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ocuments\Figure.NZ\2023 Census\"/>
    </mc:Choice>
  </mc:AlternateContent>
  <xr:revisionPtr revIDLastSave="0" documentId="13_ncr:1_{D60EDB81-711A-4260-AB87-E4254D598022}" xr6:coauthVersionLast="47" xr6:coauthVersionMax="47" xr10:uidLastSave="{00000000-0000-0000-0000-000000000000}"/>
  <bookViews>
    <workbookView xWindow="28680" yWindow="-120" windowWidth="29040" windowHeight="15720" xr2:uid="{B4131B3A-AD9D-48C5-9939-FBF309947F69}"/>
  </bookViews>
  <sheets>
    <sheet name="Region" sheetId="1" r:id="rId1"/>
    <sheet name="Region Total" sheetId="5" r:id="rId2"/>
    <sheet name="TA" sheetId="2" r:id="rId3"/>
    <sheet name="TA Total" sheetId="6" r:id="rId4"/>
    <sheet name="LBA" sheetId="3" r:id="rId5"/>
    <sheet name="LBA Total" sheetId="7" r:id="rId6"/>
    <sheet name="HD" sheetId="4" r:id="rId7"/>
    <sheet name="HD Total" sheetId="9" r:id="rId8"/>
  </sheets>
  <definedNames>
    <definedName name="_xlnm._FilterDatabase" localSheetId="4" hidden="1">LBA!$A$1:$S$2773</definedName>
    <definedName name="_xlnm._FilterDatabase" localSheetId="0" hidden="1">Region!$A$1:$U$2377</definedName>
    <definedName name="_xlnm._FilterDatabase" localSheetId="2" hidden="1">TA!$B$1:$S$9109</definedName>
  </definedNames>
  <calcPr calcId="181029"/>
</workbook>
</file>

<file path=xl/calcChain.xml><?xml version="1.0" encoding="utf-8"?>
<calcChain xmlns="http://schemas.openxmlformats.org/spreadsheetml/2006/main">
  <c r="U3" i="4" l="1"/>
  <c r="T3" i="4" s="1"/>
  <c r="T4" i="4"/>
  <c r="U4" i="4"/>
  <c r="U5" i="4"/>
  <c r="T5" i="4" s="1"/>
  <c r="U6" i="4"/>
  <c r="T6" i="4" s="1"/>
  <c r="U7" i="4"/>
  <c r="T7" i="4" s="1"/>
  <c r="U8" i="4"/>
  <c r="T8" i="4" s="1"/>
  <c r="U9" i="4"/>
  <c r="T9" i="4" s="1"/>
  <c r="T10" i="4"/>
  <c r="U10" i="4"/>
  <c r="U11" i="4"/>
  <c r="T11" i="4" s="1"/>
  <c r="U12" i="4"/>
  <c r="T12" i="4" s="1"/>
  <c r="T13" i="4"/>
  <c r="U13" i="4"/>
  <c r="T14" i="4"/>
  <c r="U14" i="4"/>
  <c r="U15" i="4"/>
  <c r="T15" i="4" s="1"/>
  <c r="U16" i="4"/>
  <c r="T16" i="4" s="1"/>
  <c r="U17" i="4"/>
  <c r="T17" i="4" s="1"/>
  <c r="T18" i="4"/>
  <c r="U18" i="4"/>
  <c r="U19" i="4"/>
  <c r="T19" i="4" s="1"/>
  <c r="U20" i="4"/>
  <c r="T20" i="4" s="1"/>
  <c r="T21" i="4"/>
  <c r="U21" i="4"/>
  <c r="U22" i="4"/>
  <c r="T22" i="4" s="1"/>
  <c r="U23" i="4"/>
  <c r="T23" i="4" s="1"/>
  <c r="T24" i="4"/>
  <c r="U24" i="4"/>
  <c r="T25" i="4"/>
  <c r="U25" i="4"/>
  <c r="U26" i="4"/>
  <c r="T26" i="4" s="1"/>
  <c r="U27" i="4"/>
  <c r="T27" i="4" s="1"/>
  <c r="U28" i="4"/>
  <c r="T28" i="4" s="1"/>
  <c r="U29" i="4"/>
  <c r="T29" i="4" s="1"/>
  <c r="T30" i="4"/>
  <c r="U30" i="4"/>
  <c r="T31" i="4"/>
  <c r="U31" i="4"/>
  <c r="U32" i="4"/>
  <c r="T32" i="4" s="1"/>
  <c r="T33" i="4"/>
  <c r="U33" i="4"/>
  <c r="U34" i="4"/>
  <c r="T34" i="4" s="1"/>
  <c r="T35" i="4"/>
  <c r="U35" i="4"/>
  <c r="U36" i="4"/>
  <c r="T36" i="4" s="1"/>
  <c r="T37" i="4"/>
  <c r="U37" i="4"/>
  <c r="U38" i="4"/>
  <c r="T38" i="4" s="1"/>
  <c r="U39" i="4"/>
  <c r="T39" i="4" s="1"/>
  <c r="T40" i="4"/>
  <c r="U40" i="4"/>
  <c r="U41" i="4"/>
  <c r="T41" i="4" s="1"/>
  <c r="U42" i="4"/>
  <c r="T42" i="4" s="1"/>
  <c r="T43" i="4"/>
  <c r="U43" i="4"/>
  <c r="T44" i="4"/>
  <c r="U44" i="4"/>
  <c r="T45" i="4"/>
  <c r="U45" i="4"/>
  <c r="T46" i="4"/>
  <c r="U46" i="4"/>
  <c r="T47" i="4"/>
  <c r="U47" i="4"/>
  <c r="T48" i="4"/>
  <c r="U48" i="4"/>
  <c r="T49" i="4"/>
  <c r="U49" i="4"/>
  <c r="T50" i="4"/>
  <c r="U50" i="4"/>
  <c r="U51" i="4"/>
  <c r="T51" i="4" s="1"/>
  <c r="T52" i="4"/>
  <c r="U52" i="4"/>
  <c r="U53" i="4"/>
  <c r="T53" i="4" s="1"/>
  <c r="U54" i="4"/>
  <c r="T54" i="4" s="1"/>
  <c r="U55" i="4"/>
  <c r="T55" i="4" s="1"/>
  <c r="U56" i="4"/>
  <c r="T56" i="4" s="1"/>
  <c r="U57" i="4"/>
  <c r="T57" i="4" s="1"/>
  <c r="U58" i="4"/>
  <c r="T58" i="4" s="1"/>
  <c r="U59" i="4"/>
  <c r="T59" i="4" s="1"/>
  <c r="T60" i="4"/>
  <c r="U60" i="4"/>
  <c r="T61" i="4"/>
  <c r="U61" i="4"/>
  <c r="T62" i="4"/>
  <c r="U62" i="4"/>
  <c r="T63" i="4"/>
  <c r="U63" i="4"/>
  <c r="T64" i="4"/>
  <c r="U64" i="4"/>
  <c r="T65" i="4"/>
  <c r="U65" i="4"/>
  <c r="T66" i="4"/>
  <c r="U66" i="4"/>
  <c r="T67" i="4"/>
  <c r="U67" i="4"/>
  <c r="T68" i="4"/>
  <c r="U68" i="4"/>
  <c r="U69" i="4"/>
  <c r="T69" i="4" s="1"/>
  <c r="U70" i="4"/>
  <c r="T70" i="4" s="1"/>
  <c r="U71" i="4"/>
  <c r="T71" i="4" s="1"/>
  <c r="T72" i="4"/>
  <c r="U72" i="4"/>
  <c r="U73" i="4"/>
  <c r="T73" i="4" s="1"/>
  <c r="U74" i="4"/>
  <c r="T74" i="4" s="1"/>
  <c r="U75" i="4"/>
  <c r="T75" i="4" s="1"/>
  <c r="T76" i="4"/>
  <c r="U76" i="4"/>
  <c r="T77" i="4"/>
  <c r="U77" i="4"/>
  <c r="U78" i="4"/>
  <c r="T78" i="4" s="1"/>
  <c r="U79" i="4"/>
  <c r="T79" i="4" s="1"/>
  <c r="T80" i="4"/>
  <c r="U80" i="4"/>
  <c r="U81" i="4"/>
  <c r="T81" i="4" s="1"/>
  <c r="U82" i="4"/>
  <c r="T82" i="4" s="1"/>
  <c r="T83" i="4"/>
  <c r="U83" i="4"/>
  <c r="U84" i="4"/>
  <c r="T84" i="4" s="1"/>
  <c r="U85" i="4"/>
  <c r="T85" i="4" s="1"/>
  <c r="U86" i="4"/>
  <c r="T86" i="4" s="1"/>
  <c r="U87" i="4"/>
  <c r="T87" i="4" s="1"/>
  <c r="T88" i="4"/>
  <c r="U88" i="4"/>
  <c r="T89" i="4"/>
  <c r="U89" i="4"/>
  <c r="U90" i="4"/>
  <c r="T90" i="4" s="1"/>
  <c r="U91" i="4"/>
  <c r="T91" i="4" s="1"/>
  <c r="T92" i="4"/>
  <c r="U92" i="4"/>
  <c r="U93" i="4"/>
  <c r="T93" i="4" s="1"/>
  <c r="T94" i="4"/>
  <c r="U94" i="4"/>
  <c r="U95" i="4"/>
  <c r="T95" i="4" s="1"/>
  <c r="U96" i="4"/>
  <c r="T96" i="4" s="1"/>
  <c r="U97" i="4"/>
  <c r="T97" i="4" s="1"/>
  <c r="T98" i="4"/>
  <c r="U98" i="4"/>
  <c r="T99" i="4"/>
  <c r="U99" i="4"/>
  <c r="U100" i="4"/>
  <c r="T100" i="4" s="1"/>
  <c r="U101" i="4"/>
  <c r="T101" i="4" s="1"/>
  <c r="U102" i="4"/>
  <c r="T102" i="4" s="1"/>
  <c r="U103" i="4"/>
  <c r="T103" i="4" s="1"/>
  <c r="U104" i="4"/>
  <c r="T104" i="4" s="1"/>
  <c r="T105" i="4"/>
  <c r="U105" i="4"/>
  <c r="U106" i="4"/>
  <c r="T106" i="4" s="1"/>
  <c r="U107" i="4"/>
  <c r="T107" i="4" s="1"/>
  <c r="U108" i="4"/>
  <c r="T108" i="4" s="1"/>
  <c r="T109" i="4"/>
  <c r="U109" i="4"/>
  <c r="T110" i="4"/>
  <c r="U110" i="4"/>
  <c r="T111" i="4"/>
  <c r="U111" i="4"/>
  <c r="T112" i="4"/>
  <c r="U112" i="4"/>
  <c r="T113" i="4"/>
  <c r="U113" i="4"/>
  <c r="T114" i="4"/>
  <c r="U114" i="4"/>
  <c r="T115" i="4"/>
  <c r="U115" i="4"/>
  <c r="T116" i="4"/>
  <c r="U116" i="4"/>
  <c r="U117" i="4"/>
  <c r="T117" i="4" s="1"/>
  <c r="U118" i="4"/>
  <c r="T118" i="4" s="1"/>
  <c r="U119" i="4"/>
  <c r="T119" i="4" s="1"/>
  <c r="U120" i="4"/>
  <c r="T120" i="4" s="1"/>
  <c r="T121" i="4"/>
  <c r="U121" i="4"/>
  <c r="T122" i="4"/>
  <c r="U122" i="4"/>
  <c r="U123" i="4"/>
  <c r="T123" i="4" s="1"/>
  <c r="U124" i="4"/>
  <c r="T124" i="4" s="1"/>
  <c r="T125" i="4"/>
  <c r="U125" i="4"/>
  <c r="U126" i="4"/>
  <c r="T126" i="4" s="1"/>
  <c r="U127" i="4"/>
  <c r="T127" i="4" s="1"/>
  <c r="T128" i="4"/>
  <c r="U128" i="4"/>
  <c r="T129" i="4"/>
  <c r="U129" i="4"/>
  <c r="T130" i="4"/>
  <c r="U130" i="4"/>
  <c r="T131" i="4"/>
  <c r="U131" i="4"/>
  <c r="T132" i="4"/>
  <c r="U132" i="4"/>
  <c r="T133" i="4"/>
  <c r="U133" i="4"/>
  <c r="U134" i="4"/>
  <c r="T134" i="4" s="1"/>
  <c r="T135" i="4"/>
  <c r="U135" i="4"/>
  <c r="U136" i="4"/>
  <c r="T136" i="4" s="1"/>
  <c r="T137" i="4"/>
  <c r="U137" i="4"/>
  <c r="U138" i="4"/>
  <c r="T138" i="4" s="1"/>
  <c r="U139" i="4"/>
  <c r="T139" i="4" s="1"/>
  <c r="U140" i="4"/>
  <c r="T140" i="4" s="1"/>
  <c r="T141" i="4"/>
  <c r="U141" i="4"/>
  <c r="U142" i="4"/>
  <c r="T142" i="4" s="1"/>
  <c r="U143" i="4"/>
  <c r="T143" i="4" s="1"/>
  <c r="U144" i="4"/>
  <c r="T144" i="4" s="1"/>
  <c r="T145" i="4"/>
  <c r="U145" i="4"/>
  <c r="U146" i="4"/>
  <c r="T146" i="4" s="1"/>
  <c r="T147" i="4"/>
  <c r="U147" i="4"/>
  <c r="T148" i="4"/>
  <c r="U148" i="4"/>
  <c r="U149" i="4"/>
  <c r="T149" i="4" s="1"/>
  <c r="U150" i="4"/>
  <c r="T150" i="4" s="1"/>
  <c r="U151" i="4"/>
  <c r="T151" i="4" s="1"/>
  <c r="T152" i="4"/>
  <c r="U152" i="4"/>
  <c r="U153" i="4"/>
  <c r="T153" i="4" s="1"/>
  <c r="U154" i="4"/>
  <c r="T154" i="4" s="1"/>
  <c r="T155" i="4"/>
  <c r="U155" i="4"/>
  <c r="U156" i="4"/>
  <c r="T156" i="4" s="1"/>
  <c r="U157" i="4"/>
  <c r="T157" i="4" s="1"/>
  <c r="U158" i="4"/>
  <c r="T158" i="4" s="1"/>
  <c r="U159" i="4"/>
  <c r="T159" i="4" s="1"/>
  <c r="U160" i="4"/>
  <c r="T160" i="4" s="1"/>
  <c r="T161" i="4"/>
  <c r="U161" i="4"/>
  <c r="U162" i="4"/>
  <c r="T162" i="4" s="1"/>
  <c r="T163" i="4"/>
  <c r="U163" i="4"/>
  <c r="U164" i="4"/>
  <c r="T164" i="4" s="1"/>
  <c r="U165" i="4"/>
  <c r="T165" i="4" s="1"/>
  <c r="T166" i="4"/>
  <c r="U166" i="4"/>
  <c r="T167" i="4"/>
  <c r="U167" i="4"/>
  <c r="U168" i="4"/>
  <c r="T168" i="4" s="1"/>
  <c r="U169" i="4"/>
  <c r="T169" i="4" s="1"/>
  <c r="U170" i="4"/>
  <c r="T170" i="4" s="1"/>
  <c r="U171" i="4"/>
  <c r="T171" i="4" s="1"/>
  <c r="U172" i="4"/>
  <c r="T172" i="4" s="1"/>
  <c r="U173" i="4"/>
  <c r="T173" i="4" s="1"/>
  <c r="T174" i="4"/>
  <c r="U174" i="4"/>
  <c r="T175" i="4"/>
  <c r="U175" i="4"/>
  <c r="T176" i="4"/>
  <c r="U176" i="4"/>
  <c r="T177" i="4"/>
  <c r="U177" i="4"/>
  <c r="T178" i="4"/>
  <c r="U178" i="4"/>
  <c r="T179" i="4"/>
  <c r="U179" i="4"/>
  <c r="T180" i="4"/>
  <c r="U180" i="4"/>
  <c r="T181" i="4"/>
  <c r="U181" i="4"/>
  <c r="T182" i="4"/>
  <c r="U182" i="4"/>
  <c r="U183" i="4"/>
  <c r="T183" i="4" s="1"/>
  <c r="U184" i="4"/>
  <c r="T184" i="4" s="1"/>
  <c r="U185" i="4"/>
  <c r="T185" i="4" s="1"/>
  <c r="T186" i="4"/>
  <c r="U186" i="4"/>
  <c r="U187" i="4"/>
  <c r="T187" i="4" s="1"/>
  <c r="U188" i="4"/>
  <c r="T188" i="4" s="1"/>
  <c r="U189" i="4"/>
  <c r="T189" i="4" s="1"/>
  <c r="T190" i="4"/>
  <c r="U190" i="4"/>
  <c r="U191" i="4"/>
  <c r="T191" i="4" s="1"/>
  <c r="T192" i="4"/>
  <c r="U192" i="4"/>
  <c r="U193" i="4"/>
  <c r="T193" i="4" s="1"/>
  <c r="T194" i="4"/>
  <c r="U194" i="4"/>
  <c r="T195" i="4"/>
  <c r="U195" i="4"/>
  <c r="T196" i="4"/>
  <c r="U196" i="4"/>
  <c r="T197" i="4"/>
  <c r="U197" i="4"/>
  <c r="T198" i="4"/>
  <c r="U198" i="4"/>
  <c r="T199" i="4"/>
  <c r="U199" i="4"/>
  <c r="T200" i="4"/>
  <c r="U200" i="4"/>
  <c r="T201" i="4"/>
  <c r="U201" i="4"/>
  <c r="U202" i="4"/>
  <c r="T202" i="4" s="1"/>
  <c r="U203" i="4"/>
  <c r="T203" i="4" s="1"/>
  <c r="U204" i="4"/>
  <c r="T204" i="4" s="1"/>
  <c r="U205" i="4"/>
  <c r="T205" i="4" s="1"/>
  <c r="U206" i="4"/>
  <c r="T206" i="4" s="1"/>
  <c r="U207" i="4"/>
  <c r="T207" i="4" s="1"/>
  <c r="T208" i="4"/>
  <c r="U208" i="4"/>
  <c r="T209" i="4"/>
  <c r="U209" i="4"/>
  <c r="U210" i="4"/>
  <c r="T210" i="4" s="1"/>
  <c r="U211" i="4"/>
  <c r="T211" i="4" s="1"/>
  <c r="U212" i="4"/>
  <c r="T212" i="4" s="1"/>
  <c r="T213" i="4"/>
  <c r="U213" i="4"/>
  <c r="U214" i="4"/>
  <c r="T214" i="4" s="1"/>
  <c r="U215" i="4"/>
  <c r="T215" i="4" s="1"/>
  <c r="U216" i="4"/>
  <c r="T216" i="4" s="1"/>
  <c r="T217" i="4"/>
  <c r="U217" i="4"/>
  <c r="T218" i="4"/>
  <c r="U218" i="4"/>
  <c r="T219" i="4"/>
  <c r="U219" i="4"/>
  <c r="U220" i="4"/>
  <c r="T220" i="4" s="1"/>
  <c r="U221" i="4"/>
  <c r="T221" i="4" s="1"/>
  <c r="U222" i="4"/>
  <c r="T222" i="4" s="1"/>
  <c r="U223" i="4"/>
  <c r="T223" i="4" s="1"/>
  <c r="T224" i="4"/>
  <c r="U224" i="4"/>
  <c r="U225" i="4"/>
  <c r="T225" i="4" s="1"/>
  <c r="T226" i="4"/>
  <c r="U226" i="4"/>
  <c r="U227" i="4"/>
  <c r="T227" i="4" s="1"/>
  <c r="U228" i="4"/>
  <c r="T228" i="4" s="1"/>
  <c r="U229" i="4"/>
  <c r="T229" i="4" s="1"/>
  <c r="U230" i="4"/>
  <c r="T230" i="4" s="1"/>
  <c r="U231" i="4"/>
  <c r="T231" i="4" s="1"/>
  <c r="T232" i="4"/>
  <c r="U232" i="4"/>
  <c r="T233" i="4"/>
  <c r="U233" i="4"/>
  <c r="U234" i="4"/>
  <c r="T234" i="4" s="1"/>
  <c r="U235" i="4"/>
  <c r="T235" i="4" s="1"/>
  <c r="U236" i="4"/>
  <c r="T236" i="4" s="1"/>
  <c r="U237" i="4"/>
  <c r="T237" i="4" s="1"/>
  <c r="U238" i="4"/>
  <c r="T238" i="4" s="1"/>
  <c r="T239" i="4"/>
  <c r="U239" i="4"/>
  <c r="T240" i="4"/>
  <c r="U240" i="4"/>
  <c r="U241" i="4"/>
  <c r="T241" i="4" s="1"/>
  <c r="T242" i="4"/>
  <c r="U242" i="4"/>
  <c r="T243" i="4"/>
  <c r="U243" i="4"/>
  <c r="T244" i="4"/>
  <c r="U244" i="4"/>
  <c r="T245" i="4"/>
  <c r="U245" i="4"/>
  <c r="T246" i="4"/>
  <c r="U246" i="4"/>
  <c r="T247" i="4"/>
  <c r="U247" i="4"/>
  <c r="U248" i="4"/>
  <c r="T248" i="4" s="1"/>
  <c r="U249" i="4"/>
  <c r="T249" i="4" s="1"/>
  <c r="T250" i="4"/>
  <c r="U250" i="4"/>
  <c r="U251" i="4"/>
  <c r="T251" i="4" s="1"/>
  <c r="U252" i="4"/>
  <c r="T252" i="4" s="1"/>
  <c r="T253" i="4"/>
  <c r="U253" i="4"/>
  <c r="U254" i="4"/>
  <c r="T254" i="4" s="1"/>
  <c r="U255" i="4"/>
  <c r="T255" i="4" s="1"/>
  <c r="T256" i="4"/>
  <c r="U256" i="4"/>
  <c r="T257" i="4"/>
  <c r="U257" i="4"/>
  <c r="U258" i="4"/>
  <c r="T258" i="4" s="1"/>
  <c r="U259" i="4"/>
  <c r="T259" i="4" s="1"/>
  <c r="T260" i="4"/>
  <c r="U260" i="4"/>
  <c r="T261" i="4"/>
  <c r="U261" i="4"/>
  <c r="T262" i="4"/>
  <c r="U262" i="4"/>
  <c r="T263" i="4"/>
  <c r="U263" i="4"/>
  <c r="T264" i="4"/>
  <c r="U264" i="4"/>
  <c r="T265" i="4"/>
  <c r="U265" i="4"/>
  <c r="U266" i="4"/>
  <c r="T266" i="4" s="1"/>
  <c r="T267" i="4"/>
  <c r="U267" i="4"/>
  <c r="U268" i="4"/>
  <c r="T268" i="4" s="1"/>
  <c r="T269" i="4"/>
  <c r="U269" i="4"/>
  <c r="U270" i="4"/>
  <c r="T270" i="4" s="1"/>
  <c r="U271" i="4"/>
  <c r="T271" i="4" s="1"/>
  <c r="U272" i="4"/>
  <c r="T272" i="4" s="1"/>
  <c r="T273" i="4"/>
  <c r="U273" i="4"/>
  <c r="U274" i="4"/>
  <c r="T274" i="4" s="1"/>
  <c r="U275" i="4"/>
  <c r="T275" i="4" s="1"/>
  <c r="U276" i="4"/>
  <c r="T276" i="4" s="1"/>
  <c r="T277" i="4"/>
  <c r="U277" i="4"/>
  <c r="U278" i="4"/>
  <c r="T278" i="4" s="1"/>
  <c r="U279" i="4"/>
  <c r="T279" i="4" s="1"/>
  <c r="U280" i="4"/>
  <c r="T280" i="4" s="1"/>
  <c r="T281" i="4"/>
  <c r="U281" i="4"/>
  <c r="T282" i="4"/>
  <c r="U282" i="4"/>
  <c r="U283" i="4"/>
  <c r="T283" i="4" s="1"/>
  <c r="T284" i="4"/>
  <c r="U284" i="4"/>
  <c r="U285" i="4"/>
  <c r="T285" i="4" s="1"/>
  <c r="U286" i="4"/>
  <c r="T286" i="4" s="1"/>
  <c r="T287" i="4"/>
  <c r="U287" i="4"/>
  <c r="U288" i="4"/>
  <c r="T288" i="4" s="1"/>
  <c r="U289" i="4"/>
  <c r="T289" i="4" s="1"/>
  <c r="U290" i="4"/>
  <c r="T290" i="4" s="1"/>
  <c r="T291" i="4"/>
  <c r="U291" i="4"/>
  <c r="U292" i="4"/>
  <c r="T292" i="4" s="1"/>
  <c r="U293" i="4"/>
  <c r="T293" i="4" s="1"/>
  <c r="T294" i="4"/>
  <c r="U294" i="4"/>
  <c r="U295" i="4"/>
  <c r="T295" i="4" s="1"/>
  <c r="U296" i="4"/>
  <c r="T296" i="4" s="1"/>
  <c r="T297" i="4"/>
  <c r="U297" i="4"/>
  <c r="U298" i="4"/>
  <c r="T298" i="4" s="1"/>
  <c r="U299" i="4"/>
  <c r="T299" i="4" s="1"/>
  <c r="T300" i="4"/>
  <c r="U300" i="4"/>
  <c r="U301" i="4"/>
  <c r="T301" i="4" s="1"/>
  <c r="U302" i="4"/>
  <c r="T302" i="4" s="1"/>
  <c r="U303" i="4"/>
  <c r="T303" i="4" s="1"/>
  <c r="U304" i="4"/>
  <c r="T304" i="4" s="1"/>
  <c r="T305" i="4"/>
  <c r="U305" i="4"/>
  <c r="T306" i="4"/>
  <c r="U306" i="4"/>
  <c r="U307" i="4"/>
  <c r="T307" i="4" s="1"/>
  <c r="T308" i="4"/>
  <c r="U308" i="4"/>
  <c r="T309" i="4"/>
  <c r="U309" i="4"/>
  <c r="T310" i="4"/>
  <c r="U310" i="4"/>
  <c r="T311" i="4"/>
  <c r="U311" i="4"/>
  <c r="T312" i="4"/>
  <c r="U312" i="4"/>
  <c r="T313" i="4"/>
  <c r="U313" i="4"/>
  <c r="U314" i="4"/>
  <c r="T314" i="4" s="1"/>
  <c r="T315" i="4"/>
  <c r="U315" i="4"/>
  <c r="U316" i="4"/>
  <c r="T316" i="4" s="1"/>
  <c r="U317" i="4"/>
  <c r="T317" i="4" s="1"/>
  <c r="U318" i="4"/>
  <c r="T318" i="4" s="1"/>
  <c r="T319" i="4"/>
  <c r="U319" i="4"/>
  <c r="U320" i="4"/>
  <c r="T320" i="4" s="1"/>
  <c r="T321" i="4"/>
  <c r="U321" i="4"/>
  <c r="U322" i="4"/>
  <c r="T322" i="4" s="1"/>
  <c r="U323" i="4"/>
  <c r="T323" i="4" s="1"/>
  <c r="U324" i="4"/>
  <c r="T324" i="4" s="1"/>
  <c r="T325" i="4"/>
  <c r="U325" i="4"/>
  <c r="T326" i="4"/>
  <c r="U326" i="4"/>
  <c r="T327" i="4"/>
  <c r="U327" i="4"/>
  <c r="T328" i="4"/>
  <c r="U328" i="4"/>
  <c r="T329" i="4"/>
  <c r="U329" i="4"/>
  <c r="T330" i="4"/>
  <c r="U330" i="4"/>
  <c r="T331" i="4"/>
  <c r="U331" i="4"/>
  <c r="U332" i="4"/>
  <c r="T332" i="4" s="1"/>
  <c r="U333" i="4"/>
  <c r="T333" i="4" s="1"/>
  <c r="U334" i="4"/>
  <c r="T334" i="4" s="1"/>
  <c r="T335" i="4"/>
  <c r="U335" i="4"/>
  <c r="U336" i="4"/>
  <c r="T336" i="4" s="1"/>
  <c r="T337" i="4"/>
  <c r="U337" i="4"/>
  <c r="T338" i="4"/>
  <c r="U338" i="4"/>
  <c r="U339" i="4"/>
  <c r="T339" i="4" s="1"/>
  <c r="U340" i="4"/>
  <c r="T340" i="4" s="1"/>
  <c r="U341" i="4"/>
  <c r="T341" i="4" s="1"/>
  <c r="T342" i="4"/>
  <c r="U342" i="4"/>
  <c r="U343" i="4"/>
  <c r="T343" i="4" s="1"/>
  <c r="T344" i="4"/>
  <c r="U344" i="4"/>
  <c r="U345" i="4"/>
  <c r="T345" i="4" s="1"/>
  <c r="U346" i="4"/>
  <c r="T346" i="4" s="1"/>
  <c r="U347" i="4"/>
  <c r="T347" i="4" s="1"/>
  <c r="T348" i="4"/>
  <c r="U348" i="4"/>
  <c r="U349" i="4"/>
  <c r="T349" i="4" s="1"/>
  <c r="T350" i="4"/>
  <c r="U350" i="4"/>
  <c r="U351" i="4"/>
  <c r="T351" i="4" s="1"/>
  <c r="U352" i="4"/>
  <c r="T352" i="4" s="1"/>
  <c r="U353" i="4"/>
  <c r="T353" i="4" s="1"/>
  <c r="U354" i="4"/>
  <c r="T354" i="4" s="1"/>
  <c r="T355" i="4"/>
  <c r="U355" i="4"/>
  <c r="U356" i="4"/>
  <c r="T356" i="4" s="1"/>
  <c r="U357" i="4"/>
  <c r="T357" i="4" s="1"/>
  <c r="U358" i="4"/>
  <c r="T358" i="4" s="1"/>
  <c r="T359" i="4"/>
  <c r="U359" i="4"/>
  <c r="T360" i="4"/>
  <c r="U360" i="4"/>
  <c r="U361" i="4"/>
  <c r="T361" i="4" s="1"/>
  <c r="U362" i="4"/>
  <c r="T362" i="4" s="1"/>
  <c r="U363" i="4"/>
  <c r="T363" i="4" s="1"/>
  <c r="U364" i="4"/>
  <c r="T364" i="4" s="1"/>
  <c r="U365" i="4"/>
  <c r="T365" i="4" s="1"/>
  <c r="T366" i="4"/>
  <c r="U366" i="4"/>
  <c r="T367" i="4"/>
  <c r="U367" i="4"/>
  <c r="T368" i="4"/>
  <c r="U368" i="4"/>
  <c r="U369" i="4"/>
  <c r="T369" i="4" s="1"/>
  <c r="U370" i="4"/>
  <c r="T370" i="4" s="1"/>
  <c r="U371" i="4"/>
  <c r="T371" i="4" s="1"/>
  <c r="U372" i="4"/>
  <c r="T372" i="4" s="1"/>
  <c r="T373" i="4"/>
  <c r="U373" i="4"/>
  <c r="T374" i="4"/>
  <c r="U374" i="4"/>
  <c r="T375" i="4"/>
  <c r="U375" i="4"/>
  <c r="T376" i="4"/>
  <c r="U376" i="4"/>
  <c r="T377" i="4"/>
  <c r="U377" i="4"/>
  <c r="T378" i="4"/>
  <c r="U378" i="4"/>
  <c r="T379" i="4"/>
  <c r="U379" i="4"/>
  <c r="T380" i="4"/>
  <c r="U380" i="4"/>
  <c r="U381" i="4"/>
  <c r="T381" i="4" s="1"/>
  <c r="T382" i="4"/>
  <c r="U382" i="4"/>
  <c r="U383" i="4"/>
  <c r="T383" i="4" s="1"/>
  <c r="U384" i="4"/>
  <c r="T384" i="4" s="1"/>
  <c r="U385" i="4"/>
  <c r="T385" i="4" s="1"/>
  <c r="U386" i="4"/>
  <c r="T386" i="4" s="1"/>
  <c r="U387" i="4"/>
  <c r="T387" i="4" s="1"/>
  <c r="U388" i="4"/>
  <c r="T388" i="4" s="1"/>
  <c r="T389" i="4"/>
  <c r="U389" i="4"/>
  <c r="T390" i="4"/>
  <c r="U390" i="4"/>
  <c r="U391" i="4"/>
  <c r="T391" i="4" s="1"/>
  <c r="T392" i="4"/>
  <c r="U392" i="4"/>
  <c r="T393" i="4"/>
  <c r="U393" i="4"/>
  <c r="T394" i="4"/>
  <c r="U394" i="4"/>
  <c r="T395" i="4"/>
  <c r="U395" i="4"/>
  <c r="T396" i="4"/>
  <c r="U396" i="4"/>
  <c r="T397" i="4"/>
  <c r="U397" i="4"/>
  <c r="U398" i="4"/>
  <c r="T398" i="4" s="1"/>
  <c r="T399" i="4"/>
  <c r="U399" i="4"/>
  <c r="U400" i="4"/>
  <c r="T400" i="4" s="1"/>
  <c r="U401" i="4"/>
  <c r="T401" i="4" s="1"/>
  <c r="T402" i="4"/>
  <c r="U402" i="4"/>
  <c r="U403" i="4"/>
  <c r="T403" i="4" s="1"/>
  <c r="U404" i="4"/>
  <c r="T404" i="4" s="1"/>
  <c r="U405" i="4"/>
  <c r="T405" i="4" s="1"/>
  <c r="U406" i="4"/>
  <c r="T406" i="4" s="1"/>
  <c r="T407" i="4"/>
  <c r="U407" i="4"/>
  <c r="T408" i="4"/>
  <c r="U408" i="4"/>
  <c r="U409" i="4"/>
  <c r="T409" i="4" s="1"/>
  <c r="U410" i="4"/>
  <c r="T410" i="4" s="1"/>
  <c r="U411" i="4"/>
  <c r="T411" i="4" s="1"/>
  <c r="U412" i="4"/>
  <c r="T412" i="4" s="1"/>
  <c r="T413" i="4"/>
  <c r="U413" i="4"/>
  <c r="T414" i="4"/>
  <c r="U414" i="4"/>
  <c r="U415" i="4"/>
  <c r="T415" i="4" s="1"/>
  <c r="T416" i="4"/>
  <c r="U416" i="4"/>
  <c r="U417" i="4"/>
  <c r="T417" i="4" s="1"/>
  <c r="U418" i="4"/>
  <c r="T418" i="4" s="1"/>
  <c r="U419" i="4"/>
  <c r="T419" i="4" s="1"/>
  <c r="T420" i="4"/>
  <c r="U420" i="4"/>
  <c r="U421" i="4"/>
  <c r="T421" i="4" s="1"/>
  <c r="T422" i="4"/>
  <c r="U422" i="4"/>
  <c r="U423" i="4"/>
  <c r="T423" i="4" s="1"/>
  <c r="U424" i="4"/>
  <c r="T424" i="4" s="1"/>
  <c r="U425" i="4"/>
  <c r="T425" i="4" s="1"/>
  <c r="U426" i="4"/>
  <c r="T426" i="4" s="1"/>
  <c r="T427" i="4"/>
  <c r="U427" i="4"/>
  <c r="U428" i="4"/>
  <c r="T428" i="4" s="1"/>
  <c r="U429" i="4"/>
  <c r="T429" i="4" s="1"/>
  <c r="T430" i="4"/>
  <c r="U430" i="4"/>
  <c r="T431" i="4"/>
  <c r="U431" i="4"/>
  <c r="U432" i="4"/>
  <c r="T432" i="4" s="1"/>
  <c r="U433" i="4"/>
  <c r="T433" i="4" s="1"/>
  <c r="U434" i="4"/>
  <c r="T434" i="4" s="1"/>
  <c r="T435" i="4"/>
  <c r="U435" i="4"/>
  <c r="T436" i="4"/>
  <c r="U436" i="4"/>
  <c r="U437" i="4"/>
  <c r="T437" i="4" s="1"/>
  <c r="U438" i="4"/>
  <c r="T438" i="4" s="1"/>
  <c r="U439" i="4"/>
  <c r="T439" i="4" s="1"/>
  <c r="T440" i="4"/>
  <c r="U440" i="4"/>
  <c r="T441" i="4"/>
  <c r="U441" i="4"/>
  <c r="T442" i="4"/>
  <c r="U442" i="4"/>
  <c r="T443" i="4"/>
  <c r="U443" i="4"/>
  <c r="T444" i="4"/>
  <c r="U444" i="4"/>
  <c r="T445" i="4"/>
  <c r="U445" i="4"/>
  <c r="U446" i="4"/>
  <c r="T446" i="4" s="1"/>
  <c r="U447" i="4"/>
  <c r="T447" i="4" s="1"/>
  <c r="U448" i="4"/>
  <c r="T448" i="4" s="1"/>
  <c r="U449" i="4"/>
  <c r="T449" i="4" s="1"/>
  <c r="T450" i="4"/>
  <c r="U450" i="4"/>
  <c r="T451" i="4"/>
  <c r="U451" i="4"/>
  <c r="U452" i="4"/>
  <c r="T452" i="4" s="1"/>
  <c r="U453" i="4"/>
  <c r="T453" i="4" s="1"/>
  <c r="T454" i="4"/>
  <c r="U454" i="4"/>
  <c r="U455" i="4"/>
  <c r="T455" i="4" s="1"/>
  <c r="T456" i="4"/>
  <c r="U456" i="4"/>
  <c r="U457" i="4"/>
  <c r="T457" i="4" s="1"/>
  <c r="T458" i="4"/>
  <c r="U458" i="4"/>
  <c r="T459" i="4"/>
  <c r="U459" i="4"/>
  <c r="T460" i="4"/>
  <c r="U460" i="4"/>
  <c r="T461" i="4"/>
  <c r="U461" i="4"/>
  <c r="T462" i="4"/>
  <c r="U462" i="4"/>
  <c r="T463" i="4"/>
  <c r="U463" i="4"/>
  <c r="U464" i="4"/>
  <c r="T464" i="4" s="1"/>
  <c r="U465" i="4"/>
  <c r="T465" i="4" s="1"/>
  <c r="T466" i="4"/>
  <c r="U466" i="4"/>
  <c r="U467" i="4"/>
  <c r="T467" i="4" s="1"/>
  <c r="U468" i="4"/>
  <c r="T468" i="4" s="1"/>
  <c r="T469" i="4"/>
  <c r="U469" i="4"/>
  <c r="U470" i="4"/>
  <c r="T470" i="4" s="1"/>
  <c r="T471" i="4"/>
  <c r="U471" i="4"/>
  <c r="U472" i="4"/>
  <c r="T472" i="4" s="1"/>
  <c r="U473" i="4"/>
  <c r="T473" i="4" s="1"/>
  <c r="T474" i="4"/>
  <c r="U474" i="4"/>
  <c r="U475" i="4"/>
  <c r="T475" i="4" s="1"/>
  <c r="U476" i="4"/>
  <c r="T476" i="4" s="1"/>
  <c r="T477" i="4"/>
  <c r="U477" i="4"/>
  <c r="U478" i="4"/>
  <c r="T478" i="4" s="1"/>
  <c r="T479" i="4"/>
  <c r="U479" i="4"/>
  <c r="U480" i="4"/>
  <c r="T480" i="4" s="1"/>
  <c r="U481" i="4"/>
  <c r="T481" i="4" s="1"/>
  <c r="T482" i="4"/>
  <c r="U482" i="4"/>
  <c r="U483" i="4"/>
  <c r="T483" i="4" s="1"/>
  <c r="U484" i="4"/>
  <c r="T484" i="4" s="1"/>
  <c r="T485" i="4"/>
  <c r="U485" i="4"/>
  <c r="U486" i="4"/>
  <c r="T486" i="4" s="1"/>
  <c r="U487" i="4"/>
  <c r="T487" i="4" s="1"/>
  <c r="T488" i="4"/>
  <c r="U488" i="4"/>
  <c r="T489" i="4"/>
  <c r="U489" i="4"/>
  <c r="U490" i="4"/>
  <c r="T490" i="4" s="1"/>
  <c r="U491" i="4"/>
  <c r="T491" i="4" s="1"/>
  <c r="U492" i="4"/>
  <c r="T492" i="4" s="1"/>
  <c r="U493" i="4"/>
  <c r="T493" i="4" s="1"/>
  <c r="U494" i="4"/>
  <c r="T494" i="4" s="1"/>
  <c r="U495" i="4"/>
  <c r="T495" i="4" s="1"/>
  <c r="U496" i="4"/>
  <c r="T496" i="4" s="1"/>
  <c r="U497" i="4"/>
  <c r="T497" i="4" s="1"/>
  <c r="T498" i="4"/>
  <c r="U498" i="4"/>
  <c r="T499" i="4"/>
  <c r="U499" i="4"/>
  <c r="T500" i="4"/>
  <c r="U500" i="4"/>
  <c r="U501" i="4"/>
  <c r="T501" i="4" s="1"/>
  <c r="U502" i="4"/>
  <c r="T502" i="4" s="1"/>
  <c r="U503" i="4"/>
  <c r="T503" i="4" s="1"/>
  <c r="U504" i="4"/>
  <c r="T504" i="4" s="1"/>
  <c r="T505" i="4"/>
  <c r="U505" i="4"/>
  <c r="T506" i="4"/>
  <c r="U506" i="4"/>
  <c r="T507" i="4"/>
  <c r="U507" i="4"/>
  <c r="T508" i="4"/>
  <c r="U508" i="4"/>
  <c r="T509" i="4"/>
  <c r="U509" i="4"/>
  <c r="T510" i="4"/>
  <c r="U510" i="4"/>
  <c r="T511" i="4"/>
  <c r="U511" i="4"/>
  <c r="T512" i="4"/>
  <c r="U512" i="4"/>
  <c r="U513" i="4"/>
  <c r="T513" i="4" s="1"/>
  <c r="U514" i="4"/>
  <c r="T514" i="4" s="1"/>
  <c r="T515" i="4"/>
  <c r="U515" i="4"/>
  <c r="U516" i="4"/>
  <c r="T516" i="4" s="1"/>
  <c r="U517" i="4"/>
  <c r="T517" i="4" s="1"/>
  <c r="U518" i="4"/>
  <c r="T518" i="4" s="1"/>
  <c r="T519" i="4"/>
  <c r="U519" i="4"/>
  <c r="U520" i="4"/>
  <c r="T520" i="4" s="1"/>
  <c r="T521" i="4"/>
  <c r="U521" i="4"/>
  <c r="U522" i="4"/>
  <c r="T522" i="4" s="1"/>
  <c r="U523" i="4"/>
  <c r="T523" i="4" s="1"/>
  <c r="T524" i="4"/>
  <c r="U524" i="4"/>
  <c r="T525" i="4"/>
  <c r="U525" i="4"/>
  <c r="T526" i="4"/>
  <c r="U526" i="4"/>
  <c r="T527" i="4"/>
  <c r="U527" i="4"/>
  <c r="T528" i="4"/>
  <c r="U528" i="4"/>
  <c r="T529" i="4"/>
  <c r="U529" i="4"/>
  <c r="U530" i="4"/>
  <c r="T530" i="4" s="1"/>
  <c r="T531" i="4"/>
  <c r="U531" i="4"/>
  <c r="U532" i="4"/>
  <c r="T532" i="4" s="1"/>
  <c r="U533" i="4"/>
  <c r="T533" i="4" s="1"/>
  <c r="U534" i="4"/>
  <c r="T534" i="4" s="1"/>
  <c r="T535" i="4"/>
  <c r="U535" i="4"/>
  <c r="U536" i="4"/>
  <c r="T536" i="4" s="1"/>
  <c r="U537" i="4"/>
  <c r="T537" i="4" s="1"/>
  <c r="T538" i="4"/>
  <c r="U538" i="4"/>
  <c r="U539" i="4"/>
  <c r="T539" i="4" s="1"/>
  <c r="U540" i="4"/>
  <c r="T540" i="4" s="1"/>
  <c r="T541" i="4"/>
  <c r="U541" i="4"/>
  <c r="T542" i="4"/>
  <c r="U542" i="4"/>
  <c r="U543" i="4"/>
  <c r="T543" i="4" s="1"/>
  <c r="U544" i="4"/>
  <c r="T544" i="4" s="1"/>
  <c r="T545" i="4"/>
  <c r="U545" i="4"/>
  <c r="U546" i="4"/>
  <c r="T546" i="4" s="1"/>
  <c r="U547" i="4"/>
  <c r="T547" i="4" s="1"/>
  <c r="U548" i="4"/>
  <c r="T548" i="4" s="1"/>
  <c r="T549" i="4"/>
  <c r="U549" i="4"/>
  <c r="U550" i="4"/>
  <c r="T550" i="4" s="1"/>
  <c r="U551" i="4"/>
  <c r="T551" i="4" s="1"/>
  <c r="U552" i="4"/>
  <c r="T552" i="4" s="1"/>
  <c r="T553" i="4"/>
  <c r="U553" i="4"/>
  <c r="U554" i="4"/>
  <c r="T554" i="4" s="1"/>
  <c r="T555" i="4"/>
  <c r="U555" i="4"/>
  <c r="U556" i="4"/>
  <c r="T556" i="4" s="1"/>
  <c r="U557" i="4"/>
  <c r="T557" i="4" s="1"/>
  <c r="T558" i="4"/>
  <c r="U558" i="4"/>
  <c r="U559" i="4"/>
  <c r="T559" i="4" s="1"/>
  <c r="U560" i="4"/>
  <c r="T560" i="4" s="1"/>
  <c r="U561" i="4"/>
  <c r="T561" i="4" s="1"/>
  <c r="T562" i="4"/>
  <c r="U562" i="4"/>
  <c r="T563" i="4"/>
  <c r="U563" i="4"/>
  <c r="U564" i="4"/>
  <c r="T564" i="4" s="1"/>
  <c r="U565" i="4"/>
  <c r="T565" i="4" s="1"/>
  <c r="U566" i="4"/>
  <c r="T566" i="4" s="1"/>
  <c r="T567" i="4"/>
  <c r="U567" i="4"/>
  <c r="U568" i="4"/>
  <c r="T568" i="4" s="1"/>
  <c r="U569" i="4"/>
  <c r="T569" i="4" s="1"/>
  <c r="U570" i="4"/>
  <c r="T570" i="4" s="1"/>
  <c r="T571" i="4"/>
  <c r="U571" i="4"/>
  <c r="T572" i="4"/>
  <c r="U572" i="4"/>
  <c r="T573" i="4"/>
  <c r="U573" i="4"/>
  <c r="T574" i="4"/>
  <c r="U574" i="4"/>
  <c r="T575" i="4"/>
  <c r="U575" i="4"/>
  <c r="T576" i="4"/>
  <c r="U576" i="4"/>
  <c r="T577" i="4"/>
  <c r="U577" i="4"/>
  <c r="T578" i="4"/>
  <c r="U578" i="4"/>
  <c r="U579" i="4"/>
  <c r="T579" i="4" s="1"/>
  <c r="U580" i="4"/>
  <c r="T580" i="4" s="1"/>
  <c r="U581" i="4"/>
  <c r="T581" i="4" s="1"/>
  <c r="U582" i="4"/>
  <c r="T582" i="4" s="1"/>
  <c r="T583" i="4"/>
  <c r="U583" i="4"/>
  <c r="T584" i="4"/>
  <c r="U584" i="4"/>
  <c r="U585" i="4"/>
  <c r="T585" i="4" s="1"/>
  <c r="T586" i="4"/>
  <c r="U586" i="4"/>
  <c r="U587" i="4"/>
  <c r="T587" i="4" s="1"/>
  <c r="U588" i="4"/>
  <c r="T588" i="4" s="1"/>
  <c r="U589" i="4"/>
  <c r="T589" i="4" s="1"/>
  <c r="T590" i="4"/>
  <c r="U590" i="4"/>
  <c r="T591" i="4"/>
  <c r="U591" i="4"/>
  <c r="T592" i="4"/>
  <c r="U592" i="4"/>
  <c r="T593" i="4"/>
  <c r="U593" i="4"/>
  <c r="T594" i="4"/>
  <c r="U594" i="4"/>
  <c r="T595" i="4"/>
  <c r="U595" i="4"/>
  <c r="T596" i="4"/>
  <c r="U596" i="4"/>
  <c r="U597" i="4"/>
  <c r="T597" i="4" s="1"/>
  <c r="U598" i="4"/>
  <c r="T598" i="4" s="1"/>
  <c r="U599" i="4"/>
  <c r="T599" i="4" s="1"/>
  <c r="T600" i="4"/>
  <c r="U600" i="4"/>
  <c r="U601" i="4"/>
  <c r="T601" i="4" s="1"/>
  <c r="T602" i="4"/>
  <c r="U602" i="4"/>
  <c r="U603" i="4"/>
  <c r="T603" i="4" s="1"/>
  <c r="U604" i="4"/>
  <c r="T604" i="4" s="1"/>
  <c r="T605" i="4"/>
  <c r="U605" i="4"/>
  <c r="U606" i="4"/>
  <c r="T606" i="4" s="1"/>
  <c r="U607" i="4"/>
  <c r="T607" i="4" s="1"/>
  <c r="T608" i="4"/>
  <c r="U608" i="4"/>
  <c r="U609" i="4"/>
  <c r="T609" i="4" s="1"/>
  <c r="T610" i="4"/>
  <c r="U610" i="4"/>
  <c r="U611" i="4"/>
  <c r="T611" i="4" s="1"/>
  <c r="U612" i="4"/>
  <c r="T612" i="4" s="1"/>
  <c r="U613" i="4"/>
  <c r="T613" i="4" s="1"/>
  <c r="U614" i="4"/>
  <c r="T614" i="4" s="1"/>
  <c r="T615" i="4"/>
  <c r="U615" i="4"/>
  <c r="U616" i="4"/>
  <c r="T616" i="4" s="1"/>
  <c r="U617" i="4"/>
  <c r="T617" i="4" s="1"/>
  <c r="U618" i="4"/>
  <c r="T618" i="4" s="1"/>
  <c r="T619" i="4"/>
  <c r="U619" i="4"/>
  <c r="U620" i="4"/>
  <c r="T620" i="4" s="1"/>
  <c r="T621" i="4"/>
  <c r="U621" i="4"/>
  <c r="T622" i="4"/>
  <c r="U622" i="4"/>
  <c r="U623" i="4"/>
  <c r="T623" i="4" s="1"/>
  <c r="U624" i="4"/>
  <c r="T624" i="4" s="1"/>
  <c r="U625" i="4"/>
  <c r="T625" i="4" s="1"/>
  <c r="U626" i="4"/>
  <c r="T626" i="4" s="1"/>
  <c r="U627" i="4"/>
  <c r="T627" i="4" s="1"/>
  <c r="T628" i="4"/>
  <c r="U628" i="4"/>
  <c r="U629" i="4"/>
  <c r="T629" i="4" s="1"/>
  <c r="U630" i="4"/>
  <c r="T630" i="4" s="1"/>
  <c r="T631" i="4"/>
  <c r="U631" i="4"/>
  <c r="U632" i="4"/>
  <c r="T632" i="4" s="1"/>
  <c r="T633" i="4"/>
  <c r="U633" i="4"/>
  <c r="U634" i="4"/>
  <c r="T634" i="4" s="1"/>
  <c r="T635" i="4"/>
  <c r="U635" i="4"/>
  <c r="U636" i="4"/>
  <c r="T636" i="4" s="1"/>
  <c r="U637" i="4"/>
  <c r="T637" i="4" s="1"/>
  <c r="T638" i="4"/>
  <c r="U638" i="4"/>
  <c r="T639" i="4"/>
  <c r="U639" i="4"/>
  <c r="T640" i="4"/>
  <c r="U640" i="4"/>
  <c r="T641" i="4"/>
  <c r="U641" i="4"/>
  <c r="T642" i="4"/>
  <c r="U642" i="4"/>
  <c r="T643" i="4"/>
  <c r="U643" i="4"/>
  <c r="U644" i="4"/>
  <c r="T644" i="4" s="1"/>
  <c r="T645" i="4"/>
  <c r="U645" i="4"/>
  <c r="U646" i="4"/>
  <c r="T646" i="4" s="1"/>
  <c r="U647" i="4"/>
  <c r="T647" i="4" s="1"/>
  <c r="U648" i="4"/>
  <c r="T648" i="4" s="1"/>
  <c r="T649" i="4"/>
  <c r="U649" i="4"/>
  <c r="U650" i="4"/>
  <c r="T650" i="4" s="1"/>
  <c r="U651" i="4"/>
  <c r="T651" i="4" s="1"/>
  <c r="T652" i="4"/>
  <c r="U652" i="4"/>
  <c r="T653" i="4"/>
  <c r="U653" i="4"/>
  <c r="U654" i="4"/>
  <c r="T654" i="4" s="1"/>
  <c r="U655" i="4"/>
  <c r="T655" i="4" s="1"/>
  <c r="T656" i="4"/>
  <c r="U656" i="4"/>
  <c r="T657" i="4"/>
  <c r="U657" i="4"/>
  <c r="T658" i="4"/>
  <c r="U658" i="4"/>
  <c r="T659" i="4"/>
  <c r="U659" i="4"/>
  <c r="T660" i="4"/>
  <c r="U660" i="4"/>
  <c r="T661" i="4"/>
  <c r="U661" i="4"/>
  <c r="T662" i="4"/>
  <c r="U662" i="4"/>
  <c r="U663" i="4"/>
  <c r="T663" i="4" s="1"/>
  <c r="T664" i="4"/>
  <c r="U664" i="4"/>
  <c r="U665" i="4"/>
  <c r="T665" i="4" s="1"/>
  <c r="U666" i="4"/>
  <c r="T666" i="4" s="1"/>
  <c r="U667" i="4"/>
  <c r="T667" i="4" s="1"/>
  <c r="U668" i="4"/>
  <c r="T668" i="4" s="1"/>
  <c r="T669" i="4"/>
  <c r="U669" i="4"/>
  <c r="T670" i="4"/>
  <c r="U670" i="4"/>
  <c r="U671" i="4"/>
  <c r="T671" i="4" s="1"/>
  <c r="U672" i="4"/>
  <c r="T672" i="4" s="1"/>
  <c r="U673" i="4"/>
  <c r="T673" i="4" s="1"/>
  <c r="U674" i="4"/>
  <c r="T674" i="4" s="1"/>
  <c r="U675" i="4"/>
  <c r="T675" i="4" s="1"/>
  <c r="T676" i="4"/>
  <c r="U676" i="4"/>
  <c r="T677" i="4"/>
  <c r="U677" i="4"/>
  <c r="U678" i="4"/>
  <c r="T678" i="4" s="1"/>
  <c r="U679" i="4"/>
  <c r="T679" i="4" s="1"/>
  <c r="U680" i="4"/>
  <c r="T680" i="4" s="1"/>
  <c r="T681" i="4"/>
  <c r="U681" i="4"/>
  <c r="U682" i="4"/>
  <c r="T682" i="4" s="1"/>
  <c r="U683" i="4"/>
  <c r="T683" i="4" s="1"/>
  <c r="T684" i="4"/>
  <c r="U684" i="4"/>
  <c r="U685" i="4"/>
  <c r="T685" i="4" s="1"/>
  <c r="T686" i="4"/>
  <c r="U686" i="4"/>
  <c r="U687" i="4"/>
  <c r="T687" i="4" s="1"/>
  <c r="T688" i="4"/>
  <c r="U688" i="4"/>
  <c r="U689" i="4"/>
  <c r="T689" i="4" s="1"/>
  <c r="U690" i="4"/>
  <c r="T690" i="4" s="1"/>
  <c r="U691" i="4"/>
  <c r="T691" i="4" s="1"/>
  <c r="U692" i="4"/>
  <c r="T692" i="4" s="1"/>
  <c r="U693" i="4"/>
  <c r="T693" i="4" s="1"/>
  <c r="T694" i="4"/>
  <c r="U694" i="4"/>
  <c r="U695" i="4"/>
  <c r="T695" i="4" s="1"/>
  <c r="T696" i="4"/>
  <c r="U696" i="4"/>
  <c r="U697" i="4"/>
  <c r="T697" i="4" s="1"/>
  <c r="U698" i="4"/>
  <c r="T698" i="4" s="1"/>
  <c r="U699" i="4"/>
  <c r="T699" i="4" s="1"/>
  <c r="U700" i="4"/>
  <c r="T700" i="4" s="1"/>
  <c r="T701" i="4"/>
  <c r="U701" i="4"/>
  <c r="U702" i="4"/>
  <c r="T702" i="4" s="1"/>
  <c r="T703" i="4"/>
  <c r="U703" i="4"/>
  <c r="T704" i="4"/>
  <c r="U704" i="4"/>
  <c r="T705" i="4"/>
  <c r="U705" i="4"/>
  <c r="T706" i="4"/>
  <c r="U706" i="4"/>
  <c r="T707" i="4"/>
  <c r="U707" i="4"/>
  <c r="T708" i="4"/>
  <c r="U708" i="4"/>
  <c r="T709" i="4"/>
  <c r="U709" i="4"/>
  <c r="U710" i="4"/>
  <c r="T710" i="4" s="1"/>
  <c r="U711" i="4"/>
  <c r="T711" i="4" s="1"/>
  <c r="T712" i="4"/>
  <c r="U712" i="4"/>
  <c r="U713" i="4"/>
  <c r="T713" i="4" s="1"/>
  <c r="T714" i="4"/>
  <c r="U714" i="4"/>
  <c r="U715" i="4"/>
  <c r="T715" i="4" s="1"/>
  <c r="U716" i="4"/>
  <c r="T716" i="4" s="1"/>
  <c r="U717" i="4"/>
  <c r="T717" i="4" s="1"/>
  <c r="U718" i="4"/>
  <c r="T718" i="4" s="1"/>
  <c r="T719" i="4"/>
  <c r="U719" i="4"/>
  <c r="U720" i="4"/>
  <c r="T720" i="4" s="1"/>
  <c r="T721" i="4"/>
  <c r="U721" i="4"/>
  <c r="T722" i="4"/>
  <c r="U722" i="4"/>
  <c r="T723" i="4"/>
  <c r="U723" i="4"/>
  <c r="T724" i="4"/>
  <c r="U724" i="4"/>
  <c r="T725" i="4"/>
  <c r="U725" i="4"/>
  <c r="T726" i="4"/>
  <c r="U726" i="4"/>
  <c r="T727" i="4"/>
  <c r="U727" i="4"/>
  <c r="U728" i="4"/>
  <c r="T728" i="4" s="1"/>
  <c r="U729" i="4"/>
  <c r="T729" i="4" s="1"/>
  <c r="T730" i="4"/>
  <c r="U730" i="4"/>
  <c r="U731" i="4"/>
  <c r="T731" i="4" s="1"/>
  <c r="U732" i="4"/>
  <c r="T732" i="4" s="1"/>
  <c r="T733" i="4"/>
  <c r="U733" i="4"/>
  <c r="U734" i="4"/>
  <c r="T734" i="4" s="1"/>
  <c r="U735" i="4"/>
  <c r="T735" i="4" s="1"/>
  <c r="T736" i="4"/>
  <c r="U736" i="4"/>
  <c r="U737" i="4"/>
  <c r="T737" i="4" s="1"/>
  <c r="U738" i="4"/>
  <c r="T738" i="4" s="1"/>
  <c r="T739" i="4"/>
  <c r="U739" i="4"/>
  <c r="T740" i="4"/>
  <c r="U740" i="4"/>
  <c r="U741" i="4"/>
  <c r="T741" i="4" s="1"/>
  <c r="U742" i="4"/>
  <c r="T742" i="4" s="1"/>
  <c r="U743" i="4"/>
  <c r="T743" i="4" s="1"/>
  <c r="T744" i="4"/>
  <c r="U744" i="4"/>
  <c r="T745" i="4"/>
  <c r="U745" i="4"/>
  <c r="T746" i="4"/>
  <c r="U746" i="4"/>
  <c r="T747" i="4"/>
  <c r="U747" i="4"/>
  <c r="U748" i="4"/>
  <c r="T748" i="4" s="1"/>
  <c r="U749" i="4"/>
  <c r="T749" i="4" s="1"/>
  <c r="U750" i="4"/>
  <c r="T750" i="4" s="1"/>
  <c r="U751" i="4"/>
  <c r="T751" i="4" s="1"/>
  <c r="U752" i="4"/>
  <c r="T752" i="4" s="1"/>
  <c r="U753" i="4"/>
  <c r="T753" i="4" s="1"/>
  <c r="U754" i="4"/>
  <c r="T754" i="4" s="1"/>
  <c r="T755" i="4"/>
  <c r="U755" i="4"/>
  <c r="U756" i="4"/>
  <c r="T756" i="4" s="1"/>
  <c r="T757" i="4"/>
  <c r="U757" i="4"/>
  <c r="U758" i="4"/>
  <c r="T758" i="4" s="1"/>
  <c r="U759" i="4"/>
  <c r="T759" i="4" s="1"/>
  <c r="U760" i="4"/>
  <c r="T760" i="4" s="1"/>
  <c r="U761" i="4"/>
  <c r="T761" i="4" s="1"/>
  <c r="T762" i="4"/>
  <c r="U762" i="4"/>
  <c r="T763" i="4"/>
  <c r="U763" i="4"/>
  <c r="U764" i="4"/>
  <c r="T764" i="4" s="1"/>
  <c r="U765" i="4"/>
  <c r="T765" i="4" s="1"/>
  <c r="T766" i="4"/>
  <c r="U766" i="4"/>
  <c r="T767" i="4"/>
  <c r="U767" i="4"/>
  <c r="U768" i="4"/>
  <c r="T768" i="4" s="1"/>
  <c r="U769" i="4"/>
  <c r="T769" i="4" s="1"/>
  <c r="T770" i="4"/>
  <c r="U770" i="4"/>
  <c r="T771" i="4"/>
  <c r="U771" i="4"/>
  <c r="T772" i="4"/>
  <c r="U772" i="4"/>
  <c r="T773" i="4"/>
  <c r="U773" i="4"/>
  <c r="T774" i="4"/>
  <c r="U774" i="4"/>
  <c r="T775" i="4"/>
  <c r="U775" i="4"/>
  <c r="T776" i="4"/>
  <c r="U776" i="4"/>
  <c r="U777" i="4"/>
  <c r="T777" i="4" s="1"/>
  <c r="U778" i="4"/>
  <c r="T778" i="4" s="1"/>
  <c r="U779" i="4"/>
  <c r="T779" i="4" s="1"/>
  <c r="U780" i="4"/>
  <c r="T780" i="4" s="1"/>
  <c r="T781" i="4"/>
  <c r="U781" i="4"/>
  <c r="T782" i="4"/>
  <c r="U782" i="4"/>
  <c r="U783" i="4"/>
  <c r="T783" i="4" s="1"/>
  <c r="U784" i="4"/>
  <c r="T784" i="4" s="1"/>
  <c r="U785" i="4"/>
  <c r="T785" i="4" s="1"/>
  <c r="T786" i="4"/>
  <c r="U786" i="4"/>
  <c r="U787" i="4"/>
  <c r="T787" i="4" s="1"/>
  <c r="T788" i="4"/>
  <c r="U788" i="4"/>
  <c r="T789" i="4"/>
  <c r="U789" i="4"/>
  <c r="T790" i="4"/>
  <c r="U790" i="4"/>
  <c r="T791" i="4"/>
  <c r="U791" i="4"/>
  <c r="T792" i="4"/>
  <c r="U792" i="4"/>
  <c r="T793" i="4"/>
  <c r="U793" i="4"/>
  <c r="U794" i="4"/>
  <c r="T794" i="4" s="1"/>
  <c r="U795" i="4"/>
  <c r="T795" i="4" s="1"/>
  <c r="U796" i="4"/>
  <c r="T796" i="4" s="1"/>
  <c r="U797" i="4"/>
  <c r="T797" i="4" s="1"/>
  <c r="T798" i="4"/>
  <c r="U798" i="4"/>
  <c r="T799" i="4"/>
  <c r="U799" i="4"/>
  <c r="U800" i="4"/>
  <c r="T800" i="4" s="1"/>
  <c r="T801" i="4"/>
  <c r="U801" i="4"/>
  <c r="U802" i="4"/>
  <c r="T802" i="4" s="1"/>
  <c r="U803" i="4"/>
  <c r="T803" i="4" s="1"/>
  <c r="T804" i="4"/>
  <c r="U804" i="4"/>
  <c r="U805" i="4"/>
  <c r="T805" i="4" s="1"/>
  <c r="U806" i="4"/>
  <c r="T806" i="4" s="1"/>
  <c r="U807" i="4"/>
  <c r="T807" i="4" s="1"/>
  <c r="T808" i="4"/>
  <c r="U808" i="4"/>
  <c r="U809" i="4"/>
  <c r="T809" i="4" s="1"/>
  <c r="U810" i="4"/>
  <c r="T810" i="4" s="1"/>
  <c r="T811" i="4"/>
  <c r="U811" i="4"/>
  <c r="T812" i="4"/>
  <c r="U812" i="4"/>
  <c r="U813" i="4"/>
  <c r="T813" i="4" s="1"/>
  <c r="U814" i="4"/>
  <c r="T814" i="4" s="1"/>
  <c r="U815" i="4"/>
  <c r="T815" i="4" s="1"/>
  <c r="U816" i="4"/>
  <c r="T816" i="4" s="1"/>
  <c r="T817" i="4"/>
  <c r="U817" i="4"/>
  <c r="T818" i="4"/>
  <c r="U818" i="4"/>
  <c r="U819" i="4"/>
  <c r="T819" i="4" s="1"/>
  <c r="U820" i="4"/>
  <c r="T820" i="4" s="1"/>
  <c r="T821" i="4"/>
  <c r="U821" i="4"/>
  <c r="U822" i="4"/>
  <c r="T822" i="4" s="1"/>
  <c r="U823" i="4"/>
  <c r="T823" i="4" s="1"/>
  <c r="U824" i="4"/>
  <c r="T824" i="4" s="1"/>
  <c r="U825" i="4"/>
  <c r="T825" i="4" s="1"/>
  <c r="U826" i="4"/>
  <c r="T826" i="4" s="1"/>
  <c r="U827" i="4"/>
  <c r="T827" i="4" s="1"/>
  <c r="T828" i="4"/>
  <c r="U828" i="4"/>
  <c r="T829" i="4"/>
  <c r="U829" i="4"/>
  <c r="T830" i="4"/>
  <c r="U830" i="4"/>
  <c r="U831" i="4"/>
  <c r="T831" i="4" s="1"/>
  <c r="U832" i="4"/>
  <c r="T832" i="4" s="1"/>
  <c r="T833" i="4"/>
  <c r="U833" i="4"/>
  <c r="U834" i="4"/>
  <c r="T834" i="4" s="1"/>
  <c r="U835" i="4"/>
  <c r="T835" i="4" s="1"/>
  <c r="T836" i="4"/>
  <c r="U836" i="4"/>
  <c r="T837" i="4"/>
  <c r="U837" i="4"/>
  <c r="T838" i="4"/>
  <c r="U838" i="4"/>
  <c r="T839" i="4"/>
  <c r="U839" i="4"/>
  <c r="T840" i="4"/>
  <c r="U840" i="4"/>
  <c r="T841" i="4"/>
  <c r="U841" i="4"/>
  <c r="U842" i="4"/>
  <c r="T842" i="4" s="1"/>
  <c r="U843" i="4"/>
  <c r="T843" i="4" s="1"/>
  <c r="T844" i="4"/>
  <c r="U844" i="4"/>
  <c r="T845" i="4"/>
  <c r="U845" i="4"/>
  <c r="U846" i="4"/>
  <c r="T846" i="4" s="1"/>
  <c r="U847" i="4"/>
  <c r="T847" i="4" s="1"/>
  <c r="T848" i="4"/>
  <c r="U848" i="4"/>
  <c r="T849" i="4"/>
  <c r="U849" i="4"/>
  <c r="U850" i="4"/>
  <c r="T850" i="4" s="1"/>
  <c r="U851" i="4"/>
  <c r="T851" i="4" s="1"/>
  <c r="U852" i="4"/>
  <c r="T852" i="4" s="1"/>
  <c r="U853" i="4"/>
  <c r="T853" i="4" s="1"/>
  <c r="T854" i="4"/>
  <c r="U854" i="4"/>
  <c r="T855" i="4"/>
  <c r="U855" i="4"/>
  <c r="T856" i="4"/>
  <c r="U856" i="4"/>
  <c r="T857" i="4"/>
  <c r="U857" i="4"/>
  <c r="T858" i="4"/>
  <c r="U858" i="4"/>
  <c r="T859" i="4"/>
  <c r="U859" i="4"/>
  <c r="T860" i="4"/>
  <c r="U860" i="4"/>
  <c r="U861" i="4"/>
  <c r="T861" i="4" s="1"/>
  <c r="U862" i="4"/>
  <c r="T862" i="4" s="1"/>
  <c r="U863" i="4"/>
  <c r="T863" i="4" s="1"/>
  <c r="T864" i="4"/>
  <c r="U864" i="4"/>
  <c r="U865" i="4"/>
  <c r="T865" i="4" s="1"/>
  <c r="T866" i="4"/>
  <c r="U866" i="4"/>
  <c r="U867" i="4"/>
  <c r="T867" i="4" s="1"/>
  <c r="U868" i="4"/>
  <c r="T868" i="4" s="1"/>
  <c r="T869" i="4"/>
  <c r="U869" i="4"/>
  <c r="U870" i="4"/>
  <c r="T870" i="4" s="1"/>
  <c r="U871" i="4"/>
  <c r="T871" i="4" s="1"/>
  <c r="T872" i="4"/>
  <c r="U872" i="4"/>
  <c r="U873" i="4"/>
  <c r="T873" i="4" s="1"/>
  <c r="T874" i="4"/>
  <c r="U874" i="4"/>
  <c r="U875" i="4"/>
  <c r="T875" i="4" s="1"/>
  <c r="U876" i="4"/>
  <c r="T876" i="4" s="1"/>
  <c r="U877" i="4"/>
  <c r="T877" i="4" s="1"/>
  <c r="U878" i="4"/>
  <c r="T878" i="4" s="1"/>
  <c r="U879" i="4"/>
  <c r="T879" i="4" s="1"/>
  <c r="U880" i="4"/>
  <c r="T880" i="4" s="1"/>
  <c r="T881" i="4"/>
  <c r="U881" i="4"/>
  <c r="U882" i="4"/>
  <c r="T882" i="4" s="1"/>
  <c r="T883" i="4"/>
  <c r="U883" i="4"/>
  <c r="U884" i="4"/>
  <c r="T884" i="4" s="1"/>
  <c r="T885" i="4"/>
  <c r="U885" i="4"/>
  <c r="U886" i="4"/>
  <c r="T886" i="4" s="1"/>
  <c r="U887" i="4"/>
  <c r="T887" i="4" s="1"/>
  <c r="T888" i="4"/>
  <c r="U888" i="4"/>
  <c r="U889" i="4"/>
  <c r="T889" i="4" s="1"/>
  <c r="U890" i="4"/>
  <c r="T890" i="4" s="1"/>
  <c r="T891" i="4"/>
  <c r="U891" i="4"/>
  <c r="U892" i="4"/>
  <c r="T892" i="4" s="1"/>
  <c r="U893" i="4"/>
  <c r="T893" i="4" s="1"/>
  <c r="U894" i="4"/>
  <c r="T894" i="4" s="1"/>
  <c r="T895" i="4"/>
  <c r="U895" i="4"/>
  <c r="U896" i="4"/>
  <c r="T896" i="4" s="1"/>
  <c r="U897" i="4"/>
  <c r="T897" i="4" s="1"/>
  <c r="T898" i="4"/>
  <c r="U898" i="4"/>
  <c r="U899" i="4"/>
  <c r="T899" i="4" s="1"/>
  <c r="U900" i="4"/>
  <c r="T900" i="4" s="1"/>
  <c r="T901" i="4"/>
  <c r="U901" i="4"/>
  <c r="T902" i="4"/>
  <c r="U902" i="4"/>
  <c r="T903" i="4"/>
  <c r="U903" i="4"/>
  <c r="T904" i="4"/>
  <c r="U904" i="4"/>
  <c r="T905" i="4"/>
  <c r="U905" i="4"/>
  <c r="T906" i="4"/>
  <c r="U906" i="4"/>
  <c r="T907" i="4"/>
  <c r="U907" i="4"/>
  <c r="U908" i="4"/>
  <c r="T908" i="4" s="1"/>
  <c r="U909" i="4"/>
  <c r="T909" i="4" s="1"/>
  <c r="T910" i="4"/>
  <c r="U910" i="4"/>
  <c r="U911" i="4"/>
  <c r="T911" i="4" s="1"/>
  <c r="T912" i="4"/>
  <c r="U912" i="4"/>
  <c r="U913" i="4"/>
  <c r="T913" i="4" s="1"/>
  <c r="T914" i="4"/>
  <c r="U914" i="4"/>
  <c r="U915" i="4"/>
  <c r="T915" i="4" s="1"/>
  <c r="U916" i="4"/>
  <c r="T916" i="4" s="1"/>
  <c r="T917" i="4"/>
  <c r="U917" i="4"/>
  <c r="U918" i="4"/>
  <c r="T918" i="4" s="1"/>
  <c r="U919" i="4"/>
  <c r="T919" i="4" s="1"/>
  <c r="T920" i="4"/>
  <c r="U920" i="4"/>
  <c r="T921" i="4"/>
  <c r="U921" i="4"/>
  <c r="T922" i="4"/>
  <c r="U922" i="4"/>
  <c r="T923" i="4"/>
  <c r="U923" i="4"/>
  <c r="T924" i="4"/>
  <c r="U924" i="4"/>
  <c r="T925" i="4"/>
  <c r="U925" i="4"/>
  <c r="U926" i="4"/>
  <c r="T926" i="4" s="1"/>
  <c r="U927" i="4"/>
  <c r="T927" i="4" s="1"/>
  <c r="U928" i="4"/>
  <c r="T928" i="4" s="1"/>
  <c r="U929" i="4"/>
  <c r="T929" i="4" s="1"/>
  <c r="T930" i="4"/>
  <c r="U930" i="4"/>
  <c r="T931" i="4"/>
  <c r="U931" i="4"/>
  <c r="U932" i="4"/>
  <c r="T932" i="4" s="1"/>
  <c r="T933" i="4"/>
  <c r="U933" i="4"/>
  <c r="T934" i="4"/>
  <c r="U934" i="4"/>
  <c r="U935" i="4"/>
  <c r="T935" i="4" s="1"/>
  <c r="U936" i="4"/>
  <c r="T936" i="4" s="1"/>
  <c r="U937" i="4"/>
  <c r="T937" i="4" s="1"/>
  <c r="T938" i="4"/>
  <c r="U938" i="4"/>
  <c r="U939" i="4"/>
  <c r="T939" i="4" s="1"/>
  <c r="U940" i="4"/>
  <c r="T940" i="4" s="1"/>
  <c r="U941" i="4"/>
  <c r="T941" i="4" s="1"/>
  <c r="U942" i="4"/>
  <c r="T942" i="4" s="1"/>
  <c r="T943" i="4"/>
  <c r="U943" i="4"/>
  <c r="T944" i="4"/>
  <c r="U944" i="4"/>
  <c r="U945" i="4"/>
  <c r="T945" i="4" s="1"/>
  <c r="U946" i="4"/>
  <c r="T946" i="4" s="1"/>
  <c r="U947" i="4"/>
  <c r="T947" i="4" s="1"/>
  <c r="T948" i="4"/>
  <c r="U948" i="4"/>
  <c r="U949" i="4"/>
  <c r="T949" i="4" s="1"/>
  <c r="U950" i="4"/>
  <c r="T950" i="4" s="1"/>
  <c r="T951" i="4"/>
  <c r="U951" i="4"/>
  <c r="T952" i="4"/>
  <c r="U952" i="4"/>
  <c r="U953" i="4"/>
  <c r="T953" i="4" s="1"/>
  <c r="U954" i="4"/>
  <c r="T954" i="4" s="1"/>
  <c r="U955" i="4"/>
  <c r="T955" i="4" s="1"/>
  <c r="U956" i="4"/>
  <c r="T956" i="4" s="1"/>
  <c r="U957" i="4"/>
  <c r="T957" i="4" s="1"/>
  <c r="U958" i="4"/>
  <c r="T958" i="4" s="1"/>
  <c r="U959" i="4"/>
  <c r="T959" i="4" s="1"/>
  <c r="T960" i="4"/>
  <c r="U960" i="4"/>
  <c r="T961" i="4"/>
  <c r="U961" i="4"/>
  <c r="U962" i="4"/>
  <c r="T962" i="4" s="1"/>
  <c r="T963" i="4"/>
  <c r="U963" i="4"/>
  <c r="U964" i="4"/>
  <c r="T964" i="4" s="1"/>
  <c r="U965" i="4"/>
  <c r="T965" i="4" s="1"/>
  <c r="T966" i="4"/>
  <c r="U966" i="4"/>
  <c r="U967" i="4"/>
  <c r="T967" i="4" s="1"/>
  <c r="T968" i="4"/>
  <c r="U968" i="4"/>
  <c r="T969" i="4"/>
  <c r="U969" i="4"/>
  <c r="T970" i="4"/>
  <c r="U970" i="4"/>
  <c r="T971" i="4"/>
  <c r="U971" i="4"/>
  <c r="T972" i="4"/>
  <c r="U972" i="4"/>
  <c r="T973" i="4"/>
  <c r="U973" i="4"/>
  <c r="U974" i="4"/>
  <c r="T974" i="4" s="1"/>
  <c r="T975" i="4"/>
  <c r="U975" i="4"/>
  <c r="U976" i="4"/>
  <c r="T976" i="4" s="1"/>
  <c r="T977" i="4"/>
  <c r="U977" i="4"/>
  <c r="U978" i="4"/>
  <c r="T978" i="4" s="1"/>
  <c r="U979" i="4"/>
  <c r="T979" i="4" s="1"/>
  <c r="U980" i="4"/>
  <c r="T980" i="4" s="1"/>
  <c r="U981" i="4"/>
  <c r="T981" i="4" s="1"/>
  <c r="T982" i="4"/>
  <c r="U982" i="4"/>
  <c r="U983" i="4"/>
  <c r="T983" i="4" s="1"/>
  <c r="T984" i="4"/>
  <c r="U984" i="4"/>
  <c r="U985" i="4"/>
  <c r="T985" i="4" s="1"/>
  <c r="T986" i="4"/>
  <c r="U986" i="4"/>
  <c r="T987" i="4"/>
  <c r="U987" i="4"/>
  <c r="T988" i="4"/>
  <c r="U988" i="4"/>
  <c r="T989" i="4"/>
  <c r="U989" i="4"/>
  <c r="T990" i="4"/>
  <c r="U990" i="4"/>
  <c r="T991" i="4"/>
  <c r="U991" i="4"/>
  <c r="U992" i="4"/>
  <c r="T992" i="4" s="1"/>
  <c r="T993" i="4"/>
  <c r="U993" i="4"/>
  <c r="U994" i="4"/>
  <c r="T994" i="4" s="1"/>
  <c r="U995" i="4"/>
  <c r="T995" i="4" s="1"/>
  <c r="U996" i="4"/>
  <c r="T996" i="4" s="1"/>
  <c r="T997" i="4"/>
  <c r="U997" i="4"/>
  <c r="U998" i="4"/>
  <c r="T998" i="4" s="1"/>
  <c r="T999" i="4"/>
  <c r="U999" i="4"/>
  <c r="U1000" i="4"/>
  <c r="T1000" i="4" s="1"/>
  <c r="U1001" i="4"/>
  <c r="T1001" i="4" s="1"/>
  <c r="T1002" i="4"/>
  <c r="U1002" i="4"/>
  <c r="U1003" i="4"/>
  <c r="T1003" i="4" s="1"/>
  <c r="U1004" i="4"/>
  <c r="T1004" i="4" s="1"/>
  <c r="U1005" i="4"/>
  <c r="T1005" i="4" s="1"/>
  <c r="U1006" i="4"/>
  <c r="T1006" i="4" s="1"/>
  <c r="T1007" i="4"/>
  <c r="U1007" i="4"/>
  <c r="U1008" i="4"/>
  <c r="T1008" i="4" s="1"/>
  <c r="T1009" i="4"/>
  <c r="U1009" i="4"/>
  <c r="U1010" i="4"/>
  <c r="T1010" i="4" s="1"/>
  <c r="T1011" i="4"/>
  <c r="U1011" i="4"/>
  <c r="T1012" i="4"/>
  <c r="U1012" i="4"/>
  <c r="U1013" i="4"/>
  <c r="T1013" i="4" s="1"/>
  <c r="U1014" i="4"/>
  <c r="T1014" i="4" s="1"/>
  <c r="U1015" i="4"/>
  <c r="T1015" i="4" s="1"/>
  <c r="U1016" i="4"/>
  <c r="T1016" i="4" s="1"/>
  <c r="U1017" i="4"/>
  <c r="T1017" i="4" s="1"/>
  <c r="T1018" i="4"/>
  <c r="U1018" i="4"/>
  <c r="T1019" i="4"/>
  <c r="U1019" i="4"/>
  <c r="U1020" i="4"/>
  <c r="T1020" i="4" s="1"/>
  <c r="U1021" i="4"/>
  <c r="T1021" i="4" s="1"/>
  <c r="U1022" i="4"/>
  <c r="T1022" i="4" s="1"/>
  <c r="U1023" i="4"/>
  <c r="T1023" i="4" s="1"/>
  <c r="U1024" i="4"/>
  <c r="T1024" i="4" s="1"/>
  <c r="T1025" i="4"/>
  <c r="U1025" i="4"/>
  <c r="T1026" i="4"/>
  <c r="U1026" i="4"/>
  <c r="U1027" i="4"/>
  <c r="T1027" i="4" s="1"/>
  <c r="T1028" i="4"/>
  <c r="U1028" i="4"/>
  <c r="T1029" i="4"/>
  <c r="U1029" i="4"/>
  <c r="U1030" i="4"/>
  <c r="T1030" i="4" s="1"/>
  <c r="U1031" i="4"/>
  <c r="T1031" i="4" s="1"/>
  <c r="U1032" i="4"/>
  <c r="T1032" i="4" s="1"/>
  <c r="U1033" i="4"/>
  <c r="T1033" i="4" s="1"/>
  <c r="T1034" i="4"/>
  <c r="U1034" i="4"/>
  <c r="T1035" i="4"/>
  <c r="U1035" i="4"/>
  <c r="T1036" i="4"/>
  <c r="U1036" i="4"/>
  <c r="T1037" i="4"/>
  <c r="U1037" i="4"/>
  <c r="T1038" i="4"/>
  <c r="U1038" i="4"/>
  <c r="T1039" i="4"/>
  <c r="U1039" i="4"/>
  <c r="U1040" i="4"/>
  <c r="T1040" i="4" s="1"/>
  <c r="U1041" i="4"/>
  <c r="T1041" i="4" s="1"/>
  <c r="T1042" i="4"/>
  <c r="U1042" i="4"/>
  <c r="T1043" i="4"/>
  <c r="U1043" i="4"/>
  <c r="U1044" i="4"/>
  <c r="T1044" i="4" s="1"/>
  <c r="U1045" i="4"/>
  <c r="T1045" i="4" s="1"/>
  <c r="T1046" i="4"/>
  <c r="U1046" i="4"/>
  <c r="U1047" i="4"/>
  <c r="T1047" i="4" s="1"/>
  <c r="U1048" i="4"/>
  <c r="T1048" i="4" s="1"/>
  <c r="T1049" i="4"/>
  <c r="U1049" i="4"/>
  <c r="U1050" i="4"/>
  <c r="T1050" i="4" s="1"/>
  <c r="U1051" i="4"/>
  <c r="T1051" i="4" s="1"/>
  <c r="T1052" i="4"/>
  <c r="U1052" i="4"/>
  <c r="T1053" i="4"/>
  <c r="U1053" i="4"/>
  <c r="T1054" i="4"/>
  <c r="U1054" i="4"/>
  <c r="T1055" i="4"/>
  <c r="U1055" i="4"/>
  <c r="T1056" i="4"/>
  <c r="U1056" i="4"/>
  <c r="T1057" i="4"/>
  <c r="U1057" i="4"/>
  <c r="U1058" i="4"/>
  <c r="T1058" i="4" s="1"/>
  <c r="T1059" i="4"/>
  <c r="U1059" i="4"/>
  <c r="U1060" i="4"/>
  <c r="T1060" i="4" s="1"/>
  <c r="U1061" i="4"/>
  <c r="T1061" i="4" s="1"/>
  <c r="T1062" i="4"/>
  <c r="U1062" i="4"/>
  <c r="U1063" i="4"/>
  <c r="T1063" i="4" s="1"/>
  <c r="T1064" i="4"/>
  <c r="U1064" i="4"/>
  <c r="U1065" i="4"/>
  <c r="T1065" i="4" s="1"/>
  <c r="U1066" i="4"/>
  <c r="T1066" i="4" s="1"/>
  <c r="T1067" i="4"/>
  <c r="U1067" i="4"/>
  <c r="U1068" i="4"/>
  <c r="T1068" i="4" s="1"/>
  <c r="U1069" i="4"/>
  <c r="T1069" i="4" s="1"/>
  <c r="U1070" i="4"/>
  <c r="T1070" i="4" s="1"/>
  <c r="U1071" i="4"/>
  <c r="T1071" i="4" s="1"/>
  <c r="U1072" i="4"/>
  <c r="T1072" i="4" s="1"/>
  <c r="T1073" i="4"/>
  <c r="U1073" i="4"/>
  <c r="U1074" i="4"/>
  <c r="T1074" i="4" s="1"/>
  <c r="T1075" i="4"/>
  <c r="U1075" i="4"/>
  <c r="U1076" i="4"/>
  <c r="T1076" i="4" s="1"/>
  <c r="T1077" i="4"/>
  <c r="U1077" i="4"/>
  <c r="U1078" i="4"/>
  <c r="T1078" i="4" s="1"/>
  <c r="T1079" i="4"/>
  <c r="U1079" i="4"/>
  <c r="U1080" i="4"/>
  <c r="T1080" i="4" s="1"/>
  <c r="U1081" i="4"/>
  <c r="T1081" i="4" s="1"/>
  <c r="U1082" i="4"/>
  <c r="T1082" i="4" s="1"/>
  <c r="U1083" i="4"/>
  <c r="T1083" i="4" s="1"/>
  <c r="T1084" i="4"/>
  <c r="U1084" i="4"/>
  <c r="U1085" i="4"/>
  <c r="T1085" i="4" s="1"/>
  <c r="T1086" i="4"/>
  <c r="U1086" i="4"/>
  <c r="U1087" i="4"/>
  <c r="T1087" i="4" s="1"/>
  <c r="U1088" i="4"/>
  <c r="T1088" i="4" s="1"/>
  <c r="T1089" i="4"/>
  <c r="U1089" i="4"/>
  <c r="U1090" i="4"/>
  <c r="T1090" i="4" s="1"/>
  <c r="T1091" i="4"/>
  <c r="U1091" i="4"/>
  <c r="U1092" i="4"/>
  <c r="T1092" i="4" s="1"/>
  <c r="U1093" i="4"/>
  <c r="T1093" i="4" s="1"/>
  <c r="T1094" i="4"/>
  <c r="U1094" i="4"/>
  <c r="T1095" i="4"/>
  <c r="U1095" i="4"/>
  <c r="U1096" i="4"/>
  <c r="T1096" i="4" s="1"/>
  <c r="U1097" i="4"/>
  <c r="T1097" i="4" s="1"/>
  <c r="U1098" i="4"/>
  <c r="T1098" i="4" s="1"/>
  <c r="U1099" i="4"/>
  <c r="T1099" i="4" s="1"/>
  <c r="T1100" i="4"/>
  <c r="U1100" i="4"/>
  <c r="T1101" i="4"/>
  <c r="U1101" i="4"/>
  <c r="T1102" i="4"/>
  <c r="U1102" i="4"/>
  <c r="T1103" i="4"/>
  <c r="U1103" i="4"/>
  <c r="T1104" i="4"/>
  <c r="U1104" i="4"/>
  <c r="T1105" i="4"/>
  <c r="U1105" i="4"/>
  <c r="T1106" i="4"/>
  <c r="U1106" i="4"/>
  <c r="T1107" i="4"/>
  <c r="U1107" i="4"/>
  <c r="U1108" i="4"/>
  <c r="T1108" i="4" s="1"/>
  <c r="U1109" i="4"/>
  <c r="T1109" i="4" s="1"/>
  <c r="U1110" i="4"/>
  <c r="T1110" i="4" s="1"/>
  <c r="U1111" i="4"/>
  <c r="T1111" i="4" s="1"/>
  <c r="U1112" i="4"/>
  <c r="T1112" i="4" s="1"/>
  <c r="U1113" i="4"/>
  <c r="T1113" i="4" s="1"/>
  <c r="T1114" i="4"/>
  <c r="U1114" i="4"/>
  <c r="U1115" i="4"/>
  <c r="T1115" i="4" s="1"/>
  <c r="T1116" i="4"/>
  <c r="U1116" i="4"/>
  <c r="U1117" i="4"/>
  <c r="T1117" i="4" s="1"/>
  <c r="T1118" i="4"/>
  <c r="U1118" i="4"/>
  <c r="T1119" i="4"/>
  <c r="U1119" i="4"/>
  <c r="T1120" i="4"/>
  <c r="U1120" i="4"/>
  <c r="T1121" i="4"/>
  <c r="U1121" i="4"/>
  <c r="T1122" i="4"/>
  <c r="U1122" i="4"/>
  <c r="T1123" i="4"/>
  <c r="U1123" i="4"/>
  <c r="U1124" i="4"/>
  <c r="T1124" i="4" s="1"/>
  <c r="U1125" i="4"/>
  <c r="T1125" i="4" s="1"/>
  <c r="T1126" i="4"/>
  <c r="U1126" i="4"/>
  <c r="T1127" i="4"/>
  <c r="U1127" i="4"/>
  <c r="U1128" i="4"/>
  <c r="T1128" i="4" s="1"/>
  <c r="U1129" i="4"/>
  <c r="T1129" i="4" s="1"/>
  <c r="T1130" i="4"/>
  <c r="U1130" i="4"/>
  <c r="T1131" i="4"/>
  <c r="U1131" i="4"/>
  <c r="U1132" i="4"/>
  <c r="T1132" i="4" s="1"/>
  <c r="U1133" i="4"/>
  <c r="T1133" i="4" s="1"/>
  <c r="U1134" i="4"/>
  <c r="T1134" i="4" s="1"/>
  <c r="U1135" i="4"/>
  <c r="T1135" i="4" s="1"/>
  <c r="U1136" i="4"/>
  <c r="T1136" i="4" s="1"/>
  <c r="U1137" i="4"/>
  <c r="T1137" i="4" s="1"/>
  <c r="T1138" i="4"/>
  <c r="U1138" i="4"/>
  <c r="U1139" i="4"/>
  <c r="T1139" i="4" s="1"/>
  <c r="T1140" i="4"/>
  <c r="U1140" i="4"/>
  <c r="U1141" i="4"/>
  <c r="T1141" i="4" s="1"/>
  <c r="U1142" i="4"/>
  <c r="T1142" i="4" s="1"/>
  <c r="T1143" i="4"/>
  <c r="U1143" i="4"/>
  <c r="U1144" i="4"/>
  <c r="T1144" i="4" s="1"/>
  <c r="T1145" i="4"/>
  <c r="U1145" i="4"/>
  <c r="U1146" i="4"/>
  <c r="T1146" i="4" s="1"/>
  <c r="U1147" i="4"/>
  <c r="T1147" i="4" s="1"/>
  <c r="T1148" i="4"/>
  <c r="U1148" i="4"/>
  <c r="U1149" i="4"/>
  <c r="T1149" i="4" s="1"/>
  <c r="U1150" i="4"/>
  <c r="T1150" i="4" s="1"/>
  <c r="T1151" i="4"/>
  <c r="U1151" i="4"/>
  <c r="U1152" i="4"/>
  <c r="T1152" i="4" s="1"/>
  <c r="U1153" i="4"/>
  <c r="T1153" i="4" s="1"/>
  <c r="U1154" i="4"/>
  <c r="T1154" i="4" s="1"/>
  <c r="U1155" i="4"/>
  <c r="T1155" i="4" s="1"/>
  <c r="T1156" i="4"/>
  <c r="U1156" i="4"/>
  <c r="U1157" i="4"/>
  <c r="T1157" i="4" s="1"/>
  <c r="U1158" i="4"/>
  <c r="T1158" i="4" s="1"/>
  <c r="T1159" i="4"/>
  <c r="U1159" i="4"/>
  <c r="U1160" i="4"/>
  <c r="T1160" i="4" s="1"/>
  <c r="U1161" i="4"/>
  <c r="T1161" i="4" s="1"/>
  <c r="T1162" i="4"/>
  <c r="U1162" i="4"/>
  <c r="U1163" i="4"/>
  <c r="T1163" i="4" s="1"/>
  <c r="T1164" i="4"/>
  <c r="U1164" i="4"/>
  <c r="U1165" i="4"/>
  <c r="T1165" i="4" s="1"/>
  <c r="T1166" i="4"/>
  <c r="U1166" i="4"/>
  <c r="T1167" i="4"/>
  <c r="U1167" i="4"/>
  <c r="T1168" i="4"/>
  <c r="U1168" i="4"/>
  <c r="T1169" i="4"/>
  <c r="U1169" i="4"/>
  <c r="T1170" i="4"/>
  <c r="U1170" i="4"/>
  <c r="T1171" i="4"/>
  <c r="U1171" i="4"/>
  <c r="U1172" i="4"/>
  <c r="T1172" i="4" s="1"/>
  <c r="U1173" i="4"/>
  <c r="T1173" i="4" s="1"/>
  <c r="T1174" i="4"/>
  <c r="U1174" i="4"/>
  <c r="U1175" i="4"/>
  <c r="T1175" i="4" s="1"/>
  <c r="U1176" i="4"/>
  <c r="T1176" i="4" s="1"/>
  <c r="T1177" i="4"/>
  <c r="U1177" i="4"/>
  <c r="U1178" i="4"/>
  <c r="T1178" i="4" s="1"/>
  <c r="T1179" i="4"/>
  <c r="U1179" i="4"/>
  <c r="U1180" i="4"/>
  <c r="T1180" i="4" s="1"/>
  <c r="U1181" i="4"/>
  <c r="T1181" i="4" s="1"/>
  <c r="U1182" i="4"/>
  <c r="T1182" i="4" s="1"/>
  <c r="T1183" i="4"/>
  <c r="U1183" i="4"/>
  <c r="T1184" i="4"/>
  <c r="U1184" i="4"/>
  <c r="T1185" i="4"/>
  <c r="U1185" i="4"/>
  <c r="T1186" i="4"/>
  <c r="U1186" i="4"/>
  <c r="T1187" i="4"/>
  <c r="U1187" i="4"/>
  <c r="T1188" i="4"/>
  <c r="U1188" i="4"/>
  <c r="T1189" i="4"/>
  <c r="U1189" i="4"/>
  <c r="U1190" i="4"/>
  <c r="T1190" i="4" s="1"/>
  <c r="T1191" i="4"/>
  <c r="U1191" i="4"/>
  <c r="T1192" i="4"/>
  <c r="U1192" i="4"/>
  <c r="U1193" i="4"/>
  <c r="T1193" i="4" s="1"/>
  <c r="U1194" i="4"/>
  <c r="T1194" i="4" s="1"/>
  <c r="U1195" i="4"/>
  <c r="T1195" i="4" s="1"/>
  <c r="U1196" i="4"/>
  <c r="T1196" i="4" s="1"/>
  <c r="T1197" i="4"/>
  <c r="U1197" i="4"/>
  <c r="U1198" i="4"/>
  <c r="T1198" i="4" s="1"/>
  <c r="U1199" i="4"/>
  <c r="T1199" i="4" s="1"/>
  <c r="U1200" i="4"/>
  <c r="T1200" i="4" s="1"/>
  <c r="T1201" i="4"/>
  <c r="U1201" i="4"/>
  <c r="U1202" i="4"/>
  <c r="T1202" i="4" s="1"/>
  <c r="U1203" i="4"/>
  <c r="T1203" i="4" s="1"/>
  <c r="U1204" i="4"/>
  <c r="T1204" i="4" s="1"/>
  <c r="T1205" i="4"/>
  <c r="U1205" i="4"/>
  <c r="U1206" i="4"/>
  <c r="T1206" i="4" s="1"/>
  <c r="T1207" i="4"/>
  <c r="U1207" i="4"/>
  <c r="T1208" i="4"/>
  <c r="U1208" i="4"/>
  <c r="T1209" i="4"/>
  <c r="U1209" i="4"/>
  <c r="U1210" i="4"/>
  <c r="T1210" i="4" s="1"/>
  <c r="U1211" i="4"/>
  <c r="T1211" i="4" s="1"/>
  <c r="U1212" i="4"/>
  <c r="T1212" i="4" s="1"/>
  <c r="U1213" i="4"/>
  <c r="T1213" i="4" s="1"/>
  <c r="U1214" i="4"/>
  <c r="T1214" i="4" s="1"/>
  <c r="U1215" i="4"/>
  <c r="T1215" i="4" s="1"/>
  <c r="T1216" i="4"/>
  <c r="U1216" i="4"/>
  <c r="T1217" i="4"/>
  <c r="U1217" i="4"/>
  <c r="U1218" i="4"/>
  <c r="T1218" i="4" s="1"/>
  <c r="U1219" i="4"/>
  <c r="T1219" i="4" s="1"/>
  <c r="U1220" i="4"/>
  <c r="T1220" i="4" s="1"/>
  <c r="U1221" i="4"/>
  <c r="T1221" i="4" s="1"/>
  <c r="U1222" i="4"/>
  <c r="T1222" i="4" s="1"/>
  <c r="T1223" i="4"/>
  <c r="U1223" i="4"/>
  <c r="U1224" i="4"/>
  <c r="T1224" i="4" s="1"/>
  <c r="T1225" i="4"/>
  <c r="U1225" i="4"/>
  <c r="T1226" i="4"/>
  <c r="U1226" i="4"/>
  <c r="T1227" i="4"/>
  <c r="U1227" i="4"/>
  <c r="U1228" i="4"/>
  <c r="T1228" i="4" s="1"/>
  <c r="U1229" i="4"/>
  <c r="T1229" i="4" s="1"/>
  <c r="U1230" i="4"/>
  <c r="T1230" i="4" s="1"/>
  <c r="U1231" i="4"/>
  <c r="T1231" i="4" s="1"/>
  <c r="T1232" i="4"/>
  <c r="U1232" i="4"/>
  <c r="T1233" i="4"/>
  <c r="U1233" i="4"/>
  <c r="T1234" i="4"/>
  <c r="U1234" i="4"/>
  <c r="T1235" i="4"/>
  <c r="U1235" i="4"/>
  <c r="T1236" i="4"/>
  <c r="U1236" i="4"/>
  <c r="T1237" i="4"/>
  <c r="U1237" i="4"/>
  <c r="U1238" i="4"/>
  <c r="T1238" i="4" s="1"/>
  <c r="U1239" i="4"/>
  <c r="T1239" i="4" s="1"/>
  <c r="T1240" i="4"/>
  <c r="U1240" i="4"/>
  <c r="U1241" i="4"/>
  <c r="T1241" i="4" s="1"/>
  <c r="U1242" i="4"/>
  <c r="T1242" i="4" s="1"/>
  <c r="T1243" i="4"/>
  <c r="U1243" i="4"/>
  <c r="U1244" i="4"/>
  <c r="T1244" i="4" s="1"/>
  <c r="T1245" i="4"/>
  <c r="U1245" i="4"/>
  <c r="T1246" i="4"/>
  <c r="U1246" i="4"/>
  <c r="U1247" i="4"/>
  <c r="T1247" i="4" s="1"/>
  <c r="U1248" i="4"/>
  <c r="T1248" i="4" s="1"/>
  <c r="U1249" i="4"/>
  <c r="T1249" i="4" s="1"/>
  <c r="T1250" i="4"/>
  <c r="U1250" i="4"/>
  <c r="T1251" i="4"/>
  <c r="U1251" i="4"/>
  <c r="T1252" i="4"/>
  <c r="U1252" i="4"/>
  <c r="T1253" i="4"/>
  <c r="U1253" i="4"/>
  <c r="T1254" i="4"/>
  <c r="U1254" i="4"/>
  <c r="T1255" i="4"/>
  <c r="U1255" i="4"/>
  <c r="T1256" i="4"/>
  <c r="U1256" i="4"/>
  <c r="U1257" i="4"/>
  <c r="T1257" i="4" s="1"/>
  <c r="U1258" i="4"/>
  <c r="T1258" i="4" s="1"/>
  <c r="T1259" i="4"/>
  <c r="U1259" i="4"/>
  <c r="U1260" i="4"/>
  <c r="T1260" i="4" s="1"/>
  <c r="U1261" i="4"/>
  <c r="T1261" i="4" s="1"/>
  <c r="U1262" i="4"/>
  <c r="T1262" i="4" s="1"/>
  <c r="T1263" i="4"/>
  <c r="U1263" i="4"/>
  <c r="U1264" i="4"/>
  <c r="T1264" i="4" s="1"/>
  <c r="U1265" i="4"/>
  <c r="T1265" i="4" s="1"/>
  <c r="U1266" i="4"/>
  <c r="T1266" i="4" s="1"/>
  <c r="T1267" i="4"/>
  <c r="U1267" i="4"/>
  <c r="U1268" i="4"/>
  <c r="T1268" i="4" s="1"/>
  <c r="U1269" i="4"/>
  <c r="T1269" i="4" s="1"/>
  <c r="U1270" i="4"/>
  <c r="T1270" i="4" s="1"/>
  <c r="U1271" i="4"/>
  <c r="T1271" i="4" s="1"/>
  <c r="T1272" i="4"/>
  <c r="U1272" i="4"/>
  <c r="T1273" i="4"/>
  <c r="U1273" i="4"/>
  <c r="U1274" i="4"/>
  <c r="T1274" i="4" s="1"/>
  <c r="U1275" i="4"/>
  <c r="T1275" i="4" s="1"/>
  <c r="T1276" i="4"/>
  <c r="U1276" i="4"/>
  <c r="U1277" i="4"/>
  <c r="T1277" i="4" s="1"/>
  <c r="T1278" i="4"/>
  <c r="U1278" i="4"/>
  <c r="U1279" i="4"/>
  <c r="T1279" i="4" s="1"/>
  <c r="T1280" i="4"/>
  <c r="U1280" i="4"/>
  <c r="U1281" i="4"/>
  <c r="T1281" i="4" s="1"/>
  <c r="T1282" i="4"/>
  <c r="U1282" i="4"/>
  <c r="U1283" i="4"/>
  <c r="T1283" i="4" s="1"/>
  <c r="U1284" i="4"/>
  <c r="T1284" i="4" s="1"/>
  <c r="U1285" i="4"/>
  <c r="T1285" i="4" s="1"/>
  <c r="U1286" i="4"/>
  <c r="T1286" i="4" s="1"/>
  <c r="T1287" i="4"/>
  <c r="U1287" i="4"/>
  <c r="U1288" i="4"/>
  <c r="T1288" i="4" s="1"/>
  <c r="T1289" i="4"/>
  <c r="U1289" i="4"/>
  <c r="U1290" i="4"/>
  <c r="T1290" i="4" s="1"/>
  <c r="U1291" i="4"/>
  <c r="T1291" i="4" s="1"/>
  <c r="U1292" i="4"/>
  <c r="T1292" i="4" s="1"/>
  <c r="U1293" i="4"/>
  <c r="T1293" i="4" s="1"/>
  <c r="T1294" i="4"/>
  <c r="U1294" i="4"/>
  <c r="U1295" i="4"/>
  <c r="T1295" i="4" s="1"/>
  <c r="T1296" i="4"/>
  <c r="U1296" i="4"/>
  <c r="U1297" i="4"/>
  <c r="T1297" i="4" s="1"/>
  <c r="T1298" i="4"/>
  <c r="U1298" i="4"/>
  <c r="T1299" i="4"/>
  <c r="U1299" i="4"/>
  <c r="T1300" i="4"/>
  <c r="U1300" i="4"/>
  <c r="T1301" i="4"/>
  <c r="U1301" i="4"/>
  <c r="T1302" i="4"/>
  <c r="U1302" i="4"/>
  <c r="T1303" i="4"/>
  <c r="U1303" i="4"/>
  <c r="T1304" i="4"/>
  <c r="U1304" i="4"/>
  <c r="U1305" i="4"/>
  <c r="T1305" i="4" s="1"/>
  <c r="U1306" i="4"/>
  <c r="T1306" i="4" s="1"/>
  <c r="U1307" i="4"/>
  <c r="T1307" i="4" s="1"/>
  <c r="U1308" i="4"/>
  <c r="T1308" i="4" s="1"/>
  <c r="T1309" i="4"/>
  <c r="U1309" i="4"/>
  <c r="U1310" i="4"/>
  <c r="T1310" i="4" s="1"/>
  <c r="U1311" i="4"/>
  <c r="T1311" i="4" s="1"/>
  <c r="U1312" i="4"/>
  <c r="T1312" i="4" s="1"/>
  <c r="T1313" i="4"/>
  <c r="U1313" i="4"/>
  <c r="T1314" i="4"/>
  <c r="U1314" i="4"/>
  <c r="U1315" i="4"/>
  <c r="T1315" i="4" s="1"/>
  <c r="T1316" i="4"/>
  <c r="U1316" i="4"/>
  <c r="T1317" i="4"/>
  <c r="U1317" i="4"/>
  <c r="T1318" i="4"/>
  <c r="U1318" i="4"/>
  <c r="T1319" i="4"/>
  <c r="U1319" i="4"/>
  <c r="T1320" i="4"/>
  <c r="U1320" i="4"/>
  <c r="T1321" i="4"/>
  <c r="U1321" i="4"/>
  <c r="U1322" i="4"/>
  <c r="T1322" i="4" s="1"/>
  <c r="T1323" i="4"/>
  <c r="U1323" i="4"/>
  <c r="T1324" i="4"/>
  <c r="U1324" i="4"/>
  <c r="U1325" i="4"/>
  <c r="T1325" i="4" s="1"/>
  <c r="U1326" i="4"/>
  <c r="T1326" i="4" s="1"/>
  <c r="U1327" i="4"/>
  <c r="T1327" i="4" s="1"/>
  <c r="U1328" i="4"/>
  <c r="T1328" i="4" s="1"/>
  <c r="U1329" i="4"/>
  <c r="T1329" i="4" s="1"/>
  <c r="U1330" i="4"/>
  <c r="T1330" i="4" s="1"/>
  <c r="U1331" i="4"/>
  <c r="T1331" i="4" s="1"/>
  <c r="T1332" i="4"/>
  <c r="U1332" i="4"/>
  <c r="T1333" i="4"/>
  <c r="U1333" i="4"/>
  <c r="T1334" i="4"/>
  <c r="U1334" i="4"/>
  <c r="U1335" i="4"/>
  <c r="T1335" i="4" s="1"/>
  <c r="T1336" i="4"/>
  <c r="U1336" i="4"/>
  <c r="U1337" i="4"/>
  <c r="T1337" i="4" s="1"/>
  <c r="U1338" i="4"/>
  <c r="T1338" i="4" s="1"/>
  <c r="U1339" i="4"/>
  <c r="T1339" i="4" s="1"/>
  <c r="U1340" i="4"/>
  <c r="T1340" i="4" s="1"/>
  <c r="T1341" i="4"/>
  <c r="U1341" i="4"/>
  <c r="U1342" i="4"/>
  <c r="T1342" i="4" s="1"/>
  <c r="U1343" i="4"/>
  <c r="T1343" i="4" s="1"/>
  <c r="T1344" i="4"/>
  <c r="U1344" i="4"/>
  <c r="U1345" i="4"/>
  <c r="T1345" i="4" s="1"/>
  <c r="U1346" i="4"/>
  <c r="T1346" i="4" s="1"/>
  <c r="U1347" i="4"/>
  <c r="T1347" i="4" s="1"/>
  <c r="U1348" i="4"/>
  <c r="T1348" i="4" s="1"/>
  <c r="T1349" i="4"/>
  <c r="U1349" i="4"/>
  <c r="T1350" i="4"/>
  <c r="U1350" i="4"/>
  <c r="U1351" i="4"/>
  <c r="T1351" i="4" s="1"/>
  <c r="T1352" i="4"/>
  <c r="U1352" i="4"/>
  <c r="T1353" i="4"/>
  <c r="U1353" i="4"/>
  <c r="U1354" i="4"/>
  <c r="T1354" i="4" s="1"/>
  <c r="U1355" i="4"/>
  <c r="T1355" i="4" s="1"/>
  <c r="U1356" i="4"/>
  <c r="T1356" i="4" s="1"/>
  <c r="U1357" i="4"/>
  <c r="T1357" i="4" s="1"/>
  <c r="T1358" i="4"/>
  <c r="U1358" i="4"/>
  <c r="U1359" i="4"/>
  <c r="T1359" i="4" s="1"/>
  <c r="U1360" i="4"/>
  <c r="T1360" i="4" s="1"/>
  <c r="U1361" i="4"/>
  <c r="T1361" i="4" s="1"/>
  <c r="U1362" i="4"/>
  <c r="T1362" i="4" s="1"/>
  <c r="T1363" i="4"/>
  <c r="U1363" i="4"/>
  <c r="T1364" i="4"/>
  <c r="U1364" i="4"/>
  <c r="T1365" i="4"/>
  <c r="U1365" i="4"/>
  <c r="T1366" i="4"/>
  <c r="U1366" i="4"/>
  <c r="T1367" i="4"/>
  <c r="U1367" i="4"/>
  <c r="T1368" i="4"/>
  <c r="U1368" i="4"/>
  <c r="T1369" i="4"/>
  <c r="U1369" i="4"/>
  <c r="T1370" i="4"/>
  <c r="U1370" i="4"/>
  <c r="U1371" i="4"/>
  <c r="T1371" i="4" s="1"/>
  <c r="T1372" i="4"/>
  <c r="U1372" i="4"/>
  <c r="U1373" i="4"/>
  <c r="T1373" i="4" s="1"/>
  <c r="U1374" i="4"/>
  <c r="T1374" i="4" s="1"/>
  <c r="U1375" i="4"/>
  <c r="T1375" i="4" s="1"/>
  <c r="U1376" i="4"/>
  <c r="T1376" i="4" s="1"/>
  <c r="U1377" i="4"/>
  <c r="T1377" i="4" s="1"/>
  <c r="U1378" i="4"/>
  <c r="T1378" i="4" s="1"/>
  <c r="T1379" i="4"/>
  <c r="U1379" i="4"/>
  <c r="U1380" i="4"/>
  <c r="T1380" i="4" s="1"/>
  <c r="T1381" i="4"/>
  <c r="U1381" i="4"/>
  <c r="T1382" i="4"/>
  <c r="U1382" i="4"/>
  <c r="T1383" i="4"/>
  <c r="U1383" i="4"/>
  <c r="T1384" i="4"/>
  <c r="U1384" i="4"/>
  <c r="T1385" i="4"/>
  <c r="U1385" i="4"/>
  <c r="T1386" i="4"/>
  <c r="U1386" i="4"/>
  <c r="T1387" i="4"/>
  <c r="U1387" i="4"/>
  <c r="U1388" i="4"/>
  <c r="T1388" i="4" s="1"/>
  <c r="U1389" i="4"/>
  <c r="T1389" i="4" s="1"/>
  <c r="T1390" i="4"/>
  <c r="U1390" i="4"/>
  <c r="T1391" i="4"/>
  <c r="U1391" i="4"/>
  <c r="U1392" i="4"/>
  <c r="T1392" i="4" s="1"/>
  <c r="U1393" i="4"/>
  <c r="T1393" i="4" s="1"/>
  <c r="U1394" i="4"/>
  <c r="T1394" i="4" s="1"/>
  <c r="U1395" i="4"/>
  <c r="T1395" i="4" s="1"/>
  <c r="T1396" i="4"/>
  <c r="U1396" i="4"/>
  <c r="T1397" i="4"/>
  <c r="U1397" i="4"/>
  <c r="U1398" i="4"/>
  <c r="T1398" i="4" s="1"/>
  <c r="U1399" i="4"/>
  <c r="T1399" i="4" s="1"/>
  <c r="U1400" i="4"/>
  <c r="T1400" i="4" s="1"/>
  <c r="T1401" i="4"/>
  <c r="U1401" i="4"/>
  <c r="U1402" i="4"/>
  <c r="T1402" i="4" s="1"/>
  <c r="U1403" i="4"/>
  <c r="T1403" i="4" s="1"/>
  <c r="T1404" i="4"/>
  <c r="U1404" i="4"/>
  <c r="U1405" i="4"/>
  <c r="T1405" i="4" s="1"/>
  <c r="U1406" i="4"/>
  <c r="T1406" i="4" s="1"/>
  <c r="T1407" i="4"/>
  <c r="U1407" i="4"/>
  <c r="U1408" i="4"/>
  <c r="T1408" i="4" s="1"/>
  <c r="T1409" i="4"/>
  <c r="U1409" i="4"/>
  <c r="U1410" i="4"/>
  <c r="T1410" i="4" s="1"/>
  <c r="U1411" i="4"/>
  <c r="T1411" i="4" s="1"/>
  <c r="T1412" i="4"/>
  <c r="U1412" i="4"/>
  <c r="U1413" i="4"/>
  <c r="T1413" i="4" s="1"/>
  <c r="U1414" i="4"/>
  <c r="T1414" i="4" s="1"/>
  <c r="U1415" i="4"/>
  <c r="T1415" i="4" s="1"/>
  <c r="U1416" i="4"/>
  <c r="T1416" i="4" s="1"/>
  <c r="T1417" i="4"/>
  <c r="U1417" i="4"/>
  <c r="U1418" i="4"/>
  <c r="T1418" i="4" s="1"/>
  <c r="U1419" i="4"/>
  <c r="T1419" i="4" s="1"/>
  <c r="T1420" i="4"/>
  <c r="U1420" i="4"/>
  <c r="U1421" i="4"/>
  <c r="T1421" i="4" s="1"/>
  <c r="T1422" i="4"/>
  <c r="U1422" i="4"/>
  <c r="U1423" i="4"/>
  <c r="T1423" i="4" s="1"/>
  <c r="U1424" i="4"/>
  <c r="T1424" i="4" s="1"/>
  <c r="U1425" i="4"/>
  <c r="T1425" i="4" s="1"/>
  <c r="T1426" i="4"/>
  <c r="U1426" i="4"/>
  <c r="U1427" i="4"/>
  <c r="T1427" i="4" s="1"/>
  <c r="U1428" i="4"/>
  <c r="T1428" i="4" s="1"/>
  <c r="T1429" i="4"/>
  <c r="U1429" i="4"/>
  <c r="T1430" i="4"/>
  <c r="U1430" i="4"/>
  <c r="T1431" i="4"/>
  <c r="U1431" i="4"/>
  <c r="T1432" i="4"/>
  <c r="U1432" i="4"/>
  <c r="T1433" i="4"/>
  <c r="U1433" i="4"/>
  <c r="T1434" i="4"/>
  <c r="U1434" i="4"/>
  <c r="T1435" i="4"/>
  <c r="U1435" i="4"/>
  <c r="U1436" i="4"/>
  <c r="T1436" i="4" s="1"/>
  <c r="U1437" i="4"/>
  <c r="T1437" i="4" s="1"/>
  <c r="U1438" i="4"/>
  <c r="T1438" i="4" s="1"/>
  <c r="T1439" i="4"/>
  <c r="U1439" i="4"/>
  <c r="U1440" i="4"/>
  <c r="T1440" i="4" s="1"/>
  <c r="T1441" i="4"/>
  <c r="U1441" i="4"/>
  <c r="U1442" i="4"/>
  <c r="T1442" i="4" s="1"/>
  <c r="U1443" i="4"/>
  <c r="T1443" i="4" s="1"/>
  <c r="U1444" i="4"/>
  <c r="T1444" i="4" s="1"/>
  <c r="T1445" i="4"/>
  <c r="U1445" i="4"/>
  <c r="U1446" i="4"/>
  <c r="T1446" i="4" s="1"/>
  <c r="T1447" i="4"/>
  <c r="U1447" i="4"/>
  <c r="T1448" i="4"/>
  <c r="U1448" i="4"/>
  <c r="T1449" i="4"/>
  <c r="U1449" i="4"/>
  <c r="T1450" i="4"/>
  <c r="U1450" i="4"/>
  <c r="T1451" i="4"/>
  <c r="U1451" i="4"/>
  <c r="T1452" i="4"/>
  <c r="U1452" i="4"/>
  <c r="T1453" i="4"/>
  <c r="U1453" i="4"/>
  <c r="U1454" i="4"/>
  <c r="T1454" i="4" s="1"/>
  <c r="T1455" i="4"/>
  <c r="U1455" i="4"/>
  <c r="T1456" i="4"/>
  <c r="U1456" i="4"/>
  <c r="U1457" i="4"/>
  <c r="T1457" i="4" s="1"/>
  <c r="U1458" i="4"/>
  <c r="T1458" i="4" s="1"/>
  <c r="U1459" i="4"/>
  <c r="T1459" i="4" s="1"/>
  <c r="U1460" i="4"/>
  <c r="T1460" i="4" s="1"/>
  <c r="U1461" i="4"/>
  <c r="T1461" i="4" s="1"/>
  <c r="U1462" i="4"/>
  <c r="T1462" i="4" s="1"/>
  <c r="T1463" i="4"/>
  <c r="U1463" i="4"/>
  <c r="U1464" i="4"/>
  <c r="T1464" i="4" s="1"/>
  <c r="T1465" i="4"/>
  <c r="U1465" i="4"/>
  <c r="U1466" i="4"/>
  <c r="T1466" i="4" s="1"/>
  <c r="U1467" i="4"/>
  <c r="T1467" i="4" s="1"/>
  <c r="T1468" i="4"/>
  <c r="U1468" i="4"/>
  <c r="T1469" i="4"/>
  <c r="U1469" i="4"/>
  <c r="U1470" i="4"/>
  <c r="T1470" i="4" s="1"/>
  <c r="U1471" i="4"/>
  <c r="T1471" i="4" s="1"/>
  <c r="U1472" i="4"/>
  <c r="T1472" i="4" s="1"/>
  <c r="T1473" i="4"/>
  <c r="U1473" i="4"/>
  <c r="U1474" i="4"/>
  <c r="T1474" i="4" s="1"/>
  <c r="T1475" i="4"/>
  <c r="U1475" i="4"/>
  <c r="U1476" i="4"/>
  <c r="T1476" i="4" s="1"/>
  <c r="U1477" i="4"/>
  <c r="T1477" i="4" s="1"/>
  <c r="U1478" i="4"/>
  <c r="T1478" i="4" s="1"/>
  <c r="U1479" i="4"/>
  <c r="T1479" i="4" s="1"/>
  <c r="U1480" i="4"/>
  <c r="T1480" i="4" s="1"/>
  <c r="T1481" i="4"/>
  <c r="U1481" i="4"/>
  <c r="T1482" i="4"/>
  <c r="U1482" i="4"/>
  <c r="U1483" i="4"/>
  <c r="T1483" i="4" s="1"/>
  <c r="T1484" i="4"/>
  <c r="U1484" i="4"/>
  <c r="U1485" i="4"/>
  <c r="T1485" i="4" s="1"/>
  <c r="U1486" i="4"/>
  <c r="T1486" i="4" s="1"/>
  <c r="U1487" i="4"/>
  <c r="T1487" i="4" s="1"/>
  <c r="U1488" i="4"/>
  <c r="T1488" i="4" s="1"/>
  <c r="T1489" i="4"/>
  <c r="U1489" i="4"/>
  <c r="T1490" i="4"/>
  <c r="U1490" i="4"/>
  <c r="T1491" i="4"/>
  <c r="U1491" i="4"/>
  <c r="U1492" i="4"/>
  <c r="T1492" i="4" s="1"/>
  <c r="U1493" i="4"/>
  <c r="T1493" i="4" s="1"/>
  <c r="U1494" i="4"/>
  <c r="T1494" i="4" s="1"/>
  <c r="U1495" i="4"/>
  <c r="T1495" i="4" s="1"/>
  <c r="T1496" i="4"/>
  <c r="U1496" i="4"/>
  <c r="T1497" i="4"/>
  <c r="U1497" i="4"/>
  <c r="T1498" i="4"/>
  <c r="U1498" i="4"/>
  <c r="T1499" i="4"/>
  <c r="U1499" i="4"/>
  <c r="T1500" i="4"/>
  <c r="U1500" i="4"/>
  <c r="T1501" i="4"/>
  <c r="U1501" i="4"/>
  <c r="U1502" i="4"/>
  <c r="T1502" i="4" s="1"/>
  <c r="T1503" i="4"/>
  <c r="U1503" i="4"/>
  <c r="U1504" i="4"/>
  <c r="T1504" i="4" s="1"/>
  <c r="T1505" i="4"/>
  <c r="U1505" i="4"/>
  <c r="U1506" i="4"/>
  <c r="T1506" i="4" s="1"/>
  <c r="U1507" i="4"/>
  <c r="T1507" i="4" s="1"/>
  <c r="U1508" i="4"/>
  <c r="T1508" i="4" s="1"/>
  <c r="U1509" i="4"/>
  <c r="T1509" i="4" s="1"/>
  <c r="T1510" i="4"/>
  <c r="U1510" i="4"/>
  <c r="U1511" i="4"/>
  <c r="T1511" i="4" s="1"/>
  <c r="T1512" i="4"/>
  <c r="U1512" i="4"/>
  <c r="U1513" i="4"/>
  <c r="T1513" i="4" s="1"/>
  <c r="T1514" i="4"/>
  <c r="U1514" i="4"/>
  <c r="T1515" i="4"/>
  <c r="U1515" i="4"/>
  <c r="T1516" i="4"/>
  <c r="U1516" i="4"/>
  <c r="T1517" i="4"/>
  <c r="U1517" i="4"/>
  <c r="T1518" i="4"/>
  <c r="U1518" i="4"/>
  <c r="T1519" i="4"/>
  <c r="U1519" i="4"/>
  <c r="U1520" i="4"/>
  <c r="T1520" i="4" s="1"/>
  <c r="U1521" i="4"/>
  <c r="T1521" i="4" s="1"/>
  <c r="T1522" i="4"/>
  <c r="U1522" i="4"/>
  <c r="U1523" i="4"/>
  <c r="T1523" i="4" s="1"/>
  <c r="U1524" i="4"/>
  <c r="T1524" i="4" s="1"/>
  <c r="T1525" i="4"/>
  <c r="U1525" i="4"/>
  <c r="U1526" i="4"/>
  <c r="T1526" i="4" s="1"/>
  <c r="U1527" i="4"/>
  <c r="T1527" i="4" s="1"/>
  <c r="U1528" i="4"/>
  <c r="T1528" i="4" s="1"/>
  <c r="T1529" i="4"/>
  <c r="U1529" i="4"/>
  <c r="U1530" i="4"/>
  <c r="T1530" i="4" s="1"/>
  <c r="T1531" i="4"/>
  <c r="U1531" i="4"/>
  <c r="T1532" i="4"/>
  <c r="U1532" i="4"/>
  <c r="U1533" i="4"/>
  <c r="T1533" i="4" s="1"/>
  <c r="T1534" i="4"/>
  <c r="U1534" i="4"/>
  <c r="U1535" i="4"/>
  <c r="T1535" i="4" s="1"/>
  <c r="U1536" i="4"/>
  <c r="T1536" i="4" s="1"/>
  <c r="U1537" i="4"/>
  <c r="T1537" i="4" s="1"/>
  <c r="T1538" i="4"/>
  <c r="U1538" i="4"/>
  <c r="U1539" i="4"/>
  <c r="T1539" i="4" s="1"/>
  <c r="U1540" i="4"/>
  <c r="T1540" i="4" s="1"/>
  <c r="U1541" i="4"/>
  <c r="T1541" i="4" s="1"/>
  <c r="T1542" i="4"/>
  <c r="U1542" i="4"/>
  <c r="U1543" i="4"/>
  <c r="T1543" i="4" s="1"/>
  <c r="U1544" i="4"/>
  <c r="T1544" i="4" s="1"/>
  <c r="U1545" i="4"/>
  <c r="T1545" i="4" s="1"/>
  <c r="T1546" i="4"/>
  <c r="U1546" i="4"/>
  <c r="U1547" i="4"/>
  <c r="T1547" i="4" s="1"/>
  <c r="U1548" i="4"/>
  <c r="T1548" i="4" s="1"/>
  <c r="T1549" i="4"/>
  <c r="U1549" i="4"/>
  <c r="U1550" i="4"/>
  <c r="T1550" i="4" s="1"/>
  <c r="U1551" i="4"/>
  <c r="T1551" i="4" s="1"/>
  <c r="T1552" i="4"/>
  <c r="U1552" i="4"/>
  <c r="T1553" i="4"/>
  <c r="U1553" i="4"/>
  <c r="U1554" i="4"/>
  <c r="T1554" i="4" s="1"/>
  <c r="U1555" i="4"/>
  <c r="T1555" i="4" s="1"/>
  <c r="U1556" i="4"/>
  <c r="T1556" i="4" s="1"/>
  <c r="U1557" i="4"/>
  <c r="T1557" i="4" s="1"/>
  <c r="U1558" i="4"/>
  <c r="T1558" i="4" s="1"/>
  <c r="U1559" i="4"/>
  <c r="T1559" i="4" s="1"/>
  <c r="T1560" i="4"/>
  <c r="U1560" i="4"/>
  <c r="T1561" i="4"/>
  <c r="U1561" i="4"/>
  <c r="T1562" i="4"/>
  <c r="U1562" i="4"/>
  <c r="T1563" i="4"/>
  <c r="U1563" i="4"/>
  <c r="T1564" i="4"/>
  <c r="U1564" i="4"/>
  <c r="T1565" i="4"/>
  <c r="U1565" i="4"/>
  <c r="T1566" i="4"/>
  <c r="U1566" i="4"/>
  <c r="T1567" i="4"/>
  <c r="U1567" i="4"/>
  <c r="T1568" i="4"/>
  <c r="U1568" i="4"/>
  <c r="U1569" i="4"/>
  <c r="T1569" i="4" s="1"/>
  <c r="T1570" i="4"/>
  <c r="U1570" i="4"/>
  <c r="U1571" i="4"/>
  <c r="T1571" i="4" s="1"/>
  <c r="U1572" i="4"/>
  <c r="T1572" i="4" s="1"/>
  <c r="U1573" i="4"/>
  <c r="T1573" i="4" s="1"/>
  <c r="U1574" i="4"/>
  <c r="T1574" i="4" s="1"/>
  <c r="T1575" i="4"/>
  <c r="U1575" i="4"/>
  <c r="U1576" i="4"/>
  <c r="T1576" i="4" s="1"/>
  <c r="U1577" i="4"/>
  <c r="T1577" i="4" s="1"/>
  <c r="U1578" i="4"/>
  <c r="T1578" i="4" s="1"/>
  <c r="T1579" i="4"/>
  <c r="U1579" i="4"/>
  <c r="T1580" i="4"/>
  <c r="U1580" i="4"/>
  <c r="T1581" i="4"/>
  <c r="U1581" i="4"/>
  <c r="T1582" i="4"/>
  <c r="U1582" i="4"/>
  <c r="T1583" i="4"/>
  <c r="U1583" i="4"/>
  <c r="T1584" i="4"/>
  <c r="U1584" i="4"/>
  <c r="T1585" i="4"/>
  <c r="U1585" i="4"/>
  <c r="U1586" i="4"/>
  <c r="T1586" i="4" s="1"/>
  <c r="U1587" i="4"/>
  <c r="T1587" i="4" s="1"/>
  <c r="T1588" i="4"/>
  <c r="U1588" i="4"/>
  <c r="T1589" i="4"/>
  <c r="U1589" i="4"/>
  <c r="U1590" i="4"/>
  <c r="T1590" i="4" s="1"/>
  <c r="U1591" i="4"/>
  <c r="T1591" i="4" s="1"/>
  <c r="T1592" i="4"/>
  <c r="U1592" i="4"/>
  <c r="U1593" i="4"/>
  <c r="T1593" i="4" s="1"/>
  <c r="T1594" i="4"/>
  <c r="U1594" i="4"/>
  <c r="U1595" i="4"/>
  <c r="T1595" i="4" s="1"/>
  <c r="U1596" i="4"/>
  <c r="T1596" i="4" s="1"/>
  <c r="U1597" i="4"/>
  <c r="T1597" i="4" s="1"/>
  <c r="U1598" i="4"/>
  <c r="T1598" i="4" s="1"/>
  <c r="U1599" i="4"/>
  <c r="T1599" i="4" s="1"/>
  <c r="U1600" i="4"/>
  <c r="T1600" i="4" s="1"/>
  <c r="T1601" i="4"/>
  <c r="U1601" i="4"/>
  <c r="U1602" i="4"/>
  <c r="T1602" i="4" s="1"/>
  <c r="T1603" i="4"/>
  <c r="U1603" i="4"/>
  <c r="T1604" i="4"/>
  <c r="U1604" i="4"/>
  <c r="U1605" i="4"/>
  <c r="T1605" i="4" s="1"/>
  <c r="U1606" i="4"/>
  <c r="T1606" i="4" s="1"/>
  <c r="U1607" i="4"/>
  <c r="T1607" i="4" s="1"/>
  <c r="T1608" i="4"/>
  <c r="U1608" i="4"/>
  <c r="U1609" i="4"/>
  <c r="T1609" i="4" s="1"/>
  <c r="U1610" i="4"/>
  <c r="T1610" i="4" s="1"/>
  <c r="U1611" i="4"/>
  <c r="T1611" i="4" s="1"/>
  <c r="T1612" i="4"/>
  <c r="U1612" i="4"/>
  <c r="T1613" i="4"/>
  <c r="U1613" i="4"/>
  <c r="U1614" i="4"/>
  <c r="T1614" i="4" s="1"/>
  <c r="U1615" i="4"/>
  <c r="T1615" i="4" s="1"/>
  <c r="U1616" i="4"/>
  <c r="T1616" i="4" s="1"/>
  <c r="U1617" i="4"/>
  <c r="T1617" i="4" s="1"/>
  <c r="U1618" i="4"/>
  <c r="T1618" i="4" s="1"/>
  <c r="U1619" i="4"/>
  <c r="T1619" i="4" s="1"/>
  <c r="T1620" i="4"/>
  <c r="U1620" i="4"/>
  <c r="T1621" i="4"/>
  <c r="U1621" i="4"/>
  <c r="U1622" i="4"/>
  <c r="T1622" i="4" s="1"/>
  <c r="T1623" i="4"/>
  <c r="U1623" i="4"/>
  <c r="U1624" i="4"/>
  <c r="T1624" i="4" s="1"/>
  <c r="U1625" i="4"/>
  <c r="T1625" i="4" s="1"/>
  <c r="T1626" i="4"/>
  <c r="U1626" i="4"/>
  <c r="U1627" i="4"/>
  <c r="T1627" i="4" s="1"/>
  <c r="T1628" i="4"/>
  <c r="U1628" i="4"/>
  <c r="T1629" i="4"/>
  <c r="U1629" i="4"/>
  <c r="T1630" i="4"/>
  <c r="U1630" i="4"/>
  <c r="T1631" i="4"/>
  <c r="U1631" i="4"/>
  <c r="T1632" i="4"/>
  <c r="U1632" i="4"/>
  <c r="T1633" i="4"/>
  <c r="U1633" i="4"/>
  <c r="U1634" i="4"/>
  <c r="T1634" i="4" s="1"/>
  <c r="T1635" i="4"/>
  <c r="U1635" i="4"/>
  <c r="U1636" i="4"/>
  <c r="T1636" i="4" s="1"/>
  <c r="T1637" i="4"/>
  <c r="U1637" i="4"/>
  <c r="U1638" i="4"/>
  <c r="T1638" i="4" s="1"/>
  <c r="U1639" i="4"/>
  <c r="T1639" i="4" s="1"/>
  <c r="U1640" i="4"/>
  <c r="T1640" i="4" s="1"/>
  <c r="U1641" i="4"/>
  <c r="T1641" i="4" s="1"/>
  <c r="T1642" i="4"/>
  <c r="U1642" i="4"/>
  <c r="U1643" i="4"/>
  <c r="T1643" i="4" s="1"/>
  <c r="U1644" i="4"/>
  <c r="T1644" i="4" s="1"/>
  <c r="T1645" i="4"/>
  <c r="U1645" i="4"/>
  <c r="T1646" i="4"/>
  <c r="U1646" i="4"/>
  <c r="T1647" i="4"/>
  <c r="U1647" i="4"/>
  <c r="T1648" i="4"/>
  <c r="U1648" i="4"/>
  <c r="T1649" i="4"/>
  <c r="U1649" i="4"/>
  <c r="T1650" i="4"/>
  <c r="U1650" i="4"/>
  <c r="T1651" i="4"/>
  <c r="U1651" i="4"/>
  <c r="T1652" i="4"/>
  <c r="U1652" i="4"/>
  <c r="U1653" i="4"/>
  <c r="T1653" i="4" s="1"/>
  <c r="U1654" i="4"/>
  <c r="T1654" i="4" s="1"/>
  <c r="T1655" i="4"/>
  <c r="U1655" i="4"/>
  <c r="U1656" i="4"/>
  <c r="T1656" i="4" s="1"/>
  <c r="U1657" i="4"/>
  <c r="T1657" i="4" s="1"/>
  <c r="U1658" i="4"/>
  <c r="T1658" i="4" s="1"/>
  <c r="U1659" i="4"/>
  <c r="T1659" i="4" s="1"/>
  <c r="U1660" i="4"/>
  <c r="T1660" i="4" s="1"/>
  <c r="T1661" i="4"/>
  <c r="U1661" i="4"/>
  <c r="T1662" i="4"/>
  <c r="U1662" i="4"/>
  <c r="U1663" i="4"/>
  <c r="T1663" i="4" s="1"/>
  <c r="U1664" i="4"/>
  <c r="T1664" i="4" s="1"/>
  <c r="T1665" i="4"/>
  <c r="U1665" i="4"/>
  <c r="T1666" i="4"/>
  <c r="U1666" i="4"/>
  <c r="U1667" i="4"/>
  <c r="T1667" i="4" s="1"/>
  <c r="U1668" i="4"/>
  <c r="T1668" i="4" s="1"/>
  <c r="U1669" i="4"/>
  <c r="T1669" i="4" s="1"/>
  <c r="U1670" i="4"/>
  <c r="T1670" i="4" s="1"/>
  <c r="U1671" i="4"/>
  <c r="T1671" i="4" s="1"/>
  <c r="U1672" i="4"/>
  <c r="T1672" i="4" s="1"/>
  <c r="T1673" i="4"/>
  <c r="U1673" i="4"/>
  <c r="T1674" i="4"/>
  <c r="U1674" i="4"/>
  <c r="U1675" i="4"/>
  <c r="T1675" i="4" s="1"/>
  <c r="U1676" i="4"/>
  <c r="T1676" i="4" s="1"/>
  <c r="T1677" i="4"/>
  <c r="U1677" i="4"/>
  <c r="U1678" i="4"/>
  <c r="T1678" i="4" s="1"/>
  <c r="U1679" i="4"/>
  <c r="T1679" i="4" s="1"/>
  <c r="U1680" i="4"/>
  <c r="T1680" i="4" s="1"/>
  <c r="T1681" i="4"/>
  <c r="U1681" i="4"/>
  <c r="T1682" i="4"/>
  <c r="U1682" i="4"/>
  <c r="U1683" i="4"/>
  <c r="T1683" i="4" s="1"/>
  <c r="T1684" i="4"/>
  <c r="U1684" i="4"/>
  <c r="U1685" i="4"/>
  <c r="T1685" i="4" s="1"/>
  <c r="U1686" i="4"/>
  <c r="T1686" i="4" s="1"/>
  <c r="U1687" i="4"/>
  <c r="T1687" i="4" s="1"/>
  <c r="T1688" i="4"/>
  <c r="U1688" i="4"/>
  <c r="U1689" i="4"/>
  <c r="T1689" i="4" s="1"/>
  <c r="U1690" i="4"/>
  <c r="T1690" i="4" s="1"/>
  <c r="U1691" i="4"/>
  <c r="T1691" i="4" s="1"/>
  <c r="T1692" i="4"/>
  <c r="U1692" i="4"/>
  <c r="U1693" i="4"/>
  <c r="T1693" i="4" s="1"/>
  <c r="T1694" i="4"/>
  <c r="U1694" i="4"/>
  <c r="T1695" i="4"/>
  <c r="U1695" i="4"/>
  <c r="U1696" i="4"/>
  <c r="T1696" i="4" s="1"/>
  <c r="U1697" i="4"/>
  <c r="T1697" i="4" s="1"/>
  <c r="U1698" i="4"/>
  <c r="T1698" i="4" s="1"/>
  <c r="U1699" i="4"/>
  <c r="T1699" i="4" s="1"/>
  <c r="U1700" i="4"/>
  <c r="T1700" i="4" s="1"/>
  <c r="U1701" i="4"/>
  <c r="T1701" i="4" s="1"/>
  <c r="U1702" i="4"/>
  <c r="T1702" i="4" s="1"/>
  <c r="T1703" i="4"/>
  <c r="U1703" i="4"/>
  <c r="U1704" i="4"/>
  <c r="T1704" i="4" s="1"/>
  <c r="T1705" i="4"/>
  <c r="U1705" i="4"/>
  <c r="T1706" i="4"/>
  <c r="U1706" i="4"/>
  <c r="T1707" i="4"/>
  <c r="U1707" i="4"/>
  <c r="U1708" i="4"/>
  <c r="T1708" i="4" s="1"/>
  <c r="U1709" i="4"/>
  <c r="T1709" i="4" s="1"/>
  <c r="U1710" i="4"/>
  <c r="T1710" i="4" s="1"/>
  <c r="U1711" i="4"/>
  <c r="T1711" i="4" s="1"/>
  <c r="T1712" i="4"/>
  <c r="U1712" i="4"/>
  <c r="T1713" i="4"/>
  <c r="U1713" i="4"/>
  <c r="T1714" i="4"/>
  <c r="U1714" i="4"/>
  <c r="T1715" i="4"/>
  <c r="U1715" i="4"/>
  <c r="T1716" i="4"/>
  <c r="U1716" i="4"/>
  <c r="T1717" i="4"/>
  <c r="U1717" i="4"/>
  <c r="U1718" i="4"/>
  <c r="T1718" i="4" s="1"/>
  <c r="T1719" i="4"/>
  <c r="U1719" i="4"/>
  <c r="U1720" i="4"/>
  <c r="T1720" i="4" s="1"/>
  <c r="U1721" i="4"/>
  <c r="T1721" i="4" s="1"/>
  <c r="T1722" i="4"/>
  <c r="U1722" i="4"/>
  <c r="U1723" i="4"/>
  <c r="T1723" i="4" s="1"/>
  <c r="T1724" i="4"/>
  <c r="U1724" i="4"/>
  <c r="U1725" i="4"/>
  <c r="T1725" i="4" s="1"/>
  <c r="U1726" i="4"/>
  <c r="T1726" i="4" s="1"/>
  <c r="U1727" i="4"/>
  <c r="T1727" i="4" s="1"/>
  <c r="T1728" i="4"/>
  <c r="U1728" i="4"/>
  <c r="U1729" i="4"/>
  <c r="T1729" i="4" s="1"/>
  <c r="U1730" i="4"/>
  <c r="T1730" i="4" s="1"/>
  <c r="U1731" i="4"/>
  <c r="T1731" i="4" s="1"/>
  <c r="U1732" i="4"/>
  <c r="T1732" i="4" s="1"/>
  <c r="T1733" i="4"/>
  <c r="U1733" i="4"/>
  <c r="U1734" i="4"/>
  <c r="T1734" i="4" s="1"/>
  <c r="T1735" i="4"/>
  <c r="U1735" i="4"/>
  <c r="T1736" i="4"/>
  <c r="U1736" i="4"/>
  <c r="U1737" i="4"/>
  <c r="T1737" i="4" s="1"/>
  <c r="T1738" i="4"/>
  <c r="U1738" i="4"/>
  <c r="U1739" i="4"/>
  <c r="T1739" i="4" s="1"/>
  <c r="U1740" i="4"/>
  <c r="T1740" i="4" s="1"/>
  <c r="U1741" i="4"/>
  <c r="T1741" i="4" s="1"/>
  <c r="U1742" i="4"/>
  <c r="T1742" i="4" s="1"/>
  <c r="U1743" i="4"/>
  <c r="T1743" i="4" s="1"/>
  <c r="U1744" i="4"/>
  <c r="T1744" i="4" s="1"/>
  <c r="T1745" i="4"/>
  <c r="U1745" i="4"/>
  <c r="T1746" i="4"/>
  <c r="U1746" i="4"/>
  <c r="U1747" i="4"/>
  <c r="T1747" i="4" s="1"/>
  <c r="U1748" i="4"/>
  <c r="T1748" i="4" s="1"/>
  <c r="U1749" i="4"/>
  <c r="T1749" i="4" s="1"/>
  <c r="T1750" i="4"/>
  <c r="U1750" i="4"/>
  <c r="U1751" i="4"/>
  <c r="T1751" i="4" s="1"/>
  <c r="T1752" i="4"/>
  <c r="U1752" i="4"/>
  <c r="U1753" i="4"/>
  <c r="T1753" i="4" s="1"/>
  <c r="U1754" i="4"/>
  <c r="T1754" i="4" s="1"/>
  <c r="T1755" i="4"/>
  <c r="U1755" i="4"/>
  <c r="U1756" i="4"/>
  <c r="T1756" i="4" s="1"/>
  <c r="U1757" i="4"/>
  <c r="T1757" i="4" s="1"/>
  <c r="T1758" i="4"/>
  <c r="U1758" i="4"/>
  <c r="U1759" i="4"/>
  <c r="T1759" i="4" s="1"/>
  <c r="U1760" i="4"/>
  <c r="T1760" i="4" s="1"/>
  <c r="T1761" i="4"/>
  <c r="U1761" i="4"/>
  <c r="T1762" i="4"/>
  <c r="U1762" i="4"/>
  <c r="U1763" i="4"/>
  <c r="T1763" i="4" s="1"/>
  <c r="U1764" i="4"/>
  <c r="T1764" i="4" s="1"/>
  <c r="U1765" i="4"/>
  <c r="T1765" i="4" s="1"/>
  <c r="U1766" i="4"/>
  <c r="T1766" i="4" s="1"/>
  <c r="T1767" i="4"/>
  <c r="U1767" i="4"/>
  <c r="U1768" i="4"/>
  <c r="T1768" i="4" s="1"/>
  <c r="T1769" i="4"/>
  <c r="U1769" i="4"/>
  <c r="U1770" i="4"/>
  <c r="T1770" i="4" s="1"/>
  <c r="U1771" i="4"/>
  <c r="T1771" i="4" s="1"/>
  <c r="U1772" i="4"/>
  <c r="T1772" i="4" s="1"/>
  <c r="U1773" i="4"/>
  <c r="T1773" i="4" s="1"/>
  <c r="U1774" i="4"/>
  <c r="T1774" i="4" s="1"/>
  <c r="T1775" i="4"/>
  <c r="U1775" i="4"/>
  <c r="U1776" i="4"/>
  <c r="T1776" i="4" s="1"/>
  <c r="T1777" i="4"/>
  <c r="U1777" i="4"/>
  <c r="T1778" i="4"/>
  <c r="U1778" i="4"/>
  <c r="T1779" i="4"/>
  <c r="U1779" i="4"/>
  <c r="T1780" i="4"/>
  <c r="U1780" i="4"/>
  <c r="T1781" i="4"/>
  <c r="U1781" i="4"/>
  <c r="T1782" i="4"/>
  <c r="U1782" i="4"/>
  <c r="T1783" i="4"/>
  <c r="U1783" i="4"/>
  <c r="U1784" i="4"/>
  <c r="T1784" i="4" s="1"/>
  <c r="U1785" i="4"/>
  <c r="T1785" i="4" s="1"/>
  <c r="T1786" i="4"/>
  <c r="U1786" i="4"/>
  <c r="U1787" i="4"/>
  <c r="T1787" i="4" s="1"/>
  <c r="T1788" i="4"/>
  <c r="U1788" i="4"/>
  <c r="U1789" i="4"/>
  <c r="T1789" i="4" s="1"/>
  <c r="U1790" i="4"/>
  <c r="T1790" i="4" s="1"/>
  <c r="T1791" i="4"/>
  <c r="U1791" i="4"/>
  <c r="U1792" i="4"/>
  <c r="T1792" i="4" s="1"/>
  <c r="T1793" i="4"/>
  <c r="U1793" i="4"/>
  <c r="U1794" i="4"/>
  <c r="T1794" i="4" s="1"/>
  <c r="U1795" i="4"/>
  <c r="T1795" i="4" s="1"/>
  <c r="U1796" i="4"/>
  <c r="T1796" i="4" s="1"/>
  <c r="U1797" i="4"/>
  <c r="T1797" i="4" s="1"/>
  <c r="T1798" i="4"/>
  <c r="U1798" i="4"/>
  <c r="U1799" i="4"/>
  <c r="T1799" i="4" s="1"/>
  <c r="U1800" i="4"/>
  <c r="T1800" i="4" s="1"/>
  <c r="T1801" i="4"/>
  <c r="U1801" i="4"/>
  <c r="U1802" i="4"/>
  <c r="T1802" i="4" s="1"/>
  <c r="U1803" i="4"/>
  <c r="T1803" i="4" s="1"/>
  <c r="T1804" i="4"/>
  <c r="U1804" i="4"/>
  <c r="U1805" i="4"/>
  <c r="T1805" i="4" s="1"/>
  <c r="U1806" i="4"/>
  <c r="T1806" i="4" s="1"/>
  <c r="T1807" i="4"/>
  <c r="U1807" i="4"/>
  <c r="U1808" i="4"/>
  <c r="T1808" i="4" s="1"/>
  <c r="U1809" i="4"/>
  <c r="T1809" i="4" s="1"/>
  <c r="U1810" i="4"/>
  <c r="T1810" i="4" s="1"/>
  <c r="T1811" i="4"/>
  <c r="U1811" i="4"/>
  <c r="U1812" i="4"/>
  <c r="T1812" i="4" s="1"/>
  <c r="T1813" i="4"/>
  <c r="U1813" i="4"/>
  <c r="U1814" i="4"/>
  <c r="T1814" i="4" s="1"/>
  <c r="U1815" i="4"/>
  <c r="T1815" i="4" s="1"/>
  <c r="T1816" i="4"/>
  <c r="U1816" i="4"/>
  <c r="U1817" i="4"/>
  <c r="T1817" i="4" s="1"/>
  <c r="U1818" i="4"/>
  <c r="T1818" i="4" s="1"/>
  <c r="T1819" i="4"/>
  <c r="U1819" i="4"/>
  <c r="U1820" i="4"/>
  <c r="T1820" i="4" s="1"/>
  <c r="U1821" i="4"/>
  <c r="T1821" i="4" s="1"/>
  <c r="U1822" i="4"/>
  <c r="T1822" i="4" s="1"/>
  <c r="T1823" i="4"/>
  <c r="U1823" i="4"/>
  <c r="U1824" i="4"/>
  <c r="T1824" i="4" s="1"/>
  <c r="T1825" i="4"/>
  <c r="U1825" i="4"/>
  <c r="T1826" i="4"/>
  <c r="U1826" i="4"/>
  <c r="T1827" i="4"/>
  <c r="U1827" i="4"/>
  <c r="U1828" i="4"/>
  <c r="T1828" i="4" s="1"/>
  <c r="U1829" i="4"/>
  <c r="T1829" i="4" s="1"/>
  <c r="U1830" i="4"/>
  <c r="T1830" i="4" s="1"/>
  <c r="U1831" i="4"/>
  <c r="T1831" i="4" s="1"/>
  <c r="U1832" i="4"/>
  <c r="T1832" i="4" s="1"/>
  <c r="T1833" i="4"/>
  <c r="U1833" i="4"/>
  <c r="T1834" i="4"/>
  <c r="U1834" i="4"/>
  <c r="U1835" i="4"/>
  <c r="T1835" i="4" s="1"/>
  <c r="U1836" i="4"/>
  <c r="T1836" i="4" s="1"/>
  <c r="U1837" i="4"/>
  <c r="T1837" i="4" s="1"/>
  <c r="U1838" i="4"/>
  <c r="T1838" i="4" s="1"/>
  <c r="U1839" i="4"/>
  <c r="T1839" i="4" s="1"/>
  <c r="T1840" i="4"/>
  <c r="U1840" i="4"/>
  <c r="T1841" i="4"/>
  <c r="U1841" i="4"/>
  <c r="U1842" i="4"/>
  <c r="T1842" i="4" s="1"/>
  <c r="U1843" i="4"/>
  <c r="T1843" i="4" s="1"/>
  <c r="T1844" i="4"/>
  <c r="U1844" i="4"/>
  <c r="T1845" i="4"/>
  <c r="U1845" i="4"/>
  <c r="T1846" i="4"/>
  <c r="U1846" i="4"/>
  <c r="T1847" i="4"/>
  <c r="U1847" i="4"/>
  <c r="T1848" i="4"/>
  <c r="U1848" i="4"/>
  <c r="T1849" i="4"/>
  <c r="U1849" i="4"/>
  <c r="U1850" i="4"/>
  <c r="T1850" i="4" s="1"/>
  <c r="U1851" i="4"/>
  <c r="T1851" i="4" s="1"/>
  <c r="U1852" i="4"/>
  <c r="T1852" i="4" s="1"/>
  <c r="U1853" i="4"/>
  <c r="T1853" i="4" s="1"/>
  <c r="T1854" i="4"/>
  <c r="U1854" i="4"/>
  <c r="T1855" i="4"/>
  <c r="U1855" i="4"/>
  <c r="T1856" i="4"/>
  <c r="U1856" i="4"/>
  <c r="U1857" i="4"/>
  <c r="T1857" i="4" s="1"/>
  <c r="T1858" i="4"/>
  <c r="U1858" i="4"/>
  <c r="U1859" i="4"/>
  <c r="T1859" i="4" s="1"/>
  <c r="U1860" i="4"/>
  <c r="T1860" i="4" s="1"/>
  <c r="U1861" i="4"/>
  <c r="T1861" i="4" s="1"/>
  <c r="T1862" i="4"/>
  <c r="U1862" i="4"/>
  <c r="U1863" i="4"/>
  <c r="T1863" i="4" s="1"/>
  <c r="U1864" i="4"/>
  <c r="T1864" i="4" s="1"/>
  <c r="U1865" i="4"/>
  <c r="T1865" i="4" s="1"/>
  <c r="T1866" i="4"/>
  <c r="U1866" i="4"/>
  <c r="U1867" i="4"/>
  <c r="T1867" i="4" s="1"/>
  <c r="U1868" i="4"/>
  <c r="T1868" i="4" s="1"/>
  <c r="T1869" i="4"/>
  <c r="U1869" i="4"/>
  <c r="U1870" i="4"/>
  <c r="T1870" i="4" s="1"/>
  <c r="U1871" i="4"/>
  <c r="T1871" i="4" s="1"/>
  <c r="U1872" i="4"/>
  <c r="T1872" i="4" s="1"/>
  <c r="T1873" i="4"/>
  <c r="U1873" i="4"/>
  <c r="U1874" i="4"/>
  <c r="T1874" i="4" s="1"/>
  <c r="U1875" i="4"/>
  <c r="T1875" i="4" s="1"/>
  <c r="T1876" i="4"/>
  <c r="U1876" i="4"/>
  <c r="U1877" i="4"/>
  <c r="T1877" i="4" s="1"/>
  <c r="T1878" i="4"/>
  <c r="U1878" i="4"/>
  <c r="U1879" i="4"/>
  <c r="T1879" i="4" s="1"/>
  <c r="T1880" i="4"/>
  <c r="U1880" i="4"/>
  <c r="U1881" i="4"/>
  <c r="T1881" i="4" s="1"/>
  <c r="U1882" i="4"/>
  <c r="T1882" i="4" s="1"/>
  <c r="T1883" i="4"/>
  <c r="U1883" i="4"/>
  <c r="U1884" i="4"/>
  <c r="T1884" i="4" s="1"/>
  <c r="U1885" i="4"/>
  <c r="T1885" i="4" s="1"/>
  <c r="U1886" i="4"/>
  <c r="T1886" i="4" s="1"/>
  <c r="U1887" i="4"/>
  <c r="T1887" i="4" s="1"/>
  <c r="T1888" i="4"/>
  <c r="U1888" i="4"/>
  <c r="U1889" i="4"/>
  <c r="T1889" i="4" s="1"/>
  <c r="U1890" i="4"/>
  <c r="T1890" i="4" s="1"/>
  <c r="T1891" i="4"/>
  <c r="U1891" i="4"/>
  <c r="U1892" i="4"/>
  <c r="T1892" i="4" s="1"/>
  <c r="U1893" i="4"/>
  <c r="T1893" i="4" s="1"/>
  <c r="T1894" i="4"/>
  <c r="U1894" i="4"/>
  <c r="U1895" i="4"/>
  <c r="T1895" i="4" s="1"/>
  <c r="T1896" i="4"/>
  <c r="U1896" i="4"/>
  <c r="U1897" i="4"/>
  <c r="T1897" i="4" s="1"/>
  <c r="U1898" i="4"/>
  <c r="T1898" i="4" s="1"/>
  <c r="U1899" i="4"/>
  <c r="T1899" i="4" s="1"/>
  <c r="U1900" i="4"/>
  <c r="T1900" i="4" s="1"/>
  <c r="U1901" i="4"/>
  <c r="T1901" i="4" s="1"/>
  <c r="T1902" i="4"/>
  <c r="U1902" i="4"/>
  <c r="T1903" i="4"/>
  <c r="U1903" i="4"/>
  <c r="U1904" i="4"/>
  <c r="T1904" i="4" s="1"/>
  <c r="U1905" i="4"/>
  <c r="T1905" i="4" s="1"/>
  <c r="U1906" i="4"/>
  <c r="T1906" i="4" s="1"/>
  <c r="T1907" i="4"/>
  <c r="U1907" i="4"/>
  <c r="U1908" i="4"/>
  <c r="T1908" i="4" s="1"/>
  <c r="T1909" i="4"/>
  <c r="U1909" i="4"/>
  <c r="T1910" i="4"/>
  <c r="U1910" i="4"/>
  <c r="T1911" i="4"/>
  <c r="U1911" i="4"/>
  <c r="T1912" i="4"/>
  <c r="U1912" i="4"/>
  <c r="T1913" i="4"/>
  <c r="U1913" i="4"/>
  <c r="T1914" i="4"/>
  <c r="U1914" i="4"/>
  <c r="T1915" i="4"/>
  <c r="U1915" i="4"/>
  <c r="U1916" i="4"/>
  <c r="T1916" i="4" s="1"/>
  <c r="T1917" i="4"/>
  <c r="U1917" i="4"/>
  <c r="U1918" i="4"/>
  <c r="T1918" i="4" s="1"/>
  <c r="U1919" i="4"/>
  <c r="T1919" i="4" s="1"/>
  <c r="T1920" i="4"/>
  <c r="U1920" i="4"/>
  <c r="U1921" i="4"/>
  <c r="T1921" i="4" s="1"/>
  <c r="U1922" i="4"/>
  <c r="T1922" i="4" s="1"/>
  <c r="T1923" i="4"/>
  <c r="U1923" i="4"/>
  <c r="T1924" i="4"/>
  <c r="U1924" i="4"/>
  <c r="U1925" i="4"/>
  <c r="T1925" i="4" s="1"/>
  <c r="U1926" i="4"/>
  <c r="T1926" i="4" s="1"/>
  <c r="U1927" i="4"/>
  <c r="T1927" i="4" s="1"/>
  <c r="U1928" i="4"/>
  <c r="T1928" i="4" s="1"/>
  <c r="T1929" i="4"/>
  <c r="U1929" i="4"/>
  <c r="U1930" i="4"/>
  <c r="T1930" i="4" s="1"/>
  <c r="U1931" i="4"/>
  <c r="T1931" i="4" s="1"/>
  <c r="T1932" i="4"/>
  <c r="U1932" i="4"/>
  <c r="U1933" i="4"/>
  <c r="T1933" i="4" s="1"/>
  <c r="U1934" i="4"/>
  <c r="T1934" i="4" s="1"/>
  <c r="U1935" i="4"/>
  <c r="T1935" i="4" s="1"/>
  <c r="U1936" i="4"/>
  <c r="T1936" i="4" s="1"/>
  <c r="T1937" i="4"/>
  <c r="U1937" i="4"/>
  <c r="T1938" i="4"/>
  <c r="U1938" i="4"/>
  <c r="U1939" i="4"/>
  <c r="T1939" i="4" s="1"/>
  <c r="U1940" i="4"/>
  <c r="T1940" i="4" s="1"/>
  <c r="U1941" i="4"/>
  <c r="T1941" i="4" s="1"/>
  <c r="T1942" i="4"/>
  <c r="U1942" i="4"/>
  <c r="U1943" i="4"/>
  <c r="T1943" i="4" s="1"/>
  <c r="U1944" i="4"/>
  <c r="T1944" i="4" s="1"/>
  <c r="T1945" i="4"/>
  <c r="U1945" i="4"/>
  <c r="U1946" i="4"/>
  <c r="T1946" i="4" s="1"/>
  <c r="U1947" i="4"/>
  <c r="T1947" i="4" s="1"/>
  <c r="U1948" i="4"/>
  <c r="T1948" i="4" s="1"/>
  <c r="T1949" i="4"/>
  <c r="U1949" i="4"/>
  <c r="T1950" i="4"/>
  <c r="U1950" i="4"/>
  <c r="U1951" i="4"/>
  <c r="T1951" i="4" s="1"/>
  <c r="U1952" i="4"/>
  <c r="T1952" i="4" s="1"/>
  <c r="T1953" i="4"/>
  <c r="U1953" i="4"/>
  <c r="T1954" i="4"/>
  <c r="U1954" i="4"/>
  <c r="U1955" i="4"/>
  <c r="T1955" i="4" s="1"/>
  <c r="U1956" i="4"/>
  <c r="T1956" i="4" s="1"/>
  <c r="U1957" i="4"/>
  <c r="T1957" i="4" s="1"/>
  <c r="U1958" i="4"/>
  <c r="T1958" i="4" s="1"/>
  <c r="T1959" i="4"/>
  <c r="U1959" i="4"/>
  <c r="U1960" i="4"/>
  <c r="T1960" i="4" s="1"/>
  <c r="T1961" i="4"/>
  <c r="U1961" i="4"/>
  <c r="U1962" i="4"/>
  <c r="T1962" i="4" s="1"/>
  <c r="U1963" i="4"/>
  <c r="T1963" i="4" s="1"/>
  <c r="U1964" i="4"/>
  <c r="T1964" i="4" s="1"/>
  <c r="T1965" i="4"/>
  <c r="U1965" i="4"/>
  <c r="U1966" i="4"/>
  <c r="T1966" i="4" s="1"/>
  <c r="U1967" i="4"/>
  <c r="T1967" i="4" s="1"/>
  <c r="T1968" i="4"/>
  <c r="U1968" i="4"/>
  <c r="U1969" i="4"/>
  <c r="T1969" i="4" s="1"/>
  <c r="U1970" i="4"/>
  <c r="T1970" i="4" s="1"/>
  <c r="U1971" i="4"/>
  <c r="T1971" i="4" s="1"/>
  <c r="T1972" i="4"/>
  <c r="U1972" i="4"/>
  <c r="T1973" i="4"/>
  <c r="U1973" i="4"/>
  <c r="U1974" i="4"/>
  <c r="T1974" i="4" s="1"/>
  <c r="U1975" i="4"/>
  <c r="T1975" i="4" s="1"/>
  <c r="T1976" i="4"/>
  <c r="U1976" i="4"/>
  <c r="T1977" i="4"/>
  <c r="U1977" i="4"/>
  <c r="T1978" i="4"/>
  <c r="U1978" i="4"/>
  <c r="T1979" i="4"/>
  <c r="U1979" i="4"/>
  <c r="T1980" i="4"/>
  <c r="U1980" i="4"/>
  <c r="T1981" i="4"/>
  <c r="U1981" i="4"/>
  <c r="U1982" i="4"/>
  <c r="T1982" i="4" s="1"/>
  <c r="T1983" i="4"/>
  <c r="U1983" i="4"/>
  <c r="T1984" i="4"/>
  <c r="U1984" i="4"/>
  <c r="U1985" i="4"/>
  <c r="T1985" i="4" s="1"/>
  <c r="U1986" i="4"/>
  <c r="T1986" i="4" s="1"/>
  <c r="U1987" i="4"/>
  <c r="T1987" i="4" s="1"/>
  <c r="U1988" i="4"/>
  <c r="T1988" i="4" s="1"/>
  <c r="U1989" i="4"/>
  <c r="T1989" i="4" s="1"/>
  <c r="U1990" i="4"/>
  <c r="T1990" i="4" s="1"/>
  <c r="U1991" i="4"/>
  <c r="T1991" i="4" s="1"/>
  <c r="T1992" i="4"/>
  <c r="U1992" i="4"/>
  <c r="T1993" i="4"/>
  <c r="U1993" i="4"/>
  <c r="U1994" i="4"/>
  <c r="T1994" i="4" s="1"/>
  <c r="U1995" i="4"/>
  <c r="T1995" i="4" s="1"/>
  <c r="U1996" i="4"/>
  <c r="T1996" i="4" s="1"/>
  <c r="U1997" i="4"/>
  <c r="T1997" i="4" s="1"/>
  <c r="T1998" i="4"/>
  <c r="U1998" i="4"/>
  <c r="T1999" i="4"/>
  <c r="U1999" i="4"/>
  <c r="U2000" i="4"/>
  <c r="T2000" i="4" s="1"/>
  <c r="U2001" i="4"/>
  <c r="T2001" i="4" s="1"/>
  <c r="T2002" i="4"/>
  <c r="U2002" i="4"/>
  <c r="U2003" i="4"/>
  <c r="T2003" i="4" s="1"/>
  <c r="U2004" i="4"/>
  <c r="T2004" i="4" s="1"/>
  <c r="T2005" i="4"/>
  <c r="U2005" i="4"/>
  <c r="U2006" i="4"/>
  <c r="T2006" i="4" s="1"/>
  <c r="U2007" i="4"/>
  <c r="T2007" i="4" s="1"/>
  <c r="U2008" i="4"/>
  <c r="T2008" i="4" s="1"/>
  <c r="T2009" i="4"/>
  <c r="U2009" i="4"/>
  <c r="T2010" i="4"/>
  <c r="U2010" i="4"/>
  <c r="U2011" i="4"/>
  <c r="T2011" i="4" s="1"/>
  <c r="T2012" i="4"/>
  <c r="U2012" i="4"/>
  <c r="U2013" i="4"/>
  <c r="T2013" i="4" s="1"/>
  <c r="T2014" i="4"/>
  <c r="U2014" i="4"/>
  <c r="U2015" i="4"/>
  <c r="T2015" i="4" s="1"/>
  <c r="U2016" i="4"/>
  <c r="T2016" i="4" s="1"/>
  <c r="U2017" i="4"/>
  <c r="T2017" i="4" s="1"/>
  <c r="U2018" i="4"/>
  <c r="T2018" i="4" s="1"/>
  <c r="T2019" i="4"/>
  <c r="U2019" i="4"/>
  <c r="U2020" i="4"/>
  <c r="T2020" i="4" s="1"/>
  <c r="T2021" i="4"/>
  <c r="U2021" i="4"/>
  <c r="U2022" i="4"/>
  <c r="T2022" i="4" s="1"/>
  <c r="U2023" i="4"/>
  <c r="T2023" i="4" s="1"/>
  <c r="T2024" i="4"/>
  <c r="U2024" i="4"/>
  <c r="U2025" i="4"/>
  <c r="T2025" i="4" s="1"/>
  <c r="T2026" i="4"/>
  <c r="U2026" i="4"/>
  <c r="U2027" i="4"/>
  <c r="T2027" i="4" s="1"/>
  <c r="U2028" i="4"/>
  <c r="T2028" i="4" s="1"/>
  <c r="U2029" i="4"/>
  <c r="T2029" i="4" s="1"/>
  <c r="U2030" i="4"/>
  <c r="T2030" i="4" s="1"/>
  <c r="T2031" i="4"/>
  <c r="U2031" i="4"/>
  <c r="U2032" i="4"/>
  <c r="T2032" i="4" s="1"/>
  <c r="U2033" i="4"/>
  <c r="T2033" i="4" s="1"/>
  <c r="T2034" i="4"/>
  <c r="U2034" i="4"/>
  <c r="U2035" i="4"/>
  <c r="T2035" i="4" s="1"/>
  <c r="T2036" i="4"/>
  <c r="U2036" i="4"/>
  <c r="T2037" i="4"/>
  <c r="U2037" i="4"/>
  <c r="U2038" i="4"/>
  <c r="T2038" i="4" s="1"/>
  <c r="U2039" i="4"/>
  <c r="T2039" i="4" s="1"/>
  <c r="U2040" i="4"/>
  <c r="T2040" i="4" s="1"/>
  <c r="U2041" i="4"/>
  <c r="T2041" i="4" s="1"/>
  <c r="T2042" i="4"/>
  <c r="U2042" i="4"/>
  <c r="T2043" i="4"/>
  <c r="U2043" i="4"/>
  <c r="T2044" i="4"/>
  <c r="U2044" i="4"/>
  <c r="T2045" i="4"/>
  <c r="U2045" i="4"/>
  <c r="T2046" i="4"/>
  <c r="U2046" i="4"/>
  <c r="T2047" i="4"/>
  <c r="U2047" i="4"/>
  <c r="U2048" i="4"/>
  <c r="T2048" i="4" s="1"/>
  <c r="U2049" i="4"/>
  <c r="T2049" i="4" s="1"/>
  <c r="T2050" i="4"/>
  <c r="U2050" i="4"/>
  <c r="U2051" i="4"/>
  <c r="T2051" i="4" s="1"/>
  <c r="U2052" i="4"/>
  <c r="T2052" i="4" s="1"/>
  <c r="T2053" i="4"/>
  <c r="U2053" i="4"/>
  <c r="U2054" i="4"/>
  <c r="T2054" i="4" s="1"/>
  <c r="U2055" i="4"/>
  <c r="T2055" i="4" s="1"/>
  <c r="T2056" i="4"/>
  <c r="U2056" i="4"/>
  <c r="U2057" i="4"/>
  <c r="T2057" i="4" s="1"/>
  <c r="T2058" i="4"/>
  <c r="U2058" i="4"/>
  <c r="U2059" i="4"/>
  <c r="T2059" i="4" s="1"/>
  <c r="U2060" i="4"/>
  <c r="T2060" i="4" s="1"/>
  <c r="T2061" i="4"/>
  <c r="U2061" i="4"/>
  <c r="T2062" i="4"/>
  <c r="U2062" i="4"/>
  <c r="U2063" i="4"/>
  <c r="T2063" i="4" s="1"/>
  <c r="U2064" i="4"/>
  <c r="T2064" i="4" s="1"/>
  <c r="U2065" i="4"/>
  <c r="T2065" i="4" s="1"/>
  <c r="U2066" i="4"/>
  <c r="T2066" i="4" s="1"/>
  <c r="T2067" i="4"/>
  <c r="U2067" i="4"/>
  <c r="U2068" i="4"/>
  <c r="T2068" i="4" s="1"/>
  <c r="U2069" i="4"/>
  <c r="T2069" i="4" s="1"/>
  <c r="U2070" i="4"/>
  <c r="T2070" i="4" s="1"/>
  <c r="T2071" i="4"/>
  <c r="U2071" i="4"/>
  <c r="U2072" i="4"/>
  <c r="T2072" i="4" s="1"/>
  <c r="U2073" i="4"/>
  <c r="T2073" i="4" s="1"/>
  <c r="T2074" i="4"/>
  <c r="U2074" i="4"/>
  <c r="U2075" i="4"/>
  <c r="T2075" i="4" s="1"/>
  <c r="T2076" i="4"/>
  <c r="U2076" i="4"/>
  <c r="U2077" i="4"/>
  <c r="T2077" i="4" s="1"/>
  <c r="T2078" i="4"/>
  <c r="U2078" i="4"/>
  <c r="U2079" i="4"/>
  <c r="T2079" i="4" s="1"/>
  <c r="T2080" i="4"/>
  <c r="U2080" i="4"/>
  <c r="U2081" i="4"/>
  <c r="T2081" i="4" s="1"/>
  <c r="U2082" i="4"/>
  <c r="T2082" i="4" s="1"/>
  <c r="U2083" i="4"/>
  <c r="T2083" i="4" s="1"/>
  <c r="U2084" i="4"/>
  <c r="T2084" i="4" s="1"/>
  <c r="U2085" i="4"/>
  <c r="T2085" i="4" s="1"/>
  <c r="T2086" i="4"/>
  <c r="U2086" i="4"/>
  <c r="U2087" i="4"/>
  <c r="T2087" i="4" s="1"/>
  <c r="T2088" i="4"/>
  <c r="U2088" i="4"/>
  <c r="U2089" i="4"/>
  <c r="T2089" i="4" s="1"/>
  <c r="T2090" i="4"/>
  <c r="U2090" i="4"/>
  <c r="T2091" i="4"/>
  <c r="U2091" i="4"/>
  <c r="U2092" i="4"/>
  <c r="T2092" i="4" s="1"/>
  <c r="U2093" i="4"/>
  <c r="T2093" i="4" s="1"/>
  <c r="U2094" i="4"/>
  <c r="T2094" i="4" s="1"/>
  <c r="U2095" i="4"/>
  <c r="T2095" i="4" s="1"/>
  <c r="T2096" i="4"/>
  <c r="U2096" i="4"/>
  <c r="T2097" i="4"/>
  <c r="U2097" i="4"/>
  <c r="U2098" i="4"/>
  <c r="T2098" i="4" s="1"/>
  <c r="U2099" i="4"/>
  <c r="T2099" i="4" s="1"/>
  <c r="U2100" i="4"/>
  <c r="T2100" i="4" s="1"/>
  <c r="U2101" i="4"/>
  <c r="T2101" i="4" s="1"/>
  <c r="U2102" i="4"/>
  <c r="T2102" i="4" s="1"/>
  <c r="U2103" i="4"/>
  <c r="T2103" i="4" s="1"/>
  <c r="U2104" i="4"/>
  <c r="T2104" i="4" s="1"/>
  <c r="T2105" i="4"/>
  <c r="U2105" i="4"/>
  <c r="U2106" i="4"/>
  <c r="T2106" i="4" s="1"/>
  <c r="T2107" i="4"/>
  <c r="U2107" i="4"/>
  <c r="T2108" i="4"/>
  <c r="U2108" i="4"/>
  <c r="T2109" i="4"/>
  <c r="U2109" i="4"/>
  <c r="T2110" i="4"/>
  <c r="U2110" i="4"/>
  <c r="T2111" i="4"/>
  <c r="U2111" i="4"/>
  <c r="T2112" i="4"/>
  <c r="U2112" i="4"/>
  <c r="T2113" i="4"/>
  <c r="U2113" i="4"/>
  <c r="T2114" i="4"/>
  <c r="U2114" i="4"/>
  <c r="U2115" i="4"/>
  <c r="T2115" i="4" s="1"/>
  <c r="U2116" i="4"/>
  <c r="T2116" i="4" s="1"/>
  <c r="U2117" i="4"/>
  <c r="T2117" i="4" s="1"/>
  <c r="U2118" i="4"/>
  <c r="T2118" i="4" s="1"/>
  <c r="T2119" i="4"/>
  <c r="U2119" i="4"/>
  <c r="U2120" i="4"/>
  <c r="T2120" i="4" s="1"/>
  <c r="U2121" i="4"/>
  <c r="T2121" i="4" s="1"/>
  <c r="U2122" i="4"/>
  <c r="T2122" i="4" s="1"/>
  <c r="T2123" i="4"/>
  <c r="U2123" i="4"/>
  <c r="U2124" i="4"/>
  <c r="T2124" i="4" s="1"/>
  <c r="T2125" i="4"/>
  <c r="U2125" i="4"/>
  <c r="U2126" i="4"/>
  <c r="T2126" i="4" s="1"/>
  <c r="T2127" i="4"/>
  <c r="U2127" i="4"/>
  <c r="U2128" i="4"/>
  <c r="T2128" i="4" s="1"/>
  <c r="U2129" i="4"/>
  <c r="T2129" i="4" s="1"/>
  <c r="T2130" i="4"/>
  <c r="U2130" i="4"/>
  <c r="U2131" i="4"/>
  <c r="T2131" i="4" s="1"/>
  <c r="U2132" i="4"/>
  <c r="T2132" i="4" s="1"/>
  <c r="T2133" i="4"/>
  <c r="U2133" i="4"/>
  <c r="T2134" i="4"/>
  <c r="U2134" i="4"/>
  <c r="U2135" i="4"/>
  <c r="T2135" i="4" s="1"/>
  <c r="U2136" i="4"/>
  <c r="T2136" i="4" s="1"/>
  <c r="U2137" i="4"/>
  <c r="T2137" i="4" s="1"/>
  <c r="U2138" i="4"/>
  <c r="T2138" i="4" s="1"/>
  <c r="T2139" i="4"/>
  <c r="U2139" i="4"/>
  <c r="U2140" i="4"/>
  <c r="T2140" i="4" s="1"/>
  <c r="T2141" i="4"/>
  <c r="U2141" i="4"/>
  <c r="U2142" i="4"/>
  <c r="T2142" i="4" s="1"/>
  <c r="U2143" i="4"/>
  <c r="T2143" i="4" s="1"/>
  <c r="T2144" i="4"/>
  <c r="U2144" i="4"/>
  <c r="U2145" i="4"/>
  <c r="T2145" i="4" s="1"/>
  <c r="T2146" i="4"/>
  <c r="U2146" i="4"/>
  <c r="U2147" i="4"/>
  <c r="T2147" i="4" s="1"/>
  <c r="U2148" i="4"/>
  <c r="T2148" i="4" s="1"/>
  <c r="U2149" i="4"/>
  <c r="T2149" i="4" s="1"/>
  <c r="U2150" i="4"/>
  <c r="T2150" i="4" s="1"/>
  <c r="T2151" i="4"/>
  <c r="U2151" i="4"/>
  <c r="U2152" i="4"/>
  <c r="T2152" i="4" s="1"/>
  <c r="U2153" i="4"/>
  <c r="T2153" i="4" s="1"/>
  <c r="T2154" i="4"/>
  <c r="U2154" i="4"/>
  <c r="U2155" i="4"/>
  <c r="T2155" i="4" s="1"/>
  <c r="T2156" i="4"/>
  <c r="U2156" i="4"/>
  <c r="U2157" i="4"/>
  <c r="T2157" i="4" s="1"/>
  <c r="U2158" i="4"/>
  <c r="T2158" i="4" s="1"/>
  <c r="U2159" i="4"/>
  <c r="T2159" i="4" s="1"/>
  <c r="U2160" i="4"/>
  <c r="T2160" i="4" s="1"/>
  <c r="T2161" i="4"/>
  <c r="U2161" i="4"/>
  <c r="U2162" i="4"/>
  <c r="T2162" i="4" s="1"/>
  <c r="U2163" i="4"/>
  <c r="T2163" i="4" s="1"/>
  <c r="T2164" i="4"/>
  <c r="U2164" i="4"/>
  <c r="T2165" i="4"/>
  <c r="U2165" i="4"/>
  <c r="U2166" i="4"/>
  <c r="T2166" i="4" s="1"/>
  <c r="U2167" i="4"/>
  <c r="T2167" i="4" s="1"/>
  <c r="U2168" i="4"/>
  <c r="T2168" i="4" s="1"/>
  <c r="U2169" i="4"/>
  <c r="T2169" i="4" s="1"/>
  <c r="U2170" i="4"/>
  <c r="T2170" i="4" s="1"/>
  <c r="U2171" i="4"/>
  <c r="T2171" i="4" s="1"/>
  <c r="T2172" i="4"/>
  <c r="U2172" i="4"/>
  <c r="T2173" i="4"/>
  <c r="U2173" i="4"/>
  <c r="T2174" i="4"/>
  <c r="U2174" i="4"/>
  <c r="T2175" i="4"/>
  <c r="U2175" i="4"/>
  <c r="T2176" i="4"/>
  <c r="U2176" i="4"/>
  <c r="T2177" i="4"/>
  <c r="U2177" i="4"/>
  <c r="T2178" i="4"/>
  <c r="U2178" i="4"/>
  <c r="T2179" i="4"/>
  <c r="U2179" i="4"/>
  <c r="U2180" i="4"/>
  <c r="T2180" i="4" s="1"/>
  <c r="U2181" i="4"/>
  <c r="T2181" i="4" s="1"/>
  <c r="T2182" i="4"/>
  <c r="U2182" i="4"/>
  <c r="U2183" i="4"/>
  <c r="T2183" i="4" s="1"/>
  <c r="T2184" i="4"/>
  <c r="U2184" i="4"/>
  <c r="U2185" i="4"/>
  <c r="T2185" i="4" s="1"/>
  <c r="U2186" i="4"/>
  <c r="T2186" i="4" s="1"/>
  <c r="U2187" i="4"/>
  <c r="T2187" i="4" s="1"/>
  <c r="U2188" i="4"/>
  <c r="T2188" i="4" s="1"/>
  <c r="T2189" i="4"/>
  <c r="U2189" i="4"/>
  <c r="T2190" i="4"/>
  <c r="U2190" i="4"/>
  <c r="U2191" i="4"/>
  <c r="T2191" i="4" s="1"/>
  <c r="U2192" i="4"/>
  <c r="T2192" i="4" s="1"/>
  <c r="U2193" i="4"/>
  <c r="T2193" i="4" s="1"/>
  <c r="T2194" i="4"/>
  <c r="U2194" i="4"/>
  <c r="U2195" i="4"/>
  <c r="T2195" i="4" s="1"/>
  <c r="T2196" i="4"/>
  <c r="U2196" i="4"/>
  <c r="U2197" i="4"/>
  <c r="T2197" i="4" s="1"/>
  <c r="U2198" i="4"/>
  <c r="T2198" i="4" s="1"/>
  <c r="U2199" i="4"/>
  <c r="T2199" i="4" s="1"/>
  <c r="U2200" i="4"/>
  <c r="T2200" i="4" s="1"/>
  <c r="T2201" i="4"/>
  <c r="U2201" i="4"/>
  <c r="U2202" i="4"/>
  <c r="T2202" i="4" s="1"/>
  <c r="T2203" i="4"/>
  <c r="U2203" i="4"/>
  <c r="U2204" i="4"/>
  <c r="T2204" i="4" s="1"/>
  <c r="T2205" i="4"/>
  <c r="U2205" i="4"/>
  <c r="U2206" i="4"/>
  <c r="T2206" i="4" s="1"/>
  <c r="T2207" i="4"/>
  <c r="U2207" i="4"/>
  <c r="U2208" i="4"/>
  <c r="T2208" i="4" s="1"/>
  <c r="U2209" i="4"/>
  <c r="T2209" i="4" s="1"/>
  <c r="U2210" i="4"/>
  <c r="T2210" i="4" s="1"/>
  <c r="U2211" i="4"/>
  <c r="T2211" i="4" s="1"/>
  <c r="U2212" i="4"/>
  <c r="T2212" i="4" s="1"/>
  <c r="T2213" i="4"/>
  <c r="U2213" i="4"/>
  <c r="U2214" i="4"/>
  <c r="T2214" i="4" s="1"/>
  <c r="T2215" i="4"/>
  <c r="U2215" i="4"/>
  <c r="U2216" i="4"/>
  <c r="T2216" i="4" s="1"/>
  <c r="U2217" i="4"/>
  <c r="T2217" i="4" s="1"/>
  <c r="T2218" i="4"/>
  <c r="U2218" i="4"/>
  <c r="U2219" i="4"/>
  <c r="T2219" i="4" s="1"/>
  <c r="T2220" i="4"/>
  <c r="U2220" i="4"/>
  <c r="U2221" i="4"/>
  <c r="T2221" i="4" s="1"/>
  <c r="T2222" i="4"/>
  <c r="U2222" i="4"/>
  <c r="T2223" i="4"/>
  <c r="U2223" i="4"/>
  <c r="U2224" i="4"/>
  <c r="T2224" i="4" s="1"/>
  <c r="U2225" i="4"/>
  <c r="T2225" i="4" s="1"/>
  <c r="U2226" i="4"/>
  <c r="T2226" i="4" s="1"/>
  <c r="U2227" i="4"/>
  <c r="T2227" i="4" s="1"/>
  <c r="U2228" i="4"/>
  <c r="T2228" i="4" s="1"/>
  <c r="U2229" i="4"/>
  <c r="T2229" i="4" s="1"/>
  <c r="T2230" i="4"/>
  <c r="U2230" i="4"/>
  <c r="U2231" i="4"/>
  <c r="T2231" i="4" s="1"/>
  <c r="T2232" i="4"/>
  <c r="U2232" i="4"/>
  <c r="U2233" i="4"/>
  <c r="T2233" i="4" s="1"/>
  <c r="U2234" i="4"/>
  <c r="T2234" i="4" s="1"/>
  <c r="U2235" i="4"/>
  <c r="T2235" i="4" s="1"/>
  <c r="T2236" i="4"/>
  <c r="U2236" i="4"/>
  <c r="U2237" i="4"/>
  <c r="T2237" i="4" s="1"/>
  <c r="U2238" i="4"/>
  <c r="T2238" i="4" s="1"/>
  <c r="T2239" i="4"/>
  <c r="U2239" i="4"/>
  <c r="T2240" i="4"/>
  <c r="U2240" i="4"/>
  <c r="T2241" i="4"/>
  <c r="U2241" i="4"/>
  <c r="T2242" i="4"/>
  <c r="U2242" i="4"/>
  <c r="T2243" i="4"/>
  <c r="U2243" i="4"/>
  <c r="T2244" i="4"/>
  <c r="U2244" i="4"/>
  <c r="T2245" i="4"/>
  <c r="U2245" i="4"/>
  <c r="U2246" i="4"/>
  <c r="T2246" i="4" s="1"/>
  <c r="T2247" i="4"/>
  <c r="U2247" i="4"/>
  <c r="U2248" i="4"/>
  <c r="T2248" i="4" s="1"/>
  <c r="T2249" i="4"/>
  <c r="U2249" i="4"/>
  <c r="T2250" i="4"/>
  <c r="U2250" i="4"/>
  <c r="U2251" i="4"/>
  <c r="T2251" i="4" s="1"/>
  <c r="T2252" i="4"/>
  <c r="U2252" i="4"/>
  <c r="T2253" i="4"/>
  <c r="U2253" i="4"/>
  <c r="U2254" i="4"/>
  <c r="T2254" i="4" s="1"/>
  <c r="U2255" i="4"/>
  <c r="T2255" i="4" s="1"/>
  <c r="U2256" i="4"/>
  <c r="T2256" i="4" s="1"/>
  <c r="U2257" i="4"/>
  <c r="T2257" i="4" s="1"/>
  <c r="U2258" i="4"/>
  <c r="T2258" i="4" s="1"/>
  <c r="T2259" i="4"/>
  <c r="U2259" i="4"/>
  <c r="U2260" i="4"/>
  <c r="T2260" i="4" s="1"/>
  <c r="U2261" i="4"/>
  <c r="T2261" i="4" s="1"/>
  <c r="T2262" i="4"/>
  <c r="U2262" i="4"/>
  <c r="U2263" i="4"/>
  <c r="T2263" i="4" s="1"/>
  <c r="T2264" i="4"/>
  <c r="U2264" i="4"/>
  <c r="U2265" i="4"/>
  <c r="T2265" i="4" s="1"/>
  <c r="T2266" i="4"/>
  <c r="U2266" i="4"/>
  <c r="U2267" i="4"/>
  <c r="T2267" i="4" s="1"/>
  <c r="U2268" i="4"/>
  <c r="T2268" i="4" s="1"/>
  <c r="U2269" i="4"/>
  <c r="T2269" i="4" s="1"/>
  <c r="U2270" i="4"/>
  <c r="T2270" i="4" s="1"/>
  <c r="U2271" i="4"/>
  <c r="T2271" i="4" s="1"/>
  <c r="U2272" i="4"/>
  <c r="T2272" i="4" s="1"/>
  <c r="T2273" i="4"/>
  <c r="U2273" i="4"/>
  <c r="T2274" i="4"/>
  <c r="U2274" i="4"/>
  <c r="U2275" i="4"/>
  <c r="T2275" i="4" s="1"/>
  <c r="U2276" i="4"/>
  <c r="T2276" i="4" s="1"/>
  <c r="T2277" i="4"/>
  <c r="U2277" i="4"/>
  <c r="T2278" i="4"/>
  <c r="U2278" i="4"/>
  <c r="U2279" i="4"/>
  <c r="T2279" i="4" s="1"/>
  <c r="U2280" i="4"/>
  <c r="T2280" i="4" s="1"/>
  <c r="U2281" i="4"/>
  <c r="T2281" i="4" s="1"/>
  <c r="U2282" i="4"/>
  <c r="T2282" i="4" s="1"/>
  <c r="U2283" i="4"/>
  <c r="T2283" i="4" s="1"/>
  <c r="U2284" i="4"/>
  <c r="T2284" i="4" s="1"/>
  <c r="T2285" i="4"/>
  <c r="U2285" i="4"/>
  <c r="T2286" i="4"/>
  <c r="U2286" i="4"/>
  <c r="U2287" i="4"/>
  <c r="T2287" i="4" s="1"/>
  <c r="U2288" i="4"/>
  <c r="T2288" i="4" s="1"/>
  <c r="U2289" i="4"/>
  <c r="T2289" i="4" s="1"/>
  <c r="T2290" i="4"/>
  <c r="U2290" i="4"/>
  <c r="T2291" i="4"/>
  <c r="U2291" i="4"/>
  <c r="U2292" i="4"/>
  <c r="T2292" i="4" s="1"/>
  <c r="U2293" i="4"/>
  <c r="T2293" i="4" s="1"/>
  <c r="U2294" i="4"/>
  <c r="T2294" i="4" s="1"/>
  <c r="T2295" i="4"/>
  <c r="U2295" i="4"/>
  <c r="U2296" i="4"/>
  <c r="T2296" i="4" s="1"/>
  <c r="U2297" i="4"/>
  <c r="T2297" i="4" s="1"/>
  <c r="U2298" i="4"/>
  <c r="T2298" i="4" s="1"/>
  <c r="T2299" i="4"/>
  <c r="U2299" i="4"/>
  <c r="T2300" i="4"/>
  <c r="U2300" i="4"/>
  <c r="U2301" i="4"/>
  <c r="T2301" i="4" s="1"/>
  <c r="U2302" i="4"/>
  <c r="T2302" i="4" s="1"/>
  <c r="U2303" i="4"/>
  <c r="T2303" i="4" s="1"/>
  <c r="T2304" i="4"/>
  <c r="U2304" i="4"/>
  <c r="U2305" i="4"/>
  <c r="T2305" i="4" s="1"/>
  <c r="T2306" i="4"/>
  <c r="U2306" i="4"/>
  <c r="T2307" i="4"/>
  <c r="U2307" i="4"/>
  <c r="T2308" i="4"/>
  <c r="U2308" i="4"/>
  <c r="T2309" i="4"/>
  <c r="U2309" i="4"/>
  <c r="T2310" i="4"/>
  <c r="U2310" i="4"/>
  <c r="T2311" i="4"/>
  <c r="U2311" i="4"/>
  <c r="U2312" i="4"/>
  <c r="T2312" i="4" s="1"/>
  <c r="U2313" i="4"/>
  <c r="T2313" i="4" s="1"/>
  <c r="T2314" i="4"/>
  <c r="U2314" i="4"/>
  <c r="T2315" i="4"/>
  <c r="U2315" i="4"/>
  <c r="U2316" i="4"/>
  <c r="T2316" i="4" s="1"/>
  <c r="U2317" i="4"/>
  <c r="T2317" i="4" s="1"/>
  <c r="U2318" i="4"/>
  <c r="T2318" i="4" s="1"/>
  <c r="T2319" i="4"/>
  <c r="U2319" i="4"/>
  <c r="U2320" i="4"/>
  <c r="T2320" i="4" s="1"/>
  <c r="T2321" i="4"/>
  <c r="U2321" i="4"/>
  <c r="U2322" i="4"/>
  <c r="T2322" i="4" s="1"/>
  <c r="U2323" i="4"/>
  <c r="T2323" i="4" s="1"/>
  <c r="U2324" i="4"/>
  <c r="T2324" i="4" s="1"/>
  <c r="U2325" i="4"/>
  <c r="T2325" i="4" s="1"/>
  <c r="T2326" i="4"/>
  <c r="U2326" i="4"/>
  <c r="U2327" i="4"/>
  <c r="T2327" i="4" s="1"/>
  <c r="U2328" i="4"/>
  <c r="T2328" i="4" s="1"/>
  <c r="T2329" i="4"/>
  <c r="U2329" i="4"/>
  <c r="T2330" i="4"/>
  <c r="U2330" i="4"/>
  <c r="U2331" i="4"/>
  <c r="T2331" i="4" s="1"/>
  <c r="T2332" i="4"/>
  <c r="U2332" i="4"/>
  <c r="U2333" i="4"/>
  <c r="T2333" i="4" s="1"/>
  <c r="U2334" i="4"/>
  <c r="T2334" i="4" s="1"/>
  <c r="U2335" i="4"/>
  <c r="T2335" i="4" s="1"/>
  <c r="U2336" i="4"/>
  <c r="T2336" i="4" s="1"/>
  <c r="T2337" i="4"/>
  <c r="U2337" i="4"/>
  <c r="U2338" i="4"/>
  <c r="T2338" i="4" s="1"/>
  <c r="U2339" i="4"/>
  <c r="T2339" i="4" s="1"/>
  <c r="U2340" i="4"/>
  <c r="T2340" i="4" s="1"/>
  <c r="T2341" i="4"/>
  <c r="U2341" i="4"/>
  <c r="T2342" i="4"/>
  <c r="U2342" i="4"/>
  <c r="U2343" i="4"/>
  <c r="T2343" i="4" s="1"/>
  <c r="T2344" i="4"/>
  <c r="U2344" i="4"/>
  <c r="U2345" i="4"/>
  <c r="T2345" i="4" s="1"/>
  <c r="U2346" i="4"/>
  <c r="T2346" i="4" s="1"/>
  <c r="U2347" i="4"/>
  <c r="T2347" i="4" s="1"/>
  <c r="U2348" i="4"/>
  <c r="T2348" i="4" s="1"/>
  <c r="U2349" i="4"/>
  <c r="T2349" i="4" s="1"/>
  <c r="U2350" i="4"/>
  <c r="T2350" i="4" s="1"/>
  <c r="T2351" i="4"/>
  <c r="U2351" i="4"/>
  <c r="T2352" i="4"/>
  <c r="U2352" i="4"/>
  <c r="U2353" i="4"/>
  <c r="T2353" i="4" s="1"/>
  <c r="U2354" i="4"/>
  <c r="T2354" i="4" s="1"/>
  <c r="T2355" i="4"/>
  <c r="U2355" i="4"/>
  <c r="U2356" i="4"/>
  <c r="T2356" i="4" s="1"/>
  <c r="T2357" i="4"/>
  <c r="U2357" i="4"/>
  <c r="U2358" i="4"/>
  <c r="T2358" i="4" s="1"/>
  <c r="U2359" i="4"/>
  <c r="T2359" i="4" s="1"/>
  <c r="U2360" i="4"/>
  <c r="T2360" i="4" s="1"/>
  <c r="T2361" i="4"/>
  <c r="U2361" i="4"/>
  <c r="U2362" i="4"/>
  <c r="T2362" i="4" s="1"/>
  <c r="U2363" i="4"/>
  <c r="T2363" i="4" s="1"/>
  <c r="T2364" i="4"/>
  <c r="U2364" i="4"/>
  <c r="U2365" i="4"/>
  <c r="T2365" i="4" s="1"/>
  <c r="U2366" i="4"/>
  <c r="T2366" i="4" s="1"/>
  <c r="U2367" i="4"/>
  <c r="T2367" i="4" s="1"/>
  <c r="T2368" i="4"/>
  <c r="U2368" i="4"/>
  <c r="U2369" i="4"/>
  <c r="T2369" i="4" s="1"/>
  <c r="T2370" i="4"/>
  <c r="U2370" i="4"/>
  <c r="U2371" i="4"/>
  <c r="T2371" i="4" s="1"/>
  <c r="T2372" i="4"/>
  <c r="U2372" i="4"/>
  <c r="T2373" i="4"/>
  <c r="U2373" i="4"/>
  <c r="T2374" i="4"/>
  <c r="U2374" i="4"/>
  <c r="T2375" i="4"/>
  <c r="U2375" i="4"/>
  <c r="T2376" i="4"/>
  <c r="U2376" i="4"/>
  <c r="T2377" i="4"/>
  <c r="U2377" i="4"/>
  <c r="T2378" i="4"/>
  <c r="U2378" i="4"/>
  <c r="U2379" i="4"/>
  <c r="T2379" i="4" s="1"/>
  <c r="U2380" i="4"/>
  <c r="T2380" i="4" s="1"/>
  <c r="U2381" i="4"/>
  <c r="T2381" i="4" s="1"/>
  <c r="T2382" i="4"/>
  <c r="U2382" i="4"/>
  <c r="U2383" i="4"/>
  <c r="T2383" i="4" s="1"/>
  <c r="U2384" i="4"/>
  <c r="T2384" i="4" s="1"/>
  <c r="T2385" i="4"/>
  <c r="U2385" i="4"/>
  <c r="T2386" i="4"/>
  <c r="U2386" i="4"/>
  <c r="U2387" i="4"/>
  <c r="T2387" i="4" s="1"/>
  <c r="U2388" i="4"/>
  <c r="T2388" i="4" s="1"/>
  <c r="U2389" i="4"/>
  <c r="T2389" i="4" s="1"/>
  <c r="U2390" i="4"/>
  <c r="T2390" i="4" s="1"/>
  <c r="U2391" i="4"/>
  <c r="T2391" i="4" s="1"/>
  <c r="U2392" i="4"/>
  <c r="T2392" i="4" s="1"/>
  <c r="T2393" i="4"/>
  <c r="U2393" i="4"/>
  <c r="U2394" i="4"/>
  <c r="T2394" i="4" s="1"/>
  <c r="T2395" i="4"/>
  <c r="U2395" i="4"/>
  <c r="U2396" i="4"/>
  <c r="T2396" i="4" s="1"/>
  <c r="U2397" i="4"/>
  <c r="T2397" i="4" s="1"/>
  <c r="U2398" i="4"/>
  <c r="T2398" i="4" s="1"/>
  <c r="T2399" i="4"/>
  <c r="U2399" i="4"/>
  <c r="U2400" i="4"/>
  <c r="T2400" i="4" s="1"/>
  <c r="T2401" i="4"/>
  <c r="U2401" i="4"/>
  <c r="U2402" i="4"/>
  <c r="T2402" i="4" s="1"/>
  <c r="T2403" i="4"/>
  <c r="U2403" i="4"/>
  <c r="U2404" i="4"/>
  <c r="T2404" i="4" s="1"/>
  <c r="U2405" i="4"/>
  <c r="T2405" i="4" s="1"/>
  <c r="T2406" i="4"/>
  <c r="U2406" i="4"/>
  <c r="U2407" i="4"/>
  <c r="T2407" i="4" s="1"/>
  <c r="U2408" i="4"/>
  <c r="T2408" i="4" s="1"/>
  <c r="T2409" i="4"/>
  <c r="U2409" i="4"/>
  <c r="T2410" i="4"/>
  <c r="U2410" i="4"/>
  <c r="U2411" i="4"/>
  <c r="T2411" i="4" s="1"/>
  <c r="U2412" i="4"/>
  <c r="T2412" i="4" s="1"/>
  <c r="U2413" i="4"/>
  <c r="T2413" i="4" s="1"/>
  <c r="U2414" i="4"/>
  <c r="T2414" i="4" s="1"/>
  <c r="T2415" i="4"/>
  <c r="U2415" i="4"/>
  <c r="U2416" i="4"/>
  <c r="T2416" i="4" s="1"/>
  <c r="U2417" i="4"/>
  <c r="T2417" i="4" s="1"/>
  <c r="T2418" i="4"/>
  <c r="U2418" i="4"/>
  <c r="U2419" i="4"/>
  <c r="T2419" i="4" s="1"/>
  <c r="T2420" i="4"/>
  <c r="U2420" i="4"/>
  <c r="U2421" i="4"/>
  <c r="T2421" i="4" s="1"/>
  <c r="U2422" i="4"/>
  <c r="T2422" i="4" s="1"/>
  <c r="U2423" i="4"/>
  <c r="T2423" i="4" s="1"/>
  <c r="U2424" i="4"/>
  <c r="T2424" i="4" s="1"/>
  <c r="T2425" i="4"/>
  <c r="U2425" i="4"/>
  <c r="U2426" i="4"/>
  <c r="T2426" i="4" s="1"/>
  <c r="T2427" i="4"/>
  <c r="U2427" i="4"/>
  <c r="T2428" i="4"/>
  <c r="U2428" i="4"/>
  <c r="U2429" i="4"/>
  <c r="T2429" i="4" s="1"/>
  <c r="U2430" i="4"/>
  <c r="T2430" i="4" s="1"/>
  <c r="U2431" i="4"/>
  <c r="T2431" i="4" s="1"/>
  <c r="T2432" i="4"/>
  <c r="U2432" i="4"/>
  <c r="U2433" i="4"/>
  <c r="T2433" i="4" s="1"/>
  <c r="U2434" i="4"/>
  <c r="T2434" i="4" s="1"/>
  <c r="T2435" i="4"/>
  <c r="U2435" i="4"/>
  <c r="U2436" i="4"/>
  <c r="T2436" i="4" s="1"/>
  <c r="U2437" i="4"/>
  <c r="T2437" i="4" s="1"/>
  <c r="T2438" i="4"/>
  <c r="U2438" i="4"/>
  <c r="T2439" i="4"/>
  <c r="U2439" i="4"/>
  <c r="T2440" i="4"/>
  <c r="U2440" i="4"/>
  <c r="T2441" i="4"/>
  <c r="U2441" i="4"/>
  <c r="T2442" i="4"/>
  <c r="U2442" i="4"/>
  <c r="T2443" i="4"/>
  <c r="U2443" i="4"/>
  <c r="U2444" i="4"/>
  <c r="T2444" i="4" s="1"/>
  <c r="U2445" i="4"/>
  <c r="T2445" i="4" s="1"/>
  <c r="U2446" i="4"/>
  <c r="T2446" i="4" s="1"/>
  <c r="U2447" i="4"/>
  <c r="T2447" i="4" s="1"/>
  <c r="T2448" i="4"/>
  <c r="U2448" i="4"/>
  <c r="T2449" i="4"/>
  <c r="U2449" i="4"/>
  <c r="T2450" i="4"/>
  <c r="U2450" i="4"/>
  <c r="U2451" i="4"/>
  <c r="T2451" i="4" s="1"/>
  <c r="U2452" i="4"/>
  <c r="T2452" i="4" s="1"/>
  <c r="U2453" i="4"/>
  <c r="T2453" i="4" s="1"/>
  <c r="U2454" i="4"/>
  <c r="T2454" i="4" s="1"/>
  <c r="T2455" i="4"/>
  <c r="U2455" i="4"/>
  <c r="T2456" i="4"/>
  <c r="U2456" i="4"/>
  <c r="U2457" i="4"/>
  <c r="T2457" i="4" s="1"/>
  <c r="U2458" i="4"/>
  <c r="T2458" i="4" s="1"/>
  <c r="U2459" i="4"/>
  <c r="T2459" i="4" s="1"/>
  <c r="T2460" i="4"/>
  <c r="U2460" i="4"/>
  <c r="U2461" i="4"/>
  <c r="T2461" i="4" s="1"/>
  <c r="U2462" i="4"/>
  <c r="T2462" i="4" s="1"/>
  <c r="T2463" i="4"/>
  <c r="U2463" i="4"/>
  <c r="T2464" i="4"/>
  <c r="U2464" i="4"/>
  <c r="U2465" i="4"/>
  <c r="T2465" i="4" s="1"/>
  <c r="U2466" i="4"/>
  <c r="T2466" i="4" s="1"/>
  <c r="U2467" i="4"/>
  <c r="T2467" i="4" s="1"/>
  <c r="U2468" i="4"/>
  <c r="T2468" i="4" s="1"/>
  <c r="U2469" i="4"/>
  <c r="T2469" i="4" s="1"/>
  <c r="T2470" i="4"/>
  <c r="U2470" i="4"/>
  <c r="U2471" i="4"/>
  <c r="T2471" i="4" s="1"/>
  <c r="T2472" i="4"/>
  <c r="U2472" i="4"/>
  <c r="U2473" i="4"/>
  <c r="T2473" i="4" s="1"/>
  <c r="T2474" i="4"/>
  <c r="U2474" i="4"/>
  <c r="U2475" i="4"/>
  <c r="T2475" i="4" s="1"/>
  <c r="U2476" i="4"/>
  <c r="T2476" i="4" s="1"/>
  <c r="T2477" i="4"/>
  <c r="U2477" i="4"/>
  <c r="U2478" i="4"/>
  <c r="T2478" i="4" s="1"/>
  <c r="U2479" i="4"/>
  <c r="T2479" i="4" s="1"/>
  <c r="U2480" i="4"/>
  <c r="T2480" i="4" s="1"/>
  <c r="T2481" i="4"/>
  <c r="U2481" i="4"/>
  <c r="U2482" i="4"/>
  <c r="T2482" i="4" s="1"/>
  <c r="T2483" i="4"/>
  <c r="U2483" i="4"/>
  <c r="U2484" i="4"/>
  <c r="T2484" i="4" s="1"/>
  <c r="U2485" i="4"/>
  <c r="T2485" i="4" s="1"/>
  <c r="T2486" i="4"/>
  <c r="U2486" i="4"/>
  <c r="U2487" i="4"/>
  <c r="T2487" i="4" s="1"/>
  <c r="U2488" i="4"/>
  <c r="T2488" i="4" s="1"/>
  <c r="U2489" i="4"/>
  <c r="T2489" i="4" s="1"/>
  <c r="T2490" i="4"/>
  <c r="U2490" i="4"/>
  <c r="U2491" i="4"/>
  <c r="T2491" i="4" s="1"/>
  <c r="U2492" i="4"/>
  <c r="T2492" i="4" s="1"/>
  <c r="T2493" i="4"/>
  <c r="U2493" i="4"/>
  <c r="U2494" i="4"/>
  <c r="T2494" i="4" s="1"/>
  <c r="U2495" i="4"/>
  <c r="T2495" i="4" s="1"/>
  <c r="T2496" i="4"/>
  <c r="U2496" i="4"/>
  <c r="U2497" i="4"/>
  <c r="T2497" i="4" s="1"/>
  <c r="U2498" i="4"/>
  <c r="T2498" i="4" s="1"/>
  <c r="T2499" i="4"/>
  <c r="U2499" i="4"/>
  <c r="U2500" i="4"/>
  <c r="T2500" i="4" s="1"/>
  <c r="U2501" i="4"/>
  <c r="T2501" i="4" s="1"/>
  <c r="U2502" i="4"/>
  <c r="T2502" i="4" s="1"/>
  <c r="T2503" i="4"/>
  <c r="U2503" i="4"/>
  <c r="T2504" i="4"/>
  <c r="U2504" i="4"/>
  <c r="T2505" i="4"/>
  <c r="U2505" i="4"/>
  <c r="T2506" i="4"/>
  <c r="U2506" i="4"/>
  <c r="T2507" i="4"/>
  <c r="U2507" i="4"/>
  <c r="T2508" i="4"/>
  <c r="U2508" i="4"/>
  <c r="T2509" i="4"/>
  <c r="U2509" i="4"/>
  <c r="U2510" i="4"/>
  <c r="T2510" i="4" s="1"/>
  <c r="T2511" i="4"/>
  <c r="U2511" i="4"/>
  <c r="U2512" i="4"/>
  <c r="T2512" i="4" s="1"/>
  <c r="U2513" i="4"/>
  <c r="T2513" i="4" s="1"/>
  <c r="T2514" i="4"/>
  <c r="U2514" i="4"/>
  <c r="U2515" i="4"/>
  <c r="T2515" i="4" s="1"/>
  <c r="U2516" i="4"/>
  <c r="T2516" i="4" s="1"/>
  <c r="T2517" i="4"/>
  <c r="U2517" i="4"/>
  <c r="U2518" i="4"/>
  <c r="T2518" i="4" s="1"/>
  <c r="T2519" i="4"/>
  <c r="U2519" i="4"/>
  <c r="U2520" i="4"/>
  <c r="T2520" i="4" s="1"/>
  <c r="U2521" i="4"/>
  <c r="T2521" i="4" s="1"/>
  <c r="U2522" i="4"/>
  <c r="T2522" i="4" s="1"/>
  <c r="T2523" i="4"/>
  <c r="U2523" i="4"/>
  <c r="U2524" i="4"/>
  <c r="T2524" i="4" s="1"/>
  <c r="U2525" i="4"/>
  <c r="T2525" i="4" s="1"/>
  <c r="U2526" i="4"/>
  <c r="T2526" i="4" s="1"/>
  <c r="T2527" i="4"/>
  <c r="U2527" i="4"/>
  <c r="U2528" i="4"/>
  <c r="T2528" i="4" s="1"/>
  <c r="U2529" i="4"/>
  <c r="T2529" i="4" s="1"/>
  <c r="T2530" i="4"/>
  <c r="U2530" i="4"/>
  <c r="U2531" i="4"/>
  <c r="T2531" i="4" s="1"/>
  <c r="T2532" i="4"/>
  <c r="U2532" i="4"/>
  <c r="U2533" i="4"/>
  <c r="T2533" i="4" s="1"/>
  <c r="T2534" i="4"/>
  <c r="U2534" i="4"/>
  <c r="U2535" i="4"/>
  <c r="T2535" i="4" s="1"/>
  <c r="U2536" i="4"/>
  <c r="T2536" i="4" s="1"/>
  <c r="U2537" i="4"/>
  <c r="T2537" i="4" s="1"/>
  <c r="T2538" i="4"/>
  <c r="U2538" i="4"/>
  <c r="U2539" i="4"/>
  <c r="T2539" i="4" s="1"/>
  <c r="U2540" i="4"/>
  <c r="T2540" i="4" s="1"/>
  <c r="T2541" i="4"/>
  <c r="U2541" i="4"/>
  <c r="U2542" i="4"/>
  <c r="T2542" i="4" s="1"/>
  <c r="T2543" i="4"/>
  <c r="U2543" i="4"/>
  <c r="U2544" i="4"/>
  <c r="T2544" i="4" s="1"/>
  <c r="U2545" i="4"/>
  <c r="T2545" i="4" s="1"/>
  <c r="U2546" i="4"/>
  <c r="T2546" i="4" s="1"/>
  <c r="T2547" i="4"/>
  <c r="U2547" i="4"/>
  <c r="T2548" i="4"/>
  <c r="U2548" i="4"/>
  <c r="U2549" i="4"/>
  <c r="T2549" i="4" s="1"/>
  <c r="U2550" i="4"/>
  <c r="T2550" i="4" s="1"/>
  <c r="U2551" i="4"/>
  <c r="T2551" i="4" s="1"/>
  <c r="T2552" i="4"/>
  <c r="U2552" i="4"/>
  <c r="T2553" i="4"/>
  <c r="U2553" i="4"/>
  <c r="U2554" i="4"/>
  <c r="T2554" i="4" s="1"/>
  <c r="U2555" i="4"/>
  <c r="T2555" i="4" s="1"/>
  <c r="U2556" i="4"/>
  <c r="T2556" i="4" s="1"/>
  <c r="U2557" i="4"/>
  <c r="T2557" i="4" s="1"/>
  <c r="U2558" i="4"/>
  <c r="T2558" i="4" s="1"/>
  <c r="U2559" i="4"/>
  <c r="T2559" i="4" s="1"/>
  <c r="U2560" i="4"/>
  <c r="T2560" i="4" s="1"/>
  <c r="T2561" i="4"/>
  <c r="U2561" i="4"/>
  <c r="T2562" i="4"/>
  <c r="U2562" i="4"/>
  <c r="U2563" i="4"/>
  <c r="T2563" i="4" s="1"/>
  <c r="U2564" i="4"/>
  <c r="T2564" i="4" s="1"/>
  <c r="U2565" i="4"/>
  <c r="T2565" i="4" s="1"/>
  <c r="U2566" i="4"/>
  <c r="T2566" i="4" s="1"/>
  <c r="U2567" i="4"/>
  <c r="T2567" i="4" s="1"/>
  <c r="T2568" i="4"/>
  <c r="U2568" i="4"/>
  <c r="T2569" i="4"/>
  <c r="U2569" i="4"/>
  <c r="T2570" i="4"/>
  <c r="U2570" i="4"/>
  <c r="T2571" i="4"/>
  <c r="U2571" i="4"/>
  <c r="T2572" i="4"/>
  <c r="U2572" i="4"/>
  <c r="T2573" i="4"/>
  <c r="U2573" i="4"/>
  <c r="T2574" i="4"/>
  <c r="U2574" i="4"/>
  <c r="T2575" i="4"/>
  <c r="U2575" i="4"/>
  <c r="U2576" i="4"/>
  <c r="T2576" i="4" s="1"/>
  <c r="U2577" i="4"/>
  <c r="T2577" i="4" s="1"/>
  <c r="U2578" i="4"/>
  <c r="T2578" i="4" s="1"/>
  <c r="T2579" i="4"/>
  <c r="U2579" i="4"/>
  <c r="T2580" i="4"/>
  <c r="U2580" i="4"/>
  <c r="U2581" i="4"/>
  <c r="T2581" i="4" s="1"/>
  <c r="T2582" i="4"/>
  <c r="U2582" i="4"/>
  <c r="T2583" i="4"/>
  <c r="U2583" i="4"/>
  <c r="U2584" i="4"/>
  <c r="T2584" i="4" s="1"/>
  <c r="U2585" i="4"/>
  <c r="T2585" i="4" s="1"/>
  <c r="U2586" i="4"/>
  <c r="T2586" i="4" s="1"/>
  <c r="U2587" i="4"/>
  <c r="T2587" i="4" s="1"/>
  <c r="U2588" i="4"/>
  <c r="T2588" i="4" s="1"/>
  <c r="T2589" i="4"/>
  <c r="U2589" i="4"/>
  <c r="T2590" i="4"/>
  <c r="U2590" i="4"/>
  <c r="U2591" i="4"/>
  <c r="T2591" i="4" s="1"/>
  <c r="U2592" i="4"/>
  <c r="T2592" i="4" s="1"/>
  <c r="U2593" i="4"/>
  <c r="T2593" i="4" s="1"/>
  <c r="U2594" i="4"/>
  <c r="T2594" i="4" s="1"/>
  <c r="U2595" i="4"/>
  <c r="T2595" i="4" s="1"/>
  <c r="U2596" i="4"/>
  <c r="T2596" i="4" s="1"/>
  <c r="T2597" i="4"/>
  <c r="U2597" i="4"/>
  <c r="U2598" i="4"/>
  <c r="T2598" i="4" s="1"/>
  <c r="T2599" i="4"/>
  <c r="U2599" i="4"/>
  <c r="U2600" i="4"/>
  <c r="T2600" i="4" s="1"/>
  <c r="U2601" i="4"/>
  <c r="T2601" i="4" s="1"/>
  <c r="T2602" i="4"/>
  <c r="U2602" i="4"/>
  <c r="U2603" i="4"/>
  <c r="T2603" i="4" s="1"/>
  <c r="T2604" i="4"/>
  <c r="U2604" i="4"/>
  <c r="U2605" i="4"/>
  <c r="T2605" i="4" s="1"/>
  <c r="T2606" i="4"/>
  <c r="U2606" i="4"/>
  <c r="U2607" i="4"/>
  <c r="T2607" i="4" s="1"/>
  <c r="U2608" i="4"/>
  <c r="T2608" i="4" s="1"/>
  <c r="U2609" i="4"/>
  <c r="T2609" i="4" s="1"/>
  <c r="T2610" i="4"/>
  <c r="U2610" i="4"/>
  <c r="U2611" i="4"/>
  <c r="T2611" i="4" s="1"/>
  <c r="T2612" i="4"/>
  <c r="U2612" i="4"/>
  <c r="U2613" i="4"/>
  <c r="T2613" i="4" s="1"/>
  <c r="U2614" i="4"/>
  <c r="T2614" i="4" s="1"/>
  <c r="U2615" i="4"/>
  <c r="T2615" i="4" s="1"/>
  <c r="T2616" i="4"/>
  <c r="U2616" i="4"/>
  <c r="U2617" i="4"/>
  <c r="T2617" i="4" s="1"/>
  <c r="T2618" i="4"/>
  <c r="U2618" i="4"/>
  <c r="U2619" i="4"/>
  <c r="T2619" i="4" s="1"/>
  <c r="U2620" i="4"/>
  <c r="T2620" i="4" s="1"/>
  <c r="U2621" i="4"/>
  <c r="T2621" i="4" s="1"/>
  <c r="U2622" i="4"/>
  <c r="T2622" i="4" s="1"/>
  <c r="T2623" i="4"/>
  <c r="U2623" i="4"/>
  <c r="U2624" i="4"/>
  <c r="T2624" i="4" s="1"/>
  <c r="T2625" i="4"/>
  <c r="U2625" i="4"/>
  <c r="U2626" i="4"/>
  <c r="T2626" i="4" s="1"/>
  <c r="T2627" i="4"/>
  <c r="U2627" i="4"/>
  <c r="U2628" i="4"/>
  <c r="T2628" i="4" s="1"/>
  <c r="U2629" i="4"/>
  <c r="T2629" i="4" s="1"/>
  <c r="U2630" i="4"/>
  <c r="T2630" i="4" s="1"/>
  <c r="U2631" i="4"/>
  <c r="T2631" i="4" s="1"/>
  <c r="T2632" i="4"/>
  <c r="U2632" i="4"/>
  <c r="U2633" i="4"/>
  <c r="T2633" i="4" s="1"/>
  <c r="U2634" i="4"/>
  <c r="T2634" i="4" s="1"/>
  <c r="T2635" i="4"/>
  <c r="U2635" i="4"/>
  <c r="T2636" i="4"/>
  <c r="U2636" i="4"/>
  <c r="T2637" i="4"/>
  <c r="U2637" i="4"/>
  <c r="T2638" i="4"/>
  <c r="U2638" i="4"/>
  <c r="T2639" i="4"/>
  <c r="U2639" i="4"/>
  <c r="T2640" i="4"/>
  <c r="U2640" i="4"/>
  <c r="T2641" i="4"/>
  <c r="U2641" i="4"/>
  <c r="T2642" i="4"/>
  <c r="U2642" i="4"/>
  <c r="U2643" i="4"/>
  <c r="T2643" i="4" s="1"/>
  <c r="U2644" i="4"/>
  <c r="T2644" i="4" s="1"/>
  <c r="U2645" i="4"/>
  <c r="T2645" i="4" s="1"/>
  <c r="U2646" i="4"/>
  <c r="T2646" i="4" s="1"/>
  <c r="T2647" i="4"/>
  <c r="U2647" i="4"/>
  <c r="T2648" i="4"/>
  <c r="U2648" i="4"/>
  <c r="U2649" i="4"/>
  <c r="T2649" i="4" s="1"/>
  <c r="U2650" i="4"/>
  <c r="T2650" i="4" s="1"/>
  <c r="U2651" i="4"/>
  <c r="T2651" i="4" s="1"/>
  <c r="T2652" i="4"/>
  <c r="U2652" i="4"/>
  <c r="U2653" i="4"/>
  <c r="T2653" i="4" s="1"/>
  <c r="U2654" i="4"/>
  <c r="T2654" i="4" s="1"/>
  <c r="U2655" i="4"/>
  <c r="T2655" i="4" s="1"/>
  <c r="T2656" i="4"/>
  <c r="U2656" i="4"/>
  <c r="U2657" i="4"/>
  <c r="T2657" i="4" s="1"/>
  <c r="T2658" i="4"/>
  <c r="U2658" i="4"/>
  <c r="U2659" i="4"/>
  <c r="T2659" i="4" s="1"/>
  <c r="T2660" i="4"/>
  <c r="U2660" i="4"/>
  <c r="U2661" i="4"/>
  <c r="T2661" i="4" s="1"/>
  <c r="T2662" i="4"/>
  <c r="U2662" i="4"/>
  <c r="U2663" i="4"/>
  <c r="T2663" i="4" s="1"/>
  <c r="U2664" i="4"/>
  <c r="T2664" i="4" s="1"/>
  <c r="U2665" i="4"/>
  <c r="T2665" i="4" s="1"/>
  <c r="U2666" i="4"/>
  <c r="T2666" i="4" s="1"/>
  <c r="U2667" i="4"/>
  <c r="T2667" i="4" s="1"/>
  <c r="T2668" i="4"/>
  <c r="U2668" i="4"/>
  <c r="T2669" i="4"/>
  <c r="U2669" i="4"/>
  <c r="U2670" i="4"/>
  <c r="T2670" i="4" s="1"/>
  <c r="U2671" i="4"/>
  <c r="T2671" i="4" s="1"/>
  <c r="U2672" i="4"/>
  <c r="T2672" i="4" s="1"/>
  <c r="U2673" i="4"/>
  <c r="T2673" i="4" s="1"/>
  <c r="T2674" i="4"/>
  <c r="U2674" i="4"/>
  <c r="T2675" i="4"/>
  <c r="U2675" i="4"/>
  <c r="U2676" i="4"/>
  <c r="T2676" i="4" s="1"/>
  <c r="U2677" i="4"/>
  <c r="T2677" i="4" s="1"/>
  <c r="U2678" i="4"/>
  <c r="T2678" i="4" s="1"/>
  <c r="T2679" i="4"/>
  <c r="U2679" i="4"/>
  <c r="U2680" i="4"/>
  <c r="T2680" i="4" s="1"/>
  <c r="U2681" i="4"/>
  <c r="T2681" i="4" s="1"/>
  <c r="T2682" i="4"/>
  <c r="U2682" i="4"/>
  <c r="U2683" i="4"/>
  <c r="T2683" i="4" s="1"/>
  <c r="T2684" i="4"/>
  <c r="U2684" i="4"/>
  <c r="U2685" i="4"/>
  <c r="T2685" i="4" s="1"/>
  <c r="T2686" i="4"/>
  <c r="U2686" i="4"/>
  <c r="U2687" i="4"/>
  <c r="T2687" i="4" s="1"/>
  <c r="U2688" i="4"/>
  <c r="T2688" i="4" s="1"/>
  <c r="U2689" i="4"/>
  <c r="T2689" i="4" s="1"/>
  <c r="U2690" i="4"/>
  <c r="T2690" i="4" s="1"/>
  <c r="U2691" i="4"/>
  <c r="T2691" i="4" s="1"/>
  <c r="T2692" i="4"/>
  <c r="U2692" i="4"/>
  <c r="U2693" i="4"/>
  <c r="T2693" i="4" s="1"/>
  <c r="T2694" i="4"/>
  <c r="U2694" i="4"/>
  <c r="U2695" i="4"/>
  <c r="T2695" i="4" s="1"/>
  <c r="U2696" i="4"/>
  <c r="T2696" i="4" s="1"/>
  <c r="U2697" i="4"/>
  <c r="T2697" i="4" s="1"/>
  <c r="U2698" i="4"/>
  <c r="T2698" i="4" s="1"/>
  <c r="T2699" i="4"/>
  <c r="U2699" i="4"/>
  <c r="U2700" i="4"/>
  <c r="T2700" i="4" s="1"/>
  <c r="T2701" i="4"/>
  <c r="U2701" i="4"/>
  <c r="T2702" i="4"/>
  <c r="U2702" i="4"/>
  <c r="T2703" i="4"/>
  <c r="U2703" i="4"/>
  <c r="T2704" i="4"/>
  <c r="U2704" i="4"/>
  <c r="T2705" i="4"/>
  <c r="U2705" i="4"/>
  <c r="T2706" i="4"/>
  <c r="U2706" i="4"/>
  <c r="T2707" i="4"/>
  <c r="U2707" i="4"/>
  <c r="U2708" i="4"/>
  <c r="T2708" i="4" s="1"/>
  <c r="U2709" i="4"/>
  <c r="T2709" i="4" s="1"/>
  <c r="U2710" i="4"/>
  <c r="T2710" i="4" s="1"/>
  <c r="U2711" i="4"/>
  <c r="T2711" i="4" s="1"/>
  <c r="T2712" i="4"/>
  <c r="U2712" i="4"/>
  <c r="T2713" i="4"/>
  <c r="U2713" i="4"/>
  <c r="U2714" i="4"/>
  <c r="T2714" i="4" s="1"/>
  <c r="T2715" i="4"/>
  <c r="U2715" i="4"/>
  <c r="U2716" i="4"/>
  <c r="T2716" i="4" s="1"/>
  <c r="T2717" i="4"/>
  <c r="U2717" i="4"/>
  <c r="U2718" i="4"/>
  <c r="T2718" i="4" s="1"/>
  <c r="U2719" i="4"/>
  <c r="T2719" i="4" s="1"/>
  <c r="U2720" i="4"/>
  <c r="T2720" i="4" s="1"/>
  <c r="U2721" i="4"/>
  <c r="T2721" i="4" s="1"/>
  <c r="U2722" i="4"/>
  <c r="T2722" i="4" s="1"/>
  <c r="U2723" i="4"/>
  <c r="T2723" i="4" s="1"/>
  <c r="T2724" i="4"/>
  <c r="U2724" i="4"/>
  <c r="T2725" i="4"/>
  <c r="U2725" i="4"/>
  <c r="U2726" i="4"/>
  <c r="T2726" i="4" s="1"/>
  <c r="U2727" i="4"/>
  <c r="T2727" i="4" s="1"/>
  <c r="T2728" i="4"/>
  <c r="U2728" i="4"/>
  <c r="U2729" i="4"/>
  <c r="T2729" i="4" s="1"/>
  <c r="T2730" i="4"/>
  <c r="U2730" i="4"/>
  <c r="U2731" i="4"/>
  <c r="T2731" i="4" s="1"/>
  <c r="U2732" i="4"/>
  <c r="T2732" i="4" s="1"/>
  <c r="U2733" i="4"/>
  <c r="T2733" i="4" s="1"/>
  <c r="U2734" i="4"/>
  <c r="T2734" i="4" s="1"/>
  <c r="T2735" i="4"/>
  <c r="U2735" i="4"/>
  <c r="T2736" i="4"/>
  <c r="U2736" i="4"/>
  <c r="U2737" i="4"/>
  <c r="T2737" i="4" s="1"/>
  <c r="U2738" i="4"/>
  <c r="T2738" i="4" s="1"/>
  <c r="U2739" i="4"/>
  <c r="T2739" i="4" s="1"/>
  <c r="T2740" i="4"/>
  <c r="U2740" i="4"/>
  <c r="U2741" i="4"/>
  <c r="T2741" i="4" s="1"/>
  <c r="T2742" i="4"/>
  <c r="U2742" i="4"/>
  <c r="U2743" i="4"/>
  <c r="T2743" i="4" s="1"/>
  <c r="T2744" i="4"/>
  <c r="U2744" i="4"/>
  <c r="U2745" i="4"/>
  <c r="T2745" i="4" s="1"/>
  <c r="U2746" i="4"/>
  <c r="T2746" i="4" s="1"/>
  <c r="U2747" i="4"/>
  <c r="T2747" i="4" s="1"/>
  <c r="U2748" i="4"/>
  <c r="T2748" i="4" s="1"/>
  <c r="T2749" i="4"/>
  <c r="U2749" i="4"/>
  <c r="U2750" i="4"/>
  <c r="T2750" i="4" s="1"/>
  <c r="U2751" i="4"/>
  <c r="T2751" i="4" s="1"/>
  <c r="T2752" i="4"/>
  <c r="U2752" i="4"/>
  <c r="U2753" i="4"/>
  <c r="T2753" i="4" s="1"/>
  <c r="T2754" i="4"/>
  <c r="U2754" i="4"/>
  <c r="U2755" i="4"/>
  <c r="T2755" i="4" s="1"/>
  <c r="T2756" i="4"/>
  <c r="U2756" i="4"/>
  <c r="U2757" i="4"/>
  <c r="T2757" i="4" s="1"/>
  <c r="U2758" i="4"/>
  <c r="T2758" i="4" s="1"/>
  <c r="U2759" i="4"/>
  <c r="T2759" i="4" s="1"/>
  <c r="T2760" i="4"/>
  <c r="U2760" i="4"/>
  <c r="U2761" i="4"/>
  <c r="T2761" i="4" s="1"/>
  <c r="U2762" i="4"/>
  <c r="T2762" i="4" s="1"/>
  <c r="T2763" i="4"/>
  <c r="U2763" i="4"/>
  <c r="T2764" i="4"/>
  <c r="U2764" i="4"/>
  <c r="U2765" i="4"/>
  <c r="T2765" i="4" s="1"/>
  <c r="U2766" i="4"/>
  <c r="T2766" i="4" s="1"/>
  <c r="U2767" i="4"/>
  <c r="T2767" i="4" s="1"/>
  <c r="T2768" i="4"/>
  <c r="U2768" i="4"/>
  <c r="T2769" i="4"/>
  <c r="U2769" i="4"/>
  <c r="T2770" i="4"/>
  <c r="U2770" i="4"/>
  <c r="T2771" i="4"/>
  <c r="U2771" i="4"/>
  <c r="T2772" i="4"/>
  <c r="U2772" i="4"/>
  <c r="T2773" i="4"/>
  <c r="U2773" i="4"/>
  <c r="U2774" i="4"/>
  <c r="T2774" i="4" s="1"/>
  <c r="U2775" i="4"/>
  <c r="T2775" i="4" s="1"/>
  <c r="U2776" i="4"/>
  <c r="T2776" i="4" s="1"/>
  <c r="T2777" i="4"/>
  <c r="U2777" i="4"/>
  <c r="U2778" i="4"/>
  <c r="T2778" i="4" s="1"/>
  <c r="T2779" i="4"/>
  <c r="U2779" i="4"/>
  <c r="U2780" i="4"/>
  <c r="T2780" i="4" s="1"/>
  <c r="U2781" i="4"/>
  <c r="T2781" i="4" s="1"/>
  <c r="T2782" i="4"/>
  <c r="U2782" i="4"/>
  <c r="U2783" i="4"/>
  <c r="T2783" i="4" s="1"/>
  <c r="U2784" i="4"/>
  <c r="T2784" i="4" s="1"/>
  <c r="T2785" i="4"/>
  <c r="U2785" i="4"/>
  <c r="U2786" i="4"/>
  <c r="T2786" i="4" s="1"/>
  <c r="T2787" i="4"/>
  <c r="U2787" i="4"/>
  <c r="T2788" i="4"/>
  <c r="U2788" i="4"/>
  <c r="U2789" i="4"/>
  <c r="T2789" i="4" s="1"/>
  <c r="U2790" i="4"/>
  <c r="T2790" i="4" s="1"/>
  <c r="U2791" i="4"/>
  <c r="T2791" i="4" s="1"/>
  <c r="U2792" i="4"/>
  <c r="T2792" i="4" s="1"/>
  <c r="U2793" i="4"/>
  <c r="T2793" i="4" s="1"/>
  <c r="T2794" i="4"/>
  <c r="U2794" i="4"/>
  <c r="T2795" i="4"/>
  <c r="U2795" i="4"/>
  <c r="U2796" i="4"/>
  <c r="T2796" i="4" s="1"/>
  <c r="U2797" i="4"/>
  <c r="T2797" i="4" s="1"/>
  <c r="T2798" i="4"/>
  <c r="U2798" i="4"/>
  <c r="U2799" i="4"/>
  <c r="T2799" i="4" s="1"/>
  <c r="U2800" i="4"/>
  <c r="T2800" i="4" s="1"/>
  <c r="U2801" i="4"/>
  <c r="T2801" i="4" s="1"/>
  <c r="U2802" i="4"/>
  <c r="T2802" i="4" s="1"/>
  <c r="T2803" i="4"/>
  <c r="U2803" i="4"/>
  <c r="U2804" i="4"/>
  <c r="T2804" i="4" s="1"/>
  <c r="T2805" i="4"/>
  <c r="U2805" i="4"/>
  <c r="U2806" i="4"/>
  <c r="T2806" i="4" s="1"/>
  <c r="U2807" i="4"/>
  <c r="T2807" i="4" s="1"/>
  <c r="T2808" i="4"/>
  <c r="U2808" i="4"/>
  <c r="U2809" i="4"/>
  <c r="T2809" i="4" s="1"/>
  <c r="U2810" i="4"/>
  <c r="T2810" i="4" s="1"/>
  <c r="U2811" i="4"/>
  <c r="T2811" i="4" s="1"/>
  <c r="T2812" i="4"/>
  <c r="U2812" i="4"/>
  <c r="U2813" i="4"/>
  <c r="T2813" i="4" s="1"/>
  <c r="T2814" i="4"/>
  <c r="U2814" i="4"/>
  <c r="U2815" i="4"/>
  <c r="T2815" i="4" s="1"/>
  <c r="U2816" i="4"/>
  <c r="T2816" i="4" s="1"/>
  <c r="U2817" i="4"/>
  <c r="T2817" i="4" s="1"/>
  <c r="U2818" i="4"/>
  <c r="T2818" i="4" s="1"/>
  <c r="U2819" i="4"/>
  <c r="T2819" i="4" s="1"/>
  <c r="T2820" i="4"/>
  <c r="U2820" i="4"/>
  <c r="T2821" i="4"/>
  <c r="U2821" i="4"/>
  <c r="U2822" i="4"/>
  <c r="T2822" i="4" s="1"/>
  <c r="U2823" i="4"/>
  <c r="T2823" i="4" s="1"/>
  <c r="U2824" i="4"/>
  <c r="T2824" i="4" s="1"/>
  <c r="T2825" i="4"/>
  <c r="U2825" i="4"/>
  <c r="U2826" i="4"/>
  <c r="T2826" i="4" s="1"/>
  <c r="T2827" i="4"/>
  <c r="U2827" i="4"/>
  <c r="U2828" i="4"/>
  <c r="T2828" i="4" s="1"/>
  <c r="T2829" i="4"/>
  <c r="U2829" i="4"/>
  <c r="U2830" i="4"/>
  <c r="T2830" i="4" s="1"/>
  <c r="U2831" i="4"/>
  <c r="T2831" i="4" s="1"/>
  <c r="T2832" i="4"/>
  <c r="U2832" i="4"/>
  <c r="U2833" i="4"/>
  <c r="T2833" i="4" s="1"/>
  <c r="T2834" i="4"/>
  <c r="U2834" i="4"/>
  <c r="T2835" i="4"/>
  <c r="U2835" i="4"/>
  <c r="T2836" i="4"/>
  <c r="U2836" i="4"/>
  <c r="T2837" i="4"/>
  <c r="U2837" i="4"/>
  <c r="T2838" i="4"/>
  <c r="U2838" i="4"/>
  <c r="T2839" i="4"/>
  <c r="U2839" i="4"/>
  <c r="U2840" i="4"/>
  <c r="T2840" i="4" s="1"/>
  <c r="T2841" i="4"/>
  <c r="U2841" i="4"/>
  <c r="U2842" i="4"/>
  <c r="T2842" i="4" s="1"/>
  <c r="T2843" i="4"/>
  <c r="U2843" i="4"/>
  <c r="U2844" i="4"/>
  <c r="T2844" i="4" s="1"/>
  <c r="U2845" i="4"/>
  <c r="T2845" i="4" s="1"/>
  <c r="U2846" i="4"/>
  <c r="T2846" i="4" s="1"/>
  <c r="U2847" i="4"/>
  <c r="T2847" i="4" s="1"/>
  <c r="T2848" i="4"/>
  <c r="U2848" i="4"/>
  <c r="U2849" i="4"/>
  <c r="T2849" i="4" s="1"/>
  <c r="U2850" i="4"/>
  <c r="T2850" i="4" s="1"/>
  <c r="T2851" i="4"/>
  <c r="U2851" i="4"/>
  <c r="U2852" i="4"/>
  <c r="T2852" i="4" s="1"/>
  <c r="U2853" i="4"/>
  <c r="T2853" i="4" s="1"/>
  <c r="U2854" i="4"/>
  <c r="T2854" i="4" s="1"/>
  <c r="U2855" i="4"/>
  <c r="T2855" i="4" s="1"/>
  <c r="T2856" i="4"/>
  <c r="U2856" i="4"/>
  <c r="T2857" i="4"/>
  <c r="U2857" i="4"/>
  <c r="U2858" i="4"/>
  <c r="T2858" i="4" s="1"/>
  <c r="U2859" i="4"/>
  <c r="T2859" i="4" s="1"/>
  <c r="T2860" i="4"/>
  <c r="U2860" i="4"/>
  <c r="U2861" i="4"/>
  <c r="T2861" i="4" s="1"/>
  <c r="T2862" i="4"/>
  <c r="U2862" i="4"/>
  <c r="U2863" i="4"/>
  <c r="T2863" i="4" s="1"/>
  <c r="T2864" i="4"/>
  <c r="U2864" i="4"/>
  <c r="U2865" i="4"/>
  <c r="T2865" i="4" s="1"/>
  <c r="T2866" i="4"/>
  <c r="U2866" i="4"/>
  <c r="U2867" i="4"/>
  <c r="T2867" i="4" s="1"/>
  <c r="U2868" i="4"/>
  <c r="T2868" i="4" s="1"/>
  <c r="U2869" i="4"/>
  <c r="T2869" i="4" s="1"/>
  <c r="U2870" i="4"/>
  <c r="T2870" i="4" s="1"/>
  <c r="U2871" i="4"/>
  <c r="T2871" i="4" s="1"/>
  <c r="U2872" i="4"/>
  <c r="T2872" i="4" s="1"/>
  <c r="U2873" i="4"/>
  <c r="T2873" i="4" s="1"/>
  <c r="T2874" i="4"/>
  <c r="U2874" i="4"/>
  <c r="T2875" i="4"/>
  <c r="U2875" i="4"/>
  <c r="T2876" i="4"/>
  <c r="U2876" i="4"/>
  <c r="U2877" i="4"/>
  <c r="T2877" i="4" s="1"/>
  <c r="U2878" i="4"/>
  <c r="T2878" i="4" s="1"/>
  <c r="U2879" i="4"/>
  <c r="T2879" i="4" s="1"/>
  <c r="U2880" i="4"/>
  <c r="T2880" i="4" s="1"/>
  <c r="T2881" i="4"/>
  <c r="U2881" i="4"/>
  <c r="T2882" i="4"/>
  <c r="U2882" i="4"/>
  <c r="U2883" i="4"/>
  <c r="T2883" i="4" s="1"/>
  <c r="U2884" i="4"/>
  <c r="T2884" i="4" s="1"/>
  <c r="U2885" i="4"/>
  <c r="T2885" i="4" s="1"/>
  <c r="T2886" i="4"/>
  <c r="U2886" i="4"/>
  <c r="U2887" i="4"/>
  <c r="T2887" i="4" s="1"/>
  <c r="U2888" i="4"/>
  <c r="T2888" i="4" s="1"/>
  <c r="U2889" i="4"/>
  <c r="T2889" i="4" s="1"/>
  <c r="T2890" i="4"/>
  <c r="U2890" i="4"/>
  <c r="U2891" i="4"/>
  <c r="T2891" i="4" s="1"/>
  <c r="T2892" i="4"/>
  <c r="U2892" i="4"/>
  <c r="U2893" i="4"/>
  <c r="T2893" i="4" s="1"/>
  <c r="U2894" i="4"/>
  <c r="T2894" i="4" s="1"/>
  <c r="U2895" i="4"/>
  <c r="T2895" i="4" s="1"/>
  <c r="U2896" i="4"/>
  <c r="T2896" i="4" s="1"/>
  <c r="U2897" i="4"/>
  <c r="T2897" i="4" s="1"/>
  <c r="T2898" i="4"/>
  <c r="U2898" i="4"/>
  <c r="T2899" i="4"/>
  <c r="U2899" i="4"/>
  <c r="T2900" i="4"/>
  <c r="U2900" i="4"/>
  <c r="T2901" i="4"/>
  <c r="U2901" i="4"/>
  <c r="T2902" i="4"/>
  <c r="U2902" i="4"/>
  <c r="T2903" i="4"/>
  <c r="U2903" i="4"/>
  <c r="T2904" i="4"/>
  <c r="U2904" i="4"/>
  <c r="T2905" i="4"/>
  <c r="U2905" i="4"/>
  <c r="U2906" i="4"/>
  <c r="T2906" i="4" s="1"/>
  <c r="U2907" i="4"/>
  <c r="T2907" i="4" s="1"/>
  <c r="U2908" i="4"/>
  <c r="T2908" i="4" s="1"/>
  <c r="T2909" i="4"/>
  <c r="U2909" i="4"/>
  <c r="U2910" i="4"/>
  <c r="T2910" i="4" s="1"/>
  <c r="T2911" i="4"/>
  <c r="U2911" i="4"/>
  <c r="U2912" i="4"/>
  <c r="T2912" i="4" s="1"/>
  <c r="U2913" i="4"/>
  <c r="T2913" i="4" s="1"/>
  <c r="T2914" i="4"/>
  <c r="U2914" i="4"/>
  <c r="U2915" i="4"/>
  <c r="T2915" i="4" s="1"/>
  <c r="T2916" i="4"/>
  <c r="U2916" i="4"/>
  <c r="U2917" i="4"/>
  <c r="T2917" i="4" s="1"/>
  <c r="U2918" i="4"/>
  <c r="T2918" i="4" s="1"/>
  <c r="U2919" i="4"/>
  <c r="T2919" i="4" s="1"/>
  <c r="U2920" i="4"/>
  <c r="T2920" i="4" s="1"/>
  <c r="T2921" i="4"/>
  <c r="U2921" i="4"/>
  <c r="U2922" i="4"/>
  <c r="T2922" i="4" s="1"/>
  <c r="T2923" i="4"/>
  <c r="U2923" i="4"/>
  <c r="T2924" i="4"/>
  <c r="U2924" i="4"/>
  <c r="U2925" i="4"/>
  <c r="T2925" i="4" s="1"/>
  <c r="T2926" i="4"/>
  <c r="U2926" i="4"/>
  <c r="U2927" i="4"/>
  <c r="T2927" i="4" s="1"/>
  <c r="U2928" i="4"/>
  <c r="T2928" i="4" s="1"/>
  <c r="U2929" i="4"/>
  <c r="T2929" i="4" s="1"/>
  <c r="U2930" i="4"/>
  <c r="T2930" i="4" s="1"/>
  <c r="U2931" i="4"/>
  <c r="T2931" i="4" s="1"/>
  <c r="T2932" i="4"/>
  <c r="U2932" i="4"/>
  <c r="U2933" i="4"/>
  <c r="T2933" i="4" s="1"/>
  <c r="U2934" i="4"/>
  <c r="T2934" i="4" s="1"/>
  <c r="T2935" i="4"/>
  <c r="U2935" i="4"/>
  <c r="U2936" i="4"/>
  <c r="T2936" i="4" s="1"/>
  <c r="U2937" i="4"/>
  <c r="T2937" i="4" s="1"/>
  <c r="T2938" i="4"/>
  <c r="U2938" i="4"/>
  <c r="U2939" i="4"/>
  <c r="T2939" i="4" s="1"/>
  <c r="T2940" i="4"/>
  <c r="U2940" i="4"/>
  <c r="U2941" i="4"/>
  <c r="T2941" i="4" s="1"/>
  <c r="U2942" i="4"/>
  <c r="T2942" i="4" s="1"/>
  <c r="U2943" i="4"/>
  <c r="T2943" i="4" s="1"/>
  <c r="U2944" i="4"/>
  <c r="T2944" i="4" s="1"/>
  <c r="U2945" i="4"/>
  <c r="T2945" i="4" s="1"/>
  <c r="T2946" i="4"/>
  <c r="U2946" i="4"/>
  <c r="T2947" i="4"/>
  <c r="U2947" i="4"/>
  <c r="T2948" i="4"/>
  <c r="U2948" i="4"/>
  <c r="U2949" i="4"/>
  <c r="T2949" i="4" s="1"/>
  <c r="T2950" i="4"/>
  <c r="U2950" i="4"/>
  <c r="U2951" i="4"/>
  <c r="T2951" i="4" s="1"/>
  <c r="U2952" i="4"/>
  <c r="T2952" i="4" s="1"/>
  <c r="U2953" i="4"/>
  <c r="T2953" i="4" s="1"/>
  <c r="T2954" i="4"/>
  <c r="U2954" i="4"/>
  <c r="U2955" i="4"/>
  <c r="T2955" i="4" s="1"/>
  <c r="U2956" i="4"/>
  <c r="T2956" i="4" s="1"/>
  <c r="U2957" i="4"/>
  <c r="T2957" i="4" s="1"/>
  <c r="U2958" i="4"/>
  <c r="T2958" i="4" s="1"/>
  <c r="T2959" i="4"/>
  <c r="U2959" i="4"/>
  <c r="U2960" i="4"/>
  <c r="T2960" i="4" s="1"/>
  <c r="U2961" i="4"/>
  <c r="T2961" i="4" s="1"/>
  <c r="T2962" i="4"/>
  <c r="U2962" i="4"/>
  <c r="U2963" i="4"/>
  <c r="T2963" i="4" s="1"/>
  <c r="T2964" i="4"/>
  <c r="U2964" i="4"/>
  <c r="U2965" i="4"/>
  <c r="T2965" i="4" s="1"/>
  <c r="T2966" i="4"/>
  <c r="U2966" i="4"/>
  <c r="T2967" i="4"/>
  <c r="U2967" i="4"/>
  <c r="T2968" i="4"/>
  <c r="U2968" i="4"/>
  <c r="T2969" i="4"/>
  <c r="U2969" i="4"/>
  <c r="T2970" i="4"/>
  <c r="U2970" i="4"/>
  <c r="T2971" i="4"/>
  <c r="U2971" i="4"/>
  <c r="T2972" i="4"/>
  <c r="U2972" i="4"/>
  <c r="U2973" i="4"/>
  <c r="T2973" i="4" s="1"/>
  <c r="U2974" i="4"/>
  <c r="T2974" i="4" s="1"/>
  <c r="U2975" i="4"/>
  <c r="T2975" i="4" s="1"/>
  <c r="T2976" i="4"/>
  <c r="U2976" i="4"/>
  <c r="U2977" i="4"/>
  <c r="T2977" i="4" s="1"/>
  <c r="T2978" i="4"/>
  <c r="U2978" i="4"/>
  <c r="T2979" i="4"/>
  <c r="U2979" i="4"/>
  <c r="U2980" i="4"/>
  <c r="T2980" i="4" s="1"/>
  <c r="U2981" i="4"/>
  <c r="T2981" i="4" s="1"/>
  <c r="U2982" i="4"/>
  <c r="T2982" i="4" s="1"/>
  <c r="U2983" i="4"/>
  <c r="T2983" i="4" s="1"/>
  <c r="U2984" i="4"/>
  <c r="T2984" i="4" s="1"/>
  <c r="U2985" i="4"/>
  <c r="T2985" i="4" s="1"/>
  <c r="T2986" i="4"/>
  <c r="U2986" i="4"/>
  <c r="U2987" i="4"/>
  <c r="T2987" i="4" s="1"/>
  <c r="T2988" i="4"/>
  <c r="U2988" i="4"/>
  <c r="U2989" i="4"/>
  <c r="T2989" i="4" s="1"/>
  <c r="U2990" i="4"/>
  <c r="T2990" i="4" s="1"/>
  <c r="U2991" i="4"/>
  <c r="T2991" i="4" s="1"/>
  <c r="U2992" i="4"/>
  <c r="T2992" i="4" s="1"/>
  <c r="U2993" i="4"/>
  <c r="T2993" i="4" s="1"/>
  <c r="T2994" i="4"/>
  <c r="U2994" i="4"/>
  <c r="T2995" i="4"/>
  <c r="U2995" i="4"/>
  <c r="T2996" i="4"/>
  <c r="U2996" i="4"/>
  <c r="U2997" i="4"/>
  <c r="T2997" i="4" s="1"/>
  <c r="U2998" i="4"/>
  <c r="T2998" i="4" s="1"/>
  <c r="U2999" i="4"/>
  <c r="T2999" i="4" s="1"/>
  <c r="U3000" i="4"/>
  <c r="T3000" i="4" s="1"/>
  <c r="T3001" i="4"/>
  <c r="U3001" i="4"/>
  <c r="U3002" i="4"/>
  <c r="T3002" i="4" s="1"/>
  <c r="T3003" i="4"/>
  <c r="U3003" i="4"/>
  <c r="U3004" i="4"/>
  <c r="T3004" i="4" s="1"/>
  <c r="T3005" i="4"/>
  <c r="U3005" i="4"/>
  <c r="U3006" i="4"/>
  <c r="T3006" i="4" s="1"/>
  <c r="U3007" i="4"/>
  <c r="T3007" i="4" s="1"/>
  <c r="U3008" i="4"/>
  <c r="T3008" i="4" s="1"/>
  <c r="U3009" i="4"/>
  <c r="T3009" i="4" s="1"/>
  <c r="U3010" i="4"/>
  <c r="T3010" i="4" s="1"/>
  <c r="T3011" i="4"/>
  <c r="U3011" i="4"/>
  <c r="U3012" i="4"/>
  <c r="T3012" i="4" s="1"/>
  <c r="T3013" i="4"/>
  <c r="U3013" i="4"/>
  <c r="U3014" i="4"/>
  <c r="T3014" i="4" s="1"/>
  <c r="U3015" i="4"/>
  <c r="T3015" i="4" s="1"/>
  <c r="U3016" i="4"/>
  <c r="T3016" i="4" s="1"/>
  <c r="T3017" i="4"/>
  <c r="U3017" i="4"/>
  <c r="T3018" i="4"/>
  <c r="U3018" i="4"/>
  <c r="U3019" i="4"/>
  <c r="T3019" i="4" s="1"/>
  <c r="T3020" i="4"/>
  <c r="U3020" i="4"/>
  <c r="T3021" i="4"/>
  <c r="U3021" i="4"/>
  <c r="U3022" i="4"/>
  <c r="T3022" i="4" s="1"/>
  <c r="U3023" i="4"/>
  <c r="T3023" i="4" s="1"/>
  <c r="U3024" i="4"/>
  <c r="T3024" i="4" s="1"/>
  <c r="U3025" i="4"/>
  <c r="T3025" i="4" s="1"/>
  <c r="T3026" i="4"/>
  <c r="U3026" i="4"/>
  <c r="U3027" i="4"/>
  <c r="T3027" i="4" s="1"/>
  <c r="U3028" i="4"/>
  <c r="T3028" i="4" s="1"/>
  <c r="U3029" i="4"/>
  <c r="T3029" i="4" s="1"/>
  <c r="T3030" i="4"/>
  <c r="U3030" i="4"/>
  <c r="U3031" i="4"/>
  <c r="T3031" i="4" s="1"/>
  <c r="T3032" i="4"/>
  <c r="U3032" i="4"/>
  <c r="T3033" i="4"/>
  <c r="U3033" i="4"/>
  <c r="T3034" i="4"/>
  <c r="U3034" i="4"/>
  <c r="T3035" i="4"/>
  <c r="U3035" i="4"/>
  <c r="T3036" i="4"/>
  <c r="U3036" i="4"/>
  <c r="T3037" i="4"/>
  <c r="U3037" i="4"/>
  <c r="U3038" i="4"/>
  <c r="T3038" i="4" s="1"/>
  <c r="U3039" i="4"/>
  <c r="T3039" i="4" s="1"/>
  <c r="U3040" i="4"/>
  <c r="T3040" i="4" s="1"/>
  <c r="T3041" i="4"/>
  <c r="U3041" i="4"/>
  <c r="T3042" i="4"/>
  <c r="U3042" i="4"/>
  <c r="U3043" i="4"/>
  <c r="T3043" i="4" s="1"/>
  <c r="U3044" i="4"/>
  <c r="T3044" i="4" s="1"/>
  <c r="U3045" i="4"/>
  <c r="T3045" i="4" s="1"/>
  <c r="U3046" i="4"/>
  <c r="T3046" i="4" s="1"/>
  <c r="T3047" i="4"/>
  <c r="U3047" i="4"/>
  <c r="T3048" i="4"/>
  <c r="U3048" i="4"/>
  <c r="U3049" i="4"/>
  <c r="T3049" i="4" s="1"/>
  <c r="U3050" i="4"/>
  <c r="T3050" i="4" s="1"/>
  <c r="U3051" i="4"/>
  <c r="T3051" i="4" s="1"/>
  <c r="U3052" i="4"/>
  <c r="T3052" i="4" s="1"/>
  <c r="T3053" i="4"/>
  <c r="U3053" i="4"/>
  <c r="T3054" i="4"/>
  <c r="U3054" i="4"/>
  <c r="U3055" i="4"/>
  <c r="T3055" i="4" s="1"/>
  <c r="U3056" i="4"/>
  <c r="T3056" i="4" s="1"/>
  <c r="T3057" i="4"/>
  <c r="U3057" i="4"/>
  <c r="U3058" i="4"/>
  <c r="T3058" i="4" s="1"/>
  <c r="T3059" i="4"/>
  <c r="U3059" i="4"/>
  <c r="U3060" i="4"/>
  <c r="T3060" i="4" s="1"/>
  <c r="U3061" i="4"/>
  <c r="T3061" i="4" s="1"/>
  <c r="U3062" i="4"/>
  <c r="T3062" i="4" s="1"/>
  <c r="T3063" i="4"/>
  <c r="U3063" i="4"/>
  <c r="U3064" i="4"/>
  <c r="T3064" i="4" s="1"/>
  <c r="U3065" i="4"/>
  <c r="T3065" i="4" s="1"/>
  <c r="U3066" i="4"/>
  <c r="T3066" i="4" s="1"/>
  <c r="T3067" i="4"/>
  <c r="U3067" i="4"/>
  <c r="U3068" i="4"/>
  <c r="T3068" i="4" s="1"/>
  <c r="T3069" i="4"/>
  <c r="U3069" i="4"/>
  <c r="U3070" i="4"/>
  <c r="T3070" i="4" s="1"/>
  <c r="U3071" i="4"/>
  <c r="T3071" i="4" s="1"/>
  <c r="U3072" i="4"/>
  <c r="T3072" i="4" s="1"/>
  <c r="T3073" i="4"/>
  <c r="U3073" i="4"/>
  <c r="U3074" i="4"/>
  <c r="T3074" i="4" s="1"/>
  <c r="T3075" i="4"/>
  <c r="U3075" i="4"/>
  <c r="U3076" i="4"/>
  <c r="T3076" i="4" s="1"/>
  <c r="U3077" i="4"/>
  <c r="T3077" i="4" s="1"/>
  <c r="T3078" i="4"/>
  <c r="U3078" i="4"/>
  <c r="U3079" i="4"/>
  <c r="T3079" i="4" s="1"/>
  <c r="U3080" i="4"/>
  <c r="T3080" i="4" s="1"/>
  <c r="U3081" i="4"/>
  <c r="T3081" i="4" s="1"/>
  <c r="U3082" i="4"/>
  <c r="T3082" i="4" s="1"/>
  <c r="U3083" i="4"/>
  <c r="T3083" i="4" s="1"/>
  <c r="T3084" i="4"/>
  <c r="U3084" i="4"/>
  <c r="T3085" i="4"/>
  <c r="U3085" i="4"/>
  <c r="U3086" i="4"/>
  <c r="T3086" i="4" s="1"/>
  <c r="U3087" i="4"/>
  <c r="T3087" i="4" s="1"/>
  <c r="U3088" i="4"/>
  <c r="T3088" i="4" s="1"/>
  <c r="T3089" i="4"/>
  <c r="U3089" i="4"/>
  <c r="U3090" i="4"/>
  <c r="T3090" i="4" s="1"/>
  <c r="T3091" i="4"/>
  <c r="U3091" i="4"/>
  <c r="T3092" i="4"/>
  <c r="U3092" i="4"/>
  <c r="U3093" i="4"/>
  <c r="T3093" i="4" s="1"/>
  <c r="U3094" i="4"/>
  <c r="T3094" i="4" s="1"/>
  <c r="U3095" i="4"/>
  <c r="T3095" i="4" s="1"/>
  <c r="T3096" i="4"/>
  <c r="U3096" i="4"/>
  <c r="U3097" i="4"/>
  <c r="T3097" i="4" s="1"/>
  <c r="T3098" i="4"/>
  <c r="U3098" i="4"/>
  <c r="T3099" i="4"/>
  <c r="U3099" i="4"/>
  <c r="T3100" i="4"/>
  <c r="U3100" i="4"/>
  <c r="T3101" i="4"/>
  <c r="U3101" i="4"/>
  <c r="T3102" i="4"/>
  <c r="U3102" i="4"/>
  <c r="T3103" i="4"/>
  <c r="U3103" i="4"/>
  <c r="U3104" i="4"/>
  <c r="T3104" i="4" s="1"/>
  <c r="T3105" i="4"/>
  <c r="U3105" i="4"/>
  <c r="U3106" i="4"/>
  <c r="T3106" i="4" s="1"/>
  <c r="U3107" i="4"/>
  <c r="T3107" i="4" s="1"/>
  <c r="U3108" i="4"/>
  <c r="T3108" i="4" s="1"/>
  <c r="T3109" i="4"/>
  <c r="U3109" i="4"/>
  <c r="T3110" i="4"/>
  <c r="U3110" i="4"/>
  <c r="U3111" i="4"/>
  <c r="T3111" i="4" s="1"/>
  <c r="U3112" i="4"/>
  <c r="T3112" i="4" s="1"/>
  <c r="U3113" i="4"/>
  <c r="T3113" i="4" s="1"/>
  <c r="T3114" i="4"/>
  <c r="U3114" i="4"/>
  <c r="U3115" i="4"/>
  <c r="T3115" i="4" s="1"/>
  <c r="T3116" i="4"/>
  <c r="U3116" i="4"/>
  <c r="U3117" i="4"/>
  <c r="T3117" i="4" s="1"/>
  <c r="T3118" i="4"/>
  <c r="U3118" i="4"/>
  <c r="U3119" i="4"/>
  <c r="T3119" i="4" s="1"/>
  <c r="U3120" i="4"/>
  <c r="T3120" i="4" s="1"/>
  <c r="U3121" i="4"/>
  <c r="T3121" i="4" s="1"/>
  <c r="U3122" i="4"/>
  <c r="T3122" i="4" s="1"/>
  <c r="T3123" i="4"/>
  <c r="U3123" i="4"/>
  <c r="U3124" i="4"/>
  <c r="T3124" i="4" s="1"/>
  <c r="T3125" i="4"/>
  <c r="U3125" i="4"/>
  <c r="U3126" i="4"/>
  <c r="T3126" i="4" s="1"/>
  <c r="U3127" i="4"/>
  <c r="T3127" i="4" s="1"/>
  <c r="U3128" i="4"/>
  <c r="T3128" i="4" s="1"/>
  <c r="U3129" i="4"/>
  <c r="T3129" i="4" s="1"/>
  <c r="U3130" i="4"/>
  <c r="T3130" i="4" s="1"/>
  <c r="U3131" i="4"/>
  <c r="T3131" i="4" s="1"/>
  <c r="T3132" i="4"/>
  <c r="U3132" i="4"/>
  <c r="T3133" i="4"/>
  <c r="U3133" i="4"/>
  <c r="T3134" i="4"/>
  <c r="U3134" i="4"/>
  <c r="U3135" i="4"/>
  <c r="T3135" i="4" s="1"/>
  <c r="T3136" i="4"/>
  <c r="U3136" i="4"/>
  <c r="U3137" i="4"/>
  <c r="T3137" i="4" s="1"/>
  <c r="U3138" i="4"/>
  <c r="T3138" i="4" s="1"/>
  <c r="U3139" i="4"/>
  <c r="T3139" i="4" s="1"/>
  <c r="T3140" i="4"/>
  <c r="U3140" i="4"/>
  <c r="U3141" i="4"/>
  <c r="T3141" i="4" s="1"/>
  <c r="U3142" i="4"/>
  <c r="T3142" i="4" s="1"/>
  <c r="T3143" i="4"/>
  <c r="U3143" i="4"/>
  <c r="U3144" i="4"/>
  <c r="T3144" i="4" s="1"/>
  <c r="U3145" i="4"/>
  <c r="T3145" i="4" s="1"/>
  <c r="T3146" i="4"/>
  <c r="U3146" i="4"/>
  <c r="U3147" i="4"/>
  <c r="T3147" i="4" s="1"/>
  <c r="U3148" i="4"/>
  <c r="T3148" i="4" s="1"/>
  <c r="T3149" i="4"/>
  <c r="U3149" i="4"/>
  <c r="U3150" i="4"/>
  <c r="T3150" i="4" s="1"/>
  <c r="U3151" i="4"/>
  <c r="T3151" i="4" s="1"/>
  <c r="T3152" i="4"/>
  <c r="U3152" i="4"/>
  <c r="U3153" i="4"/>
  <c r="T3153" i="4" s="1"/>
  <c r="U3154" i="4"/>
  <c r="T3154" i="4" s="1"/>
  <c r="U3155" i="4"/>
  <c r="T3155" i="4" s="1"/>
  <c r="T3156" i="4"/>
  <c r="U3156" i="4"/>
  <c r="U3157" i="4"/>
  <c r="T3157" i="4" s="1"/>
  <c r="U3158" i="4"/>
  <c r="T3158" i="4" s="1"/>
  <c r="U3159" i="4"/>
  <c r="T3159" i="4" s="1"/>
  <c r="U3160" i="4"/>
  <c r="T3160" i="4" s="1"/>
  <c r="U3161" i="4"/>
  <c r="T3161" i="4" s="1"/>
  <c r="T3162" i="4"/>
  <c r="U3162" i="4"/>
  <c r="T3163" i="4"/>
  <c r="U3163" i="4"/>
  <c r="T3164" i="4"/>
  <c r="U3164" i="4"/>
  <c r="T3165" i="4"/>
  <c r="U3165" i="4"/>
  <c r="T3166" i="4"/>
  <c r="U3166" i="4"/>
  <c r="T3167" i="4"/>
  <c r="U3167" i="4"/>
  <c r="T3168" i="4"/>
  <c r="U3168" i="4"/>
  <c r="T3169" i="4"/>
  <c r="U3169" i="4"/>
  <c r="T3170" i="4"/>
  <c r="U3170" i="4"/>
  <c r="U3171" i="4"/>
  <c r="T3171" i="4" s="1"/>
  <c r="T3172" i="4"/>
  <c r="U3172" i="4"/>
  <c r="U3173" i="4"/>
  <c r="T3173" i="4" s="1"/>
  <c r="U3174" i="4"/>
  <c r="T3174" i="4" s="1"/>
  <c r="U3175" i="4"/>
  <c r="T3175" i="4" s="1"/>
  <c r="U3176" i="4"/>
  <c r="T3176" i="4" s="1"/>
  <c r="U3177" i="4"/>
  <c r="T3177" i="4" s="1"/>
  <c r="U3178" i="4"/>
  <c r="T3178" i="4" s="1"/>
  <c r="T3179" i="4"/>
  <c r="U3179" i="4"/>
  <c r="T3180" i="4"/>
  <c r="U3180" i="4"/>
  <c r="U3181" i="4"/>
  <c r="T3181" i="4" s="1"/>
  <c r="U3182" i="4"/>
  <c r="T3182" i="4" s="1"/>
  <c r="T3183" i="4"/>
  <c r="U3183" i="4"/>
  <c r="U3184" i="4"/>
  <c r="T3184" i="4" s="1"/>
  <c r="U3185" i="4"/>
  <c r="T3185" i="4" s="1"/>
  <c r="T3186" i="4"/>
  <c r="U3186" i="4"/>
  <c r="U3187" i="4"/>
  <c r="T3187" i="4" s="1"/>
  <c r="U3188" i="4"/>
  <c r="T3188" i="4" s="1"/>
  <c r="U3189" i="4"/>
  <c r="T3189" i="4" s="1"/>
  <c r="T3190" i="4"/>
  <c r="U3190" i="4"/>
  <c r="U3191" i="4"/>
  <c r="T3191" i="4" s="1"/>
  <c r="T3192" i="4"/>
  <c r="U3192" i="4"/>
  <c r="U3193" i="4"/>
  <c r="T3193" i="4" s="1"/>
  <c r="T3194" i="4"/>
  <c r="U3194" i="4"/>
  <c r="U3195" i="4"/>
  <c r="T3195" i="4" s="1"/>
  <c r="U3196" i="4"/>
  <c r="T3196" i="4" s="1"/>
  <c r="U3197" i="4"/>
  <c r="T3197" i="4" s="1"/>
  <c r="U3198" i="4"/>
  <c r="T3198" i="4" s="1"/>
  <c r="T3199" i="4"/>
  <c r="U3199" i="4"/>
  <c r="U3200" i="4"/>
  <c r="T3200" i="4" s="1"/>
  <c r="T3201" i="4"/>
  <c r="U3201" i="4"/>
  <c r="U3202" i="4"/>
  <c r="T3202" i="4" s="1"/>
  <c r="U3203" i="4"/>
  <c r="T3203" i="4" s="1"/>
  <c r="T3204" i="4"/>
  <c r="U3204" i="4"/>
  <c r="U3205" i="4"/>
  <c r="T3205" i="4" s="1"/>
  <c r="U3206" i="4"/>
  <c r="T3206" i="4" s="1"/>
  <c r="U3207" i="4"/>
  <c r="T3207" i="4" s="1"/>
  <c r="T3208" i="4"/>
  <c r="U3208" i="4"/>
  <c r="U3209" i="4"/>
  <c r="T3209" i="4" s="1"/>
  <c r="T3210" i="4"/>
  <c r="U3210" i="4"/>
  <c r="U3211" i="4"/>
  <c r="T3211" i="4" s="1"/>
  <c r="U3212" i="4"/>
  <c r="T3212" i="4" s="1"/>
  <c r="U3213" i="4"/>
  <c r="T3213" i="4" s="1"/>
  <c r="U3214" i="4"/>
  <c r="T3214" i="4" s="1"/>
  <c r="U3215" i="4"/>
  <c r="T3215" i="4" s="1"/>
  <c r="T3216" i="4"/>
  <c r="U3216" i="4"/>
  <c r="T3217" i="4"/>
  <c r="U3217" i="4"/>
  <c r="U3218" i="4"/>
  <c r="T3218" i="4" s="1"/>
  <c r="T3219" i="4"/>
  <c r="U3219" i="4"/>
  <c r="U3220" i="4"/>
  <c r="T3220" i="4" s="1"/>
  <c r="U3221" i="4"/>
  <c r="T3221" i="4" s="1"/>
  <c r="U3222" i="4"/>
  <c r="T3222" i="4" s="1"/>
  <c r="T3223" i="4"/>
  <c r="U3223" i="4"/>
  <c r="T3224" i="4"/>
  <c r="U3224" i="4"/>
  <c r="U3225" i="4"/>
  <c r="T3225" i="4" s="1"/>
  <c r="U3226" i="4"/>
  <c r="T3226" i="4" s="1"/>
  <c r="T3227" i="4"/>
  <c r="U3227" i="4"/>
  <c r="U3228" i="4"/>
  <c r="T3228" i="4" s="1"/>
  <c r="U3229" i="4"/>
  <c r="T3229" i="4" s="1"/>
  <c r="T3230" i="4"/>
  <c r="U3230" i="4"/>
  <c r="T3231" i="4"/>
  <c r="U3231" i="4"/>
  <c r="T3232" i="4"/>
  <c r="U3232" i="4"/>
  <c r="T3233" i="4"/>
  <c r="U3233" i="4"/>
  <c r="T3234" i="4"/>
  <c r="U3234" i="4"/>
  <c r="T3235" i="4"/>
  <c r="U3235" i="4"/>
  <c r="U3236" i="4"/>
  <c r="T3236" i="4" s="1"/>
  <c r="U3237" i="4"/>
  <c r="T3237" i="4" s="1"/>
  <c r="T3238" i="4"/>
  <c r="U3238" i="4"/>
  <c r="U3239" i="4"/>
  <c r="T3239" i="4" s="1"/>
  <c r="U3240" i="4"/>
  <c r="T3240" i="4" s="1"/>
  <c r="T3241" i="4"/>
  <c r="U3241" i="4"/>
  <c r="U3242" i="4"/>
  <c r="T3242" i="4" s="1"/>
  <c r="U3243" i="4"/>
  <c r="T3243" i="4" s="1"/>
  <c r="T3244" i="4"/>
  <c r="U3244" i="4"/>
  <c r="U3245" i="4"/>
  <c r="T3245" i="4" s="1"/>
  <c r="U3246" i="4"/>
  <c r="T3246" i="4" s="1"/>
  <c r="T3247" i="4"/>
  <c r="U3247" i="4"/>
  <c r="T3248" i="4"/>
  <c r="U3248" i="4"/>
  <c r="T3249" i="4"/>
  <c r="U3249" i="4"/>
  <c r="U3250" i="4"/>
  <c r="T3250" i="4" s="1"/>
  <c r="U3251" i="4"/>
  <c r="T3251" i="4" s="1"/>
  <c r="U3252" i="4"/>
  <c r="T3252" i="4" s="1"/>
  <c r="U3253" i="4"/>
  <c r="T3253" i="4" s="1"/>
  <c r="T3254" i="4"/>
  <c r="U3254" i="4"/>
  <c r="T3255" i="4"/>
  <c r="U3255" i="4"/>
  <c r="U3256" i="4"/>
  <c r="T3256" i="4" s="1"/>
  <c r="U3257" i="4"/>
  <c r="T3257" i="4" s="1"/>
  <c r="U3258" i="4"/>
  <c r="T3258" i="4" s="1"/>
  <c r="U3259" i="4"/>
  <c r="T3259" i="4" s="1"/>
  <c r="T3260" i="4"/>
  <c r="U3260" i="4"/>
  <c r="U3261" i="4"/>
  <c r="T3261" i="4" s="1"/>
  <c r="U3262" i="4"/>
  <c r="T3262" i="4" s="1"/>
  <c r="U3263" i="4"/>
  <c r="T3263" i="4" s="1"/>
  <c r="U3264" i="4"/>
  <c r="T3264" i="4" s="1"/>
  <c r="T3265" i="4"/>
  <c r="U3265" i="4"/>
  <c r="U3266" i="4"/>
  <c r="T3266" i="4" s="1"/>
  <c r="U3267" i="4"/>
  <c r="T3267" i="4" s="1"/>
  <c r="T3268" i="4"/>
  <c r="U3268" i="4"/>
  <c r="T3269" i="4"/>
  <c r="U3269" i="4"/>
  <c r="U3270" i="4"/>
  <c r="T3270" i="4" s="1"/>
  <c r="U3271" i="4"/>
  <c r="T3271" i="4" s="1"/>
  <c r="U3272" i="4"/>
  <c r="T3272" i="4" s="1"/>
  <c r="U3273" i="4"/>
  <c r="T3273" i="4" s="1"/>
  <c r="U3274" i="4"/>
  <c r="T3274" i="4" s="1"/>
  <c r="U3275" i="4"/>
  <c r="T3275" i="4" s="1"/>
  <c r="T3276" i="4"/>
  <c r="U3276" i="4"/>
  <c r="T3277" i="4"/>
  <c r="U3277" i="4"/>
  <c r="T3278" i="4"/>
  <c r="U3278" i="4"/>
  <c r="T3279" i="4"/>
  <c r="U3279" i="4"/>
  <c r="U3280" i="4"/>
  <c r="T3280" i="4" s="1"/>
  <c r="U3281" i="4"/>
  <c r="T3281" i="4" s="1"/>
  <c r="U3282" i="4"/>
  <c r="T3282" i="4" s="1"/>
  <c r="U3283" i="4"/>
  <c r="T3283" i="4" s="1"/>
  <c r="T3284" i="4"/>
  <c r="U3284" i="4"/>
  <c r="U3285" i="4"/>
  <c r="T3285" i="4" s="1"/>
  <c r="U3286" i="4"/>
  <c r="T3286" i="4" s="1"/>
  <c r="U3287" i="4"/>
  <c r="T3287" i="4" s="1"/>
  <c r="U3288" i="4"/>
  <c r="T3288" i="4" s="1"/>
  <c r="T3289" i="4"/>
  <c r="U3289" i="4"/>
  <c r="U3290" i="4"/>
  <c r="T3290" i="4" s="1"/>
  <c r="T3291" i="4"/>
  <c r="U3291" i="4"/>
  <c r="T3292" i="4"/>
  <c r="U3292" i="4"/>
  <c r="U3293" i="4"/>
  <c r="T3293" i="4" s="1"/>
  <c r="U3294" i="4"/>
  <c r="T3294" i="4" s="1"/>
  <c r="U3295" i="4"/>
  <c r="T3295" i="4" s="1"/>
  <c r="T3296" i="4"/>
  <c r="U3296" i="4"/>
  <c r="T3297" i="4"/>
  <c r="U3297" i="4"/>
  <c r="T3298" i="4"/>
  <c r="U3298" i="4"/>
  <c r="T3299" i="4"/>
  <c r="U3299" i="4"/>
  <c r="T3300" i="4"/>
  <c r="U3300" i="4"/>
  <c r="T3301" i="4"/>
  <c r="U3301" i="4"/>
  <c r="U2" i="4"/>
  <c r="T2" i="4"/>
  <c r="U3" i="3"/>
  <c r="T3" i="3" s="1"/>
  <c r="U4" i="3"/>
  <c r="T4" i="3" s="1"/>
  <c r="T5" i="3"/>
  <c r="U5" i="3"/>
  <c r="T6" i="3"/>
  <c r="U6" i="3"/>
  <c r="U7" i="3"/>
  <c r="T7" i="3" s="1"/>
  <c r="U8" i="3"/>
  <c r="T8" i="3" s="1"/>
  <c r="U9" i="3"/>
  <c r="T9" i="3" s="1"/>
  <c r="T10" i="3"/>
  <c r="U10" i="3"/>
  <c r="T11" i="3"/>
  <c r="U11" i="3"/>
  <c r="U12" i="3"/>
  <c r="T12" i="3" s="1"/>
  <c r="U13" i="3"/>
  <c r="T13" i="3" s="1"/>
  <c r="U14" i="3"/>
  <c r="T14" i="3" s="1"/>
  <c r="T15" i="3"/>
  <c r="U15" i="3"/>
  <c r="T16" i="3"/>
  <c r="U16" i="3"/>
  <c r="U17" i="3"/>
  <c r="T17" i="3" s="1"/>
  <c r="U18" i="3"/>
  <c r="T18" i="3" s="1"/>
  <c r="U19" i="3"/>
  <c r="T19" i="3" s="1"/>
  <c r="T20" i="3"/>
  <c r="U20" i="3"/>
  <c r="U21" i="3"/>
  <c r="T21" i="3" s="1"/>
  <c r="T22" i="3"/>
  <c r="U22" i="3"/>
  <c r="U23" i="3"/>
  <c r="T23" i="3" s="1"/>
  <c r="U24" i="3"/>
  <c r="T24" i="3" s="1"/>
  <c r="U25" i="3"/>
  <c r="T25" i="3" s="1"/>
  <c r="U26" i="3"/>
  <c r="T26" i="3" s="1"/>
  <c r="U27" i="3"/>
  <c r="T27" i="3" s="1"/>
  <c r="U28" i="3"/>
  <c r="T28" i="3" s="1"/>
  <c r="T29" i="3"/>
  <c r="U29" i="3"/>
  <c r="U30" i="3"/>
  <c r="T30" i="3" s="1"/>
  <c r="T31" i="3"/>
  <c r="U31" i="3"/>
  <c r="U32" i="3"/>
  <c r="T32" i="3" s="1"/>
  <c r="U33" i="3"/>
  <c r="T33" i="3" s="1"/>
  <c r="U34" i="3"/>
  <c r="T34" i="3" s="1"/>
  <c r="T35" i="3"/>
  <c r="U35" i="3"/>
  <c r="U36" i="3"/>
  <c r="T36" i="3" s="1"/>
  <c r="T37" i="3"/>
  <c r="U37" i="3"/>
  <c r="T38" i="3"/>
  <c r="U38" i="3"/>
  <c r="T39" i="3"/>
  <c r="U39" i="3"/>
  <c r="U40" i="3"/>
  <c r="T40" i="3" s="1"/>
  <c r="T41" i="3"/>
  <c r="U41" i="3"/>
  <c r="U42" i="3"/>
  <c r="T42" i="3" s="1"/>
  <c r="U43" i="3"/>
  <c r="T43" i="3" s="1"/>
  <c r="T44" i="3"/>
  <c r="U44" i="3"/>
  <c r="T45" i="3"/>
  <c r="U45" i="3"/>
  <c r="T46" i="3"/>
  <c r="U46" i="3"/>
  <c r="T47" i="3"/>
  <c r="U47" i="3"/>
  <c r="T48" i="3"/>
  <c r="U48" i="3"/>
  <c r="T49" i="3"/>
  <c r="U49" i="3"/>
  <c r="T50" i="3"/>
  <c r="U50" i="3"/>
  <c r="T51" i="3"/>
  <c r="U51" i="3"/>
  <c r="U52" i="3"/>
  <c r="T52" i="3" s="1"/>
  <c r="U53" i="3"/>
  <c r="T53" i="3" s="1"/>
  <c r="U54" i="3"/>
  <c r="T54" i="3" s="1"/>
  <c r="U55" i="3"/>
  <c r="T55" i="3" s="1"/>
  <c r="U56" i="3"/>
  <c r="T56" i="3" s="1"/>
  <c r="U57" i="3"/>
  <c r="T57" i="3" s="1"/>
  <c r="U58" i="3"/>
  <c r="T58" i="3" s="1"/>
  <c r="T59" i="3"/>
  <c r="U59" i="3"/>
  <c r="U60" i="3"/>
  <c r="T60" i="3" s="1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U68" i="3"/>
  <c r="T68" i="3" s="1"/>
  <c r="U69" i="3"/>
  <c r="T69" i="3" s="1"/>
  <c r="U70" i="3"/>
  <c r="T70" i="3" s="1"/>
  <c r="T71" i="3"/>
  <c r="U71" i="3"/>
  <c r="T72" i="3"/>
  <c r="U72" i="3"/>
  <c r="U73" i="3"/>
  <c r="T73" i="3" s="1"/>
  <c r="U74" i="3"/>
  <c r="T74" i="3" s="1"/>
  <c r="T75" i="3"/>
  <c r="U75" i="3"/>
  <c r="U76" i="3"/>
  <c r="T76" i="3" s="1"/>
  <c r="U77" i="3"/>
  <c r="T77" i="3" s="1"/>
  <c r="U78" i="3"/>
  <c r="T78" i="3" s="1"/>
  <c r="T79" i="3"/>
  <c r="U79" i="3"/>
  <c r="U80" i="3"/>
  <c r="T80" i="3" s="1"/>
  <c r="U81" i="3"/>
  <c r="T81" i="3" s="1"/>
  <c r="U82" i="3"/>
  <c r="T82" i="3" s="1"/>
  <c r="T83" i="3"/>
  <c r="U83" i="3"/>
  <c r="T84" i="3"/>
  <c r="U84" i="3"/>
  <c r="U85" i="3"/>
  <c r="T85" i="3" s="1"/>
  <c r="U86" i="3"/>
  <c r="T86" i="3" s="1"/>
  <c r="T87" i="3"/>
  <c r="U87" i="3"/>
  <c r="T88" i="3"/>
  <c r="U88" i="3"/>
  <c r="U89" i="3"/>
  <c r="T89" i="3" s="1"/>
  <c r="U90" i="3"/>
  <c r="T90" i="3" s="1"/>
  <c r="U91" i="3"/>
  <c r="T91" i="3" s="1"/>
  <c r="T92" i="3"/>
  <c r="U92" i="3"/>
  <c r="T93" i="3"/>
  <c r="U93" i="3"/>
  <c r="U94" i="3"/>
  <c r="T94" i="3" s="1"/>
  <c r="U95" i="3"/>
  <c r="T95" i="3" s="1"/>
  <c r="U96" i="3"/>
  <c r="T96" i="3" s="1"/>
  <c r="U97" i="3"/>
  <c r="T97" i="3" s="1"/>
  <c r="T98" i="3"/>
  <c r="U98" i="3"/>
  <c r="U99" i="3"/>
  <c r="T99" i="3" s="1"/>
  <c r="U100" i="3"/>
  <c r="T100" i="3" s="1"/>
  <c r="U101" i="3"/>
  <c r="T101" i="3" s="1"/>
  <c r="T102" i="3"/>
  <c r="U102" i="3"/>
  <c r="U103" i="3"/>
  <c r="T103" i="3" s="1"/>
  <c r="U104" i="3"/>
  <c r="T104" i="3" s="1"/>
  <c r="U105" i="3"/>
  <c r="T105" i="3" s="1"/>
  <c r="U106" i="3"/>
  <c r="T106" i="3" s="1"/>
  <c r="T107" i="3"/>
  <c r="U107" i="3"/>
  <c r="U108" i="3"/>
  <c r="T108" i="3" s="1"/>
  <c r="T109" i="3"/>
  <c r="U109" i="3"/>
  <c r="T110" i="3"/>
  <c r="U110" i="3"/>
  <c r="T111" i="3"/>
  <c r="U111" i="3"/>
  <c r="T112" i="3"/>
  <c r="U112" i="3"/>
  <c r="T113" i="3"/>
  <c r="U113" i="3"/>
  <c r="T114" i="3"/>
  <c r="U114" i="3"/>
  <c r="T115" i="3"/>
  <c r="U115" i="3"/>
  <c r="T116" i="3"/>
  <c r="U116" i="3"/>
  <c r="T117" i="3"/>
  <c r="U117" i="3"/>
  <c r="U118" i="3"/>
  <c r="T118" i="3" s="1"/>
  <c r="U119" i="3"/>
  <c r="T119" i="3" s="1"/>
  <c r="U120" i="3"/>
  <c r="T120" i="3" s="1"/>
  <c r="U121" i="3"/>
  <c r="T121" i="3" s="1"/>
  <c r="T122" i="3"/>
  <c r="U122" i="3"/>
  <c r="U123" i="3"/>
  <c r="T123" i="3" s="1"/>
  <c r="U124" i="3"/>
  <c r="T124" i="3" s="1"/>
  <c r="U125" i="3"/>
  <c r="T125" i="3" s="1"/>
  <c r="T126" i="3"/>
  <c r="U126" i="3"/>
  <c r="U127" i="3"/>
  <c r="T127" i="3" s="1"/>
  <c r="T128" i="3"/>
  <c r="U128" i="3"/>
  <c r="T129" i="3"/>
  <c r="U129" i="3"/>
  <c r="T130" i="3"/>
  <c r="U130" i="3"/>
  <c r="T131" i="3"/>
  <c r="U131" i="3"/>
  <c r="T132" i="3"/>
  <c r="U132" i="3"/>
  <c r="T133" i="3"/>
  <c r="U133" i="3"/>
  <c r="U134" i="3"/>
  <c r="T134" i="3" s="1"/>
  <c r="U135" i="3"/>
  <c r="T135" i="3" s="1"/>
  <c r="U136" i="3"/>
  <c r="T136" i="3" s="1"/>
  <c r="T137" i="3"/>
  <c r="U137" i="3"/>
  <c r="U138" i="3"/>
  <c r="T138" i="3" s="1"/>
  <c r="T139" i="3"/>
  <c r="U139" i="3"/>
  <c r="T140" i="3"/>
  <c r="U140" i="3"/>
  <c r="U141" i="3"/>
  <c r="T141" i="3" s="1"/>
  <c r="U142" i="3"/>
  <c r="T142" i="3" s="1"/>
  <c r="U143" i="3"/>
  <c r="T143" i="3" s="1"/>
  <c r="T144" i="3"/>
  <c r="U144" i="3"/>
  <c r="U145" i="3"/>
  <c r="T145" i="3" s="1"/>
  <c r="T146" i="3"/>
  <c r="U146" i="3"/>
  <c r="U147" i="3"/>
  <c r="T147" i="3" s="1"/>
  <c r="U148" i="3"/>
  <c r="T148" i="3" s="1"/>
  <c r="U149" i="3"/>
  <c r="T149" i="3" s="1"/>
  <c r="T150" i="3"/>
  <c r="U150" i="3"/>
  <c r="U151" i="3"/>
  <c r="T151" i="3" s="1"/>
  <c r="U152" i="3"/>
  <c r="T152" i="3" s="1"/>
  <c r="U153" i="3"/>
  <c r="T153" i="3" s="1"/>
  <c r="T154" i="3"/>
  <c r="U154" i="3"/>
  <c r="U155" i="3"/>
  <c r="T155" i="3" s="1"/>
  <c r="U156" i="3"/>
  <c r="T156" i="3" s="1"/>
  <c r="T157" i="3"/>
  <c r="U157" i="3"/>
  <c r="U158" i="3"/>
  <c r="T158" i="3" s="1"/>
  <c r="U159" i="3"/>
  <c r="T159" i="3" s="1"/>
  <c r="T160" i="3"/>
  <c r="U160" i="3"/>
  <c r="U161" i="3"/>
  <c r="T161" i="3" s="1"/>
  <c r="T162" i="3"/>
  <c r="U162" i="3"/>
  <c r="U163" i="3"/>
  <c r="T163" i="3" s="1"/>
  <c r="T164" i="3"/>
  <c r="U164" i="3"/>
  <c r="U165" i="3"/>
  <c r="T165" i="3" s="1"/>
  <c r="U166" i="3"/>
  <c r="T166" i="3" s="1"/>
  <c r="U167" i="3"/>
  <c r="T167" i="3" s="1"/>
  <c r="T168" i="3"/>
  <c r="U168" i="3"/>
  <c r="U169" i="3"/>
  <c r="T169" i="3" s="1"/>
  <c r="T170" i="3"/>
  <c r="U170" i="3"/>
  <c r="U171" i="3"/>
  <c r="T171" i="3" s="1"/>
  <c r="U172" i="3"/>
  <c r="T172" i="3" s="1"/>
  <c r="U173" i="3"/>
  <c r="T173" i="3" s="1"/>
  <c r="T174" i="3"/>
  <c r="U174" i="3"/>
  <c r="U175" i="3"/>
  <c r="T175" i="3" s="1"/>
  <c r="T176" i="3"/>
  <c r="U176" i="3"/>
  <c r="T177" i="3"/>
  <c r="U177" i="3"/>
  <c r="T178" i="3"/>
  <c r="U178" i="3"/>
  <c r="T179" i="3"/>
  <c r="U179" i="3"/>
  <c r="T180" i="3"/>
  <c r="U180" i="3"/>
  <c r="T181" i="3"/>
  <c r="U181" i="3"/>
  <c r="U182" i="3"/>
  <c r="T182" i="3" s="1"/>
  <c r="T183" i="3"/>
  <c r="U183" i="3"/>
  <c r="U184" i="3"/>
  <c r="T184" i="3" s="1"/>
  <c r="T185" i="3"/>
  <c r="U185" i="3"/>
  <c r="U186" i="3"/>
  <c r="T186" i="3" s="1"/>
  <c r="U187" i="3"/>
  <c r="T187" i="3" s="1"/>
  <c r="U188" i="3"/>
  <c r="T188" i="3" s="1"/>
  <c r="U189" i="3"/>
  <c r="T189" i="3" s="1"/>
  <c r="U190" i="3"/>
  <c r="T190" i="3" s="1"/>
  <c r="T191" i="3"/>
  <c r="U191" i="3"/>
  <c r="T192" i="3"/>
  <c r="U192" i="3"/>
  <c r="U193" i="3"/>
  <c r="T193" i="3" s="1"/>
  <c r="T194" i="3"/>
  <c r="U194" i="3"/>
  <c r="T195" i="3"/>
  <c r="U195" i="3"/>
  <c r="T196" i="3"/>
  <c r="U196" i="3"/>
  <c r="T197" i="3"/>
  <c r="U197" i="3"/>
  <c r="T198" i="3"/>
  <c r="U198" i="3"/>
  <c r="T199" i="3"/>
  <c r="U199" i="3"/>
  <c r="U200" i="3"/>
  <c r="T200" i="3" s="1"/>
  <c r="T201" i="3"/>
  <c r="U201" i="3"/>
  <c r="T202" i="3"/>
  <c r="U202" i="3"/>
  <c r="U203" i="3"/>
  <c r="T203" i="3" s="1"/>
  <c r="U204" i="3"/>
  <c r="T204" i="3" s="1"/>
  <c r="U205" i="3"/>
  <c r="T205" i="3" s="1"/>
  <c r="T206" i="3"/>
  <c r="U206" i="3"/>
  <c r="U207" i="3"/>
  <c r="T207" i="3" s="1"/>
  <c r="U208" i="3"/>
  <c r="T208" i="3" s="1"/>
  <c r="U209" i="3"/>
  <c r="T209" i="3" s="1"/>
  <c r="T210" i="3"/>
  <c r="U210" i="3"/>
  <c r="U211" i="3"/>
  <c r="T211" i="3" s="1"/>
  <c r="T212" i="3"/>
  <c r="U212" i="3"/>
  <c r="U213" i="3"/>
  <c r="T213" i="3" s="1"/>
  <c r="U214" i="3"/>
  <c r="T214" i="3" s="1"/>
  <c r="T215" i="3"/>
  <c r="U215" i="3"/>
  <c r="U216" i="3"/>
  <c r="T216" i="3" s="1"/>
  <c r="U217" i="3"/>
  <c r="T217" i="3" s="1"/>
  <c r="U218" i="3"/>
  <c r="T218" i="3" s="1"/>
  <c r="U219" i="3"/>
  <c r="T219" i="3" s="1"/>
  <c r="T220" i="3"/>
  <c r="U220" i="3"/>
  <c r="T221" i="3"/>
  <c r="U221" i="3"/>
  <c r="U222" i="3"/>
  <c r="T222" i="3" s="1"/>
  <c r="U223" i="3"/>
  <c r="T223" i="3" s="1"/>
  <c r="U224" i="3"/>
  <c r="T224" i="3" s="1"/>
  <c r="U225" i="3"/>
  <c r="T225" i="3" s="1"/>
  <c r="U226" i="3"/>
  <c r="T226" i="3" s="1"/>
  <c r="T227" i="3"/>
  <c r="U227" i="3"/>
  <c r="U228" i="3"/>
  <c r="T228" i="3" s="1"/>
  <c r="T229" i="3"/>
  <c r="U229" i="3"/>
  <c r="T230" i="3"/>
  <c r="U230" i="3"/>
  <c r="U231" i="3"/>
  <c r="T231" i="3" s="1"/>
  <c r="U232" i="3"/>
  <c r="T232" i="3" s="1"/>
  <c r="U233" i="3"/>
  <c r="T233" i="3" s="1"/>
  <c r="U234" i="3"/>
  <c r="T234" i="3" s="1"/>
  <c r="T235" i="3"/>
  <c r="U235" i="3"/>
  <c r="T236" i="3"/>
  <c r="U236" i="3"/>
  <c r="U237" i="3"/>
  <c r="T237" i="3" s="1"/>
  <c r="U238" i="3"/>
  <c r="T238" i="3" s="1"/>
  <c r="U239" i="3"/>
  <c r="T239" i="3" s="1"/>
  <c r="T240" i="3"/>
  <c r="U240" i="3"/>
  <c r="U241" i="3"/>
  <c r="T241" i="3" s="1"/>
  <c r="T242" i="3"/>
  <c r="U242" i="3"/>
  <c r="T243" i="3"/>
  <c r="U243" i="3"/>
  <c r="T244" i="3"/>
  <c r="U244" i="3"/>
  <c r="T245" i="3"/>
  <c r="U245" i="3"/>
  <c r="T246" i="3"/>
  <c r="U246" i="3"/>
  <c r="T247" i="3"/>
  <c r="U247" i="3"/>
  <c r="T248" i="3"/>
  <c r="U248" i="3"/>
  <c r="U249" i="3"/>
  <c r="T249" i="3" s="1"/>
  <c r="U250" i="3"/>
  <c r="T250" i="3" s="1"/>
  <c r="T251" i="3"/>
  <c r="U251" i="3"/>
  <c r="U252" i="3"/>
  <c r="T252" i="3" s="1"/>
  <c r="U253" i="3"/>
  <c r="T253" i="3" s="1"/>
  <c r="T254" i="3"/>
  <c r="U254" i="3"/>
  <c r="T255" i="3"/>
  <c r="U255" i="3"/>
  <c r="U256" i="3"/>
  <c r="T256" i="3" s="1"/>
  <c r="U257" i="3"/>
  <c r="T257" i="3" s="1"/>
  <c r="U258" i="3"/>
  <c r="T258" i="3" s="1"/>
  <c r="U259" i="3"/>
  <c r="T259" i="3" s="1"/>
  <c r="T260" i="3"/>
  <c r="U260" i="3"/>
  <c r="T261" i="3"/>
  <c r="U261" i="3"/>
  <c r="T262" i="3"/>
  <c r="U262" i="3"/>
  <c r="T263" i="3"/>
  <c r="U263" i="3"/>
  <c r="T264" i="3"/>
  <c r="U264" i="3"/>
  <c r="T265" i="3"/>
  <c r="U265" i="3"/>
  <c r="U266" i="3"/>
  <c r="T266" i="3" s="1"/>
  <c r="T267" i="3"/>
  <c r="U267" i="3"/>
  <c r="U268" i="3"/>
  <c r="T268" i="3" s="1"/>
  <c r="U269" i="3"/>
  <c r="T269" i="3" s="1"/>
  <c r="T270" i="3"/>
  <c r="U270" i="3"/>
  <c r="U271" i="3"/>
  <c r="T271" i="3" s="1"/>
  <c r="U272" i="3"/>
  <c r="T272" i="3" s="1"/>
  <c r="T273" i="3"/>
  <c r="U273" i="3"/>
  <c r="T274" i="3"/>
  <c r="U274" i="3"/>
  <c r="U275" i="3"/>
  <c r="T275" i="3" s="1"/>
  <c r="U276" i="3"/>
  <c r="T276" i="3" s="1"/>
  <c r="U277" i="3"/>
  <c r="T277" i="3" s="1"/>
  <c r="T278" i="3"/>
  <c r="U278" i="3"/>
  <c r="U279" i="3"/>
  <c r="T279" i="3" s="1"/>
  <c r="T280" i="3"/>
  <c r="U280" i="3"/>
  <c r="U281" i="3"/>
  <c r="T281" i="3" s="1"/>
  <c r="U282" i="3"/>
  <c r="T282" i="3" s="1"/>
  <c r="U283" i="3"/>
  <c r="T283" i="3" s="1"/>
  <c r="U284" i="3"/>
  <c r="T284" i="3" s="1"/>
  <c r="U285" i="3"/>
  <c r="T285" i="3" s="1"/>
  <c r="U286" i="3"/>
  <c r="T286" i="3" s="1"/>
  <c r="T287" i="3"/>
  <c r="U287" i="3"/>
  <c r="U288" i="3"/>
  <c r="T288" i="3" s="1"/>
  <c r="T289" i="3"/>
  <c r="U289" i="3"/>
  <c r="U290" i="3"/>
  <c r="T290" i="3" s="1"/>
  <c r="U291" i="3"/>
  <c r="T291" i="3" s="1"/>
  <c r="U292" i="3"/>
  <c r="T292" i="3" s="1"/>
  <c r="T293" i="3"/>
  <c r="U293" i="3"/>
  <c r="U294" i="3"/>
  <c r="T294" i="3" s="1"/>
  <c r="T295" i="3"/>
  <c r="U295" i="3"/>
  <c r="T296" i="3"/>
  <c r="U296" i="3"/>
  <c r="T297" i="3"/>
  <c r="U297" i="3"/>
  <c r="U298" i="3"/>
  <c r="T298" i="3" s="1"/>
  <c r="U299" i="3"/>
  <c r="T299" i="3" s="1"/>
  <c r="U300" i="3"/>
  <c r="T300" i="3" s="1"/>
  <c r="U301" i="3"/>
  <c r="T301" i="3" s="1"/>
  <c r="U302" i="3"/>
  <c r="T302" i="3" s="1"/>
  <c r="U303" i="3"/>
  <c r="T303" i="3" s="1"/>
  <c r="U304" i="3"/>
  <c r="T304" i="3" s="1"/>
  <c r="T305" i="3"/>
  <c r="U305" i="3"/>
  <c r="U306" i="3"/>
  <c r="T306" i="3" s="1"/>
  <c r="T307" i="3"/>
  <c r="U307" i="3"/>
  <c r="T308" i="3"/>
  <c r="U308" i="3"/>
  <c r="T309" i="3"/>
  <c r="U309" i="3"/>
  <c r="T310" i="3"/>
  <c r="U310" i="3"/>
  <c r="T311" i="3"/>
  <c r="U311" i="3"/>
  <c r="T312" i="3"/>
  <c r="U312" i="3"/>
  <c r="T313" i="3"/>
  <c r="U313" i="3"/>
  <c r="U314" i="3"/>
  <c r="T314" i="3" s="1"/>
  <c r="U315" i="3"/>
  <c r="T315" i="3" s="1"/>
  <c r="U316" i="3"/>
  <c r="T316" i="3" s="1"/>
  <c r="T317" i="3"/>
  <c r="U317" i="3"/>
  <c r="T318" i="3"/>
  <c r="U318" i="3"/>
  <c r="U319" i="3"/>
  <c r="T319" i="3" s="1"/>
  <c r="U320" i="3"/>
  <c r="T320" i="3" s="1"/>
  <c r="U321" i="3"/>
  <c r="T321" i="3" s="1"/>
  <c r="U322" i="3"/>
  <c r="T322" i="3" s="1"/>
  <c r="U323" i="3"/>
  <c r="T323" i="3" s="1"/>
  <c r="T324" i="3"/>
  <c r="U324" i="3"/>
  <c r="T325" i="3"/>
  <c r="U325" i="3"/>
  <c r="T326" i="3"/>
  <c r="U326" i="3"/>
  <c r="T327" i="3"/>
  <c r="U327" i="3"/>
  <c r="T328" i="3"/>
  <c r="U328" i="3"/>
  <c r="T329" i="3"/>
  <c r="U329" i="3"/>
  <c r="T330" i="3"/>
  <c r="U330" i="3"/>
  <c r="T331" i="3"/>
  <c r="U331" i="3"/>
  <c r="U332" i="3"/>
  <c r="T332" i="3" s="1"/>
  <c r="U333" i="3"/>
  <c r="T333" i="3" s="1"/>
  <c r="U334" i="3"/>
  <c r="T334" i="3" s="1"/>
  <c r="T335" i="3"/>
  <c r="U335" i="3"/>
  <c r="U336" i="3"/>
  <c r="T336" i="3" s="1"/>
  <c r="T337" i="3"/>
  <c r="U337" i="3"/>
  <c r="U338" i="3"/>
  <c r="T338" i="3" s="1"/>
  <c r="U339" i="3"/>
  <c r="T339" i="3" s="1"/>
  <c r="U340" i="3"/>
  <c r="T340" i="3" s="1"/>
  <c r="T341" i="3"/>
  <c r="U341" i="3"/>
  <c r="U342" i="3"/>
  <c r="T342" i="3" s="1"/>
  <c r="T343" i="3"/>
  <c r="U343" i="3"/>
  <c r="T344" i="3"/>
  <c r="U344" i="3"/>
  <c r="T345" i="3"/>
  <c r="U345" i="3"/>
  <c r="U346" i="3"/>
  <c r="T346" i="3" s="1"/>
  <c r="U347" i="3"/>
  <c r="T347" i="3" s="1"/>
  <c r="U348" i="3"/>
  <c r="T348" i="3" s="1"/>
  <c r="U349" i="3"/>
  <c r="T349" i="3" s="1"/>
  <c r="T350" i="3"/>
  <c r="U350" i="3"/>
  <c r="U351" i="3"/>
  <c r="T351" i="3" s="1"/>
  <c r="T352" i="3"/>
  <c r="U352" i="3"/>
  <c r="U353" i="3"/>
  <c r="T353" i="3" s="1"/>
  <c r="U354" i="3"/>
  <c r="T354" i="3" s="1"/>
  <c r="U355" i="3"/>
  <c r="T355" i="3" s="1"/>
  <c r="U356" i="3"/>
  <c r="T356" i="3" s="1"/>
  <c r="T357" i="3"/>
  <c r="U357" i="3"/>
  <c r="U358" i="3"/>
  <c r="T358" i="3" s="1"/>
  <c r="T359" i="3"/>
  <c r="U359" i="3"/>
  <c r="U360" i="3"/>
  <c r="T360" i="3" s="1"/>
  <c r="U361" i="3"/>
  <c r="T361" i="3" s="1"/>
  <c r="U362" i="3"/>
  <c r="T362" i="3" s="1"/>
  <c r="U363" i="3"/>
  <c r="T363" i="3" s="1"/>
  <c r="U364" i="3"/>
  <c r="T364" i="3" s="1"/>
  <c r="U365" i="3"/>
  <c r="T365" i="3" s="1"/>
  <c r="T366" i="3"/>
  <c r="U366" i="3"/>
  <c r="T367" i="3"/>
  <c r="U367" i="3"/>
  <c r="U368" i="3"/>
  <c r="T368" i="3" s="1"/>
  <c r="T369" i="3"/>
  <c r="U369" i="3"/>
  <c r="U370" i="3"/>
  <c r="T370" i="3" s="1"/>
  <c r="U371" i="3"/>
  <c r="T371" i="3" s="1"/>
  <c r="T372" i="3"/>
  <c r="U372" i="3"/>
  <c r="U373" i="3"/>
  <c r="T373" i="3" s="1"/>
  <c r="T374" i="3"/>
  <c r="U374" i="3"/>
  <c r="T375" i="3"/>
  <c r="U375" i="3"/>
  <c r="T376" i="3"/>
  <c r="U376" i="3"/>
  <c r="T377" i="3"/>
  <c r="U377" i="3"/>
  <c r="T378" i="3"/>
  <c r="U378" i="3"/>
  <c r="T379" i="3"/>
  <c r="U379" i="3"/>
  <c r="U380" i="3"/>
  <c r="T380" i="3" s="1"/>
  <c r="U381" i="3"/>
  <c r="T381" i="3" s="1"/>
  <c r="U382" i="3"/>
  <c r="T382" i="3" s="1"/>
  <c r="T383" i="3"/>
  <c r="U383" i="3"/>
  <c r="U384" i="3"/>
  <c r="T384" i="3" s="1"/>
  <c r="T385" i="3"/>
  <c r="U385" i="3"/>
  <c r="T386" i="3"/>
  <c r="U386" i="3"/>
  <c r="U387" i="3"/>
  <c r="T387" i="3" s="1"/>
  <c r="U388" i="3"/>
  <c r="T388" i="3" s="1"/>
  <c r="U389" i="3"/>
  <c r="T389" i="3" s="1"/>
  <c r="T390" i="3"/>
  <c r="U390" i="3"/>
  <c r="U391" i="3"/>
  <c r="T391" i="3" s="1"/>
  <c r="T392" i="3"/>
  <c r="U392" i="3"/>
  <c r="T393" i="3"/>
  <c r="U393" i="3"/>
  <c r="T394" i="3"/>
  <c r="U394" i="3"/>
  <c r="T395" i="3"/>
  <c r="U395" i="3"/>
  <c r="T396" i="3"/>
  <c r="U396" i="3"/>
  <c r="T397" i="3"/>
  <c r="U397" i="3"/>
  <c r="T398" i="3"/>
  <c r="U398" i="3"/>
  <c r="U399" i="3"/>
  <c r="T399" i="3" s="1"/>
  <c r="U400" i="3"/>
  <c r="T400" i="3" s="1"/>
  <c r="U401" i="3"/>
  <c r="T401" i="3" s="1"/>
  <c r="T402" i="3"/>
  <c r="U402" i="3"/>
  <c r="U403" i="3"/>
  <c r="T403" i="3" s="1"/>
  <c r="T404" i="3"/>
  <c r="U404" i="3"/>
  <c r="U405" i="3"/>
  <c r="T405" i="3" s="1"/>
  <c r="U406" i="3"/>
  <c r="T406" i="3" s="1"/>
  <c r="U407" i="3"/>
  <c r="T407" i="3" s="1"/>
  <c r="T408" i="3"/>
  <c r="U408" i="3"/>
  <c r="U409" i="3"/>
  <c r="T409" i="3" s="1"/>
  <c r="T410" i="3"/>
  <c r="U410" i="3"/>
  <c r="U411" i="3"/>
  <c r="T411" i="3" s="1"/>
  <c r="U412" i="3"/>
  <c r="T412" i="3" s="1"/>
  <c r="U413" i="3"/>
  <c r="T413" i="3" s="1"/>
  <c r="T414" i="3"/>
  <c r="U414" i="3"/>
  <c r="U415" i="3"/>
  <c r="T415" i="3" s="1"/>
  <c r="U416" i="3"/>
  <c r="T416" i="3" s="1"/>
  <c r="T417" i="3"/>
  <c r="U417" i="3"/>
  <c r="U418" i="3"/>
  <c r="T418" i="3" s="1"/>
  <c r="T419" i="3"/>
  <c r="U419" i="3"/>
  <c r="U420" i="3"/>
  <c r="T420" i="3" s="1"/>
  <c r="U421" i="3"/>
  <c r="T421" i="3" s="1"/>
  <c r="T422" i="3"/>
  <c r="U422" i="3"/>
  <c r="U423" i="3"/>
  <c r="T423" i="3" s="1"/>
  <c r="T424" i="3"/>
  <c r="U424" i="3"/>
  <c r="U425" i="3"/>
  <c r="T425" i="3" s="1"/>
  <c r="U426" i="3"/>
  <c r="T426" i="3" s="1"/>
  <c r="U427" i="3"/>
  <c r="T427" i="3" s="1"/>
  <c r="T428" i="3"/>
  <c r="U428" i="3"/>
  <c r="U429" i="3"/>
  <c r="T429" i="3" s="1"/>
  <c r="T430" i="3"/>
  <c r="U430" i="3"/>
  <c r="U431" i="3"/>
  <c r="T431" i="3" s="1"/>
  <c r="U432" i="3"/>
  <c r="T432" i="3" s="1"/>
  <c r="U433" i="3"/>
  <c r="T433" i="3" s="1"/>
  <c r="U434" i="3"/>
  <c r="T434" i="3" s="1"/>
  <c r="U435" i="3"/>
  <c r="T435" i="3" s="1"/>
  <c r="U436" i="3"/>
  <c r="T436" i="3" s="1"/>
  <c r="T437" i="3"/>
  <c r="U437" i="3"/>
  <c r="U438" i="3"/>
  <c r="T438" i="3" s="1"/>
  <c r="T439" i="3"/>
  <c r="U439" i="3"/>
  <c r="T440" i="3"/>
  <c r="U440" i="3"/>
  <c r="T441" i="3"/>
  <c r="U441" i="3"/>
  <c r="T442" i="3"/>
  <c r="U442" i="3"/>
  <c r="T443" i="3"/>
  <c r="U443" i="3"/>
  <c r="T444" i="3"/>
  <c r="U444" i="3"/>
  <c r="T445" i="3"/>
  <c r="U445" i="3"/>
  <c r="U446" i="3"/>
  <c r="T446" i="3" s="1"/>
  <c r="T447" i="3"/>
  <c r="U447" i="3"/>
  <c r="T448" i="3"/>
  <c r="U448" i="3"/>
  <c r="U449" i="3"/>
  <c r="T449" i="3" s="1"/>
  <c r="U450" i="3"/>
  <c r="T450" i="3" s="1"/>
  <c r="U451" i="3"/>
  <c r="T451" i="3" s="1"/>
  <c r="U452" i="3"/>
  <c r="T452" i="3" s="1"/>
  <c r="T453" i="3"/>
  <c r="U453" i="3"/>
  <c r="U454" i="3"/>
  <c r="T454" i="3" s="1"/>
  <c r="T455" i="3"/>
  <c r="U455" i="3"/>
  <c r="U456" i="3"/>
  <c r="T456" i="3" s="1"/>
  <c r="U457" i="3"/>
  <c r="T457" i="3" s="1"/>
  <c r="T458" i="3"/>
  <c r="U458" i="3"/>
  <c r="T459" i="3"/>
  <c r="U459" i="3"/>
  <c r="T460" i="3"/>
  <c r="U460" i="3"/>
  <c r="T461" i="3"/>
  <c r="U461" i="3"/>
  <c r="T462" i="3"/>
  <c r="U462" i="3"/>
  <c r="T463" i="3"/>
  <c r="U463" i="3"/>
  <c r="U464" i="3"/>
  <c r="T464" i="3" s="1"/>
  <c r="U465" i="3"/>
  <c r="T465" i="3" s="1"/>
  <c r="T466" i="3"/>
  <c r="U466" i="3"/>
  <c r="T467" i="3"/>
  <c r="U467" i="3"/>
  <c r="U468" i="3"/>
  <c r="T468" i="3" s="1"/>
  <c r="U469" i="3"/>
  <c r="T469" i="3" s="1"/>
  <c r="U470" i="3"/>
  <c r="T470" i="3" s="1"/>
  <c r="U471" i="3"/>
  <c r="T471" i="3" s="1"/>
  <c r="T472" i="3"/>
  <c r="U472" i="3"/>
  <c r="U473" i="3"/>
  <c r="T473" i="3" s="1"/>
  <c r="T474" i="3"/>
  <c r="U474" i="3"/>
  <c r="U475" i="3"/>
  <c r="T475" i="3" s="1"/>
  <c r="U476" i="3"/>
  <c r="T476" i="3" s="1"/>
  <c r="U477" i="3"/>
  <c r="T477" i="3" s="1"/>
  <c r="U478" i="3"/>
  <c r="T478" i="3" s="1"/>
  <c r="U479" i="3"/>
  <c r="T479" i="3" s="1"/>
  <c r="T480" i="3"/>
  <c r="U480" i="3"/>
  <c r="T481" i="3"/>
  <c r="U481" i="3"/>
  <c r="T482" i="3"/>
  <c r="U482" i="3"/>
  <c r="U483" i="3"/>
  <c r="T483" i="3" s="1"/>
  <c r="U484" i="3"/>
  <c r="T484" i="3" s="1"/>
  <c r="U485" i="3"/>
  <c r="T485" i="3" s="1"/>
  <c r="T486" i="3"/>
  <c r="U486" i="3"/>
  <c r="U487" i="3"/>
  <c r="T487" i="3" s="1"/>
  <c r="U488" i="3"/>
  <c r="T488" i="3" s="1"/>
  <c r="U489" i="3"/>
  <c r="T489" i="3" s="1"/>
  <c r="U490" i="3"/>
  <c r="T490" i="3" s="1"/>
  <c r="T491" i="3"/>
  <c r="U491" i="3"/>
  <c r="U492" i="3"/>
  <c r="T492" i="3" s="1"/>
  <c r="T493" i="3"/>
  <c r="U493" i="3"/>
  <c r="U494" i="3"/>
  <c r="T494" i="3" s="1"/>
  <c r="U495" i="3"/>
  <c r="T495" i="3" s="1"/>
  <c r="T496" i="3"/>
  <c r="U496" i="3"/>
  <c r="T497" i="3"/>
  <c r="U497" i="3"/>
  <c r="U498" i="3"/>
  <c r="T498" i="3" s="1"/>
  <c r="U499" i="3"/>
  <c r="T499" i="3" s="1"/>
  <c r="T500" i="3"/>
  <c r="U500" i="3"/>
  <c r="U501" i="3"/>
  <c r="T501" i="3" s="1"/>
  <c r="U502" i="3"/>
  <c r="T502" i="3" s="1"/>
  <c r="T503" i="3"/>
  <c r="U503" i="3"/>
  <c r="U504" i="3"/>
  <c r="T504" i="3" s="1"/>
  <c r="U505" i="3"/>
  <c r="T505" i="3" s="1"/>
  <c r="T506" i="3"/>
  <c r="U506" i="3"/>
  <c r="T507" i="3"/>
  <c r="U507" i="3"/>
  <c r="T508" i="3"/>
  <c r="U508" i="3"/>
  <c r="T509" i="3"/>
  <c r="U509" i="3"/>
  <c r="T510" i="3"/>
  <c r="U510" i="3"/>
  <c r="T511" i="3"/>
  <c r="U511" i="3"/>
  <c r="U512" i="3"/>
  <c r="T512" i="3" s="1"/>
  <c r="T513" i="3"/>
  <c r="U513" i="3"/>
  <c r="U514" i="3"/>
  <c r="T514" i="3" s="1"/>
  <c r="T515" i="3"/>
  <c r="U515" i="3"/>
  <c r="U516" i="3"/>
  <c r="T516" i="3" s="1"/>
  <c r="U517" i="3"/>
  <c r="T517" i="3" s="1"/>
  <c r="U518" i="3"/>
  <c r="T518" i="3" s="1"/>
  <c r="T519" i="3"/>
  <c r="U519" i="3"/>
  <c r="U520" i="3"/>
  <c r="T520" i="3" s="1"/>
  <c r="T521" i="3"/>
  <c r="U521" i="3"/>
  <c r="U522" i="3"/>
  <c r="T522" i="3" s="1"/>
  <c r="U523" i="3"/>
  <c r="T523" i="3" s="1"/>
  <c r="T524" i="3"/>
  <c r="U524" i="3"/>
  <c r="T525" i="3"/>
  <c r="U525" i="3"/>
  <c r="T526" i="3"/>
  <c r="U526" i="3"/>
  <c r="T527" i="3"/>
  <c r="U527" i="3"/>
  <c r="T528" i="3"/>
  <c r="U528" i="3"/>
  <c r="T529" i="3"/>
  <c r="U529" i="3"/>
  <c r="T530" i="3"/>
  <c r="U530" i="3"/>
  <c r="T531" i="3"/>
  <c r="U531" i="3"/>
  <c r="U532" i="3"/>
  <c r="T532" i="3" s="1"/>
  <c r="U533" i="3"/>
  <c r="T533" i="3" s="1"/>
  <c r="U534" i="3"/>
  <c r="T534" i="3" s="1"/>
  <c r="U535" i="3"/>
  <c r="T535" i="3" s="1"/>
  <c r="U536" i="3"/>
  <c r="T536" i="3" s="1"/>
  <c r="U537" i="3"/>
  <c r="T537" i="3" s="1"/>
  <c r="T538" i="3"/>
  <c r="U538" i="3"/>
  <c r="T539" i="3"/>
  <c r="U539" i="3"/>
  <c r="U540" i="3"/>
  <c r="T540" i="3" s="1"/>
  <c r="U541" i="3"/>
  <c r="T541" i="3" s="1"/>
  <c r="T542" i="3"/>
  <c r="U542" i="3"/>
  <c r="T543" i="3"/>
  <c r="U543" i="3"/>
  <c r="U544" i="3"/>
  <c r="T544" i="3" s="1"/>
  <c r="U545" i="3"/>
  <c r="T545" i="3" s="1"/>
  <c r="U546" i="3"/>
  <c r="T546" i="3" s="1"/>
  <c r="U547" i="3"/>
  <c r="T547" i="3" s="1"/>
  <c r="U548" i="3"/>
  <c r="T548" i="3" s="1"/>
  <c r="T549" i="3"/>
  <c r="U549" i="3"/>
  <c r="U550" i="3"/>
  <c r="T550" i="3" s="1"/>
  <c r="T551" i="3"/>
  <c r="U551" i="3"/>
  <c r="U552" i="3"/>
  <c r="T552" i="3" s="1"/>
  <c r="U553" i="3"/>
  <c r="T553" i="3" s="1"/>
  <c r="U554" i="3"/>
  <c r="T554" i="3" s="1"/>
  <c r="T555" i="3"/>
  <c r="U555" i="3"/>
  <c r="T556" i="3"/>
  <c r="U556" i="3"/>
  <c r="U557" i="3"/>
  <c r="T557" i="3" s="1"/>
  <c r="U558" i="3"/>
  <c r="T558" i="3" s="1"/>
  <c r="U559" i="3"/>
  <c r="T559" i="3" s="1"/>
  <c r="T560" i="3"/>
  <c r="U560" i="3"/>
  <c r="U561" i="3"/>
  <c r="T561" i="3" s="1"/>
  <c r="U562" i="3"/>
  <c r="T562" i="3" s="1"/>
  <c r="T563" i="3"/>
  <c r="U563" i="3"/>
  <c r="U564" i="3"/>
  <c r="T564" i="3" s="1"/>
  <c r="U565" i="3"/>
  <c r="T565" i="3" s="1"/>
  <c r="U566" i="3"/>
  <c r="T566" i="3" s="1"/>
  <c r="U567" i="3"/>
  <c r="T567" i="3" s="1"/>
  <c r="U568" i="3"/>
  <c r="T568" i="3" s="1"/>
  <c r="U569" i="3"/>
  <c r="T569" i="3" s="1"/>
  <c r="T570" i="3"/>
  <c r="U570" i="3"/>
  <c r="T571" i="3"/>
  <c r="U571" i="3"/>
  <c r="T572" i="3"/>
  <c r="U572" i="3"/>
  <c r="T573" i="3"/>
  <c r="U573" i="3"/>
  <c r="T574" i="3"/>
  <c r="U574" i="3"/>
  <c r="T575" i="3"/>
  <c r="U575" i="3"/>
  <c r="T576" i="3"/>
  <c r="U576" i="3"/>
  <c r="T577" i="3"/>
  <c r="U577" i="3"/>
  <c r="U578" i="3"/>
  <c r="T578" i="3" s="1"/>
  <c r="U579" i="3"/>
  <c r="T579" i="3" s="1"/>
  <c r="T580" i="3"/>
  <c r="U580" i="3"/>
  <c r="T581" i="3"/>
  <c r="U581" i="3"/>
  <c r="U582" i="3"/>
  <c r="T582" i="3" s="1"/>
  <c r="U583" i="3"/>
  <c r="T583" i="3" s="1"/>
  <c r="T584" i="3"/>
  <c r="U584" i="3"/>
  <c r="U585" i="3"/>
  <c r="T585" i="3" s="1"/>
  <c r="U586" i="3"/>
  <c r="T586" i="3" s="1"/>
  <c r="U587" i="3"/>
  <c r="T587" i="3" s="1"/>
  <c r="U588" i="3"/>
  <c r="T588" i="3" s="1"/>
  <c r="T589" i="3"/>
  <c r="U589" i="3"/>
  <c r="T590" i="3"/>
  <c r="U590" i="3"/>
  <c r="T591" i="3"/>
  <c r="U591" i="3"/>
  <c r="T592" i="3"/>
  <c r="U592" i="3"/>
  <c r="T593" i="3"/>
  <c r="U593" i="3"/>
  <c r="T594" i="3"/>
  <c r="U594" i="3"/>
  <c r="T595" i="3"/>
  <c r="U595" i="3"/>
  <c r="U596" i="3"/>
  <c r="T596" i="3" s="1"/>
  <c r="U597" i="3"/>
  <c r="T597" i="3" s="1"/>
  <c r="U598" i="3"/>
  <c r="T598" i="3" s="1"/>
  <c r="T599" i="3"/>
  <c r="U599" i="3"/>
  <c r="T600" i="3"/>
  <c r="U600" i="3"/>
  <c r="U601" i="3"/>
  <c r="T601" i="3" s="1"/>
  <c r="T602" i="3"/>
  <c r="U602" i="3"/>
  <c r="U603" i="3"/>
  <c r="T603" i="3" s="1"/>
  <c r="T604" i="3"/>
  <c r="U604" i="3"/>
  <c r="U605" i="3"/>
  <c r="T605" i="3" s="1"/>
  <c r="U606" i="3"/>
  <c r="T606" i="3" s="1"/>
  <c r="U607" i="3"/>
  <c r="T607" i="3" s="1"/>
  <c r="T608" i="3"/>
  <c r="U608" i="3"/>
  <c r="U609" i="3"/>
  <c r="T609" i="3" s="1"/>
  <c r="T610" i="3"/>
  <c r="U610" i="3"/>
  <c r="U611" i="3"/>
  <c r="T611" i="3" s="1"/>
  <c r="U612" i="3"/>
  <c r="T612" i="3" s="1"/>
  <c r="U613" i="3"/>
  <c r="T613" i="3" s="1"/>
  <c r="U614" i="3"/>
  <c r="T614" i="3" s="1"/>
  <c r="U615" i="3"/>
  <c r="T615" i="3" s="1"/>
  <c r="T616" i="3"/>
  <c r="U616" i="3"/>
  <c r="T617" i="3"/>
  <c r="U617" i="3"/>
  <c r="U618" i="3"/>
  <c r="T618" i="3" s="1"/>
  <c r="U619" i="3"/>
  <c r="T619" i="3" s="1"/>
  <c r="U620" i="3"/>
  <c r="T620" i="3" s="1"/>
  <c r="U621" i="3"/>
  <c r="T621" i="3" s="1"/>
  <c r="U622" i="3"/>
  <c r="T622" i="3" s="1"/>
  <c r="T623" i="3"/>
  <c r="U623" i="3"/>
  <c r="T624" i="3"/>
  <c r="U624" i="3"/>
  <c r="U625" i="3"/>
  <c r="T625" i="3" s="1"/>
  <c r="U626" i="3"/>
  <c r="T626" i="3" s="1"/>
  <c r="U627" i="3"/>
  <c r="T627" i="3" s="1"/>
  <c r="U628" i="3"/>
  <c r="T628" i="3" s="1"/>
  <c r="U629" i="3"/>
  <c r="T629" i="3" s="1"/>
  <c r="T630" i="3"/>
  <c r="U630" i="3"/>
  <c r="T631" i="3"/>
  <c r="U631" i="3"/>
  <c r="T632" i="3"/>
  <c r="U632" i="3"/>
  <c r="T633" i="3"/>
  <c r="U633" i="3"/>
  <c r="U634" i="3"/>
  <c r="T634" i="3" s="1"/>
  <c r="U635" i="3"/>
  <c r="T635" i="3" s="1"/>
  <c r="U636" i="3"/>
  <c r="T636" i="3" s="1"/>
  <c r="U637" i="3"/>
  <c r="T637" i="3" s="1"/>
  <c r="T638" i="3"/>
  <c r="U638" i="3"/>
  <c r="T639" i="3"/>
  <c r="U639" i="3"/>
  <c r="T640" i="3"/>
  <c r="U640" i="3"/>
  <c r="T641" i="3"/>
  <c r="U641" i="3"/>
  <c r="T642" i="3"/>
  <c r="U642" i="3"/>
  <c r="T643" i="3"/>
  <c r="U643" i="3"/>
  <c r="T644" i="3"/>
  <c r="U644" i="3"/>
  <c r="U645" i="3"/>
  <c r="T645" i="3" s="1"/>
  <c r="U646" i="3"/>
  <c r="T646" i="3" s="1"/>
  <c r="T647" i="3"/>
  <c r="U647" i="3"/>
  <c r="U648" i="3"/>
  <c r="T648" i="3" s="1"/>
  <c r="U649" i="3"/>
  <c r="T649" i="3" s="1"/>
  <c r="U650" i="3"/>
  <c r="T650" i="3" s="1"/>
  <c r="U651" i="3"/>
  <c r="T651" i="3" s="1"/>
  <c r="U652" i="3"/>
  <c r="T652" i="3" s="1"/>
  <c r="T653" i="3"/>
  <c r="U653" i="3"/>
  <c r="U654" i="3"/>
  <c r="T654" i="3" s="1"/>
  <c r="T655" i="3"/>
  <c r="U655" i="3"/>
  <c r="T656" i="3"/>
  <c r="U656" i="3"/>
  <c r="T657" i="3"/>
  <c r="U657" i="3"/>
  <c r="T658" i="3"/>
  <c r="U658" i="3"/>
  <c r="T659" i="3"/>
  <c r="U659" i="3"/>
  <c r="T660" i="3"/>
  <c r="U660" i="3"/>
  <c r="T661" i="3"/>
  <c r="U661" i="3"/>
  <c r="T662" i="3"/>
  <c r="U662" i="3"/>
  <c r="U663" i="3"/>
  <c r="T663" i="3" s="1"/>
  <c r="U664" i="3"/>
  <c r="T664" i="3" s="1"/>
  <c r="U665" i="3"/>
  <c r="T665" i="3" s="1"/>
  <c r="U666" i="3"/>
  <c r="T666" i="3" s="1"/>
  <c r="T667" i="3"/>
  <c r="U667" i="3"/>
  <c r="U668" i="3"/>
  <c r="T668" i="3" s="1"/>
  <c r="U669" i="3"/>
  <c r="T669" i="3" s="1"/>
  <c r="U670" i="3"/>
  <c r="T670" i="3" s="1"/>
  <c r="T671" i="3"/>
  <c r="U671" i="3"/>
  <c r="U672" i="3"/>
  <c r="T672" i="3" s="1"/>
  <c r="T673" i="3"/>
  <c r="U673" i="3"/>
  <c r="T674" i="3"/>
  <c r="U674" i="3"/>
  <c r="U675" i="3"/>
  <c r="T675" i="3" s="1"/>
  <c r="U676" i="3"/>
  <c r="T676" i="3" s="1"/>
  <c r="T677" i="3"/>
  <c r="U677" i="3"/>
  <c r="U678" i="3"/>
  <c r="T678" i="3" s="1"/>
  <c r="U679" i="3"/>
  <c r="T679" i="3" s="1"/>
  <c r="T680" i="3"/>
  <c r="U680" i="3"/>
  <c r="T681" i="3"/>
  <c r="U681" i="3"/>
  <c r="U682" i="3"/>
  <c r="T682" i="3" s="1"/>
  <c r="U683" i="3"/>
  <c r="T683" i="3" s="1"/>
  <c r="U684" i="3"/>
  <c r="T684" i="3" s="1"/>
  <c r="U685" i="3"/>
  <c r="T685" i="3" s="1"/>
  <c r="T686" i="3"/>
  <c r="U686" i="3"/>
  <c r="T687" i="3"/>
  <c r="U687" i="3"/>
  <c r="U688" i="3"/>
  <c r="T688" i="3" s="1"/>
  <c r="U689" i="3"/>
  <c r="T689" i="3" s="1"/>
  <c r="U690" i="3"/>
  <c r="T690" i="3" s="1"/>
  <c r="U691" i="3"/>
  <c r="T691" i="3" s="1"/>
  <c r="U692" i="3"/>
  <c r="T692" i="3" s="1"/>
  <c r="U693" i="3"/>
  <c r="T693" i="3" s="1"/>
  <c r="U694" i="3"/>
  <c r="T694" i="3" s="1"/>
  <c r="T695" i="3"/>
  <c r="U695" i="3"/>
  <c r="T696" i="3"/>
  <c r="U696" i="3"/>
  <c r="U697" i="3"/>
  <c r="T697" i="3" s="1"/>
  <c r="U698" i="3"/>
  <c r="T698" i="3" s="1"/>
  <c r="U699" i="3"/>
  <c r="T699" i="3" s="1"/>
  <c r="U700" i="3"/>
  <c r="T700" i="3" s="1"/>
  <c r="T701" i="3"/>
  <c r="U701" i="3"/>
  <c r="T702" i="3"/>
  <c r="U702" i="3"/>
  <c r="U703" i="3"/>
  <c r="T703" i="3" s="1"/>
  <c r="T704" i="3"/>
  <c r="U704" i="3"/>
  <c r="T705" i="3"/>
  <c r="U705" i="3"/>
  <c r="T706" i="3"/>
  <c r="U706" i="3"/>
  <c r="T707" i="3"/>
  <c r="U707" i="3"/>
  <c r="T708" i="3"/>
  <c r="U708" i="3"/>
  <c r="T709" i="3"/>
  <c r="U709" i="3"/>
  <c r="U710" i="3"/>
  <c r="T710" i="3" s="1"/>
  <c r="U711" i="3"/>
  <c r="T711" i="3" s="1"/>
  <c r="T712" i="3"/>
  <c r="U712" i="3"/>
  <c r="T713" i="3"/>
  <c r="U713" i="3"/>
  <c r="U714" i="3"/>
  <c r="T714" i="3" s="1"/>
  <c r="U715" i="3"/>
  <c r="T715" i="3" s="1"/>
  <c r="T716" i="3"/>
  <c r="U716" i="3"/>
  <c r="T717" i="3"/>
  <c r="U717" i="3"/>
  <c r="U718" i="3"/>
  <c r="T718" i="3" s="1"/>
  <c r="U719" i="3"/>
  <c r="T719" i="3" s="1"/>
  <c r="U720" i="3"/>
  <c r="T720" i="3" s="1"/>
  <c r="U721" i="3"/>
  <c r="T721" i="3" s="1"/>
  <c r="T722" i="3"/>
  <c r="U722" i="3"/>
  <c r="T723" i="3"/>
  <c r="U723" i="3"/>
  <c r="T724" i="3"/>
  <c r="U724" i="3"/>
  <c r="T725" i="3"/>
  <c r="U725" i="3"/>
  <c r="T726" i="3"/>
  <c r="U726" i="3"/>
  <c r="T727" i="3"/>
  <c r="U727" i="3"/>
  <c r="U728" i="3"/>
  <c r="T728" i="3" s="1"/>
  <c r="T729" i="3"/>
  <c r="U729" i="3"/>
  <c r="U730" i="3"/>
  <c r="T730" i="3" s="1"/>
  <c r="U731" i="3"/>
  <c r="T731" i="3" s="1"/>
  <c r="T732" i="3"/>
  <c r="U732" i="3"/>
  <c r="U733" i="3"/>
  <c r="T733" i="3" s="1"/>
  <c r="T734" i="3"/>
  <c r="U734" i="3"/>
  <c r="U735" i="3"/>
  <c r="T735" i="3" s="1"/>
  <c r="U736" i="3"/>
  <c r="T736" i="3" s="1"/>
  <c r="U737" i="3"/>
  <c r="T737" i="3" s="1"/>
  <c r="U738" i="3"/>
  <c r="T738" i="3" s="1"/>
  <c r="T739" i="3"/>
  <c r="U739" i="3"/>
  <c r="T740" i="3"/>
  <c r="U740" i="3"/>
  <c r="U741" i="3"/>
  <c r="T741" i="3" s="1"/>
  <c r="U742" i="3"/>
  <c r="T742" i="3" s="1"/>
  <c r="U743" i="3"/>
  <c r="T743" i="3" s="1"/>
  <c r="T744" i="3"/>
  <c r="U744" i="3"/>
  <c r="U745" i="3"/>
  <c r="T745" i="3" s="1"/>
  <c r="U746" i="3"/>
  <c r="T746" i="3" s="1"/>
  <c r="U747" i="3"/>
  <c r="T747" i="3" s="1"/>
  <c r="U748" i="3"/>
  <c r="T748" i="3" s="1"/>
  <c r="T749" i="3"/>
  <c r="U749" i="3"/>
  <c r="T750" i="3"/>
  <c r="U750" i="3"/>
  <c r="U751" i="3"/>
  <c r="T751" i="3" s="1"/>
  <c r="U752" i="3"/>
  <c r="T752" i="3" s="1"/>
  <c r="U753" i="3"/>
  <c r="T753" i="3" s="1"/>
  <c r="T754" i="3"/>
  <c r="U754" i="3"/>
  <c r="T755" i="3"/>
  <c r="U755" i="3"/>
  <c r="U756" i="3"/>
  <c r="T756" i="3" s="1"/>
  <c r="U757" i="3"/>
  <c r="T757" i="3" s="1"/>
  <c r="T758" i="3"/>
  <c r="U758" i="3"/>
  <c r="T759" i="3"/>
  <c r="U759" i="3"/>
  <c r="U760" i="3"/>
  <c r="T760" i="3" s="1"/>
  <c r="U761" i="3"/>
  <c r="T761" i="3" s="1"/>
  <c r="U762" i="3"/>
  <c r="T762" i="3" s="1"/>
  <c r="U763" i="3"/>
  <c r="T763" i="3" s="1"/>
  <c r="T764" i="3"/>
  <c r="U764" i="3"/>
  <c r="U765" i="3"/>
  <c r="T765" i="3" s="1"/>
  <c r="U766" i="3"/>
  <c r="T766" i="3" s="1"/>
  <c r="T767" i="3"/>
  <c r="U767" i="3"/>
  <c r="U768" i="3"/>
  <c r="T768" i="3" s="1"/>
  <c r="U769" i="3"/>
  <c r="T769" i="3" s="1"/>
  <c r="T770" i="3"/>
  <c r="U770" i="3"/>
  <c r="T771" i="3"/>
  <c r="U771" i="3"/>
  <c r="T772" i="3"/>
  <c r="U772" i="3"/>
  <c r="T773" i="3"/>
  <c r="U773" i="3"/>
  <c r="T774" i="3"/>
  <c r="U774" i="3"/>
  <c r="T775" i="3"/>
  <c r="U775" i="3"/>
  <c r="T776" i="3"/>
  <c r="U776" i="3"/>
  <c r="U777" i="3"/>
  <c r="T777" i="3" s="1"/>
  <c r="T778" i="3"/>
  <c r="U778" i="3"/>
  <c r="U779" i="3"/>
  <c r="T779" i="3" s="1"/>
  <c r="U780" i="3"/>
  <c r="T780" i="3" s="1"/>
  <c r="U781" i="3"/>
  <c r="T781" i="3" s="1"/>
  <c r="U782" i="3"/>
  <c r="T782" i="3" s="1"/>
  <c r="U783" i="3"/>
  <c r="T783" i="3" s="1"/>
  <c r="U784" i="3"/>
  <c r="T784" i="3" s="1"/>
  <c r="U785" i="3"/>
  <c r="T785" i="3" s="1"/>
  <c r="T786" i="3"/>
  <c r="U786" i="3"/>
  <c r="T787" i="3"/>
  <c r="U787" i="3"/>
  <c r="T788" i="3"/>
  <c r="U788" i="3"/>
  <c r="T789" i="3"/>
  <c r="U789" i="3"/>
  <c r="T790" i="3"/>
  <c r="U790" i="3"/>
  <c r="T791" i="3"/>
  <c r="U791" i="3"/>
  <c r="T792" i="3"/>
  <c r="U792" i="3"/>
  <c r="T793" i="3"/>
  <c r="U793" i="3"/>
  <c r="U794" i="3"/>
  <c r="T794" i="3" s="1"/>
  <c r="T795" i="3"/>
  <c r="U795" i="3"/>
  <c r="T796" i="3"/>
  <c r="U796" i="3"/>
  <c r="U797" i="3"/>
  <c r="T797" i="3" s="1"/>
  <c r="U798" i="3"/>
  <c r="T798" i="3" s="1"/>
  <c r="U799" i="3"/>
  <c r="T799" i="3" s="1"/>
  <c r="U800" i="3"/>
  <c r="T800" i="3" s="1"/>
  <c r="U801" i="3"/>
  <c r="T801" i="3" s="1"/>
  <c r="U802" i="3"/>
  <c r="T802" i="3" s="1"/>
  <c r="U803" i="3"/>
  <c r="T803" i="3" s="1"/>
  <c r="T804" i="3"/>
  <c r="U804" i="3"/>
  <c r="T805" i="3"/>
  <c r="U805" i="3"/>
  <c r="T806" i="3"/>
  <c r="U806" i="3"/>
  <c r="U807" i="3"/>
  <c r="T807" i="3" s="1"/>
  <c r="U808" i="3"/>
  <c r="T808" i="3" s="1"/>
  <c r="U809" i="3"/>
  <c r="T809" i="3" s="1"/>
  <c r="T810" i="3"/>
  <c r="U810" i="3"/>
  <c r="U811" i="3"/>
  <c r="T811" i="3" s="1"/>
  <c r="U812" i="3"/>
  <c r="T812" i="3" s="1"/>
  <c r="U813" i="3"/>
  <c r="T813" i="3" s="1"/>
  <c r="U814" i="3"/>
  <c r="T814" i="3" s="1"/>
  <c r="U815" i="3"/>
  <c r="T815" i="3" s="1"/>
  <c r="T816" i="3"/>
  <c r="U816" i="3"/>
  <c r="T817" i="3"/>
  <c r="U817" i="3"/>
  <c r="U818" i="3"/>
  <c r="T818" i="3" s="1"/>
  <c r="U819" i="3"/>
  <c r="T819" i="3" s="1"/>
  <c r="T820" i="3"/>
  <c r="U820" i="3"/>
  <c r="U821" i="3"/>
  <c r="T821" i="3" s="1"/>
  <c r="U822" i="3"/>
  <c r="T822" i="3" s="1"/>
  <c r="T823" i="3"/>
  <c r="U823" i="3"/>
  <c r="U824" i="3"/>
  <c r="T824" i="3" s="1"/>
  <c r="U825" i="3"/>
  <c r="T825" i="3" s="1"/>
  <c r="T826" i="3"/>
  <c r="U826" i="3"/>
  <c r="U827" i="3"/>
  <c r="T827" i="3" s="1"/>
  <c r="T828" i="3"/>
  <c r="U828" i="3"/>
  <c r="U829" i="3"/>
  <c r="T829" i="3" s="1"/>
  <c r="U830" i="3"/>
  <c r="T830" i="3" s="1"/>
  <c r="T831" i="3"/>
  <c r="U831" i="3"/>
  <c r="U832" i="3"/>
  <c r="T832" i="3" s="1"/>
  <c r="T833" i="3"/>
  <c r="U833" i="3"/>
  <c r="U834" i="3"/>
  <c r="T834" i="3" s="1"/>
  <c r="U835" i="3"/>
  <c r="T835" i="3" s="1"/>
  <c r="T836" i="3"/>
  <c r="U836" i="3"/>
  <c r="T837" i="3"/>
  <c r="U837" i="3"/>
  <c r="T838" i="3"/>
  <c r="U838" i="3"/>
  <c r="T839" i="3"/>
  <c r="U839" i="3"/>
  <c r="T840" i="3"/>
  <c r="U840" i="3"/>
  <c r="T841" i="3"/>
  <c r="U841" i="3"/>
  <c r="U842" i="3"/>
  <c r="T842" i="3" s="1"/>
  <c r="U843" i="3"/>
  <c r="T843" i="3" s="1"/>
  <c r="U844" i="3"/>
  <c r="T844" i="3" s="1"/>
  <c r="T845" i="3"/>
  <c r="U845" i="3"/>
  <c r="T846" i="3"/>
  <c r="U846" i="3"/>
  <c r="U847" i="3"/>
  <c r="T847" i="3" s="1"/>
  <c r="T848" i="3"/>
  <c r="U848" i="3"/>
  <c r="T849" i="3"/>
  <c r="U849" i="3"/>
  <c r="U850" i="3"/>
  <c r="T850" i="3" s="1"/>
  <c r="U851" i="3"/>
  <c r="T851" i="3" s="1"/>
  <c r="U852" i="3"/>
  <c r="T852" i="3" s="1"/>
  <c r="U853" i="3"/>
  <c r="T853" i="3" s="1"/>
  <c r="T854" i="3"/>
  <c r="U854" i="3"/>
  <c r="T855" i="3"/>
  <c r="U855" i="3"/>
  <c r="T856" i="3"/>
  <c r="U856" i="3"/>
  <c r="T857" i="3"/>
  <c r="U857" i="3"/>
  <c r="T858" i="3"/>
  <c r="U858" i="3"/>
  <c r="T859" i="3"/>
  <c r="U859" i="3"/>
  <c r="T860" i="3"/>
  <c r="U860" i="3"/>
  <c r="U861" i="3"/>
  <c r="T861" i="3" s="1"/>
  <c r="T862" i="3"/>
  <c r="U862" i="3"/>
  <c r="U863" i="3"/>
  <c r="T863" i="3" s="1"/>
  <c r="U864" i="3"/>
  <c r="T864" i="3" s="1"/>
  <c r="U865" i="3"/>
  <c r="T865" i="3" s="1"/>
  <c r="U866" i="3"/>
  <c r="T866" i="3" s="1"/>
  <c r="T867" i="3"/>
  <c r="U867" i="3"/>
  <c r="T868" i="3"/>
  <c r="U868" i="3"/>
  <c r="U869" i="3"/>
  <c r="T869" i="3" s="1"/>
  <c r="U870" i="3"/>
  <c r="T870" i="3" s="1"/>
  <c r="U871" i="3"/>
  <c r="T871" i="3" s="1"/>
  <c r="U872" i="3"/>
  <c r="T872" i="3" s="1"/>
  <c r="T873" i="3"/>
  <c r="U873" i="3"/>
  <c r="U874" i="3"/>
  <c r="T874" i="3" s="1"/>
  <c r="T875" i="3"/>
  <c r="U875" i="3"/>
  <c r="U876" i="3"/>
  <c r="T876" i="3" s="1"/>
  <c r="U877" i="3"/>
  <c r="T877" i="3" s="1"/>
  <c r="T878" i="3"/>
  <c r="U878" i="3"/>
  <c r="T879" i="3"/>
  <c r="U879" i="3"/>
  <c r="U880" i="3"/>
  <c r="T880" i="3" s="1"/>
  <c r="U881" i="3"/>
  <c r="T881" i="3" s="1"/>
  <c r="U882" i="3"/>
  <c r="T882" i="3" s="1"/>
  <c r="U883" i="3"/>
  <c r="T883" i="3" s="1"/>
  <c r="U884" i="3"/>
  <c r="T884" i="3" s="1"/>
  <c r="U885" i="3"/>
  <c r="T885" i="3" s="1"/>
  <c r="T886" i="3"/>
  <c r="U886" i="3"/>
  <c r="T887" i="3"/>
  <c r="U887" i="3"/>
  <c r="U888" i="3"/>
  <c r="T888" i="3" s="1"/>
  <c r="U889" i="3"/>
  <c r="T889" i="3" s="1"/>
  <c r="U890" i="3"/>
  <c r="T890" i="3" s="1"/>
  <c r="U891" i="3"/>
  <c r="T891" i="3" s="1"/>
  <c r="U892" i="3"/>
  <c r="T892" i="3" s="1"/>
  <c r="T893" i="3"/>
  <c r="U893" i="3"/>
  <c r="T894" i="3"/>
  <c r="U894" i="3"/>
  <c r="U895" i="3"/>
  <c r="T895" i="3" s="1"/>
  <c r="T896" i="3"/>
  <c r="U896" i="3"/>
  <c r="U897" i="3"/>
  <c r="T897" i="3" s="1"/>
  <c r="U898" i="3"/>
  <c r="T898" i="3" s="1"/>
  <c r="U899" i="3"/>
  <c r="T899" i="3" s="1"/>
  <c r="T900" i="3"/>
  <c r="U900" i="3"/>
  <c r="U901" i="3"/>
  <c r="T901" i="3" s="1"/>
  <c r="T902" i="3"/>
  <c r="U902" i="3"/>
  <c r="T903" i="3"/>
  <c r="U903" i="3"/>
  <c r="T904" i="3"/>
  <c r="U904" i="3"/>
  <c r="T905" i="3"/>
  <c r="U905" i="3"/>
  <c r="T906" i="3"/>
  <c r="U906" i="3"/>
  <c r="T907" i="3"/>
  <c r="U907" i="3"/>
  <c r="U908" i="3"/>
  <c r="T908" i="3" s="1"/>
  <c r="U909" i="3"/>
  <c r="T909" i="3" s="1"/>
  <c r="U910" i="3"/>
  <c r="T910" i="3" s="1"/>
  <c r="T911" i="3"/>
  <c r="U911" i="3"/>
  <c r="T912" i="3"/>
  <c r="U912" i="3"/>
  <c r="U913" i="3"/>
  <c r="T913" i="3" s="1"/>
  <c r="U914" i="3"/>
  <c r="T914" i="3" s="1"/>
  <c r="U915" i="3"/>
  <c r="T915" i="3" s="1"/>
  <c r="U916" i="3"/>
  <c r="T916" i="3" s="1"/>
  <c r="T917" i="3"/>
  <c r="U917" i="3"/>
  <c r="U918" i="3"/>
  <c r="T918" i="3" s="1"/>
  <c r="T919" i="3"/>
  <c r="U919" i="3"/>
  <c r="T920" i="3"/>
  <c r="U920" i="3"/>
  <c r="T921" i="3"/>
  <c r="U921" i="3"/>
  <c r="T922" i="3"/>
  <c r="U922" i="3"/>
  <c r="T923" i="3"/>
  <c r="U923" i="3"/>
  <c r="T924" i="3"/>
  <c r="U924" i="3"/>
  <c r="T925" i="3"/>
  <c r="U925" i="3"/>
  <c r="U926" i="3"/>
  <c r="T926" i="3" s="1"/>
  <c r="U927" i="3"/>
  <c r="T927" i="3" s="1"/>
  <c r="U928" i="3"/>
  <c r="T928" i="3" s="1"/>
  <c r="T929" i="3"/>
  <c r="U929" i="3"/>
  <c r="U930" i="3"/>
  <c r="T930" i="3" s="1"/>
  <c r="T931" i="3"/>
  <c r="U931" i="3"/>
  <c r="U932" i="3"/>
  <c r="T932" i="3" s="1"/>
  <c r="U933" i="3"/>
  <c r="T933" i="3" s="1"/>
  <c r="T934" i="3"/>
  <c r="U934" i="3"/>
  <c r="T935" i="3"/>
  <c r="U935" i="3"/>
  <c r="U936" i="3"/>
  <c r="T936" i="3" s="1"/>
  <c r="U937" i="3"/>
  <c r="T937" i="3" s="1"/>
  <c r="T938" i="3"/>
  <c r="U938" i="3"/>
  <c r="U939" i="3"/>
  <c r="T939" i="3" s="1"/>
  <c r="T940" i="3"/>
  <c r="U940" i="3"/>
  <c r="U941" i="3"/>
  <c r="T941" i="3" s="1"/>
  <c r="U942" i="3"/>
  <c r="T942" i="3" s="1"/>
  <c r="U943" i="3"/>
  <c r="T943" i="3" s="1"/>
  <c r="T944" i="3"/>
  <c r="U944" i="3"/>
  <c r="U945" i="3"/>
  <c r="T945" i="3" s="1"/>
  <c r="T946" i="3"/>
  <c r="U946" i="3"/>
  <c r="U947" i="3"/>
  <c r="T947" i="3" s="1"/>
  <c r="U948" i="3"/>
  <c r="T948" i="3" s="1"/>
  <c r="U949" i="3"/>
  <c r="T949" i="3" s="1"/>
  <c r="U950" i="3"/>
  <c r="T950" i="3" s="1"/>
  <c r="U951" i="3"/>
  <c r="T951" i="3" s="1"/>
  <c r="U952" i="3"/>
  <c r="T952" i="3" s="1"/>
  <c r="T953" i="3"/>
  <c r="U953" i="3"/>
  <c r="T954" i="3"/>
  <c r="U954" i="3"/>
  <c r="U955" i="3"/>
  <c r="T955" i="3" s="1"/>
  <c r="U956" i="3"/>
  <c r="T956" i="3" s="1"/>
  <c r="U957" i="3"/>
  <c r="T957" i="3" s="1"/>
  <c r="U958" i="3"/>
  <c r="T958" i="3" s="1"/>
  <c r="T959" i="3"/>
  <c r="U959" i="3"/>
  <c r="U960" i="3"/>
  <c r="T960" i="3" s="1"/>
  <c r="T961" i="3"/>
  <c r="U961" i="3"/>
  <c r="T962" i="3"/>
  <c r="U962" i="3"/>
  <c r="U963" i="3"/>
  <c r="T963" i="3" s="1"/>
  <c r="U964" i="3"/>
  <c r="T964" i="3" s="1"/>
  <c r="U965" i="3"/>
  <c r="T965" i="3" s="1"/>
  <c r="T966" i="3"/>
  <c r="U966" i="3"/>
  <c r="U967" i="3"/>
  <c r="T967" i="3" s="1"/>
  <c r="T968" i="3"/>
  <c r="U968" i="3"/>
  <c r="T969" i="3"/>
  <c r="U969" i="3"/>
  <c r="T970" i="3"/>
  <c r="U970" i="3"/>
  <c r="T971" i="3"/>
  <c r="U971" i="3"/>
  <c r="T972" i="3"/>
  <c r="U972" i="3"/>
  <c r="T973" i="3"/>
  <c r="U973" i="3"/>
  <c r="T974" i="3"/>
  <c r="U974" i="3"/>
  <c r="U975" i="3"/>
  <c r="T975" i="3" s="1"/>
  <c r="U976" i="3"/>
  <c r="T976" i="3" s="1"/>
  <c r="T977" i="3"/>
  <c r="U977" i="3"/>
  <c r="U978" i="3"/>
  <c r="T978" i="3" s="1"/>
  <c r="U979" i="3"/>
  <c r="T979" i="3" s="1"/>
  <c r="T980" i="3"/>
  <c r="U980" i="3"/>
  <c r="U981" i="3"/>
  <c r="T981" i="3" s="1"/>
  <c r="U982" i="3"/>
  <c r="T982" i="3" s="1"/>
  <c r="T983" i="3"/>
  <c r="U983" i="3"/>
  <c r="U984" i="3"/>
  <c r="T984" i="3" s="1"/>
  <c r="U985" i="3"/>
  <c r="T985" i="3" s="1"/>
  <c r="T986" i="3"/>
  <c r="U986" i="3"/>
  <c r="T987" i="3"/>
  <c r="U987" i="3"/>
  <c r="T988" i="3"/>
  <c r="U988" i="3"/>
  <c r="T989" i="3"/>
  <c r="U989" i="3"/>
  <c r="T990" i="3"/>
  <c r="U990" i="3"/>
  <c r="T991" i="3"/>
  <c r="U991" i="3"/>
  <c r="T992" i="3"/>
  <c r="U992" i="3"/>
  <c r="T993" i="3"/>
  <c r="U993" i="3"/>
  <c r="U994" i="3"/>
  <c r="T994" i="3" s="1"/>
  <c r="U995" i="3"/>
  <c r="T995" i="3" s="1"/>
  <c r="U996" i="3"/>
  <c r="T996" i="3" s="1"/>
  <c r="U997" i="3"/>
  <c r="T997" i="3" s="1"/>
  <c r="U998" i="3"/>
  <c r="T998" i="3" s="1"/>
  <c r="U999" i="3"/>
  <c r="T999" i="3" s="1"/>
  <c r="U1000" i="3"/>
  <c r="T1000" i="3" s="1"/>
  <c r="U1001" i="3"/>
  <c r="T1001" i="3" s="1"/>
  <c r="T1002" i="3"/>
  <c r="U1002" i="3"/>
  <c r="T1003" i="3"/>
  <c r="U1003" i="3"/>
  <c r="U1004" i="3"/>
  <c r="T1004" i="3" s="1"/>
  <c r="U1005" i="3"/>
  <c r="T1005" i="3" s="1"/>
  <c r="U1006" i="3"/>
  <c r="T1006" i="3" s="1"/>
  <c r="T1007" i="3"/>
  <c r="U1007" i="3"/>
  <c r="T1008" i="3"/>
  <c r="U1008" i="3"/>
  <c r="U1009" i="3"/>
  <c r="T1009" i="3" s="1"/>
  <c r="U1010" i="3"/>
  <c r="T1010" i="3" s="1"/>
  <c r="T1011" i="3"/>
  <c r="U1011" i="3"/>
  <c r="U1012" i="3"/>
  <c r="T1012" i="3" s="1"/>
  <c r="T1013" i="3"/>
  <c r="U1013" i="3"/>
  <c r="U1014" i="3"/>
  <c r="T1014" i="3" s="1"/>
  <c r="U1015" i="3"/>
  <c r="T1015" i="3" s="1"/>
  <c r="T1016" i="3"/>
  <c r="U1016" i="3"/>
  <c r="T1017" i="3"/>
  <c r="U1017" i="3"/>
  <c r="U1018" i="3"/>
  <c r="T1018" i="3" s="1"/>
  <c r="U1019" i="3"/>
  <c r="T1019" i="3" s="1"/>
  <c r="U1020" i="3"/>
  <c r="T1020" i="3" s="1"/>
  <c r="U1021" i="3"/>
  <c r="T1021" i="3" s="1"/>
  <c r="T1022" i="3"/>
  <c r="U1022" i="3"/>
  <c r="U1023" i="3"/>
  <c r="T1023" i="3" s="1"/>
  <c r="U1024" i="3"/>
  <c r="T1024" i="3" s="1"/>
  <c r="U1025" i="3"/>
  <c r="T1025" i="3" s="1"/>
  <c r="T1026" i="3"/>
  <c r="U1026" i="3"/>
  <c r="U1027" i="3"/>
  <c r="T1027" i="3" s="1"/>
  <c r="U1028" i="3"/>
  <c r="T1028" i="3" s="1"/>
  <c r="U1029" i="3"/>
  <c r="T1029" i="3" s="1"/>
  <c r="U1030" i="3"/>
  <c r="T1030" i="3" s="1"/>
  <c r="U1031" i="3"/>
  <c r="T1031" i="3" s="1"/>
  <c r="T1032" i="3"/>
  <c r="U1032" i="3"/>
  <c r="T1033" i="3"/>
  <c r="U1033" i="3"/>
  <c r="T1034" i="3"/>
  <c r="U1034" i="3"/>
  <c r="T1035" i="3"/>
  <c r="U1035" i="3"/>
  <c r="T1036" i="3"/>
  <c r="U1036" i="3"/>
  <c r="T1037" i="3"/>
  <c r="U1037" i="3"/>
  <c r="T1038" i="3"/>
  <c r="U1038" i="3"/>
  <c r="T1039" i="3"/>
  <c r="U1039" i="3"/>
  <c r="T1040" i="3"/>
  <c r="U1040" i="3"/>
  <c r="U1041" i="3"/>
  <c r="T1041" i="3" s="1"/>
  <c r="T1042" i="3"/>
  <c r="U1042" i="3"/>
  <c r="U1043" i="3"/>
  <c r="T1043" i="3" s="1"/>
  <c r="U1044" i="3"/>
  <c r="T1044" i="3" s="1"/>
  <c r="U1045" i="3"/>
  <c r="T1045" i="3" s="1"/>
  <c r="T1046" i="3"/>
  <c r="U1046" i="3"/>
  <c r="U1047" i="3"/>
  <c r="T1047" i="3" s="1"/>
  <c r="U1048" i="3"/>
  <c r="T1048" i="3" s="1"/>
  <c r="U1049" i="3"/>
  <c r="T1049" i="3" s="1"/>
  <c r="T1050" i="3"/>
  <c r="U1050" i="3"/>
  <c r="U1051" i="3"/>
  <c r="T1051" i="3" s="1"/>
  <c r="T1052" i="3"/>
  <c r="U1052" i="3"/>
  <c r="T1053" i="3"/>
  <c r="U1053" i="3"/>
  <c r="T1054" i="3"/>
  <c r="U1054" i="3"/>
  <c r="T1055" i="3"/>
  <c r="U1055" i="3"/>
  <c r="T1056" i="3"/>
  <c r="U1056" i="3"/>
  <c r="T1057" i="3"/>
  <c r="U1057" i="3"/>
  <c r="U1058" i="3"/>
  <c r="T1058" i="3" s="1"/>
  <c r="U1059" i="3"/>
  <c r="T1059" i="3" s="1"/>
  <c r="T1060" i="3"/>
  <c r="U1060" i="3"/>
  <c r="U1061" i="3"/>
  <c r="T1061" i="3" s="1"/>
  <c r="T1062" i="3"/>
  <c r="U1062" i="3"/>
  <c r="U1063" i="3"/>
  <c r="T1063" i="3" s="1"/>
  <c r="T1064" i="3"/>
  <c r="U1064" i="3"/>
  <c r="U1065" i="3"/>
  <c r="T1065" i="3" s="1"/>
  <c r="U1066" i="3"/>
  <c r="T1066" i="3" s="1"/>
  <c r="U1067" i="3"/>
  <c r="T1067" i="3" s="1"/>
  <c r="T1068" i="3"/>
  <c r="U1068" i="3"/>
  <c r="U1069" i="3"/>
  <c r="T1069" i="3" s="1"/>
  <c r="U1070" i="3"/>
  <c r="T1070" i="3" s="1"/>
  <c r="U1071" i="3"/>
  <c r="T1071" i="3" s="1"/>
  <c r="U1072" i="3"/>
  <c r="T1072" i="3" s="1"/>
  <c r="U1073" i="3"/>
  <c r="T1073" i="3" s="1"/>
  <c r="T1074" i="3"/>
  <c r="U1074" i="3"/>
  <c r="T1075" i="3"/>
  <c r="U1075" i="3"/>
  <c r="U1076" i="3"/>
  <c r="T1076" i="3" s="1"/>
  <c r="U1077" i="3"/>
  <c r="T1077" i="3" s="1"/>
  <c r="T1078" i="3"/>
  <c r="U1078" i="3"/>
  <c r="U1079" i="3"/>
  <c r="T1079" i="3" s="1"/>
  <c r="T1080" i="3"/>
  <c r="U1080" i="3"/>
  <c r="U1081" i="3"/>
  <c r="T1081" i="3" s="1"/>
  <c r="U1082" i="3"/>
  <c r="T1082" i="3" s="1"/>
  <c r="T1083" i="3"/>
  <c r="U1083" i="3"/>
  <c r="T1084" i="3"/>
  <c r="U1084" i="3"/>
  <c r="U1085" i="3"/>
  <c r="T1085" i="3" s="1"/>
  <c r="U1086" i="3"/>
  <c r="T1086" i="3" s="1"/>
  <c r="U1087" i="3"/>
  <c r="T1087" i="3" s="1"/>
  <c r="U1088" i="3"/>
  <c r="T1088" i="3" s="1"/>
  <c r="T1089" i="3"/>
  <c r="U1089" i="3"/>
  <c r="T1090" i="3"/>
  <c r="U1090" i="3"/>
  <c r="U1091" i="3"/>
  <c r="T1091" i="3" s="1"/>
  <c r="U1092" i="3"/>
  <c r="T1092" i="3" s="1"/>
  <c r="U1093" i="3"/>
  <c r="T1093" i="3" s="1"/>
  <c r="T1094" i="3"/>
  <c r="U1094" i="3"/>
  <c r="T1095" i="3"/>
  <c r="U1095" i="3"/>
  <c r="U1096" i="3"/>
  <c r="T1096" i="3" s="1"/>
  <c r="U1097" i="3"/>
  <c r="T1097" i="3" s="1"/>
  <c r="U1098" i="3"/>
  <c r="T1098" i="3" s="1"/>
  <c r="U1099" i="3"/>
  <c r="T1099" i="3" s="1"/>
  <c r="T1100" i="3"/>
  <c r="U1100" i="3"/>
  <c r="T1101" i="3"/>
  <c r="U1101" i="3"/>
  <c r="T1102" i="3"/>
  <c r="U1102" i="3"/>
  <c r="T1103" i="3"/>
  <c r="U1103" i="3"/>
  <c r="T1104" i="3"/>
  <c r="U1104" i="3"/>
  <c r="T1105" i="3"/>
  <c r="U1105" i="3"/>
  <c r="T1106" i="3"/>
  <c r="U1106" i="3"/>
  <c r="U1107" i="3"/>
  <c r="T1107" i="3" s="1"/>
  <c r="U1108" i="3"/>
  <c r="T1108" i="3" s="1"/>
  <c r="T1109" i="3"/>
  <c r="U1109" i="3"/>
  <c r="U1110" i="3"/>
  <c r="T1110" i="3" s="1"/>
  <c r="U1111" i="3"/>
  <c r="T1111" i="3" s="1"/>
  <c r="U1112" i="3"/>
  <c r="T1112" i="3" s="1"/>
  <c r="U1113" i="3"/>
  <c r="T1113" i="3" s="1"/>
  <c r="T1114" i="3"/>
  <c r="U1114" i="3"/>
  <c r="T1115" i="3"/>
  <c r="U1115" i="3"/>
  <c r="U1116" i="3"/>
  <c r="T1116" i="3" s="1"/>
  <c r="U1117" i="3"/>
  <c r="T1117" i="3" s="1"/>
  <c r="T1118" i="3"/>
  <c r="U1118" i="3"/>
  <c r="T1119" i="3"/>
  <c r="U1119" i="3"/>
  <c r="T1120" i="3"/>
  <c r="U1120" i="3"/>
  <c r="T1121" i="3"/>
  <c r="U1121" i="3"/>
  <c r="T1122" i="3"/>
  <c r="U1122" i="3"/>
  <c r="T1123" i="3"/>
  <c r="U1123" i="3"/>
  <c r="U1124" i="3"/>
  <c r="T1124" i="3" s="1"/>
  <c r="U1125" i="3"/>
  <c r="T1125" i="3" s="1"/>
  <c r="U1126" i="3"/>
  <c r="T1126" i="3" s="1"/>
  <c r="T1127" i="3"/>
  <c r="U1127" i="3"/>
  <c r="U1128" i="3"/>
  <c r="T1128" i="3" s="1"/>
  <c r="T1129" i="3"/>
  <c r="U1129" i="3"/>
  <c r="U1130" i="3"/>
  <c r="T1130" i="3" s="1"/>
  <c r="U1131" i="3"/>
  <c r="T1131" i="3" s="1"/>
  <c r="U1132" i="3"/>
  <c r="T1132" i="3" s="1"/>
  <c r="T1133" i="3"/>
  <c r="U1133" i="3"/>
  <c r="U1134" i="3"/>
  <c r="T1134" i="3" s="1"/>
  <c r="T1135" i="3"/>
  <c r="U1135" i="3"/>
  <c r="T1136" i="3"/>
  <c r="U1136" i="3"/>
  <c r="U1137" i="3"/>
  <c r="T1137" i="3" s="1"/>
  <c r="U1138" i="3"/>
  <c r="T1138" i="3" s="1"/>
  <c r="T1139" i="3"/>
  <c r="U1139" i="3"/>
  <c r="U1140" i="3"/>
  <c r="T1140" i="3" s="1"/>
  <c r="U1141" i="3"/>
  <c r="T1141" i="3" s="1"/>
  <c r="U1142" i="3"/>
  <c r="T1142" i="3" s="1"/>
  <c r="U1143" i="3"/>
  <c r="T1143" i="3" s="1"/>
  <c r="U1144" i="3"/>
  <c r="T1144" i="3" s="1"/>
  <c r="T1145" i="3"/>
  <c r="U1145" i="3"/>
  <c r="T1146" i="3"/>
  <c r="U1146" i="3"/>
  <c r="U1147" i="3"/>
  <c r="T1147" i="3" s="1"/>
  <c r="U1148" i="3"/>
  <c r="T1148" i="3" s="1"/>
  <c r="U1149" i="3"/>
  <c r="T1149" i="3" s="1"/>
  <c r="U1150" i="3"/>
  <c r="T1150" i="3" s="1"/>
  <c r="T1151" i="3"/>
  <c r="U1151" i="3"/>
  <c r="U1152" i="3"/>
  <c r="T1152" i="3" s="1"/>
  <c r="T1153" i="3"/>
  <c r="U1153" i="3"/>
  <c r="T1154" i="3"/>
  <c r="U1154" i="3"/>
  <c r="U1155" i="3"/>
  <c r="T1155" i="3" s="1"/>
  <c r="U1156" i="3"/>
  <c r="T1156" i="3" s="1"/>
  <c r="U1157" i="3"/>
  <c r="T1157" i="3" s="1"/>
  <c r="T1158" i="3"/>
  <c r="U1158" i="3"/>
  <c r="U1159" i="3"/>
  <c r="T1159" i="3" s="1"/>
  <c r="T1160" i="3"/>
  <c r="U1160" i="3"/>
  <c r="U1161" i="3"/>
  <c r="T1161" i="3" s="1"/>
  <c r="U1162" i="3"/>
  <c r="T1162" i="3" s="1"/>
  <c r="U1163" i="3"/>
  <c r="T1163" i="3" s="1"/>
  <c r="T1164" i="3"/>
  <c r="U1164" i="3"/>
  <c r="U1165" i="3"/>
  <c r="T1165" i="3" s="1"/>
  <c r="T1166" i="3"/>
  <c r="U1166" i="3"/>
  <c r="T1167" i="3"/>
  <c r="U1167" i="3"/>
  <c r="T1168" i="3"/>
  <c r="U1168" i="3"/>
  <c r="T1169" i="3"/>
  <c r="U1169" i="3"/>
  <c r="T1170" i="3"/>
  <c r="U1170" i="3"/>
  <c r="T1171" i="3"/>
  <c r="U1171" i="3"/>
  <c r="T1172" i="3"/>
  <c r="U1172" i="3"/>
  <c r="U1173" i="3"/>
  <c r="T1173" i="3" s="1"/>
  <c r="U1174" i="3"/>
  <c r="T1174" i="3" s="1"/>
  <c r="U1175" i="3"/>
  <c r="T1175" i="3" s="1"/>
  <c r="T1176" i="3"/>
  <c r="U1176" i="3"/>
  <c r="U1177" i="3"/>
  <c r="T1177" i="3" s="1"/>
  <c r="U1178" i="3"/>
  <c r="T1178" i="3" s="1"/>
  <c r="U1179" i="3"/>
  <c r="T1179" i="3" s="1"/>
  <c r="T1180" i="3"/>
  <c r="U1180" i="3"/>
  <c r="T1181" i="3"/>
  <c r="U1181" i="3"/>
  <c r="U1182" i="3"/>
  <c r="T1182" i="3" s="1"/>
  <c r="U1183" i="3"/>
  <c r="T1183" i="3" s="1"/>
  <c r="T1184" i="3"/>
  <c r="U1184" i="3"/>
  <c r="T1185" i="3"/>
  <c r="U1185" i="3"/>
  <c r="T1186" i="3"/>
  <c r="U1186" i="3"/>
  <c r="T1187" i="3"/>
  <c r="U1187" i="3"/>
  <c r="T1188" i="3"/>
  <c r="U1188" i="3"/>
  <c r="T1189" i="3"/>
  <c r="U1189" i="3"/>
  <c r="U1190" i="3"/>
  <c r="T1190" i="3" s="1"/>
  <c r="T1191" i="3"/>
  <c r="U1191" i="3"/>
  <c r="U1192" i="3"/>
  <c r="T1192" i="3" s="1"/>
  <c r="T1193" i="3"/>
  <c r="U1193" i="3"/>
  <c r="U1194" i="3"/>
  <c r="T1194" i="3" s="1"/>
  <c r="U1195" i="3"/>
  <c r="T1195" i="3" s="1"/>
  <c r="T1196" i="3"/>
  <c r="U1196" i="3"/>
  <c r="T1197" i="3"/>
  <c r="U1197" i="3"/>
  <c r="U1198" i="3"/>
  <c r="T1198" i="3" s="1"/>
  <c r="U1199" i="3"/>
  <c r="T1199" i="3" s="1"/>
  <c r="U1200" i="3"/>
  <c r="T1200" i="3" s="1"/>
  <c r="U1201" i="3"/>
  <c r="T1201" i="3" s="1"/>
  <c r="T1202" i="3"/>
  <c r="U1202" i="3"/>
  <c r="U1203" i="3"/>
  <c r="T1203" i="3" s="1"/>
  <c r="T1204" i="3"/>
  <c r="U1204" i="3"/>
  <c r="U1205" i="3"/>
  <c r="T1205" i="3" s="1"/>
  <c r="U1206" i="3"/>
  <c r="T1206" i="3" s="1"/>
  <c r="U1207" i="3"/>
  <c r="T1207" i="3" s="1"/>
  <c r="U1208" i="3"/>
  <c r="T1208" i="3" s="1"/>
  <c r="U1209" i="3"/>
  <c r="T1209" i="3" s="1"/>
  <c r="U1210" i="3"/>
  <c r="T1210" i="3" s="1"/>
  <c r="T1211" i="3"/>
  <c r="U1211" i="3"/>
  <c r="T1212" i="3"/>
  <c r="U1212" i="3"/>
  <c r="U1213" i="3"/>
  <c r="T1213" i="3" s="1"/>
  <c r="U1214" i="3"/>
  <c r="T1214" i="3" s="1"/>
  <c r="T1215" i="3"/>
  <c r="U1215" i="3"/>
  <c r="T1216" i="3"/>
  <c r="U1216" i="3"/>
  <c r="U1217" i="3"/>
  <c r="T1217" i="3" s="1"/>
  <c r="U1218" i="3"/>
  <c r="T1218" i="3" s="1"/>
  <c r="U1219" i="3"/>
  <c r="T1219" i="3" s="1"/>
  <c r="U1220" i="3"/>
  <c r="T1220" i="3" s="1"/>
  <c r="T1221" i="3"/>
  <c r="U1221" i="3"/>
  <c r="U1222" i="3"/>
  <c r="T1222" i="3" s="1"/>
  <c r="T1223" i="3"/>
  <c r="U1223" i="3"/>
  <c r="U1224" i="3"/>
  <c r="T1224" i="3" s="1"/>
  <c r="U1225" i="3"/>
  <c r="T1225" i="3" s="1"/>
  <c r="U1226" i="3"/>
  <c r="T1226" i="3" s="1"/>
  <c r="T1227" i="3"/>
  <c r="U1227" i="3"/>
  <c r="U1228" i="3"/>
  <c r="T1228" i="3" s="1"/>
  <c r="T1229" i="3"/>
  <c r="U1229" i="3"/>
  <c r="U1230" i="3"/>
  <c r="T1230" i="3" s="1"/>
  <c r="U1231" i="3"/>
  <c r="T1231" i="3" s="1"/>
  <c r="T1232" i="3"/>
  <c r="U1232" i="3"/>
  <c r="T1233" i="3"/>
  <c r="U1233" i="3"/>
  <c r="T1234" i="3"/>
  <c r="U1234" i="3"/>
  <c r="T1235" i="3"/>
  <c r="U1235" i="3"/>
  <c r="T1236" i="3"/>
  <c r="U1236" i="3"/>
  <c r="T1237" i="3"/>
  <c r="U1237" i="3"/>
  <c r="U1238" i="3"/>
  <c r="T1238" i="3" s="1"/>
  <c r="U1239" i="3"/>
  <c r="T1239" i="3" s="1"/>
  <c r="T1240" i="3"/>
  <c r="U1240" i="3"/>
  <c r="U1241" i="3"/>
  <c r="T1241" i="3" s="1"/>
  <c r="T1242" i="3"/>
  <c r="U1242" i="3"/>
  <c r="U1243" i="3"/>
  <c r="T1243" i="3" s="1"/>
  <c r="U1244" i="3"/>
  <c r="T1244" i="3" s="1"/>
  <c r="U1245" i="3"/>
  <c r="T1245" i="3" s="1"/>
  <c r="U1246" i="3"/>
  <c r="T1246" i="3" s="1"/>
  <c r="U1247" i="3"/>
  <c r="T1247" i="3" s="1"/>
  <c r="T1248" i="3"/>
  <c r="U1248" i="3"/>
  <c r="T1249" i="3"/>
  <c r="U1249" i="3"/>
  <c r="T1250" i="3"/>
  <c r="U1250" i="3"/>
  <c r="T1251" i="3"/>
  <c r="U1251" i="3"/>
  <c r="T1252" i="3"/>
  <c r="U1252" i="3"/>
  <c r="T1253" i="3"/>
  <c r="U1253" i="3"/>
  <c r="T1254" i="3"/>
  <c r="U1254" i="3"/>
  <c r="T1255" i="3"/>
  <c r="U1255" i="3"/>
  <c r="U1256" i="3"/>
  <c r="T1256" i="3" s="1"/>
  <c r="U1257" i="3"/>
  <c r="T1257" i="3" s="1"/>
  <c r="U1258" i="3"/>
  <c r="T1258" i="3" s="1"/>
  <c r="T1259" i="3"/>
  <c r="U1259" i="3"/>
  <c r="U1260" i="3"/>
  <c r="T1260" i="3" s="1"/>
  <c r="T1261" i="3"/>
  <c r="U1261" i="3"/>
  <c r="U1262" i="3"/>
  <c r="T1262" i="3" s="1"/>
  <c r="U1263" i="3"/>
  <c r="T1263" i="3" s="1"/>
  <c r="U1264" i="3"/>
  <c r="T1264" i="3" s="1"/>
  <c r="T1265" i="3"/>
  <c r="U1265" i="3"/>
  <c r="U1266" i="3"/>
  <c r="T1266" i="3" s="1"/>
  <c r="T1267" i="3"/>
  <c r="U1267" i="3"/>
  <c r="T1268" i="3"/>
  <c r="U1268" i="3"/>
  <c r="U1269" i="3"/>
  <c r="T1269" i="3" s="1"/>
  <c r="T1270" i="3"/>
  <c r="U1270" i="3"/>
  <c r="U1271" i="3"/>
  <c r="T1271" i="3" s="1"/>
  <c r="U1272" i="3"/>
  <c r="T1272" i="3" s="1"/>
  <c r="U1273" i="3"/>
  <c r="T1273" i="3" s="1"/>
  <c r="U1274" i="3"/>
  <c r="T1274" i="3" s="1"/>
  <c r="T1275" i="3"/>
  <c r="U1275" i="3"/>
  <c r="T1276" i="3"/>
  <c r="U1276" i="3"/>
  <c r="U1277" i="3"/>
  <c r="T1277" i="3" s="1"/>
  <c r="U1278" i="3"/>
  <c r="T1278" i="3" s="1"/>
  <c r="U1279" i="3"/>
  <c r="T1279" i="3" s="1"/>
  <c r="U1280" i="3"/>
  <c r="T1280" i="3" s="1"/>
  <c r="U1281" i="3"/>
  <c r="T1281" i="3" s="1"/>
  <c r="T1282" i="3"/>
  <c r="U1282" i="3"/>
  <c r="U1283" i="3"/>
  <c r="T1283" i="3" s="1"/>
  <c r="T1284" i="3"/>
  <c r="U1284" i="3"/>
  <c r="U1285" i="3"/>
  <c r="T1285" i="3" s="1"/>
  <c r="U1286" i="3"/>
  <c r="T1286" i="3" s="1"/>
  <c r="U1287" i="3"/>
  <c r="T1287" i="3" s="1"/>
  <c r="U1288" i="3"/>
  <c r="T1288" i="3" s="1"/>
  <c r="U1289" i="3"/>
  <c r="T1289" i="3" s="1"/>
  <c r="T1290" i="3"/>
  <c r="U1290" i="3"/>
  <c r="T1291" i="3"/>
  <c r="U1291" i="3"/>
  <c r="U1292" i="3"/>
  <c r="T1292" i="3" s="1"/>
  <c r="U1293" i="3"/>
  <c r="T1293" i="3" s="1"/>
  <c r="T1294" i="3"/>
  <c r="U1294" i="3"/>
  <c r="U1295" i="3"/>
  <c r="T1295" i="3" s="1"/>
  <c r="T1296" i="3"/>
  <c r="U1296" i="3"/>
  <c r="U1297" i="3"/>
  <c r="T1297" i="3" s="1"/>
  <c r="T1298" i="3"/>
  <c r="U1298" i="3"/>
  <c r="T1299" i="3"/>
  <c r="U1299" i="3"/>
  <c r="T1300" i="3"/>
  <c r="U1300" i="3"/>
  <c r="T1301" i="3"/>
  <c r="U1301" i="3"/>
  <c r="T1302" i="3"/>
  <c r="U1302" i="3"/>
  <c r="T1303" i="3"/>
  <c r="U1303" i="3"/>
  <c r="T1304" i="3"/>
  <c r="U1304" i="3"/>
  <c r="T1305" i="3"/>
  <c r="U1305" i="3"/>
  <c r="U1306" i="3"/>
  <c r="T1306" i="3" s="1"/>
  <c r="U1307" i="3"/>
  <c r="T1307" i="3" s="1"/>
  <c r="U1308" i="3"/>
  <c r="T1308" i="3" s="1"/>
  <c r="U1309" i="3"/>
  <c r="T1309" i="3" s="1"/>
  <c r="T1310" i="3"/>
  <c r="U1310" i="3"/>
  <c r="T1311" i="3"/>
  <c r="U1311" i="3"/>
  <c r="U1312" i="3"/>
  <c r="T1312" i="3" s="1"/>
  <c r="U1313" i="3"/>
  <c r="T1313" i="3" s="1"/>
  <c r="U1314" i="3"/>
  <c r="T1314" i="3" s="1"/>
  <c r="U1315" i="3"/>
  <c r="T1315" i="3" s="1"/>
  <c r="T1316" i="3"/>
  <c r="U1316" i="3"/>
  <c r="T1317" i="3"/>
  <c r="U1317" i="3"/>
  <c r="T1318" i="3"/>
  <c r="U1318" i="3"/>
  <c r="T1319" i="3"/>
  <c r="U1319" i="3"/>
  <c r="T1320" i="3"/>
  <c r="U1320" i="3"/>
  <c r="T1321" i="3"/>
  <c r="U1321" i="3"/>
  <c r="T1322" i="3"/>
  <c r="U1322" i="3"/>
  <c r="U1323" i="3"/>
  <c r="T1323" i="3" s="1"/>
  <c r="U1324" i="3"/>
  <c r="T1324" i="3" s="1"/>
  <c r="T1325" i="3"/>
  <c r="U1325" i="3"/>
  <c r="U1326" i="3"/>
  <c r="T1326" i="3" s="1"/>
  <c r="U1327" i="3"/>
  <c r="T1327" i="3" s="1"/>
  <c r="T1328" i="3"/>
  <c r="U1328" i="3"/>
  <c r="U1329" i="3"/>
  <c r="T1329" i="3" s="1"/>
  <c r="U1330" i="3"/>
  <c r="T1330" i="3" s="1"/>
  <c r="U1331" i="3"/>
  <c r="T1331" i="3" s="1"/>
  <c r="U1332" i="3"/>
  <c r="T1332" i="3" s="1"/>
  <c r="T1333" i="3"/>
  <c r="U1333" i="3"/>
  <c r="U1334" i="3"/>
  <c r="T1334" i="3" s="1"/>
  <c r="U1335" i="3"/>
  <c r="T1335" i="3" s="1"/>
  <c r="T1336" i="3"/>
  <c r="U1336" i="3"/>
  <c r="U1337" i="3"/>
  <c r="T1337" i="3" s="1"/>
  <c r="T1338" i="3"/>
  <c r="U1338" i="3"/>
  <c r="U1339" i="3"/>
  <c r="T1339" i="3" s="1"/>
  <c r="U1340" i="3"/>
  <c r="T1340" i="3" s="1"/>
  <c r="T1341" i="3"/>
  <c r="U1341" i="3"/>
  <c r="U1342" i="3"/>
  <c r="T1342" i="3" s="1"/>
  <c r="T1343" i="3"/>
  <c r="U1343" i="3"/>
  <c r="U1344" i="3"/>
  <c r="T1344" i="3" s="1"/>
  <c r="U1345" i="3"/>
  <c r="T1345" i="3" s="1"/>
  <c r="T1346" i="3"/>
  <c r="U1346" i="3"/>
  <c r="U1347" i="3"/>
  <c r="T1347" i="3" s="1"/>
  <c r="T1348" i="3"/>
  <c r="U1348" i="3"/>
  <c r="U1349" i="3"/>
  <c r="T1349" i="3" s="1"/>
  <c r="U1350" i="3"/>
  <c r="T1350" i="3" s="1"/>
  <c r="U1351" i="3"/>
  <c r="T1351" i="3" s="1"/>
  <c r="T1352" i="3"/>
  <c r="U1352" i="3"/>
  <c r="U1353" i="3"/>
  <c r="T1353" i="3" s="1"/>
  <c r="T1354" i="3"/>
  <c r="U1354" i="3"/>
  <c r="U1355" i="3"/>
  <c r="T1355" i="3" s="1"/>
  <c r="U1356" i="3"/>
  <c r="T1356" i="3" s="1"/>
  <c r="U1357" i="3"/>
  <c r="T1357" i="3" s="1"/>
  <c r="U1358" i="3"/>
  <c r="T1358" i="3" s="1"/>
  <c r="U1359" i="3"/>
  <c r="T1359" i="3" s="1"/>
  <c r="U1360" i="3"/>
  <c r="T1360" i="3" s="1"/>
  <c r="T1361" i="3"/>
  <c r="U1361" i="3"/>
  <c r="U1362" i="3"/>
  <c r="T1362" i="3" s="1"/>
  <c r="T1363" i="3"/>
  <c r="U1363" i="3"/>
  <c r="T1364" i="3"/>
  <c r="U1364" i="3"/>
  <c r="T1365" i="3"/>
  <c r="U1365" i="3"/>
  <c r="T1366" i="3"/>
  <c r="U1366" i="3"/>
  <c r="T1367" i="3"/>
  <c r="U1367" i="3"/>
  <c r="T1368" i="3"/>
  <c r="U1368" i="3"/>
  <c r="T1369" i="3"/>
  <c r="U1369" i="3"/>
  <c r="U1370" i="3"/>
  <c r="T1370" i="3" s="1"/>
  <c r="U1371" i="3"/>
  <c r="T1371" i="3" s="1"/>
  <c r="T1372" i="3"/>
  <c r="U1372" i="3"/>
  <c r="T1373" i="3"/>
  <c r="U1373" i="3"/>
  <c r="U1374" i="3"/>
  <c r="T1374" i="3" s="1"/>
  <c r="U1375" i="3"/>
  <c r="T1375" i="3" s="1"/>
  <c r="U1376" i="3"/>
  <c r="T1376" i="3" s="1"/>
  <c r="U1377" i="3"/>
  <c r="T1377" i="3" s="1"/>
  <c r="T1378" i="3"/>
  <c r="U1378" i="3"/>
  <c r="T1379" i="3"/>
  <c r="U1379" i="3"/>
  <c r="U1380" i="3"/>
  <c r="T1380" i="3" s="1"/>
  <c r="U1381" i="3"/>
  <c r="T1381" i="3" s="1"/>
  <c r="T1382" i="3"/>
  <c r="U1382" i="3"/>
  <c r="T1383" i="3"/>
  <c r="U1383" i="3"/>
  <c r="T1384" i="3"/>
  <c r="U1384" i="3"/>
  <c r="T1385" i="3"/>
  <c r="U1385" i="3"/>
  <c r="T1386" i="3"/>
  <c r="U1386" i="3"/>
  <c r="T1387" i="3"/>
  <c r="U1387" i="3"/>
  <c r="U1388" i="3"/>
  <c r="T1388" i="3" s="1"/>
  <c r="U1389" i="3"/>
  <c r="T1389" i="3" s="1"/>
  <c r="U1390" i="3"/>
  <c r="T1390" i="3" s="1"/>
  <c r="T1391" i="3"/>
  <c r="U1391" i="3"/>
  <c r="U1392" i="3"/>
  <c r="T1392" i="3" s="1"/>
  <c r="T1393" i="3"/>
  <c r="U1393" i="3"/>
  <c r="T1394" i="3"/>
  <c r="U1394" i="3"/>
  <c r="U1395" i="3"/>
  <c r="T1395" i="3" s="1"/>
  <c r="U1396" i="3"/>
  <c r="T1396" i="3" s="1"/>
  <c r="U1397" i="3"/>
  <c r="T1397" i="3" s="1"/>
  <c r="T1398" i="3"/>
  <c r="U1398" i="3"/>
  <c r="U1399" i="3"/>
  <c r="T1399" i="3" s="1"/>
  <c r="T1400" i="3"/>
  <c r="U1400" i="3"/>
  <c r="U1401" i="3"/>
  <c r="T1401" i="3" s="1"/>
  <c r="T1402" i="3"/>
  <c r="U1402" i="3"/>
  <c r="U1403" i="3"/>
  <c r="T1403" i="3" s="1"/>
  <c r="U1404" i="3"/>
  <c r="T1404" i="3" s="1"/>
  <c r="U1405" i="3"/>
  <c r="T1405" i="3" s="1"/>
  <c r="T1406" i="3"/>
  <c r="U1406" i="3"/>
  <c r="U1407" i="3"/>
  <c r="T1407" i="3" s="1"/>
  <c r="U1408" i="3"/>
  <c r="T1408" i="3" s="1"/>
  <c r="U1409" i="3"/>
  <c r="T1409" i="3" s="1"/>
  <c r="U1410" i="3"/>
  <c r="T1410" i="3" s="1"/>
  <c r="T1411" i="3"/>
  <c r="U1411" i="3"/>
  <c r="T1412" i="3"/>
  <c r="U1412" i="3"/>
  <c r="U1413" i="3"/>
  <c r="T1413" i="3" s="1"/>
  <c r="U1414" i="3"/>
  <c r="T1414" i="3" s="1"/>
  <c r="T1415" i="3"/>
  <c r="U1415" i="3"/>
  <c r="U1416" i="3"/>
  <c r="T1416" i="3" s="1"/>
  <c r="U1417" i="3"/>
  <c r="T1417" i="3" s="1"/>
  <c r="U1418" i="3"/>
  <c r="T1418" i="3" s="1"/>
  <c r="T1419" i="3"/>
  <c r="U1419" i="3"/>
  <c r="T1420" i="3"/>
  <c r="U1420" i="3"/>
  <c r="U1421" i="3"/>
  <c r="T1421" i="3" s="1"/>
  <c r="U1422" i="3"/>
  <c r="T1422" i="3" s="1"/>
  <c r="U1423" i="3"/>
  <c r="T1423" i="3" s="1"/>
  <c r="U1424" i="3"/>
  <c r="T1424" i="3" s="1"/>
  <c r="U1425" i="3"/>
  <c r="T1425" i="3" s="1"/>
  <c r="U1426" i="3"/>
  <c r="T1426" i="3" s="1"/>
  <c r="T1427" i="3"/>
  <c r="U1427" i="3"/>
  <c r="U1428" i="3"/>
  <c r="T1428" i="3" s="1"/>
  <c r="T1429" i="3"/>
  <c r="U1429" i="3"/>
  <c r="T1430" i="3"/>
  <c r="U1430" i="3"/>
  <c r="U1431" i="3"/>
  <c r="T1431" i="3" s="1"/>
  <c r="U1432" i="3"/>
  <c r="T1432" i="3" s="1"/>
  <c r="U1433" i="3"/>
  <c r="T1433" i="3" s="1"/>
  <c r="T1434" i="3"/>
  <c r="U1434" i="3"/>
  <c r="U1435" i="3"/>
  <c r="T1435" i="3" s="1"/>
  <c r="U1436" i="3"/>
  <c r="T1436" i="3" s="1"/>
  <c r="U1437" i="3"/>
  <c r="T1437" i="3" s="1"/>
  <c r="T1438" i="3"/>
  <c r="U1438" i="3"/>
  <c r="U1439" i="3"/>
  <c r="T1439" i="3" s="1"/>
  <c r="U1440" i="3"/>
  <c r="T1440" i="3" s="1"/>
  <c r="T1441" i="3"/>
  <c r="U1441" i="3"/>
  <c r="U1442" i="3"/>
  <c r="T1442" i="3" s="1"/>
  <c r="U1443" i="3"/>
  <c r="T1443" i="3" s="1"/>
  <c r="U1444" i="3"/>
  <c r="T1444" i="3" s="1"/>
  <c r="T1445" i="3"/>
  <c r="U1445" i="3"/>
  <c r="T1446" i="3"/>
  <c r="U1446" i="3"/>
  <c r="U1447" i="3"/>
  <c r="T1447" i="3" s="1"/>
  <c r="T1448" i="3"/>
  <c r="U1448" i="3"/>
  <c r="T1449" i="3"/>
  <c r="U1449" i="3"/>
  <c r="T1450" i="3"/>
  <c r="U1450" i="3"/>
  <c r="T1451" i="3"/>
  <c r="U1451" i="3"/>
  <c r="T1452" i="3"/>
  <c r="U1452" i="3"/>
  <c r="T1453" i="3"/>
  <c r="U1453" i="3"/>
  <c r="T1454" i="3"/>
  <c r="U1454" i="3"/>
  <c r="U1455" i="3"/>
  <c r="T1455" i="3" s="1"/>
  <c r="U1456" i="3"/>
  <c r="T1456" i="3" s="1"/>
  <c r="U1457" i="3"/>
  <c r="T1457" i="3" s="1"/>
  <c r="T1458" i="3"/>
  <c r="U1458" i="3"/>
  <c r="U1459" i="3"/>
  <c r="T1459" i="3" s="1"/>
  <c r="U1460" i="3"/>
  <c r="T1460" i="3" s="1"/>
  <c r="U1461" i="3"/>
  <c r="T1461" i="3" s="1"/>
  <c r="U1462" i="3"/>
  <c r="T1462" i="3" s="1"/>
  <c r="U1463" i="3"/>
  <c r="T1463" i="3" s="1"/>
  <c r="T1464" i="3"/>
  <c r="U1464" i="3"/>
  <c r="T1465" i="3"/>
  <c r="U1465" i="3"/>
  <c r="U1466" i="3"/>
  <c r="T1466" i="3" s="1"/>
  <c r="U1467" i="3"/>
  <c r="T1467" i="3" s="1"/>
  <c r="T1468" i="3"/>
  <c r="U1468" i="3"/>
  <c r="U1469" i="3"/>
  <c r="T1469" i="3" s="1"/>
  <c r="T1470" i="3"/>
  <c r="U1470" i="3"/>
  <c r="U1471" i="3"/>
  <c r="T1471" i="3" s="1"/>
  <c r="T1472" i="3"/>
  <c r="U1472" i="3"/>
  <c r="T1473" i="3"/>
  <c r="U1473" i="3"/>
  <c r="U1474" i="3"/>
  <c r="T1474" i="3" s="1"/>
  <c r="U1475" i="3"/>
  <c r="T1475" i="3" s="1"/>
  <c r="U1476" i="3"/>
  <c r="T1476" i="3" s="1"/>
  <c r="U1477" i="3"/>
  <c r="T1477" i="3" s="1"/>
  <c r="T1478" i="3"/>
  <c r="U1478" i="3"/>
  <c r="U1479" i="3"/>
  <c r="T1479" i="3" s="1"/>
  <c r="T1480" i="3"/>
  <c r="U1480" i="3"/>
  <c r="U1481" i="3"/>
  <c r="T1481" i="3" s="1"/>
  <c r="U1482" i="3"/>
  <c r="T1482" i="3" s="1"/>
  <c r="U1483" i="3"/>
  <c r="T1483" i="3" s="1"/>
  <c r="U1484" i="3"/>
  <c r="T1484" i="3" s="1"/>
  <c r="U1485" i="3"/>
  <c r="T1485" i="3" s="1"/>
  <c r="T1486" i="3"/>
  <c r="U1486" i="3"/>
  <c r="T1487" i="3"/>
  <c r="U1487" i="3"/>
  <c r="U1488" i="3"/>
  <c r="T1488" i="3" s="1"/>
  <c r="U1489" i="3"/>
  <c r="T1489" i="3" s="1"/>
  <c r="U1490" i="3"/>
  <c r="T1490" i="3" s="1"/>
  <c r="U1491" i="3"/>
  <c r="T1491" i="3" s="1"/>
  <c r="U1492" i="3"/>
  <c r="T1492" i="3" s="1"/>
  <c r="U1493" i="3"/>
  <c r="T1493" i="3" s="1"/>
  <c r="T1494" i="3"/>
  <c r="U1494" i="3"/>
  <c r="T1495" i="3"/>
  <c r="U1495" i="3"/>
  <c r="T1496" i="3"/>
  <c r="U1496" i="3"/>
  <c r="U1497" i="3"/>
  <c r="T1497" i="3" s="1"/>
  <c r="U1498" i="3"/>
  <c r="T1498" i="3" s="1"/>
  <c r="U1499" i="3"/>
  <c r="T1499" i="3" s="1"/>
  <c r="T1500" i="3"/>
  <c r="U1500" i="3"/>
  <c r="U1501" i="3"/>
  <c r="T1501" i="3" s="1"/>
  <c r="T1502" i="3"/>
  <c r="U1502" i="3"/>
  <c r="U1503" i="3"/>
  <c r="T1503" i="3" s="1"/>
  <c r="U1504" i="3"/>
  <c r="T1504" i="3" s="1"/>
  <c r="U1505" i="3"/>
  <c r="T1505" i="3" s="1"/>
  <c r="U1506" i="3"/>
  <c r="T1506" i="3" s="1"/>
  <c r="T1507" i="3"/>
  <c r="U1507" i="3"/>
  <c r="T1508" i="3"/>
  <c r="U1508" i="3"/>
  <c r="T1509" i="3"/>
  <c r="U1509" i="3"/>
  <c r="U1510" i="3"/>
  <c r="T1510" i="3" s="1"/>
  <c r="U1511" i="3"/>
  <c r="T1511" i="3" s="1"/>
  <c r="U1512" i="3"/>
  <c r="T1512" i="3" s="1"/>
  <c r="U1513" i="3"/>
  <c r="T1513" i="3" s="1"/>
  <c r="T1514" i="3"/>
  <c r="U1514" i="3"/>
  <c r="T1515" i="3"/>
  <c r="U1515" i="3"/>
  <c r="T1516" i="3"/>
  <c r="U1516" i="3"/>
  <c r="T1517" i="3"/>
  <c r="U1517" i="3"/>
  <c r="T1518" i="3"/>
  <c r="U1518" i="3"/>
  <c r="T1519" i="3"/>
  <c r="U1519" i="3"/>
  <c r="U1520" i="3"/>
  <c r="T1520" i="3" s="1"/>
  <c r="T1521" i="3"/>
  <c r="U1521" i="3"/>
  <c r="T1522" i="3"/>
  <c r="U1522" i="3"/>
  <c r="U1523" i="3"/>
  <c r="T1523" i="3" s="1"/>
  <c r="U1524" i="3"/>
  <c r="T1524" i="3" s="1"/>
  <c r="U1525" i="3"/>
  <c r="T1525" i="3" s="1"/>
  <c r="T1526" i="3"/>
  <c r="U1526" i="3"/>
  <c r="T1527" i="3"/>
  <c r="U1527" i="3"/>
  <c r="U1528" i="3"/>
  <c r="T1528" i="3" s="1"/>
  <c r="U1529" i="3"/>
  <c r="T1529" i="3" s="1"/>
  <c r="U1530" i="3"/>
  <c r="T1530" i="3" s="1"/>
  <c r="U1531" i="3"/>
  <c r="T1531" i="3" s="1"/>
  <c r="U1532" i="3"/>
  <c r="T1532" i="3" s="1"/>
  <c r="U1533" i="3"/>
  <c r="T1533" i="3" s="1"/>
  <c r="U1534" i="3"/>
  <c r="T1534" i="3" s="1"/>
  <c r="T1535" i="3"/>
  <c r="U1535" i="3"/>
  <c r="U1536" i="3"/>
  <c r="T1536" i="3" s="1"/>
  <c r="T1537" i="3"/>
  <c r="U1537" i="3"/>
  <c r="U1538" i="3"/>
  <c r="T1538" i="3" s="1"/>
  <c r="U1539" i="3"/>
  <c r="T1539" i="3" s="1"/>
  <c r="U1540" i="3"/>
  <c r="T1540" i="3" s="1"/>
  <c r="T1541" i="3"/>
  <c r="U1541" i="3"/>
  <c r="T1542" i="3"/>
  <c r="U1542" i="3"/>
  <c r="U1543" i="3"/>
  <c r="T1543" i="3" s="1"/>
  <c r="T1544" i="3"/>
  <c r="U1544" i="3"/>
  <c r="U1545" i="3"/>
  <c r="T1545" i="3" s="1"/>
  <c r="U1546" i="3"/>
  <c r="T1546" i="3" s="1"/>
  <c r="T1547" i="3"/>
  <c r="U1547" i="3"/>
  <c r="U1548" i="3"/>
  <c r="T1548" i="3" s="1"/>
  <c r="U1549" i="3"/>
  <c r="T1549" i="3" s="1"/>
  <c r="U1550" i="3"/>
  <c r="T1550" i="3" s="1"/>
  <c r="T1551" i="3"/>
  <c r="U1551" i="3"/>
  <c r="U1552" i="3"/>
  <c r="T1552" i="3" s="1"/>
  <c r="T1553" i="3"/>
  <c r="U1553" i="3"/>
  <c r="U1554" i="3"/>
  <c r="T1554" i="3" s="1"/>
  <c r="U1555" i="3"/>
  <c r="T1555" i="3" s="1"/>
  <c r="T1556" i="3"/>
  <c r="U1556" i="3"/>
  <c r="U1557" i="3"/>
  <c r="T1557" i="3" s="1"/>
  <c r="U1558" i="3"/>
  <c r="T1558" i="3" s="1"/>
  <c r="U1559" i="3"/>
  <c r="T1559" i="3" s="1"/>
  <c r="T1560" i="3"/>
  <c r="U1560" i="3"/>
  <c r="U1561" i="3"/>
  <c r="T1561" i="3" s="1"/>
  <c r="U1562" i="3"/>
  <c r="T1562" i="3" s="1"/>
  <c r="U1563" i="3"/>
  <c r="T1563" i="3" s="1"/>
  <c r="U1564" i="3"/>
  <c r="T1564" i="3" s="1"/>
  <c r="T1565" i="3"/>
  <c r="U1565" i="3"/>
  <c r="U1566" i="3"/>
  <c r="T1566" i="3" s="1"/>
  <c r="T1567" i="3"/>
  <c r="U1567" i="3"/>
  <c r="T1568" i="3"/>
  <c r="U1568" i="3"/>
  <c r="T1569" i="3"/>
  <c r="U1569" i="3"/>
  <c r="U1570" i="3"/>
  <c r="T1570" i="3" s="1"/>
  <c r="U1571" i="3"/>
  <c r="T1571" i="3" s="1"/>
  <c r="U1572" i="3"/>
  <c r="T1572" i="3" s="1"/>
  <c r="U1573" i="3"/>
  <c r="T1573" i="3" s="1"/>
  <c r="U1574" i="3"/>
  <c r="T1574" i="3" s="1"/>
  <c r="T1575" i="3"/>
  <c r="U1575" i="3"/>
  <c r="U1576" i="3"/>
  <c r="T1576" i="3" s="1"/>
  <c r="T1577" i="3"/>
  <c r="U1577" i="3"/>
  <c r="U1578" i="3"/>
  <c r="T1578" i="3" s="1"/>
  <c r="U1579" i="3"/>
  <c r="T1579" i="3" s="1"/>
  <c r="T1580" i="3"/>
  <c r="U1580" i="3"/>
  <c r="T1581" i="3"/>
  <c r="U1581" i="3"/>
  <c r="T1582" i="3"/>
  <c r="U1582" i="3"/>
  <c r="T1583" i="3"/>
  <c r="U1583" i="3"/>
  <c r="T1584" i="3"/>
  <c r="U1584" i="3"/>
  <c r="T1585" i="3"/>
  <c r="U1585" i="3"/>
  <c r="U1586" i="3"/>
  <c r="T1586" i="3" s="1"/>
  <c r="U1587" i="3"/>
  <c r="T1587" i="3" s="1"/>
  <c r="T1588" i="3"/>
  <c r="U1588" i="3"/>
  <c r="U1589" i="3"/>
  <c r="T1589" i="3" s="1"/>
  <c r="T1590" i="3"/>
  <c r="U1590" i="3"/>
  <c r="U1591" i="3"/>
  <c r="T1591" i="3" s="1"/>
  <c r="U1592" i="3"/>
  <c r="T1592" i="3" s="1"/>
  <c r="U1593" i="3"/>
  <c r="T1593" i="3" s="1"/>
  <c r="U1594" i="3"/>
  <c r="T1594" i="3" s="1"/>
  <c r="T1595" i="3"/>
  <c r="U1595" i="3"/>
  <c r="T1596" i="3"/>
  <c r="U1596" i="3"/>
  <c r="U1597" i="3"/>
  <c r="T1597" i="3" s="1"/>
  <c r="T1598" i="3"/>
  <c r="U1598" i="3"/>
  <c r="U1599" i="3"/>
  <c r="T1599" i="3" s="1"/>
  <c r="U1600" i="3"/>
  <c r="T1600" i="3" s="1"/>
  <c r="T1601" i="3"/>
  <c r="U1601" i="3"/>
  <c r="U1602" i="3"/>
  <c r="T1602" i="3" s="1"/>
  <c r="U1603" i="3"/>
  <c r="T1603" i="3" s="1"/>
  <c r="U1604" i="3"/>
  <c r="T1604" i="3" s="1"/>
  <c r="U1605" i="3"/>
  <c r="T1605" i="3" s="1"/>
  <c r="U1606" i="3"/>
  <c r="T1606" i="3" s="1"/>
  <c r="T1607" i="3"/>
  <c r="U1607" i="3"/>
  <c r="U1608" i="3"/>
  <c r="T1608" i="3" s="1"/>
  <c r="T1609" i="3"/>
  <c r="U1609" i="3"/>
  <c r="U1610" i="3"/>
  <c r="T1610" i="3" s="1"/>
  <c r="T1611" i="3"/>
  <c r="U1611" i="3"/>
  <c r="U1612" i="3"/>
  <c r="T1612" i="3" s="1"/>
  <c r="U1613" i="3"/>
  <c r="T1613" i="3" s="1"/>
  <c r="T1614" i="3"/>
  <c r="U1614" i="3"/>
  <c r="U1615" i="3"/>
  <c r="T1615" i="3" s="1"/>
  <c r="U1616" i="3"/>
  <c r="T1616" i="3" s="1"/>
  <c r="U1617" i="3"/>
  <c r="T1617" i="3" s="1"/>
  <c r="T1618" i="3"/>
  <c r="U1618" i="3"/>
  <c r="T1619" i="3"/>
  <c r="U1619" i="3"/>
  <c r="U1620" i="3"/>
  <c r="T1620" i="3" s="1"/>
  <c r="U1621" i="3"/>
  <c r="T1621" i="3" s="1"/>
  <c r="U1622" i="3"/>
  <c r="T1622" i="3" s="1"/>
  <c r="T1623" i="3"/>
  <c r="U1623" i="3"/>
  <c r="T1624" i="3"/>
  <c r="U1624" i="3"/>
  <c r="U1625" i="3"/>
  <c r="T1625" i="3" s="1"/>
  <c r="U1626" i="3"/>
  <c r="T1626" i="3" s="1"/>
  <c r="U1627" i="3"/>
  <c r="T1627" i="3" s="1"/>
  <c r="T1628" i="3"/>
  <c r="U1628" i="3"/>
  <c r="T1629" i="3"/>
  <c r="U1629" i="3"/>
  <c r="U1630" i="3"/>
  <c r="T1630" i="3" s="1"/>
  <c r="U1631" i="3"/>
  <c r="T1631" i="3" s="1"/>
  <c r="U1632" i="3"/>
  <c r="T1632" i="3" s="1"/>
  <c r="U1633" i="3"/>
  <c r="T1633" i="3" s="1"/>
  <c r="U1634" i="3"/>
  <c r="T1634" i="3" s="1"/>
  <c r="U1635" i="3"/>
  <c r="T1635" i="3" s="1"/>
  <c r="U1636" i="3"/>
  <c r="T1636" i="3" s="1"/>
  <c r="T1637" i="3"/>
  <c r="U1637" i="3"/>
  <c r="U1638" i="3"/>
  <c r="T1638" i="3" s="1"/>
  <c r="T1639" i="3"/>
  <c r="U1639" i="3"/>
  <c r="T1640" i="3"/>
  <c r="U1640" i="3"/>
  <c r="U1641" i="3"/>
  <c r="T1641" i="3" s="1"/>
  <c r="U1642" i="3"/>
  <c r="T1642" i="3" s="1"/>
  <c r="U1643" i="3"/>
  <c r="T1643" i="3" s="1"/>
  <c r="T1644" i="3"/>
  <c r="U1644" i="3"/>
  <c r="U1645" i="3"/>
  <c r="T1645" i="3" s="1"/>
  <c r="T1646" i="3"/>
  <c r="U1646" i="3"/>
  <c r="T1647" i="3"/>
  <c r="U1647" i="3"/>
  <c r="T1648" i="3"/>
  <c r="U1648" i="3"/>
  <c r="T1649" i="3"/>
  <c r="U1649" i="3"/>
  <c r="T1650" i="3"/>
  <c r="U1650" i="3"/>
  <c r="T1651" i="3"/>
  <c r="U1651" i="3"/>
  <c r="U1652" i="3"/>
  <c r="T1652" i="3" s="1"/>
  <c r="T1653" i="3"/>
  <c r="U1653" i="3"/>
  <c r="U1654" i="3"/>
  <c r="T1654" i="3" s="1"/>
  <c r="T1655" i="3"/>
  <c r="U1655" i="3"/>
  <c r="U1656" i="3"/>
  <c r="T1656" i="3" s="1"/>
  <c r="U1657" i="3"/>
  <c r="T1657" i="3" s="1"/>
  <c r="T1658" i="3"/>
  <c r="U1658" i="3"/>
  <c r="U1659" i="3"/>
  <c r="T1659" i="3" s="1"/>
  <c r="U1660" i="3"/>
  <c r="T1660" i="3" s="1"/>
  <c r="T1661" i="3"/>
  <c r="U1661" i="3"/>
  <c r="U1662" i="3"/>
  <c r="T1662" i="3" s="1"/>
  <c r="U1663" i="3"/>
  <c r="T1663" i="3" s="1"/>
  <c r="U1664" i="3"/>
  <c r="T1664" i="3" s="1"/>
  <c r="U1665" i="3"/>
  <c r="T1665" i="3" s="1"/>
  <c r="U1666" i="3"/>
  <c r="T1666" i="3" s="1"/>
  <c r="U1667" i="3"/>
  <c r="T1667" i="3" s="1"/>
  <c r="T1668" i="3"/>
  <c r="U1668" i="3"/>
  <c r="T1669" i="3"/>
  <c r="U1669" i="3"/>
  <c r="T1670" i="3"/>
  <c r="U1670" i="3"/>
  <c r="U1671" i="3"/>
  <c r="T1671" i="3" s="1"/>
  <c r="U1672" i="3"/>
  <c r="T1672" i="3" s="1"/>
  <c r="U1673" i="3"/>
  <c r="T1673" i="3" s="1"/>
  <c r="T1674" i="3"/>
  <c r="U1674" i="3"/>
  <c r="U1675" i="3"/>
  <c r="T1675" i="3" s="1"/>
  <c r="U1676" i="3"/>
  <c r="T1676" i="3" s="1"/>
  <c r="U1677" i="3"/>
  <c r="T1677" i="3" s="1"/>
  <c r="T1678" i="3"/>
  <c r="U1678" i="3"/>
  <c r="U1679" i="3"/>
  <c r="T1679" i="3" s="1"/>
  <c r="T1680" i="3"/>
  <c r="U1680" i="3"/>
  <c r="U1681" i="3"/>
  <c r="T1681" i="3" s="1"/>
  <c r="U1682" i="3"/>
  <c r="T1682" i="3" s="1"/>
  <c r="T1683" i="3"/>
  <c r="U1683" i="3"/>
  <c r="U1684" i="3"/>
  <c r="T1684" i="3" s="1"/>
  <c r="T1685" i="3"/>
  <c r="U1685" i="3"/>
  <c r="U1686" i="3"/>
  <c r="T1686" i="3" s="1"/>
  <c r="U1687" i="3"/>
  <c r="T1687" i="3" s="1"/>
  <c r="T1688" i="3"/>
  <c r="U1688" i="3"/>
  <c r="U1689" i="3"/>
  <c r="T1689" i="3" s="1"/>
  <c r="U1690" i="3"/>
  <c r="T1690" i="3" s="1"/>
  <c r="U1691" i="3"/>
  <c r="T1691" i="3" s="1"/>
  <c r="T1692" i="3"/>
  <c r="U1692" i="3"/>
  <c r="U1693" i="3"/>
  <c r="T1693" i="3" s="1"/>
  <c r="U1694" i="3"/>
  <c r="T1694" i="3" s="1"/>
  <c r="U1695" i="3"/>
  <c r="T1695" i="3" s="1"/>
  <c r="U1696" i="3"/>
  <c r="T1696" i="3" s="1"/>
  <c r="T1697" i="3"/>
  <c r="U1697" i="3"/>
  <c r="U1698" i="3"/>
  <c r="T1698" i="3" s="1"/>
  <c r="T1699" i="3"/>
  <c r="U1699" i="3"/>
  <c r="U1700" i="3"/>
  <c r="T1700" i="3" s="1"/>
  <c r="T1701" i="3"/>
  <c r="U1701" i="3"/>
  <c r="T1702" i="3"/>
  <c r="U1702" i="3"/>
  <c r="U1703" i="3"/>
  <c r="T1703" i="3" s="1"/>
  <c r="U1704" i="3"/>
  <c r="T1704" i="3" s="1"/>
  <c r="U1705" i="3"/>
  <c r="T1705" i="3" s="1"/>
  <c r="U1706" i="3"/>
  <c r="T1706" i="3" s="1"/>
  <c r="T1707" i="3"/>
  <c r="U1707" i="3"/>
  <c r="T1708" i="3"/>
  <c r="U1708" i="3"/>
  <c r="U1709" i="3"/>
  <c r="T1709" i="3" s="1"/>
  <c r="U1710" i="3"/>
  <c r="T1710" i="3" s="1"/>
  <c r="U1711" i="3"/>
  <c r="T1711" i="3" s="1"/>
  <c r="T1712" i="3"/>
  <c r="U1712" i="3"/>
  <c r="T1713" i="3"/>
  <c r="U1713" i="3"/>
  <c r="T1714" i="3"/>
  <c r="U1714" i="3"/>
  <c r="T1715" i="3"/>
  <c r="U1715" i="3"/>
  <c r="T1716" i="3"/>
  <c r="U1716" i="3"/>
  <c r="T1717" i="3"/>
  <c r="U1717" i="3"/>
  <c r="U1718" i="3"/>
  <c r="T1718" i="3" s="1"/>
  <c r="U1719" i="3"/>
  <c r="T1719" i="3" s="1"/>
  <c r="U1720" i="3"/>
  <c r="T1720" i="3" s="1"/>
  <c r="U1721" i="3"/>
  <c r="T1721" i="3" s="1"/>
  <c r="T1722" i="3"/>
  <c r="U1722" i="3"/>
  <c r="T1723" i="3"/>
  <c r="U1723" i="3"/>
  <c r="U1724" i="3"/>
  <c r="T1724" i="3" s="1"/>
  <c r="U1725" i="3"/>
  <c r="T1725" i="3" s="1"/>
  <c r="T1726" i="3"/>
  <c r="U1726" i="3"/>
  <c r="U1727" i="3"/>
  <c r="T1727" i="3" s="1"/>
  <c r="T1728" i="3"/>
  <c r="U1728" i="3"/>
  <c r="U1729" i="3"/>
  <c r="T1729" i="3" s="1"/>
  <c r="T1730" i="3"/>
  <c r="U1730" i="3"/>
  <c r="U1731" i="3"/>
  <c r="T1731" i="3" s="1"/>
  <c r="T1732" i="3"/>
  <c r="U1732" i="3"/>
  <c r="U1733" i="3"/>
  <c r="T1733" i="3" s="1"/>
  <c r="U1734" i="3"/>
  <c r="T1734" i="3" s="1"/>
  <c r="U1735" i="3"/>
  <c r="T1735" i="3" s="1"/>
  <c r="U1736" i="3"/>
  <c r="T1736" i="3" s="1"/>
  <c r="T1737" i="3"/>
  <c r="U1737" i="3"/>
  <c r="T1738" i="3"/>
  <c r="U1738" i="3"/>
  <c r="U1739" i="3"/>
  <c r="T1739" i="3" s="1"/>
  <c r="U1740" i="3"/>
  <c r="T1740" i="3" s="1"/>
  <c r="U1741" i="3"/>
  <c r="T1741" i="3" s="1"/>
  <c r="T1742" i="3"/>
  <c r="U1742" i="3"/>
  <c r="T1743" i="3"/>
  <c r="U1743" i="3"/>
  <c r="U1744" i="3"/>
  <c r="T1744" i="3" s="1"/>
  <c r="U1745" i="3"/>
  <c r="T1745" i="3" s="1"/>
  <c r="U1746" i="3"/>
  <c r="T1746" i="3" s="1"/>
  <c r="U1747" i="3"/>
  <c r="T1747" i="3" s="1"/>
  <c r="T1748" i="3"/>
  <c r="U1748" i="3"/>
  <c r="U1749" i="3"/>
  <c r="T1749" i="3" s="1"/>
  <c r="U1750" i="3"/>
  <c r="T1750" i="3" s="1"/>
  <c r="U1751" i="3"/>
  <c r="T1751" i="3" s="1"/>
  <c r="T1752" i="3"/>
  <c r="U1752" i="3"/>
  <c r="U1753" i="3"/>
  <c r="T1753" i="3" s="1"/>
  <c r="U1754" i="3"/>
  <c r="T1754" i="3" s="1"/>
  <c r="T1755" i="3"/>
  <c r="U1755" i="3"/>
  <c r="U1756" i="3"/>
  <c r="T1756" i="3" s="1"/>
  <c r="T1757" i="3"/>
  <c r="U1757" i="3"/>
  <c r="U1758" i="3"/>
  <c r="T1758" i="3" s="1"/>
  <c r="U1759" i="3"/>
  <c r="T1759" i="3" s="1"/>
  <c r="U1760" i="3"/>
  <c r="T1760" i="3" s="1"/>
  <c r="U1761" i="3"/>
  <c r="T1761" i="3" s="1"/>
  <c r="T1762" i="3"/>
  <c r="U1762" i="3"/>
  <c r="U1763" i="3"/>
  <c r="T1763" i="3" s="1"/>
  <c r="U1764" i="3"/>
  <c r="T1764" i="3" s="1"/>
  <c r="T1765" i="3"/>
  <c r="U1765" i="3"/>
  <c r="T1766" i="3"/>
  <c r="U1766" i="3"/>
  <c r="U1767" i="3"/>
  <c r="T1767" i="3" s="1"/>
  <c r="U1768" i="3"/>
  <c r="T1768" i="3" s="1"/>
  <c r="U1769" i="3"/>
  <c r="T1769" i="3" s="1"/>
  <c r="T1770" i="3"/>
  <c r="U1770" i="3"/>
  <c r="U1771" i="3"/>
  <c r="T1771" i="3" s="1"/>
  <c r="U1772" i="3"/>
  <c r="T1772" i="3" s="1"/>
  <c r="T1773" i="3"/>
  <c r="U1773" i="3"/>
  <c r="U1774" i="3"/>
  <c r="T1774" i="3" s="1"/>
  <c r="U1775" i="3"/>
  <c r="T1775" i="3" s="1"/>
  <c r="T1776" i="3"/>
  <c r="U1776" i="3"/>
  <c r="U1777" i="3"/>
  <c r="T1777" i="3" s="1"/>
  <c r="T1778" i="3"/>
  <c r="U1778" i="3"/>
  <c r="T1779" i="3"/>
  <c r="U1779" i="3"/>
  <c r="T1780" i="3"/>
  <c r="U1780" i="3"/>
  <c r="T1781" i="3"/>
  <c r="U1781" i="3"/>
  <c r="T1782" i="3"/>
  <c r="U1782" i="3"/>
  <c r="T1783" i="3"/>
  <c r="U1783" i="3"/>
  <c r="T1784" i="3"/>
  <c r="U1784" i="3"/>
  <c r="T1785" i="3"/>
  <c r="U1785" i="3"/>
  <c r="U1786" i="3"/>
  <c r="T1786" i="3" s="1"/>
  <c r="U1787" i="3"/>
  <c r="T1787" i="3" s="1"/>
  <c r="U1788" i="3"/>
  <c r="T1788" i="3" s="1"/>
  <c r="U1789" i="3"/>
  <c r="T1789" i="3" s="1"/>
  <c r="U1790" i="3"/>
  <c r="T1790" i="3" s="1"/>
  <c r="U1791" i="3"/>
  <c r="T1791" i="3" s="1"/>
  <c r="U1792" i="3"/>
  <c r="T1792" i="3" s="1"/>
  <c r="T1793" i="3"/>
  <c r="U1793" i="3"/>
  <c r="U1794" i="3"/>
  <c r="T1794" i="3" s="1"/>
  <c r="T1795" i="3"/>
  <c r="U1795" i="3"/>
  <c r="U1796" i="3"/>
  <c r="T1796" i="3" s="1"/>
  <c r="U1797" i="3"/>
  <c r="T1797" i="3" s="1"/>
  <c r="U1798" i="3"/>
  <c r="T1798" i="3" s="1"/>
  <c r="T1799" i="3"/>
  <c r="U1799" i="3"/>
  <c r="U1800" i="3"/>
  <c r="T1800" i="3" s="1"/>
  <c r="T1801" i="3"/>
  <c r="U1801" i="3"/>
  <c r="T1802" i="3"/>
  <c r="U1802" i="3"/>
  <c r="U1803" i="3"/>
  <c r="T1803" i="3" s="1"/>
  <c r="U1804" i="3"/>
  <c r="T1804" i="3" s="1"/>
  <c r="U1805" i="3"/>
  <c r="T1805" i="3" s="1"/>
  <c r="T1806" i="3"/>
  <c r="U1806" i="3"/>
  <c r="U1807" i="3"/>
  <c r="T1807" i="3" s="1"/>
  <c r="U1808" i="3"/>
  <c r="T1808" i="3" s="1"/>
  <c r="U1809" i="3"/>
  <c r="T1809" i="3" s="1"/>
  <c r="T1810" i="3"/>
  <c r="U1810" i="3"/>
  <c r="T1811" i="3"/>
  <c r="U1811" i="3"/>
  <c r="U1812" i="3"/>
  <c r="T1812" i="3" s="1"/>
  <c r="U1813" i="3"/>
  <c r="T1813" i="3" s="1"/>
  <c r="T1814" i="3"/>
  <c r="U1814" i="3"/>
  <c r="U1815" i="3"/>
  <c r="T1815" i="3" s="1"/>
  <c r="U1816" i="3"/>
  <c r="T1816" i="3" s="1"/>
  <c r="U1817" i="3"/>
  <c r="T1817" i="3" s="1"/>
  <c r="T1818" i="3"/>
  <c r="U1818" i="3"/>
  <c r="U1819" i="3"/>
  <c r="T1819" i="3" s="1"/>
  <c r="U1820" i="3"/>
  <c r="T1820" i="3" s="1"/>
  <c r="U1821" i="3"/>
  <c r="T1821" i="3" s="1"/>
  <c r="U1822" i="3"/>
  <c r="T1822" i="3" s="1"/>
  <c r="T1823" i="3"/>
  <c r="U1823" i="3"/>
  <c r="T1824" i="3"/>
  <c r="U1824" i="3"/>
  <c r="U1825" i="3"/>
  <c r="T1825" i="3" s="1"/>
  <c r="U1826" i="3"/>
  <c r="T1826" i="3" s="1"/>
  <c r="U1827" i="3"/>
  <c r="T1827" i="3" s="1"/>
  <c r="U1828" i="3"/>
  <c r="T1828" i="3" s="1"/>
  <c r="T1829" i="3"/>
  <c r="U1829" i="3"/>
  <c r="U1830" i="3"/>
  <c r="T1830" i="3" s="1"/>
  <c r="T1831" i="3"/>
  <c r="U1831" i="3"/>
  <c r="U1832" i="3"/>
  <c r="T1832" i="3" s="1"/>
  <c r="U1833" i="3"/>
  <c r="T1833" i="3" s="1"/>
  <c r="U1834" i="3"/>
  <c r="T1834" i="3" s="1"/>
  <c r="U1835" i="3"/>
  <c r="T1835" i="3" s="1"/>
  <c r="T1836" i="3"/>
  <c r="U1836" i="3"/>
  <c r="T1837" i="3"/>
  <c r="U1837" i="3"/>
  <c r="T1838" i="3"/>
  <c r="U1838" i="3"/>
  <c r="U1839" i="3"/>
  <c r="T1839" i="3" s="1"/>
  <c r="T1840" i="3"/>
  <c r="U1840" i="3"/>
  <c r="U1841" i="3"/>
  <c r="T1841" i="3" s="1"/>
  <c r="U1842" i="3"/>
  <c r="T1842" i="3" s="1"/>
  <c r="U1843" i="3"/>
  <c r="T1843" i="3" s="1"/>
  <c r="T1844" i="3"/>
  <c r="U1844" i="3"/>
  <c r="T1845" i="3"/>
  <c r="U1845" i="3"/>
  <c r="T1846" i="3"/>
  <c r="U1846" i="3"/>
  <c r="T1847" i="3"/>
  <c r="U1847" i="3"/>
  <c r="T1848" i="3"/>
  <c r="U1848" i="3"/>
  <c r="T1849" i="3"/>
  <c r="U1849" i="3"/>
  <c r="U1850" i="3"/>
  <c r="T1850" i="3" s="1"/>
  <c r="U1851" i="3"/>
  <c r="T1851" i="3" s="1"/>
  <c r="T1852" i="3"/>
  <c r="U1852" i="3"/>
  <c r="T1853" i="3"/>
  <c r="U1853" i="3"/>
  <c r="U1854" i="3"/>
  <c r="T1854" i="3" s="1"/>
  <c r="U1855" i="3"/>
  <c r="T1855" i="3" s="1"/>
  <c r="T1856" i="3"/>
  <c r="U1856" i="3"/>
  <c r="T1857" i="3"/>
  <c r="U1857" i="3"/>
  <c r="U1858" i="3"/>
  <c r="T1858" i="3" s="1"/>
  <c r="U1859" i="3"/>
  <c r="T1859" i="3" s="1"/>
  <c r="U1860" i="3"/>
  <c r="T1860" i="3" s="1"/>
  <c r="U1861" i="3"/>
  <c r="T1861" i="3" s="1"/>
  <c r="T1862" i="3"/>
  <c r="U1862" i="3"/>
  <c r="U1863" i="3"/>
  <c r="T1863" i="3" s="1"/>
  <c r="U1864" i="3"/>
  <c r="T1864" i="3" s="1"/>
  <c r="U1865" i="3"/>
  <c r="T1865" i="3" s="1"/>
  <c r="T1866" i="3"/>
  <c r="U1866" i="3"/>
  <c r="U1867" i="3"/>
  <c r="T1867" i="3" s="1"/>
  <c r="U1868" i="3"/>
  <c r="T1868" i="3" s="1"/>
  <c r="U1869" i="3"/>
  <c r="T1869" i="3" s="1"/>
  <c r="U1870" i="3"/>
  <c r="T1870" i="3" s="1"/>
  <c r="U1871" i="3"/>
  <c r="T1871" i="3" s="1"/>
  <c r="T1872" i="3"/>
  <c r="U1872" i="3"/>
  <c r="T1873" i="3"/>
  <c r="U1873" i="3"/>
  <c r="U1874" i="3"/>
  <c r="T1874" i="3" s="1"/>
  <c r="U1875" i="3"/>
  <c r="T1875" i="3" s="1"/>
  <c r="T1876" i="3"/>
  <c r="U1876" i="3"/>
  <c r="T1877" i="3"/>
  <c r="U1877" i="3"/>
  <c r="U1878" i="3"/>
  <c r="T1878" i="3" s="1"/>
  <c r="U1879" i="3"/>
  <c r="T1879" i="3" s="1"/>
  <c r="T1880" i="3"/>
  <c r="U1880" i="3"/>
  <c r="U1881" i="3"/>
  <c r="T1881" i="3" s="1"/>
  <c r="T1882" i="3"/>
  <c r="U1882" i="3"/>
  <c r="U1883" i="3"/>
  <c r="T1883" i="3" s="1"/>
  <c r="U1884" i="3"/>
  <c r="T1884" i="3" s="1"/>
  <c r="U1885" i="3"/>
  <c r="T1885" i="3" s="1"/>
  <c r="T1886" i="3"/>
  <c r="U1886" i="3"/>
  <c r="U1887" i="3"/>
  <c r="T1887" i="3" s="1"/>
  <c r="T1888" i="3"/>
  <c r="U1888" i="3"/>
  <c r="U1889" i="3"/>
  <c r="T1889" i="3" s="1"/>
  <c r="U1890" i="3"/>
  <c r="T1890" i="3" s="1"/>
  <c r="U1891" i="3"/>
  <c r="T1891" i="3" s="1"/>
  <c r="U1892" i="3"/>
  <c r="T1892" i="3" s="1"/>
  <c r="T1893" i="3"/>
  <c r="U1893" i="3"/>
  <c r="U1894" i="3"/>
  <c r="T1894" i="3" s="1"/>
  <c r="T1895" i="3"/>
  <c r="U1895" i="3"/>
  <c r="U1896" i="3"/>
  <c r="T1896" i="3" s="1"/>
  <c r="U1897" i="3"/>
  <c r="T1897" i="3" s="1"/>
  <c r="U1898" i="3"/>
  <c r="T1898" i="3" s="1"/>
  <c r="T1899" i="3"/>
  <c r="U1899" i="3"/>
  <c r="U1900" i="3"/>
  <c r="T1900" i="3" s="1"/>
  <c r="U1901" i="3"/>
  <c r="T1901" i="3" s="1"/>
  <c r="T1902" i="3"/>
  <c r="U1902" i="3"/>
  <c r="U1903" i="3"/>
  <c r="T1903" i="3" s="1"/>
  <c r="U1904" i="3"/>
  <c r="T1904" i="3" s="1"/>
  <c r="U1905" i="3"/>
  <c r="T1905" i="3" s="1"/>
  <c r="U1906" i="3"/>
  <c r="T1906" i="3" s="1"/>
  <c r="T1907" i="3"/>
  <c r="U1907" i="3"/>
  <c r="U1908" i="3"/>
  <c r="T1908" i="3" s="1"/>
  <c r="T1909" i="3"/>
  <c r="U1909" i="3"/>
  <c r="T1910" i="3"/>
  <c r="U1910" i="3"/>
  <c r="T1911" i="3"/>
  <c r="U1911" i="3"/>
  <c r="T1912" i="3"/>
  <c r="U1912" i="3"/>
  <c r="T1913" i="3"/>
  <c r="U1913" i="3"/>
  <c r="T1914" i="3"/>
  <c r="U1914" i="3"/>
  <c r="T1915" i="3"/>
  <c r="U1915" i="3"/>
  <c r="U1916" i="3"/>
  <c r="T1916" i="3" s="1"/>
  <c r="T1917" i="3"/>
  <c r="U1917" i="3"/>
  <c r="U1918" i="3"/>
  <c r="T1918" i="3" s="1"/>
  <c r="T1919" i="3"/>
  <c r="U1919" i="3"/>
  <c r="U1920" i="3"/>
  <c r="T1920" i="3" s="1"/>
  <c r="U1921" i="3"/>
  <c r="T1921" i="3" s="1"/>
  <c r="U1922" i="3"/>
  <c r="T1922" i="3" s="1"/>
  <c r="U1923" i="3"/>
  <c r="T1923" i="3" s="1"/>
  <c r="U1924" i="3"/>
  <c r="T1924" i="3" s="1"/>
  <c r="U1925" i="3"/>
  <c r="T1925" i="3" s="1"/>
  <c r="T1926" i="3"/>
  <c r="U1926" i="3"/>
  <c r="T1927" i="3"/>
  <c r="U1927" i="3"/>
  <c r="U1928" i="3"/>
  <c r="T1928" i="3" s="1"/>
  <c r="U1929" i="3"/>
  <c r="T1929" i="3" s="1"/>
  <c r="T1930" i="3"/>
  <c r="U1930" i="3"/>
  <c r="T1931" i="3"/>
  <c r="U1931" i="3"/>
  <c r="U1932" i="3"/>
  <c r="T1932" i="3" s="1"/>
  <c r="U1933" i="3"/>
  <c r="T1933" i="3" s="1"/>
  <c r="T1934" i="3"/>
  <c r="U1934" i="3"/>
  <c r="U1935" i="3"/>
  <c r="T1935" i="3" s="1"/>
  <c r="U1936" i="3"/>
  <c r="T1936" i="3" s="1"/>
  <c r="U1937" i="3"/>
  <c r="T1937" i="3" s="1"/>
  <c r="T1938" i="3"/>
  <c r="U1938" i="3"/>
  <c r="U1939" i="3"/>
  <c r="T1939" i="3" s="1"/>
  <c r="T1940" i="3"/>
  <c r="U1940" i="3"/>
  <c r="U1941" i="3"/>
  <c r="T1941" i="3" s="1"/>
  <c r="U1942" i="3"/>
  <c r="T1942" i="3" s="1"/>
  <c r="U1943" i="3"/>
  <c r="T1943" i="3" s="1"/>
  <c r="U1944" i="3"/>
  <c r="T1944" i="3" s="1"/>
  <c r="T1945" i="3"/>
  <c r="U1945" i="3"/>
  <c r="U1946" i="3"/>
  <c r="T1946" i="3" s="1"/>
  <c r="T1947" i="3"/>
  <c r="U1947" i="3"/>
  <c r="U1948" i="3"/>
  <c r="T1948" i="3" s="1"/>
  <c r="U1949" i="3"/>
  <c r="T1949" i="3" s="1"/>
  <c r="T1950" i="3"/>
  <c r="U1950" i="3"/>
  <c r="U1951" i="3"/>
  <c r="T1951" i="3" s="1"/>
  <c r="U1952" i="3"/>
  <c r="T1952" i="3" s="1"/>
  <c r="U1953" i="3"/>
  <c r="T1953" i="3" s="1"/>
  <c r="T1954" i="3"/>
  <c r="U1954" i="3"/>
  <c r="T1955" i="3"/>
  <c r="U1955" i="3"/>
  <c r="U1956" i="3"/>
  <c r="T1956" i="3" s="1"/>
  <c r="U1957" i="3"/>
  <c r="T1957" i="3" s="1"/>
  <c r="T1958" i="3"/>
  <c r="U1958" i="3"/>
  <c r="U1959" i="3"/>
  <c r="T1959" i="3" s="1"/>
  <c r="T1960" i="3"/>
  <c r="U1960" i="3"/>
  <c r="U1961" i="3"/>
  <c r="T1961" i="3" s="1"/>
  <c r="U1962" i="3"/>
  <c r="T1962" i="3" s="1"/>
  <c r="U1963" i="3"/>
  <c r="T1963" i="3" s="1"/>
  <c r="U1964" i="3"/>
  <c r="T1964" i="3" s="1"/>
  <c r="U1965" i="3"/>
  <c r="T1965" i="3" s="1"/>
  <c r="U1966" i="3"/>
  <c r="T1966" i="3" s="1"/>
  <c r="T1967" i="3"/>
  <c r="U1967" i="3"/>
  <c r="U1968" i="3"/>
  <c r="T1968" i="3" s="1"/>
  <c r="T1969" i="3"/>
  <c r="U1969" i="3"/>
  <c r="U1970" i="3"/>
  <c r="T1970" i="3" s="1"/>
  <c r="U1971" i="3"/>
  <c r="T1971" i="3" s="1"/>
  <c r="U1972" i="3"/>
  <c r="T1972" i="3" s="1"/>
  <c r="T1973" i="3"/>
  <c r="U1973" i="3"/>
  <c r="U1974" i="3"/>
  <c r="T1974" i="3" s="1"/>
  <c r="T1975" i="3"/>
  <c r="U1975" i="3"/>
  <c r="T1976" i="3"/>
  <c r="U1976" i="3"/>
  <c r="T1977" i="3"/>
  <c r="U1977" i="3"/>
  <c r="T1978" i="3"/>
  <c r="U1978" i="3"/>
  <c r="T1979" i="3"/>
  <c r="U1979" i="3"/>
  <c r="T1980" i="3"/>
  <c r="U1980" i="3"/>
  <c r="T1981" i="3"/>
  <c r="U1981" i="3"/>
  <c r="U1982" i="3"/>
  <c r="T1982" i="3" s="1"/>
  <c r="U1983" i="3"/>
  <c r="T1983" i="3" s="1"/>
  <c r="T1984" i="3"/>
  <c r="U1984" i="3"/>
  <c r="T1985" i="3"/>
  <c r="U1985" i="3"/>
  <c r="U1986" i="3"/>
  <c r="T1986" i="3" s="1"/>
  <c r="U1987" i="3"/>
  <c r="T1987" i="3" s="1"/>
  <c r="U1988" i="3"/>
  <c r="T1988" i="3" s="1"/>
  <c r="U1989" i="3"/>
  <c r="T1989" i="3" s="1"/>
  <c r="U1990" i="3"/>
  <c r="T1990" i="3" s="1"/>
  <c r="T1991" i="3"/>
  <c r="U1991" i="3"/>
  <c r="T1992" i="3"/>
  <c r="U1992" i="3"/>
  <c r="U1993" i="3"/>
  <c r="T1993" i="3" s="1"/>
  <c r="U1994" i="3"/>
  <c r="T1994" i="3" s="1"/>
  <c r="T1995" i="3"/>
  <c r="U1995" i="3"/>
  <c r="U1996" i="3"/>
  <c r="T1996" i="3" s="1"/>
  <c r="U1997" i="3"/>
  <c r="T1997" i="3" s="1"/>
  <c r="U1998" i="3"/>
  <c r="T1998" i="3" s="1"/>
  <c r="T1999" i="3"/>
  <c r="U1999" i="3"/>
  <c r="U2000" i="3"/>
  <c r="T2000" i="3" s="1"/>
  <c r="U2001" i="3"/>
  <c r="T2001" i="3" s="1"/>
  <c r="U2002" i="3"/>
  <c r="T2002" i="3" s="1"/>
  <c r="T2003" i="3"/>
  <c r="U2003" i="3"/>
  <c r="T2004" i="3"/>
  <c r="U2004" i="3"/>
  <c r="U2005" i="3"/>
  <c r="T2005" i="3" s="1"/>
  <c r="T2006" i="3"/>
  <c r="U2006" i="3"/>
  <c r="U2007" i="3"/>
  <c r="T2007" i="3" s="1"/>
  <c r="U2008" i="3"/>
  <c r="T2008" i="3" s="1"/>
  <c r="U2009" i="3"/>
  <c r="T2009" i="3" s="1"/>
  <c r="T2010" i="3"/>
  <c r="U2010" i="3"/>
  <c r="U2011" i="3"/>
  <c r="T2011" i="3" s="1"/>
  <c r="U2012" i="3"/>
  <c r="T2012" i="3" s="1"/>
  <c r="U2013" i="3"/>
  <c r="T2013" i="3" s="1"/>
  <c r="U2014" i="3"/>
  <c r="T2014" i="3" s="1"/>
  <c r="U2015" i="3"/>
  <c r="T2015" i="3" s="1"/>
  <c r="T2016" i="3"/>
  <c r="U2016" i="3"/>
  <c r="T2017" i="3"/>
  <c r="U2017" i="3"/>
  <c r="U2018" i="3"/>
  <c r="T2018" i="3" s="1"/>
  <c r="T2019" i="3"/>
  <c r="U2019" i="3"/>
  <c r="U2020" i="3"/>
  <c r="T2020" i="3" s="1"/>
  <c r="U2021" i="3"/>
  <c r="T2021" i="3" s="1"/>
  <c r="T2022" i="3"/>
  <c r="U2022" i="3"/>
  <c r="U2023" i="3"/>
  <c r="T2023" i="3" s="1"/>
  <c r="T2024" i="3"/>
  <c r="U2024" i="3"/>
  <c r="U2025" i="3"/>
  <c r="T2025" i="3" s="1"/>
  <c r="U2026" i="3"/>
  <c r="T2026" i="3" s="1"/>
  <c r="U2027" i="3"/>
  <c r="T2027" i="3" s="1"/>
  <c r="U2028" i="3"/>
  <c r="T2028" i="3" s="1"/>
  <c r="T2029" i="3"/>
  <c r="U2029" i="3"/>
  <c r="U2030" i="3"/>
  <c r="T2030" i="3" s="1"/>
  <c r="U2031" i="3"/>
  <c r="T2031" i="3" s="1"/>
  <c r="T2032" i="3"/>
  <c r="U2032" i="3"/>
  <c r="U2033" i="3"/>
  <c r="T2033" i="3" s="1"/>
  <c r="T2034" i="3"/>
  <c r="U2034" i="3"/>
  <c r="U2035" i="3"/>
  <c r="T2035" i="3" s="1"/>
  <c r="U2036" i="3"/>
  <c r="T2036" i="3" s="1"/>
  <c r="U2037" i="3"/>
  <c r="T2037" i="3" s="1"/>
  <c r="U2038" i="3"/>
  <c r="T2038" i="3" s="1"/>
  <c r="T2039" i="3"/>
  <c r="U2039" i="3"/>
  <c r="T2040" i="3"/>
  <c r="U2040" i="3"/>
  <c r="U2041" i="3"/>
  <c r="T2041" i="3" s="1"/>
  <c r="T2042" i="3"/>
  <c r="U2042" i="3"/>
  <c r="T2043" i="3"/>
  <c r="U2043" i="3"/>
  <c r="T2044" i="3"/>
  <c r="U2044" i="3"/>
  <c r="T2045" i="3"/>
  <c r="U2045" i="3"/>
  <c r="T2046" i="3"/>
  <c r="U2046" i="3"/>
  <c r="T2047" i="3"/>
  <c r="U2047" i="3"/>
  <c r="U2048" i="3"/>
  <c r="T2048" i="3" s="1"/>
  <c r="U2049" i="3"/>
  <c r="T2049" i="3" s="1"/>
  <c r="U2050" i="3"/>
  <c r="T2050" i="3" s="1"/>
  <c r="T2051" i="3"/>
  <c r="U2051" i="3"/>
  <c r="T2052" i="3"/>
  <c r="U2052" i="3"/>
  <c r="U2053" i="3"/>
  <c r="T2053" i="3" s="1"/>
  <c r="U2054" i="3"/>
  <c r="T2054" i="3" s="1"/>
  <c r="U2055" i="3"/>
  <c r="T2055" i="3" s="1"/>
  <c r="U2056" i="3"/>
  <c r="T2056" i="3" s="1"/>
  <c r="T2057" i="3"/>
  <c r="U2057" i="3"/>
  <c r="U2058" i="3"/>
  <c r="T2058" i="3" s="1"/>
  <c r="T2059" i="3"/>
  <c r="U2059" i="3"/>
  <c r="T2060" i="3"/>
  <c r="U2060" i="3"/>
  <c r="U2061" i="3"/>
  <c r="T2061" i="3" s="1"/>
  <c r="U2062" i="3"/>
  <c r="T2062" i="3" s="1"/>
  <c r="U2063" i="3"/>
  <c r="T2063" i="3" s="1"/>
  <c r="U2064" i="3"/>
  <c r="T2064" i="3" s="1"/>
  <c r="T2065" i="3"/>
  <c r="U2065" i="3"/>
  <c r="T2066" i="3"/>
  <c r="U2066" i="3"/>
  <c r="T2067" i="3"/>
  <c r="U2067" i="3"/>
  <c r="U2068" i="3"/>
  <c r="T2068" i="3" s="1"/>
  <c r="U2069" i="3"/>
  <c r="T2069" i="3" s="1"/>
  <c r="U2070" i="3"/>
  <c r="T2070" i="3" s="1"/>
  <c r="U2071" i="3"/>
  <c r="T2071" i="3" s="1"/>
  <c r="U2072" i="3"/>
  <c r="T2072" i="3" s="1"/>
  <c r="U2073" i="3"/>
  <c r="T2073" i="3" s="1"/>
  <c r="T2074" i="3"/>
  <c r="U2074" i="3"/>
  <c r="T2075" i="3"/>
  <c r="U2075" i="3"/>
  <c r="U2076" i="3"/>
  <c r="T2076" i="3" s="1"/>
  <c r="U2077" i="3"/>
  <c r="T2077" i="3" s="1"/>
  <c r="T2078" i="3"/>
  <c r="U2078" i="3"/>
  <c r="T2079" i="3"/>
  <c r="U2079" i="3"/>
  <c r="U2080" i="3"/>
  <c r="T2080" i="3" s="1"/>
  <c r="U2081" i="3"/>
  <c r="T2081" i="3" s="1"/>
  <c r="U2082" i="3"/>
  <c r="T2082" i="3" s="1"/>
  <c r="U2083" i="3"/>
  <c r="T2083" i="3" s="1"/>
  <c r="U2084" i="3"/>
  <c r="T2084" i="3" s="1"/>
  <c r="T2085" i="3"/>
  <c r="U2085" i="3"/>
  <c r="T2086" i="3"/>
  <c r="U2086" i="3"/>
  <c r="U2087" i="3"/>
  <c r="T2087" i="3" s="1"/>
  <c r="U2088" i="3"/>
  <c r="T2088" i="3" s="1"/>
  <c r="U2089" i="3"/>
  <c r="T2089" i="3" s="1"/>
  <c r="U2090" i="3"/>
  <c r="T2090" i="3" s="1"/>
  <c r="T2091" i="3"/>
  <c r="U2091" i="3"/>
  <c r="U2092" i="3"/>
  <c r="T2092" i="3" s="1"/>
  <c r="T2093" i="3"/>
  <c r="U2093" i="3"/>
  <c r="U2094" i="3"/>
  <c r="T2094" i="3" s="1"/>
  <c r="U2095" i="3"/>
  <c r="T2095" i="3" s="1"/>
  <c r="U2096" i="3"/>
  <c r="T2096" i="3" s="1"/>
  <c r="U2097" i="3"/>
  <c r="T2097" i="3" s="1"/>
  <c r="U2098" i="3"/>
  <c r="T2098" i="3" s="1"/>
  <c r="T2099" i="3"/>
  <c r="U2099" i="3"/>
  <c r="U2100" i="3"/>
  <c r="T2100" i="3" s="1"/>
  <c r="T2101" i="3"/>
  <c r="U2101" i="3"/>
  <c r="T2102" i="3"/>
  <c r="U2102" i="3"/>
  <c r="T2103" i="3"/>
  <c r="U2103" i="3"/>
  <c r="U2104" i="3"/>
  <c r="T2104" i="3" s="1"/>
  <c r="U2105" i="3"/>
  <c r="T2105" i="3" s="1"/>
  <c r="U2106" i="3"/>
  <c r="T2106" i="3" s="1"/>
  <c r="U2107" i="3"/>
  <c r="T2107" i="3" s="1"/>
  <c r="T2108" i="3"/>
  <c r="U2108" i="3"/>
  <c r="T2109" i="3"/>
  <c r="U2109" i="3"/>
  <c r="T2110" i="3"/>
  <c r="U2110" i="3"/>
  <c r="T2111" i="3"/>
  <c r="U2111" i="3"/>
  <c r="T2112" i="3"/>
  <c r="U2112" i="3"/>
  <c r="T2113" i="3"/>
  <c r="U2113" i="3"/>
  <c r="U2114" i="3"/>
  <c r="T2114" i="3" s="1"/>
  <c r="T2115" i="3"/>
  <c r="U2115" i="3"/>
  <c r="T2116" i="3"/>
  <c r="U2116" i="3"/>
  <c r="U2117" i="3"/>
  <c r="T2117" i="3" s="1"/>
  <c r="U2118" i="3"/>
  <c r="T2118" i="3" s="1"/>
  <c r="U2119" i="3"/>
  <c r="T2119" i="3" s="1"/>
  <c r="T2120" i="3"/>
  <c r="U2120" i="3"/>
  <c r="U2121" i="3"/>
  <c r="T2121" i="3" s="1"/>
  <c r="U2122" i="3"/>
  <c r="T2122" i="3" s="1"/>
  <c r="U2123" i="3"/>
  <c r="T2123" i="3" s="1"/>
  <c r="U2124" i="3"/>
  <c r="T2124" i="3" s="1"/>
  <c r="T2125" i="3"/>
  <c r="U2125" i="3"/>
  <c r="U2126" i="3"/>
  <c r="T2126" i="3" s="1"/>
  <c r="U2127" i="3"/>
  <c r="T2127" i="3" s="1"/>
  <c r="U2128" i="3"/>
  <c r="T2128" i="3" s="1"/>
  <c r="T2129" i="3"/>
  <c r="U2129" i="3"/>
  <c r="T2130" i="3"/>
  <c r="U2130" i="3"/>
  <c r="U2131" i="3"/>
  <c r="T2131" i="3" s="1"/>
  <c r="U2132" i="3"/>
  <c r="T2132" i="3" s="1"/>
  <c r="U2133" i="3"/>
  <c r="T2133" i="3" s="1"/>
  <c r="U2134" i="3"/>
  <c r="T2134" i="3" s="1"/>
  <c r="T2135" i="3"/>
  <c r="U2135" i="3"/>
  <c r="T2136" i="3"/>
  <c r="U2136" i="3"/>
  <c r="U2137" i="3"/>
  <c r="T2137" i="3" s="1"/>
  <c r="T2138" i="3"/>
  <c r="U2138" i="3"/>
  <c r="T2139" i="3"/>
  <c r="U2139" i="3"/>
  <c r="U2140" i="3"/>
  <c r="T2140" i="3" s="1"/>
  <c r="U2141" i="3"/>
  <c r="T2141" i="3" s="1"/>
  <c r="U2142" i="3"/>
  <c r="T2142" i="3" s="1"/>
  <c r="U2143" i="3"/>
  <c r="T2143" i="3" s="1"/>
  <c r="T2144" i="3"/>
  <c r="U2144" i="3"/>
  <c r="U2145" i="3"/>
  <c r="T2145" i="3" s="1"/>
  <c r="T2146" i="3"/>
  <c r="U2146" i="3"/>
  <c r="U2147" i="3"/>
  <c r="T2147" i="3" s="1"/>
  <c r="U2148" i="3"/>
  <c r="T2148" i="3" s="1"/>
  <c r="U2149" i="3"/>
  <c r="T2149" i="3" s="1"/>
  <c r="U2150" i="3"/>
  <c r="T2150" i="3" s="1"/>
  <c r="U2151" i="3"/>
  <c r="T2151" i="3" s="1"/>
  <c r="T2152" i="3"/>
  <c r="U2152" i="3"/>
  <c r="T2153" i="3"/>
  <c r="U2153" i="3"/>
  <c r="U2154" i="3"/>
  <c r="T2154" i="3" s="1"/>
  <c r="U2155" i="3"/>
  <c r="T2155" i="3" s="1"/>
  <c r="U2156" i="3"/>
  <c r="T2156" i="3" s="1"/>
  <c r="U2157" i="3"/>
  <c r="T2157" i="3" s="1"/>
  <c r="T2158" i="3"/>
  <c r="U2158" i="3"/>
  <c r="U2159" i="3"/>
  <c r="T2159" i="3" s="1"/>
  <c r="U2160" i="3"/>
  <c r="T2160" i="3" s="1"/>
  <c r="T2161" i="3"/>
  <c r="U2161" i="3"/>
  <c r="T2162" i="3"/>
  <c r="U2162" i="3"/>
  <c r="T2163" i="3"/>
  <c r="U2163" i="3"/>
  <c r="U2164" i="3"/>
  <c r="T2164" i="3" s="1"/>
  <c r="U2165" i="3"/>
  <c r="T2165" i="3" s="1"/>
  <c r="U2166" i="3"/>
  <c r="T2166" i="3" s="1"/>
  <c r="U2167" i="3"/>
  <c r="T2167" i="3" s="1"/>
  <c r="U2168" i="3"/>
  <c r="T2168" i="3" s="1"/>
  <c r="U2169" i="3"/>
  <c r="T2169" i="3" s="1"/>
  <c r="T2170" i="3"/>
  <c r="U2170" i="3"/>
  <c r="T2171" i="3"/>
  <c r="U2171" i="3"/>
  <c r="U2172" i="3"/>
  <c r="T2172" i="3" s="1"/>
  <c r="U2173" i="3"/>
  <c r="T2173" i="3" s="1"/>
  <c r="T2174" i="3"/>
  <c r="U2174" i="3"/>
  <c r="T2175" i="3"/>
  <c r="U2175" i="3"/>
  <c r="T2176" i="3"/>
  <c r="U2176" i="3"/>
  <c r="T2177" i="3"/>
  <c r="U2177" i="3"/>
  <c r="T2178" i="3"/>
  <c r="U2178" i="3"/>
  <c r="T2179" i="3"/>
  <c r="U2179" i="3"/>
  <c r="U2180" i="3"/>
  <c r="T2180" i="3" s="1"/>
  <c r="U2181" i="3"/>
  <c r="T2181" i="3" s="1"/>
  <c r="T2182" i="3"/>
  <c r="U2182" i="3"/>
  <c r="U2183" i="3"/>
  <c r="T2183" i="3" s="1"/>
  <c r="T2184" i="3"/>
  <c r="U2184" i="3"/>
  <c r="U2185" i="3"/>
  <c r="T2185" i="3" s="1"/>
  <c r="U2186" i="3"/>
  <c r="T2186" i="3" s="1"/>
  <c r="T2187" i="3"/>
  <c r="U2187" i="3"/>
  <c r="U2188" i="3"/>
  <c r="T2188" i="3" s="1"/>
  <c r="T2189" i="3"/>
  <c r="U2189" i="3"/>
  <c r="U2190" i="3"/>
  <c r="T2190" i="3" s="1"/>
  <c r="U2191" i="3"/>
  <c r="T2191" i="3" s="1"/>
  <c r="T2192" i="3"/>
  <c r="U2192" i="3"/>
  <c r="T2193" i="3"/>
  <c r="U2193" i="3"/>
  <c r="U2194" i="3"/>
  <c r="T2194" i="3" s="1"/>
  <c r="U2195" i="3"/>
  <c r="T2195" i="3" s="1"/>
  <c r="U2196" i="3"/>
  <c r="T2196" i="3" s="1"/>
  <c r="U2197" i="3"/>
  <c r="T2197" i="3" s="1"/>
  <c r="U2198" i="3"/>
  <c r="T2198" i="3" s="1"/>
  <c r="U2199" i="3"/>
  <c r="T2199" i="3" s="1"/>
  <c r="U2200" i="3"/>
  <c r="T2200" i="3" s="1"/>
  <c r="U2201" i="3"/>
  <c r="T2201" i="3" s="1"/>
  <c r="T2202" i="3"/>
  <c r="U2202" i="3"/>
  <c r="T2203" i="3"/>
  <c r="U2203" i="3"/>
  <c r="U2204" i="3"/>
  <c r="T2204" i="3" s="1"/>
  <c r="U2205" i="3"/>
  <c r="T2205" i="3" s="1"/>
  <c r="U2206" i="3"/>
  <c r="T2206" i="3" s="1"/>
  <c r="T2207" i="3"/>
  <c r="U2207" i="3"/>
  <c r="U2208" i="3"/>
  <c r="T2208" i="3" s="1"/>
  <c r="T2209" i="3"/>
  <c r="U2209" i="3"/>
  <c r="U2210" i="3"/>
  <c r="T2210" i="3" s="1"/>
  <c r="T2211" i="3"/>
  <c r="U2211" i="3"/>
  <c r="U2212" i="3"/>
  <c r="T2212" i="3" s="1"/>
  <c r="T2213" i="3"/>
  <c r="U2213" i="3"/>
  <c r="U2214" i="3"/>
  <c r="T2214" i="3" s="1"/>
  <c r="U2215" i="3"/>
  <c r="T2215" i="3" s="1"/>
  <c r="T2216" i="3"/>
  <c r="U2216" i="3"/>
  <c r="U2217" i="3"/>
  <c r="T2217" i="3" s="1"/>
  <c r="T2218" i="3"/>
  <c r="U2218" i="3"/>
  <c r="U2219" i="3"/>
  <c r="T2219" i="3" s="1"/>
  <c r="U2220" i="3"/>
  <c r="T2220" i="3" s="1"/>
  <c r="U2221" i="3"/>
  <c r="T2221" i="3" s="1"/>
  <c r="T2222" i="3"/>
  <c r="U2222" i="3"/>
  <c r="U2223" i="3"/>
  <c r="T2223" i="3" s="1"/>
  <c r="T2224" i="3"/>
  <c r="U2224" i="3"/>
  <c r="U2225" i="3"/>
  <c r="T2225" i="3" s="1"/>
  <c r="U2226" i="3"/>
  <c r="T2226" i="3" s="1"/>
  <c r="U2227" i="3"/>
  <c r="T2227" i="3" s="1"/>
  <c r="U2228" i="3"/>
  <c r="T2228" i="3" s="1"/>
  <c r="U2229" i="3"/>
  <c r="T2229" i="3" s="1"/>
  <c r="U2230" i="3"/>
  <c r="T2230" i="3" s="1"/>
  <c r="T2231" i="3"/>
  <c r="U2231" i="3"/>
  <c r="T2232" i="3"/>
  <c r="U2232" i="3"/>
  <c r="U2233" i="3"/>
  <c r="T2233" i="3" s="1"/>
  <c r="U2234" i="3"/>
  <c r="T2234" i="3" s="1"/>
  <c r="T2235" i="3"/>
  <c r="U2235" i="3"/>
  <c r="U2236" i="3"/>
  <c r="T2236" i="3" s="1"/>
  <c r="U2237" i="3"/>
  <c r="T2237" i="3" s="1"/>
  <c r="T2238" i="3"/>
  <c r="U2238" i="3"/>
  <c r="U2239" i="3"/>
  <c r="T2239" i="3" s="1"/>
  <c r="T2240" i="3"/>
  <c r="U2240" i="3"/>
  <c r="T2241" i="3"/>
  <c r="U2241" i="3"/>
  <c r="T2242" i="3"/>
  <c r="U2242" i="3"/>
  <c r="T2243" i="3"/>
  <c r="U2243" i="3"/>
  <c r="T2244" i="3"/>
  <c r="U2244" i="3"/>
  <c r="T2245" i="3"/>
  <c r="U2245" i="3"/>
  <c r="T2246" i="3"/>
  <c r="U2246" i="3"/>
  <c r="U2247" i="3"/>
  <c r="T2247" i="3" s="1"/>
  <c r="U2248" i="3"/>
  <c r="T2248" i="3" s="1"/>
  <c r="U2249" i="3"/>
  <c r="T2249" i="3" s="1"/>
  <c r="T2250" i="3"/>
  <c r="U2250" i="3"/>
  <c r="U2251" i="3"/>
  <c r="T2251" i="3" s="1"/>
  <c r="U2252" i="3"/>
  <c r="T2252" i="3" s="1"/>
  <c r="T2253" i="3"/>
  <c r="U2253" i="3"/>
  <c r="U2254" i="3"/>
  <c r="T2254" i="3" s="1"/>
  <c r="T2255" i="3"/>
  <c r="U2255" i="3"/>
  <c r="U2256" i="3"/>
  <c r="T2256" i="3" s="1"/>
  <c r="U2257" i="3"/>
  <c r="T2257" i="3" s="1"/>
  <c r="U2258" i="3"/>
  <c r="T2258" i="3" s="1"/>
  <c r="U2259" i="3"/>
  <c r="T2259" i="3" s="1"/>
  <c r="U2260" i="3"/>
  <c r="T2260" i="3" s="1"/>
  <c r="U2261" i="3"/>
  <c r="T2261" i="3" s="1"/>
  <c r="T2262" i="3"/>
  <c r="U2262" i="3"/>
  <c r="T2263" i="3"/>
  <c r="U2263" i="3"/>
  <c r="T2264" i="3"/>
  <c r="U2264" i="3"/>
  <c r="U2265" i="3"/>
  <c r="T2265" i="3" s="1"/>
  <c r="U2266" i="3"/>
  <c r="T2266" i="3" s="1"/>
  <c r="U2267" i="3"/>
  <c r="T2267" i="3" s="1"/>
  <c r="T2268" i="3"/>
  <c r="U2268" i="3"/>
  <c r="U2269" i="3"/>
  <c r="T2269" i="3" s="1"/>
  <c r="U2270" i="3"/>
  <c r="T2270" i="3" s="1"/>
  <c r="U2271" i="3"/>
  <c r="T2271" i="3" s="1"/>
  <c r="U2272" i="3"/>
  <c r="T2272" i="3" s="1"/>
  <c r="U2273" i="3"/>
  <c r="T2273" i="3" s="1"/>
  <c r="T2274" i="3"/>
  <c r="U2274" i="3"/>
  <c r="T2275" i="3"/>
  <c r="U2275" i="3"/>
  <c r="T2276" i="3"/>
  <c r="U2276" i="3"/>
  <c r="U2277" i="3"/>
  <c r="T2277" i="3" s="1"/>
  <c r="U2278" i="3"/>
  <c r="T2278" i="3" s="1"/>
  <c r="U2279" i="3"/>
  <c r="T2279" i="3" s="1"/>
  <c r="T2280" i="3"/>
  <c r="U2280" i="3"/>
  <c r="U2281" i="3"/>
  <c r="T2281" i="3" s="1"/>
  <c r="U2282" i="3"/>
  <c r="T2282" i="3" s="1"/>
  <c r="U2283" i="3"/>
  <c r="T2283" i="3" s="1"/>
  <c r="T2284" i="3"/>
  <c r="U2284" i="3"/>
  <c r="U2285" i="3"/>
  <c r="T2285" i="3" s="1"/>
  <c r="T2286" i="3"/>
  <c r="U2286" i="3"/>
  <c r="U2287" i="3"/>
  <c r="T2287" i="3" s="1"/>
  <c r="U2288" i="3"/>
  <c r="T2288" i="3" s="1"/>
  <c r="T2289" i="3"/>
  <c r="U2289" i="3"/>
  <c r="T2290" i="3"/>
  <c r="U2290" i="3"/>
  <c r="U2291" i="3"/>
  <c r="T2291" i="3" s="1"/>
  <c r="U2292" i="3"/>
  <c r="T2292" i="3" s="1"/>
  <c r="U2293" i="3"/>
  <c r="T2293" i="3" s="1"/>
  <c r="T2294" i="3"/>
  <c r="U2294" i="3"/>
  <c r="U2295" i="3"/>
  <c r="T2295" i="3" s="1"/>
  <c r="U2296" i="3"/>
  <c r="T2296" i="3" s="1"/>
  <c r="U2297" i="3"/>
  <c r="T2297" i="3" s="1"/>
  <c r="T2298" i="3"/>
  <c r="U2298" i="3"/>
  <c r="U2299" i="3"/>
  <c r="T2299" i="3" s="1"/>
  <c r="T2300" i="3"/>
  <c r="U2300" i="3"/>
  <c r="U2301" i="3"/>
  <c r="T2301" i="3" s="1"/>
  <c r="U2302" i="3"/>
  <c r="T2302" i="3" s="1"/>
  <c r="U2303" i="3"/>
  <c r="T2303" i="3" s="1"/>
  <c r="U2304" i="3"/>
  <c r="T2304" i="3" s="1"/>
  <c r="T2305" i="3"/>
  <c r="U2305" i="3"/>
  <c r="T2306" i="3"/>
  <c r="U2306" i="3"/>
  <c r="T2307" i="3"/>
  <c r="U2307" i="3"/>
  <c r="T2308" i="3"/>
  <c r="U2308" i="3"/>
  <c r="T2309" i="3"/>
  <c r="U2309" i="3"/>
  <c r="T2310" i="3"/>
  <c r="U2310" i="3"/>
  <c r="T2311" i="3"/>
  <c r="U2311" i="3"/>
  <c r="U2312" i="3"/>
  <c r="T2312" i="3" s="1"/>
  <c r="U2313" i="3"/>
  <c r="T2313" i="3" s="1"/>
  <c r="U2314" i="3"/>
  <c r="T2314" i="3" s="1"/>
  <c r="U2315" i="3"/>
  <c r="T2315" i="3" s="1"/>
  <c r="T2316" i="3"/>
  <c r="U2316" i="3"/>
  <c r="T2317" i="3"/>
  <c r="U2317" i="3"/>
  <c r="U2318" i="3"/>
  <c r="T2318" i="3" s="1"/>
  <c r="T2319" i="3"/>
  <c r="U2319" i="3"/>
  <c r="U2320" i="3"/>
  <c r="T2320" i="3" s="1"/>
  <c r="T2321" i="3"/>
  <c r="U2321" i="3"/>
  <c r="U2322" i="3"/>
  <c r="T2322" i="3" s="1"/>
  <c r="U2323" i="3"/>
  <c r="T2323" i="3" s="1"/>
  <c r="U2324" i="3"/>
  <c r="T2324" i="3" s="1"/>
  <c r="U2325" i="3"/>
  <c r="T2325" i="3" s="1"/>
  <c r="U2326" i="3"/>
  <c r="T2326" i="3" s="1"/>
  <c r="T2327" i="3"/>
  <c r="U2327" i="3"/>
  <c r="T2328" i="3"/>
  <c r="U2328" i="3"/>
  <c r="U2329" i="3"/>
  <c r="T2329" i="3" s="1"/>
  <c r="T2330" i="3"/>
  <c r="U2330" i="3"/>
  <c r="U2331" i="3"/>
  <c r="T2331" i="3" s="1"/>
  <c r="U2332" i="3"/>
  <c r="T2332" i="3" s="1"/>
  <c r="U2333" i="3"/>
  <c r="T2333" i="3" s="1"/>
  <c r="U2334" i="3"/>
  <c r="T2334" i="3" s="1"/>
  <c r="T2335" i="3"/>
  <c r="U2335" i="3"/>
  <c r="T2336" i="3"/>
  <c r="U2336" i="3"/>
  <c r="U2337" i="3"/>
  <c r="T2337" i="3" s="1"/>
  <c r="U2338" i="3"/>
  <c r="T2338" i="3" s="1"/>
  <c r="U2339" i="3"/>
  <c r="T2339" i="3" s="1"/>
  <c r="T2340" i="3"/>
  <c r="U2340" i="3"/>
  <c r="U2341" i="3"/>
  <c r="T2341" i="3" s="1"/>
  <c r="U2342" i="3"/>
  <c r="T2342" i="3" s="1"/>
  <c r="U2343" i="3"/>
  <c r="T2343" i="3" s="1"/>
  <c r="T2344" i="3"/>
  <c r="U2344" i="3"/>
  <c r="T2345" i="3"/>
  <c r="U2345" i="3"/>
  <c r="U2346" i="3"/>
  <c r="T2346" i="3" s="1"/>
  <c r="U2347" i="3"/>
  <c r="T2347" i="3" s="1"/>
  <c r="U2348" i="3"/>
  <c r="T2348" i="3" s="1"/>
  <c r="U2349" i="3"/>
  <c r="T2349" i="3" s="1"/>
  <c r="U2350" i="3"/>
  <c r="T2350" i="3" s="1"/>
  <c r="U2351" i="3"/>
  <c r="T2351" i="3" s="1"/>
  <c r="T2352" i="3"/>
  <c r="U2352" i="3"/>
  <c r="T2353" i="3"/>
  <c r="U2353" i="3"/>
  <c r="T2354" i="3"/>
  <c r="U2354" i="3"/>
  <c r="U2355" i="3"/>
  <c r="T2355" i="3" s="1"/>
  <c r="U2356" i="3"/>
  <c r="T2356" i="3" s="1"/>
  <c r="T2357" i="3"/>
  <c r="U2357" i="3"/>
  <c r="U2358" i="3"/>
  <c r="T2358" i="3" s="1"/>
  <c r="U2359" i="3"/>
  <c r="T2359" i="3" s="1"/>
  <c r="T2360" i="3"/>
  <c r="U2360" i="3"/>
  <c r="U2361" i="3"/>
  <c r="T2361" i="3" s="1"/>
  <c r="U2362" i="3"/>
  <c r="T2362" i="3" s="1"/>
  <c r="U2363" i="3"/>
  <c r="T2363" i="3" s="1"/>
  <c r="T2364" i="3"/>
  <c r="U2364" i="3"/>
  <c r="U2365" i="3"/>
  <c r="T2365" i="3" s="1"/>
  <c r="U2366" i="3"/>
  <c r="T2366" i="3" s="1"/>
  <c r="U2367" i="3"/>
  <c r="T2367" i="3" s="1"/>
  <c r="T2368" i="3"/>
  <c r="U2368" i="3"/>
  <c r="T2369" i="3"/>
  <c r="U2369" i="3"/>
  <c r="U2370" i="3"/>
  <c r="T2370" i="3" s="1"/>
  <c r="U2371" i="3"/>
  <c r="T2371" i="3" s="1"/>
  <c r="T2372" i="3"/>
  <c r="U2372" i="3"/>
  <c r="T2373" i="3"/>
  <c r="U2373" i="3"/>
  <c r="T2374" i="3"/>
  <c r="U2374" i="3"/>
  <c r="T2375" i="3"/>
  <c r="U2375" i="3"/>
  <c r="T2376" i="3"/>
  <c r="U2376" i="3"/>
  <c r="T2377" i="3"/>
  <c r="U2377" i="3"/>
  <c r="T2378" i="3"/>
  <c r="U2378" i="3"/>
  <c r="U2379" i="3"/>
  <c r="T2379" i="3" s="1"/>
  <c r="U2380" i="3"/>
  <c r="T2380" i="3" s="1"/>
  <c r="U2381" i="3"/>
  <c r="T2381" i="3" s="1"/>
  <c r="T2382" i="3"/>
  <c r="U2382" i="3"/>
  <c r="U2383" i="3"/>
  <c r="T2383" i="3" s="1"/>
  <c r="U2384" i="3"/>
  <c r="T2384" i="3" s="1"/>
  <c r="U2385" i="3"/>
  <c r="T2385" i="3" s="1"/>
  <c r="U2386" i="3"/>
  <c r="T2386" i="3" s="1"/>
  <c r="T2387" i="3"/>
  <c r="U2387" i="3"/>
  <c r="U2388" i="3"/>
  <c r="T2388" i="3" s="1"/>
  <c r="T2389" i="3"/>
  <c r="U2389" i="3"/>
  <c r="U2390" i="3"/>
  <c r="T2390" i="3" s="1"/>
  <c r="U2391" i="3"/>
  <c r="T2391" i="3" s="1"/>
  <c r="U2392" i="3"/>
  <c r="T2392" i="3" s="1"/>
  <c r="T2393" i="3"/>
  <c r="U2393" i="3"/>
  <c r="T2394" i="3"/>
  <c r="U2394" i="3"/>
  <c r="U2395" i="3"/>
  <c r="T2395" i="3" s="1"/>
  <c r="T2396" i="3"/>
  <c r="U2396" i="3"/>
  <c r="U2397" i="3"/>
  <c r="T2397" i="3" s="1"/>
  <c r="T2398" i="3"/>
  <c r="U2398" i="3"/>
  <c r="U2399" i="3"/>
  <c r="T2399" i="3" s="1"/>
  <c r="U2400" i="3"/>
  <c r="T2400" i="3" s="1"/>
  <c r="U2401" i="3"/>
  <c r="T2401" i="3" s="1"/>
  <c r="T2402" i="3"/>
  <c r="U2402" i="3"/>
  <c r="U2403" i="3"/>
  <c r="T2403" i="3" s="1"/>
  <c r="T2404" i="3"/>
  <c r="U2404" i="3"/>
  <c r="U2405" i="3"/>
  <c r="T2405" i="3" s="1"/>
  <c r="U2406" i="3"/>
  <c r="T2406" i="3" s="1"/>
  <c r="U2407" i="3"/>
  <c r="T2407" i="3" s="1"/>
  <c r="U2408" i="3"/>
  <c r="T2408" i="3" s="1"/>
  <c r="T2409" i="3"/>
  <c r="U2409" i="3"/>
  <c r="U2410" i="3"/>
  <c r="T2410" i="3" s="1"/>
  <c r="T2411" i="3"/>
  <c r="U2411" i="3"/>
  <c r="U2412" i="3"/>
  <c r="T2412" i="3" s="1"/>
  <c r="U2413" i="3"/>
  <c r="T2413" i="3" s="1"/>
  <c r="T2414" i="3"/>
  <c r="U2414" i="3"/>
  <c r="U2415" i="3"/>
  <c r="T2415" i="3" s="1"/>
  <c r="T2416" i="3"/>
  <c r="U2416" i="3"/>
  <c r="U2417" i="3"/>
  <c r="T2417" i="3" s="1"/>
  <c r="U2418" i="3"/>
  <c r="T2418" i="3" s="1"/>
  <c r="U2419" i="3"/>
  <c r="T2419" i="3" s="1"/>
  <c r="U2420" i="3"/>
  <c r="T2420" i="3" s="1"/>
  <c r="U2421" i="3"/>
  <c r="T2421" i="3" s="1"/>
  <c r="T2422" i="3"/>
  <c r="U2422" i="3"/>
  <c r="T2423" i="3"/>
  <c r="U2423" i="3"/>
  <c r="U2424" i="3"/>
  <c r="T2424" i="3" s="1"/>
  <c r="U2425" i="3"/>
  <c r="T2425" i="3" s="1"/>
  <c r="T2426" i="3"/>
  <c r="U2426" i="3"/>
  <c r="U2427" i="3"/>
  <c r="T2427" i="3" s="1"/>
  <c r="U2428" i="3"/>
  <c r="T2428" i="3" s="1"/>
  <c r="U2429" i="3"/>
  <c r="T2429" i="3" s="1"/>
  <c r="U2430" i="3"/>
  <c r="T2430" i="3" s="1"/>
  <c r="T2431" i="3"/>
  <c r="U2431" i="3"/>
  <c r="U2432" i="3"/>
  <c r="T2432" i="3" s="1"/>
  <c r="U2433" i="3"/>
  <c r="T2433" i="3" s="1"/>
  <c r="T2434" i="3"/>
  <c r="U2434" i="3"/>
  <c r="T2435" i="3"/>
  <c r="U2435" i="3"/>
  <c r="U2436" i="3"/>
  <c r="T2436" i="3" s="1"/>
  <c r="U2437" i="3"/>
  <c r="T2437" i="3" s="1"/>
  <c r="T2438" i="3"/>
  <c r="U2438" i="3"/>
  <c r="T2439" i="3"/>
  <c r="U2439" i="3"/>
  <c r="T2440" i="3"/>
  <c r="U2440" i="3"/>
  <c r="T2441" i="3"/>
  <c r="U2441" i="3"/>
  <c r="T2442" i="3"/>
  <c r="U2442" i="3"/>
  <c r="T2443" i="3"/>
  <c r="U2443" i="3"/>
  <c r="U2444" i="3"/>
  <c r="T2444" i="3" s="1"/>
  <c r="T2445" i="3"/>
  <c r="U2445" i="3"/>
  <c r="T2446" i="3"/>
  <c r="U2446" i="3"/>
  <c r="U2447" i="3"/>
  <c r="T2447" i="3" s="1"/>
  <c r="U2448" i="3"/>
  <c r="T2448" i="3" s="1"/>
  <c r="U2449" i="3"/>
  <c r="T2449" i="3" s="1"/>
  <c r="T2450" i="3"/>
  <c r="U2450" i="3"/>
  <c r="U2451" i="3"/>
  <c r="T2451" i="3" s="1"/>
  <c r="T2452" i="3"/>
  <c r="U2452" i="3"/>
  <c r="U2453" i="3"/>
  <c r="T2453" i="3" s="1"/>
  <c r="U2454" i="3"/>
  <c r="T2454" i="3" s="1"/>
  <c r="U2455" i="3"/>
  <c r="T2455" i="3" s="1"/>
  <c r="U2456" i="3"/>
  <c r="T2456" i="3" s="1"/>
  <c r="U2457" i="3"/>
  <c r="T2457" i="3" s="1"/>
  <c r="T2458" i="3"/>
  <c r="U2458" i="3"/>
  <c r="U2459" i="3"/>
  <c r="T2459" i="3" s="1"/>
  <c r="T2460" i="3"/>
  <c r="U2460" i="3"/>
  <c r="U2461" i="3"/>
  <c r="T2461" i="3" s="1"/>
  <c r="U2462" i="3"/>
  <c r="T2462" i="3" s="1"/>
  <c r="U2463" i="3"/>
  <c r="T2463" i="3" s="1"/>
  <c r="U2464" i="3"/>
  <c r="T2464" i="3" s="1"/>
  <c r="U2465" i="3"/>
  <c r="T2465" i="3" s="1"/>
  <c r="T2466" i="3"/>
  <c r="U2466" i="3"/>
  <c r="T2467" i="3"/>
  <c r="U2467" i="3"/>
  <c r="U2468" i="3"/>
  <c r="T2468" i="3" s="1"/>
  <c r="T2469" i="3"/>
  <c r="U2469" i="3"/>
  <c r="U2470" i="3"/>
  <c r="T2470" i="3" s="1"/>
  <c r="U2471" i="3"/>
  <c r="T2471" i="3" s="1"/>
  <c r="T2472" i="3"/>
  <c r="U2472" i="3"/>
  <c r="U2473" i="3"/>
  <c r="T2473" i="3" s="1"/>
  <c r="U2474" i="3"/>
  <c r="T2474" i="3" s="1"/>
  <c r="T2475" i="3"/>
  <c r="U2475" i="3"/>
  <c r="T2476" i="3"/>
  <c r="U2476" i="3"/>
  <c r="U2477" i="3"/>
  <c r="T2477" i="3" s="1"/>
  <c r="U2478" i="3"/>
  <c r="T2478" i="3" s="1"/>
  <c r="U2479" i="3"/>
  <c r="T2479" i="3" s="1"/>
  <c r="T2480" i="3"/>
  <c r="U2480" i="3"/>
  <c r="U2481" i="3"/>
  <c r="T2481" i="3" s="1"/>
  <c r="T2482" i="3"/>
  <c r="U2482" i="3"/>
  <c r="U2483" i="3"/>
  <c r="T2483" i="3" s="1"/>
  <c r="U2484" i="3"/>
  <c r="T2484" i="3" s="1"/>
  <c r="U2485" i="3"/>
  <c r="T2485" i="3" s="1"/>
  <c r="U2486" i="3"/>
  <c r="T2486" i="3" s="1"/>
  <c r="U2487" i="3"/>
  <c r="T2487" i="3" s="1"/>
  <c r="U2488" i="3"/>
  <c r="T2488" i="3" s="1"/>
  <c r="T2489" i="3"/>
  <c r="U2489" i="3"/>
  <c r="T2490" i="3"/>
  <c r="U2490" i="3"/>
  <c r="U2491" i="3"/>
  <c r="T2491" i="3" s="1"/>
  <c r="T2492" i="3"/>
  <c r="U2492" i="3"/>
  <c r="T2493" i="3"/>
  <c r="U2493" i="3"/>
  <c r="U2494" i="3"/>
  <c r="T2494" i="3" s="1"/>
  <c r="U2495" i="3"/>
  <c r="T2495" i="3" s="1"/>
  <c r="U2496" i="3"/>
  <c r="T2496" i="3" s="1"/>
  <c r="U2497" i="3"/>
  <c r="T2497" i="3" s="1"/>
  <c r="U2498" i="3"/>
  <c r="T2498" i="3" s="1"/>
  <c r="U2499" i="3"/>
  <c r="T2499" i="3" s="1"/>
  <c r="T2500" i="3"/>
  <c r="U2500" i="3"/>
  <c r="T2501" i="3"/>
  <c r="U2501" i="3"/>
  <c r="U2502" i="3"/>
  <c r="T2502" i="3" s="1"/>
  <c r="U2503" i="3"/>
  <c r="T2503" i="3" s="1"/>
  <c r="T2504" i="3"/>
  <c r="U2504" i="3"/>
  <c r="T2505" i="3"/>
  <c r="U2505" i="3"/>
  <c r="T2506" i="3"/>
  <c r="U2506" i="3"/>
  <c r="T2507" i="3"/>
  <c r="U2507" i="3"/>
  <c r="T2508" i="3"/>
  <c r="U2508" i="3"/>
  <c r="T2509" i="3"/>
  <c r="U2509" i="3"/>
  <c r="U2510" i="3"/>
  <c r="T2510" i="3" s="1"/>
  <c r="U2511" i="3"/>
  <c r="T2511" i="3" s="1"/>
  <c r="U2512" i="3"/>
  <c r="T2512" i="3" s="1"/>
  <c r="T2513" i="3"/>
  <c r="U2513" i="3"/>
  <c r="U2514" i="3"/>
  <c r="T2514" i="3" s="1"/>
  <c r="T2515" i="3"/>
  <c r="U2515" i="3"/>
  <c r="U2516" i="3"/>
  <c r="T2516" i="3" s="1"/>
  <c r="U2517" i="3"/>
  <c r="T2517" i="3" s="1"/>
  <c r="T2518" i="3"/>
  <c r="U2518" i="3"/>
  <c r="U2519" i="3"/>
  <c r="T2519" i="3" s="1"/>
  <c r="T2520" i="3"/>
  <c r="U2520" i="3"/>
  <c r="U2521" i="3"/>
  <c r="T2521" i="3" s="1"/>
  <c r="T2522" i="3"/>
  <c r="U2522" i="3"/>
  <c r="U2523" i="3"/>
  <c r="T2523" i="3" s="1"/>
  <c r="U2524" i="3"/>
  <c r="T2524" i="3" s="1"/>
  <c r="T2525" i="3"/>
  <c r="U2525" i="3"/>
  <c r="U2526" i="3"/>
  <c r="T2526" i="3" s="1"/>
  <c r="U2527" i="3"/>
  <c r="T2527" i="3" s="1"/>
  <c r="T2528" i="3"/>
  <c r="U2528" i="3"/>
  <c r="U2529" i="3"/>
  <c r="T2529" i="3" s="1"/>
  <c r="U2530" i="3"/>
  <c r="T2530" i="3" s="1"/>
  <c r="U2531" i="3"/>
  <c r="T2531" i="3" s="1"/>
  <c r="T2532" i="3"/>
  <c r="U2532" i="3"/>
  <c r="U2533" i="3"/>
  <c r="T2533" i="3" s="1"/>
  <c r="U2534" i="3"/>
  <c r="T2534" i="3" s="1"/>
  <c r="U2535" i="3"/>
  <c r="T2535" i="3" s="1"/>
  <c r="U2536" i="3"/>
  <c r="T2536" i="3" s="1"/>
  <c r="U2537" i="3"/>
  <c r="T2537" i="3" s="1"/>
  <c r="T2538" i="3"/>
  <c r="U2538" i="3"/>
  <c r="T2539" i="3"/>
  <c r="U2539" i="3"/>
  <c r="U2540" i="3"/>
  <c r="T2540" i="3" s="1"/>
  <c r="U2541" i="3"/>
  <c r="T2541" i="3" s="1"/>
  <c r="U2542" i="3"/>
  <c r="T2542" i="3" s="1"/>
  <c r="T2543" i="3"/>
  <c r="U2543" i="3"/>
  <c r="U2544" i="3"/>
  <c r="T2544" i="3" s="1"/>
  <c r="T2545" i="3"/>
  <c r="U2545" i="3"/>
  <c r="T2546" i="3"/>
  <c r="U2546" i="3"/>
  <c r="U2547" i="3"/>
  <c r="T2547" i="3" s="1"/>
  <c r="T2548" i="3"/>
  <c r="U2548" i="3"/>
  <c r="U2549" i="3"/>
  <c r="T2549" i="3" s="1"/>
  <c r="U2550" i="3"/>
  <c r="T2550" i="3" s="1"/>
  <c r="U2551" i="3"/>
  <c r="T2551" i="3" s="1"/>
  <c r="T2552" i="3"/>
  <c r="U2552" i="3"/>
  <c r="T2553" i="3"/>
  <c r="U2553" i="3"/>
  <c r="U2554" i="3"/>
  <c r="T2554" i="3" s="1"/>
  <c r="U2555" i="3"/>
  <c r="T2555" i="3" s="1"/>
  <c r="U2556" i="3"/>
  <c r="T2556" i="3" s="1"/>
  <c r="U2557" i="3"/>
  <c r="T2557" i="3" s="1"/>
  <c r="U2558" i="3"/>
  <c r="T2558" i="3" s="1"/>
  <c r="U2559" i="3"/>
  <c r="T2559" i="3" s="1"/>
  <c r="U2560" i="3"/>
  <c r="T2560" i="3" s="1"/>
  <c r="U2561" i="3"/>
  <c r="T2561" i="3" s="1"/>
  <c r="T2562" i="3"/>
  <c r="U2562" i="3"/>
  <c r="T2563" i="3"/>
  <c r="U2563" i="3"/>
  <c r="T2564" i="3"/>
  <c r="U2564" i="3"/>
  <c r="U2565" i="3"/>
  <c r="T2565" i="3" s="1"/>
  <c r="U2566" i="3"/>
  <c r="T2566" i="3" s="1"/>
  <c r="U2567" i="3"/>
  <c r="T2567" i="3" s="1"/>
  <c r="T2568" i="3"/>
  <c r="U2568" i="3"/>
  <c r="U2569" i="3"/>
  <c r="T2569" i="3" s="1"/>
  <c r="T2570" i="3"/>
  <c r="U2570" i="3"/>
  <c r="T2571" i="3"/>
  <c r="U2571" i="3"/>
  <c r="T2572" i="3"/>
  <c r="U2572" i="3"/>
  <c r="T2573" i="3"/>
  <c r="U2573" i="3"/>
  <c r="T2574" i="3"/>
  <c r="U2574" i="3"/>
  <c r="T2575" i="3"/>
  <c r="U2575" i="3"/>
  <c r="U2576" i="3"/>
  <c r="T2576" i="3" s="1"/>
  <c r="U2577" i="3"/>
  <c r="T2577" i="3" s="1"/>
  <c r="U2578" i="3"/>
  <c r="T2578" i="3" s="1"/>
  <c r="T2579" i="3"/>
  <c r="U2579" i="3"/>
  <c r="U2580" i="3"/>
  <c r="T2580" i="3" s="1"/>
  <c r="T2581" i="3"/>
  <c r="U2581" i="3"/>
  <c r="T2582" i="3"/>
  <c r="U2582" i="3"/>
  <c r="U2583" i="3"/>
  <c r="T2583" i="3" s="1"/>
  <c r="U2584" i="3"/>
  <c r="T2584" i="3" s="1"/>
  <c r="T2585" i="3"/>
  <c r="U2585" i="3"/>
  <c r="U2586" i="3"/>
  <c r="T2586" i="3" s="1"/>
  <c r="U2587" i="3"/>
  <c r="T2587" i="3" s="1"/>
  <c r="U2588" i="3"/>
  <c r="T2588" i="3" s="1"/>
  <c r="U2589" i="3"/>
  <c r="T2589" i="3" s="1"/>
  <c r="T2590" i="3"/>
  <c r="U2590" i="3"/>
  <c r="U2591" i="3"/>
  <c r="T2591" i="3" s="1"/>
  <c r="T2592" i="3"/>
  <c r="U2592" i="3"/>
  <c r="U2593" i="3"/>
  <c r="T2593" i="3" s="1"/>
  <c r="U2594" i="3"/>
  <c r="T2594" i="3" s="1"/>
  <c r="U2595" i="3"/>
  <c r="T2595" i="3" s="1"/>
  <c r="T2596" i="3"/>
  <c r="U2596" i="3"/>
  <c r="U2597" i="3"/>
  <c r="T2597" i="3" s="1"/>
  <c r="T2598" i="3"/>
  <c r="U2598" i="3"/>
  <c r="U2599" i="3"/>
  <c r="T2599" i="3" s="1"/>
  <c r="T2600" i="3"/>
  <c r="U2600" i="3"/>
  <c r="U2601" i="3"/>
  <c r="T2601" i="3" s="1"/>
  <c r="U2602" i="3"/>
  <c r="T2602" i="3" s="1"/>
  <c r="U2603" i="3"/>
  <c r="T2603" i="3" s="1"/>
  <c r="T2604" i="3"/>
  <c r="U2604" i="3"/>
  <c r="U2605" i="3"/>
  <c r="T2605" i="3" s="1"/>
  <c r="T2606" i="3"/>
  <c r="U2606" i="3"/>
  <c r="U2607" i="3"/>
  <c r="T2607" i="3" s="1"/>
  <c r="U2608" i="3"/>
  <c r="T2608" i="3" s="1"/>
  <c r="U2609" i="3"/>
  <c r="T2609" i="3" s="1"/>
  <c r="T2610" i="3"/>
  <c r="U2610" i="3"/>
  <c r="U2611" i="3"/>
  <c r="T2611" i="3" s="1"/>
  <c r="U2612" i="3"/>
  <c r="T2612" i="3" s="1"/>
  <c r="T2613" i="3"/>
  <c r="U2613" i="3"/>
  <c r="U2614" i="3"/>
  <c r="T2614" i="3" s="1"/>
  <c r="U2615" i="3"/>
  <c r="T2615" i="3" s="1"/>
  <c r="U2616" i="3"/>
  <c r="T2616" i="3" s="1"/>
  <c r="T2617" i="3"/>
  <c r="U2617" i="3"/>
  <c r="U2618" i="3"/>
  <c r="T2618" i="3" s="1"/>
  <c r="T2619" i="3"/>
  <c r="U2619" i="3"/>
  <c r="U2620" i="3"/>
  <c r="T2620" i="3" s="1"/>
  <c r="T2621" i="3"/>
  <c r="U2621" i="3"/>
  <c r="U2622" i="3"/>
  <c r="T2622" i="3" s="1"/>
  <c r="U2623" i="3"/>
  <c r="T2623" i="3" s="1"/>
  <c r="T2624" i="3"/>
  <c r="U2624" i="3"/>
  <c r="T2625" i="3"/>
  <c r="U2625" i="3"/>
  <c r="U2626" i="3"/>
  <c r="T2626" i="3" s="1"/>
  <c r="U2627" i="3"/>
  <c r="T2627" i="3" s="1"/>
  <c r="U2628" i="3"/>
  <c r="T2628" i="3" s="1"/>
  <c r="U2629" i="3"/>
  <c r="T2629" i="3" s="1"/>
  <c r="U2630" i="3"/>
  <c r="T2630" i="3" s="1"/>
  <c r="U2631" i="3"/>
  <c r="T2631" i="3" s="1"/>
  <c r="T2632" i="3"/>
  <c r="U2632" i="3"/>
  <c r="U2633" i="3"/>
  <c r="T2633" i="3" s="1"/>
  <c r="T2634" i="3"/>
  <c r="U2634" i="3"/>
  <c r="U2635" i="3"/>
  <c r="T2635" i="3" s="1"/>
  <c r="T2636" i="3"/>
  <c r="U2636" i="3"/>
  <c r="T2637" i="3"/>
  <c r="U2637" i="3"/>
  <c r="T2638" i="3"/>
  <c r="U2638" i="3"/>
  <c r="T2639" i="3"/>
  <c r="U2639" i="3"/>
  <c r="T2640" i="3"/>
  <c r="U2640" i="3"/>
  <c r="T2641" i="3"/>
  <c r="U2641" i="3"/>
  <c r="U2642" i="3"/>
  <c r="T2642" i="3" s="1"/>
  <c r="U2643" i="3"/>
  <c r="T2643" i="3" s="1"/>
  <c r="U2644" i="3"/>
  <c r="T2644" i="3" s="1"/>
  <c r="T2645" i="3"/>
  <c r="U2645" i="3"/>
  <c r="T2646" i="3"/>
  <c r="U2646" i="3"/>
  <c r="U2647" i="3"/>
  <c r="T2647" i="3" s="1"/>
  <c r="U2648" i="3"/>
  <c r="T2648" i="3" s="1"/>
  <c r="U2649" i="3"/>
  <c r="T2649" i="3" s="1"/>
  <c r="U2650" i="3"/>
  <c r="T2650" i="3" s="1"/>
  <c r="U2651" i="3"/>
  <c r="T2651" i="3" s="1"/>
  <c r="T2652" i="3"/>
  <c r="U2652" i="3"/>
  <c r="T2653" i="3"/>
  <c r="U2653" i="3"/>
  <c r="U2654" i="3"/>
  <c r="T2654" i="3" s="1"/>
  <c r="U2655" i="3"/>
  <c r="T2655" i="3" s="1"/>
  <c r="U2656" i="3"/>
  <c r="T2656" i="3" s="1"/>
  <c r="T2657" i="3"/>
  <c r="U2657" i="3"/>
  <c r="T2658" i="3"/>
  <c r="U2658" i="3"/>
  <c r="U2659" i="3"/>
  <c r="T2659" i="3" s="1"/>
  <c r="U2660" i="3"/>
  <c r="T2660" i="3" s="1"/>
  <c r="U2661" i="3"/>
  <c r="T2661" i="3" s="1"/>
  <c r="U2662" i="3"/>
  <c r="T2662" i="3" s="1"/>
  <c r="U2663" i="3"/>
  <c r="T2663" i="3" s="1"/>
  <c r="T2664" i="3"/>
  <c r="U2664" i="3"/>
  <c r="T2665" i="3"/>
  <c r="U2665" i="3"/>
  <c r="U2666" i="3"/>
  <c r="T2666" i="3" s="1"/>
  <c r="U2667" i="3"/>
  <c r="T2667" i="3" s="1"/>
  <c r="U2668" i="3"/>
  <c r="T2668" i="3" s="1"/>
  <c r="T2669" i="3"/>
  <c r="U2669" i="3"/>
  <c r="U2670" i="3"/>
  <c r="T2670" i="3" s="1"/>
  <c r="T2671" i="3"/>
  <c r="U2671" i="3"/>
  <c r="T2672" i="3"/>
  <c r="U2672" i="3"/>
  <c r="U2673" i="3"/>
  <c r="T2673" i="3" s="1"/>
  <c r="U2674" i="3"/>
  <c r="T2674" i="3" s="1"/>
  <c r="U2675" i="3"/>
  <c r="T2675" i="3" s="1"/>
  <c r="T2676" i="3"/>
  <c r="U2676" i="3"/>
  <c r="U2677" i="3"/>
  <c r="T2677" i="3" s="1"/>
  <c r="U2678" i="3"/>
  <c r="T2678" i="3" s="1"/>
  <c r="U2679" i="3"/>
  <c r="T2679" i="3" s="1"/>
  <c r="T2680" i="3"/>
  <c r="U2680" i="3"/>
  <c r="U2681" i="3"/>
  <c r="T2681" i="3" s="1"/>
  <c r="T2682" i="3"/>
  <c r="U2682" i="3"/>
  <c r="U2683" i="3"/>
  <c r="T2683" i="3" s="1"/>
  <c r="U2684" i="3"/>
  <c r="T2684" i="3" s="1"/>
  <c r="U2685" i="3"/>
  <c r="T2685" i="3" s="1"/>
  <c r="T2686" i="3"/>
  <c r="U2686" i="3"/>
  <c r="U2687" i="3"/>
  <c r="T2687" i="3" s="1"/>
  <c r="T2688" i="3"/>
  <c r="U2688" i="3"/>
  <c r="U2689" i="3"/>
  <c r="T2689" i="3" s="1"/>
  <c r="T2690" i="3"/>
  <c r="U2690" i="3"/>
  <c r="U2691" i="3"/>
  <c r="T2691" i="3" s="1"/>
  <c r="U2692" i="3"/>
  <c r="T2692" i="3" s="1"/>
  <c r="U2693" i="3"/>
  <c r="T2693" i="3" s="1"/>
  <c r="U2694" i="3"/>
  <c r="T2694" i="3" s="1"/>
  <c r="T2695" i="3"/>
  <c r="U2695" i="3"/>
  <c r="T2696" i="3"/>
  <c r="U2696" i="3"/>
  <c r="U2697" i="3"/>
  <c r="T2697" i="3" s="1"/>
  <c r="U2698" i="3"/>
  <c r="T2698" i="3" s="1"/>
  <c r="T2699" i="3"/>
  <c r="U2699" i="3"/>
  <c r="U2700" i="3"/>
  <c r="T2700" i="3" s="1"/>
  <c r="U2701" i="3"/>
  <c r="T2701" i="3" s="1"/>
  <c r="T2702" i="3"/>
  <c r="U2702" i="3"/>
  <c r="T2703" i="3"/>
  <c r="U2703" i="3"/>
  <c r="T2704" i="3"/>
  <c r="U2704" i="3"/>
  <c r="T2705" i="3"/>
  <c r="U2705" i="3"/>
  <c r="T2706" i="3"/>
  <c r="U2706" i="3"/>
  <c r="T2707" i="3"/>
  <c r="U2707" i="3"/>
  <c r="T2708" i="3"/>
  <c r="U2708" i="3"/>
  <c r="T2709" i="3"/>
  <c r="U2709" i="3"/>
  <c r="U2710" i="3"/>
  <c r="T2710" i="3" s="1"/>
  <c r="U2711" i="3"/>
  <c r="T2711" i="3" s="1"/>
  <c r="U2712" i="3"/>
  <c r="T2712" i="3" s="1"/>
  <c r="U2713" i="3"/>
  <c r="T2713" i="3" s="1"/>
  <c r="U2714" i="3"/>
  <c r="T2714" i="3" s="1"/>
  <c r="U2715" i="3"/>
  <c r="T2715" i="3" s="1"/>
  <c r="T2716" i="3"/>
  <c r="U2716" i="3"/>
  <c r="U2717" i="3"/>
  <c r="T2717" i="3" s="1"/>
  <c r="T2718" i="3"/>
  <c r="U2718" i="3"/>
  <c r="U2719" i="3"/>
  <c r="T2719" i="3" s="1"/>
  <c r="U2720" i="3"/>
  <c r="T2720" i="3" s="1"/>
  <c r="U2721" i="3"/>
  <c r="T2721" i="3" s="1"/>
  <c r="U2722" i="3"/>
  <c r="T2722" i="3" s="1"/>
  <c r="U2723" i="3"/>
  <c r="T2723" i="3" s="1"/>
  <c r="T2724" i="3"/>
  <c r="U2724" i="3"/>
  <c r="T2725" i="3"/>
  <c r="U2725" i="3"/>
  <c r="T2726" i="3"/>
  <c r="U2726" i="3"/>
  <c r="U2727" i="3"/>
  <c r="T2727" i="3" s="1"/>
  <c r="U2728" i="3"/>
  <c r="T2728" i="3" s="1"/>
  <c r="U2729" i="3"/>
  <c r="T2729" i="3" s="1"/>
  <c r="T2730" i="3"/>
  <c r="U2730" i="3"/>
  <c r="U2731" i="3"/>
  <c r="T2731" i="3" s="1"/>
  <c r="T2732" i="3"/>
  <c r="U2732" i="3"/>
  <c r="U2733" i="3"/>
  <c r="T2733" i="3" s="1"/>
  <c r="T2734" i="3"/>
  <c r="U2734" i="3"/>
  <c r="U2735" i="3"/>
  <c r="T2735" i="3" s="1"/>
  <c r="U2736" i="3"/>
  <c r="T2736" i="3" s="1"/>
  <c r="U2737" i="3"/>
  <c r="T2737" i="3" s="1"/>
  <c r="U2738" i="3"/>
  <c r="T2738" i="3" s="1"/>
  <c r="T2739" i="3"/>
  <c r="U2739" i="3"/>
  <c r="U2740" i="3"/>
  <c r="T2740" i="3" s="1"/>
  <c r="T2741" i="3"/>
  <c r="U2741" i="3"/>
  <c r="U2742" i="3"/>
  <c r="T2742" i="3" s="1"/>
  <c r="U2743" i="3"/>
  <c r="T2743" i="3" s="1"/>
  <c r="U2744" i="3"/>
  <c r="T2744" i="3" s="1"/>
  <c r="U2745" i="3"/>
  <c r="T2745" i="3" s="1"/>
  <c r="U2746" i="3"/>
  <c r="T2746" i="3" s="1"/>
  <c r="T2747" i="3"/>
  <c r="U2747" i="3"/>
  <c r="T2748" i="3"/>
  <c r="U2748" i="3"/>
  <c r="U2749" i="3"/>
  <c r="T2749" i="3" s="1"/>
  <c r="U2750" i="3"/>
  <c r="T2750" i="3" s="1"/>
  <c r="T2751" i="3"/>
  <c r="U2751" i="3"/>
  <c r="T2752" i="3"/>
  <c r="U2752" i="3"/>
  <c r="U2753" i="3"/>
  <c r="T2753" i="3" s="1"/>
  <c r="U2754" i="3"/>
  <c r="T2754" i="3" s="1"/>
  <c r="U2755" i="3"/>
  <c r="T2755" i="3" s="1"/>
  <c r="U2756" i="3"/>
  <c r="T2756" i="3" s="1"/>
  <c r="U2757" i="3"/>
  <c r="T2757" i="3" s="1"/>
  <c r="T2758" i="3"/>
  <c r="U2758" i="3"/>
  <c r="U2759" i="3"/>
  <c r="T2759" i="3" s="1"/>
  <c r="T2760" i="3"/>
  <c r="U2760" i="3"/>
  <c r="U2761" i="3"/>
  <c r="T2761" i="3" s="1"/>
  <c r="T2762" i="3"/>
  <c r="U2762" i="3"/>
  <c r="U2763" i="3"/>
  <c r="T2763" i="3" s="1"/>
  <c r="T2764" i="3"/>
  <c r="U2764" i="3"/>
  <c r="U2765" i="3"/>
  <c r="T2765" i="3" s="1"/>
  <c r="U2766" i="3"/>
  <c r="T2766" i="3" s="1"/>
  <c r="U2767" i="3"/>
  <c r="T2767" i="3" s="1"/>
  <c r="T2768" i="3"/>
  <c r="U2768" i="3"/>
  <c r="T2769" i="3"/>
  <c r="U2769" i="3"/>
  <c r="T2770" i="3"/>
  <c r="U2770" i="3"/>
  <c r="T2771" i="3"/>
  <c r="U2771" i="3"/>
  <c r="T2772" i="3"/>
  <c r="U2772" i="3"/>
  <c r="T2773" i="3"/>
  <c r="U2773" i="3"/>
  <c r="U2" i="3"/>
  <c r="T2" i="3"/>
  <c r="U3" i="2"/>
  <c r="T3" i="2" s="1"/>
  <c r="U4" i="2"/>
  <c r="T4" i="2" s="1"/>
  <c r="U5" i="2"/>
  <c r="T5" i="2" s="1"/>
  <c r="T6" i="2"/>
  <c r="U6" i="2"/>
  <c r="U7" i="2"/>
  <c r="T7" i="2" s="1"/>
  <c r="T8" i="2"/>
  <c r="U8" i="2"/>
  <c r="U9" i="2"/>
  <c r="T9" i="2" s="1"/>
  <c r="U10" i="2"/>
  <c r="T10" i="2" s="1"/>
  <c r="T11" i="2"/>
  <c r="U11" i="2"/>
  <c r="U12" i="2"/>
  <c r="T12" i="2" s="1"/>
  <c r="U13" i="2"/>
  <c r="T13" i="2" s="1"/>
  <c r="U14" i="2"/>
  <c r="T14" i="2" s="1"/>
  <c r="U15" i="2"/>
  <c r="T15" i="2" s="1"/>
  <c r="T16" i="2"/>
  <c r="U16" i="2"/>
  <c r="T17" i="2"/>
  <c r="U17" i="2"/>
  <c r="U18" i="2"/>
  <c r="T18" i="2" s="1"/>
  <c r="U19" i="2"/>
  <c r="T19" i="2" s="1"/>
  <c r="U20" i="2"/>
  <c r="T20" i="2" s="1"/>
  <c r="U21" i="2"/>
  <c r="T21" i="2" s="1"/>
  <c r="U22" i="2"/>
  <c r="T22" i="2" s="1"/>
  <c r="T23" i="2"/>
  <c r="U23" i="2"/>
  <c r="U24" i="2"/>
  <c r="T24" i="2" s="1"/>
  <c r="T25" i="2"/>
  <c r="U25" i="2"/>
  <c r="T26" i="2"/>
  <c r="U26" i="2"/>
  <c r="U27" i="2"/>
  <c r="T27" i="2" s="1"/>
  <c r="U28" i="2"/>
  <c r="T28" i="2" s="1"/>
  <c r="U29" i="2"/>
  <c r="T29" i="2" s="1"/>
  <c r="U30" i="2"/>
  <c r="T30" i="2" s="1"/>
  <c r="T31" i="2"/>
  <c r="U31" i="2"/>
  <c r="T32" i="2"/>
  <c r="U32" i="2"/>
  <c r="U33" i="2"/>
  <c r="T33" i="2" s="1"/>
  <c r="U34" i="2"/>
  <c r="T34" i="2" s="1"/>
  <c r="U35" i="2"/>
  <c r="T35" i="2" s="1"/>
  <c r="U36" i="2"/>
  <c r="T36" i="2" s="1"/>
  <c r="T37" i="2"/>
  <c r="U37" i="2"/>
  <c r="U38" i="2"/>
  <c r="T38" i="2" s="1"/>
  <c r="U39" i="2"/>
  <c r="T39" i="2" s="1"/>
  <c r="T40" i="2"/>
  <c r="U40" i="2"/>
  <c r="U41" i="2"/>
  <c r="T41" i="2" s="1"/>
  <c r="U42" i="2"/>
  <c r="T42" i="2" s="1"/>
  <c r="T43" i="2"/>
  <c r="U43" i="2"/>
  <c r="T44" i="2"/>
  <c r="U44" i="2"/>
  <c r="T45" i="2"/>
  <c r="U45" i="2"/>
  <c r="T46" i="2"/>
  <c r="U46" i="2"/>
  <c r="T47" i="2"/>
  <c r="U47" i="2"/>
  <c r="T48" i="2"/>
  <c r="U48" i="2"/>
  <c r="T49" i="2"/>
  <c r="U49" i="2"/>
  <c r="T50" i="2"/>
  <c r="U50" i="2"/>
  <c r="U51" i="2"/>
  <c r="T51" i="2" s="1"/>
  <c r="U52" i="2"/>
  <c r="T52" i="2" s="1"/>
  <c r="U53" i="2"/>
  <c r="T53" i="2" s="1"/>
  <c r="T54" i="2"/>
  <c r="U54" i="2"/>
  <c r="U55" i="2"/>
  <c r="T55" i="2" s="1"/>
  <c r="T56" i="2"/>
  <c r="U56" i="2"/>
  <c r="U57" i="2"/>
  <c r="T57" i="2" s="1"/>
  <c r="T58" i="2"/>
  <c r="U58" i="2"/>
  <c r="U59" i="2"/>
  <c r="T59" i="2" s="1"/>
  <c r="U60" i="2"/>
  <c r="T60" i="2" s="1"/>
  <c r="U61" i="2"/>
  <c r="T61" i="2" s="1"/>
  <c r="T62" i="2"/>
  <c r="U62" i="2"/>
  <c r="T63" i="2"/>
  <c r="U63" i="2"/>
  <c r="T64" i="2"/>
  <c r="U64" i="2"/>
  <c r="T65" i="2"/>
  <c r="U65" i="2"/>
  <c r="T66" i="2"/>
  <c r="U66" i="2"/>
  <c r="T67" i="2"/>
  <c r="U67" i="2"/>
  <c r="U68" i="2"/>
  <c r="T68" i="2" s="1"/>
  <c r="U69" i="2"/>
  <c r="T69" i="2" s="1"/>
  <c r="T70" i="2"/>
  <c r="U70" i="2"/>
  <c r="T71" i="2"/>
  <c r="U71" i="2"/>
  <c r="U72" i="2"/>
  <c r="T72" i="2" s="1"/>
  <c r="U73" i="2"/>
  <c r="T73" i="2" s="1"/>
  <c r="U74" i="2"/>
  <c r="T74" i="2" s="1"/>
  <c r="U75" i="2"/>
  <c r="T75" i="2" s="1"/>
  <c r="U76" i="2"/>
  <c r="T76" i="2" s="1"/>
  <c r="T77" i="2"/>
  <c r="U77" i="2"/>
  <c r="T78" i="2"/>
  <c r="U78" i="2"/>
  <c r="U79" i="2"/>
  <c r="T79" i="2" s="1"/>
  <c r="T80" i="2"/>
  <c r="U80" i="2"/>
  <c r="U81" i="2"/>
  <c r="T81" i="2" s="1"/>
  <c r="U82" i="2"/>
  <c r="T82" i="2" s="1"/>
  <c r="U83" i="2"/>
  <c r="T83" i="2" s="1"/>
  <c r="U84" i="2"/>
  <c r="T84" i="2" s="1"/>
  <c r="T85" i="2"/>
  <c r="U85" i="2"/>
  <c r="T86" i="2"/>
  <c r="U86" i="2"/>
  <c r="U87" i="2"/>
  <c r="T87" i="2" s="1"/>
  <c r="U88" i="2"/>
  <c r="T88" i="2" s="1"/>
  <c r="U89" i="2"/>
  <c r="T89" i="2" s="1"/>
  <c r="T90" i="2"/>
  <c r="U90" i="2"/>
  <c r="U91" i="2"/>
  <c r="T91" i="2" s="1"/>
  <c r="U92" i="2"/>
  <c r="T92" i="2" s="1"/>
  <c r="T93" i="2"/>
  <c r="U93" i="2"/>
  <c r="U94" i="2"/>
  <c r="T94" i="2" s="1"/>
  <c r="T95" i="2"/>
  <c r="U95" i="2"/>
  <c r="U96" i="2"/>
  <c r="T96" i="2" s="1"/>
  <c r="U97" i="2"/>
  <c r="T97" i="2" s="1"/>
  <c r="U98" i="2"/>
  <c r="T98" i="2" s="1"/>
  <c r="U99" i="2"/>
  <c r="T99" i="2" s="1"/>
  <c r="U100" i="2"/>
  <c r="T100" i="2" s="1"/>
  <c r="T101" i="2"/>
  <c r="U101" i="2"/>
  <c r="T102" i="2"/>
  <c r="U102" i="2"/>
  <c r="U103" i="2"/>
  <c r="T103" i="2" s="1"/>
  <c r="U104" i="2"/>
  <c r="T104" i="2" s="1"/>
  <c r="T105" i="2"/>
  <c r="U105" i="2"/>
  <c r="U106" i="2"/>
  <c r="T106" i="2" s="1"/>
  <c r="U107" i="2"/>
  <c r="T107" i="2" s="1"/>
  <c r="T108" i="2"/>
  <c r="U108" i="2"/>
  <c r="U109" i="2"/>
  <c r="T109" i="2" s="1"/>
  <c r="T110" i="2"/>
  <c r="U110" i="2"/>
  <c r="T111" i="2"/>
  <c r="U111" i="2"/>
  <c r="T112" i="2"/>
  <c r="U112" i="2"/>
  <c r="T113" i="2"/>
  <c r="U113" i="2"/>
  <c r="T114" i="2"/>
  <c r="U114" i="2"/>
  <c r="T115" i="2"/>
  <c r="U115" i="2"/>
  <c r="U116" i="2"/>
  <c r="T116" i="2" s="1"/>
  <c r="U117" i="2"/>
  <c r="T117" i="2" s="1"/>
  <c r="U118" i="2"/>
  <c r="T118" i="2" s="1"/>
  <c r="T119" i="2"/>
  <c r="U119" i="2"/>
  <c r="U120" i="2"/>
  <c r="T120" i="2" s="1"/>
  <c r="T121" i="2"/>
  <c r="U121" i="2"/>
  <c r="U122" i="2"/>
  <c r="T122" i="2" s="1"/>
  <c r="U123" i="2"/>
  <c r="T123" i="2" s="1"/>
  <c r="U124" i="2"/>
  <c r="T124" i="2" s="1"/>
  <c r="T125" i="2"/>
  <c r="U125" i="2"/>
  <c r="U126" i="2"/>
  <c r="T126" i="2" s="1"/>
  <c r="T127" i="2"/>
  <c r="U127" i="2"/>
  <c r="T128" i="2"/>
  <c r="U128" i="2"/>
  <c r="T129" i="2"/>
  <c r="U129" i="2"/>
  <c r="T130" i="2"/>
  <c r="U130" i="2"/>
  <c r="T131" i="2"/>
  <c r="U131" i="2"/>
  <c r="T132" i="2"/>
  <c r="U132" i="2"/>
  <c r="T133" i="2"/>
  <c r="U133" i="2"/>
  <c r="U134" i="2"/>
  <c r="T134" i="2" s="1"/>
  <c r="U135" i="2"/>
  <c r="T135" i="2" s="1"/>
  <c r="U136" i="2"/>
  <c r="T136" i="2" s="1"/>
  <c r="U137" i="2"/>
  <c r="T137" i="2" s="1"/>
  <c r="T138" i="2"/>
  <c r="U138" i="2"/>
  <c r="T139" i="2"/>
  <c r="U139" i="2"/>
  <c r="T140" i="2"/>
  <c r="U140" i="2"/>
  <c r="U141" i="2"/>
  <c r="T141" i="2" s="1"/>
  <c r="U142" i="2"/>
  <c r="T142" i="2" s="1"/>
  <c r="T143" i="2"/>
  <c r="U143" i="2"/>
  <c r="U144" i="2"/>
  <c r="T144" i="2" s="1"/>
  <c r="U145" i="2"/>
  <c r="T145" i="2" s="1"/>
  <c r="U146" i="2"/>
  <c r="T146" i="2" s="1"/>
  <c r="T147" i="2"/>
  <c r="U147" i="2"/>
  <c r="U148" i="2"/>
  <c r="T148" i="2" s="1"/>
  <c r="T149" i="2"/>
  <c r="U149" i="2"/>
  <c r="U150" i="2"/>
  <c r="T150" i="2" s="1"/>
  <c r="U151" i="2"/>
  <c r="T151" i="2" s="1"/>
  <c r="U152" i="2"/>
  <c r="T152" i="2" s="1"/>
  <c r="T153" i="2"/>
  <c r="U153" i="2"/>
  <c r="T154" i="2"/>
  <c r="U154" i="2"/>
  <c r="U155" i="2"/>
  <c r="T155" i="2" s="1"/>
  <c r="U156" i="2"/>
  <c r="T156" i="2" s="1"/>
  <c r="U157" i="2"/>
  <c r="T157" i="2" s="1"/>
  <c r="T158" i="2"/>
  <c r="U158" i="2"/>
  <c r="U159" i="2"/>
  <c r="T159" i="2" s="1"/>
  <c r="T160" i="2"/>
  <c r="U160" i="2"/>
  <c r="U161" i="2"/>
  <c r="T161" i="2" s="1"/>
  <c r="U162" i="2"/>
  <c r="T162" i="2" s="1"/>
  <c r="U163" i="2"/>
  <c r="T163" i="2" s="1"/>
  <c r="U164" i="2"/>
  <c r="T164" i="2" s="1"/>
  <c r="U165" i="2"/>
  <c r="T165" i="2" s="1"/>
  <c r="U166" i="2"/>
  <c r="T166" i="2" s="1"/>
  <c r="T167" i="2"/>
  <c r="U167" i="2"/>
  <c r="U168" i="2"/>
  <c r="T168" i="2" s="1"/>
  <c r="T169" i="2"/>
  <c r="U169" i="2"/>
  <c r="U170" i="2"/>
  <c r="T170" i="2" s="1"/>
  <c r="U171" i="2"/>
  <c r="T171" i="2" s="1"/>
  <c r="U172" i="2"/>
  <c r="T172" i="2" s="1"/>
  <c r="T173" i="2"/>
  <c r="U173" i="2"/>
  <c r="U174" i="2"/>
  <c r="T174" i="2" s="1"/>
  <c r="T175" i="2"/>
  <c r="U175" i="2"/>
  <c r="T176" i="2"/>
  <c r="U176" i="2"/>
  <c r="T177" i="2"/>
  <c r="U177" i="2"/>
  <c r="T178" i="2"/>
  <c r="U178" i="2"/>
  <c r="T179" i="2"/>
  <c r="U179" i="2"/>
  <c r="T180" i="2"/>
  <c r="U180" i="2"/>
  <c r="T181" i="2"/>
  <c r="U181" i="2"/>
  <c r="U182" i="2"/>
  <c r="T182" i="2" s="1"/>
  <c r="T183" i="2"/>
  <c r="U183" i="2"/>
  <c r="U184" i="2"/>
  <c r="T184" i="2" s="1"/>
  <c r="U185" i="2"/>
  <c r="T185" i="2" s="1"/>
  <c r="T186" i="2"/>
  <c r="U186" i="2"/>
  <c r="U187" i="2"/>
  <c r="T187" i="2" s="1"/>
  <c r="T188" i="2"/>
  <c r="U188" i="2"/>
  <c r="U189" i="2"/>
  <c r="T189" i="2" s="1"/>
  <c r="U190" i="2"/>
  <c r="T190" i="2" s="1"/>
  <c r="T191" i="2"/>
  <c r="U191" i="2"/>
  <c r="U192" i="2"/>
  <c r="T192" i="2" s="1"/>
  <c r="U193" i="2"/>
  <c r="T193" i="2" s="1"/>
  <c r="T194" i="2"/>
  <c r="U194" i="2"/>
  <c r="T195" i="2"/>
  <c r="U195" i="2"/>
  <c r="T196" i="2"/>
  <c r="U196" i="2"/>
  <c r="T197" i="2"/>
  <c r="U197" i="2"/>
  <c r="T198" i="2"/>
  <c r="U198" i="2"/>
  <c r="T199" i="2"/>
  <c r="U199" i="2"/>
  <c r="U200" i="2"/>
  <c r="T200" i="2" s="1"/>
  <c r="U201" i="2"/>
  <c r="T201" i="2" s="1"/>
  <c r="T202" i="2"/>
  <c r="U202" i="2"/>
  <c r="U203" i="2"/>
  <c r="T203" i="2" s="1"/>
  <c r="T204" i="2"/>
  <c r="U204" i="2"/>
  <c r="U205" i="2"/>
  <c r="T205" i="2" s="1"/>
  <c r="U206" i="2"/>
  <c r="T206" i="2" s="1"/>
  <c r="T207" i="2"/>
  <c r="U207" i="2"/>
  <c r="U208" i="2"/>
  <c r="T208" i="2" s="1"/>
  <c r="U209" i="2"/>
  <c r="T209" i="2" s="1"/>
  <c r="T210" i="2"/>
  <c r="U210" i="2"/>
  <c r="U211" i="2"/>
  <c r="T211" i="2" s="1"/>
  <c r="T212" i="2"/>
  <c r="U212" i="2"/>
  <c r="U213" i="2"/>
  <c r="T213" i="2" s="1"/>
  <c r="U214" i="2"/>
  <c r="T214" i="2" s="1"/>
  <c r="U215" i="2"/>
  <c r="T215" i="2" s="1"/>
  <c r="T216" i="2"/>
  <c r="U216" i="2"/>
  <c r="U217" i="2"/>
  <c r="T217" i="2" s="1"/>
  <c r="T218" i="2"/>
  <c r="U218" i="2"/>
  <c r="U219" i="2"/>
  <c r="T219" i="2" s="1"/>
  <c r="U220" i="2"/>
  <c r="T220" i="2" s="1"/>
  <c r="U221" i="2"/>
  <c r="T221" i="2" s="1"/>
  <c r="U222" i="2"/>
  <c r="T222" i="2" s="1"/>
  <c r="T223" i="2"/>
  <c r="U223" i="2"/>
  <c r="U224" i="2"/>
  <c r="T224" i="2" s="1"/>
  <c r="U225" i="2"/>
  <c r="T225" i="2" s="1"/>
  <c r="U226" i="2"/>
  <c r="T226" i="2" s="1"/>
  <c r="T227" i="2"/>
  <c r="U227" i="2"/>
  <c r="U228" i="2"/>
  <c r="T228" i="2" s="1"/>
  <c r="T229" i="2"/>
  <c r="U229" i="2"/>
  <c r="U230" i="2"/>
  <c r="T230" i="2" s="1"/>
  <c r="U231" i="2"/>
  <c r="T231" i="2" s="1"/>
  <c r="T232" i="2"/>
  <c r="U232" i="2"/>
  <c r="T233" i="2"/>
  <c r="U233" i="2"/>
  <c r="U234" i="2"/>
  <c r="T234" i="2" s="1"/>
  <c r="U235" i="2"/>
  <c r="T235" i="2" s="1"/>
  <c r="T236" i="2"/>
  <c r="U236" i="2"/>
  <c r="T237" i="2"/>
  <c r="U237" i="2"/>
  <c r="U238" i="2"/>
  <c r="T238" i="2" s="1"/>
  <c r="U239" i="2"/>
  <c r="T239" i="2" s="1"/>
  <c r="U240" i="2"/>
  <c r="T240" i="2" s="1"/>
  <c r="U241" i="2"/>
  <c r="T241" i="2" s="1"/>
  <c r="T242" i="2"/>
  <c r="U242" i="2"/>
  <c r="T243" i="2"/>
  <c r="U243" i="2"/>
  <c r="T244" i="2"/>
  <c r="U244" i="2"/>
  <c r="T245" i="2"/>
  <c r="U245" i="2"/>
  <c r="T246" i="2"/>
  <c r="U246" i="2"/>
  <c r="T247" i="2"/>
  <c r="U247" i="2"/>
  <c r="U248" i="2"/>
  <c r="T248" i="2" s="1"/>
  <c r="U249" i="2"/>
  <c r="T249" i="2" s="1"/>
  <c r="U250" i="2"/>
  <c r="T250" i="2" s="1"/>
  <c r="T251" i="2"/>
  <c r="U251" i="2"/>
  <c r="U252" i="2"/>
  <c r="T252" i="2" s="1"/>
  <c r="T253" i="2"/>
  <c r="U253" i="2"/>
  <c r="T254" i="2"/>
  <c r="U254" i="2"/>
  <c r="U255" i="2"/>
  <c r="T255" i="2" s="1"/>
  <c r="U256" i="2"/>
  <c r="T256" i="2" s="1"/>
  <c r="T257" i="2"/>
  <c r="U257" i="2"/>
  <c r="U258" i="2"/>
  <c r="T258" i="2" s="1"/>
  <c r="U259" i="2"/>
  <c r="T259" i="2" s="1"/>
  <c r="T260" i="2"/>
  <c r="U260" i="2"/>
  <c r="T261" i="2"/>
  <c r="U261" i="2"/>
  <c r="T262" i="2"/>
  <c r="U262" i="2"/>
  <c r="T263" i="2"/>
  <c r="U263" i="2"/>
  <c r="T264" i="2"/>
  <c r="U264" i="2"/>
  <c r="T265" i="2"/>
  <c r="U265" i="2"/>
  <c r="T266" i="2"/>
  <c r="U266" i="2"/>
  <c r="U267" i="2"/>
  <c r="T267" i="2" s="1"/>
  <c r="U268" i="2"/>
  <c r="T268" i="2" s="1"/>
  <c r="T269" i="2"/>
  <c r="U269" i="2"/>
  <c r="U270" i="2"/>
  <c r="T270" i="2" s="1"/>
  <c r="U271" i="2"/>
  <c r="T271" i="2" s="1"/>
  <c r="U272" i="2"/>
  <c r="T272" i="2" s="1"/>
  <c r="U273" i="2"/>
  <c r="T273" i="2" s="1"/>
  <c r="U274" i="2"/>
  <c r="T274" i="2" s="1"/>
  <c r="T275" i="2"/>
  <c r="U275" i="2"/>
  <c r="U276" i="2"/>
  <c r="T276" i="2" s="1"/>
  <c r="T277" i="2"/>
  <c r="U277" i="2"/>
  <c r="U278" i="2"/>
  <c r="T278" i="2" s="1"/>
  <c r="T279" i="2"/>
  <c r="U279" i="2"/>
  <c r="U280" i="2"/>
  <c r="T280" i="2" s="1"/>
  <c r="T281" i="2"/>
  <c r="U281" i="2"/>
  <c r="U282" i="2"/>
  <c r="T282" i="2" s="1"/>
  <c r="U283" i="2"/>
  <c r="T283" i="2" s="1"/>
  <c r="T284" i="2"/>
  <c r="U284" i="2"/>
  <c r="U285" i="2"/>
  <c r="T285" i="2" s="1"/>
  <c r="U286" i="2"/>
  <c r="T286" i="2" s="1"/>
  <c r="U287" i="2"/>
  <c r="T287" i="2" s="1"/>
  <c r="T288" i="2"/>
  <c r="U288" i="2"/>
  <c r="U289" i="2"/>
  <c r="T289" i="2" s="1"/>
  <c r="T290" i="2"/>
  <c r="U290" i="2"/>
  <c r="U291" i="2"/>
  <c r="T291" i="2" s="1"/>
  <c r="U292" i="2"/>
  <c r="T292" i="2" s="1"/>
  <c r="U293" i="2"/>
  <c r="T293" i="2" s="1"/>
  <c r="T294" i="2"/>
  <c r="U294" i="2"/>
  <c r="U295" i="2"/>
  <c r="T295" i="2" s="1"/>
  <c r="U296" i="2"/>
  <c r="T296" i="2" s="1"/>
  <c r="T297" i="2"/>
  <c r="U297" i="2"/>
  <c r="U298" i="2"/>
  <c r="T298" i="2" s="1"/>
  <c r="U299" i="2"/>
  <c r="T299" i="2" s="1"/>
  <c r="T300" i="2"/>
  <c r="U300" i="2"/>
  <c r="U301" i="2"/>
  <c r="T301" i="2" s="1"/>
  <c r="U302" i="2"/>
  <c r="T302" i="2" s="1"/>
  <c r="T303" i="2"/>
  <c r="U303" i="2"/>
  <c r="U304" i="2"/>
  <c r="T304" i="2" s="1"/>
  <c r="T305" i="2"/>
  <c r="U305" i="2"/>
  <c r="U306" i="2"/>
  <c r="T306" i="2" s="1"/>
  <c r="U307" i="2"/>
  <c r="T307" i="2" s="1"/>
  <c r="T308" i="2"/>
  <c r="U308" i="2"/>
  <c r="T309" i="2"/>
  <c r="U309" i="2"/>
  <c r="T310" i="2"/>
  <c r="U310" i="2"/>
  <c r="T311" i="2"/>
  <c r="U311" i="2"/>
  <c r="T312" i="2"/>
  <c r="U312" i="2"/>
  <c r="T313" i="2"/>
  <c r="U313" i="2"/>
  <c r="U314" i="2"/>
  <c r="T314" i="2" s="1"/>
  <c r="U315" i="2"/>
  <c r="T315" i="2" s="1"/>
  <c r="U316" i="2"/>
  <c r="T316" i="2" s="1"/>
  <c r="T317" i="2"/>
  <c r="U317" i="2"/>
  <c r="U318" i="2"/>
  <c r="T318" i="2" s="1"/>
  <c r="T319" i="2"/>
  <c r="U319" i="2"/>
  <c r="U320" i="2"/>
  <c r="T320" i="2" s="1"/>
  <c r="U321" i="2"/>
  <c r="T321" i="2" s="1"/>
  <c r="U322" i="2"/>
  <c r="T322" i="2" s="1"/>
  <c r="T323" i="2"/>
  <c r="U323" i="2"/>
  <c r="U324" i="2"/>
  <c r="T324" i="2" s="1"/>
  <c r="T325" i="2"/>
  <c r="U325" i="2"/>
  <c r="T326" i="2"/>
  <c r="U326" i="2"/>
  <c r="T327" i="2"/>
  <c r="U327" i="2"/>
  <c r="T328" i="2"/>
  <c r="U328" i="2"/>
  <c r="T329" i="2"/>
  <c r="U329" i="2"/>
  <c r="T330" i="2"/>
  <c r="U330" i="2"/>
  <c r="T331" i="2"/>
  <c r="U331" i="2"/>
  <c r="T332" i="2"/>
  <c r="U332" i="2"/>
  <c r="T333" i="2"/>
  <c r="U333" i="2"/>
  <c r="U334" i="2"/>
  <c r="T334" i="2" s="1"/>
  <c r="U335" i="2"/>
  <c r="T335" i="2" s="1"/>
  <c r="U336" i="2"/>
  <c r="T336" i="2" s="1"/>
  <c r="U337" i="2"/>
  <c r="T337" i="2" s="1"/>
  <c r="U338" i="2"/>
  <c r="T338" i="2" s="1"/>
  <c r="T339" i="2"/>
  <c r="U339" i="2"/>
  <c r="U340" i="2"/>
  <c r="T340" i="2" s="1"/>
  <c r="T341" i="2"/>
  <c r="U341" i="2"/>
  <c r="U342" i="2"/>
  <c r="T342" i="2" s="1"/>
  <c r="U343" i="2"/>
  <c r="T343" i="2" s="1"/>
  <c r="U344" i="2"/>
  <c r="T344" i="2" s="1"/>
  <c r="U345" i="2"/>
  <c r="T345" i="2" s="1"/>
  <c r="U346" i="2"/>
  <c r="T346" i="2" s="1"/>
  <c r="U347" i="2"/>
  <c r="T347" i="2" s="1"/>
  <c r="T348" i="2"/>
  <c r="U348" i="2"/>
  <c r="T349" i="2"/>
  <c r="U349" i="2"/>
  <c r="U350" i="2"/>
  <c r="T350" i="2" s="1"/>
  <c r="T351" i="2"/>
  <c r="U351" i="2"/>
  <c r="U352" i="2"/>
  <c r="T352" i="2" s="1"/>
  <c r="T353" i="2"/>
  <c r="U353" i="2"/>
  <c r="U354" i="2"/>
  <c r="T354" i="2" s="1"/>
  <c r="U355" i="2"/>
  <c r="T355" i="2" s="1"/>
  <c r="T356" i="2"/>
  <c r="U356" i="2"/>
  <c r="T357" i="2"/>
  <c r="U357" i="2"/>
  <c r="U358" i="2"/>
  <c r="T358" i="2" s="1"/>
  <c r="U359" i="2"/>
  <c r="T359" i="2" s="1"/>
  <c r="U360" i="2"/>
  <c r="T360" i="2" s="1"/>
  <c r="U361" i="2"/>
  <c r="T361" i="2" s="1"/>
  <c r="T362" i="2"/>
  <c r="U362" i="2"/>
  <c r="U363" i="2"/>
  <c r="T363" i="2" s="1"/>
  <c r="T364" i="2"/>
  <c r="U364" i="2"/>
  <c r="U365" i="2"/>
  <c r="T365" i="2" s="1"/>
  <c r="U366" i="2"/>
  <c r="T366" i="2" s="1"/>
  <c r="U367" i="2"/>
  <c r="T367" i="2" s="1"/>
  <c r="U368" i="2"/>
  <c r="T368" i="2" s="1"/>
  <c r="U369" i="2"/>
  <c r="T369" i="2" s="1"/>
  <c r="U370" i="2"/>
  <c r="T370" i="2" s="1"/>
  <c r="T371" i="2"/>
  <c r="U371" i="2"/>
  <c r="U372" i="2"/>
  <c r="T372" i="2" s="1"/>
  <c r="T373" i="2"/>
  <c r="U373" i="2"/>
  <c r="T374" i="2"/>
  <c r="U374" i="2"/>
  <c r="T375" i="2"/>
  <c r="U375" i="2"/>
  <c r="T376" i="2"/>
  <c r="U376" i="2"/>
  <c r="T377" i="2"/>
  <c r="U377" i="2"/>
  <c r="T378" i="2"/>
  <c r="U378" i="2"/>
  <c r="T379" i="2"/>
  <c r="U379" i="2"/>
  <c r="T380" i="2"/>
  <c r="U380" i="2"/>
  <c r="U381" i="2"/>
  <c r="T381" i="2" s="1"/>
  <c r="U382" i="2"/>
  <c r="T382" i="2" s="1"/>
  <c r="T383" i="2"/>
  <c r="U383" i="2"/>
  <c r="U384" i="2"/>
  <c r="T384" i="2" s="1"/>
  <c r="U385" i="2"/>
  <c r="T385" i="2" s="1"/>
  <c r="T386" i="2"/>
  <c r="U386" i="2"/>
  <c r="U387" i="2"/>
  <c r="T387" i="2" s="1"/>
  <c r="T388" i="2"/>
  <c r="U388" i="2"/>
  <c r="U389" i="2"/>
  <c r="T389" i="2" s="1"/>
  <c r="U390" i="2"/>
  <c r="T390" i="2" s="1"/>
  <c r="U391" i="2"/>
  <c r="T391" i="2" s="1"/>
  <c r="T392" i="2"/>
  <c r="U392" i="2"/>
  <c r="T393" i="2"/>
  <c r="U393" i="2"/>
  <c r="T394" i="2"/>
  <c r="U394" i="2"/>
  <c r="T395" i="2"/>
  <c r="U395" i="2"/>
  <c r="T396" i="2"/>
  <c r="U396" i="2"/>
  <c r="T397" i="2"/>
  <c r="U397" i="2"/>
  <c r="U398" i="2"/>
  <c r="T398" i="2" s="1"/>
  <c r="U399" i="2"/>
  <c r="T399" i="2" s="1"/>
  <c r="U400" i="2"/>
  <c r="T400" i="2" s="1"/>
  <c r="U401" i="2"/>
  <c r="T401" i="2" s="1"/>
  <c r="T402" i="2"/>
  <c r="U402" i="2"/>
  <c r="T403" i="2"/>
  <c r="U403" i="2"/>
  <c r="U404" i="2"/>
  <c r="T404" i="2" s="1"/>
  <c r="U405" i="2"/>
  <c r="T405" i="2" s="1"/>
  <c r="U406" i="2"/>
  <c r="T406" i="2" s="1"/>
  <c r="T407" i="2"/>
  <c r="U407" i="2"/>
  <c r="T408" i="2"/>
  <c r="U408" i="2"/>
  <c r="U409" i="2"/>
  <c r="T409" i="2" s="1"/>
  <c r="U410" i="2"/>
  <c r="T410" i="2" s="1"/>
  <c r="T411" i="2"/>
  <c r="U411" i="2"/>
  <c r="U412" i="2"/>
  <c r="T412" i="2" s="1"/>
  <c r="T413" i="2"/>
  <c r="U413" i="2"/>
  <c r="U414" i="2"/>
  <c r="T414" i="2" s="1"/>
  <c r="U415" i="2"/>
  <c r="T415" i="2" s="1"/>
  <c r="T416" i="2"/>
  <c r="U416" i="2"/>
  <c r="U417" i="2"/>
  <c r="T417" i="2" s="1"/>
  <c r="T418" i="2"/>
  <c r="U418" i="2"/>
  <c r="U419" i="2"/>
  <c r="T419" i="2" s="1"/>
  <c r="U420" i="2"/>
  <c r="T420" i="2" s="1"/>
  <c r="U421" i="2"/>
  <c r="T421" i="2" s="1"/>
  <c r="T422" i="2"/>
  <c r="U422" i="2"/>
  <c r="U423" i="2"/>
  <c r="T423" i="2" s="1"/>
  <c r="T424" i="2"/>
  <c r="U424" i="2"/>
  <c r="U425" i="2"/>
  <c r="T425" i="2" s="1"/>
  <c r="U426" i="2"/>
  <c r="T426" i="2" s="1"/>
  <c r="U427" i="2"/>
  <c r="T427" i="2" s="1"/>
  <c r="U428" i="2"/>
  <c r="T428" i="2" s="1"/>
  <c r="U429" i="2"/>
  <c r="T429" i="2" s="1"/>
  <c r="U430" i="2"/>
  <c r="T430" i="2" s="1"/>
  <c r="T431" i="2"/>
  <c r="U431" i="2"/>
  <c r="T432" i="2"/>
  <c r="U432" i="2"/>
  <c r="U433" i="2"/>
  <c r="T433" i="2" s="1"/>
  <c r="U434" i="2"/>
  <c r="T434" i="2" s="1"/>
  <c r="U435" i="2"/>
  <c r="T435" i="2" s="1"/>
  <c r="U436" i="2"/>
  <c r="T436" i="2" s="1"/>
  <c r="T437" i="2"/>
  <c r="U437" i="2"/>
  <c r="T438" i="2"/>
  <c r="U438" i="2"/>
  <c r="U439" i="2"/>
  <c r="T439" i="2" s="1"/>
  <c r="T440" i="2"/>
  <c r="U440" i="2"/>
  <c r="T441" i="2"/>
  <c r="U441" i="2"/>
  <c r="T442" i="2"/>
  <c r="U442" i="2"/>
  <c r="T443" i="2"/>
  <c r="U443" i="2"/>
  <c r="T444" i="2"/>
  <c r="U444" i="2"/>
  <c r="T445" i="2"/>
  <c r="U445" i="2"/>
  <c r="T446" i="2"/>
  <c r="U446" i="2"/>
  <c r="U447" i="2"/>
  <c r="T447" i="2" s="1"/>
  <c r="U448" i="2"/>
  <c r="T448" i="2" s="1"/>
  <c r="T449" i="2"/>
  <c r="U449" i="2"/>
  <c r="U450" i="2"/>
  <c r="T450" i="2" s="1"/>
  <c r="U451" i="2"/>
  <c r="T451" i="2" s="1"/>
  <c r="T452" i="2"/>
  <c r="U452" i="2"/>
  <c r="T453" i="2"/>
  <c r="U453" i="2"/>
  <c r="U454" i="2"/>
  <c r="T454" i="2" s="1"/>
  <c r="U455" i="2"/>
  <c r="T455" i="2" s="1"/>
  <c r="U456" i="2"/>
  <c r="T456" i="2" s="1"/>
  <c r="U457" i="2"/>
  <c r="T457" i="2" s="1"/>
  <c r="T458" i="2"/>
  <c r="U458" i="2"/>
  <c r="T459" i="2"/>
  <c r="U459" i="2"/>
  <c r="T460" i="2"/>
  <c r="U460" i="2"/>
  <c r="T461" i="2"/>
  <c r="U461" i="2"/>
  <c r="T462" i="2"/>
  <c r="U462" i="2"/>
  <c r="T463" i="2"/>
  <c r="U463" i="2"/>
  <c r="U464" i="2"/>
  <c r="T464" i="2" s="1"/>
  <c r="U465" i="2"/>
  <c r="T465" i="2" s="1"/>
  <c r="T466" i="2"/>
  <c r="U466" i="2"/>
  <c r="T467" i="2"/>
  <c r="U467" i="2"/>
  <c r="U468" i="2"/>
  <c r="T468" i="2" s="1"/>
  <c r="U469" i="2"/>
  <c r="T469" i="2" s="1"/>
  <c r="T470" i="2"/>
  <c r="U470" i="2"/>
  <c r="U471" i="2"/>
  <c r="T471" i="2" s="1"/>
  <c r="U472" i="2"/>
  <c r="T472" i="2" s="1"/>
  <c r="T473" i="2"/>
  <c r="U473" i="2"/>
  <c r="U474" i="2"/>
  <c r="T474" i="2" s="1"/>
  <c r="U475" i="2"/>
  <c r="T475" i="2" s="1"/>
  <c r="U476" i="2"/>
  <c r="T476" i="2" s="1"/>
  <c r="U477" i="2"/>
  <c r="T477" i="2" s="1"/>
  <c r="U478" i="2"/>
  <c r="T478" i="2" s="1"/>
  <c r="U479" i="2"/>
  <c r="T479" i="2" s="1"/>
  <c r="T480" i="2"/>
  <c r="U480" i="2"/>
  <c r="T481" i="2"/>
  <c r="U481" i="2"/>
  <c r="U482" i="2"/>
  <c r="T482" i="2" s="1"/>
  <c r="U483" i="2"/>
  <c r="T483" i="2" s="1"/>
  <c r="T484" i="2"/>
  <c r="U484" i="2"/>
  <c r="U485" i="2"/>
  <c r="T485" i="2" s="1"/>
  <c r="T486" i="2"/>
  <c r="U486" i="2"/>
  <c r="U487" i="2"/>
  <c r="T487" i="2" s="1"/>
  <c r="U488" i="2"/>
  <c r="T488" i="2" s="1"/>
  <c r="T489" i="2"/>
  <c r="U489" i="2"/>
  <c r="U490" i="2"/>
  <c r="T490" i="2" s="1"/>
  <c r="T491" i="2"/>
  <c r="U491" i="2"/>
  <c r="U492" i="2"/>
  <c r="T492" i="2" s="1"/>
  <c r="U493" i="2"/>
  <c r="T493" i="2" s="1"/>
  <c r="T494" i="2"/>
  <c r="U494" i="2"/>
  <c r="U495" i="2"/>
  <c r="T495" i="2" s="1"/>
  <c r="T496" i="2"/>
  <c r="U496" i="2"/>
  <c r="U497" i="2"/>
  <c r="T497" i="2" s="1"/>
  <c r="U498" i="2"/>
  <c r="T498" i="2" s="1"/>
  <c r="U499" i="2"/>
  <c r="T499" i="2" s="1"/>
  <c r="T500" i="2"/>
  <c r="U500" i="2"/>
  <c r="U501" i="2"/>
  <c r="T501" i="2" s="1"/>
  <c r="T502" i="2"/>
  <c r="U502" i="2"/>
  <c r="U503" i="2"/>
  <c r="T503" i="2" s="1"/>
  <c r="U504" i="2"/>
  <c r="T504" i="2" s="1"/>
  <c r="U505" i="2"/>
  <c r="T505" i="2" s="1"/>
  <c r="T506" i="2"/>
  <c r="U506" i="2"/>
  <c r="T507" i="2"/>
  <c r="U507" i="2"/>
  <c r="T508" i="2"/>
  <c r="U508" i="2"/>
  <c r="T509" i="2"/>
  <c r="U509" i="2"/>
  <c r="T510" i="2"/>
  <c r="U510" i="2"/>
  <c r="T511" i="2"/>
  <c r="U511" i="2"/>
  <c r="T512" i="2"/>
  <c r="U512" i="2"/>
  <c r="U513" i="2"/>
  <c r="T513" i="2" s="1"/>
  <c r="U514" i="2"/>
  <c r="T514" i="2" s="1"/>
  <c r="U515" i="2"/>
  <c r="T515" i="2" s="1"/>
  <c r="T516" i="2"/>
  <c r="U516" i="2"/>
  <c r="U517" i="2"/>
  <c r="T517" i="2" s="1"/>
  <c r="U518" i="2"/>
  <c r="T518" i="2" s="1"/>
  <c r="U519" i="2"/>
  <c r="T519" i="2" s="1"/>
  <c r="U520" i="2"/>
  <c r="T520" i="2" s="1"/>
  <c r="T521" i="2"/>
  <c r="U521" i="2"/>
  <c r="U522" i="2"/>
  <c r="T522" i="2" s="1"/>
  <c r="T523" i="2"/>
  <c r="U523" i="2"/>
  <c r="T524" i="2"/>
  <c r="U524" i="2"/>
  <c r="T525" i="2"/>
  <c r="U525" i="2"/>
  <c r="T526" i="2"/>
  <c r="U526" i="2"/>
  <c r="T527" i="2"/>
  <c r="U527" i="2"/>
  <c r="T528" i="2"/>
  <c r="U528" i="2"/>
  <c r="T529" i="2"/>
  <c r="U529" i="2"/>
  <c r="U530" i="2"/>
  <c r="T530" i="2" s="1"/>
  <c r="T531" i="2"/>
  <c r="U531" i="2"/>
  <c r="U532" i="2"/>
  <c r="T532" i="2" s="1"/>
  <c r="T533" i="2"/>
  <c r="U533" i="2"/>
  <c r="U534" i="2"/>
  <c r="T534" i="2" s="1"/>
  <c r="U535" i="2"/>
  <c r="T535" i="2" s="1"/>
  <c r="T536" i="2"/>
  <c r="U536" i="2"/>
  <c r="U537" i="2"/>
  <c r="T537" i="2" s="1"/>
  <c r="U538" i="2"/>
  <c r="T538" i="2" s="1"/>
  <c r="U539" i="2"/>
  <c r="T539" i="2" s="1"/>
  <c r="U540" i="2"/>
  <c r="T540" i="2" s="1"/>
  <c r="T541" i="2"/>
  <c r="U541" i="2"/>
  <c r="T542" i="2"/>
  <c r="U542" i="2"/>
  <c r="T543" i="2"/>
  <c r="U543" i="2"/>
  <c r="U544" i="2"/>
  <c r="T544" i="2" s="1"/>
  <c r="U545" i="2"/>
  <c r="T545" i="2" s="1"/>
  <c r="U546" i="2"/>
  <c r="T546" i="2" s="1"/>
  <c r="U547" i="2"/>
  <c r="T547" i="2" s="1"/>
  <c r="U548" i="2"/>
  <c r="T548" i="2" s="1"/>
  <c r="T549" i="2"/>
  <c r="U549" i="2"/>
  <c r="T550" i="2"/>
  <c r="U550" i="2"/>
  <c r="U551" i="2"/>
  <c r="T551" i="2" s="1"/>
  <c r="U552" i="2"/>
  <c r="T552" i="2" s="1"/>
  <c r="U553" i="2"/>
  <c r="T553" i="2" s="1"/>
  <c r="U554" i="2"/>
  <c r="T554" i="2" s="1"/>
  <c r="U555" i="2"/>
  <c r="T555" i="2" s="1"/>
  <c r="T556" i="2"/>
  <c r="U556" i="2"/>
  <c r="U557" i="2"/>
  <c r="T557" i="2" s="1"/>
  <c r="T558" i="2"/>
  <c r="U558" i="2"/>
  <c r="U559" i="2"/>
  <c r="T559" i="2" s="1"/>
  <c r="T560" i="2"/>
  <c r="U560" i="2"/>
  <c r="U561" i="2"/>
  <c r="T561" i="2" s="1"/>
  <c r="U562" i="2"/>
  <c r="T562" i="2" s="1"/>
  <c r="U563" i="2"/>
  <c r="T563" i="2" s="1"/>
  <c r="T564" i="2"/>
  <c r="U564" i="2"/>
  <c r="U565" i="2"/>
  <c r="T565" i="2" s="1"/>
  <c r="U566" i="2"/>
  <c r="T566" i="2" s="1"/>
  <c r="U567" i="2"/>
  <c r="T567" i="2" s="1"/>
  <c r="U568" i="2"/>
  <c r="T568" i="2" s="1"/>
  <c r="T569" i="2"/>
  <c r="U569" i="2"/>
  <c r="U570" i="2"/>
  <c r="T570" i="2" s="1"/>
  <c r="T571" i="2"/>
  <c r="U571" i="2"/>
  <c r="T572" i="2"/>
  <c r="U572" i="2"/>
  <c r="T573" i="2"/>
  <c r="U573" i="2"/>
  <c r="T574" i="2"/>
  <c r="U574" i="2"/>
  <c r="T575" i="2"/>
  <c r="U575" i="2"/>
  <c r="T576" i="2"/>
  <c r="U576" i="2"/>
  <c r="T577" i="2"/>
  <c r="U577" i="2"/>
  <c r="U578" i="2"/>
  <c r="T578" i="2" s="1"/>
  <c r="T579" i="2"/>
  <c r="U579" i="2"/>
  <c r="U580" i="2"/>
  <c r="T580" i="2" s="1"/>
  <c r="T581" i="2"/>
  <c r="U581" i="2"/>
  <c r="U582" i="2"/>
  <c r="T582" i="2" s="1"/>
  <c r="U583" i="2"/>
  <c r="T583" i="2" s="1"/>
  <c r="T584" i="2"/>
  <c r="U584" i="2"/>
  <c r="U585" i="2"/>
  <c r="T585" i="2" s="1"/>
  <c r="U586" i="2"/>
  <c r="T586" i="2" s="1"/>
  <c r="U587" i="2"/>
  <c r="T587" i="2" s="1"/>
  <c r="T588" i="2"/>
  <c r="U588" i="2"/>
  <c r="U589" i="2"/>
  <c r="T589" i="2" s="1"/>
  <c r="T590" i="2"/>
  <c r="U590" i="2"/>
  <c r="T591" i="2"/>
  <c r="U591" i="2"/>
  <c r="T592" i="2"/>
  <c r="U592" i="2"/>
  <c r="T593" i="2"/>
  <c r="U593" i="2"/>
  <c r="T594" i="2"/>
  <c r="U594" i="2"/>
  <c r="T595" i="2"/>
  <c r="U595" i="2"/>
  <c r="U596" i="2"/>
  <c r="T596" i="2" s="1"/>
  <c r="U597" i="2"/>
  <c r="T597" i="2" s="1"/>
  <c r="T598" i="2"/>
  <c r="U598" i="2"/>
  <c r="T599" i="2"/>
  <c r="U599" i="2"/>
  <c r="U600" i="2"/>
  <c r="T600" i="2" s="1"/>
  <c r="U601" i="2"/>
  <c r="T601" i="2" s="1"/>
  <c r="U602" i="2"/>
  <c r="T602" i="2" s="1"/>
  <c r="U603" i="2"/>
  <c r="T603" i="2" s="1"/>
  <c r="U604" i="2"/>
  <c r="T604" i="2" s="1"/>
  <c r="T605" i="2"/>
  <c r="U605" i="2"/>
  <c r="T606" i="2"/>
  <c r="U606" i="2"/>
  <c r="U607" i="2"/>
  <c r="T607" i="2" s="1"/>
  <c r="T608" i="2"/>
  <c r="U608" i="2"/>
  <c r="U609" i="2"/>
  <c r="T609" i="2" s="1"/>
  <c r="U610" i="2"/>
  <c r="T610" i="2" s="1"/>
  <c r="U611" i="2"/>
  <c r="T611" i="2" s="1"/>
  <c r="U612" i="2"/>
  <c r="T612" i="2" s="1"/>
  <c r="T613" i="2"/>
  <c r="U613" i="2"/>
  <c r="T614" i="2"/>
  <c r="U614" i="2"/>
  <c r="U615" i="2"/>
  <c r="T615" i="2" s="1"/>
  <c r="U616" i="2"/>
  <c r="T616" i="2" s="1"/>
  <c r="U617" i="2"/>
  <c r="T617" i="2" s="1"/>
  <c r="U618" i="2"/>
  <c r="T618" i="2" s="1"/>
  <c r="T619" i="2"/>
  <c r="U619" i="2"/>
  <c r="U620" i="2"/>
  <c r="T620" i="2" s="1"/>
  <c r="T621" i="2"/>
  <c r="U621" i="2"/>
  <c r="U622" i="2"/>
  <c r="T622" i="2" s="1"/>
  <c r="U623" i="2"/>
  <c r="T623" i="2" s="1"/>
  <c r="T624" i="2"/>
  <c r="U624" i="2"/>
  <c r="U625" i="2"/>
  <c r="T625" i="2" s="1"/>
  <c r="U626" i="2"/>
  <c r="T626" i="2" s="1"/>
  <c r="U627" i="2"/>
  <c r="T627" i="2" s="1"/>
  <c r="U628" i="2"/>
  <c r="T628" i="2" s="1"/>
  <c r="U629" i="2"/>
  <c r="T629" i="2" s="1"/>
  <c r="T630" i="2"/>
  <c r="U630" i="2"/>
  <c r="T631" i="2"/>
  <c r="U631" i="2"/>
  <c r="U632" i="2"/>
  <c r="T632" i="2" s="1"/>
  <c r="T633" i="2"/>
  <c r="U633" i="2"/>
  <c r="U634" i="2"/>
  <c r="T634" i="2" s="1"/>
  <c r="U635" i="2"/>
  <c r="T635" i="2" s="1"/>
  <c r="T636" i="2"/>
  <c r="U636" i="2"/>
  <c r="U637" i="2"/>
  <c r="T637" i="2" s="1"/>
  <c r="T638" i="2"/>
  <c r="U638" i="2"/>
  <c r="T639" i="2"/>
  <c r="U639" i="2"/>
  <c r="T640" i="2"/>
  <c r="U640" i="2"/>
  <c r="T641" i="2"/>
  <c r="U641" i="2"/>
  <c r="T642" i="2"/>
  <c r="U642" i="2"/>
  <c r="T643" i="2"/>
  <c r="U643" i="2"/>
  <c r="U644" i="2"/>
  <c r="T644" i="2" s="1"/>
  <c r="U645" i="2"/>
  <c r="T645" i="2" s="1"/>
  <c r="T646" i="2"/>
  <c r="U646" i="2"/>
  <c r="U647" i="2"/>
  <c r="T647" i="2" s="1"/>
  <c r="T648" i="2"/>
  <c r="U648" i="2"/>
  <c r="U649" i="2"/>
  <c r="T649" i="2" s="1"/>
  <c r="U650" i="2"/>
  <c r="T650" i="2" s="1"/>
  <c r="U651" i="2"/>
  <c r="T651" i="2" s="1"/>
  <c r="U652" i="2"/>
  <c r="T652" i="2" s="1"/>
  <c r="T653" i="2"/>
  <c r="U653" i="2"/>
  <c r="T654" i="2"/>
  <c r="U654" i="2"/>
  <c r="U655" i="2"/>
  <c r="T655" i="2" s="1"/>
  <c r="T656" i="2"/>
  <c r="U656" i="2"/>
  <c r="T657" i="2"/>
  <c r="U657" i="2"/>
  <c r="T658" i="2"/>
  <c r="U658" i="2"/>
  <c r="T659" i="2"/>
  <c r="U659" i="2"/>
  <c r="T660" i="2"/>
  <c r="U660" i="2"/>
  <c r="T661" i="2"/>
  <c r="U661" i="2"/>
  <c r="U662" i="2"/>
  <c r="T662" i="2" s="1"/>
  <c r="U663" i="2"/>
  <c r="T663" i="2" s="1"/>
  <c r="U664" i="2"/>
  <c r="T664" i="2" s="1"/>
  <c r="T665" i="2"/>
  <c r="U665" i="2"/>
  <c r="U666" i="2"/>
  <c r="T666" i="2" s="1"/>
  <c r="T667" i="2"/>
  <c r="U667" i="2"/>
  <c r="U668" i="2"/>
  <c r="T668" i="2" s="1"/>
  <c r="U669" i="2"/>
  <c r="T669" i="2" s="1"/>
  <c r="T670" i="2"/>
  <c r="U670" i="2"/>
  <c r="U671" i="2"/>
  <c r="T671" i="2" s="1"/>
  <c r="T672" i="2"/>
  <c r="U672" i="2"/>
  <c r="U673" i="2"/>
  <c r="T673" i="2" s="1"/>
  <c r="T674" i="2"/>
  <c r="U674" i="2"/>
  <c r="U675" i="2"/>
  <c r="T675" i="2" s="1"/>
  <c r="T676" i="2"/>
  <c r="U676" i="2"/>
  <c r="U677" i="2"/>
  <c r="T677" i="2" s="1"/>
  <c r="U678" i="2"/>
  <c r="T678" i="2" s="1"/>
  <c r="U679" i="2"/>
  <c r="T679" i="2" s="1"/>
  <c r="T680" i="2"/>
  <c r="U680" i="2"/>
  <c r="U681" i="2"/>
  <c r="T681" i="2" s="1"/>
  <c r="U682" i="2"/>
  <c r="T682" i="2" s="1"/>
  <c r="U683" i="2"/>
  <c r="T683" i="2" s="1"/>
  <c r="T684" i="2"/>
  <c r="U684" i="2"/>
  <c r="U685" i="2"/>
  <c r="T685" i="2" s="1"/>
  <c r="U686" i="2"/>
  <c r="T686" i="2" s="1"/>
  <c r="U687" i="2"/>
  <c r="T687" i="2" s="1"/>
  <c r="U688" i="2"/>
  <c r="T688" i="2" s="1"/>
  <c r="T689" i="2"/>
  <c r="U689" i="2"/>
  <c r="U690" i="2"/>
  <c r="T690" i="2" s="1"/>
  <c r="T691" i="2"/>
  <c r="U691" i="2"/>
  <c r="U692" i="2"/>
  <c r="T692" i="2" s="1"/>
  <c r="U693" i="2"/>
  <c r="T693" i="2" s="1"/>
  <c r="T694" i="2"/>
  <c r="U694" i="2"/>
  <c r="T695" i="2"/>
  <c r="U695" i="2"/>
  <c r="U696" i="2"/>
  <c r="T696" i="2" s="1"/>
  <c r="U697" i="2"/>
  <c r="T697" i="2" s="1"/>
  <c r="T698" i="2"/>
  <c r="U698" i="2"/>
  <c r="U699" i="2"/>
  <c r="T699" i="2" s="1"/>
  <c r="T700" i="2"/>
  <c r="U700" i="2"/>
  <c r="U701" i="2"/>
  <c r="T701" i="2" s="1"/>
  <c r="U702" i="2"/>
  <c r="T702" i="2" s="1"/>
  <c r="U703" i="2"/>
  <c r="T703" i="2" s="1"/>
  <c r="T704" i="2"/>
  <c r="U704" i="2"/>
  <c r="T705" i="2"/>
  <c r="U705" i="2"/>
  <c r="T706" i="2"/>
  <c r="U706" i="2"/>
  <c r="T707" i="2"/>
  <c r="U707" i="2"/>
  <c r="T708" i="2"/>
  <c r="U708" i="2"/>
  <c r="T709" i="2"/>
  <c r="U709" i="2"/>
  <c r="U710" i="2"/>
  <c r="T710" i="2" s="1"/>
  <c r="U711" i="2"/>
  <c r="T711" i="2" s="1"/>
  <c r="U712" i="2"/>
  <c r="T712" i="2" s="1"/>
  <c r="U713" i="2"/>
  <c r="T713" i="2" s="1"/>
  <c r="T714" i="2"/>
  <c r="U714" i="2"/>
  <c r="T715" i="2"/>
  <c r="U715" i="2"/>
  <c r="T716" i="2"/>
  <c r="U716" i="2"/>
  <c r="U717" i="2"/>
  <c r="T717" i="2" s="1"/>
  <c r="U718" i="2"/>
  <c r="T718" i="2" s="1"/>
  <c r="U719" i="2"/>
  <c r="T719" i="2" s="1"/>
  <c r="U720" i="2"/>
  <c r="T720" i="2" s="1"/>
  <c r="T721" i="2"/>
  <c r="U721" i="2"/>
  <c r="T722" i="2"/>
  <c r="U722" i="2"/>
  <c r="T723" i="2"/>
  <c r="U723" i="2"/>
  <c r="T724" i="2"/>
  <c r="U724" i="2"/>
  <c r="T725" i="2"/>
  <c r="U725" i="2"/>
  <c r="T726" i="2"/>
  <c r="U726" i="2"/>
  <c r="T727" i="2"/>
  <c r="U727" i="2"/>
  <c r="T728" i="2"/>
  <c r="U728" i="2"/>
  <c r="U729" i="2"/>
  <c r="T729" i="2" s="1"/>
  <c r="U730" i="2"/>
  <c r="T730" i="2" s="1"/>
  <c r="U731" i="2"/>
  <c r="T731" i="2" s="1"/>
  <c r="T732" i="2"/>
  <c r="U732" i="2"/>
  <c r="U733" i="2"/>
  <c r="T733" i="2" s="1"/>
  <c r="U734" i="2"/>
  <c r="T734" i="2" s="1"/>
  <c r="U735" i="2"/>
  <c r="T735" i="2" s="1"/>
  <c r="U736" i="2"/>
  <c r="T736" i="2" s="1"/>
  <c r="T737" i="2"/>
  <c r="U737" i="2"/>
  <c r="T738" i="2"/>
  <c r="U738" i="2"/>
  <c r="U739" i="2"/>
  <c r="T739" i="2" s="1"/>
  <c r="U740" i="2"/>
  <c r="T740" i="2" s="1"/>
  <c r="U741" i="2"/>
  <c r="T741" i="2" s="1"/>
  <c r="U742" i="2"/>
  <c r="T742" i="2" s="1"/>
  <c r="T743" i="2"/>
  <c r="U743" i="2"/>
  <c r="U744" i="2"/>
  <c r="T744" i="2" s="1"/>
  <c r="T745" i="2"/>
  <c r="U745" i="2"/>
  <c r="T746" i="2"/>
  <c r="U746" i="2"/>
  <c r="T747" i="2"/>
  <c r="U747" i="2"/>
  <c r="U748" i="2"/>
  <c r="T748" i="2" s="1"/>
  <c r="U749" i="2"/>
  <c r="T749" i="2" s="1"/>
  <c r="U750" i="2"/>
  <c r="T750" i="2" s="1"/>
  <c r="U751" i="2"/>
  <c r="T751" i="2" s="1"/>
  <c r="U752" i="2"/>
  <c r="T752" i="2" s="1"/>
  <c r="U753" i="2"/>
  <c r="T753" i="2" s="1"/>
  <c r="U754" i="2"/>
  <c r="T754" i="2" s="1"/>
  <c r="U755" i="2"/>
  <c r="T755" i="2" s="1"/>
  <c r="T756" i="2"/>
  <c r="U756" i="2"/>
  <c r="T757" i="2"/>
  <c r="U757" i="2"/>
  <c r="U758" i="2"/>
  <c r="T758" i="2" s="1"/>
  <c r="U759" i="2"/>
  <c r="T759" i="2" s="1"/>
  <c r="U760" i="2"/>
  <c r="T760" i="2" s="1"/>
  <c r="T761" i="2"/>
  <c r="U761" i="2"/>
  <c r="U762" i="2"/>
  <c r="T762" i="2" s="1"/>
  <c r="T763" i="2"/>
  <c r="U763" i="2"/>
  <c r="T764" i="2"/>
  <c r="U764" i="2"/>
  <c r="U765" i="2"/>
  <c r="T765" i="2" s="1"/>
  <c r="U766" i="2"/>
  <c r="T766" i="2" s="1"/>
  <c r="U767" i="2"/>
  <c r="T767" i="2" s="1"/>
  <c r="T768" i="2"/>
  <c r="U768" i="2"/>
  <c r="U769" i="2"/>
  <c r="T769" i="2" s="1"/>
  <c r="T770" i="2"/>
  <c r="U770" i="2"/>
  <c r="T771" i="2"/>
  <c r="U771" i="2"/>
  <c r="T772" i="2"/>
  <c r="U772" i="2"/>
  <c r="T773" i="2"/>
  <c r="U773" i="2"/>
  <c r="T774" i="2"/>
  <c r="U774" i="2"/>
  <c r="T775" i="2"/>
  <c r="U775" i="2"/>
  <c r="T776" i="2"/>
  <c r="U776" i="2"/>
  <c r="U777" i="2"/>
  <c r="T777" i="2" s="1"/>
  <c r="U778" i="2"/>
  <c r="T778" i="2" s="1"/>
  <c r="U779" i="2"/>
  <c r="T779" i="2" s="1"/>
  <c r="T780" i="2"/>
  <c r="U780" i="2"/>
  <c r="U781" i="2"/>
  <c r="T781" i="2" s="1"/>
  <c r="U782" i="2"/>
  <c r="T782" i="2" s="1"/>
  <c r="U783" i="2"/>
  <c r="T783" i="2" s="1"/>
  <c r="T784" i="2"/>
  <c r="U784" i="2"/>
  <c r="T785" i="2"/>
  <c r="U785" i="2"/>
  <c r="U786" i="2"/>
  <c r="T786" i="2" s="1"/>
  <c r="U787" i="2"/>
  <c r="T787" i="2" s="1"/>
  <c r="T788" i="2"/>
  <c r="U788" i="2"/>
  <c r="T789" i="2"/>
  <c r="U789" i="2"/>
  <c r="T790" i="2"/>
  <c r="U790" i="2"/>
  <c r="T791" i="2"/>
  <c r="U791" i="2"/>
  <c r="T792" i="2"/>
  <c r="U792" i="2"/>
  <c r="T793" i="2"/>
  <c r="U793" i="2"/>
  <c r="U794" i="2"/>
  <c r="T794" i="2" s="1"/>
  <c r="T795" i="2"/>
  <c r="U795" i="2"/>
  <c r="U796" i="2"/>
  <c r="T796" i="2" s="1"/>
  <c r="T797" i="2"/>
  <c r="U797" i="2"/>
  <c r="U798" i="2"/>
  <c r="T798" i="2" s="1"/>
  <c r="U799" i="2"/>
  <c r="T799" i="2" s="1"/>
  <c r="T800" i="2"/>
  <c r="U800" i="2"/>
  <c r="U801" i="2"/>
  <c r="T801" i="2" s="1"/>
  <c r="T802" i="2"/>
  <c r="U802" i="2"/>
  <c r="U803" i="2"/>
  <c r="T803" i="2" s="1"/>
  <c r="U804" i="2"/>
  <c r="T804" i="2" s="1"/>
  <c r="U805" i="2"/>
  <c r="T805" i="2" s="1"/>
  <c r="U806" i="2"/>
  <c r="T806" i="2" s="1"/>
  <c r="U807" i="2"/>
  <c r="T807" i="2" s="1"/>
  <c r="T808" i="2"/>
  <c r="U808" i="2"/>
  <c r="T809" i="2"/>
  <c r="U809" i="2"/>
  <c r="U810" i="2"/>
  <c r="T810" i="2" s="1"/>
  <c r="U811" i="2"/>
  <c r="T811" i="2" s="1"/>
  <c r="U812" i="2"/>
  <c r="T812" i="2" s="1"/>
  <c r="T813" i="2"/>
  <c r="U813" i="2"/>
  <c r="U814" i="2"/>
  <c r="T814" i="2" s="1"/>
  <c r="U815" i="2"/>
  <c r="T815" i="2" s="1"/>
  <c r="T816" i="2"/>
  <c r="U816" i="2"/>
  <c r="U817" i="2"/>
  <c r="T817" i="2" s="1"/>
  <c r="T818" i="2"/>
  <c r="U818" i="2"/>
  <c r="U819" i="2"/>
  <c r="T819" i="2" s="1"/>
  <c r="U820" i="2"/>
  <c r="T820" i="2" s="1"/>
  <c r="U821" i="2"/>
  <c r="T821" i="2" s="1"/>
  <c r="U822" i="2"/>
  <c r="T822" i="2" s="1"/>
  <c r="T823" i="2"/>
  <c r="U823" i="2"/>
  <c r="T824" i="2"/>
  <c r="U824" i="2"/>
  <c r="U825" i="2"/>
  <c r="T825" i="2" s="1"/>
  <c r="U826" i="2"/>
  <c r="T826" i="2" s="1"/>
  <c r="U827" i="2"/>
  <c r="T827" i="2" s="1"/>
  <c r="T828" i="2"/>
  <c r="U828" i="2"/>
  <c r="U829" i="2"/>
  <c r="T829" i="2" s="1"/>
  <c r="U830" i="2"/>
  <c r="T830" i="2" s="1"/>
  <c r="U831" i="2"/>
  <c r="T831" i="2" s="1"/>
  <c r="T832" i="2"/>
  <c r="U832" i="2"/>
  <c r="U833" i="2"/>
  <c r="T833" i="2" s="1"/>
  <c r="T834" i="2"/>
  <c r="U834" i="2"/>
  <c r="U835" i="2"/>
  <c r="T835" i="2" s="1"/>
  <c r="T836" i="2"/>
  <c r="U836" i="2"/>
  <c r="T837" i="2"/>
  <c r="U837" i="2"/>
  <c r="T838" i="2"/>
  <c r="U838" i="2"/>
  <c r="T839" i="2"/>
  <c r="U839" i="2"/>
  <c r="T840" i="2"/>
  <c r="U840" i="2"/>
  <c r="T841" i="2"/>
  <c r="U841" i="2"/>
  <c r="U842" i="2"/>
  <c r="T842" i="2" s="1"/>
  <c r="U843" i="2"/>
  <c r="T843" i="2" s="1"/>
  <c r="U844" i="2"/>
  <c r="T844" i="2" s="1"/>
  <c r="U845" i="2"/>
  <c r="T845" i="2" s="1"/>
  <c r="T846" i="2"/>
  <c r="U846" i="2"/>
  <c r="T847" i="2"/>
  <c r="U847" i="2"/>
  <c r="T848" i="2"/>
  <c r="U848" i="2"/>
  <c r="U849" i="2"/>
  <c r="T849" i="2" s="1"/>
  <c r="T850" i="2"/>
  <c r="U850" i="2"/>
  <c r="U851" i="2"/>
  <c r="T851" i="2" s="1"/>
  <c r="U852" i="2"/>
  <c r="T852" i="2" s="1"/>
  <c r="U853" i="2"/>
  <c r="T853" i="2" s="1"/>
  <c r="T854" i="2"/>
  <c r="U854" i="2"/>
  <c r="T855" i="2"/>
  <c r="U855" i="2"/>
  <c r="T856" i="2"/>
  <c r="U856" i="2"/>
  <c r="T857" i="2"/>
  <c r="U857" i="2"/>
  <c r="T858" i="2"/>
  <c r="U858" i="2"/>
  <c r="T859" i="2"/>
  <c r="U859" i="2"/>
  <c r="U860" i="2"/>
  <c r="T860" i="2" s="1"/>
  <c r="U861" i="2"/>
  <c r="T861" i="2" s="1"/>
  <c r="U862" i="2"/>
  <c r="T862" i="2" s="1"/>
  <c r="T863" i="2"/>
  <c r="U863" i="2"/>
  <c r="T864" i="2"/>
  <c r="U864" i="2"/>
  <c r="U865" i="2"/>
  <c r="T865" i="2" s="1"/>
  <c r="T866" i="2"/>
  <c r="U866" i="2"/>
  <c r="U867" i="2"/>
  <c r="T867" i="2" s="1"/>
  <c r="U868" i="2"/>
  <c r="T868" i="2" s="1"/>
  <c r="U869" i="2"/>
  <c r="T869" i="2" s="1"/>
  <c r="T870" i="2"/>
  <c r="U870" i="2"/>
  <c r="U871" i="2"/>
  <c r="T871" i="2" s="1"/>
  <c r="U872" i="2"/>
  <c r="T872" i="2" s="1"/>
  <c r="U873" i="2"/>
  <c r="T873" i="2" s="1"/>
  <c r="T874" i="2"/>
  <c r="U874" i="2"/>
  <c r="T875" i="2"/>
  <c r="U875" i="2"/>
  <c r="U876" i="2"/>
  <c r="T876" i="2" s="1"/>
  <c r="U877" i="2"/>
  <c r="T877" i="2" s="1"/>
  <c r="T878" i="2"/>
  <c r="U878" i="2"/>
  <c r="U879" i="2"/>
  <c r="T879" i="2" s="1"/>
  <c r="U880" i="2"/>
  <c r="T880" i="2" s="1"/>
  <c r="U881" i="2"/>
  <c r="T881" i="2" s="1"/>
  <c r="T882" i="2"/>
  <c r="U882" i="2"/>
  <c r="U883" i="2"/>
  <c r="T883" i="2" s="1"/>
  <c r="U884" i="2"/>
  <c r="T884" i="2" s="1"/>
  <c r="U885" i="2"/>
  <c r="T885" i="2" s="1"/>
  <c r="U886" i="2"/>
  <c r="T886" i="2" s="1"/>
  <c r="T887" i="2"/>
  <c r="U887" i="2"/>
  <c r="T888" i="2"/>
  <c r="U888" i="2"/>
  <c r="U889" i="2"/>
  <c r="T889" i="2" s="1"/>
  <c r="U890" i="2"/>
  <c r="T890" i="2" s="1"/>
  <c r="U891" i="2"/>
  <c r="T891" i="2" s="1"/>
  <c r="U892" i="2"/>
  <c r="T892" i="2" s="1"/>
  <c r="T893" i="2"/>
  <c r="U893" i="2"/>
  <c r="U894" i="2"/>
  <c r="T894" i="2" s="1"/>
  <c r="T895" i="2"/>
  <c r="U895" i="2"/>
  <c r="T896" i="2"/>
  <c r="U896" i="2"/>
  <c r="T897" i="2"/>
  <c r="U897" i="2"/>
  <c r="U898" i="2"/>
  <c r="T898" i="2" s="1"/>
  <c r="U899" i="2"/>
  <c r="T899" i="2" s="1"/>
  <c r="U900" i="2"/>
  <c r="T900" i="2" s="1"/>
  <c r="U901" i="2"/>
  <c r="T901" i="2" s="1"/>
  <c r="T902" i="2"/>
  <c r="U902" i="2"/>
  <c r="T903" i="2"/>
  <c r="U903" i="2"/>
  <c r="T904" i="2"/>
  <c r="U904" i="2"/>
  <c r="T905" i="2"/>
  <c r="U905" i="2"/>
  <c r="T906" i="2"/>
  <c r="U906" i="2"/>
  <c r="T907" i="2"/>
  <c r="U907" i="2"/>
  <c r="T908" i="2"/>
  <c r="U908" i="2"/>
  <c r="U909" i="2"/>
  <c r="T909" i="2" s="1"/>
  <c r="U910" i="2"/>
  <c r="T910" i="2" s="1"/>
  <c r="T911" i="2"/>
  <c r="U911" i="2"/>
  <c r="U912" i="2"/>
  <c r="T912" i="2" s="1"/>
  <c r="U913" i="2"/>
  <c r="T913" i="2" s="1"/>
  <c r="U914" i="2"/>
  <c r="T914" i="2" s="1"/>
  <c r="U915" i="2"/>
  <c r="T915" i="2" s="1"/>
  <c r="U916" i="2"/>
  <c r="T916" i="2" s="1"/>
  <c r="T917" i="2"/>
  <c r="U917" i="2"/>
  <c r="U918" i="2"/>
  <c r="T918" i="2" s="1"/>
  <c r="T919" i="2"/>
  <c r="U919" i="2"/>
  <c r="T920" i="2"/>
  <c r="U920" i="2"/>
  <c r="T921" i="2"/>
  <c r="U921" i="2"/>
  <c r="T922" i="2"/>
  <c r="U922" i="2"/>
  <c r="T923" i="2"/>
  <c r="U923" i="2"/>
  <c r="T924" i="2"/>
  <c r="U924" i="2"/>
  <c r="T925" i="2"/>
  <c r="U925" i="2"/>
  <c r="T926" i="2"/>
  <c r="U926" i="2"/>
  <c r="U927" i="2"/>
  <c r="T927" i="2" s="1"/>
  <c r="T928" i="2"/>
  <c r="U928" i="2"/>
  <c r="U929" i="2"/>
  <c r="T929" i="2" s="1"/>
  <c r="U930" i="2"/>
  <c r="T930" i="2" s="1"/>
  <c r="U931" i="2"/>
  <c r="T931" i="2" s="1"/>
  <c r="U932" i="2"/>
  <c r="T932" i="2" s="1"/>
  <c r="U933" i="2"/>
  <c r="T933" i="2" s="1"/>
  <c r="U934" i="2"/>
  <c r="T934" i="2" s="1"/>
  <c r="T935" i="2"/>
  <c r="U935" i="2"/>
  <c r="U936" i="2"/>
  <c r="T936" i="2" s="1"/>
  <c r="T937" i="2"/>
  <c r="U937" i="2"/>
  <c r="U938" i="2"/>
  <c r="T938" i="2" s="1"/>
  <c r="U939" i="2"/>
  <c r="T939" i="2" s="1"/>
  <c r="U940" i="2"/>
  <c r="T940" i="2" s="1"/>
  <c r="T941" i="2"/>
  <c r="U941" i="2"/>
  <c r="U942" i="2"/>
  <c r="T942" i="2" s="1"/>
  <c r="T943" i="2"/>
  <c r="U943" i="2"/>
  <c r="T944" i="2"/>
  <c r="U944" i="2"/>
  <c r="U945" i="2"/>
  <c r="T945" i="2" s="1"/>
  <c r="T946" i="2"/>
  <c r="U946" i="2"/>
  <c r="U947" i="2"/>
  <c r="T947" i="2" s="1"/>
  <c r="U948" i="2"/>
  <c r="T948" i="2" s="1"/>
  <c r="U949" i="2"/>
  <c r="T949" i="2" s="1"/>
  <c r="U950" i="2"/>
  <c r="T950" i="2" s="1"/>
  <c r="T951" i="2"/>
  <c r="U951" i="2"/>
  <c r="T952" i="2"/>
  <c r="U952" i="2"/>
  <c r="U953" i="2"/>
  <c r="T953" i="2" s="1"/>
  <c r="U954" i="2"/>
  <c r="T954" i="2" s="1"/>
  <c r="U955" i="2"/>
  <c r="T955" i="2" s="1"/>
  <c r="U956" i="2"/>
  <c r="T956" i="2" s="1"/>
  <c r="U957" i="2"/>
  <c r="T957" i="2" s="1"/>
  <c r="T958" i="2"/>
  <c r="U958" i="2"/>
  <c r="T959" i="2"/>
  <c r="U959" i="2"/>
  <c r="U960" i="2"/>
  <c r="T960" i="2" s="1"/>
  <c r="U961" i="2"/>
  <c r="T961" i="2" s="1"/>
  <c r="U962" i="2"/>
  <c r="T962" i="2" s="1"/>
  <c r="U963" i="2"/>
  <c r="T963" i="2" s="1"/>
  <c r="U964" i="2"/>
  <c r="T964" i="2" s="1"/>
  <c r="T965" i="2"/>
  <c r="U965" i="2"/>
  <c r="U966" i="2"/>
  <c r="T966" i="2" s="1"/>
  <c r="T967" i="2"/>
  <c r="U967" i="2"/>
  <c r="T968" i="2"/>
  <c r="U968" i="2"/>
  <c r="T969" i="2"/>
  <c r="U969" i="2"/>
  <c r="T970" i="2"/>
  <c r="U970" i="2"/>
  <c r="T971" i="2"/>
  <c r="U971" i="2"/>
  <c r="T972" i="2"/>
  <c r="U972" i="2"/>
  <c r="T973" i="2"/>
  <c r="U973" i="2"/>
  <c r="U974" i="2"/>
  <c r="T974" i="2" s="1"/>
  <c r="U975" i="2"/>
  <c r="T975" i="2" s="1"/>
  <c r="U976" i="2"/>
  <c r="T976" i="2" s="1"/>
  <c r="U977" i="2"/>
  <c r="T977" i="2" s="1"/>
  <c r="T978" i="2"/>
  <c r="U978" i="2"/>
  <c r="T979" i="2"/>
  <c r="U979" i="2"/>
  <c r="U980" i="2"/>
  <c r="T980" i="2" s="1"/>
  <c r="T981" i="2"/>
  <c r="U981" i="2"/>
  <c r="T982" i="2"/>
  <c r="U982" i="2"/>
  <c r="U983" i="2"/>
  <c r="T983" i="2" s="1"/>
  <c r="U984" i="2"/>
  <c r="T984" i="2" s="1"/>
  <c r="U985" i="2"/>
  <c r="T985" i="2" s="1"/>
  <c r="T986" i="2"/>
  <c r="U986" i="2"/>
  <c r="T987" i="2"/>
  <c r="U987" i="2"/>
  <c r="T988" i="2"/>
  <c r="U988" i="2"/>
  <c r="T989" i="2"/>
  <c r="U989" i="2"/>
  <c r="T990" i="2"/>
  <c r="U990" i="2"/>
  <c r="T991" i="2"/>
  <c r="U991" i="2"/>
  <c r="T992" i="2"/>
  <c r="U992" i="2"/>
  <c r="U993" i="2"/>
  <c r="T993" i="2" s="1"/>
  <c r="U994" i="2"/>
  <c r="T994" i="2" s="1"/>
  <c r="U995" i="2"/>
  <c r="T995" i="2" s="1"/>
  <c r="T996" i="2"/>
  <c r="U996" i="2"/>
  <c r="U997" i="2"/>
  <c r="T997" i="2" s="1"/>
  <c r="U998" i="2"/>
  <c r="T998" i="2" s="1"/>
  <c r="U999" i="2"/>
  <c r="T999" i="2" s="1"/>
  <c r="U1000" i="2"/>
  <c r="T1000" i="2" s="1"/>
  <c r="T1001" i="2"/>
  <c r="U1001" i="2"/>
  <c r="U1002" i="2"/>
  <c r="T1002" i="2" s="1"/>
  <c r="T1003" i="2"/>
  <c r="U1003" i="2"/>
  <c r="T1004" i="2"/>
  <c r="U1004" i="2"/>
  <c r="U1005" i="2"/>
  <c r="T1005" i="2" s="1"/>
  <c r="U1006" i="2"/>
  <c r="T1006" i="2" s="1"/>
  <c r="T1007" i="2"/>
  <c r="U1007" i="2"/>
  <c r="U1008" i="2"/>
  <c r="T1008" i="2" s="1"/>
  <c r="U1009" i="2"/>
  <c r="T1009" i="2" s="1"/>
  <c r="U1010" i="2"/>
  <c r="T1010" i="2" s="1"/>
  <c r="T1011" i="2"/>
  <c r="U1011" i="2"/>
  <c r="U1012" i="2"/>
  <c r="T1012" i="2" s="1"/>
  <c r="T1013" i="2"/>
  <c r="U1013" i="2"/>
  <c r="U1014" i="2"/>
  <c r="T1014" i="2" s="1"/>
  <c r="U1015" i="2"/>
  <c r="T1015" i="2" s="1"/>
  <c r="U1016" i="2"/>
  <c r="T1016" i="2" s="1"/>
  <c r="T1017" i="2"/>
  <c r="U1017" i="2"/>
  <c r="T1018" i="2"/>
  <c r="U1018" i="2"/>
  <c r="U1019" i="2"/>
  <c r="T1019" i="2" s="1"/>
  <c r="U1020" i="2"/>
  <c r="T1020" i="2" s="1"/>
  <c r="U1021" i="2"/>
  <c r="T1021" i="2" s="1"/>
  <c r="T1022" i="2"/>
  <c r="U1022" i="2"/>
  <c r="U1023" i="2"/>
  <c r="T1023" i="2" s="1"/>
  <c r="T1024" i="2"/>
  <c r="U1024" i="2"/>
  <c r="U1025" i="2"/>
  <c r="T1025" i="2" s="1"/>
  <c r="U1026" i="2"/>
  <c r="T1026" i="2" s="1"/>
  <c r="U1027" i="2"/>
  <c r="T1027" i="2" s="1"/>
  <c r="U1028" i="2"/>
  <c r="T1028" i="2" s="1"/>
  <c r="U1029" i="2"/>
  <c r="T1029" i="2" s="1"/>
  <c r="U1030" i="2"/>
  <c r="T1030" i="2" s="1"/>
  <c r="T1031" i="2"/>
  <c r="U1031" i="2"/>
  <c r="U1032" i="2"/>
  <c r="T1032" i="2" s="1"/>
  <c r="T1033" i="2"/>
  <c r="U1033" i="2"/>
  <c r="T1034" i="2"/>
  <c r="U1034" i="2"/>
  <c r="T1035" i="2"/>
  <c r="U1035" i="2"/>
  <c r="T1036" i="2"/>
  <c r="U1036" i="2"/>
  <c r="T1037" i="2"/>
  <c r="U1037" i="2"/>
  <c r="T1038" i="2"/>
  <c r="U1038" i="2"/>
  <c r="T1039" i="2"/>
  <c r="U1039" i="2"/>
  <c r="U1040" i="2"/>
  <c r="T1040" i="2" s="1"/>
  <c r="U1041" i="2"/>
  <c r="T1041" i="2" s="1"/>
  <c r="T1042" i="2"/>
  <c r="U1042" i="2"/>
  <c r="T1043" i="2"/>
  <c r="U1043" i="2"/>
  <c r="U1044" i="2"/>
  <c r="T1044" i="2" s="1"/>
  <c r="U1045" i="2"/>
  <c r="T1045" i="2" s="1"/>
  <c r="U1046" i="2"/>
  <c r="T1046" i="2" s="1"/>
  <c r="T1047" i="2"/>
  <c r="U1047" i="2"/>
  <c r="U1048" i="2"/>
  <c r="T1048" i="2" s="1"/>
  <c r="T1049" i="2"/>
  <c r="U1049" i="2"/>
  <c r="U1050" i="2"/>
  <c r="T1050" i="2" s="1"/>
  <c r="U1051" i="2"/>
  <c r="T1051" i="2" s="1"/>
  <c r="T1052" i="2"/>
  <c r="U1052" i="2"/>
  <c r="T1053" i="2"/>
  <c r="U1053" i="2"/>
  <c r="T1054" i="2"/>
  <c r="U1054" i="2"/>
  <c r="T1055" i="2"/>
  <c r="U1055" i="2"/>
  <c r="T1056" i="2"/>
  <c r="U1056" i="2"/>
  <c r="T1057" i="2"/>
  <c r="U1057" i="2"/>
  <c r="U1058" i="2"/>
  <c r="T1058" i="2" s="1"/>
  <c r="U1059" i="2"/>
  <c r="T1059" i="2" s="1"/>
  <c r="U1060" i="2"/>
  <c r="T1060" i="2" s="1"/>
  <c r="T1061" i="2"/>
  <c r="U1061" i="2"/>
  <c r="U1062" i="2"/>
  <c r="T1062" i="2" s="1"/>
  <c r="T1063" i="2"/>
  <c r="U1063" i="2"/>
  <c r="U1064" i="2"/>
  <c r="T1064" i="2" s="1"/>
  <c r="T1065" i="2"/>
  <c r="U1065" i="2"/>
  <c r="T1066" i="2"/>
  <c r="U1066" i="2"/>
  <c r="U1067" i="2"/>
  <c r="T1067" i="2" s="1"/>
  <c r="U1068" i="2"/>
  <c r="T1068" i="2" s="1"/>
  <c r="U1069" i="2"/>
  <c r="T1069" i="2" s="1"/>
  <c r="T1070" i="2"/>
  <c r="U1070" i="2"/>
  <c r="U1071" i="2"/>
  <c r="T1071" i="2" s="1"/>
  <c r="U1072" i="2"/>
  <c r="T1072" i="2" s="1"/>
  <c r="T1073" i="2"/>
  <c r="U1073" i="2"/>
  <c r="U1074" i="2"/>
  <c r="T1074" i="2" s="1"/>
  <c r="U1075" i="2"/>
  <c r="T1075" i="2" s="1"/>
  <c r="T1076" i="2"/>
  <c r="U1076" i="2"/>
  <c r="U1077" i="2"/>
  <c r="T1077" i="2" s="1"/>
  <c r="U1078" i="2"/>
  <c r="T1078" i="2" s="1"/>
  <c r="U1079" i="2"/>
  <c r="T1079" i="2" s="1"/>
  <c r="U1080" i="2"/>
  <c r="T1080" i="2" s="1"/>
  <c r="T1081" i="2"/>
  <c r="U1081" i="2"/>
  <c r="U1082" i="2"/>
  <c r="T1082" i="2" s="1"/>
  <c r="U1083" i="2"/>
  <c r="T1083" i="2" s="1"/>
  <c r="T1084" i="2"/>
  <c r="U1084" i="2"/>
  <c r="U1085" i="2"/>
  <c r="T1085" i="2" s="1"/>
  <c r="T1086" i="2"/>
  <c r="U1086" i="2"/>
  <c r="U1087" i="2"/>
  <c r="T1087" i="2" s="1"/>
  <c r="U1088" i="2"/>
  <c r="T1088" i="2" s="1"/>
  <c r="T1089" i="2"/>
  <c r="U1089" i="2"/>
  <c r="U1090" i="2"/>
  <c r="T1090" i="2" s="1"/>
  <c r="T1091" i="2"/>
  <c r="U1091" i="2"/>
  <c r="U1092" i="2"/>
  <c r="T1092" i="2" s="1"/>
  <c r="U1093" i="2"/>
  <c r="T1093" i="2" s="1"/>
  <c r="T1094" i="2"/>
  <c r="U1094" i="2"/>
  <c r="U1095" i="2"/>
  <c r="T1095" i="2" s="1"/>
  <c r="T1096" i="2"/>
  <c r="U1096" i="2"/>
  <c r="U1097" i="2"/>
  <c r="T1097" i="2" s="1"/>
  <c r="U1098" i="2"/>
  <c r="T1098" i="2" s="1"/>
  <c r="U1099" i="2"/>
  <c r="T1099" i="2" s="1"/>
  <c r="T1100" i="2"/>
  <c r="U1100" i="2"/>
  <c r="T1101" i="2"/>
  <c r="U1101" i="2"/>
  <c r="T1102" i="2"/>
  <c r="U1102" i="2"/>
  <c r="T1103" i="2"/>
  <c r="U1103" i="2"/>
  <c r="T1104" i="2"/>
  <c r="U1104" i="2"/>
  <c r="T1105" i="2"/>
  <c r="U1105" i="2"/>
  <c r="U1106" i="2"/>
  <c r="T1106" i="2" s="1"/>
  <c r="U1107" i="2"/>
  <c r="T1107" i="2" s="1"/>
  <c r="U1108" i="2"/>
  <c r="T1108" i="2" s="1"/>
  <c r="T1109" i="2"/>
  <c r="U1109" i="2"/>
  <c r="U1110" i="2"/>
  <c r="T1110" i="2" s="1"/>
  <c r="T1111" i="2"/>
  <c r="U1111" i="2"/>
  <c r="T1112" i="2"/>
  <c r="U1112" i="2"/>
  <c r="U1113" i="2"/>
  <c r="T1113" i="2" s="1"/>
  <c r="U1114" i="2"/>
  <c r="T1114" i="2" s="1"/>
  <c r="U1115" i="2"/>
  <c r="T1115" i="2" s="1"/>
  <c r="T1116" i="2"/>
  <c r="U1116" i="2"/>
  <c r="U1117" i="2"/>
  <c r="T1117" i="2" s="1"/>
  <c r="T1118" i="2"/>
  <c r="U1118" i="2"/>
  <c r="T1119" i="2"/>
  <c r="U1119" i="2"/>
  <c r="T1120" i="2"/>
  <c r="U1120" i="2"/>
  <c r="T1121" i="2"/>
  <c r="U1121" i="2"/>
  <c r="T1122" i="2"/>
  <c r="U1122" i="2"/>
  <c r="T1123" i="2"/>
  <c r="U1123" i="2"/>
  <c r="T1124" i="2"/>
  <c r="U1124" i="2"/>
  <c r="U1125" i="2"/>
  <c r="T1125" i="2" s="1"/>
  <c r="U1126" i="2"/>
  <c r="T1126" i="2" s="1"/>
  <c r="T1127" i="2"/>
  <c r="U1127" i="2"/>
  <c r="U1128" i="2"/>
  <c r="T1128" i="2" s="1"/>
  <c r="U1129" i="2"/>
  <c r="T1129" i="2" s="1"/>
  <c r="U1130" i="2"/>
  <c r="T1130" i="2" s="1"/>
  <c r="T1131" i="2"/>
  <c r="U1131" i="2"/>
  <c r="T1132" i="2"/>
  <c r="U1132" i="2"/>
  <c r="U1133" i="2"/>
  <c r="T1133" i="2" s="1"/>
  <c r="U1134" i="2"/>
  <c r="T1134" i="2" s="1"/>
  <c r="U1135" i="2"/>
  <c r="T1135" i="2" s="1"/>
  <c r="U1136" i="2"/>
  <c r="T1136" i="2" s="1"/>
  <c r="T1137" i="2"/>
  <c r="U1137" i="2"/>
  <c r="T1138" i="2"/>
  <c r="U1138" i="2"/>
  <c r="U1139" i="2"/>
  <c r="T1139" i="2" s="1"/>
  <c r="U1140" i="2"/>
  <c r="T1140" i="2" s="1"/>
  <c r="U1141" i="2"/>
  <c r="T1141" i="2" s="1"/>
  <c r="T1142" i="2"/>
  <c r="U1142" i="2"/>
  <c r="T1143" i="2"/>
  <c r="U1143" i="2"/>
  <c r="U1144" i="2"/>
  <c r="T1144" i="2" s="1"/>
  <c r="U1145" i="2"/>
  <c r="T1145" i="2" s="1"/>
  <c r="U1146" i="2"/>
  <c r="T1146" i="2" s="1"/>
  <c r="U1147" i="2"/>
  <c r="T1147" i="2" s="1"/>
  <c r="U1148" i="2"/>
  <c r="T1148" i="2" s="1"/>
  <c r="U1149" i="2"/>
  <c r="T1149" i="2" s="1"/>
  <c r="U1150" i="2"/>
  <c r="T1150" i="2" s="1"/>
  <c r="U1151" i="2"/>
  <c r="T1151" i="2" s="1"/>
  <c r="T1152" i="2"/>
  <c r="U1152" i="2"/>
  <c r="T1153" i="2"/>
  <c r="U1153" i="2"/>
  <c r="U1154" i="2"/>
  <c r="T1154" i="2" s="1"/>
  <c r="U1155" i="2"/>
  <c r="T1155" i="2" s="1"/>
  <c r="U1156" i="2"/>
  <c r="T1156" i="2" s="1"/>
  <c r="T1157" i="2"/>
  <c r="U1157" i="2"/>
  <c r="T1158" i="2"/>
  <c r="U1158" i="2"/>
  <c r="U1159" i="2"/>
  <c r="T1159" i="2" s="1"/>
  <c r="T1160" i="2"/>
  <c r="U1160" i="2"/>
  <c r="U1161" i="2"/>
  <c r="T1161" i="2" s="1"/>
  <c r="U1162" i="2"/>
  <c r="T1162" i="2" s="1"/>
  <c r="T1163" i="2"/>
  <c r="U1163" i="2"/>
  <c r="U1164" i="2"/>
  <c r="T1164" i="2" s="1"/>
  <c r="U1165" i="2"/>
  <c r="T1165" i="2" s="1"/>
  <c r="T1166" i="2"/>
  <c r="U1166" i="2"/>
  <c r="T1167" i="2"/>
  <c r="U1167" i="2"/>
  <c r="T1168" i="2"/>
  <c r="U1168" i="2"/>
  <c r="T1169" i="2"/>
  <c r="U1169" i="2"/>
  <c r="T1170" i="2"/>
  <c r="U1170" i="2"/>
  <c r="T1171" i="2"/>
  <c r="U1171" i="2"/>
  <c r="U1172" i="2"/>
  <c r="T1172" i="2" s="1"/>
  <c r="U1173" i="2"/>
  <c r="T1173" i="2" s="1"/>
  <c r="U1174" i="2"/>
  <c r="T1174" i="2" s="1"/>
  <c r="T1175" i="2"/>
  <c r="U1175" i="2"/>
  <c r="U1176" i="2"/>
  <c r="T1176" i="2" s="1"/>
  <c r="T1177" i="2"/>
  <c r="U1177" i="2"/>
  <c r="U1178" i="2"/>
  <c r="T1178" i="2" s="1"/>
  <c r="U1179" i="2"/>
  <c r="T1179" i="2" s="1"/>
  <c r="U1180" i="2"/>
  <c r="T1180" i="2" s="1"/>
  <c r="T1181" i="2"/>
  <c r="U1181" i="2"/>
  <c r="U1182" i="2"/>
  <c r="T1182" i="2" s="1"/>
  <c r="T1183" i="2"/>
  <c r="U1183" i="2"/>
  <c r="T1184" i="2"/>
  <c r="U1184" i="2"/>
  <c r="T1185" i="2"/>
  <c r="U1185" i="2"/>
  <c r="T1186" i="2"/>
  <c r="U1186" i="2"/>
  <c r="T1187" i="2"/>
  <c r="U1187" i="2"/>
  <c r="T1188" i="2"/>
  <c r="U1188" i="2"/>
  <c r="T1189" i="2"/>
  <c r="U1189" i="2"/>
  <c r="T1190" i="2"/>
  <c r="U1190" i="2"/>
  <c r="U1191" i="2"/>
  <c r="T1191" i="2" s="1"/>
  <c r="U1192" i="2"/>
  <c r="T1192" i="2" s="1"/>
  <c r="U1193" i="2"/>
  <c r="T1193" i="2" s="1"/>
  <c r="U1194" i="2"/>
  <c r="T1194" i="2" s="1"/>
  <c r="T1195" i="2"/>
  <c r="U1195" i="2"/>
  <c r="U1196" i="2"/>
  <c r="T1196" i="2" s="1"/>
  <c r="T1197" i="2"/>
  <c r="U1197" i="2"/>
  <c r="U1198" i="2"/>
  <c r="T1198" i="2" s="1"/>
  <c r="U1199" i="2"/>
  <c r="T1199" i="2" s="1"/>
  <c r="T1200" i="2"/>
  <c r="U1200" i="2"/>
  <c r="U1201" i="2"/>
  <c r="T1201" i="2" s="1"/>
  <c r="U1202" i="2"/>
  <c r="T1202" i="2" s="1"/>
  <c r="U1203" i="2"/>
  <c r="T1203" i="2" s="1"/>
  <c r="T1204" i="2"/>
  <c r="U1204" i="2"/>
  <c r="T1205" i="2"/>
  <c r="U1205" i="2"/>
  <c r="U1206" i="2"/>
  <c r="T1206" i="2" s="1"/>
  <c r="U1207" i="2"/>
  <c r="T1207" i="2" s="1"/>
  <c r="T1208" i="2"/>
  <c r="U1208" i="2"/>
  <c r="U1209" i="2"/>
  <c r="T1209" i="2" s="1"/>
  <c r="T1210" i="2"/>
  <c r="U1210" i="2"/>
  <c r="U1211" i="2"/>
  <c r="T1211" i="2" s="1"/>
  <c r="U1212" i="2"/>
  <c r="T1212" i="2" s="1"/>
  <c r="U1213" i="2"/>
  <c r="T1213" i="2" s="1"/>
  <c r="T1214" i="2"/>
  <c r="U1214" i="2"/>
  <c r="U1215" i="2"/>
  <c r="T1215" i="2" s="1"/>
  <c r="U1216" i="2"/>
  <c r="T1216" i="2" s="1"/>
  <c r="U1217" i="2"/>
  <c r="T1217" i="2" s="1"/>
  <c r="T1218" i="2"/>
  <c r="U1218" i="2"/>
  <c r="U1219" i="2"/>
  <c r="T1219" i="2" s="1"/>
  <c r="U1220" i="2"/>
  <c r="T1220" i="2" s="1"/>
  <c r="U1221" i="2"/>
  <c r="T1221" i="2" s="1"/>
  <c r="U1222" i="2"/>
  <c r="T1222" i="2" s="1"/>
  <c r="T1223" i="2"/>
  <c r="U1223" i="2"/>
  <c r="U1224" i="2"/>
  <c r="T1224" i="2" s="1"/>
  <c r="T1225" i="2"/>
  <c r="U1225" i="2"/>
  <c r="U1226" i="2"/>
  <c r="T1226" i="2" s="1"/>
  <c r="U1227" i="2"/>
  <c r="T1227" i="2" s="1"/>
  <c r="U1228" i="2"/>
  <c r="T1228" i="2" s="1"/>
  <c r="T1229" i="2"/>
  <c r="U1229" i="2"/>
  <c r="T1230" i="2"/>
  <c r="U1230" i="2"/>
  <c r="U1231" i="2"/>
  <c r="T1231" i="2" s="1"/>
  <c r="T1232" i="2"/>
  <c r="U1232" i="2"/>
  <c r="T1233" i="2"/>
  <c r="U1233" i="2"/>
  <c r="T1234" i="2"/>
  <c r="U1234" i="2"/>
  <c r="T1235" i="2"/>
  <c r="U1235" i="2"/>
  <c r="T1236" i="2"/>
  <c r="U1236" i="2"/>
  <c r="T1237" i="2"/>
  <c r="U1237" i="2"/>
  <c r="U1238" i="2"/>
  <c r="T1238" i="2" s="1"/>
  <c r="T1239" i="2"/>
  <c r="U1239" i="2"/>
  <c r="U1240" i="2"/>
  <c r="T1240" i="2" s="1"/>
  <c r="T1241" i="2"/>
  <c r="U1241" i="2"/>
  <c r="U1242" i="2"/>
  <c r="T1242" i="2" s="1"/>
  <c r="U1243" i="2"/>
  <c r="T1243" i="2" s="1"/>
  <c r="T1244" i="2"/>
  <c r="U1244" i="2"/>
  <c r="U1245" i="2"/>
  <c r="T1245" i="2" s="1"/>
  <c r="U1246" i="2"/>
  <c r="T1246" i="2" s="1"/>
  <c r="U1247" i="2"/>
  <c r="T1247" i="2" s="1"/>
  <c r="U1248" i="2"/>
  <c r="T1248" i="2" s="1"/>
  <c r="T1249" i="2"/>
  <c r="U1249" i="2"/>
  <c r="T1250" i="2"/>
  <c r="U1250" i="2"/>
  <c r="T1251" i="2"/>
  <c r="U1251" i="2"/>
  <c r="T1252" i="2"/>
  <c r="U1252" i="2"/>
  <c r="T1253" i="2"/>
  <c r="U1253" i="2"/>
  <c r="T1254" i="2"/>
  <c r="U1254" i="2"/>
  <c r="T1255" i="2"/>
  <c r="U1255" i="2"/>
  <c r="U1256" i="2"/>
  <c r="T1256" i="2" s="1"/>
  <c r="T1257" i="2"/>
  <c r="U1257" i="2"/>
  <c r="U1258" i="2"/>
  <c r="T1258" i="2" s="1"/>
  <c r="U1259" i="2"/>
  <c r="T1259" i="2" s="1"/>
  <c r="T1260" i="2"/>
  <c r="U1260" i="2"/>
  <c r="U1261" i="2"/>
  <c r="T1261" i="2" s="1"/>
  <c r="U1262" i="2"/>
  <c r="T1262" i="2" s="1"/>
  <c r="U1263" i="2"/>
  <c r="T1263" i="2" s="1"/>
  <c r="T1264" i="2"/>
  <c r="U1264" i="2"/>
  <c r="T1265" i="2"/>
  <c r="U1265" i="2"/>
  <c r="U1266" i="2"/>
  <c r="T1266" i="2" s="1"/>
  <c r="U1267" i="2"/>
  <c r="T1267" i="2" s="1"/>
  <c r="T1268" i="2"/>
  <c r="U1268" i="2"/>
  <c r="U1269" i="2"/>
  <c r="T1269" i="2" s="1"/>
  <c r="U1270" i="2"/>
  <c r="T1270" i="2" s="1"/>
  <c r="U1271" i="2"/>
  <c r="T1271" i="2" s="1"/>
  <c r="T1272" i="2"/>
  <c r="U1272" i="2"/>
  <c r="U1273" i="2"/>
  <c r="T1273" i="2" s="1"/>
  <c r="U1274" i="2"/>
  <c r="T1274" i="2" s="1"/>
  <c r="U1275" i="2"/>
  <c r="T1275" i="2" s="1"/>
  <c r="U1276" i="2"/>
  <c r="T1276" i="2" s="1"/>
  <c r="T1277" i="2"/>
  <c r="U1277" i="2"/>
  <c r="U1278" i="2"/>
  <c r="T1278" i="2" s="1"/>
  <c r="T1279" i="2"/>
  <c r="U1279" i="2"/>
  <c r="U1280" i="2"/>
  <c r="T1280" i="2" s="1"/>
  <c r="U1281" i="2"/>
  <c r="T1281" i="2" s="1"/>
  <c r="U1282" i="2"/>
  <c r="T1282" i="2" s="1"/>
  <c r="T1283" i="2"/>
  <c r="U1283" i="2"/>
  <c r="U1284" i="2"/>
  <c r="T1284" i="2" s="1"/>
  <c r="T1285" i="2"/>
  <c r="U1285" i="2"/>
  <c r="T1286" i="2"/>
  <c r="U1286" i="2"/>
  <c r="U1287" i="2"/>
  <c r="T1287" i="2" s="1"/>
  <c r="T1288" i="2"/>
  <c r="U1288" i="2"/>
  <c r="U1289" i="2"/>
  <c r="T1289" i="2" s="1"/>
  <c r="U1290" i="2"/>
  <c r="T1290" i="2" s="1"/>
  <c r="U1291" i="2"/>
  <c r="T1291" i="2" s="1"/>
  <c r="T1292" i="2"/>
  <c r="U1292" i="2"/>
  <c r="U1293" i="2"/>
  <c r="T1293" i="2" s="1"/>
  <c r="T1294" i="2"/>
  <c r="U1294" i="2"/>
  <c r="U1295" i="2"/>
  <c r="T1295" i="2" s="1"/>
  <c r="U1296" i="2"/>
  <c r="T1296" i="2" s="1"/>
  <c r="U1297" i="2"/>
  <c r="T1297" i="2" s="1"/>
  <c r="T1298" i="2"/>
  <c r="U1298" i="2"/>
  <c r="T1299" i="2"/>
  <c r="U1299" i="2"/>
  <c r="T1300" i="2"/>
  <c r="U1300" i="2"/>
  <c r="T1301" i="2"/>
  <c r="U1301" i="2"/>
  <c r="T1302" i="2"/>
  <c r="U1302" i="2"/>
  <c r="T1303" i="2"/>
  <c r="U1303" i="2"/>
  <c r="U1304" i="2"/>
  <c r="T1304" i="2" s="1"/>
  <c r="U1305" i="2"/>
  <c r="T1305" i="2" s="1"/>
  <c r="T1306" i="2"/>
  <c r="U1306" i="2"/>
  <c r="T1307" i="2"/>
  <c r="U1307" i="2"/>
  <c r="U1308" i="2"/>
  <c r="T1308" i="2" s="1"/>
  <c r="U1309" i="2"/>
  <c r="T1309" i="2" s="1"/>
  <c r="U1310" i="2"/>
  <c r="T1310" i="2" s="1"/>
  <c r="U1311" i="2"/>
  <c r="T1311" i="2" s="1"/>
  <c r="U1312" i="2"/>
  <c r="T1312" i="2" s="1"/>
  <c r="T1313" i="2"/>
  <c r="U1313" i="2"/>
  <c r="U1314" i="2"/>
  <c r="T1314" i="2" s="1"/>
  <c r="T1315" i="2"/>
  <c r="U1315" i="2"/>
  <c r="T1316" i="2"/>
  <c r="U1316" i="2"/>
  <c r="T1317" i="2"/>
  <c r="U1317" i="2"/>
  <c r="T1318" i="2"/>
  <c r="U1318" i="2"/>
  <c r="T1319" i="2"/>
  <c r="U1319" i="2"/>
  <c r="T1320" i="2"/>
  <c r="U1320" i="2"/>
  <c r="T1321" i="2"/>
  <c r="U1321" i="2"/>
  <c r="U1322" i="2"/>
  <c r="T1322" i="2" s="1"/>
  <c r="U1323" i="2"/>
  <c r="T1323" i="2" s="1"/>
  <c r="U1324" i="2"/>
  <c r="T1324" i="2" s="1"/>
  <c r="T1325" i="2"/>
  <c r="U1325" i="2"/>
  <c r="U1326" i="2"/>
  <c r="T1326" i="2" s="1"/>
  <c r="T1327" i="2"/>
  <c r="U1327" i="2"/>
  <c r="U1328" i="2"/>
  <c r="T1328" i="2" s="1"/>
  <c r="U1329" i="2"/>
  <c r="T1329" i="2" s="1"/>
  <c r="U1330" i="2"/>
  <c r="T1330" i="2" s="1"/>
  <c r="T1331" i="2"/>
  <c r="U1331" i="2"/>
  <c r="U1332" i="2"/>
  <c r="T1332" i="2" s="1"/>
  <c r="T1333" i="2"/>
  <c r="U1333" i="2"/>
  <c r="T1334" i="2"/>
  <c r="U1334" i="2"/>
  <c r="U1335" i="2"/>
  <c r="T1335" i="2" s="1"/>
  <c r="T1336" i="2"/>
  <c r="U1336" i="2"/>
  <c r="U1337" i="2"/>
  <c r="T1337" i="2" s="1"/>
  <c r="U1338" i="2"/>
  <c r="T1338" i="2" s="1"/>
  <c r="U1339" i="2"/>
  <c r="T1339" i="2" s="1"/>
  <c r="U1340" i="2"/>
  <c r="T1340" i="2" s="1"/>
  <c r="T1341" i="2"/>
  <c r="U1341" i="2"/>
  <c r="T1342" i="2"/>
  <c r="U1342" i="2"/>
  <c r="U1343" i="2"/>
  <c r="T1343" i="2" s="1"/>
  <c r="U1344" i="2"/>
  <c r="T1344" i="2" s="1"/>
  <c r="U1345" i="2"/>
  <c r="T1345" i="2" s="1"/>
  <c r="U1346" i="2"/>
  <c r="T1346" i="2" s="1"/>
  <c r="U1347" i="2"/>
  <c r="T1347" i="2" s="1"/>
  <c r="T1348" i="2"/>
  <c r="U1348" i="2"/>
  <c r="T1349" i="2"/>
  <c r="U1349" i="2"/>
  <c r="U1350" i="2"/>
  <c r="T1350" i="2" s="1"/>
  <c r="U1351" i="2"/>
  <c r="T1351" i="2" s="1"/>
  <c r="U1352" i="2"/>
  <c r="T1352" i="2" s="1"/>
  <c r="U1353" i="2"/>
  <c r="T1353" i="2" s="1"/>
  <c r="U1354" i="2"/>
  <c r="T1354" i="2" s="1"/>
  <c r="U1355" i="2"/>
  <c r="T1355" i="2" s="1"/>
  <c r="T1356" i="2"/>
  <c r="U1356" i="2"/>
  <c r="T1357" i="2"/>
  <c r="U1357" i="2"/>
  <c r="U1358" i="2"/>
  <c r="T1358" i="2" s="1"/>
  <c r="U1359" i="2"/>
  <c r="T1359" i="2" s="1"/>
  <c r="U1360" i="2"/>
  <c r="T1360" i="2" s="1"/>
  <c r="T1361" i="2"/>
  <c r="U1361" i="2"/>
  <c r="U1362" i="2"/>
  <c r="T1362" i="2" s="1"/>
  <c r="T1363" i="2"/>
  <c r="U1363" i="2"/>
  <c r="T1364" i="2"/>
  <c r="U1364" i="2"/>
  <c r="T1365" i="2"/>
  <c r="U1365" i="2"/>
  <c r="T1366" i="2"/>
  <c r="U1366" i="2"/>
  <c r="T1367" i="2"/>
  <c r="U1367" i="2"/>
  <c r="T1368" i="2"/>
  <c r="U1368" i="2"/>
  <c r="T1369" i="2"/>
  <c r="U1369" i="2"/>
  <c r="T1370" i="2"/>
  <c r="U1370" i="2"/>
  <c r="U1371" i="2"/>
  <c r="T1371" i="2" s="1"/>
  <c r="U1372" i="2"/>
  <c r="T1372" i="2" s="1"/>
  <c r="U1373" i="2"/>
  <c r="T1373" i="2" s="1"/>
  <c r="T1374" i="2"/>
  <c r="U1374" i="2"/>
  <c r="U1375" i="2"/>
  <c r="T1375" i="2" s="1"/>
  <c r="T1376" i="2"/>
  <c r="U1376" i="2"/>
  <c r="T1377" i="2"/>
  <c r="U1377" i="2"/>
  <c r="U1378" i="2"/>
  <c r="T1378" i="2" s="1"/>
  <c r="U1379" i="2"/>
  <c r="T1379" i="2" s="1"/>
  <c r="U1380" i="2"/>
  <c r="T1380" i="2" s="1"/>
  <c r="U1381" i="2"/>
  <c r="T1381" i="2" s="1"/>
  <c r="T1382" i="2"/>
  <c r="U1382" i="2"/>
  <c r="T1383" i="2"/>
  <c r="U1383" i="2"/>
  <c r="T1384" i="2"/>
  <c r="U1384" i="2"/>
  <c r="T1385" i="2"/>
  <c r="U1385" i="2"/>
  <c r="T1386" i="2"/>
  <c r="U1386" i="2"/>
  <c r="T1387" i="2"/>
  <c r="U1387" i="2"/>
  <c r="U1388" i="2"/>
  <c r="T1388" i="2" s="1"/>
  <c r="U1389" i="2"/>
  <c r="T1389" i="2" s="1"/>
  <c r="T1390" i="2"/>
  <c r="U1390" i="2"/>
  <c r="T1391" i="2"/>
  <c r="U1391" i="2"/>
  <c r="U1392" i="2"/>
  <c r="T1392" i="2" s="1"/>
  <c r="U1393" i="2"/>
  <c r="T1393" i="2" s="1"/>
  <c r="U1394" i="2"/>
  <c r="T1394" i="2" s="1"/>
  <c r="U1395" i="2"/>
  <c r="T1395" i="2" s="1"/>
  <c r="U1396" i="2"/>
  <c r="T1396" i="2" s="1"/>
  <c r="T1397" i="2"/>
  <c r="U1397" i="2"/>
  <c r="U1398" i="2"/>
  <c r="T1398" i="2" s="1"/>
  <c r="T1399" i="2"/>
  <c r="U1399" i="2"/>
  <c r="T1400" i="2"/>
  <c r="U1400" i="2"/>
  <c r="U1401" i="2"/>
  <c r="T1401" i="2" s="1"/>
  <c r="U1402" i="2"/>
  <c r="T1402" i="2" s="1"/>
  <c r="T1403" i="2"/>
  <c r="U1403" i="2"/>
  <c r="U1404" i="2"/>
  <c r="T1404" i="2" s="1"/>
  <c r="U1405" i="2"/>
  <c r="T1405" i="2" s="1"/>
  <c r="U1406" i="2"/>
  <c r="T1406" i="2" s="1"/>
  <c r="U1407" i="2"/>
  <c r="T1407" i="2" s="1"/>
  <c r="U1408" i="2"/>
  <c r="T1408" i="2" s="1"/>
  <c r="T1409" i="2"/>
  <c r="U1409" i="2"/>
  <c r="U1410" i="2"/>
  <c r="T1410" i="2" s="1"/>
  <c r="T1411" i="2"/>
  <c r="U1411" i="2"/>
  <c r="T1412" i="2"/>
  <c r="U1412" i="2"/>
  <c r="U1413" i="2"/>
  <c r="T1413" i="2" s="1"/>
  <c r="U1414" i="2"/>
  <c r="T1414" i="2" s="1"/>
  <c r="U1415" i="2"/>
  <c r="T1415" i="2" s="1"/>
  <c r="T1416" i="2"/>
  <c r="U1416" i="2"/>
  <c r="U1417" i="2"/>
  <c r="T1417" i="2" s="1"/>
  <c r="U1418" i="2"/>
  <c r="T1418" i="2" s="1"/>
  <c r="T1419" i="2"/>
  <c r="U1419" i="2"/>
  <c r="U1420" i="2"/>
  <c r="T1420" i="2" s="1"/>
  <c r="T1421" i="2"/>
  <c r="U1421" i="2"/>
  <c r="U1422" i="2"/>
  <c r="T1422" i="2" s="1"/>
  <c r="U1423" i="2"/>
  <c r="T1423" i="2" s="1"/>
  <c r="U1424" i="2"/>
  <c r="T1424" i="2" s="1"/>
  <c r="T1425" i="2"/>
  <c r="U1425" i="2"/>
  <c r="U1426" i="2"/>
  <c r="T1426" i="2" s="1"/>
  <c r="T1427" i="2"/>
  <c r="U1427" i="2"/>
  <c r="U1428" i="2"/>
  <c r="T1428" i="2" s="1"/>
  <c r="U1429" i="2"/>
  <c r="T1429" i="2" s="1"/>
  <c r="T1430" i="2"/>
  <c r="U1430" i="2"/>
  <c r="T1431" i="2"/>
  <c r="U1431" i="2"/>
  <c r="T1432" i="2"/>
  <c r="U1432" i="2"/>
  <c r="T1433" i="2"/>
  <c r="U1433" i="2"/>
  <c r="T1434" i="2"/>
  <c r="U1434" i="2"/>
  <c r="T1435" i="2"/>
  <c r="U1435" i="2"/>
  <c r="U1436" i="2"/>
  <c r="T1436" i="2" s="1"/>
  <c r="U1437" i="2"/>
  <c r="T1437" i="2" s="1"/>
  <c r="U1438" i="2"/>
  <c r="T1438" i="2" s="1"/>
  <c r="T1439" i="2"/>
  <c r="U1439" i="2"/>
  <c r="U1440" i="2"/>
  <c r="T1440" i="2" s="1"/>
  <c r="T1441" i="2"/>
  <c r="U1441" i="2"/>
  <c r="T1442" i="2"/>
  <c r="U1442" i="2"/>
  <c r="U1443" i="2"/>
  <c r="T1443" i="2" s="1"/>
  <c r="U1444" i="2"/>
  <c r="T1444" i="2" s="1"/>
  <c r="U1445" i="2"/>
  <c r="T1445" i="2" s="1"/>
  <c r="T1446" i="2"/>
  <c r="U1446" i="2"/>
  <c r="U1447" i="2"/>
  <c r="T1447" i="2" s="1"/>
  <c r="T1448" i="2"/>
  <c r="U1448" i="2"/>
  <c r="T1449" i="2"/>
  <c r="U1449" i="2"/>
  <c r="T1450" i="2"/>
  <c r="U1450" i="2"/>
  <c r="T1451" i="2"/>
  <c r="U1451" i="2"/>
  <c r="T1452" i="2"/>
  <c r="U1452" i="2"/>
  <c r="T1453" i="2"/>
  <c r="U1453" i="2"/>
  <c r="U1454" i="2"/>
  <c r="T1454" i="2" s="1"/>
  <c r="T1455" i="2"/>
  <c r="U1455" i="2"/>
  <c r="T1456" i="2"/>
  <c r="U1456" i="2"/>
  <c r="U1457" i="2"/>
  <c r="T1457" i="2" s="1"/>
  <c r="U1458" i="2"/>
  <c r="T1458" i="2" s="1"/>
  <c r="U1459" i="2"/>
  <c r="T1459" i="2" s="1"/>
  <c r="U1460" i="2"/>
  <c r="T1460" i="2" s="1"/>
  <c r="U1461" i="2"/>
  <c r="T1461" i="2" s="1"/>
  <c r="T1462" i="2"/>
  <c r="U1462" i="2"/>
  <c r="T1463" i="2"/>
  <c r="U1463" i="2"/>
  <c r="U1464" i="2"/>
  <c r="T1464" i="2" s="1"/>
  <c r="U1465" i="2"/>
  <c r="T1465" i="2" s="1"/>
  <c r="U1466" i="2"/>
  <c r="T1466" i="2" s="1"/>
  <c r="U1467" i="2"/>
  <c r="T1467" i="2" s="1"/>
  <c r="U1468" i="2"/>
  <c r="T1468" i="2" s="1"/>
  <c r="T1469" i="2"/>
  <c r="U1469" i="2"/>
  <c r="T1470" i="2"/>
  <c r="U1470" i="2"/>
  <c r="U1471" i="2"/>
  <c r="T1471" i="2" s="1"/>
  <c r="U1472" i="2"/>
  <c r="T1472" i="2" s="1"/>
  <c r="U1473" i="2"/>
  <c r="T1473" i="2" s="1"/>
  <c r="U1474" i="2"/>
  <c r="T1474" i="2" s="1"/>
  <c r="T1475" i="2"/>
  <c r="U1475" i="2"/>
  <c r="U1476" i="2"/>
  <c r="T1476" i="2" s="1"/>
  <c r="T1477" i="2"/>
  <c r="U1477" i="2"/>
  <c r="T1478" i="2"/>
  <c r="U1478" i="2"/>
  <c r="T1479" i="2"/>
  <c r="U1479" i="2"/>
  <c r="U1480" i="2"/>
  <c r="T1480" i="2" s="1"/>
  <c r="U1481" i="2"/>
  <c r="T1481" i="2" s="1"/>
  <c r="U1482" i="2"/>
  <c r="T1482" i="2" s="1"/>
  <c r="U1483" i="2"/>
  <c r="T1483" i="2" s="1"/>
  <c r="U1484" i="2"/>
  <c r="T1484" i="2" s="1"/>
  <c r="U1485" i="2"/>
  <c r="T1485" i="2" s="1"/>
  <c r="U1486" i="2"/>
  <c r="T1486" i="2" s="1"/>
  <c r="U1487" i="2"/>
  <c r="T1487" i="2" s="1"/>
  <c r="T1488" i="2"/>
  <c r="U1488" i="2"/>
  <c r="T1489" i="2"/>
  <c r="U1489" i="2"/>
  <c r="T1490" i="2"/>
  <c r="U1490" i="2"/>
  <c r="U1491" i="2"/>
  <c r="T1491" i="2" s="1"/>
  <c r="U1492" i="2"/>
  <c r="T1492" i="2" s="1"/>
  <c r="U1493" i="2"/>
  <c r="T1493" i="2" s="1"/>
  <c r="T1494" i="2"/>
  <c r="U1494" i="2"/>
  <c r="U1495" i="2"/>
  <c r="T1495" i="2" s="1"/>
  <c r="T1496" i="2"/>
  <c r="U1496" i="2"/>
  <c r="T1497" i="2"/>
  <c r="U1497" i="2"/>
  <c r="T1498" i="2"/>
  <c r="U1498" i="2"/>
  <c r="T1499" i="2"/>
  <c r="U1499" i="2"/>
  <c r="T1500" i="2"/>
  <c r="U1500" i="2"/>
  <c r="T1501" i="2"/>
  <c r="U1501" i="2"/>
  <c r="U1502" i="2"/>
  <c r="T1502" i="2" s="1"/>
  <c r="U1503" i="2"/>
  <c r="T1503" i="2" s="1"/>
  <c r="T1504" i="2"/>
  <c r="U1504" i="2"/>
  <c r="U1505" i="2"/>
  <c r="T1505" i="2" s="1"/>
  <c r="U1506" i="2"/>
  <c r="T1506" i="2" s="1"/>
  <c r="T1507" i="2"/>
  <c r="U1507" i="2"/>
  <c r="T1508" i="2"/>
  <c r="U1508" i="2"/>
  <c r="U1509" i="2"/>
  <c r="T1509" i="2" s="1"/>
  <c r="T1510" i="2"/>
  <c r="U1510" i="2"/>
  <c r="U1511" i="2"/>
  <c r="T1511" i="2" s="1"/>
  <c r="U1512" i="2"/>
  <c r="T1512" i="2" s="1"/>
  <c r="U1513" i="2"/>
  <c r="T1513" i="2" s="1"/>
  <c r="T1514" i="2"/>
  <c r="U1514" i="2"/>
  <c r="T1515" i="2"/>
  <c r="U1515" i="2"/>
  <c r="T1516" i="2"/>
  <c r="U1516" i="2"/>
  <c r="T1517" i="2"/>
  <c r="U1517" i="2"/>
  <c r="T1518" i="2"/>
  <c r="U1518" i="2"/>
  <c r="T1519" i="2"/>
  <c r="U1519" i="2"/>
  <c r="T1520" i="2"/>
  <c r="U1520" i="2"/>
  <c r="T1521" i="2"/>
  <c r="U1521" i="2"/>
  <c r="U1522" i="2"/>
  <c r="T1522" i="2" s="1"/>
  <c r="U1523" i="2"/>
  <c r="T1523" i="2" s="1"/>
  <c r="U1524" i="2"/>
  <c r="T1524" i="2" s="1"/>
  <c r="U1525" i="2"/>
  <c r="T1525" i="2" s="1"/>
  <c r="T1526" i="2"/>
  <c r="U1526" i="2"/>
  <c r="U1527" i="2"/>
  <c r="T1527" i="2" s="1"/>
  <c r="T1528" i="2"/>
  <c r="U1528" i="2"/>
  <c r="U1529" i="2"/>
  <c r="T1529" i="2" s="1"/>
  <c r="U1530" i="2"/>
  <c r="T1530" i="2" s="1"/>
  <c r="U1531" i="2"/>
  <c r="T1531" i="2" s="1"/>
  <c r="T1532" i="2"/>
  <c r="U1532" i="2"/>
  <c r="U1533" i="2"/>
  <c r="T1533" i="2" s="1"/>
  <c r="U1534" i="2"/>
  <c r="T1534" i="2" s="1"/>
  <c r="U1535" i="2"/>
  <c r="T1535" i="2" s="1"/>
  <c r="T1536" i="2"/>
  <c r="U1536" i="2"/>
  <c r="U1537" i="2"/>
  <c r="T1537" i="2" s="1"/>
  <c r="T1538" i="2"/>
  <c r="U1538" i="2"/>
  <c r="U1539" i="2"/>
  <c r="T1539" i="2" s="1"/>
  <c r="T1540" i="2"/>
  <c r="U1540" i="2"/>
  <c r="U1541" i="2"/>
  <c r="T1541" i="2" s="1"/>
  <c r="U1542" i="2"/>
  <c r="T1542" i="2" s="1"/>
  <c r="U1543" i="2"/>
  <c r="T1543" i="2" s="1"/>
  <c r="U1544" i="2"/>
  <c r="T1544" i="2" s="1"/>
  <c r="U1545" i="2"/>
  <c r="T1545" i="2" s="1"/>
  <c r="T1546" i="2"/>
  <c r="U1546" i="2"/>
  <c r="T1547" i="2"/>
  <c r="U1547" i="2"/>
  <c r="U1548" i="2"/>
  <c r="T1548" i="2" s="1"/>
  <c r="U1549" i="2"/>
  <c r="T1549" i="2" s="1"/>
  <c r="U1550" i="2"/>
  <c r="T1550" i="2" s="1"/>
  <c r="U1551" i="2"/>
  <c r="T1551" i="2" s="1"/>
  <c r="U1552" i="2"/>
  <c r="T1552" i="2" s="1"/>
  <c r="T1553" i="2"/>
  <c r="U1553" i="2"/>
  <c r="U1554" i="2"/>
  <c r="T1554" i="2" s="1"/>
  <c r="T1555" i="2"/>
  <c r="U1555" i="2"/>
  <c r="T1556" i="2"/>
  <c r="U1556" i="2"/>
  <c r="U1557" i="2"/>
  <c r="T1557" i="2" s="1"/>
  <c r="U1558" i="2"/>
  <c r="T1558" i="2" s="1"/>
  <c r="U1559" i="2"/>
  <c r="T1559" i="2" s="1"/>
  <c r="U1560" i="2"/>
  <c r="T1560" i="2" s="1"/>
  <c r="T1561" i="2"/>
  <c r="U1561" i="2"/>
  <c r="T1562" i="2"/>
  <c r="U1562" i="2"/>
  <c r="T1563" i="2"/>
  <c r="U1563" i="2"/>
  <c r="T1564" i="2"/>
  <c r="U1564" i="2"/>
  <c r="T1565" i="2"/>
  <c r="U1565" i="2"/>
  <c r="T1566" i="2"/>
  <c r="U1566" i="2"/>
  <c r="T1567" i="2"/>
  <c r="U1567" i="2"/>
  <c r="U1568" i="2"/>
  <c r="T1568" i="2" s="1"/>
  <c r="U1569" i="2"/>
  <c r="T1569" i="2" s="1"/>
  <c r="U1570" i="2"/>
  <c r="T1570" i="2" s="1"/>
  <c r="T1571" i="2"/>
  <c r="U1571" i="2"/>
  <c r="T1572" i="2"/>
  <c r="U1572" i="2"/>
  <c r="U1573" i="2"/>
  <c r="T1573" i="2" s="1"/>
  <c r="U1574" i="2"/>
  <c r="T1574" i="2" s="1"/>
  <c r="U1575" i="2"/>
  <c r="T1575" i="2" s="1"/>
  <c r="U1576" i="2"/>
  <c r="T1576" i="2" s="1"/>
  <c r="T1577" i="2"/>
  <c r="U1577" i="2"/>
  <c r="U1578" i="2"/>
  <c r="T1578" i="2" s="1"/>
  <c r="T1579" i="2"/>
  <c r="U1579" i="2"/>
  <c r="T1580" i="2"/>
  <c r="U1580" i="2"/>
  <c r="T1581" i="2"/>
  <c r="U1581" i="2"/>
  <c r="T1582" i="2"/>
  <c r="U1582" i="2"/>
  <c r="T1583" i="2"/>
  <c r="U1583" i="2"/>
  <c r="T1584" i="2"/>
  <c r="U1584" i="2"/>
  <c r="T1585" i="2"/>
  <c r="U1585" i="2"/>
  <c r="U1586" i="2"/>
  <c r="T1586" i="2" s="1"/>
  <c r="U1587" i="2"/>
  <c r="T1587" i="2" s="1"/>
  <c r="U1588" i="2"/>
  <c r="T1588" i="2" s="1"/>
  <c r="U1589" i="2"/>
  <c r="T1589" i="2" s="1"/>
  <c r="T1590" i="2"/>
  <c r="U1590" i="2"/>
  <c r="T1591" i="2"/>
  <c r="U1591" i="2"/>
  <c r="U1592" i="2"/>
  <c r="T1592" i="2" s="1"/>
  <c r="T1593" i="2"/>
  <c r="U1593" i="2"/>
  <c r="U1594" i="2"/>
  <c r="T1594" i="2" s="1"/>
  <c r="U1595" i="2"/>
  <c r="T1595" i="2" s="1"/>
  <c r="T1596" i="2"/>
  <c r="U1596" i="2"/>
  <c r="U1597" i="2"/>
  <c r="T1597" i="2" s="1"/>
  <c r="T1598" i="2"/>
  <c r="U1598" i="2"/>
  <c r="U1599" i="2"/>
  <c r="T1599" i="2" s="1"/>
  <c r="U1600" i="2"/>
  <c r="T1600" i="2" s="1"/>
  <c r="U1601" i="2"/>
  <c r="T1601" i="2" s="1"/>
  <c r="U1602" i="2"/>
  <c r="T1602" i="2" s="1"/>
  <c r="T1603" i="2"/>
  <c r="U1603" i="2"/>
  <c r="T1604" i="2"/>
  <c r="U1604" i="2"/>
  <c r="U1605" i="2"/>
  <c r="T1605" i="2" s="1"/>
  <c r="U1606" i="2"/>
  <c r="T1606" i="2" s="1"/>
  <c r="U1607" i="2"/>
  <c r="T1607" i="2" s="1"/>
  <c r="T1608" i="2"/>
  <c r="U1608" i="2"/>
  <c r="U1609" i="2"/>
  <c r="T1609" i="2" s="1"/>
  <c r="U1610" i="2"/>
  <c r="T1610" i="2" s="1"/>
  <c r="U1611" i="2"/>
  <c r="T1611" i="2" s="1"/>
  <c r="U1612" i="2"/>
  <c r="T1612" i="2" s="1"/>
  <c r="T1613" i="2"/>
  <c r="U1613" i="2"/>
  <c r="T1614" i="2"/>
  <c r="U1614" i="2"/>
  <c r="U1615" i="2"/>
  <c r="T1615" i="2" s="1"/>
  <c r="U1616" i="2"/>
  <c r="T1616" i="2" s="1"/>
  <c r="U1617" i="2"/>
  <c r="T1617" i="2" s="1"/>
  <c r="T1618" i="2"/>
  <c r="U1618" i="2"/>
  <c r="T1619" i="2"/>
  <c r="U1619" i="2"/>
  <c r="U1620" i="2"/>
  <c r="T1620" i="2" s="1"/>
  <c r="U1621" i="2"/>
  <c r="T1621" i="2" s="1"/>
  <c r="T1622" i="2"/>
  <c r="U1622" i="2"/>
  <c r="T1623" i="2"/>
  <c r="U1623" i="2"/>
  <c r="U1624" i="2"/>
  <c r="T1624" i="2" s="1"/>
  <c r="U1625" i="2"/>
  <c r="T1625" i="2" s="1"/>
  <c r="U1626" i="2"/>
  <c r="T1626" i="2" s="1"/>
  <c r="U1627" i="2"/>
  <c r="T1627" i="2" s="1"/>
  <c r="T1628" i="2"/>
  <c r="U1628" i="2"/>
  <c r="T1629" i="2"/>
  <c r="U1629" i="2"/>
  <c r="T1630" i="2"/>
  <c r="U1630" i="2"/>
  <c r="T1631" i="2"/>
  <c r="U1631" i="2"/>
  <c r="T1632" i="2"/>
  <c r="U1632" i="2"/>
  <c r="T1633" i="2"/>
  <c r="U1633" i="2"/>
  <c r="U1634" i="2"/>
  <c r="T1634" i="2" s="1"/>
  <c r="U1635" i="2"/>
  <c r="T1635" i="2" s="1"/>
  <c r="T1636" i="2"/>
  <c r="U1636" i="2"/>
  <c r="T1637" i="2"/>
  <c r="U1637" i="2"/>
  <c r="U1638" i="2"/>
  <c r="T1638" i="2" s="1"/>
  <c r="U1639" i="2"/>
  <c r="T1639" i="2" s="1"/>
  <c r="U1640" i="2"/>
  <c r="T1640" i="2" s="1"/>
  <c r="T1641" i="2"/>
  <c r="U1641" i="2"/>
  <c r="U1642" i="2"/>
  <c r="T1642" i="2" s="1"/>
  <c r="T1643" i="2"/>
  <c r="U1643" i="2"/>
  <c r="U1644" i="2"/>
  <c r="T1644" i="2" s="1"/>
  <c r="U1645" i="2"/>
  <c r="T1645" i="2" s="1"/>
  <c r="T1646" i="2"/>
  <c r="U1646" i="2"/>
  <c r="T1647" i="2"/>
  <c r="U1647" i="2"/>
  <c r="T1648" i="2"/>
  <c r="U1648" i="2"/>
  <c r="T1649" i="2"/>
  <c r="U1649" i="2"/>
  <c r="T1650" i="2"/>
  <c r="U1650" i="2"/>
  <c r="T1651" i="2"/>
  <c r="U1651" i="2"/>
  <c r="T1652" i="2"/>
  <c r="U1652" i="2"/>
  <c r="U1653" i="2"/>
  <c r="T1653" i="2" s="1"/>
  <c r="U1654" i="2"/>
  <c r="T1654" i="2" s="1"/>
  <c r="U1655" i="2"/>
  <c r="T1655" i="2" s="1"/>
  <c r="U1656" i="2"/>
  <c r="T1656" i="2" s="1"/>
  <c r="T1657" i="2"/>
  <c r="U1657" i="2"/>
  <c r="T1658" i="2"/>
  <c r="U1658" i="2"/>
  <c r="U1659" i="2"/>
  <c r="T1659" i="2" s="1"/>
  <c r="U1660" i="2"/>
  <c r="T1660" i="2" s="1"/>
  <c r="U1661" i="2"/>
  <c r="T1661" i="2" s="1"/>
  <c r="T1662" i="2"/>
  <c r="U1662" i="2"/>
  <c r="U1663" i="2"/>
  <c r="T1663" i="2" s="1"/>
  <c r="U1664" i="2"/>
  <c r="T1664" i="2" s="1"/>
  <c r="T1665" i="2"/>
  <c r="U1665" i="2"/>
  <c r="U1666" i="2"/>
  <c r="T1666" i="2" s="1"/>
  <c r="U1667" i="2"/>
  <c r="T1667" i="2" s="1"/>
  <c r="T1668" i="2"/>
  <c r="U1668" i="2"/>
  <c r="U1669" i="2"/>
  <c r="T1669" i="2" s="1"/>
  <c r="U1670" i="2"/>
  <c r="T1670" i="2" s="1"/>
  <c r="U1671" i="2"/>
  <c r="T1671" i="2" s="1"/>
  <c r="U1672" i="2"/>
  <c r="T1672" i="2" s="1"/>
  <c r="U1673" i="2"/>
  <c r="T1673" i="2" s="1"/>
  <c r="T1674" i="2"/>
  <c r="U1674" i="2"/>
  <c r="T1675" i="2"/>
  <c r="U1675" i="2"/>
  <c r="U1676" i="2"/>
  <c r="T1676" i="2" s="1"/>
  <c r="T1677" i="2"/>
  <c r="U1677" i="2"/>
  <c r="U1678" i="2"/>
  <c r="T1678" i="2" s="1"/>
  <c r="U1679" i="2"/>
  <c r="T1679" i="2" s="1"/>
  <c r="T1680" i="2"/>
  <c r="U1680" i="2"/>
  <c r="U1681" i="2"/>
  <c r="T1681" i="2" s="1"/>
  <c r="T1682" i="2"/>
  <c r="U1682" i="2"/>
  <c r="U1683" i="2"/>
  <c r="T1683" i="2" s="1"/>
  <c r="U1684" i="2"/>
  <c r="T1684" i="2" s="1"/>
  <c r="U1685" i="2"/>
  <c r="T1685" i="2" s="1"/>
  <c r="U1686" i="2"/>
  <c r="T1686" i="2" s="1"/>
  <c r="T1687" i="2"/>
  <c r="U1687" i="2"/>
  <c r="T1688" i="2"/>
  <c r="U1688" i="2"/>
  <c r="U1689" i="2"/>
  <c r="T1689" i="2" s="1"/>
  <c r="U1690" i="2"/>
  <c r="T1690" i="2" s="1"/>
  <c r="U1691" i="2"/>
  <c r="T1691" i="2" s="1"/>
  <c r="U1692" i="2"/>
  <c r="T1692" i="2" s="1"/>
  <c r="T1693" i="2"/>
  <c r="U1693" i="2"/>
  <c r="T1694" i="2"/>
  <c r="U1694" i="2"/>
  <c r="T1695" i="2"/>
  <c r="U1695" i="2"/>
  <c r="T1696" i="2"/>
  <c r="U1696" i="2"/>
  <c r="T1697" i="2"/>
  <c r="U1697" i="2"/>
  <c r="T1698" i="2"/>
  <c r="U1698" i="2"/>
  <c r="T1699" i="2"/>
  <c r="U1699" i="2"/>
  <c r="T1700" i="2"/>
  <c r="U1700" i="2"/>
  <c r="T1701" i="2"/>
  <c r="U1701" i="2"/>
  <c r="U1702" i="2"/>
  <c r="T1702" i="2" s="1"/>
  <c r="U1703" i="2"/>
  <c r="T1703" i="2" s="1"/>
  <c r="U1704" i="2"/>
  <c r="T1704" i="2" s="1"/>
  <c r="U1705" i="2"/>
  <c r="T1705" i="2" s="1"/>
  <c r="U1706" i="2"/>
  <c r="T1706" i="2" s="1"/>
  <c r="U1707" i="2"/>
  <c r="T1707" i="2" s="1"/>
  <c r="U1708" i="2"/>
  <c r="T1708" i="2" s="1"/>
  <c r="T1709" i="2"/>
  <c r="U1709" i="2"/>
  <c r="T1710" i="2"/>
  <c r="U1710" i="2"/>
  <c r="U1711" i="2"/>
  <c r="T1711" i="2" s="1"/>
  <c r="T1712" i="2"/>
  <c r="U1712" i="2"/>
  <c r="T1713" i="2"/>
  <c r="U1713" i="2"/>
  <c r="T1714" i="2"/>
  <c r="U1714" i="2"/>
  <c r="T1715" i="2"/>
  <c r="U1715" i="2"/>
  <c r="T1716" i="2"/>
  <c r="U1716" i="2"/>
  <c r="T1717" i="2"/>
  <c r="U1717" i="2"/>
  <c r="U1718" i="2"/>
  <c r="T1718" i="2" s="1"/>
  <c r="T1719" i="2"/>
  <c r="U1719" i="2"/>
  <c r="U1720" i="2"/>
  <c r="T1720" i="2" s="1"/>
  <c r="U1721" i="2"/>
  <c r="T1721" i="2" s="1"/>
  <c r="T1722" i="2"/>
  <c r="U1722" i="2"/>
  <c r="U1723" i="2"/>
  <c r="T1723" i="2" s="1"/>
  <c r="U1724" i="2"/>
  <c r="T1724" i="2" s="1"/>
  <c r="T1725" i="2"/>
  <c r="U1725" i="2"/>
  <c r="U1726" i="2"/>
  <c r="T1726" i="2" s="1"/>
  <c r="T1727" i="2"/>
  <c r="U1727" i="2"/>
  <c r="U1728" i="2"/>
  <c r="T1728" i="2" s="1"/>
  <c r="U1729" i="2"/>
  <c r="T1729" i="2" s="1"/>
  <c r="T1730" i="2"/>
  <c r="U1730" i="2"/>
  <c r="U1731" i="2"/>
  <c r="T1731" i="2" s="1"/>
  <c r="T1732" i="2"/>
  <c r="U1732" i="2"/>
  <c r="U1733" i="2"/>
  <c r="T1733" i="2" s="1"/>
  <c r="U1734" i="2"/>
  <c r="T1734" i="2" s="1"/>
  <c r="U1735" i="2"/>
  <c r="T1735" i="2" s="1"/>
  <c r="T1736" i="2"/>
  <c r="U1736" i="2"/>
  <c r="T1737" i="2"/>
  <c r="U1737" i="2"/>
  <c r="U1738" i="2"/>
  <c r="T1738" i="2" s="1"/>
  <c r="U1739" i="2"/>
  <c r="T1739" i="2" s="1"/>
  <c r="U1740" i="2"/>
  <c r="T1740" i="2" s="1"/>
  <c r="U1741" i="2"/>
  <c r="T1741" i="2" s="1"/>
  <c r="U1742" i="2"/>
  <c r="T1742" i="2" s="1"/>
  <c r="U1743" i="2"/>
  <c r="T1743" i="2" s="1"/>
  <c r="U1744" i="2"/>
  <c r="T1744" i="2" s="1"/>
  <c r="T1745" i="2"/>
  <c r="U1745" i="2"/>
  <c r="U1746" i="2"/>
  <c r="T1746" i="2" s="1"/>
  <c r="T1747" i="2"/>
  <c r="U1747" i="2"/>
  <c r="U1748" i="2"/>
  <c r="T1748" i="2" s="1"/>
  <c r="U1749" i="2"/>
  <c r="T1749" i="2" s="1"/>
  <c r="U1750" i="2"/>
  <c r="T1750" i="2" s="1"/>
  <c r="T1751" i="2"/>
  <c r="U1751" i="2"/>
  <c r="U1752" i="2"/>
  <c r="T1752" i="2" s="1"/>
  <c r="T1753" i="2"/>
  <c r="U1753" i="2"/>
  <c r="T1754" i="2"/>
  <c r="U1754" i="2"/>
  <c r="U1755" i="2"/>
  <c r="T1755" i="2" s="1"/>
  <c r="T1756" i="2"/>
  <c r="U1756" i="2"/>
  <c r="U1757" i="2"/>
  <c r="T1757" i="2" s="1"/>
  <c r="U1758" i="2"/>
  <c r="T1758" i="2" s="1"/>
  <c r="U1759" i="2"/>
  <c r="T1759" i="2" s="1"/>
  <c r="T1760" i="2"/>
  <c r="U1760" i="2"/>
  <c r="T1761" i="2"/>
  <c r="U1761" i="2"/>
  <c r="T1762" i="2"/>
  <c r="U1762" i="2"/>
  <c r="T1763" i="2"/>
  <c r="U1763" i="2"/>
  <c r="T1764" i="2"/>
  <c r="U1764" i="2"/>
  <c r="T1765" i="2"/>
  <c r="U1765" i="2"/>
  <c r="U1766" i="2"/>
  <c r="T1766" i="2" s="1"/>
  <c r="U1767" i="2"/>
  <c r="T1767" i="2" s="1"/>
  <c r="U1768" i="2"/>
  <c r="T1768" i="2" s="1"/>
  <c r="U1769" i="2"/>
  <c r="T1769" i="2" s="1"/>
  <c r="T1770" i="2"/>
  <c r="U1770" i="2"/>
  <c r="T1771" i="2"/>
  <c r="U1771" i="2"/>
  <c r="T1772" i="2"/>
  <c r="U1772" i="2"/>
  <c r="U1773" i="2"/>
  <c r="T1773" i="2" s="1"/>
  <c r="U1774" i="2"/>
  <c r="T1774" i="2" s="1"/>
  <c r="U1775" i="2"/>
  <c r="T1775" i="2" s="1"/>
  <c r="U1776" i="2"/>
  <c r="T1776" i="2" s="1"/>
  <c r="T1777" i="2"/>
  <c r="U1777" i="2"/>
  <c r="T1778" i="2"/>
  <c r="U1778" i="2"/>
  <c r="T1779" i="2"/>
  <c r="U1779" i="2"/>
  <c r="T1780" i="2"/>
  <c r="U1780" i="2"/>
  <c r="T1781" i="2"/>
  <c r="U1781" i="2"/>
  <c r="T1782" i="2"/>
  <c r="U1782" i="2"/>
  <c r="T1783" i="2"/>
  <c r="U1783" i="2"/>
  <c r="T1784" i="2"/>
  <c r="U1784" i="2"/>
  <c r="U1785" i="2"/>
  <c r="T1785" i="2" s="1"/>
  <c r="U1786" i="2"/>
  <c r="T1786" i="2" s="1"/>
  <c r="U1787" i="2"/>
  <c r="T1787" i="2" s="1"/>
  <c r="U1788" i="2"/>
  <c r="T1788" i="2" s="1"/>
  <c r="T1789" i="2"/>
  <c r="U1789" i="2"/>
  <c r="T1790" i="2"/>
  <c r="U1790" i="2"/>
  <c r="U1791" i="2"/>
  <c r="T1791" i="2" s="1"/>
  <c r="U1792" i="2"/>
  <c r="T1792" i="2" s="1"/>
  <c r="T1793" i="2"/>
  <c r="U1793" i="2"/>
  <c r="U1794" i="2"/>
  <c r="T1794" i="2" s="1"/>
  <c r="U1795" i="2"/>
  <c r="T1795" i="2" s="1"/>
  <c r="U1796" i="2"/>
  <c r="T1796" i="2" s="1"/>
  <c r="U1797" i="2"/>
  <c r="T1797" i="2" s="1"/>
  <c r="T1798" i="2"/>
  <c r="U1798" i="2"/>
  <c r="T1799" i="2"/>
  <c r="U1799" i="2"/>
  <c r="U1800" i="2"/>
  <c r="T1800" i="2" s="1"/>
  <c r="U1801" i="2"/>
  <c r="T1801" i="2" s="1"/>
  <c r="U1802" i="2"/>
  <c r="T1802" i="2" s="1"/>
  <c r="U1803" i="2"/>
  <c r="T1803" i="2" s="1"/>
  <c r="U1804" i="2"/>
  <c r="T1804" i="2" s="1"/>
  <c r="T1805" i="2"/>
  <c r="U1805" i="2"/>
  <c r="U1806" i="2"/>
  <c r="T1806" i="2" s="1"/>
  <c r="T1807" i="2"/>
  <c r="U1807" i="2"/>
  <c r="T1808" i="2"/>
  <c r="U1808" i="2"/>
  <c r="U1809" i="2"/>
  <c r="T1809" i="2" s="1"/>
  <c r="U1810" i="2"/>
  <c r="T1810" i="2" s="1"/>
  <c r="U1811" i="2"/>
  <c r="T1811" i="2" s="1"/>
  <c r="T1812" i="2"/>
  <c r="U1812" i="2"/>
  <c r="U1813" i="2"/>
  <c r="T1813" i="2" s="1"/>
  <c r="U1814" i="2"/>
  <c r="T1814" i="2" s="1"/>
  <c r="U1815" i="2"/>
  <c r="T1815" i="2" s="1"/>
  <c r="U1816" i="2"/>
  <c r="T1816" i="2" s="1"/>
  <c r="U1817" i="2"/>
  <c r="T1817" i="2" s="1"/>
  <c r="T1818" i="2"/>
  <c r="U1818" i="2"/>
  <c r="T1819" i="2"/>
  <c r="U1819" i="2"/>
  <c r="U1820" i="2"/>
  <c r="T1820" i="2" s="1"/>
  <c r="T1821" i="2"/>
  <c r="U1821" i="2"/>
  <c r="U1822" i="2"/>
  <c r="T1822" i="2" s="1"/>
  <c r="U1823" i="2"/>
  <c r="T1823" i="2" s="1"/>
  <c r="T1824" i="2"/>
  <c r="U1824" i="2"/>
  <c r="U1825" i="2"/>
  <c r="T1825" i="2" s="1"/>
  <c r="T1826" i="2"/>
  <c r="U1826" i="2"/>
  <c r="T1827" i="2"/>
  <c r="U1827" i="2"/>
  <c r="T1828" i="2"/>
  <c r="U1828" i="2"/>
  <c r="T1829" i="2"/>
  <c r="U1829" i="2"/>
  <c r="T1830" i="2"/>
  <c r="U1830" i="2"/>
  <c r="T1831" i="2"/>
  <c r="U1831" i="2"/>
  <c r="T1832" i="2"/>
  <c r="U1832" i="2"/>
  <c r="U1833" i="2"/>
  <c r="T1833" i="2" s="1"/>
  <c r="U1834" i="2"/>
  <c r="T1834" i="2" s="1"/>
  <c r="U1835" i="2"/>
  <c r="T1835" i="2" s="1"/>
  <c r="T1836" i="2"/>
  <c r="U1836" i="2"/>
  <c r="U1837" i="2"/>
  <c r="T1837" i="2" s="1"/>
  <c r="U1838" i="2"/>
  <c r="T1838" i="2" s="1"/>
  <c r="U1839" i="2"/>
  <c r="T1839" i="2" s="1"/>
  <c r="U1840" i="2"/>
  <c r="T1840" i="2" s="1"/>
  <c r="T1841" i="2"/>
  <c r="U1841" i="2"/>
  <c r="U1842" i="2"/>
  <c r="T1842" i="2" s="1"/>
  <c r="T1843" i="2"/>
  <c r="U1843" i="2"/>
  <c r="T1844" i="2"/>
  <c r="U1844" i="2"/>
  <c r="T1845" i="2"/>
  <c r="U1845" i="2"/>
  <c r="T1846" i="2"/>
  <c r="U1846" i="2"/>
  <c r="T1847" i="2"/>
  <c r="U1847" i="2"/>
  <c r="T1848" i="2"/>
  <c r="U1848" i="2"/>
  <c r="T1849" i="2"/>
  <c r="U1849" i="2"/>
  <c r="U1850" i="2"/>
  <c r="T1850" i="2" s="1"/>
  <c r="U1851" i="2"/>
  <c r="T1851" i="2" s="1"/>
  <c r="T1852" i="2"/>
  <c r="U1852" i="2"/>
  <c r="U1853" i="2"/>
  <c r="T1853" i="2" s="1"/>
  <c r="T1854" i="2"/>
  <c r="U1854" i="2"/>
  <c r="U1855" i="2"/>
  <c r="T1855" i="2" s="1"/>
  <c r="T1856" i="2"/>
  <c r="U1856" i="2"/>
  <c r="T1857" i="2"/>
  <c r="U1857" i="2"/>
  <c r="U1858" i="2"/>
  <c r="T1858" i="2" s="1"/>
  <c r="U1859" i="2"/>
  <c r="T1859" i="2" s="1"/>
  <c r="U1860" i="2"/>
  <c r="T1860" i="2" s="1"/>
  <c r="U1861" i="2"/>
  <c r="T1861" i="2" s="1"/>
  <c r="T1862" i="2"/>
  <c r="U1862" i="2"/>
  <c r="U1863" i="2"/>
  <c r="T1863" i="2" s="1"/>
  <c r="T1864" i="2"/>
  <c r="U1864" i="2"/>
  <c r="U1865" i="2"/>
  <c r="T1865" i="2" s="1"/>
  <c r="U1866" i="2"/>
  <c r="T1866" i="2" s="1"/>
  <c r="U1867" i="2"/>
  <c r="T1867" i="2" s="1"/>
  <c r="U1868" i="2"/>
  <c r="T1868" i="2" s="1"/>
  <c r="U1869" i="2"/>
  <c r="T1869" i="2" s="1"/>
  <c r="T1870" i="2"/>
  <c r="U1870" i="2"/>
  <c r="T1871" i="2"/>
  <c r="U1871" i="2"/>
  <c r="U1872" i="2"/>
  <c r="T1872" i="2" s="1"/>
  <c r="U1873" i="2"/>
  <c r="T1873" i="2" s="1"/>
  <c r="U1874" i="2"/>
  <c r="T1874" i="2" s="1"/>
  <c r="U1875" i="2"/>
  <c r="T1875" i="2" s="1"/>
  <c r="U1876" i="2"/>
  <c r="T1876" i="2" s="1"/>
  <c r="U1877" i="2"/>
  <c r="T1877" i="2" s="1"/>
  <c r="T1878" i="2"/>
  <c r="U1878" i="2"/>
  <c r="T1879" i="2"/>
  <c r="U1879" i="2"/>
  <c r="T1880" i="2"/>
  <c r="U1880" i="2"/>
  <c r="U1881" i="2"/>
  <c r="T1881" i="2" s="1"/>
  <c r="U1882" i="2"/>
  <c r="T1882" i="2" s="1"/>
  <c r="U1883" i="2"/>
  <c r="T1883" i="2" s="1"/>
  <c r="T1884" i="2"/>
  <c r="U1884" i="2"/>
  <c r="U1885" i="2"/>
  <c r="T1885" i="2" s="1"/>
  <c r="U1886" i="2"/>
  <c r="T1886" i="2" s="1"/>
  <c r="U1887" i="2"/>
  <c r="T1887" i="2" s="1"/>
  <c r="U1888" i="2"/>
  <c r="T1888" i="2" s="1"/>
  <c r="T1889" i="2"/>
  <c r="U1889" i="2"/>
  <c r="T1890" i="2"/>
  <c r="U1890" i="2"/>
  <c r="U1891" i="2"/>
  <c r="T1891" i="2" s="1"/>
  <c r="T1892" i="2"/>
  <c r="U1892" i="2"/>
  <c r="T1893" i="2"/>
  <c r="U1893" i="2"/>
  <c r="T1894" i="2"/>
  <c r="U1894" i="2"/>
  <c r="T1895" i="2"/>
  <c r="U1895" i="2"/>
  <c r="T1896" i="2"/>
  <c r="U1896" i="2"/>
  <c r="T1897" i="2"/>
  <c r="U1897" i="2"/>
  <c r="U1898" i="2"/>
  <c r="T1898" i="2" s="1"/>
  <c r="T1899" i="2"/>
  <c r="U1899" i="2"/>
  <c r="U1900" i="2"/>
  <c r="T1900" i="2" s="1"/>
  <c r="T1901" i="2"/>
  <c r="U1901" i="2"/>
  <c r="U1902" i="2"/>
  <c r="T1902" i="2" s="1"/>
  <c r="U1903" i="2"/>
  <c r="T1903" i="2" s="1"/>
  <c r="U1904" i="2"/>
  <c r="T1904" i="2" s="1"/>
  <c r="U1905" i="2"/>
  <c r="T1905" i="2" s="1"/>
  <c r="U1906" i="2"/>
  <c r="T1906" i="2" s="1"/>
  <c r="U1907" i="2"/>
  <c r="T1907" i="2" s="1"/>
  <c r="T1908" i="2"/>
  <c r="U1908" i="2"/>
  <c r="T1909" i="2"/>
  <c r="U1909" i="2"/>
  <c r="T1910" i="2"/>
  <c r="U1910" i="2"/>
  <c r="T1911" i="2"/>
  <c r="U1911" i="2"/>
  <c r="T1912" i="2"/>
  <c r="U1912" i="2"/>
  <c r="T1913" i="2"/>
  <c r="U1913" i="2"/>
  <c r="T1914" i="2"/>
  <c r="U1914" i="2"/>
  <c r="T1915" i="2"/>
  <c r="U1915" i="2"/>
  <c r="U1916" i="2"/>
  <c r="T1916" i="2" s="1"/>
  <c r="T1917" i="2"/>
  <c r="U1917" i="2"/>
  <c r="U1918" i="2"/>
  <c r="T1918" i="2" s="1"/>
  <c r="U1919" i="2"/>
  <c r="T1919" i="2" s="1"/>
  <c r="T1920" i="2"/>
  <c r="U1920" i="2"/>
  <c r="U1921" i="2"/>
  <c r="T1921" i="2" s="1"/>
  <c r="U1922" i="2"/>
  <c r="T1922" i="2" s="1"/>
  <c r="U1923" i="2"/>
  <c r="T1923" i="2" s="1"/>
  <c r="U1924" i="2"/>
  <c r="T1924" i="2" s="1"/>
  <c r="U1925" i="2"/>
  <c r="T1925" i="2" s="1"/>
  <c r="T1926" i="2"/>
  <c r="U1926" i="2"/>
  <c r="T1927" i="2"/>
  <c r="U1927" i="2"/>
  <c r="U1928" i="2"/>
  <c r="T1928" i="2" s="1"/>
  <c r="T1929" i="2"/>
  <c r="U1929" i="2"/>
  <c r="U1930" i="2"/>
  <c r="T1930" i="2" s="1"/>
  <c r="T1931" i="2"/>
  <c r="U1931" i="2"/>
  <c r="U1932" i="2"/>
  <c r="T1932" i="2" s="1"/>
  <c r="U1933" i="2"/>
  <c r="T1933" i="2" s="1"/>
  <c r="T1934" i="2"/>
  <c r="U1934" i="2"/>
  <c r="U1935" i="2"/>
  <c r="T1935" i="2" s="1"/>
  <c r="T1936" i="2"/>
  <c r="U1936" i="2"/>
  <c r="U1937" i="2"/>
  <c r="T1937" i="2" s="1"/>
  <c r="U1938" i="2"/>
  <c r="T1938" i="2" s="1"/>
  <c r="U1939" i="2"/>
  <c r="T1939" i="2" s="1"/>
  <c r="T1940" i="2"/>
  <c r="U1940" i="2"/>
  <c r="U1941" i="2"/>
  <c r="T1941" i="2" s="1"/>
  <c r="T1942" i="2"/>
  <c r="U1942" i="2"/>
  <c r="U1943" i="2"/>
  <c r="T1943" i="2" s="1"/>
  <c r="U1944" i="2"/>
  <c r="T1944" i="2" s="1"/>
  <c r="U1945" i="2"/>
  <c r="T1945" i="2" s="1"/>
  <c r="U1946" i="2"/>
  <c r="T1946" i="2" s="1"/>
  <c r="U1947" i="2"/>
  <c r="T1947" i="2" s="1"/>
  <c r="U1948" i="2"/>
  <c r="T1948" i="2" s="1"/>
  <c r="T1949" i="2"/>
  <c r="U1949" i="2"/>
  <c r="U1950" i="2"/>
  <c r="T1950" i="2" s="1"/>
  <c r="T1951" i="2"/>
  <c r="U1951" i="2"/>
  <c r="U1952" i="2"/>
  <c r="T1952" i="2" s="1"/>
  <c r="U1953" i="2"/>
  <c r="T1953" i="2" s="1"/>
  <c r="U1954" i="2"/>
  <c r="T1954" i="2" s="1"/>
  <c r="U1955" i="2"/>
  <c r="T1955" i="2" s="1"/>
  <c r="T1956" i="2"/>
  <c r="U1956" i="2"/>
  <c r="T1957" i="2"/>
  <c r="U1957" i="2"/>
  <c r="T1958" i="2"/>
  <c r="U1958" i="2"/>
  <c r="T1959" i="2"/>
  <c r="U1959" i="2"/>
  <c r="T1960" i="2"/>
  <c r="U1960" i="2"/>
  <c r="T1961" i="2"/>
  <c r="U1961" i="2"/>
  <c r="T1962" i="2"/>
  <c r="U1962" i="2"/>
  <c r="T1963" i="2"/>
  <c r="U1963" i="2"/>
  <c r="U1964" i="2"/>
  <c r="T1964" i="2" s="1"/>
  <c r="U1965" i="2"/>
  <c r="T1965" i="2" s="1"/>
  <c r="U1966" i="2"/>
  <c r="T1966" i="2" s="1"/>
  <c r="U1967" i="2"/>
  <c r="T1967" i="2" s="1"/>
  <c r="T1968" i="2"/>
  <c r="U1968" i="2"/>
  <c r="T1969" i="2"/>
  <c r="U1969" i="2"/>
  <c r="T1970" i="2"/>
  <c r="U1970" i="2"/>
  <c r="U1971" i="2"/>
  <c r="T1971" i="2" s="1"/>
  <c r="T1972" i="2"/>
  <c r="U1972" i="2"/>
  <c r="U1973" i="2"/>
  <c r="T1973" i="2" s="1"/>
  <c r="U1974" i="2"/>
  <c r="T1974" i="2" s="1"/>
  <c r="U1975" i="2"/>
  <c r="T1975" i="2" s="1"/>
  <c r="T1976" i="2"/>
  <c r="U1976" i="2"/>
  <c r="T1977" i="2"/>
  <c r="U1977" i="2"/>
  <c r="T1978" i="2"/>
  <c r="U1978" i="2"/>
  <c r="T1979" i="2"/>
  <c r="U1979" i="2"/>
  <c r="T1980" i="2"/>
  <c r="U1980" i="2"/>
  <c r="T1981" i="2"/>
  <c r="U1981" i="2"/>
  <c r="U1982" i="2"/>
  <c r="T1982" i="2" s="1"/>
  <c r="T1983" i="2"/>
  <c r="U1983" i="2"/>
  <c r="T1984" i="2"/>
  <c r="U1984" i="2"/>
  <c r="U1985" i="2"/>
  <c r="T1985" i="2" s="1"/>
  <c r="U1986" i="2"/>
  <c r="T1986" i="2" s="1"/>
  <c r="U1987" i="2"/>
  <c r="T1987" i="2" s="1"/>
  <c r="U1988" i="2"/>
  <c r="T1988" i="2" s="1"/>
  <c r="T1989" i="2"/>
  <c r="U1989" i="2"/>
  <c r="U1990" i="2"/>
  <c r="T1990" i="2" s="1"/>
  <c r="T1991" i="2"/>
  <c r="U1991" i="2"/>
  <c r="U1992" i="2"/>
  <c r="T1992" i="2" s="1"/>
  <c r="U1993" i="2"/>
  <c r="T1993" i="2" s="1"/>
  <c r="T1994" i="2"/>
  <c r="U1994" i="2"/>
  <c r="T1995" i="2"/>
  <c r="U1995" i="2"/>
  <c r="U1996" i="2"/>
  <c r="T1996" i="2" s="1"/>
  <c r="U1997" i="2"/>
  <c r="T1997" i="2" s="1"/>
  <c r="U1998" i="2"/>
  <c r="T1998" i="2" s="1"/>
  <c r="U1999" i="2"/>
  <c r="T1999" i="2" s="1"/>
  <c r="U2000" i="2"/>
  <c r="T2000" i="2" s="1"/>
  <c r="U2001" i="2"/>
  <c r="T2001" i="2" s="1"/>
  <c r="U2002" i="2"/>
  <c r="T2002" i="2" s="1"/>
  <c r="U2003" i="2"/>
  <c r="T2003" i="2" s="1"/>
  <c r="T2004" i="2"/>
  <c r="U2004" i="2"/>
  <c r="T2005" i="2"/>
  <c r="U2005" i="2"/>
  <c r="U2006" i="2"/>
  <c r="T2006" i="2" s="1"/>
  <c r="U2007" i="2"/>
  <c r="T2007" i="2" s="1"/>
  <c r="U2008" i="2"/>
  <c r="T2008" i="2" s="1"/>
  <c r="T2009" i="2"/>
  <c r="U2009" i="2"/>
  <c r="T2010" i="2"/>
  <c r="U2010" i="2"/>
  <c r="U2011" i="2"/>
  <c r="T2011" i="2" s="1"/>
  <c r="U2012" i="2"/>
  <c r="T2012" i="2" s="1"/>
  <c r="T2013" i="2"/>
  <c r="U2013" i="2"/>
  <c r="U2014" i="2"/>
  <c r="T2014" i="2" s="1"/>
  <c r="T2015" i="2"/>
  <c r="U2015" i="2"/>
  <c r="U2016" i="2"/>
  <c r="T2016" i="2" s="1"/>
  <c r="U2017" i="2"/>
  <c r="T2017" i="2" s="1"/>
  <c r="U2018" i="2"/>
  <c r="T2018" i="2" s="1"/>
  <c r="T2019" i="2"/>
  <c r="U2019" i="2"/>
  <c r="U2020" i="2"/>
  <c r="T2020" i="2" s="1"/>
  <c r="T2021" i="2"/>
  <c r="U2021" i="2"/>
  <c r="U2022" i="2"/>
  <c r="T2022" i="2" s="1"/>
  <c r="U2023" i="2"/>
  <c r="T2023" i="2" s="1"/>
  <c r="T2024" i="2"/>
  <c r="U2024" i="2"/>
  <c r="T2025" i="2"/>
  <c r="U2025" i="2"/>
  <c r="T2026" i="2"/>
  <c r="U2026" i="2"/>
  <c r="T2027" i="2"/>
  <c r="U2027" i="2"/>
  <c r="T2028" i="2"/>
  <c r="U2028" i="2"/>
  <c r="T2029" i="2"/>
  <c r="U2029" i="2"/>
  <c r="U2030" i="2"/>
  <c r="T2030" i="2" s="1"/>
  <c r="U2031" i="2"/>
  <c r="T2031" i="2" s="1"/>
  <c r="U2032" i="2"/>
  <c r="T2032" i="2" s="1"/>
  <c r="T2033" i="2"/>
  <c r="U2033" i="2"/>
  <c r="T2034" i="2"/>
  <c r="U2034" i="2"/>
  <c r="U2035" i="2"/>
  <c r="T2035" i="2" s="1"/>
  <c r="U2036" i="2"/>
  <c r="T2036" i="2" s="1"/>
  <c r="U2037" i="2"/>
  <c r="T2037" i="2" s="1"/>
  <c r="T2038" i="2"/>
  <c r="U2038" i="2"/>
  <c r="U2039" i="2"/>
  <c r="T2039" i="2" s="1"/>
  <c r="T2040" i="2"/>
  <c r="U2040" i="2"/>
  <c r="U2041" i="2"/>
  <c r="T2041" i="2" s="1"/>
  <c r="T2042" i="2"/>
  <c r="U2042" i="2"/>
  <c r="T2043" i="2"/>
  <c r="U2043" i="2"/>
  <c r="T2044" i="2"/>
  <c r="U2044" i="2"/>
  <c r="T2045" i="2"/>
  <c r="U2045" i="2"/>
  <c r="T2046" i="2"/>
  <c r="U2046" i="2"/>
  <c r="T2047" i="2"/>
  <c r="U2047" i="2"/>
  <c r="T2048" i="2"/>
  <c r="U2048" i="2"/>
  <c r="U2049" i="2"/>
  <c r="T2049" i="2" s="1"/>
  <c r="T2050" i="2"/>
  <c r="U2050" i="2"/>
  <c r="U2051" i="2"/>
  <c r="T2051" i="2" s="1"/>
  <c r="U2052" i="2"/>
  <c r="T2052" i="2" s="1"/>
  <c r="U2053" i="2"/>
  <c r="T2053" i="2" s="1"/>
  <c r="T2054" i="2"/>
  <c r="U2054" i="2"/>
  <c r="U2055" i="2"/>
  <c r="T2055" i="2" s="1"/>
  <c r="T2056" i="2"/>
  <c r="U2056" i="2"/>
  <c r="U2057" i="2"/>
  <c r="T2057" i="2" s="1"/>
  <c r="U2058" i="2"/>
  <c r="T2058" i="2" s="1"/>
  <c r="U2059" i="2"/>
  <c r="T2059" i="2" s="1"/>
  <c r="U2060" i="2"/>
  <c r="T2060" i="2" s="1"/>
  <c r="U2061" i="2"/>
  <c r="T2061" i="2" s="1"/>
  <c r="T2062" i="2"/>
  <c r="U2062" i="2"/>
  <c r="U2063" i="2"/>
  <c r="T2063" i="2" s="1"/>
  <c r="T2064" i="2"/>
  <c r="U2064" i="2"/>
  <c r="U2065" i="2"/>
  <c r="T2065" i="2" s="1"/>
  <c r="U2066" i="2"/>
  <c r="T2066" i="2" s="1"/>
  <c r="U2067" i="2"/>
  <c r="T2067" i="2" s="1"/>
  <c r="U2068" i="2"/>
  <c r="T2068" i="2" s="1"/>
  <c r="U2069" i="2"/>
  <c r="T2069" i="2" s="1"/>
  <c r="T2070" i="2"/>
  <c r="U2070" i="2"/>
  <c r="T2071" i="2"/>
  <c r="U2071" i="2"/>
  <c r="U2072" i="2"/>
  <c r="T2072" i="2" s="1"/>
  <c r="T2073" i="2"/>
  <c r="U2073" i="2"/>
  <c r="U2074" i="2"/>
  <c r="T2074" i="2" s="1"/>
  <c r="U2075" i="2"/>
  <c r="T2075" i="2" s="1"/>
  <c r="U2076" i="2"/>
  <c r="T2076" i="2" s="1"/>
  <c r="T2077" i="2"/>
  <c r="U2077" i="2"/>
  <c r="U2078" i="2"/>
  <c r="T2078" i="2" s="1"/>
  <c r="T2079" i="2"/>
  <c r="U2079" i="2"/>
  <c r="T2080" i="2"/>
  <c r="U2080" i="2"/>
  <c r="U2081" i="2"/>
  <c r="T2081" i="2" s="1"/>
  <c r="U2082" i="2"/>
  <c r="T2082" i="2" s="1"/>
  <c r="U2083" i="2"/>
  <c r="T2083" i="2" s="1"/>
  <c r="U2084" i="2"/>
  <c r="T2084" i="2" s="1"/>
  <c r="T2085" i="2"/>
  <c r="U2085" i="2"/>
  <c r="U2086" i="2"/>
  <c r="T2086" i="2" s="1"/>
  <c r="T2087" i="2"/>
  <c r="U2087" i="2"/>
  <c r="U2088" i="2"/>
  <c r="T2088" i="2" s="1"/>
  <c r="U2089" i="2"/>
  <c r="T2089" i="2" s="1"/>
  <c r="T2090" i="2"/>
  <c r="U2090" i="2"/>
  <c r="T2091" i="2"/>
  <c r="U2091" i="2"/>
  <c r="T2092" i="2"/>
  <c r="U2092" i="2"/>
  <c r="T2093" i="2"/>
  <c r="U2093" i="2"/>
  <c r="T2094" i="2"/>
  <c r="U2094" i="2"/>
  <c r="T2095" i="2"/>
  <c r="U2095" i="2"/>
  <c r="U2096" i="2"/>
  <c r="T2096" i="2" s="1"/>
  <c r="T2097" i="2"/>
  <c r="U2097" i="2"/>
  <c r="U2098" i="2"/>
  <c r="T2098" i="2" s="1"/>
  <c r="T2099" i="2"/>
  <c r="U2099" i="2"/>
  <c r="U2100" i="2"/>
  <c r="T2100" i="2" s="1"/>
  <c r="U2101" i="2"/>
  <c r="T2101" i="2" s="1"/>
  <c r="U2102" i="2"/>
  <c r="T2102" i="2" s="1"/>
  <c r="U2103" i="2"/>
  <c r="T2103" i="2" s="1"/>
  <c r="T2104" i="2"/>
  <c r="U2104" i="2"/>
  <c r="T2105" i="2"/>
  <c r="U2105" i="2"/>
  <c r="U2106" i="2"/>
  <c r="T2106" i="2" s="1"/>
  <c r="U2107" i="2"/>
  <c r="T2107" i="2" s="1"/>
  <c r="T2108" i="2"/>
  <c r="U2108" i="2"/>
  <c r="T2109" i="2"/>
  <c r="U2109" i="2"/>
  <c r="T2110" i="2"/>
  <c r="U2110" i="2"/>
  <c r="T2111" i="2"/>
  <c r="U2111" i="2"/>
  <c r="T2112" i="2"/>
  <c r="U2112" i="2"/>
  <c r="T2113" i="2"/>
  <c r="U2113" i="2"/>
  <c r="T2114" i="2"/>
  <c r="U2114" i="2"/>
  <c r="U2115" i="2"/>
  <c r="T2115" i="2" s="1"/>
  <c r="U2116" i="2"/>
  <c r="T2116" i="2" s="1"/>
  <c r="U2117" i="2"/>
  <c r="T2117" i="2" s="1"/>
  <c r="U2118" i="2"/>
  <c r="T2118" i="2" s="1"/>
  <c r="T2119" i="2"/>
  <c r="U2119" i="2"/>
  <c r="U2120" i="2"/>
  <c r="T2120" i="2" s="1"/>
  <c r="T2121" i="2"/>
  <c r="U2121" i="2"/>
  <c r="U2122" i="2"/>
  <c r="T2122" i="2" s="1"/>
  <c r="T2123" i="2"/>
  <c r="U2123" i="2"/>
  <c r="U2124" i="2"/>
  <c r="T2124" i="2" s="1"/>
  <c r="U2125" i="2"/>
  <c r="T2125" i="2" s="1"/>
  <c r="U2126" i="2"/>
  <c r="T2126" i="2" s="1"/>
  <c r="U2127" i="2"/>
  <c r="T2127" i="2" s="1"/>
  <c r="T2128" i="2"/>
  <c r="U2128" i="2"/>
  <c r="T2129" i="2"/>
  <c r="U2129" i="2"/>
  <c r="U2130" i="2"/>
  <c r="T2130" i="2" s="1"/>
  <c r="U2131" i="2"/>
  <c r="T2131" i="2" s="1"/>
  <c r="T2132" i="2"/>
  <c r="U2132" i="2"/>
  <c r="T2133" i="2"/>
  <c r="U2133" i="2"/>
  <c r="U2134" i="2"/>
  <c r="T2134" i="2" s="1"/>
  <c r="U2135" i="2"/>
  <c r="T2135" i="2" s="1"/>
  <c r="U2136" i="2"/>
  <c r="T2136" i="2" s="1"/>
  <c r="U2137" i="2"/>
  <c r="T2137" i="2" s="1"/>
  <c r="U2138" i="2"/>
  <c r="T2138" i="2" s="1"/>
  <c r="T2139" i="2"/>
  <c r="U2139" i="2"/>
  <c r="T2140" i="2"/>
  <c r="U2140" i="2"/>
  <c r="U2141" i="2"/>
  <c r="T2141" i="2" s="1"/>
  <c r="U2142" i="2"/>
  <c r="T2142" i="2" s="1"/>
  <c r="U2143" i="2"/>
  <c r="T2143" i="2" s="1"/>
  <c r="U2144" i="2"/>
  <c r="T2144" i="2" s="1"/>
  <c r="U2145" i="2"/>
  <c r="T2145" i="2" s="1"/>
  <c r="T2146" i="2"/>
  <c r="U2146" i="2"/>
  <c r="U2147" i="2"/>
  <c r="T2147" i="2" s="1"/>
  <c r="T2148" i="2"/>
  <c r="U2148" i="2"/>
  <c r="U2149" i="2"/>
  <c r="T2149" i="2" s="1"/>
  <c r="T2150" i="2"/>
  <c r="U2150" i="2"/>
  <c r="U2151" i="2"/>
  <c r="T2151" i="2" s="1"/>
  <c r="U2152" i="2"/>
  <c r="T2152" i="2" s="1"/>
  <c r="U2153" i="2"/>
  <c r="T2153" i="2" s="1"/>
  <c r="T2154" i="2"/>
  <c r="U2154" i="2"/>
  <c r="U2155" i="2"/>
  <c r="T2155" i="2" s="1"/>
  <c r="T2156" i="2"/>
  <c r="U2156" i="2"/>
  <c r="T2157" i="2"/>
  <c r="U2157" i="2"/>
  <c r="T2158" i="2"/>
  <c r="U2158" i="2"/>
  <c r="T2159" i="2"/>
  <c r="U2159" i="2"/>
  <c r="T2160" i="2"/>
  <c r="U2160" i="2"/>
  <c r="T2161" i="2"/>
  <c r="U2161" i="2"/>
  <c r="U2162" i="2"/>
  <c r="T2162" i="2" s="1"/>
  <c r="U2163" i="2"/>
  <c r="T2163" i="2" s="1"/>
  <c r="U2164" i="2"/>
  <c r="T2164" i="2" s="1"/>
  <c r="T2165" i="2"/>
  <c r="U2165" i="2"/>
  <c r="T2166" i="2"/>
  <c r="U2166" i="2"/>
  <c r="U2167" i="2"/>
  <c r="T2167" i="2" s="1"/>
  <c r="U2168" i="2"/>
  <c r="T2168" i="2" s="1"/>
  <c r="U2169" i="2"/>
  <c r="T2169" i="2" s="1"/>
  <c r="U2170" i="2"/>
  <c r="T2170" i="2" s="1"/>
  <c r="T2171" i="2"/>
  <c r="U2171" i="2"/>
  <c r="T2172" i="2"/>
  <c r="U2172" i="2"/>
  <c r="U2173" i="2"/>
  <c r="T2173" i="2" s="1"/>
  <c r="T2174" i="2"/>
  <c r="U2174" i="2"/>
  <c r="T2175" i="2"/>
  <c r="U2175" i="2"/>
  <c r="T2176" i="2"/>
  <c r="U2176" i="2"/>
  <c r="T2177" i="2"/>
  <c r="U2177" i="2"/>
  <c r="T2178" i="2"/>
  <c r="U2178" i="2"/>
  <c r="T2179" i="2"/>
  <c r="U2179" i="2"/>
  <c r="U2180" i="2"/>
  <c r="T2180" i="2" s="1"/>
  <c r="T2181" i="2"/>
  <c r="U2181" i="2"/>
  <c r="U2182" i="2"/>
  <c r="T2182" i="2" s="1"/>
  <c r="T2183" i="2"/>
  <c r="U2183" i="2"/>
  <c r="U2184" i="2"/>
  <c r="T2184" i="2" s="1"/>
  <c r="U2185" i="2"/>
  <c r="T2185" i="2" s="1"/>
  <c r="U2186" i="2"/>
  <c r="T2186" i="2" s="1"/>
  <c r="U2187" i="2"/>
  <c r="T2187" i="2" s="1"/>
  <c r="T2188" i="2"/>
  <c r="U2188" i="2"/>
  <c r="U2189" i="2"/>
  <c r="T2189" i="2" s="1"/>
  <c r="T2190" i="2"/>
  <c r="U2190" i="2"/>
  <c r="U2191" i="2"/>
  <c r="T2191" i="2" s="1"/>
  <c r="U2192" i="2"/>
  <c r="T2192" i="2" s="1"/>
  <c r="T2193" i="2"/>
  <c r="U2193" i="2"/>
  <c r="U2194" i="2"/>
  <c r="T2194" i="2" s="1"/>
  <c r="U2195" i="2"/>
  <c r="T2195" i="2" s="1"/>
  <c r="T2196" i="2"/>
  <c r="U2196" i="2"/>
  <c r="U2197" i="2"/>
  <c r="T2197" i="2" s="1"/>
  <c r="U2198" i="2"/>
  <c r="T2198" i="2" s="1"/>
  <c r="U2199" i="2"/>
  <c r="T2199" i="2" s="1"/>
  <c r="U2200" i="2"/>
  <c r="T2200" i="2" s="1"/>
  <c r="U2201" i="2"/>
  <c r="T2201" i="2" s="1"/>
  <c r="T2202" i="2"/>
  <c r="U2202" i="2"/>
  <c r="T2203" i="2"/>
  <c r="U2203" i="2"/>
  <c r="T2204" i="2"/>
  <c r="U2204" i="2"/>
  <c r="U2205" i="2"/>
  <c r="T2205" i="2" s="1"/>
  <c r="U2206" i="2"/>
  <c r="T2206" i="2" s="1"/>
  <c r="U2207" i="2"/>
  <c r="T2207" i="2" s="1"/>
  <c r="T2208" i="2"/>
  <c r="U2208" i="2"/>
  <c r="U2209" i="2"/>
  <c r="T2209" i="2" s="1"/>
  <c r="U2210" i="2"/>
  <c r="T2210" i="2" s="1"/>
  <c r="U2211" i="2"/>
  <c r="T2211" i="2" s="1"/>
  <c r="U2212" i="2"/>
  <c r="T2212" i="2" s="1"/>
  <c r="U2213" i="2"/>
  <c r="T2213" i="2" s="1"/>
  <c r="T2214" i="2"/>
  <c r="U2214" i="2"/>
  <c r="T2215" i="2"/>
  <c r="U2215" i="2"/>
  <c r="U2216" i="2"/>
  <c r="T2216" i="2" s="1"/>
  <c r="T2217" i="2"/>
  <c r="U2217" i="2"/>
  <c r="T2218" i="2"/>
  <c r="U2218" i="2"/>
  <c r="U2219" i="2"/>
  <c r="T2219" i="2" s="1"/>
  <c r="U2220" i="2"/>
  <c r="T2220" i="2" s="1"/>
  <c r="U2221" i="2"/>
  <c r="T2221" i="2" s="1"/>
  <c r="T2222" i="2"/>
  <c r="U2222" i="2"/>
  <c r="T2223" i="2"/>
  <c r="U2223" i="2"/>
  <c r="T2224" i="2"/>
  <c r="U2224" i="2"/>
  <c r="T2225" i="2"/>
  <c r="U2225" i="2"/>
  <c r="T2226" i="2"/>
  <c r="U2226" i="2"/>
  <c r="T2227" i="2"/>
  <c r="U2227" i="2"/>
  <c r="U2228" i="2"/>
  <c r="T2228" i="2" s="1"/>
  <c r="U2229" i="2"/>
  <c r="T2229" i="2" s="1"/>
  <c r="U2230" i="2"/>
  <c r="T2230" i="2" s="1"/>
  <c r="T2231" i="2"/>
  <c r="U2231" i="2"/>
  <c r="U2232" i="2"/>
  <c r="T2232" i="2" s="1"/>
  <c r="T2233" i="2"/>
  <c r="U2233" i="2"/>
  <c r="T2234" i="2"/>
  <c r="U2234" i="2"/>
  <c r="U2235" i="2"/>
  <c r="T2235" i="2" s="1"/>
  <c r="U2236" i="2"/>
  <c r="T2236" i="2" s="1"/>
  <c r="U2237" i="2"/>
  <c r="T2237" i="2" s="1"/>
  <c r="T2238" i="2"/>
  <c r="U2238" i="2"/>
  <c r="U2239" i="2"/>
  <c r="T2239" i="2" s="1"/>
  <c r="T2240" i="2"/>
  <c r="U2240" i="2"/>
  <c r="T2241" i="2"/>
  <c r="U2241" i="2"/>
  <c r="T2242" i="2"/>
  <c r="U2242" i="2"/>
  <c r="T2243" i="2"/>
  <c r="U2243" i="2"/>
  <c r="T2244" i="2"/>
  <c r="U2244" i="2"/>
  <c r="T2245" i="2"/>
  <c r="U2245" i="2"/>
  <c r="U2246" i="2"/>
  <c r="T2246" i="2" s="1"/>
  <c r="U2247" i="2"/>
  <c r="T2247" i="2" s="1"/>
  <c r="U2248" i="2"/>
  <c r="T2248" i="2" s="1"/>
  <c r="T2249" i="2"/>
  <c r="U2249" i="2"/>
  <c r="U2250" i="2"/>
  <c r="T2250" i="2" s="1"/>
  <c r="T2251" i="2"/>
  <c r="U2251" i="2"/>
  <c r="U2252" i="2"/>
  <c r="T2252" i="2" s="1"/>
  <c r="U2253" i="2"/>
  <c r="T2253" i="2" s="1"/>
  <c r="T2254" i="2"/>
  <c r="U2254" i="2"/>
  <c r="T2255" i="2"/>
  <c r="U2255" i="2"/>
  <c r="U2256" i="2"/>
  <c r="T2256" i="2" s="1"/>
  <c r="U2257" i="2"/>
  <c r="T2257" i="2" s="1"/>
  <c r="T2258" i="2"/>
  <c r="U2258" i="2"/>
  <c r="U2259" i="2"/>
  <c r="T2259" i="2" s="1"/>
  <c r="U2260" i="2"/>
  <c r="T2260" i="2" s="1"/>
  <c r="T2261" i="2"/>
  <c r="U2261" i="2"/>
  <c r="U2262" i="2"/>
  <c r="T2262" i="2" s="1"/>
  <c r="U2263" i="2"/>
  <c r="T2263" i="2" s="1"/>
  <c r="T2264" i="2"/>
  <c r="U2264" i="2"/>
  <c r="U2265" i="2"/>
  <c r="T2265" i="2" s="1"/>
  <c r="U2266" i="2"/>
  <c r="T2266" i="2" s="1"/>
  <c r="U2267" i="2"/>
  <c r="T2267" i="2" s="1"/>
  <c r="T2268" i="2"/>
  <c r="U2268" i="2"/>
  <c r="U2269" i="2"/>
  <c r="T2269" i="2" s="1"/>
  <c r="U2270" i="2"/>
  <c r="T2270" i="2" s="1"/>
  <c r="U2271" i="2"/>
  <c r="T2271" i="2" s="1"/>
  <c r="U2272" i="2"/>
  <c r="T2272" i="2" s="1"/>
  <c r="T2273" i="2"/>
  <c r="U2273" i="2"/>
  <c r="U2274" i="2"/>
  <c r="T2274" i="2" s="1"/>
  <c r="T2275" i="2"/>
  <c r="U2275" i="2"/>
  <c r="U2276" i="2"/>
  <c r="T2276" i="2" s="1"/>
  <c r="U2277" i="2"/>
  <c r="T2277" i="2" s="1"/>
  <c r="T2278" i="2"/>
  <c r="U2278" i="2"/>
  <c r="T2279" i="2"/>
  <c r="U2279" i="2"/>
  <c r="U2280" i="2"/>
  <c r="T2280" i="2" s="1"/>
  <c r="U2281" i="2"/>
  <c r="T2281" i="2" s="1"/>
  <c r="T2282" i="2"/>
  <c r="U2282" i="2"/>
  <c r="U2283" i="2"/>
  <c r="T2283" i="2" s="1"/>
  <c r="T2284" i="2"/>
  <c r="U2284" i="2"/>
  <c r="U2285" i="2"/>
  <c r="T2285" i="2" s="1"/>
  <c r="U2286" i="2"/>
  <c r="T2286" i="2" s="1"/>
  <c r="U2287" i="2"/>
  <c r="T2287" i="2" s="1"/>
  <c r="T2288" i="2"/>
  <c r="U2288" i="2"/>
  <c r="T2289" i="2"/>
  <c r="U2289" i="2"/>
  <c r="T2290" i="2"/>
  <c r="U2290" i="2"/>
  <c r="T2291" i="2"/>
  <c r="U2291" i="2"/>
  <c r="T2292" i="2"/>
  <c r="U2292" i="2"/>
  <c r="T2293" i="2"/>
  <c r="U2293" i="2"/>
  <c r="U2294" i="2"/>
  <c r="T2294" i="2" s="1"/>
  <c r="U2295" i="2"/>
  <c r="T2295" i="2" s="1"/>
  <c r="U2296" i="2"/>
  <c r="T2296" i="2" s="1"/>
  <c r="U2297" i="2"/>
  <c r="T2297" i="2" s="1"/>
  <c r="T2298" i="2"/>
  <c r="U2298" i="2"/>
  <c r="T2299" i="2"/>
  <c r="U2299" i="2"/>
  <c r="T2300" i="2"/>
  <c r="U2300" i="2"/>
  <c r="U2301" i="2"/>
  <c r="T2301" i="2" s="1"/>
  <c r="U2302" i="2"/>
  <c r="T2302" i="2" s="1"/>
  <c r="U2303" i="2"/>
  <c r="T2303" i="2" s="1"/>
  <c r="U2304" i="2"/>
  <c r="T2304" i="2" s="1"/>
  <c r="T2305" i="2"/>
  <c r="U2305" i="2"/>
  <c r="T2306" i="2"/>
  <c r="U2306" i="2"/>
  <c r="T2307" i="2"/>
  <c r="U2307" i="2"/>
  <c r="T2308" i="2"/>
  <c r="U2308" i="2"/>
  <c r="T2309" i="2"/>
  <c r="U2309" i="2"/>
  <c r="T2310" i="2"/>
  <c r="U2310" i="2"/>
  <c r="T2311" i="2"/>
  <c r="U2311" i="2"/>
  <c r="U2312" i="2"/>
  <c r="T2312" i="2" s="1"/>
  <c r="U2313" i="2"/>
  <c r="T2313" i="2" s="1"/>
  <c r="T2314" i="2"/>
  <c r="U2314" i="2"/>
  <c r="T2315" i="2"/>
  <c r="U2315" i="2"/>
  <c r="U2316" i="2"/>
  <c r="T2316" i="2" s="1"/>
  <c r="U2317" i="2"/>
  <c r="T2317" i="2" s="1"/>
  <c r="T2318" i="2"/>
  <c r="U2318" i="2"/>
  <c r="T2319" i="2"/>
  <c r="U2319" i="2"/>
  <c r="U2320" i="2"/>
  <c r="T2320" i="2" s="1"/>
  <c r="U2321" i="2"/>
  <c r="T2321" i="2" s="1"/>
  <c r="U2322" i="2"/>
  <c r="T2322" i="2" s="1"/>
  <c r="U2323" i="2"/>
  <c r="T2323" i="2" s="1"/>
  <c r="U2324" i="2"/>
  <c r="T2324" i="2" s="1"/>
  <c r="T2325" i="2"/>
  <c r="U2325" i="2"/>
  <c r="T2326" i="2"/>
  <c r="U2326" i="2"/>
  <c r="U2327" i="2"/>
  <c r="T2327" i="2" s="1"/>
  <c r="U2328" i="2"/>
  <c r="T2328" i="2" s="1"/>
  <c r="U2329" i="2"/>
  <c r="T2329" i="2" s="1"/>
  <c r="U2330" i="2"/>
  <c r="T2330" i="2" s="1"/>
  <c r="T2331" i="2"/>
  <c r="U2331" i="2"/>
  <c r="U2332" i="2"/>
  <c r="T2332" i="2" s="1"/>
  <c r="T2333" i="2"/>
  <c r="U2333" i="2"/>
  <c r="U2334" i="2"/>
  <c r="T2334" i="2" s="1"/>
  <c r="U2335" i="2"/>
  <c r="T2335" i="2" s="1"/>
  <c r="U2336" i="2"/>
  <c r="T2336" i="2" s="1"/>
  <c r="T2337" i="2"/>
  <c r="U2337" i="2"/>
  <c r="U2338" i="2"/>
  <c r="T2338" i="2" s="1"/>
  <c r="U2339" i="2"/>
  <c r="T2339" i="2" s="1"/>
  <c r="T2340" i="2"/>
  <c r="U2340" i="2"/>
  <c r="U2341" i="2"/>
  <c r="T2341" i="2" s="1"/>
  <c r="U2342" i="2"/>
  <c r="T2342" i="2" s="1"/>
  <c r="U2343" i="2"/>
  <c r="T2343" i="2" s="1"/>
  <c r="U2344" i="2"/>
  <c r="T2344" i="2" s="1"/>
  <c r="T2345" i="2"/>
  <c r="U2345" i="2"/>
  <c r="U2346" i="2"/>
  <c r="T2346" i="2" s="1"/>
  <c r="T2347" i="2"/>
  <c r="U2347" i="2"/>
  <c r="T2348" i="2"/>
  <c r="U2348" i="2"/>
  <c r="U2349" i="2"/>
  <c r="T2349" i="2" s="1"/>
  <c r="U2350" i="2"/>
  <c r="T2350" i="2" s="1"/>
  <c r="T2351" i="2"/>
  <c r="U2351" i="2"/>
  <c r="U2352" i="2"/>
  <c r="T2352" i="2" s="1"/>
  <c r="U2353" i="2"/>
  <c r="T2353" i="2" s="1"/>
  <c r="T2354" i="2"/>
  <c r="U2354" i="2"/>
  <c r="T2355" i="2"/>
  <c r="U2355" i="2"/>
  <c r="T2356" i="2"/>
  <c r="U2356" i="2"/>
  <c r="T2357" i="2"/>
  <c r="U2357" i="2"/>
  <c r="T2358" i="2"/>
  <c r="U2358" i="2"/>
  <c r="T2359" i="2"/>
  <c r="U2359" i="2"/>
  <c r="T2360" i="2"/>
  <c r="U2360" i="2"/>
  <c r="U2361" i="2"/>
  <c r="T2361" i="2" s="1"/>
  <c r="U2362" i="2"/>
  <c r="T2362" i="2" s="1"/>
  <c r="U2363" i="2"/>
  <c r="T2363" i="2" s="1"/>
  <c r="T2364" i="2"/>
  <c r="U2364" i="2"/>
  <c r="U2365" i="2"/>
  <c r="T2365" i="2" s="1"/>
  <c r="T2366" i="2"/>
  <c r="U2366" i="2"/>
  <c r="T2367" i="2"/>
  <c r="U2367" i="2"/>
  <c r="U2368" i="2"/>
  <c r="T2368" i="2" s="1"/>
  <c r="U2369" i="2"/>
  <c r="T2369" i="2" s="1"/>
  <c r="U2370" i="2"/>
  <c r="T2370" i="2" s="1"/>
  <c r="U2371" i="2"/>
  <c r="T2371" i="2" s="1"/>
  <c r="T2372" i="2"/>
  <c r="U2372" i="2"/>
  <c r="T2373" i="2"/>
  <c r="U2373" i="2"/>
  <c r="T2374" i="2"/>
  <c r="U2374" i="2"/>
  <c r="T2375" i="2"/>
  <c r="U2375" i="2"/>
  <c r="T2376" i="2"/>
  <c r="U2376" i="2"/>
  <c r="T2377" i="2"/>
  <c r="U2377" i="2"/>
  <c r="U2378" i="2"/>
  <c r="T2378" i="2" s="1"/>
  <c r="T2379" i="2"/>
  <c r="U2379" i="2"/>
  <c r="T2380" i="2"/>
  <c r="U2380" i="2"/>
  <c r="U2381" i="2"/>
  <c r="T2381" i="2" s="1"/>
  <c r="U2382" i="2"/>
  <c r="T2382" i="2" s="1"/>
  <c r="U2383" i="2"/>
  <c r="T2383" i="2" s="1"/>
  <c r="U2384" i="2"/>
  <c r="T2384" i="2" s="1"/>
  <c r="U2385" i="2"/>
  <c r="T2385" i="2" s="1"/>
  <c r="U2386" i="2"/>
  <c r="T2386" i="2" s="1"/>
  <c r="T2387" i="2"/>
  <c r="U2387" i="2"/>
  <c r="T2388" i="2"/>
  <c r="U2388" i="2"/>
  <c r="U2389" i="2"/>
  <c r="T2389" i="2" s="1"/>
  <c r="U2390" i="2"/>
  <c r="T2390" i="2" s="1"/>
  <c r="T2391" i="2"/>
  <c r="U2391" i="2"/>
  <c r="U2392" i="2"/>
  <c r="T2392" i="2" s="1"/>
  <c r="U2393" i="2"/>
  <c r="T2393" i="2" s="1"/>
  <c r="T2394" i="2"/>
  <c r="U2394" i="2"/>
  <c r="U2395" i="2"/>
  <c r="T2395" i="2" s="1"/>
  <c r="U2396" i="2"/>
  <c r="T2396" i="2" s="1"/>
  <c r="U2397" i="2"/>
  <c r="T2397" i="2" s="1"/>
  <c r="U2398" i="2"/>
  <c r="T2398" i="2" s="1"/>
  <c r="U2399" i="2"/>
  <c r="T2399" i="2" s="1"/>
  <c r="T2400" i="2"/>
  <c r="U2400" i="2"/>
  <c r="T2401" i="2"/>
  <c r="U2401" i="2"/>
  <c r="U2402" i="2"/>
  <c r="T2402" i="2" s="1"/>
  <c r="T2403" i="2"/>
  <c r="U2403" i="2"/>
  <c r="U2404" i="2"/>
  <c r="T2404" i="2" s="1"/>
  <c r="U2405" i="2"/>
  <c r="T2405" i="2" s="1"/>
  <c r="T2406" i="2"/>
  <c r="U2406" i="2"/>
  <c r="U2407" i="2"/>
  <c r="T2407" i="2" s="1"/>
  <c r="U2408" i="2"/>
  <c r="T2408" i="2" s="1"/>
  <c r="U2409" i="2"/>
  <c r="T2409" i="2" s="1"/>
  <c r="U2410" i="2"/>
  <c r="T2410" i="2" s="1"/>
  <c r="T2411" i="2"/>
  <c r="U2411" i="2"/>
  <c r="T2412" i="2"/>
  <c r="U2412" i="2"/>
  <c r="U2413" i="2"/>
  <c r="T2413" i="2" s="1"/>
  <c r="U2414" i="2"/>
  <c r="T2414" i="2" s="1"/>
  <c r="T2415" i="2"/>
  <c r="U2415" i="2"/>
  <c r="U2416" i="2"/>
  <c r="T2416" i="2" s="1"/>
  <c r="T2417" i="2"/>
  <c r="U2417" i="2"/>
  <c r="U2418" i="2"/>
  <c r="T2418" i="2" s="1"/>
  <c r="U2419" i="2"/>
  <c r="T2419" i="2" s="1"/>
  <c r="T2420" i="2"/>
  <c r="U2420" i="2"/>
  <c r="T2421" i="2"/>
  <c r="U2421" i="2"/>
  <c r="T2422" i="2"/>
  <c r="U2422" i="2"/>
  <c r="T2423" i="2"/>
  <c r="U2423" i="2"/>
  <c r="T2424" i="2"/>
  <c r="U2424" i="2"/>
  <c r="T2425" i="2"/>
  <c r="U2425" i="2"/>
  <c r="U2426" i="2"/>
  <c r="T2426" i="2" s="1"/>
  <c r="U2427" i="2"/>
  <c r="T2427" i="2" s="1"/>
  <c r="U2428" i="2"/>
  <c r="T2428" i="2" s="1"/>
  <c r="T2429" i="2"/>
  <c r="U2429" i="2"/>
  <c r="T2430" i="2"/>
  <c r="U2430" i="2"/>
  <c r="U2431" i="2"/>
  <c r="T2431" i="2" s="1"/>
  <c r="T2432" i="2"/>
  <c r="U2432" i="2"/>
  <c r="U2433" i="2"/>
  <c r="T2433" i="2" s="1"/>
  <c r="U2434" i="2"/>
  <c r="T2434" i="2" s="1"/>
  <c r="U2435" i="2"/>
  <c r="T2435" i="2" s="1"/>
  <c r="U2436" i="2"/>
  <c r="T2436" i="2" s="1"/>
  <c r="T2437" i="2"/>
  <c r="U2437" i="2"/>
  <c r="T2438" i="2"/>
  <c r="U2438" i="2"/>
  <c r="T2439" i="2"/>
  <c r="U2439" i="2"/>
  <c r="T2440" i="2"/>
  <c r="U2440" i="2"/>
  <c r="T2441" i="2"/>
  <c r="U2441" i="2"/>
  <c r="T2442" i="2"/>
  <c r="U2442" i="2"/>
  <c r="T2443" i="2"/>
  <c r="U2443" i="2"/>
  <c r="U2444" i="2"/>
  <c r="T2444" i="2" s="1"/>
  <c r="U2445" i="2"/>
  <c r="T2445" i="2" s="1"/>
  <c r="U2446" i="2"/>
  <c r="T2446" i="2" s="1"/>
  <c r="U2447" i="2"/>
  <c r="T2447" i="2" s="1"/>
  <c r="T2448" i="2"/>
  <c r="U2448" i="2"/>
  <c r="T2449" i="2"/>
  <c r="U2449" i="2"/>
  <c r="T2450" i="2"/>
  <c r="U2450" i="2"/>
  <c r="T2451" i="2"/>
  <c r="U2451" i="2"/>
  <c r="U2452" i="2"/>
  <c r="T2452" i="2" s="1"/>
  <c r="U2453" i="2"/>
  <c r="T2453" i="2" s="1"/>
  <c r="U2454" i="2"/>
  <c r="T2454" i="2" s="1"/>
  <c r="U2455" i="2"/>
  <c r="T2455" i="2" s="1"/>
  <c r="U2456" i="2"/>
  <c r="T2456" i="2" s="1"/>
  <c r="U2457" i="2"/>
  <c r="T2457" i="2" s="1"/>
  <c r="U2458" i="2"/>
  <c r="T2458" i="2" s="1"/>
  <c r="U2459" i="2"/>
  <c r="T2459" i="2" s="1"/>
  <c r="T2460" i="2"/>
  <c r="U2460" i="2"/>
  <c r="T2461" i="2"/>
  <c r="U2461" i="2"/>
  <c r="U2462" i="2"/>
  <c r="T2462" i="2" s="1"/>
  <c r="U2463" i="2"/>
  <c r="T2463" i="2" s="1"/>
  <c r="U2464" i="2"/>
  <c r="T2464" i="2" s="1"/>
  <c r="T2465" i="2"/>
  <c r="U2465" i="2"/>
  <c r="U2466" i="2"/>
  <c r="T2466" i="2" s="1"/>
  <c r="T2467" i="2"/>
  <c r="U2467" i="2"/>
  <c r="T2468" i="2"/>
  <c r="U2468" i="2"/>
  <c r="U2469" i="2"/>
  <c r="T2469" i="2" s="1"/>
  <c r="U2470" i="2"/>
  <c r="T2470" i="2" s="1"/>
  <c r="U2471" i="2"/>
  <c r="T2471" i="2" s="1"/>
  <c r="T2472" i="2"/>
  <c r="U2472" i="2"/>
  <c r="U2473" i="2"/>
  <c r="T2473" i="2" s="1"/>
  <c r="U2474" i="2"/>
  <c r="T2474" i="2" s="1"/>
  <c r="U2475" i="2"/>
  <c r="T2475" i="2" s="1"/>
  <c r="T2476" i="2"/>
  <c r="U2476" i="2"/>
  <c r="U2477" i="2"/>
  <c r="T2477" i="2" s="1"/>
  <c r="T2478" i="2"/>
  <c r="U2478" i="2"/>
  <c r="U2479" i="2"/>
  <c r="T2479" i="2" s="1"/>
  <c r="U2480" i="2"/>
  <c r="T2480" i="2" s="1"/>
  <c r="U2481" i="2"/>
  <c r="T2481" i="2" s="1"/>
  <c r="U2482" i="2"/>
  <c r="T2482" i="2" s="1"/>
  <c r="T2483" i="2"/>
  <c r="U2483" i="2"/>
  <c r="U2484" i="2"/>
  <c r="T2484" i="2" s="1"/>
  <c r="T2485" i="2"/>
  <c r="U2485" i="2"/>
  <c r="T2486" i="2"/>
  <c r="U2486" i="2"/>
  <c r="T2487" i="2"/>
  <c r="U2487" i="2"/>
  <c r="T2488" i="2"/>
  <c r="U2488" i="2"/>
  <c r="T2489" i="2"/>
  <c r="U2489" i="2"/>
  <c r="T2490" i="2"/>
  <c r="U2490" i="2"/>
  <c r="T2491" i="2"/>
  <c r="U2491" i="2"/>
  <c r="U2492" i="2"/>
  <c r="T2492" i="2" s="1"/>
  <c r="U2493" i="2"/>
  <c r="T2493" i="2" s="1"/>
  <c r="U2494" i="2"/>
  <c r="T2494" i="2" s="1"/>
  <c r="T2495" i="2"/>
  <c r="U2495" i="2"/>
  <c r="U2496" i="2"/>
  <c r="T2496" i="2" s="1"/>
  <c r="T2497" i="2"/>
  <c r="U2497" i="2"/>
  <c r="U2498" i="2"/>
  <c r="T2498" i="2" s="1"/>
  <c r="U2499" i="2"/>
  <c r="T2499" i="2" s="1"/>
  <c r="U2500" i="2"/>
  <c r="T2500" i="2" s="1"/>
  <c r="T2501" i="2"/>
  <c r="U2501" i="2"/>
  <c r="T2502" i="2"/>
  <c r="U2502" i="2"/>
  <c r="U2503" i="2"/>
  <c r="T2503" i="2" s="1"/>
  <c r="T2504" i="2"/>
  <c r="U2504" i="2"/>
  <c r="T2505" i="2"/>
  <c r="U2505" i="2"/>
  <c r="T2506" i="2"/>
  <c r="U2506" i="2"/>
  <c r="T2507" i="2"/>
  <c r="U2507" i="2"/>
  <c r="T2508" i="2"/>
  <c r="U2508" i="2"/>
  <c r="T2509" i="2"/>
  <c r="U2509" i="2"/>
  <c r="U2510" i="2"/>
  <c r="T2510" i="2" s="1"/>
  <c r="U2511" i="2"/>
  <c r="T2511" i="2" s="1"/>
  <c r="U2512" i="2"/>
  <c r="T2512" i="2" s="1"/>
  <c r="T2513" i="2"/>
  <c r="U2513" i="2"/>
  <c r="U2514" i="2"/>
  <c r="T2514" i="2" s="1"/>
  <c r="T2515" i="2"/>
  <c r="U2515" i="2"/>
  <c r="T2516" i="2"/>
  <c r="U2516" i="2"/>
  <c r="U2517" i="2"/>
  <c r="T2517" i="2" s="1"/>
  <c r="U2518" i="2"/>
  <c r="T2518" i="2" s="1"/>
  <c r="T2519" i="2"/>
  <c r="U2519" i="2"/>
  <c r="U2520" i="2"/>
  <c r="T2520" i="2" s="1"/>
  <c r="U2521" i="2"/>
  <c r="T2521" i="2" s="1"/>
  <c r="U2522" i="2"/>
  <c r="T2522" i="2" s="1"/>
  <c r="T2523" i="2"/>
  <c r="U2523" i="2"/>
  <c r="U2524" i="2"/>
  <c r="T2524" i="2" s="1"/>
  <c r="T2525" i="2"/>
  <c r="U2525" i="2"/>
  <c r="U2526" i="2"/>
  <c r="T2526" i="2" s="1"/>
  <c r="U2527" i="2"/>
  <c r="T2527" i="2" s="1"/>
  <c r="U2528" i="2"/>
  <c r="T2528" i="2" s="1"/>
  <c r="T2529" i="2"/>
  <c r="U2529" i="2"/>
  <c r="U2530" i="2"/>
  <c r="T2530" i="2" s="1"/>
  <c r="T2531" i="2"/>
  <c r="U2531" i="2"/>
  <c r="U2532" i="2"/>
  <c r="T2532" i="2" s="1"/>
  <c r="U2533" i="2"/>
  <c r="T2533" i="2" s="1"/>
  <c r="T2534" i="2"/>
  <c r="U2534" i="2"/>
  <c r="T2535" i="2"/>
  <c r="U2535" i="2"/>
  <c r="U2536" i="2"/>
  <c r="T2536" i="2" s="1"/>
  <c r="U2537" i="2"/>
  <c r="T2537" i="2" s="1"/>
  <c r="U2538" i="2"/>
  <c r="T2538" i="2" s="1"/>
  <c r="U2539" i="2"/>
  <c r="T2539" i="2" s="1"/>
  <c r="U2540" i="2"/>
  <c r="T2540" i="2" s="1"/>
  <c r="U2541" i="2"/>
  <c r="T2541" i="2" s="1"/>
  <c r="U2542" i="2"/>
  <c r="T2542" i="2" s="1"/>
  <c r="U2543" i="2"/>
  <c r="T2543" i="2" s="1"/>
  <c r="T2544" i="2"/>
  <c r="U2544" i="2"/>
  <c r="T2545" i="2"/>
  <c r="U2545" i="2"/>
  <c r="U2546" i="2"/>
  <c r="T2546" i="2" s="1"/>
  <c r="U2547" i="2"/>
  <c r="T2547" i="2" s="1"/>
  <c r="U2548" i="2"/>
  <c r="T2548" i="2" s="1"/>
  <c r="T2549" i="2"/>
  <c r="U2549" i="2"/>
  <c r="U2550" i="2"/>
  <c r="T2550" i="2" s="1"/>
  <c r="T2551" i="2"/>
  <c r="U2551" i="2"/>
  <c r="T2552" i="2"/>
  <c r="U2552" i="2"/>
  <c r="T2553" i="2"/>
  <c r="U2553" i="2"/>
  <c r="T2554" i="2"/>
  <c r="U2554" i="2"/>
  <c r="T2555" i="2"/>
  <c r="U2555" i="2"/>
  <c r="T2556" i="2"/>
  <c r="U2556" i="2"/>
  <c r="T2557" i="2"/>
  <c r="U2557" i="2"/>
  <c r="T2558" i="2"/>
  <c r="U2558" i="2"/>
  <c r="U2559" i="2"/>
  <c r="T2559" i="2" s="1"/>
  <c r="T2560" i="2"/>
  <c r="U2560" i="2"/>
  <c r="U2561" i="2"/>
  <c r="T2561" i="2" s="1"/>
  <c r="U2562" i="2"/>
  <c r="T2562" i="2" s="1"/>
  <c r="U2563" i="2"/>
  <c r="T2563" i="2" s="1"/>
  <c r="T2564" i="2"/>
  <c r="U2564" i="2"/>
  <c r="U2565" i="2"/>
  <c r="T2565" i="2" s="1"/>
  <c r="U2566" i="2"/>
  <c r="T2566" i="2" s="1"/>
  <c r="T2567" i="2"/>
  <c r="U2567" i="2"/>
  <c r="U2568" i="2"/>
  <c r="T2568" i="2" s="1"/>
  <c r="U2569" i="2"/>
  <c r="T2569" i="2" s="1"/>
  <c r="T2570" i="2"/>
  <c r="U2570" i="2"/>
  <c r="T2571" i="2"/>
  <c r="U2571" i="2"/>
  <c r="T2572" i="2"/>
  <c r="U2572" i="2"/>
  <c r="T2573" i="2"/>
  <c r="U2573" i="2"/>
  <c r="T2574" i="2"/>
  <c r="U2574" i="2"/>
  <c r="T2575" i="2"/>
  <c r="U2575" i="2"/>
  <c r="T2576" i="2"/>
  <c r="U2576" i="2"/>
  <c r="U2577" i="2"/>
  <c r="T2577" i="2" s="1"/>
  <c r="U2578" i="2"/>
  <c r="T2578" i="2" s="1"/>
  <c r="U2579" i="2"/>
  <c r="T2579" i="2" s="1"/>
  <c r="T2580" i="2"/>
  <c r="U2580" i="2"/>
  <c r="U2581" i="2"/>
  <c r="T2581" i="2" s="1"/>
  <c r="U2582" i="2"/>
  <c r="T2582" i="2" s="1"/>
  <c r="U2583" i="2"/>
  <c r="T2583" i="2" s="1"/>
  <c r="U2584" i="2"/>
  <c r="T2584" i="2" s="1"/>
  <c r="U2585" i="2"/>
  <c r="T2585" i="2" s="1"/>
  <c r="T2586" i="2"/>
  <c r="U2586" i="2"/>
  <c r="T2587" i="2"/>
  <c r="U2587" i="2"/>
  <c r="U2588" i="2"/>
  <c r="T2588" i="2" s="1"/>
  <c r="U2589" i="2"/>
  <c r="T2589" i="2" s="1"/>
  <c r="T2590" i="2"/>
  <c r="U2590" i="2"/>
  <c r="U2591" i="2"/>
  <c r="T2591" i="2" s="1"/>
  <c r="U2592" i="2"/>
  <c r="T2592" i="2" s="1"/>
  <c r="T2593" i="2"/>
  <c r="U2593" i="2"/>
  <c r="U2594" i="2"/>
  <c r="T2594" i="2" s="1"/>
  <c r="U2595" i="2"/>
  <c r="T2595" i="2" s="1"/>
  <c r="U2596" i="2"/>
  <c r="T2596" i="2" s="1"/>
  <c r="T2597" i="2"/>
  <c r="U2597" i="2"/>
  <c r="T2598" i="2"/>
  <c r="U2598" i="2"/>
  <c r="U2599" i="2"/>
  <c r="T2599" i="2" s="1"/>
  <c r="U2600" i="2"/>
  <c r="T2600" i="2" s="1"/>
  <c r="T2601" i="2"/>
  <c r="U2601" i="2"/>
  <c r="U2602" i="2"/>
  <c r="T2602" i="2" s="1"/>
  <c r="T2603" i="2"/>
  <c r="U2603" i="2"/>
  <c r="U2604" i="2"/>
  <c r="T2604" i="2" s="1"/>
  <c r="U2605" i="2"/>
  <c r="T2605" i="2" s="1"/>
  <c r="T2606" i="2"/>
  <c r="U2606" i="2"/>
  <c r="U2607" i="2"/>
  <c r="T2607" i="2" s="1"/>
  <c r="U2608" i="2"/>
  <c r="T2608" i="2" s="1"/>
  <c r="U2609" i="2"/>
  <c r="T2609" i="2" s="1"/>
  <c r="U2610" i="2"/>
  <c r="T2610" i="2" s="1"/>
  <c r="T2611" i="2"/>
  <c r="U2611" i="2"/>
  <c r="T2612" i="2"/>
  <c r="U2612" i="2"/>
  <c r="U2613" i="2"/>
  <c r="T2613" i="2" s="1"/>
  <c r="U2614" i="2"/>
  <c r="T2614" i="2" s="1"/>
  <c r="U2615" i="2"/>
  <c r="T2615" i="2" s="1"/>
  <c r="U2616" i="2"/>
  <c r="T2616" i="2" s="1"/>
  <c r="T2617" i="2"/>
  <c r="U2617" i="2"/>
  <c r="T2618" i="2"/>
  <c r="U2618" i="2"/>
  <c r="T2619" i="2"/>
  <c r="U2619" i="2"/>
  <c r="T2620" i="2"/>
  <c r="U2620" i="2"/>
  <c r="T2621" i="2"/>
  <c r="U2621" i="2"/>
  <c r="T2622" i="2"/>
  <c r="U2622" i="2"/>
  <c r="T2623" i="2"/>
  <c r="U2623" i="2"/>
  <c r="U2624" i="2"/>
  <c r="T2624" i="2" s="1"/>
  <c r="T2625" i="2"/>
  <c r="U2625" i="2"/>
  <c r="U2626" i="2"/>
  <c r="T2626" i="2" s="1"/>
  <c r="T2627" i="2"/>
  <c r="U2627" i="2"/>
  <c r="U2628" i="2"/>
  <c r="T2628" i="2" s="1"/>
  <c r="U2629" i="2"/>
  <c r="T2629" i="2" s="1"/>
  <c r="U2630" i="2"/>
  <c r="T2630" i="2" s="1"/>
  <c r="U2631" i="2"/>
  <c r="T2631" i="2" s="1"/>
  <c r="U2632" i="2"/>
  <c r="T2632" i="2" s="1"/>
  <c r="T2633" i="2"/>
  <c r="U2633" i="2"/>
  <c r="U2634" i="2"/>
  <c r="T2634" i="2" s="1"/>
  <c r="T2635" i="2"/>
  <c r="U2635" i="2"/>
  <c r="T2636" i="2"/>
  <c r="U2636" i="2"/>
  <c r="T2637" i="2"/>
  <c r="U2637" i="2"/>
  <c r="T2638" i="2"/>
  <c r="U2638" i="2"/>
  <c r="T2639" i="2"/>
  <c r="U2639" i="2"/>
  <c r="T2640" i="2"/>
  <c r="U2640" i="2"/>
  <c r="T2641" i="2"/>
  <c r="U2641" i="2"/>
  <c r="T2642" i="2"/>
  <c r="U2642" i="2"/>
  <c r="T2643" i="2"/>
  <c r="U2643" i="2"/>
  <c r="U2644" i="2"/>
  <c r="T2644" i="2" s="1"/>
  <c r="U2645" i="2"/>
  <c r="T2645" i="2" s="1"/>
  <c r="U2646" i="2"/>
  <c r="T2646" i="2" s="1"/>
  <c r="U2647" i="2"/>
  <c r="T2647" i="2" s="1"/>
  <c r="T2648" i="2"/>
  <c r="U2648" i="2"/>
  <c r="U2649" i="2"/>
  <c r="T2649" i="2" s="1"/>
  <c r="T2650" i="2"/>
  <c r="U2650" i="2"/>
  <c r="U2651" i="2"/>
  <c r="T2651" i="2" s="1"/>
  <c r="U2652" i="2"/>
  <c r="T2652" i="2" s="1"/>
  <c r="U2653" i="2"/>
  <c r="T2653" i="2" s="1"/>
  <c r="U2654" i="2"/>
  <c r="T2654" i="2" s="1"/>
  <c r="U2655" i="2"/>
  <c r="T2655" i="2" s="1"/>
  <c r="T2656" i="2"/>
  <c r="U2656" i="2"/>
  <c r="T2657" i="2"/>
  <c r="U2657" i="2"/>
  <c r="U2658" i="2"/>
  <c r="T2658" i="2" s="1"/>
  <c r="U2659" i="2"/>
  <c r="T2659" i="2" s="1"/>
  <c r="U2660" i="2"/>
  <c r="T2660" i="2" s="1"/>
  <c r="U2661" i="2"/>
  <c r="T2661" i="2" s="1"/>
  <c r="U2662" i="2"/>
  <c r="T2662" i="2" s="1"/>
  <c r="T2663" i="2"/>
  <c r="U2663" i="2"/>
  <c r="U2664" i="2"/>
  <c r="T2664" i="2" s="1"/>
  <c r="T2665" i="2"/>
  <c r="U2665" i="2"/>
  <c r="U2666" i="2"/>
  <c r="T2666" i="2" s="1"/>
  <c r="T2667" i="2"/>
  <c r="U2667" i="2"/>
  <c r="U2668" i="2"/>
  <c r="T2668" i="2" s="1"/>
  <c r="T2669" i="2"/>
  <c r="U2669" i="2"/>
  <c r="U2670" i="2"/>
  <c r="T2670" i="2" s="1"/>
  <c r="U2671" i="2"/>
  <c r="T2671" i="2" s="1"/>
  <c r="U2672" i="2"/>
  <c r="T2672" i="2" s="1"/>
  <c r="T2673" i="2"/>
  <c r="U2673" i="2"/>
  <c r="U2674" i="2"/>
  <c r="T2674" i="2" s="1"/>
  <c r="U2675" i="2"/>
  <c r="T2675" i="2" s="1"/>
  <c r="T2676" i="2"/>
  <c r="U2676" i="2"/>
  <c r="U2677" i="2"/>
  <c r="T2677" i="2" s="1"/>
  <c r="T2678" i="2"/>
  <c r="U2678" i="2"/>
  <c r="U2679" i="2"/>
  <c r="T2679" i="2" s="1"/>
  <c r="U2680" i="2"/>
  <c r="T2680" i="2" s="1"/>
  <c r="U2681" i="2"/>
  <c r="T2681" i="2" s="1"/>
  <c r="U2682" i="2"/>
  <c r="T2682" i="2" s="1"/>
  <c r="T2683" i="2"/>
  <c r="U2683" i="2"/>
  <c r="T2684" i="2"/>
  <c r="U2684" i="2"/>
  <c r="T2685" i="2"/>
  <c r="U2685" i="2"/>
  <c r="T2686" i="2"/>
  <c r="U2686" i="2"/>
  <c r="T2687" i="2"/>
  <c r="U2687" i="2"/>
  <c r="T2688" i="2"/>
  <c r="U2688" i="2"/>
  <c r="T2689" i="2"/>
  <c r="U2689" i="2"/>
  <c r="U2690" i="2"/>
  <c r="T2690" i="2" s="1"/>
  <c r="U2691" i="2"/>
  <c r="T2691" i="2" s="1"/>
  <c r="U2692" i="2"/>
  <c r="T2692" i="2" s="1"/>
  <c r="U2693" i="2"/>
  <c r="T2693" i="2" s="1"/>
  <c r="T2694" i="2"/>
  <c r="U2694" i="2"/>
  <c r="T2695" i="2"/>
  <c r="U2695" i="2"/>
  <c r="U2696" i="2"/>
  <c r="T2696" i="2" s="1"/>
  <c r="U2697" i="2"/>
  <c r="T2697" i="2" s="1"/>
  <c r="T2698" i="2"/>
  <c r="U2698" i="2"/>
  <c r="U2699" i="2"/>
  <c r="T2699" i="2" s="1"/>
  <c r="T2700" i="2"/>
  <c r="U2700" i="2"/>
  <c r="U2701" i="2"/>
  <c r="T2701" i="2" s="1"/>
  <c r="T2702" i="2"/>
  <c r="U2702" i="2"/>
  <c r="T2703" i="2"/>
  <c r="U2703" i="2"/>
  <c r="T2704" i="2"/>
  <c r="U2704" i="2"/>
  <c r="T2705" i="2"/>
  <c r="U2705" i="2"/>
  <c r="T2706" i="2"/>
  <c r="U2706" i="2"/>
  <c r="T2707" i="2"/>
  <c r="U2707" i="2"/>
  <c r="U2708" i="2"/>
  <c r="T2708" i="2" s="1"/>
  <c r="U2709" i="2"/>
  <c r="T2709" i="2" s="1"/>
  <c r="U2710" i="2"/>
  <c r="T2710" i="2" s="1"/>
  <c r="T2711" i="2"/>
  <c r="U2711" i="2"/>
  <c r="U2712" i="2"/>
  <c r="T2712" i="2" s="1"/>
  <c r="T2713" i="2"/>
  <c r="U2713" i="2"/>
  <c r="U2714" i="2"/>
  <c r="T2714" i="2" s="1"/>
  <c r="U2715" i="2"/>
  <c r="T2715" i="2" s="1"/>
  <c r="U2716" i="2"/>
  <c r="T2716" i="2" s="1"/>
  <c r="T2717" i="2"/>
  <c r="U2717" i="2"/>
  <c r="T2718" i="2"/>
  <c r="U2718" i="2"/>
  <c r="U2719" i="2"/>
  <c r="T2719" i="2" s="1"/>
  <c r="T2720" i="2"/>
  <c r="U2720" i="2"/>
  <c r="U2721" i="2"/>
  <c r="T2721" i="2" s="1"/>
  <c r="T2722" i="2"/>
  <c r="U2722" i="2"/>
  <c r="U2723" i="2"/>
  <c r="T2723" i="2" s="1"/>
  <c r="U2724" i="2"/>
  <c r="T2724" i="2" s="1"/>
  <c r="U2725" i="2"/>
  <c r="T2725" i="2" s="1"/>
  <c r="T2726" i="2"/>
  <c r="U2726" i="2"/>
  <c r="T2727" i="2"/>
  <c r="U2727" i="2"/>
  <c r="U2728" i="2"/>
  <c r="T2728" i="2" s="1"/>
  <c r="U2729" i="2"/>
  <c r="T2729" i="2" s="1"/>
  <c r="U2730" i="2"/>
  <c r="T2730" i="2" s="1"/>
  <c r="U2731" i="2"/>
  <c r="T2731" i="2" s="1"/>
  <c r="U2732" i="2"/>
  <c r="T2732" i="2" s="1"/>
  <c r="T2733" i="2"/>
  <c r="U2733" i="2"/>
  <c r="U2734" i="2"/>
  <c r="T2734" i="2" s="1"/>
  <c r="T2735" i="2"/>
  <c r="U2735" i="2"/>
  <c r="U2736" i="2"/>
  <c r="T2736" i="2" s="1"/>
  <c r="U2737" i="2"/>
  <c r="T2737" i="2" s="1"/>
  <c r="U2738" i="2"/>
  <c r="T2738" i="2" s="1"/>
  <c r="U2739" i="2"/>
  <c r="T2739" i="2" s="1"/>
  <c r="U2740" i="2"/>
  <c r="T2740" i="2" s="1"/>
  <c r="T2741" i="2"/>
  <c r="U2741" i="2"/>
  <c r="U2742" i="2"/>
  <c r="T2742" i="2" s="1"/>
  <c r="T2743" i="2"/>
  <c r="U2743" i="2"/>
  <c r="U2744" i="2"/>
  <c r="T2744" i="2" s="1"/>
  <c r="T2745" i="2"/>
  <c r="U2745" i="2"/>
  <c r="U2746" i="2"/>
  <c r="T2746" i="2" s="1"/>
  <c r="T2747" i="2"/>
  <c r="U2747" i="2"/>
  <c r="U2748" i="2"/>
  <c r="T2748" i="2" s="1"/>
  <c r="U2749" i="2"/>
  <c r="T2749" i="2" s="1"/>
  <c r="T2750" i="2"/>
  <c r="U2750" i="2"/>
  <c r="T2751" i="2"/>
  <c r="U2751" i="2"/>
  <c r="T2752" i="2"/>
  <c r="U2752" i="2"/>
  <c r="T2753" i="2"/>
  <c r="U2753" i="2"/>
  <c r="T2754" i="2"/>
  <c r="U2754" i="2"/>
  <c r="T2755" i="2"/>
  <c r="U2755" i="2"/>
  <c r="U2756" i="2"/>
  <c r="T2756" i="2" s="1"/>
  <c r="U2757" i="2"/>
  <c r="T2757" i="2" s="1"/>
  <c r="U2758" i="2"/>
  <c r="T2758" i="2" s="1"/>
  <c r="T2759" i="2"/>
  <c r="U2759" i="2"/>
  <c r="T2760" i="2"/>
  <c r="U2760" i="2"/>
  <c r="U2761" i="2"/>
  <c r="T2761" i="2" s="1"/>
  <c r="T2762" i="2"/>
  <c r="U2762" i="2"/>
  <c r="U2763" i="2"/>
  <c r="T2763" i="2" s="1"/>
  <c r="U2764" i="2"/>
  <c r="T2764" i="2" s="1"/>
  <c r="U2765" i="2"/>
  <c r="T2765" i="2" s="1"/>
  <c r="T2766" i="2"/>
  <c r="U2766" i="2"/>
  <c r="U2767" i="2"/>
  <c r="T2767" i="2" s="1"/>
  <c r="T2768" i="2"/>
  <c r="U2768" i="2"/>
  <c r="T2769" i="2"/>
  <c r="U2769" i="2"/>
  <c r="T2770" i="2"/>
  <c r="U2770" i="2"/>
  <c r="T2771" i="2"/>
  <c r="U2771" i="2"/>
  <c r="T2772" i="2"/>
  <c r="U2772" i="2"/>
  <c r="T2773" i="2"/>
  <c r="U2773" i="2"/>
  <c r="T2774" i="2"/>
  <c r="U2774" i="2"/>
  <c r="T2775" i="2"/>
  <c r="U2775" i="2"/>
  <c r="U2776" i="2"/>
  <c r="T2776" i="2" s="1"/>
  <c r="U2777" i="2"/>
  <c r="T2777" i="2" s="1"/>
  <c r="U2778" i="2"/>
  <c r="T2778" i="2" s="1"/>
  <c r="U2779" i="2"/>
  <c r="T2779" i="2" s="1"/>
  <c r="T2780" i="2"/>
  <c r="U2780" i="2"/>
  <c r="U2781" i="2"/>
  <c r="T2781" i="2" s="1"/>
  <c r="T2782" i="2"/>
  <c r="U2782" i="2"/>
  <c r="U2783" i="2"/>
  <c r="T2783" i="2" s="1"/>
  <c r="U2784" i="2"/>
  <c r="T2784" i="2" s="1"/>
  <c r="U2785" i="2"/>
  <c r="T2785" i="2" s="1"/>
  <c r="T2786" i="2"/>
  <c r="U2786" i="2"/>
  <c r="U2787" i="2"/>
  <c r="T2787" i="2" s="1"/>
  <c r="U2788" i="2"/>
  <c r="T2788" i="2" s="1"/>
  <c r="U2789" i="2"/>
  <c r="T2789" i="2" s="1"/>
  <c r="T2790" i="2"/>
  <c r="U2790" i="2"/>
  <c r="U2791" i="2"/>
  <c r="T2791" i="2" s="1"/>
  <c r="T2792" i="2"/>
  <c r="U2792" i="2"/>
  <c r="U2793" i="2"/>
  <c r="T2793" i="2" s="1"/>
  <c r="T2794" i="2"/>
  <c r="U2794" i="2"/>
  <c r="U2795" i="2"/>
  <c r="T2795" i="2" s="1"/>
  <c r="U2796" i="2"/>
  <c r="T2796" i="2" s="1"/>
  <c r="U2797" i="2"/>
  <c r="T2797" i="2" s="1"/>
  <c r="U2798" i="2"/>
  <c r="T2798" i="2" s="1"/>
  <c r="U2799" i="2"/>
  <c r="T2799" i="2" s="1"/>
  <c r="T2800" i="2"/>
  <c r="U2800" i="2"/>
  <c r="T2801" i="2"/>
  <c r="U2801" i="2"/>
  <c r="U2802" i="2"/>
  <c r="T2802" i="2" s="1"/>
  <c r="U2803" i="2"/>
  <c r="T2803" i="2" s="1"/>
  <c r="U2804" i="2"/>
  <c r="T2804" i="2" s="1"/>
  <c r="U2805" i="2"/>
  <c r="T2805" i="2" s="1"/>
  <c r="T2806" i="2"/>
  <c r="U2806" i="2"/>
  <c r="U2807" i="2"/>
  <c r="T2807" i="2" s="1"/>
  <c r="U2808" i="2"/>
  <c r="T2808" i="2" s="1"/>
  <c r="T2809" i="2"/>
  <c r="U2809" i="2"/>
  <c r="T2810" i="2"/>
  <c r="U2810" i="2"/>
  <c r="U2811" i="2"/>
  <c r="T2811" i="2" s="1"/>
  <c r="U2812" i="2"/>
  <c r="T2812" i="2" s="1"/>
  <c r="U2813" i="2"/>
  <c r="T2813" i="2" s="1"/>
  <c r="U2814" i="2"/>
  <c r="T2814" i="2" s="1"/>
  <c r="T2815" i="2"/>
  <c r="U2815" i="2"/>
  <c r="T2816" i="2"/>
  <c r="U2816" i="2"/>
  <c r="T2817" i="2"/>
  <c r="U2817" i="2"/>
  <c r="T2818" i="2"/>
  <c r="U2818" i="2"/>
  <c r="T2819" i="2"/>
  <c r="U2819" i="2"/>
  <c r="T2820" i="2"/>
  <c r="U2820" i="2"/>
  <c r="T2821" i="2"/>
  <c r="U2821" i="2"/>
  <c r="U2822" i="2"/>
  <c r="T2822" i="2" s="1"/>
  <c r="U2823" i="2"/>
  <c r="T2823" i="2" s="1"/>
  <c r="U2824" i="2"/>
  <c r="T2824" i="2" s="1"/>
  <c r="T2825" i="2"/>
  <c r="U2825" i="2"/>
  <c r="T2826" i="2"/>
  <c r="U2826" i="2"/>
  <c r="U2827" i="2"/>
  <c r="T2827" i="2" s="1"/>
  <c r="U2828" i="2"/>
  <c r="T2828" i="2" s="1"/>
  <c r="U2829" i="2"/>
  <c r="T2829" i="2" s="1"/>
  <c r="U2830" i="2"/>
  <c r="T2830" i="2" s="1"/>
  <c r="T2831" i="2"/>
  <c r="U2831" i="2"/>
  <c r="T2832" i="2"/>
  <c r="U2832" i="2"/>
  <c r="U2833" i="2"/>
  <c r="T2833" i="2" s="1"/>
  <c r="T2834" i="2"/>
  <c r="U2834" i="2"/>
  <c r="T2835" i="2"/>
  <c r="U2835" i="2"/>
  <c r="T2836" i="2"/>
  <c r="U2836" i="2"/>
  <c r="T2837" i="2"/>
  <c r="U2837" i="2"/>
  <c r="T2838" i="2"/>
  <c r="U2838" i="2"/>
  <c r="T2839" i="2"/>
  <c r="U2839" i="2"/>
  <c r="T2840" i="2"/>
  <c r="U2840" i="2"/>
  <c r="U2841" i="2"/>
  <c r="T2841" i="2" s="1"/>
  <c r="U2842" i="2"/>
  <c r="T2842" i="2" s="1"/>
  <c r="U2843" i="2"/>
  <c r="T2843" i="2" s="1"/>
  <c r="T2844" i="2"/>
  <c r="U2844" i="2"/>
  <c r="U2845" i="2"/>
  <c r="T2845" i="2" s="1"/>
  <c r="U2846" i="2"/>
  <c r="T2846" i="2" s="1"/>
  <c r="U2847" i="2"/>
  <c r="T2847" i="2" s="1"/>
  <c r="T2848" i="2"/>
  <c r="U2848" i="2"/>
  <c r="U2849" i="2"/>
  <c r="T2849" i="2" s="1"/>
  <c r="T2850" i="2"/>
  <c r="U2850" i="2"/>
  <c r="U2851" i="2"/>
  <c r="T2851" i="2" s="1"/>
  <c r="U2852" i="2"/>
  <c r="T2852" i="2" s="1"/>
  <c r="U2853" i="2"/>
  <c r="T2853" i="2" s="1"/>
  <c r="U2854" i="2"/>
  <c r="T2854" i="2" s="1"/>
  <c r="T2855" i="2"/>
  <c r="U2855" i="2"/>
  <c r="T2856" i="2"/>
  <c r="U2856" i="2"/>
  <c r="U2857" i="2"/>
  <c r="T2857" i="2" s="1"/>
  <c r="T2858" i="2"/>
  <c r="U2858" i="2"/>
  <c r="U2859" i="2"/>
  <c r="T2859" i="2" s="1"/>
  <c r="U2860" i="2"/>
  <c r="T2860" i="2" s="1"/>
  <c r="U2861" i="2"/>
  <c r="T2861" i="2" s="1"/>
  <c r="T2862" i="2"/>
  <c r="U2862" i="2"/>
  <c r="U2863" i="2"/>
  <c r="T2863" i="2" s="1"/>
  <c r="U2864" i="2"/>
  <c r="T2864" i="2" s="1"/>
  <c r="U2865" i="2"/>
  <c r="T2865" i="2" s="1"/>
  <c r="U2866" i="2"/>
  <c r="T2866" i="2" s="1"/>
  <c r="U2867" i="2"/>
  <c r="T2867" i="2" s="1"/>
  <c r="T2868" i="2"/>
  <c r="U2868" i="2"/>
  <c r="T2869" i="2"/>
  <c r="U2869" i="2"/>
  <c r="U2870" i="2"/>
  <c r="T2870" i="2" s="1"/>
  <c r="T2871" i="2"/>
  <c r="U2871" i="2"/>
  <c r="U2872" i="2"/>
  <c r="T2872" i="2" s="1"/>
  <c r="U2873" i="2"/>
  <c r="T2873" i="2" s="1"/>
  <c r="U2874" i="2"/>
  <c r="T2874" i="2" s="1"/>
  <c r="T2875" i="2"/>
  <c r="U2875" i="2"/>
  <c r="U2876" i="2"/>
  <c r="T2876" i="2" s="1"/>
  <c r="U2877" i="2"/>
  <c r="T2877" i="2" s="1"/>
  <c r="T2878" i="2"/>
  <c r="U2878" i="2"/>
  <c r="U2879" i="2"/>
  <c r="T2879" i="2" s="1"/>
  <c r="T2880" i="2"/>
  <c r="U2880" i="2"/>
  <c r="U2881" i="2"/>
  <c r="T2881" i="2" s="1"/>
  <c r="T2882" i="2"/>
  <c r="U2882" i="2"/>
  <c r="T2883" i="2"/>
  <c r="U2883" i="2"/>
  <c r="T2884" i="2"/>
  <c r="U2884" i="2"/>
  <c r="T2885" i="2"/>
  <c r="U2885" i="2"/>
  <c r="T2886" i="2"/>
  <c r="U2886" i="2"/>
  <c r="T2887" i="2"/>
  <c r="U2887" i="2"/>
  <c r="T2888" i="2"/>
  <c r="U2888" i="2"/>
  <c r="U2889" i="2"/>
  <c r="T2889" i="2" s="1"/>
  <c r="U2890" i="2"/>
  <c r="T2890" i="2" s="1"/>
  <c r="U2891" i="2"/>
  <c r="T2891" i="2" s="1"/>
  <c r="U2892" i="2"/>
  <c r="T2892" i="2" s="1"/>
  <c r="T2893" i="2"/>
  <c r="U2893" i="2"/>
  <c r="T2894" i="2"/>
  <c r="U2894" i="2"/>
  <c r="U2895" i="2"/>
  <c r="T2895" i="2" s="1"/>
  <c r="U2896" i="2"/>
  <c r="T2896" i="2" s="1"/>
  <c r="U2897" i="2"/>
  <c r="T2897" i="2" s="1"/>
  <c r="U2898" i="2"/>
  <c r="T2898" i="2" s="1"/>
  <c r="T2899" i="2"/>
  <c r="U2899" i="2"/>
  <c r="T2900" i="2"/>
  <c r="U2900" i="2"/>
  <c r="T2901" i="2"/>
  <c r="U2901" i="2"/>
  <c r="T2902" i="2"/>
  <c r="U2902" i="2"/>
  <c r="T2903" i="2"/>
  <c r="U2903" i="2"/>
  <c r="T2904" i="2"/>
  <c r="U2904" i="2"/>
  <c r="T2905" i="2"/>
  <c r="U2905" i="2"/>
  <c r="U2906" i="2"/>
  <c r="T2906" i="2" s="1"/>
  <c r="U2907" i="2"/>
  <c r="T2907" i="2" s="1"/>
  <c r="U2908" i="2"/>
  <c r="T2908" i="2" s="1"/>
  <c r="T2909" i="2"/>
  <c r="U2909" i="2"/>
  <c r="U2910" i="2"/>
  <c r="T2910" i="2" s="1"/>
  <c r="T2911" i="2"/>
  <c r="U2911" i="2"/>
  <c r="U2912" i="2"/>
  <c r="T2912" i="2" s="1"/>
  <c r="T2913" i="2"/>
  <c r="U2913" i="2"/>
  <c r="U2914" i="2"/>
  <c r="T2914" i="2" s="1"/>
  <c r="T2915" i="2"/>
  <c r="U2915" i="2"/>
  <c r="U2916" i="2"/>
  <c r="T2916" i="2" s="1"/>
  <c r="U2917" i="2"/>
  <c r="T2917" i="2" s="1"/>
  <c r="U2918" i="2"/>
  <c r="T2918" i="2" s="1"/>
  <c r="T2919" i="2"/>
  <c r="U2919" i="2"/>
  <c r="U2920" i="2"/>
  <c r="T2920" i="2" s="1"/>
  <c r="T2921" i="2"/>
  <c r="U2921" i="2"/>
  <c r="U2922" i="2"/>
  <c r="T2922" i="2" s="1"/>
  <c r="U2923" i="2"/>
  <c r="T2923" i="2" s="1"/>
  <c r="U2924" i="2"/>
  <c r="T2924" i="2" s="1"/>
  <c r="T2925" i="2"/>
  <c r="U2925" i="2"/>
  <c r="T2926" i="2"/>
  <c r="U2926" i="2"/>
  <c r="U2927" i="2"/>
  <c r="T2927" i="2" s="1"/>
  <c r="U2928" i="2"/>
  <c r="T2928" i="2" s="1"/>
  <c r="U2929" i="2"/>
  <c r="T2929" i="2" s="1"/>
  <c r="T2930" i="2"/>
  <c r="U2930" i="2"/>
  <c r="T2931" i="2"/>
  <c r="U2931" i="2"/>
  <c r="U2932" i="2"/>
  <c r="T2932" i="2" s="1"/>
  <c r="U2933" i="2"/>
  <c r="T2933" i="2" s="1"/>
  <c r="U2934" i="2"/>
  <c r="T2934" i="2" s="1"/>
  <c r="U2935" i="2"/>
  <c r="T2935" i="2" s="1"/>
  <c r="U2936" i="2"/>
  <c r="T2936" i="2" s="1"/>
  <c r="U2937" i="2"/>
  <c r="T2937" i="2" s="1"/>
  <c r="U2938" i="2"/>
  <c r="T2938" i="2" s="1"/>
  <c r="U2939" i="2"/>
  <c r="T2939" i="2" s="1"/>
  <c r="T2940" i="2"/>
  <c r="U2940" i="2"/>
  <c r="T2941" i="2"/>
  <c r="U2941" i="2"/>
  <c r="U2942" i="2"/>
  <c r="T2942" i="2" s="1"/>
  <c r="U2943" i="2"/>
  <c r="T2943" i="2" s="1"/>
  <c r="U2944" i="2"/>
  <c r="T2944" i="2" s="1"/>
  <c r="T2945" i="2"/>
  <c r="U2945" i="2"/>
  <c r="T2946" i="2"/>
  <c r="U2946" i="2"/>
  <c r="U2947" i="2"/>
  <c r="T2947" i="2" s="1"/>
  <c r="T2948" i="2"/>
  <c r="U2948" i="2"/>
  <c r="T2949" i="2"/>
  <c r="U2949" i="2"/>
  <c r="T2950" i="2"/>
  <c r="U2950" i="2"/>
  <c r="T2951" i="2"/>
  <c r="U2951" i="2"/>
  <c r="T2952" i="2"/>
  <c r="U2952" i="2"/>
  <c r="T2953" i="2"/>
  <c r="U2953" i="2"/>
  <c r="T2954" i="2"/>
  <c r="U2954" i="2"/>
  <c r="U2955" i="2"/>
  <c r="T2955" i="2" s="1"/>
  <c r="U2956" i="2"/>
  <c r="T2956" i="2" s="1"/>
  <c r="U2957" i="2"/>
  <c r="T2957" i="2" s="1"/>
  <c r="T2958" i="2"/>
  <c r="U2958" i="2"/>
  <c r="U2959" i="2"/>
  <c r="T2959" i="2" s="1"/>
  <c r="T2960" i="2"/>
  <c r="U2960" i="2"/>
  <c r="U2961" i="2"/>
  <c r="T2961" i="2" s="1"/>
  <c r="U2962" i="2"/>
  <c r="T2962" i="2" s="1"/>
  <c r="U2963" i="2"/>
  <c r="T2963" i="2" s="1"/>
  <c r="T2964" i="2"/>
  <c r="U2964" i="2"/>
  <c r="U2965" i="2"/>
  <c r="T2965" i="2" s="1"/>
  <c r="T2966" i="2"/>
  <c r="U2966" i="2"/>
  <c r="T2967" i="2"/>
  <c r="U2967" i="2"/>
  <c r="T2968" i="2"/>
  <c r="U2968" i="2"/>
  <c r="T2969" i="2"/>
  <c r="U2969" i="2"/>
  <c r="T2970" i="2"/>
  <c r="U2970" i="2"/>
  <c r="T2971" i="2"/>
  <c r="U2971" i="2"/>
  <c r="U2972" i="2"/>
  <c r="T2972" i="2" s="1"/>
  <c r="U2973" i="2"/>
  <c r="T2973" i="2" s="1"/>
  <c r="U2974" i="2"/>
  <c r="T2974" i="2" s="1"/>
  <c r="U2975" i="2"/>
  <c r="T2975" i="2" s="1"/>
  <c r="T2976" i="2"/>
  <c r="U2976" i="2"/>
  <c r="T2977" i="2"/>
  <c r="U2977" i="2"/>
  <c r="U2978" i="2"/>
  <c r="T2978" i="2" s="1"/>
  <c r="T2979" i="2"/>
  <c r="U2979" i="2"/>
  <c r="U2980" i="2"/>
  <c r="T2980" i="2" s="1"/>
  <c r="U2981" i="2"/>
  <c r="T2981" i="2" s="1"/>
  <c r="U2982" i="2"/>
  <c r="T2982" i="2" s="1"/>
  <c r="T2983" i="2"/>
  <c r="U2983" i="2"/>
  <c r="T2984" i="2"/>
  <c r="U2984" i="2"/>
  <c r="U2985" i="2"/>
  <c r="T2985" i="2" s="1"/>
  <c r="T2986" i="2"/>
  <c r="U2986" i="2"/>
  <c r="U2987" i="2"/>
  <c r="T2987" i="2" s="1"/>
  <c r="U2988" i="2"/>
  <c r="T2988" i="2" s="1"/>
  <c r="U2989" i="2"/>
  <c r="T2989" i="2" s="1"/>
  <c r="T2990" i="2"/>
  <c r="U2990" i="2"/>
  <c r="U2991" i="2"/>
  <c r="T2991" i="2" s="1"/>
  <c r="T2992" i="2"/>
  <c r="U2992" i="2"/>
  <c r="U2993" i="2"/>
  <c r="T2993" i="2" s="1"/>
  <c r="U2994" i="2"/>
  <c r="T2994" i="2" s="1"/>
  <c r="U2995" i="2"/>
  <c r="T2995" i="2" s="1"/>
  <c r="U2996" i="2"/>
  <c r="T2996" i="2" s="1"/>
  <c r="U2997" i="2"/>
  <c r="T2997" i="2" s="1"/>
  <c r="U2998" i="2"/>
  <c r="T2998" i="2" s="1"/>
  <c r="T2999" i="2"/>
  <c r="U2999" i="2"/>
  <c r="T3000" i="2"/>
  <c r="U3000" i="2"/>
  <c r="U3001" i="2"/>
  <c r="T3001" i="2" s="1"/>
  <c r="U3002" i="2"/>
  <c r="T3002" i="2" s="1"/>
  <c r="U3003" i="2"/>
  <c r="T3003" i="2" s="1"/>
  <c r="U3004" i="2"/>
  <c r="T3004" i="2" s="1"/>
  <c r="T3005" i="2"/>
  <c r="U3005" i="2"/>
  <c r="U3006" i="2"/>
  <c r="T3006" i="2" s="1"/>
  <c r="T3007" i="2"/>
  <c r="U3007" i="2"/>
  <c r="T3008" i="2"/>
  <c r="U3008" i="2"/>
  <c r="T3009" i="2"/>
  <c r="U3009" i="2"/>
  <c r="U3010" i="2"/>
  <c r="T3010" i="2" s="1"/>
  <c r="U3011" i="2"/>
  <c r="T3011" i="2" s="1"/>
  <c r="U3012" i="2"/>
  <c r="T3012" i="2" s="1"/>
  <c r="U3013" i="2"/>
  <c r="T3013" i="2" s="1"/>
  <c r="T3014" i="2"/>
  <c r="U3014" i="2"/>
  <c r="T3015" i="2"/>
  <c r="U3015" i="2"/>
  <c r="T3016" i="2"/>
  <c r="U3016" i="2"/>
  <c r="T3017" i="2"/>
  <c r="U3017" i="2"/>
  <c r="T3018" i="2"/>
  <c r="U3018" i="2"/>
  <c r="T3019" i="2"/>
  <c r="U3019" i="2"/>
  <c r="T3020" i="2"/>
  <c r="U3020" i="2"/>
  <c r="U3021" i="2"/>
  <c r="T3021" i="2" s="1"/>
  <c r="U3022" i="2"/>
  <c r="T3022" i="2" s="1"/>
  <c r="T3023" i="2"/>
  <c r="U3023" i="2"/>
  <c r="U3024" i="2"/>
  <c r="T3024" i="2" s="1"/>
  <c r="U3025" i="2"/>
  <c r="T3025" i="2" s="1"/>
  <c r="U3026" i="2"/>
  <c r="T3026" i="2" s="1"/>
  <c r="U3027" i="2"/>
  <c r="T3027" i="2" s="1"/>
  <c r="T3028" i="2"/>
  <c r="U3028" i="2"/>
  <c r="U3029" i="2"/>
  <c r="T3029" i="2" s="1"/>
  <c r="T3030" i="2"/>
  <c r="U3030" i="2"/>
  <c r="U3031" i="2"/>
  <c r="T3031" i="2" s="1"/>
  <c r="T3032" i="2"/>
  <c r="U3032" i="2"/>
  <c r="T3033" i="2"/>
  <c r="U3033" i="2"/>
  <c r="T3034" i="2"/>
  <c r="U3034" i="2"/>
  <c r="T3035" i="2"/>
  <c r="U3035" i="2"/>
  <c r="T3036" i="2"/>
  <c r="U3036" i="2"/>
  <c r="T3037" i="2"/>
  <c r="U3037" i="2"/>
  <c r="U3038" i="2"/>
  <c r="T3038" i="2" s="1"/>
  <c r="T3039" i="2"/>
  <c r="U3039" i="2"/>
  <c r="U3040" i="2"/>
  <c r="T3040" i="2" s="1"/>
  <c r="T3041" i="2"/>
  <c r="U3041" i="2"/>
  <c r="U3042" i="2"/>
  <c r="T3042" i="2" s="1"/>
  <c r="U3043" i="2"/>
  <c r="T3043" i="2" s="1"/>
  <c r="U3044" i="2"/>
  <c r="T3044" i="2" s="1"/>
  <c r="U3045" i="2"/>
  <c r="T3045" i="2" s="1"/>
  <c r="T3046" i="2"/>
  <c r="U3046" i="2"/>
  <c r="T3047" i="2"/>
  <c r="U3047" i="2"/>
  <c r="U3048" i="2"/>
  <c r="T3048" i="2" s="1"/>
  <c r="U3049" i="2"/>
  <c r="T3049" i="2" s="1"/>
  <c r="U3050" i="2"/>
  <c r="T3050" i="2" s="1"/>
  <c r="T3051" i="2"/>
  <c r="U3051" i="2"/>
  <c r="U3052" i="2"/>
  <c r="T3052" i="2" s="1"/>
  <c r="U3053" i="2"/>
  <c r="T3053" i="2" s="1"/>
  <c r="T3054" i="2"/>
  <c r="U3054" i="2"/>
  <c r="U3055" i="2"/>
  <c r="T3055" i="2" s="1"/>
  <c r="U3056" i="2"/>
  <c r="T3056" i="2" s="1"/>
  <c r="U3057" i="2"/>
  <c r="T3057" i="2" s="1"/>
  <c r="U3058" i="2"/>
  <c r="T3058" i="2" s="1"/>
  <c r="U3059" i="2"/>
  <c r="T3059" i="2" s="1"/>
  <c r="T3060" i="2"/>
  <c r="U3060" i="2"/>
  <c r="T3061" i="2"/>
  <c r="U3061" i="2"/>
  <c r="T3062" i="2"/>
  <c r="U3062" i="2"/>
  <c r="U3063" i="2"/>
  <c r="T3063" i="2" s="1"/>
  <c r="U3064" i="2"/>
  <c r="T3064" i="2" s="1"/>
  <c r="U3065" i="2"/>
  <c r="T3065" i="2" s="1"/>
  <c r="T3066" i="2"/>
  <c r="U3066" i="2"/>
  <c r="U3067" i="2"/>
  <c r="T3067" i="2" s="1"/>
  <c r="U3068" i="2"/>
  <c r="T3068" i="2" s="1"/>
  <c r="U3069" i="2"/>
  <c r="T3069" i="2" s="1"/>
  <c r="U3070" i="2"/>
  <c r="T3070" i="2" s="1"/>
  <c r="T3071" i="2"/>
  <c r="U3071" i="2"/>
  <c r="U3072" i="2"/>
  <c r="T3072" i="2" s="1"/>
  <c r="T3073" i="2"/>
  <c r="U3073" i="2"/>
  <c r="U3074" i="2"/>
  <c r="T3074" i="2" s="1"/>
  <c r="U3075" i="2"/>
  <c r="T3075" i="2" s="1"/>
  <c r="T3076" i="2"/>
  <c r="U3076" i="2"/>
  <c r="T3077" i="2"/>
  <c r="U3077" i="2"/>
  <c r="U3078" i="2"/>
  <c r="T3078" i="2" s="1"/>
  <c r="U3079" i="2"/>
  <c r="T3079" i="2" s="1"/>
  <c r="T3080" i="2"/>
  <c r="U3080" i="2"/>
  <c r="T3081" i="2"/>
  <c r="U3081" i="2"/>
  <c r="T3082" i="2"/>
  <c r="U3082" i="2"/>
  <c r="T3083" i="2"/>
  <c r="U3083" i="2"/>
  <c r="T3084" i="2"/>
  <c r="U3084" i="2"/>
  <c r="T3085" i="2"/>
  <c r="U3085" i="2"/>
  <c r="U3086" i="2"/>
  <c r="T3086" i="2" s="1"/>
  <c r="U3087" i="2"/>
  <c r="T3087" i="2" s="1"/>
  <c r="T3088" i="2"/>
  <c r="U3088" i="2"/>
  <c r="U3089" i="2"/>
  <c r="T3089" i="2" s="1"/>
  <c r="T3090" i="2"/>
  <c r="U3090" i="2"/>
  <c r="U3091" i="2"/>
  <c r="T3091" i="2" s="1"/>
  <c r="T3092" i="2"/>
  <c r="U3092" i="2"/>
  <c r="T3093" i="2"/>
  <c r="U3093" i="2"/>
  <c r="U3094" i="2"/>
  <c r="T3094" i="2" s="1"/>
  <c r="U3095" i="2"/>
  <c r="T3095" i="2" s="1"/>
  <c r="U3096" i="2"/>
  <c r="T3096" i="2" s="1"/>
  <c r="U3097" i="2"/>
  <c r="T3097" i="2" s="1"/>
  <c r="T3098" i="2"/>
  <c r="U3098" i="2"/>
  <c r="T3099" i="2"/>
  <c r="U3099" i="2"/>
  <c r="T3100" i="2"/>
  <c r="U3100" i="2"/>
  <c r="T3101" i="2"/>
  <c r="U3101" i="2"/>
  <c r="T3102" i="2"/>
  <c r="U3102" i="2"/>
  <c r="T3103" i="2"/>
  <c r="U3103" i="2"/>
  <c r="U3104" i="2"/>
  <c r="T3104" i="2" s="1"/>
  <c r="U3105" i="2"/>
  <c r="T3105" i="2" s="1"/>
  <c r="T3106" i="2"/>
  <c r="U3106" i="2"/>
  <c r="T3107" i="2"/>
  <c r="U3107" i="2"/>
  <c r="U3108" i="2"/>
  <c r="T3108" i="2" s="1"/>
  <c r="U3109" i="2"/>
  <c r="T3109" i="2" s="1"/>
  <c r="U3110" i="2"/>
  <c r="T3110" i="2" s="1"/>
  <c r="U3111" i="2"/>
  <c r="T3111" i="2" s="1"/>
  <c r="U3112" i="2"/>
  <c r="T3112" i="2" s="1"/>
  <c r="T3113" i="2"/>
  <c r="U3113" i="2"/>
  <c r="U3114" i="2"/>
  <c r="T3114" i="2" s="1"/>
  <c r="T3115" i="2"/>
  <c r="U3115" i="2"/>
  <c r="U3116" i="2"/>
  <c r="T3116" i="2" s="1"/>
  <c r="U3117" i="2"/>
  <c r="T3117" i="2" s="1"/>
  <c r="U3118" i="2"/>
  <c r="T3118" i="2" s="1"/>
  <c r="T3119" i="2"/>
  <c r="U3119" i="2"/>
  <c r="U3120" i="2"/>
  <c r="T3120" i="2" s="1"/>
  <c r="T3121" i="2"/>
  <c r="U3121" i="2"/>
  <c r="T3122" i="2"/>
  <c r="U3122" i="2"/>
  <c r="U3123" i="2"/>
  <c r="T3123" i="2" s="1"/>
  <c r="U3124" i="2"/>
  <c r="T3124" i="2" s="1"/>
  <c r="T3125" i="2"/>
  <c r="U3125" i="2"/>
  <c r="U3126" i="2"/>
  <c r="T3126" i="2" s="1"/>
  <c r="U3127" i="2"/>
  <c r="T3127" i="2" s="1"/>
  <c r="U3128" i="2"/>
  <c r="T3128" i="2" s="1"/>
  <c r="U3129" i="2"/>
  <c r="T3129" i="2" s="1"/>
  <c r="T3130" i="2"/>
  <c r="U3130" i="2"/>
  <c r="U3131" i="2"/>
  <c r="T3131" i="2" s="1"/>
  <c r="T3132" i="2"/>
  <c r="U3132" i="2"/>
  <c r="U3133" i="2"/>
  <c r="T3133" i="2" s="1"/>
  <c r="U3134" i="2"/>
  <c r="T3134" i="2" s="1"/>
  <c r="U3135" i="2"/>
  <c r="T3135" i="2" s="1"/>
  <c r="T3136" i="2"/>
  <c r="U3136" i="2"/>
  <c r="U3137" i="2"/>
  <c r="T3137" i="2" s="1"/>
  <c r="T3138" i="2"/>
  <c r="U3138" i="2"/>
  <c r="U3139" i="2"/>
  <c r="T3139" i="2" s="1"/>
  <c r="T3140" i="2"/>
  <c r="U3140" i="2"/>
  <c r="U3141" i="2"/>
  <c r="T3141" i="2" s="1"/>
  <c r="U3142" i="2"/>
  <c r="T3142" i="2" s="1"/>
  <c r="U3143" i="2"/>
  <c r="T3143" i="2" s="1"/>
  <c r="T3144" i="2"/>
  <c r="U3144" i="2"/>
  <c r="U3145" i="2"/>
  <c r="T3145" i="2" s="1"/>
  <c r="T3146" i="2"/>
  <c r="U3146" i="2"/>
  <c r="T3147" i="2"/>
  <c r="U3147" i="2"/>
  <c r="T3148" i="2"/>
  <c r="U3148" i="2"/>
  <c r="T3149" i="2"/>
  <c r="U3149" i="2"/>
  <c r="T3150" i="2"/>
  <c r="U3150" i="2"/>
  <c r="T3151" i="2"/>
  <c r="U3151" i="2"/>
  <c r="U3152" i="2"/>
  <c r="T3152" i="2" s="1"/>
  <c r="T3153" i="2"/>
  <c r="U3153" i="2"/>
  <c r="U3154" i="2"/>
  <c r="T3154" i="2" s="1"/>
  <c r="T3155" i="2"/>
  <c r="U3155" i="2"/>
  <c r="U3156" i="2"/>
  <c r="T3156" i="2" s="1"/>
  <c r="U3157" i="2"/>
  <c r="T3157" i="2" s="1"/>
  <c r="U3158" i="2"/>
  <c r="T3158" i="2" s="1"/>
  <c r="U3159" i="2"/>
  <c r="T3159" i="2" s="1"/>
  <c r="U3160" i="2"/>
  <c r="T3160" i="2" s="1"/>
  <c r="T3161" i="2"/>
  <c r="U3161" i="2"/>
  <c r="U3162" i="2"/>
  <c r="T3162" i="2" s="1"/>
  <c r="T3163" i="2"/>
  <c r="U3163" i="2"/>
  <c r="T3164" i="2"/>
  <c r="U3164" i="2"/>
  <c r="T3165" i="2"/>
  <c r="U3165" i="2"/>
  <c r="T3166" i="2"/>
  <c r="U3166" i="2"/>
  <c r="T3167" i="2"/>
  <c r="U3167" i="2"/>
  <c r="T3168" i="2"/>
  <c r="U3168" i="2"/>
  <c r="T3169" i="2"/>
  <c r="U3169" i="2"/>
  <c r="U3170" i="2"/>
  <c r="T3170" i="2" s="1"/>
  <c r="U3171" i="2"/>
  <c r="T3171" i="2" s="1"/>
  <c r="U3172" i="2"/>
  <c r="T3172" i="2" s="1"/>
  <c r="T3173" i="2"/>
  <c r="U3173" i="2"/>
  <c r="T3174" i="2"/>
  <c r="U3174" i="2"/>
  <c r="U3175" i="2"/>
  <c r="T3175" i="2" s="1"/>
  <c r="U3176" i="2"/>
  <c r="T3176" i="2" s="1"/>
  <c r="U3177" i="2"/>
  <c r="T3177" i="2" s="1"/>
  <c r="U3178" i="2"/>
  <c r="T3178" i="2" s="1"/>
  <c r="T3179" i="2"/>
  <c r="U3179" i="2"/>
  <c r="U3180" i="2"/>
  <c r="T3180" i="2" s="1"/>
  <c r="T3181" i="2"/>
  <c r="U3181" i="2"/>
  <c r="T3182" i="2"/>
  <c r="U3182" i="2"/>
  <c r="T3183" i="2"/>
  <c r="U3183" i="2"/>
  <c r="U3184" i="2"/>
  <c r="T3184" i="2" s="1"/>
  <c r="U3185" i="2"/>
  <c r="T3185" i="2" s="1"/>
  <c r="U3186" i="2"/>
  <c r="T3186" i="2" s="1"/>
  <c r="U3187" i="2"/>
  <c r="T3187" i="2" s="1"/>
  <c r="U3188" i="2"/>
  <c r="T3188" i="2" s="1"/>
  <c r="U3189" i="2"/>
  <c r="T3189" i="2" s="1"/>
  <c r="U3190" i="2"/>
  <c r="T3190" i="2" s="1"/>
  <c r="U3191" i="2"/>
  <c r="T3191" i="2" s="1"/>
  <c r="T3192" i="2"/>
  <c r="U3192" i="2"/>
  <c r="T3193" i="2"/>
  <c r="U3193" i="2"/>
  <c r="T3194" i="2"/>
  <c r="U3194" i="2"/>
  <c r="T3195" i="2"/>
  <c r="U3195" i="2"/>
  <c r="U3196" i="2"/>
  <c r="T3196" i="2" s="1"/>
  <c r="U3197" i="2"/>
  <c r="T3197" i="2" s="1"/>
  <c r="U3198" i="2"/>
  <c r="T3198" i="2" s="1"/>
  <c r="U3199" i="2"/>
  <c r="T3199" i="2" s="1"/>
  <c r="T3200" i="2"/>
  <c r="U3200" i="2"/>
  <c r="U3201" i="2"/>
  <c r="T3201" i="2" s="1"/>
  <c r="U3202" i="2"/>
  <c r="T3202" i="2" s="1"/>
  <c r="T3203" i="2"/>
  <c r="U3203" i="2"/>
  <c r="U3204" i="2"/>
  <c r="T3204" i="2" s="1"/>
  <c r="U3205" i="2"/>
  <c r="T3205" i="2" s="1"/>
  <c r="U3206" i="2"/>
  <c r="T3206" i="2" s="1"/>
  <c r="U3207" i="2"/>
  <c r="T3207" i="2" s="1"/>
  <c r="T3208" i="2"/>
  <c r="U3208" i="2"/>
  <c r="U3209" i="2"/>
  <c r="T3209" i="2" s="1"/>
  <c r="T3210" i="2"/>
  <c r="U3210" i="2"/>
  <c r="U3211" i="2"/>
  <c r="T3211" i="2" s="1"/>
  <c r="T3212" i="2"/>
  <c r="U3212" i="2"/>
  <c r="T3213" i="2"/>
  <c r="U3213" i="2"/>
  <c r="T3214" i="2"/>
  <c r="U3214" i="2"/>
  <c r="T3215" i="2"/>
  <c r="U3215" i="2"/>
  <c r="T3216" i="2"/>
  <c r="U3216" i="2"/>
  <c r="T3217" i="2"/>
  <c r="U3217" i="2"/>
  <c r="T3218" i="2"/>
  <c r="U3218" i="2"/>
  <c r="U3219" i="2"/>
  <c r="T3219" i="2" s="1"/>
  <c r="U3220" i="2"/>
  <c r="T3220" i="2" s="1"/>
  <c r="U3221" i="2"/>
  <c r="T3221" i="2" s="1"/>
  <c r="T3222" i="2"/>
  <c r="U3222" i="2"/>
  <c r="U3223" i="2"/>
  <c r="T3223" i="2" s="1"/>
  <c r="U3224" i="2"/>
  <c r="T3224" i="2" s="1"/>
  <c r="T3225" i="2"/>
  <c r="U3225" i="2"/>
  <c r="U3226" i="2"/>
  <c r="T3226" i="2" s="1"/>
  <c r="T3227" i="2"/>
  <c r="U3227" i="2"/>
  <c r="U3228" i="2"/>
  <c r="T3228" i="2" s="1"/>
  <c r="U3229" i="2"/>
  <c r="T3229" i="2" s="1"/>
  <c r="T3230" i="2"/>
  <c r="U3230" i="2"/>
  <c r="T3231" i="2"/>
  <c r="U3231" i="2"/>
  <c r="T3232" i="2"/>
  <c r="U3232" i="2"/>
  <c r="T3233" i="2"/>
  <c r="U3233" i="2"/>
  <c r="T3234" i="2"/>
  <c r="U3234" i="2"/>
  <c r="T3235" i="2"/>
  <c r="U3235" i="2"/>
  <c r="U3236" i="2"/>
  <c r="T3236" i="2" s="1"/>
  <c r="U3237" i="2"/>
  <c r="T3237" i="2" s="1"/>
  <c r="T3238" i="2"/>
  <c r="U3238" i="2"/>
  <c r="U3239" i="2"/>
  <c r="T3239" i="2" s="1"/>
  <c r="T3240" i="2"/>
  <c r="U3240" i="2"/>
  <c r="U3241" i="2"/>
  <c r="T3241" i="2" s="1"/>
  <c r="U3242" i="2"/>
  <c r="T3242" i="2" s="1"/>
  <c r="U3243" i="2"/>
  <c r="T3243" i="2" s="1"/>
  <c r="U3244" i="2"/>
  <c r="T3244" i="2" s="1"/>
  <c r="U3245" i="2"/>
  <c r="T3245" i="2" s="1"/>
  <c r="T3246" i="2"/>
  <c r="U3246" i="2"/>
  <c r="T3247" i="2"/>
  <c r="U3247" i="2"/>
  <c r="U3248" i="2"/>
  <c r="T3248" i="2" s="1"/>
  <c r="U3249" i="2"/>
  <c r="T3249" i="2" s="1"/>
  <c r="T3250" i="2"/>
  <c r="U3250" i="2"/>
  <c r="U3251" i="2"/>
  <c r="T3251" i="2" s="1"/>
  <c r="T3252" i="2"/>
  <c r="U3252" i="2"/>
  <c r="U3253" i="2"/>
  <c r="T3253" i="2" s="1"/>
  <c r="T3254" i="2"/>
  <c r="U3254" i="2"/>
  <c r="U3255" i="2"/>
  <c r="T3255" i="2" s="1"/>
  <c r="T3256" i="2"/>
  <c r="U3256" i="2"/>
  <c r="U3257" i="2"/>
  <c r="T3257" i="2" s="1"/>
  <c r="U3258" i="2"/>
  <c r="T3258" i="2" s="1"/>
  <c r="U3259" i="2"/>
  <c r="T3259" i="2" s="1"/>
  <c r="T3260" i="2"/>
  <c r="U3260" i="2"/>
  <c r="U3261" i="2"/>
  <c r="T3261" i="2" s="1"/>
  <c r="T3262" i="2"/>
  <c r="U3262" i="2"/>
  <c r="U3263" i="2"/>
  <c r="T3263" i="2" s="1"/>
  <c r="U3264" i="2"/>
  <c r="T3264" i="2" s="1"/>
  <c r="U3265" i="2"/>
  <c r="T3265" i="2" s="1"/>
  <c r="T3266" i="2"/>
  <c r="U3266" i="2"/>
  <c r="U3267" i="2"/>
  <c r="T3267" i="2" s="1"/>
  <c r="U3268" i="2"/>
  <c r="T3268" i="2" s="1"/>
  <c r="U3269" i="2"/>
  <c r="T3269" i="2" s="1"/>
  <c r="T3270" i="2"/>
  <c r="U3270" i="2"/>
  <c r="U3271" i="2"/>
  <c r="T3271" i="2" s="1"/>
  <c r="T3272" i="2"/>
  <c r="U3272" i="2"/>
  <c r="U3273" i="2"/>
  <c r="T3273" i="2" s="1"/>
  <c r="T3274" i="2"/>
  <c r="U3274" i="2"/>
  <c r="U3275" i="2"/>
  <c r="T3275" i="2" s="1"/>
  <c r="U3276" i="2"/>
  <c r="T3276" i="2" s="1"/>
  <c r="U3277" i="2"/>
  <c r="T3277" i="2" s="1"/>
  <c r="T3278" i="2"/>
  <c r="U3278" i="2"/>
  <c r="T3279" i="2"/>
  <c r="U3279" i="2"/>
  <c r="T3280" i="2"/>
  <c r="U3280" i="2"/>
  <c r="T3281" i="2"/>
  <c r="U3281" i="2"/>
  <c r="T3282" i="2"/>
  <c r="U3282" i="2"/>
  <c r="T3283" i="2"/>
  <c r="U3283" i="2"/>
  <c r="T3284" i="2"/>
  <c r="U3284" i="2"/>
  <c r="U3285" i="2"/>
  <c r="T3285" i="2" s="1"/>
  <c r="U3286" i="2"/>
  <c r="T3286" i="2" s="1"/>
  <c r="U3287" i="2"/>
  <c r="T3287" i="2" s="1"/>
  <c r="U3288" i="2"/>
  <c r="T3288" i="2" s="1"/>
  <c r="T3289" i="2"/>
  <c r="U3289" i="2"/>
  <c r="U3290" i="2"/>
  <c r="T3290" i="2" s="1"/>
  <c r="T3291" i="2"/>
  <c r="U3291" i="2"/>
  <c r="T3292" i="2"/>
  <c r="U3292" i="2"/>
  <c r="U3293" i="2"/>
  <c r="T3293" i="2" s="1"/>
  <c r="U3294" i="2"/>
  <c r="T3294" i="2" s="1"/>
  <c r="U3295" i="2"/>
  <c r="T3295" i="2" s="1"/>
  <c r="T3296" i="2"/>
  <c r="U3296" i="2"/>
  <c r="T3297" i="2"/>
  <c r="U3297" i="2"/>
  <c r="T3298" i="2"/>
  <c r="U3298" i="2"/>
  <c r="T3299" i="2"/>
  <c r="U3299" i="2"/>
  <c r="T3300" i="2"/>
  <c r="U3300" i="2"/>
  <c r="T3301" i="2"/>
  <c r="U3301" i="2"/>
  <c r="U3302" i="2"/>
  <c r="T3302" i="2" s="1"/>
  <c r="T3303" i="2"/>
  <c r="U3303" i="2"/>
  <c r="U3304" i="2"/>
  <c r="T3304" i="2" s="1"/>
  <c r="T3305" i="2"/>
  <c r="U3305" i="2"/>
  <c r="U3306" i="2"/>
  <c r="T3306" i="2" s="1"/>
  <c r="U3307" i="2"/>
  <c r="T3307" i="2" s="1"/>
  <c r="T3308" i="2"/>
  <c r="U3308" i="2"/>
  <c r="U3309" i="2"/>
  <c r="T3309" i="2" s="1"/>
  <c r="U3310" i="2"/>
  <c r="T3310" i="2" s="1"/>
  <c r="U3311" i="2"/>
  <c r="T3311" i="2" s="1"/>
  <c r="T3312" i="2"/>
  <c r="U3312" i="2"/>
  <c r="U3313" i="2"/>
  <c r="T3313" i="2" s="1"/>
  <c r="U3314" i="2"/>
  <c r="T3314" i="2" s="1"/>
  <c r="U3315" i="2"/>
  <c r="T3315" i="2" s="1"/>
  <c r="U3316" i="2"/>
  <c r="T3316" i="2" s="1"/>
  <c r="T3317" i="2"/>
  <c r="U3317" i="2"/>
  <c r="U3318" i="2"/>
  <c r="T3318" i="2" s="1"/>
  <c r="T3319" i="2"/>
  <c r="U3319" i="2"/>
  <c r="U3320" i="2"/>
  <c r="T3320" i="2" s="1"/>
  <c r="U3321" i="2"/>
  <c r="T3321" i="2" s="1"/>
  <c r="U3322" i="2"/>
  <c r="T3322" i="2" s="1"/>
  <c r="T3323" i="2"/>
  <c r="U3323" i="2"/>
  <c r="U3324" i="2"/>
  <c r="T3324" i="2" s="1"/>
  <c r="T3325" i="2"/>
  <c r="U3325" i="2"/>
  <c r="T3326" i="2"/>
  <c r="U3326" i="2"/>
  <c r="T3327" i="2"/>
  <c r="U3327" i="2"/>
  <c r="U3328" i="2"/>
  <c r="T3328" i="2" s="1"/>
  <c r="U3329" i="2"/>
  <c r="T3329" i="2" s="1"/>
  <c r="U3330" i="2"/>
  <c r="T3330" i="2" s="1"/>
  <c r="U3331" i="2"/>
  <c r="T3331" i="2" s="1"/>
  <c r="T3332" i="2"/>
  <c r="U3332" i="2"/>
  <c r="U3333" i="2"/>
  <c r="T3333" i="2" s="1"/>
  <c r="T3334" i="2"/>
  <c r="U3334" i="2"/>
  <c r="U3335" i="2"/>
  <c r="T3335" i="2" s="1"/>
  <c r="U3336" i="2"/>
  <c r="T3336" i="2" s="1"/>
  <c r="U3337" i="2"/>
  <c r="T3337" i="2" s="1"/>
  <c r="T3338" i="2"/>
  <c r="U3338" i="2"/>
  <c r="U3339" i="2"/>
  <c r="T3339" i="2" s="1"/>
  <c r="U3340" i="2"/>
  <c r="T3340" i="2" s="1"/>
  <c r="T3341" i="2"/>
  <c r="U3341" i="2"/>
  <c r="U3342" i="2"/>
  <c r="T3342" i="2" s="1"/>
  <c r="U3343" i="2"/>
  <c r="T3343" i="2" s="1"/>
  <c r="T3344" i="2"/>
  <c r="U3344" i="2"/>
  <c r="T3345" i="2"/>
  <c r="U3345" i="2"/>
  <c r="T3346" i="2"/>
  <c r="U3346" i="2"/>
  <c r="T3347" i="2"/>
  <c r="U3347" i="2"/>
  <c r="T3348" i="2"/>
  <c r="U3348" i="2"/>
  <c r="T3349" i="2"/>
  <c r="U3349" i="2"/>
  <c r="U3350" i="2"/>
  <c r="T3350" i="2" s="1"/>
  <c r="T3351" i="2"/>
  <c r="U3351" i="2"/>
  <c r="U3352" i="2"/>
  <c r="T3352" i="2" s="1"/>
  <c r="U3353" i="2"/>
  <c r="T3353" i="2" s="1"/>
  <c r="T3354" i="2"/>
  <c r="U3354" i="2"/>
  <c r="U3355" i="2"/>
  <c r="T3355" i="2" s="1"/>
  <c r="T3356" i="2"/>
  <c r="U3356" i="2"/>
  <c r="U3357" i="2"/>
  <c r="T3357" i="2" s="1"/>
  <c r="U3358" i="2"/>
  <c r="T3358" i="2" s="1"/>
  <c r="U3359" i="2"/>
  <c r="T3359" i="2" s="1"/>
  <c r="T3360" i="2"/>
  <c r="U3360" i="2"/>
  <c r="U3361" i="2"/>
  <c r="T3361" i="2" s="1"/>
  <c r="T3362" i="2"/>
  <c r="U3362" i="2"/>
  <c r="T3363" i="2"/>
  <c r="U3363" i="2"/>
  <c r="T3364" i="2"/>
  <c r="U3364" i="2"/>
  <c r="T3365" i="2"/>
  <c r="U3365" i="2"/>
  <c r="T3366" i="2"/>
  <c r="U3366" i="2"/>
  <c r="T3367" i="2"/>
  <c r="U3367" i="2"/>
  <c r="U3368" i="2"/>
  <c r="T3368" i="2" s="1"/>
  <c r="U3369" i="2"/>
  <c r="T3369" i="2" s="1"/>
  <c r="U3370" i="2"/>
  <c r="T3370" i="2" s="1"/>
  <c r="T3371" i="2"/>
  <c r="U3371" i="2"/>
  <c r="T3372" i="2"/>
  <c r="U3372" i="2"/>
  <c r="U3373" i="2"/>
  <c r="T3373" i="2" s="1"/>
  <c r="T3374" i="2"/>
  <c r="U3374" i="2"/>
  <c r="U3375" i="2"/>
  <c r="T3375" i="2" s="1"/>
  <c r="T3376" i="2"/>
  <c r="U3376" i="2"/>
  <c r="U3377" i="2"/>
  <c r="T3377" i="2" s="1"/>
  <c r="U3378" i="2"/>
  <c r="T3378" i="2" s="1"/>
  <c r="U3379" i="2"/>
  <c r="T3379" i="2" s="1"/>
  <c r="T3380" i="2"/>
  <c r="U3380" i="2"/>
  <c r="U3381" i="2"/>
  <c r="T3381" i="2" s="1"/>
  <c r="T3382" i="2"/>
  <c r="U3382" i="2"/>
  <c r="U3383" i="2"/>
  <c r="T3383" i="2" s="1"/>
  <c r="U3384" i="2"/>
  <c r="T3384" i="2" s="1"/>
  <c r="U3385" i="2"/>
  <c r="T3385" i="2" s="1"/>
  <c r="U3386" i="2"/>
  <c r="T3386" i="2" s="1"/>
  <c r="U3387" i="2"/>
  <c r="T3387" i="2" s="1"/>
  <c r="T3388" i="2"/>
  <c r="U3388" i="2"/>
  <c r="T3389" i="2"/>
  <c r="U3389" i="2"/>
  <c r="U3390" i="2"/>
  <c r="T3390" i="2" s="1"/>
  <c r="U3391" i="2"/>
  <c r="T3391" i="2" s="1"/>
  <c r="U3392" i="2"/>
  <c r="T3392" i="2" s="1"/>
  <c r="U3393" i="2"/>
  <c r="T3393" i="2" s="1"/>
  <c r="U3394" i="2"/>
  <c r="T3394" i="2" s="1"/>
  <c r="U3395" i="2"/>
  <c r="T3395" i="2" s="1"/>
  <c r="T3396" i="2"/>
  <c r="U3396" i="2"/>
  <c r="T3397" i="2"/>
  <c r="U3397" i="2"/>
  <c r="U3398" i="2"/>
  <c r="T3398" i="2" s="1"/>
  <c r="T3399" i="2"/>
  <c r="U3399" i="2"/>
  <c r="U3400" i="2"/>
  <c r="T3400" i="2" s="1"/>
  <c r="T3401" i="2"/>
  <c r="U3401" i="2"/>
  <c r="U3402" i="2"/>
  <c r="T3402" i="2" s="1"/>
  <c r="U3403" i="2"/>
  <c r="T3403" i="2" s="1"/>
  <c r="U3404" i="2"/>
  <c r="T3404" i="2" s="1"/>
  <c r="U3405" i="2"/>
  <c r="T3405" i="2" s="1"/>
  <c r="U3406" i="2"/>
  <c r="T3406" i="2" s="1"/>
  <c r="T3407" i="2"/>
  <c r="U3407" i="2"/>
  <c r="T3408" i="2"/>
  <c r="U3408" i="2"/>
  <c r="U3409" i="2"/>
  <c r="T3409" i="2" s="1"/>
  <c r="T3410" i="2"/>
  <c r="U3410" i="2"/>
  <c r="T3411" i="2"/>
  <c r="U3411" i="2"/>
  <c r="T3412" i="2"/>
  <c r="U3412" i="2"/>
  <c r="T3413" i="2"/>
  <c r="U3413" i="2"/>
  <c r="T3414" i="2"/>
  <c r="U3414" i="2"/>
  <c r="T3415" i="2"/>
  <c r="U3415" i="2"/>
  <c r="U3416" i="2"/>
  <c r="T3416" i="2" s="1"/>
  <c r="U3417" i="2"/>
  <c r="T3417" i="2" s="1"/>
  <c r="T3418" i="2"/>
  <c r="U3418" i="2"/>
  <c r="T3419" i="2"/>
  <c r="U3419" i="2"/>
  <c r="U3420" i="2"/>
  <c r="T3420" i="2" s="1"/>
  <c r="U3421" i="2"/>
  <c r="T3421" i="2" s="1"/>
  <c r="U3422" i="2"/>
  <c r="T3422" i="2" s="1"/>
  <c r="U3423" i="2"/>
  <c r="T3423" i="2" s="1"/>
  <c r="U3424" i="2"/>
  <c r="T3424" i="2" s="1"/>
  <c r="U3425" i="2"/>
  <c r="T3425" i="2" s="1"/>
  <c r="T3426" i="2"/>
  <c r="U3426" i="2"/>
  <c r="T3427" i="2"/>
  <c r="U3427" i="2"/>
  <c r="T3428" i="2"/>
  <c r="U3428" i="2"/>
  <c r="T3429" i="2"/>
  <c r="U3429" i="2"/>
  <c r="T3430" i="2"/>
  <c r="U3430" i="2"/>
  <c r="T3431" i="2"/>
  <c r="U3431" i="2"/>
  <c r="T3432" i="2"/>
  <c r="U3432" i="2"/>
  <c r="T3433" i="2"/>
  <c r="U3433" i="2"/>
  <c r="U3434" i="2"/>
  <c r="T3434" i="2" s="1"/>
  <c r="U3435" i="2"/>
  <c r="T3435" i="2" s="1"/>
  <c r="U3436" i="2"/>
  <c r="T3436" i="2" s="1"/>
  <c r="T3437" i="2"/>
  <c r="U3437" i="2"/>
  <c r="U3438" i="2"/>
  <c r="T3438" i="2" s="1"/>
  <c r="T3439" i="2"/>
  <c r="U3439" i="2"/>
  <c r="T3440" i="2"/>
  <c r="U3440" i="2"/>
  <c r="U3441" i="2"/>
  <c r="T3441" i="2" s="1"/>
  <c r="U3442" i="2"/>
  <c r="T3442" i="2" s="1"/>
  <c r="U3443" i="2"/>
  <c r="T3443" i="2" s="1"/>
  <c r="T3444" i="2"/>
  <c r="U3444" i="2"/>
  <c r="U3445" i="2"/>
  <c r="T3445" i="2" s="1"/>
  <c r="T3446" i="2"/>
  <c r="U3446" i="2"/>
  <c r="U3447" i="2"/>
  <c r="T3447" i="2" s="1"/>
  <c r="U3448" i="2"/>
  <c r="T3448" i="2" s="1"/>
  <c r="U3449" i="2"/>
  <c r="T3449" i="2" s="1"/>
  <c r="U3450" i="2"/>
  <c r="T3450" i="2" s="1"/>
  <c r="T3451" i="2"/>
  <c r="U3451" i="2"/>
  <c r="U3452" i="2"/>
  <c r="T3452" i="2" s="1"/>
  <c r="U3453" i="2"/>
  <c r="T3453" i="2" s="1"/>
  <c r="T3454" i="2"/>
  <c r="U3454" i="2"/>
  <c r="U3455" i="2"/>
  <c r="T3455" i="2" s="1"/>
  <c r="U3456" i="2"/>
  <c r="T3456" i="2" s="1"/>
  <c r="T3457" i="2"/>
  <c r="U3457" i="2"/>
  <c r="U3458" i="2"/>
  <c r="T3458" i="2" s="1"/>
  <c r="U3459" i="2"/>
  <c r="T3459" i="2" s="1"/>
  <c r="T3460" i="2"/>
  <c r="U3460" i="2"/>
  <c r="T3461" i="2"/>
  <c r="U3461" i="2"/>
  <c r="U3462" i="2"/>
  <c r="T3462" i="2" s="1"/>
  <c r="U3463" i="2"/>
  <c r="T3463" i="2" s="1"/>
  <c r="T3464" i="2"/>
  <c r="U3464" i="2"/>
  <c r="U3465" i="2"/>
  <c r="T3465" i="2" s="1"/>
  <c r="U3466" i="2"/>
  <c r="T3466" i="2" s="1"/>
  <c r="T3467" i="2"/>
  <c r="U3467" i="2"/>
  <c r="U3468" i="2"/>
  <c r="T3468" i="2" s="1"/>
  <c r="U3469" i="2"/>
  <c r="T3469" i="2" s="1"/>
  <c r="T3470" i="2"/>
  <c r="U3470" i="2"/>
  <c r="T3471" i="2"/>
  <c r="U3471" i="2"/>
  <c r="U3472" i="2"/>
  <c r="T3472" i="2" s="1"/>
  <c r="U3473" i="2"/>
  <c r="T3473" i="2" s="1"/>
  <c r="U3474" i="2"/>
  <c r="T3474" i="2" s="1"/>
  <c r="U3475" i="2"/>
  <c r="T3475" i="2" s="1"/>
  <c r="T3476" i="2"/>
  <c r="U3476" i="2"/>
  <c r="T3477" i="2"/>
  <c r="U3477" i="2"/>
  <c r="T3478" i="2"/>
  <c r="U3478" i="2"/>
  <c r="T3479" i="2"/>
  <c r="U3479" i="2"/>
  <c r="T3480" i="2"/>
  <c r="U3480" i="2"/>
  <c r="T3481" i="2"/>
  <c r="U3481" i="2"/>
  <c r="U3482" i="2"/>
  <c r="T3482" i="2" s="1"/>
  <c r="T3483" i="2"/>
  <c r="U3483" i="2"/>
  <c r="U3484" i="2"/>
  <c r="T3484" i="2" s="1"/>
  <c r="T3485" i="2"/>
  <c r="U3485" i="2"/>
  <c r="U3486" i="2"/>
  <c r="T3486" i="2" s="1"/>
  <c r="U3487" i="2"/>
  <c r="T3487" i="2" s="1"/>
  <c r="U3488" i="2"/>
  <c r="T3488" i="2" s="1"/>
  <c r="U3489" i="2"/>
  <c r="T3489" i="2" s="1"/>
  <c r="U3490" i="2"/>
  <c r="T3490" i="2" s="1"/>
  <c r="T3491" i="2"/>
  <c r="U3491" i="2"/>
  <c r="T3492" i="2"/>
  <c r="U3492" i="2"/>
  <c r="U3493" i="2"/>
  <c r="T3493" i="2" s="1"/>
  <c r="T3494" i="2"/>
  <c r="U3494" i="2"/>
  <c r="T3495" i="2"/>
  <c r="U3495" i="2"/>
  <c r="T3496" i="2"/>
  <c r="U3496" i="2"/>
  <c r="T3497" i="2"/>
  <c r="U3497" i="2"/>
  <c r="T3498" i="2"/>
  <c r="U3498" i="2"/>
  <c r="T3499" i="2"/>
  <c r="U3499" i="2"/>
  <c r="U3500" i="2"/>
  <c r="T3500" i="2" s="1"/>
  <c r="T3501" i="2"/>
  <c r="U3501" i="2"/>
  <c r="T3502" i="2"/>
  <c r="U3502" i="2"/>
  <c r="U3503" i="2"/>
  <c r="T3503" i="2" s="1"/>
  <c r="U3504" i="2"/>
  <c r="T3504" i="2" s="1"/>
  <c r="U3505" i="2"/>
  <c r="T3505" i="2" s="1"/>
  <c r="T3506" i="2"/>
  <c r="U3506" i="2"/>
  <c r="T3507" i="2"/>
  <c r="U3507" i="2"/>
  <c r="U3508" i="2"/>
  <c r="T3508" i="2" s="1"/>
  <c r="U3509" i="2"/>
  <c r="T3509" i="2" s="1"/>
  <c r="U3510" i="2"/>
  <c r="T3510" i="2" s="1"/>
  <c r="U3511" i="2"/>
  <c r="T3511" i="2" s="1"/>
  <c r="U3512" i="2"/>
  <c r="T3512" i="2" s="1"/>
  <c r="U3513" i="2"/>
  <c r="T3513" i="2" s="1"/>
  <c r="U3514" i="2"/>
  <c r="T3514" i="2" s="1"/>
  <c r="T3515" i="2"/>
  <c r="U3515" i="2"/>
  <c r="U3516" i="2"/>
  <c r="T3516" i="2" s="1"/>
  <c r="T3517" i="2"/>
  <c r="U3517" i="2"/>
  <c r="U3518" i="2"/>
  <c r="T3518" i="2" s="1"/>
  <c r="U3519" i="2"/>
  <c r="T3519" i="2" s="1"/>
  <c r="U3520" i="2"/>
  <c r="T3520" i="2" s="1"/>
  <c r="T3521" i="2"/>
  <c r="U3521" i="2"/>
  <c r="T3522" i="2"/>
  <c r="U3522" i="2"/>
  <c r="U3523" i="2"/>
  <c r="T3523" i="2" s="1"/>
  <c r="U3524" i="2"/>
  <c r="T3524" i="2" s="1"/>
  <c r="U3525" i="2"/>
  <c r="T3525" i="2" s="1"/>
  <c r="T3526" i="2"/>
  <c r="U3526" i="2"/>
  <c r="T3527" i="2"/>
  <c r="U3527" i="2"/>
  <c r="U3528" i="2"/>
  <c r="T3528" i="2" s="1"/>
  <c r="U3529" i="2"/>
  <c r="T3529" i="2" s="1"/>
  <c r="U3530" i="2"/>
  <c r="T3530" i="2" s="1"/>
  <c r="T3531" i="2"/>
  <c r="U3531" i="2"/>
  <c r="T3532" i="2"/>
  <c r="U3532" i="2"/>
  <c r="U3533" i="2"/>
  <c r="T3533" i="2" s="1"/>
  <c r="U3534" i="2"/>
  <c r="T3534" i="2" s="1"/>
  <c r="U3535" i="2"/>
  <c r="T3535" i="2" s="1"/>
  <c r="T3536" i="2"/>
  <c r="U3536" i="2"/>
  <c r="U3537" i="2"/>
  <c r="T3537" i="2" s="1"/>
  <c r="T3538" i="2"/>
  <c r="U3538" i="2"/>
  <c r="U3539" i="2"/>
  <c r="T3539" i="2" s="1"/>
  <c r="U3540" i="2"/>
  <c r="T3540" i="2" s="1"/>
  <c r="U3541" i="2"/>
  <c r="T3541" i="2" s="1"/>
  <c r="T3542" i="2"/>
  <c r="U3542" i="2"/>
  <c r="T3543" i="2"/>
  <c r="U3543" i="2"/>
  <c r="T3544" i="2"/>
  <c r="U3544" i="2"/>
  <c r="T3545" i="2"/>
  <c r="U3545" i="2"/>
  <c r="T3546" i="2"/>
  <c r="U3546" i="2"/>
  <c r="T3547" i="2"/>
  <c r="U3547" i="2"/>
  <c r="T3548" i="2"/>
  <c r="U3548" i="2"/>
  <c r="T3549" i="2"/>
  <c r="U3549" i="2"/>
  <c r="U3550" i="2"/>
  <c r="T3550" i="2" s="1"/>
  <c r="U3551" i="2"/>
  <c r="T3551" i="2" s="1"/>
  <c r="U3552" i="2"/>
  <c r="T3552" i="2" s="1"/>
  <c r="U3553" i="2"/>
  <c r="T3553" i="2" s="1"/>
  <c r="U3554" i="2"/>
  <c r="T3554" i="2" s="1"/>
  <c r="T3555" i="2"/>
  <c r="U3555" i="2"/>
  <c r="U3556" i="2"/>
  <c r="T3556" i="2" s="1"/>
  <c r="T3557" i="2"/>
  <c r="U3557" i="2"/>
  <c r="U3558" i="2"/>
  <c r="T3558" i="2" s="1"/>
  <c r="U3559" i="2"/>
  <c r="T3559" i="2" s="1"/>
  <c r="T3560" i="2"/>
  <c r="U3560" i="2"/>
  <c r="T3561" i="2"/>
  <c r="U3561" i="2"/>
  <c r="T3562" i="2"/>
  <c r="U3562" i="2"/>
  <c r="T3563" i="2"/>
  <c r="U3563" i="2"/>
  <c r="T3564" i="2"/>
  <c r="U3564" i="2"/>
  <c r="T3565" i="2"/>
  <c r="U3565" i="2"/>
  <c r="U3566" i="2"/>
  <c r="T3566" i="2" s="1"/>
  <c r="T3567" i="2"/>
  <c r="U3567" i="2"/>
  <c r="U3568" i="2"/>
  <c r="T3568" i="2" s="1"/>
  <c r="U3569" i="2"/>
  <c r="T3569" i="2" s="1"/>
  <c r="U3570" i="2"/>
  <c r="T3570" i="2" s="1"/>
  <c r="T3571" i="2"/>
  <c r="U3571" i="2"/>
  <c r="T3572" i="2"/>
  <c r="U3572" i="2"/>
  <c r="U3573" i="2"/>
  <c r="T3573" i="2" s="1"/>
  <c r="U3574" i="2"/>
  <c r="T3574" i="2" s="1"/>
  <c r="U3575" i="2"/>
  <c r="T3575" i="2" s="1"/>
  <c r="U3576" i="2"/>
  <c r="T3576" i="2" s="1"/>
  <c r="T3577" i="2"/>
  <c r="U3577" i="2"/>
  <c r="U3578" i="2"/>
  <c r="T3578" i="2" s="1"/>
  <c r="T3579" i="2"/>
  <c r="U3579" i="2"/>
  <c r="U3580" i="2"/>
  <c r="T3580" i="2" s="1"/>
  <c r="U3581" i="2"/>
  <c r="T3581" i="2" s="1"/>
  <c r="T3582" i="2"/>
  <c r="U3582" i="2"/>
  <c r="U3583" i="2"/>
  <c r="T3583" i="2" s="1"/>
  <c r="U3584" i="2"/>
  <c r="T3584" i="2" s="1"/>
  <c r="U3585" i="2"/>
  <c r="T3585" i="2" s="1"/>
  <c r="U3586" i="2"/>
  <c r="T3586" i="2" s="1"/>
  <c r="U3587" i="2"/>
  <c r="T3587" i="2" s="1"/>
  <c r="T3588" i="2"/>
  <c r="U3588" i="2"/>
  <c r="T3589" i="2"/>
  <c r="U3589" i="2"/>
  <c r="U3590" i="2"/>
  <c r="T3590" i="2" s="1"/>
  <c r="T3591" i="2"/>
  <c r="U3591" i="2"/>
  <c r="U3592" i="2"/>
  <c r="T3592" i="2" s="1"/>
  <c r="T3593" i="2"/>
  <c r="U3593" i="2"/>
  <c r="U3594" i="2"/>
  <c r="T3594" i="2" s="1"/>
  <c r="U3595" i="2"/>
  <c r="T3595" i="2" s="1"/>
  <c r="T3596" i="2"/>
  <c r="U3596" i="2"/>
  <c r="U3597" i="2"/>
  <c r="T3597" i="2" s="1"/>
  <c r="U3598" i="2"/>
  <c r="T3598" i="2" s="1"/>
  <c r="U3599" i="2"/>
  <c r="T3599" i="2" s="1"/>
  <c r="U3600" i="2"/>
  <c r="T3600" i="2" s="1"/>
  <c r="T3601" i="2"/>
  <c r="U3601" i="2"/>
  <c r="T3602" i="2"/>
  <c r="U3602" i="2"/>
  <c r="U3603" i="2"/>
  <c r="T3603" i="2" s="1"/>
  <c r="U3604" i="2"/>
  <c r="T3604" i="2" s="1"/>
  <c r="U3605" i="2"/>
  <c r="T3605" i="2" s="1"/>
  <c r="U3606" i="2"/>
  <c r="T3606" i="2" s="1"/>
  <c r="T3607" i="2"/>
  <c r="U3607" i="2"/>
  <c r="T3608" i="2"/>
  <c r="U3608" i="2"/>
  <c r="T3609" i="2"/>
  <c r="U3609" i="2"/>
  <c r="T3610" i="2"/>
  <c r="U3610" i="2"/>
  <c r="T3611" i="2"/>
  <c r="U3611" i="2"/>
  <c r="T3612" i="2"/>
  <c r="U3612" i="2"/>
  <c r="T3613" i="2"/>
  <c r="U3613" i="2"/>
  <c r="T3614" i="2"/>
  <c r="U3614" i="2"/>
  <c r="T3615" i="2"/>
  <c r="U3615" i="2"/>
  <c r="U3616" i="2"/>
  <c r="T3616" i="2" s="1"/>
  <c r="U3617" i="2"/>
  <c r="T3617" i="2" s="1"/>
  <c r="U3618" i="2"/>
  <c r="T3618" i="2" s="1"/>
  <c r="U3619" i="2"/>
  <c r="T3619" i="2" s="1"/>
  <c r="U3620" i="2"/>
  <c r="T3620" i="2" s="1"/>
  <c r="U3621" i="2"/>
  <c r="T3621" i="2" s="1"/>
  <c r="U3622" i="2"/>
  <c r="T3622" i="2" s="1"/>
  <c r="T3623" i="2"/>
  <c r="U3623" i="2"/>
  <c r="T3624" i="2"/>
  <c r="U3624" i="2"/>
  <c r="U3625" i="2"/>
  <c r="T3625" i="2" s="1"/>
  <c r="T3626" i="2"/>
  <c r="U3626" i="2"/>
  <c r="T3627" i="2"/>
  <c r="U3627" i="2"/>
  <c r="T3628" i="2"/>
  <c r="U3628" i="2"/>
  <c r="T3629" i="2"/>
  <c r="U3629" i="2"/>
  <c r="T3630" i="2"/>
  <c r="U3630" i="2"/>
  <c r="T3631" i="2"/>
  <c r="U3631" i="2"/>
  <c r="T3632" i="2"/>
  <c r="U3632" i="2"/>
  <c r="T3633" i="2"/>
  <c r="U3633" i="2"/>
  <c r="U3634" i="2"/>
  <c r="T3634" i="2" s="1"/>
  <c r="U3635" i="2"/>
  <c r="T3635" i="2" s="1"/>
  <c r="U3636" i="2"/>
  <c r="T3636" i="2" s="1"/>
  <c r="U3637" i="2"/>
  <c r="T3637" i="2" s="1"/>
  <c r="T3638" i="2"/>
  <c r="U3638" i="2"/>
  <c r="U3639" i="2"/>
  <c r="T3639" i="2" s="1"/>
  <c r="T3640" i="2"/>
  <c r="U3640" i="2"/>
  <c r="U3641" i="2"/>
  <c r="T3641" i="2" s="1"/>
  <c r="U3642" i="2"/>
  <c r="T3642" i="2" s="1"/>
  <c r="U3643" i="2"/>
  <c r="T3643" i="2" s="1"/>
  <c r="U3644" i="2"/>
  <c r="T3644" i="2" s="1"/>
  <c r="T3645" i="2"/>
  <c r="U3645" i="2"/>
  <c r="U3646" i="2"/>
  <c r="T3646" i="2" s="1"/>
  <c r="T3647" i="2"/>
  <c r="U3647" i="2"/>
  <c r="U3648" i="2"/>
  <c r="T3648" i="2" s="1"/>
  <c r="U3649" i="2"/>
  <c r="T3649" i="2" s="1"/>
  <c r="U3650" i="2"/>
  <c r="T3650" i="2" s="1"/>
  <c r="U3651" i="2"/>
  <c r="T3651" i="2" s="1"/>
  <c r="U3652" i="2"/>
  <c r="T3652" i="2" s="1"/>
  <c r="T3653" i="2"/>
  <c r="U3653" i="2"/>
  <c r="U3654" i="2"/>
  <c r="T3654" i="2" s="1"/>
  <c r="T3655" i="2"/>
  <c r="U3655" i="2"/>
  <c r="U3656" i="2"/>
  <c r="T3656" i="2" s="1"/>
  <c r="U3657" i="2"/>
  <c r="T3657" i="2" s="1"/>
  <c r="T3658" i="2"/>
  <c r="U3658" i="2"/>
  <c r="T3659" i="2"/>
  <c r="U3659" i="2"/>
  <c r="U3660" i="2"/>
  <c r="T3660" i="2" s="1"/>
  <c r="U3661" i="2"/>
  <c r="T3661" i="2" s="1"/>
  <c r="U3662" i="2"/>
  <c r="T3662" i="2" s="1"/>
  <c r="T3663" i="2"/>
  <c r="U3663" i="2"/>
  <c r="U3664" i="2"/>
  <c r="T3664" i="2" s="1"/>
  <c r="U3665" i="2"/>
  <c r="T3665" i="2" s="1"/>
  <c r="T3666" i="2"/>
  <c r="U3666" i="2"/>
  <c r="U3667" i="2"/>
  <c r="T3667" i="2" s="1"/>
  <c r="T3668" i="2"/>
  <c r="U3668" i="2"/>
  <c r="U3669" i="2"/>
  <c r="T3669" i="2" s="1"/>
  <c r="U3670" i="2"/>
  <c r="T3670" i="2" s="1"/>
  <c r="U3671" i="2"/>
  <c r="T3671" i="2" s="1"/>
  <c r="U3672" i="2"/>
  <c r="T3672" i="2" s="1"/>
  <c r="T3673" i="2"/>
  <c r="U3673" i="2"/>
  <c r="T3674" i="2"/>
  <c r="U3674" i="2"/>
  <c r="T3675" i="2"/>
  <c r="U3675" i="2"/>
  <c r="T3676" i="2"/>
  <c r="U3676" i="2"/>
  <c r="T3677" i="2"/>
  <c r="U3677" i="2"/>
  <c r="T3678" i="2"/>
  <c r="U3678" i="2"/>
  <c r="T3679" i="2"/>
  <c r="U3679" i="2"/>
  <c r="U3680" i="2"/>
  <c r="T3680" i="2" s="1"/>
  <c r="U3681" i="2"/>
  <c r="T3681" i="2" s="1"/>
  <c r="U3682" i="2"/>
  <c r="T3682" i="2" s="1"/>
  <c r="U3683" i="2"/>
  <c r="T3683" i="2" s="1"/>
  <c r="T3684" i="2"/>
  <c r="U3684" i="2"/>
  <c r="T3685" i="2"/>
  <c r="U3685" i="2"/>
  <c r="U3686" i="2"/>
  <c r="T3686" i="2" s="1"/>
  <c r="U3687" i="2"/>
  <c r="T3687" i="2" s="1"/>
  <c r="T3688" i="2"/>
  <c r="U3688" i="2"/>
  <c r="U3689" i="2"/>
  <c r="T3689" i="2" s="1"/>
  <c r="U3690" i="2"/>
  <c r="T3690" i="2" s="1"/>
  <c r="T3691" i="2"/>
  <c r="U3691" i="2"/>
  <c r="T3692" i="2"/>
  <c r="U3692" i="2"/>
  <c r="T3693" i="2"/>
  <c r="U3693" i="2"/>
  <c r="T3694" i="2"/>
  <c r="U3694" i="2"/>
  <c r="T3695" i="2"/>
  <c r="U3695" i="2"/>
  <c r="T3696" i="2"/>
  <c r="U3696" i="2"/>
  <c r="T3697" i="2"/>
  <c r="U3697" i="2"/>
  <c r="T3698" i="2"/>
  <c r="U3698" i="2"/>
  <c r="U3699" i="2"/>
  <c r="T3699" i="2" s="1"/>
  <c r="U3700" i="2"/>
  <c r="T3700" i="2" s="1"/>
  <c r="U3701" i="2"/>
  <c r="T3701" i="2" s="1"/>
  <c r="T3702" i="2"/>
  <c r="U3702" i="2"/>
  <c r="U3703" i="2"/>
  <c r="T3703" i="2" s="1"/>
  <c r="T3704" i="2"/>
  <c r="U3704" i="2"/>
  <c r="U3705" i="2"/>
  <c r="T3705" i="2" s="1"/>
  <c r="U3706" i="2"/>
  <c r="T3706" i="2" s="1"/>
  <c r="U3707" i="2"/>
  <c r="T3707" i="2" s="1"/>
  <c r="U3708" i="2"/>
  <c r="T3708" i="2" s="1"/>
  <c r="T3709" i="2"/>
  <c r="U3709" i="2"/>
  <c r="U3710" i="2"/>
  <c r="T3710" i="2" s="1"/>
  <c r="U3711" i="2"/>
  <c r="T3711" i="2" s="1"/>
  <c r="U3712" i="2"/>
  <c r="T3712" i="2" s="1"/>
  <c r="T3713" i="2"/>
  <c r="U3713" i="2"/>
  <c r="T3714" i="2"/>
  <c r="U3714" i="2"/>
  <c r="U3715" i="2"/>
  <c r="T3715" i="2" s="1"/>
  <c r="U3716" i="2"/>
  <c r="T3716" i="2" s="1"/>
  <c r="T3717" i="2"/>
  <c r="U3717" i="2"/>
  <c r="U3718" i="2"/>
  <c r="T3718" i="2" s="1"/>
  <c r="T3719" i="2"/>
  <c r="U3719" i="2"/>
  <c r="U3720" i="2"/>
  <c r="T3720" i="2" s="1"/>
  <c r="U3721" i="2"/>
  <c r="T3721" i="2" s="1"/>
  <c r="U3722" i="2"/>
  <c r="T3722" i="2" s="1"/>
  <c r="T3723" i="2"/>
  <c r="U3723" i="2"/>
  <c r="T3724" i="2"/>
  <c r="U3724" i="2"/>
  <c r="U3725" i="2"/>
  <c r="T3725" i="2" s="1"/>
  <c r="U3726" i="2"/>
  <c r="T3726" i="2" s="1"/>
  <c r="U3727" i="2"/>
  <c r="T3727" i="2" s="1"/>
  <c r="T3728" i="2"/>
  <c r="U3728" i="2"/>
  <c r="T3729" i="2"/>
  <c r="U3729" i="2"/>
  <c r="U3730" i="2"/>
  <c r="T3730" i="2" s="1"/>
  <c r="U3731" i="2"/>
  <c r="T3731" i="2" s="1"/>
  <c r="U3732" i="2"/>
  <c r="T3732" i="2" s="1"/>
  <c r="U3733" i="2"/>
  <c r="T3733" i="2" s="1"/>
  <c r="U3734" i="2"/>
  <c r="T3734" i="2" s="1"/>
  <c r="U3735" i="2"/>
  <c r="T3735" i="2" s="1"/>
  <c r="U3736" i="2"/>
  <c r="T3736" i="2" s="1"/>
  <c r="T3737" i="2"/>
  <c r="U3737" i="2"/>
  <c r="U3738" i="2"/>
  <c r="T3738" i="2" s="1"/>
  <c r="T3739" i="2"/>
  <c r="U3739" i="2"/>
  <c r="T3740" i="2"/>
  <c r="U3740" i="2"/>
  <c r="T3741" i="2"/>
  <c r="U3741" i="2"/>
  <c r="T3742" i="2"/>
  <c r="U3742" i="2"/>
  <c r="T3743" i="2"/>
  <c r="U3743" i="2"/>
  <c r="T3744" i="2"/>
  <c r="U3744" i="2"/>
  <c r="T3745" i="2"/>
  <c r="U3745" i="2"/>
  <c r="U3746" i="2"/>
  <c r="T3746" i="2" s="1"/>
  <c r="T3747" i="2"/>
  <c r="U3747" i="2"/>
  <c r="T3748" i="2"/>
  <c r="U3748" i="2"/>
  <c r="U3749" i="2"/>
  <c r="T3749" i="2" s="1"/>
  <c r="U3750" i="2"/>
  <c r="T3750" i="2" s="1"/>
  <c r="U3751" i="2"/>
  <c r="T3751" i="2" s="1"/>
  <c r="U3752" i="2"/>
  <c r="T3752" i="2" s="1"/>
  <c r="T3753" i="2"/>
  <c r="U3753" i="2"/>
  <c r="U3754" i="2"/>
  <c r="T3754" i="2" s="1"/>
  <c r="T3755" i="2"/>
  <c r="U3755" i="2"/>
  <c r="U3756" i="2"/>
  <c r="T3756" i="2" s="1"/>
  <c r="U3757" i="2"/>
  <c r="T3757" i="2" s="1"/>
  <c r="T3758" i="2"/>
  <c r="U3758" i="2"/>
  <c r="T3759" i="2"/>
  <c r="U3759" i="2"/>
  <c r="T3760" i="2"/>
  <c r="U3760" i="2"/>
  <c r="T3761" i="2"/>
  <c r="U3761" i="2"/>
  <c r="T3762" i="2"/>
  <c r="U3762" i="2"/>
  <c r="T3763" i="2"/>
  <c r="U3763" i="2"/>
  <c r="T3764" i="2"/>
  <c r="U3764" i="2"/>
  <c r="U3765" i="2"/>
  <c r="T3765" i="2" s="1"/>
  <c r="U3766" i="2"/>
  <c r="T3766" i="2" s="1"/>
  <c r="U3767" i="2"/>
  <c r="T3767" i="2" s="1"/>
  <c r="T3768" i="2"/>
  <c r="U3768" i="2"/>
  <c r="U3769" i="2"/>
  <c r="T3769" i="2" s="1"/>
  <c r="U3770" i="2"/>
  <c r="T3770" i="2" s="1"/>
  <c r="U3771" i="2"/>
  <c r="T3771" i="2" s="1"/>
  <c r="U3772" i="2"/>
  <c r="T3772" i="2" s="1"/>
  <c r="T3773" i="2"/>
  <c r="U3773" i="2"/>
  <c r="U3774" i="2"/>
  <c r="T3774" i="2" s="1"/>
  <c r="T3775" i="2"/>
  <c r="U3775" i="2"/>
  <c r="U3776" i="2"/>
  <c r="T3776" i="2" s="1"/>
  <c r="U3777" i="2"/>
  <c r="T3777" i="2" s="1"/>
  <c r="U3778" i="2"/>
  <c r="T3778" i="2" s="1"/>
  <c r="T3779" i="2"/>
  <c r="U3779" i="2"/>
  <c r="U3780" i="2"/>
  <c r="T3780" i="2" s="1"/>
  <c r="T3781" i="2"/>
  <c r="U3781" i="2"/>
  <c r="T3782" i="2"/>
  <c r="U3782" i="2"/>
  <c r="U3783" i="2"/>
  <c r="T3783" i="2" s="1"/>
  <c r="U3784" i="2"/>
  <c r="T3784" i="2" s="1"/>
  <c r="T3785" i="2"/>
  <c r="U3785" i="2"/>
  <c r="U3786" i="2"/>
  <c r="T3786" i="2" s="1"/>
  <c r="U3787" i="2"/>
  <c r="T3787" i="2" s="1"/>
  <c r="U3788" i="2"/>
  <c r="T3788" i="2" s="1"/>
  <c r="T3789" i="2"/>
  <c r="U3789" i="2"/>
  <c r="T3790" i="2"/>
  <c r="U3790" i="2"/>
  <c r="U3791" i="2"/>
  <c r="T3791" i="2" s="1"/>
  <c r="U3792" i="2"/>
  <c r="T3792" i="2" s="1"/>
  <c r="U3793" i="2"/>
  <c r="T3793" i="2" s="1"/>
  <c r="U3794" i="2"/>
  <c r="T3794" i="2" s="1"/>
  <c r="T3795" i="2"/>
  <c r="U3795" i="2"/>
  <c r="U3796" i="2"/>
  <c r="T3796" i="2" s="1"/>
  <c r="U3797" i="2"/>
  <c r="T3797" i="2" s="1"/>
  <c r="T3798" i="2"/>
  <c r="U3798" i="2"/>
  <c r="U3799" i="2"/>
  <c r="T3799" i="2" s="1"/>
  <c r="U3800" i="2"/>
  <c r="T3800" i="2" s="1"/>
  <c r="U3801" i="2"/>
  <c r="T3801" i="2" s="1"/>
  <c r="U3802" i="2"/>
  <c r="T3802" i="2" s="1"/>
  <c r="U3803" i="2"/>
  <c r="T3803" i="2" s="1"/>
  <c r="T3804" i="2"/>
  <c r="U3804" i="2"/>
  <c r="T3805" i="2"/>
  <c r="U3805" i="2"/>
  <c r="T3806" i="2"/>
  <c r="U3806" i="2"/>
  <c r="T3807" i="2"/>
  <c r="U3807" i="2"/>
  <c r="T3808" i="2"/>
  <c r="U3808" i="2"/>
  <c r="T3809" i="2"/>
  <c r="U3809" i="2"/>
  <c r="T3810" i="2"/>
  <c r="U3810" i="2"/>
  <c r="T3811" i="2"/>
  <c r="U3811" i="2"/>
  <c r="T3812" i="2"/>
  <c r="U3812" i="2"/>
  <c r="U3813" i="2"/>
  <c r="T3813" i="2" s="1"/>
  <c r="T3814" i="2"/>
  <c r="U3814" i="2"/>
  <c r="U3815" i="2"/>
  <c r="T3815" i="2" s="1"/>
  <c r="U3816" i="2"/>
  <c r="T3816" i="2" s="1"/>
  <c r="U3817" i="2"/>
  <c r="T3817" i="2" s="1"/>
  <c r="T3818" i="2"/>
  <c r="U3818" i="2"/>
  <c r="U3819" i="2"/>
  <c r="T3819" i="2" s="1"/>
  <c r="T3820" i="2"/>
  <c r="U3820" i="2"/>
  <c r="U3821" i="2"/>
  <c r="T3821" i="2" s="1"/>
  <c r="U3822" i="2"/>
  <c r="T3822" i="2" s="1"/>
  <c r="U3823" i="2"/>
  <c r="T3823" i="2" s="1"/>
  <c r="T3824" i="2"/>
  <c r="U3824" i="2"/>
  <c r="T3825" i="2"/>
  <c r="U3825" i="2"/>
  <c r="T3826" i="2"/>
  <c r="U3826" i="2"/>
  <c r="T3827" i="2"/>
  <c r="U3827" i="2"/>
  <c r="T3828" i="2"/>
  <c r="U3828" i="2"/>
  <c r="T3829" i="2"/>
  <c r="U3829" i="2"/>
  <c r="T3830" i="2"/>
  <c r="U3830" i="2"/>
  <c r="U3831" i="2"/>
  <c r="T3831" i="2" s="1"/>
  <c r="U3832" i="2"/>
  <c r="T3832" i="2" s="1"/>
  <c r="T3833" i="2"/>
  <c r="U3833" i="2"/>
  <c r="U3834" i="2"/>
  <c r="T3834" i="2" s="1"/>
  <c r="U3835" i="2"/>
  <c r="T3835" i="2" s="1"/>
  <c r="T3836" i="2"/>
  <c r="U3836" i="2"/>
  <c r="T3837" i="2"/>
  <c r="U3837" i="2"/>
  <c r="U3838" i="2"/>
  <c r="T3838" i="2" s="1"/>
  <c r="U3839" i="2"/>
  <c r="T3839" i="2" s="1"/>
  <c r="U3840" i="2"/>
  <c r="T3840" i="2" s="1"/>
  <c r="U3841" i="2"/>
  <c r="T3841" i="2" s="1"/>
  <c r="U3842" i="2"/>
  <c r="T3842" i="2" s="1"/>
  <c r="T3843" i="2"/>
  <c r="U3843" i="2"/>
  <c r="T3844" i="2"/>
  <c r="U3844" i="2"/>
  <c r="U3845" i="2"/>
  <c r="T3845" i="2" s="1"/>
  <c r="U3846" i="2"/>
  <c r="T3846" i="2" s="1"/>
  <c r="U3847" i="2"/>
  <c r="T3847" i="2" s="1"/>
  <c r="T3848" i="2"/>
  <c r="U3848" i="2"/>
  <c r="T3849" i="2"/>
  <c r="U3849" i="2"/>
  <c r="U3850" i="2"/>
  <c r="T3850" i="2" s="1"/>
  <c r="U3851" i="2"/>
  <c r="T3851" i="2" s="1"/>
  <c r="U3852" i="2"/>
  <c r="T3852" i="2" s="1"/>
  <c r="U3853" i="2"/>
  <c r="T3853" i="2" s="1"/>
  <c r="U3854" i="2"/>
  <c r="T3854" i="2" s="1"/>
  <c r="T3855" i="2"/>
  <c r="U3855" i="2"/>
  <c r="U3856" i="2"/>
  <c r="T3856" i="2" s="1"/>
  <c r="T3857" i="2"/>
  <c r="U3857" i="2"/>
  <c r="U3858" i="2"/>
  <c r="T3858" i="2" s="1"/>
  <c r="U3859" i="2"/>
  <c r="T3859" i="2" s="1"/>
  <c r="U3860" i="2"/>
  <c r="T3860" i="2" s="1"/>
  <c r="T3861" i="2"/>
  <c r="U3861" i="2"/>
  <c r="T3862" i="2"/>
  <c r="U3862" i="2"/>
  <c r="U3863" i="2"/>
  <c r="T3863" i="2" s="1"/>
  <c r="U3864" i="2"/>
  <c r="T3864" i="2" s="1"/>
  <c r="U3865" i="2"/>
  <c r="T3865" i="2" s="1"/>
  <c r="U3866" i="2"/>
  <c r="T3866" i="2" s="1"/>
  <c r="U3867" i="2"/>
  <c r="T3867" i="2" s="1"/>
  <c r="T3868" i="2"/>
  <c r="U3868" i="2"/>
  <c r="U3869" i="2"/>
  <c r="T3869" i="2" s="1"/>
  <c r="U3870" i="2"/>
  <c r="T3870" i="2" s="1"/>
  <c r="T3871" i="2"/>
  <c r="U3871" i="2"/>
  <c r="T3872" i="2"/>
  <c r="U3872" i="2"/>
  <c r="T3873" i="2"/>
  <c r="U3873" i="2"/>
  <c r="T3874" i="2"/>
  <c r="U3874" i="2"/>
  <c r="T3875" i="2"/>
  <c r="U3875" i="2"/>
  <c r="T3876" i="2"/>
  <c r="U3876" i="2"/>
  <c r="T3877" i="2"/>
  <c r="U3877" i="2"/>
  <c r="U3878" i="2"/>
  <c r="T3878" i="2" s="1"/>
  <c r="U3879" i="2"/>
  <c r="T3879" i="2" s="1"/>
  <c r="U3880" i="2"/>
  <c r="T3880" i="2" s="1"/>
  <c r="U3881" i="2"/>
  <c r="T3881" i="2" s="1"/>
  <c r="T3882" i="2"/>
  <c r="U3882" i="2"/>
  <c r="T3883" i="2"/>
  <c r="U3883" i="2"/>
  <c r="U3884" i="2"/>
  <c r="T3884" i="2" s="1"/>
  <c r="U3885" i="2"/>
  <c r="T3885" i="2" s="1"/>
  <c r="U3886" i="2"/>
  <c r="T3886" i="2" s="1"/>
  <c r="T3887" i="2"/>
  <c r="U3887" i="2"/>
  <c r="U3888" i="2"/>
  <c r="T3888" i="2" s="1"/>
  <c r="T3889" i="2"/>
  <c r="U3889" i="2"/>
  <c r="T3890" i="2"/>
  <c r="U3890" i="2"/>
  <c r="T3891" i="2"/>
  <c r="U3891" i="2"/>
  <c r="T3892" i="2"/>
  <c r="U3892" i="2"/>
  <c r="T3893" i="2"/>
  <c r="U3893" i="2"/>
  <c r="T3894" i="2"/>
  <c r="U3894" i="2"/>
  <c r="T3895" i="2"/>
  <c r="U3895" i="2"/>
  <c r="T3896" i="2"/>
  <c r="U3896" i="2"/>
  <c r="U3897" i="2"/>
  <c r="T3897" i="2" s="1"/>
  <c r="U3898" i="2"/>
  <c r="T3898" i="2" s="1"/>
  <c r="U3899" i="2"/>
  <c r="T3899" i="2" s="1"/>
  <c r="T3900" i="2"/>
  <c r="U3900" i="2"/>
  <c r="U3901" i="2"/>
  <c r="T3901" i="2" s="1"/>
  <c r="U3902" i="2"/>
  <c r="T3902" i="2" s="1"/>
  <c r="T3903" i="2"/>
  <c r="U3903" i="2"/>
  <c r="U3904" i="2"/>
  <c r="T3904" i="2" s="1"/>
  <c r="T3905" i="2"/>
  <c r="U3905" i="2"/>
  <c r="U3906" i="2"/>
  <c r="T3906" i="2" s="1"/>
  <c r="U3907" i="2"/>
  <c r="T3907" i="2" s="1"/>
  <c r="U3908" i="2"/>
  <c r="T3908" i="2" s="1"/>
  <c r="U3909" i="2"/>
  <c r="T3909" i="2" s="1"/>
  <c r="U3910" i="2"/>
  <c r="T3910" i="2" s="1"/>
  <c r="T3911" i="2"/>
  <c r="U3911" i="2"/>
  <c r="T3912" i="2"/>
  <c r="U3912" i="2"/>
  <c r="U3913" i="2"/>
  <c r="T3913" i="2" s="1"/>
  <c r="T3914" i="2"/>
  <c r="U3914" i="2"/>
  <c r="U3915" i="2"/>
  <c r="T3915" i="2" s="1"/>
  <c r="U3916" i="2"/>
  <c r="T3916" i="2" s="1"/>
  <c r="T3917" i="2"/>
  <c r="U3917" i="2"/>
  <c r="U3918" i="2"/>
  <c r="T3918" i="2" s="1"/>
  <c r="U3919" i="2"/>
  <c r="T3919" i="2" s="1"/>
  <c r="U3920" i="2"/>
  <c r="T3920" i="2" s="1"/>
  <c r="U3921" i="2"/>
  <c r="T3921" i="2" s="1"/>
  <c r="U3922" i="2"/>
  <c r="T3922" i="2" s="1"/>
  <c r="U3923" i="2"/>
  <c r="T3923" i="2" s="1"/>
  <c r="T3924" i="2"/>
  <c r="U3924" i="2"/>
  <c r="T3925" i="2"/>
  <c r="U3925" i="2"/>
  <c r="T3926" i="2"/>
  <c r="U3926" i="2"/>
  <c r="U3927" i="2"/>
  <c r="T3927" i="2" s="1"/>
  <c r="U3928" i="2"/>
  <c r="T3928" i="2" s="1"/>
  <c r="U3929" i="2"/>
  <c r="T3929" i="2" s="1"/>
  <c r="T3930" i="2"/>
  <c r="U3930" i="2"/>
  <c r="U3931" i="2"/>
  <c r="T3931" i="2" s="1"/>
  <c r="U3932" i="2"/>
  <c r="T3932" i="2" s="1"/>
  <c r="U3933" i="2"/>
  <c r="T3933" i="2" s="1"/>
  <c r="T3934" i="2"/>
  <c r="U3934" i="2"/>
  <c r="U3935" i="2"/>
  <c r="T3935" i="2" s="1"/>
  <c r="T3936" i="2"/>
  <c r="U3936" i="2"/>
  <c r="U3937" i="2"/>
  <c r="T3937" i="2" s="1"/>
  <c r="T3938" i="2"/>
  <c r="U3938" i="2"/>
  <c r="T3939" i="2"/>
  <c r="U3939" i="2"/>
  <c r="T3940" i="2"/>
  <c r="U3940" i="2"/>
  <c r="T3941" i="2"/>
  <c r="U3941" i="2"/>
  <c r="T3942" i="2"/>
  <c r="U3942" i="2"/>
  <c r="T3943" i="2"/>
  <c r="U3943" i="2"/>
  <c r="U3944" i="2"/>
  <c r="T3944" i="2" s="1"/>
  <c r="U3945" i="2"/>
  <c r="T3945" i="2" s="1"/>
  <c r="U3946" i="2"/>
  <c r="T3946" i="2" s="1"/>
  <c r="U3947" i="2"/>
  <c r="T3947" i="2" s="1"/>
  <c r="T3948" i="2"/>
  <c r="U3948" i="2"/>
  <c r="T3949" i="2"/>
  <c r="U3949" i="2"/>
  <c r="T3950" i="2"/>
  <c r="U3950" i="2"/>
  <c r="U3951" i="2"/>
  <c r="T3951" i="2" s="1"/>
  <c r="U3952" i="2"/>
  <c r="T3952" i="2" s="1"/>
  <c r="U3953" i="2"/>
  <c r="T3953" i="2" s="1"/>
  <c r="U3954" i="2"/>
  <c r="T3954" i="2" s="1"/>
  <c r="T3955" i="2"/>
  <c r="U3955" i="2"/>
  <c r="T3956" i="2"/>
  <c r="U3956" i="2"/>
  <c r="T3957" i="2"/>
  <c r="U3957" i="2"/>
  <c r="T3958" i="2"/>
  <c r="U3958" i="2"/>
  <c r="T3959" i="2"/>
  <c r="U3959" i="2"/>
  <c r="T3960" i="2"/>
  <c r="U3960" i="2"/>
  <c r="T3961" i="2"/>
  <c r="U3961" i="2"/>
  <c r="U3962" i="2"/>
  <c r="T3962" i="2" s="1"/>
  <c r="T3963" i="2"/>
  <c r="U3963" i="2"/>
  <c r="U3964" i="2"/>
  <c r="T3964" i="2" s="1"/>
  <c r="T3965" i="2"/>
  <c r="U3965" i="2"/>
  <c r="U3966" i="2"/>
  <c r="T3966" i="2" s="1"/>
  <c r="U3967" i="2"/>
  <c r="T3967" i="2" s="1"/>
  <c r="T3968" i="2"/>
  <c r="U3968" i="2"/>
  <c r="U3969" i="2"/>
  <c r="T3969" i="2" s="1"/>
  <c r="U3970" i="2"/>
  <c r="T3970" i="2" s="1"/>
  <c r="U3971" i="2"/>
  <c r="T3971" i="2" s="1"/>
  <c r="U3972" i="2"/>
  <c r="T3972" i="2" s="1"/>
  <c r="T3973" i="2"/>
  <c r="U3973" i="2"/>
  <c r="U3974" i="2"/>
  <c r="T3974" i="2" s="1"/>
  <c r="U3975" i="2"/>
  <c r="T3975" i="2" s="1"/>
  <c r="U3976" i="2"/>
  <c r="T3976" i="2" s="1"/>
  <c r="T3977" i="2"/>
  <c r="U3977" i="2"/>
  <c r="T3978" i="2"/>
  <c r="U3978" i="2"/>
  <c r="U3979" i="2"/>
  <c r="T3979" i="2" s="1"/>
  <c r="U3980" i="2"/>
  <c r="T3980" i="2" s="1"/>
  <c r="U3981" i="2"/>
  <c r="T3981" i="2" s="1"/>
  <c r="U3982" i="2"/>
  <c r="T3982" i="2" s="1"/>
  <c r="T3983" i="2"/>
  <c r="U3983" i="2"/>
  <c r="T3984" i="2"/>
  <c r="U3984" i="2"/>
  <c r="U3985" i="2"/>
  <c r="T3985" i="2" s="1"/>
  <c r="T3986" i="2"/>
  <c r="U3986" i="2"/>
  <c r="T3987" i="2"/>
  <c r="U3987" i="2"/>
  <c r="U3988" i="2"/>
  <c r="T3988" i="2" s="1"/>
  <c r="U3989" i="2"/>
  <c r="T3989" i="2" s="1"/>
  <c r="U3990" i="2"/>
  <c r="T3990" i="2" s="1"/>
  <c r="U3991" i="2"/>
  <c r="T3991" i="2" s="1"/>
  <c r="T3992" i="2"/>
  <c r="U3992" i="2"/>
  <c r="U3993" i="2"/>
  <c r="T3993" i="2" s="1"/>
  <c r="T3994" i="2"/>
  <c r="U3994" i="2"/>
  <c r="U3995" i="2"/>
  <c r="T3995" i="2" s="1"/>
  <c r="U3996" i="2"/>
  <c r="T3996" i="2" s="1"/>
  <c r="U3997" i="2"/>
  <c r="T3997" i="2" s="1"/>
  <c r="U3998" i="2"/>
  <c r="T3998" i="2" s="1"/>
  <c r="U3999" i="2"/>
  <c r="T3999" i="2" s="1"/>
  <c r="T4000" i="2"/>
  <c r="U4000" i="2"/>
  <c r="T4001" i="2"/>
  <c r="U4001" i="2"/>
  <c r="U4002" i="2"/>
  <c r="T4002" i="2" s="1"/>
  <c r="U4003" i="2"/>
  <c r="T4003" i="2" s="1"/>
  <c r="T4004" i="2"/>
  <c r="U4004" i="2"/>
  <c r="T4005" i="2"/>
  <c r="U4005" i="2"/>
  <c r="T4006" i="2"/>
  <c r="U4006" i="2"/>
  <c r="T4007" i="2"/>
  <c r="U4007" i="2"/>
  <c r="T4008" i="2"/>
  <c r="U4008" i="2"/>
  <c r="T4009" i="2"/>
  <c r="U4009" i="2"/>
  <c r="U4010" i="2"/>
  <c r="T4010" i="2" s="1"/>
  <c r="U4011" i="2"/>
  <c r="T4011" i="2" s="1"/>
  <c r="U4012" i="2"/>
  <c r="T4012" i="2" s="1"/>
  <c r="T4013" i="2"/>
  <c r="U4013" i="2"/>
  <c r="T4014" i="2"/>
  <c r="U4014" i="2"/>
  <c r="U4015" i="2"/>
  <c r="T4015" i="2" s="1"/>
  <c r="U4016" i="2"/>
  <c r="T4016" i="2" s="1"/>
  <c r="U4017" i="2"/>
  <c r="T4017" i="2" s="1"/>
  <c r="T4018" i="2"/>
  <c r="U4018" i="2"/>
  <c r="T4019" i="2"/>
  <c r="U4019" i="2"/>
  <c r="U4020" i="2"/>
  <c r="T4020" i="2" s="1"/>
  <c r="U4021" i="2"/>
  <c r="T4021" i="2" s="1"/>
  <c r="T4022" i="2"/>
  <c r="U4022" i="2"/>
  <c r="T4023" i="2"/>
  <c r="U4023" i="2"/>
  <c r="T4024" i="2"/>
  <c r="U4024" i="2"/>
  <c r="T4025" i="2"/>
  <c r="U4025" i="2"/>
  <c r="T4026" i="2"/>
  <c r="U4026" i="2"/>
  <c r="T4027" i="2"/>
  <c r="U4027" i="2"/>
  <c r="T4028" i="2"/>
  <c r="U4028" i="2"/>
  <c r="U4029" i="2"/>
  <c r="T4029" i="2" s="1"/>
  <c r="T4030" i="2"/>
  <c r="U4030" i="2"/>
  <c r="U4031" i="2"/>
  <c r="T4031" i="2" s="1"/>
  <c r="U4032" i="2"/>
  <c r="T4032" i="2" s="1"/>
  <c r="U4033" i="2"/>
  <c r="T4033" i="2" s="1"/>
  <c r="U4034" i="2"/>
  <c r="T4034" i="2" s="1"/>
  <c r="T4035" i="2"/>
  <c r="U4035" i="2"/>
  <c r="T4036" i="2"/>
  <c r="U4036" i="2"/>
  <c r="U4037" i="2"/>
  <c r="T4037" i="2" s="1"/>
  <c r="U4038" i="2"/>
  <c r="T4038" i="2" s="1"/>
  <c r="U4039" i="2"/>
  <c r="T4039" i="2" s="1"/>
  <c r="U4040" i="2"/>
  <c r="T4040" i="2" s="1"/>
  <c r="U4041" i="2"/>
  <c r="T4041" i="2" s="1"/>
  <c r="T4042" i="2"/>
  <c r="U4042" i="2"/>
  <c r="T4043" i="2"/>
  <c r="U4043" i="2"/>
  <c r="U4044" i="2"/>
  <c r="T4044" i="2" s="1"/>
  <c r="U4045" i="2"/>
  <c r="T4045" i="2" s="1"/>
  <c r="U4046" i="2"/>
  <c r="T4046" i="2" s="1"/>
  <c r="U4047" i="2"/>
  <c r="T4047" i="2" s="1"/>
  <c r="U4048" i="2"/>
  <c r="T4048" i="2" s="1"/>
  <c r="U4049" i="2"/>
  <c r="T4049" i="2" s="1"/>
  <c r="T4050" i="2"/>
  <c r="U4050" i="2"/>
  <c r="T4051" i="2"/>
  <c r="U4051" i="2"/>
  <c r="U4052" i="2"/>
  <c r="T4052" i="2" s="1"/>
  <c r="U4053" i="2"/>
  <c r="T4053" i="2" s="1"/>
  <c r="U4054" i="2"/>
  <c r="T4054" i="2" s="1"/>
  <c r="T4055" i="2"/>
  <c r="U4055" i="2"/>
  <c r="U4056" i="2"/>
  <c r="T4056" i="2" s="1"/>
  <c r="T4057" i="2"/>
  <c r="U4057" i="2"/>
  <c r="T4058" i="2"/>
  <c r="U4058" i="2"/>
  <c r="U4059" i="2"/>
  <c r="T4059" i="2" s="1"/>
  <c r="T4060" i="2"/>
  <c r="U4060" i="2"/>
  <c r="U4061" i="2"/>
  <c r="T4061" i="2" s="1"/>
  <c r="U4062" i="2"/>
  <c r="T4062" i="2" s="1"/>
  <c r="U4063" i="2"/>
  <c r="T4063" i="2" s="1"/>
  <c r="U4064" i="2"/>
  <c r="T4064" i="2" s="1"/>
  <c r="U4065" i="2"/>
  <c r="T4065" i="2" s="1"/>
  <c r="U4066" i="2"/>
  <c r="T4066" i="2" s="1"/>
  <c r="U4067" i="2"/>
  <c r="T4067" i="2" s="1"/>
  <c r="T4068" i="2"/>
  <c r="U4068" i="2"/>
  <c r="T4069" i="2"/>
  <c r="U4069" i="2"/>
  <c r="T4070" i="2"/>
  <c r="U4070" i="2"/>
  <c r="T4071" i="2"/>
  <c r="U4071" i="2"/>
  <c r="T4072" i="2"/>
  <c r="U4072" i="2"/>
  <c r="T4073" i="2"/>
  <c r="U4073" i="2"/>
  <c r="T4074" i="2"/>
  <c r="U4074" i="2"/>
  <c r="T4075" i="2"/>
  <c r="U4075" i="2"/>
  <c r="U4076" i="2"/>
  <c r="T4076" i="2" s="1"/>
  <c r="T4077" i="2"/>
  <c r="U4077" i="2"/>
  <c r="U4078" i="2"/>
  <c r="T4078" i="2" s="1"/>
  <c r="U4079" i="2"/>
  <c r="T4079" i="2" s="1"/>
  <c r="T4080" i="2"/>
  <c r="U4080" i="2"/>
  <c r="U4081" i="2"/>
  <c r="T4081" i="2" s="1"/>
  <c r="U4082" i="2"/>
  <c r="T4082" i="2" s="1"/>
  <c r="U4083" i="2"/>
  <c r="T4083" i="2" s="1"/>
  <c r="U4084" i="2"/>
  <c r="T4084" i="2" s="1"/>
  <c r="T4085" i="2"/>
  <c r="U4085" i="2"/>
  <c r="T4086" i="2"/>
  <c r="U4086" i="2"/>
  <c r="U4087" i="2"/>
  <c r="T4087" i="2" s="1"/>
  <c r="T4088" i="2"/>
  <c r="U4088" i="2"/>
  <c r="T4089" i="2"/>
  <c r="U4089" i="2"/>
  <c r="T4090" i="2"/>
  <c r="U4090" i="2"/>
  <c r="T4091" i="2"/>
  <c r="U4091" i="2"/>
  <c r="T4092" i="2"/>
  <c r="U4092" i="2"/>
  <c r="T4093" i="2"/>
  <c r="U4093" i="2"/>
  <c r="T4094" i="2"/>
  <c r="U4094" i="2"/>
  <c r="U4095" i="2"/>
  <c r="T4095" i="2" s="1"/>
  <c r="U4096" i="2"/>
  <c r="T4096" i="2" s="1"/>
  <c r="U4097" i="2"/>
  <c r="T4097" i="2" s="1"/>
  <c r="T4098" i="2"/>
  <c r="U4098" i="2"/>
  <c r="U4099" i="2"/>
  <c r="T4099" i="2" s="1"/>
  <c r="U4100" i="2"/>
  <c r="T4100" i="2" s="1"/>
  <c r="U4101" i="2"/>
  <c r="T4101" i="2" s="1"/>
  <c r="T4102" i="2"/>
  <c r="U4102" i="2"/>
  <c r="U4103" i="2"/>
  <c r="T4103" i="2" s="1"/>
  <c r="T4104" i="2"/>
  <c r="U4104" i="2"/>
  <c r="U4105" i="2"/>
  <c r="T4105" i="2" s="1"/>
  <c r="U4106" i="2"/>
  <c r="T4106" i="2" s="1"/>
  <c r="T4107" i="2"/>
  <c r="U4107" i="2"/>
  <c r="T4108" i="2"/>
  <c r="U4108" i="2"/>
  <c r="U4109" i="2"/>
  <c r="T4109" i="2" s="1"/>
  <c r="U4110" i="2"/>
  <c r="T4110" i="2" s="1"/>
  <c r="U4111" i="2"/>
  <c r="T4111" i="2" s="1"/>
  <c r="T4112" i="2"/>
  <c r="U4112" i="2"/>
  <c r="T4113" i="2"/>
  <c r="U4113" i="2"/>
  <c r="U4114" i="2"/>
  <c r="T4114" i="2" s="1"/>
  <c r="U4115" i="2"/>
  <c r="T4115" i="2" s="1"/>
  <c r="U4116" i="2"/>
  <c r="T4116" i="2" s="1"/>
  <c r="U4117" i="2"/>
  <c r="T4117" i="2" s="1"/>
  <c r="U4118" i="2"/>
  <c r="T4118" i="2" s="1"/>
  <c r="U4119" i="2"/>
  <c r="T4119" i="2" s="1"/>
  <c r="U4120" i="2"/>
  <c r="T4120" i="2" s="1"/>
  <c r="U4121" i="2"/>
  <c r="T4121" i="2" s="1"/>
  <c r="T4122" i="2"/>
  <c r="U4122" i="2"/>
  <c r="T4123" i="2"/>
  <c r="U4123" i="2"/>
  <c r="U4124" i="2"/>
  <c r="T4124" i="2" s="1"/>
  <c r="U4125" i="2"/>
  <c r="T4125" i="2" s="1"/>
  <c r="U4126" i="2"/>
  <c r="T4126" i="2" s="1"/>
  <c r="T4127" i="2"/>
  <c r="U4127" i="2"/>
  <c r="U4128" i="2"/>
  <c r="T4128" i="2" s="1"/>
  <c r="T4129" i="2"/>
  <c r="U4129" i="2"/>
  <c r="U4130" i="2"/>
  <c r="T4130" i="2" s="1"/>
  <c r="T4131" i="2"/>
  <c r="U4131" i="2"/>
  <c r="U4132" i="2"/>
  <c r="T4132" i="2" s="1"/>
  <c r="T4133" i="2"/>
  <c r="U4133" i="2"/>
  <c r="U4134" i="2"/>
  <c r="T4134" i="2" s="1"/>
  <c r="U4135" i="2"/>
  <c r="T4135" i="2" s="1"/>
  <c r="T4136" i="2"/>
  <c r="U4136" i="2"/>
  <c r="T4137" i="2"/>
  <c r="U4137" i="2"/>
  <c r="T4138" i="2"/>
  <c r="U4138" i="2"/>
  <c r="T4139" i="2"/>
  <c r="U4139" i="2"/>
  <c r="T4140" i="2"/>
  <c r="U4140" i="2"/>
  <c r="T4141" i="2"/>
  <c r="U4141" i="2"/>
  <c r="U4142" i="2"/>
  <c r="T4142" i="2" s="1"/>
  <c r="U4143" i="2"/>
  <c r="T4143" i="2" s="1"/>
  <c r="U4144" i="2"/>
  <c r="T4144" i="2" s="1"/>
  <c r="T4145" i="2"/>
  <c r="U4145" i="2"/>
  <c r="T4146" i="2"/>
  <c r="U4146" i="2"/>
  <c r="U4147" i="2"/>
  <c r="T4147" i="2" s="1"/>
  <c r="U4148" i="2"/>
  <c r="T4148" i="2" s="1"/>
  <c r="U4149" i="2"/>
  <c r="T4149" i="2" s="1"/>
  <c r="U4150" i="2"/>
  <c r="T4150" i="2" s="1"/>
  <c r="U4151" i="2"/>
  <c r="T4151" i="2" s="1"/>
  <c r="T4152" i="2"/>
  <c r="U4152" i="2"/>
  <c r="T4153" i="2"/>
  <c r="U4153" i="2"/>
  <c r="T4154" i="2"/>
  <c r="U4154" i="2"/>
  <c r="T4155" i="2"/>
  <c r="U4155" i="2"/>
  <c r="T4156" i="2"/>
  <c r="U4156" i="2"/>
  <c r="T4157" i="2"/>
  <c r="U4157" i="2"/>
  <c r="T4158" i="2"/>
  <c r="U4158" i="2"/>
  <c r="T4159" i="2"/>
  <c r="U4159" i="2"/>
  <c r="U4160" i="2"/>
  <c r="T4160" i="2" s="1"/>
  <c r="U4161" i="2"/>
  <c r="T4161" i="2" s="1"/>
  <c r="T4162" i="2"/>
  <c r="U4162" i="2"/>
  <c r="T4163" i="2"/>
  <c r="U4163" i="2"/>
  <c r="U4164" i="2"/>
  <c r="T4164" i="2" s="1"/>
  <c r="U4165" i="2"/>
  <c r="T4165" i="2" s="1"/>
  <c r="U4166" i="2"/>
  <c r="T4166" i="2" s="1"/>
  <c r="T4167" i="2"/>
  <c r="U4167" i="2"/>
  <c r="T4168" i="2"/>
  <c r="U4168" i="2"/>
  <c r="U4169" i="2"/>
  <c r="T4169" i="2" s="1"/>
  <c r="U4170" i="2"/>
  <c r="T4170" i="2" s="1"/>
  <c r="U4171" i="2"/>
  <c r="T4171" i="2" s="1"/>
  <c r="T4172" i="2"/>
  <c r="U4172" i="2"/>
  <c r="U4173" i="2"/>
  <c r="T4173" i="2" s="1"/>
  <c r="T4174" i="2"/>
  <c r="U4174" i="2"/>
  <c r="U4175" i="2"/>
  <c r="T4175" i="2" s="1"/>
  <c r="U4176" i="2"/>
  <c r="T4176" i="2" s="1"/>
  <c r="U4177" i="2"/>
  <c r="T4177" i="2" s="1"/>
  <c r="U4178" i="2"/>
  <c r="T4178" i="2" s="1"/>
  <c r="U4179" i="2"/>
  <c r="T4179" i="2" s="1"/>
  <c r="U4180" i="2"/>
  <c r="T4180" i="2" s="1"/>
  <c r="T4181" i="2"/>
  <c r="U4181" i="2"/>
  <c r="T4182" i="2"/>
  <c r="U4182" i="2"/>
  <c r="U4183" i="2"/>
  <c r="T4183" i="2" s="1"/>
  <c r="U4184" i="2"/>
  <c r="T4184" i="2" s="1"/>
  <c r="U4185" i="2"/>
  <c r="T4185" i="2" s="1"/>
  <c r="U4186" i="2"/>
  <c r="T4186" i="2" s="1"/>
  <c r="T4187" i="2"/>
  <c r="U4187" i="2"/>
  <c r="U4188" i="2"/>
  <c r="T4188" i="2" s="1"/>
  <c r="T4189" i="2"/>
  <c r="U4189" i="2"/>
  <c r="T4190" i="2"/>
  <c r="U4190" i="2"/>
  <c r="U4191" i="2"/>
  <c r="T4191" i="2" s="1"/>
  <c r="T4192" i="2"/>
  <c r="U4192" i="2"/>
  <c r="U4193" i="2"/>
  <c r="T4193" i="2" s="1"/>
  <c r="U4194" i="2"/>
  <c r="T4194" i="2" s="1"/>
  <c r="U4195" i="2"/>
  <c r="T4195" i="2" s="1"/>
  <c r="T4196" i="2"/>
  <c r="U4196" i="2"/>
  <c r="U4197" i="2"/>
  <c r="T4197" i="2" s="1"/>
  <c r="T4198" i="2"/>
  <c r="U4198" i="2"/>
  <c r="U4199" i="2"/>
  <c r="T4199" i="2" s="1"/>
  <c r="U4200" i="2"/>
  <c r="T4200" i="2" s="1"/>
  <c r="U4201" i="2"/>
  <c r="T4201" i="2" s="1"/>
  <c r="T4202" i="2"/>
  <c r="U4202" i="2"/>
  <c r="T4203" i="2"/>
  <c r="U4203" i="2"/>
  <c r="T4204" i="2"/>
  <c r="U4204" i="2"/>
  <c r="T4205" i="2"/>
  <c r="U4205" i="2"/>
  <c r="T4206" i="2"/>
  <c r="U4206" i="2"/>
  <c r="T4207" i="2"/>
  <c r="U4207" i="2"/>
  <c r="U4208" i="2"/>
  <c r="T4208" i="2" s="1"/>
  <c r="U4209" i="2"/>
  <c r="T4209" i="2" s="1"/>
  <c r="T4210" i="2"/>
  <c r="U4210" i="2"/>
  <c r="T4211" i="2"/>
  <c r="U4211" i="2"/>
  <c r="U4212" i="2"/>
  <c r="T4212" i="2" s="1"/>
  <c r="U4213" i="2"/>
  <c r="T4213" i="2" s="1"/>
  <c r="U4214" i="2"/>
  <c r="T4214" i="2" s="1"/>
  <c r="U4215" i="2"/>
  <c r="T4215" i="2" s="1"/>
  <c r="U4216" i="2"/>
  <c r="T4216" i="2" s="1"/>
  <c r="T4217" i="2"/>
  <c r="U4217" i="2"/>
  <c r="T4218" i="2"/>
  <c r="U4218" i="2"/>
  <c r="U4219" i="2"/>
  <c r="T4219" i="2" s="1"/>
  <c r="T4220" i="2"/>
  <c r="U4220" i="2"/>
  <c r="T4221" i="2"/>
  <c r="U4221" i="2"/>
  <c r="T4222" i="2"/>
  <c r="U4222" i="2"/>
  <c r="T4223" i="2"/>
  <c r="U4223" i="2"/>
  <c r="T4224" i="2"/>
  <c r="U4224" i="2"/>
  <c r="T4225" i="2"/>
  <c r="U4225" i="2"/>
  <c r="U4226" i="2"/>
  <c r="T4226" i="2" s="1"/>
  <c r="U4227" i="2"/>
  <c r="T4227" i="2" s="1"/>
  <c r="T4228" i="2"/>
  <c r="U4228" i="2"/>
  <c r="U4229" i="2"/>
  <c r="T4229" i="2" s="1"/>
  <c r="T4230" i="2"/>
  <c r="U4230" i="2"/>
  <c r="U4231" i="2"/>
  <c r="T4231" i="2" s="1"/>
  <c r="T4232" i="2"/>
  <c r="U4232" i="2"/>
  <c r="U4233" i="2"/>
  <c r="T4233" i="2" s="1"/>
  <c r="U4234" i="2"/>
  <c r="T4234" i="2" s="1"/>
  <c r="U4235" i="2"/>
  <c r="T4235" i="2" s="1"/>
  <c r="U4236" i="2"/>
  <c r="T4236" i="2" s="1"/>
  <c r="T4237" i="2"/>
  <c r="U4237" i="2"/>
  <c r="T4238" i="2"/>
  <c r="U4238" i="2"/>
  <c r="U4239" i="2"/>
  <c r="T4239" i="2" s="1"/>
  <c r="U4240" i="2"/>
  <c r="T4240" i="2" s="1"/>
  <c r="T4241" i="2"/>
  <c r="U4241" i="2"/>
  <c r="U4242" i="2"/>
  <c r="T4242" i="2" s="1"/>
  <c r="U4243" i="2"/>
  <c r="T4243" i="2" s="1"/>
  <c r="U4244" i="2"/>
  <c r="T4244" i="2" s="1"/>
  <c r="U4245" i="2"/>
  <c r="T4245" i="2" s="1"/>
  <c r="T4246" i="2"/>
  <c r="U4246" i="2"/>
  <c r="T4247" i="2"/>
  <c r="U4247" i="2"/>
  <c r="U4248" i="2"/>
  <c r="T4248" i="2" s="1"/>
  <c r="U4249" i="2"/>
  <c r="T4249" i="2" s="1"/>
  <c r="U4250" i="2"/>
  <c r="T4250" i="2" s="1"/>
  <c r="U4251" i="2"/>
  <c r="T4251" i="2" s="1"/>
  <c r="U4252" i="2"/>
  <c r="T4252" i="2" s="1"/>
  <c r="T4253" i="2"/>
  <c r="U4253" i="2"/>
  <c r="U4254" i="2"/>
  <c r="T4254" i="2" s="1"/>
  <c r="T4255" i="2"/>
  <c r="U4255" i="2"/>
  <c r="T4256" i="2"/>
  <c r="U4256" i="2"/>
  <c r="U4257" i="2"/>
  <c r="T4257" i="2" s="1"/>
  <c r="U4258" i="2"/>
  <c r="T4258" i="2" s="1"/>
  <c r="U4259" i="2"/>
  <c r="T4259" i="2" s="1"/>
  <c r="T4260" i="2"/>
  <c r="U4260" i="2"/>
  <c r="U4261" i="2"/>
  <c r="T4261" i="2" s="1"/>
  <c r="U4262" i="2"/>
  <c r="T4262" i="2" s="1"/>
  <c r="U4263" i="2"/>
  <c r="T4263" i="2" s="1"/>
  <c r="U4264" i="2"/>
  <c r="T4264" i="2" s="1"/>
  <c r="U4265" i="2"/>
  <c r="T4265" i="2" s="1"/>
  <c r="T4266" i="2"/>
  <c r="U4266" i="2"/>
  <c r="T4267" i="2"/>
  <c r="U4267" i="2"/>
  <c r="T4268" i="2"/>
  <c r="U4268" i="2"/>
  <c r="T4269" i="2"/>
  <c r="U4269" i="2"/>
  <c r="T4270" i="2"/>
  <c r="U4270" i="2"/>
  <c r="T4271" i="2"/>
  <c r="U4271" i="2"/>
  <c r="T4272" i="2"/>
  <c r="U4272" i="2"/>
  <c r="T4273" i="2"/>
  <c r="U4273" i="2"/>
  <c r="U4274" i="2"/>
  <c r="T4274" i="2" s="1"/>
  <c r="T4275" i="2"/>
  <c r="U4275" i="2"/>
  <c r="U4276" i="2"/>
  <c r="T4276" i="2" s="1"/>
  <c r="T4277" i="2"/>
  <c r="U4277" i="2"/>
  <c r="U4278" i="2"/>
  <c r="T4278" i="2" s="1"/>
  <c r="U4279" i="2"/>
  <c r="T4279" i="2" s="1"/>
  <c r="T4280" i="2"/>
  <c r="U4280" i="2"/>
  <c r="U4281" i="2"/>
  <c r="T4281" i="2" s="1"/>
  <c r="U4282" i="2"/>
  <c r="T4282" i="2" s="1"/>
  <c r="U4283" i="2"/>
  <c r="T4283" i="2" s="1"/>
  <c r="T4284" i="2"/>
  <c r="U4284" i="2"/>
  <c r="U4285" i="2"/>
  <c r="T4285" i="2" s="1"/>
  <c r="T4286" i="2"/>
  <c r="U4286" i="2"/>
  <c r="T4287" i="2"/>
  <c r="U4287" i="2"/>
  <c r="T4288" i="2"/>
  <c r="U4288" i="2"/>
  <c r="T4289" i="2"/>
  <c r="U4289" i="2"/>
  <c r="T4290" i="2"/>
  <c r="U4290" i="2"/>
  <c r="T4291" i="2"/>
  <c r="U4291" i="2"/>
  <c r="T4292" i="2"/>
  <c r="U4292" i="2"/>
  <c r="U4293" i="2"/>
  <c r="T4293" i="2" s="1"/>
  <c r="U4294" i="2"/>
  <c r="T4294" i="2" s="1"/>
  <c r="T4295" i="2"/>
  <c r="U4295" i="2"/>
  <c r="U4296" i="2"/>
  <c r="T4296" i="2" s="1"/>
  <c r="U4297" i="2"/>
  <c r="T4297" i="2" s="1"/>
  <c r="T4298" i="2"/>
  <c r="U4298" i="2"/>
  <c r="U4299" i="2"/>
  <c r="T4299" i="2" s="1"/>
  <c r="T4300" i="2"/>
  <c r="U4300" i="2"/>
  <c r="U4301" i="2"/>
  <c r="T4301" i="2" s="1"/>
  <c r="U4302" i="2"/>
  <c r="T4302" i="2" s="1"/>
  <c r="U4303" i="2"/>
  <c r="T4303" i="2" s="1"/>
  <c r="T4304" i="2"/>
  <c r="U4304" i="2"/>
  <c r="U4305" i="2"/>
  <c r="T4305" i="2" s="1"/>
  <c r="U4306" i="2"/>
  <c r="T4306" i="2" s="1"/>
  <c r="U4307" i="2"/>
  <c r="T4307" i="2" s="1"/>
  <c r="U4308" i="2"/>
  <c r="T4308" i="2" s="1"/>
  <c r="T4309" i="2"/>
  <c r="U4309" i="2"/>
  <c r="T4310" i="2"/>
  <c r="U4310" i="2"/>
  <c r="T4311" i="2"/>
  <c r="U4311" i="2"/>
  <c r="U4312" i="2"/>
  <c r="T4312" i="2" s="1"/>
  <c r="U4313" i="2"/>
  <c r="T4313" i="2" s="1"/>
  <c r="U4314" i="2"/>
  <c r="T4314" i="2" s="1"/>
  <c r="U4315" i="2"/>
  <c r="T4315" i="2" s="1"/>
  <c r="U4316" i="2"/>
  <c r="T4316" i="2" s="1"/>
  <c r="T4317" i="2"/>
  <c r="U4317" i="2"/>
  <c r="T4318" i="2"/>
  <c r="U4318" i="2"/>
  <c r="U4319" i="2"/>
  <c r="T4319" i="2" s="1"/>
  <c r="U4320" i="2"/>
  <c r="T4320" i="2" s="1"/>
  <c r="U4321" i="2"/>
  <c r="T4321" i="2" s="1"/>
  <c r="U4322" i="2"/>
  <c r="T4322" i="2" s="1"/>
  <c r="U4323" i="2"/>
  <c r="T4323" i="2" s="1"/>
  <c r="T4324" i="2"/>
  <c r="U4324" i="2"/>
  <c r="U4325" i="2"/>
  <c r="T4325" i="2" s="1"/>
  <c r="T4326" i="2"/>
  <c r="U4326" i="2"/>
  <c r="U4327" i="2"/>
  <c r="T4327" i="2" s="1"/>
  <c r="T4328" i="2"/>
  <c r="U4328" i="2"/>
  <c r="U4329" i="2"/>
  <c r="T4329" i="2" s="1"/>
  <c r="U4330" i="2"/>
  <c r="T4330" i="2" s="1"/>
  <c r="U4331" i="2"/>
  <c r="T4331" i="2" s="1"/>
  <c r="T4332" i="2"/>
  <c r="U4332" i="2"/>
  <c r="U4333" i="2"/>
  <c r="T4333" i="2" s="1"/>
  <c r="T4334" i="2"/>
  <c r="U4334" i="2"/>
  <c r="T4335" i="2"/>
  <c r="U4335" i="2"/>
  <c r="T4336" i="2"/>
  <c r="U4336" i="2"/>
  <c r="T4337" i="2"/>
  <c r="U4337" i="2"/>
  <c r="T4338" i="2"/>
  <c r="U4338" i="2"/>
  <c r="T4339" i="2"/>
  <c r="U4339" i="2"/>
  <c r="U4340" i="2"/>
  <c r="T4340" i="2" s="1"/>
  <c r="U4341" i="2"/>
  <c r="T4341" i="2" s="1"/>
  <c r="U4342" i="2"/>
  <c r="T4342" i="2" s="1"/>
  <c r="T4343" i="2"/>
  <c r="U4343" i="2"/>
  <c r="T4344" i="2"/>
  <c r="U4344" i="2"/>
  <c r="U4345" i="2"/>
  <c r="T4345" i="2" s="1"/>
  <c r="U4346" i="2"/>
  <c r="T4346" i="2" s="1"/>
  <c r="U4347" i="2"/>
  <c r="T4347" i="2" s="1"/>
  <c r="U4348" i="2"/>
  <c r="T4348" i="2" s="1"/>
  <c r="T4349" i="2"/>
  <c r="U4349" i="2"/>
  <c r="U4350" i="2"/>
  <c r="T4350" i="2" s="1"/>
  <c r="T4351" i="2"/>
  <c r="U4351" i="2"/>
  <c r="T4352" i="2"/>
  <c r="U4352" i="2"/>
  <c r="T4353" i="2"/>
  <c r="U4353" i="2"/>
  <c r="T4354" i="2"/>
  <c r="U4354" i="2"/>
  <c r="T4355" i="2"/>
  <c r="U4355" i="2"/>
  <c r="T4356" i="2"/>
  <c r="U4356" i="2"/>
  <c r="T4357" i="2"/>
  <c r="U4357" i="2"/>
  <c r="T4358" i="2"/>
  <c r="U4358" i="2"/>
  <c r="T4359" i="2"/>
  <c r="U4359" i="2"/>
  <c r="U4360" i="2"/>
  <c r="T4360" i="2" s="1"/>
  <c r="U4361" i="2"/>
  <c r="T4361" i="2" s="1"/>
  <c r="U4362" i="2"/>
  <c r="T4362" i="2" s="1"/>
  <c r="U4363" i="2"/>
  <c r="T4363" i="2" s="1"/>
  <c r="T4364" i="2"/>
  <c r="U4364" i="2"/>
  <c r="U4365" i="2"/>
  <c r="T4365" i="2" s="1"/>
  <c r="T4366" i="2"/>
  <c r="U4366" i="2"/>
  <c r="U4367" i="2"/>
  <c r="T4367" i="2" s="1"/>
  <c r="U4368" i="2"/>
  <c r="T4368" i="2" s="1"/>
  <c r="U4369" i="2"/>
  <c r="T4369" i="2" s="1"/>
  <c r="U4370" i="2"/>
  <c r="T4370" i="2" s="1"/>
  <c r="U4371" i="2"/>
  <c r="T4371" i="2" s="1"/>
  <c r="T4372" i="2"/>
  <c r="U4372" i="2"/>
  <c r="T4373" i="2"/>
  <c r="U4373" i="2"/>
  <c r="U4374" i="2"/>
  <c r="T4374" i="2" s="1"/>
  <c r="U4375" i="2"/>
  <c r="T4375" i="2" s="1"/>
  <c r="T4376" i="2"/>
  <c r="U4376" i="2"/>
  <c r="U4377" i="2"/>
  <c r="T4377" i="2" s="1"/>
  <c r="T4378" i="2"/>
  <c r="U4378" i="2"/>
  <c r="U4379" i="2"/>
  <c r="T4379" i="2" s="1"/>
  <c r="U4380" i="2"/>
  <c r="T4380" i="2" s="1"/>
  <c r="U4381" i="2"/>
  <c r="T4381" i="2" s="1"/>
  <c r="U4382" i="2"/>
  <c r="T4382" i="2" s="1"/>
  <c r="T4383" i="2"/>
  <c r="U4383" i="2"/>
  <c r="U4384" i="2"/>
  <c r="T4384" i="2" s="1"/>
  <c r="T4385" i="2"/>
  <c r="U4385" i="2"/>
  <c r="U4386" i="2"/>
  <c r="T4386" i="2" s="1"/>
  <c r="U4387" i="2"/>
  <c r="T4387" i="2" s="1"/>
  <c r="U4388" i="2"/>
  <c r="T4388" i="2" s="1"/>
  <c r="T4389" i="2"/>
  <c r="U4389" i="2"/>
  <c r="U4390" i="2"/>
  <c r="T4390" i="2" s="1"/>
  <c r="U4391" i="2"/>
  <c r="T4391" i="2" s="1"/>
  <c r="T4392" i="2"/>
  <c r="U4392" i="2"/>
  <c r="U4393" i="2"/>
  <c r="T4393" i="2" s="1"/>
  <c r="T4394" i="2"/>
  <c r="U4394" i="2"/>
  <c r="U4395" i="2"/>
  <c r="T4395" i="2" s="1"/>
  <c r="U4396" i="2"/>
  <c r="T4396" i="2" s="1"/>
  <c r="U4397" i="2"/>
  <c r="T4397" i="2" s="1"/>
  <c r="T4398" i="2"/>
  <c r="U4398" i="2"/>
  <c r="U4399" i="2"/>
  <c r="T4399" i="2" s="1"/>
  <c r="T4400" i="2"/>
  <c r="U4400" i="2"/>
  <c r="T4401" i="2"/>
  <c r="U4401" i="2"/>
  <c r="T4402" i="2"/>
  <c r="U4402" i="2"/>
  <c r="T4403" i="2"/>
  <c r="U4403" i="2"/>
  <c r="T4404" i="2"/>
  <c r="U4404" i="2"/>
  <c r="T4405" i="2"/>
  <c r="U4405" i="2"/>
  <c r="U4406" i="2"/>
  <c r="T4406" i="2" s="1"/>
  <c r="U4407" i="2"/>
  <c r="T4407" i="2" s="1"/>
  <c r="T4408" i="2"/>
  <c r="U4408" i="2"/>
  <c r="U4409" i="2"/>
  <c r="T4409" i="2" s="1"/>
  <c r="T4410" i="2"/>
  <c r="U4410" i="2"/>
  <c r="U4411" i="2"/>
  <c r="T4411" i="2" s="1"/>
  <c r="U4412" i="2"/>
  <c r="T4412" i="2" s="1"/>
  <c r="U4413" i="2"/>
  <c r="T4413" i="2" s="1"/>
  <c r="T4414" i="2"/>
  <c r="U4414" i="2"/>
  <c r="U4415" i="2"/>
  <c r="T4415" i="2" s="1"/>
  <c r="T4416" i="2"/>
  <c r="U4416" i="2"/>
  <c r="U4417" i="2"/>
  <c r="T4417" i="2" s="1"/>
  <c r="T4418" i="2"/>
  <c r="U4418" i="2"/>
  <c r="T4419" i="2"/>
  <c r="U4419" i="2"/>
  <c r="T4420" i="2"/>
  <c r="U4420" i="2"/>
  <c r="T4421" i="2"/>
  <c r="U4421" i="2"/>
  <c r="T4422" i="2"/>
  <c r="U4422" i="2"/>
  <c r="T4423" i="2"/>
  <c r="U4423" i="2"/>
  <c r="T4424" i="2"/>
  <c r="U4424" i="2"/>
  <c r="U4425" i="2"/>
  <c r="T4425" i="2" s="1"/>
  <c r="T4426" i="2"/>
  <c r="U4426" i="2"/>
  <c r="T4427" i="2"/>
  <c r="U4427" i="2"/>
  <c r="T4428" i="2"/>
  <c r="U4428" i="2"/>
  <c r="T4429" i="2"/>
  <c r="U4429" i="2"/>
  <c r="T4430" i="2"/>
  <c r="U4430" i="2"/>
  <c r="T4431" i="2"/>
  <c r="U4431" i="2"/>
  <c r="T4432" i="2"/>
  <c r="U4432" i="2"/>
  <c r="T4433" i="2"/>
  <c r="U4433" i="2"/>
  <c r="T4434" i="2"/>
  <c r="U4434" i="2"/>
  <c r="T4435" i="2"/>
  <c r="U4435" i="2"/>
  <c r="T4436" i="2"/>
  <c r="U4436" i="2"/>
  <c r="T4437" i="2"/>
  <c r="U4437" i="2"/>
  <c r="T4438" i="2"/>
  <c r="U4438" i="2"/>
  <c r="T4439" i="2"/>
  <c r="U4439" i="2"/>
  <c r="T4440" i="2"/>
  <c r="U4440" i="2"/>
  <c r="T4441" i="2"/>
  <c r="U4441" i="2"/>
  <c r="T4442" i="2"/>
  <c r="U4442" i="2"/>
  <c r="T4443" i="2"/>
  <c r="U4443" i="2"/>
  <c r="T4444" i="2"/>
  <c r="U4444" i="2"/>
  <c r="T4445" i="2"/>
  <c r="U4445" i="2"/>
  <c r="T4446" i="2"/>
  <c r="U4446" i="2"/>
  <c r="T4447" i="2"/>
  <c r="U4447" i="2"/>
  <c r="T4448" i="2"/>
  <c r="U4448" i="2"/>
  <c r="T4449" i="2"/>
  <c r="U4449" i="2"/>
  <c r="T4450" i="2"/>
  <c r="U4450" i="2"/>
  <c r="T4451" i="2"/>
  <c r="U4451" i="2"/>
  <c r="T4452" i="2"/>
  <c r="U4452" i="2"/>
  <c r="T4453" i="2"/>
  <c r="U4453" i="2"/>
  <c r="T4454" i="2"/>
  <c r="U4454" i="2"/>
  <c r="T4455" i="2"/>
  <c r="U4455" i="2"/>
  <c r="T4456" i="2"/>
  <c r="U4456" i="2"/>
  <c r="T4457" i="2"/>
  <c r="U4457" i="2"/>
  <c r="T4458" i="2"/>
  <c r="U4458" i="2"/>
  <c r="T4459" i="2"/>
  <c r="U4459" i="2"/>
  <c r="T4460" i="2"/>
  <c r="U4460" i="2"/>
  <c r="T4461" i="2"/>
  <c r="U4461" i="2"/>
  <c r="T4462" i="2"/>
  <c r="U4462" i="2"/>
  <c r="T4463" i="2"/>
  <c r="U4463" i="2"/>
  <c r="T4464" i="2"/>
  <c r="U4464" i="2"/>
  <c r="T4465" i="2"/>
  <c r="U4465" i="2"/>
  <c r="T4466" i="2"/>
  <c r="U4466" i="2"/>
  <c r="T4467" i="2"/>
  <c r="U4467" i="2"/>
  <c r="T4468" i="2"/>
  <c r="U4468" i="2"/>
  <c r="T4469" i="2"/>
  <c r="U4469" i="2"/>
  <c r="T4470" i="2"/>
  <c r="U4470" i="2"/>
  <c r="T4471" i="2"/>
  <c r="U4471" i="2"/>
  <c r="U4472" i="2"/>
  <c r="T4472" i="2" s="1"/>
  <c r="T4473" i="2"/>
  <c r="U4473" i="2"/>
  <c r="U4474" i="2"/>
  <c r="T4474" i="2" s="1"/>
  <c r="U4475" i="2"/>
  <c r="T4475" i="2" s="1"/>
  <c r="T4476" i="2"/>
  <c r="U4476" i="2"/>
  <c r="T4477" i="2"/>
  <c r="U4477" i="2"/>
  <c r="T4478" i="2"/>
  <c r="U4478" i="2"/>
  <c r="U4479" i="2"/>
  <c r="T4479" i="2" s="1"/>
  <c r="U4480" i="2"/>
  <c r="T4480" i="2" s="1"/>
  <c r="T4481" i="2"/>
  <c r="U4481" i="2"/>
  <c r="U4482" i="2"/>
  <c r="T4482" i="2" s="1"/>
  <c r="U4483" i="2"/>
  <c r="T4483" i="2" s="1"/>
  <c r="T4484" i="2"/>
  <c r="U4484" i="2"/>
  <c r="T4485" i="2"/>
  <c r="U4485" i="2"/>
  <c r="T4486" i="2"/>
  <c r="U4486" i="2"/>
  <c r="T4487" i="2"/>
  <c r="U4487" i="2"/>
  <c r="T4488" i="2"/>
  <c r="U4488" i="2"/>
  <c r="T4489" i="2"/>
  <c r="U4489" i="2"/>
  <c r="T4490" i="2"/>
  <c r="U4490" i="2"/>
  <c r="U4491" i="2"/>
  <c r="T4491" i="2" s="1"/>
  <c r="U4492" i="2"/>
  <c r="T4492" i="2" s="1"/>
  <c r="U4493" i="2"/>
  <c r="T4493" i="2" s="1"/>
  <c r="T4494" i="2"/>
  <c r="U4494" i="2"/>
  <c r="U4495" i="2"/>
  <c r="T4495" i="2" s="1"/>
  <c r="U4496" i="2"/>
  <c r="T4496" i="2" s="1"/>
  <c r="U4497" i="2"/>
  <c r="T4497" i="2" s="1"/>
  <c r="U4498" i="2"/>
  <c r="T4498" i="2" s="1"/>
  <c r="U4499" i="2"/>
  <c r="T4499" i="2" s="1"/>
  <c r="T4500" i="2"/>
  <c r="U4500" i="2"/>
  <c r="T4501" i="2"/>
  <c r="U4501" i="2"/>
  <c r="U4502" i="2"/>
  <c r="T4502" i="2" s="1"/>
  <c r="U4503" i="2"/>
  <c r="T4503" i="2" s="1"/>
  <c r="T4504" i="2"/>
  <c r="U4504" i="2"/>
  <c r="U4505" i="2"/>
  <c r="T4505" i="2" s="1"/>
  <c r="U4506" i="2"/>
  <c r="T4506" i="2" s="1"/>
  <c r="T4507" i="2"/>
  <c r="U4507" i="2"/>
  <c r="U4508" i="2"/>
  <c r="T4508" i="2" s="1"/>
  <c r="U4509" i="2"/>
  <c r="T4509" i="2" s="1"/>
  <c r="U4510" i="2"/>
  <c r="T4510" i="2" s="1"/>
  <c r="T4511" i="2"/>
  <c r="U4511" i="2"/>
  <c r="T4512" i="2"/>
  <c r="U4512" i="2"/>
  <c r="U4513" i="2"/>
  <c r="T4513" i="2" s="1"/>
  <c r="U4514" i="2"/>
  <c r="T4514" i="2" s="1"/>
  <c r="T4515" i="2"/>
  <c r="U4515" i="2"/>
  <c r="U4516" i="2"/>
  <c r="T4516" i="2" s="1"/>
  <c r="T4517" i="2"/>
  <c r="U4517" i="2"/>
  <c r="U4518" i="2"/>
  <c r="T4518" i="2" s="1"/>
  <c r="U4519" i="2"/>
  <c r="T4519" i="2" s="1"/>
  <c r="T4520" i="2"/>
  <c r="U4520" i="2"/>
  <c r="U4521" i="2"/>
  <c r="T4521" i="2" s="1"/>
  <c r="U4522" i="2"/>
  <c r="T4522" i="2" s="1"/>
  <c r="U4523" i="2"/>
  <c r="T4523" i="2" s="1"/>
  <c r="U4524" i="2"/>
  <c r="T4524" i="2" s="1"/>
  <c r="T4525" i="2"/>
  <c r="U4525" i="2"/>
  <c r="U4526" i="2"/>
  <c r="T4526" i="2" s="1"/>
  <c r="U4527" i="2"/>
  <c r="T4527" i="2" s="1"/>
  <c r="U4528" i="2"/>
  <c r="T4528" i="2" s="1"/>
  <c r="U4529" i="2"/>
  <c r="T4529" i="2" s="1"/>
  <c r="T4530" i="2"/>
  <c r="U4530" i="2"/>
  <c r="T4531" i="2"/>
  <c r="U4531" i="2"/>
  <c r="T4532" i="2"/>
  <c r="U4532" i="2"/>
  <c r="T4533" i="2"/>
  <c r="U4533" i="2"/>
  <c r="T4534" i="2"/>
  <c r="U4534" i="2"/>
  <c r="T4535" i="2"/>
  <c r="U4535" i="2"/>
  <c r="T4536" i="2"/>
  <c r="U4536" i="2"/>
  <c r="T4537" i="2"/>
  <c r="U4537" i="2"/>
  <c r="U4538" i="2"/>
  <c r="T4538" i="2" s="1"/>
  <c r="T4539" i="2"/>
  <c r="U4539" i="2"/>
  <c r="U4540" i="2"/>
  <c r="T4540" i="2" s="1"/>
  <c r="T4541" i="2"/>
  <c r="U4541" i="2"/>
  <c r="U4542" i="2"/>
  <c r="T4542" i="2" s="1"/>
  <c r="U4543" i="2"/>
  <c r="T4543" i="2" s="1"/>
  <c r="U4544" i="2"/>
  <c r="T4544" i="2" s="1"/>
  <c r="U4545" i="2"/>
  <c r="T4545" i="2" s="1"/>
  <c r="U4546" i="2"/>
  <c r="T4546" i="2" s="1"/>
  <c r="U4547" i="2"/>
  <c r="T4547" i="2" s="1"/>
  <c r="T4548" i="2"/>
  <c r="U4548" i="2"/>
  <c r="T4549" i="2"/>
  <c r="U4549" i="2"/>
  <c r="T4550" i="2"/>
  <c r="U4550" i="2"/>
  <c r="T4551" i="2"/>
  <c r="U4551" i="2"/>
  <c r="T4552" i="2"/>
  <c r="U4552" i="2"/>
  <c r="T4553" i="2"/>
  <c r="U4553" i="2"/>
  <c r="T4554" i="2"/>
  <c r="U4554" i="2"/>
  <c r="T4555" i="2"/>
  <c r="U4555" i="2"/>
  <c r="U4556" i="2"/>
  <c r="T4556" i="2" s="1"/>
  <c r="U4557" i="2"/>
  <c r="T4557" i="2" s="1"/>
  <c r="U4558" i="2"/>
  <c r="T4558" i="2" s="1"/>
  <c r="T4559" i="2"/>
  <c r="U4559" i="2"/>
  <c r="T4560" i="2"/>
  <c r="U4560" i="2"/>
  <c r="U4561" i="2"/>
  <c r="T4561" i="2" s="1"/>
  <c r="T4562" i="2"/>
  <c r="U4562" i="2"/>
  <c r="U4563" i="2"/>
  <c r="T4563" i="2" s="1"/>
  <c r="U4564" i="2"/>
  <c r="T4564" i="2" s="1"/>
  <c r="T4565" i="2"/>
  <c r="U4565" i="2"/>
  <c r="U4566" i="2"/>
  <c r="T4566" i="2" s="1"/>
  <c r="U4567" i="2"/>
  <c r="T4567" i="2" s="1"/>
  <c r="U4568" i="2"/>
  <c r="T4568" i="2" s="1"/>
  <c r="U4569" i="2"/>
  <c r="T4569" i="2" s="1"/>
  <c r="U4570" i="2"/>
  <c r="T4570" i="2" s="1"/>
  <c r="T4571" i="2"/>
  <c r="U4571" i="2"/>
  <c r="U4572" i="2"/>
  <c r="T4572" i="2" s="1"/>
  <c r="T4573" i="2"/>
  <c r="U4573" i="2"/>
  <c r="U4574" i="2"/>
  <c r="T4574" i="2" s="1"/>
  <c r="T4575" i="2"/>
  <c r="U4575" i="2"/>
  <c r="U4576" i="2"/>
  <c r="T4576" i="2" s="1"/>
  <c r="U4577" i="2"/>
  <c r="T4577" i="2" s="1"/>
  <c r="U4578" i="2"/>
  <c r="T4578" i="2" s="1"/>
  <c r="T4579" i="2"/>
  <c r="U4579" i="2"/>
  <c r="U4580" i="2"/>
  <c r="T4580" i="2" s="1"/>
  <c r="U4581" i="2"/>
  <c r="T4581" i="2" s="1"/>
  <c r="U4582" i="2"/>
  <c r="T4582" i="2" s="1"/>
  <c r="T4583" i="2"/>
  <c r="U4583" i="2"/>
  <c r="T4584" i="2"/>
  <c r="U4584" i="2"/>
  <c r="U4585" i="2"/>
  <c r="T4585" i="2" s="1"/>
  <c r="U4586" i="2"/>
  <c r="T4586" i="2" s="1"/>
  <c r="T4587" i="2"/>
  <c r="U4587" i="2"/>
  <c r="T4588" i="2"/>
  <c r="U4588" i="2"/>
  <c r="U4589" i="2"/>
  <c r="T4589" i="2" s="1"/>
  <c r="U4590" i="2"/>
  <c r="T4590" i="2" s="1"/>
  <c r="U4591" i="2"/>
  <c r="T4591" i="2" s="1"/>
  <c r="T4592" i="2"/>
  <c r="U4592" i="2"/>
  <c r="T4593" i="2"/>
  <c r="U4593" i="2"/>
  <c r="U4594" i="2"/>
  <c r="T4594" i="2" s="1"/>
  <c r="U4595" i="2"/>
  <c r="T4595" i="2" s="1"/>
  <c r="U4596" i="2"/>
  <c r="T4596" i="2" s="1"/>
  <c r="U4597" i="2"/>
  <c r="T4597" i="2" s="1"/>
  <c r="T4598" i="2"/>
  <c r="U4598" i="2"/>
  <c r="U4599" i="2"/>
  <c r="T4599" i="2" s="1"/>
  <c r="U4600" i="2"/>
  <c r="T4600" i="2" s="1"/>
  <c r="U4601" i="2"/>
  <c r="T4601" i="2" s="1"/>
  <c r="U4602" i="2"/>
  <c r="T4602" i="2" s="1"/>
  <c r="T4603" i="2"/>
  <c r="U4603" i="2"/>
  <c r="U4604" i="2"/>
  <c r="T4604" i="2" s="1"/>
  <c r="U4605" i="2"/>
  <c r="T4605" i="2" s="1"/>
  <c r="T4606" i="2"/>
  <c r="U4606" i="2"/>
  <c r="T4607" i="2"/>
  <c r="U4607" i="2"/>
  <c r="U4608" i="2"/>
  <c r="T4608" i="2" s="1"/>
  <c r="U4609" i="2"/>
  <c r="T4609" i="2" s="1"/>
  <c r="U4610" i="2"/>
  <c r="T4610" i="2" s="1"/>
  <c r="U4611" i="2"/>
  <c r="T4611" i="2" s="1"/>
  <c r="T4612" i="2"/>
  <c r="U4612" i="2"/>
  <c r="U4613" i="2"/>
  <c r="T4613" i="2" s="1"/>
  <c r="T4614" i="2"/>
  <c r="U4614" i="2"/>
  <c r="U4615" i="2"/>
  <c r="T4615" i="2" s="1"/>
  <c r="T4616" i="2"/>
  <c r="U4616" i="2"/>
  <c r="T4617" i="2"/>
  <c r="U4617" i="2"/>
  <c r="T4618" i="2"/>
  <c r="U4618" i="2"/>
  <c r="T4619" i="2"/>
  <c r="U4619" i="2"/>
  <c r="T4620" i="2"/>
  <c r="U4620" i="2"/>
  <c r="T4621" i="2"/>
  <c r="U4621" i="2"/>
  <c r="U4622" i="2"/>
  <c r="T4622" i="2" s="1"/>
  <c r="U4623" i="2"/>
  <c r="T4623" i="2" s="1"/>
  <c r="U4624" i="2"/>
  <c r="T4624" i="2" s="1"/>
  <c r="U4625" i="2"/>
  <c r="T4625" i="2" s="1"/>
  <c r="T4626" i="2"/>
  <c r="U4626" i="2"/>
  <c r="T4627" i="2"/>
  <c r="U4627" i="2"/>
  <c r="T4628" i="2"/>
  <c r="U4628" i="2"/>
  <c r="U4629" i="2"/>
  <c r="T4629" i="2" s="1"/>
  <c r="U4630" i="2"/>
  <c r="T4630" i="2" s="1"/>
  <c r="U4631" i="2"/>
  <c r="T4631" i="2" s="1"/>
  <c r="T4632" i="2"/>
  <c r="U4632" i="2"/>
  <c r="U4633" i="2"/>
  <c r="T4633" i="2" s="1"/>
  <c r="U4634" i="2"/>
  <c r="T4634" i="2" s="1"/>
  <c r="U4635" i="2"/>
  <c r="T4635" i="2" s="1"/>
  <c r="U4636" i="2"/>
  <c r="T4636" i="2" s="1"/>
  <c r="T4637" i="2"/>
  <c r="U4637" i="2"/>
  <c r="U4638" i="2"/>
  <c r="T4638" i="2" s="1"/>
  <c r="T4639" i="2"/>
  <c r="U4639" i="2"/>
  <c r="U4640" i="2"/>
  <c r="T4640" i="2" s="1"/>
  <c r="T4641" i="2"/>
  <c r="U4641" i="2"/>
  <c r="T4642" i="2"/>
  <c r="U4642" i="2"/>
  <c r="U4643" i="2"/>
  <c r="T4643" i="2" s="1"/>
  <c r="U4644" i="2"/>
  <c r="T4644" i="2" s="1"/>
  <c r="U4645" i="2"/>
  <c r="T4645" i="2" s="1"/>
  <c r="T4646" i="2"/>
  <c r="U4646" i="2"/>
  <c r="U4647" i="2"/>
  <c r="T4647" i="2" s="1"/>
  <c r="U4648" i="2"/>
  <c r="T4648" i="2" s="1"/>
  <c r="U4649" i="2"/>
  <c r="T4649" i="2" s="1"/>
  <c r="T4650" i="2"/>
  <c r="U4650" i="2"/>
  <c r="U4651" i="2"/>
  <c r="T4651" i="2" s="1"/>
  <c r="T4652" i="2"/>
  <c r="U4652" i="2"/>
  <c r="U4653" i="2"/>
  <c r="T4653" i="2" s="1"/>
  <c r="U4654" i="2"/>
  <c r="T4654" i="2" s="1"/>
  <c r="U4655" i="2"/>
  <c r="T4655" i="2" s="1"/>
  <c r="U4656" i="2"/>
  <c r="T4656" i="2" s="1"/>
  <c r="T4657" i="2"/>
  <c r="U4657" i="2"/>
  <c r="U4658" i="2"/>
  <c r="T4658" i="2" s="1"/>
  <c r="U4659" i="2"/>
  <c r="T4659" i="2" s="1"/>
  <c r="T4660" i="2"/>
  <c r="U4660" i="2"/>
  <c r="U4661" i="2"/>
  <c r="T4661" i="2" s="1"/>
  <c r="T4662" i="2"/>
  <c r="U4662" i="2"/>
  <c r="U4663" i="2"/>
  <c r="T4663" i="2" s="1"/>
  <c r="U4664" i="2"/>
  <c r="T4664" i="2" s="1"/>
  <c r="T4665" i="2"/>
  <c r="U4665" i="2"/>
  <c r="U4666" i="2"/>
  <c r="T4666" i="2" s="1"/>
  <c r="T4667" i="2"/>
  <c r="U4667" i="2"/>
  <c r="U4668" i="2"/>
  <c r="T4668" i="2" s="1"/>
  <c r="U4669" i="2"/>
  <c r="T4669" i="2" s="1"/>
  <c r="T4670" i="2"/>
  <c r="U4670" i="2"/>
  <c r="T4671" i="2"/>
  <c r="U4671" i="2"/>
  <c r="U4672" i="2"/>
  <c r="T4672" i="2" s="1"/>
  <c r="U4673" i="2"/>
  <c r="T4673" i="2" s="1"/>
  <c r="U4674" i="2"/>
  <c r="T4674" i="2" s="1"/>
  <c r="U4675" i="2"/>
  <c r="T4675" i="2" s="1"/>
  <c r="T4676" i="2"/>
  <c r="U4676" i="2"/>
  <c r="U4677" i="2"/>
  <c r="T4677" i="2" s="1"/>
  <c r="U4678" i="2"/>
  <c r="T4678" i="2" s="1"/>
  <c r="T4679" i="2"/>
  <c r="U4679" i="2"/>
  <c r="U4680" i="2"/>
  <c r="T4680" i="2" s="1"/>
  <c r="U4681" i="2"/>
  <c r="T4681" i="2" s="1"/>
  <c r="T4682" i="2"/>
  <c r="U4682" i="2"/>
  <c r="T4683" i="2"/>
  <c r="U4683" i="2"/>
  <c r="T4684" i="2"/>
  <c r="U4684" i="2"/>
  <c r="T4685" i="2"/>
  <c r="U4685" i="2"/>
  <c r="T4686" i="2"/>
  <c r="U4686" i="2"/>
  <c r="T4687" i="2"/>
  <c r="U4687" i="2"/>
  <c r="U4688" i="2"/>
  <c r="T4688" i="2" s="1"/>
  <c r="U4689" i="2"/>
  <c r="T4689" i="2" s="1"/>
  <c r="T4690" i="2"/>
  <c r="U4690" i="2"/>
  <c r="U4691" i="2"/>
  <c r="T4691" i="2" s="1"/>
  <c r="T4692" i="2"/>
  <c r="U4692" i="2"/>
  <c r="U4693" i="2"/>
  <c r="T4693" i="2" s="1"/>
  <c r="U4694" i="2"/>
  <c r="T4694" i="2" s="1"/>
  <c r="U4695" i="2"/>
  <c r="T4695" i="2" s="1"/>
  <c r="U4696" i="2"/>
  <c r="T4696" i="2" s="1"/>
  <c r="U4697" i="2"/>
  <c r="T4697" i="2" s="1"/>
  <c r="T4698" i="2"/>
  <c r="U4698" i="2"/>
  <c r="T4699" i="2"/>
  <c r="U4699" i="2"/>
  <c r="U4700" i="2"/>
  <c r="T4700" i="2" s="1"/>
  <c r="T4701" i="2"/>
  <c r="U4701" i="2"/>
  <c r="U4702" i="2"/>
  <c r="T4702" i="2" s="1"/>
  <c r="U4703" i="2"/>
  <c r="T4703" i="2" s="1"/>
  <c r="U4704" i="2"/>
  <c r="T4704" i="2" s="1"/>
  <c r="T4705" i="2"/>
  <c r="U4705" i="2"/>
  <c r="U4706" i="2"/>
  <c r="T4706" i="2" s="1"/>
  <c r="T4707" i="2"/>
  <c r="U4707" i="2"/>
  <c r="T4708" i="2"/>
  <c r="U4708" i="2"/>
  <c r="U4709" i="2"/>
  <c r="T4709" i="2" s="1"/>
  <c r="U4710" i="2"/>
  <c r="T4710" i="2" s="1"/>
  <c r="U4711" i="2"/>
  <c r="T4711" i="2" s="1"/>
  <c r="T4712" i="2"/>
  <c r="U4712" i="2"/>
  <c r="U4713" i="2"/>
  <c r="T4713" i="2" s="1"/>
  <c r="T4714" i="2"/>
  <c r="U4714" i="2"/>
  <c r="U4715" i="2"/>
  <c r="T4715" i="2" s="1"/>
  <c r="U4716" i="2"/>
  <c r="T4716" i="2" s="1"/>
  <c r="U4717" i="2"/>
  <c r="T4717" i="2" s="1"/>
  <c r="U4718" i="2"/>
  <c r="T4718" i="2" s="1"/>
  <c r="U4719" i="2"/>
  <c r="T4719" i="2" s="1"/>
  <c r="U4720" i="2"/>
  <c r="T4720" i="2" s="1"/>
  <c r="T4721" i="2"/>
  <c r="U4721" i="2"/>
  <c r="T4722" i="2"/>
  <c r="U4722" i="2"/>
  <c r="U4723" i="2"/>
  <c r="T4723" i="2" s="1"/>
  <c r="U4724" i="2"/>
  <c r="T4724" i="2" s="1"/>
  <c r="U4725" i="2"/>
  <c r="T4725" i="2" s="1"/>
  <c r="U4726" i="2"/>
  <c r="T4726" i="2" s="1"/>
  <c r="T4727" i="2"/>
  <c r="U4727" i="2"/>
  <c r="U4728" i="2"/>
  <c r="T4728" i="2" s="1"/>
  <c r="T4729" i="2"/>
  <c r="U4729" i="2"/>
  <c r="U4730" i="2"/>
  <c r="T4730" i="2" s="1"/>
  <c r="U4731" i="2"/>
  <c r="T4731" i="2" s="1"/>
  <c r="T4732" i="2"/>
  <c r="U4732" i="2"/>
  <c r="T4733" i="2"/>
  <c r="U4733" i="2"/>
  <c r="U4734" i="2"/>
  <c r="T4734" i="2" s="1"/>
  <c r="U4735" i="2"/>
  <c r="T4735" i="2" s="1"/>
  <c r="U4736" i="2"/>
  <c r="T4736" i="2" s="1"/>
  <c r="U4737" i="2"/>
  <c r="T4737" i="2" s="1"/>
  <c r="U4738" i="2"/>
  <c r="T4738" i="2" s="1"/>
  <c r="T4739" i="2"/>
  <c r="U4739" i="2"/>
  <c r="U4740" i="2"/>
  <c r="T4740" i="2" s="1"/>
  <c r="T4741" i="2"/>
  <c r="U4741" i="2"/>
  <c r="T4742" i="2"/>
  <c r="U4742" i="2"/>
  <c r="U4743" i="2"/>
  <c r="T4743" i="2" s="1"/>
  <c r="T4744" i="2"/>
  <c r="U4744" i="2"/>
  <c r="U4745" i="2"/>
  <c r="T4745" i="2" s="1"/>
  <c r="U4746" i="2"/>
  <c r="T4746" i="2" s="1"/>
  <c r="U4747" i="2"/>
  <c r="T4747" i="2" s="1"/>
  <c r="T4748" i="2"/>
  <c r="U4748" i="2"/>
  <c r="T4749" i="2"/>
  <c r="U4749" i="2"/>
  <c r="T4750" i="2"/>
  <c r="U4750" i="2"/>
  <c r="T4751" i="2"/>
  <c r="U4751" i="2"/>
  <c r="T4752" i="2"/>
  <c r="U4752" i="2"/>
  <c r="T4753" i="2"/>
  <c r="U4753" i="2"/>
  <c r="U4754" i="2"/>
  <c r="T4754" i="2" s="1"/>
  <c r="U4755" i="2"/>
  <c r="T4755" i="2" s="1"/>
  <c r="T4756" i="2"/>
  <c r="U4756" i="2"/>
  <c r="T4757" i="2"/>
  <c r="U4757" i="2"/>
  <c r="U4758" i="2"/>
  <c r="T4758" i="2" s="1"/>
  <c r="U4759" i="2"/>
  <c r="T4759" i="2" s="1"/>
  <c r="T4760" i="2"/>
  <c r="U4760" i="2"/>
  <c r="U4761" i="2"/>
  <c r="T4761" i="2" s="1"/>
  <c r="T4762" i="2"/>
  <c r="U4762" i="2"/>
  <c r="U4763" i="2"/>
  <c r="T4763" i="2" s="1"/>
  <c r="U4764" i="2"/>
  <c r="T4764" i="2" s="1"/>
  <c r="U4765" i="2"/>
  <c r="T4765" i="2" s="1"/>
  <c r="T4766" i="2"/>
  <c r="U4766" i="2"/>
  <c r="U4767" i="2"/>
  <c r="T4767" i="2" s="1"/>
  <c r="U4768" i="2"/>
  <c r="T4768" i="2" s="1"/>
  <c r="U4769" i="2"/>
  <c r="T4769" i="2" s="1"/>
  <c r="T4770" i="2"/>
  <c r="U4770" i="2"/>
  <c r="U4771" i="2"/>
  <c r="T4771" i="2" s="1"/>
  <c r="U4772" i="2"/>
  <c r="T4772" i="2" s="1"/>
  <c r="U4773" i="2"/>
  <c r="T4773" i="2" s="1"/>
  <c r="U4774" i="2"/>
  <c r="T4774" i="2" s="1"/>
  <c r="T4775" i="2"/>
  <c r="U4775" i="2"/>
  <c r="U4776" i="2"/>
  <c r="T4776" i="2" s="1"/>
  <c r="T4777" i="2"/>
  <c r="U4777" i="2"/>
  <c r="U4778" i="2"/>
  <c r="T4778" i="2" s="1"/>
  <c r="U4779" i="2"/>
  <c r="T4779" i="2" s="1"/>
  <c r="U4780" i="2"/>
  <c r="T4780" i="2" s="1"/>
  <c r="T4781" i="2"/>
  <c r="U4781" i="2"/>
  <c r="T4782" i="2"/>
  <c r="U4782" i="2"/>
  <c r="U4783" i="2"/>
  <c r="T4783" i="2" s="1"/>
  <c r="T4784" i="2"/>
  <c r="U4784" i="2"/>
  <c r="T4785" i="2"/>
  <c r="U4785" i="2"/>
  <c r="U4786" i="2"/>
  <c r="T4786" i="2" s="1"/>
  <c r="U4787" i="2"/>
  <c r="T4787" i="2" s="1"/>
  <c r="U4788" i="2"/>
  <c r="T4788" i="2" s="1"/>
  <c r="U4789" i="2"/>
  <c r="T4789" i="2" s="1"/>
  <c r="T4790" i="2"/>
  <c r="U4790" i="2"/>
  <c r="U4791" i="2"/>
  <c r="T4791" i="2" s="1"/>
  <c r="T4792" i="2"/>
  <c r="U4792" i="2"/>
  <c r="U4793" i="2"/>
  <c r="T4793" i="2" s="1"/>
  <c r="U4794" i="2"/>
  <c r="T4794" i="2" s="1"/>
  <c r="U4795" i="2"/>
  <c r="T4795" i="2" s="1"/>
  <c r="U4796" i="2"/>
  <c r="T4796" i="2" s="1"/>
  <c r="T4797" i="2"/>
  <c r="U4797" i="2"/>
  <c r="U4798" i="2"/>
  <c r="T4798" i="2" s="1"/>
  <c r="T4799" i="2"/>
  <c r="U4799" i="2"/>
  <c r="U4800" i="2"/>
  <c r="T4800" i="2" s="1"/>
  <c r="U4801" i="2"/>
  <c r="T4801" i="2" s="1"/>
  <c r="T4802" i="2"/>
  <c r="U4802" i="2"/>
  <c r="U4803" i="2"/>
  <c r="T4803" i="2" s="1"/>
  <c r="U4804" i="2"/>
  <c r="T4804" i="2" s="1"/>
  <c r="U4805" i="2"/>
  <c r="T4805" i="2" s="1"/>
  <c r="T4806" i="2"/>
  <c r="U4806" i="2"/>
  <c r="U4807" i="2"/>
  <c r="T4807" i="2" s="1"/>
  <c r="U4808" i="2"/>
  <c r="T4808" i="2" s="1"/>
  <c r="T4809" i="2"/>
  <c r="U4809" i="2"/>
  <c r="U4810" i="2"/>
  <c r="T4810" i="2" s="1"/>
  <c r="U4811" i="2"/>
  <c r="T4811" i="2" s="1"/>
  <c r="T4812" i="2"/>
  <c r="U4812" i="2"/>
  <c r="U4813" i="2"/>
  <c r="T4813" i="2" s="1"/>
  <c r="T4814" i="2"/>
  <c r="U4814" i="2"/>
  <c r="T4815" i="2"/>
  <c r="U4815" i="2"/>
  <c r="T4816" i="2"/>
  <c r="U4816" i="2"/>
  <c r="T4817" i="2"/>
  <c r="U4817" i="2"/>
  <c r="T4818" i="2"/>
  <c r="U4818" i="2"/>
  <c r="T4819" i="2"/>
  <c r="U4819" i="2"/>
  <c r="U4820" i="2"/>
  <c r="T4820" i="2" s="1"/>
  <c r="U4821" i="2"/>
  <c r="T4821" i="2" s="1"/>
  <c r="T4822" i="2"/>
  <c r="U4822" i="2"/>
  <c r="U4823" i="2"/>
  <c r="T4823" i="2" s="1"/>
  <c r="T4824" i="2"/>
  <c r="U4824" i="2"/>
  <c r="U4825" i="2"/>
  <c r="T4825" i="2" s="1"/>
  <c r="U4826" i="2"/>
  <c r="T4826" i="2" s="1"/>
  <c r="T4827" i="2"/>
  <c r="U4827" i="2"/>
  <c r="U4828" i="2"/>
  <c r="T4828" i="2" s="1"/>
  <c r="T4829" i="2"/>
  <c r="U4829" i="2"/>
  <c r="U4830" i="2"/>
  <c r="T4830" i="2" s="1"/>
  <c r="U4831" i="2"/>
  <c r="T4831" i="2" s="1"/>
  <c r="T4832" i="2"/>
  <c r="U4832" i="2"/>
  <c r="U4833" i="2"/>
  <c r="T4833" i="2" s="1"/>
  <c r="T4834" i="2"/>
  <c r="U4834" i="2"/>
  <c r="U4835" i="2"/>
  <c r="T4835" i="2" s="1"/>
  <c r="U4836" i="2"/>
  <c r="T4836" i="2" s="1"/>
  <c r="U4837" i="2"/>
  <c r="T4837" i="2" s="1"/>
  <c r="T4838" i="2"/>
  <c r="U4838" i="2"/>
  <c r="T4839" i="2"/>
  <c r="U4839" i="2"/>
  <c r="U4840" i="2"/>
  <c r="T4840" i="2" s="1"/>
  <c r="U4841" i="2"/>
  <c r="T4841" i="2" s="1"/>
  <c r="U4842" i="2"/>
  <c r="T4842" i="2" s="1"/>
  <c r="U4843" i="2"/>
  <c r="T4843" i="2" s="1"/>
  <c r="U4844" i="2"/>
  <c r="T4844" i="2" s="1"/>
  <c r="U4845" i="2"/>
  <c r="T4845" i="2" s="1"/>
  <c r="U4846" i="2"/>
  <c r="T4846" i="2" s="1"/>
  <c r="T4847" i="2"/>
  <c r="U4847" i="2"/>
  <c r="T4848" i="2"/>
  <c r="U4848" i="2"/>
  <c r="U4849" i="2"/>
  <c r="T4849" i="2" s="1"/>
  <c r="U4850" i="2"/>
  <c r="T4850" i="2" s="1"/>
  <c r="U4851" i="2"/>
  <c r="T4851" i="2" s="1"/>
  <c r="U4852" i="2"/>
  <c r="T4852" i="2" s="1"/>
  <c r="T4853" i="2"/>
  <c r="U4853" i="2"/>
  <c r="U4854" i="2"/>
  <c r="T4854" i="2" s="1"/>
  <c r="T4855" i="2"/>
  <c r="U4855" i="2"/>
  <c r="T4856" i="2"/>
  <c r="U4856" i="2"/>
  <c r="U4857" i="2"/>
  <c r="T4857" i="2" s="1"/>
  <c r="U4858" i="2"/>
  <c r="T4858" i="2" s="1"/>
  <c r="U4859" i="2"/>
  <c r="T4859" i="2" s="1"/>
  <c r="T4860" i="2"/>
  <c r="U4860" i="2"/>
  <c r="U4861" i="2"/>
  <c r="T4861" i="2" s="1"/>
  <c r="U4862" i="2"/>
  <c r="T4862" i="2" s="1"/>
  <c r="U4863" i="2"/>
  <c r="T4863" i="2" s="1"/>
  <c r="T4864" i="2"/>
  <c r="U4864" i="2"/>
  <c r="T4865" i="2"/>
  <c r="U4865" i="2"/>
  <c r="U4866" i="2"/>
  <c r="T4866" i="2" s="1"/>
  <c r="U4867" i="2"/>
  <c r="T4867" i="2" s="1"/>
  <c r="U4868" i="2"/>
  <c r="T4868" i="2" s="1"/>
  <c r="U4869" i="2"/>
  <c r="T4869" i="2" s="1"/>
  <c r="U4870" i="2"/>
  <c r="T4870" i="2" s="1"/>
  <c r="T4871" i="2"/>
  <c r="U4871" i="2"/>
  <c r="T4872" i="2"/>
  <c r="U4872" i="2"/>
  <c r="U4873" i="2"/>
  <c r="T4873" i="2" s="1"/>
  <c r="U4874" i="2"/>
  <c r="T4874" i="2" s="1"/>
  <c r="U4875" i="2"/>
  <c r="T4875" i="2" s="1"/>
  <c r="U4876" i="2"/>
  <c r="T4876" i="2" s="1"/>
  <c r="U4877" i="2"/>
  <c r="T4877" i="2" s="1"/>
  <c r="T4878" i="2"/>
  <c r="U4878" i="2"/>
  <c r="T4879" i="2"/>
  <c r="U4879" i="2"/>
  <c r="T4880" i="2"/>
  <c r="U4880" i="2"/>
  <c r="T4881" i="2"/>
  <c r="U4881" i="2"/>
  <c r="T4882" i="2"/>
  <c r="U4882" i="2"/>
  <c r="T4883" i="2"/>
  <c r="U4883" i="2"/>
  <c r="T4884" i="2"/>
  <c r="U4884" i="2"/>
  <c r="T4885" i="2"/>
  <c r="U4885" i="2"/>
  <c r="U4886" i="2"/>
  <c r="T4886" i="2" s="1"/>
  <c r="U4887" i="2"/>
  <c r="T4887" i="2" s="1"/>
  <c r="U4888" i="2"/>
  <c r="T4888" i="2" s="1"/>
  <c r="U4889" i="2"/>
  <c r="T4889" i="2" s="1"/>
  <c r="T4890" i="2"/>
  <c r="U4890" i="2"/>
  <c r="T4891" i="2"/>
  <c r="U4891" i="2"/>
  <c r="T4892" i="2"/>
  <c r="U4892" i="2"/>
  <c r="T4893" i="2"/>
  <c r="U4893" i="2"/>
  <c r="U4894" i="2"/>
  <c r="T4894" i="2" s="1"/>
  <c r="U4895" i="2"/>
  <c r="T4895" i="2" s="1"/>
  <c r="U4896" i="2"/>
  <c r="T4896" i="2" s="1"/>
  <c r="U4897" i="2"/>
  <c r="T4897" i="2" s="1"/>
  <c r="T4898" i="2"/>
  <c r="U4898" i="2"/>
  <c r="U4899" i="2"/>
  <c r="T4899" i="2" s="1"/>
  <c r="U4900" i="2"/>
  <c r="T4900" i="2" s="1"/>
  <c r="T4901" i="2"/>
  <c r="U4901" i="2"/>
  <c r="U4902" i="2"/>
  <c r="T4902" i="2" s="1"/>
  <c r="U4903" i="2"/>
  <c r="T4903" i="2" s="1"/>
  <c r="U4904" i="2"/>
  <c r="T4904" i="2" s="1"/>
  <c r="U4905" i="2"/>
  <c r="T4905" i="2" s="1"/>
  <c r="T4906" i="2"/>
  <c r="U4906" i="2"/>
  <c r="U4907" i="2"/>
  <c r="T4907" i="2" s="1"/>
  <c r="T4908" i="2"/>
  <c r="U4908" i="2"/>
  <c r="U4909" i="2"/>
  <c r="T4909" i="2" s="1"/>
  <c r="U4910" i="2"/>
  <c r="T4910" i="2" s="1"/>
  <c r="U4911" i="2"/>
  <c r="T4911" i="2" s="1"/>
  <c r="T4912" i="2"/>
  <c r="U4912" i="2"/>
  <c r="U4913" i="2"/>
  <c r="T4913" i="2" s="1"/>
  <c r="U4914" i="2"/>
  <c r="T4914" i="2" s="1"/>
  <c r="T4915" i="2"/>
  <c r="U4915" i="2"/>
  <c r="T4916" i="2"/>
  <c r="U4916" i="2"/>
  <c r="U4917" i="2"/>
  <c r="T4917" i="2" s="1"/>
  <c r="U4918" i="2"/>
  <c r="T4918" i="2" s="1"/>
  <c r="U4919" i="2"/>
  <c r="T4919" i="2" s="1"/>
  <c r="T4920" i="2"/>
  <c r="U4920" i="2"/>
  <c r="U4921" i="2"/>
  <c r="T4921" i="2" s="1"/>
  <c r="T4922" i="2"/>
  <c r="U4922" i="2"/>
  <c r="U4923" i="2"/>
  <c r="T4923" i="2" s="1"/>
  <c r="U4924" i="2"/>
  <c r="T4924" i="2" s="1"/>
  <c r="T4925" i="2"/>
  <c r="U4925" i="2"/>
  <c r="T4926" i="2"/>
  <c r="U4926" i="2"/>
  <c r="U4927" i="2"/>
  <c r="T4927" i="2" s="1"/>
  <c r="U4928" i="2"/>
  <c r="T4928" i="2" s="1"/>
  <c r="U4929" i="2"/>
  <c r="T4929" i="2" s="1"/>
  <c r="U4930" i="2"/>
  <c r="T4930" i="2" s="1"/>
  <c r="T4931" i="2"/>
  <c r="U4931" i="2"/>
  <c r="U4932" i="2"/>
  <c r="T4932" i="2" s="1"/>
  <c r="T4933" i="2"/>
  <c r="U4933" i="2"/>
  <c r="T4934" i="2"/>
  <c r="U4934" i="2"/>
  <c r="U4935" i="2"/>
  <c r="T4935" i="2" s="1"/>
  <c r="U4936" i="2"/>
  <c r="T4936" i="2" s="1"/>
  <c r="T4937" i="2"/>
  <c r="U4937" i="2"/>
  <c r="U4938" i="2"/>
  <c r="T4938" i="2" s="1"/>
  <c r="U4939" i="2"/>
  <c r="T4939" i="2" s="1"/>
  <c r="T4940" i="2"/>
  <c r="U4940" i="2"/>
  <c r="T4941" i="2"/>
  <c r="U4941" i="2"/>
  <c r="U4942" i="2"/>
  <c r="T4942" i="2" s="1"/>
  <c r="U4943" i="2"/>
  <c r="T4943" i="2" s="1"/>
  <c r="U4944" i="2"/>
  <c r="T4944" i="2" s="1"/>
  <c r="U4945" i="2"/>
  <c r="T4945" i="2" s="1"/>
  <c r="T4946" i="2"/>
  <c r="U4946" i="2"/>
  <c r="T4947" i="2"/>
  <c r="U4947" i="2"/>
  <c r="T4948" i="2"/>
  <c r="U4948" i="2"/>
  <c r="T4949" i="2"/>
  <c r="U4949" i="2"/>
  <c r="T4950" i="2"/>
  <c r="U4950" i="2"/>
  <c r="T4951" i="2"/>
  <c r="U4951" i="2"/>
  <c r="U4952" i="2"/>
  <c r="T4952" i="2" s="1"/>
  <c r="U4953" i="2"/>
  <c r="T4953" i="2" s="1"/>
  <c r="U4954" i="2"/>
  <c r="T4954" i="2" s="1"/>
  <c r="T4955" i="2"/>
  <c r="U4955" i="2"/>
  <c r="T4956" i="2"/>
  <c r="U4956" i="2"/>
  <c r="U4957" i="2"/>
  <c r="T4957" i="2" s="1"/>
  <c r="U4958" i="2"/>
  <c r="T4958" i="2" s="1"/>
  <c r="U4959" i="2"/>
  <c r="T4959" i="2" s="1"/>
  <c r="U4960" i="2"/>
  <c r="T4960" i="2" s="1"/>
  <c r="T4961" i="2"/>
  <c r="U4961" i="2"/>
  <c r="U4962" i="2"/>
  <c r="T4962" i="2" s="1"/>
  <c r="T4963" i="2"/>
  <c r="U4963" i="2"/>
  <c r="T4964" i="2"/>
  <c r="U4964" i="2"/>
  <c r="U4965" i="2"/>
  <c r="T4965" i="2" s="1"/>
  <c r="U4966" i="2"/>
  <c r="T4966" i="2" s="1"/>
  <c r="U4967" i="2"/>
  <c r="T4967" i="2" s="1"/>
  <c r="T4968" i="2"/>
  <c r="U4968" i="2"/>
  <c r="U4969" i="2"/>
  <c r="T4969" i="2" s="1"/>
  <c r="U4970" i="2"/>
  <c r="T4970" i="2" s="1"/>
  <c r="T4971" i="2"/>
  <c r="U4971" i="2"/>
  <c r="U4972" i="2"/>
  <c r="T4972" i="2" s="1"/>
  <c r="T4973" i="2"/>
  <c r="U4973" i="2"/>
  <c r="U4974" i="2"/>
  <c r="T4974" i="2" s="1"/>
  <c r="U4975" i="2"/>
  <c r="T4975" i="2" s="1"/>
  <c r="T4976" i="2"/>
  <c r="U4976" i="2"/>
  <c r="U4977" i="2"/>
  <c r="T4977" i="2" s="1"/>
  <c r="U4978" i="2"/>
  <c r="T4978" i="2" s="1"/>
  <c r="U4979" i="2"/>
  <c r="T4979" i="2" s="1"/>
  <c r="U4980" i="2"/>
  <c r="T4980" i="2" s="1"/>
  <c r="T4981" i="2"/>
  <c r="U4981" i="2"/>
  <c r="T4982" i="2"/>
  <c r="U4982" i="2"/>
  <c r="T4983" i="2"/>
  <c r="U4983" i="2"/>
  <c r="U4984" i="2"/>
  <c r="T4984" i="2" s="1"/>
  <c r="U4985" i="2"/>
  <c r="T4985" i="2" s="1"/>
  <c r="U4986" i="2"/>
  <c r="T4986" i="2" s="1"/>
  <c r="U4987" i="2"/>
  <c r="T4987" i="2" s="1"/>
  <c r="U4988" i="2"/>
  <c r="T4988" i="2" s="1"/>
  <c r="T4989" i="2"/>
  <c r="U4989" i="2"/>
  <c r="T4990" i="2"/>
  <c r="U4990" i="2"/>
  <c r="U4991" i="2"/>
  <c r="T4991" i="2" s="1"/>
  <c r="U4992" i="2"/>
  <c r="T4992" i="2" s="1"/>
  <c r="U4993" i="2"/>
  <c r="T4993" i="2" s="1"/>
  <c r="U4994" i="2"/>
  <c r="T4994" i="2" s="1"/>
  <c r="U4995" i="2"/>
  <c r="T4995" i="2" s="1"/>
  <c r="T4996" i="2"/>
  <c r="U4996" i="2"/>
  <c r="U4997" i="2"/>
  <c r="T4997" i="2" s="1"/>
  <c r="T4998" i="2"/>
  <c r="U4998" i="2"/>
  <c r="U4999" i="2"/>
  <c r="T4999" i="2" s="1"/>
  <c r="U5000" i="2"/>
  <c r="T5000" i="2" s="1"/>
  <c r="U5001" i="2"/>
  <c r="T5001" i="2" s="1"/>
  <c r="U5002" i="2"/>
  <c r="T5002" i="2" s="1"/>
  <c r="U5003" i="2"/>
  <c r="T5003" i="2" s="1"/>
  <c r="T5004" i="2"/>
  <c r="U5004" i="2"/>
  <c r="T5005" i="2"/>
  <c r="U5005" i="2"/>
  <c r="T5006" i="2"/>
  <c r="U5006" i="2"/>
  <c r="T5007" i="2"/>
  <c r="U5007" i="2"/>
  <c r="U5008" i="2"/>
  <c r="T5008" i="2" s="1"/>
  <c r="U5009" i="2"/>
  <c r="T5009" i="2" s="1"/>
  <c r="U5010" i="2"/>
  <c r="T5010" i="2" s="1"/>
  <c r="U5011" i="2"/>
  <c r="T5011" i="2" s="1"/>
  <c r="T5012" i="2"/>
  <c r="U5012" i="2"/>
  <c r="T5013" i="2"/>
  <c r="U5013" i="2"/>
  <c r="T5014" i="2"/>
  <c r="U5014" i="2"/>
  <c r="T5015" i="2"/>
  <c r="U5015" i="2"/>
  <c r="T5016" i="2"/>
  <c r="U5016" i="2"/>
  <c r="T5017" i="2"/>
  <c r="U5017" i="2"/>
  <c r="T5018" i="2"/>
  <c r="U5018" i="2"/>
  <c r="U5019" i="2"/>
  <c r="T5019" i="2" s="1"/>
  <c r="T5020" i="2"/>
  <c r="U5020" i="2"/>
  <c r="U5021" i="2"/>
  <c r="T5021" i="2" s="1"/>
  <c r="U5022" i="2"/>
  <c r="T5022" i="2" s="1"/>
  <c r="U5023" i="2"/>
  <c r="T5023" i="2" s="1"/>
  <c r="T5024" i="2"/>
  <c r="U5024" i="2"/>
  <c r="U5025" i="2"/>
  <c r="T5025" i="2" s="1"/>
  <c r="T5026" i="2"/>
  <c r="U5026" i="2"/>
  <c r="U5027" i="2"/>
  <c r="T5027" i="2" s="1"/>
  <c r="U5028" i="2"/>
  <c r="T5028" i="2" s="1"/>
  <c r="U5029" i="2"/>
  <c r="T5029" i="2" s="1"/>
  <c r="U5030" i="2"/>
  <c r="T5030" i="2" s="1"/>
  <c r="U5031" i="2"/>
  <c r="T5031" i="2" s="1"/>
  <c r="T5032" i="2"/>
  <c r="U5032" i="2"/>
  <c r="U5033" i="2"/>
  <c r="T5033" i="2" s="1"/>
  <c r="T5034" i="2"/>
  <c r="U5034" i="2"/>
  <c r="U5035" i="2"/>
  <c r="T5035" i="2" s="1"/>
  <c r="U5036" i="2"/>
  <c r="T5036" i="2" s="1"/>
  <c r="U5037" i="2"/>
  <c r="T5037" i="2" s="1"/>
  <c r="U5038" i="2"/>
  <c r="T5038" i="2" s="1"/>
  <c r="U5039" i="2"/>
  <c r="T5039" i="2" s="1"/>
  <c r="T5040" i="2"/>
  <c r="U5040" i="2"/>
  <c r="T5041" i="2"/>
  <c r="U5041" i="2"/>
  <c r="T5042" i="2"/>
  <c r="U5042" i="2"/>
  <c r="U5043" i="2"/>
  <c r="T5043" i="2" s="1"/>
  <c r="U5044" i="2"/>
  <c r="T5044" i="2" s="1"/>
  <c r="U5045" i="2"/>
  <c r="T5045" i="2" s="1"/>
  <c r="U5046" i="2"/>
  <c r="T5046" i="2" s="1"/>
  <c r="T5047" i="2"/>
  <c r="U5047" i="2"/>
  <c r="U5048" i="2"/>
  <c r="T5048" i="2" s="1"/>
  <c r="T5049" i="2"/>
  <c r="U5049" i="2"/>
  <c r="T5050" i="2"/>
  <c r="U5050" i="2"/>
  <c r="U5051" i="2"/>
  <c r="T5051" i="2" s="1"/>
  <c r="U5052" i="2"/>
  <c r="T5052" i="2" s="1"/>
  <c r="U5053" i="2"/>
  <c r="T5053" i="2" s="1"/>
  <c r="U5054" i="2"/>
  <c r="T5054" i="2" s="1"/>
  <c r="T5055" i="2"/>
  <c r="U5055" i="2"/>
  <c r="U5056" i="2"/>
  <c r="T5056" i="2" s="1"/>
  <c r="T5057" i="2"/>
  <c r="U5057" i="2"/>
  <c r="U5058" i="2"/>
  <c r="T5058" i="2" s="1"/>
  <c r="U5059" i="2"/>
  <c r="T5059" i="2" s="1"/>
  <c r="U5060" i="2"/>
  <c r="T5060" i="2" s="1"/>
  <c r="U5061" i="2"/>
  <c r="T5061" i="2" s="1"/>
  <c r="U5062" i="2"/>
  <c r="T5062" i="2" s="1"/>
  <c r="T5063" i="2"/>
  <c r="U5063" i="2"/>
  <c r="U5064" i="2"/>
  <c r="T5064" i="2" s="1"/>
  <c r="T5065" i="2"/>
  <c r="U5065" i="2"/>
  <c r="U5066" i="2"/>
  <c r="T5066" i="2" s="1"/>
  <c r="U5067" i="2"/>
  <c r="T5067" i="2" s="1"/>
  <c r="T5068" i="2"/>
  <c r="U5068" i="2"/>
  <c r="T5069" i="2"/>
  <c r="U5069" i="2"/>
  <c r="U5070" i="2"/>
  <c r="T5070" i="2" s="1"/>
  <c r="U5071" i="2"/>
  <c r="T5071" i="2" s="1"/>
  <c r="U5072" i="2"/>
  <c r="T5072" i="2" s="1"/>
  <c r="U5073" i="2"/>
  <c r="T5073" i="2" s="1"/>
  <c r="T5074" i="2"/>
  <c r="U5074" i="2"/>
  <c r="T5075" i="2"/>
  <c r="U5075" i="2"/>
  <c r="U5076" i="2"/>
  <c r="T5076" i="2" s="1"/>
  <c r="U5077" i="2"/>
  <c r="T5077" i="2" s="1"/>
  <c r="T5078" i="2"/>
  <c r="U5078" i="2"/>
  <c r="T5079" i="2"/>
  <c r="U5079" i="2"/>
  <c r="T5080" i="2"/>
  <c r="U5080" i="2"/>
  <c r="T5081" i="2"/>
  <c r="U5081" i="2"/>
  <c r="T5082" i="2"/>
  <c r="U5082" i="2"/>
  <c r="T5083" i="2"/>
  <c r="U5083" i="2"/>
  <c r="U5084" i="2"/>
  <c r="T5084" i="2" s="1"/>
  <c r="T5085" i="2"/>
  <c r="U5085" i="2"/>
  <c r="U5086" i="2"/>
  <c r="T5086" i="2" s="1"/>
  <c r="U5087" i="2"/>
  <c r="T5087" i="2" s="1"/>
  <c r="T5088" i="2"/>
  <c r="U5088" i="2"/>
  <c r="U5089" i="2"/>
  <c r="T5089" i="2" s="1"/>
  <c r="U5090" i="2"/>
  <c r="T5090" i="2" s="1"/>
  <c r="U5091" i="2"/>
  <c r="T5091" i="2" s="1"/>
  <c r="U5092" i="2"/>
  <c r="T5092" i="2" s="1"/>
  <c r="T5093" i="2"/>
  <c r="U5093" i="2"/>
  <c r="T5094" i="2"/>
  <c r="U5094" i="2"/>
  <c r="U5095" i="2"/>
  <c r="T5095" i="2" s="1"/>
  <c r="U5096" i="2"/>
  <c r="T5096" i="2" s="1"/>
  <c r="T5097" i="2"/>
  <c r="U5097" i="2"/>
  <c r="U5098" i="2"/>
  <c r="T5098" i="2" s="1"/>
  <c r="T5099" i="2"/>
  <c r="U5099" i="2"/>
  <c r="U5100" i="2"/>
  <c r="T5100" i="2" s="1"/>
  <c r="U5101" i="2"/>
  <c r="T5101" i="2" s="1"/>
  <c r="T5102" i="2"/>
  <c r="U5102" i="2"/>
  <c r="U5103" i="2"/>
  <c r="T5103" i="2" s="1"/>
  <c r="U5104" i="2"/>
  <c r="T5104" i="2" s="1"/>
  <c r="U5105" i="2"/>
  <c r="T5105" i="2" s="1"/>
  <c r="U5106" i="2"/>
  <c r="T5106" i="2" s="1"/>
  <c r="T5107" i="2"/>
  <c r="U5107" i="2"/>
  <c r="T5108" i="2"/>
  <c r="U5108" i="2"/>
  <c r="U5109" i="2"/>
  <c r="T5109" i="2" s="1"/>
  <c r="U5110" i="2"/>
  <c r="T5110" i="2" s="1"/>
  <c r="U5111" i="2"/>
  <c r="T5111" i="2" s="1"/>
  <c r="U5112" i="2"/>
  <c r="T5112" i="2" s="1"/>
  <c r="T5113" i="2"/>
  <c r="U5113" i="2"/>
  <c r="U5114" i="2"/>
  <c r="T5114" i="2" s="1"/>
  <c r="U5115" i="2"/>
  <c r="T5115" i="2" s="1"/>
  <c r="U5116" i="2"/>
  <c r="T5116" i="2" s="1"/>
  <c r="T5117" i="2"/>
  <c r="U5117" i="2"/>
  <c r="T5118" i="2"/>
  <c r="U5118" i="2"/>
  <c r="U5119" i="2"/>
  <c r="T5119" i="2" s="1"/>
  <c r="U5120" i="2"/>
  <c r="T5120" i="2" s="1"/>
  <c r="U5121" i="2"/>
  <c r="T5121" i="2" s="1"/>
  <c r="T5122" i="2"/>
  <c r="U5122" i="2"/>
  <c r="T5123" i="2"/>
  <c r="U5123" i="2"/>
  <c r="U5124" i="2"/>
  <c r="T5124" i="2" s="1"/>
  <c r="U5125" i="2"/>
  <c r="T5125" i="2" s="1"/>
  <c r="T5126" i="2"/>
  <c r="U5126" i="2"/>
  <c r="T5127" i="2"/>
  <c r="U5127" i="2"/>
  <c r="U5128" i="2"/>
  <c r="T5128" i="2" s="1"/>
  <c r="U5129" i="2"/>
  <c r="T5129" i="2" s="1"/>
  <c r="U5130" i="2"/>
  <c r="T5130" i="2" s="1"/>
  <c r="U5131" i="2"/>
  <c r="T5131" i="2" s="1"/>
  <c r="U5132" i="2"/>
  <c r="T5132" i="2" s="1"/>
  <c r="U5133" i="2"/>
  <c r="T5133" i="2" s="1"/>
  <c r="U5134" i="2"/>
  <c r="T5134" i="2" s="1"/>
  <c r="T5135" i="2"/>
  <c r="U5135" i="2"/>
  <c r="U5136" i="2"/>
  <c r="T5136" i="2" s="1"/>
  <c r="T5137" i="2"/>
  <c r="U5137" i="2"/>
  <c r="T5138" i="2"/>
  <c r="U5138" i="2"/>
  <c r="U5139" i="2"/>
  <c r="T5139" i="2" s="1"/>
  <c r="U5140" i="2"/>
  <c r="T5140" i="2" s="1"/>
  <c r="U5141" i="2"/>
  <c r="T5141" i="2" s="1"/>
  <c r="U5142" i="2"/>
  <c r="T5142" i="2" s="1"/>
  <c r="T5143" i="2"/>
  <c r="U5143" i="2"/>
  <c r="T5144" i="2"/>
  <c r="U5144" i="2"/>
  <c r="T5145" i="2"/>
  <c r="U5145" i="2"/>
  <c r="T5146" i="2"/>
  <c r="U5146" i="2"/>
  <c r="T5147" i="2"/>
  <c r="U5147" i="2"/>
  <c r="T5148" i="2"/>
  <c r="U5148" i="2"/>
  <c r="T5149" i="2"/>
  <c r="U5149" i="2"/>
  <c r="U5150" i="2"/>
  <c r="T5150" i="2" s="1"/>
  <c r="U5151" i="2"/>
  <c r="T5151" i="2" s="1"/>
  <c r="U5152" i="2"/>
  <c r="T5152" i="2" s="1"/>
  <c r="U5153" i="2"/>
  <c r="T5153" i="2" s="1"/>
  <c r="T5154" i="2"/>
  <c r="U5154" i="2"/>
  <c r="T5155" i="2"/>
  <c r="U5155" i="2"/>
  <c r="T5156" i="2"/>
  <c r="U5156" i="2"/>
  <c r="U5157" i="2"/>
  <c r="T5157" i="2" s="1"/>
  <c r="U5158" i="2"/>
  <c r="T5158" i="2" s="1"/>
  <c r="U5159" i="2"/>
  <c r="T5159" i="2" s="1"/>
  <c r="T5160" i="2"/>
  <c r="U5160" i="2"/>
  <c r="U5161" i="2"/>
  <c r="T5161" i="2" s="1"/>
  <c r="U5162" i="2"/>
  <c r="T5162" i="2" s="1"/>
  <c r="U5163" i="2"/>
  <c r="T5163" i="2" s="1"/>
  <c r="T5164" i="2"/>
  <c r="U5164" i="2"/>
  <c r="U5165" i="2"/>
  <c r="T5165" i="2" s="1"/>
  <c r="T5166" i="2"/>
  <c r="U5166" i="2"/>
  <c r="U5167" i="2"/>
  <c r="T5167" i="2" s="1"/>
  <c r="U5168" i="2"/>
  <c r="T5168" i="2" s="1"/>
  <c r="T5169" i="2"/>
  <c r="U5169" i="2"/>
  <c r="T5170" i="2"/>
  <c r="U5170" i="2"/>
  <c r="U5171" i="2"/>
  <c r="T5171" i="2" s="1"/>
  <c r="U5172" i="2"/>
  <c r="T5172" i="2" s="1"/>
  <c r="U5173" i="2"/>
  <c r="T5173" i="2" s="1"/>
  <c r="T5174" i="2"/>
  <c r="U5174" i="2"/>
  <c r="T5175" i="2"/>
  <c r="U5175" i="2"/>
  <c r="U5176" i="2"/>
  <c r="T5176" i="2" s="1"/>
  <c r="U5177" i="2"/>
  <c r="T5177" i="2" s="1"/>
  <c r="U5178" i="2"/>
  <c r="T5178" i="2" s="1"/>
  <c r="U5179" i="2"/>
  <c r="T5179" i="2" s="1"/>
  <c r="T5180" i="2"/>
  <c r="U5180" i="2"/>
  <c r="U5181" i="2"/>
  <c r="T5181" i="2" s="1"/>
  <c r="U5182" i="2"/>
  <c r="T5182" i="2" s="1"/>
  <c r="U5183" i="2"/>
  <c r="T5183" i="2" s="1"/>
  <c r="U5184" i="2"/>
  <c r="T5184" i="2" s="1"/>
  <c r="T5185" i="2"/>
  <c r="U5185" i="2"/>
  <c r="U5186" i="2"/>
  <c r="T5186" i="2" s="1"/>
  <c r="U5187" i="2"/>
  <c r="T5187" i="2" s="1"/>
  <c r="U5188" i="2"/>
  <c r="T5188" i="2" s="1"/>
  <c r="T5189" i="2"/>
  <c r="U5189" i="2"/>
  <c r="U5190" i="2"/>
  <c r="T5190" i="2" s="1"/>
  <c r="T5191" i="2"/>
  <c r="U5191" i="2"/>
  <c r="U5192" i="2"/>
  <c r="T5192" i="2" s="1"/>
  <c r="T5193" i="2"/>
  <c r="U5193" i="2"/>
  <c r="U5194" i="2"/>
  <c r="T5194" i="2" s="1"/>
  <c r="T5195" i="2"/>
  <c r="U5195" i="2"/>
  <c r="U5196" i="2"/>
  <c r="T5196" i="2" s="1"/>
  <c r="U5197" i="2"/>
  <c r="T5197" i="2" s="1"/>
  <c r="T5198" i="2"/>
  <c r="U5198" i="2"/>
  <c r="T5199" i="2"/>
  <c r="U5199" i="2"/>
  <c r="U5200" i="2"/>
  <c r="T5200" i="2" s="1"/>
  <c r="U5201" i="2"/>
  <c r="T5201" i="2" s="1"/>
  <c r="U5202" i="2"/>
  <c r="T5202" i="2" s="1"/>
  <c r="U5203" i="2"/>
  <c r="T5203" i="2" s="1"/>
  <c r="U5204" i="2"/>
  <c r="T5204" i="2" s="1"/>
  <c r="T5205" i="2"/>
  <c r="U5205" i="2"/>
  <c r="U5206" i="2"/>
  <c r="T5206" i="2" s="1"/>
  <c r="U5207" i="2"/>
  <c r="T5207" i="2" s="1"/>
  <c r="T5208" i="2"/>
  <c r="U5208" i="2"/>
  <c r="U5209" i="2"/>
  <c r="T5209" i="2" s="1"/>
  <c r="T5210" i="2"/>
  <c r="U5210" i="2"/>
  <c r="T5211" i="2"/>
  <c r="U5211" i="2"/>
  <c r="T5212" i="2"/>
  <c r="U5212" i="2"/>
  <c r="T5213" i="2"/>
  <c r="U5213" i="2"/>
  <c r="T5214" i="2"/>
  <c r="U5214" i="2"/>
  <c r="T5215" i="2"/>
  <c r="U5215" i="2"/>
  <c r="U5216" i="2"/>
  <c r="T5216" i="2" s="1"/>
  <c r="U5217" i="2"/>
  <c r="T5217" i="2" s="1"/>
  <c r="U5218" i="2"/>
  <c r="T5218" i="2" s="1"/>
  <c r="T5219" i="2"/>
  <c r="U5219" i="2"/>
  <c r="T5220" i="2"/>
  <c r="U5220" i="2"/>
  <c r="U5221" i="2"/>
  <c r="T5221" i="2" s="1"/>
  <c r="T5222" i="2"/>
  <c r="U5222" i="2"/>
  <c r="U5223" i="2"/>
  <c r="T5223" i="2" s="1"/>
  <c r="T5224" i="2"/>
  <c r="U5224" i="2"/>
  <c r="U5225" i="2"/>
  <c r="T5225" i="2" s="1"/>
  <c r="U5226" i="2"/>
  <c r="T5226" i="2" s="1"/>
  <c r="U5227" i="2"/>
  <c r="T5227" i="2" s="1"/>
  <c r="T5228" i="2"/>
  <c r="U5228" i="2"/>
  <c r="U5229" i="2"/>
  <c r="T5229" i="2" s="1"/>
  <c r="T5230" i="2"/>
  <c r="U5230" i="2"/>
  <c r="U5231" i="2"/>
  <c r="T5231" i="2" s="1"/>
  <c r="U5232" i="2"/>
  <c r="T5232" i="2" s="1"/>
  <c r="U5233" i="2"/>
  <c r="T5233" i="2" s="1"/>
  <c r="U5234" i="2"/>
  <c r="T5234" i="2" s="1"/>
  <c r="U5235" i="2"/>
  <c r="T5235" i="2" s="1"/>
  <c r="T5236" i="2"/>
  <c r="U5236" i="2"/>
  <c r="T5237" i="2"/>
  <c r="U5237" i="2"/>
  <c r="U5238" i="2"/>
  <c r="T5238" i="2" s="1"/>
  <c r="U5239" i="2"/>
  <c r="T5239" i="2" s="1"/>
  <c r="U5240" i="2"/>
  <c r="T5240" i="2" s="1"/>
  <c r="U5241" i="2"/>
  <c r="T5241" i="2" s="1"/>
  <c r="U5242" i="2"/>
  <c r="T5242" i="2" s="1"/>
  <c r="T5243" i="2"/>
  <c r="U5243" i="2"/>
  <c r="U5244" i="2"/>
  <c r="T5244" i="2" s="1"/>
  <c r="T5245" i="2"/>
  <c r="U5245" i="2"/>
  <c r="U5246" i="2"/>
  <c r="T5246" i="2" s="1"/>
  <c r="T5247" i="2"/>
  <c r="U5247" i="2"/>
  <c r="U5248" i="2"/>
  <c r="T5248" i="2" s="1"/>
  <c r="T5249" i="2"/>
  <c r="U5249" i="2"/>
  <c r="U5250" i="2"/>
  <c r="T5250" i="2" s="1"/>
  <c r="U5251" i="2"/>
  <c r="T5251" i="2" s="1"/>
  <c r="T5252" i="2"/>
  <c r="U5252" i="2"/>
  <c r="T5253" i="2"/>
  <c r="U5253" i="2"/>
  <c r="U5254" i="2"/>
  <c r="T5254" i="2" s="1"/>
  <c r="U5255" i="2"/>
  <c r="T5255" i="2" s="1"/>
  <c r="U5256" i="2"/>
  <c r="T5256" i="2" s="1"/>
  <c r="U5257" i="2"/>
  <c r="T5257" i="2" s="1"/>
  <c r="T5258" i="2"/>
  <c r="U5258" i="2"/>
  <c r="U5259" i="2"/>
  <c r="T5259" i="2" s="1"/>
  <c r="T5260" i="2"/>
  <c r="U5260" i="2"/>
  <c r="U5261" i="2"/>
  <c r="T5261" i="2" s="1"/>
  <c r="U5262" i="2"/>
  <c r="T5262" i="2" s="1"/>
  <c r="U5263" i="2"/>
  <c r="T5263" i="2" s="1"/>
  <c r="T5264" i="2"/>
  <c r="U5264" i="2"/>
  <c r="U5265" i="2"/>
  <c r="T5265" i="2" s="1"/>
  <c r="T5266" i="2"/>
  <c r="U5266" i="2"/>
  <c r="U5267" i="2"/>
  <c r="T5267" i="2" s="1"/>
  <c r="U5268" i="2"/>
  <c r="T5268" i="2" s="1"/>
  <c r="U5269" i="2"/>
  <c r="T5269" i="2" s="1"/>
  <c r="U5270" i="2"/>
  <c r="T5270" i="2" s="1"/>
  <c r="U5271" i="2"/>
  <c r="T5271" i="2" s="1"/>
  <c r="U5272" i="2"/>
  <c r="T5272" i="2" s="1"/>
  <c r="T5273" i="2"/>
  <c r="U5273" i="2"/>
  <c r="U5274" i="2"/>
  <c r="T5274" i="2" s="1"/>
  <c r="T5275" i="2"/>
  <c r="U5275" i="2"/>
  <c r="T5276" i="2"/>
  <c r="U5276" i="2"/>
  <c r="T5277" i="2"/>
  <c r="U5277" i="2"/>
  <c r="T5278" i="2"/>
  <c r="U5278" i="2"/>
  <c r="T5279" i="2"/>
  <c r="U5279" i="2"/>
  <c r="T5280" i="2"/>
  <c r="U5280" i="2"/>
  <c r="T5281" i="2"/>
  <c r="U5281" i="2"/>
  <c r="U5282" i="2"/>
  <c r="T5282" i="2" s="1"/>
  <c r="U5283" i="2"/>
  <c r="T5283" i="2" s="1"/>
  <c r="T5284" i="2"/>
  <c r="U5284" i="2"/>
  <c r="U5285" i="2"/>
  <c r="T5285" i="2" s="1"/>
  <c r="T5286" i="2"/>
  <c r="U5286" i="2"/>
  <c r="U5287" i="2"/>
  <c r="T5287" i="2" s="1"/>
  <c r="U5288" i="2"/>
  <c r="T5288" i="2" s="1"/>
  <c r="U5289" i="2"/>
  <c r="T5289" i="2" s="1"/>
  <c r="T5290" i="2"/>
  <c r="U5290" i="2"/>
  <c r="U5291" i="2"/>
  <c r="T5291" i="2" s="1"/>
  <c r="U5292" i="2"/>
  <c r="T5292" i="2" s="1"/>
  <c r="T5293" i="2"/>
  <c r="U5293" i="2"/>
  <c r="T5294" i="2"/>
  <c r="U5294" i="2"/>
  <c r="U5295" i="2"/>
  <c r="T5295" i="2" s="1"/>
  <c r="U5296" i="2"/>
  <c r="T5296" i="2" s="1"/>
  <c r="U5297" i="2"/>
  <c r="T5297" i="2" s="1"/>
  <c r="T5298" i="2"/>
  <c r="U5298" i="2"/>
  <c r="U5299" i="2"/>
  <c r="T5299" i="2" s="1"/>
  <c r="T5300" i="2"/>
  <c r="U5300" i="2"/>
  <c r="U5301" i="2"/>
  <c r="T5301" i="2" s="1"/>
  <c r="U5302" i="2"/>
  <c r="T5302" i="2" s="1"/>
  <c r="U5303" i="2"/>
  <c r="T5303" i="2" s="1"/>
  <c r="T5304" i="2"/>
  <c r="U5304" i="2"/>
  <c r="U5305" i="2"/>
  <c r="T5305" i="2" s="1"/>
  <c r="U5306" i="2"/>
  <c r="T5306" i="2" s="1"/>
  <c r="U5307" i="2"/>
  <c r="T5307" i="2" s="1"/>
  <c r="U5308" i="2"/>
  <c r="T5308" i="2" s="1"/>
  <c r="T5309" i="2"/>
  <c r="U5309" i="2"/>
  <c r="U5310" i="2"/>
  <c r="T5310" i="2" s="1"/>
  <c r="T5311" i="2"/>
  <c r="U5311" i="2"/>
  <c r="U5312" i="2"/>
  <c r="T5312" i="2" s="1"/>
  <c r="U5313" i="2"/>
  <c r="T5313" i="2" s="1"/>
  <c r="T5314" i="2"/>
  <c r="U5314" i="2"/>
  <c r="U5315" i="2"/>
  <c r="T5315" i="2" s="1"/>
  <c r="T5316" i="2"/>
  <c r="U5316" i="2"/>
  <c r="U5317" i="2"/>
  <c r="T5317" i="2" s="1"/>
  <c r="T5318" i="2"/>
  <c r="U5318" i="2"/>
  <c r="U5319" i="2"/>
  <c r="T5319" i="2" s="1"/>
  <c r="T5320" i="2"/>
  <c r="U5320" i="2"/>
  <c r="U5321" i="2"/>
  <c r="T5321" i="2" s="1"/>
  <c r="U5322" i="2"/>
  <c r="T5322" i="2" s="1"/>
  <c r="U5323" i="2"/>
  <c r="T5323" i="2" s="1"/>
  <c r="U5324" i="2"/>
  <c r="T5324" i="2" s="1"/>
  <c r="U5325" i="2"/>
  <c r="T5325" i="2" s="1"/>
  <c r="U5326" i="2"/>
  <c r="T5326" i="2" s="1"/>
  <c r="T5327" i="2"/>
  <c r="U5327" i="2"/>
  <c r="T5328" i="2"/>
  <c r="U5328" i="2"/>
  <c r="U5329" i="2"/>
  <c r="T5329" i="2" s="1"/>
  <c r="U5330" i="2"/>
  <c r="T5330" i="2" s="1"/>
  <c r="U5331" i="2"/>
  <c r="T5331" i="2" s="1"/>
  <c r="T5332" i="2"/>
  <c r="U5332" i="2"/>
  <c r="T5333" i="2"/>
  <c r="U5333" i="2"/>
  <c r="U5334" i="2"/>
  <c r="T5334" i="2" s="1"/>
  <c r="U5335" i="2"/>
  <c r="T5335" i="2" s="1"/>
  <c r="T5336" i="2"/>
  <c r="U5336" i="2"/>
  <c r="U5337" i="2"/>
  <c r="T5337" i="2" s="1"/>
  <c r="U5338" i="2"/>
  <c r="T5338" i="2" s="1"/>
  <c r="U5339" i="2"/>
  <c r="T5339" i="2" s="1"/>
  <c r="T5340" i="2"/>
  <c r="U5340" i="2"/>
  <c r="U5341" i="2"/>
  <c r="T5341" i="2" s="1"/>
  <c r="T5342" i="2"/>
  <c r="U5342" i="2"/>
  <c r="T5343" i="2"/>
  <c r="U5343" i="2"/>
  <c r="T5344" i="2"/>
  <c r="U5344" i="2"/>
  <c r="T5345" i="2"/>
  <c r="U5345" i="2"/>
  <c r="T5346" i="2"/>
  <c r="U5346" i="2"/>
  <c r="T5347" i="2"/>
  <c r="U5347" i="2"/>
  <c r="U5348" i="2"/>
  <c r="T5348" i="2" s="1"/>
  <c r="U5349" i="2"/>
  <c r="T5349" i="2" s="1"/>
  <c r="U5350" i="2"/>
  <c r="T5350" i="2" s="1"/>
  <c r="T5351" i="2"/>
  <c r="U5351" i="2"/>
  <c r="U5352" i="2"/>
  <c r="T5352" i="2" s="1"/>
  <c r="T5353" i="2"/>
  <c r="U5353" i="2"/>
  <c r="T5354" i="2"/>
  <c r="U5354" i="2"/>
  <c r="U5355" i="2"/>
  <c r="T5355" i="2" s="1"/>
  <c r="U5356" i="2"/>
  <c r="T5356" i="2" s="1"/>
  <c r="T5357" i="2"/>
  <c r="U5357" i="2"/>
  <c r="U5358" i="2"/>
  <c r="T5358" i="2" s="1"/>
  <c r="U5359" i="2"/>
  <c r="T5359" i="2" s="1"/>
  <c r="U5360" i="2"/>
  <c r="T5360" i="2" s="1"/>
  <c r="U5361" i="2"/>
  <c r="T5361" i="2" s="1"/>
  <c r="U5362" i="2"/>
  <c r="T5362" i="2" s="1"/>
  <c r="T5363" i="2"/>
  <c r="U5363" i="2"/>
  <c r="U5364" i="2"/>
  <c r="T5364" i="2" s="1"/>
  <c r="T5365" i="2"/>
  <c r="U5365" i="2"/>
  <c r="U5366" i="2"/>
  <c r="T5366" i="2" s="1"/>
  <c r="T5367" i="2"/>
  <c r="U5367" i="2"/>
  <c r="U5368" i="2"/>
  <c r="T5368" i="2" s="1"/>
  <c r="T5369" i="2"/>
  <c r="U5369" i="2"/>
  <c r="U5370" i="2"/>
  <c r="T5370" i="2" s="1"/>
  <c r="U5371" i="2"/>
  <c r="T5371" i="2" s="1"/>
  <c r="U5372" i="2"/>
  <c r="T5372" i="2" s="1"/>
  <c r="T5373" i="2"/>
  <c r="U5373" i="2"/>
  <c r="U5374" i="2"/>
  <c r="T5374" i="2" s="1"/>
  <c r="T5375" i="2"/>
  <c r="U5375" i="2"/>
  <c r="U5376" i="2"/>
  <c r="T5376" i="2" s="1"/>
  <c r="U5377" i="2"/>
  <c r="T5377" i="2" s="1"/>
  <c r="U5378" i="2"/>
  <c r="T5378" i="2" s="1"/>
  <c r="T5379" i="2"/>
  <c r="U5379" i="2"/>
  <c r="T5380" i="2"/>
  <c r="U5380" i="2"/>
  <c r="U5381" i="2"/>
  <c r="T5381" i="2" s="1"/>
  <c r="U5382" i="2"/>
  <c r="T5382" i="2" s="1"/>
  <c r="U5383" i="2"/>
  <c r="T5383" i="2" s="1"/>
  <c r="T5384" i="2"/>
  <c r="U5384" i="2"/>
  <c r="T5385" i="2"/>
  <c r="U5385" i="2"/>
  <c r="U5386" i="2"/>
  <c r="T5386" i="2" s="1"/>
  <c r="U5387" i="2"/>
  <c r="T5387" i="2" s="1"/>
  <c r="U5388" i="2"/>
  <c r="T5388" i="2" s="1"/>
  <c r="U5389" i="2"/>
  <c r="T5389" i="2" s="1"/>
  <c r="U5390" i="2"/>
  <c r="T5390" i="2" s="1"/>
  <c r="U5391" i="2"/>
  <c r="T5391" i="2" s="1"/>
  <c r="U5392" i="2"/>
  <c r="T5392" i="2" s="1"/>
  <c r="T5393" i="2"/>
  <c r="U5393" i="2"/>
  <c r="U5394" i="2"/>
  <c r="T5394" i="2" s="1"/>
  <c r="T5395" i="2"/>
  <c r="U5395" i="2"/>
  <c r="U5396" i="2"/>
  <c r="T5396" i="2" s="1"/>
  <c r="U5397" i="2"/>
  <c r="T5397" i="2" s="1"/>
  <c r="T5398" i="2"/>
  <c r="U5398" i="2"/>
  <c r="T5399" i="2"/>
  <c r="U5399" i="2"/>
  <c r="U5400" i="2"/>
  <c r="T5400" i="2" s="1"/>
  <c r="U5401" i="2"/>
  <c r="T5401" i="2" s="1"/>
  <c r="U5402" i="2"/>
  <c r="T5402" i="2" s="1"/>
  <c r="U5403" i="2"/>
  <c r="T5403" i="2" s="1"/>
  <c r="T5404" i="2"/>
  <c r="U5404" i="2"/>
  <c r="T5405" i="2"/>
  <c r="U5405" i="2"/>
  <c r="U5406" i="2"/>
  <c r="T5406" i="2" s="1"/>
  <c r="U5407" i="2"/>
  <c r="T5407" i="2" s="1"/>
  <c r="T5408" i="2"/>
  <c r="U5408" i="2"/>
  <c r="T5409" i="2"/>
  <c r="U5409" i="2"/>
  <c r="T5410" i="2"/>
  <c r="U5410" i="2"/>
  <c r="T5411" i="2"/>
  <c r="U5411" i="2"/>
  <c r="T5412" i="2"/>
  <c r="U5412" i="2"/>
  <c r="T5413" i="2"/>
  <c r="U5413" i="2"/>
  <c r="U5414" i="2"/>
  <c r="T5414" i="2" s="1"/>
  <c r="T5415" i="2"/>
  <c r="U5415" i="2"/>
  <c r="T5416" i="2"/>
  <c r="U5416" i="2"/>
  <c r="U5417" i="2"/>
  <c r="T5417" i="2" s="1"/>
  <c r="U5418" i="2"/>
  <c r="T5418" i="2" s="1"/>
  <c r="U5419" i="2"/>
  <c r="T5419" i="2" s="1"/>
  <c r="U5420" i="2"/>
  <c r="T5420" i="2" s="1"/>
  <c r="U5421" i="2"/>
  <c r="T5421" i="2" s="1"/>
  <c r="T5422" i="2"/>
  <c r="U5422" i="2"/>
  <c r="T5423" i="2"/>
  <c r="U5423" i="2"/>
  <c r="U5424" i="2"/>
  <c r="T5424" i="2" s="1"/>
  <c r="U5425" i="2"/>
  <c r="T5425" i="2" s="1"/>
  <c r="U5426" i="2"/>
  <c r="T5426" i="2" s="1"/>
  <c r="U5427" i="2"/>
  <c r="T5427" i="2" s="1"/>
  <c r="T5428" i="2"/>
  <c r="U5428" i="2"/>
  <c r="U5429" i="2"/>
  <c r="T5429" i="2" s="1"/>
  <c r="T5430" i="2"/>
  <c r="U5430" i="2"/>
  <c r="U5431" i="2"/>
  <c r="T5431" i="2" s="1"/>
  <c r="U5432" i="2"/>
  <c r="T5432" i="2" s="1"/>
  <c r="U5433" i="2"/>
  <c r="T5433" i="2" s="1"/>
  <c r="U5434" i="2"/>
  <c r="T5434" i="2" s="1"/>
  <c r="T5435" i="2"/>
  <c r="U5435" i="2"/>
  <c r="U5436" i="2"/>
  <c r="T5436" i="2" s="1"/>
  <c r="T5437" i="2"/>
  <c r="U5437" i="2"/>
  <c r="T5438" i="2"/>
  <c r="U5438" i="2"/>
  <c r="U5439" i="2"/>
  <c r="T5439" i="2" s="1"/>
  <c r="U5440" i="2"/>
  <c r="T5440" i="2" s="1"/>
  <c r="T5441" i="2"/>
  <c r="U5441" i="2"/>
  <c r="U5442" i="2"/>
  <c r="T5442" i="2" s="1"/>
  <c r="U5443" i="2"/>
  <c r="T5443" i="2" s="1"/>
  <c r="U5444" i="2"/>
  <c r="T5444" i="2" s="1"/>
  <c r="U5445" i="2"/>
  <c r="T5445" i="2" s="1"/>
  <c r="U5446" i="2"/>
  <c r="T5446" i="2" s="1"/>
  <c r="T5447" i="2"/>
  <c r="U5447" i="2"/>
  <c r="T5448" i="2"/>
  <c r="U5448" i="2"/>
  <c r="U5449" i="2"/>
  <c r="T5449" i="2" s="1"/>
  <c r="U5450" i="2"/>
  <c r="T5450" i="2" s="1"/>
  <c r="U5451" i="2"/>
  <c r="T5451" i="2" s="1"/>
  <c r="T5452" i="2"/>
  <c r="U5452" i="2"/>
  <c r="U5453" i="2"/>
  <c r="T5453" i="2" s="1"/>
  <c r="T5454" i="2"/>
  <c r="U5454" i="2"/>
  <c r="U5455" i="2"/>
  <c r="T5455" i="2" s="1"/>
  <c r="T5456" i="2"/>
  <c r="U5456" i="2"/>
  <c r="U5457" i="2"/>
  <c r="T5457" i="2" s="1"/>
  <c r="U5458" i="2"/>
  <c r="T5458" i="2" s="1"/>
  <c r="U5459" i="2"/>
  <c r="T5459" i="2" s="1"/>
  <c r="T5460" i="2"/>
  <c r="U5460" i="2"/>
  <c r="U5461" i="2"/>
  <c r="T5461" i="2" s="1"/>
  <c r="U5462" i="2"/>
  <c r="T5462" i="2" s="1"/>
  <c r="U5463" i="2"/>
  <c r="T5463" i="2" s="1"/>
  <c r="T5464" i="2"/>
  <c r="U5464" i="2"/>
  <c r="U5465" i="2"/>
  <c r="T5465" i="2" s="1"/>
  <c r="U5466" i="2"/>
  <c r="T5466" i="2" s="1"/>
  <c r="T5467" i="2"/>
  <c r="U5467" i="2"/>
  <c r="U5468" i="2"/>
  <c r="T5468" i="2" s="1"/>
  <c r="U5469" i="2"/>
  <c r="T5469" i="2" s="1"/>
  <c r="U5470" i="2"/>
  <c r="T5470" i="2" s="1"/>
  <c r="T5471" i="2"/>
  <c r="U5471" i="2"/>
  <c r="T5472" i="2"/>
  <c r="U5472" i="2"/>
  <c r="U5473" i="2"/>
  <c r="T5473" i="2" s="1"/>
  <c r="T5474" i="2"/>
  <c r="U5474" i="2"/>
  <c r="T5475" i="2"/>
  <c r="U5475" i="2"/>
  <c r="T5476" i="2"/>
  <c r="U5476" i="2"/>
  <c r="T5477" i="2"/>
  <c r="U5477" i="2"/>
  <c r="T5478" i="2"/>
  <c r="U5478" i="2"/>
  <c r="T5479" i="2"/>
  <c r="U5479" i="2"/>
  <c r="U5480" i="2"/>
  <c r="T5480" i="2" s="1"/>
  <c r="U5481" i="2"/>
  <c r="T5481" i="2" s="1"/>
  <c r="T5482" i="2"/>
  <c r="U5482" i="2"/>
  <c r="T5483" i="2"/>
  <c r="U5483" i="2"/>
  <c r="U5484" i="2"/>
  <c r="T5484" i="2" s="1"/>
  <c r="U5485" i="2"/>
  <c r="T5485" i="2" s="1"/>
  <c r="T5486" i="2"/>
  <c r="U5486" i="2"/>
  <c r="T5487" i="2"/>
  <c r="U5487" i="2"/>
  <c r="U5488" i="2"/>
  <c r="T5488" i="2" s="1"/>
  <c r="U5489" i="2"/>
  <c r="T5489" i="2" s="1"/>
  <c r="U5490" i="2"/>
  <c r="T5490" i="2" s="1"/>
  <c r="U5491" i="2"/>
  <c r="T5491" i="2" s="1"/>
  <c r="U5492" i="2"/>
  <c r="T5492" i="2" s="1"/>
  <c r="T5493" i="2"/>
  <c r="U5493" i="2"/>
  <c r="T5494" i="2"/>
  <c r="U5494" i="2"/>
  <c r="U5495" i="2"/>
  <c r="T5495" i="2" s="1"/>
  <c r="U5496" i="2"/>
  <c r="T5496" i="2" s="1"/>
  <c r="U5497" i="2"/>
  <c r="T5497" i="2" s="1"/>
  <c r="U5498" i="2"/>
  <c r="T5498" i="2" s="1"/>
  <c r="U5499" i="2"/>
  <c r="T5499" i="2" s="1"/>
  <c r="U5500" i="2"/>
  <c r="T5500" i="2" s="1"/>
  <c r="T5501" i="2"/>
  <c r="U5501" i="2"/>
  <c r="T5502" i="2"/>
  <c r="U5502" i="2"/>
  <c r="U5503" i="2"/>
  <c r="T5503" i="2" s="1"/>
  <c r="U5504" i="2"/>
  <c r="T5504" i="2" s="1"/>
  <c r="T5505" i="2"/>
  <c r="U5505" i="2"/>
  <c r="U5506" i="2"/>
  <c r="T5506" i="2" s="1"/>
  <c r="U5507" i="2"/>
  <c r="T5507" i="2" s="1"/>
  <c r="U5508" i="2"/>
  <c r="T5508" i="2" s="1"/>
  <c r="T5509" i="2"/>
  <c r="U5509" i="2"/>
  <c r="U5510" i="2"/>
  <c r="T5510" i="2" s="1"/>
  <c r="U5511" i="2"/>
  <c r="T5511" i="2" s="1"/>
  <c r="U5512" i="2"/>
  <c r="T5512" i="2" s="1"/>
  <c r="U5513" i="2"/>
  <c r="T5513" i="2" s="1"/>
  <c r="T5514" i="2"/>
  <c r="U5514" i="2"/>
  <c r="T5515" i="2"/>
  <c r="U5515" i="2"/>
  <c r="T5516" i="2"/>
  <c r="U5516" i="2"/>
  <c r="U5517" i="2"/>
  <c r="T5517" i="2" s="1"/>
  <c r="U5518" i="2"/>
  <c r="T5518" i="2" s="1"/>
  <c r="T5519" i="2"/>
  <c r="U5519" i="2"/>
  <c r="U5520" i="2"/>
  <c r="T5520" i="2" s="1"/>
  <c r="U5521" i="2"/>
  <c r="T5521" i="2" s="1"/>
  <c r="U5522" i="2"/>
  <c r="T5522" i="2" s="1"/>
  <c r="U5523" i="2"/>
  <c r="T5523" i="2" s="1"/>
  <c r="U5524" i="2"/>
  <c r="T5524" i="2" s="1"/>
  <c r="U5525" i="2"/>
  <c r="T5525" i="2" s="1"/>
  <c r="T5526" i="2"/>
  <c r="U5526" i="2"/>
  <c r="T5527" i="2"/>
  <c r="U5527" i="2"/>
  <c r="T5528" i="2"/>
  <c r="U5528" i="2"/>
  <c r="U5529" i="2"/>
  <c r="T5529" i="2" s="1"/>
  <c r="U5530" i="2"/>
  <c r="T5530" i="2" s="1"/>
  <c r="U5531" i="2"/>
  <c r="T5531" i="2" s="1"/>
  <c r="U5532" i="2"/>
  <c r="T5532" i="2" s="1"/>
  <c r="T5533" i="2"/>
  <c r="U5533" i="2"/>
  <c r="U5534" i="2"/>
  <c r="T5534" i="2" s="1"/>
  <c r="T5535" i="2"/>
  <c r="U5535" i="2"/>
  <c r="U5536" i="2"/>
  <c r="T5536" i="2" s="1"/>
  <c r="T5537" i="2"/>
  <c r="U5537" i="2"/>
  <c r="U5538" i="2"/>
  <c r="T5538" i="2" s="1"/>
  <c r="U5539" i="2"/>
  <c r="T5539" i="2" s="1"/>
  <c r="T5540" i="2"/>
  <c r="U5540" i="2"/>
  <c r="T5541" i="2"/>
  <c r="U5541" i="2"/>
  <c r="T5542" i="2"/>
  <c r="U5542" i="2"/>
  <c r="T5543" i="2"/>
  <c r="U5543" i="2"/>
  <c r="T5544" i="2"/>
  <c r="U5544" i="2"/>
  <c r="T5545" i="2"/>
  <c r="U5545" i="2"/>
  <c r="T5546" i="2"/>
  <c r="U5546" i="2"/>
  <c r="T5547" i="2"/>
  <c r="U5547" i="2"/>
  <c r="U5548" i="2"/>
  <c r="T5548" i="2" s="1"/>
  <c r="U5549" i="2"/>
  <c r="T5549" i="2" s="1"/>
  <c r="U5550" i="2"/>
  <c r="T5550" i="2" s="1"/>
  <c r="U5551" i="2"/>
  <c r="T5551" i="2" s="1"/>
  <c r="U5552" i="2"/>
  <c r="T5552" i="2" s="1"/>
  <c r="U5553" i="2"/>
  <c r="T5553" i="2" s="1"/>
  <c r="T5554" i="2"/>
  <c r="U5554" i="2"/>
  <c r="U5555" i="2"/>
  <c r="T5555" i="2" s="1"/>
  <c r="T5556" i="2"/>
  <c r="U5556" i="2"/>
  <c r="U5557" i="2"/>
  <c r="T5557" i="2" s="1"/>
  <c r="U5558" i="2"/>
  <c r="T5558" i="2" s="1"/>
  <c r="U5559" i="2"/>
  <c r="T5559" i="2" s="1"/>
  <c r="U5560" i="2"/>
  <c r="T5560" i="2" s="1"/>
  <c r="U5561" i="2"/>
  <c r="T5561" i="2" s="1"/>
  <c r="T5562" i="2"/>
  <c r="U5562" i="2"/>
  <c r="T5563" i="2"/>
  <c r="U5563" i="2"/>
  <c r="U5564" i="2"/>
  <c r="T5564" i="2" s="1"/>
  <c r="T5565" i="2"/>
  <c r="U5565" i="2"/>
  <c r="U5566" i="2"/>
  <c r="T5566" i="2" s="1"/>
  <c r="U5567" i="2"/>
  <c r="T5567" i="2" s="1"/>
  <c r="T5568" i="2"/>
  <c r="U5568" i="2"/>
  <c r="U5569" i="2"/>
  <c r="T5569" i="2" s="1"/>
  <c r="U5570" i="2"/>
  <c r="T5570" i="2" s="1"/>
  <c r="T5571" i="2"/>
  <c r="U5571" i="2"/>
  <c r="T5572" i="2"/>
  <c r="U5572" i="2"/>
  <c r="U5573" i="2"/>
  <c r="T5573" i="2" s="1"/>
  <c r="U5574" i="2"/>
  <c r="T5574" i="2" s="1"/>
  <c r="U5575" i="2"/>
  <c r="T5575" i="2" s="1"/>
  <c r="T5576" i="2"/>
  <c r="U5576" i="2"/>
  <c r="U5577" i="2"/>
  <c r="T5577" i="2" s="1"/>
  <c r="T5578" i="2"/>
  <c r="U5578" i="2"/>
  <c r="U5579" i="2"/>
  <c r="T5579" i="2" s="1"/>
  <c r="U5580" i="2"/>
  <c r="T5580" i="2" s="1"/>
  <c r="U5581" i="2"/>
  <c r="T5581" i="2" s="1"/>
  <c r="U5582" i="2"/>
  <c r="T5582" i="2" s="1"/>
  <c r="U5583" i="2"/>
  <c r="T5583" i="2" s="1"/>
  <c r="U5584" i="2"/>
  <c r="T5584" i="2" s="1"/>
  <c r="T5585" i="2"/>
  <c r="U5585" i="2"/>
  <c r="U5586" i="2"/>
  <c r="T5586" i="2" s="1"/>
  <c r="T5587" i="2"/>
  <c r="U5587" i="2"/>
  <c r="U5588" i="2"/>
  <c r="T5588" i="2" s="1"/>
  <c r="U5589" i="2"/>
  <c r="T5589" i="2" s="1"/>
  <c r="U5590" i="2"/>
  <c r="T5590" i="2" s="1"/>
  <c r="T5591" i="2"/>
  <c r="U5591" i="2"/>
  <c r="U5592" i="2"/>
  <c r="T5592" i="2" s="1"/>
  <c r="T5593" i="2"/>
  <c r="U5593" i="2"/>
  <c r="U5594" i="2"/>
  <c r="T5594" i="2" s="1"/>
  <c r="U5595" i="2"/>
  <c r="T5595" i="2" s="1"/>
  <c r="U5596" i="2"/>
  <c r="T5596" i="2" s="1"/>
  <c r="T5597" i="2"/>
  <c r="U5597" i="2"/>
  <c r="U5598" i="2"/>
  <c r="T5598" i="2" s="1"/>
  <c r="T5599" i="2"/>
  <c r="U5599" i="2"/>
  <c r="T5600" i="2"/>
  <c r="U5600" i="2"/>
  <c r="U5601" i="2"/>
  <c r="T5601" i="2" s="1"/>
  <c r="T5602" i="2"/>
  <c r="U5602" i="2"/>
  <c r="U5603" i="2"/>
  <c r="T5603" i="2" s="1"/>
  <c r="U5604" i="2"/>
  <c r="T5604" i="2" s="1"/>
  <c r="U5605" i="2"/>
  <c r="T5605" i="2" s="1"/>
  <c r="T5606" i="2"/>
  <c r="U5606" i="2"/>
  <c r="T5607" i="2"/>
  <c r="U5607" i="2"/>
  <c r="T5608" i="2"/>
  <c r="U5608" i="2"/>
  <c r="T5609" i="2"/>
  <c r="U5609" i="2"/>
  <c r="T5610" i="2"/>
  <c r="U5610" i="2"/>
  <c r="T5611" i="2"/>
  <c r="U5611" i="2"/>
  <c r="U5612" i="2"/>
  <c r="T5612" i="2" s="1"/>
  <c r="U5613" i="2"/>
  <c r="T5613" i="2" s="1"/>
  <c r="T5614" i="2"/>
  <c r="U5614" i="2"/>
  <c r="U5615" i="2"/>
  <c r="T5615" i="2" s="1"/>
  <c r="T5616" i="2"/>
  <c r="U5616" i="2"/>
  <c r="U5617" i="2"/>
  <c r="T5617" i="2" s="1"/>
  <c r="T5618" i="2"/>
  <c r="U5618" i="2"/>
  <c r="U5619" i="2"/>
  <c r="T5619" i="2" s="1"/>
  <c r="T5620" i="2"/>
  <c r="U5620" i="2"/>
  <c r="U5621" i="2"/>
  <c r="T5621" i="2" s="1"/>
  <c r="U5622" i="2"/>
  <c r="T5622" i="2" s="1"/>
  <c r="U5623" i="2"/>
  <c r="T5623" i="2" s="1"/>
  <c r="T5624" i="2"/>
  <c r="U5624" i="2"/>
  <c r="U5625" i="2"/>
  <c r="T5625" i="2" s="1"/>
  <c r="T5626" i="2"/>
  <c r="U5626" i="2"/>
  <c r="U5627" i="2"/>
  <c r="T5627" i="2" s="1"/>
  <c r="U5628" i="2"/>
  <c r="T5628" i="2" s="1"/>
  <c r="U5629" i="2"/>
  <c r="T5629" i="2" s="1"/>
  <c r="U5630" i="2"/>
  <c r="T5630" i="2" s="1"/>
  <c r="U5631" i="2"/>
  <c r="T5631" i="2" s="1"/>
  <c r="T5632" i="2"/>
  <c r="U5632" i="2"/>
  <c r="U5633" i="2"/>
  <c r="T5633" i="2" s="1"/>
  <c r="T5634" i="2"/>
  <c r="U5634" i="2"/>
  <c r="U5635" i="2"/>
  <c r="T5635" i="2" s="1"/>
  <c r="U5636" i="2"/>
  <c r="T5636" i="2" s="1"/>
  <c r="U5637" i="2"/>
  <c r="T5637" i="2" s="1"/>
  <c r="U5638" i="2"/>
  <c r="T5638" i="2" s="1"/>
  <c r="U5639" i="2"/>
  <c r="T5639" i="2" s="1"/>
  <c r="T5640" i="2"/>
  <c r="U5640" i="2"/>
  <c r="T5641" i="2"/>
  <c r="U5641" i="2"/>
  <c r="T5642" i="2"/>
  <c r="U5642" i="2"/>
  <c r="U5643" i="2"/>
  <c r="T5643" i="2" s="1"/>
  <c r="U5644" i="2"/>
  <c r="T5644" i="2" s="1"/>
  <c r="U5645" i="2"/>
  <c r="T5645" i="2" s="1"/>
  <c r="U5646" i="2"/>
  <c r="T5646" i="2" s="1"/>
  <c r="T5647" i="2"/>
  <c r="U5647" i="2"/>
  <c r="T5648" i="2"/>
  <c r="U5648" i="2"/>
  <c r="T5649" i="2"/>
  <c r="U5649" i="2"/>
  <c r="U5650" i="2"/>
  <c r="T5650" i="2" s="1"/>
  <c r="U5651" i="2"/>
  <c r="T5651" i="2" s="1"/>
  <c r="U5652" i="2"/>
  <c r="T5652" i="2" s="1"/>
  <c r="U5653" i="2"/>
  <c r="T5653" i="2" s="1"/>
  <c r="U5654" i="2"/>
  <c r="T5654" i="2" s="1"/>
  <c r="T5655" i="2"/>
  <c r="U5655" i="2"/>
  <c r="U5656" i="2"/>
  <c r="T5656" i="2" s="1"/>
  <c r="T5657" i="2"/>
  <c r="U5657" i="2"/>
  <c r="U5658" i="2"/>
  <c r="T5658" i="2" s="1"/>
  <c r="U5659" i="2"/>
  <c r="T5659" i="2" s="1"/>
  <c r="U5660" i="2"/>
  <c r="T5660" i="2" s="1"/>
  <c r="T5661" i="2"/>
  <c r="U5661" i="2"/>
  <c r="T5662" i="2"/>
  <c r="U5662" i="2"/>
  <c r="U5663" i="2"/>
  <c r="T5663" i="2" s="1"/>
  <c r="U5664" i="2"/>
  <c r="T5664" i="2" s="1"/>
  <c r="U5665" i="2"/>
  <c r="T5665" i="2" s="1"/>
  <c r="U5666" i="2"/>
  <c r="T5666" i="2" s="1"/>
  <c r="U5667" i="2"/>
  <c r="T5667" i="2" s="1"/>
  <c r="U5668" i="2"/>
  <c r="T5668" i="2" s="1"/>
  <c r="U5669" i="2"/>
  <c r="T5669" i="2" s="1"/>
  <c r="T5670" i="2"/>
  <c r="U5670" i="2"/>
  <c r="T5671" i="2"/>
  <c r="U5671" i="2"/>
  <c r="T5672" i="2"/>
  <c r="U5672" i="2"/>
  <c r="T5673" i="2"/>
  <c r="U5673" i="2"/>
  <c r="T5674" i="2"/>
  <c r="U5674" i="2"/>
  <c r="T5675" i="2"/>
  <c r="U5675" i="2"/>
  <c r="T5676" i="2"/>
  <c r="U5676" i="2"/>
  <c r="T5677" i="2"/>
  <c r="U5677" i="2"/>
  <c r="U5678" i="2"/>
  <c r="T5678" i="2" s="1"/>
  <c r="U5679" i="2"/>
  <c r="T5679" i="2" s="1"/>
  <c r="U5680" i="2"/>
  <c r="T5680" i="2" s="1"/>
  <c r="U5681" i="2"/>
  <c r="T5681" i="2" s="1"/>
  <c r="T5682" i="2"/>
  <c r="U5682" i="2"/>
  <c r="T5683" i="2"/>
  <c r="U5683" i="2"/>
  <c r="U5684" i="2"/>
  <c r="T5684" i="2" s="1"/>
  <c r="T5685" i="2"/>
  <c r="U5685" i="2"/>
  <c r="U5686" i="2"/>
  <c r="T5686" i="2" s="1"/>
  <c r="U5687" i="2"/>
  <c r="T5687" i="2" s="1"/>
  <c r="T5688" i="2"/>
  <c r="U5688" i="2"/>
  <c r="U5689" i="2"/>
  <c r="T5689" i="2" s="1"/>
  <c r="U5690" i="2"/>
  <c r="T5690" i="2" s="1"/>
  <c r="T5691" i="2"/>
  <c r="U5691" i="2"/>
  <c r="T5692" i="2"/>
  <c r="U5692" i="2"/>
  <c r="U5693" i="2"/>
  <c r="T5693" i="2" s="1"/>
  <c r="U5694" i="2"/>
  <c r="T5694" i="2" s="1"/>
  <c r="U5695" i="2"/>
  <c r="T5695" i="2" s="1"/>
  <c r="T5696" i="2"/>
  <c r="U5696" i="2"/>
  <c r="U5697" i="2"/>
  <c r="T5697" i="2" s="1"/>
  <c r="T5698" i="2"/>
  <c r="U5698" i="2"/>
  <c r="U5699" i="2"/>
  <c r="T5699" i="2" s="1"/>
  <c r="U5700" i="2"/>
  <c r="T5700" i="2" s="1"/>
  <c r="U5701" i="2"/>
  <c r="T5701" i="2" s="1"/>
  <c r="U5702" i="2"/>
  <c r="T5702" i="2" s="1"/>
  <c r="U5703" i="2"/>
  <c r="T5703" i="2" s="1"/>
  <c r="U5704" i="2"/>
  <c r="T5704" i="2" s="1"/>
  <c r="T5705" i="2"/>
  <c r="U5705" i="2"/>
  <c r="T5706" i="2"/>
  <c r="U5706" i="2"/>
  <c r="U5707" i="2"/>
  <c r="T5707" i="2" s="1"/>
  <c r="U5708" i="2"/>
  <c r="T5708" i="2" s="1"/>
  <c r="U5709" i="2"/>
  <c r="T5709" i="2" s="1"/>
  <c r="U5710" i="2"/>
  <c r="T5710" i="2" s="1"/>
  <c r="T5711" i="2"/>
  <c r="U5711" i="2"/>
  <c r="U5712" i="2"/>
  <c r="T5712" i="2" s="1"/>
  <c r="T5713" i="2"/>
  <c r="U5713" i="2"/>
  <c r="T5714" i="2"/>
  <c r="U5714" i="2"/>
  <c r="T5715" i="2"/>
  <c r="U5715" i="2"/>
  <c r="U5716" i="2"/>
  <c r="T5716" i="2" s="1"/>
  <c r="U5717" i="2"/>
  <c r="T5717" i="2" s="1"/>
  <c r="U5718" i="2"/>
  <c r="T5718" i="2" s="1"/>
  <c r="U5719" i="2"/>
  <c r="T5719" i="2" s="1"/>
  <c r="U5720" i="2"/>
  <c r="T5720" i="2" s="1"/>
  <c r="U5721" i="2"/>
  <c r="T5721" i="2" s="1"/>
  <c r="U5722" i="2"/>
  <c r="T5722" i="2" s="1"/>
  <c r="T5723" i="2"/>
  <c r="U5723" i="2"/>
  <c r="U5724" i="2"/>
  <c r="T5724" i="2" s="1"/>
  <c r="T5725" i="2"/>
  <c r="U5725" i="2"/>
  <c r="T5726" i="2"/>
  <c r="U5726" i="2"/>
  <c r="U5727" i="2"/>
  <c r="T5727" i="2" s="1"/>
  <c r="U5728" i="2"/>
  <c r="T5728" i="2" s="1"/>
  <c r="T5729" i="2"/>
  <c r="U5729" i="2"/>
  <c r="U5730" i="2"/>
  <c r="T5730" i="2" s="1"/>
  <c r="U5731" i="2"/>
  <c r="T5731" i="2" s="1"/>
  <c r="U5732" i="2"/>
  <c r="T5732" i="2" s="1"/>
  <c r="U5733" i="2"/>
  <c r="T5733" i="2" s="1"/>
  <c r="T5734" i="2"/>
  <c r="U5734" i="2"/>
  <c r="U5735" i="2"/>
  <c r="T5735" i="2" s="1"/>
  <c r="T5736" i="2"/>
  <c r="U5736" i="2"/>
  <c r="U5737" i="2"/>
  <c r="T5737" i="2" s="1"/>
  <c r="T5738" i="2"/>
  <c r="U5738" i="2"/>
  <c r="T5739" i="2"/>
  <c r="U5739" i="2"/>
  <c r="T5740" i="2"/>
  <c r="U5740" i="2"/>
  <c r="T5741" i="2"/>
  <c r="U5741" i="2"/>
  <c r="T5742" i="2"/>
  <c r="U5742" i="2"/>
  <c r="T5743" i="2"/>
  <c r="U5743" i="2"/>
  <c r="U5744" i="2"/>
  <c r="T5744" i="2" s="1"/>
  <c r="U5745" i="2"/>
  <c r="T5745" i="2" s="1"/>
  <c r="U5746" i="2"/>
  <c r="T5746" i="2" s="1"/>
  <c r="T5747" i="2"/>
  <c r="U5747" i="2"/>
  <c r="U5748" i="2"/>
  <c r="T5748" i="2" s="1"/>
  <c r="T5749" i="2"/>
  <c r="U5749" i="2"/>
  <c r="U5750" i="2"/>
  <c r="T5750" i="2" s="1"/>
  <c r="U5751" i="2"/>
  <c r="T5751" i="2" s="1"/>
  <c r="U5752" i="2"/>
  <c r="T5752" i="2" s="1"/>
  <c r="T5753" i="2"/>
  <c r="U5753" i="2"/>
  <c r="T5754" i="2"/>
  <c r="U5754" i="2"/>
  <c r="U5755" i="2"/>
  <c r="T5755" i="2" s="1"/>
  <c r="T5756" i="2"/>
  <c r="U5756" i="2"/>
  <c r="U5757" i="2"/>
  <c r="T5757" i="2" s="1"/>
  <c r="T5758" i="2"/>
  <c r="U5758" i="2"/>
  <c r="U5759" i="2"/>
  <c r="T5759" i="2" s="1"/>
  <c r="U5760" i="2"/>
  <c r="T5760" i="2" s="1"/>
  <c r="U5761" i="2"/>
  <c r="T5761" i="2" s="1"/>
  <c r="U5762" i="2"/>
  <c r="T5762" i="2" s="1"/>
  <c r="T5763" i="2"/>
  <c r="U5763" i="2"/>
  <c r="T5764" i="2"/>
  <c r="U5764" i="2"/>
  <c r="U5765" i="2"/>
  <c r="T5765" i="2" s="1"/>
  <c r="U5766" i="2"/>
  <c r="T5766" i="2" s="1"/>
  <c r="U5767" i="2"/>
  <c r="T5767" i="2" s="1"/>
  <c r="U5768" i="2"/>
  <c r="T5768" i="2" s="1"/>
  <c r="T5769" i="2"/>
  <c r="U5769" i="2"/>
  <c r="U5770" i="2"/>
  <c r="T5770" i="2" s="1"/>
  <c r="T5771" i="2"/>
  <c r="U5771" i="2"/>
  <c r="U5772" i="2"/>
  <c r="T5772" i="2" s="1"/>
  <c r="U5773" i="2"/>
  <c r="T5773" i="2" s="1"/>
  <c r="U5774" i="2"/>
  <c r="T5774" i="2" s="1"/>
  <c r="U5775" i="2"/>
  <c r="T5775" i="2" s="1"/>
  <c r="U5776" i="2"/>
  <c r="T5776" i="2" s="1"/>
  <c r="T5777" i="2"/>
  <c r="U5777" i="2"/>
  <c r="U5778" i="2"/>
  <c r="T5778" i="2" s="1"/>
  <c r="T5779" i="2"/>
  <c r="U5779" i="2"/>
  <c r="U5780" i="2"/>
  <c r="T5780" i="2" s="1"/>
  <c r="U5781" i="2"/>
  <c r="T5781" i="2" s="1"/>
  <c r="U5782" i="2"/>
  <c r="T5782" i="2" s="1"/>
  <c r="T5783" i="2"/>
  <c r="U5783" i="2"/>
  <c r="U5784" i="2"/>
  <c r="T5784" i="2" s="1"/>
  <c r="T5785" i="2"/>
  <c r="U5785" i="2"/>
  <c r="T5786" i="2"/>
  <c r="U5786" i="2"/>
  <c r="T5787" i="2"/>
  <c r="U5787" i="2"/>
  <c r="U5788" i="2"/>
  <c r="T5788" i="2" s="1"/>
  <c r="U5789" i="2"/>
  <c r="T5789" i="2" s="1"/>
  <c r="U5790" i="2"/>
  <c r="T5790" i="2" s="1"/>
  <c r="U5791" i="2"/>
  <c r="T5791" i="2" s="1"/>
  <c r="T5792" i="2"/>
  <c r="U5792" i="2"/>
  <c r="T5793" i="2"/>
  <c r="U5793" i="2"/>
  <c r="U5794" i="2"/>
  <c r="T5794" i="2" s="1"/>
  <c r="U5795" i="2"/>
  <c r="T5795" i="2" s="1"/>
  <c r="U5796" i="2"/>
  <c r="T5796" i="2" s="1"/>
  <c r="U5797" i="2"/>
  <c r="T5797" i="2" s="1"/>
  <c r="T5798" i="2"/>
  <c r="U5798" i="2"/>
  <c r="T5799" i="2"/>
  <c r="U5799" i="2"/>
  <c r="U5800" i="2"/>
  <c r="T5800" i="2" s="1"/>
  <c r="U5801" i="2"/>
  <c r="T5801" i="2" s="1"/>
  <c r="U5802" i="2"/>
  <c r="T5802" i="2" s="1"/>
  <c r="U5803" i="2"/>
  <c r="T5803" i="2" s="1"/>
  <c r="T5804" i="2"/>
  <c r="U5804" i="2"/>
  <c r="T5805" i="2"/>
  <c r="U5805" i="2"/>
  <c r="T5806" i="2"/>
  <c r="U5806" i="2"/>
  <c r="T5807" i="2"/>
  <c r="U5807" i="2"/>
  <c r="T5808" i="2"/>
  <c r="U5808" i="2"/>
  <c r="T5809" i="2"/>
  <c r="U5809" i="2"/>
  <c r="U5810" i="2"/>
  <c r="T5810" i="2" s="1"/>
  <c r="U5811" i="2"/>
  <c r="T5811" i="2" s="1"/>
  <c r="T5812" i="2"/>
  <c r="U5812" i="2"/>
  <c r="T5813" i="2"/>
  <c r="U5813" i="2"/>
  <c r="U5814" i="2"/>
  <c r="T5814" i="2" s="1"/>
  <c r="U5815" i="2"/>
  <c r="T5815" i="2" s="1"/>
  <c r="U5816" i="2"/>
  <c r="T5816" i="2" s="1"/>
  <c r="U5817" i="2"/>
  <c r="T5817" i="2" s="1"/>
  <c r="U5818" i="2"/>
  <c r="T5818" i="2" s="1"/>
  <c r="T5819" i="2"/>
  <c r="U5819" i="2"/>
  <c r="U5820" i="2"/>
  <c r="T5820" i="2" s="1"/>
  <c r="T5821" i="2"/>
  <c r="U5821" i="2"/>
  <c r="U5822" i="2"/>
  <c r="T5822" i="2" s="1"/>
  <c r="U5823" i="2"/>
  <c r="T5823" i="2" s="1"/>
  <c r="U5824" i="2"/>
  <c r="T5824" i="2" s="1"/>
  <c r="T5825" i="2"/>
  <c r="U5825" i="2"/>
  <c r="U5826" i="2"/>
  <c r="T5826" i="2" s="1"/>
  <c r="T5827" i="2"/>
  <c r="U5827" i="2"/>
  <c r="T5828" i="2"/>
  <c r="U5828" i="2"/>
  <c r="U5829" i="2"/>
  <c r="T5829" i="2" s="1"/>
  <c r="U5830" i="2"/>
  <c r="T5830" i="2" s="1"/>
  <c r="T5831" i="2"/>
  <c r="U5831" i="2"/>
  <c r="U5832" i="2"/>
  <c r="T5832" i="2" s="1"/>
  <c r="U5833" i="2"/>
  <c r="T5833" i="2" s="1"/>
  <c r="U5834" i="2"/>
  <c r="T5834" i="2" s="1"/>
  <c r="U5835" i="2"/>
  <c r="T5835" i="2" s="1"/>
  <c r="U5836" i="2"/>
  <c r="T5836" i="2" s="1"/>
  <c r="T5837" i="2"/>
  <c r="U5837" i="2"/>
  <c r="T5838" i="2"/>
  <c r="U5838" i="2"/>
  <c r="U5839" i="2"/>
  <c r="T5839" i="2" s="1"/>
  <c r="U5840" i="2"/>
  <c r="T5840" i="2" s="1"/>
  <c r="U5841" i="2"/>
  <c r="T5841" i="2" s="1"/>
  <c r="U5842" i="2"/>
  <c r="T5842" i="2" s="1"/>
  <c r="T5843" i="2"/>
  <c r="U5843" i="2"/>
  <c r="U5844" i="2"/>
  <c r="T5844" i="2" s="1"/>
  <c r="T5845" i="2"/>
  <c r="U5845" i="2"/>
  <c r="T5846" i="2"/>
  <c r="U5846" i="2"/>
  <c r="U5847" i="2"/>
  <c r="T5847" i="2" s="1"/>
  <c r="U5848" i="2"/>
  <c r="T5848" i="2" s="1"/>
  <c r="U5849" i="2"/>
  <c r="T5849" i="2" s="1"/>
  <c r="T5850" i="2"/>
  <c r="U5850" i="2"/>
  <c r="U5851" i="2"/>
  <c r="T5851" i="2" s="1"/>
  <c r="T5852" i="2"/>
  <c r="U5852" i="2"/>
  <c r="U5853" i="2"/>
  <c r="T5853" i="2" s="1"/>
  <c r="U5854" i="2"/>
  <c r="T5854" i="2" s="1"/>
  <c r="U5855" i="2"/>
  <c r="T5855" i="2" s="1"/>
  <c r="U5856" i="2"/>
  <c r="T5856" i="2" s="1"/>
  <c r="T5857" i="2"/>
  <c r="U5857" i="2"/>
  <c r="U5858" i="2"/>
  <c r="T5858" i="2" s="1"/>
  <c r="U5859" i="2"/>
  <c r="T5859" i="2" s="1"/>
  <c r="T5860" i="2"/>
  <c r="U5860" i="2"/>
  <c r="T5861" i="2"/>
  <c r="U5861" i="2"/>
  <c r="U5862" i="2"/>
  <c r="T5862" i="2" s="1"/>
  <c r="U5863" i="2"/>
  <c r="T5863" i="2" s="1"/>
  <c r="U5864" i="2"/>
  <c r="T5864" i="2" s="1"/>
  <c r="U5865" i="2"/>
  <c r="T5865" i="2" s="1"/>
  <c r="U5866" i="2"/>
  <c r="T5866" i="2" s="1"/>
  <c r="T5867" i="2"/>
  <c r="U5867" i="2"/>
  <c r="U5868" i="2"/>
  <c r="T5868" i="2" s="1"/>
  <c r="T5869" i="2"/>
  <c r="U5869" i="2"/>
  <c r="T5870" i="2"/>
  <c r="U5870" i="2"/>
  <c r="T5871" i="2"/>
  <c r="U5871" i="2"/>
  <c r="T5872" i="2"/>
  <c r="U5872" i="2"/>
  <c r="T5873" i="2"/>
  <c r="U5873" i="2"/>
  <c r="T5874" i="2"/>
  <c r="U5874" i="2"/>
  <c r="T5875" i="2"/>
  <c r="U5875" i="2"/>
  <c r="U5876" i="2"/>
  <c r="T5876" i="2" s="1"/>
  <c r="U5877" i="2"/>
  <c r="T5877" i="2" s="1"/>
  <c r="U5878" i="2"/>
  <c r="T5878" i="2" s="1"/>
  <c r="T5879" i="2"/>
  <c r="U5879" i="2"/>
  <c r="T5880" i="2"/>
  <c r="U5880" i="2"/>
  <c r="U5881" i="2"/>
  <c r="T5881" i="2" s="1"/>
  <c r="U5882" i="2"/>
  <c r="T5882" i="2" s="1"/>
  <c r="U5883" i="2"/>
  <c r="T5883" i="2" s="1"/>
  <c r="U5884" i="2"/>
  <c r="T5884" i="2" s="1"/>
  <c r="U5885" i="2"/>
  <c r="T5885" i="2" s="1"/>
  <c r="T5886" i="2"/>
  <c r="U5886" i="2"/>
  <c r="T5887" i="2"/>
  <c r="U5887" i="2"/>
  <c r="U5888" i="2"/>
  <c r="T5888" i="2" s="1"/>
  <c r="U5889" i="2"/>
  <c r="T5889" i="2" s="1"/>
  <c r="U5890" i="2"/>
  <c r="T5890" i="2" s="1"/>
  <c r="T5891" i="2"/>
  <c r="U5891" i="2"/>
  <c r="T5892" i="2"/>
  <c r="U5892" i="2"/>
  <c r="U5893" i="2"/>
  <c r="T5893" i="2" s="1"/>
  <c r="U5894" i="2"/>
  <c r="T5894" i="2" s="1"/>
  <c r="T5895" i="2"/>
  <c r="U5895" i="2"/>
  <c r="U5896" i="2"/>
  <c r="T5896" i="2" s="1"/>
  <c r="U5897" i="2"/>
  <c r="T5897" i="2" s="1"/>
  <c r="U5898" i="2"/>
  <c r="T5898" i="2" s="1"/>
  <c r="T5899" i="2"/>
  <c r="U5899" i="2"/>
  <c r="U5900" i="2"/>
  <c r="T5900" i="2" s="1"/>
  <c r="U5901" i="2"/>
  <c r="T5901" i="2" s="1"/>
  <c r="U5902" i="2"/>
  <c r="T5902" i="2" s="1"/>
  <c r="T5903" i="2"/>
  <c r="U5903" i="2"/>
  <c r="T5904" i="2"/>
  <c r="U5904" i="2"/>
  <c r="U5905" i="2"/>
  <c r="T5905" i="2" s="1"/>
  <c r="T5906" i="2"/>
  <c r="U5906" i="2"/>
  <c r="U5907" i="2"/>
  <c r="T5907" i="2" s="1"/>
  <c r="U5908" i="2"/>
  <c r="T5908" i="2" s="1"/>
  <c r="U5909" i="2"/>
  <c r="T5909" i="2" s="1"/>
  <c r="T5910" i="2"/>
  <c r="U5910" i="2"/>
  <c r="U5911" i="2"/>
  <c r="T5911" i="2" s="1"/>
  <c r="U5912" i="2"/>
  <c r="T5912" i="2" s="1"/>
  <c r="U5913" i="2"/>
  <c r="T5913" i="2" s="1"/>
  <c r="T5914" i="2"/>
  <c r="U5914" i="2"/>
  <c r="U5915" i="2"/>
  <c r="T5915" i="2" s="1"/>
  <c r="T5916" i="2"/>
  <c r="U5916" i="2"/>
  <c r="U5917" i="2"/>
  <c r="T5917" i="2" s="1"/>
  <c r="U5918" i="2"/>
  <c r="T5918" i="2" s="1"/>
  <c r="U5919" i="2"/>
  <c r="T5919" i="2" s="1"/>
  <c r="T5920" i="2"/>
  <c r="U5920" i="2"/>
  <c r="U5921" i="2"/>
  <c r="T5921" i="2" s="1"/>
  <c r="T5922" i="2"/>
  <c r="U5922" i="2"/>
  <c r="U5923" i="2"/>
  <c r="T5923" i="2" s="1"/>
  <c r="T5924" i="2"/>
  <c r="U5924" i="2"/>
  <c r="U5925" i="2"/>
  <c r="T5925" i="2" s="1"/>
  <c r="U5926" i="2"/>
  <c r="T5926" i="2" s="1"/>
  <c r="U5927" i="2"/>
  <c r="T5927" i="2" s="1"/>
  <c r="U5928" i="2"/>
  <c r="T5928" i="2" s="1"/>
  <c r="T5929" i="2"/>
  <c r="U5929" i="2"/>
  <c r="U5930" i="2"/>
  <c r="T5930" i="2" s="1"/>
  <c r="T5931" i="2"/>
  <c r="U5931" i="2"/>
  <c r="U5932" i="2"/>
  <c r="T5932" i="2" s="1"/>
  <c r="T5933" i="2"/>
  <c r="U5933" i="2"/>
  <c r="U5934" i="2"/>
  <c r="T5934" i="2" s="1"/>
  <c r="U5935" i="2"/>
  <c r="T5935" i="2" s="1"/>
  <c r="T5936" i="2"/>
  <c r="U5936" i="2"/>
  <c r="T5937" i="2"/>
  <c r="U5937" i="2"/>
  <c r="T5938" i="2"/>
  <c r="U5938" i="2"/>
  <c r="T5939" i="2"/>
  <c r="U5939" i="2"/>
  <c r="T5940" i="2"/>
  <c r="U5940" i="2"/>
  <c r="T5941" i="2"/>
  <c r="U5941" i="2"/>
  <c r="U5942" i="2"/>
  <c r="T5942" i="2" s="1"/>
  <c r="U5943" i="2"/>
  <c r="T5943" i="2" s="1"/>
  <c r="U5944" i="2"/>
  <c r="T5944" i="2" s="1"/>
  <c r="T5945" i="2"/>
  <c r="U5945" i="2"/>
  <c r="T5946" i="2"/>
  <c r="U5946" i="2"/>
  <c r="U5947" i="2"/>
  <c r="T5947" i="2" s="1"/>
  <c r="U5948" i="2"/>
  <c r="T5948" i="2" s="1"/>
  <c r="T5949" i="2"/>
  <c r="U5949" i="2"/>
  <c r="T5950" i="2"/>
  <c r="U5950" i="2"/>
  <c r="U5951" i="2"/>
  <c r="T5951" i="2" s="1"/>
  <c r="U5952" i="2"/>
  <c r="T5952" i="2" s="1"/>
  <c r="U5953" i="2"/>
  <c r="T5953" i="2" s="1"/>
  <c r="T5954" i="2"/>
  <c r="U5954" i="2"/>
  <c r="T5955" i="2"/>
  <c r="U5955" i="2"/>
  <c r="U5956" i="2"/>
  <c r="T5956" i="2" s="1"/>
  <c r="U5957" i="2"/>
  <c r="T5957" i="2" s="1"/>
  <c r="U5958" i="2"/>
  <c r="T5958" i="2" s="1"/>
  <c r="U5959" i="2"/>
  <c r="T5959" i="2" s="1"/>
  <c r="T5960" i="2"/>
  <c r="U5960" i="2"/>
  <c r="U5961" i="2"/>
  <c r="T5961" i="2" s="1"/>
  <c r="U5962" i="2"/>
  <c r="T5962" i="2" s="1"/>
  <c r="U5963" i="2"/>
  <c r="T5963" i="2" s="1"/>
  <c r="T5964" i="2"/>
  <c r="U5964" i="2"/>
  <c r="U5965" i="2"/>
  <c r="T5965" i="2" s="1"/>
  <c r="U5966" i="2"/>
  <c r="T5966" i="2" s="1"/>
  <c r="U5967" i="2"/>
  <c r="T5967" i="2" s="1"/>
  <c r="U5968" i="2"/>
  <c r="T5968" i="2" s="1"/>
  <c r="U5969" i="2"/>
  <c r="T5969" i="2" s="1"/>
  <c r="T5970" i="2"/>
  <c r="U5970" i="2"/>
  <c r="T5971" i="2"/>
  <c r="U5971" i="2"/>
  <c r="U5972" i="2"/>
  <c r="T5972" i="2" s="1"/>
  <c r="U5973" i="2"/>
  <c r="T5973" i="2" s="1"/>
  <c r="T5974" i="2"/>
  <c r="U5974" i="2"/>
  <c r="T5975" i="2"/>
  <c r="U5975" i="2"/>
  <c r="U5976" i="2"/>
  <c r="T5976" i="2" s="1"/>
  <c r="U5977" i="2"/>
  <c r="T5977" i="2" s="1"/>
  <c r="T5978" i="2"/>
  <c r="U5978" i="2"/>
  <c r="U5979" i="2"/>
  <c r="T5979" i="2" s="1"/>
  <c r="T5980" i="2"/>
  <c r="U5980" i="2"/>
  <c r="U5981" i="2"/>
  <c r="T5981" i="2" s="1"/>
  <c r="U5982" i="2"/>
  <c r="T5982" i="2" s="1"/>
  <c r="U5983" i="2"/>
  <c r="T5983" i="2" s="1"/>
  <c r="T5984" i="2"/>
  <c r="U5984" i="2"/>
  <c r="T5985" i="2"/>
  <c r="U5985" i="2"/>
  <c r="U5986" i="2"/>
  <c r="T5986" i="2" s="1"/>
  <c r="U5987" i="2"/>
  <c r="T5987" i="2" s="1"/>
  <c r="U5988" i="2"/>
  <c r="T5988" i="2" s="1"/>
  <c r="U5989" i="2"/>
  <c r="T5989" i="2" s="1"/>
  <c r="U5990" i="2"/>
  <c r="T5990" i="2" s="1"/>
  <c r="U5991" i="2"/>
  <c r="T5991" i="2" s="1"/>
  <c r="U5992" i="2"/>
  <c r="T5992" i="2" s="1"/>
  <c r="T5993" i="2"/>
  <c r="U5993" i="2"/>
  <c r="U5994" i="2"/>
  <c r="T5994" i="2" s="1"/>
  <c r="T5995" i="2"/>
  <c r="U5995" i="2"/>
  <c r="U5996" i="2"/>
  <c r="T5996" i="2" s="1"/>
  <c r="T5997" i="2"/>
  <c r="U5997" i="2"/>
  <c r="U5998" i="2"/>
  <c r="T5998" i="2" s="1"/>
  <c r="U5999" i="2"/>
  <c r="T5999" i="2" s="1"/>
  <c r="U6000" i="2"/>
  <c r="T6000" i="2" s="1"/>
  <c r="T6001" i="2"/>
  <c r="U6001" i="2"/>
  <c r="T6002" i="2"/>
  <c r="U6002" i="2"/>
  <c r="T6003" i="2"/>
  <c r="U6003" i="2"/>
  <c r="T6004" i="2"/>
  <c r="U6004" i="2"/>
  <c r="T6005" i="2"/>
  <c r="U6005" i="2"/>
  <c r="T6006" i="2"/>
  <c r="U6006" i="2"/>
  <c r="T6007" i="2"/>
  <c r="U6007" i="2"/>
  <c r="U6008" i="2"/>
  <c r="T6008" i="2" s="1"/>
  <c r="T6009" i="2"/>
  <c r="U6009" i="2"/>
  <c r="U6010" i="2"/>
  <c r="T6010" i="2" s="1"/>
  <c r="T6011" i="2"/>
  <c r="U6011" i="2"/>
  <c r="U6012" i="2"/>
  <c r="T6012" i="2" s="1"/>
  <c r="U6013" i="2"/>
  <c r="T6013" i="2" s="1"/>
  <c r="U6014" i="2"/>
  <c r="T6014" i="2" s="1"/>
  <c r="U6015" i="2"/>
  <c r="T6015" i="2" s="1"/>
  <c r="T6016" i="2"/>
  <c r="U6016" i="2"/>
  <c r="U6017" i="2"/>
  <c r="T6017" i="2" s="1"/>
  <c r="T6018" i="2"/>
  <c r="U6018" i="2"/>
  <c r="U6019" i="2"/>
  <c r="T6019" i="2" s="1"/>
  <c r="U6020" i="2"/>
  <c r="T6020" i="2" s="1"/>
  <c r="U6021" i="2"/>
  <c r="T6021" i="2" s="1"/>
  <c r="T6022" i="2"/>
  <c r="U6022" i="2"/>
  <c r="U6023" i="2"/>
  <c r="T6023" i="2" s="1"/>
  <c r="T6024" i="2"/>
  <c r="U6024" i="2"/>
  <c r="U6025" i="2"/>
  <c r="T6025" i="2" s="1"/>
  <c r="U6026" i="2"/>
  <c r="T6026" i="2" s="1"/>
  <c r="U6027" i="2"/>
  <c r="T6027" i="2" s="1"/>
  <c r="U6028" i="2"/>
  <c r="T6028" i="2" s="1"/>
  <c r="U6029" i="2"/>
  <c r="T6029" i="2" s="1"/>
  <c r="T6030" i="2"/>
  <c r="U6030" i="2"/>
  <c r="T6031" i="2"/>
  <c r="U6031" i="2"/>
  <c r="T6032" i="2"/>
  <c r="U6032" i="2"/>
  <c r="U6033" i="2"/>
  <c r="T6033" i="2" s="1"/>
  <c r="U6034" i="2"/>
  <c r="T6034" i="2" s="1"/>
  <c r="U6035" i="2"/>
  <c r="T6035" i="2" s="1"/>
  <c r="T6036" i="2"/>
  <c r="U6036" i="2"/>
  <c r="U6037" i="2"/>
  <c r="T6037" i="2" s="1"/>
  <c r="U6038" i="2"/>
  <c r="T6038" i="2" s="1"/>
  <c r="U6039" i="2"/>
  <c r="T6039" i="2" s="1"/>
  <c r="U6040" i="2"/>
  <c r="T6040" i="2" s="1"/>
  <c r="T6041" i="2"/>
  <c r="U6041" i="2"/>
  <c r="U6042" i="2"/>
  <c r="T6042" i="2" s="1"/>
  <c r="T6043" i="2"/>
  <c r="U6043" i="2"/>
  <c r="U6044" i="2"/>
  <c r="T6044" i="2" s="1"/>
  <c r="U6045" i="2"/>
  <c r="T6045" i="2" s="1"/>
  <c r="T6046" i="2"/>
  <c r="U6046" i="2"/>
  <c r="T6047" i="2"/>
  <c r="U6047" i="2"/>
  <c r="U6048" i="2"/>
  <c r="T6048" i="2" s="1"/>
  <c r="U6049" i="2"/>
  <c r="T6049" i="2" s="1"/>
  <c r="T6050" i="2"/>
  <c r="U6050" i="2"/>
  <c r="U6051" i="2"/>
  <c r="T6051" i="2" s="1"/>
  <c r="U6052" i="2"/>
  <c r="T6052" i="2" s="1"/>
  <c r="T6053" i="2"/>
  <c r="U6053" i="2"/>
  <c r="U6054" i="2"/>
  <c r="T6054" i="2" s="1"/>
  <c r="U6055" i="2"/>
  <c r="T6055" i="2" s="1"/>
  <c r="U6056" i="2"/>
  <c r="T6056" i="2" s="1"/>
  <c r="U6057" i="2"/>
  <c r="T6057" i="2" s="1"/>
  <c r="T6058" i="2"/>
  <c r="U6058" i="2"/>
  <c r="U6059" i="2"/>
  <c r="T6059" i="2" s="1"/>
  <c r="T6060" i="2"/>
  <c r="U6060" i="2"/>
  <c r="U6061" i="2"/>
  <c r="T6061" i="2" s="1"/>
  <c r="T6062" i="2"/>
  <c r="U6062" i="2"/>
  <c r="T6063" i="2"/>
  <c r="U6063" i="2"/>
  <c r="U6064" i="2"/>
  <c r="T6064" i="2" s="1"/>
  <c r="U6065" i="2"/>
  <c r="T6065" i="2" s="1"/>
  <c r="U6066" i="2"/>
  <c r="T6066" i="2" s="1"/>
  <c r="U6067" i="2"/>
  <c r="T6067" i="2" s="1"/>
  <c r="T6068" i="2"/>
  <c r="U6068" i="2"/>
  <c r="T6069" i="2"/>
  <c r="U6069" i="2"/>
  <c r="T6070" i="2"/>
  <c r="U6070" i="2"/>
  <c r="T6071" i="2"/>
  <c r="U6071" i="2"/>
  <c r="T6072" i="2"/>
  <c r="U6072" i="2"/>
  <c r="T6073" i="2"/>
  <c r="U6073" i="2"/>
  <c r="T6074" i="2"/>
  <c r="U6074" i="2"/>
  <c r="U6075" i="2"/>
  <c r="T6075" i="2" s="1"/>
  <c r="U6076" i="2"/>
  <c r="T6076" i="2" s="1"/>
  <c r="U6077" i="2"/>
  <c r="T6077" i="2" s="1"/>
  <c r="T6078" i="2"/>
  <c r="U6078" i="2"/>
  <c r="U6079" i="2"/>
  <c r="T6079" i="2" s="1"/>
  <c r="U6080" i="2"/>
  <c r="T6080" i="2" s="1"/>
  <c r="U6081" i="2"/>
  <c r="T6081" i="2" s="1"/>
  <c r="T6082" i="2"/>
  <c r="U6082" i="2"/>
  <c r="U6083" i="2"/>
  <c r="T6083" i="2" s="1"/>
  <c r="T6084" i="2"/>
  <c r="U6084" i="2"/>
  <c r="U6085" i="2"/>
  <c r="T6085" i="2" s="1"/>
  <c r="U6086" i="2"/>
  <c r="T6086" i="2" s="1"/>
  <c r="U6087" i="2"/>
  <c r="T6087" i="2" s="1"/>
  <c r="U6088" i="2"/>
  <c r="T6088" i="2" s="1"/>
  <c r="T6089" i="2"/>
  <c r="U6089" i="2"/>
  <c r="T6090" i="2"/>
  <c r="U6090" i="2"/>
  <c r="U6091" i="2"/>
  <c r="T6091" i="2" s="1"/>
  <c r="T6092" i="2"/>
  <c r="U6092" i="2"/>
  <c r="U6093" i="2"/>
  <c r="T6093" i="2" s="1"/>
  <c r="T6094" i="2"/>
  <c r="U6094" i="2"/>
  <c r="U6095" i="2"/>
  <c r="T6095" i="2" s="1"/>
  <c r="U6096" i="2"/>
  <c r="T6096" i="2" s="1"/>
  <c r="U6097" i="2"/>
  <c r="T6097" i="2" s="1"/>
  <c r="U6098" i="2"/>
  <c r="T6098" i="2" s="1"/>
  <c r="U6099" i="2"/>
  <c r="T6099" i="2" s="1"/>
  <c r="U6100" i="2"/>
  <c r="T6100" i="2" s="1"/>
  <c r="U6101" i="2"/>
  <c r="T6101" i="2" s="1"/>
  <c r="T6102" i="2"/>
  <c r="U6102" i="2"/>
  <c r="T6103" i="2"/>
  <c r="U6103" i="2"/>
  <c r="U6104" i="2"/>
  <c r="T6104" i="2" s="1"/>
  <c r="T6105" i="2"/>
  <c r="U6105" i="2"/>
  <c r="U6106" i="2"/>
  <c r="T6106" i="2" s="1"/>
  <c r="U6107" i="2"/>
  <c r="T6107" i="2" s="1"/>
  <c r="T6108" i="2"/>
  <c r="U6108" i="2"/>
  <c r="U6109" i="2"/>
  <c r="T6109" i="2" s="1"/>
  <c r="U6110" i="2"/>
  <c r="T6110" i="2" s="1"/>
  <c r="T6111" i="2"/>
  <c r="U6111" i="2"/>
  <c r="U6112" i="2"/>
  <c r="T6112" i="2" s="1"/>
  <c r="T6113" i="2"/>
  <c r="U6113" i="2"/>
  <c r="U6114" i="2"/>
  <c r="T6114" i="2" s="1"/>
  <c r="U6115" i="2"/>
  <c r="T6115" i="2" s="1"/>
  <c r="U6116" i="2"/>
  <c r="T6116" i="2" s="1"/>
  <c r="T6117" i="2"/>
  <c r="U6117" i="2"/>
  <c r="T6118" i="2"/>
  <c r="U6118" i="2"/>
  <c r="U6119" i="2"/>
  <c r="T6119" i="2" s="1"/>
  <c r="U6120" i="2"/>
  <c r="T6120" i="2" s="1"/>
  <c r="U6121" i="2"/>
  <c r="T6121" i="2" s="1"/>
  <c r="U6122" i="2"/>
  <c r="T6122" i="2" s="1"/>
  <c r="U6123" i="2"/>
  <c r="T6123" i="2" s="1"/>
  <c r="U6124" i="2"/>
  <c r="T6124" i="2" s="1"/>
  <c r="T6125" i="2"/>
  <c r="U6125" i="2"/>
  <c r="U6126" i="2"/>
  <c r="T6126" i="2" s="1"/>
  <c r="T6127" i="2"/>
  <c r="U6127" i="2"/>
  <c r="T6128" i="2"/>
  <c r="U6128" i="2"/>
  <c r="U6129" i="2"/>
  <c r="T6129" i="2" s="1"/>
  <c r="U6130" i="2"/>
  <c r="T6130" i="2" s="1"/>
  <c r="U6131" i="2"/>
  <c r="T6131" i="2" s="1"/>
  <c r="U6132" i="2"/>
  <c r="T6132" i="2" s="1"/>
  <c r="T6133" i="2"/>
  <c r="U6133" i="2"/>
  <c r="T6134" i="2"/>
  <c r="U6134" i="2"/>
  <c r="T6135" i="2"/>
  <c r="U6135" i="2"/>
  <c r="T6136" i="2"/>
  <c r="U6136" i="2"/>
  <c r="T6137" i="2"/>
  <c r="U6137" i="2"/>
  <c r="T6138" i="2"/>
  <c r="U6138" i="2"/>
  <c r="T6139" i="2"/>
  <c r="U6139" i="2"/>
  <c r="U6140" i="2"/>
  <c r="T6140" i="2" s="1"/>
  <c r="U6141" i="2"/>
  <c r="T6141" i="2" s="1"/>
  <c r="T6142" i="2"/>
  <c r="U6142" i="2"/>
  <c r="T6143" i="2"/>
  <c r="U6143" i="2"/>
  <c r="U6144" i="2"/>
  <c r="T6144" i="2" s="1"/>
  <c r="U6145" i="2"/>
  <c r="T6145" i="2" s="1"/>
  <c r="U6146" i="2"/>
  <c r="T6146" i="2" s="1"/>
  <c r="T6147" i="2"/>
  <c r="U6147" i="2"/>
  <c r="T6148" i="2"/>
  <c r="U6148" i="2"/>
  <c r="U6149" i="2"/>
  <c r="T6149" i="2" s="1"/>
  <c r="U6150" i="2"/>
  <c r="T6150" i="2" s="1"/>
  <c r="U6151" i="2"/>
  <c r="T6151" i="2" s="1"/>
  <c r="T6152" i="2"/>
  <c r="U6152" i="2"/>
  <c r="U6153" i="2"/>
  <c r="T6153" i="2" s="1"/>
  <c r="U6154" i="2"/>
  <c r="T6154" i="2" s="1"/>
  <c r="U6155" i="2"/>
  <c r="T6155" i="2" s="1"/>
  <c r="T6156" i="2"/>
  <c r="U6156" i="2"/>
  <c r="U6157" i="2"/>
  <c r="T6157" i="2" s="1"/>
  <c r="U6158" i="2"/>
  <c r="T6158" i="2" s="1"/>
  <c r="U6159" i="2"/>
  <c r="T6159" i="2" s="1"/>
  <c r="U6160" i="2"/>
  <c r="T6160" i="2" s="1"/>
  <c r="T6161" i="2"/>
  <c r="U6161" i="2"/>
  <c r="T6162" i="2"/>
  <c r="U6162" i="2"/>
  <c r="U6163" i="2"/>
  <c r="T6163" i="2" s="1"/>
  <c r="U6164" i="2"/>
  <c r="T6164" i="2" s="1"/>
  <c r="U6165" i="2"/>
  <c r="T6165" i="2" s="1"/>
  <c r="U6166" i="2"/>
  <c r="T6166" i="2" s="1"/>
  <c r="T6167" i="2"/>
  <c r="U6167" i="2"/>
  <c r="T6168" i="2"/>
  <c r="U6168" i="2"/>
  <c r="U6169" i="2"/>
  <c r="T6169" i="2" s="1"/>
  <c r="T6170" i="2"/>
  <c r="U6170" i="2"/>
  <c r="T6171" i="2"/>
  <c r="U6171" i="2"/>
  <c r="U6172" i="2"/>
  <c r="T6172" i="2" s="1"/>
  <c r="U6173" i="2"/>
  <c r="T6173" i="2" s="1"/>
  <c r="U6174" i="2"/>
  <c r="T6174" i="2" s="1"/>
  <c r="U6175" i="2"/>
  <c r="T6175" i="2" s="1"/>
  <c r="T6176" i="2"/>
  <c r="U6176" i="2"/>
  <c r="T6177" i="2"/>
  <c r="U6177" i="2"/>
  <c r="U6178" i="2"/>
  <c r="T6178" i="2" s="1"/>
  <c r="U6179" i="2"/>
  <c r="T6179" i="2" s="1"/>
  <c r="U6180" i="2"/>
  <c r="T6180" i="2" s="1"/>
  <c r="U6181" i="2"/>
  <c r="T6181" i="2" s="1"/>
  <c r="U6182" i="2"/>
  <c r="T6182" i="2" s="1"/>
  <c r="U6183" i="2"/>
  <c r="T6183" i="2" s="1"/>
  <c r="T6184" i="2"/>
  <c r="U6184" i="2"/>
  <c r="T6185" i="2"/>
  <c r="U6185" i="2"/>
  <c r="U6186" i="2"/>
  <c r="T6186" i="2" s="1"/>
  <c r="U6187" i="2"/>
  <c r="T6187" i="2" s="1"/>
  <c r="T6188" i="2"/>
  <c r="U6188" i="2"/>
  <c r="U6189" i="2"/>
  <c r="T6189" i="2" s="1"/>
  <c r="U6190" i="2"/>
  <c r="T6190" i="2" s="1"/>
  <c r="U6191" i="2"/>
  <c r="T6191" i="2" s="1"/>
  <c r="U6192" i="2"/>
  <c r="T6192" i="2" s="1"/>
  <c r="T6193" i="2"/>
  <c r="U6193" i="2"/>
  <c r="U6194" i="2"/>
  <c r="T6194" i="2" s="1"/>
  <c r="U6195" i="2"/>
  <c r="T6195" i="2" s="1"/>
  <c r="U6196" i="2"/>
  <c r="T6196" i="2" s="1"/>
  <c r="T6197" i="2"/>
  <c r="U6197" i="2"/>
  <c r="T6198" i="2"/>
  <c r="U6198" i="2"/>
  <c r="U6199" i="2"/>
  <c r="T6199" i="2" s="1"/>
  <c r="T6200" i="2"/>
  <c r="U6200" i="2"/>
  <c r="T6201" i="2"/>
  <c r="U6201" i="2"/>
  <c r="T6202" i="2"/>
  <c r="U6202" i="2"/>
  <c r="T6203" i="2"/>
  <c r="U6203" i="2"/>
  <c r="T6204" i="2"/>
  <c r="U6204" i="2"/>
  <c r="T6205" i="2"/>
  <c r="U6205" i="2"/>
  <c r="T6206" i="2"/>
  <c r="U6206" i="2"/>
  <c r="U6207" i="2"/>
  <c r="T6207" i="2" s="1"/>
  <c r="U6208" i="2"/>
  <c r="T6208" i="2" s="1"/>
  <c r="U6209" i="2"/>
  <c r="T6209" i="2" s="1"/>
  <c r="T6210" i="2"/>
  <c r="U6210" i="2"/>
  <c r="U6211" i="2"/>
  <c r="T6211" i="2" s="1"/>
  <c r="T6212" i="2"/>
  <c r="U6212" i="2"/>
  <c r="U6213" i="2"/>
  <c r="T6213" i="2" s="1"/>
  <c r="U6214" i="2"/>
  <c r="T6214" i="2" s="1"/>
  <c r="U6215" i="2"/>
  <c r="T6215" i="2" s="1"/>
  <c r="U6216" i="2"/>
  <c r="T6216" i="2" s="1"/>
  <c r="T6217" i="2"/>
  <c r="U6217" i="2"/>
  <c r="U6218" i="2"/>
  <c r="T6218" i="2" s="1"/>
  <c r="U6219" i="2"/>
  <c r="T6219" i="2" s="1"/>
  <c r="U6220" i="2"/>
  <c r="T6220" i="2" s="1"/>
  <c r="T6221" i="2"/>
  <c r="U6221" i="2"/>
  <c r="T6222" i="2"/>
  <c r="U6222" i="2"/>
  <c r="U6223" i="2"/>
  <c r="T6223" i="2" s="1"/>
  <c r="U6224" i="2"/>
  <c r="T6224" i="2" s="1"/>
  <c r="U6225" i="2"/>
  <c r="T6225" i="2" s="1"/>
  <c r="T6226" i="2"/>
  <c r="U6226" i="2"/>
  <c r="T6227" i="2"/>
  <c r="U6227" i="2"/>
  <c r="U6228" i="2"/>
  <c r="T6228" i="2" s="1"/>
  <c r="U6229" i="2"/>
  <c r="T6229" i="2" s="1"/>
  <c r="T6230" i="2"/>
  <c r="U6230" i="2"/>
  <c r="U6231" i="2"/>
  <c r="T6231" i="2" s="1"/>
  <c r="T6232" i="2"/>
  <c r="U6232" i="2"/>
  <c r="U6233" i="2"/>
  <c r="T6233" i="2" s="1"/>
  <c r="U6234" i="2"/>
  <c r="T6234" i="2" s="1"/>
  <c r="U6235" i="2"/>
  <c r="T6235" i="2" s="1"/>
  <c r="T6236" i="2"/>
  <c r="U6236" i="2"/>
  <c r="U6237" i="2"/>
  <c r="T6237" i="2" s="1"/>
  <c r="U6238" i="2"/>
  <c r="T6238" i="2" s="1"/>
  <c r="U6239" i="2"/>
  <c r="T6239" i="2" s="1"/>
  <c r="T6240" i="2"/>
  <c r="U6240" i="2"/>
  <c r="U6241" i="2"/>
  <c r="T6241" i="2" s="1"/>
  <c r="U6242" i="2"/>
  <c r="T6242" i="2" s="1"/>
  <c r="U6243" i="2"/>
  <c r="T6243" i="2" s="1"/>
  <c r="U6244" i="2"/>
  <c r="T6244" i="2" s="1"/>
  <c r="T6245" i="2"/>
  <c r="U6245" i="2"/>
  <c r="U6246" i="2"/>
  <c r="T6246" i="2" s="1"/>
  <c r="T6247" i="2"/>
  <c r="U6247" i="2"/>
  <c r="U6248" i="2"/>
  <c r="T6248" i="2" s="1"/>
  <c r="U6249" i="2"/>
  <c r="T6249" i="2" s="1"/>
  <c r="U6250" i="2"/>
  <c r="T6250" i="2" s="1"/>
  <c r="T6251" i="2"/>
  <c r="U6251" i="2"/>
  <c r="T6252" i="2"/>
  <c r="U6252" i="2"/>
  <c r="U6253" i="2"/>
  <c r="T6253" i="2" s="1"/>
  <c r="T6254" i="2"/>
  <c r="U6254" i="2"/>
  <c r="T6255" i="2"/>
  <c r="U6255" i="2"/>
  <c r="U6256" i="2"/>
  <c r="T6256" i="2" s="1"/>
  <c r="U6257" i="2"/>
  <c r="T6257" i="2" s="1"/>
  <c r="U6258" i="2"/>
  <c r="T6258" i="2" s="1"/>
  <c r="U6259" i="2"/>
  <c r="T6259" i="2" s="1"/>
  <c r="U6260" i="2"/>
  <c r="T6260" i="2" s="1"/>
  <c r="T6261" i="2"/>
  <c r="U6261" i="2"/>
  <c r="U6262" i="2"/>
  <c r="T6262" i="2" s="1"/>
  <c r="T6263" i="2"/>
  <c r="U6263" i="2"/>
  <c r="U6264" i="2"/>
  <c r="T6264" i="2" s="1"/>
  <c r="U6265" i="2"/>
  <c r="T6265" i="2" s="1"/>
  <c r="T6266" i="2"/>
  <c r="U6266" i="2"/>
  <c r="T6267" i="2"/>
  <c r="U6267" i="2"/>
  <c r="T6268" i="2"/>
  <c r="U6268" i="2"/>
  <c r="T6269" i="2"/>
  <c r="U6269" i="2"/>
  <c r="T6270" i="2"/>
  <c r="U6270" i="2"/>
  <c r="T6271" i="2"/>
  <c r="U6271" i="2"/>
  <c r="U6272" i="2"/>
  <c r="T6272" i="2" s="1"/>
  <c r="U6273" i="2"/>
  <c r="T6273" i="2" s="1"/>
  <c r="U6274" i="2"/>
  <c r="T6274" i="2" s="1"/>
  <c r="T6275" i="2"/>
  <c r="U6275" i="2"/>
  <c r="U6276" i="2"/>
  <c r="T6276" i="2" s="1"/>
  <c r="T6277" i="2"/>
  <c r="U6277" i="2"/>
  <c r="T6278" i="2"/>
  <c r="U6278" i="2"/>
  <c r="U6279" i="2"/>
  <c r="T6279" i="2" s="1"/>
  <c r="U6280" i="2"/>
  <c r="T6280" i="2" s="1"/>
  <c r="U6281" i="2"/>
  <c r="T6281" i="2" s="1"/>
  <c r="U6282" i="2"/>
  <c r="T6282" i="2" s="1"/>
  <c r="T6283" i="2"/>
  <c r="U6283" i="2"/>
  <c r="U6284" i="2"/>
  <c r="T6284" i="2" s="1"/>
  <c r="T6285" i="2"/>
  <c r="U6285" i="2"/>
  <c r="U6286" i="2"/>
  <c r="T6286" i="2" s="1"/>
  <c r="T6287" i="2"/>
  <c r="U6287" i="2"/>
  <c r="U6288" i="2"/>
  <c r="T6288" i="2" s="1"/>
  <c r="U6289" i="2"/>
  <c r="T6289" i="2" s="1"/>
  <c r="T6290" i="2"/>
  <c r="U6290" i="2"/>
  <c r="U6291" i="2"/>
  <c r="T6291" i="2" s="1"/>
  <c r="U6292" i="2"/>
  <c r="T6292" i="2" s="1"/>
  <c r="U6293" i="2"/>
  <c r="T6293" i="2" s="1"/>
  <c r="T6294" i="2"/>
  <c r="U6294" i="2"/>
  <c r="U6295" i="2"/>
  <c r="T6295" i="2" s="1"/>
  <c r="U6296" i="2"/>
  <c r="T6296" i="2" s="1"/>
  <c r="U6297" i="2"/>
  <c r="T6297" i="2" s="1"/>
  <c r="U6298" i="2"/>
  <c r="T6298" i="2" s="1"/>
  <c r="T6299" i="2"/>
  <c r="U6299" i="2"/>
  <c r="T6300" i="2"/>
  <c r="U6300" i="2"/>
  <c r="U6301" i="2"/>
  <c r="T6301" i="2" s="1"/>
  <c r="U6302" i="2"/>
  <c r="T6302" i="2" s="1"/>
  <c r="U6303" i="2"/>
  <c r="T6303" i="2" s="1"/>
  <c r="U6304" i="2"/>
  <c r="T6304" i="2" s="1"/>
  <c r="T6305" i="2"/>
  <c r="U6305" i="2"/>
  <c r="U6306" i="2"/>
  <c r="T6306" i="2" s="1"/>
  <c r="T6307" i="2"/>
  <c r="U6307" i="2"/>
  <c r="T6308" i="2"/>
  <c r="U6308" i="2"/>
  <c r="T6309" i="2"/>
  <c r="U6309" i="2"/>
  <c r="U6310" i="2"/>
  <c r="T6310" i="2" s="1"/>
  <c r="U6311" i="2"/>
  <c r="T6311" i="2" s="1"/>
  <c r="U6312" i="2"/>
  <c r="T6312" i="2" s="1"/>
  <c r="U6313" i="2"/>
  <c r="T6313" i="2" s="1"/>
  <c r="U6314" i="2"/>
  <c r="T6314" i="2" s="1"/>
  <c r="U6315" i="2"/>
  <c r="T6315" i="2" s="1"/>
  <c r="U6316" i="2"/>
  <c r="T6316" i="2" s="1"/>
  <c r="U6317" i="2"/>
  <c r="T6317" i="2" s="1"/>
  <c r="T6318" i="2"/>
  <c r="U6318" i="2"/>
  <c r="T6319" i="2"/>
  <c r="U6319" i="2"/>
  <c r="T6320" i="2"/>
  <c r="U6320" i="2"/>
  <c r="U6321" i="2"/>
  <c r="T6321" i="2" s="1"/>
  <c r="U6322" i="2"/>
  <c r="T6322" i="2" s="1"/>
  <c r="U6323" i="2"/>
  <c r="T6323" i="2" s="1"/>
  <c r="T6324" i="2"/>
  <c r="U6324" i="2"/>
  <c r="U6325" i="2"/>
  <c r="T6325" i="2" s="1"/>
  <c r="U6326" i="2"/>
  <c r="T6326" i="2" s="1"/>
  <c r="U6327" i="2"/>
  <c r="T6327" i="2" s="1"/>
  <c r="U6328" i="2"/>
  <c r="T6328" i="2" s="1"/>
  <c r="T6329" i="2"/>
  <c r="U6329" i="2"/>
  <c r="T6330" i="2"/>
  <c r="U6330" i="2"/>
  <c r="U6331" i="2"/>
  <c r="T6331" i="2" s="1"/>
  <c r="T6332" i="2"/>
  <c r="U6332" i="2"/>
  <c r="T6333" i="2"/>
  <c r="U6333" i="2"/>
  <c r="T6334" i="2"/>
  <c r="U6334" i="2"/>
  <c r="T6335" i="2"/>
  <c r="U6335" i="2"/>
  <c r="T6336" i="2"/>
  <c r="U6336" i="2"/>
  <c r="T6337" i="2"/>
  <c r="U6337" i="2"/>
  <c r="U6338" i="2"/>
  <c r="T6338" i="2" s="1"/>
  <c r="U6339" i="2"/>
  <c r="T6339" i="2" s="1"/>
  <c r="T6340" i="2"/>
  <c r="U6340" i="2"/>
  <c r="U6341" i="2"/>
  <c r="T6341" i="2" s="1"/>
  <c r="T6342" i="2"/>
  <c r="U6342" i="2"/>
  <c r="U6343" i="2"/>
  <c r="T6343" i="2" s="1"/>
  <c r="T6344" i="2"/>
  <c r="U6344" i="2"/>
  <c r="U6345" i="2"/>
  <c r="T6345" i="2" s="1"/>
  <c r="U6346" i="2"/>
  <c r="T6346" i="2" s="1"/>
  <c r="U6347" i="2"/>
  <c r="T6347" i="2" s="1"/>
  <c r="T6348" i="2"/>
  <c r="U6348" i="2"/>
  <c r="U6349" i="2"/>
  <c r="T6349" i="2" s="1"/>
  <c r="U6350" i="2"/>
  <c r="T6350" i="2" s="1"/>
  <c r="U6351" i="2"/>
  <c r="T6351" i="2" s="1"/>
  <c r="U6352" i="2"/>
  <c r="T6352" i="2" s="1"/>
  <c r="T6353" i="2"/>
  <c r="U6353" i="2"/>
  <c r="T6354" i="2"/>
  <c r="U6354" i="2"/>
  <c r="U6355" i="2"/>
  <c r="T6355" i="2" s="1"/>
  <c r="U6356" i="2"/>
  <c r="T6356" i="2" s="1"/>
  <c r="U6357" i="2"/>
  <c r="T6357" i="2" s="1"/>
  <c r="U6358" i="2"/>
  <c r="T6358" i="2" s="1"/>
  <c r="U6359" i="2"/>
  <c r="T6359" i="2" s="1"/>
  <c r="T6360" i="2"/>
  <c r="U6360" i="2"/>
  <c r="T6361" i="2"/>
  <c r="U6361" i="2"/>
  <c r="U6362" i="2"/>
  <c r="T6362" i="2" s="1"/>
  <c r="U6363" i="2"/>
  <c r="T6363" i="2" s="1"/>
  <c r="U6364" i="2"/>
  <c r="T6364" i="2" s="1"/>
  <c r="T6365" i="2"/>
  <c r="U6365" i="2"/>
  <c r="T6366" i="2"/>
  <c r="U6366" i="2"/>
  <c r="U6367" i="2"/>
  <c r="T6367" i="2" s="1"/>
  <c r="U6368" i="2"/>
  <c r="T6368" i="2" s="1"/>
  <c r="T6369" i="2"/>
  <c r="U6369" i="2"/>
  <c r="U6370" i="2"/>
  <c r="T6370" i="2" s="1"/>
  <c r="T6371" i="2"/>
  <c r="U6371" i="2"/>
  <c r="U6372" i="2"/>
  <c r="T6372" i="2" s="1"/>
  <c r="U6373" i="2"/>
  <c r="T6373" i="2" s="1"/>
  <c r="T6374" i="2"/>
  <c r="U6374" i="2"/>
  <c r="T6375" i="2"/>
  <c r="U6375" i="2"/>
  <c r="U6376" i="2"/>
  <c r="T6376" i="2" s="1"/>
  <c r="U6377" i="2"/>
  <c r="T6377" i="2" s="1"/>
  <c r="U6378" i="2"/>
  <c r="T6378" i="2" s="1"/>
  <c r="U6379" i="2"/>
  <c r="T6379" i="2" s="1"/>
  <c r="T6380" i="2"/>
  <c r="U6380" i="2"/>
  <c r="U6381" i="2"/>
  <c r="T6381" i="2" s="1"/>
  <c r="U6382" i="2"/>
  <c r="T6382" i="2" s="1"/>
  <c r="U6383" i="2"/>
  <c r="T6383" i="2" s="1"/>
  <c r="T6384" i="2"/>
  <c r="U6384" i="2"/>
  <c r="U6385" i="2"/>
  <c r="T6385" i="2" s="1"/>
  <c r="U6386" i="2"/>
  <c r="T6386" i="2" s="1"/>
  <c r="U6387" i="2"/>
  <c r="T6387" i="2" s="1"/>
  <c r="T6388" i="2"/>
  <c r="U6388" i="2"/>
  <c r="U6389" i="2"/>
  <c r="T6389" i="2" s="1"/>
  <c r="T6390" i="2"/>
  <c r="U6390" i="2"/>
  <c r="U6391" i="2"/>
  <c r="T6391" i="2" s="1"/>
  <c r="U6392" i="2"/>
  <c r="T6392" i="2" s="1"/>
  <c r="U6393" i="2"/>
  <c r="T6393" i="2" s="1"/>
  <c r="T6394" i="2"/>
  <c r="U6394" i="2"/>
  <c r="U6395" i="2"/>
  <c r="T6395" i="2" s="1"/>
  <c r="U6396" i="2"/>
  <c r="T6396" i="2" s="1"/>
  <c r="T6397" i="2"/>
  <c r="U6397" i="2"/>
  <c r="T6398" i="2"/>
  <c r="U6398" i="2"/>
  <c r="T6399" i="2"/>
  <c r="U6399" i="2"/>
  <c r="T6400" i="2"/>
  <c r="U6400" i="2"/>
  <c r="T6401" i="2"/>
  <c r="U6401" i="2"/>
  <c r="T6402" i="2"/>
  <c r="U6402" i="2"/>
  <c r="T6403" i="2"/>
  <c r="U6403" i="2"/>
  <c r="U6404" i="2"/>
  <c r="T6404" i="2" s="1"/>
  <c r="U6405" i="2"/>
  <c r="T6405" i="2" s="1"/>
  <c r="T6406" i="2"/>
  <c r="U6406" i="2"/>
  <c r="T6407" i="2"/>
  <c r="U6407" i="2"/>
  <c r="U6408" i="2"/>
  <c r="T6408" i="2" s="1"/>
  <c r="U6409" i="2"/>
  <c r="T6409" i="2" s="1"/>
  <c r="U6410" i="2"/>
  <c r="T6410" i="2" s="1"/>
  <c r="T6411" i="2"/>
  <c r="U6411" i="2"/>
  <c r="U6412" i="2"/>
  <c r="T6412" i="2" s="1"/>
  <c r="U6413" i="2"/>
  <c r="T6413" i="2" s="1"/>
  <c r="T6414" i="2"/>
  <c r="U6414" i="2"/>
  <c r="U6415" i="2"/>
  <c r="T6415" i="2" s="1"/>
  <c r="T6416" i="2"/>
  <c r="U6416" i="2"/>
  <c r="U6417" i="2"/>
  <c r="T6417" i="2" s="1"/>
  <c r="U6418" i="2"/>
  <c r="T6418" i="2" s="1"/>
  <c r="U6419" i="2"/>
  <c r="T6419" i="2" s="1"/>
  <c r="U6420" i="2"/>
  <c r="T6420" i="2" s="1"/>
  <c r="T6421" i="2"/>
  <c r="U6421" i="2"/>
  <c r="T6422" i="2"/>
  <c r="U6422" i="2"/>
  <c r="U6423" i="2"/>
  <c r="T6423" i="2" s="1"/>
  <c r="U6424" i="2"/>
  <c r="T6424" i="2" s="1"/>
  <c r="U6425" i="2"/>
  <c r="T6425" i="2" s="1"/>
  <c r="U6426" i="2"/>
  <c r="T6426" i="2" s="1"/>
  <c r="T6427" i="2"/>
  <c r="U6427" i="2"/>
  <c r="U6428" i="2"/>
  <c r="T6428" i="2" s="1"/>
  <c r="T6429" i="2"/>
  <c r="U6429" i="2"/>
  <c r="U6430" i="2"/>
  <c r="T6430" i="2" s="1"/>
  <c r="T6431" i="2"/>
  <c r="U6431" i="2"/>
  <c r="U6432" i="2"/>
  <c r="T6432" i="2" s="1"/>
  <c r="U6433" i="2"/>
  <c r="T6433" i="2" s="1"/>
  <c r="U6434" i="2"/>
  <c r="T6434" i="2" s="1"/>
  <c r="U6435" i="2"/>
  <c r="T6435" i="2" s="1"/>
  <c r="U6436" i="2"/>
  <c r="T6436" i="2" s="1"/>
  <c r="U6437" i="2"/>
  <c r="T6437" i="2" s="1"/>
  <c r="T6438" i="2"/>
  <c r="U6438" i="2"/>
  <c r="T6439" i="2"/>
  <c r="U6439" i="2"/>
  <c r="U6440" i="2"/>
  <c r="T6440" i="2" s="1"/>
  <c r="T6441" i="2"/>
  <c r="U6441" i="2"/>
  <c r="U6442" i="2"/>
  <c r="T6442" i="2" s="1"/>
  <c r="U6443" i="2"/>
  <c r="T6443" i="2" s="1"/>
  <c r="T6444" i="2"/>
  <c r="U6444" i="2"/>
  <c r="U6445" i="2"/>
  <c r="T6445" i="2" s="1"/>
  <c r="U6446" i="2"/>
  <c r="T6446" i="2" s="1"/>
  <c r="U6447" i="2"/>
  <c r="T6447" i="2" s="1"/>
  <c r="U6448" i="2"/>
  <c r="T6448" i="2" s="1"/>
  <c r="U6449" i="2"/>
  <c r="T6449" i="2" s="1"/>
  <c r="T6450" i="2"/>
  <c r="U6450" i="2"/>
  <c r="T6451" i="2"/>
  <c r="U6451" i="2"/>
  <c r="U6452" i="2"/>
  <c r="T6452" i="2" s="1"/>
  <c r="U6453" i="2"/>
  <c r="T6453" i="2" s="1"/>
  <c r="U6454" i="2"/>
  <c r="T6454" i="2" s="1"/>
  <c r="T6455" i="2"/>
  <c r="U6455" i="2"/>
  <c r="T6456" i="2"/>
  <c r="U6456" i="2"/>
  <c r="U6457" i="2"/>
  <c r="T6457" i="2" s="1"/>
  <c r="T6458" i="2"/>
  <c r="U6458" i="2"/>
  <c r="U6459" i="2"/>
  <c r="T6459" i="2" s="1"/>
  <c r="T6460" i="2"/>
  <c r="U6460" i="2"/>
  <c r="U6461" i="2"/>
  <c r="T6461" i="2" s="1"/>
  <c r="U6462" i="2"/>
  <c r="T6462" i="2" s="1"/>
  <c r="U6463" i="2"/>
  <c r="T6463" i="2" s="1"/>
  <c r="T6464" i="2"/>
  <c r="U6464" i="2"/>
  <c r="T6465" i="2"/>
  <c r="U6465" i="2"/>
  <c r="T6466" i="2"/>
  <c r="U6466" i="2"/>
  <c r="T6467" i="2"/>
  <c r="U6467" i="2"/>
  <c r="T6468" i="2"/>
  <c r="U6468" i="2"/>
  <c r="T6469" i="2"/>
  <c r="U6469" i="2"/>
  <c r="T6470" i="2"/>
  <c r="U6470" i="2"/>
  <c r="T6471" i="2"/>
  <c r="U6471" i="2"/>
  <c r="U6472" i="2"/>
  <c r="T6472" i="2" s="1"/>
  <c r="U6473" i="2"/>
  <c r="T6473" i="2" s="1"/>
  <c r="U6474" i="2"/>
  <c r="T6474" i="2" s="1"/>
  <c r="U6475" i="2"/>
  <c r="T6475" i="2" s="1"/>
  <c r="T6476" i="2"/>
  <c r="U6476" i="2"/>
  <c r="U6477" i="2"/>
  <c r="T6477" i="2" s="1"/>
  <c r="T6478" i="2"/>
  <c r="U6478" i="2"/>
  <c r="U6479" i="2"/>
  <c r="T6479" i="2" s="1"/>
  <c r="U6480" i="2"/>
  <c r="T6480" i="2" s="1"/>
  <c r="U6481" i="2"/>
  <c r="T6481" i="2" s="1"/>
  <c r="U6482" i="2"/>
  <c r="T6482" i="2" s="1"/>
  <c r="T6483" i="2"/>
  <c r="U6483" i="2"/>
  <c r="U6484" i="2"/>
  <c r="T6484" i="2" s="1"/>
  <c r="T6485" i="2"/>
  <c r="U6485" i="2"/>
  <c r="U6486" i="2"/>
  <c r="T6486" i="2" s="1"/>
  <c r="U6487" i="2"/>
  <c r="T6487" i="2" s="1"/>
  <c r="U6488" i="2"/>
  <c r="T6488" i="2" s="1"/>
  <c r="T6489" i="2"/>
  <c r="U6489" i="2"/>
  <c r="U6490" i="2"/>
  <c r="T6490" i="2" s="1"/>
  <c r="U6491" i="2"/>
  <c r="T6491" i="2" s="1"/>
  <c r="T6492" i="2"/>
  <c r="U6492" i="2"/>
  <c r="U6493" i="2"/>
  <c r="T6493" i="2" s="1"/>
  <c r="T6494" i="2"/>
  <c r="U6494" i="2"/>
  <c r="U6495" i="2"/>
  <c r="T6495" i="2" s="1"/>
  <c r="U6496" i="2"/>
  <c r="T6496" i="2" s="1"/>
  <c r="U6497" i="2"/>
  <c r="T6497" i="2" s="1"/>
  <c r="U6498" i="2"/>
  <c r="T6498" i="2" s="1"/>
  <c r="T6499" i="2"/>
  <c r="U6499" i="2"/>
  <c r="T6500" i="2"/>
  <c r="U6500" i="2"/>
  <c r="U6501" i="2"/>
  <c r="T6501" i="2" s="1"/>
  <c r="U6502" i="2"/>
  <c r="T6502" i="2" s="1"/>
  <c r="U6503" i="2"/>
  <c r="T6503" i="2" s="1"/>
  <c r="T6504" i="2"/>
  <c r="U6504" i="2"/>
  <c r="U6505" i="2"/>
  <c r="T6505" i="2" s="1"/>
  <c r="U6506" i="2"/>
  <c r="T6506" i="2" s="1"/>
  <c r="U6507" i="2"/>
  <c r="T6507" i="2" s="1"/>
  <c r="T6508" i="2"/>
  <c r="U6508" i="2"/>
  <c r="U6509" i="2"/>
  <c r="T6509" i="2" s="1"/>
  <c r="T6510" i="2"/>
  <c r="U6510" i="2"/>
  <c r="U6511" i="2"/>
  <c r="T6511" i="2" s="1"/>
  <c r="U6512" i="2"/>
  <c r="T6512" i="2" s="1"/>
  <c r="U6513" i="2"/>
  <c r="T6513" i="2" s="1"/>
  <c r="U6514" i="2"/>
  <c r="T6514" i="2" s="1"/>
  <c r="T6515" i="2"/>
  <c r="U6515" i="2"/>
  <c r="T6516" i="2"/>
  <c r="U6516" i="2"/>
  <c r="U6517" i="2"/>
  <c r="T6517" i="2" s="1"/>
  <c r="U6518" i="2"/>
  <c r="T6518" i="2" s="1"/>
  <c r="U6519" i="2"/>
  <c r="T6519" i="2" s="1"/>
  <c r="U6520" i="2"/>
  <c r="T6520" i="2" s="1"/>
  <c r="T6521" i="2"/>
  <c r="U6521" i="2"/>
  <c r="U6522" i="2"/>
  <c r="T6522" i="2" s="1"/>
  <c r="T6523" i="2"/>
  <c r="U6523" i="2"/>
  <c r="T6524" i="2"/>
  <c r="U6524" i="2"/>
  <c r="U6525" i="2"/>
  <c r="T6525" i="2" s="1"/>
  <c r="T6526" i="2"/>
  <c r="U6526" i="2"/>
  <c r="U6527" i="2"/>
  <c r="T6527" i="2" s="1"/>
  <c r="U6528" i="2"/>
  <c r="T6528" i="2" s="1"/>
  <c r="U6529" i="2"/>
  <c r="T6529" i="2" s="1"/>
  <c r="T6530" i="2"/>
  <c r="U6530" i="2"/>
  <c r="T6531" i="2"/>
  <c r="U6531" i="2"/>
  <c r="T6532" i="2"/>
  <c r="U6532" i="2"/>
  <c r="T6533" i="2"/>
  <c r="U6533" i="2"/>
  <c r="T6534" i="2"/>
  <c r="U6534" i="2"/>
  <c r="T6535" i="2"/>
  <c r="U6535" i="2"/>
  <c r="U6536" i="2"/>
  <c r="T6536" i="2" s="1"/>
  <c r="T6537" i="2"/>
  <c r="U6537" i="2"/>
  <c r="U6538" i="2"/>
  <c r="T6538" i="2" s="1"/>
  <c r="T6539" i="2"/>
  <c r="U6539" i="2"/>
  <c r="U6540" i="2"/>
  <c r="T6540" i="2" s="1"/>
  <c r="U6541" i="2"/>
  <c r="T6541" i="2" s="1"/>
  <c r="U6542" i="2"/>
  <c r="T6542" i="2" s="1"/>
  <c r="T6543" i="2"/>
  <c r="U6543" i="2"/>
  <c r="T6544" i="2"/>
  <c r="U6544" i="2"/>
  <c r="U6545" i="2"/>
  <c r="T6545" i="2" s="1"/>
  <c r="U6546" i="2"/>
  <c r="T6546" i="2" s="1"/>
  <c r="U6547" i="2"/>
  <c r="T6547" i="2" s="1"/>
  <c r="T6548" i="2"/>
  <c r="U6548" i="2"/>
  <c r="U6549" i="2"/>
  <c r="T6549" i="2" s="1"/>
  <c r="T6550" i="2"/>
  <c r="U6550" i="2"/>
  <c r="U6551" i="2"/>
  <c r="T6551" i="2" s="1"/>
  <c r="U6552" i="2"/>
  <c r="T6552" i="2" s="1"/>
  <c r="U6553" i="2"/>
  <c r="T6553" i="2" s="1"/>
  <c r="U6554" i="2"/>
  <c r="T6554" i="2" s="1"/>
  <c r="U6555" i="2"/>
  <c r="T6555" i="2" s="1"/>
  <c r="U6556" i="2"/>
  <c r="T6556" i="2" s="1"/>
  <c r="T6557" i="2"/>
  <c r="U6557" i="2"/>
  <c r="T6558" i="2"/>
  <c r="U6558" i="2"/>
  <c r="U6559" i="2"/>
  <c r="T6559" i="2" s="1"/>
  <c r="U6560" i="2"/>
  <c r="T6560" i="2" s="1"/>
  <c r="U6561" i="2"/>
  <c r="T6561" i="2" s="1"/>
  <c r="U6562" i="2"/>
  <c r="T6562" i="2" s="1"/>
  <c r="T6563" i="2"/>
  <c r="U6563" i="2"/>
  <c r="U6564" i="2"/>
  <c r="T6564" i="2" s="1"/>
  <c r="T6565" i="2"/>
  <c r="U6565" i="2"/>
  <c r="T6566" i="2"/>
  <c r="U6566" i="2"/>
  <c r="T6567" i="2"/>
  <c r="U6567" i="2"/>
  <c r="U6568" i="2"/>
  <c r="T6568" i="2" s="1"/>
  <c r="U6569" i="2"/>
  <c r="T6569" i="2" s="1"/>
  <c r="U6570" i="2"/>
  <c r="T6570" i="2" s="1"/>
  <c r="U6571" i="2"/>
  <c r="T6571" i="2" s="1"/>
  <c r="U6572" i="2"/>
  <c r="T6572" i="2" s="1"/>
  <c r="T6573" i="2"/>
  <c r="U6573" i="2"/>
  <c r="T6574" i="2"/>
  <c r="U6574" i="2"/>
  <c r="U6575" i="2"/>
  <c r="T6575" i="2" s="1"/>
  <c r="U6576" i="2"/>
  <c r="T6576" i="2" s="1"/>
  <c r="U6577" i="2"/>
  <c r="T6577" i="2" s="1"/>
  <c r="T6578" i="2"/>
  <c r="U6578" i="2"/>
  <c r="U6579" i="2"/>
  <c r="T6579" i="2" s="1"/>
  <c r="U6580" i="2"/>
  <c r="T6580" i="2" s="1"/>
  <c r="U6581" i="2"/>
  <c r="T6581" i="2" s="1"/>
  <c r="T6582" i="2"/>
  <c r="U6582" i="2"/>
  <c r="U6583" i="2"/>
  <c r="T6583" i="2" s="1"/>
  <c r="U6584" i="2"/>
  <c r="T6584" i="2" s="1"/>
  <c r="U6585" i="2"/>
  <c r="T6585" i="2" s="1"/>
  <c r="T6586" i="2"/>
  <c r="U6586" i="2"/>
  <c r="T6587" i="2"/>
  <c r="U6587" i="2"/>
  <c r="U6588" i="2"/>
  <c r="T6588" i="2" s="1"/>
  <c r="U6589" i="2"/>
  <c r="T6589" i="2" s="1"/>
  <c r="U6590" i="2"/>
  <c r="T6590" i="2" s="1"/>
  <c r="U6591" i="2"/>
  <c r="T6591" i="2" s="1"/>
  <c r="U6592" i="2"/>
  <c r="T6592" i="2" s="1"/>
  <c r="U6593" i="2"/>
  <c r="T6593" i="2" s="1"/>
  <c r="T6594" i="2"/>
  <c r="U6594" i="2"/>
  <c r="T6595" i="2"/>
  <c r="U6595" i="2"/>
  <c r="T6596" i="2"/>
  <c r="U6596" i="2"/>
  <c r="T6597" i="2"/>
  <c r="U6597" i="2"/>
  <c r="T6598" i="2"/>
  <c r="U6598" i="2"/>
  <c r="T6599" i="2"/>
  <c r="U6599" i="2"/>
  <c r="T6600" i="2"/>
  <c r="U6600" i="2"/>
  <c r="T6601" i="2"/>
  <c r="U6601" i="2"/>
  <c r="T6602" i="2"/>
  <c r="U6602" i="2"/>
  <c r="T6603" i="2"/>
  <c r="U6603" i="2"/>
  <c r="U6604" i="2"/>
  <c r="T6604" i="2" s="1"/>
  <c r="U6605" i="2"/>
  <c r="T6605" i="2" s="1"/>
  <c r="U6606" i="2"/>
  <c r="T6606" i="2" s="1"/>
  <c r="U6607" i="2"/>
  <c r="T6607" i="2" s="1"/>
  <c r="U6608" i="2"/>
  <c r="T6608" i="2" s="1"/>
  <c r="U6609" i="2"/>
  <c r="T6609" i="2" s="1"/>
  <c r="U6610" i="2"/>
  <c r="T6610" i="2" s="1"/>
  <c r="U6611" i="2"/>
  <c r="T6611" i="2" s="1"/>
  <c r="T6612" i="2"/>
  <c r="U6612" i="2"/>
  <c r="T6613" i="2"/>
  <c r="U6613" i="2"/>
  <c r="T6614" i="2"/>
  <c r="U6614" i="2"/>
  <c r="T6615" i="2"/>
  <c r="U6615" i="2"/>
  <c r="U6616" i="2"/>
  <c r="T6616" i="2" s="1"/>
  <c r="U6617" i="2"/>
  <c r="T6617" i="2" s="1"/>
  <c r="U6618" i="2"/>
  <c r="T6618" i="2" s="1"/>
  <c r="U6619" i="2"/>
  <c r="T6619" i="2" s="1"/>
  <c r="U6620" i="2"/>
  <c r="T6620" i="2" s="1"/>
  <c r="T6621" i="2"/>
  <c r="U6621" i="2"/>
  <c r="U6622" i="2"/>
  <c r="T6622" i="2" s="1"/>
  <c r="T6623" i="2"/>
  <c r="U6623" i="2"/>
  <c r="U6624" i="2"/>
  <c r="T6624" i="2" s="1"/>
  <c r="U6625" i="2"/>
  <c r="T6625" i="2" s="1"/>
  <c r="U6626" i="2"/>
  <c r="T6626" i="2" s="1"/>
  <c r="T6627" i="2"/>
  <c r="U6627" i="2"/>
  <c r="T6628" i="2"/>
  <c r="U6628" i="2"/>
  <c r="U6629" i="2"/>
  <c r="T6629" i="2" s="1"/>
  <c r="U6630" i="2"/>
  <c r="T6630" i="2" s="1"/>
  <c r="U6631" i="2"/>
  <c r="T6631" i="2" s="1"/>
  <c r="U6632" i="2"/>
  <c r="T6632" i="2" s="1"/>
  <c r="U6633" i="2"/>
  <c r="T6633" i="2" s="1"/>
  <c r="T6634" i="2"/>
  <c r="U6634" i="2"/>
  <c r="U6635" i="2"/>
  <c r="T6635" i="2" s="1"/>
  <c r="T6636" i="2"/>
  <c r="U6636" i="2"/>
  <c r="U6637" i="2"/>
  <c r="T6637" i="2" s="1"/>
  <c r="U6638" i="2"/>
  <c r="T6638" i="2" s="1"/>
  <c r="U6639" i="2"/>
  <c r="T6639" i="2" s="1"/>
  <c r="U6640" i="2"/>
  <c r="T6640" i="2" s="1"/>
  <c r="T6641" i="2"/>
  <c r="U6641" i="2"/>
  <c r="U6642" i="2"/>
  <c r="T6642" i="2" s="1"/>
  <c r="T6643" i="2"/>
  <c r="U6643" i="2"/>
  <c r="T6644" i="2"/>
  <c r="U6644" i="2"/>
  <c r="U6645" i="2"/>
  <c r="T6645" i="2" s="1"/>
  <c r="U6646" i="2"/>
  <c r="T6646" i="2" s="1"/>
  <c r="U6647" i="2"/>
  <c r="T6647" i="2" s="1"/>
  <c r="T6648" i="2"/>
  <c r="U6648" i="2"/>
  <c r="U6649" i="2"/>
  <c r="T6649" i="2" s="1"/>
  <c r="U6650" i="2"/>
  <c r="T6650" i="2" s="1"/>
  <c r="U6651" i="2"/>
  <c r="T6651" i="2" s="1"/>
  <c r="T6652" i="2"/>
  <c r="U6652" i="2"/>
  <c r="T6653" i="2"/>
  <c r="U6653" i="2"/>
  <c r="U6654" i="2"/>
  <c r="T6654" i="2" s="1"/>
  <c r="U6655" i="2"/>
  <c r="T6655" i="2" s="1"/>
  <c r="T6656" i="2"/>
  <c r="U6656" i="2"/>
  <c r="U6657" i="2"/>
  <c r="T6657" i="2" s="1"/>
  <c r="U6658" i="2"/>
  <c r="T6658" i="2" s="1"/>
  <c r="U6659" i="2"/>
  <c r="T6659" i="2" s="1"/>
  <c r="U6660" i="2"/>
  <c r="T6660" i="2" s="1"/>
  <c r="T6661" i="2"/>
  <c r="U6661" i="2"/>
  <c r="T6662" i="2"/>
  <c r="U6662" i="2"/>
  <c r="T6663" i="2"/>
  <c r="U6663" i="2"/>
  <c r="T6664" i="2"/>
  <c r="U6664" i="2"/>
  <c r="T6665" i="2"/>
  <c r="U6665" i="2"/>
  <c r="T6666" i="2"/>
  <c r="U6666" i="2"/>
  <c r="T6667" i="2"/>
  <c r="U6667" i="2"/>
  <c r="T6668" i="2"/>
  <c r="U6668" i="2"/>
  <c r="U6669" i="2"/>
  <c r="T6669" i="2" s="1"/>
  <c r="U6670" i="2"/>
  <c r="T6670" i="2" s="1"/>
  <c r="U6671" i="2"/>
  <c r="T6671" i="2" s="1"/>
  <c r="U6672" i="2"/>
  <c r="T6672" i="2" s="1"/>
  <c r="T6673" i="2"/>
  <c r="U6673" i="2"/>
  <c r="U6674" i="2"/>
  <c r="T6674" i="2" s="1"/>
  <c r="T6675" i="2"/>
  <c r="U6675" i="2"/>
  <c r="U6676" i="2"/>
  <c r="T6676" i="2" s="1"/>
  <c r="U6677" i="2"/>
  <c r="T6677" i="2" s="1"/>
  <c r="T6678" i="2"/>
  <c r="U6678" i="2"/>
  <c r="U6679" i="2"/>
  <c r="T6679" i="2" s="1"/>
  <c r="U6680" i="2"/>
  <c r="T6680" i="2" s="1"/>
  <c r="U6681" i="2"/>
  <c r="T6681" i="2" s="1"/>
  <c r="U6682" i="2"/>
  <c r="T6682" i="2" s="1"/>
  <c r="U6683" i="2"/>
  <c r="T6683" i="2" s="1"/>
  <c r="T6684" i="2"/>
  <c r="U6684" i="2"/>
  <c r="T6685" i="2"/>
  <c r="U6685" i="2"/>
  <c r="U6686" i="2"/>
  <c r="T6686" i="2" s="1"/>
  <c r="T6687" i="2"/>
  <c r="U6687" i="2"/>
  <c r="U6688" i="2"/>
  <c r="T6688" i="2" s="1"/>
  <c r="U6689" i="2"/>
  <c r="T6689" i="2" s="1"/>
  <c r="T6690" i="2"/>
  <c r="U6690" i="2"/>
  <c r="U6691" i="2"/>
  <c r="T6691" i="2" s="1"/>
  <c r="T6692" i="2"/>
  <c r="U6692" i="2"/>
  <c r="U6693" i="2"/>
  <c r="T6693" i="2" s="1"/>
  <c r="U6694" i="2"/>
  <c r="T6694" i="2" s="1"/>
  <c r="U6695" i="2"/>
  <c r="T6695" i="2" s="1"/>
  <c r="U6696" i="2"/>
  <c r="T6696" i="2" s="1"/>
  <c r="T6697" i="2"/>
  <c r="U6697" i="2"/>
  <c r="T6698" i="2"/>
  <c r="U6698" i="2"/>
  <c r="U6699" i="2"/>
  <c r="T6699" i="2" s="1"/>
  <c r="U6700" i="2"/>
  <c r="T6700" i="2" s="1"/>
  <c r="U6701" i="2"/>
  <c r="T6701" i="2" s="1"/>
  <c r="T6702" i="2"/>
  <c r="U6702" i="2"/>
  <c r="U6703" i="2"/>
  <c r="T6703" i="2" s="1"/>
  <c r="U6704" i="2"/>
  <c r="T6704" i="2" s="1"/>
  <c r="U6705" i="2"/>
  <c r="T6705" i="2" s="1"/>
  <c r="U6706" i="2"/>
  <c r="T6706" i="2" s="1"/>
  <c r="T6707" i="2"/>
  <c r="U6707" i="2"/>
  <c r="T6708" i="2"/>
  <c r="U6708" i="2"/>
  <c r="U6709" i="2"/>
  <c r="T6709" i="2" s="1"/>
  <c r="U6710" i="2"/>
  <c r="T6710" i="2" s="1"/>
  <c r="U6711" i="2"/>
  <c r="T6711" i="2" s="1"/>
  <c r="T6712" i="2"/>
  <c r="U6712" i="2"/>
  <c r="T6713" i="2"/>
  <c r="U6713" i="2"/>
  <c r="U6714" i="2"/>
  <c r="T6714" i="2" s="1"/>
  <c r="U6715" i="2"/>
  <c r="T6715" i="2" s="1"/>
  <c r="T6716" i="2"/>
  <c r="U6716" i="2"/>
  <c r="U6717" i="2"/>
  <c r="T6717" i="2" s="1"/>
  <c r="U6718" i="2"/>
  <c r="T6718" i="2" s="1"/>
  <c r="U6719" i="2"/>
  <c r="T6719" i="2" s="1"/>
  <c r="T6720" i="2"/>
  <c r="U6720" i="2"/>
  <c r="U6721" i="2"/>
  <c r="T6721" i="2" s="1"/>
  <c r="T6722" i="2"/>
  <c r="U6722" i="2"/>
  <c r="U6723" i="2"/>
  <c r="T6723" i="2" s="1"/>
  <c r="U6724" i="2"/>
  <c r="T6724" i="2" s="1"/>
  <c r="U6725" i="2"/>
  <c r="T6725" i="2" s="1"/>
  <c r="T6726" i="2"/>
  <c r="U6726" i="2"/>
  <c r="U6727" i="2"/>
  <c r="T6727" i="2" s="1"/>
  <c r="T6728" i="2"/>
  <c r="U6728" i="2"/>
  <c r="T6729" i="2"/>
  <c r="U6729" i="2"/>
  <c r="T6730" i="2"/>
  <c r="U6730" i="2"/>
  <c r="T6731" i="2"/>
  <c r="U6731" i="2"/>
  <c r="T6732" i="2"/>
  <c r="U6732" i="2"/>
  <c r="T6733" i="2"/>
  <c r="U6733" i="2"/>
  <c r="U6734" i="2"/>
  <c r="T6734" i="2" s="1"/>
  <c r="U6735" i="2"/>
  <c r="T6735" i="2" s="1"/>
  <c r="U6736" i="2"/>
  <c r="T6736" i="2" s="1"/>
  <c r="T6737" i="2"/>
  <c r="U6737" i="2"/>
  <c r="T6738" i="2"/>
  <c r="U6738" i="2"/>
  <c r="U6739" i="2"/>
  <c r="T6739" i="2" s="1"/>
  <c r="U6740" i="2"/>
  <c r="T6740" i="2" s="1"/>
  <c r="U6741" i="2"/>
  <c r="T6741" i="2" s="1"/>
  <c r="T6742" i="2"/>
  <c r="U6742" i="2"/>
  <c r="T6743" i="2"/>
  <c r="U6743" i="2"/>
  <c r="U6744" i="2"/>
  <c r="T6744" i="2" s="1"/>
  <c r="U6745" i="2"/>
  <c r="T6745" i="2" s="1"/>
  <c r="T6746" i="2"/>
  <c r="U6746" i="2"/>
  <c r="T6747" i="2"/>
  <c r="U6747" i="2"/>
  <c r="U6748" i="2"/>
  <c r="T6748" i="2" s="1"/>
  <c r="U6749" i="2"/>
  <c r="T6749" i="2" s="1"/>
  <c r="U6750" i="2"/>
  <c r="T6750" i="2" s="1"/>
  <c r="U6751" i="2"/>
  <c r="T6751" i="2" s="1"/>
  <c r="T6752" i="2"/>
  <c r="U6752" i="2"/>
  <c r="U6753" i="2"/>
  <c r="T6753" i="2" s="1"/>
  <c r="U6754" i="2"/>
  <c r="T6754" i="2" s="1"/>
  <c r="T6755" i="2"/>
  <c r="U6755" i="2"/>
  <c r="U6756" i="2"/>
  <c r="T6756" i="2" s="1"/>
  <c r="U6757" i="2"/>
  <c r="T6757" i="2" s="1"/>
  <c r="U6758" i="2"/>
  <c r="T6758" i="2" s="1"/>
  <c r="U6759" i="2"/>
  <c r="T6759" i="2" s="1"/>
  <c r="U6760" i="2"/>
  <c r="T6760" i="2" s="1"/>
  <c r="T6761" i="2"/>
  <c r="U6761" i="2"/>
  <c r="U6762" i="2"/>
  <c r="T6762" i="2" s="1"/>
  <c r="T6763" i="2"/>
  <c r="U6763" i="2"/>
  <c r="U6764" i="2"/>
  <c r="T6764" i="2" s="1"/>
  <c r="U6765" i="2"/>
  <c r="T6765" i="2" s="1"/>
  <c r="T6766" i="2"/>
  <c r="U6766" i="2"/>
  <c r="U6767" i="2"/>
  <c r="T6767" i="2" s="1"/>
  <c r="T6768" i="2"/>
  <c r="U6768" i="2"/>
  <c r="U6769" i="2"/>
  <c r="T6769" i="2" s="1"/>
  <c r="T6770" i="2"/>
  <c r="U6770" i="2"/>
  <c r="T6771" i="2"/>
  <c r="U6771" i="2"/>
  <c r="U6772" i="2"/>
  <c r="T6772" i="2" s="1"/>
  <c r="U6773" i="2"/>
  <c r="T6773" i="2" s="1"/>
  <c r="U6774" i="2"/>
  <c r="T6774" i="2" s="1"/>
  <c r="U6775" i="2"/>
  <c r="T6775" i="2" s="1"/>
  <c r="T6776" i="2"/>
  <c r="U6776" i="2"/>
  <c r="T6777" i="2"/>
  <c r="U6777" i="2"/>
  <c r="U6778" i="2"/>
  <c r="T6778" i="2" s="1"/>
  <c r="U6779" i="2"/>
  <c r="T6779" i="2" s="1"/>
  <c r="U6780" i="2"/>
  <c r="T6780" i="2" s="1"/>
  <c r="U6781" i="2"/>
  <c r="T6781" i="2" s="1"/>
  <c r="U6782" i="2"/>
  <c r="T6782" i="2" s="1"/>
  <c r="U6783" i="2"/>
  <c r="T6783" i="2" s="1"/>
  <c r="U6784" i="2"/>
  <c r="T6784" i="2" s="1"/>
  <c r="T6785" i="2"/>
  <c r="U6785" i="2"/>
  <c r="U6786" i="2"/>
  <c r="T6786" i="2" s="1"/>
  <c r="T6787" i="2"/>
  <c r="U6787" i="2"/>
  <c r="T6788" i="2"/>
  <c r="U6788" i="2"/>
  <c r="U6789" i="2"/>
  <c r="T6789" i="2" s="1"/>
  <c r="U6790" i="2"/>
  <c r="T6790" i="2" s="1"/>
  <c r="U6791" i="2"/>
  <c r="T6791" i="2" s="1"/>
  <c r="U6792" i="2"/>
  <c r="T6792" i="2" s="1"/>
  <c r="T6793" i="2"/>
  <c r="U6793" i="2"/>
  <c r="T6794" i="2"/>
  <c r="U6794" i="2"/>
  <c r="T6795" i="2"/>
  <c r="U6795" i="2"/>
  <c r="T6796" i="2"/>
  <c r="U6796" i="2"/>
  <c r="T6797" i="2"/>
  <c r="U6797" i="2"/>
  <c r="T6798" i="2"/>
  <c r="U6798" i="2"/>
  <c r="T6799" i="2"/>
  <c r="U6799" i="2"/>
  <c r="U6800" i="2"/>
  <c r="T6800" i="2" s="1"/>
  <c r="U6801" i="2"/>
  <c r="T6801" i="2" s="1"/>
  <c r="U6802" i="2"/>
  <c r="T6802" i="2" s="1"/>
  <c r="T6803" i="2"/>
  <c r="U6803" i="2"/>
  <c r="T6804" i="2"/>
  <c r="U6804" i="2"/>
  <c r="U6805" i="2"/>
  <c r="T6805" i="2" s="1"/>
  <c r="T6806" i="2"/>
  <c r="U6806" i="2"/>
  <c r="U6807" i="2"/>
  <c r="T6807" i="2" s="1"/>
  <c r="T6808" i="2"/>
  <c r="U6808" i="2"/>
  <c r="U6809" i="2"/>
  <c r="T6809" i="2" s="1"/>
  <c r="U6810" i="2"/>
  <c r="T6810" i="2" s="1"/>
  <c r="U6811" i="2"/>
  <c r="T6811" i="2" s="1"/>
  <c r="T6812" i="2"/>
  <c r="U6812" i="2"/>
  <c r="T6813" i="2"/>
  <c r="U6813" i="2"/>
  <c r="U6814" i="2"/>
  <c r="T6814" i="2" s="1"/>
  <c r="U6815" i="2"/>
  <c r="T6815" i="2" s="1"/>
  <c r="U6816" i="2"/>
  <c r="T6816" i="2" s="1"/>
  <c r="U6817" i="2"/>
  <c r="T6817" i="2" s="1"/>
  <c r="U6818" i="2"/>
  <c r="T6818" i="2" s="1"/>
  <c r="U6819" i="2"/>
  <c r="T6819" i="2" s="1"/>
  <c r="T6820" i="2"/>
  <c r="U6820" i="2"/>
  <c r="T6821" i="2"/>
  <c r="U6821" i="2"/>
  <c r="U6822" i="2"/>
  <c r="T6822" i="2" s="1"/>
  <c r="U6823" i="2"/>
  <c r="T6823" i="2" s="1"/>
  <c r="U6824" i="2"/>
  <c r="T6824" i="2" s="1"/>
  <c r="U6825" i="2"/>
  <c r="T6825" i="2" s="1"/>
  <c r="U6826" i="2"/>
  <c r="T6826" i="2" s="1"/>
  <c r="T6827" i="2"/>
  <c r="U6827" i="2"/>
  <c r="U6828" i="2"/>
  <c r="T6828" i="2" s="1"/>
  <c r="T6829" i="2"/>
  <c r="U6829" i="2"/>
  <c r="T6830" i="2"/>
  <c r="U6830" i="2"/>
  <c r="U6831" i="2"/>
  <c r="T6831" i="2" s="1"/>
  <c r="U6832" i="2"/>
  <c r="T6832" i="2" s="1"/>
  <c r="T6833" i="2"/>
  <c r="U6833" i="2"/>
  <c r="U6834" i="2"/>
  <c r="T6834" i="2" s="1"/>
  <c r="U6835" i="2"/>
  <c r="T6835" i="2" s="1"/>
  <c r="T6836" i="2"/>
  <c r="U6836" i="2"/>
  <c r="T6837" i="2"/>
  <c r="U6837" i="2"/>
  <c r="U6838" i="2"/>
  <c r="T6838" i="2" s="1"/>
  <c r="U6839" i="2"/>
  <c r="T6839" i="2" s="1"/>
  <c r="U6840" i="2"/>
  <c r="T6840" i="2" s="1"/>
  <c r="U6841" i="2"/>
  <c r="T6841" i="2" s="1"/>
  <c r="U6842" i="2"/>
  <c r="T6842" i="2" s="1"/>
  <c r="T6843" i="2"/>
  <c r="U6843" i="2"/>
  <c r="T6844" i="2"/>
  <c r="U6844" i="2"/>
  <c r="U6845" i="2"/>
  <c r="T6845" i="2" s="1"/>
  <c r="U6846" i="2"/>
  <c r="T6846" i="2" s="1"/>
  <c r="U6847" i="2"/>
  <c r="T6847" i="2" s="1"/>
  <c r="U6848" i="2"/>
  <c r="T6848" i="2" s="1"/>
  <c r="T6849" i="2"/>
  <c r="U6849" i="2"/>
  <c r="U6850" i="2"/>
  <c r="T6850" i="2" s="1"/>
  <c r="T6851" i="2"/>
  <c r="U6851" i="2"/>
  <c r="U6852" i="2"/>
  <c r="T6852" i="2" s="1"/>
  <c r="U6853" i="2"/>
  <c r="T6853" i="2" s="1"/>
  <c r="U6854" i="2"/>
  <c r="T6854" i="2" s="1"/>
  <c r="U6855" i="2"/>
  <c r="T6855" i="2" s="1"/>
  <c r="U6856" i="2"/>
  <c r="T6856" i="2" s="1"/>
  <c r="T6857" i="2"/>
  <c r="U6857" i="2"/>
  <c r="U6858" i="2"/>
  <c r="T6858" i="2" s="1"/>
  <c r="T6859" i="2"/>
  <c r="U6859" i="2"/>
  <c r="T6860" i="2"/>
  <c r="U6860" i="2"/>
  <c r="T6861" i="2"/>
  <c r="U6861" i="2"/>
  <c r="T6862" i="2"/>
  <c r="U6862" i="2"/>
  <c r="T6863" i="2"/>
  <c r="U6863" i="2"/>
  <c r="T6864" i="2"/>
  <c r="U6864" i="2"/>
  <c r="T6865" i="2"/>
  <c r="U6865" i="2"/>
  <c r="U6866" i="2"/>
  <c r="T6866" i="2" s="1"/>
  <c r="U6867" i="2"/>
  <c r="T6867" i="2" s="1"/>
  <c r="U6868" i="2"/>
  <c r="T6868" i="2" s="1"/>
  <c r="U6869" i="2"/>
  <c r="T6869" i="2" s="1"/>
  <c r="T6870" i="2"/>
  <c r="U6870" i="2"/>
  <c r="T6871" i="2"/>
  <c r="U6871" i="2"/>
  <c r="U6872" i="2"/>
  <c r="T6872" i="2" s="1"/>
  <c r="T6873" i="2"/>
  <c r="U6873" i="2"/>
  <c r="U6874" i="2"/>
  <c r="T6874" i="2" s="1"/>
  <c r="T6875" i="2"/>
  <c r="U6875" i="2"/>
  <c r="U6876" i="2"/>
  <c r="T6876" i="2" s="1"/>
  <c r="U6877" i="2"/>
  <c r="T6877" i="2" s="1"/>
  <c r="T6878" i="2"/>
  <c r="U6878" i="2"/>
  <c r="U6879" i="2"/>
  <c r="T6879" i="2" s="1"/>
  <c r="U6880" i="2"/>
  <c r="T6880" i="2" s="1"/>
  <c r="U6881" i="2"/>
  <c r="T6881" i="2" s="1"/>
  <c r="U6882" i="2"/>
  <c r="T6882" i="2" s="1"/>
  <c r="T6883" i="2"/>
  <c r="U6883" i="2"/>
  <c r="T6884" i="2"/>
  <c r="U6884" i="2"/>
  <c r="U6885" i="2"/>
  <c r="T6885" i="2" s="1"/>
  <c r="U6886" i="2"/>
  <c r="T6886" i="2" s="1"/>
  <c r="U6887" i="2"/>
  <c r="T6887" i="2" s="1"/>
  <c r="U6888" i="2"/>
  <c r="T6888" i="2" s="1"/>
  <c r="T6889" i="2"/>
  <c r="U6889" i="2"/>
  <c r="U6890" i="2"/>
  <c r="T6890" i="2" s="1"/>
  <c r="T6891" i="2"/>
  <c r="U6891" i="2"/>
  <c r="U6892" i="2"/>
  <c r="T6892" i="2" s="1"/>
  <c r="U6893" i="2"/>
  <c r="T6893" i="2" s="1"/>
  <c r="T6894" i="2"/>
  <c r="U6894" i="2"/>
  <c r="U6895" i="2"/>
  <c r="T6895" i="2" s="1"/>
  <c r="U6896" i="2"/>
  <c r="T6896" i="2" s="1"/>
  <c r="U6897" i="2"/>
  <c r="T6897" i="2" s="1"/>
  <c r="T6898" i="2"/>
  <c r="U6898" i="2"/>
  <c r="T6899" i="2"/>
  <c r="U6899" i="2"/>
  <c r="U6900" i="2"/>
  <c r="T6900" i="2" s="1"/>
  <c r="U6901" i="2"/>
  <c r="T6901" i="2" s="1"/>
  <c r="T6902" i="2"/>
  <c r="U6902" i="2"/>
  <c r="U6903" i="2"/>
  <c r="T6903" i="2" s="1"/>
  <c r="T6904" i="2"/>
  <c r="U6904" i="2"/>
  <c r="U6905" i="2"/>
  <c r="T6905" i="2" s="1"/>
  <c r="U6906" i="2"/>
  <c r="T6906" i="2" s="1"/>
  <c r="U6907" i="2"/>
  <c r="T6907" i="2" s="1"/>
  <c r="T6908" i="2"/>
  <c r="U6908" i="2"/>
  <c r="U6909" i="2"/>
  <c r="T6909" i="2" s="1"/>
  <c r="U6910" i="2"/>
  <c r="T6910" i="2" s="1"/>
  <c r="U6911" i="2"/>
  <c r="T6911" i="2" s="1"/>
  <c r="T6912" i="2"/>
  <c r="U6912" i="2"/>
  <c r="U6913" i="2"/>
  <c r="T6913" i="2" s="1"/>
  <c r="U6914" i="2"/>
  <c r="T6914" i="2" s="1"/>
  <c r="U6915" i="2"/>
  <c r="T6915" i="2" s="1"/>
  <c r="U6916" i="2"/>
  <c r="T6916" i="2" s="1"/>
  <c r="T6917" i="2"/>
  <c r="U6917" i="2"/>
  <c r="T6918" i="2"/>
  <c r="U6918" i="2"/>
  <c r="U6919" i="2"/>
  <c r="T6919" i="2" s="1"/>
  <c r="U6920" i="2"/>
  <c r="T6920" i="2" s="1"/>
  <c r="T6921" i="2"/>
  <c r="U6921" i="2"/>
  <c r="U6922" i="2"/>
  <c r="T6922" i="2" s="1"/>
  <c r="U6923" i="2"/>
  <c r="T6923" i="2" s="1"/>
  <c r="T6924" i="2"/>
  <c r="U6924" i="2"/>
  <c r="U6925" i="2"/>
  <c r="T6925" i="2" s="1"/>
  <c r="T6926" i="2"/>
  <c r="U6926" i="2"/>
  <c r="T6927" i="2"/>
  <c r="U6927" i="2"/>
  <c r="T6928" i="2"/>
  <c r="U6928" i="2"/>
  <c r="T6929" i="2"/>
  <c r="U6929" i="2"/>
  <c r="T6930" i="2"/>
  <c r="U6930" i="2"/>
  <c r="T6931" i="2"/>
  <c r="U6931" i="2"/>
  <c r="U6932" i="2"/>
  <c r="T6932" i="2" s="1"/>
  <c r="U6933" i="2"/>
  <c r="T6933" i="2" s="1"/>
  <c r="U6934" i="2"/>
  <c r="T6934" i="2" s="1"/>
  <c r="T6935" i="2"/>
  <c r="U6935" i="2"/>
  <c r="U6936" i="2"/>
  <c r="T6936" i="2" s="1"/>
  <c r="T6937" i="2"/>
  <c r="U6937" i="2"/>
  <c r="U6938" i="2"/>
  <c r="T6938" i="2" s="1"/>
  <c r="T6939" i="2"/>
  <c r="U6939" i="2"/>
  <c r="T6940" i="2"/>
  <c r="U6940" i="2"/>
  <c r="U6941" i="2"/>
  <c r="T6941" i="2" s="1"/>
  <c r="U6942" i="2"/>
  <c r="T6942" i="2" s="1"/>
  <c r="U6943" i="2"/>
  <c r="T6943" i="2" s="1"/>
  <c r="T6944" i="2"/>
  <c r="U6944" i="2"/>
  <c r="T6945" i="2"/>
  <c r="U6945" i="2"/>
  <c r="U6946" i="2"/>
  <c r="T6946" i="2" s="1"/>
  <c r="U6947" i="2"/>
  <c r="T6947" i="2" s="1"/>
  <c r="U6948" i="2"/>
  <c r="T6948" i="2" s="1"/>
  <c r="U6949" i="2"/>
  <c r="T6949" i="2" s="1"/>
  <c r="T6950" i="2"/>
  <c r="U6950" i="2"/>
  <c r="U6951" i="2"/>
  <c r="T6951" i="2" s="1"/>
  <c r="U6952" i="2"/>
  <c r="T6952" i="2" s="1"/>
  <c r="U6953" i="2"/>
  <c r="T6953" i="2" s="1"/>
  <c r="U6954" i="2"/>
  <c r="T6954" i="2" s="1"/>
  <c r="T6955" i="2"/>
  <c r="U6955" i="2"/>
  <c r="U6956" i="2"/>
  <c r="T6956" i="2" s="1"/>
  <c r="U6957" i="2"/>
  <c r="T6957" i="2" s="1"/>
  <c r="U6958" i="2"/>
  <c r="T6958" i="2" s="1"/>
  <c r="T6959" i="2"/>
  <c r="U6959" i="2"/>
  <c r="U6960" i="2"/>
  <c r="T6960" i="2" s="1"/>
  <c r="T6961" i="2"/>
  <c r="U6961" i="2"/>
  <c r="U6962" i="2"/>
  <c r="T6962" i="2" s="1"/>
  <c r="T6963" i="2"/>
  <c r="U6963" i="2"/>
  <c r="U6964" i="2"/>
  <c r="T6964" i="2" s="1"/>
  <c r="T6965" i="2"/>
  <c r="U6965" i="2"/>
  <c r="U6966" i="2"/>
  <c r="T6966" i="2" s="1"/>
  <c r="U6967" i="2"/>
  <c r="T6967" i="2" s="1"/>
  <c r="T6968" i="2"/>
  <c r="U6968" i="2"/>
  <c r="T6969" i="2"/>
  <c r="U6969" i="2"/>
  <c r="U6970" i="2"/>
  <c r="T6970" i="2" s="1"/>
  <c r="U6971" i="2"/>
  <c r="T6971" i="2" s="1"/>
  <c r="U6972" i="2"/>
  <c r="T6972" i="2" s="1"/>
  <c r="U6973" i="2"/>
  <c r="T6973" i="2" s="1"/>
  <c r="T6974" i="2"/>
  <c r="U6974" i="2"/>
  <c r="T6975" i="2"/>
  <c r="U6975" i="2"/>
  <c r="U6976" i="2"/>
  <c r="T6976" i="2" s="1"/>
  <c r="U6977" i="2"/>
  <c r="T6977" i="2" s="1"/>
  <c r="U6978" i="2"/>
  <c r="T6978" i="2" s="1"/>
  <c r="U6979" i="2"/>
  <c r="T6979" i="2" s="1"/>
  <c r="U6980" i="2"/>
  <c r="T6980" i="2" s="1"/>
  <c r="U6981" i="2"/>
  <c r="T6981" i="2" s="1"/>
  <c r="U6982" i="2"/>
  <c r="T6982" i="2" s="1"/>
  <c r="T6983" i="2"/>
  <c r="U6983" i="2"/>
  <c r="T6984" i="2"/>
  <c r="U6984" i="2"/>
  <c r="U6985" i="2"/>
  <c r="T6985" i="2" s="1"/>
  <c r="T6986" i="2"/>
  <c r="U6986" i="2"/>
  <c r="U6987" i="2"/>
  <c r="T6987" i="2" s="1"/>
  <c r="U6988" i="2"/>
  <c r="T6988" i="2" s="1"/>
  <c r="U6989" i="2"/>
  <c r="T6989" i="2" s="1"/>
  <c r="T6990" i="2"/>
  <c r="U6990" i="2"/>
  <c r="U6991" i="2"/>
  <c r="T6991" i="2" s="1"/>
  <c r="T6992" i="2"/>
  <c r="U6992" i="2"/>
  <c r="T6993" i="2"/>
  <c r="U6993" i="2"/>
  <c r="T6994" i="2"/>
  <c r="U6994" i="2"/>
  <c r="T6995" i="2"/>
  <c r="U6995" i="2"/>
  <c r="T6996" i="2"/>
  <c r="U6996" i="2"/>
  <c r="T6997" i="2"/>
  <c r="U6997" i="2"/>
  <c r="T6998" i="2"/>
  <c r="U6998" i="2"/>
  <c r="U6999" i="2"/>
  <c r="T6999" i="2" s="1"/>
  <c r="U7000" i="2"/>
  <c r="T7000" i="2" s="1"/>
  <c r="U7001" i="2"/>
  <c r="T7001" i="2" s="1"/>
  <c r="U7002" i="2"/>
  <c r="T7002" i="2" s="1"/>
  <c r="T7003" i="2"/>
  <c r="U7003" i="2"/>
  <c r="T7004" i="2"/>
  <c r="U7004" i="2"/>
  <c r="U7005" i="2"/>
  <c r="T7005" i="2" s="1"/>
  <c r="U7006" i="2"/>
  <c r="T7006" i="2" s="1"/>
  <c r="U7007" i="2"/>
  <c r="T7007" i="2" s="1"/>
  <c r="T7008" i="2"/>
  <c r="U7008" i="2"/>
  <c r="U7009" i="2"/>
  <c r="T7009" i="2" s="1"/>
  <c r="U7010" i="2"/>
  <c r="T7010" i="2" s="1"/>
  <c r="U7011" i="2"/>
  <c r="T7011" i="2" s="1"/>
  <c r="U7012" i="2"/>
  <c r="T7012" i="2" s="1"/>
  <c r="T7013" i="2"/>
  <c r="U7013" i="2"/>
  <c r="U7014" i="2"/>
  <c r="T7014" i="2" s="1"/>
  <c r="T7015" i="2"/>
  <c r="U7015" i="2"/>
  <c r="U7016" i="2"/>
  <c r="T7016" i="2" s="1"/>
  <c r="U7017" i="2"/>
  <c r="T7017" i="2" s="1"/>
  <c r="U7018" i="2"/>
  <c r="T7018" i="2" s="1"/>
  <c r="T7019" i="2"/>
  <c r="U7019" i="2"/>
  <c r="T7020" i="2"/>
  <c r="U7020" i="2"/>
  <c r="U7021" i="2"/>
  <c r="T7021" i="2" s="1"/>
  <c r="T7022" i="2"/>
  <c r="U7022" i="2"/>
  <c r="U7023" i="2"/>
  <c r="T7023" i="2" s="1"/>
  <c r="U7024" i="2"/>
  <c r="T7024" i="2" s="1"/>
  <c r="T7025" i="2"/>
  <c r="U7025" i="2"/>
  <c r="U7026" i="2"/>
  <c r="T7026" i="2" s="1"/>
  <c r="U7027" i="2"/>
  <c r="T7027" i="2" s="1"/>
  <c r="U7028" i="2"/>
  <c r="T7028" i="2" s="1"/>
  <c r="U7029" i="2"/>
  <c r="T7029" i="2" s="1"/>
  <c r="U7030" i="2"/>
  <c r="T7030" i="2" s="1"/>
  <c r="T7031" i="2"/>
  <c r="U7031" i="2"/>
  <c r="U7032" i="2"/>
  <c r="T7032" i="2" s="1"/>
  <c r="T7033" i="2"/>
  <c r="U7033" i="2"/>
  <c r="U7034" i="2"/>
  <c r="T7034" i="2" s="1"/>
  <c r="U7035" i="2"/>
  <c r="T7035" i="2" s="1"/>
  <c r="U7036" i="2"/>
  <c r="T7036" i="2" s="1"/>
  <c r="T7037" i="2"/>
  <c r="U7037" i="2"/>
  <c r="U7038" i="2"/>
  <c r="T7038" i="2" s="1"/>
  <c r="T7039" i="2"/>
  <c r="U7039" i="2"/>
  <c r="U7040" i="2"/>
  <c r="T7040" i="2" s="1"/>
  <c r="U7041" i="2"/>
  <c r="T7041" i="2" s="1"/>
  <c r="T7042" i="2"/>
  <c r="U7042" i="2"/>
  <c r="T7043" i="2"/>
  <c r="U7043" i="2"/>
  <c r="U7044" i="2"/>
  <c r="T7044" i="2" s="1"/>
  <c r="U7045" i="2"/>
  <c r="T7045" i="2" s="1"/>
  <c r="T7046" i="2"/>
  <c r="U7046" i="2"/>
  <c r="T7047" i="2"/>
  <c r="U7047" i="2"/>
  <c r="U7048" i="2"/>
  <c r="T7048" i="2" s="1"/>
  <c r="U7049" i="2"/>
  <c r="T7049" i="2" s="1"/>
  <c r="U7050" i="2"/>
  <c r="T7050" i="2" s="1"/>
  <c r="U7051" i="2"/>
  <c r="T7051" i="2" s="1"/>
  <c r="U7052" i="2"/>
  <c r="T7052" i="2" s="1"/>
  <c r="U7053" i="2"/>
  <c r="T7053" i="2" s="1"/>
  <c r="T7054" i="2"/>
  <c r="U7054" i="2"/>
  <c r="U7055" i="2"/>
  <c r="T7055" i="2" s="1"/>
  <c r="U7056" i="2"/>
  <c r="T7056" i="2" s="1"/>
  <c r="T7057" i="2"/>
  <c r="U7057" i="2"/>
  <c r="T7058" i="2"/>
  <c r="U7058" i="2"/>
  <c r="T7059" i="2"/>
  <c r="U7059" i="2"/>
  <c r="T7060" i="2"/>
  <c r="U7060" i="2"/>
  <c r="T7061" i="2"/>
  <c r="U7061" i="2"/>
  <c r="T7062" i="2"/>
  <c r="U7062" i="2"/>
  <c r="T7063" i="2"/>
  <c r="U7063" i="2"/>
  <c r="T7064" i="2"/>
  <c r="U7064" i="2"/>
  <c r="U7065" i="2"/>
  <c r="T7065" i="2" s="1"/>
  <c r="U7066" i="2"/>
  <c r="T7066" i="2" s="1"/>
  <c r="T7067" i="2"/>
  <c r="U7067" i="2"/>
  <c r="U7068" i="2"/>
  <c r="T7068" i="2" s="1"/>
  <c r="U7069" i="2"/>
  <c r="T7069" i="2" s="1"/>
  <c r="U7070" i="2"/>
  <c r="T7070" i="2" s="1"/>
  <c r="U7071" i="2"/>
  <c r="T7071" i="2" s="1"/>
  <c r="U7072" i="2"/>
  <c r="T7072" i="2" s="1"/>
  <c r="T7073" i="2"/>
  <c r="U7073" i="2"/>
  <c r="U7074" i="2"/>
  <c r="T7074" i="2" s="1"/>
  <c r="T7075" i="2"/>
  <c r="U7075" i="2"/>
  <c r="U7076" i="2"/>
  <c r="T7076" i="2" s="1"/>
  <c r="U7077" i="2"/>
  <c r="T7077" i="2" s="1"/>
  <c r="T7078" i="2"/>
  <c r="U7078" i="2"/>
  <c r="T7079" i="2"/>
  <c r="U7079" i="2"/>
  <c r="U7080" i="2"/>
  <c r="T7080" i="2" s="1"/>
  <c r="U7081" i="2"/>
  <c r="T7081" i="2" s="1"/>
  <c r="T7082" i="2"/>
  <c r="U7082" i="2"/>
  <c r="T7083" i="2"/>
  <c r="U7083" i="2"/>
  <c r="U7084" i="2"/>
  <c r="T7084" i="2" s="1"/>
  <c r="U7085" i="2"/>
  <c r="T7085" i="2" s="1"/>
  <c r="U7086" i="2"/>
  <c r="T7086" i="2" s="1"/>
  <c r="U7087" i="2"/>
  <c r="T7087" i="2" s="1"/>
  <c r="T7088" i="2"/>
  <c r="U7088" i="2"/>
  <c r="T7089" i="2"/>
  <c r="U7089" i="2"/>
  <c r="U7090" i="2"/>
  <c r="T7090" i="2" s="1"/>
  <c r="U7091" i="2"/>
  <c r="T7091" i="2" s="1"/>
  <c r="U7092" i="2"/>
  <c r="T7092" i="2" s="1"/>
  <c r="U7093" i="2"/>
  <c r="T7093" i="2" s="1"/>
  <c r="U7094" i="2"/>
  <c r="T7094" i="2" s="1"/>
  <c r="U7095" i="2"/>
  <c r="T7095" i="2" s="1"/>
  <c r="U7096" i="2"/>
  <c r="T7096" i="2" s="1"/>
  <c r="T7097" i="2"/>
  <c r="U7097" i="2"/>
  <c r="T7098" i="2"/>
  <c r="U7098" i="2"/>
  <c r="U7099" i="2"/>
  <c r="T7099" i="2" s="1"/>
  <c r="U7100" i="2"/>
  <c r="T7100" i="2" s="1"/>
  <c r="U7101" i="2"/>
  <c r="T7101" i="2" s="1"/>
  <c r="U7102" i="2"/>
  <c r="T7102" i="2" s="1"/>
  <c r="T7103" i="2"/>
  <c r="U7103" i="2"/>
  <c r="T7104" i="2"/>
  <c r="U7104" i="2"/>
  <c r="U7105" i="2"/>
  <c r="T7105" i="2" s="1"/>
  <c r="T7106" i="2"/>
  <c r="U7106" i="2"/>
  <c r="U7107" i="2"/>
  <c r="T7107" i="2" s="1"/>
  <c r="U7108" i="2"/>
  <c r="T7108" i="2" s="1"/>
  <c r="U7109" i="2"/>
  <c r="T7109" i="2" s="1"/>
  <c r="T7110" i="2"/>
  <c r="U7110" i="2"/>
  <c r="U7111" i="2"/>
  <c r="T7111" i="2" s="1"/>
  <c r="T7112" i="2"/>
  <c r="U7112" i="2"/>
  <c r="U7113" i="2"/>
  <c r="T7113" i="2" s="1"/>
  <c r="U7114" i="2"/>
  <c r="T7114" i="2" s="1"/>
  <c r="U7115" i="2"/>
  <c r="T7115" i="2" s="1"/>
  <c r="U7116" i="2"/>
  <c r="T7116" i="2" s="1"/>
  <c r="T7117" i="2"/>
  <c r="U7117" i="2"/>
  <c r="T7118" i="2"/>
  <c r="U7118" i="2"/>
  <c r="T7119" i="2"/>
  <c r="U7119" i="2"/>
  <c r="U7120" i="2"/>
  <c r="T7120" i="2" s="1"/>
  <c r="U7121" i="2"/>
  <c r="T7121" i="2" s="1"/>
  <c r="U7122" i="2"/>
  <c r="T7122" i="2" s="1"/>
  <c r="U7123" i="2"/>
  <c r="T7123" i="2" s="1"/>
  <c r="T7124" i="2"/>
  <c r="U7124" i="2"/>
  <c r="T7125" i="2"/>
  <c r="U7125" i="2"/>
  <c r="T7126" i="2"/>
  <c r="U7126" i="2"/>
  <c r="T7127" i="2"/>
  <c r="U7127" i="2"/>
  <c r="T7128" i="2"/>
  <c r="U7128" i="2"/>
  <c r="T7129" i="2"/>
  <c r="U7129" i="2"/>
  <c r="T7130" i="2"/>
  <c r="U7130" i="2"/>
  <c r="T7131" i="2"/>
  <c r="U7131" i="2"/>
  <c r="U7132" i="2"/>
  <c r="T7132" i="2" s="1"/>
  <c r="U7133" i="2"/>
  <c r="T7133" i="2" s="1"/>
  <c r="U7134" i="2"/>
  <c r="T7134" i="2" s="1"/>
  <c r="U7135" i="2"/>
  <c r="T7135" i="2" s="1"/>
  <c r="U7136" i="2"/>
  <c r="T7136" i="2" s="1"/>
  <c r="U7137" i="2"/>
  <c r="T7137" i="2" s="1"/>
  <c r="U7138" i="2"/>
  <c r="T7138" i="2" s="1"/>
  <c r="U7139" i="2"/>
  <c r="T7139" i="2" s="1"/>
  <c r="T7140" i="2"/>
  <c r="U7140" i="2"/>
  <c r="T7141" i="2"/>
  <c r="U7141" i="2"/>
  <c r="U7142" i="2"/>
  <c r="T7142" i="2" s="1"/>
  <c r="U7143" i="2"/>
  <c r="T7143" i="2" s="1"/>
  <c r="U7144" i="2"/>
  <c r="T7144" i="2" s="1"/>
  <c r="T7145" i="2"/>
  <c r="U7145" i="2"/>
  <c r="U7146" i="2"/>
  <c r="T7146" i="2" s="1"/>
  <c r="T7147" i="2"/>
  <c r="U7147" i="2"/>
  <c r="T7148" i="2"/>
  <c r="U7148" i="2"/>
  <c r="U7149" i="2"/>
  <c r="T7149" i="2" s="1"/>
  <c r="U7150" i="2"/>
  <c r="T7150" i="2" s="1"/>
  <c r="T7151" i="2"/>
  <c r="U7151" i="2"/>
  <c r="U7152" i="2"/>
  <c r="T7152" i="2" s="1"/>
  <c r="U7153" i="2"/>
  <c r="T7153" i="2" s="1"/>
  <c r="U7154" i="2"/>
  <c r="T7154" i="2" s="1"/>
  <c r="T7155" i="2"/>
  <c r="U7155" i="2"/>
  <c r="T7156" i="2"/>
  <c r="U7156" i="2"/>
  <c r="U7157" i="2"/>
  <c r="T7157" i="2" s="1"/>
  <c r="U7158" i="2"/>
  <c r="T7158" i="2" s="1"/>
  <c r="U7159" i="2"/>
  <c r="T7159" i="2" s="1"/>
  <c r="T7160" i="2"/>
  <c r="U7160" i="2"/>
  <c r="U7161" i="2"/>
  <c r="T7161" i="2" s="1"/>
  <c r="T7162" i="2"/>
  <c r="U7162" i="2"/>
  <c r="U7163" i="2"/>
  <c r="T7163" i="2" s="1"/>
  <c r="U7164" i="2"/>
  <c r="T7164" i="2" s="1"/>
  <c r="U7165" i="2"/>
  <c r="T7165" i="2" s="1"/>
  <c r="U7166" i="2"/>
  <c r="T7166" i="2" s="1"/>
  <c r="U7167" i="2"/>
  <c r="T7167" i="2" s="1"/>
  <c r="U7168" i="2"/>
  <c r="T7168" i="2" s="1"/>
  <c r="T7169" i="2"/>
  <c r="U7169" i="2"/>
  <c r="T7170" i="2"/>
  <c r="U7170" i="2"/>
  <c r="U7171" i="2"/>
  <c r="T7171" i="2" s="1"/>
  <c r="U7172" i="2"/>
  <c r="T7172" i="2" s="1"/>
  <c r="U7173" i="2"/>
  <c r="T7173" i="2" s="1"/>
  <c r="U7174" i="2"/>
  <c r="T7174" i="2" s="1"/>
  <c r="T7175" i="2"/>
  <c r="U7175" i="2"/>
  <c r="T7176" i="2"/>
  <c r="U7176" i="2"/>
  <c r="U7177" i="2"/>
  <c r="T7177" i="2" s="1"/>
  <c r="T7178" i="2"/>
  <c r="U7178" i="2"/>
  <c r="U7179" i="2"/>
  <c r="T7179" i="2" s="1"/>
  <c r="T7180" i="2"/>
  <c r="U7180" i="2"/>
  <c r="U7181" i="2"/>
  <c r="T7181" i="2" s="1"/>
  <c r="U7182" i="2"/>
  <c r="T7182" i="2" s="1"/>
  <c r="U7183" i="2"/>
  <c r="T7183" i="2" s="1"/>
  <c r="U7184" i="2"/>
  <c r="T7184" i="2" s="1"/>
  <c r="T7185" i="2"/>
  <c r="U7185" i="2"/>
  <c r="T7186" i="2"/>
  <c r="U7186" i="2"/>
  <c r="U7187" i="2"/>
  <c r="T7187" i="2" s="1"/>
  <c r="U7188" i="2"/>
  <c r="T7188" i="2" s="1"/>
  <c r="U7189" i="2"/>
  <c r="T7189" i="2" s="1"/>
  <c r="T7190" i="2"/>
  <c r="U7190" i="2"/>
  <c r="T7191" i="2"/>
  <c r="U7191" i="2"/>
  <c r="T7192" i="2"/>
  <c r="U7192" i="2"/>
  <c r="T7193" i="2"/>
  <c r="U7193" i="2"/>
  <c r="T7194" i="2"/>
  <c r="U7194" i="2"/>
  <c r="T7195" i="2"/>
  <c r="U7195" i="2"/>
  <c r="T7196" i="2"/>
  <c r="U7196" i="2"/>
  <c r="U7197" i="2"/>
  <c r="T7197" i="2" s="1"/>
  <c r="U7198" i="2"/>
  <c r="T7198" i="2" s="1"/>
  <c r="U7199" i="2"/>
  <c r="T7199" i="2" s="1"/>
  <c r="T7200" i="2"/>
  <c r="U7200" i="2"/>
  <c r="U7201" i="2"/>
  <c r="T7201" i="2" s="1"/>
  <c r="U7202" i="2"/>
  <c r="T7202" i="2" s="1"/>
  <c r="U7203" i="2"/>
  <c r="T7203" i="2" s="1"/>
  <c r="T7204" i="2"/>
  <c r="U7204" i="2"/>
  <c r="T7205" i="2"/>
  <c r="U7205" i="2"/>
  <c r="U7206" i="2"/>
  <c r="T7206" i="2" s="1"/>
  <c r="U7207" i="2"/>
  <c r="T7207" i="2" s="1"/>
  <c r="U7208" i="2"/>
  <c r="T7208" i="2" s="1"/>
  <c r="U7209" i="2"/>
  <c r="T7209" i="2" s="1"/>
  <c r="U7210" i="2"/>
  <c r="T7210" i="2" s="1"/>
  <c r="U7211" i="2"/>
  <c r="T7211" i="2" s="1"/>
  <c r="T7212" i="2"/>
  <c r="U7212" i="2"/>
  <c r="T7213" i="2"/>
  <c r="U7213" i="2"/>
  <c r="T7214" i="2"/>
  <c r="U7214" i="2"/>
  <c r="U7215" i="2"/>
  <c r="T7215" i="2" s="1"/>
  <c r="U7216" i="2"/>
  <c r="T7216" i="2" s="1"/>
  <c r="U7217" i="2"/>
  <c r="T7217" i="2" s="1"/>
  <c r="T7218" i="2"/>
  <c r="U7218" i="2"/>
  <c r="U7219" i="2"/>
  <c r="T7219" i="2" s="1"/>
  <c r="U7220" i="2"/>
  <c r="T7220" i="2" s="1"/>
  <c r="U7221" i="2"/>
  <c r="T7221" i="2" s="1"/>
  <c r="U7222" i="2"/>
  <c r="T7222" i="2" s="1"/>
  <c r="U7223" i="2"/>
  <c r="T7223" i="2" s="1"/>
  <c r="T7224" i="2"/>
  <c r="U7224" i="2"/>
  <c r="T7225" i="2"/>
  <c r="U7225" i="2"/>
  <c r="U7226" i="2"/>
  <c r="T7226" i="2" s="1"/>
  <c r="T7227" i="2"/>
  <c r="U7227" i="2"/>
  <c r="U7228" i="2"/>
  <c r="T7228" i="2" s="1"/>
  <c r="U7229" i="2"/>
  <c r="T7229" i="2" s="1"/>
  <c r="T7230" i="2"/>
  <c r="U7230" i="2"/>
  <c r="U7231" i="2"/>
  <c r="T7231" i="2" s="1"/>
  <c r="U7232" i="2"/>
  <c r="T7232" i="2" s="1"/>
  <c r="U7233" i="2"/>
  <c r="T7233" i="2" s="1"/>
  <c r="T7234" i="2"/>
  <c r="U7234" i="2"/>
  <c r="T7235" i="2"/>
  <c r="U7235" i="2"/>
  <c r="U7236" i="2"/>
  <c r="T7236" i="2" s="1"/>
  <c r="U7237" i="2"/>
  <c r="T7237" i="2" s="1"/>
  <c r="U7238" i="2"/>
  <c r="T7238" i="2" s="1"/>
  <c r="T7239" i="2"/>
  <c r="U7239" i="2"/>
  <c r="U7240" i="2"/>
  <c r="T7240" i="2" s="1"/>
  <c r="T7241" i="2"/>
  <c r="U7241" i="2"/>
  <c r="U7242" i="2"/>
  <c r="T7242" i="2" s="1"/>
  <c r="U7243" i="2"/>
  <c r="T7243" i="2" s="1"/>
  <c r="U7244" i="2"/>
  <c r="T7244" i="2" s="1"/>
  <c r="U7245" i="2"/>
  <c r="T7245" i="2" s="1"/>
  <c r="U7246" i="2"/>
  <c r="T7246" i="2" s="1"/>
  <c r="U7247" i="2"/>
  <c r="T7247" i="2" s="1"/>
  <c r="T7248" i="2"/>
  <c r="U7248" i="2"/>
  <c r="T7249" i="2"/>
  <c r="U7249" i="2"/>
  <c r="U7250" i="2"/>
  <c r="T7250" i="2" s="1"/>
  <c r="U7251" i="2"/>
  <c r="T7251" i="2" s="1"/>
  <c r="T7252" i="2"/>
  <c r="U7252" i="2"/>
  <c r="U7253" i="2"/>
  <c r="T7253" i="2" s="1"/>
  <c r="T7254" i="2"/>
  <c r="U7254" i="2"/>
  <c r="T7255" i="2"/>
  <c r="U7255" i="2"/>
  <c r="T7256" i="2"/>
  <c r="U7256" i="2"/>
  <c r="T7257" i="2"/>
  <c r="U7257" i="2"/>
  <c r="T7258" i="2"/>
  <c r="U7258" i="2"/>
  <c r="T7259" i="2"/>
  <c r="U7259" i="2"/>
  <c r="T7260" i="2"/>
  <c r="U7260" i="2"/>
  <c r="T7261" i="2"/>
  <c r="U7261" i="2"/>
  <c r="U7262" i="2"/>
  <c r="T7262" i="2" s="1"/>
  <c r="U7263" i="2"/>
  <c r="T7263" i="2" s="1"/>
  <c r="U7264" i="2"/>
  <c r="T7264" i="2" s="1"/>
  <c r="T7265" i="2"/>
  <c r="U7265" i="2"/>
  <c r="T7266" i="2"/>
  <c r="U7266" i="2"/>
  <c r="U7267" i="2"/>
  <c r="T7267" i="2" s="1"/>
  <c r="U7268" i="2"/>
  <c r="T7268" i="2" s="1"/>
  <c r="U7269" i="2"/>
  <c r="T7269" i="2" s="1"/>
  <c r="U7270" i="2"/>
  <c r="T7270" i="2" s="1"/>
  <c r="T7271" i="2"/>
  <c r="U7271" i="2"/>
  <c r="U7272" i="2"/>
  <c r="T7272" i="2" s="1"/>
  <c r="T7273" i="2"/>
  <c r="U7273" i="2"/>
  <c r="T7274" i="2"/>
  <c r="U7274" i="2"/>
  <c r="T7275" i="2"/>
  <c r="U7275" i="2"/>
  <c r="U7276" i="2"/>
  <c r="T7276" i="2" s="1"/>
  <c r="U7277" i="2"/>
  <c r="T7277" i="2" s="1"/>
  <c r="U7278" i="2"/>
  <c r="T7278" i="2" s="1"/>
  <c r="U7279" i="2"/>
  <c r="T7279" i="2" s="1"/>
  <c r="U7280" i="2"/>
  <c r="T7280" i="2" s="1"/>
  <c r="U7281" i="2"/>
  <c r="T7281" i="2" s="1"/>
  <c r="U7282" i="2"/>
  <c r="T7282" i="2" s="1"/>
  <c r="U7283" i="2"/>
  <c r="T7283" i="2" s="1"/>
  <c r="T7284" i="2"/>
  <c r="U7284" i="2"/>
  <c r="T7285" i="2"/>
  <c r="U7285" i="2"/>
  <c r="T7286" i="2"/>
  <c r="U7286" i="2"/>
  <c r="T7287" i="2"/>
  <c r="U7287" i="2"/>
  <c r="U7288" i="2"/>
  <c r="T7288" i="2" s="1"/>
  <c r="U7289" i="2"/>
  <c r="T7289" i="2" s="1"/>
  <c r="U7290" i="2"/>
  <c r="T7290" i="2" s="1"/>
  <c r="U7291" i="2"/>
  <c r="T7291" i="2" s="1"/>
  <c r="T7292" i="2"/>
  <c r="U7292" i="2"/>
  <c r="U7293" i="2"/>
  <c r="T7293" i="2" s="1"/>
  <c r="U7294" i="2"/>
  <c r="T7294" i="2" s="1"/>
  <c r="T7295" i="2"/>
  <c r="U7295" i="2"/>
  <c r="U7296" i="2"/>
  <c r="T7296" i="2" s="1"/>
  <c r="U7297" i="2"/>
  <c r="T7297" i="2" s="1"/>
  <c r="U7298" i="2"/>
  <c r="T7298" i="2" s="1"/>
  <c r="U7299" i="2"/>
  <c r="T7299" i="2" s="1"/>
  <c r="T7300" i="2"/>
  <c r="U7300" i="2"/>
  <c r="U7301" i="2"/>
  <c r="T7301" i="2" s="1"/>
  <c r="T7302" i="2"/>
  <c r="U7302" i="2"/>
  <c r="U7303" i="2"/>
  <c r="T7303" i="2" s="1"/>
  <c r="U7304" i="2"/>
  <c r="T7304" i="2" s="1"/>
  <c r="U7305" i="2"/>
  <c r="T7305" i="2" s="1"/>
  <c r="T7306" i="2"/>
  <c r="U7306" i="2"/>
  <c r="U7307" i="2"/>
  <c r="T7307" i="2" s="1"/>
  <c r="U7308" i="2"/>
  <c r="T7308" i="2" s="1"/>
  <c r="T7309" i="2"/>
  <c r="U7309" i="2"/>
  <c r="T7310" i="2"/>
  <c r="U7310" i="2"/>
  <c r="U7311" i="2"/>
  <c r="T7311" i="2" s="1"/>
  <c r="U7312" i="2"/>
  <c r="T7312" i="2" s="1"/>
  <c r="U7313" i="2"/>
  <c r="T7313" i="2" s="1"/>
  <c r="T7314" i="2"/>
  <c r="U7314" i="2"/>
  <c r="U7315" i="2"/>
  <c r="T7315" i="2" s="1"/>
  <c r="U7316" i="2"/>
  <c r="T7316" i="2" s="1"/>
  <c r="T7317" i="2"/>
  <c r="U7317" i="2"/>
  <c r="U7318" i="2"/>
  <c r="T7318" i="2" s="1"/>
  <c r="T7319" i="2"/>
  <c r="U7319" i="2"/>
  <c r="U7320" i="2"/>
  <c r="T7320" i="2" s="1"/>
  <c r="U7321" i="2"/>
  <c r="T7321" i="2" s="1"/>
  <c r="T7322" i="2"/>
  <c r="U7322" i="2"/>
  <c r="T7323" i="2"/>
  <c r="U7323" i="2"/>
  <c r="T7324" i="2"/>
  <c r="U7324" i="2"/>
  <c r="T7325" i="2"/>
  <c r="U7325" i="2"/>
  <c r="T7326" i="2"/>
  <c r="U7326" i="2"/>
  <c r="T7327" i="2"/>
  <c r="U7327" i="2"/>
  <c r="T7328" i="2"/>
  <c r="U7328" i="2"/>
  <c r="U7329" i="2"/>
  <c r="T7329" i="2" s="1"/>
  <c r="U7330" i="2"/>
  <c r="T7330" i="2" s="1"/>
  <c r="U7331" i="2"/>
  <c r="T7331" i="2" s="1"/>
  <c r="T7332" i="2"/>
  <c r="U7332" i="2"/>
  <c r="U7333" i="2"/>
  <c r="T7333" i="2" s="1"/>
  <c r="U7334" i="2"/>
  <c r="T7334" i="2" s="1"/>
  <c r="U7335" i="2"/>
  <c r="T7335" i="2" s="1"/>
  <c r="T7336" i="2"/>
  <c r="U7336" i="2"/>
  <c r="U7337" i="2"/>
  <c r="T7337" i="2" s="1"/>
  <c r="T7338" i="2"/>
  <c r="U7338" i="2"/>
  <c r="U7339" i="2"/>
  <c r="T7339" i="2" s="1"/>
  <c r="U7340" i="2"/>
  <c r="T7340" i="2" s="1"/>
  <c r="U7341" i="2"/>
  <c r="T7341" i="2" s="1"/>
  <c r="U7342" i="2"/>
  <c r="T7342" i="2" s="1"/>
  <c r="T7343" i="2"/>
  <c r="U7343" i="2"/>
  <c r="T7344" i="2"/>
  <c r="U7344" i="2"/>
  <c r="U7345" i="2"/>
  <c r="T7345" i="2" s="1"/>
  <c r="T7346" i="2"/>
  <c r="U7346" i="2"/>
  <c r="U7347" i="2"/>
  <c r="T7347" i="2" s="1"/>
  <c r="T7348" i="2"/>
  <c r="U7348" i="2"/>
  <c r="U7349" i="2"/>
  <c r="T7349" i="2" s="1"/>
  <c r="U7350" i="2"/>
  <c r="T7350" i="2" s="1"/>
  <c r="U7351" i="2"/>
  <c r="T7351" i="2" s="1"/>
  <c r="U7352" i="2"/>
  <c r="T7352" i="2" s="1"/>
  <c r="U7353" i="2"/>
  <c r="T7353" i="2" s="1"/>
  <c r="U7354" i="2"/>
  <c r="T7354" i="2" s="1"/>
  <c r="T7355" i="2"/>
  <c r="U7355" i="2"/>
  <c r="T7356" i="2"/>
  <c r="U7356" i="2"/>
  <c r="U7357" i="2"/>
  <c r="T7357" i="2" s="1"/>
  <c r="U7358" i="2"/>
  <c r="T7358" i="2" s="1"/>
  <c r="T7359" i="2"/>
  <c r="U7359" i="2"/>
  <c r="U7360" i="2"/>
  <c r="T7360" i="2" s="1"/>
  <c r="U7361" i="2"/>
  <c r="T7361" i="2" s="1"/>
  <c r="T7362" i="2"/>
  <c r="U7362" i="2"/>
  <c r="U7363" i="2"/>
  <c r="T7363" i="2" s="1"/>
  <c r="U7364" i="2"/>
  <c r="T7364" i="2" s="1"/>
  <c r="U7365" i="2"/>
  <c r="T7365" i="2" s="1"/>
  <c r="T7366" i="2"/>
  <c r="U7366" i="2"/>
  <c r="T7367" i="2"/>
  <c r="U7367" i="2"/>
  <c r="U7368" i="2"/>
  <c r="T7368" i="2" s="1"/>
  <c r="U7369" i="2"/>
  <c r="T7369" i="2" s="1"/>
  <c r="U7370" i="2"/>
  <c r="T7370" i="2" s="1"/>
  <c r="T7371" i="2"/>
  <c r="U7371" i="2"/>
  <c r="T7372" i="2"/>
  <c r="U7372" i="2"/>
  <c r="U7373" i="2"/>
  <c r="T7373" i="2" s="1"/>
  <c r="U7374" i="2"/>
  <c r="T7374" i="2" s="1"/>
  <c r="U7375" i="2"/>
  <c r="T7375" i="2" s="1"/>
  <c r="U7376" i="2"/>
  <c r="T7376" i="2" s="1"/>
  <c r="U7377" i="2"/>
  <c r="T7377" i="2" s="1"/>
  <c r="U7378" i="2"/>
  <c r="T7378" i="2" s="1"/>
  <c r="T7379" i="2"/>
  <c r="U7379" i="2"/>
  <c r="U7380" i="2"/>
  <c r="T7380" i="2" s="1"/>
  <c r="T7381" i="2"/>
  <c r="U7381" i="2"/>
  <c r="T7382" i="2"/>
  <c r="U7382" i="2"/>
  <c r="U7383" i="2"/>
  <c r="T7383" i="2" s="1"/>
  <c r="U7384" i="2"/>
  <c r="T7384" i="2" s="1"/>
  <c r="U7385" i="2"/>
  <c r="T7385" i="2" s="1"/>
  <c r="U7386" i="2"/>
  <c r="T7386" i="2" s="1"/>
  <c r="T7387" i="2"/>
  <c r="U7387" i="2"/>
  <c r="T7388" i="2"/>
  <c r="U7388" i="2"/>
  <c r="T7389" i="2"/>
  <c r="U7389" i="2"/>
  <c r="T7390" i="2"/>
  <c r="U7390" i="2"/>
  <c r="T7391" i="2"/>
  <c r="U7391" i="2"/>
  <c r="T7392" i="2"/>
  <c r="U7392" i="2"/>
  <c r="T7393" i="2"/>
  <c r="U7393" i="2"/>
  <c r="U7394" i="2"/>
  <c r="T7394" i="2" s="1"/>
  <c r="U7395" i="2"/>
  <c r="T7395" i="2" s="1"/>
  <c r="U7396" i="2"/>
  <c r="T7396" i="2" s="1"/>
  <c r="U7397" i="2"/>
  <c r="T7397" i="2" s="1"/>
  <c r="T7398" i="2"/>
  <c r="U7398" i="2"/>
  <c r="T7399" i="2"/>
  <c r="U7399" i="2"/>
  <c r="U7400" i="2"/>
  <c r="T7400" i="2" s="1"/>
  <c r="U7401" i="2"/>
  <c r="T7401" i="2" s="1"/>
  <c r="U7402" i="2"/>
  <c r="T7402" i="2" s="1"/>
  <c r="T7403" i="2"/>
  <c r="U7403" i="2"/>
  <c r="T7404" i="2"/>
  <c r="U7404" i="2"/>
  <c r="U7405" i="2"/>
  <c r="T7405" i="2" s="1"/>
  <c r="U7406" i="2"/>
  <c r="T7406" i="2" s="1"/>
  <c r="T7407" i="2"/>
  <c r="U7407" i="2"/>
  <c r="U7408" i="2"/>
  <c r="T7408" i="2" s="1"/>
  <c r="T7409" i="2"/>
  <c r="U7409" i="2"/>
  <c r="U7410" i="2"/>
  <c r="T7410" i="2" s="1"/>
  <c r="U7411" i="2"/>
  <c r="T7411" i="2" s="1"/>
  <c r="T7412" i="2"/>
  <c r="U7412" i="2"/>
  <c r="U7413" i="2"/>
  <c r="T7413" i="2" s="1"/>
  <c r="T7414" i="2"/>
  <c r="U7414" i="2"/>
  <c r="U7415" i="2"/>
  <c r="T7415" i="2" s="1"/>
  <c r="U7416" i="2"/>
  <c r="T7416" i="2" s="1"/>
  <c r="U7417" i="2"/>
  <c r="T7417" i="2" s="1"/>
  <c r="T7418" i="2"/>
  <c r="U7418" i="2"/>
  <c r="U7419" i="2"/>
  <c r="T7419" i="2" s="1"/>
  <c r="U7420" i="2"/>
  <c r="T7420" i="2" s="1"/>
  <c r="U7421" i="2"/>
  <c r="T7421" i="2" s="1"/>
  <c r="U7422" i="2"/>
  <c r="T7422" i="2" s="1"/>
  <c r="T7423" i="2"/>
  <c r="U7423" i="2"/>
  <c r="U7424" i="2"/>
  <c r="T7424" i="2" s="1"/>
  <c r="U7425" i="2"/>
  <c r="T7425" i="2" s="1"/>
  <c r="U7426" i="2"/>
  <c r="T7426" i="2" s="1"/>
  <c r="U7427" i="2"/>
  <c r="T7427" i="2" s="1"/>
  <c r="T7428" i="2"/>
  <c r="U7428" i="2"/>
  <c r="T7429" i="2"/>
  <c r="U7429" i="2"/>
  <c r="U7430" i="2"/>
  <c r="T7430" i="2" s="1"/>
  <c r="U7431" i="2"/>
  <c r="T7431" i="2" s="1"/>
  <c r="T7432" i="2"/>
  <c r="U7432" i="2"/>
  <c r="U7433" i="2"/>
  <c r="T7433" i="2" s="1"/>
  <c r="T7434" i="2"/>
  <c r="U7434" i="2"/>
  <c r="U7435" i="2"/>
  <c r="T7435" i="2" s="1"/>
  <c r="T7436" i="2"/>
  <c r="U7436" i="2"/>
  <c r="T7437" i="2"/>
  <c r="U7437" i="2"/>
  <c r="U7438" i="2"/>
  <c r="T7438" i="2" s="1"/>
  <c r="U7439" i="2"/>
  <c r="T7439" i="2" s="1"/>
  <c r="U7440" i="2"/>
  <c r="T7440" i="2" s="1"/>
  <c r="U7441" i="2"/>
  <c r="T7441" i="2" s="1"/>
  <c r="U7442" i="2"/>
  <c r="T7442" i="2" s="1"/>
  <c r="U7443" i="2"/>
  <c r="T7443" i="2" s="1"/>
  <c r="T7444" i="2"/>
  <c r="U7444" i="2"/>
  <c r="T7445" i="2"/>
  <c r="U7445" i="2"/>
  <c r="U7446" i="2"/>
  <c r="T7446" i="2" s="1"/>
  <c r="U7447" i="2"/>
  <c r="T7447" i="2" s="1"/>
  <c r="T7448" i="2"/>
  <c r="U7448" i="2"/>
  <c r="U7449" i="2"/>
  <c r="T7449" i="2" s="1"/>
  <c r="U7450" i="2"/>
  <c r="T7450" i="2" s="1"/>
  <c r="U7451" i="2"/>
  <c r="T7451" i="2" s="1"/>
  <c r="T7452" i="2"/>
  <c r="U7452" i="2"/>
  <c r="U7453" i="2"/>
  <c r="T7453" i="2" s="1"/>
  <c r="T7454" i="2"/>
  <c r="U7454" i="2"/>
  <c r="T7455" i="2"/>
  <c r="U7455" i="2"/>
  <c r="T7456" i="2"/>
  <c r="U7456" i="2"/>
  <c r="T7457" i="2"/>
  <c r="U7457" i="2"/>
  <c r="T7458" i="2"/>
  <c r="U7458" i="2"/>
  <c r="T7459" i="2"/>
  <c r="U7459" i="2"/>
  <c r="U7460" i="2"/>
  <c r="T7460" i="2" s="1"/>
  <c r="U7461" i="2"/>
  <c r="T7461" i="2" s="1"/>
  <c r="T7462" i="2"/>
  <c r="U7462" i="2"/>
  <c r="U7463" i="2"/>
  <c r="T7463" i="2" s="1"/>
  <c r="T7464" i="2"/>
  <c r="U7464" i="2"/>
  <c r="U7465" i="2"/>
  <c r="T7465" i="2" s="1"/>
  <c r="U7466" i="2"/>
  <c r="T7466" i="2" s="1"/>
  <c r="U7467" i="2"/>
  <c r="T7467" i="2" s="1"/>
  <c r="U7468" i="2"/>
  <c r="T7468" i="2" s="1"/>
  <c r="U7469" i="2"/>
  <c r="T7469" i="2" s="1"/>
  <c r="T7470" i="2"/>
  <c r="U7470" i="2"/>
  <c r="T7471" i="2"/>
  <c r="U7471" i="2"/>
  <c r="U7472" i="2"/>
  <c r="T7472" i="2" s="1"/>
  <c r="T7473" i="2"/>
  <c r="U7473" i="2"/>
  <c r="U7474" i="2"/>
  <c r="T7474" i="2" s="1"/>
  <c r="U7475" i="2"/>
  <c r="T7475" i="2" s="1"/>
  <c r="T7476" i="2"/>
  <c r="U7476" i="2"/>
  <c r="U7477" i="2"/>
  <c r="T7477" i="2" s="1"/>
  <c r="U7478" i="2"/>
  <c r="T7478" i="2" s="1"/>
  <c r="T7479" i="2"/>
  <c r="U7479" i="2"/>
  <c r="T7480" i="2"/>
  <c r="U7480" i="2"/>
  <c r="U7481" i="2"/>
  <c r="T7481" i="2" s="1"/>
  <c r="U7482" i="2"/>
  <c r="T7482" i="2" s="1"/>
  <c r="U7483" i="2"/>
  <c r="T7483" i="2" s="1"/>
  <c r="T7484" i="2"/>
  <c r="U7484" i="2"/>
  <c r="U7485" i="2"/>
  <c r="T7485" i="2" s="1"/>
  <c r="T7486" i="2"/>
  <c r="U7486" i="2"/>
  <c r="U7487" i="2"/>
  <c r="T7487" i="2" s="1"/>
  <c r="U7488" i="2"/>
  <c r="T7488" i="2" s="1"/>
  <c r="U7489" i="2"/>
  <c r="T7489" i="2" s="1"/>
  <c r="U7490" i="2"/>
  <c r="T7490" i="2" s="1"/>
  <c r="U7491" i="2"/>
  <c r="T7491" i="2" s="1"/>
  <c r="U7492" i="2"/>
  <c r="T7492" i="2" s="1"/>
  <c r="T7493" i="2"/>
  <c r="U7493" i="2"/>
  <c r="U7494" i="2"/>
  <c r="T7494" i="2" s="1"/>
  <c r="T7495" i="2"/>
  <c r="U7495" i="2"/>
  <c r="U7496" i="2"/>
  <c r="T7496" i="2" s="1"/>
  <c r="U7497" i="2"/>
  <c r="T7497" i="2" s="1"/>
  <c r="U7498" i="2"/>
  <c r="T7498" i="2" s="1"/>
  <c r="T7499" i="2"/>
  <c r="U7499" i="2"/>
  <c r="U7500" i="2"/>
  <c r="T7500" i="2" s="1"/>
  <c r="T7501" i="2"/>
  <c r="U7501" i="2"/>
  <c r="T7502" i="2"/>
  <c r="U7502" i="2"/>
  <c r="T7503" i="2"/>
  <c r="U7503" i="2"/>
  <c r="U7504" i="2"/>
  <c r="T7504" i="2" s="1"/>
  <c r="U7505" i="2"/>
  <c r="T7505" i="2" s="1"/>
  <c r="U7506" i="2"/>
  <c r="T7506" i="2" s="1"/>
  <c r="U7507" i="2"/>
  <c r="T7507" i="2" s="1"/>
  <c r="T7508" i="2"/>
  <c r="U7508" i="2"/>
  <c r="U7509" i="2"/>
  <c r="T7509" i="2" s="1"/>
  <c r="U7510" i="2"/>
  <c r="T7510" i="2" s="1"/>
  <c r="U7511" i="2"/>
  <c r="T7511" i="2" s="1"/>
  <c r="T7512" i="2"/>
  <c r="U7512" i="2"/>
  <c r="U7513" i="2"/>
  <c r="T7513" i="2" s="1"/>
  <c r="T7514" i="2"/>
  <c r="U7514" i="2"/>
  <c r="U7515" i="2"/>
  <c r="T7515" i="2" s="1"/>
  <c r="T7516" i="2"/>
  <c r="U7516" i="2"/>
  <c r="U7517" i="2"/>
  <c r="T7517" i="2" s="1"/>
  <c r="U7518" i="2"/>
  <c r="T7518" i="2" s="1"/>
  <c r="U7519" i="2"/>
  <c r="T7519" i="2" s="1"/>
  <c r="T7520" i="2"/>
  <c r="U7520" i="2"/>
  <c r="T7521" i="2"/>
  <c r="U7521" i="2"/>
  <c r="T7522" i="2"/>
  <c r="U7522" i="2"/>
  <c r="T7523" i="2"/>
  <c r="U7523" i="2"/>
  <c r="T7524" i="2"/>
  <c r="U7524" i="2"/>
  <c r="T7525" i="2"/>
  <c r="U7525" i="2"/>
  <c r="U7526" i="2"/>
  <c r="T7526" i="2" s="1"/>
  <c r="T7527" i="2"/>
  <c r="U7527" i="2"/>
  <c r="T7528" i="2"/>
  <c r="U7528" i="2"/>
  <c r="U7529" i="2"/>
  <c r="T7529" i="2" s="1"/>
  <c r="U7530" i="2"/>
  <c r="T7530" i="2" s="1"/>
  <c r="U7531" i="2"/>
  <c r="T7531" i="2" s="1"/>
  <c r="U7532" i="2"/>
  <c r="T7532" i="2" s="1"/>
  <c r="T7533" i="2"/>
  <c r="U7533" i="2"/>
  <c r="T7534" i="2"/>
  <c r="U7534" i="2"/>
  <c r="U7535" i="2"/>
  <c r="T7535" i="2" s="1"/>
  <c r="U7536" i="2"/>
  <c r="T7536" i="2" s="1"/>
  <c r="U7537" i="2"/>
  <c r="T7537" i="2" s="1"/>
  <c r="T7538" i="2"/>
  <c r="U7538" i="2"/>
  <c r="U7539" i="2"/>
  <c r="T7539" i="2" s="1"/>
  <c r="U7540" i="2"/>
  <c r="T7540" i="2" s="1"/>
  <c r="T7541" i="2"/>
  <c r="U7541" i="2"/>
  <c r="U7542" i="2"/>
  <c r="T7542" i="2" s="1"/>
  <c r="U7543" i="2"/>
  <c r="T7543" i="2" s="1"/>
  <c r="U7544" i="2"/>
  <c r="T7544" i="2" s="1"/>
  <c r="U7545" i="2"/>
  <c r="T7545" i="2" s="1"/>
  <c r="U7546" i="2"/>
  <c r="T7546" i="2" s="1"/>
  <c r="T7547" i="2"/>
  <c r="U7547" i="2"/>
  <c r="U7548" i="2"/>
  <c r="T7548" i="2" s="1"/>
  <c r="T7549" i="2"/>
  <c r="U7549" i="2"/>
  <c r="T7550" i="2"/>
  <c r="U7550" i="2"/>
  <c r="U7551" i="2"/>
  <c r="T7551" i="2" s="1"/>
  <c r="U7552" i="2"/>
  <c r="T7552" i="2" s="1"/>
  <c r="U7553" i="2"/>
  <c r="T7553" i="2" s="1"/>
  <c r="T7554" i="2"/>
  <c r="U7554" i="2"/>
  <c r="U7555" i="2"/>
  <c r="T7555" i="2" s="1"/>
  <c r="U7556" i="2"/>
  <c r="T7556" i="2" s="1"/>
  <c r="U7557" i="2"/>
  <c r="T7557" i="2" s="1"/>
  <c r="T7558" i="2"/>
  <c r="U7558" i="2"/>
  <c r="U7559" i="2"/>
  <c r="T7559" i="2" s="1"/>
  <c r="T7560" i="2"/>
  <c r="U7560" i="2"/>
  <c r="U7561" i="2"/>
  <c r="T7561" i="2" s="1"/>
  <c r="U7562" i="2"/>
  <c r="T7562" i="2" s="1"/>
  <c r="T7563" i="2"/>
  <c r="U7563" i="2"/>
  <c r="U7564" i="2"/>
  <c r="T7564" i="2" s="1"/>
  <c r="T7565" i="2"/>
  <c r="U7565" i="2"/>
  <c r="U7566" i="2"/>
  <c r="T7566" i="2" s="1"/>
  <c r="U7567" i="2"/>
  <c r="T7567" i="2" s="1"/>
  <c r="T7568" i="2"/>
  <c r="U7568" i="2"/>
  <c r="U7569" i="2"/>
  <c r="T7569" i="2" s="1"/>
  <c r="U7570" i="2"/>
  <c r="T7570" i="2" s="1"/>
  <c r="U7571" i="2"/>
  <c r="T7571" i="2" s="1"/>
  <c r="T7572" i="2"/>
  <c r="U7572" i="2"/>
  <c r="U7573" i="2"/>
  <c r="T7573" i="2" s="1"/>
  <c r="U7574" i="2"/>
  <c r="T7574" i="2" s="1"/>
  <c r="T7575" i="2"/>
  <c r="U7575" i="2"/>
  <c r="U7576" i="2"/>
  <c r="T7576" i="2" s="1"/>
  <c r="T7577" i="2"/>
  <c r="U7577" i="2"/>
  <c r="U7578" i="2"/>
  <c r="T7578" i="2" s="1"/>
  <c r="U7579" i="2"/>
  <c r="T7579" i="2" s="1"/>
  <c r="U7580" i="2"/>
  <c r="T7580" i="2" s="1"/>
  <c r="U7581" i="2"/>
  <c r="T7581" i="2" s="1"/>
  <c r="U7582" i="2"/>
  <c r="T7582" i="2" s="1"/>
  <c r="T7583" i="2"/>
  <c r="U7583" i="2"/>
  <c r="T7584" i="2"/>
  <c r="U7584" i="2"/>
  <c r="U7585" i="2"/>
  <c r="T7585" i="2" s="1"/>
  <c r="T7586" i="2"/>
  <c r="U7586" i="2"/>
  <c r="T7587" i="2"/>
  <c r="U7587" i="2"/>
  <c r="T7588" i="2"/>
  <c r="U7588" i="2"/>
  <c r="T7589" i="2"/>
  <c r="U7589" i="2"/>
  <c r="T7590" i="2"/>
  <c r="U7590" i="2"/>
  <c r="T7591" i="2"/>
  <c r="U7591" i="2"/>
  <c r="U7592" i="2"/>
  <c r="T7592" i="2" s="1"/>
  <c r="U7593" i="2"/>
  <c r="T7593" i="2" s="1"/>
  <c r="U7594" i="2"/>
  <c r="T7594" i="2" s="1"/>
  <c r="T7595" i="2"/>
  <c r="U7595" i="2"/>
  <c r="U7596" i="2"/>
  <c r="T7596" i="2" s="1"/>
  <c r="T7597" i="2"/>
  <c r="U7597" i="2"/>
  <c r="U7598" i="2"/>
  <c r="T7598" i="2" s="1"/>
  <c r="U7599" i="2"/>
  <c r="T7599" i="2" s="1"/>
  <c r="T7600" i="2"/>
  <c r="U7600" i="2"/>
  <c r="T7601" i="2"/>
  <c r="U7601" i="2"/>
  <c r="U7602" i="2"/>
  <c r="T7602" i="2" s="1"/>
  <c r="U7603" i="2"/>
  <c r="T7603" i="2" s="1"/>
  <c r="T7604" i="2"/>
  <c r="U7604" i="2"/>
  <c r="T7605" i="2"/>
  <c r="U7605" i="2"/>
  <c r="U7606" i="2"/>
  <c r="T7606" i="2" s="1"/>
  <c r="U7607" i="2"/>
  <c r="T7607" i="2" s="1"/>
  <c r="U7608" i="2"/>
  <c r="T7608" i="2" s="1"/>
  <c r="U7609" i="2"/>
  <c r="T7609" i="2" s="1"/>
  <c r="T7610" i="2"/>
  <c r="U7610" i="2"/>
  <c r="U7611" i="2"/>
  <c r="T7611" i="2" s="1"/>
  <c r="U7612" i="2"/>
  <c r="T7612" i="2" s="1"/>
  <c r="U7613" i="2"/>
  <c r="T7613" i="2" s="1"/>
  <c r="T7614" i="2"/>
  <c r="U7614" i="2"/>
  <c r="U7615" i="2"/>
  <c r="T7615" i="2" s="1"/>
  <c r="U7616" i="2"/>
  <c r="T7616" i="2" s="1"/>
  <c r="U7617" i="2"/>
  <c r="T7617" i="2" s="1"/>
  <c r="U7618" i="2"/>
  <c r="T7618" i="2" s="1"/>
  <c r="U7619" i="2"/>
  <c r="T7619" i="2" s="1"/>
  <c r="T7620" i="2"/>
  <c r="U7620" i="2"/>
  <c r="T7621" i="2"/>
  <c r="U7621" i="2"/>
  <c r="U7622" i="2"/>
  <c r="T7622" i="2" s="1"/>
  <c r="U7623" i="2"/>
  <c r="T7623" i="2" s="1"/>
  <c r="T7624" i="2"/>
  <c r="U7624" i="2"/>
  <c r="T7625" i="2"/>
  <c r="U7625" i="2"/>
  <c r="U7626" i="2"/>
  <c r="T7626" i="2" s="1"/>
  <c r="U7627" i="2"/>
  <c r="T7627" i="2" s="1"/>
  <c r="T7628" i="2"/>
  <c r="U7628" i="2"/>
  <c r="U7629" i="2"/>
  <c r="T7629" i="2" s="1"/>
  <c r="T7630" i="2"/>
  <c r="U7630" i="2"/>
  <c r="U7631" i="2"/>
  <c r="T7631" i="2" s="1"/>
  <c r="U7632" i="2"/>
  <c r="T7632" i="2" s="1"/>
  <c r="U7633" i="2"/>
  <c r="T7633" i="2" s="1"/>
  <c r="T7634" i="2"/>
  <c r="U7634" i="2"/>
  <c r="U7635" i="2"/>
  <c r="T7635" i="2" s="1"/>
  <c r="T7636" i="2"/>
  <c r="U7636" i="2"/>
  <c r="U7637" i="2"/>
  <c r="T7637" i="2" s="1"/>
  <c r="U7638" i="2"/>
  <c r="T7638" i="2" s="1"/>
  <c r="U7639" i="2"/>
  <c r="T7639" i="2" s="1"/>
  <c r="U7640" i="2"/>
  <c r="T7640" i="2" s="1"/>
  <c r="U7641" i="2"/>
  <c r="T7641" i="2" s="1"/>
  <c r="U7642" i="2"/>
  <c r="T7642" i="2" s="1"/>
  <c r="U7643" i="2"/>
  <c r="T7643" i="2" s="1"/>
  <c r="T7644" i="2"/>
  <c r="U7644" i="2"/>
  <c r="T7645" i="2"/>
  <c r="U7645" i="2"/>
  <c r="T7646" i="2"/>
  <c r="U7646" i="2"/>
  <c r="U7647" i="2"/>
  <c r="T7647" i="2" s="1"/>
  <c r="U7648" i="2"/>
  <c r="T7648" i="2" s="1"/>
  <c r="U7649" i="2"/>
  <c r="T7649" i="2" s="1"/>
  <c r="T7650" i="2"/>
  <c r="U7650" i="2"/>
  <c r="U7651" i="2"/>
  <c r="T7651" i="2" s="1"/>
  <c r="T7652" i="2"/>
  <c r="U7652" i="2"/>
  <c r="T7653" i="2"/>
  <c r="U7653" i="2"/>
  <c r="T7654" i="2"/>
  <c r="U7654" i="2"/>
  <c r="T7655" i="2"/>
  <c r="U7655" i="2"/>
  <c r="T7656" i="2"/>
  <c r="U7656" i="2"/>
  <c r="T7657" i="2"/>
  <c r="U7657" i="2"/>
  <c r="T7658" i="2"/>
  <c r="U7658" i="2"/>
  <c r="U7659" i="2"/>
  <c r="T7659" i="2" s="1"/>
  <c r="U7660" i="2"/>
  <c r="T7660" i="2" s="1"/>
  <c r="U7661" i="2"/>
  <c r="T7661" i="2" s="1"/>
  <c r="T7662" i="2"/>
  <c r="U7662" i="2"/>
  <c r="U7663" i="2"/>
  <c r="T7663" i="2" s="1"/>
  <c r="U7664" i="2"/>
  <c r="T7664" i="2" s="1"/>
  <c r="U7665" i="2"/>
  <c r="T7665" i="2" s="1"/>
  <c r="T7666" i="2"/>
  <c r="U7666" i="2"/>
  <c r="U7667" i="2"/>
  <c r="T7667" i="2" s="1"/>
  <c r="U7668" i="2"/>
  <c r="T7668" i="2" s="1"/>
  <c r="T7669" i="2"/>
  <c r="U7669" i="2"/>
  <c r="U7670" i="2"/>
  <c r="T7670" i="2" s="1"/>
  <c r="U7671" i="2"/>
  <c r="T7671" i="2" s="1"/>
  <c r="T7672" i="2"/>
  <c r="U7672" i="2"/>
  <c r="U7673" i="2"/>
  <c r="T7673" i="2" s="1"/>
  <c r="T7674" i="2"/>
  <c r="U7674" i="2"/>
  <c r="U7675" i="2"/>
  <c r="T7675" i="2" s="1"/>
  <c r="T7676" i="2"/>
  <c r="U7676" i="2"/>
  <c r="U7677" i="2"/>
  <c r="T7677" i="2" s="1"/>
  <c r="U7678" i="2"/>
  <c r="T7678" i="2" s="1"/>
  <c r="T7679" i="2"/>
  <c r="U7679" i="2"/>
  <c r="U7680" i="2"/>
  <c r="T7680" i="2" s="1"/>
  <c r="U7681" i="2"/>
  <c r="T7681" i="2" s="1"/>
  <c r="T7682" i="2"/>
  <c r="U7682" i="2"/>
  <c r="U7683" i="2"/>
  <c r="T7683" i="2" s="1"/>
  <c r="U7684" i="2"/>
  <c r="T7684" i="2" s="1"/>
  <c r="U7685" i="2"/>
  <c r="T7685" i="2" s="1"/>
  <c r="T7686" i="2"/>
  <c r="U7686" i="2"/>
  <c r="U7687" i="2"/>
  <c r="T7687" i="2" s="1"/>
  <c r="U7688" i="2"/>
  <c r="T7688" i="2" s="1"/>
  <c r="U7689" i="2"/>
  <c r="T7689" i="2" s="1"/>
  <c r="U7690" i="2"/>
  <c r="T7690" i="2" s="1"/>
  <c r="U7691" i="2"/>
  <c r="T7691" i="2" s="1"/>
  <c r="T7692" i="2"/>
  <c r="U7692" i="2"/>
  <c r="T7693" i="2"/>
  <c r="U7693" i="2"/>
  <c r="U7694" i="2"/>
  <c r="T7694" i="2" s="1"/>
  <c r="U7695" i="2"/>
  <c r="T7695" i="2" s="1"/>
  <c r="U7696" i="2"/>
  <c r="T7696" i="2" s="1"/>
  <c r="T7697" i="2"/>
  <c r="U7697" i="2"/>
  <c r="U7698" i="2"/>
  <c r="T7698" i="2" s="1"/>
  <c r="T7699" i="2"/>
  <c r="U7699" i="2"/>
  <c r="T7700" i="2"/>
  <c r="U7700" i="2"/>
  <c r="U7701" i="2"/>
  <c r="T7701" i="2" s="1"/>
  <c r="T7702" i="2"/>
  <c r="U7702" i="2"/>
  <c r="U7703" i="2"/>
  <c r="T7703" i="2" s="1"/>
  <c r="U7704" i="2"/>
  <c r="T7704" i="2" s="1"/>
  <c r="U7705" i="2"/>
  <c r="T7705" i="2" s="1"/>
  <c r="U7706" i="2"/>
  <c r="T7706" i="2" s="1"/>
  <c r="T7707" i="2"/>
  <c r="U7707" i="2"/>
  <c r="U7708" i="2"/>
  <c r="T7708" i="2" s="1"/>
  <c r="U7709" i="2"/>
  <c r="T7709" i="2" s="1"/>
  <c r="T7710" i="2"/>
  <c r="U7710" i="2"/>
  <c r="U7711" i="2"/>
  <c r="T7711" i="2" s="1"/>
  <c r="T7712" i="2"/>
  <c r="U7712" i="2"/>
  <c r="U7713" i="2"/>
  <c r="T7713" i="2" s="1"/>
  <c r="U7714" i="2"/>
  <c r="T7714" i="2" s="1"/>
  <c r="U7715" i="2"/>
  <c r="T7715" i="2" s="1"/>
  <c r="T7716" i="2"/>
  <c r="U7716" i="2"/>
  <c r="U7717" i="2"/>
  <c r="T7717" i="2" s="1"/>
  <c r="T7718" i="2"/>
  <c r="U7718" i="2"/>
  <c r="T7719" i="2"/>
  <c r="U7719" i="2"/>
  <c r="T7720" i="2"/>
  <c r="U7720" i="2"/>
  <c r="T7721" i="2"/>
  <c r="U7721" i="2"/>
  <c r="T7722" i="2"/>
  <c r="U7722" i="2"/>
  <c r="T7723" i="2"/>
  <c r="U7723" i="2"/>
  <c r="U7724" i="2"/>
  <c r="T7724" i="2" s="1"/>
  <c r="T7725" i="2"/>
  <c r="U7725" i="2"/>
  <c r="U7726" i="2"/>
  <c r="T7726" i="2" s="1"/>
  <c r="U7727" i="2"/>
  <c r="T7727" i="2" s="1"/>
  <c r="T7728" i="2"/>
  <c r="U7728" i="2"/>
  <c r="U7729" i="2"/>
  <c r="T7729" i="2" s="1"/>
  <c r="U7730" i="2"/>
  <c r="T7730" i="2" s="1"/>
  <c r="U7731" i="2"/>
  <c r="T7731" i="2" s="1"/>
  <c r="U7732" i="2"/>
  <c r="T7732" i="2" s="1"/>
  <c r="U7733" i="2"/>
  <c r="T7733" i="2" s="1"/>
  <c r="T7734" i="2"/>
  <c r="U7734" i="2"/>
  <c r="T7735" i="2"/>
  <c r="U7735" i="2"/>
  <c r="T7736" i="2"/>
  <c r="U7736" i="2"/>
  <c r="U7737" i="2"/>
  <c r="T7737" i="2" s="1"/>
  <c r="U7738" i="2"/>
  <c r="T7738" i="2" s="1"/>
  <c r="U7739" i="2"/>
  <c r="T7739" i="2" s="1"/>
  <c r="T7740" i="2"/>
  <c r="U7740" i="2"/>
  <c r="U7741" i="2"/>
  <c r="T7741" i="2" s="1"/>
  <c r="U7742" i="2"/>
  <c r="T7742" i="2" s="1"/>
  <c r="U7743" i="2"/>
  <c r="T7743" i="2" s="1"/>
  <c r="U7744" i="2"/>
  <c r="T7744" i="2" s="1"/>
  <c r="U7745" i="2"/>
  <c r="T7745" i="2" s="1"/>
  <c r="T7746" i="2"/>
  <c r="U7746" i="2"/>
  <c r="T7747" i="2"/>
  <c r="U7747" i="2"/>
  <c r="U7748" i="2"/>
  <c r="T7748" i="2" s="1"/>
  <c r="U7749" i="2"/>
  <c r="T7749" i="2" s="1"/>
  <c r="T7750" i="2"/>
  <c r="U7750" i="2"/>
  <c r="T7751" i="2"/>
  <c r="U7751" i="2"/>
  <c r="U7752" i="2"/>
  <c r="T7752" i="2" s="1"/>
  <c r="U7753" i="2"/>
  <c r="T7753" i="2" s="1"/>
  <c r="T7754" i="2"/>
  <c r="U7754" i="2"/>
  <c r="U7755" i="2"/>
  <c r="T7755" i="2" s="1"/>
  <c r="U7756" i="2"/>
  <c r="T7756" i="2" s="1"/>
  <c r="T7757" i="2"/>
  <c r="U7757" i="2"/>
  <c r="U7758" i="2"/>
  <c r="T7758" i="2" s="1"/>
  <c r="U7759" i="2"/>
  <c r="T7759" i="2" s="1"/>
  <c r="U7760" i="2"/>
  <c r="T7760" i="2" s="1"/>
  <c r="U7761" i="2"/>
  <c r="T7761" i="2" s="1"/>
  <c r="U7762" i="2"/>
  <c r="T7762" i="2" s="1"/>
  <c r="U7763" i="2"/>
  <c r="T7763" i="2" s="1"/>
  <c r="T7764" i="2"/>
  <c r="U7764" i="2"/>
  <c r="T7765" i="2"/>
  <c r="U7765" i="2"/>
  <c r="U7766" i="2"/>
  <c r="T7766" i="2" s="1"/>
  <c r="U7767" i="2"/>
  <c r="T7767" i="2" s="1"/>
  <c r="T7768" i="2"/>
  <c r="U7768" i="2"/>
  <c r="U7769" i="2"/>
  <c r="T7769" i="2" s="1"/>
  <c r="T7770" i="2"/>
  <c r="U7770" i="2"/>
  <c r="U7771" i="2"/>
  <c r="T7771" i="2" s="1"/>
  <c r="T7772" i="2"/>
  <c r="U7772" i="2"/>
  <c r="U7773" i="2"/>
  <c r="T7773" i="2" s="1"/>
  <c r="T7774" i="2"/>
  <c r="U7774" i="2"/>
  <c r="U7775" i="2"/>
  <c r="T7775" i="2" s="1"/>
  <c r="U7776" i="2"/>
  <c r="T7776" i="2" s="1"/>
  <c r="U7777" i="2"/>
  <c r="T7777" i="2" s="1"/>
  <c r="U7778" i="2"/>
  <c r="T7778" i="2" s="1"/>
  <c r="U7779" i="2"/>
  <c r="T7779" i="2" s="1"/>
  <c r="T7780" i="2"/>
  <c r="U7780" i="2"/>
  <c r="T7781" i="2"/>
  <c r="U7781" i="2"/>
  <c r="U7782" i="2"/>
  <c r="T7782" i="2" s="1"/>
  <c r="U7783" i="2"/>
  <c r="T7783" i="2" s="1"/>
  <c r="T7784" i="2"/>
  <c r="U7784" i="2"/>
  <c r="T7785" i="2"/>
  <c r="U7785" i="2"/>
  <c r="T7786" i="2"/>
  <c r="U7786" i="2"/>
  <c r="T7787" i="2"/>
  <c r="U7787" i="2"/>
  <c r="T7788" i="2"/>
  <c r="U7788" i="2"/>
  <c r="T7789" i="2"/>
  <c r="U7789" i="2"/>
  <c r="U7790" i="2"/>
  <c r="T7790" i="2" s="1"/>
  <c r="T7791" i="2"/>
  <c r="U7791" i="2"/>
  <c r="U7792" i="2"/>
  <c r="T7792" i="2" s="1"/>
  <c r="T7793" i="2"/>
  <c r="U7793" i="2"/>
  <c r="U7794" i="2"/>
  <c r="T7794" i="2" s="1"/>
  <c r="U7795" i="2"/>
  <c r="T7795" i="2" s="1"/>
  <c r="U7796" i="2"/>
  <c r="T7796" i="2" s="1"/>
  <c r="U7797" i="2"/>
  <c r="T7797" i="2" s="1"/>
  <c r="T7798" i="2"/>
  <c r="U7798" i="2"/>
  <c r="U7799" i="2"/>
  <c r="T7799" i="2" s="1"/>
  <c r="T7800" i="2"/>
  <c r="U7800" i="2"/>
  <c r="U7801" i="2"/>
  <c r="T7801" i="2" s="1"/>
  <c r="U7802" i="2"/>
  <c r="T7802" i="2" s="1"/>
  <c r="U7803" i="2"/>
  <c r="T7803" i="2" s="1"/>
  <c r="U7804" i="2"/>
  <c r="T7804" i="2" s="1"/>
  <c r="T7805" i="2"/>
  <c r="U7805" i="2"/>
  <c r="U7806" i="2"/>
  <c r="T7806" i="2" s="1"/>
  <c r="T7807" i="2"/>
  <c r="U7807" i="2"/>
  <c r="T7808" i="2"/>
  <c r="U7808" i="2"/>
  <c r="U7809" i="2"/>
  <c r="T7809" i="2" s="1"/>
  <c r="U7810" i="2"/>
  <c r="T7810" i="2" s="1"/>
  <c r="U7811" i="2"/>
  <c r="T7811" i="2" s="1"/>
  <c r="T7812" i="2"/>
  <c r="U7812" i="2"/>
  <c r="U7813" i="2"/>
  <c r="T7813" i="2" s="1"/>
  <c r="U7814" i="2"/>
  <c r="T7814" i="2" s="1"/>
  <c r="U7815" i="2"/>
  <c r="T7815" i="2" s="1"/>
  <c r="T7816" i="2"/>
  <c r="U7816" i="2"/>
  <c r="U7817" i="2"/>
  <c r="T7817" i="2" s="1"/>
  <c r="T7818" i="2"/>
  <c r="U7818" i="2"/>
  <c r="U7819" i="2"/>
  <c r="T7819" i="2" s="1"/>
  <c r="U7820" i="2"/>
  <c r="T7820" i="2" s="1"/>
  <c r="T7821" i="2"/>
  <c r="U7821" i="2"/>
  <c r="U7822" i="2"/>
  <c r="T7822" i="2" s="1"/>
  <c r="T7823" i="2"/>
  <c r="U7823" i="2"/>
  <c r="U7824" i="2"/>
  <c r="T7824" i="2" s="1"/>
  <c r="U7825" i="2"/>
  <c r="T7825" i="2" s="1"/>
  <c r="T7826" i="2"/>
  <c r="U7826" i="2"/>
  <c r="U7827" i="2"/>
  <c r="T7827" i="2" s="1"/>
  <c r="U7828" i="2"/>
  <c r="T7828" i="2" s="1"/>
  <c r="T7829" i="2"/>
  <c r="U7829" i="2"/>
  <c r="U7830" i="2"/>
  <c r="T7830" i="2" s="1"/>
  <c r="U7831" i="2"/>
  <c r="T7831" i="2" s="1"/>
  <c r="U7832" i="2"/>
  <c r="T7832" i="2" s="1"/>
  <c r="U7833" i="2"/>
  <c r="T7833" i="2" s="1"/>
  <c r="U7834" i="2"/>
  <c r="T7834" i="2" s="1"/>
  <c r="T7835" i="2"/>
  <c r="U7835" i="2"/>
  <c r="U7836" i="2"/>
  <c r="T7836" i="2" s="1"/>
  <c r="T7837" i="2"/>
  <c r="U7837" i="2"/>
  <c r="U7838" i="2"/>
  <c r="T7838" i="2" s="1"/>
  <c r="T7839" i="2"/>
  <c r="U7839" i="2"/>
  <c r="U7840" i="2"/>
  <c r="T7840" i="2" s="1"/>
  <c r="T7841" i="2"/>
  <c r="U7841" i="2"/>
  <c r="U7842" i="2"/>
  <c r="T7842" i="2" s="1"/>
  <c r="U7843" i="2"/>
  <c r="T7843" i="2" s="1"/>
  <c r="U7844" i="2"/>
  <c r="T7844" i="2" s="1"/>
  <c r="T7845" i="2"/>
  <c r="U7845" i="2"/>
  <c r="T7846" i="2"/>
  <c r="U7846" i="2"/>
  <c r="U7847" i="2"/>
  <c r="T7847" i="2" s="1"/>
  <c r="U7848" i="2"/>
  <c r="T7848" i="2" s="1"/>
  <c r="U7849" i="2"/>
  <c r="T7849" i="2" s="1"/>
  <c r="T7850" i="2"/>
  <c r="U7850" i="2"/>
  <c r="T7851" i="2"/>
  <c r="U7851" i="2"/>
  <c r="T7852" i="2"/>
  <c r="U7852" i="2"/>
  <c r="T7853" i="2"/>
  <c r="U7853" i="2"/>
  <c r="T7854" i="2"/>
  <c r="U7854" i="2"/>
  <c r="T7855" i="2"/>
  <c r="U7855" i="2"/>
  <c r="U7856" i="2"/>
  <c r="T7856" i="2" s="1"/>
  <c r="U7857" i="2"/>
  <c r="T7857" i="2" s="1"/>
  <c r="U7858" i="2"/>
  <c r="T7858" i="2" s="1"/>
  <c r="T7859" i="2"/>
  <c r="U7859" i="2"/>
  <c r="U7860" i="2"/>
  <c r="T7860" i="2" s="1"/>
  <c r="T7861" i="2"/>
  <c r="U7861" i="2"/>
  <c r="T7862" i="2"/>
  <c r="U7862" i="2"/>
  <c r="U7863" i="2"/>
  <c r="T7863" i="2" s="1"/>
  <c r="U7864" i="2"/>
  <c r="T7864" i="2" s="1"/>
  <c r="U7865" i="2"/>
  <c r="T7865" i="2" s="1"/>
  <c r="T7866" i="2"/>
  <c r="U7866" i="2"/>
  <c r="U7867" i="2"/>
  <c r="T7867" i="2" s="1"/>
  <c r="T7868" i="2"/>
  <c r="U7868" i="2"/>
  <c r="U7869" i="2"/>
  <c r="T7869" i="2" s="1"/>
  <c r="U7870" i="2"/>
  <c r="T7870" i="2" s="1"/>
  <c r="T7871" i="2"/>
  <c r="U7871" i="2"/>
  <c r="U7872" i="2"/>
  <c r="T7872" i="2" s="1"/>
  <c r="U7873" i="2"/>
  <c r="T7873" i="2" s="1"/>
  <c r="U7874" i="2"/>
  <c r="T7874" i="2" s="1"/>
  <c r="U7875" i="2"/>
  <c r="T7875" i="2" s="1"/>
  <c r="U7876" i="2"/>
  <c r="T7876" i="2" s="1"/>
  <c r="T7877" i="2"/>
  <c r="U7877" i="2"/>
  <c r="T7878" i="2"/>
  <c r="U7878" i="2"/>
  <c r="U7879" i="2"/>
  <c r="T7879" i="2" s="1"/>
  <c r="U7880" i="2"/>
  <c r="T7880" i="2" s="1"/>
  <c r="U7881" i="2"/>
  <c r="T7881" i="2" s="1"/>
  <c r="U7882" i="2"/>
  <c r="T7882" i="2" s="1"/>
  <c r="T7883" i="2"/>
  <c r="U7883" i="2"/>
  <c r="U7884" i="2"/>
  <c r="T7884" i="2" s="1"/>
  <c r="T7885" i="2"/>
  <c r="U7885" i="2"/>
  <c r="T7886" i="2"/>
  <c r="U7886" i="2"/>
  <c r="U7887" i="2"/>
  <c r="T7887" i="2" s="1"/>
  <c r="U7888" i="2"/>
  <c r="T7888" i="2" s="1"/>
  <c r="U7889" i="2"/>
  <c r="T7889" i="2" s="1"/>
  <c r="U7890" i="2"/>
  <c r="T7890" i="2" s="1"/>
  <c r="T7891" i="2"/>
  <c r="U7891" i="2"/>
  <c r="T7892" i="2"/>
  <c r="U7892" i="2"/>
  <c r="U7893" i="2"/>
  <c r="T7893" i="2" s="1"/>
  <c r="U7894" i="2"/>
  <c r="T7894" i="2" s="1"/>
  <c r="U7895" i="2"/>
  <c r="T7895" i="2" s="1"/>
  <c r="U7896" i="2"/>
  <c r="T7896" i="2" s="1"/>
  <c r="T7897" i="2"/>
  <c r="U7897" i="2"/>
  <c r="U7898" i="2"/>
  <c r="T7898" i="2" s="1"/>
  <c r="U7899" i="2"/>
  <c r="T7899" i="2" s="1"/>
  <c r="T7900" i="2"/>
  <c r="U7900" i="2"/>
  <c r="U7901" i="2"/>
  <c r="T7901" i="2" s="1"/>
  <c r="U7902" i="2"/>
  <c r="T7902" i="2" s="1"/>
  <c r="T7903" i="2"/>
  <c r="U7903" i="2"/>
  <c r="T7904" i="2"/>
  <c r="U7904" i="2"/>
  <c r="U7905" i="2"/>
  <c r="T7905" i="2" s="1"/>
  <c r="U7906" i="2"/>
  <c r="T7906" i="2" s="1"/>
  <c r="T7907" i="2"/>
  <c r="U7907" i="2"/>
  <c r="U7908" i="2"/>
  <c r="T7908" i="2" s="1"/>
  <c r="U7909" i="2"/>
  <c r="T7909" i="2" s="1"/>
  <c r="T7910" i="2"/>
  <c r="U7910" i="2"/>
  <c r="T7911" i="2"/>
  <c r="U7911" i="2"/>
  <c r="U7912" i="2"/>
  <c r="T7912" i="2" s="1"/>
  <c r="U7913" i="2"/>
  <c r="T7913" i="2" s="1"/>
  <c r="U7914" i="2"/>
  <c r="T7914" i="2" s="1"/>
  <c r="U7915" i="2"/>
  <c r="T7915" i="2" s="1"/>
  <c r="T7916" i="2"/>
  <c r="U7916" i="2"/>
  <c r="T7917" i="2"/>
  <c r="U7917" i="2"/>
  <c r="T7918" i="2"/>
  <c r="U7918" i="2"/>
  <c r="T7919" i="2"/>
  <c r="U7919" i="2"/>
  <c r="T7920" i="2"/>
  <c r="U7920" i="2"/>
  <c r="T7921" i="2"/>
  <c r="U7921" i="2"/>
  <c r="U7922" i="2"/>
  <c r="T7922" i="2" s="1"/>
  <c r="U7923" i="2"/>
  <c r="T7923" i="2" s="1"/>
  <c r="T7924" i="2"/>
  <c r="U7924" i="2"/>
  <c r="T7925" i="2"/>
  <c r="U7925" i="2"/>
  <c r="U7926" i="2"/>
  <c r="T7926" i="2" s="1"/>
  <c r="U7927" i="2"/>
  <c r="T7927" i="2" s="1"/>
  <c r="U7928" i="2"/>
  <c r="T7928" i="2" s="1"/>
  <c r="T7929" i="2"/>
  <c r="U7929" i="2"/>
  <c r="U7930" i="2"/>
  <c r="T7930" i="2" s="1"/>
  <c r="U7931" i="2"/>
  <c r="T7931" i="2" s="1"/>
  <c r="T7932" i="2"/>
  <c r="U7932" i="2"/>
  <c r="U7933" i="2"/>
  <c r="T7933" i="2" s="1"/>
  <c r="T7934" i="2"/>
  <c r="U7934" i="2"/>
  <c r="U7935" i="2"/>
  <c r="T7935" i="2" s="1"/>
  <c r="U7936" i="2"/>
  <c r="T7936" i="2" s="1"/>
  <c r="U7937" i="2"/>
  <c r="T7937" i="2" s="1"/>
  <c r="U7938" i="2"/>
  <c r="T7938" i="2" s="1"/>
  <c r="T7939" i="2"/>
  <c r="U7939" i="2"/>
  <c r="T7940" i="2"/>
  <c r="U7940" i="2"/>
  <c r="U7941" i="2"/>
  <c r="T7941" i="2" s="1"/>
  <c r="U7942" i="2"/>
  <c r="T7942" i="2" s="1"/>
  <c r="U7943" i="2"/>
  <c r="T7943" i="2" s="1"/>
  <c r="T7944" i="2"/>
  <c r="U7944" i="2"/>
  <c r="U7945" i="2"/>
  <c r="T7945" i="2" s="1"/>
  <c r="U7946" i="2"/>
  <c r="T7946" i="2" s="1"/>
  <c r="U7947" i="2"/>
  <c r="T7947" i="2" s="1"/>
  <c r="T7948" i="2"/>
  <c r="U7948" i="2"/>
  <c r="U7949" i="2"/>
  <c r="T7949" i="2" s="1"/>
  <c r="T7950" i="2"/>
  <c r="U7950" i="2"/>
  <c r="U7951" i="2"/>
  <c r="T7951" i="2" s="1"/>
  <c r="U7952" i="2"/>
  <c r="T7952" i="2" s="1"/>
  <c r="U7953" i="2"/>
  <c r="T7953" i="2" s="1"/>
  <c r="U7954" i="2"/>
  <c r="T7954" i="2" s="1"/>
  <c r="T7955" i="2"/>
  <c r="U7955" i="2"/>
  <c r="T7956" i="2"/>
  <c r="U7956" i="2"/>
  <c r="U7957" i="2"/>
  <c r="T7957" i="2" s="1"/>
  <c r="T7958" i="2"/>
  <c r="U7958" i="2"/>
  <c r="U7959" i="2"/>
  <c r="T7959" i="2" s="1"/>
  <c r="U7960" i="2"/>
  <c r="T7960" i="2" s="1"/>
  <c r="U7961" i="2"/>
  <c r="T7961" i="2" s="1"/>
  <c r="T7962" i="2"/>
  <c r="U7962" i="2"/>
  <c r="U7963" i="2"/>
  <c r="T7963" i="2" s="1"/>
  <c r="U7964" i="2"/>
  <c r="T7964" i="2" s="1"/>
  <c r="U7965" i="2"/>
  <c r="T7965" i="2" s="1"/>
  <c r="U7966" i="2"/>
  <c r="T7966" i="2" s="1"/>
  <c r="T7967" i="2"/>
  <c r="U7967" i="2"/>
  <c r="U7968" i="2"/>
  <c r="T7968" i="2" s="1"/>
  <c r="T7969" i="2"/>
  <c r="U7969" i="2"/>
  <c r="U7970" i="2"/>
  <c r="T7970" i="2" s="1"/>
  <c r="U7971" i="2"/>
  <c r="T7971" i="2" s="1"/>
  <c r="T7972" i="2"/>
  <c r="U7972" i="2"/>
  <c r="U7973" i="2"/>
  <c r="T7973" i="2" s="1"/>
  <c r="T7974" i="2"/>
  <c r="U7974" i="2"/>
  <c r="U7975" i="2"/>
  <c r="T7975" i="2" s="1"/>
  <c r="T7976" i="2"/>
  <c r="U7976" i="2"/>
  <c r="U7977" i="2"/>
  <c r="T7977" i="2" s="1"/>
  <c r="T7978" i="2"/>
  <c r="U7978" i="2"/>
  <c r="U7979" i="2"/>
  <c r="T7979" i="2" s="1"/>
  <c r="U7980" i="2"/>
  <c r="T7980" i="2" s="1"/>
  <c r="U7981" i="2"/>
  <c r="T7981" i="2" s="1"/>
  <c r="T7982" i="2"/>
  <c r="U7982" i="2"/>
  <c r="T7983" i="2"/>
  <c r="U7983" i="2"/>
  <c r="T7984" i="2"/>
  <c r="U7984" i="2"/>
  <c r="T7985" i="2"/>
  <c r="U7985" i="2"/>
  <c r="T7986" i="2"/>
  <c r="U7986" i="2"/>
  <c r="T7987" i="2"/>
  <c r="U7987" i="2"/>
  <c r="U7988" i="2"/>
  <c r="T7988" i="2" s="1"/>
  <c r="T7989" i="2"/>
  <c r="U7989" i="2"/>
  <c r="T7990" i="2"/>
  <c r="U7990" i="2"/>
  <c r="U7991" i="2"/>
  <c r="T7991" i="2" s="1"/>
  <c r="U7992" i="2"/>
  <c r="T7992" i="2" s="1"/>
  <c r="U7993" i="2"/>
  <c r="T7993" i="2" s="1"/>
  <c r="T7994" i="2"/>
  <c r="U7994" i="2"/>
  <c r="T7995" i="2"/>
  <c r="U7995" i="2"/>
  <c r="U7996" i="2"/>
  <c r="T7996" i="2" s="1"/>
  <c r="U7997" i="2"/>
  <c r="T7997" i="2" s="1"/>
  <c r="U7998" i="2"/>
  <c r="T7998" i="2" s="1"/>
  <c r="U7999" i="2"/>
  <c r="T7999" i="2" s="1"/>
  <c r="U8000" i="2"/>
  <c r="T8000" i="2" s="1"/>
  <c r="U8001" i="2"/>
  <c r="T8001" i="2" s="1"/>
  <c r="U8002" i="2"/>
  <c r="T8002" i="2" s="1"/>
  <c r="U8003" i="2"/>
  <c r="T8003" i="2" s="1"/>
  <c r="T8004" i="2"/>
  <c r="U8004" i="2"/>
  <c r="T8005" i="2"/>
  <c r="U8005" i="2"/>
  <c r="U8006" i="2"/>
  <c r="T8006" i="2" s="1"/>
  <c r="U8007" i="2"/>
  <c r="T8007" i="2" s="1"/>
  <c r="U8008" i="2"/>
  <c r="T8008" i="2" s="1"/>
  <c r="T8009" i="2"/>
  <c r="U8009" i="2"/>
  <c r="T8010" i="2"/>
  <c r="U8010" i="2"/>
  <c r="U8011" i="2"/>
  <c r="T8011" i="2" s="1"/>
  <c r="U8012" i="2"/>
  <c r="T8012" i="2" s="1"/>
  <c r="T8013" i="2"/>
  <c r="U8013" i="2"/>
  <c r="U8014" i="2"/>
  <c r="T8014" i="2" s="1"/>
  <c r="U8015" i="2"/>
  <c r="T8015" i="2" s="1"/>
  <c r="T8016" i="2"/>
  <c r="U8016" i="2"/>
  <c r="U8017" i="2"/>
  <c r="T8017" i="2" s="1"/>
  <c r="U8018" i="2"/>
  <c r="T8018" i="2" s="1"/>
  <c r="U8019" i="2"/>
  <c r="T8019" i="2" s="1"/>
  <c r="T8020" i="2"/>
  <c r="U8020" i="2"/>
  <c r="T8021" i="2"/>
  <c r="U8021" i="2"/>
  <c r="U8022" i="2"/>
  <c r="T8022" i="2" s="1"/>
  <c r="U8023" i="2"/>
  <c r="T8023" i="2" s="1"/>
  <c r="U8024" i="2"/>
  <c r="T8024" i="2" s="1"/>
  <c r="T8025" i="2"/>
  <c r="U8025" i="2"/>
  <c r="U8026" i="2"/>
  <c r="T8026" i="2" s="1"/>
  <c r="U8027" i="2"/>
  <c r="T8027" i="2" s="1"/>
  <c r="T8028" i="2"/>
  <c r="U8028" i="2"/>
  <c r="U8029" i="2"/>
  <c r="T8029" i="2" s="1"/>
  <c r="U8030" i="2"/>
  <c r="T8030" i="2" s="1"/>
  <c r="U8031" i="2"/>
  <c r="T8031" i="2" s="1"/>
  <c r="U8032" i="2"/>
  <c r="T8032" i="2" s="1"/>
  <c r="T8033" i="2"/>
  <c r="U8033" i="2"/>
  <c r="U8034" i="2"/>
  <c r="T8034" i="2" s="1"/>
  <c r="T8035" i="2"/>
  <c r="U8035" i="2"/>
  <c r="T8036" i="2"/>
  <c r="U8036" i="2"/>
  <c r="T8037" i="2"/>
  <c r="U8037" i="2"/>
  <c r="U8038" i="2"/>
  <c r="T8038" i="2" s="1"/>
  <c r="U8039" i="2"/>
  <c r="T8039" i="2" s="1"/>
  <c r="U8040" i="2"/>
  <c r="T8040" i="2" s="1"/>
  <c r="U8041" i="2"/>
  <c r="T8041" i="2" s="1"/>
  <c r="U8042" i="2"/>
  <c r="T8042" i="2" s="1"/>
  <c r="T8043" i="2"/>
  <c r="U8043" i="2"/>
  <c r="U8044" i="2"/>
  <c r="T8044" i="2" s="1"/>
  <c r="T8045" i="2"/>
  <c r="U8045" i="2"/>
  <c r="U8046" i="2"/>
  <c r="T8046" i="2" s="1"/>
  <c r="U8047" i="2"/>
  <c r="T8047" i="2" s="1"/>
  <c r="T8048" i="2"/>
  <c r="U8048" i="2"/>
  <c r="T8049" i="2"/>
  <c r="U8049" i="2"/>
  <c r="T8050" i="2"/>
  <c r="U8050" i="2"/>
  <c r="T8051" i="2"/>
  <c r="U8051" i="2"/>
  <c r="T8052" i="2"/>
  <c r="U8052" i="2"/>
  <c r="T8053" i="2"/>
  <c r="U8053" i="2"/>
  <c r="T8054" i="2"/>
  <c r="U8054" i="2"/>
  <c r="U8055" i="2"/>
  <c r="T8055" i="2" s="1"/>
  <c r="T8056" i="2"/>
  <c r="U8056" i="2"/>
  <c r="U8057" i="2"/>
  <c r="T8057" i="2" s="1"/>
  <c r="U8058" i="2"/>
  <c r="T8058" i="2" s="1"/>
  <c r="U8059" i="2"/>
  <c r="T8059" i="2" s="1"/>
  <c r="T8060" i="2"/>
  <c r="U8060" i="2"/>
  <c r="U8061" i="2"/>
  <c r="T8061" i="2" s="1"/>
  <c r="T8062" i="2"/>
  <c r="U8062" i="2"/>
  <c r="U8063" i="2"/>
  <c r="T8063" i="2" s="1"/>
  <c r="U8064" i="2"/>
  <c r="T8064" i="2" s="1"/>
  <c r="U8065" i="2"/>
  <c r="T8065" i="2" s="1"/>
  <c r="U8066" i="2"/>
  <c r="T8066" i="2" s="1"/>
  <c r="U8067" i="2"/>
  <c r="T8067" i="2" s="1"/>
  <c r="U8068" i="2"/>
  <c r="T8068" i="2" s="1"/>
  <c r="T8069" i="2"/>
  <c r="U8069" i="2"/>
  <c r="T8070" i="2"/>
  <c r="U8070" i="2"/>
  <c r="U8071" i="2"/>
  <c r="T8071" i="2" s="1"/>
  <c r="U8072" i="2"/>
  <c r="T8072" i="2" s="1"/>
  <c r="U8073" i="2"/>
  <c r="T8073" i="2" s="1"/>
  <c r="U8074" i="2"/>
  <c r="T8074" i="2" s="1"/>
  <c r="T8075" i="2"/>
  <c r="U8075" i="2"/>
  <c r="U8076" i="2"/>
  <c r="T8076" i="2" s="1"/>
  <c r="T8077" i="2"/>
  <c r="U8077" i="2"/>
  <c r="T8078" i="2"/>
  <c r="U8078" i="2"/>
  <c r="U8079" i="2"/>
  <c r="T8079" i="2" s="1"/>
  <c r="U8080" i="2"/>
  <c r="T8080" i="2" s="1"/>
  <c r="U8081" i="2"/>
  <c r="T8081" i="2" s="1"/>
  <c r="T8082" i="2"/>
  <c r="U8082" i="2"/>
  <c r="U8083" i="2"/>
  <c r="T8083" i="2" s="1"/>
  <c r="U8084" i="2"/>
  <c r="T8084" i="2" s="1"/>
  <c r="U8085" i="2"/>
  <c r="T8085" i="2" s="1"/>
  <c r="T8086" i="2"/>
  <c r="U8086" i="2"/>
  <c r="U8087" i="2"/>
  <c r="T8087" i="2" s="1"/>
  <c r="T8088" i="2"/>
  <c r="U8088" i="2"/>
  <c r="U8089" i="2"/>
  <c r="T8089" i="2" s="1"/>
  <c r="T8090" i="2"/>
  <c r="U8090" i="2"/>
  <c r="U8091" i="2"/>
  <c r="T8091" i="2" s="1"/>
  <c r="U8092" i="2"/>
  <c r="T8092" i="2" s="1"/>
  <c r="U8093" i="2"/>
  <c r="T8093" i="2" s="1"/>
  <c r="U8094" i="2"/>
  <c r="T8094" i="2" s="1"/>
  <c r="T8095" i="2"/>
  <c r="U8095" i="2"/>
  <c r="T8096" i="2"/>
  <c r="U8096" i="2"/>
  <c r="U8097" i="2"/>
  <c r="T8097" i="2" s="1"/>
  <c r="U8098" i="2"/>
  <c r="T8098" i="2" s="1"/>
  <c r="T8099" i="2"/>
  <c r="U8099" i="2"/>
  <c r="U8100" i="2"/>
  <c r="T8100" i="2" s="1"/>
  <c r="U8101" i="2"/>
  <c r="T8101" i="2" s="1"/>
  <c r="U8102" i="2"/>
  <c r="T8102" i="2" s="1"/>
  <c r="U8103" i="2"/>
  <c r="T8103" i="2" s="1"/>
  <c r="U8104" i="2"/>
  <c r="T8104" i="2" s="1"/>
  <c r="U8105" i="2"/>
  <c r="T8105" i="2" s="1"/>
  <c r="T8106" i="2"/>
  <c r="U8106" i="2"/>
  <c r="T8107" i="2"/>
  <c r="U8107" i="2"/>
  <c r="U8108" i="2"/>
  <c r="T8108" i="2" s="1"/>
  <c r="T8109" i="2"/>
  <c r="U8109" i="2"/>
  <c r="U8110" i="2"/>
  <c r="T8110" i="2" s="1"/>
  <c r="T8111" i="2"/>
  <c r="U8111" i="2"/>
  <c r="U8112" i="2"/>
  <c r="T8112" i="2" s="1"/>
  <c r="U8113" i="2"/>
  <c r="T8113" i="2" s="1"/>
  <c r="T8114" i="2"/>
  <c r="U8114" i="2"/>
  <c r="T8115" i="2"/>
  <c r="U8115" i="2"/>
  <c r="T8116" i="2"/>
  <c r="U8116" i="2"/>
  <c r="T8117" i="2"/>
  <c r="U8117" i="2"/>
  <c r="T8118" i="2"/>
  <c r="U8118" i="2"/>
  <c r="T8119" i="2"/>
  <c r="U8119" i="2"/>
  <c r="T8120" i="2"/>
  <c r="U8120" i="2"/>
  <c r="U8121" i="2"/>
  <c r="T8121" i="2" s="1"/>
  <c r="U8122" i="2"/>
  <c r="T8122" i="2" s="1"/>
  <c r="U8123" i="2"/>
  <c r="T8123" i="2" s="1"/>
  <c r="U8124" i="2"/>
  <c r="T8124" i="2" s="1"/>
  <c r="T8125" i="2"/>
  <c r="U8125" i="2"/>
  <c r="T8126" i="2"/>
  <c r="U8126" i="2"/>
  <c r="U8127" i="2"/>
  <c r="T8127" i="2" s="1"/>
  <c r="U8128" i="2"/>
  <c r="T8128" i="2" s="1"/>
  <c r="U8129" i="2"/>
  <c r="T8129" i="2" s="1"/>
  <c r="U8130" i="2"/>
  <c r="T8130" i="2" s="1"/>
  <c r="T8131" i="2"/>
  <c r="U8131" i="2"/>
  <c r="U8132" i="2"/>
  <c r="T8132" i="2" s="1"/>
  <c r="U8133" i="2"/>
  <c r="T8133" i="2" s="1"/>
  <c r="U8134" i="2"/>
  <c r="T8134" i="2" s="1"/>
  <c r="T8135" i="2"/>
  <c r="U8135" i="2"/>
  <c r="T8136" i="2"/>
  <c r="U8136" i="2"/>
  <c r="U8137" i="2"/>
  <c r="T8137" i="2" s="1"/>
  <c r="U8138" i="2"/>
  <c r="T8138" i="2" s="1"/>
  <c r="U8139" i="2"/>
  <c r="T8139" i="2" s="1"/>
  <c r="T8140" i="2"/>
  <c r="U8140" i="2"/>
  <c r="T8141" i="2"/>
  <c r="U8141" i="2"/>
  <c r="U8142" i="2"/>
  <c r="T8142" i="2" s="1"/>
  <c r="U8143" i="2"/>
  <c r="T8143" i="2" s="1"/>
  <c r="U8144" i="2"/>
  <c r="T8144" i="2" s="1"/>
  <c r="T8145" i="2"/>
  <c r="U8145" i="2"/>
  <c r="U8146" i="2"/>
  <c r="T8146" i="2" s="1"/>
  <c r="T8147" i="2"/>
  <c r="U8147" i="2"/>
  <c r="U8148" i="2"/>
  <c r="T8148" i="2" s="1"/>
  <c r="U8149" i="2"/>
  <c r="T8149" i="2" s="1"/>
  <c r="T8150" i="2"/>
  <c r="U8150" i="2"/>
  <c r="U8151" i="2"/>
  <c r="T8151" i="2" s="1"/>
  <c r="U8152" i="2"/>
  <c r="T8152" i="2" s="1"/>
  <c r="U8153" i="2"/>
  <c r="T8153" i="2" s="1"/>
  <c r="T8154" i="2"/>
  <c r="U8154" i="2"/>
  <c r="U8155" i="2"/>
  <c r="T8155" i="2" s="1"/>
  <c r="U8156" i="2"/>
  <c r="T8156" i="2" s="1"/>
  <c r="U8157" i="2"/>
  <c r="T8157" i="2" s="1"/>
  <c r="U8158" i="2"/>
  <c r="T8158" i="2" s="1"/>
  <c r="T8159" i="2"/>
  <c r="U8159" i="2"/>
  <c r="U8160" i="2"/>
  <c r="T8160" i="2" s="1"/>
  <c r="T8161" i="2"/>
  <c r="U8161" i="2"/>
  <c r="U8162" i="2"/>
  <c r="T8162" i="2" s="1"/>
  <c r="U8163" i="2"/>
  <c r="T8163" i="2" s="1"/>
  <c r="U8164" i="2"/>
  <c r="T8164" i="2" s="1"/>
  <c r="T8165" i="2"/>
  <c r="U8165" i="2"/>
  <c r="T8166" i="2"/>
  <c r="U8166" i="2"/>
  <c r="U8167" i="2"/>
  <c r="T8167" i="2" s="1"/>
  <c r="U8168" i="2"/>
  <c r="T8168" i="2" s="1"/>
  <c r="T8169" i="2"/>
  <c r="U8169" i="2"/>
  <c r="T8170" i="2"/>
  <c r="U8170" i="2"/>
  <c r="U8171" i="2"/>
  <c r="T8171" i="2" s="1"/>
  <c r="U8172" i="2"/>
  <c r="T8172" i="2" s="1"/>
  <c r="U8173" i="2"/>
  <c r="T8173" i="2" s="1"/>
  <c r="U8174" i="2"/>
  <c r="T8174" i="2" s="1"/>
  <c r="T8175" i="2"/>
  <c r="U8175" i="2"/>
  <c r="U8176" i="2"/>
  <c r="T8176" i="2" s="1"/>
  <c r="T8177" i="2"/>
  <c r="U8177" i="2"/>
  <c r="U8178" i="2"/>
  <c r="T8178" i="2" s="1"/>
  <c r="U8179" i="2"/>
  <c r="T8179" i="2" s="1"/>
  <c r="T8180" i="2"/>
  <c r="U8180" i="2"/>
  <c r="T8181" i="2"/>
  <c r="U8181" i="2"/>
  <c r="T8182" i="2"/>
  <c r="U8182" i="2"/>
  <c r="T8183" i="2"/>
  <c r="U8183" i="2"/>
  <c r="T8184" i="2"/>
  <c r="U8184" i="2"/>
  <c r="T8185" i="2"/>
  <c r="U8185" i="2"/>
  <c r="T8186" i="2"/>
  <c r="U8186" i="2"/>
  <c r="U8187" i="2"/>
  <c r="T8187" i="2" s="1"/>
  <c r="U8188" i="2"/>
  <c r="T8188" i="2" s="1"/>
  <c r="T8189" i="2"/>
  <c r="U8189" i="2"/>
  <c r="U8190" i="2"/>
  <c r="T8190" i="2" s="1"/>
  <c r="U8191" i="2"/>
  <c r="T8191" i="2" s="1"/>
  <c r="U8192" i="2"/>
  <c r="T8192" i="2" s="1"/>
  <c r="U8193" i="2"/>
  <c r="T8193" i="2" s="1"/>
  <c r="T8194" i="2"/>
  <c r="U8194" i="2"/>
  <c r="T8195" i="2"/>
  <c r="U8195" i="2"/>
  <c r="U8196" i="2"/>
  <c r="T8196" i="2" s="1"/>
  <c r="U8197" i="2"/>
  <c r="T8197" i="2" s="1"/>
  <c r="U8198" i="2"/>
  <c r="T8198" i="2" s="1"/>
  <c r="U8199" i="2"/>
  <c r="T8199" i="2" s="1"/>
  <c r="U8200" i="2"/>
  <c r="T8200" i="2" s="1"/>
  <c r="T8201" i="2"/>
  <c r="U8201" i="2"/>
  <c r="T8202" i="2"/>
  <c r="U8202" i="2"/>
  <c r="U8203" i="2"/>
  <c r="T8203" i="2" s="1"/>
  <c r="T8204" i="2"/>
  <c r="U8204" i="2"/>
  <c r="U8205" i="2"/>
  <c r="T8205" i="2" s="1"/>
  <c r="U8206" i="2"/>
  <c r="T8206" i="2" s="1"/>
  <c r="T8207" i="2"/>
  <c r="U8207" i="2"/>
  <c r="U8208" i="2"/>
  <c r="T8208" i="2" s="1"/>
  <c r="U8209" i="2"/>
  <c r="T8209" i="2" s="1"/>
  <c r="U8210" i="2"/>
  <c r="T8210" i="2" s="1"/>
  <c r="U8211" i="2"/>
  <c r="T8211" i="2" s="1"/>
  <c r="U8212" i="2"/>
  <c r="T8212" i="2" s="1"/>
  <c r="U8213" i="2"/>
  <c r="T8213" i="2" s="1"/>
  <c r="T8214" i="2"/>
  <c r="U8214" i="2"/>
  <c r="T8215" i="2"/>
  <c r="U8215" i="2"/>
  <c r="T8216" i="2"/>
  <c r="U8216" i="2"/>
  <c r="U8217" i="2"/>
  <c r="T8217" i="2" s="1"/>
  <c r="U8218" i="2"/>
  <c r="T8218" i="2" s="1"/>
  <c r="T8219" i="2"/>
  <c r="U8219" i="2"/>
  <c r="U8220" i="2"/>
  <c r="T8220" i="2" s="1"/>
  <c r="U8221" i="2"/>
  <c r="T8221" i="2" s="1"/>
  <c r="U8222" i="2"/>
  <c r="T8222" i="2" s="1"/>
  <c r="T8223" i="2"/>
  <c r="U8223" i="2"/>
  <c r="T8224" i="2"/>
  <c r="U8224" i="2"/>
  <c r="U8225" i="2"/>
  <c r="T8225" i="2" s="1"/>
  <c r="U8226" i="2"/>
  <c r="T8226" i="2" s="1"/>
  <c r="U8227" i="2"/>
  <c r="T8227" i="2" s="1"/>
  <c r="U8228" i="2"/>
  <c r="T8228" i="2" s="1"/>
  <c r="T8229" i="2"/>
  <c r="U8229" i="2"/>
  <c r="U8230" i="2"/>
  <c r="T8230" i="2" s="1"/>
  <c r="T8231" i="2"/>
  <c r="U8231" i="2"/>
  <c r="U8232" i="2"/>
  <c r="T8232" i="2" s="1"/>
  <c r="U8233" i="2"/>
  <c r="T8233" i="2" s="1"/>
  <c r="U8234" i="2"/>
  <c r="T8234" i="2" s="1"/>
  <c r="U8235" i="2"/>
  <c r="T8235" i="2" s="1"/>
  <c r="U8236" i="2"/>
  <c r="T8236" i="2" s="1"/>
  <c r="U8237" i="2"/>
  <c r="T8237" i="2" s="1"/>
  <c r="T8238" i="2"/>
  <c r="U8238" i="2"/>
  <c r="T8239" i="2"/>
  <c r="U8239" i="2"/>
  <c r="U8240" i="2"/>
  <c r="T8240" i="2" s="1"/>
  <c r="U8241" i="2"/>
  <c r="T8241" i="2" s="1"/>
  <c r="U8242" i="2"/>
  <c r="T8242" i="2" s="1"/>
  <c r="U8243" i="2"/>
  <c r="T8243" i="2" s="1"/>
  <c r="T8244" i="2"/>
  <c r="U8244" i="2"/>
  <c r="T8245" i="2"/>
  <c r="U8245" i="2"/>
  <c r="T8246" i="2"/>
  <c r="U8246" i="2"/>
  <c r="T8247" i="2"/>
  <c r="U8247" i="2"/>
  <c r="T8248" i="2"/>
  <c r="U8248" i="2"/>
  <c r="T8249" i="2"/>
  <c r="U8249" i="2"/>
  <c r="T8250" i="2"/>
  <c r="U8250" i="2"/>
  <c r="T8251" i="2"/>
  <c r="U8251" i="2"/>
  <c r="T8252" i="2"/>
  <c r="U8252" i="2"/>
  <c r="T8253" i="2"/>
  <c r="U8253" i="2"/>
  <c r="U8254" i="2"/>
  <c r="T8254" i="2" s="1"/>
  <c r="U8255" i="2"/>
  <c r="T8255" i="2" s="1"/>
  <c r="U8256" i="2"/>
  <c r="T8256" i="2" s="1"/>
  <c r="U8257" i="2"/>
  <c r="T8257" i="2" s="1"/>
  <c r="U8258" i="2"/>
  <c r="T8258" i="2" s="1"/>
  <c r="U8259" i="2"/>
  <c r="T8259" i="2" s="1"/>
  <c r="U8260" i="2"/>
  <c r="T8260" i="2" s="1"/>
  <c r="T8261" i="2"/>
  <c r="U8261" i="2"/>
  <c r="T8262" i="2"/>
  <c r="U8262" i="2"/>
  <c r="U8263" i="2"/>
  <c r="T8263" i="2" s="1"/>
  <c r="U8264" i="2"/>
  <c r="T8264" i="2" s="1"/>
  <c r="U8265" i="2"/>
  <c r="T8265" i="2" s="1"/>
  <c r="U8266" i="2"/>
  <c r="T8266" i="2" s="1"/>
  <c r="T8267" i="2"/>
  <c r="U8267" i="2"/>
  <c r="T8268" i="2"/>
  <c r="U8268" i="2"/>
  <c r="U8269" i="2"/>
  <c r="T8269" i="2" s="1"/>
  <c r="T8270" i="2"/>
  <c r="U8270" i="2"/>
  <c r="U8271" i="2"/>
  <c r="T8271" i="2" s="1"/>
  <c r="U8272" i="2"/>
  <c r="T8272" i="2" s="1"/>
  <c r="U8273" i="2"/>
  <c r="T8273" i="2" s="1"/>
  <c r="U8274" i="2"/>
  <c r="T8274" i="2" s="1"/>
  <c r="T8275" i="2"/>
  <c r="U8275" i="2"/>
  <c r="U8276" i="2"/>
  <c r="T8276" i="2" s="1"/>
  <c r="T8277" i="2"/>
  <c r="U8277" i="2"/>
  <c r="U8278" i="2"/>
  <c r="T8278" i="2" s="1"/>
  <c r="T8279" i="2"/>
  <c r="U8279" i="2"/>
  <c r="U8280" i="2"/>
  <c r="T8280" i="2" s="1"/>
  <c r="U8281" i="2"/>
  <c r="T8281" i="2" s="1"/>
  <c r="U8282" i="2"/>
  <c r="T8282" i="2" s="1"/>
  <c r="T8283" i="2"/>
  <c r="U8283" i="2"/>
  <c r="U8284" i="2"/>
  <c r="T8284" i="2" s="1"/>
  <c r="T8285" i="2"/>
  <c r="U8285" i="2"/>
  <c r="U8286" i="2"/>
  <c r="T8286" i="2" s="1"/>
  <c r="U8287" i="2"/>
  <c r="T8287" i="2" s="1"/>
  <c r="U8288" i="2"/>
  <c r="T8288" i="2" s="1"/>
  <c r="U8289" i="2"/>
  <c r="T8289" i="2" s="1"/>
  <c r="U8290" i="2"/>
  <c r="T8290" i="2" s="1"/>
  <c r="T8291" i="2"/>
  <c r="U8291" i="2"/>
  <c r="T8292" i="2"/>
  <c r="U8292" i="2"/>
  <c r="U8293" i="2"/>
  <c r="T8293" i="2" s="1"/>
  <c r="U8294" i="2"/>
  <c r="T8294" i="2" s="1"/>
  <c r="T8295" i="2"/>
  <c r="U8295" i="2"/>
  <c r="T8296" i="2"/>
  <c r="U8296" i="2"/>
  <c r="U8297" i="2"/>
  <c r="T8297" i="2" s="1"/>
  <c r="U8298" i="2"/>
  <c r="T8298" i="2" s="1"/>
  <c r="U8299" i="2"/>
  <c r="T8299" i="2" s="1"/>
  <c r="U8300" i="2"/>
  <c r="T8300" i="2" s="1"/>
  <c r="T8301" i="2"/>
  <c r="U8301" i="2"/>
  <c r="U8302" i="2"/>
  <c r="T8302" i="2" s="1"/>
  <c r="U8303" i="2"/>
  <c r="T8303" i="2" s="1"/>
  <c r="U8304" i="2"/>
  <c r="T8304" i="2" s="1"/>
  <c r="T8305" i="2"/>
  <c r="U8305" i="2"/>
  <c r="T8306" i="2"/>
  <c r="U8306" i="2"/>
  <c r="T8307" i="2"/>
  <c r="U8307" i="2"/>
  <c r="U8308" i="2"/>
  <c r="T8308" i="2" s="1"/>
  <c r="U8309" i="2"/>
  <c r="T8309" i="2" s="1"/>
  <c r="U8310" i="2"/>
  <c r="T8310" i="2" s="1"/>
  <c r="U8311" i="2"/>
  <c r="T8311" i="2" s="1"/>
  <c r="T8312" i="2"/>
  <c r="U8312" i="2"/>
  <c r="T8313" i="2"/>
  <c r="U8313" i="2"/>
  <c r="T8314" i="2"/>
  <c r="U8314" i="2"/>
  <c r="T8315" i="2"/>
  <c r="U8315" i="2"/>
  <c r="T8316" i="2"/>
  <c r="U8316" i="2"/>
  <c r="T8317" i="2"/>
  <c r="U8317" i="2"/>
  <c r="U8318" i="2"/>
  <c r="T8318" i="2" s="1"/>
  <c r="T8319" i="2"/>
  <c r="U8319" i="2"/>
  <c r="U8320" i="2"/>
  <c r="T8320" i="2" s="1"/>
  <c r="T8321" i="2"/>
  <c r="U8321" i="2"/>
  <c r="U8322" i="2"/>
  <c r="T8322" i="2" s="1"/>
  <c r="U8323" i="2"/>
  <c r="T8323" i="2" s="1"/>
  <c r="U8324" i="2"/>
  <c r="T8324" i="2" s="1"/>
  <c r="U8325" i="2"/>
  <c r="T8325" i="2" s="1"/>
  <c r="U8326" i="2"/>
  <c r="T8326" i="2" s="1"/>
  <c r="U8327" i="2"/>
  <c r="T8327" i="2" s="1"/>
  <c r="T8328" i="2"/>
  <c r="U8328" i="2"/>
  <c r="T8329" i="2"/>
  <c r="U8329" i="2"/>
  <c r="U8330" i="2"/>
  <c r="T8330" i="2" s="1"/>
  <c r="U8331" i="2"/>
  <c r="T8331" i="2" s="1"/>
  <c r="U8332" i="2"/>
  <c r="T8332" i="2" s="1"/>
  <c r="T8333" i="2"/>
  <c r="U8333" i="2"/>
  <c r="T8334" i="2"/>
  <c r="U8334" i="2"/>
  <c r="U8335" i="2"/>
  <c r="T8335" i="2" s="1"/>
  <c r="T8336" i="2"/>
  <c r="U8336" i="2"/>
  <c r="U8337" i="2"/>
  <c r="T8337" i="2" s="1"/>
  <c r="T8338" i="2"/>
  <c r="U8338" i="2"/>
  <c r="U8339" i="2"/>
  <c r="T8339" i="2" s="1"/>
  <c r="U8340" i="2"/>
  <c r="T8340" i="2" s="1"/>
  <c r="U8341" i="2"/>
  <c r="T8341" i="2" s="1"/>
  <c r="U8342" i="2"/>
  <c r="T8342" i="2" s="1"/>
  <c r="T8343" i="2"/>
  <c r="U8343" i="2"/>
  <c r="T8344" i="2"/>
  <c r="U8344" i="2"/>
  <c r="U8345" i="2"/>
  <c r="T8345" i="2" s="1"/>
  <c r="U8346" i="2"/>
  <c r="T8346" i="2" s="1"/>
  <c r="U8347" i="2"/>
  <c r="T8347" i="2" s="1"/>
  <c r="T8348" i="2"/>
  <c r="U8348" i="2"/>
  <c r="U8349" i="2"/>
  <c r="T8349" i="2" s="1"/>
  <c r="U8350" i="2"/>
  <c r="T8350" i="2" s="1"/>
  <c r="U8351" i="2"/>
  <c r="T8351" i="2" s="1"/>
  <c r="T8352" i="2"/>
  <c r="U8352" i="2"/>
  <c r="U8353" i="2"/>
  <c r="T8353" i="2" s="1"/>
  <c r="T8354" i="2"/>
  <c r="U8354" i="2"/>
  <c r="U8355" i="2"/>
  <c r="T8355" i="2" s="1"/>
  <c r="U8356" i="2"/>
  <c r="T8356" i="2" s="1"/>
  <c r="T8357" i="2"/>
  <c r="U8357" i="2"/>
  <c r="U8358" i="2"/>
  <c r="T8358" i="2" s="1"/>
  <c r="U8359" i="2"/>
  <c r="T8359" i="2" s="1"/>
  <c r="U8360" i="2"/>
  <c r="T8360" i="2" s="1"/>
  <c r="U8361" i="2"/>
  <c r="T8361" i="2" s="1"/>
  <c r="T8362" i="2"/>
  <c r="U8362" i="2"/>
  <c r="T8363" i="2"/>
  <c r="U8363" i="2"/>
  <c r="U8364" i="2"/>
  <c r="T8364" i="2" s="1"/>
  <c r="U8365" i="2"/>
  <c r="T8365" i="2" s="1"/>
  <c r="T8366" i="2"/>
  <c r="U8366" i="2"/>
  <c r="U8367" i="2"/>
  <c r="T8367" i="2" s="1"/>
  <c r="U8368" i="2"/>
  <c r="T8368" i="2" s="1"/>
  <c r="U8369" i="2"/>
  <c r="T8369" i="2" s="1"/>
  <c r="U8370" i="2"/>
  <c r="T8370" i="2" s="1"/>
  <c r="T8371" i="2"/>
  <c r="U8371" i="2"/>
  <c r="U8372" i="2"/>
  <c r="T8372" i="2" s="1"/>
  <c r="T8373" i="2"/>
  <c r="U8373" i="2"/>
  <c r="T8374" i="2"/>
  <c r="U8374" i="2"/>
  <c r="U8375" i="2"/>
  <c r="T8375" i="2" s="1"/>
  <c r="U8376" i="2"/>
  <c r="T8376" i="2" s="1"/>
  <c r="U8377" i="2"/>
  <c r="T8377" i="2" s="1"/>
  <c r="T8378" i="2"/>
  <c r="U8378" i="2"/>
  <c r="T8379" i="2"/>
  <c r="U8379" i="2"/>
  <c r="T8380" i="2"/>
  <c r="U8380" i="2"/>
  <c r="T8381" i="2"/>
  <c r="U8381" i="2"/>
  <c r="T8382" i="2"/>
  <c r="U8382" i="2"/>
  <c r="T8383" i="2"/>
  <c r="U8383" i="2"/>
  <c r="U8384" i="2"/>
  <c r="T8384" i="2" s="1"/>
  <c r="U8385" i="2"/>
  <c r="T8385" i="2" s="1"/>
  <c r="U8386" i="2"/>
  <c r="T8386" i="2" s="1"/>
  <c r="T8387" i="2"/>
  <c r="U8387" i="2"/>
  <c r="U8388" i="2"/>
  <c r="T8388" i="2" s="1"/>
  <c r="T8389" i="2"/>
  <c r="U8389" i="2"/>
  <c r="T8390" i="2"/>
  <c r="U8390" i="2"/>
  <c r="U8391" i="2"/>
  <c r="T8391" i="2" s="1"/>
  <c r="U8392" i="2"/>
  <c r="T8392" i="2" s="1"/>
  <c r="T8393" i="2"/>
  <c r="U8393" i="2"/>
  <c r="U8394" i="2"/>
  <c r="T8394" i="2" s="1"/>
  <c r="U8395" i="2"/>
  <c r="T8395" i="2" s="1"/>
  <c r="U8396" i="2"/>
  <c r="T8396" i="2" s="1"/>
  <c r="U8397" i="2"/>
  <c r="T8397" i="2" s="1"/>
  <c r="U8398" i="2"/>
  <c r="T8398" i="2" s="1"/>
  <c r="T8399" i="2"/>
  <c r="U8399" i="2"/>
  <c r="T8400" i="2"/>
  <c r="U8400" i="2"/>
  <c r="U8401" i="2"/>
  <c r="T8401" i="2" s="1"/>
  <c r="U8402" i="2"/>
  <c r="T8402" i="2" s="1"/>
  <c r="U8403" i="2"/>
  <c r="T8403" i="2" s="1"/>
  <c r="T8404" i="2"/>
  <c r="U8404" i="2"/>
  <c r="T8405" i="2"/>
  <c r="U8405" i="2"/>
  <c r="U8406" i="2"/>
  <c r="T8406" i="2" s="1"/>
  <c r="U8407" i="2"/>
  <c r="T8407" i="2" s="1"/>
  <c r="T8408" i="2"/>
  <c r="U8408" i="2"/>
  <c r="U8409" i="2"/>
  <c r="T8409" i="2" s="1"/>
  <c r="U8410" i="2"/>
  <c r="T8410" i="2" s="1"/>
  <c r="U8411" i="2"/>
  <c r="T8411" i="2" s="1"/>
  <c r="T8412" i="2"/>
  <c r="U8412" i="2"/>
  <c r="U8413" i="2"/>
  <c r="T8413" i="2" s="1"/>
  <c r="T8414" i="2"/>
  <c r="U8414" i="2"/>
  <c r="U8415" i="2"/>
  <c r="T8415" i="2" s="1"/>
  <c r="U8416" i="2"/>
  <c r="T8416" i="2" s="1"/>
  <c r="U8417" i="2"/>
  <c r="T8417" i="2" s="1"/>
  <c r="U8418" i="2"/>
  <c r="T8418" i="2" s="1"/>
  <c r="T8419" i="2"/>
  <c r="U8419" i="2"/>
  <c r="U8420" i="2"/>
  <c r="T8420" i="2" s="1"/>
  <c r="T8421" i="2"/>
  <c r="U8421" i="2"/>
  <c r="U8422" i="2"/>
  <c r="T8422" i="2" s="1"/>
  <c r="U8423" i="2"/>
  <c r="T8423" i="2" s="1"/>
  <c r="T8424" i="2"/>
  <c r="U8424" i="2"/>
  <c r="U8425" i="2"/>
  <c r="T8425" i="2" s="1"/>
  <c r="U8426" i="2"/>
  <c r="T8426" i="2" s="1"/>
  <c r="T8427" i="2"/>
  <c r="U8427" i="2"/>
  <c r="U8428" i="2"/>
  <c r="T8428" i="2" s="1"/>
  <c r="T8429" i="2"/>
  <c r="U8429" i="2"/>
  <c r="U8430" i="2"/>
  <c r="T8430" i="2" s="1"/>
  <c r="U8431" i="2"/>
  <c r="T8431" i="2" s="1"/>
  <c r="T8432" i="2"/>
  <c r="U8432" i="2"/>
  <c r="T8433" i="2"/>
  <c r="U8433" i="2"/>
  <c r="U8434" i="2"/>
  <c r="T8434" i="2" s="1"/>
  <c r="U8435" i="2"/>
  <c r="T8435" i="2" s="1"/>
  <c r="U8436" i="2"/>
  <c r="T8436" i="2" s="1"/>
  <c r="U8437" i="2"/>
  <c r="T8437" i="2" s="1"/>
  <c r="T8438" i="2"/>
  <c r="U8438" i="2"/>
  <c r="U8439" i="2"/>
  <c r="T8439" i="2" s="1"/>
  <c r="U8440" i="2"/>
  <c r="T8440" i="2" s="1"/>
  <c r="T8441" i="2"/>
  <c r="U8441" i="2"/>
  <c r="U8442" i="2"/>
  <c r="T8442" i="2" s="1"/>
  <c r="U8443" i="2"/>
  <c r="T8443" i="2" s="1"/>
  <c r="T8444" i="2"/>
  <c r="U8444" i="2"/>
  <c r="T8445" i="2"/>
  <c r="U8445" i="2"/>
  <c r="T8446" i="2"/>
  <c r="U8446" i="2"/>
  <c r="T8447" i="2"/>
  <c r="U8447" i="2"/>
  <c r="T8448" i="2"/>
  <c r="U8448" i="2"/>
  <c r="T8449" i="2"/>
  <c r="U8449" i="2"/>
  <c r="U8450" i="2"/>
  <c r="T8450" i="2" s="1"/>
  <c r="T8451" i="2"/>
  <c r="U8451" i="2"/>
  <c r="U8452" i="2"/>
  <c r="T8452" i="2" s="1"/>
  <c r="U8453" i="2"/>
  <c r="T8453" i="2" s="1"/>
  <c r="U8454" i="2"/>
  <c r="T8454" i="2" s="1"/>
  <c r="T8455" i="2"/>
  <c r="U8455" i="2"/>
  <c r="U8456" i="2"/>
  <c r="T8456" i="2" s="1"/>
  <c r="U8457" i="2"/>
  <c r="T8457" i="2" s="1"/>
  <c r="T8458" i="2"/>
  <c r="U8458" i="2"/>
  <c r="U8459" i="2"/>
  <c r="T8459" i="2" s="1"/>
  <c r="T8460" i="2"/>
  <c r="U8460" i="2"/>
  <c r="U8461" i="2"/>
  <c r="T8461" i="2" s="1"/>
  <c r="U8462" i="2"/>
  <c r="T8462" i="2" s="1"/>
  <c r="T8463" i="2"/>
  <c r="U8463" i="2"/>
  <c r="T8464" i="2"/>
  <c r="U8464" i="2"/>
  <c r="U8465" i="2"/>
  <c r="T8465" i="2" s="1"/>
  <c r="U8466" i="2"/>
  <c r="T8466" i="2" s="1"/>
  <c r="U8467" i="2"/>
  <c r="T8467" i="2" s="1"/>
  <c r="T8468" i="2"/>
  <c r="U8468" i="2"/>
  <c r="T8469" i="2"/>
  <c r="U8469" i="2"/>
  <c r="U8470" i="2"/>
  <c r="T8470" i="2" s="1"/>
  <c r="U8471" i="2"/>
  <c r="T8471" i="2" s="1"/>
  <c r="U8472" i="2"/>
  <c r="T8472" i="2" s="1"/>
  <c r="U8473" i="2"/>
  <c r="T8473" i="2" s="1"/>
  <c r="T8474" i="2"/>
  <c r="U8474" i="2"/>
  <c r="U8475" i="2"/>
  <c r="T8475" i="2" s="1"/>
  <c r="U8476" i="2"/>
  <c r="T8476" i="2" s="1"/>
  <c r="U8477" i="2"/>
  <c r="T8477" i="2" s="1"/>
  <c r="U8478" i="2"/>
  <c r="T8478" i="2" s="1"/>
  <c r="T8479" i="2"/>
  <c r="U8479" i="2"/>
  <c r="U8480" i="2"/>
  <c r="T8480" i="2" s="1"/>
  <c r="U8481" i="2"/>
  <c r="T8481" i="2" s="1"/>
  <c r="U8482" i="2"/>
  <c r="T8482" i="2" s="1"/>
  <c r="T8483" i="2"/>
  <c r="U8483" i="2"/>
  <c r="U8484" i="2"/>
  <c r="T8484" i="2" s="1"/>
  <c r="T8485" i="2"/>
  <c r="U8485" i="2"/>
  <c r="U8486" i="2"/>
  <c r="T8486" i="2" s="1"/>
  <c r="U8487" i="2"/>
  <c r="T8487" i="2" s="1"/>
  <c r="T8488" i="2"/>
  <c r="U8488" i="2"/>
  <c r="T8489" i="2"/>
  <c r="U8489" i="2"/>
  <c r="U8490" i="2"/>
  <c r="T8490" i="2" s="1"/>
  <c r="U8491" i="2"/>
  <c r="T8491" i="2" s="1"/>
  <c r="T8492" i="2"/>
  <c r="U8492" i="2"/>
  <c r="T8493" i="2"/>
  <c r="U8493" i="2"/>
  <c r="U8494" i="2"/>
  <c r="T8494" i="2" s="1"/>
  <c r="U8495" i="2"/>
  <c r="T8495" i="2" s="1"/>
  <c r="U8496" i="2"/>
  <c r="T8496" i="2" s="1"/>
  <c r="U8497" i="2"/>
  <c r="T8497" i="2" s="1"/>
  <c r="U8498" i="2"/>
  <c r="T8498" i="2" s="1"/>
  <c r="U8499" i="2"/>
  <c r="T8499" i="2" s="1"/>
  <c r="U8500" i="2"/>
  <c r="T8500" i="2" s="1"/>
  <c r="T8501" i="2"/>
  <c r="U8501" i="2"/>
  <c r="T8502" i="2"/>
  <c r="U8502" i="2"/>
  <c r="U8503" i="2"/>
  <c r="T8503" i="2" s="1"/>
  <c r="U8504" i="2"/>
  <c r="T8504" i="2" s="1"/>
  <c r="U8505" i="2"/>
  <c r="T8505" i="2" s="1"/>
  <c r="U8506" i="2"/>
  <c r="T8506" i="2" s="1"/>
  <c r="T8507" i="2"/>
  <c r="U8507" i="2"/>
  <c r="T8508" i="2"/>
  <c r="U8508" i="2"/>
  <c r="U8509" i="2"/>
  <c r="T8509" i="2" s="1"/>
  <c r="T8510" i="2"/>
  <c r="U8510" i="2"/>
  <c r="T8511" i="2"/>
  <c r="U8511" i="2"/>
  <c r="T8512" i="2"/>
  <c r="U8512" i="2"/>
  <c r="T8513" i="2"/>
  <c r="U8513" i="2"/>
  <c r="T8514" i="2"/>
  <c r="U8514" i="2"/>
  <c r="T8515" i="2"/>
  <c r="U8515" i="2"/>
  <c r="U8516" i="2"/>
  <c r="T8516" i="2" s="1"/>
  <c r="T8517" i="2"/>
  <c r="U8517" i="2"/>
  <c r="T8518" i="2"/>
  <c r="U8518" i="2"/>
  <c r="U8519" i="2"/>
  <c r="T8519" i="2" s="1"/>
  <c r="U8520" i="2"/>
  <c r="T8520" i="2" s="1"/>
  <c r="U8521" i="2"/>
  <c r="T8521" i="2" s="1"/>
  <c r="T8522" i="2"/>
  <c r="U8522" i="2"/>
  <c r="U8523" i="2"/>
  <c r="T8523" i="2" s="1"/>
  <c r="U8524" i="2"/>
  <c r="T8524" i="2" s="1"/>
  <c r="T8525" i="2"/>
  <c r="U8525" i="2"/>
  <c r="U8526" i="2"/>
  <c r="T8526" i="2" s="1"/>
  <c r="U8527" i="2"/>
  <c r="T8527" i="2" s="1"/>
  <c r="T8528" i="2"/>
  <c r="U8528" i="2"/>
  <c r="T8529" i="2"/>
  <c r="U8529" i="2"/>
  <c r="U8530" i="2"/>
  <c r="T8530" i="2" s="1"/>
  <c r="U8531" i="2"/>
  <c r="T8531" i="2" s="1"/>
  <c r="U8532" i="2"/>
  <c r="T8532" i="2" s="1"/>
  <c r="U8533" i="2"/>
  <c r="T8533" i="2" s="1"/>
  <c r="U8534" i="2"/>
  <c r="T8534" i="2" s="1"/>
  <c r="U8535" i="2"/>
  <c r="T8535" i="2" s="1"/>
  <c r="T8536" i="2"/>
  <c r="U8536" i="2"/>
  <c r="T8537" i="2"/>
  <c r="U8537" i="2"/>
  <c r="U8538" i="2"/>
  <c r="T8538" i="2" s="1"/>
  <c r="U8539" i="2"/>
  <c r="T8539" i="2" s="1"/>
  <c r="U8540" i="2"/>
  <c r="T8540" i="2" s="1"/>
  <c r="U8541" i="2"/>
  <c r="T8541" i="2" s="1"/>
  <c r="U8542" i="2"/>
  <c r="T8542" i="2" s="1"/>
  <c r="T8543" i="2"/>
  <c r="U8543" i="2"/>
  <c r="T8544" i="2"/>
  <c r="U8544" i="2"/>
  <c r="U8545" i="2"/>
  <c r="T8545" i="2" s="1"/>
  <c r="T8546" i="2"/>
  <c r="U8546" i="2"/>
  <c r="U8547" i="2"/>
  <c r="T8547" i="2" s="1"/>
  <c r="U8548" i="2"/>
  <c r="T8548" i="2" s="1"/>
  <c r="U8549" i="2"/>
  <c r="T8549" i="2" s="1"/>
  <c r="T8550" i="2"/>
  <c r="U8550" i="2"/>
  <c r="U8551" i="2"/>
  <c r="T8551" i="2" s="1"/>
  <c r="T8552" i="2"/>
  <c r="U8552" i="2"/>
  <c r="U8553" i="2"/>
  <c r="T8553" i="2" s="1"/>
  <c r="U8554" i="2"/>
  <c r="T8554" i="2" s="1"/>
  <c r="U8555" i="2"/>
  <c r="T8555" i="2" s="1"/>
  <c r="U8556" i="2"/>
  <c r="T8556" i="2" s="1"/>
  <c r="T8557" i="2"/>
  <c r="U8557" i="2"/>
  <c r="U8558" i="2"/>
  <c r="T8558" i="2" s="1"/>
  <c r="T8559" i="2"/>
  <c r="U8559" i="2"/>
  <c r="U8560" i="2"/>
  <c r="T8560" i="2" s="1"/>
  <c r="T8561" i="2"/>
  <c r="U8561" i="2"/>
  <c r="U8562" i="2"/>
  <c r="T8562" i="2" s="1"/>
  <c r="U8563" i="2"/>
  <c r="T8563" i="2" s="1"/>
  <c r="T8564" i="2"/>
  <c r="U8564" i="2"/>
  <c r="U8565" i="2"/>
  <c r="T8565" i="2" s="1"/>
  <c r="U8566" i="2"/>
  <c r="T8566" i="2" s="1"/>
  <c r="U8567" i="2"/>
  <c r="T8567" i="2" s="1"/>
  <c r="T8568" i="2"/>
  <c r="U8568" i="2"/>
  <c r="U8569" i="2"/>
  <c r="T8569" i="2" s="1"/>
  <c r="T8570" i="2"/>
  <c r="U8570" i="2"/>
  <c r="T8571" i="2"/>
  <c r="U8571" i="2"/>
  <c r="U8572" i="2"/>
  <c r="T8572" i="2" s="1"/>
  <c r="U8573" i="2"/>
  <c r="T8573" i="2" s="1"/>
  <c r="U8574" i="2"/>
  <c r="T8574" i="2" s="1"/>
  <c r="U8575" i="2"/>
  <c r="T8575" i="2" s="1"/>
  <c r="T8576" i="2"/>
  <c r="U8576" i="2"/>
  <c r="T8577" i="2"/>
  <c r="U8577" i="2"/>
  <c r="T8578" i="2"/>
  <c r="U8578" i="2"/>
  <c r="T8579" i="2"/>
  <c r="U8579" i="2"/>
  <c r="T8580" i="2"/>
  <c r="U8580" i="2"/>
  <c r="T8581" i="2"/>
  <c r="U8581" i="2"/>
  <c r="U8582" i="2"/>
  <c r="T8582" i="2" s="1"/>
  <c r="U8583" i="2"/>
  <c r="T8583" i="2" s="1"/>
  <c r="U8584" i="2"/>
  <c r="T8584" i="2" s="1"/>
  <c r="T8585" i="2"/>
  <c r="U8585" i="2"/>
  <c r="T8586" i="2"/>
  <c r="U8586" i="2"/>
  <c r="U8587" i="2"/>
  <c r="T8587" i="2" s="1"/>
  <c r="U8588" i="2"/>
  <c r="T8588" i="2" s="1"/>
  <c r="T8589" i="2"/>
  <c r="U8589" i="2"/>
  <c r="U8590" i="2"/>
  <c r="T8590" i="2" s="1"/>
  <c r="U8591" i="2"/>
  <c r="T8591" i="2" s="1"/>
  <c r="U8592" i="2"/>
  <c r="T8592" i="2" s="1"/>
  <c r="T8593" i="2"/>
  <c r="U8593" i="2"/>
  <c r="U8594" i="2"/>
  <c r="T8594" i="2" s="1"/>
  <c r="U8595" i="2"/>
  <c r="T8595" i="2" s="1"/>
  <c r="U8596" i="2"/>
  <c r="T8596" i="2" s="1"/>
  <c r="T8597" i="2"/>
  <c r="U8597" i="2"/>
  <c r="T8598" i="2"/>
  <c r="U8598" i="2"/>
  <c r="U8599" i="2"/>
  <c r="T8599" i="2" s="1"/>
  <c r="T8600" i="2"/>
  <c r="U8600" i="2"/>
  <c r="U8601" i="2"/>
  <c r="T8601" i="2" s="1"/>
  <c r="U8602" i="2"/>
  <c r="T8602" i="2" s="1"/>
  <c r="U8603" i="2"/>
  <c r="T8603" i="2" s="1"/>
  <c r="T8604" i="2"/>
  <c r="U8604" i="2"/>
  <c r="U8605" i="2"/>
  <c r="T8605" i="2" s="1"/>
  <c r="U8606" i="2"/>
  <c r="T8606" i="2" s="1"/>
  <c r="U8607" i="2"/>
  <c r="T8607" i="2" s="1"/>
  <c r="U8608" i="2"/>
  <c r="T8608" i="2" s="1"/>
  <c r="T8609" i="2"/>
  <c r="U8609" i="2"/>
  <c r="T8610" i="2"/>
  <c r="U8610" i="2"/>
  <c r="U8611" i="2"/>
  <c r="T8611" i="2" s="1"/>
  <c r="U8612" i="2"/>
  <c r="T8612" i="2" s="1"/>
  <c r="U8613" i="2"/>
  <c r="T8613" i="2" s="1"/>
  <c r="T8614" i="2"/>
  <c r="U8614" i="2"/>
  <c r="U8615" i="2"/>
  <c r="T8615" i="2" s="1"/>
  <c r="T8616" i="2"/>
  <c r="U8616" i="2"/>
  <c r="U8617" i="2"/>
  <c r="T8617" i="2" s="1"/>
  <c r="T8618" i="2"/>
  <c r="U8618" i="2"/>
  <c r="U8619" i="2"/>
  <c r="T8619" i="2" s="1"/>
  <c r="U8620" i="2"/>
  <c r="T8620" i="2" s="1"/>
  <c r="U8621" i="2"/>
  <c r="T8621" i="2" s="1"/>
  <c r="T8622" i="2"/>
  <c r="U8622" i="2"/>
  <c r="U8623" i="2"/>
  <c r="T8623" i="2" s="1"/>
  <c r="T8624" i="2"/>
  <c r="U8624" i="2"/>
  <c r="U8625" i="2"/>
  <c r="T8625" i="2" s="1"/>
  <c r="U8626" i="2"/>
  <c r="T8626" i="2" s="1"/>
  <c r="U8627" i="2"/>
  <c r="T8627" i="2" s="1"/>
  <c r="U8628" i="2"/>
  <c r="T8628" i="2" s="1"/>
  <c r="T8629" i="2"/>
  <c r="U8629" i="2"/>
  <c r="U8630" i="2"/>
  <c r="T8630" i="2" s="1"/>
  <c r="U8631" i="2"/>
  <c r="T8631" i="2" s="1"/>
  <c r="T8632" i="2"/>
  <c r="U8632" i="2"/>
  <c r="T8633" i="2"/>
  <c r="U8633" i="2"/>
  <c r="U8634" i="2"/>
  <c r="T8634" i="2" s="1"/>
  <c r="U8635" i="2"/>
  <c r="T8635" i="2" s="1"/>
  <c r="U8636" i="2"/>
  <c r="T8636" i="2" s="1"/>
  <c r="T8637" i="2"/>
  <c r="U8637" i="2"/>
  <c r="T8638" i="2"/>
  <c r="U8638" i="2"/>
  <c r="U8639" i="2"/>
  <c r="T8639" i="2" s="1"/>
  <c r="U8640" i="2"/>
  <c r="T8640" i="2" s="1"/>
  <c r="U8641" i="2"/>
  <c r="T8641" i="2" s="1"/>
  <c r="T8642" i="2"/>
  <c r="U8642" i="2"/>
  <c r="T8643" i="2"/>
  <c r="U8643" i="2"/>
  <c r="T8644" i="2"/>
  <c r="U8644" i="2"/>
  <c r="T8645" i="2"/>
  <c r="U8645" i="2"/>
  <c r="T8646" i="2"/>
  <c r="U8646" i="2"/>
  <c r="T8647" i="2"/>
  <c r="U8647" i="2"/>
  <c r="U8648" i="2"/>
  <c r="T8648" i="2" s="1"/>
  <c r="U8649" i="2"/>
  <c r="T8649" i="2" s="1"/>
  <c r="U8650" i="2"/>
  <c r="T8650" i="2" s="1"/>
  <c r="T8651" i="2"/>
  <c r="U8651" i="2"/>
  <c r="U8652" i="2"/>
  <c r="T8652" i="2" s="1"/>
  <c r="T8653" i="2"/>
  <c r="U8653" i="2"/>
  <c r="U8654" i="2"/>
  <c r="T8654" i="2" s="1"/>
  <c r="U8655" i="2"/>
  <c r="T8655" i="2" s="1"/>
  <c r="T8656" i="2"/>
  <c r="U8656" i="2"/>
  <c r="T8657" i="2"/>
  <c r="U8657" i="2"/>
  <c r="U8658" i="2"/>
  <c r="T8658" i="2" s="1"/>
  <c r="U8659" i="2"/>
  <c r="T8659" i="2" s="1"/>
  <c r="T8660" i="2"/>
  <c r="U8660" i="2"/>
  <c r="T8661" i="2"/>
  <c r="U8661" i="2"/>
  <c r="U8662" i="2"/>
  <c r="T8662" i="2" s="1"/>
  <c r="U8663" i="2"/>
  <c r="T8663" i="2" s="1"/>
  <c r="U8664" i="2"/>
  <c r="T8664" i="2" s="1"/>
  <c r="U8665" i="2"/>
  <c r="T8665" i="2" s="1"/>
  <c r="T8666" i="2"/>
  <c r="U8666" i="2"/>
  <c r="T8667" i="2"/>
  <c r="U8667" i="2"/>
  <c r="U8668" i="2"/>
  <c r="T8668" i="2" s="1"/>
  <c r="U8669" i="2"/>
  <c r="T8669" i="2" s="1"/>
  <c r="U8670" i="2"/>
  <c r="T8670" i="2" s="1"/>
  <c r="U8671" i="2"/>
  <c r="T8671" i="2" s="1"/>
  <c r="U8672" i="2"/>
  <c r="T8672" i="2" s="1"/>
  <c r="U8673" i="2"/>
  <c r="T8673" i="2" s="1"/>
  <c r="U8674" i="2"/>
  <c r="T8674" i="2" s="1"/>
  <c r="T8675" i="2"/>
  <c r="U8675" i="2"/>
  <c r="T8676" i="2"/>
  <c r="U8676" i="2"/>
  <c r="U8677" i="2"/>
  <c r="T8677" i="2" s="1"/>
  <c r="U8678" i="2"/>
  <c r="T8678" i="2" s="1"/>
  <c r="U8679" i="2"/>
  <c r="T8679" i="2" s="1"/>
  <c r="U8680" i="2"/>
  <c r="T8680" i="2" s="1"/>
  <c r="T8681" i="2"/>
  <c r="U8681" i="2"/>
  <c r="U8682" i="2"/>
  <c r="T8682" i="2" s="1"/>
  <c r="T8683" i="2"/>
  <c r="U8683" i="2"/>
  <c r="T8684" i="2"/>
  <c r="U8684" i="2"/>
  <c r="U8685" i="2"/>
  <c r="T8685" i="2" s="1"/>
  <c r="U8686" i="2"/>
  <c r="T8686" i="2" s="1"/>
  <c r="U8687" i="2"/>
  <c r="T8687" i="2" s="1"/>
  <c r="U8688" i="2"/>
  <c r="T8688" i="2" s="1"/>
  <c r="T8689" i="2"/>
  <c r="U8689" i="2"/>
  <c r="U8690" i="2"/>
  <c r="T8690" i="2" s="1"/>
  <c r="T8691" i="2"/>
  <c r="U8691" i="2"/>
  <c r="U8692" i="2"/>
  <c r="T8692" i="2" s="1"/>
  <c r="T8693" i="2"/>
  <c r="U8693" i="2"/>
  <c r="U8694" i="2"/>
  <c r="T8694" i="2" s="1"/>
  <c r="U8695" i="2"/>
  <c r="T8695" i="2" s="1"/>
  <c r="T8696" i="2"/>
  <c r="U8696" i="2"/>
  <c r="T8697" i="2"/>
  <c r="U8697" i="2"/>
  <c r="U8698" i="2"/>
  <c r="T8698" i="2" s="1"/>
  <c r="U8699" i="2"/>
  <c r="T8699" i="2" s="1"/>
  <c r="U8700" i="2"/>
  <c r="T8700" i="2" s="1"/>
  <c r="U8701" i="2"/>
  <c r="T8701" i="2" s="1"/>
  <c r="T8702" i="2"/>
  <c r="U8702" i="2"/>
  <c r="U8703" i="2"/>
  <c r="T8703" i="2" s="1"/>
  <c r="U8704" i="2"/>
  <c r="T8704" i="2" s="1"/>
  <c r="U8705" i="2"/>
  <c r="T8705" i="2" s="1"/>
  <c r="U8706" i="2"/>
  <c r="T8706" i="2" s="1"/>
  <c r="T8707" i="2"/>
  <c r="U8707" i="2"/>
  <c r="T8708" i="2"/>
  <c r="U8708" i="2"/>
  <c r="T8709" i="2"/>
  <c r="U8709" i="2"/>
  <c r="T8710" i="2"/>
  <c r="U8710" i="2"/>
  <c r="T8711" i="2"/>
  <c r="U8711" i="2"/>
  <c r="T8712" i="2"/>
  <c r="U8712" i="2"/>
  <c r="T8713" i="2"/>
  <c r="U8713" i="2"/>
  <c r="T8714" i="2"/>
  <c r="U8714" i="2"/>
  <c r="U8715" i="2"/>
  <c r="T8715" i="2" s="1"/>
  <c r="U8716" i="2"/>
  <c r="T8716" i="2" s="1"/>
  <c r="U8717" i="2"/>
  <c r="T8717" i="2" s="1"/>
  <c r="T8718" i="2"/>
  <c r="U8718" i="2"/>
  <c r="U8719" i="2"/>
  <c r="T8719" i="2" s="1"/>
  <c r="U8720" i="2"/>
  <c r="T8720" i="2" s="1"/>
  <c r="T8721" i="2"/>
  <c r="U8721" i="2"/>
  <c r="U8722" i="2"/>
  <c r="T8722" i="2" s="1"/>
  <c r="T8723" i="2"/>
  <c r="U8723" i="2"/>
  <c r="U8724" i="2"/>
  <c r="T8724" i="2" s="1"/>
  <c r="U8725" i="2"/>
  <c r="T8725" i="2" s="1"/>
  <c r="T8726" i="2"/>
  <c r="U8726" i="2"/>
  <c r="U8727" i="2"/>
  <c r="T8727" i="2" s="1"/>
  <c r="U8728" i="2"/>
  <c r="T8728" i="2" s="1"/>
  <c r="U8729" i="2"/>
  <c r="T8729" i="2" s="1"/>
  <c r="U8730" i="2"/>
  <c r="T8730" i="2" s="1"/>
  <c r="T8731" i="2"/>
  <c r="U8731" i="2"/>
  <c r="T8732" i="2"/>
  <c r="U8732" i="2"/>
  <c r="T8733" i="2"/>
  <c r="U8733" i="2"/>
  <c r="U8734" i="2"/>
  <c r="T8734" i="2" s="1"/>
  <c r="U8735" i="2"/>
  <c r="T8735" i="2" s="1"/>
  <c r="U8736" i="2"/>
  <c r="T8736" i="2" s="1"/>
  <c r="U8737" i="2"/>
  <c r="T8737" i="2" s="1"/>
  <c r="U8738" i="2"/>
  <c r="T8738" i="2" s="1"/>
  <c r="T8739" i="2"/>
  <c r="U8739" i="2"/>
  <c r="T8740" i="2"/>
  <c r="U8740" i="2"/>
  <c r="U8741" i="2"/>
  <c r="T8741" i="2" s="1"/>
  <c r="U8742" i="2"/>
  <c r="T8742" i="2" s="1"/>
  <c r="U8743" i="2"/>
  <c r="T8743" i="2" s="1"/>
  <c r="U8744" i="2"/>
  <c r="T8744" i="2" s="1"/>
  <c r="U8745" i="2"/>
  <c r="T8745" i="2" s="1"/>
  <c r="U8746" i="2"/>
  <c r="T8746" i="2" s="1"/>
  <c r="U8747" i="2"/>
  <c r="T8747" i="2" s="1"/>
  <c r="T8748" i="2"/>
  <c r="U8748" i="2"/>
  <c r="T8749" i="2"/>
  <c r="U8749" i="2"/>
  <c r="T8750" i="2"/>
  <c r="U8750" i="2"/>
  <c r="U8751" i="2"/>
  <c r="T8751" i="2" s="1"/>
  <c r="U8752" i="2"/>
  <c r="T8752" i="2" s="1"/>
  <c r="U8753" i="2"/>
  <c r="T8753" i="2" s="1"/>
  <c r="T8754" i="2"/>
  <c r="U8754" i="2"/>
  <c r="U8755" i="2"/>
  <c r="T8755" i="2" s="1"/>
  <c r="U8756" i="2"/>
  <c r="T8756" i="2" s="1"/>
  <c r="U8757" i="2"/>
  <c r="T8757" i="2" s="1"/>
  <c r="U8758" i="2"/>
  <c r="T8758" i="2" s="1"/>
  <c r="U8759" i="2"/>
  <c r="T8759" i="2" s="1"/>
  <c r="T8760" i="2"/>
  <c r="U8760" i="2"/>
  <c r="T8761" i="2"/>
  <c r="U8761" i="2"/>
  <c r="U8762" i="2"/>
  <c r="T8762" i="2" s="1"/>
  <c r="U8763" i="2"/>
  <c r="T8763" i="2" s="1"/>
  <c r="T8764" i="2"/>
  <c r="U8764" i="2"/>
  <c r="U8765" i="2"/>
  <c r="T8765" i="2" s="1"/>
  <c r="T8766" i="2"/>
  <c r="U8766" i="2"/>
  <c r="U8767" i="2"/>
  <c r="T8767" i="2" s="1"/>
  <c r="U8768" i="2"/>
  <c r="T8768" i="2" s="1"/>
  <c r="U8769" i="2"/>
  <c r="T8769" i="2" s="1"/>
  <c r="U8770" i="2"/>
  <c r="T8770" i="2" s="1"/>
  <c r="T8771" i="2"/>
  <c r="U8771" i="2"/>
  <c r="U8772" i="2"/>
  <c r="T8772" i="2" s="1"/>
  <c r="T8773" i="2"/>
  <c r="U8773" i="2"/>
  <c r="T8774" i="2"/>
  <c r="U8774" i="2"/>
  <c r="T8775" i="2"/>
  <c r="U8775" i="2"/>
  <c r="T8776" i="2"/>
  <c r="U8776" i="2"/>
  <c r="T8777" i="2"/>
  <c r="U8777" i="2"/>
  <c r="T8778" i="2"/>
  <c r="U8778" i="2"/>
  <c r="T8779" i="2"/>
  <c r="U8779" i="2"/>
  <c r="U8780" i="2"/>
  <c r="T8780" i="2" s="1"/>
  <c r="U8781" i="2"/>
  <c r="T8781" i="2" s="1"/>
  <c r="T8782" i="2"/>
  <c r="U8782" i="2"/>
  <c r="U8783" i="2"/>
  <c r="T8783" i="2" s="1"/>
  <c r="U8784" i="2"/>
  <c r="T8784" i="2" s="1"/>
  <c r="T8785" i="2"/>
  <c r="U8785" i="2"/>
  <c r="U8786" i="2"/>
  <c r="T8786" i="2" s="1"/>
  <c r="T8787" i="2"/>
  <c r="U8787" i="2"/>
  <c r="U8788" i="2"/>
  <c r="T8788" i="2" s="1"/>
  <c r="U8789" i="2"/>
  <c r="T8789" i="2" s="1"/>
  <c r="T8790" i="2"/>
  <c r="U8790" i="2"/>
  <c r="U8791" i="2"/>
  <c r="T8791" i="2" s="1"/>
  <c r="T8792" i="2"/>
  <c r="U8792" i="2"/>
  <c r="U8793" i="2"/>
  <c r="T8793" i="2" s="1"/>
  <c r="U8794" i="2"/>
  <c r="T8794" i="2" s="1"/>
  <c r="T8795" i="2"/>
  <c r="U8795" i="2"/>
  <c r="U8796" i="2"/>
  <c r="T8796" i="2" s="1"/>
  <c r="U8797" i="2"/>
  <c r="T8797" i="2" s="1"/>
  <c r="T8798" i="2"/>
  <c r="U8798" i="2"/>
  <c r="U8799" i="2"/>
  <c r="T8799" i="2" s="1"/>
  <c r="U8800" i="2"/>
  <c r="T8800" i="2" s="1"/>
  <c r="U8801" i="2"/>
  <c r="T8801" i="2" s="1"/>
  <c r="T8802" i="2"/>
  <c r="U8802" i="2"/>
  <c r="U8803" i="2"/>
  <c r="T8803" i="2" s="1"/>
  <c r="T8804" i="2"/>
  <c r="U8804" i="2"/>
  <c r="U8805" i="2"/>
  <c r="T8805" i="2" s="1"/>
  <c r="U8806" i="2"/>
  <c r="T8806" i="2" s="1"/>
  <c r="U8807" i="2"/>
  <c r="T8807" i="2" s="1"/>
  <c r="U8808" i="2"/>
  <c r="T8808" i="2" s="1"/>
  <c r="T8809" i="2"/>
  <c r="U8809" i="2"/>
  <c r="U8810" i="2"/>
  <c r="T8810" i="2" s="1"/>
  <c r="U8811" i="2"/>
  <c r="T8811" i="2" s="1"/>
  <c r="U8812" i="2"/>
  <c r="T8812" i="2" s="1"/>
  <c r="T8813" i="2"/>
  <c r="U8813" i="2"/>
  <c r="T8814" i="2"/>
  <c r="U8814" i="2"/>
  <c r="U8815" i="2"/>
  <c r="T8815" i="2" s="1"/>
  <c r="U8816" i="2"/>
  <c r="T8816" i="2" s="1"/>
  <c r="U8817" i="2"/>
  <c r="T8817" i="2" s="1"/>
  <c r="T8818" i="2"/>
  <c r="U8818" i="2"/>
  <c r="T8819" i="2"/>
  <c r="U8819" i="2"/>
  <c r="U8820" i="2"/>
  <c r="T8820" i="2" s="1"/>
  <c r="U8821" i="2"/>
  <c r="T8821" i="2" s="1"/>
  <c r="T8822" i="2"/>
  <c r="U8822" i="2"/>
  <c r="T8823" i="2"/>
  <c r="U8823" i="2"/>
  <c r="U8824" i="2"/>
  <c r="T8824" i="2" s="1"/>
  <c r="U8825" i="2"/>
  <c r="T8825" i="2" s="1"/>
  <c r="U8826" i="2"/>
  <c r="T8826" i="2" s="1"/>
  <c r="U8827" i="2"/>
  <c r="T8827" i="2" s="1"/>
  <c r="U8828" i="2"/>
  <c r="T8828" i="2" s="1"/>
  <c r="U8829" i="2"/>
  <c r="T8829" i="2" s="1"/>
  <c r="U8830" i="2"/>
  <c r="T8830" i="2" s="1"/>
  <c r="U8831" i="2"/>
  <c r="T8831" i="2" s="1"/>
  <c r="T8832" i="2"/>
  <c r="U8832" i="2"/>
  <c r="T8833" i="2"/>
  <c r="U8833" i="2"/>
  <c r="T8834" i="2"/>
  <c r="U8834" i="2"/>
  <c r="U8835" i="2"/>
  <c r="T8835" i="2" s="1"/>
  <c r="U8836" i="2"/>
  <c r="T8836" i="2" s="1"/>
  <c r="U8837" i="2"/>
  <c r="T8837" i="2" s="1"/>
  <c r="T8838" i="2"/>
  <c r="U8838" i="2"/>
  <c r="U8839" i="2"/>
  <c r="T8839" i="2" s="1"/>
  <c r="T8840" i="2"/>
  <c r="U8840" i="2"/>
  <c r="T8841" i="2"/>
  <c r="U8841" i="2"/>
  <c r="T8842" i="2"/>
  <c r="U8842" i="2"/>
  <c r="T8843" i="2"/>
  <c r="U8843" i="2"/>
  <c r="T8844" i="2"/>
  <c r="U8844" i="2"/>
  <c r="T8845" i="2"/>
  <c r="U8845" i="2"/>
  <c r="T8846" i="2"/>
  <c r="U8846" i="2"/>
  <c r="U8847" i="2"/>
  <c r="T8847" i="2" s="1"/>
  <c r="U8848" i="2"/>
  <c r="T8848" i="2" s="1"/>
  <c r="U8849" i="2"/>
  <c r="T8849" i="2" s="1"/>
  <c r="U8850" i="2"/>
  <c r="T8850" i="2" s="1"/>
  <c r="T8851" i="2"/>
  <c r="U8851" i="2"/>
  <c r="U8852" i="2"/>
  <c r="T8852" i="2" s="1"/>
  <c r="T8853" i="2"/>
  <c r="U8853" i="2"/>
  <c r="U8854" i="2"/>
  <c r="T8854" i="2" s="1"/>
  <c r="U8855" i="2"/>
  <c r="T8855" i="2" s="1"/>
  <c r="T8856" i="2"/>
  <c r="U8856" i="2"/>
  <c r="U8857" i="2"/>
  <c r="T8857" i="2" s="1"/>
  <c r="U8858" i="2"/>
  <c r="T8858" i="2" s="1"/>
  <c r="U8859" i="2"/>
  <c r="T8859" i="2" s="1"/>
  <c r="U8860" i="2"/>
  <c r="T8860" i="2" s="1"/>
  <c r="T8861" i="2"/>
  <c r="U8861" i="2"/>
  <c r="T8862" i="2"/>
  <c r="U8862" i="2"/>
  <c r="U8863" i="2"/>
  <c r="T8863" i="2" s="1"/>
  <c r="U8864" i="2"/>
  <c r="T8864" i="2" s="1"/>
  <c r="T8865" i="2"/>
  <c r="U8865" i="2"/>
  <c r="U8866" i="2"/>
  <c r="T8866" i="2" s="1"/>
  <c r="T8867" i="2"/>
  <c r="U8867" i="2"/>
  <c r="U8868" i="2"/>
  <c r="T8868" i="2" s="1"/>
  <c r="U8869" i="2"/>
  <c r="T8869" i="2" s="1"/>
  <c r="T8870" i="2"/>
  <c r="U8870" i="2"/>
  <c r="U8871" i="2"/>
  <c r="T8871" i="2" s="1"/>
  <c r="U8872" i="2"/>
  <c r="T8872" i="2" s="1"/>
  <c r="U8873" i="2"/>
  <c r="T8873" i="2" s="1"/>
  <c r="U8874" i="2"/>
  <c r="T8874" i="2" s="1"/>
  <c r="T8875" i="2"/>
  <c r="U8875" i="2"/>
  <c r="T8876" i="2"/>
  <c r="U8876" i="2"/>
  <c r="U8877" i="2"/>
  <c r="T8877" i="2" s="1"/>
  <c r="U8878" i="2"/>
  <c r="T8878" i="2" s="1"/>
  <c r="U8879" i="2"/>
  <c r="T8879" i="2" s="1"/>
  <c r="U8880" i="2"/>
  <c r="T8880" i="2" s="1"/>
  <c r="T8881" i="2"/>
  <c r="U8881" i="2"/>
  <c r="U8882" i="2"/>
  <c r="T8882" i="2" s="1"/>
  <c r="U8883" i="2"/>
  <c r="T8883" i="2" s="1"/>
  <c r="T8884" i="2"/>
  <c r="U8884" i="2"/>
  <c r="U8885" i="2"/>
  <c r="T8885" i="2" s="1"/>
  <c r="T8886" i="2"/>
  <c r="U8886" i="2"/>
  <c r="U8887" i="2"/>
  <c r="T8887" i="2" s="1"/>
  <c r="U8888" i="2"/>
  <c r="T8888" i="2" s="1"/>
  <c r="U8889" i="2"/>
  <c r="T8889" i="2" s="1"/>
  <c r="T8890" i="2"/>
  <c r="U8890" i="2"/>
  <c r="T8891" i="2"/>
  <c r="U8891" i="2"/>
  <c r="U8892" i="2"/>
  <c r="T8892" i="2" s="1"/>
  <c r="U8893" i="2"/>
  <c r="T8893" i="2" s="1"/>
  <c r="T8894" i="2"/>
  <c r="U8894" i="2"/>
  <c r="U8895" i="2"/>
  <c r="T8895" i="2" s="1"/>
  <c r="U8896" i="2"/>
  <c r="T8896" i="2" s="1"/>
  <c r="T8897" i="2"/>
  <c r="U8897" i="2"/>
  <c r="U8898" i="2"/>
  <c r="T8898" i="2" s="1"/>
  <c r="U8899" i="2"/>
  <c r="T8899" i="2" s="1"/>
  <c r="T8900" i="2"/>
  <c r="U8900" i="2"/>
  <c r="U8901" i="2"/>
  <c r="T8901" i="2" s="1"/>
  <c r="U8902" i="2"/>
  <c r="T8902" i="2" s="1"/>
  <c r="U8903" i="2"/>
  <c r="T8903" i="2" s="1"/>
  <c r="U8904" i="2"/>
  <c r="T8904" i="2" s="1"/>
  <c r="T8905" i="2"/>
  <c r="U8905" i="2"/>
  <c r="T8906" i="2"/>
  <c r="U8906" i="2"/>
  <c r="T8907" i="2"/>
  <c r="U8907" i="2"/>
  <c r="T8908" i="2"/>
  <c r="U8908" i="2"/>
  <c r="T8909" i="2"/>
  <c r="U8909" i="2"/>
  <c r="T8910" i="2"/>
  <c r="U8910" i="2"/>
  <c r="T8911" i="2"/>
  <c r="U8911" i="2"/>
  <c r="T8912" i="2"/>
  <c r="U8912" i="2"/>
  <c r="U8913" i="2"/>
  <c r="T8913" i="2" s="1"/>
  <c r="U8914" i="2"/>
  <c r="T8914" i="2" s="1"/>
  <c r="T8915" i="2"/>
  <c r="U8915" i="2"/>
  <c r="U8916" i="2"/>
  <c r="T8916" i="2" s="1"/>
  <c r="U8917" i="2"/>
  <c r="T8917" i="2" s="1"/>
  <c r="U8918" i="2"/>
  <c r="T8918" i="2" s="1"/>
  <c r="U8919" i="2"/>
  <c r="T8919" i="2" s="1"/>
  <c r="T8920" i="2"/>
  <c r="U8920" i="2"/>
  <c r="U8921" i="2"/>
  <c r="T8921" i="2" s="1"/>
  <c r="T8922" i="2"/>
  <c r="U8922" i="2"/>
  <c r="U8923" i="2"/>
  <c r="T8923" i="2" s="1"/>
  <c r="U8924" i="2"/>
  <c r="T8924" i="2" s="1"/>
  <c r="T8925" i="2"/>
  <c r="U8925" i="2"/>
  <c r="U8926" i="2"/>
  <c r="T8926" i="2" s="1"/>
  <c r="T8927" i="2"/>
  <c r="U8927" i="2"/>
  <c r="U8928" i="2"/>
  <c r="T8928" i="2" s="1"/>
  <c r="U8929" i="2"/>
  <c r="T8929" i="2" s="1"/>
  <c r="T8930" i="2"/>
  <c r="U8930" i="2"/>
  <c r="U8931" i="2"/>
  <c r="T8931" i="2" s="1"/>
  <c r="U8932" i="2"/>
  <c r="T8932" i="2" s="1"/>
  <c r="U8933" i="2"/>
  <c r="T8933" i="2" s="1"/>
  <c r="T8934" i="2"/>
  <c r="U8934" i="2"/>
  <c r="U8935" i="2"/>
  <c r="T8935" i="2" s="1"/>
  <c r="U8936" i="2"/>
  <c r="T8936" i="2" s="1"/>
  <c r="U8937" i="2"/>
  <c r="T8937" i="2" s="1"/>
  <c r="U8938" i="2"/>
  <c r="T8938" i="2" s="1"/>
  <c r="T8939" i="2"/>
  <c r="U8939" i="2"/>
  <c r="U8940" i="2"/>
  <c r="T8940" i="2" s="1"/>
  <c r="T8941" i="2"/>
  <c r="U8941" i="2"/>
  <c r="U8942" i="2"/>
  <c r="T8942" i="2" s="1"/>
  <c r="T8943" i="2"/>
  <c r="U8943" i="2"/>
  <c r="U8944" i="2"/>
  <c r="T8944" i="2" s="1"/>
  <c r="T8945" i="2"/>
  <c r="U8945" i="2"/>
  <c r="U8946" i="2"/>
  <c r="T8946" i="2" s="1"/>
  <c r="U8947" i="2"/>
  <c r="T8947" i="2" s="1"/>
  <c r="U8948" i="2"/>
  <c r="T8948" i="2" s="1"/>
  <c r="T8949" i="2"/>
  <c r="U8949" i="2"/>
  <c r="U8950" i="2"/>
  <c r="T8950" i="2" s="1"/>
  <c r="T8951" i="2"/>
  <c r="U8951" i="2"/>
  <c r="U8952" i="2"/>
  <c r="T8952" i="2" s="1"/>
  <c r="U8953" i="2"/>
  <c r="T8953" i="2" s="1"/>
  <c r="U8954" i="2"/>
  <c r="T8954" i="2" s="1"/>
  <c r="T8955" i="2"/>
  <c r="U8955" i="2"/>
  <c r="T8956" i="2"/>
  <c r="U8956" i="2"/>
  <c r="U8957" i="2"/>
  <c r="T8957" i="2" s="1"/>
  <c r="U8958" i="2"/>
  <c r="T8958" i="2" s="1"/>
  <c r="U8959" i="2"/>
  <c r="T8959" i="2" s="1"/>
  <c r="U8960" i="2"/>
  <c r="T8960" i="2" s="1"/>
  <c r="U8961" i="2"/>
  <c r="T8961" i="2" s="1"/>
  <c r="U8962" i="2"/>
  <c r="T8962" i="2" s="1"/>
  <c r="T8963" i="2"/>
  <c r="U8963" i="2"/>
  <c r="U8964" i="2"/>
  <c r="T8964" i="2" s="1"/>
  <c r="T8965" i="2"/>
  <c r="U8965" i="2"/>
  <c r="U8966" i="2"/>
  <c r="T8966" i="2" s="1"/>
  <c r="U8967" i="2"/>
  <c r="T8967" i="2" s="1"/>
  <c r="U8968" i="2"/>
  <c r="T8968" i="2" s="1"/>
  <c r="T8969" i="2"/>
  <c r="U8969" i="2"/>
  <c r="U8970" i="2"/>
  <c r="T8970" i="2" s="1"/>
  <c r="T8971" i="2"/>
  <c r="U8971" i="2"/>
  <c r="T8972" i="2"/>
  <c r="U8972" i="2"/>
  <c r="T8973" i="2"/>
  <c r="U8973" i="2"/>
  <c r="T8974" i="2"/>
  <c r="U8974" i="2"/>
  <c r="T8975" i="2"/>
  <c r="U8975" i="2"/>
  <c r="T8976" i="2"/>
  <c r="U8976" i="2"/>
  <c r="T8977" i="2"/>
  <c r="U8977" i="2"/>
  <c r="T8978" i="2"/>
  <c r="U8978" i="2"/>
  <c r="T8979" i="2"/>
  <c r="U8979" i="2"/>
  <c r="T8980" i="2"/>
  <c r="U8980" i="2"/>
  <c r="T8981" i="2"/>
  <c r="U8981" i="2"/>
  <c r="T8982" i="2"/>
  <c r="U8982" i="2"/>
  <c r="T8983" i="2"/>
  <c r="U8983" i="2"/>
  <c r="T8984" i="2"/>
  <c r="U8984" i="2"/>
  <c r="T8985" i="2"/>
  <c r="U8985" i="2"/>
  <c r="T8986" i="2"/>
  <c r="U8986" i="2"/>
  <c r="U8987" i="2"/>
  <c r="T8987" i="2" s="1"/>
  <c r="U8988" i="2"/>
  <c r="T8988" i="2" s="1"/>
  <c r="T8989" i="2"/>
  <c r="U8989" i="2"/>
  <c r="T8990" i="2"/>
  <c r="U8990" i="2"/>
  <c r="T8991" i="2"/>
  <c r="U8991" i="2"/>
  <c r="T8992" i="2"/>
  <c r="U8992" i="2"/>
  <c r="T8993" i="2"/>
  <c r="U8993" i="2"/>
  <c r="T8994" i="2"/>
  <c r="U8994" i="2"/>
  <c r="U8995" i="2"/>
  <c r="T8995" i="2" s="1"/>
  <c r="T8996" i="2"/>
  <c r="U8996" i="2"/>
  <c r="T8997" i="2"/>
  <c r="U8997" i="2"/>
  <c r="T8998" i="2"/>
  <c r="U8998" i="2"/>
  <c r="T8999" i="2"/>
  <c r="U8999" i="2"/>
  <c r="T9000" i="2"/>
  <c r="U9000" i="2"/>
  <c r="T9001" i="2"/>
  <c r="U9001" i="2"/>
  <c r="T9002" i="2"/>
  <c r="U9002" i="2"/>
  <c r="T9003" i="2"/>
  <c r="U9003" i="2"/>
  <c r="T9004" i="2"/>
  <c r="U9004" i="2"/>
  <c r="T9005" i="2"/>
  <c r="U9005" i="2"/>
  <c r="T9006" i="2"/>
  <c r="U9006" i="2"/>
  <c r="T9007" i="2"/>
  <c r="U9007" i="2"/>
  <c r="T9008" i="2"/>
  <c r="U9008" i="2"/>
  <c r="T9009" i="2"/>
  <c r="U9009" i="2"/>
  <c r="T9010" i="2"/>
  <c r="U9010" i="2"/>
  <c r="T9011" i="2"/>
  <c r="U9011" i="2"/>
  <c r="T9012" i="2"/>
  <c r="U9012" i="2"/>
  <c r="T9013" i="2"/>
  <c r="U9013" i="2"/>
  <c r="T9014" i="2"/>
  <c r="U9014" i="2"/>
  <c r="T9015" i="2"/>
  <c r="U9015" i="2"/>
  <c r="T9016" i="2"/>
  <c r="U9016" i="2"/>
  <c r="T9017" i="2"/>
  <c r="U9017" i="2"/>
  <c r="T9018" i="2"/>
  <c r="U9018" i="2"/>
  <c r="T9019" i="2"/>
  <c r="U9019" i="2"/>
  <c r="T9020" i="2"/>
  <c r="U9020" i="2"/>
  <c r="T9021" i="2"/>
  <c r="U9021" i="2"/>
  <c r="T9022" i="2"/>
  <c r="U9022" i="2"/>
  <c r="T9023" i="2"/>
  <c r="U9023" i="2"/>
  <c r="T9024" i="2"/>
  <c r="U9024" i="2"/>
  <c r="T9025" i="2"/>
  <c r="U9025" i="2"/>
  <c r="U9026" i="2"/>
  <c r="T9026" i="2" s="1"/>
  <c r="U9027" i="2"/>
  <c r="T9027" i="2" s="1"/>
  <c r="T9028" i="2"/>
  <c r="U9028" i="2"/>
  <c r="T9029" i="2"/>
  <c r="U9029" i="2"/>
  <c r="U9030" i="2"/>
  <c r="T9030" i="2" s="1"/>
  <c r="T9031" i="2"/>
  <c r="U9031" i="2"/>
  <c r="U9032" i="2"/>
  <c r="T9032" i="2" s="1"/>
  <c r="U9033" i="2"/>
  <c r="T9033" i="2" s="1"/>
  <c r="T9034" i="2"/>
  <c r="U9034" i="2"/>
  <c r="T9035" i="2"/>
  <c r="U9035" i="2"/>
  <c r="U9036" i="2"/>
  <c r="T9036" i="2" s="1"/>
  <c r="U9037" i="2"/>
  <c r="T9037" i="2" s="1"/>
  <c r="T9038" i="2"/>
  <c r="U9038" i="2"/>
  <c r="T9039" i="2"/>
  <c r="U9039" i="2"/>
  <c r="T9040" i="2"/>
  <c r="U9040" i="2"/>
  <c r="T9041" i="2"/>
  <c r="U9041" i="2"/>
  <c r="T9042" i="2"/>
  <c r="U9042" i="2"/>
  <c r="T9043" i="2"/>
  <c r="U9043" i="2"/>
  <c r="T9044" i="2"/>
  <c r="U9044" i="2"/>
  <c r="T9045" i="2"/>
  <c r="U9045" i="2"/>
  <c r="U9046" i="2"/>
  <c r="T9046" i="2" s="1"/>
  <c r="U9047" i="2"/>
  <c r="T9047" i="2" s="1"/>
  <c r="U9048" i="2"/>
  <c r="T9048" i="2" s="1"/>
  <c r="U9049" i="2"/>
  <c r="T9049" i="2" s="1"/>
  <c r="U9050" i="2"/>
  <c r="T9050" i="2" s="1"/>
  <c r="U9051" i="2"/>
  <c r="T9051" i="2" s="1"/>
  <c r="U9052" i="2"/>
  <c r="T9052" i="2" s="1"/>
  <c r="T9053" i="2"/>
  <c r="U9053" i="2"/>
  <c r="U9054" i="2"/>
  <c r="T9054" i="2" s="1"/>
  <c r="T9055" i="2"/>
  <c r="U9055" i="2"/>
  <c r="U9056" i="2"/>
  <c r="T9056" i="2" s="1"/>
  <c r="U9057" i="2"/>
  <c r="T9057" i="2" s="1"/>
  <c r="U9058" i="2"/>
  <c r="T9058" i="2" s="1"/>
  <c r="T9059" i="2"/>
  <c r="U9059" i="2"/>
  <c r="U9060" i="2"/>
  <c r="T9060" i="2" s="1"/>
  <c r="T9061" i="2"/>
  <c r="U9061" i="2"/>
  <c r="U9062" i="2"/>
  <c r="T9062" i="2" s="1"/>
  <c r="U9063" i="2"/>
  <c r="T9063" i="2" s="1"/>
  <c r="T9064" i="2"/>
  <c r="U9064" i="2"/>
  <c r="T9065" i="2"/>
  <c r="U9065" i="2"/>
  <c r="U9066" i="2"/>
  <c r="T9066" i="2" s="1"/>
  <c r="U9067" i="2"/>
  <c r="T9067" i="2" s="1"/>
  <c r="T9068" i="2"/>
  <c r="U9068" i="2"/>
  <c r="U9069" i="2"/>
  <c r="T9069" i="2" s="1"/>
  <c r="T9070" i="2"/>
  <c r="U9070" i="2"/>
  <c r="U9071" i="2"/>
  <c r="T9071" i="2" s="1"/>
  <c r="U9072" i="2"/>
  <c r="T9072" i="2" s="1"/>
  <c r="U9073" i="2"/>
  <c r="T9073" i="2" s="1"/>
  <c r="T9074" i="2"/>
  <c r="U9074" i="2"/>
  <c r="U9075" i="2"/>
  <c r="T9075" i="2" s="1"/>
  <c r="T9076" i="2"/>
  <c r="U9076" i="2"/>
  <c r="U9077" i="2"/>
  <c r="T9077" i="2" s="1"/>
  <c r="U9078" i="2"/>
  <c r="T9078" i="2" s="1"/>
  <c r="U9079" i="2"/>
  <c r="T9079" i="2" s="1"/>
  <c r="U9080" i="2"/>
  <c r="T9080" i="2" s="1"/>
  <c r="U9081" i="2"/>
  <c r="T9081" i="2" s="1"/>
  <c r="U9082" i="2"/>
  <c r="T9082" i="2" s="1"/>
  <c r="T9083" i="2"/>
  <c r="U9083" i="2"/>
  <c r="T9084" i="2"/>
  <c r="U9084" i="2"/>
  <c r="U9085" i="2"/>
  <c r="T9085" i="2" s="1"/>
  <c r="U9086" i="2"/>
  <c r="T9086" i="2" s="1"/>
  <c r="U9087" i="2"/>
  <c r="T9087" i="2" s="1"/>
  <c r="U9088" i="2"/>
  <c r="T9088" i="2" s="1"/>
  <c r="T9089" i="2"/>
  <c r="U9089" i="2"/>
  <c r="U9090" i="2"/>
  <c r="T9090" i="2" s="1"/>
  <c r="T9091" i="2"/>
  <c r="U9091" i="2"/>
  <c r="U9092" i="2"/>
  <c r="T9092" i="2" s="1"/>
  <c r="T9093" i="2"/>
  <c r="U9093" i="2"/>
  <c r="T9094" i="2"/>
  <c r="U9094" i="2"/>
  <c r="U9095" i="2"/>
  <c r="T9095" i="2" s="1"/>
  <c r="U9096" i="2"/>
  <c r="T9096" i="2" s="1"/>
  <c r="U9097" i="2"/>
  <c r="T9097" i="2" s="1"/>
  <c r="U9098" i="2"/>
  <c r="T9098" i="2" s="1"/>
  <c r="T9099" i="2"/>
  <c r="U9099" i="2"/>
  <c r="T9100" i="2"/>
  <c r="U9100" i="2"/>
  <c r="U9101" i="2"/>
  <c r="T9101" i="2" s="1"/>
  <c r="U9102" i="2"/>
  <c r="T9102" i="2" s="1"/>
  <c r="U9103" i="2"/>
  <c r="T9103" i="2" s="1"/>
  <c r="T9104" i="2"/>
  <c r="U9104" i="2"/>
  <c r="T9105" i="2"/>
  <c r="U9105" i="2"/>
  <c r="T9106" i="2"/>
  <c r="U9106" i="2"/>
  <c r="T9107" i="2"/>
  <c r="U9107" i="2"/>
  <c r="T9108" i="2"/>
  <c r="U9108" i="2"/>
  <c r="T9109" i="2"/>
  <c r="U9109" i="2"/>
  <c r="U2" i="2"/>
  <c r="T2" i="2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1809" i="1"/>
  <c r="U1810" i="1"/>
  <c r="U1811" i="1"/>
  <c r="U1812" i="1"/>
  <c r="U1813" i="1"/>
  <c r="U1814" i="1"/>
  <c r="U1815" i="1"/>
  <c r="U1816" i="1"/>
  <c r="U1817" i="1"/>
  <c r="U1818" i="1"/>
  <c r="U1819" i="1"/>
  <c r="U1820" i="1"/>
  <c r="U1821" i="1"/>
  <c r="U1822" i="1"/>
  <c r="U1823" i="1"/>
  <c r="U1824" i="1"/>
  <c r="U1825" i="1"/>
  <c r="U1826" i="1"/>
  <c r="U1827" i="1"/>
  <c r="U1828" i="1"/>
  <c r="U1829" i="1"/>
  <c r="U1830" i="1"/>
  <c r="U1831" i="1"/>
  <c r="U1832" i="1"/>
  <c r="U1833" i="1"/>
  <c r="U1834" i="1"/>
  <c r="U1835" i="1"/>
  <c r="U1836" i="1"/>
  <c r="U1837" i="1"/>
  <c r="U1838" i="1"/>
  <c r="U1839" i="1"/>
  <c r="U1840" i="1"/>
  <c r="U1841" i="1"/>
  <c r="U1842" i="1"/>
  <c r="U1843" i="1"/>
  <c r="U1844" i="1"/>
  <c r="U1845" i="1"/>
  <c r="U1846" i="1"/>
  <c r="U1847" i="1"/>
  <c r="U1848" i="1"/>
  <c r="U1849" i="1"/>
  <c r="U1850" i="1"/>
  <c r="U1851" i="1"/>
  <c r="U1852" i="1"/>
  <c r="U1853" i="1"/>
  <c r="U1854" i="1"/>
  <c r="U1855" i="1"/>
  <c r="U1856" i="1"/>
  <c r="U1857" i="1"/>
  <c r="U1858" i="1"/>
  <c r="U1859" i="1"/>
  <c r="U1860" i="1"/>
  <c r="U1861" i="1"/>
  <c r="U1862" i="1"/>
  <c r="U1863" i="1"/>
  <c r="U1864" i="1"/>
  <c r="U1865" i="1"/>
  <c r="U1866" i="1"/>
  <c r="U1867" i="1"/>
  <c r="U1868" i="1"/>
  <c r="U1869" i="1"/>
  <c r="U1870" i="1"/>
  <c r="U1871" i="1"/>
  <c r="U1872" i="1"/>
  <c r="U1873" i="1"/>
  <c r="U1874" i="1"/>
  <c r="U1875" i="1"/>
  <c r="U1876" i="1"/>
  <c r="U1877" i="1"/>
  <c r="U1878" i="1"/>
  <c r="U1879" i="1"/>
  <c r="U1880" i="1"/>
  <c r="U1881" i="1"/>
  <c r="U1882" i="1"/>
  <c r="U1883" i="1"/>
  <c r="U1884" i="1"/>
  <c r="U1885" i="1"/>
  <c r="U1886" i="1"/>
  <c r="U1887" i="1"/>
  <c r="U1888" i="1"/>
  <c r="U1889" i="1"/>
  <c r="U1890" i="1"/>
  <c r="U1891" i="1"/>
  <c r="U1892" i="1"/>
  <c r="U1893" i="1"/>
  <c r="U1894" i="1"/>
  <c r="U1895" i="1"/>
  <c r="U1896" i="1"/>
  <c r="U1897" i="1"/>
  <c r="U1898" i="1"/>
  <c r="U1899" i="1"/>
  <c r="U1900" i="1"/>
  <c r="U1901" i="1"/>
  <c r="U1902" i="1"/>
  <c r="U1903" i="1"/>
  <c r="U1904" i="1"/>
  <c r="U1905" i="1"/>
  <c r="U1906" i="1"/>
  <c r="U1907" i="1"/>
  <c r="U1908" i="1"/>
  <c r="U1909" i="1"/>
  <c r="U1910" i="1"/>
  <c r="U1911" i="1"/>
  <c r="U1912" i="1"/>
  <c r="U1913" i="1"/>
  <c r="U1914" i="1"/>
  <c r="U1915" i="1"/>
  <c r="U1916" i="1"/>
  <c r="U1917" i="1"/>
  <c r="U1918" i="1"/>
  <c r="U1919" i="1"/>
  <c r="U1920" i="1"/>
  <c r="U1921" i="1"/>
  <c r="U1922" i="1"/>
  <c r="U1923" i="1"/>
  <c r="U1924" i="1"/>
  <c r="U1925" i="1"/>
  <c r="U1926" i="1"/>
  <c r="U1927" i="1"/>
  <c r="U1928" i="1"/>
  <c r="U1929" i="1"/>
  <c r="U1930" i="1"/>
  <c r="U1931" i="1"/>
  <c r="U1932" i="1"/>
  <c r="U1933" i="1"/>
  <c r="U1934" i="1"/>
  <c r="U1935" i="1"/>
  <c r="U1936" i="1"/>
  <c r="U1937" i="1"/>
  <c r="U1938" i="1"/>
  <c r="U1939" i="1"/>
  <c r="U1940" i="1"/>
  <c r="U1941" i="1"/>
  <c r="U1942" i="1"/>
  <c r="U1943" i="1"/>
  <c r="U1944" i="1"/>
  <c r="U1945" i="1"/>
  <c r="U1946" i="1"/>
  <c r="U1947" i="1"/>
  <c r="U1948" i="1"/>
  <c r="U1949" i="1"/>
  <c r="U1950" i="1"/>
  <c r="U1951" i="1"/>
  <c r="U1952" i="1"/>
  <c r="U1953" i="1"/>
  <c r="U1954" i="1"/>
  <c r="U1955" i="1"/>
  <c r="U1956" i="1"/>
  <c r="U1957" i="1"/>
  <c r="U1958" i="1"/>
  <c r="U1959" i="1"/>
  <c r="U1960" i="1"/>
  <c r="U1961" i="1"/>
  <c r="U1962" i="1"/>
  <c r="U1963" i="1"/>
  <c r="U1964" i="1"/>
  <c r="U1965" i="1"/>
  <c r="U1966" i="1"/>
  <c r="U1967" i="1"/>
  <c r="U1968" i="1"/>
  <c r="U1969" i="1"/>
  <c r="U1970" i="1"/>
  <c r="U1971" i="1"/>
  <c r="U1972" i="1"/>
  <c r="U1973" i="1"/>
  <c r="U1974" i="1"/>
  <c r="U1975" i="1"/>
  <c r="U1976" i="1"/>
  <c r="U1977" i="1"/>
  <c r="U1978" i="1"/>
  <c r="U1979" i="1"/>
  <c r="U1980" i="1"/>
  <c r="U1981" i="1"/>
  <c r="U1982" i="1"/>
  <c r="U1983" i="1"/>
  <c r="U1984" i="1"/>
  <c r="U1985" i="1"/>
  <c r="U1986" i="1"/>
  <c r="U1987" i="1"/>
  <c r="U1988" i="1"/>
  <c r="U1989" i="1"/>
  <c r="U1990" i="1"/>
  <c r="U1991" i="1"/>
  <c r="U1992" i="1"/>
  <c r="U1993" i="1"/>
  <c r="U1994" i="1"/>
  <c r="U1995" i="1"/>
  <c r="U1996" i="1"/>
  <c r="U1997" i="1"/>
  <c r="U1998" i="1"/>
  <c r="U1999" i="1"/>
  <c r="U2000" i="1"/>
  <c r="U2001" i="1"/>
  <c r="U2002" i="1"/>
  <c r="U2003" i="1"/>
  <c r="U2004" i="1"/>
  <c r="U2005" i="1"/>
  <c r="U2006" i="1"/>
  <c r="U2007" i="1"/>
  <c r="U2008" i="1"/>
  <c r="U2009" i="1"/>
  <c r="U2010" i="1"/>
  <c r="U2011" i="1"/>
  <c r="U2012" i="1"/>
  <c r="U2013" i="1"/>
  <c r="U2014" i="1"/>
  <c r="U2015" i="1"/>
  <c r="U2016" i="1"/>
  <c r="U2017" i="1"/>
  <c r="U2018" i="1"/>
  <c r="U2019" i="1"/>
  <c r="U2020" i="1"/>
  <c r="U2021" i="1"/>
  <c r="U2022" i="1"/>
  <c r="U2023" i="1"/>
  <c r="U2024" i="1"/>
  <c r="U2025" i="1"/>
  <c r="U2026" i="1"/>
  <c r="U2027" i="1"/>
  <c r="U2028" i="1"/>
  <c r="U2029" i="1"/>
  <c r="U2030" i="1"/>
  <c r="U2031" i="1"/>
  <c r="U2032" i="1"/>
  <c r="U2033" i="1"/>
  <c r="U2034" i="1"/>
  <c r="U2035" i="1"/>
  <c r="U2036" i="1"/>
  <c r="U2037" i="1"/>
  <c r="U2038" i="1"/>
  <c r="U2039" i="1"/>
  <c r="U2040" i="1"/>
  <c r="U2041" i="1"/>
  <c r="U2042" i="1"/>
  <c r="U2043" i="1"/>
  <c r="U2044" i="1"/>
  <c r="U2045" i="1"/>
  <c r="U2046" i="1"/>
  <c r="U2047" i="1"/>
  <c r="U2048" i="1"/>
  <c r="U2049" i="1"/>
  <c r="U2050" i="1"/>
  <c r="U2051" i="1"/>
  <c r="U2052" i="1"/>
  <c r="U2053" i="1"/>
  <c r="U2054" i="1"/>
  <c r="U2055" i="1"/>
  <c r="U2056" i="1"/>
  <c r="U2057" i="1"/>
  <c r="U2058" i="1"/>
  <c r="U2059" i="1"/>
  <c r="U2060" i="1"/>
  <c r="U2061" i="1"/>
  <c r="U2062" i="1"/>
  <c r="U2063" i="1"/>
  <c r="U2064" i="1"/>
  <c r="U2065" i="1"/>
  <c r="U2066" i="1"/>
  <c r="U2067" i="1"/>
  <c r="U2068" i="1"/>
  <c r="U2069" i="1"/>
  <c r="U2070" i="1"/>
  <c r="U2071" i="1"/>
  <c r="U2072" i="1"/>
  <c r="U2073" i="1"/>
  <c r="U2074" i="1"/>
  <c r="U2075" i="1"/>
  <c r="U2076" i="1"/>
  <c r="U2077" i="1"/>
  <c r="U2078" i="1"/>
  <c r="U2079" i="1"/>
  <c r="U2080" i="1"/>
  <c r="U2081" i="1"/>
  <c r="U2082" i="1"/>
  <c r="U2083" i="1"/>
  <c r="U2084" i="1"/>
  <c r="U2085" i="1"/>
  <c r="U2086" i="1"/>
  <c r="U2087" i="1"/>
  <c r="U2088" i="1"/>
  <c r="U2089" i="1"/>
  <c r="U2090" i="1"/>
  <c r="U2091" i="1"/>
  <c r="U2092" i="1"/>
  <c r="U2093" i="1"/>
  <c r="U2094" i="1"/>
  <c r="U2095" i="1"/>
  <c r="U2096" i="1"/>
  <c r="U2097" i="1"/>
  <c r="U2098" i="1"/>
  <c r="U2099" i="1"/>
  <c r="U2100" i="1"/>
  <c r="U2101" i="1"/>
  <c r="U2102" i="1"/>
  <c r="U2103" i="1"/>
  <c r="U2104" i="1"/>
  <c r="U2105" i="1"/>
  <c r="U2106" i="1"/>
  <c r="U2107" i="1"/>
  <c r="U2108" i="1"/>
  <c r="U2109" i="1"/>
  <c r="U2110" i="1"/>
  <c r="U2111" i="1"/>
  <c r="U2112" i="1"/>
  <c r="U2113" i="1"/>
  <c r="U2114" i="1"/>
  <c r="U2115" i="1"/>
  <c r="U2116" i="1"/>
  <c r="U2117" i="1"/>
  <c r="U2118" i="1"/>
  <c r="U2119" i="1"/>
  <c r="U2120" i="1"/>
  <c r="U2121" i="1"/>
  <c r="U2122" i="1"/>
  <c r="U2123" i="1"/>
  <c r="U2124" i="1"/>
  <c r="U2125" i="1"/>
  <c r="U2126" i="1"/>
  <c r="U2127" i="1"/>
  <c r="U2128" i="1"/>
  <c r="U2129" i="1"/>
  <c r="U2130" i="1"/>
  <c r="U2131" i="1"/>
  <c r="U2132" i="1"/>
  <c r="U2133" i="1"/>
  <c r="U2134" i="1"/>
  <c r="U2135" i="1"/>
  <c r="U2136" i="1"/>
  <c r="U2137" i="1"/>
  <c r="U2138" i="1"/>
  <c r="U2139" i="1"/>
  <c r="U2140" i="1"/>
  <c r="U2141" i="1"/>
  <c r="U2142" i="1"/>
  <c r="U2143" i="1"/>
  <c r="U2144" i="1"/>
  <c r="U2145" i="1"/>
  <c r="U2146" i="1"/>
  <c r="U2147" i="1"/>
  <c r="U2148" i="1"/>
  <c r="U2149" i="1"/>
  <c r="U2150" i="1"/>
  <c r="U2151" i="1"/>
  <c r="U2152" i="1"/>
  <c r="U2153" i="1"/>
  <c r="U2154" i="1"/>
  <c r="U2155" i="1"/>
  <c r="U2156" i="1"/>
  <c r="U2157" i="1"/>
  <c r="U2158" i="1"/>
  <c r="U2159" i="1"/>
  <c r="U2160" i="1"/>
  <c r="U2161" i="1"/>
  <c r="U2162" i="1"/>
  <c r="U2163" i="1"/>
  <c r="U2164" i="1"/>
  <c r="U2165" i="1"/>
  <c r="U2166" i="1"/>
  <c r="U2167" i="1"/>
  <c r="U2168" i="1"/>
  <c r="U2169" i="1"/>
  <c r="U2170" i="1"/>
  <c r="U2171" i="1"/>
  <c r="U2172" i="1"/>
  <c r="U2173" i="1"/>
  <c r="U2174" i="1"/>
  <c r="U2175" i="1"/>
  <c r="U2176" i="1"/>
  <c r="U2177" i="1"/>
  <c r="U2178" i="1"/>
  <c r="U2179" i="1"/>
  <c r="U2180" i="1"/>
  <c r="U2181" i="1"/>
  <c r="U2182" i="1"/>
  <c r="U2183" i="1"/>
  <c r="U2184" i="1"/>
  <c r="U2185" i="1"/>
  <c r="U2186" i="1"/>
  <c r="U2187" i="1"/>
  <c r="U2188" i="1"/>
  <c r="U2189" i="1"/>
  <c r="U2190" i="1"/>
  <c r="U2191" i="1"/>
  <c r="U2192" i="1"/>
  <c r="U2193" i="1"/>
  <c r="U2194" i="1"/>
  <c r="U2195" i="1"/>
  <c r="U2196" i="1"/>
  <c r="U2197" i="1"/>
  <c r="U2198" i="1"/>
  <c r="U2199" i="1"/>
  <c r="U2200" i="1"/>
  <c r="U2201" i="1"/>
  <c r="U2202" i="1"/>
  <c r="U2203" i="1"/>
  <c r="U2204" i="1"/>
  <c r="U2205" i="1"/>
  <c r="U2206" i="1"/>
  <c r="U2207" i="1"/>
  <c r="U2208" i="1"/>
  <c r="U2209" i="1"/>
  <c r="U2210" i="1"/>
  <c r="U2211" i="1"/>
  <c r="U2212" i="1"/>
  <c r="U2213" i="1"/>
  <c r="U2214" i="1"/>
  <c r="U2215" i="1"/>
  <c r="U2216" i="1"/>
  <c r="U2217" i="1"/>
  <c r="U2218" i="1"/>
  <c r="U2219" i="1"/>
  <c r="U2220" i="1"/>
  <c r="U2221" i="1"/>
  <c r="U2222" i="1"/>
  <c r="U2223" i="1"/>
  <c r="U2224" i="1"/>
  <c r="U2225" i="1"/>
  <c r="U2226" i="1"/>
  <c r="U2227" i="1"/>
  <c r="U2228" i="1"/>
  <c r="U2229" i="1"/>
  <c r="U2230" i="1"/>
  <c r="U2231" i="1"/>
  <c r="U2232" i="1"/>
  <c r="U2233" i="1"/>
  <c r="U2234" i="1"/>
  <c r="U2235" i="1"/>
  <c r="U2236" i="1"/>
  <c r="U2237" i="1"/>
  <c r="U2238" i="1"/>
  <c r="U2239" i="1"/>
  <c r="U2240" i="1"/>
  <c r="U2241" i="1"/>
  <c r="U2242" i="1"/>
  <c r="U2243" i="1"/>
  <c r="U2244" i="1"/>
  <c r="U2245" i="1"/>
  <c r="U2246" i="1"/>
  <c r="U2247" i="1"/>
  <c r="U2248" i="1"/>
  <c r="U2249" i="1"/>
  <c r="U2250" i="1"/>
  <c r="U2251" i="1"/>
  <c r="U2252" i="1"/>
  <c r="U2253" i="1"/>
  <c r="U2254" i="1"/>
  <c r="U2255" i="1"/>
  <c r="U2256" i="1"/>
  <c r="U2257" i="1"/>
  <c r="U2258" i="1"/>
  <c r="U2259" i="1"/>
  <c r="U2260" i="1"/>
  <c r="U2261" i="1"/>
  <c r="U2262" i="1"/>
  <c r="U2263" i="1"/>
  <c r="U2264" i="1"/>
  <c r="U2265" i="1"/>
  <c r="U2266" i="1"/>
  <c r="U2267" i="1"/>
  <c r="U2268" i="1"/>
  <c r="U2269" i="1"/>
  <c r="U2270" i="1"/>
  <c r="U2271" i="1"/>
  <c r="U2272" i="1"/>
  <c r="U2273" i="1"/>
  <c r="U2274" i="1"/>
  <c r="U2275" i="1"/>
  <c r="U2276" i="1"/>
  <c r="U2277" i="1"/>
  <c r="U2278" i="1"/>
  <c r="U2279" i="1"/>
  <c r="U2280" i="1"/>
  <c r="U2281" i="1"/>
  <c r="U2282" i="1"/>
  <c r="U2283" i="1"/>
  <c r="U2284" i="1"/>
  <c r="U2285" i="1"/>
  <c r="U2286" i="1"/>
  <c r="U2287" i="1"/>
  <c r="U2288" i="1"/>
  <c r="U2289" i="1"/>
  <c r="U2290" i="1"/>
  <c r="U2291" i="1"/>
  <c r="U2292" i="1"/>
  <c r="U2293" i="1"/>
  <c r="U2294" i="1"/>
  <c r="U2295" i="1"/>
  <c r="U2296" i="1"/>
  <c r="U2297" i="1"/>
  <c r="U2298" i="1"/>
  <c r="U2299" i="1"/>
  <c r="U2300" i="1"/>
  <c r="U2301" i="1"/>
  <c r="U2302" i="1"/>
  <c r="U2303" i="1"/>
  <c r="U2304" i="1"/>
  <c r="U2305" i="1"/>
  <c r="U2306" i="1"/>
  <c r="U2307" i="1"/>
  <c r="U2308" i="1"/>
  <c r="U2309" i="1"/>
  <c r="U2310" i="1"/>
  <c r="U2311" i="1"/>
  <c r="U2312" i="1"/>
  <c r="U2313" i="1"/>
  <c r="U2314" i="1"/>
  <c r="U2315" i="1"/>
  <c r="U2316" i="1"/>
  <c r="U2317" i="1"/>
  <c r="U2318" i="1"/>
  <c r="U2319" i="1"/>
  <c r="U2320" i="1"/>
  <c r="U2321" i="1"/>
  <c r="U2322" i="1"/>
  <c r="U2323" i="1"/>
  <c r="U2324" i="1"/>
  <c r="U2325" i="1"/>
  <c r="U2326" i="1"/>
  <c r="U2327" i="1"/>
  <c r="U2328" i="1"/>
  <c r="U2329" i="1"/>
  <c r="U2330" i="1"/>
  <c r="U2331" i="1"/>
  <c r="U2332" i="1"/>
  <c r="U2333" i="1"/>
  <c r="U2334" i="1"/>
  <c r="U2335" i="1"/>
  <c r="U2336" i="1"/>
  <c r="U2337" i="1"/>
  <c r="U2338" i="1"/>
  <c r="U2339" i="1"/>
  <c r="U2340" i="1"/>
  <c r="U2341" i="1"/>
  <c r="U2342" i="1"/>
  <c r="U2343" i="1"/>
  <c r="U2344" i="1"/>
  <c r="U2345" i="1"/>
  <c r="U2346" i="1"/>
  <c r="U2347" i="1"/>
  <c r="U2348" i="1"/>
  <c r="U2349" i="1"/>
  <c r="U2350" i="1"/>
  <c r="U2351" i="1"/>
  <c r="U2352" i="1"/>
  <c r="U2353" i="1"/>
  <c r="U2354" i="1"/>
  <c r="U2355" i="1"/>
  <c r="U2356" i="1"/>
  <c r="U2357" i="1"/>
  <c r="U2358" i="1"/>
  <c r="U2359" i="1"/>
  <c r="U2360" i="1"/>
  <c r="U2361" i="1"/>
  <c r="U2362" i="1"/>
  <c r="U2363" i="1"/>
  <c r="U2364" i="1"/>
  <c r="U2365" i="1"/>
  <c r="U2366" i="1"/>
  <c r="U2367" i="1"/>
  <c r="U2368" i="1"/>
  <c r="U2369" i="1"/>
  <c r="U2370" i="1"/>
  <c r="U2371" i="1"/>
  <c r="U2372" i="1"/>
  <c r="U2373" i="1"/>
  <c r="U2374" i="1"/>
  <c r="U2375" i="1"/>
  <c r="U2376" i="1"/>
  <c r="U2377" i="1"/>
  <c r="U2" i="1"/>
  <c r="T2" i="1"/>
  <c r="T62" i="1"/>
  <c r="T4" i="1"/>
  <c r="T7" i="1"/>
  <c r="T9" i="1"/>
  <c r="T12" i="1"/>
  <c r="T18" i="1"/>
  <c r="T19" i="1"/>
  <c r="T20" i="1"/>
  <c r="T21" i="1"/>
  <c r="T27" i="1"/>
  <c r="T29" i="1"/>
  <c r="T34" i="1"/>
  <c r="T37" i="1"/>
  <c r="T39" i="1"/>
  <c r="T41" i="1"/>
  <c r="T44" i="1"/>
  <c r="T45" i="1"/>
  <c r="T46" i="1"/>
  <c r="T47" i="1"/>
  <c r="T48" i="1"/>
  <c r="T49" i="1"/>
  <c r="T50" i="1"/>
  <c r="T53" i="1"/>
  <c r="T56" i="1"/>
  <c r="T57" i="1"/>
  <c r="T63" i="1"/>
  <c r="T64" i="1"/>
  <c r="T65" i="1"/>
  <c r="T66" i="1"/>
  <c r="T67" i="1"/>
  <c r="T69" i="1"/>
  <c r="T70" i="1"/>
  <c r="T75" i="1"/>
  <c r="T76" i="1"/>
  <c r="T81" i="1"/>
  <c r="T84" i="1"/>
  <c r="T89" i="1"/>
  <c r="T90" i="1"/>
  <c r="T94" i="1"/>
  <c r="T95" i="1"/>
  <c r="T99" i="1"/>
  <c r="T101" i="1"/>
  <c r="T107" i="1"/>
  <c r="T108" i="1"/>
  <c r="T110" i="1"/>
  <c r="T111" i="1"/>
  <c r="T112" i="1"/>
  <c r="T113" i="1"/>
  <c r="T114" i="1"/>
  <c r="T115" i="1"/>
  <c r="T118" i="1"/>
  <c r="T119" i="1"/>
  <c r="T122" i="1"/>
  <c r="T127" i="1"/>
  <c r="T128" i="1"/>
  <c r="T129" i="1"/>
  <c r="T130" i="1"/>
  <c r="T131" i="1"/>
  <c r="T132" i="1"/>
  <c r="T133" i="1"/>
  <c r="T136" i="1"/>
  <c r="T139" i="1"/>
  <c r="T140" i="1"/>
  <c r="T145" i="1"/>
  <c r="T149" i="1"/>
  <c r="T150" i="1"/>
  <c r="T152" i="1"/>
  <c r="T154" i="1"/>
  <c r="T160" i="1"/>
  <c r="T161" i="1"/>
  <c r="T168" i="1"/>
  <c r="T169" i="1"/>
  <c r="T170" i="1"/>
  <c r="T174" i="1"/>
  <c r="T176" i="1"/>
  <c r="T177" i="1"/>
  <c r="T178" i="1"/>
  <c r="T179" i="1"/>
  <c r="T180" i="1"/>
  <c r="T181" i="1"/>
  <c r="T182" i="1"/>
  <c r="T187" i="1"/>
  <c r="T189" i="1"/>
  <c r="T192" i="1"/>
  <c r="T194" i="1"/>
  <c r="T195" i="1"/>
  <c r="T196" i="1"/>
  <c r="T197" i="1"/>
  <c r="T198" i="1"/>
  <c r="T199" i="1"/>
  <c r="T200" i="1"/>
  <c r="T201" i="1"/>
  <c r="T206" i="1"/>
  <c r="T210" i="1"/>
  <c r="T212" i="1"/>
  <c r="T216" i="1"/>
  <c r="T220" i="1"/>
  <c r="T222" i="1"/>
  <c r="T224" i="1"/>
  <c r="T228" i="1"/>
  <c r="T230" i="1"/>
  <c r="T232" i="1"/>
  <c r="T236" i="1"/>
  <c r="T240" i="1"/>
  <c r="T242" i="1"/>
  <c r="T243" i="1"/>
  <c r="T244" i="1"/>
  <c r="T245" i="1"/>
  <c r="T246" i="1"/>
  <c r="T247" i="1"/>
  <c r="T251" i="1"/>
  <c r="T253" i="1"/>
  <c r="T256" i="1"/>
  <c r="T258" i="1"/>
  <c r="T260" i="1"/>
  <c r="T261" i="1"/>
  <c r="T262" i="1"/>
  <c r="T263" i="1"/>
  <c r="T264" i="1"/>
  <c r="T265" i="1"/>
  <c r="T269" i="1"/>
  <c r="T270" i="1"/>
  <c r="T272" i="1"/>
  <c r="T274" i="1"/>
  <c r="T279" i="1"/>
  <c r="T283" i="1"/>
  <c r="T287" i="1"/>
  <c r="T289" i="1"/>
  <c r="T292" i="1"/>
  <c r="T294" i="1"/>
  <c r="T296" i="1"/>
  <c r="T299" i="1"/>
  <c r="T303" i="1"/>
  <c r="T304" i="1"/>
  <c r="T308" i="1"/>
  <c r="T309" i="1"/>
  <c r="T310" i="1"/>
  <c r="T311" i="1"/>
  <c r="T312" i="1"/>
  <c r="T313" i="1"/>
  <c r="T317" i="1"/>
  <c r="T319" i="1"/>
  <c r="T324" i="1"/>
  <c r="T325" i="1"/>
  <c r="T326" i="1"/>
  <c r="T327" i="1"/>
  <c r="T328" i="1"/>
  <c r="T329" i="1"/>
  <c r="T330" i="1"/>
  <c r="T331" i="1"/>
  <c r="T332" i="1"/>
  <c r="T334" i="1"/>
  <c r="T339" i="1"/>
  <c r="T342" i="1"/>
  <c r="T347" i="1"/>
  <c r="T348" i="1"/>
  <c r="T354" i="1"/>
  <c r="T355" i="1"/>
  <c r="T359" i="1"/>
  <c r="T361" i="1"/>
  <c r="T362" i="1"/>
  <c r="T367" i="1"/>
  <c r="T368" i="1"/>
  <c r="T371" i="1"/>
  <c r="T374" i="1"/>
  <c r="T375" i="1"/>
  <c r="T376" i="1"/>
  <c r="T377" i="1"/>
  <c r="T378" i="1"/>
  <c r="T379" i="1"/>
  <c r="T383" i="1"/>
  <c r="T385" i="1"/>
  <c r="T389" i="1"/>
  <c r="T390" i="1"/>
  <c r="T392" i="1"/>
  <c r="T393" i="1"/>
  <c r="T394" i="1"/>
  <c r="T395" i="1"/>
  <c r="T396" i="1"/>
  <c r="T397" i="1"/>
  <c r="T402" i="1"/>
  <c r="T403" i="1"/>
  <c r="T406" i="1"/>
  <c r="T408" i="1"/>
  <c r="T413" i="1"/>
  <c r="T414" i="1"/>
  <c r="T419" i="1"/>
  <c r="T420" i="1"/>
  <c r="T425" i="1"/>
  <c r="T426" i="1"/>
  <c r="T429" i="1"/>
  <c r="T432" i="1"/>
  <c r="T435" i="1"/>
  <c r="T436" i="1"/>
  <c r="T440" i="1"/>
  <c r="T441" i="1"/>
  <c r="T442" i="1"/>
  <c r="T443" i="1"/>
  <c r="T444" i="1"/>
  <c r="T445" i="1"/>
  <c r="T448" i="1"/>
  <c r="T451" i="1"/>
  <c r="T453" i="1"/>
  <c r="T456" i="1"/>
  <c r="T458" i="1"/>
  <c r="T459" i="1"/>
  <c r="T460" i="1"/>
  <c r="T461" i="1"/>
  <c r="T462" i="1"/>
  <c r="T463" i="1"/>
  <c r="T466" i="1"/>
  <c r="T468" i="1"/>
  <c r="T470" i="1"/>
  <c r="T474" i="1"/>
  <c r="T476" i="1"/>
  <c r="T481" i="1"/>
  <c r="T482" i="1"/>
  <c r="T483" i="1"/>
  <c r="T488" i="1"/>
  <c r="T491" i="1"/>
  <c r="T496" i="1"/>
  <c r="T498" i="1"/>
  <c r="T501" i="1"/>
  <c r="T505" i="1"/>
  <c r="T506" i="1"/>
  <c r="T507" i="1"/>
  <c r="T508" i="1"/>
  <c r="T509" i="1"/>
  <c r="T510" i="1"/>
  <c r="T511" i="1"/>
  <c r="T514" i="1"/>
  <c r="T516" i="1"/>
  <c r="T519" i="1"/>
  <c r="T521" i="1"/>
  <c r="T524" i="1"/>
  <c r="T525" i="1"/>
  <c r="T526" i="1"/>
  <c r="T527" i="1"/>
  <c r="T528" i="1"/>
  <c r="T529" i="1"/>
  <c r="T531" i="1"/>
  <c r="T532" i="1"/>
  <c r="T537" i="1"/>
  <c r="T541" i="1"/>
  <c r="T542" i="1"/>
  <c r="T545" i="1"/>
  <c r="T549" i="1"/>
  <c r="T551" i="1"/>
  <c r="T556" i="1"/>
  <c r="T559" i="1"/>
  <c r="T560" i="1"/>
  <c r="T563" i="1"/>
  <c r="T568" i="1"/>
  <c r="T571" i="1"/>
  <c r="T572" i="1"/>
  <c r="T573" i="1"/>
  <c r="T574" i="1"/>
  <c r="T575" i="1"/>
  <c r="T576" i="1"/>
  <c r="T577" i="1"/>
  <c r="T582" i="1"/>
  <c r="T583" i="1"/>
  <c r="T584" i="1"/>
  <c r="T589" i="1"/>
  <c r="T590" i="1"/>
  <c r="T591" i="1"/>
  <c r="T592" i="1"/>
  <c r="T593" i="1"/>
  <c r="T594" i="1"/>
  <c r="T595" i="1"/>
  <c r="T596" i="1"/>
  <c r="T601" i="1"/>
  <c r="T605" i="1"/>
  <c r="T607" i="1"/>
  <c r="T610" i="1"/>
  <c r="T612" i="1"/>
  <c r="T617" i="1"/>
  <c r="T618" i="1"/>
  <c r="T620" i="1"/>
  <c r="T621" i="1"/>
  <c r="T629" i="1"/>
  <c r="T631" i="1"/>
  <c r="T635" i="1"/>
  <c r="T636" i="1"/>
  <c r="T638" i="1"/>
  <c r="T639" i="1"/>
  <c r="T640" i="1"/>
  <c r="T641" i="1"/>
  <c r="T642" i="1"/>
  <c r="T643" i="1"/>
  <c r="T644" i="1"/>
  <c r="T647" i="1"/>
  <c r="T654" i="1"/>
  <c r="T655" i="1"/>
  <c r="T656" i="1"/>
  <c r="T657" i="1"/>
  <c r="T658" i="1"/>
  <c r="T659" i="1"/>
  <c r="T660" i="1"/>
  <c r="T661" i="1"/>
  <c r="T663" i="1"/>
  <c r="T667" i="1"/>
  <c r="T669" i="1"/>
  <c r="T673" i="1"/>
  <c r="T674" i="1"/>
  <c r="T678" i="1"/>
  <c r="T683" i="1"/>
  <c r="T684" i="1"/>
  <c r="T687" i="1"/>
  <c r="T691" i="1"/>
  <c r="T692" i="1"/>
  <c r="T695" i="1"/>
  <c r="T699" i="1"/>
  <c r="T703" i="1"/>
  <c r="T704" i="1"/>
  <c r="T705" i="1"/>
  <c r="T706" i="1"/>
  <c r="T707" i="1"/>
  <c r="T708" i="1"/>
  <c r="T709" i="1"/>
  <c r="T712" i="1"/>
  <c r="T715" i="1"/>
  <c r="T716" i="1"/>
  <c r="T717" i="1"/>
  <c r="T722" i="1"/>
  <c r="T723" i="1"/>
  <c r="T724" i="1"/>
  <c r="T725" i="1"/>
  <c r="T726" i="1"/>
  <c r="T727" i="1"/>
  <c r="T728" i="1"/>
  <c r="T732" i="1"/>
  <c r="T734" i="1"/>
  <c r="T735" i="1"/>
  <c r="T741" i="1"/>
  <c r="T743" i="1"/>
  <c r="T746" i="1"/>
  <c r="T749" i="1"/>
  <c r="T754" i="1"/>
  <c r="T755" i="1"/>
  <c r="T760" i="1"/>
  <c r="T762" i="1"/>
  <c r="T766" i="1"/>
  <c r="T767" i="1"/>
  <c r="T770" i="1"/>
  <c r="T771" i="1"/>
  <c r="T772" i="1"/>
  <c r="T773" i="1"/>
  <c r="T774" i="1"/>
  <c r="T775" i="1"/>
  <c r="T777" i="1"/>
  <c r="T778" i="1"/>
  <c r="T782" i="1"/>
  <c r="T787" i="1"/>
  <c r="T788" i="1"/>
  <c r="T789" i="1"/>
  <c r="T790" i="1"/>
  <c r="T791" i="1"/>
  <c r="T792" i="1"/>
  <c r="T793" i="1"/>
  <c r="T797" i="1"/>
  <c r="T799" i="1"/>
  <c r="T801" i="1"/>
  <c r="T803" i="1"/>
  <c r="T806" i="1"/>
  <c r="T810" i="1"/>
  <c r="T815" i="1"/>
  <c r="T816" i="1"/>
  <c r="T820" i="1"/>
  <c r="T822" i="1"/>
  <c r="T826" i="1"/>
  <c r="T828" i="1"/>
  <c r="T830" i="1"/>
  <c r="T834" i="1"/>
  <c r="T836" i="1"/>
  <c r="T837" i="1"/>
  <c r="T838" i="1"/>
  <c r="T839" i="1"/>
  <c r="T840" i="1"/>
  <c r="T841" i="1"/>
  <c r="T844" i="1"/>
  <c r="T846" i="1"/>
  <c r="T851" i="1"/>
  <c r="T853" i="1"/>
  <c r="T854" i="1"/>
  <c r="T855" i="1"/>
  <c r="T856" i="1"/>
  <c r="T857" i="1"/>
  <c r="T858" i="1"/>
  <c r="T859" i="1"/>
  <c r="T863" i="1"/>
  <c r="T865" i="1"/>
  <c r="T866" i="1"/>
  <c r="T868" i="1"/>
  <c r="T872" i="1"/>
  <c r="T873" i="1"/>
  <c r="T879" i="1"/>
  <c r="T882" i="1"/>
  <c r="T886" i="1"/>
  <c r="T889" i="1"/>
  <c r="T891" i="1"/>
  <c r="T892" i="1"/>
  <c r="T898" i="1"/>
  <c r="T901" i="1"/>
  <c r="T902" i="1"/>
  <c r="T903" i="1"/>
  <c r="T904" i="1"/>
  <c r="T905" i="1"/>
  <c r="T906" i="1"/>
  <c r="T907" i="1"/>
  <c r="T909" i="1"/>
  <c r="T911" i="1"/>
  <c r="T917" i="1"/>
  <c r="T919" i="1"/>
  <c r="T920" i="1"/>
  <c r="T921" i="1"/>
  <c r="T922" i="1"/>
  <c r="T923" i="1"/>
  <c r="T924" i="1"/>
  <c r="T925" i="1"/>
  <c r="T928" i="1"/>
  <c r="T929" i="1"/>
  <c r="T936" i="1"/>
  <c r="T937" i="1"/>
  <c r="T939" i="1"/>
  <c r="T942" i="1"/>
  <c r="T944" i="1"/>
  <c r="T947" i="1"/>
  <c r="T952" i="1"/>
  <c r="T953" i="1"/>
  <c r="T956" i="1"/>
  <c r="T959" i="1"/>
  <c r="T962" i="1"/>
  <c r="T966" i="1"/>
  <c r="T968" i="1"/>
  <c r="T969" i="1"/>
  <c r="T970" i="1"/>
  <c r="T971" i="1"/>
  <c r="T972" i="1"/>
  <c r="T973" i="1"/>
  <c r="T976" i="1"/>
  <c r="T978" i="1"/>
  <c r="T981" i="1"/>
  <c r="T985" i="1"/>
  <c r="T986" i="1"/>
  <c r="T987" i="1"/>
  <c r="T988" i="1"/>
  <c r="T989" i="1"/>
  <c r="T990" i="1"/>
  <c r="T991" i="1"/>
  <c r="T993" i="1"/>
  <c r="T996" i="1"/>
  <c r="T999" i="1"/>
  <c r="T1001" i="1"/>
  <c r="T1005" i="1"/>
  <c r="T1009" i="1"/>
  <c r="T1011" i="1"/>
  <c r="T1013" i="1"/>
  <c r="T1017" i="1"/>
  <c r="T1018" i="1"/>
  <c r="T1025" i="1"/>
  <c r="T1026" i="1"/>
  <c r="T1030" i="1"/>
  <c r="T1033" i="1"/>
  <c r="T1034" i="1"/>
  <c r="T1035" i="1"/>
  <c r="T1036" i="1"/>
  <c r="T1037" i="1"/>
  <c r="T1038" i="1"/>
  <c r="T1039" i="1"/>
  <c r="T1043" i="1"/>
  <c r="T1044" i="1"/>
  <c r="T1046" i="1"/>
  <c r="T1051" i="1"/>
  <c r="T1052" i="1"/>
  <c r="T1053" i="1"/>
  <c r="T1054" i="1"/>
  <c r="T1055" i="1"/>
  <c r="T1056" i="1"/>
  <c r="T1057" i="1"/>
  <c r="T1059" i="1"/>
  <c r="T1063" i="1"/>
  <c r="T1066" i="1"/>
  <c r="T1067" i="1"/>
  <c r="T1071" i="1"/>
  <c r="T1072" i="1"/>
  <c r="T1076" i="1"/>
  <c r="T1081" i="1"/>
  <c r="T1082" i="1"/>
  <c r="T1085" i="1"/>
  <c r="T1088" i="1"/>
  <c r="T1093" i="1"/>
  <c r="T1096" i="1"/>
  <c r="T1098" i="1"/>
  <c r="T1100" i="1"/>
  <c r="T1101" i="1"/>
  <c r="T1102" i="1"/>
  <c r="T1103" i="1"/>
  <c r="T1104" i="1"/>
  <c r="T1105" i="1"/>
  <c r="T1108" i="1"/>
  <c r="T1111" i="1"/>
  <c r="T1112" i="1"/>
  <c r="T1117" i="1"/>
  <c r="T1118" i="1"/>
  <c r="T1119" i="1"/>
  <c r="T1120" i="1"/>
  <c r="T1121" i="1"/>
  <c r="T1122" i="1"/>
  <c r="T1123" i="1"/>
  <c r="T1124" i="1"/>
  <c r="T1126" i="1"/>
  <c r="T1133" i="1"/>
  <c r="T1134" i="1"/>
  <c r="T1137" i="1"/>
  <c r="T1138" i="1"/>
  <c r="T1142" i="1"/>
  <c r="T1144" i="1"/>
  <c r="T1149" i="1"/>
  <c r="T1151" i="1"/>
  <c r="T1155" i="1"/>
  <c r="T1156" i="1"/>
  <c r="T1164" i="1"/>
  <c r="T1165" i="1"/>
  <c r="T1166" i="1"/>
  <c r="T1167" i="1"/>
  <c r="T1168" i="1"/>
  <c r="T1169" i="1"/>
  <c r="T1170" i="1"/>
  <c r="T1171" i="1"/>
  <c r="T1175" i="1"/>
  <c r="T1177" i="1"/>
  <c r="T1179" i="1"/>
  <c r="T1182" i="1"/>
  <c r="T1184" i="1"/>
  <c r="T1185" i="1"/>
  <c r="T1186" i="1"/>
  <c r="T1187" i="1"/>
  <c r="T1188" i="1"/>
  <c r="T1189" i="1"/>
  <c r="T1194" i="1"/>
  <c r="T1195" i="1"/>
  <c r="T1197" i="1"/>
  <c r="T1201" i="1"/>
  <c r="T1205" i="1"/>
  <c r="T1207" i="1"/>
  <c r="T1210" i="1"/>
  <c r="T1213" i="1"/>
  <c r="T1215" i="1"/>
  <c r="T1217" i="1"/>
  <c r="T1223" i="1"/>
  <c r="T1224" i="1"/>
  <c r="T1226" i="1"/>
  <c r="T1227" i="1"/>
  <c r="T1235" i="1"/>
  <c r="T1237" i="1"/>
  <c r="T1240" i="1"/>
  <c r="T1241" i="1"/>
  <c r="T1247" i="1"/>
  <c r="T1249" i="1"/>
  <c r="T1250" i="1"/>
  <c r="T1251" i="1"/>
  <c r="T1252" i="1"/>
  <c r="T1253" i="1"/>
  <c r="T1254" i="1"/>
  <c r="T1255" i="1"/>
  <c r="T1257" i="1"/>
  <c r="T1261" i="1"/>
  <c r="T1264" i="1"/>
  <c r="T1265" i="1"/>
  <c r="T1268" i="1"/>
  <c r="T1273" i="1"/>
  <c r="T1274" i="1"/>
  <c r="T1277" i="1"/>
  <c r="T1284" i="1"/>
  <c r="T1285" i="1"/>
  <c r="T1288" i="1"/>
  <c r="T1291" i="1"/>
  <c r="T1293" i="1"/>
  <c r="T1294" i="1"/>
  <c r="T1301" i="1"/>
  <c r="T1303" i="1"/>
  <c r="T1306" i="1"/>
  <c r="T1308" i="1"/>
  <c r="T1313" i="1"/>
  <c r="T1314" i="1"/>
  <c r="T1316" i="1"/>
  <c r="T1317" i="1"/>
  <c r="T1318" i="1"/>
  <c r="T1319" i="1"/>
  <c r="T1320" i="1"/>
  <c r="T1321" i="1"/>
  <c r="T1323" i="1"/>
  <c r="T1326" i="1"/>
  <c r="T1328" i="1"/>
  <c r="T1329" i="1"/>
  <c r="T1334" i="1"/>
  <c r="T1336" i="1"/>
  <c r="T1340" i="1"/>
  <c r="T1345" i="1"/>
  <c r="T1349" i="1"/>
  <c r="T1351" i="1"/>
  <c r="T1353" i="1"/>
  <c r="T1355" i="1"/>
  <c r="T1361" i="1"/>
  <c r="T1362" i="1"/>
  <c r="T1364" i="1"/>
  <c r="T1368" i="1"/>
  <c r="T1371" i="1"/>
  <c r="T1372" i="1"/>
  <c r="T1376" i="1"/>
  <c r="T1380" i="1"/>
  <c r="T1382" i="1"/>
  <c r="T1383" i="1"/>
  <c r="T1384" i="1"/>
  <c r="T1385" i="1"/>
  <c r="T1386" i="1"/>
  <c r="T1387" i="1"/>
  <c r="T1388" i="1"/>
  <c r="T1389" i="1"/>
  <c r="T1398" i="1"/>
  <c r="T1399" i="1"/>
  <c r="T1400" i="1"/>
  <c r="T1401" i="1"/>
  <c r="T1406" i="1"/>
  <c r="T1408" i="1"/>
  <c r="T1416" i="1"/>
  <c r="T1417" i="1"/>
  <c r="T1419" i="1"/>
  <c r="T1423" i="1"/>
  <c r="T1426" i="1"/>
  <c r="T1429" i="1"/>
  <c r="T1431" i="1"/>
  <c r="T1435" i="1"/>
  <c r="T1436" i="1"/>
  <c r="T1439" i="1"/>
  <c r="T1443" i="1"/>
  <c r="T1445" i="1"/>
  <c r="T1448" i="1"/>
  <c r="T1449" i="1"/>
  <c r="T1450" i="1"/>
  <c r="T1451" i="1"/>
  <c r="T1452" i="1"/>
  <c r="T1453" i="1"/>
  <c r="T1454" i="1"/>
  <c r="T1456" i="1"/>
  <c r="T1460" i="1"/>
  <c r="T1462" i="1"/>
  <c r="T1468" i="1"/>
  <c r="T1470" i="1"/>
  <c r="T1472" i="1"/>
  <c r="T1476" i="1"/>
  <c r="T1482" i="1"/>
  <c r="T1483" i="1"/>
  <c r="T1485" i="1"/>
  <c r="T1486" i="1"/>
  <c r="T1494" i="1"/>
  <c r="T1495" i="1"/>
  <c r="T1497" i="1"/>
  <c r="T1501" i="1"/>
  <c r="T1502" i="1"/>
  <c r="T1505" i="1"/>
  <c r="T1508" i="1"/>
  <c r="T1510" i="1"/>
  <c r="T1514" i="1"/>
  <c r="T1515" i="1"/>
  <c r="T1516" i="1"/>
  <c r="T1517" i="1"/>
  <c r="T1518" i="1"/>
  <c r="T1519" i="1"/>
  <c r="T1520" i="1"/>
  <c r="T1522" i="1"/>
  <c r="T1527" i="1"/>
  <c r="T1529" i="1"/>
  <c r="T1536" i="1"/>
  <c r="T1537" i="1"/>
  <c r="T1538" i="1"/>
  <c r="T1543" i="1"/>
  <c r="T1544" i="1"/>
  <c r="T1547" i="1"/>
  <c r="T1550" i="1"/>
  <c r="T1552" i="1"/>
  <c r="T1556" i="1"/>
  <c r="T1560" i="1"/>
  <c r="T1564" i="1"/>
  <c r="T1565" i="1"/>
  <c r="T1569" i="1"/>
  <c r="T1571" i="1"/>
  <c r="T1578" i="1"/>
  <c r="T1579" i="1"/>
  <c r="T1580" i="1"/>
  <c r="T1581" i="1"/>
  <c r="T1582" i="1"/>
  <c r="T1583" i="1"/>
  <c r="T1584" i="1"/>
  <c r="T1585" i="1"/>
  <c r="T1589" i="1"/>
  <c r="T1590" i="1"/>
  <c r="T1592" i="1"/>
  <c r="T1594" i="1"/>
  <c r="T1599" i="1"/>
  <c r="T1601" i="1"/>
  <c r="T1604" i="1"/>
  <c r="T1609" i="1"/>
  <c r="T1611" i="1"/>
  <c r="T1615" i="1"/>
  <c r="T1620" i="1"/>
  <c r="T1621" i="1"/>
  <c r="T1624" i="1"/>
  <c r="T1627" i="1"/>
  <c r="T1628" i="1"/>
  <c r="T1629" i="1"/>
  <c r="T1634" i="1"/>
  <c r="T1636" i="1"/>
  <c r="T1641" i="1"/>
  <c r="T1644" i="1"/>
  <c r="T1646" i="1"/>
  <c r="T1647" i="1"/>
  <c r="T1648" i="1"/>
  <c r="T1649" i="1"/>
  <c r="T1650" i="1"/>
  <c r="T1651" i="1"/>
  <c r="T1652" i="1"/>
  <c r="T1653" i="1"/>
  <c r="T1659" i="1"/>
  <c r="T1663" i="1"/>
  <c r="T1668" i="1"/>
  <c r="T1669" i="1"/>
  <c r="T1672" i="1"/>
  <c r="T1675" i="1"/>
  <c r="T1679" i="1"/>
  <c r="T1681" i="1"/>
  <c r="T1685" i="1"/>
  <c r="T1686" i="1"/>
  <c r="T1689" i="1"/>
  <c r="T1691" i="1"/>
  <c r="T1695" i="1"/>
  <c r="T1697" i="1"/>
  <c r="T1701" i="1"/>
  <c r="T1704" i="1"/>
  <c r="T1707" i="1"/>
  <c r="T1709" i="1"/>
  <c r="T1712" i="1"/>
  <c r="T1713" i="1"/>
  <c r="T1714" i="1"/>
  <c r="T1715" i="1"/>
  <c r="T1716" i="1"/>
  <c r="T1717" i="1"/>
  <c r="T1719" i="1"/>
  <c r="T1720" i="1"/>
  <c r="T1724" i="1"/>
  <c r="T1727" i="1"/>
  <c r="T1733" i="1"/>
  <c r="T1734" i="1"/>
  <c r="T1738" i="1"/>
  <c r="T1741" i="1"/>
  <c r="T1745" i="1"/>
  <c r="T1746" i="1"/>
  <c r="T1751" i="1"/>
  <c r="T1753" i="1"/>
  <c r="T1754" i="1"/>
  <c r="T1756" i="1"/>
  <c r="T1761" i="1"/>
  <c r="T1764" i="1"/>
  <c r="T1768" i="1"/>
  <c r="T1770" i="1"/>
  <c r="T1773" i="1"/>
  <c r="T1774" i="1"/>
  <c r="T1778" i="1"/>
  <c r="T1779" i="1"/>
  <c r="T1780" i="1"/>
  <c r="T1781" i="1"/>
  <c r="T1782" i="1"/>
  <c r="T1783" i="1"/>
  <c r="T1785" i="1"/>
  <c r="T1789" i="1"/>
  <c r="T1790" i="1"/>
  <c r="T1794" i="1"/>
  <c r="T1799" i="1"/>
  <c r="T1800" i="1"/>
  <c r="T1803" i="1"/>
  <c r="T1804" i="1"/>
  <c r="T1811" i="1"/>
  <c r="T1813" i="1"/>
  <c r="T1818" i="1"/>
  <c r="T1819" i="1"/>
  <c r="T1822" i="1"/>
  <c r="T1825" i="1"/>
  <c r="T1827" i="1"/>
  <c r="T1831" i="1"/>
  <c r="T1832" i="1"/>
  <c r="T1837" i="1"/>
  <c r="T1840" i="1"/>
  <c r="T1843" i="1"/>
  <c r="T1844" i="1"/>
  <c r="T1845" i="1"/>
  <c r="T1846" i="1"/>
  <c r="T1847" i="1"/>
  <c r="T1848" i="1"/>
  <c r="T1849" i="1"/>
  <c r="T1851" i="1"/>
  <c r="T1855" i="1"/>
  <c r="T1858" i="1"/>
  <c r="T1859" i="1"/>
  <c r="T1862" i="1"/>
  <c r="T1863" i="1"/>
  <c r="T1871" i="1"/>
  <c r="T1873" i="1"/>
  <c r="T1874" i="1"/>
  <c r="T1876" i="1"/>
  <c r="T1880" i="1"/>
  <c r="T1881" i="1"/>
  <c r="T1886" i="1"/>
  <c r="T1887" i="1"/>
  <c r="T1894" i="1"/>
  <c r="T1897" i="1"/>
  <c r="T1898" i="1"/>
  <c r="T1899" i="1"/>
  <c r="T1906" i="1"/>
  <c r="T1909" i="1"/>
  <c r="T1910" i="1"/>
  <c r="T1911" i="1"/>
  <c r="T1912" i="1"/>
  <c r="T1913" i="1"/>
  <c r="T1914" i="1"/>
  <c r="T1915" i="1"/>
  <c r="T1919" i="1"/>
  <c r="T1920" i="1"/>
  <c r="T1922" i="1"/>
  <c r="T1923" i="1"/>
  <c r="T1928" i="1"/>
  <c r="T1933" i="1"/>
  <c r="T1936" i="1"/>
  <c r="T1938" i="1"/>
  <c r="T1944" i="1"/>
  <c r="T1945" i="1"/>
  <c r="T1948" i="1"/>
  <c r="T1949" i="1"/>
  <c r="T1952" i="1"/>
  <c r="T1953" i="1"/>
  <c r="T1960" i="1"/>
  <c r="T1962" i="1"/>
  <c r="T1964" i="1"/>
  <c r="T1965" i="1"/>
  <c r="T1970" i="1"/>
  <c r="T1972" i="1"/>
  <c r="T1976" i="1"/>
  <c r="T1977" i="1"/>
  <c r="T1978" i="1"/>
  <c r="T1979" i="1"/>
  <c r="T1980" i="1"/>
  <c r="T1981" i="1"/>
  <c r="T1984" i="1"/>
  <c r="T1985" i="1"/>
  <c r="T1989" i="1"/>
  <c r="T1993" i="1"/>
  <c r="T1994" i="1"/>
  <c r="T1996" i="1"/>
  <c r="T2000" i="1"/>
  <c r="T2004" i="1"/>
  <c r="T2006" i="1"/>
  <c r="T2008" i="1"/>
  <c r="T2013" i="1"/>
  <c r="T2016" i="1"/>
  <c r="T2018" i="1"/>
  <c r="T2021" i="1"/>
  <c r="T2024" i="1"/>
  <c r="T2029" i="1"/>
  <c r="T2032" i="1"/>
  <c r="T2034" i="1"/>
  <c r="T2037" i="1"/>
  <c r="T2040" i="1"/>
  <c r="T2042" i="1"/>
  <c r="T2043" i="1"/>
  <c r="T2044" i="1"/>
  <c r="T2045" i="1"/>
  <c r="T2046" i="1"/>
  <c r="T2047" i="1"/>
  <c r="T2049" i="1"/>
  <c r="T2050" i="1"/>
  <c r="T2057" i="1"/>
  <c r="T2059" i="1"/>
  <c r="T2060" i="1"/>
  <c r="T2063" i="1"/>
  <c r="T2066" i="1"/>
  <c r="T2071" i="1"/>
  <c r="T2075" i="1"/>
  <c r="T2076" i="1"/>
  <c r="T2082" i="1"/>
  <c r="T2083" i="1"/>
  <c r="T2084" i="1"/>
  <c r="T2089" i="1"/>
  <c r="T2091" i="1"/>
  <c r="T2092" i="1"/>
  <c r="T2096" i="1"/>
  <c r="T2098" i="1"/>
  <c r="T2103" i="1"/>
  <c r="T2104" i="1"/>
  <c r="T2108" i="1"/>
  <c r="T2109" i="1"/>
  <c r="T2110" i="1"/>
  <c r="T2111" i="1"/>
  <c r="T2112" i="1"/>
  <c r="T2113" i="1"/>
  <c r="T2115" i="1"/>
  <c r="T2118" i="1"/>
  <c r="T2121" i="1"/>
  <c r="T2123" i="1"/>
  <c r="T2127" i="1"/>
  <c r="T2129" i="1"/>
  <c r="T2133" i="1"/>
  <c r="T2134" i="1"/>
  <c r="T2138" i="1"/>
  <c r="T2140" i="1"/>
  <c r="T2148" i="1"/>
  <c r="T2149" i="1"/>
  <c r="T2152" i="1"/>
  <c r="T2155" i="1"/>
  <c r="T2156" i="1"/>
  <c r="T2161" i="1"/>
  <c r="T2164" i="1"/>
  <c r="T2165" i="1"/>
  <c r="T2168" i="1"/>
  <c r="T2169" i="1"/>
  <c r="T2174" i="1"/>
  <c r="T2175" i="1"/>
  <c r="T2176" i="1"/>
  <c r="T2177" i="1"/>
  <c r="T2178" i="1"/>
  <c r="T2179" i="1"/>
  <c r="T2180" i="1"/>
  <c r="T2184" i="1"/>
  <c r="T2188" i="1"/>
  <c r="T2190" i="1"/>
  <c r="T2194" i="1"/>
  <c r="T2197" i="1"/>
  <c r="T2198" i="1"/>
  <c r="T2199" i="1"/>
  <c r="T2205" i="1"/>
  <c r="T2208" i="1"/>
  <c r="T2212" i="1"/>
  <c r="T2214" i="1"/>
  <c r="T2219" i="1"/>
  <c r="T2220" i="1"/>
  <c r="T2222" i="1"/>
  <c r="T2224" i="1"/>
  <c r="T2229" i="1"/>
  <c r="T2233" i="1"/>
  <c r="T2234" i="1"/>
  <c r="T2235" i="1"/>
  <c r="T2240" i="1"/>
  <c r="T2241" i="1"/>
  <c r="T2242" i="1"/>
  <c r="T2243" i="1"/>
  <c r="T2244" i="1"/>
  <c r="T2245" i="1"/>
  <c r="T2246" i="1"/>
  <c r="T2249" i="1"/>
  <c r="T2252" i="1"/>
  <c r="T2254" i="1"/>
  <c r="T2258" i="1"/>
  <c r="T2259" i="1"/>
  <c r="T2264" i="1"/>
  <c r="T2269" i="1"/>
  <c r="T2271" i="1"/>
  <c r="T2274" i="1"/>
  <c r="T2276" i="1"/>
  <c r="T2279" i="1"/>
  <c r="T2285" i="1"/>
  <c r="T2286" i="1"/>
  <c r="T2291" i="1"/>
  <c r="T2293" i="1"/>
  <c r="T2294" i="1"/>
  <c r="T2295" i="1"/>
  <c r="T2303" i="1"/>
  <c r="T2305" i="1"/>
  <c r="T2306" i="1"/>
  <c r="T2307" i="1"/>
  <c r="T2308" i="1"/>
  <c r="T2309" i="1"/>
  <c r="T2310" i="1"/>
  <c r="T2311" i="1"/>
  <c r="T2313" i="1"/>
  <c r="T2317" i="1"/>
  <c r="T2321" i="1"/>
  <c r="T2322" i="1"/>
  <c r="T2328" i="1"/>
  <c r="T2329" i="1"/>
  <c r="T2332" i="1"/>
  <c r="T2333" i="1"/>
  <c r="T2336" i="1"/>
  <c r="T2339" i="1"/>
  <c r="T2342" i="1"/>
  <c r="T2346" i="1"/>
  <c r="T2348" i="1"/>
  <c r="T2353" i="1"/>
  <c r="T2354" i="1"/>
  <c r="T2357" i="1"/>
  <c r="T2362" i="1"/>
  <c r="T2364" i="1"/>
  <c r="T2369" i="1"/>
  <c r="T2370" i="1"/>
  <c r="T2372" i="1"/>
  <c r="T2373" i="1"/>
  <c r="T2374" i="1"/>
  <c r="T2375" i="1"/>
  <c r="T2376" i="1"/>
  <c r="T2377" i="1"/>
  <c r="A3" i="9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170" i="9"/>
  <c r="A171" i="9"/>
  <c r="A172" i="9"/>
  <c r="A173" i="9"/>
  <c r="A174" i="9"/>
  <c r="A175" i="9"/>
  <c r="A176" i="9"/>
  <c r="A177" i="9"/>
  <c r="A178" i="9"/>
  <c r="A179" i="9"/>
  <c r="A180" i="9"/>
  <c r="A181" i="9"/>
  <c r="A182" i="9"/>
  <c r="A183" i="9"/>
  <c r="A184" i="9"/>
  <c r="A185" i="9"/>
  <c r="A186" i="9"/>
  <c r="A187" i="9"/>
  <c r="A188" i="9"/>
  <c r="A189" i="9"/>
  <c r="A190" i="9"/>
  <c r="A191" i="9"/>
  <c r="A192" i="9"/>
  <c r="A193" i="9"/>
  <c r="A194" i="9"/>
  <c r="A195" i="9"/>
  <c r="A196" i="9"/>
  <c r="A197" i="9"/>
  <c r="A198" i="9"/>
  <c r="A199" i="9"/>
  <c r="A200" i="9"/>
  <c r="A201" i="9"/>
  <c r="A202" i="9"/>
  <c r="A203" i="9"/>
  <c r="A204" i="9"/>
  <c r="A205" i="9"/>
  <c r="A206" i="9"/>
  <c r="A207" i="9"/>
  <c r="A208" i="9"/>
  <c r="A209" i="9"/>
  <c r="A210" i="9"/>
  <c r="A211" i="9"/>
  <c r="A212" i="9"/>
  <c r="A213" i="9"/>
  <c r="A214" i="9"/>
  <c r="A215" i="9"/>
  <c r="A216" i="9"/>
  <c r="A217" i="9"/>
  <c r="A218" i="9"/>
  <c r="A219" i="9"/>
  <c r="A220" i="9"/>
  <c r="A221" i="9"/>
  <c r="A222" i="9"/>
  <c r="A223" i="9"/>
  <c r="A224" i="9"/>
  <c r="A225" i="9"/>
  <c r="A226" i="9"/>
  <c r="A227" i="9"/>
  <c r="A228" i="9"/>
  <c r="A229" i="9"/>
  <c r="A230" i="9"/>
  <c r="A231" i="9"/>
  <c r="A232" i="9"/>
  <c r="A233" i="9"/>
  <c r="A234" i="9"/>
  <c r="A235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48" i="9"/>
  <c r="A249" i="9"/>
  <c r="A250" i="9"/>
  <c r="A251" i="9"/>
  <c r="A252" i="9"/>
  <c r="A253" i="9"/>
  <c r="A254" i="9"/>
  <c r="A255" i="9"/>
  <c r="A256" i="9"/>
  <c r="A257" i="9"/>
  <c r="A258" i="9"/>
  <c r="A259" i="9"/>
  <c r="A260" i="9"/>
  <c r="A261" i="9"/>
  <c r="A262" i="9"/>
  <c r="A263" i="9"/>
  <c r="A264" i="9"/>
  <c r="A265" i="9"/>
  <c r="A266" i="9"/>
  <c r="A267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1" i="9"/>
  <c r="A282" i="9"/>
  <c r="A283" i="9"/>
  <c r="A284" i="9"/>
  <c r="A285" i="9"/>
  <c r="A286" i="9"/>
  <c r="A287" i="9"/>
  <c r="A288" i="9"/>
  <c r="A289" i="9"/>
  <c r="A290" i="9"/>
  <c r="A291" i="9"/>
  <c r="A292" i="9"/>
  <c r="A293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6" i="9"/>
  <c r="A307" i="9"/>
  <c r="A308" i="9"/>
  <c r="A309" i="9"/>
  <c r="A310" i="9"/>
  <c r="A311" i="9"/>
  <c r="A312" i="9"/>
  <c r="A313" i="9"/>
  <c r="A314" i="9"/>
  <c r="A315" i="9"/>
  <c r="A316" i="9"/>
  <c r="A317" i="9"/>
  <c r="A318" i="9"/>
  <c r="A319" i="9"/>
  <c r="A320" i="9"/>
  <c r="A321" i="9"/>
  <c r="A322" i="9"/>
  <c r="A323" i="9"/>
  <c r="A324" i="9"/>
  <c r="A325" i="9"/>
  <c r="A326" i="9"/>
  <c r="A327" i="9"/>
  <c r="A328" i="9"/>
  <c r="A329" i="9"/>
  <c r="A330" i="9"/>
  <c r="A331" i="9"/>
  <c r="A332" i="9"/>
  <c r="A333" i="9"/>
  <c r="A334" i="9"/>
  <c r="A335" i="9"/>
  <c r="A336" i="9"/>
  <c r="A337" i="9"/>
  <c r="A338" i="9"/>
  <c r="A339" i="9"/>
  <c r="A340" i="9"/>
  <c r="A341" i="9"/>
  <c r="A342" i="9"/>
  <c r="A343" i="9"/>
  <c r="A344" i="9"/>
  <c r="A345" i="9"/>
  <c r="A346" i="9"/>
  <c r="A347" i="9"/>
  <c r="A348" i="9"/>
  <c r="A349" i="9"/>
  <c r="A350" i="9"/>
  <c r="A351" i="9"/>
  <c r="A352" i="9"/>
  <c r="A353" i="9"/>
  <c r="A354" i="9"/>
  <c r="A355" i="9"/>
  <c r="A356" i="9"/>
  <c r="A357" i="9"/>
  <c r="A358" i="9"/>
  <c r="A359" i="9"/>
  <c r="A360" i="9"/>
  <c r="A361" i="9"/>
  <c r="A362" i="9"/>
  <c r="A363" i="9"/>
  <c r="A364" i="9"/>
  <c r="A365" i="9"/>
  <c r="A366" i="9"/>
  <c r="A367" i="9"/>
  <c r="A368" i="9"/>
  <c r="A369" i="9"/>
  <c r="A370" i="9"/>
  <c r="A371" i="9"/>
  <c r="A372" i="9"/>
  <c r="A373" i="9"/>
  <c r="A374" i="9"/>
  <c r="A375" i="9"/>
  <c r="A376" i="9"/>
  <c r="A377" i="9"/>
  <c r="A378" i="9"/>
  <c r="A379" i="9"/>
  <c r="A380" i="9"/>
  <c r="A381" i="9"/>
  <c r="A382" i="9"/>
  <c r="A383" i="9"/>
  <c r="A384" i="9"/>
  <c r="A385" i="9"/>
  <c r="A386" i="9"/>
  <c r="A387" i="9"/>
  <c r="A388" i="9"/>
  <c r="A389" i="9"/>
  <c r="A390" i="9"/>
  <c r="A391" i="9"/>
  <c r="A392" i="9"/>
  <c r="A393" i="9"/>
  <c r="A394" i="9"/>
  <c r="A395" i="9"/>
  <c r="A396" i="9"/>
  <c r="A397" i="9"/>
  <c r="A398" i="9"/>
  <c r="A399" i="9"/>
  <c r="A400" i="9"/>
  <c r="A401" i="9"/>
  <c r="A402" i="9"/>
  <c r="A403" i="9"/>
  <c r="A404" i="9"/>
  <c r="A405" i="9"/>
  <c r="A406" i="9"/>
  <c r="A407" i="9"/>
  <c r="A408" i="9"/>
  <c r="A409" i="9"/>
  <c r="A410" i="9"/>
  <c r="A411" i="9"/>
  <c r="A412" i="9"/>
  <c r="A413" i="9"/>
  <c r="A414" i="9"/>
  <c r="A415" i="9"/>
  <c r="A416" i="9"/>
  <c r="A417" i="9"/>
  <c r="A418" i="9"/>
  <c r="A419" i="9"/>
  <c r="A420" i="9"/>
  <c r="A421" i="9"/>
  <c r="A422" i="9"/>
  <c r="A423" i="9"/>
  <c r="A424" i="9"/>
  <c r="A425" i="9"/>
  <c r="A426" i="9"/>
  <c r="A427" i="9"/>
  <c r="A428" i="9"/>
  <c r="A429" i="9"/>
  <c r="A430" i="9"/>
  <c r="A431" i="9"/>
  <c r="A432" i="9"/>
  <c r="A433" i="9"/>
  <c r="A434" i="9"/>
  <c r="A435" i="9"/>
  <c r="A436" i="9"/>
  <c r="A437" i="9"/>
  <c r="A438" i="9"/>
  <c r="A439" i="9"/>
  <c r="A440" i="9"/>
  <c r="A441" i="9"/>
  <c r="A442" i="9"/>
  <c r="A443" i="9"/>
  <c r="A444" i="9"/>
  <c r="A445" i="9"/>
  <c r="A446" i="9"/>
  <c r="A447" i="9"/>
  <c r="A448" i="9"/>
  <c r="A449" i="9"/>
  <c r="A450" i="9"/>
  <c r="A451" i="9"/>
  <c r="A452" i="9"/>
  <c r="A453" i="9"/>
  <c r="A454" i="9"/>
  <c r="A455" i="9"/>
  <c r="A456" i="9"/>
  <c r="A457" i="9"/>
  <c r="A458" i="9"/>
  <c r="A459" i="9"/>
  <c r="A460" i="9"/>
  <c r="A461" i="9"/>
  <c r="A462" i="9"/>
  <c r="A463" i="9"/>
  <c r="A464" i="9"/>
  <c r="A465" i="9"/>
  <c r="A466" i="9"/>
  <c r="A467" i="9"/>
  <c r="A468" i="9"/>
  <c r="A469" i="9"/>
  <c r="A470" i="9"/>
  <c r="A471" i="9"/>
  <c r="A472" i="9"/>
  <c r="A473" i="9"/>
  <c r="A474" i="9"/>
  <c r="A475" i="9"/>
  <c r="A476" i="9"/>
  <c r="A477" i="9"/>
  <c r="A478" i="9"/>
  <c r="A479" i="9"/>
  <c r="A480" i="9"/>
  <c r="A481" i="9"/>
  <c r="A482" i="9"/>
  <c r="A483" i="9"/>
  <c r="A484" i="9"/>
  <c r="A485" i="9"/>
  <c r="A486" i="9"/>
  <c r="A487" i="9"/>
  <c r="A488" i="9"/>
  <c r="A489" i="9"/>
  <c r="A490" i="9"/>
  <c r="A491" i="9"/>
  <c r="A492" i="9"/>
  <c r="A493" i="9"/>
  <c r="A494" i="9"/>
  <c r="A495" i="9"/>
  <c r="A496" i="9"/>
  <c r="A497" i="9"/>
  <c r="A498" i="9"/>
  <c r="A499" i="9"/>
  <c r="A500" i="9"/>
  <c r="A501" i="9"/>
  <c r="A502" i="9"/>
  <c r="A503" i="9"/>
  <c r="A504" i="9"/>
  <c r="A505" i="9"/>
  <c r="A506" i="9"/>
  <c r="A507" i="9"/>
  <c r="A508" i="9"/>
  <c r="A509" i="9"/>
  <c r="A510" i="9"/>
  <c r="A511" i="9"/>
  <c r="A512" i="9"/>
  <c r="A513" i="9"/>
  <c r="A514" i="9"/>
  <c r="A515" i="9"/>
  <c r="A516" i="9"/>
  <c r="A517" i="9"/>
  <c r="A518" i="9"/>
  <c r="A519" i="9"/>
  <c r="A520" i="9"/>
  <c r="A521" i="9"/>
  <c r="A522" i="9"/>
  <c r="A523" i="9"/>
  <c r="A524" i="9"/>
  <c r="A525" i="9"/>
  <c r="A526" i="9"/>
  <c r="A527" i="9"/>
  <c r="A528" i="9"/>
  <c r="A529" i="9"/>
  <c r="A530" i="9"/>
  <c r="A531" i="9"/>
  <c r="A532" i="9"/>
  <c r="A533" i="9"/>
  <c r="A534" i="9"/>
  <c r="A535" i="9"/>
  <c r="A536" i="9"/>
  <c r="A537" i="9"/>
  <c r="A538" i="9"/>
  <c r="A539" i="9"/>
  <c r="A540" i="9"/>
  <c r="A541" i="9"/>
  <c r="A542" i="9"/>
  <c r="A543" i="9"/>
  <c r="A544" i="9"/>
  <c r="A545" i="9"/>
  <c r="A546" i="9"/>
  <c r="A547" i="9"/>
  <c r="A548" i="9"/>
  <c r="A549" i="9"/>
  <c r="A550" i="9"/>
  <c r="A551" i="9"/>
  <c r="A2" i="9"/>
  <c r="A3" i="7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A308" i="7"/>
  <c r="A309" i="7"/>
  <c r="A310" i="7"/>
  <c r="A311" i="7"/>
  <c r="A312" i="7"/>
  <c r="A313" i="7"/>
  <c r="A314" i="7"/>
  <c r="A315" i="7"/>
  <c r="A316" i="7"/>
  <c r="A317" i="7"/>
  <c r="A318" i="7"/>
  <c r="A319" i="7"/>
  <c r="A320" i="7"/>
  <c r="A321" i="7"/>
  <c r="A322" i="7"/>
  <c r="A323" i="7"/>
  <c r="A324" i="7"/>
  <c r="A325" i="7"/>
  <c r="A326" i="7"/>
  <c r="A327" i="7"/>
  <c r="A328" i="7"/>
  <c r="A329" i="7"/>
  <c r="A330" i="7"/>
  <c r="A331" i="7"/>
  <c r="A332" i="7"/>
  <c r="A333" i="7"/>
  <c r="A334" i="7"/>
  <c r="A335" i="7"/>
  <c r="A336" i="7"/>
  <c r="A337" i="7"/>
  <c r="A338" i="7"/>
  <c r="A339" i="7"/>
  <c r="A340" i="7"/>
  <c r="A341" i="7"/>
  <c r="A342" i="7"/>
  <c r="A343" i="7"/>
  <c r="A344" i="7"/>
  <c r="A345" i="7"/>
  <c r="A346" i="7"/>
  <c r="A347" i="7"/>
  <c r="A348" i="7"/>
  <c r="A349" i="7"/>
  <c r="A350" i="7"/>
  <c r="A351" i="7"/>
  <c r="A352" i="7"/>
  <c r="A353" i="7"/>
  <c r="A354" i="7"/>
  <c r="A355" i="7"/>
  <c r="A356" i="7"/>
  <c r="A357" i="7"/>
  <c r="A358" i="7"/>
  <c r="A359" i="7"/>
  <c r="A360" i="7"/>
  <c r="A361" i="7"/>
  <c r="A362" i="7"/>
  <c r="A363" i="7"/>
  <c r="A364" i="7"/>
  <c r="A365" i="7"/>
  <c r="A366" i="7"/>
  <c r="A367" i="7"/>
  <c r="A368" i="7"/>
  <c r="A369" i="7"/>
  <c r="A370" i="7"/>
  <c r="A371" i="7"/>
  <c r="A372" i="7"/>
  <c r="A373" i="7"/>
  <c r="A374" i="7"/>
  <c r="A375" i="7"/>
  <c r="A376" i="7"/>
  <c r="A377" i="7"/>
  <c r="A378" i="7"/>
  <c r="A379" i="7"/>
  <c r="A380" i="7"/>
  <c r="A381" i="7"/>
  <c r="A382" i="7"/>
  <c r="A383" i="7"/>
  <c r="A384" i="7"/>
  <c r="A385" i="7"/>
  <c r="A386" i="7"/>
  <c r="A387" i="7"/>
  <c r="A388" i="7"/>
  <c r="A389" i="7"/>
  <c r="A390" i="7"/>
  <c r="A391" i="7"/>
  <c r="A392" i="7"/>
  <c r="A393" i="7"/>
  <c r="A394" i="7"/>
  <c r="A395" i="7"/>
  <c r="A396" i="7"/>
  <c r="A397" i="7"/>
  <c r="A398" i="7"/>
  <c r="A399" i="7"/>
  <c r="A400" i="7"/>
  <c r="A401" i="7"/>
  <c r="A402" i="7"/>
  <c r="A403" i="7"/>
  <c r="A404" i="7"/>
  <c r="A405" i="7"/>
  <c r="A406" i="7"/>
  <c r="A407" i="7"/>
  <c r="A408" i="7"/>
  <c r="A409" i="7"/>
  <c r="A410" i="7"/>
  <c r="A411" i="7"/>
  <c r="A412" i="7"/>
  <c r="A413" i="7"/>
  <c r="A414" i="7"/>
  <c r="A415" i="7"/>
  <c r="A416" i="7"/>
  <c r="A417" i="7"/>
  <c r="A418" i="7"/>
  <c r="A419" i="7"/>
  <c r="A420" i="7"/>
  <c r="A421" i="7"/>
  <c r="A422" i="7"/>
  <c r="A423" i="7"/>
  <c r="A424" i="7"/>
  <c r="A425" i="7"/>
  <c r="A426" i="7"/>
  <c r="A427" i="7"/>
  <c r="A428" i="7"/>
  <c r="A429" i="7"/>
  <c r="A430" i="7"/>
  <c r="A431" i="7"/>
  <c r="A432" i="7"/>
  <c r="A433" i="7"/>
  <c r="A434" i="7"/>
  <c r="A435" i="7"/>
  <c r="A436" i="7"/>
  <c r="A437" i="7"/>
  <c r="A438" i="7"/>
  <c r="A439" i="7"/>
  <c r="A440" i="7"/>
  <c r="A441" i="7"/>
  <c r="A442" i="7"/>
  <c r="A443" i="7"/>
  <c r="A444" i="7"/>
  <c r="A445" i="7"/>
  <c r="A446" i="7"/>
  <c r="A447" i="7"/>
  <c r="A448" i="7"/>
  <c r="A449" i="7"/>
  <c r="A450" i="7"/>
  <c r="A451" i="7"/>
  <c r="A452" i="7"/>
  <c r="A453" i="7"/>
  <c r="A454" i="7"/>
  <c r="A455" i="7"/>
  <c r="A456" i="7"/>
  <c r="A457" i="7"/>
  <c r="A458" i="7"/>
  <c r="A459" i="7"/>
  <c r="A460" i="7"/>
  <c r="A461" i="7"/>
  <c r="A462" i="7"/>
  <c r="A463" i="7"/>
  <c r="A2" i="7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A347" i="6"/>
  <c r="A348" i="6"/>
  <c r="A349" i="6"/>
  <c r="A350" i="6"/>
  <c r="A351" i="6"/>
  <c r="A352" i="6"/>
  <c r="A353" i="6"/>
  <c r="A354" i="6"/>
  <c r="A355" i="6"/>
  <c r="A356" i="6"/>
  <c r="A357" i="6"/>
  <c r="A358" i="6"/>
  <c r="A359" i="6"/>
  <c r="A360" i="6"/>
  <c r="A361" i="6"/>
  <c r="A362" i="6"/>
  <c r="A363" i="6"/>
  <c r="A364" i="6"/>
  <c r="A365" i="6"/>
  <c r="A366" i="6"/>
  <c r="A367" i="6"/>
  <c r="A368" i="6"/>
  <c r="A369" i="6"/>
  <c r="A370" i="6"/>
  <c r="A371" i="6"/>
  <c r="A372" i="6"/>
  <c r="A373" i="6"/>
  <c r="A374" i="6"/>
  <c r="A375" i="6"/>
  <c r="A376" i="6"/>
  <c r="A377" i="6"/>
  <c r="A378" i="6"/>
  <c r="A379" i="6"/>
  <c r="A380" i="6"/>
  <c r="A381" i="6"/>
  <c r="A382" i="6"/>
  <c r="A383" i="6"/>
  <c r="A384" i="6"/>
  <c r="A385" i="6"/>
  <c r="A386" i="6"/>
  <c r="A387" i="6"/>
  <c r="A388" i="6"/>
  <c r="A389" i="6"/>
  <c r="A390" i="6"/>
  <c r="A391" i="6"/>
  <c r="A392" i="6"/>
  <c r="A393" i="6"/>
  <c r="A394" i="6"/>
  <c r="A395" i="6"/>
  <c r="A396" i="6"/>
  <c r="A397" i="6"/>
  <c r="A398" i="6"/>
  <c r="A399" i="6"/>
  <c r="A400" i="6"/>
  <c r="A401" i="6"/>
  <c r="A402" i="6"/>
  <c r="A403" i="6"/>
  <c r="A404" i="6"/>
  <c r="A405" i="6"/>
  <c r="A406" i="6"/>
  <c r="A407" i="6"/>
  <c r="A408" i="6"/>
  <c r="A409" i="6"/>
  <c r="A410" i="6"/>
  <c r="A411" i="6"/>
  <c r="A412" i="6"/>
  <c r="A413" i="6"/>
  <c r="A414" i="6"/>
  <c r="A415" i="6"/>
  <c r="A416" i="6"/>
  <c r="A417" i="6"/>
  <c r="A418" i="6"/>
  <c r="A419" i="6"/>
  <c r="A420" i="6"/>
  <c r="A421" i="6"/>
  <c r="A422" i="6"/>
  <c r="A423" i="6"/>
  <c r="A424" i="6"/>
  <c r="A425" i="6"/>
  <c r="A426" i="6"/>
  <c r="A427" i="6"/>
  <c r="A428" i="6"/>
  <c r="A429" i="6"/>
  <c r="A430" i="6"/>
  <c r="A431" i="6"/>
  <c r="A432" i="6"/>
  <c r="A433" i="6"/>
  <c r="A434" i="6"/>
  <c r="A435" i="6"/>
  <c r="A436" i="6"/>
  <c r="A437" i="6"/>
  <c r="A438" i="6"/>
  <c r="A439" i="6"/>
  <c r="A440" i="6"/>
  <c r="A441" i="6"/>
  <c r="A442" i="6"/>
  <c r="A443" i="6"/>
  <c r="A444" i="6"/>
  <c r="A445" i="6"/>
  <c r="A446" i="6"/>
  <c r="A447" i="6"/>
  <c r="A448" i="6"/>
  <c r="A449" i="6"/>
  <c r="A450" i="6"/>
  <c r="A451" i="6"/>
  <c r="A452" i="6"/>
  <c r="A453" i="6"/>
  <c r="A454" i="6"/>
  <c r="A455" i="6"/>
  <c r="A456" i="6"/>
  <c r="A457" i="6"/>
  <c r="A458" i="6"/>
  <c r="A459" i="6"/>
  <c r="A460" i="6"/>
  <c r="A461" i="6"/>
  <c r="A462" i="6"/>
  <c r="A463" i="6"/>
  <c r="A464" i="6"/>
  <c r="A465" i="6"/>
  <c r="A466" i="6"/>
  <c r="A467" i="6"/>
  <c r="A468" i="6"/>
  <c r="A469" i="6"/>
  <c r="A470" i="6"/>
  <c r="A471" i="6"/>
  <c r="A472" i="6"/>
  <c r="A473" i="6"/>
  <c r="A474" i="6"/>
  <c r="A475" i="6"/>
  <c r="A476" i="6"/>
  <c r="A477" i="6"/>
  <c r="A478" i="6"/>
  <c r="A479" i="6"/>
  <c r="A480" i="6"/>
  <c r="A481" i="6"/>
  <c r="A482" i="6"/>
  <c r="A483" i="6"/>
  <c r="A484" i="6"/>
  <c r="A485" i="6"/>
  <c r="A486" i="6"/>
  <c r="A487" i="6"/>
  <c r="A488" i="6"/>
  <c r="A489" i="6"/>
  <c r="A490" i="6"/>
  <c r="A491" i="6"/>
  <c r="A492" i="6"/>
  <c r="A493" i="6"/>
  <c r="A494" i="6"/>
  <c r="A495" i="6"/>
  <c r="A496" i="6"/>
  <c r="A497" i="6"/>
  <c r="A498" i="6"/>
  <c r="A499" i="6"/>
  <c r="A500" i="6"/>
  <c r="A501" i="6"/>
  <c r="A502" i="6"/>
  <c r="A503" i="6"/>
  <c r="A504" i="6"/>
  <c r="A505" i="6"/>
  <c r="A506" i="6"/>
  <c r="A507" i="6"/>
  <c r="A508" i="6"/>
  <c r="A509" i="6"/>
  <c r="A510" i="6"/>
  <c r="A511" i="6"/>
  <c r="A512" i="6"/>
  <c r="A513" i="6"/>
  <c r="A514" i="6"/>
  <c r="A515" i="6"/>
  <c r="A516" i="6"/>
  <c r="A517" i="6"/>
  <c r="A518" i="6"/>
  <c r="A519" i="6"/>
  <c r="A520" i="6"/>
  <c r="A521" i="6"/>
  <c r="A522" i="6"/>
  <c r="A523" i="6"/>
  <c r="A524" i="6"/>
  <c r="A525" i="6"/>
  <c r="A526" i="6"/>
  <c r="A527" i="6"/>
  <c r="A528" i="6"/>
  <c r="A529" i="6"/>
  <c r="A530" i="6"/>
  <c r="A531" i="6"/>
  <c r="A532" i="6"/>
  <c r="A533" i="6"/>
  <c r="A534" i="6"/>
  <c r="A535" i="6"/>
  <c r="A536" i="6"/>
  <c r="A537" i="6"/>
  <c r="A538" i="6"/>
  <c r="A539" i="6"/>
  <c r="A540" i="6"/>
  <c r="A541" i="6"/>
  <c r="A542" i="6"/>
  <c r="A543" i="6"/>
  <c r="A544" i="6"/>
  <c r="A545" i="6"/>
  <c r="A546" i="6"/>
  <c r="A547" i="6"/>
  <c r="A548" i="6"/>
  <c r="A549" i="6"/>
  <c r="A550" i="6"/>
  <c r="A551" i="6"/>
  <c r="A552" i="6"/>
  <c r="A553" i="6"/>
  <c r="A554" i="6"/>
  <c r="A555" i="6"/>
  <c r="A556" i="6"/>
  <c r="A557" i="6"/>
  <c r="A558" i="6"/>
  <c r="A559" i="6"/>
  <c r="A560" i="6"/>
  <c r="A561" i="6"/>
  <c r="A562" i="6"/>
  <c r="A563" i="6"/>
  <c r="A564" i="6"/>
  <c r="A565" i="6"/>
  <c r="A566" i="6"/>
  <c r="A567" i="6"/>
  <c r="A568" i="6"/>
  <c r="A569" i="6"/>
  <c r="A570" i="6"/>
  <c r="A571" i="6"/>
  <c r="A572" i="6"/>
  <c r="A573" i="6"/>
  <c r="A574" i="6"/>
  <c r="A575" i="6"/>
  <c r="A576" i="6"/>
  <c r="A577" i="6"/>
  <c r="A578" i="6"/>
  <c r="A579" i="6"/>
  <c r="A580" i="6"/>
  <c r="A581" i="6"/>
  <c r="A582" i="6"/>
  <c r="A583" i="6"/>
  <c r="A584" i="6"/>
  <c r="A585" i="6"/>
  <c r="A586" i="6"/>
  <c r="A587" i="6"/>
  <c r="A588" i="6"/>
  <c r="A589" i="6"/>
  <c r="A590" i="6"/>
  <c r="A591" i="6"/>
  <c r="A592" i="6"/>
  <c r="A593" i="6"/>
  <c r="A594" i="6"/>
  <c r="A595" i="6"/>
  <c r="A596" i="6"/>
  <c r="A597" i="6"/>
  <c r="A598" i="6"/>
  <c r="A599" i="6"/>
  <c r="A600" i="6"/>
  <c r="A601" i="6"/>
  <c r="A602" i="6"/>
  <c r="A603" i="6"/>
  <c r="A604" i="6"/>
  <c r="A605" i="6"/>
  <c r="A606" i="6"/>
  <c r="A607" i="6"/>
  <c r="A608" i="6"/>
  <c r="A609" i="6"/>
  <c r="A610" i="6"/>
  <c r="A611" i="6"/>
  <c r="A612" i="6"/>
  <c r="A613" i="6"/>
  <c r="A614" i="6"/>
  <c r="A615" i="6"/>
  <c r="A616" i="6"/>
  <c r="A617" i="6"/>
  <c r="A618" i="6"/>
  <c r="A619" i="6"/>
  <c r="A620" i="6"/>
  <c r="A621" i="6"/>
  <c r="A622" i="6"/>
  <c r="A623" i="6"/>
  <c r="A624" i="6"/>
  <c r="A625" i="6"/>
  <c r="A626" i="6"/>
  <c r="A627" i="6"/>
  <c r="A628" i="6"/>
  <c r="A629" i="6"/>
  <c r="A630" i="6"/>
  <c r="A631" i="6"/>
  <c r="A632" i="6"/>
  <c r="A633" i="6"/>
  <c r="A634" i="6"/>
  <c r="A635" i="6"/>
  <c r="A636" i="6"/>
  <c r="A637" i="6"/>
  <c r="A638" i="6"/>
  <c r="A639" i="6"/>
  <c r="A640" i="6"/>
  <c r="A641" i="6"/>
  <c r="A642" i="6"/>
  <c r="A643" i="6"/>
  <c r="A644" i="6"/>
  <c r="A645" i="6"/>
  <c r="A646" i="6"/>
  <c r="A647" i="6"/>
  <c r="A648" i="6"/>
  <c r="A649" i="6"/>
  <c r="A650" i="6"/>
  <c r="A651" i="6"/>
  <c r="A652" i="6"/>
  <c r="A653" i="6"/>
  <c r="A654" i="6"/>
  <c r="A655" i="6"/>
  <c r="A656" i="6"/>
  <c r="A657" i="6"/>
  <c r="A658" i="6"/>
  <c r="A659" i="6"/>
  <c r="A660" i="6"/>
  <c r="A661" i="6"/>
  <c r="A662" i="6"/>
  <c r="A663" i="6"/>
  <c r="A664" i="6"/>
  <c r="A665" i="6"/>
  <c r="A666" i="6"/>
  <c r="A667" i="6"/>
  <c r="A668" i="6"/>
  <c r="A669" i="6"/>
  <c r="A670" i="6"/>
  <c r="A671" i="6"/>
  <c r="A672" i="6"/>
  <c r="A673" i="6"/>
  <c r="A674" i="6"/>
  <c r="A675" i="6"/>
  <c r="A676" i="6"/>
  <c r="A677" i="6"/>
  <c r="A678" i="6"/>
  <c r="A679" i="6"/>
  <c r="A680" i="6"/>
  <c r="A681" i="6"/>
  <c r="A682" i="6"/>
  <c r="A683" i="6"/>
  <c r="A684" i="6"/>
  <c r="A685" i="6"/>
  <c r="A686" i="6"/>
  <c r="A687" i="6"/>
  <c r="A688" i="6"/>
  <c r="A689" i="6"/>
  <c r="A690" i="6"/>
  <c r="A691" i="6"/>
  <c r="A692" i="6"/>
  <c r="A693" i="6"/>
  <c r="A694" i="6"/>
  <c r="A695" i="6"/>
  <c r="A696" i="6"/>
  <c r="A697" i="6"/>
  <c r="A698" i="6"/>
  <c r="A699" i="6"/>
  <c r="A700" i="6"/>
  <c r="A701" i="6"/>
  <c r="A702" i="6"/>
  <c r="A703" i="6"/>
  <c r="A704" i="6"/>
  <c r="A705" i="6"/>
  <c r="A706" i="6"/>
  <c r="A707" i="6"/>
  <c r="A708" i="6"/>
  <c r="A709" i="6"/>
  <c r="A710" i="6"/>
  <c r="A711" i="6"/>
  <c r="A712" i="6"/>
  <c r="A713" i="6"/>
  <c r="A714" i="6"/>
  <c r="A715" i="6"/>
  <c r="A716" i="6"/>
  <c r="A717" i="6"/>
  <c r="A718" i="6"/>
  <c r="A719" i="6"/>
  <c r="A720" i="6"/>
  <c r="A721" i="6"/>
  <c r="A722" i="6"/>
  <c r="A723" i="6"/>
  <c r="A724" i="6"/>
  <c r="A725" i="6"/>
  <c r="A726" i="6"/>
  <c r="A727" i="6"/>
  <c r="A728" i="6"/>
  <c r="A729" i="6"/>
  <c r="A730" i="6"/>
  <c r="A731" i="6"/>
  <c r="A732" i="6"/>
  <c r="A733" i="6"/>
  <c r="A734" i="6"/>
  <c r="A735" i="6"/>
  <c r="A736" i="6"/>
  <c r="A737" i="6"/>
  <c r="A738" i="6"/>
  <c r="A739" i="6"/>
  <c r="A740" i="6"/>
  <c r="A741" i="6"/>
  <c r="A742" i="6"/>
  <c r="A743" i="6"/>
  <c r="A744" i="6"/>
  <c r="A745" i="6"/>
  <c r="A746" i="6"/>
  <c r="A747" i="6"/>
  <c r="A748" i="6"/>
  <c r="A749" i="6"/>
  <c r="A750" i="6"/>
  <c r="A751" i="6"/>
  <c r="A752" i="6"/>
  <c r="A753" i="6"/>
  <c r="A754" i="6"/>
  <c r="A755" i="6"/>
  <c r="A756" i="6"/>
  <c r="A757" i="6"/>
  <c r="A758" i="6"/>
  <c r="A759" i="6"/>
  <c r="A760" i="6"/>
  <c r="A761" i="6"/>
  <c r="A762" i="6"/>
  <c r="A763" i="6"/>
  <c r="A764" i="6"/>
  <c r="A765" i="6"/>
  <c r="A766" i="6"/>
  <c r="A767" i="6"/>
  <c r="A768" i="6"/>
  <c r="A769" i="6"/>
  <c r="A770" i="6"/>
  <c r="A771" i="6"/>
  <c r="A772" i="6"/>
  <c r="A773" i="6"/>
  <c r="A774" i="6"/>
  <c r="A775" i="6"/>
  <c r="A776" i="6"/>
  <c r="A777" i="6"/>
  <c r="A778" i="6"/>
  <c r="A779" i="6"/>
  <c r="A780" i="6"/>
  <c r="A781" i="6"/>
  <c r="A782" i="6"/>
  <c r="A783" i="6"/>
  <c r="A784" i="6"/>
  <c r="A785" i="6"/>
  <c r="A786" i="6"/>
  <c r="A787" i="6"/>
  <c r="A788" i="6"/>
  <c r="A789" i="6"/>
  <c r="A790" i="6"/>
  <c r="A791" i="6"/>
  <c r="A792" i="6"/>
  <c r="A793" i="6"/>
  <c r="A794" i="6"/>
  <c r="A795" i="6"/>
  <c r="A796" i="6"/>
  <c r="A797" i="6"/>
  <c r="A798" i="6"/>
  <c r="A799" i="6"/>
  <c r="A800" i="6"/>
  <c r="A801" i="6"/>
  <c r="A802" i="6"/>
  <c r="A803" i="6"/>
  <c r="A804" i="6"/>
  <c r="A805" i="6"/>
  <c r="A806" i="6"/>
  <c r="A807" i="6"/>
  <c r="A808" i="6"/>
  <c r="A809" i="6"/>
  <c r="A810" i="6"/>
  <c r="A811" i="6"/>
  <c r="A812" i="6"/>
  <c r="A813" i="6"/>
  <c r="A814" i="6"/>
  <c r="A815" i="6"/>
  <c r="A816" i="6"/>
  <c r="A817" i="6"/>
  <c r="A818" i="6"/>
  <c r="A819" i="6"/>
  <c r="A820" i="6"/>
  <c r="A821" i="6"/>
  <c r="A822" i="6"/>
  <c r="A823" i="6"/>
  <c r="A824" i="6"/>
  <c r="A825" i="6"/>
  <c r="A826" i="6"/>
  <c r="A827" i="6"/>
  <c r="A828" i="6"/>
  <c r="A829" i="6"/>
  <c r="A830" i="6"/>
  <c r="A831" i="6"/>
  <c r="A832" i="6"/>
  <c r="A833" i="6"/>
  <c r="A834" i="6"/>
  <c r="A835" i="6"/>
  <c r="A836" i="6"/>
  <c r="A837" i="6"/>
  <c r="A838" i="6"/>
  <c r="A839" i="6"/>
  <c r="A840" i="6"/>
  <c r="A841" i="6"/>
  <c r="A842" i="6"/>
  <c r="A843" i="6"/>
  <c r="A844" i="6"/>
  <c r="A845" i="6"/>
  <c r="A846" i="6"/>
  <c r="A847" i="6"/>
  <c r="A848" i="6"/>
  <c r="A849" i="6"/>
  <c r="A850" i="6"/>
  <c r="A851" i="6"/>
  <c r="A852" i="6"/>
  <c r="A853" i="6"/>
  <c r="A854" i="6"/>
  <c r="A855" i="6"/>
  <c r="A856" i="6"/>
  <c r="A857" i="6"/>
  <c r="A858" i="6"/>
  <c r="A859" i="6"/>
  <c r="A860" i="6"/>
  <c r="A861" i="6"/>
  <c r="A862" i="6"/>
  <c r="A863" i="6"/>
  <c r="A864" i="6"/>
  <c r="A865" i="6"/>
  <c r="A866" i="6"/>
  <c r="A867" i="6"/>
  <c r="A868" i="6"/>
  <c r="A869" i="6"/>
  <c r="A870" i="6"/>
  <c r="A871" i="6"/>
  <c r="A872" i="6"/>
  <c r="A873" i="6"/>
  <c r="A874" i="6"/>
  <c r="A875" i="6"/>
  <c r="A876" i="6"/>
  <c r="A877" i="6"/>
  <c r="A878" i="6"/>
  <c r="A879" i="6"/>
  <c r="A880" i="6"/>
  <c r="A881" i="6"/>
  <c r="A882" i="6"/>
  <c r="A883" i="6"/>
  <c r="A884" i="6"/>
  <c r="A885" i="6"/>
  <c r="A886" i="6"/>
  <c r="A887" i="6"/>
  <c r="A888" i="6"/>
  <c r="A889" i="6"/>
  <c r="A890" i="6"/>
  <c r="A891" i="6"/>
  <c r="A892" i="6"/>
  <c r="A893" i="6"/>
  <c r="A894" i="6"/>
  <c r="A895" i="6"/>
  <c r="A896" i="6"/>
  <c r="A897" i="6"/>
  <c r="A898" i="6"/>
  <c r="A899" i="6"/>
  <c r="A900" i="6"/>
  <c r="A901" i="6"/>
  <c r="A902" i="6"/>
  <c r="A903" i="6"/>
  <c r="A904" i="6"/>
  <c r="A905" i="6"/>
  <c r="A906" i="6"/>
  <c r="A907" i="6"/>
  <c r="A908" i="6"/>
  <c r="A909" i="6"/>
  <c r="A910" i="6"/>
  <c r="A911" i="6"/>
  <c r="A912" i="6"/>
  <c r="A913" i="6"/>
  <c r="A914" i="6"/>
  <c r="A915" i="6"/>
  <c r="A916" i="6"/>
  <c r="A917" i="6"/>
  <c r="A918" i="6"/>
  <c r="A919" i="6"/>
  <c r="A920" i="6"/>
  <c r="A921" i="6"/>
  <c r="A922" i="6"/>
  <c r="A923" i="6"/>
  <c r="A924" i="6"/>
  <c r="A925" i="6"/>
  <c r="A926" i="6"/>
  <c r="A927" i="6"/>
  <c r="A928" i="6"/>
  <c r="A929" i="6"/>
  <c r="A930" i="6"/>
  <c r="A931" i="6"/>
  <c r="A932" i="6"/>
  <c r="A933" i="6"/>
  <c r="A934" i="6"/>
  <c r="A935" i="6"/>
  <c r="A936" i="6"/>
  <c r="A937" i="6"/>
  <c r="A938" i="6"/>
  <c r="A939" i="6"/>
  <c r="A940" i="6"/>
  <c r="A941" i="6"/>
  <c r="A942" i="6"/>
  <c r="A943" i="6"/>
  <c r="A944" i="6"/>
  <c r="A945" i="6"/>
  <c r="A946" i="6"/>
  <c r="A947" i="6"/>
  <c r="A948" i="6"/>
  <c r="A949" i="6"/>
  <c r="A950" i="6"/>
  <c r="A951" i="6"/>
  <c r="A952" i="6"/>
  <c r="A953" i="6"/>
  <c r="A954" i="6"/>
  <c r="A955" i="6"/>
  <c r="A956" i="6"/>
  <c r="A957" i="6"/>
  <c r="A958" i="6"/>
  <c r="A959" i="6"/>
  <c r="A960" i="6"/>
  <c r="A961" i="6"/>
  <c r="A962" i="6"/>
  <c r="A963" i="6"/>
  <c r="A964" i="6"/>
  <c r="A965" i="6"/>
  <c r="A966" i="6"/>
  <c r="A967" i="6"/>
  <c r="A968" i="6"/>
  <c r="A969" i="6"/>
  <c r="A970" i="6"/>
  <c r="A971" i="6"/>
  <c r="A972" i="6"/>
  <c r="A973" i="6"/>
  <c r="A974" i="6"/>
  <c r="A975" i="6"/>
  <c r="A976" i="6"/>
  <c r="A977" i="6"/>
  <c r="A978" i="6"/>
  <c r="A979" i="6"/>
  <c r="A980" i="6"/>
  <c r="A981" i="6"/>
  <c r="A982" i="6"/>
  <c r="A983" i="6"/>
  <c r="A984" i="6"/>
  <c r="A985" i="6"/>
  <c r="A986" i="6"/>
  <c r="A987" i="6"/>
  <c r="A988" i="6"/>
  <c r="A989" i="6"/>
  <c r="A990" i="6"/>
  <c r="A991" i="6"/>
  <c r="A992" i="6"/>
  <c r="A993" i="6"/>
  <c r="A994" i="6"/>
  <c r="A995" i="6"/>
  <c r="A996" i="6"/>
  <c r="A997" i="6"/>
  <c r="A998" i="6"/>
  <c r="A999" i="6"/>
  <c r="A1000" i="6"/>
  <c r="A1001" i="6"/>
  <c r="A1002" i="6"/>
  <c r="A1003" i="6"/>
  <c r="A1004" i="6"/>
  <c r="A1005" i="6"/>
  <c r="A1006" i="6"/>
  <c r="A1007" i="6"/>
  <c r="A1008" i="6"/>
  <c r="A1009" i="6"/>
  <c r="A1010" i="6"/>
  <c r="A1011" i="6"/>
  <c r="A1012" i="6"/>
  <c r="A1013" i="6"/>
  <c r="A1014" i="6"/>
  <c r="A1015" i="6"/>
  <c r="A1016" i="6"/>
  <c r="A1017" i="6"/>
  <c r="A1018" i="6"/>
  <c r="A1019" i="6"/>
  <c r="A1020" i="6"/>
  <c r="A1021" i="6"/>
  <c r="A1022" i="6"/>
  <c r="A1023" i="6"/>
  <c r="A1024" i="6"/>
  <c r="A1025" i="6"/>
  <c r="A1026" i="6"/>
  <c r="A1027" i="6"/>
  <c r="A1028" i="6"/>
  <c r="A1029" i="6"/>
  <c r="A1030" i="6"/>
  <c r="A1031" i="6"/>
  <c r="A1032" i="6"/>
  <c r="A1033" i="6"/>
  <c r="A1034" i="6"/>
  <c r="A1035" i="6"/>
  <c r="A1036" i="6"/>
  <c r="A1037" i="6"/>
  <c r="A1038" i="6"/>
  <c r="A1039" i="6"/>
  <c r="A1040" i="6"/>
  <c r="A1041" i="6"/>
  <c r="A1042" i="6"/>
  <c r="A1043" i="6"/>
  <c r="A1044" i="6"/>
  <c r="A1045" i="6"/>
  <c r="A1046" i="6"/>
  <c r="A1047" i="6"/>
  <c r="A1048" i="6"/>
  <c r="A1049" i="6"/>
  <c r="A1050" i="6"/>
  <c r="A1051" i="6"/>
  <c r="A1052" i="6"/>
  <c r="A1053" i="6"/>
  <c r="A1054" i="6"/>
  <c r="A1055" i="6"/>
  <c r="A1056" i="6"/>
  <c r="A1057" i="6"/>
  <c r="A1058" i="6"/>
  <c r="A1059" i="6"/>
  <c r="A1060" i="6"/>
  <c r="A1061" i="6"/>
  <c r="A1062" i="6"/>
  <c r="A1063" i="6"/>
  <c r="A1064" i="6"/>
  <c r="A1065" i="6"/>
  <c r="A1066" i="6"/>
  <c r="A1067" i="6"/>
  <c r="A1068" i="6"/>
  <c r="A1069" i="6"/>
  <c r="A1070" i="6"/>
  <c r="A1071" i="6"/>
  <c r="A1072" i="6"/>
  <c r="A1073" i="6"/>
  <c r="A1074" i="6"/>
  <c r="A1075" i="6"/>
  <c r="A1076" i="6"/>
  <c r="A1077" i="6"/>
  <c r="A1078" i="6"/>
  <c r="A1079" i="6"/>
  <c r="A1080" i="6"/>
  <c r="A1081" i="6"/>
  <c r="A1082" i="6"/>
  <c r="A1083" i="6"/>
  <c r="A1084" i="6"/>
  <c r="A1085" i="6"/>
  <c r="A1086" i="6"/>
  <c r="A1087" i="6"/>
  <c r="A1088" i="6"/>
  <c r="A1089" i="6"/>
  <c r="A1090" i="6"/>
  <c r="A1091" i="6"/>
  <c r="A1092" i="6"/>
  <c r="A1093" i="6"/>
  <c r="A1094" i="6"/>
  <c r="A1095" i="6"/>
  <c r="A1096" i="6"/>
  <c r="A1097" i="6"/>
  <c r="A1098" i="6"/>
  <c r="A1099" i="6"/>
  <c r="A1100" i="6"/>
  <c r="A1101" i="6"/>
  <c r="A1102" i="6"/>
  <c r="A1103" i="6"/>
  <c r="A1104" i="6"/>
  <c r="A1105" i="6"/>
  <c r="A1106" i="6"/>
  <c r="A1107" i="6"/>
  <c r="A1108" i="6"/>
  <c r="A1109" i="6"/>
  <c r="A1110" i="6"/>
  <c r="A1111" i="6"/>
  <c r="A1112" i="6"/>
  <c r="A1113" i="6"/>
  <c r="A1114" i="6"/>
  <c r="A1115" i="6"/>
  <c r="A1116" i="6"/>
  <c r="A1117" i="6"/>
  <c r="A1118" i="6"/>
  <c r="A1119" i="6"/>
  <c r="A1120" i="6"/>
  <c r="A1121" i="6"/>
  <c r="A1122" i="6"/>
  <c r="A1123" i="6"/>
  <c r="A1124" i="6"/>
  <c r="A1125" i="6"/>
  <c r="A1126" i="6"/>
  <c r="A1127" i="6"/>
  <c r="A1128" i="6"/>
  <c r="A1129" i="6"/>
  <c r="A1130" i="6"/>
  <c r="A1131" i="6"/>
  <c r="A1132" i="6"/>
  <c r="A1133" i="6"/>
  <c r="A1134" i="6"/>
  <c r="A1135" i="6"/>
  <c r="A1136" i="6"/>
  <c r="A1137" i="6"/>
  <c r="A1138" i="6"/>
  <c r="A1139" i="6"/>
  <c r="A1140" i="6"/>
  <c r="A1141" i="6"/>
  <c r="A1142" i="6"/>
  <c r="A1143" i="6"/>
  <c r="A1144" i="6"/>
  <c r="A1145" i="6"/>
  <c r="A1146" i="6"/>
  <c r="A1147" i="6"/>
  <c r="A1148" i="6"/>
  <c r="A1149" i="6"/>
  <c r="A1150" i="6"/>
  <c r="A1151" i="6"/>
  <c r="A1152" i="6"/>
  <c r="A1153" i="6"/>
  <c r="A1154" i="6"/>
  <c r="A1155" i="6"/>
  <c r="A1156" i="6"/>
  <c r="A1157" i="6"/>
  <c r="A1158" i="6"/>
  <c r="A1159" i="6"/>
  <c r="A1160" i="6"/>
  <c r="A1161" i="6"/>
  <c r="A1162" i="6"/>
  <c r="A1163" i="6"/>
  <c r="A1164" i="6"/>
  <c r="A1165" i="6"/>
  <c r="A1166" i="6"/>
  <c r="A1167" i="6"/>
  <c r="A1168" i="6"/>
  <c r="A1169" i="6"/>
  <c r="A1170" i="6"/>
  <c r="A1171" i="6"/>
  <c r="A1172" i="6"/>
  <c r="A1173" i="6"/>
  <c r="A1174" i="6"/>
  <c r="A1175" i="6"/>
  <c r="A1176" i="6"/>
  <c r="A1177" i="6"/>
  <c r="A1178" i="6"/>
  <c r="A1179" i="6"/>
  <c r="A1180" i="6"/>
  <c r="A1181" i="6"/>
  <c r="A1182" i="6"/>
  <c r="A1183" i="6"/>
  <c r="A1184" i="6"/>
  <c r="A1185" i="6"/>
  <c r="A1186" i="6"/>
  <c r="A1187" i="6"/>
  <c r="A1188" i="6"/>
  <c r="A1189" i="6"/>
  <c r="A1190" i="6"/>
  <c r="A1191" i="6"/>
  <c r="A1192" i="6"/>
  <c r="A1193" i="6"/>
  <c r="A1194" i="6"/>
  <c r="A1195" i="6"/>
  <c r="A1196" i="6"/>
  <c r="A1197" i="6"/>
  <c r="A1198" i="6"/>
  <c r="A1199" i="6"/>
  <c r="A1200" i="6"/>
  <c r="A1201" i="6"/>
  <c r="A1202" i="6"/>
  <c r="A1203" i="6"/>
  <c r="A1204" i="6"/>
  <c r="A1205" i="6"/>
  <c r="A1206" i="6"/>
  <c r="A1207" i="6"/>
  <c r="A1208" i="6"/>
  <c r="A1209" i="6"/>
  <c r="A1210" i="6"/>
  <c r="A1211" i="6"/>
  <c r="A1212" i="6"/>
  <c r="A1213" i="6"/>
  <c r="A1214" i="6"/>
  <c r="A1215" i="6"/>
  <c r="A1216" i="6"/>
  <c r="A1217" i="6"/>
  <c r="A1218" i="6"/>
  <c r="A1219" i="6"/>
  <c r="A1220" i="6"/>
  <c r="A1221" i="6"/>
  <c r="A1222" i="6"/>
  <c r="A1223" i="6"/>
  <c r="A1224" i="6"/>
  <c r="A1225" i="6"/>
  <c r="A1226" i="6"/>
  <c r="A1227" i="6"/>
  <c r="A1228" i="6"/>
  <c r="A1229" i="6"/>
  <c r="A1230" i="6"/>
  <c r="A1231" i="6"/>
  <c r="A1232" i="6"/>
  <c r="A1233" i="6"/>
  <c r="A1234" i="6"/>
  <c r="A1235" i="6"/>
  <c r="A1236" i="6"/>
  <c r="A1237" i="6"/>
  <c r="A1238" i="6"/>
  <c r="A1239" i="6"/>
  <c r="A1240" i="6"/>
  <c r="A1241" i="6"/>
  <c r="A1242" i="6"/>
  <c r="A1243" i="6"/>
  <c r="A1244" i="6"/>
  <c r="A1245" i="6"/>
  <c r="A1246" i="6"/>
  <c r="A1247" i="6"/>
  <c r="A1248" i="6"/>
  <c r="A1249" i="6"/>
  <c r="A1250" i="6"/>
  <c r="A1251" i="6"/>
  <c r="A1252" i="6"/>
  <c r="A1253" i="6"/>
  <c r="A1254" i="6"/>
  <c r="A1255" i="6"/>
  <c r="A1256" i="6"/>
  <c r="A1257" i="6"/>
  <c r="A1258" i="6"/>
  <c r="A1259" i="6"/>
  <c r="A1260" i="6"/>
  <c r="A1261" i="6"/>
  <c r="A1262" i="6"/>
  <c r="A1263" i="6"/>
  <c r="A1264" i="6"/>
  <c r="A1265" i="6"/>
  <c r="A1266" i="6"/>
  <c r="A1267" i="6"/>
  <c r="A1268" i="6"/>
  <c r="A1269" i="6"/>
  <c r="A1270" i="6"/>
  <c r="A1271" i="6"/>
  <c r="A1272" i="6"/>
  <c r="A1273" i="6"/>
  <c r="A1274" i="6"/>
  <c r="A1275" i="6"/>
  <c r="A1276" i="6"/>
  <c r="A1277" i="6"/>
  <c r="A1278" i="6"/>
  <c r="A1279" i="6"/>
  <c r="A1280" i="6"/>
  <c r="A1281" i="6"/>
  <c r="A1282" i="6"/>
  <c r="A1283" i="6"/>
  <c r="A1284" i="6"/>
  <c r="A1285" i="6"/>
  <c r="A1286" i="6"/>
  <c r="A1287" i="6"/>
  <c r="A1288" i="6"/>
  <c r="A1289" i="6"/>
  <c r="A1290" i="6"/>
  <c r="A1291" i="6"/>
  <c r="A1292" i="6"/>
  <c r="A1293" i="6"/>
  <c r="A1294" i="6"/>
  <c r="A1295" i="6"/>
  <c r="A1296" i="6"/>
  <c r="A1297" i="6"/>
  <c r="A1298" i="6"/>
  <c r="A1299" i="6"/>
  <c r="A1300" i="6"/>
  <c r="A1301" i="6"/>
  <c r="A1302" i="6"/>
  <c r="A1303" i="6"/>
  <c r="A1304" i="6"/>
  <c r="A1305" i="6"/>
  <c r="A1306" i="6"/>
  <c r="A1307" i="6"/>
  <c r="A1308" i="6"/>
  <c r="A1309" i="6"/>
  <c r="A1310" i="6"/>
  <c r="A1311" i="6"/>
  <c r="A1312" i="6"/>
  <c r="A1313" i="6"/>
  <c r="A1314" i="6"/>
  <c r="A1315" i="6"/>
  <c r="A1316" i="6"/>
  <c r="A1317" i="6"/>
  <c r="A1318" i="6"/>
  <c r="A1319" i="6"/>
  <c r="A1320" i="6"/>
  <c r="A1321" i="6"/>
  <c r="A1322" i="6"/>
  <c r="A1323" i="6"/>
  <c r="A1324" i="6"/>
  <c r="A1325" i="6"/>
  <c r="A1326" i="6"/>
  <c r="A1327" i="6"/>
  <c r="A1328" i="6"/>
  <c r="A1329" i="6"/>
  <c r="A1330" i="6"/>
  <c r="A1331" i="6"/>
  <c r="A1332" i="6"/>
  <c r="A1333" i="6"/>
  <c r="A1334" i="6"/>
  <c r="A1335" i="6"/>
  <c r="A1336" i="6"/>
  <c r="A1337" i="6"/>
  <c r="A1338" i="6"/>
  <c r="A1339" i="6"/>
  <c r="A1340" i="6"/>
  <c r="A1341" i="6"/>
  <c r="A1342" i="6"/>
  <c r="A1343" i="6"/>
  <c r="A1344" i="6"/>
  <c r="A1345" i="6"/>
  <c r="A1346" i="6"/>
  <c r="A1347" i="6"/>
  <c r="A1348" i="6"/>
  <c r="A1349" i="6"/>
  <c r="A1350" i="6"/>
  <c r="A1351" i="6"/>
  <c r="A1352" i="6"/>
  <c r="A1353" i="6"/>
  <c r="A1354" i="6"/>
  <c r="A1355" i="6"/>
  <c r="A1356" i="6"/>
  <c r="A1357" i="6"/>
  <c r="A1358" i="6"/>
  <c r="A1359" i="6"/>
  <c r="A1360" i="6"/>
  <c r="A1361" i="6"/>
  <c r="A1362" i="6"/>
  <c r="A1363" i="6"/>
  <c r="A1364" i="6"/>
  <c r="A1365" i="6"/>
  <c r="A1366" i="6"/>
  <c r="A1367" i="6"/>
  <c r="A1368" i="6"/>
  <c r="A1369" i="6"/>
  <c r="A1370" i="6"/>
  <c r="A1371" i="6"/>
  <c r="A1372" i="6"/>
  <c r="A1373" i="6"/>
  <c r="A1374" i="6"/>
  <c r="A1375" i="6"/>
  <c r="A1376" i="6"/>
  <c r="A1377" i="6"/>
  <c r="A1378" i="6"/>
  <c r="A1379" i="6"/>
  <c r="A1380" i="6"/>
  <c r="A1381" i="6"/>
  <c r="A1382" i="6"/>
  <c r="A1383" i="6"/>
  <c r="A1384" i="6"/>
  <c r="A1385" i="6"/>
  <c r="A1386" i="6"/>
  <c r="A1387" i="6"/>
  <c r="A1388" i="6"/>
  <c r="A1389" i="6"/>
  <c r="A1390" i="6"/>
  <c r="A1391" i="6"/>
  <c r="A1392" i="6"/>
  <c r="A1393" i="6"/>
  <c r="A1394" i="6"/>
  <c r="A1395" i="6"/>
  <c r="A1396" i="6"/>
  <c r="A1397" i="6"/>
  <c r="A1398" i="6"/>
  <c r="A1399" i="6"/>
  <c r="A1400" i="6"/>
  <c r="A1401" i="6"/>
  <c r="A1402" i="6"/>
  <c r="A1403" i="6"/>
  <c r="A1404" i="6"/>
  <c r="A1405" i="6"/>
  <c r="A1406" i="6"/>
  <c r="A1407" i="6"/>
  <c r="A1408" i="6"/>
  <c r="A1409" i="6"/>
  <c r="A1410" i="6"/>
  <c r="A1411" i="6"/>
  <c r="A1412" i="6"/>
  <c r="A1413" i="6"/>
  <c r="A1414" i="6"/>
  <c r="A1415" i="6"/>
  <c r="A1416" i="6"/>
  <c r="A1417" i="6"/>
  <c r="A1418" i="6"/>
  <c r="A1419" i="6"/>
  <c r="A1420" i="6"/>
  <c r="A1421" i="6"/>
  <c r="A1422" i="6"/>
  <c r="A1423" i="6"/>
  <c r="A1424" i="6"/>
  <c r="A1425" i="6"/>
  <c r="A1426" i="6"/>
  <c r="A1427" i="6"/>
  <c r="A1428" i="6"/>
  <c r="A1429" i="6"/>
  <c r="A1430" i="6"/>
  <c r="A1431" i="6"/>
  <c r="A1432" i="6"/>
  <c r="A1433" i="6"/>
  <c r="A1434" i="6"/>
  <c r="A1435" i="6"/>
  <c r="A1436" i="6"/>
  <c r="A1437" i="6"/>
  <c r="A1438" i="6"/>
  <c r="A1439" i="6"/>
  <c r="A1440" i="6"/>
  <c r="A1441" i="6"/>
  <c r="A1442" i="6"/>
  <c r="A1443" i="6"/>
  <c r="A1444" i="6"/>
  <c r="A1445" i="6"/>
  <c r="A1446" i="6"/>
  <c r="A1447" i="6"/>
  <c r="A1448" i="6"/>
  <c r="A1449" i="6"/>
  <c r="A1450" i="6"/>
  <c r="A1451" i="6"/>
  <c r="A1452" i="6"/>
  <c r="A1453" i="6"/>
  <c r="A1454" i="6"/>
  <c r="A1455" i="6"/>
  <c r="A1456" i="6"/>
  <c r="A1457" i="6"/>
  <c r="A1458" i="6"/>
  <c r="A1459" i="6"/>
  <c r="A1460" i="6"/>
  <c r="A1461" i="6"/>
  <c r="A1462" i="6"/>
  <c r="A1463" i="6"/>
  <c r="A1464" i="6"/>
  <c r="A1465" i="6"/>
  <c r="A1466" i="6"/>
  <c r="A1467" i="6"/>
  <c r="A1468" i="6"/>
  <c r="A1469" i="6"/>
  <c r="A1470" i="6"/>
  <c r="A1471" i="6"/>
  <c r="A1472" i="6"/>
  <c r="A1473" i="6"/>
  <c r="A1474" i="6"/>
  <c r="A1475" i="6"/>
  <c r="A1476" i="6"/>
  <c r="A1477" i="6"/>
  <c r="A1478" i="6"/>
  <c r="A1479" i="6"/>
  <c r="A1480" i="6"/>
  <c r="A1481" i="6"/>
  <c r="A1482" i="6"/>
  <c r="A1483" i="6"/>
  <c r="A1484" i="6"/>
  <c r="A1485" i="6"/>
  <c r="A1486" i="6"/>
  <c r="A1487" i="6"/>
  <c r="A1488" i="6"/>
  <c r="A1489" i="6"/>
  <c r="A1490" i="6"/>
  <c r="A1491" i="6"/>
  <c r="A1492" i="6"/>
  <c r="A1493" i="6"/>
  <c r="A1494" i="6"/>
  <c r="A1495" i="6"/>
  <c r="A1496" i="6"/>
  <c r="A1497" i="6"/>
  <c r="A1498" i="6"/>
  <c r="A1499" i="6"/>
  <c r="A1500" i="6"/>
  <c r="A1501" i="6"/>
  <c r="A1502" i="6"/>
  <c r="A1503" i="6"/>
  <c r="A1504" i="6"/>
  <c r="A1505" i="6"/>
  <c r="A1506" i="6"/>
  <c r="A1507" i="6"/>
  <c r="A1508" i="6"/>
  <c r="A1509" i="6"/>
  <c r="A1510" i="6"/>
  <c r="A1511" i="6"/>
  <c r="A1512" i="6"/>
  <c r="A1513" i="6"/>
  <c r="A1514" i="6"/>
  <c r="A1515" i="6"/>
  <c r="A1516" i="6"/>
  <c r="A1517" i="6"/>
  <c r="A1518" i="6"/>
  <c r="A1519" i="6"/>
  <c r="A2" i="6"/>
  <c r="A3" i="1"/>
  <c r="T3" i="1" s="1"/>
  <c r="A4" i="1"/>
  <c r="A5" i="1"/>
  <c r="T5" i="1" s="1"/>
  <c r="A6" i="1"/>
  <c r="T6" i="1" s="1"/>
  <c r="A7" i="1"/>
  <c r="A8" i="1"/>
  <c r="T8" i="1" s="1"/>
  <c r="A9" i="1"/>
  <c r="A10" i="1"/>
  <c r="T10" i="1" s="1"/>
  <c r="A11" i="1"/>
  <c r="T11" i="1" s="1"/>
  <c r="A12" i="1"/>
  <c r="A13" i="1"/>
  <c r="T13" i="1" s="1"/>
  <c r="A14" i="1"/>
  <c r="T14" i="1" s="1"/>
  <c r="A15" i="1"/>
  <c r="T15" i="1" s="1"/>
  <c r="A16" i="1"/>
  <c r="T16" i="1" s="1"/>
  <c r="A17" i="1"/>
  <c r="T17" i="1" s="1"/>
  <c r="A18" i="1"/>
  <c r="A19" i="1"/>
  <c r="A20" i="1"/>
  <c r="A21" i="1"/>
  <c r="A22" i="1"/>
  <c r="T22" i="1" s="1"/>
  <c r="A23" i="1"/>
  <c r="T23" i="1" s="1"/>
  <c r="A24" i="1"/>
  <c r="T24" i="1" s="1"/>
  <c r="A25" i="1"/>
  <c r="T25" i="1" s="1"/>
  <c r="A26" i="1"/>
  <c r="T26" i="1" s="1"/>
  <c r="A27" i="1"/>
  <c r="A28" i="1"/>
  <c r="T28" i="1" s="1"/>
  <c r="A29" i="1"/>
  <c r="A30" i="1"/>
  <c r="T30" i="1" s="1"/>
  <c r="A31" i="1"/>
  <c r="T31" i="1" s="1"/>
  <c r="A32" i="1"/>
  <c r="T32" i="1" s="1"/>
  <c r="A33" i="1"/>
  <c r="T33" i="1" s="1"/>
  <c r="A34" i="1"/>
  <c r="A35" i="1"/>
  <c r="T35" i="1" s="1"/>
  <c r="A36" i="1"/>
  <c r="T36" i="1" s="1"/>
  <c r="A37" i="1"/>
  <c r="A38" i="1"/>
  <c r="T38" i="1" s="1"/>
  <c r="A39" i="1"/>
  <c r="A40" i="1"/>
  <c r="T40" i="1" s="1"/>
  <c r="A41" i="1"/>
  <c r="A42" i="1"/>
  <c r="T42" i="1" s="1"/>
  <c r="A43" i="1"/>
  <c r="T43" i="1" s="1"/>
  <c r="A44" i="1"/>
  <c r="A45" i="1"/>
  <c r="A46" i="1"/>
  <c r="A47" i="1"/>
  <c r="A48" i="1"/>
  <c r="A49" i="1"/>
  <c r="A50" i="1"/>
  <c r="A51" i="1"/>
  <c r="T51" i="1" s="1"/>
  <c r="A52" i="1"/>
  <c r="T52" i="1" s="1"/>
  <c r="A53" i="1"/>
  <c r="A54" i="1"/>
  <c r="T54" i="1" s="1"/>
  <c r="A55" i="1"/>
  <c r="T55" i="1" s="1"/>
  <c r="A56" i="1"/>
  <c r="A57" i="1"/>
  <c r="A58" i="1"/>
  <c r="T58" i="1" s="1"/>
  <c r="A59" i="1"/>
  <c r="T59" i="1" s="1"/>
  <c r="A60" i="1"/>
  <c r="T60" i="1" s="1"/>
  <c r="A61" i="1"/>
  <c r="T61" i="1" s="1"/>
  <c r="A62" i="1"/>
  <c r="A63" i="1"/>
  <c r="A64" i="1"/>
  <c r="A65" i="1"/>
  <c r="A66" i="1"/>
  <c r="A67" i="1"/>
  <c r="A68" i="1"/>
  <c r="T68" i="1" s="1"/>
  <c r="A69" i="1"/>
  <c r="A70" i="1"/>
  <c r="A71" i="1"/>
  <c r="T71" i="1" s="1"/>
  <c r="A72" i="1"/>
  <c r="T72" i="1" s="1"/>
  <c r="A73" i="1"/>
  <c r="T73" i="1" s="1"/>
  <c r="A74" i="1"/>
  <c r="T74" i="1" s="1"/>
  <c r="A75" i="1"/>
  <c r="A76" i="1"/>
  <c r="A77" i="1"/>
  <c r="T77" i="1" s="1"/>
  <c r="A78" i="1"/>
  <c r="T78" i="1" s="1"/>
  <c r="A79" i="1"/>
  <c r="T79" i="1" s="1"/>
  <c r="A80" i="1"/>
  <c r="T80" i="1" s="1"/>
  <c r="A81" i="1"/>
  <c r="A82" i="1"/>
  <c r="T82" i="1" s="1"/>
  <c r="A83" i="1"/>
  <c r="T83" i="1" s="1"/>
  <c r="A84" i="1"/>
  <c r="A85" i="1"/>
  <c r="T85" i="1" s="1"/>
  <c r="A86" i="1"/>
  <c r="T86" i="1" s="1"/>
  <c r="A87" i="1"/>
  <c r="T87" i="1" s="1"/>
  <c r="A88" i="1"/>
  <c r="T88" i="1" s="1"/>
  <c r="A89" i="1"/>
  <c r="A90" i="1"/>
  <c r="A91" i="1"/>
  <c r="T91" i="1" s="1"/>
  <c r="A92" i="1"/>
  <c r="T92" i="1" s="1"/>
  <c r="A93" i="1"/>
  <c r="T93" i="1" s="1"/>
  <c r="A94" i="1"/>
  <c r="A95" i="1"/>
  <c r="A96" i="1"/>
  <c r="A97" i="1"/>
  <c r="T97" i="1" s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" i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3200" i="2"/>
  <c r="A3201" i="2"/>
  <c r="A3202" i="2"/>
  <c r="A3203" i="2"/>
  <c r="A3204" i="2"/>
  <c r="A3205" i="2"/>
  <c r="A3206" i="2"/>
  <c r="A3207" i="2"/>
  <c r="A3208" i="2"/>
  <c r="A3209" i="2"/>
  <c r="A3210" i="2"/>
  <c r="A3211" i="2"/>
  <c r="A3212" i="2"/>
  <c r="A3213" i="2"/>
  <c r="A3214" i="2"/>
  <c r="A3215" i="2"/>
  <c r="A3216" i="2"/>
  <c r="A3217" i="2"/>
  <c r="A3218" i="2"/>
  <c r="A3219" i="2"/>
  <c r="A3220" i="2"/>
  <c r="A3221" i="2"/>
  <c r="A3222" i="2"/>
  <c r="A3223" i="2"/>
  <c r="A3224" i="2"/>
  <c r="A3225" i="2"/>
  <c r="A3226" i="2"/>
  <c r="A3227" i="2"/>
  <c r="A3228" i="2"/>
  <c r="A3229" i="2"/>
  <c r="A3230" i="2"/>
  <c r="A3231" i="2"/>
  <c r="A3232" i="2"/>
  <c r="A3233" i="2"/>
  <c r="A3234" i="2"/>
  <c r="A3235" i="2"/>
  <c r="A3236" i="2"/>
  <c r="A3237" i="2"/>
  <c r="A3238" i="2"/>
  <c r="A3239" i="2"/>
  <c r="A3240" i="2"/>
  <c r="A3241" i="2"/>
  <c r="A3242" i="2"/>
  <c r="A3243" i="2"/>
  <c r="A3244" i="2"/>
  <c r="A3245" i="2"/>
  <c r="A3246" i="2"/>
  <c r="A3247" i="2"/>
  <c r="A3248" i="2"/>
  <c r="A3249" i="2"/>
  <c r="A3250" i="2"/>
  <c r="A3251" i="2"/>
  <c r="A3252" i="2"/>
  <c r="A3253" i="2"/>
  <c r="A3254" i="2"/>
  <c r="A3255" i="2"/>
  <c r="A3256" i="2"/>
  <c r="A3257" i="2"/>
  <c r="A3258" i="2"/>
  <c r="A3259" i="2"/>
  <c r="A3260" i="2"/>
  <c r="A3261" i="2"/>
  <c r="A3262" i="2"/>
  <c r="A3263" i="2"/>
  <c r="A3264" i="2"/>
  <c r="A3265" i="2"/>
  <c r="A3266" i="2"/>
  <c r="A3267" i="2"/>
  <c r="A3268" i="2"/>
  <c r="A3269" i="2"/>
  <c r="A3270" i="2"/>
  <c r="A3271" i="2"/>
  <c r="A3272" i="2"/>
  <c r="A3273" i="2"/>
  <c r="A3274" i="2"/>
  <c r="A3275" i="2"/>
  <c r="A3276" i="2"/>
  <c r="A3277" i="2"/>
  <c r="A3278" i="2"/>
  <c r="A3279" i="2"/>
  <c r="A3280" i="2"/>
  <c r="A3281" i="2"/>
  <c r="A3282" i="2"/>
  <c r="A3283" i="2"/>
  <c r="A3284" i="2"/>
  <c r="A3285" i="2"/>
  <c r="A3286" i="2"/>
  <c r="A3287" i="2"/>
  <c r="A3288" i="2"/>
  <c r="A3289" i="2"/>
  <c r="A3290" i="2"/>
  <c r="A3291" i="2"/>
  <c r="A3292" i="2"/>
  <c r="A3293" i="2"/>
  <c r="A3294" i="2"/>
  <c r="A3295" i="2"/>
  <c r="A3296" i="2"/>
  <c r="A3297" i="2"/>
  <c r="A3298" i="2"/>
  <c r="A3299" i="2"/>
  <c r="A3300" i="2"/>
  <c r="A3301" i="2"/>
  <c r="A3302" i="2"/>
  <c r="A3303" i="2"/>
  <c r="A3304" i="2"/>
  <c r="A3305" i="2"/>
  <c r="A3306" i="2"/>
  <c r="A3307" i="2"/>
  <c r="A3308" i="2"/>
  <c r="A3309" i="2"/>
  <c r="A3310" i="2"/>
  <c r="A3311" i="2"/>
  <c r="A3312" i="2"/>
  <c r="A3313" i="2"/>
  <c r="A3314" i="2"/>
  <c r="A3315" i="2"/>
  <c r="A3316" i="2"/>
  <c r="A3317" i="2"/>
  <c r="A3318" i="2"/>
  <c r="A3319" i="2"/>
  <c r="A3320" i="2"/>
  <c r="A3321" i="2"/>
  <c r="A3322" i="2"/>
  <c r="A3323" i="2"/>
  <c r="A3324" i="2"/>
  <c r="A3325" i="2"/>
  <c r="A3326" i="2"/>
  <c r="A3327" i="2"/>
  <c r="A3328" i="2"/>
  <c r="A3329" i="2"/>
  <c r="A3330" i="2"/>
  <c r="A3331" i="2"/>
  <c r="A3332" i="2"/>
  <c r="A3333" i="2"/>
  <c r="A3334" i="2"/>
  <c r="A3335" i="2"/>
  <c r="A3336" i="2"/>
  <c r="A3337" i="2"/>
  <c r="A3338" i="2"/>
  <c r="A3339" i="2"/>
  <c r="A3340" i="2"/>
  <c r="A3341" i="2"/>
  <c r="A3342" i="2"/>
  <c r="A3343" i="2"/>
  <c r="A3344" i="2"/>
  <c r="A3345" i="2"/>
  <c r="A3346" i="2"/>
  <c r="A3347" i="2"/>
  <c r="A3348" i="2"/>
  <c r="A3349" i="2"/>
  <c r="A3350" i="2"/>
  <c r="A3351" i="2"/>
  <c r="A3352" i="2"/>
  <c r="A3353" i="2"/>
  <c r="A3354" i="2"/>
  <c r="A3355" i="2"/>
  <c r="A3356" i="2"/>
  <c r="A3357" i="2"/>
  <c r="A3358" i="2"/>
  <c r="A3359" i="2"/>
  <c r="A3360" i="2"/>
  <c r="A3361" i="2"/>
  <c r="A3362" i="2"/>
  <c r="A3363" i="2"/>
  <c r="A3364" i="2"/>
  <c r="A3365" i="2"/>
  <c r="A3366" i="2"/>
  <c r="A3367" i="2"/>
  <c r="A3368" i="2"/>
  <c r="A3369" i="2"/>
  <c r="A3370" i="2"/>
  <c r="A3371" i="2"/>
  <c r="A3372" i="2"/>
  <c r="A3373" i="2"/>
  <c r="A3374" i="2"/>
  <c r="A3375" i="2"/>
  <c r="A3376" i="2"/>
  <c r="A3377" i="2"/>
  <c r="A3378" i="2"/>
  <c r="A3379" i="2"/>
  <c r="A3380" i="2"/>
  <c r="A3381" i="2"/>
  <c r="A3382" i="2"/>
  <c r="A3383" i="2"/>
  <c r="A3384" i="2"/>
  <c r="A3385" i="2"/>
  <c r="A3386" i="2"/>
  <c r="A3387" i="2"/>
  <c r="A3388" i="2"/>
  <c r="A3389" i="2"/>
  <c r="A3390" i="2"/>
  <c r="A3391" i="2"/>
  <c r="A3392" i="2"/>
  <c r="A3393" i="2"/>
  <c r="A3394" i="2"/>
  <c r="A3395" i="2"/>
  <c r="A3396" i="2"/>
  <c r="A3397" i="2"/>
  <c r="A3398" i="2"/>
  <c r="A3399" i="2"/>
  <c r="A3400" i="2"/>
  <c r="A3401" i="2"/>
  <c r="A3402" i="2"/>
  <c r="A3403" i="2"/>
  <c r="A3404" i="2"/>
  <c r="A3405" i="2"/>
  <c r="A3406" i="2"/>
  <c r="A3407" i="2"/>
  <c r="A3408" i="2"/>
  <c r="A3409" i="2"/>
  <c r="A3410" i="2"/>
  <c r="A3411" i="2"/>
  <c r="A3412" i="2"/>
  <c r="A3413" i="2"/>
  <c r="A3414" i="2"/>
  <c r="A3415" i="2"/>
  <c r="A3416" i="2"/>
  <c r="A3417" i="2"/>
  <c r="A3418" i="2"/>
  <c r="A3419" i="2"/>
  <c r="A3420" i="2"/>
  <c r="A3421" i="2"/>
  <c r="A3422" i="2"/>
  <c r="A3423" i="2"/>
  <c r="A3424" i="2"/>
  <c r="A3425" i="2"/>
  <c r="A3426" i="2"/>
  <c r="A3427" i="2"/>
  <c r="A3428" i="2"/>
  <c r="A3429" i="2"/>
  <c r="A3430" i="2"/>
  <c r="A3431" i="2"/>
  <c r="A3432" i="2"/>
  <c r="A3433" i="2"/>
  <c r="A3434" i="2"/>
  <c r="A3435" i="2"/>
  <c r="A3436" i="2"/>
  <c r="A3437" i="2"/>
  <c r="A3438" i="2"/>
  <c r="A3439" i="2"/>
  <c r="A3440" i="2"/>
  <c r="A3441" i="2"/>
  <c r="A3442" i="2"/>
  <c r="A3443" i="2"/>
  <c r="A3444" i="2"/>
  <c r="A3445" i="2"/>
  <c r="A3446" i="2"/>
  <c r="A3447" i="2"/>
  <c r="A3448" i="2"/>
  <c r="A3449" i="2"/>
  <c r="A3450" i="2"/>
  <c r="A3451" i="2"/>
  <c r="A3452" i="2"/>
  <c r="A3453" i="2"/>
  <c r="A3454" i="2"/>
  <c r="A3455" i="2"/>
  <c r="A3456" i="2"/>
  <c r="A3457" i="2"/>
  <c r="A3458" i="2"/>
  <c r="A3459" i="2"/>
  <c r="A3460" i="2"/>
  <c r="A3461" i="2"/>
  <c r="A3462" i="2"/>
  <c r="A3463" i="2"/>
  <c r="A3464" i="2"/>
  <c r="A3465" i="2"/>
  <c r="A3466" i="2"/>
  <c r="A3467" i="2"/>
  <c r="A3468" i="2"/>
  <c r="A3469" i="2"/>
  <c r="A3470" i="2"/>
  <c r="A3471" i="2"/>
  <c r="A3472" i="2"/>
  <c r="A3473" i="2"/>
  <c r="A3474" i="2"/>
  <c r="A3475" i="2"/>
  <c r="A3476" i="2"/>
  <c r="A3477" i="2"/>
  <c r="A3478" i="2"/>
  <c r="A3479" i="2"/>
  <c r="A3480" i="2"/>
  <c r="A3481" i="2"/>
  <c r="A3482" i="2"/>
  <c r="A3483" i="2"/>
  <c r="A3484" i="2"/>
  <c r="A3485" i="2"/>
  <c r="A3486" i="2"/>
  <c r="A3487" i="2"/>
  <c r="A3488" i="2"/>
  <c r="A3489" i="2"/>
  <c r="A3490" i="2"/>
  <c r="A3491" i="2"/>
  <c r="A3492" i="2"/>
  <c r="A3493" i="2"/>
  <c r="A3494" i="2"/>
  <c r="A3495" i="2"/>
  <c r="A3496" i="2"/>
  <c r="A3497" i="2"/>
  <c r="A3498" i="2"/>
  <c r="A3499" i="2"/>
  <c r="A3500" i="2"/>
  <c r="A3501" i="2"/>
  <c r="A3502" i="2"/>
  <c r="A3503" i="2"/>
  <c r="A3504" i="2"/>
  <c r="A3505" i="2"/>
  <c r="A3506" i="2"/>
  <c r="A3507" i="2"/>
  <c r="A3508" i="2"/>
  <c r="A3509" i="2"/>
  <c r="A3510" i="2"/>
  <c r="A3511" i="2"/>
  <c r="A3512" i="2"/>
  <c r="A3513" i="2"/>
  <c r="A3514" i="2"/>
  <c r="A3515" i="2"/>
  <c r="A3516" i="2"/>
  <c r="A3517" i="2"/>
  <c r="A3518" i="2"/>
  <c r="A3519" i="2"/>
  <c r="A3520" i="2"/>
  <c r="A3521" i="2"/>
  <c r="A3522" i="2"/>
  <c r="A3523" i="2"/>
  <c r="A3524" i="2"/>
  <c r="A3525" i="2"/>
  <c r="A3526" i="2"/>
  <c r="A3527" i="2"/>
  <c r="A3528" i="2"/>
  <c r="A3529" i="2"/>
  <c r="A3530" i="2"/>
  <c r="A3531" i="2"/>
  <c r="A3532" i="2"/>
  <c r="A3533" i="2"/>
  <c r="A3534" i="2"/>
  <c r="A3535" i="2"/>
  <c r="A3536" i="2"/>
  <c r="A3537" i="2"/>
  <c r="A3538" i="2"/>
  <c r="A3539" i="2"/>
  <c r="A3540" i="2"/>
  <c r="A3541" i="2"/>
  <c r="A3542" i="2"/>
  <c r="A3543" i="2"/>
  <c r="A3544" i="2"/>
  <c r="A3545" i="2"/>
  <c r="A3546" i="2"/>
  <c r="A3547" i="2"/>
  <c r="A3548" i="2"/>
  <c r="A3549" i="2"/>
  <c r="A3550" i="2"/>
  <c r="A3551" i="2"/>
  <c r="A3552" i="2"/>
  <c r="A3553" i="2"/>
  <c r="A3554" i="2"/>
  <c r="A3555" i="2"/>
  <c r="A3556" i="2"/>
  <c r="A3557" i="2"/>
  <c r="A3558" i="2"/>
  <c r="A3559" i="2"/>
  <c r="A3560" i="2"/>
  <c r="A3561" i="2"/>
  <c r="A3562" i="2"/>
  <c r="A3563" i="2"/>
  <c r="A3564" i="2"/>
  <c r="A3565" i="2"/>
  <c r="A3566" i="2"/>
  <c r="A3567" i="2"/>
  <c r="A3568" i="2"/>
  <c r="A3569" i="2"/>
  <c r="A3570" i="2"/>
  <c r="A3571" i="2"/>
  <c r="A3572" i="2"/>
  <c r="A3573" i="2"/>
  <c r="A3574" i="2"/>
  <c r="A3575" i="2"/>
  <c r="A3576" i="2"/>
  <c r="A3577" i="2"/>
  <c r="A3578" i="2"/>
  <c r="A3579" i="2"/>
  <c r="A3580" i="2"/>
  <c r="A3581" i="2"/>
  <c r="A3582" i="2"/>
  <c r="A3583" i="2"/>
  <c r="A3584" i="2"/>
  <c r="A3585" i="2"/>
  <c r="A3586" i="2"/>
  <c r="A3587" i="2"/>
  <c r="A3588" i="2"/>
  <c r="A3589" i="2"/>
  <c r="A3590" i="2"/>
  <c r="A3591" i="2"/>
  <c r="A3592" i="2"/>
  <c r="A3593" i="2"/>
  <c r="A3594" i="2"/>
  <c r="A3595" i="2"/>
  <c r="A3596" i="2"/>
  <c r="A3597" i="2"/>
  <c r="A3598" i="2"/>
  <c r="A3599" i="2"/>
  <c r="A3600" i="2"/>
  <c r="A3601" i="2"/>
  <c r="A3602" i="2"/>
  <c r="A3603" i="2"/>
  <c r="A3604" i="2"/>
  <c r="A3605" i="2"/>
  <c r="A3606" i="2"/>
  <c r="A3607" i="2"/>
  <c r="A3608" i="2"/>
  <c r="A3609" i="2"/>
  <c r="A3610" i="2"/>
  <c r="A3611" i="2"/>
  <c r="A3612" i="2"/>
  <c r="A3613" i="2"/>
  <c r="A3614" i="2"/>
  <c r="A3615" i="2"/>
  <c r="A3616" i="2"/>
  <c r="A3617" i="2"/>
  <c r="A3618" i="2"/>
  <c r="A3619" i="2"/>
  <c r="A3620" i="2"/>
  <c r="A3621" i="2"/>
  <c r="A3622" i="2"/>
  <c r="A3623" i="2"/>
  <c r="A3624" i="2"/>
  <c r="A3625" i="2"/>
  <c r="A3626" i="2"/>
  <c r="A3627" i="2"/>
  <c r="A3628" i="2"/>
  <c r="A3629" i="2"/>
  <c r="A3630" i="2"/>
  <c r="A3631" i="2"/>
  <c r="A3632" i="2"/>
  <c r="A3633" i="2"/>
  <c r="A3634" i="2"/>
  <c r="A3635" i="2"/>
  <c r="A3636" i="2"/>
  <c r="A3637" i="2"/>
  <c r="A3638" i="2"/>
  <c r="A3639" i="2"/>
  <c r="A3640" i="2"/>
  <c r="A3641" i="2"/>
  <c r="A3642" i="2"/>
  <c r="A3643" i="2"/>
  <c r="A3644" i="2"/>
  <c r="A3645" i="2"/>
  <c r="A3646" i="2"/>
  <c r="A3647" i="2"/>
  <c r="A3648" i="2"/>
  <c r="A3649" i="2"/>
  <c r="A3650" i="2"/>
  <c r="A3651" i="2"/>
  <c r="A3652" i="2"/>
  <c r="A3653" i="2"/>
  <c r="A3654" i="2"/>
  <c r="A3655" i="2"/>
  <c r="A3656" i="2"/>
  <c r="A3657" i="2"/>
  <c r="A3658" i="2"/>
  <c r="A3659" i="2"/>
  <c r="A3660" i="2"/>
  <c r="A3661" i="2"/>
  <c r="A3662" i="2"/>
  <c r="A3663" i="2"/>
  <c r="A3664" i="2"/>
  <c r="A3665" i="2"/>
  <c r="A3666" i="2"/>
  <c r="A3667" i="2"/>
  <c r="A3668" i="2"/>
  <c r="A3669" i="2"/>
  <c r="A3670" i="2"/>
  <c r="A3671" i="2"/>
  <c r="A3672" i="2"/>
  <c r="A3673" i="2"/>
  <c r="A3674" i="2"/>
  <c r="A3675" i="2"/>
  <c r="A3676" i="2"/>
  <c r="A3677" i="2"/>
  <c r="A3678" i="2"/>
  <c r="A3679" i="2"/>
  <c r="A3680" i="2"/>
  <c r="A3681" i="2"/>
  <c r="A3682" i="2"/>
  <c r="A3683" i="2"/>
  <c r="A3684" i="2"/>
  <c r="A3685" i="2"/>
  <c r="A3686" i="2"/>
  <c r="A3687" i="2"/>
  <c r="A3688" i="2"/>
  <c r="A3689" i="2"/>
  <c r="A3690" i="2"/>
  <c r="A3691" i="2"/>
  <c r="A3692" i="2"/>
  <c r="A3693" i="2"/>
  <c r="A3694" i="2"/>
  <c r="A3695" i="2"/>
  <c r="A3696" i="2"/>
  <c r="A3697" i="2"/>
  <c r="A3698" i="2"/>
  <c r="A3699" i="2"/>
  <c r="A3700" i="2"/>
  <c r="A3701" i="2"/>
  <c r="A3702" i="2"/>
  <c r="A3703" i="2"/>
  <c r="A3704" i="2"/>
  <c r="A3705" i="2"/>
  <c r="A3706" i="2"/>
  <c r="A3707" i="2"/>
  <c r="A3708" i="2"/>
  <c r="A3709" i="2"/>
  <c r="A3710" i="2"/>
  <c r="A3711" i="2"/>
  <c r="A3712" i="2"/>
  <c r="A3713" i="2"/>
  <c r="A3714" i="2"/>
  <c r="A3715" i="2"/>
  <c r="A3716" i="2"/>
  <c r="A3717" i="2"/>
  <c r="A3718" i="2"/>
  <c r="A3719" i="2"/>
  <c r="A3720" i="2"/>
  <c r="A3721" i="2"/>
  <c r="A3722" i="2"/>
  <c r="A3723" i="2"/>
  <c r="A3724" i="2"/>
  <c r="A3725" i="2"/>
  <c r="A3726" i="2"/>
  <c r="A3727" i="2"/>
  <c r="A3728" i="2"/>
  <c r="A3729" i="2"/>
  <c r="A3730" i="2"/>
  <c r="A3731" i="2"/>
  <c r="A3732" i="2"/>
  <c r="A3733" i="2"/>
  <c r="A3734" i="2"/>
  <c r="A3735" i="2"/>
  <c r="A3736" i="2"/>
  <c r="A3737" i="2"/>
  <c r="A3738" i="2"/>
  <c r="A3739" i="2"/>
  <c r="A3740" i="2"/>
  <c r="A3741" i="2"/>
  <c r="A3742" i="2"/>
  <c r="A3743" i="2"/>
  <c r="A3744" i="2"/>
  <c r="A3745" i="2"/>
  <c r="A3746" i="2"/>
  <c r="A3747" i="2"/>
  <c r="A3748" i="2"/>
  <c r="A3749" i="2"/>
  <c r="A3750" i="2"/>
  <c r="A3751" i="2"/>
  <c r="A3752" i="2"/>
  <c r="A3753" i="2"/>
  <c r="A3754" i="2"/>
  <c r="A3755" i="2"/>
  <c r="A3756" i="2"/>
  <c r="A3757" i="2"/>
  <c r="A3758" i="2"/>
  <c r="A3759" i="2"/>
  <c r="A3760" i="2"/>
  <c r="A3761" i="2"/>
  <c r="A3762" i="2"/>
  <c r="A3763" i="2"/>
  <c r="A3764" i="2"/>
  <c r="A3765" i="2"/>
  <c r="A3766" i="2"/>
  <c r="A3767" i="2"/>
  <c r="A3768" i="2"/>
  <c r="A3769" i="2"/>
  <c r="A3770" i="2"/>
  <c r="A3771" i="2"/>
  <c r="A3772" i="2"/>
  <c r="A3773" i="2"/>
  <c r="A3774" i="2"/>
  <c r="A3775" i="2"/>
  <c r="A3776" i="2"/>
  <c r="A3777" i="2"/>
  <c r="A3778" i="2"/>
  <c r="A3779" i="2"/>
  <c r="A3780" i="2"/>
  <c r="A3781" i="2"/>
  <c r="A3782" i="2"/>
  <c r="A3783" i="2"/>
  <c r="A3784" i="2"/>
  <c r="A3785" i="2"/>
  <c r="A3786" i="2"/>
  <c r="A3787" i="2"/>
  <c r="A3788" i="2"/>
  <c r="A3789" i="2"/>
  <c r="A3790" i="2"/>
  <c r="A3791" i="2"/>
  <c r="A3792" i="2"/>
  <c r="A3793" i="2"/>
  <c r="A3794" i="2"/>
  <c r="A3795" i="2"/>
  <c r="A3796" i="2"/>
  <c r="A3797" i="2"/>
  <c r="A3798" i="2"/>
  <c r="A3799" i="2"/>
  <c r="A3800" i="2"/>
  <c r="A3801" i="2"/>
  <c r="A3802" i="2"/>
  <c r="A3803" i="2"/>
  <c r="A3804" i="2"/>
  <c r="A3805" i="2"/>
  <c r="A3806" i="2"/>
  <c r="A3807" i="2"/>
  <c r="A3808" i="2"/>
  <c r="A3809" i="2"/>
  <c r="A3810" i="2"/>
  <c r="A3811" i="2"/>
  <c r="A3812" i="2"/>
  <c r="A3813" i="2"/>
  <c r="A3814" i="2"/>
  <c r="A3815" i="2"/>
  <c r="A3816" i="2"/>
  <c r="A3817" i="2"/>
  <c r="A3818" i="2"/>
  <c r="A3819" i="2"/>
  <c r="A3820" i="2"/>
  <c r="A3821" i="2"/>
  <c r="A3822" i="2"/>
  <c r="A3823" i="2"/>
  <c r="A3824" i="2"/>
  <c r="A3825" i="2"/>
  <c r="A3826" i="2"/>
  <c r="A3827" i="2"/>
  <c r="A3828" i="2"/>
  <c r="A3829" i="2"/>
  <c r="A3830" i="2"/>
  <c r="A3831" i="2"/>
  <c r="A3832" i="2"/>
  <c r="A3833" i="2"/>
  <c r="A3834" i="2"/>
  <c r="A3835" i="2"/>
  <c r="A3836" i="2"/>
  <c r="A3837" i="2"/>
  <c r="A3838" i="2"/>
  <c r="A3839" i="2"/>
  <c r="A3840" i="2"/>
  <c r="A3841" i="2"/>
  <c r="A3842" i="2"/>
  <c r="A3843" i="2"/>
  <c r="A3844" i="2"/>
  <c r="A3845" i="2"/>
  <c r="A3846" i="2"/>
  <c r="A3847" i="2"/>
  <c r="A3848" i="2"/>
  <c r="A3849" i="2"/>
  <c r="A3850" i="2"/>
  <c r="A3851" i="2"/>
  <c r="A3852" i="2"/>
  <c r="A3853" i="2"/>
  <c r="A3854" i="2"/>
  <c r="A3855" i="2"/>
  <c r="A3856" i="2"/>
  <c r="A3857" i="2"/>
  <c r="A3858" i="2"/>
  <c r="A3859" i="2"/>
  <c r="A3860" i="2"/>
  <c r="A3861" i="2"/>
  <c r="A3862" i="2"/>
  <c r="A3863" i="2"/>
  <c r="A3864" i="2"/>
  <c r="A3865" i="2"/>
  <c r="A3866" i="2"/>
  <c r="A3867" i="2"/>
  <c r="A3868" i="2"/>
  <c r="A3869" i="2"/>
  <c r="A3870" i="2"/>
  <c r="A3871" i="2"/>
  <c r="A3872" i="2"/>
  <c r="A3873" i="2"/>
  <c r="A3874" i="2"/>
  <c r="A3875" i="2"/>
  <c r="A3876" i="2"/>
  <c r="A3877" i="2"/>
  <c r="A3878" i="2"/>
  <c r="A3879" i="2"/>
  <c r="A3880" i="2"/>
  <c r="A3881" i="2"/>
  <c r="A3882" i="2"/>
  <c r="A3883" i="2"/>
  <c r="A3884" i="2"/>
  <c r="A3885" i="2"/>
  <c r="A3886" i="2"/>
  <c r="A3887" i="2"/>
  <c r="A3888" i="2"/>
  <c r="A3889" i="2"/>
  <c r="A3890" i="2"/>
  <c r="A3891" i="2"/>
  <c r="A3892" i="2"/>
  <c r="A3893" i="2"/>
  <c r="A3894" i="2"/>
  <c r="A3895" i="2"/>
  <c r="A3896" i="2"/>
  <c r="A3897" i="2"/>
  <c r="A3898" i="2"/>
  <c r="A3899" i="2"/>
  <c r="A3900" i="2"/>
  <c r="A3901" i="2"/>
  <c r="A3902" i="2"/>
  <c r="A3903" i="2"/>
  <c r="A3904" i="2"/>
  <c r="A3905" i="2"/>
  <c r="A3906" i="2"/>
  <c r="A3907" i="2"/>
  <c r="A3908" i="2"/>
  <c r="A3909" i="2"/>
  <c r="A3910" i="2"/>
  <c r="A3911" i="2"/>
  <c r="A3912" i="2"/>
  <c r="A3913" i="2"/>
  <c r="A3914" i="2"/>
  <c r="A3915" i="2"/>
  <c r="A3916" i="2"/>
  <c r="A3917" i="2"/>
  <c r="A3918" i="2"/>
  <c r="A3919" i="2"/>
  <c r="A3920" i="2"/>
  <c r="A3921" i="2"/>
  <c r="A3922" i="2"/>
  <c r="A3923" i="2"/>
  <c r="A3924" i="2"/>
  <c r="A3925" i="2"/>
  <c r="A3926" i="2"/>
  <c r="A3927" i="2"/>
  <c r="A3928" i="2"/>
  <c r="A3929" i="2"/>
  <c r="A3930" i="2"/>
  <c r="A3931" i="2"/>
  <c r="A3932" i="2"/>
  <c r="A3933" i="2"/>
  <c r="A3934" i="2"/>
  <c r="A3935" i="2"/>
  <c r="A3936" i="2"/>
  <c r="A3937" i="2"/>
  <c r="A3938" i="2"/>
  <c r="A3939" i="2"/>
  <c r="A3940" i="2"/>
  <c r="A3941" i="2"/>
  <c r="A3942" i="2"/>
  <c r="A3943" i="2"/>
  <c r="A3944" i="2"/>
  <c r="A3945" i="2"/>
  <c r="A3946" i="2"/>
  <c r="A3947" i="2"/>
  <c r="A3948" i="2"/>
  <c r="A3949" i="2"/>
  <c r="A3950" i="2"/>
  <c r="A3951" i="2"/>
  <c r="A3952" i="2"/>
  <c r="A3953" i="2"/>
  <c r="A3954" i="2"/>
  <c r="A3955" i="2"/>
  <c r="A3956" i="2"/>
  <c r="A3957" i="2"/>
  <c r="A3958" i="2"/>
  <c r="A3959" i="2"/>
  <c r="A3960" i="2"/>
  <c r="A3961" i="2"/>
  <c r="A3962" i="2"/>
  <c r="A3963" i="2"/>
  <c r="A3964" i="2"/>
  <c r="A3965" i="2"/>
  <c r="A3966" i="2"/>
  <c r="A3967" i="2"/>
  <c r="A3968" i="2"/>
  <c r="A3969" i="2"/>
  <c r="A3970" i="2"/>
  <c r="A3971" i="2"/>
  <c r="A3972" i="2"/>
  <c r="A3973" i="2"/>
  <c r="A3974" i="2"/>
  <c r="A3975" i="2"/>
  <c r="A3976" i="2"/>
  <c r="A3977" i="2"/>
  <c r="A3978" i="2"/>
  <c r="A3979" i="2"/>
  <c r="A3980" i="2"/>
  <c r="A3981" i="2"/>
  <c r="A3982" i="2"/>
  <c r="A3983" i="2"/>
  <c r="A3984" i="2"/>
  <c r="A3985" i="2"/>
  <c r="A3986" i="2"/>
  <c r="A3987" i="2"/>
  <c r="A3988" i="2"/>
  <c r="A3989" i="2"/>
  <c r="A3990" i="2"/>
  <c r="A3991" i="2"/>
  <c r="A3992" i="2"/>
  <c r="A3993" i="2"/>
  <c r="A3994" i="2"/>
  <c r="A3995" i="2"/>
  <c r="A3996" i="2"/>
  <c r="A3997" i="2"/>
  <c r="A3998" i="2"/>
  <c r="A3999" i="2"/>
  <c r="A4000" i="2"/>
  <c r="A4001" i="2"/>
  <c r="A4002" i="2"/>
  <c r="A4003" i="2"/>
  <c r="A4004" i="2"/>
  <c r="A4005" i="2"/>
  <c r="A4006" i="2"/>
  <c r="A4007" i="2"/>
  <c r="A4008" i="2"/>
  <c r="A4009" i="2"/>
  <c r="A4010" i="2"/>
  <c r="A4011" i="2"/>
  <c r="A4012" i="2"/>
  <c r="A4013" i="2"/>
  <c r="A4014" i="2"/>
  <c r="A4015" i="2"/>
  <c r="A4016" i="2"/>
  <c r="A4017" i="2"/>
  <c r="A4018" i="2"/>
  <c r="A4019" i="2"/>
  <c r="A4020" i="2"/>
  <c r="A4021" i="2"/>
  <c r="A4022" i="2"/>
  <c r="A4023" i="2"/>
  <c r="A4024" i="2"/>
  <c r="A4025" i="2"/>
  <c r="A4026" i="2"/>
  <c r="A4027" i="2"/>
  <c r="A4028" i="2"/>
  <c r="A4029" i="2"/>
  <c r="A4030" i="2"/>
  <c r="A4031" i="2"/>
  <c r="A4032" i="2"/>
  <c r="A4033" i="2"/>
  <c r="A4034" i="2"/>
  <c r="A4035" i="2"/>
  <c r="A4036" i="2"/>
  <c r="A4037" i="2"/>
  <c r="A4038" i="2"/>
  <c r="A4039" i="2"/>
  <c r="A4040" i="2"/>
  <c r="A4041" i="2"/>
  <c r="A4042" i="2"/>
  <c r="A4043" i="2"/>
  <c r="A4044" i="2"/>
  <c r="A4045" i="2"/>
  <c r="A4046" i="2"/>
  <c r="A4047" i="2"/>
  <c r="A4048" i="2"/>
  <c r="A4049" i="2"/>
  <c r="A4050" i="2"/>
  <c r="A4051" i="2"/>
  <c r="A4052" i="2"/>
  <c r="A4053" i="2"/>
  <c r="A4054" i="2"/>
  <c r="A4055" i="2"/>
  <c r="A4056" i="2"/>
  <c r="A4057" i="2"/>
  <c r="A4058" i="2"/>
  <c r="A4059" i="2"/>
  <c r="A4060" i="2"/>
  <c r="A4061" i="2"/>
  <c r="A4062" i="2"/>
  <c r="A4063" i="2"/>
  <c r="A4064" i="2"/>
  <c r="A4065" i="2"/>
  <c r="A4066" i="2"/>
  <c r="A4067" i="2"/>
  <c r="A4068" i="2"/>
  <c r="A4069" i="2"/>
  <c r="A4070" i="2"/>
  <c r="A4071" i="2"/>
  <c r="A4072" i="2"/>
  <c r="A4073" i="2"/>
  <c r="A4074" i="2"/>
  <c r="A4075" i="2"/>
  <c r="A4076" i="2"/>
  <c r="A4077" i="2"/>
  <c r="A4078" i="2"/>
  <c r="A4079" i="2"/>
  <c r="A4080" i="2"/>
  <c r="A4081" i="2"/>
  <c r="A4082" i="2"/>
  <c r="A4083" i="2"/>
  <c r="A4084" i="2"/>
  <c r="A4085" i="2"/>
  <c r="A4086" i="2"/>
  <c r="A4087" i="2"/>
  <c r="A4088" i="2"/>
  <c r="A4089" i="2"/>
  <c r="A4090" i="2"/>
  <c r="A4091" i="2"/>
  <c r="A4092" i="2"/>
  <c r="A4093" i="2"/>
  <c r="A4094" i="2"/>
  <c r="A4095" i="2"/>
  <c r="A4096" i="2"/>
  <c r="A4097" i="2"/>
  <c r="A4098" i="2"/>
  <c r="A4099" i="2"/>
  <c r="A4100" i="2"/>
  <c r="A4101" i="2"/>
  <c r="A4102" i="2"/>
  <c r="A4103" i="2"/>
  <c r="A4104" i="2"/>
  <c r="A4105" i="2"/>
  <c r="A4106" i="2"/>
  <c r="A4107" i="2"/>
  <c r="A4108" i="2"/>
  <c r="A4109" i="2"/>
  <c r="A4110" i="2"/>
  <c r="A4111" i="2"/>
  <c r="A4112" i="2"/>
  <c r="A4113" i="2"/>
  <c r="A4114" i="2"/>
  <c r="A4115" i="2"/>
  <c r="A4116" i="2"/>
  <c r="A4117" i="2"/>
  <c r="A4118" i="2"/>
  <c r="A4119" i="2"/>
  <c r="A4120" i="2"/>
  <c r="A4121" i="2"/>
  <c r="A4122" i="2"/>
  <c r="A4123" i="2"/>
  <c r="A4124" i="2"/>
  <c r="A4125" i="2"/>
  <c r="A4126" i="2"/>
  <c r="A4127" i="2"/>
  <c r="A4128" i="2"/>
  <c r="A4129" i="2"/>
  <c r="A4130" i="2"/>
  <c r="A4131" i="2"/>
  <c r="A4132" i="2"/>
  <c r="A4133" i="2"/>
  <c r="A4134" i="2"/>
  <c r="A4135" i="2"/>
  <c r="A4136" i="2"/>
  <c r="A4137" i="2"/>
  <c r="A4138" i="2"/>
  <c r="A4139" i="2"/>
  <c r="A4140" i="2"/>
  <c r="A4141" i="2"/>
  <c r="A4142" i="2"/>
  <c r="A4143" i="2"/>
  <c r="A4144" i="2"/>
  <c r="A4145" i="2"/>
  <c r="A4146" i="2"/>
  <c r="A4147" i="2"/>
  <c r="A4148" i="2"/>
  <c r="A4149" i="2"/>
  <c r="A4150" i="2"/>
  <c r="A4151" i="2"/>
  <c r="A4152" i="2"/>
  <c r="A4153" i="2"/>
  <c r="A4154" i="2"/>
  <c r="A4155" i="2"/>
  <c r="A4156" i="2"/>
  <c r="A4157" i="2"/>
  <c r="A4158" i="2"/>
  <c r="A4159" i="2"/>
  <c r="A4160" i="2"/>
  <c r="A4161" i="2"/>
  <c r="A4162" i="2"/>
  <c r="A4163" i="2"/>
  <c r="A4164" i="2"/>
  <c r="A4165" i="2"/>
  <c r="A4166" i="2"/>
  <c r="A4167" i="2"/>
  <c r="A4168" i="2"/>
  <c r="A4169" i="2"/>
  <c r="A4170" i="2"/>
  <c r="A4171" i="2"/>
  <c r="A4172" i="2"/>
  <c r="A4173" i="2"/>
  <c r="A4174" i="2"/>
  <c r="A4175" i="2"/>
  <c r="A4176" i="2"/>
  <c r="A4177" i="2"/>
  <c r="A4178" i="2"/>
  <c r="A4179" i="2"/>
  <c r="A4180" i="2"/>
  <c r="A4181" i="2"/>
  <c r="A4182" i="2"/>
  <c r="A4183" i="2"/>
  <c r="A4184" i="2"/>
  <c r="A4185" i="2"/>
  <c r="A4186" i="2"/>
  <c r="A4187" i="2"/>
  <c r="A4188" i="2"/>
  <c r="A4189" i="2"/>
  <c r="A4190" i="2"/>
  <c r="A4191" i="2"/>
  <c r="A4192" i="2"/>
  <c r="A4193" i="2"/>
  <c r="A4194" i="2"/>
  <c r="A4195" i="2"/>
  <c r="A4196" i="2"/>
  <c r="A4197" i="2"/>
  <c r="A4198" i="2"/>
  <c r="A4199" i="2"/>
  <c r="A4200" i="2"/>
  <c r="A4201" i="2"/>
  <c r="A4202" i="2"/>
  <c r="A4203" i="2"/>
  <c r="A4204" i="2"/>
  <c r="A4205" i="2"/>
  <c r="A4206" i="2"/>
  <c r="A4207" i="2"/>
  <c r="A4208" i="2"/>
  <c r="A4209" i="2"/>
  <c r="A4210" i="2"/>
  <c r="A4211" i="2"/>
  <c r="A4212" i="2"/>
  <c r="A4213" i="2"/>
  <c r="A4214" i="2"/>
  <c r="A4215" i="2"/>
  <c r="A4216" i="2"/>
  <c r="A4217" i="2"/>
  <c r="A4218" i="2"/>
  <c r="A4219" i="2"/>
  <c r="A4220" i="2"/>
  <c r="A4221" i="2"/>
  <c r="A4222" i="2"/>
  <c r="A4223" i="2"/>
  <c r="A4224" i="2"/>
  <c r="A4225" i="2"/>
  <c r="A4226" i="2"/>
  <c r="A4227" i="2"/>
  <c r="A4228" i="2"/>
  <c r="A4229" i="2"/>
  <c r="A4230" i="2"/>
  <c r="A4231" i="2"/>
  <c r="A4232" i="2"/>
  <c r="A4233" i="2"/>
  <c r="A4234" i="2"/>
  <c r="A4235" i="2"/>
  <c r="A4236" i="2"/>
  <c r="A4237" i="2"/>
  <c r="A4238" i="2"/>
  <c r="A4239" i="2"/>
  <c r="A4240" i="2"/>
  <c r="A4241" i="2"/>
  <c r="A4242" i="2"/>
  <c r="A4243" i="2"/>
  <c r="A4244" i="2"/>
  <c r="A4245" i="2"/>
  <c r="A4246" i="2"/>
  <c r="A4247" i="2"/>
  <c r="A4248" i="2"/>
  <c r="A4249" i="2"/>
  <c r="A4250" i="2"/>
  <c r="A4251" i="2"/>
  <c r="A4252" i="2"/>
  <c r="A4253" i="2"/>
  <c r="A4254" i="2"/>
  <c r="A4255" i="2"/>
  <c r="A4256" i="2"/>
  <c r="A4257" i="2"/>
  <c r="A4258" i="2"/>
  <c r="A4259" i="2"/>
  <c r="A4260" i="2"/>
  <c r="A4261" i="2"/>
  <c r="A4262" i="2"/>
  <c r="A4263" i="2"/>
  <c r="A4264" i="2"/>
  <c r="A4265" i="2"/>
  <c r="A4266" i="2"/>
  <c r="A4267" i="2"/>
  <c r="A4268" i="2"/>
  <c r="A4269" i="2"/>
  <c r="A4270" i="2"/>
  <c r="A4271" i="2"/>
  <c r="A4272" i="2"/>
  <c r="A4273" i="2"/>
  <c r="A4274" i="2"/>
  <c r="A4275" i="2"/>
  <c r="A4276" i="2"/>
  <c r="A4277" i="2"/>
  <c r="A4278" i="2"/>
  <c r="A4279" i="2"/>
  <c r="A4280" i="2"/>
  <c r="A4281" i="2"/>
  <c r="A4282" i="2"/>
  <c r="A4283" i="2"/>
  <c r="A4284" i="2"/>
  <c r="A4285" i="2"/>
  <c r="A4286" i="2"/>
  <c r="A4287" i="2"/>
  <c r="A4288" i="2"/>
  <c r="A4289" i="2"/>
  <c r="A4290" i="2"/>
  <c r="A4291" i="2"/>
  <c r="A4292" i="2"/>
  <c r="A4293" i="2"/>
  <c r="A4294" i="2"/>
  <c r="A4295" i="2"/>
  <c r="A4296" i="2"/>
  <c r="A4297" i="2"/>
  <c r="A4298" i="2"/>
  <c r="A4299" i="2"/>
  <c r="A4300" i="2"/>
  <c r="A4301" i="2"/>
  <c r="A4302" i="2"/>
  <c r="A4303" i="2"/>
  <c r="A4304" i="2"/>
  <c r="A4305" i="2"/>
  <c r="A4306" i="2"/>
  <c r="A4307" i="2"/>
  <c r="A4308" i="2"/>
  <c r="A4309" i="2"/>
  <c r="A4310" i="2"/>
  <c r="A4311" i="2"/>
  <c r="A4312" i="2"/>
  <c r="A4313" i="2"/>
  <c r="A4314" i="2"/>
  <c r="A4315" i="2"/>
  <c r="A4316" i="2"/>
  <c r="A4317" i="2"/>
  <c r="A4318" i="2"/>
  <c r="A4319" i="2"/>
  <c r="A4320" i="2"/>
  <c r="A4321" i="2"/>
  <c r="A4322" i="2"/>
  <c r="A4323" i="2"/>
  <c r="A4324" i="2"/>
  <c r="A4325" i="2"/>
  <c r="A4326" i="2"/>
  <c r="A4327" i="2"/>
  <c r="A4328" i="2"/>
  <c r="A4329" i="2"/>
  <c r="A4330" i="2"/>
  <c r="A4331" i="2"/>
  <c r="A4332" i="2"/>
  <c r="A4333" i="2"/>
  <c r="A4334" i="2"/>
  <c r="A4335" i="2"/>
  <c r="A4336" i="2"/>
  <c r="A4337" i="2"/>
  <c r="A4338" i="2"/>
  <c r="A4339" i="2"/>
  <c r="A4340" i="2"/>
  <c r="A4341" i="2"/>
  <c r="A4342" i="2"/>
  <c r="A4343" i="2"/>
  <c r="A4344" i="2"/>
  <c r="A4345" i="2"/>
  <c r="A4346" i="2"/>
  <c r="A4347" i="2"/>
  <c r="A4348" i="2"/>
  <c r="A4349" i="2"/>
  <c r="A4350" i="2"/>
  <c r="A4351" i="2"/>
  <c r="A4352" i="2"/>
  <c r="A4353" i="2"/>
  <c r="A4354" i="2"/>
  <c r="A4355" i="2"/>
  <c r="A4356" i="2"/>
  <c r="A4357" i="2"/>
  <c r="A4358" i="2"/>
  <c r="A4359" i="2"/>
  <c r="A4360" i="2"/>
  <c r="A4361" i="2"/>
  <c r="A4362" i="2"/>
  <c r="A4363" i="2"/>
  <c r="A4364" i="2"/>
  <c r="A4365" i="2"/>
  <c r="A4366" i="2"/>
  <c r="A4367" i="2"/>
  <c r="A4368" i="2"/>
  <c r="A4369" i="2"/>
  <c r="A4370" i="2"/>
  <c r="A4371" i="2"/>
  <c r="A4372" i="2"/>
  <c r="A4373" i="2"/>
  <c r="A4374" i="2"/>
  <c r="A4375" i="2"/>
  <c r="A4376" i="2"/>
  <c r="A4377" i="2"/>
  <c r="A4378" i="2"/>
  <c r="A4379" i="2"/>
  <c r="A4380" i="2"/>
  <c r="A4381" i="2"/>
  <c r="A4382" i="2"/>
  <c r="A4383" i="2"/>
  <c r="A4384" i="2"/>
  <c r="A4385" i="2"/>
  <c r="A4386" i="2"/>
  <c r="A4387" i="2"/>
  <c r="A4388" i="2"/>
  <c r="A4389" i="2"/>
  <c r="A4390" i="2"/>
  <c r="A4391" i="2"/>
  <c r="A4392" i="2"/>
  <c r="A4393" i="2"/>
  <c r="A4394" i="2"/>
  <c r="A4395" i="2"/>
  <c r="A4396" i="2"/>
  <c r="A4397" i="2"/>
  <c r="A4398" i="2"/>
  <c r="A4399" i="2"/>
  <c r="A4400" i="2"/>
  <c r="A4401" i="2"/>
  <c r="A4402" i="2"/>
  <c r="A4403" i="2"/>
  <c r="A4404" i="2"/>
  <c r="A4405" i="2"/>
  <c r="A4406" i="2"/>
  <c r="A4407" i="2"/>
  <c r="A4408" i="2"/>
  <c r="A4409" i="2"/>
  <c r="A4410" i="2"/>
  <c r="A4411" i="2"/>
  <c r="A4412" i="2"/>
  <c r="A4413" i="2"/>
  <c r="A4414" i="2"/>
  <c r="A4415" i="2"/>
  <c r="A4416" i="2"/>
  <c r="A4417" i="2"/>
  <c r="A4418" i="2"/>
  <c r="A4419" i="2"/>
  <c r="A4420" i="2"/>
  <c r="A4421" i="2"/>
  <c r="A4422" i="2"/>
  <c r="A4423" i="2"/>
  <c r="A4424" i="2"/>
  <c r="A4425" i="2"/>
  <c r="A4426" i="2"/>
  <c r="A4427" i="2"/>
  <c r="A4428" i="2"/>
  <c r="A4429" i="2"/>
  <c r="A4430" i="2"/>
  <c r="A4431" i="2"/>
  <c r="A4432" i="2"/>
  <c r="A4433" i="2"/>
  <c r="A4434" i="2"/>
  <c r="A4435" i="2"/>
  <c r="A4436" i="2"/>
  <c r="A4437" i="2"/>
  <c r="A4438" i="2"/>
  <c r="A4439" i="2"/>
  <c r="A4440" i="2"/>
  <c r="A4441" i="2"/>
  <c r="A4442" i="2"/>
  <c r="A4443" i="2"/>
  <c r="A4444" i="2"/>
  <c r="A4445" i="2"/>
  <c r="A4446" i="2"/>
  <c r="A4447" i="2"/>
  <c r="A4448" i="2"/>
  <c r="A4449" i="2"/>
  <c r="A4450" i="2"/>
  <c r="A4451" i="2"/>
  <c r="A4452" i="2"/>
  <c r="A4453" i="2"/>
  <c r="A4454" i="2"/>
  <c r="A4455" i="2"/>
  <c r="A4456" i="2"/>
  <c r="A4457" i="2"/>
  <c r="A4458" i="2"/>
  <c r="A4459" i="2"/>
  <c r="A4460" i="2"/>
  <c r="A4461" i="2"/>
  <c r="A4462" i="2"/>
  <c r="A4463" i="2"/>
  <c r="A4464" i="2"/>
  <c r="A4465" i="2"/>
  <c r="A4466" i="2"/>
  <c r="A4467" i="2"/>
  <c r="A4468" i="2"/>
  <c r="A4469" i="2"/>
  <c r="A4470" i="2"/>
  <c r="A4471" i="2"/>
  <c r="A4472" i="2"/>
  <c r="A4473" i="2"/>
  <c r="A4474" i="2"/>
  <c r="A4475" i="2"/>
  <c r="A4476" i="2"/>
  <c r="A4477" i="2"/>
  <c r="A4478" i="2"/>
  <c r="A4479" i="2"/>
  <c r="A4480" i="2"/>
  <c r="A4481" i="2"/>
  <c r="A4482" i="2"/>
  <c r="A4483" i="2"/>
  <c r="A4484" i="2"/>
  <c r="A4485" i="2"/>
  <c r="A4486" i="2"/>
  <c r="A4487" i="2"/>
  <c r="A4488" i="2"/>
  <c r="A4489" i="2"/>
  <c r="A4490" i="2"/>
  <c r="A4491" i="2"/>
  <c r="A4492" i="2"/>
  <c r="A4493" i="2"/>
  <c r="A4494" i="2"/>
  <c r="A4495" i="2"/>
  <c r="A4496" i="2"/>
  <c r="A4497" i="2"/>
  <c r="A4498" i="2"/>
  <c r="A4499" i="2"/>
  <c r="A4500" i="2"/>
  <c r="A4501" i="2"/>
  <c r="A4502" i="2"/>
  <c r="A4503" i="2"/>
  <c r="A4504" i="2"/>
  <c r="A4505" i="2"/>
  <c r="A4506" i="2"/>
  <c r="A4507" i="2"/>
  <c r="A4508" i="2"/>
  <c r="A4509" i="2"/>
  <c r="A4510" i="2"/>
  <c r="A4511" i="2"/>
  <c r="A4512" i="2"/>
  <c r="A4513" i="2"/>
  <c r="A4514" i="2"/>
  <c r="A4515" i="2"/>
  <c r="A4516" i="2"/>
  <c r="A4517" i="2"/>
  <c r="A4518" i="2"/>
  <c r="A4519" i="2"/>
  <c r="A4520" i="2"/>
  <c r="A4521" i="2"/>
  <c r="A4522" i="2"/>
  <c r="A4523" i="2"/>
  <c r="A4524" i="2"/>
  <c r="A4525" i="2"/>
  <c r="A4526" i="2"/>
  <c r="A4527" i="2"/>
  <c r="A4528" i="2"/>
  <c r="A4529" i="2"/>
  <c r="A4530" i="2"/>
  <c r="A4531" i="2"/>
  <c r="A4532" i="2"/>
  <c r="A4533" i="2"/>
  <c r="A4534" i="2"/>
  <c r="A4535" i="2"/>
  <c r="A4536" i="2"/>
  <c r="A4537" i="2"/>
  <c r="A4538" i="2"/>
  <c r="A4539" i="2"/>
  <c r="A4540" i="2"/>
  <c r="A4541" i="2"/>
  <c r="A4542" i="2"/>
  <c r="A4543" i="2"/>
  <c r="A4544" i="2"/>
  <c r="A4545" i="2"/>
  <c r="A4546" i="2"/>
  <c r="A4547" i="2"/>
  <c r="A4548" i="2"/>
  <c r="A4549" i="2"/>
  <c r="A4550" i="2"/>
  <c r="A4551" i="2"/>
  <c r="A4552" i="2"/>
  <c r="A4553" i="2"/>
  <c r="A4554" i="2"/>
  <c r="A4555" i="2"/>
  <c r="A4556" i="2"/>
  <c r="A4557" i="2"/>
  <c r="A4558" i="2"/>
  <c r="A4559" i="2"/>
  <c r="A4560" i="2"/>
  <c r="A4561" i="2"/>
  <c r="A4562" i="2"/>
  <c r="A4563" i="2"/>
  <c r="A4564" i="2"/>
  <c r="A4565" i="2"/>
  <c r="A4566" i="2"/>
  <c r="A4567" i="2"/>
  <c r="A4568" i="2"/>
  <c r="A4569" i="2"/>
  <c r="A4570" i="2"/>
  <c r="A4571" i="2"/>
  <c r="A4572" i="2"/>
  <c r="A4573" i="2"/>
  <c r="A4574" i="2"/>
  <c r="A4575" i="2"/>
  <c r="A4576" i="2"/>
  <c r="A4577" i="2"/>
  <c r="A4578" i="2"/>
  <c r="A4579" i="2"/>
  <c r="A4580" i="2"/>
  <c r="A4581" i="2"/>
  <c r="A4582" i="2"/>
  <c r="A4583" i="2"/>
  <c r="A4584" i="2"/>
  <c r="A4585" i="2"/>
  <c r="A4586" i="2"/>
  <c r="A4587" i="2"/>
  <c r="A4588" i="2"/>
  <c r="A4589" i="2"/>
  <c r="A4590" i="2"/>
  <c r="A4591" i="2"/>
  <c r="A4592" i="2"/>
  <c r="A4593" i="2"/>
  <c r="A4594" i="2"/>
  <c r="A4595" i="2"/>
  <c r="A4596" i="2"/>
  <c r="A4597" i="2"/>
  <c r="A4598" i="2"/>
  <c r="A4599" i="2"/>
  <c r="A4600" i="2"/>
  <c r="A4601" i="2"/>
  <c r="A4602" i="2"/>
  <c r="A4603" i="2"/>
  <c r="A4604" i="2"/>
  <c r="A4605" i="2"/>
  <c r="A4606" i="2"/>
  <c r="A4607" i="2"/>
  <c r="A4608" i="2"/>
  <c r="A4609" i="2"/>
  <c r="A4610" i="2"/>
  <c r="A4611" i="2"/>
  <c r="A4612" i="2"/>
  <c r="A4613" i="2"/>
  <c r="A4614" i="2"/>
  <c r="A4615" i="2"/>
  <c r="A4616" i="2"/>
  <c r="A4617" i="2"/>
  <c r="A4618" i="2"/>
  <c r="A4619" i="2"/>
  <c r="A4620" i="2"/>
  <c r="A4621" i="2"/>
  <c r="A4622" i="2"/>
  <c r="A4623" i="2"/>
  <c r="A4624" i="2"/>
  <c r="A4625" i="2"/>
  <c r="A4626" i="2"/>
  <c r="A4627" i="2"/>
  <c r="A4628" i="2"/>
  <c r="A4629" i="2"/>
  <c r="A4630" i="2"/>
  <c r="A4631" i="2"/>
  <c r="A4632" i="2"/>
  <c r="A4633" i="2"/>
  <c r="A4634" i="2"/>
  <c r="A4635" i="2"/>
  <c r="A4636" i="2"/>
  <c r="A4637" i="2"/>
  <c r="A4638" i="2"/>
  <c r="A4639" i="2"/>
  <c r="A4640" i="2"/>
  <c r="A4641" i="2"/>
  <c r="A4642" i="2"/>
  <c r="A4643" i="2"/>
  <c r="A4644" i="2"/>
  <c r="A4645" i="2"/>
  <c r="A4646" i="2"/>
  <c r="A4647" i="2"/>
  <c r="A4648" i="2"/>
  <c r="A4649" i="2"/>
  <c r="A4650" i="2"/>
  <c r="A4651" i="2"/>
  <c r="A4652" i="2"/>
  <c r="A4653" i="2"/>
  <c r="A4654" i="2"/>
  <c r="A4655" i="2"/>
  <c r="A4656" i="2"/>
  <c r="A4657" i="2"/>
  <c r="A4658" i="2"/>
  <c r="A4659" i="2"/>
  <c r="A4660" i="2"/>
  <c r="A4661" i="2"/>
  <c r="A4662" i="2"/>
  <c r="A4663" i="2"/>
  <c r="A4664" i="2"/>
  <c r="A4665" i="2"/>
  <c r="A4666" i="2"/>
  <c r="A4667" i="2"/>
  <c r="A4668" i="2"/>
  <c r="A4669" i="2"/>
  <c r="A4670" i="2"/>
  <c r="A4671" i="2"/>
  <c r="A4672" i="2"/>
  <c r="A4673" i="2"/>
  <c r="A4674" i="2"/>
  <c r="A4675" i="2"/>
  <c r="A4676" i="2"/>
  <c r="A4677" i="2"/>
  <c r="A4678" i="2"/>
  <c r="A4679" i="2"/>
  <c r="A4680" i="2"/>
  <c r="A4681" i="2"/>
  <c r="A4682" i="2"/>
  <c r="A4683" i="2"/>
  <c r="A4684" i="2"/>
  <c r="A4685" i="2"/>
  <c r="A4686" i="2"/>
  <c r="A4687" i="2"/>
  <c r="A4688" i="2"/>
  <c r="A4689" i="2"/>
  <c r="A4690" i="2"/>
  <c r="A4691" i="2"/>
  <c r="A4692" i="2"/>
  <c r="A4693" i="2"/>
  <c r="A4694" i="2"/>
  <c r="A4695" i="2"/>
  <c r="A4696" i="2"/>
  <c r="A4697" i="2"/>
  <c r="A4698" i="2"/>
  <c r="A4699" i="2"/>
  <c r="A4700" i="2"/>
  <c r="A4701" i="2"/>
  <c r="A4702" i="2"/>
  <c r="A4703" i="2"/>
  <c r="A4704" i="2"/>
  <c r="A4705" i="2"/>
  <c r="A4706" i="2"/>
  <c r="A4707" i="2"/>
  <c r="A4708" i="2"/>
  <c r="A4709" i="2"/>
  <c r="A4710" i="2"/>
  <c r="A4711" i="2"/>
  <c r="A4712" i="2"/>
  <c r="A4713" i="2"/>
  <c r="A4714" i="2"/>
  <c r="A4715" i="2"/>
  <c r="A4716" i="2"/>
  <c r="A4717" i="2"/>
  <c r="A4718" i="2"/>
  <c r="A4719" i="2"/>
  <c r="A4720" i="2"/>
  <c r="A4721" i="2"/>
  <c r="A4722" i="2"/>
  <c r="A4723" i="2"/>
  <c r="A4724" i="2"/>
  <c r="A4725" i="2"/>
  <c r="A4726" i="2"/>
  <c r="A4727" i="2"/>
  <c r="A4728" i="2"/>
  <c r="A4729" i="2"/>
  <c r="A4730" i="2"/>
  <c r="A4731" i="2"/>
  <c r="A4732" i="2"/>
  <c r="A4733" i="2"/>
  <c r="A4734" i="2"/>
  <c r="A4735" i="2"/>
  <c r="A4736" i="2"/>
  <c r="A4737" i="2"/>
  <c r="A4738" i="2"/>
  <c r="A4739" i="2"/>
  <c r="A4740" i="2"/>
  <c r="A4741" i="2"/>
  <c r="A4742" i="2"/>
  <c r="A4743" i="2"/>
  <c r="A4744" i="2"/>
  <c r="A4745" i="2"/>
  <c r="A4746" i="2"/>
  <c r="A4747" i="2"/>
  <c r="A4748" i="2"/>
  <c r="A4749" i="2"/>
  <c r="A4750" i="2"/>
  <c r="A4751" i="2"/>
  <c r="A4752" i="2"/>
  <c r="A4753" i="2"/>
  <c r="A4754" i="2"/>
  <c r="A4755" i="2"/>
  <c r="A4756" i="2"/>
  <c r="A4757" i="2"/>
  <c r="A4758" i="2"/>
  <c r="A4759" i="2"/>
  <c r="A4760" i="2"/>
  <c r="A4761" i="2"/>
  <c r="A4762" i="2"/>
  <c r="A4763" i="2"/>
  <c r="A4764" i="2"/>
  <c r="A4765" i="2"/>
  <c r="A4766" i="2"/>
  <c r="A4767" i="2"/>
  <c r="A4768" i="2"/>
  <c r="A4769" i="2"/>
  <c r="A4770" i="2"/>
  <c r="A4771" i="2"/>
  <c r="A4772" i="2"/>
  <c r="A4773" i="2"/>
  <c r="A4774" i="2"/>
  <c r="A4775" i="2"/>
  <c r="A4776" i="2"/>
  <c r="A4777" i="2"/>
  <c r="A4778" i="2"/>
  <c r="A4779" i="2"/>
  <c r="A4780" i="2"/>
  <c r="A4781" i="2"/>
  <c r="A4782" i="2"/>
  <c r="A4783" i="2"/>
  <c r="A4784" i="2"/>
  <c r="A4785" i="2"/>
  <c r="A4786" i="2"/>
  <c r="A4787" i="2"/>
  <c r="A4788" i="2"/>
  <c r="A4789" i="2"/>
  <c r="A4790" i="2"/>
  <c r="A4791" i="2"/>
  <c r="A4792" i="2"/>
  <c r="A4793" i="2"/>
  <c r="A4794" i="2"/>
  <c r="A4795" i="2"/>
  <c r="A4796" i="2"/>
  <c r="A4797" i="2"/>
  <c r="A4798" i="2"/>
  <c r="A4799" i="2"/>
  <c r="A4800" i="2"/>
  <c r="A4801" i="2"/>
  <c r="A4802" i="2"/>
  <c r="A4803" i="2"/>
  <c r="A4804" i="2"/>
  <c r="A4805" i="2"/>
  <c r="A4806" i="2"/>
  <c r="A4807" i="2"/>
  <c r="A4808" i="2"/>
  <c r="A4809" i="2"/>
  <c r="A4810" i="2"/>
  <c r="A4811" i="2"/>
  <c r="A4812" i="2"/>
  <c r="A4813" i="2"/>
  <c r="A4814" i="2"/>
  <c r="A4815" i="2"/>
  <c r="A4816" i="2"/>
  <c r="A4817" i="2"/>
  <c r="A4818" i="2"/>
  <c r="A4819" i="2"/>
  <c r="A4820" i="2"/>
  <c r="A4821" i="2"/>
  <c r="A4822" i="2"/>
  <c r="A4823" i="2"/>
  <c r="A4824" i="2"/>
  <c r="A4825" i="2"/>
  <c r="A4826" i="2"/>
  <c r="A4827" i="2"/>
  <c r="A4828" i="2"/>
  <c r="A4829" i="2"/>
  <c r="A4830" i="2"/>
  <c r="A4831" i="2"/>
  <c r="A4832" i="2"/>
  <c r="A4833" i="2"/>
  <c r="A4834" i="2"/>
  <c r="A4835" i="2"/>
  <c r="A4836" i="2"/>
  <c r="A4837" i="2"/>
  <c r="A4838" i="2"/>
  <c r="A4839" i="2"/>
  <c r="A4840" i="2"/>
  <c r="A4841" i="2"/>
  <c r="A4842" i="2"/>
  <c r="A4843" i="2"/>
  <c r="A4844" i="2"/>
  <c r="A4845" i="2"/>
  <c r="A4846" i="2"/>
  <c r="A4847" i="2"/>
  <c r="A4848" i="2"/>
  <c r="A4849" i="2"/>
  <c r="A4850" i="2"/>
  <c r="A4851" i="2"/>
  <c r="A4852" i="2"/>
  <c r="A4853" i="2"/>
  <c r="A4854" i="2"/>
  <c r="A4855" i="2"/>
  <c r="A4856" i="2"/>
  <c r="A4857" i="2"/>
  <c r="A4858" i="2"/>
  <c r="A4859" i="2"/>
  <c r="A4860" i="2"/>
  <c r="A4861" i="2"/>
  <c r="A4862" i="2"/>
  <c r="A4863" i="2"/>
  <c r="A4864" i="2"/>
  <c r="A4865" i="2"/>
  <c r="A4866" i="2"/>
  <c r="A4867" i="2"/>
  <c r="A4868" i="2"/>
  <c r="A4869" i="2"/>
  <c r="A4870" i="2"/>
  <c r="A4871" i="2"/>
  <c r="A4872" i="2"/>
  <c r="A4873" i="2"/>
  <c r="A4874" i="2"/>
  <c r="A4875" i="2"/>
  <c r="A4876" i="2"/>
  <c r="A4877" i="2"/>
  <c r="A4878" i="2"/>
  <c r="A4879" i="2"/>
  <c r="A4880" i="2"/>
  <c r="A4881" i="2"/>
  <c r="A4882" i="2"/>
  <c r="A4883" i="2"/>
  <c r="A4884" i="2"/>
  <c r="A4885" i="2"/>
  <c r="A4886" i="2"/>
  <c r="A4887" i="2"/>
  <c r="A4888" i="2"/>
  <c r="A4889" i="2"/>
  <c r="A4890" i="2"/>
  <c r="A4891" i="2"/>
  <c r="A4892" i="2"/>
  <c r="A4893" i="2"/>
  <c r="A4894" i="2"/>
  <c r="A4895" i="2"/>
  <c r="A4896" i="2"/>
  <c r="A4897" i="2"/>
  <c r="A4898" i="2"/>
  <c r="A4899" i="2"/>
  <c r="A4900" i="2"/>
  <c r="A4901" i="2"/>
  <c r="A4902" i="2"/>
  <c r="A4903" i="2"/>
  <c r="A4904" i="2"/>
  <c r="A4905" i="2"/>
  <c r="A4906" i="2"/>
  <c r="A4907" i="2"/>
  <c r="A4908" i="2"/>
  <c r="A4909" i="2"/>
  <c r="A4910" i="2"/>
  <c r="A4911" i="2"/>
  <c r="A4912" i="2"/>
  <c r="A4913" i="2"/>
  <c r="A4914" i="2"/>
  <c r="A4915" i="2"/>
  <c r="A4916" i="2"/>
  <c r="A4917" i="2"/>
  <c r="A4918" i="2"/>
  <c r="A4919" i="2"/>
  <c r="A4920" i="2"/>
  <c r="A4921" i="2"/>
  <c r="A4922" i="2"/>
  <c r="A4923" i="2"/>
  <c r="A4924" i="2"/>
  <c r="A4925" i="2"/>
  <c r="A4926" i="2"/>
  <c r="A4927" i="2"/>
  <c r="A4928" i="2"/>
  <c r="A4929" i="2"/>
  <c r="A4930" i="2"/>
  <c r="A4931" i="2"/>
  <c r="A4932" i="2"/>
  <c r="A4933" i="2"/>
  <c r="A4934" i="2"/>
  <c r="A4935" i="2"/>
  <c r="A4936" i="2"/>
  <c r="A4937" i="2"/>
  <c r="A4938" i="2"/>
  <c r="A4939" i="2"/>
  <c r="A4940" i="2"/>
  <c r="A4941" i="2"/>
  <c r="A4942" i="2"/>
  <c r="A4943" i="2"/>
  <c r="A4944" i="2"/>
  <c r="A4945" i="2"/>
  <c r="A4946" i="2"/>
  <c r="A4947" i="2"/>
  <c r="A4948" i="2"/>
  <c r="A4949" i="2"/>
  <c r="A4950" i="2"/>
  <c r="A4951" i="2"/>
  <c r="A4952" i="2"/>
  <c r="A4953" i="2"/>
  <c r="A4954" i="2"/>
  <c r="A4955" i="2"/>
  <c r="A4956" i="2"/>
  <c r="A4957" i="2"/>
  <c r="A4958" i="2"/>
  <c r="A4959" i="2"/>
  <c r="A4960" i="2"/>
  <c r="A4961" i="2"/>
  <c r="A4962" i="2"/>
  <c r="A4963" i="2"/>
  <c r="A4964" i="2"/>
  <c r="A4965" i="2"/>
  <c r="A4966" i="2"/>
  <c r="A4967" i="2"/>
  <c r="A4968" i="2"/>
  <c r="A4969" i="2"/>
  <c r="A4970" i="2"/>
  <c r="A4971" i="2"/>
  <c r="A4972" i="2"/>
  <c r="A4973" i="2"/>
  <c r="A4974" i="2"/>
  <c r="A4975" i="2"/>
  <c r="A4976" i="2"/>
  <c r="A4977" i="2"/>
  <c r="A4978" i="2"/>
  <c r="A4979" i="2"/>
  <c r="A4980" i="2"/>
  <c r="A4981" i="2"/>
  <c r="A4982" i="2"/>
  <c r="A4983" i="2"/>
  <c r="A4984" i="2"/>
  <c r="A4985" i="2"/>
  <c r="A4986" i="2"/>
  <c r="A4987" i="2"/>
  <c r="A4988" i="2"/>
  <c r="A4989" i="2"/>
  <c r="A4990" i="2"/>
  <c r="A4991" i="2"/>
  <c r="A4992" i="2"/>
  <c r="A4993" i="2"/>
  <c r="A4994" i="2"/>
  <c r="A4995" i="2"/>
  <c r="A4996" i="2"/>
  <c r="A4997" i="2"/>
  <c r="A4998" i="2"/>
  <c r="A4999" i="2"/>
  <c r="A5000" i="2"/>
  <c r="A5001" i="2"/>
  <c r="A5002" i="2"/>
  <c r="A5003" i="2"/>
  <c r="A5004" i="2"/>
  <c r="A5005" i="2"/>
  <c r="A5006" i="2"/>
  <c r="A5007" i="2"/>
  <c r="A5008" i="2"/>
  <c r="A5009" i="2"/>
  <c r="A5010" i="2"/>
  <c r="A5011" i="2"/>
  <c r="A5012" i="2"/>
  <c r="A5013" i="2"/>
  <c r="A5014" i="2"/>
  <c r="A5015" i="2"/>
  <c r="A5016" i="2"/>
  <c r="A5017" i="2"/>
  <c r="A5018" i="2"/>
  <c r="A5019" i="2"/>
  <c r="A5020" i="2"/>
  <c r="A5021" i="2"/>
  <c r="A5022" i="2"/>
  <c r="A5023" i="2"/>
  <c r="A5024" i="2"/>
  <c r="A5025" i="2"/>
  <c r="A5026" i="2"/>
  <c r="A5027" i="2"/>
  <c r="A5028" i="2"/>
  <c r="A5029" i="2"/>
  <c r="A5030" i="2"/>
  <c r="A5031" i="2"/>
  <c r="A5032" i="2"/>
  <c r="A5033" i="2"/>
  <c r="A5034" i="2"/>
  <c r="A5035" i="2"/>
  <c r="A5036" i="2"/>
  <c r="A5037" i="2"/>
  <c r="A5038" i="2"/>
  <c r="A5039" i="2"/>
  <c r="A5040" i="2"/>
  <c r="A5041" i="2"/>
  <c r="A5042" i="2"/>
  <c r="A5043" i="2"/>
  <c r="A5044" i="2"/>
  <c r="A5045" i="2"/>
  <c r="A5046" i="2"/>
  <c r="A5047" i="2"/>
  <c r="A5048" i="2"/>
  <c r="A5049" i="2"/>
  <c r="A5050" i="2"/>
  <c r="A5051" i="2"/>
  <c r="A5052" i="2"/>
  <c r="A5053" i="2"/>
  <c r="A5054" i="2"/>
  <c r="A5055" i="2"/>
  <c r="A5056" i="2"/>
  <c r="A5057" i="2"/>
  <c r="A5058" i="2"/>
  <c r="A5059" i="2"/>
  <c r="A5060" i="2"/>
  <c r="A5061" i="2"/>
  <c r="A5062" i="2"/>
  <c r="A5063" i="2"/>
  <c r="A5064" i="2"/>
  <c r="A5065" i="2"/>
  <c r="A5066" i="2"/>
  <c r="A5067" i="2"/>
  <c r="A5068" i="2"/>
  <c r="A5069" i="2"/>
  <c r="A5070" i="2"/>
  <c r="A5071" i="2"/>
  <c r="A5072" i="2"/>
  <c r="A5073" i="2"/>
  <c r="A5074" i="2"/>
  <c r="A5075" i="2"/>
  <c r="A5076" i="2"/>
  <c r="A5077" i="2"/>
  <c r="A5078" i="2"/>
  <c r="A5079" i="2"/>
  <c r="A5080" i="2"/>
  <c r="A5081" i="2"/>
  <c r="A5082" i="2"/>
  <c r="A5083" i="2"/>
  <c r="A5084" i="2"/>
  <c r="A5085" i="2"/>
  <c r="A5086" i="2"/>
  <c r="A5087" i="2"/>
  <c r="A5088" i="2"/>
  <c r="A5089" i="2"/>
  <c r="A5090" i="2"/>
  <c r="A5091" i="2"/>
  <c r="A5092" i="2"/>
  <c r="A5093" i="2"/>
  <c r="A5094" i="2"/>
  <c r="A5095" i="2"/>
  <c r="A5096" i="2"/>
  <c r="A5097" i="2"/>
  <c r="A5098" i="2"/>
  <c r="A5099" i="2"/>
  <c r="A5100" i="2"/>
  <c r="A5101" i="2"/>
  <c r="A5102" i="2"/>
  <c r="A5103" i="2"/>
  <c r="A5104" i="2"/>
  <c r="A5105" i="2"/>
  <c r="A5106" i="2"/>
  <c r="A5107" i="2"/>
  <c r="A5108" i="2"/>
  <c r="A5109" i="2"/>
  <c r="A5110" i="2"/>
  <c r="A5111" i="2"/>
  <c r="A5112" i="2"/>
  <c r="A5113" i="2"/>
  <c r="A5114" i="2"/>
  <c r="A5115" i="2"/>
  <c r="A5116" i="2"/>
  <c r="A5117" i="2"/>
  <c r="A5118" i="2"/>
  <c r="A5119" i="2"/>
  <c r="A5120" i="2"/>
  <c r="A5121" i="2"/>
  <c r="A5122" i="2"/>
  <c r="A5123" i="2"/>
  <c r="A5124" i="2"/>
  <c r="A5125" i="2"/>
  <c r="A5126" i="2"/>
  <c r="A5127" i="2"/>
  <c r="A5128" i="2"/>
  <c r="A5129" i="2"/>
  <c r="A5130" i="2"/>
  <c r="A5131" i="2"/>
  <c r="A5132" i="2"/>
  <c r="A5133" i="2"/>
  <c r="A5134" i="2"/>
  <c r="A5135" i="2"/>
  <c r="A5136" i="2"/>
  <c r="A5137" i="2"/>
  <c r="A5138" i="2"/>
  <c r="A5139" i="2"/>
  <c r="A5140" i="2"/>
  <c r="A5141" i="2"/>
  <c r="A5142" i="2"/>
  <c r="A5143" i="2"/>
  <c r="A5144" i="2"/>
  <c r="A5145" i="2"/>
  <c r="A5146" i="2"/>
  <c r="A5147" i="2"/>
  <c r="A5148" i="2"/>
  <c r="A5149" i="2"/>
  <c r="A5150" i="2"/>
  <c r="A5151" i="2"/>
  <c r="A5152" i="2"/>
  <c r="A5153" i="2"/>
  <c r="A5154" i="2"/>
  <c r="A5155" i="2"/>
  <c r="A5156" i="2"/>
  <c r="A5157" i="2"/>
  <c r="A5158" i="2"/>
  <c r="A5159" i="2"/>
  <c r="A5160" i="2"/>
  <c r="A5161" i="2"/>
  <c r="A5162" i="2"/>
  <c r="A5163" i="2"/>
  <c r="A5164" i="2"/>
  <c r="A5165" i="2"/>
  <c r="A5166" i="2"/>
  <c r="A5167" i="2"/>
  <c r="A5168" i="2"/>
  <c r="A5169" i="2"/>
  <c r="A5170" i="2"/>
  <c r="A5171" i="2"/>
  <c r="A5172" i="2"/>
  <c r="A5173" i="2"/>
  <c r="A5174" i="2"/>
  <c r="A5175" i="2"/>
  <c r="A5176" i="2"/>
  <c r="A5177" i="2"/>
  <c r="A5178" i="2"/>
  <c r="A5179" i="2"/>
  <c r="A5180" i="2"/>
  <c r="A5181" i="2"/>
  <c r="A5182" i="2"/>
  <c r="A5183" i="2"/>
  <c r="A5184" i="2"/>
  <c r="A5185" i="2"/>
  <c r="A5186" i="2"/>
  <c r="A5187" i="2"/>
  <c r="A5188" i="2"/>
  <c r="A5189" i="2"/>
  <c r="A5190" i="2"/>
  <c r="A5191" i="2"/>
  <c r="A5192" i="2"/>
  <c r="A5193" i="2"/>
  <c r="A5194" i="2"/>
  <c r="A5195" i="2"/>
  <c r="A5196" i="2"/>
  <c r="A5197" i="2"/>
  <c r="A5198" i="2"/>
  <c r="A5199" i="2"/>
  <c r="A5200" i="2"/>
  <c r="A5201" i="2"/>
  <c r="A5202" i="2"/>
  <c r="A5203" i="2"/>
  <c r="A5204" i="2"/>
  <c r="A5205" i="2"/>
  <c r="A5206" i="2"/>
  <c r="A5207" i="2"/>
  <c r="A5208" i="2"/>
  <c r="A5209" i="2"/>
  <c r="A5210" i="2"/>
  <c r="A5211" i="2"/>
  <c r="A5212" i="2"/>
  <c r="A5213" i="2"/>
  <c r="A5214" i="2"/>
  <c r="A5215" i="2"/>
  <c r="A5216" i="2"/>
  <c r="A5217" i="2"/>
  <c r="A5218" i="2"/>
  <c r="A5219" i="2"/>
  <c r="A5220" i="2"/>
  <c r="A5221" i="2"/>
  <c r="A5222" i="2"/>
  <c r="A5223" i="2"/>
  <c r="A5224" i="2"/>
  <c r="A5225" i="2"/>
  <c r="A5226" i="2"/>
  <c r="A5227" i="2"/>
  <c r="A5228" i="2"/>
  <c r="A5229" i="2"/>
  <c r="A5230" i="2"/>
  <c r="A5231" i="2"/>
  <c r="A5232" i="2"/>
  <c r="A5233" i="2"/>
  <c r="A5234" i="2"/>
  <c r="A5235" i="2"/>
  <c r="A5236" i="2"/>
  <c r="A5237" i="2"/>
  <c r="A5238" i="2"/>
  <c r="A5239" i="2"/>
  <c r="A5240" i="2"/>
  <c r="A5241" i="2"/>
  <c r="A5242" i="2"/>
  <c r="A5243" i="2"/>
  <c r="A5244" i="2"/>
  <c r="A5245" i="2"/>
  <c r="A5246" i="2"/>
  <c r="A5247" i="2"/>
  <c r="A5248" i="2"/>
  <c r="A5249" i="2"/>
  <c r="A5250" i="2"/>
  <c r="A5251" i="2"/>
  <c r="A5252" i="2"/>
  <c r="A5253" i="2"/>
  <c r="A5254" i="2"/>
  <c r="A5255" i="2"/>
  <c r="A5256" i="2"/>
  <c r="A5257" i="2"/>
  <c r="A5258" i="2"/>
  <c r="A5259" i="2"/>
  <c r="A5260" i="2"/>
  <c r="A5261" i="2"/>
  <c r="A5262" i="2"/>
  <c r="A5263" i="2"/>
  <c r="A5264" i="2"/>
  <c r="A5265" i="2"/>
  <c r="A5266" i="2"/>
  <c r="A5267" i="2"/>
  <c r="A5268" i="2"/>
  <c r="A5269" i="2"/>
  <c r="A5270" i="2"/>
  <c r="A5271" i="2"/>
  <c r="A5272" i="2"/>
  <c r="A5273" i="2"/>
  <c r="A5274" i="2"/>
  <c r="A5275" i="2"/>
  <c r="A5276" i="2"/>
  <c r="A5277" i="2"/>
  <c r="A5278" i="2"/>
  <c r="A5279" i="2"/>
  <c r="A5280" i="2"/>
  <c r="A5281" i="2"/>
  <c r="A5282" i="2"/>
  <c r="A5283" i="2"/>
  <c r="A5284" i="2"/>
  <c r="A5285" i="2"/>
  <c r="A5286" i="2"/>
  <c r="A5287" i="2"/>
  <c r="A5288" i="2"/>
  <c r="A5289" i="2"/>
  <c r="A5290" i="2"/>
  <c r="A5291" i="2"/>
  <c r="A5292" i="2"/>
  <c r="A5293" i="2"/>
  <c r="A5294" i="2"/>
  <c r="A5295" i="2"/>
  <c r="A5296" i="2"/>
  <c r="A5297" i="2"/>
  <c r="A5298" i="2"/>
  <c r="A5299" i="2"/>
  <c r="A5300" i="2"/>
  <c r="A5301" i="2"/>
  <c r="A5302" i="2"/>
  <c r="A5303" i="2"/>
  <c r="A5304" i="2"/>
  <c r="A5305" i="2"/>
  <c r="A5306" i="2"/>
  <c r="A5307" i="2"/>
  <c r="A5308" i="2"/>
  <c r="A5309" i="2"/>
  <c r="A5310" i="2"/>
  <c r="A5311" i="2"/>
  <c r="A5312" i="2"/>
  <c r="A5313" i="2"/>
  <c r="A5314" i="2"/>
  <c r="A5315" i="2"/>
  <c r="A5316" i="2"/>
  <c r="A5317" i="2"/>
  <c r="A5318" i="2"/>
  <c r="A5319" i="2"/>
  <c r="A5320" i="2"/>
  <c r="A5321" i="2"/>
  <c r="A5322" i="2"/>
  <c r="A5323" i="2"/>
  <c r="A5324" i="2"/>
  <c r="A5325" i="2"/>
  <c r="A5326" i="2"/>
  <c r="A5327" i="2"/>
  <c r="A5328" i="2"/>
  <c r="A5329" i="2"/>
  <c r="A5330" i="2"/>
  <c r="A5331" i="2"/>
  <c r="A5332" i="2"/>
  <c r="A5333" i="2"/>
  <c r="A5334" i="2"/>
  <c r="A5335" i="2"/>
  <c r="A5336" i="2"/>
  <c r="A5337" i="2"/>
  <c r="A5338" i="2"/>
  <c r="A5339" i="2"/>
  <c r="A5340" i="2"/>
  <c r="A5341" i="2"/>
  <c r="A5342" i="2"/>
  <c r="A5343" i="2"/>
  <c r="A5344" i="2"/>
  <c r="A5345" i="2"/>
  <c r="A5346" i="2"/>
  <c r="A5347" i="2"/>
  <c r="A5348" i="2"/>
  <c r="A5349" i="2"/>
  <c r="A5350" i="2"/>
  <c r="A5351" i="2"/>
  <c r="A5352" i="2"/>
  <c r="A5353" i="2"/>
  <c r="A5354" i="2"/>
  <c r="A5355" i="2"/>
  <c r="A5356" i="2"/>
  <c r="A5357" i="2"/>
  <c r="A5358" i="2"/>
  <c r="A5359" i="2"/>
  <c r="A5360" i="2"/>
  <c r="A5361" i="2"/>
  <c r="A5362" i="2"/>
  <c r="A5363" i="2"/>
  <c r="A5364" i="2"/>
  <c r="A5365" i="2"/>
  <c r="A5366" i="2"/>
  <c r="A5367" i="2"/>
  <c r="A5368" i="2"/>
  <c r="A5369" i="2"/>
  <c r="A5370" i="2"/>
  <c r="A5371" i="2"/>
  <c r="A5372" i="2"/>
  <c r="A5373" i="2"/>
  <c r="A5374" i="2"/>
  <c r="A5375" i="2"/>
  <c r="A5376" i="2"/>
  <c r="A5377" i="2"/>
  <c r="A5378" i="2"/>
  <c r="A5379" i="2"/>
  <c r="A5380" i="2"/>
  <c r="A5381" i="2"/>
  <c r="A5382" i="2"/>
  <c r="A5383" i="2"/>
  <c r="A5384" i="2"/>
  <c r="A5385" i="2"/>
  <c r="A5386" i="2"/>
  <c r="A5387" i="2"/>
  <c r="A5388" i="2"/>
  <c r="A5389" i="2"/>
  <c r="A5390" i="2"/>
  <c r="A5391" i="2"/>
  <c r="A5392" i="2"/>
  <c r="A5393" i="2"/>
  <c r="A5394" i="2"/>
  <c r="A5395" i="2"/>
  <c r="A5396" i="2"/>
  <c r="A5397" i="2"/>
  <c r="A5398" i="2"/>
  <c r="A5399" i="2"/>
  <c r="A5400" i="2"/>
  <c r="A5401" i="2"/>
  <c r="A5402" i="2"/>
  <c r="A5403" i="2"/>
  <c r="A5404" i="2"/>
  <c r="A5405" i="2"/>
  <c r="A5406" i="2"/>
  <c r="A5407" i="2"/>
  <c r="A5408" i="2"/>
  <c r="A5409" i="2"/>
  <c r="A5410" i="2"/>
  <c r="A5411" i="2"/>
  <c r="A5412" i="2"/>
  <c r="A5413" i="2"/>
  <c r="A5414" i="2"/>
  <c r="A5415" i="2"/>
  <c r="A5416" i="2"/>
  <c r="A5417" i="2"/>
  <c r="A5418" i="2"/>
  <c r="A5419" i="2"/>
  <c r="A5420" i="2"/>
  <c r="A5421" i="2"/>
  <c r="A5422" i="2"/>
  <c r="A5423" i="2"/>
  <c r="A5424" i="2"/>
  <c r="A5425" i="2"/>
  <c r="A5426" i="2"/>
  <c r="A5427" i="2"/>
  <c r="A5428" i="2"/>
  <c r="A5429" i="2"/>
  <c r="A5430" i="2"/>
  <c r="A5431" i="2"/>
  <c r="A5432" i="2"/>
  <c r="A5433" i="2"/>
  <c r="A5434" i="2"/>
  <c r="A5435" i="2"/>
  <c r="A5436" i="2"/>
  <c r="A5437" i="2"/>
  <c r="A5438" i="2"/>
  <c r="A5439" i="2"/>
  <c r="A5440" i="2"/>
  <c r="A5441" i="2"/>
  <c r="A5442" i="2"/>
  <c r="A5443" i="2"/>
  <c r="A5444" i="2"/>
  <c r="A5445" i="2"/>
  <c r="A5446" i="2"/>
  <c r="A5447" i="2"/>
  <c r="A5448" i="2"/>
  <c r="A5449" i="2"/>
  <c r="A5450" i="2"/>
  <c r="A5451" i="2"/>
  <c r="A5452" i="2"/>
  <c r="A5453" i="2"/>
  <c r="A5454" i="2"/>
  <c r="A5455" i="2"/>
  <c r="A5456" i="2"/>
  <c r="A5457" i="2"/>
  <c r="A5458" i="2"/>
  <c r="A5459" i="2"/>
  <c r="A5460" i="2"/>
  <c r="A5461" i="2"/>
  <c r="A5462" i="2"/>
  <c r="A5463" i="2"/>
  <c r="A5464" i="2"/>
  <c r="A5465" i="2"/>
  <c r="A5466" i="2"/>
  <c r="A5467" i="2"/>
  <c r="A5468" i="2"/>
  <c r="A5469" i="2"/>
  <c r="A5470" i="2"/>
  <c r="A5471" i="2"/>
  <c r="A5472" i="2"/>
  <c r="A5473" i="2"/>
  <c r="A5474" i="2"/>
  <c r="A5475" i="2"/>
  <c r="A5476" i="2"/>
  <c r="A5477" i="2"/>
  <c r="A5478" i="2"/>
  <c r="A5479" i="2"/>
  <c r="A5480" i="2"/>
  <c r="A5481" i="2"/>
  <c r="A5482" i="2"/>
  <c r="A5483" i="2"/>
  <c r="A5484" i="2"/>
  <c r="A5485" i="2"/>
  <c r="A5486" i="2"/>
  <c r="A5487" i="2"/>
  <c r="A5488" i="2"/>
  <c r="A5489" i="2"/>
  <c r="A5490" i="2"/>
  <c r="A5491" i="2"/>
  <c r="A5492" i="2"/>
  <c r="A5493" i="2"/>
  <c r="A5494" i="2"/>
  <c r="A5495" i="2"/>
  <c r="A5496" i="2"/>
  <c r="A5497" i="2"/>
  <c r="A5498" i="2"/>
  <c r="A5499" i="2"/>
  <c r="A5500" i="2"/>
  <c r="A5501" i="2"/>
  <c r="A5502" i="2"/>
  <c r="A5503" i="2"/>
  <c r="A5504" i="2"/>
  <c r="A5505" i="2"/>
  <c r="A5506" i="2"/>
  <c r="A5507" i="2"/>
  <c r="A5508" i="2"/>
  <c r="A5509" i="2"/>
  <c r="A5510" i="2"/>
  <c r="A5511" i="2"/>
  <c r="A5512" i="2"/>
  <c r="A5513" i="2"/>
  <c r="A5514" i="2"/>
  <c r="A5515" i="2"/>
  <c r="A5516" i="2"/>
  <c r="A5517" i="2"/>
  <c r="A5518" i="2"/>
  <c r="A5519" i="2"/>
  <c r="A5520" i="2"/>
  <c r="A5521" i="2"/>
  <c r="A5522" i="2"/>
  <c r="A5523" i="2"/>
  <c r="A5524" i="2"/>
  <c r="A5525" i="2"/>
  <c r="A5526" i="2"/>
  <c r="A5527" i="2"/>
  <c r="A5528" i="2"/>
  <c r="A5529" i="2"/>
  <c r="A5530" i="2"/>
  <c r="A5531" i="2"/>
  <c r="A5532" i="2"/>
  <c r="A5533" i="2"/>
  <c r="A5534" i="2"/>
  <c r="A5535" i="2"/>
  <c r="A5536" i="2"/>
  <c r="A5537" i="2"/>
  <c r="A5538" i="2"/>
  <c r="A5539" i="2"/>
  <c r="A5540" i="2"/>
  <c r="A5541" i="2"/>
  <c r="A5542" i="2"/>
  <c r="A5543" i="2"/>
  <c r="A5544" i="2"/>
  <c r="A5545" i="2"/>
  <c r="A5546" i="2"/>
  <c r="A5547" i="2"/>
  <c r="A5548" i="2"/>
  <c r="A5549" i="2"/>
  <c r="A5550" i="2"/>
  <c r="A5551" i="2"/>
  <c r="A5552" i="2"/>
  <c r="A5553" i="2"/>
  <c r="A5554" i="2"/>
  <c r="A5555" i="2"/>
  <c r="A5556" i="2"/>
  <c r="A5557" i="2"/>
  <c r="A5558" i="2"/>
  <c r="A5559" i="2"/>
  <c r="A5560" i="2"/>
  <c r="A5561" i="2"/>
  <c r="A5562" i="2"/>
  <c r="A5563" i="2"/>
  <c r="A5564" i="2"/>
  <c r="A5565" i="2"/>
  <c r="A5566" i="2"/>
  <c r="A5567" i="2"/>
  <c r="A5568" i="2"/>
  <c r="A5569" i="2"/>
  <c r="A5570" i="2"/>
  <c r="A5571" i="2"/>
  <c r="A5572" i="2"/>
  <c r="A5573" i="2"/>
  <c r="A5574" i="2"/>
  <c r="A5575" i="2"/>
  <c r="A5576" i="2"/>
  <c r="A5577" i="2"/>
  <c r="A5578" i="2"/>
  <c r="A5579" i="2"/>
  <c r="A5580" i="2"/>
  <c r="A5581" i="2"/>
  <c r="A5582" i="2"/>
  <c r="A5583" i="2"/>
  <c r="A5584" i="2"/>
  <c r="A5585" i="2"/>
  <c r="A5586" i="2"/>
  <c r="A5587" i="2"/>
  <c r="A5588" i="2"/>
  <c r="A5589" i="2"/>
  <c r="A5590" i="2"/>
  <c r="A5591" i="2"/>
  <c r="A5592" i="2"/>
  <c r="A5593" i="2"/>
  <c r="A5594" i="2"/>
  <c r="A5595" i="2"/>
  <c r="A5596" i="2"/>
  <c r="A5597" i="2"/>
  <c r="A5598" i="2"/>
  <c r="A5599" i="2"/>
  <c r="A5600" i="2"/>
  <c r="A5601" i="2"/>
  <c r="A5602" i="2"/>
  <c r="A5603" i="2"/>
  <c r="A5604" i="2"/>
  <c r="A5605" i="2"/>
  <c r="A5606" i="2"/>
  <c r="A5607" i="2"/>
  <c r="A5608" i="2"/>
  <c r="A5609" i="2"/>
  <c r="A5610" i="2"/>
  <c r="A5611" i="2"/>
  <c r="A5612" i="2"/>
  <c r="A5613" i="2"/>
  <c r="A5614" i="2"/>
  <c r="A5615" i="2"/>
  <c r="A5616" i="2"/>
  <c r="A5617" i="2"/>
  <c r="A5618" i="2"/>
  <c r="A5619" i="2"/>
  <c r="A5620" i="2"/>
  <c r="A5621" i="2"/>
  <c r="A5622" i="2"/>
  <c r="A5623" i="2"/>
  <c r="A5624" i="2"/>
  <c r="A5625" i="2"/>
  <c r="A5626" i="2"/>
  <c r="A5627" i="2"/>
  <c r="A5628" i="2"/>
  <c r="A5629" i="2"/>
  <c r="A5630" i="2"/>
  <c r="A5631" i="2"/>
  <c r="A5632" i="2"/>
  <c r="A5633" i="2"/>
  <c r="A5634" i="2"/>
  <c r="A5635" i="2"/>
  <c r="A5636" i="2"/>
  <c r="A5637" i="2"/>
  <c r="A5638" i="2"/>
  <c r="A5639" i="2"/>
  <c r="A5640" i="2"/>
  <c r="A5641" i="2"/>
  <c r="A5642" i="2"/>
  <c r="A5643" i="2"/>
  <c r="A5644" i="2"/>
  <c r="A5645" i="2"/>
  <c r="A5646" i="2"/>
  <c r="A5647" i="2"/>
  <c r="A5648" i="2"/>
  <c r="A5649" i="2"/>
  <c r="A5650" i="2"/>
  <c r="A5651" i="2"/>
  <c r="A5652" i="2"/>
  <c r="A5653" i="2"/>
  <c r="A5654" i="2"/>
  <c r="A5655" i="2"/>
  <c r="A5656" i="2"/>
  <c r="A5657" i="2"/>
  <c r="A5658" i="2"/>
  <c r="A5659" i="2"/>
  <c r="A5660" i="2"/>
  <c r="A5661" i="2"/>
  <c r="A5662" i="2"/>
  <c r="A5663" i="2"/>
  <c r="A5664" i="2"/>
  <c r="A5665" i="2"/>
  <c r="A5666" i="2"/>
  <c r="A5667" i="2"/>
  <c r="A5668" i="2"/>
  <c r="A5669" i="2"/>
  <c r="A5670" i="2"/>
  <c r="A5671" i="2"/>
  <c r="A5672" i="2"/>
  <c r="A5673" i="2"/>
  <c r="A5674" i="2"/>
  <c r="A5675" i="2"/>
  <c r="A5676" i="2"/>
  <c r="A5677" i="2"/>
  <c r="A5678" i="2"/>
  <c r="A5679" i="2"/>
  <c r="A5680" i="2"/>
  <c r="A5681" i="2"/>
  <c r="A5682" i="2"/>
  <c r="A5683" i="2"/>
  <c r="A5684" i="2"/>
  <c r="A5685" i="2"/>
  <c r="A5686" i="2"/>
  <c r="A5687" i="2"/>
  <c r="A5688" i="2"/>
  <c r="A5689" i="2"/>
  <c r="A5690" i="2"/>
  <c r="A5691" i="2"/>
  <c r="A5692" i="2"/>
  <c r="A5693" i="2"/>
  <c r="A5694" i="2"/>
  <c r="A5695" i="2"/>
  <c r="A5696" i="2"/>
  <c r="A5697" i="2"/>
  <c r="A5698" i="2"/>
  <c r="A5699" i="2"/>
  <c r="A5700" i="2"/>
  <c r="A5701" i="2"/>
  <c r="A5702" i="2"/>
  <c r="A5703" i="2"/>
  <c r="A5704" i="2"/>
  <c r="A5705" i="2"/>
  <c r="A5706" i="2"/>
  <c r="A5707" i="2"/>
  <c r="A5708" i="2"/>
  <c r="A5709" i="2"/>
  <c r="A5710" i="2"/>
  <c r="A5711" i="2"/>
  <c r="A5712" i="2"/>
  <c r="A5713" i="2"/>
  <c r="A5714" i="2"/>
  <c r="A5715" i="2"/>
  <c r="A5716" i="2"/>
  <c r="A5717" i="2"/>
  <c r="A5718" i="2"/>
  <c r="A5719" i="2"/>
  <c r="A5720" i="2"/>
  <c r="A5721" i="2"/>
  <c r="A5722" i="2"/>
  <c r="A5723" i="2"/>
  <c r="A5724" i="2"/>
  <c r="A5725" i="2"/>
  <c r="A5726" i="2"/>
  <c r="A5727" i="2"/>
  <c r="A5728" i="2"/>
  <c r="A5729" i="2"/>
  <c r="A5730" i="2"/>
  <c r="A5731" i="2"/>
  <c r="A5732" i="2"/>
  <c r="A5733" i="2"/>
  <c r="A5734" i="2"/>
  <c r="A5735" i="2"/>
  <c r="A5736" i="2"/>
  <c r="A5737" i="2"/>
  <c r="A5738" i="2"/>
  <c r="A5739" i="2"/>
  <c r="A5740" i="2"/>
  <c r="A5741" i="2"/>
  <c r="A5742" i="2"/>
  <c r="A5743" i="2"/>
  <c r="A5744" i="2"/>
  <c r="A5745" i="2"/>
  <c r="A5746" i="2"/>
  <c r="A5747" i="2"/>
  <c r="A5748" i="2"/>
  <c r="A5749" i="2"/>
  <c r="A5750" i="2"/>
  <c r="A5751" i="2"/>
  <c r="A5752" i="2"/>
  <c r="A5753" i="2"/>
  <c r="A5754" i="2"/>
  <c r="A5755" i="2"/>
  <c r="A5756" i="2"/>
  <c r="A5757" i="2"/>
  <c r="A5758" i="2"/>
  <c r="A5759" i="2"/>
  <c r="A5760" i="2"/>
  <c r="A5761" i="2"/>
  <c r="A5762" i="2"/>
  <c r="A5763" i="2"/>
  <c r="A5764" i="2"/>
  <c r="A5765" i="2"/>
  <c r="A5766" i="2"/>
  <c r="A5767" i="2"/>
  <c r="A5768" i="2"/>
  <c r="A5769" i="2"/>
  <c r="A5770" i="2"/>
  <c r="A5771" i="2"/>
  <c r="A5772" i="2"/>
  <c r="A5773" i="2"/>
  <c r="A5774" i="2"/>
  <c r="A5775" i="2"/>
  <c r="A5776" i="2"/>
  <c r="A5777" i="2"/>
  <c r="A5778" i="2"/>
  <c r="A5779" i="2"/>
  <c r="A5780" i="2"/>
  <c r="A5781" i="2"/>
  <c r="A5782" i="2"/>
  <c r="A5783" i="2"/>
  <c r="A5784" i="2"/>
  <c r="A5785" i="2"/>
  <c r="A5786" i="2"/>
  <c r="A5787" i="2"/>
  <c r="A5788" i="2"/>
  <c r="A5789" i="2"/>
  <c r="A5790" i="2"/>
  <c r="A5791" i="2"/>
  <c r="A5792" i="2"/>
  <c r="A5793" i="2"/>
  <c r="A5794" i="2"/>
  <c r="A5795" i="2"/>
  <c r="A5796" i="2"/>
  <c r="A5797" i="2"/>
  <c r="A5798" i="2"/>
  <c r="A5799" i="2"/>
  <c r="A5800" i="2"/>
  <c r="A5801" i="2"/>
  <c r="A5802" i="2"/>
  <c r="A5803" i="2"/>
  <c r="A5804" i="2"/>
  <c r="A5805" i="2"/>
  <c r="A5806" i="2"/>
  <c r="A5807" i="2"/>
  <c r="A5808" i="2"/>
  <c r="A5809" i="2"/>
  <c r="A5810" i="2"/>
  <c r="A5811" i="2"/>
  <c r="A5812" i="2"/>
  <c r="A5813" i="2"/>
  <c r="A5814" i="2"/>
  <c r="A5815" i="2"/>
  <c r="A5816" i="2"/>
  <c r="A5817" i="2"/>
  <c r="A5818" i="2"/>
  <c r="A5819" i="2"/>
  <c r="A5820" i="2"/>
  <c r="A5821" i="2"/>
  <c r="A5822" i="2"/>
  <c r="A5823" i="2"/>
  <c r="A5824" i="2"/>
  <c r="A5825" i="2"/>
  <c r="A5826" i="2"/>
  <c r="A5827" i="2"/>
  <c r="A5828" i="2"/>
  <c r="A5829" i="2"/>
  <c r="A5830" i="2"/>
  <c r="A5831" i="2"/>
  <c r="A5832" i="2"/>
  <c r="A5833" i="2"/>
  <c r="A5834" i="2"/>
  <c r="A5835" i="2"/>
  <c r="A5836" i="2"/>
  <c r="A5837" i="2"/>
  <c r="A5838" i="2"/>
  <c r="A5839" i="2"/>
  <c r="A5840" i="2"/>
  <c r="A5841" i="2"/>
  <c r="A5842" i="2"/>
  <c r="A5843" i="2"/>
  <c r="A5844" i="2"/>
  <c r="A5845" i="2"/>
  <c r="A5846" i="2"/>
  <c r="A5847" i="2"/>
  <c r="A5848" i="2"/>
  <c r="A5849" i="2"/>
  <c r="A5850" i="2"/>
  <c r="A5851" i="2"/>
  <c r="A5852" i="2"/>
  <c r="A5853" i="2"/>
  <c r="A5854" i="2"/>
  <c r="A5855" i="2"/>
  <c r="A5856" i="2"/>
  <c r="A5857" i="2"/>
  <c r="A5858" i="2"/>
  <c r="A5859" i="2"/>
  <c r="A5860" i="2"/>
  <c r="A5861" i="2"/>
  <c r="A5862" i="2"/>
  <c r="A5863" i="2"/>
  <c r="A5864" i="2"/>
  <c r="A5865" i="2"/>
  <c r="A5866" i="2"/>
  <c r="A5867" i="2"/>
  <c r="A5868" i="2"/>
  <c r="A5869" i="2"/>
  <c r="A5870" i="2"/>
  <c r="A5871" i="2"/>
  <c r="A5872" i="2"/>
  <c r="A5873" i="2"/>
  <c r="A5874" i="2"/>
  <c r="A5875" i="2"/>
  <c r="A5876" i="2"/>
  <c r="A5877" i="2"/>
  <c r="A5878" i="2"/>
  <c r="A5879" i="2"/>
  <c r="A5880" i="2"/>
  <c r="A5881" i="2"/>
  <c r="A5882" i="2"/>
  <c r="A5883" i="2"/>
  <c r="A5884" i="2"/>
  <c r="A5885" i="2"/>
  <c r="A5886" i="2"/>
  <c r="A5887" i="2"/>
  <c r="A5888" i="2"/>
  <c r="A5889" i="2"/>
  <c r="A5890" i="2"/>
  <c r="A5891" i="2"/>
  <c r="A5892" i="2"/>
  <c r="A5893" i="2"/>
  <c r="A5894" i="2"/>
  <c r="A5895" i="2"/>
  <c r="A5896" i="2"/>
  <c r="A5897" i="2"/>
  <c r="A5898" i="2"/>
  <c r="A5899" i="2"/>
  <c r="A5900" i="2"/>
  <c r="A5901" i="2"/>
  <c r="A5902" i="2"/>
  <c r="A5903" i="2"/>
  <c r="A5904" i="2"/>
  <c r="A5905" i="2"/>
  <c r="A5906" i="2"/>
  <c r="A5907" i="2"/>
  <c r="A5908" i="2"/>
  <c r="A5909" i="2"/>
  <c r="A5910" i="2"/>
  <c r="A5911" i="2"/>
  <c r="A5912" i="2"/>
  <c r="A5913" i="2"/>
  <c r="A5914" i="2"/>
  <c r="A5915" i="2"/>
  <c r="A5916" i="2"/>
  <c r="A5917" i="2"/>
  <c r="A5918" i="2"/>
  <c r="A5919" i="2"/>
  <c r="A5920" i="2"/>
  <c r="A5921" i="2"/>
  <c r="A5922" i="2"/>
  <c r="A5923" i="2"/>
  <c r="A5924" i="2"/>
  <c r="A5925" i="2"/>
  <c r="A5926" i="2"/>
  <c r="A5927" i="2"/>
  <c r="A5928" i="2"/>
  <c r="A5929" i="2"/>
  <c r="A5930" i="2"/>
  <c r="A5931" i="2"/>
  <c r="A5932" i="2"/>
  <c r="A5933" i="2"/>
  <c r="A5934" i="2"/>
  <c r="A5935" i="2"/>
  <c r="A5936" i="2"/>
  <c r="A5937" i="2"/>
  <c r="A5938" i="2"/>
  <c r="A5939" i="2"/>
  <c r="A5940" i="2"/>
  <c r="A5941" i="2"/>
  <c r="A5942" i="2"/>
  <c r="A5943" i="2"/>
  <c r="A5944" i="2"/>
  <c r="A5945" i="2"/>
  <c r="A5946" i="2"/>
  <c r="A5947" i="2"/>
  <c r="A5948" i="2"/>
  <c r="A5949" i="2"/>
  <c r="A5950" i="2"/>
  <c r="A5951" i="2"/>
  <c r="A5952" i="2"/>
  <c r="A5953" i="2"/>
  <c r="A5954" i="2"/>
  <c r="A5955" i="2"/>
  <c r="A5956" i="2"/>
  <c r="A5957" i="2"/>
  <c r="A5958" i="2"/>
  <c r="A5959" i="2"/>
  <c r="A5960" i="2"/>
  <c r="A5961" i="2"/>
  <c r="A5962" i="2"/>
  <c r="A5963" i="2"/>
  <c r="A5964" i="2"/>
  <c r="A5965" i="2"/>
  <c r="A5966" i="2"/>
  <c r="A5967" i="2"/>
  <c r="A5968" i="2"/>
  <c r="A5969" i="2"/>
  <c r="A5970" i="2"/>
  <c r="A5971" i="2"/>
  <c r="A5972" i="2"/>
  <c r="A5973" i="2"/>
  <c r="A5974" i="2"/>
  <c r="A5975" i="2"/>
  <c r="A5976" i="2"/>
  <c r="A5977" i="2"/>
  <c r="A5978" i="2"/>
  <c r="A5979" i="2"/>
  <c r="A5980" i="2"/>
  <c r="A5981" i="2"/>
  <c r="A5982" i="2"/>
  <c r="A5983" i="2"/>
  <c r="A5984" i="2"/>
  <c r="A5985" i="2"/>
  <c r="A5986" i="2"/>
  <c r="A5987" i="2"/>
  <c r="A5988" i="2"/>
  <c r="A5989" i="2"/>
  <c r="A5990" i="2"/>
  <c r="A5991" i="2"/>
  <c r="A5992" i="2"/>
  <c r="A5993" i="2"/>
  <c r="A5994" i="2"/>
  <c r="A5995" i="2"/>
  <c r="A5996" i="2"/>
  <c r="A5997" i="2"/>
  <c r="A5998" i="2"/>
  <c r="A5999" i="2"/>
  <c r="A6000" i="2"/>
  <c r="A6001" i="2"/>
  <c r="A6002" i="2"/>
  <c r="A6003" i="2"/>
  <c r="A6004" i="2"/>
  <c r="A6005" i="2"/>
  <c r="A6006" i="2"/>
  <c r="A6007" i="2"/>
  <c r="A6008" i="2"/>
  <c r="A6009" i="2"/>
  <c r="A6010" i="2"/>
  <c r="A6011" i="2"/>
  <c r="A6012" i="2"/>
  <c r="A6013" i="2"/>
  <c r="A6014" i="2"/>
  <c r="A6015" i="2"/>
  <c r="A6016" i="2"/>
  <c r="A6017" i="2"/>
  <c r="A6018" i="2"/>
  <c r="A6019" i="2"/>
  <c r="A6020" i="2"/>
  <c r="A6021" i="2"/>
  <c r="A6022" i="2"/>
  <c r="A6023" i="2"/>
  <c r="A6024" i="2"/>
  <c r="A6025" i="2"/>
  <c r="A6026" i="2"/>
  <c r="A6027" i="2"/>
  <c r="A6028" i="2"/>
  <c r="A6029" i="2"/>
  <c r="A6030" i="2"/>
  <c r="A6031" i="2"/>
  <c r="A6032" i="2"/>
  <c r="A6033" i="2"/>
  <c r="A6034" i="2"/>
  <c r="A6035" i="2"/>
  <c r="A6036" i="2"/>
  <c r="A6037" i="2"/>
  <c r="A6038" i="2"/>
  <c r="A6039" i="2"/>
  <c r="A6040" i="2"/>
  <c r="A6041" i="2"/>
  <c r="A6042" i="2"/>
  <c r="A6043" i="2"/>
  <c r="A6044" i="2"/>
  <c r="A6045" i="2"/>
  <c r="A6046" i="2"/>
  <c r="A6047" i="2"/>
  <c r="A6048" i="2"/>
  <c r="A6049" i="2"/>
  <c r="A6050" i="2"/>
  <c r="A6051" i="2"/>
  <c r="A6052" i="2"/>
  <c r="A6053" i="2"/>
  <c r="A6054" i="2"/>
  <c r="A6055" i="2"/>
  <c r="A6056" i="2"/>
  <c r="A6057" i="2"/>
  <c r="A6058" i="2"/>
  <c r="A6059" i="2"/>
  <c r="A6060" i="2"/>
  <c r="A6061" i="2"/>
  <c r="A6062" i="2"/>
  <c r="A6063" i="2"/>
  <c r="A6064" i="2"/>
  <c r="A6065" i="2"/>
  <c r="A6066" i="2"/>
  <c r="A6067" i="2"/>
  <c r="A6068" i="2"/>
  <c r="A6069" i="2"/>
  <c r="A6070" i="2"/>
  <c r="A6071" i="2"/>
  <c r="A6072" i="2"/>
  <c r="A6073" i="2"/>
  <c r="A6074" i="2"/>
  <c r="A6075" i="2"/>
  <c r="A6076" i="2"/>
  <c r="A6077" i="2"/>
  <c r="A6078" i="2"/>
  <c r="A6079" i="2"/>
  <c r="A6080" i="2"/>
  <c r="A6081" i="2"/>
  <c r="A6082" i="2"/>
  <c r="A6083" i="2"/>
  <c r="A6084" i="2"/>
  <c r="A6085" i="2"/>
  <c r="A6086" i="2"/>
  <c r="A6087" i="2"/>
  <c r="A6088" i="2"/>
  <c r="A6089" i="2"/>
  <c r="A6090" i="2"/>
  <c r="A6091" i="2"/>
  <c r="A6092" i="2"/>
  <c r="A6093" i="2"/>
  <c r="A6094" i="2"/>
  <c r="A6095" i="2"/>
  <c r="A6096" i="2"/>
  <c r="A6097" i="2"/>
  <c r="A6098" i="2"/>
  <c r="A6099" i="2"/>
  <c r="A6100" i="2"/>
  <c r="A6101" i="2"/>
  <c r="A6102" i="2"/>
  <c r="A6103" i="2"/>
  <c r="A6104" i="2"/>
  <c r="A6105" i="2"/>
  <c r="A6106" i="2"/>
  <c r="A6107" i="2"/>
  <c r="A6108" i="2"/>
  <c r="A6109" i="2"/>
  <c r="A6110" i="2"/>
  <c r="A6111" i="2"/>
  <c r="A6112" i="2"/>
  <c r="A6113" i="2"/>
  <c r="A6114" i="2"/>
  <c r="A6115" i="2"/>
  <c r="A6116" i="2"/>
  <c r="A6117" i="2"/>
  <c r="A6118" i="2"/>
  <c r="A6119" i="2"/>
  <c r="A6120" i="2"/>
  <c r="A6121" i="2"/>
  <c r="A6122" i="2"/>
  <c r="A6123" i="2"/>
  <c r="A6124" i="2"/>
  <c r="A6125" i="2"/>
  <c r="A6126" i="2"/>
  <c r="A6127" i="2"/>
  <c r="A6128" i="2"/>
  <c r="A6129" i="2"/>
  <c r="A6130" i="2"/>
  <c r="A6131" i="2"/>
  <c r="A6132" i="2"/>
  <c r="A6133" i="2"/>
  <c r="A6134" i="2"/>
  <c r="A6135" i="2"/>
  <c r="A6136" i="2"/>
  <c r="A6137" i="2"/>
  <c r="A6138" i="2"/>
  <c r="A6139" i="2"/>
  <c r="A6140" i="2"/>
  <c r="A6141" i="2"/>
  <c r="A6142" i="2"/>
  <c r="A6143" i="2"/>
  <c r="A6144" i="2"/>
  <c r="A6145" i="2"/>
  <c r="A6146" i="2"/>
  <c r="A6147" i="2"/>
  <c r="A6148" i="2"/>
  <c r="A6149" i="2"/>
  <c r="A6150" i="2"/>
  <c r="A6151" i="2"/>
  <c r="A6152" i="2"/>
  <c r="A6153" i="2"/>
  <c r="A6154" i="2"/>
  <c r="A6155" i="2"/>
  <c r="A6156" i="2"/>
  <c r="A6157" i="2"/>
  <c r="A6158" i="2"/>
  <c r="A6159" i="2"/>
  <c r="A6160" i="2"/>
  <c r="A6161" i="2"/>
  <c r="A6162" i="2"/>
  <c r="A6163" i="2"/>
  <c r="A6164" i="2"/>
  <c r="A6165" i="2"/>
  <c r="A6166" i="2"/>
  <c r="A6167" i="2"/>
  <c r="A6168" i="2"/>
  <c r="A6169" i="2"/>
  <c r="A6170" i="2"/>
  <c r="A6171" i="2"/>
  <c r="A6172" i="2"/>
  <c r="A6173" i="2"/>
  <c r="A6174" i="2"/>
  <c r="A6175" i="2"/>
  <c r="A6176" i="2"/>
  <c r="A6177" i="2"/>
  <c r="A6178" i="2"/>
  <c r="A6179" i="2"/>
  <c r="A6180" i="2"/>
  <c r="A6181" i="2"/>
  <c r="A6182" i="2"/>
  <c r="A6183" i="2"/>
  <c r="A6184" i="2"/>
  <c r="A6185" i="2"/>
  <c r="A6186" i="2"/>
  <c r="A6187" i="2"/>
  <c r="A6188" i="2"/>
  <c r="A6189" i="2"/>
  <c r="A6190" i="2"/>
  <c r="A6191" i="2"/>
  <c r="A6192" i="2"/>
  <c r="A6193" i="2"/>
  <c r="A6194" i="2"/>
  <c r="A6195" i="2"/>
  <c r="A6196" i="2"/>
  <c r="A6197" i="2"/>
  <c r="A6198" i="2"/>
  <c r="A6199" i="2"/>
  <c r="A6200" i="2"/>
  <c r="A6201" i="2"/>
  <c r="A6202" i="2"/>
  <c r="A6203" i="2"/>
  <c r="A6204" i="2"/>
  <c r="A6205" i="2"/>
  <c r="A6206" i="2"/>
  <c r="A6207" i="2"/>
  <c r="A6208" i="2"/>
  <c r="A6209" i="2"/>
  <c r="A6210" i="2"/>
  <c r="A6211" i="2"/>
  <c r="A6212" i="2"/>
  <c r="A6213" i="2"/>
  <c r="A6214" i="2"/>
  <c r="A6215" i="2"/>
  <c r="A6216" i="2"/>
  <c r="A6217" i="2"/>
  <c r="A6218" i="2"/>
  <c r="A6219" i="2"/>
  <c r="A6220" i="2"/>
  <c r="A6221" i="2"/>
  <c r="A6222" i="2"/>
  <c r="A6223" i="2"/>
  <c r="A6224" i="2"/>
  <c r="A6225" i="2"/>
  <c r="A6226" i="2"/>
  <c r="A6227" i="2"/>
  <c r="A6228" i="2"/>
  <c r="A6229" i="2"/>
  <c r="A6230" i="2"/>
  <c r="A6231" i="2"/>
  <c r="A6232" i="2"/>
  <c r="A6233" i="2"/>
  <c r="A6234" i="2"/>
  <c r="A6235" i="2"/>
  <c r="A6236" i="2"/>
  <c r="A6237" i="2"/>
  <c r="A6238" i="2"/>
  <c r="A6239" i="2"/>
  <c r="A6240" i="2"/>
  <c r="A6241" i="2"/>
  <c r="A6242" i="2"/>
  <c r="A6243" i="2"/>
  <c r="A6244" i="2"/>
  <c r="A6245" i="2"/>
  <c r="A6246" i="2"/>
  <c r="A6247" i="2"/>
  <c r="A6248" i="2"/>
  <c r="A6249" i="2"/>
  <c r="A6250" i="2"/>
  <c r="A6251" i="2"/>
  <c r="A6252" i="2"/>
  <c r="A6253" i="2"/>
  <c r="A6254" i="2"/>
  <c r="A6255" i="2"/>
  <c r="A6256" i="2"/>
  <c r="A6257" i="2"/>
  <c r="A6258" i="2"/>
  <c r="A6259" i="2"/>
  <c r="A6260" i="2"/>
  <c r="A6261" i="2"/>
  <c r="A6262" i="2"/>
  <c r="A6263" i="2"/>
  <c r="A6264" i="2"/>
  <c r="A6265" i="2"/>
  <c r="A6266" i="2"/>
  <c r="A6267" i="2"/>
  <c r="A6268" i="2"/>
  <c r="A6269" i="2"/>
  <c r="A6270" i="2"/>
  <c r="A6271" i="2"/>
  <c r="A6272" i="2"/>
  <c r="A6273" i="2"/>
  <c r="A6274" i="2"/>
  <c r="A6275" i="2"/>
  <c r="A6276" i="2"/>
  <c r="A6277" i="2"/>
  <c r="A6278" i="2"/>
  <c r="A6279" i="2"/>
  <c r="A6280" i="2"/>
  <c r="A6281" i="2"/>
  <c r="A6282" i="2"/>
  <c r="A6283" i="2"/>
  <c r="A6284" i="2"/>
  <c r="A6285" i="2"/>
  <c r="A6286" i="2"/>
  <c r="A6287" i="2"/>
  <c r="A6288" i="2"/>
  <c r="A6289" i="2"/>
  <c r="A6290" i="2"/>
  <c r="A6291" i="2"/>
  <c r="A6292" i="2"/>
  <c r="A6293" i="2"/>
  <c r="A6294" i="2"/>
  <c r="A6295" i="2"/>
  <c r="A6296" i="2"/>
  <c r="A6297" i="2"/>
  <c r="A6298" i="2"/>
  <c r="A6299" i="2"/>
  <c r="A6300" i="2"/>
  <c r="A6301" i="2"/>
  <c r="A6302" i="2"/>
  <c r="A6303" i="2"/>
  <c r="A6304" i="2"/>
  <c r="A6305" i="2"/>
  <c r="A6306" i="2"/>
  <c r="A6307" i="2"/>
  <c r="A6308" i="2"/>
  <c r="A6309" i="2"/>
  <c r="A6310" i="2"/>
  <c r="A6311" i="2"/>
  <c r="A6312" i="2"/>
  <c r="A6313" i="2"/>
  <c r="A6314" i="2"/>
  <c r="A6315" i="2"/>
  <c r="A6316" i="2"/>
  <c r="A6317" i="2"/>
  <c r="A6318" i="2"/>
  <c r="A6319" i="2"/>
  <c r="A6320" i="2"/>
  <c r="A6321" i="2"/>
  <c r="A6322" i="2"/>
  <c r="A6323" i="2"/>
  <c r="A6324" i="2"/>
  <c r="A6325" i="2"/>
  <c r="A6326" i="2"/>
  <c r="A6327" i="2"/>
  <c r="A6328" i="2"/>
  <c r="A6329" i="2"/>
  <c r="A6330" i="2"/>
  <c r="A6331" i="2"/>
  <c r="A6332" i="2"/>
  <c r="A6333" i="2"/>
  <c r="A6334" i="2"/>
  <c r="A6335" i="2"/>
  <c r="A6336" i="2"/>
  <c r="A6337" i="2"/>
  <c r="A6338" i="2"/>
  <c r="A6339" i="2"/>
  <c r="A6340" i="2"/>
  <c r="A6341" i="2"/>
  <c r="A6342" i="2"/>
  <c r="A6343" i="2"/>
  <c r="A6344" i="2"/>
  <c r="A6345" i="2"/>
  <c r="A6346" i="2"/>
  <c r="A6347" i="2"/>
  <c r="A6348" i="2"/>
  <c r="A6349" i="2"/>
  <c r="A6350" i="2"/>
  <c r="A6351" i="2"/>
  <c r="A6352" i="2"/>
  <c r="A6353" i="2"/>
  <c r="A6354" i="2"/>
  <c r="A6355" i="2"/>
  <c r="A6356" i="2"/>
  <c r="A6357" i="2"/>
  <c r="A6358" i="2"/>
  <c r="A6359" i="2"/>
  <c r="A6360" i="2"/>
  <c r="A6361" i="2"/>
  <c r="A6362" i="2"/>
  <c r="A6363" i="2"/>
  <c r="A6364" i="2"/>
  <c r="A6365" i="2"/>
  <c r="A6366" i="2"/>
  <c r="A6367" i="2"/>
  <c r="A6368" i="2"/>
  <c r="A6369" i="2"/>
  <c r="A6370" i="2"/>
  <c r="A6371" i="2"/>
  <c r="A6372" i="2"/>
  <c r="A6373" i="2"/>
  <c r="A6374" i="2"/>
  <c r="A6375" i="2"/>
  <c r="A6376" i="2"/>
  <c r="A6377" i="2"/>
  <c r="A6378" i="2"/>
  <c r="A6379" i="2"/>
  <c r="A6380" i="2"/>
  <c r="A6381" i="2"/>
  <c r="A6382" i="2"/>
  <c r="A6383" i="2"/>
  <c r="A6384" i="2"/>
  <c r="A6385" i="2"/>
  <c r="A6386" i="2"/>
  <c r="A6387" i="2"/>
  <c r="A6388" i="2"/>
  <c r="A6389" i="2"/>
  <c r="A6390" i="2"/>
  <c r="A6391" i="2"/>
  <c r="A6392" i="2"/>
  <c r="A6393" i="2"/>
  <c r="A6394" i="2"/>
  <c r="A6395" i="2"/>
  <c r="A6396" i="2"/>
  <c r="A6397" i="2"/>
  <c r="A6398" i="2"/>
  <c r="A6399" i="2"/>
  <c r="A6400" i="2"/>
  <c r="A6401" i="2"/>
  <c r="A6402" i="2"/>
  <c r="A6403" i="2"/>
  <c r="A6404" i="2"/>
  <c r="A6405" i="2"/>
  <c r="A6406" i="2"/>
  <c r="A6407" i="2"/>
  <c r="A6408" i="2"/>
  <c r="A6409" i="2"/>
  <c r="A6410" i="2"/>
  <c r="A6411" i="2"/>
  <c r="A6412" i="2"/>
  <c r="A6413" i="2"/>
  <c r="A6414" i="2"/>
  <c r="A6415" i="2"/>
  <c r="A6416" i="2"/>
  <c r="A6417" i="2"/>
  <c r="A6418" i="2"/>
  <c r="A6419" i="2"/>
  <c r="A6420" i="2"/>
  <c r="A6421" i="2"/>
  <c r="A6422" i="2"/>
  <c r="A6423" i="2"/>
  <c r="A6424" i="2"/>
  <c r="A6425" i="2"/>
  <c r="A6426" i="2"/>
  <c r="A6427" i="2"/>
  <c r="A6428" i="2"/>
  <c r="A6429" i="2"/>
  <c r="A6430" i="2"/>
  <c r="A6431" i="2"/>
  <c r="A6432" i="2"/>
  <c r="A6433" i="2"/>
  <c r="A6434" i="2"/>
  <c r="A6435" i="2"/>
  <c r="A6436" i="2"/>
  <c r="A6437" i="2"/>
  <c r="A6438" i="2"/>
  <c r="A6439" i="2"/>
  <c r="A6440" i="2"/>
  <c r="A6441" i="2"/>
  <c r="A6442" i="2"/>
  <c r="A6443" i="2"/>
  <c r="A6444" i="2"/>
  <c r="A6445" i="2"/>
  <c r="A6446" i="2"/>
  <c r="A6447" i="2"/>
  <c r="A6448" i="2"/>
  <c r="A6449" i="2"/>
  <c r="A6450" i="2"/>
  <c r="A6451" i="2"/>
  <c r="A6452" i="2"/>
  <c r="A6453" i="2"/>
  <c r="A6454" i="2"/>
  <c r="A6455" i="2"/>
  <c r="A6456" i="2"/>
  <c r="A6457" i="2"/>
  <c r="A6458" i="2"/>
  <c r="A6459" i="2"/>
  <c r="A6460" i="2"/>
  <c r="A6461" i="2"/>
  <c r="A6462" i="2"/>
  <c r="A6463" i="2"/>
  <c r="A6464" i="2"/>
  <c r="A6465" i="2"/>
  <c r="A6466" i="2"/>
  <c r="A6467" i="2"/>
  <c r="A6468" i="2"/>
  <c r="A6469" i="2"/>
  <c r="A6470" i="2"/>
  <c r="A6471" i="2"/>
  <c r="A6472" i="2"/>
  <c r="A6473" i="2"/>
  <c r="A6474" i="2"/>
  <c r="A6475" i="2"/>
  <c r="A6476" i="2"/>
  <c r="A6477" i="2"/>
  <c r="A6478" i="2"/>
  <c r="A6479" i="2"/>
  <c r="A6480" i="2"/>
  <c r="A6481" i="2"/>
  <c r="A6482" i="2"/>
  <c r="A6483" i="2"/>
  <c r="A6484" i="2"/>
  <c r="A6485" i="2"/>
  <c r="A6486" i="2"/>
  <c r="A6487" i="2"/>
  <c r="A6488" i="2"/>
  <c r="A6489" i="2"/>
  <c r="A6490" i="2"/>
  <c r="A6491" i="2"/>
  <c r="A6492" i="2"/>
  <c r="A6493" i="2"/>
  <c r="A6494" i="2"/>
  <c r="A6495" i="2"/>
  <c r="A6496" i="2"/>
  <c r="A6497" i="2"/>
  <c r="A6498" i="2"/>
  <c r="A6499" i="2"/>
  <c r="A6500" i="2"/>
  <c r="A6501" i="2"/>
  <c r="A6502" i="2"/>
  <c r="A6503" i="2"/>
  <c r="A6504" i="2"/>
  <c r="A6505" i="2"/>
  <c r="A6506" i="2"/>
  <c r="A6507" i="2"/>
  <c r="A6508" i="2"/>
  <c r="A6509" i="2"/>
  <c r="A6510" i="2"/>
  <c r="A6511" i="2"/>
  <c r="A6512" i="2"/>
  <c r="A6513" i="2"/>
  <c r="A6514" i="2"/>
  <c r="A6515" i="2"/>
  <c r="A6516" i="2"/>
  <c r="A6517" i="2"/>
  <c r="A6518" i="2"/>
  <c r="A6519" i="2"/>
  <c r="A6520" i="2"/>
  <c r="A6521" i="2"/>
  <c r="A6522" i="2"/>
  <c r="A6523" i="2"/>
  <c r="A6524" i="2"/>
  <c r="A6525" i="2"/>
  <c r="A6526" i="2"/>
  <c r="A6527" i="2"/>
  <c r="A6528" i="2"/>
  <c r="A6529" i="2"/>
  <c r="A6530" i="2"/>
  <c r="A6531" i="2"/>
  <c r="A6532" i="2"/>
  <c r="A6533" i="2"/>
  <c r="A6534" i="2"/>
  <c r="A6535" i="2"/>
  <c r="A6536" i="2"/>
  <c r="A6537" i="2"/>
  <c r="A6538" i="2"/>
  <c r="A6539" i="2"/>
  <c r="A6540" i="2"/>
  <c r="A6541" i="2"/>
  <c r="A6542" i="2"/>
  <c r="A6543" i="2"/>
  <c r="A6544" i="2"/>
  <c r="A6545" i="2"/>
  <c r="A6546" i="2"/>
  <c r="A6547" i="2"/>
  <c r="A6548" i="2"/>
  <c r="A6549" i="2"/>
  <c r="A6550" i="2"/>
  <c r="A6551" i="2"/>
  <c r="A6552" i="2"/>
  <c r="A6553" i="2"/>
  <c r="A6554" i="2"/>
  <c r="A6555" i="2"/>
  <c r="A6556" i="2"/>
  <c r="A6557" i="2"/>
  <c r="A6558" i="2"/>
  <c r="A6559" i="2"/>
  <c r="A6560" i="2"/>
  <c r="A6561" i="2"/>
  <c r="A6562" i="2"/>
  <c r="A6563" i="2"/>
  <c r="A6564" i="2"/>
  <c r="A6565" i="2"/>
  <c r="A6566" i="2"/>
  <c r="A6567" i="2"/>
  <c r="A6568" i="2"/>
  <c r="A6569" i="2"/>
  <c r="A6570" i="2"/>
  <c r="A6571" i="2"/>
  <c r="A6572" i="2"/>
  <c r="A6573" i="2"/>
  <c r="A6574" i="2"/>
  <c r="A6575" i="2"/>
  <c r="A6576" i="2"/>
  <c r="A6577" i="2"/>
  <c r="A6578" i="2"/>
  <c r="A6579" i="2"/>
  <c r="A6580" i="2"/>
  <c r="A6581" i="2"/>
  <c r="A6582" i="2"/>
  <c r="A6583" i="2"/>
  <c r="A6584" i="2"/>
  <c r="A6585" i="2"/>
  <c r="A6586" i="2"/>
  <c r="A6587" i="2"/>
  <c r="A6588" i="2"/>
  <c r="A6589" i="2"/>
  <c r="A6590" i="2"/>
  <c r="A6591" i="2"/>
  <c r="A6592" i="2"/>
  <c r="A6593" i="2"/>
  <c r="A6594" i="2"/>
  <c r="A6595" i="2"/>
  <c r="A6596" i="2"/>
  <c r="A6597" i="2"/>
  <c r="A6598" i="2"/>
  <c r="A6599" i="2"/>
  <c r="A6600" i="2"/>
  <c r="A6601" i="2"/>
  <c r="A6602" i="2"/>
  <c r="A6603" i="2"/>
  <c r="A6604" i="2"/>
  <c r="A6605" i="2"/>
  <c r="A6606" i="2"/>
  <c r="A6607" i="2"/>
  <c r="A6608" i="2"/>
  <c r="A6609" i="2"/>
  <c r="A6610" i="2"/>
  <c r="A6611" i="2"/>
  <c r="A6612" i="2"/>
  <c r="A6613" i="2"/>
  <c r="A6614" i="2"/>
  <c r="A6615" i="2"/>
  <c r="A6616" i="2"/>
  <c r="A6617" i="2"/>
  <c r="A6618" i="2"/>
  <c r="A6619" i="2"/>
  <c r="A6620" i="2"/>
  <c r="A6621" i="2"/>
  <c r="A6622" i="2"/>
  <c r="A6623" i="2"/>
  <c r="A6624" i="2"/>
  <c r="A6625" i="2"/>
  <c r="A6626" i="2"/>
  <c r="A6627" i="2"/>
  <c r="A6628" i="2"/>
  <c r="A6629" i="2"/>
  <c r="A6630" i="2"/>
  <c r="A6631" i="2"/>
  <c r="A6632" i="2"/>
  <c r="A6633" i="2"/>
  <c r="A6634" i="2"/>
  <c r="A6635" i="2"/>
  <c r="A6636" i="2"/>
  <c r="A6637" i="2"/>
  <c r="A6638" i="2"/>
  <c r="A6639" i="2"/>
  <c r="A6640" i="2"/>
  <c r="A6641" i="2"/>
  <c r="A6642" i="2"/>
  <c r="A6643" i="2"/>
  <c r="A6644" i="2"/>
  <c r="A6645" i="2"/>
  <c r="A6646" i="2"/>
  <c r="A6647" i="2"/>
  <c r="A6648" i="2"/>
  <c r="A6649" i="2"/>
  <c r="A6650" i="2"/>
  <c r="A6651" i="2"/>
  <c r="A6652" i="2"/>
  <c r="A6653" i="2"/>
  <c r="A6654" i="2"/>
  <c r="A6655" i="2"/>
  <c r="A6656" i="2"/>
  <c r="A6657" i="2"/>
  <c r="A6658" i="2"/>
  <c r="A6659" i="2"/>
  <c r="A6660" i="2"/>
  <c r="A6661" i="2"/>
  <c r="A6662" i="2"/>
  <c r="A6663" i="2"/>
  <c r="A6664" i="2"/>
  <c r="A6665" i="2"/>
  <c r="A6666" i="2"/>
  <c r="A6667" i="2"/>
  <c r="A6668" i="2"/>
  <c r="A6669" i="2"/>
  <c r="A6670" i="2"/>
  <c r="A6671" i="2"/>
  <c r="A6672" i="2"/>
  <c r="A6673" i="2"/>
  <c r="A6674" i="2"/>
  <c r="A6675" i="2"/>
  <c r="A6676" i="2"/>
  <c r="A6677" i="2"/>
  <c r="A6678" i="2"/>
  <c r="A6679" i="2"/>
  <c r="A6680" i="2"/>
  <c r="A6681" i="2"/>
  <c r="A6682" i="2"/>
  <c r="A6683" i="2"/>
  <c r="A6684" i="2"/>
  <c r="A6685" i="2"/>
  <c r="A6686" i="2"/>
  <c r="A6687" i="2"/>
  <c r="A6688" i="2"/>
  <c r="A6689" i="2"/>
  <c r="A6690" i="2"/>
  <c r="A6691" i="2"/>
  <c r="A6692" i="2"/>
  <c r="A6693" i="2"/>
  <c r="A6694" i="2"/>
  <c r="A6695" i="2"/>
  <c r="A6696" i="2"/>
  <c r="A6697" i="2"/>
  <c r="A6698" i="2"/>
  <c r="A6699" i="2"/>
  <c r="A6700" i="2"/>
  <c r="A6701" i="2"/>
  <c r="A6702" i="2"/>
  <c r="A6703" i="2"/>
  <c r="A6704" i="2"/>
  <c r="A6705" i="2"/>
  <c r="A6706" i="2"/>
  <c r="A6707" i="2"/>
  <c r="A6708" i="2"/>
  <c r="A6709" i="2"/>
  <c r="A6710" i="2"/>
  <c r="A6711" i="2"/>
  <c r="A6712" i="2"/>
  <c r="A6713" i="2"/>
  <c r="A6714" i="2"/>
  <c r="A6715" i="2"/>
  <c r="A6716" i="2"/>
  <c r="A6717" i="2"/>
  <c r="A6718" i="2"/>
  <c r="A6719" i="2"/>
  <c r="A6720" i="2"/>
  <c r="A6721" i="2"/>
  <c r="A6722" i="2"/>
  <c r="A6723" i="2"/>
  <c r="A6724" i="2"/>
  <c r="A6725" i="2"/>
  <c r="A6726" i="2"/>
  <c r="A6727" i="2"/>
  <c r="A6728" i="2"/>
  <c r="A6729" i="2"/>
  <c r="A6730" i="2"/>
  <c r="A6731" i="2"/>
  <c r="A6732" i="2"/>
  <c r="A6733" i="2"/>
  <c r="A6734" i="2"/>
  <c r="A6735" i="2"/>
  <c r="A6736" i="2"/>
  <c r="A6737" i="2"/>
  <c r="A6738" i="2"/>
  <c r="A6739" i="2"/>
  <c r="A6740" i="2"/>
  <c r="A6741" i="2"/>
  <c r="A6742" i="2"/>
  <c r="A6743" i="2"/>
  <c r="A6744" i="2"/>
  <c r="A6745" i="2"/>
  <c r="A6746" i="2"/>
  <c r="A6747" i="2"/>
  <c r="A6748" i="2"/>
  <c r="A6749" i="2"/>
  <c r="A6750" i="2"/>
  <c r="A6751" i="2"/>
  <c r="A6752" i="2"/>
  <c r="A6753" i="2"/>
  <c r="A6754" i="2"/>
  <c r="A6755" i="2"/>
  <c r="A6756" i="2"/>
  <c r="A6757" i="2"/>
  <c r="A6758" i="2"/>
  <c r="A6759" i="2"/>
  <c r="A6760" i="2"/>
  <c r="A6761" i="2"/>
  <c r="A6762" i="2"/>
  <c r="A6763" i="2"/>
  <c r="A6764" i="2"/>
  <c r="A6765" i="2"/>
  <c r="A6766" i="2"/>
  <c r="A6767" i="2"/>
  <c r="A6768" i="2"/>
  <c r="A6769" i="2"/>
  <c r="A6770" i="2"/>
  <c r="A6771" i="2"/>
  <c r="A6772" i="2"/>
  <c r="A6773" i="2"/>
  <c r="A6774" i="2"/>
  <c r="A6775" i="2"/>
  <c r="A6776" i="2"/>
  <c r="A6777" i="2"/>
  <c r="A6778" i="2"/>
  <c r="A6779" i="2"/>
  <c r="A6780" i="2"/>
  <c r="A6781" i="2"/>
  <c r="A6782" i="2"/>
  <c r="A6783" i="2"/>
  <c r="A6784" i="2"/>
  <c r="A6785" i="2"/>
  <c r="A6786" i="2"/>
  <c r="A6787" i="2"/>
  <c r="A6788" i="2"/>
  <c r="A6789" i="2"/>
  <c r="A6790" i="2"/>
  <c r="A6791" i="2"/>
  <c r="A6792" i="2"/>
  <c r="A6793" i="2"/>
  <c r="A6794" i="2"/>
  <c r="A6795" i="2"/>
  <c r="A6796" i="2"/>
  <c r="A6797" i="2"/>
  <c r="A6798" i="2"/>
  <c r="A6799" i="2"/>
  <c r="A6800" i="2"/>
  <c r="A6801" i="2"/>
  <c r="A6802" i="2"/>
  <c r="A6803" i="2"/>
  <c r="A6804" i="2"/>
  <c r="A6805" i="2"/>
  <c r="A6806" i="2"/>
  <c r="A6807" i="2"/>
  <c r="A6808" i="2"/>
  <c r="A6809" i="2"/>
  <c r="A6810" i="2"/>
  <c r="A6811" i="2"/>
  <c r="A6812" i="2"/>
  <c r="A6813" i="2"/>
  <c r="A6814" i="2"/>
  <c r="A6815" i="2"/>
  <c r="A6816" i="2"/>
  <c r="A6817" i="2"/>
  <c r="A6818" i="2"/>
  <c r="A6819" i="2"/>
  <c r="A6820" i="2"/>
  <c r="A6821" i="2"/>
  <c r="A6822" i="2"/>
  <c r="A6823" i="2"/>
  <c r="A6824" i="2"/>
  <c r="A6825" i="2"/>
  <c r="A6826" i="2"/>
  <c r="A6827" i="2"/>
  <c r="A6828" i="2"/>
  <c r="A6829" i="2"/>
  <c r="A6830" i="2"/>
  <c r="A6831" i="2"/>
  <c r="A6832" i="2"/>
  <c r="A6833" i="2"/>
  <c r="A6834" i="2"/>
  <c r="A6835" i="2"/>
  <c r="A6836" i="2"/>
  <c r="A6837" i="2"/>
  <c r="A6838" i="2"/>
  <c r="A6839" i="2"/>
  <c r="A6840" i="2"/>
  <c r="A6841" i="2"/>
  <c r="A6842" i="2"/>
  <c r="A6843" i="2"/>
  <c r="A6844" i="2"/>
  <c r="A6845" i="2"/>
  <c r="A6846" i="2"/>
  <c r="A6847" i="2"/>
  <c r="A6848" i="2"/>
  <c r="A6849" i="2"/>
  <c r="A6850" i="2"/>
  <c r="A6851" i="2"/>
  <c r="A6852" i="2"/>
  <c r="A6853" i="2"/>
  <c r="A6854" i="2"/>
  <c r="A6855" i="2"/>
  <c r="A6856" i="2"/>
  <c r="A6857" i="2"/>
  <c r="A6858" i="2"/>
  <c r="A6859" i="2"/>
  <c r="A6860" i="2"/>
  <c r="A6861" i="2"/>
  <c r="A6862" i="2"/>
  <c r="A6863" i="2"/>
  <c r="A6864" i="2"/>
  <c r="A6865" i="2"/>
  <c r="A6866" i="2"/>
  <c r="A6867" i="2"/>
  <c r="A6868" i="2"/>
  <c r="A6869" i="2"/>
  <c r="A6870" i="2"/>
  <c r="A6871" i="2"/>
  <c r="A6872" i="2"/>
  <c r="A6873" i="2"/>
  <c r="A6874" i="2"/>
  <c r="A6875" i="2"/>
  <c r="A6876" i="2"/>
  <c r="A6877" i="2"/>
  <c r="A6878" i="2"/>
  <c r="A6879" i="2"/>
  <c r="A6880" i="2"/>
  <c r="A6881" i="2"/>
  <c r="A6882" i="2"/>
  <c r="A6883" i="2"/>
  <c r="A6884" i="2"/>
  <c r="A6885" i="2"/>
  <c r="A6886" i="2"/>
  <c r="A6887" i="2"/>
  <c r="A6888" i="2"/>
  <c r="A6889" i="2"/>
  <c r="A6890" i="2"/>
  <c r="A6891" i="2"/>
  <c r="A6892" i="2"/>
  <c r="A6893" i="2"/>
  <c r="A6894" i="2"/>
  <c r="A6895" i="2"/>
  <c r="A6896" i="2"/>
  <c r="A6897" i="2"/>
  <c r="A6898" i="2"/>
  <c r="A6899" i="2"/>
  <c r="A6900" i="2"/>
  <c r="A6901" i="2"/>
  <c r="A6902" i="2"/>
  <c r="A6903" i="2"/>
  <c r="A6904" i="2"/>
  <c r="A6905" i="2"/>
  <c r="A6906" i="2"/>
  <c r="A6907" i="2"/>
  <c r="A6908" i="2"/>
  <c r="A6909" i="2"/>
  <c r="A6910" i="2"/>
  <c r="A6911" i="2"/>
  <c r="A6912" i="2"/>
  <c r="A6913" i="2"/>
  <c r="A6914" i="2"/>
  <c r="A6915" i="2"/>
  <c r="A6916" i="2"/>
  <c r="A6917" i="2"/>
  <c r="A6918" i="2"/>
  <c r="A6919" i="2"/>
  <c r="A6920" i="2"/>
  <c r="A6921" i="2"/>
  <c r="A6922" i="2"/>
  <c r="A6923" i="2"/>
  <c r="A6924" i="2"/>
  <c r="A6925" i="2"/>
  <c r="A6926" i="2"/>
  <c r="A6927" i="2"/>
  <c r="A6928" i="2"/>
  <c r="A6929" i="2"/>
  <c r="A6930" i="2"/>
  <c r="A6931" i="2"/>
  <c r="A6932" i="2"/>
  <c r="A6933" i="2"/>
  <c r="A6934" i="2"/>
  <c r="A6935" i="2"/>
  <c r="A6936" i="2"/>
  <c r="A6937" i="2"/>
  <c r="A6938" i="2"/>
  <c r="A6939" i="2"/>
  <c r="A6940" i="2"/>
  <c r="A6941" i="2"/>
  <c r="A6942" i="2"/>
  <c r="A6943" i="2"/>
  <c r="A6944" i="2"/>
  <c r="A6945" i="2"/>
  <c r="A6946" i="2"/>
  <c r="A6947" i="2"/>
  <c r="A6948" i="2"/>
  <c r="A6949" i="2"/>
  <c r="A6950" i="2"/>
  <c r="A6951" i="2"/>
  <c r="A6952" i="2"/>
  <c r="A6953" i="2"/>
  <c r="A6954" i="2"/>
  <c r="A6955" i="2"/>
  <c r="A6956" i="2"/>
  <c r="A6957" i="2"/>
  <c r="A6958" i="2"/>
  <c r="A6959" i="2"/>
  <c r="A6960" i="2"/>
  <c r="A6961" i="2"/>
  <c r="A6962" i="2"/>
  <c r="A6963" i="2"/>
  <c r="A6964" i="2"/>
  <c r="A6965" i="2"/>
  <c r="A6966" i="2"/>
  <c r="A6967" i="2"/>
  <c r="A6968" i="2"/>
  <c r="A6969" i="2"/>
  <c r="A6970" i="2"/>
  <c r="A6971" i="2"/>
  <c r="A6972" i="2"/>
  <c r="A6973" i="2"/>
  <c r="A6974" i="2"/>
  <c r="A6975" i="2"/>
  <c r="A6976" i="2"/>
  <c r="A6977" i="2"/>
  <c r="A6978" i="2"/>
  <c r="A6979" i="2"/>
  <c r="A6980" i="2"/>
  <c r="A6981" i="2"/>
  <c r="A6982" i="2"/>
  <c r="A6983" i="2"/>
  <c r="A6984" i="2"/>
  <c r="A6985" i="2"/>
  <c r="A6986" i="2"/>
  <c r="A6987" i="2"/>
  <c r="A6988" i="2"/>
  <c r="A6989" i="2"/>
  <c r="A6990" i="2"/>
  <c r="A6991" i="2"/>
  <c r="A6992" i="2"/>
  <c r="A6993" i="2"/>
  <c r="A6994" i="2"/>
  <c r="A6995" i="2"/>
  <c r="A6996" i="2"/>
  <c r="A6997" i="2"/>
  <c r="A6998" i="2"/>
  <c r="A6999" i="2"/>
  <c r="A7000" i="2"/>
  <c r="A7001" i="2"/>
  <c r="A7002" i="2"/>
  <c r="A7003" i="2"/>
  <c r="A7004" i="2"/>
  <c r="A7005" i="2"/>
  <c r="A7006" i="2"/>
  <c r="A7007" i="2"/>
  <c r="A7008" i="2"/>
  <c r="A7009" i="2"/>
  <c r="A7010" i="2"/>
  <c r="A7011" i="2"/>
  <c r="A7012" i="2"/>
  <c r="A7013" i="2"/>
  <c r="A7014" i="2"/>
  <c r="A7015" i="2"/>
  <c r="A7016" i="2"/>
  <c r="A7017" i="2"/>
  <c r="A7018" i="2"/>
  <c r="A7019" i="2"/>
  <c r="A7020" i="2"/>
  <c r="A7021" i="2"/>
  <c r="A7022" i="2"/>
  <c r="A7023" i="2"/>
  <c r="A7024" i="2"/>
  <c r="A7025" i="2"/>
  <c r="A7026" i="2"/>
  <c r="A7027" i="2"/>
  <c r="A7028" i="2"/>
  <c r="A7029" i="2"/>
  <c r="A7030" i="2"/>
  <c r="A7031" i="2"/>
  <c r="A7032" i="2"/>
  <c r="A7033" i="2"/>
  <c r="A7034" i="2"/>
  <c r="A7035" i="2"/>
  <c r="A7036" i="2"/>
  <c r="A7037" i="2"/>
  <c r="A7038" i="2"/>
  <c r="A7039" i="2"/>
  <c r="A7040" i="2"/>
  <c r="A7041" i="2"/>
  <c r="A7042" i="2"/>
  <c r="A7043" i="2"/>
  <c r="A7044" i="2"/>
  <c r="A7045" i="2"/>
  <c r="A7046" i="2"/>
  <c r="A7047" i="2"/>
  <c r="A7048" i="2"/>
  <c r="A7049" i="2"/>
  <c r="A7050" i="2"/>
  <c r="A7051" i="2"/>
  <c r="A7052" i="2"/>
  <c r="A7053" i="2"/>
  <c r="A7054" i="2"/>
  <c r="A7055" i="2"/>
  <c r="A7056" i="2"/>
  <c r="A7057" i="2"/>
  <c r="A7058" i="2"/>
  <c r="A7059" i="2"/>
  <c r="A7060" i="2"/>
  <c r="A7061" i="2"/>
  <c r="A7062" i="2"/>
  <c r="A7063" i="2"/>
  <c r="A7064" i="2"/>
  <c r="A7065" i="2"/>
  <c r="A7066" i="2"/>
  <c r="A7067" i="2"/>
  <c r="A7068" i="2"/>
  <c r="A7069" i="2"/>
  <c r="A7070" i="2"/>
  <c r="A7071" i="2"/>
  <c r="A7072" i="2"/>
  <c r="A7073" i="2"/>
  <c r="A7074" i="2"/>
  <c r="A7075" i="2"/>
  <c r="A7076" i="2"/>
  <c r="A7077" i="2"/>
  <c r="A7078" i="2"/>
  <c r="A7079" i="2"/>
  <c r="A7080" i="2"/>
  <c r="A7081" i="2"/>
  <c r="A7082" i="2"/>
  <c r="A7083" i="2"/>
  <c r="A7084" i="2"/>
  <c r="A7085" i="2"/>
  <c r="A7086" i="2"/>
  <c r="A7087" i="2"/>
  <c r="A7088" i="2"/>
  <c r="A7089" i="2"/>
  <c r="A7090" i="2"/>
  <c r="A7091" i="2"/>
  <c r="A7092" i="2"/>
  <c r="A7093" i="2"/>
  <c r="A7094" i="2"/>
  <c r="A7095" i="2"/>
  <c r="A7096" i="2"/>
  <c r="A7097" i="2"/>
  <c r="A7098" i="2"/>
  <c r="A7099" i="2"/>
  <c r="A7100" i="2"/>
  <c r="A7101" i="2"/>
  <c r="A7102" i="2"/>
  <c r="A7103" i="2"/>
  <c r="A7104" i="2"/>
  <c r="A7105" i="2"/>
  <c r="A7106" i="2"/>
  <c r="A7107" i="2"/>
  <c r="A7108" i="2"/>
  <c r="A7109" i="2"/>
  <c r="A7110" i="2"/>
  <c r="A7111" i="2"/>
  <c r="A7112" i="2"/>
  <c r="A7113" i="2"/>
  <c r="A7114" i="2"/>
  <c r="A7115" i="2"/>
  <c r="A7116" i="2"/>
  <c r="A7117" i="2"/>
  <c r="A7118" i="2"/>
  <c r="A7119" i="2"/>
  <c r="A7120" i="2"/>
  <c r="A7121" i="2"/>
  <c r="A7122" i="2"/>
  <c r="A7123" i="2"/>
  <c r="A7124" i="2"/>
  <c r="A7125" i="2"/>
  <c r="A7126" i="2"/>
  <c r="A7127" i="2"/>
  <c r="A7128" i="2"/>
  <c r="A7129" i="2"/>
  <c r="A7130" i="2"/>
  <c r="A7131" i="2"/>
  <c r="A7132" i="2"/>
  <c r="A7133" i="2"/>
  <c r="A7134" i="2"/>
  <c r="A7135" i="2"/>
  <c r="A7136" i="2"/>
  <c r="A7137" i="2"/>
  <c r="A7138" i="2"/>
  <c r="A7139" i="2"/>
  <c r="A7140" i="2"/>
  <c r="A7141" i="2"/>
  <c r="A7142" i="2"/>
  <c r="A7143" i="2"/>
  <c r="A7144" i="2"/>
  <c r="A7145" i="2"/>
  <c r="A7146" i="2"/>
  <c r="A7147" i="2"/>
  <c r="A7148" i="2"/>
  <c r="A7149" i="2"/>
  <c r="A7150" i="2"/>
  <c r="A7151" i="2"/>
  <c r="A7152" i="2"/>
  <c r="A7153" i="2"/>
  <c r="A7154" i="2"/>
  <c r="A7155" i="2"/>
  <c r="A7156" i="2"/>
  <c r="A7157" i="2"/>
  <c r="A7158" i="2"/>
  <c r="A7159" i="2"/>
  <c r="A7160" i="2"/>
  <c r="A7161" i="2"/>
  <c r="A7162" i="2"/>
  <c r="A7163" i="2"/>
  <c r="A7164" i="2"/>
  <c r="A7165" i="2"/>
  <c r="A7166" i="2"/>
  <c r="A7167" i="2"/>
  <c r="A7168" i="2"/>
  <c r="A7169" i="2"/>
  <c r="A7170" i="2"/>
  <c r="A7171" i="2"/>
  <c r="A7172" i="2"/>
  <c r="A7173" i="2"/>
  <c r="A7174" i="2"/>
  <c r="A7175" i="2"/>
  <c r="A7176" i="2"/>
  <c r="A7177" i="2"/>
  <c r="A7178" i="2"/>
  <c r="A7179" i="2"/>
  <c r="A7180" i="2"/>
  <c r="A7181" i="2"/>
  <c r="A7182" i="2"/>
  <c r="A7183" i="2"/>
  <c r="A7184" i="2"/>
  <c r="A7185" i="2"/>
  <c r="A7186" i="2"/>
  <c r="A7187" i="2"/>
  <c r="A7188" i="2"/>
  <c r="A7189" i="2"/>
  <c r="A7190" i="2"/>
  <c r="A7191" i="2"/>
  <c r="A7192" i="2"/>
  <c r="A7193" i="2"/>
  <c r="A7194" i="2"/>
  <c r="A7195" i="2"/>
  <c r="A7196" i="2"/>
  <c r="A7197" i="2"/>
  <c r="A7198" i="2"/>
  <c r="A7199" i="2"/>
  <c r="A7200" i="2"/>
  <c r="A7201" i="2"/>
  <c r="A7202" i="2"/>
  <c r="A7203" i="2"/>
  <c r="A7204" i="2"/>
  <c r="A7205" i="2"/>
  <c r="A7206" i="2"/>
  <c r="A7207" i="2"/>
  <c r="A7208" i="2"/>
  <c r="A7209" i="2"/>
  <c r="A7210" i="2"/>
  <c r="A7211" i="2"/>
  <c r="A7212" i="2"/>
  <c r="A7213" i="2"/>
  <c r="A7214" i="2"/>
  <c r="A7215" i="2"/>
  <c r="A7216" i="2"/>
  <c r="A7217" i="2"/>
  <c r="A7218" i="2"/>
  <c r="A7219" i="2"/>
  <c r="A7220" i="2"/>
  <c r="A7221" i="2"/>
  <c r="A7222" i="2"/>
  <c r="A7223" i="2"/>
  <c r="A7224" i="2"/>
  <c r="A7225" i="2"/>
  <c r="A7226" i="2"/>
  <c r="A7227" i="2"/>
  <c r="A7228" i="2"/>
  <c r="A7229" i="2"/>
  <c r="A7230" i="2"/>
  <c r="A7231" i="2"/>
  <c r="A7232" i="2"/>
  <c r="A7233" i="2"/>
  <c r="A7234" i="2"/>
  <c r="A7235" i="2"/>
  <c r="A7236" i="2"/>
  <c r="A7237" i="2"/>
  <c r="A7238" i="2"/>
  <c r="A7239" i="2"/>
  <c r="A7240" i="2"/>
  <c r="A7241" i="2"/>
  <c r="A7242" i="2"/>
  <c r="A7243" i="2"/>
  <c r="A7244" i="2"/>
  <c r="A7245" i="2"/>
  <c r="A7246" i="2"/>
  <c r="A7247" i="2"/>
  <c r="A7248" i="2"/>
  <c r="A7249" i="2"/>
  <c r="A7250" i="2"/>
  <c r="A7251" i="2"/>
  <c r="A7252" i="2"/>
  <c r="A7253" i="2"/>
  <c r="A7254" i="2"/>
  <c r="A7255" i="2"/>
  <c r="A7256" i="2"/>
  <c r="A7257" i="2"/>
  <c r="A7258" i="2"/>
  <c r="A7259" i="2"/>
  <c r="A7260" i="2"/>
  <c r="A7261" i="2"/>
  <c r="A7262" i="2"/>
  <c r="A7263" i="2"/>
  <c r="A7264" i="2"/>
  <c r="A7265" i="2"/>
  <c r="A7266" i="2"/>
  <c r="A7267" i="2"/>
  <c r="A7268" i="2"/>
  <c r="A7269" i="2"/>
  <c r="A7270" i="2"/>
  <c r="A7271" i="2"/>
  <c r="A7272" i="2"/>
  <c r="A7273" i="2"/>
  <c r="A7274" i="2"/>
  <c r="A7275" i="2"/>
  <c r="A7276" i="2"/>
  <c r="A7277" i="2"/>
  <c r="A7278" i="2"/>
  <c r="A7279" i="2"/>
  <c r="A7280" i="2"/>
  <c r="A7281" i="2"/>
  <c r="A7282" i="2"/>
  <c r="A7283" i="2"/>
  <c r="A7284" i="2"/>
  <c r="A7285" i="2"/>
  <c r="A7286" i="2"/>
  <c r="A7287" i="2"/>
  <c r="A7288" i="2"/>
  <c r="A7289" i="2"/>
  <c r="A7290" i="2"/>
  <c r="A7291" i="2"/>
  <c r="A7292" i="2"/>
  <c r="A7293" i="2"/>
  <c r="A7294" i="2"/>
  <c r="A7295" i="2"/>
  <c r="A7296" i="2"/>
  <c r="A7297" i="2"/>
  <c r="A7298" i="2"/>
  <c r="A7299" i="2"/>
  <c r="A7300" i="2"/>
  <c r="A7301" i="2"/>
  <c r="A7302" i="2"/>
  <c r="A7303" i="2"/>
  <c r="A7304" i="2"/>
  <c r="A7305" i="2"/>
  <c r="A7306" i="2"/>
  <c r="A7307" i="2"/>
  <c r="A7308" i="2"/>
  <c r="A7309" i="2"/>
  <c r="A7310" i="2"/>
  <c r="A7311" i="2"/>
  <c r="A7312" i="2"/>
  <c r="A7313" i="2"/>
  <c r="A7314" i="2"/>
  <c r="A7315" i="2"/>
  <c r="A7316" i="2"/>
  <c r="A7317" i="2"/>
  <c r="A7318" i="2"/>
  <c r="A7319" i="2"/>
  <c r="A7320" i="2"/>
  <c r="A7321" i="2"/>
  <c r="A7322" i="2"/>
  <c r="A7323" i="2"/>
  <c r="A7324" i="2"/>
  <c r="A7325" i="2"/>
  <c r="A7326" i="2"/>
  <c r="A7327" i="2"/>
  <c r="A7328" i="2"/>
  <c r="A7329" i="2"/>
  <c r="A7330" i="2"/>
  <c r="A7331" i="2"/>
  <c r="A7332" i="2"/>
  <c r="A7333" i="2"/>
  <c r="A7334" i="2"/>
  <c r="A7335" i="2"/>
  <c r="A7336" i="2"/>
  <c r="A7337" i="2"/>
  <c r="A7338" i="2"/>
  <c r="A7339" i="2"/>
  <c r="A7340" i="2"/>
  <c r="A7341" i="2"/>
  <c r="A7342" i="2"/>
  <c r="A7343" i="2"/>
  <c r="A7344" i="2"/>
  <c r="A7345" i="2"/>
  <c r="A7346" i="2"/>
  <c r="A7347" i="2"/>
  <c r="A7348" i="2"/>
  <c r="A7349" i="2"/>
  <c r="A7350" i="2"/>
  <c r="A7351" i="2"/>
  <c r="A7352" i="2"/>
  <c r="A7353" i="2"/>
  <c r="A7354" i="2"/>
  <c r="A7355" i="2"/>
  <c r="A7356" i="2"/>
  <c r="A7357" i="2"/>
  <c r="A7358" i="2"/>
  <c r="A7359" i="2"/>
  <c r="A7360" i="2"/>
  <c r="A7361" i="2"/>
  <c r="A7362" i="2"/>
  <c r="A7363" i="2"/>
  <c r="A7364" i="2"/>
  <c r="A7365" i="2"/>
  <c r="A7366" i="2"/>
  <c r="A7367" i="2"/>
  <c r="A7368" i="2"/>
  <c r="A7369" i="2"/>
  <c r="A7370" i="2"/>
  <c r="A7371" i="2"/>
  <c r="A7372" i="2"/>
  <c r="A7373" i="2"/>
  <c r="A7374" i="2"/>
  <c r="A7375" i="2"/>
  <c r="A7376" i="2"/>
  <c r="A7377" i="2"/>
  <c r="A7378" i="2"/>
  <c r="A7379" i="2"/>
  <c r="A7380" i="2"/>
  <c r="A7381" i="2"/>
  <c r="A7382" i="2"/>
  <c r="A7383" i="2"/>
  <c r="A7384" i="2"/>
  <c r="A7385" i="2"/>
  <c r="A7386" i="2"/>
  <c r="A7387" i="2"/>
  <c r="A7388" i="2"/>
  <c r="A7389" i="2"/>
  <c r="A7390" i="2"/>
  <c r="A7391" i="2"/>
  <c r="A7392" i="2"/>
  <c r="A7393" i="2"/>
  <c r="A7394" i="2"/>
  <c r="A7395" i="2"/>
  <c r="A7396" i="2"/>
  <c r="A7397" i="2"/>
  <c r="A7398" i="2"/>
  <c r="A7399" i="2"/>
  <c r="A7400" i="2"/>
  <c r="A7401" i="2"/>
  <c r="A7402" i="2"/>
  <c r="A7403" i="2"/>
  <c r="A7404" i="2"/>
  <c r="A7405" i="2"/>
  <c r="A7406" i="2"/>
  <c r="A7407" i="2"/>
  <c r="A7408" i="2"/>
  <c r="A7409" i="2"/>
  <c r="A7410" i="2"/>
  <c r="A7411" i="2"/>
  <c r="A7412" i="2"/>
  <c r="A7413" i="2"/>
  <c r="A7414" i="2"/>
  <c r="A7415" i="2"/>
  <c r="A7416" i="2"/>
  <c r="A7417" i="2"/>
  <c r="A7418" i="2"/>
  <c r="A7419" i="2"/>
  <c r="A7420" i="2"/>
  <c r="A7421" i="2"/>
  <c r="A7422" i="2"/>
  <c r="A7423" i="2"/>
  <c r="A7424" i="2"/>
  <c r="A7425" i="2"/>
  <c r="A7426" i="2"/>
  <c r="A7427" i="2"/>
  <c r="A7428" i="2"/>
  <c r="A7429" i="2"/>
  <c r="A7430" i="2"/>
  <c r="A7431" i="2"/>
  <c r="A7432" i="2"/>
  <c r="A7433" i="2"/>
  <c r="A7434" i="2"/>
  <c r="A7435" i="2"/>
  <c r="A7436" i="2"/>
  <c r="A7437" i="2"/>
  <c r="A7438" i="2"/>
  <c r="A7439" i="2"/>
  <c r="A7440" i="2"/>
  <c r="A7441" i="2"/>
  <c r="A7442" i="2"/>
  <c r="A7443" i="2"/>
  <c r="A7444" i="2"/>
  <c r="A7445" i="2"/>
  <c r="A7446" i="2"/>
  <c r="A7447" i="2"/>
  <c r="A7448" i="2"/>
  <c r="A7449" i="2"/>
  <c r="A7450" i="2"/>
  <c r="A7451" i="2"/>
  <c r="A7452" i="2"/>
  <c r="A7453" i="2"/>
  <c r="A7454" i="2"/>
  <c r="A7455" i="2"/>
  <c r="A7456" i="2"/>
  <c r="A7457" i="2"/>
  <c r="A7458" i="2"/>
  <c r="A7459" i="2"/>
  <c r="A7460" i="2"/>
  <c r="A7461" i="2"/>
  <c r="A7462" i="2"/>
  <c r="A7463" i="2"/>
  <c r="A7464" i="2"/>
  <c r="A7465" i="2"/>
  <c r="A7466" i="2"/>
  <c r="A7467" i="2"/>
  <c r="A7468" i="2"/>
  <c r="A7469" i="2"/>
  <c r="A7470" i="2"/>
  <c r="A7471" i="2"/>
  <c r="A7472" i="2"/>
  <c r="A7473" i="2"/>
  <c r="A7474" i="2"/>
  <c r="A7475" i="2"/>
  <c r="A7476" i="2"/>
  <c r="A7477" i="2"/>
  <c r="A7478" i="2"/>
  <c r="A7479" i="2"/>
  <c r="A7480" i="2"/>
  <c r="A7481" i="2"/>
  <c r="A7482" i="2"/>
  <c r="A7483" i="2"/>
  <c r="A7484" i="2"/>
  <c r="A7485" i="2"/>
  <c r="A7486" i="2"/>
  <c r="A7487" i="2"/>
  <c r="A7488" i="2"/>
  <c r="A7489" i="2"/>
  <c r="A7490" i="2"/>
  <c r="A7491" i="2"/>
  <c r="A7492" i="2"/>
  <c r="A7493" i="2"/>
  <c r="A7494" i="2"/>
  <c r="A7495" i="2"/>
  <c r="A7496" i="2"/>
  <c r="A7497" i="2"/>
  <c r="A7498" i="2"/>
  <c r="A7499" i="2"/>
  <c r="A7500" i="2"/>
  <c r="A7501" i="2"/>
  <c r="A7502" i="2"/>
  <c r="A7503" i="2"/>
  <c r="A7504" i="2"/>
  <c r="A7505" i="2"/>
  <c r="A7506" i="2"/>
  <c r="A7507" i="2"/>
  <c r="A7508" i="2"/>
  <c r="A7509" i="2"/>
  <c r="A7510" i="2"/>
  <c r="A7511" i="2"/>
  <c r="A7512" i="2"/>
  <c r="A7513" i="2"/>
  <c r="A7514" i="2"/>
  <c r="A7515" i="2"/>
  <c r="A7516" i="2"/>
  <c r="A7517" i="2"/>
  <c r="A7518" i="2"/>
  <c r="A7519" i="2"/>
  <c r="A7520" i="2"/>
  <c r="A7521" i="2"/>
  <c r="A7522" i="2"/>
  <c r="A7523" i="2"/>
  <c r="A7524" i="2"/>
  <c r="A7525" i="2"/>
  <c r="A7526" i="2"/>
  <c r="A7527" i="2"/>
  <c r="A7528" i="2"/>
  <c r="A7529" i="2"/>
  <c r="A7530" i="2"/>
  <c r="A7531" i="2"/>
  <c r="A7532" i="2"/>
  <c r="A7533" i="2"/>
  <c r="A7534" i="2"/>
  <c r="A7535" i="2"/>
  <c r="A7536" i="2"/>
  <c r="A7537" i="2"/>
  <c r="A7538" i="2"/>
  <c r="A7539" i="2"/>
  <c r="A7540" i="2"/>
  <c r="A7541" i="2"/>
  <c r="A7542" i="2"/>
  <c r="A7543" i="2"/>
  <c r="A7544" i="2"/>
  <c r="A7545" i="2"/>
  <c r="A7546" i="2"/>
  <c r="A7547" i="2"/>
  <c r="A7548" i="2"/>
  <c r="A7549" i="2"/>
  <c r="A7550" i="2"/>
  <c r="A7551" i="2"/>
  <c r="A7552" i="2"/>
  <c r="A7553" i="2"/>
  <c r="A7554" i="2"/>
  <c r="A7555" i="2"/>
  <c r="A7556" i="2"/>
  <c r="A7557" i="2"/>
  <c r="A7558" i="2"/>
  <c r="A7559" i="2"/>
  <c r="A7560" i="2"/>
  <c r="A7561" i="2"/>
  <c r="A7562" i="2"/>
  <c r="A7563" i="2"/>
  <c r="A7564" i="2"/>
  <c r="A7565" i="2"/>
  <c r="A7566" i="2"/>
  <c r="A7567" i="2"/>
  <c r="A7568" i="2"/>
  <c r="A7569" i="2"/>
  <c r="A7570" i="2"/>
  <c r="A7571" i="2"/>
  <c r="A7572" i="2"/>
  <c r="A7573" i="2"/>
  <c r="A7574" i="2"/>
  <c r="A7575" i="2"/>
  <c r="A7576" i="2"/>
  <c r="A7577" i="2"/>
  <c r="A7578" i="2"/>
  <c r="A7579" i="2"/>
  <c r="A7580" i="2"/>
  <c r="A7581" i="2"/>
  <c r="A7582" i="2"/>
  <c r="A7583" i="2"/>
  <c r="A7584" i="2"/>
  <c r="A7585" i="2"/>
  <c r="A7586" i="2"/>
  <c r="A7587" i="2"/>
  <c r="A7588" i="2"/>
  <c r="A7589" i="2"/>
  <c r="A7590" i="2"/>
  <c r="A7591" i="2"/>
  <c r="A7592" i="2"/>
  <c r="A7593" i="2"/>
  <c r="A7594" i="2"/>
  <c r="A7595" i="2"/>
  <c r="A7596" i="2"/>
  <c r="A7597" i="2"/>
  <c r="A7598" i="2"/>
  <c r="A7599" i="2"/>
  <c r="A7600" i="2"/>
  <c r="A7601" i="2"/>
  <c r="A7602" i="2"/>
  <c r="A7603" i="2"/>
  <c r="A7604" i="2"/>
  <c r="A7605" i="2"/>
  <c r="A7606" i="2"/>
  <c r="A7607" i="2"/>
  <c r="A7608" i="2"/>
  <c r="A7609" i="2"/>
  <c r="A7610" i="2"/>
  <c r="A7611" i="2"/>
  <c r="A7612" i="2"/>
  <c r="A7613" i="2"/>
  <c r="A7614" i="2"/>
  <c r="A7615" i="2"/>
  <c r="A7616" i="2"/>
  <c r="A7617" i="2"/>
  <c r="A7618" i="2"/>
  <c r="A7619" i="2"/>
  <c r="A7620" i="2"/>
  <c r="A7621" i="2"/>
  <c r="A7622" i="2"/>
  <c r="A7623" i="2"/>
  <c r="A7624" i="2"/>
  <c r="A7625" i="2"/>
  <c r="A7626" i="2"/>
  <c r="A7627" i="2"/>
  <c r="A7628" i="2"/>
  <c r="A7629" i="2"/>
  <c r="A7630" i="2"/>
  <c r="A7631" i="2"/>
  <c r="A7632" i="2"/>
  <c r="A7633" i="2"/>
  <c r="A7634" i="2"/>
  <c r="A7635" i="2"/>
  <c r="A7636" i="2"/>
  <c r="A7637" i="2"/>
  <c r="A7638" i="2"/>
  <c r="A7639" i="2"/>
  <c r="A7640" i="2"/>
  <c r="A7641" i="2"/>
  <c r="A7642" i="2"/>
  <c r="A7643" i="2"/>
  <c r="A7644" i="2"/>
  <c r="A7645" i="2"/>
  <c r="A7646" i="2"/>
  <c r="A7647" i="2"/>
  <c r="A7648" i="2"/>
  <c r="A7649" i="2"/>
  <c r="A7650" i="2"/>
  <c r="A7651" i="2"/>
  <c r="A7652" i="2"/>
  <c r="A7653" i="2"/>
  <c r="A7654" i="2"/>
  <c r="A7655" i="2"/>
  <c r="A7656" i="2"/>
  <c r="A7657" i="2"/>
  <c r="A7658" i="2"/>
  <c r="A7659" i="2"/>
  <c r="A7660" i="2"/>
  <c r="A7661" i="2"/>
  <c r="A7662" i="2"/>
  <c r="A7663" i="2"/>
  <c r="A7664" i="2"/>
  <c r="A7665" i="2"/>
  <c r="A7666" i="2"/>
  <c r="A7667" i="2"/>
  <c r="A7668" i="2"/>
  <c r="A7669" i="2"/>
  <c r="A7670" i="2"/>
  <c r="A7671" i="2"/>
  <c r="A7672" i="2"/>
  <c r="A7673" i="2"/>
  <c r="A7674" i="2"/>
  <c r="A7675" i="2"/>
  <c r="A7676" i="2"/>
  <c r="A7677" i="2"/>
  <c r="A7678" i="2"/>
  <c r="A7679" i="2"/>
  <c r="A7680" i="2"/>
  <c r="A7681" i="2"/>
  <c r="A7682" i="2"/>
  <c r="A7683" i="2"/>
  <c r="A7684" i="2"/>
  <c r="A7685" i="2"/>
  <c r="A7686" i="2"/>
  <c r="A7687" i="2"/>
  <c r="A7688" i="2"/>
  <c r="A7689" i="2"/>
  <c r="A7690" i="2"/>
  <c r="A7691" i="2"/>
  <c r="A7692" i="2"/>
  <c r="A7693" i="2"/>
  <c r="A7694" i="2"/>
  <c r="A7695" i="2"/>
  <c r="A7696" i="2"/>
  <c r="A7697" i="2"/>
  <c r="A7698" i="2"/>
  <c r="A7699" i="2"/>
  <c r="A7700" i="2"/>
  <c r="A7701" i="2"/>
  <c r="A7702" i="2"/>
  <c r="A7703" i="2"/>
  <c r="A7704" i="2"/>
  <c r="A7705" i="2"/>
  <c r="A7706" i="2"/>
  <c r="A7707" i="2"/>
  <c r="A7708" i="2"/>
  <c r="A7709" i="2"/>
  <c r="A7710" i="2"/>
  <c r="A7711" i="2"/>
  <c r="A7712" i="2"/>
  <c r="A7713" i="2"/>
  <c r="A7714" i="2"/>
  <c r="A7715" i="2"/>
  <c r="A7716" i="2"/>
  <c r="A7717" i="2"/>
  <c r="A7718" i="2"/>
  <c r="A7719" i="2"/>
  <c r="A7720" i="2"/>
  <c r="A7721" i="2"/>
  <c r="A7722" i="2"/>
  <c r="A7723" i="2"/>
  <c r="A7724" i="2"/>
  <c r="A7725" i="2"/>
  <c r="A7726" i="2"/>
  <c r="A7727" i="2"/>
  <c r="A7728" i="2"/>
  <c r="A7729" i="2"/>
  <c r="A7730" i="2"/>
  <c r="A7731" i="2"/>
  <c r="A7732" i="2"/>
  <c r="A7733" i="2"/>
  <c r="A7734" i="2"/>
  <c r="A7735" i="2"/>
  <c r="A7736" i="2"/>
  <c r="A7737" i="2"/>
  <c r="A7738" i="2"/>
  <c r="A7739" i="2"/>
  <c r="A7740" i="2"/>
  <c r="A7741" i="2"/>
  <c r="A7742" i="2"/>
  <c r="A7743" i="2"/>
  <c r="A7744" i="2"/>
  <c r="A7745" i="2"/>
  <c r="A7746" i="2"/>
  <c r="A7747" i="2"/>
  <c r="A7748" i="2"/>
  <c r="A7749" i="2"/>
  <c r="A7750" i="2"/>
  <c r="A7751" i="2"/>
  <c r="A7752" i="2"/>
  <c r="A7753" i="2"/>
  <c r="A7754" i="2"/>
  <c r="A7755" i="2"/>
  <c r="A7756" i="2"/>
  <c r="A7757" i="2"/>
  <c r="A7758" i="2"/>
  <c r="A7759" i="2"/>
  <c r="A7760" i="2"/>
  <c r="A7761" i="2"/>
  <c r="A7762" i="2"/>
  <c r="A7763" i="2"/>
  <c r="A7764" i="2"/>
  <c r="A7765" i="2"/>
  <c r="A7766" i="2"/>
  <c r="A7767" i="2"/>
  <c r="A7768" i="2"/>
  <c r="A7769" i="2"/>
  <c r="A7770" i="2"/>
  <c r="A7771" i="2"/>
  <c r="A7772" i="2"/>
  <c r="A7773" i="2"/>
  <c r="A7774" i="2"/>
  <c r="A7775" i="2"/>
  <c r="A7776" i="2"/>
  <c r="A7777" i="2"/>
  <c r="A7778" i="2"/>
  <c r="A7779" i="2"/>
  <c r="A7780" i="2"/>
  <c r="A7781" i="2"/>
  <c r="A7782" i="2"/>
  <c r="A7783" i="2"/>
  <c r="A7784" i="2"/>
  <c r="A7785" i="2"/>
  <c r="A7786" i="2"/>
  <c r="A7787" i="2"/>
  <c r="A7788" i="2"/>
  <c r="A7789" i="2"/>
  <c r="A7790" i="2"/>
  <c r="A7791" i="2"/>
  <c r="A7792" i="2"/>
  <c r="A7793" i="2"/>
  <c r="A7794" i="2"/>
  <c r="A7795" i="2"/>
  <c r="A7796" i="2"/>
  <c r="A7797" i="2"/>
  <c r="A7798" i="2"/>
  <c r="A7799" i="2"/>
  <c r="A7800" i="2"/>
  <c r="A7801" i="2"/>
  <c r="A7802" i="2"/>
  <c r="A7803" i="2"/>
  <c r="A7804" i="2"/>
  <c r="A7805" i="2"/>
  <c r="A7806" i="2"/>
  <c r="A7807" i="2"/>
  <c r="A7808" i="2"/>
  <c r="A7809" i="2"/>
  <c r="A7810" i="2"/>
  <c r="A7811" i="2"/>
  <c r="A7812" i="2"/>
  <c r="A7813" i="2"/>
  <c r="A7814" i="2"/>
  <c r="A7815" i="2"/>
  <c r="A7816" i="2"/>
  <c r="A7817" i="2"/>
  <c r="A7818" i="2"/>
  <c r="A7819" i="2"/>
  <c r="A7820" i="2"/>
  <c r="A7821" i="2"/>
  <c r="A7822" i="2"/>
  <c r="A7823" i="2"/>
  <c r="A7824" i="2"/>
  <c r="A7825" i="2"/>
  <c r="A7826" i="2"/>
  <c r="A7827" i="2"/>
  <c r="A7828" i="2"/>
  <c r="A7829" i="2"/>
  <c r="A7830" i="2"/>
  <c r="A7831" i="2"/>
  <c r="A7832" i="2"/>
  <c r="A7833" i="2"/>
  <c r="A7834" i="2"/>
  <c r="A7835" i="2"/>
  <c r="A7836" i="2"/>
  <c r="A7837" i="2"/>
  <c r="A7838" i="2"/>
  <c r="A7839" i="2"/>
  <c r="A7840" i="2"/>
  <c r="A7841" i="2"/>
  <c r="A7842" i="2"/>
  <c r="A7843" i="2"/>
  <c r="A7844" i="2"/>
  <c r="A7845" i="2"/>
  <c r="A7846" i="2"/>
  <c r="A7847" i="2"/>
  <c r="A7848" i="2"/>
  <c r="A7849" i="2"/>
  <c r="A7850" i="2"/>
  <c r="A7851" i="2"/>
  <c r="A7852" i="2"/>
  <c r="A7853" i="2"/>
  <c r="A7854" i="2"/>
  <c r="A7855" i="2"/>
  <c r="A7856" i="2"/>
  <c r="A7857" i="2"/>
  <c r="A7858" i="2"/>
  <c r="A7859" i="2"/>
  <c r="A7860" i="2"/>
  <c r="A7861" i="2"/>
  <c r="A7862" i="2"/>
  <c r="A7863" i="2"/>
  <c r="A7864" i="2"/>
  <c r="A7865" i="2"/>
  <c r="A7866" i="2"/>
  <c r="A7867" i="2"/>
  <c r="A7868" i="2"/>
  <c r="A7869" i="2"/>
  <c r="A7870" i="2"/>
  <c r="A7871" i="2"/>
  <c r="A7872" i="2"/>
  <c r="A7873" i="2"/>
  <c r="A7874" i="2"/>
  <c r="A7875" i="2"/>
  <c r="A7876" i="2"/>
  <c r="A7877" i="2"/>
  <c r="A7878" i="2"/>
  <c r="A7879" i="2"/>
  <c r="A7880" i="2"/>
  <c r="A7881" i="2"/>
  <c r="A7882" i="2"/>
  <c r="A7883" i="2"/>
  <c r="A7884" i="2"/>
  <c r="A7885" i="2"/>
  <c r="A7886" i="2"/>
  <c r="A7887" i="2"/>
  <c r="A7888" i="2"/>
  <c r="A7889" i="2"/>
  <c r="A7890" i="2"/>
  <c r="A7891" i="2"/>
  <c r="A7892" i="2"/>
  <c r="A7893" i="2"/>
  <c r="A7894" i="2"/>
  <c r="A7895" i="2"/>
  <c r="A7896" i="2"/>
  <c r="A7897" i="2"/>
  <c r="A7898" i="2"/>
  <c r="A7899" i="2"/>
  <c r="A7900" i="2"/>
  <c r="A7901" i="2"/>
  <c r="A7902" i="2"/>
  <c r="A7903" i="2"/>
  <c r="A7904" i="2"/>
  <c r="A7905" i="2"/>
  <c r="A7906" i="2"/>
  <c r="A7907" i="2"/>
  <c r="A7908" i="2"/>
  <c r="A7909" i="2"/>
  <c r="A7910" i="2"/>
  <c r="A7911" i="2"/>
  <c r="A7912" i="2"/>
  <c r="A7913" i="2"/>
  <c r="A7914" i="2"/>
  <c r="A7915" i="2"/>
  <c r="A7916" i="2"/>
  <c r="A7917" i="2"/>
  <c r="A7918" i="2"/>
  <c r="A7919" i="2"/>
  <c r="A7920" i="2"/>
  <c r="A7921" i="2"/>
  <c r="A7922" i="2"/>
  <c r="A7923" i="2"/>
  <c r="A7924" i="2"/>
  <c r="A7925" i="2"/>
  <c r="A7926" i="2"/>
  <c r="A7927" i="2"/>
  <c r="A7928" i="2"/>
  <c r="A7929" i="2"/>
  <c r="A7930" i="2"/>
  <c r="A7931" i="2"/>
  <c r="A7932" i="2"/>
  <c r="A7933" i="2"/>
  <c r="A7934" i="2"/>
  <c r="A7935" i="2"/>
  <c r="A7936" i="2"/>
  <c r="A7937" i="2"/>
  <c r="A7938" i="2"/>
  <c r="A7939" i="2"/>
  <c r="A7940" i="2"/>
  <c r="A7941" i="2"/>
  <c r="A7942" i="2"/>
  <c r="A7943" i="2"/>
  <c r="A7944" i="2"/>
  <c r="A7945" i="2"/>
  <c r="A7946" i="2"/>
  <c r="A7947" i="2"/>
  <c r="A7948" i="2"/>
  <c r="A7949" i="2"/>
  <c r="A7950" i="2"/>
  <c r="A7951" i="2"/>
  <c r="A7952" i="2"/>
  <c r="A7953" i="2"/>
  <c r="A7954" i="2"/>
  <c r="A7955" i="2"/>
  <c r="A7956" i="2"/>
  <c r="A7957" i="2"/>
  <c r="A7958" i="2"/>
  <c r="A7959" i="2"/>
  <c r="A7960" i="2"/>
  <c r="A7961" i="2"/>
  <c r="A7962" i="2"/>
  <c r="A7963" i="2"/>
  <c r="A7964" i="2"/>
  <c r="A7965" i="2"/>
  <c r="A7966" i="2"/>
  <c r="A7967" i="2"/>
  <c r="A7968" i="2"/>
  <c r="A7969" i="2"/>
  <c r="A7970" i="2"/>
  <c r="A7971" i="2"/>
  <c r="A7972" i="2"/>
  <c r="A7973" i="2"/>
  <c r="A7974" i="2"/>
  <c r="A7975" i="2"/>
  <c r="A7976" i="2"/>
  <c r="A7977" i="2"/>
  <c r="A7978" i="2"/>
  <c r="A7979" i="2"/>
  <c r="A7980" i="2"/>
  <c r="A7981" i="2"/>
  <c r="A7982" i="2"/>
  <c r="A7983" i="2"/>
  <c r="A7984" i="2"/>
  <c r="A7985" i="2"/>
  <c r="A7986" i="2"/>
  <c r="A7987" i="2"/>
  <c r="A7988" i="2"/>
  <c r="A7989" i="2"/>
  <c r="A7990" i="2"/>
  <c r="A7991" i="2"/>
  <c r="A7992" i="2"/>
  <c r="A7993" i="2"/>
  <c r="A7994" i="2"/>
  <c r="A7995" i="2"/>
  <c r="A7996" i="2"/>
  <c r="A7997" i="2"/>
  <c r="A7998" i="2"/>
  <c r="A7999" i="2"/>
  <c r="A8000" i="2"/>
  <c r="A8001" i="2"/>
  <c r="A8002" i="2"/>
  <c r="A8003" i="2"/>
  <c r="A8004" i="2"/>
  <c r="A8005" i="2"/>
  <c r="A8006" i="2"/>
  <c r="A8007" i="2"/>
  <c r="A8008" i="2"/>
  <c r="A8009" i="2"/>
  <c r="A8010" i="2"/>
  <c r="A8011" i="2"/>
  <c r="A8012" i="2"/>
  <c r="A8013" i="2"/>
  <c r="A8014" i="2"/>
  <c r="A8015" i="2"/>
  <c r="A8016" i="2"/>
  <c r="A8017" i="2"/>
  <c r="A8018" i="2"/>
  <c r="A8019" i="2"/>
  <c r="A8020" i="2"/>
  <c r="A8021" i="2"/>
  <c r="A8022" i="2"/>
  <c r="A8023" i="2"/>
  <c r="A8024" i="2"/>
  <c r="A8025" i="2"/>
  <c r="A8026" i="2"/>
  <c r="A8027" i="2"/>
  <c r="A8028" i="2"/>
  <c r="A8029" i="2"/>
  <c r="A8030" i="2"/>
  <c r="A8031" i="2"/>
  <c r="A8032" i="2"/>
  <c r="A8033" i="2"/>
  <c r="A8034" i="2"/>
  <c r="A8035" i="2"/>
  <c r="A8036" i="2"/>
  <c r="A8037" i="2"/>
  <c r="A8038" i="2"/>
  <c r="A8039" i="2"/>
  <c r="A8040" i="2"/>
  <c r="A8041" i="2"/>
  <c r="A8042" i="2"/>
  <c r="A8043" i="2"/>
  <c r="A8044" i="2"/>
  <c r="A8045" i="2"/>
  <c r="A8046" i="2"/>
  <c r="A8047" i="2"/>
  <c r="A8048" i="2"/>
  <c r="A8049" i="2"/>
  <c r="A8050" i="2"/>
  <c r="A8051" i="2"/>
  <c r="A8052" i="2"/>
  <c r="A8053" i="2"/>
  <c r="A8054" i="2"/>
  <c r="A8055" i="2"/>
  <c r="A8056" i="2"/>
  <c r="A8057" i="2"/>
  <c r="A8058" i="2"/>
  <c r="A8059" i="2"/>
  <c r="A8060" i="2"/>
  <c r="A8061" i="2"/>
  <c r="A8062" i="2"/>
  <c r="A8063" i="2"/>
  <c r="A8064" i="2"/>
  <c r="A8065" i="2"/>
  <c r="A8066" i="2"/>
  <c r="A8067" i="2"/>
  <c r="A8068" i="2"/>
  <c r="A8069" i="2"/>
  <c r="A8070" i="2"/>
  <c r="A8071" i="2"/>
  <c r="A8072" i="2"/>
  <c r="A8073" i="2"/>
  <c r="A8074" i="2"/>
  <c r="A8075" i="2"/>
  <c r="A8076" i="2"/>
  <c r="A8077" i="2"/>
  <c r="A8078" i="2"/>
  <c r="A8079" i="2"/>
  <c r="A8080" i="2"/>
  <c r="A8081" i="2"/>
  <c r="A8082" i="2"/>
  <c r="A8083" i="2"/>
  <c r="A8084" i="2"/>
  <c r="A8085" i="2"/>
  <c r="A8086" i="2"/>
  <c r="A8087" i="2"/>
  <c r="A8088" i="2"/>
  <c r="A8089" i="2"/>
  <c r="A8090" i="2"/>
  <c r="A8091" i="2"/>
  <c r="A8092" i="2"/>
  <c r="A8093" i="2"/>
  <c r="A8094" i="2"/>
  <c r="A8095" i="2"/>
  <c r="A8096" i="2"/>
  <c r="A8097" i="2"/>
  <c r="A8098" i="2"/>
  <c r="A8099" i="2"/>
  <c r="A8100" i="2"/>
  <c r="A8101" i="2"/>
  <c r="A8102" i="2"/>
  <c r="A8103" i="2"/>
  <c r="A8104" i="2"/>
  <c r="A8105" i="2"/>
  <c r="A8106" i="2"/>
  <c r="A8107" i="2"/>
  <c r="A8108" i="2"/>
  <c r="A8109" i="2"/>
  <c r="A8110" i="2"/>
  <c r="A8111" i="2"/>
  <c r="A8112" i="2"/>
  <c r="A8113" i="2"/>
  <c r="A8114" i="2"/>
  <c r="A8115" i="2"/>
  <c r="A8116" i="2"/>
  <c r="A8117" i="2"/>
  <c r="A8118" i="2"/>
  <c r="A8119" i="2"/>
  <c r="A8120" i="2"/>
  <c r="A8121" i="2"/>
  <c r="A8122" i="2"/>
  <c r="A8123" i="2"/>
  <c r="A8124" i="2"/>
  <c r="A8125" i="2"/>
  <c r="A8126" i="2"/>
  <c r="A8127" i="2"/>
  <c r="A8128" i="2"/>
  <c r="A8129" i="2"/>
  <c r="A8130" i="2"/>
  <c r="A8131" i="2"/>
  <c r="A8132" i="2"/>
  <c r="A8133" i="2"/>
  <c r="A8134" i="2"/>
  <c r="A8135" i="2"/>
  <c r="A8136" i="2"/>
  <c r="A8137" i="2"/>
  <c r="A8138" i="2"/>
  <c r="A8139" i="2"/>
  <c r="A8140" i="2"/>
  <c r="A8141" i="2"/>
  <c r="A8142" i="2"/>
  <c r="A8143" i="2"/>
  <c r="A8144" i="2"/>
  <c r="A8145" i="2"/>
  <c r="A8146" i="2"/>
  <c r="A8147" i="2"/>
  <c r="A8148" i="2"/>
  <c r="A8149" i="2"/>
  <c r="A8150" i="2"/>
  <c r="A8151" i="2"/>
  <c r="A8152" i="2"/>
  <c r="A8153" i="2"/>
  <c r="A8154" i="2"/>
  <c r="A8155" i="2"/>
  <c r="A8156" i="2"/>
  <c r="A8157" i="2"/>
  <c r="A8158" i="2"/>
  <c r="A8159" i="2"/>
  <c r="A8160" i="2"/>
  <c r="A8161" i="2"/>
  <c r="A8162" i="2"/>
  <c r="A8163" i="2"/>
  <c r="A8164" i="2"/>
  <c r="A8165" i="2"/>
  <c r="A8166" i="2"/>
  <c r="A8167" i="2"/>
  <c r="A8168" i="2"/>
  <c r="A8169" i="2"/>
  <c r="A8170" i="2"/>
  <c r="A8171" i="2"/>
  <c r="A8172" i="2"/>
  <c r="A8173" i="2"/>
  <c r="A8174" i="2"/>
  <c r="A8175" i="2"/>
  <c r="A8176" i="2"/>
  <c r="A8177" i="2"/>
  <c r="A8178" i="2"/>
  <c r="A8179" i="2"/>
  <c r="A8180" i="2"/>
  <c r="A8181" i="2"/>
  <c r="A8182" i="2"/>
  <c r="A8183" i="2"/>
  <c r="A8184" i="2"/>
  <c r="A8185" i="2"/>
  <c r="A8186" i="2"/>
  <c r="A8187" i="2"/>
  <c r="A8188" i="2"/>
  <c r="A8189" i="2"/>
  <c r="A8190" i="2"/>
  <c r="A8191" i="2"/>
  <c r="A8192" i="2"/>
  <c r="A8193" i="2"/>
  <c r="A8194" i="2"/>
  <c r="A8195" i="2"/>
  <c r="A8196" i="2"/>
  <c r="A8197" i="2"/>
  <c r="A8198" i="2"/>
  <c r="A8199" i="2"/>
  <c r="A8200" i="2"/>
  <c r="A8201" i="2"/>
  <c r="A8202" i="2"/>
  <c r="A8203" i="2"/>
  <c r="A8204" i="2"/>
  <c r="A8205" i="2"/>
  <c r="A8206" i="2"/>
  <c r="A8207" i="2"/>
  <c r="A8208" i="2"/>
  <c r="A8209" i="2"/>
  <c r="A8210" i="2"/>
  <c r="A8211" i="2"/>
  <c r="A8212" i="2"/>
  <c r="A8213" i="2"/>
  <c r="A8214" i="2"/>
  <c r="A8215" i="2"/>
  <c r="A8216" i="2"/>
  <c r="A8217" i="2"/>
  <c r="A8218" i="2"/>
  <c r="A8219" i="2"/>
  <c r="A8220" i="2"/>
  <c r="A8221" i="2"/>
  <c r="A8222" i="2"/>
  <c r="A8223" i="2"/>
  <c r="A8224" i="2"/>
  <c r="A8225" i="2"/>
  <c r="A8226" i="2"/>
  <c r="A8227" i="2"/>
  <c r="A8228" i="2"/>
  <c r="A8229" i="2"/>
  <c r="A8230" i="2"/>
  <c r="A8231" i="2"/>
  <c r="A8232" i="2"/>
  <c r="A8233" i="2"/>
  <c r="A8234" i="2"/>
  <c r="A8235" i="2"/>
  <c r="A8236" i="2"/>
  <c r="A8237" i="2"/>
  <c r="A8238" i="2"/>
  <c r="A8239" i="2"/>
  <c r="A8240" i="2"/>
  <c r="A8241" i="2"/>
  <c r="A8242" i="2"/>
  <c r="A8243" i="2"/>
  <c r="A8244" i="2"/>
  <c r="A8245" i="2"/>
  <c r="A8246" i="2"/>
  <c r="A8247" i="2"/>
  <c r="A8248" i="2"/>
  <c r="A8249" i="2"/>
  <c r="A8250" i="2"/>
  <c r="A8251" i="2"/>
  <c r="A8252" i="2"/>
  <c r="A8253" i="2"/>
  <c r="A8254" i="2"/>
  <c r="A8255" i="2"/>
  <c r="A8256" i="2"/>
  <c r="A8257" i="2"/>
  <c r="A8258" i="2"/>
  <c r="A8259" i="2"/>
  <c r="A8260" i="2"/>
  <c r="A8261" i="2"/>
  <c r="A8262" i="2"/>
  <c r="A8263" i="2"/>
  <c r="A8264" i="2"/>
  <c r="A8265" i="2"/>
  <c r="A8266" i="2"/>
  <c r="A8267" i="2"/>
  <c r="A8268" i="2"/>
  <c r="A8269" i="2"/>
  <c r="A8270" i="2"/>
  <c r="A8271" i="2"/>
  <c r="A8272" i="2"/>
  <c r="A8273" i="2"/>
  <c r="A8274" i="2"/>
  <c r="A8275" i="2"/>
  <c r="A8276" i="2"/>
  <c r="A8277" i="2"/>
  <c r="A8278" i="2"/>
  <c r="A8279" i="2"/>
  <c r="A8280" i="2"/>
  <c r="A8281" i="2"/>
  <c r="A8282" i="2"/>
  <c r="A8283" i="2"/>
  <c r="A8284" i="2"/>
  <c r="A8285" i="2"/>
  <c r="A8286" i="2"/>
  <c r="A8287" i="2"/>
  <c r="A8288" i="2"/>
  <c r="A8289" i="2"/>
  <c r="A8290" i="2"/>
  <c r="A8291" i="2"/>
  <c r="A8292" i="2"/>
  <c r="A8293" i="2"/>
  <c r="A8294" i="2"/>
  <c r="A8295" i="2"/>
  <c r="A8296" i="2"/>
  <c r="A8297" i="2"/>
  <c r="A8298" i="2"/>
  <c r="A8299" i="2"/>
  <c r="A8300" i="2"/>
  <c r="A8301" i="2"/>
  <c r="A8302" i="2"/>
  <c r="A8303" i="2"/>
  <c r="A8304" i="2"/>
  <c r="A8305" i="2"/>
  <c r="A8306" i="2"/>
  <c r="A8307" i="2"/>
  <c r="A8308" i="2"/>
  <c r="A8309" i="2"/>
  <c r="A8310" i="2"/>
  <c r="A8311" i="2"/>
  <c r="A8312" i="2"/>
  <c r="A8313" i="2"/>
  <c r="A8314" i="2"/>
  <c r="A8315" i="2"/>
  <c r="A8316" i="2"/>
  <c r="A8317" i="2"/>
  <c r="A8318" i="2"/>
  <c r="A8319" i="2"/>
  <c r="A8320" i="2"/>
  <c r="A8321" i="2"/>
  <c r="A8322" i="2"/>
  <c r="A8323" i="2"/>
  <c r="A8324" i="2"/>
  <c r="A8325" i="2"/>
  <c r="A8326" i="2"/>
  <c r="A8327" i="2"/>
  <c r="A8328" i="2"/>
  <c r="A8329" i="2"/>
  <c r="A8330" i="2"/>
  <c r="A8331" i="2"/>
  <c r="A8332" i="2"/>
  <c r="A8333" i="2"/>
  <c r="A8334" i="2"/>
  <c r="A8335" i="2"/>
  <c r="A8336" i="2"/>
  <c r="A8337" i="2"/>
  <c r="A8338" i="2"/>
  <c r="A8339" i="2"/>
  <c r="A8340" i="2"/>
  <c r="A8341" i="2"/>
  <c r="A8342" i="2"/>
  <c r="A8343" i="2"/>
  <c r="A8344" i="2"/>
  <c r="A8345" i="2"/>
  <c r="A8346" i="2"/>
  <c r="A8347" i="2"/>
  <c r="A8348" i="2"/>
  <c r="A8349" i="2"/>
  <c r="A8350" i="2"/>
  <c r="A8351" i="2"/>
  <c r="A8352" i="2"/>
  <c r="A8353" i="2"/>
  <c r="A8354" i="2"/>
  <c r="A8355" i="2"/>
  <c r="A8356" i="2"/>
  <c r="A8357" i="2"/>
  <c r="A8358" i="2"/>
  <c r="A8359" i="2"/>
  <c r="A8360" i="2"/>
  <c r="A8361" i="2"/>
  <c r="A8362" i="2"/>
  <c r="A8363" i="2"/>
  <c r="A8364" i="2"/>
  <c r="A8365" i="2"/>
  <c r="A8366" i="2"/>
  <c r="A8367" i="2"/>
  <c r="A8368" i="2"/>
  <c r="A8369" i="2"/>
  <c r="A8370" i="2"/>
  <c r="A8371" i="2"/>
  <c r="A8372" i="2"/>
  <c r="A8373" i="2"/>
  <c r="A8374" i="2"/>
  <c r="A8375" i="2"/>
  <c r="A8376" i="2"/>
  <c r="A8377" i="2"/>
  <c r="A8378" i="2"/>
  <c r="A8379" i="2"/>
  <c r="A8380" i="2"/>
  <c r="A8381" i="2"/>
  <c r="A8382" i="2"/>
  <c r="A8383" i="2"/>
  <c r="A8384" i="2"/>
  <c r="A8385" i="2"/>
  <c r="A8386" i="2"/>
  <c r="A8387" i="2"/>
  <c r="A8388" i="2"/>
  <c r="A8389" i="2"/>
  <c r="A8390" i="2"/>
  <c r="A8391" i="2"/>
  <c r="A8392" i="2"/>
  <c r="A8393" i="2"/>
  <c r="A8394" i="2"/>
  <c r="A8395" i="2"/>
  <c r="A8396" i="2"/>
  <c r="A8397" i="2"/>
  <c r="A8398" i="2"/>
  <c r="A8399" i="2"/>
  <c r="A8400" i="2"/>
  <c r="A8401" i="2"/>
  <c r="A8402" i="2"/>
  <c r="A8403" i="2"/>
  <c r="A8404" i="2"/>
  <c r="A8405" i="2"/>
  <c r="A8406" i="2"/>
  <c r="A8407" i="2"/>
  <c r="A8408" i="2"/>
  <c r="A8409" i="2"/>
  <c r="A8410" i="2"/>
  <c r="A8411" i="2"/>
  <c r="A8412" i="2"/>
  <c r="A8413" i="2"/>
  <c r="A8414" i="2"/>
  <c r="A8415" i="2"/>
  <c r="A8416" i="2"/>
  <c r="A8417" i="2"/>
  <c r="A8418" i="2"/>
  <c r="A8419" i="2"/>
  <c r="A8420" i="2"/>
  <c r="A8421" i="2"/>
  <c r="A8422" i="2"/>
  <c r="A8423" i="2"/>
  <c r="A8424" i="2"/>
  <c r="A8425" i="2"/>
  <c r="A8426" i="2"/>
  <c r="A8427" i="2"/>
  <c r="A8428" i="2"/>
  <c r="A8429" i="2"/>
  <c r="A8430" i="2"/>
  <c r="A8431" i="2"/>
  <c r="A8432" i="2"/>
  <c r="A8433" i="2"/>
  <c r="A8434" i="2"/>
  <c r="A8435" i="2"/>
  <c r="A8436" i="2"/>
  <c r="A8437" i="2"/>
  <c r="A8438" i="2"/>
  <c r="A8439" i="2"/>
  <c r="A8440" i="2"/>
  <c r="A8441" i="2"/>
  <c r="A8442" i="2"/>
  <c r="A8443" i="2"/>
  <c r="A8444" i="2"/>
  <c r="A8445" i="2"/>
  <c r="A8446" i="2"/>
  <c r="A8447" i="2"/>
  <c r="A8448" i="2"/>
  <c r="A8449" i="2"/>
  <c r="A8450" i="2"/>
  <c r="A8451" i="2"/>
  <c r="A8452" i="2"/>
  <c r="A8453" i="2"/>
  <c r="A8454" i="2"/>
  <c r="A8455" i="2"/>
  <c r="A8456" i="2"/>
  <c r="A8457" i="2"/>
  <c r="A8458" i="2"/>
  <c r="A8459" i="2"/>
  <c r="A8460" i="2"/>
  <c r="A8461" i="2"/>
  <c r="A8462" i="2"/>
  <c r="A8463" i="2"/>
  <c r="A8464" i="2"/>
  <c r="A8465" i="2"/>
  <c r="A8466" i="2"/>
  <c r="A8467" i="2"/>
  <c r="A8468" i="2"/>
  <c r="A8469" i="2"/>
  <c r="A8470" i="2"/>
  <c r="A8471" i="2"/>
  <c r="A8472" i="2"/>
  <c r="A8473" i="2"/>
  <c r="A8474" i="2"/>
  <c r="A8475" i="2"/>
  <c r="A8476" i="2"/>
  <c r="A8477" i="2"/>
  <c r="A8478" i="2"/>
  <c r="A8479" i="2"/>
  <c r="A8480" i="2"/>
  <c r="A8481" i="2"/>
  <c r="A8482" i="2"/>
  <c r="A8483" i="2"/>
  <c r="A8484" i="2"/>
  <c r="A8485" i="2"/>
  <c r="A8486" i="2"/>
  <c r="A8487" i="2"/>
  <c r="A8488" i="2"/>
  <c r="A8489" i="2"/>
  <c r="A8490" i="2"/>
  <c r="A8491" i="2"/>
  <c r="A8492" i="2"/>
  <c r="A8493" i="2"/>
  <c r="A8494" i="2"/>
  <c r="A8495" i="2"/>
  <c r="A8496" i="2"/>
  <c r="A8497" i="2"/>
  <c r="A8498" i="2"/>
  <c r="A8499" i="2"/>
  <c r="A8500" i="2"/>
  <c r="A8501" i="2"/>
  <c r="A8502" i="2"/>
  <c r="A8503" i="2"/>
  <c r="A8504" i="2"/>
  <c r="A8505" i="2"/>
  <c r="A8506" i="2"/>
  <c r="A8507" i="2"/>
  <c r="A8508" i="2"/>
  <c r="A8509" i="2"/>
  <c r="A8510" i="2"/>
  <c r="A8511" i="2"/>
  <c r="A8512" i="2"/>
  <c r="A8513" i="2"/>
  <c r="A8514" i="2"/>
  <c r="A8515" i="2"/>
  <c r="A8516" i="2"/>
  <c r="A8517" i="2"/>
  <c r="A8518" i="2"/>
  <c r="A8519" i="2"/>
  <c r="A8520" i="2"/>
  <c r="A8521" i="2"/>
  <c r="A8522" i="2"/>
  <c r="A8523" i="2"/>
  <c r="A8524" i="2"/>
  <c r="A8525" i="2"/>
  <c r="A8526" i="2"/>
  <c r="A8527" i="2"/>
  <c r="A8528" i="2"/>
  <c r="A8529" i="2"/>
  <c r="A8530" i="2"/>
  <c r="A8531" i="2"/>
  <c r="A8532" i="2"/>
  <c r="A8533" i="2"/>
  <c r="A8534" i="2"/>
  <c r="A8535" i="2"/>
  <c r="A8536" i="2"/>
  <c r="A8537" i="2"/>
  <c r="A8538" i="2"/>
  <c r="A8539" i="2"/>
  <c r="A8540" i="2"/>
  <c r="A8541" i="2"/>
  <c r="A8542" i="2"/>
  <c r="A8543" i="2"/>
  <c r="A8544" i="2"/>
  <c r="A8545" i="2"/>
  <c r="A8546" i="2"/>
  <c r="A8547" i="2"/>
  <c r="A8548" i="2"/>
  <c r="A8549" i="2"/>
  <c r="A8550" i="2"/>
  <c r="A8551" i="2"/>
  <c r="A8552" i="2"/>
  <c r="A8553" i="2"/>
  <c r="A8554" i="2"/>
  <c r="A8555" i="2"/>
  <c r="A8556" i="2"/>
  <c r="A8557" i="2"/>
  <c r="A8558" i="2"/>
  <c r="A8559" i="2"/>
  <c r="A8560" i="2"/>
  <c r="A8561" i="2"/>
  <c r="A8562" i="2"/>
  <c r="A8563" i="2"/>
  <c r="A8564" i="2"/>
  <c r="A8565" i="2"/>
  <c r="A8566" i="2"/>
  <c r="A8567" i="2"/>
  <c r="A8568" i="2"/>
  <c r="A8569" i="2"/>
  <c r="A8570" i="2"/>
  <c r="A8571" i="2"/>
  <c r="A8572" i="2"/>
  <c r="A8573" i="2"/>
  <c r="A8574" i="2"/>
  <c r="A8575" i="2"/>
  <c r="A8576" i="2"/>
  <c r="A8577" i="2"/>
  <c r="A8578" i="2"/>
  <c r="A8579" i="2"/>
  <c r="A8580" i="2"/>
  <c r="A8581" i="2"/>
  <c r="A8582" i="2"/>
  <c r="A8583" i="2"/>
  <c r="A8584" i="2"/>
  <c r="A8585" i="2"/>
  <c r="A8586" i="2"/>
  <c r="A8587" i="2"/>
  <c r="A8588" i="2"/>
  <c r="A8589" i="2"/>
  <c r="A8590" i="2"/>
  <c r="A8591" i="2"/>
  <c r="A8592" i="2"/>
  <c r="A8593" i="2"/>
  <c r="A8594" i="2"/>
  <c r="A8595" i="2"/>
  <c r="A8596" i="2"/>
  <c r="A8597" i="2"/>
  <c r="A8598" i="2"/>
  <c r="A8599" i="2"/>
  <c r="A8600" i="2"/>
  <c r="A8601" i="2"/>
  <c r="A8602" i="2"/>
  <c r="A8603" i="2"/>
  <c r="A8604" i="2"/>
  <c r="A8605" i="2"/>
  <c r="A8606" i="2"/>
  <c r="A8607" i="2"/>
  <c r="A8608" i="2"/>
  <c r="A8609" i="2"/>
  <c r="A8610" i="2"/>
  <c r="A8611" i="2"/>
  <c r="A8612" i="2"/>
  <c r="A8613" i="2"/>
  <c r="A8614" i="2"/>
  <c r="A8615" i="2"/>
  <c r="A8616" i="2"/>
  <c r="A8617" i="2"/>
  <c r="A8618" i="2"/>
  <c r="A8619" i="2"/>
  <c r="A8620" i="2"/>
  <c r="A8621" i="2"/>
  <c r="A8622" i="2"/>
  <c r="A8623" i="2"/>
  <c r="A8624" i="2"/>
  <c r="A8625" i="2"/>
  <c r="A8626" i="2"/>
  <c r="A8627" i="2"/>
  <c r="A8628" i="2"/>
  <c r="A8629" i="2"/>
  <c r="A8630" i="2"/>
  <c r="A8631" i="2"/>
  <c r="A8632" i="2"/>
  <c r="A8633" i="2"/>
  <c r="A8634" i="2"/>
  <c r="A8635" i="2"/>
  <c r="A8636" i="2"/>
  <c r="A8637" i="2"/>
  <c r="A8638" i="2"/>
  <c r="A8639" i="2"/>
  <c r="A8640" i="2"/>
  <c r="A8641" i="2"/>
  <c r="A8642" i="2"/>
  <c r="A8643" i="2"/>
  <c r="A8644" i="2"/>
  <c r="A8645" i="2"/>
  <c r="A8646" i="2"/>
  <c r="A8647" i="2"/>
  <c r="A8648" i="2"/>
  <c r="A8649" i="2"/>
  <c r="A8650" i="2"/>
  <c r="A8651" i="2"/>
  <c r="A8652" i="2"/>
  <c r="A8653" i="2"/>
  <c r="A8654" i="2"/>
  <c r="A8655" i="2"/>
  <c r="A8656" i="2"/>
  <c r="A8657" i="2"/>
  <c r="A8658" i="2"/>
  <c r="A8659" i="2"/>
  <c r="A8660" i="2"/>
  <c r="A8661" i="2"/>
  <c r="A8662" i="2"/>
  <c r="A8663" i="2"/>
  <c r="A8664" i="2"/>
  <c r="A8665" i="2"/>
  <c r="A8666" i="2"/>
  <c r="A8667" i="2"/>
  <c r="A8668" i="2"/>
  <c r="A8669" i="2"/>
  <c r="A8670" i="2"/>
  <c r="A8671" i="2"/>
  <c r="A8672" i="2"/>
  <c r="A8673" i="2"/>
  <c r="A8674" i="2"/>
  <c r="A8675" i="2"/>
  <c r="A8676" i="2"/>
  <c r="A8677" i="2"/>
  <c r="A8678" i="2"/>
  <c r="A8679" i="2"/>
  <c r="A8680" i="2"/>
  <c r="A8681" i="2"/>
  <c r="A8682" i="2"/>
  <c r="A8683" i="2"/>
  <c r="A8684" i="2"/>
  <c r="A8685" i="2"/>
  <c r="A8686" i="2"/>
  <c r="A8687" i="2"/>
  <c r="A8688" i="2"/>
  <c r="A8689" i="2"/>
  <c r="A8690" i="2"/>
  <c r="A8691" i="2"/>
  <c r="A8692" i="2"/>
  <c r="A8693" i="2"/>
  <c r="A8694" i="2"/>
  <c r="A8695" i="2"/>
  <c r="A8696" i="2"/>
  <c r="A8697" i="2"/>
  <c r="A8698" i="2"/>
  <c r="A8699" i="2"/>
  <c r="A8700" i="2"/>
  <c r="A8701" i="2"/>
  <c r="A8702" i="2"/>
  <c r="A8703" i="2"/>
  <c r="A8704" i="2"/>
  <c r="A8705" i="2"/>
  <c r="A8706" i="2"/>
  <c r="A8707" i="2"/>
  <c r="A8708" i="2"/>
  <c r="A8709" i="2"/>
  <c r="A8710" i="2"/>
  <c r="A8711" i="2"/>
  <c r="A8712" i="2"/>
  <c r="A8713" i="2"/>
  <c r="A8714" i="2"/>
  <c r="A8715" i="2"/>
  <c r="A8716" i="2"/>
  <c r="A8717" i="2"/>
  <c r="A8718" i="2"/>
  <c r="A8719" i="2"/>
  <c r="A8720" i="2"/>
  <c r="A8721" i="2"/>
  <c r="A8722" i="2"/>
  <c r="A8723" i="2"/>
  <c r="A8724" i="2"/>
  <c r="A8725" i="2"/>
  <c r="A8726" i="2"/>
  <c r="A8727" i="2"/>
  <c r="A8728" i="2"/>
  <c r="A8729" i="2"/>
  <c r="A8730" i="2"/>
  <c r="A8731" i="2"/>
  <c r="A8732" i="2"/>
  <c r="A8733" i="2"/>
  <c r="A8734" i="2"/>
  <c r="A8735" i="2"/>
  <c r="A8736" i="2"/>
  <c r="A8737" i="2"/>
  <c r="A8738" i="2"/>
  <c r="A8739" i="2"/>
  <c r="A8740" i="2"/>
  <c r="A8741" i="2"/>
  <c r="A8742" i="2"/>
  <c r="A8743" i="2"/>
  <c r="A8744" i="2"/>
  <c r="A8745" i="2"/>
  <c r="A8746" i="2"/>
  <c r="A8747" i="2"/>
  <c r="A8748" i="2"/>
  <c r="A8749" i="2"/>
  <c r="A8750" i="2"/>
  <c r="A8751" i="2"/>
  <c r="A8752" i="2"/>
  <c r="A8753" i="2"/>
  <c r="A8754" i="2"/>
  <c r="A8755" i="2"/>
  <c r="A8756" i="2"/>
  <c r="A8757" i="2"/>
  <c r="A8758" i="2"/>
  <c r="A8759" i="2"/>
  <c r="A8760" i="2"/>
  <c r="A8761" i="2"/>
  <c r="A8762" i="2"/>
  <c r="A8763" i="2"/>
  <c r="A8764" i="2"/>
  <c r="A8765" i="2"/>
  <c r="A8766" i="2"/>
  <c r="A8767" i="2"/>
  <c r="A8768" i="2"/>
  <c r="A8769" i="2"/>
  <c r="A8770" i="2"/>
  <c r="A8771" i="2"/>
  <c r="A8772" i="2"/>
  <c r="A8773" i="2"/>
  <c r="A8774" i="2"/>
  <c r="A8775" i="2"/>
  <c r="A8776" i="2"/>
  <c r="A8777" i="2"/>
  <c r="A8778" i="2"/>
  <c r="A8779" i="2"/>
  <c r="A8780" i="2"/>
  <c r="A8781" i="2"/>
  <c r="A8782" i="2"/>
  <c r="A8783" i="2"/>
  <c r="A8784" i="2"/>
  <c r="A8785" i="2"/>
  <c r="A8786" i="2"/>
  <c r="A8787" i="2"/>
  <c r="A8788" i="2"/>
  <c r="A8789" i="2"/>
  <c r="A8790" i="2"/>
  <c r="A8791" i="2"/>
  <c r="A8792" i="2"/>
  <c r="A8793" i="2"/>
  <c r="A8794" i="2"/>
  <c r="A8795" i="2"/>
  <c r="A8796" i="2"/>
  <c r="A8797" i="2"/>
  <c r="A8798" i="2"/>
  <c r="A8799" i="2"/>
  <c r="A8800" i="2"/>
  <c r="A8801" i="2"/>
  <c r="A8802" i="2"/>
  <c r="A8803" i="2"/>
  <c r="A8804" i="2"/>
  <c r="A8805" i="2"/>
  <c r="A8806" i="2"/>
  <c r="A8807" i="2"/>
  <c r="A8808" i="2"/>
  <c r="A8809" i="2"/>
  <c r="A8810" i="2"/>
  <c r="A8811" i="2"/>
  <c r="A8812" i="2"/>
  <c r="A8813" i="2"/>
  <c r="A8814" i="2"/>
  <c r="A8815" i="2"/>
  <c r="A8816" i="2"/>
  <c r="A8817" i="2"/>
  <c r="A8818" i="2"/>
  <c r="A8819" i="2"/>
  <c r="A8820" i="2"/>
  <c r="A8821" i="2"/>
  <c r="A8822" i="2"/>
  <c r="A8823" i="2"/>
  <c r="A8824" i="2"/>
  <c r="A8825" i="2"/>
  <c r="A8826" i="2"/>
  <c r="A8827" i="2"/>
  <c r="A8828" i="2"/>
  <c r="A8829" i="2"/>
  <c r="A8830" i="2"/>
  <c r="A8831" i="2"/>
  <c r="A8832" i="2"/>
  <c r="A8833" i="2"/>
  <c r="A8834" i="2"/>
  <c r="A8835" i="2"/>
  <c r="A8836" i="2"/>
  <c r="A8837" i="2"/>
  <c r="A8838" i="2"/>
  <c r="A8839" i="2"/>
  <c r="A8840" i="2"/>
  <c r="A8841" i="2"/>
  <c r="A8842" i="2"/>
  <c r="A8843" i="2"/>
  <c r="A8844" i="2"/>
  <c r="A8845" i="2"/>
  <c r="A8846" i="2"/>
  <c r="A8847" i="2"/>
  <c r="A8848" i="2"/>
  <c r="A8849" i="2"/>
  <c r="A8850" i="2"/>
  <c r="A8851" i="2"/>
  <c r="A8852" i="2"/>
  <c r="A8853" i="2"/>
  <c r="A8854" i="2"/>
  <c r="A8855" i="2"/>
  <c r="A8856" i="2"/>
  <c r="A8857" i="2"/>
  <c r="A8858" i="2"/>
  <c r="A8859" i="2"/>
  <c r="A8860" i="2"/>
  <c r="A8861" i="2"/>
  <c r="A8862" i="2"/>
  <c r="A8863" i="2"/>
  <c r="A8864" i="2"/>
  <c r="A8865" i="2"/>
  <c r="A8866" i="2"/>
  <c r="A8867" i="2"/>
  <c r="A8868" i="2"/>
  <c r="A8869" i="2"/>
  <c r="A8870" i="2"/>
  <c r="A8871" i="2"/>
  <c r="A8872" i="2"/>
  <c r="A8873" i="2"/>
  <c r="A8874" i="2"/>
  <c r="A8875" i="2"/>
  <c r="A8876" i="2"/>
  <c r="A8877" i="2"/>
  <c r="A8878" i="2"/>
  <c r="A8879" i="2"/>
  <c r="A8880" i="2"/>
  <c r="A8881" i="2"/>
  <c r="A8882" i="2"/>
  <c r="A8883" i="2"/>
  <c r="A8884" i="2"/>
  <c r="A8885" i="2"/>
  <c r="A8886" i="2"/>
  <c r="A8887" i="2"/>
  <c r="A8888" i="2"/>
  <c r="A8889" i="2"/>
  <c r="A8890" i="2"/>
  <c r="A8891" i="2"/>
  <c r="A8892" i="2"/>
  <c r="A8893" i="2"/>
  <c r="A8894" i="2"/>
  <c r="A8895" i="2"/>
  <c r="A8896" i="2"/>
  <c r="A8897" i="2"/>
  <c r="A8898" i="2"/>
  <c r="A8899" i="2"/>
  <c r="A8900" i="2"/>
  <c r="A8901" i="2"/>
  <c r="A8902" i="2"/>
  <c r="A8903" i="2"/>
  <c r="A8904" i="2"/>
  <c r="A8905" i="2"/>
  <c r="A8906" i="2"/>
  <c r="A8907" i="2"/>
  <c r="A8908" i="2"/>
  <c r="A8909" i="2"/>
  <c r="A8910" i="2"/>
  <c r="A8911" i="2"/>
  <c r="A8912" i="2"/>
  <c r="A8913" i="2"/>
  <c r="A8914" i="2"/>
  <c r="A8915" i="2"/>
  <c r="A8916" i="2"/>
  <c r="A8917" i="2"/>
  <c r="A8918" i="2"/>
  <c r="A8919" i="2"/>
  <c r="A8920" i="2"/>
  <c r="A8921" i="2"/>
  <c r="A8922" i="2"/>
  <c r="A8923" i="2"/>
  <c r="A8924" i="2"/>
  <c r="A8925" i="2"/>
  <c r="A8926" i="2"/>
  <c r="A8927" i="2"/>
  <c r="A8928" i="2"/>
  <c r="A8929" i="2"/>
  <c r="A8930" i="2"/>
  <c r="A8931" i="2"/>
  <c r="A8932" i="2"/>
  <c r="A8933" i="2"/>
  <c r="A8934" i="2"/>
  <c r="A8935" i="2"/>
  <c r="A8936" i="2"/>
  <c r="A8937" i="2"/>
  <c r="A8938" i="2"/>
  <c r="A8939" i="2"/>
  <c r="A8940" i="2"/>
  <c r="A8941" i="2"/>
  <c r="A8942" i="2"/>
  <c r="A8943" i="2"/>
  <c r="A8944" i="2"/>
  <c r="A8945" i="2"/>
  <c r="A8946" i="2"/>
  <c r="A8947" i="2"/>
  <c r="A8948" i="2"/>
  <c r="A8949" i="2"/>
  <c r="A8950" i="2"/>
  <c r="A8951" i="2"/>
  <c r="A8952" i="2"/>
  <c r="A8953" i="2"/>
  <c r="A8954" i="2"/>
  <c r="A8955" i="2"/>
  <c r="A8956" i="2"/>
  <c r="A8957" i="2"/>
  <c r="A8958" i="2"/>
  <c r="A8959" i="2"/>
  <c r="A8960" i="2"/>
  <c r="A8961" i="2"/>
  <c r="A8962" i="2"/>
  <c r="A8963" i="2"/>
  <c r="A8964" i="2"/>
  <c r="A8965" i="2"/>
  <c r="A8966" i="2"/>
  <c r="A8967" i="2"/>
  <c r="A8968" i="2"/>
  <c r="A8969" i="2"/>
  <c r="A8970" i="2"/>
  <c r="A8971" i="2"/>
  <c r="A8972" i="2"/>
  <c r="A8973" i="2"/>
  <c r="A8974" i="2"/>
  <c r="A8975" i="2"/>
  <c r="A8976" i="2"/>
  <c r="A8977" i="2"/>
  <c r="A8978" i="2"/>
  <c r="A8979" i="2"/>
  <c r="A8980" i="2"/>
  <c r="A8981" i="2"/>
  <c r="A8982" i="2"/>
  <c r="A8983" i="2"/>
  <c r="A8984" i="2"/>
  <c r="A8985" i="2"/>
  <c r="A8986" i="2"/>
  <c r="A8987" i="2"/>
  <c r="A8988" i="2"/>
  <c r="A8989" i="2"/>
  <c r="A8990" i="2"/>
  <c r="A8991" i="2"/>
  <c r="A8992" i="2"/>
  <c r="A8993" i="2"/>
  <c r="A8994" i="2"/>
  <c r="A8995" i="2"/>
  <c r="A8996" i="2"/>
  <c r="A8997" i="2"/>
  <c r="A8998" i="2"/>
  <c r="A8999" i="2"/>
  <c r="A9000" i="2"/>
  <c r="A9001" i="2"/>
  <c r="A9002" i="2"/>
  <c r="A9003" i="2"/>
  <c r="A9004" i="2"/>
  <c r="A9005" i="2"/>
  <c r="A9006" i="2"/>
  <c r="A9007" i="2"/>
  <c r="A9008" i="2"/>
  <c r="A9009" i="2"/>
  <c r="A9010" i="2"/>
  <c r="A9011" i="2"/>
  <c r="A9012" i="2"/>
  <c r="A9013" i="2"/>
  <c r="A9014" i="2"/>
  <c r="A9015" i="2"/>
  <c r="A9016" i="2"/>
  <c r="A9017" i="2"/>
  <c r="A9018" i="2"/>
  <c r="A9019" i="2"/>
  <c r="A9020" i="2"/>
  <c r="A9021" i="2"/>
  <c r="A9022" i="2"/>
  <c r="A9023" i="2"/>
  <c r="A9024" i="2"/>
  <c r="A9025" i="2"/>
  <c r="A9026" i="2"/>
  <c r="A9027" i="2"/>
  <c r="A9028" i="2"/>
  <c r="A9029" i="2"/>
  <c r="A9030" i="2"/>
  <c r="A9031" i="2"/>
  <c r="A9032" i="2"/>
  <c r="A9033" i="2"/>
  <c r="A9034" i="2"/>
  <c r="A9035" i="2"/>
  <c r="A9036" i="2"/>
  <c r="A9037" i="2"/>
  <c r="A9038" i="2"/>
  <c r="A9039" i="2"/>
  <c r="A9040" i="2"/>
  <c r="A9041" i="2"/>
  <c r="A9042" i="2"/>
  <c r="A9043" i="2"/>
  <c r="A9044" i="2"/>
  <c r="A9045" i="2"/>
  <c r="A9046" i="2"/>
  <c r="A9047" i="2"/>
  <c r="A9048" i="2"/>
  <c r="A9049" i="2"/>
  <c r="A9050" i="2"/>
  <c r="A9051" i="2"/>
  <c r="A9052" i="2"/>
  <c r="A9053" i="2"/>
  <c r="A9054" i="2"/>
  <c r="A9055" i="2"/>
  <c r="A9056" i="2"/>
  <c r="A9057" i="2"/>
  <c r="A9058" i="2"/>
  <c r="A9059" i="2"/>
  <c r="A9060" i="2"/>
  <c r="A9061" i="2"/>
  <c r="A9062" i="2"/>
  <c r="A9063" i="2"/>
  <c r="A9064" i="2"/>
  <c r="A9065" i="2"/>
  <c r="A9066" i="2"/>
  <c r="A9067" i="2"/>
  <c r="A9068" i="2"/>
  <c r="A9069" i="2"/>
  <c r="A9070" i="2"/>
  <c r="A9071" i="2"/>
  <c r="A9072" i="2"/>
  <c r="A9073" i="2"/>
  <c r="A9074" i="2"/>
  <c r="A9075" i="2"/>
  <c r="A9076" i="2"/>
  <c r="A9077" i="2"/>
  <c r="A9078" i="2"/>
  <c r="A9079" i="2"/>
  <c r="A9080" i="2"/>
  <c r="A9081" i="2"/>
  <c r="A9082" i="2"/>
  <c r="A9083" i="2"/>
  <c r="A9084" i="2"/>
  <c r="A9085" i="2"/>
  <c r="A9086" i="2"/>
  <c r="A9087" i="2"/>
  <c r="A9088" i="2"/>
  <c r="A9089" i="2"/>
  <c r="A9090" i="2"/>
  <c r="A9091" i="2"/>
  <c r="A9092" i="2"/>
  <c r="A9093" i="2"/>
  <c r="A9094" i="2"/>
  <c r="A9095" i="2"/>
  <c r="A9096" i="2"/>
  <c r="A9097" i="2"/>
  <c r="A9098" i="2"/>
  <c r="A9099" i="2"/>
  <c r="A9100" i="2"/>
  <c r="A9101" i="2"/>
  <c r="A9102" i="2"/>
  <c r="A9103" i="2"/>
  <c r="A9104" i="2"/>
  <c r="A9105" i="2"/>
  <c r="A9106" i="2"/>
  <c r="A9107" i="2"/>
  <c r="A9108" i="2"/>
  <c r="A9109" i="2"/>
  <c r="A2" i="2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1000" i="3"/>
  <c r="A1001" i="3"/>
  <c r="A1002" i="3"/>
  <c r="A1003" i="3"/>
  <c r="A1004" i="3"/>
  <c r="A1005" i="3"/>
  <c r="A1006" i="3"/>
  <c r="A1007" i="3"/>
  <c r="A1008" i="3"/>
  <c r="A1009" i="3"/>
  <c r="A1010" i="3"/>
  <c r="A1011" i="3"/>
  <c r="A1012" i="3"/>
  <c r="A1013" i="3"/>
  <c r="A1014" i="3"/>
  <c r="A1015" i="3"/>
  <c r="A1016" i="3"/>
  <c r="A1017" i="3"/>
  <c r="A1018" i="3"/>
  <c r="A1019" i="3"/>
  <c r="A1020" i="3"/>
  <c r="A1021" i="3"/>
  <c r="A1022" i="3"/>
  <c r="A1023" i="3"/>
  <c r="A1024" i="3"/>
  <c r="A1025" i="3"/>
  <c r="A1026" i="3"/>
  <c r="A1027" i="3"/>
  <c r="A1028" i="3"/>
  <c r="A1029" i="3"/>
  <c r="A1030" i="3"/>
  <c r="A1031" i="3"/>
  <c r="A1032" i="3"/>
  <c r="A1033" i="3"/>
  <c r="A1034" i="3"/>
  <c r="A1035" i="3"/>
  <c r="A1036" i="3"/>
  <c r="A1037" i="3"/>
  <c r="A1038" i="3"/>
  <c r="A1039" i="3"/>
  <c r="A1040" i="3"/>
  <c r="A1041" i="3"/>
  <c r="A1042" i="3"/>
  <c r="A1043" i="3"/>
  <c r="A1044" i="3"/>
  <c r="A1045" i="3"/>
  <c r="A1046" i="3"/>
  <c r="A1047" i="3"/>
  <c r="A1048" i="3"/>
  <c r="A1049" i="3"/>
  <c r="A1050" i="3"/>
  <c r="A1051" i="3"/>
  <c r="A1052" i="3"/>
  <c r="A1053" i="3"/>
  <c r="A1054" i="3"/>
  <c r="A1055" i="3"/>
  <c r="A1056" i="3"/>
  <c r="A1057" i="3"/>
  <c r="A1058" i="3"/>
  <c r="A1059" i="3"/>
  <c r="A1060" i="3"/>
  <c r="A1061" i="3"/>
  <c r="A1062" i="3"/>
  <c r="A1063" i="3"/>
  <c r="A1064" i="3"/>
  <c r="A1065" i="3"/>
  <c r="A1066" i="3"/>
  <c r="A1067" i="3"/>
  <c r="A1068" i="3"/>
  <c r="A1069" i="3"/>
  <c r="A1070" i="3"/>
  <c r="A1071" i="3"/>
  <c r="A1072" i="3"/>
  <c r="A1073" i="3"/>
  <c r="A1074" i="3"/>
  <c r="A1075" i="3"/>
  <c r="A1076" i="3"/>
  <c r="A1077" i="3"/>
  <c r="A1078" i="3"/>
  <c r="A1079" i="3"/>
  <c r="A1080" i="3"/>
  <c r="A1081" i="3"/>
  <c r="A1082" i="3"/>
  <c r="A1083" i="3"/>
  <c r="A1084" i="3"/>
  <c r="A1085" i="3"/>
  <c r="A1086" i="3"/>
  <c r="A1087" i="3"/>
  <c r="A1088" i="3"/>
  <c r="A1089" i="3"/>
  <c r="A1090" i="3"/>
  <c r="A1091" i="3"/>
  <c r="A1092" i="3"/>
  <c r="A1093" i="3"/>
  <c r="A1094" i="3"/>
  <c r="A1095" i="3"/>
  <c r="A1096" i="3"/>
  <c r="A1097" i="3"/>
  <c r="A1098" i="3"/>
  <c r="A1099" i="3"/>
  <c r="A1100" i="3"/>
  <c r="A1101" i="3"/>
  <c r="A1102" i="3"/>
  <c r="A1103" i="3"/>
  <c r="A1104" i="3"/>
  <c r="A1105" i="3"/>
  <c r="A1106" i="3"/>
  <c r="A1107" i="3"/>
  <c r="A1108" i="3"/>
  <c r="A1109" i="3"/>
  <c r="A1110" i="3"/>
  <c r="A1111" i="3"/>
  <c r="A1112" i="3"/>
  <c r="A1113" i="3"/>
  <c r="A1114" i="3"/>
  <c r="A1115" i="3"/>
  <c r="A1116" i="3"/>
  <c r="A1117" i="3"/>
  <c r="A1118" i="3"/>
  <c r="A1119" i="3"/>
  <c r="A1120" i="3"/>
  <c r="A1121" i="3"/>
  <c r="A1122" i="3"/>
  <c r="A1123" i="3"/>
  <c r="A1124" i="3"/>
  <c r="A1125" i="3"/>
  <c r="A1126" i="3"/>
  <c r="A1127" i="3"/>
  <c r="A1128" i="3"/>
  <c r="A1129" i="3"/>
  <c r="A1130" i="3"/>
  <c r="A1131" i="3"/>
  <c r="A1132" i="3"/>
  <c r="A1133" i="3"/>
  <c r="A1134" i="3"/>
  <c r="A1135" i="3"/>
  <c r="A1136" i="3"/>
  <c r="A1137" i="3"/>
  <c r="A1138" i="3"/>
  <c r="A1139" i="3"/>
  <c r="A1140" i="3"/>
  <c r="A1141" i="3"/>
  <c r="A1142" i="3"/>
  <c r="A1143" i="3"/>
  <c r="A1144" i="3"/>
  <c r="A1145" i="3"/>
  <c r="A1146" i="3"/>
  <c r="A1147" i="3"/>
  <c r="A1148" i="3"/>
  <c r="A1149" i="3"/>
  <c r="A1150" i="3"/>
  <c r="A1151" i="3"/>
  <c r="A1152" i="3"/>
  <c r="A1153" i="3"/>
  <c r="A1154" i="3"/>
  <c r="A1155" i="3"/>
  <c r="A1156" i="3"/>
  <c r="A1157" i="3"/>
  <c r="A1158" i="3"/>
  <c r="A1159" i="3"/>
  <c r="A1160" i="3"/>
  <c r="A1161" i="3"/>
  <c r="A1162" i="3"/>
  <c r="A1163" i="3"/>
  <c r="A1164" i="3"/>
  <c r="A1165" i="3"/>
  <c r="A1166" i="3"/>
  <c r="A1167" i="3"/>
  <c r="A1168" i="3"/>
  <c r="A1169" i="3"/>
  <c r="A1170" i="3"/>
  <c r="A1171" i="3"/>
  <c r="A1172" i="3"/>
  <c r="A1173" i="3"/>
  <c r="A1174" i="3"/>
  <c r="A1175" i="3"/>
  <c r="A1176" i="3"/>
  <c r="A1177" i="3"/>
  <c r="A1178" i="3"/>
  <c r="A1179" i="3"/>
  <c r="A1180" i="3"/>
  <c r="A1181" i="3"/>
  <c r="A1182" i="3"/>
  <c r="A1183" i="3"/>
  <c r="A1184" i="3"/>
  <c r="A1185" i="3"/>
  <c r="A1186" i="3"/>
  <c r="A1187" i="3"/>
  <c r="A1188" i="3"/>
  <c r="A1189" i="3"/>
  <c r="A1190" i="3"/>
  <c r="A1191" i="3"/>
  <c r="A1192" i="3"/>
  <c r="A1193" i="3"/>
  <c r="A1194" i="3"/>
  <c r="A1195" i="3"/>
  <c r="A1196" i="3"/>
  <c r="A1197" i="3"/>
  <c r="A1198" i="3"/>
  <c r="A1199" i="3"/>
  <c r="A1200" i="3"/>
  <c r="A1201" i="3"/>
  <c r="A1202" i="3"/>
  <c r="A1203" i="3"/>
  <c r="A1204" i="3"/>
  <c r="A1205" i="3"/>
  <c r="A1206" i="3"/>
  <c r="A1207" i="3"/>
  <c r="A1208" i="3"/>
  <c r="A1209" i="3"/>
  <c r="A1210" i="3"/>
  <c r="A1211" i="3"/>
  <c r="A1212" i="3"/>
  <c r="A1213" i="3"/>
  <c r="A1214" i="3"/>
  <c r="A1215" i="3"/>
  <c r="A1216" i="3"/>
  <c r="A1217" i="3"/>
  <c r="A1218" i="3"/>
  <c r="A1219" i="3"/>
  <c r="A1220" i="3"/>
  <c r="A1221" i="3"/>
  <c r="A1222" i="3"/>
  <c r="A1223" i="3"/>
  <c r="A1224" i="3"/>
  <c r="A1225" i="3"/>
  <c r="A1226" i="3"/>
  <c r="A1227" i="3"/>
  <c r="A1228" i="3"/>
  <c r="A1229" i="3"/>
  <c r="A1230" i="3"/>
  <c r="A1231" i="3"/>
  <c r="A1232" i="3"/>
  <c r="A1233" i="3"/>
  <c r="A1234" i="3"/>
  <c r="A1235" i="3"/>
  <c r="A1236" i="3"/>
  <c r="A1237" i="3"/>
  <c r="A1238" i="3"/>
  <c r="A1239" i="3"/>
  <c r="A1240" i="3"/>
  <c r="A1241" i="3"/>
  <c r="A1242" i="3"/>
  <c r="A1243" i="3"/>
  <c r="A1244" i="3"/>
  <c r="A1245" i="3"/>
  <c r="A1246" i="3"/>
  <c r="A1247" i="3"/>
  <c r="A1248" i="3"/>
  <c r="A1249" i="3"/>
  <c r="A1250" i="3"/>
  <c r="A1251" i="3"/>
  <c r="A1252" i="3"/>
  <c r="A1253" i="3"/>
  <c r="A1254" i="3"/>
  <c r="A1255" i="3"/>
  <c r="A1256" i="3"/>
  <c r="A1257" i="3"/>
  <c r="A1258" i="3"/>
  <c r="A1259" i="3"/>
  <c r="A1260" i="3"/>
  <c r="A1261" i="3"/>
  <c r="A1262" i="3"/>
  <c r="A1263" i="3"/>
  <c r="A1264" i="3"/>
  <c r="A1265" i="3"/>
  <c r="A1266" i="3"/>
  <c r="A1267" i="3"/>
  <c r="A1268" i="3"/>
  <c r="A1269" i="3"/>
  <c r="A1270" i="3"/>
  <c r="A1271" i="3"/>
  <c r="A1272" i="3"/>
  <c r="A1273" i="3"/>
  <c r="A1274" i="3"/>
  <c r="A1275" i="3"/>
  <c r="A1276" i="3"/>
  <c r="A1277" i="3"/>
  <c r="A1278" i="3"/>
  <c r="A1279" i="3"/>
  <c r="A1280" i="3"/>
  <c r="A1281" i="3"/>
  <c r="A1282" i="3"/>
  <c r="A1283" i="3"/>
  <c r="A1284" i="3"/>
  <c r="A1285" i="3"/>
  <c r="A1286" i="3"/>
  <c r="A1287" i="3"/>
  <c r="A1288" i="3"/>
  <c r="A1289" i="3"/>
  <c r="A1290" i="3"/>
  <c r="A1291" i="3"/>
  <c r="A1292" i="3"/>
  <c r="A1293" i="3"/>
  <c r="A1294" i="3"/>
  <c r="A1295" i="3"/>
  <c r="A1296" i="3"/>
  <c r="A1297" i="3"/>
  <c r="A1298" i="3"/>
  <c r="A1299" i="3"/>
  <c r="A1300" i="3"/>
  <c r="A1301" i="3"/>
  <c r="A1302" i="3"/>
  <c r="A1303" i="3"/>
  <c r="A1304" i="3"/>
  <c r="A1305" i="3"/>
  <c r="A1306" i="3"/>
  <c r="A1307" i="3"/>
  <c r="A1308" i="3"/>
  <c r="A1309" i="3"/>
  <c r="A1310" i="3"/>
  <c r="A1311" i="3"/>
  <c r="A1312" i="3"/>
  <c r="A1313" i="3"/>
  <c r="A1314" i="3"/>
  <c r="A1315" i="3"/>
  <c r="A1316" i="3"/>
  <c r="A1317" i="3"/>
  <c r="A1318" i="3"/>
  <c r="A1319" i="3"/>
  <c r="A1320" i="3"/>
  <c r="A1321" i="3"/>
  <c r="A1322" i="3"/>
  <c r="A1323" i="3"/>
  <c r="A1324" i="3"/>
  <c r="A1325" i="3"/>
  <c r="A1326" i="3"/>
  <c r="A1327" i="3"/>
  <c r="A1328" i="3"/>
  <c r="A1329" i="3"/>
  <c r="A1330" i="3"/>
  <c r="A1331" i="3"/>
  <c r="A1332" i="3"/>
  <c r="A1333" i="3"/>
  <c r="A1334" i="3"/>
  <c r="A1335" i="3"/>
  <c r="A1336" i="3"/>
  <c r="A1337" i="3"/>
  <c r="A1338" i="3"/>
  <c r="A1339" i="3"/>
  <c r="A1340" i="3"/>
  <c r="A1341" i="3"/>
  <c r="A1342" i="3"/>
  <c r="A1343" i="3"/>
  <c r="A1344" i="3"/>
  <c r="A1345" i="3"/>
  <c r="A1346" i="3"/>
  <c r="A1347" i="3"/>
  <c r="A1348" i="3"/>
  <c r="A1349" i="3"/>
  <c r="A1350" i="3"/>
  <c r="A1351" i="3"/>
  <c r="A1352" i="3"/>
  <c r="A1353" i="3"/>
  <c r="A1354" i="3"/>
  <c r="A1355" i="3"/>
  <c r="A1356" i="3"/>
  <c r="A1357" i="3"/>
  <c r="A1358" i="3"/>
  <c r="A1359" i="3"/>
  <c r="A1360" i="3"/>
  <c r="A1361" i="3"/>
  <c r="A1362" i="3"/>
  <c r="A1363" i="3"/>
  <c r="A1364" i="3"/>
  <c r="A1365" i="3"/>
  <c r="A1366" i="3"/>
  <c r="A1367" i="3"/>
  <c r="A1368" i="3"/>
  <c r="A1369" i="3"/>
  <c r="A1370" i="3"/>
  <c r="A1371" i="3"/>
  <c r="A1372" i="3"/>
  <c r="A1373" i="3"/>
  <c r="A1374" i="3"/>
  <c r="A1375" i="3"/>
  <c r="A1376" i="3"/>
  <c r="A1377" i="3"/>
  <c r="A1378" i="3"/>
  <c r="A1379" i="3"/>
  <c r="A1380" i="3"/>
  <c r="A1381" i="3"/>
  <c r="A1382" i="3"/>
  <c r="A1383" i="3"/>
  <c r="A1384" i="3"/>
  <c r="A1385" i="3"/>
  <c r="A1386" i="3"/>
  <c r="A1387" i="3"/>
  <c r="A1388" i="3"/>
  <c r="A1389" i="3"/>
  <c r="A1390" i="3"/>
  <c r="A1391" i="3"/>
  <c r="A1392" i="3"/>
  <c r="A1393" i="3"/>
  <c r="A1394" i="3"/>
  <c r="A1395" i="3"/>
  <c r="A1396" i="3"/>
  <c r="A1397" i="3"/>
  <c r="A1398" i="3"/>
  <c r="A1399" i="3"/>
  <c r="A1400" i="3"/>
  <c r="A1401" i="3"/>
  <c r="A1402" i="3"/>
  <c r="A1403" i="3"/>
  <c r="A1404" i="3"/>
  <c r="A1405" i="3"/>
  <c r="A1406" i="3"/>
  <c r="A1407" i="3"/>
  <c r="A1408" i="3"/>
  <c r="A1409" i="3"/>
  <c r="A1410" i="3"/>
  <c r="A1411" i="3"/>
  <c r="A1412" i="3"/>
  <c r="A1413" i="3"/>
  <c r="A1414" i="3"/>
  <c r="A1415" i="3"/>
  <c r="A1416" i="3"/>
  <c r="A1417" i="3"/>
  <c r="A1418" i="3"/>
  <c r="A1419" i="3"/>
  <c r="A1420" i="3"/>
  <c r="A1421" i="3"/>
  <c r="A1422" i="3"/>
  <c r="A1423" i="3"/>
  <c r="A1424" i="3"/>
  <c r="A1425" i="3"/>
  <c r="A1426" i="3"/>
  <c r="A1427" i="3"/>
  <c r="A1428" i="3"/>
  <c r="A1429" i="3"/>
  <c r="A1430" i="3"/>
  <c r="A1431" i="3"/>
  <c r="A1432" i="3"/>
  <c r="A1433" i="3"/>
  <c r="A1434" i="3"/>
  <c r="A1435" i="3"/>
  <c r="A1436" i="3"/>
  <c r="A1437" i="3"/>
  <c r="A1438" i="3"/>
  <c r="A1439" i="3"/>
  <c r="A1440" i="3"/>
  <c r="A1441" i="3"/>
  <c r="A1442" i="3"/>
  <c r="A1443" i="3"/>
  <c r="A1444" i="3"/>
  <c r="A1445" i="3"/>
  <c r="A1446" i="3"/>
  <c r="A1447" i="3"/>
  <c r="A1448" i="3"/>
  <c r="A1449" i="3"/>
  <c r="A1450" i="3"/>
  <c r="A1451" i="3"/>
  <c r="A1452" i="3"/>
  <c r="A1453" i="3"/>
  <c r="A1454" i="3"/>
  <c r="A1455" i="3"/>
  <c r="A1456" i="3"/>
  <c r="A1457" i="3"/>
  <c r="A1458" i="3"/>
  <c r="A1459" i="3"/>
  <c r="A1460" i="3"/>
  <c r="A1461" i="3"/>
  <c r="A1462" i="3"/>
  <c r="A1463" i="3"/>
  <c r="A1464" i="3"/>
  <c r="A1465" i="3"/>
  <c r="A1466" i="3"/>
  <c r="A1467" i="3"/>
  <c r="A1468" i="3"/>
  <c r="A1469" i="3"/>
  <c r="A1470" i="3"/>
  <c r="A1471" i="3"/>
  <c r="A1472" i="3"/>
  <c r="A1473" i="3"/>
  <c r="A1474" i="3"/>
  <c r="A1475" i="3"/>
  <c r="A1476" i="3"/>
  <c r="A1477" i="3"/>
  <c r="A1478" i="3"/>
  <c r="A1479" i="3"/>
  <c r="A1480" i="3"/>
  <c r="A1481" i="3"/>
  <c r="A1482" i="3"/>
  <c r="A1483" i="3"/>
  <c r="A1484" i="3"/>
  <c r="A1485" i="3"/>
  <c r="A1486" i="3"/>
  <c r="A1487" i="3"/>
  <c r="A1488" i="3"/>
  <c r="A1489" i="3"/>
  <c r="A1490" i="3"/>
  <c r="A1491" i="3"/>
  <c r="A1492" i="3"/>
  <c r="A1493" i="3"/>
  <c r="A1494" i="3"/>
  <c r="A1495" i="3"/>
  <c r="A1496" i="3"/>
  <c r="A1497" i="3"/>
  <c r="A1498" i="3"/>
  <c r="A1499" i="3"/>
  <c r="A1500" i="3"/>
  <c r="A1501" i="3"/>
  <c r="A1502" i="3"/>
  <c r="A1503" i="3"/>
  <c r="A1504" i="3"/>
  <c r="A1505" i="3"/>
  <c r="A1506" i="3"/>
  <c r="A1507" i="3"/>
  <c r="A1508" i="3"/>
  <c r="A1509" i="3"/>
  <c r="A1510" i="3"/>
  <c r="A1511" i="3"/>
  <c r="A1512" i="3"/>
  <c r="A1513" i="3"/>
  <c r="A1514" i="3"/>
  <c r="A1515" i="3"/>
  <c r="A1516" i="3"/>
  <c r="A1517" i="3"/>
  <c r="A1518" i="3"/>
  <c r="A1519" i="3"/>
  <c r="A1520" i="3"/>
  <c r="A1521" i="3"/>
  <c r="A1522" i="3"/>
  <c r="A1523" i="3"/>
  <c r="A1524" i="3"/>
  <c r="A1525" i="3"/>
  <c r="A1526" i="3"/>
  <c r="A1527" i="3"/>
  <c r="A1528" i="3"/>
  <c r="A1529" i="3"/>
  <c r="A1530" i="3"/>
  <c r="A1531" i="3"/>
  <c r="A1532" i="3"/>
  <c r="A1533" i="3"/>
  <c r="A1534" i="3"/>
  <c r="A1535" i="3"/>
  <c r="A1536" i="3"/>
  <c r="A1537" i="3"/>
  <c r="A1538" i="3"/>
  <c r="A1539" i="3"/>
  <c r="A1540" i="3"/>
  <c r="A1541" i="3"/>
  <c r="A1542" i="3"/>
  <c r="A1543" i="3"/>
  <c r="A1544" i="3"/>
  <c r="A1545" i="3"/>
  <c r="A1546" i="3"/>
  <c r="A1547" i="3"/>
  <c r="A1548" i="3"/>
  <c r="A1549" i="3"/>
  <c r="A1550" i="3"/>
  <c r="A1551" i="3"/>
  <c r="A1552" i="3"/>
  <c r="A1553" i="3"/>
  <c r="A1554" i="3"/>
  <c r="A1555" i="3"/>
  <c r="A1556" i="3"/>
  <c r="A1557" i="3"/>
  <c r="A1558" i="3"/>
  <c r="A1559" i="3"/>
  <c r="A1560" i="3"/>
  <c r="A1561" i="3"/>
  <c r="A1562" i="3"/>
  <c r="A1563" i="3"/>
  <c r="A1564" i="3"/>
  <c r="A1565" i="3"/>
  <c r="A1566" i="3"/>
  <c r="A1567" i="3"/>
  <c r="A1568" i="3"/>
  <c r="A1569" i="3"/>
  <c r="A1570" i="3"/>
  <c r="A1571" i="3"/>
  <c r="A1572" i="3"/>
  <c r="A1573" i="3"/>
  <c r="A1574" i="3"/>
  <c r="A1575" i="3"/>
  <c r="A1576" i="3"/>
  <c r="A1577" i="3"/>
  <c r="A1578" i="3"/>
  <c r="A1579" i="3"/>
  <c r="A1580" i="3"/>
  <c r="A1581" i="3"/>
  <c r="A1582" i="3"/>
  <c r="A1583" i="3"/>
  <c r="A1584" i="3"/>
  <c r="A1585" i="3"/>
  <c r="A1586" i="3"/>
  <c r="A1587" i="3"/>
  <c r="A1588" i="3"/>
  <c r="A1589" i="3"/>
  <c r="A1590" i="3"/>
  <c r="A1591" i="3"/>
  <c r="A1592" i="3"/>
  <c r="A1593" i="3"/>
  <c r="A1594" i="3"/>
  <c r="A1595" i="3"/>
  <c r="A1596" i="3"/>
  <c r="A1597" i="3"/>
  <c r="A1598" i="3"/>
  <c r="A1599" i="3"/>
  <c r="A1600" i="3"/>
  <c r="A1601" i="3"/>
  <c r="A1602" i="3"/>
  <c r="A1603" i="3"/>
  <c r="A1604" i="3"/>
  <c r="A1605" i="3"/>
  <c r="A1606" i="3"/>
  <c r="A1607" i="3"/>
  <c r="A1608" i="3"/>
  <c r="A1609" i="3"/>
  <c r="A1610" i="3"/>
  <c r="A1611" i="3"/>
  <c r="A1612" i="3"/>
  <c r="A1613" i="3"/>
  <c r="A1614" i="3"/>
  <c r="A1615" i="3"/>
  <c r="A1616" i="3"/>
  <c r="A1617" i="3"/>
  <c r="A1618" i="3"/>
  <c r="A1619" i="3"/>
  <c r="A1620" i="3"/>
  <c r="A1621" i="3"/>
  <c r="A1622" i="3"/>
  <c r="A1623" i="3"/>
  <c r="A1624" i="3"/>
  <c r="A1625" i="3"/>
  <c r="A1626" i="3"/>
  <c r="A1627" i="3"/>
  <c r="A1628" i="3"/>
  <c r="A1629" i="3"/>
  <c r="A1630" i="3"/>
  <c r="A1631" i="3"/>
  <c r="A1632" i="3"/>
  <c r="A1633" i="3"/>
  <c r="A1634" i="3"/>
  <c r="A1635" i="3"/>
  <c r="A1636" i="3"/>
  <c r="A1637" i="3"/>
  <c r="A1638" i="3"/>
  <c r="A1639" i="3"/>
  <c r="A1640" i="3"/>
  <c r="A1641" i="3"/>
  <c r="A1642" i="3"/>
  <c r="A1643" i="3"/>
  <c r="A1644" i="3"/>
  <c r="A1645" i="3"/>
  <c r="A1646" i="3"/>
  <c r="A1647" i="3"/>
  <c r="A1648" i="3"/>
  <c r="A1649" i="3"/>
  <c r="A1650" i="3"/>
  <c r="A1651" i="3"/>
  <c r="A1652" i="3"/>
  <c r="A1653" i="3"/>
  <c r="A1654" i="3"/>
  <c r="A1655" i="3"/>
  <c r="A1656" i="3"/>
  <c r="A1657" i="3"/>
  <c r="A1658" i="3"/>
  <c r="A1659" i="3"/>
  <c r="A1660" i="3"/>
  <c r="A1661" i="3"/>
  <c r="A1662" i="3"/>
  <c r="A1663" i="3"/>
  <c r="A1664" i="3"/>
  <c r="A1665" i="3"/>
  <c r="A1666" i="3"/>
  <c r="A1667" i="3"/>
  <c r="A1668" i="3"/>
  <c r="A1669" i="3"/>
  <c r="A1670" i="3"/>
  <c r="A1671" i="3"/>
  <c r="A1672" i="3"/>
  <c r="A1673" i="3"/>
  <c r="A1674" i="3"/>
  <c r="A1675" i="3"/>
  <c r="A1676" i="3"/>
  <c r="A1677" i="3"/>
  <c r="A1678" i="3"/>
  <c r="A1679" i="3"/>
  <c r="A1680" i="3"/>
  <c r="A1681" i="3"/>
  <c r="A1682" i="3"/>
  <c r="A1683" i="3"/>
  <c r="A1684" i="3"/>
  <c r="A1685" i="3"/>
  <c r="A1686" i="3"/>
  <c r="A1687" i="3"/>
  <c r="A1688" i="3"/>
  <c r="A1689" i="3"/>
  <c r="A1690" i="3"/>
  <c r="A1691" i="3"/>
  <c r="A1692" i="3"/>
  <c r="A1693" i="3"/>
  <c r="A1694" i="3"/>
  <c r="A1695" i="3"/>
  <c r="A1696" i="3"/>
  <c r="A1697" i="3"/>
  <c r="A1698" i="3"/>
  <c r="A1699" i="3"/>
  <c r="A1700" i="3"/>
  <c r="A1701" i="3"/>
  <c r="A1702" i="3"/>
  <c r="A1703" i="3"/>
  <c r="A1704" i="3"/>
  <c r="A1705" i="3"/>
  <c r="A1706" i="3"/>
  <c r="A1707" i="3"/>
  <c r="A1708" i="3"/>
  <c r="A1709" i="3"/>
  <c r="A1710" i="3"/>
  <c r="A1711" i="3"/>
  <c r="A1712" i="3"/>
  <c r="A1713" i="3"/>
  <c r="A1714" i="3"/>
  <c r="A1715" i="3"/>
  <c r="A1716" i="3"/>
  <c r="A1717" i="3"/>
  <c r="A1718" i="3"/>
  <c r="A1719" i="3"/>
  <c r="A1720" i="3"/>
  <c r="A1721" i="3"/>
  <c r="A1722" i="3"/>
  <c r="A1723" i="3"/>
  <c r="A1724" i="3"/>
  <c r="A1725" i="3"/>
  <c r="A1726" i="3"/>
  <c r="A1727" i="3"/>
  <c r="A1728" i="3"/>
  <c r="A1729" i="3"/>
  <c r="A1730" i="3"/>
  <c r="A1731" i="3"/>
  <c r="A1732" i="3"/>
  <c r="A1733" i="3"/>
  <c r="A1734" i="3"/>
  <c r="A1735" i="3"/>
  <c r="A1736" i="3"/>
  <c r="A1737" i="3"/>
  <c r="A1738" i="3"/>
  <c r="A1739" i="3"/>
  <c r="A1740" i="3"/>
  <c r="A1741" i="3"/>
  <c r="A1742" i="3"/>
  <c r="A1743" i="3"/>
  <c r="A1744" i="3"/>
  <c r="A1745" i="3"/>
  <c r="A1746" i="3"/>
  <c r="A1747" i="3"/>
  <c r="A1748" i="3"/>
  <c r="A1749" i="3"/>
  <c r="A1750" i="3"/>
  <c r="A1751" i="3"/>
  <c r="A1752" i="3"/>
  <c r="A1753" i="3"/>
  <c r="A1754" i="3"/>
  <c r="A1755" i="3"/>
  <c r="A1756" i="3"/>
  <c r="A1757" i="3"/>
  <c r="A1758" i="3"/>
  <c r="A1759" i="3"/>
  <c r="A1760" i="3"/>
  <c r="A1761" i="3"/>
  <c r="A1762" i="3"/>
  <c r="A1763" i="3"/>
  <c r="A1764" i="3"/>
  <c r="A1765" i="3"/>
  <c r="A1766" i="3"/>
  <c r="A1767" i="3"/>
  <c r="A1768" i="3"/>
  <c r="A1769" i="3"/>
  <c r="A1770" i="3"/>
  <c r="A1771" i="3"/>
  <c r="A1772" i="3"/>
  <c r="A1773" i="3"/>
  <c r="A1774" i="3"/>
  <c r="A1775" i="3"/>
  <c r="A1776" i="3"/>
  <c r="A1777" i="3"/>
  <c r="A1778" i="3"/>
  <c r="A1779" i="3"/>
  <c r="A1780" i="3"/>
  <c r="A1781" i="3"/>
  <c r="A1782" i="3"/>
  <c r="A1783" i="3"/>
  <c r="A1784" i="3"/>
  <c r="A1785" i="3"/>
  <c r="A1786" i="3"/>
  <c r="A1787" i="3"/>
  <c r="A1788" i="3"/>
  <c r="A1789" i="3"/>
  <c r="A1790" i="3"/>
  <c r="A1791" i="3"/>
  <c r="A1792" i="3"/>
  <c r="A1793" i="3"/>
  <c r="A1794" i="3"/>
  <c r="A1795" i="3"/>
  <c r="A1796" i="3"/>
  <c r="A1797" i="3"/>
  <c r="A1798" i="3"/>
  <c r="A1799" i="3"/>
  <c r="A1800" i="3"/>
  <c r="A1801" i="3"/>
  <c r="A1802" i="3"/>
  <c r="A1803" i="3"/>
  <c r="A1804" i="3"/>
  <c r="A1805" i="3"/>
  <c r="A1806" i="3"/>
  <c r="A1807" i="3"/>
  <c r="A1808" i="3"/>
  <c r="A1809" i="3"/>
  <c r="A1810" i="3"/>
  <c r="A1811" i="3"/>
  <c r="A1812" i="3"/>
  <c r="A1813" i="3"/>
  <c r="A1814" i="3"/>
  <c r="A1815" i="3"/>
  <c r="A1816" i="3"/>
  <c r="A1817" i="3"/>
  <c r="A1818" i="3"/>
  <c r="A1819" i="3"/>
  <c r="A1820" i="3"/>
  <c r="A1821" i="3"/>
  <c r="A1822" i="3"/>
  <c r="A1823" i="3"/>
  <c r="A1824" i="3"/>
  <c r="A1825" i="3"/>
  <c r="A1826" i="3"/>
  <c r="A1827" i="3"/>
  <c r="A1828" i="3"/>
  <c r="A1829" i="3"/>
  <c r="A1830" i="3"/>
  <c r="A1831" i="3"/>
  <c r="A1832" i="3"/>
  <c r="A1833" i="3"/>
  <c r="A1834" i="3"/>
  <c r="A1835" i="3"/>
  <c r="A1836" i="3"/>
  <c r="A1837" i="3"/>
  <c r="A1838" i="3"/>
  <c r="A1839" i="3"/>
  <c r="A1840" i="3"/>
  <c r="A1841" i="3"/>
  <c r="A1842" i="3"/>
  <c r="A1843" i="3"/>
  <c r="A1844" i="3"/>
  <c r="A1845" i="3"/>
  <c r="A1846" i="3"/>
  <c r="A1847" i="3"/>
  <c r="A1848" i="3"/>
  <c r="A1849" i="3"/>
  <c r="A1850" i="3"/>
  <c r="A1851" i="3"/>
  <c r="A1852" i="3"/>
  <c r="A1853" i="3"/>
  <c r="A1854" i="3"/>
  <c r="A1855" i="3"/>
  <c r="A1856" i="3"/>
  <c r="A1857" i="3"/>
  <c r="A1858" i="3"/>
  <c r="A1859" i="3"/>
  <c r="A1860" i="3"/>
  <c r="A1861" i="3"/>
  <c r="A1862" i="3"/>
  <c r="A1863" i="3"/>
  <c r="A1864" i="3"/>
  <c r="A1865" i="3"/>
  <c r="A1866" i="3"/>
  <c r="A1867" i="3"/>
  <c r="A1868" i="3"/>
  <c r="A1869" i="3"/>
  <c r="A1870" i="3"/>
  <c r="A1871" i="3"/>
  <c r="A1872" i="3"/>
  <c r="A1873" i="3"/>
  <c r="A1874" i="3"/>
  <c r="A1875" i="3"/>
  <c r="A1876" i="3"/>
  <c r="A1877" i="3"/>
  <c r="A1878" i="3"/>
  <c r="A1879" i="3"/>
  <c r="A1880" i="3"/>
  <c r="A1881" i="3"/>
  <c r="A1882" i="3"/>
  <c r="A1883" i="3"/>
  <c r="A1884" i="3"/>
  <c r="A1885" i="3"/>
  <c r="A1886" i="3"/>
  <c r="A1887" i="3"/>
  <c r="A1888" i="3"/>
  <c r="A1889" i="3"/>
  <c r="A1890" i="3"/>
  <c r="A1891" i="3"/>
  <c r="A1892" i="3"/>
  <c r="A1893" i="3"/>
  <c r="A1894" i="3"/>
  <c r="A1895" i="3"/>
  <c r="A1896" i="3"/>
  <c r="A1897" i="3"/>
  <c r="A1898" i="3"/>
  <c r="A1899" i="3"/>
  <c r="A1900" i="3"/>
  <c r="A1901" i="3"/>
  <c r="A1902" i="3"/>
  <c r="A1903" i="3"/>
  <c r="A1904" i="3"/>
  <c r="A1905" i="3"/>
  <c r="A1906" i="3"/>
  <c r="A1907" i="3"/>
  <c r="A1908" i="3"/>
  <c r="A1909" i="3"/>
  <c r="A1910" i="3"/>
  <c r="A1911" i="3"/>
  <c r="A1912" i="3"/>
  <c r="A1913" i="3"/>
  <c r="A1914" i="3"/>
  <c r="A1915" i="3"/>
  <c r="A1916" i="3"/>
  <c r="A1917" i="3"/>
  <c r="A1918" i="3"/>
  <c r="A1919" i="3"/>
  <c r="A1920" i="3"/>
  <c r="A1921" i="3"/>
  <c r="A1922" i="3"/>
  <c r="A1923" i="3"/>
  <c r="A1924" i="3"/>
  <c r="A1925" i="3"/>
  <c r="A1926" i="3"/>
  <c r="A1927" i="3"/>
  <c r="A1928" i="3"/>
  <c r="A1929" i="3"/>
  <c r="A1930" i="3"/>
  <c r="A1931" i="3"/>
  <c r="A1932" i="3"/>
  <c r="A1933" i="3"/>
  <c r="A1934" i="3"/>
  <c r="A1935" i="3"/>
  <c r="A1936" i="3"/>
  <c r="A1937" i="3"/>
  <c r="A1938" i="3"/>
  <c r="A1939" i="3"/>
  <c r="A1940" i="3"/>
  <c r="A1941" i="3"/>
  <c r="A1942" i="3"/>
  <c r="A1943" i="3"/>
  <c r="A1944" i="3"/>
  <c r="A1945" i="3"/>
  <c r="A1946" i="3"/>
  <c r="A1947" i="3"/>
  <c r="A1948" i="3"/>
  <c r="A1949" i="3"/>
  <c r="A1950" i="3"/>
  <c r="A1951" i="3"/>
  <c r="A1952" i="3"/>
  <c r="A1953" i="3"/>
  <c r="A1954" i="3"/>
  <c r="A1955" i="3"/>
  <c r="A1956" i="3"/>
  <c r="A1957" i="3"/>
  <c r="A1958" i="3"/>
  <c r="A1959" i="3"/>
  <c r="A1960" i="3"/>
  <c r="A1961" i="3"/>
  <c r="A1962" i="3"/>
  <c r="A1963" i="3"/>
  <c r="A1964" i="3"/>
  <c r="A1965" i="3"/>
  <c r="A1966" i="3"/>
  <c r="A1967" i="3"/>
  <c r="A1968" i="3"/>
  <c r="A1969" i="3"/>
  <c r="A1970" i="3"/>
  <c r="A1971" i="3"/>
  <c r="A1972" i="3"/>
  <c r="A1973" i="3"/>
  <c r="A1974" i="3"/>
  <c r="A1975" i="3"/>
  <c r="A1976" i="3"/>
  <c r="A1977" i="3"/>
  <c r="A1978" i="3"/>
  <c r="A1979" i="3"/>
  <c r="A1980" i="3"/>
  <c r="A1981" i="3"/>
  <c r="A1982" i="3"/>
  <c r="A1983" i="3"/>
  <c r="A1984" i="3"/>
  <c r="A1985" i="3"/>
  <c r="A1986" i="3"/>
  <c r="A1987" i="3"/>
  <c r="A1988" i="3"/>
  <c r="A1989" i="3"/>
  <c r="A1990" i="3"/>
  <c r="A1991" i="3"/>
  <c r="A1992" i="3"/>
  <c r="A1993" i="3"/>
  <c r="A1994" i="3"/>
  <c r="A1995" i="3"/>
  <c r="A1996" i="3"/>
  <c r="A1997" i="3"/>
  <c r="A1998" i="3"/>
  <c r="A1999" i="3"/>
  <c r="A2000" i="3"/>
  <c r="A2001" i="3"/>
  <c r="A2002" i="3"/>
  <c r="A2003" i="3"/>
  <c r="A2004" i="3"/>
  <c r="A2005" i="3"/>
  <c r="A2006" i="3"/>
  <c r="A2007" i="3"/>
  <c r="A2008" i="3"/>
  <c r="A2009" i="3"/>
  <c r="A2010" i="3"/>
  <c r="A2011" i="3"/>
  <c r="A2012" i="3"/>
  <c r="A2013" i="3"/>
  <c r="A2014" i="3"/>
  <c r="A2015" i="3"/>
  <c r="A2016" i="3"/>
  <c r="A2017" i="3"/>
  <c r="A2018" i="3"/>
  <c r="A2019" i="3"/>
  <c r="A2020" i="3"/>
  <c r="A2021" i="3"/>
  <c r="A2022" i="3"/>
  <c r="A2023" i="3"/>
  <c r="A2024" i="3"/>
  <c r="A2025" i="3"/>
  <c r="A2026" i="3"/>
  <c r="A2027" i="3"/>
  <c r="A2028" i="3"/>
  <c r="A2029" i="3"/>
  <c r="A2030" i="3"/>
  <c r="A2031" i="3"/>
  <c r="A2032" i="3"/>
  <c r="A2033" i="3"/>
  <c r="A2034" i="3"/>
  <c r="A2035" i="3"/>
  <c r="A2036" i="3"/>
  <c r="A2037" i="3"/>
  <c r="A2038" i="3"/>
  <c r="A2039" i="3"/>
  <c r="A2040" i="3"/>
  <c r="A2041" i="3"/>
  <c r="A2042" i="3"/>
  <c r="A2043" i="3"/>
  <c r="A2044" i="3"/>
  <c r="A2045" i="3"/>
  <c r="A2046" i="3"/>
  <c r="A2047" i="3"/>
  <c r="A2048" i="3"/>
  <c r="A2049" i="3"/>
  <c r="A2050" i="3"/>
  <c r="A2051" i="3"/>
  <c r="A2052" i="3"/>
  <c r="A2053" i="3"/>
  <c r="A2054" i="3"/>
  <c r="A2055" i="3"/>
  <c r="A2056" i="3"/>
  <c r="A2057" i="3"/>
  <c r="A2058" i="3"/>
  <c r="A2059" i="3"/>
  <c r="A2060" i="3"/>
  <c r="A2061" i="3"/>
  <c r="A2062" i="3"/>
  <c r="A2063" i="3"/>
  <c r="A2064" i="3"/>
  <c r="A2065" i="3"/>
  <c r="A2066" i="3"/>
  <c r="A2067" i="3"/>
  <c r="A2068" i="3"/>
  <c r="A2069" i="3"/>
  <c r="A2070" i="3"/>
  <c r="A2071" i="3"/>
  <c r="A2072" i="3"/>
  <c r="A2073" i="3"/>
  <c r="A2074" i="3"/>
  <c r="A2075" i="3"/>
  <c r="A2076" i="3"/>
  <c r="A2077" i="3"/>
  <c r="A2078" i="3"/>
  <c r="A2079" i="3"/>
  <c r="A2080" i="3"/>
  <c r="A2081" i="3"/>
  <c r="A2082" i="3"/>
  <c r="A2083" i="3"/>
  <c r="A2084" i="3"/>
  <c r="A2085" i="3"/>
  <c r="A2086" i="3"/>
  <c r="A2087" i="3"/>
  <c r="A2088" i="3"/>
  <c r="A2089" i="3"/>
  <c r="A2090" i="3"/>
  <c r="A2091" i="3"/>
  <c r="A2092" i="3"/>
  <c r="A2093" i="3"/>
  <c r="A2094" i="3"/>
  <c r="A2095" i="3"/>
  <c r="A2096" i="3"/>
  <c r="A2097" i="3"/>
  <c r="A2098" i="3"/>
  <c r="A2099" i="3"/>
  <c r="A2100" i="3"/>
  <c r="A2101" i="3"/>
  <c r="A2102" i="3"/>
  <c r="A2103" i="3"/>
  <c r="A2104" i="3"/>
  <c r="A2105" i="3"/>
  <c r="A2106" i="3"/>
  <c r="A2107" i="3"/>
  <c r="A2108" i="3"/>
  <c r="A2109" i="3"/>
  <c r="A2110" i="3"/>
  <c r="A2111" i="3"/>
  <c r="A2112" i="3"/>
  <c r="A2113" i="3"/>
  <c r="A2114" i="3"/>
  <c r="A2115" i="3"/>
  <c r="A2116" i="3"/>
  <c r="A2117" i="3"/>
  <c r="A2118" i="3"/>
  <c r="A2119" i="3"/>
  <c r="A2120" i="3"/>
  <c r="A2121" i="3"/>
  <c r="A2122" i="3"/>
  <c r="A2123" i="3"/>
  <c r="A2124" i="3"/>
  <c r="A2125" i="3"/>
  <c r="A2126" i="3"/>
  <c r="A2127" i="3"/>
  <c r="A2128" i="3"/>
  <c r="A2129" i="3"/>
  <c r="A2130" i="3"/>
  <c r="A2131" i="3"/>
  <c r="A2132" i="3"/>
  <c r="A2133" i="3"/>
  <c r="A2134" i="3"/>
  <c r="A2135" i="3"/>
  <c r="A2136" i="3"/>
  <c r="A2137" i="3"/>
  <c r="A2138" i="3"/>
  <c r="A2139" i="3"/>
  <c r="A2140" i="3"/>
  <c r="A2141" i="3"/>
  <c r="A2142" i="3"/>
  <c r="A2143" i="3"/>
  <c r="A2144" i="3"/>
  <c r="A2145" i="3"/>
  <c r="A2146" i="3"/>
  <c r="A2147" i="3"/>
  <c r="A2148" i="3"/>
  <c r="A2149" i="3"/>
  <c r="A2150" i="3"/>
  <c r="A2151" i="3"/>
  <c r="A2152" i="3"/>
  <c r="A2153" i="3"/>
  <c r="A2154" i="3"/>
  <c r="A2155" i="3"/>
  <c r="A2156" i="3"/>
  <c r="A2157" i="3"/>
  <c r="A2158" i="3"/>
  <c r="A2159" i="3"/>
  <c r="A2160" i="3"/>
  <c r="A2161" i="3"/>
  <c r="A2162" i="3"/>
  <c r="A2163" i="3"/>
  <c r="A2164" i="3"/>
  <c r="A2165" i="3"/>
  <c r="A2166" i="3"/>
  <c r="A2167" i="3"/>
  <c r="A2168" i="3"/>
  <c r="A2169" i="3"/>
  <c r="A2170" i="3"/>
  <c r="A2171" i="3"/>
  <c r="A2172" i="3"/>
  <c r="A2173" i="3"/>
  <c r="A2174" i="3"/>
  <c r="A2175" i="3"/>
  <c r="A2176" i="3"/>
  <c r="A2177" i="3"/>
  <c r="A2178" i="3"/>
  <c r="A2179" i="3"/>
  <c r="A2180" i="3"/>
  <c r="A2181" i="3"/>
  <c r="A2182" i="3"/>
  <c r="A2183" i="3"/>
  <c r="A2184" i="3"/>
  <c r="A2185" i="3"/>
  <c r="A2186" i="3"/>
  <c r="A2187" i="3"/>
  <c r="A2188" i="3"/>
  <c r="A2189" i="3"/>
  <c r="A2190" i="3"/>
  <c r="A2191" i="3"/>
  <c r="A2192" i="3"/>
  <c r="A2193" i="3"/>
  <c r="A2194" i="3"/>
  <c r="A2195" i="3"/>
  <c r="A2196" i="3"/>
  <c r="A2197" i="3"/>
  <c r="A2198" i="3"/>
  <c r="A2199" i="3"/>
  <c r="A2200" i="3"/>
  <c r="A2201" i="3"/>
  <c r="A2202" i="3"/>
  <c r="A2203" i="3"/>
  <c r="A2204" i="3"/>
  <c r="A2205" i="3"/>
  <c r="A2206" i="3"/>
  <c r="A2207" i="3"/>
  <c r="A2208" i="3"/>
  <c r="A2209" i="3"/>
  <c r="A2210" i="3"/>
  <c r="A2211" i="3"/>
  <c r="A2212" i="3"/>
  <c r="A2213" i="3"/>
  <c r="A2214" i="3"/>
  <c r="A2215" i="3"/>
  <c r="A2216" i="3"/>
  <c r="A2217" i="3"/>
  <c r="A2218" i="3"/>
  <c r="A2219" i="3"/>
  <c r="A2220" i="3"/>
  <c r="A2221" i="3"/>
  <c r="A2222" i="3"/>
  <c r="A2223" i="3"/>
  <c r="A2224" i="3"/>
  <c r="A2225" i="3"/>
  <c r="A2226" i="3"/>
  <c r="A2227" i="3"/>
  <c r="A2228" i="3"/>
  <c r="A2229" i="3"/>
  <c r="A2230" i="3"/>
  <c r="A2231" i="3"/>
  <c r="A2232" i="3"/>
  <c r="A2233" i="3"/>
  <c r="A2234" i="3"/>
  <c r="A2235" i="3"/>
  <c r="A2236" i="3"/>
  <c r="A2237" i="3"/>
  <c r="A2238" i="3"/>
  <c r="A2239" i="3"/>
  <c r="A2240" i="3"/>
  <c r="A2241" i="3"/>
  <c r="A2242" i="3"/>
  <c r="A2243" i="3"/>
  <c r="A2244" i="3"/>
  <c r="A2245" i="3"/>
  <c r="A2246" i="3"/>
  <c r="A2247" i="3"/>
  <c r="A2248" i="3"/>
  <c r="A2249" i="3"/>
  <c r="A2250" i="3"/>
  <c r="A2251" i="3"/>
  <c r="A2252" i="3"/>
  <c r="A2253" i="3"/>
  <c r="A2254" i="3"/>
  <c r="A2255" i="3"/>
  <c r="A2256" i="3"/>
  <c r="A2257" i="3"/>
  <c r="A2258" i="3"/>
  <c r="A2259" i="3"/>
  <c r="A2260" i="3"/>
  <c r="A2261" i="3"/>
  <c r="A2262" i="3"/>
  <c r="A2263" i="3"/>
  <c r="A2264" i="3"/>
  <c r="A2265" i="3"/>
  <c r="A2266" i="3"/>
  <c r="A2267" i="3"/>
  <c r="A2268" i="3"/>
  <c r="A2269" i="3"/>
  <c r="A2270" i="3"/>
  <c r="A2271" i="3"/>
  <c r="A2272" i="3"/>
  <c r="A2273" i="3"/>
  <c r="A2274" i="3"/>
  <c r="A2275" i="3"/>
  <c r="A2276" i="3"/>
  <c r="A2277" i="3"/>
  <c r="A2278" i="3"/>
  <c r="A2279" i="3"/>
  <c r="A2280" i="3"/>
  <c r="A2281" i="3"/>
  <c r="A2282" i="3"/>
  <c r="A2283" i="3"/>
  <c r="A2284" i="3"/>
  <c r="A2285" i="3"/>
  <c r="A2286" i="3"/>
  <c r="A2287" i="3"/>
  <c r="A2288" i="3"/>
  <c r="A2289" i="3"/>
  <c r="A2290" i="3"/>
  <c r="A2291" i="3"/>
  <c r="A2292" i="3"/>
  <c r="A2293" i="3"/>
  <c r="A2294" i="3"/>
  <c r="A2295" i="3"/>
  <c r="A2296" i="3"/>
  <c r="A2297" i="3"/>
  <c r="A2298" i="3"/>
  <c r="A2299" i="3"/>
  <c r="A2300" i="3"/>
  <c r="A2301" i="3"/>
  <c r="A2302" i="3"/>
  <c r="A2303" i="3"/>
  <c r="A2304" i="3"/>
  <c r="A2305" i="3"/>
  <c r="A2306" i="3"/>
  <c r="A2307" i="3"/>
  <c r="A2308" i="3"/>
  <c r="A2309" i="3"/>
  <c r="A2310" i="3"/>
  <c r="A2311" i="3"/>
  <c r="A2312" i="3"/>
  <c r="A2313" i="3"/>
  <c r="A2314" i="3"/>
  <c r="A2315" i="3"/>
  <c r="A2316" i="3"/>
  <c r="A2317" i="3"/>
  <c r="A2318" i="3"/>
  <c r="A2319" i="3"/>
  <c r="A2320" i="3"/>
  <c r="A2321" i="3"/>
  <c r="A2322" i="3"/>
  <c r="A2323" i="3"/>
  <c r="A2324" i="3"/>
  <c r="A2325" i="3"/>
  <c r="A2326" i="3"/>
  <c r="A2327" i="3"/>
  <c r="A2328" i="3"/>
  <c r="A2329" i="3"/>
  <c r="A2330" i="3"/>
  <c r="A2331" i="3"/>
  <c r="A2332" i="3"/>
  <c r="A2333" i="3"/>
  <c r="A2334" i="3"/>
  <c r="A2335" i="3"/>
  <c r="A2336" i="3"/>
  <c r="A2337" i="3"/>
  <c r="A2338" i="3"/>
  <c r="A2339" i="3"/>
  <c r="A2340" i="3"/>
  <c r="A2341" i="3"/>
  <c r="A2342" i="3"/>
  <c r="A2343" i="3"/>
  <c r="A2344" i="3"/>
  <c r="A2345" i="3"/>
  <c r="A2346" i="3"/>
  <c r="A2347" i="3"/>
  <c r="A2348" i="3"/>
  <c r="A2349" i="3"/>
  <c r="A2350" i="3"/>
  <c r="A2351" i="3"/>
  <c r="A2352" i="3"/>
  <c r="A2353" i="3"/>
  <c r="A2354" i="3"/>
  <c r="A2355" i="3"/>
  <c r="A2356" i="3"/>
  <c r="A2357" i="3"/>
  <c r="A2358" i="3"/>
  <c r="A2359" i="3"/>
  <c r="A2360" i="3"/>
  <c r="A2361" i="3"/>
  <c r="A2362" i="3"/>
  <c r="A2363" i="3"/>
  <c r="A2364" i="3"/>
  <c r="A2365" i="3"/>
  <c r="A2366" i="3"/>
  <c r="A2367" i="3"/>
  <c r="A2368" i="3"/>
  <c r="A2369" i="3"/>
  <c r="A2370" i="3"/>
  <c r="A2371" i="3"/>
  <c r="A2372" i="3"/>
  <c r="A2373" i="3"/>
  <c r="A2374" i="3"/>
  <c r="A2375" i="3"/>
  <c r="A2376" i="3"/>
  <c r="A2377" i="3"/>
  <c r="A2378" i="3"/>
  <c r="A2379" i="3"/>
  <c r="A2380" i="3"/>
  <c r="A2381" i="3"/>
  <c r="A2382" i="3"/>
  <c r="A2383" i="3"/>
  <c r="A2384" i="3"/>
  <c r="A2385" i="3"/>
  <c r="A2386" i="3"/>
  <c r="A2387" i="3"/>
  <c r="A2388" i="3"/>
  <c r="A2389" i="3"/>
  <c r="A2390" i="3"/>
  <c r="A2391" i="3"/>
  <c r="A2392" i="3"/>
  <c r="A2393" i="3"/>
  <c r="A2394" i="3"/>
  <c r="A2395" i="3"/>
  <c r="A2396" i="3"/>
  <c r="A2397" i="3"/>
  <c r="A2398" i="3"/>
  <c r="A2399" i="3"/>
  <c r="A2400" i="3"/>
  <c r="A2401" i="3"/>
  <c r="A2402" i="3"/>
  <c r="A2403" i="3"/>
  <c r="A2404" i="3"/>
  <c r="A2405" i="3"/>
  <c r="A2406" i="3"/>
  <c r="A2407" i="3"/>
  <c r="A2408" i="3"/>
  <c r="A2409" i="3"/>
  <c r="A2410" i="3"/>
  <c r="A2411" i="3"/>
  <c r="A2412" i="3"/>
  <c r="A2413" i="3"/>
  <c r="A2414" i="3"/>
  <c r="A2415" i="3"/>
  <c r="A2416" i="3"/>
  <c r="A2417" i="3"/>
  <c r="A2418" i="3"/>
  <c r="A2419" i="3"/>
  <c r="A2420" i="3"/>
  <c r="A2421" i="3"/>
  <c r="A2422" i="3"/>
  <c r="A2423" i="3"/>
  <c r="A2424" i="3"/>
  <c r="A2425" i="3"/>
  <c r="A2426" i="3"/>
  <c r="A2427" i="3"/>
  <c r="A2428" i="3"/>
  <c r="A2429" i="3"/>
  <c r="A2430" i="3"/>
  <c r="A2431" i="3"/>
  <c r="A2432" i="3"/>
  <c r="A2433" i="3"/>
  <c r="A2434" i="3"/>
  <c r="A2435" i="3"/>
  <c r="A2436" i="3"/>
  <c r="A2437" i="3"/>
  <c r="A2438" i="3"/>
  <c r="A2439" i="3"/>
  <c r="A2440" i="3"/>
  <c r="A2441" i="3"/>
  <c r="A2442" i="3"/>
  <c r="A2443" i="3"/>
  <c r="A2444" i="3"/>
  <c r="A2445" i="3"/>
  <c r="A2446" i="3"/>
  <c r="A2447" i="3"/>
  <c r="A2448" i="3"/>
  <c r="A2449" i="3"/>
  <c r="A2450" i="3"/>
  <c r="A2451" i="3"/>
  <c r="A2452" i="3"/>
  <c r="A2453" i="3"/>
  <c r="A2454" i="3"/>
  <c r="A2455" i="3"/>
  <c r="A2456" i="3"/>
  <c r="A2457" i="3"/>
  <c r="A2458" i="3"/>
  <c r="A2459" i="3"/>
  <c r="A2460" i="3"/>
  <c r="A2461" i="3"/>
  <c r="A2462" i="3"/>
  <c r="A2463" i="3"/>
  <c r="A2464" i="3"/>
  <c r="A2465" i="3"/>
  <c r="A2466" i="3"/>
  <c r="A2467" i="3"/>
  <c r="A2468" i="3"/>
  <c r="A2469" i="3"/>
  <c r="A2470" i="3"/>
  <c r="A2471" i="3"/>
  <c r="A2472" i="3"/>
  <c r="A2473" i="3"/>
  <c r="A2474" i="3"/>
  <c r="A2475" i="3"/>
  <c r="A2476" i="3"/>
  <c r="A2477" i="3"/>
  <c r="A2478" i="3"/>
  <c r="A2479" i="3"/>
  <c r="A2480" i="3"/>
  <c r="A2481" i="3"/>
  <c r="A2482" i="3"/>
  <c r="A2483" i="3"/>
  <c r="A2484" i="3"/>
  <c r="A2485" i="3"/>
  <c r="A2486" i="3"/>
  <c r="A2487" i="3"/>
  <c r="A2488" i="3"/>
  <c r="A2489" i="3"/>
  <c r="A2490" i="3"/>
  <c r="A2491" i="3"/>
  <c r="A2492" i="3"/>
  <c r="A2493" i="3"/>
  <c r="A2494" i="3"/>
  <c r="A2495" i="3"/>
  <c r="A2496" i="3"/>
  <c r="A2497" i="3"/>
  <c r="A2498" i="3"/>
  <c r="A2499" i="3"/>
  <c r="A2500" i="3"/>
  <c r="A2501" i="3"/>
  <c r="A2502" i="3"/>
  <c r="A2503" i="3"/>
  <c r="A2504" i="3"/>
  <c r="A2505" i="3"/>
  <c r="A2506" i="3"/>
  <c r="A2507" i="3"/>
  <c r="A2508" i="3"/>
  <c r="A2509" i="3"/>
  <c r="A2510" i="3"/>
  <c r="A2511" i="3"/>
  <c r="A2512" i="3"/>
  <c r="A2513" i="3"/>
  <c r="A2514" i="3"/>
  <c r="A2515" i="3"/>
  <c r="A2516" i="3"/>
  <c r="A2517" i="3"/>
  <c r="A2518" i="3"/>
  <c r="A2519" i="3"/>
  <c r="A2520" i="3"/>
  <c r="A2521" i="3"/>
  <c r="A2522" i="3"/>
  <c r="A2523" i="3"/>
  <c r="A2524" i="3"/>
  <c r="A2525" i="3"/>
  <c r="A2526" i="3"/>
  <c r="A2527" i="3"/>
  <c r="A2528" i="3"/>
  <c r="A2529" i="3"/>
  <c r="A2530" i="3"/>
  <c r="A2531" i="3"/>
  <c r="A2532" i="3"/>
  <c r="A2533" i="3"/>
  <c r="A2534" i="3"/>
  <c r="A2535" i="3"/>
  <c r="A2536" i="3"/>
  <c r="A2537" i="3"/>
  <c r="A2538" i="3"/>
  <c r="A2539" i="3"/>
  <c r="A2540" i="3"/>
  <c r="A2541" i="3"/>
  <c r="A2542" i="3"/>
  <c r="A2543" i="3"/>
  <c r="A2544" i="3"/>
  <c r="A2545" i="3"/>
  <c r="A2546" i="3"/>
  <c r="A2547" i="3"/>
  <c r="A2548" i="3"/>
  <c r="A2549" i="3"/>
  <c r="A2550" i="3"/>
  <c r="A2551" i="3"/>
  <c r="A2552" i="3"/>
  <c r="A2553" i="3"/>
  <c r="A2554" i="3"/>
  <c r="A2555" i="3"/>
  <c r="A2556" i="3"/>
  <c r="A2557" i="3"/>
  <c r="A2558" i="3"/>
  <c r="A2559" i="3"/>
  <c r="A2560" i="3"/>
  <c r="A2561" i="3"/>
  <c r="A2562" i="3"/>
  <c r="A2563" i="3"/>
  <c r="A2564" i="3"/>
  <c r="A2565" i="3"/>
  <c r="A2566" i="3"/>
  <c r="A2567" i="3"/>
  <c r="A2568" i="3"/>
  <c r="A2569" i="3"/>
  <c r="A2570" i="3"/>
  <c r="A2571" i="3"/>
  <c r="A2572" i="3"/>
  <c r="A2573" i="3"/>
  <c r="A2574" i="3"/>
  <c r="A2575" i="3"/>
  <c r="A2576" i="3"/>
  <c r="A2577" i="3"/>
  <c r="A2578" i="3"/>
  <c r="A2579" i="3"/>
  <c r="A2580" i="3"/>
  <c r="A2581" i="3"/>
  <c r="A2582" i="3"/>
  <c r="A2583" i="3"/>
  <c r="A2584" i="3"/>
  <c r="A2585" i="3"/>
  <c r="A2586" i="3"/>
  <c r="A2587" i="3"/>
  <c r="A2588" i="3"/>
  <c r="A2589" i="3"/>
  <c r="A2590" i="3"/>
  <c r="A2591" i="3"/>
  <c r="A2592" i="3"/>
  <c r="A2593" i="3"/>
  <c r="A2594" i="3"/>
  <c r="A2595" i="3"/>
  <c r="A2596" i="3"/>
  <c r="A2597" i="3"/>
  <c r="A2598" i="3"/>
  <c r="A2599" i="3"/>
  <c r="A2600" i="3"/>
  <c r="A2601" i="3"/>
  <c r="A2602" i="3"/>
  <c r="A2603" i="3"/>
  <c r="A2604" i="3"/>
  <c r="A2605" i="3"/>
  <c r="A2606" i="3"/>
  <c r="A2607" i="3"/>
  <c r="A2608" i="3"/>
  <c r="A2609" i="3"/>
  <c r="A2610" i="3"/>
  <c r="A2611" i="3"/>
  <c r="A2612" i="3"/>
  <c r="A2613" i="3"/>
  <c r="A2614" i="3"/>
  <c r="A2615" i="3"/>
  <c r="A2616" i="3"/>
  <c r="A2617" i="3"/>
  <c r="A2618" i="3"/>
  <c r="A2619" i="3"/>
  <c r="A2620" i="3"/>
  <c r="A2621" i="3"/>
  <c r="A2622" i="3"/>
  <c r="A2623" i="3"/>
  <c r="A2624" i="3"/>
  <c r="A2625" i="3"/>
  <c r="A2626" i="3"/>
  <c r="A2627" i="3"/>
  <c r="A2628" i="3"/>
  <c r="A2629" i="3"/>
  <c r="A2630" i="3"/>
  <c r="A2631" i="3"/>
  <c r="A2632" i="3"/>
  <c r="A2633" i="3"/>
  <c r="A2634" i="3"/>
  <c r="A2635" i="3"/>
  <c r="A2636" i="3"/>
  <c r="A2637" i="3"/>
  <c r="A2638" i="3"/>
  <c r="A2639" i="3"/>
  <c r="A2640" i="3"/>
  <c r="A2641" i="3"/>
  <c r="A2642" i="3"/>
  <c r="A2643" i="3"/>
  <c r="A2644" i="3"/>
  <c r="A2645" i="3"/>
  <c r="A2646" i="3"/>
  <c r="A2647" i="3"/>
  <c r="A2648" i="3"/>
  <c r="A2649" i="3"/>
  <c r="A2650" i="3"/>
  <c r="A2651" i="3"/>
  <c r="A2652" i="3"/>
  <c r="A2653" i="3"/>
  <c r="A2654" i="3"/>
  <c r="A2655" i="3"/>
  <c r="A2656" i="3"/>
  <c r="A2657" i="3"/>
  <c r="A2658" i="3"/>
  <c r="A2659" i="3"/>
  <c r="A2660" i="3"/>
  <c r="A2661" i="3"/>
  <c r="A2662" i="3"/>
  <c r="A2663" i="3"/>
  <c r="A2664" i="3"/>
  <c r="A2665" i="3"/>
  <c r="A2666" i="3"/>
  <c r="A2667" i="3"/>
  <c r="A2668" i="3"/>
  <c r="A2669" i="3"/>
  <c r="A2670" i="3"/>
  <c r="A2671" i="3"/>
  <c r="A2672" i="3"/>
  <c r="A2673" i="3"/>
  <c r="A2674" i="3"/>
  <c r="A2675" i="3"/>
  <c r="A2676" i="3"/>
  <c r="A2677" i="3"/>
  <c r="A2678" i="3"/>
  <c r="A2679" i="3"/>
  <c r="A2680" i="3"/>
  <c r="A2681" i="3"/>
  <c r="A2682" i="3"/>
  <c r="A2683" i="3"/>
  <c r="A2684" i="3"/>
  <c r="A2685" i="3"/>
  <c r="A2686" i="3"/>
  <c r="A2687" i="3"/>
  <c r="A2688" i="3"/>
  <c r="A2689" i="3"/>
  <c r="A2690" i="3"/>
  <c r="A2691" i="3"/>
  <c r="A2692" i="3"/>
  <c r="A2693" i="3"/>
  <c r="A2694" i="3"/>
  <c r="A2695" i="3"/>
  <c r="A2696" i="3"/>
  <c r="A2697" i="3"/>
  <c r="A2698" i="3"/>
  <c r="A2699" i="3"/>
  <c r="A2700" i="3"/>
  <c r="A2701" i="3"/>
  <c r="A2702" i="3"/>
  <c r="A2703" i="3"/>
  <c r="A2704" i="3"/>
  <c r="A2705" i="3"/>
  <c r="A2706" i="3"/>
  <c r="A2707" i="3"/>
  <c r="A2708" i="3"/>
  <c r="A2709" i="3"/>
  <c r="A2710" i="3"/>
  <c r="A2711" i="3"/>
  <c r="A2712" i="3"/>
  <c r="A2713" i="3"/>
  <c r="A2714" i="3"/>
  <c r="A2715" i="3"/>
  <c r="A2716" i="3"/>
  <c r="A2717" i="3"/>
  <c r="A2718" i="3"/>
  <c r="A2719" i="3"/>
  <c r="A2720" i="3"/>
  <c r="A2721" i="3"/>
  <c r="A2722" i="3"/>
  <c r="A2723" i="3"/>
  <c r="A2724" i="3"/>
  <c r="A2725" i="3"/>
  <c r="A2726" i="3"/>
  <c r="A2727" i="3"/>
  <c r="A2728" i="3"/>
  <c r="A2729" i="3"/>
  <c r="A2730" i="3"/>
  <c r="A2731" i="3"/>
  <c r="A2732" i="3"/>
  <c r="A2733" i="3"/>
  <c r="A2734" i="3"/>
  <c r="A2735" i="3"/>
  <c r="A2736" i="3"/>
  <c r="A2737" i="3"/>
  <c r="A2738" i="3"/>
  <c r="A2739" i="3"/>
  <c r="A2740" i="3"/>
  <c r="A2741" i="3"/>
  <c r="A2742" i="3"/>
  <c r="A2743" i="3"/>
  <c r="A2744" i="3"/>
  <c r="A2745" i="3"/>
  <c r="A2746" i="3"/>
  <c r="A2747" i="3"/>
  <c r="A2748" i="3"/>
  <c r="A2749" i="3"/>
  <c r="A2750" i="3"/>
  <c r="A2751" i="3"/>
  <c r="A2752" i="3"/>
  <c r="A2753" i="3"/>
  <c r="A2754" i="3"/>
  <c r="A2755" i="3"/>
  <c r="A2756" i="3"/>
  <c r="A2757" i="3"/>
  <c r="A2758" i="3"/>
  <c r="A2759" i="3"/>
  <c r="A2760" i="3"/>
  <c r="A2761" i="3"/>
  <c r="A2762" i="3"/>
  <c r="A2763" i="3"/>
  <c r="A2764" i="3"/>
  <c r="A2765" i="3"/>
  <c r="A2766" i="3"/>
  <c r="A2767" i="3"/>
  <c r="A2768" i="3"/>
  <c r="A2769" i="3"/>
  <c r="A2770" i="3"/>
  <c r="A2771" i="3"/>
  <c r="A2772" i="3"/>
  <c r="A2773" i="3"/>
  <c r="A2" i="3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813" i="4"/>
  <c r="A1814" i="4"/>
  <c r="A1815" i="4"/>
  <c r="A1816" i="4"/>
  <c r="A1817" i="4"/>
  <c r="A1818" i="4"/>
  <c r="A1819" i="4"/>
  <c r="A1820" i="4"/>
  <c r="A1821" i="4"/>
  <c r="A1822" i="4"/>
  <c r="A1823" i="4"/>
  <c r="A1824" i="4"/>
  <c r="A1825" i="4"/>
  <c r="A1826" i="4"/>
  <c r="A1827" i="4"/>
  <c r="A1828" i="4"/>
  <c r="A1829" i="4"/>
  <c r="A1830" i="4"/>
  <c r="A1831" i="4"/>
  <c r="A1832" i="4"/>
  <c r="A1833" i="4"/>
  <c r="A1834" i="4"/>
  <c r="A1835" i="4"/>
  <c r="A1836" i="4"/>
  <c r="A1837" i="4"/>
  <c r="A1838" i="4"/>
  <c r="A1839" i="4"/>
  <c r="A1840" i="4"/>
  <c r="A1841" i="4"/>
  <c r="A1842" i="4"/>
  <c r="A1843" i="4"/>
  <c r="A1844" i="4"/>
  <c r="A1845" i="4"/>
  <c r="A1846" i="4"/>
  <c r="A1847" i="4"/>
  <c r="A1848" i="4"/>
  <c r="A1849" i="4"/>
  <c r="A1850" i="4"/>
  <c r="A1851" i="4"/>
  <c r="A1852" i="4"/>
  <c r="A1853" i="4"/>
  <c r="A1854" i="4"/>
  <c r="A1855" i="4"/>
  <c r="A1856" i="4"/>
  <c r="A1857" i="4"/>
  <c r="A1858" i="4"/>
  <c r="A1859" i="4"/>
  <c r="A1860" i="4"/>
  <c r="A1861" i="4"/>
  <c r="A1862" i="4"/>
  <c r="A1863" i="4"/>
  <c r="A1864" i="4"/>
  <c r="A1865" i="4"/>
  <c r="A1866" i="4"/>
  <c r="A1867" i="4"/>
  <c r="A1868" i="4"/>
  <c r="A1869" i="4"/>
  <c r="A1870" i="4"/>
  <c r="A1871" i="4"/>
  <c r="A1872" i="4"/>
  <c r="A1873" i="4"/>
  <c r="A1874" i="4"/>
  <c r="A1875" i="4"/>
  <c r="A1876" i="4"/>
  <c r="A1877" i="4"/>
  <c r="A1878" i="4"/>
  <c r="A1879" i="4"/>
  <c r="A1880" i="4"/>
  <c r="A1881" i="4"/>
  <c r="A1882" i="4"/>
  <c r="A1883" i="4"/>
  <c r="A1884" i="4"/>
  <c r="A1885" i="4"/>
  <c r="A1886" i="4"/>
  <c r="A1887" i="4"/>
  <c r="A1888" i="4"/>
  <c r="A1889" i="4"/>
  <c r="A1890" i="4"/>
  <c r="A1891" i="4"/>
  <c r="A1892" i="4"/>
  <c r="A1893" i="4"/>
  <c r="A1894" i="4"/>
  <c r="A1895" i="4"/>
  <c r="A1896" i="4"/>
  <c r="A1897" i="4"/>
  <c r="A1898" i="4"/>
  <c r="A1899" i="4"/>
  <c r="A1900" i="4"/>
  <c r="A1901" i="4"/>
  <c r="A1902" i="4"/>
  <c r="A1903" i="4"/>
  <c r="A1904" i="4"/>
  <c r="A1905" i="4"/>
  <c r="A1906" i="4"/>
  <c r="A1907" i="4"/>
  <c r="A1908" i="4"/>
  <c r="A1909" i="4"/>
  <c r="A1910" i="4"/>
  <c r="A1911" i="4"/>
  <c r="A1912" i="4"/>
  <c r="A1913" i="4"/>
  <c r="A1914" i="4"/>
  <c r="A1915" i="4"/>
  <c r="A1916" i="4"/>
  <c r="A1917" i="4"/>
  <c r="A1918" i="4"/>
  <c r="A1919" i="4"/>
  <c r="A1920" i="4"/>
  <c r="A1921" i="4"/>
  <c r="A1922" i="4"/>
  <c r="A1923" i="4"/>
  <c r="A1924" i="4"/>
  <c r="A1925" i="4"/>
  <c r="A1926" i="4"/>
  <c r="A1927" i="4"/>
  <c r="A1928" i="4"/>
  <c r="A1929" i="4"/>
  <c r="A1930" i="4"/>
  <c r="A1931" i="4"/>
  <c r="A1932" i="4"/>
  <c r="A1933" i="4"/>
  <c r="A1934" i="4"/>
  <c r="A1935" i="4"/>
  <c r="A1936" i="4"/>
  <c r="A1937" i="4"/>
  <c r="A1938" i="4"/>
  <c r="A1939" i="4"/>
  <c r="A1940" i="4"/>
  <c r="A1941" i="4"/>
  <c r="A1942" i="4"/>
  <c r="A1943" i="4"/>
  <c r="A1944" i="4"/>
  <c r="A1945" i="4"/>
  <c r="A1946" i="4"/>
  <c r="A1947" i="4"/>
  <c r="A1948" i="4"/>
  <c r="A1949" i="4"/>
  <c r="A1950" i="4"/>
  <c r="A1951" i="4"/>
  <c r="A1952" i="4"/>
  <c r="A1953" i="4"/>
  <c r="A1954" i="4"/>
  <c r="A1955" i="4"/>
  <c r="A1956" i="4"/>
  <c r="A1957" i="4"/>
  <c r="A1958" i="4"/>
  <c r="A1959" i="4"/>
  <c r="A1960" i="4"/>
  <c r="A1961" i="4"/>
  <c r="A1962" i="4"/>
  <c r="A1963" i="4"/>
  <c r="A1964" i="4"/>
  <c r="A1965" i="4"/>
  <c r="A1966" i="4"/>
  <c r="A1967" i="4"/>
  <c r="A1968" i="4"/>
  <c r="A1969" i="4"/>
  <c r="A1970" i="4"/>
  <c r="A1971" i="4"/>
  <c r="A1972" i="4"/>
  <c r="A1973" i="4"/>
  <c r="A1974" i="4"/>
  <c r="A1975" i="4"/>
  <c r="A1976" i="4"/>
  <c r="A1977" i="4"/>
  <c r="A1978" i="4"/>
  <c r="A1979" i="4"/>
  <c r="A1980" i="4"/>
  <c r="A1981" i="4"/>
  <c r="A1982" i="4"/>
  <c r="A1983" i="4"/>
  <c r="A1984" i="4"/>
  <c r="A1985" i="4"/>
  <c r="A1986" i="4"/>
  <c r="A1987" i="4"/>
  <c r="A1988" i="4"/>
  <c r="A1989" i="4"/>
  <c r="A1990" i="4"/>
  <c r="A1991" i="4"/>
  <c r="A1992" i="4"/>
  <c r="A1993" i="4"/>
  <c r="A1994" i="4"/>
  <c r="A1995" i="4"/>
  <c r="A1996" i="4"/>
  <c r="A1997" i="4"/>
  <c r="A1998" i="4"/>
  <c r="A1999" i="4"/>
  <c r="A2000" i="4"/>
  <c r="A2001" i="4"/>
  <c r="A2002" i="4"/>
  <c r="A2003" i="4"/>
  <c r="A2004" i="4"/>
  <c r="A2005" i="4"/>
  <c r="A2006" i="4"/>
  <c r="A2007" i="4"/>
  <c r="A2008" i="4"/>
  <c r="A2009" i="4"/>
  <c r="A2010" i="4"/>
  <c r="A2011" i="4"/>
  <c r="A2012" i="4"/>
  <c r="A2013" i="4"/>
  <c r="A2014" i="4"/>
  <c r="A2015" i="4"/>
  <c r="A2016" i="4"/>
  <c r="A2017" i="4"/>
  <c r="A2018" i="4"/>
  <c r="A2019" i="4"/>
  <c r="A2020" i="4"/>
  <c r="A2021" i="4"/>
  <c r="A2022" i="4"/>
  <c r="A2023" i="4"/>
  <c r="A2024" i="4"/>
  <c r="A2025" i="4"/>
  <c r="A2026" i="4"/>
  <c r="A2027" i="4"/>
  <c r="A2028" i="4"/>
  <c r="A2029" i="4"/>
  <c r="A2030" i="4"/>
  <c r="A2031" i="4"/>
  <c r="A2032" i="4"/>
  <c r="A2033" i="4"/>
  <c r="A2034" i="4"/>
  <c r="A2035" i="4"/>
  <c r="A2036" i="4"/>
  <c r="A2037" i="4"/>
  <c r="A2038" i="4"/>
  <c r="A2039" i="4"/>
  <c r="A2040" i="4"/>
  <c r="A2041" i="4"/>
  <c r="A2042" i="4"/>
  <c r="A2043" i="4"/>
  <c r="A2044" i="4"/>
  <c r="A2045" i="4"/>
  <c r="A2046" i="4"/>
  <c r="A2047" i="4"/>
  <c r="A2048" i="4"/>
  <c r="A2049" i="4"/>
  <c r="A2050" i="4"/>
  <c r="A2051" i="4"/>
  <c r="A2052" i="4"/>
  <c r="A2053" i="4"/>
  <c r="A2054" i="4"/>
  <c r="A2055" i="4"/>
  <c r="A2056" i="4"/>
  <c r="A2057" i="4"/>
  <c r="A2058" i="4"/>
  <c r="A2059" i="4"/>
  <c r="A2060" i="4"/>
  <c r="A2061" i="4"/>
  <c r="A2062" i="4"/>
  <c r="A2063" i="4"/>
  <c r="A2064" i="4"/>
  <c r="A2065" i="4"/>
  <c r="A2066" i="4"/>
  <c r="A2067" i="4"/>
  <c r="A2068" i="4"/>
  <c r="A2069" i="4"/>
  <c r="A2070" i="4"/>
  <c r="A2071" i="4"/>
  <c r="A2072" i="4"/>
  <c r="A2073" i="4"/>
  <c r="A2074" i="4"/>
  <c r="A2075" i="4"/>
  <c r="A2076" i="4"/>
  <c r="A2077" i="4"/>
  <c r="A2078" i="4"/>
  <c r="A2079" i="4"/>
  <c r="A2080" i="4"/>
  <c r="A2081" i="4"/>
  <c r="A2082" i="4"/>
  <c r="A2083" i="4"/>
  <c r="A2084" i="4"/>
  <c r="A2085" i="4"/>
  <c r="A2086" i="4"/>
  <c r="A2087" i="4"/>
  <c r="A2088" i="4"/>
  <c r="A2089" i="4"/>
  <c r="A2090" i="4"/>
  <c r="A2091" i="4"/>
  <c r="A2092" i="4"/>
  <c r="A2093" i="4"/>
  <c r="A2094" i="4"/>
  <c r="A2095" i="4"/>
  <c r="A2096" i="4"/>
  <c r="A2097" i="4"/>
  <c r="A2098" i="4"/>
  <c r="A2099" i="4"/>
  <c r="A2100" i="4"/>
  <c r="A2101" i="4"/>
  <c r="A2102" i="4"/>
  <c r="A2103" i="4"/>
  <c r="A2104" i="4"/>
  <c r="A2105" i="4"/>
  <c r="A2106" i="4"/>
  <c r="A2107" i="4"/>
  <c r="A2108" i="4"/>
  <c r="A2109" i="4"/>
  <c r="A2110" i="4"/>
  <c r="A2111" i="4"/>
  <c r="A2112" i="4"/>
  <c r="A2113" i="4"/>
  <c r="A2114" i="4"/>
  <c r="A2115" i="4"/>
  <c r="A2116" i="4"/>
  <c r="A2117" i="4"/>
  <c r="A2118" i="4"/>
  <c r="A2119" i="4"/>
  <c r="A2120" i="4"/>
  <c r="A2121" i="4"/>
  <c r="A2122" i="4"/>
  <c r="A2123" i="4"/>
  <c r="A2124" i="4"/>
  <c r="A2125" i="4"/>
  <c r="A2126" i="4"/>
  <c r="A2127" i="4"/>
  <c r="A2128" i="4"/>
  <c r="A2129" i="4"/>
  <c r="A2130" i="4"/>
  <c r="A2131" i="4"/>
  <c r="A2132" i="4"/>
  <c r="A2133" i="4"/>
  <c r="A2134" i="4"/>
  <c r="A2135" i="4"/>
  <c r="A2136" i="4"/>
  <c r="A2137" i="4"/>
  <c r="A2138" i="4"/>
  <c r="A2139" i="4"/>
  <c r="A2140" i="4"/>
  <c r="A2141" i="4"/>
  <c r="A2142" i="4"/>
  <c r="A2143" i="4"/>
  <c r="A2144" i="4"/>
  <c r="A2145" i="4"/>
  <c r="A2146" i="4"/>
  <c r="A2147" i="4"/>
  <c r="A2148" i="4"/>
  <c r="A2149" i="4"/>
  <c r="A2150" i="4"/>
  <c r="A2151" i="4"/>
  <c r="A2152" i="4"/>
  <c r="A2153" i="4"/>
  <c r="A2154" i="4"/>
  <c r="A2155" i="4"/>
  <c r="A2156" i="4"/>
  <c r="A2157" i="4"/>
  <c r="A2158" i="4"/>
  <c r="A2159" i="4"/>
  <c r="A2160" i="4"/>
  <c r="A2161" i="4"/>
  <c r="A2162" i="4"/>
  <c r="A2163" i="4"/>
  <c r="A2164" i="4"/>
  <c r="A2165" i="4"/>
  <c r="A2166" i="4"/>
  <c r="A2167" i="4"/>
  <c r="A2168" i="4"/>
  <c r="A2169" i="4"/>
  <c r="A2170" i="4"/>
  <c r="A2171" i="4"/>
  <c r="A2172" i="4"/>
  <c r="A2173" i="4"/>
  <c r="A2174" i="4"/>
  <c r="A2175" i="4"/>
  <c r="A2176" i="4"/>
  <c r="A2177" i="4"/>
  <c r="A2178" i="4"/>
  <c r="A2179" i="4"/>
  <c r="A2180" i="4"/>
  <c r="A2181" i="4"/>
  <c r="A2182" i="4"/>
  <c r="A2183" i="4"/>
  <c r="A2184" i="4"/>
  <c r="A2185" i="4"/>
  <c r="A2186" i="4"/>
  <c r="A2187" i="4"/>
  <c r="A2188" i="4"/>
  <c r="A2189" i="4"/>
  <c r="A2190" i="4"/>
  <c r="A2191" i="4"/>
  <c r="A2192" i="4"/>
  <c r="A2193" i="4"/>
  <c r="A2194" i="4"/>
  <c r="A2195" i="4"/>
  <c r="A2196" i="4"/>
  <c r="A2197" i="4"/>
  <c r="A2198" i="4"/>
  <c r="A2199" i="4"/>
  <c r="A2200" i="4"/>
  <c r="A2201" i="4"/>
  <c r="A2202" i="4"/>
  <c r="A2203" i="4"/>
  <c r="A2204" i="4"/>
  <c r="A2205" i="4"/>
  <c r="A2206" i="4"/>
  <c r="A2207" i="4"/>
  <c r="A2208" i="4"/>
  <c r="A2209" i="4"/>
  <c r="A2210" i="4"/>
  <c r="A2211" i="4"/>
  <c r="A2212" i="4"/>
  <c r="A2213" i="4"/>
  <c r="A2214" i="4"/>
  <c r="A2215" i="4"/>
  <c r="A2216" i="4"/>
  <c r="A2217" i="4"/>
  <c r="A2218" i="4"/>
  <c r="A2219" i="4"/>
  <c r="A2220" i="4"/>
  <c r="A2221" i="4"/>
  <c r="A2222" i="4"/>
  <c r="A2223" i="4"/>
  <c r="A2224" i="4"/>
  <c r="A2225" i="4"/>
  <c r="A2226" i="4"/>
  <c r="A2227" i="4"/>
  <c r="A2228" i="4"/>
  <c r="A2229" i="4"/>
  <c r="A2230" i="4"/>
  <c r="A2231" i="4"/>
  <c r="A2232" i="4"/>
  <c r="A2233" i="4"/>
  <c r="A2234" i="4"/>
  <c r="A2235" i="4"/>
  <c r="A2236" i="4"/>
  <c r="A2237" i="4"/>
  <c r="A2238" i="4"/>
  <c r="A2239" i="4"/>
  <c r="A2240" i="4"/>
  <c r="A2241" i="4"/>
  <c r="A2242" i="4"/>
  <c r="A2243" i="4"/>
  <c r="A2244" i="4"/>
  <c r="A2245" i="4"/>
  <c r="A2246" i="4"/>
  <c r="A2247" i="4"/>
  <c r="A2248" i="4"/>
  <c r="A2249" i="4"/>
  <c r="A2250" i="4"/>
  <c r="A2251" i="4"/>
  <c r="A2252" i="4"/>
  <c r="A2253" i="4"/>
  <c r="A2254" i="4"/>
  <c r="A2255" i="4"/>
  <c r="A2256" i="4"/>
  <c r="A2257" i="4"/>
  <c r="A2258" i="4"/>
  <c r="A2259" i="4"/>
  <c r="A2260" i="4"/>
  <c r="A2261" i="4"/>
  <c r="A2262" i="4"/>
  <c r="A2263" i="4"/>
  <c r="A2264" i="4"/>
  <c r="A2265" i="4"/>
  <c r="A2266" i="4"/>
  <c r="A2267" i="4"/>
  <c r="A2268" i="4"/>
  <c r="A2269" i="4"/>
  <c r="A2270" i="4"/>
  <c r="A2271" i="4"/>
  <c r="A2272" i="4"/>
  <c r="A2273" i="4"/>
  <c r="A2274" i="4"/>
  <c r="A2275" i="4"/>
  <c r="A2276" i="4"/>
  <c r="A2277" i="4"/>
  <c r="A2278" i="4"/>
  <c r="A2279" i="4"/>
  <c r="A2280" i="4"/>
  <c r="A2281" i="4"/>
  <c r="A2282" i="4"/>
  <c r="A2283" i="4"/>
  <c r="A2284" i="4"/>
  <c r="A2285" i="4"/>
  <c r="A2286" i="4"/>
  <c r="A2287" i="4"/>
  <c r="A2288" i="4"/>
  <c r="A2289" i="4"/>
  <c r="A2290" i="4"/>
  <c r="A2291" i="4"/>
  <c r="A2292" i="4"/>
  <c r="A2293" i="4"/>
  <c r="A2294" i="4"/>
  <c r="A2295" i="4"/>
  <c r="A2296" i="4"/>
  <c r="A2297" i="4"/>
  <c r="A2298" i="4"/>
  <c r="A2299" i="4"/>
  <c r="A2300" i="4"/>
  <c r="A2301" i="4"/>
  <c r="A2302" i="4"/>
  <c r="A2303" i="4"/>
  <c r="A2304" i="4"/>
  <c r="A2305" i="4"/>
  <c r="A2306" i="4"/>
  <c r="A2307" i="4"/>
  <c r="A2308" i="4"/>
  <c r="A2309" i="4"/>
  <c r="A2310" i="4"/>
  <c r="A2311" i="4"/>
  <c r="A2312" i="4"/>
  <c r="A2313" i="4"/>
  <c r="A2314" i="4"/>
  <c r="A2315" i="4"/>
  <c r="A2316" i="4"/>
  <c r="A2317" i="4"/>
  <c r="A2318" i="4"/>
  <c r="A2319" i="4"/>
  <c r="A2320" i="4"/>
  <c r="A2321" i="4"/>
  <c r="A2322" i="4"/>
  <c r="A2323" i="4"/>
  <c r="A2324" i="4"/>
  <c r="A2325" i="4"/>
  <c r="A2326" i="4"/>
  <c r="A2327" i="4"/>
  <c r="A2328" i="4"/>
  <c r="A2329" i="4"/>
  <c r="A2330" i="4"/>
  <c r="A2331" i="4"/>
  <c r="A2332" i="4"/>
  <c r="A2333" i="4"/>
  <c r="A2334" i="4"/>
  <c r="A2335" i="4"/>
  <c r="A2336" i="4"/>
  <c r="A2337" i="4"/>
  <c r="A2338" i="4"/>
  <c r="A2339" i="4"/>
  <c r="A2340" i="4"/>
  <c r="A2341" i="4"/>
  <c r="A2342" i="4"/>
  <c r="A2343" i="4"/>
  <c r="A2344" i="4"/>
  <c r="A2345" i="4"/>
  <c r="A2346" i="4"/>
  <c r="A2347" i="4"/>
  <c r="A2348" i="4"/>
  <c r="A2349" i="4"/>
  <c r="A2350" i="4"/>
  <c r="A2351" i="4"/>
  <c r="A2352" i="4"/>
  <c r="A2353" i="4"/>
  <c r="A2354" i="4"/>
  <c r="A2355" i="4"/>
  <c r="A2356" i="4"/>
  <c r="A2357" i="4"/>
  <c r="A2358" i="4"/>
  <c r="A2359" i="4"/>
  <c r="A2360" i="4"/>
  <c r="A2361" i="4"/>
  <c r="A2362" i="4"/>
  <c r="A2363" i="4"/>
  <c r="A2364" i="4"/>
  <c r="A2365" i="4"/>
  <c r="A2366" i="4"/>
  <c r="A2367" i="4"/>
  <c r="A2368" i="4"/>
  <c r="A2369" i="4"/>
  <c r="A2370" i="4"/>
  <c r="A2371" i="4"/>
  <c r="A2372" i="4"/>
  <c r="A2373" i="4"/>
  <c r="A2374" i="4"/>
  <c r="A2375" i="4"/>
  <c r="A2376" i="4"/>
  <c r="A2377" i="4"/>
  <c r="A2378" i="4"/>
  <c r="A2379" i="4"/>
  <c r="A2380" i="4"/>
  <c r="A2381" i="4"/>
  <c r="A2382" i="4"/>
  <c r="A2383" i="4"/>
  <c r="A2384" i="4"/>
  <c r="A2385" i="4"/>
  <c r="A2386" i="4"/>
  <c r="A2387" i="4"/>
  <c r="A2388" i="4"/>
  <c r="A2389" i="4"/>
  <c r="A2390" i="4"/>
  <c r="A2391" i="4"/>
  <c r="A2392" i="4"/>
  <c r="A2393" i="4"/>
  <c r="A2394" i="4"/>
  <c r="A2395" i="4"/>
  <c r="A2396" i="4"/>
  <c r="A2397" i="4"/>
  <c r="A2398" i="4"/>
  <c r="A2399" i="4"/>
  <c r="A2400" i="4"/>
  <c r="A2401" i="4"/>
  <c r="A2402" i="4"/>
  <c r="A2403" i="4"/>
  <c r="A2404" i="4"/>
  <c r="A2405" i="4"/>
  <c r="A2406" i="4"/>
  <c r="A2407" i="4"/>
  <c r="A2408" i="4"/>
  <c r="A2409" i="4"/>
  <c r="A2410" i="4"/>
  <c r="A2411" i="4"/>
  <c r="A2412" i="4"/>
  <c r="A2413" i="4"/>
  <c r="A2414" i="4"/>
  <c r="A2415" i="4"/>
  <c r="A2416" i="4"/>
  <c r="A2417" i="4"/>
  <c r="A2418" i="4"/>
  <c r="A2419" i="4"/>
  <c r="A2420" i="4"/>
  <c r="A2421" i="4"/>
  <c r="A2422" i="4"/>
  <c r="A2423" i="4"/>
  <c r="A2424" i="4"/>
  <c r="A2425" i="4"/>
  <c r="A2426" i="4"/>
  <c r="A2427" i="4"/>
  <c r="A2428" i="4"/>
  <c r="A2429" i="4"/>
  <c r="A2430" i="4"/>
  <c r="A2431" i="4"/>
  <c r="A2432" i="4"/>
  <c r="A2433" i="4"/>
  <c r="A2434" i="4"/>
  <c r="A2435" i="4"/>
  <c r="A2436" i="4"/>
  <c r="A2437" i="4"/>
  <c r="A2438" i="4"/>
  <c r="A2439" i="4"/>
  <c r="A2440" i="4"/>
  <c r="A2441" i="4"/>
  <c r="A2442" i="4"/>
  <c r="A2443" i="4"/>
  <c r="A2444" i="4"/>
  <c r="A2445" i="4"/>
  <c r="A2446" i="4"/>
  <c r="A2447" i="4"/>
  <c r="A2448" i="4"/>
  <c r="A2449" i="4"/>
  <c r="A2450" i="4"/>
  <c r="A2451" i="4"/>
  <c r="A2452" i="4"/>
  <c r="A2453" i="4"/>
  <c r="A2454" i="4"/>
  <c r="A2455" i="4"/>
  <c r="A2456" i="4"/>
  <c r="A2457" i="4"/>
  <c r="A2458" i="4"/>
  <c r="A2459" i="4"/>
  <c r="A2460" i="4"/>
  <c r="A2461" i="4"/>
  <c r="A2462" i="4"/>
  <c r="A2463" i="4"/>
  <c r="A2464" i="4"/>
  <c r="A2465" i="4"/>
  <c r="A2466" i="4"/>
  <c r="A2467" i="4"/>
  <c r="A2468" i="4"/>
  <c r="A2469" i="4"/>
  <c r="A2470" i="4"/>
  <c r="A2471" i="4"/>
  <c r="A2472" i="4"/>
  <c r="A2473" i="4"/>
  <c r="A2474" i="4"/>
  <c r="A2475" i="4"/>
  <c r="A2476" i="4"/>
  <c r="A2477" i="4"/>
  <c r="A2478" i="4"/>
  <c r="A2479" i="4"/>
  <c r="A2480" i="4"/>
  <c r="A2481" i="4"/>
  <c r="A2482" i="4"/>
  <c r="A2483" i="4"/>
  <c r="A2484" i="4"/>
  <c r="A2485" i="4"/>
  <c r="A2486" i="4"/>
  <c r="A2487" i="4"/>
  <c r="A2488" i="4"/>
  <c r="A2489" i="4"/>
  <c r="A2490" i="4"/>
  <c r="A2491" i="4"/>
  <c r="A2492" i="4"/>
  <c r="A2493" i="4"/>
  <c r="A2494" i="4"/>
  <c r="A2495" i="4"/>
  <c r="A2496" i="4"/>
  <c r="A2497" i="4"/>
  <c r="A2498" i="4"/>
  <c r="A2499" i="4"/>
  <c r="A2500" i="4"/>
  <c r="A2501" i="4"/>
  <c r="A2502" i="4"/>
  <c r="A2503" i="4"/>
  <c r="A2504" i="4"/>
  <c r="A2505" i="4"/>
  <c r="A2506" i="4"/>
  <c r="A2507" i="4"/>
  <c r="A2508" i="4"/>
  <c r="A2509" i="4"/>
  <c r="A2510" i="4"/>
  <c r="A2511" i="4"/>
  <c r="A2512" i="4"/>
  <c r="A2513" i="4"/>
  <c r="A2514" i="4"/>
  <c r="A2515" i="4"/>
  <c r="A2516" i="4"/>
  <c r="A2517" i="4"/>
  <c r="A2518" i="4"/>
  <c r="A2519" i="4"/>
  <c r="A2520" i="4"/>
  <c r="A2521" i="4"/>
  <c r="A2522" i="4"/>
  <c r="A2523" i="4"/>
  <c r="A2524" i="4"/>
  <c r="A2525" i="4"/>
  <c r="A2526" i="4"/>
  <c r="A2527" i="4"/>
  <c r="A2528" i="4"/>
  <c r="A2529" i="4"/>
  <c r="A2530" i="4"/>
  <c r="A2531" i="4"/>
  <c r="A2532" i="4"/>
  <c r="A2533" i="4"/>
  <c r="A2534" i="4"/>
  <c r="A2535" i="4"/>
  <c r="A2536" i="4"/>
  <c r="A2537" i="4"/>
  <c r="A2538" i="4"/>
  <c r="A2539" i="4"/>
  <c r="A2540" i="4"/>
  <c r="A2541" i="4"/>
  <c r="A2542" i="4"/>
  <c r="A2543" i="4"/>
  <c r="A2544" i="4"/>
  <c r="A2545" i="4"/>
  <c r="A2546" i="4"/>
  <c r="A2547" i="4"/>
  <c r="A2548" i="4"/>
  <c r="A2549" i="4"/>
  <c r="A2550" i="4"/>
  <c r="A2551" i="4"/>
  <c r="A2552" i="4"/>
  <c r="A2553" i="4"/>
  <c r="A2554" i="4"/>
  <c r="A2555" i="4"/>
  <c r="A2556" i="4"/>
  <c r="A2557" i="4"/>
  <c r="A2558" i="4"/>
  <c r="A2559" i="4"/>
  <c r="A2560" i="4"/>
  <c r="A2561" i="4"/>
  <c r="A2562" i="4"/>
  <c r="A2563" i="4"/>
  <c r="A2564" i="4"/>
  <c r="A2565" i="4"/>
  <c r="A2566" i="4"/>
  <c r="A2567" i="4"/>
  <c r="A2568" i="4"/>
  <c r="A2569" i="4"/>
  <c r="A2570" i="4"/>
  <c r="A2571" i="4"/>
  <c r="A2572" i="4"/>
  <c r="A2573" i="4"/>
  <c r="A2574" i="4"/>
  <c r="A2575" i="4"/>
  <c r="A2576" i="4"/>
  <c r="A2577" i="4"/>
  <c r="A2578" i="4"/>
  <c r="A2579" i="4"/>
  <c r="A2580" i="4"/>
  <c r="A2581" i="4"/>
  <c r="A2582" i="4"/>
  <c r="A2583" i="4"/>
  <c r="A2584" i="4"/>
  <c r="A2585" i="4"/>
  <c r="A2586" i="4"/>
  <c r="A2587" i="4"/>
  <c r="A2588" i="4"/>
  <c r="A2589" i="4"/>
  <c r="A2590" i="4"/>
  <c r="A2591" i="4"/>
  <c r="A2592" i="4"/>
  <c r="A2593" i="4"/>
  <c r="A2594" i="4"/>
  <c r="A2595" i="4"/>
  <c r="A2596" i="4"/>
  <c r="A2597" i="4"/>
  <c r="A2598" i="4"/>
  <c r="A2599" i="4"/>
  <c r="A2600" i="4"/>
  <c r="A2601" i="4"/>
  <c r="A2602" i="4"/>
  <c r="A2603" i="4"/>
  <c r="A2604" i="4"/>
  <c r="A2605" i="4"/>
  <c r="A2606" i="4"/>
  <c r="A2607" i="4"/>
  <c r="A2608" i="4"/>
  <c r="A2609" i="4"/>
  <c r="A2610" i="4"/>
  <c r="A2611" i="4"/>
  <c r="A2612" i="4"/>
  <c r="A2613" i="4"/>
  <c r="A2614" i="4"/>
  <c r="A2615" i="4"/>
  <c r="A2616" i="4"/>
  <c r="A2617" i="4"/>
  <c r="A2618" i="4"/>
  <c r="A2619" i="4"/>
  <c r="A2620" i="4"/>
  <c r="A2621" i="4"/>
  <c r="A2622" i="4"/>
  <c r="A2623" i="4"/>
  <c r="A2624" i="4"/>
  <c r="A2625" i="4"/>
  <c r="A2626" i="4"/>
  <c r="A2627" i="4"/>
  <c r="A2628" i="4"/>
  <c r="A2629" i="4"/>
  <c r="A2630" i="4"/>
  <c r="A2631" i="4"/>
  <c r="A2632" i="4"/>
  <c r="A2633" i="4"/>
  <c r="A2634" i="4"/>
  <c r="A2635" i="4"/>
  <c r="A2636" i="4"/>
  <c r="A2637" i="4"/>
  <c r="A2638" i="4"/>
  <c r="A2639" i="4"/>
  <c r="A2640" i="4"/>
  <c r="A2641" i="4"/>
  <c r="A2642" i="4"/>
  <c r="A2643" i="4"/>
  <c r="A2644" i="4"/>
  <c r="A2645" i="4"/>
  <c r="A2646" i="4"/>
  <c r="A2647" i="4"/>
  <c r="A2648" i="4"/>
  <c r="A2649" i="4"/>
  <c r="A2650" i="4"/>
  <c r="A2651" i="4"/>
  <c r="A2652" i="4"/>
  <c r="A2653" i="4"/>
  <c r="A2654" i="4"/>
  <c r="A2655" i="4"/>
  <c r="A2656" i="4"/>
  <c r="A2657" i="4"/>
  <c r="A2658" i="4"/>
  <c r="A2659" i="4"/>
  <c r="A2660" i="4"/>
  <c r="A2661" i="4"/>
  <c r="A2662" i="4"/>
  <c r="A2663" i="4"/>
  <c r="A2664" i="4"/>
  <c r="A2665" i="4"/>
  <c r="A2666" i="4"/>
  <c r="A2667" i="4"/>
  <c r="A2668" i="4"/>
  <c r="A2669" i="4"/>
  <c r="A2670" i="4"/>
  <c r="A2671" i="4"/>
  <c r="A2672" i="4"/>
  <c r="A2673" i="4"/>
  <c r="A2674" i="4"/>
  <c r="A2675" i="4"/>
  <c r="A2676" i="4"/>
  <c r="A2677" i="4"/>
  <c r="A2678" i="4"/>
  <c r="A2679" i="4"/>
  <c r="A2680" i="4"/>
  <c r="A2681" i="4"/>
  <c r="A2682" i="4"/>
  <c r="A2683" i="4"/>
  <c r="A2684" i="4"/>
  <c r="A2685" i="4"/>
  <c r="A2686" i="4"/>
  <c r="A2687" i="4"/>
  <c r="A2688" i="4"/>
  <c r="A2689" i="4"/>
  <c r="A2690" i="4"/>
  <c r="A2691" i="4"/>
  <c r="A2692" i="4"/>
  <c r="A2693" i="4"/>
  <c r="A2694" i="4"/>
  <c r="A2695" i="4"/>
  <c r="A2696" i="4"/>
  <c r="A2697" i="4"/>
  <c r="A2698" i="4"/>
  <c r="A2699" i="4"/>
  <c r="A2700" i="4"/>
  <c r="A2701" i="4"/>
  <c r="A2702" i="4"/>
  <c r="A2703" i="4"/>
  <c r="A2704" i="4"/>
  <c r="A2705" i="4"/>
  <c r="A2706" i="4"/>
  <c r="A2707" i="4"/>
  <c r="A2708" i="4"/>
  <c r="A2709" i="4"/>
  <c r="A2710" i="4"/>
  <c r="A2711" i="4"/>
  <c r="A2712" i="4"/>
  <c r="A2713" i="4"/>
  <c r="A2714" i="4"/>
  <c r="A2715" i="4"/>
  <c r="A2716" i="4"/>
  <c r="A2717" i="4"/>
  <c r="A2718" i="4"/>
  <c r="A2719" i="4"/>
  <c r="A2720" i="4"/>
  <c r="A2721" i="4"/>
  <c r="A2722" i="4"/>
  <c r="A2723" i="4"/>
  <c r="A2724" i="4"/>
  <c r="A2725" i="4"/>
  <c r="A2726" i="4"/>
  <c r="A2727" i="4"/>
  <c r="A2728" i="4"/>
  <c r="A2729" i="4"/>
  <c r="A2730" i="4"/>
  <c r="A2731" i="4"/>
  <c r="A2732" i="4"/>
  <c r="A2733" i="4"/>
  <c r="A2734" i="4"/>
  <c r="A2735" i="4"/>
  <c r="A2736" i="4"/>
  <c r="A2737" i="4"/>
  <c r="A2738" i="4"/>
  <c r="A2739" i="4"/>
  <c r="A2740" i="4"/>
  <c r="A2741" i="4"/>
  <c r="A2742" i="4"/>
  <c r="A2743" i="4"/>
  <c r="A2744" i="4"/>
  <c r="A2745" i="4"/>
  <c r="A2746" i="4"/>
  <c r="A2747" i="4"/>
  <c r="A2748" i="4"/>
  <c r="A2749" i="4"/>
  <c r="A2750" i="4"/>
  <c r="A2751" i="4"/>
  <c r="A2752" i="4"/>
  <c r="A2753" i="4"/>
  <c r="A2754" i="4"/>
  <c r="A2755" i="4"/>
  <c r="A2756" i="4"/>
  <c r="A2757" i="4"/>
  <c r="A2758" i="4"/>
  <c r="A2759" i="4"/>
  <c r="A2760" i="4"/>
  <c r="A2761" i="4"/>
  <c r="A2762" i="4"/>
  <c r="A2763" i="4"/>
  <c r="A2764" i="4"/>
  <c r="A2765" i="4"/>
  <c r="A2766" i="4"/>
  <c r="A2767" i="4"/>
  <c r="A2768" i="4"/>
  <c r="A2769" i="4"/>
  <c r="A2770" i="4"/>
  <c r="A2771" i="4"/>
  <c r="A2772" i="4"/>
  <c r="A2773" i="4"/>
  <c r="A2774" i="4"/>
  <c r="A2775" i="4"/>
  <c r="A2776" i="4"/>
  <c r="A2777" i="4"/>
  <c r="A2778" i="4"/>
  <c r="A2779" i="4"/>
  <c r="A2780" i="4"/>
  <c r="A2781" i="4"/>
  <c r="A2782" i="4"/>
  <c r="A2783" i="4"/>
  <c r="A2784" i="4"/>
  <c r="A2785" i="4"/>
  <c r="A2786" i="4"/>
  <c r="A2787" i="4"/>
  <c r="A2788" i="4"/>
  <c r="A2789" i="4"/>
  <c r="A2790" i="4"/>
  <c r="A2791" i="4"/>
  <c r="A2792" i="4"/>
  <c r="A2793" i="4"/>
  <c r="A2794" i="4"/>
  <c r="A2795" i="4"/>
  <c r="A2796" i="4"/>
  <c r="A2797" i="4"/>
  <c r="A2798" i="4"/>
  <c r="A2799" i="4"/>
  <c r="A2800" i="4"/>
  <c r="A2801" i="4"/>
  <c r="A2802" i="4"/>
  <c r="A2803" i="4"/>
  <c r="A2804" i="4"/>
  <c r="A2805" i="4"/>
  <c r="A2806" i="4"/>
  <c r="A2807" i="4"/>
  <c r="A2808" i="4"/>
  <c r="A2809" i="4"/>
  <c r="A2810" i="4"/>
  <c r="A2811" i="4"/>
  <c r="A2812" i="4"/>
  <c r="A2813" i="4"/>
  <c r="A2814" i="4"/>
  <c r="A2815" i="4"/>
  <c r="A2816" i="4"/>
  <c r="A2817" i="4"/>
  <c r="A2818" i="4"/>
  <c r="A2819" i="4"/>
  <c r="A2820" i="4"/>
  <c r="A2821" i="4"/>
  <c r="A2822" i="4"/>
  <c r="A2823" i="4"/>
  <c r="A2824" i="4"/>
  <c r="A2825" i="4"/>
  <c r="A2826" i="4"/>
  <c r="A2827" i="4"/>
  <c r="A2828" i="4"/>
  <c r="A2829" i="4"/>
  <c r="A2830" i="4"/>
  <c r="A2831" i="4"/>
  <c r="A2832" i="4"/>
  <c r="A2833" i="4"/>
  <c r="A2834" i="4"/>
  <c r="A2835" i="4"/>
  <c r="A2836" i="4"/>
  <c r="A2837" i="4"/>
  <c r="A2838" i="4"/>
  <c r="A2839" i="4"/>
  <c r="A2840" i="4"/>
  <c r="A2841" i="4"/>
  <c r="A2842" i="4"/>
  <c r="A2843" i="4"/>
  <c r="A2844" i="4"/>
  <c r="A2845" i="4"/>
  <c r="A2846" i="4"/>
  <c r="A2847" i="4"/>
  <c r="A2848" i="4"/>
  <c r="A2849" i="4"/>
  <c r="A2850" i="4"/>
  <c r="A2851" i="4"/>
  <c r="A2852" i="4"/>
  <c r="A2853" i="4"/>
  <c r="A2854" i="4"/>
  <c r="A2855" i="4"/>
  <c r="A2856" i="4"/>
  <c r="A2857" i="4"/>
  <c r="A2858" i="4"/>
  <c r="A2859" i="4"/>
  <c r="A2860" i="4"/>
  <c r="A2861" i="4"/>
  <c r="A2862" i="4"/>
  <c r="A2863" i="4"/>
  <c r="A2864" i="4"/>
  <c r="A2865" i="4"/>
  <c r="A2866" i="4"/>
  <c r="A2867" i="4"/>
  <c r="A2868" i="4"/>
  <c r="A2869" i="4"/>
  <c r="A2870" i="4"/>
  <c r="A2871" i="4"/>
  <c r="A2872" i="4"/>
  <c r="A2873" i="4"/>
  <c r="A2874" i="4"/>
  <c r="A2875" i="4"/>
  <c r="A2876" i="4"/>
  <c r="A2877" i="4"/>
  <c r="A2878" i="4"/>
  <c r="A2879" i="4"/>
  <c r="A2880" i="4"/>
  <c r="A2881" i="4"/>
  <c r="A2882" i="4"/>
  <c r="A2883" i="4"/>
  <c r="A2884" i="4"/>
  <c r="A2885" i="4"/>
  <c r="A2886" i="4"/>
  <c r="A2887" i="4"/>
  <c r="A2888" i="4"/>
  <c r="A2889" i="4"/>
  <c r="A2890" i="4"/>
  <c r="A2891" i="4"/>
  <c r="A2892" i="4"/>
  <c r="A2893" i="4"/>
  <c r="A2894" i="4"/>
  <c r="A2895" i="4"/>
  <c r="A2896" i="4"/>
  <c r="A2897" i="4"/>
  <c r="A2898" i="4"/>
  <c r="A2899" i="4"/>
  <c r="A2900" i="4"/>
  <c r="A2901" i="4"/>
  <c r="A2902" i="4"/>
  <c r="A2903" i="4"/>
  <c r="A2904" i="4"/>
  <c r="A2905" i="4"/>
  <c r="A2906" i="4"/>
  <c r="A2907" i="4"/>
  <c r="A2908" i="4"/>
  <c r="A2909" i="4"/>
  <c r="A2910" i="4"/>
  <c r="A2911" i="4"/>
  <c r="A2912" i="4"/>
  <c r="A2913" i="4"/>
  <c r="A2914" i="4"/>
  <c r="A2915" i="4"/>
  <c r="A2916" i="4"/>
  <c r="A2917" i="4"/>
  <c r="A2918" i="4"/>
  <c r="A2919" i="4"/>
  <c r="A2920" i="4"/>
  <c r="A2921" i="4"/>
  <c r="A2922" i="4"/>
  <c r="A2923" i="4"/>
  <c r="A2924" i="4"/>
  <c r="A2925" i="4"/>
  <c r="A2926" i="4"/>
  <c r="A2927" i="4"/>
  <c r="A2928" i="4"/>
  <c r="A2929" i="4"/>
  <c r="A2930" i="4"/>
  <c r="A2931" i="4"/>
  <c r="A2932" i="4"/>
  <c r="A2933" i="4"/>
  <c r="A2934" i="4"/>
  <c r="A2935" i="4"/>
  <c r="A2936" i="4"/>
  <c r="A2937" i="4"/>
  <c r="A2938" i="4"/>
  <c r="A2939" i="4"/>
  <c r="A2940" i="4"/>
  <c r="A2941" i="4"/>
  <c r="A2942" i="4"/>
  <c r="A2943" i="4"/>
  <c r="A2944" i="4"/>
  <c r="A2945" i="4"/>
  <c r="A2946" i="4"/>
  <c r="A2947" i="4"/>
  <c r="A2948" i="4"/>
  <c r="A2949" i="4"/>
  <c r="A2950" i="4"/>
  <c r="A2951" i="4"/>
  <c r="A2952" i="4"/>
  <c r="A2953" i="4"/>
  <c r="A2954" i="4"/>
  <c r="A2955" i="4"/>
  <c r="A2956" i="4"/>
  <c r="A2957" i="4"/>
  <c r="A2958" i="4"/>
  <c r="A2959" i="4"/>
  <c r="A2960" i="4"/>
  <c r="A2961" i="4"/>
  <c r="A2962" i="4"/>
  <c r="A2963" i="4"/>
  <c r="A2964" i="4"/>
  <c r="A2965" i="4"/>
  <c r="A2966" i="4"/>
  <c r="A2967" i="4"/>
  <c r="A2968" i="4"/>
  <c r="A2969" i="4"/>
  <c r="A2970" i="4"/>
  <c r="A2971" i="4"/>
  <c r="A2972" i="4"/>
  <c r="A2973" i="4"/>
  <c r="A2974" i="4"/>
  <c r="A2975" i="4"/>
  <c r="A2976" i="4"/>
  <c r="A2977" i="4"/>
  <c r="A2978" i="4"/>
  <c r="A2979" i="4"/>
  <c r="A2980" i="4"/>
  <c r="A2981" i="4"/>
  <c r="A2982" i="4"/>
  <c r="A2983" i="4"/>
  <c r="A2984" i="4"/>
  <c r="A2985" i="4"/>
  <c r="A2986" i="4"/>
  <c r="A2987" i="4"/>
  <c r="A2988" i="4"/>
  <c r="A2989" i="4"/>
  <c r="A2990" i="4"/>
  <c r="A2991" i="4"/>
  <c r="A2992" i="4"/>
  <c r="A2993" i="4"/>
  <c r="A2994" i="4"/>
  <c r="A2995" i="4"/>
  <c r="A2996" i="4"/>
  <c r="A2997" i="4"/>
  <c r="A2998" i="4"/>
  <c r="A2999" i="4"/>
  <c r="A3000" i="4"/>
  <c r="A3001" i="4"/>
  <c r="A3002" i="4"/>
  <c r="A3003" i="4"/>
  <c r="A3004" i="4"/>
  <c r="A3005" i="4"/>
  <c r="A3006" i="4"/>
  <c r="A3007" i="4"/>
  <c r="A3008" i="4"/>
  <c r="A3009" i="4"/>
  <c r="A3010" i="4"/>
  <c r="A3011" i="4"/>
  <c r="A3012" i="4"/>
  <c r="A3013" i="4"/>
  <c r="A3014" i="4"/>
  <c r="A3015" i="4"/>
  <c r="A3016" i="4"/>
  <c r="A3017" i="4"/>
  <c r="A3018" i="4"/>
  <c r="A3019" i="4"/>
  <c r="A3020" i="4"/>
  <c r="A3021" i="4"/>
  <c r="A3022" i="4"/>
  <c r="A3023" i="4"/>
  <c r="A3024" i="4"/>
  <c r="A3025" i="4"/>
  <c r="A3026" i="4"/>
  <c r="A3027" i="4"/>
  <c r="A3028" i="4"/>
  <c r="A3029" i="4"/>
  <c r="A3030" i="4"/>
  <c r="A3031" i="4"/>
  <c r="A3032" i="4"/>
  <c r="A3033" i="4"/>
  <c r="A3034" i="4"/>
  <c r="A3035" i="4"/>
  <c r="A3036" i="4"/>
  <c r="A3037" i="4"/>
  <c r="A3038" i="4"/>
  <c r="A3039" i="4"/>
  <c r="A3040" i="4"/>
  <c r="A3041" i="4"/>
  <c r="A3042" i="4"/>
  <c r="A3043" i="4"/>
  <c r="A3044" i="4"/>
  <c r="A3045" i="4"/>
  <c r="A3046" i="4"/>
  <c r="A3047" i="4"/>
  <c r="A3048" i="4"/>
  <c r="A3049" i="4"/>
  <c r="A3050" i="4"/>
  <c r="A3051" i="4"/>
  <c r="A3052" i="4"/>
  <c r="A3053" i="4"/>
  <c r="A3054" i="4"/>
  <c r="A3055" i="4"/>
  <c r="A3056" i="4"/>
  <c r="A3057" i="4"/>
  <c r="A3058" i="4"/>
  <c r="A3059" i="4"/>
  <c r="A3060" i="4"/>
  <c r="A3061" i="4"/>
  <c r="A3062" i="4"/>
  <c r="A3063" i="4"/>
  <c r="A3064" i="4"/>
  <c r="A3065" i="4"/>
  <c r="A3066" i="4"/>
  <c r="A3067" i="4"/>
  <c r="A3068" i="4"/>
  <c r="A3069" i="4"/>
  <c r="A3070" i="4"/>
  <c r="A3071" i="4"/>
  <c r="A3072" i="4"/>
  <c r="A3073" i="4"/>
  <c r="A3074" i="4"/>
  <c r="A3075" i="4"/>
  <c r="A3076" i="4"/>
  <c r="A3077" i="4"/>
  <c r="A3078" i="4"/>
  <c r="A3079" i="4"/>
  <c r="A3080" i="4"/>
  <c r="A3081" i="4"/>
  <c r="A3082" i="4"/>
  <c r="A3083" i="4"/>
  <c r="A3084" i="4"/>
  <c r="A3085" i="4"/>
  <c r="A3086" i="4"/>
  <c r="A3087" i="4"/>
  <c r="A3088" i="4"/>
  <c r="A3089" i="4"/>
  <c r="A3090" i="4"/>
  <c r="A3091" i="4"/>
  <c r="A3092" i="4"/>
  <c r="A3093" i="4"/>
  <c r="A3094" i="4"/>
  <c r="A3095" i="4"/>
  <c r="A3096" i="4"/>
  <c r="A3097" i="4"/>
  <c r="A3098" i="4"/>
  <c r="A3099" i="4"/>
  <c r="A3100" i="4"/>
  <c r="A3101" i="4"/>
  <c r="A3102" i="4"/>
  <c r="A3103" i="4"/>
  <c r="A3104" i="4"/>
  <c r="A3105" i="4"/>
  <c r="A3106" i="4"/>
  <c r="A3107" i="4"/>
  <c r="A3108" i="4"/>
  <c r="A3109" i="4"/>
  <c r="A3110" i="4"/>
  <c r="A3111" i="4"/>
  <c r="A3112" i="4"/>
  <c r="A3113" i="4"/>
  <c r="A3114" i="4"/>
  <c r="A3115" i="4"/>
  <c r="A3116" i="4"/>
  <c r="A3117" i="4"/>
  <c r="A3118" i="4"/>
  <c r="A3119" i="4"/>
  <c r="A3120" i="4"/>
  <c r="A3121" i="4"/>
  <c r="A3122" i="4"/>
  <c r="A3123" i="4"/>
  <c r="A3124" i="4"/>
  <c r="A3125" i="4"/>
  <c r="A3126" i="4"/>
  <c r="A3127" i="4"/>
  <c r="A3128" i="4"/>
  <c r="A3129" i="4"/>
  <c r="A3130" i="4"/>
  <c r="A3131" i="4"/>
  <c r="A3132" i="4"/>
  <c r="A3133" i="4"/>
  <c r="A3134" i="4"/>
  <c r="A3135" i="4"/>
  <c r="A3136" i="4"/>
  <c r="A3137" i="4"/>
  <c r="A3138" i="4"/>
  <c r="A3139" i="4"/>
  <c r="A3140" i="4"/>
  <c r="A3141" i="4"/>
  <c r="A3142" i="4"/>
  <c r="A3143" i="4"/>
  <c r="A3144" i="4"/>
  <c r="A3145" i="4"/>
  <c r="A3146" i="4"/>
  <c r="A3147" i="4"/>
  <c r="A3148" i="4"/>
  <c r="A3149" i="4"/>
  <c r="A3150" i="4"/>
  <c r="A3151" i="4"/>
  <c r="A3152" i="4"/>
  <c r="A3153" i="4"/>
  <c r="A3154" i="4"/>
  <c r="A3155" i="4"/>
  <c r="A3156" i="4"/>
  <c r="A3157" i="4"/>
  <c r="A3158" i="4"/>
  <c r="A3159" i="4"/>
  <c r="A3160" i="4"/>
  <c r="A3161" i="4"/>
  <c r="A3162" i="4"/>
  <c r="A3163" i="4"/>
  <c r="A3164" i="4"/>
  <c r="A3165" i="4"/>
  <c r="A3166" i="4"/>
  <c r="A3167" i="4"/>
  <c r="A3168" i="4"/>
  <c r="A3169" i="4"/>
  <c r="A3170" i="4"/>
  <c r="A3171" i="4"/>
  <c r="A3172" i="4"/>
  <c r="A3173" i="4"/>
  <c r="A3174" i="4"/>
  <c r="A3175" i="4"/>
  <c r="A3176" i="4"/>
  <c r="A3177" i="4"/>
  <c r="A3178" i="4"/>
  <c r="A3179" i="4"/>
  <c r="A3180" i="4"/>
  <c r="A3181" i="4"/>
  <c r="A3182" i="4"/>
  <c r="A3183" i="4"/>
  <c r="A3184" i="4"/>
  <c r="A3185" i="4"/>
  <c r="A3186" i="4"/>
  <c r="A3187" i="4"/>
  <c r="A3188" i="4"/>
  <c r="A3189" i="4"/>
  <c r="A3190" i="4"/>
  <c r="A3191" i="4"/>
  <c r="A3192" i="4"/>
  <c r="A3193" i="4"/>
  <c r="A3194" i="4"/>
  <c r="A3195" i="4"/>
  <c r="A3196" i="4"/>
  <c r="A3197" i="4"/>
  <c r="A3198" i="4"/>
  <c r="A3199" i="4"/>
  <c r="A3200" i="4"/>
  <c r="A3201" i="4"/>
  <c r="A3202" i="4"/>
  <c r="A3203" i="4"/>
  <c r="A3204" i="4"/>
  <c r="A3205" i="4"/>
  <c r="A3206" i="4"/>
  <c r="A3207" i="4"/>
  <c r="A3208" i="4"/>
  <c r="A3209" i="4"/>
  <c r="A3210" i="4"/>
  <c r="A3211" i="4"/>
  <c r="A3212" i="4"/>
  <c r="A3213" i="4"/>
  <c r="A3214" i="4"/>
  <c r="A3215" i="4"/>
  <c r="A3216" i="4"/>
  <c r="A3217" i="4"/>
  <c r="A3218" i="4"/>
  <c r="A3219" i="4"/>
  <c r="A3220" i="4"/>
  <c r="A3221" i="4"/>
  <c r="A3222" i="4"/>
  <c r="A3223" i="4"/>
  <c r="A3224" i="4"/>
  <c r="A3225" i="4"/>
  <c r="A3226" i="4"/>
  <c r="A3227" i="4"/>
  <c r="A3228" i="4"/>
  <c r="A3229" i="4"/>
  <c r="A3230" i="4"/>
  <c r="A3231" i="4"/>
  <c r="A3232" i="4"/>
  <c r="A3233" i="4"/>
  <c r="A3234" i="4"/>
  <c r="A3235" i="4"/>
  <c r="A3236" i="4"/>
  <c r="A3237" i="4"/>
  <c r="A3238" i="4"/>
  <c r="A3239" i="4"/>
  <c r="A3240" i="4"/>
  <c r="A3241" i="4"/>
  <c r="A3242" i="4"/>
  <c r="A3243" i="4"/>
  <c r="A3244" i="4"/>
  <c r="A3245" i="4"/>
  <c r="A3246" i="4"/>
  <c r="A3247" i="4"/>
  <c r="A3248" i="4"/>
  <c r="A3249" i="4"/>
  <c r="A3250" i="4"/>
  <c r="A3251" i="4"/>
  <c r="A3252" i="4"/>
  <c r="A3253" i="4"/>
  <c r="A3254" i="4"/>
  <c r="A3255" i="4"/>
  <c r="A3256" i="4"/>
  <c r="A3257" i="4"/>
  <c r="A3258" i="4"/>
  <c r="A3259" i="4"/>
  <c r="A3260" i="4"/>
  <c r="A3261" i="4"/>
  <c r="A3262" i="4"/>
  <c r="A3263" i="4"/>
  <c r="A3264" i="4"/>
  <c r="A3265" i="4"/>
  <c r="A3266" i="4"/>
  <c r="A3267" i="4"/>
  <c r="A3268" i="4"/>
  <c r="A3269" i="4"/>
  <c r="A3270" i="4"/>
  <c r="A3271" i="4"/>
  <c r="A3272" i="4"/>
  <c r="A3273" i="4"/>
  <c r="A3274" i="4"/>
  <c r="A3275" i="4"/>
  <c r="A3276" i="4"/>
  <c r="A3277" i="4"/>
  <c r="A3278" i="4"/>
  <c r="A3279" i="4"/>
  <c r="A3280" i="4"/>
  <c r="A3281" i="4"/>
  <c r="A3282" i="4"/>
  <c r="A3283" i="4"/>
  <c r="A3284" i="4"/>
  <c r="A3285" i="4"/>
  <c r="A3286" i="4"/>
  <c r="A3287" i="4"/>
  <c r="A3288" i="4"/>
  <c r="A3289" i="4"/>
  <c r="A3290" i="4"/>
  <c r="A3291" i="4"/>
  <c r="A3292" i="4"/>
  <c r="A3293" i="4"/>
  <c r="A3294" i="4"/>
  <c r="A3295" i="4"/>
  <c r="A3296" i="4"/>
  <c r="A3297" i="4"/>
  <c r="A3298" i="4"/>
  <c r="A3299" i="4"/>
  <c r="A3300" i="4"/>
  <c r="A3301" i="4"/>
  <c r="A2" i="4"/>
  <c r="T96" i="1" l="1"/>
  <c r="T98" i="1"/>
  <c r="T100" i="1"/>
  <c r="T102" i="1"/>
  <c r="T103" i="1"/>
  <c r="T104" i="1"/>
  <c r="T105" i="1"/>
  <c r="T106" i="1"/>
  <c r="T109" i="1"/>
  <c r="T116" i="1"/>
  <c r="T117" i="1"/>
  <c r="T120" i="1"/>
  <c r="T121" i="1"/>
  <c r="T123" i="1"/>
  <c r="T124" i="1"/>
  <c r="T125" i="1"/>
  <c r="T126" i="1"/>
  <c r="T134" i="1"/>
  <c r="T135" i="1"/>
  <c r="T137" i="1"/>
  <c r="T138" i="1"/>
  <c r="T141" i="1"/>
  <c r="T142" i="1"/>
  <c r="T143" i="1"/>
  <c r="T144" i="1"/>
  <c r="T146" i="1"/>
  <c r="T147" i="1"/>
  <c r="T148" i="1"/>
  <c r="T151" i="1"/>
  <c r="T153" i="1"/>
  <c r="T155" i="1"/>
  <c r="T156" i="1"/>
  <c r="T157" i="1"/>
  <c r="T158" i="1"/>
  <c r="T159" i="1"/>
  <c r="T162" i="1"/>
  <c r="T163" i="1"/>
  <c r="T164" i="1"/>
  <c r="T165" i="1"/>
  <c r="T166" i="1"/>
  <c r="T167" i="1"/>
  <c r="T171" i="1"/>
  <c r="T172" i="1"/>
  <c r="T173" i="1"/>
  <c r="T175" i="1"/>
  <c r="T183" i="1"/>
  <c r="T184" i="1"/>
  <c r="T185" i="1"/>
  <c r="T186" i="1"/>
  <c r="T188" i="1"/>
  <c r="T190" i="1"/>
  <c r="T191" i="1"/>
  <c r="T193" i="1"/>
  <c r="T202" i="1"/>
  <c r="T203" i="1"/>
  <c r="T204" i="1"/>
  <c r="T205" i="1"/>
  <c r="T207" i="1"/>
  <c r="T208" i="1"/>
  <c r="T209" i="1"/>
  <c r="T211" i="1"/>
  <c r="T213" i="1"/>
  <c r="T214" i="1"/>
  <c r="T215" i="1"/>
  <c r="T217" i="1"/>
  <c r="T218" i="1"/>
  <c r="T219" i="1"/>
  <c r="T221" i="1"/>
  <c r="T223" i="1"/>
  <c r="T225" i="1"/>
  <c r="T226" i="1"/>
  <c r="T227" i="1"/>
  <c r="T229" i="1"/>
  <c r="T231" i="1"/>
  <c r="T233" i="1"/>
  <c r="T234" i="1"/>
  <c r="T235" i="1"/>
  <c r="T237" i="1"/>
  <c r="T238" i="1"/>
  <c r="T239" i="1"/>
  <c r="T241" i="1"/>
  <c r="T248" i="1"/>
  <c r="T249" i="1"/>
  <c r="T250" i="1"/>
  <c r="T252" i="1"/>
  <c r="T254" i="1"/>
  <c r="T255" i="1"/>
  <c r="T257" i="1"/>
  <c r="T259" i="1"/>
  <c r="T266" i="1"/>
  <c r="T267" i="1"/>
  <c r="T268" i="1"/>
  <c r="T271" i="1"/>
  <c r="T273" i="1"/>
  <c r="T275" i="1"/>
  <c r="T276" i="1"/>
  <c r="T277" i="1"/>
  <c r="T278" i="1"/>
  <c r="T280" i="1"/>
  <c r="T281" i="1"/>
  <c r="T282" i="1"/>
  <c r="T284" i="1"/>
  <c r="T285" i="1"/>
  <c r="T286" i="1"/>
  <c r="T288" i="1"/>
  <c r="T290" i="1"/>
  <c r="T291" i="1"/>
  <c r="T293" i="1"/>
  <c r="T295" i="1"/>
  <c r="T297" i="1"/>
  <c r="T298" i="1"/>
  <c r="T300" i="1"/>
  <c r="T301" i="1"/>
  <c r="T302" i="1"/>
  <c r="T305" i="1"/>
  <c r="T306" i="1"/>
  <c r="T307" i="1"/>
  <c r="T314" i="1"/>
  <c r="T315" i="1"/>
  <c r="T316" i="1"/>
  <c r="T318" i="1"/>
  <c r="T320" i="1"/>
  <c r="T321" i="1"/>
  <c r="T322" i="1"/>
  <c r="T323" i="1"/>
  <c r="T333" i="1"/>
  <c r="T335" i="1"/>
  <c r="T336" i="1"/>
  <c r="T337" i="1"/>
  <c r="T338" i="1"/>
  <c r="T340" i="1"/>
  <c r="T341" i="1"/>
  <c r="T343" i="1"/>
  <c r="T344" i="1"/>
  <c r="T345" i="1"/>
  <c r="T346" i="1"/>
  <c r="T349" i="1"/>
  <c r="T350" i="1"/>
  <c r="T351" i="1"/>
  <c r="T352" i="1"/>
  <c r="T353" i="1"/>
  <c r="T356" i="1"/>
  <c r="T357" i="1"/>
  <c r="T358" i="1"/>
  <c r="T360" i="1"/>
  <c r="T363" i="1"/>
  <c r="T364" i="1"/>
  <c r="T365" i="1"/>
  <c r="T366" i="1"/>
  <c r="T369" i="1"/>
  <c r="T370" i="1"/>
  <c r="T372" i="1"/>
  <c r="T373" i="1"/>
  <c r="T380" i="1"/>
  <c r="T381" i="1"/>
  <c r="T382" i="1"/>
  <c r="T384" i="1"/>
  <c r="T386" i="1"/>
  <c r="T387" i="1"/>
  <c r="T388" i="1"/>
  <c r="T391" i="1"/>
  <c r="T398" i="1"/>
  <c r="T399" i="1"/>
  <c r="T400" i="1"/>
  <c r="T401" i="1"/>
  <c r="T404" i="1"/>
  <c r="T405" i="1"/>
  <c r="T407" i="1"/>
  <c r="T409" i="1"/>
  <c r="T410" i="1"/>
  <c r="T411" i="1"/>
  <c r="T412" i="1"/>
  <c r="T415" i="1"/>
  <c r="T416" i="1"/>
  <c r="T417" i="1"/>
  <c r="T418" i="1"/>
  <c r="T421" i="1"/>
  <c r="T422" i="1"/>
  <c r="T423" i="1"/>
  <c r="T424" i="1"/>
  <c r="T427" i="1"/>
  <c r="T428" i="1"/>
  <c r="T430" i="1"/>
  <c r="T431" i="1"/>
  <c r="T433" i="1"/>
  <c r="T434" i="1"/>
  <c r="T437" i="1"/>
  <c r="T438" i="1"/>
  <c r="T439" i="1"/>
  <c r="T446" i="1"/>
  <c r="T447" i="1"/>
  <c r="T449" i="1"/>
  <c r="T450" i="1"/>
  <c r="T452" i="1"/>
  <c r="T454" i="1"/>
  <c r="T455" i="1"/>
  <c r="T457" i="1"/>
  <c r="T464" i="1"/>
  <c r="T465" i="1"/>
  <c r="T467" i="1"/>
  <c r="T469" i="1"/>
  <c r="T471" i="1"/>
  <c r="T472" i="1"/>
  <c r="T473" i="1"/>
  <c r="T475" i="1"/>
  <c r="T477" i="1"/>
  <c r="T478" i="1"/>
  <c r="T479" i="1"/>
  <c r="T480" i="1"/>
  <c r="T484" i="1"/>
  <c r="T485" i="1"/>
  <c r="T486" i="1"/>
  <c r="T487" i="1"/>
  <c r="T489" i="1"/>
  <c r="T490" i="1"/>
  <c r="T492" i="1"/>
  <c r="T493" i="1"/>
  <c r="T494" i="1"/>
  <c r="T495" i="1"/>
  <c r="T497" i="1"/>
  <c r="T499" i="1"/>
  <c r="T500" i="1"/>
  <c r="T502" i="1"/>
  <c r="T503" i="1"/>
  <c r="T504" i="1"/>
  <c r="T512" i="1"/>
  <c r="T513" i="1"/>
  <c r="T515" i="1"/>
  <c r="T517" i="1"/>
  <c r="T518" i="1"/>
  <c r="T520" i="1"/>
  <c r="T522" i="1"/>
  <c r="T523" i="1"/>
  <c r="T530" i="1"/>
  <c r="T533" i="1"/>
  <c r="T534" i="1"/>
  <c r="T535" i="1"/>
  <c r="T536" i="1"/>
  <c r="T538" i="1"/>
  <c r="T539" i="1"/>
  <c r="T540" i="1"/>
  <c r="T543" i="1"/>
  <c r="T544" i="1"/>
  <c r="T546" i="1"/>
  <c r="T547" i="1"/>
  <c r="T548" i="1"/>
  <c r="T550" i="1"/>
  <c r="T552" i="1"/>
  <c r="T553" i="1"/>
  <c r="T554" i="1"/>
  <c r="T555" i="1"/>
  <c r="T557" i="1"/>
  <c r="T558" i="1"/>
  <c r="T561" i="1"/>
  <c r="T562" i="1"/>
  <c r="T564" i="1"/>
  <c r="T565" i="1"/>
  <c r="T566" i="1"/>
  <c r="T567" i="1"/>
  <c r="T569" i="1"/>
  <c r="T570" i="1"/>
  <c r="T578" i="1"/>
  <c r="T579" i="1"/>
  <c r="T580" i="1"/>
  <c r="T581" i="1"/>
  <c r="T585" i="1"/>
  <c r="T586" i="1"/>
  <c r="T587" i="1"/>
  <c r="T588" i="1"/>
  <c r="T597" i="1"/>
  <c r="T598" i="1"/>
  <c r="T599" i="1"/>
  <c r="T600" i="1"/>
  <c r="T602" i="1"/>
  <c r="T603" i="1"/>
  <c r="T604" i="1"/>
  <c r="T606" i="1"/>
  <c r="T608" i="1"/>
  <c r="T609" i="1"/>
  <c r="T611" i="1"/>
  <c r="T613" i="1"/>
  <c r="T614" i="1"/>
  <c r="T615" i="1"/>
  <c r="T616" i="1"/>
  <c r="T619" i="1"/>
  <c r="T622" i="1"/>
  <c r="T623" i="1"/>
  <c r="T624" i="1"/>
  <c r="T625" i="1"/>
  <c r="T626" i="1"/>
  <c r="T627" i="1"/>
  <c r="T628" i="1"/>
  <c r="T630" i="1"/>
  <c r="T632" i="1"/>
  <c r="T633" i="1"/>
  <c r="T634" i="1"/>
  <c r="T637" i="1"/>
  <c r="T645" i="1"/>
  <c r="T646" i="1"/>
  <c r="T648" i="1"/>
  <c r="T649" i="1"/>
  <c r="T650" i="1"/>
  <c r="T651" i="1"/>
  <c r="T652" i="1"/>
  <c r="T653" i="1"/>
  <c r="T662" i="1"/>
  <c r="T664" i="1"/>
  <c r="T665" i="1"/>
  <c r="T666" i="1"/>
  <c r="T668" i="1"/>
  <c r="T670" i="1"/>
  <c r="T671" i="1"/>
  <c r="T672" i="1"/>
  <c r="T675" i="1"/>
  <c r="T676" i="1"/>
  <c r="T677" i="1"/>
  <c r="T679" i="1"/>
  <c r="T680" i="1"/>
  <c r="T681" i="1"/>
  <c r="T682" i="1"/>
  <c r="T685" i="1"/>
  <c r="T686" i="1"/>
  <c r="T688" i="1"/>
  <c r="T689" i="1"/>
  <c r="T690" i="1"/>
  <c r="T693" i="1"/>
  <c r="T694" i="1"/>
  <c r="T696" i="1"/>
  <c r="T697" i="1"/>
  <c r="T698" i="1"/>
  <c r="T700" i="1"/>
  <c r="T701" i="1"/>
  <c r="T702" i="1"/>
  <c r="T710" i="1"/>
  <c r="T711" i="1"/>
  <c r="T713" i="1"/>
  <c r="T714" i="1"/>
  <c r="T718" i="1"/>
  <c r="T719" i="1"/>
  <c r="T720" i="1"/>
  <c r="T721" i="1"/>
  <c r="T729" i="1"/>
  <c r="T730" i="1"/>
  <c r="T731" i="1"/>
  <c r="T733" i="1"/>
  <c r="T736" i="1"/>
  <c r="T737" i="1"/>
  <c r="T738" i="1"/>
  <c r="T739" i="1"/>
  <c r="T740" i="1"/>
  <c r="T742" i="1"/>
  <c r="T744" i="1"/>
  <c r="T745" i="1"/>
  <c r="T747" i="1"/>
  <c r="T748" i="1"/>
  <c r="T750" i="1"/>
  <c r="T751" i="1"/>
  <c r="T752" i="1"/>
  <c r="T753" i="1"/>
  <c r="T756" i="1"/>
  <c r="T757" i="1"/>
  <c r="T758" i="1"/>
  <c r="T759" i="1"/>
  <c r="T761" i="1"/>
  <c r="T763" i="1"/>
  <c r="T764" i="1"/>
  <c r="T765" i="1"/>
  <c r="T768" i="1"/>
  <c r="T769" i="1"/>
  <c r="T776" i="1"/>
  <c r="T779" i="1"/>
  <c r="T780" i="1"/>
  <c r="T781" i="1"/>
  <c r="T783" i="1"/>
  <c r="T784" i="1"/>
  <c r="T785" i="1"/>
  <c r="T786" i="1"/>
  <c r="T794" i="1"/>
  <c r="T795" i="1"/>
  <c r="T796" i="1"/>
  <c r="T798" i="1"/>
  <c r="T800" i="1"/>
  <c r="T802" i="1"/>
  <c r="T804" i="1"/>
  <c r="T805" i="1"/>
  <c r="T807" i="1"/>
  <c r="T808" i="1"/>
  <c r="T809" i="1"/>
  <c r="T811" i="1"/>
  <c r="T812" i="1"/>
  <c r="T813" i="1"/>
  <c r="T814" i="1"/>
  <c r="T817" i="1"/>
  <c r="T818" i="1"/>
  <c r="T819" i="1"/>
  <c r="T821" i="1"/>
  <c r="T823" i="1"/>
  <c r="T824" i="1"/>
  <c r="T825" i="1"/>
  <c r="T827" i="1"/>
  <c r="T829" i="1"/>
  <c r="T831" i="1"/>
  <c r="T832" i="1"/>
  <c r="T833" i="1"/>
  <c r="T835" i="1"/>
  <c r="T842" i="1"/>
  <c r="T843" i="1"/>
  <c r="T845" i="1"/>
  <c r="T847" i="1"/>
  <c r="T848" i="1"/>
  <c r="T849" i="1"/>
  <c r="T850" i="1"/>
  <c r="T852" i="1"/>
  <c r="T860" i="1"/>
  <c r="T861" i="1"/>
  <c r="T862" i="1"/>
  <c r="T864" i="1"/>
  <c r="T867" i="1"/>
  <c r="T869" i="1"/>
  <c r="T870" i="1"/>
  <c r="T871" i="1"/>
  <c r="T874" i="1"/>
  <c r="T875" i="1"/>
  <c r="T876" i="1"/>
  <c r="T877" i="1"/>
  <c r="T878" i="1"/>
  <c r="T880" i="1"/>
  <c r="T881" i="1"/>
  <c r="T883" i="1"/>
  <c r="T884" i="1"/>
  <c r="T885" i="1"/>
  <c r="T887" i="1"/>
  <c r="T888" i="1"/>
  <c r="T890" i="1"/>
  <c r="T893" i="1"/>
  <c r="T894" i="1"/>
  <c r="T895" i="1"/>
  <c r="T896" i="1"/>
  <c r="T897" i="1"/>
  <c r="T899" i="1"/>
  <c r="T900" i="1"/>
  <c r="T908" i="1"/>
  <c r="T910" i="1"/>
  <c r="T912" i="1"/>
  <c r="T913" i="1"/>
  <c r="T914" i="1"/>
  <c r="T915" i="1"/>
  <c r="T916" i="1"/>
  <c r="T918" i="1"/>
  <c r="T926" i="1"/>
  <c r="T927" i="1"/>
  <c r="T930" i="1"/>
  <c r="T931" i="1"/>
  <c r="T932" i="1"/>
  <c r="T933" i="1"/>
  <c r="T934" i="1"/>
  <c r="T935" i="1"/>
  <c r="T938" i="1"/>
  <c r="T940" i="1"/>
  <c r="T941" i="1"/>
  <c r="T943" i="1"/>
  <c r="T945" i="1"/>
  <c r="T946" i="1"/>
  <c r="T948" i="1"/>
  <c r="T949" i="1"/>
  <c r="T950" i="1"/>
  <c r="T951" i="1"/>
  <c r="T954" i="1"/>
  <c r="T955" i="1"/>
  <c r="T957" i="1"/>
  <c r="T958" i="1"/>
  <c r="T960" i="1"/>
  <c r="T961" i="1"/>
  <c r="T963" i="1"/>
  <c r="T964" i="1"/>
  <c r="T965" i="1"/>
  <c r="T967" i="1"/>
  <c r="T974" i="1"/>
  <c r="T975" i="1"/>
  <c r="T977" i="1"/>
  <c r="T979" i="1"/>
  <c r="T980" i="1"/>
  <c r="T982" i="1"/>
  <c r="T983" i="1"/>
  <c r="T984" i="1"/>
  <c r="T992" i="1"/>
  <c r="T994" i="1"/>
  <c r="T995" i="1"/>
  <c r="T997" i="1"/>
  <c r="T998" i="1"/>
  <c r="T1000" i="1"/>
  <c r="T1002" i="1"/>
  <c r="T1003" i="1"/>
  <c r="T1004" i="1"/>
  <c r="T1006" i="1"/>
  <c r="T1007" i="1"/>
  <c r="T1008" i="1"/>
  <c r="T1010" i="1"/>
  <c r="T1012" i="1"/>
  <c r="T1014" i="1"/>
  <c r="T1015" i="1"/>
  <c r="T1016" i="1"/>
  <c r="T1019" i="1"/>
  <c r="T1020" i="1"/>
  <c r="T1021" i="1"/>
  <c r="T1022" i="1"/>
  <c r="T1023" i="1"/>
  <c r="T1024" i="1"/>
  <c r="T1027" i="1"/>
  <c r="T1028" i="1"/>
  <c r="T1029" i="1"/>
  <c r="T1031" i="1"/>
  <c r="T1032" i="1"/>
  <c r="T1040" i="1"/>
  <c r="T1041" i="1"/>
  <c r="T1042" i="1"/>
  <c r="T1045" i="1"/>
  <c r="T1047" i="1"/>
  <c r="T1048" i="1"/>
  <c r="T1049" i="1"/>
  <c r="T1050" i="1"/>
  <c r="T1058" i="1"/>
  <c r="T1060" i="1"/>
  <c r="T1061" i="1"/>
  <c r="T1062" i="1"/>
  <c r="T1064" i="1"/>
  <c r="T1065" i="1"/>
  <c r="T1068" i="1"/>
  <c r="T1069" i="1"/>
  <c r="T1070" i="1"/>
  <c r="T1073" i="1"/>
  <c r="T1074" i="1"/>
  <c r="T1075" i="1"/>
  <c r="T1077" i="1"/>
  <c r="T1078" i="1"/>
  <c r="T1079" i="1"/>
  <c r="T1080" i="1"/>
  <c r="T1083" i="1"/>
  <c r="T1084" i="1"/>
  <c r="T1086" i="1"/>
  <c r="T1087" i="1"/>
  <c r="T1089" i="1"/>
  <c r="T1090" i="1"/>
  <c r="T1091" i="1"/>
  <c r="T1092" i="1"/>
  <c r="T1094" i="1"/>
  <c r="T1095" i="1"/>
  <c r="T1097" i="1"/>
  <c r="T1099" i="1"/>
  <c r="T1106" i="1"/>
  <c r="T1107" i="1"/>
  <c r="T1109" i="1"/>
  <c r="T1110" i="1"/>
  <c r="T1113" i="1"/>
  <c r="T1114" i="1"/>
  <c r="T1115" i="1"/>
  <c r="T1116" i="1"/>
  <c r="T1125" i="1"/>
  <c r="T1127" i="1"/>
  <c r="T1128" i="1"/>
  <c r="T1129" i="1"/>
  <c r="T1130" i="1"/>
  <c r="T1131" i="1"/>
  <c r="T1132" i="1"/>
  <c r="T1135" i="1"/>
  <c r="T1136" i="1"/>
  <c r="T1139" i="1"/>
  <c r="T1140" i="1"/>
  <c r="T1141" i="1"/>
  <c r="T1143" i="1"/>
  <c r="T1145" i="1"/>
  <c r="T1146" i="1"/>
  <c r="T1147" i="1"/>
  <c r="T1148" i="1"/>
  <c r="T1150" i="1"/>
  <c r="T1152" i="1"/>
  <c r="T1153" i="1"/>
  <c r="T1154" i="1"/>
  <c r="T1157" i="1"/>
  <c r="T1158" i="1"/>
  <c r="T1159" i="1"/>
  <c r="T1160" i="1"/>
  <c r="T1161" i="1"/>
  <c r="T1162" i="1"/>
  <c r="T1163" i="1"/>
  <c r="T1172" i="1"/>
  <c r="T1173" i="1"/>
  <c r="T1174" i="1"/>
  <c r="T1176" i="1"/>
  <c r="T1178" i="1"/>
  <c r="T1180" i="1"/>
  <c r="T1181" i="1"/>
  <c r="T1183" i="1"/>
  <c r="T1190" i="1"/>
  <c r="T1191" i="1"/>
  <c r="T1192" i="1"/>
  <c r="T1193" i="1"/>
  <c r="T1196" i="1"/>
  <c r="T1198" i="1"/>
  <c r="T1199" i="1"/>
  <c r="T1200" i="1"/>
  <c r="T1202" i="1"/>
  <c r="T1203" i="1"/>
  <c r="T1204" i="1"/>
  <c r="T1206" i="1"/>
  <c r="T1208" i="1"/>
  <c r="T1209" i="1"/>
  <c r="T1211" i="1"/>
  <c r="T1212" i="1"/>
  <c r="T1214" i="1"/>
  <c r="T1216" i="1"/>
  <c r="T1218" i="1"/>
  <c r="T1219" i="1"/>
  <c r="T1220" i="1"/>
  <c r="T1221" i="1"/>
  <c r="T1222" i="1"/>
  <c r="T1225" i="1"/>
  <c r="T1228" i="1"/>
  <c r="T1229" i="1"/>
  <c r="T1230" i="1"/>
  <c r="T1231" i="1"/>
  <c r="T1232" i="1"/>
  <c r="T1233" i="1"/>
  <c r="T1234" i="1"/>
  <c r="T1236" i="1"/>
  <c r="T1238" i="1"/>
  <c r="T1239" i="1"/>
  <c r="T1242" i="1"/>
  <c r="T1243" i="1"/>
  <c r="T1244" i="1"/>
  <c r="T1245" i="1"/>
  <c r="T1246" i="1"/>
  <c r="T1248" i="1"/>
  <c r="T1256" i="1"/>
  <c r="T1258" i="1"/>
  <c r="T1259" i="1"/>
  <c r="T1260" i="1"/>
  <c r="T1262" i="1"/>
  <c r="T1263" i="1"/>
  <c r="T1266" i="1"/>
  <c r="T1267" i="1"/>
  <c r="T1269" i="1"/>
  <c r="T1270" i="1"/>
  <c r="T1271" i="1"/>
  <c r="T1272" i="1"/>
  <c r="T1275" i="1"/>
  <c r="T1276" i="1"/>
  <c r="T1278" i="1"/>
  <c r="T1279" i="1"/>
  <c r="T1280" i="1"/>
  <c r="T1281" i="1"/>
  <c r="T1282" i="1"/>
  <c r="T1283" i="1"/>
  <c r="T1286" i="1"/>
  <c r="T1287" i="1"/>
  <c r="T1289" i="1"/>
  <c r="T1290" i="1"/>
  <c r="T1292" i="1"/>
  <c r="T1295" i="1"/>
  <c r="T1296" i="1"/>
  <c r="T1297" i="1"/>
  <c r="T1298" i="1"/>
  <c r="T1299" i="1"/>
  <c r="T1300" i="1"/>
  <c r="T1302" i="1"/>
  <c r="T1304" i="1"/>
  <c r="T1305" i="1"/>
  <c r="T1307" i="1"/>
  <c r="T1309" i="1"/>
  <c r="T1310" i="1"/>
  <c r="T1311" i="1"/>
  <c r="T1312" i="1"/>
  <c r="T1315" i="1"/>
  <c r="T1322" i="1"/>
  <c r="T1324" i="1"/>
  <c r="T1325" i="1"/>
  <c r="T1327" i="1"/>
  <c r="T1330" i="1"/>
  <c r="T1331" i="1"/>
  <c r="T1332" i="1"/>
  <c r="T1333" i="1"/>
  <c r="T1335" i="1"/>
  <c r="T1337" i="1"/>
  <c r="T1338" i="1"/>
  <c r="T1339" i="1"/>
  <c r="T1341" i="1"/>
  <c r="T1342" i="1"/>
  <c r="T1343" i="1"/>
  <c r="T1344" i="1"/>
  <c r="T1346" i="1"/>
  <c r="T1347" i="1"/>
  <c r="T1348" i="1"/>
  <c r="T1350" i="1"/>
  <c r="T1352" i="1"/>
  <c r="T1354" i="1"/>
  <c r="T1356" i="1"/>
  <c r="T1357" i="1"/>
  <c r="T1358" i="1"/>
  <c r="T1359" i="1"/>
  <c r="T1360" i="1"/>
  <c r="T1363" i="1"/>
  <c r="T1365" i="1"/>
  <c r="T1366" i="1"/>
  <c r="T1367" i="1"/>
  <c r="T1369" i="1"/>
  <c r="T1370" i="1"/>
  <c r="T1373" i="1"/>
  <c r="T1374" i="1"/>
  <c r="T1375" i="1"/>
  <c r="T1377" i="1"/>
  <c r="T1378" i="1"/>
  <c r="T1379" i="1"/>
  <c r="T1381" i="1"/>
  <c r="T1391" i="1"/>
  <c r="T1392" i="1"/>
  <c r="T1393" i="1"/>
  <c r="T1394" i="1"/>
  <c r="T1395" i="1"/>
  <c r="T1396" i="1"/>
  <c r="T1397" i="1"/>
  <c r="T1402" i="1"/>
  <c r="T1403" i="1"/>
  <c r="T1404" i="1"/>
  <c r="T1405" i="1"/>
  <c r="T1407" i="1"/>
  <c r="T1409" i="1"/>
  <c r="T1410" i="1"/>
  <c r="T1411" i="1"/>
  <c r="T1412" i="1"/>
  <c r="T1413" i="1"/>
  <c r="T1414" i="1"/>
  <c r="T1415" i="1"/>
  <c r="T1418" i="1"/>
  <c r="T1420" i="1"/>
  <c r="T1421" i="1"/>
  <c r="T1422" i="1"/>
  <c r="T1424" i="1"/>
  <c r="T1425" i="1"/>
  <c r="T1427" i="1"/>
  <c r="T1428" i="1"/>
  <c r="T1432" i="1"/>
  <c r="T1433" i="1"/>
  <c r="T1434" i="1"/>
  <c r="T1437" i="1"/>
  <c r="T1438" i="1"/>
  <c r="T1441" i="1"/>
  <c r="T1442" i="1"/>
  <c r="T1444" i="1"/>
  <c r="T1446" i="1"/>
  <c r="T1455" i="1"/>
  <c r="T1458" i="1"/>
  <c r="T1459" i="1"/>
  <c r="T1463" i="1"/>
  <c r="T1465" i="1"/>
  <c r="T1467" i="1"/>
  <c r="T1471" i="1"/>
  <c r="T1474" i="1"/>
  <c r="T1477" i="1"/>
  <c r="T1478" i="1"/>
  <c r="T1480" i="1"/>
  <c r="T1484" i="1"/>
  <c r="T1488" i="1"/>
  <c r="T1490" i="1"/>
  <c r="T1632" i="1"/>
  <c r="T1635" i="1"/>
  <c r="T1638" i="1"/>
  <c r="T1640" i="1"/>
  <c r="T1643" i="1"/>
  <c r="T1655" i="1"/>
  <c r="T1657" i="1"/>
  <c r="T1660" i="1"/>
  <c r="T1662" i="1"/>
  <c r="T1665" i="1"/>
  <c r="T1667" i="1"/>
  <c r="T1671" i="1"/>
  <c r="T1674" i="1"/>
  <c r="T1678" i="1"/>
  <c r="T1682" i="1"/>
  <c r="T1684" i="1"/>
  <c r="T1688" i="1"/>
  <c r="T1692" i="1"/>
  <c r="T1696" i="1"/>
  <c r="T1699" i="1"/>
  <c r="T1702" i="1"/>
  <c r="T1705" i="1"/>
  <c r="T1708" i="1"/>
  <c r="T1710" i="1"/>
  <c r="T1718" i="1"/>
  <c r="T1723" i="1"/>
  <c r="T1726" i="1"/>
  <c r="T1729" i="1"/>
  <c r="T1731" i="1"/>
  <c r="T1736" i="1"/>
  <c r="T1739" i="1"/>
  <c r="T1742" i="1"/>
  <c r="T1744" i="1"/>
  <c r="T1748" i="1"/>
  <c r="T1750" i="1"/>
  <c r="T1755" i="1"/>
  <c r="T1758" i="1"/>
  <c r="T1760" i="1"/>
  <c r="T1763" i="1"/>
  <c r="T1765" i="1"/>
  <c r="T1767" i="1"/>
  <c r="T1771" i="1"/>
  <c r="T1775" i="1"/>
  <c r="T1777" i="1"/>
  <c r="T1786" i="1"/>
  <c r="T1788" i="1"/>
  <c r="T1792" i="1"/>
  <c r="T1795" i="1"/>
  <c r="T1797" i="1"/>
  <c r="T1801" i="1"/>
  <c r="T1805" i="1"/>
  <c r="T1807" i="1"/>
  <c r="T1809" i="1"/>
  <c r="T1812" i="1"/>
  <c r="T1815" i="1"/>
  <c r="T1817" i="1"/>
  <c r="T1821" i="1"/>
  <c r="T1824" i="1"/>
  <c r="T1828" i="1"/>
  <c r="T1830" i="1"/>
  <c r="T1834" i="1"/>
  <c r="T1835" i="1"/>
  <c r="T1838" i="1"/>
  <c r="T1841" i="1"/>
  <c r="T1850" i="1"/>
  <c r="T1853" i="1"/>
  <c r="T1854" i="1"/>
  <c r="T1857" i="1"/>
  <c r="T1861" i="1"/>
  <c r="T1865" i="1"/>
  <c r="T1867" i="1"/>
  <c r="T1868" i="1"/>
  <c r="T1869" i="1"/>
  <c r="T1870" i="1"/>
  <c r="T1872" i="1"/>
  <c r="T1875" i="1"/>
  <c r="T1877" i="1"/>
  <c r="T1878" i="1"/>
  <c r="T1882" i="1"/>
  <c r="T1884" i="1"/>
  <c r="T1888" i="1"/>
  <c r="T1890" i="1"/>
  <c r="T1892" i="1"/>
  <c r="T1895" i="1"/>
  <c r="T1900" i="1"/>
  <c r="T1902" i="1"/>
  <c r="T1904" i="1"/>
  <c r="T1907" i="1"/>
  <c r="T1916" i="1"/>
  <c r="T1921" i="1"/>
  <c r="T1925" i="1"/>
  <c r="T1927" i="1"/>
  <c r="T1930" i="1"/>
  <c r="T1932" i="1"/>
  <c r="T1935" i="1"/>
  <c r="T1939" i="1"/>
  <c r="T1941" i="1"/>
  <c r="T1943" i="1"/>
  <c r="T1947" i="1"/>
  <c r="T1951" i="1"/>
  <c r="T1955" i="1"/>
  <c r="T1957" i="1"/>
  <c r="T1959" i="1"/>
  <c r="T1963" i="1"/>
  <c r="T1967" i="1"/>
  <c r="T1969" i="1"/>
  <c r="T1973" i="1"/>
  <c r="T1975" i="1"/>
  <c r="T1983" i="1"/>
  <c r="T1987" i="1"/>
  <c r="T1991" i="1"/>
  <c r="T1995" i="1"/>
  <c r="T1997" i="1"/>
  <c r="T1999" i="1"/>
  <c r="T2002" i="1"/>
  <c r="T2005" i="1"/>
  <c r="T2009" i="1"/>
  <c r="T2011" i="1"/>
  <c r="T2014" i="1"/>
  <c r="T2017" i="1"/>
  <c r="T2020" i="1"/>
  <c r="T2023" i="1"/>
  <c r="T2026" i="1"/>
  <c r="T2028" i="1"/>
  <c r="T2031" i="1"/>
  <c r="T2033" i="1"/>
  <c r="T2036" i="1"/>
  <c r="T2039" i="1"/>
  <c r="T2041" i="1"/>
  <c r="T2051" i="1"/>
  <c r="T2053" i="1"/>
  <c r="T2055" i="1"/>
  <c r="T2058" i="1"/>
  <c r="T2062" i="1"/>
  <c r="T2065" i="1"/>
  <c r="T2069" i="1"/>
  <c r="T2072" i="1"/>
  <c r="T2074" i="1"/>
  <c r="T2078" i="1"/>
  <c r="T2080" i="1"/>
  <c r="T2085" i="1"/>
  <c r="T2086" i="1"/>
  <c r="T2088" i="1"/>
  <c r="T2093" i="1"/>
  <c r="T2095" i="1"/>
  <c r="T2099" i="1"/>
  <c r="T2101" i="1"/>
  <c r="T2105" i="1"/>
  <c r="T2107" i="1"/>
  <c r="T2116" i="1"/>
  <c r="T2120" i="1"/>
  <c r="T2124" i="1"/>
  <c r="T2126" i="1"/>
  <c r="T2130" i="1"/>
  <c r="T2132" i="1"/>
  <c r="T2136" i="1"/>
  <c r="T2139" i="1"/>
  <c r="T2141" i="1"/>
  <c r="T2143" i="1"/>
  <c r="T2145" i="1"/>
  <c r="T2147" i="1"/>
  <c r="T2151" i="1"/>
  <c r="T2154" i="1"/>
  <c r="T2158" i="1"/>
  <c r="T2160" i="1"/>
  <c r="T2162" i="1"/>
  <c r="T2166" i="1"/>
  <c r="T2170" i="1"/>
  <c r="T2172" i="1"/>
  <c r="T2181" i="1"/>
  <c r="T2185" i="1"/>
  <c r="T2186" i="1"/>
  <c r="T2189" i="1"/>
  <c r="T2192" i="1"/>
  <c r="T2193" i="1"/>
  <c r="T2196" i="1"/>
  <c r="T2201" i="1"/>
  <c r="T2203" i="1"/>
  <c r="T2206" i="1"/>
  <c r="T2209" i="1"/>
  <c r="T2211" i="1"/>
  <c r="T2213" i="1"/>
  <c r="T2217" i="1"/>
  <c r="T2221" i="1"/>
  <c r="T2225" i="1"/>
  <c r="T2227" i="1"/>
  <c r="T2230" i="1"/>
  <c r="T2232" i="1"/>
  <c r="T2237" i="1"/>
  <c r="T2239" i="1"/>
  <c r="T2248" i="1"/>
  <c r="T2250" i="1"/>
  <c r="T2253" i="1"/>
  <c r="T2256" i="1"/>
  <c r="T2260" i="1"/>
  <c r="T2262" i="1"/>
  <c r="T2265" i="1"/>
  <c r="T2267" i="1"/>
  <c r="T1390" i="1"/>
  <c r="T1430" i="1"/>
  <c r="T1440" i="1"/>
  <c r="T1447" i="1"/>
  <c r="T1457" i="1"/>
  <c r="T1461" i="1"/>
  <c r="T1464" i="1"/>
  <c r="T1466" i="1"/>
  <c r="T1469" i="1"/>
  <c r="T1473" i="1"/>
  <c r="T1475" i="1"/>
  <c r="T1479" i="1"/>
  <c r="T1481" i="1"/>
  <c r="T1487" i="1"/>
  <c r="T1489" i="1"/>
  <c r="T1491" i="1"/>
  <c r="T1492" i="1"/>
  <c r="T1493" i="1"/>
  <c r="T1496" i="1"/>
  <c r="T1498" i="1"/>
  <c r="T1499" i="1"/>
  <c r="T1500" i="1"/>
  <c r="T1503" i="1"/>
  <c r="T1504" i="1"/>
  <c r="T1506" i="1"/>
  <c r="T1507" i="1"/>
  <c r="T1509" i="1"/>
  <c r="T1511" i="1"/>
  <c r="T1512" i="1"/>
  <c r="T1513" i="1"/>
  <c r="T1521" i="1"/>
  <c r="T1523" i="1"/>
  <c r="T1524" i="1"/>
  <c r="T1525" i="1"/>
  <c r="T1526" i="1"/>
  <c r="T1528" i="1"/>
  <c r="T1530" i="1"/>
  <c r="T1531" i="1"/>
  <c r="T1532" i="1"/>
  <c r="T1533" i="1"/>
  <c r="T1534" i="1"/>
  <c r="T1535" i="1"/>
  <c r="T1539" i="1"/>
  <c r="T1540" i="1"/>
  <c r="T1541" i="1"/>
  <c r="T1542" i="1"/>
  <c r="T1545" i="1"/>
  <c r="T1546" i="1"/>
  <c r="T1548" i="1"/>
  <c r="T1549" i="1"/>
  <c r="T1551" i="1"/>
  <c r="T1553" i="1"/>
  <c r="T1554" i="1"/>
  <c r="T1555" i="1"/>
  <c r="T1557" i="1"/>
  <c r="T1558" i="1"/>
  <c r="T1559" i="1"/>
  <c r="T1561" i="1"/>
  <c r="T1562" i="1"/>
  <c r="T1563" i="1"/>
  <c r="T1566" i="1"/>
  <c r="T1567" i="1"/>
  <c r="T1568" i="1"/>
  <c r="T1570" i="1"/>
  <c r="T1572" i="1"/>
  <c r="T1573" i="1"/>
  <c r="T1574" i="1"/>
  <c r="T1575" i="1"/>
  <c r="T1576" i="1"/>
  <c r="T1577" i="1"/>
  <c r="T1586" i="1"/>
  <c r="T1587" i="1"/>
  <c r="T1588" i="1"/>
  <c r="T1591" i="1"/>
  <c r="T1593" i="1"/>
  <c r="T1595" i="1"/>
  <c r="T1596" i="1"/>
  <c r="T1597" i="1"/>
  <c r="T1598" i="1"/>
  <c r="T1600" i="1"/>
  <c r="T1602" i="1"/>
  <c r="T1603" i="1"/>
  <c r="T1605" i="1"/>
  <c r="T1606" i="1"/>
  <c r="T1607" i="1"/>
  <c r="T1608" i="1"/>
  <c r="T1610" i="1"/>
  <c r="T1612" i="1"/>
  <c r="T1613" i="1"/>
  <c r="T1614" i="1"/>
  <c r="T1616" i="1"/>
  <c r="T1617" i="1"/>
  <c r="T1618" i="1"/>
  <c r="T1619" i="1"/>
  <c r="T1622" i="1"/>
  <c r="T1623" i="1"/>
  <c r="T1625" i="1"/>
  <c r="T1626" i="1"/>
  <c r="T1630" i="1"/>
  <c r="T1631" i="1"/>
  <c r="T1633" i="1"/>
  <c r="T1637" i="1"/>
  <c r="T1639" i="1"/>
  <c r="T1642" i="1"/>
  <c r="T1645" i="1"/>
  <c r="T1654" i="1"/>
  <c r="T1656" i="1"/>
  <c r="T1658" i="1"/>
  <c r="T1661" i="1"/>
  <c r="T1664" i="1"/>
  <c r="T1666" i="1"/>
  <c r="T1670" i="1"/>
  <c r="T1673" i="1"/>
  <c r="T1676" i="1"/>
  <c r="T1677" i="1"/>
  <c r="T1680" i="1"/>
  <c r="T1683" i="1"/>
  <c r="T1687" i="1"/>
  <c r="T1690" i="1"/>
  <c r="T1693" i="1"/>
  <c r="T1694" i="1"/>
  <c r="T1698" i="1"/>
  <c r="T1700" i="1"/>
  <c r="T1703" i="1"/>
  <c r="T1706" i="1"/>
  <c r="T1711" i="1"/>
  <c r="T1721" i="1"/>
  <c r="T1722" i="1"/>
  <c r="T1725" i="1"/>
  <c r="T1728" i="1"/>
  <c r="T1730" i="1"/>
  <c r="T1732" i="1"/>
  <c r="T1735" i="1"/>
  <c r="T1737" i="1"/>
  <c r="T1740" i="1"/>
  <c r="T1743" i="1"/>
  <c r="T1747" i="1"/>
  <c r="T1749" i="1"/>
  <c r="T1752" i="1"/>
  <c r="T1757" i="1"/>
  <c r="T1759" i="1"/>
  <c r="T1762" i="1"/>
  <c r="T1766" i="1"/>
  <c r="T1769" i="1"/>
  <c r="T1772" i="1"/>
  <c r="T1776" i="1"/>
  <c r="T1784" i="1"/>
  <c r="T1787" i="1"/>
  <c r="T1791" i="1"/>
  <c r="T1793" i="1"/>
  <c r="T1796" i="1"/>
  <c r="T1798" i="1"/>
  <c r="T1802" i="1"/>
  <c r="T1806" i="1"/>
  <c r="T1808" i="1"/>
  <c r="T1810" i="1"/>
  <c r="T1814" i="1"/>
  <c r="T1816" i="1"/>
  <c r="T1820" i="1"/>
  <c r="T1823" i="1"/>
  <c r="T1826" i="1"/>
  <c r="T1829" i="1"/>
  <c r="T1833" i="1"/>
  <c r="T1836" i="1"/>
  <c r="T1839" i="1"/>
  <c r="T1842" i="1"/>
  <c r="T1852" i="1"/>
  <c r="T1856" i="1"/>
  <c r="T1860" i="1"/>
  <c r="T1864" i="1"/>
  <c r="T1866" i="1"/>
  <c r="T1879" i="1"/>
  <c r="T1883" i="1"/>
  <c r="T1885" i="1"/>
  <c r="T1889" i="1"/>
  <c r="T1891" i="1"/>
  <c r="T1893" i="1"/>
  <c r="T1896" i="1"/>
  <c r="T1901" i="1"/>
  <c r="T1903" i="1"/>
  <c r="T1905" i="1"/>
  <c r="T1908" i="1"/>
  <c r="T1917" i="1"/>
  <c r="T1918" i="1"/>
  <c r="T1924" i="1"/>
  <c r="T1926" i="1"/>
  <c r="T1929" i="1"/>
  <c r="T1931" i="1"/>
  <c r="T1934" i="1"/>
  <c r="T1937" i="1"/>
  <c r="T1940" i="1"/>
  <c r="T1942" i="1"/>
  <c r="T1946" i="1"/>
  <c r="T1950" i="1"/>
  <c r="T1954" i="1"/>
  <c r="T1956" i="1"/>
  <c r="T1958" i="1"/>
  <c r="T1961" i="1"/>
  <c r="T1966" i="1"/>
  <c r="T1968" i="1"/>
  <c r="T1971" i="1"/>
  <c r="T1974" i="1"/>
  <c r="T1982" i="1"/>
  <c r="T1986" i="1"/>
  <c r="T1988" i="1"/>
  <c r="T1990" i="1"/>
  <c r="T1992" i="1"/>
  <c r="T1998" i="1"/>
  <c r="T2001" i="1"/>
  <c r="T2003" i="1"/>
  <c r="T2007" i="1"/>
  <c r="T2010" i="1"/>
  <c r="T2012" i="1"/>
  <c r="T2015" i="1"/>
  <c r="T2019" i="1"/>
  <c r="T2022" i="1"/>
  <c r="T2025" i="1"/>
  <c r="T2027" i="1"/>
  <c r="T2030" i="1"/>
  <c r="T2035" i="1"/>
  <c r="T2038" i="1"/>
  <c r="T2048" i="1"/>
  <c r="T2052" i="1"/>
  <c r="T2054" i="1"/>
  <c r="T2056" i="1"/>
  <c r="T2061" i="1"/>
  <c r="T2064" i="1"/>
  <c r="T2067" i="1"/>
  <c r="T2068" i="1"/>
  <c r="T2070" i="1"/>
  <c r="T2073" i="1"/>
  <c r="T2077" i="1"/>
  <c r="T2079" i="1"/>
  <c r="T2081" i="1"/>
  <c r="T2087" i="1"/>
  <c r="T2090" i="1"/>
  <c r="T2094" i="1"/>
  <c r="T2097" i="1"/>
  <c r="T2100" i="1"/>
  <c r="T2102" i="1"/>
  <c r="T2106" i="1"/>
  <c r="T2114" i="1"/>
  <c r="T2117" i="1"/>
  <c r="T2119" i="1"/>
  <c r="T2122" i="1"/>
  <c r="T2125" i="1"/>
  <c r="T2128" i="1"/>
  <c r="T2131" i="1"/>
  <c r="T2135" i="1"/>
  <c r="T2137" i="1"/>
  <c r="T2142" i="1"/>
  <c r="T2144" i="1"/>
  <c r="T2146" i="1"/>
  <c r="T2150" i="1"/>
  <c r="T2153" i="1"/>
  <c r="T2157" i="1"/>
  <c r="T2159" i="1"/>
  <c r="T2163" i="1"/>
  <c r="T2167" i="1"/>
  <c r="T2171" i="1"/>
  <c r="T2173" i="1"/>
  <c r="T2182" i="1"/>
  <c r="T2183" i="1"/>
  <c r="T2187" i="1"/>
  <c r="T2191" i="1"/>
  <c r="T2195" i="1"/>
  <c r="T2200" i="1"/>
  <c r="T2202" i="1"/>
  <c r="T2204" i="1"/>
  <c r="T2207" i="1"/>
  <c r="T2210" i="1"/>
  <c r="T2215" i="1"/>
  <c r="T2216" i="1"/>
  <c r="T2218" i="1"/>
  <c r="T2223" i="1"/>
  <c r="T2226" i="1"/>
  <c r="T2228" i="1"/>
  <c r="T2231" i="1"/>
  <c r="T2236" i="1"/>
  <c r="T2238" i="1"/>
  <c r="T2247" i="1"/>
  <c r="T2251" i="1"/>
  <c r="T2255" i="1"/>
  <c r="T2257" i="1"/>
  <c r="T2261" i="1"/>
  <c r="T2263" i="1"/>
  <c r="T2266" i="1"/>
  <c r="T2268" i="1"/>
  <c r="T2270" i="1"/>
  <c r="T2272" i="1"/>
  <c r="T2273" i="1"/>
  <c r="T2275" i="1"/>
  <c r="T2277" i="1"/>
  <c r="T2278" i="1"/>
  <c r="T2280" i="1"/>
  <c r="T2281" i="1"/>
  <c r="T2282" i="1"/>
  <c r="T2283" i="1"/>
  <c r="T2284" i="1"/>
  <c r="T2287" i="1"/>
  <c r="T2288" i="1"/>
  <c r="T2289" i="1"/>
  <c r="T2290" i="1"/>
  <c r="T2292" i="1"/>
  <c r="T2296" i="1"/>
  <c r="T2297" i="1"/>
  <c r="T2298" i="1"/>
  <c r="T2299" i="1"/>
  <c r="T2300" i="1"/>
  <c r="T2301" i="1"/>
  <c r="T2302" i="1"/>
  <c r="T2304" i="1"/>
  <c r="T2312" i="1"/>
  <c r="T2314" i="1"/>
  <c r="T2315" i="1"/>
  <c r="T2316" i="1"/>
  <c r="T2318" i="1"/>
  <c r="T2319" i="1"/>
  <c r="T2320" i="1"/>
  <c r="T2323" i="1"/>
  <c r="T2324" i="1"/>
  <c r="T2325" i="1"/>
  <c r="T2326" i="1"/>
  <c r="T2327" i="1"/>
  <c r="T2330" i="1"/>
  <c r="T2331" i="1"/>
  <c r="T2334" i="1"/>
  <c r="T2335" i="1"/>
  <c r="T2337" i="1"/>
  <c r="T2338" i="1"/>
  <c r="T2340" i="1"/>
  <c r="T2341" i="1"/>
  <c r="T2343" i="1"/>
  <c r="T2344" i="1"/>
  <c r="T2345" i="1"/>
  <c r="T2347" i="1"/>
  <c r="T2349" i="1"/>
  <c r="T2350" i="1"/>
  <c r="T2351" i="1"/>
  <c r="T2352" i="1"/>
  <c r="T2355" i="1"/>
  <c r="T2356" i="1"/>
  <c r="T2358" i="1"/>
  <c r="T2359" i="1"/>
  <c r="T2360" i="1"/>
  <c r="T2361" i="1"/>
  <c r="T2363" i="1"/>
  <c r="T2365" i="1"/>
  <c r="T2366" i="1"/>
  <c r="T2367" i="1"/>
  <c r="T2368" i="1"/>
  <c r="T2371" i="1"/>
</calcChain>
</file>

<file path=xl/sharedStrings.xml><?xml version="1.0" encoding="utf-8"?>
<sst xmlns="http://schemas.openxmlformats.org/spreadsheetml/2006/main" count="168680" uniqueCount="576">
  <si>
    <t>STRUCTURE</t>
  </si>
  <si>
    <t>STRUCTURE_ID</t>
  </si>
  <si>
    <t>STRUCTURE_NAME</t>
  </si>
  <si>
    <t>ACTION</t>
  </si>
  <si>
    <t>CEN23_YEAR_001</t>
  </si>
  <si>
    <t>Census year</t>
  </si>
  <si>
    <t>CEN23_GEO_013</t>
  </si>
  <si>
    <t>Area</t>
  </si>
  <si>
    <t>CEN23_HOD_002</t>
  </si>
  <si>
    <t>Access to basic amenities</t>
  </si>
  <si>
    <t>CEN23_TIH_001</t>
  </si>
  <si>
    <t>Total household income</t>
  </si>
  <si>
    <t>CEN23_THD_001</t>
  </si>
  <si>
    <t>Tenure of household</t>
  </si>
  <si>
    <t>OBS_VALUE</t>
  </si>
  <si>
    <t>Observation Value</t>
  </si>
  <si>
    <t>OBS_STATUS</t>
  </si>
  <si>
    <t>Observation Status</t>
  </si>
  <si>
    <t>DATAFLOW</t>
  </si>
  <si>
    <t>STATSNZ:CEN23_HOU_001(1.0)</t>
  </si>
  <si>
    <t>Access to basic amenities, total household income, and tenure of household for households in occupied private dwellings, (RC, TALB, SA2, Health), 2018 and 2023 Censuses</t>
  </si>
  <si>
    <t>I</t>
  </si>
  <si>
    <t>ManawatÅ«-Whanganui Region</t>
  </si>
  <si>
    <t>Total - access to basic amenities</t>
  </si>
  <si>
    <t>$20,001-$30,000</t>
  </si>
  <si>
    <t>Dwelling held in a family trust</t>
  </si>
  <si>
    <t>Bay of Plenty Region</t>
  </si>
  <si>
    <t>$200,001 or more</t>
  </si>
  <si>
    <t>Dwelling not owned and not held in a family trust</t>
  </si>
  <si>
    <t>_U</t>
  </si>
  <si>
    <t>Not available</t>
  </si>
  <si>
    <t>Nelson Region</t>
  </si>
  <si>
    <t>Total stated - total household income</t>
  </si>
  <si>
    <t>Dwelling owned or partly owned</t>
  </si>
  <si>
    <t>Northland Region</t>
  </si>
  <si>
    <t>Canterbury Region</t>
  </si>
  <si>
    <t>$50,001-$70,000</t>
  </si>
  <si>
    <t>Total stated - tenure of household</t>
  </si>
  <si>
    <t>Total - New Zealand by regional council</t>
  </si>
  <si>
    <t>$20,000 or less</t>
  </si>
  <si>
    <t>Total - tenure of household</t>
  </si>
  <si>
    <t>Otago Region</t>
  </si>
  <si>
    <t>Not elsewhere included</t>
  </si>
  <si>
    <t>$150,001-$200,000</t>
  </si>
  <si>
    <t>Waikato Region</t>
  </si>
  <si>
    <t>$30,001-$50,000</t>
  </si>
  <si>
    <t>Gisborne Region</t>
  </si>
  <si>
    <t>Southland Region</t>
  </si>
  <si>
    <t>Total - total household income</t>
  </si>
  <si>
    <t>Marlborough Region</t>
  </si>
  <si>
    <t>Auckland Region</t>
  </si>
  <si>
    <t>Area Outside Region</t>
  </si>
  <si>
    <t>Tasman Region</t>
  </si>
  <si>
    <t>Wellington Region</t>
  </si>
  <si>
    <t>Hawke's Bay Region</t>
  </si>
  <si>
    <t>West Coast Region</t>
  </si>
  <si>
    <t>Median</t>
  </si>
  <si>
    <t>Median ($) - total household income</t>
  </si>
  <si>
    <t>$70,001-$100,000</t>
  </si>
  <si>
    <t>$100,001-$150,000</t>
  </si>
  <si>
    <t>Taranaki Region</t>
  </si>
  <si>
    <t>c</t>
  </si>
  <si>
    <t>Confidential</t>
  </si>
  <si>
    <t>Mackenzie District</t>
  </si>
  <si>
    <t>Wairoa District</t>
  </si>
  <si>
    <t>South Waikato District</t>
  </si>
  <si>
    <t>Porirua City</t>
  </si>
  <si>
    <t>Waitomo District</t>
  </si>
  <si>
    <t>Lower Hutt City</t>
  </si>
  <si>
    <t>Masterton District</t>
  </si>
  <si>
    <t>Total - New Zealand by territorial authority and Auckland local board/SA2</t>
  </si>
  <si>
    <t>Upper Harbour Local Board Area</t>
  </si>
  <si>
    <t>Henderson-Massey Local Board Area</t>
  </si>
  <si>
    <t>Whau Local Board Area</t>
  </si>
  <si>
    <t>Hauraki District</t>
  </si>
  <si>
    <t>Napier City</t>
  </si>
  <si>
    <t>Upper Hutt City</t>
  </si>
  <si>
    <t>Marlborough District</t>
  </si>
  <si>
    <t>Tararua District</t>
  </si>
  <si>
    <t>Central Otago District</t>
  </si>
  <si>
    <t>Invercargill City</t>
  </si>
  <si>
    <t>Gore District</t>
  </si>
  <si>
    <t>Maungakiekie-TÄmaki Local Board Area</t>
  </si>
  <si>
    <t>Ruapehu District</t>
  </si>
  <si>
    <t>Kaikoura District</t>
  </si>
  <si>
    <t>Clutha District</t>
  </si>
  <si>
    <t>ÅŒpÅtiki District</t>
  </si>
  <si>
    <t>Rangitikei District</t>
  </si>
  <si>
    <t>Waiheke Local Board Area</t>
  </si>
  <si>
    <t>Westland District</t>
  </si>
  <si>
    <t>South Wairarapa District</t>
  </si>
  <si>
    <t>Manawatu District</t>
  </si>
  <si>
    <t>Stratford District</t>
  </si>
  <si>
    <t>Kaipara District</t>
  </si>
  <si>
    <t>Matamata-Piako District</t>
  </si>
  <si>
    <t>MÄngere-ÅŒtÄhuhu Local Board Area</t>
  </si>
  <si>
    <t>Auckland</t>
  </si>
  <si>
    <t>WaitematÄ Local Board Area</t>
  </si>
  <si>
    <t>Buller District</t>
  </si>
  <si>
    <t>Waipa District</t>
  </si>
  <si>
    <t>Taupo District</t>
  </si>
  <si>
    <t>Kapiti Coast District</t>
  </si>
  <si>
    <t>Albert-Eden Local Board Area</t>
  </si>
  <si>
    <t>Chatham Islands Territory</t>
  </si>
  <si>
    <t>Waikato District</t>
  </si>
  <si>
    <t>Dunedin City</t>
  </si>
  <si>
    <t>Western Bay of Plenty District</t>
  </si>
  <si>
    <t>Central Hawke's Bay District</t>
  </si>
  <si>
    <t>Hamilton City</t>
  </si>
  <si>
    <t>Kawerau District</t>
  </si>
  <si>
    <t>KaipÄtiki Local Board Area</t>
  </si>
  <si>
    <t>Hibiscus and Bays Local Board Area</t>
  </si>
  <si>
    <t>Thames-Coromandel District</t>
  </si>
  <si>
    <t>Hurunui District</t>
  </si>
  <si>
    <t>Papakura Local Board Area</t>
  </si>
  <si>
    <t>Waimate District</t>
  </si>
  <si>
    <t>Manurewa Local Board Area</t>
  </si>
  <si>
    <t>Carterton District</t>
  </si>
  <si>
    <t>Hastings District</t>
  </si>
  <si>
    <t>Christchurch City</t>
  </si>
  <si>
    <t>Whangarei District</t>
  </si>
  <si>
    <t>ÅŒtara-Papatoetoe Local Board Area</t>
  </si>
  <si>
    <t>Aotea/Great Barrier Local Board Area</t>
  </si>
  <si>
    <t>Nelson City</t>
  </si>
  <si>
    <t>ÅŒrÄkei Local Board Area</t>
  </si>
  <si>
    <t>New Plymouth District</t>
  </si>
  <si>
    <t>Southland District</t>
  </si>
  <si>
    <t>Palmerston North City</t>
  </si>
  <si>
    <t>Rotorua District</t>
  </si>
  <si>
    <t>Devonport-Takapuna Local Board Area</t>
  </si>
  <si>
    <t>Area Outside Territorial Authority</t>
  </si>
  <si>
    <t>Ashburton District</t>
  </si>
  <si>
    <t>WaitÄkere Ranges Local Board Area</t>
  </si>
  <si>
    <t>Whanganui District</t>
  </si>
  <si>
    <t>Selwyn District</t>
  </si>
  <si>
    <t>Rodney Local Board Area</t>
  </si>
  <si>
    <t>Howick Local Board Area</t>
  </si>
  <si>
    <t>Horowhenua District</t>
  </si>
  <si>
    <t>Wellington City</t>
  </si>
  <si>
    <t>Waitaki District</t>
  </si>
  <si>
    <t>Whakatane District</t>
  </si>
  <si>
    <t>PuketÄpapa Local Board Area</t>
  </si>
  <si>
    <t>Grey District</t>
  </si>
  <si>
    <t>Gisborne District</t>
  </si>
  <si>
    <t>South Taranaki District</t>
  </si>
  <si>
    <t>Timaru District</t>
  </si>
  <si>
    <t>Tasman District</t>
  </si>
  <si>
    <t>Franklin Local Board Area</t>
  </si>
  <si>
    <t>Tauranga City</t>
  </si>
  <si>
    <t>Waimakariri District</t>
  </si>
  <si>
    <t>Far North District</t>
  </si>
  <si>
    <t>Queenstown-Lakes District</t>
  </si>
  <si>
    <t>ÅŒtorohanga District</t>
  </si>
  <si>
    <t>West Coast</t>
  </si>
  <si>
    <t>Lakes</t>
  </si>
  <si>
    <t>Area outside health region</t>
  </si>
  <si>
    <t>MidCentral</t>
  </si>
  <si>
    <t>Nelson Marlborough</t>
  </si>
  <si>
    <t>Whanganui</t>
  </si>
  <si>
    <t>Taranaki</t>
  </si>
  <si>
    <t>TairÄwhiti</t>
  </si>
  <si>
    <t>Southern</t>
  </si>
  <si>
    <t>Bay of Plenty</t>
  </si>
  <si>
    <t>WaitematÄ</t>
  </si>
  <si>
    <t>Te Manawa Taki</t>
  </si>
  <si>
    <t>Counties Manukau</t>
  </si>
  <si>
    <t>Total - New Zealand by health region/health district</t>
  </si>
  <si>
    <t>Capital, Coast and Hutt Valley</t>
  </si>
  <si>
    <t>Northland</t>
  </si>
  <si>
    <t>Waikato</t>
  </si>
  <si>
    <t>Hawke's Bay</t>
  </si>
  <si>
    <t>Canterbury</t>
  </si>
  <si>
    <t>South Canterbury</t>
  </si>
  <si>
    <t>Wairarapa</t>
  </si>
  <si>
    <t>Te Waipounamu</t>
  </si>
  <si>
    <t>Northern Region</t>
  </si>
  <si>
    <t>Central Region</t>
  </si>
  <si>
    <t>HELPER COLUMN</t>
  </si>
  <si>
    <t>2018|Northland Region|$20,000 or less</t>
  </si>
  <si>
    <t>2018|Northland Region|$20,001-$30,000</t>
  </si>
  <si>
    <t>2018|Northland Region|$30,001-$50,000</t>
  </si>
  <si>
    <t>2018|Northland Region|$50,001-$70,000</t>
  </si>
  <si>
    <t>2018|Northland Region|$70,001-$100,000</t>
  </si>
  <si>
    <t>2018|Northland Region|$100,001-$150,000</t>
  </si>
  <si>
    <t>2018|Northland Region|$150,001-$200,000</t>
  </si>
  <si>
    <t>2018|Northland Region|$200,001 or more</t>
  </si>
  <si>
    <t>2018|Northland Region|Total stated - total household income</t>
  </si>
  <si>
    <t>2018|Northland Region|Total - total household income</t>
  </si>
  <si>
    <t>2018|Northland Region|Median ($) - total household income</t>
  </si>
  <si>
    <t>2018|Auckland Region|$20,000 or less</t>
  </si>
  <si>
    <t>2018|Auckland Region|$20,001-$30,000</t>
  </si>
  <si>
    <t>2018|Auckland Region|$30,001-$50,000</t>
  </si>
  <si>
    <t>2018|Auckland Region|$50,001-$70,000</t>
  </si>
  <si>
    <t>2018|Auckland Region|$70,001-$100,000</t>
  </si>
  <si>
    <t>2018|Auckland Region|$100,001-$150,000</t>
  </si>
  <si>
    <t>2018|Auckland Region|$150,001-$200,000</t>
  </si>
  <si>
    <t>2018|Auckland Region|$200,001 or more</t>
  </si>
  <si>
    <t>2018|Auckland Region|Total stated - total household income</t>
  </si>
  <si>
    <t>2018|Auckland Region|Total - total household income</t>
  </si>
  <si>
    <t>2018|Auckland Region|Median ($) - total household income</t>
  </si>
  <si>
    <t>2018|Waikato Region|$20,000 or less</t>
  </si>
  <si>
    <t>2018|Waikato Region|$20,001-$30,000</t>
  </si>
  <si>
    <t>2018|Waikato Region|$30,001-$50,000</t>
  </si>
  <si>
    <t>2018|Waikato Region|$50,001-$70,000</t>
  </si>
  <si>
    <t>2018|Waikato Region|$70,001-$100,000</t>
  </si>
  <si>
    <t>2018|Waikato Region|$100,001-$150,000</t>
  </si>
  <si>
    <t>2018|Waikato Region|$150,001-$200,000</t>
  </si>
  <si>
    <t>2018|Waikato Region|$200,001 or more</t>
  </si>
  <si>
    <t>2018|Waikato Region|Total stated - total household income</t>
  </si>
  <si>
    <t>2018|Waikato Region|Total - total household income</t>
  </si>
  <si>
    <t>2018|Waikato Region|Median ($) - total household income</t>
  </si>
  <si>
    <t>2018|Bay of Plenty Region|$20,000 or less</t>
  </si>
  <si>
    <t>2018|Bay of Plenty Region|$20,001-$30,000</t>
  </si>
  <si>
    <t>2018|Bay of Plenty Region|$30,001-$50,000</t>
  </si>
  <si>
    <t>2018|Bay of Plenty Region|$50,001-$70,000</t>
  </si>
  <si>
    <t>2018|Bay of Plenty Region|$70,001-$100,000</t>
  </si>
  <si>
    <t>2018|Bay of Plenty Region|$100,001-$150,000</t>
  </si>
  <si>
    <t>2018|Bay of Plenty Region|$150,001-$200,000</t>
  </si>
  <si>
    <t>2018|Bay of Plenty Region|$200,001 or more</t>
  </si>
  <si>
    <t>2018|Bay of Plenty Region|Total stated - total household income</t>
  </si>
  <si>
    <t>2018|Bay of Plenty Region|Total - total household income</t>
  </si>
  <si>
    <t>2018|Bay of Plenty Region|Median ($) - total household income</t>
  </si>
  <si>
    <t>2018|Gisborne Region|$20,000 or less</t>
  </si>
  <si>
    <t>2018|Gisborne Region|$20,001-$30,000</t>
  </si>
  <si>
    <t>2018|Gisborne Region|$30,001-$50,000</t>
  </si>
  <si>
    <t>2018|Gisborne Region|$50,001-$70,000</t>
  </si>
  <si>
    <t>2018|Gisborne Region|$70,001-$100,000</t>
  </si>
  <si>
    <t>2018|Gisborne Region|$100,001-$150,000</t>
  </si>
  <si>
    <t>2018|Gisborne Region|$150,001-$200,000</t>
  </si>
  <si>
    <t>2018|Gisborne Region|$200,001 or more</t>
  </si>
  <si>
    <t>2018|Gisborne Region|Total stated - total household income</t>
  </si>
  <si>
    <t>2018|Gisborne Region|Total - total household income</t>
  </si>
  <si>
    <t>2018|Gisborne Region|Median ($) - total household income</t>
  </si>
  <si>
    <t>2018|Hawke's Bay Region|$20,000 or less</t>
  </si>
  <si>
    <t>2018|Hawke's Bay Region|$20,001-$30,000</t>
  </si>
  <si>
    <t>2018|Hawke's Bay Region|$30,001-$50,000</t>
  </si>
  <si>
    <t>2018|Hawke's Bay Region|$50,001-$70,000</t>
  </si>
  <si>
    <t>2018|Hawke's Bay Region|$70,001-$100,000</t>
  </si>
  <si>
    <t>2018|Hawke's Bay Region|$100,001-$150,000</t>
  </si>
  <si>
    <t>2018|Hawke's Bay Region|$150,001-$200,000</t>
  </si>
  <si>
    <t>2018|Hawke's Bay Region|$200,001 or more</t>
  </si>
  <si>
    <t>2018|Hawke's Bay Region|Total stated - total household income</t>
  </si>
  <si>
    <t>2018|Hawke's Bay Region|Total - total household income</t>
  </si>
  <si>
    <t>2018|Hawke's Bay Region|Median ($) - total household income</t>
  </si>
  <si>
    <t>2018|Taranaki Region|$20,000 or less</t>
  </si>
  <si>
    <t>2018|Taranaki Region|$20,001-$30,000</t>
  </si>
  <si>
    <t>2018|Taranaki Region|$30,001-$50,000</t>
  </si>
  <si>
    <t>2018|Taranaki Region|$50,001-$70,000</t>
  </si>
  <si>
    <t>2018|Taranaki Region|$70,001-$100,000</t>
  </si>
  <si>
    <t>2018|Taranaki Region|$100,001-$150,000</t>
  </si>
  <si>
    <t>2018|Taranaki Region|$150,001-$200,000</t>
  </si>
  <si>
    <t>2018|Taranaki Region|$200,001 or more</t>
  </si>
  <si>
    <t>2018|Taranaki Region|Total stated - total household income</t>
  </si>
  <si>
    <t>2018|Taranaki Region|Total - total household income</t>
  </si>
  <si>
    <t>2018|Taranaki Region|Median ($) - total household income</t>
  </si>
  <si>
    <t>2018|ManawatÅ«-Whanganui Region|$20,000 or less</t>
  </si>
  <si>
    <t>2018|ManawatÅ«-Whanganui Region|$20,001-$30,000</t>
  </si>
  <si>
    <t>2018|ManawatÅ«-Whanganui Region|$30,001-$50,000</t>
  </si>
  <si>
    <t>2018|ManawatÅ«-Whanganui Region|$50,001-$70,000</t>
  </si>
  <si>
    <t>2018|ManawatÅ«-Whanganui Region|$70,001-$100,000</t>
  </si>
  <si>
    <t>2018|ManawatÅ«-Whanganui Region|$100,001-$150,000</t>
  </si>
  <si>
    <t>2018|ManawatÅ«-Whanganui Region|$150,001-$200,000</t>
  </si>
  <si>
    <t>2018|ManawatÅ«-Whanganui Region|$200,001 or more</t>
  </si>
  <si>
    <t>2018|ManawatÅ«-Whanganui Region|Total stated - total household income</t>
  </si>
  <si>
    <t>2018|ManawatÅ«-Whanganui Region|Total - total household income</t>
  </si>
  <si>
    <t>2018|ManawatÅ«-Whanganui Region|Median ($) - total household income</t>
  </si>
  <si>
    <t>2018|Wellington Region|$20,000 or less</t>
  </si>
  <si>
    <t>2018|Wellington Region|$20,001-$30,000</t>
  </si>
  <si>
    <t>2018|Wellington Region|$30,001-$50,000</t>
  </si>
  <si>
    <t>2018|Wellington Region|$50,001-$70,000</t>
  </si>
  <si>
    <t>2018|Wellington Region|$70,001-$100,000</t>
  </si>
  <si>
    <t>2018|Wellington Region|$100,001-$150,000</t>
  </si>
  <si>
    <t>2018|Wellington Region|$150,001-$200,000</t>
  </si>
  <si>
    <t>2018|Wellington Region|$200,001 or more</t>
  </si>
  <si>
    <t>2018|Wellington Region|Total stated - total household income</t>
  </si>
  <si>
    <t>2018|Wellington Region|Total - total household income</t>
  </si>
  <si>
    <t>2018|Wellington Region|Median ($) - total household income</t>
  </si>
  <si>
    <t>2018|West Coast Region|$20,000 or less</t>
  </si>
  <si>
    <t>2018|West Coast Region|$20,001-$30,000</t>
  </si>
  <si>
    <t>2018|West Coast Region|$30,001-$50,000</t>
  </si>
  <si>
    <t>2018|West Coast Region|$50,001-$70,000</t>
  </si>
  <si>
    <t>2018|West Coast Region|$70,001-$100,000</t>
  </si>
  <si>
    <t>2018|West Coast Region|$100,001-$150,000</t>
  </si>
  <si>
    <t>2018|West Coast Region|$150,001-$200,000</t>
  </si>
  <si>
    <t>2018|West Coast Region|$200,001 or more</t>
  </si>
  <si>
    <t>2018|West Coast Region|Total stated - total household income</t>
  </si>
  <si>
    <t>2018|West Coast Region|Total - total household income</t>
  </si>
  <si>
    <t>2018|West Coast Region|Median ($) - total household income</t>
  </si>
  <si>
    <t>2018|Canterbury Region|$20,000 or less</t>
  </si>
  <si>
    <t>2018|Canterbury Region|$20,001-$30,000</t>
  </si>
  <si>
    <t>2018|Canterbury Region|$30,001-$50,000</t>
  </si>
  <si>
    <t>2018|Canterbury Region|$50,001-$70,000</t>
  </si>
  <si>
    <t>2018|Canterbury Region|$70,001-$100,000</t>
  </si>
  <si>
    <t>2018|Canterbury Region|$100,001-$150,000</t>
  </si>
  <si>
    <t>2018|Canterbury Region|$150,001-$200,000</t>
  </si>
  <si>
    <t>2018|Canterbury Region|$200,001 or more</t>
  </si>
  <si>
    <t>2018|Canterbury Region|Total stated - total household income</t>
  </si>
  <si>
    <t>2018|Canterbury Region|Total - total household income</t>
  </si>
  <si>
    <t>2018|Canterbury Region|Median ($) - total household income</t>
  </si>
  <si>
    <t>2018|Otago Region|$20,000 or less</t>
  </si>
  <si>
    <t>2018|Otago Region|$20,001-$30,000</t>
  </si>
  <si>
    <t>2018|Otago Region|$30,001-$50,000</t>
  </si>
  <si>
    <t>2018|Otago Region|$50,001-$70,000</t>
  </si>
  <si>
    <t>2018|Otago Region|$70,001-$100,000</t>
  </si>
  <si>
    <t>2018|Otago Region|$100,001-$150,000</t>
  </si>
  <si>
    <t>2018|Otago Region|$150,001-$200,000</t>
  </si>
  <si>
    <t>2018|Otago Region|$200,001 or more</t>
  </si>
  <si>
    <t>2018|Otago Region|Total stated - total household income</t>
  </si>
  <si>
    <t>2018|Otago Region|Total - total household income</t>
  </si>
  <si>
    <t>2018|Otago Region|Median ($) - total household income</t>
  </si>
  <si>
    <t>2018|Southland Region|$20,000 or less</t>
  </si>
  <si>
    <t>2018|Southland Region|$20,001-$30,000</t>
  </si>
  <si>
    <t>2018|Southland Region|$30,001-$50,000</t>
  </si>
  <si>
    <t>2018|Southland Region|$50,001-$70,000</t>
  </si>
  <si>
    <t>2018|Southland Region|$70,001-$100,000</t>
  </si>
  <si>
    <t>2018|Southland Region|$100,001-$150,000</t>
  </si>
  <si>
    <t>2018|Southland Region|$150,001-$200,000</t>
  </si>
  <si>
    <t>2018|Southland Region|$200,001 or more</t>
  </si>
  <si>
    <t>2018|Southland Region|Total stated - total household income</t>
  </si>
  <si>
    <t>2018|Southland Region|Total - total household income</t>
  </si>
  <si>
    <t>2018|Southland Region|Median ($) - total household income</t>
  </si>
  <si>
    <t>2018|Tasman Region|$20,000 or less</t>
  </si>
  <si>
    <t>2018|Tasman Region|$20,001-$30,000</t>
  </si>
  <si>
    <t>2018|Tasman Region|$30,001-$50,000</t>
  </si>
  <si>
    <t>2018|Tasman Region|$50,001-$70,000</t>
  </si>
  <si>
    <t>2018|Tasman Region|$70,001-$100,000</t>
  </si>
  <si>
    <t>2018|Tasman Region|$100,001-$150,000</t>
  </si>
  <si>
    <t>2018|Tasman Region|$150,001-$200,000</t>
  </si>
  <si>
    <t>2018|Tasman Region|$200,001 or more</t>
  </si>
  <si>
    <t>2018|Tasman Region|Total stated - total household income</t>
  </si>
  <si>
    <t>2018|Tasman Region|Total - total household income</t>
  </si>
  <si>
    <t>2018|Tasman Region|Median ($) - total household income</t>
  </si>
  <si>
    <t>2018|Nelson Region|$20,000 or less</t>
  </si>
  <si>
    <t>2018|Nelson Region|$20,001-$30,000</t>
  </si>
  <si>
    <t>2018|Nelson Region|$30,001-$50,000</t>
  </si>
  <si>
    <t>2018|Nelson Region|$50,001-$70,000</t>
  </si>
  <si>
    <t>2018|Nelson Region|$70,001-$100,000</t>
  </si>
  <si>
    <t>2018|Nelson Region|$100,001-$150,000</t>
  </si>
  <si>
    <t>2018|Nelson Region|$150,001-$200,000</t>
  </si>
  <si>
    <t>2018|Nelson Region|$200,001 or more</t>
  </si>
  <si>
    <t>2018|Nelson Region|Total stated - total household income</t>
  </si>
  <si>
    <t>2018|Nelson Region|Total - total household income</t>
  </si>
  <si>
    <t>2018|Nelson Region|Median ($) - total household income</t>
  </si>
  <si>
    <t>2018|Marlborough Region|$20,000 or less</t>
  </si>
  <si>
    <t>2018|Marlborough Region|$20,001-$30,000</t>
  </si>
  <si>
    <t>2018|Marlborough Region|$30,001-$50,000</t>
  </si>
  <si>
    <t>2018|Marlborough Region|$50,001-$70,000</t>
  </si>
  <si>
    <t>2018|Marlborough Region|$70,001-$100,000</t>
  </si>
  <si>
    <t>2018|Marlborough Region|$100,001-$150,000</t>
  </si>
  <si>
    <t>2018|Marlborough Region|$150,001-$200,000</t>
  </si>
  <si>
    <t>2018|Marlborough Region|$200,001 or more</t>
  </si>
  <si>
    <t>2018|Marlborough Region|Total stated - total household income</t>
  </si>
  <si>
    <t>2018|Marlborough Region|Total - total household income</t>
  </si>
  <si>
    <t>2018|Marlborough Region|Median ($) - total household income</t>
  </si>
  <si>
    <t>2018|Area Outside Region|$20,000 or less</t>
  </si>
  <si>
    <t>2018|Area Outside Region|$20,001-$30,000</t>
  </si>
  <si>
    <t>2018|Area Outside Region|$30,001-$50,000</t>
  </si>
  <si>
    <t>2018|Area Outside Region|$50,001-$70,000</t>
  </si>
  <si>
    <t>2018|Area Outside Region|$70,001-$100,000</t>
  </si>
  <si>
    <t>2018|Area Outside Region|$100,001-$150,000</t>
  </si>
  <si>
    <t>2018|Area Outside Region|$150,001-$200,000</t>
  </si>
  <si>
    <t>2018|Area Outside Region|$200,001 or more</t>
  </si>
  <si>
    <t>2018|Area Outside Region|Total stated - total household income</t>
  </si>
  <si>
    <t>2018|Area Outside Region|Total - total household income</t>
  </si>
  <si>
    <t>2018|Area Outside Region|Median ($) - total household income</t>
  </si>
  <si>
    <t>2018|Total - New Zealand by regional council|$20,000 or less</t>
  </si>
  <si>
    <t>2018|Total - New Zealand by regional council|$20,001-$30,000</t>
  </si>
  <si>
    <t>2018|Total - New Zealand by regional council|$30,001-$50,000</t>
  </si>
  <si>
    <t>2018|Total - New Zealand by regional council|$50,001-$70,000</t>
  </si>
  <si>
    <t>2018|Total - New Zealand by regional council|$70,001-$100,000</t>
  </si>
  <si>
    <t>2018|Total - New Zealand by regional council|$100,001-$150,000</t>
  </si>
  <si>
    <t>2018|Total - New Zealand by regional council|$150,001-$200,000</t>
  </si>
  <si>
    <t>2018|Total - New Zealand by regional council|$200,001 or more</t>
  </si>
  <si>
    <t>2018|Total - New Zealand by regional council|Total stated - total household income</t>
  </si>
  <si>
    <t>2018|Total - New Zealand by regional council|Total - total household income</t>
  </si>
  <si>
    <t>2018|Total - New Zealand by regional council|Median ($) - total household income</t>
  </si>
  <si>
    <t>2023|Northland Region|$20,000 or less</t>
  </si>
  <si>
    <t>2023|Northland Region|$20,001-$30,000</t>
  </si>
  <si>
    <t>2023|Northland Region|$30,001-$50,000</t>
  </si>
  <si>
    <t>2023|Northland Region|$50,001-$70,000</t>
  </si>
  <si>
    <t>2023|Northland Region|$70,001-$100,000</t>
  </si>
  <si>
    <t>2023|Northland Region|$100,001-$150,000</t>
  </si>
  <si>
    <t>2023|Northland Region|$150,001-$200,000</t>
  </si>
  <si>
    <t>2023|Northland Region|$200,001 or more</t>
  </si>
  <si>
    <t>2023|Northland Region|Total stated - total household income</t>
  </si>
  <si>
    <t>2023|Northland Region|Total - total household income</t>
  </si>
  <si>
    <t>2023|Northland Region|Median ($) - total household income</t>
  </si>
  <si>
    <t>2023|Auckland Region|$20,000 or less</t>
  </si>
  <si>
    <t>2023|Auckland Region|$20,001-$30,000</t>
  </si>
  <si>
    <t>2023|Auckland Region|$30,001-$50,000</t>
  </si>
  <si>
    <t>2023|Auckland Region|$50,001-$70,000</t>
  </si>
  <si>
    <t>2023|Auckland Region|$70,001-$100,000</t>
  </si>
  <si>
    <t>2023|Auckland Region|$100,001-$150,000</t>
  </si>
  <si>
    <t>2023|Auckland Region|$150,001-$200,000</t>
  </si>
  <si>
    <t>2023|Auckland Region|$200,001 or more</t>
  </si>
  <si>
    <t>2023|Auckland Region|Total stated - total household income</t>
  </si>
  <si>
    <t>2023|Auckland Region|Total - total household income</t>
  </si>
  <si>
    <t>2023|Auckland Region|Median ($) - total household income</t>
  </si>
  <si>
    <t>2023|Waikato Region|$20,000 or less</t>
  </si>
  <si>
    <t>2023|Waikato Region|$20,001-$30,000</t>
  </si>
  <si>
    <t>2023|Waikato Region|$30,001-$50,000</t>
  </si>
  <si>
    <t>2023|Waikato Region|$50,001-$70,000</t>
  </si>
  <si>
    <t>2023|Waikato Region|$70,001-$100,000</t>
  </si>
  <si>
    <t>2023|Waikato Region|$100,001-$150,000</t>
  </si>
  <si>
    <t>2023|Waikato Region|$150,001-$200,000</t>
  </si>
  <si>
    <t>2023|Waikato Region|$200,001 or more</t>
  </si>
  <si>
    <t>2023|Waikato Region|Total stated - total household income</t>
  </si>
  <si>
    <t>2023|Waikato Region|Total - total household income</t>
  </si>
  <si>
    <t>2023|Waikato Region|Median ($) - total household income</t>
  </si>
  <si>
    <t>2023|Bay of Plenty Region|$20,000 or less</t>
  </si>
  <si>
    <t>2023|Bay of Plenty Region|$20,001-$30,000</t>
  </si>
  <si>
    <t>2023|Bay of Plenty Region|$30,001-$50,000</t>
  </si>
  <si>
    <t>2023|Bay of Plenty Region|$50,001-$70,000</t>
  </si>
  <si>
    <t>2023|Bay of Plenty Region|$70,001-$100,000</t>
  </si>
  <si>
    <t>2023|Bay of Plenty Region|$100,001-$150,000</t>
  </si>
  <si>
    <t>2023|Bay of Plenty Region|$150,001-$200,000</t>
  </si>
  <si>
    <t>2023|Bay of Plenty Region|$200,001 or more</t>
  </si>
  <si>
    <t>2023|Bay of Plenty Region|Total stated - total household income</t>
  </si>
  <si>
    <t>2023|Bay of Plenty Region|Total - total household income</t>
  </si>
  <si>
    <t>2023|Bay of Plenty Region|Median ($) - total household income</t>
  </si>
  <si>
    <t>2023|Gisborne Region|$20,000 or less</t>
  </si>
  <si>
    <t>2023|Gisborne Region|$20,001-$30,000</t>
  </si>
  <si>
    <t>2023|Gisborne Region|$30,001-$50,000</t>
  </si>
  <si>
    <t>2023|Gisborne Region|$50,001-$70,000</t>
  </si>
  <si>
    <t>2023|Gisborne Region|$70,001-$100,000</t>
  </si>
  <si>
    <t>2023|Gisborne Region|$100,001-$150,000</t>
  </si>
  <si>
    <t>2023|Gisborne Region|$150,001-$200,000</t>
  </si>
  <si>
    <t>2023|Gisborne Region|$200,001 or more</t>
  </si>
  <si>
    <t>2023|Gisborne Region|Total stated - total household income</t>
  </si>
  <si>
    <t>2023|Gisborne Region|Total - total household income</t>
  </si>
  <si>
    <t>2023|Gisborne Region|Median ($) - total household income</t>
  </si>
  <si>
    <t>2023|Hawke's Bay Region|$20,000 or less</t>
  </si>
  <si>
    <t>2023|Hawke's Bay Region|$20,001-$30,000</t>
  </si>
  <si>
    <t>2023|Hawke's Bay Region|$30,001-$50,000</t>
  </si>
  <si>
    <t>2023|Hawke's Bay Region|$50,001-$70,000</t>
  </si>
  <si>
    <t>2023|Hawke's Bay Region|$70,001-$100,000</t>
  </si>
  <si>
    <t>2023|Hawke's Bay Region|$100,001-$150,000</t>
  </si>
  <si>
    <t>2023|Hawke's Bay Region|$150,001-$200,000</t>
  </si>
  <si>
    <t>2023|Hawke's Bay Region|$200,001 or more</t>
  </si>
  <si>
    <t>2023|Hawke's Bay Region|Total stated - total household income</t>
  </si>
  <si>
    <t>2023|Hawke's Bay Region|Total - total household income</t>
  </si>
  <si>
    <t>2023|Hawke's Bay Region|Median ($) - total household income</t>
  </si>
  <si>
    <t>2023|Taranaki Region|$20,000 or less</t>
  </si>
  <si>
    <t>2023|Taranaki Region|$20,001-$30,000</t>
  </si>
  <si>
    <t>2023|Taranaki Region|$30,001-$50,000</t>
  </si>
  <si>
    <t>2023|Taranaki Region|$50,001-$70,000</t>
  </si>
  <si>
    <t>2023|Taranaki Region|$70,001-$100,000</t>
  </si>
  <si>
    <t>2023|Taranaki Region|$100,001-$150,000</t>
  </si>
  <si>
    <t>2023|Taranaki Region|$150,001-$200,000</t>
  </si>
  <si>
    <t>2023|Taranaki Region|$200,001 or more</t>
  </si>
  <si>
    <t>2023|Taranaki Region|Total stated - total household income</t>
  </si>
  <si>
    <t>2023|Taranaki Region|Total - total household income</t>
  </si>
  <si>
    <t>2023|Taranaki Region|Median ($) - total household income</t>
  </si>
  <si>
    <t>2023|ManawatÅ«-Whanganui Region|$20,000 or less</t>
  </si>
  <si>
    <t>2023|ManawatÅ«-Whanganui Region|$20,001-$30,000</t>
  </si>
  <si>
    <t>2023|ManawatÅ«-Whanganui Region|$30,001-$50,000</t>
  </si>
  <si>
    <t>2023|ManawatÅ«-Whanganui Region|$50,001-$70,000</t>
  </si>
  <si>
    <t>2023|ManawatÅ«-Whanganui Region|$70,001-$100,000</t>
  </si>
  <si>
    <t>2023|ManawatÅ«-Whanganui Region|$100,001-$150,000</t>
  </si>
  <si>
    <t>2023|ManawatÅ«-Whanganui Region|$150,001-$200,000</t>
  </si>
  <si>
    <t>2023|ManawatÅ«-Whanganui Region|$200,001 or more</t>
  </si>
  <si>
    <t>2023|ManawatÅ«-Whanganui Region|Total stated - total household income</t>
  </si>
  <si>
    <t>2023|ManawatÅ«-Whanganui Region|Total - total household income</t>
  </si>
  <si>
    <t>2023|ManawatÅ«-Whanganui Region|Median ($) - total household income</t>
  </si>
  <si>
    <t>2023|Wellington Region|$20,000 or less</t>
  </si>
  <si>
    <t>2023|Wellington Region|$20,001-$30,000</t>
  </si>
  <si>
    <t>2023|Wellington Region|$30,001-$50,000</t>
  </si>
  <si>
    <t>2023|Wellington Region|$50,001-$70,000</t>
  </si>
  <si>
    <t>2023|Wellington Region|$70,001-$100,000</t>
  </si>
  <si>
    <t>2023|Wellington Region|$100,001-$150,000</t>
  </si>
  <si>
    <t>2023|Wellington Region|$150,001-$200,000</t>
  </si>
  <si>
    <t>2023|Wellington Region|$200,001 or more</t>
  </si>
  <si>
    <t>2023|Wellington Region|Total stated - total household income</t>
  </si>
  <si>
    <t>2023|Wellington Region|Total - total household income</t>
  </si>
  <si>
    <t>2023|Wellington Region|Median ($) - total household income</t>
  </si>
  <si>
    <t>2023|West Coast Region|$20,000 or less</t>
  </si>
  <si>
    <t>2023|West Coast Region|$20,001-$30,000</t>
  </si>
  <si>
    <t>2023|West Coast Region|$30,001-$50,000</t>
  </si>
  <si>
    <t>2023|West Coast Region|$50,001-$70,000</t>
  </si>
  <si>
    <t>2023|West Coast Region|$70,001-$100,000</t>
  </si>
  <si>
    <t>2023|West Coast Region|$100,001-$150,000</t>
  </si>
  <si>
    <t>2023|West Coast Region|$150,001-$200,000</t>
  </si>
  <si>
    <t>2023|West Coast Region|$200,001 or more</t>
  </si>
  <si>
    <t>2023|West Coast Region|Total stated - total household income</t>
  </si>
  <si>
    <t>2023|West Coast Region|Total - total household income</t>
  </si>
  <si>
    <t>2023|West Coast Region|Median ($) - total household income</t>
  </si>
  <si>
    <t>2023|Canterbury Region|$20,000 or less</t>
  </si>
  <si>
    <t>2023|Canterbury Region|$20,001-$30,000</t>
  </si>
  <si>
    <t>2023|Canterbury Region|$30,001-$50,000</t>
  </si>
  <si>
    <t>2023|Canterbury Region|$50,001-$70,000</t>
  </si>
  <si>
    <t>2023|Canterbury Region|$70,001-$100,000</t>
  </si>
  <si>
    <t>2023|Canterbury Region|$100,001-$150,000</t>
  </si>
  <si>
    <t>2023|Canterbury Region|$150,001-$200,000</t>
  </si>
  <si>
    <t>2023|Canterbury Region|$200,001 or more</t>
  </si>
  <si>
    <t>2023|Canterbury Region|Total stated - total household income</t>
  </si>
  <si>
    <t>2023|Canterbury Region|Total - total household income</t>
  </si>
  <si>
    <t>2023|Canterbury Region|Median ($) - total household income</t>
  </si>
  <si>
    <t>2023|Otago Region|$20,000 or less</t>
  </si>
  <si>
    <t>2023|Otago Region|$20,001-$30,000</t>
  </si>
  <si>
    <t>2023|Otago Region|$30,001-$50,000</t>
  </si>
  <si>
    <t>2023|Otago Region|$50,001-$70,000</t>
  </si>
  <si>
    <t>2023|Otago Region|$70,001-$100,000</t>
  </si>
  <si>
    <t>2023|Otago Region|$100,001-$150,000</t>
  </si>
  <si>
    <t>2023|Otago Region|$150,001-$200,000</t>
  </si>
  <si>
    <t>2023|Otago Region|$200,001 or more</t>
  </si>
  <si>
    <t>2023|Otago Region|Total stated - total household income</t>
  </si>
  <si>
    <t>2023|Otago Region|Total - total household income</t>
  </si>
  <si>
    <t>2023|Otago Region|Median ($) - total household income</t>
  </si>
  <si>
    <t>2023|Southland Region|$20,000 or less</t>
  </si>
  <si>
    <t>2023|Southland Region|$20,001-$30,000</t>
  </si>
  <si>
    <t>2023|Southland Region|$30,001-$50,000</t>
  </si>
  <si>
    <t>2023|Southland Region|$50,001-$70,000</t>
  </si>
  <si>
    <t>2023|Southland Region|$70,001-$100,000</t>
  </si>
  <si>
    <t>2023|Southland Region|$100,001-$150,000</t>
  </si>
  <si>
    <t>2023|Southland Region|$150,001-$200,000</t>
  </si>
  <si>
    <t>2023|Southland Region|$200,001 or more</t>
  </si>
  <si>
    <t>2023|Southland Region|Total stated - total household income</t>
  </si>
  <si>
    <t>2023|Southland Region|Total - total household income</t>
  </si>
  <si>
    <t>2023|Southland Region|Median ($) - total household income</t>
  </si>
  <si>
    <t>2023|Tasman Region|$20,000 or less</t>
  </si>
  <si>
    <t>2023|Tasman Region|$20,001-$30,000</t>
  </si>
  <si>
    <t>2023|Tasman Region|$30,001-$50,000</t>
  </si>
  <si>
    <t>2023|Tasman Region|$50,001-$70,000</t>
  </si>
  <si>
    <t>2023|Tasman Region|$70,001-$100,000</t>
  </si>
  <si>
    <t>2023|Tasman Region|$100,001-$150,000</t>
  </si>
  <si>
    <t>2023|Tasman Region|$150,001-$200,000</t>
  </si>
  <si>
    <t>2023|Tasman Region|$200,001 or more</t>
  </si>
  <si>
    <t>2023|Tasman Region|Total stated - total household income</t>
  </si>
  <si>
    <t>2023|Tasman Region|Total - total household income</t>
  </si>
  <si>
    <t>2023|Tasman Region|Median ($) - total household income</t>
  </si>
  <si>
    <t>2023|Nelson Region|$20,000 or less</t>
  </si>
  <si>
    <t>2023|Nelson Region|$20,001-$30,000</t>
  </si>
  <si>
    <t>2023|Nelson Region|$30,001-$50,000</t>
  </si>
  <si>
    <t>2023|Nelson Region|$50,001-$70,000</t>
  </si>
  <si>
    <t>2023|Nelson Region|$70,001-$100,000</t>
  </si>
  <si>
    <t>2023|Nelson Region|$100,001-$150,000</t>
  </si>
  <si>
    <t>2023|Nelson Region|$150,001-$200,000</t>
  </si>
  <si>
    <t>2023|Nelson Region|$200,001 or more</t>
  </si>
  <si>
    <t>2023|Nelson Region|Total stated - total household income</t>
  </si>
  <si>
    <t>2023|Nelson Region|Total - total household income</t>
  </si>
  <si>
    <t>2023|Nelson Region|Median ($) - total household income</t>
  </si>
  <si>
    <t>2023|Marlborough Region|$20,000 or less</t>
  </si>
  <si>
    <t>2023|Marlborough Region|$20,001-$30,000</t>
  </si>
  <si>
    <t>2023|Marlborough Region|$30,001-$50,000</t>
  </si>
  <si>
    <t>2023|Marlborough Region|$50,001-$70,000</t>
  </si>
  <si>
    <t>2023|Marlborough Region|$70,001-$100,000</t>
  </si>
  <si>
    <t>2023|Marlborough Region|$100,001-$150,000</t>
  </si>
  <si>
    <t>2023|Marlborough Region|$150,001-$200,000</t>
  </si>
  <si>
    <t>2023|Marlborough Region|$200,001 or more</t>
  </si>
  <si>
    <t>2023|Marlborough Region|Total stated - total household income</t>
  </si>
  <si>
    <t>2023|Marlborough Region|Total - total household income</t>
  </si>
  <si>
    <t>2023|Marlborough Region|Median ($) - total household income</t>
  </si>
  <si>
    <t>2023|Area Outside Region|$20,000 or less</t>
  </si>
  <si>
    <t>2023|Area Outside Region|$20,001-$30,000</t>
  </si>
  <si>
    <t>2023|Area Outside Region|$30,001-$50,000</t>
  </si>
  <si>
    <t>2023|Area Outside Region|$50,001-$70,000</t>
  </si>
  <si>
    <t>2023|Area Outside Region|$70,001-$100,000</t>
  </si>
  <si>
    <t>2023|Area Outside Region|$100,001-$150,000</t>
  </si>
  <si>
    <t>2023|Area Outside Region|$150,001-$200,000</t>
  </si>
  <si>
    <t>2023|Area Outside Region|$200,001 or more</t>
  </si>
  <si>
    <t>2023|Area Outside Region|Total stated - total household income</t>
  </si>
  <si>
    <t>2023|Area Outside Region|Total - total household income</t>
  </si>
  <si>
    <t>2023|Area Outside Region|Median ($) - total household income</t>
  </si>
  <si>
    <t>2023|Total - New Zealand by regional council|$20,000 or less</t>
  </si>
  <si>
    <t>2023|Total - New Zealand by regional council|$20,001-$30,000</t>
  </si>
  <si>
    <t>2023|Total - New Zealand by regional council|$30,001-$50,000</t>
  </si>
  <si>
    <t>2023|Total - New Zealand by regional council|$50,001-$70,000</t>
  </si>
  <si>
    <t>2023|Total - New Zealand by regional council|$70,001-$100,000</t>
  </si>
  <si>
    <t>2023|Total - New Zealand by regional council|$100,001-$150,000</t>
  </si>
  <si>
    <t>2023|Total - New Zealand by regional council|$150,001-$200,000</t>
  </si>
  <si>
    <t>2023|Total - New Zealand by regional council|$200,001 or more</t>
  </si>
  <si>
    <t>2023|Total - New Zealand by regional council|Total stated - total household income</t>
  </si>
  <si>
    <t>2023|Total - New Zealand by regional council|Total - total household income</t>
  </si>
  <si>
    <t>2023|Total - New Zealand by regional council|Median ($) - total household income</t>
  </si>
  <si>
    <t>Percentage</t>
  </si>
  <si>
    <t>Denominator (Total stated)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</si>
</sst>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3" tint="0.249977111117893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18" fillId="0" borderId="0" xfId="0" applyFont="1"/>
    <xf numFmtId="2" fontId="18" fillId="0" borderId="0" xfId="42" applyNumberFormat="1" applyFont="1"/>
    <xf numFmtId="0" fontId="19" fillId="0" borderId="0" xfId="0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7A585-E240-484D-BB07-B5AF6020DA9F}">
  <dimension ref="A1:U2377"/>
  <sheetViews>
    <sheetView tabSelected="1" workbookViewId="0">
      <selection activeCell="G22" sqref="G22"/>
    </sheetView>
  </sheetViews>
  <sheetFormatPr defaultRowHeight="14.4" x14ac:dyDescent="0.3"/>
  <cols>
    <col min="15" max="15" width="40.109375" customWidth="1"/>
  </cols>
  <sheetData>
    <row r="1" spans="1:21" x14ac:dyDescent="0.3">
      <c r="A1" s="1" t="s">
        <v>177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s="2" t="s">
        <v>574</v>
      </c>
      <c r="U1" s="3" t="s">
        <v>575</v>
      </c>
    </row>
    <row r="2" spans="1:21" x14ac:dyDescent="0.3">
      <c r="A2" s="1" t="str">
        <f>G2&amp;"|"&amp;I2&amp;"|"&amp;M2</f>
        <v>2018|Northland Region|$20,000 or less</v>
      </c>
      <c r="B2" t="s">
        <v>18</v>
      </c>
      <c r="C2" t="s">
        <v>19</v>
      </c>
      <c r="D2" t="s">
        <v>20</v>
      </c>
      <c r="E2" t="s">
        <v>21</v>
      </c>
      <c r="F2">
        <v>2018</v>
      </c>
      <c r="G2">
        <v>2018</v>
      </c>
      <c r="H2">
        <v>1</v>
      </c>
      <c r="I2" t="s">
        <v>34</v>
      </c>
      <c r="J2">
        <v>99</v>
      </c>
      <c r="K2" t="s">
        <v>23</v>
      </c>
      <c r="L2">
        <v>1</v>
      </c>
      <c r="M2" t="s">
        <v>39</v>
      </c>
      <c r="N2">
        <v>1</v>
      </c>
      <c r="O2" t="s">
        <v>33</v>
      </c>
      <c r="P2">
        <v>2991</v>
      </c>
      <c r="T2" s="3">
        <f>IF(AND(R2&lt;&gt;"_U",R2&lt;&gt;"c",N2&lt;&gt;999,N2&lt;&gt;9999,L2&lt;&gt;"Median"),IFERROR((ROUND(P2/U2*100,2)),"."),".")</f>
        <v>41.3</v>
      </c>
      <c r="U2" s="3">
        <f>IF(AND(R2&lt;&gt;"_U",N2&lt;&gt;9999,N2&lt;&gt;999,L2&lt;&gt;"Median"),IFERROR(VLOOKUP(A2,'Region Total'!A:P,16,0),"."),".")</f>
        <v>7242</v>
      </c>
    </row>
    <row r="3" spans="1:21" x14ac:dyDescent="0.3">
      <c r="A3" s="1" t="str">
        <f t="shared" ref="A3:A66" si="0">G3&amp;"|"&amp;I3&amp;"|"&amp;M3</f>
        <v>2018|Northland Region|$20,000 or less</v>
      </c>
      <c r="B3" t="s">
        <v>18</v>
      </c>
      <c r="C3" t="s">
        <v>19</v>
      </c>
      <c r="D3" t="s">
        <v>20</v>
      </c>
      <c r="E3" t="s">
        <v>21</v>
      </c>
      <c r="F3">
        <v>2018</v>
      </c>
      <c r="G3">
        <v>2018</v>
      </c>
      <c r="H3">
        <v>1</v>
      </c>
      <c r="I3" t="s">
        <v>34</v>
      </c>
      <c r="J3">
        <v>99</v>
      </c>
      <c r="K3" t="s">
        <v>23</v>
      </c>
      <c r="L3">
        <v>1</v>
      </c>
      <c r="M3" t="s">
        <v>39</v>
      </c>
      <c r="N3">
        <v>2</v>
      </c>
      <c r="O3" t="s">
        <v>28</v>
      </c>
      <c r="P3">
        <v>3609</v>
      </c>
      <c r="T3" s="3">
        <f t="shared" ref="T3:T66" si="1">IF(AND(R3&lt;&gt;"_U",R3&lt;&gt;"c",N3&lt;&gt;999,N3&lt;&gt;9999,L3&lt;&gt;"Median"),IFERROR((ROUND(P3/U3*100,2)),"."),".")</f>
        <v>49.83</v>
      </c>
      <c r="U3" s="3">
        <f>IF(AND(R3&lt;&gt;"_U",N3&lt;&gt;9999,N3&lt;&gt;999,L3&lt;&gt;"Median"),IFERROR(VLOOKUP(A3,'Region Total'!A:P,16,0),"."),".")</f>
        <v>7242</v>
      </c>
    </row>
    <row r="4" spans="1:21" x14ac:dyDescent="0.3">
      <c r="A4" s="1" t="str">
        <f t="shared" si="0"/>
        <v>2018|Northland Region|$20,000 or less</v>
      </c>
      <c r="B4" t="s">
        <v>18</v>
      </c>
      <c r="C4" t="s">
        <v>19</v>
      </c>
      <c r="D4" t="s">
        <v>20</v>
      </c>
      <c r="E4" t="s">
        <v>21</v>
      </c>
      <c r="F4">
        <v>2018</v>
      </c>
      <c r="G4">
        <v>2018</v>
      </c>
      <c r="H4">
        <v>1</v>
      </c>
      <c r="I4" t="s">
        <v>34</v>
      </c>
      <c r="J4">
        <v>99</v>
      </c>
      <c r="K4" t="s">
        <v>23</v>
      </c>
      <c r="L4">
        <v>1</v>
      </c>
      <c r="M4" t="s">
        <v>39</v>
      </c>
      <c r="N4">
        <v>9999</v>
      </c>
      <c r="O4" t="s">
        <v>40</v>
      </c>
      <c r="P4">
        <v>7248</v>
      </c>
      <c r="T4" s="3" t="str">
        <f t="shared" si="1"/>
        <v>.</v>
      </c>
      <c r="U4" s="3" t="str">
        <f>IF(AND(R4&lt;&gt;"_U",N4&lt;&gt;9999,N4&lt;&gt;999,L4&lt;&gt;"Median"),IFERROR(VLOOKUP(A4,'Region Total'!A:P,16,0),"."),".")</f>
        <v>.</v>
      </c>
    </row>
    <row r="5" spans="1:21" x14ac:dyDescent="0.3">
      <c r="A5" s="1" t="str">
        <f t="shared" si="0"/>
        <v>2018|Northland Region|$20,000 or less</v>
      </c>
      <c r="B5" t="s">
        <v>18</v>
      </c>
      <c r="C5" t="s">
        <v>19</v>
      </c>
      <c r="D5" t="s">
        <v>20</v>
      </c>
      <c r="E5" t="s">
        <v>21</v>
      </c>
      <c r="F5">
        <v>2018</v>
      </c>
      <c r="G5">
        <v>2018</v>
      </c>
      <c r="H5">
        <v>1</v>
      </c>
      <c r="I5" t="s">
        <v>34</v>
      </c>
      <c r="J5">
        <v>99</v>
      </c>
      <c r="K5" t="s">
        <v>23</v>
      </c>
      <c r="L5">
        <v>1</v>
      </c>
      <c r="M5" t="s">
        <v>39</v>
      </c>
      <c r="N5">
        <v>3</v>
      </c>
      <c r="O5" t="s">
        <v>25</v>
      </c>
      <c r="P5">
        <v>639</v>
      </c>
      <c r="T5" s="3">
        <f t="shared" si="1"/>
        <v>8.82</v>
      </c>
      <c r="U5" s="3">
        <f>IF(AND(R5&lt;&gt;"_U",N5&lt;&gt;9999,N5&lt;&gt;999,L5&lt;&gt;"Median"),IFERROR(VLOOKUP(A5,'Region Total'!A:P,16,0),"."),".")</f>
        <v>7242</v>
      </c>
    </row>
    <row r="6" spans="1:21" x14ac:dyDescent="0.3">
      <c r="A6" s="1" t="str">
        <f t="shared" si="0"/>
        <v>2018|Northland Region|$20,000 or less</v>
      </c>
      <c r="B6" t="s">
        <v>18</v>
      </c>
      <c r="C6" t="s">
        <v>19</v>
      </c>
      <c r="D6" t="s">
        <v>20</v>
      </c>
      <c r="E6" t="s">
        <v>21</v>
      </c>
      <c r="F6">
        <v>2018</v>
      </c>
      <c r="G6">
        <v>2018</v>
      </c>
      <c r="H6">
        <v>1</v>
      </c>
      <c r="I6" t="s">
        <v>34</v>
      </c>
      <c r="J6">
        <v>99</v>
      </c>
      <c r="K6" t="s">
        <v>23</v>
      </c>
      <c r="L6">
        <v>1</v>
      </c>
      <c r="M6" t="s">
        <v>39</v>
      </c>
      <c r="N6">
        <v>7777</v>
      </c>
      <c r="O6" t="s">
        <v>37</v>
      </c>
      <c r="P6">
        <v>7242</v>
      </c>
      <c r="T6" s="3">
        <f t="shared" si="1"/>
        <v>100</v>
      </c>
      <c r="U6" s="3">
        <f>IF(AND(R6&lt;&gt;"_U",N6&lt;&gt;9999,N6&lt;&gt;999,L6&lt;&gt;"Median"),IFERROR(VLOOKUP(A6,'Region Total'!A:P,16,0),"."),".")</f>
        <v>7242</v>
      </c>
    </row>
    <row r="7" spans="1:21" x14ac:dyDescent="0.3">
      <c r="A7" s="1" t="str">
        <f t="shared" si="0"/>
        <v>2018|Northland Region|$20,000 or less</v>
      </c>
      <c r="B7" t="s">
        <v>18</v>
      </c>
      <c r="C7" t="s">
        <v>19</v>
      </c>
      <c r="D7" t="s">
        <v>20</v>
      </c>
      <c r="E7" t="s">
        <v>21</v>
      </c>
      <c r="F7">
        <v>2018</v>
      </c>
      <c r="G7">
        <v>2018</v>
      </c>
      <c r="H7">
        <v>1</v>
      </c>
      <c r="I7" t="s">
        <v>34</v>
      </c>
      <c r="J7">
        <v>99</v>
      </c>
      <c r="K7" t="s">
        <v>23</v>
      </c>
      <c r="L7">
        <v>1</v>
      </c>
      <c r="M7" t="s">
        <v>39</v>
      </c>
      <c r="N7">
        <v>999</v>
      </c>
      <c r="O7" t="s">
        <v>42</v>
      </c>
      <c r="P7">
        <v>3</v>
      </c>
      <c r="T7" s="3" t="str">
        <f t="shared" si="1"/>
        <v>.</v>
      </c>
      <c r="U7" s="3" t="str">
        <f>IF(AND(R7&lt;&gt;"_U",N7&lt;&gt;9999,N7&lt;&gt;999,L7&lt;&gt;"Median"),IFERROR(VLOOKUP(A7,'Region Total'!A:P,16,0),"."),".")</f>
        <v>.</v>
      </c>
    </row>
    <row r="8" spans="1:21" x14ac:dyDescent="0.3">
      <c r="A8" s="1" t="str">
        <f t="shared" si="0"/>
        <v>2018|Northland Region|$20,001-$30,000</v>
      </c>
      <c r="B8" t="s">
        <v>18</v>
      </c>
      <c r="C8" t="s">
        <v>19</v>
      </c>
      <c r="D8" t="s">
        <v>20</v>
      </c>
      <c r="E8" t="s">
        <v>21</v>
      </c>
      <c r="F8">
        <v>2018</v>
      </c>
      <c r="G8">
        <v>2018</v>
      </c>
      <c r="H8">
        <v>1</v>
      </c>
      <c r="I8" t="s">
        <v>34</v>
      </c>
      <c r="J8">
        <v>99</v>
      </c>
      <c r="K8" t="s">
        <v>23</v>
      </c>
      <c r="L8">
        <v>2</v>
      </c>
      <c r="M8" t="s">
        <v>24</v>
      </c>
      <c r="N8">
        <v>1</v>
      </c>
      <c r="O8" t="s">
        <v>33</v>
      </c>
      <c r="P8">
        <v>3951</v>
      </c>
      <c r="T8" s="3">
        <f t="shared" si="1"/>
        <v>51.87</v>
      </c>
      <c r="U8" s="3">
        <f>IF(AND(R8&lt;&gt;"_U",N8&lt;&gt;9999,N8&lt;&gt;999,L8&lt;&gt;"Median"),IFERROR(VLOOKUP(A8,'Region Total'!A:P,16,0),"."),".")</f>
        <v>7617</v>
      </c>
    </row>
    <row r="9" spans="1:21" x14ac:dyDescent="0.3">
      <c r="A9" s="1" t="str">
        <f t="shared" si="0"/>
        <v>2018|Northland Region|$20,001-$30,000</v>
      </c>
      <c r="B9" t="s">
        <v>18</v>
      </c>
      <c r="C9" t="s">
        <v>19</v>
      </c>
      <c r="D9" t="s">
        <v>20</v>
      </c>
      <c r="E9" t="s">
        <v>21</v>
      </c>
      <c r="F9">
        <v>2018</v>
      </c>
      <c r="G9">
        <v>2018</v>
      </c>
      <c r="H9">
        <v>1</v>
      </c>
      <c r="I9" t="s">
        <v>34</v>
      </c>
      <c r="J9">
        <v>99</v>
      </c>
      <c r="K9" t="s">
        <v>23</v>
      </c>
      <c r="L9">
        <v>2</v>
      </c>
      <c r="M9" t="s">
        <v>24</v>
      </c>
      <c r="N9">
        <v>9999</v>
      </c>
      <c r="O9" t="s">
        <v>40</v>
      </c>
      <c r="P9">
        <v>7617</v>
      </c>
      <c r="T9" s="3" t="str">
        <f t="shared" si="1"/>
        <v>.</v>
      </c>
      <c r="U9" s="3" t="str">
        <f>IF(AND(R9&lt;&gt;"_U",N9&lt;&gt;9999,N9&lt;&gt;999,L9&lt;&gt;"Median"),IFERROR(VLOOKUP(A9,'Region Total'!A:P,16,0),"."),".")</f>
        <v>.</v>
      </c>
    </row>
    <row r="10" spans="1:21" x14ac:dyDescent="0.3">
      <c r="A10" s="1" t="str">
        <f t="shared" si="0"/>
        <v>2018|Northland Region|$20,001-$30,000</v>
      </c>
      <c r="B10" t="s">
        <v>18</v>
      </c>
      <c r="C10" t="s">
        <v>19</v>
      </c>
      <c r="D10" t="s">
        <v>20</v>
      </c>
      <c r="E10" t="s">
        <v>21</v>
      </c>
      <c r="F10">
        <v>2018</v>
      </c>
      <c r="G10">
        <v>2018</v>
      </c>
      <c r="H10">
        <v>1</v>
      </c>
      <c r="I10" t="s">
        <v>34</v>
      </c>
      <c r="J10">
        <v>99</v>
      </c>
      <c r="K10" t="s">
        <v>23</v>
      </c>
      <c r="L10">
        <v>2</v>
      </c>
      <c r="M10" t="s">
        <v>24</v>
      </c>
      <c r="N10">
        <v>3</v>
      </c>
      <c r="O10" t="s">
        <v>25</v>
      </c>
      <c r="P10">
        <v>801</v>
      </c>
      <c r="T10" s="3">
        <f t="shared" si="1"/>
        <v>10.52</v>
      </c>
      <c r="U10" s="3">
        <f>IF(AND(R10&lt;&gt;"_U",N10&lt;&gt;9999,N10&lt;&gt;999,L10&lt;&gt;"Median"),IFERROR(VLOOKUP(A10,'Region Total'!A:P,16,0),"."),".")</f>
        <v>7617</v>
      </c>
    </row>
    <row r="11" spans="1:21" x14ac:dyDescent="0.3">
      <c r="A11" s="1" t="str">
        <f t="shared" si="0"/>
        <v>2018|Northland Region|$20,001-$30,000</v>
      </c>
      <c r="B11" t="s">
        <v>18</v>
      </c>
      <c r="C11" t="s">
        <v>19</v>
      </c>
      <c r="D11" t="s">
        <v>20</v>
      </c>
      <c r="E11" t="s">
        <v>21</v>
      </c>
      <c r="F11">
        <v>2018</v>
      </c>
      <c r="G11">
        <v>2018</v>
      </c>
      <c r="H11">
        <v>1</v>
      </c>
      <c r="I11" t="s">
        <v>34</v>
      </c>
      <c r="J11">
        <v>99</v>
      </c>
      <c r="K11" t="s">
        <v>23</v>
      </c>
      <c r="L11">
        <v>2</v>
      </c>
      <c r="M11" t="s">
        <v>24</v>
      </c>
      <c r="N11">
        <v>7777</v>
      </c>
      <c r="O11" t="s">
        <v>37</v>
      </c>
      <c r="P11">
        <v>7617</v>
      </c>
      <c r="T11" s="3">
        <f t="shared" si="1"/>
        <v>100</v>
      </c>
      <c r="U11" s="3">
        <f>IF(AND(R11&lt;&gt;"_U",N11&lt;&gt;9999,N11&lt;&gt;999,L11&lt;&gt;"Median"),IFERROR(VLOOKUP(A11,'Region Total'!A:P,16,0),"."),".")</f>
        <v>7617</v>
      </c>
    </row>
    <row r="12" spans="1:21" x14ac:dyDescent="0.3">
      <c r="A12" s="1" t="str">
        <f t="shared" si="0"/>
        <v>2018|Northland Region|$20,001-$30,000</v>
      </c>
      <c r="B12" t="s">
        <v>18</v>
      </c>
      <c r="C12" t="s">
        <v>19</v>
      </c>
      <c r="D12" t="s">
        <v>20</v>
      </c>
      <c r="E12" t="s">
        <v>21</v>
      </c>
      <c r="F12">
        <v>2018</v>
      </c>
      <c r="G12">
        <v>2018</v>
      </c>
      <c r="H12">
        <v>1</v>
      </c>
      <c r="I12" t="s">
        <v>34</v>
      </c>
      <c r="J12">
        <v>99</v>
      </c>
      <c r="K12" t="s">
        <v>23</v>
      </c>
      <c r="L12">
        <v>2</v>
      </c>
      <c r="M12" t="s">
        <v>24</v>
      </c>
      <c r="N12">
        <v>999</v>
      </c>
      <c r="O12" t="s">
        <v>42</v>
      </c>
      <c r="P12">
        <v>0</v>
      </c>
      <c r="T12" s="3" t="str">
        <f t="shared" si="1"/>
        <v>.</v>
      </c>
      <c r="U12" s="3" t="str">
        <f>IF(AND(R12&lt;&gt;"_U",N12&lt;&gt;9999,N12&lt;&gt;999,L12&lt;&gt;"Median"),IFERROR(VLOOKUP(A12,'Region Total'!A:P,16,0),"."),".")</f>
        <v>.</v>
      </c>
    </row>
    <row r="13" spans="1:21" x14ac:dyDescent="0.3">
      <c r="A13" s="1" t="str">
        <f t="shared" si="0"/>
        <v>2018|Northland Region|$20,001-$30,000</v>
      </c>
      <c r="B13" t="s">
        <v>18</v>
      </c>
      <c r="C13" t="s">
        <v>19</v>
      </c>
      <c r="D13" t="s">
        <v>20</v>
      </c>
      <c r="E13" t="s">
        <v>21</v>
      </c>
      <c r="F13">
        <v>2018</v>
      </c>
      <c r="G13">
        <v>2018</v>
      </c>
      <c r="H13">
        <v>1</v>
      </c>
      <c r="I13" t="s">
        <v>34</v>
      </c>
      <c r="J13">
        <v>99</v>
      </c>
      <c r="K13" t="s">
        <v>23</v>
      </c>
      <c r="L13">
        <v>2</v>
      </c>
      <c r="M13" t="s">
        <v>24</v>
      </c>
      <c r="N13">
        <v>2</v>
      </c>
      <c r="O13" t="s">
        <v>28</v>
      </c>
      <c r="P13">
        <v>2865</v>
      </c>
      <c r="T13" s="3">
        <f t="shared" si="1"/>
        <v>37.61</v>
      </c>
      <c r="U13" s="3">
        <f>IF(AND(R13&lt;&gt;"_U",N13&lt;&gt;9999,N13&lt;&gt;999,L13&lt;&gt;"Median"),IFERROR(VLOOKUP(A13,'Region Total'!A:P,16,0),"."),".")</f>
        <v>7617</v>
      </c>
    </row>
    <row r="14" spans="1:21" x14ac:dyDescent="0.3">
      <c r="A14" s="1" t="str">
        <f t="shared" si="0"/>
        <v>2018|Northland Region|$30,001-$50,000</v>
      </c>
      <c r="B14" t="s">
        <v>18</v>
      </c>
      <c r="C14" t="s">
        <v>19</v>
      </c>
      <c r="D14" t="s">
        <v>20</v>
      </c>
      <c r="E14" t="s">
        <v>21</v>
      </c>
      <c r="F14">
        <v>2018</v>
      </c>
      <c r="G14">
        <v>2018</v>
      </c>
      <c r="H14">
        <v>1</v>
      </c>
      <c r="I14" t="s">
        <v>34</v>
      </c>
      <c r="J14">
        <v>99</v>
      </c>
      <c r="K14" t="s">
        <v>23</v>
      </c>
      <c r="L14">
        <v>3</v>
      </c>
      <c r="M14" t="s">
        <v>45</v>
      </c>
      <c r="N14">
        <v>3</v>
      </c>
      <c r="O14" t="s">
        <v>25</v>
      </c>
      <c r="P14">
        <v>1332</v>
      </c>
      <c r="T14" s="3">
        <f t="shared" si="1"/>
        <v>12.12</v>
      </c>
      <c r="U14" s="3">
        <f>IF(AND(R14&lt;&gt;"_U",N14&lt;&gt;9999,N14&lt;&gt;999,L14&lt;&gt;"Median"),IFERROR(VLOOKUP(A14,'Region Total'!A:P,16,0),"."),".")</f>
        <v>10992</v>
      </c>
    </row>
    <row r="15" spans="1:21" x14ac:dyDescent="0.3">
      <c r="A15" s="1" t="str">
        <f t="shared" si="0"/>
        <v>2018|Northland Region|$30,001-$50,000</v>
      </c>
      <c r="B15" t="s">
        <v>18</v>
      </c>
      <c r="C15" t="s">
        <v>19</v>
      </c>
      <c r="D15" t="s">
        <v>20</v>
      </c>
      <c r="E15" t="s">
        <v>21</v>
      </c>
      <c r="F15">
        <v>2018</v>
      </c>
      <c r="G15">
        <v>2018</v>
      </c>
      <c r="H15">
        <v>1</v>
      </c>
      <c r="I15" t="s">
        <v>34</v>
      </c>
      <c r="J15">
        <v>99</v>
      </c>
      <c r="K15" t="s">
        <v>23</v>
      </c>
      <c r="L15">
        <v>3</v>
      </c>
      <c r="M15" t="s">
        <v>45</v>
      </c>
      <c r="N15">
        <v>1</v>
      </c>
      <c r="O15" t="s">
        <v>33</v>
      </c>
      <c r="P15">
        <v>5982</v>
      </c>
      <c r="T15" s="3">
        <f t="shared" si="1"/>
        <v>54.42</v>
      </c>
      <c r="U15" s="3">
        <f>IF(AND(R15&lt;&gt;"_U",N15&lt;&gt;9999,N15&lt;&gt;999,L15&lt;&gt;"Median"),IFERROR(VLOOKUP(A15,'Region Total'!A:P,16,0),"."),".")</f>
        <v>10992</v>
      </c>
    </row>
    <row r="16" spans="1:21" x14ac:dyDescent="0.3">
      <c r="A16" s="1" t="str">
        <f t="shared" si="0"/>
        <v>2018|Northland Region|$30,001-$50,000</v>
      </c>
      <c r="B16" t="s">
        <v>18</v>
      </c>
      <c r="C16" t="s">
        <v>19</v>
      </c>
      <c r="D16" t="s">
        <v>20</v>
      </c>
      <c r="E16" t="s">
        <v>21</v>
      </c>
      <c r="F16">
        <v>2018</v>
      </c>
      <c r="G16">
        <v>2018</v>
      </c>
      <c r="H16">
        <v>1</v>
      </c>
      <c r="I16" t="s">
        <v>34</v>
      </c>
      <c r="J16">
        <v>99</v>
      </c>
      <c r="K16" t="s">
        <v>23</v>
      </c>
      <c r="L16">
        <v>3</v>
      </c>
      <c r="M16" t="s">
        <v>45</v>
      </c>
      <c r="N16">
        <v>7777</v>
      </c>
      <c r="O16" t="s">
        <v>37</v>
      </c>
      <c r="P16">
        <v>10992</v>
      </c>
      <c r="T16" s="3">
        <f t="shared" si="1"/>
        <v>100</v>
      </c>
      <c r="U16" s="3">
        <f>IF(AND(R16&lt;&gt;"_U",N16&lt;&gt;9999,N16&lt;&gt;999,L16&lt;&gt;"Median"),IFERROR(VLOOKUP(A16,'Region Total'!A:P,16,0),"."),".")</f>
        <v>10992</v>
      </c>
    </row>
    <row r="17" spans="1:21" x14ac:dyDescent="0.3">
      <c r="A17" s="1" t="str">
        <f t="shared" si="0"/>
        <v>2018|Northland Region|$30,001-$50,000</v>
      </c>
      <c r="B17" t="s">
        <v>18</v>
      </c>
      <c r="C17" t="s">
        <v>19</v>
      </c>
      <c r="D17" t="s">
        <v>20</v>
      </c>
      <c r="E17" t="s">
        <v>21</v>
      </c>
      <c r="F17">
        <v>2018</v>
      </c>
      <c r="G17">
        <v>2018</v>
      </c>
      <c r="H17">
        <v>1</v>
      </c>
      <c r="I17" t="s">
        <v>34</v>
      </c>
      <c r="J17">
        <v>99</v>
      </c>
      <c r="K17" t="s">
        <v>23</v>
      </c>
      <c r="L17">
        <v>3</v>
      </c>
      <c r="M17" t="s">
        <v>45</v>
      </c>
      <c r="N17">
        <v>2</v>
      </c>
      <c r="O17" t="s">
        <v>28</v>
      </c>
      <c r="P17">
        <v>3678</v>
      </c>
      <c r="T17" s="3">
        <f t="shared" si="1"/>
        <v>33.46</v>
      </c>
      <c r="U17" s="3">
        <f>IF(AND(R17&lt;&gt;"_U",N17&lt;&gt;9999,N17&lt;&gt;999,L17&lt;&gt;"Median"),IFERROR(VLOOKUP(A17,'Region Total'!A:P,16,0),"."),".")</f>
        <v>10992</v>
      </c>
    </row>
    <row r="18" spans="1:21" x14ac:dyDescent="0.3">
      <c r="A18" s="1" t="str">
        <f t="shared" si="0"/>
        <v>2018|Northland Region|$30,001-$50,000</v>
      </c>
      <c r="B18" t="s">
        <v>18</v>
      </c>
      <c r="C18" t="s">
        <v>19</v>
      </c>
      <c r="D18" t="s">
        <v>20</v>
      </c>
      <c r="E18" t="s">
        <v>21</v>
      </c>
      <c r="F18">
        <v>2018</v>
      </c>
      <c r="G18">
        <v>2018</v>
      </c>
      <c r="H18">
        <v>1</v>
      </c>
      <c r="I18" t="s">
        <v>34</v>
      </c>
      <c r="J18">
        <v>99</v>
      </c>
      <c r="K18" t="s">
        <v>23</v>
      </c>
      <c r="L18">
        <v>3</v>
      </c>
      <c r="M18" t="s">
        <v>45</v>
      </c>
      <c r="N18">
        <v>999</v>
      </c>
      <c r="O18" t="s">
        <v>42</v>
      </c>
      <c r="P18">
        <v>0</v>
      </c>
      <c r="T18" s="3" t="str">
        <f t="shared" si="1"/>
        <v>.</v>
      </c>
      <c r="U18" s="3" t="str">
        <f>IF(AND(R18&lt;&gt;"_U",N18&lt;&gt;9999,N18&lt;&gt;999,L18&lt;&gt;"Median"),IFERROR(VLOOKUP(A18,'Region Total'!A:P,16,0),"."),".")</f>
        <v>.</v>
      </c>
    </row>
    <row r="19" spans="1:21" x14ac:dyDescent="0.3">
      <c r="A19" s="1" t="str">
        <f t="shared" si="0"/>
        <v>2018|Northland Region|$30,001-$50,000</v>
      </c>
      <c r="B19" t="s">
        <v>18</v>
      </c>
      <c r="C19" t="s">
        <v>19</v>
      </c>
      <c r="D19" t="s">
        <v>20</v>
      </c>
      <c r="E19" t="s">
        <v>21</v>
      </c>
      <c r="F19">
        <v>2018</v>
      </c>
      <c r="G19">
        <v>2018</v>
      </c>
      <c r="H19">
        <v>1</v>
      </c>
      <c r="I19" t="s">
        <v>34</v>
      </c>
      <c r="J19">
        <v>99</v>
      </c>
      <c r="K19" t="s">
        <v>23</v>
      </c>
      <c r="L19">
        <v>3</v>
      </c>
      <c r="M19" t="s">
        <v>45</v>
      </c>
      <c r="N19">
        <v>9999</v>
      </c>
      <c r="O19" t="s">
        <v>40</v>
      </c>
      <c r="P19">
        <v>10995</v>
      </c>
      <c r="T19" s="3" t="str">
        <f t="shared" si="1"/>
        <v>.</v>
      </c>
      <c r="U19" s="3" t="str">
        <f>IF(AND(R19&lt;&gt;"_U",N19&lt;&gt;9999,N19&lt;&gt;999,L19&lt;&gt;"Median"),IFERROR(VLOOKUP(A19,'Region Total'!A:P,16,0),"."),".")</f>
        <v>.</v>
      </c>
    </row>
    <row r="20" spans="1:21" x14ac:dyDescent="0.3">
      <c r="A20" s="1" t="str">
        <f t="shared" si="0"/>
        <v>2018|Northland Region|$50,001-$70,000</v>
      </c>
      <c r="B20" t="s">
        <v>18</v>
      </c>
      <c r="C20" t="s">
        <v>19</v>
      </c>
      <c r="D20" t="s">
        <v>20</v>
      </c>
      <c r="E20" t="s">
        <v>21</v>
      </c>
      <c r="F20">
        <v>2018</v>
      </c>
      <c r="G20">
        <v>2018</v>
      </c>
      <c r="H20">
        <v>1</v>
      </c>
      <c r="I20" t="s">
        <v>34</v>
      </c>
      <c r="J20">
        <v>99</v>
      </c>
      <c r="K20" t="s">
        <v>23</v>
      </c>
      <c r="L20">
        <v>4</v>
      </c>
      <c r="M20" t="s">
        <v>36</v>
      </c>
      <c r="N20">
        <v>999</v>
      </c>
      <c r="O20" t="s">
        <v>42</v>
      </c>
      <c r="P20">
        <v>0</v>
      </c>
      <c r="T20" s="3" t="str">
        <f t="shared" si="1"/>
        <v>.</v>
      </c>
      <c r="U20" s="3" t="str">
        <f>IF(AND(R20&lt;&gt;"_U",N20&lt;&gt;9999,N20&lt;&gt;999,L20&lt;&gt;"Median"),IFERROR(VLOOKUP(A20,'Region Total'!A:P,16,0),"."),".")</f>
        <v>.</v>
      </c>
    </row>
    <row r="21" spans="1:21" x14ac:dyDescent="0.3">
      <c r="A21" s="1" t="str">
        <f t="shared" si="0"/>
        <v>2018|Northland Region|$50,001-$70,000</v>
      </c>
      <c r="B21" t="s">
        <v>18</v>
      </c>
      <c r="C21" t="s">
        <v>19</v>
      </c>
      <c r="D21" t="s">
        <v>20</v>
      </c>
      <c r="E21" t="s">
        <v>21</v>
      </c>
      <c r="F21">
        <v>2018</v>
      </c>
      <c r="G21">
        <v>2018</v>
      </c>
      <c r="H21">
        <v>1</v>
      </c>
      <c r="I21" t="s">
        <v>34</v>
      </c>
      <c r="J21">
        <v>99</v>
      </c>
      <c r="K21" t="s">
        <v>23</v>
      </c>
      <c r="L21">
        <v>4</v>
      </c>
      <c r="M21" t="s">
        <v>36</v>
      </c>
      <c r="N21">
        <v>9999</v>
      </c>
      <c r="O21" t="s">
        <v>40</v>
      </c>
      <c r="P21">
        <v>8835</v>
      </c>
      <c r="T21" s="3" t="str">
        <f t="shared" si="1"/>
        <v>.</v>
      </c>
      <c r="U21" s="3" t="str">
        <f>IF(AND(R21&lt;&gt;"_U",N21&lt;&gt;9999,N21&lt;&gt;999,L21&lt;&gt;"Median"),IFERROR(VLOOKUP(A21,'Region Total'!A:P,16,0),"."),".")</f>
        <v>.</v>
      </c>
    </row>
    <row r="22" spans="1:21" x14ac:dyDescent="0.3">
      <c r="A22" s="1" t="str">
        <f t="shared" si="0"/>
        <v>2018|Northland Region|$50,001-$70,000</v>
      </c>
      <c r="B22" t="s">
        <v>18</v>
      </c>
      <c r="C22" t="s">
        <v>19</v>
      </c>
      <c r="D22" t="s">
        <v>20</v>
      </c>
      <c r="E22" t="s">
        <v>21</v>
      </c>
      <c r="F22">
        <v>2018</v>
      </c>
      <c r="G22">
        <v>2018</v>
      </c>
      <c r="H22">
        <v>1</v>
      </c>
      <c r="I22" t="s">
        <v>34</v>
      </c>
      <c r="J22">
        <v>99</v>
      </c>
      <c r="K22" t="s">
        <v>23</v>
      </c>
      <c r="L22">
        <v>4</v>
      </c>
      <c r="M22" t="s">
        <v>36</v>
      </c>
      <c r="N22">
        <v>2</v>
      </c>
      <c r="O22" t="s">
        <v>28</v>
      </c>
      <c r="P22">
        <v>2859</v>
      </c>
      <c r="T22" s="3">
        <f t="shared" si="1"/>
        <v>32.36</v>
      </c>
      <c r="U22" s="3">
        <f>IF(AND(R22&lt;&gt;"_U",N22&lt;&gt;9999,N22&lt;&gt;999,L22&lt;&gt;"Median"),IFERROR(VLOOKUP(A22,'Region Total'!A:P,16,0),"."),".")</f>
        <v>8835</v>
      </c>
    </row>
    <row r="23" spans="1:21" x14ac:dyDescent="0.3">
      <c r="A23" s="1" t="str">
        <f t="shared" si="0"/>
        <v>2018|Northland Region|$50,001-$70,000</v>
      </c>
      <c r="B23" t="s">
        <v>18</v>
      </c>
      <c r="C23" t="s">
        <v>19</v>
      </c>
      <c r="D23" t="s">
        <v>20</v>
      </c>
      <c r="E23" t="s">
        <v>21</v>
      </c>
      <c r="F23">
        <v>2018</v>
      </c>
      <c r="G23">
        <v>2018</v>
      </c>
      <c r="H23">
        <v>1</v>
      </c>
      <c r="I23" t="s">
        <v>34</v>
      </c>
      <c r="J23">
        <v>99</v>
      </c>
      <c r="K23" t="s">
        <v>23</v>
      </c>
      <c r="L23">
        <v>4</v>
      </c>
      <c r="M23" t="s">
        <v>36</v>
      </c>
      <c r="N23">
        <v>7777</v>
      </c>
      <c r="O23" t="s">
        <v>37</v>
      </c>
      <c r="P23">
        <v>8835</v>
      </c>
      <c r="T23" s="3">
        <f t="shared" si="1"/>
        <v>100</v>
      </c>
      <c r="U23" s="3">
        <f>IF(AND(R23&lt;&gt;"_U",N23&lt;&gt;9999,N23&lt;&gt;999,L23&lt;&gt;"Median"),IFERROR(VLOOKUP(A23,'Region Total'!A:P,16,0),"."),".")</f>
        <v>8835</v>
      </c>
    </row>
    <row r="24" spans="1:21" x14ac:dyDescent="0.3">
      <c r="A24" s="1" t="str">
        <f t="shared" si="0"/>
        <v>2018|Northland Region|$50,001-$70,000</v>
      </c>
      <c r="B24" t="s">
        <v>18</v>
      </c>
      <c r="C24" t="s">
        <v>19</v>
      </c>
      <c r="D24" t="s">
        <v>20</v>
      </c>
      <c r="E24" t="s">
        <v>21</v>
      </c>
      <c r="F24">
        <v>2018</v>
      </c>
      <c r="G24">
        <v>2018</v>
      </c>
      <c r="H24">
        <v>1</v>
      </c>
      <c r="I24" t="s">
        <v>34</v>
      </c>
      <c r="J24">
        <v>99</v>
      </c>
      <c r="K24" t="s">
        <v>23</v>
      </c>
      <c r="L24">
        <v>4</v>
      </c>
      <c r="M24" t="s">
        <v>36</v>
      </c>
      <c r="N24">
        <v>1</v>
      </c>
      <c r="O24" t="s">
        <v>33</v>
      </c>
      <c r="P24">
        <v>4872</v>
      </c>
      <c r="T24" s="3">
        <f t="shared" si="1"/>
        <v>55.14</v>
      </c>
      <c r="U24" s="3">
        <f>IF(AND(R24&lt;&gt;"_U",N24&lt;&gt;9999,N24&lt;&gt;999,L24&lt;&gt;"Median"),IFERROR(VLOOKUP(A24,'Region Total'!A:P,16,0),"."),".")</f>
        <v>8835</v>
      </c>
    </row>
    <row r="25" spans="1:21" x14ac:dyDescent="0.3">
      <c r="A25" s="1" t="str">
        <f t="shared" si="0"/>
        <v>2018|Northland Region|$50,001-$70,000</v>
      </c>
      <c r="B25" t="s">
        <v>18</v>
      </c>
      <c r="C25" t="s">
        <v>19</v>
      </c>
      <c r="D25" t="s">
        <v>20</v>
      </c>
      <c r="E25" t="s">
        <v>21</v>
      </c>
      <c r="F25">
        <v>2018</v>
      </c>
      <c r="G25">
        <v>2018</v>
      </c>
      <c r="H25">
        <v>1</v>
      </c>
      <c r="I25" t="s">
        <v>34</v>
      </c>
      <c r="J25">
        <v>99</v>
      </c>
      <c r="K25" t="s">
        <v>23</v>
      </c>
      <c r="L25">
        <v>4</v>
      </c>
      <c r="M25" t="s">
        <v>36</v>
      </c>
      <c r="N25">
        <v>3</v>
      </c>
      <c r="O25" t="s">
        <v>25</v>
      </c>
      <c r="P25">
        <v>1107</v>
      </c>
      <c r="T25" s="3">
        <f t="shared" si="1"/>
        <v>12.53</v>
      </c>
      <c r="U25" s="3">
        <f>IF(AND(R25&lt;&gt;"_U",N25&lt;&gt;9999,N25&lt;&gt;999,L25&lt;&gt;"Median"),IFERROR(VLOOKUP(A25,'Region Total'!A:P,16,0),"."),".")</f>
        <v>8835</v>
      </c>
    </row>
    <row r="26" spans="1:21" x14ac:dyDescent="0.3">
      <c r="A26" s="1" t="str">
        <f t="shared" si="0"/>
        <v>2018|Northland Region|$70,001-$100,000</v>
      </c>
      <c r="B26" t="s">
        <v>18</v>
      </c>
      <c r="C26" t="s">
        <v>19</v>
      </c>
      <c r="D26" t="s">
        <v>20</v>
      </c>
      <c r="E26" t="s">
        <v>21</v>
      </c>
      <c r="F26">
        <v>2018</v>
      </c>
      <c r="G26">
        <v>2018</v>
      </c>
      <c r="H26">
        <v>1</v>
      </c>
      <c r="I26" t="s">
        <v>34</v>
      </c>
      <c r="J26">
        <v>99</v>
      </c>
      <c r="K26" t="s">
        <v>23</v>
      </c>
      <c r="L26">
        <v>5</v>
      </c>
      <c r="M26" t="s">
        <v>58</v>
      </c>
      <c r="N26">
        <v>1</v>
      </c>
      <c r="O26" t="s">
        <v>33</v>
      </c>
      <c r="P26">
        <v>5250</v>
      </c>
      <c r="T26" s="3">
        <f t="shared" si="1"/>
        <v>59.02</v>
      </c>
      <c r="U26" s="3">
        <f>IF(AND(R26&lt;&gt;"_U",N26&lt;&gt;9999,N26&lt;&gt;999,L26&lt;&gt;"Median"),IFERROR(VLOOKUP(A26,'Region Total'!A:P,16,0),"."),".")</f>
        <v>8895</v>
      </c>
    </row>
    <row r="27" spans="1:21" x14ac:dyDescent="0.3">
      <c r="A27" s="1" t="str">
        <f t="shared" si="0"/>
        <v>2018|Northland Region|$70,001-$100,000</v>
      </c>
      <c r="B27" t="s">
        <v>18</v>
      </c>
      <c r="C27" t="s">
        <v>19</v>
      </c>
      <c r="D27" t="s">
        <v>20</v>
      </c>
      <c r="E27" t="s">
        <v>21</v>
      </c>
      <c r="F27">
        <v>2018</v>
      </c>
      <c r="G27">
        <v>2018</v>
      </c>
      <c r="H27">
        <v>1</v>
      </c>
      <c r="I27" t="s">
        <v>34</v>
      </c>
      <c r="J27">
        <v>99</v>
      </c>
      <c r="K27" t="s">
        <v>23</v>
      </c>
      <c r="L27">
        <v>5</v>
      </c>
      <c r="M27" t="s">
        <v>58</v>
      </c>
      <c r="N27">
        <v>999</v>
      </c>
      <c r="O27" t="s">
        <v>42</v>
      </c>
      <c r="P27">
        <v>0</v>
      </c>
      <c r="T27" s="3" t="str">
        <f t="shared" si="1"/>
        <v>.</v>
      </c>
      <c r="U27" s="3" t="str">
        <f>IF(AND(R27&lt;&gt;"_U",N27&lt;&gt;9999,N27&lt;&gt;999,L27&lt;&gt;"Median"),IFERROR(VLOOKUP(A27,'Region Total'!A:P,16,0),"."),".")</f>
        <v>.</v>
      </c>
    </row>
    <row r="28" spans="1:21" x14ac:dyDescent="0.3">
      <c r="A28" s="1" t="str">
        <f t="shared" si="0"/>
        <v>2018|Northland Region|$70,001-$100,000</v>
      </c>
      <c r="B28" t="s">
        <v>18</v>
      </c>
      <c r="C28" t="s">
        <v>19</v>
      </c>
      <c r="D28" t="s">
        <v>20</v>
      </c>
      <c r="E28" t="s">
        <v>21</v>
      </c>
      <c r="F28">
        <v>2018</v>
      </c>
      <c r="G28">
        <v>2018</v>
      </c>
      <c r="H28">
        <v>1</v>
      </c>
      <c r="I28" t="s">
        <v>34</v>
      </c>
      <c r="J28">
        <v>99</v>
      </c>
      <c r="K28" t="s">
        <v>23</v>
      </c>
      <c r="L28">
        <v>5</v>
      </c>
      <c r="M28" t="s">
        <v>58</v>
      </c>
      <c r="N28">
        <v>3</v>
      </c>
      <c r="O28" t="s">
        <v>25</v>
      </c>
      <c r="P28">
        <v>1038</v>
      </c>
      <c r="T28" s="3">
        <f t="shared" si="1"/>
        <v>11.67</v>
      </c>
      <c r="U28" s="3">
        <f>IF(AND(R28&lt;&gt;"_U",N28&lt;&gt;9999,N28&lt;&gt;999,L28&lt;&gt;"Median"),IFERROR(VLOOKUP(A28,'Region Total'!A:P,16,0),"."),".")</f>
        <v>8895</v>
      </c>
    </row>
    <row r="29" spans="1:21" x14ac:dyDescent="0.3">
      <c r="A29" s="1" t="str">
        <f t="shared" si="0"/>
        <v>2018|Northland Region|$70,001-$100,000</v>
      </c>
      <c r="B29" t="s">
        <v>18</v>
      </c>
      <c r="C29" t="s">
        <v>19</v>
      </c>
      <c r="D29" t="s">
        <v>20</v>
      </c>
      <c r="E29" t="s">
        <v>21</v>
      </c>
      <c r="F29">
        <v>2018</v>
      </c>
      <c r="G29">
        <v>2018</v>
      </c>
      <c r="H29">
        <v>1</v>
      </c>
      <c r="I29" t="s">
        <v>34</v>
      </c>
      <c r="J29">
        <v>99</v>
      </c>
      <c r="K29" t="s">
        <v>23</v>
      </c>
      <c r="L29">
        <v>5</v>
      </c>
      <c r="M29" t="s">
        <v>58</v>
      </c>
      <c r="N29">
        <v>9999</v>
      </c>
      <c r="O29" t="s">
        <v>40</v>
      </c>
      <c r="P29">
        <v>8895</v>
      </c>
      <c r="T29" s="3" t="str">
        <f t="shared" si="1"/>
        <v>.</v>
      </c>
      <c r="U29" s="3" t="str">
        <f>IF(AND(R29&lt;&gt;"_U",N29&lt;&gt;9999,N29&lt;&gt;999,L29&lt;&gt;"Median"),IFERROR(VLOOKUP(A29,'Region Total'!A:P,16,0),"."),".")</f>
        <v>.</v>
      </c>
    </row>
    <row r="30" spans="1:21" x14ac:dyDescent="0.3">
      <c r="A30" s="1" t="str">
        <f t="shared" si="0"/>
        <v>2018|Northland Region|$70,001-$100,000</v>
      </c>
      <c r="B30" t="s">
        <v>18</v>
      </c>
      <c r="C30" t="s">
        <v>19</v>
      </c>
      <c r="D30" t="s">
        <v>20</v>
      </c>
      <c r="E30" t="s">
        <v>21</v>
      </c>
      <c r="F30">
        <v>2018</v>
      </c>
      <c r="G30">
        <v>2018</v>
      </c>
      <c r="H30">
        <v>1</v>
      </c>
      <c r="I30" t="s">
        <v>34</v>
      </c>
      <c r="J30">
        <v>99</v>
      </c>
      <c r="K30" t="s">
        <v>23</v>
      </c>
      <c r="L30">
        <v>5</v>
      </c>
      <c r="M30" t="s">
        <v>58</v>
      </c>
      <c r="N30">
        <v>2</v>
      </c>
      <c r="O30" t="s">
        <v>28</v>
      </c>
      <c r="P30">
        <v>2610</v>
      </c>
      <c r="T30" s="3">
        <f t="shared" si="1"/>
        <v>29.34</v>
      </c>
      <c r="U30" s="3">
        <f>IF(AND(R30&lt;&gt;"_U",N30&lt;&gt;9999,N30&lt;&gt;999,L30&lt;&gt;"Median"),IFERROR(VLOOKUP(A30,'Region Total'!A:P,16,0),"."),".")</f>
        <v>8895</v>
      </c>
    </row>
    <row r="31" spans="1:21" x14ac:dyDescent="0.3">
      <c r="A31" s="1" t="str">
        <f t="shared" si="0"/>
        <v>2018|Northland Region|$70,001-$100,000</v>
      </c>
      <c r="B31" t="s">
        <v>18</v>
      </c>
      <c r="C31" t="s">
        <v>19</v>
      </c>
      <c r="D31" t="s">
        <v>20</v>
      </c>
      <c r="E31" t="s">
        <v>21</v>
      </c>
      <c r="F31">
        <v>2018</v>
      </c>
      <c r="G31">
        <v>2018</v>
      </c>
      <c r="H31">
        <v>1</v>
      </c>
      <c r="I31" t="s">
        <v>34</v>
      </c>
      <c r="J31">
        <v>99</v>
      </c>
      <c r="K31" t="s">
        <v>23</v>
      </c>
      <c r="L31">
        <v>5</v>
      </c>
      <c r="M31" t="s">
        <v>58</v>
      </c>
      <c r="N31">
        <v>7777</v>
      </c>
      <c r="O31" t="s">
        <v>37</v>
      </c>
      <c r="P31">
        <v>8895</v>
      </c>
      <c r="T31" s="3">
        <f t="shared" si="1"/>
        <v>100</v>
      </c>
      <c r="U31" s="3">
        <f>IF(AND(R31&lt;&gt;"_U",N31&lt;&gt;9999,N31&lt;&gt;999,L31&lt;&gt;"Median"),IFERROR(VLOOKUP(A31,'Region Total'!A:P,16,0),"."),".")</f>
        <v>8895</v>
      </c>
    </row>
    <row r="32" spans="1:21" x14ac:dyDescent="0.3">
      <c r="A32" s="1" t="str">
        <f t="shared" si="0"/>
        <v>2018|Northland Region|$100,001-$150,000</v>
      </c>
      <c r="B32" t="s">
        <v>18</v>
      </c>
      <c r="C32" t="s">
        <v>19</v>
      </c>
      <c r="D32" t="s">
        <v>20</v>
      </c>
      <c r="E32" t="s">
        <v>21</v>
      </c>
      <c r="F32">
        <v>2018</v>
      </c>
      <c r="G32">
        <v>2018</v>
      </c>
      <c r="H32">
        <v>1</v>
      </c>
      <c r="I32" t="s">
        <v>34</v>
      </c>
      <c r="J32">
        <v>99</v>
      </c>
      <c r="K32" t="s">
        <v>23</v>
      </c>
      <c r="L32">
        <v>6</v>
      </c>
      <c r="M32" t="s">
        <v>59</v>
      </c>
      <c r="N32">
        <v>2</v>
      </c>
      <c r="O32" t="s">
        <v>28</v>
      </c>
      <c r="P32">
        <v>1998</v>
      </c>
      <c r="T32" s="3">
        <f t="shared" si="1"/>
        <v>22.4</v>
      </c>
      <c r="U32" s="3">
        <f>IF(AND(R32&lt;&gt;"_U",N32&lt;&gt;9999,N32&lt;&gt;999,L32&lt;&gt;"Median"),IFERROR(VLOOKUP(A32,'Region Total'!A:P,16,0),"."),".")</f>
        <v>8919</v>
      </c>
    </row>
    <row r="33" spans="1:21" x14ac:dyDescent="0.3">
      <c r="A33" s="1" t="str">
        <f t="shared" si="0"/>
        <v>2018|Northland Region|$100,001-$150,000</v>
      </c>
      <c r="B33" t="s">
        <v>18</v>
      </c>
      <c r="C33" t="s">
        <v>19</v>
      </c>
      <c r="D33" t="s">
        <v>20</v>
      </c>
      <c r="E33" t="s">
        <v>21</v>
      </c>
      <c r="F33">
        <v>2018</v>
      </c>
      <c r="G33">
        <v>2018</v>
      </c>
      <c r="H33">
        <v>1</v>
      </c>
      <c r="I33" t="s">
        <v>34</v>
      </c>
      <c r="J33">
        <v>99</v>
      </c>
      <c r="K33" t="s">
        <v>23</v>
      </c>
      <c r="L33">
        <v>6</v>
      </c>
      <c r="M33" t="s">
        <v>59</v>
      </c>
      <c r="N33">
        <v>7777</v>
      </c>
      <c r="O33" t="s">
        <v>37</v>
      </c>
      <c r="P33">
        <v>8919</v>
      </c>
      <c r="T33" s="3">
        <f t="shared" si="1"/>
        <v>100</v>
      </c>
      <c r="U33" s="3">
        <f>IF(AND(R33&lt;&gt;"_U",N33&lt;&gt;9999,N33&lt;&gt;999,L33&lt;&gt;"Median"),IFERROR(VLOOKUP(A33,'Region Total'!A:P,16,0),"."),".")</f>
        <v>8919</v>
      </c>
    </row>
    <row r="34" spans="1:21" x14ac:dyDescent="0.3">
      <c r="A34" s="1" t="str">
        <f t="shared" si="0"/>
        <v>2018|Northland Region|$100,001-$150,000</v>
      </c>
      <c r="B34" t="s">
        <v>18</v>
      </c>
      <c r="C34" t="s">
        <v>19</v>
      </c>
      <c r="D34" t="s">
        <v>20</v>
      </c>
      <c r="E34" t="s">
        <v>21</v>
      </c>
      <c r="F34">
        <v>2018</v>
      </c>
      <c r="G34">
        <v>2018</v>
      </c>
      <c r="H34">
        <v>1</v>
      </c>
      <c r="I34" t="s">
        <v>34</v>
      </c>
      <c r="J34">
        <v>99</v>
      </c>
      <c r="K34" t="s">
        <v>23</v>
      </c>
      <c r="L34">
        <v>6</v>
      </c>
      <c r="M34" t="s">
        <v>59</v>
      </c>
      <c r="N34">
        <v>999</v>
      </c>
      <c r="O34" t="s">
        <v>42</v>
      </c>
      <c r="P34">
        <v>0</v>
      </c>
      <c r="T34" s="3" t="str">
        <f t="shared" si="1"/>
        <v>.</v>
      </c>
      <c r="U34" s="3" t="str">
        <f>IF(AND(R34&lt;&gt;"_U",N34&lt;&gt;9999,N34&lt;&gt;999,L34&lt;&gt;"Median"),IFERROR(VLOOKUP(A34,'Region Total'!A:P,16,0),"."),".")</f>
        <v>.</v>
      </c>
    </row>
    <row r="35" spans="1:21" x14ac:dyDescent="0.3">
      <c r="A35" s="1" t="str">
        <f t="shared" si="0"/>
        <v>2018|Northland Region|$100,001-$150,000</v>
      </c>
      <c r="B35" t="s">
        <v>18</v>
      </c>
      <c r="C35" t="s">
        <v>19</v>
      </c>
      <c r="D35" t="s">
        <v>20</v>
      </c>
      <c r="E35" t="s">
        <v>21</v>
      </c>
      <c r="F35">
        <v>2018</v>
      </c>
      <c r="G35">
        <v>2018</v>
      </c>
      <c r="H35">
        <v>1</v>
      </c>
      <c r="I35" t="s">
        <v>34</v>
      </c>
      <c r="J35">
        <v>99</v>
      </c>
      <c r="K35" t="s">
        <v>23</v>
      </c>
      <c r="L35">
        <v>6</v>
      </c>
      <c r="M35" t="s">
        <v>59</v>
      </c>
      <c r="N35">
        <v>3</v>
      </c>
      <c r="O35" t="s">
        <v>25</v>
      </c>
      <c r="P35">
        <v>1200</v>
      </c>
      <c r="T35" s="3">
        <f t="shared" si="1"/>
        <v>13.45</v>
      </c>
      <c r="U35" s="3">
        <f>IF(AND(R35&lt;&gt;"_U",N35&lt;&gt;9999,N35&lt;&gt;999,L35&lt;&gt;"Median"),IFERROR(VLOOKUP(A35,'Region Total'!A:P,16,0),"."),".")</f>
        <v>8919</v>
      </c>
    </row>
    <row r="36" spans="1:21" x14ac:dyDescent="0.3">
      <c r="A36" s="1" t="str">
        <f t="shared" si="0"/>
        <v>2018|Northland Region|$100,001-$150,000</v>
      </c>
      <c r="B36" t="s">
        <v>18</v>
      </c>
      <c r="C36" t="s">
        <v>19</v>
      </c>
      <c r="D36" t="s">
        <v>20</v>
      </c>
      <c r="E36" t="s">
        <v>21</v>
      </c>
      <c r="F36">
        <v>2018</v>
      </c>
      <c r="G36">
        <v>2018</v>
      </c>
      <c r="H36">
        <v>1</v>
      </c>
      <c r="I36" t="s">
        <v>34</v>
      </c>
      <c r="J36">
        <v>99</v>
      </c>
      <c r="K36" t="s">
        <v>23</v>
      </c>
      <c r="L36">
        <v>6</v>
      </c>
      <c r="M36" t="s">
        <v>59</v>
      </c>
      <c r="N36">
        <v>1</v>
      </c>
      <c r="O36" t="s">
        <v>33</v>
      </c>
      <c r="P36">
        <v>5724</v>
      </c>
      <c r="T36" s="3">
        <f t="shared" si="1"/>
        <v>64.180000000000007</v>
      </c>
      <c r="U36" s="3">
        <f>IF(AND(R36&lt;&gt;"_U",N36&lt;&gt;9999,N36&lt;&gt;999,L36&lt;&gt;"Median"),IFERROR(VLOOKUP(A36,'Region Total'!A:P,16,0),"."),".")</f>
        <v>8919</v>
      </c>
    </row>
    <row r="37" spans="1:21" x14ac:dyDescent="0.3">
      <c r="A37" s="1" t="str">
        <f t="shared" si="0"/>
        <v>2018|Northland Region|$100,001-$150,000</v>
      </c>
      <c r="B37" t="s">
        <v>18</v>
      </c>
      <c r="C37" t="s">
        <v>19</v>
      </c>
      <c r="D37" t="s">
        <v>20</v>
      </c>
      <c r="E37" t="s">
        <v>21</v>
      </c>
      <c r="F37">
        <v>2018</v>
      </c>
      <c r="G37">
        <v>2018</v>
      </c>
      <c r="H37">
        <v>1</v>
      </c>
      <c r="I37" t="s">
        <v>34</v>
      </c>
      <c r="J37">
        <v>99</v>
      </c>
      <c r="K37" t="s">
        <v>23</v>
      </c>
      <c r="L37">
        <v>6</v>
      </c>
      <c r="M37" t="s">
        <v>59</v>
      </c>
      <c r="N37">
        <v>9999</v>
      </c>
      <c r="O37" t="s">
        <v>40</v>
      </c>
      <c r="P37">
        <v>8919</v>
      </c>
      <c r="T37" s="3" t="str">
        <f t="shared" si="1"/>
        <v>.</v>
      </c>
      <c r="U37" s="3" t="str">
        <f>IF(AND(R37&lt;&gt;"_U",N37&lt;&gt;9999,N37&lt;&gt;999,L37&lt;&gt;"Median"),IFERROR(VLOOKUP(A37,'Region Total'!A:P,16,0),"."),".")</f>
        <v>.</v>
      </c>
    </row>
    <row r="38" spans="1:21" x14ac:dyDescent="0.3">
      <c r="A38" s="1" t="str">
        <f t="shared" si="0"/>
        <v>2018|Northland Region|$150,001-$200,000</v>
      </c>
      <c r="B38" t="s">
        <v>18</v>
      </c>
      <c r="C38" t="s">
        <v>19</v>
      </c>
      <c r="D38" t="s">
        <v>20</v>
      </c>
      <c r="E38" t="s">
        <v>21</v>
      </c>
      <c r="F38">
        <v>2018</v>
      </c>
      <c r="G38">
        <v>2018</v>
      </c>
      <c r="H38">
        <v>1</v>
      </c>
      <c r="I38" t="s">
        <v>34</v>
      </c>
      <c r="J38">
        <v>99</v>
      </c>
      <c r="K38" t="s">
        <v>23</v>
      </c>
      <c r="L38">
        <v>7</v>
      </c>
      <c r="M38" t="s">
        <v>43</v>
      </c>
      <c r="N38">
        <v>3</v>
      </c>
      <c r="O38" t="s">
        <v>25</v>
      </c>
      <c r="P38">
        <v>1371</v>
      </c>
      <c r="T38" s="3">
        <f t="shared" si="1"/>
        <v>24.14</v>
      </c>
      <c r="U38" s="3">
        <f>IF(AND(R38&lt;&gt;"_U",N38&lt;&gt;9999,N38&lt;&gt;999,L38&lt;&gt;"Median"),IFERROR(VLOOKUP(A38,'Region Total'!A:P,16,0),"."),".")</f>
        <v>5679</v>
      </c>
    </row>
    <row r="39" spans="1:21" x14ac:dyDescent="0.3">
      <c r="A39" s="1" t="str">
        <f t="shared" si="0"/>
        <v>2018|Northland Region|$150,001-$200,000</v>
      </c>
      <c r="B39" t="s">
        <v>18</v>
      </c>
      <c r="C39" t="s">
        <v>19</v>
      </c>
      <c r="D39" t="s">
        <v>20</v>
      </c>
      <c r="E39" t="s">
        <v>21</v>
      </c>
      <c r="F39">
        <v>2018</v>
      </c>
      <c r="G39">
        <v>2018</v>
      </c>
      <c r="H39">
        <v>1</v>
      </c>
      <c r="I39" t="s">
        <v>34</v>
      </c>
      <c r="J39">
        <v>99</v>
      </c>
      <c r="K39" t="s">
        <v>23</v>
      </c>
      <c r="L39">
        <v>7</v>
      </c>
      <c r="M39" t="s">
        <v>43</v>
      </c>
      <c r="N39">
        <v>9999</v>
      </c>
      <c r="O39" t="s">
        <v>40</v>
      </c>
      <c r="P39">
        <v>5679</v>
      </c>
      <c r="T39" s="3" t="str">
        <f t="shared" si="1"/>
        <v>.</v>
      </c>
      <c r="U39" s="3" t="str">
        <f>IF(AND(R39&lt;&gt;"_U",N39&lt;&gt;9999,N39&lt;&gt;999,L39&lt;&gt;"Median"),IFERROR(VLOOKUP(A39,'Region Total'!A:P,16,0),"."),".")</f>
        <v>.</v>
      </c>
    </row>
    <row r="40" spans="1:21" x14ac:dyDescent="0.3">
      <c r="A40" s="1" t="str">
        <f t="shared" si="0"/>
        <v>2018|Northland Region|$150,001-$200,000</v>
      </c>
      <c r="B40" t="s">
        <v>18</v>
      </c>
      <c r="C40" t="s">
        <v>19</v>
      </c>
      <c r="D40" t="s">
        <v>20</v>
      </c>
      <c r="E40" t="s">
        <v>21</v>
      </c>
      <c r="F40">
        <v>2018</v>
      </c>
      <c r="G40">
        <v>2018</v>
      </c>
      <c r="H40">
        <v>1</v>
      </c>
      <c r="I40" t="s">
        <v>34</v>
      </c>
      <c r="J40">
        <v>99</v>
      </c>
      <c r="K40" t="s">
        <v>23</v>
      </c>
      <c r="L40">
        <v>7</v>
      </c>
      <c r="M40" t="s">
        <v>43</v>
      </c>
      <c r="N40">
        <v>1</v>
      </c>
      <c r="O40" t="s">
        <v>33</v>
      </c>
      <c r="P40">
        <v>3525</v>
      </c>
      <c r="T40" s="3">
        <f t="shared" si="1"/>
        <v>62.07</v>
      </c>
      <c r="U40" s="3">
        <f>IF(AND(R40&lt;&gt;"_U",N40&lt;&gt;9999,N40&lt;&gt;999,L40&lt;&gt;"Median"),IFERROR(VLOOKUP(A40,'Region Total'!A:P,16,0),"."),".")</f>
        <v>5679</v>
      </c>
    </row>
    <row r="41" spans="1:21" x14ac:dyDescent="0.3">
      <c r="A41" s="1" t="str">
        <f t="shared" si="0"/>
        <v>2018|Northland Region|$150,001-$200,000</v>
      </c>
      <c r="B41" t="s">
        <v>18</v>
      </c>
      <c r="C41" t="s">
        <v>19</v>
      </c>
      <c r="D41" t="s">
        <v>20</v>
      </c>
      <c r="E41" t="s">
        <v>21</v>
      </c>
      <c r="F41">
        <v>2018</v>
      </c>
      <c r="G41">
        <v>2018</v>
      </c>
      <c r="H41">
        <v>1</v>
      </c>
      <c r="I41" t="s">
        <v>34</v>
      </c>
      <c r="J41">
        <v>99</v>
      </c>
      <c r="K41" t="s">
        <v>23</v>
      </c>
      <c r="L41">
        <v>7</v>
      </c>
      <c r="M41" t="s">
        <v>43</v>
      </c>
      <c r="N41">
        <v>999</v>
      </c>
      <c r="O41" t="s">
        <v>42</v>
      </c>
      <c r="P41">
        <v>0</v>
      </c>
      <c r="T41" s="3" t="str">
        <f t="shared" si="1"/>
        <v>.</v>
      </c>
      <c r="U41" s="3" t="str">
        <f>IF(AND(R41&lt;&gt;"_U",N41&lt;&gt;9999,N41&lt;&gt;999,L41&lt;&gt;"Median"),IFERROR(VLOOKUP(A41,'Region Total'!A:P,16,0),"."),".")</f>
        <v>.</v>
      </c>
    </row>
    <row r="42" spans="1:21" x14ac:dyDescent="0.3">
      <c r="A42" s="1" t="str">
        <f t="shared" si="0"/>
        <v>2018|Northland Region|$150,001-$200,000</v>
      </c>
      <c r="B42" t="s">
        <v>18</v>
      </c>
      <c r="C42" t="s">
        <v>19</v>
      </c>
      <c r="D42" t="s">
        <v>20</v>
      </c>
      <c r="E42" t="s">
        <v>21</v>
      </c>
      <c r="F42">
        <v>2018</v>
      </c>
      <c r="G42">
        <v>2018</v>
      </c>
      <c r="H42">
        <v>1</v>
      </c>
      <c r="I42" t="s">
        <v>34</v>
      </c>
      <c r="J42">
        <v>99</v>
      </c>
      <c r="K42" t="s">
        <v>23</v>
      </c>
      <c r="L42">
        <v>7</v>
      </c>
      <c r="M42" t="s">
        <v>43</v>
      </c>
      <c r="N42">
        <v>7777</v>
      </c>
      <c r="O42" t="s">
        <v>37</v>
      </c>
      <c r="P42">
        <v>5679</v>
      </c>
      <c r="T42" s="3">
        <f t="shared" si="1"/>
        <v>100</v>
      </c>
      <c r="U42" s="3">
        <f>IF(AND(R42&lt;&gt;"_U",N42&lt;&gt;9999,N42&lt;&gt;999,L42&lt;&gt;"Median"),IFERROR(VLOOKUP(A42,'Region Total'!A:P,16,0),"."),".")</f>
        <v>5679</v>
      </c>
    </row>
    <row r="43" spans="1:21" x14ac:dyDescent="0.3">
      <c r="A43" s="1" t="str">
        <f t="shared" si="0"/>
        <v>2018|Northland Region|$150,001-$200,000</v>
      </c>
      <c r="B43" t="s">
        <v>18</v>
      </c>
      <c r="C43" t="s">
        <v>19</v>
      </c>
      <c r="D43" t="s">
        <v>20</v>
      </c>
      <c r="E43" t="s">
        <v>21</v>
      </c>
      <c r="F43">
        <v>2018</v>
      </c>
      <c r="G43">
        <v>2018</v>
      </c>
      <c r="H43">
        <v>1</v>
      </c>
      <c r="I43" t="s">
        <v>34</v>
      </c>
      <c r="J43">
        <v>99</v>
      </c>
      <c r="K43" t="s">
        <v>23</v>
      </c>
      <c r="L43">
        <v>7</v>
      </c>
      <c r="M43" t="s">
        <v>43</v>
      </c>
      <c r="N43">
        <v>2</v>
      </c>
      <c r="O43" t="s">
        <v>28</v>
      </c>
      <c r="P43">
        <v>783</v>
      </c>
      <c r="T43" s="3">
        <f t="shared" si="1"/>
        <v>13.79</v>
      </c>
      <c r="U43" s="3">
        <f>IF(AND(R43&lt;&gt;"_U",N43&lt;&gt;9999,N43&lt;&gt;999,L43&lt;&gt;"Median"),IFERROR(VLOOKUP(A43,'Region Total'!A:P,16,0),"."),".")</f>
        <v>5679</v>
      </c>
    </row>
    <row r="44" spans="1:21" x14ac:dyDescent="0.3">
      <c r="A44" s="1" t="str">
        <f t="shared" si="0"/>
        <v>2018|Northland Region|$200,001 or more</v>
      </c>
      <c r="B44" t="s">
        <v>18</v>
      </c>
      <c r="C44" t="s">
        <v>19</v>
      </c>
      <c r="D44" t="s">
        <v>20</v>
      </c>
      <c r="E44" t="s">
        <v>21</v>
      </c>
      <c r="F44">
        <v>2018</v>
      </c>
      <c r="G44">
        <v>2018</v>
      </c>
      <c r="H44">
        <v>1</v>
      </c>
      <c r="I44" t="s">
        <v>34</v>
      </c>
      <c r="J44">
        <v>99</v>
      </c>
      <c r="K44" t="s">
        <v>23</v>
      </c>
      <c r="L44">
        <v>8</v>
      </c>
      <c r="M44" t="s">
        <v>27</v>
      </c>
      <c r="N44">
        <v>1</v>
      </c>
      <c r="O44" t="s">
        <v>33</v>
      </c>
      <c r="R44" t="s">
        <v>29</v>
      </c>
      <c r="S44" t="s">
        <v>30</v>
      </c>
      <c r="T44" s="3" t="str">
        <f t="shared" si="1"/>
        <v>.</v>
      </c>
      <c r="U44" s="3" t="str">
        <f>IF(AND(R44&lt;&gt;"_U",N44&lt;&gt;9999,N44&lt;&gt;999,L44&lt;&gt;"Median"),IFERROR(VLOOKUP(A44,'Region Total'!A:P,16,0),"."),".")</f>
        <v>.</v>
      </c>
    </row>
    <row r="45" spans="1:21" x14ac:dyDescent="0.3">
      <c r="A45" s="1" t="str">
        <f t="shared" si="0"/>
        <v>2018|Northland Region|$200,001 or more</v>
      </c>
      <c r="B45" t="s">
        <v>18</v>
      </c>
      <c r="C45" t="s">
        <v>19</v>
      </c>
      <c r="D45" t="s">
        <v>20</v>
      </c>
      <c r="E45" t="s">
        <v>21</v>
      </c>
      <c r="F45">
        <v>2018</v>
      </c>
      <c r="G45">
        <v>2018</v>
      </c>
      <c r="H45">
        <v>1</v>
      </c>
      <c r="I45" t="s">
        <v>34</v>
      </c>
      <c r="J45">
        <v>99</v>
      </c>
      <c r="K45" t="s">
        <v>23</v>
      </c>
      <c r="L45">
        <v>8</v>
      </c>
      <c r="M45" t="s">
        <v>27</v>
      </c>
      <c r="N45">
        <v>2</v>
      </c>
      <c r="O45" t="s">
        <v>28</v>
      </c>
      <c r="R45" t="s">
        <v>29</v>
      </c>
      <c r="S45" t="s">
        <v>30</v>
      </c>
      <c r="T45" s="3" t="str">
        <f t="shared" si="1"/>
        <v>.</v>
      </c>
      <c r="U45" s="3" t="str">
        <f>IF(AND(R45&lt;&gt;"_U",N45&lt;&gt;9999,N45&lt;&gt;999,L45&lt;&gt;"Median"),IFERROR(VLOOKUP(A45,'Region Total'!A:P,16,0),"."),".")</f>
        <v>.</v>
      </c>
    </row>
    <row r="46" spans="1:21" x14ac:dyDescent="0.3">
      <c r="A46" s="1" t="str">
        <f t="shared" si="0"/>
        <v>2018|Northland Region|$200,001 or more</v>
      </c>
      <c r="B46" t="s">
        <v>18</v>
      </c>
      <c r="C46" t="s">
        <v>19</v>
      </c>
      <c r="D46" t="s">
        <v>20</v>
      </c>
      <c r="E46" t="s">
        <v>21</v>
      </c>
      <c r="F46">
        <v>2018</v>
      </c>
      <c r="G46">
        <v>2018</v>
      </c>
      <c r="H46">
        <v>1</v>
      </c>
      <c r="I46" t="s">
        <v>34</v>
      </c>
      <c r="J46">
        <v>99</v>
      </c>
      <c r="K46" t="s">
        <v>23</v>
      </c>
      <c r="L46">
        <v>8</v>
      </c>
      <c r="M46" t="s">
        <v>27</v>
      </c>
      <c r="N46">
        <v>9999</v>
      </c>
      <c r="O46" t="s">
        <v>40</v>
      </c>
      <c r="R46" t="s">
        <v>29</v>
      </c>
      <c r="S46" t="s">
        <v>30</v>
      </c>
      <c r="T46" s="3" t="str">
        <f t="shared" si="1"/>
        <v>.</v>
      </c>
      <c r="U46" s="3" t="str">
        <f>IF(AND(R46&lt;&gt;"_U",N46&lt;&gt;9999,N46&lt;&gt;999,L46&lt;&gt;"Median"),IFERROR(VLOOKUP(A46,'Region Total'!A:P,16,0),"."),".")</f>
        <v>.</v>
      </c>
    </row>
    <row r="47" spans="1:21" x14ac:dyDescent="0.3">
      <c r="A47" s="1" t="str">
        <f t="shared" si="0"/>
        <v>2018|Northland Region|$200,001 or more</v>
      </c>
      <c r="B47" t="s">
        <v>18</v>
      </c>
      <c r="C47" t="s">
        <v>19</v>
      </c>
      <c r="D47" t="s">
        <v>20</v>
      </c>
      <c r="E47" t="s">
        <v>21</v>
      </c>
      <c r="F47">
        <v>2018</v>
      </c>
      <c r="G47">
        <v>2018</v>
      </c>
      <c r="H47">
        <v>1</v>
      </c>
      <c r="I47" t="s">
        <v>34</v>
      </c>
      <c r="J47">
        <v>99</v>
      </c>
      <c r="K47" t="s">
        <v>23</v>
      </c>
      <c r="L47">
        <v>8</v>
      </c>
      <c r="M47" t="s">
        <v>27</v>
      </c>
      <c r="N47">
        <v>7777</v>
      </c>
      <c r="O47" t="s">
        <v>37</v>
      </c>
      <c r="R47" t="s">
        <v>29</v>
      </c>
      <c r="S47" t="s">
        <v>30</v>
      </c>
      <c r="T47" s="3" t="str">
        <f t="shared" si="1"/>
        <v>.</v>
      </c>
      <c r="U47" s="3" t="str">
        <f>IF(AND(R47&lt;&gt;"_U",N47&lt;&gt;9999,N47&lt;&gt;999,L47&lt;&gt;"Median"),IFERROR(VLOOKUP(A47,'Region Total'!A:P,16,0),"."),".")</f>
        <v>.</v>
      </c>
    </row>
    <row r="48" spans="1:21" x14ac:dyDescent="0.3">
      <c r="A48" s="1" t="str">
        <f t="shared" si="0"/>
        <v>2018|Northland Region|$200,001 or more</v>
      </c>
      <c r="B48" t="s">
        <v>18</v>
      </c>
      <c r="C48" t="s">
        <v>19</v>
      </c>
      <c r="D48" t="s">
        <v>20</v>
      </c>
      <c r="E48" t="s">
        <v>21</v>
      </c>
      <c r="F48">
        <v>2018</v>
      </c>
      <c r="G48">
        <v>2018</v>
      </c>
      <c r="H48">
        <v>1</v>
      </c>
      <c r="I48" t="s">
        <v>34</v>
      </c>
      <c r="J48">
        <v>99</v>
      </c>
      <c r="K48" t="s">
        <v>23</v>
      </c>
      <c r="L48">
        <v>8</v>
      </c>
      <c r="M48" t="s">
        <v>27</v>
      </c>
      <c r="N48">
        <v>3</v>
      </c>
      <c r="O48" t="s">
        <v>25</v>
      </c>
      <c r="R48" t="s">
        <v>29</v>
      </c>
      <c r="S48" t="s">
        <v>30</v>
      </c>
      <c r="T48" s="3" t="str">
        <f t="shared" si="1"/>
        <v>.</v>
      </c>
      <c r="U48" s="3" t="str">
        <f>IF(AND(R48&lt;&gt;"_U",N48&lt;&gt;9999,N48&lt;&gt;999,L48&lt;&gt;"Median"),IFERROR(VLOOKUP(A48,'Region Total'!A:P,16,0),"."),".")</f>
        <v>.</v>
      </c>
    </row>
    <row r="49" spans="1:21" x14ac:dyDescent="0.3">
      <c r="A49" s="1" t="str">
        <f t="shared" si="0"/>
        <v>2018|Northland Region|$200,001 or more</v>
      </c>
      <c r="B49" t="s">
        <v>18</v>
      </c>
      <c r="C49" t="s">
        <v>19</v>
      </c>
      <c r="D49" t="s">
        <v>20</v>
      </c>
      <c r="E49" t="s">
        <v>21</v>
      </c>
      <c r="F49">
        <v>2018</v>
      </c>
      <c r="G49">
        <v>2018</v>
      </c>
      <c r="H49">
        <v>1</v>
      </c>
      <c r="I49" t="s">
        <v>34</v>
      </c>
      <c r="J49">
        <v>99</v>
      </c>
      <c r="K49" t="s">
        <v>23</v>
      </c>
      <c r="L49">
        <v>8</v>
      </c>
      <c r="M49" t="s">
        <v>27</v>
      </c>
      <c r="N49">
        <v>999</v>
      </c>
      <c r="O49" t="s">
        <v>42</v>
      </c>
      <c r="R49" t="s">
        <v>29</v>
      </c>
      <c r="S49" t="s">
        <v>30</v>
      </c>
      <c r="T49" s="3" t="str">
        <f t="shared" si="1"/>
        <v>.</v>
      </c>
      <c r="U49" s="3" t="str">
        <f>IF(AND(R49&lt;&gt;"_U",N49&lt;&gt;9999,N49&lt;&gt;999,L49&lt;&gt;"Median"),IFERROR(VLOOKUP(A49,'Region Total'!A:P,16,0),"."),".")</f>
        <v>.</v>
      </c>
    </row>
    <row r="50" spans="1:21" x14ac:dyDescent="0.3">
      <c r="A50" s="1" t="str">
        <f t="shared" si="0"/>
        <v>2018|Northland Region|Total stated - total household income</v>
      </c>
      <c r="B50" t="s">
        <v>18</v>
      </c>
      <c r="C50" t="s">
        <v>19</v>
      </c>
      <c r="D50" t="s">
        <v>20</v>
      </c>
      <c r="E50" t="s">
        <v>21</v>
      </c>
      <c r="F50">
        <v>2018</v>
      </c>
      <c r="G50">
        <v>2018</v>
      </c>
      <c r="H50">
        <v>1</v>
      </c>
      <c r="I50" t="s">
        <v>34</v>
      </c>
      <c r="J50">
        <v>99</v>
      </c>
      <c r="K50" t="s">
        <v>23</v>
      </c>
      <c r="L50">
        <v>77</v>
      </c>
      <c r="M50" t="s">
        <v>32</v>
      </c>
      <c r="N50">
        <v>9999</v>
      </c>
      <c r="O50" t="s">
        <v>40</v>
      </c>
      <c r="P50">
        <v>58182</v>
      </c>
      <c r="T50" s="3" t="str">
        <f t="shared" si="1"/>
        <v>.</v>
      </c>
      <c r="U50" s="3" t="str">
        <f>IF(AND(R50&lt;&gt;"_U",N50&lt;&gt;9999,N50&lt;&gt;999,L50&lt;&gt;"Median"),IFERROR(VLOOKUP(A50,'Region Total'!A:P,16,0),"."),".")</f>
        <v>.</v>
      </c>
    </row>
    <row r="51" spans="1:21" x14ac:dyDescent="0.3">
      <c r="A51" s="1" t="str">
        <f t="shared" si="0"/>
        <v>2018|Northland Region|Total stated - total household income</v>
      </c>
      <c r="B51" t="s">
        <v>18</v>
      </c>
      <c r="C51" t="s">
        <v>19</v>
      </c>
      <c r="D51" t="s">
        <v>20</v>
      </c>
      <c r="E51" t="s">
        <v>21</v>
      </c>
      <c r="F51">
        <v>2018</v>
      </c>
      <c r="G51">
        <v>2018</v>
      </c>
      <c r="H51">
        <v>1</v>
      </c>
      <c r="I51" t="s">
        <v>34</v>
      </c>
      <c r="J51">
        <v>99</v>
      </c>
      <c r="K51" t="s">
        <v>23</v>
      </c>
      <c r="L51">
        <v>77</v>
      </c>
      <c r="M51" t="s">
        <v>32</v>
      </c>
      <c r="N51">
        <v>2</v>
      </c>
      <c r="O51" t="s">
        <v>28</v>
      </c>
      <c r="P51">
        <v>18402</v>
      </c>
      <c r="T51" s="3">
        <f t="shared" si="1"/>
        <v>31.63</v>
      </c>
      <c r="U51" s="3">
        <f>IF(AND(R51&lt;&gt;"_U",N51&lt;&gt;9999,N51&lt;&gt;999,L51&lt;&gt;"Median"),IFERROR(VLOOKUP(A51,'Region Total'!A:P,16,0),"."),".")</f>
        <v>58179</v>
      </c>
    </row>
    <row r="52" spans="1:21" x14ac:dyDescent="0.3">
      <c r="A52" s="1" t="str">
        <f t="shared" si="0"/>
        <v>2018|Northland Region|Total stated - total household income</v>
      </c>
      <c r="B52" t="s">
        <v>18</v>
      </c>
      <c r="C52" t="s">
        <v>19</v>
      </c>
      <c r="D52" t="s">
        <v>20</v>
      </c>
      <c r="E52" t="s">
        <v>21</v>
      </c>
      <c r="F52">
        <v>2018</v>
      </c>
      <c r="G52">
        <v>2018</v>
      </c>
      <c r="H52">
        <v>1</v>
      </c>
      <c r="I52" t="s">
        <v>34</v>
      </c>
      <c r="J52">
        <v>99</v>
      </c>
      <c r="K52" t="s">
        <v>23</v>
      </c>
      <c r="L52">
        <v>77</v>
      </c>
      <c r="M52" t="s">
        <v>32</v>
      </c>
      <c r="N52">
        <v>1</v>
      </c>
      <c r="O52" t="s">
        <v>33</v>
      </c>
      <c r="P52">
        <v>32292</v>
      </c>
      <c r="T52" s="3">
        <f t="shared" si="1"/>
        <v>55.5</v>
      </c>
      <c r="U52" s="3">
        <f>IF(AND(R52&lt;&gt;"_U",N52&lt;&gt;9999,N52&lt;&gt;999,L52&lt;&gt;"Median"),IFERROR(VLOOKUP(A52,'Region Total'!A:P,16,0),"."),".")</f>
        <v>58179</v>
      </c>
    </row>
    <row r="53" spans="1:21" x14ac:dyDescent="0.3">
      <c r="A53" s="1" t="str">
        <f t="shared" si="0"/>
        <v>2018|Northland Region|Total stated - total household income</v>
      </c>
      <c r="B53" t="s">
        <v>18</v>
      </c>
      <c r="C53" t="s">
        <v>19</v>
      </c>
      <c r="D53" t="s">
        <v>20</v>
      </c>
      <c r="E53" t="s">
        <v>21</v>
      </c>
      <c r="F53">
        <v>2018</v>
      </c>
      <c r="G53">
        <v>2018</v>
      </c>
      <c r="H53">
        <v>1</v>
      </c>
      <c r="I53" t="s">
        <v>34</v>
      </c>
      <c r="J53">
        <v>99</v>
      </c>
      <c r="K53" t="s">
        <v>23</v>
      </c>
      <c r="L53">
        <v>77</v>
      </c>
      <c r="M53" t="s">
        <v>32</v>
      </c>
      <c r="N53">
        <v>999</v>
      </c>
      <c r="O53" t="s">
        <v>42</v>
      </c>
      <c r="P53">
        <v>3</v>
      </c>
      <c r="T53" s="3" t="str">
        <f t="shared" si="1"/>
        <v>.</v>
      </c>
      <c r="U53" s="3" t="str">
        <f>IF(AND(R53&lt;&gt;"_U",N53&lt;&gt;9999,N53&lt;&gt;999,L53&lt;&gt;"Median"),IFERROR(VLOOKUP(A53,'Region Total'!A:P,16,0),"."),".")</f>
        <v>.</v>
      </c>
    </row>
    <row r="54" spans="1:21" x14ac:dyDescent="0.3">
      <c r="A54" s="1" t="str">
        <f t="shared" si="0"/>
        <v>2018|Northland Region|Total stated - total household income</v>
      </c>
      <c r="B54" t="s">
        <v>18</v>
      </c>
      <c r="C54" t="s">
        <v>19</v>
      </c>
      <c r="D54" t="s">
        <v>20</v>
      </c>
      <c r="E54" t="s">
        <v>21</v>
      </c>
      <c r="F54">
        <v>2018</v>
      </c>
      <c r="G54">
        <v>2018</v>
      </c>
      <c r="H54">
        <v>1</v>
      </c>
      <c r="I54" t="s">
        <v>34</v>
      </c>
      <c r="J54">
        <v>99</v>
      </c>
      <c r="K54" t="s">
        <v>23</v>
      </c>
      <c r="L54">
        <v>77</v>
      </c>
      <c r="M54" t="s">
        <v>32</v>
      </c>
      <c r="N54">
        <v>3</v>
      </c>
      <c r="O54" t="s">
        <v>25</v>
      </c>
      <c r="P54">
        <v>7485</v>
      </c>
      <c r="T54" s="3">
        <f t="shared" si="1"/>
        <v>12.87</v>
      </c>
      <c r="U54" s="3">
        <f>IF(AND(R54&lt;&gt;"_U",N54&lt;&gt;9999,N54&lt;&gt;999,L54&lt;&gt;"Median"),IFERROR(VLOOKUP(A54,'Region Total'!A:P,16,0),"."),".")</f>
        <v>58179</v>
      </c>
    </row>
    <row r="55" spans="1:21" x14ac:dyDescent="0.3">
      <c r="A55" s="1" t="str">
        <f t="shared" si="0"/>
        <v>2018|Northland Region|Total stated - total household income</v>
      </c>
      <c r="B55" t="s">
        <v>18</v>
      </c>
      <c r="C55" t="s">
        <v>19</v>
      </c>
      <c r="D55" t="s">
        <v>20</v>
      </c>
      <c r="E55" t="s">
        <v>21</v>
      </c>
      <c r="F55">
        <v>2018</v>
      </c>
      <c r="G55">
        <v>2018</v>
      </c>
      <c r="H55">
        <v>1</v>
      </c>
      <c r="I55" t="s">
        <v>34</v>
      </c>
      <c r="J55">
        <v>99</v>
      </c>
      <c r="K55" t="s">
        <v>23</v>
      </c>
      <c r="L55">
        <v>77</v>
      </c>
      <c r="M55" t="s">
        <v>32</v>
      </c>
      <c r="N55">
        <v>7777</v>
      </c>
      <c r="O55" t="s">
        <v>37</v>
      </c>
      <c r="P55">
        <v>58179</v>
      </c>
      <c r="T55" s="3">
        <f t="shared" si="1"/>
        <v>100</v>
      </c>
      <c r="U55" s="3">
        <f>IF(AND(R55&lt;&gt;"_U",N55&lt;&gt;9999,N55&lt;&gt;999,L55&lt;&gt;"Median"),IFERROR(VLOOKUP(A55,'Region Total'!A:P,16,0),"."),".")</f>
        <v>58179</v>
      </c>
    </row>
    <row r="56" spans="1:21" x14ac:dyDescent="0.3">
      <c r="A56" s="1" t="str">
        <f t="shared" si="0"/>
        <v>2018|Northland Region|Total - total household income</v>
      </c>
      <c r="B56" t="s">
        <v>18</v>
      </c>
      <c r="C56" t="s">
        <v>19</v>
      </c>
      <c r="D56" t="s">
        <v>20</v>
      </c>
      <c r="E56" t="s">
        <v>21</v>
      </c>
      <c r="F56">
        <v>2018</v>
      </c>
      <c r="G56">
        <v>2018</v>
      </c>
      <c r="H56">
        <v>1</v>
      </c>
      <c r="I56" t="s">
        <v>34</v>
      </c>
      <c r="J56">
        <v>99</v>
      </c>
      <c r="K56" t="s">
        <v>23</v>
      </c>
      <c r="L56">
        <v>99</v>
      </c>
      <c r="M56" t="s">
        <v>48</v>
      </c>
      <c r="N56">
        <v>9999</v>
      </c>
      <c r="O56" t="s">
        <v>40</v>
      </c>
      <c r="P56">
        <v>64257</v>
      </c>
      <c r="T56" s="3" t="str">
        <f t="shared" si="1"/>
        <v>.</v>
      </c>
      <c r="U56" s="3" t="str">
        <f>IF(AND(R56&lt;&gt;"_U",N56&lt;&gt;9999,N56&lt;&gt;999,L56&lt;&gt;"Median"),IFERROR(VLOOKUP(A56,'Region Total'!A:P,16,0),"."),".")</f>
        <v>.</v>
      </c>
    </row>
    <row r="57" spans="1:21" x14ac:dyDescent="0.3">
      <c r="A57" s="1" t="str">
        <f t="shared" si="0"/>
        <v>2018|Northland Region|Total - total household income</v>
      </c>
      <c r="B57" t="s">
        <v>18</v>
      </c>
      <c r="C57" t="s">
        <v>19</v>
      </c>
      <c r="D57" t="s">
        <v>20</v>
      </c>
      <c r="E57" t="s">
        <v>21</v>
      </c>
      <c r="F57">
        <v>2018</v>
      </c>
      <c r="G57">
        <v>2018</v>
      </c>
      <c r="H57">
        <v>1</v>
      </c>
      <c r="I57" t="s">
        <v>34</v>
      </c>
      <c r="J57">
        <v>99</v>
      </c>
      <c r="K57" t="s">
        <v>23</v>
      </c>
      <c r="L57">
        <v>99</v>
      </c>
      <c r="M57" t="s">
        <v>48</v>
      </c>
      <c r="N57">
        <v>999</v>
      </c>
      <c r="O57" t="s">
        <v>42</v>
      </c>
      <c r="P57">
        <v>42</v>
      </c>
      <c r="T57" s="3" t="str">
        <f t="shared" si="1"/>
        <v>.</v>
      </c>
      <c r="U57" s="3" t="str">
        <f>IF(AND(R57&lt;&gt;"_U",N57&lt;&gt;9999,N57&lt;&gt;999,L57&lt;&gt;"Median"),IFERROR(VLOOKUP(A57,'Region Total'!A:P,16,0),"."),".")</f>
        <v>.</v>
      </c>
    </row>
    <row r="58" spans="1:21" x14ac:dyDescent="0.3">
      <c r="A58" s="1" t="str">
        <f t="shared" si="0"/>
        <v>2018|Northland Region|Total - total household income</v>
      </c>
      <c r="B58" t="s">
        <v>18</v>
      </c>
      <c r="C58" t="s">
        <v>19</v>
      </c>
      <c r="D58" t="s">
        <v>20</v>
      </c>
      <c r="E58" t="s">
        <v>21</v>
      </c>
      <c r="F58">
        <v>2018</v>
      </c>
      <c r="G58">
        <v>2018</v>
      </c>
      <c r="H58">
        <v>1</v>
      </c>
      <c r="I58" t="s">
        <v>34</v>
      </c>
      <c r="J58">
        <v>99</v>
      </c>
      <c r="K58" t="s">
        <v>23</v>
      </c>
      <c r="L58">
        <v>99</v>
      </c>
      <c r="M58" t="s">
        <v>48</v>
      </c>
      <c r="N58">
        <v>1</v>
      </c>
      <c r="O58" t="s">
        <v>33</v>
      </c>
      <c r="P58">
        <v>35379</v>
      </c>
      <c r="T58" s="3">
        <f t="shared" si="1"/>
        <v>55.09</v>
      </c>
      <c r="U58" s="3">
        <f>IF(AND(R58&lt;&gt;"_U",N58&lt;&gt;9999,N58&lt;&gt;999,L58&lt;&gt;"Median"),IFERROR(VLOOKUP(A58,'Region Total'!A:P,16,0),"."),".")</f>
        <v>64215</v>
      </c>
    </row>
    <row r="59" spans="1:21" x14ac:dyDescent="0.3">
      <c r="A59" s="1" t="str">
        <f t="shared" si="0"/>
        <v>2018|Northland Region|Total - total household income</v>
      </c>
      <c r="B59" t="s">
        <v>18</v>
      </c>
      <c r="C59" t="s">
        <v>19</v>
      </c>
      <c r="D59" t="s">
        <v>20</v>
      </c>
      <c r="E59" t="s">
        <v>21</v>
      </c>
      <c r="F59">
        <v>2018</v>
      </c>
      <c r="G59">
        <v>2018</v>
      </c>
      <c r="H59">
        <v>1</v>
      </c>
      <c r="I59" t="s">
        <v>34</v>
      </c>
      <c r="J59">
        <v>99</v>
      </c>
      <c r="K59" t="s">
        <v>23</v>
      </c>
      <c r="L59">
        <v>99</v>
      </c>
      <c r="M59" t="s">
        <v>48</v>
      </c>
      <c r="N59">
        <v>7777</v>
      </c>
      <c r="O59" t="s">
        <v>37</v>
      </c>
      <c r="P59">
        <v>64215</v>
      </c>
      <c r="T59" s="3">
        <f t="shared" si="1"/>
        <v>100</v>
      </c>
      <c r="U59" s="3">
        <f>IF(AND(R59&lt;&gt;"_U",N59&lt;&gt;9999,N59&lt;&gt;999,L59&lt;&gt;"Median"),IFERROR(VLOOKUP(A59,'Region Total'!A:P,16,0),"."),".")</f>
        <v>64215</v>
      </c>
    </row>
    <row r="60" spans="1:21" x14ac:dyDescent="0.3">
      <c r="A60" s="1" t="str">
        <f t="shared" si="0"/>
        <v>2018|Northland Region|Total - total household income</v>
      </c>
      <c r="B60" t="s">
        <v>18</v>
      </c>
      <c r="C60" t="s">
        <v>19</v>
      </c>
      <c r="D60" t="s">
        <v>20</v>
      </c>
      <c r="E60" t="s">
        <v>21</v>
      </c>
      <c r="F60">
        <v>2018</v>
      </c>
      <c r="G60">
        <v>2018</v>
      </c>
      <c r="H60">
        <v>1</v>
      </c>
      <c r="I60" t="s">
        <v>34</v>
      </c>
      <c r="J60">
        <v>99</v>
      </c>
      <c r="K60" t="s">
        <v>23</v>
      </c>
      <c r="L60">
        <v>99</v>
      </c>
      <c r="M60" t="s">
        <v>48</v>
      </c>
      <c r="N60">
        <v>3</v>
      </c>
      <c r="O60" t="s">
        <v>25</v>
      </c>
      <c r="P60">
        <v>8226</v>
      </c>
      <c r="T60" s="3">
        <f t="shared" si="1"/>
        <v>12.81</v>
      </c>
      <c r="U60" s="3">
        <f>IF(AND(R60&lt;&gt;"_U",N60&lt;&gt;9999,N60&lt;&gt;999,L60&lt;&gt;"Median"),IFERROR(VLOOKUP(A60,'Region Total'!A:P,16,0),"."),".")</f>
        <v>64215</v>
      </c>
    </row>
    <row r="61" spans="1:21" x14ac:dyDescent="0.3">
      <c r="A61" s="1" t="str">
        <f t="shared" si="0"/>
        <v>2018|Northland Region|Total - total household income</v>
      </c>
      <c r="B61" t="s">
        <v>18</v>
      </c>
      <c r="C61" t="s">
        <v>19</v>
      </c>
      <c r="D61" t="s">
        <v>20</v>
      </c>
      <c r="E61" t="s">
        <v>21</v>
      </c>
      <c r="F61">
        <v>2018</v>
      </c>
      <c r="G61">
        <v>2018</v>
      </c>
      <c r="H61">
        <v>1</v>
      </c>
      <c r="I61" t="s">
        <v>34</v>
      </c>
      <c r="J61">
        <v>99</v>
      </c>
      <c r="K61" t="s">
        <v>23</v>
      </c>
      <c r="L61">
        <v>99</v>
      </c>
      <c r="M61" t="s">
        <v>48</v>
      </c>
      <c r="N61">
        <v>2</v>
      </c>
      <c r="O61" t="s">
        <v>28</v>
      </c>
      <c r="P61">
        <v>20610</v>
      </c>
      <c r="T61" s="3">
        <f t="shared" si="1"/>
        <v>32.1</v>
      </c>
      <c r="U61" s="3">
        <f>IF(AND(R61&lt;&gt;"_U",N61&lt;&gt;9999,N61&lt;&gt;999,L61&lt;&gt;"Median"),IFERROR(VLOOKUP(A61,'Region Total'!A:P,16,0),"."),".")</f>
        <v>64215</v>
      </c>
    </row>
    <row r="62" spans="1:21" x14ac:dyDescent="0.3">
      <c r="A62" s="1" t="str">
        <f t="shared" si="0"/>
        <v>2018|Northland Region|Median ($) - total household income</v>
      </c>
      <c r="B62" t="s">
        <v>18</v>
      </c>
      <c r="C62" t="s">
        <v>19</v>
      </c>
      <c r="D62" t="s">
        <v>20</v>
      </c>
      <c r="E62" t="s">
        <v>21</v>
      </c>
      <c r="F62">
        <v>2018</v>
      </c>
      <c r="G62">
        <v>2018</v>
      </c>
      <c r="H62">
        <v>1</v>
      </c>
      <c r="I62" t="s">
        <v>34</v>
      </c>
      <c r="J62">
        <v>99</v>
      </c>
      <c r="K62" t="s">
        <v>23</v>
      </c>
      <c r="L62" t="s">
        <v>56</v>
      </c>
      <c r="M62" t="s">
        <v>57</v>
      </c>
      <c r="N62">
        <v>7777</v>
      </c>
      <c r="O62" t="s">
        <v>37</v>
      </c>
      <c r="P62">
        <v>57000</v>
      </c>
      <c r="T62" s="3" t="str">
        <f>IF(AND(R62&lt;&gt;"_U",R62&lt;&gt;"c",N62&lt;&gt;999,N62&lt;&gt;9999,L62&lt;&gt;"Median"),IFERROR((ROUND(P62/U62*100,2)),"."),".")</f>
        <v>.</v>
      </c>
      <c r="U62" s="3" t="str">
        <f>IF(AND(R62&lt;&gt;"_U",N62&lt;&gt;9999,N62&lt;&gt;999,L62&lt;&gt;"Median"),IFERROR(VLOOKUP(A62,'Region Total'!A:P,16,0),"."),".")</f>
        <v>.</v>
      </c>
    </row>
    <row r="63" spans="1:21" x14ac:dyDescent="0.3">
      <c r="A63" s="1" t="str">
        <f t="shared" si="0"/>
        <v>2018|Northland Region|Median ($) - total household income</v>
      </c>
      <c r="B63" t="s">
        <v>18</v>
      </c>
      <c r="C63" t="s">
        <v>19</v>
      </c>
      <c r="D63" t="s">
        <v>20</v>
      </c>
      <c r="E63" t="s">
        <v>21</v>
      </c>
      <c r="F63">
        <v>2018</v>
      </c>
      <c r="G63">
        <v>2018</v>
      </c>
      <c r="H63">
        <v>1</v>
      </c>
      <c r="I63" t="s">
        <v>34</v>
      </c>
      <c r="J63">
        <v>99</v>
      </c>
      <c r="K63" t="s">
        <v>23</v>
      </c>
      <c r="L63" t="s">
        <v>56</v>
      </c>
      <c r="M63" t="s">
        <v>57</v>
      </c>
      <c r="N63">
        <v>1</v>
      </c>
      <c r="O63" t="s">
        <v>33</v>
      </c>
      <c r="P63">
        <v>62900</v>
      </c>
      <c r="T63" s="3" t="str">
        <f t="shared" si="1"/>
        <v>.</v>
      </c>
      <c r="U63" s="3" t="str">
        <f>IF(AND(R63&lt;&gt;"_U",N63&lt;&gt;9999,N63&lt;&gt;999,L63&lt;&gt;"Median"),IFERROR(VLOOKUP(A63,'Region Total'!A:P,16,0),"."),".")</f>
        <v>.</v>
      </c>
    </row>
    <row r="64" spans="1:21" x14ac:dyDescent="0.3">
      <c r="A64" s="1" t="str">
        <f t="shared" si="0"/>
        <v>2018|Northland Region|Median ($) - total household income</v>
      </c>
      <c r="B64" t="s">
        <v>18</v>
      </c>
      <c r="C64" t="s">
        <v>19</v>
      </c>
      <c r="D64" t="s">
        <v>20</v>
      </c>
      <c r="E64" t="s">
        <v>21</v>
      </c>
      <c r="F64">
        <v>2018</v>
      </c>
      <c r="G64">
        <v>2018</v>
      </c>
      <c r="H64">
        <v>1</v>
      </c>
      <c r="I64" t="s">
        <v>34</v>
      </c>
      <c r="J64">
        <v>99</v>
      </c>
      <c r="K64" t="s">
        <v>23</v>
      </c>
      <c r="L64" t="s">
        <v>56</v>
      </c>
      <c r="M64" t="s">
        <v>57</v>
      </c>
      <c r="N64">
        <v>3</v>
      </c>
      <c r="O64" t="s">
        <v>25</v>
      </c>
      <c r="P64">
        <v>67300</v>
      </c>
      <c r="T64" s="3" t="str">
        <f t="shared" si="1"/>
        <v>.</v>
      </c>
      <c r="U64" s="3" t="str">
        <f>IF(AND(R64&lt;&gt;"_U",N64&lt;&gt;9999,N64&lt;&gt;999,L64&lt;&gt;"Median"),IFERROR(VLOOKUP(A64,'Region Total'!A:P,16,0),"."),".")</f>
        <v>.</v>
      </c>
    </row>
    <row r="65" spans="1:21" x14ac:dyDescent="0.3">
      <c r="A65" s="1" t="str">
        <f t="shared" si="0"/>
        <v>2018|Northland Region|Median ($) - total household income</v>
      </c>
      <c r="B65" t="s">
        <v>18</v>
      </c>
      <c r="C65" t="s">
        <v>19</v>
      </c>
      <c r="D65" t="s">
        <v>20</v>
      </c>
      <c r="E65" t="s">
        <v>21</v>
      </c>
      <c r="F65">
        <v>2018</v>
      </c>
      <c r="G65">
        <v>2018</v>
      </c>
      <c r="H65">
        <v>1</v>
      </c>
      <c r="I65" t="s">
        <v>34</v>
      </c>
      <c r="J65">
        <v>99</v>
      </c>
      <c r="K65" t="s">
        <v>23</v>
      </c>
      <c r="L65" t="s">
        <v>56</v>
      </c>
      <c r="M65" t="s">
        <v>57</v>
      </c>
      <c r="N65">
        <v>999</v>
      </c>
      <c r="O65" t="s">
        <v>42</v>
      </c>
      <c r="P65">
        <v>17900</v>
      </c>
      <c r="T65" s="3" t="str">
        <f t="shared" si="1"/>
        <v>.</v>
      </c>
      <c r="U65" s="3" t="str">
        <f>IF(AND(R65&lt;&gt;"_U",N65&lt;&gt;9999,N65&lt;&gt;999,L65&lt;&gt;"Median"),IFERROR(VLOOKUP(A65,'Region Total'!A:P,16,0),"."),".")</f>
        <v>.</v>
      </c>
    </row>
    <row r="66" spans="1:21" x14ac:dyDescent="0.3">
      <c r="A66" s="1" t="str">
        <f t="shared" si="0"/>
        <v>2018|Northland Region|Median ($) - total household income</v>
      </c>
      <c r="B66" t="s">
        <v>18</v>
      </c>
      <c r="C66" t="s">
        <v>19</v>
      </c>
      <c r="D66" t="s">
        <v>20</v>
      </c>
      <c r="E66" t="s">
        <v>21</v>
      </c>
      <c r="F66">
        <v>2018</v>
      </c>
      <c r="G66">
        <v>2018</v>
      </c>
      <c r="H66">
        <v>1</v>
      </c>
      <c r="I66" t="s">
        <v>34</v>
      </c>
      <c r="J66">
        <v>99</v>
      </c>
      <c r="K66" t="s">
        <v>23</v>
      </c>
      <c r="L66" t="s">
        <v>56</v>
      </c>
      <c r="M66" t="s">
        <v>57</v>
      </c>
      <c r="N66">
        <v>9999</v>
      </c>
      <c r="O66" t="s">
        <v>40</v>
      </c>
      <c r="P66">
        <v>57000</v>
      </c>
      <c r="T66" s="3" t="str">
        <f t="shared" si="1"/>
        <v>.</v>
      </c>
      <c r="U66" s="3" t="str">
        <f>IF(AND(R66&lt;&gt;"_U",N66&lt;&gt;9999,N66&lt;&gt;999,L66&lt;&gt;"Median"),IFERROR(VLOOKUP(A66,'Region Total'!A:P,16,0),"."),".")</f>
        <v>.</v>
      </c>
    </row>
    <row r="67" spans="1:21" x14ac:dyDescent="0.3">
      <c r="A67" s="1" t="str">
        <f t="shared" ref="A67:A130" si="2">G67&amp;"|"&amp;I67&amp;"|"&amp;M67</f>
        <v>2018|Northland Region|Median ($) - total household income</v>
      </c>
      <c r="B67" t="s">
        <v>18</v>
      </c>
      <c r="C67" t="s">
        <v>19</v>
      </c>
      <c r="D67" t="s">
        <v>20</v>
      </c>
      <c r="E67" t="s">
        <v>21</v>
      </c>
      <c r="F67">
        <v>2018</v>
      </c>
      <c r="G67">
        <v>2018</v>
      </c>
      <c r="H67">
        <v>1</v>
      </c>
      <c r="I67" t="s">
        <v>34</v>
      </c>
      <c r="J67">
        <v>99</v>
      </c>
      <c r="K67" t="s">
        <v>23</v>
      </c>
      <c r="L67" t="s">
        <v>56</v>
      </c>
      <c r="M67" t="s">
        <v>57</v>
      </c>
      <c r="N67">
        <v>2</v>
      </c>
      <c r="O67" t="s">
        <v>28</v>
      </c>
      <c r="P67">
        <v>43900</v>
      </c>
      <c r="T67" s="3" t="str">
        <f t="shared" ref="T67:T130" si="3">IF(AND(R67&lt;&gt;"_U",R67&lt;&gt;"c",N67&lt;&gt;999,N67&lt;&gt;9999,L67&lt;&gt;"Median"),IFERROR((ROUND(P67/U67*100,2)),"."),".")</f>
        <v>.</v>
      </c>
      <c r="U67" s="3" t="str">
        <f>IF(AND(R67&lt;&gt;"_U",N67&lt;&gt;9999,N67&lt;&gt;999,L67&lt;&gt;"Median"),IFERROR(VLOOKUP(A67,'Region Total'!A:P,16,0),"."),".")</f>
        <v>.</v>
      </c>
    </row>
    <row r="68" spans="1:21" x14ac:dyDescent="0.3">
      <c r="A68" s="1" t="str">
        <f t="shared" si="2"/>
        <v>2018|Auckland Region|$20,000 or less</v>
      </c>
      <c r="B68" t="s">
        <v>18</v>
      </c>
      <c r="C68" t="s">
        <v>19</v>
      </c>
      <c r="D68" t="s">
        <v>20</v>
      </c>
      <c r="E68" t="s">
        <v>21</v>
      </c>
      <c r="F68">
        <v>2018</v>
      </c>
      <c r="G68">
        <v>2018</v>
      </c>
      <c r="H68">
        <v>2</v>
      </c>
      <c r="I68" t="s">
        <v>50</v>
      </c>
      <c r="J68">
        <v>99</v>
      </c>
      <c r="K68" t="s">
        <v>23</v>
      </c>
      <c r="L68">
        <v>1</v>
      </c>
      <c r="M68" t="s">
        <v>39</v>
      </c>
      <c r="N68">
        <v>7777</v>
      </c>
      <c r="O68" t="s">
        <v>37</v>
      </c>
      <c r="P68">
        <v>36933</v>
      </c>
      <c r="T68" s="3">
        <f t="shared" si="3"/>
        <v>100</v>
      </c>
      <c r="U68" s="3">
        <f>IF(AND(R68&lt;&gt;"_U",N68&lt;&gt;9999,N68&lt;&gt;999,L68&lt;&gt;"Median"),IFERROR(VLOOKUP(A68,'Region Total'!A:P,16,0),"."),".")</f>
        <v>36933</v>
      </c>
    </row>
    <row r="69" spans="1:21" x14ac:dyDescent="0.3">
      <c r="A69" s="1" t="str">
        <f t="shared" si="2"/>
        <v>2018|Auckland Region|$20,000 or less</v>
      </c>
      <c r="B69" t="s">
        <v>18</v>
      </c>
      <c r="C69" t="s">
        <v>19</v>
      </c>
      <c r="D69" t="s">
        <v>20</v>
      </c>
      <c r="E69" t="s">
        <v>21</v>
      </c>
      <c r="F69">
        <v>2018</v>
      </c>
      <c r="G69">
        <v>2018</v>
      </c>
      <c r="H69">
        <v>2</v>
      </c>
      <c r="I69" t="s">
        <v>50</v>
      </c>
      <c r="J69">
        <v>99</v>
      </c>
      <c r="K69" t="s">
        <v>23</v>
      </c>
      <c r="L69">
        <v>1</v>
      </c>
      <c r="M69" t="s">
        <v>39</v>
      </c>
      <c r="N69">
        <v>999</v>
      </c>
      <c r="O69" t="s">
        <v>42</v>
      </c>
      <c r="P69">
        <v>0</v>
      </c>
      <c r="T69" s="3" t="str">
        <f t="shared" si="3"/>
        <v>.</v>
      </c>
      <c r="U69" s="3" t="str">
        <f>IF(AND(R69&lt;&gt;"_U",N69&lt;&gt;9999,N69&lt;&gt;999,L69&lt;&gt;"Median"),IFERROR(VLOOKUP(A69,'Region Total'!A:P,16,0),"."),".")</f>
        <v>.</v>
      </c>
    </row>
    <row r="70" spans="1:21" x14ac:dyDescent="0.3">
      <c r="A70" s="1" t="str">
        <f t="shared" si="2"/>
        <v>2018|Auckland Region|$20,000 or less</v>
      </c>
      <c r="B70" t="s">
        <v>18</v>
      </c>
      <c r="C70" t="s">
        <v>19</v>
      </c>
      <c r="D70" t="s">
        <v>20</v>
      </c>
      <c r="E70" t="s">
        <v>21</v>
      </c>
      <c r="F70">
        <v>2018</v>
      </c>
      <c r="G70">
        <v>2018</v>
      </c>
      <c r="H70">
        <v>2</v>
      </c>
      <c r="I70" t="s">
        <v>50</v>
      </c>
      <c r="J70">
        <v>99</v>
      </c>
      <c r="K70" t="s">
        <v>23</v>
      </c>
      <c r="L70">
        <v>1</v>
      </c>
      <c r="M70" t="s">
        <v>39</v>
      </c>
      <c r="N70">
        <v>9999</v>
      </c>
      <c r="O70" t="s">
        <v>40</v>
      </c>
      <c r="P70">
        <v>36933</v>
      </c>
      <c r="T70" s="3" t="str">
        <f t="shared" si="3"/>
        <v>.</v>
      </c>
      <c r="U70" s="3" t="str">
        <f>IF(AND(R70&lt;&gt;"_U",N70&lt;&gt;9999,N70&lt;&gt;999,L70&lt;&gt;"Median"),IFERROR(VLOOKUP(A70,'Region Total'!A:P,16,0),"."),".")</f>
        <v>.</v>
      </c>
    </row>
    <row r="71" spans="1:21" x14ac:dyDescent="0.3">
      <c r="A71" s="1" t="str">
        <f t="shared" si="2"/>
        <v>2018|Auckland Region|$20,000 or less</v>
      </c>
      <c r="B71" t="s">
        <v>18</v>
      </c>
      <c r="C71" t="s">
        <v>19</v>
      </c>
      <c r="D71" t="s">
        <v>20</v>
      </c>
      <c r="E71" t="s">
        <v>21</v>
      </c>
      <c r="F71">
        <v>2018</v>
      </c>
      <c r="G71">
        <v>2018</v>
      </c>
      <c r="H71">
        <v>2</v>
      </c>
      <c r="I71" t="s">
        <v>50</v>
      </c>
      <c r="J71">
        <v>99</v>
      </c>
      <c r="K71" t="s">
        <v>23</v>
      </c>
      <c r="L71">
        <v>1</v>
      </c>
      <c r="M71" t="s">
        <v>39</v>
      </c>
      <c r="N71">
        <v>3</v>
      </c>
      <c r="O71" t="s">
        <v>25</v>
      </c>
      <c r="P71">
        <v>3084</v>
      </c>
      <c r="T71" s="3">
        <f t="shared" si="3"/>
        <v>8.35</v>
      </c>
      <c r="U71" s="3">
        <f>IF(AND(R71&lt;&gt;"_U",N71&lt;&gt;9999,N71&lt;&gt;999,L71&lt;&gt;"Median"),IFERROR(VLOOKUP(A71,'Region Total'!A:P,16,0),"."),".")</f>
        <v>36933</v>
      </c>
    </row>
    <row r="72" spans="1:21" x14ac:dyDescent="0.3">
      <c r="A72" s="1" t="str">
        <f t="shared" si="2"/>
        <v>2018|Auckland Region|$20,000 or less</v>
      </c>
      <c r="B72" t="s">
        <v>18</v>
      </c>
      <c r="C72" t="s">
        <v>19</v>
      </c>
      <c r="D72" t="s">
        <v>20</v>
      </c>
      <c r="E72" t="s">
        <v>21</v>
      </c>
      <c r="F72">
        <v>2018</v>
      </c>
      <c r="G72">
        <v>2018</v>
      </c>
      <c r="H72">
        <v>2</v>
      </c>
      <c r="I72" t="s">
        <v>50</v>
      </c>
      <c r="J72">
        <v>99</v>
      </c>
      <c r="K72" t="s">
        <v>23</v>
      </c>
      <c r="L72">
        <v>1</v>
      </c>
      <c r="M72" t="s">
        <v>39</v>
      </c>
      <c r="N72">
        <v>2</v>
      </c>
      <c r="O72" t="s">
        <v>28</v>
      </c>
      <c r="P72">
        <v>23280</v>
      </c>
      <c r="T72" s="3">
        <f t="shared" si="3"/>
        <v>63.03</v>
      </c>
      <c r="U72" s="3">
        <f>IF(AND(R72&lt;&gt;"_U",N72&lt;&gt;9999,N72&lt;&gt;999,L72&lt;&gt;"Median"),IFERROR(VLOOKUP(A72,'Region Total'!A:P,16,0),"."),".")</f>
        <v>36933</v>
      </c>
    </row>
    <row r="73" spans="1:21" x14ac:dyDescent="0.3">
      <c r="A73" s="1" t="str">
        <f t="shared" si="2"/>
        <v>2018|Auckland Region|$20,000 or less</v>
      </c>
      <c r="B73" t="s">
        <v>18</v>
      </c>
      <c r="C73" t="s">
        <v>19</v>
      </c>
      <c r="D73" t="s">
        <v>20</v>
      </c>
      <c r="E73" t="s">
        <v>21</v>
      </c>
      <c r="F73">
        <v>2018</v>
      </c>
      <c r="G73">
        <v>2018</v>
      </c>
      <c r="H73">
        <v>2</v>
      </c>
      <c r="I73" t="s">
        <v>50</v>
      </c>
      <c r="J73">
        <v>99</v>
      </c>
      <c r="K73" t="s">
        <v>23</v>
      </c>
      <c r="L73">
        <v>1</v>
      </c>
      <c r="M73" t="s">
        <v>39</v>
      </c>
      <c r="N73">
        <v>1</v>
      </c>
      <c r="O73" t="s">
        <v>33</v>
      </c>
      <c r="P73">
        <v>10569</v>
      </c>
      <c r="T73" s="3">
        <f t="shared" si="3"/>
        <v>28.62</v>
      </c>
      <c r="U73" s="3">
        <f>IF(AND(R73&lt;&gt;"_U",N73&lt;&gt;9999,N73&lt;&gt;999,L73&lt;&gt;"Median"),IFERROR(VLOOKUP(A73,'Region Total'!A:P,16,0),"."),".")</f>
        <v>36933</v>
      </c>
    </row>
    <row r="74" spans="1:21" x14ac:dyDescent="0.3">
      <c r="A74" s="1" t="str">
        <f t="shared" si="2"/>
        <v>2018|Auckland Region|$20,001-$30,000</v>
      </c>
      <c r="B74" t="s">
        <v>18</v>
      </c>
      <c r="C74" t="s">
        <v>19</v>
      </c>
      <c r="D74" t="s">
        <v>20</v>
      </c>
      <c r="E74" t="s">
        <v>21</v>
      </c>
      <c r="F74">
        <v>2018</v>
      </c>
      <c r="G74">
        <v>2018</v>
      </c>
      <c r="H74">
        <v>2</v>
      </c>
      <c r="I74" t="s">
        <v>50</v>
      </c>
      <c r="J74">
        <v>99</v>
      </c>
      <c r="K74" t="s">
        <v>23</v>
      </c>
      <c r="L74">
        <v>2</v>
      </c>
      <c r="M74" t="s">
        <v>24</v>
      </c>
      <c r="N74">
        <v>3</v>
      </c>
      <c r="O74" t="s">
        <v>25</v>
      </c>
      <c r="P74">
        <v>3420</v>
      </c>
      <c r="T74" s="3">
        <f t="shared" si="3"/>
        <v>10.36</v>
      </c>
      <c r="U74" s="3">
        <f>IF(AND(R74&lt;&gt;"_U",N74&lt;&gt;9999,N74&lt;&gt;999,L74&lt;&gt;"Median"),IFERROR(VLOOKUP(A74,'Region Total'!A:P,16,0),"."),".")</f>
        <v>33021</v>
      </c>
    </row>
    <row r="75" spans="1:21" x14ac:dyDescent="0.3">
      <c r="A75" s="1" t="str">
        <f t="shared" si="2"/>
        <v>2018|Auckland Region|$20,001-$30,000</v>
      </c>
      <c r="B75" t="s">
        <v>18</v>
      </c>
      <c r="C75" t="s">
        <v>19</v>
      </c>
      <c r="D75" t="s">
        <v>20</v>
      </c>
      <c r="E75" t="s">
        <v>21</v>
      </c>
      <c r="F75">
        <v>2018</v>
      </c>
      <c r="G75">
        <v>2018</v>
      </c>
      <c r="H75">
        <v>2</v>
      </c>
      <c r="I75" t="s">
        <v>50</v>
      </c>
      <c r="J75">
        <v>99</v>
      </c>
      <c r="K75" t="s">
        <v>23</v>
      </c>
      <c r="L75">
        <v>2</v>
      </c>
      <c r="M75" t="s">
        <v>24</v>
      </c>
      <c r="N75">
        <v>999</v>
      </c>
      <c r="O75" t="s">
        <v>42</v>
      </c>
      <c r="P75">
        <v>0</v>
      </c>
      <c r="T75" s="3" t="str">
        <f t="shared" si="3"/>
        <v>.</v>
      </c>
      <c r="U75" s="3" t="str">
        <f>IF(AND(R75&lt;&gt;"_U",N75&lt;&gt;9999,N75&lt;&gt;999,L75&lt;&gt;"Median"),IFERROR(VLOOKUP(A75,'Region Total'!A:P,16,0),"."),".")</f>
        <v>.</v>
      </c>
    </row>
    <row r="76" spans="1:21" x14ac:dyDescent="0.3">
      <c r="A76" s="1" t="str">
        <f t="shared" si="2"/>
        <v>2018|Auckland Region|$20,001-$30,000</v>
      </c>
      <c r="B76" t="s">
        <v>18</v>
      </c>
      <c r="C76" t="s">
        <v>19</v>
      </c>
      <c r="D76" t="s">
        <v>20</v>
      </c>
      <c r="E76" t="s">
        <v>21</v>
      </c>
      <c r="F76">
        <v>2018</v>
      </c>
      <c r="G76">
        <v>2018</v>
      </c>
      <c r="H76">
        <v>2</v>
      </c>
      <c r="I76" t="s">
        <v>50</v>
      </c>
      <c r="J76">
        <v>99</v>
      </c>
      <c r="K76" t="s">
        <v>23</v>
      </c>
      <c r="L76">
        <v>2</v>
      </c>
      <c r="M76" t="s">
        <v>24</v>
      </c>
      <c r="N76">
        <v>9999</v>
      </c>
      <c r="O76" t="s">
        <v>40</v>
      </c>
      <c r="P76">
        <v>33021</v>
      </c>
      <c r="T76" s="3" t="str">
        <f t="shared" si="3"/>
        <v>.</v>
      </c>
      <c r="U76" s="3" t="str">
        <f>IF(AND(R76&lt;&gt;"_U",N76&lt;&gt;9999,N76&lt;&gt;999,L76&lt;&gt;"Median"),IFERROR(VLOOKUP(A76,'Region Total'!A:P,16,0),"."),".")</f>
        <v>.</v>
      </c>
    </row>
    <row r="77" spans="1:21" x14ac:dyDescent="0.3">
      <c r="A77" s="1" t="str">
        <f t="shared" si="2"/>
        <v>2018|Auckland Region|$20,001-$30,000</v>
      </c>
      <c r="B77" t="s">
        <v>18</v>
      </c>
      <c r="C77" t="s">
        <v>19</v>
      </c>
      <c r="D77" t="s">
        <v>20</v>
      </c>
      <c r="E77" t="s">
        <v>21</v>
      </c>
      <c r="F77">
        <v>2018</v>
      </c>
      <c r="G77">
        <v>2018</v>
      </c>
      <c r="H77">
        <v>2</v>
      </c>
      <c r="I77" t="s">
        <v>50</v>
      </c>
      <c r="J77">
        <v>99</v>
      </c>
      <c r="K77" t="s">
        <v>23</v>
      </c>
      <c r="L77">
        <v>2</v>
      </c>
      <c r="M77" t="s">
        <v>24</v>
      </c>
      <c r="N77">
        <v>1</v>
      </c>
      <c r="O77" t="s">
        <v>33</v>
      </c>
      <c r="P77">
        <v>14199</v>
      </c>
      <c r="T77" s="3">
        <f t="shared" si="3"/>
        <v>43</v>
      </c>
      <c r="U77" s="3">
        <f>IF(AND(R77&lt;&gt;"_U",N77&lt;&gt;9999,N77&lt;&gt;999,L77&lt;&gt;"Median"),IFERROR(VLOOKUP(A77,'Region Total'!A:P,16,0),"."),".")</f>
        <v>33021</v>
      </c>
    </row>
    <row r="78" spans="1:21" x14ac:dyDescent="0.3">
      <c r="A78" s="1" t="str">
        <f t="shared" si="2"/>
        <v>2018|Auckland Region|$20,001-$30,000</v>
      </c>
      <c r="B78" t="s">
        <v>18</v>
      </c>
      <c r="C78" t="s">
        <v>19</v>
      </c>
      <c r="D78" t="s">
        <v>20</v>
      </c>
      <c r="E78" t="s">
        <v>21</v>
      </c>
      <c r="F78">
        <v>2018</v>
      </c>
      <c r="G78">
        <v>2018</v>
      </c>
      <c r="H78">
        <v>2</v>
      </c>
      <c r="I78" t="s">
        <v>50</v>
      </c>
      <c r="J78">
        <v>99</v>
      </c>
      <c r="K78" t="s">
        <v>23</v>
      </c>
      <c r="L78">
        <v>2</v>
      </c>
      <c r="M78" t="s">
        <v>24</v>
      </c>
      <c r="N78">
        <v>2</v>
      </c>
      <c r="O78" t="s">
        <v>28</v>
      </c>
      <c r="P78">
        <v>15402</v>
      </c>
      <c r="T78" s="3">
        <f t="shared" si="3"/>
        <v>46.64</v>
      </c>
      <c r="U78" s="3">
        <f>IF(AND(R78&lt;&gt;"_U",N78&lt;&gt;9999,N78&lt;&gt;999,L78&lt;&gt;"Median"),IFERROR(VLOOKUP(A78,'Region Total'!A:P,16,0),"."),".")</f>
        <v>33021</v>
      </c>
    </row>
    <row r="79" spans="1:21" x14ac:dyDescent="0.3">
      <c r="A79" s="1" t="str">
        <f t="shared" si="2"/>
        <v>2018|Auckland Region|$20,001-$30,000</v>
      </c>
      <c r="B79" t="s">
        <v>18</v>
      </c>
      <c r="C79" t="s">
        <v>19</v>
      </c>
      <c r="D79" t="s">
        <v>20</v>
      </c>
      <c r="E79" t="s">
        <v>21</v>
      </c>
      <c r="F79">
        <v>2018</v>
      </c>
      <c r="G79">
        <v>2018</v>
      </c>
      <c r="H79">
        <v>2</v>
      </c>
      <c r="I79" t="s">
        <v>50</v>
      </c>
      <c r="J79">
        <v>99</v>
      </c>
      <c r="K79" t="s">
        <v>23</v>
      </c>
      <c r="L79">
        <v>2</v>
      </c>
      <c r="M79" t="s">
        <v>24</v>
      </c>
      <c r="N79">
        <v>7777</v>
      </c>
      <c r="O79" t="s">
        <v>37</v>
      </c>
      <c r="P79">
        <v>33021</v>
      </c>
      <c r="T79" s="3">
        <f t="shared" si="3"/>
        <v>100</v>
      </c>
      <c r="U79" s="3">
        <f>IF(AND(R79&lt;&gt;"_U",N79&lt;&gt;9999,N79&lt;&gt;999,L79&lt;&gt;"Median"),IFERROR(VLOOKUP(A79,'Region Total'!A:P,16,0),"."),".")</f>
        <v>33021</v>
      </c>
    </row>
    <row r="80" spans="1:21" x14ac:dyDescent="0.3">
      <c r="A80" s="1" t="str">
        <f t="shared" si="2"/>
        <v>2018|Auckland Region|$30,001-$50,000</v>
      </c>
      <c r="B80" t="s">
        <v>18</v>
      </c>
      <c r="C80" t="s">
        <v>19</v>
      </c>
      <c r="D80" t="s">
        <v>20</v>
      </c>
      <c r="E80" t="s">
        <v>21</v>
      </c>
      <c r="F80">
        <v>2018</v>
      </c>
      <c r="G80">
        <v>2018</v>
      </c>
      <c r="H80">
        <v>2</v>
      </c>
      <c r="I80" t="s">
        <v>50</v>
      </c>
      <c r="J80">
        <v>99</v>
      </c>
      <c r="K80" t="s">
        <v>23</v>
      </c>
      <c r="L80">
        <v>3</v>
      </c>
      <c r="M80" t="s">
        <v>45</v>
      </c>
      <c r="N80">
        <v>2</v>
      </c>
      <c r="O80" t="s">
        <v>28</v>
      </c>
      <c r="P80">
        <v>24519</v>
      </c>
      <c r="T80" s="3">
        <f t="shared" si="3"/>
        <v>46.98</v>
      </c>
      <c r="U80" s="3">
        <f>IF(AND(R80&lt;&gt;"_U",N80&lt;&gt;9999,N80&lt;&gt;999,L80&lt;&gt;"Median"),IFERROR(VLOOKUP(A80,'Region Total'!A:P,16,0),"."),".")</f>
        <v>52188</v>
      </c>
    </row>
    <row r="81" spans="1:21" x14ac:dyDescent="0.3">
      <c r="A81" s="1" t="str">
        <f t="shared" si="2"/>
        <v>2018|Auckland Region|$30,001-$50,000</v>
      </c>
      <c r="B81" t="s">
        <v>18</v>
      </c>
      <c r="C81" t="s">
        <v>19</v>
      </c>
      <c r="D81" t="s">
        <v>20</v>
      </c>
      <c r="E81" t="s">
        <v>21</v>
      </c>
      <c r="F81">
        <v>2018</v>
      </c>
      <c r="G81">
        <v>2018</v>
      </c>
      <c r="H81">
        <v>2</v>
      </c>
      <c r="I81" t="s">
        <v>50</v>
      </c>
      <c r="J81">
        <v>99</v>
      </c>
      <c r="K81" t="s">
        <v>23</v>
      </c>
      <c r="L81">
        <v>3</v>
      </c>
      <c r="M81" t="s">
        <v>45</v>
      </c>
      <c r="N81">
        <v>999</v>
      </c>
      <c r="O81" t="s">
        <v>42</v>
      </c>
      <c r="P81">
        <v>0</v>
      </c>
      <c r="T81" s="3" t="str">
        <f t="shared" si="3"/>
        <v>.</v>
      </c>
      <c r="U81" s="3" t="str">
        <f>IF(AND(R81&lt;&gt;"_U",N81&lt;&gt;9999,N81&lt;&gt;999,L81&lt;&gt;"Median"),IFERROR(VLOOKUP(A81,'Region Total'!A:P,16,0),"."),".")</f>
        <v>.</v>
      </c>
    </row>
    <row r="82" spans="1:21" x14ac:dyDescent="0.3">
      <c r="A82" s="1" t="str">
        <f t="shared" si="2"/>
        <v>2018|Auckland Region|$30,001-$50,000</v>
      </c>
      <c r="B82" t="s">
        <v>18</v>
      </c>
      <c r="C82" t="s">
        <v>19</v>
      </c>
      <c r="D82" t="s">
        <v>20</v>
      </c>
      <c r="E82" t="s">
        <v>21</v>
      </c>
      <c r="F82">
        <v>2018</v>
      </c>
      <c r="G82">
        <v>2018</v>
      </c>
      <c r="H82">
        <v>2</v>
      </c>
      <c r="I82" t="s">
        <v>50</v>
      </c>
      <c r="J82">
        <v>99</v>
      </c>
      <c r="K82" t="s">
        <v>23</v>
      </c>
      <c r="L82">
        <v>3</v>
      </c>
      <c r="M82" t="s">
        <v>45</v>
      </c>
      <c r="N82">
        <v>1</v>
      </c>
      <c r="O82" t="s">
        <v>33</v>
      </c>
      <c r="P82">
        <v>21759</v>
      </c>
      <c r="T82" s="3">
        <f t="shared" si="3"/>
        <v>41.69</v>
      </c>
      <c r="U82" s="3">
        <f>IF(AND(R82&lt;&gt;"_U",N82&lt;&gt;9999,N82&lt;&gt;999,L82&lt;&gt;"Median"),IFERROR(VLOOKUP(A82,'Region Total'!A:P,16,0),"."),".")</f>
        <v>52188</v>
      </c>
    </row>
    <row r="83" spans="1:21" x14ac:dyDescent="0.3">
      <c r="A83" s="1" t="str">
        <f t="shared" si="2"/>
        <v>2018|Auckland Region|$30,001-$50,000</v>
      </c>
      <c r="B83" t="s">
        <v>18</v>
      </c>
      <c r="C83" t="s">
        <v>19</v>
      </c>
      <c r="D83" t="s">
        <v>20</v>
      </c>
      <c r="E83" t="s">
        <v>21</v>
      </c>
      <c r="F83">
        <v>2018</v>
      </c>
      <c r="G83">
        <v>2018</v>
      </c>
      <c r="H83">
        <v>2</v>
      </c>
      <c r="I83" t="s">
        <v>50</v>
      </c>
      <c r="J83">
        <v>99</v>
      </c>
      <c r="K83" t="s">
        <v>23</v>
      </c>
      <c r="L83">
        <v>3</v>
      </c>
      <c r="M83" t="s">
        <v>45</v>
      </c>
      <c r="N83">
        <v>7777</v>
      </c>
      <c r="O83" t="s">
        <v>37</v>
      </c>
      <c r="P83">
        <v>52188</v>
      </c>
      <c r="T83" s="3">
        <f t="shared" si="3"/>
        <v>100</v>
      </c>
      <c r="U83" s="3">
        <f>IF(AND(R83&lt;&gt;"_U",N83&lt;&gt;9999,N83&lt;&gt;999,L83&lt;&gt;"Median"),IFERROR(VLOOKUP(A83,'Region Total'!A:P,16,0),"."),".")</f>
        <v>52188</v>
      </c>
    </row>
    <row r="84" spans="1:21" x14ac:dyDescent="0.3">
      <c r="A84" s="1" t="str">
        <f t="shared" si="2"/>
        <v>2018|Auckland Region|$30,001-$50,000</v>
      </c>
      <c r="B84" t="s">
        <v>18</v>
      </c>
      <c r="C84" t="s">
        <v>19</v>
      </c>
      <c r="D84" t="s">
        <v>20</v>
      </c>
      <c r="E84" t="s">
        <v>21</v>
      </c>
      <c r="F84">
        <v>2018</v>
      </c>
      <c r="G84">
        <v>2018</v>
      </c>
      <c r="H84">
        <v>2</v>
      </c>
      <c r="I84" t="s">
        <v>50</v>
      </c>
      <c r="J84">
        <v>99</v>
      </c>
      <c r="K84" t="s">
        <v>23</v>
      </c>
      <c r="L84">
        <v>3</v>
      </c>
      <c r="M84" t="s">
        <v>45</v>
      </c>
      <c r="N84">
        <v>9999</v>
      </c>
      <c r="O84" t="s">
        <v>40</v>
      </c>
      <c r="P84">
        <v>52188</v>
      </c>
      <c r="T84" s="3" t="str">
        <f t="shared" si="3"/>
        <v>.</v>
      </c>
      <c r="U84" s="3" t="str">
        <f>IF(AND(R84&lt;&gt;"_U",N84&lt;&gt;9999,N84&lt;&gt;999,L84&lt;&gt;"Median"),IFERROR(VLOOKUP(A84,'Region Total'!A:P,16,0),"."),".")</f>
        <v>.</v>
      </c>
    </row>
    <row r="85" spans="1:21" x14ac:dyDescent="0.3">
      <c r="A85" s="1" t="str">
        <f t="shared" si="2"/>
        <v>2018|Auckland Region|$30,001-$50,000</v>
      </c>
      <c r="B85" t="s">
        <v>18</v>
      </c>
      <c r="C85" t="s">
        <v>19</v>
      </c>
      <c r="D85" t="s">
        <v>20</v>
      </c>
      <c r="E85" t="s">
        <v>21</v>
      </c>
      <c r="F85">
        <v>2018</v>
      </c>
      <c r="G85">
        <v>2018</v>
      </c>
      <c r="H85">
        <v>2</v>
      </c>
      <c r="I85" t="s">
        <v>50</v>
      </c>
      <c r="J85">
        <v>99</v>
      </c>
      <c r="K85" t="s">
        <v>23</v>
      </c>
      <c r="L85">
        <v>3</v>
      </c>
      <c r="M85" t="s">
        <v>45</v>
      </c>
      <c r="N85">
        <v>3</v>
      </c>
      <c r="O85" t="s">
        <v>25</v>
      </c>
      <c r="P85">
        <v>5910</v>
      </c>
      <c r="T85" s="3">
        <f t="shared" si="3"/>
        <v>11.32</v>
      </c>
      <c r="U85" s="3">
        <f>IF(AND(R85&lt;&gt;"_U",N85&lt;&gt;9999,N85&lt;&gt;999,L85&lt;&gt;"Median"),IFERROR(VLOOKUP(A85,'Region Total'!A:P,16,0),"."),".")</f>
        <v>52188</v>
      </c>
    </row>
    <row r="86" spans="1:21" x14ac:dyDescent="0.3">
      <c r="A86" s="1" t="str">
        <f t="shared" si="2"/>
        <v>2018|Auckland Region|$50,001-$70,000</v>
      </c>
      <c r="B86" t="s">
        <v>18</v>
      </c>
      <c r="C86" t="s">
        <v>19</v>
      </c>
      <c r="D86" t="s">
        <v>20</v>
      </c>
      <c r="E86" t="s">
        <v>21</v>
      </c>
      <c r="F86">
        <v>2018</v>
      </c>
      <c r="G86">
        <v>2018</v>
      </c>
      <c r="H86">
        <v>2</v>
      </c>
      <c r="I86" t="s">
        <v>50</v>
      </c>
      <c r="J86">
        <v>99</v>
      </c>
      <c r="K86" t="s">
        <v>23</v>
      </c>
      <c r="L86">
        <v>4</v>
      </c>
      <c r="M86" t="s">
        <v>36</v>
      </c>
      <c r="N86">
        <v>2</v>
      </c>
      <c r="O86" t="s">
        <v>28</v>
      </c>
      <c r="P86">
        <v>24138</v>
      </c>
      <c r="T86" s="3">
        <f t="shared" si="3"/>
        <v>46.88</v>
      </c>
      <c r="U86" s="3">
        <f>IF(AND(R86&lt;&gt;"_U",N86&lt;&gt;9999,N86&lt;&gt;999,L86&lt;&gt;"Median"),IFERROR(VLOOKUP(A86,'Region Total'!A:P,16,0),"."),".")</f>
        <v>51492</v>
      </c>
    </row>
    <row r="87" spans="1:21" x14ac:dyDescent="0.3">
      <c r="A87" s="1" t="str">
        <f t="shared" si="2"/>
        <v>2018|Auckland Region|$50,001-$70,000</v>
      </c>
      <c r="B87" t="s">
        <v>18</v>
      </c>
      <c r="C87" t="s">
        <v>19</v>
      </c>
      <c r="D87" t="s">
        <v>20</v>
      </c>
      <c r="E87" t="s">
        <v>21</v>
      </c>
      <c r="F87">
        <v>2018</v>
      </c>
      <c r="G87">
        <v>2018</v>
      </c>
      <c r="H87">
        <v>2</v>
      </c>
      <c r="I87" t="s">
        <v>50</v>
      </c>
      <c r="J87">
        <v>99</v>
      </c>
      <c r="K87" t="s">
        <v>23</v>
      </c>
      <c r="L87">
        <v>4</v>
      </c>
      <c r="M87" t="s">
        <v>36</v>
      </c>
      <c r="N87">
        <v>7777</v>
      </c>
      <c r="O87" t="s">
        <v>37</v>
      </c>
      <c r="P87">
        <v>51492</v>
      </c>
      <c r="T87" s="3">
        <f t="shared" si="3"/>
        <v>100</v>
      </c>
      <c r="U87" s="3">
        <f>IF(AND(R87&lt;&gt;"_U",N87&lt;&gt;9999,N87&lt;&gt;999,L87&lt;&gt;"Median"),IFERROR(VLOOKUP(A87,'Region Total'!A:P,16,0),"."),".")</f>
        <v>51492</v>
      </c>
    </row>
    <row r="88" spans="1:21" x14ac:dyDescent="0.3">
      <c r="A88" s="1" t="str">
        <f t="shared" si="2"/>
        <v>2018|Auckland Region|$50,001-$70,000</v>
      </c>
      <c r="B88" t="s">
        <v>18</v>
      </c>
      <c r="C88" t="s">
        <v>19</v>
      </c>
      <c r="D88" t="s">
        <v>20</v>
      </c>
      <c r="E88" t="s">
        <v>21</v>
      </c>
      <c r="F88">
        <v>2018</v>
      </c>
      <c r="G88">
        <v>2018</v>
      </c>
      <c r="H88">
        <v>2</v>
      </c>
      <c r="I88" t="s">
        <v>50</v>
      </c>
      <c r="J88">
        <v>99</v>
      </c>
      <c r="K88" t="s">
        <v>23</v>
      </c>
      <c r="L88">
        <v>4</v>
      </c>
      <c r="M88" t="s">
        <v>36</v>
      </c>
      <c r="N88">
        <v>3</v>
      </c>
      <c r="O88" t="s">
        <v>25</v>
      </c>
      <c r="P88">
        <v>5838</v>
      </c>
      <c r="T88" s="3">
        <f t="shared" si="3"/>
        <v>11.34</v>
      </c>
      <c r="U88" s="3">
        <f>IF(AND(R88&lt;&gt;"_U",N88&lt;&gt;9999,N88&lt;&gt;999,L88&lt;&gt;"Median"),IFERROR(VLOOKUP(A88,'Region Total'!A:P,16,0),"."),".")</f>
        <v>51492</v>
      </c>
    </row>
    <row r="89" spans="1:21" x14ac:dyDescent="0.3">
      <c r="A89" s="1" t="str">
        <f t="shared" si="2"/>
        <v>2018|Auckland Region|$50,001-$70,000</v>
      </c>
      <c r="B89" t="s">
        <v>18</v>
      </c>
      <c r="C89" t="s">
        <v>19</v>
      </c>
      <c r="D89" t="s">
        <v>20</v>
      </c>
      <c r="E89" t="s">
        <v>21</v>
      </c>
      <c r="F89">
        <v>2018</v>
      </c>
      <c r="G89">
        <v>2018</v>
      </c>
      <c r="H89">
        <v>2</v>
      </c>
      <c r="I89" t="s">
        <v>50</v>
      </c>
      <c r="J89">
        <v>99</v>
      </c>
      <c r="K89" t="s">
        <v>23</v>
      </c>
      <c r="L89">
        <v>4</v>
      </c>
      <c r="M89" t="s">
        <v>36</v>
      </c>
      <c r="N89">
        <v>999</v>
      </c>
      <c r="O89" t="s">
        <v>42</v>
      </c>
      <c r="P89">
        <v>0</v>
      </c>
      <c r="T89" s="3" t="str">
        <f t="shared" si="3"/>
        <v>.</v>
      </c>
      <c r="U89" s="3" t="str">
        <f>IF(AND(R89&lt;&gt;"_U",N89&lt;&gt;9999,N89&lt;&gt;999,L89&lt;&gt;"Median"),IFERROR(VLOOKUP(A89,'Region Total'!A:P,16,0),"."),".")</f>
        <v>.</v>
      </c>
    </row>
    <row r="90" spans="1:21" x14ac:dyDescent="0.3">
      <c r="A90" s="1" t="str">
        <f t="shared" si="2"/>
        <v>2018|Auckland Region|$50,001-$70,000</v>
      </c>
      <c r="B90" t="s">
        <v>18</v>
      </c>
      <c r="C90" t="s">
        <v>19</v>
      </c>
      <c r="D90" t="s">
        <v>20</v>
      </c>
      <c r="E90" t="s">
        <v>21</v>
      </c>
      <c r="F90">
        <v>2018</v>
      </c>
      <c r="G90">
        <v>2018</v>
      </c>
      <c r="H90">
        <v>2</v>
      </c>
      <c r="I90" t="s">
        <v>50</v>
      </c>
      <c r="J90">
        <v>99</v>
      </c>
      <c r="K90" t="s">
        <v>23</v>
      </c>
      <c r="L90">
        <v>4</v>
      </c>
      <c r="M90" t="s">
        <v>36</v>
      </c>
      <c r="N90">
        <v>9999</v>
      </c>
      <c r="O90" t="s">
        <v>40</v>
      </c>
      <c r="P90">
        <v>51492</v>
      </c>
      <c r="T90" s="3" t="str">
        <f t="shared" si="3"/>
        <v>.</v>
      </c>
      <c r="U90" s="3" t="str">
        <f>IF(AND(R90&lt;&gt;"_U",N90&lt;&gt;9999,N90&lt;&gt;999,L90&lt;&gt;"Median"),IFERROR(VLOOKUP(A90,'Region Total'!A:P,16,0),"."),".")</f>
        <v>.</v>
      </c>
    </row>
    <row r="91" spans="1:21" x14ac:dyDescent="0.3">
      <c r="A91" s="1" t="str">
        <f t="shared" si="2"/>
        <v>2018|Auckland Region|$50,001-$70,000</v>
      </c>
      <c r="B91" t="s">
        <v>18</v>
      </c>
      <c r="C91" t="s">
        <v>19</v>
      </c>
      <c r="D91" t="s">
        <v>20</v>
      </c>
      <c r="E91" t="s">
        <v>21</v>
      </c>
      <c r="F91">
        <v>2018</v>
      </c>
      <c r="G91">
        <v>2018</v>
      </c>
      <c r="H91">
        <v>2</v>
      </c>
      <c r="I91" t="s">
        <v>50</v>
      </c>
      <c r="J91">
        <v>99</v>
      </c>
      <c r="K91" t="s">
        <v>23</v>
      </c>
      <c r="L91">
        <v>4</v>
      </c>
      <c r="M91" t="s">
        <v>36</v>
      </c>
      <c r="N91">
        <v>1</v>
      </c>
      <c r="O91" t="s">
        <v>33</v>
      </c>
      <c r="P91">
        <v>21516</v>
      </c>
      <c r="T91" s="3">
        <f t="shared" si="3"/>
        <v>41.79</v>
      </c>
      <c r="U91" s="3">
        <f>IF(AND(R91&lt;&gt;"_U",N91&lt;&gt;9999,N91&lt;&gt;999,L91&lt;&gt;"Median"),IFERROR(VLOOKUP(A91,'Region Total'!A:P,16,0),"."),".")</f>
        <v>51492</v>
      </c>
    </row>
    <row r="92" spans="1:21" x14ac:dyDescent="0.3">
      <c r="A92" s="1" t="str">
        <f t="shared" si="2"/>
        <v>2018|Auckland Region|$70,001-$100,000</v>
      </c>
      <c r="B92" t="s">
        <v>18</v>
      </c>
      <c r="C92" t="s">
        <v>19</v>
      </c>
      <c r="D92" t="s">
        <v>20</v>
      </c>
      <c r="E92" t="s">
        <v>21</v>
      </c>
      <c r="F92">
        <v>2018</v>
      </c>
      <c r="G92">
        <v>2018</v>
      </c>
      <c r="H92">
        <v>2</v>
      </c>
      <c r="I92" t="s">
        <v>50</v>
      </c>
      <c r="J92">
        <v>99</v>
      </c>
      <c r="K92" t="s">
        <v>23</v>
      </c>
      <c r="L92">
        <v>5</v>
      </c>
      <c r="M92" t="s">
        <v>58</v>
      </c>
      <c r="N92">
        <v>3</v>
      </c>
      <c r="O92" t="s">
        <v>25</v>
      </c>
      <c r="P92">
        <v>7584</v>
      </c>
      <c r="T92" s="3">
        <f t="shared" si="3"/>
        <v>11.36</v>
      </c>
      <c r="U92" s="3">
        <f>IF(AND(R92&lt;&gt;"_U",N92&lt;&gt;9999,N92&lt;&gt;999,L92&lt;&gt;"Median"),IFERROR(VLOOKUP(A92,'Region Total'!A:P,16,0),"."),".")</f>
        <v>66759</v>
      </c>
    </row>
    <row r="93" spans="1:21" x14ac:dyDescent="0.3">
      <c r="A93" s="1" t="str">
        <f t="shared" si="2"/>
        <v>2018|Auckland Region|$70,001-$100,000</v>
      </c>
      <c r="B93" t="s">
        <v>18</v>
      </c>
      <c r="C93" t="s">
        <v>19</v>
      </c>
      <c r="D93" t="s">
        <v>20</v>
      </c>
      <c r="E93" t="s">
        <v>21</v>
      </c>
      <c r="F93">
        <v>2018</v>
      </c>
      <c r="G93">
        <v>2018</v>
      </c>
      <c r="H93">
        <v>2</v>
      </c>
      <c r="I93" t="s">
        <v>50</v>
      </c>
      <c r="J93">
        <v>99</v>
      </c>
      <c r="K93" t="s">
        <v>23</v>
      </c>
      <c r="L93">
        <v>5</v>
      </c>
      <c r="M93" t="s">
        <v>58</v>
      </c>
      <c r="N93">
        <v>2</v>
      </c>
      <c r="O93" t="s">
        <v>28</v>
      </c>
      <c r="P93">
        <v>28968</v>
      </c>
      <c r="T93" s="3">
        <f t="shared" si="3"/>
        <v>43.39</v>
      </c>
      <c r="U93" s="3">
        <f>IF(AND(R93&lt;&gt;"_U",N93&lt;&gt;9999,N93&lt;&gt;999,L93&lt;&gt;"Median"),IFERROR(VLOOKUP(A93,'Region Total'!A:P,16,0),"."),".")</f>
        <v>66759</v>
      </c>
    </row>
    <row r="94" spans="1:21" x14ac:dyDescent="0.3">
      <c r="A94" s="1" t="str">
        <f t="shared" si="2"/>
        <v>2018|Auckland Region|$70,001-$100,000</v>
      </c>
      <c r="B94" t="s">
        <v>18</v>
      </c>
      <c r="C94" t="s">
        <v>19</v>
      </c>
      <c r="D94" t="s">
        <v>20</v>
      </c>
      <c r="E94" t="s">
        <v>21</v>
      </c>
      <c r="F94">
        <v>2018</v>
      </c>
      <c r="G94">
        <v>2018</v>
      </c>
      <c r="H94">
        <v>2</v>
      </c>
      <c r="I94" t="s">
        <v>50</v>
      </c>
      <c r="J94">
        <v>99</v>
      </c>
      <c r="K94" t="s">
        <v>23</v>
      </c>
      <c r="L94">
        <v>5</v>
      </c>
      <c r="M94" t="s">
        <v>58</v>
      </c>
      <c r="N94">
        <v>9999</v>
      </c>
      <c r="O94" t="s">
        <v>40</v>
      </c>
      <c r="P94">
        <v>66759</v>
      </c>
      <c r="T94" s="3" t="str">
        <f t="shared" si="3"/>
        <v>.</v>
      </c>
      <c r="U94" s="3" t="str">
        <f>IF(AND(R94&lt;&gt;"_U",N94&lt;&gt;9999,N94&lt;&gt;999,L94&lt;&gt;"Median"),IFERROR(VLOOKUP(A94,'Region Total'!A:P,16,0),"."),".")</f>
        <v>.</v>
      </c>
    </row>
    <row r="95" spans="1:21" x14ac:dyDescent="0.3">
      <c r="A95" s="1" t="str">
        <f t="shared" si="2"/>
        <v>2018|Auckland Region|$70,001-$100,000</v>
      </c>
      <c r="B95" t="s">
        <v>18</v>
      </c>
      <c r="C95" t="s">
        <v>19</v>
      </c>
      <c r="D95" t="s">
        <v>20</v>
      </c>
      <c r="E95" t="s">
        <v>21</v>
      </c>
      <c r="F95">
        <v>2018</v>
      </c>
      <c r="G95">
        <v>2018</v>
      </c>
      <c r="H95">
        <v>2</v>
      </c>
      <c r="I95" t="s">
        <v>50</v>
      </c>
      <c r="J95">
        <v>99</v>
      </c>
      <c r="K95" t="s">
        <v>23</v>
      </c>
      <c r="L95">
        <v>5</v>
      </c>
      <c r="M95" t="s">
        <v>58</v>
      </c>
      <c r="N95">
        <v>999</v>
      </c>
      <c r="O95" t="s">
        <v>42</v>
      </c>
      <c r="P95">
        <v>0</v>
      </c>
      <c r="T95" s="3" t="str">
        <f t="shared" si="3"/>
        <v>.</v>
      </c>
      <c r="U95" s="3" t="str">
        <f>IF(AND(R95&lt;&gt;"_U",N95&lt;&gt;9999,N95&lt;&gt;999,L95&lt;&gt;"Median"),IFERROR(VLOOKUP(A95,'Region Total'!A:P,16,0),"."),".")</f>
        <v>.</v>
      </c>
    </row>
    <row r="96" spans="1:21" x14ac:dyDescent="0.3">
      <c r="A96" s="1" t="str">
        <f t="shared" si="2"/>
        <v>2018|Auckland Region|$70,001-$100,000</v>
      </c>
      <c r="B96" t="s">
        <v>18</v>
      </c>
      <c r="C96" t="s">
        <v>19</v>
      </c>
      <c r="D96" t="s">
        <v>20</v>
      </c>
      <c r="E96" t="s">
        <v>21</v>
      </c>
      <c r="F96">
        <v>2018</v>
      </c>
      <c r="G96">
        <v>2018</v>
      </c>
      <c r="H96">
        <v>2</v>
      </c>
      <c r="I96" t="s">
        <v>50</v>
      </c>
      <c r="J96">
        <v>99</v>
      </c>
      <c r="K96" t="s">
        <v>23</v>
      </c>
      <c r="L96">
        <v>5</v>
      </c>
      <c r="M96" t="s">
        <v>58</v>
      </c>
      <c r="N96">
        <v>7777</v>
      </c>
      <c r="O96" t="s">
        <v>37</v>
      </c>
      <c r="P96">
        <v>66759</v>
      </c>
      <c r="T96" s="3">
        <f t="shared" si="3"/>
        <v>100</v>
      </c>
      <c r="U96" s="3">
        <f>IF(AND(R96&lt;&gt;"_U",N96&lt;&gt;9999,N96&lt;&gt;999,L96&lt;&gt;"Median"),IFERROR(VLOOKUP(A96,'Region Total'!A:P,16,0),"."),".")</f>
        <v>66759</v>
      </c>
    </row>
    <row r="97" spans="1:21" x14ac:dyDescent="0.3">
      <c r="A97" s="1" t="str">
        <f t="shared" si="2"/>
        <v>2018|Auckland Region|$70,001-$100,000</v>
      </c>
      <c r="B97" t="s">
        <v>18</v>
      </c>
      <c r="C97" t="s">
        <v>19</v>
      </c>
      <c r="D97" t="s">
        <v>20</v>
      </c>
      <c r="E97" t="s">
        <v>21</v>
      </c>
      <c r="F97">
        <v>2018</v>
      </c>
      <c r="G97">
        <v>2018</v>
      </c>
      <c r="H97">
        <v>2</v>
      </c>
      <c r="I97" t="s">
        <v>50</v>
      </c>
      <c r="J97">
        <v>99</v>
      </c>
      <c r="K97" t="s">
        <v>23</v>
      </c>
      <c r="L97">
        <v>5</v>
      </c>
      <c r="M97" t="s">
        <v>58</v>
      </c>
      <c r="N97">
        <v>1</v>
      </c>
      <c r="O97" t="s">
        <v>33</v>
      </c>
      <c r="P97">
        <v>30207</v>
      </c>
      <c r="T97" s="3">
        <f t="shared" si="3"/>
        <v>45.25</v>
      </c>
      <c r="U97" s="3">
        <f>IF(AND(R97&lt;&gt;"_U",N97&lt;&gt;9999,N97&lt;&gt;999,L97&lt;&gt;"Median"),IFERROR(VLOOKUP(A97,'Region Total'!A:P,16,0),"."),".")</f>
        <v>66759</v>
      </c>
    </row>
    <row r="98" spans="1:21" x14ac:dyDescent="0.3">
      <c r="A98" s="1" t="str">
        <f t="shared" si="2"/>
        <v>2018|Auckland Region|$100,001-$150,000</v>
      </c>
      <c r="B98" t="s">
        <v>18</v>
      </c>
      <c r="C98" t="s">
        <v>19</v>
      </c>
      <c r="D98" t="s">
        <v>20</v>
      </c>
      <c r="E98" t="s">
        <v>21</v>
      </c>
      <c r="F98">
        <v>2018</v>
      </c>
      <c r="G98">
        <v>2018</v>
      </c>
      <c r="H98">
        <v>2</v>
      </c>
      <c r="I98" t="s">
        <v>50</v>
      </c>
      <c r="J98">
        <v>99</v>
      </c>
      <c r="K98" t="s">
        <v>23</v>
      </c>
      <c r="L98">
        <v>6</v>
      </c>
      <c r="M98" t="s">
        <v>59</v>
      </c>
      <c r="N98">
        <v>7777</v>
      </c>
      <c r="O98" t="s">
        <v>37</v>
      </c>
      <c r="P98">
        <v>95559</v>
      </c>
      <c r="T98" s="3">
        <f t="shared" si="3"/>
        <v>100</v>
      </c>
      <c r="U98" s="3">
        <f>IF(AND(R98&lt;&gt;"_U",N98&lt;&gt;9999,N98&lt;&gt;999,L98&lt;&gt;"Median"),IFERROR(VLOOKUP(A98,'Region Total'!A:P,16,0),"."),".")</f>
        <v>95559</v>
      </c>
    </row>
    <row r="99" spans="1:21" x14ac:dyDescent="0.3">
      <c r="A99" s="1" t="str">
        <f t="shared" si="2"/>
        <v>2018|Auckland Region|$100,001-$150,000</v>
      </c>
      <c r="B99" t="s">
        <v>18</v>
      </c>
      <c r="C99" t="s">
        <v>19</v>
      </c>
      <c r="D99" t="s">
        <v>20</v>
      </c>
      <c r="E99" t="s">
        <v>21</v>
      </c>
      <c r="F99">
        <v>2018</v>
      </c>
      <c r="G99">
        <v>2018</v>
      </c>
      <c r="H99">
        <v>2</v>
      </c>
      <c r="I99" t="s">
        <v>50</v>
      </c>
      <c r="J99">
        <v>99</v>
      </c>
      <c r="K99" t="s">
        <v>23</v>
      </c>
      <c r="L99">
        <v>6</v>
      </c>
      <c r="M99" t="s">
        <v>59</v>
      </c>
      <c r="N99">
        <v>999</v>
      </c>
      <c r="O99" t="s">
        <v>42</v>
      </c>
      <c r="P99">
        <v>0</v>
      </c>
      <c r="T99" s="3" t="str">
        <f t="shared" si="3"/>
        <v>.</v>
      </c>
      <c r="U99" s="3" t="str">
        <f>IF(AND(R99&lt;&gt;"_U",N99&lt;&gt;9999,N99&lt;&gt;999,L99&lt;&gt;"Median"),IFERROR(VLOOKUP(A99,'Region Total'!A:P,16,0),"."),".")</f>
        <v>.</v>
      </c>
    </row>
    <row r="100" spans="1:21" x14ac:dyDescent="0.3">
      <c r="A100" s="1" t="str">
        <f t="shared" si="2"/>
        <v>2018|Auckland Region|$100,001-$150,000</v>
      </c>
      <c r="B100" t="s">
        <v>18</v>
      </c>
      <c r="C100" t="s">
        <v>19</v>
      </c>
      <c r="D100" t="s">
        <v>20</v>
      </c>
      <c r="E100" t="s">
        <v>21</v>
      </c>
      <c r="F100">
        <v>2018</v>
      </c>
      <c r="G100">
        <v>2018</v>
      </c>
      <c r="H100">
        <v>2</v>
      </c>
      <c r="I100" t="s">
        <v>50</v>
      </c>
      <c r="J100">
        <v>99</v>
      </c>
      <c r="K100" t="s">
        <v>23</v>
      </c>
      <c r="L100">
        <v>6</v>
      </c>
      <c r="M100" t="s">
        <v>59</v>
      </c>
      <c r="N100">
        <v>1</v>
      </c>
      <c r="O100" t="s">
        <v>33</v>
      </c>
      <c r="P100">
        <v>48534</v>
      </c>
      <c r="T100" s="3">
        <f t="shared" si="3"/>
        <v>50.79</v>
      </c>
      <c r="U100" s="3">
        <f>IF(AND(R100&lt;&gt;"_U",N100&lt;&gt;9999,N100&lt;&gt;999,L100&lt;&gt;"Median"),IFERROR(VLOOKUP(A100,'Region Total'!A:P,16,0),"."),".")</f>
        <v>95559</v>
      </c>
    </row>
    <row r="101" spans="1:21" x14ac:dyDescent="0.3">
      <c r="A101" s="1" t="str">
        <f t="shared" si="2"/>
        <v>2018|Auckland Region|$100,001-$150,000</v>
      </c>
      <c r="B101" t="s">
        <v>18</v>
      </c>
      <c r="C101" t="s">
        <v>19</v>
      </c>
      <c r="D101" t="s">
        <v>20</v>
      </c>
      <c r="E101" t="s">
        <v>21</v>
      </c>
      <c r="F101">
        <v>2018</v>
      </c>
      <c r="G101">
        <v>2018</v>
      </c>
      <c r="H101">
        <v>2</v>
      </c>
      <c r="I101" t="s">
        <v>50</v>
      </c>
      <c r="J101">
        <v>99</v>
      </c>
      <c r="K101" t="s">
        <v>23</v>
      </c>
      <c r="L101">
        <v>6</v>
      </c>
      <c r="M101" t="s">
        <v>59</v>
      </c>
      <c r="N101">
        <v>9999</v>
      </c>
      <c r="O101" t="s">
        <v>40</v>
      </c>
      <c r="P101">
        <v>95559</v>
      </c>
      <c r="T101" s="3" t="str">
        <f t="shared" si="3"/>
        <v>.</v>
      </c>
      <c r="U101" s="3" t="str">
        <f>IF(AND(R101&lt;&gt;"_U",N101&lt;&gt;9999,N101&lt;&gt;999,L101&lt;&gt;"Median"),IFERROR(VLOOKUP(A101,'Region Total'!A:P,16,0),"."),".")</f>
        <v>.</v>
      </c>
    </row>
    <row r="102" spans="1:21" x14ac:dyDescent="0.3">
      <c r="A102" s="1" t="str">
        <f t="shared" si="2"/>
        <v>2018|Auckland Region|$100,001-$150,000</v>
      </c>
      <c r="B102" t="s">
        <v>18</v>
      </c>
      <c r="C102" t="s">
        <v>19</v>
      </c>
      <c r="D102" t="s">
        <v>20</v>
      </c>
      <c r="E102" t="s">
        <v>21</v>
      </c>
      <c r="F102">
        <v>2018</v>
      </c>
      <c r="G102">
        <v>2018</v>
      </c>
      <c r="H102">
        <v>2</v>
      </c>
      <c r="I102" t="s">
        <v>50</v>
      </c>
      <c r="J102">
        <v>99</v>
      </c>
      <c r="K102" t="s">
        <v>23</v>
      </c>
      <c r="L102">
        <v>6</v>
      </c>
      <c r="M102" t="s">
        <v>59</v>
      </c>
      <c r="N102">
        <v>3</v>
      </c>
      <c r="O102" t="s">
        <v>25</v>
      </c>
      <c r="P102">
        <v>11784</v>
      </c>
      <c r="T102" s="3">
        <f t="shared" si="3"/>
        <v>12.33</v>
      </c>
      <c r="U102" s="3">
        <f>IF(AND(R102&lt;&gt;"_U",N102&lt;&gt;9999,N102&lt;&gt;999,L102&lt;&gt;"Median"),IFERROR(VLOOKUP(A102,'Region Total'!A:P,16,0),"."),".")</f>
        <v>95559</v>
      </c>
    </row>
    <row r="103" spans="1:21" x14ac:dyDescent="0.3">
      <c r="A103" s="1" t="str">
        <f t="shared" si="2"/>
        <v>2018|Auckland Region|$100,001-$150,000</v>
      </c>
      <c r="B103" t="s">
        <v>18</v>
      </c>
      <c r="C103" t="s">
        <v>19</v>
      </c>
      <c r="D103" t="s">
        <v>20</v>
      </c>
      <c r="E103" t="s">
        <v>21</v>
      </c>
      <c r="F103">
        <v>2018</v>
      </c>
      <c r="G103">
        <v>2018</v>
      </c>
      <c r="H103">
        <v>2</v>
      </c>
      <c r="I103" t="s">
        <v>50</v>
      </c>
      <c r="J103">
        <v>99</v>
      </c>
      <c r="K103" t="s">
        <v>23</v>
      </c>
      <c r="L103">
        <v>6</v>
      </c>
      <c r="M103" t="s">
        <v>59</v>
      </c>
      <c r="N103">
        <v>2</v>
      </c>
      <c r="O103" t="s">
        <v>28</v>
      </c>
      <c r="P103">
        <v>35238</v>
      </c>
      <c r="T103" s="3">
        <f t="shared" si="3"/>
        <v>36.880000000000003</v>
      </c>
      <c r="U103" s="3">
        <f>IF(AND(R103&lt;&gt;"_U",N103&lt;&gt;9999,N103&lt;&gt;999,L103&lt;&gt;"Median"),IFERROR(VLOOKUP(A103,'Region Total'!A:P,16,0),"."),".")</f>
        <v>95559</v>
      </c>
    </row>
    <row r="104" spans="1:21" x14ac:dyDescent="0.3">
      <c r="A104" s="1" t="str">
        <f t="shared" si="2"/>
        <v>2018|Auckland Region|$150,001-$200,000</v>
      </c>
      <c r="B104" t="s">
        <v>18</v>
      </c>
      <c r="C104" t="s">
        <v>19</v>
      </c>
      <c r="D104" t="s">
        <v>20</v>
      </c>
      <c r="E104" t="s">
        <v>21</v>
      </c>
      <c r="F104">
        <v>2018</v>
      </c>
      <c r="G104">
        <v>2018</v>
      </c>
      <c r="H104">
        <v>2</v>
      </c>
      <c r="I104" t="s">
        <v>50</v>
      </c>
      <c r="J104">
        <v>99</v>
      </c>
      <c r="K104" t="s">
        <v>23</v>
      </c>
      <c r="L104">
        <v>7</v>
      </c>
      <c r="M104" t="s">
        <v>43</v>
      </c>
      <c r="N104">
        <v>1</v>
      </c>
      <c r="O104" t="s">
        <v>33</v>
      </c>
      <c r="P104">
        <v>62424</v>
      </c>
      <c r="T104" s="3">
        <f t="shared" si="3"/>
        <v>53.01</v>
      </c>
      <c r="U104" s="3">
        <f>IF(AND(R104&lt;&gt;"_U",N104&lt;&gt;9999,N104&lt;&gt;999,L104&lt;&gt;"Median"),IFERROR(VLOOKUP(A104,'Region Total'!A:P,16,0),"."),".")</f>
        <v>117759</v>
      </c>
    </row>
    <row r="105" spans="1:21" x14ac:dyDescent="0.3">
      <c r="A105" s="1" t="str">
        <f t="shared" si="2"/>
        <v>2018|Auckland Region|$150,001-$200,000</v>
      </c>
      <c r="B105" t="s">
        <v>18</v>
      </c>
      <c r="C105" t="s">
        <v>19</v>
      </c>
      <c r="D105" t="s">
        <v>20</v>
      </c>
      <c r="E105" t="s">
        <v>21</v>
      </c>
      <c r="F105">
        <v>2018</v>
      </c>
      <c r="G105">
        <v>2018</v>
      </c>
      <c r="H105">
        <v>2</v>
      </c>
      <c r="I105" t="s">
        <v>50</v>
      </c>
      <c r="J105">
        <v>99</v>
      </c>
      <c r="K105" t="s">
        <v>23</v>
      </c>
      <c r="L105">
        <v>7</v>
      </c>
      <c r="M105" t="s">
        <v>43</v>
      </c>
      <c r="N105">
        <v>7777</v>
      </c>
      <c r="O105" t="s">
        <v>37</v>
      </c>
      <c r="P105">
        <v>117759</v>
      </c>
      <c r="T105" s="3">
        <f t="shared" si="3"/>
        <v>100</v>
      </c>
      <c r="U105" s="3">
        <f>IF(AND(R105&lt;&gt;"_U",N105&lt;&gt;9999,N105&lt;&gt;999,L105&lt;&gt;"Median"),IFERROR(VLOOKUP(A105,'Region Total'!A:P,16,0),"."),".")</f>
        <v>117759</v>
      </c>
    </row>
    <row r="106" spans="1:21" x14ac:dyDescent="0.3">
      <c r="A106" s="1" t="str">
        <f t="shared" si="2"/>
        <v>2018|Auckland Region|$150,001-$200,000</v>
      </c>
      <c r="B106" t="s">
        <v>18</v>
      </c>
      <c r="C106" t="s">
        <v>19</v>
      </c>
      <c r="D106" t="s">
        <v>20</v>
      </c>
      <c r="E106" t="s">
        <v>21</v>
      </c>
      <c r="F106">
        <v>2018</v>
      </c>
      <c r="G106">
        <v>2018</v>
      </c>
      <c r="H106">
        <v>2</v>
      </c>
      <c r="I106" t="s">
        <v>50</v>
      </c>
      <c r="J106">
        <v>99</v>
      </c>
      <c r="K106" t="s">
        <v>23</v>
      </c>
      <c r="L106">
        <v>7</v>
      </c>
      <c r="M106" t="s">
        <v>43</v>
      </c>
      <c r="N106">
        <v>2</v>
      </c>
      <c r="O106" t="s">
        <v>28</v>
      </c>
      <c r="P106">
        <v>28266</v>
      </c>
      <c r="T106" s="3">
        <f t="shared" si="3"/>
        <v>24</v>
      </c>
      <c r="U106" s="3">
        <f>IF(AND(R106&lt;&gt;"_U",N106&lt;&gt;9999,N106&lt;&gt;999,L106&lt;&gt;"Median"),IFERROR(VLOOKUP(A106,'Region Total'!A:P,16,0),"."),".")</f>
        <v>117759</v>
      </c>
    </row>
    <row r="107" spans="1:21" x14ac:dyDescent="0.3">
      <c r="A107" s="1" t="str">
        <f t="shared" si="2"/>
        <v>2018|Auckland Region|$150,001-$200,000</v>
      </c>
      <c r="B107" t="s">
        <v>18</v>
      </c>
      <c r="C107" t="s">
        <v>19</v>
      </c>
      <c r="D107" t="s">
        <v>20</v>
      </c>
      <c r="E107" t="s">
        <v>21</v>
      </c>
      <c r="F107">
        <v>2018</v>
      </c>
      <c r="G107">
        <v>2018</v>
      </c>
      <c r="H107">
        <v>2</v>
      </c>
      <c r="I107" t="s">
        <v>50</v>
      </c>
      <c r="J107">
        <v>99</v>
      </c>
      <c r="K107" t="s">
        <v>23</v>
      </c>
      <c r="L107">
        <v>7</v>
      </c>
      <c r="M107" t="s">
        <v>43</v>
      </c>
      <c r="N107">
        <v>999</v>
      </c>
      <c r="O107" t="s">
        <v>42</v>
      </c>
      <c r="P107">
        <v>0</v>
      </c>
      <c r="T107" s="3" t="str">
        <f t="shared" si="3"/>
        <v>.</v>
      </c>
      <c r="U107" s="3" t="str">
        <f>IF(AND(R107&lt;&gt;"_U",N107&lt;&gt;9999,N107&lt;&gt;999,L107&lt;&gt;"Median"),IFERROR(VLOOKUP(A107,'Region Total'!A:P,16,0),"."),".")</f>
        <v>.</v>
      </c>
    </row>
    <row r="108" spans="1:21" x14ac:dyDescent="0.3">
      <c r="A108" s="1" t="str">
        <f t="shared" si="2"/>
        <v>2018|Auckland Region|$150,001-$200,000</v>
      </c>
      <c r="B108" t="s">
        <v>18</v>
      </c>
      <c r="C108" t="s">
        <v>19</v>
      </c>
      <c r="D108" t="s">
        <v>20</v>
      </c>
      <c r="E108" t="s">
        <v>21</v>
      </c>
      <c r="F108">
        <v>2018</v>
      </c>
      <c r="G108">
        <v>2018</v>
      </c>
      <c r="H108">
        <v>2</v>
      </c>
      <c r="I108" t="s">
        <v>50</v>
      </c>
      <c r="J108">
        <v>99</v>
      </c>
      <c r="K108" t="s">
        <v>23</v>
      </c>
      <c r="L108">
        <v>7</v>
      </c>
      <c r="M108" t="s">
        <v>43</v>
      </c>
      <c r="N108">
        <v>9999</v>
      </c>
      <c r="O108" t="s">
        <v>40</v>
      </c>
      <c r="P108">
        <v>117759</v>
      </c>
      <c r="T108" s="3" t="str">
        <f t="shared" si="3"/>
        <v>.</v>
      </c>
      <c r="U108" s="3" t="str">
        <f>IF(AND(R108&lt;&gt;"_U",N108&lt;&gt;9999,N108&lt;&gt;999,L108&lt;&gt;"Median"),IFERROR(VLOOKUP(A108,'Region Total'!A:P,16,0),"."),".")</f>
        <v>.</v>
      </c>
    </row>
    <row r="109" spans="1:21" x14ac:dyDescent="0.3">
      <c r="A109" s="1" t="str">
        <f t="shared" si="2"/>
        <v>2018|Auckland Region|$150,001-$200,000</v>
      </c>
      <c r="B109" t="s">
        <v>18</v>
      </c>
      <c r="C109" t="s">
        <v>19</v>
      </c>
      <c r="D109" t="s">
        <v>20</v>
      </c>
      <c r="E109" t="s">
        <v>21</v>
      </c>
      <c r="F109">
        <v>2018</v>
      </c>
      <c r="G109">
        <v>2018</v>
      </c>
      <c r="H109">
        <v>2</v>
      </c>
      <c r="I109" t="s">
        <v>50</v>
      </c>
      <c r="J109">
        <v>99</v>
      </c>
      <c r="K109" t="s">
        <v>23</v>
      </c>
      <c r="L109">
        <v>7</v>
      </c>
      <c r="M109" t="s">
        <v>43</v>
      </c>
      <c r="N109">
        <v>3</v>
      </c>
      <c r="O109" t="s">
        <v>25</v>
      </c>
      <c r="P109">
        <v>27066</v>
      </c>
      <c r="T109" s="3">
        <f t="shared" si="3"/>
        <v>22.98</v>
      </c>
      <c r="U109" s="3">
        <f>IF(AND(R109&lt;&gt;"_U",N109&lt;&gt;9999,N109&lt;&gt;999,L109&lt;&gt;"Median"),IFERROR(VLOOKUP(A109,'Region Total'!A:P,16,0),"."),".")</f>
        <v>117759</v>
      </c>
    </row>
    <row r="110" spans="1:21" x14ac:dyDescent="0.3">
      <c r="A110" s="1" t="str">
        <f t="shared" si="2"/>
        <v>2018|Auckland Region|$200,001 or more</v>
      </c>
      <c r="B110" t="s">
        <v>18</v>
      </c>
      <c r="C110" t="s">
        <v>19</v>
      </c>
      <c r="D110" t="s">
        <v>20</v>
      </c>
      <c r="E110" t="s">
        <v>21</v>
      </c>
      <c r="F110">
        <v>2018</v>
      </c>
      <c r="G110">
        <v>2018</v>
      </c>
      <c r="H110">
        <v>2</v>
      </c>
      <c r="I110" t="s">
        <v>50</v>
      </c>
      <c r="J110">
        <v>99</v>
      </c>
      <c r="K110" t="s">
        <v>23</v>
      </c>
      <c r="L110">
        <v>8</v>
      </c>
      <c r="M110" t="s">
        <v>27</v>
      </c>
      <c r="N110">
        <v>1</v>
      </c>
      <c r="O110" t="s">
        <v>33</v>
      </c>
      <c r="R110" t="s">
        <v>29</v>
      </c>
      <c r="S110" t="s">
        <v>30</v>
      </c>
      <c r="T110" s="3" t="str">
        <f t="shared" si="3"/>
        <v>.</v>
      </c>
      <c r="U110" s="3" t="str">
        <f>IF(AND(R110&lt;&gt;"_U",N110&lt;&gt;9999,N110&lt;&gt;999,L110&lt;&gt;"Median"),IFERROR(VLOOKUP(A110,'Region Total'!A:P,16,0),"."),".")</f>
        <v>.</v>
      </c>
    </row>
    <row r="111" spans="1:21" x14ac:dyDescent="0.3">
      <c r="A111" s="1" t="str">
        <f t="shared" si="2"/>
        <v>2018|Auckland Region|$200,001 or more</v>
      </c>
      <c r="B111" t="s">
        <v>18</v>
      </c>
      <c r="C111" t="s">
        <v>19</v>
      </c>
      <c r="D111" t="s">
        <v>20</v>
      </c>
      <c r="E111" t="s">
        <v>21</v>
      </c>
      <c r="F111">
        <v>2018</v>
      </c>
      <c r="G111">
        <v>2018</v>
      </c>
      <c r="H111">
        <v>2</v>
      </c>
      <c r="I111" t="s">
        <v>50</v>
      </c>
      <c r="J111">
        <v>99</v>
      </c>
      <c r="K111" t="s">
        <v>23</v>
      </c>
      <c r="L111">
        <v>8</v>
      </c>
      <c r="M111" t="s">
        <v>27</v>
      </c>
      <c r="N111">
        <v>9999</v>
      </c>
      <c r="O111" t="s">
        <v>40</v>
      </c>
      <c r="R111" t="s">
        <v>29</v>
      </c>
      <c r="S111" t="s">
        <v>30</v>
      </c>
      <c r="T111" s="3" t="str">
        <f t="shared" si="3"/>
        <v>.</v>
      </c>
      <c r="U111" s="3" t="str">
        <f>IF(AND(R111&lt;&gt;"_U",N111&lt;&gt;9999,N111&lt;&gt;999,L111&lt;&gt;"Median"),IFERROR(VLOOKUP(A111,'Region Total'!A:P,16,0),"."),".")</f>
        <v>.</v>
      </c>
    </row>
    <row r="112" spans="1:21" x14ac:dyDescent="0.3">
      <c r="A112" s="1" t="str">
        <f t="shared" si="2"/>
        <v>2018|Auckland Region|$200,001 or more</v>
      </c>
      <c r="B112" t="s">
        <v>18</v>
      </c>
      <c r="C112" t="s">
        <v>19</v>
      </c>
      <c r="D112" t="s">
        <v>20</v>
      </c>
      <c r="E112" t="s">
        <v>21</v>
      </c>
      <c r="F112">
        <v>2018</v>
      </c>
      <c r="G112">
        <v>2018</v>
      </c>
      <c r="H112">
        <v>2</v>
      </c>
      <c r="I112" t="s">
        <v>50</v>
      </c>
      <c r="J112">
        <v>99</v>
      </c>
      <c r="K112" t="s">
        <v>23</v>
      </c>
      <c r="L112">
        <v>8</v>
      </c>
      <c r="M112" t="s">
        <v>27</v>
      </c>
      <c r="N112">
        <v>3</v>
      </c>
      <c r="O112" t="s">
        <v>25</v>
      </c>
      <c r="R112" t="s">
        <v>29</v>
      </c>
      <c r="S112" t="s">
        <v>30</v>
      </c>
      <c r="T112" s="3" t="str">
        <f t="shared" si="3"/>
        <v>.</v>
      </c>
      <c r="U112" s="3" t="str">
        <f>IF(AND(R112&lt;&gt;"_U",N112&lt;&gt;9999,N112&lt;&gt;999,L112&lt;&gt;"Median"),IFERROR(VLOOKUP(A112,'Region Total'!A:P,16,0),"."),".")</f>
        <v>.</v>
      </c>
    </row>
    <row r="113" spans="1:21" x14ac:dyDescent="0.3">
      <c r="A113" s="1" t="str">
        <f t="shared" si="2"/>
        <v>2018|Auckland Region|$200,001 or more</v>
      </c>
      <c r="B113" t="s">
        <v>18</v>
      </c>
      <c r="C113" t="s">
        <v>19</v>
      </c>
      <c r="D113" t="s">
        <v>20</v>
      </c>
      <c r="E113" t="s">
        <v>21</v>
      </c>
      <c r="F113">
        <v>2018</v>
      </c>
      <c r="G113">
        <v>2018</v>
      </c>
      <c r="H113">
        <v>2</v>
      </c>
      <c r="I113" t="s">
        <v>50</v>
      </c>
      <c r="J113">
        <v>99</v>
      </c>
      <c r="K113" t="s">
        <v>23</v>
      </c>
      <c r="L113">
        <v>8</v>
      </c>
      <c r="M113" t="s">
        <v>27</v>
      </c>
      <c r="N113">
        <v>2</v>
      </c>
      <c r="O113" t="s">
        <v>28</v>
      </c>
      <c r="R113" t="s">
        <v>29</v>
      </c>
      <c r="S113" t="s">
        <v>30</v>
      </c>
      <c r="T113" s="3" t="str">
        <f t="shared" si="3"/>
        <v>.</v>
      </c>
      <c r="U113" s="3" t="str">
        <f>IF(AND(R113&lt;&gt;"_U",N113&lt;&gt;9999,N113&lt;&gt;999,L113&lt;&gt;"Median"),IFERROR(VLOOKUP(A113,'Region Total'!A:P,16,0),"."),".")</f>
        <v>.</v>
      </c>
    </row>
    <row r="114" spans="1:21" x14ac:dyDescent="0.3">
      <c r="A114" s="1" t="str">
        <f t="shared" si="2"/>
        <v>2018|Auckland Region|$200,001 or more</v>
      </c>
      <c r="B114" t="s">
        <v>18</v>
      </c>
      <c r="C114" t="s">
        <v>19</v>
      </c>
      <c r="D114" t="s">
        <v>20</v>
      </c>
      <c r="E114" t="s">
        <v>21</v>
      </c>
      <c r="F114">
        <v>2018</v>
      </c>
      <c r="G114">
        <v>2018</v>
      </c>
      <c r="H114">
        <v>2</v>
      </c>
      <c r="I114" t="s">
        <v>50</v>
      </c>
      <c r="J114">
        <v>99</v>
      </c>
      <c r="K114" t="s">
        <v>23</v>
      </c>
      <c r="L114">
        <v>8</v>
      </c>
      <c r="M114" t="s">
        <v>27</v>
      </c>
      <c r="N114">
        <v>7777</v>
      </c>
      <c r="O114" t="s">
        <v>37</v>
      </c>
      <c r="R114" t="s">
        <v>29</v>
      </c>
      <c r="S114" t="s">
        <v>30</v>
      </c>
      <c r="T114" s="3" t="str">
        <f t="shared" si="3"/>
        <v>.</v>
      </c>
      <c r="U114" s="3" t="str">
        <f>IF(AND(R114&lt;&gt;"_U",N114&lt;&gt;9999,N114&lt;&gt;999,L114&lt;&gt;"Median"),IFERROR(VLOOKUP(A114,'Region Total'!A:P,16,0),"."),".")</f>
        <v>.</v>
      </c>
    </row>
    <row r="115" spans="1:21" x14ac:dyDescent="0.3">
      <c r="A115" s="1" t="str">
        <f t="shared" si="2"/>
        <v>2018|Auckland Region|$200,001 or more</v>
      </c>
      <c r="B115" t="s">
        <v>18</v>
      </c>
      <c r="C115" t="s">
        <v>19</v>
      </c>
      <c r="D115" t="s">
        <v>20</v>
      </c>
      <c r="E115" t="s">
        <v>21</v>
      </c>
      <c r="F115">
        <v>2018</v>
      </c>
      <c r="G115">
        <v>2018</v>
      </c>
      <c r="H115">
        <v>2</v>
      </c>
      <c r="I115" t="s">
        <v>50</v>
      </c>
      <c r="J115">
        <v>99</v>
      </c>
      <c r="K115" t="s">
        <v>23</v>
      </c>
      <c r="L115">
        <v>8</v>
      </c>
      <c r="M115" t="s">
        <v>27</v>
      </c>
      <c r="N115">
        <v>999</v>
      </c>
      <c r="O115" t="s">
        <v>42</v>
      </c>
      <c r="R115" t="s">
        <v>29</v>
      </c>
      <c r="S115" t="s">
        <v>30</v>
      </c>
      <c r="T115" s="3" t="str">
        <f t="shared" si="3"/>
        <v>.</v>
      </c>
      <c r="U115" s="3" t="str">
        <f>IF(AND(R115&lt;&gt;"_U",N115&lt;&gt;9999,N115&lt;&gt;999,L115&lt;&gt;"Median"),IFERROR(VLOOKUP(A115,'Region Total'!A:P,16,0),"."),".")</f>
        <v>.</v>
      </c>
    </row>
    <row r="116" spans="1:21" x14ac:dyDescent="0.3">
      <c r="A116" s="1" t="str">
        <f t="shared" si="2"/>
        <v>2018|Auckland Region|Total stated - total household income</v>
      </c>
      <c r="B116" t="s">
        <v>18</v>
      </c>
      <c r="C116" t="s">
        <v>19</v>
      </c>
      <c r="D116" t="s">
        <v>20</v>
      </c>
      <c r="E116" t="s">
        <v>21</v>
      </c>
      <c r="F116">
        <v>2018</v>
      </c>
      <c r="G116">
        <v>2018</v>
      </c>
      <c r="H116">
        <v>2</v>
      </c>
      <c r="I116" t="s">
        <v>50</v>
      </c>
      <c r="J116">
        <v>99</v>
      </c>
      <c r="K116" t="s">
        <v>23</v>
      </c>
      <c r="L116">
        <v>77</v>
      </c>
      <c r="M116" t="s">
        <v>32</v>
      </c>
      <c r="N116">
        <v>2</v>
      </c>
      <c r="O116" t="s">
        <v>28</v>
      </c>
      <c r="P116">
        <v>179814</v>
      </c>
      <c r="T116" s="3">
        <f t="shared" si="3"/>
        <v>39.630000000000003</v>
      </c>
      <c r="U116" s="3">
        <f>IF(AND(R116&lt;&gt;"_U",N116&lt;&gt;9999,N116&lt;&gt;999,L116&lt;&gt;"Median"),IFERROR(VLOOKUP(A116,'Region Total'!A:P,16,0),"."),".")</f>
        <v>453705</v>
      </c>
    </row>
    <row r="117" spans="1:21" x14ac:dyDescent="0.3">
      <c r="A117" s="1" t="str">
        <f t="shared" si="2"/>
        <v>2018|Auckland Region|Total stated - total household income</v>
      </c>
      <c r="B117" t="s">
        <v>18</v>
      </c>
      <c r="C117" t="s">
        <v>19</v>
      </c>
      <c r="D117" t="s">
        <v>20</v>
      </c>
      <c r="E117" t="s">
        <v>21</v>
      </c>
      <c r="F117">
        <v>2018</v>
      </c>
      <c r="G117">
        <v>2018</v>
      </c>
      <c r="H117">
        <v>2</v>
      </c>
      <c r="I117" t="s">
        <v>50</v>
      </c>
      <c r="J117">
        <v>99</v>
      </c>
      <c r="K117" t="s">
        <v>23</v>
      </c>
      <c r="L117">
        <v>77</v>
      </c>
      <c r="M117" t="s">
        <v>32</v>
      </c>
      <c r="N117">
        <v>1</v>
      </c>
      <c r="O117" t="s">
        <v>33</v>
      </c>
      <c r="P117">
        <v>209211</v>
      </c>
      <c r="T117" s="3">
        <f t="shared" si="3"/>
        <v>46.11</v>
      </c>
      <c r="U117" s="3">
        <f>IF(AND(R117&lt;&gt;"_U",N117&lt;&gt;9999,N117&lt;&gt;999,L117&lt;&gt;"Median"),IFERROR(VLOOKUP(A117,'Region Total'!A:P,16,0),"."),".")</f>
        <v>453705</v>
      </c>
    </row>
    <row r="118" spans="1:21" x14ac:dyDescent="0.3">
      <c r="A118" s="1" t="str">
        <f t="shared" si="2"/>
        <v>2018|Auckland Region|Total stated - total household income</v>
      </c>
      <c r="B118" t="s">
        <v>18</v>
      </c>
      <c r="C118" t="s">
        <v>19</v>
      </c>
      <c r="D118" t="s">
        <v>20</v>
      </c>
      <c r="E118" t="s">
        <v>21</v>
      </c>
      <c r="F118">
        <v>2018</v>
      </c>
      <c r="G118">
        <v>2018</v>
      </c>
      <c r="H118">
        <v>2</v>
      </c>
      <c r="I118" t="s">
        <v>50</v>
      </c>
      <c r="J118">
        <v>99</v>
      </c>
      <c r="K118" t="s">
        <v>23</v>
      </c>
      <c r="L118">
        <v>77</v>
      </c>
      <c r="M118" t="s">
        <v>32</v>
      </c>
      <c r="N118">
        <v>9999</v>
      </c>
      <c r="O118" t="s">
        <v>40</v>
      </c>
      <c r="P118">
        <v>453705</v>
      </c>
      <c r="T118" s="3" t="str">
        <f t="shared" si="3"/>
        <v>.</v>
      </c>
      <c r="U118" s="3" t="str">
        <f>IF(AND(R118&lt;&gt;"_U",N118&lt;&gt;9999,N118&lt;&gt;999,L118&lt;&gt;"Median"),IFERROR(VLOOKUP(A118,'Region Total'!A:P,16,0),"."),".")</f>
        <v>.</v>
      </c>
    </row>
    <row r="119" spans="1:21" x14ac:dyDescent="0.3">
      <c r="A119" s="1" t="str">
        <f t="shared" si="2"/>
        <v>2018|Auckland Region|Total stated - total household income</v>
      </c>
      <c r="B119" t="s">
        <v>18</v>
      </c>
      <c r="C119" t="s">
        <v>19</v>
      </c>
      <c r="D119" t="s">
        <v>20</v>
      </c>
      <c r="E119" t="s">
        <v>21</v>
      </c>
      <c r="F119">
        <v>2018</v>
      </c>
      <c r="G119">
        <v>2018</v>
      </c>
      <c r="H119">
        <v>2</v>
      </c>
      <c r="I119" t="s">
        <v>50</v>
      </c>
      <c r="J119">
        <v>99</v>
      </c>
      <c r="K119" t="s">
        <v>23</v>
      </c>
      <c r="L119">
        <v>77</v>
      </c>
      <c r="M119" t="s">
        <v>32</v>
      </c>
      <c r="N119">
        <v>999</v>
      </c>
      <c r="O119" t="s">
        <v>42</v>
      </c>
      <c r="P119">
        <v>0</v>
      </c>
      <c r="T119" s="3" t="str">
        <f t="shared" si="3"/>
        <v>.</v>
      </c>
      <c r="U119" s="3" t="str">
        <f>IF(AND(R119&lt;&gt;"_U",N119&lt;&gt;9999,N119&lt;&gt;999,L119&lt;&gt;"Median"),IFERROR(VLOOKUP(A119,'Region Total'!A:P,16,0),"."),".")</f>
        <v>.</v>
      </c>
    </row>
    <row r="120" spans="1:21" x14ac:dyDescent="0.3">
      <c r="A120" s="1" t="str">
        <f t="shared" si="2"/>
        <v>2018|Auckland Region|Total stated - total household income</v>
      </c>
      <c r="B120" t="s">
        <v>18</v>
      </c>
      <c r="C120" t="s">
        <v>19</v>
      </c>
      <c r="D120" t="s">
        <v>20</v>
      </c>
      <c r="E120" t="s">
        <v>21</v>
      </c>
      <c r="F120">
        <v>2018</v>
      </c>
      <c r="G120">
        <v>2018</v>
      </c>
      <c r="H120">
        <v>2</v>
      </c>
      <c r="I120" t="s">
        <v>50</v>
      </c>
      <c r="J120">
        <v>99</v>
      </c>
      <c r="K120" t="s">
        <v>23</v>
      </c>
      <c r="L120">
        <v>77</v>
      </c>
      <c r="M120" t="s">
        <v>32</v>
      </c>
      <c r="N120">
        <v>3</v>
      </c>
      <c r="O120" t="s">
        <v>25</v>
      </c>
      <c r="P120">
        <v>64683</v>
      </c>
      <c r="T120" s="3">
        <f t="shared" si="3"/>
        <v>14.26</v>
      </c>
      <c r="U120" s="3">
        <f>IF(AND(R120&lt;&gt;"_U",N120&lt;&gt;9999,N120&lt;&gt;999,L120&lt;&gt;"Median"),IFERROR(VLOOKUP(A120,'Region Total'!A:P,16,0),"."),".")</f>
        <v>453705</v>
      </c>
    </row>
    <row r="121" spans="1:21" x14ac:dyDescent="0.3">
      <c r="A121" s="1" t="str">
        <f t="shared" si="2"/>
        <v>2018|Auckland Region|Total stated - total household income</v>
      </c>
      <c r="B121" t="s">
        <v>18</v>
      </c>
      <c r="C121" t="s">
        <v>19</v>
      </c>
      <c r="D121" t="s">
        <v>20</v>
      </c>
      <c r="E121" t="s">
        <v>21</v>
      </c>
      <c r="F121">
        <v>2018</v>
      </c>
      <c r="G121">
        <v>2018</v>
      </c>
      <c r="H121">
        <v>2</v>
      </c>
      <c r="I121" t="s">
        <v>50</v>
      </c>
      <c r="J121">
        <v>99</v>
      </c>
      <c r="K121" t="s">
        <v>23</v>
      </c>
      <c r="L121">
        <v>77</v>
      </c>
      <c r="M121" t="s">
        <v>32</v>
      </c>
      <c r="N121">
        <v>7777</v>
      </c>
      <c r="O121" t="s">
        <v>37</v>
      </c>
      <c r="P121">
        <v>453705</v>
      </c>
      <c r="T121" s="3">
        <f t="shared" si="3"/>
        <v>100</v>
      </c>
      <c r="U121" s="3">
        <f>IF(AND(R121&lt;&gt;"_U",N121&lt;&gt;9999,N121&lt;&gt;999,L121&lt;&gt;"Median"),IFERROR(VLOOKUP(A121,'Region Total'!A:P,16,0),"."),".")</f>
        <v>453705</v>
      </c>
    </row>
    <row r="122" spans="1:21" x14ac:dyDescent="0.3">
      <c r="A122" s="1" t="str">
        <f t="shared" si="2"/>
        <v>2018|Auckland Region|Total - total household income</v>
      </c>
      <c r="B122" t="s">
        <v>18</v>
      </c>
      <c r="C122" t="s">
        <v>19</v>
      </c>
      <c r="D122" t="s">
        <v>20</v>
      </c>
      <c r="E122" t="s">
        <v>21</v>
      </c>
      <c r="F122">
        <v>2018</v>
      </c>
      <c r="G122">
        <v>2018</v>
      </c>
      <c r="H122">
        <v>2</v>
      </c>
      <c r="I122" t="s">
        <v>50</v>
      </c>
      <c r="J122">
        <v>99</v>
      </c>
      <c r="K122" t="s">
        <v>23</v>
      </c>
      <c r="L122">
        <v>99</v>
      </c>
      <c r="M122" t="s">
        <v>48</v>
      </c>
      <c r="N122">
        <v>9999</v>
      </c>
      <c r="O122" t="s">
        <v>40</v>
      </c>
      <c r="P122">
        <v>496458</v>
      </c>
      <c r="T122" s="3" t="str">
        <f t="shared" si="3"/>
        <v>.</v>
      </c>
      <c r="U122" s="3" t="str">
        <f>IF(AND(R122&lt;&gt;"_U",N122&lt;&gt;9999,N122&lt;&gt;999,L122&lt;&gt;"Median"),IFERROR(VLOOKUP(A122,'Region Total'!A:P,16,0),"."),".")</f>
        <v>.</v>
      </c>
    </row>
    <row r="123" spans="1:21" x14ac:dyDescent="0.3">
      <c r="A123" s="1" t="str">
        <f t="shared" si="2"/>
        <v>2018|Auckland Region|Total - total household income</v>
      </c>
      <c r="B123" t="s">
        <v>18</v>
      </c>
      <c r="C123" t="s">
        <v>19</v>
      </c>
      <c r="D123" t="s">
        <v>20</v>
      </c>
      <c r="E123" t="s">
        <v>21</v>
      </c>
      <c r="F123">
        <v>2018</v>
      </c>
      <c r="G123">
        <v>2018</v>
      </c>
      <c r="H123">
        <v>2</v>
      </c>
      <c r="I123" t="s">
        <v>50</v>
      </c>
      <c r="J123">
        <v>99</v>
      </c>
      <c r="K123" t="s">
        <v>23</v>
      </c>
      <c r="L123">
        <v>99</v>
      </c>
      <c r="M123" t="s">
        <v>48</v>
      </c>
      <c r="N123">
        <v>3</v>
      </c>
      <c r="O123" t="s">
        <v>25</v>
      </c>
      <c r="P123">
        <v>69642</v>
      </c>
      <c r="T123" s="3">
        <f t="shared" si="3"/>
        <v>14.03</v>
      </c>
      <c r="U123" s="3">
        <f>IF(AND(R123&lt;&gt;"_U",N123&lt;&gt;9999,N123&lt;&gt;999,L123&lt;&gt;"Median"),IFERROR(VLOOKUP(A123,'Region Total'!A:P,16,0),"."),".")</f>
        <v>496428</v>
      </c>
    </row>
    <row r="124" spans="1:21" x14ac:dyDescent="0.3">
      <c r="A124" s="1" t="str">
        <f t="shared" si="2"/>
        <v>2018|Auckland Region|Total - total household income</v>
      </c>
      <c r="B124" t="s">
        <v>18</v>
      </c>
      <c r="C124" t="s">
        <v>19</v>
      </c>
      <c r="D124" t="s">
        <v>20</v>
      </c>
      <c r="E124" t="s">
        <v>21</v>
      </c>
      <c r="F124">
        <v>2018</v>
      </c>
      <c r="G124">
        <v>2018</v>
      </c>
      <c r="H124">
        <v>2</v>
      </c>
      <c r="I124" t="s">
        <v>50</v>
      </c>
      <c r="J124">
        <v>99</v>
      </c>
      <c r="K124" t="s">
        <v>23</v>
      </c>
      <c r="L124">
        <v>99</v>
      </c>
      <c r="M124" t="s">
        <v>48</v>
      </c>
      <c r="N124">
        <v>1</v>
      </c>
      <c r="O124" t="s">
        <v>33</v>
      </c>
      <c r="P124">
        <v>225456</v>
      </c>
      <c r="T124" s="3">
        <f t="shared" si="3"/>
        <v>45.42</v>
      </c>
      <c r="U124" s="3">
        <f>IF(AND(R124&lt;&gt;"_U",N124&lt;&gt;9999,N124&lt;&gt;999,L124&lt;&gt;"Median"),IFERROR(VLOOKUP(A124,'Region Total'!A:P,16,0),"."),".")</f>
        <v>496428</v>
      </c>
    </row>
    <row r="125" spans="1:21" x14ac:dyDescent="0.3">
      <c r="A125" s="1" t="str">
        <f t="shared" si="2"/>
        <v>2018|Auckland Region|Total - total household income</v>
      </c>
      <c r="B125" t="s">
        <v>18</v>
      </c>
      <c r="C125" t="s">
        <v>19</v>
      </c>
      <c r="D125" t="s">
        <v>20</v>
      </c>
      <c r="E125" t="s">
        <v>21</v>
      </c>
      <c r="F125">
        <v>2018</v>
      </c>
      <c r="G125">
        <v>2018</v>
      </c>
      <c r="H125">
        <v>2</v>
      </c>
      <c r="I125" t="s">
        <v>50</v>
      </c>
      <c r="J125">
        <v>99</v>
      </c>
      <c r="K125" t="s">
        <v>23</v>
      </c>
      <c r="L125">
        <v>99</v>
      </c>
      <c r="M125" t="s">
        <v>48</v>
      </c>
      <c r="N125">
        <v>7777</v>
      </c>
      <c r="O125" t="s">
        <v>37</v>
      </c>
      <c r="P125">
        <v>496428</v>
      </c>
      <c r="T125" s="3">
        <f t="shared" si="3"/>
        <v>100</v>
      </c>
      <c r="U125" s="3">
        <f>IF(AND(R125&lt;&gt;"_U",N125&lt;&gt;9999,N125&lt;&gt;999,L125&lt;&gt;"Median"),IFERROR(VLOOKUP(A125,'Region Total'!A:P,16,0),"."),".")</f>
        <v>496428</v>
      </c>
    </row>
    <row r="126" spans="1:21" x14ac:dyDescent="0.3">
      <c r="A126" s="1" t="str">
        <f t="shared" si="2"/>
        <v>2018|Auckland Region|Total - total household income</v>
      </c>
      <c r="B126" t="s">
        <v>18</v>
      </c>
      <c r="C126" t="s">
        <v>19</v>
      </c>
      <c r="D126" t="s">
        <v>20</v>
      </c>
      <c r="E126" t="s">
        <v>21</v>
      </c>
      <c r="F126">
        <v>2018</v>
      </c>
      <c r="G126">
        <v>2018</v>
      </c>
      <c r="H126">
        <v>2</v>
      </c>
      <c r="I126" t="s">
        <v>50</v>
      </c>
      <c r="J126">
        <v>99</v>
      </c>
      <c r="K126" t="s">
        <v>23</v>
      </c>
      <c r="L126">
        <v>99</v>
      </c>
      <c r="M126" t="s">
        <v>48</v>
      </c>
      <c r="N126">
        <v>2</v>
      </c>
      <c r="O126" t="s">
        <v>28</v>
      </c>
      <c r="P126">
        <v>201330</v>
      </c>
      <c r="T126" s="3">
        <f t="shared" si="3"/>
        <v>40.56</v>
      </c>
      <c r="U126" s="3">
        <f>IF(AND(R126&lt;&gt;"_U",N126&lt;&gt;9999,N126&lt;&gt;999,L126&lt;&gt;"Median"),IFERROR(VLOOKUP(A126,'Region Total'!A:P,16,0),"."),".")</f>
        <v>496428</v>
      </c>
    </row>
    <row r="127" spans="1:21" x14ac:dyDescent="0.3">
      <c r="A127" s="1" t="str">
        <f t="shared" si="2"/>
        <v>2018|Auckland Region|Total - total household income</v>
      </c>
      <c r="B127" t="s">
        <v>18</v>
      </c>
      <c r="C127" t="s">
        <v>19</v>
      </c>
      <c r="D127" t="s">
        <v>20</v>
      </c>
      <c r="E127" t="s">
        <v>21</v>
      </c>
      <c r="F127">
        <v>2018</v>
      </c>
      <c r="G127">
        <v>2018</v>
      </c>
      <c r="H127">
        <v>2</v>
      </c>
      <c r="I127" t="s">
        <v>50</v>
      </c>
      <c r="J127">
        <v>99</v>
      </c>
      <c r="K127" t="s">
        <v>23</v>
      </c>
      <c r="L127">
        <v>99</v>
      </c>
      <c r="M127" t="s">
        <v>48</v>
      </c>
      <c r="N127">
        <v>999</v>
      </c>
      <c r="O127" t="s">
        <v>42</v>
      </c>
      <c r="P127">
        <v>30</v>
      </c>
      <c r="T127" s="3" t="str">
        <f t="shared" si="3"/>
        <v>.</v>
      </c>
      <c r="U127" s="3" t="str">
        <f>IF(AND(R127&lt;&gt;"_U",N127&lt;&gt;9999,N127&lt;&gt;999,L127&lt;&gt;"Median"),IFERROR(VLOOKUP(A127,'Region Total'!A:P,16,0),"."),".")</f>
        <v>.</v>
      </c>
    </row>
    <row r="128" spans="1:21" x14ac:dyDescent="0.3">
      <c r="A128" s="1" t="str">
        <f t="shared" si="2"/>
        <v>2018|Auckland Region|Median ($) - total household income</v>
      </c>
      <c r="B128" t="s">
        <v>18</v>
      </c>
      <c r="C128" t="s">
        <v>19</v>
      </c>
      <c r="D128" t="s">
        <v>20</v>
      </c>
      <c r="E128" t="s">
        <v>21</v>
      </c>
      <c r="F128">
        <v>2018</v>
      </c>
      <c r="G128">
        <v>2018</v>
      </c>
      <c r="H128">
        <v>2</v>
      </c>
      <c r="I128" t="s">
        <v>50</v>
      </c>
      <c r="J128">
        <v>99</v>
      </c>
      <c r="K128" t="s">
        <v>23</v>
      </c>
      <c r="L128" t="s">
        <v>56</v>
      </c>
      <c r="M128" t="s">
        <v>57</v>
      </c>
      <c r="N128">
        <v>999</v>
      </c>
      <c r="O128" t="s">
        <v>42</v>
      </c>
      <c r="R128" t="s">
        <v>61</v>
      </c>
      <c r="S128" t="s">
        <v>62</v>
      </c>
      <c r="T128" s="3" t="str">
        <f t="shared" si="3"/>
        <v>.</v>
      </c>
      <c r="U128" s="3" t="str">
        <f>IF(AND(R128&lt;&gt;"_U",N128&lt;&gt;9999,N128&lt;&gt;999,L128&lt;&gt;"Median"),IFERROR(VLOOKUP(A128,'Region Total'!A:P,16,0),"."),".")</f>
        <v>.</v>
      </c>
    </row>
    <row r="129" spans="1:21" x14ac:dyDescent="0.3">
      <c r="A129" s="1" t="str">
        <f t="shared" si="2"/>
        <v>2018|Auckland Region|Median ($) - total household income</v>
      </c>
      <c r="B129" t="s">
        <v>18</v>
      </c>
      <c r="C129" t="s">
        <v>19</v>
      </c>
      <c r="D129" t="s">
        <v>20</v>
      </c>
      <c r="E129" t="s">
        <v>21</v>
      </c>
      <c r="F129">
        <v>2018</v>
      </c>
      <c r="G129">
        <v>2018</v>
      </c>
      <c r="H129">
        <v>2</v>
      </c>
      <c r="I129" t="s">
        <v>50</v>
      </c>
      <c r="J129">
        <v>99</v>
      </c>
      <c r="K129" t="s">
        <v>23</v>
      </c>
      <c r="L129" t="s">
        <v>56</v>
      </c>
      <c r="M129" t="s">
        <v>57</v>
      </c>
      <c r="N129">
        <v>1</v>
      </c>
      <c r="O129" t="s">
        <v>33</v>
      </c>
      <c r="P129">
        <v>106500</v>
      </c>
      <c r="T129" s="3" t="str">
        <f t="shared" si="3"/>
        <v>.</v>
      </c>
      <c r="U129" s="3" t="str">
        <f>IF(AND(R129&lt;&gt;"_U",N129&lt;&gt;9999,N129&lt;&gt;999,L129&lt;&gt;"Median"),IFERROR(VLOOKUP(A129,'Region Total'!A:P,16,0),"."),".")</f>
        <v>.</v>
      </c>
    </row>
    <row r="130" spans="1:21" x14ac:dyDescent="0.3">
      <c r="A130" s="1" t="str">
        <f t="shared" si="2"/>
        <v>2018|Auckland Region|Median ($) - total household income</v>
      </c>
      <c r="B130" t="s">
        <v>18</v>
      </c>
      <c r="C130" t="s">
        <v>19</v>
      </c>
      <c r="D130" t="s">
        <v>20</v>
      </c>
      <c r="E130" t="s">
        <v>21</v>
      </c>
      <c r="F130">
        <v>2018</v>
      </c>
      <c r="G130">
        <v>2018</v>
      </c>
      <c r="H130">
        <v>2</v>
      </c>
      <c r="I130" t="s">
        <v>50</v>
      </c>
      <c r="J130">
        <v>99</v>
      </c>
      <c r="K130" t="s">
        <v>23</v>
      </c>
      <c r="L130" t="s">
        <v>56</v>
      </c>
      <c r="M130" t="s">
        <v>57</v>
      </c>
      <c r="N130">
        <v>7777</v>
      </c>
      <c r="O130" t="s">
        <v>37</v>
      </c>
      <c r="P130">
        <v>93900</v>
      </c>
      <c r="T130" s="3" t="str">
        <f t="shared" si="3"/>
        <v>.</v>
      </c>
      <c r="U130" s="3" t="str">
        <f>IF(AND(R130&lt;&gt;"_U",N130&lt;&gt;9999,N130&lt;&gt;999,L130&lt;&gt;"Median"),IFERROR(VLOOKUP(A130,'Region Total'!A:P,16,0),"."),".")</f>
        <v>.</v>
      </c>
    </row>
    <row r="131" spans="1:21" x14ac:dyDescent="0.3">
      <c r="A131" s="1" t="str">
        <f t="shared" ref="A131:A194" si="4">G131&amp;"|"&amp;I131&amp;"|"&amp;M131</f>
        <v>2018|Auckland Region|Median ($) - total household income</v>
      </c>
      <c r="B131" t="s">
        <v>18</v>
      </c>
      <c r="C131" t="s">
        <v>19</v>
      </c>
      <c r="D131" t="s">
        <v>20</v>
      </c>
      <c r="E131" t="s">
        <v>21</v>
      </c>
      <c r="F131">
        <v>2018</v>
      </c>
      <c r="G131">
        <v>2018</v>
      </c>
      <c r="H131">
        <v>2</v>
      </c>
      <c r="I131" t="s">
        <v>50</v>
      </c>
      <c r="J131">
        <v>99</v>
      </c>
      <c r="K131" t="s">
        <v>23</v>
      </c>
      <c r="L131" t="s">
        <v>56</v>
      </c>
      <c r="M131" t="s">
        <v>57</v>
      </c>
      <c r="N131">
        <v>9999</v>
      </c>
      <c r="O131" t="s">
        <v>40</v>
      </c>
      <c r="P131">
        <v>93900</v>
      </c>
      <c r="T131" s="3" t="str">
        <f t="shared" ref="T131:T194" si="5">IF(AND(R131&lt;&gt;"_U",R131&lt;&gt;"c",N131&lt;&gt;999,N131&lt;&gt;9999,L131&lt;&gt;"Median"),IFERROR((ROUND(P131/U131*100,2)),"."),".")</f>
        <v>.</v>
      </c>
      <c r="U131" s="3" t="str">
        <f>IF(AND(R131&lt;&gt;"_U",N131&lt;&gt;9999,N131&lt;&gt;999,L131&lt;&gt;"Median"),IFERROR(VLOOKUP(A131,'Region Total'!A:P,16,0),"."),".")</f>
        <v>.</v>
      </c>
    </row>
    <row r="132" spans="1:21" x14ac:dyDescent="0.3">
      <c r="A132" s="1" t="str">
        <f t="shared" si="4"/>
        <v>2018|Auckland Region|Median ($) - total household income</v>
      </c>
      <c r="B132" t="s">
        <v>18</v>
      </c>
      <c r="C132" t="s">
        <v>19</v>
      </c>
      <c r="D132" t="s">
        <v>20</v>
      </c>
      <c r="E132" t="s">
        <v>21</v>
      </c>
      <c r="F132">
        <v>2018</v>
      </c>
      <c r="G132">
        <v>2018</v>
      </c>
      <c r="H132">
        <v>2</v>
      </c>
      <c r="I132" t="s">
        <v>50</v>
      </c>
      <c r="J132">
        <v>99</v>
      </c>
      <c r="K132" t="s">
        <v>23</v>
      </c>
      <c r="L132" t="s">
        <v>56</v>
      </c>
      <c r="M132" t="s">
        <v>57</v>
      </c>
      <c r="N132">
        <v>2</v>
      </c>
      <c r="O132" t="s">
        <v>28</v>
      </c>
      <c r="P132">
        <v>72700</v>
      </c>
      <c r="T132" s="3" t="str">
        <f t="shared" si="5"/>
        <v>.</v>
      </c>
      <c r="U132" s="3" t="str">
        <f>IF(AND(R132&lt;&gt;"_U",N132&lt;&gt;9999,N132&lt;&gt;999,L132&lt;&gt;"Median"),IFERROR(VLOOKUP(A132,'Region Total'!A:P,16,0),"."),".")</f>
        <v>.</v>
      </c>
    </row>
    <row r="133" spans="1:21" x14ac:dyDescent="0.3">
      <c r="A133" s="1" t="str">
        <f t="shared" si="4"/>
        <v>2018|Auckland Region|Median ($) - total household income</v>
      </c>
      <c r="B133" t="s">
        <v>18</v>
      </c>
      <c r="C133" t="s">
        <v>19</v>
      </c>
      <c r="D133" t="s">
        <v>20</v>
      </c>
      <c r="E133" t="s">
        <v>21</v>
      </c>
      <c r="F133">
        <v>2018</v>
      </c>
      <c r="G133">
        <v>2018</v>
      </c>
      <c r="H133">
        <v>2</v>
      </c>
      <c r="I133" t="s">
        <v>50</v>
      </c>
      <c r="J133">
        <v>99</v>
      </c>
      <c r="K133" t="s">
        <v>23</v>
      </c>
      <c r="L133" t="s">
        <v>56</v>
      </c>
      <c r="M133" t="s">
        <v>57</v>
      </c>
      <c r="N133">
        <v>3</v>
      </c>
      <c r="O133" t="s">
        <v>25</v>
      </c>
      <c r="P133">
        <v>127600</v>
      </c>
      <c r="T133" s="3" t="str">
        <f t="shared" si="5"/>
        <v>.</v>
      </c>
      <c r="U133" s="3" t="str">
        <f>IF(AND(R133&lt;&gt;"_U",N133&lt;&gt;9999,N133&lt;&gt;999,L133&lt;&gt;"Median"),IFERROR(VLOOKUP(A133,'Region Total'!A:P,16,0),"."),".")</f>
        <v>.</v>
      </c>
    </row>
    <row r="134" spans="1:21" x14ac:dyDescent="0.3">
      <c r="A134" s="1" t="str">
        <f t="shared" si="4"/>
        <v>2018|Waikato Region|$20,000 or less</v>
      </c>
      <c r="B134" t="s">
        <v>18</v>
      </c>
      <c r="C134" t="s">
        <v>19</v>
      </c>
      <c r="D134" t="s">
        <v>20</v>
      </c>
      <c r="E134" t="s">
        <v>21</v>
      </c>
      <c r="F134">
        <v>2018</v>
      </c>
      <c r="G134">
        <v>2018</v>
      </c>
      <c r="H134">
        <v>3</v>
      </c>
      <c r="I134" t="s">
        <v>44</v>
      </c>
      <c r="J134">
        <v>99</v>
      </c>
      <c r="K134" t="s">
        <v>23</v>
      </c>
      <c r="L134">
        <v>1</v>
      </c>
      <c r="M134" t="s">
        <v>39</v>
      </c>
      <c r="N134">
        <v>7777</v>
      </c>
      <c r="O134" t="s">
        <v>37</v>
      </c>
      <c r="P134">
        <v>14001</v>
      </c>
      <c r="T134" s="3">
        <f t="shared" si="5"/>
        <v>100</v>
      </c>
      <c r="U134" s="3">
        <f>IF(AND(R134&lt;&gt;"_U",N134&lt;&gt;9999,N134&lt;&gt;999,L134&lt;&gt;"Median"),IFERROR(VLOOKUP(A134,'Region Total'!A:P,16,0),"."),".")</f>
        <v>14001</v>
      </c>
    </row>
    <row r="135" spans="1:21" x14ac:dyDescent="0.3">
      <c r="A135" s="1" t="str">
        <f t="shared" si="4"/>
        <v>2018|Waikato Region|$20,000 or less</v>
      </c>
      <c r="B135" t="s">
        <v>18</v>
      </c>
      <c r="C135" t="s">
        <v>19</v>
      </c>
      <c r="D135" t="s">
        <v>20</v>
      </c>
      <c r="E135" t="s">
        <v>21</v>
      </c>
      <c r="F135">
        <v>2018</v>
      </c>
      <c r="G135">
        <v>2018</v>
      </c>
      <c r="H135">
        <v>3</v>
      </c>
      <c r="I135" t="s">
        <v>44</v>
      </c>
      <c r="J135">
        <v>99</v>
      </c>
      <c r="K135" t="s">
        <v>23</v>
      </c>
      <c r="L135">
        <v>1</v>
      </c>
      <c r="M135" t="s">
        <v>39</v>
      </c>
      <c r="N135">
        <v>2</v>
      </c>
      <c r="O135" t="s">
        <v>28</v>
      </c>
      <c r="P135">
        <v>8100</v>
      </c>
      <c r="T135" s="3">
        <f t="shared" si="5"/>
        <v>57.85</v>
      </c>
      <c r="U135" s="3">
        <f>IF(AND(R135&lt;&gt;"_U",N135&lt;&gt;9999,N135&lt;&gt;999,L135&lt;&gt;"Median"),IFERROR(VLOOKUP(A135,'Region Total'!A:P,16,0),"."),".")</f>
        <v>14001</v>
      </c>
    </row>
    <row r="136" spans="1:21" x14ac:dyDescent="0.3">
      <c r="A136" s="1" t="str">
        <f t="shared" si="4"/>
        <v>2018|Waikato Region|$20,000 or less</v>
      </c>
      <c r="B136" t="s">
        <v>18</v>
      </c>
      <c r="C136" t="s">
        <v>19</v>
      </c>
      <c r="D136" t="s">
        <v>20</v>
      </c>
      <c r="E136" t="s">
        <v>21</v>
      </c>
      <c r="F136">
        <v>2018</v>
      </c>
      <c r="G136">
        <v>2018</v>
      </c>
      <c r="H136">
        <v>3</v>
      </c>
      <c r="I136" t="s">
        <v>44</v>
      </c>
      <c r="J136">
        <v>99</v>
      </c>
      <c r="K136" t="s">
        <v>23</v>
      </c>
      <c r="L136">
        <v>1</v>
      </c>
      <c r="M136" t="s">
        <v>39</v>
      </c>
      <c r="N136">
        <v>9999</v>
      </c>
      <c r="O136" t="s">
        <v>40</v>
      </c>
      <c r="P136">
        <v>14001</v>
      </c>
      <c r="T136" s="3" t="str">
        <f t="shared" si="5"/>
        <v>.</v>
      </c>
      <c r="U136" s="3" t="str">
        <f>IF(AND(R136&lt;&gt;"_U",N136&lt;&gt;9999,N136&lt;&gt;999,L136&lt;&gt;"Median"),IFERROR(VLOOKUP(A136,'Region Total'!A:P,16,0),"."),".")</f>
        <v>.</v>
      </c>
    </row>
    <row r="137" spans="1:21" x14ac:dyDescent="0.3">
      <c r="A137" s="1" t="str">
        <f t="shared" si="4"/>
        <v>2018|Waikato Region|$20,000 or less</v>
      </c>
      <c r="B137" t="s">
        <v>18</v>
      </c>
      <c r="C137" t="s">
        <v>19</v>
      </c>
      <c r="D137" t="s">
        <v>20</v>
      </c>
      <c r="E137" t="s">
        <v>21</v>
      </c>
      <c r="F137">
        <v>2018</v>
      </c>
      <c r="G137">
        <v>2018</v>
      </c>
      <c r="H137">
        <v>3</v>
      </c>
      <c r="I137" t="s">
        <v>44</v>
      </c>
      <c r="J137">
        <v>99</v>
      </c>
      <c r="K137" t="s">
        <v>23</v>
      </c>
      <c r="L137">
        <v>1</v>
      </c>
      <c r="M137" t="s">
        <v>39</v>
      </c>
      <c r="N137">
        <v>3</v>
      </c>
      <c r="O137" t="s">
        <v>25</v>
      </c>
      <c r="P137">
        <v>1137</v>
      </c>
      <c r="T137" s="3">
        <f t="shared" si="5"/>
        <v>8.1199999999999992</v>
      </c>
      <c r="U137" s="3">
        <f>IF(AND(R137&lt;&gt;"_U",N137&lt;&gt;9999,N137&lt;&gt;999,L137&lt;&gt;"Median"),IFERROR(VLOOKUP(A137,'Region Total'!A:P,16,0),"."),".")</f>
        <v>14001</v>
      </c>
    </row>
    <row r="138" spans="1:21" x14ac:dyDescent="0.3">
      <c r="A138" s="1" t="str">
        <f t="shared" si="4"/>
        <v>2018|Waikato Region|$20,000 or less</v>
      </c>
      <c r="B138" t="s">
        <v>18</v>
      </c>
      <c r="C138" t="s">
        <v>19</v>
      </c>
      <c r="D138" t="s">
        <v>20</v>
      </c>
      <c r="E138" t="s">
        <v>21</v>
      </c>
      <c r="F138">
        <v>2018</v>
      </c>
      <c r="G138">
        <v>2018</v>
      </c>
      <c r="H138">
        <v>3</v>
      </c>
      <c r="I138" t="s">
        <v>44</v>
      </c>
      <c r="J138">
        <v>99</v>
      </c>
      <c r="K138" t="s">
        <v>23</v>
      </c>
      <c r="L138">
        <v>1</v>
      </c>
      <c r="M138" t="s">
        <v>39</v>
      </c>
      <c r="N138">
        <v>1</v>
      </c>
      <c r="O138" t="s">
        <v>33</v>
      </c>
      <c r="P138">
        <v>4767</v>
      </c>
      <c r="T138" s="3">
        <f t="shared" si="5"/>
        <v>34.049999999999997</v>
      </c>
      <c r="U138" s="3">
        <f>IF(AND(R138&lt;&gt;"_U",N138&lt;&gt;9999,N138&lt;&gt;999,L138&lt;&gt;"Median"),IFERROR(VLOOKUP(A138,'Region Total'!A:P,16,0),"."),".")</f>
        <v>14001</v>
      </c>
    </row>
    <row r="139" spans="1:21" x14ac:dyDescent="0.3">
      <c r="A139" s="1" t="str">
        <f t="shared" si="4"/>
        <v>2018|Waikato Region|$20,000 or less</v>
      </c>
      <c r="B139" t="s">
        <v>18</v>
      </c>
      <c r="C139" t="s">
        <v>19</v>
      </c>
      <c r="D139" t="s">
        <v>20</v>
      </c>
      <c r="E139" t="s">
        <v>21</v>
      </c>
      <c r="F139">
        <v>2018</v>
      </c>
      <c r="G139">
        <v>2018</v>
      </c>
      <c r="H139">
        <v>3</v>
      </c>
      <c r="I139" t="s">
        <v>44</v>
      </c>
      <c r="J139">
        <v>99</v>
      </c>
      <c r="K139" t="s">
        <v>23</v>
      </c>
      <c r="L139">
        <v>1</v>
      </c>
      <c r="M139" t="s">
        <v>39</v>
      </c>
      <c r="N139">
        <v>999</v>
      </c>
      <c r="O139" t="s">
        <v>42</v>
      </c>
      <c r="P139">
        <v>0</v>
      </c>
      <c r="T139" s="3" t="str">
        <f t="shared" si="5"/>
        <v>.</v>
      </c>
      <c r="U139" s="3" t="str">
        <f>IF(AND(R139&lt;&gt;"_U",N139&lt;&gt;9999,N139&lt;&gt;999,L139&lt;&gt;"Median"),IFERROR(VLOOKUP(A139,'Region Total'!A:P,16,0),"."),".")</f>
        <v>.</v>
      </c>
    </row>
    <row r="140" spans="1:21" x14ac:dyDescent="0.3">
      <c r="A140" s="1" t="str">
        <f t="shared" si="4"/>
        <v>2018|Waikato Region|$20,001-$30,000</v>
      </c>
      <c r="B140" t="s">
        <v>18</v>
      </c>
      <c r="C140" t="s">
        <v>19</v>
      </c>
      <c r="D140" t="s">
        <v>20</v>
      </c>
      <c r="E140" t="s">
        <v>21</v>
      </c>
      <c r="F140">
        <v>2018</v>
      </c>
      <c r="G140">
        <v>2018</v>
      </c>
      <c r="H140">
        <v>3</v>
      </c>
      <c r="I140" t="s">
        <v>44</v>
      </c>
      <c r="J140">
        <v>99</v>
      </c>
      <c r="K140" t="s">
        <v>23</v>
      </c>
      <c r="L140">
        <v>2</v>
      </c>
      <c r="M140" t="s">
        <v>24</v>
      </c>
      <c r="N140">
        <v>999</v>
      </c>
      <c r="O140" t="s">
        <v>42</v>
      </c>
      <c r="P140">
        <v>0</v>
      </c>
      <c r="T140" s="3" t="str">
        <f t="shared" si="5"/>
        <v>.</v>
      </c>
      <c r="U140" s="3" t="str">
        <f>IF(AND(R140&lt;&gt;"_U",N140&lt;&gt;9999,N140&lt;&gt;999,L140&lt;&gt;"Median"),IFERROR(VLOOKUP(A140,'Region Total'!A:P,16,0),"."),".")</f>
        <v>.</v>
      </c>
    </row>
    <row r="141" spans="1:21" x14ac:dyDescent="0.3">
      <c r="A141" s="1" t="str">
        <f t="shared" si="4"/>
        <v>2018|Waikato Region|$20,001-$30,000</v>
      </c>
      <c r="B141" t="s">
        <v>18</v>
      </c>
      <c r="C141" t="s">
        <v>19</v>
      </c>
      <c r="D141" t="s">
        <v>20</v>
      </c>
      <c r="E141" t="s">
        <v>21</v>
      </c>
      <c r="F141">
        <v>2018</v>
      </c>
      <c r="G141">
        <v>2018</v>
      </c>
      <c r="H141">
        <v>3</v>
      </c>
      <c r="I141" t="s">
        <v>44</v>
      </c>
      <c r="J141">
        <v>99</v>
      </c>
      <c r="K141" t="s">
        <v>23</v>
      </c>
      <c r="L141">
        <v>2</v>
      </c>
      <c r="M141" t="s">
        <v>24</v>
      </c>
      <c r="N141">
        <v>1</v>
      </c>
      <c r="O141" t="s">
        <v>33</v>
      </c>
      <c r="P141">
        <v>7347</v>
      </c>
      <c r="T141" s="3">
        <f t="shared" si="5"/>
        <v>47.27</v>
      </c>
      <c r="U141" s="3">
        <f>IF(AND(R141&lt;&gt;"_U",N141&lt;&gt;9999,N141&lt;&gt;999,L141&lt;&gt;"Median"),IFERROR(VLOOKUP(A141,'Region Total'!A:P,16,0),"."),".")</f>
        <v>15543</v>
      </c>
    </row>
    <row r="142" spans="1:21" x14ac:dyDescent="0.3">
      <c r="A142" s="1" t="str">
        <f t="shared" si="4"/>
        <v>2018|Waikato Region|$20,001-$30,000</v>
      </c>
      <c r="B142" t="s">
        <v>18</v>
      </c>
      <c r="C142" t="s">
        <v>19</v>
      </c>
      <c r="D142" t="s">
        <v>20</v>
      </c>
      <c r="E142" t="s">
        <v>21</v>
      </c>
      <c r="F142">
        <v>2018</v>
      </c>
      <c r="G142">
        <v>2018</v>
      </c>
      <c r="H142">
        <v>3</v>
      </c>
      <c r="I142" t="s">
        <v>44</v>
      </c>
      <c r="J142">
        <v>99</v>
      </c>
      <c r="K142" t="s">
        <v>23</v>
      </c>
      <c r="L142">
        <v>2</v>
      </c>
      <c r="M142" t="s">
        <v>24</v>
      </c>
      <c r="N142">
        <v>3</v>
      </c>
      <c r="O142" t="s">
        <v>25</v>
      </c>
      <c r="P142">
        <v>1578</v>
      </c>
      <c r="T142" s="3">
        <f t="shared" si="5"/>
        <v>10.15</v>
      </c>
      <c r="U142" s="3">
        <f>IF(AND(R142&lt;&gt;"_U",N142&lt;&gt;9999,N142&lt;&gt;999,L142&lt;&gt;"Median"),IFERROR(VLOOKUP(A142,'Region Total'!A:P,16,0),"."),".")</f>
        <v>15543</v>
      </c>
    </row>
    <row r="143" spans="1:21" x14ac:dyDescent="0.3">
      <c r="A143" s="1" t="str">
        <f t="shared" si="4"/>
        <v>2018|Waikato Region|$20,001-$30,000</v>
      </c>
      <c r="B143" t="s">
        <v>18</v>
      </c>
      <c r="C143" t="s">
        <v>19</v>
      </c>
      <c r="D143" t="s">
        <v>20</v>
      </c>
      <c r="E143" t="s">
        <v>21</v>
      </c>
      <c r="F143">
        <v>2018</v>
      </c>
      <c r="G143">
        <v>2018</v>
      </c>
      <c r="H143">
        <v>3</v>
      </c>
      <c r="I143" t="s">
        <v>44</v>
      </c>
      <c r="J143">
        <v>99</v>
      </c>
      <c r="K143" t="s">
        <v>23</v>
      </c>
      <c r="L143">
        <v>2</v>
      </c>
      <c r="M143" t="s">
        <v>24</v>
      </c>
      <c r="N143">
        <v>2</v>
      </c>
      <c r="O143" t="s">
        <v>28</v>
      </c>
      <c r="P143">
        <v>6618</v>
      </c>
      <c r="T143" s="3">
        <f t="shared" si="5"/>
        <v>42.58</v>
      </c>
      <c r="U143" s="3">
        <f>IF(AND(R143&lt;&gt;"_U",N143&lt;&gt;9999,N143&lt;&gt;999,L143&lt;&gt;"Median"),IFERROR(VLOOKUP(A143,'Region Total'!A:P,16,0),"."),".")</f>
        <v>15543</v>
      </c>
    </row>
    <row r="144" spans="1:21" x14ac:dyDescent="0.3">
      <c r="A144" s="1" t="str">
        <f t="shared" si="4"/>
        <v>2018|Waikato Region|$20,001-$30,000</v>
      </c>
      <c r="B144" t="s">
        <v>18</v>
      </c>
      <c r="C144" t="s">
        <v>19</v>
      </c>
      <c r="D144" t="s">
        <v>20</v>
      </c>
      <c r="E144" t="s">
        <v>21</v>
      </c>
      <c r="F144">
        <v>2018</v>
      </c>
      <c r="G144">
        <v>2018</v>
      </c>
      <c r="H144">
        <v>3</v>
      </c>
      <c r="I144" t="s">
        <v>44</v>
      </c>
      <c r="J144">
        <v>99</v>
      </c>
      <c r="K144" t="s">
        <v>23</v>
      </c>
      <c r="L144">
        <v>2</v>
      </c>
      <c r="M144" t="s">
        <v>24</v>
      </c>
      <c r="N144">
        <v>7777</v>
      </c>
      <c r="O144" t="s">
        <v>37</v>
      </c>
      <c r="P144">
        <v>15543</v>
      </c>
      <c r="T144" s="3">
        <f t="shared" si="5"/>
        <v>100</v>
      </c>
      <c r="U144" s="3">
        <f>IF(AND(R144&lt;&gt;"_U",N144&lt;&gt;9999,N144&lt;&gt;999,L144&lt;&gt;"Median"),IFERROR(VLOOKUP(A144,'Region Total'!A:P,16,0),"."),".")</f>
        <v>15543</v>
      </c>
    </row>
    <row r="145" spans="1:21" x14ac:dyDescent="0.3">
      <c r="A145" s="1" t="str">
        <f t="shared" si="4"/>
        <v>2018|Waikato Region|$20,001-$30,000</v>
      </c>
      <c r="B145" t="s">
        <v>18</v>
      </c>
      <c r="C145" t="s">
        <v>19</v>
      </c>
      <c r="D145" t="s">
        <v>20</v>
      </c>
      <c r="E145" t="s">
        <v>21</v>
      </c>
      <c r="F145">
        <v>2018</v>
      </c>
      <c r="G145">
        <v>2018</v>
      </c>
      <c r="H145">
        <v>3</v>
      </c>
      <c r="I145" t="s">
        <v>44</v>
      </c>
      <c r="J145">
        <v>99</v>
      </c>
      <c r="K145" t="s">
        <v>23</v>
      </c>
      <c r="L145">
        <v>2</v>
      </c>
      <c r="M145" t="s">
        <v>24</v>
      </c>
      <c r="N145">
        <v>9999</v>
      </c>
      <c r="O145" t="s">
        <v>40</v>
      </c>
      <c r="P145">
        <v>15543</v>
      </c>
      <c r="T145" s="3" t="str">
        <f t="shared" si="5"/>
        <v>.</v>
      </c>
      <c r="U145" s="3" t="str">
        <f>IF(AND(R145&lt;&gt;"_U",N145&lt;&gt;9999,N145&lt;&gt;999,L145&lt;&gt;"Median"),IFERROR(VLOOKUP(A145,'Region Total'!A:P,16,0),"."),".")</f>
        <v>.</v>
      </c>
    </row>
    <row r="146" spans="1:21" x14ac:dyDescent="0.3">
      <c r="A146" s="1" t="str">
        <f t="shared" si="4"/>
        <v>2018|Waikato Region|$30,001-$50,000</v>
      </c>
      <c r="B146" t="s">
        <v>18</v>
      </c>
      <c r="C146" t="s">
        <v>19</v>
      </c>
      <c r="D146" t="s">
        <v>20</v>
      </c>
      <c r="E146" t="s">
        <v>21</v>
      </c>
      <c r="F146">
        <v>2018</v>
      </c>
      <c r="G146">
        <v>2018</v>
      </c>
      <c r="H146">
        <v>3</v>
      </c>
      <c r="I146" t="s">
        <v>44</v>
      </c>
      <c r="J146">
        <v>99</v>
      </c>
      <c r="K146" t="s">
        <v>23</v>
      </c>
      <c r="L146">
        <v>3</v>
      </c>
      <c r="M146" t="s">
        <v>45</v>
      </c>
      <c r="N146">
        <v>2</v>
      </c>
      <c r="O146" t="s">
        <v>28</v>
      </c>
      <c r="P146">
        <v>9756</v>
      </c>
      <c r="T146" s="3">
        <f t="shared" si="5"/>
        <v>40.68</v>
      </c>
      <c r="U146" s="3">
        <f>IF(AND(R146&lt;&gt;"_U",N146&lt;&gt;9999,N146&lt;&gt;999,L146&lt;&gt;"Median"),IFERROR(VLOOKUP(A146,'Region Total'!A:P,16,0),"."),".")</f>
        <v>23982</v>
      </c>
    </row>
    <row r="147" spans="1:21" x14ac:dyDescent="0.3">
      <c r="A147" s="1" t="str">
        <f t="shared" si="4"/>
        <v>2018|Waikato Region|$30,001-$50,000</v>
      </c>
      <c r="B147" t="s">
        <v>18</v>
      </c>
      <c r="C147" t="s">
        <v>19</v>
      </c>
      <c r="D147" t="s">
        <v>20</v>
      </c>
      <c r="E147" t="s">
        <v>21</v>
      </c>
      <c r="F147">
        <v>2018</v>
      </c>
      <c r="G147">
        <v>2018</v>
      </c>
      <c r="H147">
        <v>3</v>
      </c>
      <c r="I147" t="s">
        <v>44</v>
      </c>
      <c r="J147">
        <v>99</v>
      </c>
      <c r="K147" t="s">
        <v>23</v>
      </c>
      <c r="L147">
        <v>3</v>
      </c>
      <c r="M147" t="s">
        <v>45</v>
      </c>
      <c r="N147">
        <v>7777</v>
      </c>
      <c r="O147" t="s">
        <v>37</v>
      </c>
      <c r="P147">
        <v>23982</v>
      </c>
      <c r="T147" s="3">
        <f t="shared" si="5"/>
        <v>100</v>
      </c>
      <c r="U147" s="3">
        <f>IF(AND(R147&lt;&gt;"_U",N147&lt;&gt;9999,N147&lt;&gt;999,L147&lt;&gt;"Median"),IFERROR(VLOOKUP(A147,'Region Total'!A:P,16,0),"."),".")</f>
        <v>23982</v>
      </c>
    </row>
    <row r="148" spans="1:21" x14ac:dyDescent="0.3">
      <c r="A148" s="1" t="str">
        <f t="shared" si="4"/>
        <v>2018|Waikato Region|$30,001-$50,000</v>
      </c>
      <c r="B148" t="s">
        <v>18</v>
      </c>
      <c r="C148" t="s">
        <v>19</v>
      </c>
      <c r="D148" t="s">
        <v>20</v>
      </c>
      <c r="E148" t="s">
        <v>21</v>
      </c>
      <c r="F148">
        <v>2018</v>
      </c>
      <c r="G148">
        <v>2018</v>
      </c>
      <c r="H148">
        <v>3</v>
      </c>
      <c r="I148" t="s">
        <v>44</v>
      </c>
      <c r="J148">
        <v>99</v>
      </c>
      <c r="K148" t="s">
        <v>23</v>
      </c>
      <c r="L148">
        <v>3</v>
      </c>
      <c r="M148" t="s">
        <v>45</v>
      </c>
      <c r="N148">
        <v>1</v>
      </c>
      <c r="O148" t="s">
        <v>33</v>
      </c>
      <c r="P148">
        <v>11529</v>
      </c>
      <c r="T148" s="3">
        <f t="shared" si="5"/>
        <v>48.07</v>
      </c>
      <c r="U148" s="3">
        <f>IF(AND(R148&lt;&gt;"_U",N148&lt;&gt;9999,N148&lt;&gt;999,L148&lt;&gt;"Median"),IFERROR(VLOOKUP(A148,'Region Total'!A:P,16,0),"."),".")</f>
        <v>23982</v>
      </c>
    </row>
    <row r="149" spans="1:21" x14ac:dyDescent="0.3">
      <c r="A149" s="1" t="str">
        <f t="shared" si="4"/>
        <v>2018|Waikato Region|$30,001-$50,000</v>
      </c>
      <c r="B149" t="s">
        <v>18</v>
      </c>
      <c r="C149" t="s">
        <v>19</v>
      </c>
      <c r="D149" t="s">
        <v>20</v>
      </c>
      <c r="E149" t="s">
        <v>21</v>
      </c>
      <c r="F149">
        <v>2018</v>
      </c>
      <c r="G149">
        <v>2018</v>
      </c>
      <c r="H149">
        <v>3</v>
      </c>
      <c r="I149" t="s">
        <v>44</v>
      </c>
      <c r="J149">
        <v>99</v>
      </c>
      <c r="K149" t="s">
        <v>23</v>
      </c>
      <c r="L149">
        <v>3</v>
      </c>
      <c r="M149" t="s">
        <v>45</v>
      </c>
      <c r="N149">
        <v>999</v>
      </c>
      <c r="O149" t="s">
        <v>42</v>
      </c>
      <c r="P149">
        <v>0</v>
      </c>
      <c r="T149" s="3" t="str">
        <f t="shared" si="5"/>
        <v>.</v>
      </c>
      <c r="U149" s="3" t="str">
        <f>IF(AND(R149&lt;&gt;"_U",N149&lt;&gt;9999,N149&lt;&gt;999,L149&lt;&gt;"Median"),IFERROR(VLOOKUP(A149,'Region Total'!A:P,16,0),"."),".")</f>
        <v>.</v>
      </c>
    </row>
    <row r="150" spans="1:21" x14ac:dyDescent="0.3">
      <c r="A150" s="1" t="str">
        <f t="shared" si="4"/>
        <v>2018|Waikato Region|$30,001-$50,000</v>
      </c>
      <c r="B150" t="s">
        <v>18</v>
      </c>
      <c r="C150" t="s">
        <v>19</v>
      </c>
      <c r="D150" t="s">
        <v>20</v>
      </c>
      <c r="E150" t="s">
        <v>21</v>
      </c>
      <c r="F150">
        <v>2018</v>
      </c>
      <c r="G150">
        <v>2018</v>
      </c>
      <c r="H150">
        <v>3</v>
      </c>
      <c r="I150" t="s">
        <v>44</v>
      </c>
      <c r="J150">
        <v>99</v>
      </c>
      <c r="K150" t="s">
        <v>23</v>
      </c>
      <c r="L150">
        <v>3</v>
      </c>
      <c r="M150" t="s">
        <v>45</v>
      </c>
      <c r="N150">
        <v>9999</v>
      </c>
      <c r="O150" t="s">
        <v>40</v>
      </c>
      <c r="P150">
        <v>23985</v>
      </c>
      <c r="T150" s="3" t="str">
        <f t="shared" si="5"/>
        <v>.</v>
      </c>
      <c r="U150" s="3" t="str">
        <f>IF(AND(R150&lt;&gt;"_U",N150&lt;&gt;9999,N150&lt;&gt;999,L150&lt;&gt;"Median"),IFERROR(VLOOKUP(A150,'Region Total'!A:P,16,0),"."),".")</f>
        <v>.</v>
      </c>
    </row>
    <row r="151" spans="1:21" x14ac:dyDescent="0.3">
      <c r="A151" s="1" t="str">
        <f t="shared" si="4"/>
        <v>2018|Waikato Region|$30,001-$50,000</v>
      </c>
      <c r="B151" t="s">
        <v>18</v>
      </c>
      <c r="C151" t="s">
        <v>19</v>
      </c>
      <c r="D151" t="s">
        <v>20</v>
      </c>
      <c r="E151" t="s">
        <v>21</v>
      </c>
      <c r="F151">
        <v>2018</v>
      </c>
      <c r="G151">
        <v>2018</v>
      </c>
      <c r="H151">
        <v>3</v>
      </c>
      <c r="I151" t="s">
        <v>44</v>
      </c>
      <c r="J151">
        <v>99</v>
      </c>
      <c r="K151" t="s">
        <v>23</v>
      </c>
      <c r="L151">
        <v>3</v>
      </c>
      <c r="M151" t="s">
        <v>45</v>
      </c>
      <c r="N151">
        <v>3</v>
      </c>
      <c r="O151" t="s">
        <v>25</v>
      </c>
      <c r="P151">
        <v>2700</v>
      </c>
      <c r="T151" s="3">
        <f t="shared" si="5"/>
        <v>11.26</v>
      </c>
      <c r="U151" s="3">
        <f>IF(AND(R151&lt;&gt;"_U",N151&lt;&gt;9999,N151&lt;&gt;999,L151&lt;&gt;"Median"),IFERROR(VLOOKUP(A151,'Region Total'!A:P,16,0),"."),".")</f>
        <v>23982</v>
      </c>
    </row>
    <row r="152" spans="1:21" x14ac:dyDescent="0.3">
      <c r="A152" s="1" t="str">
        <f t="shared" si="4"/>
        <v>2018|Waikato Region|$50,001-$70,000</v>
      </c>
      <c r="B152" t="s">
        <v>18</v>
      </c>
      <c r="C152" t="s">
        <v>19</v>
      </c>
      <c r="D152" t="s">
        <v>20</v>
      </c>
      <c r="E152" t="s">
        <v>21</v>
      </c>
      <c r="F152">
        <v>2018</v>
      </c>
      <c r="G152">
        <v>2018</v>
      </c>
      <c r="H152">
        <v>3</v>
      </c>
      <c r="I152" t="s">
        <v>44</v>
      </c>
      <c r="J152">
        <v>99</v>
      </c>
      <c r="K152" t="s">
        <v>23</v>
      </c>
      <c r="L152">
        <v>4</v>
      </c>
      <c r="M152" t="s">
        <v>36</v>
      </c>
      <c r="N152">
        <v>9999</v>
      </c>
      <c r="O152" t="s">
        <v>40</v>
      </c>
      <c r="P152">
        <v>21924</v>
      </c>
      <c r="T152" s="3" t="str">
        <f t="shared" si="5"/>
        <v>.</v>
      </c>
      <c r="U152" s="3" t="str">
        <f>IF(AND(R152&lt;&gt;"_U",N152&lt;&gt;9999,N152&lt;&gt;999,L152&lt;&gt;"Median"),IFERROR(VLOOKUP(A152,'Region Total'!A:P,16,0),"."),".")</f>
        <v>.</v>
      </c>
    </row>
    <row r="153" spans="1:21" x14ac:dyDescent="0.3">
      <c r="A153" s="1" t="str">
        <f t="shared" si="4"/>
        <v>2018|Waikato Region|$50,001-$70,000</v>
      </c>
      <c r="B153" t="s">
        <v>18</v>
      </c>
      <c r="C153" t="s">
        <v>19</v>
      </c>
      <c r="D153" t="s">
        <v>20</v>
      </c>
      <c r="E153" t="s">
        <v>21</v>
      </c>
      <c r="F153">
        <v>2018</v>
      </c>
      <c r="G153">
        <v>2018</v>
      </c>
      <c r="H153">
        <v>3</v>
      </c>
      <c r="I153" t="s">
        <v>44</v>
      </c>
      <c r="J153">
        <v>99</v>
      </c>
      <c r="K153" t="s">
        <v>23</v>
      </c>
      <c r="L153">
        <v>4</v>
      </c>
      <c r="M153" t="s">
        <v>36</v>
      </c>
      <c r="N153">
        <v>2</v>
      </c>
      <c r="O153" t="s">
        <v>28</v>
      </c>
      <c r="P153">
        <v>8946</v>
      </c>
      <c r="T153" s="3">
        <f t="shared" si="5"/>
        <v>40.81</v>
      </c>
      <c r="U153" s="3">
        <f>IF(AND(R153&lt;&gt;"_U",N153&lt;&gt;9999,N153&lt;&gt;999,L153&lt;&gt;"Median"),IFERROR(VLOOKUP(A153,'Region Total'!A:P,16,0),"."),".")</f>
        <v>21921</v>
      </c>
    </row>
    <row r="154" spans="1:21" x14ac:dyDescent="0.3">
      <c r="A154" s="1" t="str">
        <f t="shared" si="4"/>
        <v>2018|Waikato Region|$50,001-$70,000</v>
      </c>
      <c r="B154" t="s">
        <v>18</v>
      </c>
      <c r="C154" t="s">
        <v>19</v>
      </c>
      <c r="D154" t="s">
        <v>20</v>
      </c>
      <c r="E154" t="s">
        <v>21</v>
      </c>
      <c r="F154">
        <v>2018</v>
      </c>
      <c r="G154">
        <v>2018</v>
      </c>
      <c r="H154">
        <v>3</v>
      </c>
      <c r="I154" t="s">
        <v>44</v>
      </c>
      <c r="J154">
        <v>99</v>
      </c>
      <c r="K154" t="s">
        <v>23</v>
      </c>
      <c r="L154">
        <v>4</v>
      </c>
      <c r="M154" t="s">
        <v>36</v>
      </c>
      <c r="N154">
        <v>999</v>
      </c>
      <c r="O154" t="s">
        <v>42</v>
      </c>
      <c r="P154">
        <v>0</v>
      </c>
      <c r="T154" s="3" t="str">
        <f t="shared" si="5"/>
        <v>.</v>
      </c>
      <c r="U154" s="3" t="str">
        <f>IF(AND(R154&lt;&gt;"_U",N154&lt;&gt;9999,N154&lt;&gt;999,L154&lt;&gt;"Median"),IFERROR(VLOOKUP(A154,'Region Total'!A:P,16,0),"."),".")</f>
        <v>.</v>
      </c>
    </row>
    <row r="155" spans="1:21" x14ac:dyDescent="0.3">
      <c r="A155" s="1" t="str">
        <f t="shared" si="4"/>
        <v>2018|Waikato Region|$50,001-$70,000</v>
      </c>
      <c r="B155" t="s">
        <v>18</v>
      </c>
      <c r="C155" t="s">
        <v>19</v>
      </c>
      <c r="D155" t="s">
        <v>20</v>
      </c>
      <c r="E155" t="s">
        <v>21</v>
      </c>
      <c r="F155">
        <v>2018</v>
      </c>
      <c r="G155">
        <v>2018</v>
      </c>
      <c r="H155">
        <v>3</v>
      </c>
      <c r="I155" t="s">
        <v>44</v>
      </c>
      <c r="J155">
        <v>99</v>
      </c>
      <c r="K155" t="s">
        <v>23</v>
      </c>
      <c r="L155">
        <v>4</v>
      </c>
      <c r="M155" t="s">
        <v>36</v>
      </c>
      <c r="N155">
        <v>1</v>
      </c>
      <c r="O155" t="s">
        <v>33</v>
      </c>
      <c r="P155">
        <v>10464</v>
      </c>
      <c r="T155" s="3">
        <f t="shared" si="5"/>
        <v>47.74</v>
      </c>
      <c r="U155" s="3">
        <f>IF(AND(R155&lt;&gt;"_U",N155&lt;&gt;9999,N155&lt;&gt;999,L155&lt;&gt;"Median"),IFERROR(VLOOKUP(A155,'Region Total'!A:P,16,0),"."),".")</f>
        <v>21921</v>
      </c>
    </row>
    <row r="156" spans="1:21" x14ac:dyDescent="0.3">
      <c r="A156" s="1" t="str">
        <f t="shared" si="4"/>
        <v>2018|Waikato Region|$50,001-$70,000</v>
      </c>
      <c r="B156" t="s">
        <v>18</v>
      </c>
      <c r="C156" t="s">
        <v>19</v>
      </c>
      <c r="D156" t="s">
        <v>20</v>
      </c>
      <c r="E156" t="s">
        <v>21</v>
      </c>
      <c r="F156">
        <v>2018</v>
      </c>
      <c r="G156">
        <v>2018</v>
      </c>
      <c r="H156">
        <v>3</v>
      </c>
      <c r="I156" t="s">
        <v>44</v>
      </c>
      <c r="J156">
        <v>99</v>
      </c>
      <c r="K156" t="s">
        <v>23</v>
      </c>
      <c r="L156">
        <v>4</v>
      </c>
      <c r="M156" t="s">
        <v>36</v>
      </c>
      <c r="N156">
        <v>3</v>
      </c>
      <c r="O156" t="s">
        <v>25</v>
      </c>
      <c r="P156">
        <v>2514</v>
      </c>
      <c r="T156" s="3">
        <f t="shared" si="5"/>
        <v>11.47</v>
      </c>
      <c r="U156" s="3">
        <f>IF(AND(R156&lt;&gt;"_U",N156&lt;&gt;9999,N156&lt;&gt;999,L156&lt;&gt;"Median"),IFERROR(VLOOKUP(A156,'Region Total'!A:P,16,0),"."),".")</f>
        <v>21921</v>
      </c>
    </row>
    <row r="157" spans="1:21" x14ac:dyDescent="0.3">
      <c r="A157" s="1" t="str">
        <f t="shared" si="4"/>
        <v>2018|Waikato Region|$50,001-$70,000</v>
      </c>
      <c r="B157" t="s">
        <v>18</v>
      </c>
      <c r="C157" t="s">
        <v>19</v>
      </c>
      <c r="D157" t="s">
        <v>20</v>
      </c>
      <c r="E157" t="s">
        <v>21</v>
      </c>
      <c r="F157">
        <v>2018</v>
      </c>
      <c r="G157">
        <v>2018</v>
      </c>
      <c r="H157">
        <v>3</v>
      </c>
      <c r="I157" t="s">
        <v>44</v>
      </c>
      <c r="J157">
        <v>99</v>
      </c>
      <c r="K157" t="s">
        <v>23</v>
      </c>
      <c r="L157">
        <v>4</v>
      </c>
      <c r="M157" t="s">
        <v>36</v>
      </c>
      <c r="N157">
        <v>7777</v>
      </c>
      <c r="O157" t="s">
        <v>37</v>
      </c>
      <c r="P157">
        <v>21921</v>
      </c>
      <c r="T157" s="3">
        <f t="shared" si="5"/>
        <v>100</v>
      </c>
      <c r="U157" s="3">
        <f>IF(AND(R157&lt;&gt;"_U",N157&lt;&gt;9999,N157&lt;&gt;999,L157&lt;&gt;"Median"),IFERROR(VLOOKUP(A157,'Region Total'!A:P,16,0),"."),".")</f>
        <v>21921</v>
      </c>
    </row>
    <row r="158" spans="1:21" x14ac:dyDescent="0.3">
      <c r="A158" s="1" t="str">
        <f t="shared" si="4"/>
        <v>2018|Waikato Region|$70,001-$100,000</v>
      </c>
      <c r="B158" t="s">
        <v>18</v>
      </c>
      <c r="C158" t="s">
        <v>19</v>
      </c>
      <c r="D158" t="s">
        <v>20</v>
      </c>
      <c r="E158" t="s">
        <v>21</v>
      </c>
      <c r="F158">
        <v>2018</v>
      </c>
      <c r="G158">
        <v>2018</v>
      </c>
      <c r="H158">
        <v>3</v>
      </c>
      <c r="I158" t="s">
        <v>44</v>
      </c>
      <c r="J158">
        <v>99</v>
      </c>
      <c r="K158" t="s">
        <v>23</v>
      </c>
      <c r="L158">
        <v>5</v>
      </c>
      <c r="M158" t="s">
        <v>58</v>
      </c>
      <c r="N158">
        <v>7777</v>
      </c>
      <c r="O158" t="s">
        <v>37</v>
      </c>
      <c r="P158">
        <v>24798</v>
      </c>
      <c r="T158" s="3">
        <f t="shared" si="5"/>
        <v>100</v>
      </c>
      <c r="U158" s="3">
        <f>IF(AND(R158&lt;&gt;"_U",N158&lt;&gt;9999,N158&lt;&gt;999,L158&lt;&gt;"Median"),IFERROR(VLOOKUP(A158,'Region Total'!A:P,16,0),"."),".")</f>
        <v>24798</v>
      </c>
    </row>
    <row r="159" spans="1:21" x14ac:dyDescent="0.3">
      <c r="A159" s="1" t="str">
        <f t="shared" si="4"/>
        <v>2018|Waikato Region|$70,001-$100,000</v>
      </c>
      <c r="B159" t="s">
        <v>18</v>
      </c>
      <c r="C159" t="s">
        <v>19</v>
      </c>
      <c r="D159" t="s">
        <v>20</v>
      </c>
      <c r="E159" t="s">
        <v>21</v>
      </c>
      <c r="F159">
        <v>2018</v>
      </c>
      <c r="G159">
        <v>2018</v>
      </c>
      <c r="H159">
        <v>3</v>
      </c>
      <c r="I159" t="s">
        <v>44</v>
      </c>
      <c r="J159">
        <v>99</v>
      </c>
      <c r="K159" t="s">
        <v>23</v>
      </c>
      <c r="L159">
        <v>5</v>
      </c>
      <c r="M159" t="s">
        <v>58</v>
      </c>
      <c r="N159">
        <v>3</v>
      </c>
      <c r="O159" t="s">
        <v>25</v>
      </c>
      <c r="P159">
        <v>2658</v>
      </c>
      <c r="T159" s="3">
        <f t="shared" si="5"/>
        <v>10.72</v>
      </c>
      <c r="U159" s="3">
        <f>IF(AND(R159&lt;&gt;"_U",N159&lt;&gt;9999,N159&lt;&gt;999,L159&lt;&gt;"Median"),IFERROR(VLOOKUP(A159,'Region Total'!A:P,16,0),"."),".")</f>
        <v>24798</v>
      </c>
    </row>
    <row r="160" spans="1:21" x14ac:dyDescent="0.3">
      <c r="A160" s="1" t="str">
        <f t="shared" si="4"/>
        <v>2018|Waikato Region|$70,001-$100,000</v>
      </c>
      <c r="B160" t="s">
        <v>18</v>
      </c>
      <c r="C160" t="s">
        <v>19</v>
      </c>
      <c r="D160" t="s">
        <v>20</v>
      </c>
      <c r="E160" t="s">
        <v>21</v>
      </c>
      <c r="F160">
        <v>2018</v>
      </c>
      <c r="G160">
        <v>2018</v>
      </c>
      <c r="H160">
        <v>3</v>
      </c>
      <c r="I160" t="s">
        <v>44</v>
      </c>
      <c r="J160">
        <v>99</v>
      </c>
      <c r="K160" t="s">
        <v>23</v>
      </c>
      <c r="L160">
        <v>5</v>
      </c>
      <c r="M160" t="s">
        <v>58</v>
      </c>
      <c r="N160">
        <v>9999</v>
      </c>
      <c r="O160" t="s">
        <v>40</v>
      </c>
      <c r="P160">
        <v>24798</v>
      </c>
      <c r="T160" s="3" t="str">
        <f t="shared" si="5"/>
        <v>.</v>
      </c>
      <c r="U160" s="3" t="str">
        <f>IF(AND(R160&lt;&gt;"_U",N160&lt;&gt;9999,N160&lt;&gt;999,L160&lt;&gt;"Median"),IFERROR(VLOOKUP(A160,'Region Total'!A:P,16,0),"."),".")</f>
        <v>.</v>
      </c>
    </row>
    <row r="161" spans="1:21" x14ac:dyDescent="0.3">
      <c r="A161" s="1" t="str">
        <f t="shared" si="4"/>
        <v>2018|Waikato Region|$70,001-$100,000</v>
      </c>
      <c r="B161" t="s">
        <v>18</v>
      </c>
      <c r="C161" t="s">
        <v>19</v>
      </c>
      <c r="D161" t="s">
        <v>20</v>
      </c>
      <c r="E161" t="s">
        <v>21</v>
      </c>
      <c r="F161">
        <v>2018</v>
      </c>
      <c r="G161">
        <v>2018</v>
      </c>
      <c r="H161">
        <v>3</v>
      </c>
      <c r="I161" t="s">
        <v>44</v>
      </c>
      <c r="J161">
        <v>99</v>
      </c>
      <c r="K161" t="s">
        <v>23</v>
      </c>
      <c r="L161">
        <v>5</v>
      </c>
      <c r="M161" t="s">
        <v>58</v>
      </c>
      <c r="N161">
        <v>999</v>
      </c>
      <c r="O161" t="s">
        <v>42</v>
      </c>
      <c r="P161">
        <v>0</v>
      </c>
      <c r="T161" s="3" t="str">
        <f t="shared" si="5"/>
        <v>.</v>
      </c>
      <c r="U161" s="3" t="str">
        <f>IF(AND(R161&lt;&gt;"_U",N161&lt;&gt;9999,N161&lt;&gt;999,L161&lt;&gt;"Median"),IFERROR(VLOOKUP(A161,'Region Total'!A:P,16,0),"."),".")</f>
        <v>.</v>
      </c>
    </row>
    <row r="162" spans="1:21" x14ac:dyDescent="0.3">
      <c r="A162" s="1" t="str">
        <f t="shared" si="4"/>
        <v>2018|Waikato Region|$70,001-$100,000</v>
      </c>
      <c r="B162" t="s">
        <v>18</v>
      </c>
      <c r="C162" t="s">
        <v>19</v>
      </c>
      <c r="D162" t="s">
        <v>20</v>
      </c>
      <c r="E162" t="s">
        <v>21</v>
      </c>
      <c r="F162">
        <v>2018</v>
      </c>
      <c r="G162">
        <v>2018</v>
      </c>
      <c r="H162">
        <v>3</v>
      </c>
      <c r="I162" t="s">
        <v>44</v>
      </c>
      <c r="J162">
        <v>99</v>
      </c>
      <c r="K162" t="s">
        <v>23</v>
      </c>
      <c r="L162">
        <v>5</v>
      </c>
      <c r="M162" t="s">
        <v>58</v>
      </c>
      <c r="N162">
        <v>1</v>
      </c>
      <c r="O162" t="s">
        <v>33</v>
      </c>
      <c r="P162">
        <v>13134</v>
      </c>
      <c r="T162" s="3">
        <f t="shared" si="5"/>
        <v>52.96</v>
      </c>
      <c r="U162" s="3">
        <f>IF(AND(R162&lt;&gt;"_U",N162&lt;&gt;9999,N162&lt;&gt;999,L162&lt;&gt;"Median"),IFERROR(VLOOKUP(A162,'Region Total'!A:P,16,0),"."),".")</f>
        <v>24798</v>
      </c>
    </row>
    <row r="163" spans="1:21" x14ac:dyDescent="0.3">
      <c r="A163" s="1" t="str">
        <f t="shared" si="4"/>
        <v>2018|Waikato Region|$70,001-$100,000</v>
      </c>
      <c r="B163" t="s">
        <v>18</v>
      </c>
      <c r="C163" t="s">
        <v>19</v>
      </c>
      <c r="D163" t="s">
        <v>20</v>
      </c>
      <c r="E163" t="s">
        <v>21</v>
      </c>
      <c r="F163">
        <v>2018</v>
      </c>
      <c r="G163">
        <v>2018</v>
      </c>
      <c r="H163">
        <v>3</v>
      </c>
      <c r="I163" t="s">
        <v>44</v>
      </c>
      <c r="J163">
        <v>99</v>
      </c>
      <c r="K163" t="s">
        <v>23</v>
      </c>
      <c r="L163">
        <v>5</v>
      </c>
      <c r="M163" t="s">
        <v>58</v>
      </c>
      <c r="N163">
        <v>2</v>
      </c>
      <c r="O163" t="s">
        <v>28</v>
      </c>
      <c r="P163">
        <v>9006</v>
      </c>
      <c r="T163" s="3">
        <f t="shared" si="5"/>
        <v>36.32</v>
      </c>
      <c r="U163" s="3">
        <f>IF(AND(R163&lt;&gt;"_U",N163&lt;&gt;9999,N163&lt;&gt;999,L163&lt;&gt;"Median"),IFERROR(VLOOKUP(A163,'Region Total'!A:P,16,0),"."),".")</f>
        <v>24798</v>
      </c>
    </row>
    <row r="164" spans="1:21" x14ac:dyDescent="0.3">
      <c r="A164" s="1" t="str">
        <f t="shared" si="4"/>
        <v>2018|Waikato Region|$100,001-$150,000</v>
      </c>
      <c r="B164" t="s">
        <v>18</v>
      </c>
      <c r="C164" t="s">
        <v>19</v>
      </c>
      <c r="D164" t="s">
        <v>20</v>
      </c>
      <c r="E164" t="s">
        <v>21</v>
      </c>
      <c r="F164">
        <v>2018</v>
      </c>
      <c r="G164">
        <v>2018</v>
      </c>
      <c r="H164">
        <v>3</v>
      </c>
      <c r="I164" t="s">
        <v>44</v>
      </c>
      <c r="J164">
        <v>99</v>
      </c>
      <c r="K164" t="s">
        <v>23</v>
      </c>
      <c r="L164">
        <v>6</v>
      </c>
      <c r="M164" t="s">
        <v>59</v>
      </c>
      <c r="N164">
        <v>3</v>
      </c>
      <c r="O164" t="s">
        <v>25</v>
      </c>
      <c r="P164">
        <v>3630</v>
      </c>
      <c r="T164" s="3">
        <f t="shared" si="5"/>
        <v>12.68</v>
      </c>
      <c r="U164" s="3">
        <f>IF(AND(R164&lt;&gt;"_U",N164&lt;&gt;9999,N164&lt;&gt;999,L164&lt;&gt;"Median"),IFERROR(VLOOKUP(A164,'Region Total'!A:P,16,0),"."),".")</f>
        <v>28617</v>
      </c>
    </row>
    <row r="165" spans="1:21" x14ac:dyDescent="0.3">
      <c r="A165" s="1" t="str">
        <f t="shared" si="4"/>
        <v>2018|Waikato Region|$100,001-$150,000</v>
      </c>
      <c r="B165" t="s">
        <v>18</v>
      </c>
      <c r="C165" t="s">
        <v>19</v>
      </c>
      <c r="D165" t="s">
        <v>20</v>
      </c>
      <c r="E165" t="s">
        <v>21</v>
      </c>
      <c r="F165">
        <v>2018</v>
      </c>
      <c r="G165">
        <v>2018</v>
      </c>
      <c r="H165">
        <v>3</v>
      </c>
      <c r="I165" t="s">
        <v>44</v>
      </c>
      <c r="J165">
        <v>99</v>
      </c>
      <c r="K165" t="s">
        <v>23</v>
      </c>
      <c r="L165">
        <v>6</v>
      </c>
      <c r="M165" t="s">
        <v>59</v>
      </c>
      <c r="N165">
        <v>7777</v>
      </c>
      <c r="O165" t="s">
        <v>37</v>
      </c>
      <c r="P165">
        <v>28617</v>
      </c>
      <c r="T165" s="3">
        <f t="shared" si="5"/>
        <v>100</v>
      </c>
      <c r="U165" s="3">
        <f>IF(AND(R165&lt;&gt;"_U",N165&lt;&gt;9999,N165&lt;&gt;999,L165&lt;&gt;"Median"),IFERROR(VLOOKUP(A165,'Region Total'!A:P,16,0),"."),".")</f>
        <v>28617</v>
      </c>
    </row>
    <row r="166" spans="1:21" x14ac:dyDescent="0.3">
      <c r="A166" s="1" t="str">
        <f t="shared" si="4"/>
        <v>2018|Waikato Region|$100,001-$150,000</v>
      </c>
      <c r="B166" t="s">
        <v>18</v>
      </c>
      <c r="C166" t="s">
        <v>19</v>
      </c>
      <c r="D166" t="s">
        <v>20</v>
      </c>
      <c r="E166" t="s">
        <v>21</v>
      </c>
      <c r="F166">
        <v>2018</v>
      </c>
      <c r="G166">
        <v>2018</v>
      </c>
      <c r="H166">
        <v>3</v>
      </c>
      <c r="I166" t="s">
        <v>44</v>
      </c>
      <c r="J166">
        <v>99</v>
      </c>
      <c r="K166" t="s">
        <v>23</v>
      </c>
      <c r="L166">
        <v>6</v>
      </c>
      <c r="M166" t="s">
        <v>59</v>
      </c>
      <c r="N166">
        <v>1</v>
      </c>
      <c r="O166" t="s">
        <v>33</v>
      </c>
      <c r="P166">
        <v>17385</v>
      </c>
      <c r="T166" s="3">
        <f t="shared" si="5"/>
        <v>60.75</v>
      </c>
      <c r="U166" s="3">
        <f>IF(AND(R166&lt;&gt;"_U",N166&lt;&gt;9999,N166&lt;&gt;999,L166&lt;&gt;"Median"),IFERROR(VLOOKUP(A166,'Region Total'!A:P,16,0),"."),".")</f>
        <v>28617</v>
      </c>
    </row>
    <row r="167" spans="1:21" x14ac:dyDescent="0.3">
      <c r="A167" s="1" t="str">
        <f t="shared" si="4"/>
        <v>2018|Waikato Region|$100,001-$150,000</v>
      </c>
      <c r="B167" t="s">
        <v>18</v>
      </c>
      <c r="C167" t="s">
        <v>19</v>
      </c>
      <c r="D167" t="s">
        <v>20</v>
      </c>
      <c r="E167" t="s">
        <v>21</v>
      </c>
      <c r="F167">
        <v>2018</v>
      </c>
      <c r="G167">
        <v>2018</v>
      </c>
      <c r="H167">
        <v>3</v>
      </c>
      <c r="I167" t="s">
        <v>44</v>
      </c>
      <c r="J167">
        <v>99</v>
      </c>
      <c r="K167" t="s">
        <v>23</v>
      </c>
      <c r="L167">
        <v>6</v>
      </c>
      <c r="M167" t="s">
        <v>59</v>
      </c>
      <c r="N167">
        <v>2</v>
      </c>
      <c r="O167" t="s">
        <v>28</v>
      </c>
      <c r="P167">
        <v>7602</v>
      </c>
      <c r="T167" s="3">
        <f t="shared" si="5"/>
        <v>26.56</v>
      </c>
      <c r="U167" s="3">
        <f>IF(AND(R167&lt;&gt;"_U",N167&lt;&gt;9999,N167&lt;&gt;999,L167&lt;&gt;"Median"),IFERROR(VLOOKUP(A167,'Region Total'!A:P,16,0),"."),".")</f>
        <v>28617</v>
      </c>
    </row>
    <row r="168" spans="1:21" x14ac:dyDescent="0.3">
      <c r="A168" s="1" t="str">
        <f t="shared" si="4"/>
        <v>2018|Waikato Region|$100,001-$150,000</v>
      </c>
      <c r="B168" t="s">
        <v>18</v>
      </c>
      <c r="C168" t="s">
        <v>19</v>
      </c>
      <c r="D168" t="s">
        <v>20</v>
      </c>
      <c r="E168" t="s">
        <v>21</v>
      </c>
      <c r="F168">
        <v>2018</v>
      </c>
      <c r="G168">
        <v>2018</v>
      </c>
      <c r="H168">
        <v>3</v>
      </c>
      <c r="I168" t="s">
        <v>44</v>
      </c>
      <c r="J168">
        <v>99</v>
      </c>
      <c r="K168" t="s">
        <v>23</v>
      </c>
      <c r="L168">
        <v>6</v>
      </c>
      <c r="M168" t="s">
        <v>59</v>
      </c>
      <c r="N168">
        <v>9999</v>
      </c>
      <c r="O168" t="s">
        <v>40</v>
      </c>
      <c r="P168">
        <v>28617</v>
      </c>
      <c r="T168" s="3" t="str">
        <f t="shared" si="5"/>
        <v>.</v>
      </c>
      <c r="U168" s="3" t="str">
        <f>IF(AND(R168&lt;&gt;"_U",N168&lt;&gt;9999,N168&lt;&gt;999,L168&lt;&gt;"Median"),IFERROR(VLOOKUP(A168,'Region Total'!A:P,16,0),"."),".")</f>
        <v>.</v>
      </c>
    </row>
    <row r="169" spans="1:21" x14ac:dyDescent="0.3">
      <c r="A169" s="1" t="str">
        <f t="shared" si="4"/>
        <v>2018|Waikato Region|$100,001-$150,000</v>
      </c>
      <c r="B169" t="s">
        <v>18</v>
      </c>
      <c r="C169" t="s">
        <v>19</v>
      </c>
      <c r="D169" t="s">
        <v>20</v>
      </c>
      <c r="E169" t="s">
        <v>21</v>
      </c>
      <c r="F169">
        <v>2018</v>
      </c>
      <c r="G169">
        <v>2018</v>
      </c>
      <c r="H169">
        <v>3</v>
      </c>
      <c r="I169" t="s">
        <v>44</v>
      </c>
      <c r="J169">
        <v>99</v>
      </c>
      <c r="K169" t="s">
        <v>23</v>
      </c>
      <c r="L169">
        <v>6</v>
      </c>
      <c r="M169" t="s">
        <v>59</v>
      </c>
      <c r="N169">
        <v>999</v>
      </c>
      <c r="O169" t="s">
        <v>42</v>
      </c>
      <c r="P169">
        <v>0</v>
      </c>
      <c r="T169" s="3" t="str">
        <f t="shared" si="5"/>
        <v>.</v>
      </c>
      <c r="U169" s="3" t="str">
        <f>IF(AND(R169&lt;&gt;"_U",N169&lt;&gt;9999,N169&lt;&gt;999,L169&lt;&gt;"Median"),IFERROR(VLOOKUP(A169,'Region Total'!A:P,16,0),"."),".")</f>
        <v>.</v>
      </c>
    </row>
    <row r="170" spans="1:21" x14ac:dyDescent="0.3">
      <c r="A170" s="1" t="str">
        <f t="shared" si="4"/>
        <v>2018|Waikato Region|$150,001-$200,000</v>
      </c>
      <c r="B170" t="s">
        <v>18</v>
      </c>
      <c r="C170" t="s">
        <v>19</v>
      </c>
      <c r="D170" t="s">
        <v>20</v>
      </c>
      <c r="E170" t="s">
        <v>21</v>
      </c>
      <c r="F170">
        <v>2018</v>
      </c>
      <c r="G170">
        <v>2018</v>
      </c>
      <c r="H170">
        <v>3</v>
      </c>
      <c r="I170" t="s">
        <v>44</v>
      </c>
      <c r="J170">
        <v>99</v>
      </c>
      <c r="K170" t="s">
        <v>23</v>
      </c>
      <c r="L170">
        <v>7</v>
      </c>
      <c r="M170" t="s">
        <v>43</v>
      </c>
      <c r="N170">
        <v>999</v>
      </c>
      <c r="O170" t="s">
        <v>42</v>
      </c>
      <c r="P170">
        <v>0</v>
      </c>
      <c r="T170" s="3" t="str">
        <f t="shared" si="5"/>
        <v>.</v>
      </c>
      <c r="U170" s="3" t="str">
        <f>IF(AND(R170&lt;&gt;"_U",N170&lt;&gt;9999,N170&lt;&gt;999,L170&lt;&gt;"Median"),IFERROR(VLOOKUP(A170,'Region Total'!A:P,16,0),"."),".")</f>
        <v>.</v>
      </c>
    </row>
    <row r="171" spans="1:21" x14ac:dyDescent="0.3">
      <c r="A171" s="1" t="str">
        <f t="shared" si="4"/>
        <v>2018|Waikato Region|$150,001-$200,000</v>
      </c>
      <c r="B171" t="s">
        <v>18</v>
      </c>
      <c r="C171" t="s">
        <v>19</v>
      </c>
      <c r="D171" t="s">
        <v>20</v>
      </c>
      <c r="E171" t="s">
        <v>21</v>
      </c>
      <c r="F171">
        <v>2018</v>
      </c>
      <c r="G171">
        <v>2018</v>
      </c>
      <c r="H171">
        <v>3</v>
      </c>
      <c r="I171" t="s">
        <v>44</v>
      </c>
      <c r="J171">
        <v>99</v>
      </c>
      <c r="K171" t="s">
        <v>23</v>
      </c>
      <c r="L171">
        <v>7</v>
      </c>
      <c r="M171" t="s">
        <v>43</v>
      </c>
      <c r="N171">
        <v>3</v>
      </c>
      <c r="O171" t="s">
        <v>25</v>
      </c>
      <c r="P171">
        <v>4932</v>
      </c>
      <c r="T171" s="3">
        <f t="shared" si="5"/>
        <v>23.16</v>
      </c>
      <c r="U171" s="3">
        <f>IF(AND(R171&lt;&gt;"_U",N171&lt;&gt;9999,N171&lt;&gt;999,L171&lt;&gt;"Median"),IFERROR(VLOOKUP(A171,'Region Total'!A:P,16,0),"."),".")</f>
        <v>21291</v>
      </c>
    </row>
    <row r="172" spans="1:21" x14ac:dyDescent="0.3">
      <c r="A172" s="1" t="str">
        <f t="shared" si="4"/>
        <v>2018|Waikato Region|$150,001-$200,000</v>
      </c>
      <c r="B172" t="s">
        <v>18</v>
      </c>
      <c r="C172" t="s">
        <v>19</v>
      </c>
      <c r="D172" t="s">
        <v>20</v>
      </c>
      <c r="E172" t="s">
        <v>21</v>
      </c>
      <c r="F172">
        <v>2018</v>
      </c>
      <c r="G172">
        <v>2018</v>
      </c>
      <c r="H172">
        <v>3</v>
      </c>
      <c r="I172" t="s">
        <v>44</v>
      </c>
      <c r="J172">
        <v>99</v>
      </c>
      <c r="K172" t="s">
        <v>23</v>
      </c>
      <c r="L172">
        <v>7</v>
      </c>
      <c r="M172" t="s">
        <v>43</v>
      </c>
      <c r="N172">
        <v>2</v>
      </c>
      <c r="O172" t="s">
        <v>28</v>
      </c>
      <c r="P172">
        <v>3567</v>
      </c>
      <c r="T172" s="3">
        <f t="shared" si="5"/>
        <v>16.75</v>
      </c>
      <c r="U172" s="3">
        <f>IF(AND(R172&lt;&gt;"_U",N172&lt;&gt;9999,N172&lt;&gt;999,L172&lt;&gt;"Median"),IFERROR(VLOOKUP(A172,'Region Total'!A:P,16,0),"."),".")</f>
        <v>21291</v>
      </c>
    </row>
    <row r="173" spans="1:21" x14ac:dyDescent="0.3">
      <c r="A173" s="1" t="str">
        <f t="shared" si="4"/>
        <v>2018|Waikato Region|$150,001-$200,000</v>
      </c>
      <c r="B173" t="s">
        <v>18</v>
      </c>
      <c r="C173" t="s">
        <v>19</v>
      </c>
      <c r="D173" t="s">
        <v>20</v>
      </c>
      <c r="E173" t="s">
        <v>21</v>
      </c>
      <c r="F173">
        <v>2018</v>
      </c>
      <c r="G173">
        <v>2018</v>
      </c>
      <c r="H173">
        <v>3</v>
      </c>
      <c r="I173" t="s">
        <v>44</v>
      </c>
      <c r="J173">
        <v>99</v>
      </c>
      <c r="K173" t="s">
        <v>23</v>
      </c>
      <c r="L173">
        <v>7</v>
      </c>
      <c r="M173" t="s">
        <v>43</v>
      </c>
      <c r="N173">
        <v>1</v>
      </c>
      <c r="O173" t="s">
        <v>33</v>
      </c>
      <c r="P173">
        <v>12792</v>
      </c>
      <c r="T173" s="3">
        <f t="shared" si="5"/>
        <v>60.08</v>
      </c>
      <c r="U173" s="3">
        <f>IF(AND(R173&lt;&gt;"_U",N173&lt;&gt;9999,N173&lt;&gt;999,L173&lt;&gt;"Median"),IFERROR(VLOOKUP(A173,'Region Total'!A:P,16,0),"."),".")</f>
        <v>21291</v>
      </c>
    </row>
    <row r="174" spans="1:21" x14ac:dyDescent="0.3">
      <c r="A174" s="1" t="str">
        <f t="shared" si="4"/>
        <v>2018|Waikato Region|$150,001-$200,000</v>
      </c>
      <c r="B174" t="s">
        <v>18</v>
      </c>
      <c r="C174" t="s">
        <v>19</v>
      </c>
      <c r="D174" t="s">
        <v>20</v>
      </c>
      <c r="E174" t="s">
        <v>21</v>
      </c>
      <c r="F174">
        <v>2018</v>
      </c>
      <c r="G174">
        <v>2018</v>
      </c>
      <c r="H174">
        <v>3</v>
      </c>
      <c r="I174" t="s">
        <v>44</v>
      </c>
      <c r="J174">
        <v>99</v>
      </c>
      <c r="K174" t="s">
        <v>23</v>
      </c>
      <c r="L174">
        <v>7</v>
      </c>
      <c r="M174" t="s">
        <v>43</v>
      </c>
      <c r="N174">
        <v>9999</v>
      </c>
      <c r="O174" t="s">
        <v>40</v>
      </c>
      <c r="P174">
        <v>21291</v>
      </c>
      <c r="T174" s="3" t="str">
        <f t="shared" si="5"/>
        <v>.</v>
      </c>
      <c r="U174" s="3" t="str">
        <f>IF(AND(R174&lt;&gt;"_U",N174&lt;&gt;9999,N174&lt;&gt;999,L174&lt;&gt;"Median"),IFERROR(VLOOKUP(A174,'Region Total'!A:P,16,0),"."),".")</f>
        <v>.</v>
      </c>
    </row>
    <row r="175" spans="1:21" x14ac:dyDescent="0.3">
      <c r="A175" s="1" t="str">
        <f t="shared" si="4"/>
        <v>2018|Waikato Region|$150,001-$200,000</v>
      </c>
      <c r="B175" t="s">
        <v>18</v>
      </c>
      <c r="C175" t="s">
        <v>19</v>
      </c>
      <c r="D175" t="s">
        <v>20</v>
      </c>
      <c r="E175" t="s">
        <v>21</v>
      </c>
      <c r="F175">
        <v>2018</v>
      </c>
      <c r="G175">
        <v>2018</v>
      </c>
      <c r="H175">
        <v>3</v>
      </c>
      <c r="I175" t="s">
        <v>44</v>
      </c>
      <c r="J175">
        <v>99</v>
      </c>
      <c r="K175" t="s">
        <v>23</v>
      </c>
      <c r="L175">
        <v>7</v>
      </c>
      <c r="M175" t="s">
        <v>43</v>
      </c>
      <c r="N175">
        <v>7777</v>
      </c>
      <c r="O175" t="s">
        <v>37</v>
      </c>
      <c r="P175">
        <v>21291</v>
      </c>
      <c r="T175" s="3">
        <f t="shared" si="5"/>
        <v>100</v>
      </c>
      <c r="U175" s="3">
        <f>IF(AND(R175&lt;&gt;"_U",N175&lt;&gt;9999,N175&lt;&gt;999,L175&lt;&gt;"Median"),IFERROR(VLOOKUP(A175,'Region Total'!A:P,16,0),"."),".")</f>
        <v>21291</v>
      </c>
    </row>
    <row r="176" spans="1:21" x14ac:dyDescent="0.3">
      <c r="A176" s="1" t="str">
        <f t="shared" si="4"/>
        <v>2018|Waikato Region|$200,001 or more</v>
      </c>
      <c r="B176" t="s">
        <v>18</v>
      </c>
      <c r="C176" t="s">
        <v>19</v>
      </c>
      <c r="D176" t="s">
        <v>20</v>
      </c>
      <c r="E176" t="s">
        <v>21</v>
      </c>
      <c r="F176">
        <v>2018</v>
      </c>
      <c r="G176">
        <v>2018</v>
      </c>
      <c r="H176">
        <v>3</v>
      </c>
      <c r="I176" t="s">
        <v>44</v>
      </c>
      <c r="J176">
        <v>99</v>
      </c>
      <c r="K176" t="s">
        <v>23</v>
      </c>
      <c r="L176">
        <v>8</v>
      </c>
      <c r="M176" t="s">
        <v>27</v>
      </c>
      <c r="N176">
        <v>3</v>
      </c>
      <c r="O176" t="s">
        <v>25</v>
      </c>
      <c r="R176" t="s">
        <v>29</v>
      </c>
      <c r="S176" t="s">
        <v>30</v>
      </c>
      <c r="T176" s="3" t="str">
        <f t="shared" si="5"/>
        <v>.</v>
      </c>
      <c r="U176" s="3" t="str">
        <f>IF(AND(R176&lt;&gt;"_U",N176&lt;&gt;9999,N176&lt;&gt;999,L176&lt;&gt;"Median"),IFERROR(VLOOKUP(A176,'Region Total'!A:P,16,0),"."),".")</f>
        <v>.</v>
      </c>
    </row>
    <row r="177" spans="1:21" x14ac:dyDescent="0.3">
      <c r="A177" s="1" t="str">
        <f t="shared" si="4"/>
        <v>2018|Waikato Region|$200,001 or more</v>
      </c>
      <c r="B177" t="s">
        <v>18</v>
      </c>
      <c r="C177" t="s">
        <v>19</v>
      </c>
      <c r="D177" t="s">
        <v>20</v>
      </c>
      <c r="E177" t="s">
        <v>21</v>
      </c>
      <c r="F177">
        <v>2018</v>
      </c>
      <c r="G177">
        <v>2018</v>
      </c>
      <c r="H177">
        <v>3</v>
      </c>
      <c r="I177" t="s">
        <v>44</v>
      </c>
      <c r="J177">
        <v>99</v>
      </c>
      <c r="K177" t="s">
        <v>23</v>
      </c>
      <c r="L177">
        <v>8</v>
      </c>
      <c r="M177" t="s">
        <v>27</v>
      </c>
      <c r="N177">
        <v>9999</v>
      </c>
      <c r="O177" t="s">
        <v>40</v>
      </c>
      <c r="R177" t="s">
        <v>29</v>
      </c>
      <c r="S177" t="s">
        <v>30</v>
      </c>
      <c r="T177" s="3" t="str">
        <f t="shared" si="5"/>
        <v>.</v>
      </c>
      <c r="U177" s="3" t="str">
        <f>IF(AND(R177&lt;&gt;"_U",N177&lt;&gt;9999,N177&lt;&gt;999,L177&lt;&gt;"Median"),IFERROR(VLOOKUP(A177,'Region Total'!A:P,16,0),"."),".")</f>
        <v>.</v>
      </c>
    </row>
    <row r="178" spans="1:21" x14ac:dyDescent="0.3">
      <c r="A178" s="1" t="str">
        <f t="shared" si="4"/>
        <v>2018|Waikato Region|$200,001 or more</v>
      </c>
      <c r="B178" t="s">
        <v>18</v>
      </c>
      <c r="C178" t="s">
        <v>19</v>
      </c>
      <c r="D178" t="s">
        <v>20</v>
      </c>
      <c r="E178" t="s">
        <v>21</v>
      </c>
      <c r="F178">
        <v>2018</v>
      </c>
      <c r="G178">
        <v>2018</v>
      </c>
      <c r="H178">
        <v>3</v>
      </c>
      <c r="I178" t="s">
        <v>44</v>
      </c>
      <c r="J178">
        <v>99</v>
      </c>
      <c r="K178" t="s">
        <v>23</v>
      </c>
      <c r="L178">
        <v>8</v>
      </c>
      <c r="M178" t="s">
        <v>27</v>
      </c>
      <c r="N178">
        <v>999</v>
      </c>
      <c r="O178" t="s">
        <v>42</v>
      </c>
      <c r="R178" t="s">
        <v>29</v>
      </c>
      <c r="S178" t="s">
        <v>30</v>
      </c>
      <c r="T178" s="3" t="str">
        <f t="shared" si="5"/>
        <v>.</v>
      </c>
      <c r="U178" s="3" t="str">
        <f>IF(AND(R178&lt;&gt;"_U",N178&lt;&gt;9999,N178&lt;&gt;999,L178&lt;&gt;"Median"),IFERROR(VLOOKUP(A178,'Region Total'!A:P,16,0),"."),".")</f>
        <v>.</v>
      </c>
    </row>
    <row r="179" spans="1:21" x14ac:dyDescent="0.3">
      <c r="A179" s="1" t="str">
        <f t="shared" si="4"/>
        <v>2018|Waikato Region|$200,001 or more</v>
      </c>
      <c r="B179" t="s">
        <v>18</v>
      </c>
      <c r="C179" t="s">
        <v>19</v>
      </c>
      <c r="D179" t="s">
        <v>20</v>
      </c>
      <c r="E179" t="s">
        <v>21</v>
      </c>
      <c r="F179">
        <v>2018</v>
      </c>
      <c r="G179">
        <v>2018</v>
      </c>
      <c r="H179">
        <v>3</v>
      </c>
      <c r="I179" t="s">
        <v>44</v>
      </c>
      <c r="J179">
        <v>99</v>
      </c>
      <c r="K179" t="s">
        <v>23</v>
      </c>
      <c r="L179">
        <v>8</v>
      </c>
      <c r="M179" t="s">
        <v>27</v>
      </c>
      <c r="N179">
        <v>1</v>
      </c>
      <c r="O179" t="s">
        <v>33</v>
      </c>
      <c r="R179" t="s">
        <v>29</v>
      </c>
      <c r="S179" t="s">
        <v>30</v>
      </c>
      <c r="T179" s="3" t="str">
        <f t="shared" si="5"/>
        <v>.</v>
      </c>
      <c r="U179" s="3" t="str">
        <f>IF(AND(R179&lt;&gt;"_U",N179&lt;&gt;9999,N179&lt;&gt;999,L179&lt;&gt;"Median"),IFERROR(VLOOKUP(A179,'Region Total'!A:P,16,0),"."),".")</f>
        <v>.</v>
      </c>
    </row>
    <row r="180" spans="1:21" x14ac:dyDescent="0.3">
      <c r="A180" s="1" t="str">
        <f t="shared" si="4"/>
        <v>2018|Waikato Region|$200,001 or more</v>
      </c>
      <c r="B180" t="s">
        <v>18</v>
      </c>
      <c r="C180" t="s">
        <v>19</v>
      </c>
      <c r="D180" t="s">
        <v>20</v>
      </c>
      <c r="E180" t="s">
        <v>21</v>
      </c>
      <c r="F180">
        <v>2018</v>
      </c>
      <c r="G180">
        <v>2018</v>
      </c>
      <c r="H180">
        <v>3</v>
      </c>
      <c r="I180" t="s">
        <v>44</v>
      </c>
      <c r="J180">
        <v>99</v>
      </c>
      <c r="K180" t="s">
        <v>23</v>
      </c>
      <c r="L180">
        <v>8</v>
      </c>
      <c r="M180" t="s">
        <v>27</v>
      </c>
      <c r="N180">
        <v>7777</v>
      </c>
      <c r="O180" t="s">
        <v>37</v>
      </c>
      <c r="R180" t="s">
        <v>29</v>
      </c>
      <c r="S180" t="s">
        <v>30</v>
      </c>
      <c r="T180" s="3" t="str">
        <f t="shared" si="5"/>
        <v>.</v>
      </c>
      <c r="U180" s="3" t="str">
        <f>IF(AND(R180&lt;&gt;"_U",N180&lt;&gt;9999,N180&lt;&gt;999,L180&lt;&gt;"Median"),IFERROR(VLOOKUP(A180,'Region Total'!A:P,16,0),"."),".")</f>
        <v>.</v>
      </c>
    </row>
    <row r="181" spans="1:21" x14ac:dyDescent="0.3">
      <c r="A181" s="1" t="str">
        <f t="shared" si="4"/>
        <v>2018|Waikato Region|$200,001 or more</v>
      </c>
      <c r="B181" t="s">
        <v>18</v>
      </c>
      <c r="C181" t="s">
        <v>19</v>
      </c>
      <c r="D181" t="s">
        <v>20</v>
      </c>
      <c r="E181" t="s">
        <v>21</v>
      </c>
      <c r="F181">
        <v>2018</v>
      </c>
      <c r="G181">
        <v>2018</v>
      </c>
      <c r="H181">
        <v>3</v>
      </c>
      <c r="I181" t="s">
        <v>44</v>
      </c>
      <c r="J181">
        <v>99</v>
      </c>
      <c r="K181" t="s">
        <v>23</v>
      </c>
      <c r="L181">
        <v>8</v>
      </c>
      <c r="M181" t="s">
        <v>27</v>
      </c>
      <c r="N181">
        <v>2</v>
      </c>
      <c r="O181" t="s">
        <v>28</v>
      </c>
      <c r="R181" t="s">
        <v>29</v>
      </c>
      <c r="S181" t="s">
        <v>30</v>
      </c>
      <c r="T181" s="3" t="str">
        <f t="shared" si="5"/>
        <v>.</v>
      </c>
      <c r="U181" s="3" t="str">
        <f>IF(AND(R181&lt;&gt;"_U",N181&lt;&gt;9999,N181&lt;&gt;999,L181&lt;&gt;"Median"),IFERROR(VLOOKUP(A181,'Region Total'!A:P,16,0),"."),".")</f>
        <v>.</v>
      </c>
    </row>
    <row r="182" spans="1:21" x14ac:dyDescent="0.3">
      <c r="A182" s="1" t="str">
        <f t="shared" si="4"/>
        <v>2018|Waikato Region|Total stated - total household income</v>
      </c>
      <c r="B182" t="s">
        <v>18</v>
      </c>
      <c r="C182" t="s">
        <v>19</v>
      </c>
      <c r="D182" t="s">
        <v>20</v>
      </c>
      <c r="E182" t="s">
        <v>21</v>
      </c>
      <c r="F182">
        <v>2018</v>
      </c>
      <c r="G182">
        <v>2018</v>
      </c>
      <c r="H182">
        <v>3</v>
      </c>
      <c r="I182" t="s">
        <v>44</v>
      </c>
      <c r="J182">
        <v>99</v>
      </c>
      <c r="K182" t="s">
        <v>23</v>
      </c>
      <c r="L182">
        <v>77</v>
      </c>
      <c r="M182" t="s">
        <v>32</v>
      </c>
      <c r="N182">
        <v>999</v>
      </c>
      <c r="O182" t="s">
        <v>42</v>
      </c>
      <c r="P182">
        <v>3</v>
      </c>
      <c r="T182" s="3" t="str">
        <f t="shared" si="5"/>
        <v>.</v>
      </c>
      <c r="U182" s="3" t="str">
        <f>IF(AND(R182&lt;&gt;"_U",N182&lt;&gt;9999,N182&lt;&gt;999,L182&lt;&gt;"Median"),IFERROR(VLOOKUP(A182,'Region Total'!A:P,16,0),"."),".")</f>
        <v>.</v>
      </c>
    </row>
    <row r="183" spans="1:21" x14ac:dyDescent="0.3">
      <c r="A183" s="1" t="str">
        <f t="shared" si="4"/>
        <v>2018|Waikato Region|Total stated - total household income</v>
      </c>
      <c r="B183" t="s">
        <v>18</v>
      </c>
      <c r="C183" t="s">
        <v>19</v>
      </c>
      <c r="D183" t="s">
        <v>20</v>
      </c>
      <c r="E183" t="s">
        <v>21</v>
      </c>
      <c r="F183">
        <v>2018</v>
      </c>
      <c r="G183">
        <v>2018</v>
      </c>
      <c r="H183">
        <v>3</v>
      </c>
      <c r="I183" t="s">
        <v>44</v>
      </c>
      <c r="J183">
        <v>99</v>
      </c>
      <c r="K183" t="s">
        <v>23</v>
      </c>
      <c r="L183">
        <v>77</v>
      </c>
      <c r="M183" t="s">
        <v>32</v>
      </c>
      <c r="N183">
        <v>1</v>
      </c>
      <c r="O183" t="s">
        <v>33</v>
      </c>
      <c r="P183">
        <v>77421</v>
      </c>
      <c r="T183" s="3">
        <f t="shared" si="5"/>
        <v>51.56</v>
      </c>
      <c r="U183" s="3">
        <f>IF(AND(R183&lt;&gt;"_U",N183&lt;&gt;9999,N183&lt;&gt;999,L183&lt;&gt;"Median"),IFERROR(VLOOKUP(A183,'Region Total'!A:P,16,0),"."),".")</f>
        <v>150159</v>
      </c>
    </row>
    <row r="184" spans="1:21" x14ac:dyDescent="0.3">
      <c r="A184" s="1" t="str">
        <f t="shared" si="4"/>
        <v>2018|Waikato Region|Total stated - total household income</v>
      </c>
      <c r="B184" t="s">
        <v>18</v>
      </c>
      <c r="C184" t="s">
        <v>19</v>
      </c>
      <c r="D184" t="s">
        <v>20</v>
      </c>
      <c r="E184" t="s">
        <v>21</v>
      </c>
      <c r="F184">
        <v>2018</v>
      </c>
      <c r="G184">
        <v>2018</v>
      </c>
      <c r="H184">
        <v>3</v>
      </c>
      <c r="I184" t="s">
        <v>44</v>
      </c>
      <c r="J184">
        <v>99</v>
      </c>
      <c r="K184" t="s">
        <v>23</v>
      </c>
      <c r="L184">
        <v>77</v>
      </c>
      <c r="M184" t="s">
        <v>32</v>
      </c>
      <c r="N184">
        <v>2</v>
      </c>
      <c r="O184" t="s">
        <v>28</v>
      </c>
      <c r="P184">
        <v>53589</v>
      </c>
      <c r="T184" s="3">
        <f t="shared" si="5"/>
        <v>35.69</v>
      </c>
      <c r="U184" s="3">
        <f>IF(AND(R184&lt;&gt;"_U",N184&lt;&gt;9999,N184&lt;&gt;999,L184&lt;&gt;"Median"),IFERROR(VLOOKUP(A184,'Region Total'!A:P,16,0),"."),".")</f>
        <v>150159</v>
      </c>
    </row>
    <row r="185" spans="1:21" x14ac:dyDescent="0.3">
      <c r="A185" s="1" t="str">
        <f t="shared" si="4"/>
        <v>2018|Waikato Region|Total stated - total household income</v>
      </c>
      <c r="B185" t="s">
        <v>18</v>
      </c>
      <c r="C185" t="s">
        <v>19</v>
      </c>
      <c r="D185" t="s">
        <v>20</v>
      </c>
      <c r="E185" t="s">
        <v>21</v>
      </c>
      <c r="F185">
        <v>2018</v>
      </c>
      <c r="G185">
        <v>2018</v>
      </c>
      <c r="H185">
        <v>3</v>
      </c>
      <c r="I185" t="s">
        <v>44</v>
      </c>
      <c r="J185">
        <v>99</v>
      </c>
      <c r="K185" t="s">
        <v>23</v>
      </c>
      <c r="L185">
        <v>77</v>
      </c>
      <c r="M185" t="s">
        <v>32</v>
      </c>
      <c r="N185">
        <v>3</v>
      </c>
      <c r="O185" t="s">
        <v>25</v>
      </c>
      <c r="P185">
        <v>19152</v>
      </c>
      <c r="T185" s="3">
        <f t="shared" si="5"/>
        <v>12.75</v>
      </c>
      <c r="U185" s="3">
        <f>IF(AND(R185&lt;&gt;"_U",N185&lt;&gt;9999,N185&lt;&gt;999,L185&lt;&gt;"Median"),IFERROR(VLOOKUP(A185,'Region Total'!A:P,16,0),"."),".")</f>
        <v>150159</v>
      </c>
    </row>
    <row r="186" spans="1:21" x14ac:dyDescent="0.3">
      <c r="A186" s="1" t="str">
        <f t="shared" si="4"/>
        <v>2018|Waikato Region|Total stated - total household income</v>
      </c>
      <c r="B186" t="s">
        <v>18</v>
      </c>
      <c r="C186" t="s">
        <v>19</v>
      </c>
      <c r="D186" t="s">
        <v>20</v>
      </c>
      <c r="E186" t="s">
        <v>21</v>
      </c>
      <c r="F186">
        <v>2018</v>
      </c>
      <c r="G186">
        <v>2018</v>
      </c>
      <c r="H186">
        <v>3</v>
      </c>
      <c r="I186" t="s">
        <v>44</v>
      </c>
      <c r="J186">
        <v>99</v>
      </c>
      <c r="K186" t="s">
        <v>23</v>
      </c>
      <c r="L186">
        <v>77</v>
      </c>
      <c r="M186" t="s">
        <v>32</v>
      </c>
      <c r="N186">
        <v>7777</v>
      </c>
      <c r="O186" t="s">
        <v>37</v>
      </c>
      <c r="P186">
        <v>150159</v>
      </c>
      <c r="T186" s="3">
        <f t="shared" si="5"/>
        <v>100</v>
      </c>
      <c r="U186" s="3">
        <f>IF(AND(R186&lt;&gt;"_U",N186&lt;&gt;9999,N186&lt;&gt;999,L186&lt;&gt;"Median"),IFERROR(VLOOKUP(A186,'Region Total'!A:P,16,0),"."),".")</f>
        <v>150159</v>
      </c>
    </row>
    <row r="187" spans="1:21" x14ac:dyDescent="0.3">
      <c r="A187" s="1" t="str">
        <f t="shared" si="4"/>
        <v>2018|Waikato Region|Total stated - total household income</v>
      </c>
      <c r="B187" t="s">
        <v>18</v>
      </c>
      <c r="C187" t="s">
        <v>19</v>
      </c>
      <c r="D187" t="s">
        <v>20</v>
      </c>
      <c r="E187" t="s">
        <v>21</v>
      </c>
      <c r="F187">
        <v>2018</v>
      </c>
      <c r="G187">
        <v>2018</v>
      </c>
      <c r="H187">
        <v>3</v>
      </c>
      <c r="I187" t="s">
        <v>44</v>
      </c>
      <c r="J187">
        <v>99</v>
      </c>
      <c r="K187" t="s">
        <v>23</v>
      </c>
      <c r="L187">
        <v>77</v>
      </c>
      <c r="M187" t="s">
        <v>32</v>
      </c>
      <c r="N187">
        <v>9999</v>
      </c>
      <c r="O187" t="s">
        <v>40</v>
      </c>
      <c r="P187">
        <v>150162</v>
      </c>
      <c r="T187" s="3" t="str">
        <f t="shared" si="5"/>
        <v>.</v>
      </c>
      <c r="U187" s="3" t="str">
        <f>IF(AND(R187&lt;&gt;"_U",N187&lt;&gt;9999,N187&lt;&gt;999,L187&lt;&gt;"Median"),IFERROR(VLOOKUP(A187,'Region Total'!A:P,16,0),"."),".")</f>
        <v>.</v>
      </c>
    </row>
    <row r="188" spans="1:21" x14ac:dyDescent="0.3">
      <c r="A188" s="1" t="str">
        <f t="shared" si="4"/>
        <v>2018|Waikato Region|Total - total household income</v>
      </c>
      <c r="B188" t="s">
        <v>18</v>
      </c>
      <c r="C188" t="s">
        <v>19</v>
      </c>
      <c r="D188" t="s">
        <v>20</v>
      </c>
      <c r="E188" t="s">
        <v>21</v>
      </c>
      <c r="F188">
        <v>2018</v>
      </c>
      <c r="G188">
        <v>2018</v>
      </c>
      <c r="H188">
        <v>3</v>
      </c>
      <c r="I188" t="s">
        <v>44</v>
      </c>
      <c r="J188">
        <v>99</v>
      </c>
      <c r="K188" t="s">
        <v>23</v>
      </c>
      <c r="L188">
        <v>99</v>
      </c>
      <c r="M188" t="s">
        <v>48</v>
      </c>
      <c r="N188">
        <v>7777</v>
      </c>
      <c r="O188" t="s">
        <v>37</v>
      </c>
      <c r="P188">
        <v>162804</v>
      </c>
      <c r="T188" s="3">
        <f t="shared" si="5"/>
        <v>100</v>
      </c>
      <c r="U188" s="3">
        <f>IF(AND(R188&lt;&gt;"_U",N188&lt;&gt;9999,N188&lt;&gt;999,L188&lt;&gt;"Median"),IFERROR(VLOOKUP(A188,'Region Total'!A:P,16,0),"."),".")</f>
        <v>162804</v>
      </c>
    </row>
    <row r="189" spans="1:21" x14ac:dyDescent="0.3">
      <c r="A189" s="1" t="str">
        <f t="shared" si="4"/>
        <v>2018|Waikato Region|Total - total household income</v>
      </c>
      <c r="B189" t="s">
        <v>18</v>
      </c>
      <c r="C189" t="s">
        <v>19</v>
      </c>
      <c r="D189" t="s">
        <v>20</v>
      </c>
      <c r="E189" t="s">
        <v>21</v>
      </c>
      <c r="F189">
        <v>2018</v>
      </c>
      <c r="G189">
        <v>2018</v>
      </c>
      <c r="H189">
        <v>3</v>
      </c>
      <c r="I189" t="s">
        <v>44</v>
      </c>
      <c r="J189">
        <v>99</v>
      </c>
      <c r="K189" t="s">
        <v>23</v>
      </c>
      <c r="L189">
        <v>99</v>
      </c>
      <c r="M189" t="s">
        <v>48</v>
      </c>
      <c r="N189">
        <v>9999</v>
      </c>
      <c r="O189" t="s">
        <v>40</v>
      </c>
      <c r="P189">
        <v>162927</v>
      </c>
      <c r="T189" s="3" t="str">
        <f t="shared" si="5"/>
        <v>.</v>
      </c>
      <c r="U189" s="3" t="str">
        <f>IF(AND(R189&lt;&gt;"_U",N189&lt;&gt;9999,N189&lt;&gt;999,L189&lt;&gt;"Median"),IFERROR(VLOOKUP(A189,'Region Total'!A:P,16,0),"."),".")</f>
        <v>.</v>
      </c>
    </row>
    <row r="190" spans="1:21" x14ac:dyDescent="0.3">
      <c r="A190" s="1" t="str">
        <f t="shared" si="4"/>
        <v>2018|Waikato Region|Total - total household income</v>
      </c>
      <c r="B190" t="s">
        <v>18</v>
      </c>
      <c r="C190" t="s">
        <v>19</v>
      </c>
      <c r="D190" t="s">
        <v>20</v>
      </c>
      <c r="E190" t="s">
        <v>21</v>
      </c>
      <c r="F190">
        <v>2018</v>
      </c>
      <c r="G190">
        <v>2018</v>
      </c>
      <c r="H190">
        <v>3</v>
      </c>
      <c r="I190" t="s">
        <v>44</v>
      </c>
      <c r="J190">
        <v>99</v>
      </c>
      <c r="K190" t="s">
        <v>23</v>
      </c>
      <c r="L190">
        <v>99</v>
      </c>
      <c r="M190" t="s">
        <v>48</v>
      </c>
      <c r="N190">
        <v>2</v>
      </c>
      <c r="O190" t="s">
        <v>28</v>
      </c>
      <c r="P190">
        <v>59274</v>
      </c>
      <c r="T190" s="3">
        <f t="shared" si="5"/>
        <v>36.409999999999997</v>
      </c>
      <c r="U190" s="3">
        <f>IF(AND(R190&lt;&gt;"_U",N190&lt;&gt;9999,N190&lt;&gt;999,L190&lt;&gt;"Median"),IFERROR(VLOOKUP(A190,'Region Total'!A:P,16,0),"."),".")</f>
        <v>162804</v>
      </c>
    </row>
    <row r="191" spans="1:21" x14ac:dyDescent="0.3">
      <c r="A191" s="1" t="str">
        <f t="shared" si="4"/>
        <v>2018|Waikato Region|Total - total household income</v>
      </c>
      <c r="B191" t="s">
        <v>18</v>
      </c>
      <c r="C191" t="s">
        <v>19</v>
      </c>
      <c r="D191" t="s">
        <v>20</v>
      </c>
      <c r="E191" t="s">
        <v>21</v>
      </c>
      <c r="F191">
        <v>2018</v>
      </c>
      <c r="G191">
        <v>2018</v>
      </c>
      <c r="H191">
        <v>3</v>
      </c>
      <c r="I191" t="s">
        <v>44</v>
      </c>
      <c r="J191">
        <v>99</v>
      </c>
      <c r="K191" t="s">
        <v>23</v>
      </c>
      <c r="L191">
        <v>99</v>
      </c>
      <c r="M191" t="s">
        <v>48</v>
      </c>
      <c r="N191">
        <v>3</v>
      </c>
      <c r="O191" t="s">
        <v>25</v>
      </c>
      <c r="P191">
        <v>20613</v>
      </c>
      <c r="T191" s="3">
        <f t="shared" si="5"/>
        <v>12.66</v>
      </c>
      <c r="U191" s="3">
        <f>IF(AND(R191&lt;&gt;"_U",N191&lt;&gt;9999,N191&lt;&gt;999,L191&lt;&gt;"Median"),IFERROR(VLOOKUP(A191,'Region Total'!A:P,16,0),"."),".")</f>
        <v>162804</v>
      </c>
    </row>
    <row r="192" spans="1:21" x14ac:dyDescent="0.3">
      <c r="A192" s="1" t="str">
        <f t="shared" si="4"/>
        <v>2018|Waikato Region|Total - total household income</v>
      </c>
      <c r="B192" t="s">
        <v>18</v>
      </c>
      <c r="C192" t="s">
        <v>19</v>
      </c>
      <c r="D192" t="s">
        <v>20</v>
      </c>
      <c r="E192" t="s">
        <v>21</v>
      </c>
      <c r="F192">
        <v>2018</v>
      </c>
      <c r="G192">
        <v>2018</v>
      </c>
      <c r="H192">
        <v>3</v>
      </c>
      <c r="I192" t="s">
        <v>44</v>
      </c>
      <c r="J192">
        <v>99</v>
      </c>
      <c r="K192" t="s">
        <v>23</v>
      </c>
      <c r="L192">
        <v>99</v>
      </c>
      <c r="M192" t="s">
        <v>48</v>
      </c>
      <c r="N192">
        <v>999</v>
      </c>
      <c r="O192" t="s">
        <v>42</v>
      </c>
      <c r="P192">
        <v>126</v>
      </c>
      <c r="T192" s="3" t="str">
        <f t="shared" si="5"/>
        <v>.</v>
      </c>
      <c r="U192" s="3" t="str">
        <f>IF(AND(R192&lt;&gt;"_U",N192&lt;&gt;9999,N192&lt;&gt;999,L192&lt;&gt;"Median"),IFERROR(VLOOKUP(A192,'Region Total'!A:P,16,0),"."),".")</f>
        <v>.</v>
      </c>
    </row>
    <row r="193" spans="1:21" x14ac:dyDescent="0.3">
      <c r="A193" s="1" t="str">
        <f t="shared" si="4"/>
        <v>2018|Waikato Region|Total - total household income</v>
      </c>
      <c r="B193" t="s">
        <v>18</v>
      </c>
      <c r="C193" t="s">
        <v>19</v>
      </c>
      <c r="D193" t="s">
        <v>20</v>
      </c>
      <c r="E193" t="s">
        <v>21</v>
      </c>
      <c r="F193">
        <v>2018</v>
      </c>
      <c r="G193">
        <v>2018</v>
      </c>
      <c r="H193">
        <v>3</v>
      </c>
      <c r="I193" t="s">
        <v>44</v>
      </c>
      <c r="J193">
        <v>99</v>
      </c>
      <c r="K193" t="s">
        <v>23</v>
      </c>
      <c r="L193">
        <v>99</v>
      </c>
      <c r="M193" t="s">
        <v>48</v>
      </c>
      <c r="N193">
        <v>1</v>
      </c>
      <c r="O193" t="s">
        <v>33</v>
      </c>
      <c r="P193">
        <v>82917</v>
      </c>
      <c r="T193" s="3">
        <f t="shared" si="5"/>
        <v>50.93</v>
      </c>
      <c r="U193" s="3">
        <f>IF(AND(R193&lt;&gt;"_U",N193&lt;&gt;9999,N193&lt;&gt;999,L193&lt;&gt;"Median"),IFERROR(VLOOKUP(A193,'Region Total'!A:P,16,0),"."),".")</f>
        <v>162804</v>
      </c>
    </row>
    <row r="194" spans="1:21" x14ac:dyDescent="0.3">
      <c r="A194" s="1" t="str">
        <f t="shared" si="4"/>
        <v>2018|Waikato Region|Median ($) - total household income</v>
      </c>
      <c r="B194" t="s">
        <v>18</v>
      </c>
      <c r="C194" t="s">
        <v>19</v>
      </c>
      <c r="D194" t="s">
        <v>20</v>
      </c>
      <c r="E194" t="s">
        <v>21</v>
      </c>
      <c r="F194">
        <v>2018</v>
      </c>
      <c r="G194">
        <v>2018</v>
      </c>
      <c r="H194">
        <v>3</v>
      </c>
      <c r="I194" t="s">
        <v>44</v>
      </c>
      <c r="J194">
        <v>99</v>
      </c>
      <c r="K194" t="s">
        <v>23</v>
      </c>
      <c r="L194" t="s">
        <v>56</v>
      </c>
      <c r="M194" t="s">
        <v>57</v>
      </c>
      <c r="N194">
        <v>2</v>
      </c>
      <c r="O194" t="s">
        <v>28</v>
      </c>
      <c r="P194">
        <v>54900</v>
      </c>
      <c r="T194" s="3" t="str">
        <f t="shared" si="5"/>
        <v>.</v>
      </c>
      <c r="U194" s="3" t="str">
        <f>IF(AND(R194&lt;&gt;"_U",N194&lt;&gt;9999,N194&lt;&gt;999,L194&lt;&gt;"Median"),IFERROR(VLOOKUP(A194,'Region Total'!A:P,16,0),"."),".")</f>
        <v>.</v>
      </c>
    </row>
    <row r="195" spans="1:21" x14ac:dyDescent="0.3">
      <c r="A195" s="1" t="str">
        <f t="shared" ref="A195:A258" si="6">G195&amp;"|"&amp;I195&amp;"|"&amp;M195</f>
        <v>2018|Waikato Region|Median ($) - total household income</v>
      </c>
      <c r="B195" t="s">
        <v>18</v>
      </c>
      <c r="C195" t="s">
        <v>19</v>
      </c>
      <c r="D195" t="s">
        <v>20</v>
      </c>
      <c r="E195" t="s">
        <v>21</v>
      </c>
      <c r="F195">
        <v>2018</v>
      </c>
      <c r="G195">
        <v>2018</v>
      </c>
      <c r="H195">
        <v>3</v>
      </c>
      <c r="I195" t="s">
        <v>44</v>
      </c>
      <c r="J195">
        <v>99</v>
      </c>
      <c r="K195" t="s">
        <v>23</v>
      </c>
      <c r="L195" t="s">
        <v>56</v>
      </c>
      <c r="M195" t="s">
        <v>57</v>
      </c>
      <c r="N195">
        <v>3</v>
      </c>
      <c r="O195" t="s">
        <v>25</v>
      </c>
      <c r="P195">
        <v>88600</v>
      </c>
      <c r="T195" s="3" t="str">
        <f t="shared" ref="T195:T258" si="7">IF(AND(R195&lt;&gt;"_U",R195&lt;&gt;"c",N195&lt;&gt;999,N195&lt;&gt;9999,L195&lt;&gt;"Median"),IFERROR((ROUND(P195/U195*100,2)),"."),".")</f>
        <v>.</v>
      </c>
      <c r="U195" s="3" t="str">
        <f>IF(AND(R195&lt;&gt;"_U",N195&lt;&gt;9999,N195&lt;&gt;999,L195&lt;&gt;"Median"),IFERROR(VLOOKUP(A195,'Region Total'!A:P,16,0),"."),".")</f>
        <v>.</v>
      </c>
    </row>
    <row r="196" spans="1:21" x14ac:dyDescent="0.3">
      <c r="A196" s="1" t="str">
        <f t="shared" si="6"/>
        <v>2018|Waikato Region|Median ($) - total household income</v>
      </c>
      <c r="B196" t="s">
        <v>18</v>
      </c>
      <c r="C196" t="s">
        <v>19</v>
      </c>
      <c r="D196" t="s">
        <v>20</v>
      </c>
      <c r="E196" t="s">
        <v>21</v>
      </c>
      <c r="F196">
        <v>2018</v>
      </c>
      <c r="G196">
        <v>2018</v>
      </c>
      <c r="H196">
        <v>3</v>
      </c>
      <c r="I196" t="s">
        <v>44</v>
      </c>
      <c r="J196">
        <v>99</v>
      </c>
      <c r="K196" t="s">
        <v>23</v>
      </c>
      <c r="L196" t="s">
        <v>56</v>
      </c>
      <c r="M196" t="s">
        <v>57</v>
      </c>
      <c r="N196">
        <v>1</v>
      </c>
      <c r="O196" t="s">
        <v>33</v>
      </c>
      <c r="P196">
        <v>80500</v>
      </c>
      <c r="T196" s="3" t="str">
        <f t="shared" si="7"/>
        <v>.</v>
      </c>
      <c r="U196" s="3" t="str">
        <f>IF(AND(R196&lt;&gt;"_U",N196&lt;&gt;9999,N196&lt;&gt;999,L196&lt;&gt;"Median"),IFERROR(VLOOKUP(A196,'Region Total'!A:P,16,0),"."),".")</f>
        <v>.</v>
      </c>
    </row>
    <row r="197" spans="1:21" x14ac:dyDescent="0.3">
      <c r="A197" s="1" t="str">
        <f t="shared" si="6"/>
        <v>2018|Waikato Region|Median ($) - total household income</v>
      </c>
      <c r="B197" t="s">
        <v>18</v>
      </c>
      <c r="C197" t="s">
        <v>19</v>
      </c>
      <c r="D197" t="s">
        <v>20</v>
      </c>
      <c r="E197" t="s">
        <v>21</v>
      </c>
      <c r="F197">
        <v>2018</v>
      </c>
      <c r="G197">
        <v>2018</v>
      </c>
      <c r="H197">
        <v>3</v>
      </c>
      <c r="I197" t="s">
        <v>44</v>
      </c>
      <c r="J197">
        <v>99</v>
      </c>
      <c r="K197" t="s">
        <v>23</v>
      </c>
      <c r="L197" t="s">
        <v>56</v>
      </c>
      <c r="M197" t="s">
        <v>57</v>
      </c>
      <c r="N197">
        <v>999</v>
      </c>
      <c r="O197" t="s">
        <v>42</v>
      </c>
      <c r="P197">
        <v>44800</v>
      </c>
      <c r="T197" s="3" t="str">
        <f t="shared" si="7"/>
        <v>.</v>
      </c>
      <c r="U197" s="3" t="str">
        <f>IF(AND(R197&lt;&gt;"_U",N197&lt;&gt;9999,N197&lt;&gt;999,L197&lt;&gt;"Median"),IFERROR(VLOOKUP(A197,'Region Total'!A:P,16,0),"."),".")</f>
        <v>.</v>
      </c>
    </row>
    <row r="198" spans="1:21" x14ac:dyDescent="0.3">
      <c r="A198" s="1" t="str">
        <f t="shared" si="6"/>
        <v>2018|Waikato Region|Median ($) - total household income</v>
      </c>
      <c r="B198" t="s">
        <v>18</v>
      </c>
      <c r="C198" t="s">
        <v>19</v>
      </c>
      <c r="D198" t="s">
        <v>20</v>
      </c>
      <c r="E198" t="s">
        <v>21</v>
      </c>
      <c r="F198">
        <v>2018</v>
      </c>
      <c r="G198">
        <v>2018</v>
      </c>
      <c r="H198">
        <v>3</v>
      </c>
      <c r="I198" t="s">
        <v>44</v>
      </c>
      <c r="J198">
        <v>99</v>
      </c>
      <c r="K198" t="s">
        <v>23</v>
      </c>
      <c r="L198" t="s">
        <v>56</v>
      </c>
      <c r="M198" t="s">
        <v>57</v>
      </c>
      <c r="N198">
        <v>7777</v>
      </c>
      <c r="O198" t="s">
        <v>37</v>
      </c>
      <c r="P198">
        <v>69600</v>
      </c>
      <c r="T198" s="3" t="str">
        <f t="shared" si="7"/>
        <v>.</v>
      </c>
      <c r="U198" s="3" t="str">
        <f>IF(AND(R198&lt;&gt;"_U",N198&lt;&gt;9999,N198&lt;&gt;999,L198&lt;&gt;"Median"),IFERROR(VLOOKUP(A198,'Region Total'!A:P,16,0),"."),".")</f>
        <v>.</v>
      </c>
    </row>
    <row r="199" spans="1:21" x14ac:dyDescent="0.3">
      <c r="A199" s="1" t="str">
        <f t="shared" si="6"/>
        <v>2018|Waikato Region|Median ($) - total household income</v>
      </c>
      <c r="B199" t="s">
        <v>18</v>
      </c>
      <c r="C199" t="s">
        <v>19</v>
      </c>
      <c r="D199" t="s">
        <v>20</v>
      </c>
      <c r="E199" t="s">
        <v>21</v>
      </c>
      <c r="F199">
        <v>2018</v>
      </c>
      <c r="G199">
        <v>2018</v>
      </c>
      <c r="H199">
        <v>3</v>
      </c>
      <c r="I199" t="s">
        <v>44</v>
      </c>
      <c r="J199">
        <v>99</v>
      </c>
      <c r="K199" t="s">
        <v>23</v>
      </c>
      <c r="L199" t="s">
        <v>56</v>
      </c>
      <c r="M199" t="s">
        <v>57</v>
      </c>
      <c r="N199">
        <v>9999</v>
      </c>
      <c r="O199" t="s">
        <v>40</v>
      </c>
      <c r="P199">
        <v>69600</v>
      </c>
      <c r="T199" s="3" t="str">
        <f t="shared" si="7"/>
        <v>.</v>
      </c>
      <c r="U199" s="3" t="str">
        <f>IF(AND(R199&lt;&gt;"_U",N199&lt;&gt;9999,N199&lt;&gt;999,L199&lt;&gt;"Median"),IFERROR(VLOOKUP(A199,'Region Total'!A:P,16,0),"."),".")</f>
        <v>.</v>
      </c>
    </row>
    <row r="200" spans="1:21" x14ac:dyDescent="0.3">
      <c r="A200" s="1" t="str">
        <f t="shared" si="6"/>
        <v>2018|Bay of Plenty Region|$20,000 or less</v>
      </c>
      <c r="B200" t="s">
        <v>18</v>
      </c>
      <c r="C200" t="s">
        <v>19</v>
      </c>
      <c r="D200" t="s">
        <v>20</v>
      </c>
      <c r="E200" t="s">
        <v>21</v>
      </c>
      <c r="F200">
        <v>2018</v>
      </c>
      <c r="G200">
        <v>2018</v>
      </c>
      <c r="H200">
        <v>4</v>
      </c>
      <c r="I200" t="s">
        <v>26</v>
      </c>
      <c r="J200">
        <v>99</v>
      </c>
      <c r="K200" t="s">
        <v>23</v>
      </c>
      <c r="L200">
        <v>1</v>
      </c>
      <c r="M200" t="s">
        <v>39</v>
      </c>
      <c r="N200">
        <v>9999</v>
      </c>
      <c r="O200" t="s">
        <v>40</v>
      </c>
      <c r="P200">
        <v>8988</v>
      </c>
      <c r="T200" s="3" t="str">
        <f t="shared" si="7"/>
        <v>.</v>
      </c>
      <c r="U200" s="3" t="str">
        <f>IF(AND(R200&lt;&gt;"_U",N200&lt;&gt;9999,N200&lt;&gt;999,L200&lt;&gt;"Median"),IFERROR(VLOOKUP(A200,'Region Total'!A:P,16,0),"."),".")</f>
        <v>.</v>
      </c>
    </row>
    <row r="201" spans="1:21" x14ac:dyDescent="0.3">
      <c r="A201" s="1" t="str">
        <f t="shared" si="6"/>
        <v>2018|Bay of Plenty Region|$20,000 or less</v>
      </c>
      <c r="B201" t="s">
        <v>18</v>
      </c>
      <c r="C201" t="s">
        <v>19</v>
      </c>
      <c r="D201" t="s">
        <v>20</v>
      </c>
      <c r="E201" t="s">
        <v>21</v>
      </c>
      <c r="F201">
        <v>2018</v>
      </c>
      <c r="G201">
        <v>2018</v>
      </c>
      <c r="H201">
        <v>4</v>
      </c>
      <c r="I201" t="s">
        <v>26</v>
      </c>
      <c r="J201">
        <v>99</v>
      </c>
      <c r="K201" t="s">
        <v>23</v>
      </c>
      <c r="L201">
        <v>1</v>
      </c>
      <c r="M201" t="s">
        <v>39</v>
      </c>
      <c r="N201">
        <v>999</v>
      </c>
      <c r="O201" t="s">
        <v>42</v>
      </c>
      <c r="P201">
        <v>0</v>
      </c>
      <c r="T201" s="3" t="str">
        <f t="shared" si="7"/>
        <v>.</v>
      </c>
      <c r="U201" s="3" t="str">
        <f>IF(AND(R201&lt;&gt;"_U",N201&lt;&gt;9999,N201&lt;&gt;999,L201&lt;&gt;"Median"),IFERROR(VLOOKUP(A201,'Region Total'!A:P,16,0),"."),".")</f>
        <v>.</v>
      </c>
    </row>
    <row r="202" spans="1:21" x14ac:dyDescent="0.3">
      <c r="A202" s="1" t="str">
        <f t="shared" si="6"/>
        <v>2018|Bay of Plenty Region|$20,000 or less</v>
      </c>
      <c r="B202" t="s">
        <v>18</v>
      </c>
      <c r="C202" t="s">
        <v>19</v>
      </c>
      <c r="D202" t="s">
        <v>20</v>
      </c>
      <c r="E202" t="s">
        <v>21</v>
      </c>
      <c r="F202">
        <v>2018</v>
      </c>
      <c r="G202">
        <v>2018</v>
      </c>
      <c r="H202">
        <v>4</v>
      </c>
      <c r="I202" t="s">
        <v>26</v>
      </c>
      <c r="J202">
        <v>99</v>
      </c>
      <c r="K202" t="s">
        <v>23</v>
      </c>
      <c r="L202">
        <v>1</v>
      </c>
      <c r="M202" t="s">
        <v>39</v>
      </c>
      <c r="N202">
        <v>1</v>
      </c>
      <c r="O202" t="s">
        <v>33</v>
      </c>
      <c r="P202">
        <v>3234</v>
      </c>
      <c r="T202" s="3">
        <f t="shared" si="7"/>
        <v>35.97</v>
      </c>
      <c r="U202" s="3">
        <f>IF(AND(R202&lt;&gt;"_U",N202&lt;&gt;9999,N202&lt;&gt;999,L202&lt;&gt;"Median"),IFERROR(VLOOKUP(A202,'Region Total'!A:P,16,0),"."),".")</f>
        <v>8991</v>
      </c>
    </row>
    <row r="203" spans="1:21" x14ac:dyDescent="0.3">
      <c r="A203" s="1" t="str">
        <f t="shared" si="6"/>
        <v>2018|Bay of Plenty Region|$20,000 or less</v>
      </c>
      <c r="B203" t="s">
        <v>18</v>
      </c>
      <c r="C203" t="s">
        <v>19</v>
      </c>
      <c r="D203" t="s">
        <v>20</v>
      </c>
      <c r="E203" t="s">
        <v>21</v>
      </c>
      <c r="F203">
        <v>2018</v>
      </c>
      <c r="G203">
        <v>2018</v>
      </c>
      <c r="H203">
        <v>4</v>
      </c>
      <c r="I203" t="s">
        <v>26</v>
      </c>
      <c r="J203">
        <v>99</v>
      </c>
      <c r="K203" t="s">
        <v>23</v>
      </c>
      <c r="L203">
        <v>1</v>
      </c>
      <c r="M203" t="s">
        <v>39</v>
      </c>
      <c r="N203">
        <v>2</v>
      </c>
      <c r="O203" t="s">
        <v>28</v>
      </c>
      <c r="P203">
        <v>4851</v>
      </c>
      <c r="T203" s="3">
        <f t="shared" si="7"/>
        <v>53.95</v>
      </c>
      <c r="U203" s="3">
        <f>IF(AND(R203&lt;&gt;"_U",N203&lt;&gt;9999,N203&lt;&gt;999,L203&lt;&gt;"Median"),IFERROR(VLOOKUP(A203,'Region Total'!A:P,16,0),"."),".")</f>
        <v>8991</v>
      </c>
    </row>
    <row r="204" spans="1:21" x14ac:dyDescent="0.3">
      <c r="A204" s="1" t="str">
        <f t="shared" si="6"/>
        <v>2018|Bay of Plenty Region|$20,000 or less</v>
      </c>
      <c r="B204" t="s">
        <v>18</v>
      </c>
      <c r="C204" t="s">
        <v>19</v>
      </c>
      <c r="D204" t="s">
        <v>20</v>
      </c>
      <c r="E204" t="s">
        <v>21</v>
      </c>
      <c r="F204">
        <v>2018</v>
      </c>
      <c r="G204">
        <v>2018</v>
      </c>
      <c r="H204">
        <v>4</v>
      </c>
      <c r="I204" t="s">
        <v>26</v>
      </c>
      <c r="J204">
        <v>99</v>
      </c>
      <c r="K204" t="s">
        <v>23</v>
      </c>
      <c r="L204">
        <v>1</v>
      </c>
      <c r="M204" t="s">
        <v>39</v>
      </c>
      <c r="N204">
        <v>7777</v>
      </c>
      <c r="O204" t="s">
        <v>37</v>
      </c>
      <c r="P204">
        <v>8991</v>
      </c>
      <c r="T204" s="3">
        <f t="shared" si="7"/>
        <v>100</v>
      </c>
      <c r="U204" s="3">
        <f>IF(AND(R204&lt;&gt;"_U",N204&lt;&gt;9999,N204&lt;&gt;999,L204&lt;&gt;"Median"),IFERROR(VLOOKUP(A204,'Region Total'!A:P,16,0),"."),".")</f>
        <v>8991</v>
      </c>
    </row>
    <row r="205" spans="1:21" x14ac:dyDescent="0.3">
      <c r="A205" s="1" t="str">
        <f t="shared" si="6"/>
        <v>2018|Bay of Plenty Region|$20,000 or less</v>
      </c>
      <c r="B205" t="s">
        <v>18</v>
      </c>
      <c r="C205" t="s">
        <v>19</v>
      </c>
      <c r="D205" t="s">
        <v>20</v>
      </c>
      <c r="E205" t="s">
        <v>21</v>
      </c>
      <c r="F205">
        <v>2018</v>
      </c>
      <c r="G205">
        <v>2018</v>
      </c>
      <c r="H205">
        <v>4</v>
      </c>
      <c r="I205" t="s">
        <v>26</v>
      </c>
      <c r="J205">
        <v>99</v>
      </c>
      <c r="K205" t="s">
        <v>23</v>
      </c>
      <c r="L205">
        <v>1</v>
      </c>
      <c r="M205" t="s">
        <v>39</v>
      </c>
      <c r="N205">
        <v>3</v>
      </c>
      <c r="O205" t="s">
        <v>25</v>
      </c>
      <c r="P205">
        <v>906</v>
      </c>
      <c r="T205" s="3">
        <f t="shared" si="7"/>
        <v>10.08</v>
      </c>
      <c r="U205" s="3">
        <f>IF(AND(R205&lt;&gt;"_U",N205&lt;&gt;9999,N205&lt;&gt;999,L205&lt;&gt;"Median"),IFERROR(VLOOKUP(A205,'Region Total'!A:P,16,0),"."),".")</f>
        <v>8991</v>
      </c>
    </row>
    <row r="206" spans="1:21" x14ac:dyDescent="0.3">
      <c r="A206" s="1" t="str">
        <f t="shared" si="6"/>
        <v>2018|Bay of Plenty Region|$20,001-$30,000</v>
      </c>
      <c r="B206" t="s">
        <v>18</v>
      </c>
      <c r="C206" t="s">
        <v>19</v>
      </c>
      <c r="D206" t="s">
        <v>20</v>
      </c>
      <c r="E206" t="s">
        <v>21</v>
      </c>
      <c r="F206">
        <v>2018</v>
      </c>
      <c r="G206">
        <v>2018</v>
      </c>
      <c r="H206">
        <v>4</v>
      </c>
      <c r="I206" t="s">
        <v>26</v>
      </c>
      <c r="J206">
        <v>99</v>
      </c>
      <c r="K206" t="s">
        <v>23</v>
      </c>
      <c r="L206">
        <v>2</v>
      </c>
      <c r="M206" t="s">
        <v>24</v>
      </c>
      <c r="N206">
        <v>9999</v>
      </c>
      <c r="O206" t="s">
        <v>40</v>
      </c>
      <c r="P206">
        <v>11589</v>
      </c>
      <c r="T206" s="3" t="str">
        <f t="shared" si="7"/>
        <v>.</v>
      </c>
      <c r="U206" s="3" t="str">
        <f>IF(AND(R206&lt;&gt;"_U",N206&lt;&gt;9999,N206&lt;&gt;999,L206&lt;&gt;"Median"),IFERROR(VLOOKUP(A206,'Region Total'!A:P,16,0),"."),".")</f>
        <v>.</v>
      </c>
    </row>
    <row r="207" spans="1:21" x14ac:dyDescent="0.3">
      <c r="A207" s="1" t="str">
        <f t="shared" si="6"/>
        <v>2018|Bay of Plenty Region|$20,001-$30,000</v>
      </c>
      <c r="B207" t="s">
        <v>18</v>
      </c>
      <c r="C207" t="s">
        <v>19</v>
      </c>
      <c r="D207" t="s">
        <v>20</v>
      </c>
      <c r="E207" t="s">
        <v>21</v>
      </c>
      <c r="F207">
        <v>2018</v>
      </c>
      <c r="G207">
        <v>2018</v>
      </c>
      <c r="H207">
        <v>4</v>
      </c>
      <c r="I207" t="s">
        <v>26</v>
      </c>
      <c r="J207">
        <v>99</v>
      </c>
      <c r="K207" t="s">
        <v>23</v>
      </c>
      <c r="L207">
        <v>2</v>
      </c>
      <c r="M207" t="s">
        <v>24</v>
      </c>
      <c r="N207">
        <v>1</v>
      </c>
      <c r="O207" t="s">
        <v>33</v>
      </c>
      <c r="P207">
        <v>5508</v>
      </c>
      <c r="T207" s="3">
        <f t="shared" si="7"/>
        <v>47.53</v>
      </c>
      <c r="U207" s="3">
        <f>IF(AND(R207&lt;&gt;"_U",N207&lt;&gt;9999,N207&lt;&gt;999,L207&lt;&gt;"Median"),IFERROR(VLOOKUP(A207,'Region Total'!A:P,16,0),"."),".")</f>
        <v>11589</v>
      </c>
    </row>
    <row r="208" spans="1:21" x14ac:dyDescent="0.3">
      <c r="A208" s="1" t="str">
        <f t="shared" si="6"/>
        <v>2018|Bay of Plenty Region|$20,001-$30,000</v>
      </c>
      <c r="B208" t="s">
        <v>18</v>
      </c>
      <c r="C208" t="s">
        <v>19</v>
      </c>
      <c r="D208" t="s">
        <v>20</v>
      </c>
      <c r="E208" t="s">
        <v>21</v>
      </c>
      <c r="F208">
        <v>2018</v>
      </c>
      <c r="G208">
        <v>2018</v>
      </c>
      <c r="H208">
        <v>4</v>
      </c>
      <c r="I208" t="s">
        <v>26</v>
      </c>
      <c r="J208">
        <v>99</v>
      </c>
      <c r="K208" t="s">
        <v>23</v>
      </c>
      <c r="L208">
        <v>2</v>
      </c>
      <c r="M208" t="s">
        <v>24</v>
      </c>
      <c r="N208">
        <v>3</v>
      </c>
      <c r="O208" t="s">
        <v>25</v>
      </c>
      <c r="P208">
        <v>1392</v>
      </c>
      <c r="T208" s="3">
        <f t="shared" si="7"/>
        <v>12.01</v>
      </c>
      <c r="U208" s="3">
        <f>IF(AND(R208&lt;&gt;"_U",N208&lt;&gt;9999,N208&lt;&gt;999,L208&lt;&gt;"Median"),IFERROR(VLOOKUP(A208,'Region Total'!A:P,16,0),"."),".")</f>
        <v>11589</v>
      </c>
    </row>
    <row r="209" spans="1:21" x14ac:dyDescent="0.3">
      <c r="A209" s="1" t="str">
        <f t="shared" si="6"/>
        <v>2018|Bay of Plenty Region|$20,001-$30,000</v>
      </c>
      <c r="B209" t="s">
        <v>18</v>
      </c>
      <c r="C209" t="s">
        <v>19</v>
      </c>
      <c r="D209" t="s">
        <v>20</v>
      </c>
      <c r="E209" t="s">
        <v>21</v>
      </c>
      <c r="F209">
        <v>2018</v>
      </c>
      <c r="G209">
        <v>2018</v>
      </c>
      <c r="H209">
        <v>4</v>
      </c>
      <c r="I209" t="s">
        <v>26</v>
      </c>
      <c r="J209">
        <v>99</v>
      </c>
      <c r="K209" t="s">
        <v>23</v>
      </c>
      <c r="L209">
        <v>2</v>
      </c>
      <c r="M209" t="s">
        <v>24</v>
      </c>
      <c r="N209">
        <v>2</v>
      </c>
      <c r="O209" t="s">
        <v>28</v>
      </c>
      <c r="P209">
        <v>4689</v>
      </c>
      <c r="T209" s="3">
        <f t="shared" si="7"/>
        <v>40.46</v>
      </c>
      <c r="U209" s="3">
        <f>IF(AND(R209&lt;&gt;"_U",N209&lt;&gt;9999,N209&lt;&gt;999,L209&lt;&gt;"Median"),IFERROR(VLOOKUP(A209,'Region Total'!A:P,16,0),"."),".")</f>
        <v>11589</v>
      </c>
    </row>
    <row r="210" spans="1:21" x14ac:dyDescent="0.3">
      <c r="A210" s="1" t="str">
        <f t="shared" si="6"/>
        <v>2018|Bay of Plenty Region|$20,001-$30,000</v>
      </c>
      <c r="B210" t="s">
        <v>18</v>
      </c>
      <c r="C210" t="s">
        <v>19</v>
      </c>
      <c r="D210" t="s">
        <v>20</v>
      </c>
      <c r="E210" t="s">
        <v>21</v>
      </c>
      <c r="F210">
        <v>2018</v>
      </c>
      <c r="G210">
        <v>2018</v>
      </c>
      <c r="H210">
        <v>4</v>
      </c>
      <c r="I210" t="s">
        <v>26</v>
      </c>
      <c r="J210">
        <v>99</v>
      </c>
      <c r="K210" t="s">
        <v>23</v>
      </c>
      <c r="L210">
        <v>2</v>
      </c>
      <c r="M210" t="s">
        <v>24</v>
      </c>
      <c r="N210">
        <v>999</v>
      </c>
      <c r="O210" t="s">
        <v>42</v>
      </c>
      <c r="P210">
        <v>0</v>
      </c>
      <c r="T210" s="3" t="str">
        <f t="shared" si="7"/>
        <v>.</v>
      </c>
      <c r="U210" s="3" t="str">
        <f>IF(AND(R210&lt;&gt;"_U",N210&lt;&gt;9999,N210&lt;&gt;999,L210&lt;&gt;"Median"),IFERROR(VLOOKUP(A210,'Region Total'!A:P,16,0),"."),".")</f>
        <v>.</v>
      </c>
    </row>
    <row r="211" spans="1:21" x14ac:dyDescent="0.3">
      <c r="A211" s="1" t="str">
        <f t="shared" si="6"/>
        <v>2018|Bay of Plenty Region|$20,001-$30,000</v>
      </c>
      <c r="B211" t="s">
        <v>18</v>
      </c>
      <c r="C211" t="s">
        <v>19</v>
      </c>
      <c r="D211" t="s">
        <v>20</v>
      </c>
      <c r="E211" t="s">
        <v>21</v>
      </c>
      <c r="F211">
        <v>2018</v>
      </c>
      <c r="G211">
        <v>2018</v>
      </c>
      <c r="H211">
        <v>4</v>
      </c>
      <c r="I211" t="s">
        <v>26</v>
      </c>
      <c r="J211">
        <v>99</v>
      </c>
      <c r="K211" t="s">
        <v>23</v>
      </c>
      <c r="L211">
        <v>2</v>
      </c>
      <c r="M211" t="s">
        <v>24</v>
      </c>
      <c r="N211">
        <v>7777</v>
      </c>
      <c r="O211" t="s">
        <v>37</v>
      </c>
      <c r="P211">
        <v>11589</v>
      </c>
      <c r="T211" s="3">
        <f t="shared" si="7"/>
        <v>100</v>
      </c>
      <c r="U211" s="3">
        <f>IF(AND(R211&lt;&gt;"_U",N211&lt;&gt;9999,N211&lt;&gt;999,L211&lt;&gt;"Median"),IFERROR(VLOOKUP(A211,'Region Total'!A:P,16,0),"."),".")</f>
        <v>11589</v>
      </c>
    </row>
    <row r="212" spans="1:21" x14ac:dyDescent="0.3">
      <c r="A212" s="1" t="str">
        <f t="shared" si="6"/>
        <v>2018|Bay of Plenty Region|$30,001-$50,000</v>
      </c>
      <c r="B212" t="s">
        <v>18</v>
      </c>
      <c r="C212" t="s">
        <v>19</v>
      </c>
      <c r="D212" t="s">
        <v>20</v>
      </c>
      <c r="E212" t="s">
        <v>21</v>
      </c>
      <c r="F212">
        <v>2018</v>
      </c>
      <c r="G212">
        <v>2018</v>
      </c>
      <c r="H212">
        <v>4</v>
      </c>
      <c r="I212" t="s">
        <v>26</v>
      </c>
      <c r="J212">
        <v>99</v>
      </c>
      <c r="K212" t="s">
        <v>23</v>
      </c>
      <c r="L212">
        <v>3</v>
      </c>
      <c r="M212" t="s">
        <v>45</v>
      </c>
      <c r="N212">
        <v>999</v>
      </c>
      <c r="O212" t="s">
        <v>42</v>
      </c>
      <c r="P212">
        <v>3</v>
      </c>
      <c r="T212" s="3" t="str">
        <f t="shared" si="7"/>
        <v>.</v>
      </c>
      <c r="U212" s="3" t="str">
        <f>IF(AND(R212&lt;&gt;"_U",N212&lt;&gt;9999,N212&lt;&gt;999,L212&lt;&gt;"Median"),IFERROR(VLOOKUP(A212,'Region Total'!A:P,16,0),"."),".")</f>
        <v>.</v>
      </c>
    </row>
    <row r="213" spans="1:21" x14ac:dyDescent="0.3">
      <c r="A213" s="1" t="str">
        <f t="shared" si="6"/>
        <v>2018|Bay of Plenty Region|$30,001-$50,000</v>
      </c>
      <c r="B213" t="s">
        <v>18</v>
      </c>
      <c r="C213" t="s">
        <v>19</v>
      </c>
      <c r="D213" t="s">
        <v>20</v>
      </c>
      <c r="E213" t="s">
        <v>21</v>
      </c>
      <c r="F213">
        <v>2018</v>
      </c>
      <c r="G213">
        <v>2018</v>
      </c>
      <c r="H213">
        <v>4</v>
      </c>
      <c r="I213" t="s">
        <v>26</v>
      </c>
      <c r="J213">
        <v>99</v>
      </c>
      <c r="K213" t="s">
        <v>23</v>
      </c>
      <c r="L213">
        <v>3</v>
      </c>
      <c r="M213" t="s">
        <v>45</v>
      </c>
      <c r="N213">
        <v>3</v>
      </c>
      <c r="O213" t="s">
        <v>25</v>
      </c>
      <c r="P213">
        <v>2454</v>
      </c>
      <c r="T213" s="3">
        <f t="shared" si="7"/>
        <v>14.08</v>
      </c>
      <c r="U213" s="3">
        <f>IF(AND(R213&lt;&gt;"_U",N213&lt;&gt;9999,N213&lt;&gt;999,L213&lt;&gt;"Median"),IFERROR(VLOOKUP(A213,'Region Total'!A:P,16,0),"."),".")</f>
        <v>17427</v>
      </c>
    </row>
    <row r="214" spans="1:21" x14ac:dyDescent="0.3">
      <c r="A214" s="1" t="str">
        <f t="shared" si="6"/>
        <v>2018|Bay of Plenty Region|$30,001-$50,000</v>
      </c>
      <c r="B214" t="s">
        <v>18</v>
      </c>
      <c r="C214" t="s">
        <v>19</v>
      </c>
      <c r="D214" t="s">
        <v>20</v>
      </c>
      <c r="E214" t="s">
        <v>21</v>
      </c>
      <c r="F214">
        <v>2018</v>
      </c>
      <c r="G214">
        <v>2018</v>
      </c>
      <c r="H214">
        <v>4</v>
      </c>
      <c r="I214" t="s">
        <v>26</v>
      </c>
      <c r="J214">
        <v>99</v>
      </c>
      <c r="K214" t="s">
        <v>23</v>
      </c>
      <c r="L214">
        <v>3</v>
      </c>
      <c r="M214" t="s">
        <v>45</v>
      </c>
      <c r="N214">
        <v>2</v>
      </c>
      <c r="O214" t="s">
        <v>28</v>
      </c>
      <c r="P214">
        <v>6207</v>
      </c>
      <c r="T214" s="3">
        <f t="shared" si="7"/>
        <v>35.619999999999997</v>
      </c>
      <c r="U214" s="3">
        <f>IF(AND(R214&lt;&gt;"_U",N214&lt;&gt;9999,N214&lt;&gt;999,L214&lt;&gt;"Median"),IFERROR(VLOOKUP(A214,'Region Total'!A:P,16,0),"."),".")</f>
        <v>17427</v>
      </c>
    </row>
    <row r="215" spans="1:21" x14ac:dyDescent="0.3">
      <c r="A215" s="1" t="str">
        <f t="shared" si="6"/>
        <v>2018|Bay of Plenty Region|$30,001-$50,000</v>
      </c>
      <c r="B215" t="s">
        <v>18</v>
      </c>
      <c r="C215" t="s">
        <v>19</v>
      </c>
      <c r="D215" t="s">
        <v>20</v>
      </c>
      <c r="E215" t="s">
        <v>21</v>
      </c>
      <c r="F215">
        <v>2018</v>
      </c>
      <c r="G215">
        <v>2018</v>
      </c>
      <c r="H215">
        <v>4</v>
      </c>
      <c r="I215" t="s">
        <v>26</v>
      </c>
      <c r="J215">
        <v>99</v>
      </c>
      <c r="K215" t="s">
        <v>23</v>
      </c>
      <c r="L215">
        <v>3</v>
      </c>
      <c r="M215" t="s">
        <v>45</v>
      </c>
      <c r="N215">
        <v>1</v>
      </c>
      <c r="O215" t="s">
        <v>33</v>
      </c>
      <c r="P215">
        <v>8763</v>
      </c>
      <c r="T215" s="3">
        <f t="shared" si="7"/>
        <v>50.28</v>
      </c>
      <c r="U215" s="3">
        <f>IF(AND(R215&lt;&gt;"_U",N215&lt;&gt;9999,N215&lt;&gt;999,L215&lt;&gt;"Median"),IFERROR(VLOOKUP(A215,'Region Total'!A:P,16,0),"."),".")</f>
        <v>17427</v>
      </c>
    </row>
    <row r="216" spans="1:21" x14ac:dyDescent="0.3">
      <c r="A216" s="1" t="str">
        <f t="shared" si="6"/>
        <v>2018|Bay of Plenty Region|$30,001-$50,000</v>
      </c>
      <c r="B216" t="s">
        <v>18</v>
      </c>
      <c r="C216" t="s">
        <v>19</v>
      </c>
      <c r="D216" t="s">
        <v>20</v>
      </c>
      <c r="E216" t="s">
        <v>21</v>
      </c>
      <c r="F216">
        <v>2018</v>
      </c>
      <c r="G216">
        <v>2018</v>
      </c>
      <c r="H216">
        <v>4</v>
      </c>
      <c r="I216" t="s">
        <v>26</v>
      </c>
      <c r="J216">
        <v>99</v>
      </c>
      <c r="K216" t="s">
        <v>23</v>
      </c>
      <c r="L216">
        <v>3</v>
      </c>
      <c r="M216" t="s">
        <v>45</v>
      </c>
      <c r="N216">
        <v>9999</v>
      </c>
      <c r="O216" t="s">
        <v>40</v>
      </c>
      <c r="P216">
        <v>17427</v>
      </c>
      <c r="T216" s="3" t="str">
        <f t="shared" si="7"/>
        <v>.</v>
      </c>
      <c r="U216" s="3" t="str">
        <f>IF(AND(R216&lt;&gt;"_U",N216&lt;&gt;9999,N216&lt;&gt;999,L216&lt;&gt;"Median"),IFERROR(VLOOKUP(A216,'Region Total'!A:P,16,0),"."),".")</f>
        <v>.</v>
      </c>
    </row>
    <row r="217" spans="1:21" x14ac:dyDescent="0.3">
      <c r="A217" s="1" t="str">
        <f t="shared" si="6"/>
        <v>2018|Bay of Plenty Region|$30,001-$50,000</v>
      </c>
      <c r="B217" t="s">
        <v>18</v>
      </c>
      <c r="C217" t="s">
        <v>19</v>
      </c>
      <c r="D217" t="s">
        <v>20</v>
      </c>
      <c r="E217" t="s">
        <v>21</v>
      </c>
      <c r="F217">
        <v>2018</v>
      </c>
      <c r="G217">
        <v>2018</v>
      </c>
      <c r="H217">
        <v>4</v>
      </c>
      <c r="I217" t="s">
        <v>26</v>
      </c>
      <c r="J217">
        <v>99</v>
      </c>
      <c r="K217" t="s">
        <v>23</v>
      </c>
      <c r="L217">
        <v>3</v>
      </c>
      <c r="M217" t="s">
        <v>45</v>
      </c>
      <c r="N217">
        <v>7777</v>
      </c>
      <c r="O217" t="s">
        <v>37</v>
      </c>
      <c r="P217">
        <v>17427</v>
      </c>
      <c r="T217" s="3">
        <f t="shared" si="7"/>
        <v>100</v>
      </c>
      <c r="U217" s="3">
        <f>IF(AND(R217&lt;&gt;"_U",N217&lt;&gt;9999,N217&lt;&gt;999,L217&lt;&gt;"Median"),IFERROR(VLOOKUP(A217,'Region Total'!A:P,16,0),"."),".")</f>
        <v>17427</v>
      </c>
    </row>
    <row r="218" spans="1:21" x14ac:dyDescent="0.3">
      <c r="A218" s="1" t="str">
        <f t="shared" si="6"/>
        <v>2018|Bay of Plenty Region|$50,001-$70,000</v>
      </c>
      <c r="B218" t="s">
        <v>18</v>
      </c>
      <c r="C218" t="s">
        <v>19</v>
      </c>
      <c r="D218" t="s">
        <v>20</v>
      </c>
      <c r="E218" t="s">
        <v>21</v>
      </c>
      <c r="F218">
        <v>2018</v>
      </c>
      <c r="G218">
        <v>2018</v>
      </c>
      <c r="H218">
        <v>4</v>
      </c>
      <c r="I218" t="s">
        <v>26</v>
      </c>
      <c r="J218">
        <v>99</v>
      </c>
      <c r="K218" t="s">
        <v>23</v>
      </c>
      <c r="L218">
        <v>4</v>
      </c>
      <c r="M218" t="s">
        <v>36</v>
      </c>
      <c r="N218">
        <v>7777</v>
      </c>
      <c r="O218" t="s">
        <v>37</v>
      </c>
      <c r="P218">
        <v>14772</v>
      </c>
      <c r="T218" s="3">
        <f t="shared" si="7"/>
        <v>100</v>
      </c>
      <c r="U218" s="3">
        <f>IF(AND(R218&lt;&gt;"_U",N218&lt;&gt;9999,N218&lt;&gt;999,L218&lt;&gt;"Median"),IFERROR(VLOOKUP(A218,'Region Total'!A:P,16,0),"."),".")</f>
        <v>14772</v>
      </c>
    </row>
    <row r="219" spans="1:21" x14ac:dyDescent="0.3">
      <c r="A219" s="1" t="str">
        <f t="shared" si="6"/>
        <v>2018|Bay of Plenty Region|$50,001-$70,000</v>
      </c>
      <c r="B219" t="s">
        <v>18</v>
      </c>
      <c r="C219" t="s">
        <v>19</v>
      </c>
      <c r="D219" t="s">
        <v>20</v>
      </c>
      <c r="E219" t="s">
        <v>21</v>
      </c>
      <c r="F219">
        <v>2018</v>
      </c>
      <c r="G219">
        <v>2018</v>
      </c>
      <c r="H219">
        <v>4</v>
      </c>
      <c r="I219" t="s">
        <v>26</v>
      </c>
      <c r="J219">
        <v>99</v>
      </c>
      <c r="K219" t="s">
        <v>23</v>
      </c>
      <c r="L219">
        <v>4</v>
      </c>
      <c r="M219" t="s">
        <v>36</v>
      </c>
      <c r="N219">
        <v>3</v>
      </c>
      <c r="O219" t="s">
        <v>25</v>
      </c>
      <c r="P219">
        <v>2022</v>
      </c>
      <c r="T219" s="3">
        <f t="shared" si="7"/>
        <v>13.69</v>
      </c>
      <c r="U219" s="3">
        <f>IF(AND(R219&lt;&gt;"_U",N219&lt;&gt;9999,N219&lt;&gt;999,L219&lt;&gt;"Median"),IFERROR(VLOOKUP(A219,'Region Total'!A:P,16,0),"."),".")</f>
        <v>14772</v>
      </c>
    </row>
    <row r="220" spans="1:21" x14ac:dyDescent="0.3">
      <c r="A220" s="1" t="str">
        <f t="shared" si="6"/>
        <v>2018|Bay of Plenty Region|$50,001-$70,000</v>
      </c>
      <c r="B220" t="s">
        <v>18</v>
      </c>
      <c r="C220" t="s">
        <v>19</v>
      </c>
      <c r="D220" t="s">
        <v>20</v>
      </c>
      <c r="E220" t="s">
        <v>21</v>
      </c>
      <c r="F220">
        <v>2018</v>
      </c>
      <c r="G220">
        <v>2018</v>
      </c>
      <c r="H220">
        <v>4</v>
      </c>
      <c r="I220" t="s">
        <v>26</v>
      </c>
      <c r="J220">
        <v>99</v>
      </c>
      <c r="K220" t="s">
        <v>23</v>
      </c>
      <c r="L220">
        <v>4</v>
      </c>
      <c r="M220" t="s">
        <v>36</v>
      </c>
      <c r="N220">
        <v>9999</v>
      </c>
      <c r="O220" t="s">
        <v>40</v>
      </c>
      <c r="P220">
        <v>14772</v>
      </c>
      <c r="T220" s="3" t="str">
        <f t="shared" si="7"/>
        <v>.</v>
      </c>
      <c r="U220" s="3" t="str">
        <f>IF(AND(R220&lt;&gt;"_U",N220&lt;&gt;9999,N220&lt;&gt;999,L220&lt;&gt;"Median"),IFERROR(VLOOKUP(A220,'Region Total'!A:P,16,0),"."),".")</f>
        <v>.</v>
      </c>
    </row>
    <row r="221" spans="1:21" x14ac:dyDescent="0.3">
      <c r="A221" s="1" t="str">
        <f t="shared" si="6"/>
        <v>2018|Bay of Plenty Region|$50,001-$70,000</v>
      </c>
      <c r="B221" t="s">
        <v>18</v>
      </c>
      <c r="C221" t="s">
        <v>19</v>
      </c>
      <c r="D221" t="s">
        <v>20</v>
      </c>
      <c r="E221" t="s">
        <v>21</v>
      </c>
      <c r="F221">
        <v>2018</v>
      </c>
      <c r="G221">
        <v>2018</v>
      </c>
      <c r="H221">
        <v>4</v>
      </c>
      <c r="I221" t="s">
        <v>26</v>
      </c>
      <c r="J221">
        <v>99</v>
      </c>
      <c r="K221" t="s">
        <v>23</v>
      </c>
      <c r="L221">
        <v>4</v>
      </c>
      <c r="M221" t="s">
        <v>36</v>
      </c>
      <c r="N221">
        <v>2</v>
      </c>
      <c r="O221" t="s">
        <v>28</v>
      </c>
      <c r="P221">
        <v>5274</v>
      </c>
      <c r="T221" s="3">
        <f t="shared" si="7"/>
        <v>35.700000000000003</v>
      </c>
      <c r="U221" s="3">
        <f>IF(AND(R221&lt;&gt;"_U",N221&lt;&gt;9999,N221&lt;&gt;999,L221&lt;&gt;"Median"),IFERROR(VLOOKUP(A221,'Region Total'!A:P,16,0),"."),".")</f>
        <v>14772</v>
      </c>
    </row>
    <row r="222" spans="1:21" x14ac:dyDescent="0.3">
      <c r="A222" s="1" t="str">
        <f t="shared" si="6"/>
        <v>2018|Bay of Plenty Region|$50,001-$70,000</v>
      </c>
      <c r="B222" t="s">
        <v>18</v>
      </c>
      <c r="C222" t="s">
        <v>19</v>
      </c>
      <c r="D222" t="s">
        <v>20</v>
      </c>
      <c r="E222" t="s">
        <v>21</v>
      </c>
      <c r="F222">
        <v>2018</v>
      </c>
      <c r="G222">
        <v>2018</v>
      </c>
      <c r="H222">
        <v>4</v>
      </c>
      <c r="I222" t="s">
        <v>26</v>
      </c>
      <c r="J222">
        <v>99</v>
      </c>
      <c r="K222" t="s">
        <v>23</v>
      </c>
      <c r="L222">
        <v>4</v>
      </c>
      <c r="M222" t="s">
        <v>36</v>
      </c>
      <c r="N222">
        <v>999</v>
      </c>
      <c r="O222" t="s">
        <v>42</v>
      </c>
      <c r="P222">
        <v>0</v>
      </c>
      <c r="T222" s="3" t="str">
        <f t="shared" si="7"/>
        <v>.</v>
      </c>
      <c r="U222" s="3" t="str">
        <f>IF(AND(R222&lt;&gt;"_U",N222&lt;&gt;9999,N222&lt;&gt;999,L222&lt;&gt;"Median"),IFERROR(VLOOKUP(A222,'Region Total'!A:P,16,0),"."),".")</f>
        <v>.</v>
      </c>
    </row>
    <row r="223" spans="1:21" x14ac:dyDescent="0.3">
      <c r="A223" s="1" t="str">
        <f t="shared" si="6"/>
        <v>2018|Bay of Plenty Region|$50,001-$70,000</v>
      </c>
      <c r="B223" t="s">
        <v>18</v>
      </c>
      <c r="C223" t="s">
        <v>19</v>
      </c>
      <c r="D223" t="s">
        <v>20</v>
      </c>
      <c r="E223" t="s">
        <v>21</v>
      </c>
      <c r="F223">
        <v>2018</v>
      </c>
      <c r="G223">
        <v>2018</v>
      </c>
      <c r="H223">
        <v>4</v>
      </c>
      <c r="I223" t="s">
        <v>26</v>
      </c>
      <c r="J223">
        <v>99</v>
      </c>
      <c r="K223" t="s">
        <v>23</v>
      </c>
      <c r="L223">
        <v>4</v>
      </c>
      <c r="M223" t="s">
        <v>36</v>
      </c>
      <c r="N223">
        <v>1</v>
      </c>
      <c r="O223" t="s">
        <v>33</v>
      </c>
      <c r="P223">
        <v>7476</v>
      </c>
      <c r="T223" s="3">
        <f t="shared" si="7"/>
        <v>50.61</v>
      </c>
      <c r="U223" s="3">
        <f>IF(AND(R223&lt;&gt;"_U",N223&lt;&gt;9999,N223&lt;&gt;999,L223&lt;&gt;"Median"),IFERROR(VLOOKUP(A223,'Region Total'!A:P,16,0),"."),".")</f>
        <v>14772</v>
      </c>
    </row>
    <row r="224" spans="1:21" x14ac:dyDescent="0.3">
      <c r="A224" s="1" t="str">
        <f t="shared" si="6"/>
        <v>2018|Bay of Plenty Region|$70,001-$100,000</v>
      </c>
      <c r="B224" t="s">
        <v>18</v>
      </c>
      <c r="C224" t="s">
        <v>19</v>
      </c>
      <c r="D224" t="s">
        <v>20</v>
      </c>
      <c r="E224" t="s">
        <v>21</v>
      </c>
      <c r="F224">
        <v>2018</v>
      </c>
      <c r="G224">
        <v>2018</v>
      </c>
      <c r="H224">
        <v>4</v>
      </c>
      <c r="I224" t="s">
        <v>26</v>
      </c>
      <c r="J224">
        <v>99</v>
      </c>
      <c r="K224" t="s">
        <v>23</v>
      </c>
      <c r="L224">
        <v>5</v>
      </c>
      <c r="M224" t="s">
        <v>58</v>
      </c>
      <c r="N224">
        <v>9999</v>
      </c>
      <c r="O224" t="s">
        <v>40</v>
      </c>
      <c r="P224">
        <v>16425</v>
      </c>
      <c r="T224" s="3" t="str">
        <f t="shared" si="7"/>
        <v>.</v>
      </c>
      <c r="U224" s="3" t="str">
        <f>IF(AND(R224&lt;&gt;"_U",N224&lt;&gt;9999,N224&lt;&gt;999,L224&lt;&gt;"Median"),IFERROR(VLOOKUP(A224,'Region Total'!A:P,16,0),"."),".")</f>
        <v>.</v>
      </c>
    </row>
    <row r="225" spans="1:21" x14ac:dyDescent="0.3">
      <c r="A225" s="1" t="str">
        <f t="shared" si="6"/>
        <v>2018|Bay of Plenty Region|$70,001-$100,000</v>
      </c>
      <c r="B225" t="s">
        <v>18</v>
      </c>
      <c r="C225" t="s">
        <v>19</v>
      </c>
      <c r="D225" t="s">
        <v>20</v>
      </c>
      <c r="E225" t="s">
        <v>21</v>
      </c>
      <c r="F225">
        <v>2018</v>
      </c>
      <c r="G225">
        <v>2018</v>
      </c>
      <c r="H225">
        <v>4</v>
      </c>
      <c r="I225" t="s">
        <v>26</v>
      </c>
      <c r="J225">
        <v>99</v>
      </c>
      <c r="K225" t="s">
        <v>23</v>
      </c>
      <c r="L225">
        <v>5</v>
      </c>
      <c r="M225" t="s">
        <v>58</v>
      </c>
      <c r="N225">
        <v>3</v>
      </c>
      <c r="O225" t="s">
        <v>25</v>
      </c>
      <c r="P225">
        <v>2205</v>
      </c>
      <c r="T225" s="3">
        <f t="shared" si="7"/>
        <v>13.42</v>
      </c>
      <c r="U225" s="3">
        <f>IF(AND(R225&lt;&gt;"_U",N225&lt;&gt;9999,N225&lt;&gt;999,L225&lt;&gt;"Median"),IFERROR(VLOOKUP(A225,'Region Total'!A:P,16,0),"."),".")</f>
        <v>16425</v>
      </c>
    </row>
    <row r="226" spans="1:21" x14ac:dyDescent="0.3">
      <c r="A226" s="1" t="str">
        <f t="shared" si="6"/>
        <v>2018|Bay of Plenty Region|$70,001-$100,000</v>
      </c>
      <c r="B226" t="s">
        <v>18</v>
      </c>
      <c r="C226" t="s">
        <v>19</v>
      </c>
      <c r="D226" t="s">
        <v>20</v>
      </c>
      <c r="E226" t="s">
        <v>21</v>
      </c>
      <c r="F226">
        <v>2018</v>
      </c>
      <c r="G226">
        <v>2018</v>
      </c>
      <c r="H226">
        <v>4</v>
      </c>
      <c r="I226" t="s">
        <v>26</v>
      </c>
      <c r="J226">
        <v>99</v>
      </c>
      <c r="K226" t="s">
        <v>23</v>
      </c>
      <c r="L226">
        <v>5</v>
      </c>
      <c r="M226" t="s">
        <v>58</v>
      </c>
      <c r="N226">
        <v>1</v>
      </c>
      <c r="O226" t="s">
        <v>33</v>
      </c>
      <c r="P226">
        <v>9024</v>
      </c>
      <c r="T226" s="3">
        <f t="shared" si="7"/>
        <v>54.94</v>
      </c>
      <c r="U226" s="3">
        <f>IF(AND(R226&lt;&gt;"_U",N226&lt;&gt;9999,N226&lt;&gt;999,L226&lt;&gt;"Median"),IFERROR(VLOOKUP(A226,'Region Total'!A:P,16,0),"."),".")</f>
        <v>16425</v>
      </c>
    </row>
    <row r="227" spans="1:21" x14ac:dyDescent="0.3">
      <c r="A227" s="1" t="str">
        <f t="shared" si="6"/>
        <v>2018|Bay of Plenty Region|$70,001-$100,000</v>
      </c>
      <c r="B227" t="s">
        <v>18</v>
      </c>
      <c r="C227" t="s">
        <v>19</v>
      </c>
      <c r="D227" t="s">
        <v>20</v>
      </c>
      <c r="E227" t="s">
        <v>21</v>
      </c>
      <c r="F227">
        <v>2018</v>
      </c>
      <c r="G227">
        <v>2018</v>
      </c>
      <c r="H227">
        <v>4</v>
      </c>
      <c r="I227" t="s">
        <v>26</v>
      </c>
      <c r="J227">
        <v>99</v>
      </c>
      <c r="K227" t="s">
        <v>23</v>
      </c>
      <c r="L227">
        <v>5</v>
      </c>
      <c r="M227" t="s">
        <v>58</v>
      </c>
      <c r="N227">
        <v>2</v>
      </c>
      <c r="O227" t="s">
        <v>28</v>
      </c>
      <c r="P227">
        <v>5199</v>
      </c>
      <c r="T227" s="3">
        <f t="shared" si="7"/>
        <v>31.65</v>
      </c>
      <c r="U227" s="3">
        <f>IF(AND(R227&lt;&gt;"_U",N227&lt;&gt;9999,N227&lt;&gt;999,L227&lt;&gt;"Median"),IFERROR(VLOOKUP(A227,'Region Total'!A:P,16,0),"."),".")</f>
        <v>16425</v>
      </c>
    </row>
    <row r="228" spans="1:21" x14ac:dyDescent="0.3">
      <c r="A228" s="1" t="str">
        <f t="shared" si="6"/>
        <v>2018|Bay of Plenty Region|$70,001-$100,000</v>
      </c>
      <c r="B228" t="s">
        <v>18</v>
      </c>
      <c r="C228" t="s">
        <v>19</v>
      </c>
      <c r="D228" t="s">
        <v>20</v>
      </c>
      <c r="E228" t="s">
        <v>21</v>
      </c>
      <c r="F228">
        <v>2018</v>
      </c>
      <c r="G228">
        <v>2018</v>
      </c>
      <c r="H228">
        <v>4</v>
      </c>
      <c r="I228" t="s">
        <v>26</v>
      </c>
      <c r="J228">
        <v>99</v>
      </c>
      <c r="K228" t="s">
        <v>23</v>
      </c>
      <c r="L228">
        <v>5</v>
      </c>
      <c r="M228" t="s">
        <v>58</v>
      </c>
      <c r="N228">
        <v>999</v>
      </c>
      <c r="O228" t="s">
        <v>42</v>
      </c>
      <c r="P228">
        <v>0</v>
      </c>
      <c r="T228" s="3" t="str">
        <f t="shared" si="7"/>
        <v>.</v>
      </c>
      <c r="U228" s="3" t="str">
        <f>IF(AND(R228&lt;&gt;"_U",N228&lt;&gt;9999,N228&lt;&gt;999,L228&lt;&gt;"Median"),IFERROR(VLOOKUP(A228,'Region Total'!A:P,16,0),"."),".")</f>
        <v>.</v>
      </c>
    </row>
    <row r="229" spans="1:21" x14ac:dyDescent="0.3">
      <c r="A229" s="1" t="str">
        <f t="shared" si="6"/>
        <v>2018|Bay of Plenty Region|$70,001-$100,000</v>
      </c>
      <c r="B229" t="s">
        <v>18</v>
      </c>
      <c r="C229" t="s">
        <v>19</v>
      </c>
      <c r="D229" t="s">
        <v>20</v>
      </c>
      <c r="E229" t="s">
        <v>21</v>
      </c>
      <c r="F229">
        <v>2018</v>
      </c>
      <c r="G229">
        <v>2018</v>
      </c>
      <c r="H229">
        <v>4</v>
      </c>
      <c r="I229" t="s">
        <v>26</v>
      </c>
      <c r="J229">
        <v>99</v>
      </c>
      <c r="K229" t="s">
        <v>23</v>
      </c>
      <c r="L229">
        <v>5</v>
      </c>
      <c r="M229" t="s">
        <v>58</v>
      </c>
      <c r="N229">
        <v>7777</v>
      </c>
      <c r="O229" t="s">
        <v>37</v>
      </c>
      <c r="P229">
        <v>16425</v>
      </c>
      <c r="T229" s="3">
        <f t="shared" si="7"/>
        <v>100</v>
      </c>
      <c r="U229" s="3">
        <f>IF(AND(R229&lt;&gt;"_U",N229&lt;&gt;9999,N229&lt;&gt;999,L229&lt;&gt;"Median"),IFERROR(VLOOKUP(A229,'Region Total'!A:P,16,0),"."),".")</f>
        <v>16425</v>
      </c>
    </row>
    <row r="230" spans="1:21" x14ac:dyDescent="0.3">
      <c r="A230" s="1" t="str">
        <f t="shared" si="6"/>
        <v>2018|Bay of Plenty Region|$100,001-$150,000</v>
      </c>
      <c r="B230" t="s">
        <v>18</v>
      </c>
      <c r="C230" t="s">
        <v>19</v>
      </c>
      <c r="D230" t="s">
        <v>20</v>
      </c>
      <c r="E230" t="s">
        <v>21</v>
      </c>
      <c r="F230">
        <v>2018</v>
      </c>
      <c r="G230">
        <v>2018</v>
      </c>
      <c r="H230">
        <v>4</v>
      </c>
      <c r="I230" t="s">
        <v>26</v>
      </c>
      <c r="J230">
        <v>99</v>
      </c>
      <c r="K230" t="s">
        <v>23</v>
      </c>
      <c r="L230">
        <v>6</v>
      </c>
      <c r="M230" t="s">
        <v>59</v>
      </c>
      <c r="N230">
        <v>999</v>
      </c>
      <c r="O230" t="s">
        <v>42</v>
      </c>
      <c r="P230">
        <v>0</v>
      </c>
      <c r="T230" s="3" t="str">
        <f t="shared" si="7"/>
        <v>.</v>
      </c>
      <c r="U230" s="3" t="str">
        <f>IF(AND(R230&lt;&gt;"_U",N230&lt;&gt;9999,N230&lt;&gt;999,L230&lt;&gt;"Median"),IFERROR(VLOOKUP(A230,'Region Total'!A:P,16,0),"."),".")</f>
        <v>.</v>
      </c>
    </row>
    <row r="231" spans="1:21" x14ac:dyDescent="0.3">
      <c r="A231" s="1" t="str">
        <f t="shared" si="6"/>
        <v>2018|Bay of Plenty Region|$100,001-$150,000</v>
      </c>
      <c r="B231" t="s">
        <v>18</v>
      </c>
      <c r="C231" t="s">
        <v>19</v>
      </c>
      <c r="D231" t="s">
        <v>20</v>
      </c>
      <c r="E231" t="s">
        <v>21</v>
      </c>
      <c r="F231">
        <v>2018</v>
      </c>
      <c r="G231">
        <v>2018</v>
      </c>
      <c r="H231">
        <v>4</v>
      </c>
      <c r="I231" t="s">
        <v>26</v>
      </c>
      <c r="J231">
        <v>99</v>
      </c>
      <c r="K231" t="s">
        <v>23</v>
      </c>
      <c r="L231">
        <v>6</v>
      </c>
      <c r="M231" t="s">
        <v>59</v>
      </c>
      <c r="N231">
        <v>2</v>
      </c>
      <c r="O231" t="s">
        <v>28</v>
      </c>
      <c r="P231">
        <v>4464</v>
      </c>
      <c r="T231" s="3">
        <f t="shared" si="7"/>
        <v>24.25</v>
      </c>
      <c r="U231" s="3">
        <f>IF(AND(R231&lt;&gt;"_U",N231&lt;&gt;9999,N231&lt;&gt;999,L231&lt;&gt;"Median"),IFERROR(VLOOKUP(A231,'Region Total'!A:P,16,0),"."),".")</f>
        <v>18405</v>
      </c>
    </row>
    <row r="232" spans="1:21" x14ac:dyDescent="0.3">
      <c r="A232" s="1" t="str">
        <f t="shared" si="6"/>
        <v>2018|Bay of Plenty Region|$100,001-$150,000</v>
      </c>
      <c r="B232" t="s">
        <v>18</v>
      </c>
      <c r="C232" t="s">
        <v>19</v>
      </c>
      <c r="D232" t="s">
        <v>20</v>
      </c>
      <c r="E232" t="s">
        <v>21</v>
      </c>
      <c r="F232">
        <v>2018</v>
      </c>
      <c r="G232">
        <v>2018</v>
      </c>
      <c r="H232">
        <v>4</v>
      </c>
      <c r="I232" t="s">
        <v>26</v>
      </c>
      <c r="J232">
        <v>99</v>
      </c>
      <c r="K232" t="s">
        <v>23</v>
      </c>
      <c r="L232">
        <v>6</v>
      </c>
      <c r="M232" t="s">
        <v>59</v>
      </c>
      <c r="N232">
        <v>9999</v>
      </c>
      <c r="O232" t="s">
        <v>40</v>
      </c>
      <c r="P232">
        <v>18405</v>
      </c>
      <c r="T232" s="3" t="str">
        <f t="shared" si="7"/>
        <v>.</v>
      </c>
      <c r="U232" s="3" t="str">
        <f>IF(AND(R232&lt;&gt;"_U",N232&lt;&gt;9999,N232&lt;&gt;999,L232&lt;&gt;"Median"),IFERROR(VLOOKUP(A232,'Region Total'!A:P,16,0),"."),".")</f>
        <v>.</v>
      </c>
    </row>
    <row r="233" spans="1:21" x14ac:dyDescent="0.3">
      <c r="A233" s="1" t="str">
        <f t="shared" si="6"/>
        <v>2018|Bay of Plenty Region|$100,001-$150,000</v>
      </c>
      <c r="B233" t="s">
        <v>18</v>
      </c>
      <c r="C233" t="s">
        <v>19</v>
      </c>
      <c r="D233" t="s">
        <v>20</v>
      </c>
      <c r="E233" t="s">
        <v>21</v>
      </c>
      <c r="F233">
        <v>2018</v>
      </c>
      <c r="G233">
        <v>2018</v>
      </c>
      <c r="H233">
        <v>4</v>
      </c>
      <c r="I233" t="s">
        <v>26</v>
      </c>
      <c r="J233">
        <v>99</v>
      </c>
      <c r="K233" t="s">
        <v>23</v>
      </c>
      <c r="L233">
        <v>6</v>
      </c>
      <c r="M233" t="s">
        <v>59</v>
      </c>
      <c r="N233">
        <v>3</v>
      </c>
      <c r="O233" t="s">
        <v>25</v>
      </c>
      <c r="P233">
        <v>2823</v>
      </c>
      <c r="T233" s="3">
        <f t="shared" si="7"/>
        <v>15.34</v>
      </c>
      <c r="U233" s="3">
        <f>IF(AND(R233&lt;&gt;"_U",N233&lt;&gt;9999,N233&lt;&gt;999,L233&lt;&gt;"Median"),IFERROR(VLOOKUP(A233,'Region Total'!A:P,16,0),"."),".")</f>
        <v>18405</v>
      </c>
    </row>
    <row r="234" spans="1:21" x14ac:dyDescent="0.3">
      <c r="A234" s="1" t="str">
        <f t="shared" si="6"/>
        <v>2018|Bay of Plenty Region|$100,001-$150,000</v>
      </c>
      <c r="B234" t="s">
        <v>18</v>
      </c>
      <c r="C234" t="s">
        <v>19</v>
      </c>
      <c r="D234" t="s">
        <v>20</v>
      </c>
      <c r="E234" t="s">
        <v>21</v>
      </c>
      <c r="F234">
        <v>2018</v>
      </c>
      <c r="G234">
        <v>2018</v>
      </c>
      <c r="H234">
        <v>4</v>
      </c>
      <c r="I234" t="s">
        <v>26</v>
      </c>
      <c r="J234">
        <v>99</v>
      </c>
      <c r="K234" t="s">
        <v>23</v>
      </c>
      <c r="L234">
        <v>6</v>
      </c>
      <c r="M234" t="s">
        <v>59</v>
      </c>
      <c r="N234">
        <v>1</v>
      </c>
      <c r="O234" t="s">
        <v>33</v>
      </c>
      <c r="P234">
        <v>11118</v>
      </c>
      <c r="T234" s="3">
        <f t="shared" si="7"/>
        <v>60.41</v>
      </c>
      <c r="U234" s="3">
        <f>IF(AND(R234&lt;&gt;"_U",N234&lt;&gt;9999,N234&lt;&gt;999,L234&lt;&gt;"Median"),IFERROR(VLOOKUP(A234,'Region Total'!A:P,16,0),"."),".")</f>
        <v>18405</v>
      </c>
    </row>
    <row r="235" spans="1:21" x14ac:dyDescent="0.3">
      <c r="A235" s="1" t="str">
        <f t="shared" si="6"/>
        <v>2018|Bay of Plenty Region|$100,001-$150,000</v>
      </c>
      <c r="B235" t="s">
        <v>18</v>
      </c>
      <c r="C235" t="s">
        <v>19</v>
      </c>
      <c r="D235" t="s">
        <v>20</v>
      </c>
      <c r="E235" t="s">
        <v>21</v>
      </c>
      <c r="F235">
        <v>2018</v>
      </c>
      <c r="G235">
        <v>2018</v>
      </c>
      <c r="H235">
        <v>4</v>
      </c>
      <c r="I235" t="s">
        <v>26</v>
      </c>
      <c r="J235">
        <v>99</v>
      </c>
      <c r="K235" t="s">
        <v>23</v>
      </c>
      <c r="L235">
        <v>6</v>
      </c>
      <c r="M235" t="s">
        <v>59</v>
      </c>
      <c r="N235">
        <v>7777</v>
      </c>
      <c r="O235" t="s">
        <v>37</v>
      </c>
      <c r="P235">
        <v>18405</v>
      </c>
      <c r="T235" s="3">
        <f t="shared" si="7"/>
        <v>100</v>
      </c>
      <c r="U235" s="3">
        <f>IF(AND(R235&lt;&gt;"_U",N235&lt;&gt;9999,N235&lt;&gt;999,L235&lt;&gt;"Median"),IFERROR(VLOOKUP(A235,'Region Total'!A:P,16,0),"."),".")</f>
        <v>18405</v>
      </c>
    </row>
    <row r="236" spans="1:21" x14ac:dyDescent="0.3">
      <c r="A236" s="1" t="str">
        <f t="shared" si="6"/>
        <v>2018|Bay of Plenty Region|$150,001-$200,000</v>
      </c>
      <c r="B236" t="s">
        <v>18</v>
      </c>
      <c r="C236" t="s">
        <v>19</v>
      </c>
      <c r="D236" t="s">
        <v>20</v>
      </c>
      <c r="E236" t="s">
        <v>21</v>
      </c>
      <c r="F236">
        <v>2018</v>
      </c>
      <c r="G236">
        <v>2018</v>
      </c>
      <c r="H236">
        <v>4</v>
      </c>
      <c r="I236" t="s">
        <v>26</v>
      </c>
      <c r="J236">
        <v>99</v>
      </c>
      <c r="K236" t="s">
        <v>23</v>
      </c>
      <c r="L236">
        <v>7</v>
      </c>
      <c r="M236" t="s">
        <v>43</v>
      </c>
      <c r="N236">
        <v>9999</v>
      </c>
      <c r="O236" t="s">
        <v>40</v>
      </c>
      <c r="P236">
        <v>13272</v>
      </c>
      <c r="T236" s="3" t="str">
        <f t="shared" si="7"/>
        <v>.</v>
      </c>
      <c r="U236" s="3" t="str">
        <f>IF(AND(R236&lt;&gt;"_U",N236&lt;&gt;9999,N236&lt;&gt;999,L236&lt;&gt;"Median"),IFERROR(VLOOKUP(A236,'Region Total'!A:P,16,0),"."),".")</f>
        <v>.</v>
      </c>
    </row>
    <row r="237" spans="1:21" x14ac:dyDescent="0.3">
      <c r="A237" s="1" t="str">
        <f t="shared" si="6"/>
        <v>2018|Bay of Plenty Region|$150,001-$200,000</v>
      </c>
      <c r="B237" t="s">
        <v>18</v>
      </c>
      <c r="C237" t="s">
        <v>19</v>
      </c>
      <c r="D237" t="s">
        <v>20</v>
      </c>
      <c r="E237" t="s">
        <v>21</v>
      </c>
      <c r="F237">
        <v>2018</v>
      </c>
      <c r="G237">
        <v>2018</v>
      </c>
      <c r="H237">
        <v>4</v>
      </c>
      <c r="I237" t="s">
        <v>26</v>
      </c>
      <c r="J237">
        <v>99</v>
      </c>
      <c r="K237" t="s">
        <v>23</v>
      </c>
      <c r="L237">
        <v>7</v>
      </c>
      <c r="M237" t="s">
        <v>43</v>
      </c>
      <c r="N237">
        <v>2</v>
      </c>
      <c r="O237" t="s">
        <v>28</v>
      </c>
      <c r="P237">
        <v>2013</v>
      </c>
      <c r="T237" s="3">
        <f t="shared" si="7"/>
        <v>15.17</v>
      </c>
      <c r="U237" s="3">
        <f>IF(AND(R237&lt;&gt;"_U",N237&lt;&gt;9999,N237&lt;&gt;999,L237&lt;&gt;"Median"),IFERROR(VLOOKUP(A237,'Region Total'!A:P,16,0),"."),".")</f>
        <v>13272</v>
      </c>
    </row>
    <row r="238" spans="1:21" x14ac:dyDescent="0.3">
      <c r="A238" s="1" t="str">
        <f t="shared" si="6"/>
        <v>2018|Bay of Plenty Region|$150,001-$200,000</v>
      </c>
      <c r="B238" t="s">
        <v>18</v>
      </c>
      <c r="C238" t="s">
        <v>19</v>
      </c>
      <c r="D238" t="s">
        <v>20</v>
      </c>
      <c r="E238" t="s">
        <v>21</v>
      </c>
      <c r="F238">
        <v>2018</v>
      </c>
      <c r="G238">
        <v>2018</v>
      </c>
      <c r="H238">
        <v>4</v>
      </c>
      <c r="I238" t="s">
        <v>26</v>
      </c>
      <c r="J238">
        <v>99</v>
      </c>
      <c r="K238" t="s">
        <v>23</v>
      </c>
      <c r="L238">
        <v>7</v>
      </c>
      <c r="M238" t="s">
        <v>43</v>
      </c>
      <c r="N238">
        <v>7777</v>
      </c>
      <c r="O238" t="s">
        <v>37</v>
      </c>
      <c r="P238">
        <v>13272</v>
      </c>
      <c r="T238" s="3">
        <f t="shared" si="7"/>
        <v>100</v>
      </c>
      <c r="U238" s="3">
        <f>IF(AND(R238&lt;&gt;"_U",N238&lt;&gt;9999,N238&lt;&gt;999,L238&lt;&gt;"Median"),IFERROR(VLOOKUP(A238,'Region Total'!A:P,16,0),"."),".")</f>
        <v>13272</v>
      </c>
    </row>
    <row r="239" spans="1:21" x14ac:dyDescent="0.3">
      <c r="A239" s="1" t="str">
        <f t="shared" si="6"/>
        <v>2018|Bay of Plenty Region|$150,001-$200,000</v>
      </c>
      <c r="B239" t="s">
        <v>18</v>
      </c>
      <c r="C239" t="s">
        <v>19</v>
      </c>
      <c r="D239" t="s">
        <v>20</v>
      </c>
      <c r="E239" t="s">
        <v>21</v>
      </c>
      <c r="F239">
        <v>2018</v>
      </c>
      <c r="G239">
        <v>2018</v>
      </c>
      <c r="H239">
        <v>4</v>
      </c>
      <c r="I239" t="s">
        <v>26</v>
      </c>
      <c r="J239">
        <v>99</v>
      </c>
      <c r="K239" t="s">
        <v>23</v>
      </c>
      <c r="L239">
        <v>7</v>
      </c>
      <c r="M239" t="s">
        <v>43</v>
      </c>
      <c r="N239">
        <v>3</v>
      </c>
      <c r="O239" t="s">
        <v>25</v>
      </c>
      <c r="P239">
        <v>3789</v>
      </c>
      <c r="T239" s="3">
        <f t="shared" si="7"/>
        <v>28.55</v>
      </c>
      <c r="U239" s="3">
        <f>IF(AND(R239&lt;&gt;"_U",N239&lt;&gt;9999,N239&lt;&gt;999,L239&lt;&gt;"Median"),IFERROR(VLOOKUP(A239,'Region Total'!A:P,16,0),"."),".")</f>
        <v>13272</v>
      </c>
    </row>
    <row r="240" spans="1:21" x14ac:dyDescent="0.3">
      <c r="A240" s="1" t="str">
        <f t="shared" si="6"/>
        <v>2018|Bay of Plenty Region|$150,001-$200,000</v>
      </c>
      <c r="B240" t="s">
        <v>18</v>
      </c>
      <c r="C240" t="s">
        <v>19</v>
      </c>
      <c r="D240" t="s">
        <v>20</v>
      </c>
      <c r="E240" t="s">
        <v>21</v>
      </c>
      <c r="F240">
        <v>2018</v>
      </c>
      <c r="G240">
        <v>2018</v>
      </c>
      <c r="H240">
        <v>4</v>
      </c>
      <c r="I240" t="s">
        <v>26</v>
      </c>
      <c r="J240">
        <v>99</v>
      </c>
      <c r="K240" t="s">
        <v>23</v>
      </c>
      <c r="L240">
        <v>7</v>
      </c>
      <c r="M240" t="s">
        <v>43</v>
      </c>
      <c r="N240">
        <v>999</v>
      </c>
      <c r="O240" t="s">
        <v>42</v>
      </c>
      <c r="P240">
        <v>0</v>
      </c>
      <c r="T240" s="3" t="str">
        <f t="shared" si="7"/>
        <v>.</v>
      </c>
      <c r="U240" s="3" t="str">
        <f>IF(AND(R240&lt;&gt;"_U",N240&lt;&gt;9999,N240&lt;&gt;999,L240&lt;&gt;"Median"),IFERROR(VLOOKUP(A240,'Region Total'!A:P,16,0),"."),".")</f>
        <v>.</v>
      </c>
    </row>
    <row r="241" spans="1:21" x14ac:dyDescent="0.3">
      <c r="A241" s="1" t="str">
        <f t="shared" si="6"/>
        <v>2018|Bay of Plenty Region|$150,001-$200,000</v>
      </c>
      <c r="B241" t="s">
        <v>18</v>
      </c>
      <c r="C241" t="s">
        <v>19</v>
      </c>
      <c r="D241" t="s">
        <v>20</v>
      </c>
      <c r="E241" t="s">
        <v>21</v>
      </c>
      <c r="F241">
        <v>2018</v>
      </c>
      <c r="G241">
        <v>2018</v>
      </c>
      <c r="H241">
        <v>4</v>
      </c>
      <c r="I241" t="s">
        <v>26</v>
      </c>
      <c r="J241">
        <v>99</v>
      </c>
      <c r="K241" t="s">
        <v>23</v>
      </c>
      <c r="L241">
        <v>7</v>
      </c>
      <c r="M241" t="s">
        <v>43</v>
      </c>
      <c r="N241">
        <v>1</v>
      </c>
      <c r="O241" t="s">
        <v>33</v>
      </c>
      <c r="P241">
        <v>7470</v>
      </c>
      <c r="T241" s="3">
        <f t="shared" si="7"/>
        <v>56.28</v>
      </c>
      <c r="U241" s="3">
        <f>IF(AND(R241&lt;&gt;"_U",N241&lt;&gt;9999,N241&lt;&gt;999,L241&lt;&gt;"Median"),IFERROR(VLOOKUP(A241,'Region Total'!A:P,16,0),"."),".")</f>
        <v>13272</v>
      </c>
    </row>
    <row r="242" spans="1:21" x14ac:dyDescent="0.3">
      <c r="A242" s="1" t="str">
        <f t="shared" si="6"/>
        <v>2018|Bay of Plenty Region|$200,001 or more</v>
      </c>
      <c r="B242" t="s">
        <v>18</v>
      </c>
      <c r="C242" t="s">
        <v>19</v>
      </c>
      <c r="D242" t="s">
        <v>20</v>
      </c>
      <c r="E242" t="s">
        <v>21</v>
      </c>
      <c r="F242">
        <v>2018</v>
      </c>
      <c r="G242">
        <v>2018</v>
      </c>
      <c r="H242">
        <v>4</v>
      </c>
      <c r="I242" t="s">
        <v>26</v>
      </c>
      <c r="J242">
        <v>99</v>
      </c>
      <c r="K242" t="s">
        <v>23</v>
      </c>
      <c r="L242">
        <v>8</v>
      </c>
      <c r="M242" t="s">
        <v>27</v>
      </c>
      <c r="N242">
        <v>2</v>
      </c>
      <c r="O242" t="s">
        <v>28</v>
      </c>
      <c r="R242" t="s">
        <v>29</v>
      </c>
      <c r="S242" t="s">
        <v>30</v>
      </c>
      <c r="T242" s="3" t="str">
        <f t="shared" si="7"/>
        <v>.</v>
      </c>
      <c r="U242" s="3" t="str">
        <f>IF(AND(R242&lt;&gt;"_U",N242&lt;&gt;9999,N242&lt;&gt;999,L242&lt;&gt;"Median"),IFERROR(VLOOKUP(A242,'Region Total'!A:P,16,0),"."),".")</f>
        <v>.</v>
      </c>
    </row>
    <row r="243" spans="1:21" x14ac:dyDescent="0.3">
      <c r="A243" s="1" t="str">
        <f t="shared" si="6"/>
        <v>2018|Bay of Plenty Region|$200,001 or more</v>
      </c>
      <c r="B243" t="s">
        <v>18</v>
      </c>
      <c r="C243" t="s">
        <v>19</v>
      </c>
      <c r="D243" t="s">
        <v>20</v>
      </c>
      <c r="E243" t="s">
        <v>21</v>
      </c>
      <c r="F243">
        <v>2018</v>
      </c>
      <c r="G243">
        <v>2018</v>
      </c>
      <c r="H243">
        <v>4</v>
      </c>
      <c r="I243" t="s">
        <v>26</v>
      </c>
      <c r="J243">
        <v>99</v>
      </c>
      <c r="K243" t="s">
        <v>23</v>
      </c>
      <c r="L243">
        <v>8</v>
      </c>
      <c r="M243" t="s">
        <v>27</v>
      </c>
      <c r="N243">
        <v>9999</v>
      </c>
      <c r="O243" t="s">
        <v>40</v>
      </c>
      <c r="R243" t="s">
        <v>29</v>
      </c>
      <c r="S243" t="s">
        <v>30</v>
      </c>
      <c r="T243" s="3" t="str">
        <f t="shared" si="7"/>
        <v>.</v>
      </c>
      <c r="U243" s="3" t="str">
        <f>IF(AND(R243&lt;&gt;"_U",N243&lt;&gt;9999,N243&lt;&gt;999,L243&lt;&gt;"Median"),IFERROR(VLOOKUP(A243,'Region Total'!A:P,16,0),"."),".")</f>
        <v>.</v>
      </c>
    </row>
    <row r="244" spans="1:21" x14ac:dyDescent="0.3">
      <c r="A244" s="1" t="str">
        <f t="shared" si="6"/>
        <v>2018|Bay of Plenty Region|$200,001 or more</v>
      </c>
      <c r="B244" t="s">
        <v>18</v>
      </c>
      <c r="C244" t="s">
        <v>19</v>
      </c>
      <c r="D244" t="s">
        <v>20</v>
      </c>
      <c r="E244" t="s">
        <v>21</v>
      </c>
      <c r="F244">
        <v>2018</v>
      </c>
      <c r="G244">
        <v>2018</v>
      </c>
      <c r="H244">
        <v>4</v>
      </c>
      <c r="I244" t="s">
        <v>26</v>
      </c>
      <c r="J244">
        <v>99</v>
      </c>
      <c r="K244" t="s">
        <v>23</v>
      </c>
      <c r="L244">
        <v>8</v>
      </c>
      <c r="M244" t="s">
        <v>27</v>
      </c>
      <c r="N244">
        <v>1</v>
      </c>
      <c r="O244" t="s">
        <v>33</v>
      </c>
      <c r="R244" t="s">
        <v>29</v>
      </c>
      <c r="S244" t="s">
        <v>30</v>
      </c>
      <c r="T244" s="3" t="str">
        <f t="shared" si="7"/>
        <v>.</v>
      </c>
      <c r="U244" s="3" t="str">
        <f>IF(AND(R244&lt;&gt;"_U",N244&lt;&gt;9999,N244&lt;&gt;999,L244&lt;&gt;"Median"),IFERROR(VLOOKUP(A244,'Region Total'!A:P,16,0),"."),".")</f>
        <v>.</v>
      </c>
    </row>
    <row r="245" spans="1:21" x14ac:dyDescent="0.3">
      <c r="A245" s="1" t="str">
        <f t="shared" si="6"/>
        <v>2018|Bay of Plenty Region|$200,001 or more</v>
      </c>
      <c r="B245" t="s">
        <v>18</v>
      </c>
      <c r="C245" t="s">
        <v>19</v>
      </c>
      <c r="D245" t="s">
        <v>20</v>
      </c>
      <c r="E245" t="s">
        <v>21</v>
      </c>
      <c r="F245">
        <v>2018</v>
      </c>
      <c r="G245">
        <v>2018</v>
      </c>
      <c r="H245">
        <v>4</v>
      </c>
      <c r="I245" t="s">
        <v>26</v>
      </c>
      <c r="J245">
        <v>99</v>
      </c>
      <c r="K245" t="s">
        <v>23</v>
      </c>
      <c r="L245">
        <v>8</v>
      </c>
      <c r="M245" t="s">
        <v>27</v>
      </c>
      <c r="N245">
        <v>3</v>
      </c>
      <c r="O245" t="s">
        <v>25</v>
      </c>
      <c r="R245" t="s">
        <v>29</v>
      </c>
      <c r="S245" t="s">
        <v>30</v>
      </c>
      <c r="T245" s="3" t="str">
        <f t="shared" si="7"/>
        <v>.</v>
      </c>
      <c r="U245" s="3" t="str">
        <f>IF(AND(R245&lt;&gt;"_U",N245&lt;&gt;9999,N245&lt;&gt;999,L245&lt;&gt;"Median"),IFERROR(VLOOKUP(A245,'Region Total'!A:P,16,0),"."),".")</f>
        <v>.</v>
      </c>
    </row>
    <row r="246" spans="1:21" x14ac:dyDescent="0.3">
      <c r="A246" s="1" t="str">
        <f t="shared" si="6"/>
        <v>2018|Bay of Plenty Region|$200,001 or more</v>
      </c>
      <c r="B246" t="s">
        <v>18</v>
      </c>
      <c r="C246" t="s">
        <v>19</v>
      </c>
      <c r="D246" t="s">
        <v>20</v>
      </c>
      <c r="E246" t="s">
        <v>21</v>
      </c>
      <c r="F246">
        <v>2018</v>
      </c>
      <c r="G246">
        <v>2018</v>
      </c>
      <c r="H246">
        <v>4</v>
      </c>
      <c r="I246" t="s">
        <v>26</v>
      </c>
      <c r="J246">
        <v>99</v>
      </c>
      <c r="K246" t="s">
        <v>23</v>
      </c>
      <c r="L246">
        <v>8</v>
      </c>
      <c r="M246" t="s">
        <v>27</v>
      </c>
      <c r="N246">
        <v>999</v>
      </c>
      <c r="O246" t="s">
        <v>42</v>
      </c>
      <c r="R246" t="s">
        <v>29</v>
      </c>
      <c r="S246" t="s">
        <v>30</v>
      </c>
      <c r="T246" s="3" t="str">
        <f t="shared" si="7"/>
        <v>.</v>
      </c>
      <c r="U246" s="3" t="str">
        <f>IF(AND(R246&lt;&gt;"_U",N246&lt;&gt;9999,N246&lt;&gt;999,L246&lt;&gt;"Median"),IFERROR(VLOOKUP(A246,'Region Total'!A:P,16,0),"."),".")</f>
        <v>.</v>
      </c>
    </row>
    <row r="247" spans="1:21" x14ac:dyDescent="0.3">
      <c r="A247" s="1" t="str">
        <f t="shared" si="6"/>
        <v>2018|Bay of Plenty Region|$200,001 or more</v>
      </c>
      <c r="B247" t="s">
        <v>18</v>
      </c>
      <c r="C247" t="s">
        <v>19</v>
      </c>
      <c r="D247" t="s">
        <v>20</v>
      </c>
      <c r="E247" t="s">
        <v>21</v>
      </c>
      <c r="F247">
        <v>2018</v>
      </c>
      <c r="G247">
        <v>2018</v>
      </c>
      <c r="H247">
        <v>4</v>
      </c>
      <c r="I247" t="s">
        <v>26</v>
      </c>
      <c r="J247">
        <v>99</v>
      </c>
      <c r="K247" t="s">
        <v>23</v>
      </c>
      <c r="L247">
        <v>8</v>
      </c>
      <c r="M247" t="s">
        <v>27</v>
      </c>
      <c r="N247">
        <v>7777</v>
      </c>
      <c r="O247" t="s">
        <v>37</v>
      </c>
      <c r="R247" t="s">
        <v>29</v>
      </c>
      <c r="S247" t="s">
        <v>30</v>
      </c>
      <c r="T247" s="3" t="str">
        <f t="shared" si="7"/>
        <v>.</v>
      </c>
      <c r="U247" s="3" t="str">
        <f>IF(AND(R247&lt;&gt;"_U",N247&lt;&gt;9999,N247&lt;&gt;999,L247&lt;&gt;"Median"),IFERROR(VLOOKUP(A247,'Region Total'!A:P,16,0),"."),".")</f>
        <v>.</v>
      </c>
    </row>
    <row r="248" spans="1:21" x14ac:dyDescent="0.3">
      <c r="A248" s="1" t="str">
        <f t="shared" si="6"/>
        <v>2018|Bay of Plenty Region|Total stated - total household income</v>
      </c>
      <c r="B248" t="s">
        <v>18</v>
      </c>
      <c r="C248" t="s">
        <v>19</v>
      </c>
      <c r="D248" t="s">
        <v>20</v>
      </c>
      <c r="E248" t="s">
        <v>21</v>
      </c>
      <c r="F248">
        <v>2018</v>
      </c>
      <c r="G248">
        <v>2018</v>
      </c>
      <c r="H248">
        <v>4</v>
      </c>
      <c r="I248" t="s">
        <v>26</v>
      </c>
      <c r="J248">
        <v>99</v>
      </c>
      <c r="K248" t="s">
        <v>23</v>
      </c>
      <c r="L248">
        <v>77</v>
      </c>
      <c r="M248" t="s">
        <v>32</v>
      </c>
      <c r="N248">
        <v>7777</v>
      </c>
      <c r="O248" t="s">
        <v>37</v>
      </c>
      <c r="P248">
        <v>100881</v>
      </c>
      <c r="T248" s="3">
        <f t="shared" si="7"/>
        <v>100</v>
      </c>
      <c r="U248" s="3">
        <f>IF(AND(R248&lt;&gt;"_U",N248&lt;&gt;9999,N248&lt;&gt;999,L248&lt;&gt;"Median"),IFERROR(VLOOKUP(A248,'Region Total'!A:P,16,0),"."),".")</f>
        <v>100881</v>
      </c>
    </row>
    <row r="249" spans="1:21" x14ac:dyDescent="0.3">
      <c r="A249" s="1" t="str">
        <f t="shared" si="6"/>
        <v>2018|Bay of Plenty Region|Total stated - total household income</v>
      </c>
      <c r="B249" t="s">
        <v>18</v>
      </c>
      <c r="C249" t="s">
        <v>19</v>
      </c>
      <c r="D249" t="s">
        <v>20</v>
      </c>
      <c r="E249" t="s">
        <v>21</v>
      </c>
      <c r="F249">
        <v>2018</v>
      </c>
      <c r="G249">
        <v>2018</v>
      </c>
      <c r="H249">
        <v>4</v>
      </c>
      <c r="I249" t="s">
        <v>26</v>
      </c>
      <c r="J249">
        <v>99</v>
      </c>
      <c r="K249" t="s">
        <v>23</v>
      </c>
      <c r="L249">
        <v>77</v>
      </c>
      <c r="M249" t="s">
        <v>32</v>
      </c>
      <c r="N249">
        <v>1</v>
      </c>
      <c r="O249" t="s">
        <v>33</v>
      </c>
      <c r="P249">
        <v>52593</v>
      </c>
      <c r="T249" s="3">
        <f t="shared" si="7"/>
        <v>52.13</v>
      </c>
      <c r="U249" s="3">
        <f>IF(AND(R249&lt;&gt;"_U",N249&lt;&gt;9999,N249&lt;&gt;999,L249&lt;&gt;"Median"),IFERROR(VLOOKUP(A249,'Region Total'!A:P,16,0),"."),".")</f>
        <v>100881</v>
      </c>
    </row>
    <row r="250" spans="1:21" x14ac:dyDescent="0.3">
      <c r="A250" s="1" t="str">
        <f t="shared" si="6"/>
        <v>2018|Bay of Plenty Region|Total stated - total household income</v>
      </c>
      <c r="B250" t="s">
        <v>18</v>
      </c>
      <c r="C250" t="s">
        <v>19</v>
      </c>
      <c r="D250" t="s">
        <v>20</v>
      </c>
      <c r="E250" t="s">
        <v>21</v>
      </c>
      <c r="F250">
        <v>2018</v>
      </c>
      <c r="G250">
        <v>2018</v>
      </c>
      <c r="H250">
        <v>4</v>
      </c>
      <c r="I250" t="s">
        <v>26</v>
      </c>
      <c r="J250">
        <v>99</v>
      </c>
      <c r="K250" t="s">
        <v>23</v>
      </c>
      <c r="L250">
        <v>77</v>
      </c>
      <c r="M250" t="s">
        <v>32</v>
      </c>
      <c r="N250">
        <v>3</v>
      </c>
      <c r="O250" t="s">
        <v>25</v>
      </c>
      <c r="P250">
        <v>15588</v>
      </c>
      <c r="T250" s="3">
        <f t="shared" si="7"/>
        <v>15.45</v>
      </c>
      <c r="U250" s="3">
        <f>IF(AND(R250&lt;&gt;"_U",N250&lt;&gt;9999,N250&lt;&gt;999,L250&lt;&gt;"Median"),IFERROR(VLOOKUP(A250,'Region Total'!A:P,16,0),"."),".")</f>
        <v>100881</v>
      </c>
    </row>
    <row r="251" spans="1:21" x14ac:dyDescent="0.3">
      <c r="A251" s="1" t="str">
        <f t="shared" si="6"/>
        <v>2018|Bay of Plenty Region|Total stated - total household income</v>
      </c>
      <c r="B251" t="s">
        <v>18</v>
      </c>
      <c r="C251" t="s">
        <v>19</v>
      </c>
      <c r="D251" t="s">
        <v>20</v>
      </c>
      <c r="E251" t="s">
        <v>21</v>
      </c>
      <c r="F251">
        <v>2018</v>
      </c>
      <c r="G251">
        <v>2018</v>
      </c>
      <c r="H251">
        <v>4</v>
      </c>
      <c r="I251" t="s">
        <v>26</v>
      </c>
      <c r="J251">
        <v>99</v>
      </c>
      <c r="K251" t="s">
        <v>23</v>
      </c>
      <c r="L251">
        <v>77</v>
      </c>
      <c r="M251" t="s">
        <v>32</v>
      </c>
      <c r="N251">
        <v>999</v>
      </c>
      <c r="O251" t="s">
        <v>42</v>
      </c>
      <c r="P251">
        <v>3</v>
      </c>
      <c r="T251" s="3" t="str">
        <f t="shared" si="7"/>
        <v>.</v>
      </c>
      <c r="U251" s="3" t="str">
        <f>IF(AND(R251&lt;&gt;"_U",N251&lt;&gt;9999,N251&lt;&gt;999,L251&lt;&gt;"Median"),IFERROR(VLOOKUP(A251,'Region Total'!A:P,16,0),"."),".")</f>
        <v>.</v>
      </c>
    </row>
    <row r="252" spans="1:21" x14ac:dyDescent="0.3">
      <c r="A252" s="1" t="str">
        <f t="shared" si="6"/>
        <v>2018|Bay of Plenty Region|Total stated - total household income</v>
      </c>
      <c r="B252" t="s">
        <v>18</v>
      </c>
      <c r="C252" t="s">
        <v>19</v>
      </c>
      <c r="D252" t="s">
        <v>20</v>
      </c>
      <c r="E252" t="s">
        <v>21</v>
      </c>
      <c r="F252">
        <v>2018</v>
      </c>
      <c r="G252">
        <v>2018</v>
      </c>
      <c r="H252">
        <v>4</v>
      </c>
      <c r="I252" t="s">
        <v>26</v>
      </c>
      <c r="J252">
        <v>99</v>
      </c>
      <c r="K252" t="s">
        <v>23</v>
      </c>
      <c r="L252">
        <v>77</v>
      </c>
      <c r="M252" t="s">
        <v>32</v>
      </c>
      <c r="N252">
        <v>2</v>
      </c>
      <c r="O252" t="s">
        <v>28</v>
      </c>
      <c r="P252">
        <v>32697</v>
      </c>
      <c r="T252" s="3">
        <f t="shared" si="7"/>
        <v>32.409999999999997</v>
      </c>
      <c r="U252" s="3">
        <f>IF(AND(R252&lt;&gt;"_U",N252&lt;&gt;9999,N252&lt;&gt;999,L252&lt;&gt;"Median"),IFERROR(VLOOKUP(A252,'Region Total'!A:P,16,0),"."),".")</f>
        <v>100881</v>
      </c>
    </row>
    <row r="253" spans="1:21" x14ac:dyDescent="0.3">
      <c r="A253" s="1" t="str">
        <f t="shared" si="6"/>
        <v>2018|Bay of Plenty Region|Total stated - total household income</v>
      </c>
      <c r="B253" t="s">
        <v>18</v>
      </c>
      <c r="C253" t="s">
        <v>19</v>
      </c>
      <c r="D253" t="s">
        <v>20</v>
      </c>
      <c r="E253" t="s">
        <v>21</v>
      </c>
      <c r="F253">
        <v>2018</v>
      </c>
      <c r="G253">
        <v>2018</v>
      </c>
      <c r="H253">
        <v>4</v>
      </c>
      <c r="I253" t="s">
        <v>26</v>
      </c>
      <c r="J253">
        <v>99</v>
      </c>
      <c r="K253" t="s">
        <v>23</v>
      </c>
      <c r="L253">
        <v>77</v>
      </c>
      <c r="M253" t="s">
        <v>32</v>
      </c>
      <c r="N253">
        <v>9999</v>
      </c>
      <c r="O253" t="s">
        <v>40</v>
      </c>
      <c r="P253">
        <v>100881</v>
      </c>
      <c r="T253" s="3" t="str">
        <f t="shared" si="7"/>
        <v>.</v>
      </c>
      <c r="U253" s="3" t="str">
        <f>IF(AND(R253&lt;&gt;"_U",N253&lt;&gt;9999,N253&lt;&gt;999,L253&lt;&gt;"Median"),IFERROR(VLOOKUP(A253,'Region Total'!A:P,16,0),"."),".")</f>
        <v>.</v>
      </c>
    </row>
    <row r="254" spans="1:21" x14ac:dyDescent="0.3">
      <c r="A254" s="1" t="str">
        <f t="shared" si="6"/>
        <v>2018|Bay of Plenty Region|Total - total household income</v>
      </c>
      <c r="B254" t="s">
        <v>18</v>
      </c>
      <c r="C254" t="s">
        <v>19</v>
      </c>
      <c r="D254" t="s">
        <v>20</v>
      </c>
      <c r="E254" t="s">
        <v>21</v>
      </c>
      <c r="F254">
        <v>2018</v>
      </c>
      <c r="G254">
        <v>2018</v>
      </c>
      <c r="H254">
        <v>4</v>
      </c>
      <c r="I254" t="s">
        <v>26</v>
      </c>
      <c r="J254">
        <v>99</v>
      </c>
      <c r="K254" t="s">
        <v>23</v>
      </c>
      <c r="L254">
        <v>99</v>
      </c>
      <c r="M254" t="s">
        <v>48</v>
      </c>
      <c r="N254">
        <v>7777</v>
      </c>
      <c r="O254" t="s">
        <v>37</v>
      </c>
      <c r="P254">
        <v>110862</v>
      </c>
      <c r="T254" s="3">
        <f t="shared" si="7"/>
        <v>100</v>
      </c>
      <c r="U254" s="3">
        <f>IF(AND(R254&lt;&gt;"_U",N254&lt;&gt;9999,N254&lt;&gt;999,L254&lt;&gt;"Median"),IFERROR(VLOOKUP(A254,'Region Total'!A:P,16,0),"."),".")</f>
        <v>110862</v>
      </c>
    </row>
    <row r="255" spans="1:21" x14ac:dyDescent="0.3">
      <c r="A255" s="1" t="str">
        <f t="shared" si="6"/>
        <v>2018|Bay of Plenty Region|Total - total household income</v>
      </c>
      <c r="B255" t="s">
        <v>18</v>
      </c>
      <c r="C255" t="s">
        <v>19</v>
      </c>
      <c r="D255" t="s">
        <v>20</v>
      </c>
      <c r="E255" t="s">
        <v>21</v>
      </c>
      <c r="F255">
        <v>2018</v>
      </c>
      <c r="G255">
        <v>2018</v>
      </c>
      <c r="H255">
        <v>4</v>
      </c>
      <c r="I255" t="s">
        <v>26</v>
      </c>
      <c r="J255">
        <v>99</v>
      </c>
      <c r="K255" t="s">
        <v>23</v>
      </c>
      <c r="L255">
        <v>99</v>
      </c>
      <c r="M255" t="s">
        <v>48</v>
      </c>
      <c r="N255">
        <v>2</v>
      </c>
      <c r="O255" t="s">
        <v>28</v>
      </c>
      <c r="P255">
        <v>36753</v>
      </c>
      <c r="T255" s="3">
        <f t="shared" si="7"/>
        <v>33.15</v>
      </c>
      <c r="U255" s="3">
        <f>IF(AND(R255&lt;&gt;"_U",N255&lt;&gt;9999,N255&lt;&gt;999,L255&lt;&gt;"Median"),IFERROR(VLOOKUP(A255,'Region Total'!A:P,16,0),"."),".")</f>
        <v>110862</v>
      </c>
    </row>
    <row r="256" spans="1:21" x14ac:dyDescent="0.3">
      <c r="A256" s="1" t="str">
        <f t="shared" si="6"/>
        <v>2018|Bay of Plenty Region|Total - total household income</v>
      </c>
      <c r="B256" t="s">
        <v>18</v>
      </c>
      <c r="C256" t="s">
        <v>19</v>
      </c>
      <c r="D256" t="s">
        <v>20</v>
      </c>
      <c r="E256" t="s">
        <v>21</v>
      </c>
      <c r="F256">
        <v>2018</v>
      </c>
      <c r="G256">
        <v>2018</v>
      </c>
      <c r="H256">
        <v>4</v>
      </c>
      <c r="I256" t="s">
        <v>26</v>
      </c>
      <c r="J256">
        <v>99</v>
      </c>
      <c r="K256" t="s">
        <v>23</v>
      </c>
      <c r="L256">
        <v>99</v>
      </c>
      <c r="M256" t="s">
        <v>48</v>
      </c>
      <c r="N256">
        <v>999</v>
      </c>
      <c r="O256" t="s">
        <v>42</v>
      </c>
      <c r="P256">
        <v>57</v>
      </c>
      <c r="T256" s="3" t="str">
        <f t="shared" si="7"/>
        <v>.</v>
      </c>
      <c r="U256" s="3" t="str">
        <f>IF(AND(R256&lt;&gt;"_U",N256&lt;&gt;9999,N256&lt;&gt;999,L256&lt;&gt;"Median"),IFERROR(VLOOKUP(A256,'Region Total'!A:P,16,0),"."),".")</f>
        <v>.</v>
      </c>
    </row>
    <row r="257" spans="1:21" x14ac:dyDescent="0.3">
      <c r="A257" s="1" t="str">
        <f t="shared" si="6"/>
        <v>2018|Bay of Plenty Region|Total - total household income</v>
      </c>
      <c r="B257" t="s">
        <v>18</v>
      </c>
      <c r="C257" t="s">
        <v>19</v>
      </c>
      <c r="D257" t="s">
        <v>20</v>
      </c>
      <c r="E257" t="s">
        <v>21</v>
      </c>
      <c r="F257">
        <v>2018</v>
      </c>
      <c r="G257">
        <v>2018</v>
      </c>
      <c r="H257">
        <v>4</v>
      </c>
      <c r="I257" t="s">
        <v>26</v>
      </c>
      <c r="J257">
        <v>99</v>
      </c>
      <c r="K257" t="s">
        <v>23</v>
      </c>
      <c r="L257">
        <v>99</v>
      </c>
      <c r="M257" t="s">
        <v>48</v>
      </c>
      <c r="N257">
        <v>3</v>
      </c>
      <c r="O257" t="s">
        <v>25</v>
      </c>
      <c r="P257">
        <v>17034</v>
      </c>
      <c r="T257" s="3">
        <f t="shared" si="7"/>
        <v>15.37</v>
      </c>
      <c r="U257" s="3">
        <f>IF(AND(R257&lt;&gt;"_U",N257&lt;&gt;9999,N257&lt;&gt;999,L257&lt;&gt;"Median"),IFERROR(VLOOKUP(A257,'Region Total'!A:P,16,0),"."),".")</f>
        <v>110862</v>
      </c>
    </row>
    <row r="258" spans="1:21" x14ac:dyDescent="0.3">
      <c r="A258" s="1" t="str">
        <f t="shared" si="6"/>
        <v>2018|Bay of Plenty Region|Total - total household income</v>
      </c>
      <c r="B258" t="s">
        <v>18</v>
      </c>
      <c r="C258" t="s">
        <v>19</v>
      </c>
      <c r="D258" t="s">
        <v>20</v>
      </c>
      <c r="E258" t="s">
        <v>21</v>
      </c>
      <c r="F258">
        <v>2018</v>
      </c>
      <c r="G258">
        <v>2018</v>
      </c>
      <c r="H258">
        <v>4</v>
      </c>
      <c r="I258" t="s">
        <v>26</v>
      </c>
      <c r="J258">
        <v>99</v>
      </c>
      <c r="K258" t="s">
        <v>23</v>
      </c>
      <c r="L258">
        <v>99</v>
      </c>
      <c r="M258" t="s">
        <v>48</v>
      </c>
      <c r="N258">
        <v>9999</v>
      </c>
      <c r="O258" t="s">
        <v>40</v>
      </c>
      <c r="P258">
        <v>110919</v>
      </c>
      <c r="T258" s="3" t="str">
        <f t="shared" si="7"/>
        <v>.</v>
      </c>
      <c r="U258" s="3" t="str">
        <f>IF(AND(R258&lt;&gt;"_U",N258&lt;&gt;9999,N258&lt;&gt;999,L258&lt;&gt;"Median"),IFERROR(VLOOKUP(A258,'Region Total'!A:P,16,0),"."),".")</f>
        <v>.</v>
      </c>
    </row>
    <row r="259" spans="1:21" x14ac:dyDescent="0.3">
      <c r="A259" s="1" t="str">
        <f t="shared" ref="A259:A322" si="8">G259&amp;"|"&amp;I259&amp;"|"&amp;M259</f>
        <v>2018|Bay of Plenty Region|Total - total household income</v>
      </c>
      <c r="B259" t="s">
        <v>18</v>
      </c>
      <c r="C259" t="s">
        <v>19</v>
      </c>
      <c r="D259" t="s">
        <v>20</v>
      </c>
      <c r="E259" t="s">
        <v>21</v>
      </c>
      <c r="F259">
        <v>2018</v>
      </c>
      <c r="G259">
        <v>2018</v>
      </c>
      <c r="H259">
        <v>4</v>
      </c>
      <c r="I259" t="s">
        <v>26</v>
      </c>
      <c r="J259">
        <v>99</v>
      </c>
      <c r="K259" t="s">
        <v>23</v>
      </c>
      <c r="L259">
        <v>99</v>
      </c>
      <c r="M259" t="s">
        <v>48</v>
      </c>
      <c r="N259">
        <v>1</v>
      </c>
      <c r="O259" t="s">
        <v>33</v>
      </c>
      <c r="P259">
        <v>57075</v>
      </c>
      <c r="T259" s="3">
        <f t="shared" ref="T259:T322" si="9">IF(AND(R259&lt;&gt;"_U",R259&lt;&gt;"c",N259&lt;&gt;999,N259&lt;&gt;9999,L259&lt;&gt;"Median"),IFERROR((ROUND(P259/U259*100,2)),"."),".")</f>
        <v>51.48</v>
      </c>
      <c r="U259" s="3">
        <f>IF(AND(R259&lt;&gt;"_U",N259&lt;&gt;9999,N259&lt;&gt;999,L259&lt;&gt;"Median"),IFERROR(VLOOKUP(A259,'Region Total'!A:P,16,0),"."),".")</f>
        <v>110862</v>
      </c>
    </row>
    <row r="260" spans="1:21" x14ac:dyDescent="0.3">
      <c r="A260" s="1" t="str">
        <f t="shared" si="8"/>
        <v>2018|Bay of Plenty Region|Median ($) - total household income</v>
      </c>
      <c r="B260" t="s">
        <v>18</v>
      </c>
      <c r="C260" t="s">
        <v>19</v>
      </c>
      <c r="D260" t="s">
        <v>20</v>
      </c>
      <c r="E260" t="s">
        <v>21</v>
      </c>
      <c r="F260">
        <v>2018</v>
      </c>
      <c r="G260">
        <v>2018</v>
      </c>
      <c r="H260">
        <v>4</v>
      </c>
      <c r="I260" t="s">
        <v>26</v>
      </c>
      <c r="J260">
        <v>99</v>
      </c>
      <c r="K260" t="s">
        <v>23</v>
      </c>
      <c r="L260" t="s">
        <v>56</v>
      </c>
      <c r="M260" t="s">
        <v>57</v>
      </c>
      <c r="N260">
        <v>9999</v>
      </c>
      <c r="O260" t="s">
        <v>40</v>
      </c>
      <c r="P260">
        <v>66600</v>
      </c>
      <c r="T260" s="3" t="str">
        <f t="shared" si="9"/>
        <v>.</v>
      </c>
      <c r="U260" s="3" t="str">
        <f>IF(AND(R260&lt;&gt;"_U",N260&lt;&gt;9999,N260&lt;&gt;999,L260&lt;&gt;"Median"),IFERROR(VLOOKUP(A260,'Region Total'!A:P,16,0),"."),".")</f>
        <v>.</v>
      </c>
    </row>
    <row r="261" spans="1:21" x14ac:dyDescent="0.3">
      <c r="A261" s="1" t="str">
        <f t="shared" si="8"/>
        <v>2018|Bay of Plenty Region|Median ($) - total household income</v>
      </c>
      <c r="B261" t="s">
        <v>18</v>
      </c>
      <c r="C261" t="s">
        <v>19</v>
      </c>
      <c r="D261" t="s">
        <v>20</v>
      </c>
      <c r="E261" t="s">
        <v>21</v>
      </c>
      <c r="F261">
        <v>2018</v>
      </c>
      <c r="G261">
        <v>2018</v>
      </c>
      <c r="H261">
        <v>4</v>
      </c>
      <c r="I261" t="s">
        <v>26</v>
      </c>
      <c r="J261">
        <v>99</v>
      </c>
      <c r="K261" t="s">
        <v>23</v>
      </c>
      <c r="L261" t="s">
        <v>56</v>
      </c>
      <c r="M261" t="s">
        <v>57</v>
      </c>
      <c r="N261">
        <v>3</v>
      </c>
      <c r="O261" t="s">
        <v>25</v>
      </c>
      <c r="P261">
        <v>83900</v>
      </c>
      <c r="T261" s="3" t="str">
        <f t="shared" si="9"/>
        <v>.</v>
      </c>
      <c r="U261" s="3" t="str">
        <f>IF(AND(R261&lt;&gt;"_U",N261&lt;&gt;9999,N261&lt;&gt;999,L261&lt;&gt;"Median"),IFERROR(VLOOKUP(A261,'Region Total'!A:P,16,0),"."),".")</f>
        <v>.</v>
      </c>
    </row>
    <row r="262" spans="1:21" x14ac:dyDescent="0.3">
      <c r="A262" s="1" t="str">
        <f t="shared" si="8"/>
        <v>2018|Bay of Plenty Region|Median ($) - total household income</v>
      </c>
      <c r="B262" t="s">
        <v>18</v>
      </c>
      <c r="C262" t="s">
        <v>19</v>
      </c>
      <c r="D262" t="s">
        <v>20</v>
      </c>
      <c r="E262" t="s">
        <v>21</v>
      </c>
      <c r="F262">
        <v>2018</v>
      </c>
      <c r="G262">
        <v>2018</v>
      </c>
      <c r="H262">
        <v>4</v>
      </c>
      <c r="I262" t="s">
        <v>26</v>
      </c>
      <c r="J262">
        <v>99</v>
      </c>
      <c r="K262" t="s">
        <v>23</v>
      </c>
      <c r="L262" t="s">
        <v>56</v>
      </c>
      <c r="M262" t="s">
        <v>57</v>
      </c>
      <c r="N262">
        <v>1</v>
      </c>
      <c r="O262" t="s">
        <v>33</v>
      </c>
      <c r="P262">
        <v>74400</v>
      </c>
      <c r="T262" s="3" t="str">
        <f t="shared" si="9"/>
        <v>.</v>
      </c>
      <c r="U262" s="3" t="str">
        <f>IF(AND(R262&lt;&gt;"_U",N262&lt;&gt;9999,N262&lt;&gt;999,L262&lt;&gt;"Median"),IFERROR(VLOOKUP(A262,'Region Total'!A:P,16,0),"."),".")</f>
        <v>.</v>
      </c>
    </row>
    <row r="263" spans="1:21" x14ac:dyDescent="0.3">
      <c r="A263" s="1" t="str">
        <f t="shared" si="8"/>
        <v>2018|Bay of Plenty Region|Median ($) - total household income</v>
      </c>
      <c r="B263" t="s">
        <v>18</v>
      </c>
      <c r="C263" t="s">
        <v>19</v>
      </c>
      <c r="D263" t="s">
        <v>20</v>
      </c>
      <c r="E263" t="s">
        <v>21</v>
      </c>
      <c r="F263">
        <v>2018</v>
      </c>
      <c r="G263">
        <v>2018</v>
      </c>
      <c r="H263">
        <v>4</v>
      </c>
      <c r="I263" t="s">
        <v>26</v>
      </c>
      <c r="J263">
        <v>99</v>
      </c>
      <c r="K263" t="s">
        <v>23</v>
      </c>
      <c r="L263" t="s">
        <v>56</v>
      </c>
      <c r="M263" t="s">
        <v>57</v>
      </c>
      <c r="N263">
        <v>2</v>
      </c>
      <c r="O263" t="s">
        <v>28</v>
      </c>
      <c r="P263">
        <v>52100</v>
      </c>
      <c r="T263" s="3" t="str">
        <f t="shared" si="9"/>
        <v>.</v>
      </c>
      <c r="U263" s="3" t="str">
        <f>IF(AND(R263&lt;&gt;"_U",N263&lt;&gt;9999,N263&lt;&gt;999,L263&lt;&gt;"Median"),IFERROR(VLOOKUP(A263,'Region Total'!A:P,16,0),"."),".")</f>
        <v>.</v>
      </c>
    </row>
    <row r="264" spans="1:21" x14ac:dyDescent="0.3">
      <c r="A264" s="1" t="str">
        <f t="shared" si="8"/>
        <v>2018|Bay of Plenty Region|Median ($) - total household income</v>
      </c>
      <c r="B264" t="s">
        <v>18</v>
      </c>
      <c r="C264" t="s">
        <v>19</v>
      </c>
      <c r="D264" t="s">
        <v>20</v>
      </c>
      <c r="E264" t="s">
        <v>21</v>
      </c>
      <c r="F264">
        <v>2018</v>
      </c>
      <c r="G264">
        <v>2018</v>
      </c>
      <c r="H264">
        <v>4</v>
      </c>
      <c r="I264" t="s">
        <v>26</v>
      </c>
      <c r="J264">
        <v>99</v>
      </c>
      <c r="K264" t="s">
        <v>23</v>
      </c>
      <c r="L264" t="s">
        <v>56</v>
      </c>
      <c r="M264" t="s">
        <v>57</v>
      </c>
      <c r="N264">
        <v>7777</v>
      </c>
      <c r="O264" t="s">
        <v>37</v>
      </c>
      <c r="P264">
        <v>66600</v>
      </c>
      <c r="T264" s="3" t="str">
        <f t="shared" si="9"/>
        <v>.</v>
      </c>
      <c r="U264" s="3" t="str">
        <f>IF(AND(R264&lt;&gt;"_U",N264&lt;&gt;9999,N264&lt;&gt;999,L264&lt;&gt;"Median"),IFERROR(VLOOKUP(A264,'Region Total'!A:P,16,0),"."),".")</f>
        <v>.</v>
      </c>
    </row>
    <row r="265" spans="1:21" x14ac:dyDescent="0.3">
      <c r="A265" s="1" t="str">
        <f t="shared" si="8"/>
        <v>2018|Bay of Plenty Region|Median ($) - total household income</v>
      </c>
      <c r="B265" t="s">
        <v>18</v>
      </c>
      <c r="C265" t="s">
        <v>19</v>
      </c>
      <c r="D265" t="s">
        <v>20</v>
      </c>
      <c r="E265" t="s">
        <v>21</v>
      </c>
      <c r="F265">
        <v>2018</v>
      </c>
      <c r="G265">
        <v>2018</v>
      </c>
      <c r="H265">
        <v>4</v>
      </c>
      <c r="I265" t="s">
        <v>26</v>
      </c>
      <c r="J265">
        <v>99</v>
      </c>
      <c r="K265" t="s">
        <v>23</v>
      </c>
      <c r="L265" t="s">
        <v>56</v>
      </c>
      <c r="M265" t="s">
        <v>57</v>
      </c>
      <c r="N265">
        <v>999</v>
      </c>
      <c r="O265" t="s">
        <v>42</v>
      </c>
      <c r="P265">
        <v>18100</v>
      </c>
      <c r="T265" s="3" t="str">
        <f t="shared" si="9"/>
        <v>.</v>
      </c>
      <c r="U265" s="3" t="str">
        <f>IF(AND(R265&lt;&gt;"_U",N265&lt;&gt;9999,N265&lt;&gt;999,L265&lt;&gt;"Median"),IFERROR(VLOOKUP(A265,'Region Total'!A:P,16,0),"."),".")</f>
        <v>.</v>
      </c>
    </row>
    <row r="266" spans="1:21" x14ac:dyDescent="0.3">
      <c r="A266" s="1" t="str">
        <f t="shared" si="8"/>
        <v>2018|Gisborne Region|$20,000 or less</v>
      </c>
      <c r="B266" t="s">
        <v>18</v>
      </c>
      <c r="C266" t="s">
        <v>19</v>
      </c>
      <c r="D266" t="s">
        <v>20</v>
      </c>
      <c r="E266" t="s">
        <v>21</v>
      </c>
      <c r="F266">
        <v>2018</v>
      </c>
      <c r="G266">
        <v>2018</v>
      </c>
      <c r="H266">
        <v>5</v>
      </c>
      <c r="I266" t="s">
        <v>46</v>
      </c>
      <c r="J266">
        <v>99</v>
      </c>
      <c r="K266" t="s">
        <v>23</v>
      </c>
      <c r="L266">
        <v>1</v>
      </c>
      <c r="M266" t="s">
        <v>39</v>
      </c>
      <c r="N266">
        <v>3</v>
      </c>
      <c r="O266" t="s">
        <v>25</v>
      </c>
      <c r="P266">
        <v>120</v>
      </c>
      <c r="T266" s="3">
        <f t="shared" si="9"/>
        <v>6.62</v>
      </c>
      <c r="U266" s="3">
        <f>IF(AND(R266&lt;&gt;"_U",N266&lt;&gt;9999,N266&lt;&gt;999,L266&lt;&gt;"Median"),IFERROR(VLOOKUP(A266,'Region Total'!A:P,16,0),"."),".")</f>
        <v>1812</v>
      </c>
    </row>
    <row r="267" spans="1:21" x14ac:dyDescent="0.3">
      <c r="A267" s="1" t="str">
        <f t="shared" si="8"/>
        <v>2018|Gisborne Region|$20,000 or less</v>
      </c>
      <c r="B267" t="s">
        <v>18</v>
      </c>
      <c r="C267" t="s">
        <v>19</v>
      </c>
      <c r="D267" t="s">
        <v>20</v>
      </c>
      <c r="E267" t="s">
        <v>21</v>
      </c>
      <c r="F267">
        <v>2018</v>
      </c>
      <c r="G267">
        <v>2018</v>
      </c>
      <c r="H267">
        <v>5</v>
      </c>
      <c r="I267" t="s">
        <v>46</v>
      </c>
      <c r="J267">
        <v>99</v>
      </c>
      <c r="K267" t="s">
        <v>23</v>
      </c>
      <c r="L267">
        <v>1</v>
      </c>
      <c r="M267" t="s">
        <v>39</v>
      </c>
      <c r="N267">
        <v>7777</v>
      </c>
      <c r="O267" t="s">
        <v>37</v>
      </c>
      <c r="P267">
        <v>1812</v>
      </c>
      <c r="T267" s="3">
        <f t="shared" si="9"/>
        <v>100</v>
      </c>
      <c r="U267" s="3">
        <f>IF(AND(R267&lt;&gt;"_U",N267&lt;&gt;9999,N267&lt;&gt;999,L267&lt;&gt;"Median"),IFERROR(VLOOKUP(A267,'Region Total'!A:P,16,0),"."),".")</f>
        <v>1812</v>
      </c>
    </row>
    <row r="268" spans="1:21" x14ac:dyDescent="0.3">
      <c r="A268" s="1" t="str">
        <f t="shared" si="8"/>
        <v>2018|Gisborne Region|$20,000 or less</v>
      </c>
      <c r="B268" t="s">
        <v>18</v>
      </c>
      <c r="C268" t="s">
        <v>19</v>
      </c>
      <c r="D268" t="s">
        <v>20</v>
      </c>
      <c r="E268" t="s">
        <v>21</v>
      </c>
      <c r="F268">
        <v>2018</v>
      </c>
      <c r="G268">
        <v>2018</v>
      </c>
      <c r="H268">
        <v>5</v>
      </c>
      <c r="I268" t="s">
        <v>46</v>
      </c>
      <c r="J268">
        <v>99</v>
      </c>
      <c r="K268" t="s">
        <v>23</v>
      </c>
      <c r="L268">
        <v>1</v>
      </c>
      <c r="M268" t="s">
        <v>39</v>
      </c>
      <c r="N268">
        <v>1</v>
      </c>
      <c r="O268" t="s">
        <v>33</v>
      </c>
      <c r="P268">
        <v>564</v>
      </c>
      <c r="T268" s="3">
        <f t="shared" si="9"/>
        <v>31.13</v>
      </c>
      <c r="U268" s="3">
        <f>IF(AND(R268&lt;&gt;"_U",N268&lt;&gt;9999,N268&lt;&gt;999,L268&lt;&gt;"Median"),IFERROR(VLOOKUP(A268,'Region Total'!A:P,16,0),"."),".")</f>
        <v>1812</v>
      </c>
    </row>
    <row r="269" spans="1:21" x14ac:dyDescent="0.3">
      <c r="A269" s="1" t="str">
        <f t="shared" si="8"/>
        <v>2018|Gisborne Region|$20,000 or less</v>
      </c>
      <c r="B269" t="s">
        <v>18</v>
      </c>
      <c r="C269" t="s">
        <v>19</v>
      </c>
      <c r="D269" t="s">
        <v>20</v>
      </c>
      <c r="E269" t="s">
        <v>21</v>
      </c>
      <c r="F269">
        <v>2018</v>
      </c>
      <c r="G269">
        <v>2018</v>
      </c>
      <c r="H269">
        <v>5</v>
      </c>
      <c r="I269" t="s">
        <v>46</v>
      </c>
      <c r="J269">
        <v>99</v>
      </c>
      <c r="K269" t="s">
        <v>23</v>
      </c>
      <c r="L269">
        <v>1</v>
      </c>
      <c r="M269" t="s">
        <v>39</v>
      </c>
      <c r="N269">
        <v>9999</v>
      </c>
      <c r="O269" t="s">
        <v>40</v>
      </c>
      <c r="P269">
        <v>1812</v>
      </c>
      <c r="T269" s="3" t="str">
        <f t="shared" si="9"/>
        <v>.</v>
      </c>
      <c r="U269" s="3" t="str">
        <f>IF(AND(R269&lt;&gt;"_U",N269&lt;&gt;9999,N269&lt;&gt;999,L269&lt;&gt;"Median"),IFERROR(VLOOKUP(A269,'Region Total'!A:P,16,0),"."),".")</f>
        <v>.</v>
      </c>
    </row>
    <row r="270" spans="1:21" x14ac:dyDescent="0.3">
      <c r="A270" s="1" t="str">
        <f t="shared" si="8"/>
        <v>2018|Gisborne Region|$20,000 or less</v>
      </c>
      <c r="B270" t="s">
        <v>18</v>
      </c>
      <c r="C270" t="s">
        <v>19</v>
      </c>
      <c r="D270" t="s">
        <v>20</v>
      </c>
      <c r="E270" t="s">
        <v>21</v>
      </c>
      <c r="F270">
        <v>2018</v>
      </c>
      <c r="G270">
        <v>2018</v>
      </c>
      <c r="H270">
        <v>5</v>
      </c>
      <c r="I270" t="s">
        <v>46</v>
      </c>
      <c r="J270">
        <v>99</v>
      </c>
      <c r="K270" t="s">
        <v>23</v>
      </c>
      <c r="L270">
        <v>1</v>
      </c>
      <c r="M270" t="s">
        <v>39</v>
      </c>
      <c r="N270">
        <v>999</v>
      </c>
      <c r="O270" t="s">
        <v>42</v>
      </c>
      <c r="P270">
        <v>0</v>
      </c>
      <c r="T270" s="3" t="str">
        <f t="shared" si="9"/>
        <v>.</v>
      </c>
      <c r="U270" s="3" t="str">
        <f>IF(AND(R270&lt;&gt;"_U",N270&lt;&gt;9999,N270&lt;&gt;999,L270&lt;&gt;"Median"),IFERROR(VLOOKUP(A270,'Region Total'!A:P,16,0),"."),".")</f>
        <v>.</v>
      </c>
    </row>
    <row r="271" spans="1:21" x14ac:dyDescent="0.3">
      <c r="A271" s="1" t="str">
        <f t="shared" si="8"/>
        <v>2018|Gisborne Region|$20,000 or less</v>
      </c>
      <c r="B271" t="s">
        <v>18</v>
      </c>
      <c r="C271" t="s">
        <v>19</v>
      </c>
      <c r="D271" t="s">
        <v>20</v>
      </c>
      <c r="E271" t="s">
        <v>21</v>
      </c>
      <c r="F271">
        <v>2018</v>
      </c>
      <c r="G271">
        <v>2018</v>
      </c>
      <c r="H271">
        <v>5</v>
      </c>
      <c r="I271" t="s">
        <v>46</v>
      </c>
      <c r="J271">
        <v>99</v>
      </c>
      <c r="K271" t="s">
        <v>23</v>
      </c>
      <c r="L271">
        <v>1</v>
      </c>
      <c r="M271" t="s">
        <v>39</v>
      </c>
      <c r="N271">
        <v>2</v>
      </c>
      <c r="O271" t="s">
        <v>28</v>
      </c>
      <c r="P271">
        <v>1128</v>
      </c>
      <c r="T271" s="3">
        <f t="shared" si="9"/>
        <v>62.25</v>
      </c>
      <c r="U271" s="3">
        <f>IF(AND(R271&lt;&gt;"_U",N271&lt;&gt;9999,N271&lt;&gt;999,L271&lt;&gt;"Median"),IFERROR(VLOOKUP(A271,'Region Total'!A:P,16,0),"."),".")</f>
        <v>1812</v>
      </c>
    </row>
    <row r="272" spans="1:21" x14ac:dyDescent="0.3">
      <c r="A272" s="1" t="str">
        <f t="shared" si="8"/>
        <v>2018|Gisborne Region|$20,001-$30,000</v>
      </c>
      <c r="B272" t="s">
        <v>18</v>
      </c>
      <c r="C272" t="s">
        <v>19</v>
      </c>
      <c r="D272" t="s">
        <v>20</v>
      </c>
      <c r="E272" t="s">
        <v>21</v>
      </c>
      <c r="F272">
        <v>2018</v>
      </c>
      <c r="G272">
        <v>2018</v>
      </c>
      <c r="H272">
        <v>5</v>
      </c>
      <c r="I272" t="s">
        <v>46</v>
      </c>
      <c r="J272">
        <v>99</v>
      </c>
      <c r="K272" t="s">
        <v>23</v>
      </c>
      <c r="L272">
        <v>2</v>
      </c>
      <c r="M272" t="s">
        <v>24</v>
      </c>
      <c r="N272">
        <v>9999</v>
      </c>
      <c r="O272" t="s">
        <v>40</v>
      </c>
      <c r="P272">
        <v>1947</v>
      </c>
      <c r="T272" s="3" t="str">
        <f t="shared" si="9"/>
        <v>.</v>
      </c>
      <c r="U272" s="3" t="str">
        <f>IF(AND(R272&lt;&gt;"_U",N272&lt;&gt;9999,N272&lt;&gt;999,L272&lt;&gt;"Median"),IFERROR(VLOOKUP(A272,'Region Total'!A:P,16,0),"."),".")</f>
        <v>.</v>
      </c>
    </row>
    <row r="273" spans="1:21" x14ac:dyDescent="0.3">
      <c r="A273" s="1" t="str">
        <f t="shared" si="8"/>
        <v>2018|Gisborne Region|$20,001-$30,000</v>
      </c>
      <c r="B273" t="s">
        <v>18</v>
      </c>
      <c r="C273" t="s">
        <v>19</v>
      </c>
      <c r="D273" t="s">
        <v>20</v>
      </c>
      <c r="E273" t="s">
        <v>21</v>
      </c>
      <c r="F273">
        <v>2018</v>
      </c>
      <c r="G273">
        <v>2018</v>
      </c>
      <c r="H273">
        <v>5</v>
      </c>
      <c r="I273" t="s">
        <v>46</v>
      </c>
      <c r="J273">
        <v>99</v>
      </c>
      <c r="K273" t="s">
        <v>23</v>
      </c>
      <c r="L273">
        <v>2</v>
      </c>
      <c r="M273" t="s">
        <v>24</v>
      </c>
      <c r="N273">
        <v>3</v>
      </c>
      <c r="O273" t="s">
        <v>25</v>
      </c>
      <c r="P273">
        <v>162</v>
      </c>
      <c r="T273" s="3">
        <f t="shared" si="9"/>
        <v>8.32</v>
      </c>
      <c r="U273" s="3">
        <f>IF(AND(R273&lt;&gt;"_U",N273&lt;&gt;9999,N273&lt;&gt;999,L273&lt;&gt;"Median"),IFERROR(VLOOKUP(A273,'Region Total'!A:P,16,0),"."),".")</f>
        <v>1947</v>
      </c>
    </row>
    <row r="274" spans="1:21" x14ac:dyDescent="0.3">
      <c r="A274" s="1" t="str">
        <f t="shared" si="8"/>
        <v>2018|Gisborne Region|$20,001-$30,000</v>
      </c>
      <c r="B274" t="s">
        <v>18</v>
      </c>
      <c r="C274" t="s">
        <v>19</v>
      </c>
      <c r="D274" t="s">
        <v>20</v>
      </c>
      <c r="E274" t="s">
        <v>21</v>
      </c>
      <c r="F274">
        <v>2018</v>
      </c>
      <c r="G274">
        <v>2018</v>
      </c>
      <c r="H274">
        <v>5</v>
      </c>
      <c r="I274" t="s">
        <v>46</v>
      </c>
      <c r="J274">
        <v>99</v>
      </c>
      <c r="K274" t="s">
        <v>23</v>
      </c>
      <c r="L274">
        <v>2</v>
      </c>
      <c r="M274" t="s">
        <v>24</v>
      </c>
      <c r="N274">
        <v>999</v>
      </c>
      <c r="O274" t="s">
        <v>42</v>
      </c>
      <c r="P274">
        <v>0</v>
      </c>
      <c r="T274" s="3" t="str">
        <f t="shared" si="9"/>
        <v>.</v>
      </c>
      <c r="U274" s="3" t="str">
        <f>IF(AND(R274&lt;&gt;"_U",N274&lt;&gt;9999,N274&lt;&gt;999,L274&lt;&gt;"Median"),IFERROR(VLOOKUP(A274,'Region Total'!A:P,16,0),"."),".")</f>
        <v>.</v>
      </c>
    </row>
    <row r="275" spans="1:21" x14ac:dyDescent="0.3">
      <c r="A275" s="1" t="str">
        <f t="shared" si="8"/>
        <v>2018|Gisborne Region|$20,001-$30,000</v>
      </c>
      <c r="B275" t="s">
        <v>18</v>
      </c>
      <c r="C275" t="s">
        <v>19</v>
      </c>
      <c r="D275" t="s">
        <v>20</v>
      </c>
      <c r="E275" t="s">
        <v>21</v>
      </c>
      <c r="F275">
        <v>2018</v>
      </c>
      <c r="G275">
        <v>2018</v>
      </c>
      <c r="H275">
        <v>5</v>
      </c>
      <c r="I275" t="s">
        <v>46</v>
      </c>
      <c r="J275">
        <v>99</v>
      </c>
      <c r="K275" t="s">
        <v>23</v>
      </c>
      <c r="L275">
        <v>2</v>
      </c>
      <c r="M275" t="s">
        <v>24</v>
      </c>
      <c r="N275">
        <v>2</v>
      </c>
      <c r="O275" t="s">
        <v>28</v>
      </c>
      <c r="P275">
        <v>963</v>
      </c>
      <c r="T275" s="3">
        <f t="shared" si="9"/>
        <v>49.46</v>
      </c>
      <c r="U275" s="3">
        <f>IF(AND(R275&lt;&gt;"_U",N275&lt;&gt;9999,N275&lt;&gt;999,L275&lt;&gt;"Median"),IFERROR(VLOOKUP(A275,'Region Total'!A:P,16,0),"."),".")</f>
        <v>1947</v>
      </c>
    </row>
    <row r="276" spans="1:21" x14ac:dyDescent="0.3">
      <c r="A276" s="1" t="str">
        <f t="shared" si="8"/>
        <v>2018|Gisborne Region|$20,001-$30,000</v>
      </c>
      <c r="B276" t="s">
        <v>18</v>
      </c>
      <c r="C276" t="s">
        <v>19</v>
      </c>
      <c r="D276" t="s">
        <v>20</v>
      </c>
      <c r="E276" t="s">
        <v>21</v>
      </c>
      <c r="F276">
        <v>2018</v>
      </c>
      <c r="G276">
        <v>2018</v>
      </c>
      <c r="H276">
        <v>5</v>
      </c>
      <c r="I276" t="s">
        <v>46</v>
      </c>
      <c r="J276">
        <v>99</v>
      </c>
      <c r="K276" t="s">
        <v>23</v>
      </c>
      <c r="L276">
        <v>2</v>
      </c>
      <c r="M276" t="s">
        <v>24</v>
      </c>
      <c r="N276">
        <v>1</v>
      </c>
      <c r="O276" t="s">
        <v>33</v>
      </c>
      <c r="P276">
        <v>822</v>
      </c>
      <c r="T276" s="3">
        <f t="shared" si="9"/>
        <v>42.22</v>
      </c>
      <c r="U276" s="3">
        <f>IF(AND(R276&lt;&gt;"_U",N276&lt;&gt;9999,N276&lt;&gt;999,L276&lt;&gt;"Median"),IFERROR(VLOOKUP(A276,'Region Total'!A:P,16,0),"."),".")</f>
        <v>1947</v>
      </c>
    </row>
    <row r="277" spans="1:21" x14ac:dyDescent="0.3">
      <c r="A277" s="1" t="str">
        <f t="shared" si="8"/>
        <v>2018|Gisborne Region|$20,001-$30,000</v>
      </c>
      <c r="B277" t="s">
        <v>18</v>
      </c>
      <c r="C277" t="s">
        <v>19</v>
      </c>
      <c r="D277" t="s">
        <v>20</v>
      </c>
      <c r="E277" t="s">
        <v>21</v>
      </c>
      <c r="F277">
        <v>2018</v>
      </c>
      <c r="G277">
        <v>2018</v>
      </c>
      <c r="H277">
        <v>5</v>
      </c>
      <c r="I277" t="s">
        <v>46</v>
      </c>
      <c r="J277">
        <v>99</v>
      </c>
      <c r="K277" t="s">
        <v>23</v>
      </c>
      <c r="L277">
        <v>2</v>
      </c>
      <c r="M277" t="s">
        <v>24</v>
      </c>
      <c r="N277">
        <v>7777</v>
      </c>
      <c r="O277" t="s">
        <v>37</v>
      </c>
      <c r="P277">
        <v>1947</v>
      </c>
      <c r="T277" s="3">
        <f t="shared" si="9"/>
        <v>100</v>
      </c>
      <c r="U277" s="3">
        <f>IF(AND(R277&lt;&gt;"_U",N277&lt;&gt;9999,N277&lt;&gt;999,L277&lt;&gt;"Median"),IFERROR(VLOOKUP(A277,'Region Total'!A:P,16,0),"."),".")</f>
        <v>1947</v>
      </c>
    </row>
    <row r="278" spans="1:21" x14ac:dyDescent="0.3">
      <c r="A278" s="1" t="str">
        <f t="shared" si="8"/>
        <v>2018|Gisborne Region|$30,001-$50,000</v>
      </c>
      <c r="B278" t="s">
        <v>18</v>
      </c>
      <c r="C278" t="s">
        <v>19</v>
      </c>
      <c r="D278" t="s">
        <v>20</v>
      </c>
      <c r="E278" t="s">
        <v>21</v>
      </c>
      <c r="F278">
        <v>2018</v>
      </c>
      <c r="G278">
        <v>2018</v>
      </c>
      <c r="H278">
        <v>5</v>
      </c>
      <c r="I278" t="s">
        <v>46</v>
      </c>
      <c r="J278">
        <v>99</v>
      </c>
      <c r="K278" t="s">
        <v>23</v>
      </c>
      <c r="L278">
        <v>3</v>
      </c>
      <c r="M278" t="s">
        <v>45</v>
      </c>
      <c r="N278">
        <v>2</v>
      </c>
      <c r="O278" t="s">
        <v>28</v>
      </c>
      <c r="P278">
        <v>1179</v>
      </c>
      <c r="T278" s="3">
        <f t="shared" si="9"/>
        <v>43.47</v>
      </c>
      <c r="U278" s="3">
        <f>IF(AND(R278&lt;&gt;"_U",N278&lt;&gt;9999,N278&lt;&gt;999,L278&lt;&gt;"Median"),IFERROR(VLOOKUP(A278,'Region Total'!A:P,16,0),"."),".")</f>
        <v>2712</v>
      </c>
    </row>
    <row r="279" spans="1:21" x14ac:dyDescent="0.3">
      <c r="A279" s="1" t="str">
        <f t="shared" si="8"/>
        <v>2018|Gisborne Region|$30,001-$50,000</v>
      </c>
      <c r="B279" t="s">
        <v>18</v>
      </c>
      <c r="C279" t="s">
        <v>19</v>
      </c>
      <c r="D279" t="s">
        <v>20</v>
      </c>
      <c r="E279" t="s">
        <v>21</v>
      </c>
      <c r="F279">
        <v>2018</v>
      </c>
      <c r="G279">
        <v>2018</v>
      </c>
      <c r="H279">
        <v>5</v>
      </c>
      <c r="I279" t="s">
        <v>46</v>
      </c>
      <c r="J279">
        <v>99</v>
      </c>
      <c r="K279" t="s">
        <v>23</v>
      </c>
      <c r="L279">
        <v>3</v>
      </c>
      <c r="M279" t="s">
        <v>45</v>
      </c>
      <c r="N279">
        <v>9999</v>
      </c>
      <c r="O279" t="s">
        <v>40</v>
      </c>
      <c r="P279">
        <v>2712</v>
      </c>
      <c r="T279" s="3" t="str">
        <f t="shared" si="9"/>
        <v>.</v>
      </c>
      <c r="U279" s="3" t="str">
        <f>IF(AND(R279&lt;&gt;"_U",N279&lt;&gt;9999,N279&lt;&gt;999,L279&lt;&gt;"Median"),IFERROR(VLOOKUP(A279,'Region Total'!A:P,16,0),"."),".")</f>
        <v>.</v>
      </c>
    </row>
    <row r="280" spans="1:21" x14ac:dyDescent="0.3">
      <c r="A280" s="1" t="str">
        <f t="shared" si="8"/>
        <v>2018|Gisborne Region|$30,001-$50,000</v>
      </c>
      <c r="B280" t="s">
        <v>18</v>
      </c>
      <c r="C280" t="s">
        <v>19</v>
      </c>
      <c r="D280" t="s">
        <v>20</v>
      </c>
      <c r="E280" t="s">
        <v>21</v>
      </c>
      <c r="F280">
        <v>2018</v>
      </c>
      <c r="G280">
        <v>2018</v>
      </c>
      <c r="H280">
        <v>5</v>
      </c>
      <c r="I280" t="s">
        <v>46</v>
      </c>
      <c r="J280">
        <v>99</v>
      </c>
      <c r="K280" t="s">
        <v>23</v>
      </c>
      <c r="L280">
        <v>3</v>
      </c>
      <c r="M280" t="s">
        <v>45</v>
      </c>
      <c r="N280">
        <v>7777</v>
      </c>
      <c r="O280" t="s">
        <v>37</v>
      </c>
      <c r="P280">
        <v>2712</v>
      </c>
      <c r="T280" s="3">
        <f t="shared" si="9"/>
        <v>100</v>
      </c>
      <c r="U280" s="3">
        <f>IF(AND(R280&lt;&gt;"_U",N280&lt;&gt;9999,N280&lt;&gt;999,L280&lt;&gt;"Median"),IFERROR(VLOOKUP(A280,'Region Total'!A:P,16,0),"."),".")</f>
        <v>2712</v>
      </c>
    </row>
    <row r="281" spans="1:21" x14ac:dyDescent="0.3">
      <c r="A281" s="1" t="str">
        <f t="shared" si="8"/>
        <v>2018|Gisborne Region|$30,001-$50,000</v>
      </c>
      <c r="B281" t="s">
        <v>18</v>
      </c>
      <c r="C281" t="s">
        <v>19</v>
      </c>
      <c r="D281" t="s">
        <v>20</v>
      </c>
      <c r="E281" t="s">
        <v>21</v>
      </c>
      <c r="F281">
        <v>2018</v>
      </c>
      <c r="G281">
        <v>2018</v>
      </c>
      <c r="H281">
        <v>5</v>
      </c>
      <c r="I281" t="s">
        <v>46</v>
      </c>
      <c r="J281">
        <v>99</v>
      </c>
      <c r="K281" t="s">
        <v>23</v>
      </c>
      <c r="L281">
        <v>3</v>
      </c>
      <c r="M281" t="s">
        <v>45</v>
      </c>
      <c r="N281">
        <v>1</v>
      </c>
      <c r="O281" t="s">
        <v>33</v>
      </c>
      <c r="P281">
        <v>1296</v>
      </c>
      <c r="T281" s="3">
        <f t="shared" si="9"/>
        <v>47.79</v>
      </c>
      <c r="U281" s="3">
        <f>IF(AND(R281&lt;&gt;"_U",N281&lt;&gt;9999,N281&lt;&gt;999,L281&lt;&gt;"Median"),IFERROR(VLOOKUP(A281,'Region Total'!A:P,16,0),"."),".")</f>
        <v>2712</v>
      </c>
    </row>
    <row r="282" spans="1:21" x14ac:dyDescent="0.3">
      <c r="A282" s="1" t="str">
        <f t="shared" si="8"/>
        <v>2018|Gisborne Region|$30,001-$50,000</v>
      </c>
      <c r="B282" t="s">
        <v>18</v>
      </c>
      <c r="C282" t="s">
        <v>19</v>
      </c>
      <c r="D282" t="s">
        <v>20</v>
      </c>
      <c r="E282" t="s">
        <v>21</v>
      </c>
      <c r="F282">
        <v>2018</v>
      </c>
      <c r="G282">
        <v>2018</v>
      </c>
      <c r="H282">
        <v>5</v>
      </c>
      <c r="I282" t="s">
        <v>46</v>
      </c>
      <c r="J282">
        <v>99</v>
      </c>
      <c r="K282" t="s">
        <v>23</v>
      </c>
      <c r="L282">
        <v>3</v>
      </c>
      <c r="M282" t="s">
        <v>45</v>
      </c>
      <c r="N282">
        <v>3</v>
      </c>
      <c r="O282" t="s">
        <v>25</v>
      </c>
      <c r="P282">
        <v>234</v>
      </c>
      <c r="T282" s="3">
        <f t="shared" si="9"/>
        <v>8.6300000000000008</v>
      </c>
      <c r="U282" s="3">
        <f>IF(AND(R282&lt;&gt;"_U",N282&lt;&gt;9999,N282&lt;&gt;999,L282&lt;&gt;"Median"),IFERROR(VLOOKUP(A282,'Region Total'!A:P,16,0),"."),".")</f>
        <v>2712</v>
      </c>
    </row>
    <row r="283" spans="1:21" x14ac:dyDescent="0.3">
      <c r="A283" s="1" t="str">
        <f t="shared" si="8"/>
        <v>2018|Gisborne Region|$30,001-$50,000</v>
      </c>
      <c r="B283" t="s">
        <v>18</v>
      </c>
      <c r="C283" t="s">
        <v>19</v>
      </c>
      <c r="D283" t="s">
        <v>20</v>
      </c>
      <c r="E283" t="s">
        <v>21</v>
      </c>
      <c r="F283">
        <v>2018</v>
      </c>
      <c r="G283">
        <v>2018</v>
      </c>
      <c r="H283">
        <v>5</v>
      </c>
      <c r="I283" t="s">
        <v>46</v>
      </c>
      <c r="J283">
        <v>99</v>
      </c>
      <c r="K283" t="s">
        <v>23</v>
      </c>
      <c r="L283">
        <v>3</v>
      </c>
      <c r="M283" t="s">
        <v>45</v>
      </c>
      <c r="N283">
        <v>999</v>
      </c>
      <c r="O283" t="s">
        <v>42</v>
      </c>
      <c r="P283">
        <v>0</v>
      </c>
      <c r="T283" s="3" t="str">
        <f t="shared" si="9"/>
        <v>.</v>
      </c>
      <c r="U283" s="3" t="str">
        <f>IF(AND(R283&lt;&gt;"_U",N283&lt;&gt;9999,N283&lt;&gt;999,L283&lt;&gt;"Median"),IFERROR(VLOOKUP(A283,'Region Total'!A:P,16,0),"."),".")</f>
        <v>.</v>
      </c>
    </row>
    <row r="284" spans="1:21" x14ac:dyDescent="0.3">
      <c r="A284" s="1" t="str">
        <f t="shared" si="8"/>
        <v>2018|Gisborne Region|$50,001-$70,000</v>
      </c>
      <c r="B284" t="s">
        <v>18</v>
      </c>
      <c r="C284" t="s">
        <v>19</v>
      </c>
      <c r="D284" t="s">
        <v>20</v>
      </c>
      <c r="E284" t="s">
        <v>21</v>
      </c>
      <c r="F284">
        <v>2018</v>
      </c>
      <c r="G284">
        <v>2018</v>
      </c>
      <c r="H284">
        <v>5</v>
      </c>
      <c r="I284" t="s">
        <v>46</v>
      </c>
      <c r="J284">
        <v>99</v>
      </c>
      <c r="K284" t="s">
        <v>23</v>
      </c>
      <c r="L284">
        <v>4</v>
      </c>
      <c r="M284" t="s">
        <v>36</v>
      </c>
      <c r="N284">
        <v>7777</v>
      </c>
      <c r="O284" t="s">
        <v>37</v>
      </c>
      <c r="P284">
        <v>2364</v>
      </c>
      <c r="T284" s="3">
        <f t="shared" si="9"/>
        <v>100</v>
      </c>
      <c r="U284" s="3">
        <f>IF(AND(R284&lt;&gt;"_U",N284&lt;&gt;9999,N284&lt;&gt;999,L284&lt;&gt;"Median"),IFERROR(VLOOKUP(A284,'Region Total'!A:P,16,0),"."),".")</f>
        <v>2364</v>
      </c>
    </row>
    <row r="285" spans="1:21" x14ac:dyDescent="0.3">
      <c r="A285" s="1" t="str">
        <f t="shared" si="8"/>
        <v>2018|Gisborne Region|$50,001-$70,000</v>
      </c>
      <c r="B285" t="s">
        <v>18</v>
      </c>
      <c r="C285" t="s">
        <v>19</v>
      </c>
      <c r="D285" t="s">
        <v>20</v>
      </c>
      <c r="E285" t="s">
        <v>21</v>
      </c>
      <c r="F285">
        <v>2018</v>
      </c>
      <c r="G285">
        <v>2018</v>
      </c>
      <c r="H285">
        <v>5</v>
      </c>
      <c r="I285" t="s">
        <v>46</v>
      </c>
      <c r="J285">
        <v>99</v>
      </c>
      <c r="K285" t="s">
        <v>23</v>
      </c>
      <c r="L285">
        <v>4</v>
      </c>
      <c r="M285" t="s">
        <v>36</v>
      </c>
      <c r="N285">
        <v>2</v>
      </c>
      <c r="O285" t="s">
        <v>28</v>
      </c>
      <c r="P285">
        <v>990</v>
      </c>
      <c r="T285" s="3">
        <f t="shared" si="9"/>
        <v>41.88</v>
      </c>
      <c r="U285" s="3">
        <f>IF(AND(R285&lt;&gt;"_U",N285&lt;&gt;9999,N285&lt;&gt;999,L285&lt;&gt;"Median"),IFERROR(VLOOKUP(A285,'Region Total'!A:P,16,0),"."),".")</f>
        <v>2364</v>
      </c>
    </row>
    <row r="286" spans="1:21" x14ac:dyDescent="0.3">
      <c r="A286" s="1" t="str">
        <f t="shared" si="8"/>
        <v>2018|Gisborne Region|$50,001-$70,000</v>
      </c>
      <c r="B286" t="s">
        <v>18</v>
      </c>
      <c r="C286" t="s">
        <v>19</v>
      </c>
      <c r="D286" t="s">
        <v>20</v>
      </c>
      <c r="E286" t="s">
        <v>21</v>
      </c>
      <c r="F286">
        <v>2018</v>
      </c>
      <c r="G286">
        <v>2018</v>
      </c>
      <c r="H286">
        <v>5</v>
      </c>
      <c r="I286" t="s">
        <v>46</v>
      </c>
      <c r="J286">
        <v>99</v>
      </c>
      <c r="K286" t="s">
        <v>23</v>
      </c>
      <c r="L286">
        <v>4</v>
      </c>
      <c r="M286" t="s">
        <v>36</v>
      </c>
      <c r="N286">
        <v>3</v>
      </c>
      <c r="O286" t="s">
        <v>25</v>
      </c>
      <c r="P286">
        <v>213</v>
      </c>
      <c r="T286" s="3">
        <f t="shared" si="9"/>
        <v>9.01</v>
      </c>
      <c r="U286" s="3">
        <f>IF(AND(R286&lt;&gt;"_U",N286&lt;&gt;9999,N286&lt;&gt;999,L286&lt;&gt;"Median"),IFERROR(VLOOKUP(A286,'Region Total'!A:P,16,0),"."),".")</f>
        <v>2364</v>
      </c>
    </row>
    <row r="287" spans="1:21" x14ac:dyDescent="0.3">
      <c r="A287" s="1" t="str">
        <f t="shared" si="8"/>
        <v>2018|Gisborne Region|$50,001-$70,000</v>
      </c>
      <c r="B287" t="s">
        <v>18</v>
      </c>
      <c r="C287" t="s">
        <v>19</v>
      </c>
      <c r="D287" t="s">
        <v>20</v>
      </c>
      <c r="E287" t="s">
        <v>21</v>
      </c>
      <c r="F287">
        <v>2018</v>
      </c>
      <c r="G287">
        <v>2018</v>
      </c>
      <c r="H287">
        <v>5</v>
      </c>
      <c r="I287" t="s">
        <v>46</v>
      </c>
      <c r="J287">
        <v>99</v>
      </c>
      <c r="K287" t="s">
        <v>23</v>
      </c>
      <c r="L287">
        <v>4</v>
      </c>
      <c r="M287" t="s">
        <v>36</v>
      </c>
      <c r="N287">
        <v>9999</v>
      </c>
      <c r="O287" t="s">
        <v>40</v>
      </c>
      <c r="P287">
        <v>2364</v>
      </c>
      <c r="T287" s="3" t="str">
        <f t="shared" si="9"/>
        <v>.</v>
      </c>
      <c r="U287" s="3" t="str">
        <f>IF(AND(R287&lt;&gt;"_U",N287&lt;&gt;9999,N287&lt;&gt;999,L287&lt;&gt;"Median"),IFERROR(VLOOKUP(A287,'Region Total'!A:P,16,0),"."),".")</f>
        <v>.</v>
      </c>
    </row>
    <row r="288" spans="1:21" x14ac:dyDescent="0.3">
      <c r="A288" s="1" t="str">
        <f t="shared" si="8"/>
        <v>2018|Gisborne Region|$50,001-$70,000</v>
      </c>
      <c r="B288" t="s">
        <v>18</v>
      </c>
      <c r="C288" t="s">
        <v>19</v>
      </c>
      <c r="D288" t="s">
        <v>20</v>
      </c>
      <c r="E288" t="s">
        <v>21</v>
      </c>
      <c r="F288">
        <v>2018</v>
      </c>
      <c r="G288">
        <v>2018</v>
      </c>
      <c r="H288">
        <v>5</v>
      </c>
      <c r="I288" t="s">
        <v>46</v>
      </c>
      <c r="J288">
        <v>99</v>
      </c>
      <c r="K288" t="s">
        <v>23</v>
      </c>
      <c r="L288">
        <v>4</v>
      </c>
      <c r="M288" t="s">
        <v>36</v>
      </c>
      <c r="N288">
        <v>1</v>
      </c>
      <c r="O288" t="s">
        <v>33</v>
      </c>
      <c r="P288">
        <v>1161</v>
      </c>
      <c r="T288" s="3">
        <f t="shared" si="9"/>
        <v>49.11</v>
      </c>
      <c r="U288" s="3">
        <f>IF(AND(R288&lt;&gt;"_U",N288&lt;&gt;9999,N288&lt;&gt;999,L288&lt;&gt;"Median"),IFERROR(VLOOKUP(A288,'Region Total'!A:P,16,0),"."),".")</f>
        <v>2364</v>
      </c>
    </row>
    <row r="289" spans="1:21" x14ac:dyDescent="0.3">
      <c r="A289" s="1" t="str">
        <f t="shared" si="8"/>
        <v>2018|Gisborne Region|$50,001-$70,000</v>
      </c>
      <c r="B289" t="s">
        <v>18</v>
      </c>
      <c r="C289" t="s">
        <v>19</v>
      </c>
      <c r="D289" t="s">
        <v>20</v>
      </c>
      <c r="E289" t="s">
        <v>21</v>
      </c>
      <c r="F289">
        <v>2018</v>
      </c>
      <c r="G289">
        <v>2018</v>
      </c>
      <c r="H289">
        <v>5</v>
      </c>
      <c r="I289" t="s">
        <v>46</v>
      </c>
      <c r="J289">
        <v>99</v>
      </c>
      <c r="K289" t="s">
        <v>23</v>
      </c>
      <c r="L289">
        <v>4</v>
      </c>
      <c r="M289" t="s">
        <v>36</v>
      </c>
      <c r="N289">
        <v>999</v>
      </c>
      <c r="O289" t="s">
        <v>42</v>
      </c>
      <c r="P289">
        <v>0</v>
      </c>
      <c r="T289" s="3" t="str">
        <f t="shared" si="9"/>
        <v>.</v>
      </c>
      <c r="U289" s="3" t="str">
        <f>IF(AND(R289&lt;&gt;"_U",N289&lt;&gt;9999,N289&lt;&gt;999,L289&lt;&gt;"Median"),IFERROR(VLOOKUP(A289,'Region Total'!A:P,16,0),"."),".")</f>
        <v>.</v>
      </c>
    </row>
    <row r="290" spans="1:21" x14ac:dyDescent="0.3">
      <c r="A290" s="1" t="str">
        <f t="shared" si="8"/>
        <v>2018|Gisborne Region|$70,001-$100,000</v>
      </c>
      <c r="B290" t="s">
        <v>18</v>
      </c>
      <c r="C290" t="s">
        <v>19</v>
      </c>
      <c r="D290" t="s">
        <v>20</v>
      </c>
      <c r="E290" t="s">
        <v>21</v>
      </c>
      <c r="F290">
        <v>2018</v>
      </c>
      <c r="G290">
        <v>2018</v>
      </c>
      <c r="H290">
        <v>5</v>
      </c>
      <c r="I290" t="s">
        <v>46</v>
      </c>
      <c r="J290">
        <v>99</v>
      </c>
      <c r="K290" t="s">
        <v>23</v>
      </c>
      <c r="L290">
        <v>5</v>
      </c>
      <c r="M290" t="s">
        <v>58</v>
      </c>
      <c r="N290">
        <v>1</v>
      </c>
      <c r="O290" t="s">
        <v>33</v>
      </c>
      <c r="P290">
        <v>1392</v>
      </c>
      <c r="T290" s="3">
        <f t="shared" si="9"/>
        <v>57.71</v>
      </c>
      <c r="U290" s="3">
        <f>IF(AND(R290&lt;&gt;"_U",N290&lt;&gt;9999,N290&lt;&gt;999,L290&lt;&gt;"Median"),IFERROR(VLOOKUP(A290,'Region Total'!A:P,16,0),"."),".")</f>
        <v>2412</v>
      </c>
    </row>
    <row r="291" spans="1:21" x14ac:dyDescent="0.3">
      <c r="A291" s="1" t="str">
        <f t="shared" si="8"/>
        <v>2018|Gisborne Region|$70,001-$100,000</v>
      </c>
      <c r="B291" t="s">
        <v>18</v>
      </c>
      <c r="C291" t="s">
        <v>19</v>
      </c>
      <c r="D291" t="s">
        <v>20</v>
      </c>
      <c r="E291" t="s">
        <v>21</v>
      </c>
      <c r="F291">
        <v>2018</v>
      </c>
      <c r="G291">
        <v>2018</v>
      </c>
      <c r="H291">
        <v>5</v>
      </c>
      <c r="I291" t="s">
        <v>46</v>
      </c>
      <c r="J291">
        <v>99</v>
      </c>
      <c r="K291" t="s">
        <v>23</v>
      </c>
      <c r="L291">
        <v>5</v>
      </c>
      <c r="M291" t="s">
        <v>58</v>
      </c>
      <c r="N291">
        <v>7777</v>
      </c>
      <c r="O291" t="s">
        <v>37</v>
      </c>
      <c r="P291">
        <v>2412</v>
      </c>
      <c r="T291" s="3">
        <f t="shared" si="9"/>
        <v>100</v>
      </c>
      <c r="U291" s="3">
        <f>IF(AND(R291&lt;&gt;"_U",N291&lt;&gt;9999,N291&lt;&gt;999,L291&lt;&gt;"Median"),IFERROR(VLOOKUP(A291,'Region Total'!A:P,16,0),"."),".")</f>
        <v>2412</v>
      </c>
    </row>
    <row r="292" spans="1:21" x14ac:dyDescent="0.3">
      <c r="A292" s="1" t="str">
        <f t="shared" si="8"/>
        <v>2018|Gisborne Region|$70,001-$100,000</v>
      </c>
      <c r="B292" t="s">
        <v>18</v>
      </c>
      <c r="C292" t="s">
        <v>19</v>
      </c>
      <c r="D292" t="s">
        <v>20</v>
      </c>
      <c r="E292" t="s">
        <v>21</v>
      </c>
      <c r="F292">
        <v>2018</v>
      </c>
      <c r="G292">
        <v>2018</v>
      </c>
      <c r="H292">
        <v>5</v>
      </c>
      <c r="I292" t="s">
        <v>46</v>
      </c>
      <c r="J292">
        <v>99</v>
      </c>
      <c r="K292" t="s">
        <v>23</v>
      </c>
      <c r="L292">
        <v>5</v>
      </c>
      <c r="M292" t="s">
        <v>58</v>
      </c>
      <c r="N292">
        <v>999</v>
      </c>
      <c r="O292" t="s">
        <v>42</v>
      </c>
      <c r="P292">
        <v>0</v>
      </c>
      <c r="T292" s="3" t="str">
        <f t="shared" si="9"/>
        <v>.</v>
      </c>
      <c r="U292" s="3" t="str">
        <f>IF(AND(R292&lt;&gt;"_U",N292&lt;&gt;9999,N292&lt;&gt;999,L292&lt;&gt;"Median"),IFERROR(VLOOKUP(A292,'Region Total'!A:P,16,0),"."),".")</f>
        <v>.</v>
      </c>
    </row>
    <row r="293" spans="1:21" x14ac:dyDescent="0.3">
      <c r="A293" s="1" t="str">
        <f t="shared" si="8"/>
        <v>2018|Gisborne Region|$70,001-$100,000</v>
      </c>
      <c r="B293" t="s">
        <v>18</v>
      </c>
      <c r="C293" t="s">
        <v>19</v>
      </c>
      <c r="D293" t="s">
        <v>20</v>
      </c>
      <c r="E293" t="s">
        <v>21</v>
      </c>
      <c r="F293">
        <v>2018</v>
      </c>
      <c r="G293">
        <v>2018</v>
      </c>
      <c r="H293">
        <v>5</v>
      </c>
      <c r="I293" t="s">
        <v>46</v>
      </c>
      <c r="J293">
        <v>99</v>
      </c>
      <c r="K293" t="s">
        <v>23</v>
      </c>
      <c r="L293">
        <v>5</v>
      </c>
      <c r="M293" t="s">
        <v>58</v>
      </c>
      <c r="N293">
        <v>2</v>
      </c>
      <c r="O293" t="s">
        <v>28</v>
      </c>
      <c r="P293">
        <v>807</v>
      </c>
      <c r="T293" s="3">
        <f t="shared" si="9"/>
        <v>33.46</v>
      </c>
      <c r="U293" s="3">
        <f>IF(AND(R293&lt;&gt;"_U",N293&lt;&gt;9999,N293&lt;&gt;999,L293&lt;&gt;"Median"),IFERROR(VLOOKUP(A293,'Region Total'!A:P,16,0),"."),".")</f>
        <v>2412</v>
      </c>
    </row>
    <row r="294" spans="1:21" x14ac:dyDescent="0.3">
      <c r="A294" s="1" t="str">
        <f t="shared" si="8"/>
        <v>2018|Gisborne Region|$70,001-$100,000</v>
      </c>
      <c r="B294" t="s">
        <v>18</v>
      </c>
      <c r="C294" t="s">
        <v>19</v>
      </c>
      <c r="D294" t="s">
        <v>20</v>
      </c>
      <c r="E294" t="s">
        <v>21</v>
      </c>
      <c r="F294">
        <v>2018</v>
      </c>
      <c r="G294">
        <v>2018</v>
      </c>
      <c r="H294">
        <v>5</v>
      </c>
      <c r="I294" t="s">
        <v>46</v>
      </c>
      <c r="J294">
        <v>99</v>
      </c>
      <c r="K294" t="s">
        <v>23</v>
      </c>
      <c r="L294">
        <v>5</v>
      </c>
      <c r="M294" t="s">
        <v>58</v>
      </c>
      <c r="N294">
        <v>9999</v>
      </c>
      <c r="O294" t="s">
        <v>40</v>
      </c>
      <c r="P294">
        <v>2412</v>
      </c>
      <c r="T294" s="3" t="str">
        <f t="shared" si="9"/>
        <v>.</v>
      </c>
      <c r="U294" s="3" t="str">
        <f>IF(AND(R294&lt;&gt;"_U",N294&lt;&gt;9999,N294&lt;&gt;999,L294&lt;&gt;"Median"),IFERROR(VLOOKUP(A294,'Region Total'!A:P,16,0),"."),".")</f>
        <v>.</v>
      </c>
    </row>
    <row r="295" spans="1:21" x14ac:dyDescent="0.3">
      <c r="A295" s="1" t="str">
        <f t="shared" si="8"/>
        <v>2018|Gisborne Region|$70,001-$100,000</v>
      </c>
      <c r="B295" t="s">
        <v>18</v>
      </c>
      <c r="C295" t="s">
        <v>19</v>
      </c>
      <c r="D295" t="s">
        <v>20</v>
      </c>
      <c r="E295" t="s">
        <v>21</v>
      </c>
      <c r="F295">
        <v>2018</v>
      </c>
      <c r="G295">
        <v>2018</v>
      </c>
      <c r="H295">
        <v>5</v>
      </c>
      <c r="I295" t="s">
        <v>46</v>
      </c>
      <c r="J295">
        <v>99</v>
      </c>
      <c r="K295" t="s">
        <v>23</v>
      </c>
      <c r="L295">
        <v>5</v>
      </c>
      <c r="M295" t="s">
        <v>58</v>
      </c>
      <c r="N295">
        <v>3</v>
      </c>
      <c r="O295" t="s">
        <v>25</v>
      </c>
      <c r="P295">
        <v>213</v>
      </c>
      <c r="T295" s="3">
        <f t="shared" si="9"/>
        <v>8.83</v>
      </c>
      <c r="U295" s="3">
        <f>IF(AND(R295&lt;&gt;"_U",N295&lt;&gt;9999,N295&lt;&gt;999,L295&lt;&gt;"Median"),IFERROR(VLOOKUP(A295,'Region Total'!A:P,16,0),"."),".")</f>
        <v>2412</v>
      </c>
    </row>
    <row r="296" spans="1:21" x14ac:dyDescent="0.3">
      <c r="A296" s="1" t="str">
        <f t="shared" si="8"/>
        <v>2018|Gisborne Region|$100,001-$150,000</v>
      </c>
      <c r="B296" t="s">
        <v>18</v>
      </c>
      <c r="C296" t="s">
        <v>19</v>
      </c>
      <c r="D296" t="s">
        <v>20</v>
      </c>
      <c r="E296" t="s">
        <v>21</v>
      </c>
      <c r="F296">
        <v>2018</v>
      </c>
      <c r="G296">
        <v>2018</v>
      </c>
      <c r="H296">
        <v>5</v>
      </c>
      <c r="I296" t="s">
        <v>46</v>
      </c>
      <c r="J296">
        <v>99</v>
      </c>
      <c r="K296" t="s">
        <v>23</v>
      </c>
      <c r="L296">
        <v>6</v>
      </c>
      <c r="M296" t="s">
        <v>59</v>
      </c>
      <c r="N296">
        <v>9999</v>
      </c>
      <c r="O296" t="s">
        <v>40</v>
      </c>
      <c r="P296">
        <v>2334</v>
      </c>
      <c r="T296" s="3" t="str">
        <f t="shared" si="9"/>
        <v>.</v>
      </c>
      <c r="U296" s="3" t="str">
        <f>IF(AND(R296&lt;&gt;"_U",N296&lt;&gt;9999,N296&lt;&gt;999,L296&lt;&gt;"Median"),IFERROR(VLOOKUP(A296,'Region Total'!A:P,16,0),"."),".")</f>
        <v>.</v>
      </c>
    </row>
    <row r="297" spans="1:21" x14ac:dyDescent="0.3">
      <c r="A297" s="1" t="str">
        <f t="shared" si="8"/>
        <v>2018|Gisborne Region|$100,001-$150,000</v>
      </c>
      <c r="B297" t="s">
        <v>18</v>
      </c>
      <c r="C297" t="s">
        <v>19</v>
      </c>
      <c r="D297" t="s">
        <v>20</v>
      </c>
      <c r="E297" t="s">
        <v>21</v>
      </c>
      <c r="F297">
        <v>2018</v>
      </c>
      <c r="G297">
        <v>2018</v>
      </c>
      <c r="H297">
        <v>5</v>
      </c>
      <c r="I297" t="s">
        <v>46</v>
      </c>
      <c r="J297">
        <v>99</v>
      </c>
      <c r="K297" t="s">
        <v>23</v>
      </c>
      <c r="L297">
        <v>6</v>
      </c>
      <c r="M297" t="s">
        <v>59</v>
      </c>
      <c r="N297">
        <v>3</v>
      </c>
      <c r="O297" t="s">
        <v>25</v>
      </c>
      <c r="P297">
        <v>246</v>
      </c>
      <c r="T297" s="3">
        <f t="shared" si="9"/>
        <v>10.54</v>
      </c>
      <c r="U297" s="3">
        <f>IF(AND(R297&lt;&gt;"_U",N297&lt;&gt;9999,N297&lt;&gt;999,L297&lt;&gt;"Median"),IFERROR(VLOOKUP(A297,'Region Total'!A:P,16,0),"."),".")</f>
        <v>2334</v>
      </c>
    </row>
    <row r="298" spans="1:21" x14ac:dyDescent="0.3">
      <c r="A298" s="1" t="str">
        <f t="shared" si="8"/>
        <v>2018|Gisborne Region|$100,001-$150,000</v>
      </c>
      <c r="B298" t="s">
        <v>18</v>
      </c>
      <c r="C298" t="s">
        <v>19</v>
      </c>
      <c r="D298" t="s">
        <v>20</v>
      </c>
      <c r="E298" t="s">
        <v>21</v>
      </c>
      <c r="F298">
        <v>2018</v>
      </c>
      <c r="G298">
        <v>2018</v>
      </c>
      <c r="H298">
        <v>5</v>
      </c>
      <c r="I298" t="s">
        <v>46</v>
      </c>
      <c r="J298">
        <v>99</v>
      </c>
      <c r="K298" t="s">
        <v>23</v>
      </c>
      <c r="L298">
        <v>6</v>
      </c>
      <c r="M298" t="s">
        <v>59</v>
      </c>
      <c r="N298">
        <v>7777</v>
      </c>
      <c r="O298" t="s">
        <v>37</v>
      </c>
      <c r="P298">
        <v>2334</v>
      </c>
      <c r="T298" s="3">
        <f t="shared" si="9"/>
        <v>100</v>
      </c>
      <c r="U298" s="3">
        <f>IF(AND(R298&lt;&gt;"_U",N298&lt;&gt;9999,N298&lt;&gt;999,L298&lt;&gt;"Median"),IFERROR(VLOOKUP(A298,'Region Total'!A:P,16,0),"."),".")</f>
        <v>2334</v>
      </c>
    </row>
    <row r="299" spans="1:21" x14ac:dyDescent="0.3">
      <c r="A299" s="1" t="str">
        <f t="shared" si="8"/>
        <v>2018|Gisborne Region|$100,001-$150,000</v>
      </c>
      <c r="B299" t="s">
        <v>18</v>
      </c>
      <c r="C299" t="s">
        <v>19</v>
      </c>
      <c r="D299" t="s">
        <v>20</v>
      </c>
      <c r="E299" t="s">
        <v>21</v>
      </c>
      <c r="F299">
        <v>2018</v>
      </c>
      <c r="G299">
        <v>2018</v>
      </c>
      <c r="H299">
        <v>5</v>
      </c>
      <c r="I299" t="s">
        <v>46</v>
      </c>
      <c r="J299">
        <v>99</v>
      </c>
      <c r="K299" t="s">
        <v>23</v>
      </c>
      <c r="L299">
        <v>6</v>
      </c>
      <c r="M299" t="s">
        <v>59</v>
      </c>
      <c r="N299">
        <v>999</v>
      </c>
      <c r="O299" t="s">
        <v>42</v>
      </c>
      <c r="P299">
        <v>0</v>
      </c>
      <c r="T299" s="3" t="str">
        <f t="shared" si="9"/>
        <v>.</v>
      </c>
      <c r="U299" s="3" t="str">
        <f>IF(AND(R299&lt;&gt;"_U",N299&lt;&gt;9999,N299&lt;&gt;999,L299&lt;&gt;"Median"),IFERROR(VLOOKUP(A299,'Region Total'!A:P,16,0),"."),".")</f>
        <v>.</v>
      </c>
    </row>
    <row r="300" spans="1:21" x14ac:dyDescent="0.3">
      <c r="A300" s="1" t="str">
        <f t="shared" si="8"/>
        <v>2018|Gisborne Region|$100,001-$150,000</v>
      </c>
      <c r="B300" t="s">
        <v>18</v>
      </c>
      <c r="C300" t="s">
        <v>19</v>
      </c>
      <c r="D300" t="s">
        <v>20</v>
      </c>
      <c r="E300" t="s">
        <v>21</v>
      </c>
      <c r="F300">
        <v>2018</v>
      </c>
      <c r="G300">
        <v>2018</v>
      </c>
      <c r="H300">
        <v>5</v>
      </c>
      <c r="I300" t="s">
        <v>46</v>
      </c>
      <c r="J300">
        <v>99</v>
      </c>
      <c r="K300" t="s">
        <v>23</v>
      </c>
      <c r="L300">
        <v>6</v>
      </c>
      <c r="M300" t="s">
        <v>59</v>
      </c>
      <c r="N300">
        <v>1</v>
      </c>
      <c r="O300" t="s">
        <v>33</v>
      </c>
      <c r="P300">
        <v>1503</v>
      </c>
      <c r="T300" s="3">
        <f t="shared" si="9"/>
        <v>64.400000000000006</v>
      </c>
      <c r="U300" s="3">
        <f>IF(AND(R300&lt;&gt;"_U",N300&lt;&gt;9999,N300&lt;&gt;999,L300&lt;&gt;"Median"),IFERROR(VLOOKUP(A300,'Region Total'!A:P,16,0),"."),".")</f>
        <v>2334</v>
      </c>
    </row>
    <row r="301" spans="1:21" x14ac:dyDescent="0.3">
      <c r="A301" s="1" t="str">
        <f t="shared" si="8"/>
        <v>2018|Gisborne Region|$100,001-$150,000</v>
      </c>
      <c r="B301" t="s">
        <v>18</v>
      </c>
      <c r="C301" t="s">
        <v>19</v>
      </c>
      <c r="D301" t="s">
        <v>20</v>
      </c>
      <c r="E301" t="s">
        <v>21</v>
      </c>
      <c r="F301">
        <v>2018</v>
      </c>
      <c r="G301">
        <v>2018</v>
      </c>
      <c r="H301">
        <v>5</v>
      </c>
      <c r="I301" t="s">
        <v>46</v>
      </c>
      <c r="J301">
        <v>99</v>
      </c>
      <c r="K301" t="s">
        <v>23</v>
      </c>
      <c r="L301">
        <v>6</v>
      </c>
      <c r="M301" t="s">
        <v>59</v>
      </c>
      <c r="N301">
        <v>2</v>
      </c>
      <c r="O301" t="s">
        <v>28</v>
      </c>
      <c r="P301">
        <v>582</v>
      </c>
      <c r="T301" s="3">
        <f t="shared" si="9"/>
        <v>24.94</v>
      </c>
      <c r="U301" s="3">
        <f>IF(AND(R301&lt;&gt;"_U",N301&lt;&gt;9999,N301&lt;&gt;999,L301&lt;&gt;"Median"),IFERROR(VLOOKUP(A301,'Region Total'!A:P,16,0),"."),".")</f>
        <v>2334</v>
      </c>
    </row>
    <row r="302" spans="1:21" x14ac:dyDescent="0.3">
      <c r="A302" s="1" t="str">
        <f t="shared" si="8"/>
        <v>2018|Gisborne Region|$150,001-$200,000</v>
      </c>
      <c r="B302" t="s">
        <v>18</v>
      </c>
      <c r="C302" t="s">
        <v>19</v>
      </c>
      <c r="D302" t="s">
        <v>20</v>
      </c>
      <c r="E302" t="s">
        <v>21</v>
      </c>
      <c r="F302">
        <v>2018</v>
      </c>
      <c r="G302">
        <v>2018</v>
      </c>
      <c r="H302">
        <v>5</v>
      </c>
      <c r="I302" t="s">
        <v>46</v>
      </c>
      <c r="J302">
        <v>99</v>
      </c>
      <c r="K302" t="s">
        <v>23</v>
      </c>
      <c r="L302">
        <v>7</v>
      </c>
      <c r="M302" t="s">
        <v>43</v>
      </c>
      <c r="N302">
        <v>3</v>
      </c>
      <c r="O302" t="s">
        <v>25</v>
      </c>
      <c r="P302">
        <v>279</v>
      </c>
      <c r="T302" s="3">
        <f t="shared" si="9"/>
        <v>20.67</v>
      </c>
      <c r="U302" s="3">
        <f>IF(AND(R302&lt;&gt;"_U",N302&lt;&gt;9999,N302&lt;&gt;999,L302&lt;&gt;"Median"),IFERROR(VLOOKUP(A302,'Region Total'!A:P,16,0),"."),".")</f>
        <v>1350</v>
      </c>
    </row>
    <row r="303" spans="1:21" x14ac:dyDescent="0.3">
      <c r="A303" s="1" t="str">
        <f t="shared" si="8"/>
        <v>2018|Gisborne Region|$150,001-$200,000</v>
      </c>
      <c r="B303" t="s">
        <v>18</v>
      </c>
      <c r="C303" t="s">
        <v>19</v>
      </c>
      <c r="D303" t="s">
        <v>20</v>
      </c>
      <c r="E303" t="s">
        <v>21</v>
      </c>
      <c r="F303">
        <v>2018</v>
      </c>
      <c r="G303">
        <v>2018</v>
      </c>
      <c r="H303">
        <v>5</v>
      </c>
      <c r="I303" t="s">
        <v>46</v>
      </c>
      <c r="J303">
        <v>99</v>
      </c>
      <c r="K303" t="s">
        <v>23</v>
      </c>
      <c r="L303">
        <v>7</v>
      </c>
      <c r="M303" t="s">
        <v>43</v>
      </c>
      <c r="N303">
        <v>999</v>
      </c>
      <c r="O303" t="s">
        <v>42</v>
      </c>
      <c r="P303">
        <v>0</v>
      </c>
      <c r="T303" s="3" t="str">
        <f t="shared" si="9"/>
        <v>.</v>
      </c>
      <c r="U303" s="3" t="str">
        <f>IF(AND(R303&lt;&gt;"_U",N303&lt;&gt;9999,N303&lt;&gt;999,L303&lt;&gt;"Median"),IFERROR(VLOOKUP(A303,'Region Total'!A:P,16,0),"."),".")</f>
        <v>.</v>
      </c>
    </row>
    <row r="304" spans="1:21" x14ac:dyDescent="0.3">
      <c r="A304" s="1" t="str">
        <f t="shared" si="8"/>
        <v>2018|Gisborne Region|$150,001-$200,000</v>
      </c>
      <c r="B304" t="s">
        <v>18</v>
      </c>
      <c r="C304" t="s">
        <v>19</v>
      </c>
      <c r="D304" t="s">
        <v>20</v>
      </c>
      <c r="E304" t="s">
        <v>21</v>
      </c>
      <c r="F304">
        <v>2018</v>
      </c>
      <c r="G304">
        <v>2018</v>
      </c>
      <c r="H304">
        <v>5</v>
      </c>
      <c r="I304" t="s">
        <v>46</v>
      </c>
      <c r="J304">
        <v>99</v>
      </c>
      <c r="K304" t="s">
        <v>23</v>
      </c>
      <c r="L304">
        <v>7</v>
      </c>
      <c r="M304" t="s">
        <v>43</v>
      </c>
      <c r="N304">
        <v>9999</v>
      </c>
      <c r="O304" t="s">
        <v>40</v>
      </c>
      <c r="P304">
        <v>1350</v>
      </c>
      <c r="T304" s="3" t="str">
        <f t="shared" si="9"/>
        <v>.</v>
      </c>
      <c r="U304" s="3" t="str">
        <f>IF(AND(R304&lt;&gt;"_U",N304&lt;&gt;9999,N304&lt;&gt;999,L304&lt;&gt;"Median"),IFERROR(VLOOKUP(A304,'Region Total'!A:P,16,0),"."),".")</f>
        <v>.</v>
      </c>
    </row>
    <row r="305" spans="1:21" x14ac:dyDescent="0.3">
      <c r="A305" s="1" t="str">
        <f t="shared" si="8"/>
        <v>2018|Gisborne Region|$150,001-$200,000</v>
      </c>
      <c r="B305" t="s">
        <v>18</v>
      </c>
      <c r="C305" t="s">
        <v>19</v>
      </c>
      <c r="D305" t="s">
        <v>20</v>
      </c>
      <c r="E305" t="s">
        <v>21</v>
      </c>
      <c r="F305">
        <v>2018</v>
      </c>
      <c r="G305">
        <v>2018</v>
      </c>
      <c r="H305">
        <v>5</v>
      </c>
      <c r="I305" t="s">
        <v>46</v>
      </c>
      <c r="J305">
        <v>99</v>
      </c>
      <c r="K305" t="s">
        <v>23</v>
      </c>
      <c r="L305">
        <v>7</v>
      </c>
      <c r="M305" t="s">
        <v>43</v>
      </c>
      <c r="N305">
        <v>2</v>
      </c>
      <c r="O305" t="s">
        <v>28</v>
      </c>
      <c r="P305">
        <v>228</v>
      </c>
      <c r="T305" s="3">
        <f t="shared" si="9"/>
        <v>16.89</v>
      </c>
      <c r="U305" s="3">
        <f>IF(AND(R305&lt;&gt;"_U",N305&lt;&gt;9999,N305&lt;&gt;999,L305&lt;&gt;"Median"),IFERROR(VLOOKUP(A305,'Region Total'!A:P,16,0),"."),".")</f>
        <v>1350</v>
      </c>
    </row>
    <row r="306" spans="1:21" x14ac:dyDescent="0.3">
      <c r="A306" s="1" t="str">
        <f t="shared" si="8"/>
        <v>2018|Gisborne Region|$150,001-$200,000</v>
      </c>
      <c r="B306" t="s">
        <v>18</v>
      </c>
      <c r="C306" t="s">
        <v>19</v>
      </c>
      <c r="D306" t="s">
        <v>20</v>
      </c>
      <c r="E306" t="s">
        <v>21</v>
      </c>
      <c r="F306">
        <v>2018</v>
      </c>
      <c r="G306">
        <v>2018</v>
      </c>
      <c r="H306">
        <v>5</v>
      </c>
      <c r="I306" t="s">
        <v>46</v>
      </c>
      <c r="J306">
        <v>99</v>
      </c>
      <c r="K306" t="s">
        <v>23</v>
      </c>
      <c r="L306">
        <v>7</v>
      </c>
      <c r="M306" t="s">
        <v>43</v>
      </c>
      <c r="N306">
        <v>1</v>
      </c>
      <c r="O306" t="s">
        <v>33</v>
      </c>
      <c r="P306">
        <v>843</v>
      </c>
      <c r="T306" s="3">
        <f t="shared" si="9"/>
        <v>62.44</v>
      </c>
      <c r="U306" s="3">
        <f>IF(AND(R306&lt;&gt;"_U",N306&lt;&gt;9999,N306&lt;&gt;999,L306&lt;&gt;"Median"),IFERROR(VLOOKUP(A306,'Region Total'!A:P,16,0),"."),".")</f>
        <v>1350</v>
      </c>
    </row>
    <row r="307" spans="1:21" x14ac:dyDescent="0.3">
      <c r="A307" s="1" t="str">
        <f t="shared" si="8"/>
        <v>2018|Gisborne Region|$150,001-$200,000</v>
      </c>
      <c r="B307" t="s">
        <v>18</v>
      </c>
      <c r="C307" t="s">
        <v>19</v>
      </c>
      <c r="D307" t="s">
        <v>20</v>
      </c>
      <c r="E307" t="s">
        <v>21</v>
      </c>
      <c r="F307">
        <v>2018</v>
      </c>
      <c r="G307">
        <v>2018</v>
      </c>
      <c r="H307">
        <v>5</v>
      </c>
      <c r="I307" t="s">
        <v>46</v>
      </c>
      <c r="J307">
        <v>99</v>
      </c>
      <c r="K307" t="s">
        <v>23</v>
      </c>
      <c r="L307">
        <v>7</v>
      </c>
      <c r="M307" t="s">
        <v>43</v>
      </c>
      <c r="N307">
        <v>7777</v>
      </c>
      <c r="O307" t="s">
        <v>37</v>
      </c>
      <c r="P307">
        <v>1350</v>
      </c>
      <c r="T307" s="3">
        <f t="shared" si="9"/>
        <v>100</v>
      </c>
      <c r="U307" s="3">
        <f>IF(AND(R307&lt;&gt;"_U",N307&lt;&gt;9999,N307&lt;&gt;999,L307&lt;&gt;"Median"),IFERROR(VLOOKUP(A307,'Region Total'!A:P,16,0),"."),".")</f>
        <v>1350</v>
      </c>
    </row>
    <row r="308" spans="1:21" x14ac:dyDescent="0.3">
      <c r="A308" s="1" t="str">
        <f t="shared" si="8"/>
        <v>2018|Gisborne Region|$200,001 or more</v>
      </c>
      <c r="B308" t="s">
        <v>18</v>
      </c>
      <c r="C308" t="s">
        <v>19</v>
      </c>
      <c r="D308" t="s">
        <v>20</v>
      </c>
      <c r="E308" t="s">
        <v>21</v>
      </c>
      <c r="F308">
        <v>2018</v>
      </c>
      <c r="G308">
        <v>2018</v>
      </c>
      <c r="H308">
        <v>5</v>
      </c>
      <c r="I308" t="s">
        <v>46</v>
      </c>
      <c r="J308">
        <v>99</v>
      </c>
      <c r="K308" t="s">
        <v>23</v>
      </c>
      <c r="L308">
        <v>8</v>
      </c>
      <c r="M308" t="s">
        <v>27</v>
      </c>
      <c r="N308">
        <v>7777</v>
      </c>
      <c r="O308" t="s">
        <v>37</v>
      </c>
      <c r="R308" t="s">
        <v>29</v>
      </c>
      <c r="S308" t="s">
        <v>30</v>
      </c>
      <c r="T308" s="3" t="str">
        <f t="shared" si="9"/>
        <v>.</v>
      </c>
      <c r="U308" s="3" t="str">
        <f>IF(AND(R308&lt;&gt;"_U",N308&lt;&gt;9999,N308&lt;&gt;999,L308&lt;&gt;"Median"),IFERROR(VLOOKUP(A308,'Region Total'!A:P,16,0),"."),".")</f>
        <v>.</v>
      </c>
    </row>
    <row r="309" spans="1:21" x14ac:dyDescent="0.3">
      <c r="A309" s="1" t="str">
        <f t="shared" si="8"/>
        <v>2018|Gisborne Region|$200,001 or more</v>
      </c>
      <c r="B309" t="s">
        <v>18</v>
      </c>
      <c r="C309" t="s">
        <v>19</v>
      </c>
      <c r="D309" t="s">
        <v>20</v>
      </c>
      <c r="E309" t="s">
        <v>21</v>
      </c>
      <c r="F309">
        <v>2018</v>
      </c>
      <c r="G309">
        <v>2018</v>
      </c>
      <c r="H309">
        <v>5</v>
      </c>
      <c r="I309" t="s">
        <v>46</v>
      </c>
      <c r="J309">
        <v>99</v>
      </c>
      <c r="K309" t="s">
        <v>23</v>
      </c>
      <c r="L309">
        <v>8</v>
      </c>
      <c r="M309" t="s">
        <v>27</v>
      </c>
      <c r="N309">
        <v>1</v>
      </c>
      <c r="O309" t="s">
        <v>33</v>
      </c>
      <c r="R309" t="s">
        <v>29</v>
      </c>
      <c r="S309" t="s">
        <v>30</v>
      </c>
      <c r="T309" s="3" t="str">
        <f t="shared" si="9"/>
        <v>.</v>
      </c>
      <c r="U309" s="3" t="str">
        <f>IF(AND(R309&lt;&gt;"_U",N309&lt;&gt;9999,N309&lt;&gt;999,L309&lt;&gt;"Median"),IFERROR(VLOOKUP(A309,'Region Total'!A:P,16,0),"."),".")</f>
        <v>.</v>
      </c>
    </row>
    <row r="310" spans="1:21" x14ac:dyDescent="0.3">
      <c r="A310" s="1" t="str">
        <f t="shared" si="8"/>
        <v>2018|Gisborne Region|$200,001 or more</v>
      </c>
      <c r="B310" t="s">
        <v>18</v>
      </c>
      <c r="C310" t="s">
        <v>19</v>
      </c>
      <c r="D310" t="s">
        <v>20</v>
      </c>
      <c r="E310" t="s">
        <v>21</v>
      </c>
      <c r="F310">
        <v>2018</v>
      </c>
      <c r="G310">
        <v>2018</v>
      </c>
      <c r="H310">
        <v>5</v>
      </c>
      <c r="I310" t="s">
        <v>46</v>
      </c>
      <c r="J310">
        <v>99</v>
      </c>
      <c r="K310" t="s">
        <v>23</v>
      </c>
      <c r="L310">
        <v>8</v>
      </c>
      <c r="M310" t="s">
        <v>27</v>
      </c>
      <c r="N310">
        <v>9999</v>
      </c>
      <c r="O310" t="s">
        <v>40</v>
      </c>
      <c r="R310" t="s">
        <v>29</v>
      </c>
      <c r="S310" t="s">
        <v>30</v>
      </c>
      <c r="T310" s="3" t="str">
        <f t="shared" si="9"/>
        <v>.</v>
      </c>
      <c r="U310" s="3" t="str">
        <f>IF(AND(R310&lt;&gt;"_U",N310&lt;&gt;9999,N310&lt;&gt;999,L310&lt;&gt;"Median"),IFERROR(VLOOKUP(A310,'Region Total'!A:P,16,0),"."),".")</f>
        <v>.</v>
      </c>
    </row>
    <row r="311" spans="1:21" x14ac:dyDescent="0.3">
      <c r="A311" s="1" t="str">
        <f t="shared" si="8"/>
        <v>2018|Gisborne Region|$200,001 or more</v>
      </c>
      <c r="B311" t="s">
        <v>18</v>
      </c>
      <c r="C311" t="s">
        <v>19</v>
      </c>
      <c r="D311" t="s">
        <v>20</v>
      </c>
      <c r="E311" t="s">
        <v>21</v>
      </c>
      <c r="F311">
        <v>2018</v>
      </c>
      <c r="G311">
        <v>2018</v>
      </c>
      <c r="H311">
        <v>5</v>
      </c>
      <c r="I311" t="s">
        <v>46</v>
      </c>
      <c r="J311">
        <v>99</v>
      </c>
      <c r="K311" t="s">
        <v>23</v>
      </c>
      <c r="L311">
        <v>8</v>
      </c>
      <c r="M311" t="s">
        <v>27</v>
      </c>
      <c r="N311">
        <v>999</v>
      </c>
      <c r="O311" t="s">
        <v>42</v>
      </c>
      <c r="R311" t="s">
        <v>29</v>
      </c>
      <c r="S311" t="s">
        <v>30</v>
      </c>
      <c r="T311" s="3" t="str">
        <f t="shared" si="9"/>
        <v>.</v>
      </c>
      <c r="U311" s="3" t="str">
        <f>IF(AND(R311&lt;&gt;"_U",N311&lt;&gt;9999,N311&lt;&gt;999,L311&lt;&gt;"Median"),IFERROR(VLOOKUP(A311,'Region Total'!A:P,16,0),"."),".")</f>
        <v>.</v>
      </c>
    </row>
    <row r="312" spans="1:21" x14ac:dyDescent="0.3">
      <c r="A312" s="1" t="str">
        <f t="shared" si="8"/>
        <v>2018|Gisborne Region|$200,001 or more</v>
      </c>
      <c r="B312" t="s">
        <v>18</v>
      </c>
      <c r="C312" t="s">
        <v>19</v>
      </c>
      <c r="D312" t="s">
        <v>20</v>
      </c>
      <c r="E312" t="s">
        <v>21</v>
      </c>
      <c r="F312">
        <v>2018</v>
      </c>
      <c r="G312">
        <v>2018</v>
      </c>
      <c r="H312">
        <v>5</v>
      </c>
      <c r="I312" t="s">
        <v>46</v>
      </c>
      <c r="J312">
        <v>99</v>
      </c>
      <c r="K312" t="s">
        <v>23</v>
      </c>
      <c r="L312">
        <v>8</v>
      </c>
      <c r="M312" t="s">
        <v>27</v>
      </c>
      <c r="N312">
        <v>3</v>
      </c>
      <c r="O312" t="s">
        <v>25</v>
      </c>
      <c r="R312" t="s">
        <v>29</v>
      </c>
      <c r="S312" t="s">
        <v>30</v>
      </c>
      <c r="T312" s="3" t="str">
        <f t="shared" si="9"/>
        <v>.</v>
      </c>
      <c r="U312" s="3" t="str">
        <f>IF(AND(R312&lt;&gt;"_U",N312&lt;&gt;9999,N312&lt;&gt;999,L312&lt;&gt;"Median"),IFERROR(VLOOKUP(A312,'Region Total'!A:P,16,0),"."),".")</f>
        <v>.</v>
      </c>
    </row>
    <row r="313" spans="1:21" x14ac:dyDescent="0.3">
      <c r="A313" s="1" t="str">
        <f t="shared" si="8"/>
        <v>2018|Gisborne Region|$200,001 or more</v>
      </c>
      <c r="B313" t="s">
        <v>18</v>
      </c>
      <c r="C313" t="s">
        <v>19</v>
      </c>
      <c r="D313" t="s">
        <v>20</v>
      </c>
      <c r="E313" t="s">
        <v>21</v>
      </c>
      <c r="F313">
        <v>2018</v>
      </c>
      <c r="G313">
        <v>2018</v>
      </c>
      <c r="H313">
        <v>5</v>
      </c>
      <c r="I313" t="s">
        <v>46</v>
      </c>
      <c r="J313">
        <v>99</v>
      </c>
      <c r="K313" t="s">
        <v>23</v>
      </c>
      <c r="L313">
        <v>8</v>
      </c>
      <c r="M313" t="s">
        <v>27</v>
      </c>
      <c r="N313">
        <v>2</v>
      </c>
      <c r="O313" t="s">
        <v>28</v>
      </c>
      <c r="R313" t="s">
        <v>29</v>
      </c>
      <c r="S313" t="s">
        <v>30</v>
      </c>
      <c r="T313" s="3" t="str">
        <f t="shared" si="9"/>
        <v>.</v>
      </c>
      <c r="U313" s="3" t="str">
        <f>IF(AND(R313&lt;&gt;"_U",N313&lt;&gt;9999,N313&lt;&gt;999,L313&lt;&gt;"Median"),IFERROR(VLOOKUP(A313,'Region Total'!A:P,16,0),"."),".")</f>
        <v>.</v>
      </c>
    </row>
    <row r="314" spans="1:21" x14ac:dyDescent="0.3">
      <c r="A314" s="1" t="str">
        <f t="shared" si="8"/>
        <v>2018|Gisborne Region|Total stated - total household income</v>
      </c>
      <c r="B314" t="s">
        <v>18</v>
      </c>
      <c r="C314" t="s">
        <v>19</v>
      </c>
      <c r="D314" t="s">
        <v>20</v>
      </c>
      <c r="E314" t="s">
        <v>21</v>
      </c>
      <c r="F314">
        <v>2018</v>
      </c>
      <c r="G314">
        <v>2018</v>
      </c>
      <c r="H314">
        <v>5</v>
      </c>
      <c r="I314" t="s">
        <v>46</v>
      </c>
      <c r="J314">
        <v>99</v>
      </c>
      <c r="K314" t="s">
        <v>23</v>
      </c>
      <c r="L314">
        <v>77</v>
      </c>
      <c r="M314" t="s">
        <v>32</v>
      </c>
      <c r="N314">
        <v>7777</v>
      </c>
      <c r="O314" t="s">
        <v>37</v>
      </c>
      <c r="P314">
        <v>14928</v>
      </c>
      <c r="T314" s="3">
        <f t="shared" si="9"/>
        <v>100</v>
      </c>
      <c r="U314" s="3">
        <f>IF(AND(R314&lt;&gt;"_U",N314&lt;&gt;9999,N314&lt;&gt;999,L314&lt;&gt;"Median"),IFERROR(VLOOKUP(A314,'Region Total'!A:P,16,0),"."),".")</f>
        <v>14928</v>
      </c>
    </row>
    <row r="315" spans="1:21" x14ac:dyDescent="0.3">
      <c r="A315" s="1" t="str">
        <f t="shared" si="8"/>
        <v>2018|Gisborne Region|Total stated - total household income</v>
      </c>
      <c r="B315" t="s">
        <v>18</v>
      </c>
      <c r="C315" t="s">
        <v>19</v>
      </c>
      <c r="D315" t="s">
        <v>20</v>
      </c>
      <c r="E315" t="s">
        <v>21</v>
      </c>
      <c r="F315">
        <v>2018</v>
      </c>
      <c r="G315">
        <v>2018</v>
      </c>
      <c r="H315">
        <v>5</v>
      </c>
      <c r="I315" t="s">
        <v>46</v>
      </c>
      <c r="J315">
        <v>99</v>
      </c>
      <c r="K315" t="s">
        <v>23</v>
      </c>
      <c r="L315">
        <v>77</v>
      </c>
      <c r="M315" t="s">
        <v>32</v>
      </c>
      <c r="N315">
        <v>3</v>
      </c>
      <c r="O315" t="s">
        <v>25</v>
      </c>
      <c r="P315">
        <v>1467</v>
      </c>
      <c r="T315" s="3">
        <f t="shared" si="9"/>
        <v>9.83</v>
      </c>
      <c r="U315" s="3">
        <f>IF(AND(R315&lt;&gt;"_U",N315&lt;&gt;9999,N315&lt;&gt;999,L315&lt;&gt;"Median"),IFERROR(VLOOKUP(A315,'Region Total'!A:P,16,0),"."),".")</f>
        <v>14928</v>
      </c>
    </row>
    <row r="316" spans="1:21" x14ac:dyDescent="0.3">
      <c r="A316" s="1" t="str">
        <f t="shared" si="8"/>
        <v>2018|Gisborne Region|Total stated - total household income</v>
      </c>
      <c r="B316" t="s">
        <v>18</v>
      </c>
      <c r="C316" t="s">
        <v>19</v>
      </c>
      <c r="D316" t="s">
        <v>20</v>
      </c>
      <c r="E316" t="s">
        <v>21</v>
      </c>
      <c r="F316">
        <v>2018</v>
      </c>
      <c r="G316">
        <v>2018</v>
      </c>
      <c r="H316">
        <v>5</v>
      </c>
      <c r="I316" t="s">
        <v>46</v>
      </c>
      <c r="J316">
        <v>99</v>
      </c>
      <c r="K316" t="s">
        <v>23</v>
      </c>
      <c r="L316">
        <v>77</v>
      </c>
      <c r="M316" t="s">
        <v>32</v>
      </c>
      <c r="N316">
        <v>1</v>
      </c>
      <c r="O316" t="s">
        <v>33</v>
      </c>
      <c r="P316">
        <v>7575</v>
      </c>
      <c r="T316" s="3">
        <f t="shared" si="9"/>
        <v>50.74</v>
      </c>
      <c r="U316" s="3">
        <f>IF(AND(R316&lt;&gt;"_U",N316&lt;&gt;9999,N316&lt;&gt;999,L316&lt;&gt;"Median"),IFERROR(VLOOKUP(A316,'Region Total'!A:P,16,0),"."),".")</f>
        <v>14928</v>
      </c>
    </row>
    <row r="317" spans="1:21" x14ac:dyDescent="0.3">
      <c r="A317" s="1" t="str">
        <f t="shared" si="8"/>
        <v>2018|Gisborne Region|Total stated - total household income</v>
      </c>
      <c r="B317" t="s">
        <v>18</v>
      </c>
      <c r="C317" t="s">
        <v>19</v>
      </c>
      <c r="D317" t="s">
        <v>20</v>
      </c>
      <c r="E317" t="s">
        <v>21</v>
      </c>
      <c r="F317">
        <v>2018</v>
      </c>
      <c r="G317">
        <v>2018</v>
      </c>
      <c r="H317">
        <v>5</v>
      </c>
      <c r="I317" t="s">
        <v>46</v>
      </c>
      <c r="J317">
        <v>99</v>
      </c>
      <c r="K317" t="s">
        <v>23</v>
      </c>
      <c r="L317">
        <v>77</v>
      </c>
      <c r="M317" t="s">
        <v>32</v>
      </c>
      <c r="N317">
        <v>9999</v>
      </c>
      <c r="O317" t="s">
        <v>40</v>
      </c>
      <c r="P317">
        <v>14928</v>
      </c>
      <c r="T317" s="3" t="str">
        <f t="shared" si="9"/>
        <v>.</v>
      </c>
      <c r="U317" s="3" t="str">
        <f>IF(AND(R317&lt;&gt;"_U",N317&lt;&gt;9999,N317&lt;&gt;999,L317&lt;&gt;"Median"),IFERROR(VLOOKUP(A317,'Region Total'!A:P,16,0),"."),".")</f>
        <v>.</v>
      </c>
    </row>
    <row r="318" spans="1:21" x14ac:dyDescent="0.3">
      <c r="A318" s="1" t="str">
        <f t="shared" si="8"/>
        <v>2018|Gisborne Region|Total stated - total household income</v>
      </c>
      <c r="B318" t="s">
        <v>18</v>
      </c>
      <c r="C318" t="s">
        <v>19</v>
      </c>
      <c r="D318" t="s">
        <v>20</v>
      </c>
      <c r="E318" t="s">
        <v>21</v>
      </c>
      <c r="F318">
        <v>2018</v>
      </c>
      <c r="G318">
        <v>2018</v>
      </c>
      <c r="H318">
        <v>5</v>
      </c>
      <c r="I318" t="s">
        <v>46</v>
      </c>
      <c r="J318">
        <v>99</v>
      </c>
      <c r="K318" t="s">
        <v>23</v>
      </c>
      <c r="L318">
        <v>77</v>
      </c>
      <c r="M318" t="s">
        <v>32</v>
      </c>
      <c r="N318">
        <v>2</v>
      </c>
      <c r="O318" t="s">
        <v>28</v>
      </c>
      <c r="P318">
        <v>5883</v>
      </c>
      <c r="T318" s="3">
        <f t="shared" si="9"/>
        <v>39.409999999999997</v>
      </c>
      <c r="U318" s="3">
        <f>IF(AND(R318&lt;&gt;"_U",N318&lt;&gt;9999,N318&lt;&gt;999,L318&lt;&gt;"Median"),IFERROR(VLOOKUP(A318,'Region Total'!A:P,16,0),"."),".")</f>
        <v>14928</v>
      </c>
    </row>
    <row r="319" spans="1:21" x14ac:dyDescent="0.3">
      <c r="A319" s="1" t="str">
        <f t="shared" si="8"/>
        <v>2018|Gisborne Region|Total stated - total household income</v>
      </c>
      <c r="B319" t="s">
        <v>18</v>
      </c>
      <c r="C319" t="s">
        <v>19</v>
      </c>
      <c r="D319" t="s">
        <v>20</v>
      </c>
      <c r="E319" t="s">
        <v>21</v>
      </c>
      <c r="F319">
        <v>2018</v>
      </c>
      <c r="G319">
        <v>2018</v>
      </c>
      <c r="H319">
        <v>5</v>
      </c>
      <c r="I319" t="s">
        <v>46</v>
      </c>
      <c r="J319">
        <v>99</v>
      </c>
      <c r="K319" t="s">
        <v>23</v>
      </c>
      <c r="L319">
        <v>77</v>
      </c>
      <c r="M319" t="s">
        <v>32</v>
      </c>
      <c r="N319">
        <v>999</v>
      </c>
      <c r="O319" t="s">
        <v>42</v>
      </c>
      <c r="P319">
        <v>0</v>
      </c>
      <c r="T319" s="3" t="str">
        <f t="shared" si="9"/>
        <v>.</v>
      </c>
      <c r="U319" s="3" t="str">
        <f>IF(AND(R319&lt;&gt;"_U",N319&lt;&gt;9999,N319&lt;&gt;999,L319&lt;&gt;"Median"),IFERROR(VLOOKUP(A319,'Region Total'!A:P,16,0),"."),".")</f>
        <v>.</v>
      </c>
    </row>
    <row r="320" spans="1:21" x14ac:dyDescent="0.3">
      <c r="A320" s="1" t="str">
        <f t="shared" si="8"/>
        <v>2018|Gisborne Region|Total - total household income</v>
      </c>
      <c r="B320" t="s">
        <v>18</v>
      </c>
      <c r="C320" t="s">
        <v>19</v>
      </c>
      <c r="D320" t="s">
        <v>20</v>
      </c>
      <c r="E320" t="s">
        <v>21</v>
      </c>
      <c r="F320">
        <v>2018</v>
      </c>
      <c r="G320">
        <v>2018</v>
      </c>
      <c r="H320">
        <v>5</v>
      </c>
      <c r="I320" t="s">
        <v>46</v>
      </c>
      <c r="J320">
        <v>99</v>
      </c>
      <c r="K320" t="s">
        <v>23</v>
      </c>
      <c r="L320">
        <v>99</v>
      </c>
      <c r="M320" t="s">
        <v>48</v>
      </c>
      <c r="N320">
        <v>1</v>
      </c>
      <c r="O320" t="s">
        <v>33</v>
      </c>
      <c r="P320">
        <v>8133</v>
      </c>
      <c r="T320" s="3">
        <f t="shared" si="9"/>
        <v>49.56</v>
      </c>
      <c r="U320" s="3">
        <f>IF(AND(R320&lt;&gt;"_U",N320&lt;&gt;9999,N320&lt;&gt;999,L320&lt;&gt;"Median"),IFERROR(VLOOKUP(A320,'Region Total'!A:P,16,0),"."),".")</f>
        <v>16410</v>
      </c>
    </row>
    <row r="321" spans="1:21" x14ac:dyDescent="0.3">
      <c r="A321" s="1" t="str">
        <f t="shared" si="8"/>
        <v>2018|Gisborne Region|Total - total household income</v>
      </c>
      <c r="B321" t="s">
        <v>18</v>
      </c>
      <c r="C321" t="s">
        <v>19</v>
      </c>
      <c r="D321" t="s">
        <v>20</v>
      </c>
      <c r="E321" t="s">
        <v>21</v>
      </c>
      <c r="F321">
        <v>2018</v>
      </c>
      <c r="G321">
        <v>2018</v>
      </c>
      <c r="H321">
        <v>5</v>
      </c>
      <c r="I321" t="s">
        <v>46</v>
      </c>
      <c r="J321">
        <v>99</v>
      </c>
      <c r="K321" t="s">
        <v>23</v>
      </c>
      <c r="L321">
        <v>99</v>
      </c>
      <c r="M321" t="s">
        <v>48</v>
      </c>
      <c r="N321">
        <v>3</v>
      </c>
      <c r="O321" t="s">
        <v>25</v>
      </c>
      <c r="P321">
        <v>1611</v>
      </c>
      <c r="T321" s="3">
        <f t="shared" si="9"/>
        <v>9.82</v>
      </c>
      <c r="U321" s="3">
        <f>IF(AND(R321&lt;&gt;"_U",N321&lt;&gt;9999,N321&lt;&gt;999,L321&lt;&gt;"Median"),IFERROR(VLOOKUP(A321,'Region Total'!A:P,16,0),"."),".")</f>
        <v>16410</v>
      </c>
    </row>
    <row r="322" spans="1:21" x14ac:dyDescent="0.3">
      <c r="A322" s="1" t="str">
        <f t="shared" si="8"/>
        <v>2018|Gisborne Region|Total - total household income</v>
      </c>
      <c r="B322" t="s">
        <v>18</v>
      </c>
      <c r="C322" t="s">
        <v>19</v>
      </c>
      <c r="D322" t="s">
        <v>20</v>
      </c>
      <c r="E322" t="s">
        <v>21</v>
      </c>
      <c r="F322">
        <v>2018</v>
      </c>
      <c r="G322">
        <v>2018</v>
      </c>
      <c r="H322">
        <v>5</v>
      </c>
      <c r="I322" t="s">
        <v>46</v>
      </c>
      <c r="J322">
        <v>99</v>
      </c>
      <c r="K322" t="s">
        <v>23</v>
      </c>
      <c r="L322">
        <v>99</v>
      </c>
      <c r="M322" t="s">
        <v>48</v>
      </c>
      <c r="N322">
        <v>7777</v>
      </c>
      <c r="O322" t="s">
        <v>37</v>
      </c>
      <c r="P322">
        <v>16410</v>
      </c>
      <c r="T322" s="3">
        <f t="shared" si="9"/>
        <v>100</v>
      </c>
      <c r="U322" s="3">
        <f>IF(AND(R322&lt;&gt;"_U",N322&lt;&gt;9999,N322&lt;&gt;999,L322&lt;&gt;"Median"),IFERROR(VLOOKUP(A322,'Region Total'!A:P,16,0),"."),".")</f>
        <v>16410</v>
      </c>
    </row>
    <row r="323" spans="1:21" x14ac:dyDescent="0.3">
      <c r="A323" s="1" t="str">
        <f t="shared" ref="A323:A386" si="10">G323&amp;"|"&amp;I323&amp;"|"&amp;M323</f>
        <v>2018|Gisborne Region|Total - total household income</v>
      </c>
      <c r="B323" t="s">
        <v>18</v>
      </c>
      <c r="C323" t="s">
        <v>19</v>
      </c>
      <c r="D323" t="s">
        <v>20</v>
      </c>
      <c r="E323" t="s">
        <v>21</v>
      </c>
      <c r="F323">
        <v>2018</v>
      </c>
      <c r="G323">
        <v>2018</v>
      </c>
      <c r="H323">
        <v>5</v>
      </c>
      <c r="I323" t="s">
        <v>46</v>
      </c>
      <c r="J323">
        <v>99</v>
      </c>
      <c r="K323" t="s">
        <v>23</v>
      </c>
      <c r="L323">
        <v>99</v>
      </c>
      <c r="M323" t="s">
        <v>48</v>
      </c>
      <c r="N323">
        <v>2</v>
      </c>
      <c r="O323" t="s">
        <v>28</v>
      </c>
      <c r="P323">
        <v>6666</v>
      </c>
      <c r="T323" s="3">
        <f t="shared" ref="T323:T386" si="11">IF(AND(R323&lt;&gt;"_U",R323&lt;&gt;"c",N323&lt;&gt;999,N323&lt;&gt;9999,L323&lt;&gt;"Median"),IFERROR((ROUND(P323/U323*100,2)),"."),".")</f>
        <v>40.619999999999997</v>
      </c>
      <c r="U323" s="3">
        <f>IF(AND(R323&lt;&gt;"_U",N323&lt;&gt;9999,N323&lt;&gt;999,L323&lt;&gt;"Median"),IFERROR(VLOOKUP(A323,'Region Total'!A:P,16,0),"."),".")</f>
        <v>16410</v>
      </c>
    </row>
    <row r="324" spans="1:21" x14ac:dyDescent="0.3">
      <c r="A324" s="1" t="str">
        <f t="shared" si="10"/>
        <v>2018|Gisborne Region|Total - total household income</v>
      </c>
      <c r="B324" t="s">
        <v>18</v>
      </c>
      <c r="C324" t="s">
        <v>19</v>
      </c>
      <c r="D324" t="s">
        <v>20</v>
      </c>
      <c r="E324" t="s">
        <v>21</v>
      </c>
      <c r="F324">
        <v>2018</v>
      </c>
      <c r="G324">
        <v>2018</v>
      </c>
      <c r="H324">
        <v>5</v>
      </c>
      <c r="I324" t="s">
        <v>46</v>
      </c>
      <c r="J324">
        <v>99</v>
      </c>
      <c r="K324" t="s">
        <v>23</v>
      </c>
      <c r="L324">
        <v>99</v>
      </c>
      <c r="M324" t="s">
        <v>48</v>
      </c>
      <c r="N324">
        <v>9999</v>
      </c>
      <c r="O324" t="s">
        <v>40</v>
      </c>
      <c r="P324">
        <v>16410</v>
      </c>
      <c r="T324" s="3" t="str">
        <f t="shared" si="11"/>
        <v>.</v>
      </c>
      <c r="U324" s="3" t="str">
        <f>IF(AND(R324&lt;&gt;"_U",N324&lt;&gt;9999,N324&lt;&gt;999,L324&lt;&gt;"Median"),IFERROR(VLOOKUP(A324,'Region Total'!A:P,16,0),"."),".")</f>
        <v>.</v>
      </c>
    </row>
    <row r="325" spans="1:21" x14ac:dyDescent="0.3">
      <c r="A325" s="1" t="str">
        <f t="shared" si="10"/>
        <v>2018|Gisborne Region|Total - total household income</v>
      </c>
      <c r="B325" t="s">
        <v>18</v>
      </c>
      <c r="C325" t="s">
        <v>19</v>
      </c>
      <c r="D325" t="s">
        <v>20</v>
      </c>
      <c r="E325" t="s">
        <v>21</v>
      </c>
      <c r="F325">
        <v>2018</v>
      </c>
      <c r="G325">
        <v>2018</v>
      </c>
      <c r="H325">
        <v>5</v>
      </c>
      <c r="I325" t="s">
        <v>46</v>
      </c>
      <c r="J325">
        <v>99</v>
      </c>
      <c r="K325" t="s">
        <v>23</v>
      </c>
      <c r="L325">
        <v>99</v>
      </c>
      <c r="M325" t="s">
        <v>48</v>
      </c>
      <c r="N325">
        <v>999</v>
      </c>
      <c r="O325" t="s">
        <v>42</v>
      </c>
      <c r="P325">
        <v>0</v>
      </c>
      <c r="T325" s="3" t="str">
        <f t="shared" si="11"/>
        <v>.</v>
      </c>
      <c r="U325" s="3" t="str">
        <f>IF(AND(R325&lt;&gt;"_U",N325&lt;&gt;9999,N325&lt;&gt;999,L325&lt;&gt;"Median"),IFERROR(VLOOKUP(A325,'Region Total'!A:P,16,0),"."),".")</f>
        <v>.</v>
      </c>
    </row>
    <row r="326" spans="1:21" x14ac:dyDescent="0.3">
      <c r="A326" s="1" t="str">
        <f t="shared" si="10"/>
        <v>2018|Gisborne Region|Median ($) - total household income</v>
      </c>
      <c r="B326" t="s">
        <v>18</v>
      </c>
      <c r="C326" t="s">
        <v>19</v>
      </c>
      <c r="D326" t="s">
        <v>20</v>
      </c>
      <c r="E326" t="s">
        <v>21</v>
      </c>
      <c r="F326">
        <v>2018</v>
      </c>
      <c r="G326">
        <v>2018</v>
      </c>
      <c r="H326">
        <v>5</v>
      </c>
      <c r="I326" t="s">
        <v>46</v>
      </c>
      <c r="J326">
        <v>99</v>
      </c>
      <c r="K326" t="s">
        <v>23</v>
      </c>
      <c r="L326" t="s">
        <v>56</v>
      </c>
      <c r="M326" t="s">
        <v>57</v>
      </c>
      <c r="N326">
        <v>7777</v>
      </c>
      <c r="O326" t="s">
        <v>37</v>
      </c>
      <c r="P326">
        <v>57900</v>
      </c>
      <c r="T326" s="3" t="str">
        <f t="shared" si="11"/>
        <v>.</v>
      </c>
      <c r="U326" s="3" t="str">
        <f>IF(AND(R326&lt;&gt;"_U",N326&lt;&gt;9999,N326&lt;&gt;999,L326&lt;&gt;"Median"),IFERROR(VLOOKUP(A326,'Region Total'!A:P,16,0),"."),".")</f>
        <v>.</v>
      </c>
    </row>
    <row r="327" spans="1:21" x14ac:dyDescent="0.3">
      <c r="A327" s="1" t="str">
        <f t="shared" si="10"/>
        <v>2018|Gisborne Region|Median ($) - total household income</v>
      </c>
      <c r="B327" t="s">
        <v>18</v>
      </c>
      <c r="C327" t="s">
        <v>19</v>
      </c>
      <c r="D327" t="s">
        <v>20</v>
      </c>
      <c r="E327" t="s">
        <v>21</v>
      </c>
      <c r="F327">
        <v>2018</v>
      </c>
      <c r="G327">
        <v>2018</v>
      </c>
      <c r="H327">
        <v>5</v>
      </c>
      <c r="I327" t="s">
        <v>46</v>
      </c>
      <c r="J327">
        <v>99</v>
      </c>
      <c r="K327" t="s">
        <v>23</v>
      </c>
      <c r="L327" t="s">
        <v>56</v>
      </c>
      <c r="M327" t="s">
        <v>57</v>
      </c>
      <c r="N327">
        <v>999</v>
      </c>
      <c r="O327" t="s">
        <v>42</v>
      </c>
      <c r="R327" t="s">
        <v>61</v>
      </c>
      <c r="S327" t="s">
        <v>62</v>
      </c>
      <c r="T327" s="3" t="str">
        <f t="shared" si="11"/>
        <v>.</v>
      </c>
      <c r="U327" s="3" t="str">
        <f>IF(AND(R327&lt;&gt;"_U",N327&lt;&gt;9999,N327&lt;&gt;999,L327&lt;&gt;"Median"),IFERROR(VLOOKUP(A327,'Region Total'!A:P,16,0),"."),".")</f>
        <v>.</v>
      </c>
    </row>
    <row r="328" spans="1:21" x14ac:dyDescent="0.3">
      <c r="A328" s="1" t="str">
        <f t="shared" si="10"/>
        <v>2018|Gisborne Region|Median ($) - total household income</v>
      </c>
      <c r="B328" t="s">
        <v>18</v>
      </c>
      <c r="C328" t="s">
        <v>19</v>
      </c>
      <c r="D328" t="s">
        <v>20</v>
      </c>
      <c r="E328" t="s">
        <v>21</v>
      </c>
      <c r="F328">
        <v>2018</v>
      </c>
      <c r="G328">
        <v>2018</v>
      </c>
      <c r="H328">
        <v>5</v>
      </c>
      <c r="I328" t="s">
        <v>46</v>
      </c>
      <c r="J328">
        <v>99</v>
      </c>
      <c r="K328" t="s">
        <v>23</v>
      </c>
      <c r="L328" t="s">
        <v>56</v>
      </c>
      <c r="M328" t="s">
        <v>57</v>
      </c>
      <c r="N328">
        <v>3</v>
      </c>
      <c r="O328" t="s">
        <v>25</v>
      </c>
      <c r="P328">
        <v>70600</v>
      </c>
      <c r="T328" s="3" t="str">
        <f t="shared" si="11"/>
        <v>.</v>
      </c>
      <c r="U328" s="3" t="str">
        <f>IF(AND(R328&lt;&gt;"_U",N328&lt;&gt;9999,N328&lt;&gt;999,L328&lt;&gt;"Median"),IFERROR(VLOOKUP(A328,'Region Total'!A:P,16,0),"."),".")</f>
        <v>.</v>
      </c>
    </row>
    <row r="329" spans="1:21" x14ac:dyDescent="0.3">
      <c r="A329" s="1" t="str">
        <f t="shared" si="10"/>
        <v>2018|Gisborne Region|Median ($) - total household income</v>
      </c>
      <c r="B329" t="s">
        <v>18</v>
      </c>
      <c r="C329" t="s">
        <v>19</v>
      </c>
      <c r="D329" t="s">
        <v>20</v>
      </c>
      <c r="E329" t="s">
        <v>21</v>
      </c>
      <c r="F329">
        <v>2018</v>
      </c>
      <c r="G329">
        <v>2018</v>
      </c>
      <c r="H329">
        <v>5</v>
      </c>
      <c r="I329" t="s">
        <v>46</v>
      </c>
      <c r="J329">
        <v>99</v>
      </c>
      <c r="K329" t="s">
        <v>23</v>
      </c>
      <c r="L329" t="s">
        <v>56</v>
      </c>
      <c r="M329" t="s">
        <v>57</v>
      </c>
      <c r="N329">
        <v>1</v>
      </c>
      <c r="O329" t="s">
        <v>33</v>
      </c>
      <c r="P329">
        <v>69000</v>
      </c>
      <c r="T329" s="3" t="str">
        <f t="shared" si="11"/>
        <v>.</v>
      </c>
      <c r="U329" s="3" t="str">
        <f>IF(AND(R329&lt;&gt;"_U",N329&lt;&gt;9999,N329&lt;&gt;999,L329&lt;&gt;"Median"),IFERROR(VLOOKUP(A329,'Region Total'!A:P,16,0),"."),".")</f>
        <v>.</v>
      </c>
    </row>
    <row r="330" spans="1:21" x14ac:dyDescent="0.3">
      <c r="A330" s="1" t="str">
        <f t="shared" si="10"/>
        <v>2018|Gisborne Region|Median ($) - total household income</v>
      </c>
      <c r="B330" t="s">
        <v>18</v>
      </c>
      <c r="C330" t="s">
        <v>19</v>
      </c>
      <c r="D330" t="s">
        <v>20</v>
      </c>
      <c r="E330" t="s">
        <v>21</v>
      </c>
      <c r="F330">
        <v>2018</v>
      </c>
      <c r="G330">
        <v>2018</v>
      </c>
      <c r="H330">
        <v>5</v>
      </c>
      <c r="I330" t="s">
        <v>46</v>
      </c>
      <c r="J330">
        <v>99</v>
      </c>
      <c r="K330" t="s">
        <v>23</v>
      </c>
      <c r="L330" t="s">
        <v>56</v>
      </c>
      <c r="M330" t="s">
        <v>57</v>
      </c>
      <c r="N330">
        <v>2</v>
      </c>
      <c r="O330" t="s">
        <v>28</v>
      </c>
      <c r="P330">
        <v>43700</v>
      </c>
      <c r="T330" s="3" t="str">
        <f t="shared" si="11"/>
        <v>.</v>
      </c>
      <c r="U330" s="3" t="str">
        <f>IF(AND(R330&lt;&gt;"_U",N330&lt;&gt;9999,N330&lt;&gt;999,L330&lt;&gt;"Median"),IFERROR(VLOOKUP(A330,'Region Total'!A:P,16,0),"."),".")</f>
        <v>.</v>
      </c>
    </row>
    <row r="331" spans="1:21" x14ac:dyDescent="0.3">
      <c r="A331" s="1" t="str">
        <f t="shared" si="10"/>
        <v>2018|Gisborne Region|Median ($) - total household income</v>
      </c>
      <c r="B331" t="s">
        <v>18</v>
      </c>
      <c r="C331" t="s">
        <v>19</v>
      </c>
      <c r="D331" t="s">
        <v>20</v>
      </c>
      <c r="E331" t="s">
        <v>21</v>
      </c>
      <c r="F331">
        <v>2018</v>
      </c>
      <c r="G331">
        <v>2018</v>
      </c>
      <c r="H331">
        <v>5</v>
      </c>
      <c r="I331" t="s">
        <v>46</v>
      </c>
      <c r="J331">
        <v>99</v>
      </c>
      <c r="K331" t="s">
        <v>23</v>
      </c>
      <c r="L331" t="s">
        <v>56</v>
      </c>
      <c r="M331" t="s">
        <v>57</v>
      </c>
      <c r="N331">
        <v>9999</v>
      </c>
      <c r="O331" t="s">
        <v>40</v>
      </c>
      <c r="P331">
        <v>57900</v>
      </c>
      <c r="T331" s="3" t="str">
        <f t="shared" si="11"/>
        <v>.</v>
      </c>
      <c r="U331" s="3" t="str">
        <f>IF(AND(R331&lt;&gt;"_U",N331&lt;&gt;9999,N331&lt;&gt;999,L331&lt;&gt;"Median"),IFERROR(VLOOKUP(A331,'Region Total'!A:P,16,0),"."),".")</f>
        <v>.</v>
      </c>
    </row>
    <row r="332" spans="1:21" x14ac:dyDescent="0.3">
      <c r="A332" s="1" t="str">
        <f t="shared" si="10"/>
        <v>2018|Hawke's Bay Region|$20,000 or less</v>
      </c>
      <c r="B332" t="s">
        <v>18</v>
      </c>
      <c r="C332" t="s">
        <v>19</v>
      </c>
      <c r="D332" t="s">
        <v>20</v>
      </c>
      <c r="E332" t="s">
        <v>21</v>
      </c>
      <c r="F332">
        <v>2018</v>
      </c>
      <c r="G332">
        <v>2018</v>
      </c>
      <c r="H332">
        <v>6</v>
      </c>
      <c r="I332" t="s">
        <v>54</v>
      </c>
      <c r="J332">
        <v>99</v>
      </c>
      <c r="K332" t="s">
        <v>23</v>
      </c>
      <c r="L332">
        <v>1</v>
      </c>
      <c r="M332" t="s">
        <v>39</v>
      </c>
      <c r="N332">
        <v>999</v>
      </c>
      <c r="O332" t="s">
        <v>42</v>
      </c>
      <c r="P332">
        <v>3</v>
      </c>
      <c r="T332" s="3" t="str">
        <f t="shared" si="11"/>
        <v>.</v>
      </c>
      <c r="U332" s="3" t="str">
        <f>IF(AND(R332&lt;&gt;"_U",N332&lt;&gt;9999,N332&lt;&gt;999,L332&lt;&gt;"Median"),IFERROR(VLOOKUP(A332,'Region Total'!A:P,16,0),"."),".")</f>
        <v>.</v>
      </c>
    </row>
    <row r="333" spans="1:21" x14ac:dyDescent="0.3">
      <c r="A333" s="1" t="str">
        <f t="shared" si="10"/>
        <v>2018|Hawke's Bay Region|$20,000 or less</v>
      </c>
      <c r="B333" t="s">
        <v>18</v>
      </c>
      <c r="C333" t="s">
        <v>19</v>
      </c>
      <c r="D333" t="s">
        <v>20</v>
      </c>
      <c r="E333" t="s">
        <v>21</v>
      </c>
      <c r="F333">
        <v>2018</v>
      </c>
      <c r="G333">
        <v>2018</v>
      </c>
      <c r="H333">
        <v>6</v>
      </c>
      <c r="I333" t="s">
        <v>54</v>
      </c>
      <c r="J333">
        <v>99</v>
      </c>
      <c r="K333" t="s">
        <v>23</v>
      </c>
      <c r="L333">
        <v>1</v>
      </c>
      <c r="M333" t="s">
        <v>39</v>
      </c>
      <c r="N333">
        <v>7777</v>
      </c>
      <c r="O333" t="s">
        <v>37</v>
      </c>
      <c r="P333">
        <v>5460</v>
      </c>
      <c r="T333" s="3">
        <f t="shared" si="11"/>
        <v>100</v>
      </c>
      <c r="U333" s="3">
        <f>IF(AND(R333&lt;&gt;"_U",N333&lt;&gt;9999,N333&lt;&gt;999,L333&lt;&gt;"Median"),IFERROR(VLOOKUP(A333,'Region Total'!A:P,16,0),"."),".")</f>
        <v>5460</v>
      </c>
    </row>
    <row r="334" spans="1:21" x14ac:dyDescent="0.3">
      <c r="A334" s="1" t="str">
        <f t="shared" si="10"/>
        <v>2018|Hawke's Bay Region|$20,000 or less</v>
      </c>
      <c r="B334" t="s">
        <v>18</v>
      </c>
      <c r="C334" t="s">
        <v>19</v>
      </c>
      <c r="D334" t="s">
        <v>20</v>
      </c>
      <c r="E334" t="s">
        <v>21</v>
      </c>
      <c r="F334">
        <v>2018</v>
      </c>
      <c r="G334">
        <v>2018</v>
      </c>
      <c r="H334">
        <v>6</v>
      </c>
      <c r="I334" t="s">
        <v>54</v>
      </c>
      <c r="J334">
        <v>99</v>
      </c>
      <c r="K334" t="s">
        <v>23</v>
      </c>
      <c r="L334">
        <v>1</v>
      </c>
      <c r="M334" t="s">
        <v>39</v>
      </c>
      <c r="N334">
        <v>9999</v>
      </c>
      <c r="O334" t="s">
        <v>40</v>
      </c>
      <c r="P334">
        <v>5460</v>
      </c>
      <c r="T334" s="3" t="str">
        <f t="shared" si="11"/>
        <v>.</v>
      </c>
      <c r="U334" s="3" t="str">
        <f>IF(AND(R334&lt;&gt;"_U",N334&lt;&gt;9999,N334&lt;&gt;999,L334&lt;&gt;"Median"),IFERROR(VLOOKUP(A334,'Region Total'!A:P,16,0),"."),".")</f>
        <v>.</v>
      </c>
    </row>
    <row r="335" spans="1:21" x14ac:dyDescent="0.3">
      <c r="A335" s="1" t="str">
        <f t="shared" si="10"/>
        <v>2018|Hawke's Bay Region|$20,000 or less</v>
      </c>
      <c r="B335" t="s">
        <v>18</v>
      </c>
      <c r="C335" t="s">
        <v>19</v>
      </c>
      <c r="D335" t="s">
        <v>20</v>
      </c>
      <c r="E335" t="s">
        <v>21</v>
      </c>
      <c r="F335">
        <v>2018</v>
      </c>
      <c r="G335">
        <v>2018</v>
      </c>
      <c r="H335">
        <v>6</v>
      </c>
      <c r="I335" t="s">
        <v>54</v>
      </c>
      <c r="J335">
        <v>99</v>
      </c>
      <c r="K335" t="s">
        <v>23</v>
      </c>
      <c r="L335">
        <v>1</v>
      </c>
      <c r="M335" t="s">
        <v>39</v>
      </c>
      <c r="N335">
        <v>1</v>
      </c>
      <c r="O335" t="s">
        <v>33</v>
      </c>
      <c r="P335">
        <v>1776</v>
      </c>
      <c r="T335" s="3">
        <f t="shared" si="11"/>
        <v>32.53</v>
      </c>
      <c r="U335" s="3">
        <f>IF(AND(R335&lt;&gt;"_U",N335&lt;&gt;9999,N335&lt;&gt;999,L335&lt;&gt;"Median"),IFERROR(VLOOKUP(A335,'Region Total'!A:P,16,0),"."),".")</f>
        <v>5460</v>
      </c>
    </row>
    <row r="336" spans="1:21" x14ac:dyDescent="0.3">
      <c r="A336" s="1" t="str">
        <f t="shared" si="10"/>
        <v>2018|Hawke's Bay Region|$20,000 or less</v>
      </c>
      <c r="B336" t="s">
        <v>18</v>
      </c>
      <c r="C336" t="s">
        <v>19</v>
      </c>
      <c r="D336" t="s">
        <v>20</v>
      </c>
      <c r="E336" t="s">
        <v>21</v>
      </c>
      <c r="F336">
        <v>2018</v>
      </c>
      <c r="G336">
        <v>2018</v>
      </c>
      <c r="H336">
        <v>6</v>
      </c>
      <c r="I336" t="s">
        <v>54</v>
      </c>
      <c r="J336">
        <v>99</v>
      </c>
      <c r="K336" t="s">
        <v>23</v>
      </c>
      <c r="L336">
        <v>1</v>
      </c>
      <c r="M336" t="s">
        <v>39</v>
      </c>
      <c r="N336">
        <v>3</v>
      </c>
      <c r="O336" t="s">
        <v>25</v>
      </c>
      <c r="P336">
        <v>489</v>
      </c>
      <c r="T336" s="3">
        <f t="shared" si="11"/>
        <v>8.9600000000000009</v>
      </c>
      <c r="U336" s="3">
        <f>IF(AND(R336&lt;&gt;"_U",N336&lt;&gt;9999,N336&lt;&gt;999,L336&lt;&gt;"Median"),IFERROR(VLOOKUP(A336,'Region Total'!A:P,16,0),"."),".")</f>
        <v>5460</v>
      </c>
    </row>
    <row r="337" spans="1:21" x14ac:dyDescent="0.3">
      <c r="A337" s="1" t="str">
        <f t="shared" si="10"/>
        <v>2018|Hawke's Bay Region|$20,000 or less</v>
      </c>
      <c r="B337" t="s">
        <v>18</v>
      </c>
      <c r="C337" t="s">
        <v>19</v>
      </c>
      <c r="D337" t="s">
        <v>20</v>
      </c>
      <c r="E337" t="s">
        <v>21</v>
      </c>
      <c r="F337">
        <v>2018</v>
      </c>
      <c r="G337">
        <v>2018</v>
      </c>
      <c r="H337">
        <v>6</v>
      </c>
      <c r="I337" t="s">
        <v>54</v>
      </c>
      <c r="J337">
        <v>99</v>
      </c>
      <c r="K337" t="s">
        <v>23</v>
      </c>
      <c r="L337">
        <v>1</v>
      </c>
      <c r="M337" t="s">
        <v>39</v>
      </c>
      <c r="N337">
        <v>2</v>
      </c>
      <c r="O337" t="s">
        <v>28</v>
      </c>
      <c r="P337">
        <v>3195</v>
      </c>
      <c r="T337" s="3">
        <f t="shared" si="11"/>
        <v>58.52</v>
      </c>
      <c r="U337" s="3">
        <f>IF(AND(R337&lt;&gt;"_U",N337&lt;&gt;9999,N337&lt;&gt;999,L337&lt;&gt;"Median"),IFERROR(VLOOKUP(A337,'Region Total'!A:P,16,0),"."),".")</f>
        <v>5460</v>
      </c>
    </row>
    <row r="338" spans="1:21" x14ac:dyDescent="0.3">
      <c r="A338" s="1" t="str">
        <f t="shared" si="10"/>
        <v>2018|Hawke's Bay Region|$20,001-$30,000</v>
      </c>
      <c r="B338" t="s">
        <v>18</v>
      </c>
      <c r="C338" t="s">
        <v>19</v>
      </c>
      <c r="D338" t="s">
        <v>20</v>
      </c>
      <c r="E338" t="s">
        <v>21</v>
      </c>
      <c r="F338">
        <v>2018</v>
      </c>
      <c r="G338">
        <v>2018</v>
      </c>
      <c r="H338">
        <v>6</v>
      </c>
      <c r="I338" t="s">
        <v>54</v>
      </c>
      <c r="J338">
        <v>99</v>
      </c>
      <c r="K338" t="s">
        <v>23</v>
      </c>
      <c r="L338">
        <v>2</v>
      </c>
      <c r="M338" t="s">
        <v>24</v>
      </c>
      <c r="N338">
        <v>7777</v>
      </c>
      <c r="O338" t="s">
        <v>37</v>
      </c>
      <c r="P338">
        <v>6921</v>
      </c>
      <c r="T338" s="3">
        <f t="shared" si="11"/>
        <v>100</v>
      </c>
      <c r="U338" s="3">
        <f>IF(AND(R338&lt;&gt;"_U",N338&lt;&gt;9999,N338&lt;&gt;999,L338&lt;&gt;"Median"),IFERROR(VLOOKUP(A338,'Region Total'!A:P,16,0),"."),".")</f>
        <v>6921</v>
      </c>
    </row>
    <row r="339" spans="1:21" x14ac:dyDescent="0.3">
      <c r="A339" s="1" t="str">
        <f t="shared" si="10"/>
        <v>2018|Hawke's Bay Region|$20,001-$30,000</v>
      </c>
      <c r="B339" t="s">
        <v>18</v>
      </c>
      <c r="C339" t="s">
        <v>19</v>
      </c>
      <c r="D339" t="s">
        <v>20</v>
      </c>
      <c r="E339" t="s">
        <v>21</v>
      </c>
      <c r="F339">
        <v>2018</v>
      </c>
      <c r="G339">
        <v>2018</v>
      </c>
      <c r="H339">
        <v>6</v>
      </c>
      <c r="I339" t="s">
        <v>54</v>
      </c>
      <c r="J339">
        <v>99</v>
      </c>
      <c r="K339" t="s">
        <v>23</v>
      </c>
      <c r="L339">
        <v>2</v>
      </c>
      <c r="M339" t="s">
        <v>24</v>
      </c>
      <c r="N339">
        <v>999</v>
      </c>
      <c r="O339" t="s">
        <v>42</v>
      </c>
      <c r="P339">
        <v>0</v>
      </c>
      <c r="T339" s="3" t="str">
        <f t="shared" si="11"/>
        <v>.</v>
      </c>
      <c r="U339" s="3" t="str">
        <f>IF(AND(R339&lt;&gt;"_U",N339&lt;&gt;9999,N339&lt;&gt;999,L339&lt;&gt;"Median"),IFERROR(VLOOKUP(A339,'Region Total'!A:P,16,0),"."),".")</f>
        <v>.</v>
      </c>
    </row>
    <row r="340" spans="1:21" x14ac:dyDescent="0.3">
      <c r="A340" s="1" t="str">
        <f t="shared" si="10"/>
        <v>2018|Hawke's Bay Region|$20,001-$30,000</v>
      </c>
      <c r="B340" t="s">
        <v>18</v>
      </c>
      <c r="C340" t="s">
        <v>19</v>
      </c>
      <c r="D340" t="s">
        <v>20</v>
      </c>
      <c r="E340" t="s">
        <v>21</v>
      </c>
      <c r="F340">
        <v>2018</v>
      </c>
      <c r="G340">
        <v>2018</v>
      </c>
      <c r="H340">
        <v>6</v>
      </c>
      <c r="I340" t="s">
        <v>54</v>
      </c>
      <c r="J340">
        <v>99</v>
      </c>
      <c r="K340" t="s">
        <v>23</v>
      </c>
      <c r="L340">
        <v>2</v>
      </c>
      <c r="M340" t="s">
        <v>24</v>
      </c>
      <c r="N340">
        <v>1</v>
      </c>
      <c r="O340" t="s">
        <v>33</v>
      </c>
      <c r="P340">
        <v>3165</v>
      </c>
      <c r="T340" s="3">
        <f t="shared" si="11"/>
        <v>45.73</v>
      </c>
      <c r="U340" s="3">
        <f>IF(AND(R340&lt;&gt;"_U",N340&lt;&gt;9999,N340&lt;&gt;999,L340&lt;&gt;"Median"),IFERROR(VLOOKUP(A340,'Region Total'!A:P,16,0),"."),".")</f>
        <v>6921</v>
      </c>
    </row>
    <row r="341" spans="1:21" x14ac:dyDescent="0.3">
      <c r="A341" s="1" t="str">
        <f t="shared" si="10"/>
        <v>2018|Hawke's Bay Region|$20,001-$30,000</v>
      </c>
      <c r="B341" t="s">
        <v>18</v>
      </c>
      <c r="C341" t="s">
        <v>19</v>
      </c>
      <c r="D341" t="s">
        <v>20</v>
      </c>
      <c r="E341" t="s">
        <v>21</v>
      </c>
      <c r="F341">
        <v>2018</v>
      </c>
      <c r="G341">
        <v>2018</v>
      </c>
      <c r="H341">
        <v>6</v>
      </c>
      <c r="I341" t="s">
        <v>54</v>
      </c>
      <c r="J341">
        <v>99</v>
      </c>
      <c r="K341" t="s">
        <v>23</v>
      </c>
      <c r="L341">
        <v>2</v>
      </c>
      <c r="M341" t="s">
        <v>24</v>
      </c>
      <c r="N341">
        <v>2</v>
      </c>
      <c r="O341" t="s">
        <v>28</v>
      </c>
      <c r="P341">
        <v>2937</v>
      </c>
      <c r="T341" s="3">
        <f t="shared" si="11"/>
        <v>42.44</v>
      </c>
      <c r="U341" s="3">
        <f>IF(AND(R341&lt;&gt;"_U",N341&lt;&gt;9999,N341&lt;&gt;999,L341&lt;&gt;"Median"),IFERROR(VLOOKUP(A341,'Region Total'!A:P,16,0),"."),".")</f>
        <v>6921</v>
      </c>
    </row>
    <row r="342" spans="1:21" x14ac:dyDescent="0.3">
      <c r="A342" s="1" t="str">
        <f t="shared" si="10"/>
        <v>2018|Hawke's Bay Region|$20,001-$30,000</v>
      </c>
      <c r="B342" t="s">
        <v>18</v>
      </c>
      <c r="C342" t="s">
        <v>19</v>
      </c>
      <c r="D342" t="s">
        <v>20</v>
      </c>
      <c r="E342" t="s">
        <v>21</v>
      </c>
      <c r="F342">
        <v>2018</v>
      </c>
      <c r="G342">
        <v>2018</v>
      </c>
      <c r="H342">
        <v>6</v>
      </c>
      <c r="I342" t="s">
        <v>54</v>
      </c>
      <c r="J342">
        <v>99</v>
      </c>
      <c r="K342" t="s">
        <v>23</v>
      </c>
      <c r="L342">
        <v>2</v>
      </c>
      <c r="M342" t="s">
        <v>24</v>
      </c>
      <c r="N342">
        <v>9999</v>
      </c>
      <c r="O342" t="s">
        <v>40</v>
      </c>
      <c r="P342">
        <v>6921</v>
      </c>
      <c r="T342" s="3" t="str">
        <f t="shared" si="11"/>
        <v>.</v>
      </c>
      <c r="U342" s="3" t="str">
        <f>IF(AND(R342&lt;&gt;"_U",N342&lt;&gt;9999,N342&lt;&gt;999,L342&lt;&gt;"Median"),IFERROR(VLOOKUP(A342,'Region Total'!A:P,16,0),"."),".")</f>
        <v>.</v>
      </c>
    </row>
    <row r="343" spans="1:21" x14ac:dyDescent="0.3">
      <c r="A343" s="1" t="str">
        <f t="shared" si="10"/>
        <v>2018|Hawke's Bay Region|$20,001-$30,000</v>
      </c>
      <c r="B343" t="s">
        <v>18</v>
      </c>
      <c r="C343" t="s">
        <v>19</v>
      </c>
      <c r="D343" t="s">
        <v>20</v>
      </c>
      <c r="E343" t="s">
        <v>21</v>
      </c>
      <c r="F343">
        <v>2018</v>
      </c>
      <c r="G343">
        <v>2018</v>
      </c>
      <c r="H343">
        <v>6</v>
      </c>
      <c r="I343" t="s">
        <v>54</v>
      </c>
      <c r="J343">
        <v>99</v>
      </c>
      <c r="K343" t="s">
        <v>23</v>
      </c>
      <c r="L343">
        <v>2</v>
      </c>
      <c r="M343" t="s">
        <v>24</v>
      </c>
      <c r="N343">
        <v>3</v>
      </c>
      <c r="O343" t="s">
        <v>25</v>
      </c>
      <c r="P343">
        <v>816</v>
      </c>
      <c r="T343" s="3">
        <f t="shared" si="11"/>
        <v>11.79</v>
      </c>
      <c r="U343" s="3">
        <f>IF(AND(R343&lt;&gt;"_U",N343&lt;&gt;9999,N343&lt;&gt;999,L343&lt;&gt;"Median"),IFERROR(VLOOKUP(A343,'Region Total'!A:P,16,0),"."),".")</f>
        <v>6921</v>
      </c>
    </row>
    <row r="344" spans="1:21" x14ac:dyDescent="0.3">
      <c r="A344" s="1" t="str">
        <f t="shared" si="10"/>
        <v>2018|Hawke's Bay Region|$30,001-$50,000</v>
      </c>
      <c r="B344" t="s">
        <v>18</v>
      </c>
      <c r="C344" t="s">
        <v>19</v>
      </c>
      <c r="D344" t="s">
        <v>20</v>
      </c>
      <c r="E344" t="s">
        <v>21</v>
      </c>
      <c r="F344">
        <v>2018</v>
      </c>
      <c r="G344">
        <v>2018</v>
      </c>
      <c r="H344">
        <v>6</v>
      </c>
      <c r="I344" t="s">
        <v>54</v>
      </c>
      <c r="J344">
        <v>99</v>
      </c>
      <c r="K344" t="s">
        <v>23</v>
      </c>
      <c r="L344">
        <v>3</v>
      </c>
      <c r="M344" t="s">
        <v>45</v>
      </c>
      <c r="N344">
        <v>2</v>
      </c>
      <c r="O344" t="s">
        <v>28</v>
      </c>
      <c r="P344">
        <v>3606</v>
      </c>
      <c r="T344" s="3">
        <f t="shared" si="11"/>
        <v>36.29</v>
      </c>
      <c r="U344" s="3">
        <f>IF(AND(R344&lt;&gt;"_U",N344&lt;&gt;9999,N344&lt;&gt;999,L344&lt;&gt;"Median"),IFERROR(VLOOKUP(A344,'Region Total'!A:P,16,0),"."),".")</f>
        <v>9936</v>
      </c>
    </row>
    <row r="345" spans="1:21" x14ac:dyDescent="0.3">
      <c r="A345" s="1" t="str">
        <f t="shared" si="10"/>
        <v>2018|Hawke's Bay Region|$30,001-$50,000</v>
      </c>
      <c r="B345" t="s">
        <v>18</v>
      </c>
      <c r="C345" t="s">
        <v>19</v>
      </c>
      <c r="D345" t="s">
        <v>20</v>
      </c>
      <c r="E345" t="s">
        <v>21</v>
      </c>
      <c r="F345">
        <v>2018</v>
      </c>
      <c r="G345">
        <v>2018</v>
      </c>
      <c r="H345">
        <v>6</v>
      </c>
      <c r="I345" t="s">
        <v>54</v>
      </c>
      <c r="J345">
        <v>99</v>
      </c>
      <c r="K345" t="s">
        <v>23</v>
      </c>
      <c r="L345">
        <v>3</v>
      </c>
      <c r="M345" t="s">
        <v>45</v>
      </c>
      <c r="N345">
        <v>7777</v>
      </c>
      <c r="O345" t="s">
        <v>37</v>
      </c>
      <c r="P345">
        <v>9936</v>
      </c>
      <c r="T345" s="3">
        <f t="shared" si="11"/>
        <v>100</v>
      </c>
      <c r="U345" s="3">
        <f>IF(AND(R345&lt;&gt;"_U",N345&lt;&gt;9999,N345&lt;&gt;999,L345&lt;&gt;"Median"),IFERROR(VLOOKUP(A345,'Region Total'!A:P,16,0),"."),".")</f>
        <v>9936</v>
      </c>
    </row>
    <row r="346" spans="1:21" x14ac:dyDescent="0.3">
      <c r="A346" s="1" t="str">
        <f t="shared" si="10"/>
        <v>2018|Hawke's Bay Region|$30,001-$50,000</v>
      </c>
      <c r="B346" t="s">
        <v>18</v>
      </c>
      <c r="C346" t="s">
        <v>19</v>
      </c>
      <c r="D346" t="s">
        <v>20</v>
      </c>
      <c r="E346" t="s">
        <v>21</v>
      </c>
      <c r="F346">
        <v>2018</v>
      </c>
      <c r="G346">
        <v>2018</v>
      </c>
      <c r="H346">
        <v>6</v>
      </c>
      <c r="I346" t="s">
        <v>54</v>
      </c>
      <c r="J346">
        <v>99</v>
      </c>
      <c r="K346" t="s">
        <v>23</v>
      </c>
      <c r="L346">
        <v>3</v>
      </c>
      <c r="M346" t="s">
        <v>45</v>
      </c>
      <c r="N346">
        <v>3</v>
      </c>
      <c r="O346" t="s">
        <v>25</v>
      </c>
      <c r="P346">
        <v>1296</v>
      </c>
      <c r="T346" s="3">
        <f t="shared" si="11"/>
        <v>13.04</v>
      </c>
      <c r="U346" s="3">
        <f>IF(AND(R346&lt;&gt;"_U",N346&lt;&gt;9999,N346&lt;&gt;999,L346&lt;&gt;"Median"),IFERROR(VLOOKUP(A346,'Region Total'!A:P,16,0),"."),".")</f>
        <v>9936</v>
      </c>
    </row>
    <row r="347" spans="1:21" x14ac:dyDescent="0.3">
      <c r="A347" s="1" t="str">
        <f t="shared" si="10"/>
        <v>2018|Hawke's Bay Region|$30,001-$50,000</v>
      </c>
      <c r="B347" t="s">
        <v>18</v>
      </c>
      <c r="C347" t="s">
        <v>19</v>
      </c>
      <c r="D347" t="s">
        <v>20</v>
      </c>
      <c r="E347" t="s">
        <v>21</v>
      </c>
      <c r="F347">
        <v>2018</v>
      </c>
      <c r="G347">
        <v>2018</v>
      </c>
      <c r="H347">
        <v>6</v>
      </c>
      <c r="I347" t="s">
        <v>54</v>
      </c>
      <c r="J347">
        <v>99</v>
      </c>
      <c r="K347" t="s">
        <v>23</v>
      </c>
      <c r="L347">
        <v>3</v>
      </c>
      <c r="M347" t="s">
        <v>45</v>
      </c>
      <c r="N347">
        <v>999</v>
      </c>
      <c r="O347" t="s">
        <v>42</v>
      </c>
      <c r="P347">
        <v>0</v>
      </c>
      <c r="T347" s="3" t="str">
        <f t="shared" si="11"/>
        <v>.</v>
      </c>
      <c r="U347" s="3" t="str">
        <f>IF(AND(R347&lt;&gt;"_U",N347&lt;&gt;9999,N347&lt;&gt;999,L347&lt;&gt;"Median"),IFERROR(VLOOKUP(A347,'Region Total'!A:P,16,0),"."),".")</f>
        <v>.</v>
      </c>
    </row>
    <row r="348" spans="1:21" x14ac:dyDescent="0.3">
      <c r="A348" s="1" t="str">
        <f t="shared" si="10"/>
        <v>2018|Hawke's Bay Region|$30,001-$50,000</v>
      </c>
      <c r="B348" t="s">
        <v>18</v>
      </c>
      <c r="C348" t="s">
        <v>19</v>
      </c>
      <c r="D348" t="s">
        <v>20</v>
      </c>
      <c r="E348" t="s">
        <v>21</v>
      </c>
      <c r="F348">
        <v>2018</v>
      </c>
      <c r="G348">
        <v>2018</v>
      </c>
      <c r="H348">
        <v>6</v>
      </c>
      <c r="I348" t="s">
        <v>54</v>
      </c>
      <c r="J348">
        <v>99</v>
      </c>
      <c r="K348" t="s">
        <v>23</v>
      </c>
      <c r="L348">
        <v>3</v>
      </c>
      <c r="M348" t="s">
        <v>45</v>
      </c>
      <c r="N348">
        <v>9999</v>
      </c>
      <c r="O348" t="s">
        <v>40</v>
      </c>
      <c r="P348">
        <v>9936</v>
      </c>
      <c r="T348" s="3" t="str">
        <f t="shared" si="11"/>
        <v>.</v>
      </c>
      <c r="U348" s="3" t="str">
        <f>IF(AND(R348&lt;&gt;"_U",N348&lt;&gt;9999,N348&lt;&gt;999,L348&lt;&gt;"Median"),IFERROR(VLOOKUP(A348,'Region Total'!A:P,16,0),"."),".")</f>
        <v>.</v>
      </c>
    </row>
    <row r="349" spans="1:21" x14ac:dyDescent="0.3">
      <c r="A349" s="1" t="str">
        <f t="shared" si="10"/>
        <v>2018|Hawke's Bay Region|$30,001-$50,000</v>
      </c>
      <c r="B349" t="s">
        <v>18</v>
      </c>
      <c r="C349" t="s">
        <v>19</v>
      </c>
      <c r="D349" t="s">
        <v>20</v>
      </c>
      <c r="E349" t="s">
        <v>21</v>
      </c>
      <c r="F349">
        <v>2018</v>
      </c>
      <c r="G349">
        <v>2018</v>
      </c>
      <c r="H349">
        <v>6</v>
      </c>
      <c r="I349" t="s">
        <v>54</v>
      </c>
      <c r="J349">
        <v>99</v>
      </c>
      <c r="K349" t="s">
        <v>23</v>
      </c>
      <c r="L349">
        <v>3</v>
      </c>
      <c r="M349" t="s">
        <v>45</v>
      </c>
      <c r="N349">
        <v>1</v>
      </c>
      <c r="O349" t="s">
        <v>33</v>
      </c>
      <c r="P349">
        <v>5037</v>
      </c>
      <c r="T349" s="3">
        <f t="shared" si="11"/>
        <v>50.69</v>
      </c>
      <c r="U349" s="3">
        <f>IF(AND(R349&lt;&gt;"_U",N349&lt;&gt;9999,N349&lt;&gt;999,L349&lt;&gt;"Median"),IFERROR(VLOOKUP(A349,'Region Total'!A:P,16,0),"."),".")</f>
        <v>9936</v>
      </c>
    </row>
    <row r="350" spans="1:21" x14ac:dyDescent="0.3">
      <c r="A350" s="1" t="str">
        <f t="shared" si="10"/>
        <v>2018|Hawke's Bay Region|$50,001-$70,000</v>
      </c>
      <c r="B350" t="s">
        <v>18</v>
      </c>
      <c r="C350" t="s">
        <v>19</v>
      </c>
      <c r="D350" t="s">
        <v>20</v>
      </c>
      <c r="E350" t="s">
        <v>21</v>
      </c>
      <c r="F350">
        <v>2018</v>
      </c>
      <c r="G350">
        <v>2018</v>
      </c>
      <c r="H350">
        <v>6</v>
      </c>
      <c r="I350" t="s">
        <v>54</v>
      </c>
      <c r="J350">
        <v>99</v>
      </c>
      <c r="K350" t="s">
        <v>23</v>
      </c>
      <c r="L350">
        <v>4</v>
      </c>
      <c r="M350" t="s">
        <v>36</v>
      </c>
      <c r="N350">
        <v>7777</v>
      </c>
      <c r="O350" t="s">
        <v>37</v>
      </c>
      <c r="P350">
        <v>8445</v>
      </c>
      <c r="T350" s="3">
        <f t="shared" si="11"/>
        <v>100</v>
      </c>
      <c r="U350" s="3">
        <f>IF(AND(R350&lt;&gt;"_U",N350&lt;&gt;9999,N350&lt;&gt;999,L350&lt;&gt;"Median"),IFERROR(VLOOKUP(A350,'Region Total'!A:P,16,0),"."),".")</f>
        <v>8445</v>
      </c>
    </row>
    <row r="351" spans="1:21" x14ac:dyDescent="0.3">
      <c r="A351" s="1" t="str">
        <f t="shared" si="10"/>
        <v>2018|Hawke's Bay Region|$50,001-$70,000</v>
      </c>
      <c r="B351" t="s">
        <v>18</v>
      </c>
      <c r="C351" t="s">
        <v>19</v>
      </c>
      <c r="D351" t="s">
        <v>20</v>
      </c>
      <c r="E351" t="s">
        <v>21</v>
      </c>
      <c r="F351">
        <v>2018</v>
      </c>
      <c r="G351">
        <v>2018</v>
      </c>
      <c r="H351">
        <v>6</v>
      </c>
      <c r="I351" t="s">
        <v>54</v>
      </c>
      <c r="J351">
        <v>99</v>
      </c>
      <c r="K351" t="s">
        <v>23</v>
      </c>
      <c r="L351">
        <v>4</v>
      </c>
      <c r="M351" t="s">
        <v>36</v>
      </c>
      <c r="N351">
        <v>1</v>
      </c>
      <c r="O351" t="s">
        <v>33</v>
      </c>
      <c r="P351">
        <v>4350</v>
      </c>
      <c r="T351" s="3">
        <f t="shared" si="11"/>
        <v>51.51</v>
      </c>
      <c r="U351" s="3">
        <f>IF(AND(R351&lt;&gt;"_U",N351&lt;&gt;9999,N351&lt;&gt;999,L351&lt;&gt;"Median"),IFERROR(VLOOKUP(A351,'Region Total'!A:P,16,0),"."),".")</f>
        <v>8445</v>
      </c>
    </row>
    <row r="352" spans="1:21" x14ac:dyDescent="0.3">
      <c r="A352" s="1" t="str">
        <f t="shared" si="10"/>
        <v>2018|Hawke's Bay Region|$50,001-$70,000</v>
      </c>
      <c r="B352" t="s">
        <v>18</v>
      </c>
      <c r="C352" t="s">
        <v>19</v>
      </c>
      <c r="D352" t="s">
        <v>20</v>
      </c>
      <c r="E352" t="s">
        <v>21</v>
      </c>
      <c r="F352">
        <v>2018</v>
      </c>
      <c r="G352">
        <v>2018</v>
      </c>
      <c r="H352">
        <v>6</v>
      </c>
      <c r="I352" t="s">
        <v>54</v>
      </c>
      <c r="J352">
        <v>99</v>
      </c>
      <c r="K352" t="s">
        <v>23</v>
      </c>
      <c r="L352">
        <v>4</v>
      </c>
      <c r="M352" t="s">
        <v>36</v>
      </c>
      <c r="N352">
        <v>3</v>
      </c>
      <c r="O352" t="s">
        <v>25</v>
      </c>
      <c r="P352">
        <v>1143</v>
      </c>
      <c r="T352" s="3">
        <f t="shared" si="11"/>
        <v>13.53</v>
      </c>
      <c r="U352" s="3">
        <f>IF(AND(R352&lt;&gt;"_U",N352&lt;&gt;9999,N352&lt;&gt;999,L352&lt;&gt;"Median"),IFERROR(VLOOKUP(A352,'Region Total'!A:P,16,0),"."),".")</f>
        <v>8445</v>
      </c>
    </row>
    <row r="353" spans="1:21" x14ac:dyDescent="0.3">
      <c r="A353" s="1" t="str">
        <f t="shared" si="10"/>
        <v>2018|Hawke's Bay Region|$50,001-$70,000</v>
      </c>
      <c r="B353" t="s">
        <v>18</v>
      </c>
      <c r="C353" t="s">
        <v>19</v>
      </c>
      <c r="D353" t="s">
        <v>20</v>
      </c>
      <c r="E353" t="s">
        <v>21</v>
      </c>
      <c r="F353">
        <v>2018</v>
      </c>
      <c r="G353">
        <v>2018</v>
      </c>
      <c r="H353">
        <v>6</v>
      </c>
      <c r="I353" t="s">
        <v>54</v>
      </c>
      <c r="J353">
        <v>99</v>
      </c>
      <c r="K353" t="s">
        <v>23</v>
      </c>
      <c r="L353">
        <v>4</v>
      </c>
      <c r="M353" t="s">
        <v>36</v>
      </c>
      <c r="N353">
        <v>2</v>
      </c>
      <c r="O353" t="s">
        <v>28</v>
      </c>
      <c r="P353">
        <v>2949</v>
      </c>
      <c r="T353" s="3">
        <f t="shared" si="11"/>
        <v>34.92</v>
      </c>
      <c r="U353" s="3">
        <f>IF(AND(R353&lt;&gt;"_U",N353&lt;&gt;9999,N353&lt;&gt;999,L353&lt;&gt;"Median"),IFERROR(VLOOKUP(A353,'Region Total'!A:P,16,0),"."),".")</f>
        <v>8445</v>
      </c>
    </row>
    <row r="354" spans="1:21" x14ac:dyDescent="0.3">
      <c r="A354" s="1" t="str">
        <f t="shared" si="10"/>
        <v>2018|Hawke's Bay Region|$50,001-$70,000</v>
      </c>
      <c r="B354" t="s">
        <v>18</v>
      </c>
      <c r="C354" t="s">
        <v>19</v>
      </c>
      <c r="D354" t="s">
        <v>20</v>
      </c>
      <c r="E354" t="s">
        <v>21</v>
      </c>
      <c r="F354">
        <v>2018</v>
      </c>
      <c r="G354">
        <v>2018</v>
      </c>
      <c r="H354">
        <v>6</v>
      </c>
      <c r="I354" t="s">
        <v>54</v>
      </c>
      <c r="J354">
        <v>99</v>
      </c>
      <c r="K354" t="s">
        <v>23</v>
      </c>
      <c r="L354">
        <v>4</v>
      </c>
      <c r="M354" t="s">
        <v>36</v>
      </c>
      <c r="N354">
        <v>9999</v>
      </c>
      <c r="O354" t="s">
        <v>40</v>
      </c>
      <c r="P354">
        <v>8445</v>
      </c>
      <c r="T354" s="3" t="str">
        <f t="shared" si="11"/>
        <v>.</v>
      </c>
      <c r="U354" s="3" t="str">
        <f>IF(AND(R354&lt;&gt;"_U",N354&lt;&gt;9999,N354&lt;&gt;999,L354&lt;&gt;"Median"),IFERROR(VLOOKUP(A354,'Region Total'!A:P,16,0),"."),".")</f>
        <v>.</v>
      </c>
    </row>
    <row r="355" spans="1:21" x14ac:dyDescent="0.3">
      <c r="A355" s="1" t="str">
        <f t="shared" si="10"/>
        <v>2018|Hawke's Bay Region|$50,001-$70,000</v>
      </c>
      <c r="B355" t="s">
        <v>18</v>
      </c>
      <c r="C355" t="s">
        <v>19</v>
      </c>
      <c r="D355" t="s">
        <v>20</v>
      </c>
      <c r="E355" t="s">
        <v>21</v>
      </c>
      <c r="F355">
        <v>2018</v>
      </c>
      <c r="G355">
        <v>2018</v>
      </c>
      <c r="H355">
        <v>6</v>
      </c>
      <c r="I355" t="s">
        <v>54</v>
      </c>
      <c r="J355">
        <v>99</v>
      </c>
      <c r="K355" t="s">
        <v>23</v>
      </c>
      <c r="L355">
        <v>4</v>
      </c>
      <c r="M355" t="s">
        <v>36</v>
      </c>
      <c r="N355">
        <v>999</v>
      </c>
      <c r="O355" t="s">
        <v>42</v>
      </c>
      <c r="P355">
        <v>0</v>
      </c>
      <c r="T355" s="3" t="str">
        <f t="shared" si="11"/>
        <v>.</v>
      </c>
      <c r="U355" s="3" t="str">
        <f>IF(AND(R355&lt;&gt;"_U",N355&lt;&gt;9999,N355&lt;&gt;999,L355&lt;&gt;"Median"),IFERROR(VLOOKUP(A355,'Region Total'!A:P,16,0),"."),".")</f>
        <v>.</v>
      </c>
    </row>
    <row r="356" spans="1:21" x14ac:dyDescent="0.3">
      <c r="A356" s="1" t="str">
        <f t="shared" si="10"/>
        <v>2018|Hawke's Bay Region|$70,001-$100,000</v>
      </c>
      <c r="B356" t="s">
        <v>18</v>
      </c>
      <c r="C356" t="s">
        <v>19</v>
      </c>
      <c r="D356" t="s">
        <v>20</v>
      </c>
      <c r="E356" t="s">
        <v>21</v>
      </c>
      <c r="F356">
        <v>2018</v>
      </c>
      <c r="G356">
        <v>2018</v>
      </c>
      <c r="H356">
        <v>6</v>
      </c>
      <c r="I356" t="s">
        <v>54</v>
      </c>
      <c r="J356">
        <v>99</v>
      </c>
      <c r="K356" t="s">
        <v>23</v>
      </c>
      <c r="L356">
        <v>5</v>
      </c>
      <c r="M356" t="s">
        <v>58</v>
      </c>
      <c r="N356">
        <v>2</v>
      </c>
      <c r="O356" t="s">
        <v>28</v>
      </c>
      <c r="P356">
        <v>2649</v>
      </c>
      <c r="T356" s="3">
        <f t="shared" si="11"/>
        <v>28.27</v>
      </c>
      <c r="U356" s="3">
        <f>IF(AND(R356&lt;&gt;"_U",N356&lt;&gt;9999,N356&lt;&gt;999,L356&lt;&gt;"Median"),IFERROR(VLOOKUP(A356,'Region Total'!A:P,16,0),"."),".")</f>
        <v>9372</v>
      </c>
    </row>
    <row r="357" spans="1:21" x14ac:dyDescent="0.3">
      <c r="A357" s="1" t="str">
        <f t="shared" si="10"/>
        <v>2018|Hawke's Bay Region|$70,001-$100,000</v>
      </c>
      <c r="B357" t="s">
        <v>18</v>
      </c>
      <c r="C357" t="s">
        <v>19</v>
      </c>
      <c r="D357" t="s">
        <v>20</v>
      </c>
      <c r="E357" t="s">
        <v>21</v>
      </c>
      <c r="F357">
        <v>2018</v>
      </c>
      <c r="G357">
        <v>2018</v>
      </c>
      <c r="H357">
        <v>6</v>
      </c>
      <c r="I357" t="s">
        <v>54</v>
      </c>
      <c r="J357">
        <v>99</v>
      </c>
      <c r="K357" t="s">
        <v>23</v>
      </c>
      <c r="L357">
        <v>5</v>
      </c>
      <c r="M357" t="s">
        <v>58</v>
      </c>
      <c r="N357">
        <v>1</v>
      </c>
      <c r="O357" t="s">
        <v>33</v>
      </c>
      <c r="P357">
        <v>5475</v>
      </c>
      <c r="T357" s="3">
        <f t="shared" si="11"/>
        <v>58.42</v>
      </c>
      <c r="U357" s="3">
        <f>IF(AND(R357&lt;&gt;"_U",N357&lt;&gt;9999,N357&lt;&gt;999,L357&lt;&gt;"Median"),IFERROR(VLOOKUP(A357,'Region Total'!A:P,16,0),"."),".")</f>
        <v>9372</v>
      </c>
    </row>
    <row r="358" spans="1:21" x14ac:dyDescent="0.3">
      <c r="A358" s="1" t="str">
        <f t="shared" si="10"/>
        <v>2018|Hawke's Bay Region|$70,001-$100,000</v>
      </c>
      <c r="B358" t="s">
        <v>18</v>
      </c>
      <c r="C358" t="s">
        <v>19</v>
      </c>
      <c r="D358" t="s">
        <v>20</v>
      </c>
      <c r="E358" t="s">
        <v>21</v>
      </c>
      <c r="F358">
        <v>2018</v>
      </c>
      <c r="G358">
        <v>2018</v>
      </c>
      <c r="H358">
        <v>6</v>
      </c>
      <c r="I358" t="s">
        <v>54</v>
      </c>
      <c r="J358">
        <v>99</v>
      </c>
      <c r="K358" t="s">
        <v>23</v>
      </c>
      <c r="L358">
        <v>5</v>
      </c>
      <c r="M358" t="s">
        <v>58</v>
      </c>
      <c r="N358">
        <v>7777</v>
      </c>
      <c r="O358" t="s">
        <v>37</v>
      </c>
      <c r="P358">
        <v>9372</v>
      </c>
      <c r="T358" s="3">
        <f t="shared" si="11"/>
        <v>100</v>
      </c>
      <c r="U358" s="3">
        <f>IF(AND(R358&lt;&gt;"_U",N358&lt;&gt;9999,N358&lt;&gt;999,L358&lt;&gt;"Median"),IFERROR(VLOOKUP(A358,'Region Total'!A:P,16,0),"."),".")</f>
        <v>9372</v>
      </c>
    </row>
    <row r="359" spans="1:21" x14ac:dyDescent="0.3">
      <c r="A359" s="1" t="str">
        <f t="shared" si="10"/>
        <v>2018|Hawke's Bay Region|$70,001-$100,000</v>
      </c>
      <c r="B359" t="s">
        <v>18</v>
      </c>
      <c r="C359" t="s">
        <v>19</v>
      </c>
      <c r="D359" t="s">
        <v>20</v>
      </c>
      <c r="E359" t="s">
        <v>21</v>
      </c>
      <c r="F359">
        <v>2018</v>
      </c>
      <c r="G359">
        <v>2018</v>
      </c>
      <c r="H359">
        <v>6</v>
      </c>
      <c r="I359" t="s">
        <v>54</v>
      </c>
      <c r="J359">
        <v>99</v>
      </c>
      <c r="K359" t="s">
        <v>23</v>
      </c>
      <c r="L359">
        <v>5</v>
      </c>
      <c r="M359" t="s">
        <v>58</v>
      </c>
      <c r="N359">
        <v>9999</v>
      </c>
      <c r="O359" t="s">
        <v>40</v>
      </c>
      <c r="P359">
        <v>9372</v>
      </c>
      <c r="T359" s="3" t="str">
        <f t="shared" si="11"/>
        <v>.</v>
      </c>
      <c r="U359" s="3" t="str">
        <f>IF(AND(R359&lt;&gt;"_U",N359&lt;&gt;9999,N359&lt;&gt;999,L359&lt;&gt;"Median"),IFERROR(VLOOKUP(A359,'Region Total'!A:P,16,0),"."),".")</f>
        <v>.</v>
      </c>
    </row>
    <row r="360" spans="1:21" x14ac:dyDescent="0.3">
      <c r="A360" s="1" t="str">
        <f t="shared" si="10"/>
        <v>2018|Hawke's Bay Region|$70,001-$100,000</v>
      </c>
      <c r="B360" t="s">
        <v>18</v>
      </c>
      <c r="C360" t="s">
        <v>19</v>
      </c>
      <c r="D360" t="s">
        <v>20</v>
      </c>
      <c r="E360" t="s">
        <v>21</v>
      </c>
      <c r="F360">
        <v>2018</v>
      </c>
      <c r="G360">
        <v>2018</v>
      </c>
      <c r="H360">
        <v>6</v>
      </c>
      <c r="I360" t="s">
        <v>54</v>
      </c>
      <c r="J360">
        <v>99</v>
      </c>
      <c r="K360" t="s">
        <v>23</v>
      </c>
      <c r="L360">
        <v>5</v>
      </c>
      <c r="M360" t="s">
        <v>58</v>
      </c>
      <c r="N360">
        <v>3</v>
      </c>
      <c r="O360" t="s">
        <v>25</v>
      </c>
      <c r="P360">
        <v>1245</v>
      </c>
      <c r="T360" s="3">
        <f t="shared" si="11"/>
        <v>13.28</v>
      </c>
      <c r="U360" s="3">
        <f>IF(AND(R360&lt;&gt;"_U",N360&lt;&gt;9999,N360&lt;&gt;999,L360&lt;&gt;"Median"),IFERROR(VLOOKUP(A360,'Region Total'!A:P,16,0),"."),".")</f>
        <v>9372</v>
      </c>
    </row>
    <row r="361" spans="1:21" x14ac:dyDescent="0.3">
      <c r="A361" s="1" t="str">
        <f t="shared" si="10"/>
        <v>2018|Hawke's Bay Region|$70,001-$100,000</v>
      </c>
      <c r="B361" t="s">
        <v>18</v>
      </c>
      <c r="C361" t="s">
        <v>19</v>
      </c>
      <c r="D361" t="s">
        <v>20</v>
      </c>
      <c r="E361" t="s">
        <v>21</v>
      </c>
      <c r="F361">
        <v>2018</v>
      </c>
      <c r="G361">
        <v>2018</v>
      </c>
      <c r="H361">
        <v>6</v>
      </c>
      <c r="I361" t="s">
        <v>54</v>
      </c>
      <c r="J361">
        <v>99</v>
      </c>
      <c r="K361" t="s">
        <v>23</v>
      </c>
      <c r="L361">
        <v>5</v>
      </c>
      <c r="M361" t="s">
        <v>58</v>
      </c>
      <c r="N361">
        <v>999</v>
      </c>
      <c r="O361" t="s">
        <v>42</v>
      </c>
      <c r="P361">
        <v>0</v>
      </c>
      <c r="T361" s="3" t="str">
        <f t="shared" si="11"/>
        <v>.</v>
      </c>
      <c r="U361" s="3" t="str">
        <f>IF(AND(R361&lt;&gt;"_U",N361&lt;&gt;9999,N361&lt;&gt;999,L361&lt;&gt;"Median"),IFERROR(VLOOKUP(A361,'Region Total'!A:P,16,0),"."),".")</f>
        <v>.</v>
      </c>
    </row>
    <row r="362" spans="1:21" x14ac:dyDescent="0.3">
      <c r="A362" s="1" t="str">
        <f t="shared" si="10"/>
        <v>2018|Hawke's Bay Region|$100,001-$150,000</v>
      </c>
      <c r="B362" t="s">
        <v>18</v>
      </c>
      <c r="C362" t="s">
        <v>19</v>
      </c>
      <c r="D362" t="s">
        <v>20</v>
      </c>
      <c r="E362" t="s">
        <v>21</v>
      </c>
      <c r="F362">
        <v>2018</v>
      </c>
      <c r="G362">
        <v>2018</v>
      </c>
      <c r="H362">
        <v>6</v>
      </c>
      <c r="I362" t="s">
        <v>54</v>
      </c>
      <c r="J362">
        <v>99</v>
      </c>
      <c r="K362" t="s">
        <v>23</v>
      </c>
      <c r="L362">
        <v>6</v>
      </c>
      <c r="M362" t="s">
        <v>59</v>
      </c>
      <c r="N362">
        <v>9999</v>
      </c>
      <c r="O362" t="s">
        <v>40</v>
      </c>
      <c r="P362">
        <v>9645</v>
      </c>
      <c r="T362" s="3" t="str">
        <f t="shared" si="11"/>
        <v>.</v>
      </c>
      <c r="U362" s="3" t="str">
        <f>IF(AND(R362&lt;&gt;"_U",N362&lt;&gt;9999,N362&lt;&gt;999,L362&lt;&gt;"Median"),IFERROR(VLOOKUP(A362,'Region Total'!A:P,16,0),"."),".")</f>
        <v>.</v>
      </c>
    </row>
    <row r="363" spans="1:21" x14ac:dyDescent="0.3">
      <c r="A363" s="1" t="str">
        <f t="shared" si="10"/>
        <v>2018|Hawke's Bay Region|$100,001-$150,000</v>
      </c>
      <c r="B363" t="s">
        <v>18</v>
      </c>
      <c r="C363" t="s">
        <v>19</v>
      </c>
      <c r="D363" t="s">
        <v>20</v>
      </c>
      <c r="E363" t="s">
        <v>21</v>
      </c>
      <c r="F363">
        <v>2018</v>
      </c>
      <c r="G363">
        <v>2018</v>
      </c>
      <c r="H363">
        <v>6</v>
      </c>
      <c r="I363" t="s">
        <v>54</v>
      </c>
      <c r="J363">
        <v>99</v>
      </c>
      <c r="K363" t="s">
        <v>23</v>
      </c>
      <c r="L363">
        <v>6</v>
      </c>
      <c r="M363" t="s">
        <v>59</v>
      </c>
      <c r="N363">
        <v>1</v>
      </c>
      <c r="O363" t="s">
        <v>33</v>
      </c>
      <c r="P363">
        <v>6099</v>
      </c>
      <c r="T363" s="3">
        <f t="shared" si="11"/>
        <v>63.23</v>
      </c>
      <c r="U363" s="3">
        <f>IF(AND(R363&lt;&gt;"_U",N363&lt;&gt;9999,N363&lt;&gt;999,L363&lt;&gt;"Median"),IFERROR(VLOOKUP(A363,'Region Total'!A:P,16,0),"."),".")</f>
        <v>9645</v>
      </c>
    </row>
    <row r="364" spans="1:21" x14ac:dyDescent="0.3">
      <c r="A364" s="1" t="str">
        <f t="shared" si="10"/>
        <v>2018|Hawke's Bay Region|$100,001-$150,000</v>
      </c>
      <c r="B364" t="s">
        <v>18</v>
      </c>
      <c r="C364" t="s">
        <v>19</v>
      </c>
      <c r="D364" t="s">
        <v>20</v>
      </c>
      <c r="E364" t="s">
        <v>21</v>
      </c>
      <c r="F364">
        <v>2018</v>
      </c>
      <c r="G364">
        <v>2018</v>
      </c>
      <c r="H364">
        <v>6</v>
      </c>
      <c r="I364" t="s">
        <v>54</v>
      </c>
      <c r="J364">
        <v>99</v>
      </c>
      <c r="K364" t="s">
        <v>23</v>
      </c>
      <c r="L364">
        <v>6</v>
      </c>
      <c r="M364" t="s">
        <v>59</v>
      </c>
      <c r="N364">
        <v>2</v>
      </c>
      <c r="O364" t="s">
        <v>28</v>
      </c>
      <c r="P364">
        <v>2016</v>
      </c>
      <c r="T364" s="3">
        <f t="shared" si="11"/>
        <v>20.9</v>
      </c>
      <c r="U364" s="3">
        <f>IF(AND(R364&lt;&gt;"_U",N364&lt;&gt;9999,N364&lt;&gt;999,L364&lt;&gt;"Median"),IFERROR(VLOOKUP(A364,'Region Total'!A:P,16,0),"."),".")</f>
        <v>9645</v>
      </c>
    </row>
    <row r="365" spans="1:21" x14ac:dyDescent="0.3">
      <c r="A365" s="1" t="str">
        <f t="shared" si="10"/>
        <v>2018|Hawke's Bay Region|$100,001-$150,000</v>
      </c>
      <c r="B365" t="s">
        <v>18</v>
      </c>
      <c r="C365" t="s">
        <v>19</v>
      </c>
      <c r="D365" t="s">
        <v>20</v>
      </c>
      <c r="E365" t="s">
        <v>21</v>
      </c>
      <c r="F365">
        <v>2018</v>
      </c>
      <c r="G365">
        <v>2018</v>
      </c>
      <c r="H365">
        <v>6</v>
      </c>
      <c r="I365" t="s">
        <v>54</v>
      </c>
      <c r="J365">
        <v>99</v>
      </c>
      <c r="K365" t="s">
        <v>23</v>
      </c>
      <c r="L365">
        <v>6</v>
      </c>
      <c r="M365" t="s">
        <v>59</v>
      </c>
      <c r="N365">
        <v>3</v>
      </c>
      <c r="O365" t="s">
        <v>25</v>
      </c>
      <c r="P365">
        <v>1533</v>
      </c>
      <c r="T365" s="3">
        <f t="shared" si="11"/>
        <v>15.89</v>
      </c>
      <c r="U365" s="3">
        <f>IF(AND(R365&lt;&gt;"_U",N365&lt;&gt;9999,N365&lt;&gt;999,L365&lt;&gt;"Median"),IFERROR(VLOOKUP(A365,'Region Total'!A:P,16,0),"."),".")</f>
        <v>9645</v>
      </c>
    </row>
    <row r="366" spans="1:21" x14ac:dyDescent="0.3">
      <c r="A366" s="1" t="str">
        <f t="shared" si="10"/>
        <v>2018|Hawke's Bay Region|$100,001-$150,000</v>
      </c>
      <c r="B366" t="s">
        <v>18</v>
      </c>
      <c r="C366" t="s">
        <v>19</v>
      </c>
      <c r="D366" t="s">
        <v>20</v>
      </c>
      <c r="E366" t="s">
        <v>21</v>
      </c>
      <c r="F366">
        <v>2018</v>
      </c>
      <c r="G366">
        <v>2018</v>
      </c>
      <c r="H366">
        <v>6</v>
      </c>
      <c r="I366" t="s">
        <v>54</v>
      </c>
      <c r="J366">
        <v>99</v>
      </c>
      <c r="K366" t="s">
        <v>23</v>
      </c>
      <c r="L366">
        <v>6</v>
      </c>
      <c r="M366" t="s">
        <v>59</v>
      </c>
      <c r="N366">
        <v>7777</v>
      </c>
      <c r="O366" t="s">
        <v>37</v>
      </c>
      <c r="P366">
        <v>9645</v>
      </c>
      <c r="T366" s="3">
        <f t="shared" si="11"/>
        <v>100</v>
      </c>
      <c r="U366" s="3">
        <f>IF(AND(R366&lt;&gt;"_U",N366&lt;&gt;9999,N366&lt;&gt;999,L366&lt;&gt;"Median"),IFERROR(VLOOKUP(A366,'Region Total'!A:P,16,0),"."),".")</f>
        <v>9645</v>
      </c>
    </row>
    <row r="367" spans="1:21" x14ac:dyDescent="0.3">
      <c r="A367" s="1" t="str">
        <f t="shared" si="10"/>
        <v>2018|Hawke's Bay Region|$100,001-$150,000</v>
      </c>
      <c r="B367" t="s">
        <v>18</v>
      </c>
      <c r="C367" t="s">
        <v>19</v>
      </c>
      <c r="D367" t="s">
        <v>20</v>
      </c>
      <c r="E367" t="s">
        <v>21</v>
      </c>
      <c r="F367">
        <v>2018</v>
      </c>
      <c r="G367">
        <v>2018</v>
      </c>
      <c r="H367">
        <v>6</v>
      </c>
      <c r="I367" t="s">
        <v>54</v>
      </c>
      <c r="J367">
        <v>99</v>
      </c>
      <c r="K367" t="s">
        <v>23</v>
      </c>
      <c r="L367">
        <v>6</v>
      </c>
      <c r="M367" t="s">
        <v>59</v>
      </c>
      <c r="N367">
        <v>999</v>
      </c>
      <c r="O367" t="s">
        <v>42</v>
      </c>
      <c r="P367">
        <v>0</v>
      </c>
      <c r="T367" s="3" t="str">
        <f t="shared" si="11"/>
        <v>.</v>
      </c>
      <c r="U367" s="3" t="str">
        <f>IF(AND(R367&lt;&gt;"_U",N367&lt;&gt;9999,N367&lt;&gt;999,L367&lt;&gt;"Median"),IFERROR(VLOOKUP(A367,'Region Total'!A:P,16,0),"."),".")</f>
        <v>.</v>
      </c>
    </row>
    <row r="368" spans="1:21" x14ac:dyDescent="0.3">
      <c r="A368" s="1" t="str">
        <f t="shared" si="10"/>
        <v>2018|Hawke's Bay Region|$150,001-$200,000</v>
      </c>
      <c r="B368" t="s">
        <v>18</v>
      </c>
      <c r="C368" t="s">
        <v>19</v>
      </c>
      <c r="D368" t="s">
        <v>20</v>
      </c>
      <c r="E368" t="s">
        <v>21</v>
      </c>
      <c r="F368">
        <v>2018</v>
      </c>
      <c r="G368">
        <v>2018</v>
      </c>
      <c r="H368">
        <v>6</v>
      </c>
      <c r="I368" t="s">
        <v>54</v>
      </c>
      <c r="J368">
        <v>99</v>
      </c>
      <c r="K368" t="s">
        <v>23</v>
      </c>
      <c r="L368">
        <v>7</v>
      </c>
      <c r="M368" t="s">
        <v>43</v>
      </c>
      <c r="N368">
        <v>9999</v>
      </c>
      <c r="O368" t="s">
        <v>40</v>
      </c>
      <c r="P368">
        <v>6009</v>
      </c>
      <c r="T368" s="3" t="str">
        <f t="shared" si="11"/>
        <v>.</v>
      </c>
      <c r="U368" s="3" t="str">
        <f>IF(AND(R368&lt;&gt;"_U",N368&lt;&gt;9999,N368&lt;&gt;999,L368&lt;&gt;"Median"),IFERROR(VLOOKUP(A368,'Region Total'!A:P,16,0),"."),".")</f>
        <v>.</v>
      </c>
    </row>
    <row r="369" spans="1:21" x14ac:dyDescent="0.3">
      <c r="A369" s="1" t="str">
        <f t="shared" si="10"/>
        <v>2018|Hawke's Bay Region|$150,001-$200,000</v>
      </c>
      <c r="B369" t="s">
        <v>18</v>
      </c>
      <c r="C369" t="s">
        <v>19</v>
      </c>
      <c r="D369" t="s">
        <v>20</v>
      </c>
      <c r="E369" t="s">
        <v>21</v>
      </c>
      <c r="F369">
        <v>2018</v>
      </c>
      <c r="G369">
        <v>2018</v>
      </c>
      <c r="H369">
        <v>6</v>
      </c>
      <c r="I369" t="s">
        <v>54</v>
      </c>
      <c r="J369">
        <v>99</v>
      </c>
      <c r="K369" t="s">
        <v>23</v>
      </c>
      <c r="L369">
        <v>7</v>
      </c>
      <c r="M369" t="s">
        <v>43</v>
      </c>
      <c r="N369">
        <v>2</v>
      </c>
      <c r="O369" t="s">
        <v>28</v>
      </c>
      <c r="P369">
        <v>750</v>
      </c>
      <c r="T369" s="3">
        <f t="shared" si="11"/>
        <v>12.48</v>
      </c>
      <c r="U369" s="3">
        <f>IF(AND(R369&lt;&gt;"_U",N369&lt;&gt;9999,N369&lt;&gt;999,L369&lt;&gt;"Median"),IFERROR(VLOOKUP(A369,'Region Total'!A:P,16,0),"."),".")</f>
        <v>6009</v>
      </c>
    </row>
    <row r="370" spans="1:21" x14ac:dyDescent="0.3">
      <c r="A370" s="1" t="str">
        <f t="shared" si="10"/>
        <v>2018|Hawke's Bay Region|$150,001-$200,000</v>
      </c>
      <c r="B370" t="s">
        <v>18</v>
      </c>
      <c r="C370" t="s">
        <v>19</v>
      </c>
      <c r="D370" t="s">
        <v>20</v>
      </c>
      <c r="E370" t="s">
        <v>21</v>
      </c>
      <c r="F370">
        <v>2018</v>
      </c>
      <c r="G370">
        <v>2018</v>
      </c>
      <c r="H370">
        <v>6</v>
      </c>
      <c r="I370" t="s">
        <v>54</v>
      </c>
      <c r="J370">
        <v>99</v>
      </c>
      <c r="K370" t="s">
        <v>23</v>
      </c>
      <c r="L370">
        <v>7</v>
      </c>
      <c r="M370" t="s">
        <v>43</v>
      </c>
      <c r="N370">
        <v>1</v>
      </c>
      <c r="O370" t="s">
        <v>33</v>
      </c>
      <c r="P370">
        <v>3474</v>
      </c>
      <c r="T370" s="3">
        <f t="shared" si="11"/>
        <v>57.81</v>
      </c>
      <c r="U370" s="3">
        <f>IF(AND(R370&lt;&gt;"_U",N370&lt;&gt;9999,N370&lt;&gt;999,L370&lt;&gt;"Median"),IFERROR(VLOOKUP(A370,'Region Total'!A:P,16,0),"."),".")</f>
        <v>6009</v>
      </c>
    </row>
    <row r="371" spans="1:21" x14ac:dyDescent="0.3">
      <c r="A371" s="1" t="str">
        <f t="shared" si="10"/>
        <v>2018|Hawke's Bay Region|$150,001-$200,000</v>
      </c>
      <c r="B371" t="s">
        <v>18</v>
      </c>
      <c r="C371" t="s">
        <v>19</v>
      </c>
      <c r="D371" t="s">
        <v>20</v>
      </c>
      <c r="E371" t="s">
        <v>21</v>
      </c>
      <c r="F371">
        <v>2018</v>
      </c>
      <c r="G371">
        <v>2018</v>
      </c>
      <c r="H371">
        <v>6</v>
      </c>
      <c r="I371" t="s">
        <v>54</v>
      </c>
      <c r="J371">
        <v>99</v>
      </c>
      <c r="K371" t="s">
        <v>23</v>
      </c>
      <c r="L371">
        <v>7</v>
      </c>
      <c r="M371" t="s">
        <v>43</v>
      </c>
      <c r="N371">
        <v>999</v>
      </c>
      <c r="O371" t="s">
        <v>42</v>
      </c>
      <c r="P371">
        <v>0</v>
      </c>
      <c r="T371" s="3" t="str">
        <f t="shared" si="11"/>
        <v>.</v>
      </c>
      <c r="U371" s="3" t="str">
        <f>IF(AND(R371&lt;&gt;"_U",N371&lt;&gt;9999,N371&lt;&gt;999,L371&lt;&gt;"Median"),IFERROR(VLOOKUP(A371,'Region Total'!A:P,16,0),"."),".")</f>
        <v>.</v>
      </c>
    </row>
    <row r="372" spans="1:21" x14ac:dyDescent="0.3">
      <c r="A372" s="1" t="str">
        <f t="shared" si="10"/>
        <v>2018|Hawke's Bay Region|$150,001-$200,000</v>
      </c>
      <c r="B372" t="s">
        <v>18</v>
      </c>
      <c r="C372" t="s">
        <v>19</v>
      </c>
      <c r="D372" t="s">
        <v>20</v>
      </c>
      <c r="E372" t="s">
        <v>21</v>
      </c>
      <c r="F372">
        <v>2018</v>
      </c>
      <c r="G372">
        <v>2018</v>
      </c>
      <c r="H372">
        <v>6</v>
      </c>
      <c r="I372" t="s">
        <v>54</v>
      </c>
      <c r="J372">
        <v>99</v>
      </c>
      <c r="K372" t="s">
        <v>23</v>
      </c>
      <c r="L372">
        <v>7</v>
      </c>
      <c r="M372" t="s">
        <v>43</v>
      </c>
      <c r="N372">
        <v>3</v>
      </c>
      <c r="O372" t="s">
        <v>25</v>
      </c>
      <c r="P372">
        <v>1779</v>
      </c>
      <c r="T372" s="3">
        <f t="shared" si="11"/>
        <v>29.61</v>
      </c>
      <c r="U372" s="3">
        <f>IF(AND(R372&lt;&gt;"_U",N372&lt;&gt;9999,N372&lt;&gt;999,L372&lt;&gt;"Median"),IFERROR(VLOOKUP(A372,'Region Total'!A:P,16,0),"."),".")</f>
        <v>6009</v>
      </c>
    </row>
    <row r="373" spans="1:21" x14ac:dyDescent="0.3">
      <c r="A373" s="1" t="str">
        <f t="shared" si="10"/>
        <v>2018|Hawke's Bay Region|$150,001-$200,000</v>
      </c>
      <c r="B373" t="s">
        <v>18</v>
      </c>
      <c r="C373" t="s">
        <v>19</v>
      </c>
      <c r="D373" t="s">
        <v>20</v>
      </c>
      <c r="E373" t="s">
        <v>21</v>
      </c>
      <c r="F373">
        <v>2018</v>
      </c>
      <c r="G373">
        <v>2018</v>
      </c>
      <c r="H373">
        <v>6</v>
      </c>
      <c r="I373" t="s">
        <v>54</v>
      </c>
      <c r="J373">
        <v>99</v>
      </c>
      <c r="K373" t="s">
        <v>23</v>
      </c>
      <c r="L373">
        <v>7</v>
      </c>
      <c r="M373" t="s">
        <v>43</v>
      </c>
      <c r="N373">
        <v>7777</v>
      </c>
      <c r="O373" t="s">
        <v>37</v>
      </c>
      <c r="P373">
        <v>6009</v>
      </c>
      <c r="T373" s="3">
        <f t="shared" si="11"/>
        <v>100</v>
      </c>
      <c r="U373" s="3">
        <f>IF(AND(R373&lt;&gt;"_U",N373&lt;&gt;9999,N373&lt;&gt;999,L373&lt;&gt;"Median"),IFERROR(VLOOKUP(A373,'Region Total'!A:P,16,0),"."),".")</f>
        <v>6009</v>
      </c>
    </row>
    <row r="374" spans="1:21" x14ac:dyDescent="0.3">
      <c r="A374" s="1" t="str">
        <f t="shared" si="10"/>
        <v>2018|Hawke's Bay Region|$200,001 or more</v>
      </c>
      <c r="B374" t="s">
        <v>18</v>
      </c>
      <c r="C374" t="s">
        <v>19</v>
      </c>
      <c r="D374" t="s">
        <v>20</v>
      </c>
      <c r="E374" t="s">
        <v>21</v>
      </c>
      <c r="F374">
        <v>2018</v>
      </c>
      <c r="G374">
        <v>2018</v>
      </c>
      <c r="H374">
        <v>6</v>
      </c>
      <c r="I374" t="s">
        <v>54</v>
      </c>
      <c r="J374">
        <v>99</v>
      </c>
      <c r="K374" t="s">
        <v>23</v>
      </c>
      <c r="L374">
        <v>8</v>
      </c>
      <c r="M374" t="s">
        <v>27</v>
      </c>
      <c r="N374">
        <v>9999</v>
      </c>
      <c r="O374" t="s">
        <v>40</v>
      </c>
      <c r="R374" t="s">
        <v>29</v>
      </c>
      <c r="S374" t="s">
        <v>30</v>
      </c>
      <c r="T374" s="3" t="str">
        <f t="shared" si="11"/>
        <v>.</v>
      </c>
      <c r="U374" s="3" t="str">
        <f>IF(AND(R374&lt;&gt;"_U",N374&lt;&gt;9999,N374&lt;&gt;999,L374&lt;&gt;"Median"),IFERROR(VLOOKUP(A374,'Region Total'!A:P,16,0),"."),".")</f>
        <v>.</v>
      </c>
    </row>
    <row r="375" spans="1:21" x14ac:dyDescent="0.3">
      <c r="A375" s="1" t="str">
        <f t="shared" si="10"/>
        <v>2018|Hawke's Bay Region|$200,001 or more</v>
      </c>
      <c r="B375" t="s">
        <v>18</v>
      </c>
      <c r="C375" t="s">
        <v>19</v>
      </c>
      <c r="D375" t="s">
        <v>20</v>
      </c>
      <c r="E375" t="s">
        <v>21</v>
      </c>
      <c r="F375">
        <v>2018</v>
      </c>
      <c r="G375">
        <v>2018</v>
      </c>
      <c r="H375">
        <v>6</v>
      </c>
      <c r="I375" t="s">
        <v>54</v>
      </c>
      <c r="J375">
        <v>99</v>
      </c>
      <c r="K375" t="s">
        <v>23</v>
      </c>
      <c r="L375">
        <v>8</v>
      </c>
      <c r="M375" t="s">
        <v>27</v>
      </c>
      <c r="N375">
        <v>7777</v>
      </c>
      <c r="O375" t="s">
        <v>37</v>
      </c>
      <c r="R375" t="s">
        <v>29</v>
      </c>
      <c r="S375" t="s">
        <v>30</v>
      </c>
      <c r="T375" s="3" t="str">
        <f t="shared" si="11"/>
        <v>.</v>
      </c>
      <c r="U375" s="3" t="str">
        <f>IF(AND(R375&lt;&gt;"_U",N375&lt;&gt;9999,N375&lt;&gt;999,L375&lt;&gt;"Median"),IFERROR(VLOOKUP(A375,'Region Total'!A:P,16,0),"."),".")</f>
        <v>.</v>
      </c>
    </row>
    <row r="376" spans="1:21" x14ac:dyDescent="0.3">
      <c r="A376" s="1" t="str">
        <f t="shared" si="10"/>
        <v>2018|Hawke's Bay Region|$200,001 or more</v>
      </c>
      <c r="B376" t="s">
        <v>18</v>
      </c>
      <c r="C376" t="s">
        <v>19</v>
      </c>
      <c r="D376" t="s">
        <v>20</v>
      </c>
      <c r="E376" t="s">
        <v>21</v>
      </c>
      <c r="F376">
        <v>2018</v>
      </c>
      <c r="G376">
        <v>2018</v>
      </c>
      <c r="H376">
        <v>6</v>
      </c>
      <c r="I376" t="s">
        <v>54</v>
      </c>
      <c r="J376">
        <v>99</v>
      </c>
      <c r="K376" t="s">
        <v>23</v>
      </c>
      <c r="L376">
        <v>8</v>
      </c>
      <c r="M376" t="s">
        <v>27</v>
      </c>
      <c r="N376">
        <v>1</v>
      </c>
      <c r="O376" t="s">
        <v>33</v>
      </c>
      <c r="R376" t="s">
        <v>29</v>
      </c>
      <c r="S376" t="s">
        <v>30</v>
      </c>
      <c r="T376" s="3" t="str">
        <f t="shared" si="11"/>
        <v>.</v>
      </c>
      <c r="U376" s="3" t="str">
        <f>IF(AND(R376&lt;&gt;"_U",N376&lt;&gt;9999,N376&lt;&gt;999,L376&lt;&gt;"Median"),IFERROR(VLOOKUP(A376,'Region Total'!A:P,16,0),"."),".")</f>
        <v>.</v>
      </c>
    </row>
    <row r="377" spans="1:21" x14ac:dyDescent="0.3">
      <c r="A377" s="1" t="str">
        <f t="shared" si="10"/>
        <v>2018|Hawke's Bay Region|$200,001 or more</v>
      </c>
      <c r="B377" t="s">
        <v>18</v>
      </c>
      <c r="C377" t="s">
        <v>19</v>
      </c>
      <c r="D377" t="s">
        <v>20</v>
      </c>
      <c r="E377" t="s">
        <v>21</v>
      </c>
      <c r="F377">
        <v>2018</v>
      </c>
      <c r="G377">
        <v>2018</v>
      </c>
      <c r="H377">
        <v>6</v>
      </c>
      <c r="I377" t="s">
        <v>54</v>
      </c>
      <c r="J377">
        <v>99</v>
      </c>
      <c r="K377" t="s">
        <v>23</v>
      </c>
      <c r="L377">
        <v>8</v>
      </c>
      <c r="M377" t="s">
        <v>27</v>
      </c>
      <c r="N377">
        <v>2</v>
      </c>
      <c r="O377" t="s">
        <v>28</v>
      </c>
      <c r="R377" t="s">
        <v>29</v>
      </c>
      <c r="S377" t="s">
        <v>30</v>
      </c>
      <c r="T377" s="3" t="str">
        <f t="shared" si="11"/>
        <v>.</v>
      </c>
      <c r="U377" s="3" t="str">
        <f>IF(AND(R377&lt;&gt;"_U",N377&lt;&gt;9999,N377&lt;&gt;999,L377&lt;&gt;"Median"),IFERROR(VLOOKUP(A377,'Region Total'!A:P,16,0),"."),".")</f>
        <v>.</v>
      </c>
    </row>
    <row r="378" spans="1:21" x14ac:dyDescent="0.3">
      <c r="A378" s="1" t="str">
        <f t="shared" si="10"/>
        <v>2018|Hawke's Bay Region|$200,001 or more</v>
      </c>
      <c r="B378" t="s">
        <v>18</v>
      </c>
      <c r="C378" t="s">
        <v>19</v>
      </c>
      <c r="D378" t="s">
        <v>20</v>
      </c>
      <c r="E378" t="s">
        <v>21</v>
      </c>
      <c r="F378">
        <v>2018</v>
      </c>
      <c r="G378">
        <v>2018</v>
      </c>
      <c r="H378">
        <v>6</v>
      </c>
      <c r="I378" t="s">
        <v>54</v>
      </c>
      <c r="J378">
        <v>99</v>
      </c>
      <c r="K378" t="s">
        <v>23</v>
      </c>
      <c r="L378">
        <v>8</v>
      </c>
      <c r="M378" t="s">
        <v>27</v>
      </c>
      <c r="N378">
        <v>3</v>
      </c>
      <c r="O378" t="s">
        <v>25</v>
      </c>
      <c r="R378" t="s">
        <v>29</v>
      </c>
      <c r="S378" t="s">
        <v>30</v>
      </c>
      <c r="T378" s="3" t="str">
        <f t="shared" si="11"/>
        <v>.</v>
      </c>
      <c r="U378" s="3" t="str">
        <f>IF(AND(R378&lt;&gt;"_U",N378&lt;&gt;9999,N378&lt;&gt;999,L378&lt;&gt;"Median"),IFERROR(VLOOKUP(A378,'Region Total'!A:P,16,0),"."),".")</f>
        <v>.</v>
      </c>
    </row>
    <row r="379" spans="1:21" x14ac:dyDescent="0.3">
      <c r="A379" s="1" t="str">
        <f t="shared" si="10"/>
        <v>2018|Hawke's Bay Region|$200,001 or more</v>
      </c>
      <c r="B379" t="s">
        <v>18</v>
      </c>
      <c r="C379" t="s">
        <v>19</v>
      </c>
      <c r="D379" t="s">
        <v>20</v>
      </c>
      <c r="E379" t="s">
        <v>21</v>
      </c>
      <c r="F379">
        <v>2018</v>
      </c>
      <c r="G379">
        <v>2018</v>
      </c>
      <c r="H379">
        <v>6</v>
      </c>
      <c r="I379" t="s">
        <v>54</v>
      </c>
      <c r="J379">
        <v>99</v>
      </c>
      <c r="K379" t="s">
        <v>23</v>
      </c>
      <c r="L379">
        <v>8</v>
      </c>
      <c r="M379" t="s">
        <v>27</v>
      </c>
      <c r="N379">
        <v>999</v>
      </c>
      <c r="O379" t="s">
        <v>42</v>
      </c>
      <c r="R379" t="s">
        <v>29</v>
      </c>
      <c r="S379" t="s">
        <v>30</v>
      </c>
      <c r="T379" s="3" t="str">
        <f t="shared" si="11"/>
        <v>.</v>
      </c>
      <c r="U379" s="3" t="str">
        <f>IF(AND(R379&lt;&gt;"_U",N379&lt;&gt;9999,N379&lt;&gt;999,L379&lt;&gt;"Median"),IFERROR(VLOOKUP(A379,'Region Total'!A:P,16,0),"."),".")</f>
        <v>.</v>
      </c>
    </row>
    <row r="380" spans="1:21" x14ac:dyDescent="0.3">
      <c r="A380" s="1" t="str">
        <f t="shared" si="10"/>
        <v>2018|Hawke's Bay Region|Total stated - total household income</v>
      </c>
      <c r="B380" t="s">
        <v>18</v>
      </c>
      <c r="C380" t="s">
        <v>19</v>
      </c>
      <c r="D380" t="s">
        <v>20</v>
      </c>
      <c r="E380" t="s">
        <v>21</v>
      </c>
      <c r="F380">
        <v>2018</v>
      </c>
      <c r="G380">
        <v>2018</v>
      </c>
      <c r="H380">
        <v>6</v>
      </c>
      <c r="I380" t="s">
        <v>54</v>
      </c>
      <c r="J380">
        <v>99</v>
      </c>
      <c r="K380" t="s">
        <v>23</v>
      </c>
      <c r="L380">
        <v>77</v>
      </c>
      <c r="M380" t="s">
        <v>32</v>
      </c>
      <c r="N380">
        <v>2</v>
      </c>
      <c r="O380" t="s">
        <v>28</v>
      </c>
      <c r="P380">
        <v>18105</v>
      </c>
      <c r="T380" s="3">
        <f t="shared" si="11"/>
        <v>32.46</v>
      </c>
      <c r="U380" s="3">
        <f>IF(AND(R380&lt;&gt;"_U",N380&lt;&gt;9999,N380&lt;&gt;999,L380&lt;&gt;"Median"),IFERROR(VLOOKUP(A380,'Region Total'!A:P,16,0),"."),".")</f>
        <v>55782</v>
      </c>
    </row>
    <row r="381" spans="1:21" x14ac:dyDescent="0.3">
      <c r="A381" s="1" t="str">
        <f t="shared" si="10"/>
        <v>2018|Hawke's Bay Region|Total stated - total household income</v>
      </c>
      <c r="B381" t="s">
        <v>18</v>
      </c>
      <c r="C381" t="s">
        <v>19</v>
      </c>
      <c r="D381" t="s">
        <v>20</v>
      </c>
      <c r="E381" t="s">
        <v>21</v>
      </c>
      <c r="F381">
        <v>2018</v>
      </c>
      <c r="G381">
        <v>2018</v>
      </c>
      <c r="H381">
        <v>6</v>
      </c>
      <c r="I381" t="s">
        <v>54</v>
      </c>
      <c r="J381">
        <v>99</v>
      </c>
      <c r="K381" t="s">
        <v>23</v>
      </c>
      <c r="L381">
        <v>77</v>
      </c>
      <c r="M381" t="s">
        <v>32</v>
      </c>
      <c r="N381">
        <v>1</v>
      </c>
      <c r="O381" t="s">
        <v>33</v>
      </c>
      <c r="P381">
        <v>29376</v>
      </c>
      <c r="T381" s="3">
        <f t="shared" si="11"/>
        <v>52.66</v>
      </c>
      <c r="U381" s="3">
        <f>IF(AND(R381&lt;&gt;"_U",N381&lt;&gt;9999,N381&lt;&gt;999,L381&lt;&gt;"Median"),IFERROR(VLOOKUP(A381,'Region Total'!A:P,16,0),"."),".")</f>
        <v>55782</v>
      </c>
    </row>
    <row r="382" spans="1:21" x14ac:dyDescent="0.3">
      <c r="A382" s="1" t="str">
        <f t="shared" si="10"/>
        <v>2018|Hawke's Bay Region|Total stated - total household income</v>
      </c>
      <c r="B382" t="s">
        <v>18</v>
      </c>
      <c r="C382" t="s">
        <v>19</v>
      </c>
      <c r="D382" t="s">
        <v>20</v>
      </c>
      <c r="E382" t="s">
        <v>21</v>
      </c>
      <c r="F382">
        <v>2018</v>
      </c>
      <c r="G382">
        <v>2018</v>
      </c>
      <c r="H382">
        <v>6</v>
      </c>
      <c r="I382" t="s">
        <v>54</v>
      </c>
      <c r="J382">
        <v>99</v>
      </c>
      <c r="K382" t="s">
        <v>23</v>
      </c>
      <c r="L382">
        <v>77</v>
      </c>
      <c r="M382" t="s">
        <v>32</v>
      </c>
      <c r="N382">
        <v>3</v>
      </c>
      <c r="O382" t="s">
        <v>25</v>
      </c>
      <c r="P382">
        <v>8304</v>
      </c>
      <c r="T382" s="3">
        <f t="shared" si="11"/>
        <v>14.89</v>
      </c>
      <c r="U382" s="3">
        <f>IF(AND(R382&lt;&gt;"_U",N382&lt;&gt;9999,N382&lt;&gt;999,L382&lt;&gt;"Median"),IFERROR(VLOOKUP(A382,'Region Total'!A:P,16,0),"."),".")</f>
        <v>55782</v>
      </c>
    </row>
    <row r="383" spans="1:21" x14ac:dyDescent="0.3">
      <c r="A383" s="1" t="str">
        <f t="shared" si="10"/>
        <v>2018|Hawke's Bay Region|Total stated - total household income</v>
      </c>
      <c r="B383" t="s">
        <v>18</v>
      </c>
      <c r="C383" t="s">
        <v>19</v>
      </c>
      <c r="D383" t="s">
        <v>20</v>
      </c>
      <c r="E383" t="s">
        <v>21</v>
      </c>
      <c r="F383">
        <v>2018</v>
      </c>
      <c r="G383">
        <v>2018</v>
      </c>
      <c r="H383">
        <v>6</v>
      </c>
      <c r="I383" t="s">
        <v>54</v>
      </c>
      <c r="J383">
        <v>99</v>
      </c>
      <c r="K383" t="s">
        <v>23</v>
      </c>
      <c r="L383">
        <v>77</v>
      </c>
      <c r="M383" t="s">
        <v>32</v>
      </c>
      <c r="N383">
        <v>9999</v>
      </c>
      <c r="O383" t="s">
        <v>40</v>
      </c>
      <c r="P383">
        <v>55785</v>
      </c>
      <c r="T383" s="3" t="str">
        <f t="shared" si="11"/>
        <v>.</v>
      </c>
      <c r="U383" s="3" t="str">
        <f>IF(AND(R383&lt;&gt;"_U",N383&lt;&gt;9999,N383&lt;&gt;999,L383&lt;&gt;"Median"),IFERROR(VLOOKUP(A383,'Region Total'!A:P,16,0),"."),".")</f>
        <v>.</v>
      </c>
    </row>
    <row r="384" spans="1:21" x14ac:dyDescent="0.3">
      <c r="A384" s="1" t="str">
        <f t="shared" si="10"/>
        <v>2018|Hawke's Bay Region|Total stated - total household income</v>
      </c>
      <c r="B384" t="s">
        <v>18</v>
      </c>
      <c r="C384" t="s">
        <v>19</v>
      </c>
      <c r="D384" t="s">
        <v>20</v>
      </c>
      <c r="E384" t="s">
        <v>21</v>
      </c>
      <c r="F384">
        <v>2018</v>
      </c>
      <c r="G384">
        <v>2018</v>
      </c>
      <c r="H384">
        <v>6</v>
      </c>
      <c r="I384" t="s">
        <v>54</v>
      </c>
      <c r="J384">
        <v>99</v>
      </c>
      <c r="K384" t="s">
        <v>23</v>
      </c>
      <c r="L384">
        <v>77</v>
      </c>
      <c r="M384" t="s">
        <v>32</v>
      </c>
      <c r="N384">
        <v>7777</v>
      </c>
      <c r="O384" t="s">
        <v>37</v>
      </c>
      <c r="P384">
        <v>55782</v>
      </c>
      <c r="T384" s="3">
        <f t="shared" si="11"/>
        <v>100</v>
      </c>
      <c r="U384" s="3">
        <f>IF(AND(R384&lt;&gt;"_U",N384&lt;&gt;9999,N384&lt;&gt;999,L384&lt;&gt;"Median"),IFERROR(VLOOKUP(A384,'Region Total'!A:P,16,0),"."),".")</f>
        <v>55782</v>
      </c>
    </row>
    <row r="385" spans="1:21" x14ac:dyDescent="0.3">
      <c r="A385" s="1" t="str">
        <f t="shared" si="10"/>
        <v>2018|Hawke's Bay Region|Total stated - total household income</v>
      </c>
      <c r="B385" t="s">
        <v>18</v>
      </c>
      <c r="C385" t="s">
        <v>19</v>
      </c>
      <c r="D385" t="s">
        <v>20</v>
      </c>
      <c r="E385" t="s">
        <v>21</v>
      </c>
      <c r="F385">
        <v>2018</v>
      </c>
      <c r="G385">
        <v>2018</v>
      </c>
      <c r="H385">
        <v>6</v>
      </c>
      <c r="I385" t="s">
        <v>54</v>
      </c>
      <c r="J385">
        <v>99</v>
      </c>
      <c r="K385" t="s">
        <v>23</v>
      </c>
      <c r="L385">
        <v>77</v>
      </c>
      <c r="M385" t="s">
        <v>32</v>
      </c>
      <c r="N385">
        <v>999</v>
      </c>
      <c r="O385" t="s">
        <v>42</v>
      </c>
      <c r="P385">
        <v>3</v>
      </c>
      <c r="T385" s="3" t="str">
        <f t="shared" si="11"/>
        <v>.</v>
      </c>
      <c r="U385" s="3" t="str">
        <f>IF(AND(R385&lt;&gt;"_U",N385&lt;&gt;9999,N385&lt;&gt;999,L385&lt;&gt;"Median"),IFERROR(VLOOKUP(A385,'Region Total'!A:P,16,0),"."),".")</f>
        <v>.</v>
      </c>
    </row>
    <row r="386" spans="1:21" x14ac:dyDescent="0.3">
      <c r="A386" s="1" t="str">
        <f t="shared" si="10"/>
        <v>2018|Hawke's Bay Region|Total - total household income</v>
      </c>
      <c r="B386" t="s">
        <v>18</v>
      </c>
      <c r="C386" t="s">
        <v>19</v>
      </c>
      <c r="D386" t="s">
        <v>20</v>
      </c>
      <c r="E386" t="s">
        <v>21</v>
      </c>
      <c r="F386">
        <v>2018</v>
      </c>
      <c r="G386">
        <v>2018</v>
      </c>
      <c r="H386">
        <v>6</v>
      </c>
      <c r="I386" t="s">
        <v>54</v>
      </c>
      <c r="J386">
        <v>99</v>
      </c>
      <c r="K386" t="s">
        <v>23</v>
      </c>
      <c r="L386">
        <v>99</v>
      </c>
      <c r="M386" t="s">
        <v>48</v>
      </c>
      <c r="N386">
        <v>2</v>
      </c>
      <c r="O386" t="s">
        <v>28</v>
      </c>
      <c r="P386">
        <v>20151</v>
      </c>
      <c r="T386" s="3">
        <f t="shared" si="11"/>
        <v>33.46</v>
      </c>
      <c r="U386" s="3">
        <f>IF(AND(R386&lt;&gt;"_U",N386&lt;&gt;9999,N386&lt;&gt;999,L386&lt;&gt;"Median"),IFERROR(VLOOKUP(A386,'Region Total'!A:P,16,0),"."),".")</f>
        <v>60228</v>
      </c>
    </row>
    <row r="387" spans="1:21" x14ac:dyDescent="0.3">
      <c r="A387" s="1" t="str">
        <f t="shared" ref="A387:A450" si="12">G387&amp;"|"&amp;I387&amp;"|"&amp;M387</f>
        <v>2018|Hawke's Bay Region|Total - total household income</v>
      </c>
      <c r="B387" t="s">
        <v>18</v>
      </c>
      <c r="C387" t="s">
        <v>19</v>
      </c>
      <c r="D387" t="s">
        <v>20</v>
      </c>
      <c r="E387" t="s">
        <v>21</v>
      </c>
      <c r="F387">
        <v>2018</v>
      </c>
      <c r="G387">
        <v>2018</v>
      </c>
      <c r="H387">
        <v>6</v>
      </c>
      <c r="I387" t="s">
        <v>54</v>
      </c>
      <c r="J387">
        <v>99</v>
      </c>
      <c r="K387" t="s">
        <v>23</v>
      </c>
      <c r="L387">
        <v>99</v>
      </c>
      <c r="M387" t="s">
        <v>48</v>
      </c>
      <c r="N387">
        <v>7777</v>
      </c>
      <c r="O387" t="s">
        <v>37</v>
      </c>
      <c r="P387">
        <v>60228</v>
      </c>
      <c r="T387" s="3">
        <f t="shared" ref="T387:T450" si="13">IF(AND(R387&lt;&gt;"_U",R387&lt;&gt;"c",N387&lt;&gt;999,N387&lt;&gt;9999,L387&lt;&gt;"Median"),IFERROR((ROUND(P387/U387*100,2)),"."),".")</f>
        <v>100</v>
      </c>
      <c r="U387" s="3">
        <f>IF(AND(R387&lt;&gt;"_U",N387&lt;&gt;9999,N387&lt;&gt;999,L387&lt;&gt;"Median"),IFERROR(VLOOKUP(A387,'Region Total'!A:P,16,0),"."),".")</f>
        <v>60228</v>
      </c>
    </row>
    <row r="388" spans="1:21" x14ac:dyDescent="0.3">
      <c r="A388" s="1" t="str">
        <f t="shared" si="12"/>
        <v>2018|Hawke's Bay Region|Total - total household income</v>
      </c>
      <c r="B388" t="s">
        <v>18</v>
      </c>
      <c r="C388" t="s">
        <v>19</v>
      </c>
      <c r="D388" t="s">
        <v>20</v>
      </c>
      <c r="E388" t="s">
        <v>21</v>
      </c>
      <c r="F388">
        <v>2018</v>
      </c>
      <c r="G388">
        <v>2018</v>
      </c>
      <c r="H388">
        <v>6</v>
      </c>
      <c r="I388" t="s">
        <v>54</v>
      </c>
      <c r="J388">
        <v>99</v>
      </c>
      <c r="K388" t="s">
        <v>23</v>
      </c>
      <c r="L388">
        <v>99</v>
      </c>
      <c r="M388" t="s">
        <v>48</v>
      </c>
      <c r="N388">
        <v>1</v>
      </c>
      <c r="O388" t="s">
        <v>33</v>
      </c>
      <c r="P388">
        <v>31206</v>
      </c>
      <c r="T388" s="3">
        <f t="shared" si="13"/>
        <v>51.81</v>
      </c>
      <c r="U388" s="3">
        <f>IF(AND(R388&lt;&gt;"_U",N388&lt;&gt;9999,N388&lt;&gt;999,L388&lt;&gt;"Median"),IFERROR(VLOOKUP(A388,'Region Total'!A:P,16,0),"."),".")</f>
        <v>60228</v>
      </c>
    </row>
    <row r="389" spans="1:21" x14ac:dyDescent="0.3">
      <c r="A389" s="1" t="str">
        <f t="shared" si="12"/>
        <v>2018|Hawke's Bay Region|Total - total household income</v>
      </c>
      <c r="B389" t="s">
        <v>18</v>
      </c>
      <c r="C389" t="s">
        <v>19</v>
      </c>
      <c r="D389" t="s">
        <v>20</v>
      </c>
      <c r="E389" t="s">
        <v>21</v>
      </c>
      <c r="F389">
        <v>2018</v>
      </c>
      <c r="G389">
        <v>2018</v>
      </c>
      <c r="H389">
        <v>6</v>
      </c>
      <c r="I389" t="s">
        <v>54</v>
      </c>
      <c r="J389">
        <v>99</v>
      </c>
      <c r="K389" t="s">
        <v>23</v>
      </c>
      <c r="L389">
        <v>99</v>
      </c>
      <c r="M389" t="s">
        <v>48</v>
      </c>
      <c r="N389">
        <v>999</v>
      </c>
      <c r="O389" t="s">
        <v>42</v>
      </c>
      <c r="P389">
        <v>6</v>
      </c>
      <c r="T389" s="3" t="str">
        <f t="shared" si="13"/>
        <v>.</v>
      </c>
      <c r="U389" s="3" t="str">
        <f>IF(AND(R389&lt;&gt;"_U",N389&lt;&gt;9999,N389&lt;&gt;999,L389&lt;&gt;"Median"),IFERROR(VLOOKUP(A389,'Region Total'!A:P,16,0),"."),".")</f>
        <v>.</v>
      </c>
    </row>
    <row r="390" spans="1:21" x14ac:dyDescent="0.3">
      <c r="A390" s="1" t="str">
        <f t="shared" si="12"/>
        <v>2018|Hawke's Bay Region|Total - total household income</v>
      </c>
      <c r="B390" t="s">
        <v>18</v>
      </c>
      <c r="C390" t="s">
        <v>19</v>
      </c>
      <c r="D390" t="s">
        <v>20</v>
      </c>
      <c r="E390" t="s">
        <v>21</v>
      </c>
      <c r="F390">
        <v>2018</v>
      </c>
      <c r="G390">
        <v>2018</v>
      </c>
      <c r="H390">
        <v>6</v>
      </c>
      <c r="I390" t="s">
        <v>54</v>
      </c>
      <c r="J390">
        <v>99</v>
      </c>
      <c r="K390" t="s">
        <v>23</v>
      </c>
      <c r="L390">
        <v>99</v>
      </c>
      <c r="M390" t="s">
        <v>48</v>
      </c>
      <c r="N390">
        <v>9999</v>
      </c>
      <c r="O390" t="s">
        <v>40</v>
      </c>
      <c r="P390">
        <v>60237</v>
      </c>
      <c r="T390" s="3" t="str">
        <f t="shared" si="13"/>
        <v>.</v>
      </c>
      <c r="U390" s="3" t="str">
        <f>IF(AND(R390&lt;&gt;"_U",N390&lt;&gt;9999,N390&lt;&gt;999,L390&lt;&gt;"Median"),IFERROR(VLOOKUP(A390,'Region Total'!A:P,16,0),"."),".")</f>
        <v>.</v>
      </c>
    </row>
    <row r="391" spans="1:21" x14ac:dyDescent="0.3">
      <c r="A391" s="1" t="str">
        <f t="shared" si="12"/>
        <v>2018|Hawke's Bay Region|Total - total household income</v>
      </c>
      <c r="B391" t="s">
        <v>18</v>
      </c>
      <c r="C391" t="s">
        <v>19</v>
      </c>
      <c r="D391" t="s">
        <v>20</v>
      </c>
      <c r="E391" t="s">
        <v>21</v>
      </c>
      <c r="F391">
        <v>2018</v>
      </c>
      <c r="G391">
        <v>2018</v>
      </c>
      <c r="H391">
        <v>6</v>
      </c>
      <c r="I391" t="s">
        <v>54</v>
      </c>
      <c r="J391">
        <v>99</v>
      </c>
      <c r="K391" t="s">
        <v>23</v>
      </c>
      <c r="L391">
        <v>99</v>
      </c>
      <c r="M391" t="s">
        <v>48</v>
      </c>
      <c r="N391">
        <v>3</v>
      </c>
      <c r="O391" t="s">
        <v>25</v>
      </c>
      <c r="P391">
        <v>8871</v>
      </c>
      <c r="T391" s="3">
        <f t="shared" si="13"/>
        <v>14.73</v>
      </c>
      <c r="U391" s="3">
        <f>IF(AND(R391&lt;&gt;"_U",N391&lt;&gt;9999,N391&lt;&gt;999,L391&lt;&gt;"Median"),IFERROR(VLOOKUP(A391,'Region Total'!A:P,16,0),"."),".")</f>
        <v>60228</v>
      </c>
    </row>
    <row r="392" spans="1:21" x14ac:dyDescent="0.3">
      <c r="A392" s="1" t="str">
        <f t="shared" si="12"/>
        <v>2018|Hawke's Bay Region|Median ($) - total household income</v>
      </c>
      <c r="B392" t="s">
        <v>18</v>
      </c>
      <c r="C392" t="s">
        <v>19</v>
      </c>
      <c r="D392" t="s">
        <v>20</v>
      </c>
      <c r="E392" t="s">
        <v>21</v>
      </c>
      <c r="F392">
        <v>2018</v>
      </c>
      <c r="G392">
        <v>2018</v>
      </c>
      <c r="H392">
        <v>6</v>
      </c>
      <c r="I392" t="s">
        <v>54</v>
      </c>
      <c r="J392">
        <v>99</v>
      </c>
      <c r="K392" t="s">
        <v>23</v>
      </c>
      <c r="L392" t="s">
        <v>56</v>
      </c>
      <c r="M392" t="s">
        <v>57</v>
      </c>
      <c r="N392">
        <v>2</v>
      </c>
      <c r="O392" t="s">
        <v>28</v>
      </c>
      <c r="P392">
        <v>45600</v>
      </c>
      <c r="T392" s="3" t="str">
        <f t="shared" si="13"/>
        <v>.</v>
      </c>
      <c r="U392" s="3" t="str">
        <f>IF(AND(R392&lt;&gt;"_U",N392&lt;&gt;9999,N392&lt;&gt;999,L392&lt;&gt;"Median"),IFERROR(VLOOKUP(A392,'Region Total'!A:P,16,0),"."),".")</f>
        <v>.</v>
      </c>
    </row>
    <row r="393" spans="1:21" x14ac:dyDescent="0.3">
      <c r="A393" s="1" t="str">
        <f t="shared" si="12"/>
        <v>2018|Hawke's Bay Region|Median ($) - total household income</v>
      </c>
      <c r="B393" t="s">
        <v>18</v>
      </c>
      <c r="C393" t="s">
        <v>19</v>
      </c>
      <c r="D393" t="s">
        <v>20</v>
      </c>
      <c r="E393" t="s">
        <v>21</v>
      </c>
      <c r="F393">
        <v>2018</v>
      </c>
      <c r="G393">
        <v>2018</v>
      </c>
      <c r="H393">
        <v>6</v>
      </c>
      <c r="I393" t="s">
        <v>54</v>
      </c>
      <c r="J393">
        <v>99</v>
      </c>
      <c r="K393" t="s">
        <v>23</v>
      </c>
      <c r="L393" t="s">
        <v>56</v>
      </c>
      <c r="M393" t="s">
        <v>57</v>
      </c>
      <c r="N393">
        <v>3</v>
      </c>
      <c r="O393" t="s">
        <v>25</v>
      </c>
      <c r="P393">
        <v>79800</v>
      </c>
      <c r="T393" s="3" t="str">
        <f t="shared" si="13"/>
        <v>.</v>
      </c>
      <c r="U393" s="3" t="str">
        <f>IF(AND(R393&lt;&gt;"_U",N393&lt;&gt;9999,N393&lt;&gt;999,L393&lt;&gt;"Median"),IFERROR(VLOOKUP(A393,'Region Total'!A:P,16,0),"."),".")</f>
        <v>.</v>
      </c>
    </row>
    <row r="394" spans="1:21" x14ac:dyDescent="0.3">
      <c r="A394" s="1" t="str">
        <f t="shared" si="12"/>
        <v>2018|Hawke's Bay Region|Median ($) - total household income</v>
      </c>
      <c r="B394" t="s">
        <v>18</v>
      </c>
      <c r="C394" t="s">
        <v>19</v>
      </c>
      <c r="D394" t="s">
        <v>20</v>
      </c>
      <c r="E394" t="s">
        <v>21</v>
      </c>
      <c r="F394">
        <v>2018</v>
      </c>
      <c r="G394">
        <v>2018</v>
      </c>
      <c r="H394">
        <v>6</v>
      </c>
      <c r="I394" t="s">
        <v>54</v>
      </c>
      <c r="J394">
        <v>99</v>
      </c>
      <c r="K394" t="s">
        <v>23</v>
      </c>
      <c r="L394" t="s">
        <v>56</v>
      </c>
      <c r="M394" t="s">
        <v>57</v>
      </c>
      <c r="N394">
        <v>9999</v>
      </c>
      <c r="O394" t="s">
        <v>40</v>
      </c>
      <c r="P394">
        <v>62800</v>
      </c>
      <c r="T394" s="3" t="str">
        <f t="shared" si="13"/>
        <v>.</v>
      </c>
      <c r="U394" s="3" t="str">
        <f>IF(AND(R394&lt;&gt;"_U",N394&lt;&gt;9999,N394&lt;&gt;999,L394&lt;&gt;"Median"),IFERROR(VLOOKUP(A394,'Region Total'!A:P,16,0),"."),".")</f>
        <v>.</v>
      </c>
    </row>
    <row r="395" spans="1:21" x14ac:dyDescent="0.3">
      <c r="A395" s="1" t="str">
        <f t="shared" si="12"/>
        <v>2018|Hawke's Bay Region|Median ($) - total household income</v>
      </c>
      <c r="B395" t="s">
        <v>18</v>
      </c>
      <c r="C395" t="s">
        <v>19</v>
      </c>
      <c r="D395" t="s">
        <v>20</v>
      </c>
      <c r="E395" t="s">
        <v>21</v>
      </c>
      <c r="F395">
        <v>2018</v>
      </c>
      <c r="G395">
        <v>2018</v>
      </c>
      <c r="H395">
        <v>6</v>
      </c>
      <c r="I395" t="s">
        <v>54</v>
      </c>
      <c r="J395">
        <v>99</v>
      </c>
      <c r="K395" t="s">
        <v>23</v>
      </c>
      <c r="L395" t="s">
        <v>56</v>
      </c>
      <c r="M395" t="s">
        <v>57</v>
      </c>
      <c r="N395">
        <v>999</v>
      </c>
      <c r="O395" t="s">
        <v>42</v>
      </c>
      <c r="P395">
        <v>11500</v>
      </c>
      <c r="T395" s="3" t="str">
        <f t="shared" si="13"/>
        <v>.</v>
      </c>
      <c r="U395" s="3" t="str">
        <f>IF(AND(R395&lt;&gt;"_U",N395&lt;&gt;9999,N395&lt;&gt;999,L395&lt;&gt;"Median"),IFERROR(VLOOKUP(A395,'Region Total'!A:P,16,0),"."),".")</f>
        <v>.</v>
      </c>
    </row>
    <row r="396" spans="1:21" x14ac:dyDescent="0.3">
      <c r="A396" s="1" t="str">
        <f t="shared" si="12"/>
        <v>2018|Hawke's Bay Region|Median ($) - total household income</v>
      </c>
      <c r="B396" t="s">
        <v>18</v>
      </c>
      <c r="C396" t="s">
        <v>19</v>
      </c>
      <c r="D396" t="s">
        <v>20</v>
      </c>
      <c r="E396" t="s">
        <v>21</v>
      </c>
      <c r="F396">
        <v>2018</v>
      </c>
      <c r="G396">
        <v>2018</v>
      </c>
      <c r="H396">
        <v>6</v>
      </c>
      <c r="I396" t="s">
        <v>54</v>
      </c>
      <c r="J396">
        <v>99</v>
      </c>
      <c r="K396" t="s">
        <v>23</v>
      </c>
      <c r="L396" t="s">
        <v>56</v>
      </c>
      <c r="M396" t="s">
        <v>57</v>
      </c>
      <c r="N396">
        <v>1</v>
      </c>
      <c r="O396" t="s">
        <v>33</v>
      </c>
      <c r="P396">
        <v>72000</v>
      </c>
      <c r="T396" s="3" t="str">
        <f t="shared" si="13"/>
        <v>.</v>
      </c>
      <c r="U396" s="3" t="str">
        <f>IF(AND(R396&lt;&gt;"_U",N396&lt;&gt;9999,N396&lt;&gt;999,L396&lt;&gt;"Median"),IFERROR(VLOOKUP(A396,'Region Total'!A:P,16,0),"."),".")</f>
        <v>.</v>
      </c>
    </row>
    <row r="397" spans="1:21" x14ac:dyDescent="0.3">
      <c r="A397" s="1" t="str">
        <f t="shared" si="12"/>
        <v>2018|Hawke's Bay Region|Median ($) - total household income</v>
      </c>
      <c r="B397" t="s">
        <v>18</v>
      </c>
      <c r="C397" t="s">
        <v>19</v>
      </c>
      <c r="D397" t="s">
        <v>20</v>
      </c>
      <c r="E397" t="s">
        <v>21</v>
      </c>
      <c r="F397">
        <v>2018</v>
      </c>
      <c r="G397">
        <v>2018</v>
      </c>
      <c r="H397">
        <v>6</v>
      </c>
      <c r="I397" t="s">
        <v>54</v>
      </c>
      <c r="J397">
        <v>99</v>
      </c>
      <c r="K397" t="s">
        <v>23</v>
      </c>
      <c r="L397" t="s">
        <v>56</v>
      </c>
      <c r="M397" t="s">
        <v>57</v>
      </c>
      <c r="N397">
        <v>7777</v>
      </c>
      <c r="O397" t="s">
        <v>37</v>
      </c>
      <c r="P397">
        <v>62800</v>
      </c>
      <c r="T397" s="3" t="str">
        <f t="shared" si="13"/>
        <v>.</v>
      </c>
      <c r="U397" s="3" t="str">
        <f>IF(AND(R397&lt;&gt;"_U",N397&lt;&gt;9999,N397&lt;&gt;999,L397&lt;&gt;"Median"),IFERROR(VLOOKUP(A397,'Region Total'!A:P,16,0),"."),".")</f>
        <v>.</v>
      </c>
    </row>
    <row r="398" spans="1:21" x14ac:dyDescent="0.3">
      <c r="A398" s="1" t="str">
        <f t="shared" si="12"/>
        <v>2018|Taranaki Region|$20,000 or less</v>
      </c>
      <c r="B398" t="s">
        <v>18</v>
      </c>
      <c r="C398" t="s">
        <v>19</v>
      </c>
      <c r="D398" t="s">
        <v>20</v>
      </c>
      <c r="E398" t="s">
        <v>21</v>
      </c>
      <c r="F398">
        <v>2018</v>
      </c>
      <c r="G398">
        <v>2018</v>
      </c>
      <c r="H398">
        <v>7</v>
      </c>
      <c r="I398" t="s">
        <v>60</v>
      </c>
      <c r="J398">
        <v>99</v>
      </c>
      <c r="K398" t="s">
        <v>23</v>
      </c>
      <c r="L398">
        <v>1</v>
      </c>
      <c r="M398" t="s">
        <v>39</v>
      </c>
      <c r="N398">
        <v>3</v>
      </c>
      <c r="O398" t="s">
        <v>25</v>
      </c>
      <c r="P398">
        <v>360</v>
      </c>
      <c r="T398" s="3">
        <f t="shared" si="13"/>
        <v>8.34</v>
      </c>
      <c r="U398" s="3">
        <f>IF(AND(R398&lt;&gt;"_U",N398&lt;&gt;9999,N398&lt;&gt;999,L398&lt;&gt;"Median"),IFERROR(VLOOKUP(A398,'Region Total'!A:P,16,0),"."),".")</f>
        <v>4314</v>
      </c>
    </row>
    <row r="399" spans="1:21" x14ac:dyDescent="0.3">
      <c r="A399" s="1" t="str">
        <f t="shared" si="12"/>
        <v>2018|Taranaki Region|$20,000 or less</v>
      </c>
      <c r="B399" t="s">
        <v>18</v>
      </c>
      <c r="C399" t="s">
        <v>19</v>
      </c>
      <c r="D399" t="s">
        <v>20</v>
      </c>
      <c r="E399" t="s">
        <v>21</v>
      </c>
      <c r="F399">
        <v>2018</v>
      </c>
      <c r="G399">
        <v>2018</v>
      </c>
      <c r="H399">
        <v>7</v>
      </c>
      <c r="I399" t="s">
        <v>60</v>
      </c>
      <c r="J399">
        <v>99</v>
      </c>
      <c r="K399" t="s">
        <v>23</v>
      </c>
      <c r="L399">
        <v>1</v>
      </c>
      <c r="M399" t="s">
        <v>39</v>
      </c>
      <c r="N399">
        <v>1</v>
      </c>
      <c r="O399" t="s">
        <v>33</v>
      </c>
      <c r="P399">
        <v>1542</v>
      </c>
      <c r="T399" s="3">
        <f t="shared" si="13"/>
        <v>35.74</v>
      </c>
      <c r="U399" s="3">
        <f>IF(AND(R399&lt;&gt;"_U",N399&lt;&gt;9999,N399&lt;&gt;999,L399&lt;&gt;"Median"),IFERROR(VLOOKUP(A399,'Region Total'!A:P,16,0),"."),".")</f>
        <v>4314</v>
      </c>
    </row>
    <row r="400" spans="1:21" x14ac:dyDescent="0.3">
      <c r="A400" s="1" t="str">
        <f t="shared" si="12"/>
        <v>2018|Taranaki Region|$20,000 or less</v>
      </c>
      <c r="B400" t="s">
        <v>18</v>
      </c>
      <c r="C400" t="s">
        <v>19</v>
      </c>
      <c r="D400" t="s">
        <v>20</v>
      </c>
      <c r="E400" t="s">
        <v>21</v>
      </c>
      <c r="F400">
        <v>2018</v>
      </c>
      <c r="G400">
        <v>2018</v>
      </c>
      <c r="H400">
        <v>7</v>
      </c>
      <c r="I400" t="s">
        <v>60</v>
      </c>
      <c r="J400">
        <v>99</v>
      </c>
      <c r="K400" t="s">
        <v>23</v>
      </c>
      <c r="L400">
        <v>1</v>
      </c>
      <c r="M400" t="s">
        <v>39</v>
      </c>
      <c r="N400">
        <v>7777</v>
      </c>
      <c r="O400" t="s">
        <v>37</v>
      </c>
      <c r="P400">
        <v>4314</v>
      </c>
      <c r="T400" s="3">
        <f t="shared" si="13"/>
        <v>100</v>
      </c>
      <c r="U400" s="3">
        <f>IF(AND(R400&lt;&gt;"_U",N400&lt;&gt;9999,N400&lt;&gt;999,L400&lt;&gt;"Median"),IFERROR(VLOOKUP(A400,'Region Total'!A:P,16,0),"."),".")</f>
        <v>4314</v>
      </c>
    </row>
    <row r="401" spans="1:21" x14ac:dyDescent="0.3">
      <c r="A401" s="1" t="str">
        <f t="shared" si="12"/>
        <v>2018|Taranaki Region|$20,000 or less</v>
      </c>
      <c r="B401" t="s">
        <v>18</v>
      </c>
      <c r="C401" t="s">
        <v>19</v>
      </c>
      <c r="D401" t="s">
        <v>20</v>
      </c>
      <c r="E401" t="s">
        <v>21</v>
      </c>
      <c r="F401">
        <v>2018</v>
      </c>
      <c r="G401">
        <v>2018</v>
      </c>
      <c r="H401">
        <v>7</v>
      </c>
      <c r="I401" t="s">
        <v>60</v>
      </c>
      <c r="J401">
        <v>99</v>
      </c>
      <c r="K401" t="s">
        <v>23</v>
      </c>
      <c r="L401">
        <v>1</v>
      </c>
      <c r="M401" t="s">
        <v>39</v>
      </c>
      <c r="N401">
        <v>2</v>
      </c>
      <c r="O401" t="s">
        <v>28</v>
      </c>
      <c r="P401">
        <v>2409</v>
      </c>
      <c r="T401" s="3">
        <f t="shared" si="13"/>
        <v>55.84</v>
      </c>
      <c r="U401" s="3">
        <f>IF(AND(R401&lt;&gt;"_U",N401&lt;&gt;9999,N401&lt;&gt;999,L401&lt;&gt;"Median"),IFERROR(VLOOKUP(A401,'Region Total'!A:P,16,0),"."),".")</f>
        <v>4314</v>
      </c>
    </row>
    <row r="402" spans="1:21" x14ac:dyDescent="0.3">
      <c r="A402" s="1" t="str">
        <f t="shared" si="12"/>
        <v>2018|Taranaki Region|$20,000 or less</v>
      </c>
      <c r="B402" t="s">
        <v>18</v>
      </c>
      <c r="C402" t="s">
        <v>19</v>
      </c>
      <c r="D402" t="s">
        <v>20</v>
      </c>
      <c r="E402" t="s">
        <v>21</v>
      </c>
      <c r="F402">
        <v>2018</v>
      </c>
      <c r="G402">
        <v>2018</v>
      </c>
      <c r="H402">
        <v>7</v>
      </c>
      <c r="I402" t="s">
        <v>60</v>
      </c>
      <c r="J402">
        <v>99</v>
      </c>
      <c r="K402" t="s">
        <v>23</v>
      </c>
      <c r="L402">
        <v>1</v>
      </c>
      <c r="M402" t="s">
        <v>39</v>
      </c>
      <c r="N402">
        <v>9999</v>
      </c>
      <c r="O402" t="s">
        <v>40</v>
      </c>
      <c r="P402">
        <v>4314</v>
      </c>
      <c r="T402" s="3" t="str">
        <f t="shared" si="13"/>
        <v>.</v>
      </c>
      <c r="U402" s="3" t="str">
        <f>IF(AND(R402&lt;&gt;"_U",N402&lt;&gt;9999,N402&lt;&gt;999,L402&lt;&gt;"Median"),IFERROR(VLOOKUP(A402,'Region Total'!A:P,16,0),"."),".")</f>
        <v>.</v>
      </c>
    </row>
    <row r="403" spans="1:21" x14ac:dyDescent="0.3">
      <c r="A403" s="1" t="str">
        <f t="shared" si="12"/>
        <v>2018|Taranaki Region|$20,000 or less</v>
      </c>
      <c r="B403" t="s">
        <v>18</v>
      </c>
      <c r="C403" t="s">
        <v>19</v>
      </c>
      <c r="D403" t="s">
        <v>20</v>
      </c>
      <c r="E403" t="s">
        <v>21</v>
      </c>
      <c r="F403">
        <v>2018</v>
      </c>
      <c r="G403">
        <v>2018</v>
      </c>
      <c r="H403">
        <v>7</v>
      </c>
      <c r="I403" t="s">
        <v>60</v>
      </c>
      <c r="J403">
        <v>99</v>
      </c>
      <c r="K403" t="s">
        <v>23</v>
      </c>
      <c r="L403">
        <v>1</v>
      </c>
      <c r="M403" t="s">
        <v>39</v>
      </c>
      <c r="N403">
        <v>999</v>
      </c>
      <c r="O403" t="s">
        <v>42</v>
      </c>
      <c r="P403">
        <v>0</v>
      </c>
      <c r="T403" s="3" t="str">
        <f t="shared" si="13"/>
        <v>.</v>
      </c>
      <c r="U403" s="3" t="str">
        <f>IF(AND(R403&lt;&gt;"_U",N403&lt;&gt;9999,N403&lt;&gt;999,L403&lt;&gt;"Median"),IFERROR(VLOOKUP(A403,'Region Total'!A:P,16,0),"."),".")</f>
        <v>.</v>
      </c>
    </row>
    <row r="404" spans="1:21" x14ac:dyDescent="0.3">
      <c r="A404" s="1" t="str">
        <f t="shared" si="12"/>
        <v>2018|Taranaki Region|$20,001-$30,000</v>
      </c>
      <c r="B404" t="s">
        <v>18</v>
      </c>
      <c r="C404" t="s">
        <v>19</v>
      </c>
      <c r="D404" t="s">
        <v>20</v>
      </c>
      <c r="E404" t="s">
        <v>21</v>
      </c>
      <c r="F404">
        <v>2018</v>
      </c>
      <c r="G404">
        <v>2018</v>
      </c>
      <c r="H404">
        <v>7</v>
      </c>
      <c r="I404" t="s">
        <v>60</v>
      </c>
      <c r="J404">
        <v>99</v>
      </c>
      <c r="K404" t="s">
        <v>23</v>
      </c>
      <c r="L404">
        <v>2</v>
      </c>
      <c r="M404" t="s">
        <v>24</v>
      </c>
      <c r="N404">
        <v>1</v>
      </c>
      <c r="O404" t="s">
        <v>33</v>
      </c>
      <c r="P404">
        <v>2523</v>
      </c>
      <c r="T404" s="3">
        <f t="shared" si="13"/>
        <v>49.79</v>
      </c>
      <c r="U404" s="3">
        <f>IF(AND(R404&lt;&gt;"_U",N404&lt;&gt;9999,N404&lt;&gt;999,L404&lt;&gt;"Median"),IFERROR(VLOOKUP(A404,'Region Total'!A:P,16,0),"."),".")</f>
        <v>5067</v>
      </c>
    </row>
    <row r="405" spans="1:21" x14ac:dyDescent="0.3">
      <c r="A405" s="1" t="str">
        <f t="shared" si="12"/>
        <v>2018|Taranaki Region|$20,001-$30,000</v>
      </c>
      <c r="B405" t="s">
        <v>18</v>
      </c>
      <c r="C405" t="s">
        <v>19</v>
      </c>
      <c r="D405" t="s">
        <v>20</v>
      </c>
      <c r="E405" t="s">
        <v>21</v>
      </c>
      <c r="F405">
        <v>2018</v>
      </c>
      <c r="G405">
        <v>2018</v>
      </c>
      <c r="H405">
        <v>7</v>
      </c>
      <c r="I405" t="s">
        <v>60</v>
      </c>
      <c r="J405">
        <v>99</v>
      </c>
      <c r="K405" t="s">
        <v>23</v>
      </c>
      <c r="L405">
        <v>2</v>
      </c>
      <c r="M405" t="s">
        <v>24</v>
      </c>
      <c r="N405">
        <v>7777</v>
      </c>
      <c r="O405" t="s">
        <v>37</v>
      </c>
      <c r="P405">
        <v>5067</v>
      </c>
      <c r="T405" s="3">
        <f t="shared" si="13"/>
        <v>100</v>
      </c>
      <c r="U405" s="3">
        <f>IF(AND(R405&lt;&gt;"_U",N405&lt;&gt;9999,N405&lt;&gt;999,L405&lt;&gt;"Median"),IFERROR(VLOOKUP(A405,'Region Total'!A:P,16,0),"."),".")</f>
        <v>5067</v>
      </c>
    </row>
    <row r="406" spans="1:21" x14ac:dyDescent="0.3">
      <c r="A406" s="1" t="str">
        <f t="shared" si="12"/>
        <v>2018|Taranaki Region|$20,001-$30,000</v>
      </c>
      <c r="B406" t="s">
        <v>18</v>
      </c>
      <c r="C406" t="s">
        <v>19</v>
      </c>
      <c r="D406" t="s">
        <v>20</v>
      </c>
      <c r="E406" t="s">
        <v>21</v>
      </c>
      <c r="F406">
        <v>2018</v>
      </c>
      <c r="G406">
        <v>2018</v>
      </c>
      <c r="H406">
        <v>7</v>
      </c>
      <c r="I406" t="s">
        <v>60</v>
      </c>
      <c r="J406">
        <v>99</v>
      </c>
      <c r="K406" t="s">
        <v>23</v>
      </c>
      <c r="L406">
        <v>2</v>
      </c>
      <c r="M406" t="s">
        <v>24</v>
      </c>
      <c r="N406">
        <v>9999</v>
      </c>
      <c r="O406" t="s">
        <v>40</v>
      </c>
      <c r="P406">
        <v>5067</v>
      </c>
      <c r="T406" s="3" t="str">
        <f t="shared" si="13"/>
        <v>.</v>
      </c>
      <c r="U406" s="3" t="str">
        <f>IF(AND(R406&lt;&gt;"_U",N406&lt;&gt;9999,N406&lt;&gt;999,L406&lt;&gt;"Median"),IFERROR(VLOOKUP(A406,'Region Total'!A:P,16,0),"."),".")</f>
        <v>.</v>
      </c>
    </row>
    <row r="407" spans="1:21" x14ac:dyDescent="0.3">
      <c r="A407" s="1" t="str">
        <f t="shared" si="12"/>
        <v>2018|Taranaki Region|$20,001-$30,000</v>
      </c>
      <c r="B407" t="s">
        <v>18</v>
      </c>
      <c r="C407" t="s">
        <v>19</v>
      </c>
      <c r="D407" t="s">
        <v>20</v>
      </c>
      <c r="E407" t="s">
        <v>21</v>
      </c>
      <c r="F407">
        <v>2018</v>
      </c>
      <c r="G407">
        <v>2018</v>
      </c>
      <c r="H407">
        <v>7</v>
      </c>
      <c r="I407" t="s">
        <v>60</v>
      </c>
      <c r="J407">
        <v>99</v>
      </c>
      <c r="K407" t="s">
        <v>23</v>
      </c>
      <c r="L407">
        <v>2</v>
      </c>
      <c r="M407" t="s">
        <v>24</v>
      </c>
      <c r="N407">
        <v>3</v>
      </c>
      <c r="O407" t="s">
        <v>25</v>
      </c>
      <c r="P407">
        <v>549</v>
      </c>
      <c r="T407" s="3">
        <f t="shared" si="13"/>
        <v>10.83</v>
      </c>
      <c r="U407" s="3">
        <f>IF(AND(R407&lt;&gt;"_U",N407&lt;&gt;9999,N407&lt;&gt;999,L407&lt;&gt;"Median"),IFERROR(VLOOKUP(A407,'Region Total'!A:P,16,0),"."),".")</f>
        <v>5067</v>
      </c>
    </row>
    <row r="408" spans="1:21" x14ac:dyDescent="0.3">
      <c r="A408" s="1" t="str">
        <f t="shared" si="12"/>
        <v>2018|Taranaki Region|$20,001-$30,000</v>
      </c>
      <c r="B408" t="s">
        <v>18</v>
      </c>
      <c r="C408" t="s">
        <v>19</v>
      </c>
      <c r="D408" t="s">
        <v>20</v>
      </c>
      <c r="E408" t="s">
        <v>21</v>
      </c>
      <c r="F408">
        <v>2018</v>
      </c>
      <c r="G408">
        <v>2018</v>
      </c>
      <c r="H408">
        <v>7</v>
      </c>
      <c r="I408" t="s">
        <v>60</v>
      </c>
      <c r="J408">
        <v>99</v>
      </c>
      <c r="K408" t="s">
        <v>23</v>
      </c>
      <c r="L408">
        <v>2</v>
      </c>
      <c r="M408" t="s">
        <v>24</v>
      </c>
      <c r="N408">
        <v>999</v>
      </c>
      <c r="O408" t="s">
        <v>42</v>
      </c>
      <c r="P408">
        <v>0</v>
      </c>
      <c r="T408" s="3" t="str">
        <f t="shared" si="13"/>
        <v>.</v>
      </c>
      <c r="U408" s="3" t="str">
        <f>IF(AND(R408&lt;&gt;"_U",N408&lt;&gt;9999,N408&lt;&gt;999,L408&lt;&gt;"Median"),IFERROR(VLOOKUP(A408,'Region Total'!A:P,16,0),"."),".")</f>
        <v>.</v>
      </c>
    </row>
    <row r="409" spans="1:21" x14ac:dyDescent="0.3">
      <c r="A409" s="1" t="str">
        <f t="shared" si="12"/>
        <v>2018|Taranaki Region|$20,001-$30,000</v>
      </c>
      <c r="B409" t="s">
        <v>18</v>
      </c>
      <c r="C409" t="s">
        <v>19</v>
      </c>
      <c r="D409" t="s">
        <v>20</v>
      </c>
      <c r="E409" t="s">
        <v>21</v>
      </c>
      <c r="F409">
        <v>2018</v>
      </c>
      <c r="G409">
        <v>2018</v>
      </c>
      <c r="H409">
        <v>7</v>
      </c>
      <c r="I409" t="s">
        <v>60</v>
      </c>
      <c r="J409">
        <v>99</v>
      </c>
      <c r="K409" t="s">
        <v>23</v>
      </c>
      <c r="L409">
        <v>2</v>
      </c>
      <c r="M409" t="s">
        <v>24</v>
      </c>
      <c r="N409">
        <v>2</v>
      </c>
      <c r="O409" t="s">
        <v>28</v>
      </c>
      <c r="P409">
        <v>1995</v>
      </c>
      <c r="T409" s="3">
        <f t="shared" si="13"/>
        <v>39.369999999999997</v>
      </c>
      <c r="U409" s="3">
        <f>IF(AND(R409&lt;&gt;"_U",N409&lt;&gt;9999,N409&lt;&gt;999,L409&lt;&gt;"Median"),IFERROR(VLOOKUP(A409,'Region Total'!A:P,16,0),"."),".")</f>
        <v>5067</v>
      </c>
    </row>
    <row r="410" spans="1:21" x14ac:dyDescent="0.3">
      <c r="A410" s="1" t="str">
        <f t="shared" si="12"/>
        <v>2018|Taranaki Region|$30,001-$50,000</v>
      </c>
      <c r="B410" t="s">
        <v>18</v>
      </c>
      <c r="C410" t="s">
        <v>19</v>
      </c>
      <c r="D410" t="s">
        <v>20</v>
      </c>
      <c r="E410" t="s">
        <v>21</v>
      </c>
      <c r="F410">
        <v>2018</v>
      </c>
      <c r="G410">
        <v>2018</v>
      </c>
      <c r="H410">
        <v>7</v>
      </c>
      <c r="I410" t="s">
        <v>60</v>
      </c>
      <c r="J410">
        <v>99</v>
      </c>
      <c r="K410" t="s">
        <v>23</v>
      </c>
      <c r="L410">
        <v>3</v>
      </c>
      <c r="M410" t="s">
        <v>45</v>
      </c>
      <c r="N410">
        <v>7777</v>
      </c>
      <c r="O410" t="s">
        <v>37</v>
      </c>
      <c r="P410">
        <v>7344</v>
      </c>
      <c r="T410" s="3">
        <f t="shared" si="13"/>
        <v>100</v>
      </c>
      <c r="U410" s="3">
        <f>IF(AND(R410&lt;&gt;"_U",N410&lt;&gt;9999,N410&lt;&gt;999,L410&lt;&gt;"Median"),IFERROR(VLOOKUP(A410,'Region Total'!A:P,16,0),"."),".")</f>
        <v>7344</v>
      </c>
    </row>
    <row r="411" spans="1:21" x14ac:dyDescent="0.3">
      <c r="A411" s="1" t="str">
        <f t="shared" si="12"/>
        <v>2018|Taranaki Region|$30,001-$50,000</v>
      </c>
      <c r="B411" t="s">
        <v>18</v>
      </c>
      <c r="C411" t="s">
        <v>19</v>
      </c>
      <c r="D411" t="s">
        <v>20</v>
      </c>
      <c r="E411" t="s">
        <v>21</v>
      </c>
      <c r="F411">
        <v>2018</v>
      </c>
      <c r="G411">
        <v>2018</v>
      </c>
      <c r="H411">
        <v>7</v>
      </c>
      <c r="I411" t="s">
        <v>60</v>
      </c>
      <c r="J411">
        <v>99</v>
      </c>
      <c r="K411" t="s">
        <v>23</v>
      </c>
      <c r="L411">
        <v>3</v>
      </c>
      <c r="M411" t="s">
        <v>45</v>
      </c>
      <c r="N411">
        <v>3</v>
      </c>
      <c r="O411" t="s">
        <v>25</v>
      </c>
      <c r="P411">
        <v>924</v>
      </c>
      <c r="T411" s="3">
        <f t="shared" si="13"/>
        <v>12.58</v>
      </c>
      <c r="U411" s="3">
        <f>IF(AND(R411&lt;&gt;"_U",N411&lt;&gt;9999,N411&lt;&gt;999,L411&lt;&gt;"Median"),IFERROR(VLOOKUP(A411,'Region Total'!A:P,16,0),"."),".")</f>
        <v>7344</v>
      </c>
    </row>
    <row r="412" spans="1:21" x14ac:dyDescent="0.3">
      <c r="A412" s="1" t="str">
        <f t="shared" si="12"/>
        <v>2018|Taranaki Region|$30,001-$50,000</v>
      </c>
      <c r="B412" t="s">
        <v>18</v>
      </c>
      <c r="C412" t="s">
        <v>19</v>
      </c>
      <c r="D412" t="s">
        <v>20</v>
      </c>
      <c r="E412" t="s">
        <v>21</v>
      </c>
      <c r="F412">
        <v>2018</v>
      </c>
      <c r="G412">
        <v>2018</v>
      </c>
      <c r="H412">
        <v>7</v>
      </c>
      <c r="I412" t="s">
        <v>60</v>
      </c>
      <c r="J412">
        <v>99</v>
      </c>
      <c r="K412" t="s">
        <v>23</v>
      </c>
      <c r="L412">
        <v>3</v>
      </c>
      <c r="M412" t="s">
        <v>45</v>
      </c>
      <c r="N412">
        <v>2</v>
      </c>
      <c r="O412" t="s">
        <v>28</v>
      </c>
      <c r="P412">
        <v>2604</v>
      </c>
      <c r="T412" s="3">
        <f t="shared" si="13"/>
        <v>35.46</v>
      </c>
      <c r="U412" s="3">
        <f>IF(AND(R412&lt;&gt;"_U",N412&lt;&gt;9999,N412&lt;&gt;999,L412&lt;&gt;"Median"),IFERROR(VLOOKUP(A412,'Region Total'!A:P,16,0),"."),".")</f>
        <v>7344</v>
      </c>
    </row>
    <row r="413" spans="1:21" x14ac:dyDescent="0.3">
      <c r="A413" s="1" t="str">
        <f t="shared" si="12"/>
        <v>2018|Taranaki Region|$30,001-$50,000</v>
      </c>
      <c r="B413" t="s">
        <v>18</v>
      </c>
      <c r="C413" t="s">
        <v>19</v>
      </c>
      <c r="D413" t="s">
        <v>20</v>
      </c>
      <c r="E413" t="s">
        <v>21</v>
      </c>
      <c r="F413">
        <v>2018</v>
      </c>
      <c r="G413">
        <v>2018</v>
      </c>
      <c r="H413">
        <v>7</v>
      </c>
      <c r="I413" t="s">
        <v>60</v>
      </c>
      <c r="J413">
        <v>99</v>
      </c>
      <c r="K413" t="s">
        <v>23</v>
      </c>
      <c r="L413">
        <v>3</v>
      </c>
      <c r="M413" t="s">
        <v>45</v>
      </c>
      <c r="N413">
        <v>9999</v>
      </c>
      <c r="O413" t="s">
        <v>40</v>
      </c>
      <c r="P413">
        <v>7344</v>
      </c>
      <c r="T413" s="3" t="str">
        <f t="shared" si="13"/>
        <v>.</v>
      </c>
      <c r="U413" s="3" t="str">
        <f>IF(AND(R413&lt;&gt;"_U",N413&lt;&gt;9999,N413&lt;&gt;999,L413&lt;&gt;"Median"),IFERROR(VLOOKUP(A413,'Region Total'!A:P,16,0),"."),".")</f>
        <v>.</v>
      </c>
    </row>
    <row r="414" spans="1:21" x14ac:dyDescent="0.3">
      <c r="A414" s="1" t="str">
        <f t="shared" si="12"/>
        <v>2018|Taranaki Region|$30,001-$50,000</v>
      </c>
      <c r="B414" t="s">
        <v>18</v>
      </c>
      <c r="C414" t="s">
        <v>19</v>
      </c>
      <c r="D414" t="s">
        <v>20</v>
      </c>
      <c r="E414" t="s">
        <v>21</v>
      </c>
      <c r="F414">
        <v>2018</v>
      </c>
      <c r="G414">
        <v>2018</v>
      </c>
      <c r="H414">
        <v>7</v>
      </c>
      <c r="I414" t="s">
        <v>60</v>
      </c>
      <c r="J414">
        <v>99</v>
      </c>
      <c r="K414" t="s">
        <v>23</v>
      </c>
      <c r="L414">
        <v>3</v>
      </c>
      <c r="M414" t="s">
        <v>45</v>
      </c>
      <c r="N414">
        <v>999</v>
      </c>
      <c r="O414" t="s">
        <v>42</v>
      </c>
      <c r="P414">
        <v>0</v>
      </c>
      <c r="T414" s="3" t="str">
        <f t="shared" si="13"/>
        <v>.</v>
      </c>
      <c r="U414" s="3" t="str">
        <f>IF(AND(R414&lt;&gt;"_U",N414&lt;&gt;9999,N414&lt;&gt;999,L414&lt;&gt;"Median"),IFERROR(VLOOKUP(A414,'Region Total'!A:P,16,0),"."),".")</f>
        <v>.</v>
      </c>
    </row>
    <row r="415" spans="1:21" x14ac:dyDescent="0.3">
      <c r="A415" s="1" t="str">
        <f t="shared" si="12"/>
        <v>2018|Taranaki Region|$30,001-$50,000</v>
      </c>
      <c r="B415" t="s">
        <v>18</v>
      </c>
      <c r="C415" t="s">
        <v>19</v>
      </c>
      <c r="D415" t="s">
        <v>20</v>
      </c>
      <c r="E415" t="s">
        <v>21</v>
      </c>
      <c r="F415">
        <v>2018</v>
      </c>
      <c r="G415">
        <v>2018</v>
      </c>
      <c r="H415">
        <v>7</v>
      </c>
      <c r="I415" t="s">
        <v>60</v>
      </c>
      <c r="J415">
        <v>99</v>
      </c>
      <c r="K415" t="s">
        <v>23</v>
      </c>
      <c r="L415">
        <v>3</v>
      </c>
      <c r="M415" t="s">
        <v>45</v>
      </c>
      <c r="N415">
        <v>1</v>
      </c>
      <c r="O415" t="s">
        <v>33</v>
      </c>
      <c r="P415">
        <v>3816</v>
      </c>
      <c r="T415" s="3">
        <f t="shared" si="13"/>
        <v>51.96</v>
      </c>
      <c r="U415" s="3">
        <f>IF(AND(R415&lt;&gt;"_U",N415&lt;&gt;9999,N415&lt;&gt;999,L415&lt;&gt;"Median"),IFERROR(VLOOKUP(A415,'Region Total'!A:P,16,0),"."),".")</f>
        <v>7344</v>
      </c>
    </row>
    <row r="416" spans="1:21" x14ac:dyDescent="0.3">
      <c r="A416" s="1" t="str">
        <f t="shared" si="12"/>
        <v>2018|Taranaki Region|$50,001-$70,000</v>
      </c>
      <c r="B416" t="s">
        <v>18</v>
      </c>
      <c r="C416" t="s">
        <v>19</v>
      </c>
      <c r="D416" t="s">
        <v>20</v>
      </c>
      <c r="E416" t="s">
        <v>21</v>
      </c>
      <c r="F416">
        <v>2018</v>
      </c>
      <c r="G416">
        <v>2018</v>
      </c>
      <c r="H416">
        <v>7</v>
      </c>
      <c r="I416" t="s">
        <v>60</v>
      </c>
      <c r="J416">
        <v>99</v>
      </c>
      <c r="K416" t="s">
        <v>23</v>
      </c>
      <c r="L416">
        <v>4</v>
      </c>
      <c r="M416" t="s">
        <v>36</v>
      </c>
      <c r="N416">
        <v>3</v>
      </c>
      <c r="O416" t="s">
        <v>25</v>
      </c>
      <c r="P416">
        <v>780</v>
      </c>
      <c r="T416" s="3">
        <f t="shared" si="13"/>
        <v>12.38</v>
      </c>
      <c r="U416" s="3">
        <f>IF(AND(R416&lt;&gt;"_U",N416&lt;&gt;9999,N416&lt;&gt;999,L416&lt;&gt;"Median"),IFERROR(VLOOKUP(A416,'Region Total'!A:P,16,0),"."),".")</f>
        <v>6303</v>
      </c>
    </row>
    <row r="417" spans="1:21" x14ac:dyDescent="0.3">
      <c r="A417" s="1" t="str">
        <f t="shared" si="12"/>
        <v>2018|Taranaki Region|$50,001-$70,000</v>
      </c>
      <c r="B417" t="s">
        <v>18</v>
      </c>
      <c r="C417" t="s">
        <v>19</v>
      </c>
      <c r="D417" t="s">
        <v>20</v>
      </c>
      <c r="E417" t="s">
        <v>21</v>
      </c>
      <c r="F417">
        <v>2018</v>
      </c>
      <c r="G417">
        <v>2018</v>
      </c>
      <c r="H417">
        <v>7</v>
      </c>
      <c r="I417" t="s">
        <v>60</v>
      </c>
      <c r="J417">
        <v>99</v>
      </c>
      <c r="K417" t="s">
        <v>23</v>
      </c>
      <c r="L417">
        <v>4</v>
      </c>
      <c r="M417" t="s">
        <v>36</v>
      </c>
      <c r="N417">
        <v>7777</v>
      </c>
      <c r="O417" t="s">
        <v>37</v>
      </c>
      <c r="P417">
        <v>6303</v>
      </c>
      <c r="T417" s="3">
        <f t="shared" si="13"/>
        <v>100</v>
      </c>
      <c r="U417" s="3">
        <f>IF(AND(R417&lt;&gt;"_U",N417&lt;&gt;9999,N417&lt;&gt;999,L417&lt;&gt;"Median"),IFERROR(VLOOKUP(A417,'Region Total'!A:P,16,0),"."),".")</f>
        <v>6303</v>
      </c>
    </row>
    <row r="418" spans="1:21" x14ac:dyDescent="0.3">
      <c r="A418" s="1" t="str">
        <f t="shared" si="12"/>
        <v>2018|Taranaki Region|$50,001-$70,000</v>
      </c>
      <c r="B418" t="s">
        <v>18</v>
      </c>
      <c r="C418" t="s">
        <v>19</v>
      </c>
      <c r="D418" t="s">
        <v>20</v>
      </c>
      <c r="E418" t="s">
        <v>21</v>
      </c>
      <c r="F418">
        <v>2018</v>
      </c>
      <c r="G418">
        <v>2018</v>
      </c>
      <c r="H418">
        <v>7</v>
      </c>
      <c r="I418" t="s">
        <v>60</v>
      </c>
      <c r="J418">
        <v>99</v>
      </c>
      <c r="K418" t="s">
        <v>23</v>
      </c>
      <c r="L418">
        <v>4</v>
      </c>
      <c r="M418" t="s">
        <v>36</v>
      </c>
      <c r="N418">
        <v>2</v>
      </c>
      <c r="O418" t="s">
        <v>28</v>
      </c>
      <c r="P418">
        <v>2100</v>
      </c>
      <c r="T418" s="3">
        <f t="shared" si="13"/>
        <v>33.32</v>
      </c>
      <c r="U418" s="3">
        <f>IF(AND(R418&lt;&gt;"_U",N418&lt;&gt;9999,N418&lt;&gt;999,L418&lt;&gt;"Median"),IFERROR(VLOOKUP(A418,'Region Total'!A:P,16,0),"."),".")</f>
        <v>6303</v>
      </c>
    </row>
    <row r="419" spans="1:21" x14ac:dyDescent="0.3">
      <c r="A419" s="1" t="str">
        <f t="shared" si="12"/>
        <v>2018|Taranaki Region|$50,001-$70,000</v>
      </c>
      <c r="B419" t="s">
        <v>18</v>
      </c>
      <c r="C419" t="s">
        <v>19</v>
      </c>
      <c r="D419" t="s">
        <v>20</v>
      </c>
      <c r="E419" t="s">
        <v>21</v>
      </c>
      <c r="F419">
        <v>2018</v>
      </c>
      <c r="G419">
        <v>2018</v>
      </c>
      <c r="H419">
        <v>7</v>
      </c>
      <c r="I419" t="s">
        <v>60</v>
      </c>
      <c r="J419">
        <v>99</v>
      </c>
      <c r="K419" t="s">
        <v>23</v>
      </c>
      <c r="L419">
        <v>4</v>
      </c>
      <c r="M419" t="s">
        <v>36</v>
      </c>
      <c r="N419">
        <v>999</v>
      </c>
      <c r="O419" t="s">
        <v>42</v>
      </c>
      <c r="P419">
        <v>0</v>
      </c>
      <c r="T419" s="3" t="str">
        <f t="shared" si="13"/>
        <v>.</v>
      </c>
      <c r="U419" s="3" t="str">
        <f>IF(AND(R419&lt;&gt;"_U",N419&lt;&gt;9999,N419&lt;&gt;999,L419&lt;&gt;"Median"),IFERROR(VLOOKUP(A419,'Region Total'!A:P,16,0),"."),".")</f>
        <v>.</v>
      </c>
    </row>
    <row r="420" spans="1:21" x14ac:dyDescent="0.3">
      <c r="A420" s="1" t="str">
        <f t="shared" si="12"/>
        <v>2018|Taranaki Region|$50,001-$70,000</v>
      </c>
      <c r="B420" t="s">
        <v>18</v>
      </c>
      <c r="C420" t="s">
        <v>19</v>
      </c>
      <c r="D420" t="s">
        <v>20</v>
      </c>
      <c r="E420" t="s">
        <v>21</v>
      </c>
      <c r="F420">
        <v>2018</v>
      </c>
      <c r="G420">
        <v>2018</v>
      </c>
      <c r="H420">
        <v>7</v>
      </c>
      <c r="I420" t="s">
        <v>60</v>
      </c>
      <c r="J420">
        <v>99</v>
      </c>
      <c r="K420" t="s">
        <v>23</v>
      </c>
      <c r="L420">
        <v>4</v>
      </c>
      <c r="M420" t="s">
        <v>36</v>
      </c>
      <c r="N420">
        <v>9999</v>
      </c>
      <c r="O420" t="s">
        <v>40</v>
      </c>
      <c r="P420">
        <v>6303</v>
      </c>
      <c r="T420" s="3" t="str">
        <f t="shared" si="13"/>
        <v>.</v>
      </c>
      <c r="U420" s="3" t="str">
        <f>IF(AND(R420&lt;&gt;"_U",N420&lt;&gt;9999,N420&lt;&gt;999,L420&lt;&gt;"Median"),IFERROR(VLOOKUP(A420,'Region Total'!A:P,16,0),"."),".")</f>
        <v>.</v>
      </c>
    </row>
    <row r="421" spans="1:21" x14ac:dyDescent="0.3">
      <c r="A421" s="1" t="str">
        <f t="shared" si="12"/>
        <v>2018|Taranaki Region|$50,001-$70,000</v>
      </c>
      <c r="B421" t="s">
        <v>18</v>
      </c>
      <c r="C421" t="s">
        <v>19</v>
      </c>
      <c r="D421" t="s">
        <v>20</v>
      </c>
      <c r="E421" t="s">
        <v>21</v>
      </c>
      <c r="F421">
        <v>2018</v>
      </c>
      <c r="G421">
        <v>2018</v>
      </c>
      <c r="H421">
        <v>7</v>
      </c>
      <c r="I421" t="s">
        <v>60</v>
      </c>
      <c r="J421">
        <v>99</v>
      </c>
      <c r="K421" t="s">
        <v>23</v>
      </c>
      <c r="L421">
        <v>4</v>
      </c>
      <c r="M421" t="s">
        <v>36</v>
      </c>
      <c r="N421">
        <v>1</v>
      </c>
      <c r="O421" t="s">
        <v>33</v>
      </c>
      <c r="P421">
        <v>3423</v>
      </c>
      <c r="T421" s="3">
        <f t="shared" si="13"/>
        <v>54.31</v>
      </c>
      <c r="U421" s="3">
        <f>IF(AND(R421&lt;&gt;"_U",N421&lt;&gt;9999,N421&lt;&gt;999,L421&lt;&gt;"Median"),IFERROR(VLOOKUP(A421,'Region Total'!A:P,16,0),"."),".")</f>
        <v>6303</v>
      </c>
    </row>
    <row r="422" spans="1:21" x14ac:dyDescent="0.3">
      <c r="A422" s="1" t="str">
        <f t="shared" si="12"/>
        <v>2018|Taranaki Region|$70,001-$100,000</v>
      </c>
      <c r="B422" t="s">
        <v>18</v>
      </c>
      <c r="C422" t="s">
        <v>19</v>
      </c>
      <c r="D422" t="s">
        <v>20</v>
      </c>
      <c r="E422" t="s">
        <v>21</v>
      </c>
      <c r="F422">
        <v>2018</v>
      </c>
      <c r="G422">
        <v>2018</v>
      </c>
      <c r="H422">
        <v>7</v>
      </c>
      <c r="I422" t="s">
        <v>60</v>
      </c>
      <c r="J422">
        <v>99</v>
      </c>
      <c r="K422" t="s">
        <v>23</v>
      </c>
      <c r="L422">
        <v>5</v>
      </c>
      <c r="M422" t="s">
        <v>58</v>
      </c>
      <c r="N422">
        <v>3</v>
      </c>
      <c r="O422" t="s">
        <v>25</v>
      </c>
      <c r="P422">
        <v>861</v>
      </c>
      <c r="T422" s="3">
        <f t="shared" si="13"/>
        <v>12.52</v>
      </c>
      <c r="U422" s="3">
        <f>IF(AND(R422&lt;&gt;"_U",N422&lt;&gt;9999,N422&lt;&gt;999,L422&lt;&gt;"Median"),IFERROR(VLOOKUP(A422,'Region Total'!A:P,16,0),"."),".")</f>
        <v>6879</v>
      </c>
    </row>
    <row r="423" spans="1:21" x14ac:dyDescent="0.3">
      <c r="A423" s="1" t="str">
        <f t="shared" si="12"/>
        <v>2018|Taranaki Region|$70,001-$100,000</v>
      </c>
      <c r="B423" t="s">
        <v>18</v>
      </c>
      <c r="C423" t="s">
        <v>19</v>
      </c>
      <c r="D423" t="s">
        <v>20</v>
      </c>
      <c r="E423" t="s">
        <v>21</v>
      </c>
      <c r="F423">
        <v>2018</v>
      </c>
      <c r="G423">
        <v>2018</v>
      </c>
      <c r="H423">
        <v>7</v>
      </c>
      <c r="I423" t="s">
        <v>60</v>
      </c>
      <c r="J423">
        <v>99</v>
      </c>
      <c r="K423" t="s">
        <v>23</v>
      </c>
      <c r="L423">
        <v>5</v>
      </c>
      <c r="M423" t="s">
        <v>58</v>
      </c>
      <c r="N423">
        <v>7777</v>
      </c>
      <c r="O423" t="s">
        <v>37</v>
      </c>
      <c r="P423">
        <v>6879</v>
      </c>
      <c r="T423" s="3">
        <f t="shared" si="13"/>
        <v>100</v>
      </c>
      <c r="U423" s="3">
        <f>IF(AND(R423&lt;&gt;"_U",N423&lt;&gt;9999,N423&lt;&gt;999,L423&lt;&gt;"Median"),IFERROR(VLOOKUP(A423,'Region Total'!A:P,16,0),"."),".")</f>
        <v>6879</v>
      </c>
    </row>
    <row r="424" spans="1:21" x14ac:dyDescent="0.3">
      <c r="A424" s="1" t="str">
        <f t="shared" si="12"/>
        <v>2018|Taranaki Region|$70,001-$100,000</v>
      </c>
      <c r="B424" t="s">
        <v>18</v>
      </c>
      <c r="C424" t="s">
        <v>19</v>
      </c>
      <c r="D424" t="s">
        <v>20</v>
      </c>
      <c r="E424" t="s">
        <v>21</v>
      </c>
      <c r="F424">
        <v>2018</v>
      </c>
      <c r="G424">
        <v>2018</v>
      </c>
      <c r="H424">
        <v>7</v>
      </c>
      <c r="I424" t="s">
        <v>60</v>
      </c>
      <c r="J424">
        <v>99</v>
      </c>
      <c r="K424" t="s">
        <v>23</v>
      </c>
      <c r="L424">
        <v>5</v>
      </c>
      <c r="M424" t="s">
        <v>58</v>
      </c>
      <c r="N424">
        <v>1</v>
      </c>
      <c r="O424" t="s">
        <v>33</v>
      </c>
      <c r="P424">
        <v>4143</v>
      </c>
      <c r="T424" s="3">
        <f t="shared" si="13"/>
        <v>60.23</v>
      </c>
      <c r="U424" s="3">
        <f>IF(AND(R424&lt;&gt;"_U",N424&lt;&gt;9999,N424&lt;&gt;999,L424&lt;&gt;"Median"),IFERROR(VLOOKUP(A424,'Region Total'!A:P,16,0),"."),".")</f>
        <v>6879</v>
      </c>
    </row>
    <row r="425" spans="1:21" x14ac:dyDescent="0.3">
      <c r="A425" s="1" t="str">
        <f t="shared" si="12"/>
        <v>2018|Taranaki Region|$70,001-$100,000</v>
      </c>
      <c r="B425" t="s">
        <v>18</v>
      </c>
      <c r="C425" t="s">
        <v>19</v>
      </c>
      <c r="D425" t="s">
        <v>20</v>
      </c>
      <c r="E425" t="s">
        <v>21</v>
      </c>
      <c r="F425">
        <v>2018</v>
      </c>
      <c r="G425">
        <v>2018</v>
      </c>
      <c r="H425">
        <v>7</v>
      </c>
      <c r="I425" t="s">
        <v>60</v>
      </c>
      <c r="J425">
        <v>99</v>
      </c>
      <c r="K425" t="s">
        <v>23</v>
      </c>
      <c r="L425">
        <v>5</v>
      </c>
      <c r="M425" t="s">
        <v>58</v>
      </c>
      <c r="N425">
        <v>999</v>
      </c>
      <c r="O425" t="s">
        <v>42</v>
      </c>
      <c r="P425">
        <v>0</v>
      </c>
      <c r="T425" s="3" t="str">
        <f t="shared" si="13"/>
        <v>.</v>
      </c>
      <c r="U425" s="3" t="str">
        <f>IF(AND(R425&lt;&gt;"_U",N425&lt;&gt;9999,N425&lt;&gt;999,L425&lt;&gt;"Median"),IFERROR(VLOOKUP(A425,'Region Total'!A:P,16,0),"."),".")</f>
        <v>.</v>
      </c>
    </row>
    <row r="426" spans="1:21" x14ac:dyDescent="0.3">
      <c r="A426" s="1" t="str">
        <f t="shared" si="12"/>
        <v>2018|Taranaki Region|$70,001-$100,000</v>
      </c>
      <c r="B426" t="s">
        <v>18</v>
      </c>
      <c r="C426" t="s">
        <v>19</v>
      </c>
      <c r="D426" t="s">
        <v>20</v>
      </c>
      <c r="E426" t="s">
        <v>21</v>
      </c>
      <c r="F426">
        <v>2018</v>
      </c>
      <c r="G426">
        <v>2018</v>
      </c>
      <c r="H426">
        <v>7</v>
      </c>
      <c r="I426" t="s">
        <v>60</v>
      </c>
      <c r="J426">
        <v>99</v>
      </c>
      <c r="K426" t="s">
        <v>23</v>
      </c>
      <c r="L426">
        <v>5</v>
      </c>
      <c r="M426" t="s">
        <v>58</v>
      </c>
      <c r="N426">
        <v>9999</v>
      </c>
      <c r="O426" t="s">
        <v>40</v>
      </c>
      <c r="P426">
        <v>6879</v>
      </c>
      <c r="T426" s="3" t="str">
        <f t="shared" si="13"/>
        <v>.</v>
      </c>
      <c r="U426" s="3" t="str">
        <f>IF(AND(R426&lt;&gt;"_U",N426&lt;&gt;9999,N426&lt;&gt;999,L426&lt;&gt;"Median"),IFERROR(VLOOKUP(A426,'Region Total'!A:P,16,0),"."),".")</f>
        <v>.</v>
      </c>
    </row>
    <row r="427" spans="1:21" x14ac:dyDescent="0.3">
      <c r="A427" s="1" t="str">
        <f t="shared" si="12"/>
        <v>2018|Taranaki Region|$70,001-$100,000</v>
      </c>
      <c r="B427" t="s">
        <v>18</v>
      </c>
      <c r="C427" t="s">
        <v>19</v>
      </c>
      <c r="D427" t="s">
        <v>20</v>
      </c>
      <c r="E427" t="s">
        <v>21</v>
      </c>
      <c r="F427">
        <v>2018</v>
      </c>
      <c r="G427">
        <v>2018</v>
      </c>
      <c r="H427">
        <v>7</v>
      </c>
      <c r="I427" t="s">
        <v>60</v>
      </c>
      <c r="J427">
        <v>99</v>
      </c>
      <c r="K427" t="s">
        <v>23</v>
      </c>
      <c r="L427">
        <v>5</v>
      </c>
      <c r="M427" t="s">
        <v>58</v>
      </c>
      <c r="N427">
        <v>2</v>
      </c>
      <c r="O427" t="s">
        <v>28</v>
      </c>
      <c r="P427">
        <v>1878</v>
      </c>
      <c r="T427" s="3">
        <f t="shared" si="13"/>
        <v>27.3</v>
      </c>
      <c r="U427" s="3">
        <f>IF(AND(R427&lt;&gt;"_U",N427&lt;&gt;9999,N427&lt;&gt;999,L427&lt;&gt;"Median"),IFERROR(VLOOKUP(A427,'Region Total'!A:P,16,0),"."),".")</f>
        <v>6879</v>
      </c>
    </row>
    <row r="428" spans="1:21" x14ac:dyDescent="0.3">
      <c r="A428" s="1" t="str">
        <f t="shared" si="12"/>
        <v>2018|Taranaki Region|$100,001-$150,000</v>
      </c>
      <c r="B428" t="s">
        <v>18</v>
      </c>
      <c r="C428" t="s">
        <v>19</v>
      </c>
      <c r="D428" t="s">
        <v>20</v>
      </c>
      <c r="E428" t="s">
        <v>21</v>
      </c>
      <c r="F428">
        <v>2018</v>
      </c>
      <c r="G428">
        <v>2018</v>
      </c>
      <c r="H428">
        <v>7</v>
      </c>
      <c r="I428" t="s">
        <v>60</v>
      </c>
      <c r="J428">
        <v>99</v>
      </c>
      <c r="K428" t="s">
        <v>23</v>
      </c>
      <c r="L428">
        <v>6</v>
      </c>
      <c r="M428" t="s">
        <v>59</v>
      </c>
      <c r="N428">
        <v>2</v>
      </c>
      <c r="O428" t="s">
        <v>28</v>
      </c>
      <c r="P428">
        <v>1347</v>
      </c>
      <c r="T428" s="3">
        <f t="shared" si="13"/>
        <v>18.649999999999999</v>
      </c>
      <c r="U428" s="3">
        <f>IF(AND(R428&lt;&gt;"_U",N428&lt;&gt;9999,N428&lt;&gt;999,L428&lt;&gt;"Median"),IFERROR(VLOOKUP(A428,'Region Total'!A:P,16,0),"."),".")</f>
        <v>7224</v>
      </c>
    </row>
    <row r="429" spans="1:21" x14ac:dyDescent="0.3">
      <c r="A429" s="1" t="str">
        <f t="shared" si="12"/>
        <v>2018|Taranaki Region|$100,001-$150,000</v>
      </c>
      <c r="B429" t="s">
        <v>18</v>
      </c>
      <c r="C429" t="s">
        <v>19</v>
      </c>
      <c r="D429" t="s">
        <v>20</v>
      </c>
      <c r="E429" t="s">
        <v>21</v>
      </c>
      <c r="F429">
        <v>2018</v>
      </c>
      <c r="G429">
        <v>2018</v>
      </c>
      <c r="H429">
        <v>7</v>
      </c>
      <c r="I429" t="s">
        <v>60</v>
      </c>
      <c r="J429">
        <v>99</v>
      </c>
      <c r="K429" t="s">
        <v>23</v>
      </c>
      <c r="L429">
        <v>6</v>
      </c>
      <c r="M429" t="s">
        <v>59</v>
      </c>
      <c r="N429">
        <v>9999</v>
      </c>
      <c r="O429" t="s">
        <v>40</v>
      </c>
      <c r="P429">
        <v>7224</v>
      </c>
      <c r="T429" s="3" t="str">
        <f t="shared" si="13"/>
        <v>.</v>
      </c>
      <c r="U429" s="3" t="str">
        <f>IF(AND(R429&lt;&gt;"_U",N429&lt;&gt;9999,N429&lt;&gt;999,L429&lt;&gt;"Median"),IFERROR(VLOOKUP(A429,'Region Total'!A:P,16,0),"."),".")</f>
        <v>.</v>
      </c>
    </row>
    <row r="430" spans="1:21" x14ac:dyDescent="0.3">
      <c r="A430" s="1" t="str">
        <f t="shared" si="12"/>
        <v>2018|Taranaki Region|$100,001-$150,000</v>
      </c>
      <c r="B430" t="s">
        <v>18</v>
      </c>
      <c r="C430" t="s">
        <v>19</v>
      </c>
      <c r="D430" t="s">
        <v>20</v>
      </c>
      <c r="E430" t="s">
        <v>21</v>
      </c>
      <c r="F430">
        <v>2018</v>
      </c>
      <c r="G430">
        <v>2018</v>
      </c>
      <c r="H430">
        <v>7</v>
      </c>
      <c r="I430" t="s">
        <v>60</v>
      </c>
      <c r="J430">
        <v>99</v>
      </c>
      <c r="K430" t="s">
        <v>23</v>
      </c>
      <c r="L430">
        <v>6</v>
      </c>
      <c r="M430" t="s">
        <v>59</v>
      </c>
      <c r="N430">
        <v>7777</v>
      </c>
      <c r="O430" t="s">
        <v>37</v>
      </c>
      <c r="P430">
        <v>7224</v>
      </c>
      <c r="T430" s="3">
        <f t="shared" si="13"/>
        <v>100</v>
      </c>
      <c r="U430" s="3">
        <f>IF(AND(R430&lt;&gt;"_U",N430&lt;&gt;9999,N430&lt;&gt;999,L430&lt;&gt;"Median"),IFERROR(VLOOKUP(A430,'Region Total'!A:P,16,0),"."),".")</f>
        <v>7224</v>
      </c>
    </row>
    <row r="431" spans="1:21" x14ac:dyDescent="0.3">
      <c r="A431" s="1" t="str">
        <f t="shared" si="12"/>
        <v>2018|Taranaki Region|$100,001-$150,000</v>
      </c>
      <c r="B431" t="s">
        <v>18</v>
      </c>
      <c r="C431" t="s">
        <v>19</v>
      </c>
      <c r="D431" t="s">
        <v>20</v>
      </c>
      <c r="E431" t="s">
        <v>21</v>
      </c>
      <c r="F431">
        <v>2018</v>
      </c>
      <c r="G431">
        <v>2018</v>
      </c>
      <c r="H431">
        <v>7</v>
      </c>
      <c r="I431" t="s">
        <v>60</v>
      </c>
      <c r="J431">
        <v>99</v>
      </c>
      <c r="K431" t="s">
        <v>23</v>
      </c>
      <c r="L431">
        <v>6</v>
      </c>
      <c r="M431" t="s">
        <v>59</v>
      </c>
      <c r="N431">
        <v>3</v>
      </c>
      <c r="O431" t="s">
        <v>25</v>
      </c>
      <c r="P431">
        <v>1086</v>
      </c>
      <c r="T431" s="3">
        <f t="shared" si="13"/>
        <v>15.03</v>
      </c>
      <c r="U431" s="3">
        <f>IF(AND(R431&lt;&gt;"_U",N431&lt;&gt;9999,N431&lt;&gt;999,L431&lt;&gt;"Median"),IFERROR(VLOOKUP(A431,'Region Total'!A:P,16,0),"."),".")</f>
        <v>7224</v>
      </c>
    </row>
    <row r="432" spans="1:21" x14ac:dyDescent="0.3">
      <c r="A432" s="1" t="str">
        <f t="shared" si="12"/>
        <v>2018|Taranaki Region|$100,001-$150,000</v>
      </c>
      <c r="B432" t="s">
        <v>18</v>
      </c>
      <c r="C432" t="s">
        <v>19</v>
      </c>
      <c r="D432" t="s">
        <v>20</v>
      </c>
      <c r="E432" t="s">
        <v>21</v>
      </c>
      <c r="F432">
        <v>2018</v>
      </c>
      <c r="G432">
        <v>2018</v>
      </c>
      <c r="H432">
        <v>7</v>
      </c>
      <c r="I432" t="s">
        <v>60</v>
      </c>
      <c r="J432">
        <v>99</v>
      </c>
      <c r="K432" t="s">
        <v>23</v>
      </c>
      <c r="L432">
        <v>6</v>
      </c>
      <c r="M432" t="s">
        <v>59</v>
      </c>
      <c r="N432">
        <v>999</v>
      </c>
      <c r="O432" t="s">
        <v>42</v>
      </c>
      <c r="P432">
        <v>0</v>
      </c>
      <c r="T432" s="3" t="str">
        <f t="shared" si="13"/>
        <v>.</v>
      </c>
      <c r="U432" s="3" t="str">
        <f>IF(AND(R432&lt;&gt;"_U",N432&lt;&gt;9999,N432&lt;&gt;999,L432&lt;&gt;"Median"),IFERROR(VLOOKUP(A432,'Region Total'!A:P,16,0),"."),".")</f>
        <v>.</v>
      </c>
    </row>
    <row r="433" spans="1:21" x14ac:dyDescent="0.3">
      <c r="A433" s="1" t="str">
        <f t="shared" si="12"/>
        <v>2018|Taranaki Region|$100,001-$150,000</v>
      </c>
      <c r="B433" t="s">
        <v>18</v>
      </c>
      <c r="C433" t="s">
        <v>19</v>
      </c>
      <c r="D433" t="s">
        <v>20</v>
      </c>
      <c r="E433" t="s">
        <v>21</v>
      </c>
      <c r="F433">
        <v>2018</v>
      </c>
      <c r="G433">
        <v>2018</v>
      </c>
      <c r="H433">
        <v>7</v>
      </c>
      <c r="I433" t="s">
        <v>60</v>
      </c>
      <c r="J433">
        <v>99</v>
      </c>
      <c r="K433" t="s">
        <v>23</v>
      </c>
      <c r="L433">
        <v>6</v>
      </c>
      <c r="M433" t="s">
        <v>59</v>
      </c>
      <c r="N433">
        <v>1</v>
      </c>
      <c r="O433" t="s">
        <v>33</v>
      </c>
      <c r="P433">
        <v>4794</v>
      </c>
      <c r="T433" s="3">
        <f t="shared" si="13"/>
        <v>66.36</v>
      </c>
      <c r="U433" s="3">
        <f>IF(AND(R433&lt;&gt;"_U",N433&lt;&gt;9999,N433&lt;&gt;999,L433&lt;&gt;"Median"),IFERROR(VLOOKUP(A433,'Region Total'!A:P,16,0),"."),".")</f>
        <v>7224</v>
      </c>
    </row>
    <row r="434" spans="1:21" x14ac:dyDescent="0.3">
      <c r="A434" s="1" t="str">
        <f t="shared" si="12"/>
        <v>2018|Taranaki Region|$150,001-$200,000</v>
      </c>
      <c r="B434" t="s">
        <v>18</v>
      </c>
      <c r="C434" t="s">
        <v>19</v>
      </c>
      <c r="D434" t="s">
        <v>20</v>
      </c>
      <c r="E434" t="s">
        <v>21</v>
      </c>
      <c r="F434">
        <v>2018</v>
      </c>
      <c r="G434">
        <v>2018</v>
      </c>
      <c r="H434">
        <v>7</v>
      </c>
      <c r="I434" t="s">
        <v>60</v>
      </c>
      <c r="J434">
        <v>99</v>
      </c>
      <c r="K434" t="s">
        <v>23</v>
      </c>
      <c r="L434">
        <v>7</v>
      </c>
      <c r="M434" t="s">
        <v>43</v>
      </c>
      <c r="N434">
        <v>1</v>
      </c>
      <c r="O434" t="s">
        <v>33</v>
      </c>
      <c r="P434">
        <v>3162</v>
      </c>
      <c r="T434" s="3">
        <f t="shared" si="13"/>
        <v>61.49</v>
      </c>
      <c r="U434" s="3">
        <f>IF(AND(R434&lt;&gt;"_U",N434&lt;&gt;9999,N434&lt;&gt;999,L434&lt;&gt;"Median"),IFERROR(VLOOKUP(A434,'Region Total'!A:P,16,0),"."),".")</f>
        <v>5142</v>
      </c>
    </row>
    <row r="435" spans="1:21" x14ac:dyDescent="0.3">
      <c r="A435" s="1" t="str">
        <f t="shared" si="12"/>
        <v>2018|Taranaki Region|$150,001-$200,000</v>
      </c>
      <c r="B435" t="s">
        <v>18</v>
      </c>
      <c r="C435" t="s">
        <v>19</v>
      </c>
      <c r="D435" t="s">
        <v>20</v>
      </c>
      <c r="E435" t="s">
        <v>21</v>
      </c>
      <c r="F435">
        <v>2018</v>
      </c>
      <c r="G435">
        <v>2018</v>
      </c>
      <c r="H435">
        <v>7</v>
      </c>
      <c r="I435" t="s">
        <v>60</v>
      </c>
      <c r="J435">
        <v>99</v>
      </c>
      <c r="K435" t="s">
        <v>23</v>
      </c>
      <c r="L435">
        <v>7</v>
      </c>
      <c r="M435" t="s">
        <v>43</v>
      </c>
      <c r="N435">
        <v>999</v>
      </c>
      <c r="O435" t="s">
        <v>42</v>
      </c>
      <c r="P435">
        <v>0</v>
      </c>
      <c r="T435" s="3" t="str">
        <f t="shared" si="13"/>
        <v>.</v>
      </c>
      <c r="U435" s="3" t="str">
        <f>IF(AND(R435&lt;&gt;"_U",N435&lt;&gt;9999,N435&lt;&gt;999,L435&lt;&gt;"Median"),IFERROR(VLOOKUP(A435,'Region Total'!A:P,16,0),"."),".")</f>
        <v>.</v>
      </c>
    </row>
    <row r="436" spans="1:21" x14ac:dyDescent="0.3">
      <c r="A436" s="1" t="str">
        <f t="shared" si="12"/>
        <v>2018|Taranaki Region|$150,001-$200,000</v>
      </c>
      <c r="B436" t="s">
        <v>18</v>
      </c>
      <c r="C436" t="s">
        <v>19</v>
      </c>
      <c r="D436" t="s">
        <v>20</v>
      </c>
      <c r="E436" t="s">
        <v>21</v>
      </c>
      <c r="F436">
        <v>2018</v>
      </c>
      <c r="G436">
        <v>2018</v>
      </c>
      <c r="H436">
        <v>7</v>
      </c>
      <c r="I436" t="s">
        <v>60</v>
      </c>
      <c r="J436">
        <v>99</v>
      </c>
      <c r="K436" t="s">
        <v>23</v>
      </c>
      <c r="L436">
        <v>7</v>
      </c>
      <c r="M436" t="s">
        <v>43</v>
      </c>
      <c r="N436">
        <v>9999</v>
      </c>
      <c r="O436" t="s">
        <v>40</v>
      </c>
      <c r="P436">
        <v>5142</v>
      </c>
      <c r="T436" s="3" t="str">
        <f t="shared" si="13"/>
        <v>.</v>
      </c>
      <c r="U436" s="3" t="str">
        <f>IF(AND(R436&lt;&gt;"_U",N436&lt;&gt;9999,N436&lt;&gt;999,L436&lt;&gt;"Median"),IFERROR(VLOOKUP(A436,'Region Total'!A:P,16,0),"."),".")</f>
        <v>.</v>
      </c>
    </row>
    <row r="437" spans="1:21" x14ac:dyDescent="0.3">
      <c r="A437" s="1" t="str">
        <f t="shared" si="12"/>
        <v>2018|Taranaki Region|$150,001-$200,000</v>
      </c>
      <c r="B437" t="s">
        <v>18</v>
      </c>
      <c r="C437" t="s">
        <v>19</v>
      </c>
      <c r="D437" t="s">
        <v>20</v>
      </c>
      <c r="E437" t="s">
        <v>21</v>
      </c>
      <c r="F437">
        <v>2018</v>
      </c>
      <c r="G437">
        <v>2018</v>
      </c>
      <c r="H437">
        <v>7</v>
      </c>
      <c r="I437" t="s">
        <v>60</v>
      </c>
      <c r="J437">
        <v>99</v>
      </c>
      <c r="K437" t="s">
        <v>23</v>
      </c>
      <c r="L437">
        <v>7</v>
      </c>
      <c r="M437" t="s">
        <v>43</v>
      </c>
      <c r="N437">
        <v>3</v>
      </c>
      <c r="O437" t="s">
        <v>25</v>
      </c>
      <c r="P437">
        <v>1293</v>
      </c>
      <c r="T437" s="3">
        <f t="shared" si="13"/>
        <v>25.15</v>
      </c>
      <c r="U437" s="3">
        <f>IF(AND(R437&lt;&gt;"_U",N437&lt;&gt;9999,N437&lt;&gt;999,L437&lt;&gt;"Median"),IFERROR(VLOOKUP(A437,'Region Total'!A:P,16,0),"."),".")</f>
        <v>5142</v>
      </c>
    </row>
    <row r="438" spans="1:21" x14ac:dyDescent="0.3">
      <c r="A438" s="1" t="str">
        <f t="shared" si="12"/>
        <v>2018|Taranaki Region|$150,001-$200,000</v>
      </c>
      <c r="B438" t="s">
        <v>18</v>
      </c>
      <c r="C438" t="s">
        <v>19</v>
      </c>
      <c r="D438" t="s">
        <v>20</v>
      </c>
      <c r="E438" t="s">
        <v>21</v>
      </c>
      <c r="F438">
        <v>2018</v>
      </c>
      <c r="G438">
        <v>2018</v>
      </c>
      <c r="H438">
        <v>7</v>
      </c>
      <c r="I438" t="s">
        <v>60</v>
      </c>
      <c r="J438">
        <v>99</v>
      </c>
      <c r="K438" t="s">
        <v>23</v>
      </c>
      <c r="L438">
        <v>7</v>
      </c>
      <c r="M438" t="s">
        <v>43</v>
      </c>
      <c r="N438">
        <v>7777</v>
      </c>
      <c r="O438" t="s">
        <v>37</v>
      </c>
      <c r="P438">
        <v>5142</v>
      </c>
      <c r="T438" s="3">
        <f t="shared" si="13"/>
        <v>100</v>
      </c>
      <c r="U438" s="3">
        <f>IF(AND(R438&lt;&gt;"_U",N438&lt;&gt;9999,N438&lt;&gt;999,L438&lt;&gt;"Median"),IFERROR(VLOOKUP(A438,'Region Total'!A:P,16,0),"."),".")</f>
        <v>5142</v>
      </c>
    </row>
    <row r="439" spans="1:21" x14ac:dyDescent="0.3">
      <c r="A439" s="1" t="str">
        <f t="shared" si="12"/>
        <v>2018|Taranaki Region|$150,001-$200,000</v>
      </c>
      <c r="B439" t="s">
        <v>18</v>
      </c>
      <c r="C439" t="s">
        <v>19</v>
      </c>
      <c r="D439" t="s">
        <v>20</v>
      </c>
      <c r="E439" t="s">
        <v>21</v>
      </c>
      <c r="F439">
        <v>2018</v>
      </c>
      <c r="G439">
        <v>2018</v>
      </c>
      <c r="H439">
        <v>7</v>
      </c>
      <c r="I439" t="s">
        <v>60</v>
      </c>
      <c r="J439">
        <v>99</v>
      </c>
      <c r="K439" t="s">
        <v>23</v>
      </c>
      <c r="L439">
        <v>7</v>
      </c>
      <c r="M439" t="s">
        <v>43</v>
      </c>
      <c r="N439">
        <v>2</v>
      </c>
      <c r="O439" t="s">
        <v>28</v>
      </c>
      <c r="P439">
        <v>684</v>
      </c>
      <c r="T439" s="3">
        <f t="shared" si="13"/>
        <v>13.3</v>
      </c>
      <c r="U439" s="3">
        <f>IF(AND(R439&lt;&gt;"_U",N439&lt;&gt;9999,N439&lt;&gt;999,L439&lt;&gt;"Median"),IFERROR(VLOOKUP(A439,'Region Total'!A:P,16,0),"."),".")</f>
        <v>5142</v>
      </c>
    </row>
    <row r="440" spans="1:21" x14ac:dyDescent="0.3">
      <c r="A440" s="1" t="str">
        <f t="shared" si="12"/>
        <v>2018|Taranaki Region|$200,001 or more</v>
      </c>
      <c r="B440" t="s">
        <v>18</v>
      </c>
      <c r="C440" t="s">
        <v>19</v>
      </c>
      <c r="D440" t="s">
        <v>20</v>
      </c>
      <c r="E440" t="s">
        <v>21</v>
      </c>
      <c r="F440">
        <v>2018</v>
      </c>
      <c r="G440">
        <v>2018</v>
      </c>
      <c r="H440">
        <v>7</v>
      </c>
      <c r="I440" t="s">
        <v>60</v>
      </c>
      <c r="J440">
        <v>99</v>
      </c>
      <c r="K440" t="s">
        <v>23</v>
      </c>
      <c r="L440">
        <v>8</v>
      </c>
      <c r="M440" t="s">
        <v>27</v>
      </c>
      <c r="N440">
        <v>9999</v>
      </c>
      <c r="O440" t="s">
        <v>40</v>
      </c>
      <c r="R440" t="s">
        <v>29</v>
      </c>
      <c r="S440" t="s">
        <v>30</v>
      </c>
      <c r="T440" s="3" t="str">
        <f t="shared" si="13"/>
        <v>.</v>
      </c>
      <c r="U440" s="3" t="str">
        <f>IF(AND(R440&lt;&gt;"_U",N440&lt;&gt;9999,N440&lt;&gt;999,L440&lt;&gt;"Median"),IFERROR(VLOOKUP(A440,'Region Total'!A:P,16,0),"."),".")</f>
        <v>.</v>
      </c>
    </row>
    <row r="441" spans="1:21" x14ac:dyDescent="0.3">
      <c r="A441" s="1" t="str">
        <f t="shared" si="12"/>
        <v>2018|Taranaki Region|$200,001 or more</v>
      </c>
      <c r="B441" t="s">
        <v>18</v>
      </c>
      <c r="C441" t="s">
        <v>19</v>
      </c>
      <c r="D441" t="s">
        <v>20</v>
      </c>
      <c r="E441" t="s">
        <v>21</v>
      </c>
      <c r="F441">
        <v>2018</v>
      </c>
      <c r="G441">
        <v>2018</v>
      </c>
      <c r="H441">
        <v>7</v>
      </c>
      <c r="I441" t="s">
        <v>60</v>
      </c>
      <c r="J441">
        <v>99</v>
      </c>
      <c r="K441" t="s">
        <v>23</v>
      </c>
      <c r="L441">
        <v>8</v>
      </c>
      <c r="M441" t="s">
        <v>27</v>
      </c>
      <c r="N441">
        <v>7777</v>
      </c>
      <c r="O441" t="s">
        <v>37</v>
      </c>
      <c r="R441" t="s">
        <v>29</v>
      </c>
      <c r="S441" t="s">
        <v>30</v>
      </c>
      <c r="T441" s="3" t="str">
        <f t="shared" si="13"/>
        <v>.</v>
      </c>
      <c r="U441" s="3" t="str">
        <f>IF(AND(R441&lt;&gt;"_U",N441&lt;&gt;9999,N441&lt;&gt;999,L441&lt;&gt;"Median"),IFERROR(VLOOKUP(A441,'Region Total'!A:P,16,0),"."),".")</f>
        <v>.</v>
      </c>
    </row>
    <row r="442" spans="1:21" x14ac:dyDescent="0.3">
      <c r="A442" s="1" t="str">
        <f t="shared" si="12"/>
        <v>2018|Taranaki Region|$200,001 or more</v>
      </c>
      <c r="B442" t="s">
        <v>18</v>
      </c>
      <c r="C442" t="s">
        <v>19</v>
      </c>
      <c r="D442" t="s">
        <v>20</v>
      </c>
      <c r="E442" t="s">
        <v>21</v>
      </c>
      <c r="F442">
        <v>2018</v>
      </c>
      <c r="G442">
        <v>2018</v>
      </c>
      <c r="H442">
        <v>7</v>
      </c>
      <c r="I442" t="s">
        <v>60</v>
      </c>
      <c r="J442">
        <v>99</v>
      </c>
      <c r="K442" t="s">
        <v>23</v>
      </c>
      <c r="L442">
        <v>8</v>
      </c>
      <c r="M442" t="s">
        <v>27</v>
      </c>
      <c r="N442">
        <v>2</v>
      </c>
      <c r="O442" t="s">
        <v>28</v>
      </c>
      <c r="R442" t="s">
        <v>29</v>
      </c>
      <c r="S442" t="s">
        <v>30</v>
      </c>
      <c r="T442" s="3" t="str">
        <f t="shared" si="13"/>
        <v>.</v>
      </c>
      <c r="U442" s="3" t="str">
        <f>IF(AND(R442&lt;&gt;"_U",N442&lt;&gt;9999,N442&lt;&gt;999,L442&lt;&gt;"Median"),IFERROR(VLOOKUP(A442,'Region Total'!A:P,16,0),"."),".")</f>
        <v>.</v>
      </c>
    </row>
    <row r="443" spans="1:21" x14ac:dyDescent="0.3">
      <c r="A443" s="1" t="str">
        <f t="shared" si="12"/>
        <v>2018|Taranaki Region|$200,001 or more</v>
      </c>
      <c r="B443" t="s">
        <v>18</v>
      </c>
      <c r="C443" t="s">
        <v>19</v>
      </c>
      <c r="D443" t="s">
        <v>20</v>
      </c>
      <c r="E443" t="s">
        <v>21</v>
      </c>
      <c r="F443">
        <v>2018</v>
      </c>
      <c r="G443">
        <v>2018</v>
      </c>
      <c r="H443">
        <v>7</v>
      </c>
      <c r="I443" t="s">
        <v>60</v>
      </c>
      <c r="J443">
        <v>99</v>
      </c>
      <c r="K443" t="s">
        <v>23</v>
      </c>
      <c r="L443">
        <v>8</v>
      </c>
      <c r="M443" t="s">
        <v>27</v>
      </c>
      <c r="N443">
        <v>3</v>
      </c>
      <c r="O443" t="s">
        <v>25</v>
      </c>
      <c r="R443" t="s">
        <v>29</v>
      </c>
      <c r="S443" t="s">
        <v>30</v>
      </c>
      <c r="T443" s="3" t="str">
        <f t="shared" si="13"/>
        <v>.</v>
      </c>
      <c r="U443" s="3" t="str">
        <f>IF(AND(R443&lt;&gt;"_U",N443&lt;&gt;9999,N443&lt;&gt;999,L443&lt;&gt;"Median"),IFERROR(VLOOKUP(A443,'Region Total'!A:P,16,0),"."),".")</f>
        <v>.</v>
      </c>
    </row>
    <row r="444" spans="1:21" x14ac:dyDescent="0.3">
      <c r="A444" s="1" t="str">
        <f t="shared" si="12"/>
        <v>2018|Taranaki Region|$200,001 or more</v>
      </c>
      <c r="B444" t="s">
        <v>18</v>
      </c>
      <c r="C444" t="s">
        <v>19</v>
      </c>
      <c r="D444" t="s">
        <v>20</v>
      </c>
      <c r="E444" t="s">
        <v>21</v>
      </c>
      <c r="F444">
        <v>2018</v>
      </c>
      <c r="G444">
        <v>2018</v>
      </c>
      <c r="H444">
        <v>7</v>
      </c>
      <c r="I444" t="s">
        <v>60</v>
      </c>
      <c r="J444">
        <v>99</v>
      </c>
      <c r="K444" t="s">
        <v>23</v>
      </c>
      <c r="L444">
        <v>8</v>
      </c>
      <c r="M444" t="s">
        <v>27</v>
      </c>
      <c r="N444">
        <v>999</v>
      </c>
      <c r="O444" t="s">
        <v>42</v>
      </c>
      <c r="R444" t="s">
        <v>29</v>
      </c>
      <c r="S444" t="s">
        <v>30</v>
      </c>
      <c r="T444" s="3" t="str">
        <f t="shared" si="13"/>
        <v>.</v>
      </c>
      <c r="U444" s="3" t="str">
        <f>IF(AND(R444&lt;&gt;"_U",N444&lt;&gt;9999,N444&lt;&gt;999,L444&lt;&gt;"Median"),IFERROR(VLOOKUP(A444,'Region Total'!A:P,16,0),"."),".")</f>
        <v>.</v>
      </c>
    </row>
    <row r="445" spans="1:21" x14ac:dyDescent="0.3">
      <c r="A445" s="1" t="str">
        <f t="shared" si="12"/>
        <v>2018|Taranaki Region|$200,001 or more</v>
      </c>
      <c r="B445" t="s">
        <v>18</v>
      </c>
      <c r="C445" t="s">
        <v>19</v>
      </c>
      <c r="D445" t="s">
        <v>20</v>
      </c>
      <c r="E445" t="s">
        <v>21</v>
      </c>
      <c r="F445">
        <v>2018</v>
      </c>
      <c r="G445">
        <v>2018</v>
      </c>
      <c r="H445">
        <v>7</v>
      </c>
      <c r="I445" t="s">
        <v>60</v>
      </c>
      <c r="J445">
        <v>99</v>
      </c>
      <c r="K445" t="s">
        <v>23</v>
      </c>
      <c r="L445">
        <v>8</v>
      </c>
      <c r="M445" t="s">
        <v>27</v>
      </c>
      <c r="N445">
        <v>1</v>
      </c>
      <c r="O445" t="s">
        <v>33</v>
      </c>
      <c r="R445" t="s">
        <v>29</v>
      </c>
      <c r="S445" t="s">
        <v>30</v>
      </c>
      <c r="T445" s="3" t="str">
        <f t="shared" si="13"/>
        <v>.</v>
      </c>
      <c r="U445" s="3" t="str">
        <f>IF(AND(R445&lt;&gt;"_U",N445&lt;&gt;9999,N445&lt;&gt;999,L445&lt;&gt;"Median"),IFERROR(VLOOKUP(A445,'Region Total'!A:P,16,0),"."),".")</f>
        <v>.</v>
      </c>
    </row>
    <row r="446" spans="1:21" x14ac:dyDescent="0.3">
      <c r="A446" s="1" t="str">
        <f t="shared" si="12"/>
        <v>2018|Taranaki Region|Total stated - total household income</v>
      </c>
      <c r="B446" t="s">
        <v>18</v>
      </c>
      <c r="C446" t="s">
        <v>19</v>
      </c>
      <c r="D446" t="s">
        <v>20</v>
      </c>
      <c r="E446" t="s">
        <v>21</v>
      </c>
      <c r="F446">
        <v>2018</v>
      </c>
      <c r="G446">
        <v>2018</v>
      </c>
      <c r="H446">
        <v>7</v>
      </c>
      <c r="I446" t="s">
        <v>60</v>
      </c>
      <c r="J446">
        <v>99</v>
      </c>
      <c r="K446" t="s">
        <v>23</v>
      </c>
      <c r="L446">
        <v>77</v>
      </c>
      <c r="M446" t="s">
        <v>32</v>
      </c>
      <c r="N446">
        <v>1</v>
      </c>
      <c r="O446" t="s">
        <v>33</v>
      </c>
      <c r="P446">
        <v>23406</v>
      </c>
      <c r="T446" s="3">
        <f t="shared" si="13"/>
        <v>55.36</v>
      </c>
      <c r="U446" s="3">
        <f>IF(AND(R446&lt;&gt;"_U",N446&lt;&gt;9999,N446&lt;&gt;999,L446&lt;&gt;"Median"),IFERROR(VLOOKUP(A446,'Region Total'!A:P,16,0),"."),".")</f>
        <v>42279</v>
      </c>
    </row>
    <row r="447" spans="1:21" x14ac:dyDescent="0.3">
      <c r="A447" s="1" t="str">
        <f t="shared" si="12"/>
        <v>2018|Taranaki Region|Total stated - total household income</v>
      </c>
      <c r="B447" t="s">
        <v>18</v>
      </c>
      <c r="C447" t="s">
        <v>19</v>
      </c>
      <c r="D447" t="s">
        <v>20</v>
      </c>
      <c r="E447" t="s">
        <v>21</v>
      </c>
      <c r="F447">
        <v>2018</v>
      </c>
      <c r="G447">
        <v>2018</v>
      </c>
      <c r="H447">
        <v>7</v>
      </c>
      <c r="I447" t="s">
        <v>60</v>
      </c>
      <c r="J447">
        <v>99</v>
      </c>
      <c r="K447" t="s">
        <v>23</v>
      </c>
      <c r="L447">
        <v>77</v>
      </c>
      <c r="M447" t="s">
        <v>32</v>
      </c>
      <c r="N447">
        <v>2</v>
      </c>
      <c r="O447" t="s">
        <v>28</v>
      </c>
      <c r="P447">
        <v>13017</v>
      </c>
      <c r="T447" s="3">
        <f t="shared" si="13"/>
        <v>30.79</v>
      </c>
      <c r="U447" s="3">
        <f>IF(AND(R447&lt;&gt;"_U",N447&lt;&gt;9999,N447&lt;&gt;999,L447&lt;&gt;"Median"),IFERROR(VLOOKUP(A447,'Region Total'!A:P,16,0),"."),".")</f>
        <v>42279</v>
      </c>
    </row>
    <row r="448" spans="1:21" x14ac:dyDescent="0.3">
      <c r="A448" s="1" t="str">
        <f t="shared" si="12"/>
        <v>2018|Taranaki Region|Total stated - total household income</v>
      </c>
      <c r="B448" t="s">
        <v>18</v>
      </c>
      <c r="C448" t="s">
        <v>19</v>
      </c>
      <c r="D448" t="s">
        <v>20</v>
      </c>
      <c r="E448" t="s">
        <v>21</v>
      </c>
      <c r="F448">
        <v>2018</v>
      </c>
      <c r="G448">
        <v>2018</v>
      </c>
      <c r="H448">
        <v>7</v>
      </c>
      <c r="I448" t="s">
        <v>60</v>
      </c>
      <c r="J448">
        <v>99</v>
      </c>
      <c r="K448" t="s">
        <v>23</v>
      </c>
      <c r="L448">
        <v>77</v>
      </c>
      <c r="M448" t="s">
        <v>32</v>
      </c>
      <c r="N448">
        <v>9999</v>
      </c>
      <c r="O448" t="s">
        <v>40</v>
      </c>
      <c r="P448">
        <v>42279</v>
      </c>
      <c r="T448" s="3" t="str">
        <f t="shared" si="13"/>
        <v>.</v>
      </c>
      <c r="U448" s="3" t="str">
        <f>IF(AND(R448&lt;&gt;"_U",N448&lt;&gt;9999,N448&lt;&gt;999,L448&lt;&gt;"Median"),IFERROR(VLOOKUP(A448,'Region Total'!A:P,16,0),"."),".")</f>
        <v>.</v>
      </c>
    </row>
    <row r="449" spans="1:21" x14ac:dyDescent="0.3">
      <c r="A449" s="1" t="str">
        <f t="shared" si="12"/>
        <v>2018|Taranaki Region|Total stated - total household income</v>
      </c>
      <c r="B449" t="s">
        <v>18</v>
      </c>
      <c r="C449" t="s">
        <v>19</v>
      </c>
      <c r="D449" t="s">
        <v>20</v>
      </c>
      <c r="E449" t="s">
        <v>21</v>
      </c>
      <c r="F449">
        <v>2018</v>
      </c>
      <c r="G449">
        <v>2018</v>
      </c>
      <c r="H449">
        <v>7</v>
      </c>
      <c r="I449" t="s">
        <v>60</v>
      </c>
      <c r="J449">
        <v>99</v>
      </c>
      <c r="K449" t="s">
        <v>23</v>
      </c>
      <c r="L449">
        <v>77</v>
      </c>
      <c r="M449" t="s">
        <v>32</v>
      </c>
      <c r="N449">
        <v>3</v>
      </c>
      <c r="O449" t="s">
        <v>25</v>
      </c>
      <c r="P449">
        <v>5856</v>
      </c>
      <c r="T449" s="3">
        <f t="shared" si="13"/>
        <v>13.85</v>
      </c>
      <c r="U449" s="3">
        <f>IF(AND(R449&lt;&gt;"_U",N449&lt;&gt;9999,N449&lt;&gt;999,L449&lt;&gt;"Median"),IFERROR(VLOOKUP(A449,'Region Total'!A:P,16,0),"."),".")</f>
        <v>42279</v>
      </c>
    </row>
    <row r="450" spans="1:21" x14ac:dyDescent="0.3">
      <c r="A450" s="1" t="str">
        <f t="shared" si="12"/>
        <v>2018|Taranaki Region|Total stated - total household income</v>
      </c>
      <c r="B450" t="s">
        <v>18</v>
      </c>
      <c r="C450" t="s">
        <v>19</v>
      </c>
      <c r="D450" t="s">
        <v>20</v>
      </c>
      <c r="E450" t="s">
        <v>21</v>
      </c>
      <c r="F450">
        <v>2018</v>
      </c>
      <c r="G450">
        <v>2018</v>
      </c>
      <c r="H450">
        <v>7</v>
      </c>
      <c r="I450" t="s">
        <v>60</v>
      </c>
      <c r="J450">
        <v>99</v>
      </c>
      <c r="K450" t="s">
        <v>23</v>
      </c>
      <c r="L450">
        <v>77</v>
      </c>
      <c r="M450" t="s">
        <v>32</v>
      </c>
      <c r="N450">
        <v>7777</v>
      </c>
      <c r="O450" t="s">
        <v>37</v>
      </c>
      <c r="P450">
        <v>42279</v>
      </c>
      <c r="T450" s="3">
        <f t="shared" si="13"/>
        <v>100</v>
      </c>
      <c r="U450" s="3">
        <f>IF(AND(R450&lt;&gt;"_U",N450&lt;&gt;9999,N450&lt;&gt;999,L450&lt;&gt;"Median"),IFERROR(VLOOKUP(A450,'Region Total'!A:P,16,0),"."),".")</f>
        <v>42279</v>
      </c>
    </row>
    <row r="451" spans="1:21" x14ac:dyDescent="0.3">
      <c r="A451" s="1" t="str">
        <f t="shared" ref="A451:A514" si="14">G451&amp;"|"&amp;I451&amp;"|"&amp;M451</f>
        <v>2018|Taranaki Region|Total stated - total household income</v>
      </c>
      <c r="B451" t="s">
        <v>18</v>
      </c>
      <c r="C451" t="s">
        <v>19</v>
      </c>
      <c r="D451" t="s">
        <v>20</v>
      </c>
      <c r="E451" t="s">
        <v>21</v>
      </c>
      <c r="F451">
        <v>2018</v>
      </c>
      <c r="G451">
        <v>2018</v>
      </c>
      <c r="H451">
        <v>7</v>
      </c>
      <c r="I451" t="s">
        <v>60</v>
      </c>
      <c r="J451">
        <v>99</v>
      </c>
      <c r="K451" t="s">
        <v>23</v>
      </c>
      <c r="L451">
        <v>77</v>
      </c>
      <c r="M451" t="s">
        <v>32</v>
      </c>
      <c r="N451">
        <v>999</v>
      </c>
      <c r="O451" t="s">
        <v>42</v>
      </c>
      <c r="P451">
        <v>0</v>
      </c>
      <c r="T451" s="3" t="str">
        <f t="shared" ref="T451:T514" si="15">IF(AND(R451&lt;&gt;"_U",R451&lt;&gt;"c",N451&lt;&gt;999,N451&lt;&gt;9999,L451&lt;&gt;"Median"),IFERROR((ROUND(P451/U451*100,2)),"."),".")</f>
        <v>.</v>
      </c>
      <c r="U451" s="3" t="str">
        <f>IF(AND(R451&lt;&gt;"_U",N451&lt;&gt;9999,N451&lt;&gt;999,L451&lt;&gt;"Median"),IFERROR(VLOOKUP(A451,'Region Total'!A:P,16,0),"."),".")</f>
        <v>.</v>
      </c>
    </row>
    <row r="452" spans="1:21" x14ac:dyDescent="0.3">
      <c r="A452" s="1" t="str">
        <f t="shared" si="14"/>
        <v>2018|Taranaki Region|Total - total household income</v>
      </c>
      <c r="B452" t="s">
        <v>18</v>
      </c>
      <c r="C452" t="s">
        <v>19</v>
      </c>
      <c r="D452" t="s">
        <v>20</v>
      </c>
      <c r="E452" t="s">
        <v>21</v>
      </c>
      <c r="F452">
        <v>2018</v>
      </c>
      <c r="G452">
        <v>2018</v>
      </c>
      <c r="H452">
        <v>7</v>
      </c>
      <c r="I452" t="s">
        <v>60</v>
      </c>
      <c r="J452">
        <v>99</v>
      </c>
      <c r="K452" t="s">
        <v>23</v>
      </c>
      <c r="L452">
        <v>99</v>
      </c>
      <c r="M452" t="s">
        <v>48</v>
      </c>
      <c r="N452">
        <v>1</v>
      </c>
      <c r="O452" t="s">
        <v>33</v>
      </c>
      <c r="P452">
        <v>24810</v>
      </c>
      <c r="T452" s="3">
        <f t="shared" si="15"/>
        <v>54.83</v>
      </c>
      <c r="U452" s="3">
        <f>IF(AND(R452&lt;&gt;"_U",N452&lt;&gt;9999,N452&lt;&gt;999,L452&lt;&gt;"Median"),IFERROR(VLOOKUP(A452,'Region Total'!A:P,16,0),"."),".")</f>
        <v>45249</v>
      </c>
    </row>
    <row r="453" spans="1:21" x14ac:dyDescent="0.3">
      <c r="A453" s="1" t="str">
        <f t="shared" si="14"/>
        <v>2018|Taranaki Region|Total - total household income</v>
      </c>
      <c r="B453" t="s">
        <v>18</v>
      </c>
      <c r="C453" t="s">
        <v>19</v>
      </c>
      <c r="D453" t="s">
        <v>20</v>
      </c>
      <c r="E453" t="s">
        <v>21</v>
      </c>
      <c r="F453">
        <v>2018</v>
      </c>
      <c r="G453">
        <v>2018</v>
      </c>
      <c r="H453">
        <v>7</v>
      </c>
      <c r="I453" t="s">
        <v>60</v>
      </c>
      <c r="J453">
        <v>99</v>
      </c>
      <c r="K453" t="s">
        <v>23</v>
      </c>
      <c r="L453">
        <v>99</v>
      </c>
      <c r="M453" t="s">
        <v>48</v>
      </c>
      <c r="N453">
        <v>9999</v>
      </c>
      <c r="O453" t="s">
        <v>40</v>
      </c>
      <c r="P453">
        <v>45249</v>
      </c>
      <c r="T453" s="3" t="str">
        <f t="shared" si="15"/>
        <v>.</v>
      </c>
      <c r="U453" s="3" t="str">
        <f>IF(AND(R453&lt;&gt;"_U",N453&lt;&gt;9999,N453&lt;&gt;999,L453&lt;&gt;"Median"),IFERROR(VLOOKUP(A453,'Region Total'!A:P,16,0),"."),".")</f>
        <v>.</v>
      </c>
    </row>
    <row r="454" spans="1:21" x14ac:dyDescent="0.3">
      <c r="A454" s="1" t="str">
        <f t="shared" si="14"/>
        <v>2018|Taranaki Region|Total - total household income</v>
      </c>
      <c r="B454" t="s">
        <v>18</v>
      </c>
      <c r="C454" t="s">
        <v>19</v>
      </c>
      <c r="D454" t="s">
        <v>20</v>
      </c>
      <c r="E454" t="s">
        <v>21</v>
      </c>
      <c r="F454">
        <v>2018</v>
      </c>
      <c r="G454">
        <v>2018</v>
      </c>
      <c r="H454">
        <v>7</v>
      </c>
      <c r="I454" t="s">
        <v>60</v>
      </c>
      <c r="J454">
        <v>99</v>
      </c>
      <c r="K454" t="s">
        <v>23</v>
      </c>
      <c r="L454">
        <v>99</v>
      </c>
      <c r="M454" t="s">
        <v>48</v>
      </c>
      <c r="N454">
        <v>3</v>
      </c>
      <c r="O454" t="s">
        <v>25</v>
      </c>
      <c r="P454">
        <v>6234</v>
      </c>
      <c r="T454" s="3">
        <f t="shared" si="15"/>
        <v>13.78</v>
      </c>
      <c r="U454" s="3">
        <f>IF(AND(R454&lt;&gt;"_U",N454&lt;&gt;9999,N454&lt;&gt;999,L454&lt;&gt;"Median"),IFERROR(VLOOKUP(A454,'Region Total'!A:P,16,0),"."),".")</f>
        <v>45249</v>
      </c>
    </row>
    <row r="455" spans="1:21" x14ac:dyDescent="0.3">
      <c r="A455" s="1" t="str">
        <f t="shared" si="14"/>
        <v>2018|Taranaki Region|Total - total household income</v>
      </c>
      <c r="B455" t="s">
        <v>18</v>
      </c>
      <c r="C455" t="s">
        <v>19</v>
      </c>
      <c r="D455" t="s">
        <v>20</v>
      </c>
      <c r="E455" t="s">
        <v>21</v>
      </c>
      <c r="F455">
        <v>2018</v>
      </c>
      <c r="G455">
        <v>2018</v>
      </c>
      <c r="H455">
        <v>7</v>
      </c>
      <c r="I455" t="s">
        <v>60</v>
      </c>
      <c r="J455">
        <v>99</v>
      </c>
      <c r="K455" t="s">
        <v>23</v>
      </c>
      <c r="L455">
        <v>99</v>
      </c>
      <c r="M455" t="s">
        <v>48</v>
      </c>
      <c r="N455">
        <v>2</v>
      </c>
      <c r="O455" t="s">
        <v>28</v>
      </c>
      <c r="P455">
        <v>14205</v>
      </c>
      <c r="T455" s="3">
        <f t="shared" si="15"/>
        <v>31.39</v>
      </c>
      <c r="U455" s="3">
        <f>IF(AND(R455&lt;&gt;"_U",N455&lt;&gt;9999,N455&lt;&gt;999,L455&lt;&gt;"Median"),IFERROR(VLOOKUP(A455,'Region Total'!A:P,16,0),"."),".")</f>
        <v>45249</v>
      </c>
    </row>
    <row r="456" spans="1:21" x14ac:dyDescent="0.3">
      <c r="A456" s="1" t="str">
        <f t="shared" si="14"/>
        <v>2018|Taranaki Region|Total - total household income</v>
      </c>
      <c r="B456" t="s">
        <v>18</v>
      </c>
      <c r="C456" t="s">
        <v>19</v>
      </c>
      <c r="D456" t="s">
        <v>20</v>
      </c>
      <c r="E456" t="s">
        <v>21</v>
      </c>
      <c r="F456">
        <v>2018</v>
      </c>
      <c r="G456">
        <v>2018</v>
      </c>
      <c r="H456">
        <v>7</v>
      </c>
      <c r="I456" t="s">
        <v>60</v>
      </c>
      <c r="J456">
        <v>99</v>
      </c>
      <c r="K456" t="s">
        <v>23</v>
      </c>
      <c r="L456">
        <v>99</v>
      </c>
      <c r="M456" t="s">
        <v>48</v>
      </c>
      <c r="N456">
        <v>999</v>
      </c>
      <c r="O456" t="s">
        <v>42</v>
      </c>
      <c r="P456">
        <v>3</v>
      </c>
      <c r="T456" s="3" t="str">
        <f t="shared" si="15"/>
        <v>.</v>
      </c>
      <c r="U456" s="3" t="str">
        <f>IF(AND(R456&lt;&gt;"_U",N456&lt;&gt;9999,N456&lt;&gt;999,L456&lt;&gt;"Median"),IFERROR(VLOOKUP(A456,'Region Total'!A:P,16,0),"."),".")</f>
        <v>.</v>
      </c>
    </row>
    <row r="457" spans="1:21" x14ac:dyDescent="0.3">
      <c r="A457" s="1" t="str">
        <f t="shared" si="14"/>
        <v>2018|Taranaki Region|Total - total household income</v>
      </c>
      <c r="B457" t="s">
        <v>18</v>
      </c>
      <c r="C457" t="s">
        <v>19</v>
      </c>
      <c r="D457" t="s">
        <v>20</v>
      </c>
      <c r="E457" t="s">
        <v>21</v>
      </c>
      <c r="F457">
        <v>2018</v>
      </c>
      <c r="G457">
        <v>2018</v>
      </c>
      <c r="H457">
        <v>7</v>
      </c>
      <c r="I457" t="s">
        <v>60</v>
      </c>
      <c r="J457">
        <v>99</v>
      </c>
      <c r="K457" t="s">
        <v>23</v>
      </c>
      <c r="L457">
        <v>99</v>
      </c>
      <c r="M457" t="s">
        <v>48</v>
      </c>
      <c r="N457">
        <v>7777</v>
      </c>
      <c r="O457" t="s">
        <v>37</v>
      </c>
      <c r="P457">
        <v>45249</v>
      </c>
      <c r="T457" s="3">
        <f t="shared" si="15"/>
        <v>100</v>
      </c>
      <c r="U457" s="3">
        <f>IF(AND(R457&lt;&gt;"_U",N457&lt;&gt;9999,N457&lt;&gt;999,L457&lt;&gt;"Median"),IFERROR(VLOOKUP(A457,'Region Total'!A:P,16,0),"."),".")</f>
        <v>45249</v>
      </c>
    </row>
    <row r="458" spans="1:21" x14ac:dyDescent="0.3">
      <c r="A458" s="1" t="str">
        <f t="shared" si="14"/>
        <v>2018|Taranaki Region|Median ($) - total household income</v>
      </c>
      <c r="B458" t="s">
        <v>18</v>
      </c>
      <c r="C458" t="s">
        <v>19</v>
      </c>
      <c r="D458" t="s">
        <v>20</v>
      </c>
      <c r="E458" t="s">
        <v>21</v>
      </c>
      <c r="F458">
        <v>2018</v>
      </c>
      <c r="G458">
        <v>2018</v>
      </c>
      <c r="H458">
        <v>7</v>
      </c>
      <c r="I458" t="s">
        <v>60</v>
      </c>
      <c r="J458">
        <v>99</v>
      </c>
      <c r="K458" t="s">
        <v>23</v>
      </c>
      <c r="L458" t="s">
        <v>56</v>
      </c>
      <c r="M458" t="s">
        <v>57</v>
      </c>
      <c r="N458">
        <v>3</v>
      </c>
      <c r="O458" t="s">
        <v>25</v>
      </c>
      <c r="P458">
        <v>80900</v>
      </c>
      <c r="T458" s="3" t="str">
        <f t="shared" si="15"/>
        <v>.</v>
      </c>
      <c r="U458" s="3" t="str">
        <f>IF(AND(R458&lt;&gt;"_U",N458&lt;&gt;9999,N458&lt;&gt;999,L458&lt;&gt;"Median"),IFERROR(VLOOKUP(A458,'Region Total'!A:P,16,0),"."),".")</f>
        <v>.</v>
      </c>
    </row>
    <row r="459" spans="1:21" x14ac:dyDescent="0.3">
      <c r="A459" s="1" t="str">
        <f t="shared" si="14"/>
        <v>2018|Taranaki Region|Median ($) - total household income</v>
      </c>
      <c r="B459" t="s">
        <v>18</v>
      </c>
      <c r="C459" t="s">
        <v>19</v>
      </c>
      <c r="D459" t="s">
        <v>20</v>
      </c>
      <c r="E459" t="s">
        <v>21</v>
      </c>
      <c r="F459">
        <v>2018</v>
      </c>
      <c r="G459">
        <v>2018</v>
      </c>
      <c r="H459">
        <v>7</v>
      </c>
      <c r="I459" t="s">
        <v>60</v>
      </c>
      <c r="J459">
        <v>99</v>
      </c>
      <c r="K459" t="s">
        <v>23</v>
      </c>
      <c r="L459" t="s">
        <v>56</v>
      </c>
      <c r="M459" t="s">
        <v>57</v>
      </c>
      <c r="N459">
        <v>7777</v>
      </c>
      <c r="O459" t="s">
        <v>37</v>
      </c>
      <c r="P459">
        <v>63600</v>
      </c>
      <c r="T459" s="3" t="str">
        <f t="shared" si="15"/>
        <v>.</v>
      </c>
      <c r="U459" s="3" t="str">
        <f>IF(AND(R459&lt;&gt;"_U",N459&lt;&gt;9999,N459&lt;&gt;999,L459&lt;&gt;"Median"),IFERROR(VLOOKUP(A459,'Region Total'!A:P,16,0),"."),".")</f>
        <v>.</v>
      </c>
    </row>
    <row r="460" spans="1:21" x14ac:dyDescent="0.3">
      <c r="A460" s="1" t="str">
        <f t="shared" si="14"/>
        <v>2018|Taranaki Region|Median ($) - total household income</v>
      </c>
      <c r="B460" t="s">
        <v>18</v>
      </c>
      <c r="C460" t="s">
        <v>19</v>
      </c>
      <c r="D460" t="s">
        <v>20</v>
      </c>
      <c r="E460" t="s">
        <v>21</v>
      </c>
      <c r="F460">
        <v>2018</v>
      </c>
      <c r="G460">
        <v>2018</v>
      </c>
      <c r="H460">
        <v>7</v>
      </c>
      <c r="I460" t="s">
        <v>60</v>
      </c>
      <c r="J460">
        <v>99</v>
      </c>
      <c r="K460" t="s">
        <v>23</v>
      </c>
      <c r="L460" t="s">
        <v>56</v>
      </c>
      <c r="M460" t="s">
        <v>57</v>
      </c>
      <c r="N460">
        <v>1</v>
      </c>
      <c r="O460" t="s">
        <v>33</v>
      </c>
      <c r="P460">
        <v>72900</v>
      </c>
      <c r="T460" s="3" t="str">
        <f t="shared" si="15"/>
        <v>.</v>
      </c>
      <c r="U460" s="3" t="str">
        <f>IF(AND(R460&lt;&gt;"_U",N460&lt;&gt;9999,N460&lt;&gt;999,L460&lt;&gt;"Median"),IFERROR(VLOOKUP(A460,'Region Total'!A:P,16,0),"."),".")</f>
        <v>.</v>
      </c>
    </row>
    <row r="461" spans="1:21" x14ac:dyDescent="0.3">
      <c r="A461" s="1" t="str">
        <f t="shared" si="14"/>
        <v>2018|Taranaki Region|Median ($) - total household income</v>
      </c>
      <c r="B461" t="s">
        <v>18</v>
      </c>
      <c r="C461" t="s">
        <v>19</v>
      </c>
      <c r="D461" t="s">
        <v>20</v>
      </c>
      <c r="E461" t="s">
        <v>21</v>
      </c>
      <c r="F461">
        <v>2018</v>
      </c>
      <c r="G461">
        <v>2018</v>
      </c>
      <c r="H461">
        <v>7</v>
      </c>
      <c r="I461" t="s">
        <v>60</v>
      </c>
      <c r="J461">
        <v>99</v>
      </c>
      <c r="K461" t="s">
        <v>23</v>
      </c>
      <c r="L461" t="s">
        <v>56</v>
      </c>
      <c r="M461" t="s">
        <v>57</v>
      </c>
      <c r="N461">
        <v>9999</v>
      </c>
      <c r="O461" t="s">
        <v>40</v>
      </c>
      <c r="P461">
        <v>63600</v>
      </c>
      <c r="T461" s="3" t="str">
        <f t="shared" si="15"/>
        <v>.</v>
      </c>
      <c r="U461" s="3" t="str">
        <f>IF(AND(R461&lt;&gt;"_U",N461&lt;&gt;9999,N461&lt;&gt;999,L461&lt;&gt;"Median"),IFERROR(VLOOKUP(A461,'Region Total'!A:P,16,0),"."),".")</f>
        <v>.</v>
      </c>
    </row>
    <row r="462" spans="1:21" x14ac:dyDescent="0.3">
      <c r="A462" s="1" t="str">
        <f t="shared" si="14"/>
        <v>2018|Taranaki Region|Median ($) - total household income</v>
      </c>
      <c r="B462" t="s">
        <v>18</v>
      </c>
      <c r="C462" t="s">
        <v>19</v>
      </c>
      <c r="D462" t="s">
        <v>20</v>
      </c>
      <c r="E462" t="s">
        <v>21</v>
      </c>
      <c r="F462">
        <v>2018</v>
      </c>
      <c r="G462">
        <v>2018</v>
      </c>
      <c r="H462">
        <v>7</v>
      </c>
      <c r="I462" t="s">
        <v>60</v>
      </c>
      <c r="J462">
        <v>99</v>
      </c>
      <c r="K462" t="s">
        <v>23</v>
      </c>
      <c r="L462" t="s">
        <v>56</v>
      </c>
      <c r="M462" t="s">
        <v>57</v>
      </c>
      <c r="N462">
        <v>999</v>
      </c>
      <c r="O462" t="s">
        <v>42</v>
      </c>
      <c r="R462" t="s">
        <v>61</v>
      </c>
      <c r="S462" t="s">
        <v>62</v>
      </c>
      <c r="T462" s="3" t="str">
        <f t="shared" si="15"/>
        <v>.</v>
      </c>
      <c r="U462" s="3" t="str">
        <f>IF(AND(R462&lt;&gt;"_U",N462&lt;&gt;9999,N462&lt;&gt;999,L462&lt;&gt;"Median"),IFERROR(VLOOKUP(A462,'Region Total'!A:P,16,0),"."),".")</f>
        <v>.</v>
      </c>
    </row>
    <row r="463" spans="1:21" x14ac:dyDescent="0.3">
      <c r="A463" s="1" t="str">
        <f t="shared" si="14"/>
        <v>2018|Taranaki Region|Median ($) - total household income</v>
      </c>
      <c r="B463" t="s">
        <v>18</v>
      </c>
      <c r="C463" t="s">
        <v>19</v>
      </c>
      <c r="D463" t="s">
        <v>20</v>
      </c>
      <c r="E463" t="s">
        <v>21</v>
      </c>
      <c r="F463">
        <v>2018</v>
      </c>
      <c r="G463">
        <v>2018</v>
      </c>
      <c r="H463">
        <v>7</v>
      </c>
      <c r="I463" t="s">
        <v>60</v>
      </c>
      <c r="J463">
        <v>99</v>
      </c>
      <c r="K463" t="s">
        <v>23</v>
      </c>
      <c r="L463" t="s">
        <v>56</v>
      </c>
      <c r="M463" t="s">
        <v>57</v>
      </c>
      <c r="N463">
        <v>2</v>
      </c>
      <c r="O463" t="s">
        <v>28</v>
      </c>
      <c r="P463">
        <v>45600</v>
      </c>
      <c r="T463" s="3" t="str">
        <f t="shared" si="15"/>
        <v>.</v>
      </c>
      <c r="U463" s="3" t="str">
        <f>IF(AND(R463&lt;&gt;"_U",N463&lt;&gt;9999,N463&lt;&gt;999,L463&lt;&gt;"Median"),IFERROR(VLOOKUP(A463,'Region Total'!A:P,16,0),"."),".")</f>
        <v>.</v>
      </c>
    </row>
    <row r="464" spans="1:21" x14ac:dyDescent="0.3">
      <c r="A464" s="1" t="str">
        <f t="shared" si="14"/>
        <v>2018|ManawatÅ«-Whanganui Region|$20,000 or less</v>
      </c>
      <c r="B464" t="s">
        <v>18</v>
      </c>
      <c r="C464" t="s">
        <v>19</v>
      </c>
      <c r="D464" t="s">
        <v>20</v>
      </c>
      <c r="E464" t="s">
        <v>21</v>
      </c>
      <c r="F464">
        <v>2018</v>
      </c>
      <c r="G464">
        <v>2018</v>
      </c>
      <c r="H464">
        <v>8</v>
      </c>
      <c r="I464" t="s">
        <v>22</v>
      </c>
      <c r="J464">
        <v>99</v>
      </c>
      <c r="K464" t="s">
        <v>23</v>
      </c>
      <c r="L464">
        <v>1</v>
      </c>
      <c r="M464" t="s">
        <v>39</v>
      </c>
      <c r="N464">
        <v>3</v>
      </c>
      <c r="O464" t="s">
        <v>25</v>
      </c>
      <c r="P464">
        <v>699</v>
      </c>
      <c r="T464" s="3">
        <f t="shared" si="15"/>
        <v>7.36</v>
      </c>
      <c r="U464" s="3">
        <f>IF(AND(R464&lt;&gt;"_U",N464&lt;&gt;9999,N464&lt;&gt;999,L464&lt;&gt;"Median"),IFERROR(VLOOKUP(A464,'Region Total'!A:P,16,0),"."),".")</f>
        <v>9501</v>
      </c>
    </row>
    <row r="465" spans="1:21" x14ac:dyDescent="0.3">
      <c r="A465" s="1" t="str">
        <f t="shared" si="14"/>
        <v>2018|ManawatÅ«-Whanganui Region|$20,000 or less</v>
      </c>
      <c r="B465" t="s">
        <v>18</v>
      </c>
      <c r="C465" t="s">
        <v>19</v>
      </c>
      <c r="D465" t="s">
        <v>20</v>
      </c>
      <c r="E465" t="s">
        <v>21</v>
      </c>
      <c r="F465">
        <v>2018</v>
      </c>
      <c r="G465">
        <v>2018</v>
      </c>
      <c r="H465">
        <v>8</v>
      </c>
      <c r="I465" t="s">
        <v>22</v>
      </c>
      <c r="J465">
        <v>99</v>
      </c>
      <c r="K465" t="s">
        <v>23</v>
      </c>
      <c r="L465">
        <v>1</v>
      </c>
      <c r="M465" t="s">
        <v>39</v>
      </c>
      <c r="N465">
        <v>2</v>
      </c>
      <c r="O465" t="s">
        <v>28</v>
      </c>
      <c r="P465">
        <v>5535</v>
      </c>
      <c r="T465" s="3">
        <f t="shared" si="15"/>
        <v>58.26</v>
      </c>
      <c r="U465" s="3">
        <f>IF(AND(R465&lt;&gt;"_U",N465&lt;&gt;9999,N465&lt;&gt;999,L465&lt;&gt;"Median"),IFERROR(VLOOKUP(A465,'Region Total'!A:P,16,0),"."),".")</f>
        <v>9501</v>
      </c>
    </row>
    <row r="466" spans="1:21" x14ac:dyDescent="0.3">
      <c r="A466" s="1" t="str">
        <f t="shared" si="14"/>
        <v>2018|ManawatÅ«-Whanganui Region|$20,000 or less</v>
      </c>
      <c r="B466" t="s">
        <v>18</v>
      </c>
      <c r="C466" t="s">
        <v>19</v>
      </c>
      <c r="D466" t="s">
        <v>20</v>
      </c>
      <c r="E466" t="s">
        <v>21</v>
      </c>
      <c r="F466">
        <v>2018</v>
      </c>
      <c r="G466">
        <v>2018</v>
      </c>
      <c r="H466">
        <v>8</v>
      </c>
      <c r="I466" t="s">
        <v>22</v>
      </c>
      <c r="J466">
        <v>99</v>
      </c>
      <c r="K466" t="s">
        <v>23</v>
      </c>
      <c r="L466">
        <v>1</v>
      </c>
      <c r="M466" t="s">
        <v>39</v>
      </c>
      <c r="N466">
        <v>9999</v>
      </c>
      <c r="O466" t="s">
        <v>40</v>
      </c>
      <c r="P466">
        <v>9501</v>
      </c>
      <c r="T466" s="3" t="str">
        <f t="shared" si="15"/>
        <v>.</v>
      </c>
      <c r="U466" s="3" t="str">
        <f>IF(AND(R466&lt;&gt;"_U",N466&lt;&gt;9999,N466&lt;&gt;999,L466&lt;&gt;"Median"),IFERROR(VLOOKUP(A466,'Region Total'!A:P,16,0),"."),".")</f>
        <v>.</v>
      </c>
    </row>
    <row r="467" spans="1:21" x14ac:dyDescent="0.3">
      <c r="A467" s="1" t="str">
        <f t="shared" si="14"/>
        <v>2018|ManawatÅ«-Whanganui Region|$20,000 or less</v>
      </c>
      <c r="B467" t="s">
        <v>18</v>
      </c>
      <c r="C467" t="s">
        <v>19</v>
      </c>
      <c r="D467" t="s">
        <v>20</v>
      </c>
      <c r="E467" t="s">
        <v>21</v>
      </c>
      <c r="F467">
        <v>2018</v>
      </c>
      <c r="G467">
        <v>2018</v>
      </c>
      <c r="H467">
        <v>8</v>
      </c>
      <c r="I467" t="s">
        <v>22</v>
      </c>
      <c r="J467">
        <v>99</v>
      </c>
      <c r="K467" t="s">
        <v>23</v>
      </c>
      <c r="L467">
        <v>1</v>
      </c>
      <c r="M467" t="s">
        <v>39</v>
      </c>
      <c r="N467">
        <v>1</v>
      </c>
      <c r="O467" t="s">
        <v>33</v>
      </c>
      <c r="P467">
        <v>3267</v>
      </c>
      <c r="T467" s="3">
        <f t="shared" si="15"/>
        <v>34.39</v>
      </c>
      <c r="U467" s="3">
        <f>IF(AND(R467&lt;&gt;"_U",N467&lt;&gt;9999,N467&lt;&gt;999,L467&lt;&gt;"Median"),IFERROR(VLOOKUP(A467,'Region Total'!A:P,16,0),"."),".")</f>
        <v>9501</v>
      </c>
    </row>
    <row r="468" spans="1:21" x14ac:dyDescent="0.3">
      <c r="A468" s="1" t="str">
        <f t="shared" si="14"/>
        <v>2018|ManawatÅ«-Whanganui Region|$20,000 or less</v>
      </c>
      <c r="B468" t="s">
        <v>18</v>
      </c>
      <c r="C468" t="s">
        <v>19</v>
      </c>
      <c r="D468" t="s">
        <v>20</v>
      </c>
      <c r="E468" t="s">
        <v>21</v>
      </c>
      <c r="F468">
        <v>2018</v>
      </c>
      <c r="G468">
        <v>2018</v>
      </c>
      <c r="H468">
        <v>8</v>
      </c>
      <c r="I468" t="s">
        <v>22</v>
      </c>
      <c r="J468">
        <v>99</v>
      </c>
      <c r="K468" t="s">
        <v>23</v>
      </c>
      <c r="L468">
        <v>1</v>
      </c>
      <c r="M468" t="s">
        <v>39</v>
      </c>
      <c r="N468">
        <v>999</v>
      </c>
      <c r="O468" t="s">
        <v>42</v>
      </c>
      <c r="P468">
        <v>0</v>
      </c>
      <c r="T468" s="3" t="str">
        <f t="shared" si="15"/>
        <v>.</v>
      </c>
      <c r="U468" s="3" t="str">
        <f>IF(AND(R468&lt;&gt;"_U",N468&lt;&gt;9999,N468&lt;&gt;999,L468&lt;&gt;"Median"),IFERROR(VLOOKUP(A468,'Region Total'!A:P,16,0),"."),".")</f>
        <v>.</v>
      </c>
    </row>
    <row r="469" spans="1:21" x14ac:dyDescent="0.3">
      <c r="A469" s="1" t="str">
        <f t="shared" si="14"/>
        <v>2018|ManawatÅ«-Whanganui Region|$20,000 or less</v>
      </c>
      <c r="B469" t="s">
        <v>18</v>
      </c>
      <c r="C469" t="s">
        <v>19</v>
      </c>
      <c r="D469" t="s">
        <v>20</v>
      </c>
      <c r="E469" t="s">
        <v>21</v>
      </c>
      <c r="F469">
        <v>2018</v>
      </c>
      <c r="G469">
        <v>2018</v>
      </c>
      <c r="H469">
        <v>8</v>
      </c>
      <c r="I469" t="s">
        <v>22</v>
      </c>
      <c r="J469">
        <v>99</v>
      </c>
      <c r="K469" t="s">
        <v>23</v>
      </c>
      <c r="L469">
        <v>1</v>
      </c>
      <c r="M469" t="s">
        <v>39</v>
      </c>
      <c r="N469">
        <v>7777</v>
      </c>
      <c r="O469" t="s">
        <v>37</v>
      </c>
      <c r="P469">
        <v>9501</v>
      </c>
      <c r="T469" s="3">
        <f t="shared" si="15"/>
        <v>100</v>
      </c>
      <c r="U469" s="3">
        <f>IF(AND(R469&lt;&gt;"_U",N469&lt;&gt;9999,N469&lt;&gt;999,L469&lt;&gt;"Median"),IFERROR(VLOOKUP(A469,'Region Total'!A:P,16,0),"."),".")</f>
        <v>9501</v>
      </c>
    </row>
    <row r="470" spans="1:21" x14ac:dyDescent="0.3">
      <c r="A470" s="1" t="str">
        <f t="shared" si="14"/>
        <v>2018|ManawatÅ«-Whanganui Region|$20,001-$30,000</v>
      </c>
      <c r="B470" t="s">
        <v>18</v>
      </c>
      <c r="C470" t="s">
        <v>19</v>
      </c>
      <c r="D470" t="s">
        <v>20</v>
      </c>
      <c r="E470" t="s">
        <v>21</v>
      </c>
      <c r="F470">
        <v>2018</v>
      </c>
      <c r="G470">
        <v>2018</v>
      </c>
      <c r="H470">
        <v>8</v>
      </c>
      <c r="I470" t="s">
        <v>22</v>
      </c>
      <c r="J470">
        <v>99</v>
      </c>
      <c r="K470" t="s">
        <v>23</v>
      </c>
      <c r="L470">
        <v>2</v>
      </c>
      <c r="M470" t="s">
        <v>24</v>
      </c>
      <c r="N470">
        <v>999</v>
      </c>
      <c r="O470" t="s">
        <v>42</v>
      </c>
      <c r="P470">
        <v>0</v>
      </c>
      <c r="T470" s="3" t="str">
        <f t="shared" si="15"/>
        <v>.</v>
      </c>
      <c r="U470" s="3" t="str">
        <f>IF(AND(R470&lt;&gt;"_U",N470&lt;&gt;9999,N470&lt;&gt;999,L470&lt;&gt;"Median"),IFERROR(VLOOKUP(A470,'Region Total'!A:P,16,0),"."),".")</f>
        <v>.</v>
      </c>
    </row>
    <row r="471" spans="1:21" x14ac:dyDescent="0.3">
      <c r="A471" s="1" t="str">
        <f t="shared" si="14"/>
        <v>2018|ManawatÅ«-Whanganui Region|$20,001-$30,000</v>
      </c>
      <c r="B471" t="s">
        <v>18</v>
      </c>
      <c r="C471" t="s">
        <v>19</v>
      </c>
      <c r="D471" t="s">
        <v>20</v>
      </c>
      <c r="E471" t="s">
        <v>21</v>
      </c>
      <c r="F471">
        <v>2018</v>
      </c>
      <c r="G471">
        <v>2018</v>
      </c>
      <c r="H471">
        <v>8</v>
      </c>
      <c r="I471" t="s">
        <v>22</v>
      </c>
      <c r="J471">
        <v>99</v>
      </c>
      <c r="K471" t="s">
        <v>23</v>
      </c>
      <c r="L471">
        <v>2</v>
      </c>
      <c r="M471" t="s">
        <v>24</v>
      </c>
      <c r="N471">
        <v>7777</v>
      </c>
      <c r="O471" t="s">
        <v>37</v>
      </c>
      <c r="P471">
        <v>11292</v>
      </c>
      <c r="T471" s="3">
        <f t="shared" si="15"/>
        <v>100</v>
      </c>
      <c r="U471" s="3">
        <f>IF(AND(R471&lt;&gt;"_U",N471&lt;&gt;9999,N471&lt;&gt;999,L471&lt;&gt;"Median"),IFERROR(VLOOKUP(A471,'Region Total'!A:P,16,0),"."),".")</f>
        <v>11292</v>
      </c>
    </row>
    <row r="472" spans="1:21" x14ac:dyDescent="0.3">
      <c r="A472" s="1" t="str">
        <f t="shared" si="14"/>
        <v>2018|ManawatÅ«-Whanganui Region|$20,001-$30,000</v>
      </c>
      <c r="B472" t="s">
        <v>18</v>
      </c>
      <c r="C472" t="s">
        <v>19</v>
      </c>
      <c r="D472" t="s">
        <v>20</v>
      </c>
      <c r="E472" t="s">
        <v>21</v>
      </c>
      <c r="F472">
        <v>2018</v>
      </c>
      <c r="G472">
        <v>2018</v>
      </c>
      <c r="H472">
        <v>8</v>
      </c>
      <c r="I472" t="s">
        <v>22</v>
      </c>
      <c r="J472">
        <v>99</v>
      </c>
      <c r="K472" t="s">
        <v>23</v>
      </c>
      <c r="L472">
        <v>2</v>
      </c>
      <c r="M472" t="s">
        <v>24</v>
      </c>
      <c r="N472">
        <v>3</v>
      </c>
      <c r="O472" t="s">
        <v>25</v>
      </c>
      <c r="P472">
        <v>1119</v>
      </c>
      <c r="T472" s="3">
        <f t="shared" si="15"/>
        <v>9.91</v>
      </c>
      <c r="U472" s="3">
        <f>IF(AND(R472&lt;&gt;"_U",N472&lt;&gt;9999,N472&lt;&gt;999,L472&lt;&gt;"Median"),IFERROR(VLOOKUP(A472,'Region Total'!A:P,16,0),"."),".")</f>
        <v>11292</v>
      </c>
    </row>
    <row r="473" spans="1:21" x14ac:dyDescent="0.3">
      <c r="A473" s="1" t="str">
        <f t="shared" si="14"/>
        <v>2018|ManawatÅ«-Whanganui Region|$20,001-$30,000</v>
      </c>
      <c r="B473" t="s">
        <v>18</v>
      </c>
      <c r="C473" t="s">
        <v>19</v>
      </c>
      <c r="D473" t="s">
        <v>20</v>
      </c>
      <c r="E473" t="s">
        <v>21</v>
      </c>
      <c r="F473">
        <v>2018</v>
      </c>
      <c r="G473">
        <v>2018</v>
      </c>
      <c r="H473">
        <v>8</v>
      </c>
      <c r="I473" t="s">
        <v>22</v>
      </c>
      <c r="J473">
        <v>99</v>
      </c>
      <c r="K473" t="s">
        <v>23</v>
      </c>
      <c r="L473">
        <v>2</v>
      </c>
      <c r="M473" t="s">
        <v>24</v>
      </c>
      <c r="N473">
        <v>2</v>
      </c>
      <c r="O473" t="s">
        <v>28</v>
      </c>
      <c r="P473">
        <v>4710</v>
      </c>
      <c r="T473" s="3">
        <f t="shared" si="15"/>
        <v>41.71</v>
      </c>
      <c r="U473" s="3">
        <f>IF(AND(R473&lt;&gt;"_U",N473&lt;&gt;9999,N473&lt;&gt;999,L473&lt;&gt;"Median"),IFERROR(VLOOKUP(A473,'Region Total'!A:P,16,0),"."),".")</f>
        <v>11292</v>
      </c>
    </row>
    <row r="474" spans="1:21" x14ac:dyDescent="0.3">
      <c r="A474" s="1" t="str">
        <f t="shared" si="14"/>
        <v>2018|ManawatÅ«-Whanganui Region|$20,001-$30,000</v>
      </c>
      <c r="B474" t="s">
        <v>18</v>
      </c>
      <c r="C474" t="s">
        <v>19</v>
      </c>
      <c r="D474" t="s">
        <v>20</v>
      </c>
      <c r="E474" t="s">
        <v>21</v>
      </c>
      <c r="F474">
        <v>2018</v>
      </c>
      <c r="G474">
        <v>2018</v>
      </c>
      <c r="H474">
        <v>8</v>
      </c>
      <c r="I474" t="s">
        <v>22</v>
      </c>
      <c r="J474">
        <v>99</v>
      </c>
      <c r="K474" t="s">
        <v>23</v>
      </c>
      <c r="L474">
        <v>2</v>
      </c>
      <c r="M474" t="s">
        <v>24</v>
      </c>
      <c r="N474">
        <v>9999</v>
      </c>
      <c r="O474" t="s">
        <v>40</v>
      </c>
      <c r="P474">
        <v>11292</v>
      </c>
      <c r="T474" s="3" t="str">
        <f t="shared" si="15"/>
        <v>.</v>
      </c>
      <c r="U474" s="3" t="str">
        <f>IF(AND(R474&lt;&gt;"_U",N474&lt;&gt;9999,N474&lt;&gt;999,L474&lt;&gt;"Median"),IFERROR(VLOOKUP(A474,'Region Total'!A:P,16,0),"."),".")</f>
        <v>.</v>
      </c>
    </row>
    <row r="475" spans="1:21" x14ac:dyDescent="0.3">
      <c r="A475" s="1" t="str">
        <f t="shared" si="14"/>
        <v>2018|ManawatÅ«-Whanganui Region|$20,001-$30,000</v>
      </c>
      <c r="B475" t="s">
        <v>18</v>
      </c>
      <c r="C475" t="s">
        <v>19</v>
      </c>
      <c r="D475" t="s">
        <v>20</v>
      </c>
      <c r="E475" t="s">
        <v>21</v>
      </c>
      <c r="F475">
        <v>2018</v>
      </c>
      <c r="G475">
        <v>2018</v>
      </c>
      <c r="H475">
        <v>8</v>
      </c>
      <c r="I475" t="s">
        <v>22</v>
      </c>
      <c r="J475">
        <v>99</v>
      </c>
      <c r="K475" t="s">
        <v>23</v>
      </c>
      <c r="L475">
        <v>2</v>
      </c>
      <c r="M475" t="s">
        <v>24</v>
      </c>
      <c r="N475">
        <v>1</v>
      </c>
      <c r="O475" t="s">
        <v>33</v>
      </c>
      <c r="P475">
        <v>5463</v>
      </c>
      <c r="T475" s="3">
        <f t="shared" si="15"/>
        <v>48.38</v>
      </c>
      <c r="U475" s="3">
        <f>IF(AND(R475&lt;&gt;"_U",N475&lt;&gt;9999,N475&lt;&gt;999,L475&lt;&gt;"Median"),IFERROR(VLOOKUP(A475,'Region Total'!A:P,16,0),"."),".")</f>
        <v>11292</v>
      </c>
    </row>
    <row r="476" spans="1:21" x14ac:dyDescent="0.3">
      <c r="A476" s="1" t="str">
        <f t="shared" si="14"/>
        <v>2018|ManawatÅ«-Whanganui Region|$30,001-$50,000</v>
      </c>
      <c r="B476" t="s">
        <v>18</v>
      </c>
      <c r="C476" t="s">
        <v>19</v>
      </c>
      <c r="D476" t="s">
        <v>20</v>
      </c>
      <c r="E476" t="s">
        <v>21</v>
      </c>
      <c r="F476">
        <v>2018</v>
      </c>
      <c r="G476">
        <v>2018</v>
      </c>
      <c r="H476">
        <v>8</v>
      </c>
      <c r="I476" t="s">
        <v>22</v>
      </c>
      <c r="J476">
        <v>99</v>
      </c>
      <c r="K476" t="s">
        <v>23</v>
      </c>
      <c r="L476">
        <v>3</v>
      </c>
      <c r="M476" t="s">
        <v>45</v>
      </c>
      <c r="N476">
        <v>999</v>
      </c>
      <c r="O476" t="s">
        <v>42</v>
      </c>
      <c r="P476">
        <v>0</v>
      </c>
      <c r="T476" s="3" t="str">
        <f t="shared" si="15"/>
        <v>.</v>
      </c>
      <c r="U476" s="3" t="str">
        <f>IF(AND(R476&lt;&gt;"_U",N476&lt;&gt;9999,N476&lt;&gt;999,L476&lt;&gt;"Median"),IFERROR(VLOOKUP(A476,'Region Total'!A:P,16,0),"."),".")</f>
        <v>.</v>
      </c>
    </row>
    <row r="477" spans="1:21" x14ac:dyDescent="0.3">
      <c r="A477" s="1" t="str">
        <f t="shared" si="14"/>
        <v>2018|ManawatÅ«-Whanganui Region|$30,001-$50,000</v>
      </c>
      <c r="B477" t="s">
        <v>18</v>
      </c>
      <c r="C477" t="s">
        <v>19</v>
      </c>
      <c r="D477" t="s">
        <v>20</v>
      </c>
      <c r="E477" t="s">
        <v>21</v>
      </c>
      <c r="F477">
        <v>2018</v>
      </c>
      <c r="G477">
        <v>2018</v>
      </c>
      <c r="H477">
        <v>8</v>
      </c>
      <c r="I477" t="s">
        <v>22</v>
      </c>
      <c r="J477">
        <v>99</v>
      </c>
      <c r="K477" t="s">
        <v>23</v>
      </c>
      <c r="L477">
        <v>3</v>
      </c>
      <c r="M477" t="s">
        <v>45</v>
      </c>
      <c r="N477">
        <v>7777</v>
      </c>
      <c r="O477" t="s">
        <v>37</v>
      </c>
      <c r="P477">
        <v>15795</v>
      </c>
      <c r="T477" s="3">
        <f t="shared" si="15"/>
        <v>100</v>
      </c>
      <c r="U477" s="3">
        <f>IF(AND(R477&lt;&gt;"_U",N477&lt;&gt;9999,N477&lt;&gt;999,L477&lt;&gt;"Median"),IFERROR(VLOOKUP(A477,'Region Total'!A:P,16,0),"."),".")</f>
        <v>15795</v>
      </c>
    </row>
    <row r="478" spans="1:21" x14ac:dyDescent="0.3">
      <c r="A478" s="1" t="str">
        <f t="shared" si="14"/>
        <v>2018|ManawatÅ«-Whanganui Region|$30,001-$50,000</v>
      </c>
      <c r="B478" t="s">
        <v>18</v>
      </c>
      <c r="C478" t="s">
        <v>19</v>
      </c>
      <c r="D478" t="s">
        <v>20</v>
      </c>
      <c r="E478" t="s">
        <v>21</v>
      </c>
      <c r="F478">
        <v>2018</v>
      </c>
      <c r="G478">
        <v>2018</v>
      </c>
      <c r="H478">
        <v>8</v>
      </c>
      <c r="I478" t="s">
        <v>22</v>
      </c>
      <c r="J478">
        <v>99</v>
      </c>
      <c r="K478" t="s">
        <v>23</v>
      </c>
      <c r="L478">
        <v>3</v>
      </c>
      <c r="M478" t="s">
        <v>45</v>
      </c>
      <c r="N478">
        <v>1</v>
      </c>
      <c r="O478" t="s">
        <v>33</v>
      </c>
      <c r="P478">
        <v>8319</v>
      </c>
      <c r="T478" s="3">
        <f t="shared" si="15"/>
        <v>52.67</v>
      </c>
      <c r="U478" s="3">
        <f>IF(AND(R478&lt;&gt;"_U",N478&lt;&gt;9999,N478&lt;&gt;999,L478&lt;&gt;"Median"),IFERROR(VLOOKUP(A478,'Region Total'!A:P,16,0),"."),".")</f>
        <v>15795</v>
      </c>
    </row>
    <row r="479" spans="1:21" x14ac:dyDescent="0.3">
      <c r="A479" s="1" t="str">
        <f t="shared" si="14"/>
        <v>2018|ManawatÅ«-Whanganui Region|$30,001-$50,000</v>
      </c>
      <c r="B479" t="s">
        <v>18</v>
      </c>
      <c r="C479" t="s">
        <v>19</v>
      </c>
      <c r="D479" t="s">
        <v>20</v>
      </c>
      <c r="E479" t="s">
        <v>21</v>
      </c>
      <c r="F479">
        <v>2018</v>
      </c>
      <c r="G479">
        <v>2018</v>
      </c>
      <c r="H479">
        <v>8</v>
      </c>
      <c r="I479" t="s">
        <v>22</v>
      </c>
      <c r="J479">
        <v>99</v>
      </c>
      <c r="K479" t="s">
        <v>23</v>
      </c>
      <c r="L479">
        <v>3</v>
      </c>
      <c r="M479" t="s">
        <v>45</v>
      </c>
      <c r="N479">
        <v>2</v>
      </c>
      <c r="O479" t="s">
        <v>28</v>
      </c>
      <c r="P479">
        <v>5751</v>
      </c>
      <c r="T479" s="3">
        <f t="shared" si="15"/>
        <v>36.409999999999997</v>
      </c>
      <c r="U479" s="3">
        <f>IF(AND(R479&lt;&gt;"_U",N479&lt;&gt;9999,N479&lt;&gt;999,L479&lt;&gt;"Median"),IFERROR(VLOOKUP(A479,'Region Total'!A:P,16,0),"."),".")</f>
        <v>15795</v>
      </c>
    </row>
    <row r="480" spans="1:21" x14ac:dyDescent="0.3">
      <c r="A480" s="1" t="str">
        <f t="shared" si="14"/>
        <v>2018|ManawatÅ«-Whanganui Region|$30,001-$50,000</v>
      </c>
      <c r="B480" t="s">
        <v>18</v>
      </c>
      <c r="C480" t="s">
        <v>19</v>
      </c>
      <c r="D480" t="s">
        <v>20</v>
      </c>
      <c r="E480" t="s">
        <v>21</v>
      </c>
      <c r="F480">
        <v>2018</v>
      </c>
      <c r="G480">
        <v>2018</v>
      </c>
      <c r="H480">
        <v>8</v>
      </c>
      <c r="I480" t="s">
        <v>22</v>
      </c>
      <c r="J480">
        <v>99</v>
      </c>
      <c r="K480" t="s">
        <v>23</v>
      </c>
      <c r="L480">
        <v>3</v>
      </c>
      <c r="M480" t="s">
        <v>45</v>
      </c>
      <c r="N480">
        <v>3</v>
      </c>
      <c r="O480" t="s">
        <v>25</v>
      </c>
      <c r="P480">
        <v>1722</v>
      </c>
      <c r="T480" s="3">
        <f t="shared" si="15"/>
        <v>10.9</v>
      </c>
      <c r="U480" s="3">
        <f>IF(AND(R480&lt;&gt;"_U",N480&lt;&gt;9999,N480&lt;&gt;999,L480&lt;&gt;"Median"),IFERROR(VLOOKUP(A480,'Region Total'!A:P,16,0),"."),".")</f>
        <v>15795</v>
      </c>
    </row>
    <row r="481" spans="1:21" x14ac:dyDescent="0.3">
      <c r="A481" s="1" t="str">
        <f t="shared" si="14"/>
        <v>2018|ManawatÅ«-Whanganui Region|$30,001-$50,000</v>
      </c>
      <c r="B481" t="s">
        <v>18</v>
      </c>
      <c r="C481" t="s">
        <v>19</v>
      </c>
      <c r="D481" t="s">
        <v>20</v>
      </c>
      <c r="E481" t="s">
        <v>21</v>
      </c>
      <c r="F481">
        <v>2018</v>
      </c>
      <c r="G481">
        <v>2018</v>
      </c>
      <c r="H481">
        <v>8</v>
      </c>
      <c r="I481" t="s">
        <v>22</v>
      </c>
      <c r="J481">
        <v>99</v>
      </c>
      <c r="K481" t="s">
        <v>23</v>
      </c>
      <c r="L481">
        <v>3</v>
      </c>
      <c r="M481" t="s">
        <v>45</v>
      </c>
      <c r="N481">
        <v>9999</v>
      </c>
      <c r="O481" t="s">
        <v>40</v>
      </c>
      <c r="P481">
        <v>15795</v>
      </c>
      <c r="T481" s="3" t="str">
        <f t="shared" si="15"/>
        <v>.</v>
      </c>
      <c r="U481" s="3" t="str">
        <f>IF(AND(R481&lt;&gt;"_U",N481&lt;&gt;9999,N481&lt;&gt;999,L481&lt;&gt;"Median"),IFERROR(VLOOKUP(A481,'Region Total'!A:P,16,0),"."),".")</f>
        <v>.</v>
      </c>
    </row>
    <row r="482" spans="1:21" x14ac:dyDescent="0.3">
      <c r="A482" s="1" t="str">
        <f t="shared" si="14"/>
        <v>2018|ManawatÅ«-Whanganui Region|$50,001-$70,000</v>
      </c>
      <c r="B482" t="s">
        <v>18</v>
      </c>
      <c r="C482" t="s">
        <v>19</v>
      </c>
      <c r="D482" t="s">
        <v>20</v>
      </c>
      <c r="E482" t="s">
        <v>21</v>
      </c>
      <c r="F482">
        <v>2018</v>
      </c>
      <c r="G482">
        <v>2018</v>
      </c>
      <c r="H482">
        <v>8</v>
      </c>
      <c r="I482" t="s">
        <v>22</v>
      </c>
      <c r="J482">
        <v>99</v>
      </c>
      <c r="K482" t="s">
        <v>23</v>
      </c>
      <c r="L482">
        <v>4</v>
      </c>
      <c r="M482" t="s">
        <v>36</v>
      </c>
      <c r="N482">
        <v>999</v>
      </c>
      <c r="O482" t="s">
        <v>42</v>
      </c>
      <c r="P482">
        <v>0</v>
      </c>
      <c r="T482" s="3" t="str">
        <f t="shared" si="15"/>
        <v>.</v>
      </c>
      <c r="U482" s="3" t="str">
        <f>IF(AND(R482&lt;&gt;"_U",N482&lt;&gt;9999,N482&lt;&gt;999,L482&lt;&gt;"Median"),IFERROR(VLOOKUP(A482,'Region Total'!A:P,16,0),"."),".")</f>
        <v>.</v>
      </c>
    </row>
    <row r="483" spans="1:21" x14ac:dyDescent="0.3">
      <c r="A483" s="1" t="str">
        <f t="shared" si="14"/>
        <v>2018|ManawatÅ«-Whanganui Region|$50,001-$70,000</v>
      </c>
      <c r="B483" t="s">
        <v>18</v>
      </c>
      <c r="C483" t="s">
        <v>19</v>
      </c>
      <c r="D483" t="s">
        <v>20</v>
      </c>
      <c r="E483" t="s">
        <v>21</v>
      </c>
      <c r="F483">
        <v>2018</v>
      </c>
      <c r="G483">
        <v>2018</v>
      </c>
      <c r="H483">
        <v>8</v>
      </c>
      <c r="I483" t="s">
        <v>22</v>
      </c>
      <c r="J483">
        <v>99</v>
      </c>
      <c r="K483" t="s">
        <v>23</v>
      </c>
      <c r="L483">
        <v>4</v>
      </c>
      <c r="M483" t="s">
        <v>36</v>
      </c>
      <c r="N483">
        <v>9999</v>
      </c>
      <c r="O483" t="s">
        <v>40</v>
      </c>
      <c r="P483">
        <v>13026</v>
      </c>
      <c r="T483" s="3" t="str">
        <f t="shared" si="15"/>
        <v>.</v>
      </c>
      <c r="U483" s="3" t="str">
        <f>IF(AND(R483&lt;&gt;"_U",N483&lt;&gt;9999,N483&lt;&gt;999,L483&lt;&gt;"Median"),IFERROR(VLOOKUP(A483,'Region Total'!A:P,16,0),"."),".")</f>
        <v>.</v>
      </c>
    </row>
    <row r="484" spans="1:21" x14ac:dyDescent="0.3">
      <c r="A484" s="1" t="str">
        <f t="shared" si="14"/>
        <v>2018|ManawatÅ«-Whanganui Region|$50,001-$70,000</v>
      </c>
      <c r="B484" t="s">
        <v>18</v>
      </c>
      <c r="C484" t="s">
        <v>19</v>
      </c>
      <c r="D484" t="s">
        <v>20</v>
      </c>
      <c r="E484" t="s">
        <v>21</v>
      </c>
      <c r="F484">
        <v>2018</v>
      </c>
      <c r="G484">
        <v>2018</v>
      </c>
      <c r="H484">
        <v>8</v>
      </c>
      <c r="I484" t="s">
        <v>22</v>
      </c>
      <c r="J484">
        <v>99</v>
      </c>
      <c r="K484" t="s">
        <v>23</v>
      </c>
      <c r="L484">
        <v>4</v>
      </c>
      <c r="M484" t="s">
        <v>36</v>
      </c>
      <c r="N484">
        <v>1</v>
      </c>
      <c r="O484" t="s">
        <v>33</v>
      </c>
      <c r="P484">
        <v>7377</v>
      </c>
      <c r="T484" s="3">
        <f t="shared" si="15"/>
        <v>56.63</v>
      </c>
      <c r="U484" s="3">
        <f>IF(AND(R484&lt;&gt;"_U",N484&lt;&gt;9999,N484&lt;&gt;999,L484&lt;&gt;"Median"),IFERROR(VLOOKUP(A484,'Region Total'!A:P,16,0),"."),".")</f>
        <v>13026</v>
      </c>
    </row>
    <row r="485" spans="1:21" x14ac:dyDescent="0.3">
      <c r="A485" s="1" t="str">
        <f t="shared" si="14"/>
        <v>2018|ManawatÅ«-Whanganui Region|$50,001-$70,000</v>
      </c>
      <c r="B485" t="s">
        <v>18</v>
      </c>
      <c r="C485" t="s">
        <v>19</v>
      </c>
      <c r="D485" t="s">
        <v>20</v>
      </c>
      <c r="E485" t="s">
        <v>21</v>
      </c>
      <c r="F485">
        <v>2018</v>
      </c>
      <c r="G485">
        <v>2018</v>
      </c>
      <c r="H485">
        <v>8</v>
      </c>
      <c r="I485" t="s">
        <v>22</v>
      </c>
      <c r="J485">
        <v>99</v>
      </c>
      <c r="K485" t="s">
        <v>23</v>
      </c>
      <c r="L485">
        <v>4</v>
      </c>
      <c r="M485" t="s">
        <v>36</v>
      </c>
      <c r="N485">
        <v>2</v>
      </c>
      <c r="O485" t="s">
        <v>28</v>
      </c>
      <c r="P485">
        <v>4257</v>
      </c>
      <c r="T485" s="3">
        <f t="shared" si="15"/>
        <v>32.68</v>
      </c>
      <c r="U485" s="3">
        <f>IF(AND(R485&lt;&gt;"_U",N485&lt;&gt;9999,N485&lt;&gt;999,L485&lt;&gt;"Median"),IFERROR(VLOOKUP(A485,'Region Total'!A:P,16,0),"."),".")</f>
        <v>13026</v>
      </c>
    </row>
    <row r="486" spans="1:21" x14ac:dyDescent="0.3">
      <c r="A486" s="1" t="str">
        <f t="shared" si="14"/>
        <v>2018|ManawatÅ«-Whanganui Region|$50,001-$70,000</v>
      </c>
      <c r="B486" t="s">
        <v>18</v>
      </c>
      <c r="C486" t="s">
        <v>19</v>
      </c>
      <c r="D486" t="s">
        <v>20</v>
      </c>
      <c r="E486" t="s">
        <v>21</v>
      </c>
      <c r="F486">
        <v>2018</v>
      </c>
      <c r="G486">
        <v>2018</v>
      </c>
      <c r="H486">
        <v>8</v>
      </c>
      <c r="I486" t="s">
        <v>22</v>
      </c>
      <c r="J486">
        <v>99</v>
      </c>
      <c r="K486" t="s">
        <v>23</v>
      </c>
      <c r="L486">
        <v>4</v>
      </c>
      <c r="M486" t="s">
        <v>36</v>
      </c>
      <c r="N486">
        <v>7777</v>
      </c>
      <c r="O486" t="s">
        <v>37</v>
      </c>
      <c r="P486">
        <v>13026</v>
      </c>
      <c r="T486" s="3">
        <f t="shared" si="15"/>
        <v>100</v>
      </c>
      <c r="U486" s="3">
        <f>IF(AND(R486&lt;&gt;"_U",N486&lt;&gt;9999,N486&lt;&gt;999,L486&lt;&gt;"Median"),IFERROR(VLOOKUP(A486,'Region Total'!A:P,16,0),"."),".")</f>
        <v>13026</v>
      </c>
    </row>
    <row r="487" spans="1:21" x14ac:dyDescent="0.3">
      <c r="A487" s="1" t="str">
        <f t="shared" si="14"/>
        <v>2018|ManawatÅ«-Whanganui Region|$50,001-$70,000</v>
      </c>
      <c r="B487" t="s">
        <v>18</v>
      </c>
      <c r="C487" t="s">
        <v>19</v>
      </c>
      <c r="D487" t="s">
        <v>20</v>
      </c>
      <c r="E487" t="s">
        <v>21</v>
      </c>
      <c r="F487">
        <v>2018</v>
      </c>
      <c r="G487">
        <v>2018</v>
      </c>
      <c r="H487">
        <v>8</v>
      </c>
      <c r="I487" t="s">
        <v>22</v>
      </c>
      <c r="J487">
        <v>99</v>
      </c>
      <c r="K487" t="s">
        <v>23</v>
      </c>
      <c r="L487">
        <v>4</v>
      </c>
      <c r="M487" t="s">
        <v>36</v>
      </c>
      <c r="N487">
        <v>3</v>
      </c>
      <c r="O487" t="s">
        <v>25</v>
      </c>
      <c r="P487">
        <v>1395</v>
      </c>
      <c r="T487" s="3">
        <f t="shared" si="15"/>
        <v>10.71</v>
      </c>
      <c r="U487" s="3">
        <f>IF(AND(R487&lt;&gt;"_U",N487&lt;&gt;9999,N487&lt;&gt;999,L487&lt;&gt;"Median"),IFERROR(VLOOKUP(A487,'Region Total'!A:P,16,0),"."),".")</f>
        <v>13026</v>
      </c>
    </row>
    <row r="488" spans="1:21" x14ac:dyDescent="0.3">
      <c r="A488" s="1" t="str">
        <f t="shared" si="14"/>
        <v>2018|ManawatÅ«-Whanganui Region|$70,001-$100,000</v>
      </c>
      <c r="B488" t="s">
        <v>18</v>
      </c>
      <c r="C488" t="s">
        <v>19</v>
      </c>
      <c r="D488" t="s">
        <v>20</v>
      </c>
      <c r="E488" t="s">
        <v>21</v>
      </c>
      <c r="F488">
        <v>2018</v>
      </c>
      <c r="G488">
        <v>2018</v>
      </c>
      <c r="H488">
        <v>8</v>
      </c>
      <c r="I488" t="s">
        <v>22</v>
      </c>
      <c r="J488">
        <v>99</v>
      </c>
      <c r="K488" t="s">
        <v>23</v>
      </c>
      <c r="L488">
        <v>5</v>
      </c>
      <c r="M488" t="s">
        <v>58</v>
      </c>
      <c r="N488">
        <v>9999</v>
      </c>
      <c r="O488" t="s">
        <v>40</v>
      </c>
      <c r="P488">
        <v>13455</v>
      </c>
      <c r="T488" s="3" t="str">
        <f t="shared" si="15"/>
        <v>.</v>
      </c>
      <c r="U488" s="3" t="str">
        <f>IF(AND(R488&lt;&gt;"_U",N488&lt;&gt;9999,N488&lt;&gt;999,L488&lt;&gt;"Median"),IFERROR(VLOOKUP(A488,'Region Total'!A:P,16,0),"."),".")</f>
        <v>.</v>
      </c>
    </row>
    <row r="489" spans="1:21" x14ac:dyDescent="0.3">
      <c r="A489" s="1" t="str">
        <f t="shared" si="14"/>
        <v>2018|ManawatÅ«-Whanganui Region|$70,001-$100,000</v>
      </c>
      <c r="B489" t="s">
        <v>18</v>
      </c>
      <c r="C489" t="s">
        <v>19</v>
      </c>
      <c r="D489" t="s">
        <v>20</v>
      </c>
      <c r="E489" t="s">
        <v>21</v>
      </c>
      <c r="F489">
        <v>2018</v>
      </c>
      <c r="G489">
        <v>2018</v>
      </c>
      <c r="H489">
        <v>8</v>
      </c>
      <c r="I489" t="s">
        <v>22</v>
      </c>
      <c r="J489">
        <v>99</v>
      </c>
      <c r="K489" t="s">
        <v>23</v>
      </c>
      <c r="L489">
        <v>5</v>
      </c>
      <c r="M489" t="s">
        <v>58</v>
      </c>
      <c r="N489">
        <v>3</v>
      </c>
      <c r="O489" t="s">
        <v>25</v>
      </c>
      <c r="P489">
        <v>1389</v>
      </c>
      <c r="T489" s="3">
        <f t="shared" si="15"/>
        <v>10.32</v>
      </c>
      <c r="U489" s="3">
        <f>IF(AND(R489&lt;&gt;"_U",N489&lt;&gt;9999,N489&lt;&gt;999,L489&lt;&gt;"Median"),IFERROR(VLOOKUP(A489,'Region Total'!A:P,16,0),"."),".")</f>
        <v>13455</v>
      </c>
    </row>
    <row r="490" spans="1:21" x14ac:dyDescent="0.3">
      <c r="A490" s="1" t="str">
        <f t="shared" si="14"/>
        <v>2018|ManawatÅ«-Whanganui Region|$70,001-$100,000</v>
      </c>
      <c r="B490" t="s">
        <v>18</v>
      </c>
      <c r="C490" t="s">
        <v>19</v>
      </c>
      <c r="D490" t="s">
        <v>20</v>
      </c>
      <c r="E490" t="s">
        <v>21</v>
      </c>
      <c r="F490">
        <v>2018</v>
      </c>
      <c r="G490">
        <v>2018</v>
      </c>
      <c r="H490">
        <v>8</v>
      </c>
      <c r="I490" t="s">
        <v>22</v>
      </c>
      <c r="J490">
        <v>99</v>
      </c>
      <c r="K490" t="s">
        <v>23</v>
      </c>
      <c r="L490">
        <v>5</v>
      </c>
      <c r="M490" t="s">
        <v>58</v>
      </c>
      <c r="N490">
        <v>2</v>
      </c>
      <c r="O490" t="s">
        <v>28</v>
      </c>
      <c r="P490">
        <v>3726</v>
      </c>
      <c r="T490" s="3">
        <f t="shared" si="15"/>
        <v>27.69</v>
      </c>
      <c r="U490" s="3">
        <f>IF(AND(R490&lt;&gt;"_U",N490&lt;&gt;9999,N490&lt;&gt;999,L490&lt;&gt;"Median"),IFERROR(VLOOKUP(A490,'Region Total'!A:P,16,0),"."),".")</f>
        <v>13455</v>
      </c>
    </row>
    <row r="491" spans="1:21" x14ac:dyDescent="0.3">
      <c r="A491" s="1" t="str">
        <f t="shared" si="14"/>
        <v>2018|ManawatÅ«-Whanganui Region|$70,001-$100,000</v>
      </c>
      <c r="B491" t="s">
        <v>18</v>
      </c>
      <c r="C491" t="s">
        <v>19</v>
      </c>
      <c r="D491" t="s">
        <v>20</v>
      </c>
      <c r="E491" t="s">
        <v>21</v>
      </c>
      <c r="F491">
        <v>2018</v>
      </c>
      <c r="G491">
        <v>2018</v>
      </c>
      <c r="H491">
        <v>8</v>
      </c>
      <c r="I491" t="s">
        <v>22</v>
      </c>
      <c r="J491">
        <v>99</v>
      </c>
      <c r="K491" t="s">
        <v>23</v>
      </c>
      <c r="L491">
        <v>5</v>
      </c>
      <c r="M491" t="s">
        <v>58</v>
      </c>
      <c r="N491">
        <v>999</v>
      </c>
      <c r="O491" t="s">
        <v>42</v>
      </c>
      <c r="P491">
        <v>0</v>
      </c>
      <c r="T491" s="3" t="str">
        <f t="shared" si="15"/>
        <v>.</v>
      </c>
      <c r="U491" s="3" t="str">
        <f>IF(AND(R491&lt;&gt;"_U",N491&lt;&gt;9999,N491&lt;&gt;999,L491&lt;&gt;"Median"),IFERROR(VLOOKUP(A491,'Region Total'!A:P,16,0),"."),".")</f>
        <v>.</v>
      </c>
    </row>
    <row r="492" spans="1:21" x14ac:dyDescent="0.3">
      <c r="A492" s="1" t="str">
        <f t="shared" si="14"/>
        <v>2018|ManawatÅ«-Whanganui Region|$70,001-$100,000</v>
      </c>
      <c r="B492" t="s">
        <v>18</v>
      </c>
      <c r="C492" t="s">
        <v>19</v>
      </c>
      <c r="D492" t="s">
        <v>20</v>
      </c>
      <c r="E492" t="s">
        <v>21</v>
      </c>
      <c r="F492">
        <v>2018</v>
      </c>
      <c r="G492">
        <v>2018</v>
      </c>
      <c r="H492">
        <v>8</v>
      </c>
      <c r="I492" t="s">
        <v>22</v>
      </c>
      <c r="J492">
        <v>99</v>
      </c>
      <c r="K492" t="s">
        <v>23</v>
      </c>
      <c r="L492">
        <v>5</v>
      </c>
      <c r="M492" t="s">
        <v>58</v>
      </c>
      <c r="N492">
        <v>1</v>
      </c>
      <c r="O492" t="s">
        <v>33</v>
      </c>
      <c r="P492">
        <v>8340</v>
      </c>
      <c r="T492" s="3">
        <f t="shared" si="15"/>
        <v>61.98</v>
      </c>
      <c r="U492" s="3">
        <f>IF(AND(R492&lt;&gt;"_U",N492&lt;&gt;9999,N492&lt;&gt;999,L492&lt;&gt;"Median"),IFERROR(VLOOKUP(A492,'Region Total'!A:P,16,0),"."),".")</f>
        <v>13455</v>
      </c>
    </row>
    <row r="493" spans="1:21" x14ac:dyDescent="0.3">
      <c r="A493" s="1" t="str">
        <f t="shared" si="14"/>
        <v>2018|ManawatÅ«-Whanganui Region|$70,001-$100,000</v>
      </c>
      <c r="B493" t="s">
        <v>18</v>
      </c>
      <c r="C493" t="s">
        <v>19</v>
      </c>
      <c r="D493" t="s">
        <v>20</v>
      </c>
      <c r="E493" t="s">
        <v>21</v>
      </c>
      <c r="F493">
        <v>2018</v>
      </c>
      <c r="G493">
        <v>2018</v>
      </c>
      <c r="H493">
        <v>8</v>
      </c>
      <c r="I493" t="s">
        <v>22</v>
      </c>
      <c r="J493">
        <v>99</v>
      </c>
      <c r="K493" t="s">
        <v>23</v>
      </c>
      <c r="L493">
        <v>5</v>
      </c>
      <c r="M493" t="s">
        <v>58</v>
      </c>
      <c r="N493">
        <v>7777</v>
      </c>
      <c r="O493" t="s">
        <v>37</v>
      </c>
      <c r="P493">
        <v>13455</v>
      </c>
      <c r="T493" s="3">
        <f t="shared" si="15"/>
        <v>100</v>
      </c>
      <c r="U493" s="3">
        <f>IF(AND(R493&lt;&gt;"_U",N493&lt;&gt;9999,N493&lt;&gt;999,L493&lt;&gt;"Median"),IFERROR(VLOOKUP(A493,'Region Total'!A:P,16,0),"."),".")</f>
        <v>13455</v>
      </c>
    </row>
    <row r="494" spans="1:21" x14ac:dyDescent="0.3">
      <c r="A494" s="1" t="str">
        <f t="shared" si="14"/>
        <v>2018|ManawatÅ«-Whanganui Region|$100,001-$150,000</v>
      </c>
      <c r="B494" t="s">
        <v>18</v>
      </c>
      <c r="C494" t="s">
        <v>19</v>
      </c>
      <c r="D494" t="s">
        <v>20</v>
      </c>
      <c r="E494" t="s">
        <v>21</v>
      </c>
      <c r="F494">
        <v>2018</v>
      </c>
      <c r="G494">
        <v>2018</v>
      </c>
      <c r="H494">
        <v>8</v>
      </c>
      <c r="I494" t="s">
        <v>22</v>
      </c>
      <c r="J494">
        <v>99</v>
      </c>
      <c r="K494" t="s">
        <v>23</v>
      </c>
      <c r="L494">
        <v>6</v>
      </c>
      <c r="M494" t="s">
        <v>59</v>
      </c>
      <c r="N494">
        <v>3</v>
      </c>
      <c r="O494" t="s">
        <v>25</v>
      </c>
      <c r="P494">
        <v>1734</v>
      </c>
      <c r="T494" s="3">
        <f t="shared" si="15"/>
        <v>13.04</v>
      </c>
      <c r="U494" s="3">
        <f>IF(AND(R494&lt;&gt;"_U",N494&lt;&gt;9999,N494&lt;&gt;999,L494&lt;&gt;"Median"),IFERROR(VLOOKUP(A494,'Region Total'!A:P,16,0),"."),".")</f>
        <v>13293</v>
      </c>
    </row>
    <row r="495" spans="1:21" x14ac:dyDescent="0.3">
      <c r="A495" s="1" t="str">
        <f t="shared" si="14"/>
        <v>2018|ManawatÅ«-Whanganui Region|$100,001-$150,000</v>
      </c>
      <c r="B495" t="s">
        <v>18</v>
      </c>
      <c r="C495" t="s">
        <v>19</v>
      </c>
      <c r="D495" t="s">
        <v>20</v>
      </c>
      <c r="E495" t="s">
        <v>21</v>
      </c>
      <c r="F495">
        <v>2018</v>
      </c>
      <c r="G495">
        <v>2018</v>
      </c>
      <c r="H495">
        <v>8</v>
      </c>
      <c r="I495" t="s">
        <v>22</v>
      </c>
      <c r="J495">
        <v>99</v>
      </c>
      <c r="K495" t="s">
        <v>23</v>
      </c>
      <c r="L495">
        <v>6</v>
      </c>
      <c r="M495" t="s">
        <v>59</v>
      </c>
      <c r="N495">
        <v>2</v>
      </c>
      <c r="O495" t="s">
        <v>28</v>
      </c>
      <c r="P495">
        <v>2514</v>
      </c>
      <c r="T495" s="3">
        <f t="shared" si="15"/>
        <v>18.91</v>
      </c>
      <c r="U495" s="3">
        <f>IF(AND(R495&lt;&gt;"_U",N495&lt;&gt;9999,N495&lt;&gt;999,L495&lt;&gt;"Median"),IFERROR(VLOOKUP(A495,'Region Total'!A:P,16,0),"."),".")</f>
        <v>13293</v>
      </c>
    </row>
    <row r="496" spans="1:21" x14ac:dyDescent="0.3">
      <c r="A496" s="1" t="str">
        <f t="shared" si="14"/>
        <v>2018|ManawatÅ«-Whanganui Region|$100,001-$150,000</v>
      </c>
      <c r="B496" t="s">
        <v>18</v>
      </c>
      <c r="C496" t="s">
        <v>19</v>
      </c>
      <c r="D496" t="s">
        <v>20</v>
      </c>
      <c r="E496" t="s">
        <v>21</v>
      </c>
      <c r="F496">
        <v>2018</v>
      </c>
      <c r="G496">
        <v>2018</v>
      </c>
      <c r="H496">
        <v>8</v>
      </c>
      <c r="I496" t="s">
        <v>22</v>
      </c>
      <c r="J496">
        <v>99</v>
      </c>
      <c r="K496" t="s">
        <v>23</v>
      </c>
      <c r="L496">
        <v>6</v>
      </c>
      <c r="M496" t="s">
        <v>59</v>
      </c>
      <c r="N496">
        <v>9999</v>
      </c>
      <c r="O496" t="s">
        <v>40</v>
      </c>
      <c r="P496">
        <v>13293</v>
      </c>
      <c r="T496" s="3" t="str">
        <f t="shared" si="15"/>
        <v>.</v>
      </c>
      <c r="U496" s="3" t="str">
        <f>IF(AND(R496&lt;&gt;"_U",N496&lt;&gt;9999,N496&lt;&gt;999,L496&lt;&gt;"Median"),IFERROR(VLOOKUP(A496,'Region Total'!A:P,16,0),"."),".")</f>
        <v>.</v>
      </c>
    </row>
    <row r="497" spans="1:21" x14ac:dyDescent="0.3">
      <c r="A497" s="1" t="str">
        <f t="shared" si="14"/>
        <v>2018|ManawatÅ«-Whanganui Region|$100,001-$150,000</v>
      </c>
      <c r="B497" t="s">
        <v>18</v>
      </c>
      <c r="C497" t="s">
        <v>19</v>
      </c>
      <c r="D497" t="s">
        <v>20</v>
      </c>
      <c r="E497" t="s">
        <v>21</v>
      </c>
      <c r="F497">
        <v>2018</v>
      </c>
      <c r="G497">
        <v>2018</v>
      </c>
      <c r="H497">
        <v>8</v>
      </c>
      <c r="I497" t="s">
        <v>22</v>
      </c>
      <c r="J497">
        <v>99</v>
      </c>
      <c r="K497" t="s">
        <v>23</v>
      </c>
      <c r="L497">
        <v>6</v>
      </c>
      <c r="M497" t="s">
        <v>59</v>
      </c>
      <c r="N497">
        <v>1</v>
      </c>
      <c r="O497" t="s">
        <v>33</v>
      </c>
      <c r="P497">
        <v>9045</v>
      </c>
      <c r="T497" s="3">
        <f t="shared" si="15"/>
        <v>68.040000000000006</v>
      </c>
      <c r="U497" s="3">
        <f>IF(AND(R497&lt;&gt;"_U",N497&lt;&gt;9999,N497&lt;&gt;999,L497&lt;&gt;"Median"),IFERROR(VLOOKUP(A497,'Region Total'!A:P,16,0),"."),".")</f>
        <v>13293</v>
      </c>
    </row>
    <row r="498" spans="1:21" x14ac:dyDescent="0.3">
      <c r="A498" s="1" t="str">
        <f t="shared" si="14"/>
        <v>2018|ManawatÅ«-Whanganui Region|$100,001-$150,000</v>
      </c>
      <c r="B498" t="s">
        <v>18</v>
      </c>
      <c r="C498" t="s">
        <v>19</v>
      </c>
      <c r="D498" t="s">
        <v>20</v>
      </c>
      <c r="E498" t="s">
        <v>21</v>
      </c>
      <c r="F498">
        <v>2018</v>
      </c>
      <c r="G498">
        <v>2018</v>
      </c>
      <c r="H498">
        <v>8</v>
      </c>
      <c r="I498" t="s">
        <v>22</v>
      </c>
      <c r="J498">
        <v>99</v>
      </c>
      <c r="K498" t="s">
        <v>23</v>
      </c>
      <c r="L498">
        <v>6</v>
      </c>
      <c r="M498" t="s">
        <v>59</v>
      </c>
      <c r="N498">
        <v>999</v>
      </c>
      <c r="O498" t="s">
        <v>42</v>
      </c>
      <c r="P498">
        <v>0</v>
      </c>
      <c r="T498" s="3" t="str">
        <f t="shared" si="15"/>
        <v>.</v>
      </c>
      <c r="U498" s="3" t="str">
        <f>IF(AND(R498&lt;&gt;"_U",N498&lt;&gt;9999,N498&lt;&gt;999,L498&lt;&gt;"Median"),IFERROR(VLOOKUP(A498,'Region Total'!A:P,16,0),"."),".")</f>
        <v>.</v>
      </c>
    </row>
    <row r="499" spans="1:21" x14ac:dyDescent="0.3">
      <c r="A499" s="1" t="str">
        <f t="shared" si="14"/>
        <v>2018|ManawatÅ«-Whanganui Region|$100,001-$150,000</v>
      </c>
      <c r="B499" t="s">
        <v>18</v>
      </c>
      <c r="C499" t="s">
        <v>19</v>
      </c>
      <c r="D499" t="s">
        <v>20</v>
      </c>
      <c r="E499" t="s">
        <v>21</v>
      </c>
      <c r="F499">
        <v>2018</v>
      </c>
      <c r="G499">
        <v>2018</v>
      </c>
      <c r="H499">
        <v>8</v>
      </c>
      <c r="I499" t="s">
        <v>22</v>
      </c>
      <c r="J499">
        <v>99</v>
      </c>
      <c r="K499" t="s">
        <v>23</v>
      </c>
      <c r="L499">
        <v>6</v>
      </c>
      <c r="M499" t="s">
        <v>59</v>
      </c>
      <c r="N499">
        <v>7777</v>
      </c>
      <c r="O499" t="s">
        <v>37</v>
      </c>
      <c r="P499">
        <v>13293</v>
      </c>
      <c r="T499" s="3">
        <f t="shared" si="15"/>
        <v>100</v>
      </c>
      <c r="U499" s="3">
        <f>IF(AND(R499&lt;&gt;"_U",N499&lt;&gt;9999,N499&lt;&gt;999,L499&lt;&gt;"Median"),IFERROR(VLOOKUP(A499,'Region Total'!A:P,16,0),"."),".")</f>
        <v>13293</v>
      </c>
    </row>
    <row r="500" spans="1:21" x14ac:dyDescent="0.3">
      <c r="A500" s="1" t="str">
        <f t="shared" si="14"/>
        <v>2018|ManawatÅ«-Whanganui Region|$150,001-$200,000</v>
      </c>
      <c r="B500" t="s">
        <v>18</v>
      </c>
      <c r="C500" t="s">
        <v>19</v>
      </c>
      <c r="D500" t="s">
        <v>20</v>
      </c>
      <c r="E500" t="s">
        <v>21</v>
      </c>
      <c r="F500">
        <v>2018</v>
      </c>
      <c r="G500">
        <v>2018</v>
      </c>
      <c r="H500">
        <v>8</v>
      </c>
      <c r="I500" t="s">
        <v>22</v>
      </c>
      <c r="J500">
        <v>99</v>
      </c>
      <c r="K500" t="s">
        <v>23</v>
      </c>
      <c r="L500">
        <v>7</v>
      </c>
      <c r="M500" t="s">
        <v>43</v>
      </c>
      <c r="N500">
        <v>3</v>
      </c>
      <c r="O500" t="s">
        <v>25</v>
      </c>
      <c r="P500">
        <v>1767</v>
      </c>
      <c r="T500" s="3">
        <f t="shared" si="15"/>
        <v>22.83</v>
      </c>
      <c r="U500" s="3">
        <f>IF(AND(R500&lt;&gt;"_U",N500&lt;&gt;9999,N500&lt;&gt;999,L500&lt;&gt;"Median"),IFERROR(VLOOKUP(A500,'Region Total'!A:P,16,0),"."),".")</f>
        <v>7740</v>
      </c>
    </row>
    <row r="501" spans="1:21" x14ac:dyDescent="0.3">
      <c r="A501" s="1" t="str">
        <f t="shared" si="14"/>
        <v>2018|ManawatÅ«-Whanganui Region|$150,001-$200,000</v>
      </c>
      <c r="B501" t="s">
        <v>18</v>
      </c>
      <c r="C501" t="s">
        <v>19</v>
      </c>
      <c r="D501" t="s">
        <v>20</v>
      </c>
      <c r="E501" t="s">
        <v>21</v>
      </c>
      <c r="F501">
        <v>2018</v>
      </c>
      <c r="G501">
        <v>2018</v>
      </c>
      <c r="H501">
        <v>8</v>
      </c>
      <c r="I501" t="s">
        <v>22</v>
      </c>
      <c r="J501">
        <v>99</v>
      </c>
      <c r="K501" t="s">
        <v>23</v>
      </c>
      <c r="L501">
        <v>7</v>
      </c>
      <c r="M501" t="s">
        <v>43</v>
      </c>
      <c r="N501">
        <v>999</v>
      </c>
      <c r="O501" t="s">
        <v>42</v>
      </c>
      <c r="P501">
        <v>0</v>
      </c>
      <c r="T501" s="3" t="str">
        <f t="shared" si="15"/>
        <v>.</v>
      </c>
      <c r="U501" s="3" t="str">
        <f>IF(AND(R501&lt;&gt;"_U",N501&lt;&gt;9999,N501&lt;&gt;999,L501&lt;&gt;"Median"),IFERROR(VLOOKUP(A501,'Region Total'!A:P,16,0),"."),".")</f>
        <v>.</v>
      </c>
    </row>
    <row r="502" spans="1:21" x14ac:dyDescent="0.3">
      <c r="A502" s="1" t="str">
        <f t="shared" si="14"/>
        <v>2018|ManawatÅ«-Whanganui Region|$150,001-$200,000</v>
      </c>
      <c r="B502" t="s">
        <v>18</v>
      </c>
      <c r="C502" t="s">
        <v>19</v>
      </c>
      <c r="D502" t="s">
        <v>20</v>
      </c>
      <c r="E502" t="s">
        <v>21</v>
      </c>
      <c r="F502">
        <v>2018</v>
      </c>
      <c r="G502">
        <v>2018</v>
      </c>
      <c r="H502">
        <v>8</v>
      </c>
      <c r="I502" t="s">
        <v>22</v>
      </c>
      <c r="J502">
        <v>99</v>
      </c>
      <c r="K502" t="s">
        <v>23</v>
      </c>
      <c r="L502">
        <v>7</v>
      </c>
      <c r="M502" t="s">
        <v>43</v>
      </c>
      <c r="N502">
        <v>2</v>
      </c>
      <c r="O502" t="s">
        <v>28</v>
      </c>
      <c r="P502">
        <v>957</v>
      </c>
      <c r="T502" s="3">
        <f t="shared" si="15"/>
        <v>12.36</v>
      </c>
      <c r="U502" s="3">
        <f>IF(AND(R502&lt;&gt;"_U",N502&lt;&gt;9999,N502&lt;&gt;999,L502&lt;&gt;"Median"),IFERROR(VLOOKUP(A502,'Region Total'!A:P,16,0),"."),".")</f>
        <v>7740</v>
      </c>
    </row>
    <row r="503" spans="1:21" x14ac:dyDescent="0.3">
      <c r="A503" s="1" t="str">
        <f t="shared" si="14"/>
        <v>2018|ManawatÅ«-Whanganui Region|$150,001-$200,000</v>
      </c>
      <c r="B503" t="s">
        <v>18</v>
      </c>
      <c r="C503" t="s">
        <v>19</v>
      </c>
      <c r="D503" t="s">
        <v>20</v>
      </c>
      <c r="E503" t="s">
        <v>21</v>
      </c>
      <c r="F503">
        <v>2018</v>
      </c>
      <c r="G503">
        <v>2018</v>
      </c>
      <c r="H503">
        <v>8</v>
      </c>
      <c r="I503" t="s">
        <v>22</v>
      </c>
      <c r="J503">
        <v>99</v>
      </c>
      <c r="K503" t="s">
        <v>23</v>
      </c>
      <c r="L503">
        <v>7</v>
      </c>
      <c r="M503" t="s">
        <v>43</v>
      </c>
      <c r="N503">
        <v>7777</v>
      </c>
      <c r="O503" t="s">
        <v>37</v>
      </c>
      <c r="P503">
        <v>7740</v>
      </c>
      <c r="T503" s="3">
        <f t="shared" si="15"/>
        <v>100</v>
      </c>
      <c r="U503" s="3">
        <f>IF(AND(R503&lt;&gt;"_U",N503&lt;&gt;9999,N503&lt;&gt;999,L503&lt;&gt;"Median"),IFERROR(VLOOKUP(A503,'Region Total'!A:P,16,0),"."),".")</f>
        <v>7740</v>
      </c>
    </row>
    <row r="504" spans="1:21" x14ac:dyDescent="0.3">
      <c r="A504" s="1" t="str">
        <f t="shared" si="14"/>
        <v>2018|ManawatÅ«-Whanganui Region|$150,001-$200,000</v>
      </c>
      <c r="B504" t="s">
        <v>18</v>
      </c>
      <c r="C504" t="s">
        <v>19</v>
      </c>
      <c r="D504" t="s">
        <v>20</v>
      </c>
      <c r="E504" t="s">
        <v>21</v>
      </c>
      <c r="F504">
        <v>2018</v>
      </c>
      <c r="G504">
        <v>2018</v>
      </c>
      <c r="H504">
        <v>8</v>
      </c>
      <c r="I504" t="s">
        <v>22</v>
      </c>
      <c r="J504">
        <v>99</v>
      </c>
      <c r="K504" t="s">
        <v>23</v>
      </c>
      <c r="L504">
        <v>7</v>
      </c>
      <c r="M504" t="s">
        <v>43</v>
      </c>
      <c r="N504">
        <v>1</v>
      </c>
      <c r="O504" t="s">
        <v>33</v>
      </c>
      <c r="P504">
        <v>5019</v>
      </c>
      <c r="T504" s="3">
        <f t="shared" si="15"/>
        <v>64.84</v>
      </c>
      <c r="U504" s="3">
        <f>IF(AND(R504&lt;&gt;"_U",N504&lt;&gt;9999,N504&lt;&gt;999,L504&lt;&gt;"Median"),IFERROR(VLOOKUP(A504,'Region Total'!A:P,16,0),"."),".")</f>
        <v>7740</v>
      </c>
    </row>
    <row r="505" spans="1:21" x14ac:dyDescent="0.3">
      <c r="A505" s="1" t="str">
        <f t="shared" si="14"/>
        <v>2018|ManawatÅ«-Whanganui Region|$150,001-$200,000</v>
      </c>
      <c r="B505" t="s">
        <v>18</v>
      </c>
      <c r="C505" t="s">
        <v>19</v>
      </c>
      <c r="D505" t="s">
        <v>20</v>
      </c>
      <c r="E505" t="s">
        <v>21</v>
      </c>
      <c r="F505">
        <v>2018</v>
      </c>
      <c r="G505">
        <v>2018</v>
      </c>
      <c r="H505">
        <v>8</v>
      </c>
      <c r="I505" t="s">
        <v>22</v>
      </c>
      <c r="J505">
        <v>99</v>
      </c>
      <c r="K505" t="s">
        <v>23</v>
      </c>
      <c r="L505">
        <v>7</v>
      </c>
      <c r="M505" t="s">
        <v>43</v>
      </c>
      <c r="N505">
        <v>9999</v>
      </c>
      <c r="O505" t="s">
        <v>40</v>
      </c>
      <c r="P505">
        <v>7740</v>
      </c>
      <c r="T505" s="3" t="str">
        <f t="shared" si="15"/>
        <v>.</v>
      </c>
      <c r="U505" s="3" t="str">
        <f>IF(AND(R505&lt;&gt;"_U",N505&lt;&gt;9999,N505&lt;&gt;999,L505&lt;&gt;"Median"),IFERROR(VLOOKUP(A505,'Region Total'!A:P,16,0),"."),".")</f>
        <v>.</v>
      </c>
    </row>
    <row r="506" spans="1:21" x14ac:dyDescent="0.3">
      <c r="A506" s="1" t="str">
        <f t="shared" si="14"/>
        <v>2018|ManawatÅ«-Whanganui Region|$200,001 or more</v>
      </c>
      <c r="B506" t="s">
        <v>18</v>
      </c>
      <c r="C506" t="s">
        <v>19</v>
      </c>
      <c r="D506" t="s">
        <v>20</v>
      </c>
      <c r="E506" t="s">
        <v>21</v>
      </c>
      <c r="F506">
        <v>2018</v>
      </c>
      <c r="G506">
        <v>2018</v>
      </c>
      <c r="H506">
        <v>8</v>
      </c>
      <c r="I506" t="s">
        <v>22</v>
      </c>
      <c r="J506">
        <v>99</v>
      </c>
      <c r="K506" t="s">
        <v>23</v>
      </c>
      <c r="L506">
        <v>8</v>
      </c>
      <c r="M506" t="s">
        <v>27</v>
      </c>
      <c r="N506">
        <v>7777</v>
      </c>
      <c r="O506" t="s">
        <v>37</v>
      </c>
      <c r="R506" t="s">
        <v>29</v>
      </c>
      <c r="S506" t="s">
        <v>30</v>
      </c>
      <c r="T506" s="3" t="str">
        <f t="shared" si="15"/>
        <v>.</v>
      </c>
      <c r="U506" s="3" t="str">
        <f>IF(AND(R506&lt;&gt;"_U",N506&lt;&gt;9999,N506&lt;&gt;999,L506&lt;&gt;"Median"),IFERROR(VLOOKUP(A506,'Region Total'!A:P,16,0),"."),".")</f>
        <v>.</v>
      </c>
    </row>
    <row r="507" spans="1:21" x14ac:dyDescent="0.3">
      <c r="A507" s="1" t="str">
        <f t="shared" si="14"/>
        <v>2018|ManawatÅ«-Whanganui Region|$200,001 or more</v>
      </c>
      <c r="B507" t="s">
        <v>18</v>
      </c>
      <c r="C507" t="s">
        <v>19</v>
      </c>
      <c r="D507" t="s">
        <v>20</v>
      </c>
      <c r="E507" t="s">
        <v>21</v>
      </c>
      <c r="F507">
        <v>2018</v>
      </c>
      <c r="G507">
        <v>2018</v>
      </c>
      <c r="H507">
        <v>8</v>
      </c>
      <c r="I507" t="s">
        <v>22</v>
      </c>
      <c r="J507">
        <v>99</v>
      </c>
      <c r="K507" t="s">
        <v>23</v>
      </c>
      <c r="L507">
        <v>8</v>
      </c>
      <c r="M507" t="s">
        <v>27</v>
      </c>
      <c r="N507">
        <v>2</v>
      </c>
      <c r="O507" t="s">
        <v>28</v>
      </c>
      <c r="R507" t="s">
        <v>29</v>
      </c>
      <c r="S507" t="s">
        <v>30</v>
      </c>
      <c r="T507" s="3" t="str">
        <f t="shared" si="15"/>
        <v>.</v>
      </c>
      <c r="U507" s="3" t="str">
        <f>IF(AND(R507&lt;&gt;"_U",N507&lt;&gt;9999,N507&lt;&gt;999,L507&lt;&gt;"Median"),IFERROR(VLOOKUP(A507,'Region Total'!A:P,16,0),"."),".")</f>
        <v>.</v>
      </c>
    </row>
    <row r="508" spans="1:21" x14ac:dyDescent="0.3">
      <c r="A508" s="1" t="str">
        <f t="shared" si="14"/>
        <v>2018|ManawatÅ«-Whanganui Region|$200,001 or more</v>
      </c>
      <c r="B508" t="s">
        <v>18</v>
      </c>
      <c r="C508" t="s">
        <v>19</v>
      </c>
      <c r="D508" t="s">
        <v>20</v>
      </c>
      <c r="E508" t="s">
        <v>21</v>
      </c>
      <c r="F508">
        <v>2018</v>
      </c>
      <c r="G508">
        <v>2018</v>
      </c>
      <c r="H508">
        <v>8</v>
      </c>
      <c r="I508" t="s">
        <v>22</v>
      </c>
      <c r="J508">
        <v>99</v>
      </c>
      <c r="K508" t="s">
        <v>23</v>
      </c>
      <c r="L508">
        <v>8</v>
      </c>
      <c r="M508" t="s">
        <v>27</v>
      </c>
      <c r="N508">
        <v>9999</v>
      </c>
      <c r="O508" t="s">
        <v>40</v>
      </c>
      <c r="R508" t="s">
        <v>29</v>
      </c>
      <c r="S508" t="s">
        <v>30</v>
      </c>
      <c r="T508" s="3" t="str">
        <f t="shared" si="15"/>
        <v>.</v>
      </c>
      <c r="U508" s="3" t="str">
        <f>IF(AND(R508&lt;&gt;"_U",N508&lt;&gt;9999,N508&lt;&gt;999,L508&lt;&gt;"Median"),IFERROR(VLOOKUP(A508,'Region Total'!A:P,16,0),"."),".")</f>
        <v>.</v>
      </c>
    </row>
    <row r="509" spans="1:21" x14ac:dyDescent="0.3">
      <c r="A509" s="1" t="str">
        <f t="shared" si="14"/>
        <v>2018|ManawatÅ«-Whanganui Region|$200,001 or more</v>
      </c>
      <c r="B509" t="s">
        <v>18</v>
      </c>
      <c r="C509" t="s">
        <v>19</v>
      </c>
      <c r="D509" t="s">
        <v>20</v>
      </c>
      <c r="E509" t="s">
        <v>21</v>
      </c>
      <c r="F509">
        <v>2018</v>
      </c>
      <c r="G509">
        <v>2018</v>
      </c>
      <c r="H509">
        <v>8</v>
      </c>
      <c r="I509" t="s">
        <v>22</v>
      </c>
      <c r="J509">
        <v>99</v>
      </c>
      <c r="K509" t="s">
        <v>23</v>
      </c>
      <c r="L509">
        <v>8</v>
      </c>
      <c r="M509" t="s">
        <v>27</v>
      </c>
      <c r="N509">
        <v>1</v>
      </c>
      <c r="O509" t="s">
        <v>33</v>
      </c>
      <c r="R509" t="s">
        <v>29</v>
      </c>
      <c r="S509" t="s">
        <v>30</v>
      </c>
      <c r="T509" s="3" t="str">
        <f t="shared" si="15"/>
        <v>.</v>
      </c>
      <c r="U509" s="3" t="str">
        <f>IF(AND(R509&lt;&gt;"_U",N509&lt;&gt;9999,N509&lt;&gt;999,L509&lt;&gt;"Median"),IFERROR(VLOOKUP(A509,'Region Total'!A:P,16,0),"."),".")</f>
        <v>.</v>
      </c>
    </row>
    <row r="510" spans="1:21" x14ac:dyDescent="0.3">
      <c r="A510" s="1" t="str">
        <f t="shared" si="14"/>
        <v>2018|ManawatÅ«-Whanganui Region|$200,001 or more</v>
      </c>
      <c r="B510" t="s">
        <v>18</v>
      </c>
      <c r="C510" t="s">
        <v>19</v>
      </c>
      <c r="D510" t="s">
        <v>20</v>
      </c>
      <c r="E510" t="s">
        <v>21</v>
      </c>
      <c r="F510">
        <v>2018</v>
      </c>
      <c r="G510">
        <v>2018</v>
      </c>
      <c r="H510">
        <v>8</v>
      </c>
      <c r="I510" t="s">
        <v>22</v>
      </c>
      <c r="J510">
        <v>99</v>
      </c>
      <c r="K510" t="s">
        <v>23</v>
      </c>
      <c r="L510">
        <v>8</v>
      </c>
      <c r="M510" t="s">
        <v>27</v>
      </c>
      <c r="N510">
        <v>999</v>
      </c>
      <c r="O510" t="s">
        <v>42</v>
      </c>
      <c r="R510" t="s">
        <v>29</v>
      </c>
      <c r="S510" t="s">
        <v>30</v>
      </c>
      <c r="T510" s="3" t="str">
        <f t="shared" si="15"/>
        <v>.</v>
      </c>
      <c r="U510" s="3" t="str">
        <f>IF(AND(R510&lt;&gt;"_U",N510&lt;&gt;9999,N510&lt;&gt;999,L510&lt;&gt;"Median"),IFERROR(VLOOKUP(A510,'Region Total'!A:P,16,0),"."),".")</f>
        <v>.</v>
      </c>
    </row>
    <row r="511" spans="1:21" x14ac:dyDescent="0.3">
      <c r="A511" s="1" t="str">
        <f t="shared" si="14"/>
        <v>2018|ManawatÅ«-Whanganui Region|$200,001 or more</v>
      </c>
      <c r="B511" t="s">
        <v>18</v>
      </c>
      <c r="C511" t="s">
        <v>19</v>
      </c>
      <c r="D511" t="s">
        <v>20</v>
      </c>
      <c r="E511" t="s">
        <v>21</v>
      </c>
      <c r="F511">
        <v>2018</v>
      </c>
      <c r="G511">
        <v>2018</v>
      </c>
      <c r="H511">
        <v>8</v>
      </c>
      <c r="I511" t="s">
        <v>22</v>
      </c>
      <c r="J511">
        <v>99</v>
      </c>
      <c r="K511" t="s">
        <v>23</v>
      </c>
      <c r="L511">
        <v>8</v>
      </c>
      <c r="M511" t="s">
        <v>27</v>
      </c>
      <c r="N511">
        <v>3</v>
      </c>
      <c r="O511" t="s">
        <v>25</v>
      </c>
      <c r="R511" t="s">
        <v>29</v>
      </c>
      <c r="S511" t="s">
        <v>30</v>
      </c>
      <c r="T511" s="3" t="str">
        <f t="shared" si="15"/>
        <v>.</v>
      </c>
      <c r="U511" s="3" t="str">
        <f>IF(AND(R511&lt;&gt;"_U",N511&lt;&gt;9999,N511&lt;&gt;999,L511&lt;&gt;"Median"),IFERROR(VLOOKUP(A511,'Region Total'!A:P,16,0),"."),".")</f>
        <v>.</v>
      </c>
    </row>
    <row r="512" spans="1:21" x14ac:dyDescent="0.3">
      <c r="A512" s="1" t="str">
        <f t="shared" si="14"/>
        <v>2018|ManawatÅ«-Whanganui Region|Total stated - total household income</v>
      </c>
      <c r="B512" t="s">
        <v>18</v>
      </c>
      <c r="C512" t="s">
        <v>19</v>
      </c>
      <c r="D512" t="s">
        <v>20</v>
      </c>
      <c r="E512" t="s">
        <v>21</v>
      </c>
      <c r="F512">
        <v>2018</v>
      </c>
      <c r="G512">
        <v>2018</v>
      </c>
      <c r="H512">
        <v>8</v>
      </c>
      <c r="I512" t="s">
        <v>22</v>
      </c>
      <c r="J512">
        <v>99</v>
      </c>
      <c r="K512" t="s">
        <v>23</v>
      </c>
      <c r="L512">
        <v>77</v>
      </c>
      <c r="M512" t="s">
        <v>32</v>
      </c>
      <c r="N512">
        <v>1</v>
      </c>
      <c r="O512" t="s">
        <v>33</v>
      </c>
      <c r="P512">
        <v>46833</v>
      </c>
      <c r="T512" s="3">
        <f t="shared" si="15"/>
        <v>55.68</v>
      </c>
      <c r="U512" s="3">
        <f>IF(AND(R512&lt;&gt;"_U",N512&lt;&gt;9999,N512&lt;&gt;999,L512&lt;&gt;"Median"),IFERROR(VLOOKUP(A512,'Region Total'!A:P,16,0),"."),".")</f>
        <v>84108</v>
      </c>
    </row>
    <row r="513" spans="1:21" x14ac:dyDescent="0.3">
      <c r="A513" s="1" t="str">
        <f t="shared" si="14"/>
        <v>2018|ManawatÅ«-Whanganui Region|Total stated - total household income</v>
      </c>
      <c r="B513" t="s">
        <v>18</v>
      </c>
      <c r="C513" t="s">
        <v>19</v>
      </c>
      <c r="D513" t="s">
        <v>20</v>
      </c>
      <c r="E513" t="s">
        <v>21</v>
      </c>
      <c r="F513">
        <v>2018</v>
      </c>
      <c r="G513">
        <v>2018</v>
      </c>
      <c r="H513">
        <v>8</v>
      </c>
      <c r="I513" t="s">
        <v>22</v>
      </c>
      <c r="J513">
        <v>99</v>
      </c>
      <c r="K513" t="s">
        <v>23</v>
      </c>
      <c r="L513">
        <v>77</v>
      </c>
      <c r="M513" t="s">
        <v>32</v>
      </c>
      <c r="N513">
        <v>7777</v>
      </c>
      <c r="O513" t="s">
        <v>37</v>
      </c>
      <c r="P513">
        <v>84108</v>
      </c>
      <c r="T513" s="3">
        <f t="shared" si="15"/>
        <v>100</v>
      </c>
      <c r="U513" s="3">
        <f>IF(AND(R513&lt;&gt;"_U",N513&lt;&gt;9999,N513&lt;&gt;999,L513&lt;&gt;"Median"),IFERROR(VLOOKUP(A513,'Region Total'!A:P,16,0),"."),".")</f>
        <v>84108</v>
      </c>
    </row>
    <row r="514" spans="1:21" x14ac:dyDescent="0.3">
      <c r="A514" s="1" t="str">
        <f t="shared" si="14"/>
        <v>2018|ManawatÅ«-Whanganui Region|Total stated - total household income</v>
      </c>
      <c r="B514" t="s">
        <v>18</v>
      </c>
      <c r="C514" t="s">
        <v>19</v>
      </c>
      <c r="D514" t="s">
        <v>20</v>
      </c>
      <c r="E514" t="s">
        <v>21</v>
      </c>
      <c r="F514">
        <v>2018</v>
      </c>
      <c r="G514">
        <v>2018</v>
      </c>
      <c r="H514">
        <v>8</v>
      </c>
      <c r="I514" t="s">
        <v>22</v>
      </c>
      <c r="J514">
        <v>99</v>
      </c>
      <c r="K514" t="s">
        <v>23</v>
      </c>
      <c r="L514">
        <v>77</v>
      </c>
      <c r="M514" t="s">
        <v>32</v>
      </c>
      <c r="N514">
        <v>9999</v>
      </c>
      <c r="O514" t="s">
        <v>40</v>
      </c>
      <c r="P514">
        <v>84108</v>
      </c>
      <c r="T514" s="3" t="str">
        <f t="shared" si="15"/>
        <v>.</v>
      </c>
      <c r="U514" s="3" t="str">
        <f>IF(AND(R514&lt;&gt;"_U",N514&lt;&gt;9999,N514&lt;&gt;999,L514&lt;&gt;"Median"),IFERROR(VLOOKUP(A514,'Region Total'!A:P,16,0),"."),".")</f>
        <v>.</v>
      </c>
    </row>
    <row r="515" spans="1:21" x14ac:dyDescent="0.3">
      <c r="A515" s="1" t="str">
        <f t="shared" ref="A515:A578" si="16">G515&amp;"|"&amp;I515&amp;"|"&amp;M515</f>
        <v>2018|ManawatÅ«-Whanganui Region|Total stated - total household income</v>
      </c>
      <c r="B515" t="s">
        <v>18</v>
      </c>
      <c r="C515" t="s">
        <v>19</v>
      </c>
      <c r="D515" t="s">
        <v>20</v>
      </c>
      <c r="E515" t="s">
        <v>21</v>
      </c>
      <c r="F515">
        <v>2018</v>
      </c>
      <c r="G515">
        <v>2018</v>
      </c>
      <c r="H515">
        <v>8</v>
      </c>
      <c r="I515" t="s">
        <v>22</v>
      </c>
      <c r="J515">
        <v>99</v>
      </c>
      <c r="K515" t="s">
        <v>23</v>
      </c>
      <c r="L515">
        <v>77</v>
      </c>
      <c r="M515" t="s">
        <v>32</v>
      </c>
      <c r="N515">
        <v>3</v>
      </c>
      <c r="O515" t="s">
        <v>25</v>
      </c>
      <c r="P515">
        <v>9822</v>
      </c>
      <c r="T515" s="3">
        <f t="shared" ref="T515:T578" si="17">IF(AND(R515&lt;&gt;"_U",R515&lt;&gt;"c",N515&lt;&gt;999,N515&lt;&gt;9999,L515&lt;&gt;"Median"),IFERROR((ROUND(P515/U515*100,2)),"."),".")</f>
        <v>11.68</v>
      </c>
      <c r="U515" s="3">
        <f>IF(AND(R515&lt;&gt;"_U",N515&lt;&gt;9999,N515&lt;&gt;999,L515&lt;&gt;"Median"),IFERROR(VLOOKUP(A515,'Region Total'!A:P,16,0),"."),".")</f>
        <v>84108</v>
      </c>
    </row>
    <row r="516" spans="1:21" x14ac:dyDescent="0.3">
      <c r="A516" s="1" t="str">
        <f t="shared" si="16"/>
        <v>2018|ManawatÅ«-Whanganui Region|Total stated - total household income</v>
      </c>
      <c r="B516" t="s">
        <v>18</v>
      </c>
      <c r="C516" t="s">
        <v>19</v>
      </c>
      <c r="D516" t="s">
        <v>20</v>
      </c>
      <c r="E516" t="s">
        <v>21</v>
      </c>
      <c r="F516">
        <v>2018</v>
      </c>
      <c r="G516">
        <v>2018</v>
      </c>
      <c r="H516">
        <v>8</v>
      </c>
      <c r="I516" t="s">
        <v>22</v>
      </c>
      <c r="J516">
        <v>99</v>
      </c>
      <c r="K516" t="s">
        <v>23</v>
      </c>
      <c r="L516">
        <v>77</v>
      </c>
      <c r="M516" t="s">
        <v>32</v>
      </c>
      <c r="N516">
        <v>999</v>
      </c>
      <c r="O516" t="s">
        <v>42</v>
      </c>
      <c r="P516">
        <v>0</v>
      </c>
      <c r="T516" s="3" t="str">
        <f t="shared" si="17"/>
        <v>.</v>
      </c>
      <c r="U516" s="3" t="str">
        <f>IF(AND(R516&lt;&gt;"_U",N516&lt;&gt;9999,N516&lt;&gt;999,L516&lt;&gt;"Median"),IFERROR(VLOOKUP(A516,'Region Total'!A:P,16,0),"."),".")</f>
        <v>.</v>
      </c>
    </row>
    <row r="517" spans="1:21" x14ac:dyDescent="0.3">
      <c r="A517" s="1" t="str">
        <f t="shared" si="16"/>
        <v>2018|ManawatÅ«-Whanganui Region|Total stated - total household income</v>
      </c>
      <c r="B517" t="s">
        <v>18</v>
      </c>
      <c r="C517" t="s">
        <v>19</v>
      </c>
      <c r="D517" t="s">
        <v>20</v>
      </c>
      <c r="E517" t="s">
        <v>21</v>
      </c>
      <c r="F517">
        <v>2018</v>
      </c>
      <c r="G517">
        <v>2018</v>
      </c>
      <c r="H517">
        <v>8</v>
      </c>
      <c r="I517" t="s">
        <v>22</v>
      </c>
      <c r="J517">
        <v>99</v>
      </c>
      <c r="K517" t="s">
        <v>23</v>
      </c>
      <c r="L517">
        <v>77</v>
      </c>
      <c r="M517" t="s">
        <v>32</v>
      </c>
      <c r="N517">
        <v>2</v>
      </c>
      <c r="O517" t="s">
        <v>28</v>
      </c>
      <c r="P517">
        <v>27450</v>
      </c>
      <c r="T517" s="3">
        <f t="shared" si="17"/>
        <v>32.64</v>
      </c>
      <c r="U517" s="3">
        <f>IF(AND(R517&lt;&gt;"_U",N517&lt;&gt;9999,N517&lt;&gt;999,L517&lt;&gt;"Median"),IFERROR(VLOOKUP(A517,'Region Total'!A:P,16,0),"."),".")</f>
        <v>84108</v>
      </c>
    </row>
    <row r="518" spans="1:21" x14ac:dyDescent="0.3">
      <c r="A518" s="1" t="str">
        <f t="shared" si="16"/>
        <v>2018|ManawatÅ«-Whanganui Region|Total - total household income</v>
      </c>
      <c r="B518" t="s">
        <v>18</v>
      </c>
      <c r="C518" t="s">
        <v>19</v>
      </c>
      <c r="D518" t="s">
        <v>20</v>
      </c>
      <c r="E518" t="s">
        <v>21</v>
      </c>
      <c r="F518">
        <v>2018</v>
      </c>
      <c r="G518">
        <v>2018</v>
      </c>
      <c r="H518">
        <v>8</v>
      </c>
      <c r="I518" t="s">
        <v>22</v>
      </c>
      <c r="J518">
        <v>99</v>
      </c>
      <c r="K518" t="s">
        <v>23</v>
      </c>
      <c r="L518">
        <v>99</v>
      </c>
      <c r="M518" t="s">
        <v>48</v>
      </c>
      <c r="N518">
        <v>7777</v>
      </c>
      <c r="O518" t="s">
        <v>37</v>
      </c>
      <c r="P518">
        <v>90405</v>
      </c>
      <c r="T518" s="3">
        <f t="shared" si="17"/>
        <v>100</v>
      </c>
      <c r="U518" s="3">
        <f>IF(AND(R518&lt;&gt;"_U",N518&lt;&gt;9999,N518&lt;&gt;999,L518&lt;&gt;"Median"),IFERROR(VLOOKUP(A518,'Region Total'!A:P,16,0),"."),".")</f>
        <v>90405</v>
      </c>
    </row>
    <row r="519" spans="1:21" x14ac:dyDescent="0.3">
      <c r="A519" s="1" t="str">
        <f t="shared" si="16"/>
        <v>2018|ManawatÅ«-Whanganui Region|Total - total household income</v>
      </c>
      <c r="B519" t="s">
        <v>18</v>
      </c>
      <c r="C519" t="s">
        <v>19</v>
      </c>
      <c r="D519" t="s">
        <v>20</v>
      </c>
      <c r="E519" t="s">
        <v>21</v>
      </c>
      <c r="F519">
        <v>2018</v>
      </c>
      <c r="G519">
        <v>2018</v>
      </c>
      <c r="H519">
        <v>8</v>
      </c>
      <c r="I519" t="s">
        <v>22</v>
      </c>
      <c r="J519">
        <v>99</v>
      </c>
      <c r="K519" t="s">
        <v>23</v>
      </c>
      <c r="L519">
        <v>99</v>
      </c>
      <c r="M519" t="s">
        <v>48</v>
      </c>
      <c r="N519">
        <v>9999</v>
      </c>
      <c r="O519" t="s">
        <v>40</v>
      </c>
      <c r="P519">
        <v>90408</v>
      </c>
      <c r="T519" s="3" t="str">
        <f t="shared" si="17"/>
        <v>.</v>
      </c>
      <c r="U519" s="3" t="str">
        <f>IF(AND(R519&lt;&gt;"_U",N519&lt;&gt;9999,N519&lt;&gt;999,L519&lt;&gt;"Median"),IFERROR(VLOOKUP(A519,'Region Total'!A:P,16,0),"."),".")</f>
        <v>.</v>
      </c>
    </row>
    <row r="520" spans="1:21" x14ac:dyDescent="0.3">
      <c r="A520" s="1" t="str">
        <f t="shared" si="16"/>
        <v>2018|ManawatÅ«-Whanganui Region|Total - total household income</v>
      </c>
      <c r="B520" t="s">
        <v>18</v>
      </c>
      <c r="C520" t="s">
        <v>19</v>
      </c>
      <c r="D520" t="s">
        <v>20</v>
      </c>
      <c r="E520" t="s">
        <v>21</v>
      </c>
      <c r="F520">
        <v>2018</v>
      </c>
      <c r="G520">
        <v>2018</v>
      </c>
      <c r="H520">
        <v>8</v>
      </c>
      <c r="I520" t="s">
        <v>22</v>
      </c>
      <c r="J520">
        <v>99</v>
      </c>
      <c r="K520" t="s">
        <v>23</v>
      </c>
      <c r="L520">
        <v>99</v>
      </c>
      <c r="M520" t="s">
        <v>48</v>
      </c>
      <c r="N520">
        <v>1</v>
      </c>
      <c r="O520" t="s">
        <v>33</v>
      </c>
      <c r="P520">
        <v>49737</v>
      </c>
      <c r="T520" s="3">
        <f t="shared" si="17"/>
        <v>55.02</v>
      </c>
      <c r="U520" s="3">
        <f>IF(AND(R520&lt;&gt;"_U",N520&lt;&gt;9999,N520&lt;&gt;999,L520&lt;&gt;"Median"),IFERROR(VLOOKUP(A520,'Region Total'!A:P,16,0),"."),".")</f>
        <v>90405</v>
      </c>
    </row>
    <row r="521" spans="1:21" x14ac:dyDescent="0.3">
      <c r="A521" s="1" t="str">
        <f t="shared" si="16"/>
        <v>2018|ManawatÅ«-Whanganui Region|Total - total household income</v>
      </c>
      <c r="B521" t="s">
        <v>18</v>
      </c>
      <c r="C521" t="s">
        <v>19</v>
      </c>
      <c r="D521" t="s">
        <v>20</v>
      </c>
      <c r="E521" t="s">
        <v>21</v>
      </c>
      <c r="F521">
        <v>2018</v>
      </c>
      <c r="G521">
        <v>2018</v>
      </c>
      <c r="H521">
        <v>8</v>
      </c>
      <c r="I521" t="s">
        <v>22</v>
      </c>
      <c r="J521">
        <v>99</v>
      </c>
      <c r="K521" t="s">
        <v>23</v>
      </c>
      <c r="L521">
        <v>99</v>
      </c>
      <c r="M521" t="s">
        <v>48</v>
      </c>
      <c r="N521">
        <v>999</v>
      </c>
      <c r="O521" t="s">
        <v>42</v>
      </c>
      <c r="P521">
        <v>3</v>
      </c>
      <c r="T521" s="3" t="str">
        <f t="shared" si="17"/>
        <v>.</v>
      </c>
      <c r="U521" s="3" t="str">
        <f>IF(AND(R521&lt;&gt;"_U",N521&lt;&gt;9999,N521&lt;&gt;999,L521&lt;&gt;"Median"),IFERROR(VLOOKUP(A521,'Region Total'!A:P,16,0),"."),".")</f>
        <v>.</v>
      </c>
    </row>
    <row r="522" spans="1:21" x14ac:dyDescent="0.3">
      <c r="A522" s="1" t="str">
        <f t="shared" si="16"/>
        <v>2018|ManawatÅ«-Whanganui Region|Total - total household income</v>
      </c>
      <c r="B522" t="s">
        <v>18</v>
      </c>
      <c r="C522" t="s">
        <v>19</v>
      </c>
      <c r="D522" t="s">
        <v>20</v>
      </c>
      <c r="E522" t="s">
        <v>21</v>
      </c>
      <c r="F522">
        <v>2018</v>
      </c>
      <c r="G522">
        <v>2018</v>
      </c>
      <c r="H522">
        <v>8</v>
      </c>
      <c r="I522" t="s">
        <v>22</v>
      </c>
      <c r="J522">
        <v>99</v>
      </c>
      <c r="K522" t="s">
        <v>23</v>
      </c>
      <c r="L522">
        <v>99</v>
      </c>
      <c r="M522" t="s">
        <v>48</v>
      </c>
      <c r="N522">
        <v>2</v>
      </c>
      <c r="O522" t="s">
        <v>28</v>
      </c>
      <c r="P522">
        <v>30165</v>
      </c>
      <c r="T522" s="3">
        <f t="shared" si="17"/>
        <v>33.369999999999997</v>
      </c>
      <c r="U522" s="3">
        <f>IF(AND(R522&lt;&gt;"_U",N522&lt;&gt;9999,N522&lt;&gt;999,L522&lt;&gt;"Median"),IFERROR(VLOOKUP(A522,'Region Total'!A:P,16,0),"."),".")</f>
        <v>90405</v>
      </c>
    </row>
    <row r="523" spans="1:21" x14ac:dyDescent="0.3">
      <c r="A523" s="1" t="str">
        <f t="shared" si="16"/>
        <v>2018|ManawatÅ«-Whanganui Region|Total - total household income</v>
      </c>
      <c r="B523" t="s">
        <v>18</v>
      </c>
      <c r="C523" t="s">
        <v>19</v>
      </c>
      <c r="D523" t="s">
        <v>20</v>
      </c>
      <c r="E523" t="s">
        <v>21</v>
      </c>
      <c r="F523">
        <v>2018</v>
      </c>
      <c r="G523">
        <v>2018</v>
      </c>
      <c r="H523">
        <v>8</v>
      </c>
      <c r="I523" t="s">
        <v>22</v>
      </c>
      <c r="J523">
        <v>99</v>
      </c>
      <c r="K523" t="s">
        <v>23</v>
      </c>
      <c r="L523">
        <v>99</v>
      </c>
      <c r="M523" t="s">
        <v>48</v>
      </c>
      <c r="N523">
        <v>3</v>
      </c>
      <c r="O523" t="s">
        <v>25</v>
      </c>
      <c r="P523">
        <v>10503</v>
      </c>
      <c r="T523" s="3">
        <f t="shared" si="17"/>
        <v>11.62</v>
      </c>
      <c r="U523" s="3">
        <f>IF(AND(R523&lt;&gt;"_U",N523&lt;&gt;9999,N523&lt;&gt;999,L523&lt;&gt;"Median"),IFERROR(VLOOKUP(A523,'Region Total'!A:P,16,0),"."),".")</f>
        <v>90405</v>
      </c>
    </row>
    <row r="524" spans="1:21" x14ac:dyDescent="0.3">
      <c r="A524" s="1" t="str">
        <f t="shared" si="16"/>
        <v>2018|ManawatÅ«-Whanganui Region|Median ($) - total household income</v>
      </c>
      <c r="B524" t="s">
        <v>18</v>
      </c>
      <c r="C524" t="s">
        <v>19</v>
      </c>
      <c r="D524" t="s">
        <v>20</v>
      </c>
      <c r="E524" t="s">
        <v>21</v>
      </c>
      <c r="F524">
        <v>2018</v>
      </c>
      <c r="G524">
        <v>2018</v>
      </c>
      <c r="H524">
        <v>8</v>
      </c>
      <c r="I524" t="s">
        <v>22</v>
      </c>
      <c r="J524">
        <v>99</v>
      </c>
      <c r="K524" t="s">
        <v>23</v>
      </c>
      <c r="L524" t="s">
        <v>56</v>
      </c>
      <c r="M524" t="s">
        <v>57</v>
      </c>
      <c r="N524">
        <v>3</v>
      </c>
      <c r="O524" t="s">
        <v>25</v>
      </c>
      <c r="P524">
        <v>69600</v>
      </c>
      <c r="T524" s="3" t="str">
        <f t="shared" si="17"/>
        <v>.</v>
      </c>
      <c r="U524" s="3" t="str">
        <f>IF(AND(R524&lt;&gt;"_U",N524&lt;&gt;9999,N524&lt;&gt;999,L524&lt;&gt;"Median"),IFERROR(VLOOKUP(A524,'Region Total'!A:P,16,0),"."),".")</f>
        <v>.</v>
      </c>
    </row>
    <row r="525" spans="1:21" x14ac:dyDescent="0.3">
      <c r="A525" s="1" t="str">
        <f t="shared" si="16"/>
        <v>2018|ManawatÅ«-Whanganui Region|Median ($) - total household income</v>
      </c>
      <c r="B525" t="s">
        <v>18</v>
      </c>
      <c r="C525" t="s">
        <v>19</v>
      </c>
      <c r="D525" t="s">
        <v>20</v>
      </c>
      <c r="E525" t="s">
        <v>21</v>
      </c>
      <c r="F525">
        <v>2018</v>
      </c>
      <c r="G525">
        <v>2018</v>
      </c>
      <c r="H525">
        <v>8</v>
      </c>
      <c r="I525" t="s">
        <v>22</v>
      </c>
      <c r="J525">
        <v>99</v>
      </c>
      <c r="K525" t="s">
        <v>23</v>
      </c>
      <c r="L525" t="s">
        <v>56</v>
      </c>
      <c r="M525" t="s">
        <v>57</v>
      </c>
      <c r="N525">
        <v>7777</v>
      </c>
      <c r="O525" t="s">
        <v>37</v>
      </c>
      <c r="P525">
        <v>57800</v>
      </c>
      <c r="T525" s="3" t="str">
        <f t="shared" si="17"/>
        <v>.</v>
      </c>
      <c r="U525" s="3" t="str">
        <f>IF(AND(R525&lt;&gt;"_U",N525&lt;&gt;9999,N525&lt;&gt;999,L525&lt;&gt;"Median"),IFERROR(VLOOKUP(A525,'Region Total'!A:P,16,0),"."),".")</f>
        <v>.</v>
      </c>
    </row>
    <row r="526" spans="1:21" x14ac:dyDescent="0.3">
      <c r="A526" s="1" t="str">
        <f t="shared" si="16"/>
        <v>2018|ManawatÅ«-Whanganui Region|Median ($) - total household income</v>
      </c>
      <c r="B526" t="s">
        <v>18</v>
      </c>
      <c r="C526" t="s">
        <v>19</v>
      </c>
      <c r="D526" t="s">
        <v>20</v>
      </c>
      <c r="E526" t="s">
        <v>21</v>
      </c>
      <c r="F526">
        <v>2018</v>
      </c>
      <c r="G526">
        <v>2018</v>
      </c>
      <c r="H526">
        <v>8</v>
      </c>
      <c r="I526" t="s">
        <v>22</v>
      </c>
      <c r="J526">
        <v>99</v>
      </c>
      <c r="K526" t="s">
        <v>23</v>
      </c>
      <c r="L526" t="s">
        <v>56</v>
      </c>
      <c r="M526" t="s">
        <v>57</v>
      </c>
      <c r="N526">
        <v>9999</v>
      </c>
      <c r="O526" t="s">
        <v>40</v>
      </c>
      <c r="P526">
        <v>57800</v>
      </c>
      <c r="T526" s="3" t="str">
        <f t="shared" si="17"/>
        <v>.</v>
      </c>
      <c r="U526" s="3" t="str">
        <f>IF(AND(R526&lt;&gt;"_U",N526&lt;&gt;9999,N526&lt;&gt;999,L526&lt;&gt;"Median"),IFERROR(VLOOKUP(A526,'Region Total'!A:P,16,0),"."),".")</f>
        <v>.</v>
      </c>
    </row>
    <row r="527" spans="1:21" x14ac:dyDescent="0.3">
      <c r="A527" s="1" t="str">
        <f t="shared" si="16"/>
        <v>2018|ManawatÅ«-Whanganui Region|Median ($) - total household income</v>
      </c>
      <c r="B527" t="s">
        <v>18</v>
      </c>
      <c r="C527" t="s">
        <v>19</v>
      </c>
      <c r="D527" t="s">
        <v>20</v>
      </c>
      <c r="E527" t="s">
        <v>21</v>
      </c>
      <c r="F527">
        <v>2018</v>
      </c>
      <c r="G527">
        <v>2018</v>
      </c>
      <c r="H527">
        <v>8</v>
      </c>
      <c r="I527" t="s">
        <v>22</v>
      </c>
      <c r="J527">
        <v>99</v>
      </c>
      <c r="K527" t="s">
        <v>23</v>
      </c>
      <c r="L527" t="s">
        <v>56</v>
      </c>
      <c r="M527" t="s">
        <v>57</v>
      </c>
      <c r="N527">
        <v>999</v>
      </c>
      <c r="O527" t="s">
        <v>42</v>
      </c>
      <c r="R527" t="s">
        <v>61</v>
      </c>
      <c r="S527" t="s">
        <v>62</v>
      </c>
      <c r="T527" s="3" t="str">
        <f t="shared" si="17"/>
        <v>.</v>
      </c>
      <c r="U527" s="3" t="str">
        <f>IF(AND(R527&lt;&gt;"_U",N527&lt;&gt;9999,N527&lt;&gt;999,L527&lt;&gt;"Median"),IFERROR(VLOOKUP(A527,'Region Total'!A:P,16,0),"."),".")</f>
        <v>.</v>
      </c>
    </row>
    <row r="528" spans="1:21" x14ac:dyDescent="0.3">
      <c r="A528" s="1" t="str">
        <f t="shared" si="16"/>
        <v>2018|ManawatÅ«-Whanganui Region|Median ($) - total household income</v>
      </c>
      <c r="B528" t="s">
        <v>18</v>
      </c>
      <c r="C528" t="s">
        <v>19</v>
      </c>
      <c r="D528" t="s">
        <v>20</v>
      </c>
      <c r="E528" t="s">
        <v>21</v>
      </c>
      <c r="F528">
        <v>2018</v>
      </c>
      <c r="G528">
        <v>2018</v>
      </c>
      <c r="H528">
        <v>8</v>
      </c>
      <c r="I528" t="s">
        <v>22</v>
      </c>
      <c r="J528">
        <v>99</v>
      </c>
      <c r="K528" t="s">
        <v>23</v>
      </c>
      <c r="L528" t="s">
        <v>56</v>
      </c>
      <c r="M528" t="s">
        <v>57</v>
      </c>
      <c r="N528">
        <v>1</v>
      </c>
      <c r="O528" t="s">
        <v>33</v>
      </c>
      <c r="P528">
        <v>67100</v>
      </c>
      <c r="T528" s="3" t="str">
        <f t="shared" si="17"/>
        <v>.</v>
      </c>
      <c r="U528" s="3" t="str">
        <f>IF(AND(R528&lt;&gt;"_U",N528&lt;&gt;9999,N528&lt;&gt;999,L528&lt;&gt;"Median"),IFERROR(VLOOKUP(A528,'Region Total'!A:P,16,0),"."),".")</f>
        <v>.</v>
      </c>
    </row>
    <row r="529" spans="1:21" x14ac:dyDescent="0.3">
      <c r="A529" s="1" t="str">
        <f t="shared" si="16"/>
        <v>2018|ManawatÅ«-Whanganui Region|Median ($) - total household income</v>
      </c>
      <c r="B529" t="s">
        <v>18</v>
      </c>
      <c r="C529" t="s">
        <v>19</v>
      </c>
      <c r="D529" t="s">
        <v>20</v>
      </c>
      <c r="E529" t="s">
        <v>21</v>
      </c>
      <c r="F529">
        <v>2018</v>
      </c>
      <c r="G529">
        <v>2018</v>
      </c>
      <c r="H529">
        <v>8</v>
      </c>
      <c r="I529" t="s">
        <v>22</v>
      </c>
      <c r="J529">
        <v>99</v>
      </c>
      <c r="K529" t="s">
        <v>23</v>
      </c>
      <c r="L529" t="s">
        <v>56</v>
      </c>
      <c r="M529" t="s">
        <v>57</v>
      </c>
      <c r="N529">
        <v>2</v>
      </c>
      <c r="O529" t="s">
        <v>28</v>
      </c>
      <c r="P529">
        <v>40900</v>
      </c>
      <c r="T529" s="3" t="str">
        <f t="shared" si="17"/>
        <v>.</v>
      </c>
      <c r="U529" s="3" t="str">
        <f>IF(AND(R529&lt;&gt;"_U",N529&lt;&gt;9999,N529&lt;&gt;999,L529&lt;&gt;"Median"),IFERROR(VLOOKUP(A529,'Region Total'!A:P,16,0),"."),".")</f>
        <v>.</v>
      </c>
    </row>
    <row r="530" spans="1:21" x14ac:dyDescent="0.3">
      <c r="A530" s="1" t="str">
        <f t="shared" si="16"/>
        <v>2018|Wellington Region|$20,000 or less</v>
      </c>
      <c r="B530" t="s">
        <v>18</v>
      </c>
      <c r="C530" t="s">
        <v>19</v>
      </c>
      <c r="D530" t="s">
        <v>20</v>
      </c>
      <c r="E530" t="s">
        <v>21</v>
      </c>
      <c r="F530">
        <v>2018</v>
      </c>
      <c r="G530">
        <v>2018</v>
      </c>
      <c r="H530">
        <v>9</v>
      </c>
      <c r="I530" t="s">
        <v>53</v>
      </c>
      <c r="J530">
        <v>99</v>
      </c>
      <c r="K530" t="s">
        <v>23</v>
      </c>
      <c r="L530">
        <v>1</v>
      </c>
      <c r="M530" t="s">
        <v>39</v>
      </c>
      <c r="N530">
        <v>2</v>
      </c>
      <c r="O530" t="s">
        <v>28</v>
      </c>
      <c r="P530">
        <v>8313</v>
      </c>
      <c r="T530" s="3">
        <f t="shared" si="17"/>
        <v>62.95</v>
      </c>
      <c r="U530" s="3">
        <f>IF(AND(R530&lt;&gt;"_U",N530&lt;&gt;9999,N530&lt;&gt;999,L530&lt;&gt;"Median"),IFERROR(VLOOKUP(A530,'Region Total'!A:P,16,0),"."),".")</f>
        <v>13206</v>
      </c>
    </row>
    <row r="531" spans="1:21" x14ac:dyDescent="0.3">
      <c r="A531" s="1" t="str">
        <f t="shared" si="16"/>
        <v>2018|Wellington Region|$20,000 or less</v>
      </c>
      <c r="B531" t="s">
        <v>18</v>
      </c>
      <c r="C531" t="s">
        <v>19</v>
      </c>
      <c r="D531" t="s">
        <v>20</v>
      </c>
      <c r="E531" t="s">
        <v>21</v>
      </c>
      <c r="F531">
        <v>2018</v>
      </c>
      <c r="G531">
        <v>2018</v>
      </c>
      <c r="H531">
        <v>9</v>
      </c>
      <c r="I531" t="s">
        <v>53</v>
      </c>
      <c r="J531">
        <v>99</v>
      </c>
      <c r="K531" t="s">
        <v>23</v>
      </c>
      <c r="L531">
        <v>1</v>
      </c>
      <c r="M531" t="s">
        <v>39</v>
      </c>
      <c r="N531">
        <v>9999</v>
      </c>
      <c r="O531" t="s">
        <v>40</v>
      </c>
      <c r="P531">
        <v>13206</v>
      </c>
      <c r="T531" s="3" t="str">
        <f t="shared" si="17"/>
        <v>.</v>
      </c>
      <c r="U531" s="3" t="str">
        <f>IF(AND(R531&lt;&gt;"_U",N531&lt;&gt;9999,N531&lt;&gt;999,L531&lt;&gt;"Median"),IFERROR(VLOOKUP(A531,'Region Total'!A:P,16,0),"."),".")</f>
        <v>.</v>
      </c>
    </row>
    <row r="532" spans="1:21" x14ac:dyDescent="0.3">
      <c r="A532" s="1" t="str">
        <f t="shared" si="16"/>
        <v>2018|Wellington Region|$20,000 or less</v>
      </c>
      <c r="B532" t="s">
        <v>18</v>
      </c>
      <c r="C532" t="s">
        <v>19</v>
      </c>
      <c r="D532" t="s">
        <v>20</v>
      </c>
      <c r="E532" t="s">
        <v>21</v>
      </c>
      <c r="F532">
        <v>2018</v>
      </c>
      <c r="G532">
        <v>2018</v>
      </c>
      <c r="H532">
        <v>9</v>
      </c>
      <c r="I532" t="s">
        <v>53</v>
      </c>
      <c r="J532">
        <v>99</v>
      </c>
      <c r="K532" t="s">
        <v>23</v>
      </c>
      <c r="L532">
        <v>1</v>
      </c>
      <c r="M532" t="s">
        <v>39</v>
      </c>
      <c r="N532">
        <v>999</v>
      </c>
      <c r="O532" t="s">
        <v>42</v>
      </c>
      <c r="P532">
        <v>0</v>
      </c>
      <c r="T532" s="3" t="str">
        <f t="shared" si="17"/>
        <v>.</v>
      </c>
      <c r="U532" s="3" t="str">
        <f>IF(AND(R532&lt;&gt;"_U",N532&lt;&gt;9999,N532&lt;&gt;999,L532&lt;&gt;"Median"),IFERROR(VLOOKUP(A532,'Region Total'!A:P,16,0),"."),".")</f>
        <v>.</v>
      </c>
    </row>
    <row r="533" spans="1:21" x14ac:dyDescent="0.3">
      <c r="A533" s="1" t="str">
        <f t="shared" si="16"/>
        <v>2018|Wellington Region|$20,000 or less</v>
      </c>
      <c r="B533" t="s">
        <v>18</v>
      </c>
      <c r="C533" t="s">
        <v>19</v>
      </c>
      <c r="D533" t="s">
        <v>20</v>
      </c>
      <c r="E533" t="s">
        <v>21</v>
      </c>
      <c r="F533">
        <v>2018</v>
      </c>
      <c r="G533">
        <v>2018</v>
      </c>
      <c r="H533">
        <v>9</v>
      </c>
      <c r="I533" t="s">
        <v>53</v>
      </c>
      <c r="J533">
        <v>99</v>
      </c>
      <c r="K533" t="s">
        <v>23</v>
      </c>
      <c r="L533">
        <v>1</v>
      </c>
      <c r="M533" t="s">
        <v>39</v>
      </c>
      <c r="N533">
        <v>7777</v>
      </c>
      <c r="O533" t="s">
        <v>37</v>
      </c>
      <c r="P533">
        <v>13206</v>
      </c>
      <c r="T533" s="3">
        <f t="shared" si="17"/>
        <v>100</v>
      </c>
      <c r="U533" s="3">
        <f>IF(AND(R533&lt;&gt;"_U",N533&lt;&gt;9999,N533&lt;&gt;999,L533&lt;&gt;"Median"),IFERROR(VLOOKUP(A533,'Region Total'!A:P,16,0),"."),".")</f>
        <v>13206</v>
      </c>
    </row>
    <row r="534" spans="1:21" x14ac:dyDescent="0.3">
      <c r="A534" s="1" t="str">
        <f t="shared" si="16"/>
        <v>2018|Wellington Region|$20,000 or less</v>
      </c>
      <c r="B534" t="s">
        <v>18</v>
      </c>
      <c r="C534" t="s">
        <v>19</v>
      </c>
      <c r="D534" t="s">
        <v>20</v>
      </c>
      <c r="E534" t="s">
        <v>21</v>
      </c>
      <c r="F534">
        <v>2018</v>
      </c>
      <c r="G534">
        <v>2018</v>
      </c>
      <c r="H534">
        <v>9</v>
      </c>
      <c r="I534" t="s">
        <v>53</v>
      </c>
      <c r="J534">
        <v>99</v>
      </c>
      <c r="K534" t="s">
        <v>23</v>
      </c>
      <c r="L534">
        <v>1</v>
      </c>
      <c r="M534" t="s">
        <v>39</v>
      </c>
      <c r="N534">
        <v>1</v>
      </c>
      <c r="O534" t="s">
        <v>33</v>
      </c>
      <c r="P534">
        <v>3948</v>
      </c>
      <c r="T534" s="3">
        <f t="shared" si="17"/>
        <v>29.9</v>
      </c>
      <c r="U534" s="3">
        <f>IF(AND(R534&lt;&gt;"_U",N534&lt;&gt;9999,N534&lt;&gt;999,L534&lt;&gt;"Median"),IFERROR(VLOOKUP(A534,'Region Total'!A:P,16,0),"."),".")</f>
        <v>13206</v>
      </c>
    </row>
    <row r="535" spans="1:21" x14ac:dyDescent="0.3">
      <c r="A535" s="1" t="str">
        <f t="shared" si="16"/>
        <v>2018|Wellington Region|$20,000 or less</v>
      </c>
      <c r="B535" t="s">
        <v>18</v>
      </c>
      <c r="C535" t="s">
        <v>19</v>
      </c>
      <c r="D535" t="s">
        <v>20</v>
      </c>
      <c r="E535" t="s">
        <v>21</v>
      </c>
      <c r="F535">
        <v>2018</v>
      </c>
      <c r="G535">
        <v>2018</v>
      </c>
      <c r="H535">
        <v>9</v>
      </c>
      <c r="I535" t="s">
        <v>53</v>
      </c>
      <c r="J535">
        <v>99</v>
      </c>
      <c r="K535" t="s">
        <v>23</v>
      </c>
      <c r="L535">
        <v>1</v>
      </c>
      <c r="M535" t="s">
        <v>39</v>
      </c>
      <c r="N535">
        <v>3</v>
      </c>
      <c r="O535" t="s">
        <v>25</v>
      </c>
      <c r="P535">
        <v>948</v>
      </c>
      <c r="T535" s="3">
        <f t="shared" si="17"/>
        <v>7.18</v>
      </c>
      <c r="U535" s="3">
        <f>IF(AND(R535&lt;&gt;"_U",N535&lt;&gt;9999,N535&lt;&gt;999,L535&lt;&gt;"Median"),IFERROR(VLOOKUP(A535,'Region Total'!A:P,16,0),"."),".")</f>
        <v>13206</v>
      </c>
    </row>
    <row r="536" spans="1:21" x14ac:dyDescent="0.3">
      <c r="A536" s="1" t="str">
        <f t="shared" si="16"/>
        <v>2018|Wellington Region|$20,001-$30,000</v>
      </c>
      <c r="B536" t="s">
        <v>18</v>
      </c>
      <c r="C536" t="s">
        <v>19</v>
      </c>
      <c r="D536" t="s">
        <v>20</v>
      </c>
      <c r="E536" t="s">
        <v>21</v>
      </c>
      <c r="F536">
        <v>2018</v>
      </c>
      <c r="G536">
        <v>2018</v>
      </c>
      <c r="H536">
        <v>9</v>
      </c>
      <c r="I536" t="s">
        <v>53</v>
      </c>
      <c r="J536">
        <v>99</v>
      </c>
      <c r="K536" t="s">
        <v>23</v>
      </c>
      <c r="L536">
        <v>2</v>
      </c>
      <c r="M536" t="s">
        <v>24</v>
      </c>
      <c r="N536">
        <v>3</v>
      </c>
      <c r="O536" t="s">
        <v>25</v>
      </c>
      <c r="P536">
        <v>1473</v>
      </c>
      <c r="T536" s="3">
        <f t="shared" si="17"/>
        <v>9.68</v>
      </c>
      <c r="U536" s="3">
        <f>IF(AND(R536&lt;&gt;"_U",N536&lt;&gt;9999,N536&lt;&gt;999,L536&lt;&gt;"Median"),IFERROR(VLOOKUP(A536,'Region Total'!A:P,16,0),"."),".")</f>
        <v>15222</v>
      </c>
    </row>
    <row r="537" spans="1:21" x14ac:dyDescent="0.3">
      <c r="A537" s="1" t="str">
        <f t="shared" si="16"/>
        <v>2018|Wellington Region|$20,001-$30,000</v>
      </c>
      <c r="B537" t="s">
        <v>18</v>
      </c>
      <c r="C537" t="s">
        <v>19</v>
      </c>
      <c r="D537" t="s">
        <v>20</v>
      </c>
      <c r="E537" t="s">
        <v>21</v>
      </c>
      <c r="F537">
        <v>2018</v>
      </c>
      <c r="G537">
        <v>2018</v>
      </c>
      <c r="H537">
        <v>9</v>
      </c>
      <c r="I537" t="s">
        <v>53</v>
      </c>
      <c r="J537">
        <v>99</v>
      </c>
      <c r="K537" t="s">
        <v>23</v>
      </c>
      <c r="L537">
        <v>2</v>
      </c>
      <c r="M537" t="s">
        <v>24</v>
      </c>
      <c r="N537">
        <v>999</v>
      </c>
      <c r="O537" t="s">
        <v>42</v>
      </c>
      <c r="P537">
        <v>0</v>
      </c>
      <c r="T537" s="3" t="str">
        <f t="shared" si="17"/>
        <v>.</v>
      </c>
      <c r="U537" s="3" t="str">
        <f>IF(AND(R537&lt;&gt;"_U",N537&lt;&gt;9999,N537&lt;&gt;999,L537&lt;&gt;"Median"),IFERROR(VLOOKUP(A537,'Region Total'!A:P,16,0),"."),".")</f>
        <v>.</v>
      </c>
    </row>
    <row r="538" spans="1:21" x14ac:dyDescent="0.3">
      <c r="A538" s="1" t="str">
        <f t="shared" si="16"/>
        <v>2018|Wellington Region|$20,001-$30,000</v>
      </c>
      <c r="B538" t="s">
        <v>18</v>
      </c>
      <c r="C538" t="s">
        <v>19</v>
      </c>
      <c r="D538" t="s">
        <v>20</v>
      </c>
      <c r="E538" t="s">
        <v>21</v>
      </c>
      <c r="F538">
        <v>2018</v>
      </c>
      <c r="G538">
        <v>2018</v>
      </c>
      <c r="H538">
        <v>9</v>
      </c>
      <c r="I538" t="s">
        <v>53</v>
      </c>
      <c r="J538">
        <v>99</v>
      </c>
      <c r="K538" t="s">
        <v>23</v>
      </c>
      <c r="L538">
        <v>2</v>
      </c>
      <c r="M538" t="s">
        <v>24</v>
      </c>
      <c r="N538">
        <v>7777</v>
      </c>
      <c r="O538" t="s">
        <v>37</v>
      </c>
      <c r="P538">
        <v>15222</v>
      </c>
      <c r="T538" s="3">
        <f t="shared" si="17"/>
        <v>100</v>
      </c>
      <c r="U538" s="3">
        <f>IF(AND(R538&lt;&gt;"_U",N538&lt;&gt;9999,N538&lt;&gt;999,L538&lt;&gt;"Median"),IFERROR(VLOOKUP(A538,'Region Total'!A:P,16,0),"."),".")</f>
        <v>15222</v>
      </c>
    </row>
    <row r="539" spans="1:21" x14ac:dyDescent="0.3">
      <c r="A539" s="1" t="str">
        <f t="shared" si="16"/>
        <v>2018|Wellington Region|$20,001-$30,000</v>
      </c>
      <c r="B539" t="s">
        <v>18</v>
      </c>
      <c r="C539" t="s">
        <v>19</v>
      </c>
      <c r="D539" t="s">
        <v>20</v>
      </c>
      <c r="E539" t="s">
        <v>21</v>
      </c>
      <c r="F539">
        <v>2018</v>
      </c>
      <c r="G539">
        <v>2018</v>
      </c>
      <c r="H539">
        <v>9</v>
      </c>
      <c r="I539" t="s">
        <v>53</v>
      </c>
      <c r="J539">
        <v>99</v>
      </c>
      <c r="K539" t="s">
        <v>23</v>
      </c>
      <c r="L539">
        <v>2</v>
      </c>
      <c r="M539" t="s">
        <v>24</v>
      </c>
      <c r="N539">
        <v>2</v>
      </c>
      <c r="O539" t="s">
        <v>28</v>
      </c>
      <c r="P539">
        <v>6546</v>
      </c>
      <c r="T539" s="3">
        <f t="shared" si="17"/>
        <v>43</v>
      </c>
      <c r="U539" s="3">
        <f>IF(AND(R539&lt;&gt;"_U",N539&lt;&gt;9999,N539&lt;&gt;999,L539&lt;&gt;"Median"),IFERROR(VLOOKUP(A539,'Region Total'!A:P,16,0),"."),".")</f>
        <v>15222</v>
      </c>
    </row>
    <row r="540" spans="1:21" x14ac:dyDescent="0.3">
      <c r="A540" s="1" t="str">
        <f t="shared" si="16"/>
        <v>2018|Wellington Region|$20,001-$30,000</v>
      </c>
      <c r="B540" t="s">
        <v>18</v>
      </c>
      <c r="C540" t="s">
        <v>19</v>
      </c>
      <c r="D540" t="s">
        <v>20</v>
      </c>
      <c r="E540" t="s">
        <v>21</v>
      </c>
      <c r="F540">
        <v>2018</v>
      </c>
      <c r="G540">
        <v>2018</v>
      </c>
      <c r="H540">
        <v>9</v>
      </c>
      <c r="I540" t="s">
        <v>53</v>
      </c>
      <c r="J540">
        <v>99</v>
      </c>
      <c r="K540" t="s">
        <v>23</v>
      </c>
      <c r="L540">
        <v>2</v>
      </c>
      <c r="M540" t="s">
        <v>24</v>
      </c>
      <c r="N540">
        <v>1</v>
      </c>
      <c r="O540" t="s">
        <v>33</v>
      </c>
      <c r="P540">
        <v>7200</v>
      </c>
      <c r="T540" s="3">
        <f t="shared" si="17"/>
        <v>47.3</v>
      </c>
      <c r="U540" s="3">
        <f>IF(AND(R540&lt;&gt;"_U",N540&lt;&gt;9999,N540&lt;&gt;999,L540&lt;&gt;"Median"),IFERROR(VLOOKUP(A540,'Region Total'!A:P,16,0),"."),".")</f>
        <v>15222</v>
      </c>
    </row>
    <row r="541" spans="1:21" x14ac:dyDescent="0.3">
      <c r="A541" s="1" t="str">
        <f t="shared" si="16"/>
        <v>2018|Wellington Region|$20,001-$30,000</v>
      </c>
      <c r="B541" t="s">
        <v>18</v>
      </c>
      <c r="C541" t="s">
        <v>19</v>
      </c>
      <c r="D541" t="s">
        <v>20</v>
      </c>
      <c r="E541" t="s">
        <v>21</v>
      </c>
      <c r="F541">
        <v>2018</v>
      </c>
      <c r="G541">
        <v>2018</v>
      </c>
      <c r="H541">
        <v>9</v>
      </c>
      <c r="I541" t="s">
        <v>53</v>
      </c>
      <c r="J541">
        <v>99</v>
      </c>
      <c r="K541" t="s">
        <v>23</v>
      </c>
      <c r="L541">
        <v>2</v>
      </c>
      <c r="M541" t="s">
        <v>24</v>
      </c>
      <c r="N541">
        <v>9999</v>
      </c>
      <c r="O541" t="s">
        <v>40</v>
      </c>
      <c r="P541">
        <v>15222</v>
      </c>
      <c r="T541" s="3" t="str">
        <f t="shared" si="17"/>
        <v>.</v>
      </c>
      <c r="U541" s="3" t="str">
        <f>IF(AND(R541&lt;&gt;"_U",N541&lt;&gt;9999,N541&lt;&gt;999,L541&lt;&gt;"Median"),IFERROR(VLOOKUP(A541,'Region Total'!A:P,16,0),"."),".")</f>
        <v>.</v>
      </c>
    </row>
    <row r="542" spans="1:21" x14ac:dyDescent="0.3">
      <c r="A542" s="1" t="str">
        <f t="shared" si="16"/>
        <v>2018|Wellington Region|$30,001-$50,000</v>
      </c>
      <c r="B542" t="s">
        <v>18</v>
      </c>
      <c r="C542" t="s">
        <v>19</v>
      </c>
      <c r="D542" t="s">
        <v>20</v>
      </c>
      <c r="E542" t="s">
        <v>21</v>
      </c>
      <c r="F542">
        <v>2018</v>
      </c>
      <c r="G542">
        <v>2018</v>
      </c>
      <c r="H542">
        <v>9</v>
      </c>
      <c r="I542" t="s">
        <v>53</v>
      </c>
      <c r="J542">
        <v>99</v>
      </c>
      <c r="K542" t="s">
        <v>23</v>
      </c>
      <c r="L542">
        <v>3</v>
      </c>
      <c r="M542" t="s">
        <v>45</v>
      </c>
      <c r="N542">
        <v>999</v>
      </c>
      <c r="O542" t="s">
        <v>42</v>
      </c>
      <c r="P542">
        <v>0</v>
      </c>
      <c r="T542" s="3" t="str">
        <f t="shared" si="17"/>
        <v>.</v>
      </c>
      <c r="U542" s="3" t="str">
        <f>IF(AND(R542&lt;&gt;"_U",N542&lt;&gt;9999,N542&lt;&gt;999,L542&lt;&gt;"Median"),IFERROR(VLOOKUP(A542,'Region Total'!A:P,16,0),"."),".")</f>
        <v>.</v>
      </c>
    </row>
    <row r="543" spans="1:21" x14ac:dyDescent="0.3">
      <c r="A543" s="1" t="str">
        <f t="shared" si="16"/>
        <v>2018|Wellington Region|$30,001-$50,000</v>
      </c>
      <c r="B543" t="s">
        <v>18</v>
      </c>
      <c r="C543" t="s">
        <v>19</v>
      </c>
      <c r="D543" t="s">
        <v>20</v>
      </c>
      <c r="E543" t="s">
        <v>21</v>
      </c>
      <c r="F543">
        <v>2018</v>
      </c>
      <c r="G543">
        <v>2018</v>
      </c>
      <c r="H543">
        <v>9</v>
      </c>
      <c r="I543" t="s">
        <v>53</v>
      </c>
      <c r="J543">
        <v>99</v>
      </c>
      <c r="K543" t="s">
        <v>23</v>
      </c>
      <c r="L543">
        <v>3</v>
      </c>
      <c r="M543" t="s">
        <v>45</v>
      </c>
      <c r="N543">
        <v>3</v>
      </c>
      <c r="O543" t="s">
        <v>25</v>
      </c>
      <c r="P543">
        <v>2373</v>
      </c>
      <c r="T543" s="3">
        <f t="shared" si="17"/>
        <v>10.87</v>
      </c>
      <c r="U543" s="3">
        <f>IF(AND(R543&lt;&gt;"_U",N543&lt;&gt;9999,N543&lt;&gt;999,L543&lt;&gt;"Median"),IFERROR(VLOOKUP(A543,'Region Total'!A:P,16,0),"."),".")</f>
        <v>21822</v>
      </c>
    </row>
    <row r="544" spans="1:21" x14ac:dyDescent="0.3">
      <c r="A544" s="1" t="str">
        <f t="shared" si="16"/>
        <v>2018|Wellington Region|$30,001-$50,000</v>
      </c>
      <c r="B544" t="s">
        <v>18</v>
      </c>
      <c r="C544" t="s">
        <v>19</v>
      </c>
      <c r="D544" t="s">
        <v>20</v>
      </c>
      <c r="E544" t="s">
        <v>21</v>
      </c>
      <c r="F544">
        <v>2018</v>
      </c>
      <c r="G544">
        <v>2018</v>
      </c>
      <c r="H544">
        <v>9</v>
      </c>
      <c r="I544" t="s">
        <v>53</v>
      </c>
      <c r="J544">
        <v>99</v>
      </c>
      <c r="K544" t="s">
        <v>23</v>
      </c>
      <c r="L544">
        <v>3</v>
      </c>
      <c r="M544" t="s">
        <v>45</v>
      </c>
      <c r="N544">
        <v>1</v>
      </c>
      <c r="O544" t="s">
        <v>33</v>
      </c>
      <c r="P544">
        <v>10464</v>
      </c>
      <c r="T544" s="3">
        <f t="shared" si="17"/>
        <v>47.95</v>
      </c>
      <c r="U544" s="3">
        <f>IF(AND(R544&lt;&gt;"_U",N544&lt;&gt;9999,N544&lt;&gt;999,L544&lt;&gt;"Median"),IFERROR(VLOOKUP(A544,'Region Total'!A:P,16,0),"."),".")</f>
        <v>21822</v>
      </c>
    </row>
    <row r="545" spans="1:21" x14ac:dyDescent="0.3">
      <c r="A545" s="1" t="str">
        <f t="shared" si="16"/>
        <v>2018|Wellington Region|$30,001-$50,000</v>
      </c>
      <c r="B545" t="s">
        <v>18</v>
      </c>
      <c r="C545" t="s">
        <v>19</v>
      </c>
      <c r="D545" t="s">
        <v>20</v>
      </c>
      <c r="E545" t="s">
        <v>21</v>
      </c>
      <c r="F545">
        <v>2018</v>
      </c>
      <c r="G545">
        <v>2018</v>
      </c>
      <c r="H545">
        <v>9</v>
      </c>
      <c r="I545" t="s">
        <v>53</v>
      </c>
      <c r="J545">
        <v>99</v>
      </c>
      <c r="K545" t="s">
        <v>23</v>
      </c>
      <c r="L545">
        <v>3</v>
      </c>
      <c r="M545" t="s">
        <v>45</v>
      </c>
      <c r="N545">
        <v>9999</v>
      </c>
      <c r="O545" t="s">
        <v>40</v>
      </c>
      <c r="P545">
        <v>21822</v>
      </c>
      <c r="T545" s="3" t="str">
        <f t="shared" si="17"/>
        <v>.</v>
      </c>
      <c r="U545" s="3" t="str">
        <f>IF(AND(R545&lt;&gt;"_U",N545&lt;&gt;9999,N545&lt;&gt;999,L545&lt;&gt;"Median"),IFERROR(VLOOKUP(A545,'Region Total'!A:P,16,0),"."),".")</f>
        <v>.</v>
      </c>
    </row>
    <row r="546" spans="1:21" x14ac:dyDescent="0.3">
      <c r="A546" s="1" t="str">
        <f t="shared" si="16"/>
        <v>2018|Wellington Region|$30,001-$50,000</v>
      </c>
      <c r="B546" t="s">
        <v>18</v>
      </c>
      <c r="C546" t="s">
        <v>19</v>
      </c>
      <c r="D546" t="s">
        <v>20</v>
      </c>
      <c r="E546" t="s">
        <v>21</v>
      </c>
      <c r="F546">
        <v>2018</v>
      </c>
      <c r="G546">
        <v>2018</v>
      </c>
      <c r="H546">
        <v>9</v>
      </c>
      <c r="I546" t="s">
        <v>53</v>
      </c>
      <c r="J546">
        <v>99</v>
      </c>
      <c r="K546" t="s">
        <v>23</v>
      </c>
      <c r="L546">
        <v>3</v>
      </c>
      <c r="M546" t="s">
        <v>45</v>
      </c>
      <c r="N546">
        <v>2</v>
      </c>
      <c r="O546" t="s">
        <v>28</v>
      </c>
      <c r="P546">
        <v>8988</v>
      </c>
      <c r="T546" s="3">
        <f t="shared" si="17"/>
        <v>41.19</v>
      </c>
      <c r="U546" s="3">
        <f>IF(AND(R546&lt;&gt;"_U",N546&lt;&gt;9999,N546&lt;&gt;999,L546&lt;&gt;"Median"),IFERROR(VLOOKUP(A546,'Region Total'!A:P,16,0),"."),".")</f>
        <v>21822</v>
      </c>
    </row>
    <row r="547" spans="1:21" x14ac:dyDescent="0.3">
      <c r="A547" s="1" t="str">
        <f t="shared" si="16"/>
        <v>2018|Wellington Region|$30,001-$50,000</v>
      </c>
      <c r="B547" t="s">
        <v>18</v>
      </c>
      <c r="C547" t="s">
        <v>19</v>
      </c>
      <c r="D547" t="s">
        <v>20</v>
      </c>
      <c r="E547" t="s">
        <v>21</v>
      </c>
      <c r="F547">
        <v>2018</v>
      </c>
      <c r="G547">
        <v>2018</v>
      </c>
      <c r="H547">
        <v>9</v>
      </c>
      <c r="I547" t="s">
        <v>53</v>
      </c>
      <c r="J547">
        <v>99</v>
      </c>
      <c r="K547" t="s">
        <v>23</v>
      </c>
      <c r="L547">
        <v>3</v>
      </c>
      <c r="M547" t="s">
        <v>45</v>
      </c>
      <c r="N547">
        <v>7777</v>
      </c>
      <c r="O547" t="s">
        <v>37</v>
      </c>
      <c r="P547">
        <v>21822</v>
      </c>
      <c r="T547" s="3">
        <f t="shared" si="17"/>
        <v>100</v>
      </c>
      <c r="U547" s="3">
        <f>IF(AND(R547&lt;&gt;"_U",N547&lt;&gt;9999,N547&lt;&gt;999,L547&lt;&gt;"Median"),IFERROR(VLOOKUP(A547,'Region Total'!A:P,16,0),"."),".")</f>
        <v>21822</v>
      </c>
    </row>
    <row r="548" spans="1:21" x14ac:dyDescent="0.3">
      <c r="A548" s="1" t="str">
        <f t="shared" si="16"/>
        <v>2018|Wellington Region|$50,001-$70,000</v>
      </c>
      <c r="B548" t="s">
        <v>18</v>
      </c>
      <c r="C548" t="s">
        <v>19</v>
      </c>
      <c r="D548" t="s">
        <v>20</v>
      </c>
      <c r="E548" t="s">
        <v>21</v>
      </c>
      <c r="F548">
        <v>2018</v>
      </c>
      <c r="G548">
        <v>2018</v>
      </c>
      <c r="H548">
        <v>9</v>
      </c>
      <c r="I548" t="s">
        <v>53</v>
      </c>
      <c r="J548">
        <v>99</v>
      </c>
      <c r="K548" t="s">
        <v>23</v>
      </c>
      <c r="L548">
        <v>4</v>
      </c>
      <c r="M548" t="s">
        <v>36</v>
      </c>
      <c r="N548">
        <v>2</v>
      </c>
      <c r="O548" t="s">
        <v>28</v>
      </c>
      <c r="P548">
        <v>8364</v>
      </c>
      <c r="T548" s="3">
        <f t="shared" si="17"/>
        <v>40.58</v>
      </c>
      <c r="U548" s="3">
        <f>IF(AND(R548&lt;&gt;"_U",N548&lt;&gt;9999,N548&lt;&gt;999,L548&lt;&gt;"Median"),IFERROR(VLOOKUP(A548,'Region Total'!A:P,16,0),"."),".")</f>
        <v>20610</v>
      </c>
    </row>
    <row r="549" spans="1:21" x14ac:dyDescent="0.3">
      <c r="A549" s="1" t="str">
        <f t="shared" si="16"/>
        <v>2018|Wellington Region|$50,001-$70,000</v>
      </c>
      <c r="B549" t="s">
        <v>18</v>
      </c>
      <c r="C549" t="s">
        <v>19</v>
      </c>
      <c r="D549" t="s">
        <v>20</v>
      </c>
      <c r="E549" t="s">
        <v>21</v>
      </c>
      <c r="F549">
        <v>2018</v>
      </c>
      <c r="G549">
        <v>2018</v>
      </c>
      <c r="H549">
        <v>9</v>
      </c>
      <c r="I549" t="s">
        <v>53</v>
      </c>
      <c r="J549">
        <v>99</v>
      </c>
      <c r="K549" t="s">
        <v>23</v>
      </c>
      <c r="L549">
        <v>4</v>
      </c>
      <c r="M549" t="s">
        <v>36</v>
      </c>
      <c r="N549">
        <v>999</v>
      </c>
      <c r="O549" t="s">
        <v>42</v>
      </c>
      <c r="P549">
        <v>0</v>
      </c>
      <c r="T549" s="3" t="str">
        <f t="shared" si="17"/>
        <v>.</v>
      </c>
      <c r="U549" s="3" t="str">
        <f>IF(AND(R549&lt;&gt;"_U",N549&lt;&gt;9999,N549&lt;&gt;999,L549&lt;&gt;"Median"),IFERROR(VLOOKUP(A549,'Region Total'!A:P,16,0),"."),".")</f>
        <v>.</v>
      </c>
    </row>
    <row r="550" spans="1:21" x14ac:dyDescent="0.3">
      <c r="A550" s="1" t="str">
        <f t="shared" si="16"/>
        <v>2018|Wellington Region|$50,001-$70,000</v>
      </c>
      <c r="B550" t="s">
        <v>18</v>
      </c>
      <c r="C550" t="s">
        <v>19</v>
      </c>
      <c r="D550" t="s">
        <v>20</v>
      </c>
      <c r="E550" t="s">
        <v>21</v>
      </c>
      <c r="F550">
        <v>2018</v>
      </c>
      <c r="G550">
        <v>2018</v>
      </c>
      <c r="H550">
        <v>9</v>
      </c>
      <c r="I550" t="s">
        <v>53</v>
      </c>
      <c r="J550">
        <v>99</v>
      </c>
      <c r="K550" t="s">
        <v>23</v>
      </c>
      <c r="L550">
        <v>4</v>
      </c>
      <c r="M550" t="s">
        <v>36</v>
      </c>
      <c r="N550">
        <v>3</v>
      </c>
      <c r="O550" t="s">
        <v>25</v>
      </c>
      <c r="P550">
        <v>2148</v>
      </c>
      <c r="T550" s="3">
        <f t="shared" si="17"/>
        <v>10.42</v>
      </c>
      <c r="U550" s="3">
        <f>IF(AND(R550&lt;&gt;"_U",N550&lt;&gt;9999,N550&lt;&gt;999,L550&lt;&gt;"Median"),IFERROR(VLOOKUP(A550,'Region Total'!A:P,16,0),"."),".")</f>
        <v>20610</v>
      </c>
    </row>
    <row r="551" spans="1:21" x14ac:dyDescent="0.3">
      <c r="A551" s="1" t="str">
        <f t="shared" si="16"/>
        <v>2018|Wellington Region|$50,001-$70,000</v>
      </c>
      <c r="B551" t="s">
        <v>18</v>
      </c>
      <c r="C551" t="s">
        <v>19</v>
      </c>
      <c r="D551" t="s">
        <v>20</v>
      </c>
      <c r="E551" t="s">
        <v>21</v>
      </c>
      <c r="F551">
        <v>2018</v>
      </c>
      <c r="G551">
        <v>2018</v>
      </c>
      <c r="H551">
        <v>9</v>
      </c>
      <c r="I551" t="s">
        <v>53</v>
      </c>
      <c r="J551">
        <v>99</v>
      </c>
      <c r="K551" t="s">
        <v>23</v>
      </c>
      <c r="L551">
        <v>4</v>
      </c>
      <c r="M551" t="s">
        <v>36</v>
      </c>
      <c r="N551">
        <v>9999</v>
      </c>
      <c r="O551" t="s">
        <v>40</v>
      </c>
      <c r="P551">
        <v>20610</v>
      </c>
      <c r="T551" s="3" t="str">
        <f t="shared" si="17"/>
        <v>.</v>
      </c>
      <c r="U551" s="3" t="str">
        <f>IF(AND(R551&lt;&gt;"_U",N551&lt;&gt;9999,N551&lt;&gt;999,L551&lt;&gt;"Median"),IFERROR(VLOOKUP(A551,'Region Total'!A:P,16,0),"."),".")</f>
        <v>.</v>
      </c>
    </row>
    <row r="552" spans="1:21" x14ac:dyDescent="0.3">
      <c r="A552" s="1" t="str">
        <f t="shared" si="16"/>
        <v>2018|Wellington Region|$50,001-$70,000</v>
      </c>
      <c r="B552" t="s">
        <v>18</v>
      </c>
      <c r="C552" t="s">
        <v>19</v>
      </c>
      <c r="D552" t="s">
        <v>20</v>
      </c>
      <c r="E552" t="s">
        <v>21</v>
      </c>
      <c r="F552">
        <v>2018</v>
      </c>
      <c r="G552">
        <v>2018</v>
      </c>
      <c r="H552">
        <v>9</v>
      </c>
      <c r="I552" t="s">
        <v>53</v>
      </c>
      <c r="J552">
        <v>99</v>
      </c>
      <c r="K552" t="s">
        <v>23</v>
      </c>
      <c r="L552">
        <v>4</v>
      </c>
      <c r="M552" t="s">
        <v>36</v>
      </c>
      <c r="N552">
        <v>7777</v>
      </c>
      <c r="O552" t="s">
        <v>37</v>
      </c>
      <c r="P552">
        <v>20610</v>
      </c>
      <c r="T552" s="3">
        <f t="shared" si="17"/>
        <v>100</v>
      </c>
      <c r="U552" s="3">
        <f>IF(AND(R552&lt;&gt;"_U",N552&lt;&gt;9999,N552&lt;&gt;999,L552&lt;&gt;"Median"),IFERROR(VLOOKUP(A552,'Region Total'!A:P,16,0),"."),".")</f>
        <v>20610</v>
      </c>
    </row>
    <row r="553" spans="1:21" x14ac:dyDescent="0.3">
      <c r="A553" s="1" t="str">
        <f t="shared" si="16"/>
        <v>2018|Wellington Region|$50,001-$70,000</v>
      </c>
      <c r="B553" t="s">
        <v>18</v>
      </c>
      <c r="C553" t="s">
        <v>19</v>
      </c>
      <c r="D553" t="s">
        <v>20</v>
      </c>
      <c r="E553" t="s">
        <v>21</v>
      </c>
      <c r="F553">
        <v>2018</v>
      </c>
      <c r="G553">
        <v>2018</v>
      </c>
      <c r="H553">
        <v>9</v>
      </c>
      <c r="I553" t="s">
        <v>53</v>
      </c>
      <c r="J553">
        <v>99</v>
      </c>
      <c r="K553" t="s">
        <v>23</v>
      </c>
      <c r="L553">
        <v>4</v>
      </c>
      <c r="M553" t="s">
        <v>36</v>
      </c>
      <c r="N553">
        <v>1</v>
      </c>
      <c r="O553" t="s">
        <v>33</v>
      </c>
      <c r="P553">
        <v>10098</v>
      </c>
      <c r="T553" s="3">
        <f t="shared" si="17"/>
        <v>49</v>
      </c>
      <c r="U553" s="3">
        <f>IF(AND(R553&lt;&gt;"_U",N553&lt;&gt;9999,N553&lt;&gt;999,L553&lt;&gt;"Median"),IFERROR(VLOOKUP(A553,'Region Total'!A:P,16,0),"."),".")</f>
        <v>20610</v>
      </c>
    </row>
    <row r="554" spans="1:21" x14ac:dyDescent="0.3">
      <c r="A554" s="1" t="str">
        <f t="shared" si="16"/>
        <v>2018|Wellington Region|$70,001-$100,000</v>
      </c>
      <c r="B554" t="s">
        <v>18</v>
      </c>
      <c r="C554" t="s">
        <v>19</v>
      </c>
      <c r="D554" t="s">
        <v>20</v>
      </c>
      <c r="E554" t="s">
        <v>21</v>
      </c>
      <c r="F554">
        <v>2018</v>
      </c>
      <c r="G554">
        <v>2018</v>
      </c>
      <c r="H554">
        <v>9</v>
      </c>
      <c r="I554" t="s">
        <v>53</v>
      </c>
      <c r="J554">
        <v>99</v>
      </c>
      <c r="K554" t="s">
        <v>23</v>
      </c>
      <c r="L554">
        <v>5</v>
      </c>
      <c r="M554" t="s">
        <v>58</v>
      </c>
      <c r="N554">
        <v>2</v>
      </c>
      <c r="O554" t="s">
        <v>28</v>
      </c>
      <c r="P554">
        <v>9177</v>
      </c>
      <c r="T554" s="3">
        <f t="shared" si="17"/>
        <v>35.33</v>
      </c>
      <c r="U554" s="3">
        <f>IF(AND(R554&lt;&gt;"_U",N554&lt;&gt;9999,N554&lt;&gt;999,L554&lt;&gt;"Median"),IFERROR(VLOOKUP(A554,'Region Total'!A:P,16,0),"."),".")</f>
        <v>25977</v>
      </c>
    </row>
    <row r="555" spans="1:21" x14ac:dyDescent="0.3">
      <c r="A555" s="1" t="str">
        <f t="shared" si="16"/>
        <v>2018|Wellington Region|$70,001-$100,000</v>
      </c>
      <c r="B555" t="s">
        <v>18</v>
      </c>
      <c r="C555" t="s">
        <v>19</v>
      </c>
      <c r="D555" t="s">
        <v>20</v>
      </c>
      <c r="E555" t="s">
        <v>21</v>
      </c>
      <c r="F555">
        <v>2018</v>
      </c>
      <c r="G555">
        <v>2018</v>
      </c>
      <c r="H555">
        <v>9</v>
      </c>
      <c r="I555" t="s">
        <v>53</v>
      </c>
      <c r="J555">
        <v>99</v>
      </c>
      <c r="K555" t="s">
        <v>23</v>
      </c>
      <c r="L555">
        <v>5</v>
      </c>
      <c r="M555" t="s">
        <v>58</v>
      </c>
      <c r="N555">
        <v>7777</v>
      </c>
      <c r="O555" t="s">
        <v>37</v>
      </c>
      <c r="P555">
        <v>25977</v>
      </c>
      <c r="T555" s="3">
        <f t="shared" si="17"/>
        <v>100</v>
      </c>
      <c r="U555" s="3">
        <f>IF(AND(R555&lt;&gt;"_U",N555&lt;&gt;9999,N555&lt;&gt;999,L555&lt;&gt;"Median"),IFERROR(VLOOKUP(A555,'Region Total'!A:P,16,0),"."),".")</f>
        <v>25977</v>
      </c>
    </row>
    <row r="556" spans="1:21" x14ac:dyDescent="0.3">
      <c r="A556" s="1" t="str">
        <f t="shared" si="16"/>
        <v>2018|Wellington Region|$70,001-$100,000</v>
      </c>
      <c r="B556" t="s">
        <v>18</v>
      </c>
      <c r="C556" t="s">
        <v>19</v>
      </c>
      <c r="D556" t="s">
        <v>20</v>
      </c>
      <c r="E556" t="s">
        <v>21</v>
      </c>
      <c r="F556">
        <v>2018</v>
      </c>
      <c r="G556">
        <v>2018</v>
      </c>
      <c r="H556">
        <v>9</v>
      </c>
      <c r="I556" t="s">
        <v>53</v>
      </c>
      <c r="J556">
        <v>99</v>
      </c>
      <c r="K556" t="s">
        <v>23</v>
      </c>
      <c r="L556">
        <v>5</v>
      </c>
      <c r="M556" t="s">
        <v>58</v>
      </c>
      <c r="N556">
        <v>9999</v>
      </c>
      <c r="O556" t="s">
        <v>40</v>
      </c>
      <c r="P556">
        <v>25977</v>
      </c>
      <c r="T556" s="3" t="str">
        <f t="shared" si="17"/>
        <v>.</v>
      </c>
      <c r="U556" s="3" t="str">
        <f>IF(AND(R556&lt;&gt;"_U",N556&lt;&gt;9999,N556&lt;&gt;999,L556&lt;&gt;"Median"),IFERROR(VLOOKUP(A556,'Region Total'!A:P,16,0),"."),".")</f>
        <v>.</v>
      </c>
    </row>
    <row r="557" spans="1:21" x14ac:dyDescent="0.3">
      <c r="A557" s="1" t="str">
        <f t="shared" si="16"/>
        <v>2018|Wellington Region|$70,001-$100,000</v>
      </c>
      <c r="B557" t="s">
        <v>18</v>
      </c>
      <c r="C557" t="s">
        <v>19</v>
      </c>
      <c r="D557" t="s">
        <v>20</v>
      </c>
      <c r="E557" t="s">
        <v>21</v>
      </c>
      <c r="F557">
        <v>2018</v>
      </c>
      <c r="G557">
        <v>2018</v>
      </c>
      <c r="H557">
        <v>9</v>
      </c>
      <c r="I557" t="s">
        <v>53</v>
      </c>
      <c r="J557">
        <v>99</v>
      </c>
      <c r="K557" t="s">
        <v>23</v>
      </c>
      <c r="L557">
        <v>5</v>
      </c>
      <c r="M557" t="s">
        <v>58</v>
      </c>
      <c r="N557">
        <v>3</v>
      </c>
      <c r="O557" t="s">
        <v>25</v>
      </c>
      <c r="P557">
        <v>2517</v>
      </c>
      <c r="T557" s="3">
        <f t="shared" si="17"/>
        <v>9.69</v>
      </c>
      <c r="U557" s="3">
        <f>IF(AND(R557&lt;&gt;"_U",N557&lt;&gt;9999,N557&lt;&gt;999,L557&lt;&gt;"Median"),IFERROR(VLOOKUP(A557,'Region Total'!A:P,16,0),"."),".")</f>
        <v>25977</v>
      </c>
    </row>
    <row r="558" spans="1:21" x14ac:dyDescent="0.3">
      <c r="A558" s="1" t="str">
        <f t="shared" si="16"/>
        <v>2018|Wellington Region|$70,001-$100,000</v>
      </c>
      <c r="B558" t="s">
        <v>18</v>
      </c>
      <c r="C558" t="s">
        <v>19</v>
      </c>
      <c r="D558" t="s">
        <v>20</v>
      </c>
      <c r="E558" t="s">
        <v>21</v>
      </c>
      <c r="F558">
        <v>2018</v>
      </c>
      <c r="G558">
        <v>2018</v>
      </c>
      <c r="H558">
        <v>9</v>
      </c>
      <c r="I558" t="s">
        <v>53</v>
      </c>
      <c r="J558">
        <v>99</v>
      </c>
      <c r="K558" t="s">
        <v>23</v>
      </c>
      <c r="L558">
        <v>5</v>
      </c>
      <c r="M558" t="s">
        <v>58</v>
      </c>
      <c r="N558">
        <v>1</v>
      </c>
      <c r="O558" t="s">
        <v>33</v>
      </c>
      <c r="P558">
        <v>14280</v>
      </c>
      <c r="T558" s="3">
        <f t="shared" si="17"/>
        <v>54.97</v>
      </c>
      <c r="U558" s="3">
        <f>IF(AND(R558&lt;&gt;"_U",N558&lt;&gt;9999,N558&lt;&gt;999,L558&lt;&gt;"Median"),IFERROR(VLOOKUP(A558,'Region Total'!A:P,16,0),"."),".")</f>
        <v>25977</v>
      </c>
    </row>
    <row r="559" spans="1:21" x14ac:dyDescent="0.3">
      <c r="A559" s="1" t="str">
        <f t="shared" si="16"/>
        <v>2018|Wellington Region|$70,001-$100,000</v>
      </c>
      <c r="B559" t="s">
        <v>18</v>
      </c>
      <c r="C559" t="s">
        <v>19</v>
      </c>
      <c r="D559" t="s">
        <v>20</v>
      </c>
      <c r="E559" t="s">
        <v>21</v>
      </c>
      <c r="F559">
        <v>2018</v>
      </c>
      <c r="G559">
        <v>2018</v>
      </c>
      <c r="H559">
        <v>9</v>
      </c>
      <c r="I559" t="s">
        <v>53</v>
      </c>
      <c r="J559">
        <v>99</v>
      </c>
      <c r="K559" t="s">
        <v>23</v>
      </c>
      <c r="L559">
        <v>5</v>
      </c>
      <c r="M559" t="s">
        <v>58</v>
      </c>
      <c r="N559">
        <v>999</v>
      </c>
      <c r="O559" t="s">
        <v>42</v>
      </c>
      <c r="P559">
        <v>0</v>
      </c>
      <c r="T559" s="3" t="str">
        <f t="shared" si="17"/>
        <v>.</v>
      </c>
      <c r="U559" s="3" t="str">
        <f>IF(AND(R559&lt;&gt;"_U",N559&lt;&gt;9999,N559&lt;&gt;999,L559&lt;&gt;"Median"),IFERROR(VLOOKUP(A559,'Region Total'!A:P,16,0),"."),".")</f>
        <v>.</v>
      </c>
    </row>
    <row r="560" spans="1:21" x14ac:dyDescent="0.3">
      <c r="A560" s="1" t="str">
        <f t="shared" si="16"/>
        <v>2018|Wellington Region|$100,001-$150,000</v>
      </c>
      <c r="B560" t="s">
        <v>18</v>
      </c>
      <c r="C560" t="s">
        <v>19</v>
      </c>
      <c r="D560" t="s">
        <v>20</v>
      </c>
      <c r="E560" t="s">
        <v>21</v>
      </c>
      <c r="F560">
        <v>2018</v>
      </c>
      <c r="G560">
        <v>2018</v>
      </c>
      <c r="H560">
        <v>9</v>
      </c>
      <c r="I560" t="s">
        <v>53</v>
      </c>
      <c r="J560">
        <v>99</v>
      </c>
      <c r="K560" t="s">
        <v>23</v>
      </c>
      <c r="L560">
        <v>6</v>
      </c>
      <c r="M560" t="s">
        <v>59</v>
      </c>
      <c r="N560">
        <v>9999</v>
      </c>
      <c r="O560" t="s">
        <v>40</v>
      </c>
      <c r="P560">
        <v>35424</v>
      </c>
      <c r="T560" s="3" t="str">
        <f t="shared" si="17"/>
        <v>.</v>
      </c>
      <c r="U560" s="3" t="str">
        <f>IF(AND(R560&lt;&gt;"_U",N560&lt;&gt;9999,N560&lt;&gt;999,L560&lt;&gt;"Median"),IFERROR(VLOOKUP(A560,'Region Total'!A:P,16,0),"."),".")</f>
        <v>.</v>
      </c>
    </row>
    <row r="561" spans="1:21" x14ac:dyDescent="0.3">
      <c r="A561" s="1" t="str">
        <f t="shared" si="16"/>
        <v>2018|Wellington Region|$100,001-$150,000</v>
      </c>
      <c r="B561" t="s">
        <v>18</v>
      </c>
      <c r="C561" t="s">
        <v>19</v>
      </c>
      <c r="D561" t="s">
        <v>20</v>
      </c>
      <c r="E561" t="s">
        <v>21</v>
      </c>
      <c r="F561">
        <v>2018</v>
      </c>
      <c r="G561">
        <v>2018</v>
      </c>
      <c r="H561">
        <v>9</v>
      </c>
      <c r="I561" t="s">
        <v>53</v>
      </c>
      <c r="J561">
        <v>99</v>
      </c>
      <c r="K561" t="s">
        <v>23</v>
      </c>
      <c r="L561">
        <v>6</v>
      </c>
      <c r="M561" t="s">
        <v>59</v>
      </c>
      <c r="N561">
        <v>2</v>
      </c>
      <c r="O561" t="s">
        <v>28</v>
      </c>
      <c r="P561">
        <v>10224</v>
      </c>
      <c r="T561" s="3">
        <f t="shared" si="17"/>
        <v>28.86</v>
      </c>
      <c r="U561" s="3">
        <f>IF(AND(R561&lt;&gt;"_U",N561&lt;&gt;9999,N561&lt;&gt;999,L561&lt;&gt;"Median"),IFERROR(VLOOKUP(A561,'Region Total'!A:P,16,0),"."),".")</f>
        <v>35424</v>
      </c>
    </row>
    <row r="562" spans="1:21" x14ac:dyDescent="0.3">
      <c r="A562" s="1" t="str">
        <f t="shared" si="16"/>
        <v>2018|Wellington Region|$100,001-$150,000</v>
      </c>
      <c r="B562" t="s">
        <v>18</v>
      </c>
      <c r="C562" t="s">
        <v>19</v>
      </c>
      <c r="D562" t="s">
        <v>20</v>
      </c>
      <c r="E562" t="s">
        <v>21</v>
      </c>
      <c r="F562">
        <v>2018</v>
      </c>
      <c r="G562">
        <v>2018</v>
      </c>
      <c r="H562">
        <v>9</v>
      </c>
      <c r="I562" t="s">
        <v>53</v>
      </c>
      <c r="J562">
        <v>99</v>
      </c>
      <c r="K562" t="s">
        <v>23</v>
      </c>
      <c r="L562">
        <v>6</v>
      </c>
      <c r="M562" t="s">
        <v>59</v>
      </c>
      <c r="N562">
        <v>7777</v>
      </c>
      <c r="O562" t="s">
        <v>37</v>
      </c>
      <c r="P562">
        <v>35424</v>
      </c>
      <c r="T562" s="3">
        <f t="shared" si="17"/>
        <v>100</v>
      </c>
      <c r="U562" s="3">
        <f>IF(AND(R562&lt;&gt;"_U",N562&lt;&gt;9999,N562&lt;&gt;999,L562&lt;&gt;"Median"),IFERROR(VLOOKUP(A562,'Region Total'!A:P,16,0),"."),".")</f>
        <v>35424</v>
      </c>
    </row>
    <row r="563" spans="1:21" x14ac:dyDescent="0.3">
      <c r="A563" s="1" t="str">
        <f t="shared" si="16"/>
        <v>2018|Wellington Region|$100,001-$150,000</v>
      </c>
      <c r="B563" t="s">
        <v>18</v>
      </c>
      <c r="C563" t="s">
        <v>19</v>
      </c>
      <c r="D563" t="s">
        <v>20</v>
      </c>
      <c r="E563" t="s">
        <v>21</v>
      </c>
      <c r="F563">
        <v>2018</v>
      </c>
      <c r="G563">
        <v>2018</v>
      </c>
      <c r="H563">
        <v>9</v>
      </c>
      <c r="I563" t="s">
        <v>53</v>
      </c>
      <c r="J563">
        <v>99</v>
      </c>
      <c r="K563" t="s">
        <v>23</v>
      </c>
      <c r="L563">
        <v>6</v>
      </c>
      <c r="M563" t="s">
        <v>59</v>
      </c>
      <c r="N563">
        <v>999</v>
      </c>
      <c r="O563" t="s">
        <v>42</v>
      </c>
      <c r="P563">
        <v>0</v>
      </c>
      <c r="T563" s="3" t="str">
        <f t="shared" si="17"/>
        <v>.</v>
      </c>
      <c r="U563" s="3" t="str">
        <f>IF(AND(R563&lt;&gt;"_U",N563&lt;&gt;9999,N563&lt;&gt;999,L563&lt;&gt;"Median"),IFERROR(VLOOKUP(A563,'Region Total'!A:P,16,0),"."),".")</f>
        <v>.</v>
      </c>
    </row>
    <row r="564" spans="1:21" x14ac:dyDescent="0.3">
      <c r="A564" s="1" t="str">
        <f t="shared" si="16"/>
        <v>2018|Wellington Region|$100,001-$150,000</v>
      </c>
      <c r="B564" t="s">
        <v>18</v>
      </c>
      <c r="C564" t="s">
        <v>19</v>
      </c>
      <c r="D564" t="s">
        <v>20</v>
      </c>
      <c r="E564" t="s">
        <v>21</v>
      </c>
      <c r="F564">
        <v>2018</v>
      </c>
      <c r="G564">
        <v>2018</v>
      </c>
      <c r="H564">
        <v>9</v>
      </c>
      <c r="I564" t="s">
        <v>53</v>
      </c>
      <c r="J564">
        <v>99</v>
      </c>
      <c r="K564" t="s">
        <v>23</v>
      </c>
      <c r="L564">
        <v>6</v>
      </c>
      <c r="M564" t="s">
        <v>59</v>
      </c>
      <c r="N564">
        <v>1</v>
      </c>
      <c r="O564" t="s">
        <v>33</v>
      </c>
      <c r="P564">
        <v>21684</v>
      </c>
      <c r="T564" s="3">
        <f t="shared" si="17"/>
        <v>61.21</v>
      </c>
      <c r="U564" s="3">
        <f>IF(AND(R564&lt;&gt;"_U",N564&lt;&gt;9999,N564&lt;&gt;999,L564&lt;&gt;"Median"),IFERROR(VLOOKUP(A564,'Region Total'!A:P,16,0),"."),".")</f>
        <v>35424</v>
      </c>
    </row>
    <row r="565" spans="1:21" x14ac:dyDescent="0.3">
      <c r="A565" s="1" t="str">
        <f t="shared" si="16"/>
        <v>2018|Wellington Region|$100,001-$150,000</v>
      </c>
      <c r="B565" t="s">
        <v>18</v>
      </c>
      <c r="C565" t="s">
        <v>19</v>
      </c>
      <c r="D565" t="s">
        <v>20</v>
      </c>
      <c r="E565" t="s">
        <v>21</v>
      </c>
      <c r="F565">
        <v>2018</v>
      </c>
      <c r="G565">
        <v>2018</v>
      </c>
      <c r="H565">
        <v>9</v>
      </c>
      <c r="I565" t="s">
        <v>53</v>
      </c>
      <c r="J565">
        <v>99</v>
      </c>
      <c r="K565" t="s">
        <v>23</v>
      </c>
      <c r="L565">
        <v>6</v>
      </c>
      <c r="M565" t="s">
        <v>59</v>
      </c>
      <c r="N565">
        <v>3</v>
      </c>
      <c r="O565" t="s">
        <v>25</v>
      </c>
      <c r="P565">
        <v>3519</v>
      </c>
      <c r="T565" s="3">
        <f t="shared" si="17"/>
        <v>9.93</v>
      </c>
      <c r="U565" s="3">
        <f>IF(AND(R565&lt;&gt;"_U",N565&lt;&gt;9999,N565&lt;&gt;999,L565&lt;&gt;"Median"),IFERROR(VLOOKUP(A565,'Region Total'!A:P,16,0),"."),".")</f>
        <v>35424</v>
      </c>
    </row>
    <row r="566" spans="1:21" x14ac:dyDescent="0.3">
      <c r="A566" s="1" t="str">
        <f t="shared" si="16"/>
        <v>2018|Wellington Region|$150,001-$200,000</v>
      </c>
      <c r="B566" t="s">
        <v>18</v>
      </c>
      <c r="C566" t="s">
        <v>19</v>
      </c>
      <c r="D566" t="s">
        <v>20</v>
      </c>
      <c r="E566" t="s">
        <v>21</v>
      </c>
      <c r="F566">
        <v>2018</v>
      </c>
      <c r="G566">
        <v>2018</v>
      </c>
      <c r="H566">
        <v>9</v>
      </c>
      <c r="I566" t="s">
        <v>53</v>
      </c>
      <c r="J566">
        <v>99</v>
      </c>
      <c r="K566" t="s">
        <v>23</v>
      </c>
      <c r="L566">
        <v>7</v>
      </c>
      <c r="M566" t="s">
        <v>43</v>
      </c>
      <c r="N566">
        <v>2</v>
      </c>
      <c r="O566" t="s">
        <v>28</v>
      </c>
      <c r="P566">
        <v>7665</v>
      </c>
      <c r="T566" s="3">
        <f t="shared" si="17"/>
        <v>18.62</v>
      </c>
      <c r="U566" s="3">
        <f>IF(AND(R566&lt;&gt;"_U",N566&lt;&gt;9999,N566&lt;&gt;999,L566&lt;&gt;"Median"),IFERROR(VLOOKUP(A566,'Region Total'!A:P,16,0),"."),".")</f>
        <v>41163</v>
      </c>
    </row>
    <row r="567" spans="1:21" x14ac:dyDescent="0.3">
      <c r="A567" s="1" t="str">
        <f t="shared" si="16"/>
        <v>2018|Wellington Region|$150,001-$200,000</v>
      </c>
      <c r="B567" t="s">
        <v>18</v>
      </c>
      <c r="C567" t="s">
        <v>19</v>
      </c>
      <c r="D567" t="s">
        <v>20</v>
      </c>
      <c r="E567" t="s">
        <v>21</v>
      </c>
      <c r="F567">
        <v>2018</v>
      </c>
      <c r="G567">
        <v>2018</v>
      </c>
      <c r="H567">
        <v>9</v>
      </c>
      <c r="I567" t="s">
        <v>53</v>
      </c>
      <c r="J567">
        <v>99</v>
      </c>
      <c r="K567" t="s">
        <v>23</v>
      </c>
      <c r="L567">
        <v>7</v>
      </c>
      <c r="M567" t="s">
        <v>43</v>
      </c>
      <c r="N567">
        <v>1</v>
      </c>
      <c r="O567" t="s">
        <v>33</v>
      </c>
      <c r="P567">
        <v>26052</v>
      </c>
      <c r="T567" s="3">
        <f t="shared" si="17"/>
        <v>63.29</v>
      </c>
      <c r="U567" s="3">
        <f>IF(AND(R567&lt;&gt;"_U",N567&lt;&gt;9999,N567&lt;&gt;999,L567&lt;&gt;"Median"),IFERROR(VLOOKUP(A567,'Region Total'!A:P,16,0),"."),".")</f>
        <v>41163</v>
      </c>
    </row>
    <row r="568" spans="1:21" x14ac:dyDescent="0.3">
      <c r="A568" s="1" t="str">
        <f t="shared" si="16"/>
        <v>2018|Wellington Region|$150,001-$200,000</v>
      </c>
      <c r="B568" t="s">
        <v>18</v>
      </c>
      <c r="C568" t="s">
        <v>19</v>
      </c>
      <c r="D568" t="s">
        <v>20</v>
      </c>
      <c r="E568" t="s">
        <v>21</v>
      </c>
      <c r="F568">
        <v>2018</v>
      </c>
      <c r="G568">
        <v>2018</v>
      </c>
      <c r="H568">
        <v>9</v>
      </c>
      <c r="I568" t="s">
        <v>53</v>
      </c>
      <c r="J568">
        <v>99</v>
      </c>
      <c r="K568" t="s">
        <v>23</v>
      </c>
      <c r="L568">
        <v>7</v>
      </c>
      <c r="M568" t="s">
        <v>43</v>
      </c>
      <c r="N568">
        <v>999</v>
      </c>
      <c r="O568" t="s">
        <v>42</v>
      </c>
      <c r="P568">
        <v>0</v>
      </c>
      <c r="T568" s="3" t="str">
        <f t="shared" si="17"/>
        <v>.</v>
      </c>
      <c r="U568" s="3" t="str">
        <f>IF(AND(R568&lt;&gt;"_U",N568&lt;&gt;9999,N568&lt;&gt;999,L568&lt;&gt;"Median"),IFERROR(VLOOKUP(A568,'Region Total'!A:P,16,0),"."),".")</f>
        <v>.</v>
      </c>
    </row>
    <row r="569" spans="1:21" x14ac:dyDescent="0.3">
      <c r="A569" s="1" t="str">
        <f t="shared" si="16"/>
        <v>2018|Wellington Region|$150,001-$200,000</v>
      </c>
      <c r="B569" t="s">
        <v>18</v>
      </c>
      <c r="C569" t="s">
        <v>19</v>
      </c>
      <c r="D569" t="s">
        <v>20</v>
      </c>
      <c r="E569" t="s">
        <v>21</v>
      </c>
      <c r="F569">
        <v>2018</v>
      </c>
      <c r="G569">
        <v>2018</v>
      </c>
      <c r="H569">
        <v>9</v>
      </c>
      <c r="I569" t="s">
        <v>53</v>
      </c>
      <c r="J569">
        <v>99</v>
      </c>
      <c r="K569" t="s">
        <v>23</v>
      </c>
      <c r="L569">
        <v>7</v>
      </c>
      <c r="M569" t="s">
        <v>43</v>
      </c>
      <c r="N569">
        <v>3</v>
      </c>
      <c r="O569" t="s">
        <v>25</v>
      </c>
      <c r="P569">
        <v>7446</v>
      </c>
      <c r="T569" s="3">
        <f t="shared" si="17"/>
        <v>18.09</v>
      </c>
      <c r="U569" s="3">
        <f>IF(AND(R569&lt;&gt;"_U",N569&lt;&gt;9999,N569&lt;&gt;999,L569&lt;&gt;"Median"),IFERROR(VLOOKUP(A569,'Region Total'!A:P,16,0),"."),".")</f>
        <v>41163</v>
      </c>
    </row>
    <row r="570" spans="1:21" x14ac:dyDescent="0.3">
      <c r="A570" s="1" t="str">
        <f t="shared" si="16"/>
        <v>2018|Wellington Region|$150,001-$200,000</v>
      </c>
      <c r="B570" t="s">
        <v>18</v>
      </c>
      <c r="C570" t="s">
        <v>19</v>
      </c>
      <c r="D570" t="s">
        <v>20</v>
      </c>
      <c r="E570" t="s">
        <v>21</v>
      </c>
      <c r="F570">
        <v>2018</v>
      </c>
      <c r="G570">
        <v>2018</v>
      </c>
      <c r="H570">
        <v>9</v>
      </c>
      <c r="I570" t="s">
        <v>53</v>
      </c>
      <c r="J570">
        <v>99</v>
      </c>
      <c r="K570" t="s">
        <v>23</v>
      </c>
      <c r="L570">
        <v>7</v>
      </c>
      <c r="M570" t="s">
        <v>43</v>
      </c>
      <c r="N570">
        <v>7777</v>
      </c>
      <c r="O570" t="s">
        <v>37</v>
      </c>
      <c r="P570">
        <v>41163</v>
      </c>
      <c r="T570" s="3">
        <f t="shared" si="17"/>
        <v>100</v>
      </c>
      <c r="U570" s="3">
        <f>IF(AND(R570&lt;&gt;"_U",N570&lt;&gt;9999,N570&lt;&gt;999,L570&lt;&gt;"Median"),IFERROR(VLOOKUP(A570,'Region Total'!A:P,16,0),"."),".")</f>
        <v>41163</v>
      </c>
    </row>
    <row r="571" spans="1:21" x14ac:dyDescent="0.3">
      <c r="A571" s="1" t="str">
        <f t="shared" si="16"/>
        <v>2018|Wellington Region|$150,001-$200,000</v>
      </c>
      <c r="B571" t="s">
        <v>18</v>
      </c>
      <c r="C571" t="s">
        <v>19</v>
      </c>
      <c r="D571" t="s">
        <v>20</v>
      </c>
      <c r="E571" t="s">
        <v>21</v>
      </c>
      <c r="F571">
        <v>2018</v>
      </c>
      <c r="G571">
        <v>2018</v>
      </c>
      <c r="H571">
        <v>9</v>
      </c>
      <c r="I571" t="s">
        <v>53</v>
      </c>
      <c r="J571">
        <v>99</v>
      </c>
      <c r="K571" t="s">
        <v>23</v>
      </c>
      <c r="L571">
        <v>7</v>
      </c>
      <c r="M571" t="s">
        <v>43</v>
      </c>
      <c r="N571">
        <v>9999</v>
      </c>
      <c r="O571" t="s">
        <v>40</v>
      </c>
      <c r="P571">
        <v>41163</v>
      </c>
      <c r="T571" s="3" t="str">
        <f t="shared" si="17"/>
        <v>.</v>
      </c>
      <c r="U571" s="3" t="str">
        <f>IF(AND(R571&lt;&gt;"_U",N571&lt;&gt;9999,N571&lt;&gt;999,L571&lt;&gt;"Median"),IFERROR(VLOOKUP(A571,'Region Total'!A:P,16,0),"."),".")</f>
        <v>.</v>
      </c>
    </row>
    <row r="572" spans="1:21" x14ac:dyDescent="0.3">
      <c r="A572" s="1" t="str">
        <f t="shared" si="16"/>
        <v>2018|Wellington Region|$200,001 or more</v>
      </c>
      <c r="B572" t="s">
        <v>18</v>
      </c>
      <c r="C572" t="s">
        <v>19</v>
      </c>
      <c r="D572" t="s">
        <v>20</v>
      </c>
      <c r="E572" t="s">
        <v>21</v>
      </c>
      <c r="F572">
        <v>2018</v>
      </c>
      <c r="G572">
        <v>2018</v>
      </c>
      <c r="H572">
        <v>9</v>
      </c>
      <c r="I572" t="s">
        <v>53</v>
      </c>
      <c r="J572">
        <v>99</v>
      </c>
      <c r="K572" t="s">
        <v>23</v>
      </c>
      <c r="L572">
        <v>8</v>
      </c>
      <c r="M572" t="s">
        <v>27</v>
      </c>
      <c r="N572">
        <v>3</v>
      </c>
      <c r="O572" t="s">
        <v>25</v>
      </c>
      <c r="R572" t="s">
        <v>29</v>
      </c>
      <c r="S572" t="s">
        <v>30</v>
      </c>
      <c r="T572" s="3" t="str">
        <f t="shared" si="17"/>
        <v>.</v>
      </c>
      <c r="U572" s="3" t="str">
        <f>IF(AND(R572&lt;&gt;"_U",N572&lt;&gt;9999,N572&lt;&gt;999,L572&lt;&gt;"Median"),IFERROR(VLOOKUP(A572,'Region Total'!A:P,16,0),"."),".")</f>
        <v>.</v>
      </c>
    </row>
    <row r="573" spans="1:21" x14ac:dyDescent="0.3">
      <c r="A573" s="1" t="str">
        <f t="shared" si="16"/>
        <v>2018|Wellington Region|$200,001 or more</v>
      </c>
      <c r="B573" t="s">
        <v>18</v>
      </c>
      <c r="C573" t="s">
        <v>19</v>
      </c>
      <c r="D573" t="s">
        <v>20</v>
      </c>
      <c r="E573" t="s">
        <v>21</v>
      </c>
      <c r="F573">
        <v>2018</v>
      </c>
      <c r="G573">
        <v>2018</v>
      </c>
      <c r="H573">
        <v>9</v>
      </c>
      <c r="I573" t="s">
        <v>53</v>
      </c>
      <c r="J573">
        <v>99</v>
      </c>
      <c r="K573" t="s">
        <v>23</v>
      </c>
      <c r="L573">
        <v>8</v>
      </c>
      <c r="M573" t="s">
        <v>27</v>
      </c>
      <c r="N573">
        <v>2</v>
      </c>
      <c r="O573" t="s">
        <v>28</v>
      </c>
      <c r="R573" t="s">
        <v>29</v>
      </c>
      <c r="S573" t="s">
        <v>30</v>
      </c>
      <c r="T573" s="3" t="str">
        <f t="shared" si="17"/>
        <v>.</v>
      </c>
      <c r="U573" s="3" t="str">
        <f>IF(AND(R573&lt;&gt;"_U",N573&lt;&gt;9999,N573&lt;&gt;999,L573&lt;&gt;"Median"),IFERROR(VLOOKUP(A573,'Region Total'!A:P,16,0),"."),".")</f>
        <v>.</v>
      </c>
    </row>
    <row r="574" spans="1:21" x14ac:dyDescent="0.3">
      <c r="A574" s="1" t="str">
        <f t="shared" si="16"/>
        <v>2018|Wellington Region|$200,001 or more</v>
      </c>
      <c r="B574" t="s">
        <v>18</v>
      </c>
      <c r="C574" t="s">
        <v>19</v>
      </c>
      <c r="D574" t="s">
        <v>20</v>
      </c>
      <c r="E574" t="s">
        <v>21</v>
      </c>
      <c r="F574">
        <v>2018</v>
      </c>
      <c r="G574">
        <v>2018</v>
      </c>
      <c r="H574">
        <v>9</v>
      </c>
      <c r="I574" t="s">
        <v>53</v>
      </c>
      <c r="J574">
        <v>99</v>
      </c>
      <c r="K574" t="s">
        <v>23</v>
      </c>
      <c r="L574">
        <v>8</v>
      </c>
      <c r="M574" t="s">
        <v>27</v>
      </c>
      <c r="N574">
        <v>999</v>
      </c>
      <c r="O574" t="s">
        <v>42</v>
      </c>
      <c r="R574" t="s">
        <v>29</v>
      </c>
      <c r="S574" t="s">
        <v>30</v>
      </c>
      <c r="T574" s="3" t="str">
        <f t="shared" si="17"/>
        <v>.</v>
      </c>
      <c r="U574" s="3" t="str">
        <f>IF(AND(R574&lt;&gt;"_U",N574&lt;&gt;9999,N574&lt;&gt;999,L574&lt;&gt;"Median"),IFERROR(VLOOKUP(A574,'Region Total'!A:P,16,0),"."),".")</f>
        <v>.</v>
      </c>
    </row>
    <row r="575" spans="1:21" x14ac:dyDescent="0.3">
      <c r="A575" s="1" t="str">
        <f t="shared" si="16"/>
        <v>2018|Wellington Region|$200,001 or more</v>
      </c>
      <c r="B575" t="s">
        <v>18</v>
      </c>
      <c r="C575" t="s">
        <v>19</v>
      </c>
      <c r="D575" t="s">
        <v>20</v>
      </c>
      <c r="E575" t="s">
        <v>21</v>
      </c>
      <c r="F575">
        <v>2018</v>
      </c>
      <c r="G575">
        <v>2018</v>
      </c>
      <c r="H575">
        <v>9</v>
      </c>
      <c r="I575" t="s">
        <v>53</v>
      </c>
      <c r="J575">
        <v>99</v>
      </c>
      <c r="K575" t="s">
        <v>23</v>
      </c>
      <c r="L575">
        <v>8</v>
      </c>
      <c r="M575" t="s">
        <v>27</v>
      </c>
      <c r="N575">
        <v>9999</v>
      </c>
      <c r="O575" t="s">
        <v>40</v>
      </c>
      <c r="R575" t="s">
        <v>29</v>
      </c>
      <c r="S575" t="s">
        <v>30</v>
      </c>
      <c r="T575" s="3" t="str">
        <f t="shared" si="17"/>
        <v>.</v>
      </c>
      <c r="U575" s="3" t="str">
        <f>IF(AND(R575&lt;&gt;"_U",N575&lt;&gt;9999,N575&lt;&gt;999,L575&lt;&gt;"Median"),IFERROR(VLOOKUP(A575,'Region Total'!A:P,16,0),"."),".")</f>
        <v>.</v>
      </c>
    </row>
    <row r="576" spans="1:21" x14ac:dyDescent="0.3">
      <c r="A576" s="1" t="str">
        <f t="shared" si="16"/>
        <v>2018|Wellington Region|$200,001 or more</v>
      </c>
      <c r="B576" t="s">
        <v>18</v>
      </c>
      <c r="C576" t="s">
        <v>19</v>
      </c>
      <c r="D576" t="s">
        <v>20</v>
      </c>
      <c r="E576" t="s">
        <v>21</v>
      </c>
      <c r="F576">
        <v>2018</v>
      </c>
      <c r="G576">
        <v>2018</v>
      </c>
      <c r="H576">
        <v>9</v>
      </c>
      <c r="I576" t="s">
        <v>53</v>
      </c>
      <c r="J576">
        <v>99</v>
      </c>
      <c r="K576" t="s">
        <v>23</v>
      </c>
      <c r="L576">
        <v>8</v>
      </c>
      <c r="M576" t="s">
        <v>27</v>
      </c>
      <c r="N576">
        <v>1</v>
      </c>
      <c r="O576" t="s">
        <v>33</v>
      </c>
      <c r="R576" t="s">
        <v>29</v>
      </c>
      <c r="S576" t="s">
        <v>30</v>
      </c>
      <c r="T576" s="3" t="str">
        <f t="shared" si="17"/>
        <v>.</v>
      </c>
      <c r="U576" s="3" t="str">
        <f>IF(AND(R576&lt;&gt;"_U",N576&lt;&gt;9999,N576&lt;&gt;999,L576&lt;&gt;"Median"),IFERROR(VLOOKUP(A576,'Region Total'!A:P,16,0),"."),".")</f>
        <v>.</v>
      </c>
    </row>
    <row r="577" spans="1:21" x14ac:dyDescent="0.3">
      <c r="A577" s="1" t="str">
        <f t="shared" si="16"/>
        <v>2018|Wellington Region|$200,001 or more</v>
      </c>
      <c r="B577" t="s">
        <v>18</v>
      </c>
      <c r="C577" t="s">
        <v>19</v>
      </c>
      <c r="D577" t="s">
        <v>20</v>
      </c>
      <c r="E577" t="s">
        <v>21</v>
      </c>
      <c r="F577">
        <v>2018</v>
      </c>
      <c r="G577">
        <v>2018</v>
      </c>
      <c r="H577">
        <v>9</v>
      </c>
      <c r="I577" t="s">
        <v>53</v>
      </c>
      <c r="J577">
        <v>99</v>
      </c>
      <c r="K577" t="s">
        <v>23</v>
      </c>
      <c r="L577">
        <v>8</v>
      </c>
      <c r="M577" t="s">
        <v>27</v>
      </c>
      <c r="N577">
        <v>7777</v>
      </c>
      <c r="O577" t="s">
        <v>37</v>
      </c>
      <c r="R577" t="s">
        <v>29</v>
      </c>
      <c r="S577" t="s">
        <v>30</v>
      </c>
      <c r="T577" s="3" t="str">
        <f t="shared" si="17"/>
        <v>.</v>
      </c>
      <c r="U577" s="3" t="str">
        <f>IF(AND(R577&lt;&gt;"_U",N577&lt;&gt;9999,N577&lt;&gt;999,L577&lt;&gt;"Median"),IFERROR(VLOOKUP(A577,'Region Total'!A:P,16,0),"."),".")</f>
        <v>.</v>
      </c>
    </row>
    <row r="578" spans="1:21" x14ac:dyDescent="0.3">
      <c r="A578" s="1" t="str">
        <f t="shared" si="16"/>
        <v>2018|Wellington Region|Total stated - total household income</v>
      </c>
      <c r="B578" t="s">
        <v>18</v>
      </c>
      <c r="C578" t="s">
        <v>19</v>
      </c>
      <c r="D578" t="s">
        <v>20</v>
      </c>
      <c r="E578" t="s">
        <v>21</v>
      </c>
      <c r="F578">
        <v>2018</v>
      </c>
      <c r="G578">
        <v>2018</v>
      </c>
      <c r="H578">
        <v>9</v>
      </c>
      <c r="I578" t="s">
        <v>53</v>
      </c>
      <c r="J578">
        <v>99</v>
      </c>
      <c r="K578" t="s">
        <v>23</v>
      </c>
      <c r="L578">
        <v>77</v>
      </c>
      <c r="M578" t="s">
        <v>32</v>
      </c>
      <c r="N578">
        <v>3</v>
      </c>
      <c r="O578" t="s">
        <v>25</v>
      </c>
      <c r="P578">
        <v>20427</v>
      </c>
      <c r="T578" s="3">
        <f t="shared" si="17"/>
        <v>11.78</v>
      </c>
      <c r="U578" s="3">
        <f>IF(AND(R578&lt;&gt;"_U",N578&lt;&gt;9999,N578&lt;&gt;999,L578&lt;&gt;"Median"),IFERROR(VLOOKUP(A578,'Region Total'!A:P,16,0),"."),".")</f>
        <v>173427</v>
      </c>
    </row>
    <row r="579" spans="1:21" x14ac:dyDescent="0.3">
      <c r="A579" s="1" t="str">
        <f t="shared" ref="A579:A642" si="18">G579&amp;"|"&amp;I579&amp;"|"&amp;M579</f>
        <v>2018|Wellington Region|Total stated - total household income</v>
      </c>
      <c r="B579" t="s">
        <v>18</v>
      </c>
      <c r="C579" t="s">
        <v>19</v>
      </c>
      <c r="D579" t="s">
        <v>20</v>
      </c>
      <c r="E579" t="s">
        <v>21</v>
      </c>
      <c r="F579">
        <v>2018</v>
      </c>
      <c r="G579">
        <v>2018</v>
      </c>
      <c r="H579">
        <v>9</v>
      </c>
      <c r="I579" t="s">
        <v>53</v>
      </c>
      <c r="J579">
        <v>99</v>
      </c>
      <c r="K579" t="s">
        <v>23</v>
      </c>
      <c r="L579">
        <v>77</v>
      </c>
      <c r="M579" t="s">
        <v>32</v>
      </c>
      <c r="N579">
        <v>2</v>
      </c>
      <c r="O579" t="s">
        <v>28</v>
      </c>
      <c r="P579">
        <v>59274</v>
      </c>
      <c r="T579" s="3">
        <f t="shared" ref="T579:T642" si="19">IF(AND(R579&lt;&gt;"_U",R579&lt;&gt;"c",N579&lt;&gt;999,N579&lt;&gt;9999,L579&lt;&gt;"Median"),IFERROR((ROUND(P579/U579*100,2)),"."),".")</f>
        <v>34.18</v>
      </c>
      <c r="U579" s="3">
        <f>IF(AND(R579&lt;&gt;"_U",N579&lt;&gt;9999,N579&lt;&gt;999,L579&lt;&gt;"Median"),IFERROR(VLOOKUP(A579,'Region Total'!A:P,16,0),"."),".")</f>
        <v>173427</v>
      </c>
    </row>
    <row r="580" spans="1:21" x14ac:dyDescent="0.3">
      <c r="A580" s="1" t="str">
        <f t="shared" si="18"/>
        <v>2018|Wellington Region|Total stated - total household income</v>
      </c>
      <c r="B580" t="s">
        <v>18</v>
      </c>
      <c r="C580" t="s">
        <v>19</v>
      </c>
      <c r="D580" t="s">
        <v>20</v>
      </c>
      <c r="E580" t="s">
        <v>21</v>
      </c>
      <c r="F580">
        <v>2018</v>
      </c>
      <c r="G580">
        <v>2018</v>
      </c>
      <c r="H580">
        <v>9</v>
      </c>
      <c r="I580" t="s">
        <v>53</v>
      </c>
      <c r="J580">
        <v>99</v>
      </c>
      <c r="K580" t="s">
        <v>23</v>
      </c>
      <c r="L580">
        <v>77</v>
      </c>
      <c r="M580" t="s">
        <v>32</v>
      </c>
      <c r="N580">
        <v>7777</v>
      </c>
      <c r="O580" t="s">
        <v>37</v>
      </c>
      <c r="P580">
        <v>173427</v>
      </c>
      <c r="T580" s="3">
        <f t="shared" si="19"/>
        <v>100</v>
      </c>
      <c r="U580" s="3">
        <f>IF(AND(R580&lt;&gt;"_U",N580&lt;&gt;9999,N580&lt;&gt;999,L580&lt;&gt;"Median"),IFERROR(VLOOKUP(A580,'Region Total'!A:P,16,0),"."),".")</f>
        <v>173427</v>
      </c>
    </row>
    <row r="581" spans="1:21" x14ac:dyDescent="0.3">
      <c r="A581" s="1" t="str">
        <f t="shared" si="18"/>
        <v>2018|Wellington Region|Total stated - total household income</v>
      </c>
      <c r="B581" t="s">
        <v>18</v>
      </c>
      <c r="C581" t="s">
        <v>19</v>
      </c>
      <c r="D581" t="s">
        <v>20</v>
      </c>
      <c r="E581" t="s">
        <v>21</v>
      </c>
      <c r="F581">
        <v>2018</v>
      </c>
      <c r="G581">
        <v>2018</v>
      </c>
      <c r="H581">
        <v>9</v>
      </c>
      <c r="I581" t="s">
        <v>53</v>
      </c>
      <c r="J581">
        <v>99</v>
      </c>
      <c r="K581" t="s">
        <v>23</v>
      </c>
      <c r="L581">
        <v>77</v>
      </c>
      <c r="M581" t="s">
        <v>32</v>
      </c>
      <c r="N581">
        <v>1</v>
      </c>
      <c r="O581" t="s">
        <v>33</v>
      </c>
      <c r="P581">
        <v>93726</v>
      </c>
      <c r="T581" s="3">
        <f t="shared" si="19"/>
        <v>54.04</v>
      </c>
      <c r="U581" s="3">
        <f>IF(AND(R581&lt;&gt;"_U",N581&lt;&gt;9999,N581&lt;&gt;999,L581&lt;&gt;"Median"),IFERROR(VLOOKUP(A581,'Region Total'!A:P,16,0),"."),".")</f>
        <v>173427</v>
      </c>
    </row>
    <row r="582" spans="1:21" x14ac:dyDescent="0.3">
      <c r="A582" s="1" t="str">
        <f t="shared" si="18"/>
        <v>2018|Wellington Region|Total stated - total household income</v>
      </c>
      <c r="B582" t="s">
        <v>18</v>
      </c>
      <c r="C582" t="s">
        <v>19</v>
      </c>
      <c r="D582" t="s">
        <v>20</v>
      </c>
      <c r="E582" t="s">
        <v>21</v>
      </c>
      <c r="F582">
        <v>2018</v>
      </c>
      <c r="G582">
        <v>2018</v>
      </c>
      <c r="H582">
        <v>9</v>
      </c>
      <c r="I582" t="s">
        <v>53</v>
      </c>
      <c r="J582">
        <v>99</v>
      </c>
      <c r="K582" t="s">
        <v>23</v>
      </c>
      <c r="L582">
        <v>77</v>
      </c>
      <c r="M582" t="s">
        <v>32</v>
      </c>
      <c r="N582">
        <v>9999</v>
      </c>
      <c r="O582" t="s">
        <v>40</v>
      </c>
      <c r="P582">
        <v>173427</v>
      </c>
      <c r="T582" s="3" t="str">
        <f t="shared" si="19"/>
        <v>.</v>
      </c>
      <c r="U582" s="3" t="str">
        <f>IF(AND(R582&lt;&gt;"_U",N582&lt;&gt;9999,N582&lt;&gt;999,L582&lt;&gt;"Median"),IFERROR(VLOOKUP(A582,'Region Total'!A:P,16,0),"."),".")</f>
        <v>.</v>
      </c>
    </row>
    <row r="583" spans="1:21" x14ac:dyDescent="0.3">
      <c r="A583" s="1" t="str">
        <f t="shared" si="18"/>
        <v>2018|Wellington Region|Total stated - total household income</v>
      </c>
      <c r="B583" t="s">
        <v>18</v>
      </c>
      <c r="C583" t="s">
        <v>19</v>
      </c>
      <c r="D583" t="s">
        <v>20</v>
      </c>
      <c r="E583" t="s">
        <v>21</v>
      </c>
      <c r="F583">
        <v>2018</v>
      </c>
      <c r="G583">
        <v>2018</v>
      </c>
      <c r="H583">
        <v>9</v>
      </c>
      <c r="I583" t="s">
        <v>53</v>
      </c>
      <c r="J583">
        <v>99</v>
      </c>
      <c r="K583" t="s">
        <v>23</v>
      </c>
      <c r="L583">
        <v>77</v>
      </c>
      <c r="M583" t="s">
        <v>32</v>
      </c>
      <c r="N583">
        <v>999</v>
      </c>
      <c r="O583" t="s">
        <v>42</v>
      </c>
      <c r="P583">
        <v>3</v>
      </c>
      <c r="T583" s="3" t="str">
        <f t="shared" si="19"/>
        <v>.</v>
      </c>
      <c r="U583" s="3" t="str">
        <f>IF(AND(R583&lt;&gt;"_U",N583&lt;&gt;9999,N583&lt;&gt;999,L583&lt;&gt;"Median"),IFERROR(VLOOKUP(A583,'Region Total'!A:P,16,0),"."),".")</f>
        <v>.</v>
      </c>
    </row>
    <row r="584" spans="1:21" x14ac:dyDescent="0.3">
      <c r="A584" s="1" t="str">
        <f t="shared" si="18"/>
        <v>2018|Wellington Region|Total - total household income</v>
      </c>
      <c r="B584" t="s">
        <v>18</v>
      </c>
      <c r="C584" t="s">
        <v>19</v>
      </c>
      <c r="D584" t="s">
        <v>20</v>
      </c>
      <c r="E584" t="s">
        <v>21</v>
      </c>
      <c r="F584">
        <v>2018</v>
      </c>
      <c r="G584">
        <v>2018</v>
      </c>
      <c r="H584">
        <v>9</v>
      </c>
      <c r="I584" t="s">
        <v>53</v>
      </c>
      <c r="J584">
        <v>99</v>
      </c>
      <c r="K584" t="s">
        <v>23</v>
      </c>
      <c r="L584">
        <v>99</v>
      </c>
      <c r="M584" t="s">
        <v>48</v>
      </c>
      <c r="N584">
        <v>9999</v>
      </c>
      <c r="O584" t="s">
        <v>40</v>
      </c>
      <c r="P584">
        <v>185382</v>
      </c>
      <c r="T584" s="3" t="str">
        <f t="shared" si="19"/>
        <v>.</v>
      </c>
      <c r="U584" s="3" t="str">
        <f>IF(AND(R584&lt;&gt;"_U",N584&lt;&gt;9999,N584&lt;&gt;999,L584&lt;&gt;"Median"),IFERROR(VLOOKUP(A584,'Region Total'!A:P,16,0),"."),".")</f>
        <v>.</v>
      </c>
    </row>
    <row r="585" spans="1:21" x14ac:dyDescent="0.3">
      <c r="A585" s="1" t="str">
        <f t="shared" si="18"/>
        <v>2018|Wellington Region|Total - total household income</v>
      </c>
      <c r="B585" t="s">
        <v>18</v>
      </c>
      <c r="C585" t="s">
        <v>19</v>
      </c>
      <c r="D585" t="s">
        <v>20</v>
      </c>
      <c r="E585" t="s">
        <v>21</v>
      </c>
      <c r="F585">
        <v>2018</v>
      </c>
      <c r="G585">
        <v>2018</v>
      </c>
      <c r="H585">
        <v>9</v>
      </c>
      <c r="I585" t="s">
        <v>53</v>
      </c>
      <c r="J585">
        <v>99</v>
      </c>
      <c r="K585" t="s">
        <v>23</v>
      </c>
      <c r="L585">
        <v>99</v>
      </c>
      <c r="M585" t="s">
        <v>48</v>
      </c>
      <c r="N585">
        <v>7777</v>
      </c>
      <c r="O585" t="s">
        <v>37</v>
      </c>
      <c r="P585">
        <v>185331</v>
      </c>
      <c r="T585" s="3">
        <f t="shared" si="19"/>
        <v>100</v>
      </c>
      <c r="U585" s="3">
        <f>IF(AND(R585&lt;&gt;"_U",N585&lt;&gt;9999,N585&lt;&gt;999,L585&lt;&gt;"Median"),IFERROR(VLOOKUP(A585,'Region Total'!A:P,16,0),"."),".")</f>
        <v>185331</v>
      </c>
    </row>
    <row r="586" spans="1:21" x14ac:dyDescent="0.3">
      <c r="A586" s="1" t="str">
        <f t="shared" si="18"/>
        <v>2018|Wellington Region|Total - total household income</v>
      </c>
      <c r="B586" t="s">
        <v>18</v>
      </c>
      <c r="C586" t="s">
        <v>19</v>
      </c>
      <c r="D586" t="s">
        <v>20</v>
      </c>
      <c r="E586" t="s">
        <v>21</v>
      </c>
      <c r="F586">
        <v>2018</v>
      </c>
      <c r="G586">
        <v>2018</v>
      </c>
      <c r="H586">
        <v>9</v>
      </c>
      <c r="I586" t="s">
        <v>53</v>
      </c>
      <c r="J586">
        <v>99</v>
      </c>
      <c r="K586" t="s">
        <v>23</v>
      </c>
      <c r="L586">
        <v>99</v>
      </c>
      <c r="M586" t="s">
        <v>48</v>
      </c>
      <c r="N586">
        <v>1</v>
      </c>
      <c r="O586" t="s">
        <v>33</v>
      </c>
      <c r="P586">
        <v>98823</v>
      </c>
      <c r="T586" s="3">
        <f t="shared" si="19"/>
        <v>53.32</v>
      </c>
      <c r="U586" s="3">
        <f>IF(AND(R586&lt;&gt;"_U",N586&lt;&gt;9999,N586&lt;&gt;999,L586&lt;&gt;"Median"),IFERROR(VLOOKUP(A586,'Region Total'!A:P,16,0),"."),".")</f>
        <v>185331</v>
      </c>
    </row>
    <row r="587" spans="1:21" x14ac:dyDescent="0.3">
      <c r="A587" s="1" t="str">
        <f t="shared" si="18"/>
        <v>2018|Wellington Region|Total - total household income</v>
      </c>
      <c r="B587" t="s">
        <v>18</v>
      </c>
      <c r="C587" t="s">
        <v>19</v>
      </c>
      <c r="D587" t="s">
        <v>20</v>
      </c>
      <c r="E587" t="s">
        <v>21</v>
      </c>
      <c r="F587">
        <v>2018</v>
      </c>
      <c r="G587">
        <v>2018</v>
      </c>
      <c r="H587">
        <v>9</v>
      </c>
      <c r="I587" t="s">
        <v>53</v>
      </c>
      <c r="J587">
        <v>99</v>
      </c>
      <c r="K587" t="s">
        <v>23</v>
      </c>
      <c r="L587">
        <v>99</v>
      </c>
      <c r="M587" t="s">
        <v>48</v>
      </c>
      <c r="N587">
        <v>2</v>
      </c>
      <c r="O587" t="s">
        <v>28</v>
      </c>
      <c r="P587">
        <v>64818</v>
      </c>
      <c r="T587" s="3">
        <f t="shared" si="19"/>
        <v>34.97</v>
      </c>
      <c r="U587" s="3">
        <f>IF(AND(R587&lt;&gt;"_U",N587&lt;&gt;9999,N587&lt;&gt;999,L587&lt;&gt;"Median"),IFERROR(VLOOKUP(A587,'Region Total'!A:P,16,0),"."),".")</f>
        <v>185331</v>
      </c>
    </row>
    <row r="588" spans="1:21" x14ac:dyDescent="0.3">
      <c r="A588" s="1" t="str">
        <f t="shared" si="18"/>
        <v>2018|Wellington Region|Total - total household income</v>
      </c>
      <c r="B588" t="s">
        <v>18</v>
      </c>
      <c r="C588" t="s">
        <v>19</v>
      </c>
      <c r="D588" t="s">
        <v>20</v>
      </c>
      <c r="E588" t="s">
        <v>21</v>
      </c>
      <c r="F588">
        <v>2018</v>
      </c>
      <c r="G588">
        <v>2018</v>
      </c>
      <c r="H588">
        <v>9</v>
      </c>
      <c r="I588" t="s">
        <v>53</v>
      </c>
      <c r="J588">
        <v>99</v>
      </c>
      <c r="K588" t="s">
        <v>23</v>
      </c>
      <c r="L588">
        <v>99</v>
      </c>
      <c r="M588" t="s">
        <v>48</v>
      </c>
      <c r="N588">
        <v>3</v>
      </c>
      <c r="O588" t="s">
        <v>25</v>
      </c>
      <c r="P588">
        <v>21690</v>
      </c>
      <c r="T588" s="3">
        <f t="shared" si="19"/>
        <v>11.7</v>
      </c>
      <c r="U588" s="3">
        <f>IF(AND(R588&lt;&gt;"_U",N588&lt;&gt;9999,N588&lt;&gt;999,L588&lt;&gt;"Median"),IFERROR(VLOOKUP(A588,'Region Total'!A:P,16,0),"."),".")</f>
        <v>185331</v>
      </c>
    </row>
    <row r="589" spans="1:21" x14ac:dyDescent="0.3">
      <c r="A589" s="1" t="str">
        <f t="shared" si="18"/>
        <v>2018|Wellington Region|Total - total household income</v>
      </c>
      <c r="B589" t="s">
        <v>18</v>
      </c>
      <c r="C589" t="s">
        <v>19</v>
      </c>
      <c r="D589" t="s">
        <v>20</v>
      </c>
      <c r="E589" t="s">
        <v>21</v>
      </c>
      <c r="F589">
        <v>2018</v>
      </c>
      <c r="G589">
        <v>2018</v>
      </c>
      <c r="H589">
        <v>9</v>
      </c>
      <c r="I589" t="s">
        <v>53</v>
      </c>
      <c r="J589">
        <v>99</v>
      </c>
      <c r="K589" t="s">
        <v>23</v>
      </c>
      <c r="L589">
        <v>99</v>
      </c>
      <c r="M589" t="s">
        <v>48</v>
      </c>
      <c r="N589">
        <v>999</v>
      </c>
      <c r="O589" t="s">
        <v>42</v>
      </c>
      <c r="P589">
        <v>48</v>
      </c>
      <c r="T589" s="3" t="str">
        <f t="shared" si="19"/>
        <v>.</v>
      </c>
      <c r="U589" s="3" t="str">
        <f>IF(AND(R589&lt;&gt;"_U",N589&lt;&gt;9999,N589&lt;&gt;999,L589&lt;&gt;"Median"),IFERROR(VLOOKUP(A589,'Region Total'!A:P,16,0),"."),".")</f>
        <v>.</v>
      </c>
    </row>
    <row r="590" spans="1:21" x14ac:dyDescent="0.3">
      <c r="A590" s="1" t="str">
        <f t="shared" si="18"/>
        <v>2018|Wellington Region|Median ($) - total household income</v>
      </c>
      <c r="B590" t="s">
        <v>18</v>
      </c>
      <c r="C590" t="s">
        <v>19</v>
      </c>
      <c r="D590" t="s">
        <v>20</v>
      </c>
      <c r="E590" t="s">
        <v>21</v>
      </c>
      <c r="F590">
        <v>2018</v>
      </c>
      <c r="G590">
        <v>2018</v>
      </c>
      <c r="H590">
        <v>9</v>
      </c>
      <c r="I590" t="s">
        <v>53</v>
      </c>
      <c r="J590">
        <v>99</v>
      </c>
      <c r="K590" t="s">
        <v>23</v>
      </c>
      <c r="L590" t="s">
        <v>56</v>
      </c>
      <c r="M590" t="s">
        <v>57</v>
      </c>
      <c r="N590">
        <v>7777</v>
      </c>
      <c r="O590" t="s">
        <v>37</v>
      </c>
      <c r="P590">
        <v>88300</v>
      </c>
      <c r="T590" s="3" t="str">
        <f t="shared" si="19"/>
        <v>.</v>
      </c>
      <c r="U590" s="3" t="str">
        <f>IF(AND(R590&lt;&gt;"_U",N590&lt;&gt;9999,N590&lt;&gt;999,L590&lt;&gt;"Median"),IFERROR(VLOOKUP(A590,'Region Total'!A:P,16,0),"."),".")</f>
        <v>.</v>
      </c>
    </row>
    <row r="591" spans="1:21" x14ac:dyDescent="0.3">
      <c r="A591" s="1" t="str">
        <f t="shared" si="18"/>
        <v>2018|Wellington Region|Median ($) - total household income</v>
      </c>
      <c r="B591" t="s">
        <v>18</v>
      </c>
      <c r="C591" t="s">
        <v>19</v>
      </c>
      <c r="D591" t="s">
        <v>20</v>
      </c>
      <c r="E591" t="s">
        <v>21</v>
      </c>
      <c r="F591">
        <v>2018</v>
      </c>
      <c r="G591">
        <v>2018</v>
      </c>
      <c r="H591">
        <v>9</v>
      </c>
      <c r="I591" t="s">
        <v>53</v>
      </c>
      <c r="J591">
        <v>99</v>
      </c>
      <c r="K591" t="s">
        <v>23</v>
      </c>
      <c r="L591" t="s">
        <v>56</v>
      </c>
      <c r="M591" t="s">
        <v>57</v>
      </c>
      <c r="N591">
        <v>3</v>
      </c>
      <c r="O591" t="s">
        <v>25</v>
      </c>
      <c r="P591">
        <v>110700</v>
      </c>
      <c r="T591" s="3" t="str">
        <f t="shared" si="19"/>
        <v>.</v>
      </c>
      <c r="U591" s="3" t="str">
        <f>IF(AND(R591&lt;&gt;"_U",N591&lt;&gt;9999,N591&lt;&gt;999,L591&lt;&gt;"Median"),IFERROR(VLOOKUP(A591,'Region Total'!A:P,16,0),"."),".")</f>
        <v>.</v>
      </c>
    </row>
    <row r="592" spans="1:21" x14ac:dyDescent="0.3">
      <c r="A592" s="1" t="str">
        <f t="shared" si="18"/>
        <v>2018|Wellington Region|Median ($) - total household income</v>
      </c>
      <c r="B592" t="s">
        <v>18</v>
      </c>
      <c r="C592" t="s">
        <v>19</v>
      </c>
      <c r="D592" t="s">
        <v>20</v>
      </c>
      <c r="E592" t="s">
        <v>21</v>
      </c>
      <c r="F592">
        <v>2018</v>
      </c>
      <c r="G592">
        <v>2018</v>
      </c>
      <c r="H592">
        <v>9</v>
      </c>
      <c r="I592" t="s">
        <v>53</v>
      </c>
      <c r="J592">
        <v>99</v>
      </c>
      <c r="K592" t="s">
        <v>23</v>
      </c>
      <c r="L592" t="s">
        <v>56</v>
      </c>
      <c r="M592" t="s">
        <v>57</v>
      </c>
      <c r="N592">
        <v>1</v>
      </c>
      <c r="O592" t="s">
        <v>33</v>
      </c>
      <c r="P592">
        <v>102000</v>
      </c>
      <c r="T592" s="3" t="str">
        <f t="shared" si="19"/>
        <v>.</v>
      </c>
      <c r="U592" s="3" t="str">
        <f>IF(AND(R592&lt;&gt;"_U",N592&lt;&gt;9999,N592&lt;&gt;999,L592&lt;&gt;"Median"),IFERROR(VLOOKUP(A592,'Region Total'!A:P,16,0),"."),".")</f>
        <v>.</v>
      </c>
    </row>
    <row r="593" spans="1:21" x14ac:dyDescent="0.3">
      <c r="A593" s="1" t="str">
        <f t="shared" si="18"/>
        <v>2018|Wellington Region|Median ($) - total household income</v>
      </c>
      <c r="B593" t="s">
        <v>18</v>
      </c>
      <c r="C593" t="s">
        <v>19</v>
      </c>
      <c r="D593" t="s">
        <v>20</v>
      </c>
      <c r="E593" t="s">
        <v>21</v>
      </c>
      <c r="F593">
        <v>2018</v>
      </c>
      <c r="G593">
        <v>2018</v>
      </c>
      <c r="H593">
        <v>9</v>
      </c>
      <c r="I593" t="s">
        <v>53</v>
      </c>
      <c r="J593">
        <v>99</v>
      </c>
      <c r="K593" t="s">
        <v>23</v>
      </c>
      <c r="L593" t="s">
        <v>56</v>
      </c>
      <c r="M593" t="s">
        <v>57</v>
      </c>
      <c r="N593">
        <v>999</v>
      </c>
      <c r="O593" t="s">
        <v>42</v>
      </c>
      <c r="P593">
        <v>27300</v>
      </c>
      <c r="T593" s="3" t="str">
        <f t="shared" si="19"/>
        <v>.</v>
      </c>
      <c r="U593" s="3" t="str">
        <f>IF(AND(R593&lt;&gt;"_U",N593&lt;&gt;9999,N593&lt;&gt;999,L593&lt;&gt;"Median"),IFERROR(VLOOKUP(A593,'Region Total'!A:P,16,0),"."),".")</f>
        <v>.</v>
      </c>
    </row>
    <row r="594" spans="1:21" x14ac:dyDescent="0.3">
      <c r="A594" s="1" t="str">
        <f t="shared" si="18"/>
        <v>2018|Wellington Region|Median ($) - total household income</v>
      </c>
      <c r="B594" t="s">
        <v>18</v>
      </c>
      <c r="C594" t="s">
        <v>19</v>
      </c>
      <c r="D594" t="s">
        <v>20</v>
      </c>
      <c r="E594" t="s">
        <v>21</v>
      </c>
      <c r="F594">
        <v>2018</v>
      </c>
      <c r="G594">
        <v>2018</v>
      </c>
      <c r="H594">
        <v>9</v>
      </c>
      <c r="I594" t="s">
        <v>53</v>
      </c>
      <c r="J594">
        <v>99</v>
      </c>
      <c r="K594" t="s">
        <v>23</v>
      </c>
      <c r="L594" t="s">
        <v>56</v>
      </c>
      <c r="M594" t="s">
        <v>57</v>
      </c>
      <c r="N594">
        <v>2</v>
      </c>
      <c r="O594" t="s">
        <v>28</v>
      </c>
      <c r="P594">
        <v>63400</v>
      </c>
      <c r="T594" s="3" t="str">
        <f t="shared" si="19"/>
        <v>.</v>
      </c>
      <c r="U594" s="3" t="str">
        <f>IF(AND(R594&lt;&gt;"_U",N594&lt;&gt;9999,N594&lt;&gt;999,L594&lt;&gt;"Median"),IFERROR(VLOOKUP(A594,'Region Total'!A:P,16,0),"."),".")</f>
        <v>.</v>
      </c>
    </row>
    <row r="595" spans="1:21" x14ac:dyDescent="0.3">
      <c r="A595" s="1" t="str">
        <f t="shared" si="18"/>
        <v>2018|Wellington Region|Median ($) - total household income</v>
      </c>
      <c r="B595" t="s">
        <v>18</v>
      </c>
      <c r="C595" t="s">
        <v>19</v>
      </c>
      <c r="D595" t="s">
        <v>20</v>
      </c>
      <c r="E595" t="s">
        <v>21</v>
      </c>
      <c r="F595">
        <v>2018</v>
      </c>
      <c r="G595">
        <v>2018</v>
      </c>
      <c r="H595">
        <v>9</v>
      </c>
      <c r="I595" t="s">
        <v>53</v>
      </c>
      <c r="J595">
        <v>99</v>
      </c>
      <c r="K595" t="s">
        <v>23</v>
      </c>
      <c r="L595" t="s">
        <v>56</v>
      </c>
      <c r="M595" t="s">
        <v>57</v>
      </c>
      <c r="N595">
        <v>9999</v>
      </c>
      <c r="O595" t="s">
        <v>40</v>
      </c>
      <c r="P595">
        <v>88300</v>
      </c>
      <c r="T595" s="3" t="str">
        <f t="shared" si="19"/>
        <v>.</v>
      </c>
      <c r="U595" s="3" t="str">
        <f>IF(AND(R595&lt;&gt;"_U",N595&lt;&gt;9999,N595&lt;&gt;999,L595&lt;&gt;"Median"),IFERROR(VLOOKUP(A595,'Region Total'!A:P,16,0),"."),".")</f>
        <v>.</v>
      </c>
    </row>
    <row r="596" spans="1:21" x14ac:dyDescent="0.3">
      <c r="A596" s="1" t="str">
        <f t="shared" si="18"/>
        <v>2018|West Coast Region|$20,000 or less</v>
      </c>
      <c r="B596" t="s">
        <v>18</v>
      </c>
      <c r="C596" t="s">
        <v>19</v>
      </c>
      <c r="D596" t="s">
        <v>20</v>
      </c>
      <c r="E596" t="s">
        <v>21</v>
      </c>
      <c r="F596">
        <v>2018</v>
      </c>
      <c r="G596">
        <v>2018</v>
      </c>
      <c r="H596">
        <v>12</v>
      </c>
      <c r="I596" t="s">
        <v>55</v>
      </c>
      <c r="J596">
        <v>99</v>
      </c>
      <c r="K596" t="s">
        <v>23</v>
      </c>
      <c r="L596">
        <v>1</v>
      </c>
      <c r="M596" t="s">
        <v>39</v>
      </c>
      <c r="N596">
        <v>999</v>
      </c>
      <c r="O596" t="s">
        <v>42</v>
      </c>
      <c r="P596">
        <v>0</v>
      </c>
      <c r="T596" s="3" t="str">
        <f t="shared" si="19"/>
        <v>.</v>
      </c>
      <c r="U596" s="3" t="str">
        <f>IF(AND(R596&lt;&gt;"_U",N596&lt;&gt;9999,N596&lt;&gt;999,L596&lt;&gt;"Median"),IFERROR(VLOOKUP(A596,'Region Total'!A:P,16,0),"."),".")</f>
        <v>.</v>
      </c>
    </row>
    <row r="597" spans="1:21" x14ac:dyDescent="0.3">
      <c r="A597" s="1" t="str">
        <f t="shared" si="18"/>
        <v>2018|West Coast Region|$20,000 or less</v>
      </c>
      <c r="B597" t="s">
        <v>18</v>
      </c>
      <c r="C597" t="s">
        <v>19</v>
      </c>
      <c r="D597" t="s">
        <v>20</v>
      </c>
      <c r="E597" t="s">
        <v>21</v>
      </c>
      <c r="F597">
        <v>2018</v>
      </c>
      <c r="G597">
        <v>2018</v>
      </c>
      <c r="H597">
        <v>12</v>
      </c>
      <c r="I597" t="s">
        <v>55</v>
      </c>
      <c r="J597">
        <v>99</v>
      </c>
      <c r="K597" t="s">
        <v>23</v>
      </c>
      <c r="L597">
        <v>1</v>
      </c>
      <c r="M597" t="s">
        <v>39</v>
      </c>
      <c r="N597">
        <v>7777</v>
      </c>
      <c r="O597" t="s">
        <v>37</v>
      </c>
      <c r="P597">
        <v>1707</v>
      </c>
      <c r="T597" s="3">
        <f t="shared" si="19"/>
        <v>100</v>
      </c>
      <c r="U597" s="3">
        <f>IF(AND(R597&lt;&gt;"_U",N597&lt;&gt;9999,N597&lt;&gt;999,L597&lt;&gt;"Median"),IFERROR(VLOOKUP(A597,'Region Total'!A:P,16,0),"."),".")</f>
        <v>1707</v>
      </c>
    </row>
    <row r="598" spans="1:21" x14ac:dyDescent="0.3">
      <c r="A598" s="1" t="str">
        <f t="shared" si="18"/>
        <v>2018|West Coast Region|$20,000 or less</v>
      </c>
      <c r="B598" t="s">
        <v>18</v>
      </c>
      <c r="C598" t="s">
        <v>19</v>
      </c>
      <c r="D598" t="s">
        <v>20</v>
      </c>
      <c r="E598" t="s">
        <v>21</v>
      </c>
      <c r="F598">
        <v>2018</v>
      </c>
      <c r="G598">
        <v>2018</v>
      </c>
      <c r="H598">
        <v>12</v>
      </c>
      <c r="I598" t="s">
        <v>55</v>
      </c>
      <c r="J598">
        <v>99</v>
      </c>
      <c r="K598" t="s">
        <v>23</v>
      </c>
      <c r="L598">
        <v>1</v>
      </c>
      <c r="M598" t="s">
        <v>39</v>
      </c>
      <c r="N598">
        <v>1</v>
      </c>
      <c r="O598" t="s">
        <v>33</v>
      </c>
      <c r="P598">
        <v>759</v>
      </c>
      <c r="T598" s="3">
        <f t="shared" si="19"/>
        <v>44.46</v>
      </c>
      <c r="U598" s="3">
        <f>IF(AND(R598&lt;&gt;"_U",N598&lt;&gt;9999,N598&lt;&gt;999,L598&lt;&gt;"Median"),IFERROR(VLOOKUP(A598,'Region Total'!A:P,16,0),"."),".")</f>
        <v>1707</v>
      </c>
    </row>
    <row r="599" spans="1:21" x14ac:dyDescent="0.3">
      <c r="A599" s="1" t="str">
        <f t="shared" si="18"/>
        <v>2018|West Coast Region|$20,000 or less</v>
      </c>
      <c r="B599" t="s">
        <v>18</v>
      </c>
      <c r="C599" t="s">
        <v>19</v>
      </c>
      <c r="D599" t="s">
        <v>20</v>
      </c>
      <c r="E599" t="s">
        <v>21</v>
      </c>
      <c r="F599">
        <v>2018</v>
      </c>
      <c r="G599">
        <v>2018</v>
      </c>
      <c r="H599">
        <v>12</v>
      </c>
      <c r="I599" t="s">
        <v>55</v>
      </c>
      <c r="J599">
        <v>99</v>
      </c>
      <c r="K599" t="s">
        <v>23</v>
      </c>
      <c r="L599">
        <v>1</v>
      </c>
      <c r="M599" t="s">
        <v>39</v>
      </c>
      <c r="N599">
        <v>2</v>
      </c>
      <c r="O599" t="s">
        <v>28</v>
      </c>
      <c r="P599">
        <v>846</v>
      </c>
      <c r="T599" s="3">
        <f t="shared" si="19"/>
        <v>49.56</v>
      </c>
      <c r="U599" s="3">
        <f>IF(AND(R599&lt;&gt;"_U",N599&lt;&gt;9999,N599&lt;&gt;999,L599&lt;&gt;"Median"),IFERROR(VLOOKUP(A599,'Region Total'!A:P,16,0),"."),".")</f>
        <v>1707</v>
      </c>
    </row>
    <row r="600" spans="1:21" x14ac:dyDescent="0.3">
      <c r="A600" s="1" t="str">
        <f t="shared" si="18"/>
        <v>2018|West Coast Region|$20,000 or less</v>
      </c>
      <c r="B600" t="s">
        <v>18</v>
      </c>
      <c r="C600" t="s">
        <v>19</v>
      </c>
      <c r="D600" t="s">
        <v>20</v>
      </c>
      <c r="E600" t="s">
        <v>21</v>
      </c>
      <c r="F600">
        <v>2018</v>
      </c>
      <c r="G600">
        <v>2018</v>
      </c>
      <c r="H600">
        <v>12</v>
      </c>
      <c r="I600" t="s">
        <v>55</v>
      </c>
      <c r="J600">
        <v>99</v>
      </c>
      <c r="K600" t="s">
        <v>23</v>
      </c>
      <c r="L600">
        <v>1</v>
      </c>
      <c r="M600" t="s">
        <v>39</v>
      </c>
      <c r="N600">
        <v>3</v>
      </c>
      <c r="O600" t="s">
        <v>25</v>
      </c>
      <c r="P600">
        <v>105</v>
      </c>
      <c r="T600" s="3">
        <f t="shared" si="19"/>
        <v>6.15</v>
      </c>
      <c r="U600" s="3">
        <f>IF(AND(R600&lt;&gt;"_U",N600&lt;&gt;9999,N600&lt;&gt;999,L600&lt;&gt;"Median"),IFERROR(VLOOKUP(A600,'Region Total'!A:P,16,0),"."),".")</f>
        <v>1707</v>
      </c>
    </row>
    <row r="601" spans="1:21" x14ac:dyDescent="0.3">
      <c r="A601" s="1" t="str">
        <f t="shared" si="18"/>
        <v>2018|West Coast Region|$20,000 or less</v>
      </c>
      <c r="B601" t="s">
        <v>18</v>
      </c>
      <c r="C601" t="s">
        <v>19</v>
      </c>
      <c r="D601" t="s">
        <v>20</v>
      </c>
      <c r="E601" t="s">
        <v>21</v>
      </c>
      <c r="F601">
        <v>2018</v>
      </c>
      <c r="G601">
        <v>2018</v>
      </c>
      <c r="H601">
        <v>12</v>
      </c>
      <c r="I601" t="s">
        <v>55</v>
      </c>
      <c r="J601">
        <v>99</v>
      </c>
      <c r="K601" t="s">
        <v>23</v>
      </c>
      <c r="L601">
        <v>1</v>
      </c>
      <c r="M601" t="s">
        <v>39</v>
      </c>
      <c r="N601">
        <v>9999</v>
      </c>
      <c r="O601" t="s">
        <v>40</v>
      </c>
      <c r="P601">
        <v>1707</v>
      </c>
      <c r="T601" s="3" t="str">
        <f t="shared" si="19"/>
        <v>.</v>
      </c>
      <c r="U601" s="3" t="str">
        <f>IF(AND(R601&lt;&gt;"_U",N601&lt;&gt;9999,N601&lt;&gt;999,L601&lt;&gt;"Median"),IFERROR(VLOOKUP(A601,'Region Total'!A:P,16,0),"."),".")</f>
        <v>.</v>
      </c>
    </row>
    <row r="602" spans="1:21" x14ac:dyDescent="0.3">
      <c r="A602" s="1" t="str">
        <f t="shared" si="18"/>
        <v>2018|West Coast Region|$20,001-$30,000</v>
      </c>
      <c r="B602" t="s">
        <v>18</v>
      </c>
      <c r="C602" t="s">
        <v>19</v>
      </c>
      <c r="D602" t="s">
        <v>20</v>
      </c>
      <c r="E602" t="s">
        <v>21</v>
      </c>
      <c r="F602">
        <v>2018</v>
      </c>
      <c r="G602">
        <v>2018</v>
      </c>
      <c r="H602">
        <v>12</v>
      </c>
      <c r="I602" t="s">
        <v>55</v>
      </c>
      <c r="J602">
        <v>99</v>
      </c>
      <c r="K602" t="s">
        <v>23</v>
      </c>
      <c r="L602">
        <v>2</v>
      </c>
      <c r="M602" t="s">
        <v>24</v>
      </c>
      <c r="N602">
        <v>3</v>
      </c>
      <c r="O602" t="s">
        <v>25</v>
      </c>
      <c r="P602">
        <v>138</v>
      </c>
      <c r="T602" s="3">
        <f t="shared" si="19"/>
        <v>7.67</v>
      </c>
      <c r="U602" s="3">
        <f>IF(AND(R602&lt;&gt;"_U",N602&lt;&gt;9999,N602&lt;&gt;999,L602&lt;&gt;"Median"),IFERROR(VLOOKUP(A602,'Region Total'!A:P,16,0),"."),".")</f>
        <v>1800</v>
      </c>
    </row>
    <row r="603" spans="1:21" x14ac:dyDescent="0.3">
      <c r="A603" s="1" t="str">
        <f t="shared" si="18"/>
        <v>2018|West Coast Region|$20,001-$30,000</v>
      </c>
      <c r="B603" t="s">
        <v>18</v>
      </c>
      <c r="C603" t="s">
        <v>19</v>
      </c>
      <c r="D603" t="s">
        <v>20</v>
      </c>
      <c r="E603" t="s">
        <v>21</v>
      </c>
      <c r="F603">
        <v>2018</v>
      </c>
      <c r="G603">
        <v>2018</v>
      </c>
      <c r="H603">
        <v>12</v>
      </c>
      <c r="I603" t="s">
        <v>55</v>
      </c>
      <c r="J603">
        <v>99</v>
      </c>
      <c r="K603" t="s">
        <v>23</v>
      </c>
      <c r="L603">
        <v>2</v>
      </c>
      <c r="M603" t="s">
        <v>24</v>
      </c>
      <c r="N603">
        <v>2</v>
      </c>
      <c r="O603" t="s">
        <v>28</v>
      </c>
      <c r="P603">
        <v>720</v>
      </c>
      <c r="T603" s="3">
        <f t="shared" si="19"/>
        <v>40</v>
      </c>
      <c r="U603" s="3">
        <f>IF(AND(R603&lt;&gt;"_U",N603&lt;&gt;9999,N603&lt;&gt;999,L603&lt;&gt;"Median"),IFERROR(VLOOKUP(A603,'Region Total'!A:P,16,0),"."),".")</f>
        <v>1800</v>
      </c>
    </row>
    <row r="604" spans="1:21" x14ac:dyDescent="0.3">
      <c r="A604" s="1" t="str">
        <f t="shared" si="18"/>
        <v>2018|West Coast Region|$20,001-$30,000</v>
      </c>
      <c r="B604" t="s">
        <v>18</v>
      </c>
      <c r="C604" t="s">
        <v>19</v>
      </c>
      <c r="D604" t="s">
        <v>20</v>
      </c>
      <c r="E604" t="s">
        <v>21</v>
      </c>
      <c r="F604">
        <v>2018</v>
      </c>
      <c r="G604">
        <v>2018</v>
      </c>
      <c r="H604">
        <v>12</v>
      </c>
      <c r="I604" t="s">
        <v>55</v>
      </c>
      <c r="J604">
        <v>99</v>
      </c>
      <c r="K604" t="s">
        <v>23</v>
      </c>
      <c r="L604">
        <v>2</v>
      </c>
      <c r="M604" t="s">
        <v>24</v>
      </c>
      <c r="N604">
        <v>7777</v>
      </c>
      <c r="O604" t="s">
        <v>37</v>
      </c>
      <c r="P604">
        <v>1800</v>
      </c>
      <c r="T604" s="3">
        <f t="shared" si="19"/>
        <v>100</v>
      </c>
      <c r="U604" s="3">
        <f>IF(AND(R604&lt;&gt;"_U",N604&lt;&gt;9999,N604&lt;&gt;999,L604&lt;&gt;"Median"),IFERROR(VLOOKUP(A604,'Region Total'!A:P,16,0),"."),".")</f>
        <v>1800</v>
      </c>
    </row>
    <row r="605" spans="1:21" x14ac:dyDescent="0.3">
      <c r="A605" s="1" t="str">
        <f t="shared" si="18"/>
        <v>2018|West Coast Region|$20,001-$30,000</v>
      </c>
      <c r="B605" t="s">
        <v>18</v>
      </c>
      <c r="C605" t="s">
        <v>19</v>
      </c>
      <c r="D605" t="s">
        <v>20</v>
      </c>
      <c r="E605" t="s">
        <v>21</v>
      </c>
      <c r="F605">
        <v>2018</v>
      </c>
      <c r="G605">
        <v>2018</v>
      </c>
      <c r="H605">
        <v>12</v>
      </c>
      <c r="I605" t="s">
        <v>55</v>
      </c>
      <c r="J605">
        <v>99</v>
      </c>
      <c r="K605" t="s">
        <v>23</v>
      </c>
      <c r="L605">
        <v>2</v>
      </c>
      <c r="M605" t="s">
        <v>24</v>
      </c>
      <c r="N605">
        <v>999</v>
      </c>
      <c r="O605" t="s">
        <v>42</v>
      </c>
      <c r="P605">
        <v>0</v>
      </c>
      <c r="T605" s="3" t="str">
        <f t="shared" si="19"/>
        <v>.</v>
      </c>
      <c r="U605" s="3" t="str">
        <f>IF(AND(R605&lt;&gt;"_U",N605&lt;&gt;9999,N605&lt;&gt;999,L605&lt;&gt;"Median"),IFERROR(VLOOKUP(A605,'Region Total'!A:P,16,0),"."),".")</f>
        <v>.</v>
      </c>
    </row>
    <row r="606" spans="1:21" x14ac:dyDescent="0.3">
      <c r="A606" s="1" t="str">
        <f t="shared" si="18"/>
        <v>2018|West Coast Region|$20,001-$30,000</v>
      </c>
      <c r="B606" t="s">
        <v>18</v>
      </c>
      <c r="C606" t="s">
        <v>19</v>
      </c>
      <c r="D606" t="s">
        <v>20</v>
      </c>
      <c r="E606" t="s">
        <v>21</v>
      </c>
      <c r="F606">
        <v>2018</v>
      </c>
      <c r="G606">
        <v>2018</v>
      </c>
      <c r="H606">
        <v>12</v>
      </c>
      <c r="I606" t="s">
        <v>55</v>
      </c>
      <c r="J606">
        <v>99</v>
      </c>
      <c r="K606" t="s">
        <v>23</v>
      </c>
      <c r="L606">
        <v>2</v>
      </c>
      <c r="M606" t="s">
        <v>24</v>
      </c>
      <c r="N606">
        <v>1</v>
      </c>
      <c r="O606" t="s">
        <v>33</v>
      </c>
      <c r="P606">
        <v>945</v>
      </c>
      <c r="T606" s="3">
        <f t="shared" si="19"/>
        <v>52.5</v>
      </c>
      <c r="U606" s="3">
        <f>IF(AND(R606&lt;&gt;"_U",N606&lt;&gt;9999,N606&lt;&gt;999,L606&lt;&gt;"Median"),IFERROR(VLOOKUP(A606,'Region Total'!A:P,16,0),"."),".")</f>
        <v>1800</v>
      </c>
    </row>
    <row r="607" spans="1:21" x14ac:dyDescent="0.3">
      <c r="A607" s="1" t="str">
        <f t="shared" si="18"/>
        <v>2018|West Coast Region|$20,001-$30,000</v>
      </c>
      <c r="B607" t="s">
        <v>18</v>
      </c>
      <c r="C607" t="s">
        <v>19</v>
      </c>
      <c r="D607" t="s">
        <v>20</v>
      </c>
      <c r="E607" t="s">
        <v>21</v>
      </c>
      <c r="F607">
        <v>2018</v>
      </c>
      <c r="G607">
        <v>2018</v>
      </c>
      <c r="H607">
        <v>12</v>
      </c>
      <c r="I607" t="s">
        <v>55</v>
      </c>
      <c r="J607">
        <v>99</v>
      </c>
      <c r="K607" t="s">
        <v>23</v>
      </c>
      <c r="L607">
        <v>2</v>
      </c>
      <c r="M607" t="s">
        <v>24</v>
      </c>
      <c r="N607">
        <v>9999</v>
      </c>
      <c r="O607" t="s">
        <v>40</v>
      </c>
      <c r="P607">
        <v>1800</v>
      </c>
      <c r="T607" s="3" t="str">
        <f t="shared" si="19"/>
        <v>.</v>
      </c>
      <c r="U607" s="3" t="str">
        <f>IF(AND(R607&lt;&gt;"_U",N607&lt;&gt;9999,N607&lt;&gt;999,L607&lt;&gt;"Median"),IFERROR(VLOOKUP(A607,'Region Total'!A:P,16,0),"."),".")</f>
        <v>.</v>
      </c>
    </row>
    <row r="608" spans="1:21" x14ac:dyDescent="0.3">
      <c r="A608" s="1" t="str">
        <f t="shared" si="18"/>
        <v>2018|West Coast Region|$30,001-$50,000</v>
      </c>
      <c r="B608" t="s">
        <v>18</v>
      </c>
      <c r="C608" t="s">
        <v>19</v>
      </c>
      <c r="D608" t="s">
        <v>20</v>
      </c>
      <c r="E608" t="s">
        <v>21</v>
      </c>
      <c r="F608">
        <v>2018</v>
      </c>
      <c r="G608">
        <v>2018</v>
      </c>
      <c r="H608">
        <v>12</v>
      </c>
      <c r="I608" t="s">
        <v>55</v>
      </c>
      <c r="J608">
        <v>99</v>
      </c>
      <c r="K608" t="s">
        <v>23</v>
      </c>
      <c r="L608">
        <v>3</v>
      </c>
      <c r="M608" t="s">
        <v>45</v>
      </c>
      <c r="N608">
        <v>2</v>
      </c>
      <c r="O608" t="s">
        <v>28</v>
      </c>
      <c r="P608">
        <v>780</v>
      </c>
      <c r="T608" s="3">
        <f t="shared" si="19"/>
        <v>32.619999999999997</v>
      </c>
      <c r="U608" s="3">
        <f>IF(AND(R608&lt;&gt;"_U",N608&lt;&gt;9999,N608&lt;&gt;999,L608&lt;&gt;"Median"),IFERROR(VLOOKUP(A608,'Region Total'!A:P,16,0),"."),".")</f>
        <v>2391</v>
      </c>
    </row>
    <row r="609" spans="1:21" x14ac:dyDescent="0.3">
      <c r="A609" s="1" t="str">
        <f t="shared" si="18"/>
        <v>2018|West Coast Region|$30,001-$50,000</v>
      </c>
      <c r="B609" t="s">
        <v>18</v>
      </c>
      <c r="C609" t="s">
        <v>19</v>
      </c>
      <c r="D609" t="s">
        <v>20</v>
      </c>
      <c r="E609" t="s">
        <v>21</v>
      </c>
      <c r="F609">
        <v>2018</v>
      </c>
      <c r="G609">
        <v>2018</v>
      </c>
      <c r="H609">
        <v>12</v>
      </c>
      <c r="I609" t="s">
        <v>55</v>
      </c>
      <c r="J609">
        <v>99</v>
      </c>
      <c r="K609" t="s">
        <v>23</v>
      </c>
      <c r="L609">
        <v>3</v>
      </c>
      <c r="M609" t="s">
        <v>45</v>
      </c>
      <c r="N609">
        <v>1</v>
      </c>
      <c r="O609" t="s">
        <v>33</v>
      </c>
      <c r="P609">
        <v>1386</v>
      </c>
      <c r="T609" s="3">
        <f t="shared" si="19"/>
        <v>57.97</v>
      </c>
      <c r="U609" s="3">
        <f>IF(AND(R609&lt;&gt;"_U",N609&lt;&gt;9999,N609&lt;&gt;999,L609&lt;&gt;"Median"),IFERROR(VLOOKUP(A609,'Region Total'!A:P,16,0),"."),".")</f>
        <v>2391</v>
      </c>
    </row>
    <row r="610" spans="1:21" x14ac:dyDescent="0.3">
      <c r="A610" s="1" t="str">
        <f t="shared" si="18"/>
        <v>2018|West Coast Region|$30,001-$50,000</v>
      </c>
      <c r="B610" t="s">
        <v>18</v>
      </c>
      <c r="C610" t="s">
        <v>19</v>
      </c>
      <c r="D610" t="s">
        <v>20</v>
      </c>
      <c r="E610" t="s">
        <v>21</v>
      </c>
      <c r="F610">
        <v>2018</v>
      </c>
      <c r="G610">
        <v>2018</v>
      </c>
      <c r="H610">
        <v>12</v>
      </c>
      <c r="I610" t="s">
        <v>55</v>
      </c>
      <c r="J610">
        <v>99</v>
      </c>
      <c r="K610" t="s">
        <v>23</v>
      </c>
      <c r="L610">
        <v>3</v>
      </c>
      <c r="M610" t="s">
        <v>45</v>
      </c>
      <c r="N610">
        <v>9999</v>
      </c>
      <c r="O610" t="s">
        <v>40</v>
      </c>
      <c r="P610">
        <v>2391</v>
      </c>
      <c r="T610" s="3" t="str">
        <f t="shared" si="19"/>
        <v>.</v>
      </c>
      <c r="U610" s="3" t="str">
        <f>IF(AND(R610&lt;&gt;"_U",N610&lt;&gt;9999,N610&lt;&gt;999,L610&lt;&gt;"Median"),IFERROR(VLOOKUP(A610,'Region Total'!A:P,16,0),"."),".")</f>
        <v>.</v>
      </c>
    </row>
    <row r="611" spans="1:21" x14ac:dyDescent="0.3">
      <c r="A611" s="1" t="str">
        <f t="shared" si="18"/>
        <v>2018|West Coast Region|$30,001-$50,000</v>
      </c>
      <c r="B611" t="s">
        <v>18</v>
      </c>
      <c r="C611" t="s">
        <v>19</v>
      </c>
      <c r="D611" t="s">
        <v>20</v>
      </c>
      <c r="E611" t="s">
        <v>21</v>
      </c>
      <c r="F611">
        <v>2018</v>
      </c>
      <c r="G611">
        <v>2018</v>
      </c>
      <c r="H611">
        <v>12</v>
      </c>
      <c r="I611" t="s">
        <v>55</v>
      </c>
      <c r="J611">
        <v>99</v>
      </c>
      <c r="K611" t="s">
        <v>23</v>
      </c>
      <c r="L611">
        <v>3</v>
      </c>
      <c r="M611" t="s">
        <v>45</v>
      </c>
      <c r="N611">
        <v>3</v>
      </c>
      <c r="O611" t="s">
        <v>25</v>
      </c>
      <c r="P611">
        <v>222</v>
      </c>
      <c r="T611" s="3">
        <f t="shared" si="19"/>
        <v>9.2799999999999994</v>
      </c>
      <c r="U611" s="3">
        <f>IF(AND(R611&lt;&gt;"_U",N611&lt;&gt;9999,N611&lt;&gt;999,L611&lt;&gt;"Median"),IFERROR(VLOOKUP(A611,'Region Total'!A:P,16,0),"."),".")</f>
        <v>2391</v>
      </c>
    </row>
    <row r="612" spans="1:21" x14ac:dyDescent="0.3">
      <c r="A612" s="1" t="str">
        <f t="shared" si="18"/>
        <v>2018|West Coast Region|$30,001-$50,000</v>
      </c>
      <c r="B612" t="s">
        <v>18</v>
      </c>
      <c r="C612" t="s">
        <v>19</v>
      </c>
      <c r="D612" t="s">
        <v>20</v>
      </c>
      <c r="E612" t="s">
        <v>21</v>
      </c>
      <c r="F612">
        <v>2018</v>
      </c>
      <c r="G612">
        <v>2018</v>
      </c>
      <c r="H612">
        <v>12</v>
      </c>
      <c r="I612" t="s">
        <v>55</v>
      </c>
      <c r="J612">
        <v>99</v>
      </c>
      <c r="K612" t="s">
        <v>23</v>
      </c>
      <c r="L612">
        <v>3</v>
      </c>
      <c r="M612" t="s">
        <v>45</v>
      </c>
      <c r="N612">
        <v>999</v>
      </c>
      <c r="O612" t="s">
        <v>42</v>
      </c>
      <c r="P612">
        <v>0</v>
      </c>
      <c r="T612" s="3" t="str">
        <f t="shared" si="19"/>
        <v>.</v>
      </c>
      <c r="U612" s="3" t="str">
        <f>IF(AND(R612&lt;&gt;"_U",N612&lt;&gt;9999,N612&lt;&gt;999,L612&lt;&gt;"Median"),IFERROR(VLOOKUP(A612,'Region Total'!A:P,16,0),"."),".")</f>
        <v>.</v>
      </c>
    </row>
    <row r="613" spans="1:21" x14ac:dyDescent="0.3">
      <c r="A613" s="1" t="str">
        <f t="shared" si="18"/>
        <v>2018|West Coast Region|$30,001-$50,000</v>
      </c>
      <c r="B613" t="s">
        <v>18</v>
      </c>
      <c r="C613" t="s">
        <v>19</v>
      </c>
      <c r="D613" t="s">
        <v>20</v>
      </c>
      <c r="E613" t="s">
        <v>21</v>
      </c>
      <c r="F613">
        <v>2018</v>
      </c>
      <c r="G613">
        <v>2018</v>
      </c>
      <c r="H613">
        <v>12</v>
      </c>
      <c r="I613" t="s">
        <v>55</v>
      </c>
      <c r="J613">
        <v>99</v>
      </c>
      <c r="K613" t="s">
        <v>23</v>
      </c>
      <c r="L613">
        <v>3</v>
      </c>
      <c r="M613" t="s">
        <v>45</v>
      </c>
      <c r="N613">
        <v>7777</v>
      </c>
      <c r="O613" t="s">
        <v>37</v>
      </c>
      <c r="P613">
        <v>2391</v>
      </c>
      <c r="T613" s="3">
        <f t="shared" si="19"/>
        <v>100</v>
      </c>
      <c r="U613" s="3">
        <f>IF(AND(R613&lt;&gt;"_U",N613&lt;&gt;9999,N613&lt;&gt;999,L613&lt;&gt;"Median"),IFERROR(VLOOKUP(A613,'Region Total'!A:P,16,0),"."),".")</f>
        <v>2391</v>
      </c>
    </row>
    <row r="614" spans="1:21" x14ac:dyDescent="0.3">
      <c r="A614" s="1" t="str">
        <f t="shared" si="18"/>
        <v>2018|West Coast Region|$50,001-$70,000</v>
      </c>
      <c r="B614" t="s">
        <v>18</v>
      </c>
      <c r="C614" t="s">
        <v>19</v>
      </c>
      <c r="D614" t="s">
        <v>20</v>
      </c>
      <c r="E614" t="s">
        <v>21</v>
      </c>
      <c r="F614">
        <v>2018</v>
      </c>
      <c r="G614">
        <v>2018</v>
      </c>
      <c r="H614">
        <v>12</v>
      </c>
      <c r="I614" t="s">
        <v>55</v>
      </c>
      <c r="J614">
        <v>99</v>
      </c>
      <c r="K614" t="s">
        <v>23</v>
      </c>
      <c r="L614">
        <v>4</v>
      </c>
      <c r="M614" t="s">
        <v>36</v>
      </c>
      <c r="N614">
        <v>3</v>
      </c>
      <c r="O614" t="s">
        <v>25</v>
      </c>
      <c r="P614">
        <v>117</v>
      </c>
      <c r="T614" s="3">
        <f t="shared" si="19"/>
        <v>6.45</v>
      </c>
      <c r="U614" s="3">
        <f>IF(AND(R614&lt;&gt;"_U",N614&lt;&gt;9999,N614&lt;&gt;999,L614&lt;&gt;"Median"),IFERROR(VLOOKUP(A614,'Region Total'!A:P,16,0),"."),".")</f>
        <v>1815</v>
      </c>
    </row>
    <row r="615" spans="1:21" x14ac:dyDescent="0.3">
      <c r="A615" s="1" t="str">
        <f t="shared" si="18"/>
        <v>2018|West Coast Region|$50,001-$70,000</v>
      </c>
      <c r="B615" t="s">
        <v>18</v>
      </c>
      <c r="C615" t="s">
        <v>19</v>
      </c>
      <c r="D615" t="s">
        <v>20</v>
      </c>
      <c r="E615" t="s">
        <v>21</v>
      </c>
      <c r="F615">
        <v>2018</v>
      </c>
      <c r="G615">
        <v>2018</v>
      </c>
      <c r="H615">
        <v>12</v>
      </c>
      <c r="I615" t="s">
        <v>55</v>
      </c>
      <c r="J615">
        <v>99</v>
      </c>
      <c r="K615" t="s">
        <v>23</v>
      </c>
      <c r="L615">
        <v>4</v>
      </c>
      <c r="M615" t="s">
        <v>36</v>
      </c>
      <c r="N615">
        <v>2</v>
      </c>
      <c r="O615" t="s">
        <v>28</v>
      </c>
      <c r="P615">
        <v>582</v>
      </c>
      <c r="T615" s="3">
        <f t="shared" si="19"/>
        <v>32.07</v>
      </c>
      <c r="U615" s="3">
        <f>IF(AND(R615&lt;&gt;"_U",N615&lt;&gt;9999,N615&lt;&gt;999,L615&lt;&gt;"Median"),IFERROR(VLOOKUP(A615,'Region Total'!A:P,16,0),"."),".")</f>
        <v>1815</v>
      </c>
    </row>
    <row r="616" spans="1:21" x14ac:dyDescent="0.3">
      <c r="A616" s="1" t="str">
        <f t="shared" si="18"/>
        <v>2018|West Coast Region|$50,001-$70,000</v>
      </c>
      <c r="B616" t="s">
        <v>18</v>
      </c>
      <c r="C616" t="s">
        <v>19</v>
      </c>
      <c r="D616" t="s">
        <v>20</v>
      </c>
      <c r="E616" t="s">
        <v>21</v>
      </c>
      <c r="F616">
        <v>2018</v>
      </c>
      <c r="G616">
        <v>2018</v>
      </c>
      <c r="H616">
        <v>12</v>
      </c>
      <c r="I616" t="s">
        <v>55</v>
      </c>
      <c r="J616">
        <v>99</v>
      </c>
      <c r="K616" t="s">
        <v>23</v>
      </c>
      <c r="L616">
        <v>4</v>
      </c>
      <c r="M616" t="s">
        <v>36</v>
      </c>
      <c r="N616">
        <v>7777</v>
      </c>
      <c r="O616" t="s">
        <v>37</v>
      </c>
      <c r="P616">
        <v>1815</v>
      </c>
      <c r="T616" s="3">
        <f t="shared" si="19"/>
        <v>100</v>
      </c>
      <c r="U616" s="3">
        <f>IF(AND(R616&lt;&gt;"_U",N616&lt;&gt;9999,N616&lt;&gt;999,L616&lt;&gt;"Median"),IFERROR(VLOOKUP(A616,'Region Total'!A:P,16,0),"."),".")</f>
        <v>1815</v>
      </c>
    </row>
    <row r="617" spans="1:21" x14ac:dyDescent="0.3">
      <c r="A617" s="1" t="str">
        <f t="shared" si="18"/>
        <v>2018|West Coast Region|$50,001-$70,000</v>
      </c>
      <c r="B617" t="s">
        <v>18</v>
      </c>
      <c r="C617" t="s">
        <v>19</v>
      </c>
      <c r="D617" t="s">
        <v>20</v>
      </c>
      <c r="E617" t="s">
        <v>21</v>
      </c>
      <c r="F617">
        <v>2018</v>
      </c>
      <c r="G617">
        <v>2018</v>
      </c>
      <c r="H617">
        <v>12</v>
      </c>
      <c r="I617" t="s">
        <v>55</v>
      </c>
      <c r="J617">
        <v>99</v>
      </c>
      <c r="K617" t="s">
        <v>23</v>
      </c>
      <c r="L617">
        <v>4</v>
      </c>
      <c r="M617" t="s">
        <v>36</v>
      </c>
      <c r="N617">
        <v>9999</v>
      </c>
      <c r="O617" t="s">
        <v>40</v>
      </c>
      <c r="P617">
        <v>1815</v>
      </c>
      <c r="T617" s="3" t="str">
        <f t="shared" si="19"/>
        <v>.</v>
      </c>
      <c r="U617" s="3" t="str">
        <f>IF(AND(R617&lt;&gt;"_U",N617&lt;&gt;9999,N617&lt;&gt;999,L617&lt;&gt;"Median"),IFERROR(VLOOKUP(A617,'Region Total'!A:P,16,0),"."),".")</f>
        <v>.</v>
      </c>
    </row>
    <row r="618" spans="1:21" x14ac:dyDescent="0.3">
      <c r="A618" s="1" t="str">
        <f t="shared" si="18"/>
        <v>2018|West Coast Region|$50,001-$70,000</v>
      </c>
      <c r="B618" t="s">
        <v>18</v>
      </c>
      <c r="C618" t="s">
        <v>19</v>
      </c>
      <c r="D618" t="s">
        <v>20</v>
      </c>
      <c r="E618" t="s">
        <v>21</v>
      </c>
      <c r="F618">
        <v>2018</v>
      </c>
      <c r="G618">
        <v>2018</v>
      </c>
      <c r="H618">
        <v>12</v>
      </c>
      <c r="I618" t="s">
        <v>55</v>
      </c>
      <c r="J618">
        <v>99</v>
      </c>
      <c r="K618" t="s">
        <v>23</v>
      </c>
      <c r="L618">
        <v>4</v>
      </c>
      <c r="M618" t="s">
        <v>36</v>
      </c>
      <c r="N618">
        <v>999</v>
      </c>
      <c r="O618" t="s">
        <v>42</v>
      </c>
      <c r="P618">
        <v>0</v>
      </c>
      <c r="T618" s="3" t="str">
        <f t="shared" si="19"/>
        <v>.</v>
      </c>
      <c r="U618" s="3" t="str">
        <f>IF(AND(R618&lt;&gt;"_U",N618&lt;&gt;9999,N618&lt;&gt;999,L618&lt;&gt;"Median"),IFERROR(VLOOKUP(A618,'Region Total'!A:P,16,0),"."),".")</f>
        <v>.</v>
      </c>
    </row>
    <row r="619" spans="1:21" x14ac:dyDescent="0.3">
      <c r="A619" s="1" t="str">
        <f t="shared" si="18"/>
        <v>2018|West Coast Region|$50,001-$70,000</v>
      </c>
      <c r="B619" t="s">
        <v>18</v>
      </c>
      <c r="C619" t="s">
        <v>19</v>
      </c>
      <c r="D619" t="s">
        <v>20</v>
      </c>
      <c r="E619" t="s">
        <v>21</v>
      </c>
      <c r="F619">
        <v>2018</v>
      </c>
      <c r="G619">
        <v>2018</v>
      </c>
      <c r="H619">
        <v>12</v>
      </c>
      <c r="I619" t="s">
        <v>55</v>
      </c>
      <c r="J619">
        <v>99</v>
      </c>
      <c r="K619" t="s">
        <v>23</v>
      </c>
      <c r="L619">
        <v>4</v>
      </c>
      <c r="M619" t="s">
        <v>36</v>
      </c>
      <c r="N619">
        <v>1</v>
      </c>
      <c r="O619" t="s">
        <v>33</v>
      </c>
      <c r="P619">
        <v>1119</v>
      </c>
      <c r="T619" s="3">
        <f t="shared" si="19"/>
        <v>61.65</v>
      </c>
      <c r="U619" s="3">
        <f>IF(AND(R619&lt;&gt;"_U",N619&lt;&gt;9999,N619&lt;&gt;999,L619&lt;&gt;"Median"),IFERROR(VLOOKUP(A619,'Region Total'!A:P,16,0),"."),".")</f>
        <v>1815</v>
      </c>
    </row>
    <row r="620" spans="1:21" x14ac:dyDescent="0.3">
      <c r="A620" s="1" t="str">
        <f t="shared" si="18"/>
        <v>2018|West Coast Region|$70,001-$100,000</v>
      </c>
      <c r="B620" t="s">
        <v>18</v>
      </c>
      <c r="C620" t="s">
        <v>19</v>
      </c>
      <c r="D620" t="s">
        <v>20</v>
      </c>
      <c r="E620" t="s">
        <v>21</v>
      </c>
      <c r="F620">
        <v>2018</v>
      </c>
      <c r="G620">
        <v>2018</v>
      </c>
      <c r="H620">
        <v>12</v>
      </c>
      <c r="I620" t="s">
        <v>55</v>
      </c>
      <c r="J620">
        <v>99</v>
      </c>
      <c r="K620" t="s">
        <v>23</v>
      </c>
      <c r="L620">
        <v>5</v>
      </c>
      <c r="M620" t="s">
        <v>58</v>
      </c>
      <c r="N620">
        <v>9999</v>
      </c>
      <c r="O620" t="s">
        <v>40</v>
      </c>
      <c r="P620">
        <v>1974</v>
      </c>
      <c r="T620" s="3" t="str">
        <f t="shared" si="19"/>
        <v>.</v>
      </c>
      <c r="U620" s="3" t="str">
        <f>IF(AND(R620&lt;&gt;"_U",N620&lt;&gt;9999,N620&lt;&gt;999,L620&lt;&gt;"Median"),IFERROR(VLOOKUP(A620,'Region Total'!A:P,16,0),"."),".")</f>
        <v>.</v>
      </c>
    </row>
    <row r="621" spans="1:21" x14ac:dyDescent="0.3">
      <c r="A621" s="1" t="str">
        <f t="shared" si="18"/>
        <v>2018|West Coast Region|$70,001-$100,000</v>
      </c>
      <c r="B621" t="s">
        <v>18</v>
      </c>
      <c r="C621" t="s">
        <v>19</v>
      </c>
      <c r="D621" t="s">
        <v>20</v>
      </c>
      <c r="E621" t="s">
        <v>21</v>
      </c>
      <c r="F621">
        <v>2018</v>
      </c>
      <c r="G621">
        <v>2018</v>
      </c>
      <c r="H621">
        <v>12</v>
      </c>
      <c r="I621" t="s">
        <v>55</v>
      </c>
      <c r="J621">
        <v>99</v>
      </c>
      <c r="K621" t="s">
        <v>23</v>
      </c>
      <c r="L621">
        <v>5</v>
      </c>
      <c r="M621" t="s">
        <v>58</v>
      </c>
      <c r="N621">
        <v>999</v>
      </c>
      <c r="O621" t="s">
        <v>42</v>
      </c>
      <c r="P621">
        <v>0</v>
      </c>
      <c r="T621" s="3" t="str">
        <f t="shared" si="19"/>
        <v>.</v>
      </c>
      <c r="U621" s="3" t="str">
        <f>IF(AND(R621&lt;&gt;"_U",N621&lt;&gt;9999,N621&lt;&gt;999,L621&lt;&gt;"Median"),IFERROR(VLOOKUP(A621,'Region Total'!A:P,16,0),"."),".")</f>
        <v>.</v>
      </c>
    </row>
    <row r="622" spans="1:21" x14ac:dyDescent="0.3">
      <c r="A622" s="1" t="str">
        <f t="shared" si="18"/>
        <v>2018|West Coast Region|$70,001-$100,000</v>
      </c>
      <c r="B622" t="s">
        <v>18</v>
      </c>
      <c r="C622" t="s">
        <v>19</v>
      </c>
      <c r="D622" t="s">
        <v>20</v>
      </c>
      <c r="E622" t="s">
        <v>21</v>
      </c>
      <c r="F622">
        <v>2018</v>
      </c>
      <c r="G622">
        <v>2018</v>
      </c>
      <c r="H622">
        <v>12</v>
      </c>
      <c r="I622" t="s">
        <v>55</v>
      </c>
      <c r="J622">
        <v>99</v>
      </c>
      <c r="K622" t="s">
        <v>23</v>
      </c>
      <c r="L622">
        <v>5</v>
      </c>
      <c r="M622" t="s">
        <v>58</v>
      </c>
      <c r="N622">
        <v>7777</v>
      </c>
      <c r="O622" t="s">
        <v>37</v>
      </c>
      <c r="P622">
        <v>1974</v>
      </c>
      <c r="T622" s="3">
        <f t="shared" si="19"/>
        <v>100</v>
      </c>
      <c r="U622" s="3">
        <f>IF(AND(R622&lt;&gt;"_U",N622&lt;&gt;9999,N622&lt;&gt;999,L622&lt;&gt;"Median"),IFERROR(VLOOKUP(A622,'Region Total'!A:P,16,0),"."),".")</f>
        <v>1974</v>
      </c>
    </row>
    <row r="623" spans="1:21" x14ac:dyDescent="0.3">
      <c r="A623" s="1" t="str">
        <f t="shared" si="18"/>
        <v>2018|West Coast Region|$70,001-$100,000</v>
      </c>
      <c r="B623" t="s">
        <v>18</v>
      </c>
      <c r="C623" t="s">
        <v>19</v>
      </c>
      <c r="D623" t="s">
        <v>20</v>
      </c>
      <c r="E623" t="s">
        <v>21</v>
      </c>
      <c r="F623">
        <v>2018</v>
      </c>
      <c r="G623">
        <v>2018</v>
      </c>
      <c r="H623">
        <v>12</v>
      </c>
      <c r="I623" t="s">
        <v>55</v>
      </c>
      <c r="J623">
        <v>99</v>
      </c>
      <c r="K623" t="s">
        <v>23</v>
      </c>
      <c r="L623">
        <v>5</v>
      </c>
      <c r="M623" t="s">
        <v>58</v>
      </c>
      <c r="N623">
        <v>1</v>
      </c>
      <c r="O623" t="s">
        <v>33</v>
      </c>
      <c r="P623">
        <v>1380</v>
      </c>
      <c r="T623" s="3">
        <f t="shared" si="19"/>
        <v>69.91</v>
      </c>
      <c r="U623" s="3">
        <f>IF(AND(R623&lt;&gt;"_U",N623&lt;&gt;9999,N623&lt;&gt;999,L623&lt;&gt;"Median"),IFERROR(VLOOKUP(A623,'Region Total'!A:P,16,0),"."),".")</f>
        <v>1974</v>
      </c>
    </row>
    <row r="624" spans="1:21" x14ac:dyDescent="0.3">
      <c r="A624" s="1" t="str">
        <f t="shared" si="18"/>
        <v>2018|West Coast Region|$70,001-$100,000</v>
      </c>
      <c r="B624" t="s">
        <v>18</v>
      </c>
      <c r="C624" t="s">
        <v>19</v>
      </c>
      <c r="D624" t="s">
        <v>20</v>
      </c>
      <c r="E624" t="s">
        <v>21</v>
      </c>
      <c r="F624">
        <v>2018</v>
      </c>
      <c r="G624">
        <v>2018</v>
      </c>
      <c r="H624">
        <v>12</v>
      </c>
      <c r="I624" t="s">
        <v>55</v>
      </c>
      <c r="J624">
        <v>99</v>
      </c>
      <c r="K624" t="s">
        <v>23</v>
      </c>
      <c r="L624">
        <v>5</v>
      </c>
      <c r="M624" t="s">
        <v>58</v>
      </c>
      <c r="N624">
        <v>3</v>
      </c>
      <c r="O624" t="s">
        <v>25</v>
      </c>
      <c r="P624">
        <v>126</v>
      </c>
      <c r="T624" s="3">
        <f t="shared" si="19"/>
        <v>6.38</v>
      </c>
      <c r="U624" s="3">
        <f>IF(AND(R624&lt;&gt;"_U",N624&lt;&gt;9999,N624&lt;&gt;999,L624&lt;&gt;"Median"),IFERROR(VLOOKUP(A624,'Region Total'!A:P,16,0),"."),".")</f>
        <v>1974</v>
      </c>
    </row>
    <row r="625" spans="1:21" x14ac:dyDescent="0.3">
      <c r="A625" s="1" t="str">
        <f t="shared" si="18"/>
        <v>2018|West Coast Region|$70,001-$100,000</v>
      </c>
      <c r="B625" t="s">
        <v>18</v>
      </c>
      <c r="C625" t="s">
        <v>19</v>
      </c>
      <c r="D625" t="s">
        <v>20</v>
      </c>
      <c r="E625" t="s">
        <v>21</v>
      </c>
      <c r="F625">
        <v>2018</v>
      </c>
      <c r="G625">
        <v>2018</v>
      </c>
      <c r="H625">
        <v>12</v>
      </c>
      <c r="I625" t="s">
        <v>55</v>
      </c>
      <c r="J625">
        <v>99</v>
      </c>
      <c r="K625" t="s">
        <v>23</v>
      </c>
      <c r="L625">
        <v>5</v>
      </c>
      <c r="M625" t="s">
        <v>58</v>
      </c>
      <c r="N625">
        <v>2</v>
      </c>
      <c r="O625" t="s">
        <v>28</v>
      </c>
      <c r="P625">
        <v>471</v>
      </c>
      <c r="T625" s="3">
        <f t="shared" si="19"/>
        <v>23.86</v>
      </c>
      <c r="U625" s="3">
        <f>IF(AND(R625&lt;&gt;"_U",N625&lt;&gt;9999,N625&lt;&gt;999,L625&lt;&gt;"Median"),IFERROR(VLOOKUP(A625,'Region Total'!A:P,16,0),"."),".")</f>
        <v>1974</v>
      </c>
    </row>
    <row r="626" spans="1:21" x14ac:dyDescent="0.3">
      <c r="A626" s="1" t="str">
        <f t="shared" si="18"/>
        <v>2018|West Coast Region|$100,001-$150,000</v>
      </c>
      <c r="B626" t="s">
        <v>18</v>
      </c>
      <c r="C626" t="s">
        <v>19</v>
      </c>
      <c r="D626" t="s">
        <v>20</v>
      </c>
      <c r="E626" t="s">
        <v>21</v>
      </c>
      <c r="F626">
        <v>2018</v>
      </c>
      <c r="G626">
        <v>2018</v>
      </c>
      <c r="H626">
        <v>12</v>
      </c>
      <c r="I626" t="s">
        <v>55</v>
      </c>
      <c r="J626">
        <v>99</v>
      </c>
      <c r="K626" t="s">
        <v>23</v>
      </c>
      <c r="L626">
        <v>6</v>
      </c>
      <c r="M626" t="s">
        <v>59</v>
      </c>
      <c r="N626">
        <v>7777</v>
      </c>
      <c r="O626" t="s">
        <v>37</v>
      </c>
      <c r="P626">
        <v>1722</v>
      </c>
      <c r="T626" s="3">
        <f t="shared" si="19"/>
        <v>100</v>
      </c>
      <c r="U626" s="3">
        <f>IF(AND(R626&lt;&gt;"_U",N626&lt;&gt;9999,N626&lt;&gt;999,L626&lt;&gt;"Median"),IFERROR(VLOOKUP(A626,'Region Total'!A:P,16,0),"."),".")</f>
        <v>1722</v>
      </c>
    </row>
    <row r="627" spans="1:21" x14ac:dyDescent="0.3">
      <c r="A627" s="1" t="str">
        <f t="shared" si="18"/>
        <v>2018|West Coast Region|$100,001-$150,000</v>
      </c>
      <c r="B627" t="s">
        <v>18</v>
      </c>
      <c r="C627" t="s">
        <v>19</v>
      </c>
      <c r="D627" t="s">
        <v>20</v>
      </c>
      <c r="E627" t="s">
        <v>21</v>
      </c>
      <c r="F627">
        <v>2018</v>
      </c>
      <c r="G627">
        <v>2018</v>
      </c>
      <c r="H627">
        <v>12</v>
      </c>
      <c r="I627" t="s">
        <v>55</v>
      </c>
      <c r="J627">
        <v>99</v>
      </c>
      <c r="K627" t="s">
        <v>23</v>
      </c>
      <c r="L627">
        <v>6</v>
      </c>
      <c r="M627" t="s">
        <v>59</v>
      </c>
      <c r="N627">
        <v>3</v>
      </c>
      <c r="O627" t="s">
        <v>25</v>
      </c>
      <c r="P627">
        <v>132</v>
      </c>
      <c r="T627" s="3">
        <f t="shared" si="19"/>
        <v>7.67</v>
      </c>
      <c r="U627" s="3">
        <f>IF(AND(R627&lt;&gt;"_U",N627&lt;&gt;9999,N627&lt;&gt;999,L627&lt;&gt;"Median"),IFERROR(VLOOKUP(A627,'Region Total'!A:P,16,0),"."),".")</f>
        <v>1722</v>
      </c>
    </row>
    <row r="628" spans="1:21" x14ac:dyDescent="0.3">
      <c r="A628" s="1" t="str">
        <f t="shared" si="18"/>
        <v>2018|West Coast Region|$100,001-$150,000</v>
      </c>
      <c r="B628" t="s">
        <v>18</v>
      </c>
      <c r="C628" t="s">
        <v>19</v>
      </c>
      <c r="D628" t="s">
        <v>20</v>
      </c>
      <c r="E628" t="s">
        <v>21</v>
      </c>
      <c r="F628">
        <v>2018</v>
      </c>
      <c r="G628">
        <v>2018</v>
      </c>
      <c r="H628">
        <v>12</v>
      </c>
      <c r="I628" t="s">
        <v>55</v>
      </c>
      <c r="J628">
        <v>99</v>
      </c>
      <c r="K628" t="s">
        <v>23</v>
      </c>
      <c r="L628">
        <v>6</v>
      </c>
      <c r="M628" t="s">
        <v>59</v>
      </c>
      <c r="N628">
        <v>1</v>
      </c>
      <c r="O628" t="s">
        <v>33</v>
      </c>
      <c r="P628">
        <v>1230</v>
      </c>
      <c r="T628" s="3">
        <f t="shared" si="19"/>
        <v>71.430000000000007</v>
      </c>
      <c r="U628" s="3">
        <f>IF(AND(R628&lt;&gt;"_U",N628&lt;&gt;9999,N628&lt;&gt;999,L628&lt;&gt;"Median"),IFERROR(VLOOKUP(A628,'Region Total'!A:P,16,0),"."),".")</f>
        <v>1722</v>
      </c>
    </row>
    <row r="629" spans="1:21" x14ac:dyDescent="0.3">
      <c r="A629" s="1" t="str">
        <f t="shared" si="18"/>
        <v>2018|West Coast Region|$100,001-$150,000</v>
      </c>
      <c r="B629" t="s">
        <v>18</v>
      </c>
      <c r="C629" t="s">
        <v>19</v>
      </c>
      <c r="D629" t="s">
        <v>20</v>
      </c>
      <c r="E629" t="s">
        <v>21</v>
      </c>
      <c r="F629">
        <v>2018</v>
      </c>
      <c r="G629">
        <v>2018</v>
      </c>
      <c r="H629">
        <v>12</v>
      </c>
      <c r="I629" t="s">
        <v>55</v>
      </c>
      <c r="J629">
        <v>99</v>
      </c>
      <c r="K629" t="s">
        <v>23</v>
      </c>
      <c r="L629">
        <v>6</v>
      </c>
      <c r="M629" t="s">
        <v>59</v>
      </c>
      <c r="N629">
        <v>9999</v>
      </c>
      <c r="O629" t="s">
        <v>40</v>
      </c>
      <c r="P629">
        <v>1722</v>
      </c>
      <c r="T629" s="3" t="str">
        <f t="shared" si="19"/>
        <v>.</v>
      </c>
      <c r="U629" s="3" t="str">
        <f>IF(AND(R629&lt;&gt;"_U",N629&lt;&gt;9999,N629&lt;&gt;999,L629&lt;&gt;"Median"),IFERROR(VLOOKUP(A629,'Region Total'!A:P,16,0),"."),".")</f>
        <v>.</v>
      </c>
    </row>
    <row r="630" spans="1:21" x14ac:dyDescent="0.3">
      <c r="A630" s="1" t="str">
        <f t="shared" si="18"/>
        <v>2018|West Coast Region|$100,001-$150,000</v>
      </c>
      <c r="B630" t="s">
        <v>18</v>
      </c>
      <c r="C630" t="s">
        <v>19</v>
      </c>
      <c r="D630" t="s">
        <v>20</v>
      </c>
      <c r="E630" t="s">
        <v>21</v>
      </c>
      <c r="F630">
        <v>2018</v>
      </c>
      <c r="G630">
        <v>2018</v>
      </c>
      <c r="H630">
        <v>12</v>
      </c>
      <c r="I630" t="s">
        <v>55</v>
      </c>
      <c r="J630">
        <v>99</v>
      </c>
      <c r="K630" t="s">
        <v>23</v>
      </c>
      <c r="L630">
        <v>6</v>
      </c>
      <c r="M630" t="s">
        <v>59</v>
      </c>
      <c r="N630">
        <v>2</v>
      </c>
      <c r="O630" t="s">
        <v>28</v>
      </c>
      <c r="P630">
        <v>357</v>
      </c>
      <c r="T630" s="3">
        <f t="shared" si="19"/>
        <v>20.73</v>
      </c>
      <c r="U630" s="3">
        <f>IF(AND(R630&lt;&gt;"_U",N630&lt;&gt;9999,N630&lt;&gt;999,L630&lt;&gt;"Median"),IFERROR(VLOOKUP(A630,'Region Total'!A:P,16,0),"."),".")</f>
        <v>1722</v>
      </c>
    </row>
    <row r="631" spans="1:21" x14ac:dyDescent="0.3">
      <c r="A631" s="1" t="str">
        <f t="shared" si="18"/>
        <v>2018|West Coast Region|$100,001-$150,000</v>
      </c>
      <c r="B631" t="s">
        <v>18</v>
      </c>
      <c r="C631" t="s">
        <v>19</v>
      </c>
      <c r="D631" t="s">
        <v>20</v>
      </c>
      <c r="E631" t="s">
        <v>21</v>
      </c>
      <c r="F631">
        <v>2018</v>
      </c>
      <c r="G631">
        <v>2018</v>
      </c>
      <c r="H631">
        <v>12</v>
      </c>
      <c r="I631" t="s">
        <v>55</v>
      </c>
      <c r="J631">
        <v>99</v>
      </c>
      <c r="K631" t="s">
        <v>23</v>
      </c>
      <c r="L631">
        <v>6</v>
      </c>
      <c r="M631" t="s">
        <v>59</v>
      </c>
      <c r="N631">
        <v>999</v>
      </c>
      <c r="O631" t="s">
        <v>42</v>
      </c>
      <c r="P631">
        <v>0</v>
      </c>
      <c r="T631" s="3" t="str">
        <f t="shared" si="19"/>
        <v>.</v>
      </c>
      <c r="U631" s="3" t="str">
        <f>IF(AND(R631&lt;&gt;"_U",N631&lt;&gt;9999,N631&lt;&gt;999,L631&lt;&gt;"Median"),IFERROR(VLOOKUP(A631,'Region Total'!A:P,16,0),"."),".")</f>
        <v>.</v>
      </c>
    </row>
    <row r="632" spans="1:21" x14ac:dyDescent="0.3">
      <c r="A632" s="1" t="str">
        <f t="shared" si="18"/>
        <v>2018|West Coast Region|$150,001-$200,000</v>
      </c>
      <c r="B632" t="s">
        <v>18</v>
      </c>
      <c r="C632" t="s">
        <v>19</v>
      </c>
      <c r="D632" t="s">
        <v>20</v>
      </c>
      <c r="E632" t="s">
        <v>21</v>
      </c>
      <c r="F632">
        <v>2018</v>
      </c>
      <c r="G632">
        <v>2018</v>
      </c>
      <c r="H632">
        <v>12</v>
      </c>
      <c r="I632" t="s">
        <v>55</v>
      </c>
      <c r="J632">
        <v>99</v>
      </c>
      <c r="K632" t="s">
        <v>23</v>
      </c>
      <c r="L632">
        <v>7</v>
      </c>
      <c r="M632" t="s">
        <v>43</v>
      </c>
      <c r="N632">
        <v>3</v>
      </c>
      <c r="O632" t="s">
        <v>25</v>
      </c>
      <c r="P632">
        <v>99</v>
      </c>
      <c r="T632" s="3">
        <f t="shared" si="19"/>
        <v>12.18</v>
      </c>
      <c r="U632" s="3">
        <f>IF(AND(R632&lt;&gt;"_U",N632&lt;&gt;9999,N632&lt;&gt;999,L632&lt;&gt;"Median"),IFERROR(VLOOKUP(A632,'Region Total'!A:P,16,0),"."),".")</f>
        <v>813</v>
      </c>
    </row>
    <row r="633" spans="1:21" x14ac:dyDescent="0.3">
      <c r="A633" s="1" t="str">
        <f t="shared" si="18"/>
        <v>2018|West Coast Region|$150,001-$200,000</v>
      </c>
      <c r="B633" t="s">
        <v>18</v>
      </c>
      <c r="C633" t="s">
        <v>19</v>
      </c>
      <c r="D633" t="s">
        <v>20</v>
      </c>
      <c r="E633" t="s">
        <v>21</v>
      </c>
      <c r="F633">
        <v>2018</v>
      </c>
      <c r="G633">
        <v>2018</v>
      </c>
      <c r="H633">
        <v>12</v>
      </c>
      <c r="I633" t="s">
        <v>55</v>
      </c>
      <c r="J633">
        <v>99</v>
      </c>
      <c r="K633" t="s">
        <v>23</v>
      </c>
      <c r="L633">
        <v>7</v>
      </c>
      <c r="M633" t="s">
        <v>43</v>
      </c>
      <c r="N633">
        <v>2</v>
      </c>
      <c r="O633" t="s">
        <v>28</v>
      </c>
      <c r="P633">
        <v>147</v>
      </c>
      <c r="T633" s="3">
        <f t="shared" si="19"/>
        <v>18.079999999999998</v>
      </c>
      <c r="U633" s="3">
        <f>IF(AND(R633&lt;&gt;"_U",N633&lt;&gt;9999,N633&lt;&gt;999,L633&lt;&gt;"Median"),IFERROR(VLOOKUP(A633,'Region Total'!A:P,16,0),"."),".")</f>
        <v>813</v>
      </c>
    </row>
    <row r="634" spans="1:21" x14ac:dyDescent="0.3">
      <c r="A634" s="1" t="str">
        <f t="shared" si="18"/>
        <v>2018|West Coast Region|$150,001-$200,000</v>
      </c>
      <c r="B634" t="s">
        <v>18</v>
      </c>
      <c r="C634" t="s">
        <v>19</v>
      </c>
      <c r="D634" t="s">
        <v>20</v>
      </c>
      <c r="E634" t="s">
        <v>21</v>
      </c>
      <c r="F634">
        <v>2018</v>
      </c>
      <c r="G634">
        <v>2018</v>
      </c>
      <c r="H634">
        <v>12</v>
      </c>
      <c r="I634" t="s">
        <v>55</v>
      </c>
      <c r="J634">
        <v>99</v>
      </c>
      <c r="K634" t="s">
        <v>23</v>
      </c>
      <c r="L634">
        <v>7</v>
      </c>
      <c r="M634" t="s">
        <v>43</v>
      </c>
      <c r="N634">
        <v>7777</v>
      </c>
      <c r="O634" t="s">
        <v>37</v>
      </c>
      <c r="P634">
        <v>813</v>
      </c>
      <c r="T634" s="3">
        <f t="shared" si="19"/>
        <v>100</v>
      </c>
      <c r="U634" s="3">
        <f>IF(AND(R634&lt;&gt;"_U",N634&lt;&gt;9999,N634&lt;&gt;999,L634&lt;&gt;"Median"),IFERROR(VLOOKUP(A634,'Region Total'!A:P,16,0),"."),".")</f>
        <v>813</v>
      </c>
    </row>
    <row r="635" spans="1:21" x14ac:dyDescent="0.3">
      <c r="A635" s="1" t="str">
        <f t="shared" si="18"/>
        <v>2018|West Coast Region|$150,001-$200,000</v>
      </c>
      <c r="B635" t="s">
        <v>18</v>
      </c>
      <c r="C635" t="s">
        <v>19</v>
      </c>
      <c r="D635" t="s">
        <v>20</v>
      </c>
      <c r="E635" t="s">
        <v>21</v>
      </c>
      <c r="F635">
        <v>2018</v>
      </c>
      <c r="G635">
        <v>2018</v>
      </c>
      <c r="H635">
        <v>12</v>
      </c>
      <c r="I635" t="s">
        <v>55</v>
      </c>
      <c r="J635">
        <v>99</v>
      </c>
      <c r="K635" t="s">
        <v>23</v>
      </c>
      <c r="L635">
        <v>7</v>
      </c>
      <c r="M635" t="s">
        <v>43</v>
      </c>
      <c r="N635">
        <v>9999</v>
      </c>
      <c r="O635" t="s">
        <v>40</v>
      </c>
      <c r="P635">
        <v>813</v>
      </c>
      <c r="T635" s="3" t="str">
        <f t="shared" si="19"/>
        <v>.</v>
      </c>
      <c r="U635" s="3" t="str">
        <f>IF(AND(R635&lt;&gt;"_U",N635&lt;&gt;9999,N635&lt;&gt;999,L635&lt;&gt;"Median"),IFERROR(VLOOKUP(A635,'Region Total'!A:P,16,0),"."),".")</f>
        <v>.</v>
      </c>
    </row>
    <row r="636" spans="1:21" x14ac:dyDescent="0.3">
      <c r="A636" s="1" t="str">
        <f t="shared" si="18"/>
        <v>2018|West Coast Region|$150,001-$200,000</v>
      </c>
      <c r="B636" t="s">
        <v>18</v>
      </c>
      <c r="C636" t="s">
        <v>19</v>
      </c>
      <c r="D636" t="s">
        <v>20</v>
      </c>
      <c r="E636" t="s">
        <v>21</v>
      </c>
      <c r="F636">
        <v>2018</v>
      </c>
      <c r="G636">
        <v>2018</v>
      </c>
      <c r="H636">
        <v>12</v>
      </c>
      <c r="I636" t="s">
        <v>55</v>
      </c>
      <c r="J636">
        <v>99</v>
      </c>
      <c r="K636" t="s">
        <v>23</v>
      </c>
      <c r="L636">
        <v>7</v>
      </c>
      <c r="M636" t="s">
        <v>43</v>
      </c>
      <c r="N636">
        <v>999</v>
      </c>
      <c r="O636" t="s">
        <v>42</v>
      </c>
      <c r="P636">
        <v>0</v>
      </c>
      <c r="T636" s="3" t="str">
        <f t="shared" si="19"/>
        <v>.</v>
      </c>
      <c r="U636" s="3" t="str">
        <f>IF(AND(R636&lt;&gt;"_U",N636&lt;&gt;9999,N636&lt;&gt;999,L636&lt;&gt;"Median"),IFERROR(VLOOKUP(A636,'Region Total'!A:P,16,0),"."),".")</f>
        <v>.</v>
      </c>
    </row>
    <row r="637" spans="1:21" x14ac:dyDescent="0.3">
      <c r="A637" s="1" t="str">
        <f t="shared" si="18"/>
        <v>2018|West Coast Region|$150,001-$200,000</v>
      </c>
      <c r="B637" t="s">
        <v>18</v>
      </c>
      <c r="C637" t="s">
        <v>19</v>
      </c>
      <c r="D637" t="s">
        <v>20</v>
      </c>
      <c r="E637" t="s">
        <v>21</v>
      </c>
      <c r="F637">
        <v>2018</v>
      </c>
      <c r="G637">
        <v>2018</v>
      </c>
      <c r="H637">
        <v>12</v>
      </c>
      <c r="I637" t="s">
        <v>55</v>
      </c>
      <c r="J637">
        <v>99</v>
      </c>
      <c r="K637" t="s">
        <v>23</v>
      </c>
      <c r="L637">
        <v>7</v>
      </c>
      <c r="M637" t="s">
        <v>43</v>
      </c>
      <c r="N637">
        <v>1</v>
      </c>
      <c r="O637" t="s">
        <v>33</v>
      </c>
      <c r="P637">
        <v>564</v>
      </c>
      <c r="T637" s="3">
        <f t="shared" si="19"/>
        <v>69.37</v>
      </c>
      <c r="U637" s="3">
        <f>IF(AND(R637&lt;&gt;"_U",N637&lt;&gt;9999,N637&lt;&gt;999,L637&lt;&gt;"Median"),IFERROR(VLOOKUP(A637,'Region Total'!A:P,16,0),"."),".")</f>
        <v>813</v>
      </c>
    </row>
    <row r="638" spans="1:21" x14ac:dyDescent="0.3">
      <c r="A638" s="1" t="str">
        <f t="shared" si="18"/>
        <v>2018|West Coast Region|$200,001 or more</v>
      </c>
      <c r="B638" t="s">
        <v>18</v>
      </c>
      <c r="C638" t="s">
        <v>19</v>
      </c>
      <c r="D638" t="s">
        <v>20</v>
      </c>
      <c r="E638" t="s">
        <v>21</v>
      </c>
      <c r="F638">
        <v>2018</v>
      </c>
      <c r="G638">
        <v>2018</v>
      </c>
      <c r="H638">
        <v>12</v>
      </c>
      <c r="I638" t="s">
        <v>55</v>
      </c>
      <c r="J638">
        <v>99</v>
      </c>
      <c r="K638" t="s">
        <v>23</v>
      </c>
      <c r="L638">
        <v>8</v>
      </c>
      <c r="M638" t="s">
        <v>27</v>
      </c>
      <c r="N638">
        <v>999</v>
      </c>
      <c r="O638" t="s">
        <v>42</v>
      </c>
      <c r="R638" t="s">
        <v>29</v>
      </c>
      <c r="S638" t="s">
        <v>30</v>
      </c>
      <c r="T638" s="3" t="str">
        <f t="shared" si="19"/>
        <v>.</v>
      </c>
      <c r="U638" s="3" t="str">
        <f>IF(AND(R638&lt;&gt;"_U",N638&lt;&gt;9999,N638&lt;&gt;999,L638&lt;&gt;"Median"),IFERROR(VLOOKUP(A638,'Region Total'!A:P,16,0),"."),".")</f>
        <v>.</v>
      </c>
    </row>
    <row r="639" spans="1:21" x14ac:dyDescent="0.3">
      <c r="A639" s="1" t="str">
        <f t="shared" si="18"/>
        <v>2018|West Coast Region|$200,001 or more</v>
      </c>
      <c r="B639" t="s">
        <v>18</v>
      </c>
      <c r="C639" t="s">
        <v>19</v>
      </c>
      <c r="D639" t="s">
        <v>20</v>
      </c>
      <c r="E639" t="s">
        <v>21</v>
      </c>
      <c r="F639">
        <v>2018</v>
      </c>
      <c r="G639">
        <v>2018</v>
      </c>
      <c r="H639">
        <v>12</v>
      </c>
      <c r="I639" t="s">
        <v>55</v>
      </c>
      <c r="J639">
        <v>99</v>
      </c>
      <c r="K639" t="s">
        <v>23</v>
      </c>
      <c r="L639">
        <v>8</v>
      </c>
      <c r="M639" t="s">
        <v>27</v>
      </c>
      <c r="N639">
        <v>1</v>
      </c>
      <c r="O639" t="s">
        <v>33</v>
      </c>
      <c r="R639" t="s">
        <v>29</v>
      </c>
      <c r="S639" t="s">
        <v>30</v>
      </c>
      <c r="T639" s="3" t="str">
        <f t="shared" si="19"/>
        <v>.</v>
      </c>
      <c r="U639" s="3" t="str">
        <f>IF(AND(R639&lt;&gt;"_U",N639&lt;&gt;9999,N639&lt;&gt;999,L639&lt;&gt;"Median"),IFERROR(VLOOKUP(A639,'Region Total'!A:P,16,0),"."),".")</f>
        <v>.</v>
      </c>
    </row>
    <row r="640" spans="1:21" x14ac:dyDescent="0.3">
      <c r="A640" s="1" t="str">
        <f t="shared" si="18"/>
        <v>2018|West Coast Region|$200,001 or more</v>
      </c>
      <c r="B640" t="s">
        <v>18</v>
      </c>
      <c r="C640" t="s">
        <v>19</v>
      </c>
      <c r="D640" t="s">
        <v>20</v>
      </c>
      <c r="E640" t="s">
        <v>21</v>
      </c>
      <c r="F640">
        <v>2018</v>
      </c>
      <c r="G640">
        <v>2018</v>
      </c>
      <c r="H640">
        <v>12</v>
      </c>
      <c r="I640" t="s">
        <v>55</v>
      </c>
      <c r="J640">
        <v>99</v>
      </c>
      <c r="K640" t="s">
        <v>23</v>
      </c>
      <c r="L640">
        <v>8</v>
      </c>
      <c r="M640" t="s">
        <v>27</v>
      </c>
      <c r="N640">
        <v>2</v>
      </c>
      <c r="O640" t="s">
        <v>28</v>
      </c>
      <c r="R640" t="s">
        <v>29</v>
      </c>
      <c r="S640" t="s">
        <v>30</v>
      </c>
      <c r="T640" s="3" t="str">
        <f t="shared" si="19"/>
        <v>.</v>
      </c>
      <c r="U640" s="3" t="str">
        <f>IF(AND(R640&lt;&gt;"_U",N640&lt;&gt;9999,N640&lt;&gt;999,L640&lt;&gt;"Median"),IFERROR(VLOOKUP(A640,'Region Total'!A:P,16,0),"."),".")</f>
        <v>.</v>
      </c>
    </row>
    <row r="641" spans="1:21" x14ac:dyDescent="0.3">
      <c r="A641" s="1" t="str">
        <f t="shared" si="18"/>
        <v>2018|West Coast Region|$200,001 or more</v>
      </c>
      <c r="B641" t="s">
        <v>18</v>
      </c>
      <c r="C641" t="s">
        <v>19</v>
      </c>
      <c r="D641" t="s">
        <v>20</v>
      </c>
      <c r="E641" t="s">
        <v>21</v>
      </c>
      <c r="F641">
        <v>2018</v>
      </c>
      <c r="G641">
        <v>2018</v>
      </c>
      <c r="H641">
        <v>12</v>
      </c>
      <c r="I641" t="s">
        <v>55</v>
      </c>
      <c r="J641">
        <v>99</v>
      </c>
      <c r="K641" t="s">
        <v>23</v>
      </c>
      <c r="L641">
        <v>8</v>
      </c>
      <c r="M641" t="s">
        <v>27</v>
      </c>
      <c r="N641">
        <v>7777</v>
      </c>
      <c r="O641" t="s">
        <v>37</v>
      </c>
      <c r="R641" t="s">
        <v>29</v>
      </c>
      <c r="S641" t="s">
        <v>30</v>
      </c>
      <c r="T641" s="3" t="str">
        <f t="shared" si="19"/>
        <v>.</v>
      </c>
      <c r="U641" s="3" t="str">
        <f>IF(AND(R641&lt;&gt;"_U",N641&lt;&gt;9999,N641&lt;&gt;999,L641&lt;&gt;"Median"),IFERROR(VLOOKUP(A641,'Region Total'!A:P,16,0),"."),".")</f>
        <v>.</v>
      </c>
    </row>
    <row r="642" spans="1:21" x14ac:dyDescent="0.3">
      <c r="A642" s="1" t="str">
        <f t="shared" si="18"/>
        <v>2018|West Coast Region|$200,001 or more</v>
      </c>
      <c r="B642" t="s">
        <v>18</v>
      </c>
      <c r="C642" t="s">
        <v>19</v>
      </c>
      <c r="D642" t="s">
        <v>20</v>
      </c>
      <c r="E642" t="s">
        <v>21</v>
      </c>
      <c r="F642">
        <v>2018</v>
      </c>
      <c r="G642">
        <v>2018</v>
      </c>
      <c r="H642">
        <v>12</v>
      </c>
      <c r="I642" t="s">
        <v>55</v>
      </c>
      <c r="J642">
        <v>99</v>
      </c>
      <c r="K642" t="s">
        <v>23</v>
      </c>
      <c r="L642">
        <v>8</v>
      </c>
      <c r="M642" t="s">
        <v>27</v>
      </c>
      <c r="N642">
        <v>9999</v>
      </c>
      <c r="O642" t="s">
        <v>40</v>
      </c>
      <c r="R642" t="s">
        <v>29</v>
      </c>
      <c r="S642" t="s">
        <v>30</v>
      </c>
      <c r="T642" s="3" t="str">
        <f t="shared" si="19"/>
        <v>.</v>
      </c>
      <c r="U642" s="3" t="str">
        <f>IF(AND(R642&lt;&gt;"_U",N642&lt;&gt;9999,N642&lt;&gt;999,L642&lt;&gt;"Median"),IFERROR(VLOOKUP(A642,'Region Total'!A:P,16,0),"."),".")</f>
        <v>.</v>
      </c>
    </row>
    <row r="643" spans="1:21" x14ac:dyDescent="0.3">
      <c r="A643" s="1" t="str">
        <f t="shared" ref="A643:A706" si="20">G643&amp;"|"&amp;I643&amp;"|"&amp;M643</f>
        <v>2018|West Coast Region|$200,001 or more</v>
      </c>
      <c r="B643" t="s">
        <v>18</v>
      </c>
      <c r="C643" t="s">
        <v>19</v>
      </c>
      <c r="D643" t="s">
        <v>20</v>
      </c>
      <c r="E643" t="s">
        <v>21</v>
      </c>
      <c r="F643">
        <v>2018</v>
      </c>
      <c r="G643">
        <v>2018</v>
      </c>
      <c r="H643">
        <v>12</v>
      </c>
      <c r="I643" t="s">
        <v>55</v>
      </c>
      <c r="J643">
        <v>99</v>
      </c>
      <c r="K643" t="s">
        <v>23</v>
      </c>
      <c r="L643">
        <v>8</v>
      </c>
      <c r="M643" t="s">
        <v>27</v>
      </c>
      <c r="N643">
        <v>3</v>
      </c>
      <c r="O643" t="s">
        <v>25</v>
      </c>
      <c r="R643" t="s">
        <v>29</v>
      </c>
      <c r="S643" t="s">
        <v>30</v>
      </c>
      <c r="T643" s="3" t="str">
        <f t="shared" ref="T643:T706" si="21">IF(AND(R643&lt;&gt;"_U",R643&lt;&gt;"c",N643&lt;&gt;999,N643&lt;&gt;9999,L643&lt;&gt;"Median"),IFERROR((ROUND(P643/U643*100,2)),"."),".")</f>
        <v>.</v>
      </c>
      <c r="U643" s="3" t="str">
        <f>IF(AND(R643&lt;&gt;"_U",N643&lt;&gt;9999,N643&lt;&gt;999,L643&lt;&gt;"Median"),IFERROR(VLOOKUP(A643,'Region Total'!A:P,16,0),"."),".")</f>
        <v>.</v>
      </c>
    </row>
    <row r="644" spans="1:21" x14ac:dyDescent="0.3">
      <c r="A644" s="1" t="str">
        <f t="shared" si="20"/>
        <v>2018|West Coast Region|Total stated - total household income</v>
      </c>
      <c r="B644" t="s">
        <v>18</v>
      </c>
      <c r="C644" t="s">
        <v>19</v>
      </c>
      <c r="D644" t="s">
        <v>20</v>
      </c>
      <c r="E644" t="s">
        <v>21</v>
      </c>
      <c r="F644">
        <v>2018</v>
      </c>
      <c r="G644">
        <v>2018</v>
      </c>
      <c r="H644">
        <v>12</v>
      </c>
      <c r="I644" t="s">
        <v>55</v>
      </c>
      <c r="J644">
        <v>99</v>
      </c>
      <c r="K644" t="s">
        <v>23</v>
      </c>
      <c r="L644">
        <v>77</v>
      </c>
      <c r="M644" t="s">
        <v>32</v>
      </c>
      <c r="N644">
        <v>9999</v>
      </c>
      <c r="O644" t="s">
        <v>40</v>
      </c>
      <c r="P644">
        <v>12225</v>
      </c>
      <c r="T644" s="3" t="str">
        <f t="shared" si="21"/>
        <v>.</v>
      </c>
      <c r="U644" s="3" t="str">
        <f>IF(AND(R644&lt;&gt;"_U",N644&lt;&gt;9999,N644&lt;&gt;999,L644&lt;&gt;"Median"),IFERROR(VLOOKUP(A644,'Region Total'!A:P,16,0),"."),".")</f>
        <v>.</v>
      </c>
    </row>
    <row r="645" spans="1:21" x14ac:dyDescent="0.3">
      <c r="A645" s="1" t="str">
        <f t="shared" si="20"/>
        <v>2018|West Coast Region|Total stated - total household income</v>
      </c>
      <c r="B645" t="s">
        <v>18</v>
      </c>
      <c r="C645" t="s">
        <v>19</v>
      </c>
      <c r="D645" t="s">
        <v>20</v>
      </c>
      <c r="E645" t="s">
        <v>21</v>
      </c>
      <c r="F645">
        <v>2018</v>
      </c>
      <c r="G645">
        <v>2018</v>
      </c>
      <c r="H645">
        <v>12</v>
      </c>
      <c r="I645" t="s">
        <v>55</v>
      </c>
      <c r="J645">
        <v>99</v>
      </c>
      <c r="K645" t="s">
        <v>23</v>
      </c>
      <c r="L645">
        <v>77</v>
      </c>
      <c r="M645" t="s">
        <v>32</v>
      </c>
      <c r="N645">
        <v>2</v>
      </c>
      <c r="O645" t="s">
        <v>28</v>
      </c>
      <c r="P645">
        <v>3906</v>
      </c>
      <c r="T645" s="3">
        <f t="shared" si="21"/>
        <v>31.95</v>
      </c>
      <c r="U645" s="3">
        <f>IF(AND(R645&lt;&gt;"_U",N645&lt;&gt;9999,N645&lt;&gt;999,L645&lt;&gt;"Median"),IFERROR(VLOOKUP(A645,'Region Total'!A:P,16,0),"."),".")</f>
        <v>12225</v>
      </c>
    </row>
    <row r="646" spans="1:21" x14ac:dyDescent="0.3">
      <c r="A646" s="1" t="str">
        <f t="shared" si="20"/>
        <v>2018|West Coast Region|Total stated - total household income</v>
      </c>
      <c r="B646" t="s">
        <v>18</v>
      </c>
      <c r="C646" t="s">
        <v>19</v>
      </c>
      <c r="D646" t="s">
        <v>20</v>
      </c>
      <c r="E646" t="s">
        <v>21</v>
      </c>
      <c r="F646">
        <v>2018</v>
      </c>
      <c r="G646">
        <v>2018</v>
      </c>
      <c r="H646">
        <v>12</v>
      </c>
      <c r="I646" t="s">
        <v>55</v>
      </c>
      <c r="J646">
        <v>99</v>
      </c>
      <c r="K646" t="s">
        <v>23</v>
      </c>
      <c r="L646">
        <v>77</v>
      </c>
      <c r="M646" t="s">
        <v>32</v>
      </c>
      <c r="N646">
        <v>1</v>
      </c>
      <c r="O646" t="s">
        <v>33</v>
      </c>
      <c r="P646">
        <v>7383</v>
      </c>
      <c r="T646" s="3">
        <f t="shared" si="21"/>
        <v>60.39</v>
      </c>
      <c r="U646" s="3">
        <f>IF(AND(R646&lt;&gt;"_U",N646&lt;&gt;9999,N646&lt;&gt;999,L646&lt;&gt;"Median"),IFERROR(VLOOKUP(A646,'Region Total'!A:P,16,0),"."),".")</f>
        <v>12225</v>
      </c>
    </row>
    <row r="647" spans="1:21" x14ac:dyDescent="0.3">
      <c r="A647" s="1" t="str">
        <f t="shared" si="20"/>
        <v>2018|West Coast Region|Total stated - total household income</v>
      </c>
      <c r="B647" t="s">
        <v>18</v>
      </c>
      <c r="C647" t="s">
        <v>19</v>
      </c>
      <c r="D647" t="s">
        <v>20</v>
      </c>
      <c r="E647" t="s">
        <v>21</v>
      </c>
      <c r="F647">
        <v>2018</v>
      </c>
      <c r="G647">
        <v>2018</v>
      </c>
      <c r="H647">
        <v>12</v>
      </c>
      <c r="I647" t="s">
        <v>55</v>
      </c>
      <c r="J647">
        <v>99</v>
      </c>
      <c r="K647" t="s">
        <v>23</v>
      </c>
      <c r="L647">
        <v>77</v>
      </c>
      <c r="M647" t="s">
        <v>32</v>
      </c>
      <c r="N647">
        <v>999</v>
      </c>
      <c r="O647" t="s">
        <v>42</v>
      </c>
      <c r="P647">
        <v>0</v>
      </c>
      <c r="T647" s="3" t="str">
        <f t="shared" si="21"/>
        <v>.</v>
      </c>
      <c r="U647" s="3" t="str">
        <f>IF(AND(R647&lt;&gt;"_U",N647&lt;&gt;9999,N647&lt;&gt;999,L647&lt;&gt;"Median"),IFERROR(VLOOKUP(A647,'Region Total'!A:P,16,0),"."),".")</f>
        <v>.</v>
      </c>
    </row>
    <row r="648" spans="1:21" x14ac:dyDescent="0.3">
      <c r="A648" s="1" t="str">
        <f t="shared" si="20"/>
        <v>2018|West Coast Region|Total stated - total household income</v>
      </c>
      <c r="B648" t="s">
        <v>18</v>
      </c>
      <c r="C648" t="s">
        <v>19</v>
      </c>
      <c r="D648" t="s">
        <v>20</v>
      </c>
      <c r="E648" t="s">
        <v>21</v>
      </c>
      <c r="F648">
        <v>2018</v>
      </c>
      <c r="G648">
        <v>2018</v>
      </c>
      <c r="H648">
        <v>12</v>
      </c>
      <c r="I648" t="s">
        <v>55</v>
      </c>
      <c r="J648">
        <v>99</v>
      </c>
      <c r="K648" t="s">
        <v>23</v>
      </c>
      <c r="L648">
        <v>77</v>
      </c>
      <c r="M648" t="s">
        <v>32</v>
      </c>
      <c r="N648">
        <v>3</v>
      </c>
      <c r="O648" t="s">
        <v>25</v>
      </c>
      <c r="P648">
        <v>939</v>
      </c>
      <c r="T648" s="3">
        <f t="shared" si="21"/>
        <v>7.68</v>
      </c>
      <c r="U648" s="3">
        <f>IF(AND(R648&lt;&gt;"_U",N648&lt;&gt;9999,N648&lt;&gt;999,L648&lt;&gt;"Median"),IFERROR(VLOOKUP(A648,'Region Total'!A:P,16,0),"."),".")</f>
        <v>12225</v>
      </c>
    </row>
    <row r="649" spans="1:21" x14ac:dyDescent="0.3">
      <c r="A649" s="1" t="str">
        <f t="shared" si="20"/>
        <v>2018|West Coast Region|Total stated - total household income</v>
      </c>
      <c r="B649" t="s">
        <v>18</v>
      </c>
      <c r="C649" t="s">
        <v>19</v>
      </c>
      <c r="D649" t="s">
        <v>20</v>
      </c>
      <c r="E649" t="s">
        <v>21</v>
      </c>
      <c r="F649">
        <v>2018</v>
      </c>
      <c r="G649">
        <v>2018</v>
      </c>
      <c r="H649">
        <v>12</v>
      </c>
      <c r="I649" t="s">
        <v>55</v>
      </c>
      <c r="J649">
        <v>99</v>
      </c>
      <c r="K649" t="s">
        <v>23</v>
      </c>
      <c r="L649">
        <v>77</v>
      </c>
      <c r="M649" t="s">
        <v>32</v>
      </c>
      <c r="N649">
        <v>7777</v>
      </c>
      <c r="O649" t="s">
        <v>37</v>
      </c>
      <c r="P649">
        <v>12225</v>
      </c>
      <c r="T649" s="3">
        <f t="shared" si="21"/>
        <v>100</v>
      </c>
      <c r="U649" s="3">
        <f>IF(AND(R649&lt;&gt;"_U",N649&lt;&gt;9999,N649&lt;&gt;999,L649&lt;&gt;"Median"),IFERROR(VLOOKUP(A649,'Region Total'!A:P,16,0),"."),".")</f>
        <v>12225</v>
      </c>
    </row>
    <row r="650" spans="1:21" x14ac:dyDescent="0.3">
      <c r="A650" s="1" t="str">
        <f t="shared" si="20"/>
        <v>2018|West Coast Region|Total - total household income</v>
      </c>
      <c r="B650" t="s">
        <v>18</v>
      </c>
      <c r="C650" t="s">
        <v>19</v>
      </c>
      <c r="D650" t="s">
        <v>20</v>
      </c>
      <c r="E650" t="s">
        <v>21</v>
      </c>
      <c r="F650">
        <v>2018</v>
      </c>
      <c r="G650">
        <v>2018</v>
      </c>
      <c r="H650">
        <v>12</v>
      </c>
      <c r="I650" t="s">
        <v>55</v>
      </c>
      <c r="J650">
        <v>99</v>
      </c>
      <c r="K650" t="s">
        <v>23</v>
      </c>
      <c r="L650">
        <v>99</v>
      </c>
      <c r="M650" t="s">
        <v>48</v>
      </c>
      <c r="N650">
        <v>3</v>
      </c>
      <c r="O650" t="s">
        <v>25</v>
      </c>
      <c r="P650">
        <v>1035</v>
      </c>
      <c r="T650" s="3">
        <f t="shared" si="21"/>
        <v>7.68</v>
      </c>
      <c r="U650" s="3">
        <f>IF(AND(R650&lt;&gt;"_U",N650&lt;&gt;9999,N650&lt;&gt;999,L650&lt;&gt;"Median"),IFERROR(VLOOKUP(A650,'Region Total'!A:P,16,0),"."),".")</f>
        <v>13482</v>
      </c>
    </row>
    <row r="651" spans="1:21" x14ac:dyDescent="0.3">
      <c r="A651" s="1" t="str">
        <f t="shared" si="20"/>
        <v>2018|West Coast Region|Total - total household income</v>
      </c>
      <c r="B651" t="s">
        <v>18</v>
      </c>
      <c r="C651" t="s">
        <v>19</v>
      </c>
      <c r="D651" t="s">
        <v>20</v>
      </c>
      <c r="E651" t="s">
        <v>21</v>
      </c>
      <c r="F651">
        <v>2018</v>
      </c>
      <c r="G651">
        <v>2018</v>
      </c>
      <c r="H651">
        <v>12</v>
      </c>
      <c r="I651" t="s">
        <v>55</v>
      </c>
      <c r="J651">
        <v>99</v>
      </c>
      <c r="K651" t="s">
        <v>23</v>
      </c>
      <c r="L651">
        <v>99</v>
      </c>
      <c r="M651" t="s">
        <v>48</v>
      </c>
      <c r="N651">
        <v>2</v>
      </c>
      <c r="O651" t="s">
        <v>28</v>
      </c>
      <c r="P651">
        <v>4293</v>
      </c>
      <c r="T651" s="3">
        <f t="shared" si="21"/>
        <v>31.84</v>
      </c>
      <c r="U651" s="3">
        <f>IF(AND(R651&lt;&gt;"_U",N651&lt;&gt;9999,N651&lt;&gt;999,L651&lt;&gt;"Median"),IFERROR(VLOOKUP(A651,'Region Total'!A:P,16,0),"."),".")</f>
        <v>13482</v>
      </c>
    </row>
    <row r="652" spans="1:21" x14ac:dyDescent="0.3">
      <c r="A652" s="1" t="str">
        <f t="shared" si="20"/>
        <v>2018|West Coast Region|Total - total household income</v>
      </c>
      <c r="B652" t="s">
        <v>18</v>
      </c>
      <c r="C652" t="s">
        <v>19</v>
      </c>
      <c r="D652" t="s">
        <v>20</v>
      </c>
      <c r="E652" t="s">
        <v>21</v>
      </c>
      <c r="F652">
        <v>2018</v>
      </c>
      <c r="G652">
        <v>2018</v>
      </c>
      <c r="H652">
        <v>12</v>
      </c>
      <c r="I652" t="s">
        <v>55</v>
      </c>
      <c r="J652">
        <v>99</v>
      </c>
      <c r="K652" t="s">
        <v>23</v>
      </c>
      <c r="L652">
        <v>99</v>
      </c>
      <c r="M652" t="s">
        <v>48</v>
      </c>
      <c r="N652">
        <v>1</v>
      </c>
      <c r="O652" t="s">
        <v>33</v>
      </c>
      <c r="P652">
        <v>8151</v>
      </c>
      <c r="T652" s="3">
        <f t="shared" si="21"/>
        <v>60.46</v>
      </c>
      <c r="U652" s="3">
        <f>IF(AND(R652&lt;&gt;"_U",N652&lt;&gt;9999,N652&lt;&gt;999,L652&lt;&gt;"Median"),IFERROR(VLOOKUP(A652,'Region Total'!A:P,16,0),"."),".")</f>
        <v>13482</v>
      </c>
    </row>
    <row r="653" spans="1:21" x14ac:dyDescent="0.3">
      <c r="A653" s="1" t="str">
        <f t="shared" si="20"/>
        <v>2018|West Coast Region|Total - total household income</v>
      </c>
      <c r="B653" t="s">
        <v>18</v>
      </c>
      <c r="C653" t="s">
        <v>19</v>
      </c>
      <c r="D653" t="s">
        <v>20</v>
      </c>
      <c r="E653" t="s">
        <v>21</v>
      </c>
      <c r="F653">
        <v>2018</v>
      </c>
      <c r="G653">
        <v>2018</v>
      </c>
      <c r="H653">
        <v>12</v>
      </c>
      <c r="I653" t="s">
        <v>55</v>
      </c>
      <c r="J653">
        <v>99</v>
      </c>
      <c r="K653" t="s">
        <v>23</v>
      </c>
      <c r="L653">
        <v>99</v>
      </c>
      <c r="M653" t="s">
        <v>48</v>
      </c>
      <c r="N653">
        <v>7777</v>
      </c>
      <c r="O653" t="s">
        <v>37</v>
      </c>
      <c r="P653">
        <v>13482</v>
      </c>
      <c r="T653" s="3">
        <f t="shared" si="21"/>
        <v>100</v>
      </c>
      <c r="U653" s="3">
        <f>IF(AND(R653&lt;&gt;"_U",N653&lt;&gt;9999,N653&lt;&gt;999,L653&lt;&gt;"Median"),IFERROR(VLOOKUP(A653,'Region Total'!A:P,16,0),"."),".")</f>
        <v>13482</v>
      </c>
    </row>
    <row r="654" spans="1:21" x14ac:dyDescent="0.3">
      <c r="A654" s="1" t="str">
        <f t="shared" si="20"/>
        <v>2018|West Coast Region|Total - total household income</v>
      </c>
      <c r="B654" t="s">
        <v>18</v>
      </c>
      <c r="C654" t="s">
        <v>19</v>
      </c>
      <c r="D654" t="s">
        <v>20</v>
      </c>
      <c r="E654" t="s">
        <v>21</v>
      </c>
      <c r="F654">
        <v>2018</v>
      </c>
      <c r="G654">
        <v>2018</v>
      </c>
      <c r="H654">
        <v>12</v>
      </c>
      <c r="I654" t="s">
        <v>55</v>
      </c>
      <c r="J654">
        <v>99</v>
      </c>
      <c r="K654" t="s">
        <v>23</v>
      </c>
      <c r="L654">
        <v>99</v>
      </c>
      <c r="M654" t="s">
        <v>48</v>
      </c>
      <c r="N654">
        <v>9999</v>
      </c>
      <c r="O654" t="s">
        <v>40</v>
      </c>
      <c r="P654">
        <v>13503</v>
      </c>
      <c r="T654" s="3" t="str">
        <f t="shared" si="21"/>
        <v>.</v>
      </c>
      <c r="U654" s="3" t="str">
        <f>IF(AND(R654&lt;&gt;"_U",N654&lt;&gt;9999,N654&lt;&gt;999,L654&lt;&gt;"Median"),IFERROR(VLOOKUP(A654,'Region Total'!A:P,16,0),"."),".")</f>
        <v>.</v>
      </c>
    </row>
    <row r="655" spans="1:21" x14ac:dyDescent="0.3">
      <c r="A655" s="1" t="str">
        <f t="shared" si="20"/>
        <v>2018|West Coast Region|Total - total household income</v>
      </c>
      <c r="B655" t="s">
        <v>18</v>
      </c>
      <c r="C655" t="s">
        <v>19</v>
      </c>
      <c r="D655" t="s">
        <v>20</v>
      </c>
      <c r="E655" t="s">
        <v>21</v>
      </c>
      <c r="F655">
        <v>2018</v>
      </c>
      <c r="G655">
        <v>2018</v>
      </c>
      <c r="H655">
        <v>12</v>
      </c>
      <c r="I655" t="s">
        <v>55</v>
      </c>
      <c r="J655">
        <v>99</v>
      </c>
      <c r="K655" t="s">
        <v>23</v>
      </c>
      <c r="L655">
        <v>99</v>
      </c>
      <c r="M655" t="s">
        <v>48</v>
      </c>
      <c r="N655">
        <v>999</v>
      </c>
      <c r="O655" t="s">
        <v>42</v>
      </c>
      <c r="P655">
        <v>21</v>
      </c>
      <c r="T655" s="3" t="str">
        <f t="shared" si="21"/>
        <v>.</v>
      </c>
      <c r="U655" s="3" t="str">
        <f>IF(AND(R655&lt;&gt;"_U",N655&lt;&gt;9999,N655&lt;&gt;999,L655&lt;&gt;"Median"),IFERROR(VLOOKUP(A655,'Region Total'!A:P,16,0),"."),".")</f>
        <v>.</v>
      </c>
    </row>
    <row r="656" spans="1:21" x14ac:dyDescent="0.3">
      <c r="A656" s="1" t="str">
        <f t="shared" si="20"/>
        <v>2018|West Coast Region|Median ($) - total household income</v>
      </c>
      <c r="B656" t="s">
        <v>18</v>
      </c>
      <c r="C656" t="s">
        <v>19</v>
      </c>
      <c r="D656" t="s">
        <v>20</v>
      </c>
      <c r="E656" t="s">
        <v>21</v>
      </c>
      <c r="F656">
        <v>2018</v>
      </c>
      <c r="G656">
        <v>2018</v>
      </c>
      <c r="H656">
        <v>12</v>
      </c>
      <c r="I656" t="s">
        <v>55</v>
      </c>
      <c r="J656">
        <v>99</v>
      </c>
      <c r="K656" t="s">
        <v>23</v>
      </c>
      <c r="L656" t="s">
        <v>56</v>
      </c>
      <c r="M656" t="s">
        <v>57</v>
      </c>
      <c r="N656">
        <v>3</v>
      </c>
      <c r="O656" t="s">
        <v>25</v>
      </c>
      <c r="P656">
        <v>50700</v>
      </c>
      <c r="T656" s="3" t="str">
        <f t="shared" si="21"/>
        <v>.</v>
      </c>
      <c r="U656" s="3" t="str">
        <f>IF(AND(R656&lt;&gt;"_U",N656&lt;&gt;9999,N656&lt;&gt;999,L656&lt;&gt;"Median"),IFERROR(VLOOKUP(A656,'Region Total'!A:P,16,0),"."),".")</f>
        <v>.</v>
      </c>
    </row>
    <row r="657" spans="1:21" x14ac:dyDescent="0.3">
      <c r="A657" s="1" t="str">
        <f t="shared" si="20"/>
        <v>2018|West Coast Region|Median ($) - total household income</v>
      </c>
      <c r="B657" t="s">
        <v>18</v>
      </c>
      <c r="C657" t="s">
        <v>19</v>
      </c>
      <c r="D657" t="s">
        <v>20</v>
      </c>
      <c r="E657" t="s">
        <v>21</v>
      </c>
      <c r="F657">
        <v>2018</v>
      </c>
      <c r="G657">
        <v>2018</v>
      </c>
      <c r="H657">
        <v>12</v>
      </c>
      <c r="I657" t="s">
        <v>55</v>
      </c>
      <c r="J657">
        <v>99</v>
      </c>
      <c r="K657" t="s">
        <v>23</v>
      </c>
      <c r="L657" t="s">
        <v>56</v>
      </c>
      <c r="M657" t="s">
        <v>57</v>
      </c>
      <c r="N657">
        <v>2</v>
      </c>
      <c r="O657" t="s">
        <v>28</v>
      </c>
      <c r="P657">
        <v>38700</v>
      </c>
      <c r="T657" s="3" t="str">
        <f t="shared" si="21"/>
        <v>.</v>
      </c>
      <c r="U657" s="3" t="str">
        <f>IF(AND(R657&lt;&gt;"_U",N657&lt;&gt;9999,N657&lt;&gt;999,L657&lt;&gt;"Median"),IFERROR(VLOOKUP(A657,'Region Total'!A:P,16,0),"."),".")</f>
        <v>.</v>
      </c>
    </row>
    <row r="658" spans="1:21" x14ac:dyDescent="0.3">
      <c r="A658" s="1" t="str">
        <f t="shared" si="20"/>
        <v>2018|West Coast Region|Median ($) - total household income</v>
      </c>
      <c r="B658" t="s">
        <v>18</v>
      </c>
      <c r="C658" t="s">
        <v>19</v>
      </c>
      <c r="D658" t="s">
        <v>20</v>
      </c>
      <c r="E658" t="s">
        <v>21</v>
      </c>
      <c r="F658">
        <v>2018</v>
      </c>
      <c r="G658">
        <v>2018</v>
      </c>
      <c r="H658">
        <v>12</v>
      </c>
      <c r="I658" t="s">
        <v>55</v>
      </c>
      <c r="J658">
        <v>99</v>
      </c>
      <c r="K658" t="s">
        <v>23</v>
      </c>
      <c r="L658" t="s">
        <v>56</v>
      </c>
      <c r="M658" t="s">
        <v>57</v>
      </c>
      <c r="N658">
        <v>7777</v>
      </c>
      <c r="O658" t="s">
        <v>37</v>
      </c>
      <c r="P658">
        <v>52200</v>
      </c>
      <c r="T658" s="3" t="str">
        <f t="shared" si="21"/>
        <v>.</v>
      </c>
      <c r="U658" s="3" t="str">
        <f>IF(AND(R658&lt;&gt;"_U",N658&lt;&gt;9999,N658&lt;&gt;999,L658&lt;&gt;"Median"),IFERROR(VLOOKUP(A658,'Region Total'!A:P,16,0),"."),".")</f>
        <v>.</v>
      </c>
    </row>
    <row r="659" spans="1:21" x14ac:dyDescent="0.3">
      <c r="A659" s="1" t="str">
        <f t="shared" si="20"/>
        <v>2018|West Coast Region|Median ($) - total household income</v>
      </c>
      <c r="B659" t="s">
        <v>18</v>
      </c>
      <c r="C659" t="s">
        <v>19</v>
      </c>
      <c r="D659" t="s">
        <v>20</v>
      </c>
      <c r="E659" t="s">
        <v>21</v>
      </c>
      <c r="F659">
        <v>2018</v>
      </c>
      <c r="G659">
        <v>2018</v>
      </c>
      <c r="H659">
        <v>12</v>
      </c>
      <c r="I659" t="s">
        <v>55</v>
      </c>
      <c r="J659">
        <v>99</v>
      </c>
      <c r="K659" t="s">
        <v>23</v>
      </c>
      <c r="L659" t="s">
        <v>56</v>
      </c>
      <c r="M659" t="s">
        <v>57</v>
      </c>
      <c r="N659">
        <v>1</v>
      </c>
      <c r="O659" t="s">
        <v>33</v>
      </c>
      <c r="P659">
        <v>60200</v>
      </c>
      <c r="T659" s="3" t="str">
        <f t="shared" si="21"/>
        <v>.</v>
      </c>
      <c r="U659" s="3" t="str">
        <f>IF(AND(R659&lt;&gt;"_U",N659&lt;&gt;9999,N659&lt;&gt;999,L659&lt;&gt;"Median"),IFERROR(VLOOKUP(A659,'Region Total'!A:P,16,0),"."),".")</f>
        <v>.</v>
      </c>
    </row>
    <row r="660" spans="1:21" x14ac:dyDescent="0.3">
      <c r="A660" s="1" t="str">
        <f t="shared" si="20"/>
        <v>2018|West Coast Region|Median ($) - total household income</v>
      </c>
      <c r="B660" t="s">
        <v>18</v>
      </c>
      <c r="C660" t="s">
        <v>19</v>
      </c>
      <c r="D660" t="s">
        <v>20</v>
      </c>
      <c r="E660" t="s">
        <v>21</v>
      </c>
      <c r="F660">
        <v>2018</v>
      </c>
      <c r="G660">
        <v>2018</v>
      </c>
      <c r="H660">
        <v>12</v>
      </c>
      <c r="I660" t="s">
        <v>55</v>
      </c>
      <c r="J660">
        <v>99</v>
      </c>
      <c r="K660" t="s">
        <v>23</v>
      </c>
      <c r="L660" t="s">
        <v>56</v>
      </c>
      <c r="M660" t="s">
        <v>57</v>
      </c>
      <c r="N660">
        <v>9999</v>
      </c>
      <c r="O660" t="s">
        <v>40</v>
      </c>
      <c r="P660">
        <v>52200</v>
      </c>
      <c r="T660" s="3" t="str">
        <f t="shared" si="21"/>
        <v>.</v>
      </c>
      <c r="U660" s="3" t="str">
        <f>IF(AND(R660&lt;&gt;"_U",N660&lt;&gt;9999,N660&lt;&gt;999,L660&lt;&gt;"Median"),IFERROR(VLOOKUP(A660,'Region Total'!A:P,16,0),"."),".")</f>
        <v>.</v>
      </c>
    </row>
    <row r="661" spans="1:21" x14ac:dyDescent="0.3">
      <c r="A661" s="1" t="str">
        <f t="shared" si="20"/>
        <v>2018|West Coast Region|Median ($) - total household income</v>
      </c>
      <c r="B661" t="s">
        <v>18</v>
      </c>
      <c r="C661" t="s">
        <v>19</v>
      </c>
      <c r="D661" t="s">
        <v>20</v>
      </c>
      <c r="E661" t="s">
        <v>21</v>
      </c>
      <c r="F661">
        <v>2018</v>
      </c>
      <c r="G661">
        <v>2018</v>
      </c>
      <c r="H661">
        <v>12</v>
      </c>
      <c r="I661" t="s">
        <v>55</v>
      </c>
      <c r="J661">
        <v>99</v>
      </c>
      <c r="K661" t="s">
        <v>23</v>
      </c>
      <c r="L661" t="s">
        <v>56</v>
      </c>
      <c r="M661" t="s">
        <v>57</v>
      </c>
      <c r="N661">
        <v>999</v>
      </c>
      <c r="O661" t="s">
        <v>42</v>
      </c>
      <c r="R661" t="s">
        <v>61</v>
      </c>
      <c r="S661" t="s">
        <v>62</v>
      </c>
      <c r="T661" s="3" t="str">
        <f t="shared" si="21"/>
        <v>.</v>
      </c>
      <c r="U661" s="3" t="str">
        <f>IF(AND(R661&lt;&gt;"_U",N661&lt;&gt;9999,N661&lt;&gt;999,L661&lt;&gt;"Median"),IFERROR(VLOOKUP(A661,'Region Total'!A:P,16,0),"."),".")</f>
        <v>.</v>
      </c>
    </row>
    <row r="662" spans="1:21" x14ac:dyDescent="0.3">
      <c r="A662" s="1" t="str">
        <f t="shared" si="20"/>
        <v>2018|Canterbury Region|$20,000 or less</v>
      </c>
      <c r="B662" t="s">
        <v>18</v>
      </c>
      <c r="C662" t="s">
        <v>19</v>
      </c>
      <c r="D662" t="s">
        <v>20</v>
      </c>
      <c r="E662" t="s">
        <v>21</v>
      </c>
      <c r="F662">
        <v>2018</v>
      </c>
      <c r="G662">
        <v>2018</v>
      </c>
      <c r="H662">
        <v>13</v>
      </c>
      <c r="I662" t="s">
        <v>35</v>
      </c>
      <c r="J662">
        <v>99</v>
      </c>
      <c r="K662" t="s">
        <v>23</v>
      </c>
      <c r="L662">
        <v>1</v>
      </c>
      <c r="M662" t="s">
        <v>39</v>
      </c>
      <c r="N662">
        <v>7777</v>
      </c>
      <c r="O662" t="s">
        <v>37</v>
      </c>
      <c r="P662">
        <v>17544</v>
      </c>
      <c r="T662" s="3">
        <f t="shared" si="21"/>
        <v>100</v>
      </c>
      <c r="U662" s="3">
        <f>IF(AND(R662&lt;&gt;"_U",N662&lt;&gt;9999,N662&lt;&gt;999,L662&lt;&gt;"Median"),IFERROR(VLOOKUP(A662,'Region Total'!A:P,16,0),"."),".")</f>
        <v>17544</v>
      </c>
    </row>
    <row r="663" spans="1:21" x14ac:dyDescent="0.3">
      <c r="A663" s="1" t="str">
        <f t="shared" si="20"/>
        <v>2018|Canterbury Region|$20,000 or less</v>
      </c>
      <c r="B663" t="s">
        <v>18</v>
      </c>
      <c r="C663" t="s">
        <v>19</v>
      </c>
      <c r="D663" t="s">
        <v>20</v>
      </c>
      <c r="E663" t="s">
        <v>21</v>
      </c>
      <c r="F663">
        <v>2018</v>
      </c>
      <c r="G663">
        <v>2018</v>
      </c>
      <c r="H663">
        <v>13</v>
      </c>
      <c r="I663" t="s">
        <v>35</v>
      </c>
      <c r="J663">
        <v>99</v>
      </c>
      <c r="K663" t="s">
        <v>23</v>
      </c>
      <c r="L663">
        <v>1</v>
      </c>
      <c r="M663" t="s">
        <v>39</v>
      </c>
      <c r="N663">
        <v>9999</v>
      </c>
      <c r="O663" t="s">
        <v>40</v>
      </c>
      <c r="P663">
        <v>17544</v>
      </c>
      <c r="T663" s="3" t="str">
        <f t="shared" si="21"/>
        <v>.</v>
      </c>
      <c r="U663" s="3" t="str">
        <f>IF(AND(R663&lt;&gt;"_U",N663&lt;&gt;9999,N663&lt;&gt;999,L663&lt;&gt;"Median"),IFERROR(VLOOKUP(A663,'Region Total'!A:P,16,0),"."),".")</f>
        <v>.</v>
      </c>
    </row>
    <row r="664" spans="1:21" x14ac:dyDescent="0.3">
      <c r="A664" s="1" t="str">
        <f t="shared" si="20"/>
        <v>2018|Canterbury Region|$20,000 or less</v>
      </c>
      <c r="B664" t="s">
        <v>18</v>
      </c>
      <c r="C664" t="s">
        <v>19</v>
      </c>
      <c r="D664" t="s">
        <v>20</v>
      </c>
      <c r="E664" t="s">
        <v>21</v>
      </c>
      <c r="F664">
        <v>2018</v>
      </c>
      <c r="G664">
        <v>2018</v>
      </c>
      <c r="H664">
        <v>13</v>
      </c>
      <c r="I664" t="s">
        <v>35</v>
      </c>
      <c r="J664">
        <v>99</v>
      </c>
      <c r="K664" t="s">
        <v>23</v>
      </c>
      <c r="L664">
        <v>1</v>
      </c>
      <c r="M664" t="s">
        <v>39</v>
      </c>
      <c r="N664">
        <v>1</v>
      </c>
      <c r="O664" t="s">
        <v>33</v>
      </c>
      <c r="P664">
        <v>6390</v>
      </c>
      <c r="T664" s="3">
        <f t="shared" si="21"/>
        <v>36.42</v>
      </c>
      <c r="U664" s="3">
        <f>IF(AND(R664&lt;&gt;"_U",N664&lt;&gt;9999,N664&lt;&gt;999,L664&lt;&gt;"Median"),IFERROR(VLOOKUP(A664,'Region Total'!A:P,16,0),"."),".")</f>
        <v>17544</v>
      </c>
    </row>
    <row r="665" spans="1:21" x14ac:dyDescent="0.3">
      <c r="A665" s="1" t="str">
        <f t="shared" si="20"/>
        <v>2018|Canterbury Region|$20,000 or less</v>
      </c>
      <c r="B665" t="s">
        <v>18</v>
      </c>
      <c r="C665" t="s">
        <v>19</v>
      </c>
      <c r="D665" t="s">
        <v>20</v>
      </c>
      <c r="E665" t="s">
        <v>21</v>
      </c>
      <c r="F665">
        <v>2018</v>
      </c>
      <c r="G665">
        <v>2018</v>
      </c>
      <c r="H665">
        <v>13</v>
      </c>
      <c r="I665" t="s">
        <v>35</v>
      </c>
      <c r="J665">
        <v>99</v>
      </c>
      <c r="K665" t="s">
        <v>23</v>
      </c>
      <c r="L665">
        <v>1</v>
      </c>
      <c r="M665" t="s">
        <v>39</v>
      </c>
      <c r="N665">
        <v>3</v>
      </c>
      <c r="O665" t="s">
        <v>25</v>
      </c>
      <c r="P665">
        <v>1542</v>
      </c>
      <c r="T665" s="3">
        <f t="shared" si="21"/>
        <v>8.7899999999999991</v>
      </c>
      <c r="U665" s="3">
        <f>IF(AND(R665&lt;&gt;"_U",N665&lt;&gt;9999,N665&lt;&gt;999,L665&lt;&gt;"Median"),IFERROR(VLOOKUP(A665,'Region Total'!A:P,16,0),"."),".")</f>
        <v>17544</v>
      </c>
    </row>
    <row r="666" spans="1:21" x14ac:dyDescent="0.3">
      <c r="A666" s="1" t="str">
        <f t="shared" si="20"/>
        <v>2018|Canterbury Region|$20,000 or less</v>
      </c>
      <c r="B666" t="s">
        <v>18</v>
      </c>
      <c r="C666" t="s">
        <v>19</v>
      </c>
      <c r="D666" t="s">
        <v>20</v>
      </c>
      <c r="E666" t="s">
        <v>21</v>
      </c>
      <c r="F666">
        <v>2018</v>
      </c>
      <c r="G666">
        <v>2018</v>
      </c>
      <c r="H666">
        <v>13</v>
      </c>
      <c r="I666" t="s">
        <v>35</v>
      </c>
      <c r="J666">
        <v>99</v>
      </c>
      <c r="K666" t="s">
        <v>23</v>
      </c>
      <c r="L666">
        <v>1</v>
      </c>
      <c r="M666" t="s">
        <v>39</v>
      </c>
      <c r="N666">
        <v>2</v>
      </c>
      <c r="O666" t="s">
        <v>28</v>
      </c>
      <c r="P666">
        <v>9612</v>
      </c>
      <c r="T666" s="3">
        <f t="shared" si="21"/>
        <v>54.79</v>
      </c>
      <c r="U666" s="3">
        <f>IF(AND(R666&lt;&gt;"_U",N666&lt;&gt;9999,N666&lt;&gt;999,L666&lt;&gt;"Median"),IFERROR(VLOOKUP(A666,'Region Total'!A:P,16,0),"."),".")</f>
        <v>17544</v>
      </c>
    </row>
    <row r="667" spans="1:21" x14ac:dyDescent="0.3">
      <c r="A667" s="1" t="str">
        <f t="shared" si="20"/>
        <v>2018|Canterbury Region|$20,000 or less</v>
      </c>
      <c r="B667" t="s">
        <v>18</v>
      </c>
      <c r="C667" t="s">
        <v>19</v>
      </c>
      <c r="D667" t="s">
        <v>20</v>
      </c>
      <c r="E667" t="s">
        <v>21</v>
      </c>
      <c r="F667">
        <v>2018</v>
      </c>
      <c r="G667">
        <v>2018</v>
      </c>
      <c r="H667">
        <v>13</v>
      </c>
      <c r="I667" t="s">
        <v>35</v>
      </c>
      <c r="J667">
        <v>99</v>
      </c>
      <c r="K667" t="s">
        <v>23</v>
      </c>
      <c r="L667">
        <v>1</v>
      </c>
      <c r="M667" t="s">
        <v>39</v>
      </c>
      <c r="N667">
        <v>999</v>
      </c>
      <c r="O667" t="s">
        <v>42</v>
      </c>
      <c r="P667">
        <v>0</v>
      </c>
      <c r="T667" s="3" t="str">
        <f t="shared" si="21"/>
        <v>.</v>
      </c>
      <c r="U667" s="3" t="str">
        <f>IF(AND(R667&lt;&gt;"_U",N667&lt;&gt;9999,N667&lt;&gt;999,L667&lt;&gt;"Median"),IFERROR(VLOOKUP(A667,'Region Total'!A:P,16,0),"."),".")</f>
        <v>.</v>
      </c>
    </row>
    <row r="668" spans="1:21" x14ac:dyDescent="0.3">
      <c r="A668" s="1" t="str">
        <f t="shared" si="20"/>
        <v>2018|Canterbury Region|$20,001-$30,000</v>
      </c>
      <c r="B668" t="s">
        <v>18</v>
      </c>
      <c r="C668" t="s">
        <v>19</v>
      </c>
      <c r="D668" t="s">
        <v>20</v>
      </c>
      <c r="E668" t="s">
        <v>21</v>
      </c>
      <c r="F668">
        <v>2018</v>
      </c>
      <c r="G668">
        <v>2018</v>
      </c>
      <c r="H668">
        <v>13</v>
      </c>
      <c r="I668" t="s">
        <v>35</v>
      </c>
      <c r="J668">
        <v>99</v>
      </c>
      <c r="K668" t="s">
        <v>23</v>
      </c>
      <c r="L668">
        <v>2</v>
      </c>
      <c r="M668" t="s">
        <v>24</v>
      </c>
      <c r="N668">
        <v>2</v>
      </c>
      <c r="O668" t="s">
        <v>28</v>
      </c>
      <c r="P668">
        <v>7908</v>
      </c>
      <c r="T668" s="3">
        <f t="shared" si="21"/>
        <v>37.67</v>
      </c>
      <c r="U668" s="3">
        <f>IF(AND(R668&lt;&gt;"_U",N668&lt;&gt;9999,N668&lt;&gt;999,L668&lt;&gt;"Median"),IFERROR(VLOOKUP(A668,'Region Total'!A:P,16,0),"."),".")</f>
        <v>20994</v>
      </c>
    </row>
    <row r="669" spans="1:21" x14ac:dyDescent="0.3">
      <c r="A669" s="1" t="str">
        <f t="shared" si="20"/>
        <v>2018|Canterbury Region|$20,001-$30,000</v>
      </c>
      <c r="B669" t="s">
        <v>18</v>
      </c>
      <c r="C669" t="s">
        <v>19</v>
      </c>
      <c r="D669" t="s">
        <v>20</v>
      </c>
      <c r="E669" t="s">
        <v>21</v>
      </c>
      <c r="F669">
        <v>2018</v>
      </c>
      <c r="G669">
        <v>2018</v>
      </c>
      <c r="H669">
        <v>13</v>
      </c>
      <c r="I669" t="s">
        <v>35</v>
      </c>
      <c r="J669">
        <v>99</v>
      </c>
      <c r="K669" t="s">
        <v>23</v>
      </c>
      <c r="L669">
        <v>2</v>
      </c>
      <c r="M669" t="s">
        <v>24</v>
      </c>
      <c r="N669">
        <v>9999</v>
      </c>
      <c r="O669" t="s">
        <v>40</v>
      </c>
      <c r="P669">
        <v>20994</v>
      </c>
      <c r="T669" s="3" t="str">
        <f t="shared" si="21"/>
        <v>.</v>
      </c>
      <c r="U669" s="3" t="str">
        <f>IF(AND(R669&lt;&gt;"_U",N669&lt;&gt;9999,N669&lt;&gt;999,L669&lt;&gt;"Median"),IFERROR(VLOOKUP(A669,'Region Total'!A:P,16,0),"."),".")</f>
        <v>.</v>
      </c>
    </row>
    <row r="670" spans="1:21" x14ac:dyDescent="0.3">
      <c r="A670" s="1" t="str">
        <f t="shared" si="20"/>
        <v>2018|Canterbury Region|$20,001-$30,000</v>
      </c>
      <c r="B670" t="s">
        <v>18</v>
      </c>
      <c r="C670" t="s">
        <v>19</v>
      </c>
      <c r="D670" t="s">
        <v>20</v>
      </c>
      <c r="E670" t="s">
        <v>21</v>
      </c>
      <c r="F670">
        <v>2018</v>
      </c>
      <c r="G670">
        <v>2018</v>
      </c>
      <c r="H670">
        <v>13</v>
      </c>
      <c r="I670" t="s">
        <v>35</v>
      </c>
      <c r="J670">
        <v>99</v>
      </c>
      <c r="K670" t="s">
        <v>23</v>
      </c>
      <c r="L670">
        <v>2</v>
      </c>
      <c r="M670" t="s">
        <v>24</v>
      </c>
      <c r="N670">
        <v>3</v>
      </c>
      <c r="O670" t="s">
        <v>25</v>
      </c>
      <c r="P670">
        <v>2271</v>
      </c>
      <c r="T670" s="3">
        <f t="shared" si="21"/>
        <v>10.82</v>
      </c>
      <c r="U670" s="3">
        <f>IF(AND(R670&lt;&gt;"_U",N670&lt;&gt;9999,N670&lt;&gt;999,L670&lt;&gt;"Median"),IFERROR(VLOOKUP(A670,'Region Total'!A:P,16,0),"."),".")</f>
        <v>20994</v>
      </c>
    </row>
    <row r="671" spans="1:21" x14ac:dyDescent="0.3">
      <c r="A671" s="1" t="str">
        <f t="shared" si="20"/>
        <v>2018|Canterbury Region|$20,001-$30,000</v>
      </c>
      <c r="B671" t="s">
        <v>18</v>
      </c>
      <c r="C671" t="s">
        <v>19</v>
      </c>
      <c r="D671" t="s">
        <v>20</v>
      </c>
      <c r="E671" t="s">
        <v>21</v>
      </c>
      <c r="F671">
        <v>2018</v>
      </c>
      <c r="G671">
        <v>2018</v>
      </c>
      <c r="H671">
        <v>13</v>
      </c>
      <c r="I671" t="s">
        <v>35</v>
      </c>
      <c r="J671">
        <v>99</v>
      </c>
      <c r="K671" t="s">
        <v>23</v>
      </c>
      <c r="L671">
        <v>2</v>
      </c>
      <c r="M671" t="s">
        <v>24</v>
      </c>
      <c r="N671">
        <v>1</v>
      </c>
      <c r="O671" t="s">
        <v>33</v>
      </c>
      <c r="P671">
        <v>10815</v>
      </c>
      <c r="T671" s="3">
        <f t="shared" si="21"/>
        <v>51.51</v>
      </c>
      <c r="U671" s="3">
        <f>IF(AND(R671&lt;&gt;"_U",N671&lt;&gt;9999,N671&lt;&gt;999,L671&lt;&gt;"Median"),IFERROR(VLOOKUP(A671,'Region Total'!A:P,16,0),"."),".")</f>
        <v>20994</v>
      </c>
    </row>
    <row r="672" spans="1:21" x14ac:dyDescent="0.3">
      <c r="A672" s="1" t="str">
        <f t="shared" si="20"/>
        <v>2018|Canterbury Region|$20,001-$30,000</v>
      </c>
      <c r="B672" t="s">
        <v>18</v>
      </c>
      <c r="C672" t="s">
        <v>19</v>
      </c>
      <c r="D672" t="s">
        <v>20</v>
      </c>
      <c r="E672" t="s">
        <v>21</v>
      </c>
      <c r="F672">
        <v>2018</v>
      </c>
      <c r="G672">
        <v>2018</v>
      </c>
      <c r="H672">
        <v>13</v>
      </c>
      <c r="I672" t="s">
        <v>35</v>
      </c>
      <c r="J672">
        <v>99</v>
      </c>
      <c r="K672" t="s">
        <v>23</v>
      </c>
      <c r="L672">
        <v>2</v>
      </c>
      <c r="M672" t="s">
        <v>24</v>
      </c>
      <c r="N672">
        <v>7777</v>
      </c>
      <c r="O672" t="s">
        <v>37</v>
      </c>
      <c r="P672">
        <v>20994</v>
      </c>
      <c r="T672" s="3">
        <f t="shared" si="21"/>
        <v>100</v>
      </c>
      <c r="U672" s="3">
        <f>IF(AND(R672&lt;&gt;"_U",N672&lt;&gt;9999,N672&lt;&gt;999,L672&lt;&gt;"Median"),IFERROR(VLOOKUP(A672,'Region Total'!A:P,16,0),"."),".")</f>
        <v>20994</v>
      </c>
    </row>
    <row r="673" spans="1:21" x14ac:dyDescent="0.3">
      <c r="A673" s="1" t="str">
        <f t="shared" si="20"/>
        <v>2018|Canterbury Region|$20,001-$30,000</v>
      </c>
      <c r="B673" t="s">
        <v>18</v>
      </c>
      <c r="C673" t="s">
        <v>19</v>
      </c>
      <c r="D673" t="s">
        <v>20</v>
      </c>
      <c r="E673" t="s">
        <v>21</v>
      </c>
      <c r="F673">
        <v>2018</v>
      </c>
      <c r="G673">
        <v>2018</v>
      </c>
      <c r="H673">
        <v>13</v>
      </c>
      <c r="I673" t="s">
        <v>35</v>
      </c>
      <c r="J673">
        <v>99</v>
      </c>
      <c r="K673" t="s">
        <v>23</v>
      </c>
      <c r="L673">
        <v>2</v>
      </c>
      <c r="M673" t="s">
        <v>24</v>
      </c>
      <c r="N673">
        <v>999</v>
      </c>
      <c r="O673" t="s">
        <v>42</v>
      </c>
      <c r="P673">
        <v>0</v>
      </c>
      <c r="T673" s="3" t="str">
        <f t="shared" si="21"/>
        <v>.</v>
      </c>
      <c r="U673" s="3" t="str">
        <f>IF(AND(R673&lt;&gt;"_U",N673&lt;&gt;9999,N673&lt;&gt;999,L673&lt;&gt;"Median"),IFERROR(VLOOKUP(A673,'Region Total'!A:P,16,0),"."),".")</f>
        <v>.</v>
      </c>
    </row>
    <row r="674" spans="1:21" x14ac:dyDescent="0.3">
      <c r="A674" s="1" t="str">
        <f t="shared" si="20"/>
        <v>2018|Canterbury Region|$30,001-$50,000</v>
      </c>
      <c r="B674" t="s">
        <v>18</v>
      </c>
      <c r="C674" t="s">
        <v>19</v>
      </c>
      <c r="D674" t="s">
        <v>20</v>
      </c>
      <c r="E674" t="s">
        <v>21</v>
      </c>
      <c r="F674">
        <v>2018</v>
      </c>
      <c r="G674">
        <v>2018</v>
      </c>
      <c r="H674">
        <v>13</v>
      </c>
      <c r="I674" t="s">
        <v>35</v>
      </c>
      <c r="J674">
        <v>99</v>
      </c>
      <c r="K674" t="s">
        <v>23</v>
      </c>
      <c r="L674">
        <v>3</v>
      </c>
      <c r="M674" t="s">
        <v>45</v>
      </c>
      <c r="N674">
        <v>999</v>
      </c>
      <c r="O674" t="s">
        <v>42</v>
      </c>
      <c r="P674">
        <v>0</v>
      </c>
      <c r="T674" s="3" t="str">
        <f t="shared" si="21"/>
        <v>.</v>
      </c>
      <c r="U674" s="3" t="str">
        <f>IF(AND(R674&lt;&gt;"_U",N674&lt;&gt;9999,N674&lt;&gt;999,L674&lt;&gt;"Median"),IFERROR(VLOOKUP(A674,'Region Total'!A:P,16,0),"."),".")</f>
        <v>.</v>
      </c>
    </row>
    <row r="675" spans="1:21" x14ac:dyDescent="0.3">
      <c r="A675" s="1" t="str">
        <f t="shared" si="20"/>
        <v>2018|Canterbury Region|$30,001-$50,000</v>
      </c>
      <c r="B675" t="s">
        <v>18</v>
      </c>
      <c r="C675" t="s">
        <v>19</v>
      </c>
      <c r="D675" t="s">
        <v>20</v>
      </c>
      <c r="E675" t="s">
        <v>21</v>
      </c>
      <c r="F675">
        <v>2018</v>
      </c>
      <c r="G675">
        <v>2018</v>
      </c>
      <c r="H675">
        <v>13</v>
      </c>
      <c r="I675" t="s">
        <v>35</v>
      </c>
      <c r="J675">
        <v>99</v>
      </c>
      <c r="K675" t="s">
        <v>23</v>
      </c>
      <c r="L675">
        <v>3</v>
      </c>
      <c r="M675" t="s">
        <v>45</v>
      </c>
      <c r="N675">
        <v>3</v>
      </c>
      <c r="O675" t="s">
        <v>25</v>
      </c>
      <c r="P675">
        <v>3654</v>
      </c>
      <c r="T675" s="3">
        <f t="shared" si="21"/>
        <v>11.62</v>
      </c>
      <c r="U675" s="3">
        <f>IF(AND(R675&lt;&gt;"_U",N675&lt;&gt;9999,N675&lt;&gt;999,L675&lt;&gt;"Median"),IFERROR(VLOOKUP(A675,'Region Total'!A:P,16,0),"."),".")</f>
        <v>31455</v>
      </c>
    </row>
    <row r="676" spans="1:21" x14ac:dyDescent="0.3">
      <c r="A676" s="1" t="str">
        <f t="shared" si="20"/>
        <v>2018|Canterbury Region|$30,001-$50,000</v>
      </c>
      <c r="B676" t="s">
        <v>18</v>
      </c>
      <c r="C676" t="s">
        <v>19</v>
      </c>
      <c r="D676" t="s">
        <v>20</v>
      </c>
      <c r="E676" t="s">
        <v>21</v>
      </c>
      <c r="F676">
        <v>2018</v>
      </c>
      <c r="G676">
        <v>2018</v>
      </c>
      <c r="H676">
        <v>13</v>
      </c>
      <c r="I676" t="s">
        <v>35</v>
      </c>
      <c r="J676">
        <v>99</v>
      </c>
      <c r="K676" t="s">
        <v>23</v>
      </c>
      <c r="L676">
        <v>3</v>
      </c>
      <c r="M676" t="s">
        <v>45</v>
      </c>
      <c r="N676">
        <v>7777</v>
      </c>
      <c r="O676" t="s">
        <v>37</v>
      </c>
      <c r="P676">
        <v>31455</v>
      </c>
      <c r="T676" s="3">
        <f t="shared" si="21"/>
        <v>100</v>
      </c>
      <c r="U676" s="3">
        <f>IF(AND(R676&lt;&gt;"_U",N676&lt;&gt;9999,N676&lt;&gt;999,L676&lt;&gt;"Median"),IFERROR(VLOOKUP(A676,'Region Total'!A:P,16,0),"."),".")</f>
        <v>31455</v>
      </c>
    </row>
    <row r="677" spans="1:21" x14ac:dyDescent="0.3">
      <c r="A677" s="1" t="str">
        <f t="shared" si="20"/>
        <v>2018|Canterbury Region|$30,001-$50,000</v>
      </c>
      <c r="B677" t="s">
        <v>18</v>
      </c>
      <c r="C677" t="s">
        <v>19</v>
      </c>
      <c r="D677" t="s">
        <v>20</v>
      </c>
      <c r="E677" t="s">
        <v>21</v>
      </c>
      <c r="F677">
        <v>2018</v>
      </c>
      <c r="G677">
        <v>2018</v>
      </c>
      <c r="H677">
        <v>13</v>
      </c>
      <c r="I677" t="s">
        <v>35</v>
      </c>
      <c r="J677">
        <v>99</v>
      </c>
      <c r="K677" t="s">
        <v>23</v>
      </c>
      <c r="L677">
        <v>3</v>
      </c>
      <c r="M677" t="s">
        <v>45</v>
      </c>
      <c r="N677">
        <v>1</v>
      </c>
      <c r="O677" t="s">
        <v>33</v>
      </c>
      <c r="P677">
        <v>16536</v>
      </c>
      <c r="T677" s="3">
        <f t="shared" si="21"/>
        <v>52.57</v>
      </c>
      <c r="U677" s="3">
        <f>IF(AND(R677&lt;&gt;"_U",N677&lt;&gt;9999,N677&lt;&gt;999,L677&lt;&gt;"Median"),IFERROR(VLOOKUP(A677,'Region Total'!A:P,16,0),"."),".")</f>
        <v>31455</v>
      </c>
    </row>
    <row r="678" spans="1:21" x14ac:dyDescent="0.3">
      <c r="A678" s="1" t="str">
        <f t="shared" si="20"/>
        <v>2018|Canterbury Region|$30,001-$50,000</v>
      </c>
      <c r="B678" t="s">
        <v>18</v>
      </c>
      <c r="C678" t="s">
        <v>19</v>
      </c>
      <c r="D678" t="s">
        <v>20</v>
      </c>
      <c r="E678" t="s">
        <v>21</v>
      </c>
      <c r="F678">
        <v>2018</v>
      </c>
      <c r="G678">
        <v>2018</v>
      </c>
      <c r="H678">
        <v>13</v>
      </c>
      <c r="I678" t="s">
        <v>35</v>
      </c>
      <c r="J678">
        <v>99</v>
      </c>
      <c r="K678" t="s">
        <v>23</v>
      </c>
      <c r="L678">
        <v>3</v>
      </c>
      <c r="M678" t="s">
        <v>45</v>
      </c>
      <c r="N678">
        <v>9999</v>
      </c>
      <c r="O678" t="s">
        <v>40</v>
      </c>
      <c r="P678">
        <v>31455</v>
      </c>
      <c r="T678" s="3" t="str">
        <f t="shared" si="21"/>
        <v>.</v>
      </c>
      <c r="U678" s="3" t="str">
        <f>IF(AND(R678&lt;&gt;"_U",N678&lt;&gt;9999,N678&lt;&gt;999,L678&lt;&gt;"Median"),IFERROR(VLOOKUP(A678,'Region Total'!A:P,16,0),"."),".")</f>
        <v>.</v>
      </c>
    </row>
    <row r="679" spans="1:21" x14ac:dyDescent="0.3">
      <c r="A679" s="1" t="str">
        <f t="shared" si="20"/>
        <v>2018|Canterbury Region|$30,001-$50,000</v>
      </c>
      <c r="B679" t="s">
        <v>18</v>
      </c>
      <c r="C679" t="s">
        <v>19</v>
      </c>
      <c r="D679" t="s">
        <v>20</v>
      </c>
      <c r="E679" t="s">
        <v>21</v>
      </c>
      <c r="F679">
        <v>2018</v>
      </c>
      <c r="G679">
        <v>2018</v>
      </c>
      <c r="H679">
        <v>13</v>
      </c>
      <c r="I679" t="s">
        <v>35</v>
      </c>
      <c r="J679">
        <v>99</v>
      </c>
      <c r="K679" t="s">
        <v>23</v>
      </c>
      <c r="L679">
        <v>3</v>
      </c>
      <c r="M679" t="s">
        <v>45</v>
      </c>
      <c r="N679">
        <v>2</v>
      </c>
      <c r="O679" t="s">
        <v>28</v>
      </c>
      <c r="P679">
        <v>11268</v>
      </c>
      <c r="T679" s="3">
        <f t="shared" si="21"/>
        <v>35.82</v>
      </c>
      <c r="U679" s="3">
        <f>IF(AND(R679&lt;&gt;"_U",N679&lt;&gt;9999,N679&lt;&gt;999,L679&lt;&gt;"Median"),IFERROR(VLOOKUP(A679,'Region Total'!A:P,16,0),"."),".")</f>
        <v>31455</v>
      </c>
    </row>
    <row r="680" spans="1:21" x14ac:dyDescent="0.3">
      <c r="A680" s="1" t="str">
        <f t="shared" si="20"/>
        <v>2018|Canterbury Region|$50,001-$70,000</v>
      </c>
      <c r="B680" t="s">
        <v>18</v>
      </c>
      <c r="C680" t="s">
        <v>19</v>
      </c>
      <c r="D680" t="s">
        <v>20</v>
      </c>
      <c r="E680" t="s">
        <v>21</v>
      </c>
      <c r="F680">
        <v>2018</v>
      </c>
      <c r="G680">
        <v>2018</v>
      </c>
      <c r="H680">
        <v>13</v>
      </c>
      <c r="I680" t="s">
        <v>35</v>
      </c>
      <c r="J680">
        <v>99</v>
      </c>
      <c r="K680" t="s">
        <v>23</v>
      </c>
      <c r="L680">
        <v>4</v>
      </c>
      <c r="M680" t="s">
        <v>36</v>
      </c>
      <c r="N680">
        <v>7777</v>
      </c>
      <c r="O680" t="s">
        <v>37</v>
      </c>
      <c r="P680">
        <v>29286</v>
      </c>
      <c r="T680" s="3">
        <f t="shared" si="21"/>
        <v>100</v>
      </c>
      <c r="U680" s="3">
        <f>IF(AND(R680&lt;&gt;"_U",N680&lt;&gt;9999,N680&lt;&gt;999,L680&lt;&gt;"Median"),IFERROR(VLOOKUP(A680,'Region Total'!A:P,16,0),"."),".")</f>
        <v>29286</v>
      </c>
    </row>
    <row r="681" spans="1:21" x14ac:dyDescent="0.3">
      <c r="A681" s="1" t="str">
        <f t="shared" si="20"/>
        <v>2018|Canterbury Region|$50,001-$70,000</v>
      </c>
      <c r="B681" t="s">
        <v>18</v>
      </c>
      <c r="C681" t="s">
        <v>19</v>
      </c>
      <c r="D681" t="s">
        <v>20</v>
      </c>
      <c r="E681" t="s">
        <v>21</v>
      </c>
      <c r="F681">
        <v>2018</v>
      </c>
      <c r="G681">
        <v>2018</v>
      </c>
      <c r="H681">
        <v>13</v>
      </c>
      <c r="I681" t="s">
        <v>35</v>
      </c>
      <c r="J681">
        <v>99</v>
      </c>
      <c r="K681" t="s">
        <v>23</v>
      </c>
      <c r="L681">
        <v>4</v>
      </c>
      <c r="M681" t="s">
        <v>36</v>
      </c>
      <c r="N681">
        <v>1</v>
      </c>
      <c r="O681" t="s">
        <v>33</v>
      </c>
      <c r="P681">
        <v>15555</v>
      </c>
      <c r="T681" s="3">
        <f t="shared" si="21"/>
        <v>53.11</v>
      </c>
      <c r="U681" s="3">
        <f>IF(AND(R681&lt;&gt;"_U",N681&lt;&gt;9999,N681&lt;&gt;999,L681&lt;&gt;"Median"),IFERROR(VLOOKUP(A681,'Region Total'!A:P,16,0),"."),".")</f>
        <v>29286</v>
      </c>
    </row>
    <row r="682" spans="1:21" x14ac:dyDescent="0.3">
      <c r="A682" s="1" t="str">
        <f t="shared" si="20"/>
        <v>2018|Canterbury Region|$50,001-$70,000</v>
      </c>
      <c r="B682" t="s">
        <v>18</v>
      </c>
      <c r="C682" t="s">
        <v>19</v>
      </c>
      <c r="D682" t="s">
        <v>20</v>
      </c>
      <c r="E682" t="s">
        <v>21</v>
      </c>
      <c r="F682">
        <v>2018</v>
      </c>
      <c r="G682">
        <v>2018</v>
      </c>
      <c r="H682">
        <v>13</v>
      </c>
      <c r="I682" t="s">
        <v>35</v>
      </c>
      <c r="J682">
        <v>99</v>
      </c>
      <c r="K682" t="s">
        <v>23</v>
      </c>
      <c r="L682">
        <v>4</v>
      </c>
      <c r="M682" t="s">
        <v>36</v>
      </c>
      <c r="N682">
        <v>3</v>
      </c>
      <c r="O682" t="s">
        <v>25</v>
      </c>
      <c r="P682">
        <v>3081</v>
      </c>
      <c r="T682" s="3">
        <f t="shared" si="21"/>
        <v>10.52</v>
      </c>
      <c r="U682" s="3">
        <f>IF(AND(R682&lt;&gt;"_U",N682&lt;&gt;9999,N682&lt;&gt;999,L682&lt;&gt;"Median"),IFERROR(VLOOKUP(A682,'Region Total'!A:P,16,0),"."),".")</f>
        <v>29286</v>
      </c>
    </row>
    <row r="683" spans="1:21" x14ac:dyDescent="0.3">
      <c r="A683" s="1" t="str">
        <f t="shared" si="20"/>
        <v>2018|Canterbury Region|$50,001-$70,000</v>
      </c>
      <c r="B683" t="s">
        <v>18</v>
      </c>
      <c r="C683" t="s">
        <v>19</v>
      </c>
      <c r="D683" t="s">
        <v>20</v>
      </c>
      <c r="E683" t="s">
        <v>21</v>
      </c>
      <c r="F683">
        <v>2018</v>
      </c>
      <c r="G683">
        <v>2018</v>
      </c>
      <c r="H683">
        <v>13</v>
      </c>
      <c r="I683" t="s">
        <v>35</v>
      </c>
      <c r="J683">
        <v>99</v>
      </c>
      <c r="K683" t="s">
        <v>23</v>
      </c>
      <c r="L683">
        <v>4</v>
      </c>
      <c r="M683" t="s">
        <v>36</v>
      </c>
      <c r="N683">
        <v>9999</v>
      </c>
      <c r="O683" t="s">
        <v>40</v>
      </c>
      <c r="P683">
        <v>29289</v>
      </c>
      <c r="T683" s="3" t="str">
        <f t="shared" si="21"/>
        <v>.</v>
      </c>
      <c r="U683" s="3" t="str">
        <f>IF(AND(R683&lt;&gt;"_U",N683&lt;&gt;9999,N683&lt;&gt;999,L683&lt;&gt;"Median"),IFERROR(VLOOKUP(A683,'Region Total'!A:P,16,0),"."),".")</f>
        <v>.</v>
      </c>
    </row>
    <row r="684" spans="1:21" x14ac:dyDescent="0.3">
      <c r="A684" s="1" t="str">
        <f t="shared" si="20"/>
        <v>2018|Canterbury Region|$50,001-$70,000</v>
      </c>
      <c r="B684" t="s">
        <v>18</v>
      </c>
      <c r="C684" t="s">
        <v>19</v>
      </c>
      <c r="D684" t="s">
        <v>20</v>
      </c>
      <c r="E684" t="s">
        <v>21</v>
      </c>
      <c r="F684">
        <v>2018</v>
      </c>
      <c r="G684">
        <v>2018</v>
      </c>
      <c r="H684">
        <v>13</v>
      </c>
      <c r="I684" t="s">
        <v>35</v>
      </c>
      <c r="J684">
        <v>99</v>
      </c>
      <c r="K684" t="s">
        <v>23</v>
      </c>
      <c r="L684">
        <v>4</v>
      </c>
      <c r="M684" t="s">
        <v>36</v>
      </c>
      <c r="N684">
        <v>999</v>
      </c>
      <c r="O684" t="s">
        <v>42</v>
      </c>
      <c r="P684">
        <v>3</v>
      </c>
      <c r="T684" s="3" t="str">
        <f t="shared" si="21"/>
        <v>.</v>
      </c>
      <c r="U684" s="3" t="str">
        <f>IF(AND(R684&lt;&gt;"_U",N684&lt;&gt;9999,N684&lt;&gt;999,L684&lt;&gt;"Median"),IFERROR(VLOOKUP(A684,'Region Total'!A:P,16,0),"."),".")</f>
        <v>.</v>
      </c>
    </row>
    <row r="685" spans="1:21" x14ac:dyDescent="0.3">
      <c r="A685" s="1" t="str">
        <f t="shared" si="20"/>
        <v>2018|Canterbury Region|$50,001-$70,000</v>
      </c>
      <c r="B685" t="s">
        <v>18</v>
      </c>
      <c r="C685" t="s">
        <v>19</v>
      </c>
      <c r="D685" t="s">
        <v>20</v>
      </c>
      <c r="E685" t="s">
        <v>21</v>
      </c>
      <c r="F685">
        <v>2018</v>
      </c>
      <c r="G685">
        <v>2018</v>
      </c>
      <c r="H685">
        <v>13</v>
      </c>
      <c r="I685" t="s">
        <v>35</v>
      </c>
      <c r="J685">
        <v>99</v>
      </c>
      <c r="K685" t="s">
        <v>23</v>
      </c>
      <c r="L685">
        <v>4</v>
      </c>
      <c r="M685" t="s">
        <v>36</v>
      </c>
      <c r="N685">
        <v>2</v>
      </c>
      <c r="O685" t="s">
        <v>28</v>
      </c>
      <c r="P685">
        <v>10647</v>
      </c>
      <c r="T685" s="3">
        <f t="shared" si="21"/>
        <v>36.36</v>
      </c>
      <c r="U685" s="3">
        <f>IF(AND(R685&lt;&gt;"_U",N685&lt;&gt;9999,N685&lt;&gt;999,L685&lt;&gt;"Median"),IFERROR(VLOOKUP(A685,'Region Total'!A:P,16,0),"."),".")</f>
        <v>29286</v>
      </c>
    </row>
    <row r="686" spans="1:21" x14ac:dyDescent="0.3">
      <c r="A686" s="1" t="str">
        <f t="shared" si="20"/>
        <v>2018|Canterbury Region|$70,001-$100,000</v>
      </c>
      <c r="B686" t="s">
        <v>18</v>
      </c>
      <c r="C686" t="s">
        <v>19</v>
      </c>
      <c r="D686" t="s">
        <v>20</v>
      </c>
      <c r="E686" t="s">
        <v>21</v>
      </c>
      <c r="F686">
        <v>2018</v>
      </c>
      <c r="G686">
        <v>2018</v>
      </c>
      <c r="H686">
        <v>13</v>
      </c>
      <c r="I686" t="s">
        <v>35</v>
      </c>
      <c r="J686">
        <v>99</v>
      </c>
      <c r="K686" t="s">
        <v>23</v>
      </c>
      <c r="L686">
        <v>5</v>
      </c>
      <c r="M686" t="s">
        <v>58</v>
      </c>
      <c r="N686">
        <v>2</v>
      </c>
      <c r="O686" t="s">
        <v>28</v>
      </c>
      <c r="P686">
        <v>11304</v>
      </c>
      <c r="T686" s="3">
        <f t="shared" si="21"/>
        <v>31.39</v>
      </c>
      <c r="U686" s="3">
        <f>IF(AND(R686&lt;&gt;"_U",N686&lt;&gt;9999,N686&lt;&gt;999,L686&lt;&gt;"Median"),IFERROR(VLOOKUP(A686,'Region Total'!A:P,16,0),"."),".")</f>
        <v>36015</v>
      </c>
    </row>
    <row r="687" spans="1:21" x14ac:dyDescent="0.3">
      <c r="A687" s="1" t="str">
        <f t="shared" si="20"/>
        <v>2018|Canterbury Region|$70,001-$100,000</v>
      </c>
      <c r="B687" t="s">
        <v>18</v>
      </c>
      <c r="C687" t="s">
        <v>19</v>
      </c>
      <c r="D687" t="s">
        <v>20</v>
      </c>
      <c r="E687" t="s">
        <v>21</v>
      </c>
      <c r="F687">
        <v>2018</v>
      </c>
      <c r="G687">
        <v>2018</v>
      </c>
      <c r="H687">
        <v>13</v>
      </c>
      <c r="I687" t="s">
        <v>35</v>
      </c>
      <c r="J687">
        <v>99</v>
      </c>
      <c r="K687" t="s">
        <v>23</v>
      </c>
      <c r="L687">
        <v>5</v>
      </c>
      <c r="M687" t="s">
        <v>58</v>
      </c>
      <c r="N687">
        <v>9999</v>
      </c>
      <c r="O687" t="s">
        <v>40</v>
      </c>
      <c r="P687">
        <v>36015</v>
      </c>
      <c r="T687" s="3" t="str">
        <f t="shared" si="21"/>
        <v>.</v>
      </c>
      <c r="U687" s="3" t="str">
        <f>IF(AND(R687&lt;&gt;"_U",N687&lt;&gt;9999,N687&lt;&gt;999,L687&lt;&gt;"Median"),IFERROR(VLOOKUP(A687,'Region Total'!A:P,16,0),"."),".")</f>
        <v>.</v>
      </c>
    </row>
    <row r="688" spans="1:21" x14ac:dyDescent="0.3">
      <c r="A688" s="1" t="str">
        <f t="shared" si="20"/>
        <v>2018|Canterbury Region|$70,001-$100,000</v>
      </c>
      <c r="B688" t="s">
        <v>18</v>
      </c>
      <c r="C688" t="s">
        <v>19</v>
      </c>
      <c r="D688" t="s">
        <v>20</v>
      </c>
      <c r="E688" t="s">
        <v>21</v>
      </c>
      <c r="F688">
        <v>2018</v>
      </c>
      <c r="G688">
        <v>2018</v>
      </c>
      <c r="H688">
        <v>13</v>
      </c>
      <c r="I688" t="s">
        <v>35</v>
      </c>
      <c r="J688">
        <v>99</v>
      </c>
      <c r="K688" t="s">
        <v>23</v>
      </c>
      <c r="L688">
        <v>5</v>
      </c>
      <c r="M688" t="s">
        <v>58</v>
      </c>
      <c r="N688">
        <v>1</v>
      </c>
      <c r="O688" t="s">
        <v>33</v>
      </c>
      <c r="P688">
        <v>21189</v>
      </c>
      <c r="T688" s="3">
        <f t="shared" si="21"/>
        <v>58.83</v>
      </c>
      <c r="U688" s="3">
        <f>IF(AND(R688&lt;&gt;"_U",N688&lt;&gt;9999,N688&lt;&gt;999,L688&lt;&gt;"Median"),IFERROR(VLOOKUP(A688,'Region Total'!A:P,16,0),"."),".")</f>
        <v>36015</v>
      </c>
    </row>
    <row r="689" spans="1:21" x14ac:dyDescent="0.3">
      <c r="A689" s="1" t="str">
        <f t="shared" si="20"/>
        <v>2018|Canterbury Region|$70,001-$100,000</v>
      </c>
      <c r="B689" t="s">
        <v>18</v>
      </c>
      <c r="C689" t="s">
        <v>19</v>
      </c>
      <c r="D689" t="s">
        <v>20</v>
      </c>
      <c r="E689" t="s">
        <v>21</v>
      </c>
      <c r="F689">
        <v>2018</v>
      </c>
      <c r="G689">
        <v>2018</v>
      </c>
      <c r="H689">
        <v>13</v>
      </c>
      <c r="I689" t="s">
        <v>35</v>
      </c>
      <c r="J689">
        <v>99</v>
      </c>
      <c r="K689" t="s">
        <v>23</v>
      </c>
      <c r="L689">
        <v>5</v>
      </c>
      <c r="M689" t="s">
        <v>58</v>
      </c>
      <c r="N689">
        <v>7777</v>
      </c>
      <c r="O689" t="s">
        <v>37</v>
      </c>
      <c r="P689">
        <v>36015</v>
      </c>
      <c r="T689" s="3">
        <f t="shared" si="21"/>
        <v>100</v>
      </c>
      <c r="U689" s="3">
        <f>IF(AND(R689&lt;&gt;"_U",N689&lt;&gt;9999,N689&lt;&gt;999,L689&lt;&gt;"Median"),IFERROR(VLOOKUP(A689,'Region Total'!A:P,16,0),"."),".")</f>
        <v>36015</v>
      </c>
    </row>
    <row r="690" spans="1:21" x14ac:dyDescent="0.3">
      <c r="A690" s="1" t="str">
        <f t="shared" si="20"/>
        <v>2018|Canterbury Region|$70,001-$100,000</v>
      </c>
      <c r="B690" t="s">
        <v>18</v>
      </c>
      <c r="C690" t="s">
        <v>19</v>
      </c>
      <c r="D690" t="s">
        <v>20</v>
      </c>
      <c r="E690" t="s">
        <v>21</v>
      </c>
      <c r="F690">
        <v>2018</v>
      </c>
      <c r="G690">
        <v>2018</v>
      </c>
      <c r="H690">
        <v>13</v>
      </c>
      <c r="I690" t="s">
        <v>35</v>
      </c>
      <c r="J690">
        <v>99</v>
      </c>
      <c r="K690" t="s">
        <v>23</v>
      </c>
      <c r="L690">
        <v>5</v>
      </c>
      <c r="M690" t="s">
        <v>58</v>
      </c>
      <c r="N690">
        <v>3</v>
      </c>
      <c r="O690" t="s">
        <v>25</v>
      </c>
      <c r="P690">
        <v>3522</v>
      </c>
      <c r="T690" s="3">
        <f t="shared" si="21"/>
        <v>9.7799999999999994</v>
      </c>
      <c r="U690" s="3">
        <f>IF(AND(R690&lt;&gt;"_U",N690&lt;&gt;9999,N690&lt;&gt;999,L690&lt;&gt;"Median"),IFERROR(VLOOKUP(A690,'Region Total'!A:P,16,0),"."),".")</f>
        <v>36015</v>
      </c>
    </row>
    <row r="691" spans="1:21" x14ac:dyDescent="0.3">
      <c r="A691" s="1" t="str">
        <f t="shared" si="20"/>
        <v>2018|Canterbury Region|$70,001-$100,000</v>
      </c>
      <c r="B691" t="s">
        <v>18</v>
      </c>
      <c r="C691" t="s">
        <v>19</v>
      </c>
      <c r="D691" t="s">
        <v>20</v>
      </c>
      <c r="E691" t="s">
        <v>21</v>
      </c>
      <c r="F691">
        <v>2018</v>
      </c>
      <c r="G691">
        <v>2018</v>
      </c>
      <c r="H691">
        <v>13</v>
      </c>
      <c r="I691" t="s">
        <v>35</v>
      </c>
      <c r="J691">
        <v>99</v>
      </c>
      <c r="K691" t="s">
        <v>23</v>
      </c>
      <c r="L691">
        <v>5</v>
      </c>
      <c r="M691" t="s">
        <v>58</v>
      </c>
      <c r="N691">
        <v>999</v>
      </c>
      <c r="O691" t="s">
        <v>42</v>
      </c>
      <c r="P691">
        <v>0</v>
      </c>
      <c r="T691" s="3" t="str">
        <f t="shared" si="21"/>
        <v>.</v>
      </c>
      <c r="U691" s="3" t="str">
        <f>IF(AND(R691&lt;&gt;"_U",N691&lt;&gt;9999,N691&lt;&gt;999,L691&lt;&gt;"Median"),IFERROR(VLOOKUP(A691,'Region Total'!A:P,16,0),"."),".")</f>
        <v>.</v>
      </c>
    </row>
    <row r="692" spans="1:21" x14ac:dyDescent="0.3">
      <c r="A692" s="1" t="str">
        <f t="shared" si="20"/>
        <v>2018|Canterbury Region|$100,001-$150,000</v>
      </c>
      <c r="B692" t="s">
        <v>18</v>
      </c>
      <c r="C692" t="s">
        <v>19</v>
      </c>
      <c r="D692" t="s">
        <v>20</v>
      </c>
      <c r="E692" t="s">
        <v>21</v>
      </c>
      <c r="F692">
        <v>2018</v>
      </c>
      <c r="G692">
        <v>2018</v>
      </c>
      <c r="H692">
        <v>13</v>
      </c>
      <c r="I692" t="s">
        <v>35</v>
      </c>
      <c r="J692">
        <v>99</v>
      </c>
      <c r="K692" t="s">
        <v>23</v>
      </c>
      <c r="L692">
        <v>6</v>
      </c>
      <c r="M692" t="s">
        <v>59</v>
      </c>
      <c r="N692">
        <v>999</v>
      </c>
      <c r="O692" t="s">
        <v>42</v>
      </c>
      <c r="P692">
        <v>0</v>
      </c>
      <c r="T692" s="3" t="str">
        <f t="shared" si="21"/>
        <v>.</v>
      </c>
      <c r="U692" s="3" t="str">
        <f>IF(AND(R692&lt;&gt;"_U",N692&lt;&gt;9999,N692&lt;&gt;999,L692&lt;&gt;"Median"),IFERROR(VLOOKUP(A692,'Region Total'!A:P,16,0),"."),".")</f>
        <v>.</v>
      </c>
    </row>
    <row r="693" spans="1:21" x14ac:dyDescent="0.3">
      <c r="A693" s="1" t="str">
        <f t="shared" si="20"/>
        <v>2018|Canterbury Region|$100,001-$150,000</v>
      </c>
      <c r="B693" t="s">
        <v>18</v>
      </c>
      <c r="C693" t="s">
        <v>19</v>
      </c>
      <c r="D693" t="s">
        <v>20</v>
      </c>
      <c r="E693" t="s">
        <v>21</v>
      </c>
      <c r="F693">
        <v>2018</v>
      </c>
      <c r="G693">
        <v>2018</v>
      </c>
      <c r="H693">
        <v>13</v>
      </c>
      <c r="I693" t="s">
        <v>35</v>
      </c>
      <c r="J693">
        <v>99</v>
      </c>
      <c r="K693" t="s">
        <v>23</v>
      </c>
      <c r="L693">
        <v>6</v>
      </c>
      <c r="M693" t="s">
        <v>59</v>
      </c>
      <c r="N693">
        <v>1</v>
      </c>
      <c r="O693" t="s">
        <v>33</v>
      </c>
      <c r="P693">
        <v>28194</v>
      </c>
      <c r="T693" s="3">
        <f t="shared" si="21"/>
        <v>65.02</v>
      </c>
      <c r="U693" s="3">
        <f>IF(AND(R693&lt;&gt;"_U",N693&lt;&gt;9999,N693&lt;&gt;999,L693&lt;&gt;"Median"),IFERROR(VLOOKUP(A693,'Region Total'!A:P,16,0),"."),".")</f>
        <v>43359</v>
      </c>
    </row>
    <row r="694" spans="1:21" x14ac:dyDescent="0.3">
      <c r="A694" s="1" t="str">
        <f t="shared" si="20"/>
        <v>2018|Canterbury Region|$100,001-$150,000</v>
      </c>
      <c r="B694" t="s">
        <v>18</v>
      </c>
      <c r="C694" t="s">
        <v>19</v>
      </c>
      <c r="D694" t="s">
        <v>20</v>
      </c>
      <c r="E694" t="s">
        <v>21</v>
      </c>
      <c r="F694">
        <v>2018</v>
      </c>
      <c r="G694">
        <v>2018</v>
      </c>
      <c r="H694">
        <v>13</v>
      </c>
      <c r="I694" t="s">
        <v>35</v>
      </c>
      <c r="J694">
        <v>99</v>
      </c>
      <c r="K694" t="s">
        <v>23</v>
      </c>
      <c r="L694">
        <v>6</v>
      </c>
      <c r="M694" t="s">
        <v>59</v>
      </c>
      <c r="N694">
        <v>2</v>
      </c>
      <c r="O694" t="s">
        <v>28</v>
      </c>
      <c r="P694">
        <v>10527</v>
      </c>
      <c r="T694" s="3">
        <f t="shared" si="21"/>
        <v>24.28</v>
      </c>
      <c r="U694" s="3">
        <f>IF(AND(R694&lt;&gt;"_U",N694&lt;&gt;9999,N694&lt;&gt;999,L694&lt;&gt;"Median"),IFERROR(VLOOKUP(A694,'Region Total'!A:P,16,0),"."),".")</f>
        <v>43359</v>
      </c>
    </row>
    <row r="695" spans="1:21" x14ac:dyDescent="0.3">
      <c r="A695" s="1" t="str">
        <f t="shared" si="20"/>
        <v>2018|Canterbury Region|$100,001-$150,000</v>
      </c>
      <c r="B695" t="s">
        <v>18</v>
      </c>
      <c r="C695" t="s">
        <v>19</v>
      </c>
      <c r="D695" t="s">
        <v>20</v>
      </c>
      <c r="E695" t="s">
        <v>21</v>
      </c>
      <c r="F695">
        <v>2018</v>
      </c>
      <c r="G695">
        <v>2018</v>
      </c>
      <c r="H695">
        <v>13</v>
      </c>
      <c r="I695" t="s">
        <v>35</v>
      </c>
      <c r="J695">
        <v>99</v>
      </c>
      <c r="K695" t="s">
        <v>23</v>
      </c>
      <c r="L695">
        <v>6</v>
      </c>
      <c r="M695" t="s">
        <v>59</v>
      </c>
      <c r="N695">
        <v>9999</v>
      </c>
      <c r="O695" t="s">
        <v>40</v>
      </c>
      <c r="P695">
        <v>43359</v>
      </c>
      <c r="T695" s="3" t="str">
        <f t="shared" si="21"/>
        <v>.</v>
      </c>
      <c r="U695" s="3" t="str">
        <f>IF(AND(R695&lt;&gt;"_U",N695&lt;&gt;9999,N695&lt;&gt;999,L695&lt;&gt;"Median"),IFERROR(VLOOKUP(A695,'Region Total'!A:P,16,0),"."),".")</f>
        <v>.</v>
      </c>
    </row>
    <row r="696" spans="1:21" x14ac:dyDescent="0.3">
      <c r="A696" s="1" t="str">
        <f t="shared" si="20"/>
        <v>2018|Canterbury Region|$100,001-$150,000</v>
      </c>
      <c r="B696" t="s">
        <v>18</v>
      </c>
      <c r="C696" t="s">
        <v>19</v>
      </c>
      <c r="D696" t="s">
        <v>20</v>
      </c>
      <c r="E696" t="s">
        <v>21</v>
      </c>
      <c r="F696">
        <v>2018</v>
      </c>
      <c r="G696">
        <v>2018</v>
      </c>
      <c r="H696">
        <v>13</v>
      </c>
      <c r="I696" t="s">
        <v>35</v>
      </c>
      <c r="J696">
        <v>99</v>
      </c>
      <c r="K696" t="s">
        <v>23</v>
      </c>
      <c r="L696">
        <v>6</v>
      </c>
      <c r="M696" t="s">
        <v>59</v>
      </c>
      <c r="N696">
        <v>3</v>
      </c>
      <c r="O696" t="s">
        <v>25</v>
      </c>
      <c r="P696">
        <v>4635</v>
      </c>
      <c r="T696" s="3">
        <f t="shared" si="21"/>
        <v>10.69</v>
      </c>
      <c r="U696" s="3">
        <f>IF(AND(R696&lt;&gt;"_U",N696&lt;&gt;9999,N696&lt;&gt;999,L696&lt;&gt;"Median"),IFERROR(VLOOKUP(A696,'Region Total'!A:P,16,0),"."),".")</f>
        <v>43359</v>
      </c>
    </row>
    <row r="697" spans="1:21" x14ac:dyDescent="0.3">
      <c r="A697" s="1" t="str">
        <f t="shared" si="20"/>
        <v>2018|Canterbury Region|$100,001-$150,000</v>
      </c>
      <c r="B697" t="s">
        <v>18</v>
      </c>
      <c r="C697" t="s">
        <v>19</v>
      </c>
      <c r="D697" t="s">
        <v>20</v>
      </c>
      <c r="E697" t="s">
        <v>21</v>
      </c>
      <c r="F697">
        <v>2018</v>
      </c>
      <c r="G697">
        <v>2018</v>
      </c>
      <c r="H697">
        <v>13</v>
      </c>
      <c r="I697" t="s">
        <v>35</v>
      </c>
      <c r="J697">
        <v>99</v>
      </c>
      <c r="K697" t="s">
        <v>23</v>
      </c>
      <c r="L697">
        <v>6</v>
      </c>
      <c r="M697" t="s">
        <v>59</v>
      </c>
      <c r="N697">
        <v>7777</v>
      </c>
      <c r="O697" t="s">
        <v>37</v>
      </c>
      <c r="P697">
        <v>43359</v>
      </c>
      <c r="T697" s="3">
        <f t="shared" si="21"/>
        <v>100</v>
      </c>
      <c r="U697" s="3">
        <f>IF(AND(R697&lt;&gt;"_U",N697&lt;&gt;9999,N697&lt;&gt;999,L697&lt;&gt;"Median"),IFERROR(VLOOKUP(A697,'Region Total'!A:P,16,0),"."),".")</f>
        <v>43359</v>
      </c>
    </row>
    <row r="698" spans="1:21" x14ac:dyDescent="0.3">
      <c r="A698" s="1" t="str">
        <f t="shared" si="20"/>
        <v>2018|Canterbury Region|$150,001-$200,000</v>
      </c>
      <c r="B698" t="s">
        <v>18</v>
      </c>
      <c r="C698" t="s">
        <v>19</v>
      </c>
      <c r="D698" t="s">
        <v>20</v>
      </c>
      <c r="E698" t="s">
        <v>21</v>
      </c>
      <c r="F698">
        <v>2018</v>
      </c>
      <c r="G698">
        <v>2018</v>
      </c>
      <c r="H698">
        <v>13</v>
      </c>
      <c r="I698" t="s">
        <v>35</v>
      </c>
      <c r="J698">
        <v>99</v>
      </c>
      <c r="K698" t="s">
        <v>23</v>
      </c>
      <c r="L698">
        <v>7</v>
      </c>
      <c r="M698" t="s">
        <v>43</v>
      </c>
      <c r="N698">
        <v>3</v>
      </c>
      <c r="O698" t="s">
        <v>25</v>
      </c>
      <c r="P698">
        <v>7026</v>
      </c>
      <c r="T698" s="3">
        <f t="shared" si="21"/>
        <v>21.81</v>
      </c>
      <c r="U698" s="3">
        <f>IF(AND(R698&lt;&gt;"_U",N698&lt;&gt;9999,N698&lt;&gt;999,L698&lt;&gt;"Median"),IFERROR(VLOOKUP(A698,'Region Total'!A:P,16,0),"."),".")</f>
        <v>32214</v>
      </c>
    </row>
    <row r="699" spans="1:21" x14ac:dyDescent="0.3">
      <c r="A699" s="1" t="str">
        <f t="shared" si="20"/>
        <v>2018|Canterbury Region|$150,001-$200,000</v>
      </c>
      <c r="B699" t="s">
        <v>18</v>
      </c>
      <c r="C699" t="s">
        <v>19</v>
      </c>
      <c r="D699" t="s">
        <v>20</v>
      </c>
      <c r="E699" t="s">
        <v>21</v>
      </c>
      <c r="F699">
        <v>2018</v>
      </c>
      <c r="G699">
        <v>2018</v>
      </c>
      <c r="H699">
        <v>13</v>
      </c>
      <c r="I699" t="s">
        <v>35</v>
      </c>
      <c r="J699">
        <v>99</v>
      </c>
      <c r="K699" t="s">
        <v>23</v>
      </c>
      <c r="L699">
        <v>7</v>
      </c>
      <c r="M699" t="s">
        <v>43</v>
      </c>
      <c r="N699">
        <v>9999</v>
      </c>
      <c r="O699" t="s">
        <v>40</v>
      </c>
      <c r="P699">
        <v>32214</v>
      </c>
      <c r="T699" s="3" t="str">
        <f t="shared" si="21"/>
        <v>.</v>
      </c>
      <c r="U699" s="3" t="str">
        <f>IF(AND(R699&lt;&gt;"_U",N699&lt;&gt;9999,N699&lt;&gt;999,L699&lt;&gt;"Median"),IFERROR(VLOOKUP(A699,'Region Total'!A:P,16,0),"."),".")</f>
        <v>.</v>
      </c>
    </row>
    <row r="700" spans="1:21" x14ac:dyDescent="0.3">
      <c r="A700" s="1" t="str">
        <f t="shared" si="20"/>
        <v>2018|Canterbury Region|$150,001-$200,000</v>
      </c>
      <c r="B700" t="s">
        <v>18</v>
      </c>
      <c r="C700" t="s">
        <v>19</v>
      </c>
      <c r="D700" t="s">
        <v>20</v>
      </c>
      <c r="E700" t="s">
        <v>21</v>
      </c>
      <c r="F700">
        <v>2018</v>
      </c>
      <c r="G700">
        <v>2018</v>
      </c>
      <c r="H700">
        <v>13</v>
      </c>
      <c r="I700" t="s">
        <v>35</v>
      </c>
      <c r="J700">
        <v>99</v>
      </c>
      <c r="K700" t="s">
        <v>23</v>
      </c>
      <c r="L700">
        <v>7</v>
      </c>
      <c r="M700" t="s">
        <v>43</v>
      </c>
      <c r="N700">
        <v>2</v>
      </c>
      <c r="O700" t="s">
        <v>28</v>
      </c>
      <c r="P700">
        <v>5340</v>
      </c>
      <c r="T700" s="3">
        <f t="shared" si="21"/>
        <v>16.579999999999998</v>
      </c>
      <c r="U700" s="3">
        <f>IF(AND(R700&lt;&gt;"_U",N700&lt;&gt;9999,N700&lt;&gt;999,L700&lt;&gt;"Median"),IFERROR(VLOOKUP(A700,'Region Total'!A:P,16,0),"."),".")</f>
        <v>32214</v>
      </c>
    </row>
    <row r="701" spans="1:21" x14ac:dyDescent="0.3">
      <c r="A701" s="1" t="str">
        <f t="shared" si="20"/>
        <v>2018|Canterbury Region|$150,001-$200,000</v>
      </c>
      <c r="B701" t="s">
        <v>18</v>
      </c>
      <c r="C701" t="s">
        <v>19</v>
      </c>
      <c r="D701" t="s">
        <v>20</v>
      </c>
      <c r="E701" t="s">
        <v>21</v>
      </c>
      <c r="F701">
        <v>2018</v>
      </c>
      <c r="G701">
        <v>2018</v>
      </c>
      <c r="H701">
        <v>13</v>
      </c>
      <c r="I701" t="s">
        <v>35</v>
      </c>
      <c r="J701">
        <v>99</v>
      </c>
      <c r="K701" t="s">
        <v>23</v>
      </c>
      <c r="L701">
        <v>7</v>
      </c>
      <c r="M701" t="s">
        <v>43</v>
      </c>
      <c r="N701">
        <v>7777</v>
      </c>
      <c r="O701" t="s">
        <v>37</v>
      </c>
      <c r="P701">
        <v>32214</v>
      </c>
      <c r="T701" s="3">
        <f t="shared" si="21"/>
        <v>100</v>
      </c>
      <c r="U701" s="3">
        <f>IF(AND(R701&lt;&gt;"_U",N701&lt;&gt;9999,N701&lt;&gt;999,L701&lt;&gt;"Median"),IFERROR(VLOOKUP(A701,'Region Total'!A:P,16,0),"."),".")</f>
        <v>32214</v>
      </c>
    </row>
    <row r="702" spans="1:21" x14ac:dyDescent="0.3">
      <c r="A702" s="1" t="str">
        <f t="shared" si="20"/>
        <v>2018|Canterbury Region|$150,001-$200,000</v>
      </c>
      <c r="B702" t="s">
        <v>18</v>
      </c>
      <c r="C702" t="s">
        <v>19</v>
      </c>
      <c r="D702" t="s">
        <v>20</v>
      </c>
      <c r="E702" t="s">
        <v>21</v>
      </c>
      <c r="F702">
        <v>2018</v>
      </c>
      <c r="G702">
        <v>2018</v>
      </c>
      <c r="H702">
        <v>13</v>
      </c>
      <c r="I702" t="s">
        <v>35</v>
      </c>
      <c r="J702">
        <v>99</v>
      </c>
      <c r="K702" t="s">
        <v>23</v>
      </c>
      <c r="L702">
        <v>7</v>
      </c>
      <c r="M702" t="s">
        <v>43</v>
      </c>
      <c r="N702">
        <v>1</v>
      </c>
      <c r="O702" t="s">
        <v>33</v>
      </c>
      <c r="P702">
        <v>19851</v>
      </c>
      <c r="T702" s="3">
        <f t="shared" si="21"/>
        <v>61.62</v>
      </c>
      <c r="U702" s="3">
        <f>IF(AND(R702&lt;&gt;"_U",N702&lt;&gt;9999,N702&lt;&gt;999,L702&lt;&gt;"Median"),IFERROR(VLOOKUP(A702,'Region Total'!A:P,16,0),"."),".")</f>
        <v>32214</v>
      </c>
    </row>
    <row r="703" spans="1:21" x14ac:dyDescent="0.3">
      <c r="A703" s="1" t="str">
        <f t="shared" si="20"/>
        <v>2018|Canterbury Region|$150,001-$200,000</v>
      </c>
      <c r="B703" t="s">
        <v>18</v>
      </c>
      <c r="C703" t="s">
        <v>19</v>
      </c>
      <c r="D703" t="s">
        <v>20</v>
      </c>
      <c r="E703" t="s">
        <v>21</v>
      </c>
      <c r="F703">
        <v>2018</v>
      </c>
      <c r="G703">
        <v>2018</v>
      </c>
      <c r="H703">
        <v>13</v>
      </c>
      <c r="I703" t="s">
        <v>35</v>
      </c>
      <c r="J703">
        <v>99</v>
      </c>
      <c r="K703" t="s">
        <v>23</v>
      </c>
      <c r="L703">
        <v>7</v>
      </c>
      <c r="M703" t="s">
        <v>43</v>
      </c>
      <c r="N703">
        <v>999</v>
      </c>
      <c r="O703" t="s">
        <v>42</v>
      </c>
      <c r="P703">
        <v>0</v>
      </c>
      <c r="T703" s="3" t="str">
        <f t="shared" si="21"/>
        <v>.</v>
      </c>
      <c r="U703" s="3" t="str">
        <f>IF(AND(R703&lt;&gt;"_U",N703&lt;&gt;9999,N703&lt;&gt;999,L703&lt;&gt;"Median"),IFERROR(VLOOKUP(A703,'Region Total'!A:P,16,0),"."),".")</f>
        <v>.</v>
      </c>
    </row>
    <row r="704" spans="1:21" x14ac:dyDescent="0.3">
      <c r="A704" s="1" t="str">
        <f t="shared" si="20"/>
        <v>2018|Canterbury Region|$200,001 or more</v>
      </c>
      <c r="B704" t="s">
        <v>18</v>
      </c>
      <c r="C704" t="s">
        <v>19</v>
      </c>
      <c r="D704" t="s">
        <v>20</v>
      </c>
      <c r="E704" t="s">
        <v>21</v>
      </c>
      <c r="F704">
        <v>2018</v>
      </c>
      <c r="G704">
        <v>2018</v>
      </c>
      <c r="H704">
        <v>13</v>
      </c>
      <c r="I704" t="s">
        <v>35</v>
      </c>
      <c r="J704">
        <v>99</v>
      </c>
      <c r="K704" t="s">
        <v>23</v>
      </c>
      <c r="L704">
        <v>8</v>
      </c>
      <c r="M704" t="s">
        <v>27</v>
      </c>
      <c r="N704">
        <v>7777</v>
      </c>
      <c r="O704" t="s">
        <v>37</v>
      </c>
      <c r="R704" t="s">
        <v>29</v>
      </c>
      <c r="S704" t="s">
        <v>30</v>
      </c>
      <c r="T704" s="3" t="str">
        <f t="shared" si="21"/>
        <v>.</v>
      </c>
      <c r="U704" s="3" t="str">
        <f>IF(AND(R704&lt;&gt;"_U",N704&lt;&gt;9999,N704&lt;&gt;999,L704&lt;&gt;"Median"),IFERROR(VLOOKUP(A704,'Region Total'!A:P,16,0),"."),".")</f>
        <v>.</v>
      </c>
    </row>
    <row r="705" spans="1:21" x14ac:dyDescent="0.3">
      <c r="A705" s="1" t="str">
        <f t="shared" si="20"/>
        <v>2018|Canterbury Region|$200,001 or more</v>
      </c>
      <c r="B705" t="s">
        <v>18</v>
      </c>
      <c r="C705" t="s">
        <v>19</v>
      </c>
      <c r="D705" t="s">
        <v>20</v>
      </c>
      <c r="E705" t="s">
        <v>21</v>
      </c>
      <c r="F705">
        <v>2018</v>
      </c>
      <c r="G705">
        <v>2018</v>
      </c>
      <c r="H705">
        <v>13</v>
      </c>
      <c r="I705" t="s">
        <v>35</v>
      </c>
      <c r="J705">
        <v>99</v>
      </c>
      <c r="K705" t="s">
        <v>23</v>
      </c>
      <c r="L705">
        <v>8</v>
      </c>
      <c r="M705" t="s">
        <v>27</v>
      </c>
      <c r="N705">
        <v>2</v>
      </c>
      <c r="O705" t="s">
        <v>28</v>
      </c>
      <c r="R705" t="s">
        <v>29</v>
      </c>
      <c r="S705" t="s">
        <v>30</v>
      </c>
      <c r="T705" s="3" t="str">
        <f t="shared" si="21"/>
        <v>.</v>
      </c>
      <c r="U705" s="3" t="str">
        <f>IF(AND(R705&lt;&gt;"_U",N705&lt;&gt;9999,N705&lt;&gt;999,L705&lt;&gt;"Median"),IFERROR(VLOOKUP(A705,'Region Total'!A:P,16,0),"."),".")</f>
        <v>.</v>
      </c>
    </row>
    <row r="706" spans="1:21" x14ac:dyDescent="0.3">
      <c r="A706" s="1" t="str">
        <f t="shared" si="20"/>
        <v>2018|Canterbury Region|$200,001 or more</v>
      </c>
      <c r="B706" t="s">
        <v>18</v>
      </c>
      <c r="C706" t="s">
        <v>19</v>
      </c>
      <c r="D706" t="s">
        <v>20</v>
      </c>
      <c r="E706" t="s">
        <v>21</v>
      </c>
      <c r="F706">
        <v>2018</v>
      </c>
      <c r="G706">
        <v>2018</v>
      </c>
      <c r="H706">
        <v>13</v>
      </c>
      <c r="I706" t="s">
        <v>35</v>
      </c>
      <c r="J706">
        <v>99</v>
      </c>
      <c r="K706" t="s">
        <v>23</v>
      </c>
      <c r="L706">
        <v>8</v>
      </c>
      <c r="M706" t="s">
        <v>27</v>
      </c>
      <c r="N706">
        <v>9999</v>
      </c>
      <c r="O706" t="s">
        <v>40</v>
      </c>
      <c r="R706" t="s">
        <v>29</v>
      </c>
      <c r="S706" t="s">
        <v>30</v>
      </c>
      <c r="T706" s="3" t="str">
        <f t="shared" si="21"/>
        <v>.</v>
      </c>
      <c r="U706" s="3" t="str">
        <f>IF(AND(R706&lt;&gt;"_U",N706&lt;&gt;9999,N706&lt;&gt;999,L706&lt;&gt;"Median"),IFERROR(VLOOKUP(A706,'Region Total'!A:P,16,0),"."),".")</f>
        <v>.</v>
      </c>
    </row>
    <row r="707" spans="1:21" x14ac:dyDescent="0.3">
      <c r="A707" s="1" t="str">
        <f t="shared" ref="A707:A770" si="22">G707&amp;"|"&amp;I707&amp;"|"&amp;M707</f>
        <v>2018|Canterbury Region|$200,001 or more</v>
      </c>
      <c r="B707" t="s">
        <v>18</v>
      </c>
      <c r="C707" t="s">
        <v>19</v>
      </c>
      <c r="D707" t="s">
        <v>20</v>
      </c>
      <c r="E707" t="s">
        <v>21</v>
      </c>
      <c r="F707">
        <v>2018</v>
      </c>
      <c r="G707">
        <v>2018</v>
      </c>
      <c r="H707">
        <v>13</v>
      </c>
      <c r="I707" t="s">
        <v>35</v>
      </c>
      <c r="J707">
        <v>99</v>
      </c>
      <c r="K707" t="s">
        <v>23</v>
      </c>
      <c r="L707">
        <v>8</v>
      </c>
      <c r="M707" t="s">
        <v>27</v>
      </c>
      <c r="N707">
        <v>3</v>
      </c>
      <c r="O707" t="s">
        <v>25</v>
      </c>
      <c r="R707" t="s">
        <v>29</v>
      </c>
      <c r="S707" t="s">
        <v>30</v>
      </c>
      <c r="T707" s="3" t="str">
        <f t="shared" ref="T707:T770" si="23">IF(AND(R707&lt;&gt;"_U",R707&lt;&gt;"c",N707&lt;&gt;999,N707&lt;&gt;9999,L707&lt;&gt;"Median"),IFERROR((ROUND(P707/U707*100,2)),"."),".")</f>
        <v>.</v>
      </c>
      <c r="U707" s="3" t="str">
        <f>IF(AND(R707&lt;&gt;"_U",N707&lt;&gt;9999,N707&lt;&gt;999,L707&lt;&gt;"Median"),IFERROR(VLOOKUP(A707,'Region Total'!A:P,16,0),"."),".")</f>
        <v>.</v>
      </c>
    </row>
    <row r="708" spans="1:21" x14ac:dyDescent="0.3">
      <c r="A708" s="1" t="str">
        <f t="shared" si="22"/>
        <v>2018|Canterbury Region|$200,001 or more</v>
      </c>
      <c r="B708" t="s">
        <v>18</v>
      </c>
      <c r="C708" t="s">
        <v>19</v>
      </c>
      <c r="D708" t="s">
        <v>20</v>
      </c>
      <c r="E708" t="s">
        <v>21</v>
      </c>
      <c r="F708">
        <v>2018</v>
      </c>
      <c r="G708">
        <v>2018</v>
      </c>
      <c r="H708">
        <v>13</v>
      </c>
      <c r="I708" t="s">
        <v>35</v>
      </c>
      <c r="J708">
        <v>99</v>
      </c>
      <c r="K708" t="s">
        <v>23</v>
      </c>
      <c r="L708">
        <v>8</v>
      </c>
      <c r="M708" t="s">
        <v>27</v>
      </c>
      <c r="N708">
        <v>999</v>
      </c>
      <c r="O708" t="s">
        <v>42</v>
      </c>
      <c r="R708" t="s">
        <v>29</v>
      </c>
      <c r="S708" t="s">
        <v>30</v>
      </c>
      <c r="T708" s="3" t="str">
        <f t="shared" si="23"/>
        <v>.</v>
      </c>
      <c r="U708" s="3" t="str">
        <f>IF(AND(R708&lt;&gt;"_U",N708&lt;&gt;9999,N708&lt;&gt;999,L708&lt;&gt;"Median"),IFERROR(VLOOKUP(A708,'Region Total'!A:P,16,0),"."),".")</f>
        <v>.</v>
      </c>
    </row>
    <row r="709" spans="1:21" x14ac:dyDescent="0.3">
      <c r="A709" s="1" t="str">
        <f t="shared" si="22"/>
        <v>2018|Canterbury Region|$200,001 or more</v>
      </c>
      <c r="B709" t="s">
        <v>18</v>
      </c>
      <c r="C709" t="s">
        <v>19</v>
      </c>
      <c r="D709" t="s">
        <v>20</v>
      </c>
      <c r="E709" t="s">
        <v>21</v>
      </c>
      <c r="F709">
        <v>2018</v>
      </c>
      <c r="G709">
        <v>2018</v>
      </c>
      <c r="H709">
        <v>13</v>
      </c>
      <c r="I709" t="s">
        <v>35</v>
      </c>
      <c r="J709">
        <v>99</v>
      </c>
      <c r="K709" t="s">
        <v>23</v>
      </c>
      <c r="L709">
        <v>8</v>
      </c>
      <c r="M709" t="s">
        <v>27</v>
      </c>
      <c r="N709">
        <v>1</v>
      </c>
      <c r="O709" t="s">
        <v>33</v>
      </c>
      <c r="R709" t="s">
        <v>29</v>
      </c>
      <c r="S709" t="s">
        <v>30</v>
      </c>
      <c r="T709" s="3" t="str">
        <f t="shared" si="23"/>
        <v>.</v>
      </c>
      <c r="U709" s="3" t="str">
        <f>IF(AND(R709&lt;&gt;"_U",N709&lt;&gt;9999,N709&lt;&gt;999,L709&lt;&gt;"Median"),IFERROR(VLOOKUP(A709,'Region Total'!A:P,16,0),"."),".")</f>
        <v>.</v>
      </c>
    </row>
    <row r="710" spans="1:21" x14ac:dyDescent="0.3">
      <c r="A710" s="1" t="str">
        <f t="shared" si="22"/>
        <v>2018|Canterbury Region|Total stated - total household income</v>
      </c>
      <c r="B710" t="s">
        <v>18</v>
      </c>
      <c r="C710" t="s">
        <v>19</v>
      </c>
      <c r="D710" t="s">
        <v>20</v>
      </c>
      <c r="E710" t="s">
        <v>21</v>
      </c>
      <c r="F710">
        <v>2018</v>
      </c>
      <c r="G710">
        <v>2018</v>
      </c>
      <c r="H710">
        <v>13</v>
      </c>
      <c r="I710" t="s">
        <v>35</v>
      </c>
      <c r="J710">
        <v>99</v>
      </c>
      <c r="K710" t="s">
        <v>23</v>
      </c>
      <c r="L710">
        <v>77</v>
      </c>
      <c r="M710" t="s">
        <v>32</v>
      </c>
      <c r="N710">
        <v>3</v>
      </c>
      <c r="O710" t="s">
        <v>25</v>
      </c>
      <c r="P710">
        <v>25731</v>
      </c>
      <c r="T710" s="3">
        <f t="shared" si="23"/>
        <v>12.2</v>
      </c>
      <c r="U710" s="3">
        <f>IF(AND(R710&lt;&gt;"_U",N710&lt;&gt;9999,N710&lt;&gt;999,L710&lt;&gt;"Median"),IFERROR(VLOOKUP(A710,'Region Total'!A:P,16,0),"."),".")</f>
        <v>210867</v>
      </c>
    </row>
    <row r="711" spans="1:21" x14ac:dyDescent="0.3">
      <c r="A711" s="1" t="str">
        <f t="shared" si="22"/>
        <v>2018|Canterbury Region|Total stated - total household income</v>
      </c>
      <c r="B711" t="s">
        <v>18</v>
      </c>
      <c r="C711" t="s">
        <v>19</v>
      </c>
      <c r="D711" t="s">
        <v>20</v>
      </c>
      <c r="E711" t="s">
        <v>21</v>
      </c>
      <c r="F711">
        <v>2018</v>
      </c>
      <c r="G711">
        <v>2018</v>
      </c>
      <c r="H711">
        <v>13</v>
      </c>
      <c r="I711" t="s">
        <v>35</v>
      </c>
      <c r="J711">
        <v>99</v>
      </c>
      <c r="K711" t="s">
        <v>23</v>
      </c>
      <c r="L711">
        <v>77</v>
      </c>
      <c r="M711" t="s">
        <v>32</v>
      </c>
      <c r="N711">
        <v>2</v>
      </c>
      <c r="O711" t="s">
        <v>28</v>
      </c>
      <c r="P711">
        <v>66603</v>
      </c>
      <c r="T711" s="3">
        <f t="shared" si="23"/>
        <v>31.59</v>
      </c>
      <c r="U711" s="3">
        <f>IF(AND(R711&lt;&gt;"_U",N711&lt;&gt;9999,N711&lt;&gt;999,L711&lt;&gt;"Median"),IFERROR(VLOOKUP(A711,'Region Total'!A:P,16,0),"."),".")</f>
        <v>210867</v>
      </c>
    </row>
    <row r="712" spans="1:21" x14ac:dyDescent="0.3">
      <c r="A712" s="1" t="str">
        <f t="shared" si="22"/>
        <v>2018|Canterbury Region|Total stated - total household income</v>
      </c>
      <c r="B712" t="s">
        <v>18</v>
      </c>
      <c r="C712" t="s">
        <v>19</v>
      </c>
      <c r="D712" t="s">
        <v>20</v>
      </c>
      <c r="E712" t="s">
        <v>21</v>
      </c>
      <c r="F712">
        <v>2018</v>
      </c>
      <c r="G712">
        <v>2018</v>
      </c>
      <c r="H712">
        <v>13</v>
      </c>
      <c r="I712" t="s">
        <v>35</v>
      </c>
      <c r="J712">
        <v>99</v>
      </c>
      <c r="K712" t="s">
        <v>23</v>
      </c>
      <c r="L712">
        <v>77</v>
      </c>
      <c r="M712" t="s">
        <v>32</v>
      </c>
      <c r="N712">
        <v>999</v>
      </c>
      <c r="O712" t="s">
        <v>42</v>
      </c>
      <c r="P712">
        <v>3</v>
      </c>
      <c r="T712" s="3" t="str">
        <f t="shared" si="23"/>
        <v>.</v>
      </c>
      <c r="U712" s="3" t="str">
        <f>IF(AND(R712&lt;&gt;"_U",N712&lt;&gt;9999,N712&lt;&gt;999,L712&lt;&gt;"Median"),IFERROR(VLOOKUP(A712,'Region Total'!A:P,16,0),"."),".")</f>
        <v>.</v>
      </c>
    </row>
    <row r="713" spans="1:21" x14ac:dyDescent="0.3">
      <c r="A713" s="1" t="str">
        <f t="shared" si="22"/>
        <v>2018|Canterbury Region|Total stated - total household income</v>
      </c>
      <c r="B713" t="s">
        <v>18</v>
      </c>
      <c r="C713" t="s">
        <v>19</v>
      </c>
      <c r="D713" t="s">
        <v>20</v>
      </c>
      <c r="E713" t="s">
        <v>21</v>
      </c>
      <c r="F713">
        <v>2018</v>
      </c>
      <c r="G713">
        <v>2018</v>
      </c>
      <c r="H713">
        <v>13</v>
      </c>
      <c r="I713" t="s">
        <v>35</v>
      </c>
      <c r="J713">
        <v>99</v>
      </c>
      <c r="K713" t="s">
        <v>23</v>
      </c>
      <c r="L713">
        <v>77</v>
      </c>
      <c r="M713" t="s">
        <v>32</v>
      </c>
      <c r="N713">
        <v>1</v>
      </c>
      <c r="O713" t="s">
        <v>33</v>
      </c>
      <c r="P713">
        <v>118536</v>
      </c>
      <c r="T713" s="3">
        <f t="shared" si="23"/>
        <v>56.21</v>
      </c>
      <c r="U713" s="3">
        <f>IF(AND(R713&lt;&gt;"_U",N713&lt;&gt;9999,N713&lt;&gt;999,L713&lt;&gt;"Median"),IFERROR(VLOOKUP(A713,'Region Total'!A:P,16,0),"."),".")</f>
        <v>210867</v>
      </c>
    </row>
    <row r="714" spans="1:21" x14ac:dyDescent="0.3">
      <c r="A714" s="1" t="str">
        <f t="shared" si="22"/>
        <v>2018|Canterbury Region|Total stated - total household income</v>
      </c>
      <c r="B714" t="s">
        <v>18</v>
      </c>
      <c r="C714" t="s">
        <v>19</v>
      </c>
      <c r="D714" t="s">
        <v>20</v>
      </c>
      <c r="E714" t="s">
        <v>21</v>
      </c>
      <c r="F714">
        <v>2018</v>
      </c>
      <c r="G714">
        <v>2018</v>
      </c>
      <c r="H714">
        <v>13</v>
      </c>
      <c r="I714" t="s">
        <v>35</v>
      </c>
      <c r="J714">
        <v>99</v>
      </c>
      <c r="K714" t="s">
        <v>23</v>
      </c>
      <c r="L714">
        <v>77</v>
      </c>
      <c r="M714" t="s">
        <v>32</v>
      </c>
      <c r="N714">
        <v>7777</v>
      </c>
      <c r="O714" t="s">
        <v>37</v>
      </c>
      <c r="P714">
        <v>210867</v>
      </c>
      <c r="T714" s="3">
        <f t="shared" si="23"/>
        <v>100</v>
      </c>
      <c r="U714" s="3">
        <f>IF(AND(R714&lt;&gt;"_U",N714&lt;&gt;9999,N714&lt;&gt;999,L714&lt;&gt;"Median"),IFERROR(VLOOKUP(A714,'Region Total'!A:P,16,0),"."),".")</f>
        <v>210867</v>
      </c>
    </row>
    <row r="715" spans="1:21" x14ac:dyDescent="0.3">
      <c r="A715" s="1" t="str">
        <f t="shared" si="22"/>
        <v>2018|Canterbury Region|Total stated - total household income</v>
      </c>
      <c r="B715" t="s">
        <v>18</v>
      </c>
      <c r="C715" t="s">
        <v>19</v>
      </c>
      <c r="D715" t="s">
        <v>20</v>
      </c>
      <c r="E715" t="s">
        <v>21</v>
      </c>
      <c r="F715">
        <v>2018</v>
      </c>
      <c r="G715">
        <v>2018</v>
      </c>
      <c r="H715">
        <v>13</v>
      </c>
      <c r="I715" t="s">
        <v>35</v>
      </c>
      <c r="J715">
        <v>99</v>
      </c>
      <c r="K715" t="s">
        <v>23</v>
      </c>
      <c r="L715">
        <v>77</v>
      </c>
      <c r="M715" t="s">
        <v>32</v>
      </c>
      <c r="N715">
        <v>9999</v>
      </c>
      <c r="O715" t="s">
        <v>40</v>
      </c>
      <c r="P715">
        <v>210870</v>
      </c>
      <c r="T715" s="3" t="str">
        <f t="shared" si="23"/>
        <v>.</v>
      </c>
      <c r="U715" s="3" t="str">
        <f>IF(AND(R715&lt;&gt;"_U",N715&lt;&gt;9999,N715&lt;&gt;999,L715&lt;&gt;"Median"),IFERROR(VLOOKUP(A715,'Region Total'!A:P,16,0),"."),".")</f>
        <v>.</v>
      </c>
    </row>
    <row r="716" spans="1:21" x14ac:dyDescent="0.3">
      <c r="A716" s="1" t="str">
        <f t="shared" si="22"/>
        <v>2018|Canterbury Region|Total - total household income</v>
      </c>
      <c r="B716" t="s">
        <v>18</v>
      </c>
      <c r="C716" t="s">
        <v>19</v>
      </c>
      <c r="D716" t="s">
        <v>20</v>
      </c>
      <c r="E716" t="s">
        <v>21</v>
      </c>
      <c r="F716">
        <v>2018</v>
      </c>
      <c r="G716">
        <v>2018</v>
      </c>
      <c r="H716">
        <v>13</v>
      </c>
      <c r="I716" t="s">
        <v>35</v>
      </c>
      <c r="J716">
        <v>99</v>
      </c>
      <c r="K716" t="s">
        <v>23</v>
      </c>
      <c r="L716">
        <v>99</v>
      </c>
      <c r="M716" t="s">
        <v>48</v>
      </c>
      <c r="N716">
        <v>9999</v>
      </c>
      <c r="O716" t="s">
        <v>40</v>
      </c>
      <c r="P716">
        <v>225408</v>
      </c>
      <c r="T716" s="3" t="str">
        <f t="shared" si="23"/>
        <v>.</v>
      </c>
      <c r="U716" s="3" t="str">
        <f>IF(AND(R716&lt;&gt;"_U",N716&lt;&gt;9999,N716&lt;&gt;999,L716&lt;&gt;"Median"),IFERROR(VLOOKUP(A716,'Region Total'!A:P,16,0),"."),".")</f>
        <v>.</v>
      </c>
    </row>
    <row r="717" spans="1:21" x14ac:dyDescent="0.3">
      <c r="A717" s="1" t="str">
        <f t="shared" si="22"/>
        <v>2018|Canterbury Region|Total - total household income</v>
      </c>
      <c r="B717" t="s">
        <v>18</v>
      </c>
      <c r="C717" t="s">
        <v>19</v>
      </c>
      <c r="D717" t="s">
        <v>20</v>
      </c>
      <c r="E717" t="s">
        <v>21</v>
      </c>
      <c r="F717">
        <v>2018</v>
      </c>
      <c r="G717">
        <v>2018</v>
      </c>
      <c r="H717">
        <v>13</v>
      </c>
      <c r="I717" t="s">
        <v>35</v>
      </c>
      <c r="J717">
        <v>99</v>
      </c>
      <c r="K717" t="s">
        <v>23</v>
      </c>
      <c r="L717">
        <v>99</v>
      </c>
      <c r="M717" t="s">
        <v>48</v>
      </c>
      <c r="N717">
        <v>999</v>
      </c>
      <c r="O717" t="s">
        <v>42</v>
      </c>
      <c r="P717">
        <v>42</v>
      </c>
      <c r="T717" s="3" t="str">
        <f t="shared" si="23"/>
        <v>.</v>
      </c>
      <c r="U717" s="3" t="str">
        <f>IF(AND(R717&lt;&gt;"_U",N717&lt;&gt;9999,N717&lt;&gt;999,L717&lt;&gt;"Median"),IFERROR(VLOOKUP(A717,'Region Total'!A:P,16,0),"."),".")</f>
        <v>.</v>
      </c>
    </row>
    <row r="718" spans="1:21" x14ac:dyDescent="0.3">
      <c r="A718" s="1" t="str">
        <f t="shared" si="22"/>
        <v>2018|Canterbury Region|Total - total household income</v>
      </c>
      <c r="B718" t="s">
        <v>18</v>
      </c>
      <c r="C718" t="s">
        <v>19</v>
      </c>
      <c r="D718" t="s">
        <v>20</v>
      </c>
      <c r="E718" t="s">
        <v>21</v>
      </c>
      <c r="F718">
        <v>2018</v>
      </c>
      <c r="G718">
        <v>2018</v>
      </c>
      <c r="H718">
        <v>13</v>
      </c>
      <c r="I718" t="s">
        <v>35</v>
      </c>
      <c r="J718">
        <v>99</v>
      </c>
      <c r="K718" t="s">
        <v>23</v>
      </c>
      <c r="L718">
        <v>99</v>
      </c>
      <c r="M718" t="s">
        <v>48</v>
      </c>
      <c r="N718">
        <v>1</v>
      </c>
      <c r="O718" t="s">
        <v>33</v>
      </c>
      <c r="P718">
        <v>125385</v>
      </c>
      <c r="T718" s="3">
        <f t="shared" si="23"/>
        <v>55.64</v>
      </c>
      <c r="U718" s="3">
        <f>IF(AND(R718&lt;&gt;"_U",N718&lt;&gt;9999,N718&lt;&gt;999,L718&lt;&gt;"Median"),IFERROR(VLOOKUP(A718,'Region Total'!A:P,16,0),"."),".")</f>
        <v>225366</v>
      </c>
    </row>
    <row r="719" spans="1:21" x14ac:dyDescent="0.3">
      <c r="A719" s="1" t="str">
        <f t="shared" si="22"/>
        <v>2018|Canterbury Region|Total - total household income</v>
      </c>
      <c r="B719" t="s">
        <v>18</v>
      </c>
      <c r="C719" t="s">
        <v>19</v>
      </c>
      <c r="D719" t="s">
        <v>20</v>
      </c>
      <c r="E719" t="s">
        <v>21</v>
      </c>
      <c r="F719">
        <v>2018</v>
      </c>
      <c r="G719">
        <v>2018</v>
      </c>
      <c r="H719">
        <v>13</v>
      </c>
      <c r="I719" t="s">
        <v>35</v>
      </c>
      <c r="J719">
        <v>99</v>
      </c>
      <c r="K719" t="s">
        <v>23</v>
      </c>
      <c r="L719">
        <v>99</v>
      </c>
      <c r="M719" t="s">
        <v>48</v>
      </c>
      <c r="N719">
        <v>2</v>
      </c>
      <c r="O719" t="s">
        <v>28</v>
      </c>
      <c r="P719">
        <v>72606</v>
      </c>
      <c r="T719" s="3">
        <f t="shared" si="23"/>
        <v>32.22</v>
      </c>
      <c r="U719" s="3">
        <f>IF(AND(R719&lt;&gt;"_U",N719&lt;&gt;9999,N719&lt;&gt;999,L719&lt;&gt;"Median"),IFERROR(VLOOKUP(A719,'Region Total'!A:P,16,0),"."),".")</f>
        <v>225366</v>
      </c>
    </row>
    <row r="720" spans="1:21" x14ac:dyDescent="0.3">
      <c r="A720" s="1" t="str">
        <f t="shared" si="22"/>
        <v>2018|Canterbury Region|Total - total household income</v>
      </c>
      <c r="B720" t="s">
        <v>18</v>
      </c>
      <c r="C720" t="s">
        <v>19</v>
      </c>
      <c r="D720" t="s">
        <v>20</v>
      </c>
      <c r="E720" t="s">
        <v>21</v>
      </c>
      <c r="F720">
        <v>2018</v>
      </c>
      <c r="G720">
        <v>2018</v>
      </c>
      <c r="H720">
        <v>13</v>
      </c>
      <c r="I720" t="s">
        <v>35</v>
      </c>
      <c r="J720">
        <v>99</v>
      </c>
      <c r="K720" t="s">
        <v>23</v>
      </c>
      <c r="L720">
        <v>99</v>
      </c>
      <c r="M720" t="s">
        <v>48</v>
      </c>
      <c r="N720">
        <v>3</v>
      </c>
      <c r="O720" t="s">
        <v>25</v>
      </c>
      <c r="P720">
        <v>27375</v>
      </c>
      <c r="T720" s="3">
        <f t="shared" si="23"/>
        <v>12.15</v>
      </c>
      <c r="U720" s="3">
        <f>IF(AND(R720&lt;&gt;"_U",N720&lt;&gt;9999,N720&lt;&gt;999,L720&lt;&gt;"Median"),IFERROR(VLOOKUP(A720,'Region Total'!A:P,16,0),"."),".")</f>
        <v>225366</v>
      </c>
    </row>
    <row r="721" spans="1:21" x14ac:dyDescent="0.3">
      <c r="A721" s="1" t="str">
        <f t="shared" si="22"/>
        <v>2018|Canterbury Region|Total - total household income</v>
      </c>
      <c r="B721" t="s">
        <v>18</v>
      </c>
      <c r="C721" t="s">
        <v>19</v>
      </c>
      <c r="D721" t="s">
        <v>20</v>
      </c>
      <c r="E721" t="s">
        <v>21</v>
      </c>
      <c r="F721">
        <v>2018</v>
      </c>
      <c r="G721">
        <v>2018</v>
      </c>
      <c r="H721">
        <v>13</v>
      </c>
      <c r="I721" t="s">
        <v>35</v>
      </c>
      <c r="J721">
        <v>99</v>
      </c>
      <c r="K721" t="s">
        <v>23</v>
      </c>
      <c r="L721">
        <v>99</v>
      </c>
      <c r="M721" t="s">
        <v>48</v>
      </c>
      <c r="N721">
        <v>7777</v>
      </c>
      <c r="O721" t="s">
        <v>37</v>
      </c>
      <c r="P721">
        <v>225366</v>
      </c>
      <c r="T721" s="3">
        <f t="shared" si="23"/>
        <v>100</v>
      </c>
      <c r="U721" s="3">
        <f>IF(AND(R721&lt;&gt;"_U",N721&lt;&gt;9999,N721&lt;&gt;999,L721&lt;&gt;"Median"),IFERROR(VLOOKUP(A721,'Region Total'!A:P,16,0),"."),".")</f>
        <v>225366</v>
      </c>
    </row>
    <row r="722" spans="1:21" x14ac:dyDescent="0.3">
      <c r="A722" s="1" t="str">
        <f t="shared" si="22"/>
        <v>2018|Canterbury Region|Median ($) - total household income</v>
      </c>
      <c r="B722" t="s">
        <v>18</v>
      </c>
      <c r="C722" t="s">
        <v>19</v>
      </c>
      <c r="D722" t="s">
        <v>20</v>
      </c>
      <c r="E722" t="s">
        <v>21</v>
      </c>
      <c r="F722">
        <v>2018</v>
      </c>
      <c r="G722">
        <v>2018</v>
      </c>
      <c r="H722">
        <v>13</v>
      </c>
      <c r="I722" t="s">
        <v>35</v>
      </c>
      <c r="J722">
        <v>99</v>
      </c>
      <c r="K722" t="s">
        <v>23</v>
      </c>
      <c r="L722" t="s">
        <v>56</v>
      </c>
      <c r="M722" t="s">
        <v>57</v>
      </c>
      <c r="N722">
        <v>3</v>
      </c>
      <c r="O722" t="s">
        <v>25</v>
      </c>
      <c r="P722">
        <v>89800</v>
      </c>
      <c r="T722" s="3" t="str">
        <f t="shared" si="23"/>
        <v>.</v>
      </c>
      <c r="U722" s="3" t="str">
        <f>IF(AND(R722&lt;&gt;"_U",N722&lt;&gt;9999,N722&lt;&gt;999,L722&lt;&gt;"Median"),IFERROR(VLOOKUP(A722,'Region Total'!A:P,16,0),"."),".")</f>
        <v>.</v>
      </c>
    </row>
    <row r="723" spans="1:21" x14ac:dyDescent="0.3">
      <c r="A723" s="1" t="str">
        <f t="shared" si="22"/>
        <v>2018|Canterbury Region|Median ($) - total household income</v>
      </c>
      <c r="B723" t="s">
        <v>18</v>
      </c>
      <c r="C723" t="s">
        <v>19</v>
      </c>
      <c r="D723" t="s">
        <v>20</v>
      </c>
      <c r="E723" t="s">
        <v>21</v>
      </c>
      <c r="F723">
        <v>2018</v>
      </c>
      <c r="G723">
        <v>2018</v>
      </c>
      <c r="H723">
        <v>13</v>
      </c>
      <c r="I723" t="s">
        <v>35</v>
      </c>
      <c r="J723">
        <v>99</v>
      </c>
      <c r="K723" t="s">
        <v>23</v>
      </c>
      <c r="L723" t="s">
        <v>56</v>
      </c>
      <c r="M723" t="s">
        <v>57</v>
      </c>
      <c r="N723">
        <v>999</v>
      </c>
      <c r="O723" t="s">
        <v>42</v>
      </c>
      <c r="P723">
        <v>62500</v>
      </c>
      <c r="T723" s="3" t="str">
        <f t="shared" si="23"/>
        <v>.</v>
      </c>
      <c r="U723" s="3" t="str">
        <f>IF(AND(R723&lt;&gt;"_U",N723&lt;&gt;9999,N723&lt;&gt;999,L723&lt;&gt;"Median"),IFERROR(VLOOKUP(A723,'Region Total'!A:P,16,0),"."),".")</f>
        <v>.</v>
      </c>
    </row>
    <row r="724" spans="1:21" x14ac:dyDescent="0.3">
      <c r="A724" s="1" t="str">
        <f t="shared" si="22"/>
        <v>2018|Canterbury Region|Median ($) - total household income</v>
      </c>
      <c r="B724" t="s">
        <v>18</v>
      </c>
      <c r="C724" t="s">
        <v>19</v>
      </c>
      <c r="D724" t="s">
        <v>20</v>
      </c>
      <c r="E724" t="s">
        <v>21</v>
      </c>
      <c r="F724">
        <v>2018</v>
      </c>
      <c r="G724">
        <v>2018</v>
      </c>
      <c r="H724">
        <v>13</v>
      </c>
      <c r="I724" t="s">
        <v>35</v>
      </c>
      <c r="J724">
        <v>99</v>
      </c>
      <c r="K724" t="s">
        <v>23</v>
      </c>
      <c r="L724" t="s">
        <v>56</v>
      </c>
      <c r="M724" t="s">
        <v>57</v>
      </c>
      <c r="N724">
        <v>9999</v>
      </c>
      <c r="O724" t="s">
        <v>40</v>
      </c>
      <c r="P724">
        <v>75100</v>
      </c>
      <c r="T724" s="3" t="str">
        <f t="shared" si="23"/>
        <v>.</v>
      </c>
      <c r="U724" s="3" t="str">
        <f>IF(AND(R724&lt;&gt;"_U",N724&lt;&gt;9999,N724&lt;&gt;999,L724&lt;&gt;"Median"),IFERROR(VLOOKUP(A724,'Region Total'!A:P,16,0),"."),".")</f>
        <v>.</v>
      </c>
    </row>
    <row r="725" spans="1:21" x14ac:dyDescent="0.3">
      <c r="A725" s="1" t="str">
        <f t="shared" si="22"/>
        <v>2018|Canterbury Region|Median ($) - total household income</v>
      </c>
      <c r="B725" t="s">
        <v>18</v>
      </c>
      <c r="C725" t="s">
        <v>19</v>
      </c>
      <c r="D725" t="s">
        <v>20</v>
      </c>
      <c r="E725" t="s">
        <v>21</v>
      </c>
      <c r="F725">
        <v>2018</v>
      </c>
      <c r="G725">
        <v>2018</v>
      </c>
      <c r="H725">
        <v>13</v>
      </c>
      <c r="I725" t="s">
        <v>35</v>
      </c>
      <c r="J725">
        <v>99</v>
      </c>
      <c r="K725" t="s">
        <v>23</v>
      </c>
      <c r="L725" t="s">
        <v>56</v>
      </c>
      <c r="M725" t="s">
        <v>57</v>
      </c>
      <c r="N725">
        <v>1</v>
      </c>
      <c r="O725" t="s">
        <v>33</v>
      </c>
      <c r="P725">
        <v>84100</v>
      </c>
      <c r="T725" s="3" t="str">
        <f t="shared" si="23"/>
        <v>.</v>
      </c>
      <c r="U725" s="3" t="str">
        <f>IF(AND(R725&lt;&gt;"_U",N725&lt;&gt;9999,N725&lt;&gt;999,L725&lt;&gt;"Median"),IFERROR(VLOOKUP(A725,'Region Total'!A:P,16,0),"."),".")</f>
        <v>.</v>
      </c>
    </row>
    <row r="726" spans="1:21" x14ac:dyDescent="0.3">
      <c r="A726" s="1" t="str">
        <f t="shared" si="22"/>
        <v>2018|Canterbury Region|Median ($) - total household income</v>
      </c>
      <c r="B726" t="s">
        <v>18</v>
      </c>
      <c r="C726" t="s">
        <v>19</v>
      </c>
      <c r="D726" t="s">
        <v>20</v>
      </c>
      <c r="E726" t="s">
        <v>21</v>
      </c>
      <c r="F726">
        <v>2018</v>
      </c>
      <c r="G726">
        <v>2018</v>
      </c>
      <c r="H726">
        <v>13</v>
      </c>
      <c r="I726" t="s">
        <v>35</v>
      </c>
      <c r="J726">
        <v>99</v>
      </c>
      <c r="K726" t="s">
        <v>23</v>
      </c>
      <c r="L726" t="s">
        <v>56</v>
      </c>
      <c r="M726" t="s">
        <v>57</v>
      </c>
      <c r="N726">
        <v>7777</v>
      </c>
      <c r="O726" t="s">
        <v>37</v>
      </c>
      <c r="P726">
        <v>75100</v>
      </c>
      <c r="T726" s="3" t="str">
        <f t="shared" si="23"/>
        <v>.</v>
      </c>
      <c r="U726" s="3" t="str">
        <f>IF(AND(R726&lt;&gt;"_U",N726&lt;&gt;9999,N726&lt;&gt;999,L726&lt;&gt;"Median"),IFERROR(VLOOKUP(A726,'Region Total'!A:P,16,0),"."),".")</f>
        <v>.</v>
      </c>
    </row>
    <row r="727" spans="1:21" x14ac:dyDescent="0.3">
      <c r="A727" s="1" t="str">
        <f t="shared" si="22"/>
        <v>2018|Canterbury Region|Median ($) - total household income</v>
      </c>
      <c r="B727" t="s">
        <v>18</v>
      </c>
      <c r="C727" t="s">
        <v>19</v>
      </c>
      <c r="D727" t="s">
        <v>20</v>
      </c>
      <c r="E727" t="s">
        <v>21</v>
      </c>
      <c r="F727">
        <v>2018</v>
      </c>
      <c r="G727">
        <v>2018</v>
      </c>
      <c r="H727">
        <v>13</v>
      </c>
      <c r="I727" t="s">
        <v>35</v>
      </c>
      <c r="J727">
        <v>99</v>
      </c>
      <c r="K727" t="s">
        <v>23</v>
      </c>
      <c r="L727" t="s">
        <v>56</v>
      </c>
      <c r="M727" t="s">
        <v>57</v>
      </c>
      <c r="N727">
        <v>2</v>
      </c>
      <c r="O727" t="s">
        <v>28</v>
      </c>
      <c r="P727">
        <v>58000</v>
      </c>
      <c r="T727" s="3" t="str">
        <f t="shared" si="23"/>
        <v>.</v>
      </c>
      <c r="U727" s="3" t="str">
        <f>IF(AND(R727&lt;&gt;"_U",N727&lt;&gt;9999,N727&lt;&gt;999,L727&lt;&gt;"Median"),IFERROR(VLOOKUP(A727,'Region Total'!A:P,16,0),"."),".")</f>
        <v>.</v>
      </c>
    </row>
    <row r="728" spans="1:21" x14ac:dyDescent="0.3">
      <c r="A728" s="1" t="str">
        <f t="shared" si="22"/>
        <v>2018|Otago Region|$20,000 or less</v>
      </c>
      <c r="B728" t="s">
        <v>18</v>
      </c>
      <c r="C728" t="s">
        <v>19</v>
      </c>
      <c r="D728" t="s">
        <v>20</v>
      </c>
      <c r="E728" t="s">
        <v>21</v>
      </c>
      <c r="F728">
        <v>2018</v>
      </c>
      <c r="G728">
        <v>2018</v>
      </c>
      <c r="H728">
        <v>14</v>
      </c>
      <c r="I728" t="s">
        <v>41</v>
      </c>
      <c r="J728">
        <v>99</v>
      </c>
      <c r="K728" t="s">
        <v>23</v>
      </c>
      <c r="L728">
        <v>1</v>
      </c>
      <c r="M728" t="s">
        <v>39</v>
      </c>
      <c r="N728">
        <v>999</v>
      </c>
      <c r="O728" t="s">
        <v>42</v>
      </c>
      <c r="P728">
        <v>0</v>
      </c>
      <c r="T728" s="3" t="str">
        <f t="shared" si="23"/>
        <v>.</v>
      </c>
      <c r="U728" s="3" t="str">
        <f>IF(AND(R728&lt;&gt;"_U",N728&lt;&gt;9999,N728&lt;&gt;999,L728&lt;&gt;"Median"),IFERROR(VLOOKUP(A728,'Region Total'!A:P,16,0),"."),".")</f>
        <v>.</v>
      </c>
    </row>
    <row r="729" spans="1:21" x14ac:dyDescent="0.3">
      <c r="A729" s="1" t="str">
        <f t="shared" si="22"/>
        <v>2018|Otago Region|$20,000 or less</v>
      </c>
      <c r="B729" t="s">
        <v>18</v>
      </c>
      <c r="C729" t="s">
        <v>19</v>
      </c>
      <c r="D729" t="s">
        <v>20</v>
      </c>
      <c r="E729" t="s">
        <v>21</v>
      </c>
      <c r="F729">
        <v>2018</v>
      </c>
      <c r="G729">
        <v>2018</v>
      </c>
      <c r="H729">
        <v>14</v>
      </c>
      <c r="I729" t="s">
        <v>41</v>
      </c>
      <c r="J729">
        <v>99</v>
      </c>
      <c r="K729" t="s">
        <v>23</v>
      </c>
      <c r="L729">
        <v>1</v>
      </c>
      <c r="M729" t="s">
        <v>39</v>
      </c>
      <c r="N729">
        <v>2</v>
      </c>
      <c r="O729" t="s">
        <v>28</v>
      </c>
      <c r="P729">
        <v>4248</v>
      </c>
      <c r="T729" s="3">
        <f t="shared" si="23"/>
        <v>57.21</v>
      </c>
      <c r="U729" s="3">
        <f>IF(AND(R729&lt;&gt;"_U",N729&lt;&gt;9999,N729&lt;&gt;999,L729&lt;&gt;"Median"),IFERROR(VLOOKUP(A729,'Region Total'!A:P,16,0),"."),".")</f>
        <v>7425</v>
      </c>
    </row>
    <row r="730" spans="1:21" x14ac:dyDescent="0.3">
      <c r="A730" s="1" t="str">
        <f t="shared" si="22"/>
        <v>2018|Otago Region|$20,000 or less</v>
      </c>
      <c r="B730" t="s">
        <v>18</v>
      </c>
      <c r="C730" t="s">
        <v>19</v>
      </c>
      <c r="D730" t="s">
        <v>20</v>
      </c>
      <c r="E730" t="s">
        <v>21</v>
      </c>
      <c r="F730">
        <v>2018</v>
      </c>
      <c r="G730">
        <v>2018</v>
      </c>
      <c r="H730">
        <v>14</v>
      </c>
      <c r="I730" t="s">
        <v>41</v>
      </c>
      <c r="J730">
        <v>99</v>
      </c>
      <c r="K730" t="s">
        <v>23</v>
      </c>
      <c r="L730">
        <v>1</v>
      </c>
      <c r="M730" t="s">
        <v>39</v>
      </c>
      <c r="N730">
        <v>7777</v>
      </c>
      <c r="O730" t="s">
        <v>37</v>
      </c>
      <c r="P730">
        <v>7425</v>
      </c>
      <c r="T730" s="3">
        <f t="shared" si="23"/>
        <v>100</v>
      </c>
      <c r="U730" s="3">
        <f>IF(AND(R730&lt;&gt;"_U",N730&lt;&gt;9999,N730&lt;&gt;999,L730&lt;&gt;"Median"),IFERROR(VLOOKUP(A730,'Region Total'!A:P,16,0),"."),".")</f>
        <v>7425</v>
      </c>
    </row>
    <row r="731" spans="1:21" x14ac:dyDescent="0.3">
      <c r="A731" s="1" t="str">
        <f t="shared" si="22"/>
        <v>2018|Otago Region|$20,000 or less</v>
      </c>
      <c r="B731" t="s">
        <v>18</v>
      </c>
      <c r="C731" t="s">
        <v>19</v>
      </c>
      <c r="D731" t="s">
        <v>20</v>
      </c>
      <c r="E731" t="s">
        <v>21</v>
      </c>
      <c r="F731">
        <v>2018</v>
      </c>
      <c r="G731">
        <v>2018</v>
      </c>
      <c r="H731">
        <v>14</v>
      </c>
      <c r="I731" t="s">
        <v>41</v>
      </c>
      <c r="J731">
        <v>99</v>
      </c>
      <c r="K731" t="s">
        <v>23</v>
      </c>
      <c r="L731">
        <v>1</v>
      </c>
      <c r="M731" t="s">
        <v>39</v>
      </c>
      <c r="N731">
        <v>1</v>
      </c>
      <c r="O731" t="s">
        <v>33</v>
      </c>
      <c r="P731">
        <v>2451</v>
      </c>
      <c r="T731" s="3">
        <f t="shared" si="23"/>
        <v>33.01</v>
      </c>
      <c r="U731" s="3">
        <f>IF(AND(R731&lt;&gt;"_U",N731&lt;&gt;9999,N731&lt;&gt;999,L731&lt;&gt;"Median"),IFERROR(VLOOKUP(A731,'Region Total'!A:P,16,0),"."),".")</f>
        <v>7425</v>
      </c>
    </row>
    <row r="732" spans="1:21" x14ac:dyDescent="0.3">
      <c r="A732" s="1" t="str">
        <f t="shared" si="22"/>
        <v>2018|Otago Region|$20,000 or less</v>
      </c>
      <c r="B732" t="s">
        <v>18</v>
      </c>
      <c r="C732" t="s">
        <v>19</v>
      </c>
      <c r="D732" t="s">
        <v>20</v>
      </c>
      <c r="E732" t="s">
        <v>21</v>
      </c>
      <c r="F732">
        <v>2018</v>
      </c>
      <c r="G732">
        <v>2018</v>
      </c>
      <c r="H732">
        <v>14</v>
      </c>
      <c r="I732" t="s">
        <v>41</v>
      </c>
      <c r="J732">
        <v>99</v>
      </c>
      <c r="K732" t="s">
        <v>23</v>
      </c>
      <c r="L732">
        <v>1</v>
      </c>
      <c r="M732" t="s">
        <v>39</v>
      </c>
      <c r="N732">
        <v>9999</v>
      </c>
      <c r="O732" t="s">
        <v>40</v>
      </c>
      <c r="P732">
        <v>7425</v>
      </c>
      <c r="T732" s="3" t="str">
        <f t="shared" si="23"/>
        <v>.</v>
      </c>
      <c r="U732" s="3" t="str">
        <f>IF(AND(R732&lt;&gt;"_U",N732&lt;&gt;9999,N732&lt;&gt;999,L732&lt;&gt;"Median"),IFERROR(VLOOKUP(A732,'Region Total'!A:P,16,0),"."),".")</f>
        <v>.</v>
      </c>
    </row>
    <row r="733" spans="1:21" x14ac:dyDescent="0.3">
      <c r="A733" s="1" t="str">
        <f t="shared" si="22"/>
        <v>2018|Otago Region|$20,000 or less</v>
      </c>
      <c r="B733" t="s">
        <v>18</v>
      </c>
      <c r="C733" t="s">
        <v>19</v>
      </c>
      <c r="D733" t="s">
        <v>20</v>
      </c>
      <c r="E733" t="s">
        <v>21</v>
      </c>
      <c r="F733">
        <v>2018</v>
      </c>
      <c r="G733">
        <v>2018</v>
      </c>
      <c r="H733">
        <v>14</v>
      </c>
      <c r="I733" t="s">
        <v>41</v>
      </c>
      <c r="J733">
        <v>99</v>
      </c>
      <c r="K733" t="s">
        <v>23</v>
      </c>
      <c r="L733">
        <v>1</v>
      </c>
      <c r="M733" t="s">
        <v>39</v>
      </c>
      <c r="N733">
        <v>3</v>
      </c>
      <c r="O733" t="s">
        <v>25</v>
      </c>
      <c r="P733">
        <v>729</v>
      </c>
      <c r="T733" s="3">
        <f t="shared" si="23"/>
        <v>9.82</v>
      </c>
      <c r="U733" s="3">
        <f>IF(AND(R733&lt;&gt;"_U",N733&lt;&gt;9999,N733&lt;&gt;999,L733&lt;&gt;"Median"),IFERROR(VLOOKUP(A733,'Region Total'!A:P,16,0),"."),".")</f>
        <v>7425</v>
      </c>
    </row>
    <row r="734" spans="1:21" x14ac:dyDescent="0.3">
      <c r="A734" s="1" t="str">
        <f t="shared" si="22"/>
        <v>2018|Otago Region|$20,001-$30,000</v>
      </c>
      <c r="B734" t="s">
        <v>18</v>
      </c>
      <c r="C734" t="s">
        <v>19</v>
      </c>
      <c r="D734" t="s">
        <v>20</v>
      </c>
      <c r="E734" t="s">
        <v>21</v>
      </c>
      <c r="F734">
        <v>2018</v>
      </c>
      <c r="G734">
        <v>2018</v>
      </c>
      <c r="H734">
        <v>14</v>
      </c>
      <c r="I734" t="s">
        <v>41</v>
      </c>
      <c r="J734">
        <v>99</v>
      </c>
      <c r="K734" t="s">
        <v>23</v>
      </c>
      <c r="L734">
        <v>2</v>
      </c>
      <c r="M734" t="s">
        <v>24</v>
      </c>
      <c r="N734">
        <v>9999</v>
      </c>
      <c r="O734" t="s">
        <v>40</v>
      </c>
      <c r="P734">
        <v>9402</v>
      </c>
      <c r="T734" s="3" t="str">
        <f t="shared" si="23"/>
        <v>.</v>
      </c>
      <c r="U734" s="3" t="str">
        <f>IF(AND(R734&lt;&gt;"_U",N734&lt;&gt;9999,N734&lt;&gt;999,L734&lt;&gt;"Median"),IFERROR(VLOOKUP(A734,'Region Total'!A:P,16,0),"."),".")</f>
        <v>.</v>
      </c>
    </row>
    <row r="735" spans="1:21" x14ac:dyDescent="0.3">
      <c r="A735" s="1" t="str">
        <f t="shared" si="22"/>
        <v>2018|Otago Region|$20,001-$30,000</v>
      </c>
      <c r="B735" t="s">
        <v>18</v>
      </c>
      <c r="C735" t="s">
        <v>19</v>
      </c>
      <c r="D735" t="s">
        <v>20</v>
      </c>
      <c r="E735" t="s">
        <v>21</v>
      </c>
      <c r="F735">
        <v>2018</v>
      </c>
      <c r="G735">
        <v>2018</v>
      </c>
      <c r="H735">
        <v>14</v>
      </c>
      <c r="I735" t="s">
        <v>41</v>
      </c>
      <c r="J735">
        <v>99</v>
      </c>
      <c r="K735" t="s">
        <v>23</v>
      </c>
      <c r="L735">
        <v>2</v>
      </c>
      <c r="M735" t="s">
        <v>24</v>
      </c>
      <c r="N735">
        <v>999</v>
      </c>
      <c r="O735" t="s">
        <v>42</v>
      </c>
      <c r="P735">
        <v>0</v>
      </c>
      <c r="T735" s="3" t="str">
        <f t="shared" si="23"/>
        <v>.</v>
      </c>
      <c r="U735" s="3" t="str">
        <f>IF(AND(R735&lt;&gt;"_U",N735&lt;&gt;9999,N735&lt;&gt;999,L735&lt;&gt;"Median"),IFERROR(VLOOKUP(A735,'Region Total'!A:P,16,0),"."),".")</f>
        <v>.</v>
      </c>
    </row>
    <row r="736" spans="1:21" x14ac:dyDescent="0.3">
      <c r="A736" s="1" t="str">
        <f t="shared" si="22"/>
        <v>2018|Otago Region|$20,001-$30,000</v>
      </c>
      <c r="B736" t="s">
        <v>18</v>
      </c>
      <c r="C736" t="s">
        <v>19</v>
      </c>
      <c r="D736" t="s">
        <v>20</v>
      </c>
      <c r="E736" t="s">
        <v>21</v>
      </c>
      <c r="F736">
        <v>2018</v>
      </c>
      <c r="G736">
        <v>2018</v>
      </c>
      <c r="H736">
        <v>14</v>
      </c>
      <c r="I736" t="s">
        <v>41</v>
      </c>
      <c r="J736">
        <v>99</v>
      </c>
      <c r="K736" t="s">
        <v>23</v>
      </c>
      <c r="L736">
        <v>2</v>
      </c>
      <c r="M736" t="s">
        <v>24</v>
      </c>
      <c r="N736">
        <v>3</v>
      </c>
      <c r="O736" t="s">
        <v>25</v>
      </c>
      <c r="P736">
        <v>1383</v>
      </c>
      <c r="T736" s="3">
        <f t="shared" si="23"/>
        <v>14.71</v>
      </c>
      <c r="U736" s="3">
        <f>IF(AND(R736&lt;&gt;"_U",N736&lt;&gt;9999,N736&lt;&gt;999,L736&lt;&gt;"Median"),IFERROR(VLOOKUP(A736,'Region Total'!A:P,16,0),"."),".")</f>
        <v>9402</v>
      </c>
    </row>
    <row r="737" spans="1:21" x14ac:dyDescent="0.3">
      <c r="A737" s="1" t="str">
        <f t="shared" si="22"/>
        <v>2018|Otago Region|$20,001-$30,000</v>
      </c>
      <c r="B737" t="s">
        <v>18</v>
      </c>
      <c r="C737" t="s">
        <v>19</v>
      </c>
      <c r="D737" t="s">
        <v>20</v>
      </c>
      <c r="E737" t="s">
        <v>21</v>
      </c>
      <c r="F737">
        <v>2018</v>
      </c>
      <c r="G737">
        <v>2018</v>
      </c>
      <c r="H737">
        <v>14</v>
      </c>
      <c r="I737" t="s">
        <v>41</v>
      </c>
      <c r="J737">
        <v>99</v>
      </c>
      <c r="K737" t="s">
        <v>23</v>
      </c>
      <c r="L737">
        <v>2</v>
      </c>
      <c r="M737" t="s">
        <v>24</v>
      </c>
      <c r="N737">
        <v>1</v>
      </c>
      <c r="O737" t="s">
        <v>33</v>
      </c>
      <c r="P737">
        <v>4416</v>
      </c>
      <c r="T737" s="3">
        <f t="shared" si="23"/>
        <v>46.97</v>
      </c>
      <c r="U737" s="3">
        <f>IF(AND(R737&lt;&gt;"_U",N737&lt;&gt;9999,N737&lt;&gt;999,L737&lt;&gt;"Median"),IFERROR(VLOOKUP(A737,'Region Total'!A:P,16,0),"."),".")</f>
        <v>9402</v>
      </c>
    </row>
    <row r="738" spans="1:21" x14ac:dyDescent="0.3">
      <c r="A738" s="1" t="str">
        <f t="shared" si="22"/>
        <v>2018|Otago Region|$20,001-$30,000</v>
      </c>
      <c r="B738" t="s">
        <v>18</v>
      </c>
      <c r="C738" t="s">
        <v>19</v>
      </c>
      <c r="D738" t="s">
        <v>20</v>
      </c>
      <c r="E738" t="s">
        <v>21</v>
      </c>
      <c r="F738">
        <v>2018</v>
      </c>
      <c r="G738">
        <v>2018</v>
      </c>
      <c r="H738">
        <v>14</v>
      </c>
      <c r="I738" t="s">
        <v>41</v>
      </c>
      <c r="J738">
        <v>99</v>
      </c>
      <c r="K738" t="s">
        <v>23</v>
      </c>
      <c r="L738">
        <v>2</v>
      </c>
      <c r="M738" t="s">
        <v>24</v>
      </c>
      <c r="N738">
        <v>7777</v>
      </c>
      <c r="O738" t="s">
        <v>37</v>
      </c>
      <c r="P738">
        <v>9402</v>
      </c>
      <c r="T738" s="3">
        <f t="shared" si="23"/>
        <v>100</v>
      </c>
      <c r="U738" s="3">
        <f>IF(AND(R738&lt;&gt;"_U",N738&lt;&gt;9999,N738&lt;&gt;999,L738&lt;&gt;"Median"),IFERROR(VLOOKUP(A738,'Region Total'!A:P,16,0),"."),".")</f>
        <v>9402</v>
      </c>
    </row>
    <row r="739" spans="1:21" x14ac:dyDescent="0.3">
      <c r="A739" s="1" t="str">
        <f t="shared" si="22"/>
        <v>2018|Otago Region|$20,001-$30,000</v>
      </c>
      <c r="B739" t="s">
        <v>18</v>
      </c>
      <c r="C739" t="s">
        <v>19</v>
      </c>
      <c r="D739" t="s">
        <v>20</v>
      </c>
      <c r="E739" t="s">
        <v>21</v>
      </c>
      <c r="F739">
        <v>2018</v>
      </c>
      <c r="G739">
        <v>2018</v>
      </c>
      <c r="H739">
        <v>14</v>
      </c>
      <c r="I739" t="s">
        <v>41</v>
      </c>
      <c r="J739">
        <v>99</v>
      </c>
      <c r="K739" t="s">
        <v>23</v>
      </c>
      <c r="L739">
        <v>2</v>
      </c>
      <c r="M739" t="s">
        <v>24</v>
      </c>
      <c r="N739">
        <v>2</v>
      </c>
      <c r="O739" t="s">
        <v>28</v>
      </c>
      <c r="P739">
        <v>3600</v>
      </c>
      <c r="T739" s="3">
        <f t="shared" si="23"/>
        <v>38.29</v>
      </c>
      <c r="U739" s="3">
        <f>IF(AND(R739&lt;&gt;"_U",N739&lt;&gt;9999,N739&lt;&gt;999,L739&lt;&gt;"Median"),IFERROR(VLOOKUP(A739,'Region Total'!A:P,16,0),"."),".")</f>
        <v>9402</v>
      </c>
    </row>
    <row r="740" spans="1:21" x14ac:dyDescent="0.3">
      <c r="A740" s="1" t="str">
        <f t="shared" si="22"/>
        <v>2018|Otago Region|$30,001-$50,000</v>
      </c>
      <c r="B740" t="s">
        <v>18</v>
      </c>
      <c r="C740" t="s">
        <v>19</v>
      </c>
      <c r="D740" t="s">
        <v>20</v>
      </c>
      <c r="E740" t="s">
        <v>21</v>
      </c>
      <c r="F740">
        <v>2018</v>
      </c>
      <c r="G740">
        <v>2018</v>
      </c>
      <c r="H740">
        <v>14</v>
      </c>
      <c r="I740" t="s">
        <v>41</v>
      </c>
      <c r="J740">
        <v>99</v>
      </c>
      <c r="K740" t="s">
        <v>23</v>
      </c>
      <c r="L740">
        <v>3</v>
      </c>
      <c r="M740" t="s">
        <v>45</v>
      </c>
      <c r="N740">
        <v>3</v>
      </c>
      <c r="O740" t="s">
        <v>25</v>
      </c>
      <c r="P740">
        <v>2079</v>
      </c>
      <c r="T740" s="3">
        <f t="shared" si="23"/>
        <v>15.79</v>
      </c>
      <c r="U740" s="3">
        <f>IF(AND(R740&lt;&gt;"_U",N740&lt;&gt;9999,N740&lt;&gt;999,L740&lt;&gt;"Median"),IFERROR(VLOOKUP(A740,'Region Total'!A:P,16,0),"."),".")</f>
        <v>13164</v>
      </c>
    </row>
    <row r="741" spans="1:21" x14ac:dyDescent="0.3">
      <c r="A741" s="1" t="str">
        <f t="shared" si="22"/>
        <v>2018|Otago Region|$30,001-$50,000</v>
      </c>
      <c r="B741" t="s">
        <v>18</v>
      </c>
      <c r="C741" t="s">
        <v>19</v>
      </c>
      <c r="D741" t="s">
        <v>20</v>
      </c>
      <c r="E741" t="s">
        <v>21</v>
      </c>
      <c r="F741">
        <v>2018</v>
      </c>
      <c r="G741">
        <v>2018</v>
      </c>
      <c r="H741">
        <v>14</v>
      </c>
      <c r="I741" t="s">
        <v>41</v>
      </c>
      <c r="J741">
        <v>99</v>
      </c>
      <c r="K741" t="s">
        <v>23</v>
      </c>
      <c r="L741">
        <v>3</v>
      </c>
      <c r="M741" t="s">
        <v>45</v>
      </c>
      <c r="N741">
        <v>9999</v>
      </c>
      <c r="O741" t="s">
        <v>40</v>
      </c>
      <c r="P741">
        <v>13164</v>
      </c>
      <c r="T741" s="3" t="str">
        <f t="shared" si="23"/>
        <v>.</v>
      </c>
      <c r="U741" s="3" t="str">
        <f>IF(AND(R741&lt;&gt;"_U",N741&lt;&gt;9999,N741&lt;&gt;999,L741&lt;&gt;"Median"),IFERROR(VLOOKUP(A741,'Region Total'!A:P,16,0),"."),".")</f>
        <v>.</v>
      </c>
    </row>
    <row r="742" spans="1:21" x14ac:dyDescent="0.3">
      <c r="A742" s="1" t="str">
        <f t="shared" si="22"/>
        <v>2018|Otago Region|$30,001-$50,000</v>
      </c>
      <c r="B742" t="s">
        <v>18</v>
      </c>
      <c r="C742" t="s">
        <v>19</v>
      </c>
      <c r="D742" t="s">
        <v>20</v>
      </c>
      <c r="E742" t="s">
        <v>21</v>
      </c>
      <c r="F742">
        <v>2018</v>
      </c>
      <c r="G742">
        <v>2018</v>
      </c>
      <c r="H742">
        <v>14</v>
      </c>
      <c r="I742" t="s">
        <v>41</v>
      </c>
      <c r="J742">
        <v>99</v>
      </c>
      <c r="K742" t="s">
        <v>23</v>
      </c>
      <c r="L742">
        <v>3</v>
      </c>
      <c r="M742" t="s">
        <v>45</v>
      </c>
      <c r="N742">
        <v>1</v>
      </c>
      <c r="O742" t="s">
        <v>33</v>
      </c>
      <c r="P742">
        <v>6441</v>
      </c>
      <c r="T742" s="3">
        <f t="shared" si="23"/>
        <v>48.93</v>
      </c>
      <c r="U742" s="3">
        <f>IF(AND(R742&lt;&gt;"_U",N742&lt;&gt;9999,N742&lt;&gt;999,L742&lt;&gt;"Median"),IFERROR(VLOOKUP(A742,'Region Total'!A:P,16,0),"."),".")</f>
        <v>13164</v>
      </c>
    </row>
    <row r="743" spans="1:21" x14ac:dyDescent="0.3">
      <c r="A743" s="1" t="str">
        <f t="shared" si="22"/>
        <v>2018|Otago Region|$30,001-$50,000</v>
      </c>
      <c r="B743" t="s">
        <v>18</v>
      </c>
      <c r="C743" t="s">
        <v>19</v>
      </c>
      <c r="D743" t="s">
        <v>20</v>
      </c>
      <c r="E743" t="s">
        <v>21</v>
      </c>
      <c r="F743">
        <v>2018</v>
      </c>
      <c r="G743">
        <v>2018</v>
      </c>
      <c r="H743">
        <v>14</v>
      </c>
      <c r="I743" t="s">
        <v>41</v>
      </c>
      <c r="J743">
        <v>99</v>
      </c>
      <c r="K743" t="s">
        <v>23</v>
      </c>
      <c r="L743">
        <v>3</v>
      </c>
      <c r="M743" t="s">
        <v>45</v>
      </c>
      <c r="N743">
        <v>999</v>
      </c>
      <c r="O743" t="s">
        <v>42</v>
      </c>
      <c r="P743">
        <v>0</v>
      </c>
      <c r="T743" s="3" t="str">
        <f t="shared" si="23"/>
        <v>.</v>
      </c>
      <c r="U743" s="3" t="str">
        <f>IF(AND(R743&lt;&gt;"_U",N743&lt;&gt;9999,N743&lt;&gt;999,L743&lt;&gt;"Median"),IFERROR(VLOOKUP(A743,'Region Total'!A:P,16,0),"."),".")</f>
        <v>.</v>
      </c>
    </row>
    <row r="744" spans="1:21" x14ac:dyDescent="0.3">
      <c r="A744" s="1" t="str">
        <f t="shared" si="22"/>
        <v>2018|Otago Region|$30,001-$50,000</v>
      </c>
      <c r="B744" t="s">
        <v>18</v>
      </c>
      <c r="C744" t="s">
        <v>19</v>
      </c>
      <c r="D744" t="s">
        <v>20</v>
      </c>
      <c r="E744" t="s">
        <v>21</v>
      </c>
      <c r="F744">
        <v>2018</v>
      </c>
      <c r="G744">
        <v>2018</v>
      </c>
      <c r="H744">
        <v>14</v>
      </c>
      <c r="I744" t="s">
        <v>41</v>
      </c>
      <c r="J744">
        <v>99</v>
      </c>
      <c r="K744" t="s">
        <v>23</v>
      </c>
      <c r="L744">
        <v>3</v>
      </c>
      <c r="M744" t="s">
        <v>45</v>
      </c>
      <c r="N744">
        <v>2</v>
      </c>
      <c r="O744" t="s">
        <v>28</v>
      </c>
      <c r="P744">
        <v>4644</v>
      </c>
      <c r="T744" s="3">
        <f t="shared" si="23"/>
        <v>35.28</v>
      </c>
      <c r="U744" s="3">
        <f>IF(AND(R744&lt;&gt;"_U",N744&lt;&gt;9999,N744&lt;&gt;999,L744&lt;&gt;"Median"),IFERROR(VLOOKUP(A744,'Region Total'!A:P,16,0),"."),".")</f>
        <v>13164</v>
      </c>
    </row>
    <row r="745" spans="1:21" x14ac:dyDescent="0.3">
      <c r="A745" s="1" t="str">
        <f t="shared" si="22"/>
        <v>2018|Otago Region|$30,001-$50,000</v>
      </c>
      <c r="B745" t="s">
        <v>18</v>
      </c>
      <c r="C745" t="s">
        <v>19</v>
      </c>
      <c r="D745" t="s">
        <v>20</v>
      </c>
      <c r="E745" t="s">
        <v>21</v>
      </c>
      <c r="F745">
        <v>2018</v>
      </c>
      <c r="G745">
        <v>2018</v>
      </c>
      <c r="H745">
        <v>14</v>
      </c>
      <c r="I745" t="s">
        <v>41</v>
      </c>
      <c r="J745">
        <v>99</v>
      </c>
      <c r="K745" t="s">
        <v>23</v>
      </c>
      <c r="L745">
        <v>3</v>
      </c>
      <c r="M745" t="s">
        <v>45</v>
      </c>
      <c r="N745">
        <v>7777</v>
      </c>
      <c r="O745" t="s">
        <v>37</v>
      </c>
      <c r="P745">
        <v>13164</v>
      </c>
      <c r="T745" s="3">
        <f t="shared" si="23"/>
        <v>100</v>
      </c>
      <c r="U745" s="3">
        <f>IF(AND(R745&lt;&gt;"_U",N745&lt;&gt;9999,N745&lt;&gt;999,L745&lt;&gt;"Median"),IFERROR(VLOOKUP(A745,'Region Total'!A:P,16,0),"."),".")</f>
        <v>13164</v>
      </c>
    </row>
    <row r="746" spans="1:21" x14ac:dyDescent="0.3">
      <c r="A746" s="1" t="str">
        <f t="shared" si="22"/>
        <v>2018|Otago Region|$50,001-$70,000</v>
      </c>
      <c r="B746" t="s">
        <v>18</v>
      </c>
      <c r="C746" t="s">
        <v>19</v>
      </c>
      <c r="D746" t="s">
        <v>20</v>
      </c>
      <c r="E746" t="s">
        <v>21</v>
      </c>
      <c r="F746">
        <v>2018</v>
      </c>
      <c r="G746">
        <v>2018</v>
      </c>
      <c r="H746">
        <v>14</v>
      </c>
      <c r="I746" t="s">
        <v>41</v>
      </c>
      <c r="J746">
        <v>99</v>
      </c>
      <c r="K746" t="s">
        <v>23</v>
      </c>
      <c r="L746">
        <v>4</v>
      </c>
      <c r="M746" t="s">
        <v>36</v>
      </c>
      <c r="N746">
        <v>999</v>
      </c>
      <c r="O746" t="s">
        <v>42</v>
      </c>
      <c r="P746">
        <v>0</v>
      </c>
      <c r="T746" s="3" t="str">
        <f t="shared" si="23"/>
        <v>.</v>
      </c>
      <c r="U746" s="3" t="str">
        <f>IF(AND(R746&lt;&gt;"_U",N746&lt;&gt;9999,N746&lt;&gt;999,L746&lt;&gt;"Median"),IFERROR(VLOOKUP(A746,'Region Total'!A:P,16,0),"."),".")</f>
        <v>.</v>
      </c>
    </row>
    <row r="747" spans="1:21" x14ac:dyDescent="0.3">
      <c r="A747" s="1" t="str">
        <f t="shared" si="22"/>
        <v>2018|Otago Region|$50,001-$70,000</v>
      </c>
      <c r="B747" t="s">
        <v>18</v>
      </c>
      <c r="C747" t="s">
        <v>19</v>
      </c>
      <c r="D747" t="s">
        <v>20</v>
      </c>
      <c r="E747" t="s">
        <v>21</v>
      </c>
      <c r="F747">
        <v>2018</v>
      </c>
      <c r="G747">
        <v>2018</v>
      </c>
      <c r="H747">
        <v>14</v>
      </c>
      <c r="I747" t="s">
        <v>41</v>
      </c>
      <c r="J747">
        <v>99</v>
      </c>
      <c r="K747" t="s">
        <v>23</v>
      </c>
      <c r="L747">
        <v>4</v>
      </c>
      <c r="M747" t="s">
        <v>36</v>
      </c>
      <c r="N747">
        <v>1</v>
      </c>
      <c r="O747" t="s">
        <v>33</v>
      </c>
      <c r="P747">
        <v>6189</v>
      </c>
      <c r="T747" s="3">
        <f t="shared" si="23"/>
        <v>53.43</v>
      </c>
      <c r="U747" s="3">
        <f>IF(AND(R747&lt;&gt;"_U",N747&lt;&gt;9999,N747&lt;&gt;999,L747&lt;&gt;"Median"),IFERROR(VLOOKUP(A747,'Region Total'!A:P,16,0),"."),".")</f>
        <v>11583</v>
      </c>
    </row>
    <row r="748" spans="1:21" x14ac:dyDescent="0.3">
      <c r="A748" s="1" t="str">
        <f t="shared" si="22"/>
        <v>2018|Otago Region|$50,001-$70,000</v>
      </c>
      <c r="B748" t="s">
        <v>18</v>
      </c>
      <c r="C748" t="s">
        <v>19</v>
      </c>
      <c r="D748" t="s">
        <v>20</v>
      </c>
      <c r="E748" t="s">
        <v>21</v>
      </c>
      <c r="F748">
        <v>2018</v>
      </c>
      <c r="G748">
        <v>2018</v>
      </c>
      <c r="H748">
        <v>14</v>
      </c>
      <c r="I748" t="s">
        <v>41</v>
      </c>
      <c r="J748">
        <v>99</v>
      </c>
      <c r="K748" t="s">
        <v>23</v>
      </c>
      <c r="L748">
        <v>4</v>
      </c>
      <c r="M748" t="s">
        <v>36</v>
      </c>
      <c r="N748">
        <v>2</v>
      </c>
      <c r="O748" t="s">
        <v>28</v>
      </c>
      <c r="P748">
        <v>3783</v>
      </c>
      <c r="T748" s="3">
        <f t="shared" si="23"/>
        <v>32.659999999999997</v>
      </c>
      <c r="U748" s="3">
        <f>IF(AND(R748&lt;&gt;"_U",N748&lt;&gt;9999,N748&lt;&gt;999,L748&lt;&gt;"Median"),IFERROR(VLOOKUP(A748,'Region Total'!A:P,16,0),"."),".")</f>
        <v>11583</v>
      </c>
    </row>
    <row r="749" spans="1:21" x14ac:dyDescent="0.3">
      <c r="A749" s="1" t="str">
        <f t="shared" si="22"/>
        <v>2018|Otago Region|$50,001-$70,000</v>
      </c>
      <c r="B749" t="s">
        <v>18</v>
      </c>
      <c r="C749" t="s">
        <v>19</v>
      </c>
      <c r="D749" t="s">
        <v>20</v>
      </c>
      <c r="E749" t="s">
        <v>21</v>
      </c>
      <c r="F749">
        <v>2018</v>
      </c>
      <c r="G749">
        <v>2018</v>
      </c>
      <c r="H749">
        <v>14</v>
      </c>
      <c r="I749" t="s">
        <v>41</v>
      </c>
      <c r="J749">
        <v>99</v>
      </c>
      <c r="K749" t="s">
        <v>23</v>
      </c>
      <c r="L749">
        <v>4</v>
      </c>
      <c r="M749" t="s">
        <v>36</v>
      </c>
      <c r="N749">
        <v>9999</v>
      </c>
      <c r="O749" t="s">
        <v>40</v>
      </c>
      <c r="P749">
        <v>11583</v>
      </c>
      <c r="T749" s="3" t="str">
        <f t="shared" si="23"/>
        <v>.</v>
      </c>
      <c r="U749" s="3" t="str">
        <f>IF(AND(R749&lt;&gt;"_U",N749&lt;&gt;9999,N749&lt;&gt;999,L749&lt;&gt;"Median"),IFERROR(VLOOKUP(A749,'Region Total'!A:P,16,0),"."),".")</f>
        <v>.</v>
      </c>
    </row>
    <row r="750" spans="1:21" x14ac:dyDescent="0.3">
      <c r="A750" s="1" t="str">
        <f t="shared" si="22"/>
        <v>2018|Otago Region|$50,001-$70,000</v>
      </c>
      <c r="B750" t="s">
        <v>18</v>
      </c>
      <c r="C750" t="s">
        <v>19</v>
      </c>
      <c r="D750" t="s">
        <v>20</v>
      </c>
      <c r="E750" t="s">
        <v>21</v>
      </c>
      <c r="F750">
        <v>2018</v>
      </c>
      <c r="G750">
        <v>2018</v>
      </c>
      <c r="H750">
        <v>14</v>
      </c>
      <c r="I750" t="s">
        <v>41</v>
      </c>
      <c r="J750">
        <v>99</v>
      </c>
      <c r="K750" t="s">
        <v>23</v>
      </c>
      <c r="L750">
        <v>4</v>
      </c>
      <c r="M750" t="s">
        <v>36</v>
      </c>
      <c r="N750">
        <v>7777</v>
      </c>
      <c r="O750" t="s">
        <v>37</v>
      </c>
      <c r="P750">
        <v>11583</v>
      </c>
      <c r="T750" s="3">
        <f t="shared" si="23"/>
        <v>100</v>
      </c>
      <c r="U750" s="3">
        <f>IF(AND(R750&lt;&gt;"_U",N750&lt;&gt;9999,N750&lt;&gt;999,L750&lt;&gt;"Median"),IFERROR(VLOOKUP(A750,'Region Total'!A:P,16,0),"."),".")</f>
        <v>11583</v>
      </c>
    </row>
    <row r="751" spans="1:21" x14ac:dyDescent="0.3">
      <c r="A751" s="1" t="str">
        <f t="shared" si="22"/>
        <v>2018|Otago Region|$50,001-$70,000</v>
      </c>
      <c r="B751" t="s">
        <v>18</v>
      </c>
      <c r="C751" t="s">
        <v>19</v>
      </c>
      <c r="D751" t="s">
        <v>20</v>
      </c>
      <c r="E751" t="s">
        <v>21</v>
      </c>
      <c r="F751">
        <v>2018</v>
      </c>
      <c r="G751">
        <v>2018</v>
      </c>
      <c r="H751">
        <v>14</v>
      </c>
      <c r="I751" t="s">
        <v>41</v>
      </c>
      <c r="J751">
        <v>99</v>
      </c>
      <c r="K751" t="s">
        <v>23</v>
      </c>
      <c r="L751">
        <v>4</v>
      </c>
      <c r="M751" t="s">
        <v>36</v>
      </c>
      <c r="N751">
        <v>3</v>
      </c>
      <c r="O751" t="s">
        <v>25</v>
      </c>
      <c r="P751">
        <v>1611</v>
      </c>
      <c r="T751" s="3">
        <f t="shared" si="23"/>
        <v>13.91</v>
      </c>
      <c r="U751" s="3">
        <f>IF(AND(R751&lt;&gt;"_U",N751&lt;&gt;9999,N751&lt;&gt;999,L751&lt;&gt;"Median"),IFERROR(VLOOKUP(A751,'Region Total'!A:P,16,0),"."),".")</f>
        <v>11583</v>
      </c>
    </row>
    <row r="752" spans="1:21" x14ac:dyDescent="0.3">
      <c r="A752" s="1" t="str">
        <f t="shared" si="22"/>
        <v>2018|Otago Region|$70,001-$100,000</v>
      </c>
      <c r="B752" t="s">
        <v>18</v>
      </c>
      <c r="C752" t="s">
        <v>19</v>
      </c>
      <c r="D752" t="s">
        <v>20</v>
      </c>
      <c r="E752" t="s">
        <v>21</v>
      </c>
      <c r="F752">
        <v>2018</v>
      </c>
      <c r="G752">
        <v>2018</v>
      </c>
      <c r="H752">
        <v>14</v>
      </c>
      <c r="I752" t="s">
        <v>41</v>
      </c>
      <c r="J752">
        <v>99</v>
      </c>
      <c r="K752" t="s">
        <v>23</v>
      </c>
      <c r="L752">
        <v>5</v>
      </c>
      <c r="M752" t="s">
        <v>58</v>
      </c>
      <c r="N752">
        <v>7777</v>
      </c>
      <c r="O752" t="s">
        <v>37</v>
      </c>
      <c r="P752">
        <v>13440</v>
      </c>
      <c r="T752" s="3">
        <f t="shared" si="23"/>
        <v>100</v>
      </c>
      <c r="U752" s="3">
        <f>IF(AND(R752&lt;&gt;"_U",N752&lt;&gt;9999,N752&lt;&gt;999,L752&lt;&gt;"Median"),IFERROR(VLOOKUP(A752,'Region Total'!A:P,16,0),"."),".")</f>
        <v>13440</v>
      </c>
    </row>
    <row r="753" spans="1:21" x14ac:dyDescent="0.3">
      <c r="A753" s="1" t="str">
        <f t="shared" si="22"/>
        <v>2018|Otago Region|$70,001-$100,000</v>
      </c>
      <c r="B753" t="s">
        <v>18</v>
      </c>
      <c r="C753" t="s">
        <v>19</v>
      </c>
      <c r="D753" t="s">
        <v>20</v>
      </c>
      <c r="E753" t="s">
        <v>21</v>
      </c>
      <c r="F753">
        <v>2018</v>
      </c>
      <c r="G753">
        <v>2018</v>
      </c>
      <c r="H753">
        <v>14</v>
      </c>
      <c r="I753" t="s">
        <v>41</v>
      </c>
      <c r="J753">
        <v>99</v>
      </c>
      <c r="K753" t="s">
        <v>23</v>
      </c>
      <c r="L753">
        <v>5</v>
      </c>
      <c r="M753" t="s">
        <v>58</v>
      </c>
      <c r="N753">
        <v>2</v>
      </c>
      <c r="O753" t="s">
        <v>28</v>
      </c>
      <c r="P753">
        <v>3765</v>
      </c>
      <c r="T753" s="3">
        <f t="shared" si="23"/>
        <v>28.01</v>
      </c>
      <c r="U753" s="3">
        <f>IF(AND(R753&lt;&gt;"_U",N753&lt;&gt;9999,N753&lt;&gt;999,L753&lt;&gt;"Median"),IFERROR(VLOOKUP(A753,'Region Total'!A:P,16,0),"."),".")</f>
        <v>13440</v>
      </c>
    </row>
    <row r="754" spans="1:21" x14ac:dyDescent="0.3">
      <c r="A754" s="1" t="str">
        <f t="shared" si="22"/>
        <v>2018|Otago Region|$70,001-$100,000</v>
      </c>
      <c r="B754" t="s">
        <v>18</v>
      </c>
      <c r="C754" t="s">
        <v>19</v>
      </c>
      <c r="D754" t="s">
        <v>20</v>
      </c>
      <c r="E754" t="s">
        <v>21</v>
      </c>
      <c r="F754">
        <v>2018</v>
      </c>
      <c r="G754">
        <v>2018</v>
      </c>
      <c r="H754">
        <v>14</v>
      </c>
      <c r="I754" t="s">
        <v>41</v>
      </c>
      <c r="J754">
        <v>99</v>
      </c>
      <c r="K754" t="s">
        <v>23</v>
      </c>
      <c r="L754">
        <v>5</v>
      </c>
      <c r="M754" t="s">
        <v>58</v>
      </c>
      <c r="N754">
        <v>9999</v>
      </c>
      <c r="O754" t="s">
        <v>40</v>
      </c>
      <c r="P754">
        <v>13440</v>
      </c>
      <c r="T754" s="3" t="str">
        <f t="shared" si="23"/>
        <v>.</v>
      </c>
      <c r="U754" s="3" t="str">
        <f>IF(AND(R754&lt;&gt;"_U",N754&lt;&gt;9999,N754&lt;&gt;999,L754&lt;&gt;"Median"),IFERROR(VLOOKUP(A754,'Region Total'!A:P,16,0),"."),".")</f>
        <v>.</v>
      </c>
    </row>
    <row r="755" spans="1:21" x14ac:dyDescent="0.3">
      <c r="A755" s="1" t="str">
        <f t="shared" si="22"/>
        <v>2018|Otago Region|$70,001-$100,000</v>
      </c>
      <c r="B755" t="s">
        <v>18</v>
      </c>
      <c r="C755" t="s">
        <v>19</v>
      </c>
      <c r="D755" t="s">
        <v>20</v>
      </c>
      <c r="E755" t="s">
        <v>21</v>
      </c>
      <c r="F755">
        <v>2018</v>
      </c>
      <c r="G755">
        <v>2018</v>
      </c>
      <c r="H755">
        <v>14</v>
      </c>
      <c r="I755" t="s">
        <v>41</v>
      </c>
      <c r="J755">
        <v>99</v>
      </c>
      <c r="K755" t="s">
        <v>23</v>
      </c>
      <c r="L755">
        <v>5</v>
      </c>
      <c r="M755" t="s">
        <v>58</v>
      </c>
      <c r="N755">
        <v>999</v>
      </c>
      <c r="O755" t="s">
        <v>42</v>
      </c>
      <c r="P755">
        <v>0</v>
      </c>
      <c r="T755" s="3" t="str">
        <f t="shared" si="23"/>
        <v>.</v>
      </c>
      <c r="U755" s="3" t="str">
        <f>IF(AND(R755&lt;&gt;"_U",N755&lt;&gt;9999,N755&lt;&gt;999,L755&lt;&gt;"Median"),IFERROR(VLOOKUP(A755,'Region Total'!A:P,16,0),"."),".")</f>
        <v>.</v>
      </c>
    </row>
    <row r="756" spans="1:21" x14ac:dyDescent="0.3">
      <c r="A756" s="1" t="str">
        <f t="shared" si="22"/>
        <v>2018|Otago Region|$70,001-$100,000</v>
      </c>
      <c r="B756" t="s">
        <v>18</v>
      </c>
      <c r="C756" t="s">
        <v>19</v>
      </c>
      <c r="D756" t="s">
        <v>20</v>
      </c>
      <c r="E756" t="s">
        <v>21</v>
      </c>
      <c r="F756">
        <v>2018</v>
      </c>
      <c r="G756">
        <v>2018</v>
      </c>
      <c r="H756">
        <v>14</v>
      </c>
      <c r="I756" t="s">
        <v>41</v>
      </c>
      <c r="J756">
        <v>99</v>
      </c>
      <c r="K756" t="s">
        <v>23</v>
      </c>
      <c r="L756">
        <v>5</v>
      </c>
      <c r="M756" t="s">
        <v>58</v>
      </c>
      <c r="N756">
        <v>3</v>
      </c>
      <c r="O756" t="s">
        <v>25</v>
      </c>
      <c r="P756">
        <v>1791</v>
      </c>
      <c r="T756" s="3">
        <f t="shared" si="23"/>
        <v>13.33</v>
      </c>
      <c r="U756" s="3">
        <f>IF(AND(R756&lt;&gt;"_U",N756&lt;&gt;9999,N756&lt;&gt;999,L756&lt;&gt;"Median"),IFERROR(VLOOKUP(A756,'Region Total'!A:P,16,0),"."),".")</f>
        <v>13440</v>
      </c>
    </row>
    <row r="757" spans="1:21" x14ac:dyDescent="0.3">
      <c r="A757" s="1" t="str">
        <f t="shared" si="22"/>
        <v>2018|Otago Region|$70,001-$100,000</v>
      </c>
      <c r="B757" t="s">
        <v>18</v>
      </c>
      <c r="C757" t="s">
        <v>19</v>
      </c>
      <c r="D757" t="s">
        <v>20</v>
      </c>
      <c r="E757" t="s">
        <v>21</v>
      </c>
      <c r="F757">
        <v>2018</v>
      </c>
      <c r="G757">
        <v>2018</v>
      </c>
      <c r="H757">
        <v>14</v>
      </c>
      <c r="I757" t="s">
        <v>41</v>
      </c>
      <c r="J757">
        <v>99</v>
      </c>
      <c r="K757" t="s">
        <v>23</v>
      </c>
      <c r="L757">
        <v>5</v>
      </c>
      <c r="M757" t="s">
        <v>58</v>
      </c>
      <c r="N757">
        <v>1</v>
      </c>
      <c r="O757" t="s">
        <v>33</v>
      </c>
      <c r="P757">
        <v>7881</v>
      </c>
      <c r="T757" s="3">
        <f t="shared" si="23"/>
        <v>58.64</v>
      </c>
      <c r="U757" s="3">
        <f>IF(AND(R757&lt;&gt;"_U",N757&lt;&gt;9999,N757&lt;&gt;999,L757&lt;&gt;"Median"),IFERROR(VLOOKUP(A757,'Region Total'!A:P,16,0),"."),".")</f>
        <v>13440</v>
      </c>
    </row>
    <row r="758" spans="1:21" x14ac:dyDescent="0.3">
      <c r="A758" s="1" t="str">
        <f t="shared" si="22"/>
        <v>2018|Otago Region|$100,001-$150,000</v>
      </c>
      <c r="B758" t="s">
        <v>18</v>
      </c>
      <c r="C758" t="s">
        <v>19</v>
      </c>
      <c r="D758" t="s">
        <v>20</v>
      </c>
      <c r="E758" t="s">
        <v>21</v>
      </c>
      <c r="F758">
        <v>2018</v>
      </c>
      <c r="G758">
        <v>2018</v>
      </c>
      <c r="H758">
        <v>14</v>
      </c>
      <c r="I758" t="s">
        <v>41</v>
      </c>
      <c r="J758">
        <v>99</v>
      </c>
      <c r="K758" t="s">
        <v>23</v>
      </c>
      <c r="L758">
        <v>6</v>
      </c>
      <c r="M758" t="s">
        <v>59</v>
      </c>
      <c r="N758">
        <v>1</v>
      </c>
      <c r="O758" t="s">
        <v>33</v>
      </c>
      <c r="P758">
        <v>9174</v>
      </c>
      <c r="T758" s="3">
        <f t="shared" si="23"/>
        <v>62.47</v>
      </c>
      <c r="U758" s="3">
        <f>IF(AND(R758&lt;&gt;"_U",N758&lt;&gt;9999,N758&lt;&gt;999,L758&lt;&gt;"Median"),IFERROR(VLOOKUP(A758,'Region Total'!A:P,16,0),"."),".")</f>
        <v>14685</v>
      </c>
    </row>
    <row r="759" spans="1:21" x14ac:dyDescent="0.3">
      <c r="A759" s="1" t="str">
        <f t="shared" si="22"/>
        <v>2018|Otago Region|$100,001-$150,000</v>
      </c>
      <c r="B759" t="s">
        <v>18</v>
      </c>
      <c r="C759" t="s">
        <v>19</v>
      </c>
      <c r="D759" t="s">
        <v>20</v>
      </c>
      <c r="E759" t="s">
        <v>21</v>
      </c>
      <c r="F759">
        <v>2018</v>
      </c>
      <c r="G759">
        <v>2018</v>
      </c>
      <c r="H759">
        <v>14</v>
      </c>
      <c r="I759" t="s">
        <v>41</v>
      </c>
      <c r="J759">
        <v>99</v>
      </c>
      <c r="K759" t="s">
        <v>23</v>
      </c>
      <c r="L759">
        <v>6</v>
      </c>
      <c r="M759" t="s">
        <v>59</v>
      </c>
      <c r="N759">
        <v>2</v>
      </c>
      <c r="O759" t="s">
        <v>28</v>
      </c>
      <c r="P759">
        <v>3258</v>
      </c>
      <c r="T759" s="3">
        <f t="shared" si="23"/>
        <v>22.19</v>
      </c>
      <c r="U759" s="3">
        <f>IF(AND(R759&lt;&gt;"_U",N759&lt;&gt;9999,N759&lt;&gt;999,L759&lt;&gt;"Median"),IFERROR(VLOOKUP(A759,'Region Total'!A:P,16,0),"."),".")</f>
        <v>14685</v>
      </c>
    </row>
    <row r="760" spans="1:21" x14ac:dyDescent="0.3">
      <c r="A760" s="1" t="str">
        <f t="shared" si="22"/>
        <v>2018|Otago Region|$100,001-$150,000</v>
      </c>
      <c r="B760" t="s">
        <v>18</v>
      </c>
      <c r="C760" t="s">
        <v>19</v>
      </c>
      <c r="D760" t="s">
        <v>20</v>
      </c>
      <c r="E760" t="s">
        <v>21</v>
      </c>
      <c r="F760">
        <v>2018</v>
      </c>
      <c r="G760">
        <v>2018</v>
      </c>
      <c r="H760">
        <v>14</v>
      </c>
      <c r="I760" t="s">
        <v>41</v>
      </c>
      <c r="J760">
        <v>99</v>
      </c>
      <c r="K760" t="s">
        <v>23</v>
      </c>
      <c r="L760">
        <v>6</v>
      </c>
      <c r="M760" t="s">
        <v>59</v>
      </c>
      <c r="N760">
        <v>9999</v>
      </c>
      <c r="O760" t="s">
        <v>40</v>
      </c>
      <c r="P760">
        <v>14685</v>
      </c>
      <c r="T760" s="3" t="str">
        <f t="shared" si="23"/>
        <v>.</v>
      </c>
      <c r="U760" s="3" t="str">
        <f>IF(AND(R760&lt;&gt;"_U",N760&lt;&gt;9999,N760&lt;&gt;999,L760&lt;&gt;"Median"),IFERROR(VLOOKUP(A760,'Region Total'!A:P,16,0),"."),".")</f>
        <v>.</v>
      </c>
    </row>
    <row r="761" spans="1:21" x14ac:dyDescent="0.3">
      <c r="A761" s="1" t="str">
        <f t="shared" si="22"/>
        <v>2018|Otago Region|$100,001-$150,000</v>
      </c>
      <c r="B761" t="s">
        <v>18</v>
      </c>
      <c r="C761" t="s">
        <v>19</v>
      </c>
      <c r="D761" t="s">
        <v>20</v>
      </c>
      <c r="E761" t="s">
        <v>21</v>
      </c>
      <c r="F761">
        <v>2018</v>
      </c>
      <c r="G761">
        <v>2018</v>
      </c>
      <c r="H761">
        <v>14</v>
      </c>
      <c r="I761" t="s">
        <v>41</v>
      </c>
      <c r="J761">
        <v>99</v>
      </c>
      <c r="K761" t="s">
        <v>23</v>
      </c>
      <c r="L761">
        <v>6</v>
      </c>
      <c r="M761" t="s">
        <v>59</v>
      </c>
      <c r="N761">
        <v>3</v>
      </c>
      <c r="O761" t="s">
        <v>25</v>
      </c>
      <c r="P761">
        <v>2250</v>
      </c>
      <c r="T761" s="3">
        <f t="shared" si="23"/>
        <v>15.32</v>
      </c>
      <c r="U761" s="3">
        <f>IF(AND(R761&lt;&gt;"_U",N761&lt;&gt;9999,N761&lt;&gt;999,L761&lt;&gt;"Median"),IFERROR(VLOOKUP(A761,'Region Total'!A:P,16,0),"."),".")</f>
        <v>14685</v>
      </c>
    </row>
    <row r="762" spans="1:21" x14ac:dyDescent="0.3">
      <c r="A762" s="1" t="str">
        <f t="shared" si="22"/>
        <v>2018|Otago Region|$100,001-$150,000</v>
      </c>
      <c r="B762" t="s">
        <v>18</v>
      </c>
      <c r="C762" t="s">
        <v>19</v>
      </c>
      <c r="D762" t="s">
        <v>20</v>
      </c>
      <c r="E762" t="s">
        <v>21</v>
      </c>
      <c r="F762">
        <v>2018</v>
      </c>
      <c r="G762">
        <v>2018</v>
      </c>
      <c r="H762">
        <v>14</v>
      </c>
      <c r="I762" t="s">
        <v>41</v>
      </c>
      <c r="J762">
        <v>99</v>
      </c>
      <c r="K762" t="s">
        <v>23</v>
      </c>
      <c r="L762">
        <v>6</v>
      </c>
      <c r="M762" t="s">
        <v>59</v>
      </c>
      <c r="N762">
        <v>999</v>
      </c>
      <c r="O762" t="s">
        <v>42</v>
      </c>
      <c r="P762">
        <v>0</v>
      </c>
      <c r="T762" s="3" t="str">
        <f t="shared" si="23"/>
        <v>.</v>
      </c>
      <c r="U762" s="3" t="str">
        <f>IF(AND(R762&lt;&gt;"_U",N762&lt;&gt;9999,N762&lt;&gt;999,L762&lt;&gt;"Median"),IFERROR(VLOOKUP(A762,'Region Total'!A:P,16,0),"."),".")</f>
        <v>.</v>
      </c>
    </row>
    <row r="763" spans="1:21" x14ac:dyDescent="0.3">
      <c r="A763" s="1" t="str">
        <f t="shared" si="22"/>
        <v>2018|Otago Region|$100,001-$150,000</v>
      </c>
      <c r="B763" t="s">
        <v>18</v>
      </c>
      <c r="C763" t="s">
        <v>19</v>
      </c>
      <c r="D763" t="s">
        <v>20</v>
      </c>
      <c r="E763" t="s">
        <v>21</v>
      </c>
      <c r="F763">
        <v>2018</v>
      </c>
      <c r="G763">
        <v>2018</v>
      </c>
      <c r="H763">
        <v>14</v>
      </c>
      <c r="I763" t="s">
        <v>41</v>
      </c>
      <c r="J763">
        <v>99</v>
      </c>
      <c r="K763" t="s">
        <v>23</v>
      </c>
      <c r="L763">
        <v>6</v>
      </c>
      <c r="M763" t="s">
        <v>59</v>
      </c>
      <c r="N763">
        <v>7777</v>
      </c>
      <c r="O763" t="s">
        <v>37</v>
      </c>
      <c r="P763">
        <v>14685</v>
      </c>
      <c r="T763" s="3">
        <f t="shared" si="23"/>
        <v>100</v>
      </c>
      <c r="U763" s="3">
        <f>IF(AND(R763&lt;&gt;"_U",N763&lt;&gt;9999,N763&lt;&gt;999,L763&lt;&gt;"Median"),IFERROR(VLOOKUP(A763,'Region Total'!A:P,16,0),"."),".")</f>
        <v>14685</v>
      </c>
    </row>
    <row r="764" spans="1:21" x14ac:dyDescent="0.3">
      <c r="A764" s="1" t="str">
        <f t="shared" si="22"/>
        <v>2018|Otago Region|$150,001-$200,000</v>
      </c>
      <c r="B764" t="s">
        <v>18</v>
      </c>
      <c r="C764" t="s">
        <v>19</v>
      </c>
      <c r="D764" t="s">
        <v>20</v>
      </c>
      <c r="E764" t="s">
        <v>21</v>
      </c>
      <c r="F764">
        <v>2018</v>
      </c>
      <c r="G764">
        <v>2018</v>
      </c>
      <c r="H764">
        <v>14</v>
      </c>
      <c r="I764" t="s">
        <v>41</v>
      </c>
      <c r="J764">
        <v>99</v>
      </c>
      <c r="K764" t="s">
        <v>23</v>
      </c>
      <c r="L764">
        <v>7</v>
      </c>
      <c r="M764" t="s">
        <v>43</v>
      </c>
      <c r="N764">
        <v>3</v>
      </c>
      <c r="O764" t="s">
        <v>25</v>
      </c>
      <c r="P764">
        <v>2754</v>
      </c>
      <c r="T764" s="3">
        <f t="shared" si="23"/>
        <v>27.06</v>
      </c>
      <c r="U764" s="3">
        <f>IF(AND(R764&lt;&gt;"_U",N764&lt;&gt;9999,N764&lt;&gt;999,L764&lt;&gt;"Median"),IFERROR(VLOOKUP(A764,'Region Total'!A:P,16,0),"."),".")</f>
        <v>10176</v>
      </c>
    </row>
    <row r="765" spans="1:21" x14ac:dyDescent="0.3">
      <c r="A765" s="1" t="str">
        <f t="shared" si="22"/>
        <v>2018|Otago Region|$150,001-$200,000</v>
      </c>
      <c r="B765" t="s">
        <v>18</v>
      </c>
      <c r="C765" t="s">
        <v>19</v>
      </c>
      <c r="D765" t="s">
        <v>20</v>
      </c>
      <c r="E765" t="s">
        <v>21</v>
      </c>
      <c r="F765">
        <v>2018</v>
      </c>
      <c r="G765">
        <v>2018</v>
      </c>
      <c r="H765">
        <v>14</v>
      </c>
      <c r="I765" t="s">
        <v>41</v>
      </c>
      <c r="J765">
        <v>99</v>
      </c>
      <c r="K765" t="s">
        <v>23</v>
      </c>
      <c r="L765">
        <v>7</v>
      </c>
      <c r="M765" t="s">
        <v>43</v>
      </c>
      <c r="N765">
        <v>2</v>
      </c>
      <c r="O765" t="s">
        <v>28</v>
      </c>
      <c r="P765">
        <v>1803</v>
      </c>
      <c r="T765" s="3">
        <f t="shared" si="23"/>
        <v>17.72</v>
      </c>
      <c r="U765" s="3">
        <f>IF(AND(R765&lt;&gt;"_U",N765&lt;&gt;9999,N765&lt;&gt;999,L765&lt;&gt;"Median"),IFERROR(VLOOKUP(A765,'Region Total'!A:P,16,0),"."),".")</f>
        <v>10176</v>
      </c>
    </row>
    <row r="766" spans="1:21" x14ac:dyDescent="0.3">
      <c r="A766" s="1" t="str">
        <f t="shared" si="22"/>
        <v>2018|Otago Region|$150,001-$200,000</v>
      </c>
      <c r="B766" t="s">
        <v>18</v>
      </c>
      <c r="C766" t="s">
        <v>19</v>
      </c>
      <c r="D766" t="s">
        <v>20</v>
      </c>
      <c r="E766" t="s">
        <v>21</v>
      </c>
      <c r="F766">
        <v>2018</v>
      </c>
      <c r="G766">
        <v>2018</v>
      </c>
      <c r="H766">
        <v>14</v>
      </c>
      <c r="I766" t="s">
        <v>41</v>
      </c>
      <c r="J766">
        <v>99</v>
      </c>
      <c r="K766" t="s">
        <v>23</v>
      </c>
      <c r="L766">
        <v>7</v>
      </c>
      <c r="M766" t="s">
        <v>43</v>
      </c>
      <c r="N766">
        <v>999</v>
      </c>
      <c r="O766" t="s">
        <v>42</v>
      </c>
      <c r="P766">
        <v>0</v>
      </c>
      <c r="T766" s="3" t="str">
        <f t="shared" si="23"/>
        <v>.</v>
      </c>
      <c r="U766" s="3" t="str">
        <f>IF(AND(R766&lt;&gt;"_U",N766&lt;&gt;9999,N766&lt;&gt;999,L766&lt;&gt;"Median"),IFERROR(VLOOKUP(A766,'Region Total'!A:P,16,0),"."),".")</f>
        <v>.</v>
      </c>
    </row>
    <row r="767" spans="1:21" x14ac:dyDescent="0.3">
      <c r="A767" s="1" t="str">
        <f t="shared" si="22"/>
        <v>2018|Otago Region|$150,001-$200,000</v>
      </c>
      <c r="B767" t="s">
        <v>18</v>
      </c>
      <c r="C767" t="s">
        <v>19</v>
      </c>
      <c r="D767" t="s">
        <v>20</v>
      </c>
      <c r="E767" t="s">
        <v>21</v>
      </c>
      <c r="F767">
        <v>2018</v>
      </c>
      <c r="G767">
        <v>2018</v>
      </c>
      <c r="H767">
        <v>14</v>
      </c>
      <c r="I767" t="s">
        <v>41</v>
      </c>
      <c r="J767">
        <v>99</v>
      </c>
      <c r="K767" t="s">
        <v>23</v>
      </c>
      <c r="L767">
        <v>7</v>
      </c>
      <c r="M767" t="s">
        <v>43</v>
      </c>
      <c r="N767">
        <v>9999</v>
      </c>
      <c r="O767" t="s">
        <v>40</v>
      </c>
      <c r="P767">
        <v>10179</v>
      </c>
      <c r="T767" s="3" t="str">
        <f t="shared" si="23"/>
        <v>.</v>
      </c>
      <c r="U767" s="3" t="str">
        <f>IF(AND(R767&lt;&gt;"_U",N767&lt;&gt;9999,N767&lt;&gt;999,L767&lt;&gt;"Median"),IFERROR(VLOOKUP(A767,'Region Total'!A:P,16,0),"."),".")</f>
        <v>.</v>
      </c>
    </row>
    <row r="768" spans="1:21" x14ac:dyDescent="0.3">
      <c r="A768" s="1" t="str">
        <f t="shared" si="22"/>
        <v>2018|Otago Region|$150,001-$200,000</v>
      </c>
      <c r="B768" t="s">
        <v>18</v>
      </c>
      <c r="C768" t="s">
        <v>19</v>
      </c>
      <c r="D768" t="s">
        <v>20</v>
      </c>
      <c r="E768" t="s">
        <v>21</v>
      </c>
      <c r="F768">
        <v>2018</v>
      </c>
      <c r="G768">
        <v>2018</v>
      </c>
      <c r="H768">
        <v>14</v>
      </c>
      <c r="I768" t="s">
        <v>41</v>
      </c>
      <c r="J768">
        <v>99</v>
      </c>
      <c r="K768" t="s">
        <v>23</v>
      </c>
      <c r="L768">
        <v>7</v>
      </c>
      <c r="M768" t="s">
        <v>43</v>
      </c>
      <c r="N768">
        <v>7777</v>
      </c>
      <c r="O768" t="s">
        <v>37</v>
      </c>
      <c r="P768">
        <v>10176</v>
      </c>
      <c r="T768" s="3">
        <f t="shared" si="23"/>
        <v>100</v>
      </c>
      <c r="U768" s="3">
        <f>IF(AND(R768&lt;&gt;"_U",N768&lt;&gt;9999,N768&lt;&gt;999,L768&lt;&gt;"Median"),IFERROR(VLOOKUP(A768,'Region Total'!A:P,16,0),"."),".")</f>
        <v>10176</v>
      </c>
    </row>
    <row r="769" spans="1:21" x14ac:dyDescent="0.3">
      <c r="A769" s="1" t="str">
        <f t="shared" si="22"/>
        <v>2018|Otago Region|$150,001-$200,000</v>
      </c>
      <c r="B769" t="s">
        <v>18</v>
      </c>
      <c r="C769" t="s">
        <v>19</v>
      </c>
      <c r="D769" t="s">
        <v>20</v>
      </c>
      <c r="E769" t="s">
        <v>21</v>
      </c>
      <c r="F769">
        <v>2018</v>
      </c>
      <c r="G769">
        <v>2018</v>
      </c>
      <c r="H769">
        <v>14</v>
      </c>
      <c r="I769" t="s">
        <v>41</v>
      </c>
      <c r="J769">
        <v>99</v>
      </c>
      <c r="K769" t="s">
        <v>23</v>
      </c>
      <c r="L769">
        <v>7</v>
      </c>
      <c r="M769" t="s">
        <v>43</v>
      </c>
      <c r="N769">
        <v>1</v>
      </c>
      <c r="O769" t="s">
        <v>33</v>
      </c>
      <c r="P769">
        <v>5616</v>
      </c>
      <c r="T769" s="3">
        <f t="shared" si="23"/>
        <v>55.19</v>
      </c>
      <c r="U769" s="3">
        <f>IF(AND(R769&lt;&gt;"_U",N769&lt;&gt;9999,N769&lt;&gt;999,L769&lt;&gt;"Median"),IFERROR(VLOOKUP(A769,'Region Total'!A:P,16,0),"."),".")</f>
        <v>10176</v>
      </c>
    </row>
    <row r="770" spans="1:21" x14ac:dyDescent="0.3">
      <c r="A770" s="1" t="str">
        <f t="shared" si="22"/>
        <v>2018|Otago Region|$200,001 or more</v>
      </c>
      <c r="B770" t="s">
        <v>18</v>
      </c>
      <c r="C770" t="s">
        <v>19</v>
      </c>
      <c r="D770" t="s">
        <v>20</v>
      </c>
      <c r="E770" t="s">
        <v>21</v>
      </c>
      <c r="F770">
        <v>2018</v>
      </c>
      <c r="G770">
        <v>2018</v>
      </c>
      <c r="H770">
        <v>14</v>
      </c>
      <c r="I770" t="s">
        <v>41</v>
      </c>
      <c r="J770">
        <v>99</v>
      </c>
      <c r="K770" t="s">
        <v>23</v>
      </c>
      <c r="L770">
        <v>8</v>
      </c>
      <c r="M770" t="s">
        <v>27</v>
      </c>
      <c r="N770">
        <v>9999</v>
      </c>
      <c r="O770" t="s">
        <v>40</v>
      </c>
      <c r="R770" t="s">
        <v>29</v>
      </c>
      <c r="S770" t="s">
        <v>30</v>
      </c>
      <c r="T770" s="3" t="str">
        <f t="shared" si="23"/>
        <v>.</v>
      </c>
      <c r="U770" s="3" t="str">
        <f>IF(AND(R770&lt;&gt;"_U",N770&lt;&gt;9999,N770&lt;&gt;999,L770&lt;&gt;"Median"),IFERROR(VLOOKUP(A770,'Region Total'!A:P,16,0),"."),".")</f>
        <v>.</v>
      </c>
    </row>
    <row r="771" spans="1:21" x14ac:dyDescent="0.3">
      <c r="A771" s="1" t="str">
        <f t="shared" ref="A771:A834" si="24">G771&amp;"|"&amp;I771&amp;"|"&amp;M771</f>
        <v>2018|Otago Region|$200,001 or more</v>
      </c>
      <c r="B771" t="s">
        <v>18</v>
      </c>
      <c r="C771" t="s">
        <v>19</v>
      </c>
      <c r="D771" t="s">
        <v>20</v>
      </c>
      <c r="E771" t="s">
        <v>21</v>
      </c>
      <c r="F771">
        <v>2018</v>
      </c>
      <c r="G771">
        <v>2018</v>
      </c>
      <c r="H771">
        <v>14</v>
      </c>
      <c r="I771" t="s">
        <v>41</v>
      </c>
      <c r="J771">
        <v>99</v>
      </c>
      <c r="K771" t="s">
        <v>23</v>
      </c>
      <c r="L771">
        <v>8</v>
      </c>
      <c r="M771" t="s">
        <v>27</v>
      </c>
      <c r="N771">
        <v>1</v>
      </c>
      <c r="O771" t="s">
        <v>33</v>
      </c>
      <c r="R771" t="s">
        <v>29</v>
      </c>
      <c r="S771" t="s">
        <v>30</v>
      </c>
      <c r="T771" s="3" t="str">
        <f t="shared" ref="T771:T834" si="25">IF(AND(R771&lt;&gt;"_U",R771&lt;&gt;"c",N771&lt;&gt;999,N771&lt;&gt;9999,L771&lt;&gt;"Median"),IFERROR((ROUND(P771/U771*100,2)),"."),".")</f>
        <v>.</v>
      </c>
      <c r="U771" s="3" t="str">
        <f>IF(AND(R771&lt;&gt;"_U",N771&lt;&gt;9999,N771&lt;&gt;999,L771&lt;&gt;"Median"),IFERROR(VLOOKUP(A771,'Region Total'!A:P,16,0),"."),".")</f>
        <v>.</v>
      </c>
    </row>
    <row r="772" spans="1:21" x14ac:dyDescent="0.3">
      <c r="A772" s="1" t="str">
        <f t="shared" si="24"/>
        <v>2018|Otago Region|$200,001 or more</v>
      </c>
      <c r="B772" t="s">
        <v>18</v>
      </c>
      <c r="C772" t="s">
        <v>19</v>
      </c>
      <c r="D772" t="s">
        <v>20</v>
      </c>
      <c r="E772" t="s">
        <v>21</v>
      </c>
      <c r="F772">
        <v>2018</v>
      </c>
      <c r="G772">
        <v>2018</v>
      </c>
      <c r="H772">
        <v>14</v>
      </c>
      <c r="I772" t="s">
        <v>41</v>
      </c>
      <c r="J772">
        <v>99</v>
      </c>
      <c r="K772" t="s">
        <v>23</v>
      </c>
      <c r="L772">
        <v>8</v>
      </c>
      <c r="M772" t="s">
        <v>27</v>
      </c>
      <c r="N772">
        <v>3</v>
      </c>
      <c r="O772" t="s">
        <v>25</v>
      </c>
      <c r="R772" t="s">
        <v>29</v>
      </c>
      <c r="S772" t="s">
        <v>30</v>
      </c>
      <c r="T772" s="3" t="str">
        <f t="shared" si="25"/>
        <v>.</v>
      </c>
      <c r="U772" s="3" t="str">
        <f>IF(AND(R772&lt;&gt;"_U",N772&lt;&gt;9999,N772&lt;&gt;999,L772&lt;&gt;"Median"),IFERROR(VLOOKUP(A772,'Region Total'!A:P,16,0),"."),".")</f>
        <v>.</v>
      </c>
    </row>
    <row r="773" spans="1:21" x14ac:dyDescent="0.3">
      <c r="A773" s="1" t="str">
        <f t="shared" si="24"/>
        <v>2018|Otago Region|$200,001 or more</v>
      </c>
      <c r="B773" t="s">
        <v>18</v>
      </c>
      <c r="C773" t="s">
        <v>19</v>
      </c>
      <c r="D773" t="s">
        <v>20</v>
      </c>
      <c r="E773" t="s">
        <v>21</v>
      </c>
      <c r="F773">
        <v>2018</v>
      </c>
      <c r="G773">
        <v>2018</v>
      </c>
      <c r="H773">
        <v>14</v>
      </c>
      <c r="I773" t="s">
        <v>41</v>
      </c>
      <c r="J773">
        <v>99</v>
      </c>
      <c r="K773" t="s">
        <v>23</v>
      </c>
      <c r="L773">
        <v>8</v>
      </c>
      <c r="M773" t="s">
        <v>27</v>
      </c>
      <c r="N773">
        <v>999</v>
      </c>
      <c r="O773" t="s">
        <v>42</v>
      </c>
      <c r="R773" t="s">
        <v>29</v>
      </c>
      <c r="S773" t="s">
        <v>30</v>
      </c>
      <c r="T773" s="3" t="str">
        <f t="shared" si="25"/>
        <v>.</v>
      </c>
      <c r="U773" s="3" t="str">
        <f>IF(AND(R773&lt;&gt;"_U",N773&lt;&gt;9999,N773&lt;&gt;999,L773&lt;&gt;"Median"),IFERROR(VLOOKUP(A773,'Region Total'!A:P,16,0),"."),".")</f>
        <v>.</v>
      </c>
    </row>
    <row r="774" spans="1:21" x14ac:dyDescent="0.3">
      <c r="A774" s="1" t="str">
        <f t="shared" si="24"/>
        <v>2018|Otago Region|$200,001 or more</v>
      </c>
      <c r="B774" t="s">
        <v>18</v>
      </c>
      <c r="C774" t="s">
        <v>19</v>
      </c>
      <c r="D774" t="s">
        <v>20</v>
      </c>
      <c r="E774" t="s">
        <v>21</v>
      </c>
      <c r="F774">
        <v>2018</v>
      </c>
      <c r="G774">
        <v>2018</v>
      </c>
      <c r="H774">
        <v>14</v>
      </c>
      <c r="I774" t="s">
        <v>41</v>
      </c>
      <c r="J774">
        <v>99</v>
      </c>
      <c r="K774" t="s">
        <v>23</v>
      </c>
      <c r="L774">
        <v>8</v>
      </c>
      <c r="M774" t="s">
        <v>27</v>
      </c>
      <c r="N774">
        <v>7777</v>
      </c>
      <c r="O774" t="s">
        <v>37</v>
      </c>
      <c r="R774" t="s">
        <v>29</v>
      </c>
      <c r="S774" t="s">
        <v>30</v>
      </c>
      <c r="T774" s="3" t="str">
        <f t="shared" si="25"/>
        <v>.</v>
      </c>
      <c r="U774" s="3" t="str">
        <f>IF(AND(R774&lt;&gt;"_U",N774&lt;&gt;9999,N774&lt;&gt;999,L774&lt;&gt;"Median"),IFERROR(VLOOKUP(A774,'Region Total'!A:P,16,0),"."),".")</f>
        <v>.</v>
      </c>
    </row>
    <row r="775" spans="1:21" x14ac:dyDescent="0.3">
      <c r="A775" s="1" t="str">
        <f t="shared" si="24"/>
        <v>2018|Otago Region|$200,001 or more</v>
      </c>
      <c r="B775" t="s">
        <v>18</v>
      </c>
      <c r="C775" t="s">
        <v>19</v>
      </c>
      <c r="D775" t="s">
        <v>20</v>
      </c>
      <c r="E775" t="s">
        <v>21</v>
      </c>
      <c r="F775">
        <v>2018</v>
      </c>
      <c r="G775">
        <v>2018</v>
      </c>
      <c r="H775">
        <v>14</v>
      </c>
      <c r="I775" t="s">
        <v>41</v>
      </c>
      <c r="J775">
        <v>99</v>
      </c>
      <c r="K775" t="s">
        <v>23</v>
      </c>
      <c r="L775">
        <v>8</v>
      </c>
      <c r="M775" t="s">
        <v>27</v>
      </c>
      <c r="N775">
        <v>2</v>
      </c>
      <c r="O775" t="s">
        <v>28</v>
      </c>
      <c r="R775" t="s">
        <v>29</v>
      </c>
      <c r="S775" t="s">
        <v>30</v>
      </c>
      <c r="T775" s="3" t="str">
        <f t="shared" si="25"/>
        <v>.</v>
      </c>
      <c r="U775" s="3" t="str">
        <f>IF(AND(R775&lt;&gt;"_U",N775&lt;&gt;9999,N775&lt;&gt;999,L775&lt;&gt;"Median"),IFERROR(VLOOKUP(A775,'Region Total'!A:P,16,0),"."),".")</f>
        <v>.</v>
      </c>
    </row>
    <row r="776" spans="1:21" x14ac:dyDescent="0.3">
      <c r="A776" s="1" t="str">
        <f t="shared" si="24"/>
        <v>2018|Otago Region|Total stated - total household income</v>
      </c>
      <c r="B776" t="s">
        <v>18</v>
      </c>
      <c r="C776" t="s">
        <v>19</v>
      </c>
      <c r="D776" t="s">
        <v>20</v>
      </c>
      <c r="E776" t="s">
        <v>21</v>
      </c>
      <c r="F776">
        <v>2018</v>
      </c>
      <c r="G776">
        <v>2018</v>
      </c>
      <c r="H776">
        <v>14</v>
      </c>
      <c r="I776" t="s">
        <v>41</v>
      </c>
      <c r="J776">
        <v>99</v>
      </c>
      <c r="K776" t="s">
        <v>23</v>
      </c>
      <c r="L776">
        <v>77</v>
      </c>
      <c r="M776" t="s">
        <v>32</v>
      </c>
      <c r="N776">
        <v>7777</v>
      </c>
      <c r="O776" t="s">
        <v>37</v>
      </c>
      <c r="P776">
        <v>79872</v>
      </c>
      <c r="T776" s="3">
        <f t="shared" si="25"/>
        <v>100</v>
      </c>
      <c r="U776" s="3">
        <f>IF(AND(R776&lt;&gt;"_U",N776&lt;&gt;9999,N776&lt;&gt;999,L776&lt;&gt;"Median"),IFERROR(VLOOKUP(A776,'Region Total'!A:P,16,0),"."),".")</f>
        <v>79872</v>
      </c>
    </row>
    <row r="777" spans="1:21" x14ac:dyDescent="0.3">
      <c r="A777" s="1" t="str">
        <f t="shared" si="24"/>
        <v>2018|Otago Region|Total stated - total household income</v>
      </c>
      <c r="B777" t="s">
        <v>18</v>
      </c>
      <c r="C777" t="s">
        <v>19</v>
      </c>
      <c r="D777" t="s">
        <v>20</v>
      </c>
      <c r="E777" t="s">
        <v>21</v>
      </c>
      <c r="F777">
        <v>2018</v>
      </c>
      <c r="G777">
        <v>2018</v>
      </c>
      <c r="H777">
        <v>14</v>
      </c>
      <c r="I777" t="s">
        <v>41</v>
      </c>
      <c r="J777">
        <v>99</v>
      </c>
      <c r="K777" t="s">
        <v>23</v>
      </c>
      <c r="L777">
        <v>77</v>
      </c>
      <c r="M777" t="s">
        <v>32</v>
      </c>
      <c r="N777">
        <v>9999</v>
      </c>
      <c r="O777" t="s">
        <v>40</v>
      </c>
      <c r="P777">
        <v>79875</v>
      </c>
      <c r="T777" s="3" t="str">
        <f t="shared" si="25"/>
        <v>.</v>
      </c>
      <c r="U777" s="3" t="str">
        <f>IF(AND(R777&lt;&gt;"_U",N777&lt;&gt;9999,N777&lt;&gt;999,L777&lt;&gt;"Median"),IFERROR(VLOOKUP(A777,'Region Total'!A:P,16,0),"."),".")</f>
        <v>.</v>
      </c>
    </row>
    <row r="778" spans="1:21" x14ac:dyDescent="0.3">
      <c r="A778" s="1" t="str">
        <f t="shared" si="24"/>
        <v>2018|Otago Region|Total stated - total household income</v>
      </c>
      <c r="B778" t="s">
        <v>18</v>
      </c>
      <c r="C778" t="s">
        <v>19</v>
      </c>
      <c r="D778" t="s">
        <v>20</v>
      </c>
      <c r="E778" t="s">
        <v>21</v>
      </c>
      <c r="F778">
        <v>2018</v>
      </c>
      <c r="G778">
        <v>2018</v>
      </c>
      <c r="H778">
        <v>14</v>
      </c>
      <c r="I778" t="s">
        <v>41</v>
      </c>
      <c r="J778">
        <v>99</v>
      </c>
      <c r="K778" t="s">
        <v>23</v>
      </c>
      <c r="L778">
        <v>77</v>
      </c>
      <c r="M778" t="s">
        <v>32</v>
      </c>
      <c r="N778">
        <v>999</v>
      </c>
      <c r="O778" t="s">
        <v>42</v>
      </c>
      <c r="P778">
        <v>0</v>
      </c>
      <c r="T778" s="3" t="str">
        <f t="shared" si="25"/>
        <v>.</v>
      </c>
      <c r="U778" s="3" t="str">
        <f>IF(AND(R778&lt;&gt;"_U",N778&lt;&gt;9999,N778&lt;&gt;999,L778&lt;&gt;"Median"),IFERROR(VLOOKUP(A778,'Region Total'!A:P,16,0),"."),".")</f>
        <v>.</v>
      </c>
    </row>
    <row r="779" spans="1:21" x14ac:dyDescent="0.3">
      <c r="A779" s="1" t="str">
        <f t="shared" si="24"/>
        <v>2018|Otago Region|Total stated - total household income</v>
      </c>
      <c r="B779" t="s">
        <v>18</v>
      </c>
      <c r="C779" t="s">
        <v>19</v>
      </c>
      <c r="D779" t="s">
        <v>20</v>
      </c>
      <c r="E779" t="s">
        <v>21</v>
      </c>
      <c r="F779">
        <v>2018</v>
      </c>
      <c r="G779">
        <v>2018</v>
      </c>
      <c r="H779">
        <v>14</v>
      </c>
      <c r="I779" t="s">
        <v>41</v>
      </c>
      <c r="J779">
        <v>99</v>
      </c>
      <c r="K779" t="s">
        <v>23</v>
      </c>
      <c r="L779">
        <v>77</v>
      </c>
      <c r="M779" t="s">
        <v>32</v>
      </c>
      <c r="N779">
        <v>3</v>
      </c>
      <c r="O779" t="s">
        <v>25</v>
      </c>
      <c r="P779">
        <v>12606</v>
      </c>
      <c r="T779" s="3">
        <f t="shared" si="25"/>
        <v>15.78</v>
      </c>
      <c r="U779" s="3">
        <f>IF(AND(R779&lt;&gt;"_U",N779&lt;&gt;9999,N779&lt;&gt;999,L779&lt;&gt;"Median"),IFERROR(VLOOKUP(A779,'Region Total'!A:P,16,0),"."),".")</f>
        <v>79872</v>
      </c>
    </row>
    <row r="780" spans="1:21" x14ac:dyDescent="0.3">
      <c r="A780" s="1" t="str">
        <f t="shared" si="24"/>
        <v>2018|Otago Region|Total stated - total household income</v>
      </c>
      <c r="B780" t="s">
        <v>18</v>
      </c>
      <c r="C780" t="s">
        <v>19</v>
      </c>
      <c r="D780" t="s">
        <v>20</v>
      </c>
      <c r="E780" t="s">
        <v>21</v>
      </c>
      <c r="F780">
        <v>2018</v>
      </c>
      <c r="G780">
        <v>2018</v>
      </c>
      <c r="H780">
        <v>14</v>
      </c>
      <c r="I780" t="s">
        <v>41</v>
      </c>
      <c r="J780">
        <v>99</v>
      </c>
      <c r="K780" t="s">
        <v>23</v>
      </c>
      <c r="L780">
        <v>77</v>
      </c>
      <c r="M780" t="s">
        <v>32</v>
      </c>
      <c r="N780">
        <v>1</v>
      </c>
      <c r="O780" t="s">
        <v>33</v>
      </c>
      <c r="P780">
        <v>42168</v>
      </c>
      <c r="T780" s="3">
        <f t="shared" si="25"/>
        <v>52.79</v>
      </c>
      <c r="U780" s="3">
        <f>IF(AND(R780&lt;&gt;"_U",N780&lt;&gt;9999,N780&lt;&gt;999,L780&lt;&gt;"Median"),IFERROR(VLOOKUP(A780,'Region Total'!A:P,16,0),"."),".")</f>
        <v>79872</v>
      </c>
    </row>
    <row r="781" spans="1:21" x14ac:dyDescent="0.3">
      <c r="A781" s="1" t="str">
        <f t="shared" si="24"/>
        <v>2018|Otago Region|Total stated - total household income</v>
      </c>
      <c r="B781" t="s">
        <v>18</v>
      </c>
      <c r="C781" t="s">
        <v>19</v>
      </c>
      <c r="D781" t="s">
        <v>20</v>
      </c>
      <c r="E781" t="s">
        <v>21</v>
      </c>
      <c r="F781">
        <v>2018</v>
      </c>
      <c r="G781">
        <v>2018</v>
      </c>
      <c r="H781">
        <v>14</v>
      </c>
      <c r="I781" t="s">
        <v>41</v>
      </c>
      <c r="J781">
        <v>99</v>
      </c>
      <c r="K781" t="s">
        <v>23</v>
      </c>
      <c r="L781">
        <v>77</v>
      </c>
      <c r="M781" t="s">
        <v>32</v>
      </c>
      <c r="N781">
        <v>2</v>
      </c>
      <c r="O781" t="s">
        <v>28</v>
      </c>
      <c r="P781">
        <v>25104</v>
      </c>
      <c r="T781" s="3">
        <f t="shared" si="25"/>
        <v>31.43</v>
      </c>
      <c r="U781" s="3">
        <f>IF(AND(R781&lt;&gt;"_U",N781&lt;&gt;9999,N781&lt;&gt;999,L781&lt;&gt;"Median"),IFERROR(VLOOKUP(A781,'Region Total'!A:P,16,0),"."),".")</f>
        <v>79872</v>
      </c>
    </row>
    <row r="782" spans="1:21" x14ac:dyDescent="0.3">
      <c r="A782" s="1" t="str">
        <f t="shared" si="24"/>
        <v>2018|Otago Region|Total - total household income</v>
      </c>
      <c r="B782" t="s">
        <v>18</v>
      </c>
      <c r="C782" t="s">
        <v>19</v>
      </c>
      <c r="D782" t="s">
        <v>20</v>
      </c>
      <c r="E782" t="s">
        <v>21</v>
      </c>
      <c r="F782">
        <v>2018</v>
      </c>
      <c r="G782">
        <v>2018</v>
      </c>
      <c r="H782">
        <v>14</v>
      </c>
      <c r="I782" t="s">
        <v>41</v>
      </c>
      <c r="J782">
        <v>99</v>
      </c>
      <c r="K782" t="s">
        <v>23</v>
      </c>
      <c r="L782">
        <v>99</v>
      </c>
      <c r="M782" t="s">
        <v>48</v>
      </c>
      <c r="N782">
        <v>9999</v>
      </c>
      <c r="O782" t="s">
        <v>40</v>
      </c>
      <c r="P782">
        <v>85665</v>
      </c>
      <c r="T782" s="3" t="str">
        <f t="shared" si="25"/>
        <v>.</v>
      </c>
      <c r="U782" s="3" t="str">
        <f>IF(AND(R782&lt;&gt;"_U",N782&lt;&gt;9999,N782&lt;&gt;999,L782&lt;&gt;"Median"),IFERROR(VLOOKUP(A782,'Region Total'!A:P,16,0),"."),".")</f>
        <v>.</v>
      </c>
    </row>
    <row r="783" spans="1:21" x14ac:dyDescent="0.3">
      <c r="A783" s="1" t="str">
        <f t="shared" si="24"/>
        <v>2018|Otago Region|Total - total household income</v>
      </c>
      <c r="B783" t="s">
        <v>18</v>
      </c>
      <c r="C783" t="s">
        <v>19</v>
      </c>
      <c r="D783" t="s">
        <v>20</v>
      </c>
      <c r="E783" t="s">
        <v>21</v>
      </c>
      <c r="F783">
        <v>2018</v>
      </c>
      <c r="G783">
        <v>2018</v>
      </c>
      <c r="H783">
        <v>14</v>
      </c>
      <c r="I783" t="s">
        <v>41</v>
      </c>
      <c r="J783">
        <v>99</v>
      </c>
      <c r="K783" t="s">
        <v>23</v>
      </c>
      <c r="L783">
        <v>99</v>
      </c>
      <c r="M783" t="s">
        <v>48</v>
      </c>
      <c r="N783">
        <v>2</v>
      </c>
      <c r="O783" t="s">
        <v>28</v>
      </c>
      <c r="P783">
        <v>27321</v>
      </c>
      <c r="T783" s="3">
        <f t="shared" si="25"/>
        <v>31.98</v>
      </c>
      <c r="U783" s="3">
        <f>IF(AND(R783&lt;&gt;"_U",N783&lt;&gt;9999,N783&lt;&gt;999,L783&lt;&gt;"Median"),IFERROR(VLOOKUP(A783,'Region Total'!A:P,16,0),"."),".")</f>
        <v>85428</v>
      </c>
    </row>
    <row r="784" spans="1:21" x14ac:dyDescent="0.3">
      <c r="A784" s="1" t="str">
        <f t="shared" si="24"/>
        <v>2018|Otago Region|Total - total household income</v>
      </c>
      <c r="B784" t="s">
        <v>18</v>
      </c>
      <c r="C784" t="s">
        <v>19</v>
      </c>
      <c r="D784" t="s">
        <v>20</v>
      </c>
      <c r="E784" t="s">
        <v>21</v>
      </c>
      <c r="F784">
        <v>2018</v>
      </c>
      <c r="G784">
        <v>2018</v>
      </c>
      <c r="H784">
        <v>14</v>
      </c>
      <c r="I784" t="s">
        <v>41</v>
      </c>
      <c r="J784">
        <v>99</v>
      </c>
      <c r="K784" t="s">
        <v>23</v>
      </c>
      <c r="L784">
        <v>99</v>
      </c>
      <c r="M784" t="s">
        <v>48</v>
      </c>
      <c r="N784">
        <v>1</v>
      </c>
      <c r="O784" t="s">
        <v>33</v>
      </c>
      <c r="P784">
        <v>44631</v>
      </c>
      <c r="T784" s="3">
        <f t="shared" si="25"/>
        <v>52.24</v>
      </c>
      <c r="U784" s="3">
        <f>IF(AND(R784&lt;&gt;"_U",N784&lt;&gt;9999,N784&lt;&gt;999,L784&lt;&gt;"Median"),IFERROR(VLOOKUP(A784,'Region Total'!A:P,16,0),"."),".")</f>
        <v>85428</v>
      </c>
    </row>
    <row r="785" spans="1:21" x14ac:dyDescent="0.3">
      <c r="A785" s="1" t="str">
        <f t="shared" si="24"/>
        <v>2018|Otago Region|Total - total household income</v>
      </c>
      <c r="B785" t="s">
        <v>18</v>
      </c>
      <c r="C785" t="s">
        <v>19</v>
      </c>
      <c r="D785" t="s">
        <v>20</v>
      </c>
      <c r="E785" t="s">
        <v>21</v>
      </c>
      <c r="F785">
        <v>2018</v>
      </c>
      <c r="G785">
        <v>2018</v>
      </c>
      <c r="H785">
        <v>14</v>
      </c>
      <c r="I785" t="s">
        <v>41</v>
      </c>
      <c r="J785">
        <v>99</v>
      </c>
      <c r="K785" t="s">
        <v>23</v>
      </c>
      <c r="L785">
        <v>99</v>
      </c>
      <c r="M785" t="s">
        <v>48</v>
      </c>
      <c r="N785">
        <v>7777</v>
      </c>
      <c r="O785" t="s">
        <v>37</v>
      </c>
      <c r="P785">
        <v>85428</v>
      </c>
      <c r="T785" s="3">
        <f t="shared" si="25"/>
        <v>100</v>
      </c>
      <c r="U785" s="3">
        <f>IF(AND(R785&lt;&gt;"_U",N785&lt;&gt;9999,N785&lt;&gt;999,L785&lt;&gt;"Median"),IFERROR(VLOOKUP(A785,'Region Total'!A:P,16,0),"."),".")</f>
        <v>85428</v>
      </c>
    </row>
    <row r="786" spans="1:21" x14ac:dyDescent="0.3">
      <c r="A786" s="1" t="str">
        <f t="shared" si="24"/>
        <v>2018|Otago Region|Total - total household income</v>
      </c>
      <c r="B786" t="s">
        <v>18</v>
      </c>
      <c r="C786" t="s">
        <v>19</v>
      </c>
      <c r="D786" t="s">
        <v>20</v>
      </c>
      <c r="E786" t="s">
        <v>21</v>
      </c>
      <c r="F786">
        <v>2018</v>
      </c>
      <c r="G786">
        <v>2018</v>
      </c>
      <c r="H786">
        <v>14</v>
      </c>
      <c r="I786" t="s">
        <v>41</v>
      </c>
      <c r="J786">
        <v>99</v>
      </c>
      <c r="K786" t="s">
        <v>23</v>
      </c>
      <c r="L786">
        <v>99</v>
      </c>
      <c r="M786" t="s">
        <v>48</v>
      </c>
      <c r="N786">
        <v>3</v>
      </c>
      <c r="O786" t="s">
        <v>25</v>
      </c>
      <c r="P786">
        <v>13473</v>
      </c>
      <c r="T786" s="3">
        <f t="shared" si="25"/>
        <v>15.77</v>
      </c>
      <c r="U786" s="3">
        <f>IF(AND(R786&lt;&gt;"_U",N786&lt;&gt;9999,N786&lt;&gt;999,L786&lt;&gt;"Median"),IFERROR(VLOOKUP(A786,'Region Total'!A:P,16,0),"."),".")</f>
        <v>85428</v>
      </c>
    </row>
    <row r="787" spans="1:21" x14ac:dyDescent="0.3">
      <c r="A787" s="1" t="str">
        <f t="shared" si="24"/>
        <v>2018|Otago Region|Total - total household income</v>
      </c>
      <c r="B787" t="s">
        <v>18</v>
      </c>
      <c r="C787" t="s">
        <v>19</v>
      </c>
      <c r="D787" t="s">
        <v>20</v>
      </c>
      <c r="E787" t="s">
        <v>21</v>
      </c>
      <c r="F787">
        <v>2018</v>
      </c>
      <c r="G787">
        <v>2018</v>
      </c>
      <c r="H787">
        <v>14</v>
      </c>
      <c r="I787" t="s">
        <v>41</v>
      </c>
      <c r="J787">
        <v>99</v>
      </c>
      <c r="K787" t="s">
        <v>23</v>
      </c>
      <c r="L787">
        <v>99</v>
      </c>
      <c r="M787" t="s">
        <v>48</v>
      </c>
      <c r="N787">
        <v>999</v>
      </c>
      <c r="O787" t="s">
        <v>42</v>
      </c>
      <c r="P787">
        <v>237</v>
      </c>
      <c r="T787" s="3" t="str">
        <f t="shared" si="25"/>
        <v>.</v>
      </c>
      <c r="U787" s="3" t="str">
        <f>IF(AND(R787&lt;&gt;"_U",N787&lt;&gt;9999,N787&lt;&gt;999,L787&lt;&gt;"Median"),IFERROR(VLOOKUP(A787,'Region Total'!A:P,16,0),"."),".")</f>
        <v>.</v>
      </c>
    </row>
    <row r="788" spans="1:21" x14ac:dyDescent="0.3">
      <c r="A788" s="1" t="str">
        <f t="shared" si="24"/>
        <v>2018|Otago Region|Median ($) - total household income</v>
      </c>
      <c r="B788" t="s">
        <v>18</v>
      </c>
      <c r="C788" t="s">
        <v>19</v>
      </c>
      <c r="D788" t="s">
        <v>20</v>
      </c>
      <c r="E788" t="s">
        <v>21</v>
      </c>
      <c r="F788">
        <v>2018</v>
      </c>
      <c r="G788">
        <v>2018</v>
      </c>
      <c r="H788">
        <v>14</v>
      </c>
      <c r="I788" t="s">
        <v>41</v>
      </c>
      <c r="J788">
        <v>99</v>
      </c>
      <c r="K788" t="s">
        <v>23</v>
      </c>
      <c r="L788" t="s">
        <v>56</v>
      </c>
      <c r="M788" t="s">
        <v>57</v>
      </c>
      <c r="N788">
        <v>1</v>
      </c>
      <c r="O788" t="s">
        <v>33</v>
      </c>
      <c r="P788">
        <v>76000</v>
      </c>
      <c r="T788" s="3" t="str">
        <f t="shared" si="25"/>
        <v>.</v>
      </c>
      <c r="U788" s="3" t="str">
        <f>IF(AND(R788&lt;&gt;"_U",N788&lt;&gt;9999,N788&lt;&gt;999,L788&lt;&gt;"Median"),IFERROR(VLOOKUP(A788,'Region Total'!A:P,16,0),"."),".")</f>
        <v>.</v>
      </c>
    </row>
    <row r="789" spans="1:21" x14ac:dyDescent="0.3">
      <c r="A789" s="1" t="str">
        <f t="shared" si="24"/>
        <v>2018|Otago Region|Median ($) - total household income</v>
      </c>
      <c r="B789" t="s">
        <v>18</v>
      </c>
      <c r="C789" t="s">
        <v>19</v>
      </c>
      <c r="D789" t="s">
        <v>20</v>
      </c>
      <c r="E789" t="s">
        <v>21</v>
      </c>
      <c r="F789">
        <v>2018</v>
      </c>
      <c r="G789">
        <v>2018</v>
      </c>
      <c r="H789">
        <v>14</v>
      </c>
      <c r="I789" t="s">
        <v>41</v>
      </c>
      <c r="J789">
        <v>99</v>
      </c>
      <c r="K789" t="s">
        <v>23</v>
      </c>
      <c r="L789" t="s">
        <v>56</v>
      </c>
      <c r="M789" t="s">
        <v>57</v>
      </c>
      <c r="N789">
        <v>2</v>
      </c>
      <c r="O789" t="s">
        <v>28</v>
      </c>
      <c r="P789">
        <v>50300</v>
      </c>
      <c r="T789" s="3" t="str">
        <f t="shared" si="25"/>
        <v>.</v>
      </c>
      <c r="U789" s="3" t="str">
        <f>IF(AND(R789&lt;&gt;"_U",N789&lt;&gt;9999,N789&lt;&gt;999,L789&lt;&gt;"Median"),IFERROR(VLOOKUP(A789,'Region Total'!A:P,16,0),"."),".")</f>
        <v>.</v>
      </c>
    </row>
    <row r="790" spans="1:21" x14ac:dyDescent="0.3">
      <c r="A790" s="1" t="str">
        <f t="shared" si="24"/>
        <v>2018|Otago Region|Median ($) - total household income</v>
      </c>
      <c r="B790" t="s">
        <v>18</v>
      </c>
      <c r="C790" t="s">
        <v>19</v>
      </c>
      <c r="D790" t="s">
        <v>20</v>
      </c>
      <c r="E790" t="s">
        <v>21</v>
      </c>
      <c r="F790">
        <v>2018</v>
      </c>
      <c r="G790">
        <v>2018</v>
      </c>
      <c r="H790">
        <v>14</v>
      </c>
      <c r="I790" t="s">
        <v>41</v>
      </c>
      <c r="J790">
        <v>99</v>
      </c>
      <c r="K790" t="s">
        <v>23</v>
      </c>
      <c r="L790" t="s">
        <v>56</v>
      </c>
      <c r="M790" t="s">
        <v>57</v>
      </c>
      <c r="N790">
        <v>999</v>
      </c>
      <c r="O790" t="s">
        <v>42</v>
      </c>
      <c r="P790">
        <v>150000</v>
      </c>
      <c r="T790" s="3" t="str">
        <f t="shared" si="25"/>
        <v>.</v>
      </c>
      <c r="U790" s="3" t="str">
        <f>IF(AND(R790&lt;&gt;"_U",N790&lt;&gt;9999,N790&lt;&gt;999,L790&lt;&gt;"Median"),IFERROR(VLOOKUP(A790,'Region Total'!A:P,16,0),"."),".")</f>
        <v>.</v>
      </c>
    </row>
    <row r="791" spans="1:21" x14ac:dyDescent="0.3">
      <c r="A791" s="1" t="str">
        <f t="shared" si="24"/>
        <v>2018|Otago Region|Median ($) - total household income</v>
      </c>
      <c r="B791" t="s">
        <v>18</v>
      </c>
      <c r="C791" t="s">
        <v>19</v>
      </c>
      <c r="D791" t="s">
        <v>20</v>
      </c>
      <c r="E791" t="s">
        <v>21</v>
      </c>
      <c r="F791">
        <v>2018</v>
      </c>
      <c r="G791">
        <v>2018</v>
      </c>
      <c r="H791">
        <v>14</v>
      </c>
      <c r="I791" t="s">
        <v>41</v>
      </c>
      <c r="J791">
        <v>99</v>
      </c>
      <c r="K791" t="s">
        <v>23</v>
      </c>
      <c r="L791" t="s">
        <v>56</v>
      </c>
      <c r="M791" t="s">
        <v>57</v>
      </c>
      <c r="N791">
        <v>7777</v>
      </c>
      <c r="O791" t="s">
        <v>37</v>
      </c>
      <c r="P791">
        <v>67000</v>
      </c>
      <c r="T791" s="3" t="str">
        <f t="shared" si="25"/>
        <v>.</v>
      </c>
      <c r="U791" s="3" t="str">
        <f>IF(AND(R791&lt;&gt;"_U",N791&lt;&gt;9999,N791&lt;&gt;999,L791&lt;&gt;"Median"),IFERROR(VLOOKUP(A791,'Region Total'!A:P,16,0),"."),".")</f>
        <v>.</v>
      </c>
    </row>
    <row r="792" spans="1:21" x14ac:dyDescent="0.3">
      <c r="A792" s="1" t="str">
        <f t="shared" si="24"/>
        <v>2018|Otago Region|Median ($) - total household income</v>
      </c>
      <c r="B792" t="s">
        <v>18</v>
      </c>
      <c r="C792" t="s">
        <v>19</v>
      </c>
      <c r="D792" t="s">
        <v>20</v>
      </c>
      <c r="E792" t="s">
        <v>21</v>
      </c>
      <c r="F792">
        <v>2018</v>
      </c>
      <c r="G792">
        <v>2018</v>
      </c>
      <c r="H792">
        <v>14</v>
      </c>
      <c r="I792" t="s">
        <v>41</v>
      </c>
      <c r="J792">
        <v>99</v>
      </c>
      <c r="K792" t="s">
        <v>23</v>
      </c>
      <c r="L792" t="s">
        <v>56</v>
      </c>
      <c r="M792" t="s">
        <v>57</v>
      </c>
      <c r="N792">
        <v>3</v>
      </c>
      <c r="O792" t="s">
        <v>25</v>
      </c>
      <c r="P792">
        <v>78300</v>
      </c>
      <c r="T792" s="3" t="str">
        <f t="shared" si="25"/>
        <v>.</v>
      </c>
      <c r="U792" s="3" t="str">
        <f>IF(AND(R792&lt;&gt;"_U",N792&lt;&gt;9999,N792&lt;&gt;999,L792&lt;&gt;"Median"),IFERROR(VLOOKUP(A792,'Region Total'!A:P,16,0),"."),".")</f>
        <v>.</v>
      </c>
    </row>
    <row r="793" spans="1:21" x14ac:dyDescent="0.3">
      <c r="A793" s="1" t="str">
        <f t="shared" si="24"/>
        <v>2018|Otago Region|Median ($) - total household income</v>
      </c>
      <c r="B793" t="s">
        <v>18</v>
      </c>
      <c r="C793" t="s">
        <v>19</v>
      </c>
      <c r="D793" t="s">
        <v>20</v>
      </c>
      <c r="E793" t="s">
        <v>21</v>
      </c>
      <c r="F793">
        <v>2018</v>
      </c>
      <c r="G793">
        <v>2018</v>
      </c>
      <c r="H793">
        <v>14</v>
      </c>
      <c r="I793" t="s">
        <v>41</v>
      </c>
      <c r="J793">
        <v>99</v>
      </c>
      <c r="K793" t="s">
        <v>23</v>
      </c>
      <c r="L793" t="s">
        <v>56</v>
      </c>
      <c r="M793" t="s">
        <v>57</v>
      </c>
      <c r="N793">
        <v>9999</v>
      </c>
      <c r="O793" t="s">
        <v>40</v>
      </c>
      <c r="P793">
        <v>67000</v>
      </c>
      <c r="T793" s="3" t="str">
        <f t="shared" si="25"/>
        <v>.</v>
      </c>
      <c r="U793" s="3" t="str">
        <f>IF(AND(R793&lt;&gt;"_U",N793&lt;&gt;9999,N793&lt;&gt;999,L793&lt;&gt;"Median"),IFERROR(VLOOKUP(A793,'Region Total'!A:P,16,0),"."),".")</f>
        <v>.</v>
      </c>
    </row>
    <row r="794" spans="1:21" x14ac:dyDescent="0.3">
      <c r="A794" s="1" t="str">
        <f t="shared" si="24"/>
        <v>2018|Southland Region|$20,000 or less</v>
      </c>
      <c r="B794" t="s">
        <v>18</v>
      </c>
      <c r="C794" t="s">
        <v>19</v>
      </c>
      <c r="D794" t="s">
        <v>20</v>
      </c>
      <c r="E794" t="s">
        <v>21</v>
      </c>
      <c r="F794">
        <v>2018</v>
      </c>
      <c r="G794">
        <v>2018</v>
      </c>
      <c r="H794">
        <v>15</v>
      </c>
      <c r="I794" t="s">
        <v>47</v>
      </c>
      <c r="J794">
        <v>99</v>
      </c>
      <c r="K794" t="s">
        <v>23</v>
      </c>
      <c r="L794">
        <v>1</v>
      </c>
      <c r="M794" t="s">
        <v>39</v>
      </c>
      <c r="N794">
        <v>3</v>
      </c>
      <c r="O794" t="s">
        <v>25</v>
      </c>
      <c r="P794">
        <v>294</v>
      </c>
      <c r="T794" s="3">
        <f t="shared" si="25"/>
        <v>8.6300000000000008</v>
      </c>
      <c r="U794" s="3">
        <f>IF(AND(R794&lt;&gt;"_U",N794&lt;&gt;9999,N794&lt;&gt;999,L794&lt;&gt;"Median"),IFERROR(VLOOKUP(A794,'Region Total'!A:P,16,0),"."),".")</f>
        <v>3408</v>
      </c>
    </row>
    <row r="795" spans="1:21" x14ac:dyDescent="0.3">
      <c r="A795" s="1" t="str">
        <f t="shared" si="24"/>
        <v>2018|Southland Region|$20,000 or less</v>
      </c>
      <c r="B795" t="s">
        <v>18</v>
      </c>
      <c r="C795" t="s">
        <v>19</v>
      </c>
      <c r="D795" t="s">
        <v>20</v>
      </c>
      <c r="E795" t="s">
        <v>21</v>
      </c>
      <c r="F795">
        <v>2018</v>
      </c>
      <c r="G795">
        <v>2018</v>
      </c>
      <c r="H795">
        <v>15</v>
      </c>
      <c r="I795" t="s">
        <v>47</v>
      </c>
      <c r="J795">
        <v>99</v>
      </c>
      <c r="K795" t="s">
        <v>23</v>
      </c>
      <c r="L795">
        <v>1</v>
      </c>
      <c r="M795" t="s">
        <v>39</v>
      </c>
      <c r="N795">
        <v>2</v>
      </c>
      <c r="O795" t="s">
        <v>28</v>
      </c>
      <c r="P795">
        <v>1800</v>
      </c>
      <c r="T795" s="3">
        <f t="shared" si="25"/>
        <v>52.82</v>
      </c>
      <c r="U795" s="3">
        <f>IF(AND(R795&lt;&gt;"_U",N795&lt;&gt;9999,N795&lt;&gt;999,L795&lt;&gt;"Median"),IFERROR(VLOOKUP(A795,'Region Total'!A:P,16,0),"."),".")</f>
        <v>3408</v>
      </c>
    </row>
    <row r="796" spans="1:21" x14ac:dyDescent="0.3">
      <c r="A796" s="1" t="str">
        <f t="shared" si="24"/>
        <v>2018|Southland Region|$20,000 or less</v>
      </c>
      <c r="B796" t="s">
        <v>18</v>
      </c>
      <c r="C796" t="s">
        <v>19</v>
      </c>
      <c r="D796" t="s">
        <v>20</v>
      </c>
      <c r="E796" t="s">
        <v>21</v>
      </c>
      <c r="F796">
        <v>2018</v>
      </c>
      <c r="G796">
        <v>2018</v>
      </c>
      <c r="H796">
        <v>15</v>
      </c>
      <c r="I796" t="s">
        <v>47</v>
      </c>
      <c r="J796">
        <v>99</v>
      </c>
      <c r="K796" t="s">
        <v>23</v>
      </c>
      <c r="L796">
        <v>1</v>
      </c>
      <c r="M796" t="s">
        <v>39</v>
      </c>
      <c r="N796">
        <v>7777</v>
      </c>
      <c r="O796" t="s">
        <v>37</v>
      </c>
      <c r="P796">
        <v>3408</v>
      </c>
      <c r="T796" s="3">
        <f t="shared" si="25"/>
        <v>100</v>
      </c>
      <c r="U796" s="3">
        <f>IF(AND(R796&lt;&gt;"_U",N796&lt;&gt;9999,N796&lt;&gt;999,L796&lt;&gt;"Median"),IFERROR(VLOOKUP(A796,'Region Total'!A:P,16,0),"."),".")</f>
        <v>3408</v>
      </c>
    </row>
    <row r="797" spans="1:21" x14ac:dyDescent="0.3">
      <c r="A797" s="1" t="str">
        <f t="shared" si="24"/>
        <v>2018|Southland Region|$20,000 or less</v>
      </c>
      <c r="B797" t="s">
        <v>18</v>
      </c>
      <c r="C797" t="s">
        <v>19</v>
      </c>
      <c r="D797" t="s">
        <v>20</v>
      </c>
      <c r="E797" t="s">
        <v>21</v>
      </c>
      <c r="F797">
        <v>2018</v>
      </c>
      <c r="G797">
        <v>2018</v>
      </c>
      <c r="H797">
        <v>15</v>
      </c>
      <c r="I797" t="s">
        <v>47</v>
      </c>
      <c r="J797">
        <v>99</v>
      </c>
      <c r="K797" t="s">
        <v>23</v>
      </c>
      <c r="L797">
        <v>1</v>
      </c>
      <c r="M797" t="s">
        <v>39</v>
      </c>
      <c r="N797">
        <v>9999</v>
      </c>
      <c r="O797" t="s">
        <v>40</v>
      </c>
      <c r="P797">
        <v>3408</v>
      </c>
      <c r="T797" s="3" t="str">
        <f t="shared" si="25"/>
        <v>.</v>
      </c>
      <c r="U797" s="3" t="str">
        <f>IF(AND(R797&lt;&gt;"_U",N797&lt;&gt;9999,N797&lt;&gt;999,L797&lt;&gt;"Median"),IFERROR(VLOOKUP(A797,'Region Total'!A:P,16,0),"."),".")</f>
        <v>.</v>
      </c>
    </row>
    <row r="798" spans="1:21" x14ac:dyDescent="0.3">
      <c r="A798" s="1" t="str">
        <f t="shared" si="24"/>
        <v>2018|Southland Region|$20,000 or less</v>
      </c>
      <c r="B798" t="s">
        <v>18</v>
      </c>
      <c r="C798" t="s">
        <v>19</v>
      </c>
      <c r="D798" t="s">
        <v>20</v>
      </c>
      <c r="E798" t="s">
        <v>21</v>
      </c>
      <c r="F798">
        <v>2018</v>
      </c>
      <c r="G798">
        <v>2018</v>
      </c>
      <c r="H798">
        <v>15</v>
      </c>
      <c r="I798" t="s">
        <v>47</v>
      </c>
      <c r="J798">
        <v>99</v>
      </c>
      <c r="K798" t="s">
        <v>23</v>
      </c>
      <c r="L798">
        <v>1</v>
      </c>
      <c r="M798" t="s">
        <v>39</v>
      </c>
      <c r="N798">
        <v>1</v>
      </c>
      <c r="O798" t="s">
        <v>33</v>
      </c>
      <c r="P798">
        <v>1314</v>
      </c>
      <c r="T798" s="3">
        <f t="shared" si="25"/>
        <v>38.56</v>
      </c>
      <c r="U798" s="3">
        <f>IF(AND(R798&lt;&gt;"_U",N798&lt;&gt;9999,N798&lt;&gt;999,L798&lt;&gt;"Median"),IFERROR(VLOOKUP(A798,'Region Total'!A:P,16,0),"."),".")</f>
        <v>3408</v>
      </c>
    </row>
    <row r="799" spans="1:21" x14ac:dyDescent="0.3">
      <c r="A799" s="1" t="str">
        <f t="shared" si="24"/>
        <v>2018|Southland Region|$20,000 or less</v>
      </c>
      <c r="B799" t="s">
        <v>18</v>
      </c>
      <c r="C799" t="s">
        <v>19</v>
      </c>
      <c r="D799" t="s">
        <v>20</v>
      </c>
      <c r="E799" t="s">
        <v>21</v>
      </c>
      <c r="F799">
        <v>2018</v>
      </c>
      <c r="G799">
        <v>2018</v>
      </c>
      <c r="H799">
        <v>15</v>
      </c>
      <c r="I799" t="s">
        <v>47</v>
      </c>
      <c r="J799">
        <v>99</v>
      </c>
      <c r="K799" t="s">
        <v>23</v>
      </c>
      <c r="L799">
        <v>1</v>
      </c>
      <c r="M799" t="s">
        <v>39</v>
      </c>
      <c r="N799">
        <v>999</v>
      </c>
      <c r="O799" t="s">
        <v>42</v>
      </c>
      <c r="P799">
        <v>0</v>
      </c>
      <c r="T799" s="3" t="str">
        <f t="shared" si="25"/>
        <v>.</v>
      </c>
      <c r="U799" s="3" t="str">
        <f>IF(AND(R799&lt;&gt;"_U",N799&lt;&gt;9999,N799&lt;&gt;999,L799&lt;&gt;"Median"),IFERROR(VLOOKUP(A799,'Region Total'!A:P,16,0),"."),".")</f>
        <v>.</v>
      </c>
    </row>
    <row r="800" spans="1:21" x14ac:dyDescent="0.3">
      <c r="A800" s="1" t="str">
        <f t="shared" si="24"/>
        <v>2018|Southland Region|$20,001-$30,000</v>
      </c>
      <c r="B800" t="s">
        <v>18</v>
      </c>
      <c r="C800" t="s">
        <v>19</v>
      </c>
      <c r="D800" t="s">
        <v>20</v>
      </c>
      <c r="E800" t="s">
        <v>21</v>
      </c>
      <c r="F800">
        <v>2018</v>
      </c>
      <c r="G800">
        <v>2018</v>
      </c>
      <c r="H800">
        <v>15</v>
      </c>
      <c r="I800" t="s">
        <v>47</v>
      </c>
      <c r="J800">
        <v>99</v>
      </c>
      <c r="K800" t="s">
        <v>23</v>
      </c>
      <c r="L800">
        <v>2</v>
      </c>
      <c r="M800" t="s">
        <v>24</v>
      </c>
      <c r="N800">
        <v>3</v>
      </c>
      <c r="O800" t="s">
        <v>25</v>
      </c>
      <c r="P800">
        <v>519</v>
      </c>
      <c r="T800" s="3">
        <f t="shared" si="25"/>
        <v>11.97</v>
      </c>
      <c r="U800" s="3">
        <f>IF(AND(R800&lt;&gt;"_U",N800&lt;&gt;9999,N800&lt;&gt;999,L800&lt;&gt;"Median"),IFERROR(VLOOKUP(A800,'Region Total'!A:P,16,0),"."),".")</f>
        <v>4335</v>
      </c>
    </row>
    <row r="801" spans="1:21" x14ac:dyDescent="0.3">
      <c r="A801" s="1" t="str">
        <f t="shared" si="24"/>
        <v>2018|Southland Region|$20,001-$30,000</v>
      </c>
      <c r="B801" t="s">
        <v>18</v>
      </c>
      <c r="C801" t="s">
        <v>19</v>
      </c>
      <c r="D801" t="s">
        <v>20</v>
      </c>
      <c r="E801" t="s">
        <v>21</v>
      </c>
      <c r="F801">
        <v>2018</v>
      </c>
      <c r="G801">
        <v>2018</v>
      </c>
      <c r="H801">
        <v>15</v>
      </c>
      <c r="I801" t="s">
        <v>47</v>
      </c>
      <c r="J801">
        <v>99</v>
      </c>
      <c r="K801" t="s">
        <v>23</v>
      </c>
      <c r="L801">
        <v>2</v>
      </c>
      <c r="M801" t="s">
        <v>24</v>
      </c>
      <c r="N801">
        <v>9999</v>
      </c>
      <c r="O801" t="s">
        <v>40</v>
      </c>
      <c r="P801">
        <v>4335</v>
      </c>
      <c r="T801" s="3" t="str">
        <f t="shared" si="25"/>
        <v>.</v>
      </c>
      <c r="U801" s="3" t="str">
        <f>IF(AND(R801&lt;&gt;"_U",N801&lt;&gt;9999,N801&lt;&gt;999,L801&lt;&gt;"Median"),IFERROR(VLOOKUP(A801,'Region Total'!A:P,16,0),"."),".")</f>
        <v>.</v>
      </c>
    </row>
    <row r="802" spans="1:21" x14ac:dyDescent="0.3">
      <c r="A802" s="1" t="str">
        <f t="shared" si="24"/>
        <v>2018|Southland Region|$20,001-$30,000</v>
      </c>
      <c r="B802" t="s">
        <v>18</v>
      </c>
      <c r="C802" t="s">
        <v>19</v>
      </c>
      <c r="D802" t="s">
        <v>20</v>
      </c>
      <c r="E802" t="s">
        <v>21</v>
      </c>
      <c r="F802">
        <v>2018</v>
      </c>
      <c r="G802">
        <v>2018</v>
      </c>
      <c r="H802">
        <v>15</v>
      </c>
      <c r="I802" t="s">
        <v>47</v>
      </c>
      <c r="J802">
        <v>99</v>
      </c>
      <c r="K802" t="s">
        <v>23</v>
      </c>
      <c r="L802">
        <v>2</v>
      </c>
      <c r="M802" t="s">
        <v>24</v>
      </c>
      <c r="N802">
        <v>7777</v>
      </c>
      <c r="O802" t="s">
        <v>37</v>
      </c>
      <c r="P802">
        <v>4335</v>
      </c>
      <c r="T802" s="3">
        <f t="shared" si="25"/>
        <v>100</v>
      </c>
      <c r="U802" s="3">
        <f>IF(AND(R802&lt;&gt;"_U",N802&lt;&gt;9999,N802&lt;&gt;999,L802&lt;&gt;"Median"),IFERROR(VLOOKUP(A802,'Region Total'!A:P,16,0),"."),".")</f>
        <v>4335</v>
      </c>
    </row>
    <row r="803" spans="1:21" x14ac:dyDescent="0.3">
      <c r="A803" s="1" t="str">
        <f t="shared" si="24"/>
        <v>2018|Southland Region|$20,001-$30,000</v>
      </c>
      <c r="B803" t="s">
        <v>18</v>
      </c>
      <c r="C803" t="s">
        <v>19</v>
      </c>
      <c r="D803" t="s">
        <v>20</v>
      </c>
      <c r="E803" t="s">
        <v>21</v>
      </c>
      <c r="F803">
        <v>2018</v>
      </c>
      <c r="G803">
        <v>2018</v>
      </c>
      <c r="H803">
        <v>15</v>
      </c>
      <c r="I803" t="s">
        <v>47</v>
      </c>
      <c r="J803">
        <v>99</v>
      </c>
      <c r="K803" t="s">
        <v>23</v>
      </c>
      <c r="L803">
        <v>2</v>
      </c>
      <c r="M803" t="s">
        <v>24</v>
      </c>
      <c r="N803">
        <v>999</v>
      </c>
      <c r="O803" t="s">
        <v>42</v>
      </c>
      <c r="P803">
        <v>0</v>
      </c>
      <c r="T803" s="3" t="str">
        <f t="shared" si="25"/>
        <v>.</v>
      </c>
      <c r="U803" s="3" t="str">
        <f>IF(AND(R803&lt;&gt;"_U",N803&lt;&gt;9999,N803&lt;&gt;999,L803&lt;&gt;"Median"),IFERROR(VLOOKUP(A803,'Region Total'!A:P,16,0),"."),".")</f>
        <v>.</v>
      </c>
    </row>
    <row r="804" spans="1:21" x14ac:dyDescent="0.3">
      <c r="A804" s="1" t="str">
        <f t="shared" si="24"/>
        <v>2018|Southland Region|$20,001-$30,000</v>
      </c>
      <c r="B804" t="s">
        <v>18</v>
      </c>
      <c r="C804" t="s">
        <v>19</v>
      </c>
      <c r="D804" t="s">
        <v>20</v>
      </c>
      <c r="E804" t="s">
        <v>21</v>
      </c>
      <c r="F804">
        <v>2018</v>
      </c>
      <c r="G804">
        <v>2018</v>
      </c>
      <c r="H804">
        <v>15</v>
      </c>
      <c r="I804" t="s">
        <v>47</v>
      </c>
      <c r="J804">
        <v>99</v>
      </c>
      <c r="K804" t="s">
        <v>23</v>
      </c>
      <c r="L804">
        <v>2</v>
      </c>
      <c r="M804" t="s">
        <v>24</v>
      </c>
      <c r="N804">
        <v>2</v>
      </c>
      <c r="O804" t="s">
        <v>28</v>
      </c>
      <c r="P804">
        <v>1557</v>
      </c>
      <c r="T804" s="3">
        <f t="shared" si="25"/>
        <v>35.92</v>
      </c>
      <c r="U804" s="3">
        <f>IF(AND(R804&lt;&gt;"_U",N804&lt;&gt;9999,N804&lt;&gt;999,L804&lt;&gt;"Median"),IFERROR(VLOOKUP(A804,'Region Total'!A:P,16,0),"."),".")</f>
        <v>4335</v>
      </c>
    </row>
    <row r="805" spans="1:21" x14ac:dyDescent="0.3">
      <c r="A805" s="1" t="str">
        <f t="shared" si="24"/>
        <v>2018|Southland Region|$20,001-$30,000</v>
      </c>
      <c r="B805" t="s">
        <v>18</v>
      </c>
      <c r="C805" t="s">
        <v>19</v>
      </c>
      <c r="D805" t="s">
        <v>20</v>
      </c>
      <c r="E805" t="s">
        <v>21</v>
      </c>
      <c r="F805">
        <v>2018</v>
      </c>
      <c r="G805">
        <v>2018</v>
      </c>
      <c r="H805">
        <v>15</v>
      </c>
      <c r="I805" t="s">
        <v>47</v>
      </c>
      <c r="J805">
        <v>99</v>
      </c>
      <c r="K805" t="s">
        <v>23</v>
      </c>
      <c r="L805">
        <v>2</v>
      </c>
      <c r="M805" t="s">
        <v>24</v>
      </c>
      <c r="N805">
        <v>1</v>
      </c>
      <c r="O805" t="s">
        <v>33</v>
      </c>
      <c r="P805">
        <v>2259</v>
      </c>
      <c r="T805" s="3">
        <f t="shared" si="25"/>
        <v>52.11</v>
      </c>
      <c r="U805" s="3">
        <f>IF(AND(R805&lt;&gt;"_U",N805&lt;&gt;9999,N805&lt;&gt;999,L805&lt;&gt;"Median"),IFERROR(VLOOKUP(A805,'Region Total'!A:P,16,0),"."),".")</f>
        <v>4335</v>
      </c>
    </row>
    <row r="806" spans="1:21" x14ac:dyDescent="0.3">
      <c r="A806" s="1" t="str">
        <f t="shared" si="24"/>
        <v>2018|Southland Region|$30,001-$50,000</v>
      </c>
      <c r="B806" t="s">
        <v>18</v>
      </c>
      <c r="C806" t="s">
        <v>19</v>
      </c>
      <c r="D806" t="s">
        <v>20</v>
      </c>
      <c r="E806" t="s">
        <v>21</v>
      </c>
      <c r="F806">
        <v>2018</v>
      </c>
      <c r="G806">
        <v>2018</v>
      </c>
      <c r="H806">
        <v>15</v>
      </c>
      <c r="I806" t="s">
        <v>47</v>
      </c>
      <c r="J806">
        <v>99</v>
      </c>
      <c r="K806" t="s">
        <v>23</v>
      </c>
      <c r="L806">
        <v>3</v>
      </c>
      <c r="M806" t="s">
        <v>45</v>
      </c>
      <c r="N806">
        <v>999</v>
      </c>
      <c r="O806" t="s">
        <v>42</v>
      </c>
      <c r="P806">
        <v>0</v>
      </c>
      <c r="T806" s="3" t="str">
        <f t="shared" si="25"/>
        <v>.</v>
      </c>
      <c r="U806" s="3" t="str">
        <f>IF(AND(R806&lt;&gt;"_U",N806&lt;&gt;9999,N806&lt;&gt;999,L806&lt;&gt;"Median"),IFERROR(VLOOKUP(A806,'Region Total'!A:P,16,0),"."),".")</f>
        <v>.</v>
      </c>
    </row>
    <row r="807" spans="1:21" x14ac:dyDescent="0.3">
      <c r="A807" s="1" t="str">
        <f t="shared" si="24"/>
        <v>2018|Southland Region|$30,001-$50,000</v>
      </c>
      <c r="B807" t="s">
        <v>18</v>
      </c>
      <c r="C807" t="s">
        <v>19</v>
      </c>
      <c r="D807" t="s">
        <v>20</v>
      </c>
      <c r="E807" t="s">
        <v>21</v>
      </c>
      <c r="F807">
        <v>2018</v>
      </c>
      <c r="G807">
        <v>2018</v>
      </c>
      <c r="H807">
        <v>15</v>
      </c>
      <c r="I807" t="s">
        <v>47</v>
      </c>
      <c r="J807">
        <v>99</v>
      </c>
      <c r="K807" t="s">
        <v>23</v>
      </c>
      <c r="L807">
        <v>3</v>
      </c>
      <c r="M807" t="s">
        <v>45</v>
      </c>
      <c r="N807">
        <v>1</v>
      </c>
      <c r="O807" t="s">
        <v>33</v>
      </c>
      <c r="P807">
        <v>3321</v>
      </c>
      <c r="T807" s="3">
        <f t="shared" si="25"/>
        <v>52.12</v>
      </c>
      <c r="U807" s="3">
        <f>IF(AND(R807&lt;&gt;"_U",N807&lt;&gt;9999,N807&lt;&gt;999,L807&lt;&gt;"Median"),IFERROR(VLOOKUP(A807,'Region Total'!A:P,16,0),"."),".")</f>
        <v>6372</v>
      </c>
    </row>
    <row r="808" spans="1:21" x14ac:dyDescent="0.3">
      <c r="A808" s="1" t="str">
        <f t="shared" si="24"/>
        <v>2018|Southland Region|$30,001-$50,000</v>
      </c>
      <c r="B808" t="s">
        <v>18</v>
      </c>
      <c r="C808" t="s">
        <v>19</v>
      </c>
      <c r="D808" t="s">
        <v>20</v>
      </c>
      <c r="E808" t="s">
        <v>21</v>
      </c>
      <c r="F808">
        <v>2018</v>
      </c>
      <c r="G808">
        <v>2018</v>
      </c>
      <c r="H808">
        <v>15</v>
      </c>
      <c r="I808" t="s">
        <v>47</v>
      </c>
      <c r="J808">
        <v>99</v>
      </c>
      <c r="K808" t="s">
        <v>23</v>
      </c>
      <c r="L808">
        <v>3</v>
      </c>
      <c r="M808" t="s">
        <v>45</v>
      </c>
      <c r="N808">
        <v>2</v>
      </c>
      <c r="O808" t="s">
        <v>28</v>
      </c>
      <c r="P808">
        <v>2271</v>
      </c>
      <c r="T808" s="3">
        <f t="shared" si="25"/>
        <v>35.64</v>
      </c>
      <c r="U808" s="3">
        <f>IF(AND(R808&lt;&gt;"_U",N808&lt;&gt;9999,N808&lt;&gt;999,L808&lt;&gt;"Median"),IFERROR(VLOOKUP(A808,'Region Total'!A:P,16,0),"."),".")</f>
        <v>6372</v>
      </c>
    </row>
    <row r="809" spans="1:21" x14ac:dyDescent="0.3">
      <c r="A809" s="1" t="str">
        <f t="shared" si="24"/>
        <v>2018|Southland Region|$30,001-$50,000</v>
      </c>
      <c r="B809" t="s">
        <v>18</v>
      </c>
      <c r="C809" t="s">
        <v>19</v>
      </c>
      <c r="D809" t="s">
        <v>20</v>
      </c>
      <c r="E809" t="s">
        <v>21</v>
      </c>
      <c r="F809">
        <v>2018</v>
      </c>
      <c r="G809">
        <v>2018</v>
      </c>
      <c r="H809">
        <v>15</v>
      </c>
      <c r="I809" t="s">
        <v>47</v>
      </c>
      <c r="J809">
        <v>99</v>
      </c>
      <c r="K809" t="s">
        <v>23</v>
      </c>
      <c r="L809">
        <v>3</v>
      </c>
      <c r="M809" t="s">
        <v>45</v>
      </c>
      <c r="N809">
        <v>3</v>
      </c>
      <c r="O809" t="s">
        <v>25</v>
      </c>
      <c r="P809">
        <v>777</v>
      </c>
      <c r="T809" s="3">
        <f t="shared" si="25"/>
        <v>12.19</v>
      </c>
      <c r="U809" s="3">
        <f>IF(AND(R809&lt;&gt;"_U",N809&lt;&gt;9999,N809&lt;&gt;999,L809&lt;&gt;"Median"),IFERROR(VLOOKUP(A809,'Region Total'!A:P,16,0),"."),".")</f>
        <v>6372</v>
      </c>
    </row>
    <row r="810" spans="1:21" x14ac:dyDescent="0.3">
      <c r="A810" s="1" t="str">
        <f t="shared" si="24"/>
        <v>2018|Southland Region|$30,001-$50,000</v>
      </c>
      <c r="B810" t="s">
        <v>18</v>
      </c>
      <c r="C810" t="s">
        <v>19</v>
      </c>
      <c r="D810" t="s">
        <v>20</v>
      </c>
      <c r="E810" t="s">
        <v>21</v>
      </c>
      <c r="F810">
        <v>2018</v>
      </c>
      <c r="G810">
        <v>2018</v>
      </c>
      <c r="H810">
        <v>15</v>
      </c>
      <c r="I810" t="s">
        <v>47</v>
      </c>
      <c r="J810">
        <v>99</v>
      </c>
      <c r="K810" t="s">
        <v>23</v>
      </c>
      <c r="L810">
        <v>3</v>
      </c>
      <c r="M810" t="s">
        <v>45</v>
      </c>
      <c r="N810">
        <v>9999</v>
      </c>
      <c r="O810" t="s">
        <v>40</v>
      </c>
      <c r="P810">
        <v>6372</v>
      </c>
      <c r="T810" s="3" t="str">
        <f t="shared" si="25"/>
        <v>.</v>
      </c>
      <c r="U810" s="3" t="str">
        <f>IF(AND(R810&lt;&gt;"_U",N810&lt;&gt;9999,N810&lt;&gt;999,L810&lt;&gt;"Median"),IFERROR(VLOOKUP(A810,'Region Total'!A:P,16,0),"."),".")</f>
        <v>.</v>
      </c>
    </row>
    <row r="811" spans="1:21" x14ac:dyDescent="0.3">
      <c r="A811" s="1" t="str">
        <f t="shared" si="24"/>
        <v>2018|Southland Region|$30,001-$50,000</v>
      </c>
      <c r="B811" t="s">
        <v>18</v>
      </c>
      <c r="C811" t="s">
        <v>19</v>
      </c>
      <c r="D811" t="s">
        <v>20</v>
      </c>
      <c r="E811" t="s">
        <v>21</v>
      </c>
      <c r="F811">
        <v>2018</v>
      </c>
      <c r="G811">
        <v>2018</v>
      </c>
      <c r="H811">
        <v>15</v>
      </c>
      <c r="I811" t="s">
        <v>47</v>
      </c>
      <c r="J811">
        <v>99</v>
      </c>
      <c r="K811" t="s">
        <v>23</v>
      </c>
      <c r="L811">
        <v>3</v>
      </c>
      <c r="M811" t="s">
        <v>45</v>
      </c>
      <c r="N811">
        <v>7777</v>
      </c>
      <c r="O811" t="s">
        <v>37</v>
      </c>
      <c r="P811">
        <v>6372</v>
      </c>
      <c r="T811" s="3">
        <f t="shared" si="25"/>
        <v>100</v>
      </c>
      <c r="U811" s="3">
        <f>IF(AND(R811&lt;&gt;"_U",N811&lt;&gt;9999,N811&lt;&gt;999,L811&lt;&gt;"Median"),IFERROR(VLOOKUP(A811,'Region Total'!A:P,16,0),"."),".")</f>
        <v>6372</v>
      </c>
    </row>
    <row r="812" spans="1:21" x14ac:dyDescent="0.3">
      <c r="A812" s="1" t="str">
        <f t="shared" si="24"/>
        <v>2018|Southland Region|$50,001-$70,000</v>
      </c>
      <c r="B812" t="s">
        <v>18</v>
      </c>
      <c r="C812" t="s">
        <v>19</v>
      </c>
      <c r="D812" t="s">
        <v>20</v>
      </c>
      <c r="E812" t="s">
        <v>21</v>
      </c>
      <c r="F812">
        <v>2018</v>
      </c>
      <c r="G812">
        <v>2018</v>
      </c>
      <c r="H812">
        <v>15</v>
      </c>
      <c r="I812" t="s">
        <v>47</v>
      </c>
      <c r="J812">
        <v>99</v>
      </c>
      <c r="K812" t="s">
        <v>23</v>
      </c>
      <c r="L812">
        <v>4</v>
      </c>
      <c r="M812" t="s">
        <v>36</v>
      </c>
      <c r="N812">
        <v>2</v>
      </c>
      <c r="O812" t="s">
        <v>28</v>
      </c>
      <c r="P812">
        <v>1893</v>
      </c>
      <c r="T812" s="3">
        <f t="shared" si="25"/>
        <v>33.369999999999997</v>
      </c>
      <c r="U812" s="3">
        <f>IF(AND(R812&lt;&gt;"_U",N812&lt;&gt;9999,N812&lt;&gt;999,L812&lt;&gt;"Median"),IFERROR(VLOOKUP(A812,'Region Total'!A:P,16,0),"."),".")</f>
        <v>5673</v>
      </c>
    </row>
    <row r="813" spans="1:21" x14ac:dyDescent="0.3">
      <c r="A813" s="1" t="str">
        <f t="shared" si="24"/>
        <v>2018|Southland Region|$50,001-$70,000</v>
      </c>
      <c r="B813" t="s">
        <v>18</v>
      </c>
      <c r="C813" t="s">
        <v>19</v>
      </c>
      <c r="D813" t="s">
        <v>20</v>
      </c>
      <c r="E813" t="s">
        <v>21</v>
      </c>
      <c r="F813">
        <v>2018</v>
      </c>
      <c r="G813">
        <v>2018</v>
      </c>
      <c r="H813">
        <v>15</v>
      </c>
      <c r="I813" t="s">
        <v>47</v>
      </c>
      <c r="J813">
        <v>99</v>
      </c>
      <c r="K813" t="s">
        <v>23</v>
      </c>
      <c r="L813">
        <v>4</v>
      </c>
      <c r="M813" t="s">
        <v>36</v>
      </c>
      <c r="N813">
        <v>1</v>
      </c>
      <c r="O813" t="s">
        <v>33</v>
      </c>
      <c r="P813">
        <v>3117</v>
      </c>
      <c r="T813" s="3">
        <f t="shared" si="25"/>
        <v>54.94</v>
      </c>
      <c r="U813" s="3">
        <f>IF(AND(R813&lt;&gt;"_U",N813&lt;&gt;9999,N813&lt;&gt;999,L813&lt;&gt;"Median"),IFERROR(VLOOKUP(A813,'Region Total'!A:P,16,0),"."),".")</f>
        <v>5673</v>
      </c>
    </row>
    <row r="814" spans="1:21" x14ac:dyDescent="0.3">
      <c r="A814" s="1" t="str">
        <f t="shared" si="24"/>
        <v>2018|Southland Region|$50,001-$70,000</v>
      </c>
      <c r="B814" t="s">
        <v>18</v>
      </c>
      <c r="C814" t="s">
        <v>19</v>
      </c>
      <c r="D814" t="s">
        <v>20</v>
      </c>
      <c r="E814" t="s">
        <v>21</v>
      </c>
      <c r="F814">
        <v>2018</v>
      </c>
      <c r="G814">
        <v>2018</v>
      </c>
      <c r="H814">
        <v>15</v>
      </c>
      <c r="I814" t="s">
        <v>47</v>
      </c>
      <c r="J814">
        <v>99</v>
      </c>
      <c r="K814" t="s">
        <v>23</v>
      </c>
      <c r="L814">
        <v>4</v>
      </c>
      <c r="M814" t="s">
        <v>36</v>
      </c>
      <c r="N814">
        <v>3</v>
      </c>
      <c r="O814" t="s">
        <v>25</v>
      </c>
      <c r="P814">
        <v>663</v>
      </c>
      <c r="T814" s="3">
        <f t="shared" si="25"/>
        <v>11.69</v>
      </c>
      <c r="U814" s="3">
        <f>IF(AND(R814&lt;&gt;"_U",N814&lt;&gt;9999,N814&lt;&gt;999,L814&lt;&gt;"Median"),IFERROR(VLOOKUP(A814,'Region Total'!A:P,16,0),"."),".")</f>
        <v>5673</v>
      </c>
    </row>
    <row r="815" spans="1:21" x14ac:dyDescent="0.3">
      <c r="A815" s="1" t="str">
        <f t="shared" si="24"/>
        <v>2018|Southland Region|$50,001-$70,000</v>
      </c>
      <c r="B815" t="s">
        <v>18</v>
      </c>
      <c r="C815" t="s">
        <v>19</v>
      </c>
      <c r="D815" t="s">
        <v>20</v>
      </c>
      <c r="E815" t="s">
        <v>21</v>
      </c>
      <c r="F815">
        <v>2018</v>
      </c>
      <c r="G815">
        <v>2018</v>
      </c>
      <c r="H815">
        <v>15</v>
      </c>
      <c r="I815" t="s">
        <v>47</v>
      </c>
      <c r="J815">
        <v>99</v>
      </c>
      <c r="K815" t="s">
        <v>23</v>
      </c>
      <c r="L815">
        <v>4</v>
      </c>
      <c r="M815" t="s">
        <v>36</v>
      </c>
      <c r="N815">
        <v>999</v>
      </c>
      <c r="O815" t="s">
        <v>42</v>
      </c>
      <c r="P815">
        <v>0</v>
      </c>
      <c r="T815" s="3" t="str">
        <f t="shared" si="25"/>
        <v>.</v>
      </c>
      <c r="U815" s="3" t="str">
        <f>IF(AND(R815&lt;&gt;"_U",N815&lt;&gt;9999,N815&lt;&gt;999,L815&lt;&gt;"Median"),IFERROR(VLOOKUP(A815,'Region Total'!A:P,16,0),"."),".")</f>
        <v>.</v>
      </c>
    </row>
    <row r="816" spans="1:21" x14ac:dyDescent="0.3">
      <c r="A816" s="1" t="str">
        <f t="shared" si="24"/>
        <v>2018|Southland Region|$50,001-$70,000</v>
      </c>
      <c r="B816" t="s">
        <v>18</v>
      </c>
      <c r="C816" t="s">
        <v>19</v>
      </c>
      <c r="D816" t="s">
        <v>20</v>
      </c>
      <c r="E816" t="s">
        <v>21</v>
      </c>
      <c r="F816">
        <v>2018</v>
      </c>
      <c r="G816">
        <v>2018</v>
      </c>
      <c r="H816">
        <v>15</v>
      </c>
      <c r="I816" t="s">
        <v>47</v>
      </c>
      <c r="J816">
        <v>99</v>
      </c>
      <c r="K816" t="s">
        <v>23</v>
      </c>
      <c r="L816">
        <v>4</v>
      </c>
      <c r="M816" t="s">
        <v>36</v>
      </c>
      <c r="N816">
        <v>9999</v>
      </c>
      <c r="O816" t="s">
        <v>40</v>
      </c>
      <c r="P816">
        <v>5673</v>
      </c>
      <c r="T816" s="3" t="str">
        <f t="shared" si="25"/>
        <v>.</v>
      </c>
      <c r="U816" s="3" t="str">
        <f>IF(AND(R816&lt;&gt;"_U",N816&lt;&gt;9999,N816&lt;&gt;999,L816&lt;&gt;"Median"),IFERROR(VLOOKUP(A816,'Region Total'!A:P,16,0),"."),".")</f>
        <v>.</v>
      </c>
    </row>
    <row r="817" spans="1:21" x14ac:dyDescent="0.3">
      <c r="A817" s="1" t="str">
        <f t="shared" si="24"/>
        <v>2018|Southland Region|$50,001-$70,000</v>
      </c>
      <c r="B817" t="s">
        <v>18</v>
      </c>
      <c r="C817" t="s">
        <v>19</v>
      </c>
      <c r="D817" t="s">
        <v>20</v>
      </c>
      <c r="E817" t="s">
        <v>21</v>
      </c>
      <c r="F817">
        <v>2018</v>
      </c>
      <c r="G817">
        <v>2018</v>
      </c>
      <c r="H817">
        <v>15</v>
      </c>
      <c r="I817" t="s">
        <v>47</v>
      </c>
      <c r="J817">
        <v>99</v>
      </c>
      <c r="K817" t="s">
        <v>23</v>
      </c>
      <c r="L817">
        <v>4</v>
      </c>
      <c r="M817" t="s">
        <v>36</v>
      </c>
      <c r="N817">
        <v>7777</v>
      </c>
      <c r="O817" t="s">
        <v>37</v>
      </c>
      <c r="P817">
        <v>5673</v>
      </c>
      <c r="T817" s="3">
        <f t="shared" si="25"/>
        <v>100</v>
      </c>
      <c r="U817" s="3">
        <f>IF(AND(R817&lt;&gt;"_U",N817&lt;&gt;9999,N817&lt;&gt;999,L817&lt;&gt;"Median"),IFERROR(VLOOKUP(A817,'Region Total'!A:P,16,0),"."),".")</f>
        <v>5673</v>
      </c>
    </row>
    <row r="818" spans="1:21" x14ac:dyDescent="0.3">
      <c r="A818" s="1" t="str">
        <f t="shared" si="24"/>
        <v>2018|Southland Region|$70,001-$100,000</v>
      </c>
      <c r="B818" t="s">
        <v>18</v>
      </c>
      <c r="C818" t="s">
        <v>19</v>
      </c>
      <c r="D818" t="s">
        <v>20</v>
      </c>
      <c r="E818" t="s">
        <v>21</v>
      </c>
      <c r="F818">
        <v>2018</v>
      </c>
      <c r="G818">
        <v>2018</v>
      </c>
      <c r="H818">
        <v>15</v>
      </c>
      <c r="I818" t="s">
        <v>47</v>
      </c>
      <c r="J818">
        <v>99</v>
      </c>
      <c r="K818" t="s">
        <v>23</v>
      </c>
      <c r="L818">
        <v>5</v>
      </c>
      <c r="M818" t="s">
        <v>58</v>
      </c>
      <c r="N818">
        <v>7777</v>
      </c>
      <c r="O818" t="s">
        <v>37</v>
      </c>
      <c r="P818">
        <v>6498</v>
      </c>
      <c r="T818" s="3">
        <f t="shared" si="25"/>
        <v>100</v>
      </c>
      <c r="U818" s="3">
        <f>IF(AND(R818&lt;&gt;"_U",N818&lt;&gt;9999,N818&lt;&gt;999,L818&lt;&gt;"Median"),IFERROR(VLOOKUP(A818,'Region Total'!A:P,16,0),"."),".")</f>
        <v>6498</v>
      </c>
    </row>
    <row r="819" spans="1:21" x14ac:dyDescent="0.3">
      <c r="A819" s="1" t="str">
        <f t="shared" si="24"/>
        <v>2018|Southland Region|$70,001-$100,000</v>
      </c>
      <c r="B819" t="s">
        <v>18</v>
      </c>
      <c r="C819" t="s">
        <v>19</v>
      </c>
      <c r="D819" t="s">
        <v>20</v>
      </c>
      <c r="E819" t="s">
        <v>21</v>
      </c>
      <c r="F819">
        <v>2018</v>
      </c>
      <c r="G819">
        <v>2018</v>
      </c>
      <c r="H819">
        <v>15</v>
      </c>
      <c r="I819" t="s">
        <v>47</v>
      </c>
      <c r="J819">
        <v>99</v>
      </c>
      <c r="K819" t="s">
        <v>23</v>
      </c>
      <c r="L819">
        <v>5</v>
      </c>
      <c r="M819" t="s">
        <v>58</v>
      </c>
      <c r="N819">
        <v>2</v>
      </c>
      <c r="O819" t="s">
        <v>28</v>
      </c>
      <c r="P819">
        <v>1668</v>
      </c>
      <c r="T819" s="3">
        <f t="shared" si="25"/>
        <v>25.67</v>
      </c>
      <c r="U819" s="3">
        <f>IF(AND(R819&lt;&gt;"_U",N819&lt;&gt;9999,N819&lt;&gt;999,L819&lt;&gt;"Median"),IFERROR(VLOOKUP(A819,'Region Total'!A:P,16,0),"."),".")</f>
        <v>6498</v>
      </c>
    </row>
    <row r="820" spans="1:21" x14ac:dyDescent="0.3">
      <c r="A820" s="1" t="str">
        <f t="shared" si="24"/>
        <v>2018|Southland Region|$70,001-$100,000</v>
      </c>
      <c r="B820" t="s">
        <v>18</v>
      </c>
      <c r="C820" t="s">
        <v>19</v>
      </c>
      <c r="D820" t="s">
        <v>20</v>
      </c>
      <c r="E820" t="s">
        <v>21</v>
      </c>
      <c r="F820">
        <v>2018</v>
      </c>
      <c r="G820">
        <v>2018</v>
      </c>
      <c r="H820">
        <v>15</v>
      </c>
      <c r="I820" t="s">
        <v>47</v>
      </c>
      <c r="J820">
        <v>99</v>
      </c>
      <c r="K820" t="s">
        <v>23</v>
      </c>
      <c r="L820">
        <v>5</v>
      </c>
      <c r="M820" t="s">
        <v>58</v>
      </c>
      <c r="N820">
        <v>999</v>
      </c>
      <c r="O820" t="s">
        <v>42</v>
      </c>
      <c r="P820">
        <v>0</v>
      </c>
      <c r="T820" s="3" t="str">
        <f t="shared" si="25"/>
        <v>.</v>
      </c>
      <c r="U820" s="3" t="str">
        <f>IF(AND(R820&lt;&gt;"_U",N820&lt;&gt;9999,N820&lt;&gt;999,L820&lt;&gt;"Median"),IFERROR(VLOOKUP(A820,'Region Total'!A:P,16,0),"."),".")</f>
        <v>.</v>
      </c>
    </row>
    <row r="821" spans="1:21" x14ac:dyDescent="0.3">
      <c r="A821" s="1" t="str">
        <f t="shared" si="24"/>
        <v>2018|Southland Region|$70,001-$100,000</v>
      </c>
      <c r="B821" t="s">
        <v>18</v>
      </c>
      <c r="C821" t="s">
        <v>19</v>
      </c>
      <c r="D821" t="s">
        <v>20</v>
      </c>
      <c r="E821" t="s">
        <v>21</v>
      </c>
      <c r="F821">
        <v>2018</v>
      </c>
      <c r="G821">
        <v>2018</v>
      </c>
      <c r="H821">
        <v>15</v>
      </c>
      <c r="I821" t="s">
        <v>47</v>
      </c>
      <c r="J821">
        <v>99</v>
      </c>
      <c r="K821" t="s">
        <v>23</v>
      </c>
      <c r="L821">
        <v>5</v>
      </c>
      <c r="M821" t="s">
        <v>58</v>
      </c>
      <c r="N821">
        <v>1</v>
      </c>
      <c r="O821" t="s">
        <v>33</v>
      </c>
      <c r="P821">
        <v>4014</v>
      </c>
      <c r="T821" s="3">
        <f t="shared" si="25"/>
        <v>61.77</v>
      </c>
      <c r="U821" s="3">
        <f>IF(AND(R821&lt;&gt;"_U",N821&lt;&gt;9999,N821&lt;&gt;999,L821&lt;&gt;"Median"),IFERROR(VLOOKUP(A821,'Region Total'!A:P,16,0),"."),".")</f>
        <v>6498</v>
      </c>
    </row>
    <row r="822" spans="1:21" x14ac:dyDescent="0.3">
      <c r="A822" s="1" t="str">
        <f t="shared" si="24"/>
        <v>2018|Southland Region|$70,001-$100,000</v>
      </c>
      <c r="B822" t="s">
        <v>18</v>
      </c>
      <c r="C822" t="s">
        <v>19</v>
      </c>
      <c r="D822" t="s">
        <v>20</v>
      </c>
      <c r="E822" t="s">
        <v>21</v>
      </c>
      <c r="F822">
        <v>2018</v>
      </c>
      <c r="G822">
        <v>2018</v>
      </c>
      <c r="H822">
        <v>15</v>
      </c>
      <c r="I822" t="s">
        <v>47</v>
      </c>
      <c r="J822">
        <v>99</v>
      </c>
      <c r="K822" t="s">
        <v>23</v>
      </c>
      <c r="L822">
        <v>5</v>
      </c>
      <c r="M822" t="s">
        <v>58</v>
      </c>
      <c r="N822">
        <v>9999</v>
      </c>
      <c r="O822" t="s">
        <v>40</v>
      </c>
      <c r="P822">
        <v>6498</v>
      </c>
      <c r="T822" s="3" t="str">
        <f t="shared" si="25"/>
        <v>.</v>
      </c>
      <c r="U822" s="3" t="str">
        <f>IF(AND(R822&lt;&gt;"_U",N822&lt;&gt;9999,N822&lt;&gt;999,L822&lt;&gt;"Median"),IFERROR(VLOOKUP(A822,'Region Total'!A:P,16,0),"."),".")</f>
        <v>.</v>
      </c>
    </row>
    <row r="823" spans="1:21" x14ac:dyDescent="0.3">
      <c r="A823" s="1" t="str">
        <f t="shared" si="24"/>
        <v>2018|Southland Region|$70,001-$100,000</v>
      </c>
      <c r="B823" t="s">
        <v>18</v>
      </c>
      <c r="C823" t="s">
        <v>19</v>
      </c>
      <c r="D823" t="s">
        <v>20</v>
      </c>
      <c r="E823" t="s">
        <v>21</v>
      </c>
      <c r="F823">
        <v>2018</v>
      </c>
      <c r="G823">
        <v>2018</v>
      </c>
      <c r="H823">
        <v>15</v>
      </c>
      <c r="I823" t="s">
        <v>47</v>
      </c>
      <c r="J823">
        <v>99</v>
      </c>
      <c r="K823" t="s">
        <v>23</v>
      </c>
      <c r="L823">
        <v>5</v>
      </c>
      <c r="M823" t="s">
        <v>58</v>
      </c>
      <c r="N823">
        <v>3</v>
      </c>
      <c r="O823" t="s">
        <v>25</v>
      </c>
      <c r="P823">
        <v>816</v>
      </c>
      <c r="T823" s="3">
        <f t="shared" si="25"/>
        <v>12.56</v>
      </c>
      <c r="U823" s="3">
        <f>IF(AND(R823&lt;&gt;"_U",N823&lt;&gt;9999,N823&lt;&gt;999,L823&lt;&gt;"Median"),IFERROR(VLOOKUP(A823,'Region Total'!A:P,16,0),"."),".")</f>
        <v>6498</v>
      </c>
    </row>
    <row r="824" spans="1:21" x14ac:dyDescent="0.3">
      <c r="A824" s="1" t="str">
        <f t="shared" si="24"/>
        <v>2018|Southland Region|$100,001-$150,000</v>
      </c>
      <c r="B824" t="s">
        <v>18</v>
      </c>
      <c r="C824" t="s">
        <v>19</v>
      </c>
      <c r="D824" t="s">
        <v>20</v>
      </c>
      <c r="E824" t="s">
        <v>21</v>
      </c>
      <c r="F824">
        <v>2018</v>
      </c>
      <c r="G824">
        <v>2018</v>
      </c>
      <c r="H824">
        <v>15</v>
      </c>
      <c r="I824" t="s">
        <v>47</v>
      </c>
      <c r="J824">
        <v>99</v>
      </c>
      <c r="K824" t="s">
        <v>23</v>
      </c>
      <c r="L824">
        <v>6</v>
      </c>
      <c r="M824" t="s">
        <v>59</v>
      </c>
      <c r="N824">
        <v>7777</v>
      </c>
      <c r="O824" t="s">
        <v>37</v>
      </c>
      <c r="P824">
        <v>6504</v>
      </c>
      <c r="T824" s="3">
        <f t="shared" si="25"/>
        <v>100</v>
      </c>
      <c r="U824" s="3">
        <f>IF(AND(R824&lt;&gt;"_U",N824&lt;&gt;9999,N824&lt;&gt;999,L824&lt;&gt;"Median"),IFERROR(VLOOKUP(A824,'Region Total'!A:P,16,0),"."),".")</f>
        <v>6504</v>
      </c>
    </row>
    <row r="825" spans="1:21" x14ac:dyDescent="0.3">
      <c r="A825" s="1" t="str">
        <f t="shared" si="24"/>
        <v>2018|Southland Region|$100,001-$150,000</v>
      </c>
      <c r="B825" t="s">
        <v>18</v>
      </c>
      <c r="C825" t="s">
        <v>19</v>
      </c>
      <c r="D825" t="s">
        <v>20</v>
      </c>
      <c r="E825" t="s">
        <v>21</v>
      </c>
      <c r="F825">
        <v>2018</v>
      </c>
      <c r="G825">
        <v>2018</v>
      </c>
      <c r="H825">
        <v>15</v>
      </c>
      <c r="I825" t="s">
        <v>47</v>
      </c>
      <c r="J825">
        <v>99</v>
      </c>
      <c r="K825" t="s">
        <v>23</v>
      </c>
      <c r="L825">
        <v>6</v>
      </c>
      <c r="M825" t="s">
        <v>59</v>
      </c>
      <c r="N825">
        <v>2</v>
      </c>
      <c r="O825" t="s">
        <v>28</v>
      </c>
      <c r="P825">
        <v>1215</v>
      </c>
      <c r="T825" s="3">
        <f t="shared" si="25"/>
        <v>18.68</v>
      </c>
      <c r="U825" s="3">
        <f>IF(AND(R825&lt;&gt;"_U",N825&lt;&gt;9999,N825&lt;&gt;999,L825&lt;&gt;"Median"),IFERROR(VLOOKUP(A825,'Region Total'!A:P,16,0),"."),".")</f>
        <v>6504</v>
      </c>
    </row>
    <row r="826" spans="1:21" x14ac:dyDescent="0.3">
      <c r="A826" s="1" t="str">
        <f t="shared" si="24"/>
        <v>2018|Southland Region|$100,001-$150,000</v>
      </c>
      <c r="B826" t="s">
        <v>18</v>
      </c>
      <c r="C826" t="s">
        <v>19</v>
      </c>
      <c r="D826" t="s">
        <v>20</v>
      </c>
      <c r="E826" t="s">
        <v>21</v>
      </c>
      <c r="F826">
        <v>2018</v>
      </c>
      <c r="G826">
        <v>2018</v>
      </c>
      <c r="H826">
        <v>15</v>
      </c>
      <c r="I826" t="s">
        <v>47</v>
      </c>
      <c r="J826">
        <v>99</v>
      </c>
      <c r="K826" t="s">
        <v>23</v>
      </c>
      <c r="L826">
        <v>6</v>
      </c>
      <c r="M826" t="s">
        <v>59</v>
      </c>
      <c r="N826">
        <v>999</v>
      </c>
      <c r="O826" t="s">
        <v>42</v>
      </c>
      <c r="P826">
        <v>0</v>
      </c>
      <c r="T826" s="3" t="str">
        <f t="shared" si="25"/>
        <v>.</v>
      </c>
      <c r="U826" s="3" t="str">
        <f>IF(AND(R826&lt;&gt;"_U",N826&lt;&gt;9999,N826&lt;&gt;999,L826&lt;&gt;"Median"),IFERROR(VLOOKUP(A826,'Region Total'!A:P,16,0),"."),".")</f>
        <v>.</v>
      </c>
    </row>
    <row r="827" spans="1:21" x14ac:dyDescent="0.3">
      <c r="A827" s="1" t="str">
        <f t="shared" si="24"/>
        <v>2018|Southland Region|$100,001-$150,000</v>
      </c>
      <c r="B827" t="s">
        <v>18</v>
      </c>
      <c r="C827" t="s">
        <v>19</v>
      </c>
      <c r="D827" t="s">
        <v>20</v>
      </c>
      <c r="E827" t="s">
        <v>21</v>
      </c>
      <c r="F827">
        <v>2018</v>
      </c>
      <c r="G827">
        <v>2018</v>
      </c>
      <c r="H827">
        <v>15</v>
      </c>
      <c r="I827" t="s">
        <v>47</v>
      </c>
      <c r="J827">
        <v>99</v>
      </c>
      <c r="K827" t="s">
        <v>23</v>
      </c>
      <c r="L827">
        <v>6</v>
      </c>
      <c r="M827" t="s">
        <v>59</v>
      </c>
      <c r="N827">
        <v>1</v>
      </c>
      <c r="O827" t="s">
        <v>33</v>
      </c>
      <c r="P827">
        <v>4284</v>
      </c>
      <c r="T827" s="3">
        <f t="shared" si="25"/>
        <v>65.87</v>
      </c>
      <c r="U827" s="3">
        <f>IF(AND(R827&lt;&gt;"_U",N827&lt;&gt;9999,N827&lt;&gt;999,L827&lt;&gt;"Median"),IFERROR(VLOOKUP(A827,'Region Total'!A:P,16,0),"."),".")</f>
        <v>6504</v>
      </c>
    </row>
    <row r="828" spans="1:21" x14ac:dyDescent="0.3">
      <c r="A828" s="1" t="str">
        <f t="shared" si="24"/>
        <v>2018|Southland Region|$100,001-$150,000</v>
      </c>
      <c r="B828" t="s">
        <v>18</v>
      </c>
      <c r="C828" t="s">
        <v>19</v>
      </c>
      <c r="D828" t="s">
        <v>20</v>
      </c>
      <c r="E828" t="s">
        <v>21</v>
      </c>
      <c r="F828">
        <v>2018</v>
      </c>
      <c r="G828">
        <v>2018</v>
      </c>
      <c r="H828">
        <v>15</v>
      </c>
      <c r="I828" t="s">
        <v>47</v>
      </c>
      <c r="J828">
        <v>99</v>
      </c>
      <c r="K828" t="s">
        <v>23</v>
      </c>
      <c r="L828">
        <v>6</v>
      </c>
      <c r="M828" t="s">
        <v>59</v>
      </c>
      <c r="N828">
        <v>9999</v>
      </c>
      <c r="O828" t="s">
        <v>40</v>
      </c>
      <c r="P828">
        <v>6504</v>
      </c>
      <c r="T828" s="3" t="str">
        <f t="shared" si="25"/>
        <v>.</v>
      </c>
      <c r="U828" s="3" t="str">
        <f>IF(AND(R828&lt;&gt;"_U",N828&lt;&gt;9999,N828&lt;&gt;999,L828&lt;&gt;"Median"),IFERROR(VLOOKUP(A828,'Region Total'!A:P,16,0),"."),".")</f>
        <v>.</v>
      </c>
    </row>
    <row r="829" spans="1:21" x14ac:dyDescent="0.3">
      <c r="A829" s="1" t="str">
        <f t="shared" si="24"/>
        <v>2018|Southland Region|$100,001-$150,000</v>
      </c>
      <c r="B829" t="s">
        <v>18</v>
      </c>
      <c r="C829" t="s">
        <v>19</v>
      </c>
      <c r="D829" t="s">
        <v>20</v>
      </c>
      <c r="E829" t="s">
        <v>21</v>
      </c>
      <c r="F829">
        <v>2018</v>
      </c>
      <c r="G829">
        <v>2018</v>
      </c>
      <c r="H829">
        <v>15</v>
      </c>
      <c r="I829" t="s">
        <v>47</v>
      </c>
      <c r="J829">
        <v>99</v>
      </c>
      <c r="K829" t="s">
        <v>23</v>
      </c>
      <c r="L829">
        <v>6</v>
      </c>
      <c r="M829" t="s">
        <v>59</v>
      </c>
      <c r="N829">
        <v>3</v>
      </c>
      <c r="O829" t="s">
        <v>25</v>
      </c>
      <c r="P829">
        <v>1005</v>
      </c>
      <c r="T829" s="3">
        <f t="shared" si="25"/>
        <v>15.45</v>
      </c>
      <c r="U829" s="3">
        <f>IF(AND(R829&lt;&gt;"_U",N829&lt;&gt;9999,N829&lt;&gt;999,L829&lt;&gt;"Median"),IFERROR(VLOOKUP(A829,'Region Total'!A:P,16,0),"."),".")</f>
        <v>6504</v>
      </c>
    </row>
    <row r="830" spans="1:21" x14ac:dyDescent="0.3">
      <c r="A830" s="1" t="str">
        <f t="shared" si="24"/>
        <v>2018|Southland Region|$150,001-$200,000</v>
      </c>
      <c r="B830" t="s">
        <v>18</v>
      </c>
      <c r="C830" t="s">
        <v>19</v>
      </c>
      <c r="D830" t="s">
        <v>20</v>
      </c>
      <c r="E830" t="s">
        <v>21</v>
      </c>
      <c r="F830">
        <v>2018</v>
      </c>
      <c r="G830">
        <v>2018</v>
      </c>
      <c r="H830">
        <v>15</v>
      </c>
      <c r="I830" t="s">
        <v>47</v>
      </c>
      <c r="J830">
        <v>99</v>
      </c>
      <c r="K830" t="s">
        <v>23</v>
      </c>
      <c r="L830">
        <v>7</v>
      </c>
      <c r="M830" t="s">
        <v>43</v>
      </c>
      <c r="N830">
        <v>999</v>
      </c>
      <c r="O830" t="s">
        <v>42</v>
      </c>
      <c r="P830">
        <v>0</v>
      </c>
      <c r="T830" s="3" t="str">
        <f t="shared" si="25"/>
        <v>.</v>
      </c>
      <c r="U830" s="3" t="str">
        <f>IF(AND(R830&lt;&gt;"_U",N830&lt;&gt;9999,N830&lt;&gt;999,L830&lt;&gt;"Median"),IFERROR(VLOOKUP(A830,'Region Total'!A:P,16,0),"."),".")</f>
        <v>.</v>
      </c>
    </row>
    <row r="831" spans="1:21" x14ac:dyDescent="0.3">
      <c r="A831" s="1" t="str">
        <f t="shared" si="24"/>
        <v>2018|Southland Region|$150,001-$200,000</v>
      </c>
      <c r="B831" t="s">
        <v>18</v>
      </c>
      <c r="C831" t="s">
        <v>19</v>
      </c>
      <c r="D831" t="s">
        <v>20</v>
      </c>
      <c r="E831" t="s">
        <v>21</v>
      </c>
      <c r="F831">
        <v>2018</v>
      </c>
      <c r="G831">
        <v>2018</v>
      </c>
      <c r="H831">
        <v>15</v>
      </c>
      <c r="I831" t="s">
        <v>47</v>
      </c>
      <c r="J831">
        <v>99</v>
      </c>
      <c r="K831" t="s">
        <v>23</v>
      </c>
      <c r="L831">
        <v>7</v>
      </c>
      <c r="M831" t="s">
        <v>43</v>
      </c>
      <c r="N831">
        <v>1</v>
      </c>
      <c r="O831" t="s">
        <v>33</v>
      </c>
      <c r="P831">
        <v>2127</v>
      </c>
      <c r="T831" s="3">
        <f t="shared" si="25"/>
        <v>59.38</v>
      </c>
      <c r="U831" s="3">
        <f>IF(AND(R831&lt;&gt;"_U",N831&lt;&gt;9999,N831&lt;&gt;999,L831&lt;&gt;"Median"),IFERROR(VLOOKUP(A831,'Region Total'!A:P,16,0),"."),".")</f>
        <v>3582</v>
      </c>
    </row>
    <row r="832" spans="1:21" x14ac:dyDescent="0.3">
      <c r="A832" s="1" t="str">
        <f t="shared" si="24"/>
        <v>2018|Southland Region|$150,001-$200,000</v>
      </c>
      <c r="B832" t="s">
        <v>18</v>
      </c>
      <c r="C832" t="s">
        <v>19</v>
      </c>
      <c r="D832" t="s">
        <v>20</v>
      </c>
      <c r="E832" t="s">
        <v>21</v>
      </c>
      <c r="F832">
        <v>2018</v>
      </c>
      <c r="G832">
        <v>2018</v>
      </c>
      <c r="H832">
        <v>15</v>
      </c>
      <c r="I832" t="s">
        <v>47</v>
      </c>
      <c r="J832">
        <v>99</v>
      </c>
      <c r="K832" t="s">
        <v>23</v>
      </c>
      <c r="L832">
        <v>7</v>
      </c>
      <c r="M832" t="s">
        <v>43</v>
      </c>
      <c r="N832">
        <v>7777</v>
      </c>
      <c r="O832" t="s">
        <v>37</v>
      </c>
      <c r="P832">
        <v>3582</v>
      </c>
      <c r="T832" s="3">
        <f t="shared" si="25"/>
        <v>100</v>
      </c>
      <c r="U832" s="3">
        <f>IF(AND(R832&lt;&gt;"_U",N832&lt;&gt;9999,N832&lt;&gt;999,L832&lt;&gt;"Median"),IFERROR(VLOOKUP(A832,'Region Total'!A:P,16,0),"."),".")</f>
        <v>3582</v>
      </c>
    </row>
    <row r="833" spans="1:21" x14ac:dyDescent="0.3">
      <c r="A833" s="1" t="str">
        <f t="shared" si="24"/>
        <v>2018|Southland Region|$150,001-$200,000</v>
      </c>
      <c r="B833" t="s">
        <v>18</v>
      </c>
      <c r="C833" t="s">
        <v>19</v>
      </c>
      <c r="D833" t="s">
        <v>20</v>
      </c>
      <c r="E833" t="s">
        <v>21</v>
      </c>
      <c r="F833">
        <v>2018</v>
      </c>
      <c r="G833">
        <v>2018</v>
      </c>
      <c r="H833">
        <v>15</v>
      </c>
      <c r="I833" t="s">
        <v>47</v>
      </c>
      <c r="J833">
        <v>99</v>
      </c>
      <c r="K833" t="s">
        <v>23</v>
      </c>
      <c r="L833">
        <v>7</v>
      </c>
      <c r="M833" t="s">
        <v>43</v>
      </c>
      <c r="N833">
        <v>2</v>
      </c>
      <c r="O833" t="s">
        <v>28</v>
      </c>
      <c r="P833">
        <v>468</v>
      </c>
      <c r="T833" s="3">
        <f t="shared" si="25"/>
        <v>13.07</v>
      </c>
      <c r="U833" s="3">
        <f>IF(AND(R833&lt;&gt;"_U",N833&lt;&gt;9999,N833&lt;&gt;999,L833&lt;&gt;"Median"),IFERROR(VLOOKUP(A833,'Region Total'!A:P,16,0),"."),".")</f>
        <v>3582</v>
      </c>
    </row>
    <row r="834" spans="1:21" x14ac:dyDescent="0.3">
      <c r="A834" s="1" t="str">
        <f t="shared" si="24"/>
        <v>2018|Southland Region|$150,001-$200,000</v>
      </c>
      <c r="B834" t="s">
        <v>18</v>
      </c>
      <c r="C834" t="s">
        <v>19</v>
      </c>
      <c r="D834" t="s">
        <v>20</v>
      </c>
      <c r="E834" t="s">
        <v>21</v>
      </c>
      <c r="F834">
        <v>2018</v>
      </c>
      <c r="G834">
        <v>2018</v>
      </c>
      <c r="H834">
        <v>15</v>
      </c>
      <c r="I834" t="s">
        <v>47</v>
      </c>
      <c r="J834">
        <v>99</v>
      </c>
      <c r="K834" t="s">
        <v>23</v>
      </c>
      <c r="L834">
        <v>7</v>
      </c>
      <c r="M834" t="s">
        <v>43</v>
      </c>
      <c r="N834">
        <v>9999</v>
      </c>
      <c r="O834" t="s">
        <v>40</v>
      </c>
      <c r="P834">
        <v>3582</v>
      </c>
      <c r="T834" s="3" t="str">
        <f t="shared" si="25"/>
        <v>.</v>
      </c>
      <c r="U834" s="3" t="str">
        <f>IF(AND(R834&lt;&gt;"_U",N834&lt;&gt;9999,N834&lt;&gt;999,L834&lt;&gt;"Median"),IFERROR(VLOOKUP(A834,'Region Total'!A:P,16,0),"."),".")</f>
        <v>.</v>
      </c>
    </row>
    <row r="835" spans="1:21" x14ac:dyDescent="0.3">
      <c r="A835" s="1" t="str">
        <f t="shared" ref="A835:A898" si="26">G835&amp;"|"&amp;I835&amp;"|"&amp;M835</f>
        <v>2018|Southland Region|$150,001-$200,000</v>
      </c>
      <c r="B835" t="s">
        <v>18</v>
      </c>
      <c r="C835" t="s">
        <v>19</v>
      </c>
      <c r="D835" t="s">
        <v>20</v>
      </c>
      <c r="E835" t="s">
        <v>21</v>
      </c>
      <c r="F835">
        <v>2018</v>
      </c>
      <c r="G835">
        <v>2018</v>
      </c>
      <c r="H835">
        <v>15</v>
      </c>
      <c r="I835" t="s">
        <v>47</v>
      </c>
      <c r="J835">
        <v>99</v>
      </c>
      <c r="K835" t="s">
        <v>23</v>
      </c>
      <c r="L835">
        <v>7</v>
      </c>
      <c r="M835" t="s">
        <v>43</v>
      </c>
      <c r="N835">
        <v>3</v>
      </c>
      <c r="O835" t="s">
        <v>25</v>
      </c>
      <c r="P835">
        <v>984</v>
      </c>
      <c r="T835" s="3">
        <f t="shared" ref="T835:T898" si="27">IF(AND(R835&lt;&gt;"_U",R835&lt;&gt;"c",N835&lt;&gt;999,N835&lt;&gt;9999,L835&lt;&gt;"Median"),IFERROR((ROUND(P835/U835*100,2)),"."),".")</f>
        <v>27.47</v>
      </c>
      <c r="U835" s="3">
        <f>IF(AND(R835&lt;&gt;"_U",N835&lt;&gt;9999,N835&lt;&gt;999,L835&lt;&gt;"Median"),IFERROR(VLOOKUP(A835,'Region Total'!A:P,16,0),"."),".")</f>
        <v>3582</v>
      </c>
    </row>
    <row r="836" spans="1:21" x14ac:dyDescent="0.3">
      <c r="A836" s="1" t="str">
        <f t="shared" si="26"/>
        <v>2018|Southland Region|$200,001 or more</v>
      </c>
      <c r="B836" t="s">
        <v>18</v>
      </c>
      <c r="C836" t="s">
        <v>19</v>
      </c>
      <c r="D836" t="s">
        <v>20</v>
      </c>
      <c r="E836" t="s">
        <v>21</v>
      </c>
      <c r="F836">
        <v>2018</v>
      </c>
      <c r="G836">
        <v>2018</v>
      </c>
      <c r="H836">
        <v>15</v>
      </c>
      <c r="I836" t="s">
        <v>47</v>
      </c>
      <c r="J836">
        <v>99</v>
      </c>
      <c r="K836" t="s">
        <v>23</v>
      </c>
      <c r="L836">
        <v>8</v>
      </c>
      <c r="M836" t="s">
        <v>27</v>
      </c>
      <c r="N836">
        <v>2</v>
      </c>
      <c r="O836" t="s">
        <v>28</v>
      </c>
      <c r="R836" t="s">
        <v>29</v>
      </c>
      <c r="S836" t="s">
        <v>30</v>
      </c>
      <c r="T836" s="3" t="str">
        <f t="shared" si="27"/>
        <v>.</v>
      </c>
      <c r="U836" s="3" t="str">
        <f>IF(AND(R836&lt;&gt;"_U",N836&lt;&gt;9999,N836&lt;&gt;999,L836&lt;&gt;"Median"),IFERROR(VLOOKUP(A836,'Region Total'!A:P,16,0),"."),".")</f>
        <v>.</v>
      </c>
    </row>
    <row r="837" spans="1:21" x14ac:dyDescent="0.3">
      <c r="A837" s="1" t="str">
        <f t="shared" si="26"/>
        <v>2018|Southland Region|$200,001 or more</v>
      </c>
      <c r="B837" t="s">
        <v>18</v>
      </c>
      <c r="C837" t="s">
        <v>19</v>
      </c>
      <c r="D837" t="s">
        <v>20</v>
      </c>
      <c r="E837" t="s">
        <v>21</v>
      </c>
      <c r="F837">
        <v>2018</v>
      </c>
      <c r="G837">
        <v>2018</v>
      </c>
      <c r="H837">
        <v>15</v>
      </c>
      <c r="I837" t="s">
        <v>47</v>
      </c>
      <c r="J837">
        <v>99</v>
      </c>
      <c r="K837" t="s">
        <v>23</v>
      </c>
      <c r="L837">
        <v>8</v>
      </c>
      <c r="M837" t="s">
        <v>27</v>
      </c>
      <c r="N837">
        <v>7777</v>
      </c>
      <c r="O837" t="s">
        <v>37</v>
      </c>
      <c r="R837" t="s">
        <v>29</v>
      </c>
      <c r="S837" t="s">
        <v>30</v>
      </c>
      <c r="T837" s="3" t="str">
        <f t="shared" si="27"/>
        <v>.</v>
      </c>
      <c r="U837" s="3" t="str">
        <f>IF(AND(R837&lt;&gt;"_U",N837&lt;&gt;9999,N837&lt;&gt;999,L837&lt;&gt;"Median"),IFERROR(VLOOKUP(A837,'Region Total'!A:P,16,0),"."),".")</f>
        <v>.</v>
      </c>
    </row>
    <row r="838" spans="1:21" x14ac:dyDescent="0.3">
      <c r="A838" s="1" t="str">
        <f t="shared" si="26"/>
        <v>2018|Southland Region|$200,001 or more</v>
      </c>
      <c r="B838" t="s">
        <v>18</v>
      </c>
      <c r="C838" t="s">
        <v>19</v>
      </c>
      <c r="D838" t="s">
        <v>20</v>
      </c>
      <c r="E838" t="s">
        <v>21</v>
      </c>
      <c r="F838">
        <v>2018</v>
      </c>
      <c r="G838">
        <v>2018</v>
      </c>
      <c r="H838">
        <v>15</v>
      </c>
      <c r="I838" t="s">
        <v>47</v>
      </c>
      <c r="J838">
        <v>99</v>
      </c>
      <c r="K838" t="s">
        <v>23</v>
      </c>
      <c r="L838">
        <v>8</v>
      </c>
      <c r="M838" t="s">
        <v>27</v>
      </c>
      <c r="N838">
        <v>3</v>
      </c>
      <c r="O838" t="s">
        <v>25</v>
      </c>
      <c r="R838" t="s">
        <v>29</v>
      </c>
      <c r="S838" t="s">
        <v>30</v>
      </c>
      <c r="T838" s="3" t="str">
        <f t="shared" si="27"/>
        <v>.</v>
      </c>
      <c r="U838" s="3" t="str">
        <f>IF(AND(R838&lt;&gt;"_U",N838&lt;&gt;9999,N838&lt;&gt;999,L838&lt;&gt;"Median"),IFERROR(VLOOKUP(A838,'Region Total'!A:P,16,0),"."),".")</f>
        <v>.</v>
      </c>
    </row>
    <row r="839" spans="1:21" x14ac:dyDescent="0.3">
      <c r="A839" s="1" t="str">
        <f t="shared" si="26"/>
        <v>2018|Southland Region|$200,001 or more</v>
      </c>
      <c r="B839" t="s">
        <v>18</v>
      </c>
      <c r="C839" t="s">
        <v>19</v>
      </c>
      <c r="D839" t="s">
        <v>20</v>
      </c>
      <c r="E839" t="s">
        <v>21</v>
      </c>
      <c r="F839">
        <v>2018</v>
      </c>
      <c r="G839">
        <v>2018</v>
      </c>
      <c r="H839">
        <v>15</v>
      </c>
      <c r="I839" t="s">
        <v>47</v>
      </c>
      <c r="J839">
        <v>99</v>
      </c>
      <c r="K839" t="s">
        <v>23</v>
      </c>
      <c r="L839">
        <v>8</v>
      </c>
      <c r="M839" t="s">
        <v>27</v>
      </c>
      <c r="N839">
        <v>1</v>
      </c>
      <c r="O839" t="s">
        <v>33</v>
      </c>
      <c r="R839" t="s">
        <v>29</v>
      </c>
      <c r="S839" t="s">
        <v>30</v>
      </c>
      <c r="T839" s="3" t="str">
        <f t="shared" si="27"/>
        <v>.</v>
      </c>
      <c r="U839" s="3" t="str">
        <f>IF(AND(R839&lt;&gt;"_U",N839&lt;&gt;9999,N839&lt;&gt;999,L839&lt;&gt;"Median"),IFERROR(VLOOKUP(A839,'Region Total'!A:P,16,0),"."),".")</f>
        <v>.</v>
      </c>
    </row>
    <row r="840" spans="1:21" x14ac:dyDescent="0.3">
      <c r="A840" s="1" t="str">
        <f t="shared" si="26"/>
        <v>2018|Southland Region|$200,001 or more</v>
      </c>
      <c r="B840" t="s">
        <v>18</v>
      </c>
      <c r="C840" t="s">
        <v>19</v>
      </c>
      <c r="D840" t="s">
        <v>20</v>
      </c>
      <c r="E840" t="s">
        <v>21</v>
      </c>
      <c r="F840">
        <v>2018</v>
      </c>
      <c r="G840">
        <v>2018</v>
      </c>
      <c r="H840">
        <v>15</v>
      </c>
      <c r="I840" t="s">
        <v>47</v>
      </c>
      <c r="J840">
        <v>99</v>
      </c>
      <c r="K840" t="s">
        <v>23</v>
      </c>
      <c r="L840">
        <v>8</v>
      </c>
      <c r="M840" t="s">
        <v>27</v>
      </c>
      <c r="N840">
        <v>999</v>
      </c>
      <c r="O840" t="s">
        <v>42</v>
      </c>
      <c r="R840" t="s">
        <v>29</v>
      </c>
      <c r="S840" t="s">
        <v>30</v>
      </c>
      <c r="T840" s="3" t="str">
        <f t="shared" si="27"/>
        <v>.</v>
      </c>
      <c r="U840" s="3" t="str">
        <f>IF(AND(R840&lt;&gt;"_U",N840&lt;&gt;9999,N840&lt;&gt;999,L840&lt;&gt;"Median"),IFERROR(VLOOKUP(A840,'Region Total'!A:P,16,0),"."),".")</f>
        <v>.</v>
      </c>
    </row>
    <row r="841" spans="1:21" x14ac:dyDescent="0.3">
      <c r="A841" s="1" t="str">
        <f t="shared" si="26"/>
        <v>2018|Southland Region|$200,001 or more</v>
      </c>
      <c r="B841" t="s">
        <v>18</v>
      </c>
      <c r="C841" t="s">
        <v>19</v>
      </c>
      <c r="D841" t="s">
        <v>20</v>
      </c>
      <c r="E841" t="s">
        <v>21</v>
      </c>
      <c r="F841">
        <v>2018</v>
      </c>
      <c r="G841">
        <v>2018</v>
      </c>
      <c r="H841">
        <v>15</v>
      </c>
      <c r="I841" t="s">
        <v>47</v>
      </c>
      <c r="J841">
        <v>99</v>
      </c>
      <c r="K841" t="s">
        <v>23</v>
      </c>
      <c r="L841">
        <v>8</v>
      </c>
      <c r="M841" t="s">
        <v>27</v>
      </c>
      <c r="N841">
        <v>9999</v>
      </c>
      <c r="O841" t="s">
        <v>40</v>
      </c>
      <c r="R841" t="s">
        <v>29</v>
      </c>
      <c r="S841" t="s">
        <v>30</v>
      </c>
      <c r="T841" s="3" t="str">
        <f t="shared" si="27"/>
        <v>.</v>
      </c>
      <c r="U841" s="3" t="str">
        <f>IF(AND(R841&lt;&gt;"_U",N841&lt;&gt;9999,N841&lt;&gt;999,L841&lt;&gt;"Median"),IFERROR(VLOOKUP(A841,'Region Total'!A:P,16,0),"."),".")</f>
        <v>.</v>
      </c>
    </row>
    <row r="842" spans="1:21" x14ac:dyDescent="0.3">
      <c r="A842" s="1" t="str">
        <f t="shared" si="26"/>
        <v>2018|Southland Region|Total stated - total household income</v>
      </c>
      <c r="B842" t="s">
        <v>18</v>
      </c>
      <c r="C842" t="s">
        <v>19</v>
      </c>
      <c r="D842" t="s">
        <v>20</v>
      </c>
      <c r="E842" t="s">
        <v>21</v>
      </c>
      <c r="F842">
        <v>2018</v>
      </c>
      <c r="G842">
        <v>2018</v>
      </c>
      <c r="H842">
        <v>15</v>
      </c>
      <c r="I842" t="s">
        <v>47</v>
      </c>
      <c r="J842">
        <v>99</v>
      </c>
      <c r="K842" t="s">
        <v>23</v>
      </c>
      <c r="L842">
        <v>77</v>
      </c>
      <c r="M842" t="s">
        <v>32</v>
      </c>
      <c r="N842">
        <v>7777</v>
      </c>
      <c r="O842" t="s">
        <v>37</v>
      </c>
      <c r="P842">
        <v>36369</v>
      </c>
      <c r="T842" s="3">
        <f t="shared" si="27"/>
        <v>100</v>
      </c>
      <c r="U842" s="3">
        <f>IF(AND(R842&lt;&gt;"_U",N842&lt;&gt;9999,N842&lt;&gt;999,L842&lt;&gt;"Median"),IFERROR(VLOOKUP(A842,'Region Total'!A:P,16,0),"."),".")</f>
        <v>36369</v>
      </c>
    </row>
    <row r="843" spans="1:21" x14ac:dyDescent="0.3">
      <c r="A843" s="1" t="str">
        <f t="shared" si="26"/>
        <v>2018|Southland Region|Total stated - total household income</v>
      </c>
      <c r="B843" t="s">
        <v>18</v>
      </c>
      <c r="C843" t="s">
        <v>19</v>
      </c>
      <c r="D843" t="s">
        <v>20</v>
      </c>
      <c r="E843" t="s">
        <v>21</v>
      </c>
      <c r="F843">
        <v>2018</v>
      </c>
      <c r="G843">
        <v>2018</v>
      </c>
      <c r="H843">
        <v>15</v>
      </c>
      <c r="I843" t="s">
        <v>47</v>
      </c>
      <c r="J843">
        <v>99</v>
      </c>
      <c r="K843" t="s">
        <v>23</v>
      </c>
      <c r="L843">
        <v>77</v>
      </c>
      <c r="M843" t="s">
        <v>32</v>
      </c>
      <c r="N843">
        <v>2</v>
      </c>
      <c r="O843" t="s">
        <v>28</v>
      </c>
      <c r="P843">
        <v>10872</v>
      </c>
      <c r="T843" s="3">
        <f t="shared" si="27"/>
        <v>29.89</v>
      </c>
      <c r="U843" s="3">
        <f>IF(AND(R843&lt;&gt;"_U",N843&lt;&gt;9999,N843&lt;&gt;999,L843&lt;&gt;"Median"),IFERROR(VLOOKUP(A843,'Region Total'!A:P,16,0),"."),".")</f>
        <v>36369</v>
      </c>
    </row>
    <row r="844" spans="1:21" x14ac:dyDescent="0.3">
      <c r="A844" s="1" t="str">
        <f t="shared" si="26"/>
        <v>2018|Southland Region|Total stated - total household income</v>
      </c>
      <c r="B844" t="s">
        <v>18</v>
      </c>
      <c r="C844" t="s">
        <v>19</v>
      </c>
      <c r="D844" t="s">
        <v>20</v>
      </c>
      <c r="E844" t="s">
        <v>21</v>
      </c>
      <c r="F844">
        <v>2018</v>
      </c>
      <c r="G844">
        <v>2018</v>
      </c>
      <c r="H844">
        <v>15</v>
      </c>
      <c r="I844" t="s">
        <v>47</v>
      </c>
      <c r="J844">
        <v>99</v>
      </c>
      <c r="K844" t="s">
        <v>23</v>
      </c>
      <c r="L844">
        <v>77</v>
      </c>
      <c r="M844" t="s">
        <v>32</v>
      </c>
      <c r="N844">
        <v>999</v>
      </c>
      <c r="O844" t="s">
        <v>42</v>
      </c>
      <c r="P844">
        <v>0</v>
      </c>
      <c r="T844" s="3" t="str">
        <f t="shared" si="27"/>
        <v>.</v>
      </c>
      <c r="U844" s="3" t="str">
        <f>IF(AND(R844&lt;&gt;"_U",N844&lt;&gt;9999,N844&lt;&gt;999,L844&lt;&gt;"Median"),IFERROR(VLOOKUP(A844,'Region Total'!A:P,16,0),"."),".")</f>
        <v>.</v>
      </c>
    </row>
    <row r="845" spans="1:21" x14ac:dyDescent="0.3">
      <c r="A845" s="1" t="str">
        <f t="shared" si="26"/>
        <v>2018|Southland Region|Total stated - total household income</v>
      </c>
      <c r="B845" t="s">
        <v>18</v>
      </c>
      <c r="C845" t="s">
        <v>19</v>
      </c>
      <c r="D845" t="s">
        <v>20</v>
      </c>
      <c r="E845" t="s">
        <v>21</v>
      </c>
      <c r="F845">
        <v>2018</v>
      </c>
      <c r="G845">
        <v>2018</v>
      </c>
      <c r="H845">
        <v>15</v>
      </c>
      <c r="I845" t="s">
        <v>47</v>
      </c>
      <c r="J845">
        <v>99</v>
      </c>
      <c r="K845" t="s">
        <v>23</v>
      </c>
      <c r="L845">
        <v>77</v>
      </c>
      <c r="M845" t="s">
        <v>32</v>
      </c>
      <c r="N845">
        <v>3</v>
      </c>
      <c r="O845" t="s">
        <v>25</v>
      </c>
      <c r="P845">
        <v>5061</v>
      </c>
      <c r="T845" s="3">
        <f t="shared" si="27"/>
        <v>13.92</v>
      </c>
      <c r="U845" s="3">
        <f>IF(AND(R845&lt;&gt;"_U",N845&lt;&gt;9999,N845&lt;&gt;999,L845&lt;&gt;"Median"),IFERROR(VLOOKUP(A845,'Region Total'!A:P,16,0),"."),".")</f>
        <v>36369</v>
      </c>
    </row>
    <row r="846" spans="1:21" x14ac:dyDescent="0.3">
      <c r="A846" s="1" t="str">
        <f t="shared" si="26"/>
        <v>2018|Southland Region|Total stated - total household income</v>
      </c>
      <c r="B846" t="s">
        <v>18</v>
      </c>
      <c r="C846" t="s">
        <v>19</v>
      </c>
      <c r="D846" t="s">
        <v>20</v>
      </c>
      <c r="E846" t="s">
        <v>21</v>
      </c>
      <c r="F846">
        <v>2018</v>
      </c>
      <c r="G846">
        <v>2018</v>
      </c>
      <c r="H846">
        <v>15</v>
      </c>
      <c r="I846" t="s">
        <v>47</v>
      </c>
      <c r="J846">
        <v>99</v>
      </c>
      <c r="K846" t="s">
        <v>23</v>
      </c>
      <c r="L846">
        <v>77</v>
      </c>
      <c r="M846" t="s">
        <v>32</v>
      </c>
      <c r="N846">
        <v>9999</v>
      </c>
      <c r="O846" t="s">
        <v>40</v>
      </c>
      <c r="P846">
        <v>36369</v>
      </c>
      <c r="T846" s="3" t="str">
        <f t="shared" si="27"/>
        <v>.</v>
      </c>
      <c r="U846" s="3" t="str">
        <f>IF(AND(R846&lt;&gt;"_U",N846&lt;&gt;9999,N846&lt;&gt;999,L846&lt;&gt;"Median"),IFERROR(VLOOKUP(A846,'Region Total'!A:P,16,0),"."),".")</f>
        <v>.</v>
      </c>
    </row>
    <row r="847" spans="1:21" x14ac:dyDescent="0.3">
      <c r="A847" s="1" t="str">
        <f t="shared" si="26"/>
        <v>2018|Southland Region|Total stated - total household income</v>
      </c>
      <c r="B847" t="s">
        <v>18</v>
      </c>
      <c r="C847" t="s">
        <v>19</v>
      </c>
      <c r="D847" t="s">
        <v>20</v>
      </c>
      <c r="E847" t="s">
        <v>21</v>
      </c>
      <c r="F847">
        <v>2018</v>
      </c>
      <c r="G847">
        <v>2018</v>
      </c>
      <c r="H847">
        <v>15</v>
      </c>
      <c r="I847" t="s">
        <v>47</v>
      </c>
      <c r="J847">
        <v>99</v>
      </c>
      <c r="K847" t="s">
        <v>23</v>
      </c>
      <c r="L847">
        <v>77</v>
      </c>
      <c r="M847" t="s">
        <v>32</v>
      </c>
      <c r="N847">
        <v>1</v>
      </c>
      <c r="O847" t="s">
        <v>33</v>
      </c>
      <c r="P847">
        <v>20433</v>
      </c>
      <c r="T847" s="3">
        <f t="shared" si="27"/>
        <v>56.18</v>
      </c>
      <c r="U847" s="3">
        <f>IF(AND(R847&lt;&gt;"_U",N847&lt;&gt;9999,N847&lt;&gt;999,L847&lt;&gt;"Median"),IFERROR(VLOOKUP(A847,'Region Total'!A:P,16,0),"."),".")</f>
        <v>36369</v>
      </c>
    </row>
    <row r="848" spans="1:21" x14ac:dyDescent="0.3">
      <c r="A848" s="1" t="str">
        <f t="shared" si="26"/>
        <v>2018|Southland Region|Total - total household income</v>
      </c>
      <c r="B848" t="s">
        <v>18</v>
      </c>
      <c r="C848" t="s">
        <v>19</v>
      </c>
      <c r="D848" t="s">
        <v>20</v>
      </c>
      <c r="E848" t="s">
        <v>21</v>
      </c>
      <c r="F848">
        <v>2018</v>
      </c>
      <c r="G848">
        <v>2018</v>
      </c>
      <c r="H848">
        <v>15</v>
      </c>
      <c r="I848" t="s">
        <v>47</v>
      </c>
      <c r="J848">
        <v>99</v>
      </c>
      <c r="K848" t="s">
        <v>23</v>
      </c>
      <c r="L848">
        <v>99</v>
      </c>
      <c r="M848" t="s">
        <v>48</v>
      </c>
      <c r="N848">
        <v>3</v>
      </c>
      <c r="O848" t="s">
        <v>25</v>
      </c>
      <c r="P848">
        <v>5334</v>
      </c>
      <c r="T848" s="3">
        <f t="shared" si="27"/>
        <v>13.82</v>
      </c>
      <c r="U848" s="3">
        <f>IF(AND(R848&lt;&gt;"_U",N848&lt;&gt;9999,N848&lt;&gt;999,L848&lt;&gt;"Median"),IFERROR(VLOOKUP(A848,'Region Total'!A:P,16,0),"."),".")</f>
        <v>38589</v>
      </c>
    </row>
    <row r="849" spans="1:21" x14ac:dyDescent="0.3">
      <c r="A849" s="1" t="str">
        <f t="shared" si="26"/>
        <v>2018|Southland Region|Total - total household income</v>
      </c>
      <c r="B849" t="s">
        <v>18</v>
      </c>
      <c r="C849" t="s">
        <v>19</v>
      </c>
      <c r="D849" t="s">
        <v>20</v>
      </c>
      <c r="E849" t="s">
        <v>21</v>
      </c>
      <c r="F849">
        <v>2018</v>
      </c>
      <c r="G849">
        <v>2018</v>
      </c>
      <c r="H849">
        <v>15</v>
      </c>
      <c r="I849" t="s">
        <v>47</v>
      </c>
      <c r="J849">
        <v>99</v>
      </c>
      <c r="K849" t="s">
        <v>23</v>
      </c>
      <c r="L849">
        <v>99</v>
      </c>
      <c r="M849" t="s">
        <v>48</v>
      </c>
      <c r="N849">
        <v>2</v>
      </c>
      <c r="O849" t="s">
        <v>28</v>
      </c>
      <c r="P849">
        <v>11718</v>
      </c>
      <c r="T849" s="3">
        <f t="shared" si="27"/>
        <v>30.37</v>
      </c>
      <c r="U849" s="3">
        <f>IF(AND(R849&lt;&gt;"_U",N849&lt;&gt;9999,N849&lt;&gt;999,L849&lt;&gt;"Median"),IFERROR(VLOOKUP(A849,'Region Total'!A:P,16,0),"."),".")</f>
        <v>38589</v>
      </c>
    </row>
    <row r="850" spans="1:21" x14ac:dyDescent="0.3">
      <c r="A850" s="1" t="str">
        <f t="shared" si="26"/>
        <v>2018|Southland Region|Total - total household income</v>
      </c>
      <c r="B850" t="s">
        <v>18</v>
      </c>
      <c r="C850" t="s">
        <v>19</v>
      </c>
      <c r="D850" t="s">
        <v>20</v>
      </c>
      <c r="E850" t="s">
        <v>21</v>
      </c>
      <c r="F850">
        <v>2018</v>
      </c>
      <c r="G850">
        <v>2018</v>
      </c>
      <c r="H850">
        <v>15</v>
      </c>
      <c r="I850" t="s">
        <v>47</v>
      </c>
      <c r="J850">
        <v>99</v>
      </c>
      <c r="K850" t="s">
        <v>23</v>
      </c>
      <c r="L850">
        <v>99</v>
      </c>
      <c r="M850" t="s">
        <v>48</v>
      </c>
      <c r="N850">
        <v>7777</v>
      </c>
      <c r="O850" t="s">
        <v>37</v>
      </c>
      <c r="P850">
        <v>38589</v>
      </c>
      <c r="T850" s="3">
        <f t="shared" si="27"/>
        <v>100</v>
      </c>
      <c r="U850" s="3">
        <f>IF(AND(R850&lt;&gt;"_U",N850&lt;&gt;9999,N850&lt;&gt;999,L850&lt;&gt;"Median"),IFERROR(VLOOKUP(A850,'Region Total'!A:P,16,0),"."),".")</f>
        <v>38589</v>
      </c>
    </row>
    <row r="851" spans="1:21" x14ac:dyDescent="0.3">
      <c r="A851" s="1" t="str">
        <f t="shared" si="26"/>
        <v>2018|Southland Region|Total - total household income</v>
      </c>
      <c r="B851" t="s">
        <v>18</v>
      </c>
      <c r="C851" t="s">
        <v>19</v>
      </c>
      <c r="D851" t="s">
        <v>20</v>
      </c>
      <c r="E851" t="s">
        <v>21</v>
      </c>
      <c r="F851">
        <v>2018</v>
      </c>
      <c r="G851">
        <v>2018</v>
      </c>
      <c r="H851">
        <v>15</v>
      </c>
      <c r="I851" t="s">
        <v>47</v>
      </c>
      <c r="J851">
        <v>99</v>
      </c>
      <c r="K851" t="s">
        <v>23</v>
      </c>
      <c r="L851">
        <v>99</v>
      </c>
      <c r="M851" t="s">
        <v>48</v>
      </c>
      <c r="N851">
        <v>9999</v>
      </c>
      <c r="O851" t="s">
        <v>40</v>
      </c>
      <c r="P851">
        <v>38646</v>
      </c>
      <c r="T851" s="3" t="str">
        <f t="shared" si="27"/>
        <v>.</v>
      </c>
      <c r="U851" s="3" t="str">
        <f>IF(AND(R851&lt;&gt;"_U",N851&lt;&gt;9999,N851&lt;&gt;999,L851&lt;&gt;"Median"),IFERROR(VLOOKUP(A851,'Region Total'!A:P,16,0),"."),".")</f>
        <v>.</v>
      </c>
    </row>
    <row r="852" spans="1:21" x14ac:dyDescent="0.3">
      <c r="A852" s="1" t="str">
        <f t="shared" si="26"/>
        <v>2018|Southland Region|Total - total household income</v>
      </c>
      <c r="B852" t="s">
        <v>18</v>
      </c>
      <c r="C852" t="s">
        <v>19</v>
      </c>
      <c r="D852" t="s">
        <v>20</v>
      </c>
      <c r="E852" t="s">
        <v>21</v>
      </c>
      <c r="F852">
        <v>2018</v>
      </c>
      <c r="G852">
        <v>2018</v>
      </c>
      <c r="H852">
        <v>15</v>
      </c>
      <c r="I852" t="s">
        <v>47</v>
      </c>
      <c r="J852">
        <v>99</v>
      </c>
      <c r="K852" t="s">
        <v>23</v>
      </c>
      <c r="L852">
        <v>99</v>
      </c>
      <c r="M852" t="s">
        <v>48</v>
      </c>
      <c r="N852">
        <v>1</v>
      </c>
      <c r="O852" t="s">
        <v>33</v>
      </c>
      <c r="P852">
        <v>21540</v>
      </c>
      <c r="T852" s="3">
        <f t="shared" si="27"/>
        <v>55.82</v>
      </c>
      <c r="U852" s="3">
        <f>IF(AND(R852&lt;&gt;"_U",N852&lt;&gt;9999,N852&lt;&gt;999,L852&lt;&gt;"Median"),IFERROR(VLOOKUP(A852,'Region Total'!A:P,16,0),"."),".")</f>
        <v>38589</v>
      </c>
    </row>
    <row r="853" spans="1:21" x14ac:dyDescent="0.3">
      <c r="A853" s="1" t="str">
        <f t="shared" si="26"/>
        <v>2018|Southland Region|Total - total household income</v>
      </c>
      <c r="B853" t="s">
        <v>18</v>
      </c>
      <c r="C853" t="s">
        <v>19</v>
      </c>
      <c r="D853" t="s">
        <v>20</v>
      </c>
      <c r="E853" t="s">
        <v>21</v>
      </c>
      <c r="F853">
        <v>2018</v>
      </c>
      <c r="G853">
        <v>2018</v>
      </c>
      <c r="H853">
        <v>15</v>
      </c>
      <c r="I853" t="s">
        <v>47</v>
      </c>
      <c r="J853">
        <v>99</v>
      </c>
      <c r="K853" t="s">
        <v>23</v>
      </c>
      <c r="L853">
        <v>99</v>
      </c>
      <c r="M853" t="s">
        <v>48</v>
      </c>
      <c r="N853">
        <v>999</v>
      </c>
      <c r="O853" t="s">
        <v>42</v>
      </c>
      <c r="P853">
        <v>54</v>
      </c>
      <c r="T853" s="3" t="str">
        <f t="shared" si="27"/>
        <v>.</v>
      </c>
      <c r="U853" s="3" t="str">
        <f>IF(AND(R853&lt;&gt;"_U",N853&lt;&gt;9999,N853&lt;&gt;999,L853&lt;&gt;"Median"),IFERROR(VLOOKUP(A853,'Region Total'!A:P,16,0),"."),".")</f>
        <v>.</v>
      </c>
    </row>
    <row r="854" spans="1:21" x14ac:dyDescent="0.3">
      <c r="A854" s="1" t="str">
        <f t="shared" si="26"/>
        <v>2018|Southland Region|Median ($) - total household income</v>
      </c>
      <c r="B854" t="s">
        <v>18</v>
      </c>
      <c r="C854" t="s">
        <v>19</v>
      </c>
      <c r="D854" t="s">
        <v>20</v>
      </c>
      <c r="E854" t="s">
        <v>21</v>
      </c>
      <c r="F854">
        <v>2018</v>
      </c>
      <c r="G854">
        <v>2018</v>
      </c>
      <c r="H854">
        <v>15</v>
      </c>
      <c r="I854" t="s">
        <v>47</v>
      </c>
      <c r="J854">
        <v>99</v>
      </c>
      <c r="K854" t="s">
        <v>23</v>
      </c>
      <c r="L854" t="s">
        <v>56</v>
      </c>
      <c r="M854" t="s">
        <v>57</v>
      </c>
      <c r="N854">
        <v>2</v>
      </c>
      <c r="O854" t="s">
        <v>28</v>
      </c>
      <c r="P854">
        <v>48300</v>
      </c>
      <c r="T854" s="3" t="str">
        <f t="shared" si="27"/>
        <v>.</v>
      </c>
      <c r="U854" s="3" t="str">
        <f>IF(AND(R854&lt;&gt;"_U",N854&lt;&gt;9999,N854&lt;&gt;999,L854&lt;&gt;"Median"),IFERROR(VLOOKUP(A854,'Region Total'!A:P,16,0),"."),".")</f>
        <v>.</v>
      </c>
    </row>
    <row r="855" spans="1:21" x14ac:dyDescent="0.3">
      <c r="A855" s="1" t="str">
        <f t="shared" si="26"/>
        <v>2018|Southland Region|Median ($) - total household income</v>
      </c>
      <c r="B855" t="s">
        <v>18</v>
      </c>
      <c r="C855" t="s">
        <v>19</v>
      </c>
      <c r="D855" t="s">
        <v>20</v>
      </c>
      <c r="E855" t="s">
        <v>21</v>
      </c>
      <c r="F855">
        <v>2018</v>
      </c>
      <c r="G855">
        <v>2018</v>
      </c>
      <c r="H855">
        <v>15</v>
      </c>
      <c r="I855" t="s">
        <v>47</v>
      </c>
      <c r="J855">
        <v>99</v>
      </c>
      <c r="K855" t="s">
        <v>23</v>
      </c>
      <c r="L855" t="s">
        <v>56</v>
      </c>
      <c r="M855" t="s">
        <v>57</v>
      </c>
      <c r="N855">
        <v>7777</v>
      </c>
      <c r="O855" t="s">
        <v>37</v>
      </c>
      <c r="P855">
        <v>64000</v>
      </c>
      <c r="T855" s="3" t="str">
        <f t="shared" si="27"/>
        <v>.</v>
      </c>
      <c r="U855" s="3" t="str">
        <f>IF(AND(R855&lt;&gt;"_U",N855&lt;&gt;9999,N855&lt;&gt;999,L855&lt;&gt;"Median"),IFERROR(VLOOKUP(A855,'Region Total'!A:P,16,0),"."),".")</f>
        <v>.</v>
      </c>
    </row>
    <row r="856" spans="1:21" x14ac:dyDescent="0.3">
      <c r="A856" s="1" t="str">
        <f t="shared" si="26"/>
        <v>2018|Southland Region|Median ($) - total household income</v>
      </c>
      <c r="B856" t="s">
        <v>18</v>
      </c>
      <c r="C856" t="s">
        <v>19</v>
      </c>
      <c r="D856" t="s">
        <v>20</v>
      </c>
      <c r="E856" t="s">
        <v>21</v>
      </c>
      <c r="F856">
        <v>2018</v>
      </c>
      <c r="G856">
        <v>2018</v>
      </c>
      <c r="H856">
        <v>15</v>
      </c>
      <c r="I856" t="s">
        <v>47</v>
      </c>
      <c r="J856">
        <v>99</v>
      </c>
      <c r="K856" t="s">
        <v>23</v>
      </c>
      <c r="L856" t="s">
        <v>56</v>
      </c>
      <c r="M856" t="s">
        <v>57</v>
      </c>
      <c r="N856">
        <v>9999</v>
      </c>
      <c r="O856" t="s">
        <v>40</v>
      </c>
      <c r="P856">
        <v>64000</v>
      </c>
      <c r="T856" s="3" t="str">
        <f t="shared" si="27"/>
        <v>.</v>
      </c>
      <c r="U856" s="3" t="str">
        <f>IF(AND(R856&lt;&gt;"_U",N856&lt;&gt;9999,N856&lt;&gt;999,L856&lt;&gt;"Median"),IFERROR(VLOOKUP(A856,'Region Total'!A:P,16,0),"."),".")</f>
        <v>.</v>
      </c>
    </row>
    <row r="857" spans="1:21" x14ac:dyDescent="0.3">
      <c r="A857" s="1" t="str">
        <f t="shared" si="26"/>
        <v>2018|Southland Region|Median ($) - total household income</v>
      </c>
      <c r="B857" t="s">
        <v>18</v>
      </c>
      <c r="C857" t="s">
        <v>19</v>
      </c>
      <c r="D857" t="s">
        <v>20</v>
      </c>
      <c r="E857" t="s">
        <v>21</v>
      </c>
      <c r="F857">
        <v>2018</v>
      </c>
      <c r="G857">
        <v>2018</v>
      </c>
      <c r="H857">
        <v>15</v>
      </c>
      <c r="I857" t="s">
        <v>47</v>
      </c>
      <c r="J857">
        <v>99</v>
      </c>
      <c r="K857" t="s">
        <v>23</v>
      </c>
      <c r="L857" t="s">
        <v>56</v>
      </c>
      <c r="M857" t="s">
        <v>57</v>
      </c>
      <c r="N857">
        <v>999</v>
      </c>
      <c r="O857" t="s">
        <v>42</v>
      </c>
      <c r="R857" t="s">
        <v>61</v>
      </c>
      <c r="S857" t="s">
        <v>62</v>
      </c>
      <c r="T857" s="3" t="str">
        <f t="shared" si="27"/>
        <v>.</v>
      </c>
      <c r="U857" s="3" t="str">
        <f>IF(AND(R857&lt;&gt;"_U",N857&lt;&gt;9999,N857&lt;&gt;999,L857&lt;&gt;"Median"),IFERROR(VLOOKUP(A857,'Region Total'!A:P,16,0),"."),".")</f>
        <v>.</v>
      </c>
    </row>
    <row r="858" spans="1:21" x14ac:dyDescent="0.3">
      <c r="A858" s="1" t="str">
        <f t="shared" si="26"/>
        <v>2018|Southland Region|Median ($) - total household income</v>
      </c>
      <c r="B858" t="s">
        <v>18</v>
      </c>
      <c r="C858" t="s">
        <v>19</v>
      </c>
      <c r="D858" t="s">
        <v>20</v>
      </c>
      <c r="E858" t="s">
        <v>21</v>
      </c>
      <c r="F858">
        <v>2018</v>
      </c>
      <c r="G858">
        <v>2018</v>
      </c>
      <c r="H858">
        <v>15</v>
      </c>
      <c r="I858" t="s">
        <v>47</v>
      </c>
      <c r="J858">
        <v>99</v>
      </c>
      <c r="K858" t="s">
        <v>23</v>
      </c>
      <c r="L858" t="s">
        <v>56</v>
      </c>
      <c r="M858" t="s">
        <v>57</v>
      </c>
      <c r="N858">
        <v>1</v>
      </c>
      <c r="O858" t="s">
        <v>33</v>
      </c>
      <c r="P858">
        <v>71500</v>
      </c>
      <c r="T858" s="3" t="str">
        <f t="shared" si="27"/>
        <v>.</v>
      </c>
      <c r="U858" s="3" t="str">
        <f>IF(AND(R858&lt;&gt;"_U",N858&lt;&gt;9999,N858&lt;&gt;999,L858&lt;&gt;"Median"),IFERROR(VLOOKUP(A858,'Region Total'!A:P,16,0),"."),".")</f>
        <v>.</v>
      </c>
    </row>
    <row r="859" spans="1:21" x14ac:dyDescent="0.3">
      <c r="A859" s="1" t="str">
        <f t="shared" si="26"/>
        <v>2018|Southland Region|Median ($) - total household income</v>
      </c>
      <c r="B859" t="s">
        <v>18</v>
      </c>
      <c r="C859" t="s">
        <v>19</v>
      </c>
      <c r="D859" t="s">
        <v>20</v>
      </c>
      <c r="E859" t="s">
        <v>21</v>
      </c>
      <c r="F859">
        <v>2018</v>
      </c>
      <c r="G859">
        <v>2018</v>
      </c>
      <c r="H859">
        <v>15</v>
      </c>
      <c r="I859" t="s">
        <v>47</v>
      </c>
      <c r="J859">
        <v>99</v>
      </c>
      <c r="K859" t="s">
        <v>23</v>
      </c>
      <c r="L859" t="s">
        <v>56</v>
      </c>
      <c r="M859" t="s">
        <v>57</v>
      </c>
      <c r="N859">
        <v>3</v>
      </c>
      <c r="O859" t="s">
        <v>25</v>
      </c>
      <c r="P859">
        <v>80200</v>
      </c>
      <c r="T859" s="3" t="str">
        <f t="shared" si="27"/>
        <v>.</v>
      </c>
      <c r="U859" s="3" t="str">
        <f>IF(AND(R859&lt;&gt;"_U",N859&lt;&gt;9999,N859&lt;&gt;999,L859&lt;&gt;"Median"),IFERROR(VLOOKUP(A859,'Region Total'!A:P,16,0),"."),".")</f>
        <v>.</v>
      </c>
    </row>
    <row r="860" spans="1:21" x14ac:dyDescent="0.3">
      <c r="A860" s="1" t="str">
        <f t="shared" si="26"/>
        <v>2018|Tasman Region|$20,000 or less</v>
      </c>
      <c r="B860" t="s">
        <v>18</v>
      </c>
      <c r="C860" t="s">
        <v>19</v>
      </c>
      <c r="D860" t="s">
        <v>20</v>
      </c>
      <c r="E860" t="s">
        <v>21</v>
      </c>
      <c r="F860">
        <v>2018</v>
      </c>
      <c r="G860">
        <v>2018</v>
      </c>
      <c r="H860">
        <v>16</v>
      </c>
      <c r="I860" t="s">
        <v>52</v>
      </c>
      <c r="J860">
        <v>99</v>
      </c>
      <c r="K860" t="s">
        <v>23</v>
      </c>
      <c r="L860">
        <v>1</v>
      </c>
      <c r="M860" t="s">
        <v>39</v>
      </c>
      <c r="N860">
        <v>7777</v>
      </c>
      <c r="O860" t="s">
        <v>37</v>
      </c>
      <c r="P860">
        <v>1461</v>
      </c>
      <c r="T860" s="3">
        <f t="shared" si="27"/>
        <v>100</v>
      </c>
      <c r="U860" s="3">
        <f>IF(AND(R860&lt;&gt;"_U",N860&lt;&gt;9999,N860&lt;&gt;999,L860&lt;&gt;"Median"),IFERROR(VLOOKUP(A860,'Region Total'!A:P,16,0),"."),".")</f>
        <v>1461</v>
      </c>
    </row>
    <row r="861" spans="1:21" x14ac:dyDescent="0.3">
      <c r="A861" s="1" t="str">
        <f t="shared" si="26"/>
        <v>2018|Tasman Region|$20,000 or less</v>
      </c>
      <c r="B861" t="s">
        <v>18</v>
      </c>
      <c r="C861" t="s">
        <v>19</v>
      </c>
      <c r="D861" t="s">
        <v>20</v>
      </c>
      <c r="E861" t="s">
        <v>21</v>
      </c>
      <c r="F861">
        <v>2018</v>
      </c>
      <c r="G861">
        <v>2018</v>
      </c>
      <c r="H861">
        <v>16</v>
      </c>
      <c r="I861" t="s">
        <v>52</v>
      </c>
      <c r="J861">
        <v>99</v>
      </c>
      <c r="K861" t="s">
        <v>23</v>
      </c>
      <c r="L861">
        <v>1</v>
      </c>
      <c r="M861" t="s">
        <v>39</v>
      </c>
      <c r="N861">
        <v>2</v>
      </c>
      <c r="O861" t="s">
        <v>28</v>
      </c>
      <c r="P861">
        <v>615</v>
      </c>
      <c r="T861" s="3">
        <f t="shared" si="27"/>
        <v>42.09</v>
      </c>
      <c r="U861" s="3">
        <f>IF(AND(R861&lt;&gt;"_U",N861&lt;&gt;9999,N861&lt;&gt;999,L861&lt;&gt;"Median"),IFERROR(VLOOKUP(A861,'Region Total'!A:P,16,0),"."),".")</f>
        <v>1461</v>
      </c>
    </row>
    <row r="862" spans="1:21" x14ac:dyDescent="0.3">
      <c r="A862" s="1" t="str">
        <f t="shared" si="26"/>
        <v>2018|Tasman Region|$20,000 or less</v>
      </c>
      <c r="B862" t="s">
        <v>18</v>
      </c>
      <c r="C862" t="s">
        <v>19</v>
      </c>
      <c r="D862" t="s">
        <v>20</v>
      </c>
      <c r="E862" t="s">
        <v>21</v>
      </c>
      <c r="F862">
        <v>2018</v>
      </c>
      <c r="G862">
        <v>2018</v>
      </c>
      <c r="H862">
        <v>16</v>
      </c>
      <c r="I862" t="s">
        <v>52</v>
      </c>
      <c r="J862">
        <v>99</v>
      </c>
      <c r="K862" t="s">
        <v>23</v>
      </c>
      <c r="L862">
        <v>1</v>
      </c>
      <c r="M862" t="s">
        <v>39</v>
      </c>
      <c r="N862">
        <v>1</v>
      </c>
      <c r="O862" t="s">
        <v>33</v>
      </c>
      <c r="P862">
        <v>699</v>
      </c>
      <c r="T862" s="3">
        <f t="shared" si="27"/>
        <v>47.84</v>
      </c>
      <c r="U862" s="3">
        <f>IF(AND(R862&lt;&gt;"_U",N862&lt;&gt;9999,N862&lt;&gt;999,L862&lt;&gt;"Median"),IFERROR(VLOOKUP(A862,'Region Total'!A:P,16,0),"."),".")</f>
        <v>1461</v>
      </c>
    </row>
    <row r="863" spans="1:21" x14ac:dyDescent="0.3">
      <c r="A863" s="1" t="str">
        <f t="shared" si="26"/>
        <v>2018|Tasman Region|$20,000 or less</v>
      </c>
      <c r="B863" t="s">
        <v>18</v>
      </c>
      <c r="C863" t="s">
        <v>19</v>
      </c>
      <c r="D863" t="s">
        <v>20</v>
      </c>
      <c r="E863" t="s">
        <v>21</v>
      </c>
      <c r="F863">
        <v>2018</v>
      </c>
      <c r="G863">
        <v>2018</v>
      </c>
      <c r="H863">
        <v>16</v>
      </c>
      <c r="I863" t="s">
        <v>52</v>
      </c>
      <c r="J863">
        <v>99</v>
      </c>
      <c r="K863" t="s">
        <v>23</v>
      </c>
      <c r="L863">
        <v>1</v>
      </c>
      <c r="M863" t="s">
        <v>39</v>
      </c>
      <c r="N863">
        <v>9999</v>
      </c>
      <c r="O863" t="s">
        <v>40</v>
      </c>
      <c r="P863">
        <v>1461</v>
      </c>
      <c r="T863" s="3" t="str">
        <f t="shared" si="27"/>
        <v>.</v>
      </c>
      <c r="U863" s="3" t="str">
        <f>IF(AND(R863&lt;&gt;"_U",N863&lt;&gt;9999,N863&lt;&gt;999,L863&lt;&gt;"Median"),IFERROR(VLOOKUP(A863,'Region Total'!A:P,16,0),"."),".")</f>
        <v>.</v>
      </c>
    </row>
    <row r="864" spans="1:21" x14ac:dyDescent="0.3">
      <c r="A864" s="1" t="str">
        <f t="shared" si="26"/>
        <v>2018|Tasman Region|$20,000 or less</v>
      </c>
      <c r="B864" t="s">
        <v>18</v>
      </c>
      <c r="C864" t="s">
        <v>19</v>
      </c>
      <c r="D864" t="s">
        <v>20</v>
      </c>
      <c r="E864" t="s">
        <v>21</v>
      </c>
      <c r="F864">
        <v>2018</v>
      </c>
      <c r="G864">
        <v>2018</v>
      </c>
      <c r="H864">
        <v>16</v>
      </c>
      <c r="I864" t="s">
        <v>52</v>
      </c>
      <c r="J864">
        <v>99</v>
      </c>
      <c r="K864" t="s">
        <v>23</v>
      </c>
      <c r="L864">
        <v>1</v>
      </c>
      <c r="M864" t="s">
        <v>39</v>
      </c>
      <c r="N864">
        <v>3</v>
      </c>
      <c r="O864" t="s">
        <v>25</v>
      </c>
      <c r="P864">
        <v>153</v>
      </c>
      <c r="T864" s="3">
        <f t="shared" si="27"/>
        <v>10.47</v>
      </c>
      <c r="U864" s="3">
        <f>IF(AND(R864&lt;&gt;"_U",N864&lt;&gt;9999,N864&lt;&gt;999,L864&lt;&gt;"Median"),IFERROR(VLOOKUP(A864,'Region Total'!A:P,16,0),"."),".")</f>
        <v>1461</v>
      </c>
    </row>
    <row r="865" spans="1:21" x14ac:dyDescent="0.3">
      <c r="A865" s="1" t="str">
        <f t="shared" si="26"/>
        <v>2018|Tasman Region|$20,000 or less</v>
      </c>
      <c r="B865" t="s">
        <v>18</v>
      </c>
      <c r="C865" t="s">
        <v>19</v>
      </c>
      <c r="D865" t="s">
        <v>20</v>
      </c>
      <c r="E865" t="s">
        <v>21</v>
      </c>
      <c r="F865">
        <v>2018</v>
      </c>
      <c r="G865">
        <v>2018</v>
      </c>
      <c r="H865">
        <v>16</v>
      </c>
      <c r="I865" t="s">
        <v>52</v>
      </c>
      <c r="J865">
        <v>99</v>
      </c>
      <c r="K865" t="s">
        <v>23</v>
      </c>
      <c r="L865">
        <v>1</v>
      </c>
      <c r="M865" t="s">
        <v>39</v>
      </c>
      <c r="N865">
        <v>999</v>
      </c>
      <c r="O865" t="s">
        <v>42</v>
      </c>
      <c r="P865">
        <v>0</v>
      </c>
      <c r="T865" s="3" t="str">
        <f t="shared" si="27"/>
        <v>.</v>
      </c>
      <c r="U865" s="3" t="str">
        <f>IF(AND(R865&lt;&gt;"_U",N865&lt;&gt;9999,N865&lt;&gt;999,L865&lt;&gt;"Median"),IFERROR(VLOOKUP(A865,'Region Total'!A:P,16,0),"."),".")</f>
        <v>.</v>
      </c>
    </row>
    <row r="866" spans="1:21" x14ac:dyDescent="0.3">
      <c r="A866" s="1" t="str">
        <f t="shared" si="26"/>
        <v>2018|Tasman Region|$20,001-$30,000</v>
      </c>
      <c r="B866" t="s">
        <v>18</v>
      </c>
      <c r="C866" t="s">
        <v>19</v>
      </c>
      <c r="D866" t="s">
        <v>20</v>
      </c>
      <c r="E866" t="s">
        <v>21</v>
      </c>
      <c r="F866">
        <v>2018</v>
      </c>
      <c r="G866">
        <v>2018</v>
      </c>
      <c r="H866">
        <v>16</v>
      </c>
      <c r="I866" t="s">
        <v>52</v>
      </c>
      <c r="J866">
        <v>99</v>
      </c>
      <c r="K866" t="s">
        <v>23</v>
      </c>
      <c r="L866">
        <v>2</v>
      </c>
      <c r="M866" t="s">
        <v>24</v>
      </c>
      <c r="N866">
        <v>999</v>
      </c>
      <c r="O866" t="s">
        <v>42</v>
      </c>
      <c r="P866">
        <v>0</v>
      </c>
      <c r="T866" s="3" t="str">
        <f t="shared" si="27"/>
        <v>.</v>
      </c>
      <c r="U866" s="3" t="str">
        <f>IF(AND(R866&lt;&gt;"_U",N866&lt;&gt;9999,N866&lt;&gt;999,L866&lt;&gt;"Median"),IFERROR(VLOOKUP(A866,'Region Total'!A:P,16,0),"."),".")</f>
        <v>.</v>
      </c>
    </row>
    <row r="867" spans="1:21" x14ac:dyDescent="0.3">
      <c r="A867" s="1" t="str">
        <f t="shared" si="26"/>
        <v>2018|Tasman Region|$20,001-$30,000</v>
      </c>
      <c r="B867" t="s">
        <v>18</v>
      </c>
      <c r="C867" t="s">
        <v>19</v>
      </c>
      <c r="D867" t="s">
        <v>20</v>
      </c>
      <c r="E867" t="s">
        <v>21</v>
      </c>
      <c r="F867">
        <v>2018</v>
      </c>
      <c r="G867">
        <v>2018</v>
      </c>
      <c r="H867">
        <v>16</v>
      </c>
      <c r="I867" t="s">
        <v>52</v>
      </c>
      <c r="J867">
        <v>99</v>
      </c>
      <c r="K867" t="s">
        <v>23</v>
      </c>
      <c r="L867">
        <v>2</v>
      </c>
      <c r="M867" t="s">
        <v>24</v>
      </c>
      <c r="N867">
        <v>7777</v>
      </c>
      <c r="O867" t="s">
        <v>37</v>
      </c>
      <c r="P867">
        <v>2088</v>
      </c>
      <c r="T867" s="3">
        <f t="shared" si="27"/>
        <v>100</v>
      </c>
      <c r="U867" s="3">
        <f>IF(AND(R867&lt;&gt;"_U",N867&lt;&gt;9999,N867&lt;&gt;999,L867&lt;&gt;"Median"),IFERROR(VLOOKUP(A867,'Region Total'!A:P,16,0),"."),".")</f>
        <v>2088</v>
      </c>
    </row>
    <row r="868" spans="1:21" x14ac:dyDescent="0.3">
      <c r="A868" s="1" t="str">
        <f t="shared" si="26"/>
        <v>2018|Tasman Region|$20,001-$30,000</v>
      </c>
      <c r="B868" t="s">
        <v>18</v>
      </c>
      <c r="C868" t="s">
        <v>19</v>
      </c>
      <c r="D868" t="s">
        <v>20</v>
      </c>
      <c r="E868" t="s">
        <v>21</v>
      </c>
      <c r="F868">
        <v>2018</v>
      </c>
      <c r="G868">
        <v>2018</v>
      </c>
      <c r="H868">
        <v>16</v>
      </c>
      <c r="I868" t="s">
        <v>52</v>
      </c>
      <c r="J868">
        <v>99</v>
      </c>
      <c r="K868" t="s">
        <v>23</v>
      </c>
      <c r="L868">
        <v>2</v>
      </c>
      <c r="M868" t="s">
        <v>24</v>
      </c>
      <c r="N868">
        <v>9999</v>
      </c>
      <c r="O868" t="s">
        <v>40</v>
      </c>
      <c r="P868">
        <v>2088</v>
      </c>
      <c r="T868" s="3" t="str">
        <f t="shared" si="27"/>
        <v>.</v>
      </c>
      <c r="U868" s="3" t="str">
        <f>IF(AND(R868&lt;&gt;"_U",N868&lt;&gt;9999,N868&lt;&gt;999,L868&lt;&gt;"Median"),IFERROR(VLOOKUP(A868,'Region Total'!A:P,16,0),"."),".")</f>
        <v>.</v>
      </c>
    </row>
    <row r="869" spans="1:21" x14ac:dyDescent="0.3">
      <c r="A869" s="1" t="str">
        <f t="shared" si="26"/>
        <v>2018|Tasman Region|$20,001-$30,000</v>
      </c>
      <c r="B869" t="s">
        <v>18</v>
      </c>
      <c r="C869" t="s">
        <v>19</v>
      </c>
      <c r="D869" t="s">
        <v>20</v>
      </c>
      <c r="E869" t="s">
        <v>21</v>
      </c>
      <c r="F869">
        <v>2018</v>
      </c>
      <c r="G869">
        <v>2018</v>
      </c>
      <c r="H869">
        <v>16</v>
      </c>
      <c r="I869" t="s">
        <v>52</v>
      </c>
      <c r="J869">
        <v>99</v>
      </c>
      <c r="K869" t="s">
        <v>23</v>
      </c>
      <c r="L869">
        <v>2</v>
      </c>
      <c r="M869" t="s">
        <v>24</v>
      </c>
      <c r="N869">
        <v>3</v>
      </c>
      <c r="O869" t="s">
        <v>25</v>
      </c>
      <c r="P869">
        <v>267</v>
      </c>
      <c r="T869" s="3">
        <f t="shared" si="27"/>
        <v>12.79</v>
      </c>
      <c r="U869" s="3">
        <f>IF(AND(R869&lt;&gt;"_U",N869&lt;&gt;9999,N869&lt;&gt;999,L869&lt;&gt;"Median"),IFERROR(VLOOKUP(A869,'Region Total'!A:P,16,0),"."),".")</f>
        <v>2088</v>
      </c>
    </row>
    <row r="870" spans="1:21" x14ac:dyDescent="0.3">
      <c r="A870" s="1" t="str">
        <f t="shared" si="26"/>
        <v>2018|Tasman Region|$20,001-$30,000</v>
      </c>
      <c r="B870" t="s">
        <v>18</v>
      </c>
      <c r="C870" t="s">
        <v>19</v>
      </c>
      <c r="D870" t="s">
        <v>20</v>
      </c>
      <c r="E870" t="s">
        <v>21</v>
      </c>
      <c r="F870">
        <v>2018</v>
      </c>
      <c r="G870">
        <v>2018</v>
      </c>
      <c r="H870">
        <v>16</v>
      </c>
      <c r="I870" t="s">
        <v>52</v>
      </c>
      <c r="J870">
        <v>99</v>
      </c>
      <c r="K870" t="s">
        <v>23</v>
      </c>
      <c r="L870">
        <v>2</v>
      </c>
      <c r="M870" t="s">
        <v>24</v>
      </c>
      <c r="N870">
        <v>1</v>
      </c>
      <c r="O870" t="s">
        <v>33</v>
      </c>
      <c r="P870">
        <v>1134</v>
      </c>
      <c r="T870" s="3">
        <f t="shared" si="27"/>
        <v>54.31</v>
      </c>
      <c r="U870" s="3">
        <f>IF(AND(R870&lt;&gt;"_U",N870&lt;&gt;9999,N870&lt;&gt;999,L870&lt;&gt;"Median"),IFERROR(VLOOKUP(A870,'Region Total'!A:P,16,0),"."),".")</f>
        <v>2088</v>
      </c>
    </row>
    <row r="871" spans="1:21" x14ac:dyDescent="0.3">
      <c r="A871" s="1" t="str">
        <f t="shared" si="26"/>
        <v>2018|Tasman Region|$20,001-$30,000</v>
      </c>
      <c r="B871" t="s">
        <v>18</v>
      </c>
      <c r="C871" t="s">
        <v>19</v>
      </c>
      <c r="D871" t="s">
        <v>20</v>
      </c>
      <c r="E871" t="s">
        <v>21</v>
      </c>
      <c r="F871">
        <v>2018</v>
      </c>
      <c r="G871">
        <v>2018</v>
      </c>
      <c r="H871">
        <v>16</v>
      </c>
      <c r="I871" t="s">
        <v>52</v>
      </c>
      <c r="J871">
        <v>99</v>
      </c>
      <c r="K871" t="s">
        <v>23</v>
      </c>
      <c r="L871">
        <v>2</v>
      </c>
      <c r="M871" t="s">
        <v>24</v>
      </c>
      <c r="N871">
        <v>2</v>
      </c>
      <c r="O871" t="s">
        <v>28</v>
      </c>
      <c r="P871">
        <v>687</v>
      </c>
      <c r="T871" s="3">
        <f t="shared" si="27"/>
        <v>32.9</v>
      </c>
      <c r="U871" s="3">
        <f>IF(AND(R871&lt;&gt;"_U",N871&lt;&gt;9999,N871&lt;&gt;999,L871&lt;&gt;"Median"),IFERROR(VLOOKUP(A871,'Region Total'!A:P,16,0),"."),".")</f>
        <v>2088</v>
      </c>
    </row>
    <row r="872" spans="1:21" x14ac:dyDescent="0.3">
      <c r="A872" s="1" t="str">
        <f t="shared" si="26"/>
        <v>2018|Tasman Region|$30,001-$50,000</v>
      </c>
      <c r="B872" t="s">
        <v>18</v>
      </c>
      <c r="C872" t="s">
        <v>19</v>
      </c>
      <c r="D872" t="s">
        <v>20</v>
      </c>
      <c r="E872" t="s">
        <v>21</v>
      </c>
      <c r="F872">
        <v>2018</v>
      </c>
      <c r="G872">
        <v>2018</v>
      </c>
      <c r="H872">
        <v>16</v>
      </c>
      <c r="I872" t="s">
        <v>52</v>
      </c>
      <c r="J872">
        <v>99</v>
      </c>
      <c r="K872" t="s">
        <v>23</v>
      </c>
      <c r="L872">
        <v>3</v>
      </c>
      <c r="M872" t="s">
        <v>45</v>
      </c>
      <c r="N872">
        <v>999</v>
      </c>
      <c r="O872" t="s">
        <v>42</v>
      </c>
      <c r="P872">
        <v>0</v>
      </c>
      <c r="T872" s="3" t="str">
        <f t="shared" si="27"/>
        <v>.</v>
      </c>
      <c r="U872" s="3" t="str">
        <f>IF(AND(R872&lt;&gt;"_U",N872&lt;&gt;9999,N872&lt;&gt;999,L872&lt;&gt;"Median"),IFERROR(VLOOKUP(A872,'Region Total'!A:P,16,0),"."),".")</f>
        <v>.</v>
      </c>
    </row>
    <row r="873" spans="1:21" x14ac:dyDescent="0.3">
      <c r="A873" s="1" t="str">
        <f t="shared" si="26"/>
        <v>2018|Tasman Region|$30,001-$50,000</v>
      </c>
      <c r="B873" t="s">
        <v>18</v>
      </c>
      <c r="C873" t="s">
        <v>19</v>
      </c>
      <c r="D873" t="s">
        <v>20</v>
      </c>
      <c r="E873" t="s">
        <v>21</v>
      </c>
      <c r="F873">
        <v>2018</v>
      </c>
      <c r="G873">
        <v>2018</v>
      </c>
      <c r="H873">
        <v>16</v>
      </c>
      <c r="I873" t="s">
        <v>52</v>
      </c>
      <c r="J873">
        <v>99</v>
      </c>
      <c r="K873" t="s">
        <v>23</v>
      </c>
      <c r="L873">
        <v>3</v>
      </c>
      <c r="M873" t="s">
        <v>45</v>
      </c>
      <c r="N873">
        <v>9999</v>
      </c>
      <c r="O873" t="s">
        <v>40</v>
      </c>
      <c r="P873">
        <v>3405</v>
      </c>
      <c r="T873" s="3" t="str">
        <f t="shared" si="27"/>
        <v>.</v>
      </c>
      <c r="U873" s="3" t="str">
        <f>IF(AND(R873&lt;&gt;"_U",N873&lt;&gt;9999,N873&lt;&gt;999,L873&lt;&gt;"Median"),IFERROR(VLOOKUP(A873,'Region Total'!A:P,16,0),"."),".")</f>
        <v>.</v>
      </c>
    </row>
    <row r="874" spans="1:21" x14ac:dyDescent="0.3">
      <c r="A874" s="1" t="str">
        <f t="shared" si="26"/>
        <v>2018|Tasman Region|$30,001-$50,000</v>
      </c>
      <c r="B874" t="s">
        <v>18</v>
      </c>
      <c r="C874" t="s">
        <v>19</v>
      </c>
      <c r="D874" t="s">
        <v>20</v>
      </c>
      <c r="E874" t="s">
        <v>21</v>
      </c>
      <c r="F874">
        <v>2018</v>
      </c>
      <c r="G874">
        <v>2018</v>
      </c>
      <c r="H874">
        <v>16</v>
      </c>
      <c r="I874" t="s">
        <v>52</v>
      </c>
      <c r="J874">
        <v>99</v>
      </c>
      <c r="K874" t="s">
        <v>23</v>
      </c>
      <c r="L874">
        <v>3</v>
      </c>
      <c r="M874" t="s">
        <v>45</v>
      </c>
      <c r="N874">
        <v>2</v>
      </c>
      <c r="O874" t="s">
        <v>28</v>
      </c>
      <c r="P874">
        <v>924</v>
      </c>
      <c r="T874" s="3">
        <f t="shared" si="27"/>
        <v>27.14</v>
      </c>
      <c r="U874" s="3">
        <f>IF(AND(R874&lt;&gt;"_U",N874&lt;&gt;9999,N874&lt;&gt;999,L874&lt;&gt;"Median"),IFERROR(VLOOKUP(A874,'Region Total'!A:P,16,0),"."),".")</f>
        <v>3405</v>
      </c>
    </row>
    <row r="875" spans="1:21" x14ac:dyDescent="0.3">
      <c r="A875" s="1" t="str">
        <f t="shared" si="26"/>
        <v>2018|Tasman Region|$30,001-$50,000</v>
      </c>
      <c r="B875" t="s">
        <v>18</v>
      </c>
      <c r="C875" t="s">
        <v>19</v>
      </c>
      <c r="D875" t="s">
        <v>20</v>
      </c>
      <c r="E875" t="s">
        <v>21</v>
      </c>
      <c r="F875">
        <v>2018</v>
      </c>
      <c r="G875">
        <v>2018</v>
      </c>
      <c r="H875">
        <v>16</v>
      </c>
      <c r="I875" t="s">
        <v>52</v>
      </c>
      <c r="J875">
        <v>99</v>
      </c>
      <c r="K875" t="s">
        <v>23</v>
      </c>
      <c r="L875">
        <v>3</v>
      </c>
      <c r="M875" t="s">
        <v>45</v>
      </c>
      <c r="N875">
        <v>7777</v>
      </c>
      <c r="O875" t="s">
        <v>37</v>
      </c>
      <c r="P875">
        <v>3405</v>
      </c>
      <c r="T875" s="3">
        <f t="shared" si="27"/>
        <v>100</v>
      </c>
      <c r="U875" s="3">
        <f>IF(AND(R875&lt;&gt;"_U",N875&lt;&gt;9999,N875&lt;&gt;999,L875&lt;&gt;"Median"),IFERROR(VLOOKUP(A875,'Region Total'!A:P,16,0),"."),".")</f>
        <v>3405</v>
      </c>
    </row>
    <row r="876" spans="1:21" x14ac:dyDescent="0.3">
      <c r="A876" s="1" t="str">
        <f t="shared" si="26"/>
        <v>2018|Tasman Region|$30,001-$50,000</v>
      </c>
      <c r="B876" t="s">
        <v>18</v>
      </c>
      <c r="C876" t="s">
        <v>19</v>
      </c>
      <c r="D876" t="s">
        <v>20</v>
      </c>
      <c r="E876" t="s">
        <v>21</v>
      </c>
      <c r="F876">
        <v>2018</v>
      </c>
      <c r="G876">
        <v>2018</v>
      </c>
      <c r="H876">
        <v>16</v>
      </c>
      <c r="I876" t="s">
        <v>52</v>
      </c>
      <c r="J876">
        <v>99</v>
      </c>
      <c r="K876" t="s">
        <v>23</v>
      </c>
      <c r="L876">
        <v>3</v>
      </c>
      <c r="M876" t="s">
        <v>45</v>
      </c>
      <c r="N876">
        <v>1</v>
      </c>
      <c r="O876" t="s">
        <v>33</v>
      </c>
      <c r="P876">
        <v>1956</v>
      </c>
      <c r="T876" s="3">
        <f t="shared" si="27"/>
        <v>57.44</v>
      </c>
      <c r="U876" s="3">
        <f>IF(AND(R876&lt;&gt;"_U",N876&lt;&gt;9999,N876&lt;&gt;999,L876&lt;&gt;"Median"),IFERROR(VLOOKUP(A876,'Region Total'!A:P,16,0),"."),".")</f>
        <v>3405</v>
      </c>
    </row>
    <row r="877" spans="1:21" x14ac:dyDescent="0.3">
      <c r="A877" s="1" t="str">
        <f t="shared" si="26"/>
        <v>2018|Tasman Region|$30,001-$50,000</v>
      </c>
      <c r="B877" t="s">
        <v>18</v>
      </c>
      <c r="C877" t="s">
        <v>19</v>
      </c>
      <c r="D877" t="s">
        <v>20</v>
      </c>
      <c r="E877" t="s">
        <v>21</v>
      </c>
      <c r="F877">
        <v>2018</v>
      </c>
      <c r="G877">
        <v>2018</v>
      </c>
      <c r="H877">
        <v>16</v>
      </c>
      <c r="I877" t="s">
        <v>52</v>
      </c>
      <c r="J877">
        <v>99</v>
      </c>
      <c r="K877" t="s">
        <v>23</v>
      </c>
      <c r="L877">
        <v>3</v>
      </c>
      <c r="M877" t="s">
        <v>45</v>
      </c>
      <c r="N877">
        <v>3</v>
      </c>
      <c r="O877" t="s">
        <v>25</v>
      </c>
      <c r="P877">
        <v>522</v>
      </c>
      <c r="T877" s="3">
        <f t="shared" si="27"/>
        <v>15.33</v>
      </c>
      <c r="U877" s="3">
        <f>IF(AND(R877&lt;&gt;"_U",N877&lt;&gt;9999,N877&lt;&gt;999,L877&lt;&gt;"Median"),IFERROR(VLOOKUP(A877,'Region Total'!A:P,16,0),"."),".")</f>
        <v>3405</v>
      </c>
    </row>
    <row r="878" spans="1:21" x14ac:dyDescent="0.3">
      <c r="A878" s="1" t="str">
        <f t="shared" si="26"/>
        <v>2018|Tasman Region|$50,001-$70,000</v>
      </c>
      <c r="B878" t="s">
        <v>18</v>
      </c>
      <c r="C878" t="s">
        <v>19</v>
      </c>
      <c r="D878" t="s">
        <v>20</v>
      </c>
      <c r="E878" t="s">
        <v>21</v>
      </c>
      <c r="F878">
        <v>2018</v>
      </c>
      <c r="G878">
        <v>2018</v>
      </c>
      <c r="H878">
        <v>16</v>
      </c>
      <c r="I878" t="s">
        <v>52</v>
      </c>
      <c r="J878">
        <v>99</v>
      </c>
      <c r="K878" t="s">
        <v>23</v>
      </c>
      <c r="L878">
        <v>4</v>
      </c>
      <c r="M878" t="s">
        <v>36</v>
      </c>
      <c r="N878">
        <v>7777</v>
      </c>
      <c r="O878" t="s">
        <v>37</v>
      </c>
      <c r="P878">
        <v>2808</v>
      </c>
      <c r="T878" s="3">
        <f t="shared" si="27"/>
        <v>100</v>
      </c>
      <c r="U878" s="3">
        <f>IF(AND(R878&lt;&gt;"_U",N878&lt;&gt;9999,N878&lt;&gt;999,L878&lt;&gt;"Median"),IFERROR(VLOOKUP(A878,'Region Total'!A:P,16,0),"."),".")</f>
        <v>2808</v>
      </c>
    </row>
    <row r="879" spans="1:21" x14ac:dyDescent="0.3">
      <c r="A879" s="1" t="str">
        <f t="shared" si="26"/>
        <v>2018|Tasman Region|$50,001-$70,000</v>
      </c>
      <c r="B879" t="s">
        <v>18</v>
      </c>
      <c r="C879" t="s">
        <v>19</v>
      </c>
      <c r="D879" t="s">
        <v>20</v>
      </c>
      <c r="E879" t="s">
        <v>21</v>
      </c>
      <c r="F879">
        <v>2018</v>
      </c>
      <c r="G879">
        <v>2018</v>
      </c>
      <c r="H879">
        <v>16</v>
      </c>
      <c r="I879" t="s">
        <v>52</v>
      </c>
      <c r="J879">
        <v>99</v>
      </c>
      <c r="K879" t="s">
        <v>23</v>
      </c>
      <c r="L879">
        <v>4</v>
      </c>
      <c r="M879" t="s">
        <v>36</v>
      </c>
      <c r="N879">
        <v>999</v>
      </c>
      <c r="O879" t="s">
        <v>42</v>
      </c>
      <c r="P879">
        <v>0</v>
      </c>
      <c r="T879" s="3" t="str">
        <f t="shared" si="27"/>
        <v>.</v>
      </c>
      <c r="U879" s="3" t="str">
        <f>IF(AND(R879&lt;&gt;"_U",N879&lt;&gt;9999,N879&lt;&gt;999,L879&lt;&gt;"Median"),IFERROR(VLOOKUP(A879,'Region Total'!A:P,16,0),"."),".")</f>
        <v>.</v>
      </c>
    </row>
    <row r="880" spans="1:21" x14ac:dyDescent="0.3">
      <c r="A880" s="1" t="str">
        <f t="shared" si="26"/>
        <v>2018|Tasman Region|$50,001-$70,000</v>
      </c>
      <c r="B880" t="s">
        <v>18</v>
      </c>
      <c r="C880" t="s">
        <v>19</v>
      </c>
      <c r="D880" t="s">
        <v>20</v>
      </c>
      <c r="E880" t="s">
        <v>21</v>
      </c>
      <c r="F880">
        <v>2018</v>
      </c>
      <c r="G880">
        <v>2018</v>
      </c>
      <c r="H880">
        <v>16</v>
      </c>
      <c r="I880" t="s">
        <v>52</v>
      </c>
      <c r="J880">
        <v>99</v>
      </c>
      <c r="K880" t="s">
        <v>23</v>
      </c>
      <c r="L880">
        <v>4</v>
      </c>
      <c r="M880" t="s">
        <v>36</v>
      </c>
      <c r="N880">
        <v>1</v>
      </c>
      <c r="O880" t="s">
        <v>33</v>
      </c>
      <c r="P880">
        <v>1665</v>
      </c>
      <c r="T880" s="3">
        <f t="shared" si="27"/>
        <v>59.29</v>
      </c>
      <c r="U880" s="3">
        <f>IF(AND(R880&lt;&gt;"_U",N880&lt;&gt;9999,N880&lt;&gt;999,L880&lt;&gt;"Median"),IFERROR(VLOOKUP(A880,'Region Total'!A:P,16,0),"."),".")</f>
        <v>2808</v>
      </c>
    </row>
    <row r="881" spans="1:21" x14ac:dyDescent="0.3">
      <c r="A881" s="1" t="str">
        <f t="shared" si="26"/>
        <v>2018|Tasman Region|$50,001-$70,000</v>
      </c>
      <c r="B881" t="s">
        <v>18</v>
      </c>
      <c r="C881" t="s">
        <v>19</v>
      </c>
      <c r="D881" t="s">
        <v>20</v>
      </c>
      <c r="E881" t="s">
        <v>21</v>
      </c>
      <c r="F881">
        <v>2018</v>
      </c>
      <c r="G881">
        <v>2018</v>
      </c>
      <c r="H881">
        <v>16</v>
      </c>
      <c r="I881" t="s">
        <v>52</v>
      </c>
      <c r="J881">
        <v>99</v>
      </c>
      <c r="K881" t="s">
        <v>23</v>
      </c>
      <c r="L881">
        <v>4</v>
      </c>
      <c r="M881" t="s">
        <v>36</v>
      </c>
      <c r="N881">
        <v>2</v>
      </c>
      <c r="O881" t="s">
        <v>28</v>
      </c>
      <c r="P881">
        <v>777</v>
      </c>
      <c r="T881" s="3">
        <f t="shared" si="27"/>
        <v>27.67</v>
      </c>
      <c r="U881" s="3">
        <f>IF(AND(R881&lt;&gt;"_U",N881&lt;&gt;9999,N881&lt;&gt;999,L881&lt;&gt;"Median"),IFERROR(VLOOKUP(A881,'Region Total'!A:P,16,0),"."),".")</f>
        <v>2808</v>
      </c>
    </row>
    <row r="882" spans="1:21" x14ac:dyDescent="0.3">
      <c r="A882" s="1" t="str">
        <f t="shared" si="26"/>
        <v>2018|Tasman Region|$50,001-$70,000</v>
      </c>
      <c r="B882" t="s">
        <v>18</v>
      </c>
      <c r="C882" t="s">
        <v>19</v>
      </c>
      <c r="D882" t="s">
        <v>20</v>
      </c>
      <c r="E882" t="s">
        <v>21</v>
      </c>
      <c r="F882">
        <v>2018</v>
      </c>
      <c r="G882">
        <v>2018</v>
      </c>
      <c r="H882">
        <v>16</v>
      </c>
      <c r="I882" t="s">
        <v>52</v>
      </c>
      <c r="J882">
        <v>99</v>
      </c>
      <c r="K882" t="s">
        <v>23</v>
      </c>
      <c r="L882">
        <v>4</v>
      </c>
      <c r="M882" t="s">
        <v>36</v>
      </c>
      <c r="N882">
        <v>9999</v>
      </c>
      <c r="O882" t="s">
        <v>40</v>
      </c>
      <c r="P882">
        <v>2808</v>
      </c>
      <c r="T882" s="3" t="str">
        <f t="shared" si="27"/>
        <v>.</v>
      </c>
      <c r="U882" s="3" t="str">
        <f>IF(AND(R882&lt;&gt;"_U",N882&lt;&gt;9999,N882&lt;&gt;999,L882&lt;&gt;"Median"),IFERROR(VLOOKUP(A882,'Region Total'!A:P,16,0),"."),".")</f>
        <v>.</v>
      </c>
    </row>
    <row r="883" spans="1:21" x14ac:dyDescent="0.3">
      <c r="A883" s="1" t="str">
        <f t="shared" si="26"/>
        <v>2018|Tasman Region|$50,001-$70,000</v>
      </c>
      <c r="B883" t="s">
        <v>18</v>
      </c>
      <c r="C883" t="s">
        <v>19</v>
      </c>
      <c r="D883" t="s">
        <v>20</v>
      </c>
      <c r="E883" t="s">
        <v>21</v>
      </c>
      <c r="F883">
        <v>2018</v>
      </c>
      <c r="G883">
        <v>2018</v>
      </c>
      <c r="H883">
        <v>16</v>
      </c>
      <c r="I883" t="s">
        <v>52</v>
      </c>
      <c r="J883">
        <v>99</v>
      </c>
      <c r="K883" t="s">
        <v>23</v>
      </c>
      <c r="L883">
        <v>4</v>
      </c>
      <c r="M883" t="s">
        <v>36</v>
      </c>
      <c r="N883">
        <v>3</v>
      </c>
      <c r="O883" t="s">
        <v>25</v>
      </c>
      <c r="P883">
        <v>363</v>
      </c>
      <c r="T883" s="3">
        <f t="shared" si="27"/>
        <v>12.93</v>
      </c>
      <c r="U883" s="3">
        <f>IF(AND(R883&lt;&gt;"_U",N883&lt;&gt;9999,N883&lt;&gt;999,L883&lt;&gt;"Median"),IFERROR(VLOOKUP(A883,'Region Total'!A:P,16,0),"."),".")</f>
        <v>2808</v>
      </c>
    </row>
    <row r="884" spans="1:21" x14ac:dyDescent="0.3">
      <c r="A884" s="1" t="str">
        <f t="shared" si="26"/>
        <v>2018|Tasman Region|$70,001-$100,000</v>
      </c>
      <c r="B884" t="s">
        <v>18</v>
      </c>
      <c r="C884" t="s">
        <v>19</v>
      </c>
      <c r="D884" t="s">
        <v>20</v>
      </c>
      <c r="E884" t="s">
        <v>21</v>
      </c>
      <c r="F884">
        <v>2018</v>
      </c>
      <c r="G884">
        <v>2018</v>
      </c>
      <c r="H884">
        <v>16</v>
      </c>
      <c r="I884" t="s">
        <v>52</v>
      </c>
      <c r="J884">
        <v>99</v>
      </c>
      <c r="K884" t="s">
        <v>23</v>
      </c>
      <c r="L884">
        <v>5</v>
      </c>
      <c r="M884" t="s">
        <v>58</v>
      </c>
      <c r="N884">
        <v>2</v>
      </c>
      <c r="O884" t="s">
        <v>28</v>
      </c>
      <c r="P884">
        <v>690</v>
      </c>
      <c r="T884" s="3">
        <f t="shared" si="27"/>
        <v>21.56</v>
      </c>
      <c r="U884" s="3">
        <f>IF(AND(R884&lt;&gt;"_U",N884&lt;&gt;9999,N884&lt;&gt;999,L884&lt;&gt;"Median"),IFERROR(VLOOKUP(A884,'Region Total'!A:P,16,0),"."),".")</f>
        <v>3201</v>
      </c>
    </row>
    <row r="885" spans="1:21" x14ac:dyDescent="0.3">
      <c r="A885" s="1" t="str">
        <f t="shared" si="26"/>
        <v>2018|Tasman Region|$70,001-$100,000</v>
      </c>
      <c r="B885" t="s">
        <v>18</v>
      </c>
      <c r="C885" t="s">
        <v>19</v>
      </c>
      <c r="D885" t="s">
        <v>20</v>
      </c>
      <c r="E885" t="s">
        <v>21</v>
      </c>
      <c r="F885">
        <v>2018</v>
      </c>
      <c r="G885">
        <v>2018</v>
      </c>
      <c r="H885">
        <v>16</v>
      </c>
      <c r="I885" t="s">
        <v>52</v>
      </c>
      <c r="J885">
        <v>99</v>
      </c>
      <c r="K885" t="s">
        <v>23</v>
      </c>
      <c r="L885">
        <v>5</v>
      </c>
      <c r="M885" t="s">
        <v>58</v>
      </c>
      <c r="N885">
        <v>3</v>
      </c>
      <c r="O885" t="s">
        <v>25</v>
      </c>
      <c r="P885">
        <v>408</v>
      </c>
      <c r="T885" s="3">
        <f t="shared" si="27"/>
        <v>12.75</v>
      </c>
      <c r="U885" s="3">
        <f>IF(AND(R885&lt;&gt;"_U",N885&lt;&gt;9999,N885&lt;&gt;999,L885&lt;&gt;"Median"),IFERROR(VLOOKUP(A885,'Region Total'!A:P,16,0),"."),".")</f>
        <v>3201</v>
      </c>
    </row>
    <row r="886" spans="1:21" x14ac:dyDescent="0.3">
      <c r="A886" s="1" t="str">
        <f t="shared" si="26"/>
        <v>2018|Tasman Region|$70,001-$100,000</v>
      </c>
      <c r="B886" t="s">
        <v>18</v>
      </c>
      <c r="C886" t="s">
        <v>19</v>
      </c>
      <c r="D886" t="s">
        <v>20</v>
      </c>
      <c r="E886" t="s">
        <v>21</v>
      </c>
      <c r="F886">
        <v>2018</v>
      </c>
      <c r="G886">
        <v>2018</v>
      </c>
      <c r="H886">
        <v>16</v>
      </c>
      <c r="I886" t="s">
        <v>52</v>
      </c>
      <c r="J886">
        <v>99</v>
      </c>
      <c r="K886" t="s">
        <v>23</v>
      </c>
      <c r="L886">
        <v>5</v>
      </c>
      <c r="M886" t="s">
        <v>58</v>
      </c>
      <c r="N886">
        <v>9999</v>
      </c>
      <c r="O886" t="s">
        <v>40</v>
      </c>
      <c r="P886">
        <v>3201</v>
      </c>
      <c r="T886" s="3" t="str">
        <f t="shared" si="27"/>
        <v>.</v>
      </c>
      <c r="U886" s="3" t="str">
        <f>IF(AND(R886&lt;&gt;"_U",N886&lt;&gt;9999,N886&lt;&gt;999,L886&lt;&gt;"Median"),IFERROR(VLOOKUP(A886,'Region Total'!A:P,16,0),"."),".")</f>
        <v>.</v>
      </c>
    </row>
    <row r="887" spans="1:21" x14ac:dyDescent="0.3">
      <c r="A887" s="1" t="str">
        <f t="shared" si="26"/>
        <v>2018|Tasman Region|$70,001-$100,000</v>
      </c>
      <c r="B887" t="s">
        <v>18</v>
      </c>
      <c r="C887" t="s">
        <v>19</v>
      </c>
      <c r="D887" t="s">
        <v>20</v>
      </c>
      <c r="E887" t="s">
        <v>21</v>
      </c>
      <c r="F887">
        <v>2018</v>
      </c>
      <c r="G887">
        <v>2018</v>
      </c>
      <c r="H887">
        <v>16</v>
      </c>
      <c r="I887" t="s">
        <v>52</v>
      </c>
      <c r="J887">
        <v>99</v>
      </c>
      <c r="K887" t="s">
        <v>23</v>
      </c>
      <c r="L887">
        <v>5</v>
      </c>
      <c r="M887" t="s">
        <v>58</v>
      </c>
      <c r="N887">
        <v>7777</v>
      </c>
      <c r="O887" t="s">
        <v>37</v>
      </c>
      <c r="P887">
        <v>3201</v>
      </c>
      <c r="T887" s="3">
        <f t="shared" si="27"/>
        <v>100</v>
      </c>
      <c r="U887" s="3">
        <f>IF(AND(R887&lt;&gt;"_U",N887&lt;&gt;9999,N887&lt;&gt;999,L887&lt;&gt;"Median"),IFERROR(VLOOKUP(A887,'Region Total'!A:P,16,0),"."),".")</f>
        <v>3201</v>
      </c>
    </row>
    <row r="888" spans="1:21" x14ac:dyDescent="0.3">
      <c r="A888" s="1" t="str">
        <f t="shared" si="26"/>
        <v>2018|Tasman Region|$70,001-$100,000</v>
      </c>
      <c r="B888" t="s">
        <v>18</v>
      </c>
      <c r="C888" t="s">
        <v>19</v>
      </c>
      <c r="D888" t="s">
        <v>20</v>
      </c>
      <c r="E888" t="s">
        <v>21</v>
      </c>
      <c r="F888">
        <v>2018</v>
      </c>
      <c r="G888">
        <v>2018</v>
      </c>
      <c r="H888">
        <v>16</v>
      </c>
      <c r="I888" t="s">
        <v>52</v>
      </c>
      <c r="J888">
        <v>99</v>
      </c>
      <c r="K888" t="s">
        <v>23</v>
      </c>
      <c r="L888">
        <v>5</v>
      </c>
      <c r="M888" t="s">
        <v>58</v>
      </c>
      <c r="N888">
        <v>1</v>
      </c>
      <c r="O888" t="s">
        <v>33</v>
      </c>
      <c r="P888">
        <v>2103</v>
      </c>
      <c r="T888" s="3">
        <f t="shared" si="27"/>
        <v>65.7</v>
      </c>
      <c r="U888" s="3">
        <f>IF(AND(R888&lt;&gt;"_U",N888&lt;&gt;9999,N888&lt;&gt;999,L888&lt;&gt;"Median"),IFERROR(VLOOKUP(A888,'Region Total'!A:P,16,0),"."),".")</f>
        <v>3201</v>
      </c>
    </row>
    <row r="889" spans="1:21" x14ac:dyDescent="0.3">
      <c r="A889" s="1" t="str">
        <f t="shared" si="26"/>
        <v>2018|Tasman Region|$70,001-$100,000</v>
      </c>
      <c r="B889" t="s">
        <v>18</v>
      </c>
      <c r="C889" t="s">
        <v>19</v>
      </c>
      <c r="D889" t="s">
        <v>20</v>
      </c>
      <c r="E889" t="s">
        <v>21</v>
      </c>
      <c r="F889">
        <v>2018</v>
      </c>
      <c r="G889">
        <v>2018</v>
      </c>
      <c r="H889">
        <v>16</v>
      </c>
      <c r="I889" t="s">
        <v>52</v>
      </c>
      <c r="J889">
        <v>99</v>
      </c>
      <c r="K889" t="s">
        <v>23</v>
      </c>
      <c r="L889">
        <v>5</v>
      </c>
      <c r="M889" t="s">
        <v>58</v>
      </c>
      <c r="N889">
        <v>999</v>
      </c>
      <c r="O889" t="s">
        <v>42</v>
      </c>
      <c r="P889">
        <v>0</v>
      </c>
      <c r="T889" s="3" t="str">
        <f t="shared" si="27"/>
        <v>.</v>
      </c>
      <c r="U889" s="3" t="str">
        <f>IF(AND(R889&lt;&gt;"_U",N889&lt;&gt;9999,N889&lt;&gt;999,L889&lt;&gt;"Median"),IFERROR(VLOOKUP(A889,'Region Total'!A:P,16,0),"."),".")</f>
        <v>.</v>
      </c>
    </row>
    <row r="890" spans="1:21" x14ac:dyDescent="0.3">
      <c r="A890" s="1" t="str">
        <f t="shared" si="26"/>
        <v>2018|Tasman Region|$100,001-$150,000</v>
      </c>
      <c r="B890" t="s">
        <v>18</v>
      </c>
      <c r="C890" t="s">
        <v>19</v>
      </c>
      <c r="D890" t="s">
        <v>20</v>
      </c>
      <c r="E890" t="s">
        <v>21</v>
      </c>
      <c r="F890">
        <v>2018</v>
      </c>
      <c r="G890">
        <v>2018</v>
      </c>
      <c r="H890">
        <v>16</v>
      </c>
      <c r="I890" t="s">
        <v>52</v>
      </c>
      <c r="J890">
        <v>99</v>
      </c>
      <c r="K890" t="s">
        <v>23</v>
      </c>
      <c r="L890">
        <v>6</v>
      </c>
      <c r="M890" t="s">
        <v>59</v>
      </c>
      <c r="N890">
        <v>2</v>
      </c>
      <c r="O890" t="s">
        <v>28</v>
      </c>
      <c r="P890">
        <v>507</v>
      </c>
      <c r="T890" s="3">
        <f t="shared" si="27"/>
        <v>16.39</v>
      </c>
      <c r="U890" s="3">
        <f>IF(AND(R890&lt;&gt;"_U",N890&lt;&gt;9999,N890&lt;&gt;999,L890&lt;&gt;"Median"),IFERROR(VLOOKUP(A890,'Region Total'!A:P,16,0),"."),".")</f>
        <v>3093</v>
      </c>
    </row>
    <row r="891" spans="1:21" x14ac:dyDescent="0.3">
      <c r="A891" s="1" t="str">
        <f t="shared" si="26"/>
        <v>2018|Tasman Region|$100,001-$150,000</v>
      </c>
      <c r="B891" t="s">
        <v>18</v>
      </c>
      <c r="C891" t="s">
        <v>19</v>
      </c>
      <c r="D891" t="s">
        <v>20</v>
      </c>
      <c r="E891" t="s">
        <v>21</v>
      </c>
      <c r="F891">
        <v>2018</v>
      </c>
      <c r="G891">
        <v>2018</v>
      </c>
      <c r="H891">
        <v>16</v>
      </c>
      <c r="I891" t="s">
        <v>52</v>
      </c>
      <c r="J891">
        <v>99</v>
      </c>
      <c r="K891" t="s">
        <v>23</v>
      </c>
      <c r="L891">
        <v>6</v>
      </c>
      <c r="M891" t="s">
        <v>59</v>
      </c>
      <c r="N891">
        <v>999</v>
      </c>
      <c r="O891" t="s">
        <v>42</v>
      </c>
      <c r="P891">
        <v>0</v>
      </c>
      <c r="T891" s="3" t="str">
        <f t="shared" si="27"/>
        <v>.</v>
      </c>
      <c r="U891" s="3" t="str">
        <f>IF(AND(R891&lt;&gt;"_U",N891&lt;&gt;9999,N891&lt;&gt;999,L891&lt;&gt;"Median"),IFERROR(VLOOKUP(A891,'Region Total'!A:P,16,0),"."),".")</f>
        <v>.</v>
      </c>
    </row>
    <row r="892" spans="1:21" x14ac:dyDescent="0.3">
      <c r="A892" s="1" t="str">
        <f t="shared" si="26"/>
        <v>2018|Tasman Region|$100,001-$150,000</v>
      </c>
      <c r="B892" t="s">
        <v>18</v>
      </c>
      <c r="C892" t="s">
        <v>19</v>
      </c>
      <c r="D892" t="s">
        <v>20</v>
      </c>
      <c r="E892" t="s">
        <v>21</v>
      </c>
      <c r="F892">
        <v>2018</v>
      </c>
      <c r="G892">
        <v>2018</v>
      </c>
      <c r="H892">
        <v>16</v>
      </c>
      <c r="I892" t="s">
        <v>52</v>
      </c>
      <c r="J892">
        <v>99</v>
      </c>
      <c r="K892" t="s">
        <v>23</v>
      </c>
      <c r="L892">
        <v>6</v>
      </c>
      <c r="M892" t="s">
        <v>59</v>
      </c>
      <c r="N892">
        <v>9999</v>
      </c>
      <c r="O892" t="s">
        <v>40</v>
      </c>
      <c r="P892">
        <v>3093</v>
      </c>
      <c r="T892" s="3" t="str">
        <f t="shared" si="27"/>
        <v>.</v>
      </c>
      <c r="U892" s="3" t="str">
        <f>IF(AND(R892&lt;&gt;"_U",N892&lt;&gt;9999,N892&lt;&gt;999,L892&lt;&gt;"Median"),IFERROR(VLOOKUP(A892,'Region Total'!A:P,16,0),"."),".")</f>
        <v>.</v>
      </c>
    </row>
    <row r="893" spans="1:21" x14ac:dyDescent="0.3">
      <c r="A893" s="1" t="str">
        <f t="shared" si="26"/>
        <v>2018|Tasman Region|$100,001-$150,000</v>
      </c>
      <c r="B893" t="s">
        <v>18</v>
      </c>
      <c r="C893" t="s">
        <v>19</v>
      </c>
      <c r="D893" t="s">
        <v>20</v>
      </c>
      <c r="E893" t="s">
        <v>21</v>
      </c>
      <c r="F893">
        <v>2018</v>
      </c>
      <c r="G893">
        <v>2018</v>
      </c>
      <c r="H893">
        <v>16</v>
      </c>
      <c r="I893" t="s">
        <v>52</v>
      </c>
      <c r="J893">
        <v>99</v>
      </c>
      <c r="K893" t="s">
        <v>23</v>
      </c>
      <c r="L893">
        <v>6</v>
      </c>
      <c r="M893" t="s">
        <v>59</v>
      </c>
      <c r="N893">
        <v>7777</v>
      </c>
      <c r="O893" t="s">
        <v>37</v>
      </c>
      <c r="P893">
        <v>3093</v>
      </c>
      <c r="T893" s="3">
        <f t="shared" si="27"/>
        <v>100</v>
      </c>
      <c r="U893" s="3">
        <f>IF(AND(R893&lt;&gt;"_U",N893&lt;&gt;9999,N893&lt;&gt;999,L893&lt;&gt;"Median"),IFERROR(VLOOKUP(A893,'Region Total'!A:P,16,0),"."),".")</f>
        <v>3093</v>
      </c>
    </row>
    <row r="894" spans="1:21" x14ac:dyDescent="0.3">
      <c r="A894" s="1" t="str">
        <f t="shared" si="26"/>
        <v>2018|Tasman Region|$100,001-$150,000</v>
      </c>
      <c r="B894" t="s">
        <v>18</v>
      </c>
      <c r="C894" t="s">
        <v>19</v>
      </c>
      <c r="D894" t="s">
        <v>20</v>
      </c>
      <c r="E894" t="s">
        <v>21</v>
      </c>
      <c r="F894">
        <v>2018</v>
      </c>
      <c r="G894">
        <v>2018</v>
      </c>
      <c r="H894">
        <v>16</v>
      </c>
      <c r="I894" t="s">
        <v>52</v>
      </c>
      <c r="J894">
        <v>99</v>
      </c>
      <c r="K894" t="s">
        <v>23</v>
      </c>
      <c r="L894">
        <v>6</v>
      </c>
      <c r="M894" t="s">
        <v>59</v>
      </c>
      <c r="N894">
        <v>1</v>
      </c>
      <c r="O894" t="s">
        <v>33</v>
      </c>
      <c r="P894">
        <v>2190</v>
      </c>
      <c r="T894" s="3">
        <f t="shared" si="27"/>
        <v>70.81</v>
      </c>
      <c r="U894" s="3">
        <f>IF(AND(R894&lt;&gt;"_U",N894&lt;&gt;9999,N894&lt;&gt;999,L894&lt;&gt;"Median"),IFERROR(VLOOKUP(A894,'Region Total'!A:P,16,0),"."),".")</f>
        <v>3093</v>
      </c>
    </row>
    <row r="895" spans="1:21" x14ac:dyDescent="0.3">
      <c r="A895" s="1" t="str">
        <f t="shared" si="26"/>
        <v>2018|Tasman Region|$100,001-$150,000</v>
      </c>
      <c r="B895" t="s">
        <v>18</v>
      </c>
      <c r="C895" t="s">
        <v>19</v>
      </c>
      <c r="D895" t="s">
        <v>20</v>
      </c>
      <c r="E895" t="s">
        <v>21</v>
      </c>
      <c r="F895">
        <v>2018</v>
      </c>
      <c r="G895">
        <v>2018</v>
      </c>
      <c r="H895">
        <v>16</v>
      </c>
      <c r="I895" t="s">
        <v>52</v>
      </c>
      <c r="J895">
        <v>99</v>
      </c>
      <c r="K895" t="s">
        <v>23</v>
      </c>
      <c r="L895">
        <v>6</v>
      </c>
      <c r="M895" t="s">
        <v>59</v>
      </c>
      <c r="N895">
        <v>3</v>
      </c>
      <c r="O895" t="s">
        <v>25</v>
      </c>
      <c r="P895">
        <v>396</v>
      </c>
      <c r="T895" s="3">
        <f t="shared" si="27"/>
        <v>12.8</v>
      </c>
      <c r="U895" s="3">
        <f>IF(AND(R895&lt;&gt;"_U",N895&lt;&gt;9999,N895&lt;&gt;999,L895&lt;&gt;"Median"),IFERROR(VLOOKUP(A895,'Region Total'!A:P,16,0),"."),".")</f>
        <v>3093</v>
      </c>
    </row>
    <row r="896" spans="1:21" x14ac:dyDescent="0.3">
      <c r="A896" s="1" t="str">
        <f t="shared" si="26"/>
        <v>2018|Tasman Region|$150,001-$200,000</v>
      </c>
      <c r="B896" t="s">
        <v>18</v>
      </c>
      <c r="C896" t="s">
        <v>19</v>
      </c>
      <c r="D896" t="s">
        <v>20</v>
      </c>
      <c r="E896" t="s">
        <v>21</v>
      </c>
      <c r="F896">
        <v>2018</v>
      </c>
      <c r="G896">
        <v>2018</v>
      </c>
      <c r="H896">
        <v>16</v>
      </c>
      <c r="I896" t="s">
        <v>52</v>
      </c>
      <c r="J896">
        <v>99</v>
      </c>
      <c r="K896" t="s">
        <v>23</v>
      </c>
      <c r="L896">
        <v>7</v>
      </c>
      <c r="M896" t="s">
        <v>43</v>
      </c>
      <c r="N896">
        <v>7777</v>
      </c>
      <c r="O896" t="s">
        <v>37</v>
      </c>
      <c r="P896">
        <v>2034</v>
      </c>
      <c r="T896" s="3">
        <f t="shared" si="27"/>
        <v>100</v>
      </c>
      <c r="U896" s="3">
        <f>IF(AND(R896&lt;&gt;"_U",N896&lt;&gt;9999,N896&lt;&gt;999,L896&lt;&gt;"Median"),IFERROR(VLOOKUP(A896,'Region Total'!A:P,16,0),"."),".")</f>
        <v>2034</v>
      </c>
    </row>
    <row r="897" spans="1:21" x14ac:dyDescent="0.3">
      <c r="A897" s="1" t="str">
        <f t="shared" si="26"/>
        <v>2018|Tasman Region|$150,001-$200,000</v>
      </c>
      <c r="B897" t="s">
        <v>18</v>
      </c>
      <c r="C897" t="s">
        <v>19</v>
      </c>
      <c r="D897" t="s">
        <v>20</v>
      </c>
      <c r="E897" t="s">
        <v>21</v>
      </c>
      <c r="F897">
        <v>2018</v>
      </c>
      <c r="G897">
        <v>2018</v>
      </c>
      <c r="H897">
        <v>16</v>
      </c>
      <c r="I897" t="s">
        <v>52</v>
      </c>
      <c r="J897">
        <v>99</v>
      </c>
      <c r="K897" t="s">
        <v>23</v>
      </c>
      <c r="L897">
        <v>7</v>
      </c>
      <c r="M897" t="s">
        <v>43</v>
      </c>
      <c r="N897">
        <v>1</v>
      </c>
      <c r="O897" t="s">
        <v>33</v>
      </c>
      <c r="P897">
        <v>1350</v>
      </c>
      <c r="T897" s="3">
        <f t="shared" si="27"/>
        <v>66.37</v>
      </c>
      <c r="U897" s="3">
        <f>IF(AND(R897&lt;&gt;"_U",N897&lt;&gt;9999,N897&lt;&gt;999,L897&lt;&gt;"Median"),IFERROR(VLOOKUP(A897,'Region Total'!A:P,16,0),"."),".")</f>
        <v>2034</v>
      </c>
    </row>
    <row r="898" spans="1:21" x14ac:dyDescent="0.3">
      <c r="A898" s="1" t="str">
        <f t="shared" si="26"/>
        <v>2018|Tasman Region|$150,001-$200,000</v>
      </c>
      <c r="B898" t="s">
        <v>18</v>
      </c>
      <c r="C898" t="s">
        <v>19</v>
      </c>
      <c r="D898" t="s">
        <v>20</v>
      </c>
      <c r="E898" t="s">
        <v>21</v>
      </c>
      <c r="F898">
        <v>2018</v>
      </c>
      <c r="G898">
        <v>2018</v>
      </c>
      <c r="H898">
        <v>16</v>
      </c>
      <c r="I898" t="s">
        <v>52</v>
      </c>
      <c r="J898">
        <v>99</v>
      </c>
      <c r="K898" t="s">
        <v>23</v>
      </c>
      <c r="L898">
        <v>7</v>
      </c>
      <c r="M898" t="s">
        <v>43</v>
      </c>
      <c r="N898">
        <v>999</v>
      </c>
      <c r="O898" t="s">
        <v>42</v>
      </c>
      <c r="P898">
        <v>0</v>
      </c>
      <c r="T898" s="3" t="str">
        <f t="shared" si="27"/>
        <v>.</v>
      </c>
      <c r="U898" s="3" t="str">
        <f>IF(AND(R898&lt;&gt;"_U",N898&lt;&gt;9999,N898&lt;&gt;999,L898&lt;&gt;"Median"),IFERROR(VLOOKUP(A898,'Region Total'!A:P,16,0),"."),".")</f>
        <v>.</v>
      </c>
    </row>
    <row r="899" spans="1:21" x14ac:dyDescent="0.3">
      <c r="A899" s="1" t="str">
        <f t="shared" ref="A899:A962" si="28">G899&amp;"|"&amp;I899&amp;"|"&amp;M899</f>
        <v>2018|Tasman Region|$150,001-$200,000</v>
      </c>
      <c r="B899" t="s">
        <v>18</v>
      </c>
      <c r="C899" t="s">
        <v>19</v>
      </c>
      <c r="D899" t="s">
        <v>20</v>
      </c>
      <c r="E899" t="s">
        <v>21</v>
      </c>
      <c r="F899">
        <v>2018</v>
      </c>
      <c r="G899">
        <v>2018</v>
      </c>
      <c r="H899">
        <v>16</v>
      </c>
      <c r="I899" t="s">
        <v>52</v>
      </c>
      <c r="J899">
        <v>99</v>
      </c>
      <c r="K899" t="s">
        <v>23</v>
      </c>
      <c r="L899">
        <v>7</v>
      </c>
      <c r="M899" t="s">
        <v>43</v>
      </c>
      <c r="N899">
        <v>2</v>
      </c>
      <c r="O899" t="s">
        <v>28</v>
      </c>
      <c r="P899">
        <v>210</v>
      </c>
      <c r="T899" s="3">
        <f t="shared" ref="T899:T962" si="29">IF(AND(R899&lt;&gt;"_U",R899&lt;&gt;"c",N899&lt;&gt;999,N899&lt;&gt;9999,L899&lt;&gt;"Median"),IFERROR((ROUND(P899/U899*100,2)),"."),".")</f>
        <v>10.32</v>
      </c>
      <c r="U899" s="3">
        <f>IF(AND(R899&lt;&gt;"_U",N899&lt;&gt;9999,N899&lt;&gt;999,L899&lt;&gt;"Median"),IFERROR(VLOOKUP(A899,'Region Total'!A:P,16,0),"."),".")</f>
        <v>2034</v>
      </c>
    </row>
    <row r="900" spans="1:21" x14ac:dyDescent="0.3">
      <c r="A900" s="1" t="str">
        <f t="shared" si="28"/>
        <v>2018|Tasman Region|$150,001-$200,000</v>
      </c>
      <c r="B900" t="s">
        <v>18</v>
      </c>
      <c r="C900" t="s">
        <v>19</v>
      </c>
      <c r="D900" t="s">
        <v>20</v>
      </c>
      <c r="E900" t="s">
        <v>21</v>
      </c>
      <c r="F900">
        <v>2018</v>
      </c>
      <c r="G900">
        <v>2018</v>
      </c>
      <c r="H900">
        <v>16</v>
      </c>
      <c r="I900" t="s">
        <v>52</v>
      </c>
      <c r="J900">
        <v>99</v>
      </c>
      <c r="K900" t="s">
        <v>23</v>
      </c>
      <c r="L900">
        <v>7</v>
      </c>
      <c r="M900" t="s">
        <v>43</v>
      </c>
      <c r="N900">
        <v>3</v>
      </c>
      <c r="O900" t="s">
        <v>25</v>
      </c>
      <c r="P900">
        <v>477</v>
      </c>
      <c r="T900" s="3">
        <f t="shared" si="29"/>
        <v>23.45</v>
      </c>
      <c r="U900" s="3">
        <f>IF(AND(R900&lt;&gt;"_U",N900&lt;&gt;9999,N900&lt;&gt;999,L900&lt;&gt;"Median"),IFERROR(VLOOKUP(A900,'Region Total'!A:P,16,0),"."),".")</f>
        <v>2034</v>
      </c>
    </row>
    <row r="901" spans="1:21" x14ac:dyDescent="0.3">
      <c r="A901" s="1" t="str">
        <f t="shared" si="28"/>
        <v>2018|Tasman Region|$150,001-$200,000</v>
      </c>
      <c r="B901" t="s">
        <v>18</v>
      </c>
      <c r="C901" t="s">
        <v>19</v>
      </c>
      <c r="D901" t="s">
        <v>20</v>
      </c>
      <c r="E901" t="s">
        <v>21</v>
      </c>
      <c r="F901">
        <v>2018</v>
      </c>
      <c r="G901">
        <v>2018</v>
      </c>
      <c r="H901">
        <v>16</v>
      </c>
      <c r="I901" t="s">
        <v>52</v>
      </c>
      <c r="J901">
        <v>99</v>
      </c>
      <c r="K901" t="s">
        <v>23</v>
      </c>
      <c r="L901">
        <v>7</v>
      </c>
      <c r="M901" t="s">
        <v>43</v>
      </c>
      <c r="N901">
        <v>9999</v>
      </c>
      <c r="O901" t="s">
        <v>40</v>
      </c>
      <c r="P901">
        <v>2034</v>
      </c>
      <c r="T901" s="3" t="str">
        <f t="shared" si="29"/>
        <v>.</v>
      </c>
      <c r="U901" s="3" t="str">
        <f>IF(AND(R901&lt;&gt;"_U",N901&lt;&gt;9999,N901&lt;&gt;999,L901&lt;&gt;"Median"),IFERROR(VLOOKUP(A901,'Region Total'!A:P,16,0),"."),".")</f>
        <v>.</v>
      </c>
    </row>
    <row r="902" spans="1:21" x14ac:dyDescent="0.3">
      <c r="A902" s="1" t="str">
        <f t="shared" si="28"/>
        <v>2018|Tasman Region|$200,001 or more</v>
      </c>
      <c r="B902" t="s">
        <v>18</v>
      </c>
      <c r="C902" t="s">
        <v>19</v>
      </c>
      <c r="D902" t="s">
        <v>20</v>
      </c>
      <c r="E902" t="s">
        <v>21</v>
      </c>
      <c r="F902">
        <v>2018</v>
      </c>
      <c r="G902">
        <v>2018</v>
      </c>
      <c r="H902">
        <v>16</v>
      </c>
      <c r="I902" t="s">
        <v>52</v>
      </c>
      <c r="J902">
        <v>99</v>
      </c>
      <c r="K902" t="s">
        <v>23</v>
      </c>
      <c r="L902">
        <v>8</v>
      </c>
      <c r="M902" t="s">
        <v>27</v>
      </c>
      <c r="N902">
        <v>7777</v>
      </c>
      <c r="O902" t="s">
        <v>37</v>
      </c>
      <c r="R902" t="s">
        <v>29</v>
      </c>
      <c r="S902" t="s">
        <v>30</v>
      </c>
      <c r="T902" s="3" t="str">
        <f t="shared" si="29"/>
        <v>.</v>
      </c>
      <c r="U902" s="3" t="str">
        <f>IF(AND(R902&lt;&gt;"_U",N902&lt;&gt;9999,N902&lt;&gt;999,L902&lt;&gt;"Median"),IFERROR(VLOOKUP(A902,'Region Total'!A:P,16,0),"."),".")</f>
        <v>.</v>
      </c>
    </row>
    <row r="903" spans="1:21" x14ac:dyDescent="0.3">
      <c r="A903" s="1" t="str">
        <f t="shared" si="28"/>
        <v>2018|Tasman Region|$200,001 or more</v>
      </c>
      <c r="B903" t="s">
        <v>18</v>
      </c>
      <c r="C903" t="s">
        <v>19</v>
      </c>
      <c r="D903" t="s">
        <v>20</v>
      </c>
      <c r="E903" t="s">
        <v>21</v>
      </c>
      <c r="F903">
        <v>2018</v>
      </c>
      <c r="G903">
        <v>2018</v>
      </c>
      <c r="H903">
        <v>16</v>
      </c>
      <c r="I903" t="s">
        <v>52</v>
      </c>
      <c r="J903">
        <v>99</v>
      </c>
      <c r="K903" t="s">
        <v>23</v>
      </c>
      <c r="L903">
        <v>8</v>
      </c>
      <c r="M903" t="s">
        <v>27</v>
      </c>
      <c r="N903">
        <v>3</v>
      </c>
      <c r="O903" t="s">
        <v>25</v>
      </c>
      <c r="R903" t="s">
        <v>29</v>
      </c>
      <c r="S903" t="s">
        <v>30</v>
      </c>
      <c r="T903" s="3" t="str">
        <f t="shared" si="29"/>
        <v>.</v>
      </c>
      <c r="U903" s="3" t="str">
        <f>IF(AND(R903&lt;&gt;"_U",N903&lt;&gt;9999,N903&lt;&gt;999,L903&lt;&gt;"Median"),IFERROR(VLOOKUP(A903,'Region Total'!A:P,16,0),"."),".")</f>
        <v>.</v>
      </c>
    </row>
    <row r="904" spans="1:21" x14ac:dyDescent="0.3">
      <c r="A904" s="1" t="str">
        <f t="shared" si="28"/>
        <v>2018|Tasman Region|$200,001 or more</v>
      </c>
      <c r="B904" t="s">
        <v>18</v>
      </c>
      <c r="C904" t="s">
        <v>19</v>
      </c>
      <c r="D904" t="s">
        <v>20</v>
      </c>
      <c r="E904" t="s">
        <v>21</v>
      </c>
      <c r="F904">
        <v>2018</v>
      </c>
      <c r="G904">
        <v>2018</v>
      </c>
      <c r="H904">
        <v>16</v>
      </c>
      <c r="I904" t="s">
        <v>52</v>
      </c>
      <c r="J904">
        <v>99</v>
      </c>
      <c r="K904" t="s">
        <v>23</v>
      </c>
      <c r="L904">
        <v>8</v>
      </c>
      <c r="M904" t="s">
        <v>27</v>
      </c>
      <c r="N904">
        <v>2</v>
      </c>
      <c r="O904" t="s">
        <v>28</v>
      </c>
      <c r="R904" t="s">
        <v>29</v>
      </c>
      <c r="S904" t="s">
        <v>30</v>
      </c>
      <c r="T904" s="3" t="str">
        <f t="shared" si="29"/>
        <v>.</v>
      </c>
      <c r="U904" s="3" t="str">
        <f>IF(AND(R904&lt;&gt;"_U",N904&lt;&gt;9999,N904&lt;&gt;999,L904&lt;&gt;"Median"),IFERROR(VLOOKUP(A904,'Region Total'!A:P,16,0),"."),".")</f>
        <v>.</v>
      </c>
    </row>
    <row r="905" spans="1:21" x14ac:dyDescent="0.3">
      <c r="A905" s="1" t="str">
        <f t="shared" si="28"/>
        <v>2018|Tasman Region|$200,001 or more</v>
      </c>
      <c r="B905" t="s">
        <v>18</v>
      </c>
      <c r="C905" t="s">
        <v>19</v>
      </c>
      <c r="D905" t="s">
        <v>20</v>
      </c>
      <c r="E905" t="s">
        <v>21</v>
      </c>
      <c r="F905">
        <v>2018</v>
      </c>
      <c r="G905">
        <v>2018</v>
      </c>
      <c r="H905">
        <v>16</v>
      </c>
      <c r="I905" t="s">
        <v>52</v>
      </c>
      <c r="J905">
        <v>99</v>
      </c>
      <c r="K905" t="s">
        <v>23</v>
      </c>
      <c r="L905">
        <v>8</v>
      </c>
      <c r="M905" t="s">
        <v>27</v>
      </c>
      <c r="N905">
        <v>999</v>
      </c>
      <c r="O905" t="s">
        <v>42</v>
      </c>
      <c r="R905" t="s">
        <v>29</v>
      </c>
      <c r="S905" t="s">
        <v>30</v>
      </c>
      <c r="T905" s="3" t="str">
        <f t="shared" si="29"/>
        <v>.</v>
      </c>
      <c r="U905" s="3" t="str">
        <f>IF(AND(R905&lt;&gt;"_U",N905&lt;&gt;9999,N905&lt;&gt;999,L905&lt;&gt;"Median"),IFERROR(VLOOKUP(A905,'Region Total'!A:P,16,0),"."),".")</f>
        <v>.</v>
      </c>
    </row>
    <row r="906" spans="1:21" x14ac:dyDescent="0.3">
      <c r="A906" s="1" t="str">
        <f t="shared" si="28"/>
        <v>2018|Tasman Region|$200,001 or more</v>
      </c>
      <c r="B906" t="s">
        <v>18</v>
      </c>
      <c r="C906" t="s">
        <v>19</v>
      </c>
      <c r="D906" t="s">
        <v>20</v>
      </c>
      <c r="E906" t="s">
        <v>21</v>
      </c>
      <c r="F906">
        <v>2018</v>
      </c>
      <c r="G906">
        <v>2018</v>
      </c>
      <c r="H906">
        <v>16</v>
      </c>
      <c r="I906" t="s">
        <v>52</v>
      </c>
      <c r="J906">
        <v>99</v>
      </c>
      <c r="K906" t="s">
        <v>23</v>
      </c>
      <c r="L906">
        <v>8</v>
      </c>
      <c r="M906" t="s">
        <v>27</v>
      </c>
      <c r="N906">
        <v>9999</v>
      </c>
      <c r="O906" t="s">
        <v>40</v>
      </c>
      <c r="R906" t="s">
        <v>29</v>
      </c>
      <c r="S906" t="s">
        <v>30</v>
      </c>
      <c r="T906" s="3" t="str">
        <f t="shared" si="29"/>
        <v>.</v>
      </c>
      <c r="U906" s="3" t="str">
        <f>IF(AND(R906&lt;&gt;"_U",N906&lt;&gt;9999,N906&lt;&gt;999,L906&lt;&gt;"Median"),IFERROR(VLOOKUP(A906,'Region Total'!A:P,16,0),"."),".")</f>
        <v>.</v>
      </c>
    </row>
    <row r="907" spans="1:21" x14ac:dyDescent="0.3">
      <c r="A907" s="1" t="str">
        <f t="shared" si="28"/>
        <v>2018|Tasman Region|$200,001 or more</v>
      </c>
      <c r="B907" t="s">
        <v>18</v>
      </c>
      <c r="C907" t="s">
        <v>19</v>
      </c>
      <c r="D907" t="s">
        <v>20</v>
      </c>
      <c r="E907" t="s">
        <v>21</v>
      </c>
      <c r="F907">
        <v>2018</v>
      </c>
      <c r="G907">
        <v>2018</v>
      </c>
      <c r="H907">
        <v>16</v>
      </c>
      <c r="I907" t="s">
        <v>52</v>
      </c>
      <c r="J907">
        <v>99</v>
      </c>
      <c r="K907" t="s">
        <v>23</v>
      </c>
      <c r="L907">
        <v>8</v>
      </c>
      <c r="M907" t="s">
        <v>27</v>
      </c>
      <c r="N907">
        <v>1</v>
      </c>
      <c r="O907" t="s">
        <v>33</v>
      </c>
      <c r="R907" t="s">
        <v>29</v>
      </c>
      <c r="S907" t="s">
        <v>30</v>
      </c>
      <c r="T907" s="3" t="str">
        <f t="shared" si="29"/>
        <v>.</v>
      </c>
      <c r="U907" s="3" t="str">
        <f>IF(AND(R907&lt;&gt;"_U",N907&lt;&gt;9999,N907&lt;&gt;999,L907&lt;&gt;"Median"),IFERROR(VLOOKUP(A907,'Region Total'!A:P,16,0),"."),".")</f>
        <v>.</v>
      </c>
    </row>
    <row r="908" spans="1:21" x14ac:dyDescent="0.3">
      <c r="A908" s="1" t="str">
        <f t="shared" si="28"/>
        <v>2018|Tasman Region|Total stated - total household income</v>
      </c>
      <c r="B908" t="s">
        <v>18</v>
      </c>
      <c r="C908" t="s">
        <v>19</v>
      </c>
      <c r="D908" t="s">
        <v>20</v>
      </c>
      <c r="E908" t="s">
        <v>21</v>
      </c>
      <c r="F908">
        <v>2018</v>
      </c>
      <c r="G908">
        <v>2018</v>
      </c>
      <c r="H908">
        <v>16</v>
      </c>
      <c r="I908" t="s">
        <v>52</v>
      </c>
      <c r="J908">
        <v>99</v>
      </c>
      <c r="K908" t="s">
        <v>23</v>
      </c>
      <c r="L908">
        <v>77</v>
      </c>
      <c r="M908" t="s">
        <v>32</v>
      </c>
      <c r="N908">
        <v>2</v>
      </c>
      <c r="O908" t="s">
        <v>28</v>
      </c>
      <c r="P908">
        <v>4407</v>
      </c>
      <c r="T908" s="3">
        <f t="shared" si="29"/>
        <v>24.36</v>
      </c>
      <c r="U908" s="3">
        <f>IF(AND(R908&lt;&gt;"_U",N908&lt;&gt;9999,N908&lt;&gt;999,L908&lt;&gt;"Median"),IFERROR(VLOOKUP(A908,'Region Total'!A:P,16,0),"."),".")</f>
        <v>18090</v>
      </c>
    </row>
    <row r="909" spans="1:21" x14ac:dyDescent="0.3">
      <c r="A909" s="1" t="str">
        <f t="shared" si="28"/>
        <v>2018|Tasman Region|Total stated - total household income</v>
      </c>
      <c r="B909" t="s">
        <v>18</v>
      </c>
      <c r="C909" t="s">
        <v>19</v>
      </c>
      <c r="D909" t="s">
        <v>20</v>
      </c>
      <c r="E909" t="s">
        <v>21</v>
      </c>
      <c r="F909">
        <v>2018</v>
      </c>
      <c r="G909">
        <v>2018</v>
      </c>
      <c r="H909">
        <v>16</v>
      </c>
      <c r="I909" t="s">
        <v>52</v>
      </c>
      <c r="J909">
        <v>99</v>
      </c>
      <c r="K909" t="s">
        <v>23</v>
      </c>
      <c r="L909">
        <v>77</v>
      </c>
      <c r="M909" t="s">
        <v>32</v>
      </c>
      <c r="N909">
        <v>9999</v>
      </c>
      <c r="O909" t="s">
        <v>40</v>
      </c>
      <c r="P909">
        <v>18090</v>
      </c>
      <c r="T909" s="3" t="str">
        <f t="shared" si="29"/>
        <v>.</v>
      </c>
      <c r="U909" s="3" t="str">
        <f>IF(AND(R909&lt;&gt;"_U",N909&lt;&gt;9999,N909&lt;&gt;999,L909&lt;&gt;"Median"),IFERROR(VLOOKUP(A909,'Region Total'!A:P,16,0),"."),".")</f>
        <v>.</v>
      </c>
    </row>
    <row r="910" spans="1:21" x14ac:dyDescent="0.3">
      <c r="A910" s="1" t="str">
        <f t="shared" si="28"/>
        <v>2018|Tasman Region|Total stated - total household income</v>
      </c>
      <c r="B910" t="s">
        <v>18</v>
      </c>
      <c r="C910" t="s">
        <v>19</v>
      </c>
      <c r="D910" t="s">
        <v>20</v>
      </c>
      <c r="E910" t="s">
        <v>21</v>
      </c>
      <c r="F910">
        <v>2018</v>
      </c>
      <c r="G910">
        <v>2018</v>
      </c>
      <c r="H910">
        <v>16</v>
      </c>
      <c r="I910" t="s">
        <v>52</v>
      </c>
      <c r="J910">
        <v>99</v>
      </c>
      <c r="K910" t="s">
        <v>23</v>
      </c>
      <c r="L910">
        <v>77</v>
      </c>
      <c r="M910" t="s">
        <v>32</v>
      </c>
      <c r="N910">
        <v>3</v>
      </c>
      <c r="O910" t="s">
        <v>25</v>
      </c>
      <c r="P910">
        <v>2586</v>
      </c>
      <c r="T910" s="3">
        <f t="shared" si="29"/>
        <v>14.3</v>
      </c>
      <c r="U910" s="3">
        <f>IF(AND(R910&lt;&gt;"_U",N910&lt;&gt;9999,N910&lt;&gt;999,L910&lt;&gt;"Median"),IFERROR(VLOOKUP(A910,'Region Total'!A:P,16,0),"."),".")</f>
        <v>18090</v>
      </c>
    </row>
    <row r="911" spans="1:21" x14ac:dyDescent="0.3">
      <c r="A911" s="1" t="str">
        <f t="shared" si="28"/>
        <v>2018|Tasman Region|Total stated - total household income</v>
      </c>
      <c r="B911" t="s">
        <v>18</v>
      </c>
      <c r="C911" t="s">
        <v>19</v>
      </c>
      <c r="D911" t="s">
        <v>20</v>
      </c>
      <c r="E911" t="s">
        <v>21</v>
      </c>
      <c r="F911">
        <v>2018</v>
      </c>
      <c r="G911">
        <v>2018</v>
      </c>
      <c r="H911">
        <v>16</v>
      </c>
      <c r="I911" t="s">
        <v>52</v>
      </c>
      <c r="J911">
        <v>99</v>
      </c>
      <c r="K911" t="s">
        <v>23</v>
      </c>
      <c r="L911">
        <v>77</v>
      </c>
      <c r="M911" t="s">
        <v>32</v>
      </c>
      <c r="N911">
        <v>999</v>
      </c>
      <c r="O911" t="s">
        <v>42</v>
      </c>
      <c r="P911">
        <v>0</v>
      </c>
      <c r="T911" s="3" t="str">
        <f t="shared" si="29"/>
        <v>.</v>
      </c>
      <c r="U911" s="3" t="str">
        <f>IF(AND(R911&lt;&gt;"_U",N911&lt;&gt;9999,N911&lt;&gt;999,L911&lt;&gt;"Median"),IFERROR(VLOOKUP(A911,'Region Total'!A:P,16,0),"."),".")</f>
        <v>.</v>
      </c>
    </row>
    <row r="912" spans="1:21" x14ac:dyDescent="0.3">
      <c r="A912" s="1" t="str">
        <f t="shared" si="28"/>
        <v>2018|Tasman Region|Total stated - total household income</v>
      </c>
      <c r="B912" t="s">
        <v>18</v>
      </c>
      <c r="C912" t="s">
        <v>19</v>
      </c>
      <c r="D912" t="s">
        <v>20</v>
      </c>
      <c r="E912" t="s">
        <v>21</v>
      </c>
      <c r="F912">
        <v>2018</v>
      </c>
      <c r="G912">
        <v>2018</v>
      </c>
      <c r="H912">
        <v>16</v>
      </c>
      <c r="I912" t="s">
        <v>52</v>
      </c>
      <c r="J912">
        <v>99</v>
      </c>
      <c r="K912" t="s">
        <v>23</v>
      </c>
      <c r="L912">
        <v>77</v>
      </c>
      <c r="M912" t="s">
        <v>32</v>
      </c>
      <c r="N912">
        <v>1</v>
      </c>
      <c r="O912" t="s">
        <v>33</v>
      </c>
      <c r="P912">
        <v>11097</v>
      </c>
      <c r="T912" s="3">
        <f t="shared" si="29"/>
        <v>61.34</v>
      </c>
      <c r="U912" s="3">
        <f>IF(AND(R912&lt;&gt;"_U",N912&lt;&gt;9999,N912&lt;&gt;999,L912&lt;&gt;"Median"),IFERROR(VLOOKUP(A912,'Region Total'!A:P,16,0),"."),".")</f>
        <v>18090</v>
      </c>
    </row>
    <row r="913" spans="1:21" x14ac:dyDescent="0.3">
      <c r="A913" s="1" t="str">
        <f t="shared" si="28"/>
        <v>2018|Tasman Region|Total stated - total household income</v>
      </c>
      <c r="B913" t="s">
        <v>18</v>
      </c>
      <c r="C913" t="s">
        <v>19</v>
      </c>
      <c r="D913" t="s">
        <v>20</v>
      </c>
      <c r="E913" t="s">
        <v>21</v>
      </c>
      <c r="F913">
        <v>2018</v>
      </c>
      <c r="G913">
        <v>2018</v>
      </c>
      <c r="H913">
        <v>16</v>
      </c>
      <c r="I913" t="s">
        <v>52</v>
      </c>
      <c r="J913">
        <v>99</v>
      </c>
      <c r="K913" t="s">
        <v>23</v>
      </c>
      <c r="L913">
        <v>77</v>
      </c>
      <c r="M913" t="s">
        <v>32</v>
      </c>
      <c r="N913">
        <v>7777</v>
      </c>
      <c r="O913" t="s">
        <v>37</v>
      </c>
      <c r="P913">
        <v>18090</v>
      </c>
      <c r="T913" s="3">
        <f t="shared" si="29"/>
        <v>100</v>
      </c>
      <c r="U913" s="3">
        <f>IF(AND(R913&lt;&gt;"_U",N913&lt;&gt;9999,N913&lt;&gt;999,L913&lt;&gt;"Median"),IFERROR(VLOOKUP(A913,'Region Total'!A:P,16,0),"."),".")</f>
        <v>18090</v>
      </c>
    </row>
    <row r="914" spans="1:21" x14ac:dyDescent="0.3">
      <c r="A914" s="1" t="str">
        <f t="shared" si="28"/>
        <v>2018|Tasman Region|Total - total household income</v>
      </c>
      <c r="B914" t="s">
        <v>18</v>
      </c>
      <c r="C914" t="s">
        <v>19</v>
      </c>
      <c r="D914" t="s">
        <v>20</v>
      </c>
      <c r="E914" t="s">
        <v>21</v>
      </c>
      <c r="F914">
        <v>2018</v>
      </c>
      <c r="G914">
        <v>2018</v>
      </c>
      <c r="H914">
        <v>16</v>
      </c>
      <c r="I914" t="s">
        <v>52</v>
      </c>
      <c r="J914">
        <v>99</v>
      </c>
      <c r="K914" t="s">
        <v>23</v>
      </c>
      <c r="L914">
        <v>99</v>
      </c>
      <c r="M914" t="s">
        <v>48</v>
      </c>
      <c r="N914">
        <v>2</v>
      </c>
      <c r="O914" t="s">
        <v>28</v>
      </c>
      <c r="P914">
        <v>4761</v>
      </c>
      <c r="T914" s="3">
        <f t="shared" si="29"/>
        <v>24.36</v>
      </c>
      <c r="U914" s="3">
        <f>IF(AND(R914&lt;&gt;"_U",N914&lt;&gt;9999,N914&lt;&gt;999,L914&lt;&gt;"Median"),IFERROR(VLOOKUP(A914,'Region Total'!A:P,16,0),"."),".")</f>
        <v>19545</v>
      </c>
    </row>
    <row r="915" spans="1:21" x14ac:dyDescent="0.3">
      <c r="A915" s="1" t="str">
        <f t="shared" si="28"/>
        <v>2018|Tasman Region|Total - total household income</v>
      </c>
      <c r="B915" t="s">
        <v>18</v>
      </c>
      <c r="C915" t="s">
        <v>19</v>
      </c>
      <c r="D915" t="s">
        <v>20</v>
      </c>
      <c r="E915" t="s">
        <v>21</v>
      </c>
      <c r="F915">
        <v>2018</v>
      </c>
      <c r="G915">
        <v>2018</v>
      </c>
      <c r="H915">
        <v>16</v>
      </c>
      <c r="I915" t="s">
        <v>52</v>
      </c>
      <c r="J915">
        <v>99</v>
      </c>
      <c r="K915" t="s">
        <v>23</v>
      </c>
      <c r="L915">
        <v>99</v>
      </c>
      <c r="M915" t="s">
        <v>48</v>
      </c>
      <c r="N915">
        <v>3</v>
      </c>
      <c r="O915" t="s">
        <v>25</v>
      </c>
      <c r="P915">
        <v>2820</v>
      </c>
      <c r="T915" s="3">
        <f t="shared" si="29"/>
        <v>14.43</v>
      </c>
      <c r="U915" s="3">
        <f>IF(AND(R915&lt;&gt;"_U",N915&lt;&gt;9999,N915&lt;&gt;999,L915&lt;&gt;"Median"),IFERROR(VLOOKUP(A915,'Region Total'!A:P,16,0),"."),".")</f>
        <v>19545</v>
      </c>
    </row>
    <row r="916" spans="1:21" x14ac:dyDescent="0.3">
      <c r="A916" s="1" t="str">
        <f t="shared" si="28"/>
        <v>2018|Tasman Region|Total - total household income</v>
      </c>
      <c r="B916" t="s">
        <v>18</v>
      </c>
      <c r="C916" t="s">
        <v>19</v>
      </c>
      <c r="D916" t="s">
        <v>20</v>
      </c>
      <c r="E916" t="s">
        <v>21</v>
      </c>
      <c r="F916">
        <v>2018</v>
      </c>
      <c r="G916">
        <v>2018</v>
      </c>
      <c r="H916">
        <v>16</v>
      </c>
      <c r="I916" t="s">
        <v>52</v>
      </c>
      <c r="J916">
        <v>99</v>
      </c>
      <c r="K916" t="s">
        <v>23</v>
      </c>
      <c r="L916">
        <v>99</v>
      </c>
      <c r="M916" t="s">
        <v>48</v>
      </c>
      <c r="N916">
        <v>7777</v>
      </c>
      <c r="O916" t="s">
        <v>37</v>
      </c>
      <c r="P916">
        <v>19545</v>
      </c>
      <c r="T916" s="3">
        <f t="shared" si="29"/>
        <v>100</v>
      </c>
      <c r="U916" s="3">
        <f>IF(AND(R916&lt;&gt;"_U",N916&lt;&gt;9999,N916&lt;&gt;999,L916&lt;&gt;"Median"),IFERROR(VLOOKUP(A916,'Region Total'!A:P,16,0),"."),".")</f>
        <v>19545</v>
      </c>
    </row>
    <row r="917" spans="1:21" x14ac:dyDescent="0.3">
      <c r="A917" s="1" t="str">
        <f t="shared" si="28"/>
        <v>2018|Tasman Region|Total - total household income</v>
      </c>
      <c r="B917" t="s">
        <v>18</v>
      </c>
      <c r="C917" t="s">
        <v>19</v>
      </c>
      <c r="D917" t="s">
        <v>20</v>
      </c>
      <c r="E917" t="s">
        <v>21</v>
      </c>
      <c r="F917">
        <v>2018</v>
      </c>
      <c r="G917">
        <v>2018</v>
      </c>
      <c r="H917">
        <v>16</v>
      </c>
      <c r="I917" t="s">
        <v>52</v>
      </c>
      <c r="J917">
        <v>99</v>
      </c>
      <c r="K917" t="s">
        <v>23</v>
      </c>
      <c r="L917">
        <v>99</v>
      </c>
      <c r="M917" t="s">
        <v>48</v>
      </c>
      <c r="N917">
        <v>9999</v>
      </c>
      <c r="O917" t="s">
        <v>40</v>
      </c>
      <c r="P917">
        <v>19545</v>
      </c>
      <c r="T917" s="3" t="str">
        <f t="shared" si="29"/>
        <v>.</v>
      </c>
      <c r="U917" s="3" t="str">
        <f>IF(AND(R917&lt;&gt;"_U",N917&lt;&gt;9999,N917&lt;&gt;999,L917&lt;&gt;"Median"),IFERROR(VLOOKUP(A917,'Region Total'!A:P,16,0),"."),".")</f>
        <v>.</v>
      </c>
    </row>
    <row r="918" spans="1:21" x14ac:dyDescent="0.3">
      <c r="A918" s="1" t="str">
        <f t="shared" si="28"/>
        <v>2018|Tasman Region|Total - total household income</v>
      </c>
      <c r="B918" t="s">
        <v>18</v>
      </c>
      <c r="C918" t="s">
        <v>19</v>
      </c>
      <c r="D918" t="s">
        <v>20</v>
      </c>
      <c r="E918" t="s">
        <v>21</v>
      </c>
      <c r="F918">
        <v>2018</v>
      </c>
      <c r="G918">
        <v>2018</v>
      </c>
      <c r="H918">
        <v>16</v>
      </c>
      <c r="I918" t="s">
        <v>52</v>
      </c>
      <c r="J918">
        <v>99</v>
      </c>
      <c r="K918" t="s">
        <v>23</v>
      </c>
      <c r="L918">
        <v>99</v>
      </c>
      <c r="M918" t="s">
        <v>48</v>
      </c>
      <c r="N918">
        <v>1</v>
      </c>
      <c r="O918" t="s">
        <v>33</v>
      </c>
      <c r="P918">
        <v>11964</v>
      </c>
      <c r="T918" s="3">
        <f t="shared" si="29"/>
        <v>61.21</v>
      </c>
      <c r="U918" s="3">
        <f>IF(AND(R918&lt;&gt;"_U",N918&lt;&gt;9999,N918&lt;&gt;999,L918&lt;&gt;"Median"),IFERROR(VLOOKUP(A918,'Region Total'!A:P,16,0),"."),".")</f>
        <v>19545</v>
      </c>
    </row>
    <row r="919" spans="1:21" x14ac:dyDescent="0.3">
      <c r="A919" s="1" t="str">
        <f t="shared" si="28"/>
        <v>2018|Tasman Region|Total - total household income</v>
      </c>
      <c r="B919" t="s">
        <v>18</v>
      </c>
      <c r="C919" t="s">
        <v>19</v>
      </c>
      <c r="D919" t="s">
        <v>20</v>
      </c>
      <c r="E919" t="s">
        <v>21</v>
      </c>
      <c r="F919">
        <v>2018</v>
      </c>
      <c r="G919">
        <v>2018</v>
      </c>
      <c r="H919">
        <v>16</v>
      </c>
      <c r="I919" t="s">
        <v>52</v>
      </c>
      <c r="J919">
        <v>99</v>
      </c>
      <c r="K919" t="s">
        <v>23</v>
      </c>
      <c r="L919">
        <v>99</v>
      </c>
      <c r="M919" t="s">
        <v>48</v>
      </c>
      <c r="N919">
        <v>999</v>
      </c>
      <c r="O919" t="s">
        <v>42</v>
      </c>
      <c r="P919">
        <v>0</v>
      </c>
      <c r="T919" s="3" t="str">
        <f t="shared" si="29"/>
        <v>.</v>
      </c>
      <c r="U919" s="3" t="str">
        <f>IF(AND(R919&lt;&gt;"_U",N919&lt;&gt;9999,N919&lt;&gt;999,L919&lt;&gt;"Median"),IFERROR(VLOOKUP(A919,'Region Total'!A:P,16,0),"."),".")</f>
        <v>.</v>
      </c>
    </row>
    <row r="920" spans="1:21" x14ac:dyDescent="0.3">
      <c r="A920" s="1" t="str">
        <f t="shared" si="28"/>
        <v>2018|Tasman Region|Median ($) - total household income</v>
      </c>
      <c r="B920" t="s">
        <v>18</v>
      </c>
      <c r="C920" t="s">
        <v>19</v>
      </c>
      <c r="D920" t="s">
        <v>20</v>
      </c>
      <c r="E920" t="s">
        <v>21</v>
      </c>
      <c r="F920">
        <v>2018</v>
      </c>
      <c r="G920">
        <v>2018</v>
      </c>
      <c r="H920">
        <v>16</v>
      </c>
      <c r="I920" t="s">
        <v>52</v>
      </c>
      <c r="J920">
        <v>99</v>
      </c>
      <c r="K920" t="s">
        <v>23</v>
      </c>
      <c r="L920" t="s">
        <v>56</v>
      </c>
      <c r="M920" t="s">
        <v>57</v>
      </c>
      <c r="N920">
        <v>3</v>
      </c>
      <c r="O920" t="s">
        <v>25</v>
      </c>
      <c r="P920">
        <v>69200</v>
      </c>
      <c r="T920" s="3" t="str">
        <f t="shared" si="29"/>
        <v>.</v>
      </c>
      <c r="U920" s="3" t="str">
        <f>IF(AND(R920&lt;&gt;"_U",N920&lt;&gt;9999,N920&lt;&gt;999,L920&lt;&gt;"Median"),IFERROR(VLOOKUP(A920,'Region Total'!A:P,16,0),"."),".")</f>
        <v>.</v>
      </c>
    </row>
    <row r="921" spans="1:21" x14ac:dyDescent="0.3">
      <c r="A921" s="1" t="str">
        <f t="shared" si="28"/>
        <v>2018|Tasman Region|Median ($) - total household income</v>
      </c>
      <c r="B921" t="s">
        <v>18</v>
      </c>
      <c r="C921" t="s">
        <v>19</v>
      </c>
      <c r="D921" t="s">
        <v>20</v>
      </c>
      <c r="E921" t="s">
        <v>21</v>
      </c>
      <c r="F921">
        <v>2018</v>
      </c>
      <c r="G921">
        <v>2018</v>
      </c>
      <c r="H921">
        <v>16</v>
      </c>
      <c r="I921" t="s">
        <v>52</v>
      </c>
      <c r="J921">
        <v>99</v>
      </c>
      <c r="K921" t="s">
        <v>23</v>
      </c>
      <c r="L921" t="s">
        <v>56</v>
      </c>
      <c r="M921" t="s">
        <v>57</v>
      </c>
      <c r="N921">
        <v>7777</v>
      </c>
      <c r="O921" t="s">
        <v>37</v>
      </c>
      <c r="P921">
        <v>64600</v>
      </c>
      <c r="T921" s="3" t="str">
        <f t="shared" si="29"/>
        <v>.</v>
      </c>
      <c r="U921" s="3" t="str">
        <f>IF(AND(R921&lt;&gt;"_U",N921&lt;&gt;9999,N921&lt;&gt;999,L921&lt;&gt;"Median"),IFERROR(VLOOKUP(A921,'Region Total'!A:P,16,0),"."),".")</f>
        <v>.</v>
      </c>
    </row>
    <row r="922" spans="1:21" x14ac:dyDescent="0.3">
      <c r="A922" s="1" t="str">
        <f t="shared" si="28"/>
        <v>2018|Tasman Region|Median ($) - total household income</v>
      </c>
      <c r="B922" t="s">
        <v>18</v>
      </c>
      <c r="C922" t="s">
        <v>19</v>
      </c>
      <c r="D922" t="s">
        <v>20</v>
      </c>
      <c r="E922" t="s">
        <v>21</v>
      </c>
      <c r="F922">
        <v>2018</v>
      </c>
      <c r="G922">
        <v>2018</v>
      </c>
      <c r="H922">
        <v>16</v>
      </c>
      <c r="I922" t="s">
        <v>52</v>
      </c>
      <c r="J922">
        <v>99</v>
      </c>
      <c r="K922" t="s">
        <v>23</v>
      </c>
      <c r="L922" t="s">
        <v>56</v>
      </c>
      <c r="M922" t="s">
        <v>57</v>
      </c>
      <c r="N922">
        <v>9999</v>
      </c>
      <c r="O922" t="s">
        <v>40</v>
      </c>
      <c r="P922">
        <v>64600</v>
      </c>
      <c r="T922" s="3" t="str">
        <f t="shared" si="29"/>
        <v>.</v>
      </c>
      <c r="U922" s="3" t="str">
        <f>IF(AND(R922&lt;&gt;"_U",N922&lt;&gt;9999,N922&lt;&gt;999,L922&lt;&gt;"Median"),IFERROR(VLOOKUP(A922,'Region Total'!A:P,16,0),"."),".")</f>
        <v>.</v>
      </c>
    </row>
    <row r="923" spans="1:21" x14ac:dyDescent="0.3">
      <c r="A923" s="1" t="str">
        <f t="shared" si="28"/>
        <v>2018|Tasman Region|Median ($) - total household income</v>
      </c>
      <c r="B923" t="s">
        <v>18</v>
      </c>
      <c r="C923" t="s">
        <v>19</v>
      </c>
      <c r="D923" t="s">
        <v>20</v>
      </c>
      <c r="E923" t="s">
        <v>21</v>
      </c>
      <c r="F923">
        <v>2018</v>
      </c>
      <c r="G923">
        <v>2018</v>
      </c>
      <c r="H923">
        <v>16</v>
      </c>
      <c r="I923" t="s">
        <v>52</v>
      </c>
      <c r="J923">
        <v>99</v>
      </c>
      <c r="K923" t="s">
        <v>23</v>
      </c>
      <c r="L923" t="s">
        <v>56</v>
      </c>
      <c r="M923" t="s">
        <v>57</v>
      </c>
      <c r="N923">
        <v>999</v>
      </c>
      <c r="O923" t="s">
        <v>42</v>
      </c>
      <c r="R923" t="s">
        <v>61</v>
      </c>
      <c r="S923" t="s">
        <v>62</v>
      </c>
      <c r="T923" s="3" t="str">
        <f t="shared" si="29"/>
        <v>.</v>
      </c>
      <c r="U923" s="3" t="str">
        <f>IF(AND(R923&lt;&gt;"_U",N923&lt;&gt;9999,N923&lt;&gt;999,L923&lt;&gt;"Median"),IFERROR(VLOOKUP(A923,'Region Total'!A:P,16,0),"."),".")</f>
        <v>.</v>
      </c>
    </row>
    <row r="924" spans="1:21" x14ac:dyDescent="0.3">
      <c r="A924" s="1" t="str">
        <f t="shared" si="28"/>
        <v>2018|Tasman Region|Median ($) - total household income</v>
      </c>
      <c r="B924" t="s">
        <v>18</v>
      </c>
      <c r="C924" t="s">
        <v>19</v>
      </c>
      <c r="D924" t="s">
        <v>20</v>
      </c>
      <c r="E924" t="s">
        <v>21</v>
      </c>
      <c r="F924">
        <v>2018</v>
      </c>
      <c r="G924">
        <v>2018</v>
      </c>
      <c r="H924">
        <v>16</v>
      </c>
      <c r="I924" t="s">
        <v>52</v>
      </c>
      <c r="J924">
        <v>99</v>
      </c>
      <c r="K924" t="s">
        <v>23</v>
      </c>
      <c r="L924" t="s">
        <v>56</v>
      </c>
      <c r="M924" t="s">
        <v>57</v>
      </c>
      <c r="N924">
        <v>2</v>
      </c>
      <c r="O924" t="s">
        <v>28</v>
      </c>
      <c r="P924">
        <v>49500</v>
      </c>
      <c r="T924" s="3" t="str">
        <f t="shared" si="29"/>
        <v>.</v>
      </c>
      <c r="U924" s="3" t="str">
        <f>IF(AND(R924&lt;&gt;"_U",N924&lt;&gt;9999,N924&lt;&gt;999,L924&lt;&gt;"Median"),IFERROR(VLOOKUP(A924,'Region Total'!A:P,16,0),"."),".")</f>
        <v>.</v>
      </c>
    </row>
    <row r="925" spans="1:21" x14ac:dyDescent="0.3">
      <c r="A925" s="1" t="str">
        <f t="shared" si="28"/>
        <v>2018|Tasman Region|Median ($) - total household income</v>
      </c>
      <c r="B925" t="s">
        <v>18</v>
      </c>
      <c r="C925" t="s">
        <v>19</v>
      </c>
      <c r="D925" t="s">
        <v>20</v>
      </c>
      <c r="E925" t="s">
        <v>21</v>
      </c>
      <c r="F925">
        <v>2018</v>
      </c>
      <c r="G925">
        <v>2018</v>
      </c>
      <c r="H925">
        <v>16</v>
      </c>
      <c r="I925" t="s">
        <v>52</v>
      </c>
      <c r="J925">
        <v>99</v>
      </c>
      <c r="K925" t="s">
        <v>23</v>
      </c>
      <c r="L925" t="s">
        <v>56</v>
      </c>
      <c r="M925" t="s">
        <v>57</v>
      </c>
      <c r="N925">
        <v>1</v>
      </c>
      <c r="O925" t="s">
        <v>33</v>
      </c>
      <c r="P925">
        <v>71400</v>
      </c>
      <c r="T925" s="3" t="str">
        <f t="shared" si="29"/>
        <v>.</v>
      </c>
      <c r="U925" s="3" t="str">
        <f>IF(AND(R925&lt;&gt;"_U",N925&lt;&gt;9999,N925&lt;&gt;999,L925&lt;&gt;"Median"),IFERROR(VLOOKUP(A925,'Region Total'!A:P,16,0),"."),".")</f>
        <v>.</v>
      </c>
    </row>
    <row r="926" spans="1:21" x14ac:dyDescent="0.3">
      <c r="A926" s="1" t="str">
        <f t="shared" si="28"/>
        <v>2018|Nelson Region|$20,000 or less</v>
      </c>
      <c r="B926" t="s">
        <v>18</v>
      </c>
      <c r="C926" t="s">
        <v>19</v>
      </c>
      <c r="D926" t="s">
        <v>20</v>
      </c>
      <c r="E926" t="s">
        <v>21</v>
      </c>
      <c r="F926">
        <v>2018</v>
      </c>
      <c r="G926">
        <v>2018</v>
      </c>
      <c r="H926">
        <v>17</v>
      </c>
      <c r="I926" t="s">
        <v>31</v>
      </c>
      <c r="J926">
        <v>99</v>
      </c>
      <c r="K926" t="s">
        <v>23</v>
      </c>
      <c r="L926">
        <v>1</v>
      </c>
      <c r="M926" t="s">
        <v>39</v>
      </c>
      <c r="N926">
        <v>1</v>
      </c>
      <c r="O926" t="s">
        <v>33</v>
      </c>
      <c r="P926">
        <v>660</v>
      </c>
      <c r="T926" s="3">
        <f t="shared" si="29"/>
        <v>38.729999999999997</v>
      </c>
      <c r="U926" s="3">
        <f>IF(AND(R926&lt;&gt;"_U",N926&lt;&gt;9999,N926&lt;&gt;999,L926&lt;&gt;"Median"),IFERROR(VLOOKUP(A926,'Region Total'!A:P,16,0),"."),".")</f>
        <v>1704</v>
      </c>
    </row>
    <row r="927" spans="1:21" x14ac:dyDescent="0.3">
      <c r="A927" s="1" t="str">
        <f t="shared" si="28"/>
        <v>2018|Nelson Region|$20,000 or less</v>
      </c>
      <c r="B927" t="s">
        <v>18</v>
      </c>
      <c r="C927" t="s">
        <v>19</v>
      </c>
      <c r="D927" t="s">
        <v>20</v>
      </c>
      <c r="E927" t="s">
        <v>21</v>
      </c>
      <c r="F927">
        <v>2018</v>
      </c>
      <c r="G927">
        <v>2018</v>
      </c>
      <c r="H927">
        <v>17</v>
      </c>
      <c r="I927" t="s">
        <v>31</v>
      </c>
      <c r="J927">
        <v>99</v>
      </c>
      <c r="K927" t="s">
        <v>23</v>
      </c>
      <c r="L927">
        <v>1</v>
      </c>
      <c r="M927" t="s">
        <v>39</v>
      </c>
      <c r="N927">
        <v>3</v>
      </c>
      <c r="O927" t="s">
        <v>25</v>
      </c>
      <c r="P927">
        <v>123</v>
      </c>
      <c r="T927" s="3">
        <f t="shared" si="29"/>
        <v>7.22</v>
      </c>
      <c r="U927" s="3">
        <f>IF(AND(R927&lt;&gt;"_U",N927&lt;&gt;9999,N927&lt;&gt;999,L927&lt;&gt;"Median"),IFERROR(VLOOKUP(A927,'Region Total'!A:P,16,0),"."),".")</f>
        <v>1704</v>
      </c>
    </row>
    <row r="928" spans="1:21" x14ac:dyDescent="0.3">
      <c r="A928" s="1" t="str">
        <f t="shared" si="28"/>
        <v>2018|Nelson Region|$20,000 or less</v>
      </c>
      <c r="B928" t="s">
        <v>18</v>
      </c>
      <c r="C928" t="s">
        <v>19</v>
      </c>
      <c r="D928" t="s">
        <v>20</v>
      </c>
      <c r="E928" t="s">
        <v>21</v>
      </c>
      <c r="F928">
        <v>2018</v>
      </c>
      <c r="G928">
        <v>2018</v>
      </c>
      <c r="H928">
        <v>17</v>
      </c>
      <c r="I928" t="s">
        <v>31</v>
      </c>
      <c r="J928">
        <v>99</v>
      </c>
      <c r="K928" t="s">
        <v>23</v>
      </c>
      <c r="L928">
        <v>1</v>
      </c>
      <c r="M928" t="s">
        <v>39</v>
      </c>
      <c r="N928">
        <v>9999</v>
      </c>
      <c r="O928" t="s">
        <v>40</v>
      </c>
      <c r="P928">
        <v>1704</v>
      </c>
      <c r="T928" s="3" t="str">
        <f t="shared" si="29"/>
        <v>.</v>
      </c>
      <c r="U928" s="3" t="str">
        <f>IF(AND(R928&lt;&gt;"_U",N928&lt;&gt;9999,N928&lt;&gt;999,L928&lt;&gt;"Median"),IFERROR(VLOOKUP(A928,'Region Total'!A:P,16,0),"."),".")</f>
        <v>.</v>
      </c>
    </row>
    <row r="929" spans="1:21" x14ac:dyDescent="0.3">
      <c r="A929" s="1" t="str">
        <f t="shared" si="28"/>
        <v>2018|Nelson Region|$20,000 or less</v>
      </c>
      <c r="B929" t="s">
        <v>18</v>
      </c>
      <c r="C929" t="s">
        <v>19</v>
      </c>
      <c r="D929" t="s">
        <v>20</v>
      </c>
      <c r="E929" t="s">
        <v>21</v>
      </c>
      <c r="F929">
        <v>2018</v>
      </c>
      <c r="G929">
        <v>2018</v>
      </c>
      <c r="H929">
        <v>17</v>
      </c>
      <c r="I929" t="s">
        <v>31</v>
      </c>
      <c r="J929">
        <v>99</v>
      </c>
      <c r="K929" t="s">
        <v>23</v>
      </c>
      <c r="L929">
        <v>1</v>
      </c>
      <c r="M929" t="s">
        <v>39</v>
      </c>
      <c r="N929">
        <v>999</v>
      </c>
      <c r="O929" t="s">
        <v>42</v>
      </c>
      <c r="P929">
        <v>0</v>
      </c>
      <c r="T929" s="3" t="str">
        <f t="shared" si="29"/>
        <v>.</v>
      </c>
      <c r="U929" s="3" t="str">
        <f>IF(AND(R929&lt;&gt;"_U",N929&lt;&gt;9999,N929&lt;&gt;999,L929&lt;&gt;"Median"),IFERROR(VLOOKUP(A929,'Region Total'!A:P,16,0),"."),".")</f>
        <v>.</v>
      </c>
    </row>
    <row r="930" spans="1:21" x14ac:dyDescent="0.3">
      <c r="A930" s="1" t="str">
        <f t="shared" si="28"/>
        <v>2018|Nelson Region|$20,000 or less</v>
      </c>
      <c r="B930" t="s">
        <v>18</v>
      </c>
      <c r="C930" t="s">
        <v>19</v>
      </c>
      <c r="D930" t="s">
        <v>20</v>
      </c>
      <c r="E930" t="s">
        <v>21</v>
      </c>
      <c r="F930">
        <v>2018</v>
      </c>
      <c r="G930">
        <v>2018</v>
      </c>
      <c r="H930">
        <v>17</v>
      </c>
      <c r="I930" t="s">
        <v>31</v>
      </c>
      <c r="J930">
        <v>99</v>
      </c>
      <c r="K930" t="s">
        <v>23</v>
      </c>
      <c r="L930">
        <v>1</v>
      </c>
      <c r="M930" t="s">
        <v>39</v>
      </c>
      <c r="N930">
        <v>7777</v>
      </c>
      <c r="O930" t="s">
        <v>37</v>
      </c>
      <c r="P930">
        <v>1704</v>
      </c>
      <c r="T930" s="3">
        <f t="shared" si="29"/>
        <v>100</v>
      </c>
      <c r="U930" s="3">
        <f>IF(AND(R930&lt;&gt;"_U",N930&lt;&gt;9999,N930&lt;&gt;999,L930&lt;&gt;"Median"),IFERROR(VLOOKUP(A930,'Region Total'!A:P,16,0),"."),".")</f>
        <v>1704</v>
      </c>
    </row>
    <row r="931" spans="1:21" x14ac:dyDescent="0.3">
      <c r="A931" s="1" t="str">
        <f t="shared" si="28"/>
        <v>2018|Nelson Region|$20,000 or less</v>
      </c>
      <c r="B931" t="s">
        <v>18</v>
      </c>
      <c r="C931" t="s">
        <v>19</v>
      </c>
      <c r="D931" t="s">
        <v>20</v>
      </c>
      <c r="E931" t="s">
        <v>21</v>
      </c>
      <c r="F931">
        <v>2018</v>
      </c>
      <c r="G931">
        <v>2018</v>
      </c>
      <c r="H931">
        <v>17</v>
      </c>
      <c r="I931" t="s">
        <v>31</v>
      </c>
      <c r="J931">
        <v>99</v>
      </c>
      <c r="K931" t="s">
        <v>23</v>
      </c>
      <c r="L931">
        <v>1</v>
      </c>
      <c r="M931" t="s">
        <v>39</v>
      </c>
      <c r="N931">
        <v>2</v>
      </c>
      <c r="O931" t="s">
        <v>28</v>
      </c>
      <c r="P931">
        <v>921</v>
      </c>
      <c r="T931" s="3">
        <f t="shared" si="29"/>
        <v>54.05</v>
      </c>
      <c r="U931" s="3">
        <f>IF(AND(R931&lt;&gt;"_U",N931&lt;&gt;9999,N931&lt;&gt;999,L931&lt;&gt;"Median"),IFERROR(VLOOKUP(A931,'Region Total'!A:P,16,0),"."),".")</f>
        <v>1704</v>
      </c>
    </row>
    <row r="932" spans="1:21" x14ac:dyDescent="0.3">
      <c r="A932" s="1" t="str">
        <f t="shared" si="28"/>
        <v>2018|Nelson Region|$20,001-$30,000</v>
      </c>
      <c r="B932" t="s">
        <v>18</v>
      </c>
      <c r="C932" t="s">
        <v>19</v>
      </c>
      <c r="D932" t="s">
        <v>20</v>
      </c>
      <c r="E932" t="s">
        <v>21</v>
      </c>
      <c r="F932">
        <v>2018</v>
      </c>
      <c r="G932">
        <v>2018</v>
      </c>
      <c r="H932">
        <v>17</v>
      </c>
      <c r="I932" t="s">
        <v>31</v>
      </c>
      <c r="J932">
        <v>99</v>
      </c>
      <c r="K932" t="s">
        <v>23</v>
      </c>
      <c r="L932">
        <v>2</v>
      </c>
      <c r="M932" t="s">
        <v>24</v>
      </c>
      <c r="N932">
        <v>3</v>
      </c>
      <c r="O932" t="s">
        <v>25</v>
      </c>
      <c r="P932">
        <v>246</v>
      </c>
      <c r="T932" s="3">
        <f t="shared" si="29"/>
        <v>10.96</v>
      </c>
      <c r="U932" s="3">
        <f>IF(AND(R932&lt;&gt;"_U",N932&lt;&gt;9999,N932&lt;&gt;999,L932&lt;&gt;"Median"),IFERROR(VLOOKUP(A932,'Region Total'!A:P,16,0),"."),".")</f>
        <v>2244</v>
      </c>
    </row>
    <row r="933" spans="1:21" x14ac:dyDescent="0.3">
      <c r="A933" s="1" t="str">
        <f t="shared" si="28"/>
        <v>2018|Nelson Region|$20,001-$30,000</v>
      </c>
      <c r="B933" t="s">
        <v>18</v>
      </c>
      <c r="C933" t="s">
        <v>19</v>
      </c>
      <c r="D933" t="s">
        <v>20</v>
      </c>
      <c r="E933" t="s">
        <v>21</v>
      </c>
      <c r="F933">
        <v>2018</v>
      </c>
      <c r="G933">
        <v>2018</v>
      </c>
      <c r="H933">
        <v>17</v>
      </c>
      <c r="I933" t="s">
        <v>31</v>
      </c>
      <c r="J933">
        <v>99</v>
      </c>
      <c r="K933" t="s">
        <v>23</v>
      </c>
      <c r="L933">
        <v>2</v>
      </c>
      <c r="M933" t="s">
        <v>24</v>
      </c>
      <c r="N933">
        <v>7777</v>
      </c>
      <c r="O933" t="s">
        <v>37</v>
      </c>
      <c r="P933">
        <v>2244</v>
      </c>
      <c r="T933" s="3">
        <f t="shared" si="29"/>
        <v>100</v>
      </c>
      <c r="U933" s="3">
        <f>IF(AND(R933&lt;&gt;"_U",N933&lt;&gt;9999,N933&lt;&gt;999,L933&lt;&gt;"Median"),IFERROR(VLOOKUP(A933,'Region Total'!A:P,16,0),"."),".")</f>
        <v>2244</v>
      </c>
    </row>
    <row r="934" spans="1:21" x14ac:dyDescent="0.3">
      <c r="A934" s="1" t="str">
        <f t="shared" si="28"/>
        <v>2018|Nelson Region|$20,001-$30,000</v>
      </c>
      <c r="B934" t="s">
        <v>18</v>
      </c>
      <c r="C934" t="s">
        <v>19</v>
      </c>
      <c r="D934" t="s">
        <v>20</v>
      </c>
      <c r="E934" t="s">
        <v>21</v>
      </c>
      <c r="F934">
        <v>2018</v>
      </c>
      <c r="G934">
        <v>2018</v>
      </c>
      <c r="H934">
        <v>17</v>
      </c>
      <c r="I934" t="s">
        <v>31</v>
      </c>
      <c r="J934">
        <v>99</v>
      </c>
      <c r="K934" t="s">
        <v>23</v>
      </c>
      <c r="L934">
        <v>2</v>
      </c>
      <c r="M934" t="s">
        <v>24</v>
      </c>
      <c r="N934">
        <v>1</v>
      </c>
      <c r="O934" t="s">
        <v>33</v>
      </c>
      <c r="P934">
        <v>1161</v>
      </c>
      <c r="T934" s="3">
        <f t="shared" si="29"/>
        <v>51.74</v>
      </c>
      <c r="U934" s="3">
        <f>IF(AND(R934&lt;&gt;"_U",N934&lt;&gt;9999,N934&lt;&gt;999,L934&lt;&gt;"Median"),IFERROR(VLOOKUP(A934,'Region Total'!A:P,16,0),"."),".")</f>
        <v>2244</v>
      </c>
    </row>
    <row r="935" spans="1:21" x14ac:dyDescent="0.3">
      <c r="A935" s="1" t="str">
        <f t="shared" si="28"/>
        <v>2018|Nelson Region|$20,001-$30,000</v>
      </c>
      <c r="B935" t="s">
        <v>18</v>
      </c>
      <c r="C935" t="s">
        <v>19</v>
      </c>
      <c r="D935" t="s">
        <v>20</v>
      </c>
      <c r="E935" t="s">
        <v>21</v>
      </c>
      <c r="F935">
        <v>2018</v>
      </c>
      <c r="G935">
        <v>2018</v>
      </c>
      <c r="H935">
        <v>17</v>
      </c>
      <c r="I935" t="s">
        <v>31</v>
      </c>
      <c r="J935">
        <v>99</v>
      </c>
      <c r="K935" t="s">
        <v>23</v>
      </c>
      <c r="L935">
        <v>2</v>
      </c>
      <c r="M935" t="s">
        <v>24</v>
      </c>
      <c r="N935">
        <v>2</v>
      </c>
      <c r="O935" t="s">
        <v>28</v>
      </c>
      <c r="P935">
        <v>840</v>
      </c>
      <c r="T935" s="3">
        <f t="shared" si="29"/>
        <v>37.43</v>
      </c>
      <c r="U935" s="3">
        <f>IF(AND(R935&lt;&gt;"_U",N935&lt;&gt;9999,N935&lt;&gt;999,L935&lt;&gt;"Median"),IFERROR(VLOOKUP(A935,'Region Total'!A:P,16,0),"."),".")</f>
        <v>2244</v>
      </c>
    </row>
    <row r="936" spans="1:21" x14ac:dyDescent="0.3">
      <c r="A936" s="1" t="str">
        <f t="shared" si="28"/>
        <v>2018|Nelson Region|$20,001-$30,000</v>
      </c>
      <c r="B936" t="s">
        <v>18</v>
      </c>
      <c r="C936" t="s">
        <v>19</v>
      </c>
      <c r="D936" t="s">
        <v>20</v>
      </c>
      <c r="E936" t="s">
        <v>21</v>
      </c>
      <c r="F936">
        <v>2018</v>
      </c>
      <c r="G936">
        <v>2018</v>
      </c>
      <c r="H936">
        <v>17</v>
      </c>
      <c r="I936" t="s">
        <v>31</v>
      </c>
      <c r="J936">
        <v>99</v>
      </c>
      <c r="K936" t="s">
        <v>23</v>
      </c>
      <c r="L936">
        <v>2</v>
      </c>
      <c r="M936" t="s">
        <v>24</v>
      </c>
      <c r="N936">
        <v>9999</v>
      </c>
      <c r="O936" t="s">
        <v>40</v>
      </c>
      <c r="P936">
        <v>2244</v>
      </c>
      <c r="T936" s="3" t="str">
        <f t="shared" si="29"/>
        <v>.</v>
      </c>
      <c r="U936" s="3" t="str">
        <f>IF(AND(R936&lt;&gt;"_U",N936&lt;&gt;9999,N936&lt;&gt;999,L936&lt;&gt;"Median"),IFERROR(VLOOKUP(A936,'Region Total'!A:P,16,0),"."),".")</f>
        <v>.</v>
      </c>
    </row>
    <row r="937" spans="1:21" x14ac:dyDescent="0.3">
      <c r="A937" s="1" t="str">
        <f t="shared" si="28"/>
        <v>2018|Nelson Region|$20,001-$30,000</v>
      </c>
      <c r="B937" t="s">
        <v>18</v>
      </c>
      <c r="C937" t="s">
        <v>19</v>
      </c>
      <c r="D937" t="s">
        <v>20</v>
      </c>
      <c r="E937" t="s">
        <v>21</v>
      </c>
      <c r="F937">
        <v>2018</v>
      </c>
      <c r="G937">
        <v>2018</v>
      </c>
      <c r="H937">
        <v>17</v>
      </c>
      <c r="I937" t="s">
        <v>31</v>
      </c>
      <c r="J937">
        <v>99</v>
      </c>
      <c r="K937" t="s">
        <v>23</v>
      </c>
      <c r="L937">
        <v>2</v>
      </c>
      <c r="M937" t="s">
        <v>24</v>
      </c>
      <c r="N937">
        <v>999</v>
      </c>
      <c r="O937" t="s">
        <v>42</v>
      </c>
      <c r="P937">
        <v>0</v>
      </c>
      <c r="T937" s="3" t="str">
        <f t="shared" si="29"/>
        <v>.</v>
      </c>
      <c r="U937" s="3" t="str">
        <f>IF(AND(R937&lt;&gt;"_U",N937&lt;&gt;9999,N937&lt;&gt;999,L937&lt;&gt;"Median"),IFERROR(VLOOKUP(A937,'Region Total'!A:P,16,0),"."),".")</f>
        <v>.</v>
      </c>
    </row>
    <row r="938" spans="1:21" x14ac:dyDescent="0.3">
      <c r="A938" s="1" t="str">
        <f t="shared" si="28"/>
        <v>2018|Nelson Region|$30,001-$50,000</v>
      </c>
      <c r="B938" t="s">
        <v>18</v>
      </c>
      <c r="C938" t="s">
        <v>19</v>
      </c>
      <c r="D938" t="s">
        <v>20</v>
      </c>
      <c r="E938" t="s">
        <v>21</v>
      </c>
      <c r="F938">
        <v>2018</v>
      </c>
      <c r="G938">
        <v>2018</v>
      </c>
      <c r="H938">
        <v>17</v>
      </c>
      <c r="I938" t="s">
        <v>31</v>
      </c>
      <c r="J938">
        <v>99</v>
      </c>
      <c r="K938" t="s">
        <v>23</v>
      </c>
      <c r="L938">
        <v>3</v>
      </c>
      <c r="M938" t="s">
        <v>45</v>
      </c>
      <c r="N938">
        <v>2</v>
      </c>
      <c r="O938" t="s">
        <v>28</v>
      </c>
      <c r="P938">
        <v>1197</v>
      </c>
      <c r="T938" s="3">
        <f t="shared" si="29"/>
        <v>35.950000000000003</v>
      </c>
      <c r="U938" s="3">
        <f>IF(AND(R938&lt;&gt;"_U",N938&lt;&gt;9999,N938&lt;&gt;999,L938&lt;&gt;"Median"),IFERROR(VLOOKUP(A938,'Region Total'!A:P,16,0),"."),".")</f>
        <v>3330</v>
      </c>
    </row>
    <row r="939" spans="1:21" x14ac:dyDescent="0.3">
      <c r="A939" s="1" t="str">
        <f t="shared" si="28"/>
        <v>2018|Nelson Region|$30,001-$50,000</v>
      </c>
      <c r="B939" t="s">
        <v>18</v>
      </c>
      <c r="C939" t="s">
        <v>19</v>
      </c>
      <c r="D939" t="s">
        <v>20</v>
      </c>
      <c r="E939" t="s">
        <v>21</v>
      </c>
      <c r="F939">
        <v>2018</v>
      </c>
      <c r="G939">
        <v>2018</v>
      </c>
      <c r="H939">
        <v>17</v>
      </c>
      <c r="I939" t="s">
        <v>31</v>
      </c>
      <c r="J939">
        <v>99</v>
      </c>
      <c r="K939" t="s">
        <v>23</v>
      </c>
      <c r="L939">
        <v>3</v>
      </c>
      <c r="M939" t="s">
        <v>45</v>
      </c>
      <c r="N939">
        <v>9999</v>
      </c>
      <c r="O939" t="s">
        <v>40</v>
      </c>
      <c r="P939">
        <v>3330</v>
      </c>
      <c r="T939" s="3" t="str">
        <f t="shared" si="29"/>
        <v>.</v>
      </c>
      <c r="U939" s="3" t="str">
        <f>IF(AND(R939&lt;&gt;"_U",N939&lt;&gt;9999,N939&lt;&gt;999,L939&lt;&gt;"Median"),IFERROR(VLOOKUP(A939,'Region Total'!A:P,16,0),"."),".")</f>
        <v>.</v>
      </c>
    </row>
    <row r="940" spans="1:21" x14ac:dyDescent="0.3">
      <c r="A940" s="1" t="str">
        <f t="shared" si="28"/>
        <v>2018|Nelson Region|$30,001-$50,000</v>
      </c>
      <c r="B940" t="s">
        <v>18</v>
      </c>
      <c r="C940" t="s">
        <v>19</v>
      </c>
      <c r="D940" t="s">
        <v>20</v>
      </c>
      <c r="E940" t="s">
        <v>21</v>
      </c>
      <c r="F940">
        <v>2018</v>
      </c>
      <c r="G940">
        <v>2018</v>
      </c>
      <c r="H940">
        <v>17</v>
      </c>
      <c r="I940" t="s">
        <v>31</v>
      </c>
      <c r="J940">
        <v>99</v>
      </c>
      <c r="K940" t="s">
        <v>23</v>
      </c>
      <c r="L940">
        <v>3</v>
      </c>
      <c r="M940" t="s">
        <v>45</v>
      </c>
      <c r="N940">
        <v>1</v>
      </c>
      <c r="O940" t="s">
        <v>33</v>
      </c>
      <c r="P940">
        <v>1725</v>
      </c>
      <c r="T940" s="3">
        <f t="shared" si="29"/>
        <v>51.8</v>
      </c>
      <c r="U940" s="3">
        <f>IF(AND(R940&lt;&gt;"_U",N940&lt;&gt;9999,N940&lt;&gt;999,L940&lt;&gt;"Median"),IFERROR(VLOOKUP(A940,'Region Total'!A:P,16,0),"."),".")</f>
        <v>3330</v>
      </c>
    </row>
    <row r="941" spans="1:21" x14ac:dyDescent="0.3">
      <c r="A941" s="1" t="str">
        <f t="shared" si="28"/>
        <v>2018|Nelson Region|$30,001-$50,000</v>
      </c>
      <c r="B941" t="s">
        <v>18</v>
      </c>
      <c r="C941" t="s">
        <v>19</v>
      </c>
      <c r="D941" t="s">
        <v>20</v>
      </c>
      <c r="E941" t="s">
        <v>21</v>
      </c>
      <c r="F941">
        <v>2018</v>
      </c>
      <c r="G941">
        <v>2018</v>
      </c>
      <c r="H941">
        <v>17</v>
      </c>
      <c r="I941" t="s">
        <v>31</v>
      </c>
      <c r="J941">
        <v>99</v>
      </c>
      <c r="K941" t="s">
        <v>23</v>
      </c>
      <c r="L941">
        <v>3</v>
      </c>
      <c r="M941" t="s">
        <v>45</v>
      </c>
      <c r="N941">
        <v>3</v>
      </c>
      <c r="O941" t="s">
        <v>25</v>
      </c>
      <c r="P941">
        <v>408</v>
      </c>
      <c r="T941" s="3">
        <f t="shared" si="29"/>
        <v>12.25</v>
      </c>
      <c r="U941" s="3">
        <f>IF(AND(R941&lt;&gt;"_U",N941&lt;&gt;9999,N941&lt;&gt;999,L941&lt;&gt;"Median"),IFERROR(VLOOKUP(A941,'Region Total'!A:P,16,0),"."),".")</f>
        <v>3330</v>
      </c>
    </row>
    <row r="942" spans="1:21" x14ac:dyDescent="0.3">
      <c r="A942" s="1" t="str">
        <f t="shared" si="28"/>
        <v>2018|Nelson Region|$30,001-$50,000</v>
      </c>
      <c r="B942" t="s">
        <v>18</v>
      </c>
      <c r="C942" t="s">
        <v>19</v>
      </c>
      <c r="D942" t="s">
        <v>20</v>
      </c>
      <c r="E942" t="s">
        <v>21</v>
      </c>
      <c r="F942">
        <v>2018</v>
      </c>
      <c r="G942">
        <v>2018</v>
      </c>
      <c r="H942">
        <v>17</v>
      </c>
      <c r="I942" t="s">
        <v>31</v>
      </c>
      <c r="J942">
        <v>99</v>
      </c>
      <c r="K942" t="s">
        <v>23</v>
      </c>
      <c r="L942">
        <v>3</v>
      </c>
      <c r="M942" t="s">
        <v>45</v>
      </c>
      <c r="N942">
        <v>999</v>
      </c>
      <c r="O942" t="s">
        <v>42</v>
      </c>
      <c r="P942">
        <v>0</v>
      </c>
      <c r="T942" s="3" t="str">
        <f t="shared" si="29"/>
        <v>.</v>
      </c>
      <c r="U942" s="3" t="str">
        <f>IF(AND(R942&lt;&gt;"_U",N942&lt;&gt;9999,N942&lt;&gt;999,L942&lt;&gt;"Median"),IFERROR(VLOOKUP(A942,'Region Total'!A:P,16,0),"."),".")</f>
        <v>.</v>
      </c>
    </row>
    <row r="943" spans="1:21" x14ac:dyDescent="0.3">
      <c r="A943" s="1" t="str">
        <f t="shared" si="28"/>
        <v>2018|Nelson Region|$30,001-$50,000</v>
      </c>
      <c r="B943" t="s">
        <v>18</v>
      </c>
      <c r="C943" t="s">
        <v>19</v>
      </c>
      <c r="D943" t="s">
        <v>20</v>
      </c>
      <c r="E943" t="s">
        <v>21</v>
      </c>
      <c r="F943">
        <v>2018</v>
      </c>
      <c r="G943">
        <v>2018</v>
      </c>
      <c r="H943">
        <v>17</v>
      </c>
      <c r="I943" t="s">
        <v>31</v>
      </c>
      <c r="J943">
        <v>99</v>
      </c>
      <c r="K943" t="s">
        <v>23</v>
      </c>
      <c r="L943">
        <v>3</v>
      </c>
      <c r="M943" t="s">
        <v>45</v>
      </c>
      <c r="N943">
        <v>7777</v>
      </c>
      <c r="O943" t="s">
        <v>37</v>
      </c>
      <c r="P943">
        <v>3330</v>
      </c>
      <c r="T943" s="3">
        <f t="shared" si="29"/>
        <v>100</v>
      </c>
      <c r="U943" s="3">
        <f>IF(AND(R943&lt;&gt;"_U",N943&lt;&gt;9999,N943&lt;&gt;999,L943&lt;&gt;"Median"),IFERROR(VLOOKUP(A943,'Region Total'!A:P,16,0),"."),".")</f>
        <v>3330</v>
      </c>
    </row>
    <row r="944" spans="1:21" x14ac:dyDescent="0.3">
      <c r="A944" s="1" t="str">
        <f t="shared" si="28"/>
        <v>2018|Nelson Region|$50,001-$70,000</v>
      </c>
      <c r="B944" t="s">
        <v>18</v>
      </c>
      <c r="C944" t="s">
        <v>19</v>
      </c>
      <c r="D944" t="s">
        <v>20</v>
      </c>
      <c r="E944" t="s">
        <v>21</v>
      </c>
      <c r="F944">
        <v>2018</v>
      </c>
      <c r="G944">
        <v>2018</v>
      </c>
      <c r="H944">
        <v>17</v>
      </c>
      <c r="I944" t="s">
        <v>31</v>
      </c>
      <c r="J944">
        <v>99</v>
      </c>
      <c r="K944" t="s">
        <v>23</v>
      </c>
      <c r="L944">
        <v>4</v>
      </c>
      <c r="M944" t="s">
        <v>36</v>
      </c>
      <c r="N944">
        <v>9999</v>
      </c>
      <c r="O944" t="s">
        <v>40</v>
      </c>
      <c r="P944">
        <v>2865</v>
      </c>
      <c r="T944" s="3" t="str">
        <f t="shared" si="29"/>
        <v>.</v>
      </c>
      <c r="U944" s="3" t="str">
        <f>IF(AND(R944&lt;&gt;"_U",N944&lt;&gt;9999,N944&lt;&gt;999,L944&lt;&gt;"Median"),IFERROR(VLOOKUP(A944,'Region Total'!A:P,16,0),"."),".")</f>
        <v>.</v>
      </c>
    </row>
    <row r="945" spans="1:21" x14ac:dyDescent="0.3">
      <c r="A945" s="1" t="str">
        <f t="shared" si="28"/>
        <v>2018|Nelson Region|$50,001-$70,000</v>
      </c>
      <c r="B945" t="s">
        <v>18</v>
      </c>
      <c r="C945" t="s">
        <v>19</v>
      </c>
      <c r="D945" t="s">
        <v>20</v>
      </c>
      <c r="E945" t="s">
        <v>21</v>
      </c>
      <c r="F945">
        <v>2018</v>
      </c>
      <c r="G945">
        <v>2018</v>
      </c>
      <c r="H945">
        <v>17</v>
      </c>
      <c r="I945" t="s">
        <v>31</v>
      </c>
      <c r="J945">
        <v>99</v>
      </c>
      <c r="K945" t="s">
        <v>23</v>
      </c>
      <c r="L945">
        <v>4</v>
      </c>
      <c r="M945" t="s">
        <v>36</v>
      </c>
      <c r="N945">
        <v>1</v>
      </c>
      <c r="O945" t="s">
        <v>33</v>
      </c>
      <c r="P945">
        <v>1635</v>
      </c>
      <c r="T945" s="3">
        <f t="shared" si="29"/>
        <v>57.07</v>
      </c>
      <c r="U945" s="3">
        <f>IF(AND(R945&lt;&gt;"_U",N945&lt;&gt;9999,N945&lt;&gt;999,L945&lt;&gt;"Median"),IFERROR(VLOOKUP(A945,'Region Total'!A:P,16,0),"."),".")</f>
        <v>2865</v>
      </c>
    </row>
    <row r="946" spans="1:21" x14ac:dyDescent="0.3">
      <c r="A946" s="1" t="str">
        <f t="shared" si="28"/>
        <v>2018|Nelson Region|$50,001-$70,000</v>
      </c>
      <c r="B946" t="s">
        <v>18</v>
      </c>
      <c r="C946" t="s">
        <v>19</v>
      </c>
      <c r="D946" t="s">
        <v>20</v>
      </c>
      <c r="E946" t="s">
        <v>21</v>
      </c>
      <c r="F946">
        <v>2018</v>
      </c>
      <c r="G946">
        <v>2018</v>
      </c>
      <c r="H946">
        <v>17</v>
      </c>
      <c r="I946" t="s">
        <v>31</v>
      </c>
      <c r="J946">
        <v>99</v>
      </c>
      <c r="K946" t="s">
        <v>23</v>
      </c>
      <c r="L946">
        <v>4</v>
      </c>
      <c r="M946" t="s">
        <v>36</v>
      </c>
      <c r="N946">
        <v>7777</v>
      </c>
      <c r="O946" t="s">
        <v>37</v>
      </c>
      <c r="P946">
        <v>2865</v>
      </c>
      <c r="T946" s="3">
        <f t="shared" si="29"/>
        <v>100</v>
      </c>
      <c r="U946" s="3">
        <f>IF(AND(R946&lt;&gt;"_U",N946&lt;&gt;9999,N946&lt;&gt;999,L946&lt;&gt;"Median"),IFERROR(VLOOKUP(A946,'Region Total'!A:P,16,0),"."),".")</f>
        <v>2865</v>
      </c>
    </row>
    <row r="947" spans="1:21" x14ac:dyDescent="0.3">
      <c r="A947" s="1" t="str">
        <f t="shared" si="28"/>
        <v>2018|Nelson Region|$50,001-$70,000</v>
      </c>
      <c r="B947" t="s">
        <v>18</v>
      </c>
      <c r="C947" t="s">
        <v>19</v>
      </c>
      <c r="D947" t="s">
        <v>20</v>
      </c>
      <c r="E947" t="s">
        <v>21</v>
      </c>
      <c r="F947">
        <v>2018</v>
      </c>
      <c r="G947">
        <v>2018</v>
      </c>
      <c r="H947">
        <v>17</v>
      </c>
      <c r="I947" t="s">
        <v>31</v>
      </c>
      <c r="J947">
        <v>99</v>
      </c>
      <c r="K947" t="s">
        <v>23</v>
      </c>
      <c r="L947">
        <v>4</v>
      </c>
      <c r="M947" t="s">
        <v>36</v>
      </c>
      <c r="N947">
        <v>999</v>
      </c>
      <c r="O947" t="s">
        <v>42</v>
      </c>
      <c r="P947">
        <v>0</v>
      </c>
      <c r="T947" s="3" t="str">
        <f t="shared" si="29"/>
        <v>.</v>
      </c>
      <c r="U947" s="3" t="str">
        <f>IF(AND(R947&lt;&gt;"_U",N947&lt;&gt;9999,N947&lt;&gt;999,L947&lt;&gt;"Median"),IFERROR(VLOOKUP(A947,'Region Total'!A:P,16,0),"."),".")</f>
        <v>.</v>
      </c>
    </row>
    <row r="948" spans="1:21" x14ac:dyDescent="0.3">
      <c r="A948" s="1" t="str">
        <f t="shared" si="28"/>
        <v>2018|Nelson Region|$50,001-$70,000</v>
      </c>
      <c r="B948" t="s">
        <v>18</v>
      </c>
      <c r="C948" t="s">
        <v>19</v>
      </c>
      <c r="D948" t="s">
        <v>20</v>
      </c>
      <c r="E948" t="s">
        <v>21</v>
      </c>
      <c r="F948">
        <v>2018</v>
      </c>
      <c r="G948">
        <v>2018</v>
      </c>
      <c r="H948">
        <v>17</v>
      </c>
      <c r="I948" t="s">
        <v>31</v>
      </c>
      <c r="J948">
        <v>99</v>
      </c>
      <c r="K948" t="s">
        <v>23</v>
      </c>
      <c r="L948">
        <v>4</v>
      </c>
      <c r="M948" t="s">
        <v>36</v>
      </c>
      <c r="N948">
        <v>3</v>
      </c>
      <c r="O948" t="s">
        <v>25</v>
      </c>
      <c r="P948">
        <v>297</v>
      </c>
      <c r="T948" s="3">
        <f t="shared" si="29"/>
        <v>10.37</v>
      </c>
      <c r="U948" s="3">
        <f>IF(AND(R948&lt;&gt;"_U",N948&lt;&gt;9999,N948&lt;&gt;999,L948&lt;&gt;"Median"),IFERROR(VLOOKUP(A948,'Region Total'!A:P,16,0),"."),".")</f>
        <v>2865</v>
      </c>
    </row>
    <row r="949" spans="1:21" x14ac:dyDescent="0.3">
      <c r="A949" s="1" t="str">
        <f t="shared" si="28"/>
        <v>2018|Nelson Region|$50,001-$70,000</v>
      </c>
      <c r="B949" t="s">
        <v>18</v>
      </c>
      <c r="C949" t="s">
        <v>19</v>
      </c>
      <c r="D949" t="s">
        <v>20</v>
      </c>
      <c r="E949" t="s">
        <v>21</v>
      </c>
      <c r="F949">
        <v>2018</v>
      </c>
      <c r="G949">
        <v>2018</v>
      </c>
      <c r="H949">
        <v>17</v>
      </c>
      <c r="I949" t="s">
        <v>31</v>
      </c>
      <c r="J949">
        <v>99</v>
      </c>
      <c r="K949" t="s">
        <v>23</v>
      </c>
      <c r="L949">
        <v>4</v>
      </c>
      <c r="M949" t="s">
        <v>36</v>
      </c>
      <c r="N949">
        <v>2</v>
      </c>
      <c r="O949" t="s">
        <v>28</v>
      </c>
      <c r="P949">
        <v>933</v>
      </c>
      <c r="T949" s="3">
        <f t="shared" si="29"/>
        <v>32.57</v>
      </c>
      <c r="U949" s="3">
        <f>IF(AND(R949&lt;&gt;"_U",N949&lt;&gt;9999,N949&lt;&gt;999,L949&lt;&gt;"Median"),IFERROR(VLOOKUP(A949,'Region Total'!A:P,16,0),"."),".")</f>
        <v>2865</v>
      </c>
    </row>
    <row r="950" spans="1:21" x14ac:dyDescent="0.3">
      <c r="A950" s="1" t="str">
        <f t="shared" si="28"/>
        <v>2018|Nelson Region|$70,001-$100,000</v>
      </c>
      <c r="B950" t="s">
        <v>18</v>
      </c>
      <c r="C950" t="s">
        <v>19</v>
      </c>
      <c r="D950" t="s">
        <v>20</v>
      </c>
      <c r="E950" t="s">
        <v>21</v>
      </c>
      <c r="F950">
        <v>2018</v>
      </c>
      <c r="G950">
        <v>2018</v>
      </c>
      <c r="H950">
        <v>17</v>
      </c>
      <c r="I950" t="s">
        <v>31</v>
      </c>
      <c r="J950">
        <v>99</v>
      </c>
      <c r="K950" t="s">
        <v>23</v>
      </c>
      <c r="L950">
        <v>5</v>
      </c>
      <c r="M950" t="s">
        <v>58</v>
      </c>
      <c r="N950">
        <v>1</v>
      </c>
      <c r="O950" t="s">
        <v>33</v>
      </c>
      <c r="P950">
        <v>1968</v>
      </c>
      <c r="T950" s="3">
        <f t="shared" si="29"/>
        <v>62.36</v>
      </c>
      <c r="U950" s="3">
        <f>IF(AND(R950&lt;&gt;"_U",N950&lt;&gt;9999,N950&lt;&gt;999,L950&lt;&gt;"Median"),IFERROR(VLOOKUP(A950,'Region Total'!A:P,16,0),"."),".")</f>
        <v>3156</v>
      </c>
    </row>
    <row r="951" spans="1:21" x14ac:dyDescent="0.3">
      <c r="A951" s="1" t="str">
        <f t="shared" si="28"/>
        <v>2018|Nelson Region|$70,001-$100,000</v>
      </c>
      <c r="B951" t="s">
        <v>18</v>
      </c>
      <c r="C951" t="s">
        <v>19</v>
      </c>
      <c r="D951" t="s">
        <v>20</v>
      </c>
      <c r="E951" t="s">
        <v>21</v>
      </c>
      <c r="F951">
        <v>2018</v>
      </c>
      <c r="G951">
        <v>2018</v>
      </c>
      <c r="H951">
        <v>17</v>
      </c>
      <c r="I951" t="s">
        <v>31</v>
      </c>
      <c r="J951">
        <v>99</v>
      </c>
      <c r="K951" t="s">
        <v>23</v>
      </c>
      <c r="L951">
        <v>5</v>
      </c>
      <c r="M951" t="s">
        <v>58</v>
      </c>
      <c r="N951">
        <v>3</v>
      </c>
      <c r="O951" t="s">
        <v>25</v>
      </c>
      <c r="P951">
        <v>312</v>
      </c>
      <c r="T951" s="3">
        <f t="shared" si="29"/>
        <v>9.89</v>
      </c>
      <c r="U951" s="3">
        <f>IF(AND(R951&lt;&gt;"_U",N951&lt;&gt;9999,N951&lt;&gt;999,L951&lt;&gt;"Median"),IFERROR(VLOOKUP(A951,'Region Total'!A:P,16,0),"."),".")</f>
        <v>3156</v>
      </c>
    </row>
    <row r="952" spans="1:21" x14ac:dyDescent="0.3">
      <c r="A952" s="1" t="str">
        <f t="shared" si="28"/>
        <v>2018|Nelson Region|$70,001-$100,000</v>
      </c>
      <c r="B952" t="s">
        <v>18</v>
      </c>
      <c r="C952" t="s">
        <v>19</v>
      </c>
      <c r="D952" t="s">
        <v>20</v>
      </c>
      <c r="E952" t="s">
        <v>21</v>
      </c>
      <c r="F952">
        <v>2018</v>
      </c>
      <c r="G952">
        <v>2018</v>
      </c>
      <c r="H952">
        <v>17</v>
      </c>
      <c r="I952" t="s">
        <v>31</v>
      </c>
      <c r="J952">
        <v>99</v>
      </c>
      <c r="K952" t="s">
        <v>23</v>
      </c>
      <c r="L952">
        <v>5</v>
      </c>
      <c r="M952" t="s">
        <v>58</v>
      </c>
      <c r="N952">
        <v>999</v>
      </c>
      <c r="O952" t="s">
        <v>42</v>
      </c>
      <c r="P952">
        <v>0</v>
      </c>
      <c r="T952" s="3" t="str">
        <f t="shared" si="29"/>
        <v>.</v>
      </c>
      <c r="U952" s="3" t="str">
        <f>IF(AND(R952&lt;&gt;"_U",N952&lt;&gt;9999,N952&lt;&gt;999,L952&lt;&gt;"Median"),IFERROR(VLOOKUP(A952,'Region Total'!A:P,16,0),"."),".")</f>
        <v>.</v>
      </c>
    </row>
    <row r="953" spans="1:21" x14ac:dyDescent="0.3">
      <c r="A953" s="1" t="str">
        <f t="shared" si="28"/>
        <v>2018|Nelson Region|$70,001-$100,000</v>
      </c>
      <c r="B953" t="s">
        <v>18</v>
      </c>
      <c r="C953" t="s">
        <v>19</v>
      </c>
      <c r="D953" t="s">
        <v>20</v>
      </c>
      <c r="E953" t="s">
        <v>21</v>
      </c>
      <c r="F953">
        <v>2018</v>
      </c>
      <c r="G953">
        <v>2018</v>
      </c>
      <c r="H953">
        <v>17</v>
      </c>
      <c r="I953" t="s">
        <v>31</v>
      </c>
      <c r="J953">
        <v>99</v>
      </c>
      <c r="K953" t="s">
        <v>23</v>
      </c>
      <c r="L953">
        <v>5</v>
      </c>
      <c r="M953" t="s">
        <v>58</v>
      </c>
      <c r="N953">
        <v>9999</v>
      </c>
      <c r="O953" t="s">
        <v>40</v>
      </c>
      <c r="P953">
        <v>3156</v>
      </c>
      <c r="T953" s="3" t="str">
        <f t="shared" si="29"/>
        <v>.</v>
      </c>
      <c r="U953" s="3" t="str">
        <f>IF(AND(R953&lt;&gt;"_U",N953&lt;&gt;9999,N953&lt;&gt;999,L953&lt;&gt;"Median"),IFERROR(VLOOKUP(A953,'Region Total'!A:P,16,0),"."),".")</f>
        <v>.</v>
      </c>
    </row>
    <row r="954" spans="1:21" x14ac:dyDescent="0.3">
      <c r="A954" s="1" t="str">
        <f t="shared" si="28"/>
        <v>2018|Nelson Region|$70,001-$100,000</v>
      </c>
      <c r="B954" t="s">
        <v>18</v>
      </c>
      <c r="C954" t="s">
        <v>19</v>
      </c>
      <c r="D954" t="s">
        <v>20</v>
      </c>
      <c r="E954" t="s">
        <v>21</v>
      </c>
      <c r="F954">
        <v>2018</v>
      </c>
      <c r="G954">
        <v>2018</v>
      </c>
      <c r="H954">
        <v>17</v>
      </c>
      <c r="I954" t="s">
        <v>31</v>
      </c>
      <c r="J954">
        <v>99</v>
      </c>
      <c r="K954" t="s">
        <v>23</v>
      </c>
      <c r="L954">
        <v>5</v>
      </c>
      <c r="M954" t="s">
        <v>58</v>
      </c>
      <c r="N954">
        <v>2</v>
      </c>
      <c r="O954" t="s">
        <v>28</v>
      </c>
      <c r="P954">
        <v>876</v>
      </c>
      <c r="T954" s="3">
        <f t="shared" si="29"/>
        <v>27.76</v>
      </c>
      <c r="U954" s="3">
        <f>IF(AND(R954&lt;&gt;"_U",N954&lt;&gt;9999,N954&lt;&gt;999,L954&lt;&gt;"Median"),IFERROR(VLOOKUP(A954,'Region Total'!A:P,16,0),"."),".")</f>
        <v>3156</v>
      </c>
    </row>
    <row r="955" spans="1:21" x14ac:dyDescent="0.3">
      <c r="A955" s="1" t="str">
        <f t="shared" si="28"/>
        <v>2018|Nelson Region|$70,001-$100,000</v>
      </c>
      <c r="B955" t="s">
        <v>18</v>
      </c>
      <c r="C955" t="s">
        <v>19</v>
      </c>
      <c r="D955" t="s">
        <v>20</v>
      </c>
      <c r="E955" t="s">
        <v>21</v>
      </c>
      <c r="F955">
        <v>2018</v>
      </c>
      <c r="G955">
        <v>2018</v>
      </c>
      <c r="H955">
        <v>17</v>
      </c>
      <c r="I955" t="s">
        <v>31</v>
      </c>
      <c r="J955">
        <v>99</v>
      </c>
      <c r="K955" t="s">
        <v>23</v>
      </c>
      <c r="L955">
        <v>5</v>
      </c>
      <c r="M955" t="s">
        <v>58</v>
      </c>
      <c r="N955">
        <v>7777</v>
      </c>
      <c r="O955" t="s">
        <v>37</v>
      </c>
      <c r="P955">
        <v>3156</v>
      </c>
      <c r="T955" s="3">
        <f t="shared" si="29"/>
        <v>100</v>
      </c>
      <c r="U955" s="3">
        <f>IF(AND(R955&lt;&gt;"_U",N955&lt;&gt;9999,N955&lt;&gt;999,L955&lt;&gt;"Median"),IFERROR(VLOOKUP(A955,'Region Total'!A:P,16,0),"."),".")</f>
        <v>3156</v>
      </c>
    </row>
    <row r="956" spans="1:21" x14ac:dyDescent="0.3">
      <c r="A956" s="1" t="str">
        <f t="shared" si="28"/>
        <v>2018|Nelson Region|$100,001-$150,000</v>
      </c>
      <c r="B956" t="s">
        <v>18</v>
      </c>
      <c r="C956" t="s">
        <v>19</v>
      </c>
      <c r="D956" t="s">
        <v>20</v>
      </c>
      <c r="E956" t="s">
        <v>21</v>
      </c>
      <c r="F956">
        <v>2018</v>
      </c>
      <c r="G956">
        <v>2018</v>
      </c>
      <c r="H956">
        <v>17</v>
      </c>
      <c r="I956" t="s">
        <v>31</v>
      </c>
      <c r="J956">
        <v>99</v>
      </c>
      <c r="K956" t="s">
        <v>23</v>
      </c>
      <c r="L956">
        <v>6</v>
      </c>
      <c r="M956" t="s">
        <v>59</v>
      </c>
      <c r="N956">
        <v>999</v>
      </c>
      <c r="O956" t="s">
        <v>42</v>
      </c>
      <c r="P956">
        <v>0</v>
      </c>
      <c r="T956" s="3" t="str">
        <f t="shared" si="29"/>
        <v>.</v>
      </c>
      <c r="U956" s="3" t="str">
        <f>IF(AND(R956&lt;&gt;"_U",N956&lt;&gt;9999,N956&lt;&gt;999,L956&lt;&gt;"Median"),IFERROR(VLOOKUP(A956,'Region Total'!A:P,16,0),"."),".")</f>
        <v>.</v>
      </c>
    </row>
    <row r="957" spans="1:21" x14ac:dyDescent="0.3">
      <c r="A957" s="1" t="str">
        <f t="shared" si="28"/>
        <v>2018|Nelson Region|$100,001-$150,000</v>
      </c>
      <c r="B957" t="s">
        <v>18</v>
      </c>
      <c r="C957" t="s">
        <v>19</v>
      </c>
      <c r="D957" t="s">
        <v>20</v>
      </c>
      <c r="E957" t="s">
        <v>21</v>
      </c>
      <c r="F957">
        <v>2018</v>
      </c>
      <c r="G957">
        <v>2018</v>
      </c>
      <c r="H957">
        <v>17</v>
      </c>
      <c r="I957" t="s">
        <v>31</v>
      </c>
      <c r="J957">
        <v>99</v>
      </c>
      <c r="K957" t="s">
        <v>23</v>
      </c>
      <c r="L957">
        <v>6</v>
      </c>
      <c r="M957" t="s">
        <v>59</v>
      </c>
      <c r="N957">
        <v>7777</v>
      </c>
      <c r="O957" t="s">
        <v>37</v>
      </c>
      <c r="P957">
        <v>3111</v>
      </c>
      <c r="T957" s="3">
        <f t="shared" si="29"/>
        <v>100</v>
      </c>
      <c r="U957" s="3">
        <f>IF(AND(R957&lt;&gt;"_U",N957&lt;&gt;9999,N957&lt;&gt;999,L957&lt;&gt;"Median"),IFERROR(VLOOKUP(A957,'Region Total'!A:P,16,0),"."),".")</f>
        <v>3111</v>
      </c>
    </row>
    <row r="958" spans="1:21" x14ac:dyDescent="0.3">
      <c r="A958" s="1" t="str">
        <f t="shared" si="28"/>
        <v>2018|Nelson Region|$100,001-$150,000</v>
      </c>
      <c r="B958" t="s">
        <v>18</v>
      </c>
      <c r="C958" t="s">
        <v>19</v>
      </c>
      <c r="D958" t="s">
        <v>20</v>
      </c>
      <c r="E958" t="s">
        <v>21</v>
      </c>
      <c r="F958">
        <v>2018</v>
      </c>
      <c r="G958">
        <v>2018</v>
      </c>
      <c r="H958">
        <v>17</v>
      </c>
      <c r="I958" t="s">
        <v>31</v>
      </c>
      <c r="J958">
        <v>99</v>
      </c>
      <c r="K958" t="s">
        <v>23</v>
      </c>
      <c r="L958">
        <v>6</v>
      </c>
      <c r="M958" t="s">
        <v>59</v>
      </c>
      <c r="N958">
        <v>2</v>
      </c>
      <c r="O958" t="s">
        <v>28</v>
      </c>
      <c r="P958">
        <v>639</v>
      </c>
      <c r="T958" s="3">
        <f t="shared" si="29"/>
        <v>20.54</v>
      </c>
      <c r="U958" s="3">
        <f>IF(AND(R958&lt;&gt;"_U",N958&lt;&gt;9999,N958&lt;&gt;999,L958&lt;&gt;"Median"),IFERROR(VLOOKUP(A958,'Region Total'!A:P,16,0),"."),".")</f>
        <v>3111</v>
      </c>
    </row>
    <row r="959" spans="1:21" x14ac:dyDescent="0.3">
      <c r="A959" s="1" t="str">
        <f t="shared" si="28"/>
        <v>2018|Nelson Region|$100,001-$150,000</v>
      </c>
      <c r="B959" t="s">
        <v>18</v>
      </c>
      <c r="C959" t="s">
        <v>19</v>
      </c>
      <c r="D959" t="s">
        <v>20</v>
      </c>
      <c r="E959" t="s">
        <v>21</v>
      </c>
      <c r="F959">
        <v>2018</v>
      </c>
      <c r="G959">
        <v>2018</v>
      </c>
      <c r="H959">
        <v>17</v>
      </c>
      <c r="I959" t="s">
        <v>31</v>
      </c>
      <c r="J959">
        <v>99</v>
      </c>
      <c r="K959" t="s">
        <v>23</v>
      </c>
      <c r="L959">
        <v>6</v>
      </c>
      <c r="M959" t="s">
        <v>59</v>
      </c>
      <c r="N959">
        <v>9999</v>
      </c>
      <c r="O959" t="s">
        <v>40</v>
      </c>
      <c r="P959">
        <v>3111</v>
      </c>
      <c r="T959" s="3" t="str">
        <f t="shared" si="29"/>
        <v>.</v>
      </c>
      <c r="U959" s="3" t="str">
        <f>IF(AND(R959&lt;&gt;"_U",N959&lt;&gt;9999,N959&lt;&gt;999,L959&lt;&gt;"Median"),IFERROR(VLOOKUP(A959,'Region Total'!A:P,16,0),"."),".")</f>
        <v>.</v>
      </c>
    </row>
    <row r="960" spans="1:21" x14ac:dyDescent="0.3">
      <c r="A960" s="1" t="str">
        <f t="shared" si="28"/>
        <v>2018|Nelson Region|$100,001-$150,000</v>
      </c>
      <c r="B960" t="s">
        <v>18</v>
      </c>
      <c r="C960" t="s">
        <v>19</v>
      </c>
      <c r="D960" t="s">
        <v>20</v>
      </c>
      <c r="E960" t="s">
        <v>21</v>
      </c>
      <c r="F960">
        <v>2018</v>
      </c>
      <c r="G960">
        <v>2018</v>
      </c>
      <c r="H960">
        <v>17</v>
      </c>
      <c r="I960" t="s">
        <v>31</v>
      </c>
      <c r="J960">
        <v>99</v>
      </c>
      <c r="K960" t="s">
        <v>23</v>
      </c>
      <c r="L960">
        <v>6</v>
      </c>
      <c r="M960" t="s">
        <v>59</v>
      </c>
      <c r="N960">
        <v>1</v>
      </c>
      <c r="O960" t="s">
        <v>33</v>
      </c>
      <c r="P960">
        <v>2085</v>
      </c>
      <c r="T960" s="3">
        <f t="shared" si="29"/>
        <v>67.02</v>
      </c>
      <c r="U960" s="3">
        <f>IF(AND(R960&lt;&gt;"_U",N960&lt;&gt;9999,N960&lt;&gt;999,L960&lt;&gt;"Median"),IFERROR(VLOOKUP(A960,'Region Total'!A:P,16,0),"."),".")</f>
        <v>3111</v>
      </c>
    </row>
    <row r="961" spans="1:21" x14ac:dyDescent="0.3">
      <c r="A961" s="1" t="str">
        <f t="shared" si="28"/>
        <v>2018|Nelson Region|$100,001-$150,000</v>
      </c>
      <c r="B961" t="s">
        <v>18</v>
      </c>
      <c r="C961" t="s">
        <v>19</v>
      </c>
      <c r="D961" t="s">
        <v>20</v>
      </c>
      <c r="E961" t="s">
        <v>21</v>
      </c>
      <c r="F961">
        <v>2018</v>
      </c>
      <c r="G961">
        <v>2018</v>
      </c>
      <c r="H961">
        <v>17</v>
      </c>
      <c r="I961" t="s">
        <v>31</v>
      </c>
      <c r="J961">
        <v>99</v>
      </c>
      <c r="K961" t="s">
        <v>23</v>
      </c>
      <c r="L961">
        <v>6</v>
      </c>
      <c r="M961" t="s">
        <v>59</v>
      </c>
      <c r="N961">
        <v>3</v>
      </c>
      <c r="O961" t="s">
        <v>25</v>
      </c>
      <c r="P961">
        <v>387</v>
      </c>
      <c r="T961" s="3">
        <f t="shared" si="29"/>
        <v>12.44</v>
      </c>
      <c r="U961" s="3">
        <f>IF(AND(R961&lt;&gt;"_U",N961&lt;&gt;9999,N961&lt;&gt;999,L961&lt;&gt;"Median"),IFERROR(VLOOKUP(A961,'Region Total'!A:P,16,0),"."),".")</f>
        <v>3111</v>
      </c>
    </row>
    <row r="962" spans="1:21" x14ac:dyDescent="0.3">
      <c r="A962" s="1" t="str">
        <f t="shared" si="28"/>
        <v>2018|Nelson Region|$150,001-$200,000</v>
      </c>
      <c r="B962" t="s">
        <v>18</v>
      </c>
      <c r="C962" t="s">
        <v>19</v>
      </c>
      <c r="D962" t="s">
        <v>20</v>
      </c>
      <c r="E962" t="s">
        <v>21</v>
      </c>
      <c r="F962">
        <v>2018</v>
      </c>
      <c r="G962">
        <v>2018</v>
      </c>
      <c r="H962">
        <v>17</v>
      </c>
      <c r="I962" t="s">
        <v>31</v>
      </c>
      <c r="J962">
        <v>99</v>
      </c>
      <c r="K962" t="s">
        <v>23</v>
      </c>
      <c r="L962">
        <v>7</v>
      </c>
      <c r="M962" t="s">
        <v>43</v>
      </c>
      <c r="N962">
        <v>9999</v>
      </c>
      <c r="O962" t="s">
        <v>40</v>
      </c>
      <c r="P962">
        <v>2031</v>
      </c>
      <c r="T962" s="3" t="str">
        <f t="shared" si="29"/>
        <v>.</v>
      </c>
      <c r="U962" s="3" t="str">
        <f>IF(AND(R962&lt;&gt;"_U",N962&lt;&gt;9999,N962&lt;&gt;999,L962&lt;&gt;"Median"),IFERROR(VLOOKUP(A962,'Region Total'!A:P,16,0),"."),".")</f>
        <v>.</v>
      </c>
    </row>
    <row r="963" spans="1:21" x14ac:dyDescent="0.3">
      <c r="A963" s="1" t="str">
        <f t="shared" ref="A963:A1026" si="30">G963&amp;"|"&amp;I963&amp;"|"&amp;M963</f>
        <v>2018|Nelson Region|$150,001-$200,000</v>
      </c>
      <c r="B963" t="s">
        <v>18</v>
      </c>
      <c r="C963" t="s">
        <v>19</v>
      </c>
      <c r="D963" t="s">
        <v>20</v>
      </c>
      <c r="E963" t="s">
        <v>21</v>
      </c>
      <c r="F963">
        <v>2018</v>
      </c>
      <c r="G963">
        <v>2018</v>
      </c>
      <c r="H963">
        <v>17</v>
      </c>
      <c r="I963" t="s">
        <v>31</v>
      </c>
      <c r="J963">
        <v>99</v>
      </c>
      <c r="K963" t="s">
        <v>23</v>
      </c>
      <c r="L963">
        <v>7</v>
      </c>
      <c r="M963" t="s">
        <v>43</v>
      </c>
      <c r="N963">
        <v>3</v>
      </c>
      <c r="O963" t="s">
        <v>25</v>
      </c>
      <c r="P963">
        <v>462</v>
      </c>
      <c r="T963" s="3">
        <f t="shared" ref="T963:T1026" si="31">IF(AND(R963&lt;&gt;"_U",R963&lt;&gt;"c",N963&lt;&gt;999,N963&lt;&gt;9999,L963&lt;&gt;"Median"),IFERROR((ROUND(P963/U963*100,2)),"."),".")</f>
        <v>22.75</v>
      </c>
      <c r="U963" s="3">
        <f>IF(AND(R963&lt;&gt;"_U",N963&lt;&gt;9999,N963&lt;&gt;999,L963&lt;&gt;"Median"),IFERROR(VLOOKUP(A963,'Region Total'!A:P,16,0),"."),".")</f>
        <v>2031</v>
      </c>
    </row>
    <row r="964" spans="1:21" x14ac:dyDescent="0.3">
      <c r="A964" s="1" t="str">
        <f t="shared" si="30"/>
        <v>2018|Nelson Region|$150,001-$200,000</v>
      </c>
      <c r="B964" t="s">
        <v>18</v>
      </c>
      <c r="C964" t="s">
        <v>19</v>
      </c>
      <c r="D964" t="s">
        <v>20</v>
      </c>
      <c r="E964" t="s">
        <v>21</v>
      </c>
      <c r="F964">
        <v>2018</v>
      </c>
      <c r="G964">
        <v>2018</v>
      </c>
      <c r="H964">
        <v>17</v>
      </c>
      <c r="I964" t="s">
        <v>31</v>
      </c>
      <c r="J964">
        <v>99</v>
      </c>
      <c r="K964" t="s">
        <v>23</v>
      </c>
      <c r="L964">
        <v>7</v>
      </c>
      <c r="M964" t="s">
        <v>43</v>
      </c>
      <c r="N964">
        <v>7777</v>
      </c>
      <c r="O964" t="s">
        <v>37</v>
      </c>
      <c r="P964">
        <v>2031</v>
      </c>
      <c r="T964" s="3">
        <f t="shared" si="31"/>
        <v>100</v>
      </c>
      <c r="U964" s="3">
        <f>IF(AND(R964&lt;&gt;"_U",N964&lt;&gt;9999,N964&lt;&gt;999,L964&lt;&gt;"Median"),IFERROR(VLOOKUP(A964,'Region Total'!A:P,16,0),"."),".")</f>
        <v>2031</v>
      </c>
    </row>
    <row r="965" spans="1:21" x14ac:dyDescent="0.3">
      <c r="A965" s="1" t="str">
        <f t="shared" si="30"/>
        <v>2018|Nelson Region|$150,001-$200,000</v>
      </c>
      <c r="B965" t="s">
        <v>18</v>
      </c>
      <c r="C965" t="s">
        <v>19</v>
      </c>
      <c r="D965" t="s">
        <v>20</v>
      </c>
      <c r="E965" t="s">
        <v>21</v>
      </c>
      <c r="F965">
        <v>2018</v>
      </c>
      <c r="G965">
        <v>2018</v>
      </c>
      <c r="H965">
        <v>17</v>
      </c>
      <c r="I965" t="s">
        <v>31</v>
      </c>
      <c r="J965">
        <v>99</v>
      </c>
      <c r="K965" t="s">
        <v>23</v>
      </c>
      <c r="L965">
        <v>7</v>
      </c>
      <c r="M965" t="s">
        <v>43</v>
      </c>
      <c r="N965">
        <v>2</v>
      </c>
      <c r="O965" t="s">
        <v>28</v>
      </c>
      <c r="P965">
        <v>273</v>
      </c>
      <c r="T965" s="3">
        <f t="shared" si="31"/>
        <v>13.44</v>
      </c>
      <c r="U965" s="3">
        <f>IF(AND(R965&lt;&gt;"_U",N965&lt;&gt;9999,N965&lt;&gt;999,L965&lt;&gt;"Median"),IFERROR(VLOOKUP(A965,'Region Total'!A:P,16,0),"."),".")</f>
        <v>2031</v>
      </c>
    </row>
    <row r="966" spans="1:21" x14ac:dyDescent="0.3">
      <c r="A966" s="1" t="str">
        <f t="shared" si="30"/>
        <v>2018|Nelson Region|$150,001-$200,000</v>
      </c>
      <c r="B966" t="s">
        <v>18</v>
      </c>
      <c r="C966" t="s">
        <v>19</v>
      </c>
      <c r="D966" t="s">
        <v>20</v>
      </c>
      <c r="E966" t="s">
        <v>21</v>
      </c>
      <c r="F966">
        <v>2018</v>
      </c>
      <c r="G966">
        <v>2018</v>
      </c>
      <c r="H966">
        <v>17</v>
      </c>
      <c r="I966" t="s">
        <v>31</v>
      </c>
      <c r="J966">
        <v>99</v>
      </c>
      <c r="K966" t="s">
        <v>23</v>
      </c>
      <c r="L966">
        <v>7</v>
      </c>
      <c r="M966" t="s">
        <v>43</v>
      </c>
      <c r="N966">
        <v>999</v>
      </c>
      <c r="O966" t="s">
        <v>42</v>
      </c>
      <c r="P966">
        <v>0</v>
      </c>
      <c r="T966" s="3" t="str">
        <f t="shared" si="31"/>
        <v>.</v>
      </c>
      <c r="U966" s="3" t="str">
        <f>IF(AND(R966&lt;&gt;"_U",N966&lt;&gt;9999,N966&lt;&gt;999,L966&lt;&gt;"Median"),IFERROR(VLOOKUP(A966,'Region Total'!A:P,16,0),"."),".")</f>
        <v>.</v>
      </c>
    </row>
    <row r="967" spans="1:21" x14ac:dyDescent="0.3">
      <c r="A967" s="1" t="str">
        <f t="shared" si="30"/>
        <v>2018|Nelson Region|$150,001-$200,000</v>
      </c>
      <c r="B967" t="s">
        <v>18</v>
      </c>
      <c r="C967" t="s">
        <v>19</v>
      </c>
      <c r="D967" t="s">
        <v>20</v>
      </c>
      <c r="E967" t="s">
        <v>21</v>
      </c>
      <c r="F967">
        <v>2018</v>
      </c>
      <c r="G967">
        <v>2018</v>
      </c>
      <c r="H967">
        <v>17</v>
      </c>
      <c r="I967" t="s">
        <v>31</v>
      </c>
      <c r="J967">
        <v>99</v>
      </c>
      <c r="K967" t="s">
        <v>23</v>
      </c>
      <c r="L967">
        <v>7</v>
      </c>
      <c r="M967" t="s">
        <v>43</v>
      </c>
      <c r="N967">
        <v>1</v>
      </c>
      <c r="O967" t="s">
        <v>33</v>
      </c>
      <c r="P967">
        <v>1299</v>
      </c>
      <c r="T967" s="3">
        <f t="shared" si="31"/>
        <v>63.96</v>
      </c>
      <c r="U967" s="3">
        <f>IF(AND(R967&lt;&gt;"_U",N967&lt;&gt;9999,N967&lt;&gt;999,L967&lt;&gt;"Median"),IFERROR(VLOOKUP(A967,'Region Total'!A:P,16,0),"."),".")</f>
        <v>2031</v>
      </c>
    </row>
    <row r="968" spans="1:21" x14ac:dyDescent="0.3">
      <c r="A968" s="1" t="str">
        <f t="shared" si="30"/>
        <v>2018|Nelson Region|$200,001 or more</v>
      </c>
      <c r="B968" t="s">
        <v>18</v>
      </c>
      <c r="C968" t="s">
        <v>19</v>
      </c>
      <c r="D968" t="s">
        <v>20</v>
      </c>
      <c r="E968" t="s">
        <v>21</v>
      </c>
      <c r="F968">
        <v>2018</v>
      </c>
      <c r="G968">
        <v>2018</v>
      </c>
      <c r="H968">
        <v>17</v>
      </c>
      <c r="I968" t="s">
        <v>31</v>
      </c>
      <c r="J968">
        <v>99</v>
      </c>
      <c r="K968" t="s">
        <v>23</v>
      </c>
      <c r="L968">
        <v>8</v>
      </c>
      <c r="M968" t="s">
        <v>27</v>
      </c>
      <c r="N968">
        <v>2</v>
      </c>
      <c r="O968" t="s">
        <v>28</v>
      </c>
      <c r="R968" t="s">
        <v>29</v>
      </c>
      <c r="S968" t="s">
        <v>30</v>
      </c>
      <c r="T968" s="3" t="str">
        <f t="shared" si="31"/>
        <v>.</v>
      </c>
      <c r="U968" s="3" t="str">
        <f>IF(AND(R968&lt;&gt;"_U",N968&lt;&gt;9999,N968&lt;&gt;999,L968&lt;&gt;"Median"),IFERROR(VLOOKUP(A968,'Region Total'!A:P,16,0),"."),".")</f>
        <v>.</v>
      </c>
    </row>
    <row r="969" spans="1:21" x14ac:dyDescent="0.3">
      <c r="A969" s="1" t="str">
        <f t="shared" si="30"/>
        <v>2018|Nelson Region|$200,001 or more</v>
      </c>
      <c r="B969" t="s">
        <v>18</v>
      </c>
      <c r="C969" t="s">
        <v>19</v>
      </c>
      <c r="D969" t="s">
        <v>20</v>
      </c>
      <c r="E969" t="s">
        <v>21</v>
      </c>
      <c r="F969">
        <v>2018</v>
      </c>
      <c r="G969">
        <v>2018</v>
      </c>
      <c r="H969">
        <v>17</v>
      </c>
      <c r="I969" t="s">
        <v>31</v>
      </c>
      <c r="J969">
        <v>99</v>
      </c>
      <c r="K969" t="s">
        <v>23</v>
      </c>
      <c r="L969">
        <v>8</v>
      </c>
      <c r="M969" t="s">
        <v>27</v>
      </c>
      <c r="N969">
        <v>9999</v>
      </c>
      <c r="O969" t="s">
        <v>40</v>
      </c>
      <c r="R969" t="s">
        <v>29</v>
      </c>
      <c r="S969" t="s">
        <v>30</v>
      </c>
      <c r="T969" s="3" t="str">
        <f t="shared" si="31"/>
        <v>.</v>
      </c>
      <c r="U969" s="3" t="str">
        <f>IF(AND(R969&lt;&gt;"_U",N969&lt;&gt;9999,N969&lt;&gt;999,L969&lt;&gt;"Median"),IFERROR(VLOOKUP(A969,'Region Total'!A:P,16,0),"."),".")</f>
        <v>.</v>
      </c>
    </row>
    <row r="970" spans="1:21" x14ac:dyDescent="0.3">
      <c r="A970" s="1" t="str">
        <f t="shared" si="30"/>
        <v>2018|Nelson Region|$200,001 or more</v>
      </c>
      <c r="B970" t="s">
        <v>18</v>
      </c>
      <c r="C970" t="s">
        <v>19</v>
      </c>
      <c r="D970" t="s">
        <v>20</v>
      </c>
      <c r="E970" t="s">
        <v>21</v>
      </c>
      <c r="F970">
        <v>2018</v>
      </c>
      <c r="G970">
        <v>2018</v>
      </c>
      <c r="H970">
        <v>17</v>
      </c>
      <c r="I970" t="s">
        <v>31</v>
      </c>
      <c r="J970">
        <v>99</v>
      </c>
      <c r="K970" t="s">
        <v>23</v>
      </c>
      <c r="L970">
        <v>8</v>
      </c>
      <c r="M970" t="s">
        <v>27</v>
      </c>
      <c r="N970">
        <v>7777</v>
      </c>
      <c r="O970" t="s">
        <v>37</v>
      </c>
      <c r="R970" t="s">
        <v>29</v>
      </c>
      <c r="S970" t="s">
        <v>30</v>
      </c>
      <c r="T970" s="3" t="str">
        <f t="shared" si="31"/>
        <v>.</v>
      </c>
      <c r="U970" s="3" t="str">
        <f>IF(AND(R970&lt;&gt;"_U",N970&lt;&gt;9999,N970&lt;&gt;999,L970&lt;&gt;"Median"),IFERROR(VLOOKUP(A970,'Region Total'!A:P,16,0),"."),".")</f>
        <v>.</v>
      </c>
    </row>
    <row r="971" spans="1:21" x14ac:dyDescent="0.3">
      <c r="A971" s="1" t="str">
        <f t="shared" si="30"/>
        <v>2018|Nelson Region|$200,001 or more</v>
      </c>
      <c r="B971" t="s">
        <v>18</v>
      </c>
      <c r="C971" t="s">
        <v>19</v>
      </c>
      <c r="D971" t="s">
        <v>20</v>
      </c>
      <c r="E971" t="s">
        <v>21</v>
      </c>
      <c r="F971">
        <v>2018</v>
      </c>
      <c r="G971">
        <v>2018</v>
      </c>
      <c r="H971">
        <v>17</v>
      </c>
      <c r="I971" t="s">
        <v>31</v>
      </c>
      <c r="J971">
        <v>99</v>
      </c>
      <c r="K971" t="s">
        <v>23</v>
      </c>
      <c r="L971">
        <v>8</v>
      </c>
      <c r="M971" t="s">
        <v>27</v>
      </c>
      <c r="N971">
        <v>1</v>
      </c>
      <c r="O971" t="s">
        <v>33</v>
      </c>
      <c r="R971" t="s">
        <v>29</v>
      </c>
      <c r="S971" t="s">
        <v>30</v>
      </c>
      <c r="T971" s="3" t="str">
        <f t="shared" si="31"/>
        <v>.</v>
      </c>
      <c r="U971" s="3" t="str">
        <f>IF(AND(R971&lt;&gt;"_U",N971&lt;&gt;9999,N971&lt;&gt;999,L971&lt;&gt;"Median"),IFERROR(VLOOKUP(A971,'Region Total'!A:P,16,0),"."),".")</f>
        <v>.</v>
      </c>
    </row>
    <row r="972" spans="1:21" x14ac:dyDescent="0.3">
      <c r="A972" s="1" t="str">
        <f t="shared" si="30"/>
        <v>2018|Nelson Region|$200,001 or more</v>
      </c>
      <c r="B972" t="s">
        <v>18</v>
      </c>
      <c r="C972" t="s">
        <v>19</v>
      </c>
      <c r="D972" t="s">
        <v>20</v>
      </c>
      <c r="E972" t="s">
        <v>21</v>
      </c>
      <c r="F972">
        <v>2018</v>
      </c>
      <c r="G972">
        <v>2018</v>
      </c>
      <c r="H972">
        <v>17</v>
      </c>
      <c r="I972" t="s">
        <v>31</v>
      </c>
      <c r="J972">
        <v>99</v>
      </c>
      <c r="K972" t="s">
        <v>23</v>
      </c>
      <c r="L972">
        <v>8</v>
      </c>
      <c r="M972" t="s">
        <v>27</v>
      </c>
      <c r="N972">
        <v>3</v>
      </c>
      <c r="O972" t="s">
        <v>25</v>
      </c>
      <c r="R972" t="s">
        <v>29</v>
      </c>
      <c r="S972" t="s">
        <v>30</v>
      </c>
      <c r="T972" s="3" t="str">
        <f t="shared" si="31"/>
        <v>.</v>
      </c>
      <c r="U972" s="3" t="str">
        <f>IF(AND(R972&lt;&gt;"_U",N972&lt;&gt;9999,N972&lt;&gt;999,L972&lt;&gt;"Median"),IFERROR(VLOOKUP(A972,'Region Total'!A:P,16,0),"."),".")</f>
        <v>.</v>
      </c>
    </row>
    <row r="973" spans="1:21" x14ac:dyDescent="0.3">
      <c r="A973" s="1" t="str">
        <f t="shared" si="30"/>
        <v>2018|Nelson Region|$200,001 or more</v>
      </c>
      <c r="B973" t="s">
        <v>18</v>
      </c>
      <c r="C973" t="s">
        <v>19</v>
      </c>
      <c r="D973" t="s">
        <v>20</v>
      </c>
      <c r="E973" t="s">
        <v>21</v>
      </c>
      <c r="F973">
        <v>2018</v>
      </c>
      <c r="G973">
        <v>2018</v>
      </c>
      <c r="H973">
        <v>17</v>
      </c>
      <c r="I973" t="s">
        <v>31</v>
      </c>
      <c r="J973">
        <v>99</v>
      </c>
      <c r="K973" t="s">
        <v>23</v>
      </c>
      <c r="L973">
        <v>8</v>
      </c>
      <c r="M973" t="s">
        <v>27</v>
      </c>
      <c r="N973">
        <v>999</v>
      </c>
      <c r="O973" t="s">
        <v>42</v>
      </c>
      <c r="R973" t="s">
        <v>29</v>
      </c>
      <c r="S973" t="s">
        <v>30</v>
      </c>
      <c r="T973" s="3" t="str">
        <f t="shared" si="31"/>
        <v>.</v>
      </c>
      <c r="U973" s="3" t="str">
        <f>IF(AND(R973&lt;&gt;"_U",N973&lt;&gt;9999,N973&lt;&gt;999,L973&lt;&gt;"Median"),IFERROR(VLOOKUP(A973,'Region Total'!A:P,16,0),"."),".")</f>
        <v>.</v>
      </c>
    </row>
    <row r="974" spans="1:21" x14ac:dyDescent="0.3">
      <c r="A974" s="1" t="str">
        <f t="shared" si="30"/>
        <v>2018|Nelson Region|Total stated - total household income</v>
      </c>
      <c r="B974" t="s">
        <v>18</v>
      </c>
      <c r="C974" t="s">
        <v>19</v>
      </c>
      <c r="D974" t="s">
        <v>20</v>
      </c>
      <c r="E974" t="s">
        <v>21</v>
      </c>
      <c r="F974">
        <v>2018</v>
      </c>
      <c r="G974">
        <v>2018</v>
      </c>
      <c r="H974">
        <v>17</v>
      </c>
      <c r="I974" t="s">
        <v>31</v>
      </c>
      <c r="J974">
        <v>99</v>
      </c>
      <c r="K974" t="s">
        <v>23</v>
      </c>
      <c r="L974">
        <v>77</v>
      </c>
      <c r="M974" t="s">
        <v>32</v>
      </c>
      <c r="N974">
        <v>7777</v>
      </c>
      <c r="O974" t="s">
        <v>37</v>
      </c>
      <c r="P974">
        <v>18441</v>
      </c>
      <c r="T974" s="3">
        <f t="shared" si="31"/>
        <v>100</v>
      </c>
      <c r="U974" s="3">
        <f>IF(AND(R974&lt;&gt;"_U",N974&lt;&gt;9999,N974&lt;&gt;999,L974&lt;&gt;"Median"),IFERROR(VLOOKUP(A974,'Region Total'!A:P,16,0),"."),".")</f>
        <v>18441</v>
      </c>
    </row>
    <row r="975" spans="1:21" x14ac:dyDescent="0.3">
      <c r="A975" s="1" t="str">
        <f t="shared" si="30"/>
        <v>2018|Nelson Region|Total stated - total household income</v>
      </c>
      <c r="B975" t="s">
        <v>18</v>
      </c>
      <c r="C975" t="s">
        <v>19</v>
      </c>
      <c r="D975" t="s">
        <v>20</v>
      </c>
      <c r="E975" t="s">
        <v>21</v>
      </c>
      <c r="F975">
        <v>2018</v>
      </c>
      <c r="G975">
        <v>2018</v>
      </c>
      <c r="H975">
        <v>17</v>
      </c>
      <c r="I975" t="s">
        <v>31</v>
      </c>
      <c r="J975">
        <v>99</v>
      </c>
      <c r="K975" t="s">
        <v>23</v>
      </c>
      <c r="L975">
        <v>77</v>
      </c>
      <c r="M975" t="s">
        <v>32</v>
      </c>
      <c r="N975">
        <v>3</v>
      </c>
      <c r="O975" t="s">
        <v>25</v>
      </c>
      <c r="P975">
        <v>2235</v>
      </c>
      <c r="T975" s="3">
        <f t="shared" si="31"/>
        <v>12.12</v>
      </c>
      <c r="U975" s="3">
        <f>IF(AND(R975&lt;&gt;"_U",N975&lt;&gt;9999,N975&lt;&gt;999,L975&lt;&gt;"Median"),IFERROR(VLOOKUP(A975,'Region Total'!A:P,16,0),"."),".")</f>
        <v>18441</v>
      </c>
    </row>
    <row r="976" spans="1:21" x14ac:dyDescent="0.3">
      <c r="A976" s="1" t="str">
        <f t="shared" si="30"/>
        <v>2018|Nelson Region|Total stated - total household income</v>
      </c>
      <c r="B976" t="s">
        <v>18</v>
      </c>
      <c r="C976" t="s">
        <v>19</v>
      </c>
      <c r="D976" t="s">
        <v>20</v>
      </c>
      <c r="E976" t="s">
        <v>21</v>
      </c>
      <c r="F976">
        <v>2018</v>
      </c>
      <c r="G976">
        <v>2018</v>
      </c>
      <c r="H976">
        <v>17</v>
      </c>
      <c r="I976" t="s">
        <v>31</v>
      </c>
      <c r="J976">
        <v>99</v>
      </c>
      <c r="K976" t="s">
        <v>23</v>
      </c>
      <c r="L976">
        <v>77</v>
      </c>
      <c r="M976" t="s">
        <v>32</v>
      </c>
      <c r="N976">
        <v>999</v>
      </c>
      <c r="O976" t="s">
        <v>42</v>
      </c>
      <c r="P976">
        <v>0</v>
      </c>
      <c r="T976" s="3" t="str">
        <f t="shared" si="31"/>
        <v>.</v>
      </c>
      <c r="U976" s="3" t="str">
        <f>IF(AND(R976&lt;&gt;"_U",N976&lt;&gt;9999,N976&lt;&gt;999,L976&lt;&gt;"Median"),IFERROR(VLOOKUP(A976,'Region Total'!A:P,16,0),"."),".")</f>
        <v>.</v>
      </c>
    </row>
    <row r="977" spans="1:21" x14ac:dyDescent="0.3">
      <c r="A977" s="1" t="str">
        <f t="shared" si="30"/>
        <v>2018|Nelson Region|Total stated - total household income</v>
      </c>
      <c r="B977" t="s">
        <v>18</v>
      </c>
      <c r="C977" t="s">
        <v>19</v>
      </c>
      <c r="D977" t="s">
        <v>20</v>
      </c>
      <c r="E977" t="s">
        <v>21</v>
      </c>
      <c r="F977">
        <v>2018</v>
      </c>
      <c r="G977">
        <v>2018</v>
      </c>
      <c r="H977">
        <v>17</v>
      </c>
      <c r="I977" t="s">
        <v>31</v>
      </c>
      <c r="J977">
        <v>99</v>
      </c>
      <c r="K977" t="s">
        <v>23</v>
      </c>
      <c r="L977">
        <v>77</v>
      </c>
      <c r="M977" t="s">
        <v>32</v>
      </c>
      <c r="N977">
        <v>1</v>
      </c>
      <c r="O977" t="s">
        <v>33</v>
      </c>
      <c r="P977">
        <v>10527</v>
      </c>
      <c r="T977" s="3">
        <f t="shared" si="31"/>
        <v>57.08</v>
      </c>
      <c r="U977" s="3">
        <f>IF(AND(R977&lt;&gt;"_U",N977&lt;&gt;9999,N977&lt;&gt;999,L977&lt;&gt;"Median"),IFERROR(VLOOKUP(A977,'Region Total'!A:P,16,0),"."),".")</f>
        <v>18441</v>
      </c>
    </row>
    <row r="978" spans="1:21" x14ac:dyDescent="0.3">
      <c r="A978" s="1" t="str">
        <f t="shared" si="30"/>
        <v>2018|Nelson Region|Total stated - total household income</v>
      </c>
      <c r="B978" t="s">
        <v>18</v>
      </c>
      <c r="C978" t="s">
        <v>19</v>
      </c>
      <c r="D978" t="s">
        <v>20</v>
      </c>
      <c r="E978" t="s">
        <v>21</v>
      </c>
      <c r="F978">
        <v>2018</v>
      </c>
      <c r="G978">
        <v>2018</v>
      </c>
      <c r="H978">
        <v>17</v>
      </c>
      <c r="I978" t="s">
        <v>31</v>
      </c>
      <c r="J978">
        <v>99</v>
      </c>
      <c r="K978" t="s">
        <v>23</v>
      </c>
      <c r="L978">
        <v>77</v>
      </c>
      <c r="M978" t="s">
        <v>32</v>
      </c>
      <c r="N978">
        <v>9999</v>
      </c>
      <c r="O978" t="s">
        <v>40</v>
      </c>
      <c r="P978">
        <v>18441</v>
      </c>
      <c r="T978" s="3" t="str">
        <f t="shared" si="31"/>
        <v>.</v>
      </c>
      <c r="U978" s="3" t="str">
        <f>IF(AND(R978&lt;&gt;"_U",N978&lt;&gt;9999,N978&lt;&gt;999,L978&lt;&gt;"Median"),IFERROR(VLOOKUP(A978,'Region Total'!A:P,16,0),"."),".")</f>
        <v>.</v>
      </c>
    </row>
    <row r="979" spans="1:21" x14ac:dyDescent="0.3">
      <c r="A979" s="1" t="str">
        <f t="shared" si="30"/>
        <v>2018|Nelson Region|Total stated - total household income</v>
      </c>
      <c r="B979" t="s">
        <v>18</v>
      </c>
      <c r="C979" t="s">
        <v>19</v>
      </c>
      <c r="D979" t="s">
        <v>20</v>
      </c>
      <c r="E979" t="s">
        <v>21</v>
      </c>
      <c r="F979">
        <v>2018</v>
      </c>
      <c r="G979">
        <v>2018</v>
      </c>
      <c r="H979">
        <v>17</v>
      </c>
      <c r="I979" t="s">
        <v>31</v>
      </c>
      <c r="J979">
        <v>99</v>
      </c>
      <c r="K979" t="s">
        <v>23</v>
      </c>
      <c r="L979">
        <v>77</v>
      </c>
      <c r="M979" t="s">
        <v>32</v>
      </c>
      <c r="N979">
        <v>2</v>
      </c>
      <c r="O979" t="s">
        <v>28</v>
      </c>
      <c r="P979">
        <v>5676</v>
      </c>
      <c r="T979" s="3">
        <f t="shared" si="31"/>
        <v>30.78</v>
      </c>
      <c r="U979" s="3">
        <f>IF(AND(R979&lt;&gt;"_U",N979&lt;&gt;9999,N979&lt;&gt;999,L979&lt;&gt;"Median"),IFERROR(VLOOKUP(A979,'Region Total'!A:P,16,0),"."),".")</f>
        <v>18441</v>
      </c>
    </row>
    <row r="980" spans="1:21" x14ac:dyDescent="0.3">
      <c r="A980" s="1" t="str">
        <f t="shared" si="30"/>
        <v>2018|Nelson Region|Total - total household income</v>
      </c>
      <c r="B980" t="s">
        <v>18</v>
      </c>
      <c r="C980" t="s">
        <v>19</v>
      </c>
      <c r="D980" t="s">
        <v>20</v>
      </c>
      <c r="E980" t="s">
        <v>21</v>
      </c>
      <c r="F980">
        <v>2018</v>
      </c>
      <c r="G980">
        <v>2018</v>
      </c>
      <c r="H980">
        <v>17</v>
      </c>
      <c r="I980" t="s">
        <v>31</v>
      </c>
      <c r="J980">
        <v>99</v>
      </c>
      <c r="K980" t="s">
        <v>23</v>
      </c>
      <c r="L980">
        <v>99</v>
      </c>
      <c r="M980" t="s">
        <v>48</v>
      </c>
      <c r="N980">
        <v>7777</v>
      </c>
      <c r="O980" t="s">
        <v>37</v>
      </c>
      <c r="P980">
        <v>19818</v>
      </c>
      <c r="T980" s="3">
        <f t="shared" si="31"/>
        <v>100</v>
      </c>
      <c r="U980" s="3">
        <f>IF(AND(R980&lt;&gt;"_U",N980&lt;&gt;9999,N980&lt;&gt;999,L980&lt;&gt;"Median"),IFERROR(VLOOKUP(A980,'Region Total'!A:P,16,0),"."),".")</f>
        <v>19818</v>
      </c>
    </row>
    <row r="981" spans="1:21" x14ac:dyDescent="0.3">
      <c r="A981" s="1" t="str">
        <f t="shared" si="30"/>
        <v>2018|Nelson Region|Total - total household income</v>
      </c>
      <c r="B981" t="s">
        <v>18</v>
      </c>
      <c r="C981" t="s">
        <v>19</v>
      </c>
      <c r="D981" t="s">
        <v>20</v>
      </c>
      <c r="E981" t="s">
        <v>21</v>
      </c>
      <c r="F981">
        <v>2018</v>
      </c>
      <c r="G981">
        <v>2018</v>
      </c>
      <c r="H981">
        <v>17</v>
      </c>
      <c r="I981" t="s">
        <v>31</v>
      </c>
      <c r="J981">
        <v>99</v>
      </c>
      <c r="K981" t="s">
        <v>23</v>
      </c>
      <c r="L981">
        <v>99</v>
      </c>
      <c r="M981" t="s">
        <v>48</v>
      </c>
      <c r="N981">
        <v>999</v>
      </c>
      <c r="O981" t="s">
        <v>42</v>
      </c>
      <c r="P981">
        <v>3</v>
      </c>
      <c r="T981" s="3" t="str">
        <f t="shared" si="31"/>
        <v>.</v>
      </c>
      <c r="U981" s="3" t="str">
        <f>IF(AND(R981&lt;&gt;"_U",N981&lt;&gt;9999,N981&lt;&gt;999,L981&lt;&gt;"Median"),IFERROR(VLOOKUP(A981,'Region Total'!A:P,16,0),"."),".")</f>
        <v>.</v>
      </c>
    </row>
    <row r="982" spans="1:21" x14ac:dyDescent="0.3">
      <c r="A982" s="1" t="str">
        <f t="shared" si="30"/>
        <v>2018|Nelson Region|Total - total household income</v>
      </c>
      <c r="B982" t="s">
        <v>18</v>
      </c>
      <c r="C982" t="s">
        <v>19</v>
      </c>
      <c r="D982" t="s">
        <v>20</v>
      </c>
      <c r="E982" t="s">
        <v>21</v>
      </c>
      <c r="F982">
        <v>2018</v>
      </c>
      <c r="G982">
        <v>2018</v>
      </c>
      <c r="H982">
        <v>17</v>
      </c>
      <c r="I982" t="s">
        <v>31</v>
      </c>
      <c r="J982">
        <v>99</v>
      </c>
      <c r="K982" t="s">
        <v>23</v>
      </c>
      <c r="L982">
        <v>99</v>
      </c>
      <c r="M982" t="s">
        <v>48</v>
      </c>
      <c r="N982">
        <v>1</v>
      </c>
      <c r="O982" t="s">
        <v>33</v>
      </c>
      <c r="P982">
        <v>11220</v>
      </c>
      <c r="T982" s="3">
        <f t="shared" si="31"/>
        <v>56.62</v>
      </c>
      <c r="U982" s="3">
        <f>IF(AND(R982&lt;&gt;"_U",N982&lt;&gt;9999,N982&lt;&gt;999,L982&lt;&gt;"Median"),IFERROR(VLOOKUP(A982,'Region Total'!A:P,16,0),"."),".")</f>
        <v>19818</v>
      </c>
    </row>
    <row r="983" spans="1:21" x14ac:dyDescent="0.3">
      <c r="A983" s="1" t="str">
        <f t="shared" si="30"/>
        <v>2018|Nelson Region|Total - total household income</v>
      </c>
      <c r="B983" t="s">
        <v>18</v>
      </c>
      <c r="C983" t="s">
        <v>19</v>
      </c>
      <c r="D983" t="s">
        <v>20</v>
      </c>
      <c r="E983" t="s">
        <v>21</v>
      </c>
      <c r="F983">
        <v>2018</v>
      </c>
      <c r="G983">
        <v>2018</v>
      </c>
      <c r="H983">
        <v>17</v>
      </c>
      <c r="I983" t="s">
        <v>31</v>
      </c>
      <c r="J983">
        <v>99</v>
      </c>
      <c r="K983" t="s">
        <v>23</v>
      </c>
      <c r="L983">
        <v>99</v>
      </c>
      <c r="M983" t="s">
        <v>48</v>
      </c>
      <c r="N983">
        <v>3</v>
      </c>
      <c r="O983" t="s">
        <v>25</v>
      </c>
      <c r="P983">
        <v>2388</v>
      </c>
      <c r="T983" s="3">
        <f t="shared" si="31"/>
        <v>12.05</v>
      </c>
      <c r="U983" s="3">
        <f>IF(AND(R983&lt;&gt;"_U",N983&lt;&gt;9999,N983&lt;&gt;999,L983&lt;&gt;"Median"),IFERROR(VLOOKUP(A983,'Region Total'!A:P,16,0),"."),".")</f>
        <v>19818</v>
      </c>
    </row>
    <row r="984" spans="1:21" x14ac:dyDescent="0.3">
      <c r="A984" s="1" t="str">
        <f t="shared" si="30"/>
        <v>2018|Nelson Region|Total - total household income</v>
      </c>
      <c r="B984" t="s">
        <v>18</v>
      </c>
      <c r="C984" t="s">
        <v>19</v>
      </c>
      <c r="D984" t="s">
        <v>20</v>
      </c>
      <c r="E984" t="s">
        <v>21</v>
      </c>
      <c r="F984">
        <v>2018</v>
      </c>
      <c r="G984">
        <v>2018</v>
      </c>
      <c r="H984">
        <v>17</v>
      </c>
      <c r="I984" t="s">
        <v>31</v>
      </c>
      <c r="J984">
        <v>99</v>
      </c>
      <c r="K984" t="s">
        <v>23</v>
      </c>
      <c r="L984">
        <v>99</v>
      </c>
      <c r="M984" t="s">
        <v>48</v>
      </c>
      <c r="N984">
        <v>2</v>
      </c>
      <c r="O984" t="s">
        <v>28</v>
      </c>
      <c r="P984">
        <v>6210</v>
      </c>
      <c r="T984" s="3">
        <f t="shared" si="31"/>
        <v>31.34</v>
      </c>
      <c r="U984" s="3">
        <f>IF(AND(R984&lt;&gt;"_U",N984&lt;&gt;9999,N984&lt;&gt;999,L984&lt;&gt;"Median"),IFERROR(VLOOKUP(A984,'Region Total'!A:P,16,0),"."),".")</f>
        <v>19818</v>
      </c>
    </row>
    <row r="985" spans="1:21" x14ac:dyDescent="0.3">
      <c r="A985" s="1" t="str">
        <f t="shared" si="30"/>
        <v>2018|Nelson Region|Total - total household income</v>
      </c>
      <c r="B985" t="s">
        <v>18</v>
      </c>
      <c r="C985" t="s">
        <v>19</v>
      </c>
      <c r="D985" t="s">
        <v>20</v>
      </c>
      <c r="E985" t="s">
        <v>21</v>
      </c>
      <c r="F985">
        <v>2018</v>
      </c>
      <c r="G985">
        <v>2018</v>
      </c>
      <c r="H985">
        <v>17</v>
      </c>
      <c r="I985" t="s">
        <v>31</v>
      </c>
      <c r="J985">
        <v>99</v>
      </c>
      <c r="K985" t="s">
        <v>23</v>
      </c>
      <c r="L985">
        <v>99</v>
      </c>
      <c r="M985" t="s">
        <v>48</v>
      </c>
      <c r="N985">
        <v>9999</v>
      </c>
      <c r="O985" t="s">
        <v>40</v>
      </c>
      <c r="P985">
        <v>19821</v>
      </c>
      <c r="T985" s="3" t="str">
        <f t="shared" si="31"/>
        <v>.</v>
      </c>
      <c r="U985" s="3" t="str">
        <f>IF(AND(R985&lt;&gt;"_U",N985&lt;&gt;9999,N985&lt;&gt;999,L985&lt;&gt;"Median"),IFERROR(VLOOKUP(A985,'Region Total'!A:P,16,0),"."),".")</f>
        <v>.</v>
      </c>
    </row>
    <row r="986" spans="1:21" x14ac:dyDescent="0.3">
      <c r="A986" s="1" t="str">
        <f t="shared" si="30"/>
        <v>2018|Nelson Region|Median ($) - total household income</v>
      </c>
      <c r="B986" t="s">
        <v>18</v>
      </c>
      <c r="C986" t="s">
        <v>19</v>
      </c>
      <c r="D986" t="s">
        <v>20</v>
      </c>
      <c r="E986" t="s">
        <v>21</v>
      </c>
      <c r="F986">
        <v>2018</v>
      </c>
      <c r="G986">
        <v>2018</v>
      </c>
      <c r="H986">
        <v>17</v>
      </c>
      <c r="I986" t="s">
        <v>31</v>
      </c>
      <c r="J986">
        <v>99</v>
      </c>
      <c r="K986" t="s">
        <v>23</v>
      </c>
      <c r="L986" t="s">
        <v>56</v>
      </c>
      <c r="M986" t="s">
        <v>57</v>
      </c>
      <c r="N986">
        <v>2</v>
      </c>
      <c r="O986" t="s">
        <v>28</v>
      </c>
      <c r="P986">
        <v>47600</v>
      </c>
      <c r="T986" s="3" t="str">
        <f t="shared" si="31"/>
        <v>.</v>
      </c>
      <c r="U986" s="3" t="str">
        <f>IF(AND(R986&lt;&gt;"_U",N986&lt;&gt;9999,N986&lt;&gt;999,L986&lt;&gt;"Median"),IFERROR(VLOOKUP(A986,'Region Total'!A:P,16,0),"."),".")</f>
        <v>.</v>
      </c>
    </row>
    <row r="987" spans="1:21" x14ac:dyDescent="0.3">
      <c r="A987" s="1" t="str">
        <f t="shared" si="30"/>
        <v>2018|Nelson Region|Median ($) - total household income</v>
      </c>
      <c r="B987" t="s">
        <v>18</v>
      </c>
      <c r="C987" t="s">
        <v>19</v>
      </c>
      <c r="D987" t="s">
        <v>20</v>
      </c>
      <c r="E987" t="s">
        <v>21</v>
      </c>
      <c r="F987">
        <v>2018</v>
      </c>
      <c r="G987">
        <v>2018</v>
      </c>
      <c r="H987">
        <v>17</v>
      </c>
      <c r="I987" t="s">
        <v>31</v>
      </c>
      <c r="J987">
        <v>99</v>
      </c>
      <c r="K987" t="s">
        <v>23</v>
      </c>
      <c r="L987" t="s">
        <v>56</v>
      </c>
      <c r="M987" t="s">
        <v>57</v>
      </c>
      <c r="N987">
        <v>7777</v>
      </c>
      <c r="O987" t="s">
        <v>37</v>
      </c>
      <c r="P987">
        <v>63300</v>
      </c>
      <c r="T987" s="3" t="str">
        <f t="shared" si="31"/>
        <v>.</v>
      </c>
      <c r="U987" s="3" t="str">
        <f>IF(AND(R987&lt;&gt;"_U",N987&lt;&gt;9999,N987&lt;&gt;999,L987&lt;&gt;"Median"),IFERROR(VLOOKUP(A987,'Region Total'!A:P,16,0),"."),".")</f>
        <v>.</v>
      </c>
    </row>
    <row r="988" spans="1:21" x14ac:dyDescent="0.3">
      <c r="A988" s="1" t="str">
        <f t="shared" si="30"/>
        <v>2018|Nelson Region|Median ($) - total household income</v>
      </c>
      <c r="B988" t="s">
        <v>18</v>
      </c>
      <c r="C988" t="s">
        <v>19</v>
      </c>
      <c r="D988" t="s">
        <v>20</v>
      </c>
      <c r="E988" t="s">
        <v>21</v>
      </c>
      <c r="F988">
        <v>2018</v>
      </c>
      <c r="G988">
        <v>2018</v>
      </c>
      <c r="H988">
        <v>17</v>
      </c>
      <c r="I988" t="s">
        <v>31</v>
      </c>
      <c r="J988">
        <v>99</v>
      </c>
      <c r="K988" t="s">
        <v>23</v>
      </c>
      <c r="L988" t="s">
        <v>56</v>
      </c>
      <c r="M988" t="s">
        <v>57</v>
      </c>
      <c r="N988">
        <v>3</v>
      </c>
      <c r="O988" t="s">
        <v>25</v>
      </c>
      <c r="P988">
        <v>74200</v>
      </c>
      <c r="T988" s="3" t="str">
        <f t="shared" si="31"/>
        <v>.</v>
      </c>
      <c r="U988" s="3" t="str">
        <f>IF(AND(R988&lt;&gt;"_U",N988&lt;&gt;9999,N988&lt;&gt;999,L988&lt;&gt;"Median"),IFERROR(VLOOKUP(A988,'Region Total'!A:P,16,0),"."),".")</f>
        <v>.</v>
      </c>
    </row>
    <row r="989" spans="1:21" x14ac:dyDescent="0.3">
      <c r="A989" s="1" t="str">
        <f t="shared" si="30"/>
        <v>2018|Nelson Region|Median ($) - total household income</v>
      </c>
      <c r="B989" t="s">
        <v>18</v>
      </c>
      <c r="C989" t="s">
        <v>19</v>
      </c>
      <c r="D989" t="s">
        <v>20</v>
      </c>
      <c r="E989" t="s">
        <v>21</v>
      </c>
      <c r="F989">
        <v>2018</v>
      </c>
      <c r="G989">
        <v>2018</v>
      </c>
      <c r="H989">
        <v>17</v>
      </c>
      <c r="I989" t="s">
        <v>31</v>
      </c>
      <c r="J989">
        <v>99</v>
      </c>
      <c r="K989" t="s">
        <v>23</v>
      </c>
      <c r="L989" t="s">
        <v>56</v>
      </c>
      <c r="M989" t="s">
        <v>57</v>
      </c>
      <c r="N989">
        <v>9999</v>
      </c>
      <c r="O989" t="s">
        <v>40</v>
      </c>
      <c r="P989">
        <v>63300</v>
      </c>
      <c r="T989" s="3" t="str">
        <f t="shared" si="31"/>
        <v>.</v>
      </c>
      <c r="U989" s="3" t="str">
        <f>IF(AND(R989&lt;&gt;"_U",N989&lt;&gt;9999,N989&lt;&gt;999,L989&lt;&gt;"Median"),IFERROR(VLOOKUP(A989,'Region Total'!A:P,16,0),"."),".")</f>
        <v>.</v>
      </c>
    </row>
    <row r="990" spans="1:21" x14ac:dyDescent="0.3">
      <c r="A990" s="1" t="str">
        <f t="shared" si="30"/>
        <v>2018|Nelson Region|Median ($) - total household income</v>
      </c>
      <c r="B990" t="s">
        <v>18</v>
      </c>
      <c r="C990" t="s">
        <v>19</v>
      </c>
      <c r="D990" t="s">
        <v>20</v>
      </c>
      <c r="E990" t="s">
        <v>21</v>
      </c>
      <c r="F990">
        <v>2018</v>
      </c>
      <c r="G990">
        <v>2018</v>
      </c>
      <c r="H990">
        <v>17</v>
      </c>
      <c r="I990" t="s">
        <v>31</v>
      </c>
      <c r="J990">
        <v>99</v>
      </c>
      <c r="K990" t="s">
        <v>23</v>
      </c>
      <c r="L990" t="s">
        <v>56</v>
      </c>
      <c r="M990" t="s">
        <v>57</v>
      </c>
      <c r="N990">
        <v>1</v>
      </c>
      <c r="O990" t="s">
        <v>33</v>
      </c>
      <c r="P990">
        <v>71300</v>
      </c>
      <c r="T990" s="3" t="str">
        <f t="shared" si="31"/>
        <v>.</v>
      </c>
      <c r="U990" s="3" t="str">
        <f>IF(AND(R990&lt;&gt;"_U",N990&lt;&gt;9999,N990&lt;&gt;999,L990&lt;&gt;"Median"),IFERROR(VLOOKUP(A990,'Region Total'!A:P,16,0),"."),".")</f>
        <v>.</v>
      </c>
    </row>
    <row r="991" spans="1:21" x14ac:dyDescent="0.3">
      <c r="A991" s="1" t="str">
        <f t="shared" si="30"/>
        <v>2018|Nelson Region|Median ($) - total household income</v>
      </c>
      <c r="B991" t="s">
        <v>18</v>
      </c>
      <c r="C991" t="s">
        <v>19</v>
      </c>
      <c r="D991" t="s">
        <v>20</v>
      </c>
      <c r="E991" t="s">
        <v>21</v>
      </c>
      <c r="F991">
        <v>2018</v>
      </c>
      <c r="G991">
        <v>2018</v>
      </c>
      <c r="H991">
        <v>17</v>
      </c>
      <c r="I991" t="s">
        <v>31</v>
      </c>
      <c r="J991">
        <v>99</v>
      </c>
      <c r="K991" t="s">
        <v>23</v>
      </c>
      <c r="L991" t="s">
        <v>56</v>
      </c>
      <c r="M991" t="s">
        <v>57</v>
      </c>
      <c r="N991">
        <v>999</v>
      </c>
      <c r="O991" t="s">
        <v>42</v>
      </c>
      <c r="R991" t="s">
        <v>61</v>
      </c>
      <c r="S991" t="s">
        <v>62</v>
      </c>
      <c r="T991" s="3" t="str">
        <f t="shared" si="31"/>
        <v>.</v>
      </c>
      <c r="U991" s="3" t="str">
        <f>IF(AND(R991&lt;&gt;"_U",N991&lt;&gt;9999,N991&lt;&gt;999,L991&lt;&gt;"Median"),IFERROR(VLOOKUP(A991,'Region Total'!A:P,16,0),"."),".")</f>
        <v>.</v>
      </c>
    </row>
    <row r="992" spans="1:21" x14ac:dyDescent="0.3">
      <c r="A992" s="1" t="str">
        <f t="shared" si="30"/>
        <v>2018|Marlborough Region|$20,000 or less</v>
      </c>
      <c r="B992" t="s">
        <v>18</v>
      </c>
      <c r="C992" t="s">
        <v>19</v>
      </c>
      <c r="D992" t="s">
        <v>20</v>
      </c>
      <c r="E992" t="s">
        <v>21</v>
      </c>
      <c r="F992">
        <v>2018</v>
      </c>
      <c r="G992">
        <v>2018</v>
      </c>
      <c r="H992">
        <v>18</v>
      </c>
      <c r="I992" t="s">
        <v>49</v>
      </c>
      <c r="J992">
        <v>99</v>
      </c>
      <c r="K992" t="s">
        <v>23</v>
      </c>
      <c r="L992">
        <v>1</v>
      </c>
      <c r="M992" t="s">
        <v>39</v>
      </c>
      <c r="N992">
        <v>7777</v>
      </c>
      <c r="O992" t="s">
        <v>37</v>
      </c>
      <c r="P992">
        <v>1434</v>
      </c>
      <c r="T992" s="3">
        <f t="shared" si="31"/>
        <v>100</v>
      </c>
      <c r="U992" s="3">
        <f>IF(AND(R992&lt;&gt;"_U",N992&lt;&gt;9999,N992&lt;&gt;999,L992&lt;&gt;"Median"),IFERROR(VLOOKUP(A992,'Region Total'!A:P,16,0),"."),".")</f>
        <v>1434</v>
      </c>
    </row>
    <row r="993" spans="1:21" x14ac:dyDescent="0.3">
      <c r="A993" s="1" t="str">
        <f t="shared" si="30"/>
        <v>2018|Marlborough Region|$20,000 or less</v>
      </c>
      <c r="B993" t="s">
        <v>18</v>
      </c>
      <c r="C993" t="s">
        <v>19</v>
      </c>
      <c r="D993" t="s">
        <v>20</v>
      </c>
      <c r="E993" t="s">
        <v>21</v>
      </c>
      <c r="F993">
        <v>2018</v>
      </c>
      <c r="G993">
        <v>2018</v>
      </c>
      <c r="H993">
        <v>18</v>
      </c>
      <c r="I993" t="s">
        <v>49</v>
      </c>
      <c r="J993">
        <v>99</v>
      </c>
      <c r="K993" t="s">
        <v>23</v>
      </c>
      <c r="L993">
        <v>1</v>
      </c>
      <c r="M993" t="s">
        <v>39</v>
      </c>
      <c r="N993">
        <v>9999</v>
      </c>
      <c r="O993" t="s">
        <v>40</v>
      </c>
      <c r="P993">
        <v>1434</v>
      </c>
      <c r="T993" s="3" t="str">
        <f t="shared" si="31"/>
        <v>.</v>
      </c>
      <c r="U993" s="3" t="str">
        <f>IF(AND(R993&lt;&gt;"_U",N993&lt;&gt;9999,N993&lt;&gt;999,L993&lt;&gt;"Median"),IFERROR(VLOOKUP(A993,'Region Total'!A:P,16,0),"."),".")</f>
        <v>.</v>
      </c>
    </row>
    <row r="994" spans="1:21" x14ac:dyDescent="0.3">
      <c r="A994" s="1" t="str">
        <f t="shared" si="30"/>
        <v>2018|Marlborough Region|$20,000 or less</v>
      </c>
      <c r="B994" t="s">
        <v>18</v>
      </c>
      <c r="C994" t="s">
        <v>19</v>
      </c>
      <c r="D994" t="s">
        <v>20</v>
      </c>
      <c r="E994" t="s">
        <v>21</v>
      </c>
      <c r="F994">
        <v>2018</v>
      </c>
      <c r="G994">
        <v>2018</v>
      </c>
      <c r="H994">
        <v>18</v>
      </c>
      <c r="I994" t="s">
        <v>49</v>
      </c>
      <c r="J994">
        <v>99</v>
      </c>
      <c r="K994" t="s">
        <v>23</v>
      </c>
      <c r="L994">
        <v>1</v>
      </c>
      <c r="M994" t="s">
        <v>39</v>
      </c>
      <c r="N994">
        <v>3</v>
      </c>
      <c r="O994" t="s">
        <v>25</v>
      </c>
      <c r="P994">
        <v>153</v>
      </c>
      <c r="T994" s="3">
        <f t="shared" si="31"/>
        <v>10.67</v>
      </c>
      <c r="U994" s="3">
        <f>IF(AND(R994&lt;&gt;"_U",N994&lt;&gt;9999,N994&lt;&gt;999,L994&lt;&gt;"Median"),IFERROR(VLOOKUP(A994,'Region Total'!A:P,16,0),"."),".")</f>
        <v>1434</v>
      </c>
    </row>
    <row r="995" spans="1:21" x14ac:dyDescent="0.3">
      <c r="A995" s="1" t="str">
        <f t="shared" si="30"/>
        <v>2018|Marlborough Region|$20,000 or less</v>
      </c>
      <c r="B995" t="s">
        <v>18</v>
      </c>
      <c r="C995" t="s">
        <v>19</v>
      </c>
      <c r="D995" t="s">
        <v>20</v>
      </c>
      <c r="E995" t="s">
        <v>21</v>
      </c>
      <c r="F995">
        <v>2018</v>
      </c>
      <c r="G995">
        <v>2018</v>
      </c>
      <c r="H995">
        <v>18</v>
      </c>
      <c r="I995" t="s">
        <v>49</v>
      </c>
      <c r="J995">
        <v>99</v>
      </c>
      <c r="K995" t="s">
        <v>23</v>
      </c>
      <c r="L995">
        <v>1</v>
      </c>
      <c r="M995" t="s">
        <v>39</v>
      </c>
      <c r="N995">
        <v>1</v>
      </c>
      <c r="O995" t="s">
        <v>33</v>
      </c>
      <c r="P995">
        <v>579</v>
      </c>
      <c r="T995" s="3">
        <f t="shared" si="31"/>
        <v>40.380000000000003</v>
      </c>
      <c r="U995" s="3">
        <f>IF(AND(R995&lt;&gt;"_U",N995&lt;&gt;9999,N995&lt;&gt;999,L995&lt;&gt;"Median"),IFERROR(VLOOKUP(A995,'Region Total'!A:P,16,0),"."),".")</f>
        <v>1434</v>
      </c>
    </row>
    <row r="996" spans="1:21" x14ac:dyDescent="0.3">
      <c r="A996" s="1" t="str">
        <f t="shared" si="30"/>
        <v>2018|Marlborough Region|$20,000 or less</v>
      </c>
      <c r="B996" t="s">
        <v>18</v>
      </c>
      <c r="C996" t="s">
        <v>19</v>
      </c>
      <c r="D996" t="s">
        <v>20</v>
      </c>
      <c r="E996" t="s">
        <v>21</v>
      </c>
      <c r="F996">
        <v>2018</v>
      </c>
      <c r="G996">
        <v>2018</v>
      </c>
      <c r="H996">
        <v>18</v>
      </c>
      <c r="I996" t="s">
        <v>49</v>
      </c>
      <c r="J996">
        <v>99</v>
      </c>
      <c r="K996" t="s">
        <v>23</v>
      </c>
      <c r="L996">
        <v>1</v>
      </c>
      <c r="M996" t="s">
        <v>39</v>
      </c>
      <c r="N996">
        <v>999</v>
      </c>
      <c r="O996" t="s">
        <v>42</v>
      </c>
      <c r="P996">
        <v>0</v>
      </c>
      <c r="T996" s="3" t="str">
        <f t="shared" si="31"/>
        <v>.</v>
      </c>
      <c r="U996" s="3" t="str">
        <f>IF(AND(R996&lt;&gt;"_U",N996&lt;&gt;9999,N996&lt;&gt;999,L996&lt;&gt;"Median"),IFERROR(VLOOKUP(A996,'Region Total'!A:P,16,0),"."),".")</f>
        <v>.</v>
      </c>
    </row>
    <row r="997" spans="1:21" x14ac:dyDescent="0.3">
      <c r="A997" s="1" t="str">
        <f t="shared" si="30"/>
        <v>2018|Marlborough Region|$20,000 or less</v>
      </c>
      <c r="B997" t="s">
        <v>18</v>
      </c>
      <c r="C997" t="s">
        <v>19</v>
      </c>
      <c r="D997" t="s">
        <v>20</v>
      </c>
      <c r="E997" t="s">
        <v>21</v>
      </c>
      <c r="F997">
        <v>2018</v>
      </c>
      <c r="G997">
        <v>2018</v>
      </c>
      <c r="H997">
        <v>18</v>
      </c>
      <c r="I997" t="s">
        <v>49</v>
      </c>
      <c r="J997">
        <v>99</v>
      </c>
      <c r="K997" t="s">
        <v>23</v>
      </c>
      <c r="L997">
        <v>1</v>
      </c>
      <c r="M997" t="s">
        <v>39</v>
      </c>
      <c r="N997">
        <v>2</v>
      </c>
      <c r="O997" t="s">
        <v>28</v>
      </c>
      <c r="P997">
        <v>702</v>
      </c>
      <c r="T997" s="3">
        <f t="shared" si="31"/>
        <v>48.95</v>
      </c>
      <c r="U997" s="3">
        <f>IF(AND(R997&lt;&gt;"_U",N997&lt;&gt;9999,N997&lt;&gt;999,L997&lt;&gt;"Median"),IFERROR(VLOOKUP(A997,'Region Total'!A:P,16,0),"."),".")</f>
        <v>1434</v>
      </c>
    </row>
    <row r="998" spans="1:21" x14ac:dyDescent="0.3">
      <c r="A998" s="1" t="str">
        <f t="shared" si="30"/>
        <v>2018|Marlborough Region|$20,001-$30,000</v>
      </c>
      <c r="B998" t="s">
        <v>18</v>
      </c>
      <c r="C998" t="s">
        <v>19</v>
      </c>
      <c r="D998" t="s">
        <v>20</v>
      </c>
      <c r="E998" t="s">
        <v>21</v>
      </c>
      <c r="F998">
        <v>2018</v>
      </c>
      <c r="G998">
        <v>2018</v>
      </c>
      <c r="H998">
        <v>18</v>
      </c>
      <c r="I998" t="s">
        <v>49</v>
      </c>
      <c r="J998">
        <v>99</v>
      </c>
      <c r="K998" t="s">
        <v>23</v>
      </c>
      <c r="L998">
        <v>2</v>
      </c>
      <c r="M998" t="s">
        <v>24</v>
      </c>
      <c r="N998">
        <v>7777</v>
      </c>
      <c r="O998" t="s">
        <v>37</v>
      </c>
      <c r="P998">
        <v>2097</v>
      </c>
      <c r="T998" s="3">
        <f t="shared" si="31"/>
        <v>100</v>
      </c>
      <c r="U998" s="3">
        <f>IF(AND(R998&lt;&gt;"_U",N998&lt;&gt;9999,N998&lt;&gt;999,L998&lt;&gt;"Median"),IFERROR(VLOOKUP(A998,'Region Total'!A:P,16,0),"."),".")</f>
        <v>2097</v>
      </c>
    </row>
    <row r="999" spans="1:21" x14ac:dyDescent="0.3">
      <c r="A999" s="1" t="str">
        <f t="shared" si="30"/>
        <v>2018|Marlborough Region|$20,001-$30,000</v>
      </c>
      <c r="B999" t="s">
        <v>18</v>
      </c>
      <c r="C999" t="s">
        <v>19</v>
      </c>
      <c r="D999" t="s">
        <v>20</v>
      </c>
      <c r="E999" t="s">
        <v>21</v>
      </c>
      <c r="F999">
        <v>2018</v>
      </c>
      <c r="G999">
        <v>2018</v>
      </c>
      <c r="H999">
        <v>18</v>
      </c>
      <c r="I999" t="s">
        <v>49</v>
      </c>
      <c r="J999">
        <v>99</v>
      </c>
      <c r="K999" t="s">
        <v>23</v>
      </c>
      <c r="L999">
        <v>2</v>
      </c>
      <c r="M999" t="s">
        <v>24</v>
      </c>
      <c r="N999">
        <v>999</v>
      </c>
      <c r="O999" t="s">
        <v>42</v>
      </c>
      <c r="P999">
        <v>0</v>
      </c>
      <c r="T999" s="3" t="str">
        <f t="shared" si="31"/>
        <v>.</v>
      </c>
      <c r="U999" s="3" t="str">
        <f>IF(AND(R999&lt;&gt;"_U",N999&lt;&gt;9999,N999&lt;&gt;999,L999&lt;&gt;"Median"),IFERROR(VLOOKUP(A999,'Region Total'!A:P,16,0),"."),".")</f>
        <v>.</v>
      </c>
    </row>
    <row r="1000" spans="1:21" x14ac:dyDescent="0.3">
      <c r="A1000" s="1" t="str">
        <f t="shared" si="30"/>
        <v>2018|Marlborough Region|$20,001-$30,000</v>
      </c>
      <c r="B1000" t="s">
        <v>18</v>
      </c>
      <c r="C1000" t="s">
        <v>19</v>
      </c>
      <c r="D1000" t="s">
        <v>20</v>
      </c>
      <c r="E1000" t="s">
        <v>21</v>
      </c>
      <c r="F1000">
        <v>2018</v>
      </c>
      <c r="G1000">
        <v>2018</v>
      </c>
      <c r="H1000">
        <v>18</v>
      </c>
      <c r="I1000" t="s">
        <v>49</v>
      </c>
      <c r="J1000">
        <v>99</v>
      </c>
      <c r="K1000" t="s">
        <v>23</v>
      </c>
      <c r="L1000">
        <v>2</v>
      </c>
      <c r="M1000" t="s">
        <v>24</v>
      </c>
      <c r="N1000">
        <v>3</v>
      </c>
      <c r="O1000" t="s">
        <v>25</v>
      </c>
      <c r="P1000">
        <v>261</v>
      </c>
      <c r="T1000" s="3">
        <f t="shared" si="31"/>
        <v>12.45</v>
      </c>
      <c r="U1000" s="3">
        <f>IF(AND(R1000&lt;&gt;"_U",N1000&lt;&gt;9999,N1000&lt;&gt;999,L1000&lt;&gt;"Median"),IFERROR(VLOOKUP(A1000,'Region Total'!A:P,16,0),"."),".")</f>
        <v>2097</v>
      </c>
    </row>
    <row r="1001" spans="1:21" x14ac:dyDescent="0.3">
      <c r="A1001" s="1" t="str">
        <f t="shared" si="30"/>
        <v>2018|Marlborough Region|$20,001-$30,000</v>
      </c>
      <c r="B1001" t="s">
        <v>18</v>
      </c>
      <c r="C1001" t="s">
        <v>19</v>
      </c>
      <c r="D1001" t="s">
        <v>20</v>
      </c>
      <c r="E1001" t="s">
        <v>21</v>
      </c>
      <c r="F1001">
        <v>2018</v>
      </c>
      <c r="G1001">
        <v>2018</v>
      </c>
      <c r="H1001">
        <v>18</v>
      </c>
      <c r="I1001" t="s">
        <v>49</v>
      </c>
      <c r="J1001">
        <v>99</v>
      </c>
      <c r="K1001" t="s">
        <v>23</v>
      </c>
      <c r="L1001">
        <v>2</v>
      </c>
      <c r="M1001" t="s">
        <v>24</v>
      </c>
      <c r="N1001">
        <v>9999</v>
      </c>
      <c r="O1001" t="s">
        <v>40</v>
      </c>
      <c r="P1001">
        <v>2097</v>
      </c>
      <c r="T1001" s="3" t="str">
        <f t="shared" si="31"/>
        <v>.</v>
      </c>
      <c r="U1001" s="3" t="str">
        <f>IF(AND(R1001&lt;&gt;"_U",N1001&lt;&gt;9999,N1001&lt;&gt;999,L1001&lt;&gt;"Median"),IFERROR(VLOOKUP(A1001,'Region Total'!A:P,16,0),"."),".")</f>
        <v>.</v>
      </c>
    </row>
    <row r="1002" spans="1:21" x14ac:dyDescent="0.3">
      <c r="A1002" s="1" t="str">
        <f t="shared" si="30"/>
        <v>2018|Marlborough Region|$20,001-$30,000</v>
      </c>
      <c r="B1002" t="s">
        <v>18</v>
      </c>
      <c r="C1002" t="s">
        <v>19</v>
      </c>
      <c r="D1002" t="s">
        <v>20</v>
      </c>
      <c r="E1002" t="s">
        <v>21</v>
      </c>
      <c r="F1002">
        <v>2018</v>
      </c>
      <c r="G1002">
        <v>2018</v>
      </c>
      <c r="H1002">
        <v>18</v>
      </c>
      <c r="I1002" t="s">
        <v>49</v>
      </c>
      <c r="J1002">
        <v>99</v>
      </c>
      <c r="K1002" t="s">
        <v>23</v>
      </c>
      <c r="L1002">
        <v>2</v>
      </c>
      <c r="M1002" t="s">
        <v>24</v>
      </c>
      <c r="N1002">
        <v>2</v>
      </c>
      <c r="O1002" t="s">
        <v>28</v>
      </c>
      <c r="P1002">
        <v>702</v>
      </c>
      <c r="T1002" s="3">
        <f t="shared" si="31"/>
        <v>33.479999999999997</v>
      </c>
      <c r="U1002" s="3">
        <f>IF(AND(R1002&lt;&gt;"_U",N1002&lt;&gt;9999,N1002&lt;&gt;999,L1002&lt;&gt;"Median"),IFERROR(VLOOKUP(A1002,'Region Total'!A:P,16,0),"."),".")</f>
        <v>2097</v>
      </c>
    </row>
    <row r="1003" spans="1:21" x14ac:dyDescent="0.3">
      <c r="A1003" s="1" t="str">
        <f t="shared" si="30"/>
        <v>2018|Marlborough Region|$20,001-$30,000</v>
      </c>
      <c r="B1003" t="s">
        <v>18</v>
      </c>
      <c r="C1003" t="s">
        <v>19</v>
      </c>
      <c r="D1003" t="s">
        <v>20</v>
      </c>
      <c r="E1003" t="s">
        <v>21</v>
      </c>
      <c r="F1003">
        <v>2018</v>
      </c>
      <c r="G1003">
        <v>2018</v>
      </c>
      <c r="H1003">
        <v>18</v>
      </c>
      <c r="I1003" t="s">
        <v>49</v>
      </c>
      <c r="J1003">
        <v>99</v>
      </c>
      <c r="K1003" t="s">
        <v>23</v>
      </c>
      <c r="L1003">
        <v>2</v>
      </c>
      <c r="M1003" t="s">
        <v>24</v>
      </c>
      <c r="N1003">
        <v>1</v>
      </c>
      <c r="O1003" t="s">
        <v>33</v>
      </c>
      <c r="P1003">
        <v>1134</v>
      </c>
      <c r="T1003" s="3">
        <f t="shared" si="31"/>
        <v>54.08</v>
      </c>
      <c r="U1003" s="3">
        <f>IF(AND(R1003&lt;&gt;"_U",N1003&lt;&gt;9999,N1003&lt;&gt;999,L1003&lt;&gt;"Median"),IFERROR(VLOOKUP(A1003,'Region Total'!A:P,16,0),"."),".")</f>
        <v>2097</v>
      </c>
    </row>
    <row r="1004" spans="1:21" x14ac:dyDescent="0.3">
      <c r="A1004" s="1" t="str">
        <f t="shared" si="30"/>
        <v>2018|Marlborough Region|$30,001-$50,000</v>
      </c>
      <c r="B1004" t="s">
        <v>18</v>
      </c>
      <c r="C1004" t="s">
        <v>19</v>
      </c>
      <c r="D1004" t="s">
        <v>20</v>
      </c>
      <c r="E1004" t="s">
        <v>21</v>
      </c>
      <c r="F1004">
        <v>2018</v>
      </c>
      <c r="G1004">
        <v>2018</v>
      </c>
      <c r="H1004">
        <v>18</v>
      </c>
      <c r="I1004" t="s">
        <v>49</v>
      </c>
      <c r="J1004">
        <v>99</v>
      </c>
      <c r="K1004" t="s">
        <v>23</v>
      </c>
      <c r="L1004">
        <v>3</v>
      </c>
      <c r="M1004" t="s">
        <v>45</v>
      </c>
      <c r="N1004">
        <v>7777</v>
      </c>
      <c r="O1004" t="s">
        <v>37</v>
      </c>
      <c r="P1004">
        <v>3039</v>
      </c>
      <c r="T1004" s="3">
        <f t="shared" si="31"/>
        <v>100</v>
      </c>
      <c r="U1004" s="3">
        <f>IF(AND(R1004&lt;&gt;"_U",N1004&lt;&gt;9999,N1004&lt;&gt;999,L1004&lt;&gt;"Median"),IFERROR(VLOOKUP(A1004,'Region Total'!A:P,16,0),"."),".")</f>
        <v>3039</v>
      </c>
    </row>
    <row r="1005" spans="1:21" x14ac:dyDescent="0.3">
      <c r="A1005" s="1" t="str">
        <f t="shared" si="30"/>
        <v>2018|Marlborough Region|$30,001-$50,000</v>
      </c>
      <c r="B1005" t="s">
        <v>18</v>
      </c>
      <c r="C1005" t="s">
        <v>19</v>
      </c>
      <c r="D1005" t="s">
        <v>20</v>
      </c>
      <c r="E1005" t="s">
        <v>21</v>
      </c>
      <c r="F1005">
        <v>2018</v>
      </c>
      <c r="G1005">
        <v>2018</v>
      </c>
      <c r="H1005">
        <v>18</v>
      </c>
      <c r="I1005" t="s">
        <v>49</v>
      </c>
      <c r="J1005">
        <v>99</v>
      </c>
      <c r="K1005" t="s">
        <v>23</v>
      </c>
      <c r="L1005">
        <v>3</v>
      </c>
      <c r="M1005" t="s">
        <v>45</v>
      </c>
      <c r="N1005">
        <v>9999</v>
      </c>
      <c r="O1005" t="s">
        <v>40</v>
      </c>
      <c r="P1005">
        <v>3039</v>
      </c>
      <c r="T1005" s="3" t="str">
        <f t="shared" si="31"/>
        <v>.</v>
      </c>
      <c r="U1005" s="3" t="str">
        <f>IF(AND(R1005&lt;&gt;"_U",N1005&lt;&gt;9999,N1005&lt;&gt;999,L1005&lt;&gt;"Median"),IFERROR(VLOOKUP(A1005,'Region Total'!A:P,16,0),"."),".")</f>
        <v>.</v>
      </c>
    </row>
    <row r="1006" spans="1:21" x14ac:dyDescent="0.3">
      <c r="A1006" s="1" t="str">
        <f t="shared" si="30"/>
        <v>2018|Marlborough Region|$30,001-$50,000</v>
      </c>
      <c r="B1006" t="s">
        <v>18</v>
      </c>
      <c r="C1006" t="s">
        <v>19</v>
      </c>
      <c r="D1006" t="s">
        <v>20</v>
      </c>
      <c r="E1006" t="s">
        <v>21</v>
      </c>
      <c r="F1006">
        <v>2018</v>
      </c>
      <c r="G1006">
        <v>2018</v>
      </c>
      <c r="H1006">
        <v>18</v>
      </c>
      <c r="I1006" t="s">
        <v>49</v>
      </c>
      <c r="J1006">
        <v>99</v>
      </c>
      <c r="K1006" t="s">
        <v>23</v>
      </c>
      <c r="L1006">
        <v>3</v>
      </c>
      <c r="M1006" t="s">
        <v>45</v>
      </c>
      <c r="N1006">
        <v>1</v>
      </c>
      <c r="O1006" t="s">
        <v>33</v>
      </c>
      <c r="P1006">
        <v>1722</v>
      </c>
      <c r="T1006" s="3">
        <f t="shared" si="31"/>
        <v>56.66</v>
      </c>
      <c r="U1006" s="3">
        <f>IF(AND(R1006&lt;&gt;"_U",N1006&lt;&gt;9999,N1006&lt;&gt;999,L1006&lt;&gt;"Median"),IFERROR(VLOOKUP(A1006,'Region Total'!A:P,16,0),"."),".")</f>
        <v>3039</v>
      </c>
    </row>
    <row r="1007" spans="1:21" x14ac:dyDescent="0.3">
      <c r="A1007" s="1" t="str">
        <f t="shared" si="30"/>
        <v>2018|Marlborough Region|$30,001-$50,000</v>
      </c>
      <c r="B1007" t="s">
        <v>18</v>
      </c>
      <c r="C1007" t="s">
        <v>19</v>
      </c>
      <c r="D1007" t="s">
        <v>20</v>
      </c>
      <c r="E1007" t="s">
        <v>21</v>
      </c>
      <c r="F1007">
        <v>2018</v>
      </c>
      <c r="G1007">
        <v>2018</v>
      </c>
      <c r="H1007">
        <v>18</v>
      </c>
      <c r="I1007" t="s">
        <v>49</v>
      </c>
      <c r="J1007">
        <v>99</v>
      </c>
      <c r="K1007" t="s">
        <v>23</v>
      </c>
      <c r="L1007">
        <v>3</v>
      </c>
      <c r="M1007" t="s">
        <v>45</v>
      </c>
      <c r="N1007">
        <v>3</v>
      </c>
      <c r="O1007" t="s">
        <v>25</v>
      </c>
      <c r="P1007">
        <v>447</v>
      </c>
      <c r="T1007" s="3">
        <f t="shared" si="31"/>
        <v>14.71</v>
      </c>
      <c r="U1007" s="3">
        <f>IF(AND(R1007&lt;&gt;"_U",N1007&lt;&gt;9999,N1007&lt;&gt;999,L1007&lt;&gt;"Median"),IFERROR(VLOOKUP(A1007,'Region Total'!A:P,16,0),"."),".")</f>
        <v>3039</v>
      </c>
    </row>
    <row r="1008" spans="1:21" x14ac:dyDescent="0.3">
      <c r="A1008" s="1" t="str">
        <f t="shared" si="30"/>
        <v>2018|Marlborough Region|$30,001-$50,000</v>
      </c>
      <c r="B1008" t="s">
        <v>18</v>
      </c>
      <c r="C1008" t="s">
        <v>19</v>
      </c>
      <c r="D1008" t="s">
        <v>20</v>
      </c>
      <c r="E1008" t="s">
        <v>21</v>
      </c>
      <c r="F1008">
        <v>2018</v>
      </c>
      <c r="G1008">
        <v>2018</v>
      </c>
      <c r="H1008">
        <v>18</v>
      </c>
      <c r="I1008" t="s">
        <v>49</v>
      </c>
      <c r="J1008">
        <v>99</v>
      </c>
      <c r="K1008" t="s">
        <v>23</v>
      </c>
      <c r="L1008">
        <v>3</v>
      </c>
      <c r="M1008" t="s">
        <v>45</v>
      </c>
      <c r="N1008">
        <v>2</v>
      </c>
      <c r="O1008" t="s">
        <v>28</v>
      </c>
      <c r="P1008">
        <v>870</v>
      </c>
      <c r="T1008" s="3">
        <f t="shared" si="31"/>
        <v>28.63</v>
      </c>
      <c r="U1008" s="3">
        <f>IF(AND(R1008&lt;&gt;"_U",N1008&lt;&gt;9999,N1008&lt;&gt;999,L1008&lt;&gt;"Median"),IFERROR(VLOOKUP(A1008,'Region Total'!A:P,16,0),"."),".")</f>
        <v>3039</v>
      </c>
    </row>
    <row r="1009" spans="1:21" x14ac:dyDescent="0.3">
      <c r="A1009" s="1" t="str">
        <f t="shared" si="30"/>
        <v>2018|Marlborough Region|$30,001-$50,000</v>
      </c>
      <c r="B1009" t="s">
        <v>18</v>
      </c>
      <c r="C1009" t="s">
        <v>19</v>
      </c>
      <c r="D1009" t="s">
        <v>20</v>
      </c>
      <c r="E1009" t="s">
        <v>21</v>
      </c>
      <c r="F1009">
        <v>2018</v>
      </c>
      <c r="G1009">
        <v>2018</v>
      </c>
      <c r="H1009">
        <v>18</v>
      </c>
      <c r="I1009" t="s">
        <v>49</v>
      </c>
      <c r="J1009">
        <v>99</v>
      </c>
      <c r="K1009" t="s">
        <v>23</v>
      </c>
      <c r="L1009">
        <v>3</v>
      </c>
      <c r="M1009" t="s">
        <v>45</v>
      </c>
      <c r="N1009">
        <v>999</v>
      </c>
      <c r="O1009" t="s">
        <v>42</v>
      </c>
      <c r="P1009">
        <v>0</v>
      </c>
      <c r="T1009" s="3" t="str">
        <f t="shared" si="31"/>
        <v>.</v>
      </c>
      <c r="U1009" s="3" t="str">
        <f>IF(AND(R1009&lt;&gt;"_U",N1009&lt;&gt;9999,N1009&lt;&gt;999,L1009&lt;&gt;"Median"),IFERROR(VLOOKUP(A1009,'Region Total'!A:P,16,0),"."),".")</f>
        <v>.</v>
      </c>
    </row>
    <row r="1010" spans="1:21" x14ac:dyDescent="0.3">
      <c r="A1010" s="1" t="str">
        <f t="shared" si="30"/>
        <v>2018|Marlborough Region|$50,001-$70,000</v>
      </c>
      <c r="B1010" t="s">
        <v>18</v>
      </c>
      <c r="C1010" t="s">
        <v>19</v>
      </c>
      <c r="D1010" t="s">
        <v>20</v>
      </c>
      <c r="E1010" t="s">
        <v>21</v>
      </c>
      <c r="F1010">
        <v>2018</v>
      </c>
      <c r="G1010">
        <v>2018</v>
      </c>
      <c r="H1010">
        <v>18</v>
      </c>
      <c r="I1010" t="s">
        <v>49</v>
      </c>
      <c r="J1010">
        <v>99</v>
      </c>
      <c r="K1010" t="s">
        <v>23</v>
      </c>
      <c r="L1010">
        <v>4</v>
      </c>
      <c r="M1010" t="s">
        <v>36</v>
      </c>
      <c r="N1010">
        <v>3</v>
      </c>
      <c r="O1010" t="s">
        <v>25</v>
      </c>
      <c r="P1010">
        <v>357</v>
      </c>
      <c r="T1010" s="3">
        <f t="shared" si="31"/>
        <v>12.95</v>
      </c>
      <c r="U1010" s="3">
        <f>IF(AND(R1010&lt;&gt;"_U",N1010&lt;&gt;9999,N1010&lt;&gt;999,L1010&lt;&gt;"Median"),IFERROR(VLOOKUP(A1010,'Region Total'!A:P,16,0),"."),".")</f>
        <v>2757</v>
      </c>
    </row>
    <row r="1011" spans="1:21" x14ac:dyDescent="0.3">
      <c r="A1011" s="1" t="str">
        <f t="shared" si="30"/>
        <v>2018|Marlborough Region|$50,001-$70,000</v>
      </c>
      <c r="B1011" t="s">
        <v>18</v>
      </c>
      <c r="C1011" t="s">
        <v>19</v>
      </c>
      <c r="D1011" t="s">
        <v>20</v>
      </c>
      <c r="E1011" t="s">
        <v>21</v>
      </c>
      <c r="F1011">
        <v>2018</v>
      </c>
      <c r="G1011">
        <v>2018</v>
      </c>
      <c r="H1011">
        <v>18</v>
      </c>
      <c r="I1011" t="s">
        <v>49</v>
      </c>
      <c r="J1011">
        <v>99</v>
      </c>
      <c r="K1011" t="s">
        <v>23</v>
      </c>
      <c r="L1011">
        <v>4</v>
      </c>
      <c r="M1011" t="s">
        <v>36</v>
      </c>
      <c r="N1011">
        <v>9999</v>
      </c>
      <c r="O1011" t="s">
        <v>40</v>
      </c>
      <c r="P1011">
        <v>2757</v>
      </c>
      <c r="T1011" s="3" t="str">
        <f t="shared" si="31"/>
        <v>.</v>
      </c>
      <c r="U1011" s="3" t="str">
        <f>IF(AND(R1011&lt;&gt;"_U",N1011&lt;&gt;9999,N1011&lt;&gt;999,L1011&lt;&gt;"Median"),IFERROR(VLOOKUP(A1011,'Region Total'!A:P,16,0),"."),".")</f>
        <v>.</v>
      </c>
    </row>
    <row r="1012" spans="1:21" x14ac:dyDescent="0.3">
      <c r="A1012" s="1" t="str">
        <f t="shared" si="30"/>
        <v>2018|Marlborough Region|$50,001-$70,000</v>
      </c>
      <c r="B1012" t="s">
        <v>18</v>
      </c>
      <c r="C1012" t="s">
        <v>19</v>
      </c>
      <c r="D1012" t="s">
        <v>20</v>
      </c>
      <c r="E1012" t="s">
        <v>21</v>
      </c>
      <c r="F1012">
        <v>2018</v>
      </c>
      <c r="G1012">
        <v>2018</v>
      </c>
      <c r="H1012">
        <v>18</v>
      </c>
      <c r="I1012" t="s">
        <v>49</v>
      </c>
      <c r="J1012">
        <v>99</v>
      </c>
      <c r="K1012" t="s">
        <v>23</v>
      </c>
      <c r="L1012">
        <v>4</v>
      </c>
      <c r="M1012" t="s">
        <v>36</v>
      </c>
      <c r="N1012">
        <v>7777</v>
      </c>
      <c r="O1012" t="s">
        <v>37</v>
      </c>
      <c r="P1012">
        <v>2757</v>
      </c>
      <c r="T1012" s="3">
        <f t="shared" si="31"/>
        <v>100</v>
      </c>
      <c r="U1012" s="3">
        <f>IF(AND(R1012&lt;&gt;"_U",N1012&lt;&gt;9999,N1012&lt;&gt;999,L1012&lt;&gt;"Median"),IFERROR(VLOOKUP(A1012,'Region Total'!A:P,16,0),"."),".")</f>
        <v>2757</v>
      </c>
    </row>
    <row r="1013" spans="1:21" x14ac:dyDescent="0.3">
      <c r="A1013" s="1" t="str">
        <f t="shared" si="30"/>
        <v>2018|Marlborough Region|$50,001-$70,000</v>
      </c>
      <c r="B1013" t="s">
        <v>18</v>
      </c>
      <c r="C1013" t="s">
        <v>19</v>
      </c>
      <c r="D1013" t="s">
        <v>20</v>
      </c>
      <c r="E1013" t="s">
        <v>21</v>
      </c>
      <c r="F1013">
        <v>2018</v>
      </c>
      <c r="G1013">
        <v>2018</v>
      </c>
      <c r="H1013">
        <v>18</v>
      </c>
      <c r="I1013" t="s">
        <v>49</v>
      </c>
      <c r="J1013">
        <v>99</v>
      </c>
      <c r="K1013" t="s">
        <v>23</v>
      </c>
      <c r="L1013">
        <v>4</v>
      </c>
      <c r="M1013" t="s">
        <v>36</v>
      </c>
      <c r="N1013">
        <v>999</v>
      </c>
      <c r="O1013" t="s">
        <v>42</v>
      </c>
      <c r="P1013">
        <v>0</v>
      </c>
      <c r="T1013" s="3" t="str">
        <f t="shared" si="31"/>
        <v>.</v>
      </c>
      <c r="U1013" s="3" t="str">
        <f>IF(AND(R1013&lt;&gt;"_U",N1013&lt;&gt;9999,N1013&lt;&gt;999,L1013&lt;&gt;"Median"),IFERROR(VLOOKUP(A1013,'Region Total'!A:P,16,0),"."),".")</f>
        <v>.</v>
      </c>
    </row>
    <row r="1014" spans="1:21" x14ac:dyDescent="0.3">
      <c r="A1014" s="1" t="str">
        <f t="shared" si="30"/>
        <v>2018|Marlborough Region|$50,001-$70,000</v>
      </c>
      <c r="B1014" t="s">
        <v>18</v>
      </c>
      <c r="C1014" t="s">
        <v>19</v>
      </c>
      <c r="D1014" t="s">
        <v>20</v>
      </c>
      <c r="E1014" t="s">
        <v>21</v>
      </c>
      <c r="F1014">
        <v>2018</v>
      </c>
      <c r="G1014">
        <v>2018</v>
      </c>
      <c r="H1014">
        <v>18</v>
      </c>
      <c r="I1014" t="s">
        <v>49</v>
      </c>
      <c r="J1014">
        <v>99</v>
      </c>
      <c r="K1014" t="s">
        <v>23</v>
      </c>
      <c r="L1014">
        <v>4</v>
      </c>
      <c r="M1014" t="s">
        <v>36</v>
      </c>
      <c r="N1014">
        <v>1</v>
      </c>
      <c r="O1014" t="s">
        <v>33</v>
      </c>
      <c r="P1014">
        <v>1578</v>
      </c>
      <c r="T1014" s="3">
        <f t="shared" si="31"/>
        <v>57.24</v>
      </c>
      <c r="U1014" s="3">
        <f>IF(AND(R1014&lt;&gt;"_U",N1014&lt;&gt;9999,N1014&lt;&gt;999,L1014&lt;&gt;"Median"),IFERROR(VLOOKUP(A1014,'Region Total'!A:P,16,0),"."),".")</f>
        <v>2757</v>
      </c>
    </row>
    <row r="1015" spans="1:21" x14ac:dyDescent="0.3">
      <c r="A1015" s="1" t="str">
        <f t="shared" si="30"/>
        <v>2018|Marlborough Region|$50,001-$70,000</v>
      </c>
      <c r="B1015" t="s">
        <v>18</v>
      </c>
      <c r="C1015" t="s">
        <v>19</v>
      </c>
      <c r="D1015" t="s">
        <v>20</v>
      </c>
      <c r="E1015" t="s">
        <v>21</v>
      </c>
      <c r="F1015">
        <v>2018</v>
      </c>
      <c r="G1015">
        <v>2018</v>
      </c>
      <c r="H1015">
        <v>18</v>
      </c>
      <c r="I1015" t="s">
        <v>49</v>
      </c>
      <c r="J1015">
        <v>99</v>
      </c>
      <c r="K1015" t="s">
        <v>23</v>
      </c>
      <c r="L1015">
        <v>4</v>
      </c>
      <c r="M1015" t="s">
        <v>36</v>
      </c>
      <c r="N1015">
        <v>2</v>
      </c>
      <c r="O1015" t="s">
        <v>28</v>
      </c>
      <c r="P1015">
        <v>822</v>
      </c>
      <c r="T1015" s="3">
        <f t="shared" si="31"/>
        <v>29.82</v>
      </c>
      <c r="U1015" s="3">
        <f>IF(AND(R1015&lt;&gt;"_U",N1015&lt;&gt;9999,N1015&lt;&gt;999,L1015&lt;&gt;"Median"),IFERROR(VLOOKUP(A1015,'Region Total'!A:P,16,0),"."),".")</f>
        <v>2757</v>
      </c>
    </row>
    <row r="1016" spans="1:21" x14ac:dyDescent="0.3">
      <c r="A1016" s="1" t="str">
        <f t="shared" si="30"/>
        <v>2018|Marlborough Region|$70,001-$100,000</v>
      </c>
      <c r="B1016" t="s">
        <v>18</v>
      </c>
      <c r="C1016" t="s">
        <v>19</v>
      </c>
      <c r="D1016" t="s">
        <v>20</v>
      </c>
      <c r="E1016" t="s">
        <v>21</v>
      </c>
      <c r="F1016">
        <v>2018</v>
      </c>
      <c r="G1016">
        <v>2018</v>
      </c>
      <c r="H1016">
        <v>18</v>
      </c>
      <c r="I1016" t="s">
        <v>49</v>
      </c>
      <c r="J1016">
        <v>99</v>
      </c>
      <c r="K1016" t="s">
        <v>23</v>
      </c>
      <c r="L1016">
        <v>5</v>
      </c>
      <c r="M1016" t="s">
        <v>58</v>
      </c>
      <c r="N1016">
        <v>3</v>
      </c>
      <c r="O1016" t="s">
        <v>25</v>
      </c>
      <c r="P1016">
        <v>333</v>
      </c>
      <c r="T1016" s="3">
        <f t="shared" si="31"/>
        <v>11.17</v>
      </c>
      <c r="U1016" s="3">
        <f>IF(AND(R1016&lt;&gt;"_U",N1016&lt;&gt;9999,N1016&lt;&gt;999,L1016&lt;&gt;"Median"),IFERROR(VLOOKUP(A1016,'Region Total'!A:P,16,0),"."),".")</f>
        <v>2982</v>
      </c>
    </row>
    <row r="1017" spans="1:21" x14ac:dyDescent="0.3">
      <c r="A1017" s="1" t="str">
        <f t="shared" si="30"/>
        <v>2018|Marlborough Region|$70,001-$100,000</v>
      </c>
      <c r="B1017" t="s">
        <v>18</v>
      </c>
      <c r="C1017" t="s">
        <v>19</v>
      </c>
      <c r="D1017" t="s">
        <v>20</v>
      </c>
      <c r="E1017" t="s">
        <v>21</v>
      </c>
      <c r="F1017">
        <v>2018</v>
      </c>
      <c r="G1017">
        <v>2018</v>
      </c>
      <c r="H1017">
        <v>18</v>
      </c>
      <c r="I1017" t="s">
        <v>49</v>
      </c>
      <c r="J1017">
        <v>99</v>
      </c>
      <c r="K1017" t="s">
        <v>23</v>
      </c>
      <c r="L1017">
        <v>5</v>
      </c>
      <c r="M1017" t="s">
        <v>58</v>
      </c>
      <c r="N1017">
        <v>9999</v>
      </c>
      <c r="O1017" t="s">
        <v>40</v>
      </c>
      <c r="P1017">
        <v>2982</v>
      </c>
      <c r="T1017" s="3" t="str">
        <f t="shared" si="31"/>
        <v>.</v>
      </c>
      <c r="U1017" s="3" t="str">
        <f>IF(AND(R1017&lt;&gt;"_U",N1017&lt;&gt;9999,N1017&lt;&gt;999,L1017&lt;&gt;"Median"),IFERROR(VLOOKUP(A1017,'Region Total'!A:P,16,0),"."),".")</f>
        <v>.</v>
      </c>
    </row>
    <row r="1018" spans="1:21" x14ac:dyDescent="0.3">
      <c r="A1018" s="1" t="str">
        <f t="shared" si="30"/>
        <v>2018|Marlborough Region|$70,001-$100,000</v>
      </c>
      <c r="B1018" t="s">
        <v>18</v>
      </c>
      <c r="C1018" t="s">
        <v>19</v>
      </c>
      <c r="D1018" t="s">
        <v>20</v>
      </c>
      <c r="E1018" t="s">
        <v>21</v>
      </c>
      <c r="F1018">
        <v>2018</v>
      </c>
      <c r="G1018">
        <v>2018</v>
      </c>
      <c r="H1018">
        <v>18</v>
      </c>
      <c r="I1018" t="s">
        <v>49</v>
      </c>
      <c r="J1018">
        <v>99</v>
      </c>
      <c r="K1018" t="s">
        <v>23</v>
      </c>
      <c r="L1018">
        <v>5</v>
      </c>
      <c r="M1018" t="s">
        <v>58</v>
      </c>
      <c r="N1018">
        <v>999</v>
      </c>
      <c r="O1018" t="s">
        <v>42</v>
      </c>
      <c r="P1018">
        <v>0</v>
      </c>
      <c r="T1018" s="3" t="str">
        <f t="shared" si="31"/>
        <v>.</v>
      </c>
      <c r="U1018" s="3" t="str">
        <f>IF(AND(R1018&lt;&gt;"_U",N1018&lt;&gt;9999,N1018&lt;&gt;999,L1018&lt;&gt;"Median"),IFERROR(VLOOKUP(A1018,'Region Total'!A:P,16,0),"."),".")</f>
        <v>.</v>
      </c>
    </row>
    <row r="1019" spans="1:21" x14ac:dyDescent="0.3">
      <c r="A1019" s="1" t="str">
        <f t="shared" si="30"/>
        <v>2018|Marlborough Region|$70,001-$100,000</v>
      </c>
      <c r="B1019" t="s">
        <v>18</v>
      </c>
      <c r="C1019" t="s">
        <v>19</v>
      </c>
      <c r="D1019" t="s">
        <v>20</v>
      </c>
      <c r="E1019" t="s">
        <v>21</v>
      </c>
      <c r="F1019">
        <v>2018</v>
      </c>
      <c r="G1019">
        <v>2018</v>
      </c>
      <c r="H1019">
        <v>18</v>
      </c>
      <c r="I1019" t="s">
        <v>49</v>
      </c>
      <c r="J1019">
        <v>99</v>
      </c>
      <c r="K1019" t="s">
        <v>23</v>
      </c>
      <c r="L1019">
        <v>5</v>
      </c>
      <c r="M1019" t="s">
        <v>58</v>
      </c>
      <c r="N1019">
        <v>2</v>
      </c>
      <c r="O1019" t="s">
        <v>28</v>
      </c>
      <c r="P1019">
        <v>759</v>
      </c>
      <c r="T1019" s="3">
        <f t="shared" si="31"/>
        <v>25.45</v>
      </c>
      <c r="U1019" s="3">
        <f>IF(AND(R1019&lt;&gt;"_U",N1019&lt;&gt;9999,N1019&lt;&gt;999,L1019&lt;&gt;"Median"),IFERROR(VLOOKUP(A1019,'Region Total'!A:P,16,0),"."),".")</f>
        <v>2982</v>
      </c>
    </row>
    <row r="1020" spans="1:21" x14ac:dyDescent="0.3">
      <c r="A1020" s="1" t="str">
        <f t="shared" si="30"/>
        <v>2018|Marlborough Region|$70,001-$100,000</v>
      </c>
      <c r="B1020" t="s">
        <v>18</v>
      </c>
      <c r="C1020" t="s">
        <v>19</v>
      </c>
      <c r="D1020" t="s">
        <v>20</v>
      </c>
      <c r="E1020" t="s">
        <v>21</v>
      </c>
      <c r="F1020">
        <v>2018</v>
      </c>
      <c r="G1020">
        <v>2018</v>
      </c>
      <c r="H1020">
        <v>18</v>
      </c>
      <c r="I1020" t="s">
        <v>49</v>
      </c>
      <c r="J1020">
        <v>99</v>
      </c>
      <c r="K1020" t="s">
        <v>23</v>
      </c>
      <c r="L1020">
        <v>5</v>
      </c>
      <c r="M1020" t="s">
        <v>58</v>
      </c>
      <c r="N1020">
        <v>7777</v>
      </c>
      <c r="O1020" t="s">
        <v>37</v>
      </c>
      <c r="P1020">
        <v>2982</v>
      </c>
      <c r="T1020" s="3">
        <f t="shared" si="31"/>
        <v>100</v>
      </c>
      <c r="U1020" s="3">
        <f>IF(AND(R1020&lt;&gt;"_U",N1020&lt;&gt;9999,N1020&lt;&gt;999,L1020&lt;&gt;"Median"),IFERROR(VLOOKUP(A1020,'Region Total'!A:P,16,0),"."),".")</f>
        <v>2982</v>
      </c>
    </row>
    <row r="1021" spans="1:21" x14ac:dyDescent="0.3">
      <c r="A1021" s="1" t="str">
        <f t="shared" si="30"/>
        <v>2018|Marlborough Region|$70,001-$100,000</v>
      </c>
      <c r="B1021" t="s">
        <v>18</v>
      </c>
      <c r="C1021" t="s">
        <v>19</v>
      </c>
      <c r="D1021" t="s">
        <v>20</v>
      </c>
      <c r="E1021" t="s">
        <v>21</v>
      </c>
      <c r="F1021">
        <v>2018</v>
      </c>
      <c r="G1021">
        <v>2018</v>
      </c>
      <c r="H1021">
        <v>18</v>
      </c>
      <c r="I1021" t="s">
        <v>49</v>
      </c>
      <c r="J1021">
        <v>99</v>
      </c>
      <c r="K1021" t="s">
        <v>23</v>
      </c>
      <c r="L1021">
        <v>5</v>
      </c>
      <c r="M1021" t="s">
        <v>58</v>
      </c>
      <c r="N1021">
        <v>1</v>
      </c>
      <c r="O1021" t="s">
        <v>33</v>
      </c>
      <c r="P1021">
        <v>1890</v>
      </c>
      <c r="T1021" s="3">
        <f t="shared" si="31"/>
        <v>63.38</v>
      </c>
      <c r="U1021" s="3">
        <f>IF(AND(R1021&lt;&gt;"_U",N1021&lt;&gt;9999,N1021&lt;&gt;999,L1021&lt;&gt;"Median"),IFERROR(VLOOKUP(A1021,'Region Total'!A:P,16,0),"."),".")</f>
        <v>2982</v>
      </c>
    </row>
    <row r="1022" spans="1:21" x14ac:dyDescent="0.3">
      <c r="A1022" s="1" t="str">
        <f t="shared" si="30"/>
        <v>2018|Marlborough Region|$100,001-$150,000</v>
      </c>
      <c r="B1022" t="s">
        <v>18</v>
      </c>
      <c r="C1022" t="s">
        <v>19</v>
      </c>
      <c r="D1022" t="s">
        <v>20</v>
      </c>
      <c r="E1022" t="s">
        <v>21</v>
      </c>
      <c r="F1022">
        <v>2018</v>
      </c>
      <c r="G1022">
        <v>2018</v>
      </c>
      <c r="H1022">
        <v>18</v>
      </c>
      <c r="I1022" t="s">
        <v>49</v>
      </c>
      <c r="J1022">
        <v>99</v>
      </c>
      <c r="K1022" t="s">
        <v>23</v>
      </c>
      <c r="L1022">
        <v>6</v>
      </c>
      <c r="M1022" t="s">
        <v>59</v>
      </c>
      <c r="N1022">
        <v>2</v>
      </c>
      <c r="O1022" t="s">
        <v>28</v>
      </c>
      <c r="P1022">
        <v>630</v>
      </c>
      <c r="T1022" s="3">
        <f t="shared" si="31"/>
        <v>19.77</v>
      </c>
      <c r="U1022" s="3">
        <f>IF(AND(R1022&lt;&gt;"_U",N1022&lt;&gt;9999,N1022&lt;&gt;999,L1022&lt;&gt;"Median"),IFERROR(VLOOKUP(A1022,'Region Total'!A:P,16,0),"."),".")</f>
        <v>3186</v>
      </c>
    </row>
    <row r="1023" spans="1:21" x14ac:dyDescent="0.3">
      <c r="A1023" s="1" t="str">
        <f t="shared" si="30"/>
        <v>2018|Marlborough Region|$100,001-$150,000</v>
      </c>
      <c r="B1023" t="s">
        <v>18</v>
      </c>
      <c r="C1023" t="s">
        <v>19</v>
      </c>
      <c r="D1023" t="s">
        <v>20</v>
      </c>
      <c r="E1023" t="s">
        <v>21</v>
      </c>
      <c r="F1023">
        <v>2018</v>
      </c>
      <c r="G1023">
        <v>2018</v>
      </c>
      <c r="H1023">
        <v>18</v>
      </c>
      <c r="I1023" t="s">
        <v>49</v>
      </c>
      <c r="J1023">
        <v>99</v>
      </c>
      <c r="K1023" t="s">
        <v>23</v>
      </c>
      <c r="L1023">
        <v>6</v>
      </c>
      <c r="M1023" t="s">
        <v>59</v>
      </c>
      <c r="N1023">
        <v>1</v>
      </c>
      <c r="O1023" t="s">
        <v>33</v>
      </c>
      <c r="P1023">
        <v>2112</v>
      </c>
      <c r="T1023" s="3">
        <f t="shared" si="31"/>
        <v>66.290000000000006</v>
      </c>
      <c r="U1023" s="3">
        <f>IF(AND(R1023&lt;&gt;"_U",N1023&lt;&gt;9999,N1023&lt;&gt;999,L1023&lt;&gt;"Median"),IFERROR(VLOOKUP(A1023,'Region Total'!A:P,16,0),"."),".")</f>
        <v>3186</v>
      </c>
    </row>
    <row r="1024" spans="1:21" x14ac:dyDescent="0.3">
      <c r="A1024" s="1" t="str">
        <f t="shared" si="30"/>
        <v>2018|Marlborough Region|$100,001-$150,000</v>
      </c>
      <c r="B1024" t="s">
        <v>18</v>
      </c>
      <c r="C1024" t="s">
        <v>19</v>
      </c>
      <c r="D1024" t="s">
        <v>20</v>
      </c>
      <c r="E1024" t="s">
        <v>21</v>
      </c>
      <c r="F1024">
        <v>2018</v>
      </c>
      <c r="G1024">
        <v>2018</v>
      </c>
      <c r="H1024">
        <v>18</v>
      </c>
      <c r="I1024" t="s">
        <v>49</v>
      </c>
      <c r="J1024">
        <v>99</v>
      </c>
      <c r="K1024" t="s">
        <v>23</v>
      </c>
      <c r="L1024">
        <v>6</v>
      </c>
      <c r="M1024" t="s">
        <v>59</v>
      </c>
      <c r="N1024">
        <v>7777</v>
      </c>
      <c r="O1024" t="s">
        <v>37</v>
      </c>
      <c r="P1024">
        <v>3186</v>
      </c>
      <c r="T1024" s="3">
        <f t="shared" si="31"/>
        <v>100</v>
      </c>
      <c r="U1024" s="3">
        <f>IF(AND(R1024&lt;&gt;"_U",N1024&lt;&gt;9999,N1024&lt;&gt;999,L1024&lt;&gt;"Median"),IFERROR(VLOOKUP(A1024,'Region Total'!A:P,16,0),"."),".")</f>
        <v>3186</v>
      </c>
    </row>
    <row r="1025" spans="1:21" x14ac:dyDescent="0.3">
      <c r="A1025" s="1" t="str">
        <f t="shared" si="30"/>
        <v>2018|Marlborough Region|$100,001-$150,000</v>
      </c>
      <c r="B1025" t="s">
        <v>18</v>
      </c>
      <c r="C1025" t="s">
        <v>19</v>
      </c>
      <c r="D1025" t="s">
        <v>20</v>
      </c>
      <c r="E1025" t="s">
        <v>21</v>
      </c>
      <c r="F1025">
        <v>2018</v>
      </c>
      <c r="G1025">
        <v>2018</v>
      </c>
      <c r="H1025">
        <v>18</v>
      </c>
      <c r="I1025" t="s">
        <v>49</v>
      </c>
      <c r="J1025">
        <v>99</v>
      </c>
      <c r="K1025" t="s">
        <v>23</v>
      </c>
      <c r="L1025">
        <v>6</v>
      </c>
      <c r="M1025" t="s">
        <v>59</v>
      </c>
      <c r="N1025">
        <v>999</v>
      </c>
      <c r="O1025" t="s">
        <v>42</v>
      </c>
      <c r="P1025">
        <v>0</v>
      </c>
      <c r="T1025" s="3" t="str">
        <f t="shared" si="31"/>
        <v>.</v>
      </c>
      <c r="U1025" s="3" t="str">
        <f>IF(AND(R1025&lt;&gt;"_U",N1025&lt;&gt;9999,N1025&lt;&gt;999,L1025&lt;&gt;"Median"),IFERROR(VLOOKUP(A1025,'Region Total'!A:P,16,0),"."),".")</f>
        <v>.</v>
      </c>
    </row>
    <row r="1026" spans="1:21" x14ac:dyDescent="0.3">
      <c r="A1026" s="1" t="str">
        <f t="shared" si="30"/>
        <v>2018|Marlborough Region|$100,001-$150,000</v>
      </c>
      <c r="B1026" t="s">
        <v>18</v>
      </c>
      <c r="C1026" t="s">
        <v>19</v>
      </c>
      <c r="D1026" t="s">
        <v>20</v>
      </c>
      <c r="E1026" t="s">
        <v>21</v>
      </c>
      <c r="F1026">
        <v>2018</v>
      </c>
      <c r="G1026">
        <v>2018</v>
      </c>
      <c r="H1026">
        <v>18</v>
      </c>
      <c r="I1026" t="s">
        <v>49</v>
      </c>
      <c r="J1026">
        <v>99</v>
      </c>
      <c r="K1026" t="s">
        <v>23</v>
      </c>
      <c r="L1026">
        <v>6</v>
      </c>
      <c r="M1026" t="s">
        <v>59</v>
      </c>
      <c r="N1026">
        <v>9999</v>
      </c>
      <c r="O1026" t="s">
        <v>40</v>
      </c>
      <c r="P1026">
        <v>3186</v>
      </c>
      <c r="T1026" s="3" t="str">
        <f t="shared" si="31"/>
        <v>.</v>
      </c>
      <c r="U1026" s="3" t="str">
        <f>IF(AND(R1026&lt;&gt;"_U",N1026&lt;&gt;9999,N1026&lt;&gt;999,L1026&lt;&gt;"Median"),IFERROR(VLOOKUP(A1026,'Region Total'!A:P,16,0),"."),".")</f>
        <v>.</v>
      </c>
    </row>
    <row r="1027" spans="1:21" x14ac:dyDescent="0.3">
      <c r="A1027" s="1" t="str">
        <f t="shared" ref="A1027:A1090" si="32">G1027&amp;"|"&amp;I1027&amp;"|"&amp;M1027</f>
        <v>2018|Marlborough Region|$100,001-$150,000</v>
      </c>
      <c r="B1027" t="s">
        <v>18</v>
      </c>
      <c r="C1027" t="s">
        <v>19</v>
      </c>
      <c r="D1027" t="s">
        <v>20</v>
      </c>
      <c r="E1027" t="s">
        <v>21</v>
      </c>
      <c r="F1027">
        <v>2018</v>
      </c>
      <c r="G1027">
        <v>2018</v>
      </c>
      <c r="H1027">
        <v>18</v>
      </c>
      <c r="I1027" t="s">
        <v>49</v>
      </c>
      <c r="J1027">
        <v>99</v>
      </c>
      <c r="K1027" t="s">
        <v>23</v>
      </c>
      <c r="L1027">
        <v>6</v>
      </c>
      <c r="M1027" t="s">
        <v>59</v>
      </c>
      <c r="N1027">
        <v>3</v>
      </c>
      <c r="O1027" t="s">
        <v>25</v>
      </c>
      <c r="P1027">
        <v>444</v>
      </c>
      <c r="T1027" s="3">
        <f t="shared" ref="T1027:T1090" si="33">IF(AND(R1027&lt;&gt;"_U",R1027&lt;&gt;"c",N1027&lt;&gt;999,N1027&lt;&gt;9999,L1027&lt;&gt;"Median"),IFERROR((ROUND(P1027/U1027*100,2)),"."),".")</f>
        <v>13.94</v>
      </c>
      <c r="U1027" s="3">
        <f>IF(AND(R1027&lt;&gt;"_U",N1027&lt;&gt;9999,N1027&lt;&gt;999,L1027&lt;&gt;"Median"),IFERROR(VLOOKUP(A1027,'Region Total'!A:P,16,0),"."),".")</f>
        <v>3186</v>
      </c>
    </row>
    <row r="1028" spans="1:21" x14ac:dyDescent="0.3">
      <c r="A1028" s="1" t="str">
        <f t="shared" si="32"/>
        <v>2018|Marlborough Region|$150,001-$200,000</v>
      </c>
      <c r="B1028" t="s">
        <v>18</v>
      </c>
      <c r="C1028" t="s">
        <v>19</v>
      </c>
      <c r="D1028" t="s">
        <v>20</v>
      </c>
      <c r="E1028" t="s">
        <v>21</v>
      </c>
      <c r="F1028">
        <v>2018</v>
      </c>
      <c r="G1028">
        <v>2018</v>
      </c>
      <c r="H1028">
        <v>18</v>
      </c>
      <c r="I1028" t="s">
        <v>49</v>
      </c>
      <c r="J1028">
        <v>99</v>
      </c>
      <c r="K1028" t="s">
        <v>23</v>
      </c>
      <c r="L1028">
        <v>7</v>
      </c>
      <c r="M1028" t="s">
        <v>43</v>
      </c>
      <c r="N1028">
        <v>2</v>
      </c>
      <c r="O1028" t="s">
        <v>28</v>
      </c>
      <c r="P1028">
        <v>237</v>
      </c>
      <c r="T1028" s="3">
        <f t="shared" si="33"/>
        <v>12.44</v>
      </c>
      <c r="U1028" s="3">
        <f>IF(AND(R1028&lt;&gt;"_U",N1028&lt;&gt;9999,N1028&lt;&gt;999,L1028&lt;&gt;"Median"),IFERROR(VLOOKUP(A1028,'Region Total'!A:P,16,0),"."),".")</f>
        <v>1905</v>
      </c>
    </row>
    <row r="1029" spans="1:21" x14ac:dyDescent="0.3">
      <c r="A1029" s="1" t="str">
        <f t="shared" si="32"/>
        <v>2018|Marlborough Region|$150,001-$200,000</v>
      </c>
      <c r="B1029" t="s">
        <v>18</v>
      </c>
      <c r="C1029" t="s">
        <v>19</v>
      </c>
      <c r="D1029" t="s">
        <v>20</v>
      </c>
      <c r="E1029" t="s">
        <v>21</v>
      </c>
      <c r="F1029">
        <v>2018</v>
      </c>
      <c r="G1029">
        <v>2018</v>
      </c>
      <c r="H1029">
        <v>18</v>
      </c>
      <c r="I1029" t="s">
        <v>49</v>
      </c>
      <c r="J1029">
        <v>99</v>
      </c>
      <c r="K1029" t="s">
        <v>23</v>
      </c>
      <c r="L1029">
        <v>7</v>
      </c>
      <c r="M1029" t="s">
        <v>43</v>
      </c>
      <c r="N1029">
        <v>3</v>
      </c>
      <c r="O1029" t="s">
        <v>25</v>
      </c>
      <c r="P1029">
        <v>492</v>
      </c>
      <c r="T1029" s="3">
        <f t="shared" si="33"/>
        <v>25.83</v>
      </c>
      <c r="U1029" s="3">
        <f>IF(AND(R1029&lt;&gt;"_U",N1029&lt;&gt;9999,N1029&lt;&gt;999,L1029&lt;&gt;"Median"),IFERROR(VLOOKUP(A1029,'Region Total'!A:P,16,0),"."),".")</f>
        <v>1905</v>
      </c>
    </row>
    <row r="1030" spans="1:21" x14ac:dyDescent="0.3">
      <c r="A1030" s="1" t="str">
        <f t="shared" si="32"/>
        <v>2018|Marlborough Region|$150,001-$200,000</v>
      </c>
      <c r="B1030" t="s">
        <v>18</v>
      </c>
      <c r="C1030" t="s">
        <v>19</v>
      </c>
      <c r="D1030" t="s">
        <v>20</v>
      </c>
      <c r="E1030" t="s">
        <v>21</v>
      </c>
      <c r="F1030">
        <v>2018</v>
      </c>
      <c r="G1030">
        <v>2018</v>
      </c>
      <c r="H1030">
        <v>18</v>
      </c>
      <c r="I1030" t="s">
        <v>49</v>
      </c>
      <c r="J1030">
        <v>99</v>
      </c>
      <c r="K1030" t="s">
        <v>23</v>
      </c>
      <c r="L1030">
        <v>7</v>
      </c>
      <c r="M1030" t="s">
        <v>43</v>
      </c>
      <c r="N1030">
        <v>9999</v>
      </c>
      <c r="O1030" t="s">
        <v>40</v>
      </c>
      <c r="P1030">
        <v>1905</v>
      </c>
      <c r="T1030" s="3" t="str">
        <f t="shared" si="33"/>
        <v>.</v>
      </c>
      <c r="U1030" s="3" t="str">
        <f>IF(AND(R1030&lt;&gt;"_U",N1030&lt;&gt;9999,N1030&lt;&gt;999,L1030&lt;&gt;"Median"),IFERROR(VLOOKUP(A1030,'Region Total'!A:P,16,0),"."),".")</f>
        <v>.</v>
      </c>
    </row>
    <row r="1031" spans="1:21" x14ac:dyDescent="0.3">
      <c r="A1031" s="1" t="str">
        <f t="shared" si="32"/>
        <v>2018|Marlborough Region|$150,001-$200,000</v>
      </c>
      <c r="B1031" t="s">
        <v>18</v>
      </c>
      <c r="C1031" t="s">
        <v>19</v>
      </c>
      <c r="D1031" t="s">
        <v>20</v>
      </c>
      <c r="E1031" t="s">
        <v>21</v>
      </c>
      <c r="F1031">
        <v>2018</v>
      </c>
      <c r="G1031">
        <v>2018</v>
      </c>
      <c r="H1031">
        <v>18</v>
      </c>
      <c r="I1031" t="s">
        <v>49</v>
      </c>
      <c r="J1031">
        <v>99</v>
      </c>
      <c r="K1031" t="s">
        <v>23</v>
      </c>
      <c r="L1031">
        <v>7</v>
      </c>
      <c r="M1031" t="s">
        <v>43</v>
      </c>
      <c r="N1031">
        <v>7777</v>
      </c>
      <c r="O1031" t="s">
        <v>37</v>
      </c>
      <c r="P1031">
        <v>1905</v>
      </c>
      <c r="T1031" s="3">
        <f t="shared" si="33"/>
        <v>100</v>
      </c>
      <c r="U1031" s="3">
        <f>IF(AND(R1031&lt;&gt;"_U",N1031&lt;&gt;9999,N1031&lt;&gt;999,L1031&lt;&gt;"Median"),IFERROR(VLOOKUP(A1031,'Region Total'!A:P,16,0),"."),".")</f>
        <v>1905</v>
      </c>
    </row>
    <row r="1032" spans="1:21" x14ac:dyDescent="0.3">
      <c r="A1032" s="1" t="str">
        <f t="shared" si="32"/>
        <v>2018|Marlborough Region|$150,001-$200,000</v>
      </c>
      <c r="B1032" t="s">
        <v>18</v>
      </c>
      <c r="C1032" t="s">
        <v>19</v>
      </c>
      <c r="D1032" t="s">
        <v>20</v>
      </c>
      <c r="E1032" t="s">
        <v>21</v>
      </c>
      <c r="F1032">
        <v>2018</v>
      </c>
      <c r="G1032">
        <v>2018</v>
      </c>
      <c r="H1032">
        <v>18</v>
      </c>
      <c r="I1032" t="s">
        <v>49</v>
      </c>
      <c r="J1032">
        <v>99</v>
      </c>
      <c r="K1032" t="s">
        <v>23</v>
      </c>
      <c r="L1032">
        <v>7</v>
      </c>
      <c r="M1032" t="s">
        <v>43</v>
      </c>
      <c r="N1032">
        <v>1</v>
      </c>
      <c r="O1032" t="s">
        <v>33</v>
      </c>
      <c r="P1032">
        <v>1176</v>
      </c>
      <c r="T1032" s="3">
        <f t="shared" si="33"/>
        <v>61.73</v>
      </c>
      <c r="U1032" s="3">
        <f>IF(AND(R1032&lt;&gt;"_U",N1032&lt;&gt;9999,N1032&lt;&gt;999,L1032&lt;&gt;"Median"),IFERROR(VLOOKUP(A1032,'Region Total'!A:P,16,0),"."),".")</f>
        <v>1905</v>
      </c>
    </row>
    <row r="1033" spans="1:21" x14ac:dyDescent="0.3">
      <c r="A1033" s="1" t="str">
        <f t="shared" si="32"/>
        <v>2018|Marlborough Region|$150,001-$200,000</v>
      </c>
      <c r="B1033" t="s">
        <v>18</v>
      </c>
      <c r="C1033" t="s">
        <v>19</v>
      </c>
      <c r="D1033" t="s">
        <v>20</v>
      </c>
      <c r="E1033" t="s">
        <v>21</v>
      </c>
      <c r="F1033">
        <v>2018</v>
      </c>
      <c r="G1033">
        <v>2018</v>
      </c>
      <c r="H1033">
        <v>18</v>
      </c>
      <c r="I1033" t="s">
        <v>49</v>
      </c>
      <c r="J1033">
        <v>99</v>
      </c>
      <c r="K1033" t="s">
        <v>23</v>
      </c>
      <c r="L1033">
        <v>7</v>
      </c>
      <c r="M1033" t="s">
        <v>43</v>
      </c>
      <c r="N1033">
        <v>999</v>
      </c>
      <c r="O1033" t="s">
        <v>42</v>
      </c>
      <c r="P1033">
        <v>0</v>
      </c>
      <c r="T1033" s="3" t="str">
        <f t="shared" si="33"/>
        <v>.</v>
      </c>
      <c r="U1033" s="3" t="str">
        <f>IF(AND(R1033&lt;&gt;"_U",N1033&lt;&gt;9999,N1033&lt;&gt;999,L1033&lt;&gt;"Median"),IFERROR(VLOOKUP(A1033,'Region Total'!A:P,16,0),"."),".")</f>
        <v>.</v>
      </c>
    </row>
    <row r="1034" spans="1:21" x14ac:dyDescent="0.3">
      <c r="A1034" s="1" t="str">
        <f t="shared" si="32"/>
        <v>2018|Marlborough Region|$200,001 or more</v>
      </c>
      <c r="B1034" t="s">
        <v>18</v>
      </c>
      <c r="C1034" t="s">
        <v>19</v>
      </c>
      <c r="D1034" t="s">
        <v>20</v>
      </c>
      <c r="E1034" t="s">
        <v>21</v>
      </c>
      <c r="F1034">
        <v>2018</v>
      </c>
      <c r="G1034">
        <v>2018</v>
      </c>
      <c r="H1034">
        <v>18</v>
      </c>
      <c r="I1034" t="s">
        <v>49</v>
      </c>
      <c r="J1034">
        <v>99</v>
      </c>
      <c r="K1034" t="s">
        <v>23</v>
      </c>
      <c r="L1034">
        <v>8</v>
      </c>
      <c r="M1034" t="s">
        <v>27</v>
      </c>
      <c r="N1034">
        <v>9999</v>
      </c>
      <c r="O1034" t="s">
        <v>40</v>
      </c>
      <c r="R1034" t="s">
        <v>29</v>
      </c>
      <c r="S1034" t="s">
        <v>30</v>
      </c>
      <c r="T1034" s="3" t="str">
        <f t="shared" si="33"/>
        <v>.</v>
      </c>
      <c r="U1034" s="3" t="str">
        <f>IF(AND(R1034&lt;&gt;"_U",N1034&lt;&gt;9999,N1034&lt;&gt;999,L1034&lt;&gt;"Median"),IFERROR(VLOOKUP(A1034,'Region Total'!A:P,16,0),"."),".")</f>
        <v>.</v>
      </c>
    </row>
    <row r="1035" spans="1:21" x14ac:dyDescent="0.3">
      <c r="A1035" s="1" t="str">
        <f t="shared" si="32"/>
        <v>2018|Marlborough Region|$200,001 or more</v>
      </c>
      <c r="B1035" t="s">
        <v>18</v>
      </c>
      <c r="C1035" t="s">
        <v>19</v>
      </c>
      <c r="D1035" t="s">
        <v>20</v>
      </c>
      <c r="E1035" t="s">
        <v>21</v>
      </c>
      <c r="F1035">
        <v>2018</v>
      </c>
      <c r="G1035">
        <v>2018</v>
      </c>
      <c r="H1035">
        <v>18</v>
      </c>
      <c r="I1035" t="s">
        <v>49</v>
      </c>
      <c r="J1035">
        <v>99</v>
      </c>
      <c r="K1035" t="s">
        <v>23</v>
      </c>
      <c r="L1035">
        <v>8</v>
      </c>
      <c r="M1035" t="s">
        <v>27</v>
      </c>
      <c r="N1035">
        <v>3</v>
      </c>
      <c r="O1035" t="s">
        <v>25</v>
      </c>
      <c r="R1035" t="s">
        <v>29</v>
      </c>
      <c r="S1035" t="s">
        <v>30</v>
      </c>
      <c r="T1035" s="3" t="str">
        <f t="shared" si="33"/>
        <v>.</v>
      </c>
      <c r="U1035" s="3" t="str">
        <f>IF(AND(R1035&lt;&gt;"_U",N1035&lt;&gt;9999,N1035&lt;&gt;999,L1035&lt;&gt;"Median"),IFERROR(VLOOKUP(A1035,'Region Total'!A:P,16,0),"."),".")</f>
        <v>.</v>
      </c>
    </row>
    <row r="1036" spans="1:21" x14ac:dyDescent="0.3">
      <c r="A1036" s="1" t="str">
        <f t="shared" si="32"/>
        <v>2018|Marlborough Region|$200,001 or more</v>
      </c>
      <c r="B1036" t="s">
        <v>18</v>
      </c>
      <c r="C1036" t="s">
        <v>19</v>
      </c>
      <c r="D1036" t="s">
        <v>20</v>
      </c>
      <c r="E1036" t="s">
        <v>21</v>
      </c>
      <c r="F1036">
        <v>2018</v>
      </c>
      <c r="G1036">
        <v>2018</v>
      </c>
      <c r="H1036">
        <v>18</v>
      </c>
      <c r="I1036" t="s">
        <v>49</v>
      </c>
      <c r="J1036">
        <v>99</v>
      </c>
      <c r="K1036" t="s">
        <v>23</v>
      </c>
      <c r="L1036">
        <v>8</v>
      </c>
      <c r="M1036" t="s">
        <v>27</v>
      </c>
      <c r="N1036">
        <v>1</v>
      </c>
      <c r="O1036" t="s">
        <v>33</v>
      </c>
      <c r="R1036" t="s">
        <v>29</v>
      </c>
      <c r="S1036" t="s">
        <v>30</v>
      </c>
      <c r="T1036" s="3" t="str">
        <f t="shared" si="33"/>
        <v>.</v>
      </c>
      <c r="U1036" s="3" t="str">
        <f>IF(AND(R1036&lt;&gt;"_U",N1036&lt;&gt;9999,N1036&lt;&gt;999,L1036&lt;&gt;"Median"),IFERROR(VLOOKUP(A1036,'Region Total'!A:P,16,0),"."),".")</f>
        <v>.</v>
      </c>
    </row>
    <row r="1037" spans="1:21" x14ac:dyDescent="0.3">
      <c r="A1037" s="1" t="str">
        <f t="shared" si="32"/>
        <v>2018|Marlborough Region|$200,001 or more</v>
      </c>
      <c r="B1037" t="s">
        <v>18</v>
      </c>
      <c r="C1037" t="s">
        <v>19</v>
      </c>
      <c r="D1037" t="s">
        <v>20</v>
      </c>
      <c r="E1037" t="s">
        <v>21</v>
      </c>
      <c r="F1037">
        <v>2018</v>
      </c>
      <c r="G1037">
        <v>2018</v>
      </c>
      <c r="H1037">
        <v>18</v>
      </c>
      <c r="I1037" t="s">
        <v>49</v>
      </c>
      <c r="J1037">
        <v>99</v>
      </c>
      <c r="K1037" t="s">
        <v>23</v>
      </c>
      <c r="L1037">
        <v>8</v>
      </c>
      <c r="M1037" t="s">
        <v>27</v>
      </c>
      <c r="N1037">
        <v>2</v>
      </c>
      <c r="O1037" t="s">
        <v>28</v>
      </c>
      <c r="R1037" t="s">
        <v>29</v>
      </c>
      <c r="S1037" t="s">
        <v>30</v>
      </c>
      <c r="T1037" s="3" t="str">
        <f t="shared" si="33"/>
        <v>.</v>
      </c>
      <c r="U1037" s="3" t="str">
        <f>IF(AND(R1037&lt;&gt;"_U",N1037&lt;&gt;9999,N1037&lt;&gt;999,L1037&lt;&gt;"Median"),IFERROR(VLOOKUP(A1037,'Region Total'!A:P,16,0),"."),".")</f>
        <v>.</v>
      </c>
    </row>
    <row r="1038" spans="1:21" x14ac:dyDescent="0.3">
      <c r="A1038" s="1" t="str">
        <f t="shared" si="32"/>
        <v>2018|Marlborough Region|$200,001 or more</v>
      </c>
      <c r="B1038" t="s">
        <v>18</v>
      </c>
      <c r="C1038" t="s">
        <v>19</v>
      </c>
      <c r="D1038" t="s">
        <v>20</v>
      </c>
      <c r="E1038" t="s">
        <v>21</v>
      </c>
      <c r="F1038">
        <v>2018</v>
      </c>
      <c r="G1038">
        <v>2018</v>
      </c>
      <c r="H1038">
        <v>18</v>
      </c>
      <c r="I1038" t="s">
        <v>49</v>
      </c>
      <c r="J1038">
        <v>99</v>
      </c>
      <c r="K1038" t="s">
        <v>23</v>
      </c>
      <c r="L1038">
        <v>8</v>
      </c>
      <c r="M1038" t="s">
        <v>27</v>
      </c>
      <c r="N1038">
        <v>999</v>
      </c>
      <c r="O1038" t="s">
        <v>42</v>
      </c>
      <c r="R1038" t="s">
        <v>29</v>
      </c>
      <c r="S1038" t="s">
        <v>30</v>
      </c>
      <c r="T1038" s="3" t="str">
        <f t="shared" si="33"/>
        <v>.</v>
      </c>
      <c r="U1038" s="3" t="str">
        <f>IF(AND(R1038&lt;&gt;"_U",N1038&lt;&gt;9999,N1038&lt;&gt;999,L1038&lt;&gt;"Median"),IFERROR(VLOOKUP(A1038,'Region Total'!A:P,16,0),"."),".")</f>
        <v>.</v>
      </c>
    </row>
    <row r="1039" spans="1:21" x14ac:dyDescent="0.3">
      <c r="A1039" s="1" t="str">
        <f t="shared" si="32"/>
        <v>2018|Marlborough Region|$200,001 or more</v>
      </c>
      <c r="B1039" t="s">
        <v>18</v>
      </c>
      <c r="C1039" t="s">
        <v>19</v>
      </c>
      <c r="D1039" t="s">
        <v>20</v>
      </c>
      <c r="E1039" t="s">
        <v>21</v>
      </c>
      <c r="F1039">
        <v>2018</v>
      </c>
      <c r="G1039">
        <v>2018</v>
      </c>
      <c r="H1039">
        <v>18</v>
      </c>
      <c r="I1039" t="s">
        <v>49</v>
      </c>
      <c r="J1039">
        <v>99</v>
      </c>
      <c r="K1039" t="s">
        <v>23</v>
      </c>
      <c r="L1039">
        <v>8</v>
      </c>
      <c r="M1039" t="s">
        <v>27</v>
      </c>
      <c r="N1039">
        <v>7777</v>
      </c>
      <c r="O1039" t="s">
        <v>37</v>
      </c>
      <c r="R1039" t="s">
        <v>29</v>
      </c>
      <c r="S1039" t="s">
        <v>30</v>
      </c>
      <c r="T1039" s="3" t="str">
        <f t="shared" si="33"/>
        <v>.</v>
      </c>
      <c r="U1039" s="3" t="str">
        <f>IF(AND(R1039&lt;&gt;"_U",N1039&lt;&gt;9999,N1039&lt;&gt;999,L1039&lt;&gt;"Median"),IFERROR(VLOOKUP(A1039,'Region Total'!A:P,16,0),"."),".")</f>
        <v>.</v>
      </c>
    </row>
    <row r="1040" spans="1:21" x14ac:dyDescent="0.3">
      <c r="A1040" s="1" t="str">
        <f t="shared" si="32"/>
        <v>2018|Marlborough Region|Total stated - total household income</v>
      </c>
      <c r="B1040" t="s">
        <v>18</v>
      </c>
      <c r="C1040" t="s">
        <v>19</v>
      </c>
      <c r="D1040" t="s">
        <v>20</v>
      </c>
      <c r="E1040" t="s">
        <v>21</v>
      </c>
      <c r="F1040">
        <v>2018</v>
      </c>
      <c r="G1040">
        <v>2018</v>
      </c>
      <c r="H1040">
        <v>18</v>
      </c>
      <c r="I1040" t="s">
        <v>49</v>
      </c>
      <c r="J1040">
        <v>99</v>
      </c>
      <c r="K1040" t="s">
        <v>23</v>
      </c>
      <c r="L1040">
        <v>77</v>
      </c>
      <c r="M1040" t="s">
        <v>32</v>
      </c>
      <c r="N1040">
        <v>7777</v>
      </c>
      <c r="O1040" t="s">
        <v>37</v>
      </c>
      <c r="P1040">
        <v>17394</v>
      </c>
      <c r="T1040" s="3">
        <f t="shared" si="33"/>
        <v>100</v>
      </c>
      <c r="U1040" s="3">
        <f>IF(AND(R1040&lt;&gt;"_U",N1040&lt;&gt;9999,N1040&lt;&gt;999,L1040&lt;&gt;"Median"),IFERROR(VLOOKUP(A1040,'Region Total'!A:P,16,0),"."),".")</f>
        <v>17394</v>
      </c>
    </row>
    <row r="1041" spans="1:21" x14ac:dyDescent="0.3">
      <c r="A1041" s="1" t="str">
        <f t="shared" si="32"/>
        <v>2018|Marlborough Region|Total stated - total household income</v>
      </c>
      <c r="B1041" t="s">
        <v>18</v>
      </c>
      <c r="C1041" t="s">
        <v>19</v>
      </c>
      <c r="D1041" t="s">
        <v>20</v>
      </c>
      <c r="E1041" t="s">
        <v>21</v>
      </c>
      <c r="F1041">
        <v>2018</v>
      </c>
      <c r="G1041">
        <v>2018</v>
      </c>
      <c r="H1041">
        <v>18</v>
      </c>
      <c r="I1041" t="s">
        <v>49</v>
      </c>
      <c r="J1041">
        <v>99</v>
      </c>
      <c r="K1041" t="s">
        <v>23</v>
      </c>
      <c r="L1041">
        <v>77</v>
      </c>
      <c r="M1041" t="s">
        <v>32</v>
      </c>
      <c r="N1041">
        <v>3</v>
      </c>
      <c r="O1041" t="s">
        <v>25</v>
      </c>
      <c r="P1041">
        <v>2484</v>
      </c>
      <c r="T1041" s="3">
        <f t="shared" si="33"/>
        <v>14.28</v>
      </c>
      <c r="U1041" s="3">
        <f>IF(AND(R1041&lt;&gt;"_U",N1041&lt;&gt;9999,N1041&lt;&gt;999,L1041&lt;&gt;"Median"),IFERROR(VLOOKUP(A1041,'Region Total'!A:P,16,0),"."),".")</f>
        <v>17394</v>
      </c>
    </row>
    <row r="1042" spans="1:21" x14ac:dyDescent="0.3">
      <c r="A1042" s="1" t="str">
        <f t="shared" si="32"/>
        <v>2018|Marlborough Region|Total stated - total household income</v>
      </c>
      <c r="B1042" t="s">
        <v>18</v>
      </c>
      <c r="C1042" t="s">
        <v>19</v>
      </c>
      <c r="D1042" t="s">
        <v>20</v>
      </c>
      <c r="E1042" t="s">
        <v>21</v>
      </c>
      <c r="F1042">
        <v>2018</v>
      </c>
      <c r="G1042">
        <v>2018</v>
      </c>
      <c r="H1042">
        <v>18</v>
      </c>
      <c r="I1042" t="s">
        <v>49</v>
      </c>
      <c r="J1042">
        <v>99</v>
      </c>
      <c r="K1042" t="s">
        <v>23</v>
      </c>
      <c r="L1042">
        <v>77</v>
      </c>
      <c r="M1042" t="s">
        <v>32</v>
      </c>
      <c r="N1042">
        <v>1</v>
      </c>
      <c r="O1042" t="s">
        <v>33</v>
      </c>
      <c r="P1042">
        <v>10188</v>
      </c>
      <c r="T1042" s="3">
        <f t="shared" si="33"/>
        <v>58.57</v>
      </c>
      <c r="U1042" s="3">
        <f>IF(AND(R1042&lt;&gt;"_U",N1042&lt;&gt;9999,N1042&lt;&gt;999,L1042&lt;&gt;"Median"),IFERROR(VLOOKUP(A1042,'Region Total'!A:P,16,0),"."),".")</f>
        <v>17394</v>
      </c>
    </row>
    <row r="1043" spans="1:21" x14ac:dyDescent="0.3">
      <c r="A1043" s="1" t="str">
        <f t="shared" si="32"/>
        <v>2018|Marlborough Region|Total stated - total household income</v>
      </c>
      <c r="B1043" t="s">
        <v>18</v>
      </c>
      <c r="C1043" t="s">
        <v>19</v>
      </c>
      <c r="D1043" t="s">
        <v>20</v>
      </c>
      <c r="E1043" t="s">
        <v>21</v>
      </c>
      <c r="F1043">
        <v>2018</v>
      </c>
      <c r="G1043">
        <v>2018</v>
      </c>
      <c r="H1043">
        <v>18</v>
      </c>
      <c r="I1043" t="s">
        <v>49</v>
      </c>
      <c r="J1043">
        <v>99</v>
      </c>
      <c r="K1043" t="s">
        <v>23</v>
      </c>
      <c r="L1043">
        <v>77</v>
      </c>
      <c r="M1043" t="s">
        <v>32</v>
      </c>
      <c r="N1043">
        <v>9999</v>
      </c>
      <c r="O1043" t="s">
        <v>40</v>
      </c>
      <c r="P1043">
        <v>17397</v>
      </c>
      <c r="T1043" s="3" t="str">
        <f t="shared" si="33"/>
        <v>.</v>
      </c>
      <c r="U1043" s="3" t="str">
        <f>IF(AND(R1043&lt;&gt;"_U",N1043&lt;&gt;9999,N1043&lt;&gt;999,L1043&lt;&gt;"Median"),IFERROR(VLOOKUP(A1043,'Region Total'!A:P,16,0),"."),".")</f>
        <v>.</v>
      </c>
    </row>
    <row r="1044" spans="1:21" x14ac:dyDescent="0.3">
      <c r="A1044" s="1" t="str">
        <f t="shared" si="32"/>
        <v>2018|Marlborough Region|Total stated - total household income</v>
      </c>
      <c r="B1044" t="s">
        <v>18</v>
      </c>
      <c r="C1044" t="s">
        <v>19</v>
      </c>
      <c r="D1044" t="s">
        <v>20</v>
      </c>
      <c r="E1044" t="s">
        <v>21</v>
      </c>
      <c r="F1044">
        <v>2018</v>
      </c>
      <c r="G1044">
        <v>2018</v>
      </c>
      <c r="H1044">
        <v>18</v>
      </c>
      <c r="I1044" t="s">
        <v>49</v>
      </c>
      <c r="J1044">
        <v>99</v>
      </c>
      <c r="K1044" t="s">
        <v>23</v>
      </c>
      <c r="L1044">
        <v>77</v>
      </c>
      <c r="M1044" t="s">
        <v>32</v>
      </c>
      <c r="N1044">
        <v>999</v>
      </c>
      <c r="O1044" t="s">
        <v>42</v>
      </c>
      <c r="P1044">
        <v>0</v>
      </c>
      <c r="T1044" s="3" t="str">
        <f t="shared" si="33"/>
        <v>.</v>
      </c>
      <c r="U1044" s="3" t="str">
        <f>IF(AND(R1044&lt;&gt;"_U",N1044&lt;&gt;9999,N1044&lt;&gt;999,L1044&lt;&gt;"Median"),IFERROR(VLOOKUP(A1044,'Region Total'!A:P,16,0),"."),".")</f>
        <v>.</v>
      </c>
    </row>
    <row r="1045" spans="1:21" x14ac:dyDescent="0.3">
      <c r="A1045" s="1" t="str">
        <f t="shared" si="32"/>
        <v>2018|Marlborough Region|Total stated - total household income</v>
      </c>
      <c r="B1045" t="s">
        <v>18</v>
      </c>
      <c r="C1045" t="s">
        <v>19</v>
      </c>
      <c r="D1045" t="s">
        <v>20</v>
      </c>
      <c r="E1045" t="s">
        <v>21</v>
      </c>
      <c r="F1045">
        <v>2018</v>
      </c>
      <c r="G1045">
        <v>2018</v>
      </c>
      <c r="H1045">
        <v>18</v>
      </c>
      <c r="I1045" t="s">
        <v>49</v>
      </c>
      <c r="J1045">
        <v>99</v>
      </c>
      <c r="K1045" t="s">
        <v>23</v>
      </c>
      <c r="L1045">
        <v>77</v>
      </c>
      <c r="M1045" t="s">
        <v>32</v>
      </c>
      <c r="N1045">
        <v>2</v>
      </c>
      <c r="O1045" t="s">
        <v>28</v>
      </c>
      <c r="P1045">
        <v>4725</v>
      </c>
      <c r="T1045" s="3">
        <f t="shared" si="33"/>
        <v>27.16</v>
      </c>
      <c r="U1045" s="3">
        <f>IF(AND(R1045&lt;&gt;"_U",N1045&lt;&gt;9999,N1045&lt;&gt;999,L1045&lt;&gt;"Median"),IFERROR(VLOOKUP(A1045,'Region Total'!A:P,16,0),"."),".")</f>
        <v>17394</v>
      </c>
    </row>
    <row r="1046" spans="1:21" x14ac:dyDescent="0.3">
      <c r="A1046" s="1" t="str">
        <f t="shared" si="32"/>
        <v>2018|Marlborough Region|Total - total household income</v>
      </c>
      <c r="B1046" t="s">
        <v>18</v>
      </c>
      <c r="C1046" t="s">
        <v>19</v>
      </c>
      <c r="D1046" t="s">
        <v>20</v>
      </c>
      <c r="E1046" t="s">
        <v>21</v>
      </c>
      <c r="F1046">
        <v>2018</v>
      </c>
      <c r="G1046">
        <v>2018</v>
      </c>
      <c r="H1046">
        <v>18</v>
      </c>
      <c r="I1046" t="s">
        <v>49</v>
      </c>
      <c r="J1046">
        <v>99</v>
      </c>
      <c r="K1046" t="s">
        <v>23</v>
      </c>
      <c r="L1046">
        <v>99</v>
      </c>
      <c r="M1046" t="s">
        <v>48</v>
      </c>
      <c r="N1046">
        <v>999</v>
      </c>
      <c r="O1046" t="s">
        <v>42</v>
      </c>
      <c r="P1046">
        <v>51</v>
      </c>
      <c r="T1046" s="3" t="str">
        <f t="shared" si="33"/>
        <v>.</v>
      </c>
      <c r="U1046" s="3" t="str">
        <f>IF(AND(R1046&lt;&gt;"_U",N1046&lt;&gt;9999,N1046&lt;&gt;999,L1046&lt;&gt;"Median"),IFERROR(VLOOKUP(A1046,'Region Total'!A:P,16,0),"."),".")</f>
        <v>.</v>
      </c>
    </row>
    <row r="1047" spans="1:21" x14ac:dyDescent="0.3">
      <c r="A1047" s="1" t="str">
        <f t="shared" si="32"/>
        <v>2018|Marlborough Region|Total - total household income</v>
      </c>
      <c r="B1047" t="s">
        <v>18</v>
      </c>
      <c r="C1047" t="s">
        <v>19</v>
      </c>
      <c r="D1047" t="s">
        <v>20</v>
      </c>
      <c r="E1047" t="s">
        <v>21</v>
      </c>
      <c r="F1047">
        <v>2018</v>
      </c>
      <c r="G1047">
        <v>2018</v>
      </c>
      <c r="H1047">
        <v>18</v>
      </c>
      <c r="I1047" t="s">
        <v>49</v>
      </c>
      <c r="J1047">
        <v>99</v>
      </c>
      <c r="K1047" t="s">
        <v>23</v>
      </c>
      <c r="L1047">
        <v>99</v>
      </c>
      <c r="M1047" t="s">
        <v>48</v>
      </c>
      <c r="N1047">
        <v>3</v>
      </c>
      <c r="O1047" t="s">
        <v>25</v>
      </c>
      <c r="P1047">
        <v>2679</v>
      </c>
      <c r="T1047" s="3">
        <f t="shared" si="33"/>
        <v>14.39</v>
      </c>
      <c r="U1047" s="3">
        <f>IF(AND(R1047&lt;&gt;"_U",N1047&lt;&gt;9999,N1047&lt;&gt;999,L1047&lt;&gt;"Median"),IFERROR(VLOOKUP(A1047,'Region Total'!A:P,16,0),"."),".")</f>
        <v>18621</v>
      </c>
    </row>
    <row r="1048" spans="1:21" x14ac:dyDescent="0.3">
      <c r="A1048" s="1" t="str">
        <f t="shared" si="32"/>
        <v>2018|Marlborough Region|Total - total household income</v>
      </c>
      <c r="B1048" t="s">
        <v>18</v>
      </c>
      <c r="C1048" t="s">
        <v>19</v>
      </c>
      <c r="D1048" t="s">
        <v>20</v>
      </c>
      <c r="E1048" t="s">
        <v>21</v>
      </c>
      <c r="F1048">
        <v>2018</v>
      </c>
      <c r="G1048">
        <v>2018</v>
      </c>
      <c r="H1048">
        <v>18</v>
      </c>
      <c r="I1048" t="s">
        <v>49</v>
      </c>
      <c r="J1048">
        <v>99</v>
      </c>
      <c r="K1048" t="s">
        <v>23</v>
      </c>
      <c r="L1048">
        <v>99</v>
      </c>
      <c r="M1048" t="s">
        <v>48</v>
      </c>
      <c r="N1048">
        <v>1</v>
      </c>
      <c r="O1048" t="s">
        <v>33</v>
      </c>
      <c r="P1048">
        <v>10821</v>
      </c>
      <c r="T1048" s="3">
        <f t="shared" si="33"/>
        <v>58.11</v>
      </c>
      <c r="U1048" s="3">
        <f>IF(AND(R1048&lt;&gt;"_U",N1048&lt;&gt;9999,N1048&lt;&gt;999,L1048&lt;&gt;"Median"),IFERROR(VLOOKUP(A1048,'Region Total'!A:P,16,0),"."),".")</f>
        <v>18621</v>
      </c>
    </row>
    <row r="1049" spans="1:21" x14ac:dyDescent="0.3">
      <c r="A1049" s="1" t="str">
        <f t="shared" si="32"/>
        <v>2018|Marlborough Region|Total - total household income</v>
      </c>
      <c r="B1049" t="s">
        <v>18</v>
      </c>
      <c r="C1049" t="s">
        <v>19</v>
      </c>
      <c r="D1049" t="s">
        <v>20</v>
      </c>
      <c r="E1049" t="s">
        <v>21</v>
      </c>
      <c r="F1049">
        <v>2018</v>
      </c>
      <c r="G1049">
        <v>2018</v>
      </c>
      <c r="H1049">
        <v>18</v>
      </c>
      <c r="I1049" t="s">
        <v>49</v>
      </c>
      <c r="J1049">
        <v>99</v>
      </c>
      <c r="K1049" t="s">
        <v>23</v>
      </c>
      <c r="L1049">
        <v>99</v>
      </c>
      <c r="M1049" t="s">
        <v>48</v>
      </c>
      <c r="N1049">
        <v>7777</v>
      </c>
      <c r="O1049" t="s">
        <v>37</v>
      </c>
      <c r="P1049">
        <v>18621</v>
      </c>
      <c r="T1049" s="3">
        <f t="shared" si="33"/>
        <v>100</v>
      </c>
      <c r="U1049" s="3">
        <f>IF(AND(R1049&lt;&gt;"_U",N1049&lt;&gt;9999,N1049&lt;&gt;999,L1049&lt;&gt;"Median"),IFERROR(VLOOKUP(A1049,'Region Total'!A:P,16,0),"."),".")</f>
        <v>18621</v>
      </c>
    </row>
    <row r="1050" spans="1:21" x14ac:dyDescent="0.3">
      <c r="A1050" s="1" t="str">
        <f t="shared" si="32"/>
        <v>2018|Marlborough Region|Total - total household income</v>
      </c>
      <c r="B1050" t="s">
        <v>18</v>
      </c>
      <c r="C1050" t="s">
        <v>19</v>
      </c>
      <c r="D1050" t="s">
        <v>20</v>
      </c>
      <c r="E1050" t="s">
        <v>21</v>
      </c>
      <c r="F1050">
        <v>2018</v>
      </c>
      <c r="G1050">
        <v>2018</v>
      </c>
      <c r="H1050">
        <v>18</v>
      </c>
      <c r="I1050" t="s">
        <v>49</v>
      </c>
      <c r="J1050">
        <v>99</v>
      </c>
      <c r="K1050" t="s">
        <v>23</v>
      </c>
      <c r="L1050">
        <v>99</v>
      </c>
      <c r="M1050" t="s">
        <v>48</v>
      </c>
      <c r="N1050">
        <v>2</v>
      </c>
      <c r="O1050" t="s">
        <v>28</v>
      </c>
      <c r="P1050">
        <v>5121</v>
      </c>
      <c r="T1050" s="3">
        <f t="shared" si="33"/>
        <v>27.5</v>
      </c>
      <c r="U1050" s="3">
        <f>IF(AND(R1050&lt;&gt;"_U",N1050&lt;&gt;9999,N1050&lt;&gt;999,L1050&lt;&gt;"Median"),IFERROR(VLOOKUP(A1050,'Region Total'!A:P,16,0),"."),".")</f>
        <v>18621</v>
      </c>
    </row>
    <row r="1051" spans="1:21" x14ac:dyDescent="0.3">
      <c r="A1051" s="1" t="str">
        <f t="shared" si="32"/>
        <v>2018|Marlborough Region|Total - total household income</v>
      </c>
      <c r="B1051" t="s">
        <v>18</v>
      </c>
      <c r="C1051" t="s">
        <v>19</v>
      </c>
      <c r="D1051" t="s">
        <v>20</v>
      </c>
      <c r="E1051" t="s">
        <v>21</v>
      </c>
      <c r="F1051">
        <v>2018</v>
      </c>
      <c r="G1051">
        <v>2018</v>
      </c>
      <c r="H1051">
        <v>18</v>
      </c>
      <c r="I1051" t="s">
        <v>49</v>
      </c>
      <c r="J1051">
        <v>99</v>
      </c>
      <c r="K1051" t="s">
        <v>23</v>
      </c>
      <c r="L1051">
        <v>99</v>
      </c>
      <c r="M1051" t="s">
        <v>48</v>
      </c>
      <c r="N1051">
        <v>9999</v>
      </c>
      <c r="O1051" t="s">
        <v>40</v>
      </c>
      <c r="P1051">
        <v>18675</v>
      </c>
      <c r="T1051" s="3" t="str">
        <f t="shared" si="33"/>
        <v>.</v>
      </c>
      <c r="U1051" s="3" t="str">
        <f>IF(AND(R1051&lt;&gt;"_U",N1051&lt;&gt;9999,N1051&lt;&gt;999,L1051&lt;&gt;"Median"),IFERROR(VLOOKUP(A1051,'Region Total'!A:P,16,0),"."),".")</f>
        <v>.</v>
      </c>
    </row>
    <row r="1052" spans="1:21" x14ac:dyDescent="0.3">
      <c r="A1052" s="1" t="str">
        <f t="shared" si="32"/>
        <v>2018|Marlborough Region|Median ($) - total household income</v>
      </c>
      <c r="B1052" t="s">
        <v>18</v>
      </c>
      <c r="C1052" t="s">
        <v>19</v>
      </c>
      <c r="D1052" t="s">
        <v>20</v>
      </c>
      <c r="E1052" t="s">
        <v>21</v>
      </c>
      <c r="F1052">
        <v>2018</v>
      </c>
      <c r="G1052">
        <v>2018</v>
      </c>
      <c r="H1052">
        <v>18</v>
      </c>
      <c r="I1052" t="s">
        <v>49</v>
      </c>
      <c r="J1052">
        <v>99</v>
      </c>
      <c r="K1052" t="s">
        <v>23</v>
      </c>
      <c r="L1052" t="s">
        <v>56</v>
      </c>
      <c r="M1052" t="s">
        <v>57</v>
      </c>
      <c r="N1052">
        <v>7777</v>
      </c>
      <c r="O1052" t="s">
        <v>37</v>
      </c>
      <c r="P1052">
        <v>65100</v>
      </c>
      <c r="T1052" s="3" t="str">
        <f t="shared" si="33"/>
        <v>.</v>
      </c>
      <c r="U1052" s="3" t="str">
        <f>IF(AND(R1052&lt;&gt;"_U",N1052&lt;&gt;9999,N1052&lt;&gt;999,L1052&lt;&gt;"Median"),IFERROR(VLOOKUP(A1052,'Region Total'!A:P,16,0),"."),".")</f>
        <v>.</v>
      </c>
    </row>
    <row r="1053" spans="1:21" x14ac:dyDescent="0.3">
      <c r="A1053" s="1" t="str">
        <f t="shared" si="32"/>
        <v>2018|Marlborough Region|Median ($) - total household income</v>
      </c>
      <c r="B1053" t="s">
        <v>18</v>
      </c>
      <c r="C1053" t="s">
        <v>19</v>
      </c>
      <c r="D1053" t="s">
        <v>20</v>
      </c>
      <c r="E1053" t="s">
        <v>21</v>
      </c>
      <c r="F1053">
        <v>2018</v>
      </c>
      <c r="G1053">
        <v>2018</v>
      </c>
      <c r="H1053">
        <v>18</v>
      </c>
      <c r="I1053" t="s">
        <v>49</v>
      </c>
      <c r="J1053">
        <v>99</v>
      </c>
      <c r="K1053" t="s">
        <v>23</v>
      </c>
      <c r="L1053" t="s">
        <v>56</v>
      </c>
      <c r="M1053" t="s">
        <v>57</v>
      </c>
      <c r="N1053">
        <v>9999</v>
      </c>
      <c r="O1053" t="s">
        <v>40</v>
      </c>
      <c r="P1053">
        <v>65100</v>
      </c>
      <c r="T1053" s="3" t="str">
        <f t="shared" si="33"/>
        <v>.</v>
      </c>
      <c r="U1053" s="3" t="str">
        <f>IF(AND(R1053&lt;&gt;"_U",N1053&lt;&gt;9999,N1053&lt;&gt;999,L1053&lt;&gt;"Median"),IFERROR(VLOOKUP(A1053,'Region Total'!A:P,16,0),"."),".")</f>
        <v>.</v>
      </c>
    </row>
    <row r="1054" spans="1:21" x14ac:dyDescent="0.3">
      <c r="A1054" s="1" t="str">
        <f t="shared" si="32"/>
        <v>2018|Marlborough Region|Median ($) - total household income</v>
      </c>
      <c r="B1054" t="s">
        <v>18</v>
      </c>
      <c r="C1054" t="s">
        <v>19</v>
      </c>
      <c r="D1054" t="s">
        <v>20</v>
      </c>
      <c r="E1054" t="s">
        <v>21</v>
      </c>
      <c r="F1054">
        <v>2018</v>
      </c>
      <c r="G1054">
        <v>2018</v>
      </c>
      <c r="H1054">
        <v>18</v>
      </c>
      <c r="I1054" t="s">
        <v>49</v>
      </c>
      <c r="J1054">
        <v>99</v>
      </c>
      <c r="K1054" t="s">
        <v>23</v>
      </c>
      <c r="L1054" t="s">
        <v>56</v>
      </c>
      <c r="M1054" t="s">
        <v>57</v>
      </c>
      <c r="N1054">
        <v>2</v>
      </c>
      <c r="O1054" t="s">
        <v>28</v>
      </c>
      <c r="P1054">
        <v>52100</v>
      </c>
      <c r="T1054" s="3" t="str">
        <f t="shared" si="33"/>
        <v>.</v>
      </c>
      <c r="U1054" s="3" t="str">
        <f>IF(AND(R1054&lt;&gt;"_U",N1054&lt;&gt;9999,N1054&lt;&gt;999,L1054&lt;&gt;"Median"),IFERROR(VLOOKUP(A1054,'Region Total'!A:P,16,0),"."),".")</f>
        <v>.</v>
      </c>
    </row>
    <row r="1055" spans="1:21" x14ac:dyDescent="0.3">
      <c r="A1055" s="1" t="str">
        <f t="shared" si="32"/>
        <v>2018|Marlborough Region|Median ($) - total household income</v>
      </c>
      <c r="B1055" t="s">
        <v>18</v>
      </c>
      <c r="C1055" t="s">
        <v>19</v>
      </c>
      <c r="D1055" t="s">
        <v>20</v>
      </c>
      <c r="E1055" t="s">
        <v>21</v>
      </c>
      <c r="F1055">
        <v>2018</v>
      </c>
      <c r="G1055">
        <v>2018</v>
      </c>
      <c r="H1055">
        <v>18</v>
      </c>
      <c r="I1055" t="s">
        <v>49</v>
      </c>
      <c r="J1055">
        <v>99</v>
      </c>
      <c r="K1055" t="s">
        <v>23</v>
      </c>
      <c r="L1055" t="s">
        <v>56</v>
      </c>
      <c r="M1055" t="s">
        <v>57</v>
      </c>
      <c r="N1055">
        <v>999</v>
      </c>
      <c r="O1055" t="s">
        <v>42</v>
      </c>
      <c r="P1055">
        <v>24100</v>
      </c>
      <c r="T1055" s="3" t="str">
        <f t="shared" si="33"/>
        <v>.</v>
      </c>
      <c r="U1055" s="3" t="str">
        <f>IF(AND(R1055&lt;&gt;"_U",N1055&lt;&gt;9999,N1055&lt;&gt;999,L1055&lt;&gt;"Median"),IFERROR(VLOOKUP(A1055,'Region Total'!A:P,16,0),"."),".")</f>
        <v>.</v>
      </c>
    </row>
    <row r="1056" spans="1:21" x14ac:dyDescent="0.3">
      <c r="A1056" s="1" t="str">
        <f t="shared" si="32"/>
        <v>2018|Marlborough Region|Median ($) - total household income</v>
      </c>
      <c r="B1056" t="s">
        <v>18</v>
      </c>
      <c r="C1056" t="s">
        <v>19</v>
      </c>
      <c r="D1056" t="s">
        <v>20</v>
      </c>
      <c r="E1056" t="s">
        <v>21</v>
      </c>
      <c r="F1056">
        <v>2018</v>
      </c>
      <c r="G1056">
        <v>2018</v>
      </c>
      <c r="H1056">
        <v>18</v>
      </c>
      <c r="I1056" t="s">
        <v>49</v>
      </c>
      <c r="J1056">
        <v>99</v>
      </c>
      <c r="K1056" t="s">
        <v>23</v>
      </c>
      <c r="L1056" t="s">
        <v>56</v>
      </c>
      <c r="M1056" t="s">
        <v>57</v>
      </c>
      <c r="N1056">
        <v>1</v>
      </c>
      <c r="O1056" t="s">
        <v>33</v>
      </c>
      <c r="P1056">
        <v>71300</v>
      </c>
      <c r="T1056" s="3" t="str">
        <f t="shared" si="33"/>
        <v>.</v>
      </c>
      <c r="U1056" s="3" t="str">
        <f>IF(AND(R1056&lt;&gt;"_U",N1056&lt;&gt;9999,N1056&lt;&gt;999,L1056&lt;&gt;"Median"),IFERROR(VLOOKUP(A1056,'Region Total'!A:P,16,0),"."),".")</f>
        <v>.</v>
      </c>
    </row>
    <row r="1057" spans="1:21" x14ac:dyDescent="0.3">
      <c r="A1057" s="1" t="str">
        <f t="shared" si="32"/>
        <v>2018|Marlborough Region|Median ($) - total household income</v>
      </c>
      <c r="B1057" t="s">
        <v>18</v>
      </c>
      <c r="C1057" t="s">
        <v>19</v>
      </c>
      <c r="D1057" t="s">
        <v>20</v>
      </c>
      <c r="E1057" t="s">
        <v>21</v>
      </c>
      <c r="F1057">
        <v>2018</v>
      </c>
      <c r="G1057">
        <v>2018</v>
      </c>
      <c r="H1057">
        <v>18</v>
      </c>
      <c r="I1057" t="s">
        <v>49</v>
      </c>
      <c r="J1057">
        <v>99</v>
      </c>
      <c r="K1057" t="s">
        <v>23</v>
      </c>
      <c r="L1057" t="s">
        <v>56</v>
      </c>
      <c r="M1057" t="s">
        <v>57</v>
      </c>
      <c r="N1057">
        <v>3</v>
      </c>
      <c r="O1057" t="s">
        <v>25</v>
      </c>
      <c r="P1057">
        <v>72100</v>
      </c>
      <c r="T1057" s="3" t="str">
        <f t="shared" si="33"/>
        <v>.</v>
      </c>
      <c r="U1057" s="3" t="str">
        <f>IF(AND(R1057&lt;&gt;"_U",N1057&lt;&gt;9999,N1057&lt;&gt;999,L1057&lt;&gt;"Median"),IFERROR(VLOOKUP(A1057,'Region Total'!A:P,16,0),"."),".")</f>
        <v>.</v>
      </c>
    </row>
    <row r="1058" spans="1:21" x14ac:dyDescent="0.3">
      <c r="A1058" s="1" t="str">
        <f t="shared" si="32"/>
        <v>2018|Area Outside Region|$20,000 or less</v>
      </c>
      <c r="B1058" t="s">
        <v>18</v>
      </c>
      <c r="C1058" t="s">
        <v>19</v>
      </c>
      <c r="D1058" t="s">
        <v>20</v>
      </c>
      <c r="E1058" t="s">
        <v>21</v>
      </c>
      <c r="F1058">
        <v>2018</v>
      </c>
      <c r="G1058">
        <v>2018</v>
      </c>
      <c r="H1058">
        <v>99</v>
      </c>
      <c r="I1058" t="s">
        <v>51</v>
      </c>
      <c r="J1058">
        <v>99</v>
      </c>
      <c r="K1058" t="s">
        <v>23</v>
      </c>
      <c r="L1058">
        <v>1</v>
      </c>
      <c r="M1058" t="s">
        <v>39</v>
      </c>
      <c r="N1058">
        <v>7777</v>
      </c>
      <c r="O1058" t="s">
        <v>37</v>
      </c>
      <c r="P1058">
        <v>27</v>
      </c>
      <c r="T1058" s="3">
        <f t="shared" si="33"/>
        <v>100</v>
      </c>
      <c r="U1058" s="3">
        <f>IF(AND(R1058&lt;&gt;"_U",N1058&lt;&gt;9999,N1058&lt;&gt;999,L1058&lt;&gt;"Median"),IFERROR(VLOOKUP(A1058,'Region Total'!A:P,16,0),"."),".")</f>
        <v>27</v>
      </c>
    </row>
    <row r="1059" spans="1:21" x14ac:dyDescent="0.3">
      <c r="A1059" s="1" t="str">
        <f t="shared" si="32"/>
        <v>2018|Area Outside Region|$20,000 or less</v>
      </c>
      <c r="B1059" t="s">
        <v>18</v>
      </c>
      <c r="C1059" t="s">
        <v>19</v>
      </c>
      <c r="D1059" t="s">
        <v>20</v>
      </c>
      <c r="E1059" t="s">
        <v>21</v>
      </c>
      <c r="F1059">
        <v>2018</v>
      </c>
      <c r="G1059">
        <v>2018</v>
      </c>
      <c r="H1059">
        <v>99</v>
      </c>
      <c r="I1059" t="s">
        <v>51</v>
      </c>
      <c r="J1059">
        <v>99</v>
      </c>
      <c r="K1059" t="s">
        <v>23</v>
      </c>
      <c r="L1059">
        <v>1</v>
      </c>
      <c r="M1059" t="s">
        <v>39</v>
      </c>
      <c r="N1059">
        <v>9999</v>
      </c>
      <c r="O1059" t="s">
        <v>40</v>
      </c>
      <c r="P1059">
        <v>27</v>
      </c>
      <c r="T1059" s="3" t="str">
        <f t="shared" si="33"/>
        <v>.</v>
      </c>
      <c r="U1059" s="3" t="str">
        <f>IF(AND(R1059&lt;&gt;"_U",N1059&lt;&gt;9999,N1059&lt;&gt;999,L1059&lt;&gt;"Median"),IFERROR(VLOOKUP(A1059,'Region Total'!A:P,16,0),"."),".")</f>
        <v>.</v>
      </c>
    </row>
    <row r="1060" spans="1:21" x14ac:dyDescent="0.3">
      <c r="A1060" s="1" t="str">
        <f t="shared" si="32"/>
        <v>2018|Area Outside Region|$20,000 or less</v>
      </c>
      <c r="B1060" t="s">
        <v>18</v>
      </c>
      <c r="C1060" t="s">
        <v>19</v>
      </c>
      <c r="D1060" t="s">
        <v>20</v>
      </c>
      <c r="E1060" t="s">
        <v>21</v>
      </c>
      <c r="F1060">
        <v>2018</v>
      </c>
      <c r="G1060">
        <v>2018</v>
      </c>
      <c r="H1060">
        <v>99</v>
      </c>
      <c r="I1060" t="s">
        <v>51</v>
      </c>
      <c r="J1060">
        <v>99</v>
      </c>
      <c r="K1060" t="s">
        <v>23</v>
      </c>
      <c r="L1060">
        <v>1</v>
      </c>
      <c r="M1060" t="s">
        <v>39</v>
      </c>
      <c r="N1060">
        <v>2</v>
      </c>
      <c r="O1060" t="s">
        <v>28</v>
      </c>
      <c r="P1060">
        <v>12</v>
      </c>
      <c r="T1060" s="3">
        <f t="shared" si="33"/>
        <v>44.44</v>
      </c>
      <c r="U1060" s="3">
        <f>IF(AND(R1060&lt;&gt;"_U",N1060&lt;&gt;9999,N1060&lt;&gt;999,L1060&lt;&gt;"Median"),IFERROR(VLOOKUP(A1060,'Region Total'!A:P,16,0),"."),".")</f>
        <v>27</v>
      </c>
    </row>
    <row r="1061" spans="1:21" x14ac:dyDescent="0.3">
      <c r="A1061" s="1" t="str">
        <f t="shared" si="32"/>
        <v>2018|Area Outside Region|$20,000 or less</v>
      </c>
      <c r="B1061" t="s">
        <v>18</v>
      </c>
      <c r="C1061" t="s">
        <v>19</v>
      </c>
      <c r="D1061" t="s">
        <v>20</v>
      </c>
      <c r="E1061" t="s">
        <v>21</v>
      </c>
      <c r="F1061">
        <v>2018</v>
      </c>
      <c r="G1061">
        <v>2018</v>
      </c>
      <c r="H1061">
        <v>99</v>
      </c>
      <c r="I1061" t="s">
        <v>51</v>
      </c>
      <c r="J1061">
        <v>99</v>
      </c>
      <c r="K1061" t="s">
        <v>23</v>
      </c>
      <c r="L1061">
        <v>1</v>
      </c>
      <c r="M1061" t="s">
        <v>39</v>
      </c>
      <c r="N1061">
        <v>1</v>
      </c>
      <c r="O1061" t="s">
        <v>33</v>
      </c>
      <c r="P1061">
        <v>9</v>
      </c>
      <c r="T1061" s="3">
        <f t="shared" si="33"/>
        <v>33.33</v>
      </c>
      <c r="U1061" s="3">
        <f>IF(AND(R1061&lt;&gt;"_U",N1061&lt;&gt;9999,N1061&lt;&gt;999,L1061&lt;&gt;"Median"),IFERROR(VLOOKUP(A1061,'Region Total'!A:P,16,0),"."),".")</f>
        <v>27</v>
      </c>
    </row>
    <row r="1062" spans="1:21" x14ac:dyDescent="0.3">
      <c r="A1062" s="1" t="str">
        <f t="shared" si="32"/>
        <v>2018|Area Outside Region|$20,000 or less</v>
      </c>
      <c r="B1062" t="s">
        <v>18</v>
      </c>
      <c r="C1062" t="s">
        <v>19</v>
      </c>
      <c r="D1062" t="s">
        <v>20</v>
      </c>
      <c r="E1062" t="s">
        <v>21</v>
      </c>
      <c r="F1062">
        <v>2018</v>
      </c>
      <c r="G1062">
        <v>2018</v>
      </c>
      <c r="H1062">
        <v>99</v>
      </c>
      <c r="I1062" t="s">
        <v>51</v>
      </c>
      <c r="J1062">
        <v>99</v>
      </c>
      <c r="K1062" t="s">
        <v>23</v>
      </c>
      <c r="L1062">
        <v>1</v>
      </c>
      <c r="M1062" t="s">
        <v>39</v>
      </c>
      <c r="N1062">
        <v>3</v>
      </c>
      <c r="O1062" t="s">
        <v>25</v>
      </c>
      <c r="P1062">
        <v>3</v>
      </c>
      <c r="T1062" s="3">
        <f t="shared" si="33"/>
        <v>11.11</v>
      </c>
      <c r="U1062" s="3">
        <f>IF(AND(R1062&lt;&gt;"_U",N1062&lt;&gt;9999,N1062&lt;&gt;999,L1062&lt;&gt;"Median"),IFERROR(VLOOKUP(A1062,'Region Total'!A:P,16,0),"."),".")</f>
        <v>27</v>
      </c>
    </row>
    <row r="1063" spans="1:21" x14ac:dyDescent="0.3">
      <c r="A1063" s="1" t="str">
        <f t="shared" si="32"/>
        <v>2018|Area Outside Region|$20,000 or less</v>
      </c>
      <c r="B1063" t="s">
        <v>18</v>
      </c>
      <c r="C1063" t="s">
        <v>19</v>
      </c>
      <c r="D1063" t="s">
        <v>20</v>
      </c>
      <c r="E1063" t="s">
        <v>21</v>
      </c>
      <c r="F1063">
        <v>2018</v>
      </c>
      <c r="G1063">
        <v>2018</v>
      </c>
      <c r="H1063">
        <v>99</v>
      </c>
      <c r="I1063" t="s">
        <v>51</v>
      </c>
      <c r="J1063">
        <v>99</v>
      </c>
      <c r="K1063" t="s">
        <v>23</v>
      </c>
      <c r="L1063">
        <v>1</v>
      </c>
      <c r="M1063" t="s">
        <v>39</v>
      </c>
      <c r="N1063">
        <v>999</v>
      </c>
      <c r="O1063" t="s">
        <v>42</v>
      </c>
      <c r="P1063">
        <v>0</v>
      </c>
      <c r="T1063" s="3" t="str">
        <f t="shared" si="33"/>
        <v>.</v>
      </c>
      <c r="U1063" s="3" t="str">
        <f>IF(AND(R1063&lt;&gt;"_U",N1063&lt;&gt;9999,N1063&lt;&gt;999,L1063&lt;&gt;"Median"),IFERROR(VLOOKUP(A1063,'Region Total'!A:P,16,0),"."),".")</f>
        <v>.</v>
      </c>
    </row>
    <row r="1064" spans="1:21" x14ac:dyDescent="0.3">
      <c r="A1064" s="1" t="str">
        <f t="shared" si="32"/>
        <v>2018|Area Outside Region|$20,001-$30,000</v>
      </c>
      <c r="B1064" t="s">
        <v>18</v>
      </c>
      <c r="C1064" t="s">
        <v>19</v>
      </c>
      <c r="D1064" t="s">
        <v>20</v>
      </c>
      <c r="E1064" t="s">
        <v>21</v>
      </c>
      <c r="F1064">
        <v>2018</v>
      </c>
      <c r="G1064">
        <v>2018</v>
      </c>
      <c r="H1064">
        <v>99</v>
      </c>
      <c r="I1064" t="s">
        <v>51</v>
      </c>
      <c r="J1064">
        <v>99</v>
      </c>
      <c r="K1064" t="s">
        <v>23</v>
      </c>
      <c r="L1064">
        <v>2</v>
      </c>
      <c r="M1064" t="s">
        <v>24</v>
      </c>
      <c r="N1064">
        <v>7777</v>
      </c>
      <c r="O1064" t="s">
        <v>37</v>
      </c>
      <c r="P1064">
        <v>21</v>
      </c>
      <c r="T1064" s="3">
        <f t="shared" si="33"/>
        <v>100</v>
      </c>
      <c r="U1064" s="3">
        <f>IF(AND(R1064&lt;&gt;"_U",N1064&lt;&gt;9999,N1064&lt;&gt;999,L1064&lt;&gt;"Median"),IFERROR(VLOOKUP(A1064,'Region Total'!A:P,16,0),"."),".")</f>
        <v>21</v>
      </c>
    </row>
    <row r="1065" spans="1:21" x14ac:dyDescent="0.3">
      <c r="A1065" s="1" t="str">
        <f t="shared" si="32"/>
        <v>2018|Area Outside Region|$20,001-$30,000</v>
      </c>
      <c r="B1065" t="s">
        <v>18</v>
      </c>
      <c r="C1065" t="s">
        <v>19</v>
      </c>
      <c r="D1065" t="s">
        <v>20</v>
      </c>
      <c r="E1065" t="s">
        <v>21</v>
      </c>
      <c r="F1065">
        <v>2018</v>
      </c>
      <c r="G1065">
        <v>2018</v>
      </c>
      <c r="H1065">
        <v>99</v>
      </c>
      <c r="I1065" t="s">
        <v>51</v>
      </c>
      <c r="J1065">
        <v>99</v>
      </c>
      <c r="K1065" t="s">
        <v>23</v>
      </c>
      <c r="L1065">
        <v>2</v>
      </c>
      <c r="M1065" t="s">
        <v>24</v>
      </c>
      <c r="N1065">
        <v>2</v>
      </c>
      <c r="O1065" t="s">
        <v>28</v>
      </c>
      <c r="P1065">
        <v>6</v>
      </c>
      <c r="T1065" s="3">
        <f t="shared" si="33"/>
        <v>28.57</v>
      </c>
      <c r="U1065" s="3">
        <f>IF(AND(R1065&lt;&gt;"_U",N1065&lt;&gt;9999,N1065&lt;&gt;999,L1065&lt;&gt;"Median"),IFERROR(VLOOKUP(A1065,'Region Total'!A:P,16,0),"."),".")</f>
        <v>21</v>
      </c>
    </row>
    <row r="1066" spans="1:21" x14ac:dyDescent="0.3">
      <c r="A1066" s="1" t="str">
        <f t="shared" si="32"/>
        <v>2018|Area Outside Region|$20,001-$30,000</v>
      </c>
      <c r="B1066" t="s">
        <v>18</v>
      </c>
      <c r="C1066" t="s">
        <v>19</v>
      </c>
      <c r="D1066" t="s">
        <v>20</v>
      </c>
      <c r="E1066" t="s">
        <v>21</v>
      </c>
      <c r="F1066">
        <v>2018</v>
      </c>
      <c r="G1066">
        <v>2018</v>
      </c>
      <c r="H1066">
        <v>99</v>
      </c>
      <c r="I1066" t="s">
        <v>51</v>
      </c>
      <c r="J1066">
        <v>99</v>
      </c>
      <c r="K1066" t="s">
        <v>23</v>
      </c>
      <c r="L1066">
        <v>2</v>
      </c>
      <c r="M1066" t="s">
        <v>24</v>
      </c>
      <c r="N1066">
        <v>999</v>
      </c>
      <c r="O1066" t="s">
        <v>42</v>
      </c>
      <c r="P1066">
        <v>0</v>
      </c>
      <c r="T1066" s="3" t="str">
        <f t="shared" si="33"/>
        <v>.</v>
      </c>
      <c r="U1066" s="3" t="str">
        <f>IF(AND(R1066&lt;&gt;"_U",N1066&lt;&gt;9999,N1066&lt;&gt;999,L1066&lt;&gt;"Median"),IFERROR(VLOOKUP(A1066,'Region Total'!A:P,16,0),"."),".")</f>
        <v>.</v>
      </c>
    </row>
    <row r="1067" spans="1:21" x14ac:dyDescent="0.3">
      <c r="A1067" s="1" t="str">
        <f t="shared" si="32"/>
        <v>2018|Area Outside Region|$20,001-$30,000</v>
      </c>
      <c r="B1067" t="s">
        <v>18</v>
      </c>
      <c r="C1067" t="s">
        <v>19</v>
      </c>
      <c r="D1067" t="s">
        <v>20</v>
      </c>
      <c r="E1067" t="s">
        <v>21</v>
      </c>
      <c r="F1067">
        <v>2018</v>
      </c>
      <c r="G1067">
        <v>2018</v>
      </c>
      <c r="H1067">
        <v>99</v>
      </c>
      <c r="I1067" t="s">
        <v>51</v>
      </c>
      <c r="J1067">
        <v>99</v>
      </c>
      <c r="K1067" t="s">
        <v>23</v>
      </c>
      <c r="L1067">
        <v>2</v>
      </c>
      <c r="M1067" t="s">
        <v>24</v>
      </c>
      <c r="N1067">
        <v>9999</v>
      </c>
      <c r="O1067" t="s">
        <v>40</v>
      </c>
      <c r="P1067">
        <v>21</v>
      </c>
      <c r="T1067" s="3" t="str">
        <f t="shared" si="33"/>
        <v>.</v>
      </c>
      <c r="U1067" s="3" t="str">
        <f>IF(AND(R1067&lt;&gt;"_U",N1067&lt;&gt;9999,N1067&lt;&gt;999,L1067&lt;&gt;"Median"),IFERROR(VLOOKUP(A1067,'Region Total'!A:P,16,0),"."),".")</f>
        <v>.</v>
      </c>
    </row>
    <row r="1068" spans="1:21" x14ac:dyDescent="0.3">
      <c r="A1068" s="1" t="str">
        <f t="shared" si="32"/>
        <v>2018|Area Outside Region|$20,001-$30,000</v>
      </c>
      <c r="B1068" t="s">
        <v>18</v>
      </c>
      <c r="C1068" t="s">
        <v>19</v>
      </c>
      <c r="D1068" t="s">
        <v>20</v>
      </c>
      <c r="E1068" t="s">
        <v>21</v>
      </c>
      <c r="F1068">
        <v>2018</v>
      </c>
      <c r="G1068">
        <v>2018</v>
      </c>
      <c r="H1068">
        <v>99</v>
      </c>
      <c r="I1068" t="s">
        <v>51</v>
      </c>
      <c r="J1068">
        <v>99</v>
      </c>
      <c r="K1068" t="s">
        <v>23</v>
      </c>
      <c r="L1068">
        <v>2</v>
      </c>
      <c r="M1068" t="s">
        <v>24</v>
      </c>
      <c r="N1068">
        <v>1</v>
      </c>
      <c r="O1068" t="s">
        <v>33</v>
      </c>
      <c r="P1068">
        <v>15</v>
      </c>
      <c r="T1068" s="3">
        <f t="shared" si="33"/>
        <v>71.430000000000007</v>
      </c>
      <c r="U1068" s="3">
        <f>IF(AND(R1068&lt;&gt;"_U",N1068&lt;&gt;9999,N1068&lt;&gt;999,L1068&lt;&gt;"Median"),IFERROR(VLOOKUP(A1068,'Region Total'!A:P,16,0),"."),".")</f>
        <v>21</v>
      </c>
    </row>
    <row r="1069" spans="1:21" x14ac:dyDescent="0.3">
      <c r="A1069" s="1" t="str">
        <f t="shared" si="32"/>
        <v>2018|Area Outside Region|$20,001-$30,000</v>
      </c>
      <c r="B1069" t="s">
        <v>18</v>
      </c>
      <c r="C1069" t="s">
        <v>19</v>
      </c>
      <c r="D1069" t="s">
        <v>20</v>
      </c>
      <c r="E1069" t="s">
        <v>21</v>
      </c>
      <c r="F1069">
        <v>2018</v>
      </c>
      <c r="G1069">
        <v>2018</v>
      </c>
      <c r="H1069">
        <v>99</v>
      </c>
      <c r="I1069" t="s">
        <v>51</v>
      </c>
      <c r="J1069">
        <v>99</v>
      </c>
      <c r="K1069" t="s">
        <v>23</v>
      </c>
      <c r="L1069">
        <v>2</v>
      </c>
      <c r="M1069" t="s">
        <v>24</v>
      </c>
      <c r="N1069">
        <v>3</v>
      </c>
      <c r="O1069" t="s">
        <v>25</v>
      </c>
      <c r="P1069">
        <v>0</v>
      </c>
      <c r="T1069" s="3">
        <f t="shared" si="33"/>
        <v>0</v>
      </c>
      <c r="U1069" s="3">
        <f>IF(AND(R1069&lt;&gt;"_U",N1069&lt;&gt;9999,N1069&lt;&gt;999,L1069&lt;&gt;"Median"),IFERROR(VLOOKUP(A1069,'Region Total'!A:P,16,0),"."),".")</f>
        <v>21</v>
      </c>
    </row>
    <row r="1070" spans="1:21" x14ac:dyDescent="0.3">
      <c r="A1070" s="1" t="str">
        <f t="shared" si="32"/>
        <v>2018|Area Outside Region|$30,001-$50,000</v>
      </c>
      <c r="B1070" t="s">
        <v>18</v>
      </c>
      <c r="C1070" t="s">
        <v>19</v>
      </c>
      <c r="D1070" t="s">
        <v>20</v>
      </c>
      <c r="E1070" t="s">
        <v>21</v>
      </c>
      <c r="F1070">
        <v>2018</v>
      </c>
      <c r="G1070">
        <v>2018</v>
      </c>
      <c r="H1070">
        <v>99</v>
      </c>
      <c r="I1070" t="s">
        <v>51</v>
      </c>
      <c r="J1070">
        <v>99</v>
      </c>
      <c r="K1070" t="s">
        <v>23</v>
      </c>
      <c r="L1070">
        <v>3</v>
      </c>
      <c r="M1070" t="s">
        <v>45</v>
      </c>
      <c r="N1070">
        <v>2</v>
      </c>
      <c r="O1070" t="s">
        <v>28</v>
      </c>
      <c r="P1070">
        <v>24</v>
      </c>
      <c r="T1070" s="3">
        <f t="shared" si="33"/>
        <v>72.73</v>
      </c>
      <c r="U1070" s="3">
        <f>IF(AND(R1070&lt;&gt;"_U",N1070&lt;&gt;9999,N1070&lt;&gt;999,L1070&lt;&gt;"Median"),IFERROR(VLOOKUP(A1070,'Region Total'!A:P,16,0),"."),".")</f>
        <v>33</v>
      </c>
    </row>
    <row r="1071" spans="1:21" x14ac:dyDescent="0.3">
      <c r="A1071" s="1" t="str">
        <f t="shared" si="32"/>
        <v>2018|Area Outside Region|$30,001-$50,000</v>
      </c>
      <c r="B1071" t="s">
        <v>18</v>
      </c>
      <c r="C1071" t="s">
        <v>19</v>
      </c>
      <c r="D1071" t="s">
        <v>20</v>
      </c>
      <c r="E1071" t="s">
        <v>21</v>
      </c>
      <c r="F1071">
        <v>2018</v>
      </c>
      <c r="G1071">
        <v>2018</v>
      </c>
      <c r="H1071">
        <v>99</v>
      </c>
      <c r="I1071" t="s">
        <v>51</v>
      </c>
      <c r="J1071">
        <v>99</v>
      </c>
      <c r="K1071" t="s">
        <v>23</v>
      </c>
      <c r="L1071">
        <v>3</v>
      </c>
      <c r="M1071" t="s">
        <v>45</v>
      </c>
      <c r="N1071">
        <v>999</v>
      </c>
      <c r="O1071" t="s">
        <v>42</v>
      </c>
      <c r="P1071">
        <v>0</v>
      </c>
      <c r="T1071" s="3" t="str">
        <f t="shared" si="33"/>
        <v>.</v>
      </c>
      <c r="U1071" s="3" t="str">
        <f>IF(AND(R1071&lt;&gt;"_U",N1071&lt;&gt;9999,N1071&lt;&gt;999,L1071&lt;&gt;"Median"),IFERROR(VLOOKUP(A1071,'Region Total'!A:P,16,0),"."),".")</f>
        <v>.</v>
      </c>
    </row>
    <row r="1072" spans="1:21" x14ac:dyDescent="0.3">
      <c r="A1072" s="1" t="str">
        <f t="shared" si="32"/>
        <v>2018|Area Outside Region|$30,001-$50,000</v>
      </c>
      <c r="B1072" t="s">
        <v>18</v>
      </c>
      <c r="C1072" t="s">
        <v>19</v>
      </c>
      <c r="D1072" t="s">
        <v>20</v>
      </c>
      <c r="E1072" t="s">
        <v>21</v>
      </c>
      <c r="F1072">
        <v>2018</v>
      </c>
      <c r="G1072">
        <v>2018</v>
      </c>
      <c r="H1072">
        <v>99</v>
      </c>
      <c r="I1072" t="s">
        <v>51</v>
      </c>
      <c r="J1072">
        <v>99</v>
      </c>
      <c r="K1072" t="s">
        <v>23</v>
      </c>
      <c r="L1072">
        <v>3</v>
      </c>
      <c r="M1072" t="s">
        <v>45</v>
      </c>
      <c r="N1072">
        <v>9999</v>
      </c>
      <c r="O1072" t="s">
        <v>40</v>
      </c>
      <c r="P1072">
        <v>33</v>
      </c>
      <c r="T1072" s="3" t="str">
        <f t="shared" si="33"/>
        <v>.</v>
      </c>
      <c r="U1072" s="3" t="str">
        <f>IF(AND(R1072&lt;&gt;"_U",N1072&lt;&gt;9999,N1072&lt;&gt;999,L1072&lt;&gt;"Median"),IFERROR(VLOOKUP(A1072,'Region Total'!A:P,16,0),"."),".")</f>
        <v>.</v>
      </c>
    </row>
    <row r="1073" spans="1:21" x14ac:dyDescent="0.3">
      <c r="A1073" s="1" t="str">
        <f t="shared" si="32"/>
        <v>2018|Area Outside Region|$30,001-$50,000</v>
      </c>
      <c r="B1073" t="s">
        <v>18</v>
      </c>
      <c r="C1073" t="s">
        <v>19</v>
      </c>
      <c r="D1073" t="s">
        <v>20</v>
      </c>
      <c r="E1073" t="s">
        <v>21</v>
      </c>
      <c r="F1073">
        <v>2018</v>
      </c>
      <c r="G1073">
        <v>2018</v>
      </c>
      <c r="H1073">
        <v>99</v>
      </c>
      <c r="I1073" t="s">
        <v>51</v>
      </c>
      <c r="J1073">
        <v>99</v>
      </c>
      <c r="K1073" t="s">
        <v>23</v>
      </c>
      <c r="L1073">
        <v>3</v>
      </c>
      <c r="M1073" t="s">
        <v>45</v>
      </c>
      <c r="N1073">
        <v>7777</v>
      </c>
      <c r="O1073" t="s">
        <v>37</v>
      </c>
      <c r="P1073">
        <v>33</v>
      </c>
      <c r="T1073" s="3">
        <f t="shared" si="33"/>
        <v>100</v>
      </c>
      <c r="U1073" s="3">
        <f>IF(AND(R1073&lt;&gt;"_U",N1073&lt;&gt;9999,N1073&lt;&gt;999,L1073&lt;&gt;"Median"),IFERROR(VLOOKUP(A1073,'Region Total'!A:P,16,0),"."),".")</f>
        <v>33</v>
      </c>
    </row>
    <row r="1074" spans="1:21" x14ac:dyDescent="0.3">
      <c r="A1074" s="1" t="str">
        <f t="shared" si="32"/>
        <v>2018|Area Outside Region|$30,001-$50,000</v>
      </c>
      <c r="B1074" t="s">
        <v>18</v>
      </c>
      <c r="C1074" t="s">
        <v>19</v>
      </c>
      <c r="D1074" t="s">
        <v>20</v>
      </c>
      <c r="E1074" t="s">
        <v>21</v>
      </c>
      <c r="F1074">
        <v>2018</v>
      </c>
      <c r="G1074">
        <v>2018</v>
      </c>
      <c r="H1074">
        <v>99</v>
      </c>
      <c r="I1074" t="s">
        <v>51</v>
      </c>
      <c r="J1074">
        <v>99</v>
      </c>
      <c r="K1074" t="s">
        <v>23</v>
      </c>
      <c r="L1074">
        <v>3</v>
      </c>
      <c r="M1074" t="s">
        <v>45</v>
      </c>
      <c r="N1074">
        <v>1</v>
      </c>
      <c r="O1074" t="s">
        <v>33</v>
      </c>
      <c r="P1074">
        <v>9</v>
      </c>
      <c r="T1074" s="3">
        <f t="shared" si="33"/>
        <v>27.27</v>
      </c>
      <c r="U1074" s="3">
        <f>IF(AND(R1074&lt;&gt;"_U",N1074&lt;&gt;9999,N1074&lt;&gt;999,L1074&lt;&gt;"Median"),IFERROR(VLOOKUP(A1074,'Region Total'!A:P,16,0),"."),".")</f>
        <v>33</v>
      </c>
    </row>
    <row r="1075" spans="1:21" x14ac:dyDescent="0.3">
      <c r="A1075" s="1" t="str">
        <f t="shared" si="32"/>
        <v>2018|Area Outside Region|$30,001-$50,000</v>
      </c>
      <c r="B1075" t="s">
        <v>18</v>
      </c>
      <c r="C1075" t="s">
        <v>19</v>
      </c>
      <c r="D1075" t="s">
        <v>20</v>
      </c>
      <c r="E1075" t="s">
        <v>21</v>
      </c>
      <c r="F1075">
        <v>2018</v>
      </c>
      <c r="G1075">
        <v>2018</v>
      </c>
      <c r="H1075">
        <v>99</v>
      </c>
      <c r="I1075" t="s">
        <v>51</v>
      </c>
      <c r="J1075">
        <v>99</v>
      </c>
      <c r="K1075" t="s">
        <v>23</v>
      </c>
      <c r="L1075">
        <v>3</v>
      </c>
      <c r="M1075" t="s">
        <v>45</v>
      </c>
      <c r="N1075">
        <v>3</v>
      </c>
      <c r="O1075" t="s">
        <v>25</v>
      </c>
      <c r="P1075">
        <v>3</v>
      </c>
      <c r="T1075" s="3">
        <f t="shared" si="33"/>
        <v>9.09</v>
      </c>
      <c r="U1075" s="3">
        <f>IF(AND(R1075&lt;&gt;"_U",N1075&lt;&gt;9999,N1075&lt;&gt;999,L1075&lt;&gt;"Median"),IFERROR(VLOOKUP(A1075,'Region Total'!A:P,16,0),"."),".")</f>
        <v>33</v>
      </c>
    </row>
    <row r="1076" spans="1:21" x14ac:dyDescent="0.3">
      <c r="A1076" s="1" t="str">
        <f t="shared" si="32"/>
        <v>2018|Area Outside Region|$50,001-$70,000</v>
      </c>
      <c r="B1076" t="s">
        <v>18</v>
      </c>
      <c r="C1076" t="s">
        <v>19</v>
      </c>
      <c r="D1076" t="s">
        <v>20</v>
      </c>
      <c r="E1076" t="s">
        <v>21</v>
      </c>
      <c r="F1076">
        <v>2018</v>
      </c>
      <c r="G1076">
        <v>2018</v>
      </c>
      <c r="H1076">
        <v>99</v>
      </c>
      <c r="I1076" t="s">
        <v>51</v>
      </c>
      <c r="J1076">
        <v>99</v>
      </c>
      <c r="K1076" t="s">
        <v>23</v>
      </c>
      <c r="L1076">
        <v>4</v>
      </c>
      <c r="M1076" t="s">
        <v>36</v>
      </c>
      <c r="N1076">
        <v>999</v>
      </c>
      <c r="O1076" t="s">
        <v>42</v>
      </c>
      <c r="P1076">
        <v>0</v>
      </c>
      <c r="T1076" s="3" t="str">
        <f t="shared" si="33"/>
        <v>.</v>
      </c>
      <c r="U1076" s="3" t="str">
        <f>IF(AND(R1076&lt;&gt;"_U",N1076&lt;&gt;9999,N1076&lt;&gt;999,L1076&lt;&gt;"Median"),IFERROR(VLOOKUP(A1076,'Region Total'!A:P,16,0),"."),".")</f>
        <v>.</v>
      </c>
    </row>
    <row r="1077" spans="1:21" x14ac:dyDescent="0.3">
      <c r="A1077" s="1" t="str">
        <f t="shared" si="32"/>
        <v>2018|Area Outside Region|$50,001-$70,000</v>
      </c>
      <c r="B1077" t="s">
        <v>18</v>
      </c>
      <c r="C1077" t="s">
        <v>19</v>
      </c>
      <c r="D1077" t="s">
        <v>20</v>
      </c>
      <c r="E1077" t="s">
        <v>21</v>
      </c>
      <c r="F1077">
        <v>2018</v>
      </c>
      <c r="G1077">
        <v>2018</v>
      </c>
      <c r="H1077">
        <v>99</v>
      </c>
      <c r="I1077" t="s">
        <v>51</v>
      </c>
      <c r="J1077">
        <v>99</v>
      </c>
      <c r="K1077" t="s">
        <v>23</v>
      </c>
      <c r="L1077">
        <v>4</v>
      </c>
      <c r="M1077" t="s">
        <v>36</v>
      </c>
      <c r="N1077">
        <v>2</v>
      </c>
      <c r="O1077" t="s">
        <v>28</v>
      </c>
      <c r="P1077">
        <v>15</v>
      </c>
      <c r="T1077" s="3">
        <f t="shared" si="33"/>
        <v>45.45</v>
      </c>
      <c r="U1077" s="3">
        <f>IF(AND(R1077&lt;&gt;"_U",N1077&lt;&gt;9999,N1077&lt;&gt;999,L1077&lt;&gt;"Median"),IFERROR(VLOOKUP(A1077,'Region Total'!A:P,16,0),"."),".")</f>
        <v>33</v>
      </c>
    </row>
    <row r="1078" spans="1:21" x14ac:dyDescent="0.3">
      <c r="A1078" s="1" t="str">
        <f t="shared" si="32"/>
        <v>2018|Area Outside Region|$50,001-$70,000</v>
      </c>
      <c r="B1078" t="s">
        <v>18</v>
      </c>
      <c r="C1078" t="s">
        <v>19</v>
      </c>
      <c r="D1078" t="s">
        <v>20</v>
      </c>
      <c r="E1078" t="s">
        <v>21</v>
      </c>
      <c r="F1078">
        <v>2018</v>
      </c>
      <c r="G1078">
        <v>2018</v>
      </c>
      <c r="H1078">
        <v>99</v>
      </c>
      <c r="I1078" t="s">
        <v>51</v>
      </c>
      <c r="J1078">
        <v>99</v>
      </c>
      <c r="K1078" t="s">
        <v>23</v>
      </c>
      <c r="L1078">
        <v>4</v>
      </c>
      <c r="M1078" t="s">
        <v>36</v>
      </c>
      <c r="N1078">
        <v>7777</v>
      </c>
      <c r="O1078" t="s">
        <v>37</v>
      </c>
      <c r="P1078">
        <v>33</v>
      </c>
      <c r="T1078" s="3">
        <f t="shared" si="33"/>
        <v>100</v>
      </c>
      <c r="U1078" s="3">
        <f>IF(AND(R1078&lt;&gt;"_U",N1078&lt;&gt;9999,N1078&lt;&gt;999,L1078&lt;&gt;"Median"),IFERROR(VLOOKUP(A1078,'Region Total'!A:P,16,0),"."),".")</f>
        <v>33</v>
      </c>
    </row>
    <row r="1079" spans="1:21" x14ac:dyDescent="0.3">
      <c r="A1079" s="1" t="str">
        <f t="shared" si="32"/>
        <v>2018|Area Outside Region|$50,001-$70,000</v>
      </c>
      <c r="B1079" t="s">
        <v>18</v>
      </c>
      <c r="C1079" t="s">
        <v>19</v>
      </c>
      <c r="D1079" t="s">
        <v>20</v>
      </c>
      <c r="E1079" t="s">
        <v>21</v>
      </c>
      <c r="F1079">
        <v>2018</v>
      </c>
      <c r="G1079">
        <v>2018</v>
      </c>
      <c r="H1079">
        <v>99</v>
      </c>
      <c r="I1079" t="s">
        <v>51</v>
      </c>
      <c r="J1079">
        <v>99</v>
      </c>
      <c r="K1079" t="s">
        <v>23</v>
      </c>
      <c r="L1079">
        <v>4</v>
      </c>
      <c r="M1079" t="s">
        <v>36</v>
      </c>
      <c r="N1079">
        <v>3</v>
      </c>
      <c r="O1079" t="s">
        <v>25</v>
      </c>
      <c r="P1079">
        <v>3</v>
      </c>
      <c r="T1079" s="3">
        <f t="shared" si="33"/>
        <v>9.09</v>
      </c>
      <c r="U1079" s="3">
        <f>IF(AND(R1079&lt;&gt;"_U",N1079&lt;&gt;9999,N1079&lt;&gt;999,L1079&lt;&gt;"Median"),IFERROR(VLOOKUP(A1079,'Region Total'!A:P,16,0),"."),".")</f>
        <v>33</v>
      </c>
    </row>
    <row r="1080" spans="1:21" x14ac:dyDescent="0.3">
      <c r="A1080" s="1" t="str">
        <f t="shared" si="32"/>
        <v>2018|Area Outside Region|$50,001-$70,000</v>
      </c>
      <c r="B1080" t="s">
        <v>18</v>
      </c>
      <c r="C1080" t="s">
        <v>19</v>
      </c>
      <c r="D1080" t="s">
        <v>20</v>
      </c>
      <c r="E1080" t="s">
        <v>21</v>
      </c>
      <c r="F1080">
        <v>2018</v>
      </c>
      <c r="G1080">
        <v>2018</v>
      </c>
      <c r="H1080">
        <v>99</v>
      </c>
      <c r="I1080" t="s">
        <v>51</v>
      </c>
      <c r="J1080">
        <v>99</v>
      </c>
      <c r="K1080" t="s">
        <v>23</v>
      </c>
      <c r="L1080">
        <v>4</v>
      </c>
      <c r="M1080" t="s">
        <v>36</v>
      </c>
      <c r="N1080">
        <v>1</v>
      </c>
      <c r="O1080" t="s">
        <v>33</v>
      </c>
      <c r="P1080">
        <v>12</v>
      </c>
      <c r="T1080" s="3">
        <f t="shared" si="33"/>
        <v>36.36</v>
      </c>
      <c r="U1080" s="3">
        <f>IF(AND(R1080&lt;&gt;"_U",N1080&lt;&gt;9999,N1080&lt;&gt;999,L1080&lt;&gt;"Median"),IFERROR(VLOOKUP(A1080,'Region Total'!A:P,16,0),"."),".")</f>
        <v>33</v>
      </c>
    </row>
    <row r="1081" spans="1:21" x14ac:dyDescent="0.3">
      <c r="A1081" s="1" t="str">
        <f t="shared" si="32"/>
        <v>2018|Area Outside Region|$50,001-$70,000</v>
      </c>
      <c r="B1081" t="s">
        <v>18</v>
      </c>
      <c r="C1081" t="s">
        <v>19</v>
      </c>
      <c r="D1081" t="s">
        <v>20</v>
      </c>
      <c r="E1081" t="s">
        <v>21</v>
      </c>
      <c r="F1081">
        <v>2018</v>
      </c>
      <c r="G1081">
        <v>2018</v>
      </c>
      <c r="H1081">
        <v>99</v>
      </c>
      <c r="I1081" t="s">
        <v>51</v>
      </c>
      <c r="J1081">
        <v>99</v>
      </c>
      <c r="K1081" t="s">
        <v>23</v>
      </c>
      <c r="L1081">
        <v>4</v>
      </c>
      <c r="M1081" t="s">
        <v>36</v>
      </c>
      <c r="N1081">
        <v>9999</v>
      </c>
      <c r="O1081" t="s">
        <v>40</v>
      </c>
      <c r="P1081">
        <v>33</v>
      </c>
      <c r="T1081" s="3" t="str">
        <f t="shared" si="33"/>
        <v>.</v>
      </c>
      <c r="U1081" s="3" t="str">
        <f>IF(AND(R1081&lt;&gt;"_U",N1081&lt;&gt;9999,N1081&lt;&gt;999,L1081&lt;&gt;"Median"),IFERROR(VLOOKUP(A1081,'Region Total'!A:P,16,0),"."),".")</f>
        <v>.</v>
      </c>
    </row>
    <row r="1082" spans="1:21" x14ac:dyDescent="0.3">
      <c r="A1082" s="1" t="str">
        <f t="shared" si="32"/>
        <v>2018|Area Outside Region|$70,001-$100,000</v>
      </c>
      <c r="B1082" t="s">
        <v>18</v>
      </c>
      <c r="C1082" t="s">
        <v>19</v>
      </c>
      <c r="D1082" t="s">
        <v>20</v>
      </c>
      <c r="E1082" t="s">
        <v>21</v>
      </c>
      <c r="F1082">
        <v>2018</v>
      </c>
      <c r="G1082">
        <v>2018</v>
      </c>
      <c r="H1082">
        <v>99</v>
      </c>
      <c r="I1082" t="s">
        <v>51</v>
      </c>
      <c r="J1082">
        <v>99</v>
      </c>
      <c r="K1082" t="s">
        <v>23</v>
      </c>
      <c r="L1082">
        <v>5</v>
      </c>
      <c r="M1082" t="s">
        <v>58</v>
      </c>
      <c r="N1082">
        <v>999</v>
      </c>
      <c r="O1082" t="s">
        <v>42</v>
      </c>
      <c r="P1082">
        <v>0</v>
      </c>
      <c r="T1082" s="3" t="str">
        <f t="shared" si="33"/>
        <v>.</v>
      </c>
      <c r="U1082" s="3" t="str">
        <f>IF(AND(R1082&lt;&gt;"_U",N1082&lt;&gt;9999,N1082&lt;&gt;999,L1082&lt;&gt;"Median"),IFERROR(VLOOKUP(A1082,'Region Total'!A:P,16,0),"."),".")</f>
        <v>.</v>
      </c>
    </row>
    <row r="1083" spans="1:21" x14ac:dyDescent="0.3">
      <c r="A1083" s="1" t="str">
        <f t="shared" si="32"/>
        <v>2018|Area Outside Region|$70,001-$100,000</v>
      </c>
      <c r="B1083" t="s">
        <v>18</v>
      </c>
      <c r="C1083" t="s">
        <v>19</v>
      </c>
      <c r="D1083" t="s">
        <v>20</v>
      </c>
      <c r="E1083" t="s">
        <v>21</v>
      </c>
      <c r="F1083">
        <v>2018</v>
      </c>
      <c r="G1083">
        <v>2018</v>
      </c>
      <c r="H1083">
        <v>99</v>
      </c>
      <c r="I1083" t="s">
        <v>51</v>
      </c>
      <c r="J1083">
        <v>99</v>
      </c>
      <c r="K1083" t="s">
        <v>23</v>
      </c>
      <c r="L1083">
        <v>5</v>
      </c>
      <c r="M1083" t="s">
        <v>58</v>
      </c>
      <c r="N1083">
        <v>3</v>
      </c>
      <c r="O1083" t="s">
        <v>25</v>
      </c>
      <c r="P1083">
        <v>3</v>
      </c>
      <c r="T1083" s="3">
        <f t="shared" si="33"/>
        <v>10</v>
      </c>
      <c r="U1083" s="3">
        <f>IF(AND(R1083&lt;&gt;"_U",N1083&lt;&gt;9999,N1083&lt;&gt;999,L1083&lt;&gt;"Median"),IFERROR(VLOOKUP(A1083,'Region Total'!A:P,16,0),"."),".")</f>
        <v>30</v>
      </c>
    </row>
    <row r="1084" spans="1:21" x14ac:dyDescent="0.3">
      <c r="A1084" s="1" t="str">
        <f t="shared" si="32"/>
        <v>2018|Area Outside Region|$70,001-$100,000</v>
      </c>
      <c r="B1084" t="s">
        <v>18</v>
      </c>
      <c r="C1084" t="s">
        <v>19</v>
      </c>
      <c r="D1084" t="s">
        <v>20</v>
      </c>
      <c r="E1084" t="s">
        <v>21</v>
      </c>
      <c r="F1084">
        <v>2018</v>
      </c>
      <c r="G1084">
        <v>2018</v>
      </c>
      <c r="H1084">
        <v>99</v>
      </c>
      <c r="I1084" t="s">
        <v>51</v>
      </c>
      <c r="J1084">
        <v>99</v>
      </c>
      <c r="K1084" t="s">
        <v>23</v>
      </c>
      <c r="L1084">
        <v>5</v>
      </c>
      <c r="M1084" t="s">
        <v>58</v>
      </c>
      <c r="N1084">
        <v>7777</v>
      </c>
      <c r="O1084" t="s">
        <v>37</v>
      </c>
      <c r="P1084">
        <v>30</v>
      </c>
      <c r="T1084" s="3">
        <f t="shared" si="33"/>
        <v>100</v>
      </c>
      <c r="U1084" s="3">
        <f>IF(AND(R1084&lt;&gt;"_U",N1084&lt;&gt;9999,N1084&lt;&gt;999,L1084&lt;&gt;"Median"),IFERROR(VLOOKUP(A1084,'Region Total'!A:P,16,0),"."),".")</f>
        <v>30</v>
      </c>
    </row>
    <row r="1085" spans="1:21" x14ac:dyDescent="0.3">
      <c r="A1085" s="1" t="str">
        <f t="shared" si="32"/>
        <v>2018|Area Outside Region|$70,001-$100,000</v>
      </c>
      <c r="B1085" t="s">
        <v>18</v>
      </c>
      <c r="C1085" t="s">
        <v>19</v>
      </c>
      <c r="D1085" t="s">
        <v>20</v>
      </c>
      <c r="E1085" t="s">
        <v>21</v>
      </c>
      <c r="F1085">
        <v>2018</v>
      </c>
      <c r="G1085">
        <v>2018</v>
      </c>
      <c r="H1085">
        <v>99</v>
      </c>
      <c r="I1085" t="s">
        <v>51</v>
      </c>
      <c r="J1085">
        <v>99</v>
      </c>
      <c r="K1085" t="s">
        <v>23</v>
      </c>
      <c r="L1085">
        <v>5</v>
      </c>
      <c r="M1085" t="s">
        <v>58</v>
      </c>
      <c r="N1085">
        <v>9999</v>
      </c>
      <c r="O1085" t="s">
        <v>40</v>
      </c>
      <c r="P1085">
        <v>30</v>
      </c>
      <c r="T1085" s="3" t="str">
        <f t="shared" si="33"/>
        <v>.</v>
      </c>
      <c r="U1085" s="3" t="str">
        <f>IF(AND(R1085&lt;&gt;"_U",N1085&lt;&gt;9999,N1085&lt;&gt;999,L1085&lt;&gt;"Median"),IFERROR(VLOOKUP(A1085,'Region Total'!A:P,16,0),"."),".")</f>
        <v>.</v>
      </c>
    </row>
    <row r="1086" spans="1:21" x14ac:dyDescent="0.3">
      <c r="A1086" s="1" t="str">
        <f t="shared" si="32"/>
        <v>2018|Area Outside Region|$70,001-$100,000</v>
      </c>
      <c r="B1086" t="s">
        <v>18</v>
      </c>
      <c r="C1086" t="s">
        <v>19</v>
      </c>
      <c r="D1086" t="s">
        <v>20</v>
      </c>
      <c r="E1086" t="s">
        <v>21</v>
      </c>
      <c r="F1086">
        <v>2018</v>
      </c>
      <c r="G1086">
        <v>2018</v>
      </c>
      <c r="H1086">
        <v>99</v>
      </c>
      <c r="I1086" t="s">
        <v>51</v>
      </c>
      <c r="J1086">
        <v>99</v>
      </c>
      <c r="K1086" t="s">
        <v>23</v>
      </c>
      <c r="L1086">
        <v>5</v>
      </c>
      <c r="M1086" t="s">
        <v>58</v>
      </c>
      <c r="N1086">
        <v>1</v>
      </c>
      <c r="O1086" t="s">
        <v>33</v>
      </c>
      <c r="P1086">
        <v>15</v>
      </c>
      <c r="T1086" s="3">
        <f t="shared" si="33"/>
        <v>50</v>
      </c>
      <c r="U1086" s="3">
        <f>IF(AND(R1086&lt;&gt;"_U",N1086&lt;&gt;9999,N1086&lt;&gt;999,L1086&lt;&gt;"Median"),IFERROR(VLOOKUP(A1086,'Region Total'!A:P,16,0),"."),".")</f>
        <v>30</v>
      </c>
    </row>
    <row r="1087" spans="1:21" x14ac:dyDescent="0.3">
      <c r="A1087" s="1" t="str">
        <f t="shared" si="32"/>
        <v>2018|Area Outside Region|$70,001-$100,000</v>
      </c>
      <c r="B1087" t="s">
        <v>18</v>
      </c>
      <c r="C1087" t="s">
        <v>19</v>
      </c>
      <c r="D1087" t="s">
        <v>20</v>
      </c>
      <c r="E1087" t="s">
        <v>21</v>
      </c>
      <c r="F1087">
        <v>2018</v>
      </c>
      <c r="G1087">
        <v>2018</v>
      </c>
      <c r="H1087">
        <v>99</v>
      </c>
      <c r="I1087" t="s">
        <v>51</v>
      </c>
      <c r="J1087">
        <v>99</v>
      </c>
      <c r="K1087" t="s">
        <v>23</v>
      </c>
      <c r="L1087">
        <v>5</v>
      </c>
      <c r="M1087" t="s">
        <v>58</v>
      </c>
      <c r="N1087">
        <v>2</v>
      </c>
      <c r="O1087" t="s">
        <v>28</v>
      </c>
      <c r="P1087">
        <v>12</v>
      </c>
      <c r="T1087" s="3">
        <f t="shared" si="33"/>
        <v>40</v>
      </c>
      <c r="U1087" s="3">
        <f>IF(AND(R1087&lt;&gt;"_U",N1087&lt;&gt;9999,N1087&lt;&gt;999,L1087&lt;&gt;"Median"),IFERROR(VLOOKUP(A1087,'Region Total'!A:P,16,0),"."),".")</f>
        <v>30</v>
      </c>
    </row>
    <row r="1088" spans="1:21" x14ac:dyDescent="0.3">
      <c r="A1088" s="1" t="str">
        <f t="shared" si="32"/>
        <v>2018|Area Outside Region|$100,001-$150,000</v>
      </c>
      <c r="B1088" t="s">
        <v>18</v>
      </c>
      <c r="C1088" t="s">
        <v>19</v>
      </c>
      <c r="D1088" t="s">
        <v>20</v>
      </c>
      <c r="E1088" t="s">
        <v>21</v>
      </c>
      <c r="F1088">
        <v>2018</v>
      </c>
      <c r="G1088">
        <v>2018</v>
      </c>
      <c r="H1088">
        <v>99</v>
      </c>
      <c r="I1088" t="s">
        <v>51</v>
      </c>
      <c r="J1088">
        <v>99</v>
      </c>
      <c r="K1088" t="s">
        <v>23</v>
      </c>
      <c r="L1088">
        <v>6</v>
      </c>
      <c r="M1088" t="s">
        <v>59</v>
      </c>
      <c r="N1088">
        <v>999</v>
      </c>
      <c r="O1088" t="s">
        <v>42</v>
      </c>
      <c r="P1088">
        <v>0</v>
      </c>
      <c r="T1088" s="3" t="str">
        <f t="shared" si="33"/>
        <v>.</v>
      </c>
      <c r="U1088" s="3" t="str">
        <f>IF(AND(R1088&lt;&gt;"_U",N1088&lt;&gt;9999,N1088&lt;&gt;999,L1088&lt;&gt;"Median"),IFERROR(VLOOKUP(A1088,'Region Total'!A:P,16,0),"."),".")</f>
        <v>.</v>
      </c>
    </row>
    <row r="1089" spans="1:21" x14ac:dyDescent="0.3">
      <c r="A1089" s="1" t="str">
        <f t="shared" si="32"/>
        <v>2018|Area Outside Region|$100,001-$150,000</v>
      </c>
      <c r="B1089" t="s">
        <v>18</v>
      </c>
      <c r="C1089" t="s">
        <v>19</v>
      </c>
      <c r="D1089" t="s">
        <v>20</v>
      </c>
      <c r="E1089" t="s">
        <v>21</v>
      </c>
      <c r="F1089">
        <v>2018</v>
      </c>
      <c r="G1089">
        <v>2018</v>
      </c>
      <c r="H1089">
        <v>99</v>
      </c>
      <c r="I1089" t="s">
        <v>51</v>
      </c>
      <c r="J1089">
        <v>99</v>
      </c>
      <c r="K1089" t="s">
        <v>23</v>
      </c>
      <c r="L1089">
        <v>6</v>
      </c>
      <c r="M1089" t="s">
        <v>59</v>
      </c>
      <c r="N1089">
        <v>3</v>
      </c>
      <c r="O1089" t="s">
        <v>25</v>
      </c>
      <c r="P1089">
        <v>3</v>
      </c>
      <c r="T1089" s="3">
        <f t="shared" si="33"/>
        <v>6.67</v>
      </c>
      <c r="U1089" s="3">
        <f>IF(AND(R1089&lt;&gt;"_U",N1089&lt;&gt;9999,N1089&lt;&gt;999,L1089&lt;&gt;"Median"),IFERROR(VLOOKUP(A1089,'Region Total'!A:P,16,0),"."),".")</f>
        <v>45</v>
      </c>
    </row>
    <row r="1090" spans="1:21" x14ac:dyDescent="0.3">
      <c r="A1090" s="1" t="str">
        <f t="shared" si="32"/>
        <v>2018|Area Outside Region|$100,001-$150,000</v>
      </c>
      <c r="B1090" t="s">
        <v>18</v>
      </c>
      <c r="C1090" t="s">
        <v>19</v>
      </c>
      <c r="D1090" t="s">
        <v>20</v>
      </c>
      <c r="E1090" t="s">
        <v>21</v>
      </c>
      <c r="F1090">
        <v>2018</v>
      </c>
      <c r="G1090">
        <v>2018</v>
      </c>
      <c r="H1090">
        <v>99</v>
      </c>
      <c r="I1090" t="s">
        <v>51</v>
      </c>
      <c r="J1090">
        <v>99</v>
      </c>
      <c r="K1090" t="s">
        <v>23</v>
      </c>
      <c r="L1090">
        <v>6</v>
      </c>
      <c r="M1090" t="s">
        <v>59</v>
      </c>
      <c r="N1090">
        <v>2</v>
      </c>
      <c r="O1090" t="s">
        <v>28</v>
      </c>
      <c r="P1090">
        <v>21</v>
      </c>
      <c r="T1090" s="3">
        <f t="shared" si="33"/>
        <v>46.67</v>
      </c>
      <c r="U1090" s="3">
        <f>IF(AND(R1090&lt;&gt;"_U",N1090&lt;&gt;9999,N1090&lt;&gt;999,L1090&lt;&gt;"Median"),IFERROR(VLOOKUP(A1090,'Region Total'!A:P,16,0),"."),".")</f>
        <v>45</v>
      </c>
    </row>
    <row r="1091" spans="1:21" x14ac:dyDescent="0.3">
      <c r="A1091" s="1" t="str">
        <f t="shared" ref="A1091:A1154" si="34">G1091&amp;"|"&amp;I1091&amp;"|"&amp;M1091</f>
        <v>2018|Area Outside Region|$100,001-$150,000</v>
      </c>
      <c r="B1091" t="s">
        <v>18</v>
      </c>
      <c r="C1091" t="s">
        <v>19</v>
      </c>
      <c r="D1091" t="s">
        <v>20</v>
      </c>
      <c r="E1091" t="s">
        <v>21</v>
      </c>
      <c r="F1091">
        <v>2018</v>
      </c>
      <c r="G1091">
        <v>2018</v>
      </c>
      <c r="H1091">
        <v>99</v>
      </c>
      <c r="I1091" t="s">
        <v>51</v>
      </c>
      <c r="J1091">
        <v>99</v>
      </c>
      <c r="K1091" t="s">
        <v>23</v>
      </c>
      <c r="L1091">
        <v>6</v>
      </c>
      <c r="M1091" t="s">
        <v>59</v>
      </c>
      <c r="N1091">
        <v>7777</v>
      </c>
      <c r="O1091" t="s">
        <v>37</v>
      </c>
      <c r="P1091">
        <v>45</v>
      </c>
      <c r="T1091" s="3">
        <f t="shared" ref="T1091:T1154" si="35">IF(AND(R1091&lt;&gt;"_U",R1091&lt;&gt;"c",N1091&lt;&gt;999,N1091&lt;&gt;9999,L1091&lt;&gt;"Median"),IFERROR((ROUND(P1091/U1091*100,2)),"."),".")</f>
        <v>100</v>
      </c>
      <c r="U1091" s="3">
        <f>IF(AND(R1091&lt;&gt;"_U",N1091&lt;&gt;9999,N1091&lt;&gt;999,L1091&lt;&gt;"Median"),IFERROR(VLOOKUP(A1091,'Region Total'!A:P,16,0),"."),".")</f>
        <v>45</v>
      </c>
    </row>
    <row r="1092" spans="1:21" x14ac:dyDescent="0.3">
      <c r="A1092" s="1" t="str">
        <f t="shared" si="34"/>
        <v>2018|Area Outside Region|$100,001-$150,000</v>
      </c>
      <c r="B1092" t="s">
        <v>18</v>
      </c>
      <c r="C1092" t="s">
        <v>19</v>
      </c>
      <c r="D1092" t="s">
        <v>20</v>
      </c>
      <c r="E1092" t="s">
        <v>21</v>
      </c>
      <c r="F1092">
        <v>2018</v>
      </c>
      <c r="G1092">
        <v>2018</v>
      </c>
      <c r="H1092">
        <v>99</v>
      </c>
      <c r="I1092" t="s">
        <v>51</v>
      </c>
      <c r="J1092">
        <v>99</v>
      </c>
      <c r="K1092" t="s">
        <v>23</v>
      </c>
      <c r="L1092">
        <v>6</v>
      </c>
      <c r="M1092" t="s">
        <v>59</v>
      </c>
      <c r="N1092">
        <v>1</v>
      </c>
      <c r="O1092" t="s">
        <v>33</v>
      </c>
      <c r="P1092">
        <v>21</v>
      </c>
      <c r="T1092" s="3">
        <f t="shared" si="35"/>
        <v>46.67</v>
      </c>
      <c r="U1092" s="3">
        <f>IF(AND(R1092&lt;&gt;"_U",N1092&lt;&gt;9999,N1092&lt;&gt;999,L1092&lt;&gt;"Median"),IFERROR(VLOOKUP(A1092,'Region Total'!A:P,16,0),"."),".")</f>
        <v>45</v>
      </c>
    </row>
    <row r="1093" spans="1:21" x14ac:dyDescent="0.3">
      <c r="A1093" s="1" t="str">
        <f t="shared" si="34"/>
        <v>2018|Area Outside Region|$100,001-$150,000</v>
      </c>
      <c r="B1093" t="s">
        <v>18</v>
      </c>
      <c r="C1093" t="s">
        <v>19</v>
      </c>
      <c r="D1093" t="s">
        <v>20</v>
      </c>
      <c r="E1093" t="s">
        <v>21</v>
      </c>
      <c r="F1093">
        <v>2018</v>
      </c>
      <c r="G1093">
        <v>2018</v>
      </c>
      <c r="H1093">
        <v>99</v>
      </c>
      <c r="I1093" t="s">
        <v>51</v>
      </c>
      <c r="J1093">
        <v>99</v>
      </c>
      <c r="K1093" t="s">
        <v>23</v>
      </c>
      <c r="L1093">
        <v>6</v>
      </c>
      <c r="M1093" t="s">
        <v>59</v>
      </c>
      <c r="N1093">
        <v>9999</v>
      </c>
      <c r="O1093" t="s">
        <v>40</v>
      </c>
      <c r="P1093">
        <v>45</v>
      </c>
      <c r="T1093" s="3" t="str">
        <f t="shared" si="35"/>
        <v>.</v>
      </c>
      <c r="U1093" s="3" t="str">
        <f>IF(AND(R1093&lt;&gt;"_U",N1093&lt;&gt;9999,N1093&lt;&gt;999,L1093&lt;&gt;"Median"),IFERROR(VLOOKUP(A1093,'Region Total'!A:P,16,0),"."),".")</f>
        <v>.</v>
      </c>
    </row>
    <row r="1094" spans="1:21" x14ac:dyDescent="0.3">
      <c r="A1094" s="1" t="str">
        <f t="shared" si="34"/>
        <v>2018|Area Outside Region|$150,001-$200,000</v>
      </c>
      <c r="B1094" t="s">
        <v>18</v>
      </c>
      <c r="C1094" t="s">
        <v>19</v>
      </c>
      <c r="D1094" t="s">
        <v>20</v>
      </c>
      <c r="E1094" t="s">
        <v>21</v>
      </c>
      <c r="F1094">
        <v>2018</v>
      </c>
      <c r="G1094">
        <v>2018</v>
      </c>
      <c r="H1094">
        <v>99</v>
      </c>
      <c r="I1094" t="s">
        <v>51</v>
      </c>
      <c r="J1094">
        <v>99</v>
      </c>
      <c r="K1094" t="s">
        <v>23</v>
      </c>
      <c r="L1094">
        <v>7</v>
      </c>
      <c r="M1094" t="s">
        <v>43</v>
      </c>
      <c r="N1094">
        <v>3</v>
      </c>
      <c r="O1094" t="s">
        <v>25</v>
      </c>
      <c r="P1094">
        <v>3</v>
      </c>
      <c r="T1094" s="3">
        <f t="shared" si="35"/>
        <v>6.25</v>
      </c>
      <c r="U1094" s="3">
        <f>IF(AND(R1094&lt;&gt;"_U",N1094&lt;&gt;9999,N1094&lt;&gt;999,L1094&lt;&gt;"Median"),IFERROR(VLOOKUP(A1094,'Region Total'!A:P,16,0),"."),".")</f>
        <v>48</v>
      </c>
    </row>
    <row r="1095" spans="1:21" x14ac:dyDescent="0.3">
      <c r="A1095" s="1" t="str">
        <f t="shared" si="34"/>
        <v>2018|Area Outside Region|$150,001-$200,000</v>
      </c>
      <c r="B1095" t="s">
        <v>18</v>
      </c>
      <c r="C1095" t="s">
        <v>19</v>
      </c>
      <c r="D1095" t="s">
        <v>20</v>
      </c>
      <c r="E1095" t="s">
        <v>21</v>
      </c>
      <c r="F1095">
        <v>2018</v>
      </c>
      <c r="G1095">
        <v>2018</v>
      </c>
      <c r="H1095">
        <v>99</v>
      </c>
      <c r="I1095" t="s">
        <v>51</v>
      </c>
      <c r="J1095">
        <v>99</v>
      </c>
      <c r="K1095" t="s">
        <v>23</v>
      </c>
      <c r="L1095">
        <v>7</v>
      </c>
      <c r="M1095" t="s">
        <v>43</v>
      </c>
      <c r="N1095">
        <v>7777</v>
      </c>
      <c r="O1095" t="s">
        <v>37</v>
      </c>
      <c r="P1095">
        <v>48</v>
      </c>
      <c r="T1095" s="3">
        <f t="shared" si="35"/>
        <v>100</v>
      </c>
      <c r="U1095" s="3">
        <f>IF(AND(R1095&lt;&gt;"_U",N1095&lt;&gt;9999,N1095&lt;&gt;999,L1095&lt;&gt;"Median"),IFERROR(VLOOKUP(A1095,'Region Total'!A:P,16,0),"."),".")</f>
        <v>48</v>
      </c>
    </row>
    <row r="1096" spans="1:21" x14ac:dyDescent="0.3">
      <c r="A1096" s="1" t="str">
        <f t="shared" si="34"/>
        <v>2018|Area Outside Region|$150,001-$200,000</v>
      </c>
      <c r="B1096" t="s">
        <v>18</v>
      </c>
      <c r="C1096" t="s">
        <v>19</v>
      </c>
      <c r="D1096" t="s">
        <v>20</v>
      </c>
      <c r="E1096" t="s">
        <v>21</v>
      </c>
      <c r="F1096">
        <v>2018</v>
      </c>
      <c r="G1096">
        <v>2018</v>
      </c>
      <c r="H1096">
        <v>99</v>
      </c>
      <c r="I1096" t="s">
        <v>51</v>
      </c>
      <c r="J1096">
        <v>99</v>
      </c>
      <c r="K1096" t="s">
        <v>23</v>
      </c>
      <c r="L1096">
        <v>7</v>
      </c>
      <c r="M1096" t="s">
        <v>43</v>
      </c>
      <c r="N1096">
        <v>9999</v>
      </c>
      <c r="O1096" t="s">
        <v>40</v>
      </c>
      <c r="P1096">
        <v>48</v>
      </c>
      <c r="T1096" s="3" t="str">
        <f t="shared" si="35"/>
        <v>.</v>
      </c>
      <c r="U1096" s="3" t="str">
        <f>IF(AND(R1096&lt;&gt;"_U",N1096&lt;&gt;9999,N1096&lt;&gt;999,L1096&lt;&gt;"Median"),IFERROR(VLOOKUP(A1096,'Region Total'!A:P,16,0),"."),".")</f>
        <v>.</v>
      </c>
    </row>
    <row r="1097" spans="1:21" x14ac:dyDescent="0.3">
      <c r="A1097" s="1" t="str">
        <f t="shared" si="34"/>
        <v>2018|Area Outside Region|$150,001-$200,000</v>
      </c>
      <c r="B1097" t="s">
        <v>18</v>
      </c>
      <c r="C1097" t="s">
        <v>19</v>
      </c>
      <c r="D1097" t="s">
        <v>20</v>
      </c>
      <c r="E1097" t="s">
        <v>21</v>
      </c>
      <c r="F1097">
        <v>2018</v>
      </c>
      <c r="G1097">
        <v>2018</v>
      </c>
      <c r="H1097">
        <v>99</v>
      </c>
      <c r="I1097" t="s">
        <v>51</v>
      </c>
      <c r="J1097">
        <v>99</v>
      </c>
      <c r="K1097" t="s">
        <v>23</v>
      </c>
      <c r="L1097">
        <v>7</v>
      </c>
      <c r="M1097" t="s">
        <v>43</v>
      </c>
      <c r="N1097">
        <v>2</v>
      </c>
      <c r="O1097" t="s">
        <v>28</v>
      </c>
      <c r="P1097">
        <v>15</v>
      </c>
      <c r="T1097" s="3">
        <f t="shared" si="35"/>
        <v>31.25</v>
      </c>
      <c r="U1097" s="3">
        <f>IF(AND(R1097&lt;&gt;"_U",N1097&lt;&gt;9999,N1097&lt;&gt;999,L1097&lt;&gt;"Median"),IFERROR(VLOOKUP(A1097,'Region Total'!A:P,16,0),"."),".")</f>
        <v>48</v>
      </c>
    </row>
    <row r="1098" spans="1:21" x14ac:dyDescent="0.3">
      <c r="A1098" s="1" t="str">
        <f t="shared" si="34"/>
        <v>2018|Area Outside Region|$150,001-$200,000</v>
      </c>
      <c r="B1098" t="s">
        <v>18</v>
      </c>
      <c r="C1098" t="s">
        <v>19</v>
      </c>
      <c r="D1098" t="s">
        <v>20</v>
      </c>
      <c r="E1098" t="s">
        <v>21</v>
      </c>
      <c r="F1098">
        <v>2018</v>
      </c>
      <c r="G1098">
        <v>2018</v>
      </c>
      <c r="H1098">
        <v>99</v>
      </c>
      <c r="I1098" t="s">
        <v>51</v>
      </c>
      <c r="J1098">
        <v>99</v>
      </c>
      <c r="K1098" t="s">
        <v>23</v>
      </c>
      <c r="L1098">
        <v>7</v>
      </c>
      <c r="M1098" t="s">
        <v>43</v>
      </c>
      <c r="N1098">
        <v>999</v>
      </c>
      <c r="O1098" t="s">
        <v>42</v>
      </c>
      <c r="P1098">
        <v>0</v>
      </c>
      <c r="T1098" s="3" t="str">
        <f t="shared" si="35"/>
        <v>.</v>
      </c>
      <c r="U1098" s="3" t="str">
        <f>IF(AND(R1098&lt;&gt;"_U",N1098&lt;&gt;9999,N1098&lt;&gt;999,L1098&lt;&gt;"Median"),IFERROR(VLOOKUP(A1098,'Region Total'!A:P,16,0),"."),".")</f>
        <v>.</v>
      </c>
    </row>
    <row r="1099" spans="1:21" x14ac:dyDescent="0.3">
      <c r="A1099" s="1" t="str">
        <f t="shared" si="34"/>
        <v>2018|Area Outside Region|$150,001-$200,000</v>
      </c>
      <c r="B1099" t="s">
        <v>18</v>
      </c>
      <c r="C1099" t="s">
        <v>19</v>
      </c>
      <c r="D1099" t="s">
        <v>20</v>
      </c>
      <c r="E1099" t="s">
        <v>21</v>
      </c>
      <c r="F1099">
        <v>2018</v>
      </c>
      <c r="G1099">
        <v>2018</v>
      </c>
      <c r="H1099">
        <v>99</v>
      </c>
      <c r="I1099" t="s">
        <v>51</v>
      </c>
      <c r="J1099">
        <v>99</v>
      </c>
      <c r="K1099" t="s">
        <v>23</v>
      </c>
      <c r="L1099">
        <v>7</v>
      </c>
      <c r="M1099" t="s">
        <v>43</v>
      </c>
      <c r="N1099">
        <v>1</v>
      </c>
      <c r="O1099" t="s">
        <v>33</v>
      </c>
      <c r="P1099">
        <v>30</v>
      </c>
      <c r="T1099" s="3">
        <f t="shared" si="35"/>
        <v>62.5</v>
      </c>
      <c r="U1099" s="3">
        <f>IF(AND(R1099&lt;&gt;"_U",N1099&lt;&gt;9999,N1099&lt;&gt;999,L1099&lt;&gt;"Median"),IFERROR(VLOOKUP(A1099,'Region Total'!A:P,16,0),"."),".")</f>
        <v>48</v>
      </c>
    </row>
    <row r="1100" spans="1:21" x14ac:dyDescent="0.3">
      <c r="A1100" s="1" t="str">
        <f t="shared" si="34"/>
        <v>2018|Area Outside Region|$200,001 or more</v>
      </c>
      <c r="B1100" t="s">
        <v>18</v>
      </c>
      <c r="C1100" t="s">
        <v>19</v>
      </c>
      <c r="D1100" t="s">
        <v>20</v>
      </c>
      <c r="E1100" t="s">
        <v>21</v>
      </c>
      <c r="F1100">
        <v>2018</v>
      </c>
      <c r="G1100">
        <v>2018</v>
      </c>
      <c r="H1100">
        <v>99</v>
      </c>
      <c r="I1100" t="s">
        <v>51</v>
      </c>
      <c r="J1100">
        <v>99</v>
      </c>
      <c r="K1100" t="s">
        <v>23</v>
      </c>
      <c r="L1100">
        <v>8</v>
      </c>
      <c r="M1100" t="s">
        <v>27</v>
      </c>
      <c r="N1100">
        <v>7777</v>
      </c>
      <c r="O1100" t="s">
        <v>37</v>
      </c>
      <c r="R1100" t="s">
        <v>29</v>
      </c>
      <c r="S1100" t="s">
        <v>30</v>
      </c>
      <c r="T1100" s="3" t="str">
        <f t="shared" si="35"/>
        <v>.</v>
      </c>
      <c r="U1100" s="3" t="str">
        <f>IF(AND(R1100&lt;&gt;"_U",N1100&lt;&gt;9999,N1100&lt;&gt;999,L1100&lt;&gt;"Median"),IFERROR(VLOOKUP(A1100,'Region Total'!A:P,16,0),"."),".")</f>
        <v>.</v>
      </c>
    </row>
    <row r="1101" spans="1:21" x14ac:dyDescent="0.3">
      <c r="A1101" s="1" t="str">
        <f t="shared" si="34"/>
        <v>2018|Area Outside Region|$200,001 or more</v>
      </c>
      <c r="B1101" t="s">
        <v>18</v>
      </c>
      <c r="C1101" t="s">
        <v>19</v>
      </c>
      <c r="D1101" t="s">
        <v>20</v>
      </c>
      <c r="E1101" t="s">
        <v>21</v>
      </c>
      <c r="F1101">
        <v>2018</v>
      </c>
      <c r="G1101">
        <v>2018</v>
      </c>
      <c r="H1101">
        <v>99</v>
      </c>
      <c r="I1101" t="s">
        <v>51</v>
      </c>
      <c r="J1101">
        <v>99</v>
      </c>
      <c r="K1101" t="s">
        <v>23</v>
      </c>
      <c r="L1101">
        <v>8</v>
      </c>
      <c r="M1101" t="s">
        <v>27</v>
      </c>
      <c r="N1101">
        <v>9999</v>
      </c>
      <c r="O1101" t="s">
        <v>40</v>
      </c>
      <c r="R1101" t="s">
        <v>29</v>
      </c>
      <c r="S1101" t="s">
        <v>30</v>
      </c>
      <c r="T1101" s="3" t="str">
        <f t="shared" si="35"/>
        <v>.</v>
      </c>
      <c r="U1101" s="3" t="str">
        <f>IF(AND(R1101&lt;&gt;"_U",N1101&lt;&gt;9999,N1101&lt;&gt;999,L1101&lt;&gt;"Median"),IFERROR(VLOOKUP(A1101,'Region Total'!A:P,16,0),"."),".")</f>
        <v>.</v>
      </c>
    </row>
    <row r="1102" spans="1:21" x14ac:dyDescent="0.3">
      <c r="A1102" s="1" t="str">
        <f t="shared" si="34"/>
        <v>2018|Area Outside Region|$200,001 or more</v>
      </c>
      <c r="B1102" t="s">
        <v>18</v>
      </c>
      <c r="C1102" t="s">
        <v>19</v>
      </c>
      <c r="D1102" t="s">
        <v>20</v>
      </c>
      <c r="E1102" t="s">
        <v>21</v>
      </c>
      <c r="F1102">
        <v>2018</v>
      </c>
      <c r="G1102">
        <v>2018</v>
      </c>
      <c r="H1102">
        <v>99</v>
      </c>
      <c r="I1102" t="s">
        <v>51</v>
      </c>
      <c r="J1102">
        <v>99</v>
      </c>
      <c r="K1102" t="s">
        <v>23</v>
      </c>
      <c r="L1102">
        <v>8</v>
      </c>
      <c r="M1102" t="s">
        <v>27</v>
      </c>
      <c r="N1102">
        <v>999</v>
      </c>
      <c r="O1102" t="s">
        <v>42</v>
      </c>
      <c r="R1102" t="s">
        <v>29</v>
      </c>
      <c r="S1102" t="s">
        <v>30</v>
      </c>
      <c r="T1102" s="3" t="str">
        <f t="shared" si="35"/>
        <v>.</v>
      </c>
      <c r="U1102" s="3" t="str">
        <f>IF(AND(R1102&lt;&gt;"_U",N1102&lt;&gt;9999,N1102&lt;&gt;999,L1102&lt;&gt;"Median"),IFERROR(VLOOKUP(A1102,'Region Total'!A:P,16,0),"."),".")</f>
        <v>.</v>
      </c>
    </row>
    <row r="1103" spans="1:21" x14ac:dyDescent="0.3">
      <c r="A1103" s="1" t="str">
        <f t="shared" si="34"/>
        <v>2018|Area Outside Region|$200,001 or more</v>
      </c>
      <c r="B1103" t="s">
        <v>18</v>
      </c>
      <c r="C1103" t="s">
        <v>19</v>
      </c>
      <c r="D1103" t="s">
        <v>20</v>
      </c>
      <c r="E1103" t="s">
        <v>21</v>
      </c>
      <c r="F1103">
        <v>2018</v>
      </c>
      <c r="G1103">
        <v>2018</v>
      </c>
      <c r="H1103">
        <v>99</v>
      </c>
      <c r="I1103" t="s">
        <v>51</v>
      </c>
      <c r="J1103">
        <v>99</v>
      </c>
      <c r="K1103" t="s">
        <v>23</v>
      </c>
      <c r="L1103">
        <v>8</v>
      </c>
      <c r="M1103" t="s">
        <v>27</v>
      </c>
      <c r="N1103">
        <v>2</v>
      </c>
      <c r="O1103" t="s">
        <v>28</v>
      </c>
      <c r="R1103" t="s">
        <v>29</v>
      </c>
      <c r="S1103" t="s">
        <v>30</v>
      </c>
      <c r="T1103" s="3" t="str">
        <f t="shared" si="35"/>
        <v>.</v>
      </c>
      <c r="U1103" s="3" t="str">
        <f>IF(AND(R1103&lt;&gt;"_U",N1103&lt;&gt;9999,N1103&lt;&gt;999,L1103&lt;&gt;"Median"),IFERROR(VLOOKUP(A1103,'Region Total'!A:P,16,0),"."),".")</f>
        <v>.</v>
      </c>
    </row>
    <row r="1104" spans="1:21" x14ac:dyDescent="0.3">
      <c r="A1104" s="1" t="str">
        <f t="shared" si="34"/>
        <v>2018|Area Outside Region|$200,001 or more</v>
      </c>
      <c r="B1104" t="s">
        <v>18</v>
      </c>
      <c r="C1104" t="s">
        <v>19</v>
      </c>
      <c r="D1104" t="s">
        <v>20</v>
      </c>
      <c r="E1104" t="s">
        <v>21</v>
      </c>
      <c r="F1104">
        <v>2018</v>
      </c>
      <c r="G1104">
        <v>2018</v>
      </c>
      <c r="H1104">
        <v>99</v>
      </c>
      <c r="I1104" t="s">
        <v>51</v>
      </c>
      <c r="J1104">
        <v>99</v>
      </c>
      <c r="K1104" t="s">
        <v>23</v>
      </c>
      <c r="L1104">
        <v>8</v>
      </c>
      <c r="M1104" t="s">
        <v>27</v>
      </c>
      <c r="N1104">
        <v>1</v>
      </c>
      <c r="O1104" t="s">
        <v>33</v>
      </c>
      <c r="R1104" t="s">
        <v>29</v>
      </c>
      <c r="S1104" t="s">
        <v>30</v>
      </c>
      <c r="T1104" s="3" t="str">
        <f t="shared" si="35"/>
        <v>.</v>
      </c>
      <c r="U1104" s="3" t="str">
        <f>IF(AND(R1104&lt;&gt;"_U",N1104&lt;&gt;9999,N1104&lt;&gt;999,L1104&lt;&gt;"Median"),IFERROR(VLOOKUP(A1104,'Region Total'!A:P,16,0),"."),".")</f>
        <v>.</v>
      </c>
    </row>
    <row r="1105" spans="1:21" x14ac:dyDescent="0.3">
      <c r="A1105" s="1" t="str">
        <f t="shared" si="34"/>
        <v>2018|Area Outside Region|$200,001 or more</v>
      </c>
      <c r="B1105" t="s">
        <v>18</v>
      </c>
      <c r="C1105" t="s">
        <v>19</v>
      </c>
      <c r="D1105" t="s">
        <v>20</v>
      </c>
      <c r="E1105" t="s">
        <v>21</v>
      </c>
      <c r="F1105">
        <v>2018</v>
      </c>
      <c r="G1105">
        <v>2018</v>
      </c>
      <c r="H1105">
        <v>99</v>
      </c>
      <c r="I1105" t="s">
        <v>51</v>
      </c>
      <c r="J1105">
        <v>99</v>
      </c>
      <c r="K1105" t="s">
        <v>23</v>
      </c>
      <c r="L1105">
        <v>8</v>
      </c>
      <c r="M1105" t="s">
        <v>27</v>
      </c>
      <c r="N1105">
        <v>3</v>
      </c>
      <c r="O1105" t="s">
        <v>25</v>
      </c>
      <c r="R1105" t="s">
        <v>29</v>
      </c>
      <c r="S1105" t="s">
        <v>30</v>
      </c>
      <c r="T1105" s="3" t="str">
        <f t="shared" si="35"/>
        <v>.</v>
      </c>
      <c r="U1105" s="3" t="str">
        <f>IF(AND(R1105&lt;&gt;"_U",N1105&lt;&gt;9999,N1105&lt;&gt;999,L1105&lt;&gt;"Median"),IFERROR(VLOOKUP(A1105,'Region Total'!A:P,16,0),"."),".")</f>
        <v>.</v>
      </c>
    </row>
    <row r="1106" spans="1:21" x14ac:dyDescent="0.3">
      <c r="A1106" s="1" t="str">
        <f t="shared" si="34"/>
        <v>2018|Area Outside Region|Total stated - total household income</v>
      </c>
      <c r="B1106" t="s">
        <v>18</v>
      </c>
      <c r="C1106" t="s">
        <v>19</v>
      </c>
      <c r="D1106" t="s">
        <v>20</v>
      </c>
      <c r="E1106" t="s">
        <v>21</v>
      </c>
      <c r="F1106">
        <v>2018</v>
      </c>
      <c r="G1106">
        <v>2018</v>
      </c>
      <c r="H1106">
        <v>99</v>
      </c>
      <c r="I1106" t="s">
        <v>51</v>
      </c>
      <c r="J1106">
        <v>99</v>
      </c>
      <c r="K1106" t="s">
        <v>23</v>
      </c>
      <c r="L1106">
        <v>77</v>
      </c>
      <c r="M1106" t="s">
        <v>32</v>
      </c>
      <c r="N1106">
        <v>1</v>
      </c>
      <c r="O1106" t="s">
        <v>33</v>
      </c>
      <c r="P1106">
        <v>114</v>
      </c>
      <c r="T1106" s="3">
        <f t="shared" si="35"/>
        <v>47.5</v>
      </c>
      <c r="U1106" s="3">
        <f>IF(AND(R1106&lt;&gt;"_U",N1106&lt;&gt;9999,N1106&lt;&gt;999,L1106&lt;&gt;"Median"),IFERROR(VLOOKUP(A1106,'Region Total'!A:P,16,0),"."),".")</f>
        <v>240</v>
      </c>
    </row>
    <row r="1107" spans="1:21" x14ac:dyDescent="0.3">
      <c r="A1107" s="1" t="str">
        <f t="shared" si="34"/>
        <v>2018|Area Outside Region|Total stated - total household income</v>
      </c>
      <c r="B1107" t="s">
        <v>18</v>
      </c>
      <c r="C1107" t="s">
        <v>19</v>
      </c>
      <c r="D1107" t="s">
        <v>20</v>
      </c>
      <c r="E1107" t="s">
        <v>21</v>
      </c>
      <c r="F1107">
        <v>2018</v>
      </c>
      <c r="G1107">
        <v>2018</v>
      </c>
      <c r="H1107">
        <v>99</v>
      </c>
      <c r="I1107" t="s">
        <v>51</v>
      </c>
      <c r="J1107">
        <v>99</v>
      </c>
      <c r="K1107" t="s">
        <v>23</v>
      </c>
      <c r="L1107">
        <v>77</v>
      </c>
      <c r="M1107" t="s">
        <v>32</v>
      </c>
      <c r="N1107">
        <v>2</v>
      </c>
      <c r="O1107" t="s">
        <v>28</v>
      </c>
      <c r="P1107">
        <v>108</v>
      </c>
      <c r="T1107" s="3">
        <f t="shared" si="35"/>
        <v>45</v>
      </c>
      <c r="U1107" s="3">
        <f>IF(AND(R1107&lt;&gt;"_U",N1107&lt;&gt;9999,N1107&lt;&gt;999,L1107&lt;&gt;"Median"),IFERROR(VLOOKUP(A1107,'Region Total'!A:P,16,0),"."),".")</f>
        <v>240</v>
      </c>
    </row>
    <row r="1108" spans="1:21" x14ac:dyDescent="0.3">
      <c r="A1108" s="1" t="str">
        <f t="shared" si="34"/>
        <v>2018|Area Outside Region|Total stated - total household income</v>
      </c>
      <c r="B1108" t="s">
        <v>18</v>
      </c>
      <c r="C1108" t="s">
        <v>19</v>
      </c>
      <c r="D1108" t="s">
        <v>20</v>
      </c>
      <c r="E1108" t="s">
        <v>21</v>
      </c>
      <c r="F1108">
        <v>2018</v>
      </c>
      <c r="G1108">
        <v>2018</v>
      </c>
      <c r="H1108">
        <v>99</v>
      </c>
      <c r="I1108" t="s">
        <v>51</v>
      </c>
      <c r="J1108">
        <v>99</v>
      </c>
      <c r="K1108" t="s">
        <v>23</v>
      </c>
      <c r="L1108">
        <v>77</v>
      </c>
      <c r="M1108" t="s">
        <v>32</v>
      </c>
      <c r="N1108">
        <v>999</v>
      </c>
      <c r="O1108" t="s">
        <v>42</v>
      </c>
      <c r="P1108">
        <v>0</v>
      </c>
      <c r="T1108" s="3" t="str">
        <f t="shared" si="35"/>
        <v>.</v>
      </c>
      <c r="U1108" s="3" t="str">
        <f>IF(AND(R1108&lt;&gt;"_U",N1108&lt;&gt;9999,N1108&lt;&gt;999,L1108&lt;&gt;"Median"),IFERROR(VLOOKUP(A1108,'Region Total'!A:P,16,0),"."),".")</f>
        <v>.</v>
      </c>
    </row>
    <row r="1109" spans="1:21" x14ac:dyDescent="0.3">
      <c r="A1109" s="1" t="str">
        <f t="shared" si="34"/>
        <v>2018|Area Outside Region|Total stated - total household income</v>
      </c>
      <c r="B1109" t="s">
        <v>18</v>
      </c>
      <c r="C1109" t="s">
        <v>19</v>
      </c>
      <c r="D1109" t="s">
        <v>20</v>
      </c>
      <c r="E1109" t="s">
        <v>21</v>
      </c>
      <c r="F1109">
        <v>2018</v>
      </c>
      <c r="G1109">
        <v>2018</v>
      </c>
      <c r="H1109">
        <v>99</v>
      </c>
      <c r="I1109" t="s">
        <v>51</v>
      </c>
      <c r="J1109">
        <v>99</v>
      </c>
      <c r="K1109" t="s">
        <v>23</v>
      </c>
      <c r="L1109">
        <v>77</v>
      </c>
      <c r="M1109" t="s">
        <v>32</v>
      </c>
      <c r="N1109">
        <v>3</v>
      </c>
      <c r="O1109" t="s">
        <v>25</v>
      </c>
      <c r="P1109">
        <v>21</v>
      </c>
      <c r="T1109" s="3">
        <f t="shared" si="35"/>
        <v>8.75</v>
      </c>
      <c r="U1109" s="3">
        <f>IF(AND(R1109&lt;&gt;"_U",N1109&lt;&gt;9999,N1109&lt;&gt;999,L1109&lt;&gt;"Median"),IFERROR(VLOOKUP(A1109,'Region Total'!A:P,16,0),"."),".")</f>
        <v>240</v>
      </c>
    </row>
    <row r="1110" spans="1:21" x14ac:dyDescent="0.3">
      <c r="A1110" s="1" t="str">
        <f t="shared" si="34"/>
        <v>2018|Area Outside Region|Total stated - total household income</v>
      </c>
      <c r="B1110" t="s">
        <v>18</v>
      </c>
      <c r="C1110" t="s">
        <v>19</v>
      </c>
      <c r="D1110" t="s">
        <v>20</v>
      </c>
      <c r="E1110" t="s">
        <v>21</v>
      </c>
      <c r="F1110">
        <v>2018</v>
      </c>
      <c r="G1110">
        <v>2018</v>
      </c>
      <c r="H1110">
        <v>99</v>
      </c>
      <c r="I1110" t="s">
        <v>51</v>
      </c>
      <c r="J1110">
        <v>99</v>
      </c>
      <c r="K1110" t="s">
        <v>23</v>
      </c>
      <c r="L1110">
        <v>77</v>
      </c>
      <c r="M1110" t="s">
        <v>32</v>
      </c>
      <c r="N1110">
        <v>7777</v>
      </c>
      <c r="O1110" t="s">
        <v>37</v>
      </c>
      <c r="P1110">
        <v>240</v>
      </c>
      <c r="T1110" s="3">
        <f t="shared" si="35"/>
        <v>100</v>
      </c>
      <c r="U1110" s="3">
        <f>IF(AND(R1110&lt;&gt;"_U",N1110&lt;&gt;9999,N1110&lt;&gt;999,L1110&lt;&gt;"Median"),IFERROR(VLOOKUP(A1110,'Region Total'!A:P,16,0),"."),".")</f>
        <v>240</v>
      </c>
    </row>
    <row r="1111" spans="1:21" x14ac:dyDescent="0.3">
      <c r="A1111" s="1" t="str">
        <f t="shared" si="34"/>
        <v>2018|Area Outside Region|Total stated - total household income</v>
      </c>
      <c r="B1111" t="s">
        <v>18</v>
      </c>
      <c r="C1111" t="s">
        <v>19</v>
      </c>
      <c r="D1111" t="s">
        <v>20</v>
      </c>
      <c r="E1111" t="s">
        <v>21</v>
      </c>
      <c r="F1111">
        <v>2018</v>
      </c>
      <c r="G1111">
        <v>2018</v>
      </c>
      <c r="H1111">
        <v>99</v>
      </c>
      <c r="I1111" t="s">
        <v>51</v>
      </c>
      <c r="J1111">
        <v>99</v>
      </c>
      <c r="K1111" t="s">
        <v>23</v>
      </c>
      <c r="L1111">
        <v>77</v>
      </c>
      <c r="M1111" t="s">
        <v>32</v>
      </c>
      <c r="N1111">
        <v>9999</v>
      </c>
      <c r="O1111" t="s">
        <v>40</v>
      </c>
      <c r="P1111">
        <v>240</v>
      </c>
      <c r="T1111" s="3" t="str">
        <f t="shared" si="35"/>
        <v>.</v>
      </c>
      <c r="U1111" s="3" t="str">
        <f>IF(AND(R1111&lt;&gt;"_U",N1111&lt;&gt;9999,N1111&lt;&gt;999,L1111&lt;&gt;"Median"),IFERROR(VLOOKUP(A1111,'Region Total'!A:P,16,0),"."),".")</f>
        <v>.</v>
      </c>
    </row>
    <row r="1112" spans="1:21" x14ac:dyDescent="0.3">
      <c r="A1112" s="1" t="str">
        <f t="shared" si="34"/>
        <v>2018|Area Outside Region|Total - total household income</v>
      </c>
      <c r="B1112" t="s">
        <v>18</v>
      </c>
      <c r="C1112" t="s">
        <v>19</v>
      </c>
      <c r="D1112" t="s">
        <v>20</v>
      </c>
      <c r="E1112" t="s">
        <v>21</v>
      </c>
      <c r="F1112">
        <v>2018</v>
      </c>
      <c r="G1112">
        <v>2018</v>
      </c>
      <c r="H1112">
        <v>99</v>
      </c>
      <c r="I1112" t="s">
        <v>51</v>
      </c>
      <c r="J1112">
        <v>99</v>
      </c>
      <c r="K1112" t="s">
        <v>23</v>
      </c>
      <c r="L1112">
        <v>99</v>
      </c>
      <c r="M1112" t="s">
        <v>48</v>
      </c>
      <c r="N1112">
        <v>999</v>
      </c>
      <c r="O1112" t="s">
        <v>42</v>
      </c>
      <c r="P1112">
        <v>0</v>
      </c>
      <c r="T1112" s="3" t="str">
        <f t="shared" si="35"/>
        <v>.</v>
      </c>
      <c r="U1112" s="3" t="str">
        <f>IF(AND(R1112&lt;&gt;"_U",N1112&lt;&gt;9999,N1112&lt;&gt;999,L1112&lt;&gt;"Median"),IFERROR(VLOOKUP(A1112,'Region Total'!A:P,16,0),"."),".")</f>
        <v>.</v>
      </c>
    </row>
    <row r="1113" spans="1:21" x14ac:dyDescent="0.3">
      <c r="A1113" s="1" t="str">
        <f t="shared" si="34"/>
        <v>2018|Area Outside Region|Total - total household income</v>
      </c>
      <c r="B1113" t="s">
        <v>18</v>
      </c>
      <c r="C1113" t="s">
        <v>19</v>
      </c>
      <c r="D1113" t="s">
        <v>20</v>
      </c>
      <c r="E1113" t="s">
        <v>21</v>
      </c>
      <c r="F1113">
        <v>2018</v>
      </c>
      <c r="G1113">
        <v>2018</v>
      </c>
      <c r="H1113">
        <v>99</v>
      </c>
      <c r="I1113" t="s">
        <v>51</v>
      </c>
      <c r="J1113">
        <v>99</v>
      </c>
      <c r="K1113" t="s">
        <v>23</v>
      </c>
      <c r="L1113">
        <v>99</v>
      </c>
      <c r="M1113" t="s">
        <v>48</v>
      </c>
      <c r="N1113">
        <v>2</v>
      </c>
      <c r="O1113" t="s">
        <v>28</v>
      </c>
      <c r="P1113">
        <v>123</v>
      </c>
      <c r="T1113" s="3">
        <f t="shared" si="35"/>
        <v>44.57</v>
      </c>
      <c r="U1113" s="3">
        <f>IF(AND(R1113&lt;&gt;"_U",N1113&lt;&gt;9999,N1113&lt;&gt;999,L1113&lt;&gt;"Median"),IFERROR(VLOOKUP(A1113,'Region Total'!A:P,16,0),"."),".")</f>
        <v>276</v>
      </c>
    </row>
    <row r="1114" spans="1:21" x14ac:dyDescent="0.3">
      <c r="A1114" s="1" t="str">
        <f t="shared" si="34"/>
        <v>2018|Area Outside Region|Total - total household income</v>
      </c>
      <c r="B1114" t="s">
        <v>18</v>
      </c>
      <c r="C1114" t="s">
        <v>19</v>
      </c>
      <c r="D1114" t="s">
        <v>20</v>
      </c>
      <c r="E1114" t="s">
        <v>21</v>
      </c>
      <c r="F1114">
        <v>2018</v>
      </c>
      <c r="G1114">
        <v>2018</v>
      </c>
      <c r="H1114">
        <v>99</v>
      </c>
      <c r="I1114" t="s">
        <v>51</v>
      </c>
      <c r="J1114">
        <v>99</v>
      </c>
      <c r="K1114" t="s">
        <v>23</v>
      </c>
      <c r="L1114">
        <v>99</v>
      </c>
      <c r="M1114" t="s">
        <v>48</v>
      </c>
      <c r="N1114">
        <v>7777</v>
      </c>
      <c r="O1114" t="s">
        <v>37</v>
      </c>
      <c r="P1114">
        <v>276</v>
      </c>
      <c r="T1114" s="3">
        <f t="shared" si="35"/>
        <v>100</v>
      </c>
      <c r="U1114" s="3">
        <f>IF(AND(R1114&lt;&gt;"_U",N1114&lt;&gt;9999,N1114&lt;&gt;999,L1114&lt;&gt;"Median"),IFERROR(VLOOKUP(A1114,'Region Total'!A:P,16,0),"."),".")</f>
        <v>276</v>
      </c>
    </row>
    <row r="1115" spans="1:21" x14ac:dyDescent="0.3">
      <c r="A1115" s="1" t="str">
        <f t="shared" si="34"/>
        <v>2018|Area Outside Region|Total - total household income</v>
      </c>
      <c r="B1115" t="s">
        <v>18</v>
      </c>
      <c r="C1115" t="s">
        <v>19</v>
      </c>
      <c r="D1115" t="s">
        <v>20</v>
      </c>
      <c r="E1115" t="s">
        <v>21</v>
      </c>
      <c r="F1115">
        <v>2018</v>
      </c>
      <c r="G1115">
        <v>2018</v>
      </c>
      <c r="H1115">
        <v>99</v>
      </c>
      <c r="I1115" t="s">
        <v>51</v>
      </c>
      <c r="J1115">
        <v>99</v>
      </c>
      <c r="K1115" t="s">
        <v>23</v>
      </c>
      <c r="L1115">
        <v>99</v>
      </c>
      <c r="M1115" t="s">
        <v>48</v>
      </c>
      <c r="N1115">
        <v>1</v>
      </c>
      <c r="O1115" t="s">
        <v>33</v>
      </c>
      <c r="P1115">
        <v>126</v>
      </c>
      <c r="T1115" s="3">
        <f t="shared" si="35"/>
        <v>45.65</v>
      </c>
      <c r="U1115" s="3">
        <f>IF(AND(R1115&lt;&gt;"_U",N1115&lt;&gt;9999,N1115&lt;&gt;999,L1115&lt;&gt;"Median"),IFERROR(VLOOKUP(A1115,'Region Total'!A:P,16,0),"."),".")</f>
        <v>276</v>
      </c>
    </row>
    <row r="1116" spans="1:21" x14ac:dyDescent="0.3">
      <c r="A1116" s="1" t="str">
        <f t="shared" si="34"/>
        <v>2018|Area Outside Region|Total - total household income</v>
      </c>
      <c r="B1116" t="s">
        <v>18</v>
      </c>
      <c r="C1116" t="s">
        <v>19</v>
      </c>
      <c r="D1116" t="s">
        <v>20</v>
      </c>
      <c r="E1116" t="s">
        <v>21</v>
      </c>
      <c r="F1116">
        <v>2018</v>
      </c>
      <c r="G1116">
        <v>2018</v>
      </c>
      <c r="H1116">
        <v>99</v>
      </c>
      <c r="I1116" t="s">
        <v>51</v>
      </c>
      <c r="J1116">
        <v>99</v>
      </c>
      <c r="K1116" t="s">
        <v>23</v>
      </c>
      <c r="L1116">
        <v>99</v>
      </c>
      <c r="M1116" t="s">
        <v>48</v>
      </c>
      <c r="N1116">
        <v>3</v>
      </c>
      <c r="O1116" t="s">
        <v>25</v>
      </c>
      <c r="P1116">
        <v>27</v>
      </c>
      <c r="T1116" s="3">
        <f t="shared" si="35"/>
        <v>9.7799999999999994</v>
      </c>
      <c r="U1116" s="3">
        <f>IF(AND(R1116&lt;&gt;"_U",N1116&lt;&gt;9999,N1116&lt;&gt;999,L1116&lt;&gt;"Median"),IFERROR(VLOOKUP(A1116,'Region Total'!A:P,16,0),"."),".")</f>
        <v>276</v>
      </c>
    </row>
    <row r="1117" spans="1:21" x14ac:dyDescent="0.3">
      <c r="A1117" s="1" t="str">
        <f t="shared" si="34"/>
        <v>2018|Area Outside Region|Total - total household income</v>
      </c>
      <c r="B1117" t="s">
        <v>18</v>
      </c>
      <c r="C1117" t="s">
        <v>19</v>
      </c>
      <c r="D1117" t="s">
        <v>20</v>
      </c>
      <c r="E1117" t="s">
        <v>21</v>
      </c>
      <c r="F1117">
        <v>2018</v>
      </c>
      <c r="G1117">
        <v>2018</v>
      </c>
      <c r="H1117">
        <v>99</v>
      </c>
      <c r="I1117" t="s">
        <v>51</v>
      </c>
      <c r="J1117">
        <v>99</v>
      </c>
      <c r="K1117" t="s">
        <v>23</v>
      </c>
      <c r="L1117">
        <v>99</v>
      </c>
      <c r="M1117" t="s">
        <v>48</v>
      </c>
      <c r="N1117">
        <v>9999</v>
      </c>
      <c r="O1117" t="s">
        <v>40</v>
      </c>
      <c r="P1117">
        <v>276</v>
      </c>
      <c r="T1117" s="3" t="str">
        <f t="shared" si="35"/>
        <v>.</v>
      </c>
      <c r="U1117" s="3" t="str">
        <f>IF(AND(R1117&lt;&gt;"_U",N1117&lt;&gt;9999,N1117&lt;&gt;999,L1117&lt;&gt;"Median"),IFERROR(VLOOKUP(A1117,'Region Total'!A:P,16,0),"."),".")</f>
        <v>.</v>
      </c>
    </row>
    <row r="1118" spans="1:21" x14ac:dyDescent="0.3">
      <c r="A1118" s="1" t="str">
        <f t="shared" si="34"/>
        <v>2018|Area Outside Region|Median ($) - total household income</v>
      </c>
      <c r="B1118" t="s">
        <v>18</v>
      </c>
      <c r="C1118" t="s">
        <v>19</v>
      </c>
      <c r="D1118" t="s">
        <v>20</v>
      </c>
      <c r="E1118" t="s">
        <v>21</v>
      </c>
      <c r="F1118">
        <v>2018</v>
      </c>
      <c r="G1118">
        <v>2018</v>
      </c>
      <c r="H1118">
        <v>99</v>
      </c>
      <c r="I1118" t="s">
        <v>51</v>
      </c>
      <c r="J1118">
        <v>99</v>
      </c>
      <c r="K1118" t="s">
        <v>23</v>
      </c>
      <c r="L1118" t="s">
        <v>56</v>
      </c>
      <c r="M1118" t="s">
        <v>57</v>
      </c>
      <c r="N1118">
        <v>3</v>
      </c>
      <c r="O1118" t="s">
        <v>25</v>
      </c>
      <c r="P1118">
        <v>65700</v>
      </c>
      <c r="T1118" s="3" t="str">
        <f t="shared" si="35"/>
        <v>.</v>
      </c>
      <c r="U1118" s="3" t="str">
        <f>IF(AND(R1118&lt;&gt;"_U",N1118&lt;&gt;9999,N1118&lt;&gt;999,L1118&lt;&gt;"Median"),IFERROR(VLOOKUP(A1118,'Region Total'!A:P,16,0),"."),".")</f>
        <v>.</v>
      </c>
    </row>
    <row r="1119" spans="1:21" x14ac:dyDescent="0.3">
      <c r="A1119" s="1" t="str">
        <f t="shared" si="34"/>
        <v>2018|Area Outside Region|Median ($) - total household income</v>
      </c>
      <c r="B1119" t="s">
        <v>18</v>
      </c>
      <c r="C1119" t="s">
        <v>19</v>
      </c>
      <c r="D1119" t="s">
        <v>20</v>
      </c>
      <c r="E1119" t="s">
        <v>21</v>
      </c>
      <c r="F1119">
        <v>2018</v>
      </c>
      <c r="G1119">
        <v>2018</v>
      </c>
      <c r="H1119">
        <v>99</v>
      </c>
      <c r="I1119" t="s">
        <v>51</v>
      </c>
      <c r="J1119">
        <v>99</v>
      </c>
      <c r="K1119" t="s">
        <v>23</v>
      </c>
      <c r="L1119" t="s">
        <v>56</v>
      </c>
      <c r="M1119" t="s">
        <v>57</v>
      </c>
      <c r="N1119">
        <v>7777</v>
      </c>
      <c r="O1119" t="s">
        <v>37</v>
      </c>
      <c r="P1119">
        <v>71600</v>
      </c>
      <c r="T1119" s="3" t="str">
        <f t="shared" si="35"/>
        <v>.</v>
      </c>
      <c r="U1119" s="3" t="str">
        <f>IF(AND(R1119&lt;&gt;"_U",N1119&lt;&gt;9999,N1119&lt;&gt;999,L1119&lt;&gt;"Median"),IFERROR(VLOOKUP(A1119,'Region Total'!A:P,16,0),"."),".")</f>
        <v>.</v>
      </c>
    </row>
    <row r="1120" spans="1:21" x14ac:dyDescent="0.3">
      <c r="A1120" s="1" t="str">
        <f t="shared" si="34"/>
        <v>2018|Area Outside Region|Median ($) - total household income</v>
      </c>
      <c r="B1120" t="s">
        <v>18</v>
      </c>
      <c r="C1120" t="s">
        <v>19</v>
      </c>
      <c r="D1120" t="s">
        <v>20</v>
      </c>
      <c r="E1120" t="s">
        <v>21</v>
      </c>
      <c r="F1120">
        <v>2018</v>
      </c>
      <c r="G1120">
        <v>2018</v>
      </c>
      <c r="H1120">
        <v>99</v>
      </c>
      <c r="I1120" t="s">
        <v>51</v>
      </c>
      <c r="J1120">
        <v>99</v>
      </c>
      <c r="K1120" t="s">
        <v>23</v>
      </c>
      <c r="L1120" t="s">
        <v>56</v>
      </c>
      <c r="M1120" t="s">
        <v>57</v>
      </c>
      <c r="N1120">
        <v>1</v>
      </c>
      <c r="O1120" t="s">
        <v>33</v>
      </c>
      <c r="P1120">
        <v>89400</v>
      </c>
      <c r="T1120" s="3" t="str">
        <f t="shared" si="35"/>
        <v>.</v>
      </c>
      <c r="U1120" s="3" t="str">
        <f>IF(AND(R1120&lt;&gt;"_U",N1120&lt;&gt;9999,N1120&lt;&gt;999,L1120&lt;&gt;"Median"),IFERROR(VLOOKUP(A1120,'Region Total'!A:P,16,0),"."),".")</f>
        <v>.</v>
      </c>
    </row>
    <row r="1121" spans="1:21" x14ac:dyDescent="0.3">
      <c r="A1121" s="1" t="str">
        <f t="shared" si="34"/>
        <v>2018|Area Outside Region|Median ($) - total household income</v>
      </c>
      <c r="B1121" t="s">
        <v>18</v>
      </c>
      <c r="C1121" t="s">
        <v>19</v>
      </c>
      <c r="D1121" t="s">
        <v>20</v>
      </c>
      <c r="E1121" t="s">
        <v>21</v>
      </c>
      <c r="F1121">
        <v>2018</v>
      </c>
      <c r="G1121">
        <v>2018</v>
      </c>
      <c r="H1121">
        <v>99</v>
      </c>
      <c r="I1121" t="s">
        <v>51</v>
      </c>
      <c r="J1121">
        <v>99</v>
      </c>
      <c r="K1121" t="s">
        <v>23</v>
      </c>
      <c r="L1121" t="s">
        <v>56</v>
      </c>
      <c r="M1121" t="s">
        <v>57</v>
      </c>
      <c r="N1121">
        <v>9999</v>
      </c>
      <c r="O1121" t="s">
        <v>40</v>
      </c>
      <c r="P1121">
        <v>71600</v>
      </c>
      <c r="T1121" s="3" t="str">
        <f t="shared" si="35"/>
        <v>.</v>
      </c>
      <c r="U1121" s="3" t="str">
        <f>IF(AND(R1121&lt;&gt;"_U",N1121&lt;&gt;9999,N1121&lt;&gt;999,L1121&lt;&gt;"Median"),IFERROR(VLOOKUP(A1121,'Region Total'!A:P,16,0),"."),".")</f>
        <v>.</v>
      </c>
    </row>
    <row r="1122" spans="1:21" x14ac:dyDescent="0.3">
      <c r="A1122" s="1" t="str">
        <f t="shared" si="34"/>
        <v>2018|Area Outside Region|Median ($) - total household income</v>
      </c>
      <c r="B1122" t="s">
        <v>18</v>
      </c>
      <c r="C1122" t="s">
        <v>19</v>
      </c>
      <c r="D1122" t="s">
        <v>20</v>
      </c>
      <c r="E1122" t="s">
        <v>21</v>
      </c>
      <c r="F1122">
        <v>2018</v>
      </c>
      <c r="G1122">
        <v>2018</v>
      </c>
      <c r="H1122">
        <v>99</v>
      </c>
      <c r="I1122" t="s">
        <v>51</v>
      </c>
      <c r="J1122">
        <v>99</v>
      </c>
      <c r="K1122" t="s">
        <v>23</v>
      </c>
      <c r="L1122" t="s">
        <v>56</v>
      </c>
      <c r="M1122" t="s">
        <v>57</v>
      </c>
      <c r="N1122">
        <v>2</v>
      </c>
      <c r="O1122" t="s">
        <v>28</v>
      </c>
      <c r="P1122">
        <v>63100</v>
      </c>
      <c r="T1122" s="3" t="str">
        <f t="shared" si="35"/>
        <v>.</v>
      </c>
      <c r="U1122" s="3" t="str">
        <f>IF(AND(R1122&lt;&gt;"_U",N1122&lt;&gt;9999,N1122&lt;&gt;999,L1122&lt;&gt;"Median"),IFERROR(VLOOKUP(A1122,'Region Total'!A:P,16,0),"."),".")</f>
        <v>.</v>
      </c>
    </row>
    <row r="1123" spans="1:21" x14ac:dyDescent="0.3">
      <c r="A1123" s="1" t="str">
        <f t="shared" si="34"/>
        <v>2018|Area Outside Region|Median ($) - total household income</v>
      </c>
      <c r="B1123" t="s">
        <v>18</v>
      </c>
      <c r="C1123" t="s">
        <v>19</v>
      </c>
      <c r="D1123" t="s">
        <v>20</v>
      </c>
      <c r="E1123" t="s">
        <v>21</v>
      </c>
      <c r="F1123">
        <v>2018</v>
      </c>
      <c r="G1123">
        <v>2018</v>
      </c>
      <c r="H1123">
        <v>99</v>
      </c>
      <c r="I1123" t="s">
        <v>51</v>
      </c>
      <c r="J1123">
        <v>99</v>
      </c>
      <c r="K1123" t="s">
        <v>23</v>
      </c>
      <c r="L1123" t="s">
        <v>56</v>
      </c>
      <c r="M1123" t="s">
        <v>57</v>
      </c>
      <c r="N1123">
        <v>999</v>
      </c>
      <c r="O1123" t="s">
        <v>42</v>
      </c>
      <c r="R1123" t="s">
        <v>61</v>
      </c>
      <c r="S1123" t="s">
        <v>62</v>
      </c>
      <c r="T1123" s="3" t="str">
        <f t="shared" si="35"/>
        <v>.</v>
      </c>
      <c r="U1123" s="3" t="str">
        <f>IF(AND(R1123&lt;&gt;"_U",N1123&lt;&gt;9999,N1123&lt;&gt;999,L1123&lt;&gt;"Median"),IFERROR(VLOOKUP(A1123,'Region Total'!A:P,16,0),"."),".")</f>
        <v>.</v>
      </c>
    </row>
    <row r="1124" spans="1:21" x14ac:dyDescent="0.3">
      <c r="A1124" s="1" t="str">
        <f t="shared" si="34"/>
        <v>2018|Total - New Zealand by regional council|$20,000 or less</v>
      </c>
      <c r="B1124" t="s">
        <v>18</v>
      </c>
      <c r="C1124" t="s">
        <v>19</v>
      </c>
      <c r="D1124" t="s">
        <v>20</v>
      </c>
      <c r="E1124" t="s">
        <v>21</v>
      </c>
      <c r="F1124">
        <v>2018</v>
      </c>
      <c r="G1124">
        <v>2018</v>
      </c>
      <c r="H1124">
        <v>9999</v>
      </c>
      <c r="I1124" t="s">
        <v>38</v>
      </c>
      <c r="J1124">
        <v>99</v>
      </c>
      <c r="K1124" t="s">
        <v>23</v>
      </c>
      <c r="L1124">
        <v>1</v>
      </c>
      <c r="M1124" t="s">
        <v>39</v>
      </c>
      <c r="N1124">
        <v>9999</v>
      </c>
      <c r="O1124" t="s">
        <v>40</v>
      </c>
      <c r="P1124">
        <v>136179</v>
      </c>
      <c r="T1124" s="3" t="str">
        <f t="shared" si="35"/>
        <v>.</v>
      </c>
      <c r="U1124" s="3" t="str">
        <f>IF(AND(R1124&lt;&gt;"_U",N1124&lt;&gt;9999,N1124&lt;&gt;999,L1124&lt;&gt;"Median"),IFERROR(VLOOKUP(A1124,'Region Total'!A:P,16,0),"."),".")</f>
        <v>.</v>
      </c>
    </row>
    <row r="1125" spans="1:21" x14ac:dyDescent="0.3">
      <c r="A1125" s="1" t="str">
        <f t="shared" si="34"/>
        <v>2018|Total - New Zealand by regional council|$20,000 or less</v>
      </c>
      <c r="B1125" t="s">
        <v>18</v>
      </c>
      <c r="C1125" t="s">
        <v>19</v>
      </c>
      <c r="D1125" t="s">
        <v>20</v>
      </c>
      <c r="E1125" t="s">
        <v>21</v>
      </c>
      <c r="F1125">
        <v>2018</v>
      </c>
      <c r="G1125">
        <v>2018</v>
      </c>
      <c r="H1125">
        <v>9999</v>
      </c>
      <c r="I1125" t="s">
        <v>38</v>
      </c>
      <c r="J1125">
        <v>99</v>
      </c>
      <c r="K1125" t="s">
        <v>23</v>
      </c>
      <c r="L1125">
        <v>1</v>
      </c>
      <c r="M1125" t="s">
        <v>39</v>
      </c>
      <c r="N1125">
        <v>7777</v>
      </c>
      <c r="O1125" t="s">
        <v>37</v>
      </c>
      <c r="P1125">
        <v>136176</v>
      </c>
      <c r="T1125" s="3">
        <f t="shared" si="35"/>
        <v>100</v>
      </c>
      <c r="U1125" s="3">
        <f>IF(AND(R1125&lt;&gt;"_U",N1125&lt;&gt;9999,N1125&lt;&gt;999,L1125&lt;&gt;"Median"),IFERROR(VLOOKUP(A1125,'Region Total'!A:P,16,0),"."),".")</f>
        <v>136176</v>
      </c>
    </row>
    <row r="1126" spans="1:21" x14ac:dyDescent="0.3">
      <c r="A1126" s="1" t="str">
        <f t="shared" si="34"/>
        <v>2018|Total - New Zealand by regional council|$20,000 or less</v>
      </c>
      <c r="B1126" t="s">
        <v>18</v>
      </c>
      <c r="C1126" t="s">
        <v>19</v>
      </c>
      <c r="D1126" t="s">
        <v>20</v>
      </c>
      <c r="E1126" t="s">
        <v>21</v>
      </c>
      <c r="F1126">
        <v>2018</v>
      </c>
      <c r="G1126">
        <v>2018</v>
      </c>
      <c r="H1126">
        <v>9999</v>
      </c>
      <c r="I1126" t="s">
        <v>38</v>
      </c>
      <c r="J1126">
        <v>99</v>
      </c>
      <c r="K1126" t="s">
        <v>23</v>
      </c>
      <c r="L1126">
        <v>1</v>
      </c>
      <c r="M1126" t="s">
        <v>39</v>
      </c>
      <c r="N1126">
        <v>999</v>
      </c>
      <c r="O1126" t="s">
        <v>42</v>
      </c>
      <c r="P1126">
        <v>6</v>
      </c>
      <c r="T1126" s="3" t="str">
        <f t="shared" si="35"/>
        <v>.</v>
      </c>
      <c r="U1126" s="3" t="str">
        <f>IF(AND(R1126&lt;&gt;"_U",N1126&lt;&gt;9999,N1126&lt;&gt;999,L1126&lt;&gt;"Median"),IFERROR(VLOOKUP(A1126,'Region Total'!A:P,16,0),"."),".")</f>
        <v>.</v>
      </c>
    </row>
    <row r="1127" spans="1:21" x14ac:dyDescent="0.3">
      <c r="A1127" s="1" t="str">
        <f t="shared" si="34"/>
        <v>2018|Total - New Zealand by regional council|$20,000 or less</v>
      </c>
      <c r="B1127" t="s">
        <v>18</v>
      </c>
      <c r="C1127" t="s">
        <v>19</v>
      </c>
      <c r="D1127" t="s">
        <v>20</v>
      </c>
      <c r="E1127" t="s">
        <v>21</v>
      </c>
      <c r="F1127">
        <v>2018</v>
      </c>
      <c r="G1127">
        <v>2018</v>
      </c>
      <c r="H1127">
        <v>9999</v>
      </c>
      <c r="I1127" t="s">
        <v>38</v>
      </c>
      <c r="J1127">
        <v>99</v>
      </c>
      <c r="K1127" t="s">
        <v>23</v>
      </c>
      <c r="L1127">
        <v>1</v>
      </c>
      <c r="M1127" t="s">
        <v>39</v>
      </c>
      <c r="N1127">
        <v>1</v>
      </c>
      <c r="O1127" t="s">
        <v>33</v>
      </c>
      <c r="P1127">
        <v>45513</v>
      </c>
      <c r="T1127" s="3">
        <f t="shared" si="35"/>
        <v>33.42</v>
      </c>
      <c r="U1127" s="3">
        <f>IF(AND(R1127&lt;&gt;"_U",N1127&lt;&gt;9999,N1127&lt;&gt;999,L1127&lt;&gt;"Median"),IFERROR(VLOOKUP(A1127,'Region Total'!A:P,16,0),"."),".")</f>
        <v>136176</v>
      </c>
    </row>
    <row r="1128" spans="1:21" x14ac:dyDescent="0.3">
      <c r="A1128" s="1" t="str">
        <f t="shared" si="34"/>
        <v>2018|Total - New Zealand by regional council|$20,000 or less</v>
      </c>
      <c r="B1128" t="s">
        <v>18</v>
      </c>
      <c r="C1128" t="s">
        <v>19</v>
      </c>
      <c r="D1128" t="s">
        <v>20</v>
      </c>
      <c r="E1128" t="s">
        <v>21</v>
      </c>
      <c r="F1128">
        <v>2018</v>
      </c>
      <c r="G1128">
        <v>2018</v>
      </c>
      <c r="H1128">
        <v>9999</v>
      </c>
      <c r="I1128" t="s">
        <v>38</v>
      </c>
      <c r="J1128">
        <v>99</v>
      </c>
      <c r="K1128" t="s">
        <v>23</v>
      </c>
      <c r="L1128">
        <v>1</v>
      </c>
      <c r="M1128" t="s">
        <v>39</v>
      </c>
      <c r="N1128">
        <v>3</v>
      </c>
      <c r="O1128" t="s">
        <v>25</v>
      </c>
      <c r="P1128">
        <v>11484</v>
      </c>
      <c r="T1128" s="3">
        <f t="shared" si="35"/>
        <v>8.43</v>
      </c>
      <c r="U1128" s="3">
        <f>IF(AND(R1128&lt;&gt;"_U",N1128&lt;&gt;9999,N1128&lt;&gt;999,L1128&lt;&gt;"Median"),IFERROR(VLOOKUP(A1128,'Region Total'!A:P,16,0),"."),".")</f>
        <v>136176</v>
      </c>
    </row>
    <row r="1129" spans="1:21" x14ac:dyDescent="0.3">
      <c r="A1129" s="1" t="str">
        <f t="shared" si="34"/>
        <v>2018|Total - New Zealand by regional council|$20,000 or less</v>
      </c>
      <c r="B1129" t="s">
        <v>18</v>
      </c>
      <c r="C1129" t="s">
        <v>19</v>
      </c>
      <c r="D1129" t="s">
        <v>20</v>
      </c>
      <c r="E1129" t="s">
        <v>21</v>
      </c>
      <c r="F1129">
        <v>2018</v>
      </c>
      <c r="G1129">
        <v>2018</v>
      </c>
      <c r="H1129">
        <v>9999</v>
      </c>
      <c r="I1129" t="s">
        <v>38</v>
      </c>
      <c r="J1129">
        <v>99</v>
      </c>
      <c r="K1129" t="s">
        <v>23</v>
      </c>
      <c r="L1129">
        <v>1</v>
      </c>
      <c r="M1129" t="s">
        <v>39</v>
      </c>
      <c r="N1129">
        <v>2</v>
      </c>
      <c r="O1129" t="s">
        <v>28</v>
      </c>
      <c r="P1129">
        <v>79176</v>
      </c>
      <c r="T1129" s="3">
        <f t="shared" si="35"/>
        <v>58.14</v>
      </c>
      <c r="U1129" s="3">
        <f>IF(AND(R1129&lt;&gt;"_U",N1129&lt;&gt;9999,N1129&lt;&gt;999,L1129&lt;&gt;"Median"),IFERROR(VLOOKUP(A1129,'Region Total'!A:P,16,0),"."),".")</f>
        <v>136176</v>
      </c>
    </row>
    <row r="1130" spans="1:21" x14ac:dyDescent="0.3">
      <c r="A1130" s="1" t="str">
        <f t="shared" si="34"/>
        <v>2018|Total - New Zealand by regional council|$20,001-$30,000</v>
      </c>
      <c r="B1130" t="s">
        <v>18</v>
      </c>
      <c r="C1130" t="s">
        <v>19</v>
      </c>
      <c r="D1130" t="s">
        <v>20</v>
      </c>
      <c r="E1130" t="s">
        <v>21</v>
      </c>
      <c r="F1130">
        <v>2018</v>
      </c>
      <c r="G1130">
        <v>2018</v>
      </c>
      <c r="H1130">
        <v>9999</v>
      </c>
      <c r="I1130" t="s">
        <v>38</v>
      </c>
      <c r="J1130">
        <v>99</v>
      </c>
      <c r="K1130" t="s">
        <v>23</v>
      </c>
      <c r="L1130">
        <v>2</v>
      </c>
      <c r="M1130" t="s">
        <v>24</v>
      </c>
      <c r="N1130">
        <v>3</v>
      </c>
      <c r="O1130" t="s">
        <v>25</v>
      </c>
      <c r="P1130">
        <v>16395</v>
      </c>
      <c r="T1130" s="3">
        <f t="shared" si="35"/>
        <v>10.84</v>
      </c>
      <c r="U1130" s="3">
        <f>IF(AND(R1130&lt;&gt;"_U",N1130&lt;&gt;9999,N1130&lt;&gt;999,L1130&lt;&gt;"Median"),IFERROR(VLOOKUP(A1130,'Region Total'!A:P,16,0),"."),".")</f>
        <v>151203</v>
      </c>
    </row>
    <row r="1131" spans="1:21" x14ac:dyDescent="0.3">
      <c r="A1131" s="1" t="str">
        <f t="shared" si="34"/>
        <v>2018|Total - New Zealand by regional council|$20,001-$30,000</v>
      </c>
      <c r="B1131" t="s">
        <v>18</v>
      </c>
      <c r="C1131" t="s">
        <v>19</v>
      </c>
      <c r="D1131" t="s">
        <v>20</v>
      </c>
      <c r="E1131" t="s">
        <v>21</v>
      </c>
      <c r="F1131">
        <v>2018</v>
      </c>
      <c r="G1131">
        <v>2018</v>
      </c>
      <c r="H1131">
        <v>9999</v>
      </c>
      <c r="I1131" t="s">
        <v>38</v>
      </c>
      <c r="J1131">
        <v>99</v>
      </c>
      <c r="K1131" t="s">
        <v>23</v>
      </c>
      <c r="L1131">
        <v>2</v>
      </c>
      <c r="M1131" t="s">
        <v>24</v>
      </c>
      <c r="N1131">
        <v>7777</v>
      </c>
      <c r="O1131" t="s">
        <v>37</v>
      </c>
      <c r="P1131">
        <v>151203</v>
      </c>
      <c r="T1131" s="3">
        <f t="shared" si="35"/>
        <v>100</v>
      </c>
      <c r="U1131" s="3">
        <f>IF(AND(R1131&lt;&gt;"_U",N1131&lt;&gt;9999,N1131&lt;&gt;999,L1131&lt;&gt;"Median"),IFERROR(VLOOKUP(A1131,'Region Total'!A:P,16,0),"."),".")</f>
        <v>151203</v>
      </c>
    </row>
    <row r="1132" spans="1:21" x14ac:dyDescent="0.3">
      <c r="A1132" s="1" t="str">
        <f t="shared" si="34"/>
        <v>2018|Total - New Zealand by regional council|$20,001-$30,000</v>
      </c>
      <c r="B1132" t="s">
        <v>18</v>
      </c>
      <c r="C1132" t="s">
        <v>19</v>
      </c>
      <c r="D1132" t="s">
        <v>20</v>
      </c>
      <c r="E1132" t="s">
        <v>21</v>
      </c>
      <c r="F1132">
        <v>2018</v>
      </c>
      <c r="G1132">
        <v>2018</v>
      </c>
      <c r="H1132">
        <v>9999</v>
      </c>
      <c r="I1132" t="s">
        <v>38</v>
      </c>
      <c r="J1132">
        <v>99</v>
      </c>
      <c r="K1132" t="s">
        <v>23</v>
      </c>
      <c r="L1132">
        <v>2</v>
      </c>
      <c r="M1132" t="s">
        <v>24</v>
      </c>
      <c r="N1132">
        <v>1</v>
      </c>
      <c r="O1132" t="s">
        <v>33</v>
      </c>
      <c r="P1132">
        <v>72060</v>
      </c>
      <c r="T1132" s="3">
        <f t="shared" si="35"/>
        <v>47.66</v>
      </c>
      <c r="U1132" s="3">
        <f>IF(AND(R1132&lt;&gt;"_U",N1132&lt;&gt;9999,N1132&lt;&gt;999,L1132&lt;&gt;"Median"),IFERROR(VLOOKUP(A1132,'Region Total'!A:P,16,0),"."),".")</f>
        <v>151203</v>
      </c>
    </row>
    <row r="1133" spans="1:21" x14ac:dyDescent="0.3">
      <c r="A1133" s="1" t="str">
        <f t="shared" si="34"/>
        <v>2018|Total - New Zealand by regional council|$20,001-$30,000</v>
      </c>
      <c r="B1133" t="s">
        <v>18</v>
      </c>
      <c r="C1133" t="s">
        <v>19</v>
      </c>
      <c r="D1133" t="s">
        <v>20</v>
      </c>
      <c r="E1133" t="s">
        <v>21</v>
      </c>
      <c r="F1133">
        <v>2018</v>
      </c>
      <c r="G1133">
        <v>2018</v>
      </c>
      <c r="H1133">
        <v>9999</v>
      </c>
      <c r="I1133" t="s">
        <v>38</v>
      </c>
      <c r="J1133">
        <v>99</v>
      </c>
      <c r="K1133" t="s">
        <v>23</v>
      </c>
      <c r="L1133">
        <v>2</v>
      </c>
      <c r="M1133" t="s">
        <v>24</v>
      </c>
      <c r="N1133">
        <v>999</v>
      </c>
      <c r="O1133" t="s">
        <v>42</v>
      </c>
      <c r="P1133">
        <v>0</v>
      </c>
      <c r="T1133" s="3" t="str">
        <f t="shared" si="35"/>
        <v>.</v>
      </c>
      <c r="U1133" s="3" t="str">
        <f>IF(AND(R1133&lt;&gt;"_U",N1133&lt;&gt;9999,N1133&lt;&gt;999,L1133&lt;&gt;"Median"),IFERROR(VLOOKUP(A1133,'Region Total'!A:P,16,0),"."),".")</f>
        <v>.</v>
      </c>
    </row>
    <row r="1134" spans="1:21" x14ac:dyDescent="0.3">
      <c r="A1134" s="1" t="str">
        <f t="shared" si="34"/>
        <v>2018|Total - New Zealand by regional council|$20,001-$30,000</v>
      </c>
      <c r="B1134" t="s">
        <v>18</v>
      </c>
      <c r="C1134" t="s">
        <v>19</v>
      </c>
      <c r="D1134" t="s">
        <v>20</v>
      </c>
      <c r="E1134" t="s">
        <v>21</v>
      </c>
      <c r="F1134">
        <v>2018</v>
      </c>
      <c r="G1134">
        <v>2018</v>
      </c>
      <c r="H1134">
        <v>9999</v>
      </c>
      <c r="I1134" t="s">
        <v>38</v>
      </c>
      <c r="J1134">
        <v>99</v>
      </c>
      <c r="K1134" t="s">
        <v>23</v>
      </c>
      <c r="L1134">
        <v>2</v>
      </c>
      <c r="M1134" t="s">
        <v>24</v>
      </c>
      <c r="N1134">
        <v>9999</v>
      </c>
      <c r="O1134" t="s">
        <v>40</v>
      </c>
      <c r="P1134">
        <v>151203</v>
      </c>
      <c r="T1134" s="3" t="str">
        <f t="shared" si="35"/>
        <v>.</v>
      </c>
      <c r="U1134" s="3" t="str">
        <f>IF(AND(R1134&lt;&gt;"_U",N1134&lt;&gt;9999,N1134&lt;&gt;999,L1134&lt;&gt;"Median"),IFERROR(VLOOKUP(A1134,'Region Total'!A:P,16,0),"."),".")</f>
        <v>.</v>
      </c>
    </row>
    <row r="1135" spans="1:21" x14ac:dyDescent="0.3">
      <c r="A1135" s="1" t="str">
        <f t="shared" si="34"/>
        <v>2018|Total - New Zealand by regional council|$20,001-$30,000</v>
      </c>
      <c r="B1135" t="s">
        <v>18</v>
      </c>
      <c r="C1135" t="s">
        <v>19</v>
      </c>
      <c r="D1135" t="s">
        <v>20</v>
      </c>
      <c r="E1135" t="s">
        <v>21</v>
      </c>
      <c r="F1135">
        <v>2018</v>
      </c>
      <c r="G1135">
        <v>2018</v>
      </c>
      <c r="H1135">
        <v>9999</v>
      </c>
      <c r="I1135" t="s">
        <v>38</v>
      </c>
      <c r="J1135">
        <v>99</v>
      </c>
      <c r="K1135" t="s">
        <v>23</v>
      </c>
      <c r="L1135">
        <v>2</v>
      </c>
      <c r="M1135" t="s">
        <v>24</v>
      </c>
      <c r="N1135">
        <v>2</v>
      </c>
      <c r="O1135" t="s">
        <v>28</v>
      </c>
      <c r="P1135">
        <v>62742</v>
      </c>
      <c r="T1135" s="3">
        <f t="shared" si="35"/>
        <v>41.5</v>
      </c>
      <c r="U1135" s="3">
        <f>IF(AND(R1135&lt;&gt;"_U",N1135&lt;&gt;9999,N1135&lt;&gt;999,L1135&lt;&gt;"Median"),IFERROR(VLOOKUP(A1135,'Region Total'!A:P,16,0),"."),".")</f>
        <v>151203</v>
      </c>
    </row>
    <row r="1136" spans="1:21" x14ac:dyDescent="0.3">
      <c r="A1136" s="1" t="str">
        <f t="shared" si="34"/>
        <v>2018|Total - New Zealand by regional council|$30,001-$50,000</v>
      </c>
      <c r="B1136" t="s">
        <v>18</v>
      </c>
      <c r="C1136" t="s">
        <v>19</v>
      </c>
      <c r="D1136" t="s">
        <v>20</v>
      </c>
      <c r="E1136" t="s">
        <v>21</v>
      </c>
      <c r="F1136">
        <v>2018</v>
      </c>
      <c r="G1136">
        <v>2018</v>
      </c>
      <c r="H1136">
        <v>9999</v>
      </c>
      <c r="I1136" t="s">
        <v>38</v>
      </c>
      <c r="J1136">
        <v>99</v>
      </c>
      <c r="K1136" t="s">
        <v>23</v>
      </c>
      <c r="L1136">
        <v>3</v>
      </c>
      <c r="M1136" t="s">
        <v>45</v>
      </c>
      <c r="N1136">
        <v>1</v>
      </c>
      <c r="O1136" t="s">
        <v>33</v>
      </c>
      <c r="P1136">
        <v>110067</v>
      </c>
      <c r="T1136" s="3">
        <f t="shared" si="35"/>
        <v>48.83</v>
      </c>
      <c r="U1136" s="3">
        <f>IF(AND(R1136&lt;&gt;"_U",N1136&lt;&gt;9999,N1136&lt;&gt;999,L1136&lt;&gt;"Median"),IFERROR(VLOOKUP(A1136,'Region Total'!A:P,16,0),"."),".")</f>
        <v>225387</v>
      </c>
    </row>
    <row r="1137" spans="1:21" x14ac:dyDescent="0.3">
      <c r="A1137" s="1" t="str">
        <f t="shared" si="34"/>
        <v>2018|Total - New Zealand by regional council|$30,001-$50,000</v>
      </c>
      <c r="B1137" t="s">
        <v>18</v>
      </c>
      <c r="C1137" t="s">
        <v>19</v>
      </c>
      <c r="D1137" t="s">
        <v>20</v>
      </c>
      <c r="E1137" t="s">
        <v>21</v>
      </c>
      <c r="F1137">
        <v>2018</v>
      </c>
      <c r="G1137">
        <v>2018</v>
      </c>
      <c r="H1137">
        <v>9999</v>
      </c>
      <c r="I1137" t="s">
        <v>38</v>
      </c>
      <c r="J1137">
        <v>99</v>
      </c>
      <c r="K1137" t="s">
        <v>23</v>
      </c>
      <c r="L1137">
        <v>3</v>
      </c>
      <c r="M1137" t="s">
        <v>45</v>
      </c>
      <c r="N1137">
        <v>9999</v>
      </c>
      <c r="O1137" t="s">
        <v>40</v>
      </c>
      <c r="P1137">
        <v>225390</v>
      </c>
      <c r="T1137" s="3" t="str">
        <f t="shared" si="35"/>
        <v>.</v>
      </c>
      <c r="U1137" s="3" t="str">
        <f>IF(AND(R1137&lt;&gt;"_U",N1137&lt;&gt;9999,N1137&lt;&gt;999,L1137&lt;&gt;"Median"),IFERROR(VLOOKUP(A1137,'Region Total'!A:P,16,0),"."),".")</f>
        <v>.</v>
      </c>
    </row>
    <row r="1138" spans="1:21" x14ac:dyDescent="0.3">
      <c r="A1138" s="1" t="str">
        <f t="shared" si="34"/>
        <v>2018|Total - New Zealand by regional council|$30,001-$50,000</v>
      </c>
      <c r="B1138" t="s">
        <v>18</v>
      </c>
      <c r="C1138" t="s">
        <v>19</v>
      </c>
      <c r="D1138" t="s">
        <v>20</v>
      </c>
      <c r="E1138" t="s">
        <v>21</v>
      </c>
      <c r="F1138">
        <v>2018</v>
      </c>
      <c r="G1138">
        <v>2018</v>
      </c>
      <c r="H1138">
        <v>9999</v>
      </c>
      <c r="I1138" t="s">
        <v>38</v>
      </c>
      <c r="J1138">
        <v>99</v>
      </c>
      <c r="K1138" t="s">
        <v>23</v>
      </c>
      <c r="L1138">
        <v>3</v>
      </c>
      <c r="M1138" t="s">
        <v>45</v>
      </c>
      <c r="N1138">
        <v>999</v>
      </c>
      <c r="O1138" t="s">
        <v>42</v>
      </c>
      <c r="P1138">
        <v>3</v>
      </c>
      <c r="T1138" s="3" t="str">
        <f t="shared" si="35"/>
        <v>.</v>
      </c>
      <c r="U1138" s="3" t="str">
        <f>IF(AND(R1138&lt;&gt;"_U",N1138&lt;&gt;9999,N1138&lt;&gt;999,L1138&lt;&gt;"Median"),IFERROR(VLOOKUP(A1138,'Region Total'!A:P,16,0),"."),".")</f>
        <v>.</v>
      </c>
    </row>
    <row r="1139" spans="1:21" x14ac:dyDescent="0.3">
      <c r="A1139" s="1" t="str">
        <f t="shared" si="34"/>
        <v>2018|Total - New Zealand by regional council|$30,001-$50,000</v>
      </c>
      <c r="B1139" t="s">
        <v>18</v>
      </c>
      <c r="C1139" t="s">
        <v>19</v>
      </c>
      <c r="D1139" t="s">
        <v>20</v>
      </c>
      <c r="E1139" t="s">
        <v>21</v>
      </c>
      <c r="F1139">
        <v>2018</v>
      </c>
      <c r="G1139">
        <v>2018</v>
      </c>
      <c r="H1139">
        <v>9999</v>
      </c>
      <c r="I1139" t="s">
        <v>38</v>
      </c>
      <c r="J1139">
        <v>99</v>
      </c>
      <c r="K1139" t="s">
        <v>23</v>
      </c>
      <c r="L1139">
        <v>3</v>
      </c>
      <c r="M1139" t="s">
        <v>45</v>
      </c>
      <c r="N1139">
        <v>3</v>
      </c>
      <c r="O1139" t="s">
        <v>25</v>
      </c>
      <c r="P1139">
        <v>27057</v>
      </c>
      <c r="T1139" s="3">
        <f t="shared" si="35"/>
        <v>12</v>
      </c>
      <c r="U1139" s="3">
        <f>IF(AND(R1139&lt;&gt;"_U",N1139&lt;&gt;9999,N1139&lt;&gt;999,L1139&lt;&gt;"Median"),IFERROR(VLOOKUP(A1139,'Region Total'!A:P,16,0),"."),".")</f>
        <v>225387</v>
      </c>
    </row>
    <row r="1140" spans="1:21" x14ac:dyDescent="0.3">
      <c r="A1140" s="1" t="str">
        <f t="shared" si="34"/>
        <v>2018|Total - New Zealand by regional council|$30,001-$50,000</v>
      </c>
      <c r="B1140" t="s">
        <v>18</v>
      </c>
      <c r="C1140" t="s">
        <v>19</v>
      </c>
      <c r="D1140" t="s">
        <v>20</v>
      </c>
      <c r="E1140" t="s">
        <v>21</v>
      </c>
      <c r="F1140">
        <v>2018</v>
      </c>
      <c r="G1140">
        <v>2018</v>
      </c>
      <c r="H1140">
        <v>9999</v>
      </c>
      <c r="I1140" t="s">
        <v>38</v>
      </c>
      <c r="J1140">
        <v>99</v>
      </c>
      <c r="K1140" t="s">
        <v>23</v>
      </c>
      <c r="L1140">
        <v>3</v>
      </c>
      <c r="M1140" t="s">
        <v>45</v>
      </c>
      <c r="N1140">
        <v>7777</v>
      </c>
      <c r="O1140" t="s">
        <v>37</v>
      </c>
      <c r="P1140">
        <v>225387</v>
      </c>
      <c r="T1140" s="3">
        <f t="shared" si="35"/>
        <v>100</v>
      </c>
      <c r="U1140" s="3">
        <f>IF(AND(R1140&lt;&gt;"_U",N1140&lt;&gt;9999,N1140&lt;&gt;999,L1140&lt;&gt;"Median"),IFERROR(VLOOKUP(A1140,'Region Total'!A:P,16,0),"."),".")</f>
        <v>225387</v>
      </c>
    </row>
    <row r="1141" spans="1:21" x14ac:dyDescent="0.3">
      <c r="A1141" s="1" t="str">
        <f t="shared" si="34"/>
        <v>2018|Total - New Zealand by regional council|$30,001-$50,000</v>
      </c>
      <c r="B1141" t="s">
        <v>18</v>
      </c>
      <c r="C1141" t="s">
        <v>19</v>
      </c>
      <c r="D1141" t="s">
        <v>20</v>
      </c>
      <c r="E1141" t="s">
        <v>21</v>
      </c>
      <c r="F1141">
        <v>2018</v>
      </c>
      <c r="G1141">
        <v>2018</v>
      </c>
      <c r="H1141">
        <v>9999</v>
      </c>
      <c r="I1141" t="s">
        <v>38</v>
      </c>
      <c r="J1141">
        <v>99</v>
      </c>
      <c r="K1141" t="s">
        <v>23</v>
      </c>
      <c r="L1141">
        <v>3</v>
      </c>
      <c r="M1141" t="s">
        <v>45</v>
      </c>
      <c r="N1141">
        <v>2</v>
      </c>
      <c r="O1141" t="s">
        <v>28</v>
      </c>
      <c r="P1141">
        <v>88266</v>
      </c>
      <c r="T1141" s="3">
        <f t="shared" si="35"/>
        <v>39.159999999999997</v>
      </c>
      <c r="U1141" s="3">
        <f>IF(AND(R1141&lt;&gt;"_U",N1141&lt;&gt;9999,N1141&lt;&gt;999,L1141&lt;&gt;"Median"),IFERROR(VLOOKUP(A1141,'Region Total'!A:P,16,0),"."),".")</f>
        <v>225387</v>
      </c>
    </row>
    <row r="1142" spans="1:21" x14ac:dyDescent="0.3">
      <c r="A1142" s="1" t="str">
        <f t="shared" si="34"/>
        <v>2018|Total - New Zealand by regional council|$50,001-$70,000</v>
      </c>
      <c r="B1142" t="s">
        <v>18</v>
      </c>
      <c r="C1142" t="s">
        <v>19</v>
      </c>
      <c r="D1142" t="s">
        <v>20</v>
      </c>
      <c r="E1142" t="s">
        <v>21</v>
      </c>
      <c r="F1142">
        <v>2018</v>
      </c>
      <c r="G1142">
        <v>2018</v>
      </c>
      <c r="H1142">
        <v>9999</v>
      </c>
      <c r="I1142" t="s">
        <v>38</v>
      </c>
      <c r="J1142">
        <v>99</v>
      </c>
      <c r="K1142" t="s">
        <v>23</v>
      </c>
      <c r="L1142">
        <v>4</v>
      </c>
      <c r="M1142" t="s">
        <v>36</v>
      </c>
      <c r="N1142">
        <v>999</v>
      </c>
      <c r="O1142" t="s">
        <v>42</v>
      </c>
      <c r="P1142">
        <v>6</v>
      </c>
      <c r="T1142" s="3" t="str">
        <f t="shared" si="35"/>
        <v>.</v>
      </c>
      <c r="U1142" s="3" t="str">
        <f>IF(AND(R1142&lt;&gt;"_U",N1142&lt;&gt;9999,N1142&lt;&gt;999,L1142&lt;&gt;"Median"),IFERROR(VLOOKUP(A1142,'Region Total'!A:P,16,0),"."),".")</f>
        <v>.</v>
      </c>
    </row>
    <row r="1143" spans="1:21" x14ac:dyDescent="0.3">
      <c r="A1143" s="1" t="str">
        <f t="shared" si="34"/>
        <v>2018|Total - New Zealand by regional council|$50,001-$70,000</v>
      </c>
      <c r="B1143" t="s">
        <v>18</v>
      </c>
      <c r="C1143" t="s">
        <v>19</v>
      </c>
      <c r="D1143" t="s">
        <v>20</v>
      </c>
      <c r="E1143" t="s">
        <v>21</v>
      </c>
      <c r="F1143">
        <v>2018</v>
      </c>
      <c r="G1143">
        <v>2018</v>
      </c>
      <c r="H1143">
        <v>9999</v>
      </c>
      <c r="I1143" t="s">
        <v>38</v>
      </c>
      <c r="J1143">
        <v>99</v>
      </c>
      <c r="K1143" t="s">
        <v>23</v>
      </c>
      <c r="L1143">
        <v>4</v>
      </c>
      <c r="M1143" t="s">
        <v>36</v>
      </c>
      <c r="N1143">
        <v>1</v>
      </c>
      <c r="O1143" t="s">
        <v>33</v>
      </c>
      <c r="P1143">
        <v>101610</v>
      </c>
      <c r="T1143" s="3">
        <f t="shared" si="35"/>
        <v>49.66</v>
      </c>
      <c r="U1143" s="3">
        <f>IF(AND(R1143&lt;&gt;"_U",N1143&lt;&gt;9999,N1143&lt;&gt;999,L1143&lt;&gt;"Median"),IFERROR(VLOOKUP(A1143,'Region Total'!A:P,16,0),"."),".")</f>
        <v>204591</v>
      </c>
    </row>
    <row r="1144" spans="1:21" x14ac:dyDescent="0.3">
      <c r="A1144" s="1" t="str">
        <f t="shared" si="34"/>
        <v>2018|Total - New Zealand by regional council|$50,001-$70,000</v>
      </c>
      <c r="B1144" t="s">
        <v>18</v>
      </c>
      <c r="C1144" t="s">
        <v>19</v>
      </c>
      <c r="D1144" t="s">
        <v>20</v>
      </c>
      <c r="E1144" t="s">
        <v>21</v>
      </c>
      <c r="F1144">
        <v>2018</v>
      </c>
      <c r="G1144">
        <v>2018</v>
      </c>
      <c r="H1144">
        <v>9999</v>
      </c>
      <c r="I1144" t="s">
        <v>38</v>
      </c>
      <c r="J1144">
        <v>99</v>
      </c>
      <c r="K1144" t="s">
        <v>23</v>
      </c>
      <c r="L1144">
        <v>4</v>
      </c>
      <c r="M1144" t="s">
        <v>36</v>
      </c>
      <c r="N1144">
        <v>9999</v>
      </c>
      <c r="O1144" t="s">
        <v>40</v>
      </c>
      <c r="P1144">
        <v>204597</v>
      </c>
      <c r="T1144" s="3" t="str">
        <f t="shared" si="35"/>
        <v>.</v>
      </c>
      <c r="U1144" s="3" t="str">
        <f>IF(AND(R1144&lt;&gt;"_U",N1144&lt;&gt;9999,N1144&lt;&gt;999,L1144&lt;&gt;"Median"),IFERROR(VLOOKUP(A1144,'Region Total'!A:P,16,0),"."),".")</f>
        <v>.</v>
      </c>
    </row>
    <row r="1145" spans="1:21" x14ac:dyDescent="0.3">
      <c r="A1145" s="1" t="str">
        <f t="shared" si="34"/>
        <v>2018|Total - New Zealand by regional council|$50,001-$70,000</v>
      </c>
      <c r="B1145" t="s">
        <v>18</v>
      </c>
      <c r="C1145" t="s">
        <v>19</v>
      </c>
      <c r="D1145" t="s">
        <v>20</v>
      </c>
      <c r="E1145" t="s">
        <v>21</v>
      </c>
      <c r="F1145">
        <v>2018</v>
      </c>
      <c r="G1145">
        <v>2018</v>
      </c>
      <c r="H1145">
        <v>9999</v>
      </c>
      <c r="I1145" t="s">
        <v>38</v>
      </c>
      <c r="J1145">
        <v>99</v>
      </c>
      <c r="K1145" t="s">
        <v>23</v>
      </c>
      <c r="L1145">
        <v>4</v>
      </c>
      <c r="M1145" t="s">
        <v>36</v>
      </c>
      <c r="N1145">
        <v>3</v>
      </c>
      <c r="O1145" t="s">
        <v>25</v>
      </c>
      <c r="P1145">
        <v>23655</v>
      </c>
      <c r="T1145" s="3">
        <f t="shared" si="35"/>
        <v>11.56</v>
      </c>
      <c r="U1145" s="3">
        <f>IF(AND(R1145&lt;&gt;"_U",N1145&lt;&gt;9999,N1145&lt;&gt;999,L1145&lt;&gt;"Median"),IFERROR(VLOOKUP(A1145,'Region Total'!A:P,16,0),"."),".")</f>
        <v>204591</v>
      </c>
    </row>
    <row r="1146" spans="1:21" x14ac:dyDescent="0.3">
      <c r="A1146" s="1" t="str">
        <f t="shared" si="34"/>
        <v>2018|Total - New Zealand by regional council|$50,001-$70,000</v>
      </c>
      <c r="B1146" t="s">
        <v>18</v>
      </c>
      <c r="C1146" t="s">
        <v>19</v>
      </c>
      <c r="D1146" t="s">
        <v>20</v>
      </c>
      <c r="E1146" t="s">
        <v>21</v>
      </c>
      <c r="F1146">
        <v>2018</v>
      </c>
      <c r="G1146">
        <v>2018</v>
      </c>
      <c r="H1146">
        <v>9999</v>
      </c>
      <c r="I1146" t="s">
        <v>38</v>
      </c>
      <c r="J1146">
        <v>99</v>
      </c>
      <c r="K1146" t="s">
        <v>23</v>
      </c>
      <c r="L1146">
        <v>4</v>
      </c>
      <c r="M1146" t="s">
        <v>36</v>
      </c>
      <c r="N1146">
        <v>2</v>
      </c>
      <c r="O1146" t="s">
        <v>28</v>
      </c>
      <c r="P1146">
        <v>79326</v>
      </c>
      <c r="T1146" s="3">
        <f t="shared" si="35"/>
        <v>38.770000000000003</v>
      </c>
      <c r="U1146" s="3">
        <f>IF(AND(R1146&lt;&gt;"_U",N1146&lt;&gt;9999,N1146&lt;&gt;999,L1146&lt;&gt;"Median"),IFERROR(VLOOKUP(A1146,'Region Total'!A:P,16,0),"."),".")</f>
        <v>204591</v>
      </c>
    </row>
    <row r="1147" spans="1:21" x14ac:dyDescent="0.3">
      <c r="A1147" s="1" t="str">
        <f t="shared" si="34"/>
        <v>2018|Total - New Zealand by regional council|$50,001-$70,000</v>
      </c>
      <c r="B1147" t="s">
        <v>18</v>
      </c>
      <c r="C1147" t="s">
        <v>19</v>
      </c>
      <c r="D1147" t="s">
        <v>20</v>
      </c>
      <c r="E1147" t="s">
        <v>21</v>
      </c>
      <c r="F1147">
        <v>2018</v>
      </c>
      <c r="G1147">
        <v>2018</v>
      </c>
      <c r="H1147">
        <v>9999</v>
      </c>
      <c r="I1147" t="s">
        <v>38</v>
      </c>
      <c r="J1147">
        <v>99</v>
      </c>
      <c r="K1147" t="s">
        <v>23</v>
      </c>
      <c r="L1147">
        <v>4</v>
      </c>
      <c r="M1147" t="s">
        <v>36</v>
      </c>
      <c r="N1147">
        <v>7777</v>
      </c>
      <c r="O1147" t="s">
        <v>37</v>
      </c>
      <c r="P1147">
        <v>204591</v>
      </c>
      <c r="T1147" s="3">
        <f t="shared" si="35"/>
        <v>100</v>
      </c>
      <c r="U1147" s="3">
        <f>IF(AND(R1147&lt;&gt;"_U",N1147&lt;&gt;9999,N1147&lt;&gt;999,L1147&lt;&gt;"Median"),IFERROR(VLOOKUP(A1147,'Region Total'!A:P,16,0),"."),".")</f>
        <v>204591</v>
      </c>
    </row>
    <row r="1148" spans="1:21" x14ac:dyDescent="0.3">
      <c r="A1148" s="1" t="str">
        <f t="shared" si="34"/>
        <v>2018|Total - New Zealand by regional council|$70,001-$100,000</v>
      </c>
      <c r="B1148" t="s">
        <v>18</v>
      </c>
      <c r="C1148" t="s">
        <v>19</v>
      </c>
      <c r="D1148" t="s">
        <v>20</v>
      </c>
      <c r="E1148" t="s">
        <v>21</v>
      </c>
      <c r="F1148">
        <v>2018</v>
      </c>
      <c r="G1148">
        <v>2018</v>
      </c>
      <c r="H1148">
        <v>9999</v>
      </c>
      <c r="I1148" t="s">
        <v>38</v>
      </c>
      <c r="J1148">
        <v>99</v>
      </c>
      <c r="K1148" t="s">
        <v>23</v>
      </c>
      <c r="L1148">
        <v>5</v>
      </c>
      <c r="M1148" t="s">
        <v>58</v>
      </c>
      <c r="N1148">
        <v>7777</v>
      </c>
      <c r="O1148" t="s">
        <v>37</v>
      </c>
      <c r="P1148">
        <v>242262</v>
      </c>
      <c r="T1148" s="3">
        <f t="shared" si="35"/>
        <v>100</v>
      </c>
      <c r="U1148" s="3">
        <f>IF(AND(R1148&lt;&gt;"_U",N1148&lt;&gt;9999,N1148&lt;&gt;999,L1148&lt;&gt;"Median"),IFERROR(VLOOKUP(A1148,'Region Total'!A:P,16,0),"."),".")</f>
        <v>242262</v>
      </c>
    </row>
    <row r="1149" spans="1:21" x14ac:dyDescent="0.3">
      <c r="A1149" s="1" t="str">
        <f t="shared" si="34"/>
        <v>2018|Total - New Zealand by regional council|$70,001-$100,000</v>
      </c>
      <c r="B1149" t="s">
        <v>18</v>
      </c>
      <c r="C1149" t="s">
        <v>19</v>
      </c>
      <c r="D1149" t="s">
        <v>20</v>
      </c>
      <c r="E1149" t="s">
        <v>21</v>
      </c>
      <c r="F1149">
        <v>2018</v>
      </c>
      <c r="G1149">
        <v>2018</v>
      </c>
      <c r="H1149">
        <v>9999</v>
      </c>
      <c r="I1149" t="s">
        <v>38</v>
      </c>
      <c r="J1149">
        <v>99</v>
      </c>
      <c r="K1149" t="s">
        <v>23</v>
      </c>
      <c r="L1149">
        <v>5</v>
      </c>
      <c r="M1149" t="s">
        <v>58</v>
      </c>
      <c r="N1149">
        <v>9999</v>
      </c>
      <c r="O1149" t="s">
        <v>40</v>
      </c>
      <c r="P1149">
        <v>242262</v>
      </c>
      <c r="T1149" s="3" t="str">
        <f t="shared" si="35"/>
        <v>.</v>
      </c>
      <c r="U1149" s="3" t="str">
        <f>IF(AND(R1149&lt;&gt;"_U",N1149&lt;&gt;9999,N1149&lt;&gt;999,L1149&lt;&gt;"Median"),IFERROR(VLOOKUP(A1149,'Region Total'!A:P,16,0),"."),".")</f>
        <v>.</v>
      </c>
    </row>
    <row r="1150" spans="1:21" x14ac:dyDescent="0.3">
      <c r="A1150" s="1" t="str">
        <f t="shared" si="34"/>
        <v>2018|Total - New Zealand by regional council|$70,001-$100,000</v>
      </c>
      <c r="B1150" t="s">
        <v>18</v>
      </c>
      <c r="C1150" t="s">
        <v>19</v>
      </c>
      <c r="D1150" t="s">
        <v>20</v>
      </c>
      <c r="E1150" t="s">
        <v>21</v>
      </c>
      <c r="F1150">
        <v>2018</v>
      </c>
      <c r="G1150">
        <v>2018</v>
      </c>
      <c r="H1150">
        <v>9999</v>
      </c>
      <c r="I1150" t="s">
        <v>38</v>
      </c>
      <c r="J1150">
        <v>99</v>
      </c>
      <c r="K1150" t="s">
        <v>23</v>
      </c>
      <c r="L1150">
        <v>5</v>
      </c>
      <c r="M1150" t="s">
        <v>58</v>
      </c>
      <c r="N1150">
        <v>2</v>
      </c>
      <c r="O1150" t="s">
        <v>28</v>
      </c>
      <c r="P1150">
        <v>83568</v>
      </c>
      <c r="T1150" s="3">
        <f t="shared" si="35"/>
        <v>34.49</v>
      </c>
      <c r="U1150" s="3">
        <f>IF(AND(R1150&lt;&gt;"_U",N1150&lt;&gt;9999,N1150&lt;&gt;999,L1150&lt;&gt;"Median"),IFERROR(VLOOKUP(A1150,'Region Total'!A:P,16,0),"."),".")</f>
        <v>242262</v>
      </c>
    </row>
    <row r="1151" spans="1:21" x14ac:dyDescent="0.3">
      <c r="A1151" s="1" t="str">
        <f t="shared" si="34"/>
        <v>2018|Total - New Zealand by regional council|$70,001-$100,000</v>
      </c>
      <c r="B1151" t="s">
        <v>18</v>
      </c>
      <c r="C1151" t="s">
        <v>19</v>
      </c>
      <c r="D1151" t="s">
        <v>20</v>
      </c>
      <c r="E1151" t="s">
        <v>21</v>
      </c>
      <c r="F1151">
        <v>2018</v>
      </c>
      <c r="G1151">
        <v>2018</v>
      </c>
      <c r="H1151">
        <v>9999</v>
      </c>
      <c r="I1151" t="s">
        <v>38</v>
      </c>
      <c r="J1151">
        <v>99</v>
      </c>
      <c r="K1151" t="s">
        <v>23</v>
      </c>
      <c r="L1151">
        <v>5</v>
      </c>
      <c r="M1151" t="s">
        <v>58</v>
      </c>
      <c r="N1151">
        <v>999</v>
      </c>
      <c r="O1151" t="s">
        <v>42</v>
      </c>
      <c r="P1151">
        <v>0</v>
      </c>
      <c r="T1151" s="3" t="str">
        <f t="shared" si="35"/>
        <v>.</v>
      </c>
      <c r="U1151" s="3" t="str">
        <f>IF(AND(R1151&lt;&gt;"_U",N1151&lt;&gt;9999,N1151&lt;&gt;999,L1151&lt;&gt;"Median"),IFERROR(VLOOKUP(A1151,'Region Total'!A:P,16,0),"."),".")</f>
        <v>.</v>
      </c>
    </row>
    <row r="1152" spans="1:21" x14ac:dyDescent="0.3">
      <c r="A1152" s="1" t="str">
        <f t="shared" si="34"/>
        <v>2018|Total - New Zealand by regional council|$70,001-$100,000</v>
      </c>
      <c r="B1152" t="s">
        <v>18</v>
      </c>
      <c r="C1152" t="s">
        <v>19</v>
      </c>
      <c r="D1152" t="s">
        <v>20</v>
      </c>
      <c r="E1152" t="s">
        <v>21</v>
      </c>
      <c r="F1152">
        <v>2018</v>
      </c>
      <c r="G1152">
        <v>2018</v>
      </c>
      <c r="H1152">
        <v>9999</v>
      </c>
      <c r="I1152" t="s">
        <v>38</v>
      </c>
      <c r="J1152">
        <v>99</v>
      </c>
      <c r="K1152" t="s">
        <v>23</v>
      </c>
      <c r="L1152">
        <v>5</v>
      </c>
      <c r="M1152" t="s">
        <v>58</v>
      </c>
      <c r="N1152">
        <v>1</v>
      </c>
      <c r="O1152" t="s">
        <v>33</v>
      </c>
      <c r="P1152">
        <v>131679</v>
      </c>
      <c r="T1152" s="3">
        <f t="shared" si="35"/>
        <v>54.35</v>
      </c>
      <c r="U1152" s="3">
        <f>IF(AND(R1152&lt;&gt;"_U",N1152&lt;&gt;9999,N1152&lt;&gt;999,L1152&lt;&gt;"Median"),IFERROR(VLOOKUP(A1152,'Region Total'!A:P,16,0),"."),".")</f>
        <v>242262</v>
      </c>
    </row>
    <row r="1153" spans="1:21" x14ac:dyDescent="0.3">
      <c r="A1153" s="1" t="str">
        <f t="shared" si="34"/>
        <v>2018|Total - New Zealand by regional council|$70,001-$100,000</v>
      </c>
      <c r="B1153" t="s">
        <v>18</v>
      </c>
      <c r="C1153" t="s">
        <v>19</v>
      </c>
      <c r="D1153" t="s">
        <v>20</v>
      </c>
      <c r="E1153" t="s">
        <v>21</v>
      </c>
      <c r="F1153">
        <v>2018</v>
      </c>
      <c r="G1153">
        <v>2018</v>
      </c>
      <c r="H1153">
        <v>9999</v>
      </c>
      <c r="I1153" t="s">
        <v>38</v>
      </c>
      <c r="J1153">
        <v>99</v>
      </c>
      <c r="K1153" t="s">
        <v>23</v>
      </c>
      <c r="L1153">
        <v>5</v>
      </c>
      <c r="M1153" t="s">
        <v>58</v>
      </c>
      <c r="N1153">
        <v>3</v>
      </c>
      <c r="O1153" t="s">
        <v>25</v>
      </c>
      <c r="P1153">
        <v>27018</v>
      </c>
      <c r="T1153" s="3">
        <f t="shared" si="35"/>
        <v>11.15</v>
      </c>
      <c r="U1153" s="3">
        <f>IF(AND(R1153&lt;&gt;"_U",N1153&lt;&gt;9999,N1153&lt;&gt;999,L1153&lt;&gt;"Median"),IFERROR(VLOOKUP(A1153,'Region Total'!A:P,16,0),"."),".")</f>
        <v>242262</v>
      </c>
    </row>
    <row r="1154" spans="1:21" x14ac:dyDescent="0.3">
      <c r="A1154" s="1" t="str">
        <f t="shared" si="34"/>
        <v>2018|Total - New Zealand by regional council|$100,001-$150,000</v>
      </c>
      <c r="B1154" t="s">
        <v>18</v>
      </c>
      <c r="C1154" t="s">
        <v>19</v>
      </c>
      <c r="D1154" t="s">
        <v>20</v>
      </c>
      <c r="E1154" t="s">
        <v>21</v>
      </c>
      <c r="F1154">
        <v>2018</v>
      </c>
      <c r="G1154">
        <v>2018</v>
      </c>
      <c r="H1154">
        <v>9999</v>
      </c>
      <c r="I1154" t="s">
        <v>38</v>
      </c>
      <c r="J1154">
        <v>99</v>
      </c>
      <c r="K1154" t="s">
        <v>23</v>
      </c>
      <c r="L1154">
        <v>6</v>
      </c>
      <c r="M1154" t="s">
        <v>59</v>
      </c>
      <c r="N1154">
        <v>2</v>
      </c>
      <c r="O1154" t="s">
        <v>28</v>
      </c>
      <c r="P1154">
        <v>83139</v>
      </c>
      <c r="T1154" s="3">
        <f t="shared" si="35"/>
        <v>28.17</v>
      </c>
      <c r="U1154" s="3">
        <f>IF(AND(R1154&lt;&gt;"_U",N1154&lt;&gt;9999,N1154&lt;&gt;999,L1154&lt;&gt;"Median"),IFERROR(VLOOKUP(A1154,'Region Total'!A:P,16,0),"."),".")</f>
        <v>295119</v>
      </c>
    </row>
    <row r="1155" spans="1:21" x14ac:dyDescent="0.3">
      <c r="A1155" s="1" t="str">
        <f t="shared" ref="A1155:A1218" si="36">G1155&amp;"|"&amp;I1155&amp;"|"&amp;M1155</f>
        <v>2018|Total - New Zealand by regional council|$100,001-$150,000</v>
      </c>
      <c r="B1155" t="s">
        <v>18</v>
      </c>
      <c r="C1155" t="s">
        <v>19</v>
      </c>
      <c r="D1155" t="s">
        <v>20</v>
      </c>
      <c r="E1155" t="s">
        <v>21</v>
      </c>
      <c r="F1155">
        <v>2018</v>
      </c>
      <c r="G1155">
        <v>2018</v>
      </c>
      <c r="H1155">
        <v>9999</v>
      </c>
      <c r="I1155" t="s">
        <v>38</v>
      </c>
      <c r="J1155">
        <v>99</v>
      </c>
      <c r="K1155" t="s">
        <v>23</v>
      </c>
      <c r="L1155">
        <v>6</v>
      </c>
      <c r="M1155" t="s">
        <v>59</v>
      </c>
      <c r="N1155">
        <v>9999</v>
      </c>
      <c r="O1155" t="s">
        <v>40</v>
      </c>
      <c r="P1155">
        <v>295119</v>
      </c>
      <c r="T1155" s="3" t="str">
        <f t="shared" ref="T1155:T1218" si="37">IF(AND(R1155&lt;&gt;"_U",R1155&lt;&gt;"c",N1155&lt;&gt;999,N1155&lt;&gt;9999,L1155&lt;&gt;"Median"),IFERROR((ROUND(P1155/U1155*100,2)),"."),".")</f>
        <v>.</v>
      </c>
      <c r="U1155" s="3" t="str">
        <f>IF(AND(R1155&lt;&gt;"_U",N1155&lt;&gt;9999,N1155&lt;&gt;999,L1155&lt;&gt;"Median"),IFERROR(VLOOKUP(A1155,'Region Total'!A:P,16,0),"."),".")</f>
        <v>.</v>
      </c>
    </row>
    <row r="1156" spans="1:21" x14ac:dyDescent="0.3">
      <c r="A1156" s="1" t="str">
        <f t="shared" si="36"/>
        <v>2018|Total - New Zealand by regional council|$100,001-$150,000</v>
      </c>
      <c r="B1156" t="s">
        <v>18</v>
      </c>
      <c r="C1156" t="s">
        <v>19</v>
      </c>
      <c r="D1156" t="s">
        <v>20</v>
      </c>
      <c r="E1156" t="s">
        <v>21</v>
      </c>
      <c r="F1156">
        <v>2018</v>
      </c>
      <c r="G1156">
        <v>2018</v>
      </c>
      <c r="H1156">
        <v>9999</v>
      </c>
      <c r="I1156" t="s">
        <v>38</v>
      </c>
      <c r="J1156">
        <v>99</v>
      </c>
      <c r="K1156" t="s">
        <v>23</v>
      </c>
      <c r="L1156">
        <v>6</v>
      </c>
      <c r="M1156" t="s">
        <v>59</v>
      </c>
      <c r="N1156">
        <v>999</v>
      </c>
      <c r="O1156" t="s">
        <v>42</v>
      </c>
      <c r="P1156">
        <v>0</v>
      </c>
      <c r="T1156" s="3" t="str">
        <f t="shared" si="37"/>
        <v>.</v>
      </c>
      <c r="U1156" s="3" t="str">
        <f>IF(AND(R1156&lt;&gt;"_U",N1156&lt;&gt;9999,N1156&lt;&gt;999,L1156&lt;&gt;"Median"),IFERROR(VLOOKUP(A1156,'Region Total'!A:P,16,0),"."),".")</f>
        <v>.</v>
      </c>
    </row>
    <row r="1157" spans="1:21" x14ac:dyDescent="0.3">
      <c r="A1157" s="1" t="str">
        <f t="shared" si="36"/>
        <v>2018|Total - New Zealand by regional council|$100,001-$150,000</v>
      </c>
      <c r="B1157" t="s">
        <v>18</v>
      </c>
      <c r="C1157" t="s">
        <v>19</v>
      </c>
      <c r="D1157" t="s">
        <v>20</v>
      </c>
      <c r="E1157" t="s">
        <v>21</v>
      </c>
      <c r="F1157">
        <v>2018</v>
      </c>
      <c r="G1157">
        <v>2018</v>
      </c>
      <c r="H1157">
        <v>9999</v>
      </c>
      <c r="I1157" t="s">
        <v>38</v>
      </c>
      <c r="J1157">
        <v>99</v>
      </c>
      <c r="K1157" t="s">
        <v>23</v>
      </c>
      <c r="L1157">
        <v>6</v>
      </c>
      <c r="M1157" t="s">
        <v>59</v>
      </c>
      <c r="N1157">
        <v>7777</v>
      </c>
      <c r="O1157" t="s">
        <v>37</v>
      </c>
      <c r="P1157">
        <v>295119</v>
      </c>
      <c r="T1157" s="3">
        <f t="shared" si="37"/>
        <v>100</v>
      </c>
      <c r="U1157" s="3">
        <f>IF(AND(R1157&lt;&gt;"_U",N1157&lt;&gt;9999,N1157&lt;&gt;999,L1157&lt;&gt;"Median"),IFERROR(VLOOKUP(A1157,'Region Total'!A:P,16,0),"."),".")</f>
        <v>295119</v>
      </c>
    </row>
    <row r="1158" spans="1:21" x14ac:dyDescent="0.3">
      <c r="A1158" s="1" t="str">
        <f t="shared" si="36"/>
        <v>2018|Total - New Zealand by regional council|$100,001-$150,000</v>
      </c>
      <c r="B1158" t="s">
        <v>18</v>
      </c>
      <c r="C1158" t="s">
        <v>19</v>
      </c>
      <c r="D1158" t="s">
        <v>20</v>
      </c>
      <c r="E1158" t="s">
        <v>21</v>
      </c>
      <c r="F1158">
        <v>2018</v>
      </c>
      <c r="G1158">
        <v>2018</v>
      </c>
      <c r="H1158">
        <v>9999</v>
      </c>
      <c r="I1158" t="s">
        <v>38</v>
      </c>
      <c r="J1158">
        <v>99</v>
      </c>
      <c r="K1158" t="s">
        <v>23</v>
      </c>
      <c r="L1158">
        <v>6</v>
      </c>
      <c r="M1158" t="s">
        <v>59</v>
      </c>
      <c r="N1158">
        <v>3</v>
      </c>
      <c r="O1158" t="s">
        <v>25</v>
      </c>
      <c r="P1158">
        <v>36810</v>
      </c>
      <c r="T1158" s="3">
        <f t="shared" si="37"/>
        <v>12.47</v>
      </c>
      <c r="U1158" s="3">
        <f>IF(AND(R1158&lt;&gt;"_U",N1158&lt;&gt;9999,N1158&lt;&gt;999,L1158&lt;&gt;"Median"),IFERROR(VLOOKUP(A1158,'Region Total'!A:P,16,0),"."),".")</f>
        <v>295119</v>
      </c>
    </row>
    <row r="1159" spans="1:21" x14ac:dyDescent="0.3">
      <c r="A1159" s="1" t="str">
        <f t="shared" si="36"/>
        <v>2018|Total - New Zealand by regional council|$100,001-$150,000</v>
      </c>
      <c r="B1159" t="s">
        <v>18</v>
      </c>
      <c r="C1159" t="s">
        <v>19</v>
      </c>
      <c r="D1159" t="s">
        <v>20</v>
      </c>
      <c r="E1159" t="s">
        <v>21</v>
      </c>
      <c r="F1159">
        <v>2018</v>
      </c>
      <c r="G1159">
        <v>2018</v>
      </c>
      <c r="H1159">
        <v>9999</v>
      </c>
      <c r="I1159" t="s">
        <v>38</v>
      </c>
      <c r="J1159">
        <v>99</v>
      </c>
      <c r="K1159" t="s">
        <v>23</v>
      </c>
      <c r="L1159">
        <v>6</v>
      </c>
      <c r="M1159" t="s">
        <v>59</v>
      </c>
      <c r="N1159">
        <v>1</v>
      </c>
      <c r="O1159" t="s">
        <v>33</v>
      </c>
      <c r="P1159">
        <v>175173</v>
      </c>
      <c r="T1159" s="3">
        <f t="shared" si="37"/>
        <v>59.36</v>
      </c>
      <c r="U1159" s="3">
        <f>IF(AND(R1159&lt;&gt;"_U",N1159&lt;&gt;9999,N1159&lt;&gt;999,L1159&lt;&gt;"Median"),IFERROR(VLOOKUP(A1159,'Region Total'!A:P,16,0),"."),".")</f>
        <v>295119</v>
      </c>
    </row>
    <row r="1160" spans="1:21" x14ac:dyDescent="0.3">
      <c r="A1160" s="1" t="str">
        <f t="shared" si="36"/>
        <v>2018|Total - New Zealand by regional council|$150,001-$200,000</v>
      </c>
      <c r="B1160" t="s">
        <v>18</v>
      </c>
      <c r="C1160" t="s">
        <v>19</v>
      </c>
      <c r="D1160" t="s">
        <v>20</v>
      </c>
      <c r="E1160" t="s">
        <v>21</v>
      </c>
      <c r="F1160">
        <v>2018</v>
      </c>
      <c r="G1160">
        <v>2018</v>
      </c>
      <c r="H1160">
        <v>9999</v>
      </c>
      <c r="I1160" t="s">
        <v>38</v>
      </c>
      <c r="J1160">
        <v>99</v>
      </c>
      <c r="K1160" t="s">
        <v>23</v>
      </c>
      <c r="L1160">
        <v>7</v>
      </c>
      <c r="M1160" t="s">
        <v>43</v>
      </c>
      <c r="N1160">
        <v>7777</v>
      </c>
      <c r="O1160" t="s">
        <v>37</v>
      </c>
      <c r="P1160">
        <v>272208</v>
      </c>
      <c r="T1160" s="3">
        <f t="shared" si="37"/>
        <v>100</v>
      </c>
      <c r="U1160" s="3">
        <f>IF(AND(R1160&lt;&gt;"_U",N1160&lt;&gt;9999,N1160&lt;&gt;999,L1160&lt;&gt;"Median"),IFERROR(VLOOKUP(A1160,'Region Total'!A:P,16,0),"."),".")</f>
        <v>272208</v>
      </c>
    </row>
    <row r="1161" spans="1:21" x14ac:dyDescent="0.3">
      <c r="A1161" s="1" t="str">
        <f t="shared" si="36"/>
        <v>2018|Total - New Zealand by regional council|$150,001-$200,000</v>
      </c>
      <c r="B1161" t="s">
        <v>18</v>
      </c>
      <c r="C1161" t="s">
        <v>19</v>
      </c>
      <c r="D1161" t="s">
        <v>20</v>
      </c>
      <c r="E1161" t="s">
        <v>21</v>
      </c>
      <c r="F1161">
        <v>2018</v>
      </c>
      <c r="G1161">
        <v>2018</v>
      </c>
      <c r="H1161">
        <v>9999</v>
      </c>
      <c r="I1161" t="s">
        <v>38</v>
      </c>
      <c r="J1161">
        <v>99</v>
      </c>
      <c r="K1161" t="s">
        <v>23</v>
      </c>
      <c r="L1161">
        <v>7</v>
      </c>
      <c r="M1161" t="s">
        <v>43</v>
      </c>
      <c r="N1161">
        <v>3</v>
      </c>
      <c r="O1161" t="s">
        <v>25</v>
      </c>
      <c r="P1161">
        <v>62019</v>
      </c>
      <c r="T1161" s="3">
        <f t="shared" si="37"/>
        <v>22.78</v>
      </c>
      <c r="U1161" s="3">
        <f>IF(AND(R1161&lt;&gt;"_U",N1161&lt;&gt;9999,N1161&lt;&gt;999,L1161&lt;&gt;"Median"),IFERROR(VLOOKUP(A1161,'Region Total'!A:P,16,0),"."),".")</f>
        <v>272208</v>
      </c>
    </row>
    <row r="1162" spans="1:21" x14ac:dyDescent="0.3">
      <c r="A1162" s="1" t="str">
        <f t="shared" si="36"/>
        <v>2018|Total - New Zealand by regional council|$150,001-$200,000</v>
      </c>
      <c r="B1162" t="s">
        <v>18</v>
      </c>
      <c r="C1162" t="s">
        <v>19</v>
      </c>
      <c r="D1162" t="s">
        <v>20</v>
      </c>
      <c r="E1162" t="s">
        <v>21</v>
      </c>
      <c r="F1162">
        <v>2018</v>
      </c>
      <c r="G1162">
        <v>2018</v>
      </c>
      <c r="H1162">
        <v>9999</v>
      </c>
      <c r="I1162" t="s">
        <v>38</v>
      </c>
      <c r="J1162">
        <v>99</v>
      </c>
      <c r="K1162" t="s">
        <v>23</v>
      </c>
      <c r="L1162">
        <v>7</v>
      </c>
      <c r="M1162" t="s">
        <v>43</v>
      </c>
      <c r="N1162">
        <v>1</v>
      </c>
      <c r="O1162" t="s">
        <v>33</v>
      </c>
      <c r="P1162">
        <v>156774</v>
      </c>
      <c r="T1162" s="3">
        <f t="shared" si="37"/>
        <v>57.59</v>
      </c>
      <c r="U1162" s="3">
        <f>IF(AND(R1162&lt;&gt;"_U",N1162&lt;&gt;9999,N1162&lt;&gt;999,L1162&lt;&gt;"Median"),IFERROR(VLOOKUP(A1162,'Region Total'!A:P,16,0),"."),".")</f>
        <v>272208</v>
      </c>
    </row>
    <row r="1163" spans="1:21" x14ac:dyDescent="0.3">
      <c r="A1163" s="1" t="str">
        <f t="shared" si="36"/>
        <v>2018|Total - New Zealand by regional council|$150,001-$200,000</v>
      </c>
      <c r="B1163" t="s">
        <v>18</v>
      </c>
      <c r="C1163" t="s">
        <v>19</v>
      </c>
      <c r="D1163" t="s">
        <v>20</v>
      </c>
      <c r="E1163" t="s">
        <v>21</v>
      </c>
      <c r="F1163">
        <v>2018</v>
      </c>
      <c r="G1163">
        <v>2018</v>
      </c>
      <c r="H1163">
        <v>9999</v>
      </c>
      <c r="I1163" t="s">
        <v>38</v>
      </c>
      <c r="J1163">
        <v>99</v>
      </c>
      <c r="K1163" t="s">
        <v>23</v>
      </c>
      <c r="L1163">
        <v>7</v>
      </c>
      <c r="M1163" t="s">
        <v>43</v>
      </c>
      <c r="N1163">
        <v>2</v>
      </c>
      <c r="O1163" t="s">
        <v>28</v>
      </c>
      <c r="P1163">
        <v>53415</v>
      </c>
      <c r="T1163" s="3">
        <f t="shared" si="37"/>
        <v>19.62</v>
      </c>
      <c r="U1163" s="3">
        <f>IF(AND(R1163&lt;&gt;"_U",N1163&lt;&gt;9999,N1163&lt;&gt;999,L1163&lt;&gt;"Median"),IFERROR(VLOOKUP(A1163,'Region Total'!A:P,16,0),"."),".")</f>
        <v>272208</v>
      </c>
    </row>
    <row r="1164" spans="1:21" x14ac:dyDescent="0.3">
      <c r="A1164" s="1" t="str">
        <f t="shared" si="36"/>
        <v>2018|Total - New Zealand by regional council|$150,001-$200,000</v>
      </c>
      <c r="B1164" t="s">
        <v>18</v>
      </c>
      <c r="C1164" t="s">
        <v>19</v>
      </c>
      <c r="D1164" t="s">
        <v>20</v>
      </c>
      <c r="E1164" t="s">
        <v>21</v>
      </c>
      <c r="F1164">
        <v>2018</v>
      </c>
      <c r="G1164">
        <v>2018</v>
      </c>
      <c r="H1164">
        <v>9999</v>
      </c>
      <c r="I1164" t="s">
        <v>38</v>
      </c>
      <c r="J1164">
        <v>99</v>
      </c>
      <c r="K1164" t="s">
        <v>23</v>
      </c>
      <c r="L1164">
        <v>7</v>
      </c>
      <c r="M1164" t="s">
        <v>43</v>
      </c>
      <c r="N1164">
        <v>999</v>
      </c>
      <c r="O1164" t="s">
        <v>42</v>
      </c>
      <c r="P1164">
        <v>0</v>
      </c>
      <c r="T1164" s="3" t="str">
        <f t="shared" si="37"/>
        <v>.</v>
      </c>
      <c r="U1164" s="3" t="str">
        <f>IF(AND(R1164&lt;&gt;"_U",N1164&lt;&gt;9999,N1164&lt;&gt;999,L1164&lt;&gt;"Median"),IFERROR(VLOOKUP(A1164,'Region Total'!A:P,16,0),"."),".")</f>
        <v>.</v>
      </c>
    </row>
    <row r="1165" spans="1:21" x14ac:dyDescent="0.3">
      <c r="A1165" s="1" t="str">
        <f t="shared" si="36"/>
        <v>2018|Total - New Zealand by regional council|$150,001-$200,000</v>
      </c>
      <c r="B1165" t="s">
        <v>18</v>
      </c>
      <c r="C1165" t="s">
        <v>19</v>
      </c>
      <c r="D1165" t="s">
        <v>20</v>
      </c>
      <c r="E1165" t="s">
        <v>21</v>
      </c>
      <c r="F1165">
        <v>2018</v>
      </c>
      <c r="G1165">
        <v>2018</v>
      </c>
      <c r="H1165">
        <v>9999</v>
      </c>
      <c r="I1165" t="s">
        <v>38</v>
      </c>
      <c r="J1165">
        <v>99</v>
      </c>
      <c r="K1165" t="s">
        <v>23</v>
      </c>
      <c r="L1165">
        <v>7</v>
      </c>
      <c r="M1165" t="s">
        <v>43</v>
      </c>
      <c r="N1165">
        <v>9999</v>
      </c>
      <c r="O1165" t="s">
        <v>40</v>
      </c>
      <c r="P1165">
        <v>272208</v>
      </c>
      <c r="T1165" s="3" t="str">
        <f t="shared" si="37"/>
        <v>.</v>
      </c>
      <c r="U1165" s="3" t="str">
        <f>IF(AND(R1165&lt;&gt;"_U",N1165&lt;&gt;9999,N1165&lt;&gt;999,L1165&lt;&gt;"Median"),IFERROR(VLOOKUP(A1165,'Region Total'!A:P,16,0),"."),".")</f>
        <v>.</v>
      </c>
    </row>
    <row r="1166" spans="1:21" x14ac:dyDescent="0.3">
      <c r="A1166" s="1" t="str">
        <f t="shared" si="36"/>
        <v>2018|Total - New Zealand by regional council|$200,001 or more</v>
      </c>
      <c r="B1166" t="s">
        <v>18</v>
      </c>
      <c r="C1166" t="s">
        <v>19</v>
      </c>
      <c r="D1166" t="s">
        <v>20</v>
      </c>
      <c r="E1166" t="s">
        <v>21</v>
      </c>
      <c r="F1166">
        <v>2018</v>
      </c>
      <c r="G1166">
        <v>2018</v>
      </c>
      <c r="H1166">
        <v>9999</v>
      </c>
      <c r="I1166" t="s">
        <v>38</v>
      </c>
      <c r="J1166">
        <v>99</v>
      </c>
      <c r="K1166" t="s">
        <v>23</v>
      </c>
      <c r="L1166">
        <v>8</v>
      </c>
      <c r="M1166" t="s">
        <v>27</v>
      </c>
      <c r="N1166">
        <v>9999</v>
      </c>
      <c r="O1166" t="s">
        <v>40</v>
      </c>
      <c r="R1166" t="s">
        <v>29</v>
      </c>
      <c r="S1166" t="s">
        <v>30</v>
      </c>
      <c r="T1166" s="3" t="str">
        <f t="shared" si="37"/>
        <v>.</v>
      </c>
      <c r="U1166" s="3" t="str">
        <f>IF(AND(R1166&lt;&gt;"_U",N1166&lt;&gt;9999,N1166&lt;&gt;999,L1166&lt;&gt;"Median"),IFERROR(VLOOKUP(A1166,'Region Total'!A:P,16,0),"."),".")</f>
        <v>.</v>
      </c>
    </row>
    <row r="1167" spans="1:21" x14ac:dyDescent="0.3">
      <c r="A1167" s="1" t="str">
        <f t="shared" si="36"/>
        <v>2018|Total - New Zealand by regional council|$200,001 or more</v>
      </c>
      <c r="B1167" t="s">
        <v>18</v>
      </c>
      <c r="C1167" t="s">
        <v>19</v>
      </c>
      <c r="D1167" t="s">
        <v>20</v>
      </c>
      <c r="E1167" t="s">
        <v>21</v>
      </c>
      <c r="F1167">
        <v>2018</v>
      </c>
      <c r="G1167">
        <v>2018</v>
      </c>
      <c r="H1167">
        <v>9999</v>
      </c>
      <c r="I1167" t="s">
        <v>38</v>
      </c>
      <c r="J1167">
        <v>99</v>
      </c>
      <c r="K1167" t="s">
        <v>23</v>
      </c>
      <c r="L1167">
        <v>8</v>
      </c>
      <c r="M1167" t="s">
        <v>27</v>
      </c>
      <c r="N1167">
        <v>999</v>
      </c>
      <c r="O1167" t="s">
        <v>42</v>
      </c>
      <c r="R1167" t="s">
        <v>29</v>
      </c>
      <c r="S1167" t="s">
        <v>30</v>
      </c>
      <c r="T1167" s="3" t="str">
        <f t="shared" si="37"/>
        <v>.</v>
      </c>
      <c r="U1167" s="3" t="str">
        <f>IF(AND(R1167&lt;&gt;"_U",N1167&lt;&gt;9999,N1167&lt;&gt;999,L1167&lt;&gt;"Median"),IFERROR(VLOOKUP(A1167,'Region Total'!A:P,16,0),"."),".")</f>
        <v>.</v>
      </c>
    </row>
    <row r="1168" spans="1:21" x14ac:dyDescent="0.3">
      <c r="A1168" s="1" t="str">
        <f t="shared" si="36"/>
        <v>2018|Total - New Zealand by regional council|$200,001 or more</v>
      </c>
      <c r="B1168" t="s">
        <v>18</v>
      </c>
      <c r="C1168" t="s">
        <v>19</v>
      </c>
      <c r="D1168" t="s">
        <v>20</v>
      </c>
      <c r="E1168" t="s">
        <v>21</v>
      </c>
      <c r="F1168">
        <v>2018</v>
      </c>
      <c r="G1168">
        <v>2018</v>
      </c>
      <c r="H1168">
        <v>9999</v>
      </c>
      <c r="I1168" t="s">
        <v>38</v>
      </c>
      <c r="J1168">
        <v>99</v>
      </c>
      <c r="K1168" t="s">
        <v>23</v>
      </c>
      <c r="L1168">
        <v>8</v>
      </c>
      <c r="M1168" t="s">
        <v>27</v>
      </c>
      <c r="N1168">
        <v>7777</v>
      </c>
      <c r="O1168" t="s">
        <v>37</v>
      </c>
      <c r="R1168" t="s">
        <v>29</v>
      </c>
      <c r="S1168" t="s">
        <v>30</v>
      </c>
      <c r="T1168" s="3" t="str">
        <f t="shared" si="37"/>
        <v>.</v>
      </c>
      <c r="U1168" s="3" t="str">
        <f>IF(AND(R1168&lt;&gt;"_U",N1168&lt;&gt;9999,N1168&lt;&gt;999,L1168&lt;&gt;"Median"),IFERROR(VLOOKUP(A1168,'Region Total'!A:P,16,0),"."),".")</f>
        <v>.</v>
      </c>
    </row>
    <row r="1169" spans="1:21" x14ac:dyDescent="0.3">
      <c r="A1169" s="1" t="str">
        <f t="shared" si="36"/>
        <v>2018|Total - New Zealand by regional council|$200,001 or more</v>
      </c>
      <c r="B1169" t="s">
        <v>18</v>
      </c>
      <c r="C1169" t="s">
        <v>19</v>
      </c>
      <c r="D1169" t="s">
        <v>20</v>
      </c>
      <c r="E1169" t="s">
        <v>21</v>
      </c>
      <c r="F1169">
        <v>2018</v>
      </c>
      <c r="G1169">
        <v>2018</v>
      </c>
      <c r="H1169">
        <v>9999</v>
      </c>
      <c r="I1169" t="s">
        <v>38</v>
      </c>
      <c r="J1169">
        <v>99</v>
      </c>
      <c r="K1169" t="s">
        <v>23</v>
      </c>
      <c r="L1169">
        <v>8</v>
      </c>
      <c r="M1169" t="s">
        <v>27</v>
      </c>
      <c r="N1169">
        <v>1</v>
      </c>
      <c r="O1169" t="s">
        <v>33</v>
      </c>
      <c r="R1169" t="s">
        <v>29</v>
      </c>
      <c r="S1169" t="s">
        <v>30</v>
      </c>
      <c r="T1169" s="3" t="str">
        <f t="shared" si="37"/>
        <v>.</v>
      </c>
      <c r="U1169" s="3" t="str">
        <f>IF(AND(R1169&lt;&gt;"_U",N1169&lt;&gt;9999,N1169&lt;&gt;999,L1169&lt;&gt;"Median"),IFERROR(VLOOKUP(A1169,'Region Total'!A:P,16,0),"."),".")</f>
        <v>.</v>
      </c>
    </row>
    <row r="1170" spans="1:21" x14ac:dyDescent="0.3">
      <c r="A1170" s="1" t="str">
        <f t="shared" si="36"/>
        <v>2018|Total - New Zealand by regional council|$200,001 or more</v>
      </c>
      <c r="B1170" t="s">
        <v>18</v>
      </c>
      <c r="C1170" t="s">
        <v>19</v>
      </c>
      <c r="D1170" t="s">
        <v>20</v>
      </c>
      <c r="E1170" t="s">
        <v>21</v>
      </c>
      <c r="F1170">
        <v>2018</v>
      </c>
      <c r="G1170">
        <v>2018</v>
      </c>
      <c r="H1170">
        <v>9999</v>
      </c>
      <c r="I1170" t="s">
        <v>38</v>
      </c>
      <c r="J1170">
        <v>99</v>
      </c>
      <c r="K1170" t="s">
        <v>23</v>
      </c>
      <c r="L1170">
        <v>8</v>
      </c>
      <c r="M1170" t="s">
        <v>27</v>
      </c>
      <c r="N1170">
        <v>3</v>
      </c>
      <c r="O1170" t="s">
        <v>25</v>
      </c>
      <c r="R1170" t="s">
        <v>29</v>
      </c>
      <c r="S1170" t="s">
        <v>30</v>
      </c>
      <c r="T1170" s="3" t="str">
        <f t="shared" si="37"/>
        <v>.</v>
      </c>
      <c r="U1170" s="3" t="str">
        <f>IF(AND(R1170&lt;&gt;"_U",N1170&lt;&gt;9999,N1170&lt;&gt;999,L1170&lt;&gt;"Median"),IFERROR(VLOOKUP(A1170,'Region Total'!A:P,16,0),"."),".")</f>
        <v>.</v>
      </c>
    </row>
    <row r="1171" spans="1:21" x14ac:dyDescent="0.3">
      <c r="A1171" s="1" t="str">
        <f t="shared" si="36"/>
        <v>2018|Total - New Zealand by regional council|$200,001 or more</v>
      </c>
      <c r="B1171" t="s">
        <v>18</v>
      </c>
      <c r="C1171" t="s">
        <v>19</v>
      </c>
      <c r="D1171" t="s">
        <v>20</v>
      </c>
      <c r="E1171" t="s">
        <v>21</v>
      </c>
      <c r="F1171">
        <v>2018</v>
      </c>
      <c r="G1171">
        <v>2018</v>
      </c>
      <c r="H1171">
        <v>9999</v>
      </c>
      <c r="I1171" t="s">
        <v>38</v>
      </c>
      <c r="J1171">
        <v>99</v>
      </c>
      <c r="K1171" t="s">
        <v>23</v>
      </c>
      <c r="L1171">
        <v>8</v>
      </c>
      <c r="M1171" t="s">
        <v>27</v>
      </c>
      <c r="N1171">
        <v>2</v>
      </c>
      <c r="O1171" t="s">
        <v>28</v>
      </c>
      <c r="R1171" t="s">
        <v>29</v>
      </c>
      <c r="S1171" t="s">
        <v>30</v>
      </c>
      <c r="T1171" s="3" t="str">
        <f t="shared" si="37"/>
        <v>.</v>
      </c>
      <c r="U1171" s="3" t="str">
        <f>IF(AND(R1171&lt;&gt;"_U",N1171&lt;&gt;9999,N1171&lt;&gt;999,L1171&lt;&gt;"Median"),IFERROR(VLOOKUP(A1171,'Region Total'!A:P,16,0),"."),".")</f>
        <v>.</v>
      </c>
    </row>
    <row r="1172" spans="1:21" x14ac:dyDescent="0.3">
      <c r="A1172" s="1" t="str">
        <f t="shared" si="36"/>
        <v>2018|Total - New Zealand by regional council|Total stated - total household income</v>
      </c>
      <c r="B1172" t="s">
        <v>18</v>
      </c>
      <c r="C1172" t="s">
        <v>19</v>
      </c>
      <c r="D1172" t="s">
        <v>20</v>
      </c>
      <c r="E1172" t="s">
        <v>21</v>
      </c>
      <c r="F1172">
        <v>2018</v>
      </c>
      <c r="G1172">
        <v>2018</v>
      </c>
      <c r="H1172">
        <v>9999</v>
      </c>
      <c r="I1172" t="s">
        <v>38</v>
      </c>
      <c r="J1172">
        <v>99</v>
      </c>
      <c r="K1172" t="s">
        <v>23</v>
      </c>
      <c r="L1172">
        <v>77</v>
      </c>
      <c r="M1172" t="s">
        <v>32</v>
      </c>
      <c r="N1172">
        <v>1</v>
      </c>
      <c r="O1172" t="s">
        <v>33</v>
      </c>
      <c r="P1172">
        <v>792876</v>
      </c>
      <c r="T1172" s="3">
        <f t="shared" si="37"/>
        <v>51.93</v>
      </c>
      <c r="U1172" s="3">
        <f>IF(AND(R1172&lt;&gt;"_U",N1172&lt;&gt;9999,N1172&lt;&gt;999,L1172&lt;&gt;"Median"),IFERROR(VLOOKUP(A1172,'Region Total'!A:P,16,0),"."),".")</f>
        <v>1526946</v>
      </c>
    </row>
    <row r="1173" spans="1:21" x14ac:dyDescent="0.3">
      <c r="A1173" s="1" t="str">
        <f t="shared" si="36"/>
        <v>2018|Total - New Zealand by regional council|Total stated - total household income</v>
      </c>
      <c r="B1173" t="s">
        <v>18</v>
      </c>
      <c r="C1173" t="s">
        <v>19</v>
      </c>
      <c r="D1173" t="s">
        <v>20</v>
      </c>
      <c r="E1173" t="s">
        <v>21</v>
      </c>
      <c r="F1173">
        <v>2018</v>
      </c>
      <c r="G1173">
        <v>2018</v>
      </c>
      <c r="H1173">
        <v>9999</v>
      </c>
      <c r="I1173" t="s">
        <v>38</v>
      </c>
      <c r="J1173">
        <v>99</v>
      </c>
      <c r="K1173" t="s">
        <v>23</v>
      </c>
      <c r="L1173">
        <v>77</v>
      </c>
      <c r="M1173" t="s">
        <v>32</v>
      </c>
      <c r="N1173">
        <v>2</v>
      </c>
      <c r="O1173" t="s">
        <v>28</v>
      </c>
      <c r="P1173">
        <v>529632</v>
      </c>
      <c r="T1173" s="3">
        <f t="shared" si="37"/>
        <v>34.69</v>
      </c>
      <c r="U1173" s="3">
        <f>IF(AND(R1173&lt;&gt;"_U",N1173&lt;&gt;9999,N1173&lt;&gt;999,L1173&lt;&gt;"Median"),IFERROR(VLOOKUP(A1173,'Region Total'!A:P,16,0),"."),".")</f>
        <v>1526946</v>
      </c>
    </row>
    <row r="1174" spans="1:21" x14ac:dyDescent="0.3">
      <c r="A1174" s="1" t="str">
        <f t="shared" si="36"/>
        <v>2018|Total - New Zealand by regional council|Total stated - total household income</v>
      </c>
      <c r="B1174" t="s">
        <v>18</v>
      </c>
      <c r="C1174" t="s">
        <v>19</v>
      </c>
      <c r="D1174" t="s">
        <v>20</v>
      </c>
      <c r="E1174" t="s">
        <v>21</v>
      </c>
      <c r="F1174">
        <v>2018</v>
      </c>
      <c r="G1174">
        <v>2018</v>
      </c>
      <c r="H1174">
        <v>9999</v>
      </c>
      <c r="I1174" t="s">
        <v>38</v>
      </c>
      <c r="J1174">
        <v>99</v>
      </c>
      <c r="K1174" t="s">
        <v>23</v>
      </c>
      <c r="L1174">
        <v>77</v>
      </c>
      <c r="M1174" t="s">
        <v>32</v>
      </c>
      <c r="N1174">
        <v>7777</v>
      </c>
      <c r="O1174" t="s">
        <v>37</v>
      </c>
      <c r="P1174">
        <v>1526946</v>
      </c>
      <c r="T1174" s="3">
        <f t="shared" si="37"/>
        <v>100</v>
      </c>
      <c r="U1174" s="3">
        <f>IF(AND(R1174&lt;&gt;"_U",N1174&lt;&gt;9999,N1174&lt;&gt;999,L1174&lt;&gt;"Median"),IFERROR(VLOOKUP(A1174,'Region Total'!A:P,16,0),"."),".")</f>
        <v>1526946</v>
      </c>
    </row>
    <row r="1175" spans="1:21" x14ac:dyDescent="0.3">
      <c r="A1175" s="1" t="str">
        <f t="shared" si="36"/>
        <v>2018|Total - New Zealand by regional council|Total stated - total household income</v>
      </c>
      <c r="B1175" t="s">
        <v>18</v>
      </c>
      <c r="C1175" t="s">
        <v>19</v>
      </c>
      <c r="D1175" t="s">
        <v>20</v>
      </c>
      <c r="E1175" t="s">
        <v>21</v>
      </c>
      <c r="F1175">
        <v>2018</v>
      </c>
      <c r="G1175">
        <v>2018</v>
      </c>
      <c r="H1175">
        <v>9999</v>
      </c>
      <c r="I1175" t="s">
        <v>38</v>
      </c>
      <c r="J1175">
        <v>99</v>
      </c>
      <c r="K1175" t="s">
        <v>23</v>
      </c>
      <c r="L1175">
        <v>77</v>
      </c>
      <c r="M1175" t="s">
        <v>32</v>
      </c>
      <c r="N1175">
        <v>9999</v>
      </c>
      <c r="O1175" t="s">
        <v>40</v>
      </c>
      <c r="P1175">
        <v>1526961</v>
      </c>
      <c r="T1175" s="3" t="str">
        <f t="shared" si="37"/>
        <v>.</v>
      </c>
      <c r="U1175" s="3" t="str">
        <f>IF(AND(R1175&lt;&gt;"_U",N1175&lt;&gt;9999,N1175&lt;&gt;999,L1175&lt;&gt;"Median"),IFERROR(VLOOKUP(A1175,'Region Total'!A:P,16,0),"."),".")</f>
        <v>.</v>
      </c>
    </row>
    <row r="1176" spans="1:21" x14ac:dyDescent="0.3">
      <c r="A1176" s="1" t="str">
        <f t="shared" si="36"/>
        <v>2018|Total - New Zealand by regional council|Total stated - total household income</v>
      </c>
      <c r="B1176" t="s">
        <v>18</v>
      </c>
      <c r="C1176" t="s">
        <v>19</v>
      </c>
      <c r="D1176" t="s">
        <v>20</v>
      </c>
      <c r="E1176" t="s">
        <v>21</v>
      </c>
      <c r="F1176">
        <v>2018</v>
      </c>
      <c r="G1176">
        <v>2018</v>
      </c>
      <c r="H1176">
        <v>9999</v>
      </c>
      <c r="I1176" t="s">
        <v>38</v>
      </c>
      <c r="J1176">
        <v>99</v>
      </c>
      <c r="K1176" t="s">
        <v>23</v>
      </c>
      <c r="L1176">
        <v>77</v>
      </c>
      <c r="M1176" t="s">
        <v>32</v>
      </c>
      <c r="N1176">
        <v>3</v>
      </c>
      <c r="O1176" t="s">
        <v>25</v>
      </c>
      <c r="P1176">
        <v>204438</v>
      </c>
      <c r="T1176" s="3">
        <f t="shared" si="37"/>
        <v>13.39</v>
      </c>
      <c r="U1176" s="3">
        <f>IF(AND(R1176&lt;&gt;"_U",N1176&lt;&gt;9999,N1176&lt;&gt;999,L1176&lt;&gt;"Median"),IFERROR(VLOOKUP(A1176,'Region Total'!A:P,16,0),"."),".")</f>
        <v>1526946</v>
      </c>
    </row>
    <row r="1177" spans="1:21" x14ac:dyDescent="0.3">
      <c r="A1177" s="1" t="str">
        <f t="shared" si="36"/>
        <v>2018|Total - New Zealand by regional council|Total stated - total household income</v>
      </c>
      <c r="B1177" t="s">
        <v>18</v>
      </c>
      <c r="C1177" t="s">
        <v>19</v>
      </c>
      <c r="D1177" t="s">
        <v>20</v>
      </c>
      <c r="E1177" t="s">
        <v>21</v>
      </c>
      <c r="F1177">
        <v>2018</v>
      </c>
      <c r="G1177">
        <v>2018</v>
      </c>
      <c r="H1177">
        <v>9999</v>
      </c>
      <c r="I1177" t="s">
        <v>38</v>
      </c>
      <c r="J1177">
        <v>99</v>
      </c>
      <c r="K1177" t="s">
        <v>23</v>
      </c>
      <c r="L1177">
        <v>77</v>
      </c>
      <c r="M1177" t="s">
        <v>32</v>
      </c>
      <c r="N1177">
        <v>999</v>
      </c>
      <c r="O1177" t="s">
        <v>42</v>
      </c>
      <c r="P1177">
        <v>15</v>
      </c>
      <c r="T1177" s="3" t="str">
        <f t="shared" si="37"/>
        <v>.</v>
      </c>
      <c r="U1177" s="3" t="str">
        <f>IF(AND(R1177&lt;&gt;"_U",N1177&lt;&gt;9999,N1177&lt;&gt;999,L1177&lt;&gt;"Median"),IFERROR(VLOOKUP(A1177,'Region Total'!A:P,16,0),"."),".")</f>
        <v>.</v>
      </c>
    </row>
    <row r="1178" spans="1:21" x14ac:dyDescent="0.3">
      <c r="A1178" s="1" t="str">
        <f t="shared" si="36"/>
        <v>2018|Total - New Zealand by regional council|Total - total household income</v>
      </c>
      <c r="B1178" t="s">
        <v>18</v>
      </c>
      <c r="C1178" t="s">
        <v>19</v>
      </c>
      <c r="D1178" t="s">
        <v>20</v>
      </c>
      <c r="E1178" t="s">
        <v>21</v>
      </c>
      <c r="F1178">
        <v>2018</v>
      </c>
      <c r="G1178">
        <v>2018</v>
      </c>
      <c r="H1178">
        <v>9999</v>
      </c>
      <c r="I1178" t="s">
        <v>38</v>
      </c>
      <c r="J1178">
        <v>99</v>
      </c>
      <c r="K1178" t="s">
        <v>23</v>
      </c>
      <c r="L1178">
        <v>99</v>
      </c>
      <c r="M1178" t="s">
        <v>48</v>
      </c>
      <c r="N1178">
        <v>2</v>
      </c>
      <c r="O1178" t="s">
        <v>28</v>
      </c>
      <c r="P1178">
        <v>586131</v>
      </c>
      <c r="T1178" s="3">
        <f t="shared" si="37"/>
        <v>35.46</v>
      </c>
      <c r="U1178" s="3">
        <f>IF(AND(R1178&lt;&gt;"_U",N1178&lt;&gt;9999,N1178&lt;&gt;999,L1178&lt;&gt;"Median"),IFERROR(VLOOKUP(A1178,'Region Total'!A:P,16,0),"."),".")</f>
        <v>1653060</v>
      </c>
    </row>
    <row r="1179" spans="1:21" x14ac:dyDescent="0.3">
      <c r="A1179" s="1" t="str">
        <f t="shared" si="36"/>
        <v>2018|Total - New Zealand by regional council|Total - total household income</v>
      </c>
      <c r="B1179" t="s">
        <v>18</v>
      </c>
      <c r="C1179" t="s">
        <v>19</v>
      </c>
      <c r="D1179" t="s">
        <v>20</v>
      </c>
      <c r="E1179" t="s">
        <v>21</v>
      </c>
      <c r="F1179">
        <v>2018</v>
      </c>
      <c r="G1179">
        <v>2018</v>
      </c>
      <c r="H1179">
        <v>9999</v>
      </c>
      <c r="I1179" t="s">
        <v>38</v>
      </c>
      <c r="J1179">
        <v>99</v>
      </c>
      <c r="K1179" t="s">
        <v>23</v>
      </c>
      <c r="L1179">
        <v>99</v>
      </c>
      <c r="M1179" t="s">
        <v>48</v>
      </c>
      <c r="N1179">
        <v>9999</v>
      </c>
      <c r="O1179" t="s">
        <v>40</v>
      </c>
      <c r="P1179">
        <v>1653792</v>
      </c>
      <c r="T1179" s="3" t="str">
        <f t="shared" si="37"/>
        <v>.</v>
      </c>
      <c r="U1179" s="3" t="str">
        <f>IF(AND(R1179&lt;&gt;"_U",N1179&lt;&gt;9999,N1179&lt;&gt;999,L1179&lt;&gt;"Median"),IFERROR(VLOOKUP(A1179,'Region Total'!A:P,16,0),"."),".")</f>
        <v>.</v>
      </c>
    </row>
    <row r="1180" spans="1:21" x14ac:dyDescent="0.3">
      <c r="A1180" s="1" t="str">
        <f t="shared" si="36"/>
        <v>2018|Total - New Zealand by regional council|Total - total household income</v>
      </c>
      <c r="B1180" t="s">
        <v>18</v>
      </c>
      <c r="C1180" t="s">
        <v>19</v>
      </c>
      <c r="D1180" t="s">
        <v>20</v>
      </c>
      <c r="E1180" t="s">
        <v>21</v>
      </c>
      <c r="F1180">
        <v>2018</v>
      </c>
      <c r="G1180">
        <v>2018</v>
      </c>
      <c r="H1180">
        <v>9999</v>
      </c>
      <c r="I1180" t="s">
        <v>38</v>
      </c>
      <c r="J1180">
        <v>99</v>
      </c>
      <c r="K1180" t="s">
        <v>23</v>
      </c>
      <c r="L1180">
        <v>99</v>
      </c>
      <c r="M1180" t="s">
        <v>48</v>
      </c>
      <c r="N1180">
        <v>3</v>
      </c>
      <c r="O1180" t="s">
        <v>25</v>
      </c>
      <c r="P1180">
        <v>219555</v>
      </c>
      <c r="T1180" s="3">
        <f t="shared" si="37"/>
        <v>13.28</v>
      </c>
      <c r="U1180" s="3">
        <f>IF(AND(R1180&lt;&gt;"_U",N1180&lt;&gt;9999,N1180&lt;&gt;999,L1180&lt;&gt;"Median"),IFERROR(VLOOKUP(A1180,'Region Total'!A:P,16,0),"."),".")</f>
        <v>1653060</v>
      </c>
    </row>
    <row r="1181" spans="1:21" x14ac:dyDescent="0.3">
      <c r="A1181" s="1" t="str">
        <f t="shared" si="36"/>
        <v>2018|Total - New Zealand by regional council|Total - total household income</v>
      </c>
      <c r="B1181" t="s">
        <v>18</v>
      </c>
      <c r="C1181" t="s">
        <v>19</v>
      </c>
      <c r="D1181" t="s">
        <v>20</v>
      </c>
      <c r="E1181" t="s">
        <v>21</v>
      </c>
      <c r="F1181">
        <v>2018</v>
      </c>
      <c r="G1181">
        <v>2018</v>
      </c>
      <c r="H1181">
        <v>9999</v>
      </c>
      <c r="I1181" t="s">
        <v>38</v>
      </c>
      <c r="J1181">
        <v>99</v>
      </c>
      <c r="K1181" t="s">
        <v>23</v>
      </c>
      <c r="L1181">
        <v>99</v>
      </c>
      <c r="M1181" t="s">
        <v>48</v>
      </c>
      <c r="N1181">
        <v>1</v>
      </c>
      <c r="O1181" t="s">
        <v>33</v>
      </c>
      <c r="P1181">
        <v>847377</v>
      </c>
      <c r="T1181" s="3">
        <f t="shared" si="37"/>
        <v>51.26</v>
      </c>
      <c r="U1181" s="3">
        <f>IF(AND(R1181&lt;&gt;"_U",N1181&lt;&gt;9999,N1181&lt;&gt;999,L1181&lt;&gt;"Median"),IFERROR(VLOOKUP(A1181,'Region Total'!A:P,16,0),"."),".")</f>
        <v>1653060</v>
      </c>
    </row>
    <row r="1182" spans="1:21" x14ac:dyDescent="0.3">
      <c r="A1182" s="1" t="str">
        <f t="shared" si="36"/>
        <v>2018|Total - New Zealand by regional council|Total - total household income</v>
      </c>
      <c r="B1182" t="s">
        <v>18</v>
      </c>
      <c r="C1182" t="s">
        <v>19</v>
      </c>
      <c r="D1182" t="s">
        <v>20</v>
      </c>
      <c r="E1182" t="s">
        <v>21</v>
      </c>
      <c r="F1182">
        <v>2018</v>
      </c>
      <c r="G1182">
        <v>2018</v>
      </c>
      <c r="H1182">
        <v>9999</v>
      </c>
      <c r="I1182" t="s">
        <v>38</v>
      </c>
      <c r="J1182">
        <v>99</v>
      </c>
      <c r="K1182" t="s">
        <v>23</v>
      </c>
      <c r="L1182">
        <v>99</v>
      </c>
      <c r="M1182" t="s">
        <v>48</v>
      </c>
      <c r="N1182">
        <v>999</v>
      </c>
      <c r="O1182" t="s">
        <v>42</v>
      </c>
      <c r="P1182">
        <v>729</v>
      </c>
      <c r="T1182" s="3" t="str">
        <f t="shared" si="37"/>
        <v>.</v>
      </c>
      <c r="U1182" s="3" t="str">
        <f>IF(AND(R1182&lt;&gt;"_U",N1182&lt;&gt;9999,N1182&lt;&gt;999,L1182&lt;&gt;"Median"),IFERROR(VLOOKUP(A1182,'Region Total'!A:P,16,0),"."),".")</f>
        <v>.</v>
      </c>
    </row>
    <row r="1183" spans="1:21" x14ac:dyDescent="0.3">
      <c r="A1183" s="1" t="str">
        <f t="shared" si="36"/>
        <v>2018|Total - New Zealand by regional council|Total - total household income</v>
      </c>
      <c r="B1183" t="s">
        <v>18</v>
      </c>
      <c r="C1183" t="s">
        <v>19</v>
      </c>
      <c r="D1183" t="s">
        <v>20</v>
      </c>
      <c r="E1183" t="s">
        <v>21</v>
      </c>
      <c r="F1183">
        <v>2018</v>
      </c>
      <c r="G1183">
        <v>2018</v>
      </c>
      <c r="H1183">
        <v>9999</v>
      </c>
      <c r="I1183" t="s">
        <v>38</v>
      </c>
      <c r="J1183">
        <v>99</v>
      </c>
      <c r="K1183" t="s">
        <v>23</v>
      </c>
      <c r="L1183">
        <v>99</v>
      </c>
      <c r="M1183" t="s">
        <v>48</v>
      </c>
      <c r="N1183">
        <v>7777</v>
      </c>
      <c r="O1183" t="s">
        <v>37</v>
      </c>
      <c r="P1183">
        <v>1653060</v>
      </c>
      <c r="T1183" s="3">
        <f t="shared" si="37"/>
        <v>100</v>
      </c>
      <c r="U1183" s="3">
        <f>IF(AND(R1183&lt;&gt;"_U",N1183&lt;&gt;9999,N1183&lt;&gt;999,L1183&lt;&gt;"Median"),IFERROR(VLOOKUP(A1183,'Region Total'!A:P,16,0),"."),".")</f>
        <v>1653060</v>
      </c>
    </row>
    <row r="1184" spans="1:21" x14ac:dyDescent="0.3">
      <c r="A1184" s="1" t="str">
        <f t="shared" si="36"/>
        <v>2018|Total - New Zealand by regional council|Median ($) - total household income</v>
      </c>
      <c r="B1184" t="s">
        <v>18</v>
      </c>
      <c r="C1184" t="s">
        <v>19</v>
      </c>
      <c r="D1184" t="s">
        <v>20</v>
      </c>
      <c r="E1184" t="s">
        <v>21</v>
      </c>
      <c r="F1184">
        <v>2018</v>
      </c>
      <c r="G1184">
        <v>2018</v>
      </c>
      <c r="H1184">
        <v>9999</v>
      </c>
      <c r="I1184" t="s">
        <v>38</v>
      </c>
      <c r="J1184">
        <v>99</v>
      </c>
      <c r="K1184" t="s">
        <v>23</v>
      </c>
      <c r="L1184" t="s">
        <v>56</v>
      </c>
      <c r="M1184" t="s">
        <v>57</v>
      </c>
      <c r="N1184">
        <v>999</v>
      </c>
      <c r="O1184" t="s">
        <v>42</v>
      </c>
      <c r="P1184">
        <v>30900</v>
      </c>
      <c r="T1184" s="3" t="str">
        <f t="shared" si="37"/>
        <v>.</v>
      </c>
      <c r="U1184" s="3" t="str">
        <f>IF(AND(R1184&lt;&gt;"_U",N1184&lt;&gt;9999,N1184&lt;&gt;999,L1184&lt;&gt;"Median"),IFERROR(VLOOKUP(A1184,'Region Total'!A:P,16,0),"."),".")</f>
        <v>.</v>
      </c>
    </row>
    <row r="1185" spans="1:21" x14ac:dyDescent="0.3">
      <c r="A1185" s="1" t="str">
        <f t="shared" si="36"/>
        <v>2018|Total - New Zealand by regional council|Median ($) - total household income</v>
      </c>
      <c r="B1185" t="s">
        <v>18</v>
      </c>
      <c r="C1185" t="s">
        <v>19</v>
      </c>
      <c r="D1185" t="s">
        <v>20</v>
      </c>
      <c r="E1185" t="s">
        <v>21</v>
      </c>
      <c r="F1185">
        <v>2018</v>
      </c>
      <c r="G1185">
        <v>2018</v>
      </c>
      <c r="H1185">
        <v>9999</v>
      </c>
      <c r="I1185" t="s">
        <v>38</v>
      </c>
      <c r="J1185">
        <v>99</v>
      </c>
      <c r="K1185" t="s">
        <v>23</v>
      </c>
      <c r="L1185" t="s">
        <v>56</v>
      </c>
      <c r="M1185" t="s">
        <v>57</v>
      </c>
      <c r="N1185">
        <v>9999</v>
      </c>
      <c r="O1185" t="s">
        <v>40</v>
      </c>
      <c r="P1185">
        <v>75700</v>
      </c>
      <c r="T1185" s="3" t="str">
        <f t="shared" si="37"/>
        <v>.</v>
      </c>
      <c r="U1185" s="3" t="str">
        <f>IF(AND(R1185&lt;&gt;"_U",N1185&lt;&gt;9999,N1185&lt;&gt;999,L1185&lt;&gt;"Median"),IFERROR(VLOOKUP(A1185,'Region Total'!A:P,16,0),"."),".")</f>
        <v>.</v>
      </c>
    </row>
    <row r="1186" spans="1:21" x14ac:dyDescent="0.3">
      <c r="A1186" s="1" t="str">
        <f t="shared" si="36"/>
        <v>2018|Total - New Zealand by regional council|Median ($) - total household income</v>
      </c>
      <c r="B1186" t="s">
        <v>18</v>
      </c>
      <c r="C1186" t="s">
        <v>19</v>
      </c>
      <c r="D1186" t="s">
        <v>20</v>
      </c>
      <c r="E1186" t="s">
        <v>21</v>
      </c>
      <c r="F1186">
        <v>2018</v>
      </c>
      <c r="G1186">
        <v>2018</v>
      </c>
      <c r="H1186">
        <v>9999</v>
      </c>
      <c r="I1186" t="s">
        <v>38</v>
      </c>
      <c r="J1186">
        <v>99</v>
      </c>
      <c r="K1186" t="s">
        <v>23</v>
      </c>
      <c r="L1186" t="s">
        <v>56</v>
      </c>
      <c r="M1186" t="s">
        <v>57</v>
      </c>
      <c r="N1186">
        <v>2</v>
      </c>
      <c r="O1186" t="s">
        <v>28</v>
      </c>
      <c r="P1186">
        <v>58200</v>
      </c>
      <c r="T1186" s="3" t="str">
        <f t="shared" si="37"/>
        <v>.</v>
      </c>
      <c r="U1186" s="3" t="str">
        <f>IF(AND(R1186&lt;&gt;"_U",N1186&lt;&gt;9999,N1186&lt;&gt;999,L1186&lt;&gt;"Median"),IFERROR(VLOOKUP(A1186,'Region Total'!A:P,16,0),"."),".")</f>
        <v>.</v>
      </c>
    </row>
    <row r="1187" spans="1:21" x14ac:dyDescent="0.3">
      <c r="A1187" s="1" t="str">
        <f t="shared" si="36"/>
        <v>2018|Total - New Zealand by regional council|Median ($) - total household income</v>
      </c>
      <c r="B1187" t="s">
        <v>18</v>
      </c>
      <c r="C1187" t="s">
        <v>19</v>
      </c>
      <c r="D1187" t="s">
        <v>20</v>
      </c>
      <c r="E1187" t="s">
        <v>21</v>
      </c>
      <c r="F1187">
        <v>2018</v>
      </c>
      <c r="G1187">
        <v>2018</v>
      </c>
      <c r="H1187">
        <v>9999</v>
      </c>
      <c r="I1187" t="s">
        <v>38</v>
      </c>
      <c r="J1187">
        <v>99</v>
      </c>
      <c r="K1187" t="s">
        <v>23</v>
      </c>
      <c r="L1187" t="s">
        <v>56</v>
      </c>
      <c r="M1187" t="s">
        <v>57</v>
      </c>
      <c r="N1187">
        <v>7777</v>
      </c>
      <c r="O1187" t="s">
        <v>37</v>
      </c>
      <c r="P1187">
        <v>75700</v>
      </c>
      <c r="T1187" s="3" t="str">
        <f t="shared" si="37"/>
        <v>.</v>
      </c>
      <c r="U1187" s="3" t="str">
        <f>IF(AND(R1187&lt;&gt;"_U",N1187&lt;&gt;9999,N1187&lt;&gt;999,L1187&lt;&gt;"Median"),IFERROR(VLOOKUP(A1187,'Region Total'!A:P,16,0),"."),".")</f>
        <v>.</v>
      </c>
    </row>
    <row r="1188" spans="1:21" x14ac:dyDescent="0.3">
      <c r="A1188" s="1" t="str">
        <f t="shared" si="36"/>
        <v>2018|Total - New Zealand by regional council|Median ($) - total household income</v>
      </c>
      <c r="B1188" t="s">
        <v>18</v>
      </c>
      <c r="C1188" t="s">
        <v>19</v>
      </c>
      <c r="D1188" t="s">
        <v>20</v>
      </c>
      <c r="E1188" t="s">
        <v>21</v>
      </c>
      <c r="F1188">
        <v>2018</v>
      </c>
      <c r="G1188">
        <v>2018</v>
      </c>
      <c r="H1188">
        <v>9999</v>
      </c>
      <c r="I1188" t="s">
        <v>38</v>
      </c>
      <c r="J1188">
        <v>99</v>
      </c>
      <c r="K1188" t="s">
        <v>23</v>
      </c>
      <c r="L1188" t="s">
        <v>56</v>
      </c>
      <c r="M1188" t="s">
        <v>57</v>
      </c>
      <c r="N1188">
        <v>1</v>
      </c>
      <c r="O1188" t="s">
        <v>33</v>
      </c>
      <c r="P1188">
        <v>85300</v>
      </c>
      <c r="T1188" s="3" t="str">
        <f t="shared" si="37"/>
        <v>.</v>
      </c>
      <c r="U1188" s="3" t="str">
        <f>IF(AND(R1188&lt;&gt;"_U",N1188&lt;&gt;9999,N1188&lt;&gt;999,L1188&lt;&gt;"Median"),IFERROR(VLOOKUP(A1188,'Region Total'!A:P,16,0),"."),".")</f>
        <v>.</v>
      </c>
    </row>
    <row r="1189" spans="1:21" x14ac:dyDescent="0.3">
      <c r="A1189" s="1" t="str">
        <f t="shared" si="36"/>
        <v>2018|Total - New Zealand by regional council|Median ($) - total household income</v>
      </c>
      <c r="B1189" t="s">
        <v>18</v>
      </c>
      <c r="C1189" t="s">
        <v>19</v>
      </c>
      <c r="D1189" t="s">
        <v>20</v>
      </c>
      <c r="E1189" t="s">
        <v>21</v>
      </c>
      <c r="F1189">
        <v>2018</v>
      </c>
      <c r="G1189">
        <v>2018</v>
      </c>
      <c r="H1189">
        <v>9999</v>
      </c>
      <c r="I1189" t="s">
        <v>38</v>
      </c>
      <c r="J1189">
        <v>99</v>
      </c>
      <c r="K1189" t="s">
        <v>23</v>
      </c>
      <c r="L1189" t="s">
        <v>56</v>
      </c>
      <c r="M1189" t="s">
        <v>57</v>
      </c>
      <c r="N1189">
        <v>3</v>
      </c>
      <c r="O1189" t="s">
        <v>25</v>
      </c>
      <c r="P1189">
        <v>96200</v>
      </c>
      <c r="T1189" s="3" t="str">
        <f t="shared" si="37"/>
        <v>.</v>
      </c>
      <c r="U1189" s="3" t="str">
        <f>IF(AND(R1189&lt;&gt;"_U",N1189&lt;&gt;9999,N1189&lt;&gt;999,L1189&lt;&gt;"Median"),IFERROR(VLOOKUP(A1189,'Region Total'!A:P,16,0),"."),".")</f>
        <v>.</v>
      </c>
    </row>
    <row r="1190" spans="1:21" x14ac:dyDescent="0.3">
      <c r="A1190" s="1" t="str">
        <f t="shared" si="36"/>
        <v>2023|Northland Region|$20,000 or less</v>
      </c>
      <c r="B1190" t="s">
        <v>18</v>
      </c>
      <c r="C1190" t="s">
        <v>19</v>
      </c>
      <c r="D1190" t="s">
        <v>20</v>
      </c>
      <c r="E1190" t="s">
        <v>21</v>
      </c>
      <c r="F1190">
        <v>2023</v>
      </c>
      <c r="G1190">
        <v>2023</v>
      </c>
      <c r="H1190">
        <v>1</v>
      </c>
      <c r="I1190" t="s">
        <v>34</v>
      </c>
      <c r="J1190">
        <v>99</v>
      </c>
      <c r="K1190" t="s">
        <v>23</v>
      </c>
      <c r="L1190">
        <v>1</v>
      </c>
      <c r="M1190" t="s">
        <v>39</v>
      </c>
      <c r="N1190">
        <v>2</v>
      </c>
      <c r="O1190" t="s">
        <v>28</v>
      </c>
      <c r="P1190">
        <v>2088</v>
      </c>
      <c r="T1190" s="3">
        <f t="shared" si="37"/>
        <v>41.11</v>
      </c>
      <c r="U1190" s="3">
        <f>IF(AND(R1190&lt;&gt;"_U",N1190&lt;&gt;9999,N1190&lt;&gt;999,L1190&lt;&gt;"Median"),IFERROR(VLOOKUP(A1190,'Region Total'!A:P,16,0),"."),".")</f>
        <v>5079</v>
      </c>
    </row>
    <row r="1191" spans="1:21" x14ac:dyDescent="0.3">
      <c r="A1191" s="1" t="str">
        <f t="shared" si="36"/>
        <v>2023|Northland Region|$20,000 or less</v>
      </c>
      <c r="B1191" t="s">
        <v>18</v>
      </c>
      <c r="C1191" t="s">
        <v>19</v>
      </c>
      <c r="D1191" t="s">
        <v>20</v>
      </c>
      <c r="E1191" t="s">
        <v>21</v>
      </c>
      <c r="F1191">
        <v>2023</v>
      </c>
      <c r="G1191">
        <v>2023</v>
      </c>
      <c r="H1191">
        <v>1</v>
      </c>
      <c r="I1191" t="s">
        <v>34</v>
      </c>
      <c r="J1191">
        <v>99</v>
      </c>
      <c r="K1191" t="s">
        <v>23</v>
      </c>
      <c r="L1191">
        <v>1</v>
      </c>
      <c r="M1191" t="s">
        <v>39</v>
      </c>
      <c r="N1191">
        <v>7777</v>
      </c>
      <c r="O1191" t="s">
        <v>37</v>
      </c>
      <c r="P1191">
        <v>5079</v>
      </c>
      <c r="T1191" s="3">
        <f t="shared" si="37"/>
        <v>100</v>
      </c>
      <c r="U1191" s="3">
        <f>IF(AND(R1191&lt;&gt;"_U",N1191&lt;&gt;9999,N1191&lt;&gt;999,L1191&lt;&gt;"Median"),IFERROR(VLOOKUP(A1191,'Region Total'!A:P,16,0),"."),".")</f>
        <v>5079</v>
      </c>
    </row>
    <row r="1192" spans="1:21" x14ac:dyDescent="0.3">
      <c r="A1192" s="1" t="str">
        <f t="shared" si="36"/>
        <v>2023|Northland Region|$20,000 or less</v>
      </c>
      <c r="B1192" t="s">
        <v>18</v>
      </c>
      <c r="C1192" t="s">
        <v>19</v>
      </c>
      <c r="D1192" t="s">
        <v>20</v>
      </c>
      <c r="E1192" t="s">
        <v>21</v>
      </c>
      <c r="F1192">
        <v>2023</v>
      </c>
      <c r="G1192">
        <v>2023</v>
      </c>
      <c r="H1192">
        <v>1</v>
      </c>
      <c r="I1192" t="s">
        <v>34</v>
      </c>
      <c r="J1192">
        <v>99</v>
      </c>
      <c r="K1192" t="s">
        <v>23</v>
      </c>
      <c r="L1192">
        <v>1</v>
      </c>
      <c r="M1192" t="s">
        <v>39</v>
      </c>
      <c r="N1192">
        <v>3</v>
      </c>
      <c r="O1192" t="s">
        <v>25</v>
      </c>
      <c r="P1192">
        <v>471</v>
      </c>
      <c r="T1192" s="3">
        <f t="shared" si="37"/>
        <v>9.27</v>
      </c>
      <c r="U1192" s="3">
        <f>IF(AND(R1192&lt;&gt;"_U",N1192&lt;&gt;9999,N1192&lt;&gt;999,L1192&lt;&gt;"Median"),IFERROR(VLOOKUP(A1192,'Region Total'!A:P,16,0),"."),".")</f>
        <v>5079</v>
      </c>
    </row>
    <row r="1193" spans="1:21" x14ac:dyDescent="0.3">
      <c r="A1193" s="1" t="str">
        <f t="shared" si="36"/>
        <v>2023|Northland Region|$20,000 or less</v>
      </c>
      <c r="B1193" t="s">
        <v>18</v>
      </c>
      <c r="C1193" t="s">
        <v>19</v>
      </c>
      <c r="D1193" t="s">
        <v>20</v>
      </c>
      <c r="E1193" t="s">
        <v>21</v>
      </c>
      <c r="F1193">
        <v>2023</v>
      </c>
      <c r="G1193">
        <v>2023</v>
      </c>
      <c r="H1193">
        <v>1</v>
      </c>
      <c r="I1193" t="s">
        <v>34</v>
      </c>
      <c r="J1193">
        <v>99</v>
      </c>
      <c r="K1193" t="s">
        <v>23</v>
      </c>
      <c r="L1193">
        <v>1</v>
      </c>
      <c r="M1193" t="s">
        <v>39</v>
      </c>
      <c r="N1193">
        <v>1</v>
      </c>
      <c r="O1193" t="s">
        <v>33</v>
      </c>
      <c r="P1193">
        <v>2523</v>
      </c>
      <c r="T1193" s="3">
        <f t="shared" si="37"/>
        <v>49.68</v>
      </c>
      <c r="U1193" s="3">
        <f>IF(AND(R1193&lt;&gt;"_U",N1193&lt;&gt;9999,N1193&lt;&gt;999,L1193&lt;&gt;"Median"),IFERROR(VLOOKUP(A1193,'Region Total'!A:P,16,0),"."),".")</f>
        <v>5079</v>
      </c>
    </row>
    <row r="1194" spans="1:21" x14ac:dyDescent="0.3">
      <c r="A1194" s="1" t="str">
        <f t="shared" si="36"/>
        <v>2023|Northland Region|$20,000 or less</v>
      </c>
      <c r="B1194" t="s">
        <v>18</v>
      </c>
      <c r="C1194" t="s">
        <v>19</v>
      </c>
      <c r="D1194" t="s">
        <v>20</v>
      </c>
      <c r="E1194" t="s">
        <v>21</v>
      </c>
      <c r="F1194">
        <v>2023</v>
      </c>
      <c r="G1194">
        <v>2023</v>
      </c>
      <c r="H1194">
        <v>1</v>
      </c>
      <c r="I1194" t="s">
        <v>34</v>
      </c>
      <c r="J1194">
        <v>99</v>
      </c>
      <c r="K1194" t="s">
        <v>23</v>
      </c>
      <c r="L1194">
        <v>1</v>
      </c>
      <c r="M1194" t="s">
        <v>39</v>
      </c>
      <c r="N1194">
        <v>999</v>
      </c>
      <c r="O1194" t="s">
        <v>42</v>
      </c>
      <c r="P1194">
        <v>0</v>
      </c>
      <c r="T1194" s="3" t="str">
        <f t="shared" si="37"/>
        <v>.</v>
      </c>
      <c r="U1194" s="3" t="str">
        <f>IF(AND(R1194&lt;&gt;"_U",N1194&lt;&gt;9999,N1194&lt;&gt;999,L1194&lt;&gt;"Median"),IFERROR(VLOOKUP(A1194,'Region Total'!A:P,16,0),"."),".")</f>
        <v>.</v>
      </c>
    </row>
    <row r="1195" spans="1:21" x14ac:dyDescent="0.3">
      <c r="A1195" s="1" t="str">
        <f t="shared" si="36"/>
        <v>2023|Northland Region|$20,000 or less</v>
      </c>
      <c r="B1195" t="s">
        <v>18</v>
      </c>
      <c r="C1195" t="s">
        <v>19</v>
      </c>
      <c r="D1195" t="s">
        <v>20</v>
      </c>
      <c r="E1195" t="s">
        <v>21</v>
      </c>
      <c r="F1195">
        <v>2023</v>
      </c>
      <c r="G1195">
        <v>2023</v>
      </c>
      <c r="H1195">
        <v>1</v>
      </c>
      <c r="I1195" t="s">
        <v>34</v>
      </c>
      <c r="J1195">
        <v>99</v>
      </c>
      <c r="K1195" t="s">
        <v>23</v>
      </c>
      <c r="L1195">
        <v>1</v>
      </c>
      <c r="M1195" t="s">
        <v>39</v>
      </c>
      <c r="N1195">
        <v>9999</v>
      </c>
      <c r="O1195" t="s">
        <v>40</v>
      </c>
      <c r="P1195">
        <v>5079</v>
      </c>
      <c r="T1195" s="3" t="str">
        <f t="shared" si="37"/>
        <v>.</v>
      </c>
      <c r="U1195" s="3" t="str">
        <f>IF(AND(R1195&lt;&gt;"_U",N1195&lt;&gt;9999,N1195&lt;&gt;999,L1195&lt;&gt;"Median"),IFERROR(VLOOKUP(A1195,'Region Total'!A:P,16,0),"."),".")</f>
        <v>.</v>
      </c>
    </row>
    <row r="1196" spans="1:21" x14ac:dyDescent="0.3">
      <c r="A1196" s="1" t="str">
        <f t="shared" si="36"/>
        <v>2023|Northland Region|$20,001-$30,000</v>
      </c>
      <c r="B1196" t="s">
        <v>18</v>
      </c>
      <c r="C1196" t="s">
        <v>19</v>
      </c>
      <c r="D1196" t="s">
        <v>20</v>
      </c>
      <c r="E1196" t="s">
        <v>21</v>
      </c>
      <c r="F1196">
        <v>2023</v>
      </c>
      <c r="G1196">
        <v>2023</v>
      </c>
      <c r="H1196">
        <v>1</v>
      </c>
      <c r="I1196" t="s">
        <v>34</v>
      </c>
      <c r="J1196">
        <v>99</v>
      </c>
      <c r="K1196" t="s">
        <v>23</v>
      </c>
      <c r="L1196">
        <v>2</v>
      </c>
      <c r="M1196" t="s">
        <v>24</v>
      </c>
      <c r="N1196">
        <v>3</v>
      </c>
      <c r="O1196" t="s">
        <v>25</v>
      </c>
      <c r="P1196">
        <v>747</v>
      </c>
      <c r="T1196" s="3">
        <f t="shared" si="37"/>
        <v>10.32</v>
      </c>
      <c r="U1196" s="3">
        <f>IF(AND(R1196&lt;&gt;"_U",N1196&lt;&gt;9999,N1196&lt;&gt;999,L1196&lt;&gt;"Median"),IFERROR(VLOOKUP(A1196,'Region Total'!A:P,16,0),"."),".")</f>
        <v>7236</v>
      </c>
    </row>
    <row r="1197" spans="1:21" x14ac:dyDescent="0.3">
      <c r="A1197" s="1" t="str">
        <f t="shared" si="36"/>
        <v>2023|Northland Region|$20,001-$30,000</v>
      </c>
      <c r="B1197" t="s">
        <v>18</v>
      </c>
      <c r="C1197" t="s">
        <v>19</v>
      </c>
      <c r="D1197" t="s">
        <v>20</v>
      </c>
      <c r="E1197" t="s">
        <v>21</v>
      </c>
      <c r="F1197">
        <v>2023</v>
      </c>
      <c r="G1197">
        <v>2023</v>
      </c>
      <c r="H1197">
        <v>1</v>
      </c>
      <c r="I1197" t="s">
        <v>34</v>
      </c>
      <c r="J1197">
        <v>99</v>
      </c>
      <c r="K1197" t="s">
        <v>23</v>
      </c>
      <c r="L1197">
        <v>2</v>
      </c>
      <c r="M1197" t="s">
        <v>24</v>
      </c>
      <c r="N1197">
        <v>999</v>
      </c>
      <c r="O1197" t="s">
        <v>42</v>
      </c>
      <c r="P1197">
        <v>0</v>
      </c>
      <c r="T1197" s="3" t="str">
        <f t="shared" si="37"/>
        <v>.</v>
      </c>
      <c r="U1197" s="3" t="str">
        <f>IF(AND(R1197&lt;&gt;"_U",N1197&lt;&gt;9999,N1197&lt;&gt;999,L1197&lt;&gt;"Median"),IFERROR(VLOOKUP(A1197,'Region Total'!A:P,16,0),"."),".")</f>
        <v>.</v>
      </c>
    </row>
    <row r="1198" spans="1:21" x14ac:dyDescent="0.3">
      <c r="A1198" s="1" t="str">
        <f t="shared" si="36"/>
        <v>2023|Northland Region|$20,001-$30,000</v>
      </c>
      <c r="B1198" t="s">
        <v>18</v>
      </c>
      <c r="C1198" t="s">
        <v>19</v>
      </c>
      <c r="D1198" t="s">
        <v>20</v>
      </c>
      <c r="E1198" t="s">
        <v>21</v>
      </c>
      <c r="F1198">
        <v>2023</v>
      </c>
      <c r="G1198">
        <v>2023</v>
      </c>
      <c r="H1198">
        <v>1</v>
      </c>
      <c r="I1198" t="s">
        <v>34</v>
      </c>
      <c r="J1198">
        <v>99</v>
      </c>
      <c r="K1198" t="s">
        <v>23</v>
      </c>
      <c r="L1198">
        <v>2</v>
      </c>
      <c r="M1198" t="s">
        <v>24</v>
      </c>
      <c r="N1198">
        <v>1</v>
      </c>
      <c r="O1198" t="s">
        <v>33</v>
      </c>
      <c r="P1198">
        <v>4335</v>
      </c>
      <c r="T1198" s="3">
        <f t="shared" si="37"/>
        <v>59.91</v>
      </c>
      <c r="U1198" s="3">
        <f>IF(AND(R1198&lt;&gt;"_U",N1198&lt;&gt;9999,N1198&lt;&gt;999,L1198&lt;&gt;"Median"),IFERROR(VLOOKUP(A1198,'Region Total'!A:P,16,0),"."),".")</f>
        <v>7236</v>
      </c>
    </row>
    <row r="1199" spans="1:21" x14ac:dyDescent="0.3">
      <c r="A1199" s="1" t="str">
        <f t="shared" si="36"/>
        <v>2023|Northland Region|$20,001-$30,000</v>
      </c>
      <c r="B1199" t="s">
        <v>18</v>
      </c>
      <c r="C1199" t="s">
        <v>19</v>
      </c>
      <c r="D1199" t="s">
        <v>20</v>
      </c>
      <c r="E1199" t="s">
        <v>21</v>
      </c>
      <c r="F1199">
        <v>2023</v>
      </c>
      <c r="G1199">
        <v>2023</v>
      </c>
      <c r="H1199">
        <v>1</v>
      </c>
      <c r="I1199" t="s">
        <v>34</v>
      </c>
      <c r="J1199">
        <v>99</v>
      </c>
      <c r="K1199" t="s">
        <v>23</v>
      </c>
      <c r="L1199">
        <v>2</v>
      </c>
      <c r="M1199" t="s">
        <v>24</v>
      </c>
      <c r="N1199">
        <v>2</v>
      </c>
      <c r="O1199" t="s">
        <v>28</v>
      </c>
      <c r="P1199">
        <v>2154</v>
      </c>
      <c r="T1199" s="3">
        <f t="shared" si="37"/>
        <v>29.77</v>
      </c>
      <c r="U1199" s="3">
        <f>IF(AND(R1199&lt;&gt;"_U",N1199&lt;&gt;9999,N1199&lt;&gt;999,L1199&lt;&gt;"Median"),IFERROR(VLOOKUP(A1199,'Region Total'!A:P,16,0),"."),".")</f>
        <v>7236</v>
      </c>
    </row>
    <row r="1200" spans="1:21" x14ac:dyDescent="0.3">
      <c r="A1200" s="1" t="str">
        <f t="shared" si="36"/>
        <v>2023|Northland Region|$20,001-$30,000</v>
      </c>
      <c r="B1200" t="s">
        <v>18</v>
      </c>
      <c r="C1200" t="s">
        <v>19</v>
      </c>
      <c r="D1200" t="s">
        <v>20</v>
      </c>
      <c r="E1200" t="s">
        <v>21</v>
      </c>
      <c r="F1200">
        <v>2023</v>
      </c>
      <c r="G1200">
        <v>2023</v>
      </c>
      <c r="H1200">
        <v>1</v>
      </c>
      <c r="I1200" t="s">
        <v>34</v>
      </c>
      <c r="J1200">
        <v>99</v>
      </c>
      <c r="K1200" t="s">
        <v>23</v>
      </c>
      <c r="L1200">
        <v>2</v>
      </c>
      <c r="M1200" t="s">
        <v>24</v>
      </c>
      <c r="N1200">
        <v>7777</v>
      </c>
      <c r="O1200" t="s">
        <v>37</v>
      </c>
      <c r="P1200">
        <v>7236</v>
      </c>
      <c r="T1200" s="3">
        <f t="shared" si="37"/>
        <v>100</v>
      </c>
      <c r="U1200" s="3">
        <f>IF(AND(R1200&lt;&gt;"_U",N1200&lt;&gt;9999,N1200&lt;&gt;999,L1200&lt;&gt;"Median"),IFERROR(VLOOKUP(A1200,'Region Total'!A:P,16,0),"."),".")</f>
        <v>7236</v>
      </c>
    </row>
    <row r="1201" spans="1:21" x14ac:dyDescent="0.3">
      <c r="A1201" s="1" t="str">
        <f t="shared" si="36"/>
        <v>2023|Northland Region|$20,001-$30,000</v>
      </c>
      <c r="B1201" t="s">
        <v>18</v>
      </c>
      <c r="C1201" t="s">
        <v>19</v>
      </c>
      <c r="D1201" t="s">
        <v>20</v>
      </c>
      <c r="E1201" t="s">
        <v>21</v>
      </c>
      <c r="F1201">
        <v>2023</v>
      </c>
      <c r="G1201">
        <v>2023</v>
      </c>
      <c r="H1201">
        <v>1</v>
      </c>
      <c r="I1201" t="s">
        <v>34</v>
      </c>
      <c r="J1201">
        <v>99</v>
      </c>
      <c r="K1201" t="s">
        <v>23</v>
      </c>
      <c r="L1201">
        <v>2</v>
      </c>
      <c r="M1201" t="s">
        <v>24</v>
      </c>
      <c r="N1201">
        <v>9999</v>
      </c>
      <c r="O1201" t="s">
        <v>40</v>
      </c>
      <c r="P1201">
        <v>7236</v>
      </c>
      <c r="T1201" s="3" t="str">
        <f t="shared" si="37"/>
        <v>.</v>
      </c>
      <c r="U1201" s="3" t="str">
        <f>IF(AND(R1201&lt;&gt;"_U",N1201&lt;&gt;9999,N1201&lt;&gt;999,L1201&lt;&gt;"Median"),IFERROR(VLOOKUP(A1201,'Region Total'!A:P,16,0),"."),".")</f>
        <v>.</v>
      </c>
    </row>
    <row r="1202" spans="1:21" x14ac:dyDescent="0.3">
      <c r="A1202" s="1" t="str">
        <f t="shared" si="36"/>
        <v>2023|Northland Region|$30,001-$50,000</v>
      </c>
      <c r="B1202" t="s">
        <v>18</v>
      </c>
      <c r="C1202" t="s">
        <v>19</v>
      </c>
      <c r="D1202" t="s">
        <v>20</v>
      </c>
      <c r="E1202" t="s">
        <v>21</v>
      </c>
      <c r="F1202">
        <v>2023</v>
      </c>
      <c r="G1202">
        <v>2023</v>
      </c>
      <c r="H1202">
        <v>1</v>
      </c>
      <c r="I1202" t="s">
        <v>34</v>
      </c>
      <c r="J1202">
        <v>99</v>
      </c>
      <c r="K1202" t="s">
        <v>23</v>
      </c>
      <c r="L1202">
        <v>3</v>
      </c>
      <c r="M1202" t="s">
        <v>45</v>
      </c>
      <c r="N1202">
        <v>1</v>
      </c>
      <c r="O1202" t="s">
        <v>33</v>
      </c>
      <c r="P1202">
        <v>7125</v>
      </c>
      <c r="T1202" s="3">
        <f t="shared" si="37"/>
        <v>61.29</v>
      </c>
      <c r="U1202" s="3">
        <f>IF(AND(R1202&lt;&gt;"_U",N1202&lt;&gt;9999,N1202&lt;&gt;999,L1202&lt;&gt;"Median"),IFERROR(VLOOKUP(A1202,'Region Total'!A:P,16,0),"."),".")</f>
        <v>11625</v>
      </c>
    </row>
    <row r="1203" spans="1:21" x14ac:dyDescent="0.3">
      <c r="A1203" s="1" t="str">
        <f t="shared" si="36"/>
        <v>2023|Northland Region|$30,001-$50,000</v>
      </c>
      <c r="B1203" t="s">
        <v>18</v>
      </c>
      <c r="C1203" t="s">
        <v>19</v>
      </c>
      <c r="D1203" t="s">
        <v>20</v>
      </c>
      <c r="E1203" t="s">
        <v>21</v>
      </c>
      <c r="F1203">
        <v>2023</v>
      </c>
      <c r="G1203">
        <v>2023</v>
      </c>
      <c r="H1203">
        <v>1</v>
      </c>
      <c r="I1203" t="s">
        <v>34</v>
      </c>
      <c r="J1203">
        <v>99</v>
      </c>
      <c r="K1203" t="s">
        <v>23</v>
      </c>
      <c r="L1203">
        <v>3</v>
      </c>
      <c r="M1203" t="s">
        <v>45</v>
      </c>
      <c r="N1203">
        <v>2</v>
      </c>
      <c r="O1203" t="s">
        <v>28</v>
      </c>
      <c r="P1203">
        <v>3204</v>
      </c>
      <c r="T1203" s="3">
        <f t="shared" si="37"/>
        <v>27.56</v>
      </c>
      <c r="U1203" s="3">
        <f>IF(AND(R1203&lt;&gt;"_U",N1203&lt;&gt;9999,N1203&lt;&gt;999,L1203&lt;&gt;"Median"),IFERROR(VLOOKUP(A1203,'Region Total'!A:P,16,0),"."),".")</f>
        <v>11625</v>
      </c>
    </row>
    <row r="1204" spans="1:21" x14ac:dyDescent="0.3">
      <c r="A1204" s="1" t="str">
        <f t="shared" si="36"/>
        <v>2023|Northland Region|$30,001-$50,000</v>
      </c>
      <c r="B1204" t="s">
        <v>18</v>
      </c>
      <c r="C1204" t="s">
        <v>19</v>
      </c>
      <c r="D1204" t="s">
        <v>20</v>
      </c>
      <c r="E1204" t="s">
        <v>21</v>
      </c>
      <c r="F1204">
        <v>2023</v>
      </c>
      <c r="G1204">
        <v>2023</v>
      </c>
      <c r="H1204">
        <v>1</v>
      </c>
      <c r="I1204" t="s">
        <v>34</v>
      </c>
      <c r="J1204">
        <v>99</v>
      </c>
      <c r="K1204" t="s">
        <v>23</v>
      </c>
      <c r="L1204">
        <v>3</v>
      </c>
      <c r="M1204" t="s">
        <v>45</v>
      </c>
      <c r="N1204">
        <v>3</v>
      </c>
      <c r="O1204" t="s">
        <v>25</v>
      </c>
      <c r="P1204">
        <v>1296</v>
      </c>
      <c r="T1204" s="3">
        <f t="shared" si="37"/>
        <v>11.15</v>
      </c>
      <c r="U1204" s="3">
        <f>IF(AND(R1204&lt;&gt;"_U",N1204&lt;&gt;9999,N1204&lt;&gt;999,L1204&lt;&gt;"Median"),IFERROR(VLOOKUP(A1204,'Region Total'!A:P,16,0),"."),".")</f>
        <v>11625</v>
      </c>
    </row>
    <row r="1205" spans="1:21" x14ac:dyDescent="0.3">
      <c r="A1205" s="1" t="str">
        <f t="shared" si="36"/>
        <v>2023|Northland Region|$30,001-$50,000</v>
      </c>
      <c r="B1205" t="s">
        <v>18</v>
      </c>
      <c r="C1205" t="s">
        <v>19</v>
      </c>
      <c r="D1205" t="s">
        <v>20</v>
      </c>
      <c r="E1205" t="s">
        <v>21</v>
      </c>
      <c r="F1205">
        <v>2023</v>
      </c>
      <c r="G1205">
        <v>2023</v>
      </c>
      <c r="H1205">
        <v>1</v>
      </c>
      <c r="I1205" t="s">
        <v>34</v>
      </c>
      <c r="J1205">
        <v>99</v>
      </c>
      <c r="K1205" t="s">
        <v>23</v>
      </c>
      <c r="L1205">
        <v>3</v>
      </c>
      <c r="M1205" t="s">
        <v>45</v>
      </c>
      <c r="N1205">
        <v>999</v>
      </c>
      <c r="O1205" t="s">
        <v>42</v>
      </c>
      <c r="P1205">
        <v>3</v>
      </c>
      <c r="T1205" s="3" t="str">
        <f t="shared" si="37"/>
        <v>.</v>
      </c>
      <c r="U1205" s="3" t="str">
        <f>IF(AND(R1205&lt;&gt;"_U",N1205&lt;&gt;9999,N1205&lt;&gt;999,L1205&lt;&gt;"Median"),IFERROR(VLOOKUP(A1205,'Region Total'!A:P,16,0),"."),".")</f>
        <v>.</v>
      </c>
    </row>
    <row r="1206" spans="1:21" x14ac:dyDescent="0.3">
      <c r="A1206" s="1" t="str">
        <f t="shared" si="36"/>
        <v>2023|Northland Region|$30,001-$50,000</v>
      </c>
      <c r="B1206" t="s">
        <v>18</v>
      </c>
      <c r="C1206" t="s">
        <v>19</v>
      </c>
      <c r="D1206" t="s">
        <v>20</v>
      </c>
      <c r="E1206" t="s">
        <v>21</v>
      </c>
      <c r="F1206">
        <v>2023</v>
      </c>
      <c r="G1206">
        <v>2023</v>
      </c>
      <c r="H1206">
        <v>1</v>
      </c>
      <c r="I1206" t="s">
        <v>34</v>
      </c>
      <c r="J1206">
        <v>99</v>
      </c>
      <c r="K1206" t="s">
        <v>23</v>
      </c>
      <c r="L1206">
        <v>3</v>
      </c>
      <c r="M1206" t="s">
        <v>45</v>
      </c>
      <c r="N1206">
        <v>7777</v>
      </c>
      <c r="O1206" t="s">
        <v>37</v>
      </c>
      <c r="P1206">
        <v>11625</v>
      </c>
      <c r="T1206" s="3">
        <f t="shared" si="37"/>
        <v>100</v>
      </c>
      <c r="U1206" s="3">
        <f>IF(AND(R1206&lt;&gt;"_U",N1206&lt;&gt;9999,N1206&lt;&gt;999,L1206&lt;&gt;"Median"),IFERROR(VLOOKUP(A1206,'Region Total'!A:P,16,0),"."),".")</f>
        <v>11625</v>
      </c>
    </row>
    <row r="1207" spans="1:21" x14ac:dyDescent="0.3">
      <c r="A1207" s="1" t="str">
        <f t="shared" si="36"/>
        <v>2023|Northland Region|$30,001-$50,000</v>
      </c>
      <c r="B1207" t="s">
        <v>18</v>
      </c>
      <c r="C1207" t="s">
        <v>19</v>
      </c>
      <c r="D1207" t="s">
        <v>20</v>
      </c>
      <c r="E1207" t="s">
        <v>21</v>
      </c>
      <c r="F1207">
        <v>2023</v>
      </c>
      <c r="G1207">
        <v>2023</v>
      </c>
      <c r="H1207">
        <v>1</v>
      </c>
      <c r="I1207" t="s">
        <v>34</v>
      </c>
      <c r="J1207">
        <v>99</v>
      </c>
      <c r="K1207" t="s">
        <v>23</v>
      </c>
      <c r="L1207">
        <v>3</v>
      </c>
      <c r="M1207" t="s">
        <v>45</v>
      </c>
      <c r="N1207">
        <v>9999</v>
      </c>
      <c r="O1207" t="s">
        <v>40</v>
      </c>
      <c r="P1207">
        <v>11628</v>
      </c>
      <c r="T1207" s="3" t="str">
        <f t="shared" si="37"/>
        <v>.</v>
      </c>
      <c r="U1207" s="3" t="str">
        <f>IF(AND(R1207&lt;&gt;"_U",N1207&lt;&gt;9999,N1207&lt;&gt;999,L1207&lt;&gt;"Median"),IFERROR(VLOOKUP(A1207,'Region Total'!A:P,16,0),"."),".")</f>
        <v>.</v>
      </c>
    </row>
    <row r="1208" spans="1:21" x14ac:dyDescent="0.3">
      <c r="A1208" s="1" t="str">
        <f t="shared" si="36"/>
        <v>2023|Northland Region|$50,001-$70,000</v>
      </c>
      <c r="B1208" t="s">
        <v>18</v>
      </c>
      <c r="C1208" t="s">
        <v>19</v>
      </c>
      <c r="D1208" t="s">
        <v>20</v>
      </c>
      <c r="E1208" t="s">
        <v>21</v>
      </c>
      <c r="F1208">
        <v>2023</v>
      </c>
      <c r="G1208">
        <v>2023</v>
      </c>
      <c r="H1208">
        <v>1</v>
      </c>
      <c r="I1208" t="s">
        <v>34</v>
      </c>
      <c r="J1208">
        <v>99</v>
      </c>
      <c r="K1208" t="s">
        <v>23</v>
      </c>
      <c r="L1208">
        <v>4</v>
      </c>
      <c r="M1208" t="s">
        <v>36</v>
      </c>
      <c r="N1208">
        <v>1</v>
      </c>
      <c r="O1208" t="s">
        <v>33</v>
      </c>
      <c r="P1208">
        <v>4683</v>
      </c>
      <c r="T1208" s="3">
        <f t="shared" si="37"/>
        <v>58.25</v>
      </c>
      <c r="U1208" s="3">
        <f>IF(AND(R1208&lt;&gt;"_U",N1208&lt;&gt;9999,N1208&lt;&gt;999,L1208&lt;&gt;"Median"),IFERROR(VLOOKUP(A1208,'Region Total'!A:P,16,0),"."),".")</f>
        <v>8040</v>
      </c>
    </row>
    <row r="1209" spans="1:21" x14ac:dyDescent="0.3">
      <c r="A1209" s="1" t="str">
        <f t="shared" si="36"/>
        <v>2023|Northland Region|$50,001-$70,000</v>
      </c>
      <c r="B1209" t="s">
        <v>18</v>
      </c>
      <c r="C1209" t="s">
        <v>19</v>
      </c>
      <c r="D1209" t="s">
        <v>20</v>
      </c>
      <c r="E1209" t="s">
        <v>21</v>
      </c>
      <c r="F1209">
        <v>2023</v>
      </c>
      <c r="G1209">
        <v>2023</v>
      </c>
      <c r="H1209">
        <v>1</v>
      </c>
      <c r="I1209" t="s">
        <v>34</v>
      </c>
      <c r="J1209">
        <v>99</v>
      </c>
      <c r="K1209" t="s">
        <v>23</v>
      </c>
      <c r="L1209">
        <v>4</v>
      </c>
      <c r="M1209" t="s">
        <v>36</v>
      </c>
      <c r="N1209">
        <v>3</v>
      </c>
      <c r="O1209" t="s">
        <v>25</v>
      </c>
      <c r="P1209">
        <v>828</v>
      </c>
      <c r="T1209" s="3">
        <f t="shared" si="37"/>
        <v>10.3</v>
      </c>
      <c r="U1209" s="3">
        <f>IF(AND(R1209&lt;&gt;"_U",N1209&lt;&gt;9999,N1209&lt;&gt;999,L1209&lt;&gt;"Median"),IFERROR(VLOOKUP(A1209,'Region Total'!A:P,16,0),"."),".")</f>
        <v>8040</v>
      </c>
    </row>
    <row r="1210" spans="1:21" x14ac:dyDescent="0.3">
      <c r="A1210" s="1" t="str">
        <f t="shared" si="36"/>
        <v>2023|Northland Region|$50,001-$70,000</v>
      </c>
      <c r="B1210" t="s">
        <v>18</v>
      </c>
      <c r="C1210" t="s">
        <v>19</v>
      </c>
      <c r="D1210" t="s">
        <v>20</v>
      </c>
      <c r="E1210" t="s">
        <v>21</v>
      </c>
      <c r="F1210">
        <v>2023</v>
      </c>
      <c r="G1210">
        <v>2023</v>
      </c>
      <c r="H1210">
        <v>1</v>
      </c>
      <c r="I1210" t="s">
        <v>34</v>
      </c>
      <c r="J1210">
        <v>99</v>
      </c>
      <c r="K1210" t="s">
        <v>23</v>
      </c>
      <c r="L1210">
        <v>4</v>
      </c>
      <c r="M1210" t="s">
        <v>36</v>
      </c>
      <c r="N1210">
        <v>999</v>
      </c>
      <c r="O1210" t="s">
        <v>42</v>
      </c>
      <c r="P1210">
        <v>0</v>
      </c>
      <c r="T1210" s="3" t="str">
        <f t="shared" si="37"/>
        <v>.</v>
      </c>
      <c r="U1210" s="3" t="str">
        <f>IF(AND(R1210&lt;&gt;"_U",N1210&lt;&gt;9999,N1210&lt;&gt;999,L1210&lt;&gt;"Median"),IFERROR(VLOOKUP(A1210,'Region Total'!A:P,16,0),"."),".")</f>
        <v>.</v>
      </c>
    </row>
    <row r="1211" spans="1:21" x14ac:dyDescent="0.3">
      <c r="A1211" s="1" t="str">
        <f t="shared" si="36"/>
        <v>2023|Northland Region|$50,001-$70,000</v>
      </c>
      <c r="B1211" t="s">
        <v>18</v>
      </c>
      <c r="C1211" t="s">
        <v>19</v>
      </c>
      <c r="D1211" t="s">
        <v>20</v>
      </c>
      <c r="E1211" t="s">
        <v>21</v>
      </c>
      <c r="F1211">
        <v>2023</v>
      </c>
      <c r="G1211">
        <v>2023</v>
      </c>
      <c r="H1211">
        <v>1</v>
      </c>
      <c r="I1211" t="s">
        <v>34</v>
      </c>
      <c r="J1211">
        <v>99</v>
      </c>
      <c r="K1211" t="s">
        <v>23</v>
      </c>
      <c r="L1211">
        <v>4</v>
      </c>
      <c r="M1211" t="s">
        <v>36</v>
      </c>
      <c r="N1211">
        <v>7777</v>
      </c>
      <c r="O1211" t="s">
        <v>37</v>
      </c>
      <c r="P1211">
        <v>8040</v>
      </c>
      <c r="T1211" s="3">
        <f t="shared" si="37"/>
        <v>100</v>
      </c>
      <c r="U1211" s="3">
        <f>IF(AND(R1211&lt;&gt;"_U",N1211&lt;&gt;9999,N1211&lt;&gt;999,L1211&lt;&gt;"Median"),IFERROR(VLOOKUP(A1211,'Region Total'!A:P,16,0),"."),".")</f>
        <v>8040</v>
      </c>
    </row>
    <row r="1212" spans="1:21" x14ac:dyDescent="0.3">
      <c r="A1212" s="1" t="str">
        <f t="shared" si="36"/>
        <v>2023|Northland Region|$50,001-$70,000</v>
      </c>
      <c r="B1212" t="s">
        <v>18</v>
      </c>
      <c r="C1212" t="s">
        <v>19</v>
      </c>
      <c r="D1212" t="s">
        <v>20</v>
      </c>
      <c r="E1212" t="s">
        <v>21</v>
      </c>
      <c r="F1212">
        <v>2023</v>
      </c>
      <c r="G1212">
        <v>2023</v>
      </c>
      <c r="H1212">
        <v>1</v>
      </c>
      <c r="I1212" t="s">
        <v>34</v>
      </c>
      <c r="J1212">
        <v>99</v>
      </c>
      <c r="K1212" t="s">
        <v>23</v>
      </c>
      <c r="L1212">
        <v>4</v>
      </c>
      <c r="M1212" t="s">
        <v>36</v>
      </c>
      <c r="N1212">
        <v>2</v>
      </c>
      <c r="O1212" t="s">
        <v>28</v>
      </c>
      <c r="P1212">
        <v>2529</v>
      </c>
      <c r="T1212" s="3">
        <f t="shared" si="37"/>
        <v>31.46</v>
      </c>
      <c r="U1212" s="3">
        <f>IF(AND(R1212&lt;&gt;"_U",N1212&lt;&gt;9999,N1212&lt;&gt;999,L1212&lt;&gt;"Median"),IFERROR(VLOOKUP(A1212,'Region Total'!A:P,16,0),"."),".")</f>
        <v>8040</v>
      </c>
    </row>
    <row r="1213" spans="1:21" x14ac:dyDescent="0.3">
      <c r="A1213" s="1" t="str">
        <f t="shared" si="36"/>
        <v>2023|Northland Region|$50,001-$70,000</v>
      </c>
      <c r="B1213" t="s">
        <v>18</v>
      </c>
      <c r="C1213" t="s">
        <v>19</v>
      </c>
      <c r="D1213" t="s">
        <v>20</v>
      </c>
      <c r="E1213" t="s">
        <v>21</v>
      </c>
      <c r="F1213">
        <v>2023</v>
      </c>
      <c r="G1213">
        <v>2023</v>
      </c>
      <c r="H1213">
        <v>1</v>
      </c>
      <c r="I1213" t="s">
        <v>34</v>
      </c>
      <c r="J1213">
        <v>99</v>
      </c>
      <c r="K1213" t="s">
        <v>23</v>
      </c>
      <c r="L1213">
        <v>4</v>
      </c>
      <c r="M1213" t="s">
        <v>36</v>
      </c>
      <c r="N1213">
        <v>9999</v>
      </c>
      <c r="O1213" t="s">
        <v>40</v>
      </c>
      <c r="P1213">
        <v>8040</v>
      </c>
      <c r="T1213" s="3" t="str">
        <f t="shared" si="37"/>
        <v>.</v>
      </c>
      <c r="U1213" s="3" t="str">
        <f>IF(AND(R1213&lt;&gt;"_U",N1213&lt;&gt;9999,N1213&lt;&gt;999,L1213&lt;&gt;"Median"),IFERROR(VLOOKUP(A1213,'Region Total'!A:P,16,0),"."),".")</f>
        <v>.</v>
      </c>
    </row>
    <row r="1214" spans="1:21" x14ac:dyDescent="0.3">
      <c r="A1214" s="1" t="str">
        <f t="shared" si="36"/>
        <v>2023|Northland Region|$70,001-$100,000</v>
      </c>
      <c r="B1214" t="s">
        <v>18</v>
      </c>
      <c r="C1214" t="s">
        <v>19</v>
      </c>
      <c r="D1214" t="s">
        <v>20</v>
      </c>
      <c r="E1214" t="s">
        <v>21</v>
      </c>
      <c r="F1214">
        <v>2023</v>
      </c>
      <c r="G1214">
        <v>2023</v>
      </c>
      <c r="H1214">
        <v>1</v>
      </c>
      <c r="I1214" t="s">
        <v>34</v>
      </c>
      <c r="J1214">
        <v>99</v>
      </c>
      <c r="K1214" t="s">
        <v>23</v>
      </c>
      <c r="L1214">
        <v>5</v>
      </c>
      <c r="M1214" t="s">
        <v>58</v>
      </c>
      <c r="N1214">
        <v>3</v>
      </c>
      <c r="O1214" t="s">
        <v>25</v>
      </c>
      <c r="P1214">
        <v>960</v>
      </c>
      <c r="T1214" s="3">
        <f t="shared" si="37"/>
        <v>9.56</v>
      </c>
      <c r="U1214" s="3">
        <f>IF(AND(R1214&lt;&gt;"_U",N1214&lt;&gt;9999,N1214&lt;&gt;999,L1214&lt;&gt;"Median"),IFERROR(VLOOKUP(A1214,'Region Total'!A:P,16,0),"."),".")</f>
        <v>10047</v>
      </c>
    </row>
    <row r="1215" spans="1:21" x14ac:dyDescent="0.3">
      <c r="A1215" s="1" t="str">
        <f t="shared" si="36"/>
        <v>2023|Northland Region|$70,001-$100,000</v>
      </c>
      <c r="B1215" t="s">
        <v>18</v>
      </c>
      <c r="C1215" t="s">
        <v>19</v>
      </c>
      <c r="D1215" t="s">
        <v>20</v>
      </c>
      <c r="E1215" t="s">
        <v>21</v>
      </c>
      <c r="F1215">
        <v>2023</v>
      </c>
      <c r="G1215">
        <v>2023</v>
      </c>
      <c r="H1215">
        <v>1</v>
      </c>
      <c r="I1215" t="s">
        <v>34</v>
      </c>
      <c r="J1215">
        <v>99</v>
      </c>
      <c r="K1215" t="s">
        <v>23</v>
      </c>
      <c r="L1215">
        <v>5</v>
      </c>
      <c r="M1215" t="s">
        <v>58</v>
      </c>
      <c r="N1215">
        <v>999</v>
      </c>
      <c r="O1215" t="s">
        <v>42</v>
      </c>
      <c r="P1215">
        <v>0</v>
      </c>
      <c r="T1215" s="3" t="str">
        <f t="shared" si="37"/>
        <v>.</v>
      </c>
      <c r="U1215" s="3" t="str">
        <f>IF(AND(R1215&lt;&gt;"_U",N1215&lt;&gt;9999,N1215&lt;&gt;999,L1215&lt;&gt;"Median"),IFERROR(VLOOKUP(A1215,'Region Total'!A:P,16,0),"."),".")</f>
        <v>.</v>
      </c>
    </row>
    <row r="1216" spans="1:21" x14ac:dyDescent="0.3">
      <c r="A1216" s="1" t="str">
        <f t="shared" si="36"/>
        <v>2023|Northland Region|$70,001-$100,000</v>
      </c>
      <c r="B1216" t="s">
        <v>18</v>
      </c>
      <c r="C1216" t="s">
        <v>19</v>
      </c>
      <c r="D1216" t="s">
        <v>20</v>
      </c>
      <c r="E1216" t="s">
        <v>21</v>
      </c>
      <c r="F1216">
        <v>2023</v>
      </c>
      <c r="G1216">
        <v>2023</v>
      </c>
      <c r="H1216">
        <v>1</v>
      </c>
      <c r="I1216" t="s">
        <v>34</v>
      </c>
      <c r="J1216">
        <v>99</v>
      </c>
      <c r="K1216" t="s">
        <v>23</v>
      </c>
      <c r="L1216">
        <v>5</v>
      </c>
      <c r="M1216" t="s">
        <v>58</v>
      </c>
      <c r="N1216">
        <v>1</v>
      </c>
      <c r="O1216" t="s">
        <v>33</v>
      </c>
      <c r="P1216">
        <v>5997</v>
      </c>
      <c r="T1216" s="3">
        <f t="shared" si="37"/>
        <v>59.69</v>
      </c>
      <c r="U1216" s="3">
        <f>IF(AND(R1216&lt;&gt;"_U",N1216&lt;&gt;9999,N1216&lt;&gt;999,L1216&lt;&gt;"Median"),IFERROR(VLOOKUP(A1216,'Region Total'!A:P,16,0),"."),".")</f>
        <v>10047</v>
      </c>
    </row>
    <row r="1217" spans="1:21" x14ac:dyDescent="0.3">
      <c r="A1217" s="1" t="str">
        <f t="shared" si="36"/>
        <v>2023|Northland Region|$70,001-$100,000</v>
      </c>
      <c r="B1217" t="s">
        <v>18</v>
      </c>
      <c r="C1217" t="s">
        <v>19</v>
      </c>
      <c r="D1217" t="s">
        <v>20</v>
      </c>
      <c r="E1217" t="s">
        <v>21</v>
      </c>
      <c r="F1217">
        <v>2023</v>
      </c>
      <c r="G1217">
        <v>2023</v>
      </c>
      <c r="H1217">
        <v>1</v>
      </c>
      <c r="I1217" t="s">
        <v>34</v>
      </c>
      <c r="J1217">
        <v>99</v>
      </c>
      <c r="K1217" t="s">
        <v>23</v>
      </c>
      <c r="L1217">
        <v>5</v>
      </c>
      <c r="M1217" t="s">
        <v>58</v>
      </c>
      <c r="N1217">
        <v>9999</v>
      </c>
      <c r="O1217" t="s">
        <v>40</v>
      </c>
      <c r="P1217">
        <v>10047</v>
      </c>
      <c r="T1217" s="3" t="str">
        <f t="shared" si="37"/>
        <v>.</v>
      </c>
      <c r="U1217" s="3" t="str">
        <f>IF(AND(R1217&lt;&gt;"_U",N1217&lt;&gt;9999,N1217&lt;&gt;999,L1217&lt;&gt;"Median"),IFERROR(VLOOKUP(A1217,'Region Total'!A:P,16,0),"."),".")</f>
        <v>.</v>
      </c>
    </row>
    <row r="1218" spans="1:21" x14ac:dyDescent="0.3">
      <c r="A1218" s="1" t="str">
        <f t="shared" si="36"/>
        <v>2023|Northland Region|$70,001-$100,000</v>
      </c>
      <c r="B1218" t="s">
        <v>18</v>
      </c>
      <c r="C1218" t="s">
        <v>19</v>
      </c>
      <c r="D1218" t="s">
        <v>20</v>
      </c>
      <c r="E1218" t="s">
        <v>21</v>
      </c>
      <c r="F1218">
        <v>2023</v>
      </c>
      <c r="G1218">
        <v>2023</v>
      </c>
      <c r="H1218">
        <v>1</v>
      </c>
      <c r="I1218" t="s">
        <v>34</v>
      </c>
      <c r="J1218">
        <v>99</v>
      </c>
      <c r="K1218" t="s">
        <v>23</v>
      </c>
      <c r="L1218">
        <v>5</v>
      </c>
      <c r="M1218" t="s">
        <v>58</v>
      </c>
      <c r="N1218">
        <v>2</v>
      </c>
      <c r="O1218" t="s">
        <v>28</v>
      </c>
      <c r="P1218">
        <v>3096</v>
      </c>
      <c r="T1218" s="3">
        <f t="shared" si="37"/>
        <v>30.82</v>
      </c>
      <c r="U1218" s="3">
        <f>IF(AND(R1218&lt;&gt;"_U",N1218&lt;&gt;9999,N1218&lt;&gt;999,L1218&lt;&gt;"Median"),IFERROR(VLOOKUP(A1218,'Region Total'!A:P,16,0),"."),".")</f>
        <v>10047</v>
      </c>
    </row>
    <row r="1219" spans="1:21" x14ac:dyDescent="0.3">
      <c r="A1219" s="1" t="str">
        <f t="shared" ref="A1219:A1282" si="38">G1219&amp;"|"&amp;I1219&amp;"|"&amp;M1219</f>
        <v>2023|Northland Region|$70,001-$100,000</v>
      </c>
      <c r="B1219" t="s">
        <v>18</v>
      </c>
      <c r="C1219" t="s">
        <v>19</v>
      </c>
      <c r="D1219" t="s">
        <v>20</v>
      </c>
      <c r="E1219" t="s">
        <v>21</v>
      </c>
      <c r="F1219">
        <v>2023</v>
      </c>
      <c r="G1219">
        <v>2023</v>
      </c>
      <c r="H1219">
        <v>1</v>
      </c>
      <c r="I1219" t="s">
        <v>34</v>
      </c>
      <c r="J1219">
        <v>99</v>
      </c>
      <c r="K1219" t="s">
        <v>23</v>
      </c>
      <c r="L1219">
        <v>5</v>
      </c>
      <c r="M1219" t="s">
        <v>58</v>
      </c>
      <c r="N1219">
        <v>7777</v>
      </c>
      <c r="O1219" t="s">
        <v>37</v>
      </c>
      <c r="P1219">
        <v>10047</v>
      </c>
      <c r="T1219" s="3">
        <f t="shared" ref="T1219:T1282" si="39">IF(AND(R1219&lt;&gt;"_U",R1219&lt;&gt;"c",N1219&lt;&gt;999,N1219&lt;&gt;9999,L1219&lt;&gt;"Median"),IFERROR((ROUND(P1219/U1219*100,2)),"."),".")</f>
        <v>100</v>
      </c>
      <c r="U1219" s="3">
        <f>IF(AND(R1219&lt;&gt;"_U",N1219&lt;&gt;9999,N1219&lt;&gt;999,L1219&lt;&gt;"Median"),IFERROR(VLOOKUP(A1219,'Region Total'!A:P,16,0),"."),".")</f>
        <v>10047</v>
      </c>
    </row>
    <row r="1220" spans="1:21" x14ac:dyDescent="0.3">
      <c r="A1220" s="1" t="str">
        <f t="shared" si="38"/>
        <v>2023|Northland Region|$100,001-$150,000</v>
      </c>
      <c r="B1220" t="s">
        <v>18</v>
      </c>
      <c r="C1220" t="s">
        <v>19</v>
      </c>
      <c r="D1220" t="s">
        <v>20</v>
      </c>
      <c r="E1220" t="s">
        <v>21</v>
      </c>
      <c r="F1220">
        <v>2023</v>
      </c>
      <c r="G1220">
        <v>2023</v>
      </c>
      <c r="H1220">
        <v>1</v>
      </c>
      <c r="I1220" t="s">
        <v>34</v>
      </c>
      <c r="J1220">
        <v>99</v>
      </c>
      <c r="K1220" t="s">
        <v>23</v>
      </c>
      <c r="L1220">
        <v>6</v>
      </c>
      <c r="M1220" t="s">
        <v>59</v>
      </c>
      <c r="N1220">
        <v>3</v>
      </c>
      <c r="O1220" t="s">
        <v>25</v>
      </c>
      <c r="P1220">
        <v>1263</v>
      </c>
      <c r="T1220" s="3">
        <f t="shared" si="39"/>
        <v>10.08</v>
      </c>
      <c r="U1220" s="3">
        <f>IF(AND(R1220&lt;&gt;"_U",N1220&lt;&gt;9999,N1220&lt;&gt;999,L1220&lt;&gt;"Median"),IFERROR(VLOOKUP(A1220,'Region Total'!A:P,16,0),"."),".")</f>
        <v>12534</v>
      </c>
    </row>
    <row r="1221" spans="1:21" x14ac:dyDescent="0.3">
      <c r="A1221" s="1" t="str">
        <f t="shared" si="38"/>
        <v>2023|Northland Region|$100,001-$150,000</v>
      </c>
      <c r="B1221" t="s">
        <v>18</v>
      </c>
      <c r="C1221" t="s">
        <v>19</v>
      </c>
      <c r="D1221" t="s">
        <v>20</v>
      </c>
      <c r="E1221" t="s">
        <v>21</v>
      </c>
      <c r="F1221">
        <v>2023</v>
      </c>
      <c r="G1221">
        <v>2023</v>
      </c>
      <c r="H1221">
        <v>1</v>
      </c>
      <c r="I1221" t="s">
        <v>34</v>
      </c>
      <c r="J1221">
        <v>99</v>
      </c>
      <c r="K1221" t="s">
        <v>23</v>
      </c>
      <c r="L1221">
        <v>6</v>
      </c>
      <c r="M1221" t="s">
        <v>59</v>
      </c>
      <c r="N1221">
        <v>7777</v>
      </c>
      <c r="O1221" t="s">
        <v>37</v>
      </c>
      <c r="P1221">
        <v>12534</v>
      </c>
      <c r="T1221" s="3">
        <f t="shared" si="39"/>
        <v>100</v>
      </c>
      <c r="U1221" s="3">
        <f>IF(AND(R1221&lt;&gt;"_U",N1221&lt;&gt;9999,N1221&lt;&gt;999,L1221&lt;&gt;"Median"),IFERROR(VLOOKUP(A1221,'Region Total'!A:P,16,0),"."),".")</f>
        <v>12534</v>
      </c>
    </row>
    <row r="1222" spans="1:21" x14ac:dyDescent="0.3">
      <c r="A1222" s="1" t="str">
        <f t="shared" si="38"/>
        <v>2023|Northland Region|$100,001-$150,000</v>
      </c>
      <c r="B1222" t="s">
        <v>18</v>
      </c>
      <c r="C1222" t="s">
        <v>19</v>
      </c>
      <c r="D1222" t="s">
        <v>20</v>
      </c>
      <c r="E1222" t="s">
        <v>21</v>
      </c>
      <c r="F1222">
        <v>2023</v>
      </c>
      <c r="G1222">
        <v>2023</v>
      </c>
      <c r="H1222">
        <v>1</v>
      </c>
      <c r="I1222" t="s">
        <v>34</v>
      </c>
      <c r="J1222">
        <v>99</v>
      </c>
      <c r="K1222" t="s">
        <v>23</v>
      </c>
      <c r="L1222">
        <v>6</v>
      </c>
      <c r="M1222" t="s">
        <v>59</v>
      </c>
      <c r="N1222">
        <v>1</v>
      </c>
      <c r="O1222" t="s">
        <v>33</v>
      </c>
      <c r="P1222">
        <v>7932</v>
      </c>
      <c r="T1222" s="3">
        <f t="shared" si="39"/>
        <v>63.28</v>
      </c>
      <c r="U1222" s="3">
        <f>IF(AND(R1222&lt;&gt;"_U",N1222&lt;&gt;9999,N1222&lt;&gt;999,L1222&lt;&gt;"Median"),IFERROR(VLOOKUP(A1222,'Region Total'!A:P,16,0),"."),".")</f>
        <v>12534</v>
      </c>
    </row>
    <row r="1223" spans="1:21" x14ac:dyDescent="0.3">
      <c r="A1223" s="1" t="str">
        <f t="shared" si="38"/>
        <v>2023|Northland Region|$100,001-$150,000</v>
      </c>
      <c r="B1223" t="s">
        <v>18</v>
      </c>
      <c r="C1223" t="s">
        <v>19</v>
      </c>
      <c r="D1223" t="s">
        <v>20</v>
      </c>
      <c r="E1223" t="s">
        <v>21</v>
      </c>
      <c r="F1223">
        <v>2023</v>
      </c>
      <c r="G1223">
        <v>2023</v>
      </c>
      <c r="H1223">
        <v>1</v>
      </c>
      <c r="I1223" t="s">
        <v>34</v>
      </c>
      <c r="J1223">
        <v>99</v>
      </c>
      <c r="K1223" t="s">
        <v>23</v>
      </c>
      <c r="L1223">
        <v>6</v>
      </c>
      <c r="M1223" t="s">
        <v>59</v>
      </c>
      <c r="N1223">
        <v>9999</v>
      </c>
      <c r="O1223" t="s">
        <v>40</v>
      </c>
      <c r="P1223">
        <v>12534</v>
      </c>
      <c r="T1223" s="3" t="str">
        <f t="shared" si="39"/>
        <v>.</v>
      </c>
      <c r="U1223" s="3" t="str">
        <f>IF(AND(R1223&lt;&gt;"_U",N1223&lt;&gt;9999,N1223&lt;&gt;999,L1223&lt;&gt;"Median"),IFERROR(VLOOKUP(A1223,'Region Total'!A:P,16,0),"."),".")</f>
        <v>.</v>
      </c>
    </row>
    <row r="1224" spans="1:21" x14ac:dyDescent="0.3">
      <c r="A1224" s="1" t="str">
        <f t="shared" si="38"/>
        <v>2023|Northland Region|$100,001-$150,000</v>
      </c>
      <c r="B1224" t="s">
        <v>18</v>
      </c>
      <c r="C1224" t="s">
        <v>19</v>
      </c>
      <c r="D1224" t="s">
        <v>20</v>
      </c>
      <c r="E1224" t="s">
        <v>21</v>
      </c>
      <c r="F1224">
        <v>2023</v>
      </c>
      <c r="G1224">
        <v>2023</v>
      </c>
      <c r="H1224">
        <v>1</v>
      </c>
      <c r="I1224" t="s">
        <v>34</v>
      </c>
      <c r="J1224">
        <v>99</v>
      </c>
      <c r="K1224" t="s">
        <v>23</v>
      </c>
      <c r="L1224">
        <v>6</v>
      </c>
      <c r="M1224" t="s">
        <v>59</v>
      </c>
      <c r="N1224">
        <v>999</v>
      </c>
      <c r="O1224" t="s">
        <v>42</v>
      </c>
      <c r="P1224">
        <v>0</v>
      </c>
      <c r="T1224" s="3" t="str">
        <f t="shared" si="39"/>
        <v>.</v>
      </c>
      <c r="U1224" s="3" t="str">
        <f>IF(AND(R1224&lt;&gt;"_U",N1224&lt;&gt;9999,N1224&lt;&gt;999,L1224&lt;&gt;"Median"),IFERROR(VLOOKUP(A1224,'Region Total'!A:P,16,0),"."),".")</f>
        <v>.</v>
      </c>
    </row>
    <row r="1225" spans="1:21" x14ac:dyDescent="0.3">
      <c r="A1225" s="1" t="str">
        <f t="shared" si="38"/>
        <v>2023|Northland Region|$100,001-$150,000</v>
      </c>
      <c r="B1225" t="s">
        <v>18</v>
      </c>
      <c r="C1225" t="s">
        <v>19</v>
      </c>
      <c r="D1225" t="s">
        <v>20</v>
      </c>
      <c r="E1225" t="s">
        <v>21</v>
      </c>
      <c r="F1225">
        <v>2023</v>
      </c>
      <c r="G1225">
        <v>2023</v>
      </c>
      <c r="H1225">
        <v>1</v>
      </c>
      <c r="I1225" t="s">
        <v>34</v>
      </c>
      <c r="J1225">
        <v>99</v>
      </c>
      <c r="K1225" t="s">
        <v>23</v>
      </c>
      <c r="L1225">
        <v>6</v>
      </c>
      <c r="M1225" t="s">
        <v>59</v>
      </c>
      <c r="N1225">
        <v>2</v>
      </c>
      <c r="O1225" t="s">
        <v>28</v>
      </c>
      <c r="P1225">
        <v>3336</v>
      </c>
      <c r="T1225" s="3">
        <f t="shared" si="39"/>
        <v>26.62</v>
      </c>
      <c r="U1225" s="3">
        <f>IF(AND(R1225&lt;&gt;"_U",N1225&lt;&gt;9999,N1225&lt;&gt;999,L1225&lt;&gt;"Median"),IFERROR(VLOOKUP(A1225,'Region Total'!A:P,16,0),"."),".")</f>
        <v>12534</v>
      </c>
    </row>
    <row r="1226" spans="1:21" x14ac:dyDescent="0.3">
      <c r="A1226" s="1" t="str">
        <f t="shared" si="38"/>
        <v>2023|Northland Region|$150,001-$200,000</v>
      </c>
      <c r="B1226" t="s">
        <v>18</v>
      </c>
      <c r="C1226" t="s">
        <v>19</v>
      </c>
      <c r="D1226" t="s">
        <v>20</v>
      </c>
      <c r="E1226" t="s">
        <v>21</v>
      </c>
      <c r="F1226">
        <v>2023</v>
      </c>
      <c r="G1226">
        <v>2023</v>
      </c>
      <c r="H1226">
        <v>1</v>
      </c>
      <c r="I1226" t="s">
        <v>34</v>
      </c>
      <c r="J1226">
        <v>99</v>
      </c>
      <c r="K1226" t="s">
        <v>23</v>
      </c>
      <c r="L1226">
        <v>7</v>
      </c>
      <c r="M1226" t="s">
        <v>43</v>
      </c>
      <c r="N1226">
        <v>9999</v>
      </c>
      <c r="O1226" t="s">
        <v>40</v>
      </c>
      <c r="P1226">
        <v>6408</v>
      </c>
      <c r="T1226" s="3" t="str">
        <f t="shared" si="39"/>
        <v>.</v>
      </c>
      <c r="U1226" s="3" t="str">
        <f>IF(AND(R1226&lt;&gt;"_U",N1226&lt;&gt;9999,N1226&lt;&gt;999,L1226&lt;&gt;"Median"),IFERROR(VLOOKUP(A1226,'Region Total'!A:P,16,0),"."),".")</f>
        <v>.</v>
      </c>
    </row>
    <row r="1227" spans="1:21" x14ac:dyDescent="0.3">
      <c r="A1227" s="1" t="str">
        <f t="shared" si="38"/>
        <v>2023|Northland Region|$150,001-$200,000</v>
      </c>
      <c r="B1227" t="s">
        <v>18</v>
      </c>
      <c r="C1227" t="s">
        <v>19</v>
      </c>
      <c r="D1227" t="s">
        <v>20</v>
      </c>
      <c r="E1227" t="s">
        <v>21</v>
      </c>
      <c r="F1227">
        <v>2023</v>
      </c>
      <c r="G1227">
        <v>2023</v>
      </c>
      <c r="H1227">
        <v>1</v>
      </c>
      <c r="I1227" t="s">
        <v>34</v>
      </c>
      <c r="J1227">
        <v>99</v>
      </c>
      <c r="K1227" t="s">
        <v>23</v>
      </c>
      <c r="L1227">
        <v>7</v>
      </c>
      <c r="M1227" t="s">
        <v>43</v>
      </c>
      <c r="N1227">
        <v>999</v>
      </c>
      <c r="O1227" t="s">
        <v>42</v>
      </c>
      <c r="P1227">
        <v>0</v>
      </c>
      <c r="T1227" s="3" t="str">
        <f t="shared" si="39"/>
        <v>.</v>
      </c>
      <c r="U1227" s="3" t="str">
        <f>IF(AND(R1227&lt;&gt;"_U",N1227&lt;&gt;9999,N1227&lt;&gt;999,L1227&lt;&gt;"Median"),IFERROR(VLOOKUP(A1227,'Region Total'!A:P,16,0),"."),".")</f>
        <v>.</v>
      </c>
    </row>
    <row r="1228" spans="1:21" x14ac:dyDescent="0.3">
      <c r="A1228" s="1" t="str">
        <f t="shared" si="38"/>
        <v>2023|Northland Region|$150,001-$200,000</v>
      </c>
      <c r="B1228" t="s">
        <v>18</v>
      </c>
      <c r="C1228" t="s">
        <v>19</v>
      </c>
      <c r="D1228" t="s">
        <v>20</v>
      </c>
      <c r="E1228" t="s">
        <v>21</v>
      </c>
      <c r="F1228">
        <v>2023</v>
      </c>
      <c r="G1228">
        <v>2023</v>
      </c>
      <c r="H1228">
        <v>1</v>
      </c>
      <c r="I1228" t="s">
        <v>34</v>
      </c>
      <c r="J1228">
        <v>99</v>
      </c>
      <c r="K1228" t="s">
        <v>23</v>
      </c>
      <c r="L1228">
        <v>7</v>
      </c>
      <c r="M1228" t="s">
        <v>43</v>
      </c>
      <c r="N1228">
        <v>2</v>
      </c>
      <c r="O1228" t="s">
        <v>28</v>
      </c>
      <c r="P1228">
        <v>1290</v>
      </c>
      <c r="T1228" s="3">
        <f t="shared" si="39"/>
        <v>20.13</v>
      </c>
      <c r="U1228" s="3">
        <f>IF(AND(R1228&lt;&gt;"_U",N1228&lt;&gt;9999,N1228&lt;&gt;999,L1228&lt;&gt;"Median"),IFERROR(VLOOKUP(A1228,'Region Total'!A:P,16,0),"."),".")</f>
        <v>6408</v>
      </c>
    </row>
    <row r="1229" spans="1:21" x14ac:dyDescent="0.3">
      <c r="A1229" s="1" t="str">
        <f t="shared" si="38"/>
        <v>2023|Northland Region|$150,001-$200,000</v>
      </c>
      <c r="B1229" t="s">
        <v>18</v>
      </c>
      <c r="C1229" t="s">
        <v>19</v>
      </c>
      <c r="D1229" t="s">
        <v>20</v>
      </c>
      <c r="E1229" t="s">
        <v>21</v>
      </c>
      <c r="F1229">
        <v>2023</v>
      </c>
      <c r="G1229">
        <v>2023</v>
      </c>
      <c r="H1229">
        <v>1</v>
      </c>
      <c r="I1229" t="s">
        <v>34</v>
      </c>
      <c r="J1229">
        <v>99</v>
      </c>
      <c r="K1229" t="s">
        <v>23</v>
      </c>
      <c r="L1229">
        <v>7</v>
      </c>
      <c r="M1229" t="s">
        <v>43</v>
      </c>
      <c r="N1229">
        <v>7777</v>
      </c>
      <c r="O1229" t="s">
        <v>37</v>
      </c>
      <c r="P1229">
        <v>6408</v>
      </c>
      <c r="T1229" s="3">
        <f t="shared" si="39"/>
        <v>100</v>
      </c>
      <c r="U1229" s="3">
        <f>IF(AND(R1229&lt;&gt;"_U",N1229&lt;&gt;9999,N1229&lt;&gt;999,L1229&lt;&gt;"Median"),IFERROR(VLOOKUP(A1229,'Region Total'!A:P,16,0),"."),".")</f>
        <v>6408</v>
      </c>
    </row>
    <row r="1230" spans="1:21" x14ac:dyDescent="0.3">
      <c r="A1230" s="1" t="str">
        <f t="shared" si="38"/>
        <v>2023|Northland Region|$150,001-$200,000</v>
      </c>
      <c r="B1230" t="s">
        <v>18</v>
      </c>
      <c r="C1230" t="s">
        <v>19</v>
      </c>
      <c r="D1230" t="s">
        <v>20</v>
      </c>
      <c r="E1230" t="s">
        <v>21</v>
      </c>
      <c r="F1230">
        <v>2023</v>
      </c>
      <c r="G1230">
        <v>2023</v>
      </c>
      <c r="H1230">
        <v>1</v>
      </c>
      <c r="I1230" t="s">
        <v>34</v>
      </c>
      <c r="J1230">
        <v>99</v>
      </c>
      <c r="K1230" t="s">
        <v>23</v>
      </c>
      <c r="L1230">
        <v>7</v>
      </c>
      <c r="M1230" t="s">
        <v>43</v>
      </c>
      <c r="N1230">
        <v>3</v>
      </c>
      <c r="O1230" t="s">
        <v>25</v>
      </c>
      <c r="P1230">
        <v>744</v>
      </c>
      <c r="T1230" s="3">
        <f t="shared" si="39"/>
        <v>11.61</v>
      </c>
      <c r="U1230" s="3">
        <f>IF(AND(R1230&lt;&gt;"_U",N1230&lt;&gt;9999,N1230&lt;&gt;999,L1230&lt;&gt;"Median"),IFERROR(VLOOKUP(A1230,'Region Total'!A:P,16,0),"."),".")</f>
        <v>6408</v>
      </c>
    </row>
    <row r="1231" spans="1:21" x14ac:dyDescent="0.3">
      <c r="A1231" s="1" t="str">
        <f t="shared" si="38"/>
        <v>2023|Northland Region|$150,001-$200,000</v>
      </c>
      <c r="B1231" t="s">
        <v>18</v>
      </c>
      <c r="C1231" t="s">
        <v>19</v>
      </c>
      <c r="D1231" t="s">
        <v>20</v>
      </c>
      <c r="E1231" t="s">
        <v>21</v>
      </c>
      <c r="F1231">
        <v>2023</v>
      </c>
      <c r="G1231">
        <v>2023</v>
      </c>
      <c r="H1231">
        <v>1</v>
      </c>
      <c r="I1231" t="s">
        <v>34</v>
      </c>
      <c r="J1231">
        <v>99</v>
      </c>
      <c r="K1231" t="s">
        <v>23</v>
      </c>
      <c r="L1231">
        <v>7</v>
      </c>
      <c r="M1231" t="s">
        <v>43</v>
      </c>
      <c r="N1231">
        <v>1</v>
      </c>
      <c r="O1231" t="s">
        <v>33</v>
      </c>
      <c r="P1231">
        <v>4380</v>
      </c>
      <c r="T1231" s="3">
        <f t="shared" si="39"/>
        <v>68.349999999999994</v>
      </c>
      <c r="U1231" s="3">
        <f>IF(AND(R1231&lt;&gt;"_U",N1231&lt;&gt;9999,N1231&lt;&gt;999,L1231&lt;&gt;"Median"),IFERROR(VLOOKUP(A1231,'Region Total'!A:P,16,0),"."),".")</f>
        <v>6408</v>
      </c>
    </row>
    <row r="1232" spans="1:21" x14ac:dyDescent="0.3">
      <c r="A1232" s="1" t="str">
        <f t="shared" si="38"/>
        <v>2023|Northland Region|$200,001 or more</v>
      </c>
      <c r="B1232" t="s">
        <v>18</v>
      </c>
      <c r="C1232" t="s">
        <v>19</v>
      </c>
      <c r="D1232" t="s">
        <v>20</v>
      </c>
      <c r="E1232" t="s">
        <v>21</v>
      </c>
      <c r="F1232">
        <v>2023</v>
      </c>
      <c r="G1232">
        <v>2023</v>
      </c>
      <c r="H1232">
        <v>1</v>
      </c>
      <c r="I1232" t="s">
        <v>34</v>
      </c>
      <c r="J1232">
        <v>99</v>
      </c>
      <c r="K1232" t="s">
        <v>23</v>
      </c>
      <c r="L1232">
        <v>8</v>
      </c>
      <c r="M1232" t="s">
        <v>27</v>
      </c>
      <c r="N1232">
        <v>3</v>
      </c>
      <c r="O1232" t="s">
        <v>25</v>
      </c>
      <c r="P1232">
        <v>1059</v>
      </c>
      <c r="T1232" s="3">
        <f t="shared" si="39"/>
        <v>20.100000000000001</v>
      </c>
      <c r="U1232" s="3">
        <f>IF(AND(R1232&lt;&gt;"_U",N1232&lt;&gt;9999,N1232&lt;&gt;999,L1232&lt;&gt;"Median"),IFERROR(VLOOKUP(A1232,'Region Total'!A:P,16,0),"."),".")</f>
        <v>5268</v>
      </c>
    </row>
    <row r="1233" spans="1:21" x14ac:dyDescent="0.3">
      <c r="A1233" s="1" t="str">
        <f t="shared" si="38"/>
        <v>2023|Northland Region|$200,001 or more</v>
      </c>
      <c r="B1233" t="s">
        <v>18</v>
      </c>
      <c r="C1233" t="s">
        <v>19</v>
      </c>
      <c r="D1233" t="s">
        <v>20</v>
      </c>
      <c r="E1233" t="s">
        <v>21</v>
      </c>
      <c r="F1233">
        <v>2023</v>
      </c>
      <c r="G1233">
        <v>2023</v>
      </c>
      <c r="H1233">
        <v>1</v>
      </c>
      <c r="I1233" t="s">
        <v>34</v>
      </c>
      <c r="J1233">
        <v>99</v>
      </c>
      <c r="K1233" t="s">
        <v>23</v>
      </c>
      <c r="L1233">
        <v>8</v>
      </c>
      <c r="M1233" t="s">
        <v>27</v>
      </c>
      <c r="N1233">
        <v>1</v>
      </c>
      <c r="O1233" t="s">
        <v>33</v>
      </c>
      <c r="P1233">
        <v>3324</v>
      </c>
      <c r="T1233" s="3">
        <f t="shared" si="39"/>
        <v>63.1</v>
      </c>
      <c r="U1233" s="3">
        <f>IF(AND(R1233&lt;&gt;"_U",N1233&lt;&gt;9999,N1233&lt;&gt;999,L1233&lt;&gt;"Median"),IFERROR(VLOOKUP(A1233,'Region Total'!A:P,16,0),"."),".")</f>
        <v>5268</v>
      </c>
    </row>
    <row r="1234" spans="1:21" x14ac:dyDescent="0.3">
      <c r="A1234" s="1" t="str">
        <f t="shared" si="38"/>
        <v>2023|Northland Region|$200,001 or more</v>
      </c>
      <c r="B1234" t="s">
        <v>18</v>
      </c>
      <c r="C1234" t="s">
        <v>19</v>
      </c>
      <c r="D1234" t="s">
        <v>20</v>
      </c>
      <c r="E1234" t="s">
        <v>21</v>
      </c>
      <c r="F1234">
        <v>2023</v>
      </c>
      <c r="G1234">
        <v>2023</v>
      </c>
      <c r="H1234">
        <v>1</v>
      </c>
      <c r="I1234" t="s">
        <v>34</v>
      </c>
      <c r="J1234">
        <v>99</v>
      </c>
      <c r="K1234" t="s">
        <v>23</v>
      </c>
      <c r="L1234">
        <v>8</v>
      </c>
      <c r="M1234" t="s">
        <v>27</v>
      </c>
      <c r="N1234">
        <v>7777</v>
      </c>
      <c r="O1234" t="s">
        <v>37</v>
      </c>
      <c r="P1234">
        <v>5268</v>
      </c>
      <c r="T1234" s="3">
        <f t="shared" si="39"/>
        <v>100</v>
      </c>
      <c r="U1234" s="3">
        <f>IF(AND(R1234&lt;&gt;"_U",N1234&lt;&gt;9999,N1234&lt;&gt;999,L1234&lt;&gt;"Median"),IFERROR(VLOOKUP(A1234,'Region Total'!A:P,16,0),"."),".")</f>
        <v>5268</v>
      </c>
    </row>
    <row r="1235" spans="1:21" x14ac:dyDescent="0.3">
      <c r="A1235" s="1" t="str">
        <f t="shared" si="38"/>
        <v>2023|Northland Region|$200,001 or more</v>
      </c>
      <c r="B1235" t="s">
        <v>18</v>
      </c>
      <c r="C1235" t="s">
        <v>19</v>
      </c>
      <c r="D1235" t="s">
        <v>20</v>
      </c>
      <c r="E1235" t="s">
        <v>21</v>
      </c>
      <c r="F1235">
        <v>2023</v>
      </c>
      <c r="G1235">
        <v>2023</v>
      </c>
      <c r="H1235">
        <v>1</v>
      </c>
      <c r="I1235" t="s">
        <v>34</v>
      </c>
      <c r="J1235">
        <v>99</v>
      </c>
      <c r="K1235" t="s">
        <v>23</v>
      </c>
      <c r="L1235">
        <v>8</v>
      </c>
      <c r="M1235" t="s">
        <v>27</v>
      </c>
      <c r="N1235">
        <v>999</v>
      </c>
      <c r="O1235" t="s">
        <v>42</v>
      </c>
      <c r="P1235">
        <v>0</v>
      </c>
      <c r="T1235" s="3" t="str">
        <f t="shared" si="39"/>
        <v>.</v>
      </c>
      <c r="U1235" s="3" t="str">
        <f>IF(AND(R1235&lt;&gt;"_U",N1235&lt;&gt;9999,N1235&lt;&gt;999,L1235&lt;&gt;"Median"),IFERROR(VLOOKUP(A1235,'Region Total'!A:P,16,0),"."),".")</f>
        <v>.</v>
      </c>
    </row>
    <row r="1236" spans="1:21" x14ac:dyDescent="0.3">
      <c r="A1236" s="1" t="str">
        <f t="shared" si="38"/>
        <v>2023|Northland Region|$200,001 or more</v>
      </c>
      <c r="B1236" t="s">
        <v>18</v>
      </c>
      <c r="C1236" t="s">
        <v>19</v>
      </c>
      <c r="D1236" t="s">
        <v>20</v>
      </c>
      <c r="E1236" t="s">
        <v>21</v>
      </c>
      <c r="F1236">
        <v>2023</v>
      </c>
      <c r="G1236">
        <v>2023</v>
      </c>
      <c r="H1236">
        <v>1</v>
      </c>
      <c r="I1236" t="s">
        <v>34</v>
      </c>
      <c r="J1236">
        <v>99</v>
      </c>
      <c r="K1236" t="s">
        <v>23</v>
      </c>
      <c r="L1236">
        <v>8</v>
      </c>
      <c r="M1236" t="s">
        <v>27</v>
      </c>
      <c r="N1236">
        <v>2</v>
      </c>
      <c r="O1236" t="s">
        <v>28</v>
      </c>
      <c r="P1236">
        <v>882</v>
      </c>
      <c r="T1236" s="3">
        <f t="shared" si="39"/>
        <v>16.739999999999998</v>
      </c>
      <c r="U1236" s="3">
        <f>IF(AND(R1236&lt;&gt;"_U",N1236&lt;&gt;9999,N1236&lt;&gt;999,L1236&lt;&gt;"Median"),IFERROR(VLOOKUP(A1236,'Region Total'!A:P,16,0),"."),".")</f>
        <v>5268</v>
      </c>
    </row>
    <row r="1237" spans="1:21" x14ac:dyDescent="0.3">
      <c r="A1237" s="1" t="str">
        <f t="shared" si="38"/>
        <v>2023|Northland Region|$200,001 or more</v>
      </c>
      <c r="B1237" t="s">
        <v>18</v>
      </c>
      <c r="C1237" t="s">
        <v>19</v>
      </c>
      <c r="D1237" t="s">
        <v>20</v>
      </c>
      <c r="E1237" t="s">
        <v>21</v>
      </c>
      <c r="F1237">
        <v>2023</v>
      </c>
      <c r="G1237">
        <v>2023</v>
      </c>
      <c r="H1237">
        <v>1</v>
      </c>
      <c r="I1237" t="s">
        <v>34</v>
      </c>
      <c r="J1237">
        <v>99</v>
      </c>
      <c r="K1237" t="s">
        <v>23</v>
      </c>
      <c r="L1237">
        <v>8</v>
      </c>
      <c r="M1237" t="s">
        <v>27</v>
      </c>
      <c r="N1237">
        <v>9999</v>
      </c>
      <c r="O1237" t="s">
        <v>40</v>
      </c>
      <c r="P1237">
        <v>5268</v>
      </c>
      <c r="T1237" s="3" t="str">
        <f t="shared" si="39"/>
        <v>.</v>
      </c>
      <c r="U1237" s="3" t="str">
        <f>IF(AND(R1237&lt;&gt;"_U",N1237&lt;&gt;9999,N1237&lt;&gt;999,L1237&lt;&gt;"Median"),IFERROR(VLOOKUP(A1237,'Region Total'!A:P,16,0),"."),".")</f>
        <v>.</v>
      </c>
    </row>
    <row r="1238" spans="1:21" x14ac:dyDescent="0.3">
      <c r="A1238" s="1" t="str">
        <f t="shared" si="38"/>
        <v>2023|Northland Region|Total stated - total household income</v>
      </c>
      <c r="B1238" t="s">
        <v>18</v>
      </c>
      <c r="C1238" t="s">
        <v>19</v>
      </c>
      <c r="D1238" t="s">
        <v>20</v>
      </c>
      <c r="E1238" t="s">
        <v>21</v>
      </c>
      <c r="F1238">
        <v>2023</v>
      </c>
      <c r="G1238">
        <v>2023</v>
      </c>
      <c r="H1238">
        <v>1</v>
      </c>
      <c r="I1238" t="s">
        <v>34</v>
      </c>
      <c r="J1238">
        <v>99</v>
      </c>
      <c r="K1238" t="s">
        <v>23</v>
      </c>
      <c r="L1238">
        <v>77</v>
      </c>
      <c r="M1238" t="s">
        <v>32</v>
      </c>
      <c r="N1238">
        <v>1</v>
      </c>
      <c r="O1238" t="s">
        <v>33</v>
      </c>
      <c r="P1238">
        <v>40296</v>
      </c>
      <c r="T1238" s="3">
        <f t="shared" si="39"/>
        <v>60.83</v>
      </c>
      <c r="U1238" s="3">
        <f>IF(AND(R1238&lt;&gt;"_U",N1238&lt;&gt;9999,N1238&lt;&gt;999,L1238&lt;&gt;"Median"),IFERROR(VLOOKUP(A1238,'Region Total'!A:P,16,0),"."),".")</f>
        <v>66240</v>
      </c>
    </row>
    <row r="1239" spans="1:21" x14ac:dyDescent="0.3">
      <c r="A1239" s="1" t="str">
        <f t="shared" si="38"/>
        <v>2023|Northland Region|Total stated - total household income</v>
      </c>
      <c r="B1239" t="s">
        <v>18</v>
      </c>
      <c r="C1239" t="s">
        <v>19</v>
      </c>
      <c r="D1239" t="s">
        <v>20</v>
      </c>
      <c r="E1239" t="s">
        <v>21</v>
      </c>
      <c r="F1239">
        <v>2023</v>
      </c>
      <c r="G1239">
        <v>2023</v>
      </c>
      <c r="H1239">
        <v>1</v>
      </c>
      <c r="I1239" t="s">
        <v>34</v>
      </c>
      <c r="J1239">
        <v>99</v>
      </c>
      <c r="K1239" t="s">
        <v>23</v>
      </c>
      <c r="L1239">
        <v>77</v>
      </c>
      <c r="M1239" t="s">
        <v>32</v>
      </c>
      <c r="N1239">
        <v>7777</v>
      </c>
      <c r="O1239" t="s">
        <v>37</v>
      </c>
      <c r="P1239">
        <v>66240</v>
      </c>
      <c r="T1239" s="3">
        <f t="shared" si="39"/>
        <v>100</v>
      </c>
      <c r="U1239" s="3">
        <f>IF(AND(R1239&lt;&gt;"_U",N1239&lt;&gt;9999,N1239&lt;&gt;999,L1239&lt;&gt;"Median"),IFERROR(VLOOKUP(A1239,'Region Total'!A:P,16,0),"."),".")</f>
        <v>66240</v>
      </c>
    </row>
    <row r="1240" spans="1:21" x14ac:dyDescent="0.3">
      <c r="A1240" s="1" t="str">
        <f t="shared" si="38"/>
        <v>2023|Northland Region|Total stated - total household income</v>
      </c>
      <c r="B1240" t="s">
        <v>18</v>
      </c>
      <c r="C1240" t="s">
        <v>19</v>
      </c>
      <c r="D1240" t="s">
        <v>20</v>
      </c>
      <c r="E1240" t="s">
        <v>21</v>
      </c>
      <c r="F1240">
        <v>2023</v>
      </c>
      <c r="G1240">
        <v>2023</v>
      </c>
      <c r="H1240">
        <v>1</v>
      </c>
      <c r="I1240" t="s">
        <v>34</v>
      </c>
      <c r="J1240">
        <v>99</v>
      </c>
      <c r="K1240" t="s">
        <v>23</v>
      </c>
      <c r="L1240">
        <v>77</v>
      </c>
      <c r="M1240" t="s">
        <v>32</v>
      </c>
      <c r="N1240">
        <v>999</v>
      </c>
      <c r="O1240" t="s">
        <v>42</v>
      </c>
      <c r="P1240">
        <v>3</v>
      </c>
      <c r="T1240" s="3" t="str">
        <f t="shared" si="39"/>
        <v>.</v>
      </c>
      <c r="U1240" s="3" t="str">
        <f>IF(AND(R1240&lt;&gt;"_U",N1240&lt;&gt;9999,N1240&lt;&gt;999,L1240&lt;&gt;"Median"),IFERROR(VLOOKUP(A1240,'Region Total'!A:P,16,0),"."),".")</f>
        <v>.</v>
      </c>
    </row>
    <row r="1241" spans="1:21" x14ac:dyDescent="0.3">
      <c r="A1241" s="1" t="str">
        <f t="shared" si="38"/>
        <v>2023|Northland Region|Total stated - total household income</v>
      </c>
      <c r="B1241" t="s">
        <v>18</v>
      </c>
      <c r="C1241" t="s">
        <v>19</v>
      </c>
      <c r="D1241" t="s">
        <v>20</v>
      </c>
      <c r="E1241" t="s">
        <v>21</v>
      </c>
      <c r="F1241">
        <v>2023</v>
      </c>
      <c r="G1241">
        <v>2023</v>
      </c>
      <c r="H1241">
        <v>1</v>
      </c>
      <c r="I1241" t="s">
        <v>34</v>
      </c>
      <c r="J1241">
        <v>99</v>
      </c>
      <c r="K1241" t="s">
        <v>23</v>
      </c>
      <c r="L1241">
        <v>77</v>
      </c>
      <c r="M1241" t="s">
        <v>32</v>
      </c>
      <c r="N1241">
        <v>9999</v>
      </c>
      <c r="O1241" t="s">
        <v>40</v>
      </c>
      <c r="P1241">
        <v>66243</v>
      </c>
      <c r="T1241" s="3" t="str">
        <f t="shared" si="39"/>
        <v>.</v>
      </c>
      <c r="U1241" s="3" t="str">
        <f>IF(AND(R1241&lt;&gt;"_U",N1241&lt;&gt;9999,N1241&lt;&gt;999,L1241&lt;&gt;"Median"),IFERROR(VLOOKUP(A1241,'Region Total'!A:P,16,0),"."),".")</f>
        <v>.</v>
      </c>
    </row>
    <row r="1242" spans="1:21" x14ac:dyDescent="0.3">
      <c r="A1242" s="1" t="str">
        <f t="shared" si="38"/>
        <v>2023|Northland Region|Total stated - total household income</v>
      </c>
      <c r="B1242" t="s">
        <v>18</v>
      </c>
      <c r="C1242" t="s">
        <v>19</v>
      </c>
      <c r="D1242" t="s">
        <v>20</v>
      </c>
      <c r="E1242" t="s">
        <v>21</v>
      </c>
      <c r="F1242">
        <v>2023</v>
      </c>
      <c r="G1242">
        <v>2023</v>
      </c>
      <c r="H1242">
        <v>1</v>
      </c>
      <c r="I1242" t="s">
        <v>34</v>
      </c>
      <c r="J1242">
        <v>99</v>
      </c>
      <c r="K1242" t="s">
        <v>23</v>
      </c>
      <c r="L1242">
        <v>77</v>
      </c>
      <c r="M1242" t="s">
        <v>32</v>
      </c>
      <c r="N1242">
        <v>2</v>
      </c>
      <c r="O1242" t="s">
        <v>28</v>
      </c>
      <c r="P1242">
        <v>18579</v>
      </c>
      <c r="T1242" s="3">
        <f t="shared" si="39"/>
        <v>28.05</v>
      </c>
      <c r="U1242" s="3">
        <f>IF(AND(R1242&lt;&gt;"_U",N1242&lt;&gt;9999,N1242&lt;&gt;999,L1242&lt;&gt;"Median"),IFERROR(VLOOKUP(A1242,'Region Total'!A:P,16,0),"."),".")</f>
        <v>66240</v>
      </c>
    </row>
    <row r="1243" spans="1:21" x14ac:dyDescent="0.3">
      <c r="A1243" s="1" t="str">
        <f t="shared" si="38"/>
        <v>2023|Northland Region|Total stated - total household income</v>
      </c>
      <c r="B1243" t="s">
        <v>18</v>
      </c>
      <c r="C1243" t="s">
        <v>19</v>
      </c>
      <c r="D1243" t="s">
        <v>20</v>
      </c>
      <c r="E1243" t="s">
        <v>21</v>
      </c>
      <c r="F1243">
        <v>2023</v>
      </c>
      <c r="G1243">
        <v>2023</v>
      </c>
      <c r="H1243">
        <v>1</v>
      </c>
      <c r="I1243" t="s">
        <v>34</v>
      </c>
      <c r="J1243">
        <v>99</v>
      </c>
      <c r="K1243" t="s">
        <v>23</v>
      </c>
      <c r="L1243">
        <v>77</v>
      </c>
      <c r="M1243" t="s">
        <v>32</v>
      </c>
      <c r="N1243">
        <v>3</v>
      </c>
      <c r="O1243" t="s">
        <v>25</v>
      </c>
      <c r="P1243">
        <v>7365</v>
      </c>
      <c r="T1243" s="3">
        <f t="shared" si="39"/>
        <v>11.12</v>
      </c>
      <c r="U1243" s="3">
        <f>IF(AND(R1243&lt;&gt;"_U",N1243&lt;&gt;9999,N1243&lt;&gt;999,L1243&lt;&gt;"Median"),IFERROR(VLOOKUP(A1243,'Region Total'!A:P,16,0),"."),".")</f>
        <v>66240</v>
      </c>
    </row>
    <row r="1244" spans="1:21" x14ac:dyDescent="0.3">
      <c r="A1244" s="1" t="str">
        <f t="shared" si="38"/>
        <v>2023|Northland Region|Total - total household income</v>
      </c>
      <c r="B1244" t="s">
        <v>18</v>
      </c>
      <c r="C1244" t="s">
        <v>19</v>
      </c>
      <c r="D1244" t="s">
        <v>20</v>
      </c>
      <c r="E1244" t="s">
        <v>21</v>
      </c>
      <c r="F1244">
        <v>2023</v>
      </c>
      <c r="G1244">
        <v>2023</v>
      </c>
      <c r="H1244">
        <v>1</v>
      </c>
      <c r="I1244" t="s">
        <v>34</v>
      </c>
      <c r="J1244">
        <v>99</v>
      </c>
      <c r="K1244" t="s">
        <v>23</v>
      </c>
      <c r="L1244">
        <v>99</v>
      </c>
      <c r="M1244" t="s">
        <v>48</v>
      </c>
      <c r="N1244">
        <v>3</v>
      </c>
      <c r="O1244" t="s">
        <v>25</v>
      </c>
      <c r="P1244">
        <v>7806</v>
      </c>
      <c r="T1244" s="3">
        <f t="shared" si="39"/>
        <v>11.08</v>
      </c>
      <c r="U1244" s="3">
        <f>IF(AND(R1244&lt;&gt;"_U",N1244&lt;&gt;9999,N1244&lt;&gt;999,L1244&lt;&gt;"Median"),IFERROR(VLOOKUP(A1244,'Region Total'!A:P,16,0),"."),".")</f>
        <v>70470</v>
      </c>
    </row>
    <row r="1245" spans="1:21" x14ac:dyDescent="0.3">
      <c r="A1245" s="1" t="str">
        <f t="shared" si="38"/>
        <v>2023|Northland Region|Total - total household income</v>
      </c>
      <c r="B1245" t="s">
        <v>18</v>
      </c>
      <c r="C1245" t="s">
        <v>19</v>
      </c>
      <c r="D1245" t="s">
        <v>20</v>
      </c>
      <c r="E1245" t="s">
        <v>21</v>
      </c>
      <c r="F1245">
        <v>2023</v>
      </c>
      <c r="G1245">
        <v>2023</v>
      </c>
      <c r="H1245">
        <v>1</v>
      </c>
      <c r="I1245" t="s">
        <v>34</v>
      </c>
      <c r="J1245">
        <v>99</v>
      </c>
      <c r="K1245" t="s">
        <v>23</v>
      </c>
      <c r="L1245">
        <v>99</v>
      </c>
      <c r="M1245" t="s">
        <v>48</v>
      </c>
      <c r="N1245">
        <v>2</v>
      </c>
      <c r="O1245" t="s">
        <v>28</v>
      </c>
      <c r="P1245">
        <v>20118</v>
      </c>
      <c r="T1245" s="3">
        <f t="shared" si="39"/>
        <v>28.55</v>
      </c>
      <c r="U1245" s="3">
        <f>IF(AND(R1245&lt;&gt;"_U",N1245&lt;&gt;9999,N1245&lt;&gt;999,L1245&lt;&gt;"Median"),IFERROR(VLOOKUP(A1245,'Region Total'!A:P,16,0),"."),".")</f>
        <v>70470</v>
      </c>
    </row>
    <row r="1246" spans="1:21" x14ac:dyDescent="0.3">
      <c r="A1246" s="1" t="str">
        <f t="shared" si="38"/>
        <v>2023|Northland Region|Total - total household income</v>
      </c>
      <c r="B1246" t="s">
        <v>18</v>
      </c>
      <c r="C1246" t="s">
        <v>19</v>
      </c>
      <c r="D1246" t="s">
        <v>20</v>
      </c>
      <c r="E1246" t="s">
        <v>21</v>
      </c>
      <c r="F1246">
        <v>2023</v>
      </c>
      <c r="G1246">
        <v>2023</v>
      </c>
      <c r="H1246">
        <v>1</v>
      </c>
      <c r="I1246" t="s">
        <v>34</v>
      </c>
      <c r="J1246">
        <v>99</v>
      </c>
      <c r="K1246" t="s">
        <v>23</v>
      </c>
      <c r="L1246">
        <v>99</v>
      </c>
      <c r="M1246" t="s">
        <v>48</v>
      </c>
      <c r="N1246">
        <v>7777</v>
      </c>
      <c r="O1246" t="s">
        <v>37</v>
      </c>
      <c r="P1246">
        <v>70470</v>
      </c>
      <c r="T1246" s="3">
        <f t="shared" si="39"/>
        <v>100</v>
      </c>
      <c r="U1246" s="3">
        <f>IF(AND(R1246&lt;&gt;"_U",N1246&lt;&gt;9999,N1246&lt;&gt;999,L1246&lt;&gt;"Median"),IFERROR(VLOOKUP(A1246,'Region Total'!A:P,16,0),"."),".")</f>
        <v>70470</v>
      </c>
    </row>
    <row r="1247" spans="1:21" x14ac:dyDescent="0.3">
      <c r="A1247" s="1" t="str">
        <f t="shared" si="38"/>
        <v>2023|Northland Region|Total - total household income</v>
      </c>
      <c r="B1247" t="s">
        <v>18</v>
      </c>
      <c r="C1247" t="s">
        <v>19</v>
      </c>
      <c r="D1247" t="s">
        <v>20</v>
      </c>
      <c r="E1247" t="s">
        <v>21</v>
      </c>
      <c r="F1247">
        <v>2023</v>
      </c>
      <c r="G1247">
        <v>2023</v>
      </c>
      <c r="H1247">
        <v>1</v>
      </c>
      <c r="I1247" t="s">
        <v>34</v>
      </c>
      <c r="J1247">
        <v>99</v>
      </c>
      <c r="K1247" t="s">
        <v>23</v>
      </c>
      <c r="L1247">
        <v>99</v>
      </c>
      <c r="M1247" t="s">
        <v>48</v>
      </c>
      <c r="N1247">
        <v>9999</v>
      </c>
      <c r="O1247" t="s">
        <v>40</v>
      </c>
      <c r="P1247">
        <v>70476</v>
      </c>
      <c r="T1247" s="3" t="str">
        <f t="shared" si="39"/>
        <v>.</v>
      </c>
      <c r="U1247" s="3" t="str">
        <f>IF(AND(R1247&lt;&gt;"_U",N1247&lt;&gt;9999,N1247&lt;&gt;999,L1247&lt;&gt;"Median"),IFERROR(VLOOKUP(A1247,'Region Total'!A:P,16,0),"."),".")</f>
        <v>.</v>
      </c>
    </row>
    <row r="1248" spans="1:21" x14ac:dyDescent="0.3">
      <c r="A1248" s="1" t="str">
        <f t="shared" si="38"/>
        <v>2023|Northland Region|Total - total household income</v>
      </c>
      <c r="B1248" t="s">
        <v>18</v>
      </c>
      <c r="C1248" t="s">
        <v>19</v>
      </c>
      <c r="D1248" t="s">
        <v>20</v>
      </c>
      <c r="E1248" t="s">
        <v>21</v>
      </c>
      <c r="F1248">
        <v>2023</v>
      </c>
      <c r="G1248">
        <v>2023</v>
      </c>
      <c r="H1248">
        <v>1</v>
      </c>
      <c r="I1248" t="s">
        <v>34</v>
      </c>
      <c r="J1248">
        <v>99</v>
      </c>
      <c r="K1248" t="s">
        <v>23</v>
      </c>
      <c r="L1248">
        <v>99</v>
      </c>
      <c r="M1248" t="s">
        <v>48</v>
      </c>
      <c r="N1248">
        <v>1</v>
      </c>
      <c r="O1248" t="s">
        <v>33</v>
      </c>
      <c r="P1248">
        <v>42546</v>
      </c>
      <c r="T1248" s="3">
        <f t="shared" si="39"/>
        <v>60.37</v>
      </c>
      <c r="U1248" s="3">
        <f>IF(AND(R1248&lt;&gt;"_U",N1248&lt;&gt;9999,N1248&lt;&gt;999,L1248&lt;&gt;"Median"),IFERROR(VLOOKUP(A1248,'Region Total'!A:P,16,0),"."),".")</f>
        <v>70470</v>
      </c>
    </row>
    <row r="1249" spans="1:21" x14ac:dyDescent="0.3">
      <c r="A1249" s="1" t="str">
        <f t="shared" si="38"/>
        <v>2023|Northland Region|Total - total household income</v>
      </c>
      <c r="B1249" t="s">
        <v>18</v>
      </c>
      <c r="C1249" t="s">
        <v>19</v>
      </c>
      <c r="D1249" t="s">
        <v>20</v>
      </c>
      <c r="E1249" t="s">
        <v>21</v>
      </c>
      <c r="F1249">
        <v>2023</v>
      </c>
      <c r="G1249">
        <v>2023</v>
      </c>
      <c r="H1249">
        <v>1</v>
      </c>
      <c r="I1249" t="s">
        <v>34</v>
      </c>
      <c r="J1249">
        <v>99</v>
      </c>
      <c r="K1249" t="s">
        <v>23</v>
      </c>
      <c r="L1249">
        <v>99</v>
      </c>
      <c r="M1249" t="s">
        <v>48</v>
      </c>
      <c r="N1249">
        <v>999</v>
      </c>
      <c r="O1249" t="s">
        <v>42</v>
      </c>
      <c r="P1249">
        <v>9</v>
      </c>
      <c r="T1249" s="3" t="str">
        <f t="shared" si="39"/>
        <v>.</v>
      </c>
      <c r="U1249" s="3" t="str">
        <f>IF(AND(R1249&lt;&gt;"_U",N1249&lt;&gt;9999,N1249&lt;&gt;999,L1249&lt;&gt;"Median"),IFERROR(VLOOKUP(A1249,'Region Total'!A:P,16,0),"."),".")</f>
        <v>.</v>
      </c>
    </row>
    <row r="1250" spans="1:21" x14ac:dyDescent="0.3">
      <c r="A1250" s="1" t="str">
        <f t="shared" si="38"/>
        <v>2023|Northland Region|Median ($) - total household income</v>
      </c>
      <c r="B1250" t="s">
        <v>18</v>
      </c>
      <c r="C1250" t="s">
        <v>19</v>
      </c>
      <c r="D1250" t="s">
        <v>20</v>
      </c>
      <c r="E1250" t="s">
        <v>21</v>
      </c>
      <c r="F1250">
        <v>2023</v>
      </c>
      <c r="G1250">
        <v>2023</v>
      </c>
      <c r="H1250">
        <v>1</v>
      </c>
      <c r="I1250" t="s">
        <v>34</v>
      </c>
      <c r="J1250">
        <v>99</v>
      </c>
      <c r="K1250" t="s">
        <v>23</v>
      </c>
      <c r="L1250" t="s">
        <v>56</v>
      </c>
      <c r="M1250" t="s">
        <v>57</v>
      </c>
      <c r="N1250">
        <v>7777</v>
      </c>
      <c r="O1250" t="s">
        <v>37</v>
      </c>
      <c r="P1250">
        <v>73400</v>
      </c>
      <c r="T1250" s="3" t="str">
        <f t="shared" si="39"/>
        <v>.</v>
      </c>
      <c r="U1250" s="3" t="str">
        <f>IF(AND(R1250&lt;&gt;"_U",N1250&lt;&gt;9999,N1250&lt;&gt;999,L1250&lt;&gt;"Median"),IFERROR(VLOOKUP(A1250,'Region Total'!A:P,16,0),"."),".")</f>
        <v>.</v>
      </c>
    </row>
    <row r="1251" spans="1:21" x14ac:dyDescent="0.3">
      <c r="A1251" s="1" t="str">
        <f t="shared" si="38"/>
        <v>2023|Northland Region|Median ($) - total household income</v>
      </c>
      <c r="B1251" t="s">
        <v>18</v>
      </c>
      <c r="C1251" t="s">
        <v>19</v>
      </c>
      <c r="D1251" t="s">
        <v>20</v>
      </c>
      <c r="E1251" t="s">
        <v>21</v>
      </c>
      <c r="F1251">
        <v>2023</v>
      </c>
      <c r="G1251">
        <v>2023</v>
      </c>
      <c r="H1251">
        <v>1</v>
      </c>
      <c r="I1251" t="s">
        <v>34</v>
      </c>
      <c r="J1251">
        <v>99</v>
      </c>
      <c r="K1251" t="s">
        <v>23</v>
      </c>
      <c r="L1251" t="s">
        <v>56</v>
      </c>
      <c r="M1251" t="s">
        <v>57</v>
      </c>
      <c r="N1251">
        <v>2</v>
      </c>
      <c r="O1251" t="s">
        <v>28</v>
      </c>
      <c r="P1251">
        <v>64000</v>
      </c>
      <c r="T1251" s="3" t="str">
        <f t="shared" si="39"/>
        <v>.</v>
      </c>
      <c r="U1251" s="3" t="str">
        <f>IF(AND(R1251&lt;&gt;"_U",N1251&lt;&gt;9999,N1251&lt;&gt;999,L1251&lt;&gt;"Median"),IFERROR(VLOOKUP(A1251,'Region Total'!A:P,16,0),"."),".")</f>
        <v>.</v>
      </c>
    </row>
    <row r="1252" spans="1:21" x14ac:dyDescent="0.3">
      <c r="A1252" s="1" t="str">
        <f t="shared" si="38"/>
        <v>2023|Northland Region|Median ($) - total household income</v>
      </c>
      <c r="B1252" t="s">
        <v>18</v>
      </c>
      <c r="C1252" t="s">
        <v>19</v>
      </c>
      <c r="D1252" t="s">
        <v>20</v>
      </c>
      <c r="E1252" t="s">
        <v>21</v>
      </c>
      <c r="F1252">
        <v>2023</v>
      </c>
      <c r="G1252">
        <v>2023</v>
      </c>
      <c r="H1252">
        <v>1</v>
      </c>
      <c r="I1252" t="s">
        <v>34</v>
      </c>
      <c r="J1252">
        <v>99</v>
      </c>
      <c r="K1252" t="s">
        <v>23</v>
      </c>
      <c r="L1252" t="s">
        <v>56</v>
      </c>
      <c r="M1252" t="s">
        <v>57</v>
      </c>
      <c r="N1252">
        <v>9999</v>
      </c>
      <c r="O1252" t="s">
        <v>40</v>
      </c>
      <c r="P1252">
        <v>73400</v>
      </c>
      <c r="T1252" s="3" t="str">
        <f t="shared" si="39"/>
        <v>.</v>
      </c>
      <c r="U1252" s="3" t="str">
        <f>IF(AND(R1252&lt;&gt;"_U",N1252&lt;&gt;9999,N1252&lt;&gt;999,L1252&lt;&gt;"Median"),IFERROR(VLOOKUP(A1252,'Region Total'!A:P,16,0),"."),".")</f>
        <v>.</v>
      </c>
    </row>
    <row r="1253" spans="1:21" x14ac:dyDescent="0.3">
      <c r="A1253" s="1" t="str">
        <f t="shared" si="38"/>
        <v>2023|Northland Region|Median ($) - total household income</v>
      </c>
      <c r="B1253" t="s">
        <v>18</v>
      </c>
      <c r="C1253" t="s">
        <v>19</v>
      </c>
      <c r="D1253" t="s">
        <v>20</v>
      </c>
      <c r="E1253" t="s">
        <v>21</v>
      </c>
      <c r="F1253">
        <v>2023</v>
      </c>
      <c r="G1253">
        <v>2023</v>
      </c>
      <c r="H1253">
        <v>1</v>
      </c>
      <c r="I1253" t="s">
        <v>34</v>
      </c>
      <c r="J1253">
        <v>99</v>
      </c>
      <c r="K1253" t="s">
        <v>23</v>
      </c>
      <c r="L1253" t="s">
        <v>56</v>
      </c>
      <c r="M1253" t="s">
        <v>57</v>
      </c>
      <c r="N1253">
        <v>1</v>
      </c>
      <c r="O1253" t="s">
        <v>33</v>
      </c>
      <c r="P1253">
        <v>77400</v>
      </c>
      <c r="T1253" s="3" t="str">
        <f t="shared" si="39"/>
        <v>.</v>
      </c>
      <c r="U1253" s="3" t="str">
        <f>IF(AND(R1253&lt;&gt;"_U",N1253&lt;&gt;9999,N1253&lt;&gt;999,L1253&lt;&gt;"Median"),IFERROR(VLOOKUP(A1253,'Region Total'!A:P,16,0),"."),".")</f>
        <v>.</v>
      </c>
    </row>
    <row r="1254" spans="1:21" x14ac:dyDescent="0.3">
      <c r="A1254" s="1" t="str">
        <f t="shared" si="38"/>
        <v>2023|Northland Region|Median ($) - total household income</v>
      </c>
      <c r="B1254" t="s">
        <v>18</v>
      </c>
      <c r="C1254" t="s">
        <v>19</v>
      </c>
      <c r="D1254" t="s">
        <v>20</v>
      </c>
      <c r="E1254" t="s">
        <v>21</v>
      </c>
      <c r="F1254">
        <v>2023</v>
      </c>
      <c r="G1254">
        <v>2023</v>
      </c>
      <c r="H1254">
        <v>1</v>
      </c>
      <c r="I1254" t="s">
        <v>34</v>
      </c>
      <c r="J1254">
        <v>99</v>
      </c>
      <c r="K1254" t="s">
        <v>23</v>
      </c>
      <c r="L1254" t="s">
        <v>56</v>
      </c>
      <c r="M1254" t="s">
        <v>57</v>
      </c>
      <c r="N1254">
        <v>999</v>
      </c>
      <c r="O1254" t="s">
        <v>42</v>
      </c>
      <c r="P1254">
        <v>36000</v>
      </c>
      <c r="T1254" s="3" t="str">
        <f t="shared" si="39"/>
        <v>.</v>
      </c>
      <c r="U1254" s="3" t="str">
        <f>IF(AND(R1254&lt;&gt;"_U",N1254&lt;&gt;9999,N1254&lt;&gt;999,L1254&lt;&gt;"Median"),IFERROR(VLOOKUP(A1254,'Region Total'!A:P,16,0),"."),".")</f>
        <v>.</v>
      </c>
    </row>
    <row r="1255" spans="1:21" x14ac:dyDescent="0.3">
      <c r="A1255" s="1" t="str">
        <f t="shared" si="38"/>
        <v>2023|Northland Region|Median ($) - total household income</v>
      </c>
      <c r="B1255" t="s">
        <v>18</v>
      </c>
      <c r="C1255" t="s">
        <v>19</v>
      </c>
      <c r="D1255" t="s">
        <v>20</v>
      </c>
      <c r="E1255" t="s">
        <v>21</v>
      </c>
      <c r="F1255">
        <v>2023</v>
      </c>
      <c r="G1255">
        <v>2023</v>
      </c>
      <c r="H1255">
        <v>1</v>
      </c>
      <c r="I1255" t="s">
        <v>34</v>
      </c>
      <c r="J1255">
        <v>99</v>
      </c>
      <c r="K1255" t="s">
        <v>23</v>
      </c>
      <c r="L1255" t="s">
        <v>56</v>
      </c>
      <c r="M1255" t="s">
        <v>57</v>
      </c>
      <c r="N1255">
        <v>3</v>
      </c>
      <c r="O1255" t="s">
        <v>25</v>
      </c>
      <c r="P1255">
        <v>80700</v>
      </c>
      <c r="T1255" s="3" t="str">
        <f t="shared" si="39"/>
        <v>.</v>
      </c>
      <c r="U1255" s="3" t="str">
        <f>IF(AND(R1255&lt;&gt;"_U",N1255&lt;&gt;9999,N1255&lt;&gt;999,L1255&lt;&gt;"Median"),IFERROR(VLOOKUP(A1255,'Region Total'!A:P,16,0),"."),".")</f>
        <v>.</v>
      </c>
    </row>
    <row r="1256" spans="1:21" x14ac:dyDescent="0.3">
      <c r="A1256" s="1" t="str">
        <f t="shared" si="38"/>
        <v>2023|Auckland Region|$20,000 or less</v>
      </c>
      <c r="B1256" t="s">
        <v>18</v>
      </c>
      <c r="C1256" t="s">
        <v>19</v>
      </c>
      <c r="D1256" t="s">
        <v>20</v>
      </c>
      <c r="E1256" t="s">
        <v>21</v>
      </c>
      <c r="F1256">
        <v>2023</v>
      </c>
      <c r="G1256">
        <v>2023</v>
      </c>
      <c r="H1256">
        <v>2</v>
      </c>
      <c r="I1256" t="s">
        <v>50</v>
      </c>
      <c r="J1256">
        <v>99</v>
      </c>
      <c r="K1256" t="s">
        <v>23</v>
      </c>
      <c r="L1256">
        <v>1</v>
      </c>
      <c r="M1256" t="s">
        <v>39</v>
      </c>
      <c r="N1256">
        <v>7777</v>
      </c>
      <c r="O1256" t="s">
        <v>37</v>
      </c>
      <c r="P1256">
        <v>30852</v>
      </c>
      <c r="T1256" s="3">
        <f t="shared" si="39"/>
        <v>100</v>
      </c>
      <c r="U1256" s="3">
        <f>IF(AND(R1256&lt;&gt;"_U",N1256&lt;&gt;9999,N1256&lt;&gt;999,L1256&lt;&gt;"Median"),IFERROR(VLOOKUP(A1256,'Region Total'!A:P,16,0),"."),".")</f>
        <v>30852</v>
      </c>
    </row>
    <row r="1257" spans="1:21" x14ac:dyDescent="0.3">
      <c r="A1257" s="1" t="str">
        <f t="shared" si="38"/>
        <v>2023|Auckland Region|$20,000 or less</v>
      </c>
      <c r="B1257" t="s">
        <v>18</v>
      </c>
      <c r="C1257" t="s">
        <v>19</v>
      </c>
      <c r="D1257" t="s">
        <v>20</v>
      </c>
      <c r="E1257" t="s">
        <v>21</v>
      </c>
      <c r="F1257">
        <v>2023</v>
      </c>
      <c r="G1257">
        <v>2023</v>
      </c>
      <c r="H1257">
        <v>2</v>
      </c>
      <c r="I1257" t="s">
        <v>50</v>
      </c>
      <c r="J1257">
        <v>99</v>
      </c>
      <c r="K1257" t="s">
        <v>23</v>
      </c>
      <c r="L1257">
        <v>1</v>
      </c>
      <c r="M1257" t="s">
        <v>39</v>
      </c>
      <c r="N1257">
        <v>999</v>
      </c>
      <c r="O1257" t="s">
        <v>42</v>
      </c>
      <c r="P1257">
        <v>30</v>
      </c>
      <c r="T1257" s="3" t="str">
        <f t="shared" si="39"/>
        <v>.</v>
      </c>
      <c r="U1257" s="3" t="str">
        <f>IF(AND(R1257&lt;&gt;"_U",N1257&lt;&gt;9999,N1257&lt;&gt;999,L1257&lt;&gt;"Median"),IFERROR(VLOOKUP(A1257,'Region Total'!A:P,16,0),"."),".")</f>
        <v>.</v>
      </c>
    </row>
    <row r="1258" spans="1:21" x14ac:dyDescent="0.3">
      <c r="A1258" s="1" t="str">
        <f t="shared" si="38"/>
        <v>2023|Auckland Region|$20,000 or less</v>
      </c>
      <c r="B1258" t="s">
        <v>18</v>
      </c>
      <c r="C1258" t="s">
        <v>19</v>
      </c>
      <c r="D1258" t="s">
        <v>20</v>
      </c>
      <c r="E1258" t="s">
        <v>21</v>
      </c>
      <c r="F1258">
        <v>2023</v>
      </c>
      <c r="G1258">
        <v>2023</v>
      </c>
      <c r="H1258">
        <v>2</v>
      </c>
      <c r="I1258" t="s">
        <v>50</v>
      </c>
      <c r="J1258">
        <v>99</v>
      </c>
      <c r="K1258" t="s">
        <v>23</v>
      </c>
      <c r="L1258">
        <v>1</v>
      </c>
      <c r="M1258" t="s">
        <v>39</v>
      </c>
      <c r="N1258">
        <v>1</v>
      </c>
      <c r="O1258" t="s">
        <v>33</v>
      </c>
      <c r="P1258">
        <v>8817</v>
      </c>
      <c r="T1258" s="3">
        <f t="shared" si="39"/>
        <v>28.58</v>
      </c>
      <c r="U1258" s="3">
        <f>IF(AND(R1258&lt;&gt;"_U",N1258&lt;&gt;9999,N1258&lt;&gt;999,L1258&lt;&gt;"Median"),IFERROR(VLOOKUP(A1258,'Region Total'!A:P,16,0),"."),".")</f>
        <v>30852</v>
      </c>
    </row>
    <row r="1259" spans="1:21" x14ac:dyDescent="0.3">
      <c r="A1259" s="1" t="str">
        <f t="shared" si="38"/>
        <v>2023|Auckland Region|$20,000 or less</v>
      </c>
      <c r="B1259" t="s">
        <v>18</v>
      </c>
      <c r="C1259" t="s">
        <v>19</v>
      </c>
      <c r="D1259" t="s">
        <v>20</v>
      </c>
      <c r="E1259" t="s">
        <v>21</v>
      </c>
      <c r="F1259">
        <v>2023</v>
      </c>
      <c r="G1259">
        <v>2023</v>
      </c>
      <c r="H1259">
        <v>2</v>
      </c>
      <c r="I1259" t="s">
        <v>50</v>
      </c>
      <c r="J1259">
        <v>99</v>
      </c>
      <c r="K1259" t="s">
        <v>23</v>
      </c>
      <c r="L1259">
        <v>1</v>
      </c>
      <c r="M1259" t="s">
        <v>39</v>
      </c>
      <c r="N1259">
        <v>2</v>
      </c>
      <c r="O1259" t="s">
        <v>28</v>
      </c>
      <c r="P1259">
        <v>19581</v>
      </c>
      <c r="T1259" s="3">
        <f t="shared" si="39"/>
        <v>63.47</v>
      </c>
      <c r="U1259" s="3">
        <f>IF(AND(R1259&lt;&gt;"_U",N1259&lt;&gt;9999,N1259&lt;&gt;999,L1259&lt;&gt;"Median"),IFERROR(VLOOKUP(A1259,'Region Total'!A:P,16,0),"."),".")</f>
        <v>30852</v>
      </c>
    </row>
    <row r="1260" spans="1:21" x14ac:dyDescent="0.3">
      <c r="A1260" s="1" t="str">
        <f t="shared" si="38"/>
        <v>2023|Auckland Region|$20,000 or less</v>
      </c>
      <c r="B1260" t="s">
        <v>18</v>
      </c>
      <c r="C1260" t="s">
        <v>19</v>
      </c>
      <c r="D1260" t="s">
        <v>20</v>
      </c>
      <c r="E1260" t="s">
        <v>21</v>
      </c>
      <c r="F1260">
        <v>2023</v>
      </c>
      <c r="G1260">
        <v>2023</v>
      </c>
      <c r="H1260">
        <v>2</v>
      </c>
      <c r="I1260" t="s">
        <v>50</v>
      </c>
      <c r="J1260">
        <v>99</v>
      </c>
      <c r="K1260" t="s">
        <v>23</v>
      </c>
      <c r="L1260">
        <v>1</v>
      </c>
      <c r="M1260" t="s">
        <v>39</v>
      </c>
      <c r="N1260">
        <v>3</v>
      </c>
      <c r="O1260" t="s">
        <v>25</v>
      </c>
      <c r="P1260">
        <v>2454</v>
      </c>
      <c r="T1260" s="3">
        <f t="shared" si="39"/>
        <v>7.95</v>
      </c>
      <c r="U1260" s="3">
        <f>IF(AND(R1260&lt;&gt;"_U",N1260&lt;&gt;9999,N1260&lt;&gt;999,L1260&lt;&gt;"Median"),IFERROR(VLOOKUP(A1260,'Region Total'!A:P,16,0),"."),".")</f>
        <v>30852</v>
      </c>
    </row>
    <row r="1261" spans="1:21" x14ac:dyDescent="0.3">
      <c r="A1261" s="1" t="str">
        <f t="shared" si="38"/>
        <v>2023|Auckland Region|$20,000 or less</v>
      </c>
      <c r="B1261" t="s">
        <v>18</v>
      </c>
      <c r="C1261" t="s">
        <v>19</v>
      </c>
      <c r="D1261" t="s">
        <v>20</v>
      </c>
      <c r="E1261" t="s">
        <v>21</v>
      </c>
      <c r="F1261">
        <v>2023</v>
      </c>
      <c r="G1261">
        <v>2023</v>
      </c>
      <c r="H1261">
        <v>2</v>
      </c>
      <c r="I1261" t="s">
        <v>50</v>
      </c>
      <c r="J1261">
        <v>99</v>
      </c>
      <c r="K1261" t="s">
        <v>23</v>
      </c>
      <c r="L1261">
        <v>1</v>
      </c>
      <c r="M1261" t="s">
        <v>39</v>
      </c>
      <c r="N1261">
        <v>9999</v>
      </c>
      <c r="O1261" t="s">
        <v>40</v>
      </c>
      <c r="P1261">
        <v>30882</v>
      </c>
      <c r="T1261" s="3" t="str">
        <f t="shared" si="39"/>
        <v>.</v>
      </c>
      <c r="U1261" s="3" t="str">
        <f>IF(AND(R1261&lt;&gt;"_U",N1261&lt;&gt;9999,N1261&lt;&gt;999,L1261&lt;&gt;"Median"),IFERROR(VLOOKUP(A1261,'Region Total'!A:P,16,0),"."),".")</f>
        <v>.</v>
      </c>
    </row>
    <row r="1262" spans="1:21" x14ac:dyDescent="0.3">
      <c r="A1262" s="1" t="str">
        <f t="shared" si="38"/>
        <v>2023|Auckland Region|$20,001-$30,000</v>
      </c>
      <c r="B1262" t="s">
        <v>18</v>
      </c>
      <c r="C1262" t="s">
        <v>19</v>
      </c>
      <c r="D1262" t="s">
        <v>20</v>
      </c>
      <c r="E1262" t="s">
        <v>21</v>
      </c>
      <c r="F1262">
        <v>2023</v>
      </c>
      <c r="G1262">
        <v>2023</v>
      </c>
      <c r="H1262">
        <v>2</v>
      </c>
      <c r="I1262" t="s">
        <v>50</v>
      </c>
      <c r="J1262">
        <v>99</v>
      </c>
      <c r="K1262" t="s">
        <v>23</v>
      </c>
      <c r="L1262">
        <v>2</v>
      </c>
      <c r="M1262" t="s">
        <v>24</v>
      </c>
      <c r="N1262">
        <v>2</v>
      </c>
      <c r="O1262" t="s">
        <v>28</v>
      </c>
      <c r="P1262">
        <v>13323</v>
      </c>
      <c r="T1262" s="3">
        <f t="shared" si="39"/>
        <v>42.4</v>
      </c>
      <c r="U1262" s="3">
        <f>IF(AND(R1262&lt;&gt;"_U",N1262&lt;&gt;9999,N1262&lt;&gt;999,L1262&lt;&gt;"Median"),IFERROR(VLOOKUP(A1262,'Region Total'!A:P,16,0),"."),".")</f>
        <v>31422</v>
      </c>
    </row>
    <row r="1263" spans="1:21" x14ac:dyDescent="0.3">
      <c r="A1263" s="1" t="str">
        <f t="shared" si="38"/>
        <v>2023|Auckland Region|$20,001-$30,000</v>
      </c>
      <c r="B1263" t="s">
        <v>18</v>
      </c>
      <c r="C1263" t="s">
        <v>19</v>
      </c>
      <c r="D1263" t="s">
        <v>20</v>
      </c>
      <c r="E1263" t="s">
        <v>21</v>
      </c>
      <c r="F1263">
        <v>2023</v>
      </c>
      <c r="G1263">
        <v>2023</v>
      </c>
      <c r="H1263">
        <v>2</v>
      </c>
      <c r="I1263" t="s">
        <v>50</v>
      </c>
      <c r="J1263">
        <v>99</v>
      </c>
      <c r="K1263" t="s">
        <v>23</v>
      </c>
      <c r="L1263">
        <v>2</v>
      </c>
      <c r="M1263" t="s">
        <v>24</v>
      </c>
      <c r="N1263">
        <v>3</v>
      </c>
      <c r="O1263" t="s">
        <v>25</v>
      </c>
      <c r="P1263">
        <v>2856</v>
      </c>
      <c r="T1263" s="3">
        <f t="shared" si="39"/>
        <v>9.09</v>
      </c>
      <c r="U1263" s="3">
        <f>IF(AND(R1263&lt;&gt;"_U",N1263&lt;&gt;9999,N1263&lt;&gt;999,L1263&lt;&gt;"Median"),IFERROR(VLOOKUP(A1263,'Region Total'!A:P,16,0),"."),".")</f>
        <v>31422</v>
      </c>
    </row>
    <row r="1264" spans="1:21" x14ac:dyDescent="0.3">
      <c r="A1264" s="1" t="str">
        <f t="shared" si="38"/>
        <v>2023|Auckland Region|$20,001-$30,000</v>
      </c>
      <c r="B1264" t="s">
        <v>18</v>
      </c>
      <c r="C1264" t="s">
        <v>19</v>
      </c>
      <c r="D1264" t="s">
        <v>20</v>
      </c>
      <c r="E1264" t="s">
        <v>21</v>
      </c>
      <c r="F1264">
        <v>2023</v>
      </c>
      <c r="G1264">
        <v>2023</v>
      </c>
      <c r="H1264">
        <v>2</v>
      </c>
      <c r="I1264" t="s">
        <v>50</v>
      </c>
      <c r="J1264">
        <v>99</v>
      </c>
      <c r="K1264" t="s">
        <v>23</v>
      </c>
      <c r="L1264">
        <v>2</v>
      </c>
      <c r="M1264" t="s">
        <v>24</v>
      </c>
      <c r="N1264">
        <v>999</v>
      </c>
      <c r="O1264" t="s">
        <v>42</v>
      </c>
      <c r="P1264">
        <v>15</v>
      </c>
      <c r="T1264" s="3" t="str">
        <f t="shared" si="39"/>
        <v>.</v>
      </c>
      <c r="U1264" s="3" t="str">
        <f>IF(AND(R1264&lt;&gt;"_U",N1264&lt;&gt;9999,N1264&lt;&gt;999,L1264&lt;&gt;"Median"),IFERROR(VLOOKUP(A1264,'Region Total'!A:P,16,0),"."),".")</f>
        <v>.</v>
      </c>
    </row>
    <row r="1265" spans="1:21" x14ac:dyDescent="0.3">
      <c r="A1265" s="1" t="str">
        <f t="shared" si="38"/>
        <v>2023|Auckland Region|$20,001-$30,000</v>
      </c>
      <c r="B1265" t="s">
        <v>18</v>
      </c>
      <c r="C1265" t="s">
        <v>19</v>
      </c>
      <c r="D1265" t="s">
        <v>20</v>
      </c>
      <c r="E1265" t="s">
        <v>21</v>
      </c>
      <c r="F1265">
        <v>2023</v>
      </c>
      <c r="G1265">
        <v>2023</v>
      </c>
      <c r="H1265">
        <v>2</v>
      </c>
      <c r="I1265" t="s">
        <v>50</v>
      </c>
      <c r="J1265">
        <v>99</v>
      </c>
      <c r="K1265" t="s">
        <v>23</v>
      </c>
      <c r="L1265">
        <v>2</v>
      </c>
      <c r="M1265" t="s">
        <v>24</v>
      </c>
      <c r="N1265">
        <v>9999</v>
      </c>
      <c r="O1265" t="s">
        <v>40</v>
      </c>
      <c r="P1265">
        <v>31437</v>
      </c>
      <c r="T1265" s="3" t="str">
        <f t="shared" si="39"/>
        <v>.</v>
      </c>
      <c r="U1265" s="3" t="str">
        <f>IF(AND(R1265&lt;&gt;"_U",N1265&lt;&gt;9999,N1265&lt;&gt;999,L1265&lt;&gt;"Median"),IFERROR(VLOOKUP(A1265,'Region Total'!A:P,16,0),"."),".")</f>
        <v>.</v>
      </c>
    </row>
    <row r="1266" spans="1:21" x14ac:dyDescent="0.3">
      <c r="A1266" s="1" t="str">
        <f t="shared" si="38"/>
        <v>2023|Auckland Region|$20,001-$30,000</v>
      </c>
      <c r="B1266" t="s">
        <v>18</v>
      </c>
      <c r="C1266" t="s">
        <v>19</v>
      </c>
      <c r="D1266" t="s">
        <v>20</v>
      </c>
      <c r="E1266" t="s">
        <v>21</v>
      </c>
      <c r="F1266">
        <v>2023</v>
      </c>
      <c r="G1266">
        <v>2023</v>
      </c>
      <c r="H1266">
        <v>2</v>
      </c>
      <c r="I1266" t="s">
        <v>50</v>
      </c>
      <c r="J1266">
        <v>99</v>
      </c>
      <c r="K1266" t="s">
        <v>23</v>
      </c>
      <c r="L1266">
        <v>2</v>
      </c>
      <c r="M1266" t="s">
        <v>24</v>
      </c>
      <c r="N1266">
        <v>1</v>
      </c>
      <c r="O1266" t="s">
        <v>33</v>
      </c>
      <c r="P1266">
        <v>15243</v>
      </c>
      <c r="T1266" s="3">
        <f t="shared" si="39"/>
        <v>48.51</v>
      </c>
      <c r="U1266" s="3">
        <f>IF(AND(R1266&lt;&gt;"_U",N1266&lt;&gt;9999,N1266&lt;&gt;999,L1266&lt;&gt;"Median"),IFERROR(VLOOKUP(A1266,'Region Total'!A:P,16,0),"."),".")</f>
        <v>31422</v>
      </c>
    </row>
    <row r="1267" spans="1:21" x14ac:dyDescent="0.3">
      <c r="A1267" s="1" t="str">
        <f t="shared" si="38"/>
        <v>2023|Auckland Region|$20,001-$30,000</v>
      </c>
      <c r="B1267" t="s">
        <v>18</v>
      </c>
      <c r="C1267" t="s">
        <v>19</v>
      </c>
      <c r="D1267" t="s">
        <v>20</v>
      </c>
      <c r="E1267" t="s">
        <v>21</v>
      </c>
      <c r="F1267">
        <v>2023</v>
      </c>
      <c r="G1267">
        <v>2023</v>
      </c>
      <c r="H1267">
        <v>2</v>
      </c>
      <c r="I1267" t="s">
        <v>50</v>
      </c>
      <c r="J1267">
        <v>99</v>
      </c>
      <c r="K1267" t="s">
        <v>23</v>
      </c>
      <c r="L1267">
        <v>2</v>
      </c>
      <c r="M1267" t="s">
        <v>24</v>
      </c>
      <c r="N1267">
        <v>7777</v>
      </c>
      <c r="O1267" t="s">
        <v>37</v>
      </c>
      <c r="P1267">
        <v>31422</v>
      </c>
      <c r="T1267" s="3">
        <f t="shared" si="39"/>
        <v>100</v>
      </c>
      <c r="U1267" s="3">
        <f>IF(AND(R1267&lt;&gt;"_U",N1267&lt;&gt;9999,N1267&lt;&gt;999,L1267&lt;&gt;"Median"),IFERROR(VLOOKUP(A1267,'Region Total'!A:P,16,0),"."),".")</f>
        <v>31422</v>
      </c>
    </row>
    <row r="1268" spans="1:21" x14ac:dyDescent="0.3">
      <c r="A1268" s="1" t="str">
        <f t="shared" si="38"/>
        <v>2023|Auckland Region|$30,001-$50,000</v>
      </c>
      <c r="B1268" t="s">
        <v>18</v>
      </c>
      <c r="C1268" t="s">
        <v>19</v>
      </c>
      <c r="D1268" t="s">
        <v>20</v>
      </c>
      <c r="E1268" t="s">
        <v>21</v>
      </c>
      <c r="F1268">
        <v>2023</v>
      </c>
      <c r="G1268">
        <v>2023</v>
      </c>
      <c r="H1268">
        <v>2</v>
      </c>
      <c r="I1268" t="s">
        <v>50</v>
      </c>
      <c r="J1268">
        <v>99</v>
      </c>
      <c r="K1268" t="s">
        <v>23</v>
      </c>
      <c r="L1268">
        <v>3</v>
      </c>
      <c r="M1268" t="s">
        <v>45</v>
      </c>
      <c r="N1268">
        <v>9999</v>
      </c>
      <c r="O1268" t="s">
        <v>40</v>
      </c>
      <c r="P1268">
        <v>52230</v>
      </c>
      <c r="T1268" s="3" t="str">
        <f t="shared" si="39"/>
        <v>.</v>
      </c>
      <c r="U1268" s="3" t="str">
        <f>IF(AND(R1268&lt;&gt;"_U",N1268&lt;&gt;9999,N1268&lt;&gt;999,L1268&lt;&gt;"Median"),IFERROR(VLOOKUP(A1268,'Region Total'!A:P,16,0),"."),".")</f>
        <v>.</v>
      </c>
    </row>
    <row r="1269" spans="1:21" x14ac:dyDescent="0.3">
      <c r="A1269" s="1" t="str">
        <f t="shared" si="38"/>
        <v>2023|Auckland Region|$30,001-$50,000</v>
      </c>
      <c r="B1269" t="s">
        <v>18</v>
      </c>
      <c r="C1269" t="s">
        <v>19</v>
      </c>
      <c r="D1269" t="s">
        <v>20</v>
      </c>
      <c r="E1269" t="s">
        <v>21</v>
      </c>
      <c r="F1269">
        <v>2023</v>
      </c>
      <c r="G1269">
        <v>2023</v>
      </c>
      <c r="H1269">
        <v>2</v>
      </c>
      <c r="I1269" t="s">
        <v>50</v>
      </c>
      <c r="J1269">
        <v>99</v>
      </c>
      <c r="K1269" t="s">
        <v>23</v>
      </c>
      <c r="L1269">
        <v>3</v>
      </c>
      <c r="M1269" t="s">
        <v>45</v>
      </c>
      <c r="N1269">
        <v>1</v>
      </c>
      <c r="O1269" t="s">
        <v>33</v>
      </c>
      <c r="P1269">
        <v>23964</v>
      </c>
      <c r="T1269" s="3">
        <f t="shared" si="39"/>
        <v>45.89</v>
      </c>
      <c r="U1269" s="3">
        <f>IF(AND(R1269&lt;&gt;"_U",N1269&lt;&gt;9999,N1269&lt;&gt;999,L1269&lt;&gt;"Median"),IFERROR(VLOOKUP(A1269,'Region Total'!A:P,16,0),"."),".")</f>
        <v>52215</v>
      </c>
    </row>
    <row r="1270" spans="1:21" x14ac:dyDescent="0.3">
      <c r="A1270" s="1" t="str">
        <f t="shared" si="38"/>
        <v>2023|Auckland Region|$30,001-$50,000</v>
      </c>
      <c r="B1270" t="s">
        <v>18</v>
      </c>
      <c r="C1270" t="s">
        <v>19</v>
      </c>
      <c r="D1270" t="s">
        <v>20</v>
      </c>
      <c r="E1270" t="s">
        <v>21</v>
      </c>
      <c r="F1270">
        <v>2023</v>
      </c>
      <c r="G1270">
        <v>2023</v>
      </c>
      <c r="H1270">
        <v>2</v>
      </c>
      <c r="I1270" t="s">
        <v>50</v>
      </c>
      <c r="J1270">
        <v>99</v>
      </c>
      <c r="K1270" t="s">
        <v>23</v>
      </c>
      <c r="L1270">
        <v>3</v>
      </c>
      <c r="M1270" t="s">
        <v>45</v>
      </c>
      <c r="N1270">
        <v>3</v>
      </c>
      <c r="O1270" t="s">
        <v>25</v>
      </c>
      <c r="P1270">
        <v>5133</v>
      </c>
      <c r="T1270" s="3">
        <f t="shared" si="39"/>
        <v>9.83</v>
      </c>
      <c r="U1270" s="3">
        <f>IF(AND(R1270&lt;&gt;"_U",N1270&lt;&gt;9999,N1270&lt;&gt;999,L1270&lt;&gt;"Median"),IFERROR(VLOOKUP(A1270,'Region Total'!A:P,16,0),"."),".")</f>
        <v>52215</v>
      </c>
    </row>
    <row r="1271" spans="1:21" x14ac:dyDescent="0.3">
      <c r="A1271" s="1" t="str">
        <f t="shared" si="38"/>
        <v>2023|Auckland Region|$30,001-$50,000</v>
      </c>
      <c r="B1271" t="s">
        <v>18</v>
      </c>
      <c r="C1271" t="s">
        <v>19</v>
      </c>
      <c r="D1271" t="s">
        <v>20</v>
      </c>
      <c r="E1271" t="s">
        <v>21</v>
      </c>
      <c r="F1271">
        <v>2023</v>
      </c>
      <c r="G1271">
        <v>2023</v>
      </c>
      <c r="H1271">
        <v>2</v>
      </c>
      <c r="I1271" t="s">
        <v>50</v>
      </c>
      <c r="J1271">
        <v>99</v>
      </c>
      <c r="K1271" t="s">
        <v>23</v>
      </c>
      <c r="L1271">
        <v>3</v>
      </c>
      <c r="M1271" t="s">
        <v>45</v>
      </c>
      <c r="N1271">
        <v>2</v>
      </c>
      <c r="O1271" t="s">
        <v>28</v>
      </c>
      <c r="P1271">
        <v>23118</v>
      </c>
      <c r="T1271" s="3">
        <f t="shared" si="39"/>
        <v>44.27</v>
      </c>
      <c r="U1271" s="3">
        <f>IF(AND(R1271&lt;&gt;"_U",N1271&lt;&gt;9999,N1271&lt;&gt;999,L1271&lt;&gt;"Median"),IFERROR(VLOOKUP(A1271,'Region Total'!A:P,16,0),"."),".")</f>
        <v>52215</v>
      </c>
    </row>
    <row r="1272" spans="1:21" x14ac:dyDescent="0.3">
      <c r="A1272" s="1" t="str">
        <f t="shared" si="38"/>
        <v>2023|Auckland Region|$30,001-$50,000</v>
      </c>
      <c r="B1272" t="s">
        <v>18</v>
      </c>
      <c r="C1272" t="s">
        <v>19</v>
      </c>
      <c r="D1272" t="s">
        <v>20</v>
      </c>
      <c r="E1272" t="s">
        <v>21</v>
      </c>
      <c r="F1272">
        <v>2023</v>
      </c>
      <c r="G1272">
        <v>2023</v>
      </c>
      <c r="H1272">
        <v>2</v>
      </c>
      <c r="I1272" t="s">
        <v>50</v>
      </c>
      <c r="J1272">
        <v>99</v>
      </c>
      <c r="K1272" t="s">
        <v>23</v>
      </c>
      <c r="L1272">
        <v>3</v>
      </c>
      <c r="M1272" t="s">
        <v>45</v>
      </c>
      <c r="N1272">
        <v>7777</v>
      </c>
      <c r="O1272" t="s">
        <v>37</v>
      </c>
      <c r="P1272">
        <v>52215</v>
      </c>
      <c r="T1272" s="3">
        <f t="shared" si="39"/>
        <v>100</v>
      </c>
      <c r="U1272" s="3">
        <f>IF(AND(R1272&lt;&gt;"_U",N1272&lt;&gt;9999,N1272&lt;&gt;999,L1272&lt;&gt;"Median"),IFERROR(VLOOKUP(A1272,'Region Total'!A:P,16,0),"."),".")</f>
        <v>52215</v>
      </c>
    </row>
    <row r="1273" spans="1:21" x14ac:dyDescent="0.3">
      <c r="A1273" s="1" t="str">
        <f t="shared" si="38"/>
        <v>2023|Auckland Region|$30,001-$50,000</v>
      </c>
      <c r="B1273" t="s">
        <v>18</v>
      </c>
      <c r="C1273" t="s">
        <v>19</v>
      </c>
      <c r="D1273" t="s">
        <v>20</v>
      </c>
      <c r="E1273" t="s">
        <v>21</v>
      </c>
      <c r="F1273">
        <v>2023</v>
      </c>
      <c r="G1273">
        <v>2023</v>
      </c>
      <c r="H1273">
        <v>2</v>
      </c>
      <c r="I1273" t="s">
        <v>50</v>
      </c>
      <c r="J1273">
        <v>99</v>
      </c>
      <c r="K1273" t="s">
        <v>23</v>
      </c>
      <c r="L1273">
        <v>3</v>
      </c>
      <c r="M1273" t="s">
        <v>45</v>
      </c>
      <c r="N1273">
        <v>999</v>
      </c>
      <c r="O1273" t="s">
        <v>42</v>
      </c>
      <c r="P1273">
        <v>15</v>
      </c>
      <c r="T1273" s="3" t="str">
        <f t="shared" si="39"/>
        <v>.</v>
      </c>
      <c r="U1273" s="3" t="str">
        <f>IF(AND(R1273&lt;&gt;"_U",N1273&lt;&gt;9999,N1273&lt;&gt;999,L1273&lt;&gt;"Median"),IFERROR(VLOOKUP(A1273,'Region Total'!A:P,16,0),"."),".")</f>
        <v>.</v>
      </c>
    </row>
    <row r="1274" spans="1:21" x14ac:dyDescent="0.3">
      <c r="A1274" s="1" t="str">
        <f t="shared" si="38"/>
        <v>2023|Auckland Region|$50,001-$70,000</v>
      </c>
      <c r="B1274" t="s">
        <v>18</v>
      </c>
      <c r="C1274" t="s">
        <v>19</v>
      </c>
      <c r="D1274" t="s">
        <v>20</v>
      </c>
      <c r="E1274" t="s">
        <v>21</v>
      </c>
      <c r="F1274">
        <v>2023</v>
      </c>
      <c r="G1274">
        <v>2023</v>
      </c>
      <c r="H1274">
        <v>2</v>
      </c>
      <c r="I1274" t="s">
        <v>50</v>
      </c>
      <c r="J1274">
        <v>99</v>
      </c>
      <c r="K1274" t="s">
        <v>23</v>
      </c>
      <c r="L1274">
        <v>4</v>
      </c>
      <c r="M1274" t="s">
        <v>36</v>
      </c>
      <c r="N1274">
        <v>999</v>
      </c>
      <c r="O1274" t="s">
        <v>42</v>
      </c>
      <c r="P1274">
        <v>9</v>
      </c>
      <c r="T1274" s="3" t="str">
        <f t="shared" si="39"/>
        <v>.</v>
      </c>
      <c r="U1274" s="3" t="str">
        <f>IF(AND(R1274&lt;&gt;"_U",N1274&lt;&gt;9999,N1274&lt;&gt;999,L1274&lt;&gt;"Median"),IFERROR(VLOOKUP(A1274,'Region Total'!A:P,16,0),"."),".")</f>
        <v>.</v>
      </c>
    </row>
    <row r="1275" spans="1:21" x14ac:dyDescent="0.3">
      <c r="A1275" s="1" t="str">
        <f t="shared" si="38"/>
        <v>2023|Auckland Region|$50,001-$70,000</v>
      </c>
      <c r="B1275" t="s">
        <v>18</v>
      </c>
      <c r="C1275" t="s">
        <v>19</v>
      </c>
      <c r="D1275" t="s">
        <v>20</v>
      </c>
      <c r="E1275" t="s">
        <v>21</v>
      </c>
      <c r="F1275">
        <v>2023</v>
      </c>
      <c r="G1275">
        <v>2023</v>
      </c>
      <c r="H1275">
        <v>2</v>
      </c>
      <c r="I1275" t="s">
        <v>50</v>
      </c>
      <c r="J1275">
        <v>99</v>
      </c>
      <c r="K1275" t="s">
        <v>23</v>
      </c>
      <c r="L1275">
        <v>4</v>
      </c>
      <c r="M1275" t="s">
        <v>36</v>
      </c>
      <c r="N1275">
        <v>2</v>
      </c>
      <c r="O1275" t="s">
        <v>28</v>
      </c>
      <c r="P1275">
        <v>22674</v>
      </c>
      <c r="T1275" s="3">
        <f t="shared" si="39"/>
        <v>49.81</v>
      </c>
      <c r="U1275" s="3">
        <f>IF(AND(R1275&lt;&gt;"_U",N1275&lt;&gt;9999,N1275&lt;&gt;999,L1275&lt;&gt;"Median"),IFERROR(VLOOKUP(A1275,'Region Total'!A:P,16,0),"."),".")</f>
        <v>45525</v>
      </c>
    </row>
    <row r="1276" spans="1:21" x14ac:dyDescent="0.3">
      <c r="A1276" s="1" t="str">
        <f t="shared" si="38"/>
        <v>2023|Auckland Region|$50,001-$70,000</v>
      </c>
      <c r="B1276" t="s">
        <v>18</v>
      </c>
      <c r="C1276" t="s">
        <v>19</v>
      </c>
      <c r="D1276" t="s">
        <v>20</v>
      </c>
      <c r="E1276" t="s">
        <v>21</v>
      </c>
      <c r="F1276">
        <v>2023</v>
      </c>
      <c r="G1276">
        <v>2023</v>
      </c>
      <c r="H1276">
        <v>2</v>
      </c>
      <c r="I1276" t="s">
        <v>50</v>
      </c>
      <c r="J1276">
        <v>99</v>
      </c>
      <c r="K1276" t="s">
        <v>23</v>
      </c>
      <c r="L1276">
        <v>4</v>
      </c>
      <c r="M1276" t="s">
        <v>36</v>
      </c>
      <c r="N1276">
        <v>1</v>
      </c>
      <c r="O1276" t="s">
        <v>33</v>
      </c>
      <c r="P1276">
        <v>18690</v>
      </c>
      <c r="T1276" s="3">
        <f t="shared" si="39"/>
        <v>41.05</v>
      </c>
      <c r="U1276" s="3">
        <f>IF(AND(R1276&lt;&gt;"_U",N1276&lt;&gt;9999,N1276&lt;&gt;999,L1276&lt;&gt;"Median"),IFERROR(VLOOKUP(A1276,'Region Total'!A:P,16,0),"."),".")</f>
        <v>45525</v>
      </c>
    </row>
    <row r="1277" spans="1:21" x14ac:dyDescent="0.3">
      <c r="A1277" s="1" t="str">
        <f t="shared" si="38"/>
        <v>2023|Auckland Region|$50,001-$70,000</v>
      </c>
      <c r="B1277" t="s">
        <v>18</v>
      </c>
      <c r="C1277" t="s">
        <v>19</v>
      </c>
      <c r="D1277" t="s">
        <v>20</v>
      </c>
      <c r="E1277" t="s">
        <v>21</v>
      </c>
      <c r="F1277">
        <v>2023</v>
      </c>
      <c r="G1277">
        <v>2023</v>
      </c>
      <c r="H1277">
        <v>2</v>
      </c>
      <c r="I1277" t="s">
        <v>50</v>
      </c>
      <c r="J1277">
        <v>99</v>
      </c>
      <c r="K1277" t="s">
        <v>23</v>
      </c>
      <c r="L1277">
        <v>4</v>
      </c>
      <c r="M1277" t="s">
        <v>36</v>
      </c>
      <c r="N1277">
        <v>9999</v>
      </c>
      <c r="O1277" t="s">
        <v>40</v>
      </c>
      <c r="P1277">
        <v>45534</v>
      </c>
      <c r="T1277" s="3" t="str">
        <f t="shared" si="39"/>
        <v>.</v>
      </c>
      <c r="U1277" s="3" t="str">
        <f>IF(AND(R1277&lt;&gt;"_U",N1277&lt;&gt;9999,N1277&lt;&gt;999,L1277&lt;&gt;"Median"),IFERROR(VLOOKUP(A1277,'Region Total'!A:P,16,0),"."),".")</f>
        <v>.</v>
      </c>
    </row>
    <row r="1278" spans="1:21" x14ac:dyDescent="0.3">
      <c r="A1278" s="1" t="str">
        <f t="shared" si="38"/>
        <v>2023|Auckland Region|$50,001-$70,000</v>
      </c>
      <c r="B1278" t="s">
        <v>18</v>
      </c>
      <c r="C1278" t="s">
        <v>19</v>
      </c>
      <c r="D1278" t="s">
        <v>20</v>
      </c>
      <c r="E1278" t="s">
        <v>21</v>
      </c>
      <c r="F1278">
        <v>2023</v>
      </c>
      <c r="G1278">
        <v>2023</v>
      </c>
      <c r="H1278">
        <v>2</v>
      </c>
      <c r="I1278" t="s">
        <v>50</v>
      </c>
      <c r="J1278">
        <v>99</v>
      </c>
      <c r="K1278" t="s">
        <v>23</v>
      </c>
      <c r="L1278">
        <v>4</v>
      </c>
      <c r="M1278" t="s">
        <v>36</v>
      </c>
      <c r="N1278">
        <v>7777</v>
      </c>
      <c r="O1278" t="s">
        <v>37</v>
      </c>
      <c r="P1278">
        <v>45525</v>
      </c>
      <c r="T1278" s="3">
        <f t="shared" si="39"/>
        <v>100</v>
      </c>
      <c r="U1278" s="3">
        <f>IF(AND(R1278&lt;&gt;"_U",N1278&lt;&gt;9999,N1278&lt;&gt;999,L1278&lt;&gt;"Median"),IFERROR(VLOOKUP(A1278,'Region Total'!A:P,16,0),"."),".")</f>
        <v>45525</v>
      </c>
    </row>
    <row r="1279" spans="1:21" x14ac:dyDescent="0.3">
      <c r="A1279" s="1" t="str">
        <f t="shared" si="38"/>
        <v>2023|Auckland Region|$50,001-$70,000</v>
      </c>
      <c r="B1279" t="s">
        <v>18</v>
      </c>
      <c r="C1279" t="s">
        <v>19</v>
      </c>
      <c r="D1279" t="s">
        <v>20</v>
      </c>
      <c r="E1279" t="s">
        <v>21</v>
      </c>
      <c r="F1279">
        <v>2023</v>
      </c>
      <c r="G1279">
        <v>2023</v>
      </c>
      <c r="H1279">
        <v>2</v>
      </c>
      <c r="I1279" t="s">
        <v>50</v>
      </c>
      <c r="J1279">
        <v>99</v>
      </c>
      <c r="K1279" t="s">
        <v>23</v>
      </c>
      <c r="L1279">
        <v>4</v>
      </c>
      <c r="M1279" t="s">
        <v>36</v>
      </c>
      <c r="N1279">
        <v>3</v>
      </c>
      <c r="O1279" t="s">
        <v>25</v>
      </c>
      <c r="P1279">
        <v>4164</v>
      </c>
      <c r="T1279" s="3">
        <f t="shared" si="39"/>
        <v>9.15</v>
      </c>
      <c r="U1279" s="3">
        <f>IF(AND(R1279&lt;&gt;"_U",N1279&lt;&gt;9999,N1279&lt;&gt;999,L1279&lt;&gt;"Median"),IFERROR(VLOOKUP(A1279,'Region Total'!A:P,16,0),"."),".")</f>
        <v>45525</v>
      </c>
    </row>
    <row r="1280" spans="1:21" x14ac:dyDescent="0.3">
      <c r="A1280" s="1" t="str">
        <f t="shared" si="38"/>
        <v>2023|Auckland Region|$70,001-$100,000</v>
      </c>
      <c r="B1280" t="s">
        <v>18</v>
      </c>
      <c r="C1280" t="s">
        <v>19</v>
      </c>
      <c r="D1280" t="s">
        <v>20</v>
      </c>
      <c r="E1280" t="s">
        <v>21</v>
      </c>
      <c r="F1280">
        <v>2023</v>
      </c>
      <c r="G1280">
        <v>2023</v>
      </c>
      <c r="H1280">
        <v>2</v>
      </c>
      <c r="I1280" t="s">
        <v>50</v>
      </c>
      <c r="J1280">
        <v>99</v>
      </c>
      <c r="K1280" t="s">
        <v>23</v>
      </c>
      <c r="L1280">
        <v>5</v>
      </c>
      <c r="M1280" t="s">
        <v>58</v>
      </c>
      <c r="N1280">
        <v>1</v>
      </c>
      <c r="O1280" t="s">
        <v>33</v>
      </c>
      <c r="P1280">
        <v>28065</v>
      </c>
      <c r="T1280" s="3">
        <f t="shared" si="39"/>
        <v>42.9</v>
      </c>
      <c r="U1280" s="3">
        <f>IF(AND(R1280&lt;&gt;"_U",N1280&lt;&gt;9999,N1280&lt;&gt;999,L1280&lt;&gt;"Median"),IFERROR(VLOOKUP(A1280,'Region Total'!A:P,16,0),"."),".")</f>
        <v>65421</v>
      </c>
    </row>
    <row r="1281" spans="1:21" x14ac:dyDescent="0.3">
      <c r="A1281" s="1" t="str">
        <f t="shared" si="38"/>
        <v>2023|Auckland Region|$70,001-$100,000</v>
      </c>
      <c r="B1281" t="s">
        <v>18</v>
      </c>
      <c r="C1281" t="s">
        <v>19</v>
      </c>
      <c r="D1281" t="s">
        <v>20</v>
      </c>
      <c r="E1281" t="s">
        <v>21</v>
      </c>
      <c r="F1281">
        <v>2023</v>
      </c>
      <c r="G1281">
        <v>2023</v>
      </c>
      <c r="H1281">
        <v>2</v>
      </c>
      <c r="I1281" t="s">
        <v>50</v>
      </c>
      <c r="J1281">
        <v>99</v>
      </c>
      <c r="K1281" t="s">
        <v>23</v>
      </c>
      <c r="L1281">
        <v>5</v>
      </c>
      <c r="M1281" t="s">
        <v>58</v>
      </c>
      <c r="N1281">
        <v>7777</v>
      </c>
      <c r="O1281" t="s">
        <v>37</v>
      </c>
      <c r="P1281">
        <v>65421</v>
      </c>
      <c r="T1281" s="3">
        <f t="shared" si="39"/>
        <v>100</v>
      </c>
      <c r="U1281" s="3">
        <f>IF(AND(R1281&lt;&gt;"_U",N1281&lt;&gt;9999,N1281&lt;&gt;999,L1281&lt;&gt;"Median"),IFERROR(VLOOKUP(A1281,'Region Total'!A:P,16,0),"."),".")</f>
        <v>65421</v>
      </c>
    </row>
    <row r="1282" spans="1:21" x14ac:dyDescent="0.3">
      <c r="A1282" s="1" t="str">
        <f t="shared" si="38"/>
        <v>2023|Auckland Region|$70,001-$100,000</v>
      </c>
      <c r="B1282" t="s">
        <v>18</v>
      </c>
      <c r="C1282" t="s">
        <v>19</v>
      </c>
      <c r="D1282" t="s">
        <v>20</v>
      </c>
      <c r="E1282" t="s">
        <v>21</v>
      </c>
      <c r="F1282">
        <v>2023</v>
      </c>
      <c r="G1282">
        <v>2023</v>
      </c>
      <c r="H1282">
        <v>2</v>
      </c>
      <c r="I1282" t="s">
        <v>50</v>
      </c>
      <c r="J1282">
        <v>99</v>
      </c>
      <c r="K1282" t="s">
        <v>23</v>
      </c>
      <c r="L1282">
        <v>5</v>
      </c>
      <c r="M1282" t="s">
        <v>58</v>
      </c>
      <c r="N1282">
        <v>2</v>
      </c>
      <c r="O1282" t="s">
        <v>28</v>
      </c>
      <c r="P1282">
        <v>31389</v>
      </c>
      <c r="T1282" s="3">
        <f t="shared" si="39"/>
        <v>47.98</v>
      </c>
      <c r="U1282" s="3">
        <f>IF(AND(R1282&lt;&gt;"_U",N1282&lt;&gt;9999,N1282&lt;&gt;999,L1282&lt;&gt;"Median"),IFERROR(VLOOKUP(A1282,'Region Total'!A:P,16,0),"."),".")</f>
        <v>65421</v>
      </c>
    </row>
    <row r="1283" spans="1:21" x14ac:dyDescent="0.3">
      <c r="A1283" s="1" t="str">
        <f t="shared" ref="A1283:A1346" si="40">G1283&amp;"|"&amp;I1283&amp;"|"&amp;M1283</f>
        <v>2023|Auckland Region|$70,001-$100,000</v>
      </c>
      <c r="B1283" t="s">
        <v>18</v>
      </c>
      <c r="C1283" t="s">
        <v>19</v>
      </c>
      <c r="D1283" t="s">
        <v>20</v>
      </c>
      <c r="E1283" t="s">
        <v>21</v>
      </c>
      <c r="F1283">
        <v>2023</v>
      </c>
      <c r="G1283">
        <v>2023</v>
      </c>
      <c r="H1283">
        <v>2</v>
      </c>
      <c r="I1283" t="s">
        <v>50</v>
      </c>
      <c r="J1283">
        <v>99</v>
      </c>
      <c r="K1283" t="s">
        <v>23</v>
      </c>
      <c r="L1283">
        <v>5</v>
      </c>
      <c r="M1283" t="s">
        <v>58</v>
      </c>
      <c r="N1283">
        <v>3</v>
      </c>
      <c r="O1283" t="s">
        <v>25</v>
      </c>
      <c r="P1283">
        <v>5967</v>
      </c>
      <c r="T1283" s="3">
        <f t="shared" ref="T1283:T1346" si="41">IF(AND(R1283&lt;&gt;"_U",R1283&lt;&gt;"c",N1283&lt;&gt;999,N1283&lt;&gt;9999,L1283&lt;&gt;"Median"),IFERROR((ROUND(P1283/U1283*100,2)),"."),".")</f>
        <v>9.1199999999999992</v>
      </c>
      <c r="U1283" s="3">
        <f>IF(AND(R1283&lt;&gt;"_U",N1283&lt;&gt;9999,N1283&lt;&gt;999,L1283&lt;&gt;"Median"),IFERROR(VLOOKUP(A1283,'Region Total'!A:P,16,0),"."),".")</f>
        <v>65421</v>
      </c>
    </row>
    <row r="1284" spans="1:21" x14ac:dyDescent="0.3">
      <c r="A1284" s="1" t="str">
        <f t="shared" si="40"/>
        <v>2023|Auckland Region|$70,001-$100,000</v>
      </c>
      <c r="B1284" t="s">
        <v>18</v>
      </c>
      <c r="C1284" t="s">
        <v>19</v>
      </c>
      <c r="D1284" t="s">
        <v>20</v>
      </c>
      <c r="E1284" t="s">
        <v>21</v>
      </c>
      <c r="F1284">
        <v>2023</v>
      </c>
      <c r="G1284">
        <v>2023</v>
      </c>
      <c r="H1284">
        <v>2</v>
      </c>
      <c r="I1284" t="s">
        <v>50</v>
      </c>
      <c r="J1284">
        <v>99</v>
      </c>
      <c r="K1284" t="s">
        <v>23</v>
      </c>
      <c r="L1284">
        <v>5</v>
      </c>
      <c r="M1284" t="s">
        <v>58</v>
      </c>
      <c r="N1284">
        <v>9999</v>
      </c>
      <c r="O1284" t="s">
        <v>40</v>
      </c>
      <c r="P1284">
        <v>65427</v>
      </c>
      <c r="T1284" s="3" t="str">
        <f t="shared" si="41"/>
        <v>.</v>
      </c>
      <c r="U1284" s="3" t="str">
        <f>IF(AND(R1284&lt;&gt;"_U",N1284&lt;&gt;9999,N1284&lt;&gt;999,L1284&lt;&gt;"Median"),IFERROR(VLOOKUP(A1284,'Region Total'!A:P,16,0),"."),".")</f>
        <v>.</v>
      </c>
    </row>
    <row r="1285" spans="1:21" x14ac:dyDescent="0.3">
      <c r="A1285" s="1" t="str">
        <f t="shared" si="40"/>
        <v>2023|Auckland Region|$70,001-$100,000</v>
      </c>
      <c r="B1285" t="s">
        <v>18</v>
      </c>
      <c r="C1285" t="s">
        <v>19</v>
      </c>
      <c r="D1285" t="s">
        <v>20</v>
      </c>
      <c r="E1285" t="s">
        <v>21</v>
      </c>
      <c r="F1285">
        <v>2023</v>
      </c>
      <c r="G1285">
        <v>2023</v>
      </c>
      <c r="H1285">
        <v>2</v>
      </c>
      <c r="I1285" t="s">
        <v>50</v>
      </c>
      <c r="J1285">
        <v>99</v>
      </c>
      <c r="K1285" t="s">
        <v>23</v>
      </c>
      <c r="L1285">
        <v>5</v>
      </c>
      <c r="M1285" t="s">
        <v>58</v>
      </c>
      <c r="N1285">
        <v>999</v>
      </c>
      <c r="O1285" t="s">
        <v>42</v>
      </c>
      <c r="P1285">
        <v>9</v>
      </c>
      <c r="T1285" s="3" t="str">
        <f t="shared" si="41"/>
        <v>.</v>
      </c>
      <c r="U1285" s="3" t="str">
        <f>IF(AND(R1285&lt;&gt;"_U",N1285&lt;&gt;9999,N1285&lt;&gt;999,L1285&lt;&gt;"Median"),IFERROR(VLOOKUP(A1285,'Region Total'!A:P,16,0),"."),".")</f>
        <v>.</v>
      </c>
    </row>
    <row r="1286" spans="1:21" x14ac:dyDescent="0.3">
      <c r="A1286" s="1" t="str">
        <f t="shared" si="40"/>
        <v>2023|Auckland Region|$100,001-$150,000</v>
      </c>
      <c r="B1286" t="s">
        <v>18</v>
      </c>
      <c r="C1286" t="s">
        <v>19</v>
      </c>
      <c r="D1286" t="s">
        <v>20</v>
      </c>
      <c r="E1286" t="s">
        <v>21</v>
      </c>
      <c r="F1286">
        <v>2023</v>
      </c>
      <c r="G1286">
        <v>2023</v>
      </c>
      <c r="H1286">
        <v>2</v>
      </c>
      <c r="I1286" t="s">
        <v>50</v>
      </c>
      <c r="J1286">
        <v>99</v>
      </c>
      <c r="K1286" t="s">
        <v>23</v>
      </c>
      <c r="L1286">
        <v>6</v>
      </c>
      <c r="M1286" t="s">
        <v>59</v>
      </c>
      <c r="N1286">
        <v>3</v>
      </c>
      <c r="O1286" t="s">
        <v>25</v>
      </c>
      <c r="P1286">
        <v>9669</v>
      </c>
      <c r="T1286" s="3">
        <f t="shared" si="41"/>
        <v>9.2100000000000009</v>
      </c>
      <c r="U1286" s="3">
        <f>IF(AND(R1286&lt;&gt;"_U",N1286&lt;&gt;9999,N1286&lt;&gt;999,L1286&lt;&gt;"Median"),IFERROR(VLOOKUP(A1286,'Region Total'!A:P,16,0),"."),".")</f>
        <v>105009</v>
      </c>
    </row>
    <row r="1287" spans="1:21" x14ac:dyDescent="0.3">
      <c r="A1287" s="1" t="str">
        <f t="shared" si="40"/>
        <v>2023|Auckland Region|$100,001-$150,000</v>
      </c>
      <c r="B1287" t="s">
        <v>18</v>
      </c>
      <c r="C1287" t="s">
        <v>19</v>
      </c>
      <c r="D1287" t="s">
        <v>20</v>
      </c>
      <c r="E1287" t="s">
        <v>21</v>
      </c>
      <c r="F1287">
        <v>2023</v>
      </c>
      <c r="G1287">
        <v>2023</v>
      </c>
      <c r="H1287">
        <v>2</v>
      </c>
      <c r="I1287" t="s">
        <v>50</v>
      </c>
      <c r="J1287">
        <v>99</v>
      </c>
      <c r="K1287" t="s">
        <v>23</v>
      </c>
      <c r="L1287">
        <v>6</v>
      </c>
      <c r="M1287" t="s">
        <v>59</v>
      </c>
      <c r="N1287">
        <v>7777</v>
      </c>
      <c r="O1287" t="s">
        <v>37</v>
      </c>
      <c r="P1287">
        <v>105009</v>
      </c>
      <c r="T1287" s="3">
        <f t="shared" si="41"/>
        <v>100</v>
      </c>
      <c r="U1287" s="3">
        <f>IF(AND(R1287&lt;&gt;"_U",N1287&lt;&gt;9999,N1287&lt;&gt;999,L1287&lt;&gt;"Median"),IFERROR(VLOOKUP(A1287,'Region Total'!A:P,16,0),"."),".")</f>
        <v>105009</v>
      </c>
    </row>
    <row r="1288" spans="1:21" x14ac:dyDescent="0.3">
      <c r="A1288" s="1" t="str">
        <f t="shared" si="40"/>
        <v>2023|Auckland Region|$100,001-$150,000</v>
      </c>
      <c r="B1288" t="s">
        <v>18</v>
      </c>
      <c r="C1288" t="s">
        <v>19</v>
      </c>
      <c r="D1288" t="s">
        <v>20</v>
      </c>
      <c r="E1288" t="s">
        <v>21</v>
      </c>
      <c r="F1288">
        <v>2023</v>
      </c>
      <c r="G1288">
        <v>2023</v>
      </c>
      <c r="H1288">
        <v>2</v>
      </c>
      <c r="I1288" t="s">
        <v>50</v>
      </c>
      <c r="J1288">
        <v>99</v>
      </c>
      <c r="K1288" t="s">
        <v>23</v>
      </c>
      <c r="L1288">
        <v>6</v>
      </c>
      <c r="M1288" t="s">
        <v>59</v>
      </c>
      <c r="N1288">
        <v>9999</v>
      </c>
      <c r="O1288" t="s">
        <v>40</v>
      </c>
      <c r="P1288">
        <v>105012</v>
      </c>
      <c r="T1288" s="3" t="str">
        <f t="shared" si="41"/>
        <v>.</v>
      </c>
      <c r="U1288" s="3" t="str">
        <f>IF(AND(R1288&lt;&gt;"_U",N1288&lt;&gt;9999,N1288&lt;&gt;999,L1288&lt;&gt;"Median"),IFERROR(VLOOKUP(A1288,'Region Total'!A:P,16,0),"."),".")</f>
        <v>.</v>
      </c>
    </row>
    <row r="1289" spans="1:21" x14ac:dyDescent="0.3">
      <c r="A1289" s="1" t="str">
        <f t="shared" si="40"/>
        <v>2023|Auckland Region|$100,001-$150,000</v>
      </c>
      <c r="B1289" t="s">
        <v>18</v>
      </c>
      <c r="C1289" t="s">
        <v>19</v>
      </c>
      <c r="D1289" t="s">
        <v>20</v>
      </c>
      <c r="E1289" t="s">
        <v>21</v>
      </c>
      <c r="F1289">
        <v>2023</v>
      </c>
      <c r="G1289">
        <v>2023</v>
      </c>
      <c r="H1289">
        <v>2</v>
      </c>
      <c r="I1289" t="s">
        <v>50</v>
      </c>
      <c r="J1289">
        <v>99</v>
      </c>
      <c r="K1289" t="s">
        <v>23</v>
      </c>
      <c r="L1289">
        <v>6</v>
      </c>
      <c r="M1289" t="s">
        <v>59</v>
      </c>
      <c r="N1289">
        <v>1</v>
      </c>
      <c r="O1289" t="s">
        <v>33</v>
      </c>
      <c r="P1289">
        <v>50694</v>
      </c>
      <c r="T1289" s="3">
        <f t="shared" si="41"/>
        <v>48.28</v>
      </c>
      <c r="U1289" s="3">
        <f>IF(AND(R1289&lt;&gt;"_U",N1289&lt;&gt;9999,N1289&lt;&gt;999,L1289&lt;&gt;"Median"),IFERROR(VLOOKUP(A1289,'Region Total'!A:P,16,0),"."),".")</f>
        <v>105009</v>
      </c>
    </row>
    <row r="1290" spans="1:21" x14ac:dyDescent="0.3">
      <c r="A1290" s="1" t="str">
        <f t="shared" si="40"/>
        <v>2023|Auckland Region|$100,001-$150,000</v>
      </c>
      <c r="B1290" t="s">
        <v>18</v>
      </c>
      <c r="C1290" t="s">
        <v>19</v>
      </c>
      <c r="D1290" t="s">
        <v>20</v>
      </c>
      <c r="E1290" t="s">
        <v>21</v>
      </c>
      <c r="F1290">
        <v>2023</v>
      </c>
      <c r="G1290">
        <v>2023</v>
      </c>
      <c r="H1290">
        <v>2</v>
      </c>
      <c r="I1290" t="s">
        <v>50</v>
      </c>
      <c r="J1290">
        <v>99</v>
      </c>
      <c r="K1290" t="s">
        <v>23</v>
      </c>
      <c r="L1290">
        <v>6</v>
      </c>
      <c r="M1290" t="s">
        <v>59</v>
      </c>
      <c r="N1290">
        <v>2</v>
      </c>
      <c r="O1290" t="s">
        <v>28</v>
      </c>
      <c r="P1290">
        <v>44643</v>
      </c>
      <c r="T1290" s="3">
        <f t="shared" si="41"/>
        <v>42.51</v>
      </c>
      <c r="U1290" s="3">
        <f>IF(AND(R1290&lt;&gt;"_U",N1290&lt;&gt;9999,N1290&lt;&gt;999,L1290&lt;&gt;"Median"),IFERROR(VLOOKUP(A1290,'Region Total'!A:P,16,0),"."),".")</f>
        <v>105009</v>
      </c>
    </row>
    <row r="1291" spans="1:21" x14ac:dyDescent="0.3">
      <c r="A1291" s="1" t="str">
        <f t="shared" si="40"/>
        <v>2023|Auckland Region|$100,001-$150,000</v>
      </c>
      <c r="B1291" t="s">
        <v>18</v>
      </c>
      <c r="C1291" t="s">
        <v>19</v>
      </c>
      <c r="D1291" t="s">
        <v>20</v>
      </c>
      <c r="E1291" t="s">
        <v>21</v>
      </c>
      <c r="F1291">
        <v>2023</v>
      </c>
      <c r="G1291">
        <v>2023</v>
      </c>
      <c r="H1291">
        <v>2</v>
      </c>
      <c r="I1291" t="s">
        <v>50</v>
      </c>
      <c r="J1291">
        <v>99</v>
      </c>
      <c r="K1291" t="s">
        <v>23</v>
      </c>
      <c r="L1291">
        <v>6</v>
      </c>
      <c r="M1291" t="s">
        <v>59</v>
      </c>
      <c r="N1291">
        <v>999</v>
      </c>
      <c r="O1291" t="s">
        <v>42</v>
      </c>
      <c r="P1291">
        <v>6</v>
      </c>
      <c r="T1291" s="3" t="str">
        <f t="shared" si="41"/>
        <v>.</v>
      </c>
      <c r="U1291" s="3" t="str">
        <f>IF(AND(R1291&lt;&gt;"_U",N1291&lt;&gt;9999,N1291&lt;&gt;999,L1291&lt;&gt;"Median"),IFERROR(VLOOKUP(A1291,'Region Total'!A:P,16,0),"."),".")</f>
        <v>.</v>
      </c>
    </row>
    <row r="1292" spans="1:21" x14ac:dyDescent="0.3">
      <c r="A1292" s="1" t="str">
        <f t="shared" si="40"/>
        <v>2023|Auckland Region|$150,001-$200,000</v>
      </c>
      <c r="B1292" t="s">
        <v>18</v>
      </c>
      <c r="C1292" t="s">
        <v>19</v>
      </c>
      <c r="D1292" t="s">
        <v>20</v>
      </c>
      <c r="E1292" t="s">
        <v>21</v>
      </c>
      <c r="F1292">
        <v>2023</v>
      </c>
      <c r="G1292">
        <v>2023</v>
      </c>
      <c r="H1292">
        <v>2</v>
      </c>
      <c r="I1292" t="s">
        <v>50</v>
      </c>
      <c r="J1292">
        <v>99</v>
      </c>
      <c r="K1292" t="s">
        <v>23</v>
      </c>
      <c r="L1292">
        <v>7</v>
      </c>
      <c r="M1292" t="s">
        <v>43</v>
      </c>
      <c r="N1292">
        <v>7777</v>
      </c>
      <c r="O1292" t="s">
        <v>37</v>
      </c>
      <c r="P1292">
        <v>80718</v>
      </c>
      <c r="T1292" s="3">
        <f t="shared" si="41"/>
        <v>100</v>
      </c>
      <c r="U1292" s="3">
        <f>IF(AND(R1292&lt;&gt;"_U",N1292&lt;&gt;9999,N1292&lt;&gt;999,L1292&lt;&gt;"Median"),IFERROR(VLOOKUP(A1292,'Region Total'!A:P,16,0),"."),".")</f>
        <v>80718</v>
      </c>
    </row>
    <row r="1293" spans="1:21" x14ac:dyDescent="0.3">
      <c r="A1293" s="1" t="str">
        <f t="shared" si="40"/>
        <v>2023|Auckland Region|$150,001-$200,000</v>
      </c>
      <c r="B1293" t="s">
        <v>18</v>
      </c>
      <c r="C1293" t="s">
        <v>19</v>
      </c>
      <c r="D1293" t="s">
        <v>20</v>
      </c>
      <c r="E1293" t="s">
        <v>21</v>
      </c>
      <c r="F1293">
        <v>2023</v>
      </c>
      <c r="G1293">
        <v>2023</v>
      </c>
      <c r="H1293">
        <v>2</v>
      </c>
      <c r="I1293" t="s">
        <v>50</v>
      </c>
      <c r="J1293">
        <v>99</v>
      </c>
      <c r="K1293" t="s">
        <v>23</v>
      </c>
      <c r="L1293">
        <v>7</v>
      </c>
      <c r="M1293" t="s">
        <v>43</v>
      </c>
      <c r="N1293">
        <v>9999</v>
      </c>
      <c r="O1293" t="s">
        <v>40</v>
      </c>
      <c r="P1293">
        <v>80718</v>
      </c>
      <c r="T1293" s="3" t="str">
        <f t="shared" si="41"/>
        <v>.</v>
      </c>
      <c r="U1293" s="3" t="str">
        <f>IF(AND(R1293&lt;&gt;"_U",N1293&lt;&gt;9999,N1293&lt;&gt;999,L1293&lt;&gt;"Median"),IFERROR(VLOOKUP(A1293,'Region Total'!A:P,16,0),"."),".")</f>
        <v>.</v>
      </c>
    </row>
    <row r="1294" spans="1:21" x14ac:dyDescent="0.3">
      <c r="A1294" s="1" t="str">
        <f t="shared" si="40"/>
        <v>2023|Auckland Region|$150,001-$200,000</v>
      </c>
      <c r="B1294" t="s">
        <v>18</v>
      </c>
      <c r="C1294" t="s">
        <v>19</v>
      </c>
      <c r="D1294" t="s">
        <v>20</v>
      </c>
      <c r="E1294" t="s">
        <v>21</v>
      </c>
      <c r="F1294">
        <v>2023</v>
      </c>
      <c r="G1294">
        <v>2023</v>
      </c>
      <c r="H1294">
        <v>2</v>
      </c>
      <c r="I1294" t="s">
        <v>50</v>
      </c>
      <c r="J1294">
        <v>99</v>
      </c>
      <c r="K1294" t="s">
        <v>23</v>
      </c>
      <c r="L1294">
        <v>7</v>
      </c>
      <c r="M1294" t="s">
        <v>43</v>
      </c>
      <c r="N1294">
        <v>999</v>
      </c>
      <c r="O1294" t="s">
        <v>42</v>
      </c>
      <c r="P1294">
        <v>3</v>
      </c>
      <c r="T1294" s="3" t="str">
        <f t="shared" si="41"/>
        <v>.</v>
      </c>
      <c r="U1294" s="3" t="str">
        <f>IF(AND(R1294&lt;&gt;"_U",N1294&lt;&gt;9999,N1294&lt;&gt;999,L1294&lt;&gt;"Median"),IFERROR(VLOOKUP(A1294,'Region Total'!A:P,16,0),"."),".")</f>
        <v>.</v>
      </c>
    </row>
    <row r="1295" spans="1:21" x14ac:dyDescent="0.3">
      <c r="A1295" s="1" t="str">
        <f t="shared" si="40"/>
        <v>2023|Auckland Region|$150,001-$200,000</v>
      </c>
      <c r="B1295" t="s">
        <v>18</v>
      </c>
      <c r="C1295" t="s">
        <v>19</v>
      </c>
      <c r="D1295" t="s">
        <v>20</v>
      </c>
      <c r="E1295" t="s">
        <v>21</v>
      </c>
      <c r="F1295">
        <v>2023</v>
      </c>
      <c r="G1295">
        <v>2023</v>
      </c>
      <c r="H1295">
        <v>2</v>
      </c>
      <c r="I1295" t="s">
        <v>50</v>
      </c>
      <c r="J1295">
        <v>99</v>
      </c>
      <c r="K1295" t="s">
        <v>23</v>
      </c>
      <c r="L1295">
        <v>7</v>
      </c>
      <c r="M1295" t="s">
        <v>43</v>
      </c>
      <c r="N1295">
        <v>1</v>
      </c>
      <c r="O1295" t="s">
        <v>33</v>
      </c>
      <c r="P1295">
        <v>45669</v>
      </c>
      <c r="T1295" s="3">
        <f t="shared" si="41"/>
        <v>56.58</v>
      </c>
      <c r="U1295" s="3">
        <f>IF(AND(R1295&lt;&gt;"_U",N1295&lt;&gt;9999,N1295&lt;&gt;999,L1295&lt;&gt;"Median"),IFERROR(VLOOKUP(A1295,'Region Total'!A:P,16,0),"."),".")</f>
        <v>80718</v>
      </c>
    </row>
    <row r="1296" spans="1:21" x14ac:dyDescent="0.3">
      <c r="A1296" s="1" t="str">
        <f t="shared" si="40"/>
        <v>2023|Auckland Region|$150,001-$200,000</v>
      </c>
      <c r="B1296" t="s">
        <v>18</v>
      </c>
      <c r="C1296" t="s">
        <v>19</v>
      </c>
      <c r="D1296" t="s">
        <v>20</v>
      </c>
      <c r="E1296" t="s">
        <v>21</v>
      </c>
      <c r="F1296">
        <v>2023</v>
      </c>
      <c r="G1296">
        <v>2023</v>
      </c>
      <c r="H1296">
        <v>2</v>
      </c>
      <c r="I1296" t="s">
        <v>50</v>
      </c>
      <c r="J1296">
        <v>99</v>
      </c>
      <c r="K1296" t="s">
        <v>23</v>
      </c>
      <c r="L1296">
        <v>7</v>
      </c>
      <c r="M1296" t="s">
        <v>43</v>
      </c>
      <c r="N1296">
        <v>2</v>
      </c>
      <c r="O1296" t="s">
        <v>28</v>
      </c>
      <c r="P1296">
        <v>26559</v>
      </c>
      <c r="T1296" s="3">
        <f t="shared" si="41"/>
        <v>32.9</v>
      </c>
      <c r="U1296" s="3">
        <f>IF(AND(R1296&lt;&gt;"_U",N1296&lt;&gt;9999,N1296&lt;&gt;999,L1296&lt;&gt;"Median"),IFERROR(VLOOKUP(A1296,'Region Total'!A:P,16,0),"."),".")</f>
        <v>80718</v>
      </c>
    </row>
    <row r="1297" spans="1:21" x14ac:dyDescent="0.3">
      <c r="A1297" s="1" t="str">
        <f t="shared" si="40"/>
        <v>2023|Auckland Region|$150,001-$200,000</v>
      </c>
      <c r="B1297" t="s">
        <v>18</v>
      </c>
      <c r="C1297" t="s">
        <v>19</v>
      </c>
      <c r="D1297" t="s">
        <v>20</v>
      </c>
      <c r="E1297" t="s">
        <v>21</v>
      </c>
      <c r="F1297">
        <v>2023</v>
      </c>
      <c r="G1297">
        <v>2023</v>
      </c>
      <c r="H1297">
        <v>2</v>
      </c>
      <c r="I1297" t="s">
        <v>50</v>
      </c>
      <c r="J1297">
        <v>99</v>
      </c>
      <c r="K1297" t="s">
        <v>23</v>
      </c>
      <c r="L1297">
        <v>7</v>
      </c>
      <c r="M1297" t="s">
        <v>43</v>
      </c>
      <c r="N1297">
        <v>3</v>
      </c>
      <c r="O1297" t="s">
        <v>25</v>
      </c>
      <c r="P1297">
        <v>8487</v>
      </c>
      <c r="T1297" s="3">
        <f t="shared" si="41"/>
        <v>10.51</v>
      </c>
      <c r="U1297" s="3">
        <f>IF(AND(R1297&lt;&gt;"_U",N1297&lt;&gt;9999,N1297&lt;&gt;999,L1297&lt;&gt;"Median"),IFERROR(VLOOKUP(A1297,'Region Total'!A:P,16,0),"."),".")</f>
        <v>80718</v>
      </c>
    </row>
    <row r="1298" spans="1:21" x14ac:dyDescent="0.3">
      <c r="A1298" s="1" t="str">
        <f t="shared" si="40"/>
        <v>2023|Auckland Region|$200,001 or more</v>
      </c>
      <c r="B1298" t="s">
        <v>18</v>
      </c>
      <c r="C1298" t="s">
        <v>19</v>
      </c>
      <c r="D1298" t="s">
        <v>20</v>
      </c>
      <c r="E1298" t="s">
        <v>21</v>
      </c>
      <c r="F1298">
        <v>2023</v>
      </c>
      <c r="G1298">
        <v>2023</v>
      </c>
      <c r="H1298">
        <v>2</v>
      </c>
      <c r="I1298" t="s">
        <v>50</v>
      </c>
      <c r="J1298">
        <v>99</v>
      </c>
      <c r="K1298" t="s">
        <v>23</v>
      </c>
      <c r="L1298">
        <v>8</v>
      </c>
      <c r="M1298" t="s">
        <v>27</v>
      </c>
      <c r="N1298">
        <v>3</v>
      </c>
      <c r="O1298" t="s">
        <v>25</v>
      </c>
      <c r="P1298">
        <v>21537</v>
      </c>
      <c r="T1298" s="3">
        <f t="shared" si="41"/>
        <v>19.510000000000002</v>
      </c>
      <c r="U1298" s="3">
        <f>IF(AND(R1298&lt;&gt;"_U",N1298&lt;&gt;9999,N1298&lt;&gt;999,L1298&lt;&gt;"Median"),IFERROR(VLOOKUP(A1298,'Region Total'!A:P,16,0),"."),".")</f>
        <v>110385</v>
      </c>
    </row>
    <row r="1299" spans="1:21" x14ac:dyDescent="0.3">
      <c r="A1299" s="1" t="str">
        <f t="shared" si="40"/>
        <v>2023|Auckland Region|$200,001 or more</v>
      </c>
      <c r="B1299" t="s">
        <v>18</v>
      </c>
      <c r="C1299" t="s">
        <v>19</v>
      </c>
      <c r="D1299" t="s">
        <v>20</v>
      </c>
      <c r="E1299" t="s">
        <v>21</v>
      </c>
      <c r="F1299">
        <v>2023</v>
      </c>
      <c r="G1299">
        <v>2023</v>
      </c>
      <c r="H1299">
        <v>2</v>
      </c>
      <c r="I1299" t="s">
        <v>50</v>
      </c>
      <c r="J1299">
        <v>99</v>
      </c>
      <c r="K1299" t="s">
        <v>23</v>
      </c>
      <c r="L1299">
        <v>8</v>
      </c>
      <c r="M1299" t="s">
        <v>27</v>
      </c>
      <c r="N1299">
        <v>2</v>
      </c>
      <c r="O1299" t="s">
        <v>28</v>
      </c>
      <c r="P1299">
        <v>26400</v>
      </c>
      <c r="T1299" s="3">
        <f t="shared" si="41"/>
        <v>23.92</v>
      </c>
      <c r="U1299" s="3">
        <f>IF(AND(R1299&lt;&gt;"_U",N1299&lt;&gt;9999,N1299&lt;&gt;999,L1299&lt;&gt;"Median"),IFERROR(VLOOKUP(A1299,'Region Total'!A:P,16,0),"."),".")</f>
        <v>110385</v>
      </c>
    </row>
    <row r="1300" spans="1:21" x14ac:dyDescent="0.3">
      <c r="A1300" s="1" t="str">
        <f t="shared" si="40"/>
        <v>2023|Auckland Region|$200,001 or more</v>
      </c>
      <c r="B1300" t="s">
        <v>18</v>
      </c>
      <c r="C1300" t="s">
        <v>19</v>
      </c>
      <c r="D1300" t="s">
        <v>20</v>
      </c>
      <c r="E1300" t="s">
        <v>21</v>
      </c>
      <c r="F1300">
        <v>2023</v>
      </c>
      <c r="G1300">
        <v>2023</v>
      </c>
      <c r="H1300">
        <v>2</v>
      </c>
      <c r="I1300" t="s">
        <v>50</v>
      </c>
      <c r="J1300">
        <v>99</v>
      </c>
      <c r="K1300" t="s">
        <v>23</v>
      </c>
      <c r="L1300">
        <v>8</v>
      </c>
      <c r="M1300" t="s">
        <v>27</v>
      </c>
      <c r="N1300">
        <v>1</v>
      </c>
      <c r="O1300" t="s">
        <v>33</v>
      </c>
      <c r="P1300">
        <v>62451</v>
      </c>
      <c r="T1300" s="3">
        <f t="shared" si="41"/>
        <v>56.58</v>
      </c>
      <c r="U1300" s="3">
        <f>IF(AND(R1300&lt;&gt;"_U",N1300&lt;&gt;9999,N1300&lt;&gt;999,L1300&lt;&gt;"Median"),IFERROR(VLOOKUP(A1300,'Region Total'!A:P,16,0),"."),".")</f>
        <v>110385</v>
      </c>
    </row>
    <row r="1301" spans="1:21" x14ac:dyDescent="0.3">
      <c r="A1301" s="1" t="str">
        <f t="shared" si="40"/>
        <v>2023|Auckland Region|$200,001 or more</v>
      </c>
      <c r="B1301" t="s">
        <v>18</v>
      </c>
      <c r="C1301" t="s">
        <v>19</v>
      </c>
      <c r="D1301" t="s">
        <v>20</v>
      </c>
      <c r="E1301" t="s">
        <v>21</v>
      </c>
      <c r="F1301">
        <v>2023</v>
      </c>
      <c r="G1301">
        <v>2023</v>
      </c>
      <c r="H1301">
        <v>2</v>
      </c>
      <c r="I1301" t="s">
        <v>50</v>
      </c>
      <c r="J1301">
        <v>99</v>
      </c>
      <c r="K1301" t="s">
        <v>23</v>
      </c>
      <c r="L1301">
        <v>8</v>
      </c>
      <c r="M1301" t="s">
        <v>27</v>
      </c>
      <c r="N1301">
        <v>9999</v>
      </c>
      <c r="O1301" t="s">
        <v>40</v>
      </c>
      <c r="P1301">
        <v>110388</v>
      </c>
      <c r="T1301" s="3" t="str">
        <f t="shared" si="41"/>
        <v>.</v>
      </c>
      <c r="U1301" s="3" t="str">
        <f>IF(AND(R1301&lt;&gt;"_U",N1301&lt;&gt;9999,N1301&lt;&gt;999,L1301&lt;&gt;"Median"),IFERROR(VLOOKUP(A1301,'Region Total'!A:P,16,0),"."),".")</f>
        <v>.</v>
      </c>
    </row>
    <row r="1302" spans="1:21" x14ac:dyDescent="0.3">
      <c r="A1302" s="1" t="str">
        <f t="shared" si="40"/>
        <v>2023|Auckland Region|$200,001 or more</v>
      </c>
      <c r="B1302" t="s">
        <v>18</v>
      </c>
      <c r="C1302" t="s">
        <v>19</v>
      </c>
      <c r="D1302" t="s">
        <v>20</v>
      </c>
      <c r="E1302" t="s">
        <v>21</v>
      </c>
      <c r="F1302">
        <v>2023</v>
      </c>
      <c r="G1302">
        <v>2023</v>
      </c>
      <c r="H1302">
        <v>2</v>
      </c>
      <c r="I1302" t="s">
        <v>50</v>
      </c>
      <c r="J1302">
        <v>99</v>
      </c>
      <c r="K1302" t="s">
        <v>23</v>
      </c>
      <c r="L1302">
        <v>8</v>
      </c>
      <c r="M1302" t="s">
        <v>27</v>
      </c>
      <c r="N1302">
        <v>7777</v>
      </c>
      <c r="O1302" t="s">
        <v>37</v>
      </c>
      <c r="P1302">
        <v>110385</v>
      </c>
      <c r="T1302" s="3">
        <f t="shared" si="41"/>
        <v>100</v>
      </c>
      <c r="U1302" s="3">
        <f>IF(AND(R1302&lt;&gt;"_U",N1302&lt;&gt;9999,N1302&lt;&gt;999,L1302&lt;&gt;"Median"),IFERROR(VLOOKUP(A1302,'Region Total'!A:P,16,0),"."),".")</f>
        <v>110385</v>
      </c>
    </row>
    <row r="1303" spans="1:21" x14ac:dyDescent="0.3">
      <c r="A1303" s="1" t="str">
        <f t="shared" si="40"/>
        <v>2023|Auckland Region|$200,001 or more</v>
      </c>
      <c r="B1303" t="s">
        <v>18</v>
      </c>
      <c r="C1303" t="s">
        <v>19</v>
      </c>
      <c r="D1303" t="s">
        <v>20</v>
      </c>
      <c r="E1303" t="s">
        <v>21</v>
      </c>
      <c r="F1303">
        <v>2023</v>
      </c>
      <c r="G1303">
        <v>2023</v>
      </c>
      <c r="H1303">
        <v>2</v>
      </c>
      <c r="I1303" t="s">
        <v>50</v>
      </c>
      <c r="J1303">
        <v>99</v>
      </c>
      <c r="K1303" t="s">
        <v>23</v>
      </c>
      <c r="L1303">
        <v>8</v>
      </c>
      <c r="M1303" t="s">
        <v>27</v>
      </c>
      <c r="N1303">
        <v>999</v>
      </c>
      <c r="O1303" t="s">
        <v>42</v>
      </c>
      <c r="P1303">
        <v>3</v>
      </c>
      <c r="T1303" s="3" t="str">
        <f t="shared" si="41"/>
        <v>.</v>
      </c>
      <c r="U1303" s="3" t="str">
        <f>IF(AND(R1303&lt;&gt;"_U",N1303&lt;&gt;9999,N1303&lt;&gt;999,L1303&lt;&gt;"Median"),IFERROR(VLOOKUP(A1303,'Region Total'!A:P,16,0),"."),".")</f>
        <v>.</v>
      </c>
    </row>
    <row r="1304" spans="1:21" x14ac:dyDescent="0.3">
      <c r="A1304" s="1" t="str">
        <f t="shared" si="40"/>
        <v>2023|Auckland Region|Total stated - total household income</v>
      </c>
      <c r="B1304" t="s">
        <v>18</v>
      </c>
      <c r="C1304" t="s">
        <v>19</v>
      </c>
      <c r="D1304" t="s">
        <v>20</v>
      </c>
      <c r="E1304" t="s">
        <v>21</v>
      </c>
      <c r="F1304">
        <v>2023</v>
      </c>
      <c r="G1304">
        <v>2023</v>
      </c>
      <c r="H1304">
        <v>2</v>
      </c>
      <c r="I1304" t="s">
        <v>50</v>
      </c>
      <c r="J1304">
        <v>99</v>
      </c>
      <c r="K1304" t="s">
        <v>23</v>
      </c>
      <c r="L1304">
        <v>77</v>
      </c>
      <c r="M1304" t="s">
        <v>32</v>
      </c>
      <c r="N1304">
        <v>2</v>
      </c>
      <c r="O1304" t="s">
        <v>28</v>
      </c>
      <c r="P1304">
        <v>207690</v>
      </c>
      <c r="T1304" s="3">
        <f t="shared" si="41"/>
        <v>39.82</v>
      </c>
      <c r="U1304" s="3">
        <f>IF(AND(R1304&lt;&gt;"_U",N1304&lt;&gt;9999,N1304&lt;&gt;999,L1304&lt;&gt;"Median"),IFERROR(VLOOKUP(A1304,'Region Total'!A:P,16,0),"."),".")</f>
        <v>521541</v>
      </c>
    </row>
    <row r="1305" spans="1:21" x14ac:dyDescent="0.3">
      <c r="A1305" s="1" t="str">
        <f t="shared" si="40"/>
        <v>2023|Auckland Region|Total stated - total household income</v>
      </c>
      <c r="B1305" t="s">
        <v>18</v>
      </c>
      <c r="C1305" t="s">
        <v>19</v>
      </c>
      <c r="D1305" t="s">
        <v>20</v>
      </c>
      <c r="E1305" t="s">
        <v>21</v>
      </c>
      <c r="F1305">
        <v>2023</v>
      </c>
      <c r="G1305">
        <v>2023</v>
      </c>
      <c r="H1305">
        <v>2</v>
      </c>
      <c r="I1305" t="s">
        <v>50</v>
      </c>
      <c r="J1305">
        <v>99</v>
      </c>
      <c r="K1305" t="s">
        <v>23</v>
      </c>
      <c r="L1305">
        <v>77</v>
      </c>
      <c r="M1305" t="s">
        <v>32</v>
      </c>
      <c r="N1305">
        <v>1</v>
      </c>
      <c r="O1305" t="s">
        <v>33</v>
      </c>
      <c r="P1305">
        <v>253587</v>
      </c>
      <c r="T1305" s="3">
        <f t="shared" si="41"/>
        <v>48.62</v>
      </c>
      <c r="U1305" s="3">
        <f>IF(AND(R1305&lt;&gt;"_U",N1305&lt;&gt;9999,N1305&lt;&gt;999,L1305&lt;&gt;"Median"),IFERROR(VLOOKUP(A1305,'Region Total'!A:P,16,0),"."),".")</f>
        <v>521541</v>
      </c>
    </row>
    <row r="1306" spans="1:21" x14ac:dyDescent="0.3">
      <c r="A1306" s="1" t="str">
        <f t="shared" si="40"/>
        <v>2023|Auckland Region|Total stated - total household income</v>
      </c>
      <c r="B1306" t="s">
        <v>18</v>
      </c>
      <c r="C1306" t="s">
        <v>19</v>
      </c>
      <c r="D1306" t="s">
        <v>20</v>
      </c>
      <c r="E1306" t="s">
        <v>21</v>
      </c>
      <c r="F1306">
        <v>2023</v>
      </c>
      <c r="G1306">
        <v>2023</v>
      </c>
      <c r="H1306">
        <v>2</v>
      </c>
      <c r="I1306" t="s">
        <v>50</v>
      </c>
      <c r="J1306">
        <v>99</v>
      </c>
      <c r="K1306" t="s">
        <v>23</v>
      </c>
      <c r="L1306">
        <v>77</v>
      </c>
      <c r="M1306" t="s">
        <v>32</v>
      </c>
      <c r="N1306">
        <v>999</v>
      </c>
      <c r="O1306" t="s">
        <v>42</v>
      </c>
      <c r="P1306">
        <v>90</v>
      </c>
      <c r="T1306" s="3" t="str">
        <f t="shared" si="41"/>
        <v>.</v>
      </c>
      <c r="U1306" s="3" t="str">
        <f>IF(AND(R1306&lt;&gt;"_U",N1306&lt;&gt;9999,N1306&lt;&gt;999,L1306&lt;&gt;"Median"),IFERROR(VLOOKUP(A1306,'Region Total'!A:P,16,0),"."),".")</f>
        <v>.</v>
      </c>
    </row>
    <row r="1307" spans="1:21" x14ac:dyDescent="0.3">
      <c r="A1307" s="1" t="str">
        <f t="shared" si="40"/>
        <v>2023|Auckland Region|Total stated - total household income</v>
      </c>
      <c r="B1307" t="s">
        <v>18</v>
      </c>
      <c r="C1307" t="s">
        <v>19</v>
      </c>
      <c r="D1307" t="s">
        <v>20</v>
      </c>
      <c r="E1307" t="s">
        <v>21</v>
      </c>
      <c r="F1307">
        <v>2023</v>
      </c>
      <c r="G1307">
        <v>2023</v>
      </c>
      <c r="H1307">
        <v>2</v>
      </c>
      <c r="I1307" t="s">
        <v>50</v>
      </c>
      <c r="J1307">
        <v>99</v>
      </c>
      <c r="K1307" t="s">
        <v>23</v>
      </c>
      <c r="L1307">
        <v>77</v>
      </c>
      <c r="M1307" t="s">
        <v>32</v>
      </c>
      <c r="N1307">
        <v>7777</v>
      </c>
      <c r="O1307" t="s">
        <v>37</v>
      </c>
      <c r="P1307">
        <v>521541</v>
      </c>
      <c r="T1307" s="3">
        <f t="shared" si="41"/>
        <v>100</v>
      </c>
      <c r="U1307" s="3">
        <f>IF(AND(R1307&lt;&gt;"_U",N1307&lt;&gt;9999,N1307&lt;&gt;999,L1307&lt;&gt;"Median"),IFERROR(VLOOKUP(A1307,'Region Total'!A:P,16,0),"."),".")</f>
        <v>521541</v>
      </c>
    </row>
    <row r="1308" spans="1:21" x14ac:dyDescent="0.3">
      <c r="A1308" s="1" t="str">
        <f t="shared" si="40"/>
        <v>2023|Auckland Region|Total stated - total household income</v>
      </c>
      <c r="B1308" t="s">
        <v>18</v>
      </c>
      <c r="C1308" t="s">
        <v>19</v>
      </c>
      <c r="D1308" t="s">
        <v>20</v>
      </c>
      <c r="E1308" t="s">
        <v>21</v>
      </c>
      <c r="F1308">
        <v>2023</v>
      </c>
      <c r="G1308">
        <v>2023</v>
      </c>
      <c r="H1308">
        <v>2</v>
      </c>
      <c r="I1308" t="s">
        <v>50</v>
      </c>
      <c r="J1308">
        <v>99</v>
      </c>
      <c r="K1308" t="s">
        <v>23</v>
      </c>
      <c r="L1308">
        <v>77</v>
      </c>
      <c r="M1308" t="s">
        <v>32</v>
      </c>
      <c r="N1308">
        <v>9999</v>
      </c>
      <c r="O1308" t="s">
        <v>40</v>
      </c>
      <c r="P1308">
        <v>521634</v>
      </c>
      <c r="T1308" s="3" t="str">
        <f t="shared" si="41"/>
        <v>.</v>
      </c>
      <c r="U1308" s="3" t="str">
        <f>IF(AND(R1308&lt;&gt;"_U",N1308&lt;&gt;9999,N1308&lt;&gt;999,L1308&lt;&gt;"Median"),IFERROR(VLOOKUP(A1308,'Region Total'!A:P,16,0),"."),".")</f>
        <v>.</v>
      </c>
    </row>
    <row r="1309" spans="1:21" x14ac:dyDescent="0.3">
      <c r="A1309" s="1" t="str">
        <f t="shared" si="40"/>
        <v>2023|Auckland Region|Total stated - total household income</v>
      </c>
      <c r="B1309" t="s">
        <v>18</v>
      </c>
      <c r="C1309" t="s">
        <v>19</v>
      </c>
      <c r="D1309" t="s">
        <v>20</v>
      </c>
      <c r="E1309" t="s">
        <v>21</v>
      </c>
      <c r="F1309">
        <v>2023</v>
      </c>
      <c r="G1309">
        <v>2023</v>
      </c>
      <c r="H1309">
        <v>2</v>
      </c>
      <c r="I1309" t="s">
        <v>50</v>
      </c>
      <c r="J1309">
        <v>99</v>
      </c>
      <c r="K1309" t="s">
        <v>23</v>
      </c>
      <c r="L1309">
        <v>77</v>
      </c>
      <c r="M1309" t="s">
        <v>32</v>
      </c>
      <c r="N1309">
        <v>3</v>
      </c>
      <c r="O1309" t="s">
        <v>25</v>
      </c>
      <c r="P1309">
        <v>60270</v>
      </c>
      <c r="T1309" s="3">
        <f t="shared" si="41"/>
        <v>11.56</v>
      </c>
      <c r="U1309" s="3">
        <f>IF(AND(R1309&lt;&gt;"_U",N1309&lt;&gt;9999,N1309&lt;&gt;999,L1309&lt;&gt;"Median"),IFERROR(VLOOKUP(A1309,'Region Total'!A:P,16,0),"."),".")</f>
        <v>521541</v>
      </c>
    </row>
    <row r="1310" spans="1:21" x14ac:dyDescent="0.3">
      <c r="A1310" s="1" t="str">
        <f t="shared" si="40"/>
        <v>2023|Auckland Region|Total - total household income</v>
      </c>
      <c r="B1310" t="s">
        <v>18</v>
      </c>
      <c r="C1310" t="s">
        <v>19</v>
      </c>
      <c r="D1310" t="s">
        <v>20</v>
      </c>
      <c r="E1310" t="s">
        <v>21</v>
      </c>
      <c r="F1310">
        <v>2023</v>
      </c>
      <c r="G1310">
        <v>2023</v>
      </c>
      <c r="H1310">
        <v>2</v>
      </c>
      <c r="I1310" t="s">
        <v>50</v>
      </c>
      <c r="J1310">
        <v>99</v>
      </c>
      <c r="K1310" t="s">
        <v>23</v>
      </c>
      <c r="L1310">
        <v>99</v>
      </c>
      <c r="M1310" t="s">
        <v>48</v>
      </c>
      <c r="N1310">
        <v>7777</v>
      </c>
      <c r="O1310" t="s">
        <v>37</v>
      </c>
      <c r="P1310">
        <v>539361</v>
      </c>
      <c r="T1310" s="3">
        <f t="shared" si="41"/>
        <v>100</v>
      </c>
      <c r="U1310" s="3">
        <f>IF(AND(R1310&lt;&gt;"_U",N1310&lt;&gt;9999,N1310&lt;&gt;999,L1310&lt;&gt;"Median"),IFERROR(VLOOKUP(A1310,'Region Total'!A:P,16,0),"."),".")</f>
        <v>539361</v>
      </c>
    </row>
    <row r="1311" spans="1:21" x14ac:dyDescent="0.3">
      <c r="A1311" s="1" t="str">
        <f t="shared" si="40"/>
        <v>2023|Auckland Region|Total - total household income</v>
      </c>
      <c r="B1311" t="s">
        <v>18</v>
      </c>
      <c r="C1311" t="s">
        <v>19</v>
      </c>
      <c r="D1311" t="s">
        <v>20</v>
      </c>
      <c r="E1311" t="s">
        <v>21</v>
      </c>
      <c r="F1311">
        <v>2023</v>
      </c>
      <c r="G1311">
        <v>2023</v>
      </c>
      <c r="H1311">
        <v>2</v>
      </c>
      <c r="I1311" t="s">
        <v>50</v>
      </c>
      <c r="J1311">
        <v>99</v>
      </c>
      <c r="K1311" t="s">
        <v>23</v>
      </c>
      <c r="L1311">
        <v>99</v>
      </c>
      <c r="M1311" t="s">
        <v>48</v>
      </c>
      <c r="N1311">
        <v>1</v>
      </c>
      <c r="O1311" t="s">
        <v>33</v>
      </c>
      <c r="P1311">
        <v>259299</v>
      </c>
      <c r="T1311" s="3">
        <f t="shared" si="41"/>
        <v>48.08</v>
      </c>
      <c r="U1311" s="3">
        <f>IF(AND(R1311&lt;&gt;"_U",N1311&lt;&gt;9999,N1311&lt;&gt;999,L1311&lt;&gt;"Median"),IFERROR(VLOOKUP(A1311,'Region Total'!A:P,16,0),"."),".")</f>
        <v>539361</v>
      </c>
    </row>
    <row r="1312" spans="1:21" x14ac:dyDescent="0.3">
      <c r="A1312" s="1" t="str">
        <f t="shared" si="40"/>
        <v>2023|Auckland Region|Total - total household income</v>
      </c>
      <c r="B1312" t="s">
        <v>18</v>
      </c>
      <c r="C1312" t="s">
        <v>19</v>
      </c>
      <c r="D1312" t="s">
        <v>20</v>
      </c>
      <c r="E1312" t="s">
        <v>21</v>
      </c>
      <c r="F1312">
        <v>2023</v>
      </c>
      <c r="G1312">
        <v>2023</v>
      </c>
      <c r="H1312">
        <v>2</v>
      </c>
      <c r="I1312" t="s">
        <v>50</v>
      </c>
      <c r="J1312">
        <v>99</v>
      </c>
      <c r="K1312" t="s">
        <v>23</v>
      </c>
      <c r="L1312">
        <v>99</v>
      </c>
      <c r="M1312" t="s">
        <v>48</v>
      </c>
      <c r="N1312">
        <v>3</v>
      </c>
      <c r="O1312" t="s">
        <v>25</v>
      </c>
      <c r="P1312">
        <v>61839</v>
      </c>
      <c r="T1312" s="3">
        <f t="shared" si="41"/>
        <v>11.47</v>
      </c>
      <c r="U1312" s="3">
        <f>IF(AND(R1312&lt;&gt;"_U",N1312&lt;&gt;9999,N1312&lt;&gt;999,L1312&lt;&gt;"Median"),IFERROR(VLOOKUP(A1312,'Region Total'!A:P,16,0),"."),".")</f>
        <v>539361</v>
      </c>
    </row>
    <row r="1313" spans="1:21" x14ac:dyDescent="0.3">
      <c r="A1313" s="1" t="str">
        <f t="shared" si="40"/>
        <v>2023|Auckland Region|Total - total household income</v>
      </c>
      <c r="B1313" t="s">
        <v>18</v>
      </c>
      <c r="C1313" t="s">
        <v>19</v>
      </c>
      <c r="D1313" t="s">
        <v>20</v>
      </c>
      <c r="E1313" t="s">
        <v>21</v>
      </c>
      <c r="F1313">
        <v>2023</v>
      </c>
      <c r="G1313">
        <v>2023</v>
      </c>
      <c r="H1313">
        <v>2</v>
      </c>
      <c r="I1313" t="s">
        <v>50</v>
      </c>
      <c r="J1313">
        <v>99</v>
      </c>
      <c r="K1313" t="s">
        <v>23</v>
      </c>
      <c r="L1313">
        <v>99</v>
      </c>
      <c r="M1313" t="s">
        <v>48</v>
      </c>
      <c r="N1313">
        <v>9999</v>
      </c>
      <c r="O1313" t="s">
        <v>40</v>
      </c>
      <c r="P1313">
        <v>539490</v>
      </c>
      <c r="T1313" s="3" t="str">
        <f t="shared" si="41"/>
        <v>.</v>
      </c>
      <c r="U1313" s="3" t="str">
        <f>IF(AND(R1313&lt;&gt;"_U",N1313&lt;&gt;9999,N1313&lt;&gt;999,L1313&lt;&gt;"Median"),IFERROR(VLOOKUP(A1313,'Region Total'!A:P,16,0),"."),".")</f>
        <v>.</v>
      </c>
    </row>
    <row r="1314" spans="1:21" x14ac:dyDescent="0.3">
      <c r="A1314" s="1" t="str">
        <f t="shared" si="40"/>
        <v>2023|Auckland Region|Total - total household income</v>
      </c>
      <c r="B1314" t="s">
        <v>18</v>
      </c>
      <c r="C1314" t="s">
        <v>19</v>
      </c>
      <c r="D1314" t="s">
        <v>20</v>
      </c>
      <c r="E1314" t="s">
        <v>21</v>
      </c>
      <c r="F1314">
        <v>2023</v>
      </c>
      <c r="G1314">
        <v>2023</v>
      </c>
      <c r="H1314">
        <v>2</v>
      </c>
      <c r="I1314" t="s">
        <v>50</v>
      </c>
      <c r="J1314">
        <v>99</v>
      </c>
      <c r="K1314" t="s">
        <v>23</v>
      </c>
      <c r="L1314">
        <v>99</v>
      </c>
      <c r="M1314" t="s">
        <v>48</v>
      </c>
      <c r="N1314">
        <v>999</v>
      </c>
      <c r="O1314" t="s">
        <v>42</v>
      </c>
      <c r="P1314">
        <v>129</v>
      </c>
      <c r="T1314" s="3" t="str">
        <f t="shared" si="41"/>
        <v>.</v>
      </c>
      <c r="U1314" s="3" t="str">
        <f>IF(AND(R1314&lt;&gt;"_U",N1314&lt;&gt;9999,N1314&lt;&gt;999,L1314&lt;&gt;"Median"),IFERROR(VLOOKUP(A1314,'Region Total'!A:P,16,0),"."),".")</f>
        <v>.</v>
      </c>
    </row>
    <row r="1315" spans="1:21" x14ac:dyDescent="0.3">
      <c r="A1315" s="1" t="str">
        <f t="shared" si="40"/>
        <v>2023|Auckland Region|Total - total household income</v>
      </c>
      <c r="B1315" t="s">
        <v>18</v>
      </c>
      <c r="C1315" t="s">
        <v>19</v>
      </c>
      <c r="D1315" t="s">
        <v>20</v>
      </c>
      <c r="E1315" t="s">
        <v>21</v>
      </c>
      <c r="F1315">
        <v>2023</v>
      </c>
      <c r="G1315">
        <v>2023</v>
      </c>
      <c r="H1315">
        <v>2</v>
      </c>
      <c r="I1315" t="s">
        <v>50</v>
      </c>
      <c r="J1315">
        <v>99</v>
      </c>
      <c r="K1315" t="s">
        <v>23</v>
      </c>
      <c r="L1315">
        <v>99</v>
      </c>
      <c r="M1315" t="s">
        <v>48</v>
      </c>
      <c r="N1315">
        <v>2</v>
      </c>
      <c r="O1315" t="s">
        <v>28</v>
      </c>
      <c r="P1315">
        <v>218220</v>
      </c>
      <c r="T1315" s="3">
        <f t="shared" si="41"/>
        <v>40.46</v>
      </c>
      <c r="U1315" s="3">
        <f>IF(AND(R1315&lt;&gt;"_U",N1315&lt;&gt;9999,N1315&lt;&gt;999,L1315&lt;&gt;"Median"),IFERROR(VLOOKUP(A1315,'Region Total'!A:P,16,0),"."),".")</f>
        <v>539361</v>
      </c>
    </row>
    <row r="1316" spans="1:21" x14ac:dyDescent="0.3">
      <c r="A1316" s="1" t="str">
        <f t="shared" si="40"/>
        <v>2023|Auckland Region|Median ($) - total household income</v>
      </c>
      <c r="B1316" t="s">
        <v>18</v>
      </c>
      <c r="C1316" t="s">
        <v>19</v>
      </c>
      <c r="D1316" t="s">
        <v>20</v>
      </c>
      <c r="E1316" t="s">
        <v>21</v>
      </c>
      <c r="F1316">
        <v>2023</v>
      </c>
      <c r="G1316">
        <v>2023</v>
      </c>
      <c r="H1316">
        <v>2</v>
      </c>
      <c r="I1316" t="s">
        <v>50</v>
      </c>
      <c r="J1316">
        <v>99</v>
      </c>
      <c r="K1316" t="s">
        <v>23</v>
      </c>
      <c r="L1316" t="s">
        <v>56</v>
      </c>
      <c r="M1316" t="s">
        <v>57</v>
      </c>
      <c r="N1316">
        <v>2</v>
      </c>
      <c r="O1316" t="s">
        <v>28</v>
      </c>
      <c r="P1316">
        <v>94000</v>
      </c>
      <c r="T1316" s="3" t="str">
        <f t="shared" si="41"/>
        <v>.</v>
      </c>
      <c r="U1316" s="3" t="str">
        <f>IF(AND(R1316&lt;&gt;"_U",N1316&lt;&gt;9999,N1316&lt;&gt;999,L1316&lt;&gt;"Median"),IFERROR(VLOOKUP(A1316,'Region Total'!A:P,16,0),"."),".")</f>
        <v>.</v>
      </c>
    </row>
    <row r="1317" spans="1:21" x14ac:dyDescent="0.3">
      <c r="A1317" s="1" t="str">
        <f t="shared" si="40"/>
        <v>2023|Auckland Region|Median ($) - total household income</v>
      </c>
      <c r="B1317" t="s">
        <v>18</v>
      </c>
      <c r="C1317" t="s">
        <v>19</v>
      </c>
      <c r="D1317" t="s">
        <v>20</v>
      </c>
      <c r="E1317" t="s">
        <v>21</v>
      </c>
      <c r="F1317">
        <v>2023</v>
      </c>
      <c r="G1317">
        <v>2023</v>
      </c>
      <c r="H1317">
        <v>2</v>
      </c>
      <c r="I1317" t="s">
        <v>50</v>
      </c>
      <c r="J1317">
        <v>99</v>
      </c>
      <c r="K1317" t="s">
        <v>23</v>
      </c>
      <c r="L1317" t="s">
        <v>56</v>
      </c>
      <c r="M1317" t="s">
        <v>57</v>
      </c>
      <c r="N1317">
        <v>7777</v>
      </c>
      <c r="O1317" t="s">
        <v>37</v>
      </c>
      <c r="P1317">
        <v>116800</v>
      </c>
      <c r="T1317" s="3" t="str">
        <f t="shared" si="41"/>
        <v>.</v>
      </c>
      <c r="U1317" s="3" t="str">
        <f>IF(AND(R1317&lt;&gt;"_U",N1317&lt;&gt;9999,N1317&lt;&gt;999,L1317&lt;&gt;"Median"),IFERROR(VLOOKUP(A1317,'Region Total'!A:P,16,0),"."),".")</f>
        <v>.</v>
      </c>
    </row>
    <row r="1318" spans="1:21" x14ac:dyDescent="0.3">
      <c r="A1318" s="1" t="str">
        <f t="shared" si="40"/>
        <v>2023|Auckland Region|Median ($) - total household income</v>
      </c>
      <c r="B1318" t="s">
        <v>18</v>
      </c>
      <c r="C1318" t="s">
        <v>19</v>
      </c>
      <c r="D1318" t="s">
        <v>20</v>
      </c>
      <c r="E1318" t="s">
        <v>21</v>
      </c>
      <c r="F1318">
        <v>2023</v>
      </c>
      <c r="G1318">
        <v>2023</v>
      </c>
      <c r="H1318">
        <v>2</v>
      </c>
      <c r="I1318" t="s">
        <v>50</v>
      </c>
      <c r="J1318">
        <v>99</v>
      </c>
      <c r="K1318" t="s">
        <v>23</v>
      </c>
      <c r="L1318" t="s">
        <v>56</v>
      </c>
      <c r="M1318" t="s">
        <v>57</v>
      </c>
      <c r="N1318">
        <v>9999</v>
      </c>
      <c r="O1318" t="s">
        <v>40</v>
      </c>
      <c r="P1318">
        <v>116800</v>
      </c>
      <c r="T1318" s="3" t="str">
        <f t="shared" si="41"/>
        <v>.</v>
      </c>
      <c r="U1318" s="3" t="str">
        <f>IF(AND(R1318&lt;&gt;"_U",N1318&lt;&gt;9999,N1318&lt;&gt;999,L1318&lt;&gt;"Median"),IFERROR(VLOOKUP(A1318,'Region Total'!A:P,16,0),"."),".")</f>
        <v>.</v>
      </c>
    </row>
    <row r="1319" spans="1:21" x14ac:dyDescent="0.3">
      <c r="A1319" s="1" t="str">
        <f t="shared" si="40"/>
        <v>2023|Auckland Region|Median ($) - total household income</v>
      </c>
      <c r="B1319" t="s">
        <v>18</v>
      </c>
      <c r="C1319" t="s">
        <v>19</v>
      </c>
      <c r="D1319" t="s">
        <v>20</v>
      </c>
      <c r="E1319" t="s">
        <v>21</v>
      </c>
      <c r="F1319">
        <v>2023</v>
      </c>
      <c r="G1319">
        <v>2023</v>
      </c>
      <c r="H1319">
        <v>2</v>
      </c>
      <c r="I1319" t="s">
        <v>50</v>
      </c>
      <c r="J1319">
        <v>99</v>
      </c>
      <c r="K1319" t="s">
        <v>23</v>
      </c>
      <c r="L1319" t="s">
        <v>56</v>
      </c>
      <c r="M1319" t="s">
        <v>57</v>
      </c>
      <c r="N1319">
        <v>1</v>
      </c>
      <c r="O1319" t="s">
        <v>33</v>
      </c>
      <c r="P1319">
        <v>131600</v>
      </c>
      <c r="T1319" s="3" t="str">
        <f t="shared" si="41"/>
        <v>.</v>
      </c>
      <c r="U1319" s="3" t="str">
        <f>IF(AND(R1319&lt;&gt;"_U",N1319&lt;&gt;9999,N1319&lt;&gt;999,L1319&lt;&gt;"Median"),IFERROR(VLOOKUP(A1319,'Region Total'!A:P,16,0),"."),".")</f>
        <v>.</v>
      </c>
    </row>
    <row r="1320" spans="1:21" x14ac:dyDescent="0.3">
      <c r="A1320" s="1" t="str">
        <f t="shared" si="40"/>
        <v>2023|Auckland Region|Median ($) - total household income</v>
      </c>
      <c r="B1320" t="s">
        <v>18</v>
      </c>
      <c r="C1320" t="s">
        <v>19</v>
      </c>
      <c r="D1320" t="s">
        <v>20</v>
      </c>
      <c r="E1320" t="s">
        <v>21</v>
      </c>
      <c r="F1320">
        <v>2023</v>
      </c>
      <c r="G1320">
        <v>2023</v>
      </c>
      <c r="H1320">
        <v>2</v>
      </c>
      <c r="I1320" t="s">
        <v>50</v>
      </c>
      <c r="J1320">
        <v>99</v>
      </c>
      <c r="K1320" t="s">
        <v>23</v>
      </c>
      <c r="L1320" t="s">
        <v>56</v>
      </c>
      <c r="M1320" t="s">
        <v>57</v>
      </c>
      <c r="N1320">
        <v>999</v>
      </c>
      <c r="O1320" t="s">
        <v>42</v>
      </c>
      <c r="P1320">
        <v>27700</v>
      </c>
      <c r="T1320" s="3" t="str">
        <f t="shared" si="41"/>
        <v>.</v>
      </c>
      <c r="U1320" s="3" t="str">
        <f>IF(AND(R1320&lt;&gt;"_U",N1320&lt;&gt;9999,N1320&lt;&gt;999,L1320&lt;&gt;"Median"),IFERROR(VLOOKUP(A1320,'Region Total'!A:P,16,0),"."),".")</f>
        <v>.</v>
      </c>
    </row>
    <row r="1321" spans="1:21" x14ac:dyDescent="0.3">
      <c r="A1321" s="1" t="str">
        <f t="shared" si="40"/>
        <v>2023|Auckland Region|Median ($) - total household income</v>
      </c>
      <c r="B1321" t="s">
        <v>18</v>
      </c>
      <c r="C1321" t="s">
        <v>19</v>
      </c>
      <c r="D1321" t="s">
        <v>20</v>
      </c>
      <c r="E1321" t="s">
        <v>21</v>
      </c>
      <c r="F1321">
        <v>2023</v>
      </c>
      <c r="G1321">
        <v>2023</v>
      </c>
      <c r="H1321">
        <v>2</v>
      </c>
      <c r="I1321" t="s">
        <v>50</v>
      </c>
      <c r="J1321">
        <v>99</v>
      </c>
      <c r="K1321" t="s">
        <v>23</v>
      </c>
      <c r="L1321" t="s">
        <v>56</v>
      </c>
      <c r="M1321" t="s">
        <v>57</v>
      </c>
      <c r="N1321">
        <v>3</v>
      </c>
      <c r="O1321" t="s">
        <v>25</v>
      </c>
      <c r="P1321">
        <v>149400</v>
      </c>
      <c r="T1321" s="3" t="str">
        <f t="shared" si="41"/>
        <v>.</v>
      </c>
      <c r="U1321" s="3" t="str">
        <f>IF(AND(R1321&lt;&gt;"_U",N1321&lt;&gt;9999,N1321&lt;&gt;999,L1321&lt;&gt;"Median"),IFERROR(VLOOKUP(A1321,'Region Total'!A:P,16,0),"."),".")</f>
        <v>.</v>
      </c>
    </row>
    <row r="1322" spans="1:21" x14ac:dyDescent="0.3">
      <c r="A1322" s="1" t="str">
        <f t="shared" si="40"/>
        <v>2023|Waikato Region|$20,000 or less</v>
      </c>
      <c r="B1322" t="s">
        <v>18</v>
      </c>
      <c r="C1322" t="s">
        <v>19</v>
      </c>
      <c r="D1322" t="s">
        <v>20</v>
      </c>
      <c r="E1322" t="s">
        <v>21</v>
      </c>
      <c r="F1322">
        <v>2023</v>
      </c>
      <c r="G1322">
        <v>2023</v>
      </c>
      <c r="H1322">
        <v>3</v>
      </c>
      <c r="I1322" t="s">
        <v>44</v>
      </c>
      <c r="J1322">
        <v>99</v>
      </c>
      <c r="K1322" t="s">
        <v>23</v>
      </c>
      <c r="L1322">
        <v>1</v>
      </c>
      <c r="M1322" t="s">
        <v>39</v>
      </c>
      <c r="N1322">
        <v>1</v>
      </c>
      <c r="O1322" t="s">
        <v>33</v>
      </c>
      <c r="P1322">
        <v>3819</v>
      </c>
      <c r="T1322" s="3">
        <f t="shared" si="41"/>
        <v>38.01</v>
      </c>
      <c r="U1322" s="3">
        <f>IF(AND(R1322&lt;&gt;"_U",N1322&lt;&gt;9999,N1322&lt;&gt;999,L1322&lt;&gt;"Median"),IFERROR(VLOOKUP(A1322,'Region Total'!A:P,16,0),"."),".")</f>
        <v>10047</v>
      </c>
    </row>
    <row r="1323" spans="1:21" x14ac:dyDescent="0.3">
      <c r="A1323" s="1" t="str">
        <f t="shared" si="40"/>
        <v>2023|Waikato Region|$20,000 or less</v>
      </c>
      <c r="B1323" t="s">
        <v>18</v>
      </c>
      <c r="C1323" t="s">
        <v>19</v>
      </c>
      <c r="D1323" t="s">
        <v>20</v>
      </c>
      <c r="E1323" t="s">
        <v>21</v>
      </c>
      <c r="F1323">
        <v>2023</v>
      </c>
      <c r="G1323">
        <v>2023</v>
      </c>
      <c r="H1323">
        <v>3</v>
      </c>
      <c r="I1323" t="s">
        <v>44</v>
      </c>
      <c r="J1323">
        <v>99</v>
      </c>
      <c r="K1323" t="s">
        <v>23</v>
      </c>
      <c r="L1323">
        <v>1</v>
      </c>
      <c r="M1323" t="s">
        <v>39</v>
      </c>
      <c r="N1323">
        <v>9999</v>
      </c>
      <c r="O1323" t="s">
        <v>40</v>
      </c>
      <c r="P1323">
        <v>10056</v>
      </c>
      <c r="T1323" s="3" t="str">
        <f t="shared" si="41"/>
        <v>.</v>
      </c>
      <c r="U1323" s="3" t="str">
        <f>IF(AND(R1323&lt;&gt;"_U",N1323&lt;&gt;9999,N1323&lt;&gt;999,L1323&lt;&gt;"Median"),IFERROR(VLOOKUP(A1323,'Region Total'!A:P,16,0),"."),".")</f>
        <v>.</v>
      </c>
    </row>
    <row r="1324" spans="1:21" x14ac:dyDescent="0.3">
      <c r="A1324" s="1" t="str">
        <f t="shared" si="40"/>
        <v>2023|Waikato Region|$20,000 or less</v>
      </c>
      <c r="B1324" t="s">
        <v>18</v>
      </c>
      <c r="C1324" t="s">
        <v>19</v>
      </c>
      <c r="D1324" t="s">
        <v>20</v>
      </c>
      <c r="E1324" t="s">
        <v>21</v>
      </c>
      <c r="F1324">
        <v>2023</v>
      </c>
      <c r="G1324">
        <v>2023</v>
      </c>
      <c r="H1324">
        <v>3</v>
      </c>
      <c r="I1324" t="s">
        <v>44</v>
      </c>
      <c r="J1324">
        <v>99</v>
      </c>
      <c r="K1324" t="s">
        <v>23</v>
      </c>
      <c r="L1324">
        <v>1</v>
      </c>
      <c r="M1324" t="s">
        <v>39</v>
      </c>
      <c r="N1324">
        <v>2</v>
      </c>
      <c r="O1324" t="s">
        <v>28</v>
      </c>
      <c r="P1324">
        <v>5388</v>
      </c>
      <c r="T1324" s="3">
        <f t="shared" si="41"/>
        <v>53.63</v>
      </c>
      <c r="U1324" s="3">
        <f>IF(AND(R1324&lt;&gt;"_U",N1324&lt;&gt;9999,N1324&lt;&gt;999,L1324&lt;&gt;"Median"),IFERROR(VLOOKUP(A1324,'Region Total'!A:P,16,0),"."),".")</f>
        <v>10047</v>
      </c>
    </row>
    <row r="1325" spans="1:21" x14ac:dyDescent="0.3">
      <c r="A1325" s="1" t="str">
        <f t="shared" si="40"/>
        <v>2023|Waikato Region|$20,000 or less</v>
      </c>
      <c r="B1325" t="s">
        <v>18</v>
      </c>
      <c r="C1325" t="s">
        <v>19</v>
      </c>
      <c r="D1325" t="s">
        <v>20</v>
      </c>
      <c r="E1325" t="s">
        <v>21</v>
      </c>
      <c r="F1325">
        <v>2023</v>
      </c>
      <c r="G1325">
        <v>2023</v>
      </c>
      <c r="H1325">
        <v>3</v>
      </c>
      <c r="I1325" t="s">
        <v>44</v>
      </c>
      <c r="J1325">
        <v>99</v>
      </c>
      <c r="K1325" t="s">
        <v>23</v>
      </c>
      <c r="L1325">
        <v>1</v>
      </c>
      <c r="M1325" t="s">
        <v>39</v>
      </c>
      <c r="N1325">
        <v>3</v>
      </c>
      <c r="O1325" t="s">
        <v>25</v>
      </c>
      <c r="P1325">
        <v>837</v>
      </c>
      <c r="T1325" s="3">
        <f t="shared" si="41"/>
        <v>8.33</v>
      </c>
      <c r="U1325" s="3">
        <f>IF(AND(R1325&lt;&gt;"_U",N1325&lt;&gt;9999,N1325&lt;&gt;999,L1325&lt;&gt;"Median"),IFERROR(VLOOKUP(A1325,'Region Total'!A:P,16,0),"."),".")</f>
        <v>10047</v>
      </c>
    </row>
    <row r="1326" spans="1:21" x14ac:dyDescent="0.3">
      <c r="A1326" s="1" t="str">
        <f t="shared" si="40"/>
        <v>2023|Waikato Region|$20,000 or less</v>
      </c>
      <c r="B1326" t="s">
        <v>18</v>
      </c>
      <c r="C1326" t="s">
        <v>19</v>
      </c>
      <c r="D1326" t="s">
        <v>20</v>
      </c>
      <c r="E1326" t="s">
        <v>21</v>
      </c>
      <c r="F1326">
        <v>2023</v>
      </c>
      <c r="G1326">
        <v>2023</v>
      </c>
      <c r="H1326">
        <v>3</v>
      </c>
      <c r="I1326" t="s">
        <v>44</v>
      </c>
      <c r="J1326">
        <v>99</v>
      </c>
      <c r="K1326" t="s">
        <v>23</v>
      </c>
      <c r="L1326">
        <v>1</v>
      </c>
      <c r="M1326" t="s">
        <v>39</v>
      </c>
      <c r="N1326">
        <v>999</v>
      </c>
      <c r="O1326" t="s">
        <v>42</v>
      </c>
      <c r="P1326">
        <v>12</v>
      </c>
      <c r="T1326" s="3" t="str">
        <f t="shared" si="41"/>
        <v>.</v>
      </c>
      <c r="U1326" s="3" t="str">
        <f>IF(AND(R1326&lt;&gt;"_U",N1326&lt;&gt;9999,N1326&lt;&gt;999,L1326&lt;&gt;"Median"),IFERROR(VLOOKUP(A1326,'Region Total'!A:P,16,0),"."),".")</f>
        <v>.</v>
      </c>
    </row>
    <row r="1327" spans="1:21" x14ac:dyDescent="0.3">
      <c r="A1327" s="1" t="str">
        <f t="shared" si="40"/>
        <v>2023|Waikato Region|$20,000 or less</v>
      </c>
      <c r="B1327" t="s">
        <v>18</v>
      </c>
      <c r="C1327" t="s">
        <v>19</v>
      </c>
      <c r="D1327" t="s">
        <v>20</v>
      </c>
      <c r="E1327" t="s">
        <v>21</v>
      </c>
      <c r="F1327">
        <v>2023</v>
      </c>
      <c r="G1327">
        <v>2023</v>
      </c>
      <c r="H1327">
        <v>3</v>
      </c>
      <c r="I1327" t="s">
        <v>44</v>
      </c>
      <c r="J1327">
        <v>99</v>
      </c>
      <c r="K1327" t="s">
        <v>23</v>
      </c>
      <c r="L1327">
        <v>1</v>
      </c>
      <c r="M1327" t="s">
        <v>39</v>
      </c>
      <c r="N1327">
        <v>7777</v>
      </c>
      <c r="O1327" t="s">
        <v>37</v>
      </c>
      <c r="P1327">
        <v>10047</v>
      </c>
      <c r="T1327" s="3">
        <f t="shared" si="41"/>
        <v>100</v>
      </c>
      <c r="U1327" s="3">
        <f>IF(AND(R1327&lt;&gt;"_U",N1327&lt;&gt;9999,N1327&lt;&gt;999,L1327&lt;&gt;"Median"),IFERROR(VLOOKUP(A1327,'Region Total'!A:P,16,0),"."),".")</f>
        <v>10047</v>
      </c>
    </row>
    <row r="1328" spans="1:21" x14ac:dyDescent="0.3">
      <c r="A1328" s="1" t="str">
        <f t="shared" si="40"/>
        <v>2023|Waikato Region|$20,001-$30,000</v>
      </c>
      <c r="B1328" t="s">
        <v>18</v>
      </c>
      <c r="C1328" t="s">
        <v>19</v>
      </c>
      <c r="D1328" t="s">
        <v>20</v>
      </c>
      <c r="E1328" t="s">
        <v>21</v>
      </c>
      <c r="F1328">
        <v>2023</v>
      </c>
      <c r="G1328">
        <v>2023</v>
      </c>
      <c r="H1328">
        <v>3</v>
      </c>
      <c r="I1328" t="s">
        <v>44</v>
      </c>
      <c r="J1328">
        <v>99</v>
      </c>
      <c r="K1328" t="s">
        <v>23</v>
      </c>
      <c r="L1328">
        <v>2</v>
      </c>
      <c r="M1328" t="s">
        <v>24</v>
      </c>
      <c r="N1328">
        <v>999</v>
      </c>
      <c r="O1328" t="s">
        <v>42</v>
      </c>
      <c r="P1328">
        <v>15</v>
      </c>
      <c r="T1328" s="3" t="str">
        <f t="shared" si="41"/>
        <v>.</v>
      </c>
      <c r="U1328" s="3" t="str">
        <f>IF(AND(R1328&lt;&gt;"_U",N1328&lt;&gt;9999,N1328&lt;&gt;999,L1328&lt;&gt;"Median"),IFERROR(VLOOKUP(A1328,'Region Total'!A:P,16,0),"."),".")</f>
        <v>.</v>
      </c>
    </row>
    <row r="1329" spans="1:21" x14ac:dyDescent="0.3">
      <c r="A1329" s="1" t="str">
        <f t="shared" si="40"/>
        <v>2023|Waikato Region|$20,001-$30,000</v>
      </c>
      <c r="B1329" t="s">
        <v>18</v>
      </c>
      <c r="C1329" t="s">
        <v>19</v>
      </c>
      <c r="D1329" t="s">
        <v>20</v>
      </c>
      <c r="E1329" t="s">
        <v>21</v>
      </c>
      <c r="F1329">
        <v>2023</v>
      </c>
      <c r="G1329">
        <v>2023</v>
      </c>
      <c r="H1329">
        <v>3</v>
      </c>
      <c r="I1329" t="s">
        <v>44</v>
      </c>
      <c r="J1329">
        <v>99</v>
      </c>
      <c r="K1329" t="s">
        <v>23</v>
      </c>
      <c r="L1329">
        <v>2</v>
      </c>
      <c r="M1329" t="s">
        <v>24</v>
      </c>
      <c r="N1329">
        <v>9999</v>
      </c>
      <c r="O1329" t="s">
        <v>40</v>
      </c>
      <c r="P1329">
        <v>14319</v>
      </c>
      <c r="T1329" s="3" t="str">
        <f t="shared" si="41"/>
        <v>.</v>
      </c>
      <c r="U1329" s="3" t="str">
        <f>IF(AND(R1329&lt;&gt;"_U",N1329&lt;&gt;9999,N1329&lt;&gt;999,L1329&lt;&gt;"Median"),IFERROR(VLOOKUP(A1329,'Region Total'!A:P,16,0),"."),".")</f>
        <v>.</v>
      </c>
    </row>
    <row r="1330" spans="1:21" x14ac:dyDescent="0.3">
      <c r="A1330" s="1" t="str">
        <f t="shared" si="40"/>
        <v>2023|Waikato Region|$20,001-$30,000</v>
      </c>
      <c r="B1330" t="s">
        <v>18</v>
      </c>
      <c r="C1330" t="s">
        <v>19</v>
      </c>
      <c r="D1330" t="s">
        <v>20</v>
      </c>
      <c r="E1330" t="s">
        <v>21</v>
      </c>
      <c r="F1330">
        <v>2023</v>
      </c>
      <c r="G1330">
        <v>2023</v>
      </c>
      <c r="H1330">
        <v>3</v>
      </c>
      <c r="I1330" t="s">
        <v>44</v>
      </c>
      <c r="J1330">
        <v>99</v>
      </c>
      <c r="K1330" t="s">
        <v>23</v>
      </c>
      <c r="L1330">
        <v>2</v>
      </c>
      <c r="M1330" t="s">
        <v>24</v>
      </c>
      <c r="N1330">
        <v>7777</v>
      </c>
      <c r="O1330" t="s">
        <v>37</v>
      </c>
      <c r="P1330">
        <v>14307</v>
      </c>
      <c r="T1330" s="3">
        <f t="shared" si="41"/>
        <v>100</v>
      </c>
      <c r="U1330" s="3">
        <f>IF(AND(R1330&lt;&gt;"_U",N1330&lt;&gt;9999,N1330&lt;&gt;999,L1330&lt;&gt;"Median"),IFERROR(VLOOKUP(A1330,'Region Total'!A:P,16,0),"."),".")</f>
        <v>14307</v>
      </c>
    </row>
    <row r="1331" spans="1:21" x14ac:dyDescent="0.3">
      <c r="A1331" s="1" t="str">
        <f t="shared" si="40"/>
        <v>2023|Waikato Region|$20,001-$30,000</v>
      </c>
      <c r="B1331" t="s">
        <v>18</v>
      </c>
      <c r="C1331" t="s">
        <v>19</v>
      </c>
      <c r="D1331" t="s">
        <v>20</v>
      </c>
      <c r="E1331" t="s">
        <v>21</v>
      </c>
      <c r="F1331">
        <v>2023</v>
      </c>
      <c r="G1331">
        <v>2023</v>
      </c>
      <c r="H1331">
        <v>3</v>
      </c>
      <c r="I1331" t="s">
        <v>44</v>
      </c>
      <c r="J1331">
        <v>99</v>
      </c>
      <c r="K1331" t="s">
        <v>23</v>
      </c>
      <c r="L1331">
        <v>2</v>
      </c>
      <c r="M1331" t="s">
        <v>24</v>
      </c>
      <c r="N1331">
        <v>1</v>
      </c>
      <c r="O1331" t="s">
        <v>33</v>
      </c>
      <c r="P1331">
        <v>7908</v>
      </c>
      <c r="T1331" s="3">
        <f t="shared" si="41"/>
        <v>55.27</v>
      </c>
      <c r="U1331" s="3">
        <f>IF(AND(R1331&lt;&gt;"_U",N1331&lt;&gt;9999,N1331&lt;&gt;999,L1331&lt;&gt;"Median"),IFERROR(VLOOKUP(A1331,'Region Total'!A:P,16,0),"."),".")</f>
        <v>14307</v>
      </c>
    </row>
    <row r="1332" spans="1:21" x14ac:dyDescent="0.3">
      <c r="A1332" s="1" t="str">
        <f t="shared" si="40"/>
        <v>2023|Waikato Region|$20,001-$30,000</v>
      </c>
      <c r="B1332" t="s">
        <v>18</v>
      </c>
      <c r="C1332" t="s">
        <v>19</v>
      </c>
      <c r="D1332" t="s">
        <v>20</v>
      </c>
      <c r="E1332" t="s">
        <v>21</v>
      </c>
      <c r="F1332">
        <v>2023</v>
      </c>
      <c r="G1332">
        <v>2023</v>
      </c>
      <c r="H1332">
        <v>3</v>
      </c>
      <c r="I1332" t="s">
        <v>44</v>
      </c>
      <c r="J1332">
        <v>99</v>
      </c>
      <c r="K1332" t="s">
        <v>23</v>
      </c>
      <c r="L1332">
        <v>2</v>
      </c>
      <c r="M1332" t="s">
        <v>24</v>
      </c>
      <c r="N1332">
        <v>2</v>
      </c>
      <c r="O1332" t="s">
        <v>28</v>
      </c>
      <c r="P1332">
        <v>4992</v>
      </c>
      <c r="T1332" s="3">
        <f t="shared" si="41"/>
        <v>34.89</v>
      </c>
      <c r="U1332" s="3">
        <f>IF(AND(R1332&lt;&gt;"_U",N1332&lt;&gt;9999,N1332&lt;&gt;999,L1332&lt;&gt;"Median"),IFERROR(VLOOKUP(A1332,'Region Total'!A:P,16,0),"."),".")</f>
        <v>14307</v>
      </c>
    </row>
    <row r="1333" spans="1:21" x14ac:dyDescent="0.3">
      <c r="A1333" s="1" t="str">
        <f t="shared" si="40"/>
        <v>2023|Waikato Region|$20,001-$30,000</v>
      </c>
      <c r="B1333" t="s">
        <v>18</v>
      </c>
      <c r="C1333" t="s">
        <v>19</v>
      </c>
      <c r="D1333" t="s">
        <v>20</v>
      </c>
      <c r="E1333" t="s">
        <v>21</v>
      </c>
      <c r="F1333">
        <v>2023</v>
      </c>
      <c r="G1333">
        <v>2023</v>
      </c>
      <c r="H1333">
        <v>3</v>
      </c>
      <c r="I1333" t="s">
        <v>44</v>
      </c>
      <c r="J1333">
        <v>99</v>
      </c>
      <c r="K1333" t="s">
        <v>23</v>
      </c>
      <c r="L1333">
        <v>2</v>
      </c>
      <c r="M1333" t="s">
        <v>24</v>
      </c>
      <c r="N1333">
        <v>3</v>
      </c>
      <c r="O1333" t="s">
        <v>25</v>
      </c>
      <c r="P1333">
        <v>1407</v>
      </c>
      <c r="T1333" s="3">
        <f t="shared" si="41"/>
        <v>9.83</v>
      </c>
      <c r="U1333" s="3">
        <f>IF(AND(R1333&lt;&gt;"_U",N1333&lt;&gt;9999,N1333&lt;&gt;999,L1333&lt;&gt;"Median"),IFERROR(VLOOKUP(A1333,'Region Total'!A:P,16,0),"."),".")</f>
        <v>14307</v>
      </c>
    </row>
    <row r="1334" spans="1:21" x14ac:dyDescent="0.3">
      <c r="A1334" s="1" t="str">
        <f t="shared" si="40"/>
        <v>2023|Waikato Region|$30,001-$50,000</v>
      </c>
      <c r="B1334" t="s">
        <v>18</v>
      </c>
      <c r="C1334" t="s">
        <v>19</v>
      </c>
      <c r="D1334" t="s">
        <v>20</v>
      </c>
      <c r="E1334" t="s">
        <v>21</v>
      </c>
      <c r="F1334">
        <v>2023</v>
      </c>
      <c r="G1334">
        <v>2023</v>
      </c>
      <c r="H1334">
        <v>3</v>
      </c>
      <c r="I1334" t="s">
        <v>44</v>
      </c>
      <c r="J1334">
        <v>99</v>
      </c>
      <c r="K1334" t="s">
        <v>23</v>
      </c>
      <c r="L1334">
        <v>3</v>
      </c>
      <c r="M1334" t="s">
        <v>45</v>
      </c>
      <c r="N1334">
        <v>9999</v>
      </c>
      <c r="O1334" t="s">
        <v>40</v>
      </c>
      <c r="P1334">
        <v>23583</v>
      </c>
      <c r="T1334" s="3" t="str">
        <f t="shared" si="41"/>
        <v>.</v>
      </c>
      <c r="U1334" s="3" t="str">
        <f>IF(AND(R1334&lt;&gt;"_U",N1334&lt;&gt;9999,N1334&lt;&gt;999,L1334&lt;&gt;"Median"),IFERROR(VLOOKUP(A1334,'Region Total'!A:P,16,0),"."),".")</f>
        <v>.</v>
      </c>
    </row>
    <row r="1335" spans="1:21" x14ac:dyDescent="0.3">
      <c r="A1335" s="1" t="str">
        <f t="shared" si="40"/>
        <v>2023|Waikato Region|$30,001-$50,000</v>
      </c>
      <c r="B1335" t="s">
        <v>18</v>
      </c>
      <c r="C1335" t="s">
        <v>19</v>
      </c>
      <c r="D1335" t="s">
        <v>20</v>
      </c>
      <c r="E1335" t="s">
        <v>21</v>
      </c>
      <c r="F1335">
        <v>2023</v>
      </c>
      <c r="G1335">
        <v>2023</v>
      </c>
      <c r="H1335">
        <v>3</v>
      </c>
      <c r="I1335" t="s">
        <v>44</v>
      </c>
      <c r="J1335">
        <v>99</v>
      </c>
      <c r="K1335" t="s">
        <v>23</v>
      </c>
      <c r="L1335">
        <v>3</v>
      </c>
      <c r="M1335" t="s">
        <v>45</v>
      </c>
      <c r="N1335">
        <v>3</v>
      </c>
      <c r="O1335" t="s">
        <v>25</v>
      </c>
      <c r="P1335">
        <v>2349</v>
      </c>
      <c r="T1335" s="3">
        <f t="shared" si="41"/>
        <v>9.9600000000000009</v>
      </c>
      <c r="U1335" s="3">
        <f>IF(AND(R1335&lt;&gt;"_U",N1335&lt;&gt;9999,N1335&lt;&gt;999,L1335&lt;&gt;"Median"),IFERROR(VLOOKUP(A1335,'Region Total'!A:P,16,0),"."),".")</f>
        <v>23583</v>
      </c>
    </row>
    <row r="1336" spans="1:21" x14ac:dyDescent="0.3">
      <c r="A1336" s="1" t="str">
        <f t="shared" si="40"/>
        <v>2023|Waikato Region|$30,001-$50,000</v>
      </c>
      <c r="B1336" t="s">
        <v>18</v>
      </c>
      <c r="C1336" t="s">
        <v>19</v>
      </c>
      <c r="D1336" t="s">
        <v>20</v>
      </c>
      <c r="E1336" t="s">
        <v>21</v>
      </c>
      <c r="F1336">
        <v>2023</v>
      </c>
      <c r="G1336">
        <v>2023</v>
      </c>
      <c r="H1336">
        <v>3</v>
      </c>
      <c r="I1336" t="s">
        <v>44</v>
      </c>
      <c r="J1336">
        <v>99</v>
      </c>
      <c r="K1336" t="s">
        <v>23</v>
      </c>
      <c r="L1336">
        <v>3</v>
      </c>
      <c r="M1336" t="s">
        <v>45</v>
      </c>
      <c r="N1336">
        <v>999</v>
      </c>
      <c r="O1336" t="s">
        <v>42</v>
      </c>
      <c r="P1336">
        <v>3</v>
      </c>
      <c r="T1336" s="3" t="str">
        <f t="shared" si="41"/>
        <v>.</v>
      </c>
      <c r="U1336" s="3" t="str">
        <f>IF(AND(R1336&lt;&gt;"_U",N1336&lt;&gt;9999,N1336&lt;&gt;999,L1336&lt;&gt;"Median"),IFERROR(VLOOKUP(A1336,'Region Total'!A:P,16,0),"."),".")</f>
        <v>.</v>
      </c>
    </row>
    <row r="1337" spans="1:21" x14ac:dyDescent="0.3">
      <c r="A1337" s="1" t="str">
        <f t="shared" si="40"/>
        <v>2023|Waikato Region|$30,001-$50,000</v>
      </c>
      <c r="B1337" t="s">
        <v>18</v>
      </c>
      <c r="C1337" t="s">
        <v>19</v>
      </c>
      <c r="D1337" t="s">
        <v>20</v>
      </c>
      <c r="E1337" t="s">
        <v>21</v>
      </c>
      <c r="F1337">
        <v>2023</v>
      </c>
      <c r="G1337">
        <v>2023</v>
      </c>
      <c r="H1337">
        <v>3</v>
      </c>
      <c r="I1337" t="s">
        <v>44</v>
      </c>
      <c r="J1337">
        <v>99</v>
      </c>
      <c r="K1337" t="s">
        <v>23</v>
      </c>
      <c r="L1337">
        <v>3</v>
      </c>
      <c r="M1337" t="s">
        <v>45</v>
      </c>
      <c r="N1337">
        <v>1</v>
      </c>
      <c r="O1337" t="s">
        <v>33</v>
      </c>
      <c r="P1337">
        <v>12945</v>
      </c>
      <c r="T1337" s="3">
        <f t="shared" si="41"/>
        <v>54.89</v>
      </c>
      <c r="U1337" s="3">
        <f>IF(AND(R1337&lt;&gt;"_U",N1337&lt;&gt;9999,N1337&lt;&gt;999,L1337&lt;&gt;"Median"),IFERROR(VLOOKUP(A1337,'Region Total'!A:P,16,0),"."),".")</f>
        <v>23583</v>
      </c>
    </row>
    <row r="1338" spans="1:21" x14ac:dyDescent="0.3">
      <c r="A1338" s="1" t="str">
        <f t="shared" si="40"/>
        <v>2023|Waikato Region|$30,001-$50,000</v>
      </c>
      <c r="B1338" t="s">
        <v>18</v>
      </c>
      <c r="C1338" t="s">
        <v>19</v>
      </c>
      <c r="D1338" t="s">
        <v>20</v>
      </c>
      <c r="E1338" t="s">
        <v>21</v>
      </c>
      <c r="F1338">
        <v>2023</v>
      </c>
      <c r="G1338">
        <v>2023</v>
      </c>
      <c r="H1338">
        <v>3</v>
      </c>
      <c r="I1338" t="s">
        <v>44</v>
      </c>
      <c r="J1338">
        <v>99</v>
      </c>
      <c r="K1338" t="s">
        <v>23</v>
      </c>
      <c r="L1338">
        <v>3</v>
      </c>
      <c r="M1338" t="s">
        <v>45</v>
      </c>
      <c r="N1338">
        <v>2</v>
      </c>
      <c r="O1338" t="s">
        <v>28</v>
      </c>
      <c r="P1338">
        <v>8289</v>
      </c>
      <c r="T1338" s="3">
        <f t="shared" si="41"/>
        <v>35.15</v>
      </c>
      <c r="U1338" s="3">
        <f>IF(AND(R1338&lt;&gt;"_U",N1338&lt;&gt;9999,N1338&lt;&gt;999,L1338&lt;&gt;"Median"),IFERROR(VLOOKUP(A1338,'Region Total'!A:P,16,0),"."),".")</f>
        <v>23583</v>
      </c>
    </row>
    <row r="1339" spans="1:21" x14ac:dyDescent="0.3">
      <c r="A1339" s="1" t="str">
        <f t="shared" si="40"/>
        <v>2023|Waikato Region|$30,001-$50,000</v>
      </c>
      <c r="B1339" t="s">
        <v>18</v>
      </c>
      <c r="C1339" t="s">
        <v>19</v>
      </c>
      <c r="D1339" t="s">
        <v>20</v>
      </c>
      <c r="E1339" t="s">
        <v>21</v>
      </c>
      <c r="F1339">
        <v>2023</v>
      </c>
      <c r="G1339">
        <v>2023</v>
      </c>
      <c r="H1339">
        <v>3</v>
      </c>
      <c r="I1339" t="s">
        <v>44</v>
      </c>
      <c r="J1339">
        <v>99</v>
      </c>
      <c r="K1339" t="s">
        <v>23</v>
      </c>
      <c r="L1339">
        <v>3</v>
      </c>
      <c r="M1339" t="s">
        <v>45</v>
      </c>
      <c r="N1339">
        <v>7777</v>
      </c>
      <c r="O1339" t="s">
        <v>37</v>
      </c>
      <c r="P1339">
        <v>23583</v>
      </c>
      <c r="T1339" s="3">
        <f t="shared" si="41"/>
        <v>100</v>
      </c>
      <c r="U1339" s="3">
        <f>IF(AND(R1339&lt;&gt;"_U",N1339&lt;&gt;9999,N1339&lt;&gt;999,L1339&lt;&gt;"Median"),IFERROR(VLOOKUP(A1339,'Region Total'!A:P,16,0),"."),".")</f>
        <v>23583</v>
      </c>
    </row>
    <row r="1340" spans="1:21" x14ac:dyDescent="0.3">
      <c r="A1340" s="1" t="str">
        <f t="shared" si="40"/>
        <v>2023|Waikato Region|$50,001-$70,000</v>
      </c>
      <c r="B1340" t="s">
        <v>18</v>
      </c>
      <c r="C1340" t="s">
        <v>19</v>
      </c>
      <c r="D1340" t="s">
        <v>20</v>
      </c>
      <c r="E1340" t="s">
        <v>21</v>
      </c>
      <c r="F1340">
        <v>2023</v>
      </c>
      <c r="G1340">
        <v>2023</v>
      </c>
      <c r="H1340">
        <v>3</v>
      </c>
      <c r="I1340" t="s">
        <v>44</v>
      </c>
      <c r="J1340">
        <v>99</v>
      </c>
      <c r="K1340" t="s">
        <v>23</v>
      </c>
      <c r="L1340">
        <v>4</v>
      </c>
      <c r="M1340" t="s">
        <v>36</v>
      </c>
      <c r="N1340">
        <v>9999</v>
      </c>
      <c r="O1340" t="s">
        <v>40</v>
      </c>
      <c r="P1340">
        <v>18525</v>
      </c>
      <c r="T1340" s="3" t="str">
        <f t="shared" si="41"/>
        <v>.</v>
      </c>
      <c r="U1340" s="3" t="str">
        <f>IF(AND(R1340&lt;&gt;"_U",N1340&lt;&gt;9999,N1340&lt;&gt;999,L1340&lt;&gt;"Median"),IFERROR(VLOOKUP(A1340,'Region Total'!A:P,16,0),"."),".")</f>
        <v>.</v>
      </c>
    </row>
    <row r="1341" spans="1:21" x14ac:dyDescent="0.3">
      <c r="A1341" s="1" t="str">
        <f t="shared" si="40"/>
        <v>2023|Waikato Region|$50,001-$70,000</v>
      </c>
      <c r="B1341" t="s">
        <v>18</v>
      </c>
      <c r="C1341" t="s">
        <v>19</v>
      </c>
      <c r="D1341" t="s">
        <v>20</v>
      </c>
      <c r="E1341" t="s">
        <v>21</v>
      </c>
      <c r="F1341">
        <v>2023</v>
      </c>
      <c r="G1341">
        <v>2023</v>
      </c>
      <c r="H1341">
        <v>3</v>
      </c>
      <c r="I1341" t="s">
        <v>44</v>
      </c>
      <c r="J1341">
        <v>99</v>
      </c>
      <c r="K1341" t="s">
        <v>23</v>
      </c>
      <c r="L1341">
        <v>4</v>
      </c>
      <c r="M1341" t="s">
        <v>36</v>
      </c>
      <c r="N1341">
        <v>2</v>
      </c>
      <c r="O1341" t="s">
        <v>28</v>
      </c>
      <c r="P1341">
        <v>7728</v>
      </c>
      <c r="T1341" s="3">
        <f t="shared" si="41"/>
        <v>41.72</v>
      </c>
      <c r="U1341" s="3">
        <f>IF(AND(R1341&lt;&gt;"_U",N1341&lt;&gt;9999,N1341&lt;&gt;999,L1341&lt;&gt;"Median"),IFERROR(VLOOKUP(A1341,'Region Total'!A:P,16,0),"."),".")</f>
        <v>18522</v>
      </c>
    </row>
    <row r="1342" spans="1:21" x14ac:dyDescent="0.3">
      <c r="A1342" s="1" t="str">
        <f t="shared" si="40"/>
        <v>2023|Waikato Region|$50,001-$70,000</v>
      </c>
      <c r="B1342" t="s">
        <v>18</v>
      </c>
      <c r="C1342" t="s">
        <v>19</v>
      </c>
      <c r="D1342" t="s">
        <v>20</v>
      </c>
      <c r="E1342" t="s">
        <v>21</v>
      </c>
      <c r="F1342">
        <v>2023</v>
      </c>
      <c r="G1342">
        <v>2023</v>
      </c>
      <c r="H1342">
        <v>3</v>
      </c>
      <c r="I1342" t="s">
        <v>44</v>
      </c>
      <c r="J1342">
        <v>99</v>
      </c>
      <c r="K1342" t="s">
        <v>23</v>
      </c>
      <c r="L1342">
        <v>4</v>
      </c>
      <c r="M1342" t="s">
        <v>36</v>
      </c>
      <c r="N1342">
        <v>7777</v>
      </c>
      <c r="O1342" t="s">
        <v>37</v>
      </c>
      <c r="P1342">
        <v>18522</v>
      </c>
      <c r="T1342" s="3">
        <f t="shared" si="41"/>
        <v>100</v>
      </c>
      <c r="U1342" s="3">
        <f>IF(AND(R1342&lt;&gt;"_U",N1342&lt;&gt;9999,N1342&lt;&gt;999,L1342&lt;&gt;"Median"),IFERROR(VLOOKUP(A1342,'Region Total'!A:P,16,0),"."),".")</f>
        <v>18522</v>
      </c>
    </row>
    <row r="1343" spans="1:21" x14ac:dyDescent="0.3">
      <c r="A1343" s="1" t="str">
        <f t="shared" si="40"/>
        <v>2023|Waikato Region|$50,001-$70,000</v>
      </c>
      <c r="B1343" t="s">
        <v>18</v>
      </c>
      <c r="C1343" t="s">
        <v>19</v>
      </c>
      <c r="D1343" t="s">
        <v>20</v>
      </c>
      <c r="E1343" t="s">
        <v>21</v>
      </c>
      <c r="F1343">
        <v>2023</v>
      </c>
      <c r="G1343">
        <v>2023</v>
      </c>
      <c r="H1343">
        <v>3</v>
      </c>
      <c r="I1343" t="s">
        <v>44</v>
      </c>
      <c r="J1343">
        <v>99</v>
      </c>
      <c r="K1343" t="s">
        <v>23</v>
      </c>
      <c r="L1343">
        <v>4</v>
      </c>
      <c r="M1343" t="s">
        <v>36</v>
      </c>
      <c r="N1343">
        <v>3</v>
      </c>
      <c r="O1343" t="s">
        <v>25</v>
      </c>
      <c r="P1343">
        <v>1776</v>
      </c>
      <c r="T1343" s="3">
        <f t="shared" si="41"/>
        <v>9.59</v>
      </c>
      <c r="U1343" s="3">
        <f>IF(AND(R1343&lt;&gt;"_U",N1343&lt;&gt;9999,N1343&lt;&gt;999,L1343&lt;&gt;"Median"),IFERROR(VLOOKUP(A1343,'Region Total'!A:P,16,0),"."),".")</f>
        <v>18522</v>
      </c>
    </row>
    <row r="1344" spans="1:21" x14ac:dyDescent="0.3">
      <c r="A1344" s="1" t="str">
        <f t="shared" si="40"/>
        <v>2023|Waikato Region|$50,001-$70,000</v>
      </c>
      <c r="B1344" t="s">
        <v>18</v>
      </c>
      <c r="C1344" t="s">
        <v>19</v>
      </c>
      <c r="D1344" t="s">
        <v>20</v>
      </c>
      <c r="E1344" t="s">
        <v>21</v>
      </c>
      <c r="F1344">
        <v>2023</v>
      </c>
      <c r="G1344">
        <v>2023</v>
      </c>
      <c r="H1344">
        <v>3</v>
      </c>
      <c r="I1344" t="s">
        <v>44</v>
      </c>
      <c r="J1344">
        <v>99</v>
      </c>
      <c r="K1344" t="s">
        <v>23</v>
      </c>
      <c r="L1344">
        <v>4</v>
      </c>
      <c r="M1344" t="s">
        <v>36</v>
      </c>
      <c r="N1344">
        <v>1</v>
      </c>
      <c r="O1344" t="s">
        <v>33</v>
      </c>
      <c r="P1344">
        <v>9021</v>
      </c>
      <c r="T1344" s="3">
        <f t="shared" si="41"/>
        <v>48.7</v>
      </c>
      <c r="U1344" s="3">
        <f>IF(AND(R1344&lt;&gt;"_U",N1344&lt;&gt;9999,N1344&lt;&gt;999,L1344&lt;&gt;"Median"),IFERROR(VLOOKUP(A1344,'Region Total'!A:P,16,0),"."),".")</f>
        <v>18522</v>
      </c>
    </row>
    <row r="1345" spans="1:21" x14ac:dyDescent="0.3">
      <c r="A1345" s="1" t="str">
        <f t="shared" si="40"/>
        <v>2023|Waikato Region|$50,001-$70,000</v>
      </c>
      <c r="B1345" t="s">
        <v>18</v>
      </c>
      <c r="C1345" t="s">
        <v>19</v>
      </c>
      <c r="D1345" t="s">
        <v>20</v>
      </c>
      <c r="E1345" t="s">
        <v>21</v>
      </c>
      <c r="F1345">
        <v>2023</v>
      </c>
      <c r="G1345">
        <v>2023</v>
      </c>
      <c r="H1345">
        <v>3</v>
      </c>
      <c r="I1345" t="s">
        <v>44</v>
      </c>
      <c r="J1345">
        <v>99</v>
      </c>
      <c r="K1345" t="s">
        <v>23</v>
      </c>
      <c r="L1345">
        <v>4</v>
      </c>
      <c r="M1345" t="s">
        <v>36</v>
      </c>
      <c r="N1345">
        <v>999</v>
      </c>
      <c r="O1345" t="s">
        <v>42</v>
      </c>
      <c r="P1345">
        <v>0</v>
      </c>
      <c r="T1345" s="3" t="str">
        <f t="shared" si="41"/>
        <v>.</v>
      </c>
      <c r="U1345" s="3" t="str">
        <f>IF(AND(R1345&lt;&gt;"_U",N1345&lt;&gt;9999,N1345&lt;&gt;999,L1345&lt;&gt;"Median"),IFERROR(VLOOKUP(A1345,'Region Total'!A:P,16,0),"."),".")</f>
        <v>.</v>
      </c>
    </row>
    <row r="1346" spans="1:21" x14ac:dyDescent="0.3">
      <c r="A1346" s="1" t="str">
        <f t="shared" si="40"/>
        <v>2023|Waikato Region|$70,001-$100,000</v>
      </c>
      <c r="B1346" t="s">
        <v>18</v>
      </c>
      <c r="C1346" t="s">
        <v>19</v>
      </c>
      <c r="D1346" t="s">
        <v>20</v>
      </c>
      <c r="E1346" t="s">
        <v>21</v>
      </c>
      <c r="F1346">
        <v>2023</v>
      </c>
      <c r="G1346">
        <v>2023</v>
      </c>
      <c r="H1346">
        <v>3</v>
      </c>
      <c r="I1346" t="s">
        <v>44</v>
      </c>
      <c r="J1346">
        <v>99</v>
      </c>
      <c r="K1346" t="s">
        <v>23</v>
      </c>
      <c r="L1346">
        <v>5</v>
      </c>
      <c r="M1346" t="s">
        <v>58</v>
      </c>
      <c r="N1346">
        <v>1</v>
      </c>
      <c r="O1346" t="s">
        <v>33</v>
      </c>
      <c r="P1346">
        <v>13164</v>
      </c>
      <c r="T1346" s="3">
        <f t="shared" si="41"/>
        <v>51.39</v>
      </c>
      <c r="U1346" s="3">
        <f>IF(AND(R1346&lt;&gt;"_U",N1346&lt;&gt;9999,N1346&lt;&gt;999,L1346&lt;&gt;"Median"),IFERROR(VLOOKUP(A1346,'Region Total'!A:P,16,0),"."),".")</f>
        <v>25614</v>
      </c>
    </row>
    <row r="1347" spans="1:21" x14ac:dyDescent="0.3">
      <c r="A1347" s="1" t="str">
        <f t="shared" ref="A1347:A1410" si="42">G1347&amp;"|"&amp;I1347&amp;"|"&amp;M1347</f>
        <v>2023|Waikato Region|$70,001-$100,000</v>
      </c>
      <c r="B1347" t="s">
        <v>18</v>
      </c>
      <c r="C1347" t="s">
        <v>19</v>
      </c>
      <c r="D1347" t="s">
        <v>20</v>
      </c>
      <c r="E1347" t="s">
        <v>21</v>
      </c>
      <c r="F1347">
        <v>2023</v>
      </c>
      <c r="G1347">
        <v>2023</v>
      </c>
      <c r="H1347">
        <v>3</v>
      </c>
      <c r="I1347" t="s">
        <v>44</v>
      </c>
      <c r="J1347">
        <v>99</v>
      </c>
      <c r="K1347" t="s">
        <v>23</v>
      </c>
      <c r="L1347">
        <v>5</v>
      </c>
      <c r="M1347" t="s">
        <v>58</v>
      </c>
      <c r="N1347">
        <v>7777</v>
      </c>
      <c r="O1347" t="s">
        <v>37</v>
      </c>
      <c r="P1347">
        <v>25614</v>
      </c>
      <c r="T1347" s="3">
        <f t="shared" ref="T1347:T1410" si="43">IF(AND(R1347&lt;&gt;"_U",R1347&lt;&gt;"c",N1347&lt;&gt;999,N1347&lt;&gt;9999,L1347&lt;&gt;"Median"),IFERROR((ROUND(P1347/U1347*100,2)),"."),".")</f>
        <v>100</v>
      </c>
      <c r="U1347" s="3">
        <f>IF(AND(R1347&lt;&gt;"_U",N1347&lt;&gt;9999,N1347&lt;&gt;999,L1347&lt;&gt;"Median"),IFERROR(VLOOKUP(A1347,'Region Total'!A:P,16,0),"."),".")</f>
        <v>25614</v>
      </c>
    </row>
    <row r="1348" spans="1:21" x14ac:dyDescent="0.3">
      <c r="A1348" s="1" t="str">
        <f t="shared" si="42"/>
        <v>2023|Waikato Region|$70,001-$100,000</v>
      </c>
      <c r="B1348" t="s">
        <v>18</v>
      </c>
      <c r="C1348" t="s">
        <v>19</v>
      </c>
      <c r="D1348" t="s">
        <v>20</v>
      </c>
      <c r="E1348" t="s">
        <v>21</v>
      </c>
      <c r="F1348">
        <v>2023</v>
      </c>
      <c r="G1348">
        <v>2023</v>
      </c>
      <c r="H1348">
        <v>3</v>
      </c>
      <c r="I1348" t="s">
        <v>44</v>
      </c>
      <c r="J1348">
        <v>99</v>
      </c>
      <c r="K1348" t="s">
        <v>23</v>
      </c>
      <c r="L1348">
        <v>5</v>
      </c>
      <c r="M1348" t="s">
        <v>58</v>
      </c>
      <c r="N1348">
        <v>2</v>
      </c>
      <c r="O1348" t="s">
        <v>28</v>
      </c>
      <c r="P1348">
        <v>10134</v>
      </c>
      <c r="T1348" s="3">
        <f t="shared" si="43"/>
        <v>39.56</v>
      </c>
      <c r="U1348" s="3">
        <f>IF(AND(R1348&lt;&gt;"_U",N1348&lt;&gt;9999,N1348&lt;&gt;999,L1348&lt;&gt;"Median"),IFERROR(VLOOKUP(A1348,'Region Total'!A:P,16,0),"."),".")</f>
        <v>25614</v>
      </c>
    </row>
    <row r="1349" spans="1:21" x14ac:dyDescent="0.3">
      <c r="A1349" s="1" t="str">
        <f t="shared" si="42"/>
        <v>2023|Waikato Region|$70,001-$100,000</v>
      </c>
      <c r="B1349" t="s">
        <v>18</v>
      </c>
      <c r="C1349" t="s">
        <v>19</v>
      </c>
      <c r="D1349" t="s">
        <v>20</v>
      </c>
      <c r="E1349" t="s">
        <v>21</v>
      </c>
      <c r="F1349">
        <v>2023</v>
      </c>
      <c r="G1349">
        <v>2023</v>
      </c>
      <c r="H1349">
        <v>3</v>
      </c>
      <c r="I1349" t="s">
        <v>44</v>
      </c>
      <c r="J1349">
        <v>99</v>
      </c>
      <c r="K1349" t="s">
        <v>23</v>
      </c>
      <c r="L1349">
        <v>5</v>
      </c>
      <c r="M1349" t="s">
        <v>58</v>
      </c>
      <c r="N1349">
        <v>999</v>
      </c>
      <c r="O1349" t="s">
        <v>42</v>
      </c>
      <c r="P1349">
        <v>0</v>
      </c>
      <c r="T1349" s="3" t="str">
        <f t="shared" si="43"/>
        <v>.</v>
      </c>
      <c r="U1349" s="3" t="str">
        <f>IF(AND(R1349&lt;&gt;"_U",N1349&lt;&gt;9999,N1349&lt;&gt;999,L1349&lt;&gt;"Median"),IFERROR(VLOOKUP(A1349,'Region Total'!A:P,16,0),"."),".")</f>
        <v>.</v>
      </c>
    </row>
    <row r="1350" spans="1:21" x14ac:dyDescent="0.3">
      <c r="A1350" s="1" t="str">
        <f t="shared" si="42"/>
        <v>2023|Waikato Region|$70,001-$100,000</v>
      </c>
      <c r="B1350" t="s">
        <v>18</v>
      </c>
      <c r="C1350" t="s">
        <v>19</v>
      </c>
      <c r="D1350" t="s">
        <v>20</v>
      </c>
      <c r="E1350" t="s">
        <v>21</v>
      </c>
      <c r="F1350">
        <v>2023</v>
      </c>
      <c r="G1350">
        <v>2023</v>
      </c>
      <c r="H1350">
        <v>3</v>
      </c>
      <c r="I1350" t="s">
        <v>44</v>
      </c>
      <c r="J1350">
        <v>99</v>
      </c>
      <c r="K1350" t="s">
        <v>23</v>
      </c>
      <c r="L1350">
        <v>5</v>
      </c>
      <c r="M1350" t="s">
        <v>58</v>
      </c>
      <c r="N1350">
        <v>3</v>
      </c>
      <c r="O1350" t="s">
        <v>25</v>
      </c>
      <c r="P1350">
        <v>2313</v>
      </c>
      <c r="T1350" s="3">
        <f t="shared" si="43"/>
        <v>9.0299999999999994</v>
      </c>
      <c r="U1350" s="3">
        <f>IF(AND(R1350&lt;&gt;"_U",N1350&lt;&gt;9999,N1350&lt;&gt;999,L1350&lt;&gt;"Median"),IFERROR(VLOOKUP(A1350,'Region Total'!A:P,16,0),"."),".")</f>
        <v>25614</v>
      </c>
    </row>
    <row r="1351" spans="1:21" x14ac:dyDescent="0.3">
      <c r="A1351" s="1" t="str">
        <f t="shared" si="42"/>
        <v>2023|Waikato Region|$70,001-$100,000</v>
      </c>
      <c r="B1351" t="s">
        <v>18</v>
      </c>
      <c r="C1351" t="s">
        <v>19</v>
      </c>
      <c r="D1351" t="s">
        <v>20</v>
      </c>
      <c r="E1351" t="s">
        <v>21</v>
      </c>
      <c r="F1351">
        <v>2023</v>
      </c>
      <c r="G1351">
        <v>2023</v>
      </c>
      <c r="H1351">
        <v>3</v>
      </c>
      <c r="I1351" t="s">
        <v>44</v>
      </c>
      <c r="J1351">
        <v>99</v>
      </c>
      <c r="K1351" t="s">
        <v>23</v>
      </c>
      <c r="L1351">
        <v>5</v>
      </c>
      <c r="M1351" t="s">
        <v>58</v>
      </c>
      <c r="N1351">
        <v>9999</v>
      </c>
      <c r="O1351" t="s">
        <v>40</v>
      </c>
      <c r="P1351">
        <v>25614</v>
      </c>
      <c r="T1351" s="3" t="str">
        <f t="shared" si="43"/>
        <v>.</v>
      </c>
      <c r="U1351" s="3" t="str">
        <f>IF(AND(R1351&lt;&gt;"_U",N1351&lt;&gt;9999,N1351&lt;&gt;999,L1351&lt;&gt;"Median"),IFERROR(VLOOKUP(A1351,'Region Total'!A:P,16,0),"."),".")</f>
        <v>.</v>
      </c>
    </row>
    <row r="1352" spans="1:21" x14ac:dyDescent="0.3">
      <c r="A1352" s="1" t="str">
        <f t="shared" si="42"/>
        <v>2023|Waikato Region|$100,001-$150,000</v>
      </c>
      <c r="B1352" t="s">
        <v>18</v>
      </c>
      <c r="C1352" t="s">
        <v>19</v>
      </c>
      <c r="D1352" t="s">
        <v>20</v>
      </c>
      <c r="E1352" t="s">
        <v>21</v>
      </c>
      <c r="F1352">
        <v>2023</v>
      </c>
      <c r="G1352">
        <v>2023</v>
      </c>
      <c r="H1352">
        <v>3</v>
      </c>
      <c r="I1352" t="s">
        <v>44</v>
      </c>
      <c r="J1352">
        <v>99</v>
      </c>
      <c r="K1352" t="s">
        <v>23</v>
      </c>
      <c r="L1352">
        <v>6</v>
      </c>
      <c r="M1352" t="s">
        <v>59</v>
      </c>
      <c r="N1352">
        <v>7777</v>
      </c>
      <c r="O1352" t="s">
        <v>37</v>
      </c>
      <c r="P1352">
        <v>36672</v>
      </c>
      <c r="T1352" s="3">
        <f t="shared" si="43"/>
        <v>100</v>
      </c>
      <c r="U1352" s="3">
        <f>IF(AND(R1352&lt;&gt;"_U",N1352&lt;&gt;9999,N1352&lt;&gt;999,L1352&lt;&gt;"Median"),IFERROR(VLOOKUP(A1352,'Region Total'!A:P,16,0),"."),".")</f>
        <v>36672</v>
      </c>
    </row>
    <row r="1353" spans="1:21" x14ac:dyDescent="0.3">
      <c r="A1353" s="1" t="str">
        <f t="shared" si="42"/>
        <v>2023|Waikato Region|$100,001-$150,000</v>
      </c>
      <c r="B1353" t="s">
        <v>18</v>
      </c>
      <c r="C1353" t="s">
        <v>19</v>
      </c>
      <c r="D1353" t="s">
        <v>20</v>
      </c>
      <c r="E1353" t="s">
        <v>21</v>
      </c>
      <c r="F1353">
        <v>2023</v>
      </c>
      <c r="G1353">
        <v>2023</v>
      </c>
      <c r="H1353">
        <v>3</v>
      </c>
      <c r="I1353" t="s">
        <v>44</v>
      </c>
      <c r="J1353">
        <v>99</v>
      </c>
      <c r="K1353" t="s">
        <v>23</v>
      </c>
      <c r="L1353">
        <v>6</v>
      </c>
      <c r="M1353" t="s">
        <v>59</v>
      </c>
      <c r="N1353">
        <v>9999</v>
      </c>
      <c r="O1353" t="s">
        <v>40</v>
      </c>
      <c r="P1353">
        <v>36672</v>
      </c>
      <c r="T1353" s="3" t="str">
        <f t="shared" si="43"/>
        <v>.</v>
      </c>
      <c r="U1353" s="3" t="str">
        <f>IF(AND(R1353&lt;&gt;"_U",N1353&lt;&gt;9999,N1353&lt;&gt;999,L1353&lt;&gt;"Median"),IFERROR(VLOOKUP(A1353,'Region Total'!A:P,16,0),"."),".")</f>
        <v>.</v>
      </c>
    </row>
    <row r="1354" spans="1:21" x14ac:dyDescent="0.3">
      <c r="A1354" s="1" t="str">
        <f t="shared" si="42"/>
        <v>2023|Waikato Region|$100,001-$150,000</v>
      </c>
      <c r="B1354" t="s">
        <v>18</v>
      </c>
      <c r="C1354" t="s">
        <v>19</v>
      </c>
      <c r="D1354" t="s">
        <v>20</v>
      </c>
      <c r="E1354" t="s">
        <v>21</v>
      </c>
      <c r="F1354">
        <v>2023</v>
      </c>
      <c r="G1354">
        <v>2023</v>
      </c>
      <c r="H1354">
        <v>3</v>
      </c>
      <c r="I1354" t="s">
        <v>44</v>
      </c>
      <c r="J1354">
        <v>99</v>
      </c>
      <c r="K1354" t="s">
        <v>23</v>
      </c>
      <c r="L1354">
        <v>6</v>
      </c>
      <c r="M1354" t="s">
        <v>59</v>
      </c>
      <c r="N1354">
        <v>2</v>
      </c>
      <c r="O1354" t="s">
        <v>28</v>
      </c>
      <c r="P1354">
        <v>11754</v>
      </c>
      <c r="T1354" s="3">
        <f t="shared" si="43"/>
        <v>32.049999999999997</v>
      </c>
      <c r="U1354" s="3">
        <f>IF(AND(R1354&lt;&gt;"_U",N1354&lt;&gt;9999,N1354&lt;&gt;999,L1354&lt;&gt;"Median"),IFERROR(VLOOKUP(A1354,'Region Total'!A:P,16,0),"."),".")</f>
        <v>36672</v>
      </c>
    </row>
    <row r="1355" spans="1:21" x14ac:dyDescent="0.3">
      <c r="A1355" s="1" t="str">
        <f t="shared" si="42"/>
        <v>2023|Waikato Region|$100,001-$150,000</v>
      </c>
      <c r="B1355" t="s">
        <v>18</v>
      </c>
      <c r="C1355" t="s">
        <v>19</v>
      </c>
      <c r="D1355" t="s">
        <v>20</v>
      </c>
      <c r="E1355" t="s">
        <v>21</v>
      </c>
      <c r="F1355">
        <v>2023</v>
      </c>
      <c r="G1355">
        <v>2023</v>
      </c>
      <c r="H1355">
        <v>3</v>
      </c>
      <c r="I1355" t="s">
        <v>44</v>
      </c>
      <c r="J1355">
        <v>99</v>
      </c>
      <c r="K1355" t="s">
        <v>23</v>
      </c>
      <c r="L1355">
        <v>6</v>
      </c>
      <c r="M1355" t="s">
        <v>59</v>
      </c>
      <c r="N1355">
        <v>999</v>
      </c>
      <c r="O1355" t="s">
        <v>42</v>
      </c>
      <c r="P1355">
        <v>0</v>
      </c>
      <c r="T1355" s="3" t="str">
        <f t="shared" si="43"/>
        <v>.</v>
      </c>
      <c r="U1355" s="3" t="str">
        <f>IF(AND(R1355&lt;&gt;"_U",N1355&lt;&gt;9999,N1355&lt;&gt;999,L1355&lt;&gt;"Median"),IFERROR(VLOOKUP(A1355,'Region Total'!A:P,16,0),"."),".")</f>
        <v>.</v>
      </c>
    </row>
    <row r="1356" spans="1:21" x14ac:dyDescent="0.3">
      <c r="A1356" s="1" t="str">
        <f t="shared" si="42"/>
        <v>2023|Waikato Region|$100,001-$150,000</v>
      </c>
      <c r="B1356" t="s">
        <v>18</v>
      </c>
      <c r="C1356" t="s">
        <v>19</v>
      </c>
      <c r="D1356" t="s">
        <v>20</v>
      </c>
      <c r="E1356" t="s">
        <v>21</v>
      </c>
      <c r="F1356">
        <v>2023</v>
      </c>
      <c r="G1356">
        <v>2023</v>
      </c>
      <c r="H1356">
        <v>3</v>
      </c>
      <c r="I1356" t="s">
        <v>44</v>
      </c>
      <c r="J1356">
        <v>99</v>
      </c>
      <c r="K1356" t="s">
        <v>23</v>
      </c>
      <c r="L1356">
        <v>6</v>
      </c>
      <c r="M1356" t="s">
        <v>59</v>
      </c>
      <c r="N1356">
        <v>3</v>
      </c>
      <c r="O1356" t="s">
        <v>25</v>
      </c>
      <c r="P1356">
        <v>3348</v>
      </c>
      <c r="T1356" s="3">
        <f t="shared" si="43"/>
        <v>9.1300000000000008</v>
      </c>
      <c r="U1356" s="3">
        <f>IF(AND(R1356&lt;&gt;"_U",N1356&lt;&gt;9999,N1356&lt;&gt;999,L1356&lt;&gt;"Median"),IFERROR(VLOOKUP(A1356,'Region Total'!A:P,16,0),"."),".")</f>
        <v>36672</v>
      </c>
    </row>
    <row r="1357" spans="1:21" x14ac:dyDescent="0.3">
      <c r="A1357" s="1" t="str">
        <f t="shared" si="42"/>
        <v>2023|Waikato Region|$100,001-$150,000</v>
      </c>
      <c r="B1357" t="s">
        <v>18</v>
      </c>
      <c r="C1357" t="s">
        <v>19</v>
      </c>
      <c r="D1357" t="s">
        <v>20</v>
      </c>
      <c r="E1357" t="s">
        <v>21</v>
      </c>
      <c r="F1357">
        <v>2023</v>
      </c>
      <c r="G1357">
        <v>2023</v>
      </c>
      <c r="H1357">
        <v>3</v>
      </c>
      <c r="I1357" t="s">
        <v>44</v>
      </c>
      <c r="J1357">
        <v>99</v>
      </c>
      <c r="K1357" t="s">
        <v>23</v>
      </c>
      <c r="L1357">
        <v>6</v>
      </c>
      <c r="M1357" t="s">
        <v>59</v>
      </c>
      <c r="N1357">
        <v>1</v>
      </c>
      <c r="O1357" t="s">
        <v>33</v>
      </c>
      <c r="P1357">
        <v>21567</v>
      </c>
      <c r="T1357" s="3">
        <f t="shared" si="43"/>
        <v>58.81</v>
      </c>
      <c r="U1357" s="3">
        <f>IF(AND(R1357&lt;&gt;"_U",N1357&lt;&gt;9999,N1357&lt;&gt;999,L1357&lt;&gt;"Median"),IFERROR(VLOOKUP(A1357,'Region Total'!A:P,16,0),"."),".")</f>
        <v>36672</v>
      </c>
    </row>
    <row r="1358" spans="1:21" x14ac:dyDescent="0.3">
      <c r="A1358" s="1" t="str">
        <f t="shared" si="42"/>
        <v>2023|Waikato Region|$150,001-$200,000</v>
      </c>
      <c r="B1358" t="s">
        <v>18</v>
      </c>
      <c r="C1358" t="s">
        <v>19</v>
      </c>
      <c r="D1358" t="s">
        <v>20</v>
      </c>
      <c r="E1358" t="s">
        <v>21</v>
      </c>
      <c r="F1358">
        <v>2023</v>
      </c>
      <c r="G1358">
        <v>2023</v>
      </c>
      <c r="H1358">
        <v>3</v>
      </c>
      <c r="I1358" t="s">
        <v>44</v>
      </c>
      <c r="J1358">
        <v>99</v>
      </c>
      <c r="K1358" t="s">
        <v>23</v>
      </c>
      <c r="L1358">
        <v>7</v>
      </c>
      <c r="M1358" t="s">
        <v>43</v>
      </c>
      <c r="N1358">
        <v>2</v>
      </c>
      <c r="O1358" t="s">
        <v>28</v>
      </c>
      <c r="P1358">
        <v>5259</v>
      </c>
      <c r="T1358" s="3">
        <f t="shared" si="43"/>
        <v>23.95</v>
      </c>
      <c r="U1358" s="3">
        <f>IF(AND(R1358&lt;&gt;"_U",N1358&lt;&gt;9999,N1358&lt;&gt;999,L1358&lt;&gt;"Median"),IFERROR(VLOOKUP(A1358,'Region Total'!A:P,16,0),"."),".")</f>
        <v>21954</v>
      </c>
    </row>
    <row r="1359" spans="1:21" x14ac:dyDescent="0.3">
      <c r="A1359" s="1" t="str">
        <f t="shared" si="42"/>
        <v>2023|Waikato Region|$150,001-$200,000</v>
      </c>
      <c r="B1359" t="s">
        <v>18</v>
      </c>
      <c r="C1359" t="s">
        <v>19</v>
      </c>
      <c r="D1359" t="s">
        <v>20</v>
      </c>
      <c r="E1359" t="s">
        <v>21</v>
      </c>
      <c r="F1359">
        <v>2023</v>
      </c>
      <c r="G1359">
        <v>2023</v>
      </c>
      <c r="H1359">
        <v>3</v>
      </c>
      <c r="I1359" t="s">
        <v>44</v>
      </c>
      <c r="J1359">
        <v>99</v>
      </c>
      <c r="K1359" t="s">
        <v>23</v>
      </c>
      <c r="L1359">
        <v>7</v>
      </c>
      <c r="M1359" t="s">
        <v>43</v>
      </c>
      <c r="N1359">
        <v>7777</v>
      </c>
      <c r="O1359" t="s">
        <v>37</v>
      </c>
      <c r="P1359">
        <v>21954</v>
      </c>
      <c r="T1359" s="3">
        <f t="shared" si="43"/>
        <v>100</v>
      </c>
      <c r="U1359" s="3">
        <f>IF(AND(R1359&lt;&gt;"_U",N1359&lt;&gt;9999,N1359&lt;&gt;999,L1359&lt;&gt;"Median"),IFERROR(VLOOKUP(A1359,'Region Total'!A:P,16,0),"."),".")</f>
        <v>21954</v>
      </c>
    </row>
    <row r="1360" spans="1:21" x14ac:dyDescent="0.3">
      <c r="A1360" s="1" t="str">
        <f t="shared" si="42"/>
        <v>2023|Waikato Region|$150,001-$200,000</v>
      </c>
      <c r="B1360" t="s">
        <v>18</v>
      </c>
      <c r="C1360" t="s">
        <v>19</v>
      </c>
      <c r="D1360" t="s">
        <v>20</v>
      </c>
      <c r="E1360" t="s">
        <v>21</v>
      </c>
      <c r="F1360">
        <v>2023</v>
      </c>
      <c r="G1360">
        <v>2023</v>
      </c>
      <c r="H1360">
        <v>3</v>
      </c>
      <c r="I1360" t="s">
        <v>44</v>
      </c>
      <c r="J1360">
        <v>99</v>
      </c>
      <c r="K1360" t="s">
        <v>23</v>
      </c>
      <c r="L1360">
        <v>7</v>
      </c>
      <c r="M1360" t="s">
        <v>43</v>
      </c>
      <c r="N1360">
        <v>1</v>
      </c>
      <c r="O1360" t="s">
        <v>33</v>
      </c>
      <c r="P1360">
        <v>14343</v>
      </c>
      <c r="T1360" s="3">
        <f t="shared" si="43"/>
        <v>65.33</v>
      </c>
      <c r="U1360" s="3">
        <f>IF(AND(R1360&lt;&gt;"_U",N1360&lt;&gt;9999,N1360&lt;&gt;999,L1360&lt;&gt;"Median"),IFERROR(VLOOKUP(A1360,'Region Total'!A:P,16,0),"."),".")</f>
        <v>21954</v>
      </c>
    </row>
    <row r="1361" spans="1:21" x14ac:dyDescent="0.3">
      <c r="A1361" s="1" t="str">
        <f t="shared" si="42"/>
        <v>2023|Waikato Region|$150,001-$200,000</v>
      </c>
      <c r="B1361" t="s">
        <v>18</v>
      </c>
      <c r="C1361" t="s">
        <v>19</v>
      </c>
      <c r="D1361" t="s">
        <v>20</v>
      </c>
      <c r="E1361" t="s">
        <v>21</v>
      </c>
      <c r="F1361">
        <v>2023</v>
      </c>
      <c r="G1361">
        <v>2023</v>
      </c>
      <c r="H1361">
        <v>3</v>
      </c>
      <c r="I1361" t="s">
        <v>44</v>
      </c>
      <c r="J1361">
        <v>99</v>
      </c>
      <c r="K1361" t="s">
        <v>23</v>
      </c>
      <c r="L1361">
        <v>7</v>
      </c>
      <c r="M1361" t="s">
        <v>43</v>
      </c>
      <c r="N1361">
        <v>999</v>
      </c>
      <c r="O1361" t="s">
        <v>42</v>
      </c>
      <c r="P1361">
        <v>0</v>
      </c>
      <c r="T1361" s="3" t="str">
        <f t="shared" si="43"/>
        <v>.</v>
      </c>
      <c r="U1361" s="3" t="str">
        <f>IF(AND(R1361&lt;&gt;"_U",N1361&lt;&gt;9999,N1361&lt;&gt;999,L1361&lt;&gt;"Median"),IFERROR(VLOOKUP(A1361,'Region Total'!A:P,16,0),"."),".")</f>
        <v>.</v>
      </c>
    </row>
    <row r="1362" spans="1:21" x14ac:dyDescent="0.3">
      <c r="A1362" s="1" t="str">
        <f t="shared" si="42"/>
        <v>2023|Waikato Region|$150,001-$200,000</v>
      </c>
      <c r="B1362" t="s">
        <v>18</v>
      </c>
      <c r="C1362" t="s">
        <v>19</v>
      </c>
      <c r="D1362" t="s">
        <v>20</v>
      </c>
      <c r="E1362" t="s">
        <v>21</v>
      </c>
      <c r="F1362">
        <v>2023</v>
      </c>
      <c r="G1362">
        <v>2023</v>
      </c>
      <c r="H1362">
        <v>3</v>
      </c>
      <c r="I1362" t="s">
        <v>44</v>
      </c>
      <c r="J1362">
        <v>99</v>
      </c>
      <c r="K1362" t="s">
        <v>23</v>
      </c>
      <c r="L1362">
        <v>7</v>
      </c>
      <c r="M1362" t="s">
        <v>43</v>
      </c>
      <c r="N1362">
        <v>9999</v>
      </c>
      <c r="O1362" t="s">
        <v>40</v>
      </c>
      <c r="P1362">
        <v>21954</v>
      </c>
      <c r="T1362" s="3" t="str">
        <f t="shared" si="43"/>
        <v>.</v>
      </c>
      <c r="U1362" s="3" t="str">
        <f>IF(AND(R1362&lt;&gt;"_U",N1362&lt;&gt;9999,N1362&lt;&gt;999,L1362&lt;&gt;"Median"),IFERROR(VLOOKUP(A1362,'Region Total'!A:P,16,0),"."),".")</f>
        <v>.</v>
      </c>
    </row>
    <row r="1363" spans="1:21" x14ac:dyDescent="0.3">
      <c r="A1363" s="1" t="str">
        <f t="shared" si="42"/>
        <v>2023|Waikato Region|$150,001-$200,000</v>
      </c>
      <c r="B1363" t="s">
        <v>18</v>
      </c>
      <c r="C1363" t="s">
        <v>19</v>
      </c>
      <c r="D1363" t="s">
        <v>20</v>
      </c>
      <c r="E1363" t="s">
        <v>21</v>
      </c>
      <c r="F1363">
        <v>2023</v>
      </c>
      <c r="G1363">
        <v>2023</v>
      </c>
      <c r="H1363">
        <v>3</v>
      </c>
      <c r="I1363" t="s">
        <v>44</v>
      </c>
      <c r="J1363">
        <v>99</v>
      </c>
      <c r="K1363" t="s">
        <v>23</v>
      </c>
      <c r="L1363">
        <v>7</v>
      </c>
      <c r="M1363" t="s">
        <v>43</v>
      </c>
      <c r="N1363">
        <v>3</v>
      </c>
      <c r="O1363" t="s">
        <v>25</v>
      </c>
      <c r="P1363">
        <v>2346</v>
      </c>
      <c r="T1363" s="3">
        <f t="shared" si="43"/>
        <v>10.69</v>
      </c>
      <c r="U1363" s="3">
        <f>IF(AND(R1363&lt;&gt;"_U",N1363&lt;&gt;9999,N1363&lt;&gt;999,L1363&lt;&gt;"Median"),IFERROR(VLOOKUP(A1363,'Region Total'!A:P,16,0),"."),".")</f>
        <v>21954</v>
      </c>
    </row>
    <row r="1364" spans="1:21" x14ac:dyDescent="0.3">
      <c r="A1364" s="1" t="str">
        <f t="shared" si="42"/>
        <v>2023|Waikato Region|$200,001 or more</v>
      </c>
      <c r="B1364" t="s">
        <v>18</v>
      </c>
      <c r="C1364" t="s">
        <v>19</v>
      </c>
      <c r="D1364" t="s">
        <v>20</v>
      </c>
      <c r="E1364" t="s">
        <v>21</v>
      </c>
      <c r="F1364">
        <v>2023</v>
      </c>
      <c r="G1364">
        <v>2023</v>
      </c>
      <c r="H1364">
        <v>3</v>
      </c>
      <c r="I1364" t="s">
        <v>44</v>
      </c>
      <c r="J1364">
        <v>99</v>
      </c>
      <c r="K1364" t="s">
        <v>23</v>
      </c>
      <c r="L1364">
        <v>8</v>
      </c>
      <c r="M1364" t="s">
        <v>27</v>
      </c>
      <c r="N1364">
        <v>9999</v>
      </c>
      <c r="O1364" t="s">
        <v>40</v>
      </c>
      <c r="P1364">
        <v>19479</v>
      </c>
      <c r="T1364" s="3" t="str">
        <f t="shared" si="43"/>
        <v>.</v>
      </c>
      <c r="U1364" s="3" t="str">
        <f>IF(AND(R1364&lt;&gt;"_U",N1364&lt;&gt;9999,N1364&lt;&gt;999,L1364&lt;&gt;"Median"),IFERROR(VLOOKUP(A1364,'Region Total'!A:P,16,0),"."),".")</f>
        <v>.</v>
      </c>
    </row>
    <row r="1365" spans="1:21" x14ac:dyDescent="0.3">
      <c r="A1365" s="1" t="str">
        <f t="shared" si="42"/>
        <v>2023|Waikato Region|$200,001 or more</v>
      </c>
      <c r="B1365" t="s">
        <v>18</v>
      </c>
      <c r="C1365" t="s">
        <v>19</v>
      </c>
      <c r="D1365" t="s">
        <v>20</v>
      </c>
      <c r="E1365" t="s">
        <v>21</v>
      </c>
      <c r="F1365">
        <v>2023</v>
      </c>
      <c r="G1365">
        <v>2023</v>
      </c>
      <c r="H1365">
        <v>3</v>
      </c>
      <c r="I1365" t="s">
        <v>44</v>
      </c>
      <c r="J1365">
        <v>99</v>
      </c>
      <c r="K1365" t="s">
        <v>23</v>
      </c>
      <c r="L1365">
        <v>8</v>
      </c>
      <c r="M1365" t="s">
        <v>27</v>
      </c>
      <c r="N1365">
        <v>7777</v>
      </c>
      <c r="O1365" t="s">
        <v>37</v>
      </c>
      <c r="P1365">
        <v>19479</v>
      </c>
      <c r="T1365" s="3">
        <f t="shared" si="43"/>
        <v>100</v>
      </c>
      <c r="U1365" s="3">
        <f>IF(AND(R1365&lt;&gt;"_U",N1365&lt;&gt;9999,N1365&lt;&gt;999,L1365&lt;&gt;"Median"),IFERROR(VLOOKUP(A1365,'Region Total'!A:P,16,0),"."),".")</f>
        <v>19479</v>
      </c>
    </row>
    <row r="1366" spans="1:21" x14ac:dyDescent="0.3">
      <c r="A1366" s="1" t="str">
        <f t="shared" si="42"/>
        <v>2023|Waikato Region|$200,001 or more</v>
      </c>
      <c r="B1366" t="s">
        <v>18</v>
      </c>
      <c r="C1366" t="s">
        <v>19</v>
      </c>
      <c r="D1366" t="s">
        <v>20</v>
      </c>
      <c r="E1366" t="s">
        <v>21</v>
      </c>
      <c r="F1366">
        <v>2023</v>
      </c>
      <c r="G1366">
        <v>2023</v>
      </c>
      <c r="H1366">
        <v>3</v>
      </c>
      <c r="I1366" t="s">
        <v>44</v>
      </c>
      <c r="J1366">
        <v>99</v>
      </c>
      <c r="K1366" t="s">
        <v>23</v>
      </c>
      <c r="L1366">
        <v>8</v>
      </c>
      <c r="M1366" t="s">
        <v>27</v>
      </c>
      <c r="N1366">
        <v>3</v>
      </c>
      <c r="O1366" t="s">
        <v>25</v>
      </c>
      <c r="P1366">
        <v>3861</v>
      </c>
      <c r="T1366" s="3">
        <f t="shared" si="43"/>
        <v>19.82</v>
      </c>
      <c r="U1366" s="3">
        <f>IF(AND(R1366&lt;&gt;"_U",N1366&lt;&gt;9999,N1366&lt;&gt;999,L1366&lt;&gt;"Median"),IFERROR(VLOOKUP(A1366,'Region Total'!A:P,16,0),"."),".")</f>
        <v>19479</v>
      </c>
    </row>
    <row r="1367" spans="1:21" x14ac:dyDescent="0.3">
      <c r="A1367" s="1" t="str">
        <f t="shared" si="42"/>
        <v>2023|Waikato Region|$200,001 or more</v>
      </c>
      <c r="B1367" t="s">
        <v>18</v>
      </c>
      <c r="C1367" t="s">
        <v>19</v>
      </c>
      <c r="D1367" t="s">
        <v>20</v>
      </c>
      <c r="E1367" t="s">
        <v>21</v>
      </c>
      <c r="F1367">
        <v>2023</v>
      </c>
      <c r="G1367">
        <v>2023</v>
      </c>
      <c r="H1367">
        <v>3</v>
      </c>
      <c r="I1367" t="s">
        <v>44</v>
      </c>
      <c r="J1367">
        <v>99</v>
      </c>
      <c r="K1367" t="s">
        <v>23</v>
      </c>
      <c r="L1367">
        <v>8</v>
      </c>
      <c r="M1367" t="s">
        <v>27</v>
      </c>
      <c r="N1367">
        <v>2</v>
      </c>
      <c r="O1367" t="s">
        <v>28</v>
      </c>
      <c r="P1367">
        <v>3477</v>
      </c>
      <c r="T1367" s="3">
        <f t="shared" si="43"/>
        <v>17.850000000000001</v>
      </c>
      <c r="U1367" s="3">
        <f>IF(AND(R1367&lt;&gt;"_U",N1367&lt;&gt;9999,N1367&lt;&gt;999,L1367&lt;&gt;"Median"),IFERROR(VLOOKUP(A1367,'Region Total'!A:P,16,0),"."),".")</f>
        <v>19479</v>
      </c>
    </row>
    <row r="1368" spans="1:21" x14ac:dyDescent="0.3">
      <c r="A1368" s="1" t="str">
        <f t="shared" si="42"/>
        <v>2023|Waikato Region|$200,001 or more</v>
      </c>
      <c r="B1368" t="s">
        <v>18</v>
      </c>
      <c r="C1368" t="s">
        <v>19</v>
      </c>
      <c r="D1368" t="s">
        <v>20</v>
      </c>
      <c r="E1368" t="s">
        <v>21</v>
      </c>
      <c r="F1368">
        <v>2023</v>
      </c>
      <c r="G1368">
        <v>2023</v>
      </c>
      <c r="H1368">
        <v>3</v>
      </c>
      <c r="I1368" t="s">
        <v>44</v>
      </c>
      <c r="J1368">
        <v>99</v>
      </c>
      <c r="K1368" t="s">
        <v>23</v>
      </c>
      <c r="L1368">
        <v>8</v>
      </c>
      <c r="M1368" t="s">
        <v>27</v>
      </c>
      <c r="N1368">
        <v>999</v>
      </c>
      <c r="O1368" t="s">
        <v>42</v>
      </c>
      <c r="P1368">
        <v>0</v>
      </c>
      <c r="T1368" s="3" t="str">
        <f t="shared" si="43"/>
        <v>.</v>
      </c>
      <c r="U1368" s="3" t="str">
        <f>IF(AND(R1368&lt;&gt;"_U",N1368&lt;&gt;9999,N1368&lt;&gt;999,L1368&lt;&gt;"Median"),IFERROR(VLOOKUP(A1368,'Region Total'!A:P,16,0),"."),".")</f>
        <v>.</v>
      </c>
    </row>
    <row r="1369" spans="1:21" x14ac:dyDescent="0.3">
      <c r="A1369" s="1" t="str">
        <f t="shared" si="42"/>
        <v>2023|Waikato Region|$200,001 or more</v>
      </c>
      <c r="B1369" t="s">
        <v>18</v>
      </c>
      <c r="C1369" t="s">
        <v>19</v>
      </c>
      <c r="D1369" t="s">
        <v>20</v>
      </c>
      <c r="E1369" t="s">
        <v>21</v>
      </c>
      <c r="F1369">
        <v>2023</v>
      </c>
      <c r="G1369">
        <v>2023</v>
      </c>
      <c r="H1369">
        <v>3</v>
      </c>
      <c r="I1369" t="s">
        <v>44</v>
      </c>
      <c r="J1369">
        <v>99</v>
      </c>
      <c r="K1369" t="s">
        <v>23</v>
      </c>
      <c r="L1369">
        <v>8</v>
      </c>
      <c r="M1369" t="s">
        <v>27</v>
      </c>
      <c r="N1369">
        <v>1</v>
      </c>
      <c r="O1369" t="s">
        <v>33</v>
      </c>
      <c r="P1369">
        <v>12147</v>
      </c>
      <c r="T1369" s="3">
        <f t="shared" si="43"/>
        <v>62.36</v>
      </c>
      <c r="U1369" s="3">
        <f>IF(AND(R1369&lt;&gt;"_U",N1369&lt;&gt;9999,N1369&lt;&gt;999,L1369&lt;&gt;"Median"),IFERROR(VLOOKUP(A1369,'Region Total'!A:P,16,0),"."),".")</f>
        <v>19479</v>
      </c>
    </row>
    <row r="1370" spans="1:21" x14ac:dyDescent="0.3">
      <c r="A1370" s="1" t="str">
        <f t="shared" si="42"/>
        <v>2023|Waikato Region|Total stated - total household income</v>
      </c>
      <c r="B1370" t="s">
        <v>18</v>
      </c>
      <c r="C1370" t="s">
        <v>19</v>
      </c>
      <c r="D1370" t="s">
        <v>20</v>
      </c>
      <c r="E1370" t="s">
        <v>21</v>
      </c>
      <c r="F1370">
        <v>2023</v>
      </c>
      <c r="G1370">
        <v>2023</v>
      </c>
      <c r="H1370">
        <v>3</v>
      </c>
      <c r="I1370" t="s">
        <v>44</v>
      </c>
      <c r="J1370">
        <v>99</v>
      </c>
      <c r="K1370" t="s">
        <v>23</v>
      </c>
      <c r="L1370">
        <v>77</v>
      </c>
      <c r="M1370" t="s">
        <v>32</v>
      </c>
      <c r="N1370">
        <v>2</v>
      </c>
      <c r="O1370" t="s">
        <v>28</v>
      </c>
      <c r="P1370">
        <v>57021</v>
      </c>
      <c r="T1370" s="3">
        <f t="shared" si="43"/>
        <v>33.51</v>
      </c>
      <c r="U1370" s="3">
        <f>IF(AND(R1370&lt;&gt;"_U",N1370&lt;&gt;9999,N1370&lt;&gt;999,L1370&lt;&gt;"Median"),IFERROR(VLOOKUP(A1370,'Region Total'!A:P,16,0),"."),".")</f>
        <v>170172</v>
      </c>
    </row>
    <row r="1371" spans="1:21" x14ac:dyDescent="0.3">
      <c r="A1371" s="1" t="str">
        <f t="shared" si="42"/>
        <v>2023|Waikato Region|Total stated - total household income</v>
      </c>
      <c r="B1371" t="s">
        <v>18</v>
      </c>
      <c r="C1371" t="s">
        <v>19</v>
      </c>
      <c r="D1371" t="s">
        <v>20</v>
      </c>
      <c r="E1371" t="s">
        <v>21</v>
      </c>
      <c r="F1371">
        <v>2023</v>
      </c>
      <c r="G1371">
        <v>2023</v>
      </c>
      <c r="H1371">
        <v>3</v>
      </c>
      <c r="I1371" t="s">
        <v>44</v>
      </c>
      <c r="J1371">
        <v>99</v>
      </c>
      <c r="K1371" t="s">
        <v>23</v>
      </c>
      <c r="L1371">
        <v>77</v>
      </c>
      <c r="M1371" t="s">
        <v>32</v>
      </c>
      <c r="N1371">
        <v>9999</v>
      </c>
      <c r="O1371" t="s">
        <v>40</v>
      </c>
      <c r="P1371">
        <v>170202</v>
      </c>
      <c r="T1371" s="3" t="str">
        <f t="shared" si="43"/>
        <v>.</v>
      </c>
      <c r="U1371" s="3" t="str">
        <f>IF(AND(R1371&lt;&gt;"_U",N1371&lt;&gt;9999,N1371&lt;&gt;999,L1371&lt;&gt;"Median"),IFERROR(VLOOKUP(A1371,'Region Total'!A:P,16,0),"."),".")</f>
        <v>.</v>
      </c>
    </row>
    <row r="1372" spans="1:21" x14ac:dyDescent="0.3">
      <c r="A1372" s="1" t="str">
        <f t="shared" si="42"/>
        <v>2023|Waikato Region|Total stated - total household income</v>
      </c>
      <c r="B1372" t="s">
        <v>18</v>
      </c>
      <c r="C1372" t="s">
        <v>19</v>
      </c>
      <c r="D1372" t="s">
        <v>20</v>
      </c>
      <c r="E1372" t="s">
        <v>21</v>
      </c>
      <c r="F1372">
        <v>2023</v>
      </c>
      <c r="G1372">
        <v>2023</v>
      </c>
      <c r="H1372">
        <v>3</v>
      </c>
      <c r="I1372" t="s">
        <v>44</v>
      </c>
      <c r="J1372">
        <v>99</v>
      </c>
      <c r="K1372" t="s">
        <v>23</v>
      </c>
      <c r="L1372">
        <v>77</v>
      </c>
      <c r="M1372" t="s">
        <v>32</v>
      </c>
      <c r="N1372">
        <v>999</v>
      </c>
      <c r="O1372" t="s">
        <v>42</v>
      </c>
      <c r="P1372">
        <v>30</v>
      </c>
      <c r="T1372" s="3" t="str">
        <f t="shared" si="43"/>
        <v>.</v>
      </c>
      <c r="U1372" s="3" t="str">
        <f>IF(AND(R1372&lt;&gt;"_U",N1372&lt;&gt;9999,N1372&lt;&gt;999,L1372&lt;&gt;"Median"),IFERROR(VLOOKUP(A1372,'Region Total'!A:P,16,0),"."),".")</f>
        <v>.</v>
      </c>
    </row>
    <row r="1373" spans="1:21" x14ac:dyDescent="0.3">
      <c r="A1373" s="1" t="str">
        <f t="shared" si="42"/>
        <v>2023|Waikato Region|Total stated - total household income</v>
      </c>
      <c r="B1373" t="s">
        <v>18</v>
      </c>
      <c r="C1373" t="s">
        <v>19</v>
      </c>
      <c r="D1373" t="s">
        <v>20</v>
      </c>
      <c r="E1373" t="s">
        <v>21</v>
      </c>
      <c r="F1373">
        <v>2023</v>
      </c>
      <c r="G1373">
        <v>2023</v>
      </c>
      <c r="H1373">
        <v>3</v>
      </c>
      <c r="I1373" t="s">
        <v>44</v>
      </c>
      <c r="J1373">
        <v>99</v>
      </c>
      <c r="K1373" t="s">
        <v>23</v>
      </c>
      <c r="L1373">
        <v>77</v>
      </c>
      <c r="M1373" t="s">
        <v>32</v>
      </c>
      <c r="N1373">
        <v>7777</v>
      </c>
      <c r="O1373" t="s">
        <v>37</v>
      </c>
      <c r="P1373">
        <v>170172</v>
      </c>
      <c r="T1373" s="3">
        <f t="shared" si="43"/>
        <v>100</v>
      </c>
      <c r="U1373" s="3">
        <f>IF(AND(R1373&lt;&gt;"_U",N1373&lt;&gt;9999,N1373&lt;&gt;999,L1373&lt;&gt;"Median"),IFERROR(VLOOKUP(A1373,'Region Total'!A:P,16,0),"."),".")</f>
        <v>170172</v>
      </c>
    </row>
    <row r="1374" spans="1:21" x14ac:dyDescent="0.3">
      <c r="A1374" s="1" t="str">
        <f t="shared" si="42"/>
        <v>2023|Waikato Region|Total stated - total household income</v>
      </c>
      <c r="B1374" t="s">
        <v>18</v>
      </c>
      <c r="C1374" t="s">
        <v>19</v>
      </c>
      <c r="D1374" t="s">
        <v>20</v>
      </c>
      <c r="E1374" t="s">
        <v>21</v>
      </c>
      <c r="F1374">
        <v>2023</v>
      </c>
      <c r="G1374">
        <v>2023</v>
      </c>
      <c r="H1374">
        <v>3</v>
      </c>
      <c r="I1374" t="s">
        <v>44</v>
      </c>
      <c r="J1374">
        <v>99</v>
      </c>
      <c r="K1374" t="s">
        <v>23</v>
      </c>
      <c r="L1374">
        <v>77</v>
      </c>
      <c r="M1374" t="s">
        <v>32</v>
      </c>
      <c r="N1374">
        <v>1</v>
      </c>
      <c r="O1374" t="s">
        <v>33</v>
      </c>
      <c r="P1374">
        <v>94917</v>
      </c>
      <c r="T1374" s="3">
        <f t="shared" si="43"/>
        <v>55.78</v>
      </c>
      <c r="U1374" s="3">
        <f>IF(AND(R1374&lt;&gt;"_U",N1374&lt;&gt;9999,N1374&lt;&gt;999,L1374&lt;&gt;"Median"),IFERROR(VLOOKUP(A1374,'Region Total'!A:P,16,0),"."),".")</f>
        <v>170172</v>
      </c>
    </row>
    <row r="1375" spans="1:21" x14ac:dyDescent="0.3">
      <c r="A1375" s="1" t="str">
        <f t="shared" si="42"/>
        <v>2023|Waikato Region|Total stated - total household income</v>
      </c>
      <c r="B1375" t="s">
        <v>18</v>
      </c>
      <c r="C1375" t="s">
        <v>19</v>
      </c>
      <c r="D1375" t="s">
        <v>20</v>
      </c>
      <c r="E1375" t="s">
        <v>21</v>
      </c>
      <c r="F1375">
        <v>2023</v>
      </c>
      <c r="G1375">
        <v>2023</v>
      </c>
      <c r="H1375">
        <v>3</v>
      </c>
      <c r="I1375" t="s">
        <v>44</v>
      </c>
      <c r="J1375">
        <v>99</v>
      </c>
      <c r="K1375" t="s">
        <v>23</v>
      </c>
      <c r="L1375">
        <v>77</v>
      </c>
      <c r="M1375" t="s">
        <v>32</v>
      </c>
      <c r="N1375">
        <v>3</v>
      </c>
      <c r="O1375" t="s">
        <v>25</v>
      </c>
      <c r="P1375">
        <v>18234</v>
      </c>
      <c r="T1375" s="3">
        <f t="shared" si="43"/>
        <v>10.72</v>
      </c>
      <c r="U1375" s="3">
        <f>IF(AND(R1375&lt;&gt;"_U",N1375&lt;&gt;9999,N1375&lt;&gt;999,L1375&lt;&gt;"Median"),IFERROR(VLOOKUP(A1375,'Region Total'!A:P,16,0),"."),".")</f>
        <v>170172</v>
      </c>
    </row>
    <row r="1376" spans="1:21" x14ac:dyDescent="0.3">
      <c r="A1376" s="1" t="str">
        <f t="shared" si="42"/>
        <v>2023|Waikato Region|Total - total household income</v>
      </c>
      <c r="B1376" t="s">
        <v>18</v>
      </c>
      <c r="C1376" t="s">
        <v>19</v>
      </c>
      <c r="D1376" t="s">
        <v>20</v>
      </c>
      <c r="E1376" t="s">
        <v>21</v>
      </c>
      <c r="F1376">
        <v>2023</v>
      </c>
      <c r="G1376">
        <v>2023</v>
      </c>
      <c r="H1376">
        <v>3</v>
      </c>
      <c r="I1376" t="s">
        <v>44</v>
      </c>
      <c r="J1376">
        <v>99</v>
      </c>
      <c r="K1376" t="s">
        <v>23</v>
      </c>
      <c r="L1376">
        <v>99</v>
      </c>
      <c r="M1376" t="s">
        <v>48</v>
      </c>
      <c r="N1376">
        <v>9999</v>
      </c>
      <c r="O1376" t="s">
        <v>40</v>
      </c>
      <c r="P1376">
        <v>177543</v>
      </c>
      <c r="T1376" s="3" t="str">
        <f t="shared" si="43"/>
        <v>.</v>
      </c>
      <c r="U1376" s="3" t="str">
        <f>IF(AND(R1376&lt;&gt;"_U",N1376&lt;&gt;9999,N1376&lt;&gt;999,L1376&lt;&gt;"Median"),IFERROR(VLOOKUP(A1376,'Region Total'!A:P,16,0),"."),".")</f>
        <v>.</v>
      </c>
    </row>
    <row r="1377" spans="1:21" x14ac:dyDescent="0.3">
      <c r="A1377" s="1" t="str">
        <f t="shared" si="42"/>
        <v>2023|Waikato Region|Total - total household income</v>
      </c>
      <c r="B1377" t="s">
        <v>18</v>
      </c>
      <c r="C1377" t="s">
        <v>19</v>
      </c>
      <c r="D1377" t="s">
        <v>20</v>
      </c>
      <c r="E1377" t="s">
        <v>21</v>
      </c>
      <c r="F1377">
        <v>2023</v>
      </c>
      <c r="G1377">
        <v>2023</v>
      </c>
      <c r="H1377">
        <v>3</v>
      </c>
      <c r="I1377" t="s">
        <v>44</v>
      </c>
      <c r="J1377">
        <v>99</v>
      </c>
      <c r="K1377" t="s">
        <v>23</v>
      </c>
      <c r="L1377">
        <v>99</v>
      </c>
      <c r="M1377" t="s">
        <v>48</v>
      </c>
      <c r="N1377">
        <v>1</v>
      </c>
      <c r="O1377" t="s">
        <v>33</v>
      </c>
      <c r="P1377">
        <v>97464</v>
      </c>
      <c r="T1377" s="3">
        <f t="shared" si="43"/>
        <v>54.93</v>
      </c>
      <c r="U1377" s="3">
        <f>IF(AND(R1377&lt;&gt;"_U",N1377&lt;&gt;9999,N1377&lt;&gt;999,L1377&lt;&gt;"Median"),IFERROR(VLOOKUP(A1377,'Region Total'!A:P,16,0),"."),".")</f>
        <v>177447</v>
      </c>
    </row>
    <row r="1378" spans="1:21" x14ac:dyDescent="0.3">
      <c r="A1378" s="1" t="str">
        <f t="shared" si="42"/>
        <v>2023|Waikato Region|Total - total household income</v>
      </c>
      <c r="B1378" t="s">
        <v>18</v>
      </c>
      <c r="C1378" t="s">
        <v>19</v>
      </c>
      <c r="D1378" t="s">
        <v>20</v>
      </c>
      <c r="E1378" t="s">
        <v>21</v>
      </c>
      <c r="F1378">
        <v>2023</v>
      </c>
      <c r="G1378">
        <v>2023</v>
      </c>
      <c r="H1378">
        <v>3</v>
      </c>
      <c r="I1378" t="s">
        <v>44</v>
      </c>
      <c r="J1378">
        <v>99</v>
      </c>
      <c r="K1378" t="s">
        <v>23</v>
      </c>
      <c r="L1378">
        <v>99</v>
      </c>
      <c r="M1378" t="s">
        <v>48</v>
      </c>
      <c r="N1378">
        <v>3</v>
      </c>
      <c r="O1378" t="s">
        <v>25</v>
      </c>
      <c r="P1378">
        <v>18900</v>
      </c>
      <c r="T1378" s="3">
        <f t="shared" si="43"/>
        <v>10.65</v>
      </c>
      <c r="U1378" s="3">
        <f>IF(AND(R1378&lt;&gt;"_U",N1378&lt;&gt;9999,N1378&lt;&gt;999,L1378&lt;&gt;"Median"),IFERROR(VLOOKUP(A1378,'Region Total'!A:P,16,0),"."),".")</f>
        <v>177447</v>
      </c>
    </row>
    <row r="1379" spans="1:21" x14ac:dyDescent="0.3">
      <c r="A1379" s="1" t="str">
        <f t="shared" si="42"/>
        <v>2023|Waikato Region|Total - total household income</v>
      </c>
      <c r="B1379" t="s">
        <v>18</v>
      </c>
      <c r="C1379" t="s">
        <v>19</v>
      </c>
      <c r="D1379" t="s">
        <v>20</v>
      </c>
      <c r="E1379" t="s">
        <v>21</v>
      </c>
      <c r="F1379">
        <v>2023</v>
      </c>
      <c r="G1379">
        <v>2023</v>
      </c>
      <c r="H1379">
        <v>3</v>
      </c>
      <c r="I1379" t="s">
        <v>44</v>
      </c>
      <c r="J1379">
        <v>99</v>
      </c>
      <c r="K1379" t="s">
        <v>23</v>
      </c>
      <c r="L1379">
        <v>99</v>
      </c>
      <c r="M1379" t="s">
        <v>48</v>
      </c>
      <c r="N1379">
        <v>2</v>
      </c>
      <c r="O1379" t="s">
        <v>28</v>
      </c>
      <c r="P1379">
        <v>61083</v>
      </c>
      <c r="T1379" s="3">
        <f t="shared" si="43"/>
        <v>34.42</v>
      </c>
      <c r="U1379" s="3">
        <f>IF(AND(R1379&lt;&gt;"_U",N1379&lt;&gt;9999,N1379&lt;&gt;999,L1379&lt;&gt;"Median"),IFERROR(VLOOKUP(A1379,'Region Total'!A:P,16,0),"."),".")</f>
        <v>177447</v>
      </c>
    </row>
    <row r="1380" spans="1:21" x14ac:dyDescent="0.3">
      <c r="A1380" s="1" t="str">
        <f t="shared" si="42"/>
        <v>2023|Waikato Region|Total - total household income</v>
      </c>
      <c r="B1380" t="s">
        <v>18</v>
      </c>
      <c r="C1380" t="s">
        <v>19</v>
      </c>
      <c r="D1380" t="s">
        <v>20</v>
      </c>
      <c r="E1380" t="s">
        <v>21</v>
      </c>
      <c r="F1380">
        <v>2023</v>
      </c>
      <c r="G1380">
        <v>2023</v>
      </c>
      <c r="H1380">
        <v>3</v>
      </c>
      <c r="I1380" t="s">
        <v>44</v>
      </c>
      <c r="J1380">
        <v>99</v>
      </c>
      <c r="K1380" t="s">
        <v>23</v>
      </c>
      <c r="L1380">
        <v>99</v>
      </c>
      <c r="M1380" t="s">
        <v>48</v>
      </c>
      <c r="N1380">
        <v>999</v>
      </c>
      <c r="O1380" t="s">
        <v>42</v>
      </c>
      <c r="P1380">
        <v>96</v>
      </c>
      <c r="T1380" s="3" t="str">
        <f t="shared" si="43"/>
        <v>.</v>
      </c>
      <c r="U1380" s="3" t="str">
        <f>IF(AND(R1380&lt;&gt;"_U",N1380&lt;&gt;9999,N1380&lt;&gt;999,L1380&lt;&gt;"Median"),IFERROR(VLOOKUP(A1380,'Region Total'!A:P,16,0),"."),".")</f>
        <v>.</v>
      </c>
    </row>
    <row r="1381" spans="1:21" x14ac:dyDescent="0.3">
      <c r="A1381" s="1" t="str">
        <f t="shared" si="42"/>
        <v>2023|Waikato Region|Total - total household income</v>
      </c>
      <c r="B1381" t="s">
        <v>18</v>
      </c>
      <c r="C1381" t="s">
        <v>19</v>
      </c>
      <c r="D1381" t="s">
        <v>20</v>
      </c>
      <c r="E1381" t="s">
        <v>21</v>
      </c>
      <c r="F1381">
        <v>2023</v>
      </c>
      <c r="G1381">
        <v>2023</v>
      </c>
      <c r="H1381">
        <v>3</v>
      </c>
      <c r="I1381" t="s">
        <v>44</v>
      </c>
      <c r="J1381">
        <v>99</v>
      </c>
      <c r="K1381" t="s">
        <v>23</v>
      </c>
      <c r="L1381">
        <v>99</v>
      </c>
      <c r="M1381" t="s">
        <v>48</v>
      </c>
      <c r="N1381">
        <v>7777</v>
      </c>
      <c r="O1381" t="s">
        <v>37</v>
      </c>
      <c r="P1381">
        <v>177447</v>
      </c>
      <c r="T1381" s="3">
        <f t="shared" si="43"/>
        <v>100</v>
      </c>
      <c r="U1381" s="3">
        <f>IF(AND(R1381&lt;&gt;"_U",N1381&lt;&gt;9999,N1381&lt;&gt;999,L1381&lt;&gt;"Median"),IFERROR(VLOOKUP(A1381,'Region Total'!A:P,16,0),"."),".")</f>
        <v>177447</v>
      </c>
    </row>
    <row r="1382" spans="1:21" x14ac:dyDescent="0.3">
      <c r="A1382" s="1" t="str">
        <f t="shared" si="42"/>
        <v>2023|Waikato Region|Median ($) - total household income</v>
      </c>
      <c r="B1382" t="s">
        <v>18</v>
      </c>
      <c r="C1382" t="s">
        <v>19</v>
      </c>
      <c r="D1382" t="s">
        <v>20</v>
      </c>
      <c r="E1382" t="s">
        <v>21</v>
      </c>
      <c r="F1382">
        <v>2023</v>
      </c>
      <c r="G1382">
        <v>2023</v>
      </c>
      <c r="H1382">
        <v>3</v>
      </c>
      <c r="I1382" t="s">
        <v>44</v>
      </c>
      <c r="J1382">
        <v>99</v>
      </c>
      <c r="K1382" t="s">
        <v>23</v>
      </c>
      <c r="L1382" t="s">
        <v>56</v>
      </c>
      <c r="M1382" t="s">
        <v>57</v>
      </c>
      <c r="N1382">
        <v>999</v>
      </c>
      <c r="O1382" t="s">
        <v>42</v>
      </c>
      <c r="P1382">
        <v>21900</v>
      </c>
      <c r="T1382" s="3" t="str">
        <f t="shared" si="43"/>
        <v>.</v>
      </c>
      <c r="U1382" s="3" t="str">
        <f>IF(AND(R1382&lt;&gt;"_U",N1382&lt;&gt;9999,N1382&lt;&gt;999,L1382&lt;&gt;"Median"),IFERROR(VLOOKUP(A1382,'Region Total'!A:P,16,0),"."),".")</f>
        <v>.</v>
      </c>
    </row>
    <row r="1383" spans="1:21" x14ac:dyDescent="0.3">
      <c r="A1383" s="1" t="str">
        <f t="shared" si="42"/>
        <v>2023|Waikato Region|Median ($) - total household income</v>
      </c>
      <c r="B1383" t="s">
        <v>18</v>
      </c>
      <c r="C1383" t="s">
        <v>19</v>
      </c>
      <c r="D1383" t="s">
        <v>20</v>
      </c>
      <c r="E1383" t="s">
        <v>21</v>
      </c>
      <c r="F1383">
        <v>2023</v>
      </c>
      <c r="G1383">
        <v>2023</v>
      </c>
      <c r="H1383">
        <v>3</v>
      </c>
      <c r="I1383" t="s">
        <v>44</v>
      </c>
      <c r="J1383">
        <v>99</v>
      </c>
      <c r="K1383" t="s">
        <v>23</v>
      </c>
      <c r="L1383" t="s">
        <v>56</v>
      </c>
      <c r="M1383" t="s">
        <v>57</v>
      </c>
      <c r="N1383">
        <v>7777</v>
      </c>
      <c r="O1383" t="s">
        <v>37</v>
      </c>
      <c r="P1383">
        <v>91800</v>
      </c>
      <c r="T1383" s="3" t="str">
        <f t="shared" si="43"/>
        <v>.</v>
      </c>
      <c r="U1383" s="3" t="str">
        <f>IF(AND(R1383&lt;&gt;"_U",N1383&lt;&gt;9999,N1383&lt;&gt;999,L1383&lt;&gt;"Median"),IFERROR(VLOOKUP(A1383,'Region Total'!A:P,16,0),"."),".")</f>
        <v>.</v>
      </c>
    </row>
    <row r="1384" spans="1:21" x14ac:dyDescent="0.3">
      <c r="A1384" s="1" t="str">
        <f t="shared" si="42"/>
        <v>2023|Waikato Region|Median ($) - total household income</v>
      </c>
      <c r="B1384" t="s">
        <v>18</v>
      </c>
      <c r="C1384" t="s">
        <v>19</v>
      </c>
      <c r="D1384" t="s">
        <v>20</v>
      </c>
      <c r="E1384" t="s">
        <v>21</v>
      </c>
      <c r="F1384">
        <v>2023</v>
      </c>
      <c r="G1384">
        <v>2023</v>
      </c>
      <c r="H1384">
        <v>3</v>
      </c>
      <c r="I1384" t="s">
        <v>44</v>
      </c>
      <c r="J1384">
        <v>99</v>
      </c>
      <c r="K1384" t="s">
        <v>23</v>
      </c>
      <c r="L1384" t="s">
        <v>56</v>
      </c>
      <c r="M1384" t="s">
        <v>57</v>
      </c>
      <c r="N1384">
        <v>2</v>
      </c>
      <c r="O1384" t="s">
        <v>28</v>
      </c>
      <c r="P1384">
        <v>76300</v>
      </c>
      <c r="T1384" s="3" t="str">
        <f t="shared" si="43"/>
        <v>.</v>
      </c>
      <c r="U1384" s="3" t="str">
        <f>IF(AND(R1384&lt;&gt;"_U",N1384&lt;&gt;9999,N1384&lt;&gt;999,L1384&lt;&gt;"Median"),IFERROR(VLOOKUP(A1384,'Region Total'!A:P,16,0),"."),".")</f>
        <v>.</v>
      </c>
    </row>
    <row r="1385" spans="1:21" x14ac:dyDescent="0.3">
      <c r="A1385" s="1" t="str">
        <f t="shared" si="42"/>
        <v>2023|Waikato Region|Median ($) - total household income</v>
      </c>
      <c r="B1385" t="s">
        <v>18</v>
      </c>
      <c r="C1385" t="s">
        <v>19</v>
      </c>
      <c r="D1385" t="s">
        <v>20</v>
      </c>
      <c r="E1385" t="s">
        <v>21</v>
      </c>
      <c r="F1385">
        <v>2023</v>
      </c>
      <c r="G1385">
        <v>2023</v>
      </c>
      <c r="H1385">
        <v>3</v>
      </c>
      <c r="I1385" t="s">
        <v>44</v>
      </c>
      <c r="J1385">
        <v>99</v>
      </c>
      <c r="K1385" t="s">
        <v>23</v>
      </c>
      <c r="L1385" t="s">
        <v>56</v>
      </c>
      <c r="M1385" t="s">
        <v>57</v>
      </c>
      <c r="N1385">
        <v>9999</v>
      </c>
      <c r="O1385" t="s">
        <v>40</v>
      </c>
      <c r="P1385">
        <v>91800</v>
      </c>
      <c r="T1385" s="3" t="str">
        <f t="shared" si="43"/>
        <v>.</v>
      </c>
      <c r="U1385" s="3" t="str">
        <f>IF(AND(R1385&lt;&gt;"_U",N1385&lt;&gt;9999,N1385&lt;&gt;999,L1385&lt;&gt;"Median"),IFERROR(VLOOKUP(A1385,'Region Total'!A:P,16,0),"."),".")</f>
        <v>.</v>
      </c>
    </row>
    <row r="1386" spans="1:21" x14ac:dyDescent="0.3">
      <c r="A1386" s="1" t="str">
        <f t="shared" si="42"/>
        <v>2023|Waikato Region|Median ($) - total household income</v>
      </c>
      <c r="B1386" t="s">
        <v>18</v>
      </c>
      <c r="C1386" t="s">
        <v>19</v>
      </c>
      <c r="D1386" t="s">
        <v>20</v>
      </c>
      <c r="E1386" t="s">
        <v>21</v>
      </c>
      <c r="F1386">
        <v>2023</v>
      </c>
      <c r="G1386">
        <v>2023</v>
      </c>
      <c r="H1386">
        <v>3</v>
      </c>
      <c r="I1386" t="s">
        <v>44</v>
      </c>
      <c r="J1386">
        <v>99</v>
      </c>
      <c r="K1386" t="s">
        <v>23</v>
      </c>
      <c r="L1386" t="s">
        <v>56</v>
      </c>
      <c r="M1386" t="s">
        <v>57</v>
      </c>
      <c r="N1386">
        <v>3</v>
      </c>
      <c r="O1386" t="s">
        <v>25</v>
      </c>
      <c r="P1386">
        <v>106600</v>
      </c>
      <c r="T1386" s="3" t="str">
        <f t="shared" si="43"/>
        <v>.</v>
      </c>
      <c r="U1386" s="3" t="str">
        <f>IF(AND(R1386&lt;&gt;"_U",N1386&lt;&gt;9999,N1386&lt;&gt;999,L1386&lt;&gt;"Median"),IFERROR(VLOOKUP(A1386,'Region Total'!A:P,16,0),"."),".")</f>
        <v>.</v>
      </c>
    </row>
    <row r="1387" spans="1:21" x14ac:dyDescent="0.3">
      <c r="A1387" s="1" t="str">
        <f t="shared" si="42"/>
        <v>2023|Waikato Region|Median ($) - total household income</v>
      </c>
      <c r="B1387" t="s">
        <v>18</v>
      </c>
      <c r="C1387" t="s">
        <v>19</v>
      </c>
      <c r="D1387" t="s">
        <v>20</v>
      </c>
      <c r="E1387" t="s">
        <v>21</v>
      </c>
      <c r="F1387">
        <v>2023</v>
      </c>
      <c r="G1387">
        <v>2023</v>
      </c>
      <c r="H1387">
        <v>3</v>
      </c>
      <c r="I1387" t="s">
        <v>44</v>
      </c>
      <c r="J1387">
        <v>99</v>
      </c>
      <c r="K1387" t="s">
        <v>23</v>
      </c>
      <c r="L1387" t="s">
        <v>56</v>
      </c>
      <c r="M1387" t="s">
        <v>57</v>
      </c>
      <c r="N1387">
        <v>1</v>
      </c>
      <c r="O1387" t="s">
        <v>33</v>
      </c>
      <c r="P1387">
        <v>101400</v>
      </c>
      <c r="T1387" s="3" t="str">
        <f t="shared" si="43"/>
        <v>.</v>
      </c>
      <c r="U1387" s="3" t="str">
        <f>IF(AND(R1387&lt;&gt;"_U",N1387&lt;&gt;9999,N1387&lt;&gt;999,L1387&lt;&gt;"Median"),IFERROR(VLOOKUP(A1387,'Region Total'!A:P,16,0),"."),".")</f>
        <v>.</v>
      </c>
    </row>
    <row r="1388" spans="1:21" x14ac:dyDescent="0.3">
      <c r="A1388" s="1" t="str">
        <f t="shared" si="42"/>
        <v>2023|Bay of Plenty Region|$20,000 or less</v>
      </c>
      <c r="B1388" t="s">
        <v>18</v>
      </c>
      <c r="C1388" t="s">
        <v>19</v>
      </c>
      <c r="D1388" t="s">
        <v>20</v>
      </c>
      <c r="E1388" t="s">
        <v>21</v>
      </c>
      <c r="F1388">
        <v>2023</v>
      </c>
      <c r="G1388">
        <v>2023</v>
      </c>
      <c r="H1388">
        <v>4</v>
      </c>
      <c r="I1388" t="s">
        <v>26</v>
      </c>
      <c r="J1388">
        <v>99</v>
      </c>
      <c r="K1388" t="s">
        <v>23</v>
      </c>
      <c r="L1388">
        <v>1</v>
      </c>
      <c r="M1388" t="s">
        <v>39</v>
      </c>
      <c r="N1388">
        <v>999</v>
      </c>
      <c r="O1388" t="s">
        <v>42</v>
      </c>
      <c r="P1388">
        <v>0</v>
      </c>
      <c r="T1388" s="3" t="str">
        <f t="shared" si="43"/>
        <v>.</v>
      </c>
      <c r="U1388" s="3" t="str">
        <f>IF(AND(R1388&lt;&gt;"_U",N1388&lt;&gt;9999,N1388&lt;&gt;999,L1388&lt;&gt;"Median"),IFERROR(VLOOKUP(A1388,'Region Total'!A:P,16,0),"."),".")</f>
        <v>.</v>
      </c>
    </row>
    <row r="1389" spans="1:21" x14ac:dyDescent="0.3">
      <c r="A1389" s="1" t="str">
        <f t="shared" si="42"/>
        <v>2023|Bay of Plenty Region|$20,000 or less</v>
      </c>
      <c r="B1389" t="s">
        <v>18</v>
      </c>
      <c r="C1389" t="s">
        <v>19</v>
      </c>
      <c r="D1389" t="s">
        <v>20</v>
      </c>
      <c r="E1389" t="s">
        <v>21</v>
      </c>
      <c r="F1389">
        <v>2023</v>
      </c>
      <c r="G1389">
        <v>2023</v>
      </c>
      <c r="H1389">
        <v>4</v>
      </c>
      <c r="I1389" t="s">
        <v>26</v>
      </c>
      <c r="J1389">
        <v>99</v>
      </c>
      <c r="K1389" t="s">
        <v>23</v>
      </c>
      <c r="L1389">
        <v>1</v>
      </c>
      <c r="M1389" t="s">
        <v>39</v>
      </c>
      <c r="N1389">
        <v>9999</v>
      </c>
      <c r="O1389" t="s">
        <v>40</v>
      </c>
      <c r="P1389">
        <v>6069</v>
      </c>
      <c r="T1389" s="3" t="str">
        <f t="shared" si="43"/>
        <v>.</v>
      </c>
      <c r="U1389" s="3" t="str">
        <f>IF(AND(R1389&lt;&gt;"_U",N1389&lt;&gt;9999,N1389&lt;&gt;999,L1389&lt;&gt;"Median"),IFERROR(VLOOKUP(A1389,'Region Total'!A:P,16,0),"."),".")</f>
        <v>.</v>
      </c>
    </row>
    <row r="1390" spans="1:21" x14ac:dyDescent="0.3">
      <c r="A1390" s="1" t="str">
        <f t="shared" si="42"/>
        <v>2023|Bay of Plenty Region|$20,000 or less</v>
      </c>
      <c r="B1390" t="s">
        <v>18</v>
      </c>
      <c r="C1390" t="s">
        <v>19</v>
      </c>
      <c r="D1390" t="s">
        <v>20</v>
      </c>
      <c r="E1390" t="s">
        <v>21</v>
      </c>
      <c r="F1390">
        <v>2023</v>
      </c>
      <c r="G1390">
        <v>2023</v>
      </c>
      <c r="H1390">
        <v>4</v>
      </c>
      <c r="I1390" t="s">
        <v>26</v>
      </c>
      <c r="J1390">
        <v>99</v>
      </c>
      <c r="K1390" t="s">
        <v>23</v>
      </c>
      <c r="L1390">
        <v>1</v>
      </c>
      <c r="M1390" t="s">
        <v>39</v>
      </c>
      <c r="N1390">
        <v>3</v>
      </c>
      <c r="O1390" t="s">
        <v>25</v>
      </c>
      <c r="P1390">
        <v>645</v>
      </c>
      <c r="T1390" s="3">
        <f t="shared" si="43"/>
        <v>10.63</v>
      </c>
      <c r="U1390" s="3">
        <f>IF(AND(R1390&lt;&gt;"_U",N1390&lt;&gt;9999,N1390&lt;&gt;999,L1390&lt;&gt;"Median"),IFERROR(VLOOKUP(A1390,'Region Total'!A:P,16,0),"."),".")</f>
        <v>6066</v>
      </c>
    </row>
    <row r="1391" spans="1:21" x14ac:dyDescent="0.3">
      <c r="A1391" s="1" t="str">
        <f t="shared" si="42"/>
        <v>2023|Bay of Plenty Region|$20,000 or less</v>
      </c>
      <c r="B1391" t="s">
        <v>18</v>
      </c>
      <c r="C1391" t="s">
        <v>19</v>
      </c>
      <c r="D1391" t="s">
        <v>20</v>
      </c>
      <c r="E1391" t="s">
        <v>21</v>
      </c>
      <c r="F1391">
        <v>2023</v>
      </c>
      <c r="G1391">
        <v>2023</v>
      </c>
      <c r="H1391">
        <v>4</v>
      </c>
      <c r="I1391" t="s">
        <v>26</v>
      </c>
      <c r="J1391">
        <v>99</v>
      </c>
      <c r="K1391" t="s">
        <v>23</v>
      </c>
      <c r="L1391">
        <v>1</v>
      </c>
      <c r="M1391" t="s">
        <v>39</v>
      </c>
      <c r="N1391">
        <v>1</v>
      </c>
      <c r="O1391" t="s">
        <v>33</v>
      </c>
      <c r="P1391">
        <v>2481</v>
      </c>
      <c r="T1391" s="3">
        <f t="shared" si="43"/>
        <v>40.9</v>
      </c>
      <c r="U1391" s="3">
        <f>IF(AND(R1391&lt;&gt;"_U",N1391&lt;&gt;9999,N1391&lt;&gt;999,L1391&lt;&gt;"Median"),IFERROR(VLOOKUP(A1391,'Region Total'!A:P,16,0),"."),".")</f>
        <v>6066</v>
      </c>
    </row>
    <row r="1392" spans="1:21" x14ac:dyDescent="0.3">
      <c r="A1392" s="1" t="str">
        <f t="shared" si="42"/>
        <v>2023|Bay of Plenty Region|$20,000 or less</v>
      </c>
      <c r="B1392" t="s">
        <v>18</v>
      </c>
      <c r="C1392" t="s">
        <v>19</v>
      </c>
      <c r="D1392" t="s">
        <v>20</v>
      </c>
      <c r="E1392" t="s">
        <v>21</v>
      </c>
      <c r="F1392">
        <v>2023</v>
      </c>
      <c r="G1392">
        <v>2023</v>
      </c>
      <c r="H1392">
        <v>4</v>
      </c>
      <c r="I1392" t="s">
        <v>26</v>
      </c>
      <c r="J1392">
        <v>99</v>
      </c>
      <c r="K1392" t="s">
        <v>23</v>
      </c>
      <c r="L1392">
        <v>1</v>
      </c>
      <c r="M1392" t="s">
        <v>39</v>
      </c>
      <c r="N1392">
        <v>7777</v>
      </c>
      <c r="O1392" t="s">
        <v>37</v>
      </c>
      <c r="P1392">
        <v>6066</v>
      </c>
      <c r="T1392" s="3">
        <f t="shared" si="43"/>
        <v>100</v>
      </c>
      <c r="U1392" s="3">
        <f>IF(AND(R1392&lt;&gt;"_U",N1392&lt;&gt;9999,N1392&lt;&gt;999,L1392&lt;&gt;"Median"),IFERROR(VLOOKUP(A1392,'Region Total'!A:P,16,0),"."),".")</f>
        <v>6066</v>
      </c>
    </row>
    <row r="1393" spans="1:21" x14ac:dyDescent="0.3">
      <c r="A1393" s="1" t="str">
        <f t="shared" si="42"/>
        <v>2023|Bay of Plenty Region|$20,000 or less</v>
      </c>
      <c r="B1393" t="s">
        <v>18</v>
      </c>
      <c r="C1393" t="s">
        <v>19</v>
      </c>
      <c r="D1393" t="s">
        <v>20</v>
      </c>
      <c r="E1393" t="s">
        <v>21</v>
      </c>
      <c r="F1393">
        <v>2023</v>
      </c>
      <c r="G1393">
        <v>2023</v>
      </c>
      <c r="H1393">
        <v>4</v>
      </c>
      <c r="I1393" t="s">
        <v>26</v>
      </c>
      <c r="J1393">
        <v>99</v>
      </c>
      <c r="K1393" t="s">
        <v>23</v>
      </c>
      <c r="L1393">
        <v>1</v>
      </c>
      <c r="M1393" t="s">
        <v>39</v>
      </c>
      <c r="N1393">
        <v>2</v>
      </c>
      <c r="O1393" t="s">
        <v>28</v>
      </c>
      <c r="P1393">
        <v>2943</v>
      </c>
      <c r="T1393" s="3">
        <f t="shared" si="43"/>
        <v>48.52</v>
      </c>
      <c r="U1393" s="3">
        <f>IF(AND(R1393&lt;&gt;"_U",N1393&lt;&gt;9999,N1393&lt;&gt;999,L1393&lt;&gt;"Median"),IFERROR(VLOOKUP(A1393,'Region Total'!A:P,16,0),"."),".")</f>
        <v>6066</v>
      </c>
    </row>
    <row r="1394" spans="1:21" x14ac:dyDescent="0.3">
      <c r="A1394" s="1" t="str">
        <f t="shared" si="42"/>
        <v>2023|Bay of Plenty Region|$20,001-$30,000</v>
      </c>
      <c r="B1394" t="s">
        <v>18</v>
      </c>
      <c r="C1394" t="s">
        <v>19</v>
      </c>
      <c r="D1394" t="s">
        <v>20</v>
      </c>
      <c r="E1394" t="s">
        <v>21</v>
      </c>
      <c r="F1394">
        <v>2023</v>
      </c>
      <c r="G1394">
        <v>2023</v>
      </c>
      <c r="H1394">
        <v>4</v>
      </c>
      <c r="I1394" t="s">
        <v>26</v>
      </c>
      <c r="J1394">
        <v>99</v>
      </c>
      <c r="K1394" t="s">
        <v>23</v>
      </c>
      <c r="L1394">
        <v>2</v>
      </c>
      <c r="M1394" t="s">
        <v>24</v>
      </c>
      <c r="N1394">
        <v>1</v>
      </c>
      <c r="O1394" t="s">
        <v>33</v>
      </c>
      <c r="P1394">
        <v>5931</v>
      </c>
      <c r="T1394" s="3">
        <f t="shared" si="43"/>
        <v>58.93</v>
      </c>
      <c r="U1394" s="3">
        <f>IF(AND(R1394&lt;&gt;"_U",N1394&lt;&gt;9999,N1394&lt;&gt;999,L1394&lt;&gt;"Median"),IFERROR(VLOOKUP(A1394,'Region Total'!A:P,16,0),"."),".")</f>
        <v>10065</v>
      </c>
    </row>
    <row r="1395" spans="1:21" x14ac:dyDescent="0.3">
      <c r="A1395" s="1" t="str">
        <f t="shared" si="42"/>
        <v>2023|Bay of Plenty Region|$20,001-$30,000</v>
      </c>
      <c r="B1395" t="s">
        <v>18</v>
      </c>
      <c r="C1395" t="s">
        <v>19</v>
      </c>
      <c r="D1395" t="s">
        <v>20</v>
      </c>
      <c r="E1395" t="s">
        <v>21</v>
      </c>
      <c r="F1395">
        <v>2023</v>
      </c>
      <c r="G1395">
        <v>2023</v>
      </c>
      <c r="H1395">
        <v>4</v>
      </c>
      <c r="I1395" t="s">
        <v>26</v>
      </c>
      <c r="J1395">
        <v>99</v>
      </c>
      <c r="K1395" t="s">
        <v>23</v>
      </c>
      <c r="L1395">
        <v>2</v>
      </c>
      <c r="M1395" t="s">
        <v>24</v>
      </c>
      <c r="N1395">
        <v>2</v>
      </c>
      <c r="O1395" t="s">
        <v>28</v>
      </c>
      <c r="P1395">
        <v>3090</v>
      </c>
      <c r="T1395" s="3">
        <f t="shared" si="43"/>
        <v>30.7</v>
      </c>
      <c r="U1395" s="3">
        <f>IF(AND(R1395&lt;&gt;"_U",N1395&lt;&gt;9999,N1395&lt;&gt;999,L1395&lt;&gt;"Median"),IFERROR(VLOOKUP(A1395,'Region Total'!A:P,16,0),"."),".")</f>
        <v>10065</v>
      </c>
    </row>
    <row r="1396" spans="1:21" x14ac:dyDescent="0.3">
      <c r="A1396" s="1" t="str">
        <f t="shared" si="42"/>
        <v>2023|Bay of Plenty Region|$20,001-$30,000</v>
      </c>
      <c r="B1396" t="s">
        <v>18</v>
      </c>
      <c r="C1396" t="s">
        <v>19</v>
      </c>
      <c r="D1396" t="s">
        <v>20</v>
      </c>
      <c r="E1396" t="s">
        <v>21</v>
      </c>
      <c r="F1396">
        <v>2023</v>
      </c>
      <c r="G1396">
        <v>2023</v>
      </c>
      <c r="H1396">
        <v>4</v>
      </c>
      <c r="I1396" t="s">
        <v>26</v>
      </c>
      <c r="J1396">
        <v>99</v>
      </c>
      <c r="K1396" t="s">
        <v>23</v>
      </c>
      <c r="L1396">
        <v>2</v>
      </c>
      <c r="M1396" t="s">
        <v>24</v>
      </c>
      <c r="N1396">
        <v>3</v>
      </c>
      <c r="O1396" t="s">
        <v>25</v>
      </c>
      <c r="P1396">
        <v>1044</v>
      </c>
      <c r="T1396" s="3">
        <f t="shared" si="43"/>
        <v>10.37</v>
      </c>
      <c r="U1396" s="3">
        <f>IF(AND(R1396&lt;&gt;"_U",N1396&lt;&gt;9999,N1396&lt;&gt;999,L1396&lt;&gt;"Median"),IFERROR(VLOOKUP(A1396,'Region Total'!A:P,16,0),"."),".")</f>
        <v>10065</v>
      </c>
    </row>
    <row r="1397" spans="1:21" x14ac:dyDescent="0.3">
      <c r="A1397" s="1" t="str">
        <f t="shared" si="42"/>
        <v>2023|Bay of Plenty Region|$20,001-$30,000</v>
      </c>
      <c r="B1397" t="s">
        <v>18</v>
      </c>
      <c r="C1397" t="s">
        <v>19</v>
      </c>
      <c r="D1397" t="s">
        <v>20</v>
      </c>
      <c r="E1397" t="s">
        <v>21</v>
      </c>
      <c r="F1397">
        <v>2023</v>
      </c>
      <c r="G1397">
        <v>2023</v>
      </c>
      <c r="H1397">
        <v>4</v>
      </c>
      <c r="I1397" t="s">
        <v>26</v>
      </c>
      <c r="J1397">
        <v>99</v>
      </c>
      <c r="K1397" t="s">
        <v>23</v>
      </c>
      <c r="L1397">
        <v>2</v>
      </c>
      <c r="M1397" t="s">
        <v>24</v>
      </c>
      <c r="N1397">
        <v>7777</v>
      </c>
      <c r="O1397" t="s">
        <v>37</v>
      </c>
      <c r="P1397">
        <v>10065</v>
      </c>
      <c r="T1397" s="3">
        <f t="shared" si="43"/>
        <v>100</v>
      </c>
      <c r="U1397" s="3">
        <f>IF(AND(R1397&lt;&gt;"_U",N1397&lt;&gt;9999,N1397&lt;&gt;999,L1397&lt;&gt;"Median"),IFERROR(VLOOKUP(A1397,'Region Total'!A:P,16,0),"."),".")</f>
        <v>10065</v>
      </c>
    </row>
    <row r="1398" spans="1:21" x14ac:dyDescent="0.3">
      <c r="A1398" s="1" t="str">
        <f t="shared" si="42"/>
        <v>2023|Bay of Plenty Region|$20,001-$30,000</v>
      </c>
      <c r="B1398" t="s">
        <v>18</v>
      </c>
      <c r="C1398" t="s">
        <v>19</v>
      </c>
      <c r="D1398" t="s">
        <v>20</v>
      </c>
      <c r="E1398" t="s">
        <v>21</v>
      </c>
      <c r="F1398">
        <v>2023</v>
      </c>
      <c r="G1398">
        <v>2023</v>
      </c>
      <c r="H1398">
        <v>4</v>
      </c>
      <c r="I1398" t="s">
        <v>26</v>
      </c>
      <c r="J1398">
        <v>99</v>
      </c>
      <c r="K1398" t="s">
        <v>23</v>
      </c>
      <c r="L1398">
        <v>2</v>
      </c>
      <c r="M1398" t="s">
        <v>24</v>
      </c>
      <c r="N1398">
        <v>999</v>
      </c>
      <c r="O1398" t="s">
        <v>42</v>
      </c>
      <c r="P1398">
        <v>0</v>
      </c>
      <c r="T1398" s="3" t="str">
        <f t="shared" si="43"/>
        <v>.</v>
      </c>
      <c r="U1398" s="3" t="str">
        <f>IF(AND(R1398&lt;&gt;"_U",N1398&lt;&gt;9999,N1398&lt;&gt;999,L1398&lt;&gt;"Median"),IFERROR(VLOOKUP(A1398,'Region Total'!A:P,16,0),"."),".")</f>
        <v>.</v>
      </c>
    </row>
    <row r="1399" spans="1:21" x14ac:dyDescent="0.3">
      <c r="A1399" s="1" t="str">
        <f t="shared" si="42"/>
        <v>2023|Bay of Plenty Region|$20,001-$30,000</v>
      </c>
      <c r="B1399" t="s">
        <v>18</v>
      </c>
      <c r="C1399" t="s">
        <v>19</v>
      </c>
      <c r="D1399" t="s">
        <v>20</v>
      </c>
      <c r="E1399" t="s">
        <v>21</v>
      </c>
      <c r="F1399">
        <v>2023</v>
      </c>
      <c r="G1399">
        <v>2023</v>
      </c>
      <c r="H1399">
        <v>4</v>
      </c>
      <c r="I1399" t="s">
        <v>26</v>
      </c>
      <c r="J1399">
        <v>99</v>
      </c>
      <c r="K1399" t="s">
        <v>23</v>
      </c>
      <c r="L1399">
        <v>2</v>
      </c>
      <c r="M1399" t="s">
        <v>24</v>
      </c>
      <c r="N1399">
        <v>9999</v>
      </c>
      <c r="O1399" t="s">
        <v>40</v>
      </c>
      <c r="P1399">
        <v>10068</v>
      </c>
      <c r="T1399" s="3" t="str">
        <f t="shared" si="43"/>
        <v>.</v>
      </c>
      <c r="U1399" s="3" t="str">
        <f>IF(AND(R1399&lt;&gt;"_U",N1399&lt;&gt;9999,N1399&lt;&gt;999,L1399&lt;&gt;"Median"),IFERROR(VLOOKUP(A1399,'Region Total'!A:P,16,0),"."),".")</f>
        <v>.</v>
      </c>
    </row>
    <row r="1400" spans="1:21" x14ac:dyDescent="0.3">
      <c r="A1400" s="1" t="str">
        <f t="shared" si="42"/>
        <v>2023|Bay of Plenty Region|$30,001-$50,000</v>
      </c>
      <c r="B1400" t="s">
        <v>18</v>
      </c>
      <c r="C1400" t="s">
        <v>19</v>
      </c>
      <c r="D1400" t="s">
        <v>20</v>
      </c>
      <c r="E1400" t="s">
        <v>21</v>
      </c>
      <c r="F1400">
        <v>2023</v>
      </c>
      <c r="G1400">
        <v>2023</v>
      </c>
      <c r="H1400">
        <v>4</v>
      </c>
      <c r="I1400" t="s">
        <v>26</v>
      </c>
      <c r="J1400">
        <v>99</v>
      </c>
      <c r="K1400" t="s">
        <v>23</v>
      </c>
      <c r="L1400">
        <v>3</v>
      </c>
      <c r="M1400" t="s">
        <v>45</v>
      </c>
      <c r="N1400">
        <v>9999</v>
      </c>
      <c r="O1400" t="s">
        <v>40</v>
      </c>
      <c r="P1400">
        <v>17307</v>
      </c>
      <c r="T1400" s="3" t="str">
        <f t="shared" si="43"/>
        <v>.</v>
      </c>
      <c r="U1400" s="3" t="str">
        <f>IF(AND(R1400&lt;&gt;"_U",N1400&lt;&gt;9999,N1400&lt;&gt;999,L1400&lt;&gt;"Median"),IFERROR(VLOOKUP(A1400,'Region Total'!A:P,16,0),"."),".")</f>
        <v>.</v>
      </c>
    </row>
    <row r="1401" spans="1:21" x14ac:dyDescent="0.3">
      <c r="A1401" s="1" t="str">
        <f t="shared" si="42"/>
        <v>2023|Bay of Plenty Region|$30,001-$50,000</v>
      </c>
      <c r="B1401" t="s">
        <v>18</v>
      </c>
      <c r="C1401" t="s">
        <v>19</v>
      </c>
      <c r="D1401" t="s">
        <v>20</v>
      </c>
      <c r="E1401" t="s">
        <v>21</v>
      </c>
      <c r="F1401">
        <v>2023</v>
      </c>
      <c r="G1401">
        <v>2023</v>
      </c>
      <c r="H1401">
        <v>4</v>
      </c>
      <c r="I1401" t="s">
        <v>26</v>
      </c>
      <c r="J1401">
        <v>99</v>
      </c>
      <c r="K1401" t="s">
        <v>23</v>
      </c>
      <c r="L1401">
        <v>3</v>
      </c>
      <c r="M1401" t="s">
        <v>45</v>
      </c>
      <c r="N1401">
        <v>999</v>
      </c>
      <c r="O1401" t="s">
        <v>42</v>
      </c>
      <c r="P1401">
        <v>0</v>
      </c>
      <c r="T1401" s="3" t="str">
        <f t="shared" si="43"/>
        <v>.</v>
      </c>
      <c r="U1401" s="3" t="str">
        <f>IF(AND(R1401&lt;&gt;"_U",N1401&lt;&gt;9999,N1401&lt;&gt;999,L1401&lt;&gt;"Median"),IFERROR(VLOOKUP(A1401,'Region Total'!A:P,16,0),"."),".")</f>
        <v>.</v>
      </c>
    </row>
    <row r="1402" spans="1:21" x14ac:dyDescent="0.3">
      <c r="A1402" s="1" t="str">
        <f t="shared" si="42"/>
        <v>2023|Bay of Plenty Region|$30,001-$50,000</v>
      </c>
      <c r="B1402" t="s">
        <v>18</v>
      </c>
      <c r="C1402" t="s">
        <v>19</v>
      </c>
      <c r="D1402" t="s">
        <v>20</v>
      </c>
      <c r="E1402" t="s">
        <v>21</v>
      </c>
      <c r="F1402">
        <v>2023</v>
      </c>
      <c r="G1402">
        <v>2023</v>
      </c>
      <c r="H1402">
        <v>4</v>
      </c>
      <c r="I1402" t="s">
        <v>26</v>
      </c>
      <c r="J1402">
        <v>99</v>
      </c>
      <c r="K1402" t="s">
        <v>23</v>
      </c>
      <c r="L1402">
        <v>3</v>
      </c>
      <c r="M1402" t="s">
        <v>45</v>
      </c>
      <c r="N1402">
        <v>1</v>
      </c>
      <c r="O1402" t="s">
        <v>33</v>
      </c>
      <c r="P1402">
        <v>10029</v>
      </c>
      <c r="T1402" s="3">
        <f t="shared" si="43"/>
        <v>57.95</v>
      </c>
      <c r="U1402" s="3">
        <f>IF(AND(R1402&lt;&gt;"_U",N1402&lt;&gt;9999,N1402&lt;&gt;999,L1402&lt;&gt;"Median"),IFERROR(VLOOKUP(A1402,'Region Total'!A:P,16,0),"."),".")</f>
        <v>17307</v>
      </c>
    </row>
    <row r="1403" spans="1:21" x14ac:dyDescent="0.3">
      <c r="A1403" s="1" t="str">
        <f t="shared" si="42"/>
        <v>2023|Bay of Plenty Region|$30,001-$50,000</v>
      </c>
      <c r="B1403" t="s">
        <v>18</v>
      </c>
      <c r="C1403" t="s">
        <v>19</v>
      </c>
      <c r="D1403" t="s">
        <v>20</v>
      </c>
      <c r="E1403" t="s">
        <v>21</v>
      </c>
      <c r="F1403">
        <v>2023</v>
      </c>
      <c r="G1403">
        <v>2023</v>
      </c>
      <c r="H1403">
        <v>4</v>
      </c>
      <c r="I1403" t="s">
        <v>26</v>
      </c>
      <c r="J1403">
        <v>99</v>
      </c>
      <c r="K1403" t="s">
        <v>23</v>
      </c>
      <c r="L1403">
        <v>3</v>
      </c>
      <c r="M1403" t="s">
        <v>45</v>
      </c>
      <c r="N1403">
        <v>3</v>
      </c>
      <c r="O1403" t="s">
        <v>25</v>
      </c>
      <c r="P1403">
        <v>2079</v>
      </c>
      <c r="T1403" s="3">
        <f t="shared" si="43"/>
        <v>12.01</v>
      </c>
      <c r="U1403" s="3">
        <f>IF(AND(R1403&lt;&gt;"_U",N1403&lt;&gt;9999,N1403&lt;&gt;999,L1403&lt;&gt;"Median"),IFERROR(VLOOKUP(A1403,'Region Total'!A:P,16,0),"."),".")</f>
        <v>17307</v>
      </c>
    </row>
    <row r="1404" spans="1:21" x14ac:dyDescent="0.3">
      <c r="A1404" s="1" t="str">
        <f t="shared" si="42"/>
        <v>2023|Bay of Plenty Region|$30,001-$50,000</v>
      </c>
      <c r="B1404" t="s">
        <v>18</v>
      </c>
      <c r="C1404" t="s">
        <v>19</v>
      </c>
      <c r="D1404" t="s">
        <v>20</v>
      </c>
      <c r="E1404" t="s">
        <v>21</v>
      </c>
      <c r="F1404">
        <v>2023</v>
      </c>
      <c r="G1404">
        <v>2023</v>
      </c>
      <c r="H1404">
        <v>4</v>
      </c>
      <c r="I1404" t="s">
        <v>26</v>
      </c>
      <c r="J1404">
        <v>99</v>
      </c>
      <c r="K1404" t="s">
        <v>23</v>
      </c>
      <c r="L1404">
        <v>3</v>
      </c>
      <c r="M1404" t="s">
        <v>45</v>
      </c>
      <c r="N1404">
        <v>7777</v>
      </c>
      <c r="O1404" t="s">
        <v>37</v>
      </c>
      <c r="P1404">
        <v>17307</v>
      </c>
      <c r="T1404" s="3">
        <f t="shared" si="43"/>
        <v>100</v>
      </c>
      <c r="U1404" s="3">
        <f>IF(AND(R1404&lt;&gt;"_U",N1404&lt;&gt;9999,N1404&lt;&gt;999,L1404&lt;&gt;"Median"),IFERROR(VLOOKUP(A1404,'Region Total'!A:P,16,0),"."),".")</f>
        <v>17307</v>
      </c>
    </row>
    <row r="1405" spans="1:21" x14ac:dyDescent="0.3">
      <c r="A1405" s="1" t="str">
        <f t="shared" si="42"/>
        <v>2023|Bay of Plenty Region|$30,001-$50,000</v>
      </c>
      <c r="B1405" t="s">
        <v>18</v>
      </c>
      <c r="C1405" t="s">
        <v>19</v>
      </c>
      <c r="D1405" t="s">
        <v>20</v>
      </c>
      <c r="E1405" t="s">
        <v>21</v>
      </c>
      <c r="F1405">
        <v>2023</v>
      </c>
      <c r="G1405">
        <v>2023</v>
      </c>
      <c r="H1405">
        <v>4</v>
      </c>
      <c r="I1405" t="s">
        <v>26</v>
      </c>
      <c r="J1405">
        <v>99</v>
      </c>
      <c r="K1405" t="s">
        <v>23</v>
      </c>
      <c r="L1405">
        <v>3</v>
      </c>
      <c r="M1405" t="s">
        <v>45</v>
      </c>
      <c r="N1405">
        <v>2</v>
      </c>
      <c r="O1405" t="s">
        <v>28</v>
      </c>
      <c r="P1405">
        <v>5199</v>
      </c>
      <c r="T1405" s="3">
        <f t="shared" si="43"/>
        <v>30.04</v>
      </c>
      <c r="U1405" s="3">
        <f>IF(AND(R1405&lt;&gt;"_U",N1405&lt;&gt;9999,N1405&lt;&gt;999,L1405&lt;&gt;"Median"),IFERROR(VLOOKUP(A1405,'Region Total'!A:P,16,0),"."),".")</f>
        <v>17307</v>
      </c>
    </row>
    <row r="1406" spans="1:21" x14ac:dyDescent="0.3">
      <c r="A1406" s="1" t="str">
        <f t="shared" si="42"/>
        <v>2023|Bay of Plenty Region|$50,001-$70,000</v>
      </c>
      <c r="B1406" t="s">
        <v>18</v>
      </c>
      <c r="C1406" t="s">
        <v>19</v>
      </c>
      <c r="D1406" t="s">
        <v>20</v>
      </c>
      <c r="E1406" t="s">
        <v>21</v>
      </c>
      <c r="F1406">
        <v>2023</v>
      </c>
      <c r="G1406">
        <v>2023</v>
      </c>
      <c r="H1406">
        <v>4</v>
      </c>
      <c r="I1406" t="s">
        <v>26</v>
      </c>
      <c r="J1406">
        <v>99</v>
      </c>
      <c r="K1406" t="s">
        <v>23</v>
      </c>
      <c r="L1406">
        <v>4</v>
      </c>
      <c r="M1406" t="s">
        <v>36</v>
      </c>
      <c r="N1406">
        <v>999</v>
      </c>
      <c r="O1406" t="s">
        <v>42</v>
      </c>
      <c r="P1406">
        <v>0</v>
      </c>
      <c r="T1406" s="3" t="str">
        <f t="shared" si="43"/>
        <v>.</v>
      </c>
      <c r="U1406" s="3" t="str">
        <f>IF(AND(R1406&lt;&gt;"_U",N1406&lt;&gt;9999,N1406&lt;&gt;999,L1406&lt;&gt;"Median"),IFERROR(VLOOKUP(A1406,'Region Total'!A:P,16,0),"."),".")</f>
        <v>.</v>
      </c>
    </row>
    <row r="1407" spans="1:21" x14ac:dyDescent="0.3">
      <c r="A1407" s="1" t="str">
        <f t="shared" si="42"/>
        <v>2023|Bay of Plenty Region|$50,001-$70,000</v>
      </c>
      <c r="B1407" t="s">
        <v>18</v>
      </c>
      <c r="C1407" t="s">
        <v>19</v>
      </c>
      <c r="D1407" t="s">
        <v>20</v>
      </c>
      <c r="E1407" t="s">
        <v>21</v>
      </c>
      <c r="F1407">
        <v>2023</v>
      </c>
      <c r="G1407">
        <v>2023</v>
      </c>
      <c r="H1407">
        <v>4</v>
      </c>
      <c r="I1407" t="s">
        <v>26</v>
      </c>
      <c r="J1407">
        <v>99</v>
      </c>
      <c r="K1407" t="s">
        <v>23</v>
      </c>
      <c r="L1407">
        <v>4</v>
      </c>
      <c r="M1407" t="s">
        <v>36</v>
      </c>
      <c r="N1407">
        <v>3</v>
      </c>
      <c r="O1407" t="s">
        <v>25</v>
      </c>
      <c r="P1407">
        <v>1512</v>
      </c>
      <c r="T1407" s="3">
        <f t="shared" si="43"/>
        <v>12.09</v>
      </c>
      <c r="U1407" s="3">
        <f>IF(AND(R1407&lt;&gt;"_U",N1407&lt;&gt;9999,N1407&lt;&gt;999,L1407&lt;&gt;"Median"),IFERROR(VLOOKUP(A1407,'Region Total'!A:P,16,0),"."),".")</f>
        <v>12504</v>
      </c>
    </row>
    <row r="1408" spans="1:21" x14ac:dyDescent="0.3">
      <c r="A1408" s="1" t="str">
        <f t="shared" si="42"/>
        <v>2023|Bay of Plenty Region|$50,001-$70,000</v>
      </c>
      <c r="B1408" t="s">
        <v>18</v>
      </c>
      <c r="C1408" t="s">
        <v>19</v>
      </c>
      <c r="D1408" t="s">
        <v>20</v>
      </c>
      <c r="E1408" t="s">
        <v>21</v>
      </c>
      <c r="F1408">
        <v>2023</v>
      </c>
      <c r="G1408">
        <v>2023</v>
      </c>
      <c r="H1408">
        <v>4</v>
      </c>
      <c r="I1408" t="s">
        <v>26</v>
      </c>
      <c r="J1408">
        <v>99</v>
      </c>
      <c r="K1408" t="s">
        <v>23</v>
      </c>
      <c r="L1408">
        <v>4</v>
      </c>
      <c r="M1408" t="s">
        <v>36</v>
      </c>
      <c r="N1408">
        <v>9999</v>
      </c>
      <c r="O1408" t="s">
        <v>40</v>
      </c>
      <c r="P1408">
        <v>12504</v>
      </c>
      <c r="T1408" s="3" t="str">
        <f t="shared" si="43"/>
        <v>.</v>
      </c>
      <c r="U1408" s="3" t="str">
        <f>IF(AND(R1408&lt;&gt;"_U",N1408&lt;&gt;9999,N1408&lt;&gt;999,L1408&lt;&gt;"Median"),IFERROR(VLOOKUP(A1408,'Region Total'!A:P,16,0),"."),".")</f>
        <v>.</v>
      </c>
    </row>
    <row r="1409" spans="1:21" x14ac:dyDescent="0.3">
      <c r="A1409" s="1" t="str">
        <f t="shared" si="42"/>
        <v>2023|Bay of Plenty Region|$50,001-$70,000</v>
      </c>
      <c r="B1409" t="s">
        <v>18</v>
      </c>
      <c r="C1409" t="s">
        <v>19</v>
      </c>
      <c r="D1409" t="s">
        <v>20</v>
      </c>
      <c r="E1409" t="s">
        <v>21</v>
      </c>
      <c r="F1409">
        <v>2023</v>
      </c>
      <c r="G1409">
        <v>2023</v>
      </c>
      <c r="H1409">
        <v>4</v>
      </c>
      <c r="I1409" t="s">
        <v>26</v>
      </c>
      <c r="J1409">
        <v>99</v>
      </c>
      <c r="K1409" t="s">
        <v>23</v>
      </c>
      <c r="L1409">
        <v>4</v>
      </c>
      <c r="M1409" t="s">
        <v>36</v>
      </c>
      <c r="N1409">
        <v>2</v>
      </c>
      <c r="O1409" t="s">
        <v>28</v>
      </c>
      <c r="P1409">
        <v>4404</v>
      </c>
      <c r="T1409" s="3">
        <f t="shared" si="43"/>
        <v>35.22</v>
      </c>
      <c r="U1409" s="3">
        <f>IF(AND(R1409&lt;&gt;"_U",N1409&lt;&gt;9999,N1409&lt;&gt;999,L1409&lt;&gt;"Median"),IFERROR(VLOOKUP(A1409,'Region Total'!A:P,16,0),"."),".")</f>
        <v>12504</v>
      </c>
    </row>
    <row r="1410" spans="1:21" x14ac:dyDescent="0.3">
      <c r="A1410" s="1" t="str">
        <f t="shared" si="42"/>
        <v>2023|Bay of Plenty Region|$50,001-$70,000</v>
      </c>
      <c r="B1410" t="s">
        <v>18</v>
      </c>
      <c r="C1410" t="s">
        <v>19</v>
      </c>
      <c r="D1410" t="s">
        <v>20</v>
      </c>
      <c r="E1410" t="s">
        <v>21</v>
      </c>
      <c r="F1410">
        <v>2023</v>
      </c>
      <c r="G1410">
        <v>2023</v>
      </c>
      <c r="H1410">
        <v>4</v>
      </c>
      <c r="I1410" t="s">
        <v>26</v>
      </c>
      <c r="J1410">
        <v>99</v>
      </c>
      <c r="K1410" t="s">
        <v>23</v>
      </c>
      <c r="L1410">
        <v>4</v>
      </c>
      <c r="M1410" t="s">
        <v>36</v>
      </c>
      <c r="N1410">
        <v>7777</v>
      </c>
      <c r="O1410" t="s">
        <v>37</v>
      </c>
      <c r="P1410">
        <v>12504</v>
      </c>
      <c r="T1410" s="3">
        <f t="shared" si="43"/>
        <v>100</v>
      </c>
      <c r="U1410" s="3">
        <f>IF(AND(R1410&lt;&gt;"_U",N1410&lt;&gt;9999,N1410&lt;&gt;999,L1410&lt;&gt;"Median"),IFERROR(VLOOKUP(A1410,'Region Total'!A:P,16,0),"."),".")</f>
        <v>12504</v>
      </c>
    </row>
    <row r="1411" spans="1:21" x14ac:dyDescent="0.3">
      <c r="A1411" s="1" t="str">
        <f t="shared" ref="A1411:A1474" si="44">G1411&amp;"|"&amp;I1411&amp;"|"&amp;M1411</f>
        <v>2023|Bay of Plenty Region|$50,001-$70,000</v>
      </c>
      <c r="B1411" t="s">
        <v>18</v>
      </c>
      <c r="C1411" t="s">
        <v>19</v>
      </c>
      <c r="D1411" t="s">
        <v>20</v>
      </c>
      <c r="E1411" t="s">
        <v>21</v>
      </c>
      <c r="F1411">
        <v>2023</v>
      </c>
      <c r="G1411">
        <v>2023</v>
      </c>
      <c r="H1411">
        <v>4</v>
      </c>
      <c r="I1411" t="s">
        <v>26</v>
      </c>
      <c r="J1411">
        <v>99</v>
      </c>
      <c r="K1411" t="s">
        <v>23</v>
      </c>
      <c r="L1411">
        <v>4</v>
      </c>
      <c r="M1411" t="s">
        <v>36</v>
      </c>
      <c r="N1411">
        <v>1</v>
      </c>
      <c r="O1411" t="s">
        <v>33</v>
      </c>
      <c r="P1411">
        <v>6588</v>
      </c>
      <c r="T1411" s="3">
        <f t="shared" ref="T1411:T1474" si="45">IF(AND(R1411&lt;&gt;"_U",R1411&lt;&gt;"c",N1411&lt;&gt;999,N1411&lt;&gt;9999,L1411&lt;&gt;"Median"),IFERROR((ROUND(P1411/U1411*100,2)),"."),".")</f>
        <v>52.69</v>
      </c>
      <c r="U1411" s="3">
        <f>IF(AND(R1411&lt;&gt;"_U",N1411&lt;&gt;9999,N1411&lt;&gt;999,L1411&lt;&gt;"Median"),IFERROR(VLOOKUP(A1411,'Region Total'!A:P,16,0),"."),".")</f>
        <v>12504</v>
      </c>
    </row>
    <row r="1412" spans="1:21" x14ac:dyDescent="0.3">
      <c r="A1412" s="1" t="str">
        <f t="shared" si="44"/>
        <v>2023|Bay of Plenty Region|$70,001-$100,000</v>
      </c>
      <c r="B1412" t="s">
        <v>18</v>
      </c>
      <c r="C1412" t="s">
        <v>19</v>
      </c>
      <c r="D1412" t="s">
        <v>20</v>
      </c>
      <c r="E1412" t="s">
        <v>21</v>
      </c>
      <c r="F1412">
        <v>2023</v>
      </c>
      <c r="G1412">
        <v>2023</v>
      </c>
      <c r="H1412">
        <v>4</v>
      </c>
      <c r="I1412" t="s">
        <v>26</v>
      </c>
      <c r="J1412">
        <v>99</v>
      </c>
      <c r="K1412" t="s">
        <v>23</v>
      </c>
      <c r="L1412">
        <v>5</v>
      </c>
      <c r="M1412" t="s">
        <v>58</v>
      </c>
      <c r="N1412">
        <v>7777</v>
      </c>
      <c r="O1412" t="s">
        <v>37</v>
      </c>
      <c r="P1412">
        <v>16830</v>
      </c>
      <c r="T1412" s="3">
        <f t="shared" si="45"/>
        <v>100</v>
      </c>
      <c r="U1412" s="3">
        <f>IF(AND(R1412&lt;&gt;"_U",N1412&lt;&gt;9999,N1412&lt;&gt;999,L1412&lt;&gt;"Median"),IFERROR(VLOOKUP(A1412,'Region Total'!A:P,16,0),"."),".")</f>
        <v>16830</v>
      </c>
    </row>
    <row r="1413" spans="1:21" x14ac:dyDescent="0.3">
      <c r="A1413" s="1" t="str">
        <f t="shared" si="44"/>
        <v>2023|Bay of Plenty Region|$70,001-$100,000</v>
      </c>
      <c r="B1413" t="s">
        <v>18</v>
      </c>
      <c r="C1413" t="s">
        <v>19</v>
      </c>
      <c r="D1413" t="s">
        <v>20</v>
      </c>
      <c r="E1413" t="s">
        <v>21</v>
      </c>
      <c r="F1413">
        <v>2023</v>
      </c>
      <c r="G1413">
        <v>2023</v>
      </c>
      <c r="H1413">
        <v>4</v>
      </c>
      <c r="I1413" t="s">
        <v>26</v>
      </c>
      <c r="J1413">
        <v>99</v>
      </c>
      <c r="K1413" t="s">
        <v>23</v>
      </c>
      <c r="L1413">
        <v>5</v>
      </c>
      <c r="M1413" t="s">
        <v>58</v>
      </c>
      <c r="N1413">
        <v>3</v>
      </c>
      <c r="O1413" t="s">
        <v>25</v>
      </c>
      <c r="P1413">
        <v>1926</v>
      </c>
      <c r="T1413" s="3">
        <f t="shared" si="45"/>
        <v>11.44</v>
      </c>
      <c r="U1413" s="3">
        <f>IF(AND(R1413&lt;&gt;"_U",N1413&lt;&gt;9999,N1413&lt;&gt;999,L1413&lt;&gt;"Median"),IFERROR(VLOOKUP(A1413,'Region Total'!A:P,16,0),"."),".")</f>
        <v>16830</v>
      </c>
    </row>
    <row r="1414" spans="1:21" x14ac:dyDescent="0.3">
      <c r="A1414" s="1" t="str">
        <f t="shared" si="44"/>
        <v>2023|Bay of Plenty Region|$70,001-$100,000</v>
      </c>
      <c r="B1414" t="s">
        <v>18</v>
      </c>
      <c r="C1414" t="s">
        <v>19</v>
      </c>
      <c r="D1414" t="s">
        <v>20</v>
      </c>
      <c r="E1414" t="s">
        <v>21</v>
      </c>
      <c r="F1414">
        <v>2023</v>
      </c>
      <c r="G1414">
        <v>2023</v>
      </c>
      <c r="H1414">
        <v>4</v>
      </c>
      <c r="I1414" t="s">
        <v>26</v>
      </c>
      <c r="J1414">
        <v>99</v>
      </c>
      <c r="K1414" t="s">
        <v>23</v>
      </c>
      <c r="L1414">
        <v>5</v>
      </c>
      <c r="M1414" t="s">
        <v>58</v>
      </c>
      <c r="N1414">
        <v>2</v>
      </c>
      <c r="O1414" t="s">
        <v>28</v>
      </c>
      <c r="P1414">
        <v>5889</v>
      </c>
      <c r="T1414" s="3">
        <f t="shared" si="45"/>
        <v>34.99</v>
      </c>
      <c r="U1414" s="3">
        <f>IF(AND(R1414&lt;&gt;"_U",N1414&lt;&gt;9999,N1414&lt;&gt;999,L1414&lt;&gt;"Median"),IFERROR(VLOOKUP(A1414,'Region Total'!A:P,16,0),"."),".")</f>
        <v>16830</v>
      </c>
    </row>
    <row r="1415" spans="1:21" x14ac:dyDescent="0.3">
      <c r="A1415" s="1" t="str">
        <f t="shared" si="44"/>
        <v>2023|Bay of Plenty Region|$70,001-$100,000</v>
      </c>
      <c r="B1415" t="s">
        <v>18</v>
      </c>
      <c r="C1415" t="s">
        <v>19</v>
      </c>
      <c r="D1415" t="s">
        <v>20</v>
      </c>
      <c r="E1415" t="s">
        <v>21</v>
      </c>
      <c r="F1415">
        <v>2023</v>
      </c>
      <c r="G1415">
        <v>2023</v>
      </c>
      <c r="H1415">
        <v>4</v>
      </c>
      <c r="I1415" t="s">
        <v>26</v>
      </c>
      <c r="J1415">
        <v>99</v>
      </c>
      <c r="K1415" t="s">
        <v>23</v>
      </c>
      <c r="L1415">
        <v>5</v>
      </c>
      <c r="M1415" t="s">
        <v>58</v>
      </c>
      <c r="N1415">
        <v>1</v>
      </c>
      <c r="O1415" t="s">
        <v>33</v>
      </c>
      <c r="P1415">
        <v>9015</v>
      </c>
      <c r="T1415" s="3">
        <f t="shared" si="45"/>
        <v>53.57</v>
      </c>
      <c r="U1415" s="3">
        <f>IF(AND(R1415&lt;&gt;"_U",N1415&lt;&gt;9999,N1415&lt;&gt;999,L1415&lt;&gt;"Median"),IFERROR(VLOOKUP(A1415,'Region Total'!A:P,16,0),"."),".")</f>
        <v>16830</v>
      </c>
    </row>
    <row r="1416" spans="1:21" x14ac:dyDescent="0.3">
      <c r="A1416" s="1" t="str">
        <f t="shared" si="44"/>
        <v>2023|Bay of Plenty Region|$70,001-$100,000</v>
      </c>
      <c r="B1416" t="s">
        <v>18</v>
      </c>
      <c r="C1416" t="s">
        <v>19</v>
      </c>
      <c r="D1416" t="s">
        <v>20</v>
      </c>
      <c r="E1416" t="s">
        <v>21</v>
      </c>
      <c r="F1416">
        <v>2023</v>
      </c>
      <c r="G1416">
        <v>2023</v>
      </c>
      <c r="H1416">
        <v>4</v>
      </c>
      <c r="I1416" t="s">
        <v>26</v>
      </c>
      <c r="J1416">
        <v>99</v>
      </c>
      <c r="K1416" t="s">
        <v>23</v>
      </c>
      <c r="L1416">
        <v>5</v>
      </c>
      <c r="M1416" t="s">
        <v>58</v>
      </c>
      <c r="N1416">
        <v>9999</v>
      </c>
      <c r="O1416" t="s">
        <v>40</v>
      </c>
      <c r="P1416">
        <v>16830</v>
      </c>
      <c r="T1416" s="3" t="str">
        <f t="shared" si="45"/>
        <v>.</v>
      </c>
      <c r="U1416" s="3" t="str">
        <f>IF(AND(R1416&lt;&gt;"_U",N1416&lt;&gt;9999,N1416&lt;&gt;999,L1416&lt;&gt;"Median"),IFERROR(VLOOKUP(A1416,'Region Total'!A:P,16,0),"."),".")</f>
        <v>.</v>
      </c>
    </row>
    <row r="1417" spans="1:21" x14ac:dyDescent="0.3">
      <c r="A1417" s="1" t="str">
        <f t="shared" si="44"/>
        <v>2023|Bay of Plenty Region|$70,001-$100,000</v>
      </c>
      <c r="B1417" t="s">
        <v>18</v>
      </c>
      <c r="C1417" t="s">
        <v>19</v>
      </c>
      <c r="D1417" t="s">
        <v>20</v>
      </c>
      <c r="E1417" t="s">
        <v>21</v>
      </c>
      <c r="F1417">
        <v>2023</v>
      </c>
      <c r="G1417">
        <v>2023</v>
      </c>
      <c r="H1417">
        <v>4</v>
      </c>
      <c r="I1417" t="s">
        <v>26</v>
      </c>
      <c r="J1417">
        <v>99</v>
      </c>
      <c r="K1417" t="s">
        <v>23</v>
      </c>
      <c r="L1417">
        <v>5</v>
      </c>
      <c r="M1417" t="s">
        <v>58</v>
      </c>
      <c r="N1417">
        <v>999</v>
      </c>
      <c r="O1417" t="s">
        <v>42</v>
      </c>
      <c r="P1417">
        <v>0</v>
      </c>
      <c r="T1417" s="3" t="str">
        <f t="shared" si="45"/>
        <v>.</v>
      </c>
      <c r="U1417" s="3" t="str">
        <f>IF(AND(R1417&lt;&gt;"_U",N1417&lt;&gt;9999,N1417&lt;&gt;999,L1417&lt;&gt;"Median"),IFERROR(VLOOKUP(A1417,'Region Total'!A:P,16,0),"."),".")</f>
        <v>.</v>
      </c>
    </row>
    <row r="1418" spans="1:21" x14ac:dyDescent="0.3">
      <c r="A1418" s="1" t="str">
        <f t="shared" si="44"/>
        <v>2023|Bay of Plenty Region|$100,001-$150,000</v>
      </c>
      <c r="B1418" t="s">
        <v>18</v>
      </c>
      <c r="C1418" t="s">
        <v>19</v>
      </c>
      <c r="D1418" t="s">
        <v>20</v>
      </c>
      <c r="E1418" t="s">
        <v>21</v>
      </c>
      <c r="F1418">
        <v>2023</v>
      </c>
      <c r="G1418">
        <v>2023</v>
      </c>
      <c r="H1418">
        <v>4</v>
      </c>
      <c r="I1418" t="s">
        <v>26</v>
      </c>
      <c r="J1418">
        <v>99</v>
      </c>
      <c r="K1418" t="s">
        <v>23</v>
      </c>
      <c r="L1418">
        <v>6</v>
      </c>
      <c r="M1418" t="s">
        <v>59</v>
      </c>
      <c r="N1418">
        <v>3</v>
      </c>
      <c r="O1418" t="s">
        <v>25</v>
      </c>
      <c r="P1418">
        <v>2580</v>
      </c>
      <c r="T1418" s="3">
        <f t="shared" si="45"/>
        <v>10.87</v>
      </c>
      <c r="U1418" s="3">
        <f>IF(AND(R1418&lt;&gt;"_U",N1418&lt;&gt;9999,N1418&lt;&gt;999,L1418&lt;&gt;"Median"),IFERROR(VLOOKUP(A1418,'Region Total'!A:P,16,0),"."),".")</f>
        <v>23730</v>
      </c>
    </row>
    <row r="1419" spans="1:21" x14ac:dyDescent="0.3">
      <c r="A1419" s="1" t="str">
        <f t="shared" si="44"/>
        <v>2023|Bay of Plenty Region|$100,001-$150,000</v>
      </c>
      <c r="B1419" t="s">
        <v>18</v>
      </c>
      <c r="C1419" t="s">
        <v>19</v>
      </c>
      <c r="D1419" t="s">
        <v>20</v>
      </c>
      <c r="E1419" t="s">
        <v>21</v>
      </c>
      <c r="F1419">
        <v>2023</v>
      </c>
      <c r="G1419">
        <v>2023</v>
      </c>
      <c r="H1419">
        <v>4</v>
      </c>
      <c r="I1419" t="s">
        <v>26</v>
      </c>
      <c r="J1419">
        <v>99</v>
      </c>
      <c r="K1419" t="s">
        <v>23</v>
      </c>
      <c r="L1419">
        <v>6</v>
      </c>
      <c r="M1419" t="s">
        <v>59</v>
      </c>
      <c r="N1419">
        <v>999</v>
      </c>
      <c r="O1419" t="s">
        <v>42</v>
      </c>
      <c r="P1419">
        <v>0</v>
      </c>
      <c r="T1419" s="3" t="str">
        <f t="shared" si="45"/>
        <v>.</v>
      </c>
      <c r="U1419" s="3" t="str">
        <f>IF(AND(R1419&lt;&gt;"_U",N1419&lt;&gt;9999,N1419&lt;&gt;999,L1419&lt;&gt;"Median"),IFERROR(VLOOKUP(A1419,'Region Total'!A:P,16,0),"."),".")</f>
        <v>.</v>
      </c>
    </row>
    <row r="1420" spans="1:21" x14ac:dyDescent="0.3">
      <c r="A1420" s="1" t="str">
        <f t="shared" si="44"/>
        <v>2023|Bay of Plenty Region|$100,001-$150,000</v>
      </c>
      <c r="B1420" t="s">
        <v>18</v>
      </c>
      <c r="C1420" t="s">
        <v>19</v>
      </c>
      <c r="D1420" t="s">
        <v>20</v>
      </c>
      <c r="E1420" t="s">
        <v>21</v>
      </c>
      <c r="F1420">
        <v>2023</v>
      </c>
      <c r="G1420">
        <v>2023</v>
      </c>
      <c r="H1420">
        <v>4</v>
      </c>
      <c r="I1420" t="s">
        <v>26</v>
      </c>
      <c r="J1420">
        <v>99</v>
      </c>
      <c r="K1420" t="s">
        <v>23</v>
      </c>
      <c r="L1420">
        <v>6</v>
      </c>
      <c r="M1420" t="s">
        <v>59</v>
      </c>
      <c r="N1420">
        <v>1</v>
      </c>
      <c r="O1420" t="s">
        <v>33</v>
      </c>
      <c r="P1420">
        <v>14244</v>
      </c>
      <c r="T1420" s="3">
        <f t="shared" si="45"/>
        <v>60.03</v>
      </c>
      <c r="U1420" s="3">
        <f>IF(AND(R1420&lt;&gt;"_U",N1420&lt;&gt;9999,N1420&lt;&gt;999,L1420&lt;&gt;"Median"),IFERROR(VLOOKUP(A1420,'Region Total'!A:P,16,0),"."),".")</f>
        <v>23730</v>
      </c>
    </row>
    <row r="1421" spans="1:21" x14ac:dyDescent="0.3">
      <c r="A1421" s="1" t="str">
        <f t="shared" si="44"/>
        <v>2023|Bay of Plenty Region|$100,001-$150,000</v>
      </c>
      <c r="B1421" t="s">
        <v>18</v>
      </c>
      <c r="C1421" t="s">
        <v>19</v>
      </c>
      <c r="D1421" t="s">
        <v>20</v>
      </c>
      <c r="E1421" t="s">
        <v>21</v>
      </c>
      <c r="F1421">
        <v>2023</v>
      </c>
      <c r="G1421">
        <v>2023</v>
      </c>
      <c r="H1421">
        <v>4</v>
      </c>
      <c r="I1421" t="s">
        <v>26</v>
      </c>
      <c r="J1421">
        <v>99</v>
      </c>
      <c r="K1421" t="s">
        <v>23</v>
      </c>
      <c r="L1421">
        <v>6</v>
      </c>
      <c r="M1421" t="s">
        <v>59</v>
      </c>
      <c r="N1421">
        <v>7777</v>
      </c>
      <c r="O1421" t="s">
        <v>37</v>
      </c>
      <c r="P1421">
        <v>23730</v>
      </c>
      <c r="T1421" s="3">
        <f t="shared" si="45"/>
        <v>100</v>
      </c>
      <c r="U1421" s="3">
        <f>IF(AND(R1421&lt;&gt;"_U",N1421&lt;&gt;9999,N1421&lt;&gt;999,L1421&lt;&gt;"Median"),IFERROR(VLOOKUP(A1421,'Region Total'!A:P,16,0),"."),".")</f>
        <v>23730</v>
      </c>
    </row>
    <row r="1422" spans="1:21" x14ac:dyDescent="0.3">
      <c r="A1422" s="1" t="str">
        <f t="shared" si="44"/>
        <v>2023|Bay of Plenty Region|$100,001-$150,000</v>
      </c>
      <c r="B1422" t="s">
        <v>18</v>
      </c>
      <c r="C1422" t="s">
        <v>19</v>
      </c>
      <c r="D1422" t="s">
        <v>20</v>
      </c>
      <c r="E1422" t="s">
        <v>21</v>
      </c>
      <c r="F1422">
        <v>2023</v>
      </c>
      <c r="G1422">
        <v>2023</v>
      </c>
      <c r="H1422">
        <v>4</v>
      </c>
      <c r="I1422" t="s">
        <v>26</v>
      </c>
      <c r="J1422">
        <v>99</v>
      </c>
      <c r="K1422" t="s">
        <v>23</v>
      </c>
      <c r="L1422">
        <v>6</v>
      </c>
      <c r="M1422" t="s">
        <v>59</v>
      </c>
      <c r="N1422">
        <v>2</v>
      </c>
      <c r="O1422" t="s">
        <v>28</v>
      </c>
      <c r="P1422">
        <v>6906</v>
      </c>
      <c r="T1422" s="3">
        <f t="shared" si="45"/>
        <v>29.1</v>
      </c>
      <c r="U1422" s="3">
        <f>IF(AND(R1422&lt;&gt;"_U",N1422&lt;&gt;9999,N1422&lt;&gt;999,L1422&lt;&gt;"Median"),IFERROR(VLOOKUP(A1422,'Region Total'!A:P,16,0),"."),".")</f>
        <v>23730</v>
      </c>
    </row>
    <row r="1423" spans="1:21" x14ac:dyDescent="0.3">
      <c r="A1423" s="1" t="str">
        <f t="shared" si="44"/>
        <v>2023|Bay of Plenty Region|$100,001-$150,000</v>
      </c>
      <c r="B1423" t="s">
        <v>18</v>
      </c>
      <c r="C1423" t="s">
        <v>19</v>
      </c>
      <c r="D1423" t="s">
        <v>20</v>
      </c>
      <c r="E1423" t="s">
        <v>21</v>
      </c>
      <c r="F1423">
        <v>2023</v>
      </c>
      <c r="G1423">
        <v>2023</v>
      </c>
      <c r="H1423">
        <v>4</v>
      </c>
      <c r="I1423" t="s">
        <v>26</v>
      </c>
      <c r="J1423">
        <v>99</v>
      </c>
      <c r="K1423" t="s">
        <v>23</v>
      </c>
      <c r="L1423">
        <v>6</v>
      </c>
      <c r="M1423" t="s">
        <v>59</v>
      </c>
      <c r="N1423">
        <v>9999</v>
      </c>
      <c r="O1423" t="s">
        <v>40</v>
      </c>
      <c r="P1423">
        <v>23730</v>
      </c>
      <c r="T1423" s="3" t="str">
        <f t="shared" si="45"/>
        <v>.</v>
      </c>
      <c r="U1423" s="3" t="str">
        <f>IF(AND(R1423&lt;&gt;"_U",N1423&lt;&gt;9999,N1423&lt;&gt;999,L1423&lt;&gt;"Median"),IFERROR(VLOOKUP(A1423,'Region Total'!A:P,16,0),"."),".")</f>
        <v>.</v>
      </c>
    </row>
    <row r="1424" spans="1:21" x14ac:dyDescent="0.3">
      <c r="A1424" s="1" t="str">
        <f t="shared" si="44"/>
        <v>2023|Bay of Plenty Region|$150,001-$200,000</v>
      </c>
      <c r="B1424" t="s">
        <v>18</v>
      </c>
      <c r="C1424" t="s">
        <v>19</v>
      </c>
      <c r="D1424" t="s">
        <v>20</v>
      </c>
      <c r="E1424" t="s">
        <v>21</v>
      </c>
      <c r="F1424">
        <v>2023</v>
      </c>
      <c r="G1424">
        <v>2023</v>
      </c>
      <c r="H1424">
        <v>4</v>
      </c>
      <c r="I1424" t="s">
        <v>26</v>
      </c>
      <c r="J1424">
        <v>99</v>
      </c>
      <c r="K1424" t="s">
        <v>23</v>
      </c>
      <c r="L1424">
        <v>7</v>
      </c>
      <c r="M1424" t="s">
        <v>43</v>
      </c>
      <c r="N1424">
        <v>1</v>
      </c>
      <c r="O1424" t="s">
        <v>33</v>
      </c>
      <c r="P1424">
        <v>9156</v>
      </c>
      <c r="T1424" s="3">
        <f t="shared" si="45"/>
        <v>64.400000000000006</v>
      </c>
      <c r="U1424" s="3">
        <f>IF(AND(R1424&lt;&gt;"_U",N1424&lt;&gt;9999,N1424&lt;&gt;999,L1424&lt;&gt;"Median"),IFERROR(VLOOKUP(A1424,'Region Total'!A:P,16,0),"."),".")</f>
        <v>14217</v>
      </c>
    </row>
    <row r="1425" spans="1:21" x14ac:dyDescent="0.3">
      <c r="A1425" s="1" t="str">
        <f t="shared" si="44"/>
        <v>2023|Bay of Plenty Region|$150,001-$200,000</v>
      </c>
      <c r="B1425" t="s">
        <v>18</v>
      </c>
      <c r="C1425" t="s">
        <v>19</v>
      </c>
      <c r="D1425" t="s">
        <v>20</v>
      </c>
      <c r="E1425" t="s">
        <v>21</v>
      </c>
      <c r="F1425">
        <v>2023</v>
      </c>
      <c r="G1425">
        <v>2023</v>
      </c>
      <c r="H1425">
        <v>4</v>
      </c>
      <c r="I1425" t="s">
        <v>26</v>
      </c>
      <c r="J1425">
        <v>99</v>
      </c>
      <c r="K1425" t="s">
        <v>23</v>
      </c>
      <c r="L1425">
        <v>7</v>
      </c>
      <c r="M1425" t="s">
        <v>43</v>
      </c>
      <c r="N1425">
        <v>2</v>
      </c>
      <c r="O1425" t="s">
        <v>28</v>
      </c>
      <c r="P1425">
        <v>3192</v>
      </c>
      <c r="T1425" s="3">
        <f t="shared" si="45"/>
        <v>22.45</v>
      </c>
      <c r="U1425" s="3">
        <f>IF(AND(R1425&lt;&gt;"_U",N1425&lt;&gt;9999,N1425&lt;&gt;999,L1425&lt;&gt;"Median"),IFERROR(VLOOKUP(A1425,'Region Total'!A:P,16,0),"."),".")</f>
        <v>14217</v>
      </c>
    </row>
    <row r="1426" spans="1:21" x14ac:dyDescent="0.3">
      <c r="A1426" s="1" t="str">
        <f t="shared" si="44"/>
        <v>2023|Bay of Plenty Region|$150,001-$200,000</v>
      </c>
      <c r="B1426" t="s">
        <v>18</v>
      </c>
      <c r="C1426" t="s">
        <v>19</v>
      </c>
      <c r="D1426" t="s">
        <v>20</v>
      </c>
      <c r="E1426" t="s">
        <v>21</v>
      </c>
      <c r="F1426">
        <v>2023</v>
      </c>
      <c r="G1426">
        <v>2023</v>
      </c>
      <c r="H1426">
        <v>4</v>
      </c>
      <c r="I1426" t="s">
        <v>26</v>
      </c>
      <c r="J1426">
        <v>99</v>
      </c>
      <c r="K1426" t="s">
        <v>23</v>
      </c>
      <c r="L1426">
        <v>7</v>
      </c>
      <c r="M1426" t="s">
        <v>43</v>
      </c>
      <c r="N1426">
        <v>9999</v>
      </c>
      <c r="O1426" t="s">
        <v>40</v>
      </c>
      <c r="P1426">
        <v>14220</v>
      </c>
      <c r="T1426" s="3" t="str">
        <f t="shared" si="45"/>
        <v>.</v>
      </c>
      <c r="U1426" s="3" t="str">
        <f>IF(AND(R1426&lt;&gt;"_U",N1426&lt;&gt;9999,N1426&lt;&gt;999,L1426&lt;&gt;"Median"),IFERROR(VLOOKUP(A1426,'Region Total'!A:P,16,0),"."),".")</f>
        <v>.</v>
      </c>
    </row>
    <row r="1427" spans="1:21" x14ac:dyDescent="0.3">
      <c r="A1427" s="1" t="str">
        <f t="shared" si="44"/>
        <v>2023|Bay of Plenty Region|$150,001-$200,000</v>
      </c>
      <c r="B1427" t="s">
        <v>18</v>
      </c>
      <c r="C1427" t="s">
        <v>19</v>
      </c>
      <c r="D1427" t="s">
        <v>20</v>
      </c>
      <c r="E1427" t="s">
        <v>21</v>
      </c>
      <c r="F1427">
        <v>2023</v>
      </c>
      <c r="G1427">
        <v>2023</v>
      </c>
      <c r="H1427">
        <v>4</v>
      </c>
      <c r="I1427" t="s">
        <v>26</v>
      </c>
      <c r="J1427">
        <v>99</v>
      </c>
      <c r="K1427" t="s">
        <v>23</v>
      </c>
      <c r="L1427">
        <v>7</v>
      </c>
      <c r="M1427" t="s">
        <v>43</v>
      </c>
      <c r="N1427">
        <v>7777</v>
      </c>
      <c r="O1427" t="s">
        <v>37</v>
      </c>
      <c r="P1427">
        <v>14217</v>
      </c>
      <c r="T1427" s="3">
        <f t="shared" si="45"/>
        <v>100</v>
      </c>
      <c r="U1427" s="3">
        <f>IF(AND(R1427&lt;&gt;"_U",N1427&lt;&gt;9999,N1427&lt;&gt;999,L1427&lt;&gt;"Median"),IFERROR(VLOOKUP(A1427,'Region Total'!A:P,16,0),"."),".")</f>
        <v>14217</v>
      </c>
    </row>
    <row r="1428" spans="1:21" x14ac:dyDescent="0.3">
      <c r="A1428" s="1" t="str">
        <f t="shared" si="44"/>
        <v>2023|Bay of Plenty Region|$150,001-$200,000</v>
      </c>
      <c r="B1428" t="s">
        <v>18</v>
      </c>
      <c r="C1428" t="s">
        <v>19</v>
      </c>
      <c r="D1428" t="s">
        <v>20</v>
      </c>
      <c r="E1428" t="s">
        <v>21</v>
      </c>
      <c r="F1428">
        <v>2023</v>
      </c>
      <c r="G1428">
        <v>2023</v>
      </c>
      <c r="H1428">
        <v>4</v>
      </c>
      <c r="I1428" t="s">
        <v>26</v>
      </c>
      <c r="J1428">
        <v>99</v>
      </c>
      <c r="K1428" t="s">
        <v>23</v>
      </c>
      <c r="L1428">
        <v>7</v>
      </c>
      <c r="M1428" t="s">
        <v>43</v>
      </c>
      <c r="N1428">
        <v>3</v>
      </c>
      <c r="O1428" t="s">
        <v>25</v>
      </c>
      <c r="P1428">
        <v>1869</v>
      </c>
      <c r="T1428" s="3">
        <f t="shared" si="45"/>
        <v>13.15</v>
      </c>
      <c r="U1428" s="3">
        <f>IF(AND(R1428&lt;&gt;"_U",N1428&lt;&gt;9999,N1428&lt;&gt;999,L1428&lt;&gt;"Median"),IFERROR(VLOOKUP(A1428,'Region Total'!A:P,16,0),"."),".")</f>
        <v>14217</v>
      </c>
    </row>
    <row r="1429" spans="1:21" x14ac:dyDescent="0.3">
      <c r="A1429" s="1" t="str">
        <f t="shared" si="44"/>
        <v>2023|Bay of Plenty Region|$150,001-$200,000</v>
      </c>
      <c r="B1429" t="s">
        <v>18</v>
      </c>
      <c r="C1429" t="s">
        <v>19</v>
      </c>
      <c r="D1429" t="s">
        <v>20</v>
      </c>
      <c r="E1429" t="s">
        <v>21</v>
      </c>
      <c r="F1429">
        <v>2023</v>
      </c>
      <c r="G1429">
        <v>2023</v>
      </c>
      <c r="H1429">
        <v>4</v>
      </c>
      <c r="I1429" t="s">
        <v>26</v>
      </c>
      <c r="J1429">
        <v>99</v>
      </c>
      <c r="K1429" t="s">
        <v>23</v>
      </c>
      <c r="L1429">
        <v>7</v>
      </c>
      <c r="M1429" t="s">
        <v>43</v>
      </c>
      <c r="N1429">
        <v>999</v>
      </c>
      <c r="O1429" t="s">
        <v>42</v>
      </c>
      <c r="P1429">
        <v>0</v>
      </c>
      <c r="T1429" s="3" t="str">
        <f t="shared" si="45"/>
        <v>.</v>
      </c>
      <c r="U1429" s="3" t="str">
        <f>IF(AND(R1429&lt;&gt;"_U",N1429&lt;&gt;9999,N1429&lt;&gt;999,L1429&lt;&gt;"Median"),IFERROR(VLOOKUP(A1429,'Region Total'!A:P,16,0),"."),".")</f>
        <v>.</v>
      </c>
    </row>
    <row r="1430" spans="1:21" x14ac:dyDescent="0.3">
      <c r="A1430" s="1" t="str">
        <f t="shared" si="44"/>
        <v>2023|Bay of Plenty Region|$200,001 or more</v>
      </c>
      <c r="B1430" t="s">
        <v>18</v>
      </c>
      <c r="C1430" t="s">
        <v>19</v>
      </c>
      <c r="D1430" t="s">
        <v>20</v>
      </c>
      <c r="E1430" t="s">
        <v>21</v>
      </c>
      <c r="F1430">
        <v>2023</v>
      </c>
      <c r="G1430">
        <v>2023</v>
      </c>
      <c r="H1430">
        <v>4</v>
      </c>
      <c r="I1430" t="s">
        <v>26</v>
      </c>
      <c r="J1430">
        <v>99</v>
      </c>
      <c r="K1430" t="s">
        <v>23</v>
      </c>
      <c r="L1430">
        <v>8</v>
      </c>
      <c r="M1430" t="s">
        <v>27</v>
      </c>
      <c r="N1430">
        <v>3</v>
      </c>
      <c r="O1430" t="s">
        <v>25</v>
      </c>
      <c r="P1430">
        <v>2982</v>
      </c>
      <c r="T1430" s="3">
        <f t="shared" si="45"/>
        <v>23.26</v>
      </c>
      <c r="U1430" s="3">
        <f>IF(AND(R1430&lt;&gt;"_U",N1430&lt;&gt;9999,N1430&lt;&gt;999,L1430&lt;&gt;"Median"),IFERROR(VLOOKUP(A1430,'Region Total'!A:P,16,0),"."),".")</f>
        <v>12822</v>
      </c>
    </row>
    <row r="1431" spans="1:21" x14ac:dyDescent="0.3">
      <c r="A1431" s="1" t="str">
        <f t="shared" si="44"/>
        <v>2023|Bay of Plenty Region|$200,001 or more</v>
      </c>
      <c r="B1431" t="s">
        <v>18</v>
      </c>
      <c r="C1431" t="s">
        <v>19</v>
      </c>
      <c r="D1431" t="s">
        <v>20</v>
      </c>
      <c r="E1431" t="s">
        <v>21</v>
      </c>
      <c r="F1431">
        <v>2023</v>
      </c>
      <c r="G1431">
        <v>2023</v>
      </c>
      <c r="H1431">
        <v>4</v>
      </c>
      <c r="I1431" t="s">
        <v>26</v>
      </c>
      <c r="J1431">
        <v>99</v>
      </c>
      <c r="K1431" t="s">
        <v>23</v>
      </c>
      <c r="L1431">
        <v>8</v>
      </c>
      <c r="M1431" t="s">
        <v>27</v>
      </c>
      <c r="N1431">
        <v>9999</v>
      </c>
      <c r="O1431" t="s">
        <v>40</v>
      </c>
      <c r="P1431">
        <v>12822</v>
      </c>
      <c r="T1431" s="3" t="str">
        <f t="shared" si="45"/>
        <v>.</v>
      </c>
      <c r="U1431" s="3" t="str">
        <f>IF(AND(R1431&lt;&gt;"_U",N1431&lt;&gt;9999,N1431&lt;&gt;999,L1431&lt;&gt;"Median"),IFERROR(VLOOKUP(A1431,'Region Total'!A:P,16,0),"."),".")</f>
        <v>.</v>
      </c>
    </row>
    <row r="1432" spans="1:21" x14ac:dyDescent="0.3">
      <c r="A1432" s="1" t="str">
        <f t="shared" si="44"/>
        <v>2023|Bay of Plenty Region|$200,001 or more</v>
      </c>
      <c r="B1432" t="s">
        <v>18</v>
      </c>
      <c r="C1432" t="s">
        <v>19</v>
      </c>
      <c r="D1432" t="s">
        <v>20</v>
      </c>
      <c r="E1432" t="s">
        <v>21</v>
      </c>
      <c r="F1432">
        <v>2023</v>
      </c>
      <c r="G1432">
        <v>2023</v>
      </c>
      <c r="H1432">
        <v>4</v>
      </c>
      <c r="I1432" t="s">
        <v>26</v>
      </c>
      <c r="J1432">
        <v>99</v>
      </c>
      <c r="K1432" t="s">
        <v>23</v>
      </c>
      <c r="L1432">
        <v>8</v>
      </c>
      <c r="M1432" t="s">
        <v>27</v>
      </c>
      <c r="N1432">
        <v>1</v>
      </c>
      <c r="O1432" t="s">
        <v>33</v>
      </c>
      <c r="P1432">
        <v>7716</v>
      </c>
      <c r="T1432" s="3">
        <f t="shared" si="45"/>
        <v>60.18</v>
      </c>
      <c r="U1432" s="3">
        <f>IF(AND(R1432&lt;&gt;"_U",N1432&lt;&gt;9999,N1432&lt;&gt;999,L1432&lt;&gt;"Median"),IFERROR(VLOOKUP(A1432,'Region Total'!A:P,16,0),"."),".")</f>
        <v>12822</v>
      </c>
    </row>
    <row r="1433" spans="1:21" x14ac:dyDescent="0.3">
      <c r="A1433" s="1" t="str">
        <f t="shared" si="44"/>
        <v>2023|Bay of Plenty Region|$200,001 or more</v>
      </c>
      <c r="B1433" t="s">
        <v>18</v>
      </c>
      <c r="C1433" t="s">
        <v>19</v>
      </c>
      <c r="D1433" t="s">
        <v>20</v>
      </c>
      <c r="E1433" t="s">
        <v>21</v>
      </c>
      <c r="F1433">
        <v>2023</v>
      </c>
      <c r="G1433">
        <v>2023</v>
      </c>
      <c r="H1433">
        <v>4</v>
      </c>
      <c r="I1433" t="s">
        <v>26</v>
      </c>
      <c r="J1433">
        <v>99</v>
      </c>
      <c r="K1433" t="s">
        <v>23</v>
      </c>
      <c r="L1433">
        <v>8</v>
      </c>
      <c r="M1433" t="s">
        <v>27</v>
      </c>
      <c r="N1433">
        <v>7777</v>
      </c>
      <c r="O1433" t="s">
        <v>37</v>
      </c>
      <c r="P1433">
        <v>12822</v>
      </c>
      <c r="T1433" s="3">
        <f t="shared" si="45"/>
        <v>100</v>
      </c>
      <c r="U1433" s="3">
        <f>IF(AND(R1433&lt;&gt;"_U",N1433&lt;&gt;9999,N1433&lt;&gt;999,L1433&lt;&gt;"Median"),IFERROR(VLOOKUP(A1433,'Region Total'!A:P,16,0),"."),".")</f>
        <v>12822</v>
      </c>
    </row>
    <row r="1434" spans="1:21" x14ac:dyDescent="0.3">
      <c r="A1434" s="1" t="str">
        <f t="shared" si="44"/>
        <v>2023|Bay of Plenty Region|$200,001 or more</v>
      </c>
      <c r="B1434" t="s">
        <v>18</v>
      </c>
      <c r="C1434" t="s">
        <v>19</v>
      </c>
      <c r="D1434" t="s">
        <v>20</v>
      </c>
      <c r="E1434" t="s">
        <v>21</v>
      </c>
      <c r="F1434">
        <v>2023</v>
      </c>
      <c r="G1434">
        <v>2023</v>
      </c>
      <c r="H1434">
        <v>4</v>
      </c>
      <c r="I1434" t="s">
        <v>26</v>
      </c>
      <c r="J1434">
        <v>99</v>
      </c>
      <c r="K1434" t="s">
        <v>23</v>
      </c>
      <c r="L1434">
        <v>8</v>
      </c>
      <c r="M1434" t="s">
        <v>27</v>
      </c>
      <c r="N1434">
        <v>2</v>
      </c>
      <c r="O1434" t="s">
        <v>28</v>
      </c>
      <c r="P1434">
        <v>2124</v>
      </c>
      <c r="T1434" s="3">
        <f t="shared" si="45"/>
        <v>16.57</v>
      </c>
      <c r="U1434" s="3">
        <f>IF(AND(R1434&lt;&gt;"_U",N1434&lt;&gt;9999,N1434&lt;&gt;999,L1434&lt;&gt;"Median"),IFERROR(VLOOKUP(A1434,'Region Total'!A:P,16,0),"."),".")</f>
        <v>12822</v>
      </c>
    </row>
    <row r="1435" spans="1:21" x14ac:dyDescent="0.3">
      <c r="A1435" s="1" t="str">
        <f t="shared" si="44"/>
        <v>2023|Bay of Plenty Region|$200,001 or more</v>
      </c>
      <c r="B1435" t="s">
        <v>18</v>
      </c>
      <c r="C1435" t="s">
        <v>19</v>
      </c>
      <c r="D1435" t="s">
        <v>20</v>
      </c>
      <c r="E1435" t="s">
        <v>21</v>
      </c>
      <c r="F1435">
        <v>2023</v>
      </c>
      <c r="G1435">
        <v>2023</v>
      </c>
      <c r="H1435">
        <v>4</v>
      </c>
      <c r="I1435" t="s">
        <v>26</v>
      </c>
      <c r="J1435">
        <v>99</v>
      </c>
      <c r="K1435" t="s">
        <v>23</v>
      </c>
      <c r="L1435">
        <v>8</v>
      </c>
      <c r="M1435" t="s">
        <v>27</v>
      </c>
      <c r="N1435">
        <v>999</v>
      </c>
      <c r="O1435" t="s">
        <v>42</v>
      </c>
      <c r="P1435">
        <v>0</v>
      </c>
      <c r="T1435" s="3" t="str">
        <f t="shared" si="45"/>
        <v>.</v>
      </c>
      <c r="U1435" s="3" t="str">
        <f>IF(AND(R1435&lt;&gt;"_U",N1435&lt;&gt;9999,N1435&lt;&gt;999,L1435&lt;&gt;"Median"),IFERROR(VLOOKUP(A1435,'Region Total'!A:P,16,0),"."),".")</f>
        <v>.</v>
      </c>
    </row>
    <row r="1436" spans="1:21" x14ac:dyDescent="0.3">
      <c r="A1436" s="1" t="str">
        <f t="shared" si="44"/>
        <v>2023|Bay of Plenty Region|Total stated - total household income</v>
      </c>
      <c r="B1436" t="s">
        <v>18</v>
      </c>
      <c r="C1436" t="s">
        <v>19</v>
      </c>
      <c r="D1436" t="s">
        <v>20</v>
      </c>
      <c r="E1436" t="s">
        <v>21</v>
      </c>
      <c r="F1436">
        <v>2023</v>
      </c>
      <c r="G1436">
        <v>2023</v>
      </c>
      <c r="H1436">
        <v>4</v>
      </c>
      <c r="I1436" t="s">
        <v>26</v>
      </c>
      <c r="J1436">
        <v>99</v>
      </c>
      <c r="K1436" t="s">
        <v>23</v>
      </c>
      <c r="L1436">
        <v>77</v>
      </c>
      <c r="M1436" t="s">
        <v>32</v>
      </c>
      <c r="N1436">
        <v>9999</v>
      </c>
      <c r="O1436" t="s">
        <v>40</v>
      </c>
      <c r="P1436">
        <v>113547</v>
      </c>
      <c r="T1436" s="3" t="str">
        <f t="shared" si="45"/>
        <v>.</v>
      </c>
      <c r="U1436" s="3" t="str">
        <f>IF(AND(R1436&lt;&gt;"_U",N1436&lt;&gt;9999,N1436&lt;&gt;999,L1436&lt;&gt;"Median"),IFERROR(VLOOKUP(A1436,'Region Total'!A:P,16,0),"."),".")</f>
        <v>.</v>
      </c>
    </row>
    <row r="1437" spans="1:21" x14ac:dyDescent="0.3">
      <c r="A1437" s="1" t="str">
        <f t="shared" si="44"/>
        <v>2023|Bay of Plenty Region|Total stated - total household income</v>
      </c>
      <c r="B1437" t="s">
        <v>18</v>
      </c>
      <c r="C1437" t="s">
        <v>19</v>
      </c>
      <c r="D1437" t="s">
        <v>20</v>
      </c>
      <c r="E1437" t="s">
        <v>21</v>
      </c>
      <c r="F1437">
        <v>2023</v>
      </c>
      <c r="G1437">
        <v>2023</v>
      </c>
      <c r="H1437">
        <v>4</v>
      </c>
      <c r="I1437" t="s">
        <v>26</v>
      </c>
      <c r="J1437">
        <v>99</v>
      </c>
      <c r="K1437" t="s">
        <v>23</v>
      </c>
      <c r="L1437">
        <v>77</v>
      </c>
      <c r="M1437" t="s">
        <v>32</v>
      </c>
      <c r="N1437">
        <v>2</v>
      </c>
      <c r="O1437" t="s">
        <v>28</v>
      </c>
      <c r="P1437">
        <v>33744</v>
      </c>
      <c r="T1437" s="3">
        <f t="shared" si="45"/>
        <v>29.72</v>
      </c>
      <c r="U1437" s="3">
        <f>IF(AND(R1437&lt;&gt;"_U",N1437&lt;&gt;9999,N1437&lt;&gt;999,L1437&lt;&gt;"Median"),IFERROR(VLOOKUP(A1437,'Region Total'!A:P,16,0),"."),".")</f>
        <v>113544</v>
      </c>
    </row>
    <row r="1438" spans="1:21" x14ac:dyDescent="0.3">
      <c r="A1438" s="1" t="str">
        <f t="shared" si="44"/>
        <v>2023|Bay of Plenty Region|Total stated - total household income</v>
      </c>
      <c r="B1438" t="s">
        <v>18</v>
      </c>
      <c r="C1438" t="s">
        <v>19</v>
      </c>
      <c r="D1438" t="s">
        <v>20</v>
      </c>
      <c r="E1438" t="s">
        <v>21</v>
      </c>
      <c r="F1438">
        <v>2023</v>
      </c>
      <c r="G1438">
        <v>2023</v>
      </c>
      <c r="H1438">
        <v>4</v>
      </c>
      <c r="I1438" t="s">
        <v>26</v>
      </c>
      <c r="J1438">
        <v>99</v>
      </c>
      <c r="K1438" t="s">
        <v>23</v>
      </c>
      <c r="L1438">
        <v>77</v>
      </c>
      <c r="M1438" t="s">
        <v>32</v>
      </c>
      <c r="N1438">
        <v>1</v>
      </c>
      <c r="O1438" t="s">
        <v>33</v>
      </c>
      <c r="P1438">
        <v>65163</v>
      </c>
      <c r="T1438" s="3">
        <f t="shared" si="45"/>
        <v>57.39</v>
      </c>
      <c r="U1438" s="3">
        <f>IF(AND(R1438&lt;&gt;"_U",N1438&lt;&gt;9999,N1438&lt;&gt;999,L1438&lt;&gt;"Median"),IFERROR(VLOOKUP(A1438,'Region Total'!A:P,16,0),"."),".")</f>
        <v>113544</v>
      </c>
    </row>
    <row r="1439" spans="1:21" x14ac:dyDescent="0.3">
      <c r="A1439" s="1" t="str">
        <f t="shared" si="44"/>
        <v>2023|Bay of Plenty Region|Total stated - total household income</v>
      </c>
      <c r="B1439" t="s">
        <v>18</v>
      </c>
      <c r="C1439" t="s">
        <v>19</v>
      </c>
      <c r="D1439" t="s">
        <v>20</v>
      </c>
      <c r="E1439" t="s">
        <v>21</v>
      </c>
      <c r="F1439">
        <v>2023</v>
      </c>
      <c r="G1439">
        <v>2023</v>
      </c>
      <c r="H1439">
        <v>4</v>
      </c>
      <c r="I1439" t="s">
        <v>26</v>
      </c>
      <c r="J1439">
        <v>99</v>
      </c>
      <c r="K1439" t="s">
        <v>23</v>
      </c>
      <c r="L1439">
        <v>77</v>
      </c>
      <c r="M1439" t="s">
        <v>32</v>
      </c>
      <c r="N1439">
        <v>999</v>
      </c>
      <c r="O1439" t="s">
        <v>42</v>
      </c>
      <c r="P1439">
        <v>6</v>
      </c>
      <c r="T1439" s="3" t="str">
        <f t="shared" si="45"/>
        <v>.</v>
      </c>
      <c r="U1439" s="3" t="str">
        <f>IF(AND(R1439&lt;&gt;"_U",N1439&lt;&gt;9999,N1439&lt;&gt;999,L1439&lt;&gt;"Median"),IFERROR(VLOOKUP(A1439,'Region Total'!A:P,16,0),"."),".")</f>
        <v>.</v>
      </c>
    </row>
    <row r="1440" spans="1:21" x14ac:dyDescent="0.3">
      <c r="A1440" s="1" t="str">
        <f t="shared" si="44"/>
        <v>2023|Bay of Plenty Region|Total stated - total household income</v>
      </c>
      <c r="B1440" t="s">
        <v>18</v>
      </c>
      <c r="C1440" t="s">
        <v>19</v>
      </c>
      <c r="D1440" t="s">
        <v>20</v>
      </c>
      <c r="E1440" t="s">
        <v>21</v>
      </c>
      <c r="F1440">
        <v>2023</v>
      </c>
      <c r="G1440">
        <v>2023</v>
      </c>
      <c r="H1440">
        <v>4</v>
      </c>
      <c r="I1440" t="s">
        <v>26</v>
      </c>
      <c r="J1440">
        <v>99</v>
      </c>
      <c r="K1440" t="s">
        <v>23</v>
      </c>
      <c r="L1440">
        <v>77</v>
      </c>
      <c r="M1440" t="s">
        <v>32</v>
      </c>
      <c r="N1440">
        <v>7777</v>
      </c>
      <c r="O1440" t="s">
        <v>37</v>
      </c>
      <c r="P1440">
        <v>113544</v>
      </c>
      <c r="T1440" s="3">
        <f t="shared" si="45"/>
        <v>100</v>
      </c>
      <c r="U1440" s="3">
        <f>IF(AND(R1440&lt;&gt;"_U",N1440&lt;&gt;9999,N1440&lt;&gt;999,L1440&lt;&gt;"Median"),IFERROR(VLOOKUP(A1440,'Region Total'!A:P,16,0),"."),".")</f>
        <v>113544</v>
      </c>
    </row>
    <row r="1441" spans="1:21" x14ac:dyDescent="0.3">
      <c r="A1441" s="1" t="str">
        <f t="shared" si="44"/>
        <v>2023|Bay of Plenty Region|Total stated - total household income</v>
      </c>
      <c r="B1441" t="s">
        <v>18</v>
      </c>
      <c r="C1441" t="s">
        <v>19</v>
      </c>
      <c r="D1441" t="s">
        <v>20</v>
      </c>
      <c r="E1441" t="s">
        <v>21</v>
      </c>
      <c r="F1441">
        <v>2023</v>
      </c>
      <c r="G1441">
        <v>2023</v>
      </c>
      <c r="H1441">
        <v>4</v>
      </c>
      <c r="I1441" t="s">
        <v>26</v>
      </c>
      <c r="J1441">
        <v>99</v>
      </c>
      <c r="K1441" t="s">
        <v>23</v>
      </c>
      <c r="L1441">
        <v>77</v>
      </c>
      <c r="M1441" t="s">
        <v>32</v>
      </c>
      <c r="N1441">
        <v>3</v>
      </c>
      <c r="O1441" t="s">
        <v>25</v>
      </c>
      <c r="P1441">
        <v>14634</v>
      </c>
      <c r="T1441" s="3">
        <f t="shared" si="45"/>
        <v>12.89</v>
      </c>
      <c r="U1441" s="3">
        <f>IF(AND(R1441&lt;&gt;"_U",N1441&lt;&gt;9999,N1441&lt;&gt;999,L1441&lt;&gt;"Median"),IFERROR(VLOOKUP(A1441,'Region Total'!A:P,16,0),"."),".")</f>
        <v>113544</v>
      </c>
    </row>
    <row r="1442" spans="1:21" x14ac:dyDescent="0.3">
      <c r="A1442" s="1" t="str">
        <f t="shared" si="44"/>
        <v>2023|Bay of Plenty Region|Total - total household income</v>
      </c>
      <c r="B1442" t="s">
        <v>18</v>
      </c>
      <c r="C1442" t="s">
        <v>19</v>
      </c>
      <c r="D1442" t="s">
        <v>20</v>
      </c>
      <c r="E1442" t="s">
        <v>21</v>
      </c>
      <c r="F1442">
        <v>2023</v>
      </c>
      <c r="G1442">
        <v>2023</v>
      </c>
      <c r="H1442">
        <v>4</v>
      </c>
      <c r="I1442" t="s">
        <v>26</v>
      </c>
      <c r="J1442">
        <v>99</v>
      </c>
      <c r="K1442" t="s">
        <v>23</v>
      </c>
      <c r="L1442">
        <v>99</v>
      </c>
      <c r="M1442" t="s">
        <v>48</v>
      </c>
      <c r="N1442">
        <v>3</v>
      </c>
      <c r="O1442" t="s">
        <v>25</v>
      </c>
      <c r="P1442">
        <v>15207</v>
      </c>
      <c r="T1442" s="3">
        <f t="shared" si="45"/>
        <v>12.84</v>
      </c>
      <c r="U1442" s="3">
        <f>IF(AND(R1442&lt;&gt;"_U",N1442&lt;&gt;9999,N1442&lt;&gt;999,L1442&lt;&gt;"Median"),IFERROR(VLOOKUP(A1442,'Region Total'!A:P,16,0),"."),".")</f>
        <v>118440</v>
      </c>
    </row>
    <row r="1443" spans="1:21" x14ac:dyDescent="0.3">
      <c r="A1443" s="1" t="str">
        <f t="shared" si="44"/>
        <v>2023|Bay of Plenty Region|Total - total household income</v>
      </c>
      <c r="B1443" t="s">
        <v>18</v>
      </c>
      <c r="C1443" t="s">
        <v>19</v>
      </c>
      <c r="D1443" t="s">
        <v>20</v>
      </c>
      <c r="E1443" t="s">
        <v>21</v>
      </c>
      <c r="F1443">
        <v>2023</v>
      </c>
      <c r="G1443">
        <v>2023</v>
      </c>
      <c r="H1443">
        <v>4</v>
      </c>
      <c r="I1443" t="s">
        <v>26</v>
      </c>
      <c r="J1443">
        <v>99</v>
      </c>
      <c r="K1443" t="s">
        <v>23</v>
      </c>
      <c r="L1443">
        <v>99</v>
      </c>
      <c r="M1443" t="s">
        <v>48</v>
      </c>
      <c r="N1443">
        <v>999</v>
      </c>
      <c r="O1443" t="s">
        <v>42</v>
      </c>
      <c r="P1443">
        <v>12</v>
      </c>
      <c r="T1443" s="3" t="str">
        <f t="shared" si="45"/>
        <v>.</v>
      </c>
      <c r="U1443" s="3" t="str">
        <f>IF(AND(R1443&lt;&gt;"_U",N1443&lt;&gt;9999,N1443&lt;&gt;999,L1443&lt;&gt;"Median"),IFERROR(VLOOKUP(A1443,'Region Total'!A:P,16,0),"."),".")</f>
        <v>.</v>
      </c>
    </row>
    <row r="1444" spans="1:21" x14ac:dyDescent="0.3">
      <c r="A1444" s="1" t="str">
        <f t="shared" si="44"/>
        <v>2023|Bay of Plenty Region|Total - total household income</v>
      </c>
      <c r="B1444" t="s">
        <v>18</v>
      </c>
      <c r="C1444" t="s">
        <v>19</v>
      </c>
      <c r="D1444" t="s">
        <v>20</v>
      </c>
      <c r="E1444" t="s">
        <v>21</v>
      </c>
      <c r="F1444">
        <v>2023</v>
      </c>
      <c r="G1444">
        <v>2023</v>
      </c>
      <c r="H1444">
        <v>4</v>
      </c>
      <c r="I1444" t="s">
        <v>26</v>
      </c>
      <c r="J1444">
        <v>99</v>
      </c>
      <c r="K1444" t="s">
        <v>23</v>
      </c>
      <c r="L1444">
        <v>99</v>
      </c>
      <c r="M1444" t="s">
        <v>48</v>
      </c>
      <c r="N1444">
        <v>2</v>
      </c>
      <c r="O1444" t="s">
        <v>28</v>
      </c>
      <c r="P1444">
        <v>35943</v>
      </c>
      <c r="T1444" s="3">
        <f t="shared" si="45"/>
        <v>30.35</v>
      </c>
      <c r="U1444" s="3">
        <f>IF(AND(R1444&lt;&gt;"_U",N1444&lt;&gt;9999,N1444&lt;&gt;999,L1444&lt;&gt;"Median"),IFERROR(VLOOKUP(A1444,'Region Total'!A:P,16,0),"."),".")</f>
        <v>118440</v>
      </c>
    </row>
    <row r="1445" spans="1:21" x14ac:dyDescent="0.3">
      <c r="A1445" s="1" t="str">
        <f t="shared" si="44"/>
        <v>2023|Bay of Plenty Region|Total - total household income</v>
      </c>
      <c r="B1445" t="s">
        <v>18</v>
      </c>
      <c r="C1445" t="s">
        <v>19</v>
      </c>
      <c r="D1445" t="s">
        <v>20</v>
      </c>
      <c r="E1445" t="s">
        <v>21</v>
      </c>
      <c r="F1445">
        <v>2023</v>
      </c>
      <c r="G1445">
        <v>2023</v>
      </c>
      <c r="H1445">
        <v>4</v>
      </c>
      <c r="I1445" t="s">
        <v>26</v>
      </c>
      <c r="J1445">
        <v>99</v>
      </c>
      <c r="K1445" t="s">
        <v>23</v>
      </c>
      <c r="L1445">
        <v>99</v>
      </c>
      <c r="M1445" t="s">
        <v>48</v>
      </c>
      <c r="N1445">
        <v>9999</v>
      </c>
      <c r="O1445" t="s">
        <v>40</v>
      </c>
      <c r="P1445">
        <v>118452</v>
      </c>
      <c r="T1445" s="3" t="str">
        <f t="shared" si="45"/>
        <v>.</v>
      </c>
      <c r="U1445" s="3" t="str">
        <f>IF(AND(R1445&lt;&gt;"_U",N1445&lt;&gt;9999,N1445&lt;&gt;999,L1445&lt;&gt;"Median"),IFERROR(VLOOKUP(A1445,'Region Total'!A:P,16,0),"."),".")</f>
        <v>.</v>
      </c>
    </row>
    <row r="1446" spans="1:21" x14ac:dyDescent="0.3">
      <c r="A1446" s="1" t="str">
        <f t="shared" si="44"/>
        <v>2023|Bay of Plenty Region|Total - total household income</v>
      </c>
      <c r="B1446" t="s">
        <v>18</v>
      </c>
      <c r="C1446" t="s">
        <v>19</v>
      </c>
      <c r="D1446" t="s">
        <v>20</v>
      </c>
      <c r="E1446" t="s">
        <v>21</v>
      </c>
      <c r="F1446">
        <v>2023</v>
      </c>
      <c r="G1446">
        <v>2023</v>
      </c>
      <c r="H1446">
        <v>4</v>
      </c>
      <c r="I1446" t="s">
        <v>26</v>
      </c>
      <c r="J1446">
        <v>99</v>
      </c>
      <c r="K1446" t="s">
        <v>23</v>
      </c>
      <c r="L1446">
        <v>99</v>
      </c>
      <c r="M1446" t="s">
        <v>48</v>
      </c>
      <c r="N1446">
        <v>1</v>
      </c>
      <c r="O1446" t="s">
        <v>33</v>
      </c>
      <c r="P1446">
        <v>67287</v>
      </c>
      <c r="T1446" s="3">
        <f t="shared" si="45"/>
        <v>56.81</v>
      </c>
      <c r="U1446" s="3">
        <f>IF(AND(R1446&lt;&gt;"_U",N1446&lt;&gt;9999,N1446&lt;&gt;999,L1446&lt;&gt;"Median"),IFERROR(VLOOKUP(A1446,'Region Total'!A:P,16,0),"."),".")</f>
        <v>118440</v>
      </c>
    </row>
    <row r="1447" spans="1:21" x14ac:dyDescent="0.3">
      <c r="A1447" s="1" t="str">
        <f t="shared" si="44"/>
        <v>2023|Bay of Plenty Region|Total - total household income</v>
      </c>
      <c r="B1447" t="s">
        <v>18</v>
      </c>
      <c r="C1447" t="s">
        <v>19</v>
      </c>
      <c r="D1447" t="s">
        <v>20</v>
      </c>
      <c r="E1447" t="s">
        <v>21</v>
      </c>
      <c r="F1447">
        <v>2023</v>
      </c>
      <c r="G1447">
        <v>2023</v>
      </c>
      <c r="H1447">
        <v>4</v>
      </c>
      <c r="I1447" t="s">
        <v>26</v>
      </c>
      <c r="J1447">
        <v>99</v>
      </c>
      <c r="K1447" t="s">
        <v>23</v>
      </c>
      <c r="L1447">
        <v>99</v>
      </c>
      <c r="M1447" t="s">
        <v>48</v>
      </c>
      <c r="N1447">
        <v>7777</v>
      </c>
      <c r="O1447" t="s">
        <v>37</v>
      </c>
      <c r="P1447">
        <v>118440</v>
      </c>
      <c r="T1447" s="3">
        <f t="shared" si="45"/>
        <v>100</v>
      </c>
      <c r="U1447" s="3">
        <f>IF(AND(R1447&lt;&gt;"_U",N1447&lt;&gt;9999,N1447&lt;&gt;999,L1447&lt;&gt;"Median"),IFERROR(VLOOKUP(A1447,'Region Total'!A:P,16,0),"."),".")</f>
        <v>118440</v>
      </c>
    </row>
    <row r="1448" spans="1:21" x14ac:dyDescent="0.3">
      <c r="A1448" s="1" t="str">
        <f t="shared" si="44"/>
        <v>2023|Bay of Plenty Region|Median ($) - total household income</v>
      </c>
      <c r="B1448" t="s">
        <v>18</v>
      </c>
      <c r="C1448" t="s">
        <v>19</v>
      </c>
      <c r="D1448" t="s">
        <v>20</v>
      </c>
      <c r="E1448" t="s">
        <v>21</v>
      </c>
      <c r="F1448">
        <v>2023</v>
      </c>
      <c r="G1448">
        <v>2023</v>
      </c>
      <c r="H1448">
        <v>4</v>
      </c>
      <c r="I1448" t="s">
        <v>26</v>
      </c>
      <c r="J1448">
        <v>99</v>
      </c>
      <c r="K1448" t="s">
        <v>23</v>
      </c>
      <c r="L1448" t="s">
        <v>56</v>
      </c>
      <c r="M1448" t="s">
        <v>57</v>
      </c>
      <c r="N1448">
        <v>7777</v>
      </c>
      <c r="O1448" t="s">
        <v>37</v>
      </c>
      <c r="P1448">
        <v>89300</v>
      </c>
      <c r="T1448" s="3" t="str">
        <f t="shared" si="45"/>
        <v>.</v>
      </c>
      <c r="U1448" s="3" t="str">
        <f>IF(AND(R1448&lt;&gt;"_U",N1448&lt;&gt;9999,N1448&lt;&gt;999,L1448&lt;&gt;"Median"),IFERROR(VLOOKUP(A1448,'Region Total'!A:P,16,0),"."),".")</f>
        <v>.</v>
      </c>
    </row>
    <row r="1449" spans="1:21" x14ac:dyDescent="0.3">
      <c r="A1449" s="1" t="str">
        <f t="shared" si="44"/>
        <v>2023|Bay of Plenty Region|Median ($) - total household income</v>
      </c>
      <c r="B1449" t="s">
        <v>18</v>
      </c>
      <c r="C1449" t="s">
        <v>19</v>
      </c>
      <c r="D1449" t="s">
        <v>20</v>
      </c>
      <c r="E1449" t="s">
        <v>21</v>
      </c>
      <c r="F1449">
        <v>2023</v>
      </c>
      <c r="G1449">
        <v>2023</v>
      </c>
      <c r="H1449">
        <v>4</v>
      </c>
      <c r="I1449" t="s">
        <v>26</v>
      </c>
      <c r="J1449">
        <v>99</v>
      </c>
      <c r="K1449" t="s">
        <v>23</v>
      </c>
      <c r="L1449" t="s">
        <v>56</v>
      </c>
      <c r="M1449" t="s">
        <v>57</v>
      </c>
      <c r="N1449">
        <v>3</v>
      </c>
      <c r="O1449" t="s">
        <v>25</v>
      </c>
      <c r="P1449">
        <v>102200</v>
      </c>
      <c r="T1449" s="3" t="str">
        <f t="shared" si="45"/>
        <v>.</v>
      </c>
      <c r="U1449" s="3" t="str">
        <f>IF(AND(R1449&lt;&gt;"_U",N1449&lt;&gt;9999,N1449&lt;&gt;999,L1449&lt;&gt;"Median"),IFERROR(VLOOKUP(A1449,'Region Total'!A:P,16,0),"."),".")</f>
        <v>.</v>
      </c>
    </row>
    <row r="1450" spans="1:21" x14ac:dyDescent="0.3">
      <c r="A1450" s="1" t="str">
        <f t="shared" si="44"/>
        <v>2023|Bay of Plenty Region|Median ($) - total household income</v>
      </c>
      <c r="B1450" t="s">
        <v>18</v>
      </c>
      <c r="C1450" t="s">
        <v>19</v>
      </c>
      <c r="D1450" t="s">
        <v>20</v>
      </c>
      <c r="E1450" t="s">
        <v>21</v>
      </c>
      <c r="F1450">
        <v>2023</v>
      </c>
      <c r="G1450">
        <v>2023</v>
      </c>
      <c r="H1450">
        <v>4</v>
      </c>
      <c r="I1450" t="s">
        <v>26</v>
      </c>
      <c r="J1450">
        <v>99</v>
      </c>
      <c r="K1450" t="s">
        <v>23</v>
      </c>
      <c r="L1450" t="s">
        <v>56</v>
      </c>
      <c r="M1450" t="s">
        <v>57</v>
      </c>
      <c r="N1450">
        <v>1</v>
      </c>
      <c r="O1450" t="s">
        <v>33</v>
      </c>
      <c r="P1450">
        <v>95100</v>
      </c>
      <c r="T1450" s="3" t="str">
        <f t="shared" si="45"/>
        <v>.</v>
      </c>
      <c r="U1450" s="3" t="str">
        <f>IF(AND(R1450&lt;&gt;"_U",N1450&lt;&gt;9999,N1450&lt;&gt;999,L1450&lt;&gt;"Median"),IFERROR(VLOOKUP(A1450,'Region Total'!A:P,16,0),"."),".")</f>
        <v>.</v>
      </c>
    </row>
    <row r="1451" spans="1:21" x14ac:dyDescent="0.3">
      <c r="A1451" s="1" t="str">
        <f t="shared" si="44"/>
        <v>2023|Bay of Plenty Region|Median ($) - total household income</v>
      </c>
      <c r="B1451" t="s">
        <v>18</v>
      </c>
      <c r="C1451" t="s">
        <v>19</v>
      </c>
      <c r="D1451" t="s">
        <v>20</v>
      </c>
      <c r="E1451" t="s">
        <v>21</v>
      </c>
      <c r="F1451">
        <v>2023</v>
      </c>
      <c r="G1451">
        <v>2023</v>
      </c>
      <c r="H1451">
        <v>4</v>
      </c>
      <c r="I1451" t="s">
        <v>26</v>
      </c>
      <c r="J1451">
        <v>99</v>
      </c>
      <c r="K1451" t="s">
        <v>23</v>
      </c>
      <c r="L1451" t="s">
        <v>56</v>
      </c>
      <c r="M1451" t="s">
        <v>57</v>
      </c>
      <c r="N1451">
        <v>2</v>
      </c>
      <c r="O1451" t="s">
        <v>28</v>
      </c>
      <c r="P1451">
        <v>76300</v>
      </c>
      <c r="T1451" s="3" t="str">
        <f t="shared" si="45"/>
        <v>.</v>
      </c>
      <c r="U1451" s="3" t="str">
        <f>IF(AND(R1451&lt;&gt;"_U",N1451&lt;&gt;9999,N1451&lt;&gt;999,L1451&lt;&gt;"Median"),IFERROR(VLOOKUP(A1451,'Region Total'!A:P,16,0),"."),".")</f>
        <v>.</v>
      </c>
    </row>
    <row r="1452" spans="1:21" x14ac:dyDescent="0.3">
      <c r="A1452" s="1" t="str">
        <f t="shared" si="44"/>
        <v>2023|Bay of Plenty Region|Median ($) - total household income</v>
      </c>
      <c r="B1452" t="s">
        <v>18</v>
      </c>
      <c r="C1452" t="s">
        <v>19</v>
      </c>
      <c r="D1452" t="s">
        <v>20</v>
      </c>
      <c r="E1452" t="s">
        <v>21</v>
      </c>
      <c r="F1452">
        <v>2023</v>
      </c>
      <c r="G1452">
        <v>2023</v>
      </c>
      <c r="H1452">
        <v>4</v>
      </c>
      <c r="I1452" t="s">
        <v>26</v>
      </c>
      <c r="J1452">
        <v>99</v>
      </c>
      <c r="K1452" t="s">
        <v>23</v>
      </c>
      <c r="L1452" t="s">
        <v>56</v>
      </c>
      <c r="M1452" t="s">
        <v>57</v>
      </c>
      <c r="N1452">
        <v>999</v>
      </c>
      <c r="O1452" t="s">
        <v>42</v>
      </c>
      <c r="P1452">
        <v>26300</v>
      </c>
      <c r="T1452" s="3" t="str">
        <f t="shared" si="45"/>
        <v>.</v>
      </c>
      <c r="U1452" s="3" t="str">
        <f>IF(AND(R1452&lt;&gt;"_U",N1452&lt;&gt;9999,N1452&lt;&gt;999,L1452&lt;&gt;"Median"),IFERROR(VLOOKUP(A1452,'Region Total'!A:P,16,0),"."),".")</f>
        <v>.</v>
      </c>
    </row>
    <row r="1453" spans="1:21" x14ac:dyDescent="0.3">
      <c r="A1453" s="1" t="str">
        <f t="shared" si="44"/>
        <v>2023|Bay of Plenty Region|Median ($) - total household income</v>
      </c>
      <c r="B1453" t="s">
        <v>18</v>
      </c>
      <c r="C1453" t="s">
        <v>19</v>
      </c>
      <c r="D1453" t="s">
        <v>20</v>
      </c>
      <c r="E1453" t="s">
        <v>21</v>
      </c>
      <c r="F1453">
        <v>2023</v>
      </c>
      <c r="G1453">
        <v>2023</v>
      </c>
      <c r="H1453">
        <v>4</v>
      </c>
      <c r="I1453" t="s">
        <v>26</v>
      </c>
      <c r="J1453">
        <v>99</v>
      </c>
      <c r="K1453" t="s">
        <v>23</v>
      </c>
      <c r="L1453" t="s">
        <v>56</v>
      </c>
      <c r="M1453" t="s">
        <v>57</v>
      </c>
      <c r="N1453">
        <v>9999</v>
      </c>
      <c r="O1453" t="s">
        <v>40</v>
      </c>
      <c r="P1453">
        <v>89300</v>
      </c>
      <c r="T1453" s="3" t="str">
        <f t="shared" si="45"/>
        <v>.</v>
      </c>
      <c r="U1453" s="3" t="str">
        <f>IF(AND(R1453&lt;&gt;"_U",N1453&lt;&gt;9999,N1453&lt;&gt;999,L1453&lt;&gt;"Median"),IFERROR(VLOOKUP(A1453,'Region Total'!A:P,16,0),"."),".")</f>
        <v>.</v>
      </c>
    </row>
    <row r="1454" spans="1:21" x14ac:dyDescent="0.3">
      <c r="A1454" s="1" t="str">
        <f t="shared" si="44"/>
        <v>2023|Gisborne Region|$20,000 or less</v>
      </c>
      <c r="B1454" t="s">
        <v>18</v>
      </c>
      <c r="C1454" t="s">
        <v>19</v>
      </c>
      <c r="D1454" t="s">
        <v>20</v>
      </c>
      <c r="E1454" t="s">
        <v>21</v>
      </c>
      <c r="F1454">
        <v>2023</v>
      </c>
      <c r="G1454">
        <v>2023</v>
      </c>
      <c r="H1454">
        <v>5</v>
      </c>
      <c r="I1454" t="s">
        <v>46</v>
      </c>
      <c r="J1454">
        <v>99</v>
      </c>
      <c r="K1454" t="s">
        <v>23</v>
      </c>
      <c r="L1454">
        <v>1</v>
      </c>
      <c r="M1454" t="s">
        <v>39</v>
      </c>
      <c r="N1454">
        <v>999</v>
      </c>
      <c r="O1454" t="s">
        <v>42</v>
      </c>
      <c r="P1454">
        <v>0</v>
      </c>
      <c r="T1454" s="3" t="str">
        <f t="shared" si="45"/>
        <v>.</v>
      </c>
      <c r="U1454" s="3" t="str">
        <f>IF(AND(R1454&lt;&gt;"_U",N1454&lt;&gt;9999,N1454&lt;&gt;999,L1454&lt;&gt;"Median"),IFERROR(VLOOKUP(A1454,'Region Total'!A:P,16,0),"."),".")</f>
        <v>.</v>
      </c>
    </row>
    <row r="1455" spans="1:21" x14ac:dyDescent="0.3">
      <c r="A1455" s="1" t="str">
        <f t="shared" si="44"/>
        <v>2023|Gisborne Region|$20,000 or less</v>
      </c>
      <c r="B1455" t="s">
        <v>18</v>
      </c>
      <c r="C1455" t="s">
        <v>19</v>
      </c>
      <c r="D1455" t="s">
        <v>20</v>
      </c>
      <c r="E1455" t="s">
        <v>21</v>
      </c>
      <c r="F1455">
        <v>2023</v>
      </c>
      <c r="G1455">
        <v>2023</v>
      </c>
      <c r="H1455">
        <v>5</v>
      </c>
      <c r="I1455" t="s">
        <v>46</v>
      </c>
      <c r="J1455">
        <v>99</v>
      </c>
      <c r="K1455" t="s">
        <v>23</v>
      </c>
      <c r="L1455">
        <v>1</v>
      </c>
      <c r="M1455" t="s">
        <v>39</v>
      </c>
      <c r="N1455">
        <v>1</v>
      </c>
      <c r="O1455" t="s">
        <v>33</v>
      </c>
      <c r="P1455">
        <v>345</v>
      </c>
      <c r="T1455" s="3">
        <f t="shared" si="45"/>
        <v>33.630000000000003</v>
      </c>
      <c r="U1455" s="3">
        <f>IF(AND(R1455&lt;&gt;"_U",N1455&lt;&gt;9999,N1455&lt;&gt;999,L1455&lt;&gt;"Median"),IFERROR(VLOOKUP(A1455,'Region Total'!A:P,16,0),"."),".")</f>
        <v>1026</v>
      </c>
    </row>
    <row r="1456" spans="1:21" x14ac:dyDescent="0.3">
      <c r="A1456" s="1" t="str">
        <f t="shared" si="44"/>
        <v>2023|Gisborne Region|$20,000 or less</v>
      </c>
      <c r="B1456" t="s">
        <v>18</v>
      </c>
      <c r="C1456" t="s">
        <v>19</v>
      </c>
      <c r="D1456" t="s">
        <v>20</v>
      </c>
      <c r="E1456" t="s">
        <v>21</v>
      </c>
      <c r="F1456">
        <v>2023</v>
      </c>
      <c r="G1456">
        <v>2023</v>
      </c>
      <c r="H1456">
        <v>5</v>
      </c>
      <c r="I1456" t="s">
        <v>46</v>
      </c>
      <c r="J1456">
        <v>99</v>
      </c>
      <c r="K1456" t="s">
        <v>23</v>
      </c>
      <c r="L1456">
        <v>1</v>
      </c>
      <c r="M1456" t="s">
        <v>39</v>
      </c>
      <c r="N1456">
        <v>9999</v>
      </c>
      <c r="O1456" t="s">
        <v>40</v>
      </c>
      <c r="P1456">
        <v>1029</v>
      </c>
      <c r="T1456" s="3" t="str">
        <f t="shared" si="45"/>
        <v>.</v>
      </c>
      <c r="U1456" s="3" t="str">
        <f>IF(AND(R1456&lt;&gt;"_U",N1456&lt;&gt;9999,N1456&lt;&gt;999,L1456&lt;&gt;"Median"),IFERROR(VLOOKUP(A1456,'Region Total'!A:P,16,0),"."),".")</f>
        <v>.</v>
      </c>
    </row>
    <row r="1457" spans="1:21" x14ac:dyDescent="0.3">
      <c r="A1457" s="1" t="str">
        <f t="shared" si="44"/>
        <v>2023|Gisborne Region|$20,000 or less</v>
      </c>
      <c r="B1457" t="s">
        <v>18</v>
      </c>
      <c r="C1457" t="s">
        <v>19</v>
      </c>
      <c r="D1457" t="s">
        <v>20</v>
      </c>
      <c r="E1457" t="s">
        <v>21</v>
      </c>
      <c r="F1457">
        <v>2023</v>
      </c>
      <c r="G1457">
        <v>2023</v>
      </c>
      <c r="H1457">
        <v>5</v>
      </c>
      <c r="I1457" t="s">
        <v>46</v>
      </c>
      <c r="J1457">
        <v>99</v>
      </c>
      <c r="K1457" t="s">
        <v>23</v>
      </c>
      <c r="L1457">
        <v>1</v>
      </c>
      <c r="M1457" t="s">
        <v>39</v>
      </c>
      <c r="N1457">
        <v>7777</v>
      </c>
      <c r="O1457" t="s">
        <v>37</v>
      </c>
      <c r="P1457">
        <v>1026</v>
      </c>
      <c r="T1457" s="3">
        <f t="shared" si="45"/>
        <v>100</v>
      </c>
      <c r="U1457" s="3">
        <f>IF(AND(R1457&lt;&gt;"_U",N1457&lt;&gt;9999,N1457&lt;&gt;999,L1457&lt;&gt;"Median"),IFERROR(VLOOKUP(A1457,'Region Total'!A:P,16,0),"."),".")</f>
        <v>1026</v>
      </c>
    </row>
    <row r="1458" spans="1:21" x14ac:dyDescent="0.3">
      <c r="A1458" s="1" t="str">
        <f t="shared" si="44"/>
        <v>2023|Gisborne Region|$20,000 or less</v>
      </c>
      <c r="B1458" t="s">
        <v>18</v>
      </c>
      <c r="C1458" t="s">
        <v>19</v>
      </c>
      <c r="D1458" t="s">
        <v>20</v>
      </c>
      <c r="E1458" t="s">
        <v>21</v>
      </c>
      <c r="F1458">
        <v>2023</v>
      </c>
      <c r="G1458">
        <v>2023</v>
      </c>
      <c r="H1458">
        <v>5</v>
      </c>
      <c r="I1458" t="s">
        <v>46</v>
      </c>
      <c r="J1458">
        <v>99</v>
      </c>
      <c r="K1458" t="s">
        <v>23</v>
      </c>
      <c r="L1458">
        <v>1</v>
      </c>
      <c r="M1458" t="s">
        <v>39</v>
      </c>
      <c r="N1458">
        <v>3</v>
      </c>
      <c r="O1458" t="s">
        <v>25</v>
      </c>
      <c r="P1458">
        <v>78</v>
      </c>
      <c r="T1458" s="3">
        <f t="shared" si="45"/>
        <v>7.6</v>
      </c>
      <c r="U1458" s="3">
        <f>IF(AND(R1458&lt;&gt;"_U",N1458&lt;&gt;9999,N1458&lt;&gt;999,L1458&lt;&gt;"Median"),IFERROR(VLOOKUP(A1458,'Region Total'!A:P,16,0),"."),".")</f>
        <v>1026</v>
      </c>
    </row>
    <row r="1459" spans="1:21" x14ac:dyDescent="0.3">
      <c r="A1459" s="1" t="str">
        <f t="shared" si="44"/>
        <v>2023|Gisborne Region|$20,000 or less</v>
      </c>
      <c r="B1459" t="s">
        <v>18</v>
      </c>
      <c r="C1459" t="s">
        <v>19</v>
      </c>
      <c r="D1459" t="s">
        <v>20</v>
      </c>
      <c r="E1459" t="s">
        <v>21</v>
      </c>
      <c r="F1459">
        <v>2023</v>
      </c>
      <c r="G1459">
        <v>2023</v>
      </c>
      <c r="H1459">
        <v>5</v>
      </c>
      <c r="I1459" t="s">
        <v>46</v>
      </c>
      <c r="J1459">
        <v>99</v>
      </c>
      <c r="K1459" t="s">
        <v>23</v>
      </c>
      <c r="L1459">
        <v>1</v>
      </c>
      <c r="M1459" t="s">
        <v>39</v>
      </c>
      <c r="N1459">
        <v>2</v>
      </c>
      <c r="O1459" t="s">
        <v>28</v>
      </c>
      <c r="P1459">
        <v>606</v>
      </c>
      <c r="T1459" s="3">
        <f t="shared" si="45"/>
        <v>59.06</v>
      </c>
      <c r="U1459" s="3">
        <f>IF(AND(R1459&lt;&gt;"_U",N1459&lt;&gt;9999,N1459&lt;&gt;999,L1459&lt;&gt;"Median"),IFERROR(VLOOKUP(A1459,'Region Total'!A:P,16,0),"."),".")</f>
        <v>1026</v>
      </c>
    </row>
    <row r="1460" spans="1:21" x14ac:dyDescent="0.3">
      <c r="A1460" s="1" t="str">
        <f t="shared" si="44"/>
        <v>2023|Gisborne Region|$20,001-$30,000</v>
      </c>
      <c r="B1460" t="s">
        <v>18</v>
      </c>
      <c r="C1460" t="s">
        <v>19</v>
      </c>
      <c r="D1460" t="s">
        <v>20</v>
      </c>
      <c r="E1460" t="s">
        <v>21</v>
      </c>
      <c r="F1460">
        <v>2023</v>
      </c>
      <c r="G1460">
        <v>2023</v>
      </c>
      <c r="H1460">
        <v>5</v>
      </c>
      <c r="I1460" t="s">
        <v>46</v>
      </c>
      <c r="J1460">
        <v>99</v>
      </c>
      <c r="K1460" t="s">
        <v>23</v>
      </c>
      <c r="L1460">
        <v>2</v>
      </c>
      <c r="M1460" t="s">
        <v>24</v>
      </c>
      <c r="N1460">
        <v>9999</v>
      </c>
      <c r="O1460" t="s">
        <v>40</v>
      </c>
      <c r="P1460">
        <v>1635</v>
      </c>
      <c r="T1460" s="3" t="str">
        <f t="shared" si="45"/>
        <v>.</v>
      </c>
      <c r="U1460" s="3" t="str">
        <f>IF(AND(R1460&lt;&gt;"_U",N1460&lt;&gt;9999,N1460&lt;&gt;999,L1460&lt;&gt;"Median"),IFERROR(VLOOKUP(A1460,'Region Total'!A:P,16,0),"."),".")</f>
        <v>.</v>
      </c>
    </row>
    <row r="1461" spans="1:21" x14ac:dyDescent="0.3">
      <c r="A1461" s="1" t="str">
        <f t="shared" si="44"/>
        <v>2023|Gisborne Region|$20,001-$30,000</v>
      </c>
      <c r="B1461" t="s">
        <v>18</v>
      </c>
      <c r="C1461" t="s">
        <v>19</v>
      </c>
      <c r="D1461" t="s">
        <v>20</v>
      </c>
      <c r="E1461" t="s">
        <v>21</v>
      </c>
      <c r="F1461">
        <v>2023</v>
      </c>
      <c r="G1461">
        <v>2023</v>
      </c>
      <c r="H1461">
        <v>5</v>
      </c>
      <c r="I1461" t="s">
        <v>46</v>
      </c>
      <c r="J1461">
        <v>99</v>
      </c>
      <c r="K1461" t="s">
        <v>23</v>
      </c>
      <c r="L1461">
        <v>2</v>
      </c>
      <c r="M1461" t="s">
        <v>24</v>
      </c>
      <c r="N1461">
        <v>2</v>
      </c>
      <c r="O1461" t="s">
        <v>28</v>
      </c>
      <c r="P1461">
        <v>669</v>
      </c>
      <c r="T1461" s="3">
        <f t="shared" si="45"/>
        <v>40.92</v>
      </c>
      <c r="U1461" s="3">
        <f>IF(AND(R1461&lt;&gt;"_U",N1461&lt;&gt;9999,N1461&lt;&gt;999,L1461&lt;&gt;"Median"),IFERROR(VLOOKUP(A1461,'Region Total'!A:P,16,0),"."),".")</f>
        <v>1635</v>
      </c>
    </row>
    <row r="1462" spans="1:21" x14ac:dyDescent="0.3">
      <c r="A1462" s="1" t="str">
        <f t="shared" si="44"/>
        <v>2023|Gisborne Region|$20,001-$30,000</v>
      </c>
      <c r="B1462" t="s">
        <v>18</v>
      </c>
      <c r="C1462" t="s">
        <v>19</v>
      </c>
      <c r="D1462" t="s">
        <v>20</v>
      </c>
      <c r="E1462" t="s">
        <v>21</v>
      </c>
      <c r="F1462">
        <v>2023</v>
      </c>
      <c r="G1462">
        <v>2023</v>
      </c>
      <c r="H1462">
        <v>5</v>
      </c>
      <c r="I1462" t="s">
        <v>46</v>
      </c>
      <c r="J1462">
        <v>99</v>
      </c>
      <c r="K1462" t="s">
        <v>23</v>
      </c>
      <c r="L1462">
        <v>2</v>
      </c>
      <c r="M1462" t="s">
        <v>24</v>
      </c>
      <c r="N1462">
        <v>999</v>
      </c>
      <c r="O1462" t="s">
        <v>42</v>
      </c>
      <c r="P1462">
        <v>0</v>
      </c>
      <c r="T1462" s="3" t="str">
        <f t="shared" si="45"/>
        <v>.</v>
      </c>
      <c r="U1462" s="3" t="str">
        <f>IF(AND(R1462&lt;&gt;"_U",N1462&lt;&gt;9999,N1462&lt;&gt;999,L1462&lt;&gt;"Median"),IFERROR(VLOOKUP(A1462,'Region Total'!A:P,16,0),"."),".")</f>
        <v>.</v>
      </c>
    </row>
    <row r="1463" spans="1:21" x14ac:dyDescent="0.3">
      <c r="A1463" s="1" t="str">
        <f t="shared" si="44"/>
        <v>2023|Gisborne Region|$20,001-$30,000</v>
      </c>
      <c r="B1463" t="s">
        <v>18</v>
      </c>
      <c r="C1463" t="s">
        <v>19</v>
      </c>
      <c r="D1463" t="s">
        <v>20</v>
      </c>
      <c r="E1463" t="s">
        <v>21</v>
      </c>
      <c r="F1463">
        <v>2023</v>
      </c>
      <c r="G1463">
        <v>2023</v>
      </c>
      <c r="H1463">
        <v>5</v>
      </c>
      <c r="I1463" t="s">
        <v>46</v>
      </c>
      <c r="J1463">
        <v>99</v>
      </c>
      <c r="K1463" t="s">
        <v>23</v>
      </c>
      <c r="L1463">
        <v>2</v>
      </c>
      <c r="M1463" t="s">
        <v>24</v>
      </c>
      <c r="N1463">
        <v>7777</v>
      </c>
      <c r="O1463" t="s">
        <v>37</v>
      </c>
      <c r="P1463">
        <v>1635</v>
      </c>
      <c r="T1463" s="3">
        <f t="shared" si="45"/>
        <v>100</v>
      </c>
      <c r="U1463" s="3">
        <f>IF(AND(R1463&lt;&gt;"_U",N1463&lt;&gt;9999,N1463&lt;&gt;999,L1463&lt;&gt;"Median"),IFERROR(VLOOKUP(A1463,'Region Total'!A:P,16,0),"."),".")</f>
        <v>1635</v>
      </c>
    </row>
    <row r="1464" spans="1:21" x14ac:dyDescent="0.3">
      <c r="A1464" s="1" t="str">
        <f t="shared" si="44"/>
        <v>2023|Gisborne Region|$20,001-$30,000</v>
      </c>
      <c r="B1464" t="s">
        <v>18</v>
      </c>
      <c r="C1464" t="s">
        <v>19</v>
      </c>
      <c r="D1464" t="s">
        <v>20</v>
      </c>
      <c r="E1464" t="s">
        <v>21</v>
      </c>
      <c r="F1464">
        <v>2023</v>
      </c>
      <c r="G1464">
        <v>2023</v>
      </c>
      <c r="H1464">
        <v>5</v>
      </c>
      <c r="I1464" t="s">
        <v>46</v>
      </c>
      <c r="J1464">
        <v>99</v>
      </c>
      <c r="K1464" t="s">
        <v>23</v>
      </c>
      <c r="L1464">
        <v>2</v>
      </c>
      <c r="M1464" t="s">
        <v>24</v>
      </c>
      <c r="N1464">
        <v>3</v>
      </c>
      <c r="O1464" t="s">
        <v>25</v>
      </c>
      <c r="P1464">
        <v>144</v>
      </c>
      <c r="T1464" s="3">
        <f t="shared" si="45"/>
        <v>8.81</v>
      </c>
      <c r="U1464" s="3">
        <f>IF(AND(R1464&lt;&gt;"_U",N1464&lt;&gt;9999,N1464&lt;&gt;999,L1464&lt;&gt;"Median"),IFERROR(VLOOKUP(A1464,'Region Total'!A:P,16,0),"."),".")</f>
        <v>1635</v>
      </c>
    </row>
    <row r="1465" spans="1:21" x14ac:dyDescent="0.3">
      <c r="A1465" s="1" t="str">
        <f t="shared" si="44"/>
        <v>2023|Gisborne Region|$20,001-$30,000</v>
      </c>
      <c r="B1465" t="s">
        <v>18</v>
      </c>
      <c r="C1465" t="s">
        <v>19</v>
      </c>
      <c r="D1465" t="s">
        <v>20</v>
      </c>
      <c r="E1465" t="s">
        <v>21</v>
      </c>
      <c r="F1465">
        <v>2023</v>
      </c>
      <c r="G1465">
        <v>2023</v>
      </c>
      <c r="H1465">
        <v>5</v>
      </c>
      <c r="I1465" t="s">
        <v>46</v>
      </c>
      <c r="J1465">
        <v>99</v>
      </c>
      <c r="K1465" t="s">
        <v>23</v>
      </c>
      <c r="L1465">
        <v>2</v>
      </c>
      <c r="M1465" t="s">
        <v>24</v>
      </c>
      <c r="N1465">
        <v>1</v>
      </c>
      <c r="O1465" t="s">
        <v>33</v>
      </c>
      <c r="P1465">
        <v>819</v>
      </c>
      <c r="T1465" s="3">
        <f t="shared" si="45"/>
        <v>50.09</v>
      </c>
      <c r="U1465" s="3">
        <f>IF(AND(R1465&lt;&gt;"_U",N1465&lt;&gt;9999,N1465&lt;&gt;999,L1465&lt;&gt;"Median"),IFERROR(VLOOKUP(A1465,'Region Total'!A:P,16,0),"."),".")</f>
        <v>1635</v>
      </c>
    </row>
    <row r="1466" spans="1:21" x14ac:dyDescent="0.3">
      <c r="A1466" s="1" t="str">
        <f t="shared" si="44"/>
        <v>2023|Gisborne Region|$30,001-$50,000</v>
      </c>
      <c r="B1466" t="s">
        <v>18</v>
      </c>
      <c r="C1466" t="s">
        <v>19</v>
      </c>
      <c r="D1466" t="s">
        <v>20</v>
      </c>
      <c r="E1466" t="s">
        <v>21</v>
      </c>
      <c r="F1466">
        <v>2023</v>
      </c>
      <c r="G1466">
        <v>2023</v>
      </c>
      <c r="H1466">
        <v>5</v>
      </c>
      <c r="I1466" t="s">
        <v>46</v>
      </c>
      <c r="J1466">
        <v>99</v>
      </c>
      <c r="K1466" t="s">
        <v>23</v>
      </c>
      <c r="L1466">
        <v>3</v>
      </c>
      <c r="M1466" t="s">
        <v>45</v>
      </c>
      <c r="N1466">
        <v>3</v>
      </c>
      <c r="O1466" t="s">
        <v>25</v>
      </c>
      <c r="P1466">
        <v>231</v>
      </c>
      <c r="T1466" s="3">
        <f t="shared" si="45"/>
        <v>9.16</v>
      </c>
      <c r="U1466" s="3">
        <f>IF(AND(R1466&lt;&gt;"_U",N1466&lt;&gt;9999,N1466&lt;&gt;999,L1466&lt;&gt;"Median"),IFERROR(VLOOKUP(A1466,'Region Total'!A:P,16,0),"."),".")</f>
        <v>2523</v>
      </c>
    </row>
    <row r="1467" spans="1:21" x14ac:dyDescent="0.3">
      <c r="A1467" s="1" t="str">
        <f t="shared" si="44"/>
        <v>2023|Gisborne Region|$30,001-$50,000</v>
      </c>
      <c r="B1467" t="s">
        <v>18</v>
      </c>
      <c r="C1467" t="s">
        <v>19</v>
      </c>
      <c r="D1467" t="s">
        <v>20</v>
      </c>
      <c r="E1467" t="s">
        <v>21</v>
      </c>
      <c r="F1467">
        <v>2023</v>
      </c>
      <c r="G1467">
        <v>2023</v>
      </c>
      <c r="H1467">
        <v>5</v>
      </c>
      <c r="I1467" t="s">
        <v>46</v>
      </c>
      <c r="J1467">
        <v>99</v>
      </c>
      <c r="K1467" t="s">
        <v>23</v>
      </c>
      <c r="L1467">
        <v>3</v>
      </c>
      <c r="M1467" t="s">
        <v>45</v>
      </c>
      <c r="N1467">
        <v>7777</v>
      </c>
      <c r="O1467" t="s">
        <v>37</v>
      </c>
      <c r="P1467">
        <v>2523</v>
      </c>
      <c r="T1467" s="3">
        <f t="shared" si="45"/>
        <v>100</v>
      </c>
      <c r="U1467" s="3">
        <f>IF(AND(R1467&lt;&gt;"_U",N1467&lt;&gt;9999,N1467&lt;&gt;999,L1467&lt;&gt;"Median"),IFERROR(VLOOKUP(A1467,'Region Total'!A:P,16,0),"."),".")</f>
        <v>2523</v>
      </c>
    </row>
    <row r="1468" spans="1:21" x14ac:dyDescent="0.3">
      <c r="A1468" s="1" t="str">
        <f t="shared" si="44"/>
        <v>2023|Gisborne Region|$30,001-$50,000</v>
      </c>
      <c r="B1468" t="s">
        <v>18</v>
      </c>
      <c r="C1468" t="s">
        <v>19</v>
      </c>
      <c r="D1468" t="s">
        <v>20</v>
      </c>
      <c r="E1468" t="s">
        <v>21</v>
      </c>
      <c r="F1468">
        <v>2023</v>
      </c>
      <c r="G1468">
        <v>2023</v>
      </c>
      <c r="H1468">
        <v>5</v>
      </c>
      <c r="I1468" t="s">
        <v>46</v>
      </c>
      <c r="J1468">
        <v>99</v>
      </c>
      <c r="K1468" t="s">
        <v>23</v>
      </c>
      <c r="L1468">
        <v>3</v>
      </c>
      <c r="M1468" t="s">
        <v>45</v>
      </c>
      <c r="N1468">
        <v>999</v>
      </c>
      <c r="O1468" t="s">
        <v>42</v>
      </c>
      <c r="P1468">
        <v>0</v>
      </c>
      <c r="T1468" s="3" t="str">
        <f t="shared" si="45"/>
        <v>.</v>
      </c>
      <c r="U1468" s="3" t="str">
        <f>IF(AND(R1468&lt;&gt;"_U",N1468&lt;&gt;9999,N1468&lt;&gt;999,L1468&lt;&gt;"Median"),IFERROR(VLOOKUP(A1468,'Region Total'!A:P,16,0),"."),".")</f>
        <v>.</v>
      </c>
    </row>
    <row r="1469" spans="1:21" x14ac:dyDescent="0.3">
      <c r="A1469" s="1" t="str">
        <f t="shared" si="44"/>
        <v>2023|Gisborne Region|$30,001-$50,000</v>
      </c>
      <c r="B1469" t="s">
        <v>18</v>
      </c>
      <c r="C1469" t="s">
        <v>19</v>
      </c>
      <c r="D1469" t="s">
        <v>20</v>
      </c>
      <c r="E1469" t="s">
        <v>21</v>
      </c>
      <c r="F1469">
        <v>2023</v>
      </c>
      <c r="G1469">
        <v>2023</v>
      </c>
      <c r="H1469">
        <v>5</v>
      </c>
      <c r="I1469" t="s">
        <v>46</v>
      </c>
      <c r="J1469">
        <v>99</v>
      </c>
      <c r="K1469" t="s">
        <v>23</v>
      </c>
      <c r="L1469">
        <v>3</v>
      </c>
      <c r="M1469" t="s">
        <v>45</v>
      </c>
      <c r="N1469">
        <v>2</v>
      </c>
      <c r="O1469" t="s">
        <v>28</v>
      </c>
      <c r="P1469">
        <v>1035</v>
      </c>
      <c r="T1469" s="3">
        <f t="shared" si="45"/>
        <v>41.02</v>
      </c>
      <c r="U1469" s="3">
        <f>IF(AND(R1469&lt;&gt;"_U",N1469&lt;&gt;9999,N1469&lt;&gt;999,L1469&lt;&gt;"Median"),IFERROR(VLOOKUP(A1469,'Region Total'!A:P,16,0),"."),".")</f>
        <v>2523</v>
      </c>
    </row>
    <row r="1470" spans="1:21" x14ac:dyDescent="0.3">
      <c r="A1470" s="1" t="str">
        <f t="shared" si="44"/>
        <v>2023|Gisborne Region|$30,001-$50,000</v>
      </c>
      <c r="B1470" t="s">
        <v>18</v>
      </c>
      <c r="C1470" t="s">
        <v>19</v>
      </c>
      <c r="D1470" t="s">
        <v>20</v>
      </c>
      <c r="E1470" t="s">
        <v>21</v>
      </c>
      <c r="F1470">
        <v>2023</v>
      </c>
      <c r="G1470">
        <v>2023</v>
      </c>
      <c r="H1470">
        <v>5</v>
      </c>
      <c r="I1470" t="s">
        <v>46</v>
      </c>
      <c r="J1470">
        <v>99</v>
      </c>
      <c r="K1470" t="s">
        <v>23</v>
      </c>
      <c r="L1470">
        <v>3</v>
      </c>
      <c r="M1470" t="s">
        <v>45</v>
      </c>
      <c r="N1470">
        <v>9999</v>
      </c>
      <c r="O1470" t="s">
        <v>40</v>
      </c>
      <c r="P1470">
        <v>2523</v>
      </c>
      <c r="T1470" s="3" t="str">
        <f t="shared" si="45"/>
        <v>.</v>
      </c>
      <c r="U1470" s="3" t="str">
        <f>IF(AND(R1470&lt;&gt;"_U",N1470&lt;&gt;9999,N1470&lt;&gt;999,L1470&lt;&gt;"Median"),IFERROR(VLOOKUP(A1470,'Region Total'!A:P,16,0),"."),".")</f>
        <v>.</v>
      </c>
    </row>
    <row r="1471" spans="1:21" x14ac:dyDescent="0.3">
      <c r="A1471" s="1" t="str">
        <f t="shared" si="44"/>
        <v>2023|Gisborne Region|$30,001-$50,000</v>
      </c>
      <c r="B1471" t="s">
        <v>18</v>
      </c>
      <c r="C1471" t="s">
        <v>19</v>
      </c>
      <c r="D1471" t="s">
        <v>20</v>
      </c>
      <c r="E1471" t="s">
        <v>21</v>
      </c>
      <c r="F1471">
        <v>2023</v>
      </c>
      <c r="G1471">
        <v>2023</v>
      </c>
      <c r="H1471">
        <v>5</v>
      </c>
      <c r="I1471" t="s">
        <v>46</v>
      </c>
      <c r="J1471">
        <v>99</v>
      </c>
      <c r="K1471" t="s">
        <v>23</v>
      </c>
      <c r="L1471">
        <v>3</v>
      </c>
      <c r="M1471" t="s">
        <v>45</v>
      </c>
      <c r="N1471">
        <v>1</v>
      </c>
      <c r="O1471" t="s">
        <v>33</v>
      </c>
      <c r="P1471">
        <v>1254</v>
      </c>
      <c r="T1471" s="3">
        <f t="shared" si="45"/>
        <v>49.7</v>
      </c>
      <c r="U1471" s="3">
        <f>IF(AND(R1471&lt;&gt;"_U",N1471&lt;&gt;9999,N1471&lt;&gt;999,L1471&lt;&gt;"Median"),IFERROR(VLOOKUP(A1471,'Region Total'!A:P,16,0),"."),".")</f>
        <v>2523</v>
      </c>
    </row>
    <row r="1472" spans="1:21" x14ac:dyDescent="0.3">
      <c r="A1472" s="1" t="str">
        <f t="shared" si="44"/>
        <v>2023|Gisborne Region|$50,001-$70,000</v>
      </c>
      <c r="B1472" t="s">
        <v>18</v>
      </c>
      <c r="C1472" t="s">
        <v>19</v>
      </c>
      <c r="D1472" t="s">
        <v>20</v>
      </c>
      <c r="E1472" t="s">
        <v>21</v>
      </c>
      <c r="F1472">
        <v>2023</v>
      </c>
      <c r="G1472">
        <v>2023</v>
      </c>
      <c r="H1472">
        <v>5</v>
      </c>
      <c r="I1472" t="s">
        <v>46</v>
      </c>
      <c r="J1472">
        <v>99</v>
      </c>
      <c r="K1472" t="s">
        <v>23</v>
      </c>
      <c r="L1472">
        <v>4</v>
      </c>
      <c r="M1472" t="s">
        <v>36</v>
      </c>
      <c r="N1472">
        <v>9999</v>
      </c>
      <c r="O1472" t="s">
        <v>40</v>
      </c>
      <c r="P1472">
        <v>1959</v>
      </c>
      <c r="T1472" s="3" t="str">
        <f t="shared" si="45"/>
        <v>.</v>
      </c>
      <c r="U1472" s="3" t="str">
        <f>IF(AND(R1472&lt;&gt;"_U",N1472&lt;&gt;9999,N1472&lt;&gt;999,L1472&lt;&gt;"Median"),IFERROR(VLOOKUP(A1472,'Region Total'!A:P,16,0),"."),".")</f>
        <v>.</v>
      </c>
    </row>
    <row r="1473" spans="1:21" x14ac:dyDescent="0.3">
      <c r="A1473" s="1" t="str">
        <f t="shared" si="44"/>
        <v>2023|Gisborne Region|$50,001-$70,000</v>
      </c>
      <c r="B1473" t="s">
        <v>18</v>
      </c>
      <c r="C1473" t="s">
        <v>19</v>
      </c>
      <c r="D1473" t="s">
        <v>20</v>
      </c>
      <c r="E1473" t="s">
        <v>21</v>
      </c>
      <c r="F1473">
        <v>2023</v>
      </c>
      <c r="G1473">
        <v>2023</v>
      </c>
      <c r="H1473">
        <v>5</v>
      </c>
      <c r="I1473" t="s">
        <v>46</v>
      </c>
      <c r="J1473">
        <v>99</v>
      </c>
      <c r="K1473" t="s">
        <v>23</v>
      </c>
      <c r="L1473">
        <v>4</v>
      </c>
      <c r="M1473" t="s">
        <v>36</v>
      </c>
      <c r="N1473">
        <v>7777</v>
      </c>
      <c r="O1473" t="s">
        <v>37</v>
      </c>
      <c r="P1473">
        <v>1959</v>
      </c>
      <c r="T1473" s="3">
        <f t="shared" si="45"/>
        <v>100</v>
      </c>
      <c r="U1473" s="3">
        <f>IF(AND(R1473&lt;&gt;"_U",N1473&lt;&gt;9999,N1473&lt;&gt;999,L1473&lt;&gt;"Median"),IFERROR(VLOOKUP(A1473,'Region Total'!A:P,16,0),"."),".")</f>
        <v>1959</v>
      </c>
    </row>
    <row r="1474" spans="1:21" x14ac:dyDescent="0.3">
      <c r="A1474" s="1" t="str">
        <f t="shared" si="44"/>
        <v>2023|Gisborne Region|$50,001-$70,000</v>
      </c>
      <c r="B1474" t="s">
        <v>18</v>
      </c>
      <c r="C1474" t="s">
        <v>19</v>
      </c>
      <c r="D1474" t="s">
        <v>20</v>
      </c>
      <c r="E1474" t="s">
        <v>21</v>
      </c>
      <c r="F1474">
        <v>2023</v>
      </c>
      <c r="G1474">
        <v>2023</v>
      </c>
      <c r="H1474">
        <v>5</v>
      </c>
      <c r="I1474" t="s">
        <v>46</v>
      </c>
      <c r="J1474">
        <v>99</v>
      </c>
      <c r="K1474" t="s">
        <v>23</v>
      </c>
      <c r="L1474">
        <v>4</v>
      </c>
      <c r="M1474" t="s">
        <v>36</v>
      </c>
      <c r="N1474">
        <v>3</v>
      </c>
      <c r="O1474" t="s">
        <v>25</v>
      </c>
      <c r="P1474">
        <v>177</v>
      </c>
      <c r="T1474" s="3">
        <f t="shared" si="45"/>
        <v>9.0399999999999991</v>
      </c>
      <c r="U1474" s="3">
        <f>IF(AND(R1474&lt;&gt;"_U",N1474&lt;&gt;9999,N1474&lt;&gt;999,L1474&lt;&gt;"Median"),IFERROR(VLOOKUP(A1474,'Region Total'!A:P,16,0),"."),".")</f>
        <v>1959</v>
      </c>
    </row>
    <row r="1475" spans="1:21" x14ac:dyDescent="0.3">
      <c r="A1475" s="1" t="str">
        <f t="shared" ref="A1475:A1538" si="46">G1475&amp;"|"&amp;I1475&amp;"|"&amp;M1475</f>
        <v>2023|Gisborne Region|$50,001-$70,000</v>
      </c>
      <c r="B1475" t="s">
        <v>18</v>
      </c>
      <c r="C1475" t="s">
        <v>19</v>
      </c>
      <c r="D1475" t="s">
        <v>20</v>
      </c>
      <c r="E1475" t="s">
        <v>21</v>
      </c>
      <c r="F1475">
        <v>2023</v>
      </c>
      <c r="G1475">
        <v>2023</v>
      </c>
      <c r="H1475">
        <v>5</v>
      </c>
      <c r="I1475" t="s">
        <v>46</v>
      </c>
      <c r="J1475">
        <v>99</v>
      </c>
      <c r="K1475" t="s">
        <v>23</v>
      </c>
      <c r="L1475">
        <v>4</v>
      </c>
      <c r="M1475" t="s">
        <v>36</v>
      </c>
      <c r="N1475">
        <v>2</v>
      </c>
      <c r="O1475" t="s">
        <v>28</v>
      </c>
      <c r="P1475">
        <v>837</v>
      </c>
      <c r="T1475" s="3">
        <f t="shared" ref="T1475:T1538" si="47">IF(AND(R1475&lt;&gt;"_U",R1475&lt;&gt;"c",N1475&lt;&gt;999,N1475&lt;&gt;9999,L1475&lt;&gt;"Median"),IFERROR((ROUND(P1475/U1475*100,2)),"."),".")</f>
        <v>42.73</v>
      </c>
      <c r="U1475" s="3">
        <f>IF(AND(R1475&lt;&gt;"_U",N1475&lt;&gt;9999,N1475&lt;&gt;999,L1475&lt;&gt;"Median"),IFERROR(VLOOKUP(A1475,'Region Total'!A:P,16,0),"."),".")</f>
        <v>1959</v>
      </c>
    </row>
    <row r="1476" spans="1:21" x14ac:dyDescent="0.3">
      <c r="A1476" s="1" t="str">
        <f t="shared" si="46"/>
        <v>2023|Gisborne Region|$50,001-$70,000</v>
      </c>
      <c r="B1476" t="s">
        <v>18</v>
      </c>
      <c r="C1476" t="s">
        <v>19</v>
      </c>
      <c r="D1476" t="s">
        <v>20</v>
      </c>
      <c r="E1476" t="s">
        <v>21</v>
      </c>
      <c r="F1476">
        <v>2023</v>
      </c>
      <c r="G1476">
        <v>2023</v>
      </c>
      <c r="H1476">
        <v>5</v>
      </c>
      <c r="I1476" t="s">
        <v>46</v>
      </c>
      <c r="J1476">
        <v>99</v>
      </c>
      <c r="K1476" t="s">
        <v>23</v>
      </c>
      <c r="L1476">
        <v>4</v>
      </c>
      <c r="M1476" t="s">
        <v>36</v>
      </c>
      <c r="N1476">
        <v>999</v>
      </c>
      <c r="O1476" t="s">
        <v>42</v>
      </c>
      <c r="P1476">
        <v>0</v>
      </c>
      <c r="T1476" s="3" t="str">
        <f t="shared" si="47"/>
        <v>.</v>
      </c>
      <c r="U1476" s="3" t="str">
        <f>IF(AND(R1476&lt;&gt;"_U",N1476&lt;&gt;9999,N1476&lt;&gt;999,L1476&lt;&gt;"Median"),IFERROR(VLOOKUP(A1476,'Region Total'!A:P,16,0),"."),".")</f>
        <v>.</v>
      </c>
    </row>
    <row r="1477" spans="1:21" x14ac:dyDescent="0.3">
      <c r="A1477" s="1" t="str">
        <f t="shared" si="46"/>
        <v>2023|Gisborne Region|$50,001-$70,000</v>
      </c>
      <c r="B1477" t="s">
        <v>18</v>
      </c>
      <c r="C1477" t="s">
        <v>19</v>
      </c>
      <c r="D1477" t="s">
        <v>20</v>
      </c>
      <c r="E1477" t="s">
        <v>21</v>
      </c>
      <c r="F1477">
        <v>2023</v>
      </c>
      <c r="G1477">
        <v>2023</v>
      </c>
      <c r="H1477">
        <v>5</v>
      </c>
      <c r="I1477" t="s">
        <v>46</v>
      </c>
      <c r="J1477">
        <v>99</v>
      </c>
      <c r="K1477" t="s">
        <v>23</v>
      </c>
      <c r="L1477">
        <v>4</v>
      </c>
      <c r="M1477" t="s">
        <v>36</v>
      </c>
      <c r="N1477">
        <v>1</v>
      </c>
      <c r="O1477" t="s">
        <v>33</v>
      </c>
      <c r="P1477">
        <v>942</v>
      </c>
      <c r="T1477" s="3">
        <f t="shared" si="47"/>
        <v>48.09</v>
      </c>
      <c r="U1477" s="3">
        <f>IF(AND(R1477&lt;&gt;"_U",N1477&lt;&gt;9999,N1477&lt;&gt;999,L1477&lt;&gt;"Median"),IFERROR(VLOOKUP(A1477,'Region Total'!A:P,16,0),"."),".")</f>
        <v>1959</v>
      </c>
    </row>
    <row r="1478" spans="1:21" x14ac:dyDescent="0.3">
      <c r="A1478" s="1" t="str">
        <f t="shared" si="46"/>
        <v>2023|Gisborne Region|$70,001-$100,000</v>
      </c>
      <c r="B1478" t="s">
        <v>18</v>
      </c>
      <c r="C1478" t="s">
        <v>19</v>
      </c>
      <c r="D1478" t="s">
        <v>20</v>
      </c>
      <c r="E1478" t="s">
        <v>21</v>
      </c>
      <c r="F1478">
        <v>2023</v>
      </c>
      <c r="G1478">
        <v>2023</v>
      </c>
      <c r="H1478">
        <v>5</v>
      </c>
      <c r="I1478" t="s">
        <v>46</v>
      </c>
      <c r="J1478">
        <v>99</v>
      </c>
      <c r="K1478" t="s">
        <v>23</v>
      </c>
      <c r="L1478">
        <v>5</v>
      </c>
      <c r="M1478" t="s">
        <v>58</v>
      </c>
      <c r="N1478">
        <v>7777</v>
      </c>
      <c r="O1478" t="s">
        <v>37</v>
      </c>
      <c r="P1478">
        <v>2649</v>
      </c>
      <c r="T1478" s="3">
        <f t="shared" si="47"/>
        <v>100</v>
      </c>
      <c r="U1478" s="3">
        <f>IF(AND(R1478&lt;&gt;"_U",N1478&lt;&gt;9999,N1478&lt;&gt;999,L1478&lt;&gt;"Median"),IFERROR(VLOOKUP(A1478,'Region Total'!A:P,16,0),"."),".")</f>
        <v>2649</v>
      </c>
    </row>
    <row r="1479" spans="1:21" x14ac:dyDescent="0.3">
      <c r="A1479" s="1" t="str">
        <f t="shared" si="46"/>
        <v>2023|Gisborne Region|$70,001-$100,000</v>
      </c>
      <c r="B1479" t="s">
        <v>18</v>
      </c>
      <c r="C1479" t="s">
        <v>19</v>
      </c>
      <c r="D1479" t="s">
        <v>20</v>
      </c>
      <c r="E1479" t="s">
        <v>21</v>
      </c>
      <c r="F1479">
        <v>2023</v>
      </c>
      <c r="G1479">
        <v>2023</v>
      </c>
      <c r="H1479">
        <v>5</v>
      </c>
      <c r="I1479" t="s">
        <v>46</v>
      </c>
      <c r="J1479">
        <v>99</v>
      </c>
      <c r="K1479" t="s">
        <v>23</v>
      </c>
      <c r="L1479">
        <v>5</v>
      </c>
      <c r="M1479" t="s">
        <v>58</v>
      </c>
      <c r="N1479">
        <v>3</v>
      </c>
      <c r="O1479" t="s">
        <v>25</v>
      </c>
      <c r="P1479">
        <v>228</v>
      </c>
      <c r="T1479" s="3">
        <f t="shared" si="47"/>
        <v>8.61</v>
      </c>
      <c r="U1479" s="3">
        <f>IF(AND(R1479&lt;&gt;"_U",N1479&lt;&gt;9999,N1479&lt;&gt;999,L1479&lt;&gt;"Median"),IFERROR(VLOOKUP(A1479,'Region Total'!A:P,16,0),"."),".")</f>
        <v>2649</v>
      </c>
    </row>
    <row r="1480" spans="1:21" x14ac:dyDescent="0.3">
      <c r="A1480" s="1" t="str">
        <f t="shared" si="46"/>
        <v>2023|Gisborne Region|$70,001-$100,000</v>
      </c>
      <c r="B1480" t="s">
        <v>18</v>
      </c>
      <c r="C1480" t="s">
        <v>19</v>
      </c>
      <c r="D1480" t="s">
        <v>20</v>
      </c>
      <c r="E1480" t="s">
        <v>21</v>
      </c>
      <c r="F1480">
        <v>2023</v>
      </c>
      <c r="G1480">
        <v>2023</v>
      </c>
      <c r="H1480">
        <v>5</v>
      </c>
      <c r="I1480" t="s">
        <v>46</v>
      </c>
      <c r="J1480">
        <v>99</v>
      </c>
      <c r="K1480" t="s">
        <v>23</v>
      </c>
      <c r="L1480">
        <v>5</v>
      </c>
      <c r="M1480" t="s">
        <v>58</v>
      </c>
      <c r="N1480">
        <v>2</v>
      </c>
      <c r="O1480" t="s">
        <v>28</v>
      </c>
      <c r="P1480">
        <v>1020</v>
      </c>
      <c r="T1480" s="3">
        <f t="shared" si="47"/>
        <v>38.51</v>
      </c>
      <c r="U1480" s="3">
        <f>IF(AND(R1480&lt;&gt;"_U",N1480&lt;&gt;9999,N1480&lt;&gt;999,L1480&lt;&gt;"Median"),IFERROR(VLOOKUP(A1480,'Region Total'!A:P,16,0),"."),".")</f>
        <v>2649</v>
      </c>
    </row>
    <row r="1481" spans="1:21" x14ac:dyDescent="0.3">
      <c r="A1481" s="1" t="str">
        <f t="shared" si="46"/>
        <v>2023|Gisborne Region|$70,001-$100,000</v>
      </c>
      <c r="B1481" t="s">
        <v>18</v>
      </c>
      <c r="C1481" t="s">
        <v>19</v>
      </c>
      <c r="D1481" t="s">
        <v>20</v>
      </c>
      <c r="E1481" t="s">
        <v>21</v>
      </c>
      <c r="F1481">
        <v>2023</v>
      </c>
      <c r="G1481">
        <v>2023</v>
      </c>
      <c r="H1481">
        <v>5</v>
      </c>
      <c r="I1481" t="s">
        <v>46</v>
      </c>
      <c r="J1481">
        <v>99</v>
      </c>
      <c r="K1481" t="s">
        <v>23</v>
      </c>
      <c r="L1481">
        <v>5</v>
      </c>
      <c r="M1481" t="s">
        <v>58</v>
      </c>
      <c r="N1481">
        <v>1</v>
      </c>
      <c r="O1481" t="s">
        <v>33</v>
      </c>
      <c r="P1481">
        <v>1401</v>
      </c>
      <c r="T1481" s="3">
        <f t="shared" si="47"/>
        <v>52.89</v>
      </c>
      <c r="U1481" s="3">
        <f>IF(AND(R1481&lt;&gt;"_U",N1481&lt;&gt;9999,N1481&lt;&gt;999,L1481&lt;&gt;"Median"),IFERROR(VLOOKUP(A1481,'Region Total'!A:P,16,0),"."),".")</f>
        <v>2649</v>
      </c>
    </row>
    <row r="1482" spans="1:21" x14ac:dyDescent="0.3">
      <c r="A1482" s="1" t="str">
        <f t="shared" si="46"/>
        <v>2023|Gisborne Region|$70,001-$100,000</v>
      </c>
      <c r="B1482" t="s">
        <v>18</v>
      </c>
      <c r="C1482" t="s">
        <v>19</v>
      </c>
      <c r="D1482" t="s">
        <v>20</v>
      </c>
      <c r="E1482" t="s">
        <v>21</v>
      </c>
      <c r="F1482">
        <v>2023</v>
      </c>
      <c r="G1482">
        <v>2023</v>
      </c>
      <c r="H1482">
        <v>5</v>
      </c>
      <c r="I1482" t="s">
        <v>46</v>
      </c>
      <c r="J1482">
        <v>99</v>
      </c>
      <c r="K1482" t="s">
        <v>23</v>
      </c>
      <c r="L1482">
        <v>5</v>
      </c>
      <c r="M1482" t="s">
        <v>58</v>
      </c>
      <c r="N1482">
        <v>999</v>
      </c>
      <c r="O1482" t="s">
        <v>42</v>
      </c>
      <c r="P1482">
        <v>0</v>
      </c>
      <c r="T1482" s="3" t="str">
        <f t="shared" si="47"/>
        <v>.</v>
      </c>
      <c r="U1482" s="3" t="str">
        <f>IF(AND(R1482&lt;&gt;"_U",N1482&lt;&gt;9999,N1482&lt;&gt;999,L1482&lt;&gt;"Median"),IFERROR(VLOOKUP(A1482,'Region Total'!A:P,16,0),"."),".")</f>
        <v>.</v>
      </c>
    </row>
    <row r="1483" spans="1:21" x14ac:dyDescent="0.3">
      <c r="A1483" s="1" t="str">
        <f t="shared" si="46"/>
        <v>2023|Gisborne Region|$70,001-$100,000</v>
      </c>
      <c r="B1483" t="s">
        <v>18</v>
      </c>
      <c r="C1483" t="s">
        <v>19</v>
      </c>
      <c r="D1483" t="s">
        <v>20</v>
      </c>
      <c r="E1483" t="s">
        <v>21</v>
      </c>
      <c r="F1483">
        <v>2023</v>
      </c>
      <c r="G1483">
        <v>2023</v>
      </c>
      <c r="H1483">
        <v>5</v>
      </c>
      <c r="I1483" t="s">
        <v>46</v>
      </c>
      <c r="J1483">
        <v>99</v>
      </c>
      <c r="K1483" t="s">
        <v>23</v>
      </c>
      <c r="L1483">
        <v>5</v>
      </c>
      <c r="M1483" t="s">
        <v>58</v>
      </c>
      <c r="N1483">
        <v>9999</v>
      </c>
      <c r="O1483" t="s">
        <v>40</v>
      </c>
      <c r="P1483">
        <v>2649</v>
      </c>
      <c r="T1483" s="3" t="str">
        <f t="shared" si="47"/>
        <v>.</v>
      </c>
      <c r="U1483" s="3" t="str">
        <f>IF(AND(R1483&lt;&gt;"_U",N1483&lt;&gt;9999,N1483&lt;&gt;999,L1483&lt;&gt;"Median"),IFERROR(VLOOKUP(A1483,'Region Total'!A:P,16,0),"."),".")</f>
        <v>.</v>
      </c>
    </row>
    <row r="1484" spans="1:21" x14ac:dyDescent="0.3">
      <c r="A1484" s="1" t="str">
        <f t="shared" si="46"/>
        <v>2023|Gisborne Region|$100,001-$150,000</v>
      </c>
      <c r="B1484" t="s">
        <v>18</v>
      </c>
      <c r="C1484" t="s">
        <v>19</v>
      </c>
      <c r="D1484" t="s">
        <v>20</v>
      </c>
      <c r="E1484" t="s">
        <v>21</v>
      </c>
      <c r="F1484">
        <v>2023</v>
      </c>
      <c r="G1484">
        <v>2023</v>
      </c>
      <c r="H1484">
        <v>5</v>
      </c>
      <c r="I1484" t="s">
        <v>46</v>
      </c>
      <c r="J1484">
        <v>99</v>
      </c>
      <c r="K1484" t="s">
        <v>23</v>
      </c>
      <c r="L1484">
        <v>6</v>
      </c>
      <c r="M1484" t="s">
        <v>59</v>
      </c>
      <c r="N1484">
        <v>2</v>
      </c>
      <c r="O1484" t="s">
        <v>28</v>
      </c>
      <c r="P1484">
        <v>1071</v>
      </c>
      <c r="T1484" s="3">
        <f t="shared" si="47"/>
        <v>32.96</v>
      </c>
      <c r="U1484" s="3">
        <f>IF(AND(R1484&lt;&gt;"_U",N1484&lt;&gt;9999,N1484&lt;&gt;999,L1484&lt;&gt;"Median"),IFERROR(VLOOKUP(A1484,'Region Total'!A:P,16,0),"."),".")</f>
        <v>3249</v>
      </c>
    </row>
    <row r="1485" spans="1:21" x14ac:dyDescent="0.3">
      <c r="A1485" s="1" t="str">
        <f t="shared" si="46"/>
        <v>2023|Gisborne Region|$100,001-$150,000</v>
      </c>
      <c r="B1485" t="s">
        <v>18</v>
      </c>
      <c r="C1485" t="s">
        <v>19</v>
      </c>
      <c r="D1485" t="s">
        <v>20</v>
      </c>
      <c r="E1485" t="s">
        <v>21</v>
      </c>
      <c r="F1485">
        <v>2023</v>
      </c>
      <c r="G1485">
        <v>2023</v>
      </c>
      <c r="H1485">
        <v>5</v>
      </c>
      <c r="I1485" t="s">
        <v>46</v>
      </c>
      <c r="J1485">
        <v>99</v>
      </c>
      <c r="K1485" t="s">
        <v>23</v>
      </c>
      <c r="L1485">
        <v>6</v>
      </c>
      <c r="M1485" t="s">
        <v>59</v>
      </c>
      <c r="N1485">
        <v>999</v>
      </c>
      <c r="O1485" t="s">
        <v>42</v>
      </c>
      <c r="P1485">
        <v>0</v>
      </c>
      <c r="T1485" s="3" t="str">
        <f t="shared" si="47"/>
        <v>.</v>
      </c>
      <c r="U1485" s="3" t="str">
        <f>IF(AND(R1485&lt;&gt;"_U",N1485&lt;&gt;9999,N1485&lt;&gt;999,L1485&lt;&gt;"Median"),IFERROR(VLOOKUP(A1485,'Region Total'!A:P,16,0),"."),".")</f>
        <v>.</v>
      </c>
    </row>
    <row r="1486" spans="1:21" x14ac:dyDescent="0.3">
      <c r="A1486" s="1" t="str">
        <f t="shared" si="46"/>
        <v>2023|Gisborne Region|$100,001-$150,000</v>
      </c>
      <c r="B1486" t="s">
        <v>18</v>
      </c>
      <c r="C1486" t="s">
        <v>19</v>
      </c>
      <c r="D1486" t="s">
        <v>20</v>
      </c>
      <c r="E1486" t="s">
        <v>21</v>
      </c>
      <c r="F1486">
        <v>2023</v>
      </c>
      <c r="G1486">
        <v>2023</v>
      </c>
      <c r="H1486">
        <v>5</v>
      </c>
      <c r="I1486" t="s">
        <v>46</v>
      </c>
      <c r="J1486">
        <v>99</v>
      </c>
      <c r="K1486" t="s">
        <v>23</v>
      </c>
      <c r="L1486">
        <v>6</v>
      </c>
      <c r="M1486" t="s">
        <v>59</v>
      </c>
      <c r="N1486">
        <v>9999</v>
      </c>
      <c r="O1486" t="s">
        <v>40</v>
      </c>
      <c r="P1486">
        <v>3249</v>
      </c>
      <c r="T1486" s="3" t="str">
        <f t="shared" si="47"/>
        <v>.</v>
      </c>
      <c r="U1486" s="3" t="str">
        <f>IF(AND(R1486&lt;&gt;"_U",N1486&lt;&gt;9999,N1486&lt;&gt;999,L1486&lt;&gt;"Median"),IFERROR(VLOOKUP(A1486,'Region Total'!A:P,16,0),"."),".")</f>
        <v>.</v>
      </c>
    </row>
    <row r="1487" spans="1:21" x14ac:dyDescent="0.3">
      <c r="A1487" s="1" t="str">
        <f t="shared" si="46"/>
        <v>2023|Gisborne Region|$100,001-$150,000</v>
      </c>
      <c r="B1487" t="s">
        <v>18</v>
      </c>
      <c r="C1487" t="s">
        <v>19</v>
      </c>
      <c r="D1487" t="s">
        <v>20</v>
      </c>
      <c r="E1487" t="s">
        <v>21</v>
      </c>
      <c r="F1487">
        <v>2023</v>
      </c>
      <c r="G1487">
        <v>2023</v>
      </c>
      <c r="H1487">
        <v>5</v>
      </c>
      <c r="I1487" t="s">
        <v>46</v>
      </c>
      <c r="J1487">
        <v>99</v>
      </c>
      <c r="K1487" t="s">
        <v>23</v>
      </c>
      <c r="L1487">
        <v>6</v>
      </c>
      <c r="M1487" t="s">
        <v>59</v>
      </c>
      <c r="N1487">
        <v>3</v>
      </c>
      <c r="O1487" t="s">
        <v>25</v>
      </c>
      <c r="P1487">
        <v>282</v>
      </c>
      <c r="T1487" s="3">
        <f t="shared" si="47"/>
        <v>8.68</v>
      </c>
      <c r="U1487" s="3">
        <f>IF(AND(R1487&lt;&gt;"_U",N1487&lt;&gt;9999,N1487&lt;&gt;999,L1487&lt;&gt;"Median"),IFERROR(VLOOKUP(A1487,'Region Total'!A:P,16,0),"."),".")</f>
        <v>3249</v>
      </c>
    </row>
    <row r="1488" spans="1:21" x14ac:dyDescent="0.3">
      <c r="A1488" s="1" t="str">
        <f t="shared" si="46"/>
        <v>2023|Gisborne Region|$100,001-$150,000</v>
      </c>
      <c r="B1488" t="s">
        <v>18</v>
      </c>
      <c r="C1488" t="s">
        <v>19</v>
      </c>
      <c r="D1488" t="s">
        <v>20</v>
      </c>
      <c r="E1488" t="s">
        <v>21</v>
      </c>
      <c r="F1488">
        <v>2023</v>
      </c>
      <c r="G1488">
        <v>2023</v>
      </c>
      <c r="H1488">
        <v>5</v>
      </c>
      <c r="I1488" t="s">
        <v>46</v>
      </c>
      <c r="J1488">
        <v>99</v>
      </c>
      <c r="K1488" t="s">
        <v>23</v>
      </c>
      <c r="L1488">
        <v>6</v>
      </c>
      <c r="M1488" t="s">
        <v>59</v>
      </c>
      <c r="N1488">
        <v>1</v>
      </c>
      <c r="O1488" t="s">
        <v>33</v>
      </c>
      <c r="P1488">
        <v>1896</v>
      </c>
      <c r="T1488" s="3">
        <f t="shared" si="47"/>
        <v>58.36</v>
      </c>
      <c r="U1488" s="3">
        <f>IF(AND(R1488&lt;&gt;"_U",N1488&lt;&gt;9999,N1488&lt;&gt;999,L1488&lt;&gt;"Median"),IFERROR(VLOOKUP(A1488,'Region Total'!A:P,16,0),"."),".")</f>
        <v>3249</v>
      </c>
    </row>
    <row r="1489" spans="1:21" x14ac:dyDescent="0.3">
      <c r="A1489" s="1" t="str">
        <f t="shared" si="46"/>
        <v>2023|Gisborne Region|$100,001-$150,000</v>
      </c>
      <c r="B1489" t="s">
        <v>18</v>
      </c>
      <c r="C1489" t="s">
        <v>19</v>
      </c>
      <c r="D1489" t="s">
        <v>20</v>
      </c>
      <c r="E1489" t="s">
        <v>21</v>
      </c>
      <c r="F1489">
        <v>2023</v>
      </c>
      <c r="G1489">
        <v>2023</v>
      </c>
      <c r="H1489">
        <v>5</v>
      </c>
      <c r="I1489" t="s">
        <v>46</v>
      </c>
      <c r="J1489">
        <v>99</v>
      </c>
      <c r="K1489" t="s">
        <v>23</v>
      </c>
      <c r="L1489">
        <v>6</v>
      </c>
      <c r="M1489" t="s">
        <v>59</v>
      </c>
      <c r="N1489">
        <v>7777</v>
      </c>
      <c r="O1489" t="s">
        <v>37</v>
      </c>
      <c r="P1489">
        <v>3249</v>
      </c>
      <c r="T1489" s="3">
        <f t="shared" si="47"/>
        <v>100</v>
      </c>
      <c r="U1489" s="3">
        <f>IF(AND(R1489&lt;&gt;"_U",N1489&lt;&gt;9999,N1489&lt;&gt;999,L1489&lt;&gt;"Median"),IFERROR(VLOOKUP(A1489,'Region Total'!A:P,16,0),"."),".")</f>
        <v>3249</v>
      </c>
    </row>
    <row r="1490" spans="1:21" x14ac:dyDescent="0.3">
      <c r="A1490" s="1" t="str">
        <f t="shared" si="46"/>
        <v>2023|Gisborne Region|$150,001-$200,000</v>
      </c>
      <c r="B1490" t="s">
        <v>18</v>
      </c>
      <c r="C1490" t="s">
        <v>19</v>
      </c>
      <c r="D1490" t="s">
        <v>20</v>
      </c>
      <c r="E1490" t="s">
        <v>21</v>
      </c>
      <c r="F1490">
        <v>2023</v>
      </c>
      <c r="G1490">
        <v>2023</v>
      </c>
      <c r="H1490">
        <v>5</v>
      </c>
      <c r="I1490" t="s">
        <v>46</v>
      </c>
      <c r="J1490">
        <v>99</v>
      </c>
      <c r="K1490" t="s">
        <v>23</v>
      </c>
      <c r="L1490">
        <v>7</v>
      </c>
      <c r="M1490" t="s">
        <v>43</v>
      </c>
      <c r="N1490">
        <v>7777</v>
      </c>
      <c r="O1490" t="s">
        <v>37</v>
      </c>
      <c r="P1490">
        <v>1740</v>
      </c>
      <c r="T1490" s="3">
        <f t="shared" si="47"/>
        <v>100</v>
      </c>
      <c r="U1490" s="3">
        <f>IF(AND(R1490&lt;&gt;"_U",N1490&lt;&gt;9999,N1490&lt;&gt;999,L1490&lt;&gt;"Median"),IFERROR(VLOOKUP(A1490,'Region Total'!A:P,16,0),"."),".")</f>
        <v>1740</v>
      </c>
    </row>
    <row r="1491" spans="1:21" x14ac:dyDescent="0.3">
      <c r="A1491" s="1" t="str">
        <f t="shared" si="46"/>
        <v>2023|Gisborne Region|$150,001-$200,000</v>
      </c>
      <c r="B1491" t="s">
        <v>18</v>
      </c>
      <c r="C1491" t="s">
        <v>19</v>
      </c>
      <c r="D1491" t="s">
        <v>20</v>
      </c>
      <c r="E1491" t="s">
        <v>21</v>
      </c>
      <c r="F1491">
        <v>2023</v>
      </c>
      <c r="G1491">
        <v>2023</v>
      </c>
      <c r="H1491">
        <v>5</v>
      </c>
      <c r="I1491" t="s">
        <v>46</v>
      </c>
      <c r="J1491">
        <v>99</v>
      </c>
      <c r="K1491" t="s">
        <v>23</v>
      </c>
      <c r="L1491">
        <v>7</v>
      </c>
      <c r="M1491" t="s">
        <v>43</v>
      </c>
      <c r="N1491">
        <v>2</v>
      </c>
      <c r="O1491" t="s">
        <v>28</v>
      </c>
      <c r="P1491">
        <v>396</v>
      </c>
      <c r="T1491" s="3">
        <f t="shared" si="47"/>
        <v>22.76</v>
      </c>
      <c r="U1491" s="3">
        <f>IF(AND(R1491&lt;&gt;"_U",N1491&lt;&gt;9999,N1491&lt;&gt;999,L1491&lt;&gt;"Median"),IFERROR(VLOOKUP(A1491,'Region Total'!A:P,16,0),"."),".")</f>
        <v>1740</v>
      </c>
    </row>
    <row r="1492" spans="1:21" x14ac:dyDescent="0.3">
      <c r="A1492" s="1" t="str">
        <f t="shared" si="46"/>
        <v>2023|Gisborne Region|$150,001-$200,000</v>
      </c>
      <c r="B1492" t="s">
        <v>18</v>
      </c>
      <c r="C1492" t="s">
        <v>19</v>
      </c>
      <c r="D1492" t="s">
        <v>20</v>
      </c>
      <c r="E1492" t="s">
        <v>21</v>
      </c>
      <c r="F1492">
        <v>2023</v>
      </c>
      <c r="G1492">
        <v>2023</v>
      </c>
      <c r="H1492">
        <v>5</v>
      </c>
      <c r="I1492" t="s">
        <v>46</v>
      </c>
      <c r="J1492">
        <v>99</v>
      </c>
      <c r="K1492" t="s">
        <v>23</v>
      </c>
      <c r="L1492">
        <v>7</v>
      </c>
      <c r="M1492" t="s">
        <v>43</v>
      </c>
      <c r="N1492">
        <v>3</v>
      </c>
      <c r="O1492" t="s">
        <v>25</v>
      </c>
      <c r="P1492">
        <v>192</v>
      </c>
      <c r="T1492" s="3">
        <f t="shared" si="47"/>
        <v>11.03</v>
      </c>
      <c r="U1492" s="3">
        <f>IF(AND(R1492&lt;&gt;"_U",N1492&lt;&gt;9999,N1492&lt;&gt;999,L1492&lt;&gt;"Median"),IFERROR(VLOOKUP(A1492,'Region Total'!A:P,16,0),"."),".")</f>
        <v>1740</v>
      </c>
    </row>
    <row r="1493" spans="1:21" x14ac:dyDescent="0.3">
      <c r="A1493" s="1" t="str">
        <f t="shared" si="46"/>
        <v>2023|Gisborne Region|$150,001-$200,000</v>
      </c>
      <c r="B1493" t="s">
        <v>18</v>
      </c>
      <c r="C1493" t="s">
        <v>19</v>
      </c>
      <c r="D1493" t="s">
        <v>20</v>
      </c>
      <c r="E1493" t="s">
        <v>21</v>
      </c>
      <c r="F1493">
        <v>2023</v>
      </c>
      <c r="G1493">
        <v>2023</v>
      </c>
      <c r="H1493">
        <v>5</v>
      </c>
      <c r="I1493" t="s">
        <v>46</v>
      </c>
      <c r="J1493">
        <v>99</v>
      </c>
      <c r="K1493" t="s">
        <v>23</v>
      </c>
      <c r="L1493">
        <v>7</v>
      </c>
      <c r="M1493" t="s">
        <v>43</v>
      </c>
      <c r="N1493">
        <v>1</v>
      </c>
      <c r="O1493" t="s">
        <v>33</v>
      </c>
      <c r="P1493">
        <v>1152</v>
      </c>
      <c r="T1493" s="3">
        <f t="shared" si="47"/>
        <v>66.209999999999994</v>
      </c>
      <c r="U1493" s="3">
        <f>IF(AND(R1493&lt;&gt;"_U",N1493&lt;&gt;9999,N1493&lt;&gt;999,L1493&lt;&gt;"Median"),IFERROR(VLOOKUP(A1493,'Region Total'!A:P,16,0),"."),".")</f>
        <v>1740</v>
      </c>
    </row>
    <row r="1494" spans="1:21" x14ac:dyDescent="0.3">
      <c r="A1494" s="1" t="str">
        <f t="shared" si="46"/>
        <v>2023|Gisborne Region|$150,001-$200,000</v>
      </c>
      <c r="B1494" t="s">
        <v>18</v>
      </c>
      <c r="C1494" t="s">
        <v>19</v>
      </c>
      <c r="D1494" t="s">
        <v>20</v>
      </c>
      <c r="E1494" t="s">
        <v>21</v>
      </c>
      <c r="F1494">
        <v>2023</v>
      </c>
      <c r="G1494">
        <v>2023</v>
      </c>
      <c r="H1494">
        <v>5</v>
      </c>
      <c r="I1494" t="s">
        <v>46</v>
      </c>
      <c r="J1494">
        <v>99</v>
      </c>
      <c r="K1494" t="s">
        <v>23</v>
      </c>
      <c r="L1494">
        <v>7</v>
      </c>
      <c r="M1494" t="s">
        <v>43</v>
      </c>
      <c r="N1494">
        <v>999</v>
      </c>
      <c r="O1494" t="s">
        <v>42</v>
      </c>
      <c r="P1494">
        <v>0</v>
      </c>
      <c r="T1494" s="3" t="str">
        <f t="shared" si="47"/>
        <v>.</v>
      </c>
      <c r="U1494" s="3" t="str">
        <f>IF(AND(R1494&lt;&gt;"_U",N1494&lt;&gt;9999,N1494&lt;&gt;999,L1494&lt;&gt;"Median"),IFERROR(VLOOKUP(A1494,'Region Total'!A:P,16,0),"."),".")</f>
        <v>.</v>
      </c>
    </row>
    <row r="1495" spans="1:21" x14ac:dyDescent="0.3">
      <c r="A1495" s="1" t="str">
        <f t="shared" si="46"/>
        <v>2023|Gisborne Region|$150,001-$200,000</v>
      </c>
      <c r="B1495" t="s">
        <v>18</v>
      </c>
      <c r="C1495" t="s">
        <v>19</v>
      </c>
      <c r="D1495" t="s">
        <v>20</v>
      </c>
      <c r="E1495" t="s">
        <v>21</v>
      </c>
      <c r="F1495">
        <v>2023</v>
      </c>
      <c r="G1495">
        <v>2023</v>
      </c>
      <c r="H1495">
        <v>5</v>
      </c>
      <c r="I1495" t="s">
        <v>46</v>
      </c>
      <c r="J1495">
        <v>99</v>
      </c>
      <c r="K1495" t="s">
        <v>23</v>
      </c>
      <c r="L1495">
        <v>7</v>
      </c>
      <c r="M1495" t="s">
        <v>43</v>
      </c>
      <c r="N1495">
        <v>9999</v>
      </c>
      <c r="O1495" t="s">
        <v>40</v>
      </c>
      <c r="P1495">
        <v>1740</v>
      </c>
      <c r="T1495" s="3" t="str">
        <f t="shared" si="47"/>
        <v>.</v>
      </c>
      <c r="U1495" s="3" t="str">
        <f>IF(AND(R1495&lt;&gt;"_U",N1495&lt;&gt;9999,N1495&lt;&gt;999,L1495&lt;&gt;"Median"),IFERROR(VLOOKUP(A1495,'Region Total'!A:P,16,0),"."),".")</f>
        <v>.</v>
      </c>
    </row>
    <row r="1496" spans="1:21" x14ac:dyDescent="0.3">
      <c r="A1496" s="1" t="str">
        <f t="shared" si="46"/>
        <v>2023|Gisborne Region|$200,001 or more</v>
      </c>
      <c r="B1496" t="s">
        <v>18</v>
      </c>
      <c r="C1496" t="s">
        <v>19</v>
      </c>
      <c r="D1496" t="s">
        <v>20</v>
      </c>
      <c r="E1496" t="s">
        <v>21</v>
      </c>
      <c r="F1496">
        <v>2023</v>
      </c>
      <c r="G1496">
        <v>2023</v>
      </c>
      <c r="H1496">
        <v>5</v>
      </c>
      <c r="I1496" t="s">
        <v>46</v>
      </c>
      <c r="J1496">
        <v>99</v>
      </c>
      <c r="K1496" t="s">
        <v>23</v>
      </c>
      <c r="L1496">
        <v>8</v>
      </c>
      <c r="M1496" t="s">
        <v>27</v>
      </c>
      <c r="N1496">
        <v>3</v>
      </c>
      <c r="O1496" t="s">
        <v>25</v>
      </c>
      <c r="P1496">
        <v>264</v>
      </c>
      <c r="T1496" s="3">
        <f t="shared" si="47"/>
        <v>18.22</v>
      </c>
      <c r="U1496" s="3">
        <f>IF(AND(R1496&lt;&gt;"_U",N1496&lt;&gt;9999,N1496&lt;&gt;999,L1496&lt;&gt;"Median"),IFERROR(VLOOKUP(A1496,'Region Total'!A:P,16,0),"."),".")</f>
        <v>1449</v>
      </c>
    </row>
    <row r="1497" spans="1:21" x14ac:dyDescent="0.3">
      <c r="A1497" s="1" t="str">
        <f t="shared" si="46"/>
        <v>2023|Gisborne Region|$200,001 or more</v>
      </c>
      <c r="B1497" t="s">
        <v>18</v>
      </c>
      <c r="C1497" t="s">
        <v>19</v>
      </c>
      <c r="D1497" t="s">
        <v>20</v>
      </c>
      <c r="E1497" t="s">
        <v>21</v>
      </c>
      <c r="F1497">
        <v>2023</v>
      </c>
      <c r="G1497">
        <v>2023</v>
      </c>
      <c r="H1497">
        <v>5</v>
      </c>
      <c r="I1497" t="s">
        <v>46</v>
      </c>
      <c r="J1497">
        <v>99</v>
      </c>
      <c r="K1497" t="s">
        <v>23</v>
      </c>
      <c r="L1497">
        <v>8</v>
      </c>
      <c r="M1497" t="s">
        <v>27</v>
      </c>
      <c r="N1497">
        <v>9999</v>
      </c>
      <c r="O1497" t="s">
        <v>40</v>
      </c>
      <c r="P1497">
        <v>1449</v>
      </c>
      <c r="T1497" s="3" t="str">
        <f t="shared" si="47"/>
        <v>.</v>
      </c>
      <c r="U1497" s="3" t="str">
        <f>IF(AND(R1497&lt;&gt;"_U",N1497&lt;&gt;9999,N1497&lt;&gt;999,L1497&lt;&gt;"Median"),IFERROR(VLOOKUP(A1497,'Region Total'!A:P,16,0),"."),".")</f>
        <v>.</v>
      </c>
    </row>
    <row r="1498" spans="1:21" x14ac:dyDescent="0.3">
      <c r="A1498" s="1" t="str">
        <f t="shared" si="46"/>
        <v>2023|Gisborne Region|$200,001 or more</v>
      </c>
      <c r="B1498" t="s">
        <v>18</v>
      </c>
      <c r="C1498" t="s">
        <v>19</v>
      </c>
      <c r="D1498" t="s">
        <v>20</v>
      </c>
      <c r="E1498" t="s">
        <v>21</v>
      </c>
      <c r="F1498">
        <v>2023</v>
      </c>
      <c r="G1498">
        <v>2023</v>
      </c>
      <c r="H1498">
        <v>5</v>
      </c>
      <c r="I1498" t="s">
        <v>46</v>
      </c>
      <c r="J1498">
        <v>99</v>
      </c>
      <c r="K1498" t="s">
        <v>23</v>
      </c>
      <c r="L1498">
        <v>8</v>
      </c>
      <c r="M1498" t="s">
        <v>27</v>
      </c>
      <c r="N1498">
        <v>7777</v>
      </c>
      <c r="O1498" t="s">
        <v>37</v>
      </c>
      <c r="P1498">
        <v>1449</v>
      </c>
      <c r="T1498" s="3">
        <f t="shared" si="47"/>
        <v>100</v>
      </c>
      <c r="U1498" s="3">
        <f>IF(AND(R1498&lt;&gt;"_U",N1498&lt;&gt;9999,N1498&lt;&gt;999,L1498&lt;&gt;"Median"),IFERROR(VLOOKUP(A1498,'Region Total'!A:P,16,0),"."),".")</f>
        <v>1449</v>
      </c>
    </row>
    <row r="1499" spans="1:21" x14ac:dyDescent="0.3">
      <c r="A1499" s="1" t="str">
        <f t="shared" si="46"/>
        <v>2023|Gisborne Region|$200,001 or more</v>
      </c>
      <c r="B1499" t="s">
        <v>18</v>
      </c>
      <c r="C1499" t="s">
        <v>19</v>
      </c>
      <c r="D1499" t="s">
        <v>20</v>
      </c>
      <c r="E1499" t="s">
        <v>21</v>
      </c>
      <c r="F1499">
        <v>2023</v>
      </c>
      <c r="G1499">
        <v>2023</v>
      </c>
      <c r="H1499">
        <v>5</v>
      </c>
      <c r="I1499" t="s">
        <v>46</v>
      </c>
      <c r="J1499">
        <v>99</v>
      </c>
      <c r="K1499" t="s">
        <v>23</v>
      </c>
      <c r="L1499">
        <v>8</v>
      </c>
      <c r="M1499" t="s">
        <v>27</v>
      </c>
      <c r="N1499">
        <v>1</v>
      </c>
      <c r="O1499" t="s">
        <v>33</v>
      </c>
      <c r="P1499">
        <v>897</v>
      </c>
      <c r="T1499" s="3">
        <f t="shared" si="47"/>
        <v>61.9</v>
      </c>
      <c r="U1499" s="3">
        <f>IF(AND(R1499&lt;&gt;"_U",N1499&lt;&gt;9999,N1499&lt;&gt;999,L1499&lt;&gt;"Median"),IFERROR(VLOOKUP(A1499,'Region Total'!A:P,16,0),"."),".")</f>
        <v>1449</v>
      </c>
    </row>
    <row r="1500" spans="1:21" x14ac:dyDescent="0.3">
      <c r="A1500" s="1" t="str">
        <f t="shared" si="46"/>
        <v>2023|Gisborne Region|$200,001 or more</v>
      </c>
      <c r="B1500" t="s">
        <v>18</v>
      </c>
      <c r="C1500" t="s">
        <v>19</v>
      </c>
      <c r="D1500" t="s">
        <v>20</v>
      </c>
      <c r="E1500" t="s">
        <v>21</v>
      </c>
      <c r="F1500">
        <v>2023</v>
      </c>
      <c r="G1500">
        <v>2023</v>
      </c>
      <c r="H1500">
        <v>5</v>
      </c>
      <c r="I1500" t="s">
        <v>46</v>
      </c>
      <c r="J1500">
        <v>99</v>
      </c>
      <c r="K1500" t="s">
        <v>23</v>
      </c>
      <c r="L1500">
        <v>8</v>
      </c>
      <c r="M1500" t="s">
        <v>27</v>
      </c>
      <c r="N1500">
        <v>2</v>
      </c>
      <c r="O1500" t="s">
        <v>28</v>
      </c>
      <c r="P1500">
        <v>285</v>
      </c>
      <c r="T1500" s="3">
        <f t="shared" si="47"/>
        <v>19.670000000000002</v>
      </c>
      <c r="U1500" s="3">
        <f>IF(AND(R1500&lt;&gt;"_U",N1500&lt;&gt;9999,N1500&lt;&gt;999,L1500&lt;&gt;"Median"),IFERROR(VLOOKUP(A1500,'Region Total'!A:P,16,0),"."),".")</f>
        <v>1449</v>
      </c>
    </row>
    <row r="1501" spans="1:21" x14ac:dyDescent="0.3">
      <c r="A1501" s="1" t="str">
        <f t="shared" si="46"/>
        <v>2023|Gisborne Region|$200,001 or more</v>
      </c>
      <c r="B1501" t="s">
        <v>18</v>
      </c>
      <c r="C1501" t="s">
        <v>19</v>
      </c>
      <c r="D1501" t="s">
        <v>20</v>
      </c>
      <c r="E1501" t="s">
        <v>21</v>
      </c>
      <c r="F1501">
        <v>2023</v>
      </c>
      <c r="G1501">
        <v>2023</v>
      </c>
      <c r="H1501">
        <v>5</v>
      </c>
      <c r="I1501" t="s">
        <v>46</v>
      </c>
      <c r="J1501">
        <v>99</v>
      </c>
      <c r="K1501" t="s">
        <v>23</v>
      </c>
      <c r="L1501">
        <v>8</v>
      </c>
      <c r="M1501" t="s">
        <v>27</v>
      </c>
      <c r="N1501">
        <v>999</v>
      </c>
      <c r="O1501" t="s">
        <v>42</v>
      </c>
      <c r="P1501">
        <v>0</v>
      </c>
      <c r="T1501" s="3" t="str">
        <f t="shared" si="47"/>
        <v>.</v>
      </c>
      <c r="U1501" s="3" t="str">
        <f>IF(AND(R1501&lt;&gt;"_U",N1501&lt;&gt;9999,N1501&lt;&gt;999,L1501&lt;&gt;"Median"),IFERROR(VLOOKUP(A1501,'Region Total'!A:P,16,0),"."),".")</f>
        <v>.</v>
      </c>
    </row>
    <row r="1502" spans="1:21" x14ac:dyDescent="0.3">
      <c r="A1502" s="1" t="str">
        <f t="shared" si="46"/>
        <v>2023|Gisborne Region|Total stated - total household income</v>
      </c>
      <c r="B1502" t="s">
        <v>18</v>
      </c>
      <c r="C1502" t="s">
        <v>19</v>
      </c>
      <c r="D1502" t="s">
        <v>20</v>
      </c>
      <c r="E1502" t="s">
        <v>21</v>
      </c>
      <c r="F1502">
        <v>2023</v>
      </c>
      <c r="G1502">
        <v>2023</v>
      </c>
      <c r="H1502">
        <v>5</v>
      </c>
      <c r="I1502" t="s">
        <v>46</v>
      </c>
      <c r="J1502">
        <v>99</v>
      </c>
      <c r="K1502" t="s">
        <v>23</v>
      </c>
      <c r="L1502">
        <v>77</v>
      </c>
      <c r="M1502" t="s">
        <v>32</v>
      </c>
      <c r="N1502">
        <v>9999</v>
      </c>
      <c r="O1502" t="s">
        <v>40</v>
      </c>
      <c r="P1502">
        <v>16227</v>
      </c>
      <c r="T1502" s="3" t="str">
        <f t="shared" si="47"/>
        <v>.</v>
      </c>
      <c r="U1502" s="3" t="str">
        <f>IF(AND(R1502&lt;&gt;"_U",N1502&lt;&gt;9999,N1502&lt;&gt;999,L1502&lt;&gt;"Median"),IFERROR(VLOOKUP(A1502,'Region Total'!A:P,16,0),"."),".")</f>
        <v>.</v>
      </c>
    </row>
    <row r="1503" spans="1:21" x14ac:dyDescent="0.3">
      <c r="A1503" s="1" t="str">
        <f t="shared" si="46"/>
        <v>2023|Gisborne Region|Total stated - total household income</v>
      </c>
      <c r="B1503" t="s">
        <v>18</v>
      </c>
      <c r="C1503" t="s">
        <v>19</v>
      </c>
      <c r="D1503" t="s">
        <v>20</v>
      </c>
      <c r="E1503" t="s">
        <v>21</v>
      </c>
      <c r="F1503">
        <v>2023</v>
      </c>
      <c r="G1503">
        <v>2023</v>
      </c>
      <c r="H1503">
        <v>5</v>
      </c>
      <c r="I1503" t="s">
        <v>46</v>
      </c>
      <c r="J1503">
        <v>99</v>
      </c>
      <c r="K1503" t="s">
        <v>23</v>
      </c>
      <c r="L1503">
        <v>77</v>
      </c>
      <c r="M1503" t="s">
        <v>32</v>
      </c>
      <c r="N1503">
        <v>1</v>
      </c>
      <c r="O1503" t="s">
        <v>33</v>
      </c>
      <c r="P1503">
        <v>8709</v>
      </c>
      <c r="T1503" s="3">
        <f t="shared" si="47"/>
        <v>53.67</v>
      </c>
      <c r="U1503" s="3">
        <f>IF(AND(R1503&lt;&gt;"_U",N1503&lt;&gt;9999,N1503&lt;&gt;999,L1503&lt;&gt;"Median"),IFERROR(VLOOKUP(A1503,'Region Total'!A:P,16,0),"."),".")</f>
        <v>16227</v>
      </c>
    </row>
    <row r="1504" spans="1:21" x14ac:dyDescent="0.3">
      <c r="A1504" s="1" t="str">
        <f t="shared" si="46"/>
        <v>2023|Gisborne Region|Total stated - total household income</v>
      </c>
      <c r="B1504" t="s">
        <v>18</v>
      </c>
      <c r="C1504" t="s">
        <v>19</v>
      </c>
      <c r="D1504" t="s">
        <v>20</v>
      </c>
      <c r="E1504" t="s">
        <v>21</v>
      </c>
      <c r="F1504">
        <v>2023</v>
      </c>
      <c r="G1504">
        <v>2023</v>
      </c>
      <c r="H1504">
        <v>5</v>
      </c>
      <c r="I1504" t="s">
        <v>46</v>
      </c>
      <c r="J1504">
        <v>99</v>
      </c>
      <c r="K1504" t="s">
        <v>23</v>
      </c>
      <c r="L1504">
        <v>77</v>
      </c>
      <c r="M1504" t="s">
        <v>32</v>
      </c>
      <c r="N1504">
        <v>7777</v>
      </c>
      <c r="O1504" t="s">
        <v>37</v>
      </c>
      <c r="P1504">
        <v>16227</v>
      </c>
      <c r="T1504" s="3">
        <f t="shared" si="47"/>
        <v>100</v>
      </c>
      <c r="U1504" s="3">
        <f>IF(AND(R1504&lt;&gt;"_U",N1504&lt;&gt;9999,N1504&lt;&gt;999,L1504&lt;&gt;"Median"),IFERROR(VLOOKUP(A1504,'Region Total'!A:P,16,0),"."),".")</f>
        <v>16227</v>
      </c>
    </row>
    <row r="1505" spans="1:21" x14ac:dyDescent="0.3">
      <c r="A1505" s="1" t="str">
        <f t="shared" si="46"/>
        <v>2023|Gisborne Region|Total stated - total household income</v>
      </c>
      <c r="B1505" t="s">
        <v>18</v>
      </c>
      <c r="C1505" t="s">
        <v>19</v>
      </c>
      <c r="D1505" t="s">
        <v>20</v>
      </c>
      <c r="E1505" t="s">
        <v>21</v>
      </c>
      <c r="F1505">
        <v>2023</v>
      </c>
      <c r="G1505">
        <v>2023</v>
      </c>
      <c r="H1505">
        <v>5</v>
      </c>
      <c r="I1505" t="s">
        <v>46</v>
      </c>
      <c r="J1505">
        <v>99</v>
      </c>
      <c r="K1505" t="s">
        <v>23</v>
      </c>
      <c r="L1505">
        <v>77</v>
      </c>
      <c r="M1505" t="s">
        <v>32</v>
      </c>
      <c r="N1505">
        <v>999</v>
      </c>
      <c r="O1505" t="s">
        <v>42</v>
      </c>
      <c r="P1505">
        <v>0</v>
      </c>
      <c r="T1505" s="3" t="str">
        <f t="shared" si="47"/>
        <v>.</v>
      </c>
      <c r="U1505" s="3" t="str">
        <f>IF(AND(R1505&lt;&gt;"_U",N1505&lt;&gt;9999,N1505&lt;&gt;999,L1505&lt;&gt;"Median"),IFERROR(VLOOKUP(A1505,'Region Total'!A:P,16,0),"."),".")</f>
        <v>.</v>
      </c>
    </row>
    <row r="1506" spans="1:21" x14ac:dyDescent="0.3">
      <c r="A1506" s="1" t="str">
        <f t="shared" si="46"/>
        <v>2023|Gisborne Region|Total stated - total household income</v>
      </c>
      <c r="B1506" t="s">
        <v>18</v>
      </c>
      <c r="C1506" t="s">
        <v>19</v>
      </c>
      <c r="D1506" t="s">
        <v>20</v>
      </c>
      <c r="E1506" t="s">
        <v>21</v>
      </c>
      <c r="F1506">
        <v>2023</v>
      </c>
      <c r="G1506">
        <v>2023</v>
      </c>
      <c r="H1506">
        <v>5</v>
      </c>
      <c r="I1506" t="s">
        <v>46</v>
      </c>
      <c r="J1506">
        <v>99</v>
      </c>
      <c r="K1506" t="s">
        <v>23</v>
      </c>
      <c r="L1506">
        <v>77</v>
      </c>
      <c r="M1506" t="s">
        <v>32</v>
      </c>
      <c r="N1506">
        <v>2</v>
      </c>
      <c r="O1506" t="s">
        <v>28</v>
      </c>
      <c r="P1506">
        <v>5919</v>
      </c>
      <c r="T1506" s="3">
        <f t="shared" si="47"/>
        <v>36.479999999999997</v>
      </c>
      <c r="U1506" s="3">
        <f>IF(AND(R1506&lt;&gt;"_U",N1506&lt;&gt;9999,N1506&lt;&gt;999,L1506&lt;&gt;"Median"),IFERROR(VLOOKUP(A1506,'Region Total'!A:P,16,0),"."),".")</f>
        <v>16227</v>
      </c>
    </row>
    <row r="1507" spans="1:21" x14ac:dyDescent="0.3">
      <c r="A1507" s="1" t="str">
        <f t="shared" si="46"/>
        <v>2023|Gisborne Region|Total stated - total household income</v>
      </c>
      <c r="B1507" t="s">
        <v>18</v>
      </c>
      <c r="C1507" t="s">
        <v>19</v>
      </c>
      <c r="D1507" t="s">
        <v>20</v>
      </c>
      <c r="E1507" t="s">
        <v>21</v>
      </c>
      <c r="F1507">
        <v>2023</v>
      </c>
      <c r="G1507">
        <v>2023</v>
      </c>
      <c r="H1507">
        <v>5</v>
      </c>
      <c r="I1507" t="s">
        <v>46</v>
      </c>
      <c r="J1507">
        <v>99</v>
      </c>
      <c r="K1507" t="s">
        <v>23</v>
      </c>
      <c r="L1507">
        <v>77</v>
      </c>
      <c r="M1507" t="s">
        <v>32</v>
      </c>
      <c r="N1507">
        <v>3</v>
      </c>
      <c r="O1507" t="s">
        <v>25</v>
      </c>
      <c r="P1507">
        <v>1599</v>
      </c>
      <c r="T1507" s="3">
        <f t="shared" si="47"/>
        <v>9.85</v>
      </c>
      <c r="U1507" s="3">
        <f>IF(AND(R1507&lt;&gt;"_U",N1507&lt;&gt;9999,N1507&lt;&gt;999,L1507&lt;&gt;"Median"),IFERROR(VLOOKUP(A1507,'Region Total'!A:P,16,0),"."),".")</f>
        <v>16227</v>
      </c>
    </row>
    <row r="1508" spans="1:21" x14ac:dyDescent="0.3">
      <c r="A1508" s="1" t="str">
        <f t="shared" si="46"/>
        <v>2023|Gisborne Region|Total - total household income</v>
      </c>
      <c r="B1508" t="s">
        <v>18</v>
      </c>
      <c r="C1508" t="s">
        <v>19</v>
      </c>
      <c r="D1508" t="s">
        <v>20</v>
      </c>
      <c r="E1508" t="s">
        <v>21</v>
      </c>
      <c r="F1508">
        <v>2023</v>
      </c>
      <c r="G1508">
        <v>2023</v>
      </c>
      <c r="H1508">
        <v>5</v>
      </c>
      <c r="I1508" t="s">
        <v>46</v>
      </c>
      <c r="J1508">
        <v>99</v>
      </c>
      <c r="K1508" t="s">
        <v>23</v>
      </c>
      <c r="L1508">
        <v>99</v>
      </c>
      <c r="M1508" t="s">
        <v>48</v>
      </c>
      <c r="N1508">
        <v>999</v>
      </c>
      <c r="O1508" t="s">
        <v>42</v>
      </c>
      <c r="P1508">
        <v>0</v>
      </c>
      <c r="T1508" s="3" t="str">
        <f t="shared" si="47"/>
        <v>.</v>
      </c>
      <c r="U1508" s="3" t="str">
        <f>IF(AND(R1508&lt;&gt;"_U",N1508&lt;&gt;9999,N1508&lt;&gt;999,L1508&lt;&gt;"Median"),IFERROR(VLOOKUP(A1508,'Region Total'!A:P,16,0),"."),".")</f>
        <v>.</v>
      </c>
    </row>
    <row r="1509" spans="1:21" x14ac:dyDescent="0.3">
      <c r="A1509" s="1" t="str">
        <f t="shared" si="46"/>
        <v>2023|Gisborne Region|Total - total household income</v>
      </c>
      <c r="B1509" t="s">
        <v>18</v>
      </c>
      <c r="C1509" t="s">
        <v>19</v>
      </c>
      <c r="D1509" t="s">
        <v>20</v>
      </c>
      <c r="E1509" t="s">
        <v>21</v>
      </c>
      <c r="F1509">
        <v>2023</v>
      </c>
      <c r="G1509">
        <v>2023</v>
      </c>
      <c r="H1509">
        <v>5</v>
      </c>
      <c r="I1509" t="s">
        <v>46</v>
      </c>
      <c r="J1509">
        <v>99</v>
      </c>
      <c r="K1509" t="s">
        <v>23</v>
      </c>
      <c r="L1509">
        <v>99</v>
      </c>
      <c r="M1509" t="s">
        <v>48</v>
      </c>
      <c r="N1509">
        <v>7777</v>
      </c>
      <c r="O1509" t="s">
        <v>37</v>
      </c>
      <c r="P1509">
        <v>17124</v>
      </c>
      <c r="T1509" s="3">
        <f t="shared" si="47"/>
        <v>100</v>
      </c>
      <c r="U1509" s="3">
        <f>IF(AND(R1509&lt;&gt;"_U",N1509&lt;&gt;9999,N1509&lt;&gt;999,L1509&lt;&gt;"Median"),IFERROR(VLOOKUP(A1509,'Region Total'!A:P,16,0),"."),".")</f>
        <v>17124</v>
      </c>
    </row>
    <row r="1510" spans="1:21" x14ac:dyDescent="0.3">
      <c r="A1510" s="1" t="str">
        <f t="shared" si="46"/>
        <v>2023|Gisborne Region|Total - total household income</v>
      </c>
      <c r="B1510" t="s">
        <v>18</v>
      </c>
      <c r="C1510" t="s">
        <v>19</v>
      </c>
      <c r="D1510" t="s">
        <v>20</v>
      </c>
      <c r="E1510" t="s">
        <v>21</v>
      </c>
      <c r="F1510">
        <v>2023</v>
      </c>
      <c r="G1510">
        <v>2023</v>
      </c>
      <c r="H1510">
        <v>5</v>
      </c>
      <c r="I1510" t="s">
        <v>46</v>
      </c>
      <c r="J1510">
        <v>99</v>
      </c>
      <c r="K1510" t="s">
        <v>23</v>
      </c>
      <c r="L1510">
        <v>99</v>
      </c>
      <c r="M1510" t="s">
        <v>48</v>
      </c>
      <c r="N1510">
        <v>9999</v>
      </c>
      <c r="O1510" t="s">
        <v>40</v>
      </c>
      <c r="P1510">
        <v>17124</v>
      </c>
      <c r="T1510" s="3" t="str">
        <f t="shared" si="47"/>
        <v>.</v>
      </c>
      <c r="U1510" s="3" t="str">
        <f>IF(AND(R1510&lt;&gt;"_U",N1510&lt;&gt;9999,N1510&lt;&gt;999,L1510&lt;&gt;"Median"),IFERROR(VLOOKUP(A1510,'Region Total'!A:P,16,0),"."),".")</f>
        <v>.</v>
      </c>
    </row>
    <row r="1511" spans="1:21" x14ac:dyDescent="0.3">
      <c r="A1511" s="1" t="str">
        <f t="shared" si="46"/>
        <v>2023|Gisborne Region|Total - total household income</v>
      </c>
      <c r="B1511" t="s">
        <v>18</v>
      </c>
      <c r="C1511" t="s">
        <v>19</v>
      </c>
      <c r="D1511" t="s">
        <v>20</v>
      </c>
      <c r="E1511" t="s">
        <v>21</v>
      </c>
      <c r="F1511">
        <v>2023</v>
      </c>
      <c r="G1511">
        <v>2023</v>
      </c>
      <c r="H1511">
        <v>5</v>
      </c>
      <c r="I1511" t="s">
        <v>46</v>
      </c>
      <c r="J1511">
        <v>99</v>
      </c>
      <c r="K1511" t="s">
        <v>23</v>
      </c>
      <c r="L1511">
        <v>99</v>
      </c>
      <c r="M1511" t="s">
        <v>48</v>
      </c>
      <c r="N1511">
        <v>2</v>
      </c>
      <c r="O1511" t="s">
        <v>28</v>
      </c>
      <c r="P1511">
        <v>6354</v>
      </c>
      <c r="T1511" s="3">
        <f t="shared" si="47"/>
        <v>37.11</v>
      </c>
      <c r="U1511" s="3">
        <f>IF(AND(R1511&lt;&gt;"_U",N1511&lt;&gt;9999,N1511&lt;&gt;999,L1511&lt;&gt;"Median"),IFERROR(VLOOKUP(A1511,'Region Total'!A:P,16,0),"."),".")</f>
        <v>17124</v>
      </c>
    </row>
    <row r="1512" spans="1:21" x14ac:dyDescent="0.3">
      <c r="A1512" s="1" t="str">
        <f t="shared" si="46"/>
        <v>2023|Gisborne Region|Total - total household income</v>
      </c>
      <c r="B1512" t="s">
        <v>18</v>
      </c>
      <c r="C1512" t="s">
        <v>19</v>
      </c>
      <c r="D1512" t="s">
        <v>20</v>
      </c>
      <c r="E1512" t="s">
        <v>21</v>
      </c>
      <c r="F1512">
        <v>2023</v>
      </c>
      <c r="G1512">
        <v>2023</v>
      </c>
      <c r="H1512">
        <v>5</v>
      </c>
      <c r="I1512" t="s">
        <v>46</v>
      </c>
      <c r="J1512">
        <v>99</v>
      </c>
      <c r="K1512" t="s">
        <v>23</v>
      </c>
      <c r="L1512">
        <v>99</v>
      </c>
      <c r="M1512" t="s">
        <v>48</v>
      </c>
      <c r="N1512">
        <v>3</v>
      </c>
      <c r="O1512" t="s">
        <v>25</v>
      </c>
      <c r="P1512">
        <v>1674</v>
      </c>
      <c r="T1512" s="3">
        <f t="shared" si="47"/>
        <v>9.7799999999999994</v>
      </c>
      <c r="U1512" s="3">
        <f>IF(AND(R1512&lt;&gt;"_U",N1512&lt;&gt;9999,N1512&lt;&gt;999,L1512&lt;&gt;"Median"),IFERROR(VLOOKUP(A1512,'Region Total'!A:P,16,0),"."),".")</f>
        <v>17124</v>
      </c>
    </row>
    <row r="1513" spans="1:21" x14ac:dyDescent="0.3">
      <c r="A1513" s="1" t="str">
        <f t="shared" si="46"/>
        <v>2023|Gisborne Region|Total - total household income</v>
      </c>
      <c r="B1513" t="s">
        <v>18</v>
      </c>
      <c r="C1513" t="s">
        <v>19</v>
      </c>
      <c r="D1513" t="s">
        <v>20</v>
      </c>
      <c r="E1513" t="s">
        <v>21</v>
      </c>
      <c r="F1513">
        <v>2023</v>
      </c>
      <c r="G1513">
        <v>2023</v>
      </c>
      <c r="H1513">
        <v>5</v>
      </c>
      <c r="I1513" t="s">
        <v>46</v>
      </c>
      <c r="J1513">
        <v>99</v>
      </c>
      <c r="K1513" t="s">
        <v>23</v>
      </c>
      <c r="L1513">
        <v>99</v>
      </c>
      <c r="M1513" t="s">
        <v>48</v>
      </c>
      <c r="N1513">
        <v>1</v>
      </c>
      <c r="O1513" t="s">
        <v>33</v>
      </c>
      <c r="P1513">
        <v>9096</v>
      </c>
      <c r="T1513" s="3">
        <f t="shared" si="47"/>
        <v>53.12</v>
      </c>
      <c r="U1513" s="3">
        <f>IF(AND(R1513&lt;&gt;"_U",N1513&lt;&gt;9999,N1513&lt;&gt;999,L1513&lt;&gt;"Median"),IFERROR(VLOOKUP(A1513,'Region Total'!A:P,16,0),"."),".")</f>
        <v>17124</v>
      </c>
    </row>
    <row r="1514" spans="1:21" x14ac:dyDescent="0.3">
      <c r="A1514" s="1" t="str">
        <f t="shared" si="46"/>
        <v>2023|Gisborne Region|Median ($) - total household income</v>
      </c>
      <c r="B1514" t="s">
        <v>18</v>
      </c>
      <c r="C1514" t="s">
        <v>19</v>
      </c>
      <c r="D1514" t="s">
        <v>20</v>
      </c>
      <c r="E1514" t="s">
        <v>21</v>
      </c>
      <c r="F1514">
        <v>2023</v>
      </c>
      <c r="G1514">
        <v>2023</v>
      </c>
      <c r="H1514">
        <v>5</v>
      </c>
      <c r="I1514" t="s">
        <v>46</v>
      </c>
      <c r="J1514">
        <v>99</v>
      </c>
      <c r="K1514" t="s">
        <v>23</v>
      </c>
      <c r="L1514" t="s">
        <v>56</v>
      </c>
      <c r="M1514" t="s">
        <v>57</v>
      </c>
      <c r="N1514">
        <v>9999</v>
      </c>
      <c r="O1514" t="s">
        <v>40</v>
      </c>
      <c r="P1514">
        <v>81000</v>
      </c>
      <c r="T1514" s="3" t="str">
        <f t="shared" si="47"/>
        <v>.</v>
      </c>
      <c r="U1514" s="3" t="str">
        <f>IF(AND(R1514&lt;&gt;"_U",N1514&lt;&gt;9999,N1514&lt;&gt;999,L1514&lt;&gt;"Median"),IFERROR(VLOOKUP(A1514,'Region Total'!A:P,16,0),"."),".")</f>
        <v>.</v>
      </c>
    </row>
    <row r="1515" spans="1:21" x14ac:dyDescent="0.3">
      <c r="A1515" s="1" t="str">
        <f t="shared" si="46"/>
        <v>2023|Gisborne Region|Median ($) - total household income</v>
      </c>
      <c r="B1515" t="s">
        <v>18</v>
      </c>
      <c r="C1515" t="s">
        <v>19</v>
      </c>
      <c r="D1515" t="s">
        <v>20</v>
      </c>
      <c r="E1515" t="s">
        <v>21</v>
      </c>
      <c r="F1515">
        <v>2023</v>
      </c>
      <c r="G1515">
        <v>2023</v>
      </c>
      <c r="H1515">
        <v>5</v>
      </c>
      <c r="I1515" t="s">
        <v>46</v>
      </c>
      <c r="J1515">
        <v>99</v>
      </c>
      <c r="K1515" t="s">
        <v>23</v>
      </c>
      <c r="L1515" t="s">
        <v>56</v>
      </c>
      <c r="M1515" t="s">
        <v>57</v>
      </c>
      <c r="N1515">
        <v>1</v>
      </c>
      <c r="O1515" t="s">
        <v>33</v>
      </c>
      <c r="P1515">
        <v>91300</v>
      </c>
      <c r="T1515" s="3" t="str">
        <f t="shared" si="47"/>
        <v>.</v>
      </c>
      <c r="U1515" s="3" t="str">
        <f>IF(AND(R1515&lt;&gt;"_U",N1515&lt;&gt;9999,N1515&lt;&gt;999,L1515&lt;&gt;"Median"),IFERROR(VLOOKUP(A1515,'Region Total'!A:P,16,0),"."),".")</f>
        <v>.</v>
      </c>
    </row>
    <row r="1516" spans="1:21" x14ac:dyDescent="0.3">
      <c r="A1516" s="1" t="str">
        <f t="shared" si="46"/>
        <v>2023|Gisborne Region|Median ($) - total household income</v>
      </c>
      <c r="B1516" t="s">
        <v>18</v>
      </c>
      <c r="C1516" t="s">
        <v>19</v>
      </c>
      <c r="D1516" t="s">
        <v>20</v>
      </c>
      <c r="E1516" t="s">
        <v>21</v>
      </c>
      <c r="F1516">
        <v>2023</v>
      </c>
      <c r="G1516">
        <v>2023</v>
      </c>
      <c r="H1516">
        <v>5</v>
      </c>
      <c r="I1516" t="s">
        <v>46</v>
      </c>
      <c r="J1516">
        <v>99</v>
      </c>
      <c r="K1516" t="s">
        <v>23</v>
      </c>
      <c r="L1516" t="s">
        <v>56</v>
      </c>
      <c r="M1516" t="s">
        <v>57</v>
      </c>
      <c r="N1516">
        <v>3</v>
      </c>
      <c r="O1516" t="s">
        <v>25</v>
      </c>
      <c r="P1516">
        <v>92200</v>
      </c>
      <c r="T1516" s="3" t="str">
        <f t="shared" si="47"/>
        <v>.</v>
      </c>
      <c r="U1516" s="3" t="str">
        <f>IF(AND(R1516&lt;&gt;"_U",N1516&lt;&gt;9999,N1516&lt;&gt;999,L1516&lt;&gt;"Median"),IFERROR(VLOOKUP(A1516,'Region Total'!A:P,16,0),"."),".")</f>
        <v>.</v>
      </c>
    </row>
    <row r="1517" spans="1:21" x14ac:dyDescent="0.3">
      <c r="A1517" s="1" t="str">
        <f t="shared" si="46"/>
        <v>2023|Gisborne Region|Median ($) - total household income</v>
      </c>
      <c r="B1517" t="s">
        <v>18</v>
      </c>
      <c r="C1517" t="s">
        <v>19</v>
      </c>
      <c r="D1517" t="s">
        <v>20</v>
      </c>
      <c r="E1517" t="s">
        <v>21</v>
      </c>
      <c r="F1517">
        <v>2023</v>
      </c>
      <c r="G1517">
        <v>2023</v>
      </c>
      <c r="H1517">
        <v>5</v>
      </c>
      <c r="I1517" t="s">
        <v>46</v>
      </c>
      <c r="J1517">
        <v>99</v>
      </c>
      <c r="K1517" t="s">
        <v>23</v>
      </c>
      <c r="L1517" t="s">
        <v>56</v>
      </c>
      <c r="M1517" t="s">
        <v>57</v>
      </c>
      <c r="N1517">
        <v>999</v>
      </c>
      <c r="O1517" t="s">
        <v>42</v>
      </c>
      <c r="R1517" t="s">
        <v>61</v>
      </c>
      <c r="S1517" t="s">
        <v>62</v>
      </c>
      <c r="T1517" s="3" t="str">
        <f t="shared" si="47"/>
        <v>.</v>
      </c>
      <c r="U1517" s="3" t="str">
        <f>IF(AND(R1517&lt;&gt;"_U",N1517&lt;&gt;9999,N1517&lt;&gt;999,L1517&lt;&gt;"Median"),IFERROR(VLOOKUP(A1517,'Region Total'!A:P,16,0),"."),".")</f>
        <v>.</v>
      </c>
    </row>
    <row r="1518" spans="1:21" x14ac:dyDescent="0.3">
      <c r="A1518" s="1" t="str">
        <f t="shared" si="46"/>
        <v>2023|Gisborne Region|Median ($) - total household income</v>
      </c>
      <c r="B1518" t="s">
        <v>18</v>
      </c>
      <c r="C1518" t="s">
        <v>19</v>
      </c>
      <c r="D1518" t="s">
        <v>20</v>
      </c>
      <c r="E1518" t="s">
        <v>21</v>
      </c>
      <c r="F1518">
        <v>2023</v>
      </c>
      <c r="G1518">
        <v>2023</v>
      </c>
      <c r="H1518">
        <v>5</v>
      </c>
      <c r="I1518" t="s">
        <v>46</v>
      </c>
      <c r="J1518">
        <v>99</v>
      </c>
      <c r="K1518" t="s">
        <v>23</v>
      </c>
      <c r="L1518" t="s">
        <v>56</v>
      </c>
      <c r="M1518" t="s">
        <v>57</v>
      </c>
      <c r="N1518">
        <v>2</v>
      </c>
      <c r="O1518" t="s">
        <v>28</v>
      </c>
      <c r="P1518">
        <v>64900</v>
      </c>
      <c r="T1518" s="3" t="str">
        <f t="shared" si="47"/>
        <v>.</v>
      </c>
      <c r="U1518" s="3" t="str">
        <f>IF(AND(R1518&lt;&gt;"_U",N1518&lt;&gt;9999,N1518&lt;&gt;999,L1518&lt;&gt;"Median"),IFERROR(VLOOKUP(A1518,'Region Total'!A:P,16,0),"."),".")</f>
        <v>.</v>
      </c>
    </row>
    <row r="1519" spans="1:21" x14ac:dyDescent="0.3">
      <c r="A1519" s="1" t="str">
        <f t="shared" si="46"/>
        <v>2023|Gisborne Region|Median ($) - total household income</v>
      </c>
      <c r="B1519" t="s">
        <v>18</v>
      </c>
      <c r="C1519" t="s">
        <v>19</v>
      </c>
      <c r="D1519" t="s">
        <v>20</v>
      </c>
      <c r="E1519" t="s">
        <v>21</v>
      </c>
      <c r="F1519">
        <v>2023</v>
      </c>
      <c r="G1519">
        <v>2023</v>
      </c>
      <c r="H1519">
        <v>5</v>
      </c>
      <c r="I1519" t="s">
        <v>46</v>
      </c>
      <c r="J1519">
        <v>99</v>
      </c>
      <c r="K1519" t="s">
        <v>23</v>
      </c>
      <c r="L1519" t="s">
        <v>56</v>
      </c>
      <c r="M1519" t="s">
        <v>57</v>
      </c>
      <c r="N1519">
        <v>7777</v>
      </c>
      <c r="O1519" t="s">
        <v>37</v>
      </c>
      <c r="P1519">
        <v>81000</v>
      </c>
      <c r="T1519" s="3" t="str">
        <f t="shared" si="47"/>
        <v>.</v>
      </c>
      <c r="U1519" s="3" t="str">
        <f>IF(AND(R1519&lt;&gt;"_U",N1519&lt;&gt;9999,N1519&lt;&gt;999,L1519&lt;&gt;"Median"),IFERROR(VLOOKUP(A1519,'Region Total'!A:P,16,0),"."),".")</f>
        <v>.</v>
      </c>
    </row>
    <row r="1520" spans="1:21" x14ac:dyDescent="0.3">
      <c r="A1520" s="1" t="str">
        <f t="shared" si="46"/>
        <v>2023|Hawke's Bay Region|$20,000 or less</v>
      </c>
      <c r="B1520" t="s">
        <v>18</v>
      </c>
      <c r="C1520" t="s">
        <v>19</v>
      </c>
      <c r="D1520" t="s">
        <v>20</v>
      </c>
      <c r="E1520" t="s">
        <v>21</v>
      </c>
      <c r="F1520">
        <v>2023</v>
      </c>
      <c r="G1520">
        <v>2023</v>
      </c>
      <c r="H1520">
        <v>6</v>
      </c>
      <c r="I1520" t="s">
        <v>54</v>
      </c>
      <c r="J1520">
        <v>99</v>
      </c>
      <c r="K1520" t="s">
        <v>23</v>
      </c>
      <c r="L1520">
        <v>1</v>
      </c>
      <c r="M1520" t="s">
        <v>39</v>
      </c>
      <c r="N1520">
        <v>999</v>
      </c>
      <c r="O1520" t="s">
        <v>42</v>
      </c>
      <c r="P1520">
        <v>9</v>
      </c>
      <c r="T1520" s="3" t="str">
        <f t="shared" si="47"/>
        <v>.</v>
      </c>
      <c r="U1520" s="3" t="str">
        <f>IF(AND(R1520&lt;&gt;"_U",N1520&lt;&gt;9999,N1520&lt;&gt;999,L1520&lt;&gt;"Median"),IFERROR(VLOOKUP(A1520,'Region Total'!A:P,16,0),"."),".")</f>
        <v>.</v>
      </c>
    </row>
    <row r="1521" spans="1:21" x14ac:dyDescent="0.3">
      <c r="A1521" s="1" t="str">
        <f t="shared" si="46"/>
        <v>2023|Hawke's Bay Region|$20,000 or less</v>
      </c>
      <c r="B1521" t="s">
        <v>18</v>
      </c>
      <c r="C1521" t="s">
        <v>19</v>
      </c>
      <c r="D1521" t="s">
        <v>20</v>
      </c>
      <c r="E1521" t="s">
        <v>21</v>
      </c>
      <c r="F1521">
        <v>2023</v>
      </c>
      <c r="G1521">
        <v>2023</v>
      </c>
      <c r="H1521">
        <v>6</v>
      </c>
      <c r="I1521" t="s">
        <v>54</v>
      </c>
      <c r="J1521">
        <v>99</v>
      </c>
      <c r="K1521" t="s">
        <v>23</v>
      </c>
      <c r="L1521">
        <v>1</v>
      </c>
      <c r="M1521" t="s">
        <v>39</v>
      </c>
      <c r="N1521">
        <v>7777</v>
      </c>
      <c r="O1521" t="s">
        <v>37</v>
      </c>
      <c r="P1521">
        <v>3171</v>
      </c>
      <c r="T1521" s="3">
        <f t="shared" si="47"/>
        <v>100</v>
      </c>
      <c r="U1521" s="3">
        <f>IF(AND(R1521&lt;&gt;"_U",N1521&lt;&gt;9999,N1521&lt;&gt;999,L1521&lt;&gt;"Median"),IFERROR(VLOOKUP(A1521,'Region Total'!A:P,16,0),"."),".")</f>
        <v>3171</v>
      </c>
    </row>
    <row r="1522" spans="1:21" x14ac:dyDescent="0.3">
      <c r="A1522" s="1" t="str">
        <f t="shared" si="46"/>
        <v>2023|Hawke's Bay Region|$20,000 or less</v>
      </c>
      <c r="B1522" t="s">
        <v>18</v>
      </c>
      <c r="C1522" t="s">
        <v>19</v>
      </c>
      <c r="D1522" t="s">
        <v>20</v>
      </c>
      <c r="E1522" t="s">
        <v>21</v>
      </c>
      <c r="F1522">
        <v>2023</v>
      </c>
      <c r="G1522">
        <v>2023</v>
      </c>
      <c r="H1522">
        <v>6</v>
      </c>
      <c r="I1522" t="s">
        <v>54</v>
      </c>
      <c r="J1522">
        <v>99</v>
      </c>
      <c r="K1522" t="s">
        <v>23</v>
      </c>
      <c r="L1522">
        <v>1</v>
      </c>
      <c r="M1522" t="s">
        <v>39</v>
      </c>
      <c r="N1522">
        <v>9999</v>
      </c>
      <c r="O1522" t="s">
        <v>40</v>
      </c>
      <c r="P1522">
        <v>3180</v>
      </c>
      <c r="T1522" s="3" t="str">
        <f t="shared" si="47"/>
        <v>.</v>
      </c>
      <c r="U1522" s="3" t="str">
        <f>IF(AND(R1522&lt;&gt;"_U",N1522&lt;&gt;9999,N1522&lt;&gt;999,L1522&lt;&gt;"Median"),IFERROR(VLOOKUP(A1522,'Region Total'!A:P,16,0),"."),".")</f>
        <v>.</v>
      </c>
    </row>
    <row r="1523" spans="1:21" x14ac:dyDescent="0.3">
      <c r="A1523" s="1" t="str">
        <f t="shared" si="46"/>
        <v>2023|Hawke's Bay Region|$20,000 or less</v>
      </c>
      <c r="B1523" t="s">
        <v>18</v>
      </c>
      <c r="C1523" t="s">
        <v>19</v>
      </c>
      <c r="D1523" t="s">
        <v>20</v>
      </c>
      <c r="E1523" t="s">
        <v>21</v>
      </c>
      <c r="F1523">
        <v>2023</v>
      </c>
      <c r="G1523">
        <v>2023</v>
      </c>
      <c r="H1523">
        <v>6</v>
      </c>
      <c r="I1523" t="s">
        <v>54</v>
      </c>
      <c r="J1523">
        <v>99</v>
      </c>
      <c r="K1523" t="s">
        <v>23</v>
      </c>
      <c r="L1523">
        <v>1</v>
      </c>
      <c r="M1523" t="s">
        <v>39</v>
      </c>
      <c r="N1523">
        <v>3</v>
      </c>
      <c r="O1523" t="s">
        <v>25</v>
      </c>
      <c r="P1523">
        <v>315</v>
      </c>
      <c r="T1523" s="3">
        <f t="shared" si="47"/>
        <v>9.93</v>
      </c>
      <c r="U1523" s="3">
        <f>IF(AND(R1523&lt;&gt;"_U",N1523&lt;&gt;9999,N1523&lt;&gt;999,L1523&lt;&gt;"Median"),IFERROR(VLOOKUP(A1523,'Region Total'!A:P,16,0),"."),".")</f>
        <v>3171</v>
      </c>
    </row>
    <row r="1524" spans="1:21" x14ac:dyDescent="0.3">
      <c r="A1524" s="1" t="str">
        <f t="shared" si="46"/>
        <v>2023|Hawke's Bay Region|$20,000 or less</v>
      </c>
      <c r="B1524" t="s">
        <v>18</v>
      </c>
      <c r="C1524" t="s">
        <v>19</v>
      </c>
      <c r="D1524" t="s">
        <v>20</v>
      </c>
      <c r="E1524" t="s">
        <v>21</v>
      </c>
      <c r="F1524">
        <v>2023</v>
      </c>
      <c r="G1524">
        <v>2023</v>
      </c>
      <c r="H1524">
        <v>6</v>
      </c>
      <c r="I1524" t="s">
        <v>54</v>
      </c>
      <c r="J1524">
        <v>99</v>
      </c>
      <c r="K1524" t="s">
        <v>23</v>
      </c>
      <c r="L1524">
        <v>1</v>
      </c>
      <c r="M1524" t="s">
        <v>39</v>
      </c>
      <c r="N1524">
        <v>1</v>
      </c>
      <c r="O1524" t="s">
        <v>33</v>
      </c>
      <c r="P1524">
        <v>1266</v>
      </c>
      <c r="T1524" s="3">
        <f t="shared" si="47"/>
        <v>39.92</v>
      </c>
      <c r="U1524" s="3">
        <f>IF(AND(R1524&lt;&gt;"_U",N1524&lt;&gt;9999,N1524&lt;&gt;999,L1524&lt;&gt;"Median"),IFERROR(VLOOKUP(A1524,'Region Total'!A:P,16,0),"."),".")</f>
        <v>3171</v>
      </c>
    </row>
    <row r="1525" spans="1:21" x14ac:dyDescent="0.3">
      <c r="A1525" s="1" t="str">
        <f t="shared" si="46"/>
        <v>2023|Hawke's Bay Region|$20,000 or less</v>
      </c>
      <c r="B1525" t="s">
        <v>18</v>
      </c>
      <c r="C1525" t="s">
        <v>19</v>
      </c>
      <c r="D1525" t="s">
        <v>20</v>
      </c>
      <c r="E1525" t="s">
        <v>21</v>
      </c>
      <c r="F1525">
        <v>2023</v>
      </c>
      <c r="G1525">
        <v>2023</v>
      </c>
      <c r="H1525">
        <v>6</v>
      </c>
      <c r="I1525" t="s">
        <v>54</v>
      </c>
      <c r="J1525">
        <v>99</v>
      </c>
      <c r="K1525" t="s">
        <v>23</v>
      </c>
      <c r="L1525">
        <v>1</v>
      </c>
      <c r="M1525" t="s">
        <v>39</v>
      </c>
      <c r="N1525">
        <v>2</v>
      </c>
      <c r="O1525" t="s">
        <v>28</v>
      </c>
      <c r="P1525">
        <v>1587</v>
      </c>
      <c r="T1525" s="3">
        <f t="shared" si="47"/>
        <v>50.05</v>
      </c>
      <c r="U1525" s="3">
        <f>IF(AND(R1525&lt;&gt;"_U",N1525&lt;&gt;9999,N1525&lt;&gt;999,L1525&lt;&gt;"Median"),IFERROR(VLOOKUP(A1525,'Region Total'!A:P,16,0),"."),".")</f>
        <v>3171</v>
      </c>
    </row>
    <row r="1526" spans="1:21" x14ac:dyDescent="0.3">
      <c r="A1526" s="1" t="str">
        <f t="shared" si="46"/>
        <v>2023|Hawke's Bay Region|$20,001-$30,000</v>
      </c>
      <c r="B1526" t="s">
        <v>18</v>
      </c>
      <c r="C1526" t="s">
        <v>19</v>
      </c>
      <c r="D1526" t="s">
        <v>20</v>
      </c>
      <c r="E1526" t="s">
        <v>21</v>
      </c>
      <c r="F1526">
        <v>2023</v>
      </c>
      <c r="G1526">
        <v>2023</v>
      </c>
      <c r="H1526">
        <v>6</v>
      </c>
      <c r="I1526" t="s">
        <v>54</v>
      </c>
      <c r="J1526">
        <v>99</v>
      </c>
      <c r="K1526" t="s">
        <v>23</v>
      </c>
      <c r="L1526">
        <v>2</v>
      </c>
      <c r="M1526" t="s">
        <v>24</v>
      </c>
      <c r="N1526">
        <v>1</v>
      </c>
      <c r="O1526" t="s">
        <v>33</v>
      </c>
      <c r="P1526">
        <v>3204</v>
      </c>
      <c r="T1526" s="3">
        <f t="shared" si="47"/>
        <v>54.83</v>
      </c>
      <c r="U1526" s="3">
        <f>IF(AND(R1526&lt;&gt;"_U",N1526&lt;&gt;9999,N1526&lt;&gt;999,L1526&lt;&gt;"Median"),IFERROR(VLOOKUP(A1526,'Region Total'!A:P,16,0),"."),".")</f>
        <v>5844</v>
      </c>
    </row>
    <row r="1527" spans="1:21" x14ac:dyDescent="0.3">
      <c r="A1527" s="1" t="str">
        <f t="shared" si="46"/>
        <v>2023|Hawke's Bay Region|$20,001-$30,000</v>
      </c>
      <c r="B1527" t="s">
        <v>18</v>
      </c>
      <c r="C1527" t="s">
        <v>19</v>
      </c>
      <c r="D1527" t="s">
        <v>20</v>
      </c>
      <c r="E1527" t="s">
        <v>21</v>
      </c>
      <c r="F1527">
        <v>2023</v>
      </c>
      <c r="G1527">
        <v>2023</v>
      </c>
      <c r="H1527">
        <v>6</v>
      </c>
      <c r="I1527" t="s">
        <v>54</v>
      </c>
      <c r="J1527">
        <v>99</v>
      </c>
      <c r="K1527" t="s">
        <v>23</v>
      </c>
      <c r="L1527">
        <v>2</v>
      </c>
      <c r="M1527" t="s">
        <v>24</v>
      </c>
      <c r="N1527">
        <v>9999</v>
      </c>
      <c r="O1527" t="s">
        <v>40</v>
      </c>
      <c r="P1527">
        <v>5853</v>
      </c>
      <c r="T1527" s="3" t="str">
        <f t="shared" si="47"/>
        <v>.</v>
      </c>
      <c r="U1527" s="3" t="str">
        <f>IF(AND(R1527&lt;&gt;"_U",N1527&lt;&gt;9999,N1527&lt;&gt;999,L1527&lt;&gt;"Median"),IFERROR(VLOOKUP(A1527,'Region Total'!A:P,16,0),"."),".")</f>
        <v>.</v>
      </c>
    </row>
    <row r="1528" spans="1:21" x14ac:dyDescent="0.3">
      <c r="A1528" s="1" t="str">
        <f t="shared" si="46"/>
        <v>2023|Hawke's Bay Region|$20,001-$30,000</v>
      </c>
      <c r="B1528" t="s">
        <v>18</v>
      </c>
      <c r="C1528" t="s">
        <v>19</v>
      </c>
      <c r="D1528" t="s">
        <v>20</v>
      </c>
      <c r="E1528" t="s">
        <v>21</v>
      </c>
      <c r="F1528">
        <v>2023</v>
      </c>
      <c r="G1528">
        <v>2023</v>
      </c>
      <c r="H1528">
        <v>6</v>
      </c>
      <c r="I1528" t="s">
        <v>54</v>
      </c>
      <c r="J1528">
        <v>99</v>
      </c>
      <c r="K1528" t="s">
        <v>23</v>
      </c>
      <c r="L1528">
        <v>2</v>
      </c>
      <c r="M1528" t="s">
        <v>24</v>
      </c>
      <c r="N1528">
        <v>2</v>
      </c>
      <c r="O1528" t="s">
        <v>28</v>
      </c>
      <c r="P1528">
        <v>1956</v>
      </c>
      <c r="T1528" s="3">
        <f t="shared" si="47"/>
        <v>33.47</v>
      </c>
      <c r="U1528" s="3">
        <f>IF(AND(R1528&lt;&gt;"_U",N1528&lt;&gt;9999,N1528&lt;&gt;999,L1528&lt;&gt;"Median"),IFERROR(VLOOKUP(A1528,'Region Total'!A:P,16,0),"."),".")</f>
        <v>5844</v>
      </c>
    </row>
    <row r="1529" spans="1:21" x14ac:dyDescent="0.3">
      <c r="A1529" s="1" t="str">
        <f t="shared" si="46"/>
        <v>2023|Hawke's Bay Region|$20,001-$30,000</v>
      </c>
      <c r="B1529" t="s">
        <v>18</v>
      </c>
      <c r="C1529" t="s">
        <v>19</v>
      </c>
      <c r="D1529" t="s">
        <v>20</v>
      </c>
      <c r="E1529" t="s">
        <v>21</v>
      </c>
      <c r="F1529">
        <v>2023</v>
      </c>
      <c r="G1529">
        <v>2023</v>
      </c>
      <c r="H1529">
        <v>6</v>
      </c>
      <c r="I1529" t="s">
        <v>54</v>
      </c>
      <c r="J1529">
        <v>99</v>
      </c>
      <c r="K1529" t="s">
        <v>23</v>
      </c>
      <c r="L1529">
        <v>2</v>
      </c>
      <c r="M1529" t="s">
        <v>24</v>
      </c>
      <c r="N1529">
        <v>999</v>
      </c>
      <c r="O1529" t="s">
        <v>42</v>
      </c>
      <c r="P1529">
        <v>9</v>
      </c>
      <c r="T1529" s="3" t="str">
        <f t="shared" si="47"/>
        <v>.</v>
      </c>
      <c r="U1529" s="3" t="str">
        <f>IF(AND(R1529&lt;&gt;"_U",N1529&lt;&gt;9999,N1529&lt;&gt;999,L1529&lt;&gt;"Median"),IFERROR(VLOOKUP(A1529,'Region Total'!A:P,16,0),"."),".")</f>
        <v>.</v>
      </c>
    </row>
    <row r="1530" spans="1:21" x14ac:dyDescent="0.3">
      <c r="A1530" s="1" t="str">
        <f t="shared" si="46"/>
        <v>2023|Hawke's Bay Region|$20,001-$30,000</v>
      </c>
      <c r="B1530" t="s">
        <v>18</v>
      </c>
      <c r="C1530" t="s">
        <v>19</v>
      </c>
      <c r="D1530" t="s">
        <v>20</v>
      </c>
      <c r="E1530" t="s">
        <v>21</v>
      </c>
      <c r="F1530">
        <v>2023</v>
      </c>
      <c r="G1530">
        <v>2023</v>
      </c>
      <c r="H1530">
        <v>6</v>
      </c>
      <c r="I1530" t="s">
        <v>54</v>
      </c>
      <c r="J1530">
        <v>99</v>
      </c>
      <c r="K1530" t="s">
        <v>23</v>
      </c>
      <c r="L1530">
        <v>2</v>
      </c>
      <c r="M1530" t="s">
        <v>24</v>
      </c>
      <c r="N1530">
        <v>3</v>
      </c>
      <c r="O1530" t="s">
        <v>25</v>
      </c>
      <c r="P1530">
        <v>687</v>
      </c>
      <c r="T1530" s="3">
        <f t="shared" si="47"/>
        <v>11.76</v>
      </c>
      <c r="U1530" s="3">
        <f>IF(AND(R1530&lt;&gt;"_U",N1530&lt;&gt;9999,N1530&lt;&gt;999,L1530&lt;&gt;"Median"),IFERROR(VLOOKUP(A1530,'Region Total'!A:P,16,0),"."),".")</f>
        <v>5844</v>
      </c>
    </row>
    <row r="1531" spans="1:21" x14ac:dyDescent="0.3">
      <c r="A1531" s="1" t="str">
        <f t="shared" si="46"/>
        <v>2023|Hawke's Bay Region|$20,001-$30,000</v>
      </c>
      <c r="B1531" t="s">
        <v>18</v>
      </c>
      <c r="C1531" t="s">
        <v>19</v>
      </c>
      <c r="D1531" t="s">
        <v>20</v>
      </c>
      <c r="E1531" t="s">
        <v>21</v>
      </c>
      <c r="F1531">
        <v>2023</v>
      </c>
      <c r="G1531">
        <v>2023</v>
      </c>
      <c r="H1531">
        <v>6</v>
      </c>
      <c r="I1531" t="s">
        <v>54</v>
      </c>
      <c r="J1531">
        <v>99</v>
      </c>
      <c r="K1531" t="s">
        <v>23</v>
      </c>
      <c r="L1531">
        <v>2</v>
      </c>
      <c r="M1531" t="s">
        <v>24</v>
      </c>
      <c r="N1531">
        <v>7777</v>
      </c>
      <c r="O1531" t="s">
        <v>37</v>
      </c>
      <c r="P1531">
        <v>5844</v>
      </c>
      <c r="T1531" s="3">
        <f t="shared" si="47"/>
        <v>100</v>
      </c>
      <c r="U1531" s="3">
        <f>IF(AND(R1531&lt;&gt;"_U",N1531&lt;&gt;9999,N1531&lt;&gt;999,L1531&lt;&gt;"Median"),IFERROR(VLOOKUP(A1531,'Region Total'!A:P,16,0),"."),".")</f>
        <v>5844</v>
      </c>
    </row>
    <row r="1532" spans="1:21" x14ac:dyDescent="0.3">
      <c r="A1532" s="1" t="str">
        <f t="shared" si="46"/>
        <v>2023|Hawke's Bay Region|$30,001-$50,000</v>
      </c>
      <c r="B1532" t="s">
        <v>18</v>
      </c>
      <c r="C1532" t="s">
        <v>19</v>
      </c>
      <c r="D1532" t="s">
        <v>20</v>
      </c>
      <c r="E1532" t="s">
        <v>21</v>
      </c>
      <c r="F1532">
        <v>2023</v>
      </c>
      <c r="G1532">
        <v>2023</v>
      </c>
      <c r="H1532">
        <v>6</v>
      </c>
      <c r="I1532" t="s">
        <v>54</v>
      </c>
      <c r="J1532">
        <v>99</v>
      </c>
      <c r="K1532" t="s">
        <v>23</v>
      </c>
      <c r="L1532">
        <v>3</v>
      </c>
      <c r="M1532" t="s">
        <v>45</v>
      </c>
      <c r="N1532">
        <v>2</v>
      </c>
      <c r="O1532" t="s">
        <v>28</v>
      </c>
      <c r="P1532">
        <v>2751</v>
      </c>
      <c r="T1532" s="3">
        <f t="shared" si="47"/>
        <v>30.44</v>
      </c>
      <c r="U1532" s="3">
        <f>IF(AND(R1532&lt;&gt;"_U",N1532&lt;&gt;9999,N1532&lt;&gt;999,L1532&lt;&gt;"Median"),IFERROR(VLOOKUP(A1532,'Region Total'!A:P,16,0),"."),".")</f>
        <v>9036</v>
      </c>
    </row>
    <row r="1533" spans="1:21" x14ac:dyDescent="0.3">
      <c r="A1533" s="1" t="str">
        <f t="shared" si="46"/>
        <v>2023|Hawke's Bay Region|$30,001-$50,000</v>
      </c>
      <c r="B1533" t="s">
        <v>18</v>
      </c>
      <c r="C1533" t="s">
        <v>19</v>
      </c>
      <c r="D1533" t="s">
        <v>20</v>
      </c>
      <c r="E1533" t="s">
        <v>21</v>
      </c>
      <c r="F1533">
        <v>2023</v>
      </c>
      <c r="G1533">
        <v>2023</v>
      </c>
      <c r="H1533">
        <v>6</v>
      </c>
      <c r="I1533" t="s">
        <v>54</v>
      </c>
      <c r="J1533">
        <v>99</v>
      </c>
      <c r="K1533" t="s">
        <v>23</v>
      </c>
      <c r="L1533">
        <v>3</v>
      </c>
      <c r="M1533" t="s">
        <v>45</v>
      </c>
      <c r="N1533">
        <v>1</v>
      </c>
      <c r="O1533" t="s">
        <v>33</v>
      </c>
      <c r="P1533">
        <v>5124</v>
      </c>
      <c r="T1533" s="3">
        <f t="shared" si="47"/>
        <v>56.71</v>
      </c>
      <c r="U1533" s="3">
        <f>IF(AND(R1533&lt;&gt;"_U",N1533&lt;&gt;9999,N1533&lt;&gt;999,L1533&lt;&gt;"Median"),IFERROR(VLOOKUP(A1533,'Region Total'!A:P,16,0),"."),".")</f>
        <v>9036</v>
      </c>
    </row>
    <row r="1534" spans="1:21" x14ac:dyDescent="0.3">
      <c r="A1534" s="1" t="str">
        <f t="shared" si="46"/>
        <v>2023|Hawke's Bay Region|$30,001-$50,000</v>
      </c>
      <c r="B1534" t="s">
        <v>18</v>
      </c>
      <c r="C1534" t="s">
        <v>19</v>
      </c>
      <c r="D1534" t="s">
        <v>20</v>
      </c>
      <c r="E1534" t="s">
        <v>21</v>
      </c>
      <c r="F1534">
        <v>2023</v>
      </c>
      <c r="G1534">
        <v>2023</v>
      </c>
      <c r="H1534">
        <v>6</v>
      </c>
      <c r="I1534" t="s">
        <v>54</v>
      </c>
      <c r="J1534">
        <v>99</v>
      </c>
      <c r="K1534" t="s">
        <v>23</v>
      </c>
      <c r="L1534">
        <v>3</v>
      </c>
      <c r="M1534" t="s">
        <v>45</v>
      </c>
      <c r="N1534">
        <v>3</v>
      </c>
      <c r="O1534" t="s">
        <v>25</v>
      </c>
      <c r="P1534">
        <v>1164</v>
      </c>
      <c r="T1534" s="3">
        <f t="shared" si="47"/>
        <v>12.88</v>
      </c>
      <c r="U1534" s="3">
        <f>IF(AND(R1534&lt;&gt;"_U",N1534&lt;&gt;9999,N1534&lt;&gt;999,L1534&lt;&gt;"Median"),IFERROR(VLOOKUP(A1534,'Region Total'!A:P,16,0),"."),".")</f>
        <v>9036</v>
      </c>
    </row>
    <row r="1535" spans="1:21" x14ac:dyDescent="0.3">
      <c r="A1535" s="1" t="str">
        <f t="shared" si="46"/>
        <v>2023|Hawke's Bay Region|$30,001-$50,000</v>
      </c>
      <c r="B1535" t="s">
        <v>18</v>
      </c>
      <c r="C1535" t="s">
        <v>19</v>
      </c>
      <c r="D1535" t="s">
        <v>20</v>
      </c>
      <c r="E1535" t="s">
        <v>21</v>
      </c>
      <c r="F1535">
        <v>2023</v>
      </c>
      <c r="G1535">
        <v>2023</v>
      </c>
      <c r="H1535">
        <v>6</v>
      </c>
      <c r="I1535" t="s">
        <v>54</v>
      </c>
      <c r="J1535">
        <v>99</v>
      </c>
      <c r="K1535" t="s">
        <v>23</v>
      </c>
      <c r="L1535">
        <v>3</v>
      </c>
      <c r="M1535" t="s">
        <v>45</v>
      </c>
      <c r="N1535">
        <v>7777</v>
      </c>
      <c r="O1535" t="s">
        <v>37</v>
      </c>
      <c r="P1535">
        <v>9036</v>
      </c>
      <c r="T1535" s="3">
        <f t="shared" si="47"/>
        <v>100</v>
      </c>
      <c r="U1535" s="3">
        <f>IF(AND(R1535&lt;&gt;"_U",N1535&lt;&gt;9999,N1535&lt;&gt;999,L1535&lt;&gt;"Median"),IFERROR(VLOOKUP(A1535,'Region Total'!A:P,16,0),"."),".")</f>
        <v>9036</v>
      </c>
    </row>
    <row r="1536" spans="1:21" x14ac:dyDescent="0.3">
      <c r="A1536" s="1" t="str">
        <f t="shared" si="46"/>
        <v>2023|Hawke's Bay Region|$30,001-$50,000</v>
      </c>
      <c r="B1536" t="s">
        <v>18</v>
      </c>
      <c r="C1536" t="s">
        <v>19</v>
      </c>
      <c r="D1536" t="s">
        <v>20</v>
      </c>
      <c r="E1536" t="s">
        <v>21</v>
      </c>
      <c r="F1536">
        <v>2023</v>
      </c>
      <c r="G1536">
        <v>2023</v>
      </c>
      <c r="H1536">
        <v>6</v>
      </c>
      <c r="I1536" t="s">
        <v>54</v>
      </c>
      <c r="J1536">
        <v>99</v>
      </c>
      <c r="K1536" t="s">
        <v>23</v>
      </c>
      <c r="L1536">
        <v>3</v>
      </c>
      <c r="M1536" t="s">
        <v>45</v>
      </c>
      <c r="N1536">
        <v>9999</v>
      </c>
      <c r="O1536" t="s">
        <v>40</v>
      </c>
      <c r="P1536">
        <v>9042</v>
      </c>
      <c r="T1536" s="3" t="str">
        <f t="shared" si="47"/>
        <v>.</v>
      </c>
      <c r="U1536" s="3" t="str">
        <f>IF(AND(R1536&lt;&gt;"_U",N1536&lt;&gt;9999,N1536&lt;&gt;999,L1536&lt;&gt;"Median"),IFERROR(VLOOKUP(A1536,'Region Total'!A:P,16,0),"."),".")</f>
        <v>.</v>
      </c>
    </row>
    <row r="1537" spans="1:21" x14ac:dyDescent="0.3">
      <c r="A1537" s="1" t="str">
        <f t="shared" si="46"/>
        <v>2023|Hawke's Bay Region|$30,001-$50,000</v>
      </c>
      <c r="B1537" t="s">
        <v>18</v>
      </c>
      <c r="C1537" t="s">
        <v>19</v>
      </c>
      <c r="D1537" t="s">
        <v>20</v>
      </c>
      <c r="E1537" t="s">
        <v>21</v>
      </c>
      <c r="F1537">
        <v>2023</v>
      </c>
      <c r="G1537">
        <v>2023</v>
      </c>
      <c r="H1537">
        <v>6</v>
      </c>
      <c r="I1537" t="s">
        <v>54</v>
      </c>
      <c r="J1537">
        <v>99</v>
      </c>
      <c r="K1537" t="s">
        <v>23</v>
      </c>
      <c r="L1537">
        <v>3</v>
      </c>
      <c r="M1537" t="s">
        <v>45</v>
      </c>
      <c r="N1537">
        <v>999</v>
      </c>
      <c r="O1537" t="s">
        <v>42</v>
      </c>
      <c r="P1537">
        <v>6</v>
      </c>
      <c r="T1537" s="3" t="str">
        <f t="shared" si="47"/>
        <v>.</v>
      </c>
      <c r="U1537" s="3" t="str">
        <f>IF(AND(R1537&lt;&gt;"_U",N1537&lt;&gt;9999,N1537&lt;&gt;999,L1537&lt;&gt;"Median"),IFERROR(VLOOKUP(A1537,'Region Total'!A:P,16,0),"."),".")</f>
        <v>.</v>
      </c>
    </row>
    <row r="1538" spans="1:21" x14ac:dyDescent="0.3">
      <c r="A1538" s="1" t="str">
        <f t="shared" si="46"/>
        <v>2023|Hawke's Bay Region|$50,001-$70,000</v>
      </c>
      <c r="B1538" t="s">
        <v>18</v>
      </c>
      <c r="C1538" t="s">
        <v>19</v>
      </c>
      <c r="D1538" t="s">
        <v>20</v>
      </c>
      <c r="E1538" t="s">
        <v>21</v>
      </c>
      <c r="F1538">
        <v>2023</v>
      </c>
      <c r="G1538">
        <v>2023</v>
      </c>
      <c r="H1538">
        <v>6</v>
      </c>
      <c r="I1538" t="s">
        <v>54</v>
      </c>
      <c r="J1538">
        <v>99</v>
      </c>
      <c r="K1538" t="s">
        <v>23</v>
      </c>
      <c r="L1538">
        <v>4</v>
      </c>
      <c r="M1538" t="s">
        <v>36</v>
      </c>
      <c r="N1538">
        <v>999</v>
      </c>
      <c r="O1538" t="s">
        <v>42</v>
      </c>
      <c r="P1538">
        <v>0</v>
      </c>
      <c r="T1538" s="3" t="str">
        <f t="shared" si="47"/>
        <v>.</v>
      </c>
      <c r="U1538" s="3" t="str">
        <f>IF(AND(R1538&lt;&gt;"_U",N1538&lt;&gt;9999,N1538&lt;&gt;999,L1538&lt;&gt;"Median"),IFERROR(VLOOKUP(A1538,'Region Total'!A:P,16,0),"."),".")</f>
        <v>.</v>
      </c>
    </row>
    <row r="1539" spans="1:21" x14ac:dyDescent="0.3">
      <c r="A1539" s="1" t="str">
        <f t="shared" ref="A1539:A1602" si="48">G1539&amp;"|"&amp;I1539&amp;"|"&amp;M1539</f>
        <v>2023|Hawke's Bay Region|$50,001-$70,000</v>
      </c>
      <c r="B1539" t="s">
        <v>18</v>
      </c>
      <c r="C1539" t="s">
        <v>19</v>
      </c>
      <c r="D1539" t="s">
        <v>20</v>
      </c>
      <c r="E1539" t="s">
        <v>21</v>
      </c>
      <c r="F1539">
        <v>2023</v>
      </c>
      <c r="G1539">
        <v>2023</v>
      </c>
      <c r="H1539">
        <v>6</v>
      </c>
      <c r="I1539" t="s">
        <v>54</v>
      </c>
      <c r="J1539">
        <v>99</v>
      </c>
      <c r="K1539" t="s">
        <v>23</v>
      </c>
      <c r="L1539">
        <v>4</v>
      </c>
      <c r="M1539" t="s">
        <v>36</v>
      </c>
      <c r="N1539">
        <v>3</v>
      </c>
      <c r="O1539" t="s">
        <v>25</v>
      </c>
      <c r="P1539">
        <v>780</v>
      </c>
      <c r="T1539" s="3">
        <f t="shared" ref="T1539:T1602" si="49">IF(AND(R1539&lt;&gt;"_U",R1539&lt;&gt;"c",N1539&lt;&gt;999,N1539&lt;&gt;9999,L1539&lt;&gt;"Median"),IFERROR((ROUND(P1539/U1539*100,2)),"."),".")</f>
        <v>11.61</v>
      </c>
      <c r="U1539" s="3">
        <f>IF(AND(R1539&lt;&gt;"_U",N1539&lt;&gt;9999,N1539&lt;&gt;999,L1539&lt;&gt;"Median"),IFERROR(VLOOKUP(A1539,'Region Total'!A:P,16,0),"."),".")</f>
        <v>6720</v>
      </c>
    </row>
    <row r="1540" spans="1:21" x14ac:dyDescent="0.3">
      <c r="A1540" s="1" t="str">
        <f t="shared" si="48"/>
        <v>2023|Hawke's Bay Region|$50,001-$70,000</v>
      </c>
      <c r="B1540" t="s">
        <v>18</v>
      </c>
      <c r="C1540" t="s">
        <v>19</v>
      </c>
      <c r="D1540" t="s">
        <v>20</v>
      </c>
      <c r="E1540" t="s">
        <v>21</v>
      </c>
      <c r="F1540">
        <v>2023</v>
      </c>
      <c r="G1540">
        <v>2023</v>
      </c>
      <c r="H1540">
        <v>6</v>
      </c>
      <c r="I1540" t="s">
        <v>54</v>
      </c>
      <c r="J1540">
        <v>99</v>
      </c>
      <c r="K1540" t="s">
        <v>23</v>
      </c>
      <c r="L1540">
        <v>4</v>
      </c>
      <c r="M1540" t="s">
        <v>36</v>
      </c>
      <c r="N1540">
        <v>7777</v>
      </c>
      <c r="O1540" t="s">
        <v>37</v>
      </c>
      <c r="P1540">
        <v>6720</v>
      </c>
      <c r="T1540" s="3">
        <f t="shared" si="49"/>
        <v>100</v>
      </c>
      <c r="U1540" s="3">
        <f>IF(AND(R1540&lt;&gt;"_U",N1540&lt;&gt;9999,N1540&lt;&gt;999,L1540&lt;&gt;"Median"),IFERROR(VLOOKUP(A1540,'Region Total'!A:P,16,0),"."),".")</f>
        <v>6720</v>
      </c>
    </row>
    <row r="1541" spans="1:21" x14ac:dyDescent="0.3">
      <c r="A1541" s="1" t="str">
        <f t="shared" si="48"/>
        <v>2023|Hawke's Bay Region|$50,001-$70,000</v>
      </c>
      <c r="B1541" t="s">
        <v>18</v>
      </c>
      <c r="C1541" t="s">
        <v>19</v>
      </c>
      <c r="D1541" t="s">
        <v>20</v>
      </c>
      <c r="E1541" t="s">
        <v>21</v>
      </c>
      <c r="F1541">
        <v>2023</v>
      </c>
      <c r="G1541">
        <v>2023</v>
      </c>
      <c r="H1541">
        <v>6</v>
      </c>
      <c r="I1541" t="s">
        <v>54</v>
      </c>
      <c r="J1541">
        <v>99</v>
      </c>
      <c r="K1541" t="s">
        <v>23</v>
      </c>
      <c r="L1541">
        <v>4</v>
      </c>
      <c r="M1541" t="s">
        <v>36</v>
      </c>
      <c r="N1541">
        <v>1</v>
      </c>
      <c r="O1541" t="s">
        <v>33</v>
      </c>
      <c r="P1541">
        <v>3591</v>
      </c>
      <c r="T1541" s="3">
        <f t="shared" si="49"/>
        <v>53.44</v>
      </c>
      <c r="U1541" s="3">
        <f>IF(AND(R1541&lt;&gt;"_U",N1541&lt;&gt;9999,N1541&lt;&gt;999,L1541&lt;&gt;"Median"),IFERROR(VLOOKUP(A1541,'Region Total'!A:P,16,0),"."),".")</f>
        <v>6720</v>
      </c>
    </row>
    <row r="1542" spans="1:21" x14ac:dyDescent="0.3">
      <c r="A1542" s="1" t="str">
        <f t="shared" si="48"/>
        <v>2023|Hawke's Bay Region|$50,001-$70,000</v>
      </c>
      <c r="B1542" t="s">
        <v>18</v>
      </c>
      <c r="C1542" t="s">
        <v>19</v>
      </c>
      <c r="D1542" t="s">
        <v>20</v>
      </c>
      <c r="E1542" t="s">
        <v>21</v>
      </c>
      <c r="F1542">
        <v>2023</v>
      </c>
      <c r="G1542">
        <v>2023</v>
      </c>
      <c r="H1542">
        <v>6</v>
      </c>
      <c r="I1542" t="s">
        <v>54</v>
      </c>
      <c r="J1542">
        <v>99</v>
      </c>
      <c r="K1542" t="s">
        <v>23</v>
      </c>
      <c r="L1542">
        <v>4</v>
      </c>
      <c r="M1542" t="s">
        <v>36</v>
      </c>
      <c r="N1542">
        <v>2</v>
      </c>
      <c r="O1542" t="s">
        <v>28</v>
      </c>
      <c r="P1542">
        <v>2352</v>
      </c>
      <c r="T1542" s="3">
        <f t="shared" si="49"/>
        <v>35</v>
      </c>
      <c r="U1542" s="3">
        <f>IF(AND(R1542&lt;&gt;"_U",N1542&lt;&gt;9999,N1542&lt;&gt;999,L1542&lt;&gt;"Median"),IFERROR(VLOOKUP(A1542,'Region Total'!A:P,16,0),"."),".")</f>
        <v>6720</v>
      </c>
    </row>
    <row r="1543" spans="1:21" x14ac:dyDescent="0.3">
      <c r="A1543" s="1" t="str">
        <f t="shared" si="48"/>
        <v>2023|Hawke's Bay Region|$50,001-$70,000</v>
      </c>
      <c r="B1543" t="s">
        <v>18</v>
      </c>
      <c r="C1543" t="s">
        <v>19</v>
      </c>
      <c r="D1543" t="s">
        <v>20</v>
      </c>
      <c r="E1543" t="s">
        <v>21</v>
      </c>
      <c r="F1543">
        <v>2023</v>
      </c>
      <c r="G1543">
        <v>2023</v>
      </c>
      <c r="H1543">
        <v>6</v>
      </c>
      <c r="I1543" t="s">
        <v>54</v>
      </c>
      <c r="J1543">
        <v>99</v>
      </c>
      <c r="K1543" t="s">
        <v>23</v>
      </c>
      <c r="L1543">
        <v>4</v>
      </c>
      <c r="M1543" t="s">
        <v>36</v>
      </c>
      <c r="N1543">
        <v>9999</v>
      </c>
      <c r="O1543" t="s">
        <v>40</v>
      </c>
      <c r="P1543">
        <v>6720</v>
      </c>
      <c r="T1543" s="3" t="str">
        <f t="shared" si="49"/>
        <v>.</v>
      </c>
      <c r="U1543" s="3" t="str">
        <f>IF(AND(R1543&lt;&gt;"_U",N1543&lt;&gt;9999,N1543&lt;&gt;999,L1543&lt;&gt;"Median"),IFERROR(VLOOKUP(A1543,'Region Total'!A:P,16,0),"."),".")</f>
        <v>.</v>
      </c>
    </row>
    <row r="1544" spans="1:21" x14ac:dyDescent="0.3">
      <c r="A1544" s="1" t="str">
        <f t="shared" si="48"/>
        <v>2023|Hawke's Bay Region|$70,001-$100,000</v>
      </c>
      <c r="B1544" t="s">
        <v>18</v>
      </c>
      <c r="C1544" t="s">
        <v>19</v>
      </c>
      <c r="D1544" t="s">
        <v>20</v>
      </c>
      <c r="E1544" t="s">
        <v>21</v>
      </c>
      <c r="F1544">
        <v>2023</v>
      </c>
      <c r="G1544">
        <v>2023</v>
      </c>
      <c r="H1544">
        <v>6</v>
      </c>
      <c r="I1544" t="s">
        <v>54</v>
      </c>
      <c r="J1544">
        <v>99</v>
      </c>
      <c r="K1544" t="s">
        <v>23</v>
      </c>
      <c r="L1544">
        <v>5</v>
      </c>
      <c r="M1544" t="s">
        <v>58</v>
      </c>
      <c r="N1544">
        <v>9999</v>
      </c>
      <c r="O1544" t="s">
        <v>40</v>
      </c>
      <c r="P1544">
        <v>8874</v>
      </c>
      <c r="T1544" s="3" t="str">
        <f t="shared" si="49"/>
        <v>.</v>
      </c>
      <c r="U1544" s="3" t="str">
        <f>IF(AND(R1544&lt;&gt;"_U",N1544&lt;&gt;9999,N1544&lt;&gt;999,L1544&lt;&gt;"Median"),IFERROR(VLOOKUP(A1544,'Region Total'!A:P,16,0),"."),".")</f>
        <v>.</v>
      </c>
    </row>
    <row r="1545" spans="1:21" x14ac:dyDescent="0.3">
      <c r="A1545" s="1" t="str">
        <f t="shared" si="48"/>
        <v>2023|Hawke's Bay Region|$70,001-$100,000</v>
      </c>
      <c r="B1545" t="s">
        <v>18</v>
      </c>
      <c r="C1545" t="s">
        <v>19</v>
      </c>
      <c r="D1545" t="s">
        <v>20</v>
      </c>
      <c r="E1545" t="s">
        <v>21</v>
      </c>
      <c r="F1545">
        <v>2023</v>
      </c>
      <c r="G1545">
        <v>2023</v>
      </c>
      <c r="H1545">
        <v>6</v>
      </c>
      <c r="I1545" t="s">
        <v>54</v>
      </c>
      <c r="J1545">
        <v>99</v>
      </c>
      <c r="K1545" t="s">
        <v>23</v>
      </c>
      <c r="L1545">
        <v>5</v>
      </c>
      <c r="M1545" t="s">
        <v>58</v>
      </c>
      <c r="N1545">
        <v>2</v>
      </c>
      <c r="O1545" t="s">
        <v>28</v>
      </c>
      <c r="P1545">
        <v>2868</v>
      </c>
      <c r="T1545" s="3">
        <f t="shared" si="49"/>
        <v>32.32</v>
      </c>
      <c r="U1545" s="3">
        <f>IF(AND(R1545&lt;&gt;"_U",N1545&lt;&gt;9999,N1545&lt;&gt;999,L1545&lt;&gt;"Median"),IFERROR(VLOOKUP(A1545,'Region Total'!A:P,16,0),"."),".")</f>
        <v>8874</v>
      </c>
    </row>
    <row r="1546" spans="1:21" x14ac:dyDescent="0.3">
      <c r="A1546" s="1" t="str">
        <f t="shared" si="48"/>
        <v>2023|Hawke's Bay Region|$70,001-$100,000</v>
      </c>
      <c r="B1546" t="s">
        <v>18</v>
      </c>
      <c r="C1546" t="s">
        <v>19</v>
      </c>
      <c r="D1546" t="s">
        <v>20</v>
      </c>
      <c r="E1546" t="s">
        <v>21</v>
      </c>
      <c r="F1546">
        <v>2023</v>
      </c>
      <c r="G1546">
        <v>2023</v>
      </c>
      <c r="H1546">
        <v>6</v>
      </c>
      <c r="I1546" t="s">
        <v>54</v>
      </c>
      <c r="J1546">
        <v>99</v>
      </c>
      <c r="K1546" t="s">
        <v>23</v>
      </c>
      <c r="L1546">
        <v>5</v>
      </c>
      <c r="M1546" t="s">
        <v>58</v>
      </c>
      <c r="N1546">
        <v>3</v>
      </c>
      <c r="O1546" t="s">
        <v>25</v>
      </c>
      <c r="P1546">
        <v>1068</v>
      </c>
      <c r="T1546" s="3">
        <f t="shared" si="49"/>
        <v>12.04</v>
      </c>
      <c r="U1546" s="3">
        <f>IF(AND(R1546&lt;&gt;"_U",N1546&lt;&gt;9999,N1546&lt;&gt;999,L1546&lt;&gt;"Median"),IFERROR(VLOOKUP(A1546,'Region Total'!A:P,16,0),"."),".")</f>
        <v>8874</v>
      </c>
    </row>
    <row r="1547" spans="1:21" x14ac:dyDescent="0.3">
      <c r="A1547" s="1" t="str">
        <f t="shared" si="48"/>
        <v>2023|Hawke's Bay Region|$70,001-$100,000</v>
      </c>
      <c r="B1547" t="s">
        <v>18</v>
      </c>
      <c r="C1547" t="s">
        <v>19</v>
      </c>
      <c r="D1547" t="s">
        <v>20</v>
      </c>
      <c r="E1547" t="s">
        <v>21</v>
      </c>
      <c r="F1547">
        <v>2023</v>
      </c>
      <c r="G1547">
        <v>2023</v>
      </c>
      <c r="H1547">
        <v>6</v>
      </c>
      <c r="I1547" t="s">
        <v>54</v>
      </c>
      <c r="J1547">
        <v>99</v>
      </c>
      <c r="K1547" t="s">
        <v>23</v>
      </c>
      <c r="L1547">
        <v>5</v>
      </c>
      <c r="M1547" t="s">
        <v>58</v>
      </c>
      <c r="N1547">
        <v>999</v>
      </c>
      <c r="O1547" t="s">
        <v>42</v>
      </c>
      <c r="P1547">
        <v>0</v>
      </c>
      <c r="T1547" s="3" t="str">
        <f t="shared" si="49"/>
        <v>.</v>
      </c>
      <c r="U1547" s="3" t="str">
        <f>IF(AND(R1547&lt;&gt;"_U",N1547&lt;&gt;9999,N1547&lt;&gt;999,L1547&lt;&gt;"Median"),IFERROR(VLOOKUP(A1547,'Region Total'!A:P,16,0),"."),".")</f>
        <v>.</v>
      </c>
    </row>
    <row r="1548" spans="1:21" x14ac:dyDescent="0.3">
      <c r="A1548" s="1" t="str">
        <f t="shared" si="48"/>
        <v>2023|Hawke's Bay Region|$70,001-$100,000</v>
      </c>
      <c r="B1548" t="s">
        <v>18</v>
      </c>
      <c r="C1548" t="s">
        <v>19</v>
      </c>
      <c r="D1548" t="s">
        <v>20</v>
      </c>
      <c r="E1548" t="s">
        <v>21</v>
      </c>
      <c r="F1548">
        <v>2023</v>
      </c>
      <c r="G1548">
        <v>2023</v>
      </c>
      <c r="H1548">
        <v>6</v>
      </c>
      <c r="I1548" t="s">
        <v>54</v>
      </c>
      <c r="J1548">
        <v>99</v>
      </c>
      <c r="K1548" t="s">
        <v>23</v>
      </c>
      <c r="L1548">
        <v>5</v>
      </c>
      <c r="M1548" t="s">
        <v>58</v>
      </c>
      <c r="N1548">
        <v>7777</v>
      </c>
      <c r="O1548" t="s">
        <v>37</v>
      </c>
      <c r="P1548">
        <v>8874</v>
      </c>
      <c r="T1548" s="3">
        <f t="shared" si="49"/>
        <v>100</v>
      </c>
      <c r="U1548" s="3">
        <f>IF(AND(R1548&lt;&gt;"_U",N1548&lt;&gt;9999,N1548&lt;&gt;999,L1548&lt;&gt;"Median"),IFERROR(VLOOKUP(A1548,'Region Total'!A:P,16,0),"."),".")</f>
        <v>8874</v>
      </c>
    </row>
    <row r="1549" spans="1:21" x14ac:dyDescent="0.3">
      <c r="A1549" s="1" t="str">
        <f t="shared" si="48"/>
        <v>2023|Hawke's Bay Region|$70,001-$100,000</v>
      </c>
      <c r="B1549" t="s">
        <v>18</v>
      </c>
      <c r="C1549" t="s">
        <v>19</v>
      </c>
      <c r="D1549" t="s">
        <v>20</v>
      </c>
      <c r="E1549" t="s">
        <v>21</v>
      </c>
      <c r="F1549">
        <v>2023</v>
      </c>
      <c r="G1549">
        <v>2023</v>
      </c>
      <c r="H1549">
        <v>6</v>
      </c>
      <c r="I1549" t="s">
        <v>54</v>
      </c>
      <c r="J1549">
        <v>99</v>
      </c>
      <c r="K1549" t="s">
        <v>23</v>
      </c>
      <c r="L1549">
        <v>5</v>
      </c>
      <c r="M1549" t="s">
        <v>58</v>
      </c>
      <c r="N1549">
        <v>1</v>
      </c>
      <c r="O1549" t="s">
        <v>33</v>
      </c>
      <c r="P1549">
        <v>4938</v>
      </c>
      <c r="T1549" s="3">
        <f t="shared" si="49"/>
        <v>55.65</v>
      </c>
      <c r="U1549" s="3">
        <f>IF(AND(R1549&lt;&gt;"_U",N1549&lt;&gt;9999,N1549&lt;&gt;999,L1549&lt;&gt;"Median"),IFERROR(VLOOKUP(A1549,'Region Total'!A:P,16,0),"."),".")</f>
        <v>8874</v>
      </c>
    </row>
    <row r="1550" spans="1:21" x14ac:dyDescent="0.3">
      <c r="A1550" s="1" t="str">
        <f t="shared" si="48"/>
        <v>2023|Hawke's Bay Region|$100,001-$150,000</v>
      </c>
      <c r="B1550" t="s">
        <v>18</v>
      </c>
      <c r="C1550" t="s">
        <v>19</v>
      </c>
      <c r="D1550" t="s">
        <v>20</v>
      </c>
      <c r="E1550" t="s">
        <v>21</v>
      </c>
      <c r="F1550">
        <v>2023</v>
      </c>
      <c r="G1550">
        <v>2023</v>
      </c>
      <c r="H1550">
        <v>6</v>
      </c>
      <c r="I1550" t="s">
        <v>54</v>
      </c>
      <c r="J1550">
        <v>99</v>
      </c>
      <c r="K1550" t="s">
        <v>23</v>
      </c>
      <c r="L1550">
        <v>6</v>
      </c>
      <c r="M1550" t="s">
        <v>59</v>
      </c>
      <c r="N1550">
        <v>9999</v>
      </c>
      <c r="O1550" t="s">
        <v>40</v>
      </c>
      <c r="P1550">
        <v>12534</v>
      </c>
      <c r="T1550" s="3" t="str">
        <f t="shared" si="49"/>
        <v>.</v>
      </c>
      <c r="U1550" s="3" t="str">
        <f>IF(AND(R1550&lt;&gt;"_U",N1550&lt;&gt;9999,N1550&lt;&gt;999,L1550&lt;&gt;"Median"),IFERROR(VLOOKUP(A1550,'Region Total'!A:P,16,0),"."),".")</f>
        <v>.</v>
      </c>
    </row>
    <row r="1551" spans="1:21" x14ac:dyDescent="0.3">
      <c r="A1551" s="1" t="str">
        <f t="shared" si="48"/>
        <v>2023|Hawke's Bay Region|$100,001-$150,000</v>
      </c>
      <c r="B1551" t="s">
        <v>18</v>
      </c>
      <c r="C1551" t="s">
        <v>19</v>
      </c>
      <c r="D1551" t="s">
        <v>20</v>
      </c>
      <c r="E1551" t="s">
        <v>21</v>
      </c>
      <c r="F1551">
        <v>2023</v>
      </c>
      <c r="G1551">
        <v>2023</v>
      </c>
      <c r="H1551">
        <v>6</v>
      </c>
      <c r="I1551" t="s">
        <v>54</v>
      </c>
      <c r="J1551">
        <v>99</v>
      </c>
      <c r="K1551" t="s">
        <v>23</v>
      </c>
      <c r="L1551">
        <v>6</v>
      </c>
      <c r="M1551" t="s">
        <v>59</v>
      </c>
      <c r="N1551">
        <v>2</v>
      </c>
      <c r="O1551" t="s">
        <v>28</v>
      </c>
      <c r="P1551">
        <v>3438</v>
      </c>
      <c r="T1551" s="3">
        <f t="shared" si="49"/>
        <v>27.43</v>
      </c>
      <c r="U1551" s="3">
        <f>IF(AND(R1551&lt;&gt;"_U",N1551&lt;&gt;9999,N1551&lt;&gt;999,L1551&lt;&gt;"Median"),IFERROR(VLOOKUP(A1551,'Region Total'!A:P,16,0),"."),".")</f>
        <v>12534</v>
      </c>
    </row>
    <row r="1552" spans="1:21" x14ac:dyDescent="0.3">
      <c r="A1552" s="1" t="str">
        <f t="shared" si="48"/>
        <v>2023|Hawke's Bay Region|$100,001-$150,000</v>
      </c>
      <c r="B1552" t="s">
        <v>18</v>
      </c>
      <c r="C1552" t="s">
        <v>19</v>
      </c>
      <c r="D1552" t="s">
        <v>20</v>
      </c>
      <c r="E1552" t="s">
        <v>21</v>
      </c>
      <c r="F1552">
        <v>2023</v>
      </c>
      <c r="G1552">
        <v>2023</v>
      </c>
      <c r="H1552">
        <v>6</v>
      </c>
      <c r="I1552" t="s">
        <v>54</v>
      </c>
      <c r="J1552">
        <v>99</v>
      </c>
      <c r="K1552" t="s">
        <v>23</v>
      </c>
      <c r="L1552">
        <v>6</v>
      </c>
      <c r="M1552" t="s">
        <v>59</v>
      </c>
      <c r="N1552">
        <v>999</v>
      </c>
      <c r="O1552" t="s">
        <v>42</v>
      </c>
      <c r="P1552">
        <v>0</v>
      </c>
      <c r="T1552" s="3" t="str">
        <f t="shared" si="49"/>
        <v>.</v>
      </c>
      <c r="U1552" s="3" t="str">
        <f>IF(AND(R1552&lt;&gt;"_U",N1552&lt;&gt;9999,N1552&lt;&gt;999,L1552&lt;&gt;"Median"),IFERROR(VLOOKUP(A1552,'Region Total'!A:P,16,0),"."),".")</f>
        <v>.</v>
      </c>
    </row>
    <row r="1553" spans="1:21" x14ac:dyDescent="0.3">
      <c r="A1553" s="1" t="str">
        <f t="shared" si="48"/>
        <v>2023|Hawke's Bay Region|$100,001-$150,000</v>
      </c>
      <c r="B1553" t="s">
        <v>18</v>
      </c>
      <c r="C1553" t="s">
        <v>19</v>
      </c>
      <c r="D1553" t="s">
        <v>20</v>
      </c>
      <c r="E1553" t="s">
        <v>21</v>
      </c>
      <c r="F1553">
        <v>2023</v>
      </c>
      <c r="G1553">
        <v>2023</v>
      </c>
      <c r="H1553">
        <v>6</v>
      </c>
      <c r="I1553" t="s">
        <v>54</v>
      </c>
      <c r="J1553">
        <v>99</v>
      </c>
      <c r="K1553" t="s">
        <v>23</v>
      </c>
      <c r="L1553">
        <v>6</v>
      </c>
      <c r="M1553" t="s">
        <v>59</v>
      </c>
      <c r="N1553">
        <v>3</v>
      </c>
      <c r="O1553" t="s">
        <v>25</v>
      </c>
      <c r="P1553">
        <v>1395</v>
      </c>
      <c r="T1553" s="3">
        <f t="shared" si="49"/>
        <v>11.13</v>
      </c>
      <c r="U1553" s="3">
        <f>IF(AND(R1553&lt;&gt;"_U",N1553&lt;&gt;9999,N1553&lt;&gt;999,L1553&lt;&gt;"Median"),IFERROR(VLOOKUP(A1553,'Region Total'!A:P,16,0),"."),".")</f>
        <v>12534</v>
      </c>
    </row>
    <row r="1554" spans="1:21" x14ac:dyDescent="0.3">
      <c r="A1554" s="1" t="str">
        <f t="shared" si="48"/>
        <v>2023|Hawke's Bay Region|$100,001-$150,000</v>
      </c>
      <c r="B1554" t="s">
        <v>18</v>
      </c>
      <c r="C1554" t="s">
        <v>19</v>
      </c>
      <c r="D1554" t="s">
        <v>20</v>
      </c>
      <c r="E1554" t="s">
        <v>21</v>
      </c>
      <c r="F1554">
        <v>2023</v>
      </c>
      <c r="G1554">
        <v>2023</v>
      </c>
      <c r="H1554">
        <v>6</v>
      </c>
      <c r="I1554" t="s">
        <v>54</v>
      </c>
      <c r="J1554">
        <v>99</v>
      </c>
      <c r="K1554" t="s">
        <v>23</v>
      </c>
      <c r="L1554">
        <v>6</v>
      </c>
      <c r="M1554" t="s">
        <v>59</v>
      </c>
      <c r="N1554">
        <v>7777</v>
      </c>
      <c r="O1554" t="s">
        <v>37</v>
      </c>
      <c r="P1554">
        <v>12534</v>
      </c>
      <c r="T1554" s="3">
        <f t="shared" si="49"/>
        <v>100</v>
      </c>
      <c r="U1554" s="3">
        <f>IF(AND(R1554&lt;&gt;"_U",N1554&lt;&gt;9999,N1554&lt;&gt;999,L1554&lt;&gt;"Median"),IFERROR(VLOOKUP(A1554,'Region Total'!A:P,16,0),"."),".")</f>
        <v>12534</v>
      </c>
    </row>
    <row r="1555" spans="1:21" x14ac:dyDescent="0.3">
      <c r="A1555" s="1" t="str">
        <f t="shared" si="48"/>
        <v>2023|Hawke's Bay Region|$100,001-$150,000</v>
      </c>
      <c r="B1555" t="s">
        <v>18</v>
      </c>
      <c r="C1555" t="s">
        <v>19</v>
      </c>
      <c r="D1555" t="s">
        <v>20</v>
      </c>
      <c r="E1555" t="s">
        <v>21</v>
      </c>
      <c r="F1555">
        <v>2023</v>
      </c>
      <c r="G1555">
        <v>2023</v>
      </c>
      <c r="H1555">
        <v>6</v>
      </c>
      <c r="I1555" t="s">
        <v>54</v>
      </c>
      <c r="J1555">
        <v>99</v>
      </c>
      <c r="K1555" t="s">
        <v>23</v>
      </c>
      <c r="L1555">
        <v>6</v>
      </c>
      <c r="M1555" t="s">
        <v>59</v>
      </c>
      <c r="N1555">
        <v>1</v>
      </c>
      <c r="O1555" t="s">
        <v>33</v>
      </c>
      <c r="P1555">
        <v>7701</v>
      </c>
      <c r="T1555" s="3">
        <f t="shared" si="49"/>
        <v>61.44</v>
      </c>
      <c r="U1555" s="3">
        <f>IF(AND(R1555&lt;&gt;"_U",N1555&lt;&gt;9999,N1555&lt;&gt;999,L1555&lt;&gt;"Median"),IFERROR(VLOOKUP(A1555,'Region Total'!A:P,16,0),"."),".")</f>
        <v>12534</v>
      </c>
    </row>
    <row r="1556" spans="1:21" x14ac:dyDescent="0.3">
      <c r="A1556" s="1" t="str">
        <f t="shared" si="48"/>
        <v>2023|Hawke's Bay Region|$150,001-$200,000</v>
      </c>
      <c r="B1556" t="s">
        <v>18</v>
      </c>
      <c r="C1556" t="s">
        <v>19</v>
      </c>
      <c r="D1556" t="s">
        <v>20</v>
      </c>
      <c r="E1556" t="s">
        <v>21</v>
      </c>
      <c r="F1556">
        <v>2023</v>
      </c>
      <c r="G1556">
        <v>2023</v>
      </c>
      <c r="H1556">
        <v>6</v>
      </c>
      <c r="I1556" t="s">
        <v>54</v>
      </c>
      <c r="J1556">
        <v>99</v>
      </c>
      <c r="K1556" t="s">
        <v>23</v>
      </c>
      <c r="L1556">
        <v>7</v>
      </c>
      <c r="M1556" t="s">
        <v>43</v>
      </c>
      <c r="N1556">
        <v>999</v>
      </c>
      <c r="O1556" t="s">
        <v>42</v>
      </c>
      <c r="P1556">
        <v>0</v>
      </c>
      <c r="T1556" s="3" t="str">
        <f t="shared" si="49"/>
        <v>.</v>
      </c>
      <c r="U1556" s="3" t="str">
        <f>IF(AND(R1556&lt;&gt;"_U",N1556&lt;&gt;9999,N1556&lt;&gt;999,L1556&lt;&gt;"Median"),IFERROR(VLOOKUP(A1556,'Region Total'!A:P,16,0),"."),".")</f>
        <v>.</v>
      </c>
    </row>
    <row r="1557" spans="1:21" x14ac:dyDescent="0.3">
      <c r="A1557" s="1" t="str">
        <f t="shared" si="48"/>
        <v>2023|Hawke's Bay Region|$150,001-$200,000</v>
      </c>
      <c r="B1557" t="s">
        <v>18</v>
      </c>
      <c r="C1557" t="s">
        <v>19</v>
      </c>
      <c r="D1557" t="s">
        <v>20</v>
      </c>
      <c r="E1557" t="s">
        <v>21</v>
      </c>
      <c r="F1557">
        <v>2023</v>
      </c>
      <c r="G1557">
        <v>2023</v>
      </c>
      <c r="H1557">
        <v>6</v>
      </c>
      <c r="I1557" t="s">
        <v>54</v>
      </c>
      <c r="J1557">
        <v>99</v>
      </c>
      <c r="K1557" t="s">
        <v>23</v>
      </c>
      <c r="L1557">
        <v>7</v>
      </c>
      <c r="M1557" t="s">
        <v>43</v>
      </c>
      <c r="N1557">
        <v>7777</v>
      </c>
      <c r="O1557" t="s">
        <v>37</v>
      </c>
      <c r="P1557">
        <v>7170</v>
      </c>
      <c r="T1557" s="3">
        <f t="shared" si="49"/>
        <v>100</v>
      </c>
      <c r="U1557" s="3">
        <f>IF(AND(R1557&lt;&gt;"_U",N1557&lt;&gt;9999,N1557&lt;&gt;999,L1557&lt;&gt;"Median"),IFERROR(VLOOKUP(A1557,'Region Total'!A:P,16,0),"."),".")</f>
        <v>7170</v>
      </c>
    </row>
    <row r="1558" spans="1:21" x14ac:dyDescent="0.3">
      <c r="A1558" s="1" t="str">
        <f t="shared" si="48"/>
        <v>2023|Hawke's Bay Region|$150,001-$200,000</v>
      </c>
      <c r="B1558" t="s">
        <v>18</v>
      </c>
      <c r="C1558" t="s">
        <v>19</v>
      </c>
      <c r="D1558" t="s">
        <v>20</v>
      </c>
      <c r="E1558" t="s">
        <v>21</v>
      </c>
      <c r="F1558">
        <v>2023</v>
      </c>
      <c r="G1558">
        <v>2023</v>
      </c>
      <c r="H1558">
        <v>6</v>
      </c>
      <c r="I1558" t="s">
        <v>54</v>
      </c>
      <c r="J1558">
        <v>99</v>
      </c>
      <c r="K1558" t="s">
        <v>23</v>
      </c>
      <c r="L1558">
        <v>7</v>
      </c>
      <c r="M1558" t="s">
        <v>43</v>
      </c>
      <c r="N1558">
        <v>3</v>
      </c>
      <c r="O1558" t="s">
        <v>25</v>
      </c>
      <c r="P1558">
        <v>996</v>
      </c>
      <c r="T1558" s="3">
        <f t="shared" si="49"/>
        <v>13.89</v>
      </c>
      <c r="U1558" s="3">
        <f>IF(AND(R1558&lt;&gt;"_U",N1558&lt;&gt;9999,N1558&lt;&gt;999,L1558&lt;&gt;"Median"),IFERROR(VLOOKUP(A1558,'Region Total'!A:P,16,0),"."),".")</f>
        <v>7170</v>
      </c>
    </row>
    <row r="1559" spans="1:21" x14ac:dyDescent="0.3">
      <c r="A1559" s="1" t="str">
        <f t="shared" si="48"/>
        <v>2023|Hawke's Bay Region|$150,001-$200,000</v>
      </c>
      <c r="B1559" t="s">
        <v>18</v>
      </c>
      <c r="C1559" t="s">
        <v>19</v>
      </c>
      <c r="D1559" t="s">
        <v>20</v>
      </c>
      <c r="E1559" t="s">
        <v>21</v>
      </c>
      <c r="F1559">
        <v>2023</v>
      </c>
      <c r="G1559">
        <v>2023</v>
      </c>
      <c r="H1559">
        <v>6</v>
      </c>
      <c r="I1559" t="s">
        <v>54</v>
      </c>
      <c r="J1559">
        <v>99</v>
      </c>
      <c r="K1559" t="s">
        <v>23</v>
      </c>
      <c r="L1559">
        <v>7</v>
      </c>
      <c r="M1559" t="s">
        <v>43</v>
      </c>
      <c r="N1559">
        <v>2</v>
      </c>
      <c r="O1559" t="s">
        <v>28</v>
      </c>
      <c r="P1559">
        <v>1488</v>
      </c>
      <c r="T1559" s="3">
        <f t="shared" si="49"/>
        <v>20.75</v>
      </c>
      <c r="U1559" s="3">
        <f>IF(AND(R1559&lt;&gt;"_U",N1559&lt;&gt;9999,N1559&lt;&gt;999,L1559&lt;&gt;"Median"),IFERROR(VLOOKUP(A1559,'Region Total'!A:P,16,0),"."),".")</f>
        <v>7170</v>
      </c>
    </row>
    <row r="1560" spans="1:21" x14ac:dyDescent="0.3">
      <c r="A1560" s="1" t="str">
        <f t="shared" si="48"/>
        <v>2023|Hawke's Bay Region|$150,001-$200,000</v>
      </c>
      <c r="B1560" t="s">
        <v>18</v>
      </c>
      <c r="C1560" t="s">
        <v>19</v>
      </c>
      <c r="D1560" t="s">
        <v>20</v>
      </c>
      <c r="E1560" t="s">
        <v>21</v>
      </c>
      <c r="F1560">
        <v>2023</v>
      </c>
      <c r="G1560">
        <v>2023</v>
      </c>
      <c r="H1560">
        <v>6</v>
      </c>
      <c r="I1560" t="s">
        <v>54</v>
      </c>
      <c r="J1560">
        <v>99</v>
      </c>
      <c r="K1560" t="s">
        <v>23</v>
      </c>
      <c r="L1560">
        <v>7</v>
      </c>
      <c r="M1560" t="s">
        <v>43</v>
      </c>
      <c r="N1560">
        <v>9999</v>
      </c>
      <c r="O1560" t="s">
        <v>40</v>
      </c>
      <c r="P1560">
        <v>7170</v>
      </c>
      <c r="T1560" s="3" t="str">
        <f t="shared" si="49"/>
        <v>.</v>
      </c>
      <c r="U1560" s="3" t="str">
        <f>IF(AND(R1560&lt;&gt;"_U",N1560&lt;&gt;9999,N1560&lt;&gt;999,L1560&lt;&gt;"Median"),IFERROR(VLOOKUP(A1560,'Region Total'!A:P,16,0),"."),".")</f>
        <v>.</v>
      </c>
    </row>
    <row r="1561" spans="1:21" x14ac:dyDescent="0.3">
      <c r="A1561" s="1" t="str">
        <f t="shared" si="48"/>
        <v>2023|Hawke's Bay Region|$150,001-$200,000</v>
      </c>
      <c r="B1561" t="s">
        <v>18</v>
      </c>
      <c r="C1561" t="s">
        <v>19</v>
      </c>
      <c r="D1561" t="s">
        <v>20</v>
      </c>
      <c r="E1561" t="s">
        <v>21</v>
      </c>
      <c r="F1561">
        <v>2023</v>
      </c>
      <c r="G1561">
        <v>2023</v>
      </c>
      <c r="H1561">
        <v>6</v>
      </c>
      <c r="I1561" t="s">
        <v>54</v>
      </c>
      <c r="J1561">
        <v>99</v>
      </c>
      <c r="K1561" t="s">
        <v>23</v>
      </c>
      <c r="L1561">
        <v>7</v>
      </c>
      <c r="M1561" t="s">
        <v>43</v>
      </c>
      <c r="N1561">
        <v>1</v>
      </c>
      <c r="O1561" t="s">
        <v>33</v>
      </c>
      <c r="P1561">
        <v>4689</v>
      </c>
      <c r="T1561" s="3">
        <f t="shared" si="49"/>
        <v>65.400000000000006</v>
      </c>
      <c r="U1561" s="3">
        <f>IF(AND(R1561&lt;&gt;"_U",N1561&lt;&gt;9999,N1561&lt;&gt;999,L1561&lt;&gt;"Median"),IFERROR(VLOOKUP(A1561,'Region Total'!A:P,16,0),"."),".")</f>
        <v>7170</v>
      </c>
    </row>
    <row r="1562" spans="1:21" x14ac:dyDescent="0.3">
      <c r="A1562" s="1" t="str">
        <f t="shared" si="48"/>
        <v>2023|Hawke's Bay Region|$200,001 or more</v>
      </c>
      <c r="B1562" t="s">
        <v>18</v>
      </c>
      <c r="C1562" t="s">
        <v>19</v>
      </c>
      <c r="D1562" t="s">
        <v>20</v>
      </c>
      <c r="E1562" t="s">
        <v>21</v>
      </c>
      <c r="F1562">
        <v>2023</v>
      </c>
      <c r="G1562">
        <v>2023</v>
      </c>
      <c r="H1562">
        <v>6</v>
      </c>
      <c r="I1562" t="s">
        <v>54</v>
      </c>
      <c r="J1562">
        <v>99</v>
      </c>
      <c r="K1562" t="s">
        <v>23</v>
      </c>
      <c r="L1562">
        <v>8</v>
      </c>
      <c r="M1562" t="s">
        <v>27</v>
      </c>
      <c r="N1562">
        <v>1</v>
      </c>
      <c r="O1562" t="s">
        <v>33</v>
      </c>
      <c r="P1562">
        <v>3720</v>
      </c>
      <c r="T1562" s="3">
        <f t="shared" si="49"/>
        <v>60.72</v>
      </c>
      <c r="U1562" s="3">
        <f>IF(AND(R1562&lt;&gt;"_U",N1562&lt;&gt;9999,N1562&lt;&gt;999,L1562&lt;&gt;"Median"),IFERROR(VLOOKUP(A1562,'Region Total'!A:P,16,0),"."),".")</f>
        <v>6126</v>
      </c>
    </row>
    <row r="1563" spans="1:21" x14ac:dyDescent="0.3">
      <c r="A1563" s="1" t="str">
        <f t="shared" si="48"/>
        <v>2023|Hawke's Bay Region|$200,001 or more</v>
      </c>
      <c r="B1563" t="s">
        <v>18</v>
      </c>
      <c r="C1563" t="s">
        <v>19</v>
      </c>
      <c r="D1563" t="s">
        <v>20</v>
      </c>
      <c r="E1563" t="s">
        <v>21</v>
      </c>
      <c r="F1563">
        <v>2023</v>
      </c>
      <c r="G1563">
        <v>2023</v>
      </c>
      <c r="H1563">
        <v>6</v>
      </c>
      <c r="I1563" t="s">
        <v>54</v>
      </c>
      <c r="J1563">
        <v>99</v>
      </c>
      <c r="K1563" t="s">
        <v>23</v>
      </c>
      <c r="L1563">
        <v>8</v>
      </c>
      <c r="M1563" t="s">
        <v>27</v>
      </c>
      <c r="N1563">
        <v>2</v>
      </c>
      <c r="O1563" t="s">
        <v>28</v>
      </c>
      <c r="P1563">
        <v>984</v>
      </c>
      <c r="T1563" s="3">
        <f t="shared" si="49"/>
        <v>16.059999999999999</v>
      </c>
      <c r="U1563" s="3">
        <f>IF(AND(R1563&lt;&gt;"_U",N1563&lt;&gt;9999,N1563&lt;&gt;999,L1563&lt;&gt;"Median"),IFERROR(VLOOKUP(A1563,'Region Total'!A:P,16,0),"."),".")</f>
        <v>6126</v>
      </c>
    </row>
    <row r="1564" spans="1:21" x14ac:dyDescent="0.3">
      <c r="A1564" s="1" t="str">
        <f t="shared" si="48"/>
        <v>2023|Hawke's Bay Region|$200,001 or more</v>
      </c>
      <c r="B1564" t="s">
        <v>18</v>
      </c>
      <c r="C1564" t="s">
        <v>19</v>
      </c>
      <c r="D1564" t="s">
        <v>20</v>
      </c>
      <c r="E1564" t="s">
        <v>21</v>
      </c>
      <c r="F1564">
        <v>2023</v>
      </c>
      <c r="G1564">
        <v>2023</v>
      </c>
      <c r="H1564">
        <v>6</v>
      </c>
      <c r="I1564" t="s">
        <v>54</v>
      </c>
      <c r="J1564">
        <v>99</v>
      </c>
      <c r="K1564" t="s">
        <v>23</v>
      </c>
      <c r="L1564">
        <v>8</v>
      </c>
      <c r="M1564" t="s">
        <v>27</v>
      </c>
      <c r="N1564">
        <v>999</v>
      </c>
      <c r="O1564" t="s">
        <v>42</v>
      </c>
      <c r="P1564">
        <v>0</v>
      </c>
      <c r="T1564" s="3" t="str">
        <f t="shared" si="49"/>
        <v>.</v>
      </c>
      <c r="U1564" s="3" t="str">
        <f>IF(AND(R1564&lt;&gt;"_U",N1564&lt;&gt;9999,N1564&lt;&gt;999,L1564&lt;&gt;"Median"),IFERROR(VLOOKUP(A1564,'Region Total'!A:P,16,0),"."),".")</f>
        <v>.</v>
      </c>
    </row>
    <row r="1565" spans="1:21" x14ac:dyDescent="0.3">
      <c r="A1565" s="1" t="str">
        <f t="shared" si="48"/>
        <v>2023|Hawke's Bay Region|$200,001 or more</v>
      </c>
      <c r="B1565" t="s">
        <v>18</v>
      </c>
      <c r="C1565" t="s">
        <v>19</v>
      </c>
      <c r="D1565" t="s">
        <v>20</v>
      </c>
      <c r="E1565" t="s">
        <v>21</v>
      </c>
      <c r="F1565">
        <v>2023</v>
      </c>
      <c r="G1565">
        <v>2023</v>
      </c>
      <c r="H1565">
        <v>6</v>
      </c>
      <c r="I1565" t="s">
        <v>54</v>
      </c>
      <c r="J1565">
        <v>99</v>
      </c>
      <c r="K1565" t="s">
        <v>23</v>
      </c>
      <c r="L1565">
        <v>8</v>
      </c>
      <c r="M1565" t="s">
        <v>27</v>
      </c>
      <c r="N1565">
        <v>9999</v>
      </c>
      <c r="O1565" t="s">
        <v>40</v>
      </c>
      <c r="P1565">
        <v>6126</v>
      </c>
      <c r="T1565" s="3" t="str">
        <f t="shared" si="49"/>
        <v>.</v>
      </c>
      <c r="U1565" s="3" t="str">
        <f>IF(AND(R1565&lt;&gt;"_U",N1565&lt;&gt;9999,N1565&lt;&gt;999,L1565&lt;&gt;"Median"),IFERROR(VLOOKUP(A1565,'Region Total'!A:P,16,0),"."),".")</f>
        <v>.</v>
      </c>
    </row>
    <row r="1566" spans="1:21" x14ac:dyDescent="0.3">
      <c r="A1566" s="1" t="str">
        <f t="shared" si="48"/>
        <v>2023|Hawke's Bay Region|$200,001 or more</v>
      </c>
      <c r="B1566" t="s">
        <v>18</v>
      </c>
      <c r="C1566" t="s">
        <v>19</v>
      </c>
      <c r="D1566" t="s">
        <v>20</v>
      </c>
      <c r="E1566" t="s">
        <v>21</v>
      </c>
      <c r="F1566">
        <v>2023</v>
      </c>
      <c r="G1566">
        <v>2023</v>
      </c>
      <c r="H1566">
        <v>6</v>
      </c>
      <c r="I1566" t="s">
        <v>54</v>
      </c>
      <c r="J1566">
        <v>99</v>
      </c>
      <c r="K1566" t="s">
        <v>23</v>
      </c>
      <c r="L1566">
        <v>8</v>
      </c>
      <c r="M1566" t="s">
        <v>27</v>
      </c>
      <c r="N1566">
        <v>7777</v>
      </c>
      <c r="O1566" t="s">
        <v>37</v>
      </c>
      <c r="P1566">
        <v>6126</v>
      </c>
      <c r="T1566" s="3">
        <f t="shared" si="49"/>
        <v>100</v>
      </c>
      <c r="U1566" s="3">
        <f>IF(AND(R1566&lt;&gt;"_U",N1566&lt;&gt;9999,N1566&lt;&gt;999,L1566&lt;&gt;"Median"),IFERROR(VLOOKUP(A1566,'Region Total'!A:P,16,0),"."),".")</f>
        <v>6126</v>
      </c>
    </row>
    <row r="1567" spans="1:21" x14ac:dyDescent="0.3">
      <c r="A1567" s="1" t="str">
        <f t="shared" si="48"/>
        <v>2023|Hawke's Bay Region|$200,001 or more</v>
      </c>
      <c r="B1567" t="s">
        <v>18</v>
      </c>
      <c r="C1567" t="s">
        <v>19</v>
      </c>
      <c r="D1567" t="s">
        <v>20</v>
      </c>
      <c r="E1567" t="s">
        <v>21</v>
      </c>
      <c r="F1567">
        <v>2023</v>
      </c>
      <c r="G1567">
        <v>2023</v>
      </c>
      <c r="H1567">
        <v>6</v>
      </c>
      <c r="I1567" t="s">
        <v>54</v>
      </c>
      <c r="J1567">
        <v>99</v>
      </c>
      <c r="K1567" t="s">
        <v>23</v>
      </c>
      <c r="L1567">
        <v>8</v>
      </c>
      <c r="M1567" t="s">
        <v>27</v>
      </c>
      <c r="N1567">
        <v>3</v>
      </c>
      <c r="O1567" t="s">
        <v>25</v>
      </c>
      <c r="P1567">
        <v>1425</v>
      </c>
      <c r="T1567" s="3">
        <f t="shared" si="49"/>
        <v>23.26</v>
      </c>
      <c r="U1567" s="3">
        <f>IF(AND(R1567&lt;&gt;"_U",N1567&lt;&gt;9999,N1567&lt;&gt;999,L1567&lt;&gt;"Median"),IFERROR(VLOOKUP(A1567,'Region Total'!A:P,16,0),"."),".")</f>
        <v>6126</v>
      </c>
    </row>
    <row r="1568" spans="1:21" x14ac:dyDescent="0.3">
      <c r="A1568" s="1" t="str">
        <f t="shared" si="48"/>
        <v>2023|Hawke's Bay Region|Total stated - total household income</v>
      </c>
      <c r="B1568" t="s">
        <v>18</v>
      </c>
      <c r="C1568" t="s">
        <v>19</v>
      </c>
      <c r="D1568" t="s">
        <v>20</v>
      </c>
      <c r="E1568" t="s">
        <v>21</v>
      </c>
      <c r="F1568">
        <v>2023</v>
      </c>
      <c r="G1568">
        <v>2023</v>
      </c>
      <c r="H1568">
        <v>6</v>
      </c>
      <c r="I1568" t="s">
        <v>54</v>
      </c>
      <c r="J1568">
        <v>99</v>
      </c>
      <c r="K1568" t="s">
        <v>23</v>
      </c>
      <c r="L1568">
        <v>77</v>
      </c>
      <c r="M1568" t="s">
        <v>32</v>
      </c>
      <c r="N1568">
        <v>3</v>
      </c>
      <c r="O1568" t="s">
        <v>25</v>
      </c>
      <c r="P1568">
        <v>7824</v>
      </c>
      <c r="T1568" s="3">
        <f t="shared" si="49"/>
        <v>13.16</v>
      </c>
      <c r="U1568" s="3">
        <f>IF(AND(R1568&lt;&gt;"_U",N1568&lt;&gt;9999,N1568&lt;&gt;999,L1568&lt;&gt;"Median"),IFERROR(VLOOKUP(A1568,'Region Total'!A:P,16,0),"."),".")</f>
        <v>59475</v>
      </c>
    </row>
    <row r="1569" spans="1:21" x14ac:dyDescent="0.3">
      <c r="A1569" s="1" t="str">
        <f t="shared" si="48"/>
        <v>2023|Hawke's Bay Region|Total stated - total household income</v>
      </c>
      <c r="B1569" t="s">
        <v>18</v>
      </c>
      <c r="C1569" t="s">
        <v>19</v>
      </c>
      <c r="D1569" t="s">
        <v>20</v>
      </c>
      <c r="E1569" t="s">
        <v>21</v>
      </c>
      <c r="F1569">
        <v>2023</v>
      </c>
      <c r="G1569">
        <v>2023</v>
      </c>
      <c r="H1569">
        <v>6</v>
      </c>
      <c r="I1569" t="s">
        <v>54</v>
      </c>
      <c r="J1569">
        <v>99</v>
      </c>
      <c r="K1569" t="s">
        <v>23</v>
      </c>
      <c r="L1569">
        <v>77</v>
      </c>
      <c r="M1569" t="s">
        <v>32</v>
      </c>
      <c r="N1569">
        <v>9999</v>
      </c>
      <c r="O1569" t="s">
        <v>40</v>
      </c>
      <c r="P1569">
        <v>59499</v>
      </c>
      <c r="T1569" s="3" t="str">
        <f t="shared" si="49"/>
        <v>.</v>
      </c>
      <c r="U1569" s="3" t="str">
        <f>IF(AND(R1569&lt;&gt;"_U",N1569&lt;&gt;9999,N1569&lt;&gt;999,L1569&lt;&gt;"Median"),IFERROR(VLOOKUP(A1569,'Region Total'!A:P,16,0),"."),".")</f>
        <v>.</v>
      </c>
    </row>
    <row r="1570" spans="1:21" x14ac:dyDescent="0.3">
      <c r="A1570" s="1" t="str">
        <f t="shared" si="48"/>
        <v>2023|Hawke's Bay Region|Total stated - total household income</v>
      </c>
      <c r="B1570" t="s">
        <v>18</v>
      </c>
      <c r="C1570" t="s">
        <v>19</v>
      </c>
      <c r="D1570" t="s">
        <v>20</v>
      </c>
      <c r="E1570" t="s">
        <v>21</v>
      </c>
      <c r="F1570">
        <v>2023</v>
      </c>
      <c r="G1570">
        <v>2023</v>
      </c>
      <c r="H1570">
        <v>6</v>
      </c>
      <c r="I1570" t="s">
        <v>54</v>
      </c>
      <c r="J1570">
        <v>99</v>
      </c>
      <c r="K1570" t="s">
        <v>23</v>
      </c>
      <c r="L1570">
        <v>77</v>
      </c>
      <c r="M1570" t="s">
        <v>32</v>
      </c>
      <c r="N1570">
        <v>2</v>
      </c>
      <c r="O1570" t="s">
        <v>28</v>
      </c>
      <c r="P1570">
        <v>17421</v>
      </c>
      <c r="T1570" s="3">
        <f t="shared" si="49"/>
        <v>29.29</v>
      </c>
      <c r="U1570" s="3">
        <f>IF(AND(R1570&lt;&gt;"_U",N1570&lt;&gt;9999,N1570&lt;&gt;999,L1570&lt;&gt;"Median"),IFERROR(VLOOKUP(A1570,'Region Total'!A:P,16,0),"."),".")</f>
        <v>59475</v>
      </c>
    </row>
    <row r="1571" spans="1:21" x14ac:dyDescent="0.3">
      <c r="A1571" s="1" t="str">
        <f t="shared" si="48"/>
        <v>2023|Hawke's Bay Region|Total stated - total household income</v>
      </c>
      <c r="B1571" t="s">
        <v>18</v>
      </c>
      <c r="C1571" t="s">
        <v>19</v>
      </c>
      <c r="D1571" t="s">
        <v>20</v>
      </c>
      <c r="E1571" t="s">
        <v>21</v>
      </c>
      <c r="F1571">
        <v>2023</v>
      </c>
      <c r="G1571">
        <v>2023</v>
      </c>
      <c r="H1571">
        <v>6</v>
      </c>
      <c r="I1571" t="s">
        <v>54</v>
      </c>
      <c r="J1571">
        <v>99</v>
      </c>
      <c r="K1571" t="s">
        <v>23</v>
      </c>
      <c r="L1571">
        <v>77</v>
      </c>
      <c r="M1571" t="s">
        <v>32</v>
      </c>
      <c r="N1571">
        <v>999</v>
      </c>
      <c r="O1571" t="s">
        <v>42</v>
      </c>
      <c r="P1571">
        <v>21</v>
      </c>
      <c r="T1571" s="3" t="str">
        <f t="shared" si="49"/>
        <v>.</v>
      </c>
      <c r="U1571" s="3" t="str">
        <f>IF(AND(R1571&lt;&gt;"_U",N1571&lt;&gt;9999,N1571&lt;&gt;999,L1571&lt;&gt;"Median"),IFERROR(VLOOKUP(A1571,'Region Total'!A:P,16,0),"."),".")</f>
        <v>.</v>
      </c>
    </row>
    <row r="1572" spans="1:21" x14ac:dyDescent="0.3">
      <c r="A1572" s="1" t="str">
        <f t="shared" si="48"/>
        <v>2023|Hawke's Bay Region|Total stated - total household income</v>
      </c>
      <c r="B1572" t="s">
        <v>18</v>
      </c>
      <c r="C1572" t="s">
        <v>19</v>
      </c>
      <c r="D1572" t="s">
        <v>20</v>
      </c>
      <c r="E1572" t="s">
        <v>21</v>
      </c>
      <c r="F1572">
        <v>2023</v>
      </c>
      <c r="G1572">
        <v>2023</v>
      </c>
      <c r="H1572">
        <v>6</v>
      </c>
      <c r="I1572" t="s">
        <v>54</v>
      </c>
      <c r="J1572">
        <v>99</v>
      </c>
      <c r="K1572" t="s">
        <v>23</v>
      </c>
      <c r="L1572">
        <v>77</v>
      </c>
      <c r="M1572" t="s">
        <v>32</v>
      </c>
      <c r="N1572">
        <v>1</v>
      </c>
      <c r="O1572" t="s">
        <v>33</v>
      </c>
      <c r="P1572">
        <v>34233</v>
      </c>
      <c r="T1572" s="3">
        <f t="shared" si="49"/>
        <v>57.56</v>
      </c>
      <c r="U1572" s="3">
        <f>IF(AND(R1572&lt;&gt;"_U",N1572&lt;&gt;9999,N1572&lt;&gt;999,L1572&lt;&gt;"Median"),IFERROR(VLOOKUP(A1572,'Region Total'!A:P,16,0),"."),".")</f>
        <v>59475</v>
      </c>
    </row>
    <row r="1573" spans="1:21" x14ac:dyDescent="0.3">
      <c r="A1573" s="1" t="str">
        <f t="shared" si="48"/>
        <v>2023|Hawke's Bay Region|Total stated - total household income</v>
      </c>
      <c r="B1573" t="s">
        <v>18</v>
      </c>
      <c r="C1573" t="s">
        <v>19</v>
      </c>
      <c r="D1573" t="s">
        <v>20</v>
      </c>
      <c r="E1573" t="s">
        <v>21</v>
      </c>
      <c r="F1573">
        <v>2023</v>
      </c>
      <c r="G1573">
        <v>2023</v>
      </c>
      <c r="H1573">
        <v>6</v>
      </c>
      <c r="I1573" t="s">
        <v>54</v>
      </c>
      <c r="J1573">
        <v>99</v>
      </c>
      <c r="K1573" t="s">
        <v>23</v>
      </c>
      <c r="L1573">
        <v>77</v>
      </c>
      <c r="M1573" t="s">
        <v>32</v>
      </c>
      <c r="N1573">
        <v>7777</v>
      </c>
      <c r="O1573" t="s">
        <v>37</v>
      </c>
      <c r="P1573">
        <v>59475</v>
      </c>
      <c r="T1573" s="3">
        <f t="shared" si="49"/>
        <v>100</v>
      </c>
      <c r="U1573" s="3">
        <f>IF(AND(R1573&lt;&gt;"_U",N1573&lt;&gt;9999,N1573&lt;&gt;999,L1573&lt;&gt;"Median"),IFERROR(VLOOKUP(A1573,'Region Total'!A:P,16,0),"."),".")</f>
        <v>59475</v>
      </c>
    </row>
    <row r="1574" spans="1:21" x14ac:dyDescent="0.3">
      <c r="A1574" s="1" t="str">
        <f t="shared" si="48"/>
        <v>2023|Hawke's Bay Region|Total - total household income</v>
      </c>
      <c r="B1574" t="s">
        <v>18</v>
      </c>
      <c r="C1574" t="s">
        <v>19</v>
      </c>
      <c r="D1574" t="s">
        <v>20</v>
      </c>
      <c r="E1574" t="s">
        <v>21</v>
      </c>
      <c r="F1574">
        <v>2023</v>
      </c>
      <c r="G1574">
        <v>2023</v>
      </c>
      <c r="H1574">
        <v>6</v>
      </c>
      <c r="I1574" t="s">
        <v>54</v>
      </c>
      <c r="J1574">
        <v>99</v>
      </c>
      <c r="K1574" t="s">
        <v>23</v>
      </c>
      <c r="L1574">
        <v>99</v>
      </c>
      <c r="M1574" t="s">
        <v>48</v>
      </c>
      <c r="N1574">
        <v>7777</v>
      </c>
      <c r="O1574" t="s">
        <v>37</v>
      </c>
      <c r="P1574">
        <v>62913</v>
      </c>
      <c r="T1574" s="3">
        <f t="shared" si="49"/>
        <v>100</v>
      </c>
      <c r="U1574" s="3">
        <f>IF(AND(R1574&lt;&gt;"_U",N1574&lt;&gt;9999,N1574&lt;&gt;999,L1574&lt;&gt;"Median"),IFERROR(VLOOKUP(A1574,'Region Total'!A:P,16,0),"."),".")</f>
        <v>62913</v>
      </c>
    </row>
    <row r="1575" spans="1:21" x14ac:dyDescent="0.3">
      <c r="A1575" s="1" t="str">
        <f t="shared" si="48"/>
        <v>2023|Hawke's Bay Region|Total - total household income</v>
      </c>
      <c r="B1575" t="s">
        <v>18</v>
      </c>
      <c r="C1575" t="s">
        <v>19</v>
      </c>
      <c r="D1575" t="s">
        <v>20</v>
      </c>
      <c r="E1575" t="s">
        <v>21</v>
      </c>
      <c r="F1575">
        <v>2023</v>
      </c>
      <c r="G1575">
        <v>2023</v>
      </c>
      <c r="H1575">
        <v>6</v>
      </c>
      <c r="I1575" t="s">
        <v>54</v>
      </c>
      <c r="J1575">
        <v>99</v>
      </c>
      <c r="K1575" t="s">
        <v>23</v>
      </c>
      <c r="L1575">
        <v>99</v>
      </c>
      <c r="M1575" t="s">
        <v>48</v>
      </c>
      <c r="N1575">
        <v>3</v>
      </c>
      <c r="O1575" t="s">
        <v>25</v>
      </c>
      <c r="P1575">
        <v>8190</v>
      </c>
      <c r="T1575" s="3">
        <f t="shared" si="49"/>
        <v>13.02</v>
      </c>
      <c r="U1575" s="3">
        <f>IF(AND(R1575&lt;&gt;"_U",N1575&lt;&gt;9999,N1575&lt;&gt;999,L1575&lt;&gt;"Median"),IFERROR(VLOOKUP(A1575,'Region Total'!A:P,16,0),"."),".")</f>
        <v>62913</v>
      </c>
    </row>
    <row r="1576" spans="1:21" x14ac:dyDescent="0.3">
      <c r="A1576" s="1" t="str">
        <f t="shared" si="48"/>
        <v>2023|Hawke's Bay Region|Total - total household income</v>
      </c>
      <c r="B1576" t="s">
        <v>18</v>
      </c>
      <c r="C1576" t="s">
        <v>19</v>
      </c>
      <c r="D1576" t="s">
        <v>20</v>
      </c>
      <c r="E1576" t="s">
        <v>21</v>
      </c>
      <c r="F1576">
        <v>2023</v>
      </c>
      <c r="G1576">
        <v>2023</v>
      </c>
      <c r="H1576">
        <v>6</v>
      </c>
      <c r="I1576" t="s">
        <v>54</v>
      </c>
      <c r="J1576">
        <v>99</v>
      </c>
      <c r="K1576" t="s">
        <v>23</v>
      </c>
      <c r="L1576">
        <v>99</v>
      </c>
      <c r="M1576" t="s">
        <v>48</v>
      </c>
      <c r="N1576">
        <v>2</v>
      </c>
      <c r="O1576" t="s">
        <v>28</v>
      </c>
      <c r="P1576">
        <v>19143</v>
      </c>
      <c r="T1576" s="3">
        <f t="shared" si="49"/>
        <v>30.43</v>
      </c>
      <c r="U1576" s="3">
        <f>IF(AND(R1576&lt;&gt;"_U",N1576&lt;&gt;9999,N1576&lt;&gt;999,L1576&lt;&gt;"Median"),IFERROR(VLOOKUP(A1576,'Region Total'!A:P,16,0),"."),".")</f>
        <v>62913</v>
      </c>
    </row>
    <row r="1577" spans="1:21" x14ac:dyDescent="0.3">
      <c r="A1577" s="1" t="str">
        <f t="shared" si="48"/>
        <v>2023|Hawke's Bay Region|Total - total household income</v>
      </c>
      <c r="B1577" t="s">
        <v>18</v>
      </c>
      <c r="C1577" t="s">
        <v>19</v>
      </c>
      <c r="D1577" t="s">
        <v>20</v>
      </c>
      <c r="E1577" t="s">
        <v>21</v>
      </c>
      <c r="F1577">
        <v>2023</v>
      </c>
      <c r="G1577">
        <v>2023</v>
      </c>
      <c r="H1577">
        <v>6</v>
      </c>
      <c r="I1577" t="s">
        <v>54</v>
      </c>
      <c r="J1577">
        <v>99</v>
      </c>
      <c r="K1577" t="s">
        <v>23</v>
      </c>
      <c r="L1577">
        <v>99</v>
      </c>
      <c r="M1577" t="s">
        <v>48</v>
      </c>
      <c r="N1577">
        <v>1</v>
      </c>
      <c r="O1577" t="s">
        <v>33</v>
      </c>
      <c r="P1577">
        <v>35577</v>
      </c>
      <c r="T1577" s="3">
        <f t="shared" si="49"/>
        <v>56.55</v>
      </c>
      <c r="U1577" s="3">
        <f>IF(AND(R1577&lt;&gt;"_U",N1577&lt;&gt;9999,N1577&lt;&gt;999,L1577&lt;&gt;"Median"),IFERROR(VLOOKUP(A1577,'Region Total'!A:P,16,0),"."),".")</f>
        <v>62913</v>
      </c>
    </row>
    <row r="1578" spans="1:21" x14ac:dyDescent="0.3">
      <c r="A1578" s="1" t="str">
        <f t="shared" si="48"/>
        <v>2023|Hawke's Bay Region|Total - total household income</v>
      </c>
      <c r="B1578" t="s">
        <v>18</v>
      </c>
      <c r="C1578" t="s">
        <v>19</v>
      </c>
      <c r="D1578" t="s">
        <v>20</v>
      </c>
      <c r="E1578" t="s">
        <v>21</v>
      </c>
      <c r="F1578">
        <v>2023</v>
      </c>
      <c r="G1578">
        <v>2023</v>
      </c>
      <c r="H1578">
        <v>6</v>
      </c>
      <c r="I1578" t="s">
        <v>54</v>
      </c>
      <c r="J1578">
        <v>99</v>
      </c>
      <c r="K1578" t="s">
        <v>23</v>
      </c>
      <c r="L1578">
        <v>99</v>
      </c>
      <c r="M1578" t="s">
        <v>48</v>
      </c>
      <c r="N1578">
        <v>9999</v>
      </c>
      <c r="O1578" t="s">
        <v>40</v>
      </c>
      <c r="P1578">
        <v>62964</v>
      </c>
      <c r="T1578" s="3" t="str">
        <f t="shared" si="49"/>
        <v>.</v>
      </c>
      <c r="U1578" s="3" t="str">
        <f>IF(AND(R1578&lt;&gt;"_U",N1578&lt;&gt;9999,N1578&lt;&gt;999,L1578&lt;&gt;"Median"),IFERROR(VLOOKUP(A1578,'Region Total'!A:P,16,0),"."),".")</f>
        <v>.</v>
      </c>
    </row>
    <row r="1579" spans="1:21" x14ac:dyDescent="0.3">
      <c r="A1579" s="1" t="str">
        <f t="shared" si="48"/>
        <v>2023|Hawke's Bay Region|Total - total household income</v>
      </c>
      <c r="B1579" t="s">
        <v>18</v>
      </c>
      <c r="C1579" t="s">
        <v>19</v>
      </c>
      <c r="D1579" t="s">
        <v>20</v>
      </c>
      <c r="E1579" t="s">
        <v>21</v>
      </c>
      <c r="F1579">
        <v>2023</v>
      </c>
      <c r="G1579">
        <v>2023</v>
      </c>
      <c r="H1579">
        <v>6</v>
      </c>
      <c r="I1579" t="s">
        <v>54</v>
      </c>
      <c r="J1579">
        <v>99</v>
      </c>
      <c r="K1579" t="s">
        <v>23</v>
      </c>
      <c r="L1579">
        <v>99</v>
      </c>
      <c r="M1579" t="s">
        <v>48</v>
      </c>
      <c r="N1579">
        <v>999</v>
      </c>
      <c r="O1579" t="s">
        <v>42</v>
      </c>
      <c r="P1579">
        <v>54</v>
      </c>
      <c r="T1579" s="3" t="str">
        <f t="shared" si="49"/>
        <v>.</v>
      </c>
      <c r="U1579" s="3" t="str">
        <f>IF(AND(R1579&lt;&gt;"_U",N1579&lt;&gt;9999,N1579&lt;&gt;999,L1579&lt;&gt;"Median"),IFERROR(VLOOKUP(A1579,'Region Total'!A:P,16,0),"."),".")</f>
        <v>.</v>
      </c>
    </row>
    <row r="1580" spans="1:21" x14ac:dyDescent="0.3">
      <c r="A1580" s="1" t="str">
        <f t="shared" si="48"/>
        <v>2023|Hawke's Bay Region|Median ($) - total household income</v>
      </c>
      <c r="B1580" t="s">
        <v>18</v>
      </c>
      <c r="C1580" t="s">
        <v>19</v>
      </c>
      <c r="D1580" t="s">
        <v>20</v>
      </c>
      <c r="E1580" t="s">
        <v>21</v>
      </c>
      <c r="F1580">
        <v>2023</v>
      </c>
      <c r="G1580">
        <v>2023</v>
      </c>
      <c r="H1580">
        <v>6</v>
      </c>
      <c r="I1580" t="s">
        <v>54</v>
      </c>
      <c r="J1580">
        <v>99</v>
      </c>
      <c r="K1580" t="s">
        <v>23</v>
      </c>
      <c r="L1580" t="s">
        <v>56</v>
      </c>
      <c r="M1580" t="s">
        <v>57</v>
      </c>
      <c r="N1580">
        <v>7777</v>
      </c>
      <c r="O1580" t="s">
        <v>37</v>
      </c>
      <c r="P1580">
        <v>86800</v>
      </c>
      <c r="T1580" s="3" t="str">
        <f t="shared" si="49"/>
        <v>.</v>
      </c>
      <c r="U1580" s="3" t="str">
        <f>IF(AND(R1580&lt;&gt;"_U",N1580&lt;&gt;9999,N1580&lt;&gt;999,L1580&lt;&gt;"Median"),IFERROR(VLOOKUP(A1580,'Region Total'!A:P,16,0),"."),".")</f>
        <v>.</v>
      </c>
    </row>
    <row r="1581" spans="1:21" x14ac:dyDescent="0.3">
      <c r="A1581" s="1" t="str">
        <f t="shared" si="48"/>
        <v>2023|Hawke's Bay Region|Median ($) - total household income</v>
      </c>
      <c r="B1581" t="s">
        <v>18</v>
      </c>
      <c r="C1581" t="s">
        <v>19</v>
      </c>
      <c r="D1581" t="s">
        <v>20</v>
      </c>
      <c r="E1581" t="s">
        <v>21</v>
      </c>
      <c r="F1581">
        <v>2023</v>
      </c>
      <c r="G1581">
        <v>2023</v>
      </c>
      <c r="H1581">
        <v>6</v>
      </c>
      <c r="I1581" t="s">
        <v>54</v>
      </c>
      <c r="J1581">
        <v>99</v>
      </c>
      <c r="K1581" t="s">
        <v>23</v>
      </c>
      <c r="L1581" t="s">
        <v>56</v>
      </c>
      <c r="M1581" t="s">
        <v>57</v>
      </c>
      <c r="N1581">
        <v>1</v>
      </c>
      <c r="O1581" t="s">
        <v>33</v>
      </c>
      <c r="P1581">
        <v>93900</v>
      </c>
      <c r="T1581" s="3" t="str">
        <f t="shared" si="49"/>
        <v>.</v>
      </c>
      <c r="U1581" s="3" t="str">
        <f>IF(AND(R1581&lt;&gt;"_U",N1581&lt;&gt;9999,N1581&lt;&gt;999,L1581&lt;&gt;"Median"),IFERROR(VLOOKUP(A1581,'Region Total'!A:P,16,0),"."),".")</f>
        <v>.</v>
      </c>
    </row>
    <row r="1582" spans="1:21" x14ac:dyDescent="0.3">
      <c r="A1582" s="1" t="str">
        <f t="shared" si="48"/>
        <v>2023|Hawke's Bay Region|Median ($) - total household income</v>
      </c>
      <c r="B1582" t="s">
        <v>18</v>
      </c>
      <c r="C1582" t="s">
        <v>19</v>
      </c>
      <c r="D1582" t="s">
        <v>20</v>
      </c>
      <c r="E1582" t="s">
        <v>21</v>
      </c>
      <c r="F1582">
        <v>2023</v>
      </c>
      <c r="G1582">
        <v>2023</v>
      </c>
      <c r="H1582">
        <v>6</v>
      </c>
      <c r="I1582" t="s">
        <v>54</v>
      </c>
      <c r="J1582">
        <v>99</v>
      </c>
      <c r="K1582" t="s">
        <v>23</v>
      </c>
      <c r="L1582" t="s">
        <v>56</v>
      </c>
      <c r="M1582" t="s">
        <v>57</v>
      </c>
      <c r="N1582">
        <v>3</v>
      </c>
      <c r="O1582" t="s">
        <v>25</v>
      </c>
      <c r="P1582">
        <v>97300</v>
      </c>
      <c r="T1582" s="3" t="str">
        <f t="shared" si="49"/>
        <v>.</v>
      </c>
      <c r="U1582" s="3" t="str">
        <f>IF(AND(R1582&lt;&gt;"_U",N1582&lt;&gt;9999,N1582&lt;&gt;999,L1582&lt;&gt;"Median"),IFERROR(VLOOKUP(A1582,'Region Total'!A:P,16,0),"."),".")</f>
        <v>.</v>
      </c>
    </row>
    <row r="1583" spans="1:21" x14ac:dyDescent="0.3">
      <c r="A1583" s="1" t="str">
        <f t="shared" si="48"/>
        <v>2023|Hawke's Bay Region|Median ($) - total household income</v>
      </c>
      <c r="B1583" t="s">
        <v>18</v>
      </c>
      <c r="C1583" t="s">
        <v>19</v>
      </c>
      <c r="D1583" t="s">
        <v>20</v>
      </c>
      <c r="E1583" t="s">
        <v>21</v>
      </c>
      <c r="F1583">
        <v>2023</v>
      </c>
      <c r="G1583">
        <v>2023</v>
      </c>
      <c r="H1583">
        <v>6</v>
      </c>
      <c r="I1583" t="s">
        <v>54</v>
      </c>
      <c r="J1583">
        <v>99</v>
      </c>
      <c r="K1583" t="s">
        <v>23</v>
      </c>
      <c r="L1583" t="s">
        <v>56</v>
      </c>
      <c r="M1583" t="s">
        <v>57</v>
      </c>
      <c r="N1583">
        <v>2</v>
      </c>
      <c r="O1583" t="s">
        <v>28</v>
      </c>
      <c r="P1583">
        <v>70700</v>
      </c>
      <c r="T1583" s="3" t="str">
        <f t="shared" si="49"/>
        <v>.</v>
      </c>
      <c r="U1583" s="3" t="str">
        <f>IF(AND(R1583&lt;&gt;"_U",N1583&lt;&gt;9999,N1583&lt;&gt;999,L1583&lt;&gt;"Median"),IFERROR(VLOOKUP(A1583,'Region Total'!A:P,16,0),"."),".")</f>
        <v>.</v>
      </c>
    </row>
    <row r="1584" spans="1:21" x14ac:dyDescent="0.3">
      <c r="A1584" s="1" t="str">
        <f t="shared" si="48"/>
        <v>2023|Hawke's Bay Region|Median ($) - total household income</v>
      </c>
      <c r="B1584" t="s">
        <v>18</v>
      </c>
      <c r="C1584" t="s">
        <v>19</v>
      </c>
      <c r="D1584" t="s">
        <v>20</v>
      </c>
      <c r="E1584" t="s">
        <v>21</v>
      </c>
      <c r="F1584">
        <v>2023</v>
      </c>
      <c r="G1584">
        <v>2023</v>
      </c>
      <c r="H1584">
        <v>6</v>
      </c>
      <c r="I1584" t="s">
        <v>54</v>
      </c>
      <c r="J1584">
        <v>99</v>
      </c>
      <c r="K1584" t="s">
        <v>23</v>
      </c>
      <c r="L1584" t="s">
        <v>56</v>
      </c>
      <c r="M1584" t="s">
        <v>57</v>
      </c>
      <c r="N1584">
        <v>9999</v>
      </c>
      <c r="O1584" t="s">
        <v>40</v>
      </c>
      <c r="P1584">
        <v>86800</v>
      </c>
      <c r="T1584" s="3" t="str">
        <f t="shared" si="49"/>
        <v>.</v>
      </c>
      <c r="U1584" s="3" t="str">
        <f>IF(AND(R1584&lt;&gt;"_U",N1584&lt;&gt;9999,N1584&lt;&gt;999,L1584&lt;&gt;"Median"),IFERROR(VLOOKUP(A1584,'Region Total'!A:P,16,0),"."),".")</f>
        <v>.</v>
      </c>
    </row>
    <row r="1585" spans="1:21" x14ac:dyDescent="0.3">
      <c r="A1585" s="1" t="str">
        <f t="shared" si="48"/>
        <v>2023|Hawke's Bay Region|Median ($) - total household income</v>
      </c>
      <c r="B1585" t="s">
        <v>18</v>
      </c>
      <c r="C1585" t="s">
        <v>19</v>
      </c>
      <c r="D1585" t="s">
        <v>20</v>
      </c>
      <c r="E1585" t="s">
        <v>21</v>
      </c>
      <c r="F1585">
        <v>2023</v>
      </c>
      <c r="G1585">
        <v>2023</v>
      </c>
      <c r="H1585">
        <v>6</v>
      </c>
      <c r="I1585" t="s">
        <v>54</v>
      </c>
      <c r="J1585">
        <v>99</v>
      </c>
      <c r="K1585" t="s">
        <v>23</v>
      </c>
      <c r="L1585" t="s">
        <v>56</v>
      </c>
      <c r="M1585" t="s">
        <v>57</v>
      </c>
      <c r="N1585">
        <v>999</v>
      </c>
      <c r="O1585" t="s">
        <v>42</v>
      </c>
      <c r="P1585">
        <v>24600</v>
      </c>
      <c r="T1585" s="3" t="str">
        <f t="shared" si="49"/>
        <v>.</v>
      </c>
      <c r="U1585" s="3" t="str">
        <f>IF(AND(R1585&lt;&gt;"_U",N1585&lt;&gt;9999,N1585&lt;&gt;999,L1585&lt;&gt;"Median"),IFERROR(VLOOKUP(A1585,'Region Total'!A:P,16,0),"."),".")</f>
        <v>.</v>
      </c>
    </row>
    <row r="1586" spans="1:21" x14ac:dyDescent="0.3">
      <c r="A1586" s="1" t="str">
        <f t="shared" si="48"/>
        <v>2023|Taranaki Region|$20,000 or less</v>
      </c>
      <c r="B1586" t="s">
        <v>18</v>
      </c>
      <c r="C1586" t="s">
        <v>19</v>
      </c>
      <c r="D1586" t="s">
        <v>20</v>
      </c>
      <c r="E1586" t="s">
        <v>21</v>
      </c>
      <c r="F1586">
        <v>2023</v>
      </c>
      <c r="G1586">
        <v>2023</v>
      </c>
      <c r="H1586">
        <v>7</v>
      </c>
      <c r="I1586" t="s">
        <v>60</v>
      </c>
      <c r="J1586">
        <v>99</v>
      </c>
      <c r="K1586" t="s">
        <v>23</v>
      </c>
      <c r="L1586">
        <v>1</v>
      </c>
      <c r="M1586" t="s">
        <v>39</v>
      </c>
      <c r="N1586">
        <v>3</v>
      </c>
      <c r="O1586" t="s">
        <v>25</v>
      </c>
      <c r="P1586">
        <v>261</v>
      </c>
      <c r="T1586" s="3">
        <f t="shared" si="49"/>
        <v>9.57</v>
      </c>
      <c r="U1586" s="3">
        <f>IF(AND(R1586&lt;&gt;"_U",N1586&lt;&gt;9999,N1586&lt;&gt;999,L1586&lt;&gt;"Median"),IFERROR(VLOOKUP(A1586,'Region Total'!A:P,16,0),"."),".")</f>
        <v>2727</v>
      </c>
    </row>
    <row r="1587" spans="1:21" x14ac:dyDescent="0.3">
      <c r="A1587" s="1" t="str">
        <f t="shared" si="48"/>
        <v>2023|Taranaki Region|$20,000 or less</v>
      </c>
      <c r="B1587" t="s">
        <v>18</v>
      </c>
      <c r="C1587" t="s">
        <v>19</v>
      </c>
      <c r="D1587" t="s">
        <v>20</v>
      </c>
      <c r="E1587" t="s">
        <v>21</v>
      </c>
      <c r="F1587">
        <v>2023</v>
      </c>
      <c r="G1587">
        <v>2023</v>
      </c>
      <c r="H1587">
        <v>7</v>
      </c>
      <c r="I1587" t="s">
        <v>60</v>
      </c>
      <c r="J1587">
        <v>99</v>
      </c>
      <c r="K1587" t="s">
        <v>23</v>
      </c>
      <c r="L1587">
        <v>1</v>
      </c>
      <c r="M1587" t="s">
        <v>39</v>
      </c>
      <c r="N1587">
        <v>1</v>
      </c>
      <c r="O1587" t="s">
        <v>33</v>
      </c>
      <c r="P1587">
        <v>1194</v>
      </c>
      <c r="T1587" s="3">
        <f t="shared" si="49"/>
        <v>43.78</v>
      </c>
      <c r="U1587" s="3">
        <f>IF(AND(R1587&lt;&gt;"_U",N1587&lt;&gt;9999,N1587&lt;&gt;999,L1587&lt;&gt;"Median"),IFERROR(VLOOKUP(A1587,'Region Total'!A:P,16,0),"."),".")</f>
        <v>2727</v>
      </c>
    </row>
    <row r="1588" spans="1:21" x14ac:dyDescent="0.3">
      <c r="A1588" s="1" t="str">
        <f t="shared" si="48"/>
        <v>2023|Taranaki Region|$20,000 or less</v>
      </c>
      <c r="B1588" t="s">
        <v>18</v>
      </c>
      <c r="C1588" t="s">
        <v>19</v>
      </c>
      <c r="D1588" t="s">
        <v>20</v>
      </c>
      <c r="E1588" t="s">
        <v>21</v>
      </c>
      <c r="F1588">
        <v>2023</v>
      </c>
      <c r="G1588">
        <v>2023</v>
      </c>
      <c r="H1588">
        <v>7</v>
      </c>
      <c r="I1588" t="s">
        <v>60</v>
      </c>
      <c r="J1588">
        <v>99</v>
      </c>
      <c r="K1588" t="s">
        <v>23</v>
      </c>
      <c r="L1588">
        <v>1</v>
      </c>
      <c r="M1588" t="s">
        <v>39</v>
      </c>
      <c r="N1588">
        <v>7777</v>
      </c>
      <c r="O1588" t="s">
        <v>37</v>
      </c>
      <c r="P1588">
        <v>2727</v>
      </c>
      <c r="T1588" s="3">
        <f t="shared" si="49"/>
        <v>100</v>
      </c>
      <c r="U1588" s="3">
        <f>IF(AND(R1588&lt;&gt;"_U",N1588&lt;&gt;9999,N1588&lt;&gt;999,L1588&lt;&gt;"Median"),IFERROR(VLOOKUP(A1588,'Region Total'!A:P,16,0),"."),".")</f>
        <v>2727</v>
      </c>
    </row>
    <row r="1589" spans="1:21" x14ac:dyDescent="0.3">
      <c r="A1589" s="1" t="str">
        <f t="shared" si="48"/>
        <v>2023|Taranaki Region|$20,000 or less</v>
      </c>
      <c r="B1589" t="s">
        <v>18</v>
      </c>
      <c r="C1589" t="s">
        <v>19</v>
      </c>
      <c r="D1589" t="s">
        <v>20</v>
      </c>
      <c r="E1589" t="s">
        <v>21</v>
      </c>
      <c r="F1589">
        <v>2023</v>
      </c>
      <c r="G1589">
        <v>2023</v>
      </c>
      <c r="H1589">
        <v>7</v>
      </c>
      <c r="I1589" t="s">
        <v>60</v>
      </c>
      <c r="J1589">
        <v>99</v>
      </c>
      <c r="K1589" t="s">
        <v>23</v>
      </c>
      <c r="L1589">
        <v>1</v>
      </c>
      <c r="M1589" t="s">
        <v>39</v>
      </c>
      <c r="N1589">
        <v>9999</v>
      </c>
      <c r="O1589" t="s">
        <v>40</v>
      </c>
      <c r="P1589">
        <v>2733</v>
      </c>
      <c r="T1589" s="3" t="str">
        <f t="shared" si="49"/>
        <v>.</v>
      </c>
      <c r="U1589" s="3" t="str">
        <f>IF(AND(R1589&lt;&gt;"_U",N1589&lt;&gt;9999,N1589&lt;&gt;999,L1589&lt;&gt;"Median"),IFERROR(VLOOKUP(A1589,'Region Total'!A:P,16,0),"."),".")</f>
        <v>.</v>
      </c>
    </row>
    <row r="1590" spans="1:21" x14ac:dyDescent="0.3">
      <c r="A1590" s="1" t="str">
        <f t="shared" si="48"/>
        <v>2023|Taranaki Region|$20,000 or less</v>
      </c>
      <c r="B1590" t="s">
        <v>18</v>
      </c>
      <c r="C1590" t="s">
        <v>19</v>
      </c>
      <c r="D1590" t="s">
        <v>20</v>
      </c>
      <c r="E1590" t="s">
        <v>21</v>
      </c>
      <c r="F1590">
        <v>2023</v>
      </c>
      <c r="G1590">
        <v>2023</v>
      </c>
      <c r="H1590">
        <v>7</v>
      </c>
      <c r="I1590" t="s">
        <v>60</v>
      </c>
      <c r="J1590">
        <v>99</v>
      </c>
      <c r="K1590" t="s">
        <v>23</v>
      </c>
      <c r="L1590">
        <v>1</v>
      </c>
      <c r="M1590" t="s">
        <v>39</v>
      </c>
      <c r="N1590">
        <v>999</v>
      </c>
      <c r="O1590" t="s">
        <v>42</v>
      </c>
      <c r="P1590">
        <v>6</v>
      </c>
      <c r="T1590" s="3" t="str">
        <f t="shared" si="49"/>
        <v>.</v>
      </c>
      <c r="U1590" s="3" t="str">
        <f>IF(AND(R1590&lt;&gt;"_U",N1590&lt;&gt;9999,N1590&lt;&gt;999,L1590&lt;&gt;"Median"),IFERROR(VLOOKUP(A1590,'Region Total'!A:P,16,0),"."),".")</f>
        <v>.</v>
      </c>
    </row>
    <row r="1591" spans="1:21" x14ac:dyDescent="0.3">
      <c r="A1591" s="1" t="str">
        <f t="shared" si="48"/>
        <v>2023|Taranaki Region|$20,000 or less</v>
      </c>
      <c r="B1591" t="s">
        <v>18</v>
      </c>
      <c r="C1591" t="s">
        <v>19</v>
      </c>
      <c r="D1591" t="s">
        <v>20</v>
      </c>
      <c r="E1591" t="s">
        <v>21</v>
      </c>
      <c r="F1591">
        <v>2023</v>
      </c>
      <c r="G1591">
        <v>2023</v>
      </c>
      <c r="H1591">
        <v>7</v>
      </c>
      <c r="I1591" t="s">
        <v>60</v>
      </c>
      <c r="J1591">
        <v>99</v>
      </c>
      <c r="K1591" t="s">
        <v>23</v>
      </c>
      <c r="L1591">
        <v>1</v>
      </c>
      <c r="M1591" t="s">
        <v>39</v>
      </c>
      <c r="N1591">
        <v>2</v>
      </c>
      <c r="O1591" t="s">
        <v>28</v>
      </c>
      <c r="P1591">
        <v>1275</v>
      </c>
      <c r="T1591" s="3">
        <f t="shared" si="49"/>
        <v>46.75</v>
      </c>
      <c r="U1591" s="3">
        <f>IF(AND(R1591&lt;&gt;"_U",N1591&lt;&gt;9999,N1591&lt;&gt;999,L1591&lt;&gt;"Median"),IFERROR(VLOOKUP(A1591,'Region Total'!A:P,16,0),"."),".")</f>
        <v>2727</v>
      </c>
    </row>
    <row r="1592" spans="1:21" x14ac:dyDescent="0.3">
      <c r="A1592" s="1" t="str">
        <f t="shared" si="48"/>
        <v>2023|Taranaki Region|$20,001-$30,000</v>
      </c>
      <c r="B1592" t="s">
        <v>18</v>
      </c>
      <c r="C1592" t="s">
        <v>19</v>
      </c>
      <c r="D1592" t="s">
        <v>20</v>
      </c>
      <c r="E1592" t="s">
        <v>21</v>
      </c>
      <c r="F1592">
        <v>2023</v>
      </c>
      <c r="G1592">
        <v>2023</v>
      </c>
      <c r="H1592">
        <v>7</v>
      </c>
      <c r="I1592" t="s">
        <v>60</v>
      </c>
      <c r="J1592">
        <v>99</v>
      </c>
      <c r="K1592" t="s">
        <v>23</v>
      </c>
      <c r="L1592">
        <v>2</v>
      </c>
      <c r="M1592" t="s">
        <v>24</v>
      </c>
      <c r="N1592">
        <v>9999</v>
      </c>
      <c r="O1592" t="s">
        <v>40</v>
      </c>
      <c r="P1592">
        <v>4614</v>
      </c>
      <c r="T1592" s="3" t="str">
        <f t="shared" si="49"/>
        <v>.</v>
      </c>
      <c r="U1592" s="3" t="str">
        <f>IF(AND(R1592&lt;&gt;"_U",N1592&lt;&gt;9999,N1592&lt;&gt;999,L1592&lt;&gt;"Median"),IFERROR(VLOOKUP(A1592,'Region Total'!A:P,16,0),"."),".")</f>
        <v>.</v>
      </c>
    </row>
    <row r="1593" spans="1:21" x14ac:dyDescent="0.3">
      <c r="A1593" s="1" t="str">
        <f t="shared" si="48"/>
        <v>2023|Taranaki Region|$20,001-$30,000</v>
      </c>
      <c r="B1593" t="s">
        <v>18</v>
      </c>
      <c r="C1593" t="s">
        <v>19</v>
      </c>
      <c r="D1593" t="s">
        <v>20</v>
      </c>
      <c r="E1593" t="s">
        <v>21</v>
      </c>
      <c r="F1593">
        <v>2023</v>
      </c>
      <c r="G1593">
        <v>2023</v>
      </c>
      <c r="H1593">
        <v>7</v>
      </c>
      <c r="I1593" t="s">
        <v>60</v>
      </c>
      <c r="J1593">
        <v>99</v>
      </c>
      <c r="K1593" t="s">
        <v>23</v>
      </c>
      <c r="L1593">
        <v>2</v>
      </c>
      <c r="M1593" t="s">
        <v>24</v>
      </c>
      <c r="N1593">
        <v>2</v>
      </c>
      <c r="O1593" t="s">
        <v>28</v>
      </c>
      <c r="P1593">
        <v>1500</v>
      </c>
      <c r="T1593" s="3">
        <f t="shared" si="49"/>
        <v>32.53</v>
      </c>
      <c r="U1593" s="3">
        <f>IF(AND(R1593&lt;&gt;"_U",N1593&lt;&gt;9999,N1593&lt;&gt;999,L1593&lt;&gt;"Median"),IFERROR(VLOOKUP(A1593,'Region Total'!A:P,16,0),"."),".")</f>
        <v>4611</v>
      </c>
    </row>
    <row r="1594" spans="1:21" x14ac:dyDescent="0.3">
      <c r="A1594" s="1" t="str">
        <f t="shared" si="48"/>
        <v>2023|Taranaki Region|$20,001-$30,000</v>
      </c>
      <c r="B1594" t="s">
        <v>18</v>
      </c>
      <c r="C1594" t="s">
        <v>19</v>
      </c>
      <c r="D1594" t="s">
        <v>20</v>
      </c>
      <c r="E1594" t="s">
        <v>21</v>
      </c>
      <c r="F1594">
        <v>2023</v>
      </c>
      <c r="G1594">
        <v>2023</v>
      </c>
      <c r="H1594">
        <v>7</v>
      </c>
      <c r="I1594" t="s">
        <v>60</v>
      </c>
      <c r="J1594">
        <v>99</v>
      </c>
      <c r="K1594" t="s">
        <v>23</v>
      </c>
      <c r="L1594">
        <v>2</v>
      </c>
      <c r="M1594" t="s">
        <v>24</v>
      </c>
      <c r="N1594">
        <v>999</v>
      </c>
      <c r="O1594" t="s">
        <v>42</v>
      </c>
      <c r="P1594">
        <v>0</v>
      </c>
      <c r="T1594" s="3" t="str">
        <f t="shared" si="49"/>
        <v>.</v>
      </c>
      <c r="U1594" s="3" t="str">
        <f>IF(AND(R1594&lt;&gt;"_U",N1594&lt;&gt;9999,N1594&lt;&gt;999,L1594&lt;&gt;"Median"),IFERROR(VLOOKUP(A1594,'Region Total'!A:P,16,0),"."),".")</f>
        <v>.</v>
      </c>
    </row>
    <row r="1595" spans="1:21" x14ac:dyDescent="0.3">
      <c r="A1595" s="1" t="str">
        <f t="shared" si="48"/>
        <v>2023|Taranaki Region|$20,001-$30,000</v>
      </c>
      <c r="B1595" t="s">
        <v>18</v>
      </c>
      <c r="C1595" t="s">
        <v>19</v>
      </c>
      <c r="D1595" t="s">
        <v>20</v>
      </c>
      <c r="E1595" t="s">
        <v>21</v>
      </c>
      <c r="F1595">
        <v>2023</v>
      </c>
      <c r="G1595">
        <v>2023</v>
      </c>
      <c r="H1595">
        <v>7</v>
      </c>
      <c r="I1595" t="s">
        <v>60</v>
      </c>
      <c r="J1595">
        <v>99</v>
      </c>
      <c r="K1595" t="s">
        <v>23</v>
      </c>
      <c r="L1595">
        <v>2</v>
      </c>
      <c r="M1595" t="s">
        <v>24</v>
      </c>
      <c r="N1595">
        <v>7777</v>
      </c>
      <c r="O1595" t="s">
        <v>37</v>
      </c>
      <c r="P1595">
        <v>4611</v>
      </c>
      <c r="T1595" s="3">
        <f t="shared" si="49"/>
        <v>100</v>
      </c>
      <c r="U1595" s="3">
        <f>IF(AND(R1595&lt;&gt;"_U",N1595&lt;&gt;9999,N1595&lt;&gt;999,L1595&lt;&gt;"Median"),IFERROR(VLOOKUP(A1595,'Region Total'!A:P,16,0),"."),".")</f>
        <v>4611</v>
      </c>
    </row>
    <row r="1596" spans="1:21" x14ac:dyDescent="0.3">
      <c r="A1596" s="1" t="str">
        <f t="shared" si="48"/>
        <v>2023|Taranaki Region|$20,001-$30,000</v>
      </c>
      <c r="B1596" t="s">
        <v>18</v>
      </c>
      <c r="C1596" t="s">
        <v>19</v>
      </c>
      <c r="D1596" t="s">
        <v>20</v>
      </c>
      <c r="E1596" t="s">
        <v>21</v>
      </c>
      <c r="F1596">
        <v>2023</v>
      </c>
      <c r="G1596">
        <v>2023</v>
      </c>
      <c r="H1596">
        <v>7</v>
      </c>
      <c r="I1596" t="s">
        <v>60</v>
      </c>
      <c r="J1596">
        <v>99</v>
      </c>
      <c r="K1596" t="s">
        <v>23</v>
      </c>
      <c r="L1596">
        <v>2</v>
      </c>
      <c r="M1596" t="s">
        <v>24</v>
      </c>
      <c r="N1596">
        <v>3</v>
      </c>
      <c r="O1596" t="s">
        <v>25</v>
      </c>
      <c r="P1596">
        <v>495</v>
      </c>
      <c r="T1596" s="3">
        <f t="shared" si="49"/>
        <v>10.74</v>
      </c>
      <c r="U1596" s="3">
        <f>IF(AND(R1596&lt;&gt;"_U",N1596&lt;&gt;9999,N1596&lt;&gt;999,L1596&lt;&gt;"Median"),IFERROR(VLOOKUP(A1596,'Region Total'!A:P,16,0),"."),".")</f>
        <v>4611</v>
      </c>
    </row>
    <row r="1597" spans="1:21" x14ac:dyDescent="0.3">
      <c r="A1597" s="1" t="str">
        <f t="shared" si="48"/>
        <v>2023|Taranaki Region|$20,001-$30,000</v>
      </c>
      <c r="B1597" t="s">
        <v>18</v>
      </c>
      <c r="C1597" t="s">
        <v>19</v>
      </c>
      <c r="D1597" t="s">
        <v>20</v>
      </c>
      <c r="E1597" t="s">
        <v>21</v>
      </c>
      <c r="F1597">
        <v>2023</v>
      </c>
      <c r="G1597">
        <v>2023</v>
      </c>
      <c r="H1597">
        <v>7</v>
      </c>
      <c r="I1597" t="s">
        <v>60</v>
      </c>
      <c r="J1597">
        <v>99</v>
      </c>
      <c r="K1597" t="s">
        <v>23</v>
      </c>
      <c r="L1597">
        <v>2</v>
      </c>
      <c r="M1597" t="s">
        <v>24</v>
      </c>
      <c r="N1597">
        <v>1</v>
      </c>
      <c r="O1597" t="s">
        <v>33</v>
      </c>
      <c r="P1597">
        <v>2622</v>
      </c>
      <c r="T1597" s="3">
        <f t="shared" si="49"/>
        <v>56.86</v>
      </c>
      <c r="U1597" s="3">
        <f>IF(AND(R1597&lt;&gt;"_U",N1597&lt;&gt;9999,N1597&lt;&gt;999,L1597&lt;&gt;"Median"),IFERROR(VLOOKUP(A1597,'Region Total'!A:P,16,0),"."),".")</f>
        <v>4611</v>
      </c>
    </row>
    <row r="1598" spans="1:21" x14ac:dyDescent="0.3">
      <c r="A1598" s="1" t="str">
        <f t="shared" si="48"/>
        <v>2023|Taranaki Region|$30,001-$50,000</v>
      </c>
      <c r="B1598" t="s">
        <v>18</v>
      </c>
      <c r="C1598" t="s">
        <v>19</v>
      </c>
      <c r="D1598" t="s">
        <v>20</v>
      </c>
      <c r="E1598" t="s">
        <v>21</v>
      </c>
      <c r="F1598">
        <v>2023</v>
      </c>
      <c r="G1598">
        <v>2023</v>
      </c>
      <c r="H1598">
        <v>7</v>
      </c>
      <c r="I1598" t="s">
        <v>60</v>
      </c>
      <c r="J1598">
        <v>99</v>
      </c>
      <c r="K1598" t="s">
        <v>23</v>
      </c>
      <c r="L1598">
        <v>3</v>
      </c>
      <c r="M1598" t="s">
        <v>45</v>
      </c>
      <c r="N1598">
        <v>1</v>
      </c>
      <c r="O1598" t="s">
        <v>33</v>
      </c>
      <c r="P1598">
        <v>4281</v>
      </c>
      <c r="T1598" s="3">
        <f t="shared" si="49"/>
        <v>58.2</v>
      </c>
      <c r="U1598" s="3">
        <f>IF(AND(R1598&lt;&gt;"_U",N1598&lt;&gt;9999,N1598&lt;&gt;999,L1598&lt;&gt;"Median"),IFERROR(VLOOKUP(A1598,'Region Total'!A:P,16,0),"."),".")</f>
        <v>7356</v>
      </c>
    </row>
    <row r="1599" spans="1:21" x14ac:dyDescent="0.3">
      <c r="A1599" s="1" t="str">
        <f t="shared" si="48"/>
        <v>2023|Taranaki Region|$30,001-$50,000</v>
      </c>
      <c r="B1599" t="s">
        <v>18</v>
      </c>
      <c r="C1599" t="s">
        <v>19</v>
      </c>
      <c r="D1599" t="s">
        <v>20</v>
      </c>
      <c r="E1599" t="s">
        <v>21</v>
      </c>
      <c r="F1599">
        <v>2023</v>
      </c>
      <c r="G1599">
        <v>2023</v>
      </c>
      <c r="H1599">
        <v>7</v>
      </c>
      <c r="I1599" t="s">
        <v>60</v>
      </c>
      <c r="J1599">
        <v>99</v>
      </c>
      <c r="K1599" t="s">
        <v>23</v>
      </c>
      <c r="L1599">
        <v>3</v>
      </c>
      <c r="M1599" t="s">
        <v>45</v>
      </c>
      <c r="N1599">
        <v>999</v>
      </c>
      <c r="O1599" t="s">
        <v>42</v>
      </c>
      <c r="P1599">
        <v>0</v>
      </c>
      <c r="T1599" s="3" t="str">
        <f t="shared" si="49"/>
        <v>.</v>
      </c>
      <c r="U1599" s="3" t="str">
        <f>IF(AND(R1599&lt;&gt;"_U",N1599&lt;&gt;9999,N1599&lt;&gt;999,L1599&lt;&gt;"Median"),IFERROR(VLOOKUP(A1599,'Region Total'!A:P,16,0),"."),".")</f>
        <v>.</v>
      </c>
    </row>
    <row r="1600" spans="1:21" x14ac:dyDescent="0.3">
      <c r="A1600" s="1" t="str">
        <f t="shared" si="48"/>
        <v>2023|Taranaki Region|$30,001-$50,000</v>
      </c>
      <c r="B1600" t="s">
        <v>18</v>
      </c>
      <c r="C1600" t="s">
        <v>19</v>
      </c>
      <c r="D1600" t="s">
        <v>20</v>
      </c>
      <c r="E1600" t="s">
        <v>21</v>
      </c>
      <c r="F1600">
        <v>2023</v>
      </c>
      <c r="G1600">
        <v>2023</v>
      </c>
      <c r="H1600">
        <v>7</v>
      </c>
      <c r="I1600" t="s">
        <v>60</v>
      </c>
      <c r="J1600">
        <v>99</v>
      </c>
      <c r="K1600" t="s">
        <v>23</v>
      </c>
      <c r="L1600">
        <v>3</v>
      </c>
      <c r="M1600" t="s">
        <v>45</v>
      </c>
      <c r="N1600">
        <v>2</v>
      </c>
      <c r="O1600" t="s">
        <v>28</v>
      </c>
      <c r="P1600">
        <v>2247</v>
      </c>
      <c r="T1600" s="3">
        <f t="shared" si="49"/>
        <v>30.55</v>
      </c>
      <c r="U1600" s="3">
        <f>IF(AND(R1600&lt;&gt;"_U",N1600&lt;&gt;9999,N1600&lt;&gt;999,L1600&lt;&gt;"Median"),IFERROR(VLOOKUP(A1600,'Region Total'!A:P,16,0),"."),".")</f>
        <v>7356</v>
      </c>
    </row>
    <row r="1601" spans="1:21" x14ac:dyDescent="0.3">
      <c r="A1601" s="1" t="str">
        <f t="shared" si="48"/>
        <v>2023|Taranaki Region|$30,001-$50,000</v>
      </c>
      <c r="B1601" t="s">
        <v>18</v>
      </c>
      <c r="C1601" t="s">
        <v>19</v>
      </c>
      <c r="D1601" t="s">
        <v>20</v>
      </c>
      <c r="E1601" t="s">
        <v>21</v>
      </c>
      <c r="F1601">
        <v>2023</v>
      </c>
      <c r="G1601">
        <v>2023</v>
      </c>
      <c r="H1601">
        <v>7</v>
      </c>
      <c r="I1601" t="s">
        <v>60</v>
      </c>
      <c r="J1601">
        <v>99</v>
      </c>
      <c r="K1601" t="s">
        <v>23</v>
      </c>
      <c r="L1601">
        <v>3</v>
      </c>
      <c r="M1601" t="s">
        <v>45</v>
      </c>
      <c r="N1601">
        <v>9999</v>
      </c>
      <c r="O1601" t="s">
        <v>40</v>
      </c>
      <c r="P1601">
        <v>7356</v>
      </c>
      <c r="T1601" s="3" t="str">
        <f t="shared" si="49"/>
        <v>.</v>
      </c>
      <c r="U1601" s="3" t="str">
        <f>IF(AND(R1601&lt;&gt;"_U",N1601&lt;&gt;9999,N1601&lt;&gt;999,L1601&lt;&gt;"Median"),IFERROR(VLOOKUP(A1601,'Region Total'!A:P,16,0),"."),".")</f>
        <v>.</v>
      </c>
    </row>
    <row r="1602" spans="1:21" x14ac:dyDescent="0.3">
      <c r="A1602" s="1" t="str">
        <f t="shared" si="48"/>
        <v>2023|Taranaki Region|$30,001-$50,000</v>
      </c>
      <c r="B1602" t="s">
        <v>18</v>
      </c>
      <c r="C1602" t="s">
        <v>19</v>
      </c>
      <c r="D1602" t="s">
        <v>20</v>
      </c>
      <c r="E1602" t="s">
        <v>21</v>
      </c>
      <c r="F1602">
        <v>2023</v>
      </c>
      <c r="G1602">
        <v>2023</v>
      </c>
      <c r="H1602">
        <v>7</v>
      </c>
      <c r="I1602" t="s">
        <v>60</v>
      </c>
      <c r="J1602">
        <v>99</v>
      </c>
      <c r="K1602" t="s">
        <v>23</v>
      </c>
      <c r="L1602">
        <v>3</v>
      </c>
      <c r="M1602" t="s">
        <v>45</v>
      </c>
      <c r="N1602">
        <v>3</v>
      </c>
      <c r="O1602" t="s">
        <v>25</v>
      </c>
      <c r="P1602">
        <v>828</v>
      </c>
      <c r="T1602" s="3">
        <f t="shared" si="49"/>
        <v>11.26</v>
      </c>
      <c r="U1602" s="3">
        <f>IF(AND(R1602&lt;&gt;"_U",N1602&lt;&gt;9999,N1602&lt;&gt;999,L1602&lt;&gt;"Median"),IFERROR(VLOOKUP(A1602,'Region Total'!A:P,16,0),"."),".")</f>
        <v>7356</v>
      </c>
    </row>
    <row r="1603" spans="1:21" x14ac:dyDescent="0.3">
      <c r="A1603" s="1" t="str">
        <f t="shared" ref="A1603:A1666" si="50">G1603&amp;"|"&amp;I1603&amp;"|"&amp;M1603</f>
        <v>2023|Taranaki Region|$30,001-$50,000</v>
      </c>
      <c r="B1603" t="s">
        <v>18</v>
      </c>
      <c r="C1603" t="s">
        <v>19</v>
      </c>
      <c r="D1603" t="s">
        <v>20</v>
      </c>
      <c r="E1603" t="s">
        <v>21</v>
      </c>
      <c r="F1603">
        <v>2023</v>
      </c>
      <c r="G1603">
        <v>2023</v>
      </c>
      <c r="H1603">
        <v>7</v>
      </c>
      <c r="I1603" t="s">
        <v>60</v>
      </c>
      <c r="J1603">
        <v>99</v>
      </c>
      <c r="K1603" t="s">
        <v>23</v>
      </c>
      <c r="L1603">
        <v>3</v>
      </c>
      <c r="M1603" t="s">
        <v>45</v>
      </c>
      <c r="N1603">
        <v>7777</v>
      </c>
      <c r="O1603" t="s">
        <v>37</v>
      </c>
      <c r="P1603">
        <v>7356</v>
      </c>
      <c r="T1603" s="3">
        <f t="shared" ref="T1603:T1666" si="51">IF(AND(R1603&lt;&gt;"_U",R1603&lt;&gt;"c",N1603&lt;&gt;999,N1603&lt;&gt;9999,L1603&lt;&gt;"Median"),IFERROR((ROUND(P1603/U1603*100,2)),"."),".")</f>
        <v>100</v>
      </c>
      <c r="U1603" s="3">
        <f>IF(AND(R1603&lt;&gt;"_U",N1603&lt;&gt;9999,N1603&lt;&gt;999,L1603&lt;&gt;"Median"),IFERROR(VLOOKUP(A1603,'Region Total'!A:P,16,0),"."),".")</f>
        <v>7356</v>
      </c>
    </row>
    <row r="1604" spans="1:21" x14ac:dyDescent="0.3">
      <c r="A1604" s="1" t="str">
        <f t="shared" si="50"/>
        <v>2023|Taranaki Region|$50,001-$70,000</v>
      </c>
      <c r="B1604" t="s">
        <v>18</v>
      </c>
      <c r="C1604" t="s">
        <v>19</v>
      </c>
      <c r="D1604" t="s">
        <v>20</v>
      </c>
      <c r="E1604" t="s">
        <v>21</v>
      </c>
      <c r="F1604">
        <v>2023</v>
      </c>
      <c r="G1604">
        <v>2023</v>
      </c>
      <c r="H1604">
        <v>7</v>
      </c>
      <c r="I1604" t="s">
        <v>60</v>
      </c>
      <c r="J1604">
        <v>99</v>
      </c>
      <c r="K1604" t="s">
        <v>23</v>
      </c>
      <c r="L1604">
        <v>4</v>
      </c>
      <c r="M1604" t="s">
        <v>36</v>
      </c>
      <c r="N1604">
        <v>9999</v>
      </c>
      <c r="O1604" t="s">
        <v>40</v>
      </c>
      <c r="P1604">
        <v>5391</v>
      </c>
      <c r="T1604" s="3" t="str">
        <f t="shared" si="51"/>
        <v>.</v>
      </c>
      <c r="U1604" s="3" t="str">
        <f>IF(AND(R1604&lt;&gt;"_U",N1604&lt;&gt;9999,N1604&lt;&gt;999,L1604&lt;&gt;"Median"),IFERROR(VLOOKUP(A1604,'Region Total'!A:P,16,0),"."),".")</f>
        <v>.</v>
      </c>
    </row>
    <row r="1605" spans="1:21" x14ac:dyDescent="0.3">
      <c r="A1605" s="1" t="str">
        <f t="shared" si="50"/>
        <v>2023|Taranaki Region|$50,001-$70,000</v>
      </c>
      <c r="B1605" t="s">
        <v>18</v>
      </c>
      <c r="C1605" t="s">
        <v>19</v>
      </c>
      <c r="D1605" t="s">
        <v>20</v>
      </c>
      <c r="E1605" t="s">
        <v>21</v>
      </c>
      <c r="F1605">
        <v>2023</v>
      </c>
      <c r="G1605">
        <v>2023</v>
      </c>
      <c r="H1605">
        <v>7</v>
      </c>
      <c r="I1605" t="s">
        <v>60</v>
      </c>
      <c r="J1605">
        <v>99</v>
      </c>
      <c r="K1605" t="s">
        <v>23</v>
      </c>
      <c r="L1605">
        <v>4</v>
      </c>
      <c r="M1605" t="s">
        <v>36</v>
      </c>
      <c r="N1605">
        <v>7777</v>
      </c>
      <c r="O1605" t="s">
        <v>37</v>
      </c>
      <c r="P1605">
        <v>5391</v>
      </c>
      <c r="T1605" s="3">
        <f t="shared" si="51"/>
        <v>100</v>
      </c>
      <c r="U1605" s="3">
        <f>IF(AND(R1605&lt;&gt;"_U",N1605&lt;&gt;9999,N1605&lt;&gt;999,L1605&lt;&gt;"Median"),IFERROR(VLOOKUP(A1605,'Region Total'!A:P,16,0),"."),".")</f>
        <v>5391</v>
      </c>
    </row>
    <row r="1606" spans="1:21" x14ac:dyDescent="0.3">
      <c r="A1606" s="1" t="str">
        <f t="shared" si="50"/>
        <v>2023|Taranaki Region|$50,001-$70,000</v>
      </c>
      <c r="B1606" t="s">
        <v>18</v>
      </c>
      <c r="C1606" t="s">
        <v>19</v>
      </c>
      <c r="D1606" t="s">
        <v>20</v>
      </c>
      <c r="E1606" t="s">
        <v>21</v>
      </c>
      <c r="F1606">
        <v>2023</v>
      </c>
      <c r="G1606">
        <v>2023</v>
      </c>
      <c r="H1606">
        <v>7</v>
      </c>
      <c r="I1606" t="s">
        <v>60</v>
      </c>
      <c r="J1606">
        <v>99</v>
      </c>
      <c r="K1606" t="s">
        <v>23</v>
      </c>
      <c r="L1606">
        <v>4</v>
      </c>
      <c r="M1606" t="s">
        <v>36</v>
      </c>
      <c r="N1606">
        <v>2</v>
      </c>
      <c r="O1606" t="s">
        <v>28</v>
      </c>
      <c r="P1606">
        <v>1818</v>
      </c>
      <c r="T1606" s="3">
        <f t="shared" si="51"/>
        <v>33.72</v>
      </c>
      <c r="U1606" s="3">
        <f>IF(AND(R1606&lt;&gt;"_U",N1606&lt;&gt;9999,N1606&lt;&gt;999,L1606&lt;&gt;"Median"),IFERROR(VLOOKUP(A1606,'Region Total'!A:P,16,0),"."),".")</f>
        <v>5391</v>
      </c>
    </row>
    <row r="1607" spans="1:21" x14ac:dyDescent="0.3">
      <c r="A1607" s="1" t="str">
        <f t="shared" si="50"/>
        <v>2023|Taranaki Region|$50,001-$70,000</v>
      </c>
      <c r="B1607" t="s">
        <v>18</v>
      </c>
      <c r="C1607" t="s">
        <v>19</v>
      </c>
      <c r="D1607" t="s">
        <v>20</v>
      </c>
      <c r="E1607" t="s">
        <v>21</v>
      </c>
      <c r="F1607">
        <v>2023</v>
      </c>
      <c r="G1607">
        <v>2023</v>
      </c>
      <c r="H1607">
        <v>7</v>
      </c>
      <c r="I1607" t="s">
        <v>60</v>
      </c>
      <c r="J1607">
        <v>99</v>
      </c>
      <c r="K1607" t="s">
        <v>23</v>
      </c>
      <c r="L1607">
        <v>4</v>
      </c>
      <c r="M1607" t="s">
        <v>36</v>
      </c>
      <c r="N1607">
        <v>3</v>
      </c>
      <c r="O1607" t="s">
        <v>25</v>
      </c>
      <c r="P1607">
        <v>573</v>
      </c>
      <c r="T1607" s="3">
        <f t="shared" si="51"/>
        <v>10.63</v>
      </c>
      <c r="U1607" s="3">
        <f>IF(AND(R1607&lt;&gt;"_U",N1607&lt;&gt;9999,N1607&lt;&gt;999,L1607&lt;&gt;"Median"),IFERROR(VLOOKUP(A1607,'Region Total'!A:P,16,0),"."),".")</f>
        <v>5391</v>
      </c>
    </row>
    <row r="1608" spans="1:21" x14ac:dyDescent="0.3">
      <c r="A1608" s="1" t="str">
        <f t="shared" si="50"/>
        <v>2023|Taranaki Region|$50,001-$70,000</v>
      </c>
      <c r="B1608" t="s">
        <v>18</v>
      </c>
      <c r="C1608" t="s">
        <v>19</v>
      </c>
      <c r="D1608" t="s">
        <v>20</v>
      </c>
      <c r="E1608" t="s">
        <v>21</v>
      </c>
      <c r="F1608">
        <v>2023</v>
      </c>
      <c r="G1608">
        <v>2023</v>
      </c>
      <c r="H1608">
        <v>7</v>
      </c>
      <c r="I1608" t="s">
        <v>60</v>
      </c>
      <c r="J1608">
        <v>99</v>
      </c>
      <c r="K1608" t="s">
        <v>23</v>
      </c>
      <c r="L1608">
        <v>4</v>
      </c>
      <c r="M1608" t="s">
        <v>36</v>
      </c>
      <c r="N1608">
        <v>1</v>
      </c>
      <c r="O1608" t="s">
        <v>33</v>
      </c>
      <c r="P1608">
        <v>3003</v>
      </c>
      <c r="T1608" s="3">
        <f t="shared" si="51"/>
        <v>55.7</v>
      </c>
      <c r="U1608" s="3">
        <f>IF(AND(R1608&lt;&gt;"_U",N1608&lt;&gt;9999,N1608&lt;&gt;999,L1608&lt;&gt;"Median"),IFERROR(VLOOKUP(A1608,'Region Total'!A:P,16,0),"."),".")</f>
        <v>5391</v>
      </c>
    </row>
    <row r="1609" spans="1:21" x14ac:dyDescent="0.3">
      <c r="A1609" s="1" t="str">
        <f t="shared" si="50"/>
        <v>2023|Taranaki Region|$50,001-$70,000</v>
      </c>
      <c r="B1609" t="s">
        <v>18</v>
      </c>
      <c r="C1609" t="s">
        <v>19</v>
      </c>
      <c r="D1609" t="s">
        <v>20</v>
      </c>
      <c r="E1609" t="s">
        <v>21</v>
      </c>
      <c r="F1609">
        <v>2023</v>
      </c>
      <c r="G1609">
        <v>2023</v>
      </c>
      <c r="H1609">
        <v>7</v>
      </c>
      <c r="I1609" t="s">
        <v>60</v>
      </c>
      <c r="J1609">
        <v>99</v>
      </c>
      <c r="K1609" t="s">
        <v>23</v>
      </c>
      <c r="L1609">
        <v>4</v>
      </c>
      <c r="M1609" t="s">
        <v>36</v>
      </c>
      <c r="N1609">
        <v>999</v>
      </c>
      <c r="O1609" t="s">
        <v>42</v>
      </c>
      <c r="P1609">
        <v>0</v>
      </c>
      <c r="T1609" s="3" t="str">
        <f t="shared" si="51"/>
        <v>.</v>
      </c>
      <c r="U1609" s="3" t="str">
        <f>IF(AND(R1609&lt;&gt;"_U",N1609&lt;&gt;9999,N1609&lt;&gt;999,L1609&lt;&gt;"Median"),IFERROR(VLOOKUP(A1609,'Region Total'!A:P,16,0),"."),".")</f>
        <v>.</v>
      </c>
    </row>
    <row r="1610" spans="1:21" x14ac:dyDescent="0.3">
      <c r="A1610" s="1" t="str">
        <f t="shared" si="50"/>
        <v>2023|Taranaki Region|$70,001-$100,000</v>
      </c>
      <c r="B1610" t="s">
        <v>18</v>
      </c>
      <c r="C1610" t="s">
        <v>19</v>
      </c>
      <c r="D1610" t="s">
        <v>20</v>
      </c>
      <c r="E1610" t="s">
        <v>21</v>
      </c>
      <c r="F1610">
        <v>2023</v>
      </c>
      <c r="G1610">
        <v>2023</v>
      </c>
      <c r="H1610">
        <v>7</v>
      </c>
      <c r="I1610" t="s">
        <v>60</v>
      </c>
      <c r="J1610">
        <v>99</v>
      </c>
      <c r="K1610" t="s">
        <v>23</v>
      </c>
      <c r="L1610">
        <v>5</v>
      </c>
      <c r="M1610" t="s">
        <v>58</v>
      </c>
      <c r="N1610">
        <v>3</v>
      </c>
      <c r="O1610" t="s">
        <v>25</v>
      </c>
      <c r="P1610">
        <v>723</v>
      </c>
      <c r="T1610" s="3">
        <f t="shared" si="51"/>
        <v>10.1</v>
      </c>
      <c r="U1610" s="3">
        <f>IF(AND(R1610&lt;&gt;"_U",N1610&lt;&gt;9999,N1610&lt;&gt;999,L1610&lt;&gt;"Median"),IFERROR(VLOOKUP(A1610,'Region Total'!A:P,16,0),"."),".")</f>
        <v>7158</v>
      </c>
    </row>
    <row r="1611" spans="1:21" x14ac:dyDescent="0.3">
      <c r="A1611" s="1" t="str">
        <f t="shared" si="50"/>
        <v>2023|Taranaki Region|$70,001-$100,000</v>
      </c>
      <c r="B1611" t="s">
        <v>18</v>
      </c>
      <c r="C1611" t="s">
        <v>19</v>
      </c>
      <c r="D1611" t="s">
        <v>20</v>
      </c>
      <c r="E1611" t="s">
        <v>21</v>
      </c>
      <c r="F1611">
        <v>2023</v>
      </c>
      <c r="G1611">
        <v>2023</v>
      </c>
      <c r="H1611">
        <v>7</v>
      </c>
      <c r="I1611" t="s">
        <v>60</v>
      </c>
      <c r="J1611">
        <v>99</v>
      </c>
      <c r="K1611" t="s">
        <v>23</v>
      </c>
      <c r="L1611">
        <v>5</v>
      </c>
      <c r="M1611" t="s">
        <v>58</v>
      </c>
      <c r="N1611">
        <v>999</v>
      </c>
      <c r="O1611" t="s">
        <v>42</v>
      </c>
      <c r="P1611">
        <v>0</v>
      </c>
      <c r="T1611" s="3" t="str">
        <f t="shared" si="51"/>
        <v>.</v>
      </c>
      <c r="U1611" s="3" t="str">
        <f>IF(AND(R1611&lt;&gt;"_U",N1611&lt;&gt;9999,N1611&lt;&gt;999,L1611&lt;&gt;"Median"),IFERROR(VLOOKUP(A1611,'Region Total'!A:P,16,0),"."),".")</f>
        <v>.</v>
      </c>
    </row>
    <row r="1612" spans="1:21" x14ac:dyDescent="0.3">
      <c r="A1612" s="1" t="str">
        <f t="shared" si="50"/>
        <v>2023|Taranaki Region|$70,001-$100,000</v>
      </c>
      <c r="B1612" t="s">
        <v>18</v>
      </c>
      <c r="C1612" t="s">
        <v>19</v>
      </c>
      <c r="D1612" t="s">
        <v>20</v>
      </c>
      <c r="E1612" t="s">
        <v>21</v>
      </c>
      <c r="F1612">
        <v>2023</v>
      </c>
      <c r="G1612">
        <v>2023</v>
      </c>
      <c r="H1612">
        <v>7</v>
      </c>
      <c r="I1612" t="s">
        <v>60</v>
      </c>
      <c r="J1612">
        <v>99</v>
      </c>
      <c r="K1612" t="s">
        <v>23</v>
      </c>
      <c r="L1612">
        <v>5</v>
      </c>
      <c r="M1612" t="s">
        <v>58</v>
      </c>
      <c r="N1612">
        <v>2</v>
      </c>
      <c r="O1612" t="s">
        <v>28</v>
      </c>
      <c r="P1612">
        <v>2238</v>
      </c>
      <c r="T1612" s="3">
        <f t="shared" si="51"/>
        <v>31.27</v>
      </c>
      <c r="U1612" s="3">
        <f>IF(AND(R1612&lt;&gt;"_U",N1612&lt;&gt;9999,N1612&lt;&gt;999,L1612&lt;&gt;"Median"),IFERROR(VLOOKUP(A1612,'Region Total'!A:P,16,0),"."),".")</f>
        <v>7158</v>
      </c>
    </row>
    <row r="1613" spans="1:21" x14ac:dyDescent="0.3">
      <c r="A1613" s="1" t="str">
        <f t="shared" si="50"/>
        <v>2023|Taranaki Region|$70,001-$100,000</v>
      </c>
      <c r="B1613" t="s">
        <v>18</v>
      </c>
      <c r="C1613" t="s">
        <v>19</v>
      </c>
      <c r="D1613" t="s">
        <v>20</v>
      </c>
      <c r="E1613" t="s">
        <v>21</v>
      </c>
      <c r="F1613">
        <v>2023</v>
      </c>
      <c r="G1613">
        <v>2023</v>
      </c>
      <c r="H1613">
        <v>7</v>
      </c>
      <c r="I1613" t="s">
        <v>60</v>
      </c>
      <c r="J1613">
        <v>99</v>
      </c>
      <c r="K1613" t="s">
        <v>23</v>
      </c>
      <c r="L1613">
        <v>5</v>
      </c>
      <c r="M1613" t="s">
        <v>58</v>
      </c>
      <c r="N1613">
        <v>1</v>
      </c>
      <c r="O1613" t="s">
        <v>33</v>
      </c>
      <c r="P1613">
        <v>4197</v>
      </c>
      <c r="T1613" s="3">
        <f t="shared" si="51"/>
        <v>58.63</v>
      </c>
      <c r="U1613" s="3">
        <f>IF(AND(R1613&lt;&gt;"_U",N1613&lt;&gt;9999,N1613&lt;&gt;999,L1613&lt;&gt;"Median"),IFERROR(VLOOKUP(A1613,'Region Total'!A:P,16,0),"."),".")</f>
        <v>7158</v>
      </c>
    </row>
    <row r="1614" spans="1:21" x14ac:dyDescent="0.3">
      <c r="A1614" s="1" t="str">
        <f t="shared" si="50"/>
        <v>2023|Taranaki Region|$70,001-$100,000</v>
      </c>
      <c r="B1614" t="s">
        <v>18</v>
      </c>
      <c r="C1614" t="s">
        <v>19</v>
      </c>
      <c r="D1614" t="s">
        <v>20</v>
      </c>
      <c r="E1614" t="s">
        <v>21</v>
      </c>
      <c r="F1614">
        <v>2023</v>
      </c>
      <c r="G1614">
        <v>2023</v>
      </c>
      <c r="H1614">
        <v>7</v>
      </c>
      <c r="I1614" t="s">
        <v>60</v>
      </c>
      <c r="J1614">
        <v>99</v>
      </c>
      <c r="K1614" t="s">
        <v>23</v>
      </c>
      <c r="L1614">
        <v>5</v>
      </c>
      <c r="M1614" t="s">
        <v>58</v>
      </c>
      <c r="N1614">
        <v>7777</v>
      </c>
      <c r="O1614" t="s">
        <v>37</v>
      </c>
      <c r="P1614">
        <v>7158</v>
      </c>
      <c r="T1614" s="3">
        <f t="shared" si="51"/>
        <v>100</v>
      </c>
      <c r="U1614" s="3">
        <f>IF(AND(R1614&lt;&gt;"_U",N1614&lt;&gt;9999,N1614&lt;&gt;999,L1614&lt;&gt;"Median"),IFERROR(VLOOKUP(A1614,'Region Total'!A:P,16,0),"."),".")</f>
        <v>7158</v>
      </c>
    </row>
    <row r="1615" spans="1:21" x14ac:dyDescent="0.3">
      <c r="A1615" s="1" t="str">
        <f t="shared" si="50"/>
        <v>2023|Taranaki Region|$70,001-$100,000</v>
      </c>
      <c r="B1615" t="s">
        <v>18</v>
      </c>
      <c r="C1615" t="s">
        <v>19</v>
      </c>
      <c r="D1615" t="s">
        <v>20</v>
      </c>
      <c r="E1615" t="s">
        <v>21</v>
      </c>
      <c r="F1615">
        <v>2023</v>
      </c>
      <c r="G1615">
        <v>2023</v>
      </c>
      <c r="H1615">
        <v>7</v>
      </c>
      <c r="I1615" t="s">
        <v>60</v>
      </c>
      <c r="J1615">
        <v>99</v>
      </c>
      <c r="K1615" t="s">
        <v>23</v>
      </c>
      <c r="L1615">
        <v>5</v>
      </c>
      <c r="M1615" t="s">
        <v>58</v>
      </c>
      <c r="N1615">
        <v>9999</v>
      </c>
      <c r="O1615" t="s">
        <v>40</v>
      </c>
      <c r="P1615">
        <v>7158</v>
      </c>
      <c r="T1615" s="3" t="str">
        <f t="shared" si="51"/>
        <v>.</v>
      </c>
      <c r="U1615" s="3" t="str">
        <f>IF(AND(R1615&lt;&gt;"_U",N1615&lt;&gt;9999,N1615&lt;&gt;999,L1615&lt;&gt;"Median"),IFERROR(VLOOKUP(A1615,'Region Total'!A:P,16,0),"."),".")</f>
        <v>.</v>
      </c>
    </row>
    <row r="1616" spans="1:21" x14ac:dyDescent="0.3">
      <c r="A1616" s="1" t="str">
        <f t="shared" si="50"/>
        <v>2023|Taranaki Region|$100,001-$150,000</v>
      </c>
      <c r="B1616" t="s">
        <v>18</v>
      </c>
      <c r="C1616" t="s">
        <v>19</v>
      </c>
      <c r="D1616" t="s">
        <v>20</v>
      </c>
      <c r="E1616" t="s">
        <v>21</v>
      </c>
      <c r="F1616">
        <v>2023</v>
      </c>
      <c r="G1616">
        <v>2023</v>
      </c>
      <c r="H1616">
        <v>7</v>
      </c>
      <c r="I1616" t="s">
        <v>60</v>
      </c>
      <c r="J1616">
        <v>99</v>
      </c>
      <c r="K1616" t="s">
        <v>23</v>
      </c>
      <c r="L1616">
        <v>6</v>
      </c>
      <c r="M1616" t="s">
        <v>59</v>
      </c>
      <c r="N1616">
        <v>7777</v>
      </c>
      <c r="O1616" t="s">
        <v>37</v>
      </c>
      <c r="P1616">
        <v>9447</v>
      </c>
      <c r="T1616" s="3">
        <f t="shared" si="51"/>
        <v>100</v>
      </c>
      <c r="U1616" s="3">
        <f>IF(AND(R1616&lt;&gt;"_U",N1616&lt;&gt;9999,N1616&lt;&gt;999,L1616&lt;&gt;"Median"),IFERROR(VLOOKUP(A1616,'Region Total'!A:P,16,0),"."),".")</f>
        <v>9447</v>
      </c>
    </row>
    <row r="1617" spans="1:21" x14ac:dyDescent="0.3">
      <c r="A1617" s="1" t="str">
        <f t="shared" si="50"/>
        <v>2023|Taranaki Region|$100,001-$150,000</v>
      </c>
      <c r="B1617" t="s">
        <v>18</v>
      </c>
      <c r="C1617" t="s">
        <v>19</v>
      </c>
      <c r="D1617" t="s">
        <v>20</v>
      </c>
      <c r="E1617" t="s">
        <v>21</v>
      </c>
      <c r="F1617">
        <v>2023</v>
      </c>
      <c r="G1617">
        <v>2023</v>
      </c>
      <c r="H1617">
        <v>7</v>
      </c>
      <c r="I1617" t="s">
        <v>60</v>
      </c>
      <c r="J1617">
        <v>99</v>
      </c>
      <c r="K1617" t="s">
        <v>23</v>
      </c>
      <c r="L1617">
        <v>6</v>
      </c>
      <c r="M1617" t="s">
        <v>59</v>
      </c>
      <c r="N1617">
        <v>3</v>
      </c>
      <c r="O1617" t="s">
        <v>25</v>
      </c>
      <c r="P1617">
        <v>1035</v>
      </c>
      <c r="T1617" s="3">
        <f t="shared" si="51"/>
        <v>10.96</v>
      </c>
      <c r="U1617" s="3">
        <f>IF(AND(R1617&lt;&gt;"_U",N1617&lt;&gt;9999,N1617&lt;&gt;999,L1617&lt;&gt;"Median"),IFERROR(VLOOKUP(A1617,'Region Total'!A:P,16,0),"."),".")</f>
        <v>9447</v>
      </c>
    </row>
    <row r="1618" spans="1:21" x14ac:dyDescent="0.3">
      <c r="A1618" s="1" t="str">
        <f t="shared" si="50"/>
        <v>2023|Taranaki Region|$100,001-$150,000</v>
      </c>
      <c r="B1618" t="s">
        <v>18</v>
      </c>
      <c r="C1618" t="s">
        <v>19</v>
      </c>
      <c r="D1618" t="s">
        <v>20</v>
      </c>
      <c r="E1618" t="s">
        <v>21</v>
      </c>
      <c r="F1618">
        <v>2023</v>
      </c>
      <c r="G1618">
        <v>2023</v>
      </c>
      <c r="H1618">
        <v>7</v>
      </c>
      <c r="I1618" t="s">
        <v>60</v>
      </c>
      <c r="J1618">
        <v>99</v>
      </c>
      <c r="K1618" t="s">
        <v>23</v>
      </c>
      <c r="L1618">
        <v>6</v>
      </c>
      <c r="M1618" t="s">
        <v>59</v>
      </c>
      <c r="N1618">
        <v>1</v>
      </c>
      <c r="O1618" t="s">
        <v>33</v>
      </c>
      <c r="P1618">
        <v>6177</v>
      </c>
      <c r="T1618" s="3">
        <f t="shared" si="51"/>
        <v>65.39</v>
      </c>
      <c r="U1618" s="3">
        <f>IF(AND(R1618&lt;&gt;"_U",N1618&lt;&gt;9999,N1618&lt;&gt;999,L1618&lt;&gt;"Median"),IFERROR(VLOOKUP(A1618,'Region Total'!A:P,16,0),"."),".")</f>
        <v>9447</v>
      </c>
    </row>
    <row r="1619" spans="1:21" x14ac:dyDescent="0.3">
      <c r="A1619" s="1" t="str">
        <f t="shared" si="50"/>
        <v>2023|Taranaki Region|$100,001-$150,000</v>
      </c>
      <c r="B1619" t="s">
        <v>18</v>
      </c>
      <c r="C1619" t="s">
        <v>19</v>
      </c>
      <c r="D1619" t="s">
        <v>20</v>
      </c>
      <c r="E1619" t="s">
        <v>21</v>
      </c>
      <c r="F1619">
        <v>2023</v>
      </c>
      <c r="G1619">
        <v>2023</v>
      </c>
      <c r="H1619">
        <v>7</v>
      </c>
      <c r="I1619" t="s">
        <v>60</v>
      </c>
      <c r="J1619">
        <v>99</v>
      </c>
      <c r="K1619" t="s">
        <v>23</v>
      </c>
      <c r="L1619">
        <v>6</v>
      </c>
      <c r="M1619" t="s">
        <v>59</v>
      </c>
      <c r="N1619">
        <v>2</v>
      </c>
      <c r="O1619" t="s">
        <v>28</v>
      </c>
      <c r="P1619">
        <v>2238</v>
      </c>
      <c r="T1619" s="3">
        <f t="shared" si="51"/>
        <v>23.69</v>
      </c>
      <c r="U1619" s="3">
        <f>IF(AND(R1619&lt;&gt;"_U",N1619&lt;&gt;9999,N1619&lt;&gt;999,L1619&lt;&gt;"Median"),IFERROR(VLOOKUP(A1619,'Region Total'!A:P,16,0),"."),".")</f>
        <v>9447</v>
      </c>
    </row>
    <row r="1620" spans="1:21" x14ac:dyDescent="0.3">
      <c r="A1620" s="1" t="str">
        <f t="shared" si="50"/>
        <v>2023|Taranaki Region|$100,001-$150,000</v>
      </c>
      <c r="B1620" t="s">
        <v>18</v>
      </c>
      <c r="C1620" t="s">
        <v>19</v>
      </c>
      <c r="D1620" t="s">
        <v>20</v>
      </c>
      <c r="E1620" t="s">
        <v>21</v>
      </c>
      <c r="F1620">
        <v>2023</v>
      </c>
      <c r="G1620">
        <v>2023</v>
      </c>
      <c r="H1620">
        <v>7</v>
      </c>
      <c r="I1620" t="s">
        <v>60</v>
      </c>
      <c r="J1620">
        <v>99</v>
      </c>
      <c r="K1620" t="s">
        <v>23</v>
      </c>
      <c r="L1620">
        <v>6</v>
      </c>
      <c r="M1620" t="s">
        <v>59</v>
      </c>
      <c r="N1620">
        <v>999</v>
      </c>
      <c r="O1620" t="s">
        <v>42</v>
      </c>
      <c r="P1620">
        <v>0</v>
      </c>
      <c r="T1620" s="3" t="str">
        <f t="shared" si="51"/>
        <v>.</v>
      </c>
      <c r="U1620" s="3" t="str">
        <f>IF(AND(R1620&lt;&gt;"_U",N1620&lt;&gt;9999,N1620&lt;&gt;999,L1620&lt;&gt;"Median"),IFERROR(VLOOKUP(A1620,'Region Total'!A:P,16,0),"."),".")</f>
        <v>.</v>
      </c>
    </row>
    <row r="1621" spans="1:21" x14ac:dyDescent="0.3">
      <c r="A1621" s="1" t="str">
        <f t="shared" si="50"/>
        <v>2023|Taranaki Region|$100,001-$150,000</v>
      </c>
      <c r="B1621" t="s">
        <v>18</v>
      </c>
      <c r="C1621" t="s">
        <v>19</v>
      </c>
      <c r="D1621" t="s">
        <v>20</v>
      </c>
      <c r="E1621" t="s">
        <v>21</v>
      </c>
      <c r="F1621">
        <v>2023</v>
      </c>
      <c r="G1621">
        <v>2023</v>
      </c>
      <c r="H1621">
        <v>7</v>
      </c>
      <c r="I1621" t="s">
        <v>60</v>
      </c>
      <c r="J1621">
        <v>99</v>
      </c>
      <c r="K1621" t="s">
        <v>23</v>
      </c>
      <c r="L1621">
        <v>6</v>
      </c>
      <c r="M1621" t="s">
        <v>59</v>
      </c>
      <c r="N1621">
        <v>9999</v>
      </c>
      <c r="O1621" t="s">
        <v>40</v>
      </c>
      <c r="P1621">
        <v>9447</v>
      </c>
      <c r="T1621" s="3" t="str">
        <f t="shared" si="51"/>
        <v>.</v>
      </c>
      <c r="U1621" s="3" t="str">
        <f>IF(AND(R1621&lt;&gt;"_U",N1621&lt;&gt;9999,N1621&lt;&gt;999,L1621&lt;&gt;"Median"),IFERROR(VLOOKUP(A1621,'Region Total'!A:P,16,0),"."),".")</f>
        <v>.</v>
      </c>
    </row>
    <row r="1622" spans="1:21" x14ac:dyDescent="0.3">
      <c r="A1622" s="1" t="str">
        <f t="shared" si="50"/>
        <v>2023|Taranaki Region|$150,001-$200,000</v>
      </c>
      <c r="B1622" t="s">
        <v>18</v>
      </c>
      <c r="C1622" t="s">
        <v>19</v>
      </c>
      <c r="D1622" t="s">
        <v>20</v>
      </c>
      <c r="E1622" t="s">
        <v>21</v>
      </c>
      <c r="F1622">
        <v>2023</v>
      </c>
      <c r="G1622">
        <v>2023</v>
      </c>
      <c r="H1622">
        <v>7</v>
      </c>
      <c r="I1622" t="s">
        <v>60</v>
      </c>
      <c r="J1622">
        <v>99</v>
      </c>
      <c r="K1622" t="s">
        <v>23</v>
      </c>
      <c r="L1622">
        <v>7</v>
      </c>
      <c r="M1622" t="s">
        <v>43</v>
      </c>
      <c r="N1622">
        <v>3</v>
      </c>
      <c r="O1622" t="s">
        <v>25</v>
      </c>
      <c r="P1622">
        <v>636</v>
      </c>
      <c r="T1622" s="3">
        <f t="shared" si="51"/>
        <v>12.07</v>
      </c>
      <c r="U1622" s="3">
        <f>IF(AND(R1622&lt;&gt;"_U",N1622&lt;&gt;9999,N1622&lt;&gt;999,L1622&lt;&gt;"Median"),IFERROR(VLOOKUP(A1622,'Region Total'!A:P,16,0),"."),".")</f>
        <v>5268</v>
      </c>
    </row>
    <row r="1623" spans="1:21" x14ac:dyDescent="0.3">
      <c r="A1623" s="1" t="str">
        <f t="shared" si="50"/>
        <v>2023|Taranaki Region|$150,001-$200,000</v>
      </c>
      <c r="B1623" t="s">
        <v>18</v>
      </c>
      <c r="C1623" t="s">
        <v>19</v>
      </c>
      <c r="D1623" t="s">
        <v>20</v>
      </c>
      <c r="E1623" t="s">
        <v>21</v>
      </c>
      <c r="F1623">
        <v>2023</v>
      </c>
      <c r="G1623">
        <v>2023</v>
      </c>
      <c r="H1623">
        <v>7</v>
      </c>
      <c r="I1623" t="s">
        <v>60</v>
      </c>
      <c r="J1623">
        <v>99</v>
      </c>
      <c r="K1623" t="s">
        <v>23</v>
      </c>
      <c r="L1623">
        <v>7</v>
      </c>
      <c r="M1623" t="s">
        <v>43</v>
      </c>
      <c r="N1623">
        <v>7777</v>
      </c>
      <c r="O1623" t="s">
        <v>37</v>
      </c>
      <c r="P1623">
        <v>5268</v>
      </c>
      <c r="T1623" s="3">
        <f t="shared" si="51"/>
        <v>100</v>
      </c>
      <c r="U1623" s="3">
        <f>IF(AND(R1623&lt;&gt;"_U",N1623&lt;&gt;9999,N1623&lt;&gt;999,L1623&lt;&gt;"Median"),IFERROR(VLOOKUP(A1623,'Region Total'!A:P,16,0),"."),".")</f>
        <v>5268</v>
      </c>
    </row>
    <row r="1624" spans="1:21" x14ac:dyDescent="0.3">
      <c r="A1624" s="1" t="str">
        <f t="shared" si="50"/>
        <v>2023|Taranaki Region|$150,001-$200,000</v>
      </c>
      <c r="B1624" t="s">
        <v>18</v>
      </c>
      <c r="C1624" t="s">
        <v>19</v>
      </c>
      <c r="D1624" t="s">
        <v>20</v>
      </c>
      <c r="E1624" t="s">
        <v>21</v>
      </c>
      <c r="F1624">
        <v>2023</v>
      </c>
      <c r="G1624">
        <v>2023</v>
      </c>
      <c r="H1624">
        <v>7</v>
      </c>
      <c r="I1624" t="s">
        <v>60</v>
      </c>
      <c r="J1624">
        <v>99</v>
      </c>
      <c r="K1624" t="s">
        <v>23</v>
      </c>
      <c r="L1624">
        <v>7</v>
      </c>
      <c r="M1624" t="s">
        <v>43</v>
      </c>
      <c r="N1624">
        <v>9999</v>
      </c>
      <c r="O1624" t="s">
        <v>40</v>
      </c>
      <c r="P1624">
        <v>5268</v>
      </c>
      <c r="T1624" s="3" t="str">
        <f t="shared" si="51"/>
        <v>.</v>
      </c>
      <c r="U1624" s="3" t="str">
        <f>IF(AND(R1624&lt;&gt;"_U",N1624&lt;&gt;9999,N1624&lt;&gt;999,L1624&lt;&gt;"Median"),IFERROR(VLOOKUP(A1624,'Region Total'!A:P,16,0),"."),".")</f>
        <v>.</v>
      </c>
    </row>
    <row r="1625" spans="1:21" x14ac:dyDescent="0.3">
      <c r="A1625" s="1" t="str">
        <f t="shared" si="50"/>
        <v>2023|Taranaki Region|$150,001-$200,000</v>
      </c>
      <c r="B1625" t="s">
        <v>18</v>
      </c>
      <c r="C1625" t="s">
        <v>19</v>
      </c>
      <c r="D1625" t="s">
        <v>20</v>
      </c>
      <c r="E1625" t="s">
        <v>21</v>
      </c>
      <c r="F1625">
        <v>2023</v>
      </c>
      <c r="G1625">
        <v>2023</v>
      </c>
      <c r="H1625">
        <v>7</v>
      </c>
      <c r="I1625" t="s">
        <v>60</v>
      </c>
      <c r="J1625">
        <v>99</v>
      </c>
      <c r="K1625" t="s">
        <v>23</v>
      </c>
      <c r="L1625">
        <v>7</v>
      </c>
      <c r="M1625" t="s">
        <v>43</v>
      </c>
      <c r="N1625">
        <v>2</v>
      </c>
      <c r="O1625" t="s">
        <v>28</v>
      </c>
      <c r="P1625">
        <v>984</v>
      </c>
      <c r="T1625" s="3">
        <f t="shared" si="51"/>
        <v>18.68</v>
      </c>
      <c r="U1625" s="3">
        <f>IF(AND(R1625&lt;&gt;"_U",N1625&lt;&gt;9999,N1625&lt;&gt;999,L1625&lt;&gt;"Median"),IFERROR(VLOOKUP(A1625,'Region Total'!A:P,16,0),"."),".")</f>
        <v>5268</v>
      </c>
    </row>
    <row r="1626" spans="1:21" x14ac:dyDescent="0.3">
      <c r="A1626" s="1" t="str">
        <f t="shared" si="50"/>
        <v>2023|Taranaki Region|$150,001-$200,000</v>
      </c>
      <c r="B1626" t="s">
        <v>18</v>
      </c>
      <c r="C1626" t="s">
        <v>19</v>
      </c>
      <c r="D1626" t="s">
        <v>20</v>
      </c>
      <c r="E1626" t="s">
        <v>21</v>
      </c>
      <c r="F1626">
        <v>2023</v>
      </c>
      <c r="G1626">
        <v>2023</v>
      </c>
      <c r="H1626">
        <v>7</v>
      </c>
      <c r="I1626" t="s">
        <v>60</v>
      </c>
      <c r="J1626">
        <v>99</v>
      </c>
      <c r="K1626" t="s">
        <v>23</v>
      </c>
      <c r="L1626">
        <v>7</v>
      </c>
      <c r="M1626" t="s">
        <v>43</v>
      </c>
      <c r="N1626">
        <v>1</v>
      </c>
      <c r="O1626" t="s">
        <v>33</v>
      </c>
      <c r="P1626">
        <v>3645</v>
      </c>
      <c r="T1626" s="3">
        <f t="shared" si="51"/>
        <v>69.19</v>
      </c>
      <c r="U1626" s="3">
        <f>IF(AND(R1626&lt;&gt;"_U",N1626&lt;&gt;9999,N1626&lt;&gt;999,L1626&lt;&gt;"Median"),IFERROR(VLOOKUP(A1626,'Region Total'!A:P,16,0),"."),".")</f>
        <v>5268</v>
      </c>
    </row>
    <row r="1627" spans="1:21" x14ac:dyDescent="0.3">
      <c r="A1627" s="1" t="str">
        <f t="shared" si="50"/>
        <v>2023|Taranaki Region|$150,001-$200,000</v>
      </c>
      <c r="B1627" t="s">
        <v>18</v>
      </c>
      <c r="C1627" t="s">
        <v>19</v>
      </c>
      <c r="D1627" t="s">
        <v>20</v>
      </c>
      <c r="E1627" t="s">
        <v>21</v>
      </c>
      <c r="F1627">
        <v>2023</v>
      </c>
      <c r="G1627">
        <v>2023</v>
      </c>
      <c r="H1627">
        <v>7</v>
      </c>
      <c r="I1627" t="s">
        <v>60</v>
      </c>
      <c r="J1627">
        <v>99</v>
      </c>
      <c r="K1627" t="s">
        <v>23</v>
      </c>
      <c r="L1627">
        <v>7</v>
      </c>
      <c r="M1627" t="s">
        <v>43</v>
      </c>
      <c r="N1627">
        <v>999</v>
      </c>
      <c r="O1627" t="s">
        <v>42</v>
      </c>
      <c r="P1627">
        <v>0</v>
      </c>
      <c r="T1627" s="3" t="str">
        <f t="shared" si="51"/>
        <v>.</v>
      </c>
      <c r="U1627" s="3" t="str">
        <f>IF(AND(R1627&lt;&gt;"_U",N1627&lt;&gt;9999,N1627&lt;&gt;999,L1627&lt;&gt;"Median"),IFERROR(VLOOKUP(A1627,'Region Total'!A:P,16,0),"."),".")</f>
        <v>.</v>
      </c>
    </row>
    <row r="1628" spans="1:21" x14ac:dyDescent="0.3">
      <c r="A1628" s="1" t="str">
        <f t="shared" si="50"/>
        <v>2023|Taranaki Region|$200,001 or more</v>
      </c>
      <c r="B1628" t="s">
        <v>18</v>
      </c>
      <c r="C1628" t="s">
        <v>19</v>
      </c>
      <c r="D1628" t="s">
        <v>20</v>
      </c>
      <c r="E1628" t="s">
        <v>21</v>
      </c>
      <c r="F1628">
        <v>2023</v>
      </c>
      <c r="G1628">
        <v>2023</v>
      </c>
      <c r="H1628">
        <v>7</v>
      </c>
      <c r="I1628" t="s">
        <v>60</v>
      </c>
      <c r="J1628">
        <v>99</v>
      </c>
      <c r="K1628" t="s">
        <v>23</v>
      </c>
      <c r="L1628">
        <v>8</v>
      </c>
      <c r="M1628" t="s">
        <v>27</v>
      </c>
      <c r="N1628">
        <v>9999</v>
      </c>
      <c r="O1628" t="s">
        <v>40</v>
      </c>
      <c r="P1628">
        <v>4347</v>
      </c>
      <c r="T1628" s="3" t="str">
        <f t="shared" si="51"/>
        <v>.</v>
      </c>
      <c r="U1628" s="3" t="str">
        <f>IF(AND(R1628&lt;&gt;"_U",N1628&lt;&gt;9999,N1628&lt;&gt;999,L1628&lt;&gt;"Median"),IFERROR(VLOOKUP(A1628,'Region Total'!A:P,16,0),"."),".")</f>
        <v>.</v>
      </c>
    </row>
    <row r="1629" spans="1:21" x14ac:dyDescent="0.3">
      <c r="A1629" s="1" t="str">
        <f t="shared" si="50"/>
        <v>2023|Taranaki Region|$200,001 or more</v>
      </c>
      <c r="B1629" t="s">
        <v>18</v>
      </c>
      <c r="C1629" t="s">
        <v>19</v>
      </c>
      <c r="D1629" t="s">
        <v>20</v>
      </c>
      <c r="E1629" t="s">
        <v>21</v>
      </c>
      <c r="F1629">
        <v>2023</v>
      </c>
      <c r="G1629">
        <v>2023</v>
      </c>
      <c r="H1629">
        <v>7</v>
      </c>
      <c r="I1629" t="s">
        <v>60</v>
      </c>
      <c r="J1629">
        <v>99</v>
      </c>
      <c r="K1629" t="s">
        <v>23</v>
      </c>
      <c r="L1629">
        <v>8</v>
      </c>
      <c r="M1629" t="s">
        <v>27</v>
      </c>
      <c r="N1629">
        <v>999</v>
      </c>
      <c r="O1629" t="s">
        <v>42</v>
      </c>
      <c r="P1629">
        <v>0</v>
      </c>
      <c r="T1629" s="3" t="str">
        <f t="shared" si="51"/>
        <v>.</v>
      </c>
      <c r="U1629" s="3" t="str">
        <f>IF(AND(R1629&lt;&gt;"_U",N1629&lt;&gt;9999,N1629&lt;&gt;999,L1629&lt;&gt;"Median"),IFERROR(VLOOKUP(A1629,'Region Total'!A:P,16,0),"."),".")</f>
        <v>.</v>
      </c>
    </row>
    <row r="1630" spans="1:21" x14ac:dyDescent="0.3">
      <c r="A1630" s="1" t="str">
        <f t="shared" si="50"/>
        <v>2023|Taranaki Region|$200,001 or more</v>
      </c>
      <c r="B1630" t="s">
        <v>18</v>
      </c>
      <c r="C1630" t="s">
        <v>19</v>
      </c>
      <c r="D1630" t="s">
        <v>20</v>
      </c>
      <c r="E1630" t="s">
        <v>21</v>
      </c>
      <c r="F1630">
        <v>2023</v>
      </c>
      <c r="G1630">
        <v>2023</v>
      </c>
      <c r="H1630">
        <v>7</v>
      </c>
      <c r="I1630" t="s">
        <v>60</v>
      </c>
      <c r="J1630">
        <v>99</v>
      </c>
      <c r="K1630" t="s">
        <v>23</v>
      </c>
      <c r="L1630">
        <v>8</v>
      </c>
      <c r="M1630" t="s">
        <v>27</v>
      </c>
      <c r="N1630">
        <v>3</v>
      </c>
      <c r="O1630" t="s">
        <v>25</v>
      </c>
      <c r="P1630">
        <v>930</v>
      </c>
      <c r="T1630" s="3">
        <f t="shared" si="51"/>
        <v>21.39</v>
      </c>
      <c r="U1630" s="3">
        <f>IF(AND(R1630&lt;&gt;"_U",N1630&lt;&gt;9999,N1630&lt;&gt;999,L1630&lt;&gt;"Median"),IFERROR(VLOOKUP(A1630,'Region Total'!A:P,16,0),"."),".")</f>
        <v>4347</v>
      </c>
    </row>
    <row r="1631" spans="1:21" x14ac:dyDescent="0.3">
      <c r="A1631" s="1" t="str">
        <f t="shared" si="50"/>
        <v>2023|Taranaki Region|$200,001 or more</v>
      </c>
      <c r="B1631" t="s">
        <v>18</v>
      </c>
      <c r="C1631" t="s">
        <v>19</v>
      </c>
      <c r="D1631" t="s">
        <v>20</v>
      </c>
      <c r="E1631" t="s">
        <v>21</v>
      </c>
      <c r="F1631">
        <v>2023</v>
      </c>
      <c r="G1631">
        <v>2023</v>
      </c>
      <c r="H1631">
        <v>7</v>
      </c>
      <c r="I1631" t="s">
        <v>60</v>
      </c>
      <c r="J1631">
        <v>99</v>
      </c>
      <c r="K1631" t="s">
        <v>23</v>
      </c>
      <c r="L1631">
        <v>8</v>
      </c>
      <c r="M1631" t="s">
        <v>27</v>
      </c>
      <c r="N1631">
        <v>2</v>
      </c>
      <c r="O1631" t="s">
        <v>28</v>
      </c>
      <c r="P1631">
        <v>633</v>
      </c>
      <c r="T1631" s="3">
        <f t="shared" si="51"/>
        <v>14.56</v>
      </c>
      <c r="U1631" s="3">
        <f>IF(AND(R1631&lt;&gt;"_U",N1631&lt;&gt;9999,N1631&lt;&gt;999,L1631&lt;&gt;"Median"),IFERROR(VLOOKUP(A1631,'Region Total'!A:P,16,0),"."),".")</f>
        <v>4347</v>
      </c>
    </row>
    <row r="1632" spans="1:21" x14ac:dyDescent="0.3">
      <c r="A1632" s="1" t="str">
        <f t="shared" si="50"/>
        <v>2023|Taranaki Region|$200,001 or more</v>
      </c>
      <c r="B1632" t="s">
        <v>18</v>
      </c>
      <c r="C1632" t="s">
        <v>19</v>
      </c>
      <c r="D1632" t="s">
        <v>20</v>
      </c>
      <c r="E1632" t="s">
        <v>21</v>
      </c>
      <c r="F1632">
        <v>2023</v>
      </c>
      <c r="G1632">
        <v>2023</v>
      </c>
      <c r="H1632">
        <v>7</v>
      </c>
      <c r="I1632" t="s">
        <v>60</v>
      </c>
      <c r="J1632">
        <v>99</v>
      </c>
      <c r="K1632" t="s">
        <v>23</v>
      </c>
      <c r="L1632">
        <v>8</v>
      </c>
      <c r="M1632" t="s">
        <v>27</v>
      </c>
      <c r="N1632">
        <v>7777</v>
      </c>
      <c r="O1632" t="s">
        <v>37</v>
      </c>
      <c r="P1632">
        <v>4347</v>
      </c>
      <c r="T1632" s="3">
        <f t="shared" si="51"/>
        <v>100</v>
      </c>
      <c r="U1632" s="3">
        <f>IF(AND(R1632&lt;&gt;"_U",N1632&lt;&gt;9999,N1632&lt;&gt;999,L1632&lt;&gt;"Median"),IFERROR(VLOOKUP(A1632,'Region Total'!A:P,16,0),"."),".")</f>
        <v>4347</v>
      </c>
    </row>
    <row r="1633" spans="1:21" x14ac:dyDescent="0.3">
      <c r="A1633" s="1" t="str">
        <f t="shared" si="50"/>
        <v>2023|Taranaki Region|$200,001 or more</v>
      </c>
      <c r="B1633" t="s">
        <v>18</v>
      </c>
      <c r="C1633" t="s">
        <v>19</v>
      </c>
      <c r="D1633" t="s">
        <v>20</v>
      </c>
      <c r="E1633" t="s">
        <v>21</v>
      </c>
      <c r="F1633">
        <v>2023</v>
      </c>
      <c r="G1633">
        <v>2023</v>
      </c>
      <c r="H1633">
        <v>7</v>
      </c>
      <c r="I1633" t="s">
        <v>60</v>
      </c>
      <c r="J1633">
        <v>99</v>
      </c>
      <c r="K1633" t="s">
        <v>23</v>
      </c>
      <c r="L1633">
        <v>8</v>
      </c>
      <c r="M1633" t="s">
        <v>27</v>
      </c>
      <c r="N1633">
        <v>1</v>
      </c>
      <c r="O1633" t="s">
        <v>33</v>
      </c>
      <c r="P1633">
        <v>2781</v>
      </c>
      <c r="T1633" s="3">
        <f t="shared" si="51"/>
        <v>63.98</v>
      </c>
      <c r="U1633" s="3">
        <f>IF(AND(R1633&lt;&gt;"_U",N1633&lt;&gt;9999,N1633&lt;&gt;999,L1633&lt;&gt;"Median"),IFERROR(VLOOKUP(A1633,'Region Total'!A:P,16,0),"."),".")</f>
        <v>4347</v>
      </c>
    </row>
    <row r="1634" spans="1:21" x14ac:dyDescent="0.3">
      <c r="A1634" s="1" t="str">
        <f t="shared" si="50"/>
        <v>2023|Taranaki Region|Total stated - total household income</v>
      </c>
      <c r="B1634" t="s">
        <v>18</v>
      </c>
      <c r="C1634" t="s">
        <v>19</v>
      </c>
      <c r="D1634" t="s">
        <v>20</v>
      </c>
      <c r="E1634" t="s">
        <v>21</v>
      </c>
      <c r="F1634">
        <v>2023</v>
      </c>
      <c r="G1634">
        <v>2023</v>
      </c>
      <c r="H1634">
        <v>7</v>
      </c>
      <c r="I1634" t="s">
        <v>60</v>
      </c>
      <c r="J1634">
        <v>99</v>
      </c>
      <c r="K1634" t="s">
        <v>23</v>
      </c>
      <c r="L1634">
        <v>77</v>
      </c>
      <c r="M1634" t="s">
        <v>32</v>
      </c>
      <c r="N1634">
        <v>999</v>
      </c>
      <c r="O1634" t="s">
        <v>42</v>
      </c>
      <c r="P1634">
        <v>6</v>
      </c>
      <c r="T1634" s="3" t="str">
        <f t="shared" si="51"/>
        <v>.</v>
      </c>
      <c r="U1634" s="3" t="str">
        <f>IF(AND(R1634&lt;&gt;"_U",N1634&lt;&gt;9999,N1634&lt;&gt;999,L1634&lt;&gt;"Median"),IFERROR(VLOOKUP(A1634,'Region Total'!A:P,16,0),"."),".")</f>
        <v>.</v>
      </c>
    </row>
    <row r="1635" spans="1:21" x14ac:dyDescent="0.3">
      <c r="A1635" s="1" t="str">
        <f t="shared" si="50"/>
        <v>2023|Taranaki Region|Total stated - total household income</v>
      </c>
      <c r="B1635" t="s">
        <v>18</v>
      </c>
      <c r="C1635" t="s">
        <v>19</v>
      </c>
      <c r="D1635" t="s">
        <v>20</v>
      </c>
      <c r="E1635" t="s">
        <v>21</v>
      </c>
      <c r="F1635">
        <v>2023</v>
      </c>
      <c r="G1635">
        <v>2023</v>
      </c>
      <c r="H1635">
        <v>7</v>
      </c>
      <c r="I1635" t="s">
        <v>60</v>
      </c>
      <c r="J1635">
        <v>99</v>
      </c>
      <c r="K1635" t="s">
        <v>23</v>
      </c>
      <c r="L1635">
        <v>77</v>
      </c>
      <c r="M1635" t="s">
        <v>32</v>
      </c>
      <c r="N1635">
        <v>1</v>
      </c>
      <c r="O1635" t="s">
        <v>33</v>
      </c>
      <c r="P1635">
        <v>27900</v>
      </c>
      <c r="T1635" s="3">
        <f t="shared" si="51"/>
        <v>60.25</v>
      </c>
      <c r="U1635" s="3">
        <f>IF(AND(R1635&lt;&gt;"_U",N1635&lt;&gt;9999,N1635&lt;&gt;999,L1635&lt;&gt;"Median"),IFERROR(VLOOKUP(A1635,'Region Total'!A:P,16,0),"."),".")</f>
        <v>46308</v>
      </c>
    </row>
    <row r="1636" spans="1:21" x14ac:dyDescent="0.3">
      <c r="A1636" s="1" t="str">
        <f t="shared" si="50"/>
        <v>2023|Taranaki Region|Total stated - total household income</v>
      </c>
      <c r="B1636" t="s">
        <v>18</v>
      </c>
      <c r="C1636" t="s">
        <v>19</v>
      </c>
      <c r="D1636" t="s">
        <v>20</v>
      </c>
      <c r="E1636" t="s">
        <v>21</v>
      </c>
      <c r="F1636">
        <v>2023</v>
      </c>
      <c r="G1636">
        <v>2023</v>
      </c>
      <c r="H1636">
        <v>7</v>
      </c>
      <c r="I1636" t="s">
        <v>60</v>
      </c>
      <c r="J1636">
        <v>99</v>
      </c>
      <c r="K1636" t="s">
        <v>23</v>
      </c>
      <c r="L1636">
        <v>77</v>
      </c>
      <c r="M1636" t="s">
        <v>32</v>
      </c>
      <c r="N1636">
        <v>9999</v>
      </c>
      <c r="O1636" t="s">
        <v>40</v>
      </c>
      <c r="P1636">
        <v>46314</v>
      </c>
      <c r="T1636" s="3" t="str">
        <f t="shared" si="51"/>
        <v>.</v>
      </c>
      <c r="U1636" s="3" t="str">
        <f>IF(AND(R1636&lt;&gt;"_U",N1636&lt;&gt;9999,N1636&lt;&gt;999,L1636&lt;&gt;"Median"),IFERROR(VLOOKUP(A1636,'Region Total'!A:P,16,0),"."),".")</f>
        <v>.</v>
      </c>
    </row>
    <row r="1637" spans="1:21" x14ac:dyDescent="0.3">
      <c r="A1637" s="1" t="str">
        <f t="shared" si="50"/>
        <v>2023|Taranaki Region|Total stated - total household income</v>
      </c>
      <c r="B1637" t="s">
        <v>18</v>
      </c>
      <c r="C1637" t="s">
        <v>19</v>
      </c>
      <c r="D1637" t="s">
        <v>20</v>
      </c>
      <c r="E1637" t="s">
        <v>21</v>
      </c>
      <c r="F1637">
        <v>2023</v>
      </c>
      <c r="G1637">
        <v>2023</v>
      </c>
      <c r="H1637">
        <v>7</v>
      </c>
      <c r="I1637" t="s">
        <v>60</v>
      </c>
      <c r="J1637">
        <v>99</v>
      </c>
      <c r="K1637" t="s">
        <v>23</v>
      </c>
      <c r="L1637">
        <v>77</v>
      </c>
      <c r="M1637" t="s">
        <v>32</v>
      </c>
      <c r="N1637">
        <v>2</v>
      </c>
      <c r="O1637" t="s">
        <v>28</v>
      </c>
      <c r="P1637">
        <v>12927</v>
      </c>
      <c r="T1637" s="3">
        <f t="shared" si="51"/>
        <v>27.92</v>
      </c>
      <c r="U1637" s="3">
        <f>IF(AND(R1637&lt;&gt;"_U",N1637&lt;&gt;9999,N1637&lt;&gt;999,L1637&lt;&gt;"Median"),IFERROR(VLOOKUP(A1637,'Region Total'!A:P,16,0),"."),".")</f>
        <v>46308</v>
      </c>
    </row>
    <row r="1638" spans="1:21" x14ac:dyDescent="0.3">
      <c r="A1638" s="1" t="str">
        <f t="shared" si="50"/>
        <v>2023|Taranaki Region|Total stated - total household income</v>
      </c>
      <c r="B1638" t="s">
        <v>18</v>
      </c>
      <c r="C1638" t="s">
        <v>19</v>
      </c>
      <c r="D1638" t="s">
        <v>20</v>
      </c>
      <c r="E1638" t="s">
        <v>21</v>
      </c>
      <c r="F1638">
        <v>2023</v>
      </c>
      <c r="G1638">
        <v>2023</v>
      </c>
      <c r="H1638">
        <v>7</v>
      </c>
      <c r="I1638" t="s">
        <v>60</v>
      </c>
      <c r="J1638">
        <v>99</v>
      </c>
      <c r="K1638" t="s">
        <v>23</v>
      </c>
      <c r="L1638">
        <v>77</v>
      </c>
      <c r="M1638" t="s">
        <v>32</v>
      </c>
      <c r="N1638">
        <v>3</v>
      </c>
      <c r="O1638" t="s">
        <v>25</v>
      </c>
      <c r="P1638">
        <v>5484</v>
      </c>
      <c r="T1638" s="3">
        <f t="shared" si="51"/>
        <v>11.84</v>
      </c>
      <c r="U1638" s="3">
        <f>IF(AND(R1638&lt;&gt;"_U",N1638&lt;&gt;9999,N1638&lt;&gt;999,L1638&lt;&gt;"Median"),IFERROR(VLOOKUP(A1638,'Region Total'!A:P,16,0),"."),".")</f>
        <v>46308</v>
      </c>
    </row>
    <row r="1639" spans="1:21" x14ac:dyDescent="0.3">
      <c r="A1639" s="1" t="str">
        <f t="shared" si="50"/>
        <v>2023|Taranaki Region|Total stated - total household income</v>
      </c>
      <c r="B1639" t="s">
        <v>18</v>
      </c>
      <c r="C1639" t="s">
        <v>19</v>
      </c>
      <c r="D1639" t="s">
        <v>20</v>
      </c>
      <c r="E1639" t="s">
        <v>21</v>
      </c>
      <c r="F1639">
        <v>2023</v>
      </c>
      <c r="G1639">
        <v>2023</v>
      </c>
      <c r="H1639">
        <v>7</v>
      </c>
      <c r="I1639" t="s">
        <v>60</v>
      </c>
      <c r="J1639">
        <v>99</v>
      </c>
      <c r="K1639" t="s">
        <v>23</v>
      </c>
      <c r="L1639">
        <v>77</v>
      </c>
      <c r="M1639" t="s">
        <v>32</v>
      </c>
      <c r="N1639">
        <v>7777</v>
      </c>
      <c r="O1639" t="s">
        <v>37</v>
      </c>
      <c r="P1639">
        <v>46308</v>
      </c>
      <c r="T1639" s="3">
        <f t="shared" si="51"/>
        <v>100</v>
      </c>
      <c r="U1639" s="3">
        <f>IF(AND(R1639&lt;&gt;"_U",N1639&lt;&gt;9999,N1639&lt;&gt;999,L1639&lt;&gt;"Median"),IFERROR(VLOOKUP(A1639,'Region Total'!A:P,16,0),"."),".")</f>
        <v>46308</v>
      </c>
    </row>
    <row r="1640" spans="1:21" x14ac:dyDescent="0.3">
      <c r="A1640" s="1" t="str">
        <f t="shared" si="50"/>
        <v>2023|Taranaki Region|Total - total household income</v>
      </c>
      <c r="B1640" t="s">
        <v>18</v>
      </c>
      <c r="C1640" t="s">
        <v>19</v>
      </c>
      <c r="D1640" t="s">
        <v>20</v>
      </c>
      <c r="E1640" t="s">
        <v>21</v>
      </c>
      <c r="F1640">
        <v>2023</v>
      </c>
      <c r="G1640">
        <v>2023</v>
      </c>
      <c r="H1640">
        <v>7</v>
      </c>
      <c r="I1640" t="s">
        <v>60</v>
      </c>
      <c r="J1640">
        <v>99</v>
      </c>
      <c r="K1640" t="s">
        <v>23</v>
      </c>
      <c r="L1640">
        <v>99</v>
      </c>
      <c r="M1640" t="s">
        <v>48</v>
      </c>
      <c r="N1640">
        <v>7777</v>
      </c>
      <c r="O1640" t="s">
        <v>37</v>
      </c>
      <c r="P1640">
        <v>48093</v>
      </c>
      <c r="T1640" s="3">
        <f t="shared" si="51"/>
        <v>100</v>
      </c>
      <c r="U1640" s="3">
        <f>IF(AND(R1640&lt;&gt;"_U",N1640&lt;&gt;9999,N1640&lt;&gt;999,L1640&lt;&gt;"Median"),IFERROR(VLOOKUP(A1640,'Region Total'!A:P,16,0),"."),".")</f>
        <v>48093</v>
      </c>
    </row>
    <row r="1641" spans="1:21" x14ac:dyDescent="0.3">
      <c r="A1641" s="1" t="str">
        <f t="shared" si="50"/>
        <v>2023|Taranaki Region|Total - total household income</v>
      </c>
      <c r="B1641" t="s">
        <v>18</v>
      </c>
      <c r="C1641" t="s">
        <v>19</v>
      </c>
      <c r="D1641" t="s">
        <v>20</v>
      </c>
      <c r="E1641" t="s">
        <v>21</v>
      </c>
      <c r="F1641">
        <v>2023</v>
      </c>
      <c r="G1641">
        <v>2023</v>
      </c>
      <c r="H1641">
        <v>7</v>
      </c>
      <c r="I1641" t="s">
        <v>60</v>
      </c>
      <c r="J1641">
        <v>99</v>
      </c>
      <c r="K1641" t="s">
        <v>23</v>
      </c>
      <c r="L1641">
        <v>99</v>
      </c>
      <c r="M1641" t="s">
        <v>48</v>
      </c>
      <c r="N1641">
        <v>9999</v>
      </c>
      <c r="O1641" t="s">
        <v>40</v>
      </c>
      <c r="P1641">
        <v>48108</v>
      </c>
      <c r="T1641" s="3" t="str">
        <f t="shared" si="51"/>
        <v>.</v>
      </c>
      <c r="U1641" s="3" t="str">
        <f>IF(AND(R1641&lt;&gt;"_U",N1641&lt;&gt;9999,N1641&lt;&gt;999,L1641&lt;&gt;"Median"),IFERROR(VLOOKUP(A1641,'Region Total'!A:P,16,0),"."),".")</f>
        <v>.</v>
      </c>
    </row>
    <row r="1642" spans="1:21" x14ac:dyDescent="0.3">
      <c r="A1642" s="1" t="str">
        <f t="shared" si="50"/>
        <v>2023|Taranaki Region|Total - total household income</v>
      </c>
      <c r="B1642" t="s">
        <v>18</v>
      </c>
      <c r="C1642" t="s">
        <v>19</v>
      </c>
      <c r="D1642" t="s">
        <v>20</v>
      </c>
      <c r="E1642" t="s">
        <v>21</v>
      </c>
      <c r="F1642">
        <v>2023</v>
      </c>
      <c r="G1642">
        <v>2023</v>
      </c>
      <c r="H1642">
        <v>7</v>
      </c>
      <c r="I1642" t="s">
        <v>60</v>
      </c>
      <c r="J1642">
        <v>99</v>
      </c>
      <c r="K1642" t="s">
        <v>23</v>
      </c>
      <c r="L1642">
        <v>99</v>
      </c>
      <c r="M1642" t="s">
        <v>48</v>
      </c>
      <c r="N1642">
        <v>2</v>
      </c>
      <c r="O1642" t="s">
        <v>28</v>
      </c>
      <c r="P1642">
        <v>13755</v>
      </c>
      <c r="T1642" s="3">
        <f t="shared" si="51"/>
        <v>28.6</v>
      </c>
      <c r="U1642" s="3">
        <f>IF(AND(R1642&lt;&gt;"_U",N1642&lt;&gt;9999,N1642&lt;&gt;999,L1642&lt;&gt;"Median"),IFERROR(VLOOKUP(A1642,'Region Total'!A:P,16,0),"."),".")</f>
        <v>48093</v>
      </c>
    </row>
    <row r="1643" spans="1:21" x14ac:dyDescent="0.3">
      <c r="A1643" s="1" t="str">
        <f t="shared" si="50"/>
        <v>2023|Taranaki Region|Total - total household income</v>
      </c>
      <c r="B1643" t="s">
        <v>18</v>
      </c>
      <c r="C1643" t="s">
        <v>19</v>
      </c>
      <c r="D1643" t="s">
        <v>20</v>
      </c>
      <c r="E1643" t="s">
        <v>21</v>
      </c>
      <c r="F1643">
        <v>2023</v>
      </c>
      <c r="G1643">
        <v>2023</v>
      </c>
      <c r="H1643">
        <v>7</v>
      </c>
      <c r="I1643" t="s">
        <v>60</v>
      </c>
      <c r="J1643">
        <v>99</v>
      </c>
      <c r="K1643" t="s">
        <v>23</v>
      </c>
      <c r="L1643">
        <v>99</v>
      </c>
      <c r="M1643" t="s">
        <v>48</v>
      </c>
      <c r="N1643">
        <v>1</v>
      </c>
      <c r="O1643" t="s">
        <v>33</v>
      </c>
      <c r="P1643">
        <v>28647</v>
      </c>
      <c r="T1643" s="3">
        <f t="shared" si="51"/>
        <v>59.57</v>
      </c>
      <c r="U1643" s="3">
        <f>IF(AND(R1643&lt;&gt;"_U",N1643&lt;&gt;9999,N1643&lt;&gt;999,L1643&lt;&gt;"Median"),IFERROR(VLOOKUP(A1643,'Region Total'!A:P,16,0),"."),".")</f>
        <v>48093</v>
      </c>
    </row>
    <row r="1644" spans="1:21" x14ac:dyDescent="0.3">
      <c r="A1644" s="1" t="str">
        <f t="shared" si="50"/>
        <v>2023|Taranaki Region|Total - total household income</v>
      </c>
      <c r="B1644" t="s">
        <v>18</v>
      </c>
      <c r="C1644" t="s">
        <v>19</v>
      </c>
      <c r="D1644" t="s">
        <v>20</v>
      </c>
      <c r="E1644" t="s">
        <v>21</v>
      </c>
      <c r="F1644">
        <v>2023</v>
      </c>
      <c r="G1644">
        <v>2023</v>
      </c>
      <c r="H1644">
        <v>7</v>
      </c>
      <c r="I1644" t="s">
        <v>60</v>
      </c>
      <c r="J1644">
        <v>99</v>
      </c>
      <c r="K1644" t="s">
        <v>23</v>
      </c>
      <c r="L1644">
        <v>99</v>
      </c>
      <c r="M1644" t="s">
        <v>48</v>
      </c>
      <c r="N1644">
        <v>999</v>
      </c>
      <c r="O1644" t="s">
        <v>42</v>
      </c>
      <c r="P1644">
        <v>18</v>
      </c>
      <c r="T1644" s="3" t="str">
        <f t="shared" si="51"/>
        <v>.</v>
      </c>
      <c r="U1644" s="3" t="str">
        <f>IF(AND(R1644&lt;&gt;"_U",N1644&lt;&gt;9999,N1644&lt;&gt;999,L1644&lt;&gt;"Median"),IFERROR(VLOOKUP(A1644,'Region Total'!A:P,16,0),"."),".")</f>
        <v>.</v>
      </c>
    </row>
    <row r="1645" spans="1:21" x14ac:dyDescent="0.3">
      <c r="A1645" s="1" t="str">
        <f t="shared" si="50"/>
        <v>2023|Taranaki Region|Total - total household income</v>
      </c>
      <c r="B1645" t="s">
        <v>18</v>
      </c>
      <c r="C1645" t="s">
        <v>19</v>
      </c>
      <c r="D1645" t="s">
        <v>20</v>
      </c>
      <c r="E1645" t="s">
        <v>21</v>
      </c>
      <c r="F1645">
        <v>2023</v>
      </c>
      <c r="G1645">
        <v>2023</v>
      </c>
      <c r="H1645">
        <v>7</v>
      </c>
      <c r="I1645" t="s">
        <v>60</v>
      </c>
      <c r="J1645">
        <v>99</v>
      </c>
      <c r="K1645" t="s">
        <v>23</v>
      </c>
      <c r="L1645">
        <v>99</v>
      </c>
      <c r="M1645" t="s">
        <v>48</v>
      </c>
      <c r="N1645">
        <v>3</v>
      </c>
      <c r="O1645" t="s">
        <v>25</v>
      </c>
      <c r="P1645">
        <v>5688</v>
      </c>
      <c r="T1645" s="3">
        <f t="shared" si="51"/>
        <v>11.83</v>
      </c>
      <c r="U1645" s="3">
        <f>IF(AND(R1645&lt;&gt;"_U",N1645&lt;&gt;9999,N1645&lt;&gt;999,L1645&lt;&gt;"Median"),IFERROR(VLOOKUP(A1645,'Region Total'!A:P,16,0),"."),".")</f>
        <v>48093</v>
      </c>
    </row>
    <row r="1646" spans="1:21" x14ac:dyDescent="0.3">
      <c r="A1646" s="1" t="str">
        <f t="shared" si="50"/>
        <v>2023|Taranaki Region|Median ($) - total household income</v>
      </c>
      <c r="B1646" t="s">
        <v>18</v>
      </c>
      <c r="C1646" t="s">
        <v>19</v>
      </c>
      <c r="D1646" t="s">
        <v>20</v>
      </c>
      <c r="E1646" t="s">
        <v>21</v>
      </c>
      <c r="F1646">
        <v>2023</v>
      </c>
      <c r="G1646">
        <v>2023</v>
      </c>
      <c r="H1646">
        <v>7</v>
      </c>
      <c r="I1646" t="s">
        <v>60</v>
      </c>
      <c r="J1646">
        <v>99</v>
      </c>
      <c r="K1646" t="s">
        <v>23</v>
      </c>
      <c r="L1646" t="s">
        <v>56</v>
      </c>
      <c r="M1646" t="s">
        <v>57</v>
      </c>
      <c r="N1646">
        <v>1</v>
      </c>
      <c r="O1646" t="s">
        <v>33</v>
      </c>
      <c r="P1646">
        <v>90400</v>
      </c>
      <c r="T1646" s="3" t="str">
        <f t="shared" si="51"/>
        <v>.</v>
      </c>
      <c r="U1646" s="3" t="str">
        <f>IF(AND(R1646&lt;&gt;"_U",N1646&lt;&gt;9999,N1646&lt;&gt;999,L1646&lt;&gt;"Median"),IFERROR(VLOOKUP(A1646,'Region Total'!A:P,16,0),"."),".")</f>
        <v>.</v>
      </c>
    </row>
    <row r="1647" spans="1:21" x14ac:dyDescent="0.3">
      <c r="A1647" s="1" t="str">
        <f t="shared" si="50"/>
        <v>2023|Taranaki Region|Median ($) - total household income</v>
      </c>
      <c r="B1647" t="s">
        <v>18</v>
      </c>
      <c r="C1647" t="s">
        <v>19</v>
      </c>
      <c r="D1647" t="s">
        <v>20</v>
      </c>
      <c r="E1647" t="s">
        <v>21</v>
      </c>
      <c r="F1647">
        <v>2023</v>
      </c>
      <c r="G1647">
        <v>2023</v>
      </c>
      <c r="H1647">
        <v>7</v>
      </c>
      <c r="I1647" t="s">
        <v>60</v>
      </c>
      <c r="J1647">
        <v>99</v>
      </c>
      <c r="K1647" t="s">
        <v>23</v>
      </c>
      <c r="L1647" t="s">
        <v>56</v>
      </c>
      <c r="M1647" t="s">
        <v>57</v>
      </c>
      <c r="N1647">
        <v>7777</v>
      </c>
      <c r="O1647" t="s">
        <v>37</v>
      </c>
      <c r="P1647">
        <v>82800</v>
      </c>
      <c r="T1647" s="3" t="str">
        <f t="shared" si="51"/>
        <v>.</v>
      </c>
      <c r="U1647" s="3" t="str">
        <f>IF(AND(R1647&lt;&gt;"_U",N1647&lt;&gt;9999,N1647&lt;&gt;999,L1647&lt;&gt;"Median"),IFERROR(VLOOKUP(A1647,'Region Total'!A:P,16,0),"."),".")</f>
        <v>.</v>
      </c>
    </row>
    <row r="1648" spans="1:21" x14ac:dyDescent="0.3">
      <c r="A1648" s="1" t="str">
        <f t="shared" si="50"/>
        <v>2023|Taranaki Region|Median ($) - total household income</v>
      </c>
      <c r="B1648" t="s">
        <v>18</v>
      </c>
      <c r="C1648" t="s">
        <v>19</v>
      </c>
      <c r="D1648" t="s">
        <v>20</v>
      </c>
      <c r="E1648" t="s">
        <v>21</v>
      </c>
      <c r="F1648">
        <v>2023</v>
      </c>
      <c r="G1648">
        <v>2023</v>
      </c>
      <c r="H1648">
        <v>7</v>
      </c>
      <c r="I1648" t="s">
        <v>60</v>
      </c>
      <c r="J1648">
        <v>99</v>
      </c>
      <c r="K1648" t="s">
        <v>23</v>
      </c>
      <c r="L1648" t="s">
        <v>56</v>
      </c>
      <c r="M1648" t="s">
        <v>57</v>
      </c>
      <c r="N1648">
        <v>9999</v>
      </c>
      <c r="O1648" t="s">
        <v>40</v>
      </c>
      <c r="P1648">
        <v>82800</v>
      </c>
      <c r="T1648" s="3" t="str">
        <f t="shared" si="51"/>
        <v>.</v>
      </c>
      <c r="U1648" s="3" t="str">
        <f>IF(AND(R1648&lt;&gt;"_U",N1648&lt;&gt;9999,N1648&lt;&gt;999,L1648&lt;&gt;"Median"),IFERROR(VLOOKUP(A1648,'Region Total'!A:P,16,0),"."),".")</f>
        <v>.</v>
      </c>
    </row>
    <row r="1649" spans="1:21" x14ac:dyDescent="0.3">
      <c r="A1649" s="1" t="str">
        <f t="shared" si="50"/>
        <v>2023|Taranaki Region|Median ($) - total household income</v>
      </c>
      <c r="B1649" t="s">
        <v>18</v>
      </c>
      <c r="C1649" t="s">
        <v>19</v>
      </c>
      <c r="D1649" t="s">
        <v>20</v>
      </c>
      <c r="E1649" t="s">
        <v>21</v>
      </c>
      <c r="F1649">
        <v>2023</v>
      </c>
      <c r="G1649">
        <v>2023</v>
      </c>
      <c r="H1649">
        <v>7</v>
      </c>
      <c r="I1649" t="s">
        <v>60</v>
      </c>
      <c r="J1649">
        <v>99</v>
      </c>
      <c r="K1649" t="s">
        <v>23</v>
      </c>
      <c r="L1649" t="s">
        <v>56</v>
      </c>
      <c r="M1649" t="s">
        <v>57</v>
      </c>
      <c r="N1649">
        <v>3</v>
      </c>
      <c r="O1649" t="s">
        <v>25</v>
      </c>
      <c r="P1649">
        <v>94300</v>
      </c>
      <c r="T1649" s="3" t="str">
        <f t="shared" si="51"/>
        <v>.</v>
      </c>
      <c r="U1649" s="3" t="str">
        <f>IF(AND(R1649&lt;&gt;"_U",N1649&lt;&gt;9999,N1649&lt;&gt;999,L1649&lt;&gt;"Median"),IFERROR(VLOOKUP(A1649,'Region Total'!A:P,16,0),"."),".")</f>
        <v>.</v>
      </c>
    </row>
    <row r="1650" spans="1:21" x14ac:dyDescent="0.3">
      <c r="A1650" s="1" t="str">
        <f t="shared" si="50"/>
        <v>2023|Taranaki Region|Median ($) - total household income</v>
      </c>
      <c r="B1650" t="s">
        <v>18</v>
      </c>
      <c r="C1650" t="s">
        <v>19</v>
      </c>
      <c r="D1650" t="s">
        <v>20</v>
      </c>
      <c r="E1650" t="s">
        <v>21</v>
      </c>
      <c r="F1650">
        <v>2023</v>
      </c>
      <c r="G1650">
        <v>2023</v>
      </c>
      <c r="H1650">
        <v>7</v>
      </c>
      <c r="I1650" t="s">
        <v>60</v>
      </c>
      <c r="J1650">
        <v>99</v>
      </c>
      <c r="K1650" t="s">
        <v>23</v>
      </c>
      <c r="L1650" t="s">
        <v>56</v>
      </c>
      <c r="M1650" t="s">
        <v>57</v>
      </c>
      <c r="N1650">
        <v>999</v>
      </c>
      <c r="O1650" t="s">
        <v>42</v>
      </c>
      <c r="P1650">
        <v>16900</v>
      </c>
      <c r="T1650" s="3" t="str">
        <f t="shared" si="51"/>
        <v>.</v>
      </c>
      <c r="U1650" s="3" t="str">
        <f>IF(AND(R1650&lt;&gt;"_U",N1650&lt;&gt;9999,N1650&lt;&gt;999,L1650&lt;&gt;"Median"),IFERROR(VLOOKUP(A1650,'Region Total'!A:P,16,0),"."),".")</f>
        <v>.</v>
      </c>
    </row>
    <row r="1651" spans="1:21" x14ac:dyDescent="0.3">
      <c r="A1651" s="1" t="str">
        <f t="shared" si="50"/>
        <v>2023|Taranaki Region|Median ($) - total household income</v>
      </c>
      <c r="B1651" t="s">
        <v>18</v>
      </c>
      <c r="C1651" t="s">
        <v>19</v>
      </c>
      <c r="D1651" t="s">
        <v>20</v>
      </c>
      <c r="E1651" t="s">
        <v>21</v>
      </c>
      <c r="F1651">
        <v>2023</v>
      </c>
      <c r="G1651">
        <v>2023</v>
      </c>
      <c r="H1651">
        <v>7</v>
      </c>
      <c r="I1651" t="s">
        <v>60</v>
      </c>
      <c r="J1651">
        <v>99</v>
      </c>
      <c r="K1651" t="s">
        <v>23</v>
      </c>
      <c r="L1651" t="s">
        <v>56</v>
      </c>
      <c r="M1651" t="s">
        <v>57</v>
      </c>
      <c r="N1651">
        <v>2</v>
      </c>
      <c r="O1651" t="s">
        <v>28</v>
      </c>
      <c r="P1651">
        <v>65500</v>
      </c>
      <c r="T1651" s="3" t="str">
        <f t="shared" si="51"/>
        <v>.</v>
      </c>
      <c r="U1651" s="3" t="str">
        <f>IF(AND(R1651&lt;&gt;"_U",N1651&lt;&gt;9999,N1651&lt;&gt;999,L1651&lt;&gt;"Median"),IFERROR(VLOOKUP(A1651,'Region Total'!A:P,16,0),"."),".")</f>
        <v>.</v>
      </c>
    </row>
    <row r="1652" spans="1:21" x14ac:dyDescent="0.3">
      <c r="A1652" s="1" t="str">
        <f t="shared" si="50"/>
        <v>2023|ManawatÅ«-Whanganui Region|$20,000 or less</v>
      </c>
      <c r="B1652" t="s">
        <v>18</v>
      </c>
      <c r="C1652" t="s">
        <v>19</v>
      </c>
      <c r="D1652" t="s">
        <v>20</v>
      </c>
      <c r="E1652" t="s">
        <v>21</v>
      </c>
      <c r="F1652">
        <v>2023</v>
      </c>
      <c r="G1652">
        <v>2023</v>
      </c>
      <c r="H1652">
        <v>8</v>
      </c>
      <c r="I1652" t="s">
        <v>22</v>
      </c>
      <c r="J1652">
        <v>99</v>
      </c>
      <c r="K1652" t="s">
        <v>23</v>
      </c>
      <c r="L1652">
        <v>1</v>
      </c>
      <c r="M1652" t="s">
        <v>39</v>
      </c>
      <c r="N1652">
        <v>999</v>
      </c>
      <c r="O1652" t="s">
        <v>42</v>
      </c>
      <c r="P1652">
        <v>0</v>
      </c>
      <c r="T1652" s="3" t="str">
        <f t="shared" si="51"/>
        <v>.</v>
      </c>
      <c r="U1652" s="3" t="str">
        <f>IF(AND(R1652&lt;&gt;"_U",N1652&lt;&gt;9999,N1652&lt;&gt;999,L1652&lt;&gt;"Median"),IFERROR(VLOOKUP(A1652,'Region Total'!A:P,16,0),"."),".")</f>
        <v>.</v>
      </c>
    </row>
    <row r="1653" spans="1:21" x14ac:dyDescent="0.3">
      <c r="A1653" s="1" t="str">
        <f t="shared" si="50"/>
        <v>2023|ManawatÅ«-Whanganui Region|$20,000 or less</v>
      </c>
      <c r="B1653" t="s">
        <v>18</v>
      </c>
      <c r="C1653" t="s">
        <v>19</v>
      </c>
      <c r="D1653" t="s">
        <v>20</v>
      </c>
      <c r="E1653" t="s">
        <v>21</v>
      </c>
      <c r="F1653">
        <v>2023</v>
      </c>
      <c r="G1653">
        <v>2023</v>
      </c>
      <c r="H1653">
        <v>8</v>
      </c>
      <c r="I1653" t="s">
        <v>22</v>
      </c>
      <c r="J1653">
        <v>99</v>
      </c>
      <c r="K1653" t="s">
        <v>23</v>
      </c>
      <c r="L1653">
        <v>1</v>
      </c>
      <c r="M1653" t="s">
        <v>39</v>
      </c>
      <c r="N1653">
        <v>9999</v>
      </c>
      <c r="O1653" t="s">
        <v>40</v>
      </c>
      <c r="P1653">
        <v>5976</v>
      </c>
      <c r="T1653" s="3" t="str">
        <f t="shared" si="51"/>
        <v>.</v>
      </c>
      <c r="U1653" s="3" t="str">
        <f>IF(AND(R1653&lt;&gt;"_U",N1653&lt;&gt;9999,N1653&lt;&gt;999,L1653&lt;&gt;"Median"),IFERROR(VLOOKUP(A1653,'Region Total'!A:P,16,0),"."),".")</f>
        <v>.</v>
      </c>
    </row>
    <row r="1654" spans="1:21" x14ac:dyDescent="0.3">
      <c r="A1654" s="1" t="str">
        <f t="shared" si="50"/>
        <v>2023|ManawatÅ«-Whanganui Region|$20,000 or less</v>
      </c>
      <c r="B1654" t="s">
        <v>18</v>
      </c>
      <c r="C1654" t="s">
        <v>19</v>
      </c>
      <c r="D1654" t="s">
        <v>20</v>
      </c>
      <c r="E1654" t="s">
        <v>21</v>
      </c>
      <c r="F1654">
        <v>2023</v>
      </c>
      <c r="G1654">
        <v>2023</v>
      </c>
      <c r="H1654">
        <v>8</v>
      </c>
      <c r="I1654" t="s">
        <v>22</v>
      </c>
      <c r="J1654">
        <v>99</v>
      </c>
      <c r="K1654" t="s">
        <v>23</v>
      </c>
      <c r="L1654">
        <v>1</v>
      </c>
      <c r="M1654" t="s">
        <v>39</v>
      </c>
      <c r="N1654">
        <v>1</v>
      </c>
      <c r="O1654" t="s">
        <v>33</v>
      </c>
      <c r="P1654">
        <v>2328</v>
      </c>
      <c r="T1654" s="3">
        <f t="shared" si="51"/>
        <v>38.979999999999997</v>
      </c>
      <c r="U1654" s="3">
        <f>IF(AND(R1654&lt;&gt;"_U",N1654&lt;&gt;9999,N1654&lt;&gt;999,L1654&lt;&gt;"Median"),IFERROR(VLOOKUP(A1654,'Region Total'!A:P,16,0),"."),".")</f>
        <v>5973</v>
      </c>
    </row>
    <row r="1655" spans="1:21" x14ac:dyDescent="0.3">
      <c r="A1655" s="1" t="str">
        <f t="shared" si="50"/>
        <v>2023|ManawatÅ«-Whanganui Region|$20,000 or less</v>
      </c>
      <c r="B1655" t="s">
        <v>18</v>
      </c>
      <c r="C1655" t="s">
        <v>19</v>
      </c>
      <c r="D1655" t="s">
        <v>20</v>
      </c>
      <c r="E1655" t="s">
        <v>21</v>
      </c>
      <c r="F1655">
        <v>2023</v>
      </c>
      <c r="G1655">
        <v>2023</v>
      </c>
      <c r="H1655">
        <v>8</v>
      </c>
      <c r="I1655" t="s">
        <v>22</v>
      </c>
      <c r="J1655">
        <v>99</v>
      </c>
      <c r="K1655" t="s">
        <v>23</v>
      </c>
      <c r="L1655">
        <v>1</v>
      </c>
      <c r="M1655" t="s">
        <v>39</v>
      </c>
      <c r="N1655">
        <v>2</v>
      </c>
      <c r="O1655" t="s">
        <v>28</v>
      </c>
      <c r="P1655">
        <v>3180</v>
      </c>
      <c r="T1655" s="3">
        <f t="shared" si="51"/>
        <v>53.24</v>
      </c>
      <c r="U1655" s="3">
        <f>IF(AND(R1655&lt;&gt;"_U",N1655&lt;&gt;9999,N1655&lt;&gt;999,L1655&lt;&gt;"Median"),IFERROR(VLOOKUP(A1655,'Region Total'!A:P,16,0),"."),".")</f>
        <v>5973</v>
      </c>
    </row>
    <row r="1656" spans="1:21" x14ac:dyDescent="0.3">
      <c r="A1656" s="1" t="str">
        <f t="shared" si="50"/>
        <v>2023|ManawatÅ«-Whanganui Region|$20,000 or less</v>
      </c>
      <c r="B1656" t="s">
        <v>18</v>
      </c>
      <c r="C1656" t="s">
        <v>19</v>
      </c>
      <c r="D1656" t="s">
        <v>20</v>
      </c>
      <c r="E1656" t="s">
        <v>21</v>
      </c>
      <c r="F1656">
        <v>2023</v>
      </c>
      <c r="G1656">
        <v>2023</v>
      </c>
      <c r="H1656">
        <v>8</v>
      </c>
      <c r="I1656" t="s">
        <v>22</v>
      </c>
      <c r="J1656">
        <v>99</v>
      </c>
      <c r="K1656" t="s">
        <v>23</v>
      </c>
      <c r="L1656">
        <v>1</v>
      </c>
      <c r="M1656" t="s">
        <v>39</v>
      </c>
      <c r="N1656">
        <v>3</v>
      </c>
      <c r="O1656" t="s">
        <v>25</v>
      </c>
      <c r="P1656">
        <v>465</v>
      </c>
      <c r="T1656" s="3">
        <f t="shared" si="51"/>
        <v>7.79</v>
      </c>
      <c r="U1656" s="3">
        <f>IF(AND(R1656&lt;&gt;"_U",N1656&lt;&gt;9999,N1656&lt;&gt;999,L1656&lt;&gt;"Median"),IFERROR(VLOOKUP(A1656,'Region Total'!A:P,16,0),"."),".")</f>
        <v>5973</v>
      </c>
    </row>
    <row r="1657" spans="1:21" x14ac:dyDescent="0.3">
      <c r="A1657" s="1" t="str">
        <f t="shared" si="50"/>
        <v>2023|ManawatÅ«-Whanganui Region|$20,000 or less</v>
      </c>
      <c r="B1657" t="s">
        <v>18</v>
      </c>
      <c r="C1657" t="s">
        <v>19</v>
      </c>
      <c r="D1657" t="s">
        <v>20</v>
      </c>
      <c r="E1657" t="s">
        <v>21</v>
      </c>
      <c r="F1657">
        <v>2023</v>
      </c>
      <c r="G1657">
        <v>2023</v>
      </c>
      <c r="H1657">
        <v>8</v>
      </c>
      <c r="I1657" t="s">
        <v>22</v>
      </c>
      <c r="J1657">
        <v>99</v>
      </c>
      <c r="K1657" t="s">
        <v>23</v>
      </c>
      <c r="L1657">
        <v>1</v>
      </c>
      <c r="M1657" t="s">
        <v>39</v>
      </c>
      <c r="N1657">
        <v>7777</v>
      </c>
      <c r="O1657" t="s">
        <v>37</v>
      </c>
      <c r="P1657">
        <v>5973</v>
      </c>
      <c r="T1657" s="3">
        <f t="shared" si="51"/>
        <v>100</v>
      </c>
      <c r="U1657" s="3">
        <f>IF(AND(R1657&lt;&gt;"_U",N1657&lt;&gt;9999,N1657&lt;&gt;999,L1657&lt;&gt;"Median"),IFERROR(VLOOKUP(A1657,'Region Total'!A:P,16,0),"."),".")</f>
        <v>5973</v>
      </c>
    </row>
    <row r="1658" spans="1:21" x14ac:dyDescent="0.3">
      <c r="A1658" s="1" t="str">
        <f t="shared" si="50"/>
        <v>2023|ManawatÅ«-Whanganui Region|$20,001-$30,000</v>
      </c>
      <c r="B1658" t="s">
        <v>18</v>
      </c>
      <c r="C1658" t="s">
        <v>19</v>
      </c>
      <c r="D1658" t="s">
        <v>20</v>
      </c>
      <c r="E1658" t="s">
        <v>21</v>
      </c>
      <c r="F1658">
        <v>2023</v>
      </c>
      <c r="G1658">
        <v>2023</v>
      </c>
      <c r="H1658">
        <v>8</v>
      </c>
      <c r="I1658" t="s">
        <v>22</v>
      </c>
      <c r="J1658">
        <v>99</v>
      </c>
      <c r="K1658" t="s">
        <v>23</v>
      </c>
      <c r="L1658">
        <v>2</v>
      </c>
      <c r="M1658" t="s">
        <v>24</v>
      </c>
      <c r="N1658">
        <v>3</v>
      </c>
      <c r="O1658" t="s">
        <v>25</v>
      </c>
      <c r="P1658">
        <v>966</v>
      </c>
      <c r="T1658" s="3">
        <f t="shared" si="51"/>
        <v>9.39</v>
      </c>
      <c r="U1658" s="3">
        <f>IF(AND(R1658&lt;&gt;"_U",N1658&lt;&gt;9999,N1658&lt;&gt;999,L1658&lt;&gt;"Median"),IFERROR(VLOOKUP(A1658,'Region Total'!A:P,16,0),"."),".")</f>
        <v>10290</v>
      </c>
    </row>
    <row r="1659" spans="1:21" x14ac:dyDescent="0.3">
      <c r="A1659" s="1" t="str">
        <f t="shared" si="50"/>
        <v>2023|ManawatÅ«-Whanganui Region|$20,001-$30,000</v>
      </c>
      <c r="B1659" t="s">
        <v>18</v>
      </c>
      <c r="C1659" t="s">
        <v>19</v>
      </c>
      <c r="D1659" t="s">
        <v>20</v>
      </c>
      <c r="E1659" t="s">
        <v>21</v>
      </c>
      <c r="F1659">
        <v>2023</v>
      </c>
      <c r="G1659">
        <v>2023</v>
      </c>
      <c r="H1659">
        <v>8</v>
      </c>
      <c r="I1659" t="s">
        <v>22</v>
      </c>
      <c r="J1659">
        <v>99</v>
      </c>
      <c r="K1659" t="s">
        <v>23</v>
      </c>
      <c r="L1659">
        <v>2</v>
      </c>
      <c r="M1659" t="s">
        <v>24</v>
      </c>
      <c r="N1659">
        <v>9999</v>
      </c>
      <c r="O1659" t="s">
        <v>40</v>
      </c>
      <c r="P1659">
        <v>10290</v>
      </c>
      <c r="T1659" s="3" t="str">
        <f t="shared" si="51"/>
        <v>.</v>
      </c>
      <c r="U1659" s="3" t="str">
        <f>IF(AND(R1659&lt;&gt;"_U",N1659&lt;&gt;9999,N1659&lt;&gt;999,L1659&lt;&gt;"Median"),IFERROR(VLOOKUP(A1659,'Region Total'!A:P,16,0),"."),".")</f>
        <v>.</v>
      </c>
    </row>
    <row r="1660" spans="1:21" x14ac:dyDescent="0.3">
      <c r="A1660" s="1" t="str">
        <f t="shared" si="50"/>
        <v>2023|ManawatÅ«-Whanganui Region|$20,001-$30,000</v>
      </c>
      <c r="B1660" t="s">
        <v>18</v>
      </c>
      <c r="C1660" t="s">
        <v>19</v>
      </c>
      <c r="D1660" t="s">
        <v>20</v>
      </c>
      <c r="E1660" t="s">
        <v>21</v>
      </c>
      <c r="F1660">
        <v>2023</v>
      </c>
      <c r="G1660">
        <v>2023</v>
      </c>
      <c r="H1660">
        <v>8</v>
      </c>
      <c r="I1660" t="s">
        <v>22</v>
      </c>
      <c r="J1660">
        <v>99</v>
      </c>
      <c r="K1660" t="s">
        <v>23</v>
      </c>
      <c r="L1660">
        <v>2</v>
      </c>
      <c r="M1660" t="s">
        <v>24</v>
      </c>
      <c r="N1660">
        <v>2</v>
      </c>
      <c r="O1660" t="s">
        <v>28</v>
      </c>
      <c r="P1660">
        <v>3612</v>
      </c>
      <c r="T1660" s="3">
        <f t="shared" si="51"/>
        <v>35.1</v>
      </c>
      <c r="U1660" s="3">
        <f>IF(AND(R1660&lt;&gt;"_U",N1660&lt;&gt;9999,N1660&lt;&gt;999,L1660&lt;&gt;"Median"),IFERROR(VLOOKUP(A1660,'Region Total'!A:P,16,0),"."),".")</f>
        <v>10290</v>
      </c>
    </row>
    <row r="1661" spans="1:21" x14ac:dyDescent="0.3">
      <c r="A1661" s="1" t="str">
        <f t="shared" si="50"/>
        <v>2023|ManawatÅ«-Whanganui Region|$20,001-$30,000</v>
      </c>
      <c r="B1661" t="s">
        <v>18</v>
      </c>
      <c r="C1661" t="s">
        <v>19</v>
      </c>
      <c r="D1661" t="s">
        <v>20</v>
      </c>
      <c r="E1661" t="s">
        <v>21</v>
      </c>
      <c r="F1661">
        <v>2023</v>
      </c>
      <c r="G1661">
        <v>2023</v>
      </c>
      <c r="H1661">
        <v>8</v>
      </c>
      <c r="I1661" t="s">
        <v>22</v>
      </c>
      <c r="J1661">
        <v>99</v>
      </c>
      <c r="K1661" t="s">
        <v>23</v>
      </c>
      <c r="L1661">
        <v>2</v>
      </c>
      <c r="M1661" t="s">
        <v>24</v>
      </c>
      <c r="N1661">
        <v>7777</v>
      </c>
      <c r="O1661" t="s">
        <v>37</v>
      </c>
      <c r="P1661">
        <v>10290</v>
      </c>
      <c r="T1661" s="3">
        <f t="shared" si="51"/>
        <v>100</v>
      </c>
      <c r="U1661" s="3">
        <f>IF(AND(R1661&lt;&gt;"_U",N1661&lt;&gt;9999,N1661&lt;&gt;999,L1661&lt;&gt;"Median"),IFERROR(VLOOKUP(A1661,'Region Total'!A:P,16,0),"."),".")</f>
        <v>10290</v>
      </c>
    </row>
    <row r="1662" spans="1:21" x14ac:dyDescent="0.3">
      <c r="A1662" s="1" t="str">
        <f t="shared" si="50"/>
        <v>2023|ManawatÅ«-Whanganui Region|$20,001-$30,000</v>
      </c>
      <c r="B1662" t="s">
        <v>18</v>
      </c>
      <c r="C1662" t="s">
        <v>19</v>
      </c>
      <c r="D1662" t="s">
        <v>20</v>
      </c>
      <c r="E1662" t="s">
        <v>21</v>
      </c>
      <c r="F1662">
        <v>2023</v>
      </c>
      <c r="G1662">
        <v>2023</v>
      </c>
      <c r="H1662">
        <v>8</v>
      </c>
      <c r="I1662" t="s">
        <v>22</v>
      </c>
      <c r="J1662">
        <v>99</v>
      </c>
      <c r="K1662" t="s">
        <v>23</v>
      </c>
      <c r="L1662">
        <v>2</v>
      </c>
      <c r="M1662" t="s">
        <v>24</v>
      </c>
      <c r="N1662">
        <v>1</v>
      </c>
      <c r="O1662" t="s">
        <v>33</v>
      </c>
      <c r="P1662">
        <v>5709</v>
      </c>
      <c r="T1662" s="3">
        <f t="shared" si="51"/>
        <v>55.48</v>
      </c>
      <c r="U1662" s="3">
        <f>IF(AND(R1662&lt;&gt;"_U",N1662&lt;&gt;9999,N1662&lt;&gt;999,L1662&lt;&gt;"Median"),IFERROR(VLOOKUP(A1662,'Region Total'!A:P,16,0),"."),".")</f>
        <v>10290</v>
      </c>
    </row>
    <row r="1663" spans="1:21" x14ac:dyDescent="0.3">
      <c r="A1663" s="1" t="str">
        <f t="shared" si="50"/>
        <v>2023|ManawatÅ«-Whanganui Region|$20,001-$30,000</v>
      </c>
      <c r="B1663" t="s">
        <v>18</v>
      </c>
      <c r="C1663" t="s">
        <v>19</v>
      </c>
      <c r="D1663" t="s">
        <v>20</v>
      </c>
      <c r="E1663" t="s">
        <v>21</v>
      </c>
      <c r="F1663">
        <v>2023</v>
      </c>
      <c r="G1663">
        <v>2023</v>
      </c>
      <c r="H1663">
        <v>8</v>
      </c>
      <c r="I1663" t="s">
        <v>22</v>
      </c>
      <c r="J1663">
        <v>99</v>
      </c>
      <c r="K1663" t="s">
        <v>23</v>
      </c>
      <c r="L1663">
        <v>2</v>
      </c>
      <c r="M1663" t="s">
        <v>24</v>
      </c>
      <c r="N1663">
        <v>999</v>
      </c>
      <c r="O1663" t="s">
        <v>42</v>
      </c>
      <c r="P1663">
        <v>3</v>
      </c>
      <c r="T1663" s="3" t="str">
        <f t="shared" si="51"/>
        <v>.</v>
      </c>
      <c r="U1663" s="3" t="str">
        <f>IF(AND(R1663&lt;&gt;"_U",N1663&lt;&gt;9999,N1663&lt;&gt;999,L1663&lt;&gt;"Median"),IFERROR(VLOOKUP(A1663,'Region Total'!A:P,16,0),"."),".")</f>
        <v>.</v>
      </c>
    </row>
    <row r="1664" spans="1:21" x14ac:dyDescent="0.3">
      <c r="A1664" s="1" t="str">
        <f t="shared" si="50"/>
        <v>2023|ManawatÅ«-Whanganui Region|$30,001-$50,000</v>
      </c>
      <c r="B1664" t="s">
        <v>18</v>
      </c>
      <c r="C1664" t="s">
        <v>19</v>
      </c>
      <c r="D1664" t="s">
        <v>20</v>
      </c>
      <c r="E1664" t="s">
        <v>21</v>
      </c>
      <c r="F1664">
        <v>2023</v>
      </c>
      <c r="G1664">
        <v>2023</v>
      </c>
      <c r="H1664">
        <v>8</v>
      </c>
      <c r="I1664" t="s">
        <v>22</v>
      </c>
      <c r="J1664">
        <v>99</v>
      </c>
      <c r="K1664" t="s">
        <v>23</v>
      </c>
      <c r="L1664">
        <v>3</v>
      </c>
      <c r="M1664" t="s">
        <v>45</v>
      </c>
      <c r="N1664">
        <v>7777</v>
      </c>
      <c r="O1664" t="s">
        <v>37</v>
      </c>
      <c r="P1664">
        <v>15396</v>
      </c>
      <c r="T1664" s="3">
        <f t="shared" si="51"/>
        <v>100</v>
      </c>
      <c r="U1664" s="3">
        <f>IF(AND(R1664&lt;&gt;"_U",N1664&lt;&gt;9999,N1664&lt;&gt;999,L1664&lt;&gt;"Median"),IFERROR(VLOOKUP(A1664,'Region Total'!A:P,16,0),"."),".")</f>
        <v>15396</v>
      </c>
    </row>
    <row r="1665" spans="1:21" x14ac:dyDescent="0.3">
      <c r="A1665" s="1" t="str">
        <f t="shared" si="50"/>
        <v>2023|ManawatÅ«-Whanganui Region|$30,001-$50,000</v>
      </c>
      <c r="B1665" t="s">
        <v>18</v>
      </c>
      <c r="C1665" t="s">
        <v>19</v>
      </c>
      <c r="D1665" t="s">
        <v>20</v>
      </c>
      <c r="E1665" t="s">
        <v>21</v>
      </c>
      <c r="F1665">
        <v>2023</v>
      </c>
      <c r="G1665">
        <v>2023</v>
      </c>
      <c r="H1665">
        <v>8</v>
      </c>
      <c r="I1665" t="s">
        <v>22</v>
      </c>
      <c r="J1665">
        <v>99</v>
      </c>
      <c r="K1665" t="s">
        <v>23</v>
      </c>
      <c r="L1665">
        <v>3</v>
      </c>
      <c r="M1665" t="s">
        <v>45</v>
      </c>
      <c r="N1665">
        <v>2</v>
      </c>
      <c r="O1665" t="s">
        <v>28</v>
      </c>
      <c r="P1665">
        <v>5058</v>
      </c>
      <c r="T1665" s="3">
        <f t="shared" si="51"/>
        <v>32.85</v>
      </c>
      <c r="U1665" s="3">
        <f>IF(AND(R1665&lt;&gt;"_U",N1665&lt;&gt;9999,N1665&lt;&gt;999,L1665&lt;&gt;"Median"),IFERROR(VLOOKUP(A1665,'Region Total'!A:P,16,0),"."),".")</f>
        <v>15396</v>
      </c>
    </row>
    <row r="1666" spans="1:21" x14ac:dyDescent="0.3">
      <c r="A1666" s="1" t="str">
        <f t="shared" si="50"/>
        <v>2023|ManawatÅ«-Whanganui Region|$30,001-$50,000</v>
      </c>
      <c r="B1666" t="s">
        <v>18</v>
      </c>
      <c r="C1666" t="s">
        <v>19</v>
      </c>
      <c r="D1666" t="s">
        <v>20</v>
      </c>
      <c r="E1666" t="s">
        <v>21</v>
      </c>
      <c r="F1666">
        <v>2023</v>
      </c>
      <c r="G1666">
        <v>2023</v>
      </c>
      <c r="H1666">
        <v>8</v>
      </c>
      <c r="I1666" t="s">
        <v>22</v>
      </c>
      <c r="J1666">
        <v>99</v>
      </c>
      <c r="K1666" t="s">
        <v>23</v>
      </c>
      <c r="L1666">
        <v>3</v>
      </c>
      <c r="M1666" t="s">
        <v>45</v>
      </c>
      <c r="N1666">
        <v>1</v>
      </c>
      <c r="O1666" t="s">
        <v>33</v>
      </c>
      <c r="P1666">
        <v>8736</v>
      </c>
      <c r="T1666" s="3">
        <f t="shared" si="51"/>
        <v>56.74</v>
      </c>
      <c r="U1666" s="3">
        <f>IF(AND(R1666&lt;&gt;"_U",N1666&lt;&gt;9999,N1666&lt;&gt;999,L1666&lt;&gt;"Median"),IFERROR(VLOOKUP(A1666,'Region Total'!A:P,16,0),"."),".")</f>
        <v>15396</v>
      </c>
    </row>
    <row r="1667" spans="1:21" x14ac:dyDescent="0.3">
      <c r="A1667" s="1" t="str">
        <f t="shared" ref="A1667:A1730" si="52">G1667&amp;"|"&amp;I1667&amp;"|"&amp;M1667</f>
        <v>2023|ManawatÅ«-Whanganui Region|$30,001-$50,000</v>
      </c>
      <c r="B1667" t="s">
        <v>18</v>
      </c>
      <c r="C1667" t="s">
        <v>19</v>
      </c>
      <c r="D1667" t="s">
        <v>20</v>
      </c>
      <c r="E1667" t="s">
        <v>21</v>
      </c>
      <c r="F1667">
        <v>2023</v>
      </c>
      <c r="G1667">
        <v>2023</v>
      </c>
      <c r="H1667">
        <v>8</v>
      </c>
      <c r="I1667" t="s">
        <v>22</v>
      </c>
      <c r="J1667">
        <v>99</v>
      </c>
      <c r="K1667" t="s">
        <v>23</v>
      </c>
      <c r="L1667">
        <v>3</v>
      </c>
      <c r="M1667" t="s">
        <v>45</v>
      </c>
      <c r="N1667">
        <v>3</v>
      </c>
      <c r="O1667" t="s">
        <v>25</v>
      </c>
      <c r="P1667">
        <v>1605</v>
      </c>
      <c r="T1667" s="3">
        <f t="shared" ref="T1667:T1730" si="53">IF(AND(R1667&lt;&gt;"_U",R1667&lt;&gt;"c",N1667&lt;&gt;999,N1667&lt;&gt;9999,L1667&lt;&gt;"Median"),IFERROR((ROUND(P1667/U1667*100,2)),"."),".")</f>
        <v>10.42</v>
      </c>
      <c r="U1667" s="3">
        <f>IF(AND(R1667&lt;&gt;"_U",N1667&lt;&gt;9999,N1667&lt;&gt;999,L1667&lt;&gt;"Median"),IFERROR(VLOOKUP(A1667,'Region Total'!A:P,16,0),"."),".")</f>
        <v>15396</v>
      </c>
    </row>
    <row r="1668" spans="1:21" x14ac:dyDescent="0.3">
      <c r="A1668" s="1" t="str">
        <f t="shared" si="52"/>
        <v>2023|ManawatÅ«-Whanganui Region|$30,001-$50,000</v>
      </c>
      <c r="B1668" t="s">
        <v>18</v>
      </c>
      <c r="C1668" t="s">
        <v>19</v>
      </c>
      <c r="D1668" t="s">
        <v>20</v>
      </c>
      <c r="E1668" t="s">
        <v>21</v>
      </c>
      <c r="F1668">
        <v>2023</v>
      </c>
      <c r="G1668">
        <v>2023</v>
      </c>
      <c r="H1668">
        <v>8</v>
      </c>
      <c r="I1668" t="s">
        <v>22</v>
      </c>
      <c r="J1668">
        <v>99</v>
      </c>
      <c r="K1668" t="s">
        <v>23</v>
      </c>
      <c r="L1668">
        <v>3</v>
      </c>
      <c r="M1668" t="s">
        <v>45</v>
      </c>
      <c r="N1668">
        <v>999</v>
      </c>
      <c r="O1668" t="s">
        <v>42</v>
      </c>
      <c r="P1668">
        <v>0</v>
      </c>
      <c r="T1668" s="3" t="str">
        <f t="shared" si="53"/>
        <v>.</v>
      </c>
      <c r="U1668" s="3" t="str">
        <f>IF(AND(R1668&lt;&gt;"_U",N1668&lt;&gt;9999,N1668&lt;&gt;999,L1668&lt;&gt;"Median"),IFERROR(VLOOKUP(A1668,'Region Total'!A:P,16,0),"."),".")</f>
        <v>.</v>
      </c>
    </row>
    <row r="1669" spans="1:21" x14ac:dyDescent="0.3">
      <c r="A1669" s="1" t="str">
        <f t="shared" si="52"/>
        <v>2023|ManawatÅ«-Whanganui Region|$30,001-$50,000</v>
      </c>
      <c r="B1669" t="s">
        <v>18</v>
      </c>
      <c r="C1669" t="s">
        <v>19</v>
      </c>
      <c r="D1669" t="s">
        <v>20</v>
      </c>
      <c r="E1669" t="s">
        <v>21</v>
      </c>
      <c r="F1669">
        <v>2023</v>
      </c>
      <c r="G1669">
        <v>2023</v>
      </c>
      <c r="H1669">
        <v>8</v>
      </c>
      <c r="I1669" t="s">
        <v>22</v>
      </c>
      <c r="J1669">
        <v>99</v>
      </c>
      <c r="K1669" t="s">
        <v>23</v>
      </c>
      <c r="L1669">
        <v>3</v>
      </c>
      <c r="M1669" t="s">
        <v>45</v>
      </c>
      <c r="N1669">
        <v>9999</v>
      </c>
      <c r="O1669" t="s">
        <v>40</v>
      </c>
      <c r="P1669">
        <v>15399</v>
      </c>
      <c r="T1669" s="3" t="str">
        <f t="shared" si="53"/>
        <v>.</v>
      </c>
      <c r="U1669" s="3" t="str">
        <f>IF(AND(R1669&lt;&gt;"_U",N1669&lt;&gt;9999,N1669&lt;&gt;999,L1669&lt;&gt;"Median"),IFERROR(VLOOKUP(A1669,'Region Total'!A:P,16,0),"."),".")</f>
        <v>.</v>
      </c>
    </row>
    <row r="1670" spans="1:21" x14ac:dyDescent="0.3">
      <c r="A1670" s="1" t="str">
        <f t="shared" si="52"/>
        <v>2023|ManawatÅ«-Whanganui Region|$50,001-$70,000</v>
      </c>
      <c r="B1670" t="s">
        <v>18</v>
      </c>
      <c r="C1670" t="s">
        <v>19</v>
      </c>
      <c r="D1670" t="s">
        <v>20</v>
      </c>
      <c r="E1670" t="s">
        <v>21</v>
      </c>
      <c r="F1670">
        <v>2023</v>
      </c>
      <c r="G1670">
        <v>2023</v>
      </c>
      <c r="H1670">
        <v>8</v>
      </c>
      <c r="I1670" t="s">
        <v>22</v>
      </c>
      <c r="J1670">
        <v>99</v>
      </c>
      <c r="K1670" t="s">
        <v>23</v>
      </c>
      <c r="L1670">
        <v>4</v>
      </c>
      <c r="M1670" t="s">
        <v>36</v>
      </c>
      <c r="N1670">
        <v>1</v>
      </c>
      <c r="O1670" t="s">
        <v>33</v>
      </c>
      <c r="P1670">
        <v>5994</v>
      </c>
      <c r="T1670" s="3">
        <f t="shared" si="53"/>
        <v>54.43</v>
      </c>
      <c r="U1670" s="3">
        <f>IF(AND(R1670&lt;&gt;"_U",N1670&lt;&gt;9999,N1670&lt;&gt;999,L1670&lt;&gt;"Median"),IFERROR(VLOOKUP(A1670,'Region Total'!A:P,16,0),"."),".")</f>
        <v>11013</v>
      </c>
    </row>
    <row r="1671" spans="1:21" x14ac:dyDescent="0.3">
      <c r="A1671" s="1" t="str">
        <f t="shared" si="52"/>
        <v>2023|ManawatÅ«-Whanganui Region|$50,001-$70,000</v>
      </c>
      <c r="B1671" t="s">
        <v>18</v>
      </c>
      <c r="C1671" t="s">
        <v>19</v>
      </c>
      <c r="D1671" t="s">
        <v>20</v>
      </c>
      <c r="E1671" t="s">
        <v>21</v>
      </c>
      <c r="F1671">
        <v>2023</v>
      </c>
      <c r="G1671">
        <v>2023</v>
      </c>
      <c r="H1671">
        <v>8</v>
      </c>
      <c r="I1671" t="s">
        <v>22</v>
      </c>
      <c r="J1671">
        <v>99</v>
      </c>
      <c r="K1671" t="s">
        <v>23</v>
      </c>
      <c r="L1671">
        <v>4</v>
      </c>
      <c r="M1671" t="s">
        <v>36</v>
      </c>
      <c r="N1671">
        <v>3</v>
      </c>
      <c r="O1671" t="s">
        <v>25</v>
      </c>
      <c r="P1671">
        <v>996</v>
      </c>
      <c r="T1671" s="3">
        <f t="shared" si="53"/>
        <v>9.0399999999999991</v>
      </c>
      <c r="U1671" s="3">
        <f>IF(AND(R1671&lt;&gt;"_U",N1671&lt;&gt;9999,N1671&lt;&gt;999,L1671&lt;&gt;"Median"),IFERROR(VLOOKUP(A1671,'Region Total'!A:P,16,0),"."),".")</f>
        <v>11013</v>
      </c>
    </row>
    <row r="1672" spans="1:21" x14ac:dyDescent="0.3">
      <c r="A1672" s="1" t="str">
        <f t="shared" si="52"/>
        <v>2023|ManawatÅ«-Whanganui Region|$50,001-$70,000</v>
      </c>
      <c r="B1672" t="s">
        <v>18</v>
      </c>
      <c r="C1672" t="s">
        <v>19</v>
      </c>
      <c r="D1672" t="s">
        <v>20</v>
      </c>
      <c r="E1672" t="s">
        <v>21</v>
      </c>
      <c r="F1672">
        <v>2023</v>
      </c>
      <c r="G1672">
        <v>2023</v>
      </c>
      <c r="H1672">
        <v>8</v>
      </c>
      <c r="I1672" t="s">
        <v>22</v>
      </c>
      <c r="J1672">
        <v>99</v>
      </c>
      <c r="K1672" t="s">
        <v>23</v>
      </c>
      <c r="L1672">
        <v>4</v>
      </c>
      <c r="M1672" t="s">
        <v>36</v>
      </c>
      <c r="N1672">
        <v>9999</v>
      </c>
      <c r="O1672" t="s">
        <v>40</v>
      </c>
      <c r="P1672">
        <v>11013</v>
      </c>
      <c r="T1672" s="3" t="str">
        <f t="shared" si="53"/>
        <v>.</v>
      </c>
      <c r="U1672" s="3" t="str">
        <f>IF(AND(R1672&lt;&gt;"_U",N1672&lt;&gt;9999,N1672&lt;&gt;999,L1672&lt;&gt;"Median"),IFERROR(VLOOKUP(A1672,'Region Total'!A:P,16,0),"."),".")</f>
        <v>.</v>
      </c>
    </row>
    <row r="1673" spans="1:21" x14ac:dyDescent="0.3">
      <c r="A1673" s="1" t="str">
        <f t="shared" si="52"/>
        <v>2023|ManawatÅ«-Whanganui Region|$50,001-$70,000</v>
      </c>
      <c r="B1673" t="s">
        <v>18</v>
      </c>
      <c r="C1673" t="s">
        <v>19</v>
      </c>
      <c r="D1673" t="s">
        <v>20</v>
      </c>
      <c r="E1673" t="s">
        <v>21</v>
      </c>
      <c r="F1673">
        <v>2023</v>
      </c>
      <c r="G1673">
        <v>2023</v>
      </c>
      <c r="H1673">
        <v>8</v>
      </c>
      <c r="I1673" t="s">
        <v>22</v>
      </c>
      <c r="J1673">
        <v>99</v>
      </c>
      <c r="K1673" t="s">
        <v>23</v>
      </c>
      <c r="L1673">
        <v>4</v>
      </c>
      <c r="M1673" t="s">
        <v>36</v>
      </c>
      <c r="N1673">
        <v>2</v>
      </c>
      <c r="O1673" t="s">
        <v>28</v>
      </c>
      <c r="P1673">
        <v>4020</v>
      </c>
      <c r="T1673" s="3">
        <f t="shared" si="53"/>
        <v>36.5</v>
      </c>
      <c r="U1673" s="3">
        <f>IF(AND(R1673&lt;&gt;"_U",N1673&lt;&gt;9999,N1673&lt;&gt;999,L1673&lt;&gt;"Median"),IFERROR(VLOOKUP(A1673,'Region Total'!A:P,16,0),"."),".")</f>
        <v>11013</v>
      </c>
    </row>
    <row r="1674" spans="1:21" x14ac:dyDescent="0.3">
      <c r="A1674" s="1" t="str">
        <f t="shared" si="52"/>
        <v>2023|ManawatÅ«-Whanganui Region|$50,001-$70,000</v>
      </c>
      <c r="B1674" t="s">
        <v>18</v>
      </c>
      <c r="C1674" t="s">
        <v>19</v>
      </c>
      <c r="D1674" t="s">
        <v>20</v>
      </c>
      <c r="E1674" t="s">
        <v>21</v>
      </c>
      <c r="F1674">
        <v>2023</v>
      </c>
      <c r="G1674">
        <v>2023</v>
      </c>
      <c r="H1674">
        <v>8</v>
      </c>
      <c r="I1674" t="s">
        <v>22</v>
      </c>
      <c r="J1674">
        <v>99</v>
      </c>
      <c r="K1674" t="s">
        <v>23</v>
      </c>
      <c r="L1674">
        <v>4</v>
      </c>
      <c r="M1674" t="s">
        <v>36</v>
      </c>
      <c r="N1674">
        <v>7777</v>
      </c>
      <c r="O1674" t="s">
        <v>37</v>
      </c>
      <c r="P1674">
        <v>11013</v>
      </c>
      <c r="T1674" s="3">
        <f t="shared" si="53"/>
        <v>100</v>
      </c>
      <c r="U1674" s="3">
        <f>IF(AND(R1674&lt;&gt;"_U",N1674&lt;&gt;9999,N1674&lt;&gt;999,L1674&lt;&gt;"Median"),IFERROR(VLOOKUP(A1674,'Region Total'!A:P,16,0),"."),".")</f>
        <v>11013</v>
      </c>
    </row>
    <row r="1675" spans="1:21" x14ac:dyDescent="0.3">
      <c r="A1675" s="1" t="str">
        <f t="shared" si="52"/>
        <v>2023|ManawatÅ«-Whanganui Region|$50,001-$70,000</v>
      </c>
      <c r="B1675" t="s">
        <v>18</v>
      </c>
      <c r="C1675" t="s">
        <v>19</v>
      </c>
      <c r="D1675" t="s">
        <v>20</v>
      </c>
      <c r="E1675" t="s">
        <v>21</v>
      </c>
      <c r="F1675">
        <v>2023</v>
      </c>
      <c r="G1675">
        <v>2023</v>
      </c>
      <c r="H1675">
        <v>8</v>
      </c>
      <c r="I1675" t="s">
        <v>22</v>
      </c>
      <c r="J1675">
        <v>99</v>
      </c>
      <c r="K1675" t="s">
        <v>23</v>
      </c>
      <c r="L1675">
        <v>4</v>
      </c>
      <c r="M1675" t="s">
        <v>36</v>
      </c>
      <c r="N1675">
        <v>999</v>
      </c>
      <c r="O1675" t="s">
        <v>42</v>
      </c>
      <c r="P1675">
        <v>0</v>
      </c>
      <c r="T1675" s="3" t="str">
        <f t="shared" si="53"/>
        <v>.</v>
      </c>
      <c r="U1675" s="3" t="str">
        <f>IF(AND(R1675&lt;&gt;"_U",N1675&lt;&gt;9999,N1675&lt;&gt;999,L1675&lt;&gt;"Median"),IFERROR(VLOOKUP(A1675,'Region Total'!A:P,16,0),"."),".")</f>
        <v>.</v>
      </c>
    </row>
    <row r="1676" spans="1:21" x14ac:dyDescent="0.3">
      <c r="A1676" s="1" t="str">
        <f t="shared" si="52"/>
        <v>2023|ManawatÅ«-Whanganui Region|$70,001-$100,000</v>
      </c>
      <c r="B1676" t="s">
        <v>18</v>
      </c>
      <c r="C1676" t="s">
        <v>19</v>
      </c>
      <c r="D1676" t="s">
        <v>20</v>
      </c>
      <c r="E1676" t="s">
        <v>21</v>
      </c>
      <c r="F1676">
        <v>2023</v>
      </c>
      <c r="G1676">
        <v>2023</v>
      </c>
      <c r="H1676">
        <v>8</v>
      </c>
      <c r="I1676" t="s">
        <v>22</v>
      </c>
      <c r="J1676">
        <v>99</v>
      </c>
      <c r="K1676" t="s">
        <v>23</v>
      </c>
      <c r="L1676">
        <v>5</v>
      </c>
      <c r="M1676" t="s">
        <v>58</v>
      </c>
      <c r="N1676">
        <v>2</v>
      </c>
      <c r="O1676" t="s">
        <v>28</v>
      </c>
      <c r="P1676">
        <v>4755</v>
      </c>
      <c r="T1676" s="3">
        <f t="shared" si="53"/>
        <v>32.979999999999997</v>
      </c>
      <c r="U1676" s="3">
        <f>IF(AND(R1676&lt;&gt;"_U",N1676&lt;&gt;9999,N1676&lt;&gt;999,L1676&lt;&gt;"Median"),IFERROR(VLOOKUP(A1676,'Region Total'!A:P,16,0),"."),".")</f>
        <v>14418</v>
      </c>
    </row>
    <row r="1677" spans="1:21" x14ac:dyDescent="0.3">
      <c r="A1677" s="1" t="str">
        <f t="shared" si="52"/>
        <v>2023|ManawatÅ«-Whanganui Region|$70,001-$100,000</v>
      </c>
      <c r="B1677" t="s">
        <v>18</v>
      </c>
      <c r="C1677" t="s">
        <v>19</v>
      </c>
      <c r="D1677" t="s">
        <v>20</v>
      </c>
      <c r="E1677" t="s">
        <v>21</v>
      </c>
      <c r="F1677">
        <v>2023</v>
      </c>
      <c r="G1677">
        <v>2023</v>
      </c>
      <c r="H1677">
        <v>8</v>
      </c>
      <c r="I1677" t="s">
        <v>22</v>
      </c>
      <c r="J1677">
        <v>99</v>
      </c>
      <c r="K1677" t="s">
        <v>23</v>
      </c>
      <c r="L1677">
        <v>5</v>
      </c>
      <c r="M1677" t="s">
        <v>58</v>
      </c>
      <c r="N1677">
        <v>7777</v>
      </c>
      <c r="O1677" t="s">
        <v>37</v>
      </c>
      <c r="P1677">
        <v>14418</v>
      </c>
      <c r="T1677" s="3">
        <f t="shared" si="53"/>
        <v>100</v>
      </c>
      <c r="U1677" s="3">
        <f>IF(AND(R1677&lt;&gt;"_U",N1677&lt;&gt;9999,N1677&lt;&gt;999,L1677&lt;&gt;"Median"),IFERROR(VLOOKUP(A1677,'Region Total'!A:P,16,0),"."),".")</f>
        <v>14418</v>
      </c>
    </row>
    <row r="1678" spans="1:21" x14ac:dyDescent="0.3">
      <c r="A1678" s="1" t="str">
        <f t="shared" si="52"/>
        <v>2023|ManawatÅ«-Whanganui Region|$70,001-$100,000</v>
      </c>
      <c r="B1678" t="s">
        <v>18</v>
      </c>
      <c r="C1678" t="s">
        <v>19</v>
      </c>
      <c r="D1678" t="s">
        <v>20</v>
      </c>
      <c r="E1678" t="s">
        <v>21</v>
      </c>
      <c r="F1678">
        <v>2023</v>
      </c>
      <c r="G1678">
        <v>2023</v>
      </c>
      <c r="H1678">
        <v>8</v>
      </c>
      <c r="I1678" t="s">
        <v>22</v>
      </c>
      <c r="J1678">
        <v>99</v>
      </c>
      <c r="K1678" t="s">
        <v>23</v>
      </c>
      <c r="L1678">
        <v>5</v>
      </c>
      <c r="M1678" t="s">
        <v>58</v>
      </c>
      <c r="N1678">
        <v>1</v>
      </c>
      <c r="O1678" t="s">
        <v>33</v>
      </c>
      <c r="P1678">
        <v>8385</v>
      </c>
      <c r="T1678" s="3">
        <f t="shared" si="53"/>
        <v>58.16</v>
      </c>
      <c r="U1678" s="3">
        <f>IF(AND(R1678&lt;&gt;"_U",N1678&lt;&gt;9999,N1678&lt;&gt;999,L1678&lt;&gt;"Median"),IFERROR(VLOOKUP(A1678,'Region Total'!A:P,16,0),"."),".")</f>
        <v>14418</v>
      </c>
    </row>
    <row r="1679" spans="1:21" x14ac:dyDescent="0.3">
      <c r="A1679" s="1" t="str">
        <f t="shared" si="52"/>
        <v>2023|ManawatÅ«-Whanganui Region|$70,001-$100,000</v>
      </c>
      <c r="B1679" t="s">
        <v>18</v>
      </c>
      <c r="C1679" t="s">
        <v>19</v>
      </c>
      <c r="D1679" t="s">
        <v>20</v>
      </c>
      <c r="E1679" t="s">
        <v>21</v>
      </c>
      <c r="F1679">
        <v>2023</v>
      </c>
      <c r="G1679">
        <v>2023</v>
      </c>
      <c r="H1679">
        <v>8</v>
      </c>
      <c r="I1679" t="s">
        <v>22</v>
      </c>
      <c r="J1679">
        <v>99</v>
      </c>
      <c r="K1679" t="s">
        <v>23</v>
      </c>
      <c r="L1679">
        <v>5</v>
      </c>
      <c r="M1679" t="s">
        <v>58</v>
      </c>
      <c r="N1679">
        <v>9999</v>
      </c>
      <c r="O1679" t="s">
        <v>40</v>
      </c>
      <c r="P1679">
        <v>14421</v>
      </c>
      <c r="T1679" s="3" t="str">
        <f t="shared" si="53"/>
        <v>.</v>
      </c>
      <c r="U1679" s="3" t="str">
        <f>IF(AND(R1679&lt;&gt;"_U",N1679&lt;&gt;9999,N1679&lt;&gt;999,L1679&lt;&gt;"Median"),IFERROR(VLOOKUP(A1679,'Region Total'!A:P,16,0),"."),".")</f>
        <v>.</v>
      </c>
    </row>
    <row r="1680" spans="1:21" x14ac:dyDescent="0.3">
      <c r="A1680" s="1" t="str">
        <f t="shared" si="52"/>
        <v>2023|ManawatÅ«-Whanganui Region|$70,001-$100,000</v>
      </c>
      <c r="B1680" t="s">
        <v>18</v>
      </c>
      <c r="C1680" t="s">
        <v>19</v>
      </c>
      <c r="D1680" t="s">
        <v>20</v>
      </c>
      <c r="E1680" t="s">
        <v>21</v>
      </c>
      <c r="F1680">
        <v>2023</v>
      </c>
      <c r="G1680">
        <v>2023</v>
      </c>
      <c r="H1680">
        <v>8</v>
      </c>
      <c r="I1680" t="s">
        <v>22</v>
      </c>
      <c r="J1680">
        <v>99</v>
      </c>
      <c r="K1680" t="s">
        <v>23</v>
      </c>
      <c r="L1680">
        <v>5</v>
      </c>
      <c r="M1680" t="s">
        <v>58</v>
      </c>
      <c r="N1680">
        <v>3</v>
      </c>
      <c r="O1680" t="s">
        <v>25</v>
      </c>
      <c r="P1680">
        <v>1278</v>
      </c>
      <c r="T1680" s="3">
        <f t="shared" si="53"/>
        <v>8.86</v>
      </c>
      <c r="U1680" s="3">
        <f>IF(AND(R1680&lt;&gt;"_U",N1680&lt;&gt;9999,N1680&lt;&gt;999,L1680&lt;&gt;"Median"),IFERROR(VLOOKUP(A1680,'Region Total'!A:P,16,0),"."),".")</f>
        <v>14418</v>
      </c>
    </row>
    <row r="1681" spans="1:21" x14ac:dyDescent="0.3">
      <c r="A1681" s="1" t="str">
        <f t="shared" si="52"/>
        <v>2023|ManawatÅ«-Whanganui Region|$70,001-$100,000</v>
      </c>
      <c r="B1681" t="s">
        <v>18</v>
      </c>
      <c r="C1681" t="s">
        <v>19</v>
      </c>
      <c r="D1681" t="s">
        <v>20</v>
      </c>
      <c r="E1681" t="s">
        <v>21</v>
      </c>
      <c r="F1681">
        <v>2023</v>
      </c>
      <c r="G1681">
        <v>2023</v>
      </c>
      <c r="H1681">
        <v>8</v>
      </c>
      <c r="I1681" t="s">
        <v>22</v>
      </c>
      <c r="J1681">
        <v>99</v>
      </c>
      <c r="K1681" t="s">
        <v>23</v>
      </c>
      <c r="L1681">
        <v>5</v>
      </c>
      <c r="M1681" t="s">
        <v>58</v>
      </c>
      <c r="N1681">
        <v>999</v>
      </c>
      <c r="O1681" t="s">
        <v>42</v>
      </c>
      <c r="P1681">
        <v>0</v>
      </c>
      <c r="T1681" s="3" t="str">
        <f t="shared" si="53"/>
        <v>.</v>
      </c>
      <c r="U1681" s="3" t="str">
        <f>IF(AND(R1681&lt;&gt;"_U",N1681&lt;&gt;9999,N1681&lt;&gt;999,L1681&lt;&gt;"Median"),IFERROR(VLOOKUP(A1681,'Region Total'!A:P,16,0),"."),".")</f>
        <v>.</v>
      </c>
    </row>
    <row r="1682" spans="1:21" x14ac:dyDescent="0.3">
      <c r="A1682" s="1" t="str">
        <f t="shared" si="52"/>
        <v>2023|ManawatÅ«-Whanganui Region|$100,001-$150,000</v>
      </c>
      <c r="B1682" t="s">
        <v>18</v>
      </c>
      <c r="C1682" t="s">
        <v>19</v>
      </c>
      <c r="D1682" t="s">
        <v>20</v>
      </c>
      <c r="E1682" t="s">
        <v>21</v>
      </c>
      <c r="F1682">
        <v>2023</v>
      </c>
      <c r="G1682">
        <v>2023</v>
      </c>
      <c r="H1682">
        <v>8</v>
      </c>
      <c r="I1682" t="s">
        <v>22</v>
      </c>
      <c r="J1682">
        <v>99</v>
      </c>
      <c r="K1682" t="s">
        <v>23</v>
      </c>
      <c r="L1682">
        <v>6</v>
      </c>
      <c r="M1682" t="s">
        <v>59</v>
      </c>
      <c r="N1682">
        <v>1</v>
      </c>
      <c r="O1682" t="s">
        <v>33</v>
      </c>
      <c r="P1682">
        <v>12330</v>
      </c>
      <c r="T1682" s="3">
        <f t="shared" si="53"/>
        <v>66.39</v>
      </c>
      <c r="U1682" s="3">
        <f>IF(AND(R1682&lt;&gt;"_U",N1682&lt;&gt;9999,N1682&lt;&gt;999,L1682&lt;&gt;"Median"),IFERROR(VLOOKUP(A1682,'Region Total'!A:P,16,0),"."),".")</f>
        <v>18573</v>
      </c>
    </row>
    <row r="1683" spans="1:21" x14ac:dyDescent="0.3">
      <c r="A1683" s="1" t="str">
        <f t="shared" si="52"/>
        <v>2023|ManawatÅ«-Whanganui Region|$100,001-$150,000</v>
      </c>
      <c r="B1683" t="s">
        <v>18</v>
      </c>
      <c r="C1683" t="s">
        <v>19</v>
      </c>
      <c r="D1683" t="s">
        <v>20</v>
      </c>
      <c r="E1683" t="s">
        <v>21</v>
      </c>
      <c r="F1683">
        <v>2023</v>
      </c>
      <c r="G1683">
        <v>2023</v>
      </c>
      <c r="H1683">
        <v>8</v>
      </c>
      <c r="I1683" t="s">
        <v>22</v>
      </c>
      <c r="J1683">
        <v>99</v>
      </c>
      <c r="K1683" t="s">
        <v>23</v>
      </c>
      <c r="L1683">
        <v>6</v>
      </c>
      <c r="M1683" t="s">
        <v>59</v>
      </c>
      <c r="N1683">
        <v>2</v>
      </c>
      <c r="O1683" t="s">
        <v>28</v>
      </c>
      <c r="P1683">
        <v>4614</v>
      </c>
      <c r="T1683" s="3">
        <f t="shared" si="53"/>
        <v>24.84</v>
      </c>
      <c r="U1683" s="3">
        <f>IF(AND(R1683&lt;&gt;"_U",N1683&lt;&gt;9999,N1683&lt;&gt;999,L1683&lt;&gt;"Median"),IFERROR(VLOOKUP(A1683,'Region Total'!A:P,16,0),"."),".")</f>
        <v>18573</v>
      </c>
    </row>
    <row r="1684" spans="1:21" x14ac:dyDescent="0.3">
      <c r="A1684" s="1" t="str">
        <f t="shared" si="52"/>
        <v>2023|ManawatÅ«-Whanganui Region|$100,001-$150,000</v>
      </c>
      <c r="B1684" t="s">
        <v>18</v>
      </c>
      <c r="C1684" t="s">
        <v>19</v>
      </c>
      <c r="D1684" t="s">
        <v>20</v>
      </c>
      <c r="E1684" t="s">
        <v>21</v>
      </c>
      <c r="F1684">
        <v>2023</v>
      </c>
      <c r="G1684">
        <v>2023</v>
      </c>
      <c r="H1684">
        <v>8</v>
      </c>
      <c r="I1684" t="s">
        <v>22</v>
      </c>
      <c r="J1684">
        <v>99</v>
      </c>
      <c r="K1684" t="s">
        <v>23</v>
      </c>
      <c r="L1684">
        <v>6</v>
      </c>
      <c r="M1684" t="s">
        <v>59</v>
      </c>
      <c r="N1684">
        <v>3</v>
      </c>
      <c r="O1684" t="s">
        <v>25</v>
      </c>
      <c r="P1684">
        <v>1626</v>
      </c>
      <c r="T1684" s="3">
        <f t="shared" si="53"/>
        <v>8.75</v>
      </c>
      <c r="U1684" s="3">
        <f>IF(AND(R1684&lt;&gt;"_U",N1684&lt;&gt;9999,N1684&lt;&gt;999,L1684&lt;&gt;"Median"),IFERROR(VLOOKUP(A1684,'Region Total'!A:P,16,0),"."),".")</f>
        <v>18573</v>
      </c>
    </row>
    <row r="1685" spans="1:21" x14ac:dyDescent="0.3">
      <c r="A1685" s="1" t="str">
        <f t="shared" si="52"/>
        <v>2023|ManawatÅ«-Whanganui Region|$100,001-$150,000</v>
      </c>
      <c r="B1685" t="s">
        <v>18</v>
      </c>
      <c r="C1685" t="s">
        <v>19</v>
      </c>
      <c r="D1685" t="s">
        <v>20</v>
      </c>
      <c r="E1685" t="s">
        <v>21</v>
      </c>
      <c r="F1685">
        <v>2023</v>
      </c>
      <c r="G1685">
        <v>2023</v>
      </c>
      <c r="H1685">
        <v>8</v>
      </c>
      <c r="I1685" t="s">
        <v>22</v>
      </c>
      <c r="J1685">
        <v>99</v>
      </c>
      <c r="K1685" t="s">
        <v>23</v>
      </c>
      <c r="L1685">
        <v>6</v>
      </c>
      <c r="M1685" t="s">
        <v>59</v>
      </c>
      <c r="N1685">
        <v>9999</v>
      </c>
      <c r="O1685" t="s">
        <v>40</v>
      </c>
      <c r="P1685">
        <v>18573</v>
      </c>
      <c r="T1685" s="3" t="str">
        <f t="shared" si="53"/>
        <v>.</v>
      </c>
      <c r="U1685" s="3" t="str">
        <f>IF(AND(R1685&lt;&gt;"_U",N1685&lt;&gt;9999,N1685&lt;&gt;999,L1685&lt;&gt;"Median"),IFERROR(VLOOKUP(A1685,'Region Total'!A:P,16,0),"."),".")</f>
        <v>.</v>
      </c>
    </row>
    <row r="1686" spans="1:21" x14ac:dyDescent="0.3">
      <c r="A1686" s="1" t="str">
        <f t="shared" si="52"/>
        <v>2023|ManawatÅ«-Whanganui Region|$100,001-$150,000</v>
      </c>
      <c r="B1686" t="s">
        <v>18</v>
      </c>
      <c r="C1686" t="s">
        <v>19</v>
      </c>
      <c r="D1686" t="s">
        <v>20</v>
      </c>
      <c r="E1686" t="s">
        <v>21</v>
      </c>
      <c r="F1686">
        <v>2023</v>
      </c>
      <c r="G1686">
        <v>2023</v>
      </c>
      <c r="H1686">
        <v>8</v>
      </c>
      <c r="I1686" t="s">
        <v>22</v>
      </c>
      <c r="J1686">
        <v>99</v>
      </c>
      <c r="K1686" t="s">
        <v>23</v>
      </c>
      <c r="L1686">
        <v>6</v>
      </c>
      <c r="M1686" t="s">
        <v>59</v>
      </c>
      <c r="N1686">
        <v>999</v>
      </c>
      <c r="O1686" t="s">
        <v>42</v>
      </c>
      <c r="P1686">
        <v>0</v>
      </c>
      <c r="T1686" s="3" t="str">
        <f t="shared" si="53"/>
        <v>.</v>
      </c>
      <c r="U1686" s="3" t="str">
        <f>IF(AND(R1686&lt;&gt;"_U",N1686&lt;&gt;9999,N1686&lt;&gt;999,L1686&lt;&gt;"Median"),IFERROR(VLOOKUP(A1686,'Region Total'!A:P,16,0),"."),".")</f>
        <v>.</v>
      </c>
    </row>
    <row r="1687" spans="1:21" x14ac:dyDescent="0.3">
      <c r="A1687" s="1" t="str">
        <f t="shared" si="52"/>
        <v>2023|ManawatÅ«-Whanganui Region|$100,001-$150,000</v>
      </c>
      <c r="B1687" t="s">
        <v>18</v>
      </c>
      <c r="C1687" t="s">
        <v>19</v>
      </c>
      <c r="D1687" t="s">
        <v>20</v>
      </c>
      <c r="E1687" t="s">
        <v>21</v>
      </c>
      <c r="F1687">
        <v>2023</v>
      </c>
      <c r="G1687">
        <v>2023</v>
      </c>
      <c r="H1687">
        <v>8</v>
      </c>
      <c r="I1687" t="s">
        <v>22</v>
      </c>
      <c r="J1687">
        <v>99</v>
      </c>
      <c r="K1687" t="s">
        <v>23</v>
      </c>
      <c r="L1687">
        <v>6</v>
      </c>
      <c r="M1687" t="s">
        <v>59</v>
      </c>
      <c r="N1687">
        <v>7777</v>
      </c>
      <c r="O1687" t="s">
        <v>37</v>
      </c>
      <c r="P1687">
        <v>18573</v>
      </c>
      <c r="T1687" s="3">
        <f t="shared" si="53"/>
        <v>100</v>
      </c>
      <c r="U1687" s="3">
        <f>IF(AND(R1687&lt;&gt;"_U",N1687&lt;&gt;9999,N1687&lt;&gt;999,L1687&lt;&gt;"Median"),IFERROR(VLOOKUP(A1687,'Region Total'!A:P,16,0),"."),".")</f>
        <v>18573</v>
      </c>
    </row>
    <row r="1688" spans="1:21" x14ac:dyDescent="0.3">
      <c r="A1688" s="1" t="str">
        <f t="shared" si="52"/>
        <v>2023|ManawatÅ«-Whanganui Region|$150,001-$200,000</v>
      </c>
      <c r="B1688" t="s">
        <v>18</v>
      </c>
      <c r="C1688" t="s">
        <v>19</v>
      </c>
      <c r="D1688" t="s">
        <v>20</v>
      </c>
      <c r="E1688" t="s">
        <v>21</v>
      </c>
      <c r="F1688">
        <v>2023</v>
      </c>
      <c r="G1688">
        <v>2023</v>
      </c>
      <c r="H1688">
        <v>8</v>
      </c>
      <c r="I1688" t="s">
        <v>22</v>
      </c>
      <c r="J1688">
        <v>99</v>
      </c>
      <c r="K1688" t="s">
        <v>23</v>
      </c>
      <c r="L1688">
        <v>7</v>
      </c>
      <c r="M1688" t="s">
        <v>43</v>
      </c>
      <c r="N1688">
        <v>7777</v>
      </c>
      <c r="O1688" t="s">
        <v>37</v>
      </c>
      <c r="P1688">
        <v>9561</v>
      </c>
      <c r="T1688" s="3">
        <f t="shared" si="53"/>
        <v>100</v>
      </c>
      <c r="U1688" s="3">
        <f>IF(AND(R1688&lt;&gt;"_U",N1688&lt;&gt;9999,N1688&lt;&gt;999,L1688&lt;&gt;"Median"),IFERROR(VLOOKUP(A1688,'Region Total'!A:P,16,0),"."),".")</f>
        <v>9561</v>
      </c>
    </row>
    <row r="1689" spans="1:21" x14ac:dyDescent="0.3">
      <c r="A1689" s="1" t="str">
        <f t="shared" si="52"/>
        <v>2023|ManawatÅ«-Whanganui Region|$150,001-$200,000</v>
      </c>
      <c r="B1689" t="s">
        <v>18</v>
      </c>
      <c r="C1689" t="s">
        <v>19</v>
      </c>
      <c r="D1689" t="s">
        <v>20</v>
      </c>
      <c r="E1689" t="s">
        <v>21</v>
      </c>
      <c r="F1689">
        <v>2023</v>
      </c>
      <c r="G1689">
        <v>2023</v>
      </c>
      <c r="H1689">
        <v>8</v>
      </c>
      <c r="I1689" t="s">
        <v>22</v>
      </c>
      <c r="J1689">
        <v>99</v>
      </c>
      <c r="K1689" t="s">
        <v>23</v>
      </c>
      <c r="L1689">
        <v>7</v>
      </c>
      <c r="M1689" t="s">
        <v>43</v>
      </c>
      <c r="N1689">
        <v>9999</v>
      </c>
      <c r="O1689" t="s">
        <v>40</v>
      </c>
      <c r="P1689">
        <v>9561</v>
      </c>
      <c r="T1689" s="3" t="str">
        <f t="shared" si="53"/>
        <v>.</v>
      </c>
      <c r="U1689" s="3" t="str">
        <f>IF(AND(R1689&lt;&gt;"_U",N1689&lt;&gt;9999,N1689&lt;&gt;999,L1689&lt;&gt;"Median"),IFERROR(VLOOKUP(A1689,'Region Total'!A:P,16,0),"."),".")</f>
        <v>.</v>
      </c>
    </row>
    <row r="1690" spans="1:21" x14ac:dyDescent="0.3">
      <c r="A1690" s="1" t="str">
        <f t="shared" si="52"/>
        <v>2023|ManawatÅ«-Whanganui Region|$150,001-$200,000</v>
      </c>
      <c r="B1690" t="s">
        <v>18</v>
      </c>
      <c r="C1690" t="s">
        <v>19</v>
      </c>
      <c r="D1690" t="s">
        <v>20</v>
      </c>
      <c r="E1690" t="s">
        <v>21</v>
      </c>
      <c r="F1690">
        <v>2023</v>
      </c>
      <c r="G1690">
        <v>2023</v>
      </c>
      <c r="H1690">
        <v>8</v>
      </c>
      <c r="I1690" t="s">
        <v>22</v>
      </c>
      <c r="J1690">
        <v>99</v>
      </c>
      <c r="K1690" t="s">
        <v>23</v>
      </c>
      <c r="L1690">
        <v>7</v>
      </c>
      <c r="M1690" t="s">
        <v>43</v>
      </c>
      <c r="N1690">
        <v>3</v>
      </c>
      <c r="O1690" t="s">
        <v>25</v>
      </c>
      <c r="P1690">
        <v>1062</v>
      </c>
      <c r="T1690" s="3">
        <f t="shared" si="53"/>
        <v>11.11</v>
      </c>
      <c r="U1690" s="3">
        <f>IF(AND(R1690&lt;&gt;"_U",N1690&lt;&gt;9999,N1690&lt;&gt;999,L1690&lt;&gt;"Median"),IFERROR(VLOOKUP(A1690,'Region Total'!A:P,16,0),"."),".")</f>
        <v>9561</v>
      </c>
    </row>
    <row r="1691" spans="1:21" x14ac:dyDescent="0.3">
      <c r="A1691" s="1" t="str">
        <f t="shared" si="52"/>
        <v>2023|ManawatÅ«-Whanganui Region|$150,001-$200,000</v>
      </c>
      <c r="B1691" t="s">
        <v>18</v>
      </c>
      <c r="C1691" t="s">
        <v>19</v>
      </c>
      <c r="D1691" t="s">
        <v>20</v>
      </c>
      <c r="E1691" t="s">
        <v>21</v>
      </c>
      <c r="F1691">
        <v>2023</v>
      </c>
      <c r="G1691">
        <v>2023</v>
      </c>
      <c r="H1691">
        <v>8</v>
      </c>
      <c r="I1691" t="s">
        <v>22</v>
      </c>
      <c r="J1691">
        <v>99</v>
      </c>
      <c r="K1691" t="s">
        <v>23</v>
      </c>
      <c r="L1691">
        <v>7</v>
      </c>
      <c r="M1691" t="s">
        <v>43</v>
      </c>
      <c r="N1691">
        <v>999</v>
      </c>
      <c r="O1691" t="s">
        <v>42</v>
      </c>
      <c r="P1691">
        <v>0</v>
      </c>
      <c r="T1691" s="3" t="str">
        <f t="shared" si="53"/>
        <v>.</v>
      </c>
      <c r="U1691" s="3" t="str">
        <f>IF(AND(R1691&lt;&gt;"_U",N1691&lt;&gt;9999,N1691&lt;&gt;999,L1691&lt;&gt;"Median"),IFERROR(VLOOKUP(A1691,'Region Total'!A:P,16,0),"."),".")</f>
        <v>.</v>
      </c>
    </row>
    <row r="1692" spans="1:21" x14ac:dyDescent="0.3">
      <c r="A1692" s="1" t="str">
        <f t="shared" si="52"/>
        <v>2023|ManawatÅ«-Whanganui Region|$150,001-$200,000</v>
      </c>
      <c r="B1692" t="s">
        <v>18</v>
      </c>
      <c r="C1692" t="s">
        <v>19</v>
      </c>
      <c r="D1692" t="s">
        <v>20</v>
      </c>
      <c r="E1692" t="s">
        <v>21</v>
      </c>
      <c r="F1692">
        <v>2023</v>
      </c>
      <c r="G1692">
        <v>2023</v>
      </c>
      <c r="H1692">
        <v>8</v>
      </c>
      <c r="I1692" t="s">
        <v>22</v>
      </c>
      <c r="J1692">
        <v>99</v>
      </c>
      <c r="K1692" t="s">
        <v>23</v>
      </c>
      <c r="L1692">
        <v>7</v>
      </c>
      <c r="M1692" t="s">
        <v>43</v>
      </c>
      <c r="N1692">
        <v>1</v>
      </c>
      <c r="O1692" t="s">
        <v>33</v>
      </c>
      <c r="P1692">
        <v>6750</v>
      </c>
      <c r="T1692" s="3">
        <f t="shared" si="53"/>
        <v>70.599999999999994</v>
      </c>
      <c r="U1692" s="3">
        <f>IF(AND(R1692&lt;&gt;"_U",N1692&lt;&gt;9999,N1692&lt;&gt;999,L1692&lt;&gt;"Median"),IFERROR(VLOOKUP(A1692,'Region Total'!A:P,16,0),"."),".")</f>
        <v>9561</v>
      </c>
    </row>
    <row r="1693" spans="1:21" x14ac:dyDescent="0.3">
      <c r="A1693" s="1" t="str">
        <f t="shared" si="52"/>
        <v>2023|ManawatÅ«-Whanganui Region|$150,001-$200,000</v>
      </c>
      <c r="B1693" t="s">
        <v>18</v>
      </c>
      <c r="C1693" t="s">
        <v>19</v>
      </c>
      <c r="D1693" t="s">
        <v>20</v>
      </c>
      <c r="E1693" t="s">
        <v>21</v>
      </c>
      <c r="F1693">
        <v>2023</v>
      </c>
      <c r="G1693">
        <v>2023</v>
      </c>
      <c r="H1693">
        <v>8</v>
      </c>
      <c r="I1693" t="s">
        <v>22</v>
      </c>
      <c r="J1693">
        <v>99</v>
      </c>
      <c r="K1693" t="s">
        <v>23</v>
      </c>
      <c r="L1693">
        <v>7</v>
      </c>
      <c r="M1693" t="s">
        <v>43</v>
      </c>
      <c r="N1693">
        <v>2</v>
      </c>
      <c r="O1693" t="s">
        <v>28</v>
      </c>
      <c r="P1693">
        <v>1746</v>
      </c>
      <c r="T1693" s="3">
        <f t="shared" si="53"/>
        <v>18.260000000000002</v>
      </c>
      <c r="U1693" s="3">
        <f>IF(AND(R1693&lt;&gt;"_U",N1693&lt;&gt;9999,N1693&lt;&gt;999,L1693&lt;&gt;"Median"),IFERROR(VLOOKUP(A1693,'Region Total'!A:P,16,0),"."),".")</f>
        <v>9561</v>
      </c>
    </row>
    <row r="1694" spans="1:21" x14ac:dyDescent="0.3">
      <c r="A1694" s="1" t="str">
        <f t="shared" si="52"/>
        <v>2023|ManawatÅ«-Whanganui Region|$200,001 or more</v>
      </c>
      <c r="B1694" t="s">
        <v>18</v>
      </c>
      <c r="C1694" t="s">
        <v>19</v>
      </c>
      <c r="D1694" t="s">
        <v>20</v>
      </c>
      <c r="E1694" t="s">
        <v>21</v>
      </c>
      <c r="F1694">
        <v>2023</v>
      </c>
      <c r="G1694">
        <v>2023</v>
      </c>
      <c r="H1694">
        <v>8</v>
      </c>
      <c r="I1694" t="s">
        <v>22</v>
      </c>
      <c r="J1694">
        <v>99</v>
      </c>
      <c r="K1694" t="s">
        <v>23</v>
      </c>
      <c r="L1694">
        <v>8</v>
      </c>
      <c r="M1694" t="s">
        <v>27</v>
      </c>
      <c r="N1694">
        <v>2</v>
      </c>
      <c r="O1694" t="s">
        <v>28</v>
      </c>
      <c r="P1694">
        <v>1011</v>
      </c>
      <c r="T1694" s="3">
        <f t="shared" si="53"/>
        <v>14.83</v>
      </c>
      <c r="U1694" s="3">
        <f>IF(AND(R1694&lt;&gt;"_U",N1694&lt;&gt;9999,N1694&lt;&gt;999,L1694&lt;&gt;"Median"),IFERROR(VLOOKUP(A1694,'Region Total'!A:P,16,0),"."),".")</f>
        <v>6816</v>
      </c>
    </row>
    <row r="1695" spans="1:21" x14ac:dyDescent="0.3">
      <c r="A1695" s="1" t="str">
        <f t="shared" si="52"/>
        <v>2023|ManawatÅ«-Whanganui Region|$200,001 or more</v>
      </c>
      <c r="B1695" t="s">
        <v>18</v>
      </c>
      <c r="C1695" t="s">
        <v>19</v>
      </c>
      <c r="D1695" t="s">
        <v>20</v>
      </c>
      <c r="E1695" t="s">
        <v>21</v>
      </c>
      <c r="F1695">
        <v>2023</v>
      </c>
      <c r="G1695">
        <v>2023</v>
      </c>
      <c r="H1695">
        <v>8</v>
      </c>
      <c r="I1695" t="s">
        <v>22</v>
      </c>
      <c r="J1695">
        <v>99</v>
      </c>
      <c r="K1695" t="s">
        <v>23</v>
      </c>
      <c r="L1695">
        <v>8</v>
      </c>
      <c r="M1695" t="s">
        <v>27</v>
      </c>
      <c r="N1695">
        <v>999</v>
      </c>
      <c r="O1695" t="s">
        <v>42</v>
      </c>
      <c r="P1695">
        <v>0</v>
      </c>
      <c r="T1695" s="3" t="str">
        <f t="shared" si="53"/>
        <v>.</v>
      </c>
      <c r="U1695" s="3" t="str">
        <f>IF(AND(R1695&lt;&gt;"_U",N1695&lt;&gt;9999,N1695&lt;&gt;999,L1695&lt;&gt;"Median"),IFERROR(VLOOKUP(A1695,'Region Total'!A:P,16,0),"."),".")</f>
        <v>.</v>
      </c>
    </row>
    <row r="1696" spans="1:21" x14ac:dyDescent="0.3">
      <c r="A1696" s="1" t="str">
        <f t="shared" si="52"/>
        <v>2023|ManawatÅ«-Whanganui Region|$200,001 or more</v>
      </c>
      <c r="B1696" t="s">
        <v>18</v>
      </c>
      <c r="C1696" t="s">
        <v>19</v>
      </c>
      <c r="D1696" t="s">
        <v>20</v>
      </c>
      <c r="E1696" t="s">
        <v>21</v>
      </c>
      <c r="F1696">
        <v>2023</v>
      </c>
      <c r="G1696">
        <v>2023</v>
      </c>
      <c r="H1696">
        <v>8</v>
      </c>
      <c r="I1696" t="s">
        <v>22</v>
      </c>
      <c r="J1696">
        <v>99</v>
      </c>
      <c r="K1696" t="s">
        <v>23</v>
      </c>
      <c r="L1696">
        <v>8</v>
      </c>
      <c r="M1696" t="s">
        <v>27</v>
      </c>
      <c r="N1696">
        <v>7777</v>
      </c>
      <c r="O1696" t="s">
        <v>37</v>
      </c>
      <c r="P1696">
        <v>6816</v>
      </c>
      <c r="T1696" s="3">
        <f t="shared" si="53"/>
        <v>100</v>
      </c>
      <c r="U1696" s="3">
        <f>IF(AND(R1696&lt;&gt;"_U",N1696&lt;&gt;9999,N1696&lt;&gt;999,L1696&lt;&gt;"Median"),IFERROR(VLOOKUP(A1696,'Region Total'!A:P,16,0),"."),".")</f>
        <v>6816</v>
      </c>
    </row>
    <row r="1697" spans="1:21" x14ac:dyDescent="0.3">
      <c r="A1697" s="1" t="str">
        <f t="shared" si="52"/>
        <v>2023|ManawatÅ«-Whanganui Region|$200,001 or more</v>
      </c>
      <c r="B1697" t="s">
        <v>18</v>
      </c>
      <c r="C1697" t="s">
        <v>19</v>
      </c>
      <c r="D1697" t="s">
        <v>20</v>
      </c>
      <c r="E1697" t="s">
        <v>21</v>
      </c>
      <c r="F1697">
        <v>2023</v>
      </c>
      <c r="G1697">
        <v>2023</v>
      </c>
      <c r="H1697">
        <v>8</v>
      </c>
      <c r="I1697" t="s">
        <v>22</v>
      </c>
      <c r="J1697">
        <v>99</v>
      </c>
      <c r="K1697" t="s">
        <v>23</v>
      </c>
      <c r="L1697">
        <v>8</v>
      </c>
      <c r="M1697" t="s">
        <v>27</v>
      </c>
      <c r="N1697">
        <v>9999</v>
      </c>
      <c r="O1697" t="s">
        <v>40</v>
      </c>
      <c r="P1697">
        <v>6816</v>
      </c>
      <c r="T1697" s="3" t="str">
        <f t="shared" si="53"/>
        <v>.</v>
      </c>
      <c r="U1697" s="3" t="str">
        <f>IF(AND(R1697&lt;&gt;"_U",N1697&lt;&gt;9999,N1697&lt;&gt;999,L1697&lt;&gt;"Median"),IFERROR(VLOOKUP(A1697,'Region Total'!A:P,16,0),"."),".")</f>
        <v>.</v>
      </c>
    </row>
    <row r="1698" spans="1:21" x14ac:dyDescent="0.3">
      <c r="A1698" s="1" t="str">
        <f t="shared" si="52"/>
        <v>2023|ManawatÅ«-Whanganui Region|$200,001 or more</v>
      </c>
      <c r="B1698" t="s">
        <v>18</v>
      </c>
      <c r="C1698" t="s">
        <v>19</v>
      </c>
      <c r="D1698" t="s">
        <v>20</v>
      </c>
      <c r="E1698" t="s">
        <v>21</v>
      </c>
      <c r="F1698">
        <v>2023</v>
      </c>
      <c r="G1698">
        <v>2023</v>
      </c>
      <c r="H1698">
        <v>8</v>
      </c>
      <c r="I1698" t="s">
        <v>22</v>
      </c>
      <c r="J1698">
        <v>99</v>
      </c>
      <c r="K1698" t="s">
        <v>23</v>
      </c>
      <c r="L1698">
        <v>8</v>
      </c>
      <c r="M1698" t="s">
        <v>27</v>
      </c>
      <c r="N1698">
        <v>1</v>
      </c>
      <c r="O1698" t="s">
        <v>33</v>
      </c>
      <c r="P1698">
        <v>4500</v>
      </c>
      <c r="T1698" s="3">
        <f t="shared" si="53"/>
        <v>66.02</v>
      </c>
      <c r="U1698" s="3">
        <f>IF(AND(R1698&lt;&gt;"_U",N1698&lt;&gt;9999,N1698&lt;&gt;999,L1698&lt;&gt;"Median"),IFERROR(VLOOKUP(A1698,'Region Total'!A:P,16,0),"."),".")</f>
        <v>6816</v>
      </c>
    </row>
    <row r="1699" spans="1:21" x14ac:dyDescent="0.3">
      <c r="A1699" s="1" t="str">
        <f t="shared" si="52"/>
        <v>2023|ManawatÅ«-Whanganui Region|$200,001 or more</v>
      </c>
      <c r="B1699" t="s">
        <v>18</v>
      </c>
      <c r="C1699" t="s">
        <v>19</v>
      </c>
      <c r="D1699" t="s">
        <v>20</v>
      </c>
      <c r="E1699" t="s">
        <v>21</v>
      </c>
      <c r="F1699">
        <v>2023</v>
      </c>
      <c r="G1699">
        <v>2023</v>
      </c>
      <c r="H1699">
        <v>8</v>
      </c>
      <c r="I1699" t="s">
        <v>22</v>
      </c>
      <c r="J1699">
        <v>99</v>
      </c>
      <c r="K1699" t="s">
        <v>23</v>
      </c>
      <c r="L1699">
        <v>8</v>
      </c>
      <c r="M1699" t="s">
        <v>27</v>
      </c>
      <c r="N1699">
        <v>3</v>
      </c>
      <c r="O1699" t="s">
        <v>25</v>
      </c>
      <c r="P1699">
        <v>1302</v>
      </c>
      <c r="T1699" s="3">
        <f t="shared" si="53"/>
        <v>19.100000000000001</v>
      </c>
      <c r="U1699" s="3">
        <f>IF(AND(R1699&lt;&gt;"_U",N1699&lt;&gt;9999,N1699&lt;&gt;999,L1699&lt;&gt;"Median"),IFERROR(VLOOKUP(A1699,'Region Total'!A:P,16,0),"."),".")</f>
        <v>6816</v>
      </c>
    </row>
    <row r="1700" spans="1:21" x14ac:dyDescent="0.3">
      <c r="A1700" s="1" t="str">
        <f t="shared" si="52"/>
        <v>2023|ManawatÅ«-Whanganui Region|Total stated - total household income</v>
      </c>
      <c r="B1700" t="s">
        <v>18</v>
      </c>
      <c r="C1700" t="s">
        <v>19</v>
      </c>
      <c r="D1700" t="s">
        <v>20</v>
      </c>
      <c r="E1700" t="s">
        <v>21</v>
      </c>
      <c r="F1700">
        <v>2023</v>
      </c>
      <c r="G1700">
        <v>2023</v>
      </c>
      <c r="H1700">
        <v>8</v>
      </c>
      <c r="I1700" t="s">
        <v>22</v>
      </c>
      <c r="J1700">
        <v>99</v>
      </c>
      <c r="K1700" t="s">
        <v>23</v>
      </c>
      <c r="L1700">
        <v>77</v>
      </c>
      <c r="M1700" t="s">
        <v>32</v>
      </c>
      <c r="N1700">
        <v>3</v>
      </c>
      <c r="O1700" t="s">
        <v>25</v>
      </c>
      <c r="P1700">
        <v>9306</v>
      </c>
      <c r="T1700" s="3">
        <f t="shared" si="53"/>
        <v>10.11</v>
      </c>
      <c r="U1700" s="3">
        <f>IF(AND(R1700&lt;&gt;"_U",N1700&lt;&gt;9999,N1700&lt;&gt;999,L1700&lt;&gt;"Median"),IFERROR(VLOOKUP(A1700,'Region Total'!A:P,16,0),"."),".")</f>
        <v>92040</v>
      </c>
    </row>
    <row r="1701" spans="1:21" x14ac:dyDescent="0.3">
      <c r="A1701" s="1" t="str">
        <f t="shared" si="52"/>
        <v>2023|ManawatÅ«-Whanganui Region|Total stated - total household income</v>
      </c>
      <c r="B1701" t="s">
        <v>18</v>
      </c>
      <c r="C1701" t="s">
        <v>19</v>
      </c>
      <c r="D1701" t="s">
        <v>20</v>
      </c>
      <c r="E1701" t="s">
        <v>21</v>
      </c>
      <c r="F1701">
        <v>2023</v>
      </c>
      <c r="G1701">
        <v>2023</v>
      </c>
      <c r="H1701">
        <v>8</v>
      </c>
      <c r="I1701" t="s">
        <v>22</v>
      </c>
      <c r="J1701">
        <v>99</v>
      </c>
      <c r="K1701" t="s">
        <v>23</v>
      </c>
      <c r="L1701">
        <v>77</v>
      </c>
      <c r="M1701" t="s">
        <v>32</v>
      </c>
      <c r="N1701">
        <v>9999</v>
      </c>
      <c r="O1701" t="s">
        <v>40</v>
      </c>
      <c r="P1701">
        <v>92046</v>
      </c>
      <c r="T1701" s="3" t="str">
        <f t="shared" si="53"/>
        <v>.</v>
      </c>
      <c r="U1701" s="3" t="str">
        <f>IF(AND(R1701&lt;&gt;"_U",N1701&lt;&gt;9999,N1701&lt;&gt;999,L1701&lt;&gt;"Median"),IFERROR(VLOOKUP(A1701,'Region Total'!A:P,16,0),"."),".")</f>
        <v>.</v>
      </c>
    </row>
    <row r="1702" spans="1:21" x14ac:dyDescent="0.3">
      <c r="A1702" s="1" t="str">
        <f t="shared" si="52"/>
        <v>2023|ManawatÅ«-Whanganui Region|Total stated - total household income</v>
      </c>
      <c r="B1702" t="s">
        <v>18</v>
      </c>
      <c r="C1702" t="s">
        <v>19</v>
      </c>
      <c r="D1702" t="s">
        <v>20</v>
      </c>
      <c r="E1702" t="s">
        <v>21</v>
      </c>
      <c r="F1702">
        <v>2023</v>
      </c>
      <c r="G1702">
        <v>2023</v>
      </c>
      <c r="H1702">
        <v>8</v>
      </c>
      <c r="I1702" t="s">
        <v>22</v>
      </c>
      <c r="J1702">
        <v>99</v>
      </c>
      <c r="K1702" t="s">
        <v>23</v>
      </c>
      <c r="L1702">
        <v>77</v>
      </c>
      <c r="M1702" t="s">
        <v>32</v>
      </c>
      <c r="N1702">
        <v>2</v>
      </c>
      <c r="O1702" t="s">
        <v>28</v>
      </c>
      <c r="P1702">
        <v>27999</v>
      </c>
      <c r="T1702" s="3">
        <f t="shared" si="53"/>
        <v>30.42</v>
      </c>
      <c r="U1702" s="3">
        <f>IF(AND(R1702&lt;&gt;"_U",N1702&lt;&gt;9999,N1702&lt;&gt;999,L1702&lt;&gt;"Median"),IFERROR(VLOOKUP(A1702,'Region Total'!A:P,16,0),"."),".")</f>
        <v>92040</v>
      </c>
    </row>
    <row r="1703" spans="1:21" x14ac:dyDescent="0.3">
      <c r="A1703" s="1" t="str">
        <f t="shared" si="52"/>
        <v>2023|ManawatÅ«-Whanganui Region|Total stated - total household income</v>
      </c>
      <c r="B1703" t="s">
        <v>18</v>
      </c>
      <c r="C1703" t="s">
        <v>19</v>
      </c>
      <c r="D1703" t="s">
        <v>20</v>
      </c>
      <c r="E1703" t="s">
        <v>21</v>
      </c>
      <c r="F1703">
        <v>2023</v>
      </c>
      <c r="G1703">
        <v>2023</v>
      </c>
      <c r="H1703">
        <v>8</v>
      </c>
      <c r="I1703" t="s">
        <v>22</v>
      </c>
      <c r="J1703">
        <v>99</v>
      </c>
      <c r="K1703" t="s">
        <v>23</v>
      </c>
      <c r="L1703">
        <v>77</v>
      </c>
      <c r="M1703" t="s">
        <v>32</v>
      </c>
      <c r="N1703">
        <v>7777</v>
      </c>
      <c r="O1703" t="s">
        <v>37</v>
      </c>
      <c r="P1703">
        <v>92040</v>
      </c>
      <c r="T1703" s="3">
        <f t="shared" si="53"/>
        <v>100</v>
      </c>
      <c r="U1703" s="3">
        <f>IF(AND(R1703&lt;&gt;"_U",N1703&lt;&gt;9999,N1703&lt;&gt;999,L1703&lt;&gt;"Median"),IFERROR(VLOOKUP(A1703,'Region Total'!A:P,16,0),"."),".")</f>
        <v>92040</v>
      </c>
    </row>
    <row r="1704" spans="1:21" x14ac:dyDescent="0.3">
      <c r="A1704" s="1" t="str">
        <f t="shared" si="52"/>
        <v>2023|ManawatÅ«-Whanganui Region|Total stated - total household income</v>
      </c>
      <c r="B1704" t="s">
        <v>18</v>
      </c>
      <c r="C1704" t="s">
        <v>19</v>
      </c>
      <c r="D1704" t="s">
        <v>20</v>
      </c>
      <c r="E1704" t="s">
        <v>21</v>
      </c>
      <c r="F1704">
        <v>2023</v>
      </c>
      <c r="G1704">
        <v>2023</v>
      </c>
      <c r="H1704">
        <v>8</v>
      </c>
      <c r="I1704" t="s">
        <v>22</v>
      </c>
      <c r="J1704">
        <v>99</v>
      </c>
      <c r="K1704" t="s">
        <v>23</v>
      </c>
      <c r="L1704">
        <v>77</v>
      </c>
      <c r="M1704" t="s">
        <v>32</v>
      </c>
      <c r="N1704">
        <v>999</v>
      </c>
      <c r="O1704" t="s">
        <v>42</v>
      </c>
      <c r="P1704">
        <v>6</v>
      </c>
      <c r="T1704" s="3" t="str">
        <f t="shared" si="53"/>
        <v>.</v>
      </c>
      <c r="U1704" s="3" t="str">
        <f>IF(AND(R1704&lt;&gt;"_U",N1704&lt;&gt;9999,N1704&lt;&gt;999,L1704&lt;&gt;"Median"),IFERROR(VLOOKUP(A1704,'Region Total'!A:P,16,0),"."),".")</f>
        <v>.</v>
      </c>
    </row>
    <row r="1705" spans="1:21" x14ac:dyDescent="0.3">
      <c r="A1705" s="1" t="str">
        <f t="shared" si="52"/>
        <v>2023|ManawatÅ«-Whanganui Region|Total stated - total household income</v>
      </c>
      <c r="B1705" t="s">
        <v>18</v>
      </c>
      <c r="C1705" t="s">
        <v>19</v>
      </c>
      <c r="D1705" t="s">
        <v>20</v>
      </c>
      <c r="E1705" t="s">
        <v>21</v>
      </c>
      <c r="F1705">
        <v>2023</v>
      </c>
      <c r="G1705">
        <v>2023</v>
      </c>
      <c r="H1705">
        <v>8</v>
      </c>
      <c r="I1705" t="s">
        <v>22</v>
      </c>
      <c r="J1705">
        <v>99</v>
      </c>
      <c r="K1705" t="s">
        <v>23</v>
      </c>
      <c r="L1705">
        <v>77</v>
      </c>
      <c r="M1705" t="s">
        <v>32</v>
      </c>
      <c r="N1705">
        <v>1</v>
      </c>
      <c r="O1705" t="s">
        <v>33</v>
      </c>
      <c r="P1705">
        <v>54732</v>
      </c>
      <c r="T1705" s="3">
        <f t="shared" si="53"/>
        <v>59.47</v>
      </c>
      <c r="U1705" s="3">
        <f>IF(AND(R1705&lt;&gt;"_U",N1705&lt;&gt;9999,N1705&lt;&gt;999,L1705&lt;&gt;"Median"),IFERROR(VLOOKUP(A1705,'Region Total'!A:P,16,0),"."),".")</f>
        <v>92040</v>
      </c>
    </row>
    <row r="1706" spans="1:21" x14ac:dyDescent="0.3">
      <c r="A1706" s="1" t="str">
        <f t="shared" si="52"/>
        <v>2023|ManawatÅ«-Whanganui Region|Total - total household income</v>
      </c>
      <c r="B1706" t="s">
        <v>18</v>
      </c>
      <c r="C1706" t="s">
        <v>19</v>
      </c>
      <c r="D1706" t="s">
        <v>20</v>
      </c>
      <c r="E1706" t="s">
        <v>21</v>
      </c>
      <c r="F1706">
        <v>2023</v>
      </c>
      <c r="G1706">
        <v>2023</v>
      </c>
      <c r="H1706">
        <v>8</v>
      </c>
      <c r="I1706" t="s">
        <v>22</v>
      </c>
      <c r="J1706">
        <v>99</v>
      </c>
      <c r="K1706" t="s">
        <v>23</v>
      </c>
      <c r="L1706">
        <v>99</v>
      </c>
      <c r="M1706" t="s">
        <v>48</v>
      </c>
      <c r="N1706">
        <v>3</v>
      </c>
      <c r="O1706" t="s">
        <v>25</v>
      </c>
      <c r="P1706">
        <v>9555</v>
      </c>
      <c r="T1706" s="3">
        <f t="shared" si="53"/>
        <v>10.039999999999999</v>
      </c>
      <c r="U1706" s="3">
        <f>IF(AND(R1706&lt;&gt;"_U",N1706&lt;&gt;9999,N1706&lt;&gt;999,L1706&lt;&gt;"Median"),IFERROR(VLOOKUP(A1706,'Region Total'!A:P,16,0),"."),".")</f>
        <v>95178</v>
      </c>
    </row>
    <row r="1707" spans="1:21" x14ac:dyDescent="0.3">
      <c r="A1707" s="1" t="str">
        <f t="shared" si="52"/>
        <v>2023|ManawatÅ«-Whanganui Region|Total - total household income</v>
      </c>
      <c r="B1707" t="s">
        <v>18</v>
      </c>
      <c r="C1707" t="s">
        <v>19</v>
      </c>
      <c r="D1707" t="s">
        <v>20</v>
      </c>
      <c r="E1707" t="s">
        <v>21</v>
      </c>
      <c r="F1707">
        <v>2023</v>
      </c>
      <c r="G1707">
        <v>2023</v>
      </c>
      <c r="H1707">
        <v>8</v>
      </c>
      <c r="I1707" t="s">
        <v>22</v>
      </c>
      <c r="J1707">
        <v>99</v>
      </c>
      <c r="K1707" t="s">
        <v>23</v>
      </c>
      <c r="L1707">
        <v>99</v>
      </c>
      <c r="M1707" t="s">
        <v>48</v>
      </c>
      <c r="N1707">
        <v>999</v>
      </c>
      <c r="O1707" t="s">
        <v>42</v>
      </c>
      <c r="P1707">
        <v>9</v>
      </c>
      <c r="T1707" s="3" t="str">
        <f t="shared" si="53"/>
        <v>.</v>
      </c>
      <c r="U1707" s="3" t="str">
        <f>IF(AND(R1707&lt;&gt;"_U",N1707&lt;&gt;9999,N1707&lt;&gt;999,L1707&lt;&gt;"Median"),IFERROR(VLOOKUP(A1707,'Region Total'!A:P,16,0),"."),".")</f>
        <v>.</v>
      </c>
    </row>
    <row r="1708" spans="1:21" x14ac:dyDescent="0.3">
      <c r="A1708" s="1" t="str">
        <f t="shared" si="52"/>
        <v>2023|ManawatÅ«-Whanganui Region|Total - total household income</v>
      </c>
      <c r="B1708" t="s">
        <v>18</v>
      </c>
      <c r="C1708" t="s">
        <v>19</v>
      </c>
      <c r="D1708" t="s">
        <v>20</v>
      </c>
      <c r="E1708" t="s">
        <v>21</v>
      </c>
      <c r="F1708">
        <v>2023</v>
      </c>
      <c r="G1708">
        <v>2023</v>
      </c>
      <c r="H1708">
        <v>8</v>
      </c>
      <c r="I1708" t="s">
        <v>22</v>
      </c>
      <c r="J1708">
        <v>99</v>
      </c>
      <c r="K1708" t="s">
        <v>23</v>
      </c>
      <c r="L1708">
        <v>99</v>
      </c>
      <c r="M1708" t="s">
        <v>48</v>
      </c>
      <c r="N1708">
        <v>7777</v>
      </c>
      <c r="O1708" t="s">
        <v>37</v>
      </c>
      <c r="P1708">
        <v>95178</v>
      </c>
      <c r="T1708" s="3">
        <f t="shared" si="53"/>
        <v>100</v>
      </c>
      <c r="U1708" s="3">
        <f>IF(AND(R1708&lt;&gt;"_U",N1708&lt;&gt;9999,N1708&lt;&gt;999,L1708&lt;&gt;"Median"),IFERROR(VLOOKUP(A1708,'Region Total'!A:P,16,0),"."),".")</f>
        <v>95178</v>
      </c>
    </row>
    <row r="1709" spans="1:21" x14ac:dyDescent="0.3">
      <c r="A1709" s="1" t="str">
        <f t="shared" si="52"/>
        <v>2023|ManawatÅ«-Whanganui Region|Total - total household income</v>
      </c>
      <c r="B1709" t="s">
        <v>18</v>
      </c>
      <c r="C1709" t="s">
        <v>19</v>
      </c>
      <c r="D1709" t="s">
        <v>20</v>
      </c>
      <c r="E1709" t="s">
        <v>21</v>
      </c>
      <c r="F1709">
        <v>2023</v>
      </c>
      <c r="G1709">
        <v>2023</v>
      </c>
      <c r="H1709">
        <v>8</v>
      </c>
      <c r="I1709" t="s">
        <v>22</v>
      </c>
      <c r="J1709">
        <v>99</v>
      </c>
      <c r="K1709" t="s">
        <v>23</v>
      </c>
      <c r="L1709">
        <v>99</v>
      </c>
      <c r="M1709" t="s">
        <v>48</v>
      </c>
      <c r="N1709">
        <v>9999</v>
      </c>
      <c r="O1709" t="s">
        <v>40</v>
      </c>
      <c r="P1709">
        <v>95187</v>
      </c>
      <c r="T1709" s="3" t="str">
        <f t="shared" si="53"/>
        <v>.</v>
      </c>
      <c r="U1709" s="3" t="str">
        <f>IF(AND(R1709&lt;&gt;"_U",N1709&lt;&gt;9999,N1709&lt;&gt;999,L1709&lt;&gt;"Median"),IFERROR(VLOOKUP(A1709,'Region Total'!A:P,16,0),"."),".")</f>
        <v>.</v>
      </c>
    </row>
    <row r="1710" spans="1:21" x14ac:dyDescent="0.3">
      <c r="A1710" s="1" t="str">
        <f t="shared" si="52"/>
        <v>2023|ManawatÅ«-Whanganui Region|Total - total household income</v>
      </c>
      <c r="B1710" t="s">
        <v>18</v>
      </c>
      <c r="C1710" t="s">
        <v>19</v>
      </c>
      <c r="D1710" t="s">
        <v>20</v>
      </c>
      <c r="E1710" t="s">
        <v>21</v>
      </c>
      <c r="F1710">
        <v>2023</v>
      </c>
      <c r="G1710">
        <v>2023</v>
      </c>
      <c r="H1710">
        <v>8</v>
      </c>
      <c r="I1710" t="s">
        <v>22</v>
      </c>
      <c r="J1710">
        <v>99</v>
      </c>
      <c r="K1710" t="s">
        <v>23</v>
      </c>
      <c r="L1710">
        <v>99</v>
      </c>
      <c r="M1710" t="s">
        <v>48</v>
      </c>
      <c r="N1710">
        <v>2</v>
      </c>
      <c r="O1710" t="s">
        <v>28</v>
      </c>
      <c r="P1710">
        <v>29667</v>
      </c>
      <c r="T1710" s="3">
        <f t="shared" si="53"/>
        <v>31.17</v>
      </c>
      <c r="U1710" s="3">
        <f>IF(AND(R1710&lt;&gt;"_U",N1710&lt;&gt;9999,N1710&lt;&gt;999,L1710&lt;&gt;"Median"),IFERROR(VLOOKUP(A1710,'Region Total'!A:P,16,0),"."),".")</f>
        <v>95178</v>
      </c>
    </row>
    <row r="1711" spans="1:21" x14ac:dyDescent="0.3">
      <c r="A1711" s="1" t="str">
        <f t="shared" si="52"/>
        <v>2023|ManawatÅ«-Whanganui Region|Total - total household income</v>
      </c>
      <c r="B1711" t="s">
        <v>18</v>
      </c>
      <c r="C1711" t="s">
        <v>19</v>
      </c>
      <c r="D1711" t="s">
        <v>20</v>
      </c>
      <c r="E1711" t="s">
        <v>21</v>
      </c>
      <c r="F1711">
        <v>2023</v>
      </c>
      <c r="G1711">
        <v>2023</v>
      </c>
      <c r="H1711">
        <v>8</v>
      </c>
      <c r="I1711" t="s">
        <v>22</v>
      </c>
      <c r="J1711">
        <v>99</v>
      </c>
      <c r="K1711" t="s">
        <v>23</v>
      </c>
      <c r="L1711">
        <v>99</v>
      </c>
      <c r="M1711" t="s">
        <v>48</v>
      </c>
      <c r="N1711">
        <v>1</v>
      </c>
      <c r="O1711" t="s">
        <v>33</v>
      </c>
      <c r="P1711">
        <v>55953</v>
      </c>
      <c r="T1711" s="3">
        <f t="shared" si="53"/>
        <v>58.79</v>
      </c>
      <c r="U1711" s="3">
        <f>IF(AND(R1711&lt;&gt;"_U",N1711&lt;&gt;9999,N1711&lt;&gt;999,L1711&lt;&gt;"Median"),IFERROR(VLOOKUP(A1711,'Region Total'!A:P,16,0),"."),".")</f>
        <v>95178</v>
      </c>
    </row>
    <row r="1712" spans="1:21" x14ac:dyDescent="0.3">
      <c r="A1712" s="1" t="str">
        <f t="shared" si="52"/>
        <v>2023|ManawatÅ«-Whanganui Region|Median ($) - total household income</v>
      </c>
      <c r="B1712" t="s">
        <v>18</v>
      </c>
      <c r="C1712" t="s">
        <v>19</v>
      </c>
      <c r="D1712" t="s">
        <v>20</v>
      </c>
      <c r="E1712" t="s">
        <v>21</v>
      </c>
      <c r="F1712">
        <v>2023</v>
      </c>
      <c r="G1712">
        <v>2023</v>
      </c>
      <c r="H1712">
        <v>8</v>
      </c>
      <c r="I1712" t="s">
        <v>22</v>
      </c>
      <c r="J1712">
        <v>99</v>
      </c>
      <c r="K1712" t="s">
        <v>23</v>
      </c>
      <c r="L1712" t="s">
        <v>56</v>
      </c>
      <c r="M1712" t="s">
        <v>57</v>
      </c>
      <c r="N1712">
        <v>9999</v>
      </c>
      <c r="O1712" t="s">
        <v>40</v>
      </c>
      <c r="P1712">
        <v>77000</v>
      </c>
      <c r="T1712" s="3" t="str">
        <f t="shared" si="53"/>
        <v>.</v>
      </c>
      <c r="U1712" s="3" t="str">
        <f>IF(AND(R1712&lt;&gt;"_U",N1712&lt;&gt;9999,N1712&lt;&gt;999,L1712&lt;&gt;"Median"),IFERROR(VLOOKUP(A1712,'Region Total'!A:P,16,0),"."),".")</f>
        <v>.</v>
      </c>
    </row>
    <row r="1713" spans="1:21" x14ac:dyDescent="0.3">
      <c r="A1713" s="1" t="str">
        <f t="shared" si="52"/>
        <v>2023|ManawatÅ«-Whanganui Region|Median ($) - total household income</v>
      </c>
      <c r="B1713" t="s">
        <v>18</v>
      </c>
      <c r="C1713" t="s">
        <v>19</v>
      </c>
      <c r="D1713" t="s">
        <v>20</v>
      </c>
      <c r="E1713" t="s">
        <v>21</v>
      </c>
      <c r="F1713">
        <v>2023</v>
      </c>
      <c r="G1713">
        <v>2023</v>
      </c>
      <c r="H1713">
        <v>8</v>
      </c>
      <c r="I1713" t="s">
        <v>22</v>
      </c>
      <c r="J1713">
        <v>99</v>
      </c>
      <c r="K1713" t="s">
        <v>23</v>
      </c>
      <c r="L1713" t="s">
        <v>56</v>
      </c>
      <c r="M1713" t="s">
        <v>57</v>
      </c>
      <c r="N1713">
        <v>999</v>
      </c>
      <c r="O1713" t="s">
        <v>42</v>
      </c>
      <c r="P1713">
        <v>31400</v>
      </c>
      <c r="T1713" s="3" t="str">
        <f t="shared" si="53"/>
        <v>.</v>
      </c>
      <c r="U1713" s="3" t="str">
        <f>IF(AND(R1713&lt;&gt;"_U",N1713&lt;&gt;9999,N1713&lt;&gt;999,L1713&lt;&gt;"Median"),IFERROR(VLOOKUP(A1713,'Region Total'!A:P,16,0),"."),".")</f>
        <v>.</v>
      </c>
    </row>
    <row r="1714" spans="1:21" x14ac:dyDescent="0.3">
      <c r="A1714" s="1" t="str">
        <f t="shared" si="52"/>
        <v>2023|ManawatÅ«-Whanganui Region|Median ($) - total household income</v>
      </c>
      <c r="B1714" t="s">
        <v>18</v>
      </c>
      <c r="C1714" t="s">
        <v>19</v>
      </c>
      <c r="D1714" t="s">
        <v>20</v>
      </c>
      <c r="E1714" t="s">
        <v>21</v>
      </c>
      <c r="F1714">
        <v>2023</v>
      </c>
      <c r="G1714">
        <v>2023</v>
      </c>
      <c r="H1714">
        <v>8</v>
      </c>
      <c r="I1714" t="s">
        <v>22</v>
      </c>
      <c r="J1714">
        <v>99</v>
      </c>
      <c r="K1714" t="s">
        <v>23</v>
      </c>
      <c r="L1714" t="s">
        <v>56</v>
      </c>
      <c r="M1714" t="s">
        <v>57</v>
      </c>
      <c r="N1714">
        <v>3</v>
      </c>
      <c r="O1714" t="s">
        <v>25</v>
      </c>
      <c r="P1714">
        <v>84500</v>
      </c>
      <c r="T1714" s="3" t="str">
        <f t="shared" si="53"/>
        <v>.</v>
      </c>
      <c r="U1714" s="3" t="str">
        <f>IF(AND(R1714&lt;&gt;"_U",N1714&lt;&gt;9999,N1714&lt;&gt;999,L1714&lt;&gt;"Median"),IFERROR(VLOOKUP(A1714,'Region Total'!A:P,16,0),"."),".")</f>
        <v>.</v>
      </c>
    </row>
    <row r="1715" spans="1:21" x14ac:dyDescent="0.3">
      <c r="A1715" s="1" t="str">
        <f t="shared" si="52"/>
        <v>2023|ManawatÅ«-Whanganui Region|Median ($) - total household income</v>
      </c>
      <c r="B1715" t="s">
        <v>18</v>
      </c>
      <c r="C1715" t="s">
        <v>19</v>
      </c>
      <c r="D1715" t="s">
        <v>20</v>
      </c>
      <c r="E1715" t="s">
        <v>21</v>
      </c>
      <c r="F1715">
        <v>2023</v>
      </c>
      <c r="G1715">
        <v>2023</v>
      </c>
      <c r="H1715">
        <v>8</v>
      </c>
      <c r="I1715" t="s">
        <v>22</v>
      </c>
      <c r="J1715">
        <v>99</v>
      </c>
      <c r="K1715" t="s">
        <v>23</v>
      </c>
      <c r="L1715" t="s">
        <v>56</v>
      </c>
      <c r="M1715" t="s">
        <v>57</v>
      </c>
      <c r="N1715">
        <v>2</v>
      </c>
      <c r="O1715" t="s">
        <v>28</v>
      </c>
      <c r="P1715">
        <v>59600</v>
      </c>
      <c r="T1715" s="3" t="str">
        <f t="shared" si="53"/>
        <v>.</v>
      </c>
      <c r="U1715" s="3" t="str">
        <f>IF(AND(R1715&lt;&gt;"_U",N1715&lt;&gt;9999,N1715&lt;&gt;999,L1715&lt;&gt;"Median"),IFERROR(VLOOKUP(A1715,'Region Total'!A:P,16,0),"."),".")</f>
        <v>.</v>
      </c>
    </row>
    <row r="1716" spans="1:21" x14ac:dyDescent="0.3">
      <c r="A1716" s="1" t="str">
        <f t="shared" si="52"/>
        <v>2023|ManawatÅ«-Whanganui Region|Median ($) - total household income</v>
      </c>
      <c r="B1716" t="s">
        <v>18</v>
      </c>
      <c r="C1716" t="s">
        <v>19</v>
      </c>
      <c r="D1716" t="s">
        <v>20</v>
      </c>
      <c r="E1716" t="s">
        <v>21</v>
      </c>
      <c r="F1716">
        <v>2023</v>
      </c>
      <c r="G1716">
        <v>2023</v>
      </c>
      <c r="H1716">
        <v>8</v>
      </c>
      <c r="I1716" t="s">
        <v>22</v>
      </c>
      <c r="J1716">
        <v>99</v>
      </c>
      <c r="K1716" t="s">
        <v>23</v>
      </c>
      <c r="L1716" t="s">
        <v>56</v>
      </c>
      <c r="M1716" t="s">
        <v>57</v>
      </c>
      <c r="N1716">
        <v>1</v>
      </c>
      <c r="O1716" t="s">
        <v>33</v>
      </c>
      <c r="P1716">
        <v>86500</v>
      </c>
      <c r="T1716" s="3" t="str">
        <f t="shared" si="53"/>
        <v>.</v>
      </c>
      <c r="U1716" s="3" t="str">
        <f>IF(AND(R1716&lt;&gt;"_U",N1716&lt;&gt;9999,N1716&lt;&gt;999,L1716&lt;&gt;"Median"),IFERROR(VLOOKUP(A1716,'Region Total'!A:P,16,0),"."),".")</f>
        <v>.</v>
      </c>
    </row>
    <row r="1717" spans="1:21" x14ac:dyDescent="0.3">
      <c r="A1717" s="1" t="str">
        <f t="shared" si="52"/>
        <v>2023|ManawatÅ«-Whanganui Region|Median ($) - total household income</v>
      </c>
      <c r="B1717" t="s">
        <v>18</v>
      </c>
      <c r="C1717" t="s">
        <v>19</v>
      </c>
      <c r="D1717" t="s">
        <v>20</v>
      </c>
      <c r="E1717" t="s">
        <v>21</v>
      </c>
      <c r="F1717">
        <v>2023</v>
      </c>
      <c r="G1717">
        <v>2023</v>
      </c>
      <c r="H1717">
        <v>8</v>
      </c>
      <c r="I1717" t="s">
        <v>22</v>
      </c>
      <c r="J1717">
        <v>99</v>
      </c>
      <c r="K1717" t="s">
        <v>23</v>
      </c>
      <c r="L1717" t="s">
        <v>56</v>
      </c>
      <c r="M1717" t="s">
        <v>57</v>
      </c>
      <c r="N1717">
        <v>7777</v>
      </c>
      <c r="O1717" t="s">
        <v>37</v>
      </c>
      <c r="P1717">
        <v>77000</v>
      </c>
      <c r="T1717" s="3" t="str">
        <f t="shared" si="53"/>
        <v>.</v>
      </c>
      <c r="U1717" s="3" t="str">
        <f>IF(AND(R1717&lt;&gt;"_U",N1717&lt;&gt;9999,N1717&lt;&gt;999,L1717&lt;&gt;"Median"),IFERROR(VLOOKUP(A1717,'Region Total'!A:P,16,0),"."),".")</f>
        <v>.</v>
      </c>
    </row>
    <row r="1718" spans="1:21" x14ac:dyDescent="0.3">
      <c r="A1718" s="1" t="str">
        <f t="shared" si="52"/>
        <v>2023|Wellington Region|$20,000 or less</v>
      </c>
      <c r="B1718" t="s">
        <v>18</v>
      </c>
      <c r="C1718" t="s">
        <v>19</v>
      </c>
      <c r="D1718" t="s">
        <v>20</v>
      </c>
      <c r="E1718" t="s">
        <v>21</v>
      </c>
      <c r="F1718">
        <v>2023</v>
      </c>
      <c r="G1718">
        <v>2023</v>
      </c>
      <c r="H1718">
        <v>9</v>
      </c>
      <c r="I1718" t="s">
        <v>53</v>
      </c>
      <c r="J1718">
        <v>99</v>
      </c>
      <c r="K1718" t="s">
        <v>23</v>
      </c>
      <c r="L1718">
        <v>1</v>
      </c>
      <c r="M1718" t="s">
        <v>39</v>
      </c>
      <c r="N1718">
        <v>1</v>
      </c>
      <c r="O1718" t="s">
        <v>33</v>
      </c>
      <c r="P1718">
        <v>2907</v>
      </c>
      <c r="T1718" s="3">
        <f t="shared" si="53"/>
        <v>33.299999999999997</v>
      </c>
      <c r="U1718" s="3">
        <f>IF(AND(R1718&lt;&gt;"_U",N1718&lt;&gt;9999,N1718&lt;&gt;999,L1718&lt;&gt;"Median"),IFERROR(VLOOKUP(A1718,'Region Total'!A:P,16,0),"."),".")</f>
        <v>8730</v>
      </c>
    </row>
    <row r="1719" spans="1:21" x14ac:dyDescent="0.3">
      <c r="A1719" s="1" t="str">
        <f t="shared" si="52"/>
        <v>2023|Wellington Region|$20,000 or less</v>
      </c>
      <c r="B1719" t="s">
        <v>18</v>
      </c>
      <c r="C1719" t="s">
        <v>19</v>
      </c>
      <c r="D1719" t="s">
        <v>20</v>
      </c>
      <c r="E1719" t="s">
        <v>21</v>
      </c>
      <c r="F1719">
        <v>2023</v>
      </c>
      <c r="G1719">
        <v>2023</v>
      </c>
      <c r="H1719">
        <v>9</v>
      </c>
      <c r="I1719" t="s">
        <v>53</v>
      </c>
      <c r="J1719">
        <v>99</v>
      </c>
      <c r="K1719" t="s">
        <v>23</v>
      </c>
      <c r="L1719">
        <v>1</v>
      </c>
      <c r="M1719" t="s">
        <v>39</v>
      </c>
      <c r="N1719">
        <v>9999</v>
      </c>
      <c r="O1719" t="s">
        <v>40</v>
      </c>
      <c r="P1719">
        <v>8736</v>
      </c>
      <c r="T1719" s="3" t="str">
        <f t="shared" si="53"/>
        <v>.</v>
      </c>
      <c r="U1719" s="3" t="str">
        <f>IF(AND(R1719&lt;&gt;"_U",N1719&lt;&gt;9999,N1719&lt;&gt;999,L1719&lt;&gt;"Median"),IFERROR(VLOOKUP(A1719,'Region Total'!A:P,16,0),"."),".")</f>
        <v>.</v>
      </c>
    </row>
    <row r="1720" spans="1:21" x14ac:dyDescent="0.3">
      <c r="A1720" s="1" t="str">
        <f t="shared" si="52"/>
        <v>2023|Wellington Region|$20,000 or less</v>
      </c>
      <c r="B1720" t="s">
        <v>18</v>
      </c>
      <c r="C1720" t="s">
        <v>19</v>
      </c>
      <c r="D1720" t="s">
        <v>20</v>
      </c>
      <c r="E1720" t="s">
        <v>21</v>
      </c>
      <c r="F1720">
        <v>2023</v>
      </c>
      <c r="G1720">
        <v>2023</v>
      </c>
      <c r="H1720">
        <v>9</v>
      </c>
      <c r="I1720" t="s">
        <v>53</v>
      </c>
      <c r="J1720">
        <v>99</v>
      </c>
      <c r="K1720" t="s">
        <v>23</v>
      </c>
      <c r="L1720">
        <v>1</v>
      </c>
      <c r="M1720" t="s">
        <v>39</v>
      </c>
      <c r="N1720">
        <v>999</v>
      </c>
      <c r="O1720" t="s">
        <v>42</v>
      </c>
      <c r="P1720">
        <v>9</v>
      </c>
      <c r="T1720" s="3" t="str">
        <f t="shared" si="53"/>
        <v>.</v>
      </c>
      <c r="U1720" s="3" t="str">
        <f>IF(AND(R1720&lt;&gt;"_U",N1720&lt;&gt;9999,N1720&lt;&gt;999,L1720&lt;&gt;"Median"),IFERROR(VLOOKUP(A1720,'Region Total'!A:P,16,0),"."),".")</f>
        <v>.</v>
      </c>
    </row>
    <row r="1721" spans="1:21" x14ac:dyDescent="0.3">
      <c r="A1721" s="1" t="str">
        <f t="shared" si="52"/>
        <v>2023|Wellington Region|$20,000 or less</v>
      </c>
      <c r="B1721" t="s">
        <v>18</v>
      </c>
      <c r="C1721" t="s">
        <v>19</v>
      </c>
      <c r="D1721" t="s">
        <v>20</v>
      </c>
      <c r="E1721" t="s">
        <v>21</v>
      </c>
      <c r="F1721">
        <v>2023</v>
      </c>
      <c r="G1721">
        <v>2023</v>
      </c>
      <c r="H1721">
        <v>9</v>
      </c>
      <c r="I1721" t="s">
        <v>53</v>
      </c>
      <c r="J1721">
        <v>99</v>
      </c>
      <c r="K1721" t="s">
        <v>23</v>
      </c>
      <c r="L1721">
        <v>1</v>
      </c>
      <c r="M1721" t="s">
        <v>39</v>
      </c>
      <c r="N1721">
        <v>3</v>
      </c>
      <c r="O1721" t="s">
        <v>25</v>
      </c>
      <c r="P1721">
        <v>612</v>
      </c>
      <c r="T1721" s="3">
        <f t="shared" si="53"/>
        <v>7.01</v>
      </c>
      <c r="U1721" s="3">
        <f>IF(AND(R1721&lt;&gt;"_U",N1721&lt;&gt;9999,N1721&lt;&gt;999,L1721&lt;&gt;"Median"),IFERROR(VLOOKUP(A1721,'Region Total'!A:P,16,0),"."),".")</f>
        <v>8730</v>
      </c>
    </row>
    <row r="1722" spans="1:21" x14ac:dyDescent="0.3">
      <c r="A1722" s="1" t="str">
        <f t="shared" si="52"/>
        <v>2023|Wellington Region|$20,000 or less</v>
      </c>
      <c r="B1722" t="s">
        <v>18</v>
      </c>
      <c r="C1722" t="s">
        <v>19</v>
      </c>
      <c r="D1722" t="s">
        <v>20</v>
      </c>
      <c r="E1722" t="s">
        <v>21</v>
      </c>
      <c r="F1722">
        <v>2023</v>
      </c>
      <c r="G1722">
        <v>2023</v>
      </c>
      <c r="H1722">
        <v>9</v>
      </c>
      <c r="I1722" t="s">
        <v>53</v>
      </c>
      <c r="J1722">
        <v>99</v>
      </c>
      <c r="K1722" t="s">
        <v>23</v>
      </c>
      <c r="L1722">
        <v>1</v>
      </c>
      <c r="M1722" t="s">
        <v>39</v>
      </c>
      <c r="N1722">
        <v>2</v>
      </c>
      <c r="O1722" t="s">
        <v>28</v>
      </c>
      <c r="P1722">
        <v>5214</v>
      </c>
      <c r="T1722" s="3">
        <f t="shared" si="53"/>
        <v>59.73</v>
      </c>
      <c r="U1722" s="3">
        <f>IF(AND(R1722&lt;&gt;"_U",N1722&lt;&gt;9999,N1722&lt;&gt;999,L1722&lt;&gt;"Median"),IFERROR(VLOOKUP(A1722,'Region Total'!A:P,16,0),"."),".")</f>
        <v>8730</v>
      </c>
    </row>
    <row r="1723" spans="1:21" x14ac:dyDescent="0.3">
      <c r="A1723" s="1" t="str">
        <f t="shared" si="52"/>
        <v>2023|Wellington Region|$20,000 or less</v>
      </c>
      <c r="B1723" t="s">
        <v>18</v>
      </c>
      <c r="C1723" t="s">
        <v>19</v>
      </c>
      <c r="D1723" t="s">
        <v>20</v>
      </c>
      <c r="E1723" t="s">
        <v>21</v>
      </c>
      <c r="F1723">
        <v>2023</v>
      </c>
      <c r="G1723">
        <v>2023</v>
      </c>
      <c r="H1723">
        <v>9</v>
      </c>
      <c r="I1723" t="s">
        <v>53</v>
      </c>
      <c r="J1723">
        <v>99</v>
      </c>
      <c r="K1723" t="s">
        <v>23</v>
      </c>
      <c r="L1723">
        <v>1</v>
      </c>
      <c r="M1723" t="s">
        <v>39</v>
      </c>
      <c r="N1723">
        <v>7777</v>
      </c>
      <c r="O1723" t="s">
        <v>37</v>
      </c>
      <c r="P1723">
        <v>8730</v>
      </c>
      <c r="T1723" s="3">
        <f t="shared" si="53"/>
        <v>100</v>
      </c>
      <c r="U1723" s="3">
        <f>IF(AND(R1723&lt;&gt;"_U",N1723&lt;&gt;9999,N1723&lt;&gt;999,L1723&lt;&gt;"Median"),IFERROR(VLOOKUP(A1723,'Region Total'!A:P,16,0),"."),".")</f>
        <v>8730</v>
      </c>
    </row>
    <row r="1724" spans="1:21" x14ac:dyDescent="0.3">
      <c r="A1724" s="1" t="str">
        <f t="shared" si="52"/>
        <v>2023|Wellington Region|$20,001-$30,000</v>
      </c>
      <c r="B1724" t="s">
        <v>18</v>
      </c>
      <c r="C1724" t="s">
        <v>19</v>
      </c>
      <c r="D1724" t="s">
        <v>20</v>
      </c>
      <c r="E1724" t="s">
        <v>21</v>
      </c>
      <c r="F1724">
        <v>2023</v>
      </c>
      <c r="G1724">
        <v>2023</v>
      </c>
      <c r="H1724">
        <v>9</v>
      </c>
      <c r="I1724" t="s">
        <v>53</v>
      </c>
      <c r="J1724">
        <v>99</v>
      </c>
      <c r="K1724" t="s">
        <v>23</v>
      </c>
      <c r="L1724">
        <v>2</v>
      </c>
      <c r="M1724" t="s">
        <v>24</v>
      </c>
      <c r="N1724">
        <v>999</v>
      </c>
      <c r="O1724" t="s">
        <v>42</v>
      </c>
      <c r="P1724">
        <v>6</v>
      </c>
      <c r="T1724" s="3" t="str">
        <f t="shared" si="53"/>
        <v>.</v>
      </c>
      <c r="U1724" s="3" t="str">
        <f>IF(AND(R1724&lt;&gt;"_U",N1724&lt;&gt;9999,N1724&lt;&gt;999,L1724&lt;&gt;"Median"),IFERROR(VLOOKUP(A1724,'Region Total'!A:P,16,0),"."),".")</f>
        <v>.</v>
      </c>
    </row>
    <row r="1725" spans="1:21" x14ac:dyDescent="0.3">
      <c r="A1725" s="1" t="str">
        <f t="shared" si="52"/>
        <v>2023|Wellington Region|$20,001-$30,000</v>
      </c>
      <c r="B1725" t="s">
        <v>18</v>
      </c>
      <c r="C1725" t="s">
        <v>19</v>
      </c>
      <c r="D1725" t="s">
        <v>20</v>
      </c>
      <c r="E1725" t="s">
        <v>21</v>
      </c>
      <c r="F1725">
        <v>2023</v>
      </c>
      <c r="G1725">
        <v>2023</v>
      </c>
      <c r="H1725">
        <v>9</v>
      </c>
      <c r="I1725" t="s">
        <v>53</v>
      </c>
      <c r="J1725">
        <v>99</v>
      </c>
      <c r="K1725" t="s">
        <v>23</v>
      </c>
      <c r="L1725">
        <v>2</v>
      </c>
      <c r="M1725" t="s">
        <v>24</v>
      </c>
      <c r="N1725">
        <v>3</v>
      </c>
      <c r="O1725" t="s">
        <v>25</v>
      </c>
      <c r="P1725">
        <v>1155</v>
      </c>
      <c r="T1725" s="3">
        <f t="shared" si="53"/>
        <v>8.5399999999999991</v>
      </c>
      <c r="U1725" s="3">
        <f>IF(AND(R1725&lt;&gt;"_U",N1725&lt;&gt;9999,N1725&lt;&gt;999,L1725&lt;&gt;"Median"),IFERROR(VLOOKUP(A1725,'Region Total'!A:P,16,0),"."),".")</f>
        <v>13518</v>
      </c>
    </row>
    <row r="1726" spans="1:21" x14ac:dyDescent="0.3">
      <c r="A1726" s="1" t="str">
        <f t="shared" si="52"/>
        <v>2023|Wellington Region|$20,001-$30,000</v>
      </c>
      <c r="B1726" t="s">
        <v>18</v>
      </c>
      <c r="C1726" t="s">
        <v>19</v>
      </c>
      <c r="D1726" t="s">
        <v>20</v>
      </c>
      <c r="E1726" t="s">
        <v>21</v>
      </c>
      <c r="F1726">
        <v>2023</v>
      </c>
      <c r="G1726">
        <v>2023</v>
      </c>
      <c r="H1726">
        <v>9</v>
      </c>
      <c r="I1726" t="s">
        <v>53</v>
      </c>
      <c r="J1726">
        <v>99</v>
      </c>
      <c r="K1726" t="s">
        <v>23</v>
      </c>
      <c r="L1726">
        <v>2</v>
      </c>
      <c r="M1726" t="s">
        <v>24</v>
      </c>
      <c r="N1726">
        <v>7777</v>
      </c>
      <c r="O1726" t="s">
        <v>37</v>
      </c>
      <c r="P1726">
        <v>13518</v>
      </c>
      <c r="T1726" s="3">
        <f t="shared" si="53"/>
        <v>100</v>
      </c>
      <c r="U1726" s="3">
        <f>IF(AND(R1726&lt;&gt;"_U",N1726&lt;&gt;9999,N1726&lt;&gt;999,L1726&lt;&gt;"Median"),IFERROR(VLOOKUP(A1726,'Region Total'!A:P,16,0),"."),".")</f>
        <v>13518</v>
      </c>
    </row>
    <row r="1727" spans="1:21" x14ac:dyDescent="0.3">
      <c r="A1727" s="1" t="str">
        <f t="shared" si="52"/>
        <v>2023|Wellington Region|$20,001-$30,000</v>
      </c>
      <c r="B1727" t="s">
        <v>18</v>
      </c>
      <c r="C1727" t="s">
        <v>19</v>
      </c>
      <c r="D1727" t="s">
        <v>20</v>
      </c>
      <c r="E1727" t="s">
        <v>21</v>
      </c>
      <c r="F1727">
        <v>2023</v>
      </c>
      <c r="G1727">
        <v>2023</v>
      </c>
      <c r="H1727">
        <v>9</v>
      </c>
      <c r="I1727" t="s">
        <v>53</v>
      </c>
      <c r="J1727">
        <v>99</v>
      </c>
      <c r="K1727" t="s">
        <v>23</v>
      </c>
      <c r="L1727">
        <v>2</v>
      </c>
      <c r="M1727" t="s">
        <v>24</v>
      </c>
      <c r="N1727">
        <v>9999</v>
      </c>
      <c r="O1727" t="s">
        <v>40</v>
      </c>
      <c r="P1727">
        <v>13521</v>
      </c>
      <c r="T1727" s="3" t="str">
        <f t="shared" si="53"/>
        <v>.</v>
      </c>
      <c r="U1727" s="3" t="str">
        <f>IF(AND(R1727&lt;&gt;"_U",N1727&lt;&gt;9999,N1727&lt;&gt;999,L1727&lt;&gt;"Median"),IFERROR(VLOOKUP(A1727,'Region Total'!A:P,16,0),"."),".")</f>
        <v>.</v>
      </c>
    </row>
    <row r="1728" spans="1:21" x14ac:dyDescent="0.3">
      <c r="A1728" s="1" t="str">
        <f t="shared" si="52"/>
        <v>2023|Wellington Region|$20,001-$30,000</v>
      </c>
      <c r="B1728" t="s">
        <v>18</v>
      </c>
      <c r="C1728" t="s">
        <v>19</v>
      </c>
      <c r="D1728" t="s">
        <v>20</v>
      </c>
      <c r="E1728" t="s">
        <v>21</v>
      </c>
      <c r="F1728">
        <v>2023</v>
      </c>
      <c r="G1728">
        <v>2023</v>
      </c>
      <c r="H1728">
        <v>9</v>
      </c>
      <c r="I1728" t="s">
        <v>53</v>
      </c>
      <c r="J1728">
        <v>99</v>
      </c>
      <c r="K1728" t="s">
        <v>23</v>
      </c>
      <c r="L1728">
        <v>2</v>
      </c>
      <c r="M1728" t="s">
        <v>24</v>
      </c>
      <c r="N1728">
        <v>1</v>
      </c>
      <c r="O1728" t="s">
        <v>33</v>
      </c>
      <c r="P1728">
        <v>7401</v>
      </c>
      <c r="T1728" s="3">
        <f t="shared" si="53"/>
        <v>54.75</v>
      </c>
      <c r="U1728" s="3">
        <f>IF(AND(R1728&lt;&gt;"_U",N1728&lt;&gt;9999,N1728&lt;&gt;999,L1728&lt;&gt;"Median"),IFERROR(VLOOKUP(A1728,'Region Total'!A:P,16,0),"."),".")</f>
        <v>13518</v>
      </c>
    </row>
    <row r="1729" spans="1:21" x14ac:dyDescent="0.3">
      <c r="A1729" s="1" t="str">
        <f t="shared" si="52"/>
        <v>2023|Wellington Region|$20,001-$30,000</v>
      </c>
      <c r="B1729" t="s">
        <v>18</v>
      </c>
      <c r="C1729" t="s">
        <v>19</v>
      </c>
      <c r="D1729" t="s">
        <v>20</v>
      </c>
      <c r="E1729" t="s">
        <v>21</v>
      </c>
      <c r="F1729">
        <v>2023</v>
      </c>
      <c r="G1729">
        <v>2023</v>
      </c>
      <c r="H1729">
        <v>9</v>
      </c>
      <c r="I1729" t="s">
        <v>53</v>
      </c>
      <c r="J1729">
        <v>99</v>
      </c>
      <c r="K1729" t="s">
        <v>23</v>
      </c>
      <c r="L1729">
        <v>2</v>
      </c>
      <c r="M1729" t="s">
        <v>24</v>
      </c>
      <c r="N1729">
        <v>2</v>
      </c>
      <c r="O1729" t="s">
        <v>28</v>
      </c>
      <c r="P1729">
        <v>4962</v>
      </c>
      <c r="T1729" s="3">
        <f t="shared" si="53"/>
        <v>36.71</v>
      </c>
      <c r="U1729" s="3">
        <f>IF(AND(R1729&lt;&gt;"_U",N1729&lt;&gt;9999,N1729&lt;&gt;999,L1729&lt;&gt;"Median"),IFERROR(VLOOKUP(A1729,'Region Total'!A:P,16,0),"."),".")</f>
        <v>13518</v>
      </c>
    </row>
    <row r="1730" spans="1:21" x14ac:dyDescent="0.3">
      <c r="A1730" s="1" t="str">
        <f t="shared" si="52"/>
        <v>2023|Wellington Region|$30,001-$50,000</v>
      </c>
      <c r="B1730" t="s">
        <v>18</v>
      </c>
      <c r="C1730" t="s">
        <v>19</v>
      </c>
      <c r="D1730" t="s">
        <v>20</v>
      </c>
      <c r="E1730" t="s">
        <v>21</v>
      </c>
      <c r="F1730">
        <v>2023</v>
      </c>
      <c r="G1730">
        <v>2023</v>
      </c>
      <c r="H1730">
        <v>9</v>
      </c>
      <c r="I1730" t="s">
        <v>53</v>
      </c>
      <c r="J1730">
        <v>99</v>
      </c>
      <c r="K1730" t="s">
        <v>23</v>
      </c>
      <c r="L1730">
        <v>3</v>
      </c>
      <c r="M1730" t="s">
        <v>45</v>
      </c>
      <c r="N1730">
        <v>1</v>
      </c>
      <c r="O1730" t="s">
        <v>33</v>
      </c>
      <c r="P1730">
        <v>11037</v>
      </c>
      <c r="T1730" s="3">
        <f t="shared" si="53"/>
        <v>53.66</v>
      </c>
      <c r="U1730" s="3">
        <f>IF(AND(R1730&lt;&gt;"_U",N1730&lt;&gt;9999,N1730&lt;&gt;999,L1730&lt;&gt;"Median"),IFERROR(VLOOKUP(A1730,'Region Total'!A:P,16,0),"."),".")</f>
        <v>20568</v>
      </c>
    </row>
    <row r="1731" spans="1:21" x14ac:dyDescent="0.3">
      <c r="A1731" s="1" t="str">
        <f t="shared" ref="A1731:A1794" si="54">G1731&amp;"|"&amp;I1731&amp;"|"&amp;M1731</f>
        <v>2023|Wellington Region|$30,001-$50,000</v>
      </c>
      <c r="B1731" t="s">
        <v>18</v>
      </c>
      <c r="C1731" t="s">
        <v>19</v>
      </c>
      <c r="D1731" t="s">
        <v>20</v>
      </c>
      <c r="E1731" t="s">
        <v>21</v>
      </c>
      <c r="F1731">
        <v>2023</v>
      </c>
      <c r="G1731">
        <v>2023</v>
      </c>
      <c r="H1731">
        <v>9</v>
      </c>
      <c r="I1731" t="s">
        <v>53</v>
      </c>
      <c r="J1731">
        <v>99</v>
      </c>
      <c r="K1731" t="s">
        <v>23</v>
      </c>
      <c r="L1731">
        <v>3</v>
      </c>
      <c r="M1731" t="s">
        <v>45</v>
      </c>
      <c r="N1731">
        <v>7777</v>
      </c>
      <c r="O1731" t="s">
        <v>37</v>
      </c>
      <c r="P1731">
        <v>20568</v>
      </c>
      <c r="T1731" s="3">
        <f t="shared" ref="T1731:T1794" si="55">IF(AND(R1731&lt;&gt;"_U",R1731&lt;&gt;"c",N1731&lt;&gt;999,N1731&lt;&gt;9999,L1731&lt;&gt;"Median"),IFERROR((ROUND(P1731/U1731*100,2)),"."),".")</f>
        <v>100</v>
      </c>
      <c r="U1731" s="3">
        <f>IF(AND(R1731&lt;&gt;"_U",N1731&lt;&gt;9999,N1731&lt;&gt;999,L1731&lt;&gt;"Median"),IFERROR(VLOOKUP(A1731,'Region Total'!A:P,16,0),"."),".")</f>
        <v>20568</v>
      </c>
    </row>
    <row r="1732" spans="1:21" x14ac:dyDescent="0.3">
      <c r="A1732" s="1" t="str">
        <f t="shared" si="54"/>
        <v>2023|Wellington Region|$30,001-$50,000</v>
      </c>
      <c r="B1732" t="s">
        <v>18</v>
      </c>
      <c r="C1732" t="s">
        <v>19</v>
      </c>
      <c r="D1732" t="s">
        <v>20</v>
      </c>
      <c r="E1732" t="s">
        <v>21</v>
      </c>
      <c r="F1732">
        <v>2023</v>
      </c>
      <c r="G1732">
        <v>2023</v>
      </c>
      <c r="H1732">
        <v>9</v>
      </c>
      <c r="I1732" t="s">
        <v>53</v>
      </c>
      <c r="J1732">
        <v>99</v>
      </c>
      <c r="K1732" t="s">
        <v>23</v>
      </c>
      <c r="L1732">
        <v>3</v>
      </c>
      <c r="M1732" t="s">
        <v>45</v>
      </c>
      <c r="N1732">
        <v>2</v>
      </c>
      <c r="O1732" t="s">
        <v>28</v>
      </c>
      <c r="P1732">
        <v>7506</v>
      </c>
      <c r="T1732" s="3">
        <f t="shared" si="55"/>
        <v>36.49</v>
      </c>
      <c r="U1732" s="3">
        <f>IF(AND(R1732&lt;&gt;"_U",N1732&lt;&gt;9999,N1732&lt;&gt;999,L1732&lt;&gt;"Median"),IFERROR(VLOOKUP(A1732,'Region Total'!A:P,16,0),"."),".")</f>
        <v>20568</v>
      </c>
    </row>
    <row r="1733" spans="1:21" x14ac:dyDescent="0.3">
      <c r="A1733" s="1" t="str">
        <f t="shared" si="54"/>
        <v>2023|Wellington Region|$30,001-$50,000</v>
      </c>
      <c r="B1733" t="s">
        <v>18</v>
      </c>
      <c r="C1733" t="s">
        <v>19</v>
      </c>
      <c r="D1733" t="s">
        <v>20</v>
      </c>
      <c r="E1733" t="s">
        <v>21</v>
      </c>
      <c r="F1733">
        <v>2023</v>
      </c>
      <c r="G1733">
        <v>2023</v>
      </c>
      <c r="H1733">
        <v>9</v>
      </c>
      <c r="I1733" t="s">
        <v>53</v>
      </c>
      <c r="J1733">
        <v>99</v>
      </c>
      <c r="K1733" t="s">
        <v>23</v>
      </c>
      <c r="L1733">
        <v>3</v>
      </c>
      <c r="M1733" t="s">
        <v>45</v>
      </c>
      <c r="N1733">
        <v>9999</v>
      </c>
      <c r="O1733" t="s">
        <v>40</v>
      </c>
      <c r="P1733">
        <v>20571</v>
      </c>
      <c r="T1733" s="3" t="str">
        <f t="shared" si="55"/>
        <v>.</v>
      </c>
      <c r="U1733" s="3" t="str">
        <f>IF(AND(R1733&lt;&gt;"_U",N1733&lt;&gt;9999,N1733&lt;&gt;999,L1733&lt;&gt;"Median"),IFERROR(VLOOKUP(A1733,'Region Total'!A:P,16,0),"."),".")</f>
        <v>.</v>
      </c>
    </row>
    <row r="1734" spans="1:21" x14ac:dyDescent="0.3">
      <c r="A1734" s="1" t="str">
        <f t="shared" si="54"/>
        <v>2023|Wellington Region|$30,001-$50,000</v>
      </c>
      <c r="B1734" t="s">
        <v>18</v>
      </c>
      <c r="C1734" t="s">
        <v>19</v>
      </c>
      <c r="D1734" t="s">
        <v>20</v>
      </c>
      <c r="E1734" t="s">
        <v>21</v>
      </c>
      <c r="F1734">
        <v>2023</v>
      </c>
      <c r="G1734">
        <v>2023</v>
      </c>
      <c r="H1734">
        <v>9</v>
      </c>
      <c r="I1734" t="s">
        <v>53</v>
      </c>
      <c r="J1734">
        <v>99</v>
      </c>
      <c r="K1734" t="s">
        <v>23</v>
      </c>
      <c r="L1734">
        <v>3</v>
      </c>
      <c r="M1734" t="s">
        <v>45</v>
      </c>
      <c r="N1734">
        <v>999</v>
      </c>
      <c r="O1734" t="s">
        <v>42</v>
      </c>
      <c r="P1734">
        <v>3</v>
      </c>
      <c r="T1734" s="3" t="str">
        <f t="shared" si="55"/>
        <v>.</v>
      </c>
      <c r="U1734" s="3" t="str">
        <f>IF(AND(R1734&lt;&gt;"_U",N1734&lt;&gt;9999,N1734&lt;&gt;999,L1734&lt;&gt;"Median"),IFERROR(VLOOKUP(A1734,'Region Total'!A:P,16,0),"."),".")</f>
        <v>.</v>
      </c>
    </row>
    <row r="1735" spans="1:21" x14ac:dyDescent="0.3">
      <c r="A1735" s="1" t="str">
        <f t="shared" si="54"/>
        <v>2023|Wellington Region|$30,001-$50,000</v>
      </c>
      <c r="B1735" t="s">
        <v>18</v>
      </c>
      <c r="C1735" t="s">
        <v>19</v>
      </c>
      <c r="D1735" t="s">
        <v>20</v>
      </c>
      <c r="E1735" t="s">
        <v>21</v>
      </c>
      <c r="F1735">
        <v>2023</v>
      </c>
      <c r="G1735">
        <v>2023</v>
      </c>
      <c r="H1735">
        <v>9</v>
      </c>
      <c r="I1735" t="s">
        <v>53</v>
      </c>
      <c r="J1735">
        <v>99</v>
      </c>
      <c r="K1735" t="s">
        <v>23</v>
      </c>
      <c r="L1735">
        <v>3</v>
      </c>
      <c r="M1735" t="s">
        <v>45</v>
      </c>
      <c r="N1735">
        <v>3</v>
      </c>
      <c r="O1735" t="s">
        <v>25</v>
      </c>
      <c r="P1735">
        <v>2025</v>
      </c>
      <c r="T1735" s="3">
        <f t="shared" si="55"/>
        <v>9.85</v>
      </c>
      <c r="U1735" s="3">
        <f>IF(AND(R1735&lt;&gt;"_U",N1735&lt;&gt;9999,N1735&lt;&gt;999,L1735&lt;&gt;"Median"),IFERROR(VLOOKUP(A1735,'Region Total'!A:P,16,0),"."),".")</f>
        <v>20568</v>
      </c>
    </row>
    <row r="1736" spans="1:21" x14ac:dyDescent="0.3">
      <c r="A1736" s="1" t="str">
        <f t="shared" si="54"/>
        <v>2023|Wellington Region|$50,001-$70,000</v>
      </c>
      <c r="B1736" t="s">
        <v>18</v>
      </c>
      <c r="C1736" t="s">
        <v>19</v>
      </c>
      <c r="D1736" t="s">
        <v>20</v>
      </c>
      <c r="E1736" t="s">
        <v>21</v>
      </c>
      <c r="F1736">
        <v>2023</v>
      </c>
      <c r="G1736">
        <v>2023</v>
      </c>
      <c r="H1736">
        <v>9</v>
      </c>
      <c r="I1736" t="s">
        <v>53</v>
      </c>
      <c r="J1736">
        <v>99</v>
      </c>
      <c r="K1736" t="s">
        <v>23</v>
      </c>
      <c r="L1736">
        <v>4</v>
      </c>
      <c r="M1736" t="s">
        <v>36</v>
      </c>
      <c r="N1736">
        <v>7777</v>
      </c>
      <c r="O1736" t="s">
        <v>37</v>
      </c>
      <c r="P1736">
        <v>16749</v>
      </c>
      <c r="T1736" s="3">
        <f t="shared" si="55"/>
        <v>100</v>
      </c>
      <c r="U1736" s="3">
        <f>IF(AND(R1736&lt;&gt;"_U",N1736&lt;&gt;9999,N1736&lt;&gt;999,L1736&lt;&gt;"Median"),IFERROR(VLOOKUP(A1736,'Region Total'!A:P,16,0),"."),".")</f>
        <v>16749</v>
      </c>
    </row>
    <row r="1737" spans="1:21" x14ac:dyDescent="0.3">
      <c r="A1737" s="1" t="str">
        <f t="shared" si="54"/>
        <v>2023|Wellington Region|$50,001-$70,000</v>
      </c>
      <c r="B1737" t="s">
        <v>18</v>
      </c>
      <c r="C1737" t="s">
        <v>19</v>
      </c>
      <c r="D1737" t="s">
        <v>20</v>
      </c>
      <c r="E1737" t="s">
        <v>21</v>
      </c>
      <c r="F1737">
        <v>2023</v>
      </c>
      <c r="G1737">
        <v>2023</v>
      </c>
      <c r="H1737">
        <v>9</v>
      </c>
      <c r="I1737" t="s">
        <v>53</v>
      </c>
      <c r="J1737">
        <v>99</v>
      </c>
      <c r="K1737" t="s">
        <v>23</v>
      </c>
      <c r="L1737">
        <v>4</v>
      </c>
      <c r="M1737" t="s">
        <v>36</v>
      </c>
      <c r="N1737">
        <v>3</v>
      </c>
      <c r="O1737" t="s">
        <v>25</v>
      </c>
      <c r="P1737">
        <v>1524</v>
      </c>
      <c r="T1737" s="3">
        <f t="shared" si="55"/>
        <v>9.1</v>
      </c>
      <c r="U1737" s="3">
        <f>IF(AND(R1737&lt;&gt;"_U",N1737&lt;&gt;9999,N1737&lt;&gt;999,L1737&lt;&gt;"Median"),IFERROR(VLOOKUP(A1737,'Region Total'!A:P,16,0),"."),".")</f>
        <v>16749</v>
      </c>
    </row>
    <row r="1738" spans="1:21" x14ac:dyDescent="0.3">
      <c r="A1738" s="1" t="str">
        <f t="shared" si="54"/>
        <v>2023|Wellington Region|$50,001-$70,000</v>
      </c>
      <c r="B1738" t="s">
        <v>18</v>
      </c>
      <c r="C1738" t="s">
        <v>19</v>
      </c>
      <c r="D1738" t="s">
        <v>20</v>
      </c>
      <c r="E1738" t="s">
        <v>21</v>
      </c>
      <c r="F1738">
        <v>2023</v>
      </c>
      <c r="G1738">
        <v>2023</v>
      </c>
      <c r="H1738">
        <v>9</v>
      </c>
      <c r="I1738" t="s">
        <v>53</v>
      </c>
      <c r="J1738">
        <v>99</v>
      </c>
      <c r="K1738" t="s">
        <v>23</v>
      </c>
      <c r="L1738">
        <v>4</v>
      </c>
      <c r="M1738" t="s">
        <v>36</v>
      </c>
      <c r="N1738">
        <v>9999</v>
      </c>
      <c r="O1738" t="s">
        <v>40</v>
      </c>
      <c r="P1738">
        <v>16749</v>
      </c>
      <c r="T1738" s="3" t="str">
        <f t="shared" si="55"/>
        <v>.</v>
      </c>
      <c r="U1738" s="3" t="str">
        <f>IF(AND(R1738&lt;&gt;"_U",N1738&lt;&gt;9999,N1738&lt;&gt;999,L1738&lt;&gt;"Median"),IFERROR(VLOOKUP(A1738,'Region Total'!A:P,16,0),"."),".")</f>
        <v>.</v>
      </c>
    </row>
    <row r="1739" spans="1:21" x14ac:dyDescent="0.3">
      <c r="A1739" s="1" t="str">
        <f t="shared" si="54"/>
        <v>2023|Wellington Region|$50,001-$70,000</v>
      </c>
      <c r="B1739" t="s">
        <v>18</v>
      </c>
      <c r="C1739" t="s">
        <v>19</v>
      </c>
      <c r="D1739" t="s">
        <v>20</v>
      </c>
      <c r="E1739" t="s">
        <v>21</v>
      </c>
      <c r="F1739">
        <v>2023</v>
      </c>
      <c r="G1739">
        <v>2023</v>
      </c>
      <c r="H1739">
        <v>9</v>
      </c>
      <c r="I1739" t="s">
        <v>53</v>
      </c>
      <c r="J1739">
        <v>99</v>
      </c>
      <c r="K1739" t="s">
        <v>23</v>
      </c>
      <c r="L1739">
        <v>4</v>
      </c>
      <c r="M1739" t="s">
        <v>36</v>
      </c>
      <c r="N1739">
        <v>1</v>
      </c>
      <c r="O1739" t="s">
        <v>33</v>
      </c>
      <c r="P1739">
        <v>8109</v>
      </c>
      <c r="T1739" s="3">
        <f t="shared" si="55"/>
        <v>48.41</v>
      </c>
      <c r="U1739" s="3">
        <f>IF(AND(R1739&lt;&gt;"_U",N1739&lt;&gt;9999,N1739&lt;&gt;999,L1739&lt;&gt;"Median"),IFERROR(VLOOKUP(A1739,'Region Total'!A:P,16,0),"."),".")</f>
        <v>16749</v>
      </c>
    </row>
    <row r="1740" spans="1:21" x14ac:dyDescent="0.3">
      <c r="A1740" s="1" t="str">
        <f t="shared" si="54"/>
        <v>2023|Wellington Region|$50,001-$70,000</v>
      </c>
      <c r="B1740" t="s">
        <v>18</v>
      </c>
      <c r="C1740" t="s">
        <v>19</v>
      </c>
      <c r="D1740" t="s">
        <v>20</v>
      </c>
      <c r="E1740" t="s">
        <v>21</v>
      </c>
      <c r="F1740">
        <v>2023</v>
      </c>
      <c r="G1740">
        <v>2023</v>
      </c>
      <c r="H1740">
        <v>9</v>
      </c>
      <c r="I1740" t="s">
        <v>53</v>
      </c>
      <c r="J1740">
        <v>99</v>
      </c>
      <c r="K1740" t="s">
        <v>23</v>
      </c>
      <c r="L1740">
        <v>4</v>
      </c>
      <c r="M1740" t="s">
        <v>36</v>
      </c>
      <c r="N1740">
        <v>2</v>
      </c>
      <c r="O1740" t="s">
        <v>28</v>
      </c>
      <c r="P1740">
        <v>7113</v>
      </c>
      <c r="T1740" s="3">
        <f t="shared" si="55"/>
        <v>42.47</v>
      </c>
      <c r="U1740" s="3">
        <f>IF(AND(R1740&lt;&gt;"_U",N1740&lt;&gt;9999,N1740&lt;&gt;999,L1740&lt;&gt;"Median"),IFERROR(VLOOKUP(A1740,'Region Total'!A:P,16,0),"."),".")</f>
        <v>16749</v>
      </c>
    </row>
    <row r="1741" spans="1:21" x14ac:dyDescent="0.3">
      <c r="A1741" s="1" t="str">
        <f t="shared" si="54"/>
        <v>2023|Wellington Region|$50,001-$70,000</v>
      </c>
      <c r="B1741" t="s">
        <v>18</v>
      </c>
      <c r="C1741" t="s">
        <v>19</v>
      </c>
      <c r="D1741" t="s">
        <v>20</v>
      </c>
      <c r="E1741" t="s">
        <v>21</v>
      </c>
      <c r="F1741">
        <v>2023</v>
      </c>
      <c r="G1741">
        <v>2023</v>
      </c>
      <c r="H1741">
        <v>9</v>
      </c>
      <c r="I1741" t="s">
        <v>53</v>
      </c>
      <c r="J1741">
        <v>99</v>
      </c>
      <c r="K1741" t="s">
        <v>23</v>
      </c>
      <c r="L1741">
        <v>4</v>
      </c>
      <c r="M1741" t="s">
        <v>36</v>
      </c>
      <c r="N1741">
        <v>999</v>
      </c>
      <c r="O1741" t="s">
        <v>42</v>
      </c>
      <c r="P1741">
        <v>0</v>
      </c>
      <c r="T1741" s="3" t="str">
        <f t="shared" si="55"/>
        <v>.</v>
      </c>
      <c r="U1741" s="3" t="str">
        <f>IF(AND(R1741&lt;&gt;"_U",N1741&lt;&gt;9999,N1741&lt;&gt;999,L1741&lt;&gt;"Median"),IFERROR(VLOOKUP(A1741,'Region Total'!A:P,16,0),"."),".")</f>
        <v>.</v>
      </c>
    </row>
    <row r="1742" spans="1:21" x14ac:dyDescent="0.3">
      <c r="A1742" s="1" t="str">
        <f t="shared" si="54"/>
        <v>2023|Wellington Region|$70,001-$100,000</v>
      </c>
      <c r="B1742" t="s">
        <v>18</v>
      </c>
      <c r="C1742" t="s">
        <v>19</v>
      </c>
      <c r="D1742" t="s">
        <v>20</v>
      </c>
      <c r="E1742" t="s">
        <v>21</v>
      </c>
      <c r="F1742">
        <v>2023</v>
      </c>
      <c r="G1742">
        <v>2023</v>
      </c>
      <c r="H1742">
        <v>9</v>
      </c>
      <c r="I1742" t="s">
        <v>53</v>
      </c>
      <c r="J1742">
        <v>99</v>
      </c>
      <c r="K1742" t="s">
        <v>23</v>
      </c>
      <c r="L1742">
        <v>5</v>
      </c>
      <c r="M1742" t="s">
        <v>58</v>
      </c>
      <c r="N1742">
        <v>3</v>
      </c>
      <c r="O1742" t="s">
        <v>25</v>
      </c>
      <c r="P1742">
        <v>1941</v>
      </c>
      <c r="T1742" s="3">
        <f t="shared" si="55"/>
        <v>8.17</v>
      </c>
      <c r="U1742" s="3">
        <f>IF(AND(R1742&lt;&gt;"_U",N1742&lt;&gt;9999,N1742&lt;&gt;999,L1742&lt;&gt;"Median"),IFERROR(VLOOKUP(A1742,'Region Total'!A:P,16,0),"."),".")</f>
        <v>23763</v>
      </c>
    </row>
    <row r="1743" spans="1:21" x14ac:dyDescent="0.3">
      <c r="A1743" s="1" t="str">
        <f t="shared" si="54"/>
        <v>2023|Wellington Region|$70,001-$100,000</v>
      </c>
      <c r="B1743" t="s">
        <v>18</v>
      </c>
      <c r="C1743" t="s">
        <v>19</v>
      </c>
      <c r="D1743" t="s">
        <v>20</v>
      </c>
      <c r="E1743" t="s">
        <v>21</v>
      </c>
      <c r="F1743">
        <v>2023</v>
      </c>
      <c r="G1743">
        <v>2023</v>
      </c>
      <c r="H1743">
        <v>9</v>
      </c>
      <c r="I1743" t="s">
        <v>53</v>
      </c>
      <c r="J1743">
        <v>99</v>
      </c>
      <c r="K1743" t="s">
        <v>23</v>
      </c>
      <c r="L1743">
        <v>5</v>
      </c>
      <c r="M1743" t="s">
        <v>58</v>
      </c>
      <c r="N1743">
        <v>1</v>
      </c>
      <c r="O1743" t="s">
        <v>33</v>
      </c>
      <c r="P1743">
        <v>12198</v>
      </c>
      <c r="T1743" s="3">
        <f t="shared" si="55"/>
        <v>51.33</v>
      </c>
      <c r="U1743" s="3">
        <f>IF(AND(R1743&lt;&gt;"_U",N1743&lt;&gt;9999,N1743&lt;&gt;999,L1743&lt;&gt;"Median"),IFERROR(VLOOKUP(A1743,'Region Total'!A:P,16,0),"."),".")</f>
        <v>23763</v>
      </c>
    </row>
    <row r="1744" spans="1:21" x14ac:dyDescent="0.3">
      <c r="A1744" s="1" t="str">
        <f t="shared" si="54"/>
        <v>2023|Wellington Region|$70,001-$100,000</v>
      </c>
      <c r="B1744" t="s">
        <v>18</v>
      </c>
      <c r="C1744" t="s">
        <v>19</v>
      </c>
      <c r="D1744" t="s">
        <v>20</v>
      </c>
      <c r="E1744" t="s">
        <v>21</v>
      </c>
      <c r="F1744">
        <v>2023</v>
      </c>
      <c r="G1744">
        <v>2023</v>
      </c>
      <c r="H1744">
        <v>9</v>
      </c>
      <c r="I1744" t="s">
        <v>53</v>
      </c>
      <c r="J1744">
        <v>99</v>
      </c>
      <c r="K1744" t="s">
        <v>23</v>
      </c>
      <c r="L1744">
        <v>5</v>
      </c>
      <c r="M1744" t="s">
        <v>58</v>
      </c>
      <c r="N1744">
        <v>7777</v>
      </c>
      <c r="O1744" t="s">
        <v>37</v>
      </c>
      <c r="P1744">
        <v>23763</v>
      </c>
      <c r="T1744" s="3">
        <f t="shared" si="55"/>
        <v>100</v>
      </c>
      <c r="U1744" s="3">
        <f>IF(AND(R1744&lt;&gt;"_U",N1744&lt;&gt;9999,N1744&lt;&gt;999,L1744&lt;&gt;"Median"),IFERROR(VLOOKUP(A1744,'Region Total'!A:P,16,0),"."),".")</f>
        <v>23763</v>
      </c>
    </row>
    <row r="1745" spans="1:21" x14ac:dyDescent="0.3">
      <c r="A1745" s="1" t="str">
        <f t="shared" si="54"/>
        <v>2023|Wellington Region|$70,001-$100,000</v>
      </c>
      <c r="B1745" t="s">
        <v>18</v>
      </c>
      <c r="C1745" t="s">
        <v>19</v>
      </c>
      <c r="D1745" t="s">
        <v>20</v>
      </c>
      <c r="E1745" t="s">
        <v>21</v>
      </c>
      <c r="F1745">
        <v>2023</v>
      </c>
      <c r="G1745">
        <v>2023</v>
      </c>
      <c r="H1745">
        <v>9</v>
      </c>
      <c r="I1745" t="s">
        <v>53</v>
      </c>
      <c r="J1745">
        <v>99</v>
      </c>
      <c r="K1745" t="s">
        <v>23</v>
      </c>
      <c r="L1745">
        <v>5</v>
      </c>
      <c r="M1745" t="s">
        <v>58</v>
      </c>
      <c r="N1745">
        <v>9999</v>
      </c>
      <c r="O1745" t="s">
        <v>40</v>
      </c>
      <c r="P1745">
        <v>23763</v>
      </c>
      <c r="T1745" s="3" t="str">
        <f t="shared" si="55"/>
        <v>.</v>
      </c>
      <c r="U1745" s="3" t="str">
        <f>IF(AND(R1745&lt;&gt;"_U",N1745&lt;&gt;9999,N1745&lt;&gt;999,L1745&lt;&gt;"Median"),IFERROR(VLOOKUP(A1745,'Region Total'!A:P,16,0),"."),".")</f>
        <v>.</v>
      </c>
    </row>
    <row r="1746" spans="1:21" x14ac:dyDescent="0.3">
      <c r="A1746" s="1" t="str">
        <f t="shared" si="54"/>
        <v>2023|Wellington Region|$70,001-$100,000</v>
      </c>
      <c r="B1746" t="s">
        <v>18</v>
      </c>
      <c r="C1746" t="s">
        <v>19</v>
      </c>
      <c r="D1746" t="s">
        <v>20</v>
      </c>
      <c r="E1746" t="s">
        <v>21</v>
      </c>
      <c r="F1746">
        <v>2023</v>
      </c>
      <c r="G1746">
        <v>2023</v>
      </c>
      <c r="H1746">
        <v>9</v>
      </c>
      <c r="I1746" t="s">
        <v>53</v>
      </c>
      <c r="J1746">
        <v>99</v>
      </c>
      <c r="K1746" t="s">
        <v>23</v>
      </c>
      <c r="L1746">
        <v>5</v>
      </c>
      <c r="M1746" t="s">
        <v>58</v>
      </c>
      <c r="N1746">
        <v>999</v>
      </c>
      <c r="O1746" t="s">
        <v>42</v>
      </c>
      <c r="P1746">
        <v>3</v>
      </c>
      <c r="T1746" s="3" t="str">
        <f t="shared" si="55"/>
        <v>.</v>
      </c>
      <c r="U1746" s="3" t="str">
        <f>IF(AND(R1746&lt;&gt;"_U",N1746&lt;&gt;9999,N1746&lt;&gt;999,L1746&lt;&gt;"Median"),IFERROR(VLOOKUP(A1746,'Region Total'!A:P,16,0),"."),".")</f>
        <v>.</v>
      </c>
    </row>
    <row r="1747" spans="1:21" x14ac:dyDescent="0.3">
      <c r="A1747" s="1" t="str">
        <f t="shared" si="54"/>
        <v>2023|Wellington Region|$70,001-$100,000</v>
      </c>
      <c r="B1747" t="s">
        <v>18</v>
      </c>
      <c r="C1747" t="s">
        <v>19</v>
      </c>
      <c r="D1747" t="s">
        <v>20</v>
      </c>
      <c r="E1747" t="s">
        <v>21</v>
      </c>
      <c r="F1747">
        <v>2023</v>
      </c>
      <c r="G1747">
        <v>2023</v>
      </c>
      <c r="H1747">
        <v>9</v>
      </c>
      <c r="I1747" t="s">
        <v>53</v>
      </c>
      <c r="J1747">
        <v>99</v>
      </c>
      <c r="K1747" t="s">
        <v>23</v>
      </c>
      <c r="L1747">
        <v>5</v>
      </c>
      <c r="M1747" t="s">
        <v>58</v>
      </c>
      <c r="N1747">
        <v>2</v>
      </c>
      <c r="O1747" t="s">
        <v>28</v>
      </c>
      <c r="P1747">
        <v>9624</v>
      </c>
      <c r="T1747" s="3">
        <f t="shared" si="55"/>
        <v>40.5</v>
      </c>
      <c r="U1747" s="3">
        <f>IF(AND(R1747&lt;&gt;"_U",N1747&lt;&gt;9999,N1747&lt;&gt;999,L1747&lt;&gt;"Median"),IFERROR(VLOOKUP(A1747,'Region Total'!A:P,16,0),"."),".")</f>
        <v>23763</v>
      </c>
    </row>
    <row r="1748" spans="1:21" x14ac:dyDescent="0.3">
      <c r="A1748" s="1" t="str">
        <f t="shared" si="54"/>
        <v>2023|Wellington Region|$100,001-$150,000</v>
      </c>
      <c r="B1748" t="s">
        <v>18</v>
      </c>
      <c r="C1748" t="s">
        <v>19</v>
      </c>
      <c r="D1748" t="s">
        <v>20</v>
      </c>
      <c r="E1748" t="s">
        <v>21</v>
      </c>
      <c r="F1748">
        <v>2023</v>
      </c>
      <c r="G1748">
        <v>2023</v>
      </c>
      <c r="H1748">
        <v>9</v>
      </c>
      <c r="I1748" t="s">
        <v>53</v>
      </c>
      <c r="J1748">
        <v>99</v>
      </c>
      <c r="K1748" t="s">
        <v>23</v>
      </c>
      <c r="L1748">
        <v>6</v>
      </c>
      <c r="M1748" t="s">
        <v>59</v>
      </c>
      <c r="N1748">
        <v>2</v>
      </c>
      <c r="O1748" t="s">
        <v>28</v>
      </c>
      <c r="P1748">
        <v>13035</v>
      </c>
      <c r="T1748" s="3">
        <f t="shared" si="55"/>
        <v>34.200000000000003</v>
      </c>
      <c r="U1748" s="3">
        <f>IF(AND(R1748&lt;&gt;"_U",N1748&lt;&gt;9999,N1748&lt;&gt;999,L1748&lt;&gt;"Median"),IFERROR(VLOOKUP(A1748,'Region Total'!A:P,16,0),"."),".")</f>
        <v>38109</v>
      </c>
    </row>
    <row r="1749" spans="1:21" x14ac:dyDescent="0.3">
      <c r="A1749" s="1" t="str">
        <f t="shared" si="54"/>
        <v>2023|Wellington Region|$100,001-$150,000</v>
      </c>
      <c r="B1749" t="s">
        <v>18</v>
      </c>
      <c r="C1749" t="s">
        <v>19</v>
      </c>
      <c r="D1749" t="s">
        <v>20</v>
      </c>
      <c r="E1749" t="s">
        <v>21</v>
      </c>
      <c r="F1749">
        <v>2023</v>
      </c>
      <c r="G1749">
        <v>2023</v>
      </c>
      <c r="H1749">
        <v>9</v>
      </c>
      <c r="I1749" t="s">
        <v>53</v>
      </c>
      <c r="J1749">
        <v>99</v>
      </c>
      <c r="K1749" t="s">
        <v>23</v>
      </c>
      <c r="L1749">
        <v>6</v>
      </c>
      <c r="M1749" t="s">
        <v>59</v>
      </c>
      <c r="N1749">
        <v>7777</v>
      </c>
      <c r="O1749" t="s">
        <v>37</v>
      </c>
      <c r="P1749">
        <v>38109</v>
      </c>
      <c r="T1749" s="3">
        <f t="shared" si="55"/>
        <v>100</v>
      </c>
      <c r="U1749" s="3">
        <f>IF(AND(R1749&lt;&gt;"_U",N1749&lt;&gt;9999,N1749&lt;&gt;999,L1749&lt;&gt;"Median"),IFERROR(VLOOKUP(A1749,'Region Total'!A:P,16,0),"."),".")</f>
        <v>38109</v>
      </c>
    </row>
    <row r="1750" spans="1:21" x14ac:dyDescent="0.3">
      <c r="A1750" s="1" t="str">
        <f t="shared" si="54"/>
        <v>2023|Wellington Region|$100,001-$150,000</v>
      </c>
      <c r="B1750" t="s">
        <v>18</v>
      </c>
      <c r="C1750" t="s">
        <v>19</v>
      </c>
      <c r="D1750" t="s">
        <v>20</v>
      </c>
      <c r="E1750" t="s">
        <v>21</v>
      </c>
      <c r="F1750">
        <v>2023</v>
      </c>
      <c r="G1750">
        <v>2023</v>
      </c>
      <c r="H1750">
        <v>9</v>
      </c>
      <c r="I1750" t="s">
        <v>53</v>
      </c>
      <c r="J1750">
        <v>99</v>
      </c>
      <c r="K1750" t="s">
        <v>23</v>
      </c>
      <c r="L1750">
        <v>6</v>
      </c>
      <c r="M1750" t="s">
        <v>59</v>
      </c>
      <c r="N1750">
        <v>3</v>
      </c>
      <c r="O1750" t="s">
        <v>25</v>
      </c>
      <c r="P1750">
        <v>3039</v>
      </c>
      <c r="T1750" s="3">
        <f t="shared" si="55"/>
        <v>7.97</v>
      </c>
      <c r="U1750" s="3">
        <f>IF(AND(R1750&lt;&gt;"_U",N1750&lt;&gt;9999,N1750&lt;&gt;999,L1750&lt;&gt;"Median"),IFERROR(VLOOKUP(A1750,'Region Total'!A:P,16,0),"."),".")</f>
        <v>38109</v>
      </c>
    </row>
    <row r="1751" spans="1:21" x14ac:dyDescent="0.3">
      <c r="A1751" s="1" t="str">
        <f t="shared" si="54"/>
        <v>2023|Wellington Region|$100,001-$150,000</v>
      </c>
      <c r="B1751" t="s">
        <v>18</v>
      </c>
      <c r="C1751" t="s">
        <v>19</v>
      </c>
      <c r="D1751" t="s">
        <v>20</v>
      </c>
      <c r="E1751" t="s">
        <v>21</v>
      </c>
      <c r="F1751">
        <v>2023</v>
      </c>
      <c r="G1751">
        <v>2023</v>
      </c>
      <c r="H1751">
        <v>9</v>
      </c>
      <c r="I1751" t="s">
        <v>53</v>
      </c>
      <c r="J1751">
        <v>99</v>
      </c>
      <c r="K1751" t="s">
        <v>23</v>
      </c>
      <c r="L1751">
        <v>6</v>
      </c>
      <c r="M1751" t="s">
        <v>59</v>
      </c>
      <c r="N1751">
        <v>999</v>
      </c>
      <c r="O1751" t="s">
        <v>42</v>
      </c>
      <c r="P1751">
        <v>0</v>
      </c>
      <c r="T1751" s="3" t="str">
        <f t="shared" si="55"/>
        <v>.</v>
      </c>
      <c r="U1751" s="3" t="str">
        <f>IF(AND(R1751&lt;&gt;"_U",N1751&lt;&gt;9999,N1751&lt;&gt;999,L1751&lt;&gt;"Median"),IFERROR(VLOOKUP(A1751,'Region Total'!A:P,16,0),"."),".")</f>
        <v>.</v>
      </c>
    </row>
    <row r="1752" spans="1:21" x14ac:dyDescent="0.3">
      <c r="A1752" s="1" t="str">
        <f t="shared" si="54"/>
        <v>2023|Wellington Region|$100,001-$150,000</v>
      </c>
      <c r="B1752" t="s">
        <v>18</v>
      </c>
      <c r="C1752" t="s">
        <v>19</v>
      </c>
      <c r="D1752" t="s">
        <v>20</v>
      </c>
      <c r="E1752" t="s">
        <v>21</v>
      </c>
      <c r="F1752">
        <v>2023</v>
      </c>
      <c r="G1752">
        <v>2023</v>
      </c>
      <c r="H1752">
        <v>9</v>
      </c>
      <c r="I1752" t="s">
        <v>53</v>
      </c>
      <c r="J1752">
        <v>99</v>
      </c>
      <c r="K1752" t="s">
        <v>23</v>
      </c>
      <c r="L1752">
        <v>6</v>
      </c>
      <c r="M1752" t="s">
        <v>59</v>
      </c>
      <c r="N1752">
        <v>1</v>
      </c>
      <c r="O1752" t="s">
        <v>33</v>
      </c>
      <c r="P1752">
        <v>22038</v>
      </c>
      <c r="T1752" s="3">
        <f t="shared" si="55"/>
        <v>57.83</v>
      </c>
      <c r="U1752" s="3">
        <f>IF(AND(R1752&lt;&gt;"_U",N1752&lt;&gt;9999,N1752&lt;&gt;999,L1752&lt;&gt;"Median"),IFERROR(VLOOKUP(A1752,'Region Total'!A:P,16,0),"."),".")</f>
        <v>38109</v>
      </c>
    </row>
    <row r="1753" spans="1:21" x14ac:dyDescent="0.3">
      <c r="A1753" s="1" t="str">
        <f t="shared" si="54"/>
        <v>2023|Wellington Region|$100,001-$150,000</v>
      </c>
      <c r="B1753" t="s">
        <v>18</v>
      </c>
      <c r="C1753" t="s">
        <v>19</v>
      </c>
      <c r="D1753" t="s">
        <v>20</v>
      </c>
      <c r="E1753" t="s">
        <v>21</v>
      </c>
      <c r="F1753">
        <v>2023</v>
      </c>
      <c r="G1753">
        <v>2023</v>
      </c>
      <c r="H1753">
        <v>9</v>
      </c>
      <c r="I1753" t="s">
        <v>53</v>
      </c>
      <c r="J1753">
        <v>99</v>
      </c>
      <c r="K1753" t="s">
        <v>23</v>
      </c>
      <c r="L1753">
        <v>6</v>
      </c>
      <c r="M1753" t="s">
        <v>59</v>
      </c>
      <c r="N1753">
        <v>9999</v>
      </c>
      <c r="O1753" t="s">
        <v>40</v>
      </c>
      <c r="P1753">
        <v>38109</v>
      </c>
      <c r="T1753" s="3" t="str">
        <f t="shared" si="55"/>
        <v>.</v>
      </c>
      <c r="U1753" s="3" t="str">
        <f>IF(AND(R1753&lt;&gt;"_U",N1753&lt;&gt;9999,N1753&lt;&gt;999,L1753&lt;&gt;"Median"),IFERROR(VLOOKUP(A1753,'Region Total'!A:P,16,0),"."),".")</f>
        <v>.</v>
      </c>
    </row>
    <row r="1754" spans="1:21" x14ac:dyDescent="0.3">
      <c r="A1754" s="1" t="str">
        <f t="shared" si="54"/>
        <v>2023|Wellington Region|$150,001-$200,000</v>
      </c>
      <c r="B1754" t="s">
        <v>18</v>
      </c>
      <c r="C1754" t="s">
        <v>19</v>
      </c>
      <c r="D1754" t="s">
        <v>20</v>
      </c>
      <c r="E1754" t="s">
        <v>21</v>
      </c>
      <c r="F1754">
        <v>2023</v>
      </c>
      <c r="G1754">
        <v>2023</v>
      </c>
      <c r="H1754">
        <v>9</v>
      </c>
      <c r="I1754" t="s">
        <v>53</v>
      </c>
      <c r="J1754">
        <v>99</v>
      </c>
      <c r="K1754" t="s">
        <v>23</v>
      </c>
      <c r="L1754">
        <v>7</v>
      </c>
      <c r="M1754" t="s">
        <v>43</v>
      </c>
      <c r="N1754">
        <v>999</v>
      </c>
      <c r="O1754" t="s">
        <v>42</v>
      </c>
      <c r="P1754">
        <v>0</v>
      </c>
      <c r="T1754" s="3" t="str">
        <f t="shared" si="55"/>
        <v>.</v>
      </c>
      <c r="U1754" s="3" t="str">
        <f>IF(AND(R1754&lt;&gt;"_U",N1754&lt;&gt;9999,N1754&lt;&gt;999,L1754&lt;&gt;"Median"),IFERROR(VLOOKUP(A1754,'Region Total'!A:P,16,0),"."),".")</f>
        <v>.</v>
      </c>
    </row>
    <row r="1755" spans="1:21" x14ac:dyDescent="0.3">
      <c r="A1755" s="1" t="str">
        <f t="shared" si="54"/>
        <v>2023|Wellington Region|$150,001-$200,000</v>
      </c>
      <c r="B1755" t="s">
        <v>18</v>
      </c>
      <c r="C1755" t="s">
        <v>19</v>
      </c>
      <c r="D1755" t="s">
        <v>20</v>
      </c>
      <c r="E1755" t="s">
        <v>21</v>
      </c>
      <c r="F1755">
        <v>2023</v>
      </c>
      <c r="G1755">
        <v>2023</v>
      </c>
      <c r="H1755">
        <v>9</v>
      </c>
      <c r="I1755" t="s">
        <v>53</v>
      </c>
      <c r="J1755">
        <v>99</v>
      </c>
      <c r="K1755" t="s">
        <v>23</v>
      </c>
      <c r="L1755">
        <v>7</v>
      </c>
      <c r="M1755" t="s">
        <v>43</v>
      </c>
      <c r="N1755">
        <v>1</v>
      </c>
      <c r="O1755" t="s">
        <v>33</v>
      </c>
      <c r="P1755">
        <v>19116</v>
      </c>
      <c r="T1755" s="3">
        <f t="shared" si="55"/>
        <v>65.91</v>
      </c>
      <c r="U1755" s="3">
        <f>IF(AND(R1755&lt;&gt;"_U",N1755&lt;&gt;9999,N1755&lt;&gt;999,L1755&lt;&gt;"Median"),IFERROR(VLOOKUP(A1755,'Region Total'!A:P,16,0),"."),".")</f>
        <v>29004</v>
      </c>
    </row>
    <row r="1756" spans="1:21" x14ac:dyDescent="0.3">
      <c r="A1756" s="1" t="str">
        <f t="shared" si="54"/>
        <v>2023|Wellington Region|$150,001-$200,000</v>
      </c>
      <c r="B1756" t="s">
        <v>18</v>
      </c>
      <c r="C1756" t="s">
        <v>19</v>
      </c>
      <c r="D1756" t="s">
        <v>20</v>
      </c>
      <c r="E1756" t="s">
        <v>21</v>
      </c>
      <c r="F1756">
        <v>2023</v>
      </c>
      <c r="G1756">
        <v>2023</v>
      </c>
      <c r="H1756">
        <v>9</v>
      </c>
      <c r="I1756" t="s">
        <v>53</v>
      </c>
      <c r="J1756">
        <v>99</v>
      </c>
      <c r="K1756" t="s">
        <v>23</v>
      </c>
      <c r="L1756">
        <v>7</v>
      </c>
      <c r="M1756" t="s">
        <v>43</v>
      </c>
      <c r="N1756">
        <v>9999</v>
      </c>
      <c r="O1756" t="s">
        <v>40</v>
      </c>
      <c r="P1756">
        <v>29004</v>
      </c>
      <c r="T1756" s="3" t="str">
        <f t="shared" si="55"/>
        <v>.</v>
      </c>
      <c r="U1756" s="3" t="str">
        <f>IF(AND(R1756&lt;&gt;"_U",N1756&lt;&gt;9999,N1756&lt;&gt;999,L1756&lt;&gt;"Median"),IFERROR(VLOOKUP(A1756,'Region Total'!A:P,16,0),"."),".")</f>
        <v>.</v>
      </c>
    </row>
    <row r="1757" spans="1:21" x14ac:dyDescent="0.3">
      <c r="A1757" s="1" t="str">
        <f t="shared" si="54"/>
        <v>2023|Wellington Region|$150,001-$200,000</v>
      </c>
      <c r="B1757" t="s">
        <v>18</v>
      </c>
      <c r="C1757" t="s">
        <v>19</v>
      </c>
      <c r="D1757" t="s">
        <v>20</v>
      </c>
      <c r="E1757" t="s">
        <v>21</v>
      </c>
      <c r="F1757">
        <v>2023</v>
      </c>
      <c r="G1757">
        <v>2023</v>
      </c>
      <c r="H1757">
        <v>9</v>
      </c>
      <c r="I1757" t="s">
        <v>53</v>
      </c>
      <c r="J1757">
        <v>99</v>
      </c>
      <c r="K1757" t="s">
        <v>23</v>
      </c>
      <c r="L1757">
        <v>7</v>
      </c>
      <c r="M1757" t="s">
        <v>43</v>
      </c>
      <c r="N1757">
        <v>3</v>
      </c>
      <c r="O1757" t="s">
        <v>25</v>
      </c>
      <c r="P1757">
        <v>2445</v>
      </c>
      <c r="T1757" s="3">
        <f t="shared" si="55"/>
        <v>8.43</v>
      </c>
      <c r="U1757" s="3">
        <f>IF(AND(R1757&lt;&gt;"_U",N1757&lt;&gt;9999,N1757&lt;&gt;999,L1757&lt;&gt;"Median"),IFERROR(VLOOKUP(A1757,'Region Total'!A:P,16,0),"."),".")</f>
        <v>29004</v>
      </c>
    </row>
    <row r="1758" spans="1:21" x14ac:dyDescent="0.3">
      <c r="A1758" s="1" t="str">
        <f t="shared" si="54"/>
        <v>2023|Wellington Region|$150,001-$200,000</v>
      </c>
      <c r="B1758" t="s">
        <v>18</v>
      </c>
      <c r="C1758" t="s">
        <v>19</v>
      </c>
      <c r="D1758" t="s">
        <v>20</v>
      </c>
      <c r="E1758" t="s">
        <v>21</v>
      </c>
      <c r="F1758">
        <v>2023</v>
      </c>
      <c r="G1758">
        <v>2023</v>
      </c>
      <c r="H1758">
        <v>9</v>
      </c>
      <c r="I1758" t="s">
        <v>53</v>
      </c>
      <c r="J1758">
        <v>99</v>
      </c>
      <c r="K1758" t="s">
        <v>23</v>
      </c>
      <c r="L1758">
        <v>7</v>
      </c>
      <c r="M1758" t="s">
        <v>43</v>
      </c>
      <c r="N1758">
        <v>2</v>
      </c>
      <c r="O1758" t="s">
        <v>28</v>
      </c>
      <c r="P1758">
        <v>7443</v>
      </c>
      <c r="T1758" s="3">
        <f t="shared" si="55"/>
        <v>25.66</v>
      </c>
      <c r="U1758" s="3">
        <f>IF(AND(R1758&lt;&gt;"_U",N1758&lt;&gt;9999,N1758&lt;&gt;999,L1758&lt;&gt;"Median"),IFERROR(VLOOKUP(A1758,'Region Total'!A:P,16,0),"."),".")</f>
        <v>29004</v>
      </c>
    </row>
    <row r="1759" spans="1:21" x14ac:dyDescent="0.3">
      <c r="A1759" s="1" t="str">
        <f t="shared" si="54"/>
        <v>2023|Wellington Region|$150,001-$200,000</v>
      </c>
      <c r="B1759" t="s">
        <v>18</v>
      </c>
      <c r="C1759" t="s">
        <v>19</v>
      </c>
      <c r="D1759" t="s">
        <v>20</v>
      </c>
      <c r="E1759" t="s">
        <v>21</v>
      </c>
      <c r="F1759">
        <v>2023</v>
      </c>
      <c r="G1759">
        <v>2023</v>
      </c>
      <c r="H1759">
        <v>9</v>
      </c>
      <c r="I1759" t="s">
        <v>53</v>
      </c>
      <c r="J1759">
        <v>99</v>
      </c>
      <c r="K1759" t="s">
        <v>23</v>
      </c>
      <c r="L1759">
        <v>7</v>
      </c>
      <c r="M1759" t="s">
        <v>43</v>
      </c>
      <c r="N1759">
        <v>7777</v>
      </c>
      <c r="O1759" t="s">
        <v>37</v>
      </c>
      <c r="P1759">
        <v>29004</v>
      </c>
      <c r="T1759" s="3">
        <f t="shared" si="55"/>
        <v>100</v>
      </c>
      <c r="U1759" s="3">
        <f>IF(AND(R1759&lt;&gt;"_U",N1759&lt;&gt;9999,N1759&lt;&gt;999,L1759&lt;&gt;"Median"),IFERROR(VLOOKUP(A1759,'Region Total'!A:P,16,0),"."),".")</f>
        <v>29004</v>
      </c>
    </row>
    <row r="1760" spans="1:21" x14ac:dyDescent="0.3">
      <c r="A1760" s="1" t="str">
        <f t="shared" si="54"/>
        <v>2023|Wellington Region|$200,001 or more</v>
      </c>
      <c r="B1760" t="s">
        <v>18</v>
      </c>
      <c r="C1760" t="s">
        <v>19</v>
      </c>
      <c r="D1760" t="s">
        <v>20</v>
      </c>
      <c r="E1760" t="s">
        <v>21</v>
      </c>
      <c r="F1760">
        <v>2023</v>
      </c>
      <c r="G1760">
        <v>2023</v>
      </c>
      <c r="H1760">
        <v>9</v>
      </c>
      <c r="I1760" t="s">
        <v>53</v>
      </c>
      <c r="J1760">
        <v>99</v>
      </c>
      <c r="K1760" t="s">
        <v>23</v>
      </c>
      <c r="L1760">
        <v>8</v>
      </c>
      <c r="M1760" t="s">
        <v>27</v>
      </c>
      <c r="N1760">
        <v>1</v>
      </c>
      <c r="O1760" t="s">
        <v>33</v>
      </c>
      <c r="P1760">
        <v>25503</v>
      </c>
      <c r="T1760" s="3">
        <f t="shared" si="55"/>
        <v>66.63</v>
      </c>
      <c r="U1760" s="3">
        <f>IF(AND(R1760&lt;&gt;"_U",N1760&lt;&gt;9999,N1760&lt;&gt;999,L1760&lt;&gt;"Median"),IFERROR(VLOOKUP(A1760,'Region Total'!A:P,16,0),"."),".")</f>
        <v>38277</v>
      </c>
    </row>
    <row r="1761" spans="1:21" x14ac:dyDescent="0.3">
      <c r="A1761" s="1" t="str">
        <f t="shared" si="54"/>
        <v>2023|Wellington Region|$200,001 or more</v>
      </c>
      <c r="B1761" t="s">
        <v>18</v>
      </c>
      <c r="C1761" t="s">
        <v>19</v>
      </c>
      <c r="D1761" t="s">
        <v>20</v>
      </c>
      <c r="E1761" t="s">
        <v>21</v>
      </c>
      <c r="F1761">
        <v>2023</v>
      </c>
      <c r="G1761">
        <v>2023</v>
      </c>
      <c r="H1761">
        <v>9</v>
      </c>
      <c r="I1761" t="s">
        <v>53</v>
      </c>
      <c r="J1761">
        <v>99</v>
      </c>
      <c r="K1761" t="s">
        <v>23</v>
      </c>
      <c r="L1761">
        <v>8</v>
      </c>
      <c r="M1761" t="s">
        <v>27</v>
      </c>
      <c r="N1761">
        <v>999</v>
      </c>
      <c r="O1761" t="s">
        <v>42</v>
      </c>
      <c r="P1761">
        <v>0</v>
      </c>
      <c r="T1761" s="3" t="str">
        <f t="shared" si="55"/>
        <v>.</v>
      </c>
      <c r="U1761" s="3" t="str">
        <f>IF(AND(R1761&lt;&gt;"_U",N1761&lt;&gt;9999,N1761&lt;&gt;999,L1761&lt;&gt;"Median"),IFERROR(VLOOKUP(A1761,'Region Total'!A:P,16,0),"."),".")</f>
        <v>.</v>
      </c>
    </row>
    <row r="1762" spans="1:21" x14ac:dyDescent="0.3">
      <c r="A1762" s="1" t="str">
        <f t="shared" si="54"/>
        <v>2023|Wellington Region|$200,001 or more</v>
      </c>
      <c r="B1762" t="s">
        <v>18</v>
      </c>
      <c r="C1762" t="s">
        <v>19</v>
      </c>
      <c r="D1762" t="s">
        <v>20</v>
      </c>
      <c r="E1762" t="s">
        <v>21</v>
      </c>
      <c r="F1762">
        <v>2023</v>
      </c>
      <c r="G1762">
        <v>2023</v>
      </c>
      <c r="H1762">
        <v>9</v>
      </c>
      <c r="I1762" t="s">
        <v>53</v>
      </c>
      <c r="J1762">
        <v>99</v>
      </c>
      <c r="K1762" t="s">
        <v>23</v>
      </c>
      <c r="L1762">
        <v>8</v>
      </c>
      <c r="M1762" t="s">
        <v>27</v>
      </c>
      <c r="N1762">
        <v>3</v>
      </c>
      <c r="O1762" t="s">
        <v>25</v>
      </c>
      <c r="P1762">
        <v>5682</v>
      </c>
      <c r="T1762" s="3">
        <f t="shared" si="55"/>
        <v>14.84</v>
      </c>
      <c r="U1762" s="3">
        <f>IF(AND(R1762&lt;&gt;"_U",N1762&lt;&gt;9999,N1762&lt;&gt;999,L1762&lt;&gt;"Median"),IFERROR(VLOOKUP(A1762,'Region Total'!A:P,16,0),"."),".")</f>
        <v>38277</v>
      </c>
    </row>
    <row r="1763" spans="1:21" x14ac:dyDescent="0.3">
      <c r="A1763" s="1" t="str">
        <f t="shared" si="54"/>
        <v>2023|Wellington Region|$200,001 or more</v>
      </c>
      <c r="B1763" t="s">
        <v>18</v>
      </c>
      <c r="C1763" t="s">
        <v>19</v>
      </c>
      <c r="D1763" t="s">
        <v>20</v>
      </c>
      <c r="E1763" t="s">
        <v>21</v>
      </c>
      <c r="F1763">
        <v>2023</v>
      </c>
      <c r="G1763">
        <v>2023</v>
      </c>
      <c r="H1763">
        <v>9</v>
      </c>
      <c r="I1763" t="s">
        <v>53</v>
      </c>
      <c r="J1763">
        <v>99</v>
      </c>
      <c r="K1763" t="s">
        <v>23</v>
      </c>
      <c r="L1763">
        <v>8</v>
      </c>
      <c r="M1763" t="s">
        <v>27</v>
      </c>
      <c r="N1763">
        <v>2</v>
      </c>
      <c r="O1763" t="s">
        <v>28</v>
      </c>
      <c r="P1763">
        <v>7095</v>
      </c>
      <c r="T1763" s="3">
        <f t="shared" si="55"/>
        <v>18.54</v>
      </c>
      <c r="U1763" s="3">
        <f>IF(AND(R1763&lt;&gt;"_U",N1763&lt;&gt;9999,N1763&lt;&gt;999,L1763&lt;&gt;"Median"),IFERROR(VLOOKUP(A1763,'Region Total'!A:P,16,0),"."),".")</f>
        <v>38277</v>
      </c>
    </row>
    <row r="1764" spans="1:21" x14ac:dyDescent="0.3">
      <c r="A1764" s="1" t="str">
        <f t="shared" si="54"/>
        <v>2023|Wellington Region|$200,001 or more</v>
      </c>
      <c r="B1764" t="s">
        <v>18</v>
      </c>
      <c r="C1764" t="s">
        <v>19</v>
      </c>
      <c r="D1764" t="s">
        <v>20</v>
      </c>
      <c r="E1764" t="s">
        <v>21</v>
      </c>
      <c r="F1764">
        <v>2023</v>
      </c>
      <c r="G1764">
        <v>2023</v>
      </c>
      <c r="H1764">
        <v>9</v>
      </c>
      <c r="I1764" t="s">
        <v>53</v>
      </c>
      <c r="J1764">
        <v>99</v>
      </c>
      <c r="K1764" t="s">
        <v>23</v>
      </c>
      <c r="L1764">
        <v>8</v>
      </c>
      <c r="M1764" t="s">
        <v>27</v>
      </c>
      <c r="N1764">
        <v>9999</v>
      </c>
      <c r="O1764" t="s">
        <v>40</v>
      </c>
      <c r="P1764">
        <v>38277</v>
      </c>
      <c r="T1764" s="3" t="str">
        <f t="shared" si="55"/>
        <v>.</v>
      </c>
      <c r="U1764" s="3" t="str">
        <f>IF(AND(R1764&lt;&gt;"_U",N1764&lt;&gt;9999,N1764&lt;&gt;999,L1764&lt;&gt;"Median"),IFERROR(VLOOKUP(A1764,'Region Total'!A:P,16,0),"."),".")</f>
        <v>.</v>
      </c>
    </row>
    <row r="1765" spans="1:21" x14ac:dyDescent="0.3">
      <c r="A1765" s="1" t="str">
        <f t="shared" si="54"/>
        <v>2023|Wellington Region|$200,001 or more</v>
      </c>
      <c r="B1765" t="s">
        <v>18</v>
      </c>
      <c r="C1765" t="s">
        <v>19</v>
      </c>
      <c r="D1765" t="s">
        <v>20</v>
      </c>
      <c r="E1765" t="s">
        <v>21</v>
      </c>
      <c r="F1765">
        <v>2023</v>
      </c>
      <c r="G1765">
        <v>2023</v>
      </c>
      <c r="H1765">
        <v>9</v>
      </c>
      <c r="I1765" t="s">
        <v>53</v>
      </c>
      <c r="J1765">
        <v>99</v>
      </c>
      <c r="K1765" t="s">
        <v>23</v>
      </c>
      <c r="L1765">
        <v>8</v>
      </c>
      <c r="M1765" t="s">
        <v>27</v>
      </c>
      <c r="N1765">
        <v>7777</v>
      </c>
      <c r="O1765" t="s">
        <v>37</v>
      </c>
      <c r="P1765">
        <v>38277</v>
      </c>
      <c r="T1765" s="3">
        <f t="shared" si="55"/>
        <v>100</v>
      </c>
      <c r="U1765" s="3">
        <f>IF(AND(R1765&lt;&gt;"_U",N1765&lt;&gt;9999,N1765&lt;&gt;999,L1765&lt;&gt;"Median"),IFERROR(VLOOKUP(A1765,'Region Total'!A:P,16,0),"."),".")</f>
        <v>38277</v>
      </c>
    </row>
    <row r="1766" spans="1:21" x14ac:dyDescent="0.3">
      <c r="A1766" s="1" t="str">
        <f t="shared" si="54"/>
        <v>2023|Wellington Region|Total stated - total household income</v>
      </c>
      <c r="B1766" t="s">
        <v>18</v>
      </c>
      <c r="C1766" t="s">
        <v>19</v>
      </c>
      <c r="D1766" t="s">
        <v>20</v>
      </c>
      <c r="E1766" t="s">
        <v>21</v>
      </c>
      <c r="F1766">
        <v>2023</v>
      </c>
      <c r="G1766">
        <v>2023</v>
      </c>
      <c r="H1766">
        <v>9</v>
      </c>
      <c r="I1766" t="s">
        <v>53</v>
      </c>
      <c r="J1766">
        <v>99</v>
      </c>
      <c r="K1766" t="s">
        <v>23</v>
      </c>
      <c r="L1766">
        <v>77</v>
      </c>
      <c r="M1766" t="s">
        <v>32</v>
      </c>
      <c r="N1766">
        <v>2</v>
      </c>
      <c r="O1766" t="s">
        <v>28</v>
      </c>
      <c r="P1766">
        <v>61992</v>
      </c>
      <c r="T1766" s="3">
        <f t="shared" si="55"/>
        <v>32.85</v>
      </c>
      <c r="U1766" s="3">
        <f>IF(AND(R1766&lt;&gt;"_U",N1766&lt;&gt;9999,N1766&lt;&gt;999,L1766&lt;&gt;"Median"),IFERROR(VLOOKUP(A1766,'Region Total'!A:P,16,0),"."),".")</f>
        <v>188715</v>
      </c>
    </row>
    <row r="1767" spans="1:21" x14ac:dyDescent="0.3">
      <c r="A1767" s="1" t="str">
        <f t="shared" si="54"/>
        <v>2023|Wellington Region|Total stated - total household income</v>
      </c>
      <c r="B1767" t="s">
        <v>18</v>
      </c>
      <c r="C1767" t="s">
        <v>19</v>
      </c>
      <c r="D1767" t="s">
        <v>20</v>
      </c>
      <c r="E1767" t="s">
        <v>21</v>
      </c>
      <c r="F1767">
        <v>2023</v>
      </c>
      <c r="G1767">
        <v>2023</v>
      </c>
      <c r="H1767">
        <v>9</v>
      </c>
      <c r="I1767" t="s">
        <v>53</v>
      </c>
      <c r="J1767">
        <v>99</v>
      </c>
      <c r="K1767" t="s">
        <v>23</v>
      </c>
      <c r="L1767">
        <v>77</v>
      </c>
      <c r="M1767" t="s">
        <v>32</v>
      </c>
      <c r="N1767">
        <v>1</v>
      </c>
      <c r="O1767" t="s">
        <v>33</v>
      </c>
      <c r="P1767">
        <v>108306</v>
      </c>
      <c r="T1767" s="3">
        <f t="shared" si="55"/>
        <v>57.39</v>
      </c>
      <c r="U1767" s="3">
        <f>IF(AND(R1767&lt;&gt;"_U",N1767&lt;&gt;9999,N1767&lt;&gt;999,L1767&lt;&gt;"Median"),IFERROR(VLOOKUP(A1767,'Region Total'!A:P,16,0),"."),".")</f>
        <v>188715</v>
      </c>
    </row>
    <row r="1768" spans="1:21" x14ac:dyDescent="0.3">
      <c r="A1768" s="1" t="str">
        <f t="shared" si="54"/>
        <v>2023|Wellington Region|Total stated - total household income</v>
      </c>
      <c r="B1768" t="s">
        <v>18</v>
      </c>
      <c r="C1768" t="s">
        <v>19</v>
      </c>
      <c r="D1768" t="s">
        <v>20</v>
      </c>
      <c r="E1768" t="s">
        <v>21</v>
      </c>
      <c r="F1768">
        <v>2023</v>
      </c>
      <c r="G1768">
        <v>2023</v>
      </c>
      <c r="H1768">
        <v>9</v>
      </c>
      <c r="I1768" t="s">
        <v>53</v>
      </c>
      <c r="J1768">
        <v>99</v>
      </c>
      <c r="K1768" t="s">
        <v>23</v>
      </c>
      <c r="L1768">
        <v>77</v>
      </c>
      <c r="M1768" t="s">
        <v>32</v>
      </c>
      <c r="N1768">
        <v>999</v>
      </c>
      <c r="O1768" t="s">
        <v>42</v>
      </c>
      <c r="P1768">
        <v>24</v>
      </c>
      <c r="T1768" s="3" t="str">
        <f t="shared" si="55"/>
        <v>.</v>
      </c>
      <c r="U1768" s="3" t="str">
        <f>IF(AND(R1768&lt;&gt;"_U",N1768&lt;&gt;9999,N1768&lt;&gt;999,L1768&lt;&gt;"Median"),IFERROR(VLOOKUP(A1768,'Region Total'!A:P,16,0),"."),".")</f>
        <v>.</v>
      </c>
    </row>
    <row r="1769" spans="1:21" x14ac:dyDescent="0.3">
      <c r="A1769" s="1" t="str">
        <f t="shared" si="54"/>
        <v>2023|Wellington Region|Total stated - total household income</v>
      </c>
      <c r="B1769" t="s">
        <v>18</v>
      </c>
      <c r="C1769" t="s">
        <v>19</v>
      </c>
      <c r="D1769" t="s">
        <v>20</v>
      </c>
      <c r="E1769" t="s">
        <v>21</v>
      </c>
      <c r="F1769">
        <v>2023</v>
      </c>
      <c r="G1769">
        <v>2023</v>
      </c>
      <c r="H1769">
        <v>9</v>
      </c>
      <c r="I1769" t="s">
        <v>53</v>
      </c>
      <c r="J1769">
        <v>99</v>
      </c>
      <c r="K1769" t="s">
        <v>23</v>
      </c>
      <c r="L1769">
        <v>77</v>
      </c>
      <c r="M1769" t="s">
        <v>32</v>
      </c>
      <c r="N1769">
        <v>3</v>
      </c>
      <c r="O1769" t="s">
        <v>25</v>
      </c>
      <c r="P1769">
        <v>18420</v>
      </c>
      <c r="T1769" s="3">
        <f t="shared" si="55"/>
        <v>9.76</v>
      </c>
      <c r="U1769" s="3">
        <f>IF(AND(R1769&lt;&gt;"_U",N1769&lt;&gt;9999,N1769&lt;&gt;999,L1769&lt;&gt;"Median"),IFERROR(VLOOKUP(A1769,'Region Total'!A:P,16,0),"."),".")</f>
        <v>188715</v>
      </c>
    </row>
    <row r="1770" spans="1:21" x14ac:dyDescent="0.3">
      <c r="A1770" s="1" t="str">
        <f t="shared" si="54"/>
        <v>2023|Wellington Region|Total stated - total household income</v>
      </c>
      <c r="B1770" t="s">
        <v>18</v>
      </c>
      <c r="C1770" t="s">
        <v>19</v>
      </c>
      <c r="D1770" t="s">
        <v>20</v>
      </c>
      <c r="E1770" t="s">
        <v>21</v>
      </c>
      <c r="F1770">
        <v>2023</v>
      </c>
      <c r="G1770">
        <v>2023</v>
      </c>
      <c r="H1770">
        <v>9</v>
      </c>
      <c r="I1770" t="s">
        <v>53</v>
      </c>
      <c r="J1770">
        <v>99</v>
      </c>
      <c r="K1770" t="s">
        <v>23</v>
      </c>
      <c r="L1770">
        <v>77</v>
      </c>
      <c r="M1770" t="s">
        <v>32</v>
      </c>
      <c r="N1770">
        <v>9999</v>
      </c>
      <c r="O1770" t="s">
        <v>40</v>
      </c>
      <c r="P1770">
        <v>188739</v>
      </c>
      <c r="T1770" s="3" t="str">
        <f t="shared" si="55"/>
        <v>.</v>
      </c>
      <c r="U1770" s="3" t="str">
        <f>IF(AND(R1770&lt;&gt;"_U",N1770&lt;&gt;9999,N1770&lt;&gt;999,L1770&lt;&gt;"Median"),IFERROR(VLOOKUP(A1770,'Region Total'!A:P,16,0),"."),".")</f>
        <v>.</v>
      </c>
    </row>
    <row r="1771" spans="1:21" x14ac:dyDescent="0.3">
      <c r="A1771" s="1" t="str">
        <f t="shared" si="54"/>
        <v>2023|Wellington Region|Total stated - total household income</v>
      </c>
      <c r="B1771" t="s">
        <v>18</v>
      </c>
      <c r="C1771" t="s">
        <v>19</v>
      </c>
      <c r="D1771" t="s">
        <v>20</v>
      </c>
      <c r="E1771" t="s">
        <v>21</v>
      </c>
      <c r="F1771">
        <v>2023</v>
      </c>
      <c r="G1771">
        <v>2023</v>
      </c>
      <c r="H1771">
        <v>9</v>
      </c>
      <c r="I1771" t="s">
        <v>53</v>
      </c>
      <c r="J1771">
        <v>99</v>
      </c>
      <c r="K1771" t="s">
        <v>23</v>
      </c>
      <c r="L1771">
        <v>77</v>
      </c>
      <c r="M1771" t="s">
        <v>32</v>
      </c>
      <c r="N1771">
        <v>7777</v>
      </c>
      <c r="O1771" t="s">
        <v>37</v>
      </c>
      <c r="P1771">
        <v>188715</v>
      </c>
      <c r="T1771" s="3">
        <f t="shared" si="55"/>
        <v>100</v>
      </c>
      <c r="U1771" s="3">
        <f>IF(AND(R1771&lt;&gt;"_U",N1771&lt;&gt;9999,N1771&lt;&gt;999,L1771&lt;&gt;"Median"),IFERROR(VLOOKUP(A1771,'Region Total'!A:P,16,0),"."),".")</f>
        <v>188715</v>
      </c>
    </row>
    <row r="1772" spans="1:21" x14ac:dyDescent="0.3">
      <c r="A1772" s="1" t="str">
        <f t="shared" si="54"/>
        <v>2023|Wellington Region|Total - total household income</v>
      </c>
      <c r="B1772" t="s">
        <v>18</v>
      </c>
      <c r="C1772" t="s">
        <v>19</v>
      </c>
      <c r="D1772" t="s">
        <v>20</v>
      </c>
      <c r="E1772" t="s">
        <v>21</v>
      </c>
      <c r="F1772">
        <v>2023</v>
      </c>
      <c r="G1772">
        <v>2023</v>
      </c>
      <c r="H1772">
        <v>9</v>
      </c>
      <c r="I1772" t="s">
        <v>53</v>
      </c>
      <c r="J1772">
        <v>99</v>
      </c>
      <c r="K1772" t="s">
        <v>23</v>
      </c>
      <c r="L1772">
        <v>99</v>
      </c>
      <c r="M1772" t="s">
        <v>48</v>
      </c>
      <c r="N1772">
        <v>7777</v>
      </c>
      <c r="O1772" t="s">
        <v>37</v>
      </c>
      <c r="P1772">
        <v>194370</v>
      </c>
      <c r="T1772" s="3">
        <f t="shared" si="55"/>
        <v>100</v>
      </c>
      <c r="U1772" s="3">
        <f>IF(AND(R1772&lt;&gt;"_U",N1772&lt;&gt;9999,N1772&lt;&gt;999,L1772&lt;&gt;"Median"),IFERROR(VLOOKUP(A1772,'Region Total'!A:P,16,0),"."),".")</f>
        <v>194370</v>
      </c>
    </row>
    <row r="1773" spans="1:21" x14ac:dyDescent="0.3">
      <c r="A1773" s="1" t="str">
        <f t="shared" si="54"/>
        <v>2023|Wellington Region|Total - total household income</v>
      </c>
      <c r="B1773" t="s">
        <v>18</v>
      </c>
      <c r="C1773" t="s">
        <v>19</v>
      </c>
      <c r="D1773" t="s">
        <v>20</v>
      </c>
      <c r="E1773" t="s">
        <v>21</v>
      </c>
      <c r="F1773">
        <v>2023</v>
      </c>
      <c r="G1773">
        <v>2023</v>
      </c>
      <c r="H1773">
        <v>9</v>
      </c>
      <c r="I1773" t="s">
        <v>53</v>
      </c>
      <c r="J1773">
        <v>99</v>
      </c>
      <c r="K1773" t="s">
        <v>23</v>
      </c>
      <c r="L1773">
        <v>99</v>
      </c>
      <c r="M1773" t="s">
        <v>48</v>
      </c>
      <c r="N1773">
        <v>999</v>
      </c>
      <c r="O1773" t="s">
        <v>42</v>
      </c>
      <c r="P1773">
        <v>39</v>
      </c>
      <c r="T1773" s="3" t="str">
        <f t="shared" si="55"/>
        <v>.</v>
      </c>
      <c r="U1773" s="3" t="str">
        <f>IF(AND(R1773&lt;&gt;"_U",N1773&lt;&gt;9999,N1773&lt;&gt;999,L1773&lt;&gt;"Median"),IFERROR(VLOOKUP(A1773,'Region Total'!A:P,16,0),"."),".")</f>
        <v>.</v>
      </c>
    </row>
    <row r="1774" spans="1:21" x14ac:dyDescent="0.3">
      <c r="A1774" s="1" t="str">
        <f t="shared" si="54"/>
        <v>2023|Wellington Region|Total - total household income</v>
      </c>
      <c r="B1774" t="s">
        <v>18</v>
      </c>
      <c r="C1774" t="s">
        <v>19</v>
      </c>
      <c r="D1774" t="s">
        <v>20</v>
      </c>
      <c r="E1774" t="s">
        <v>21</v>
      </c>
      <c r="F1774">
        <v>2023</v>
      </c>
      <c r="G1774">
        <v>2023</v>
      </c>
      <c r="H1774">
        <v>9</v>
      </c>
      <c r="I1774" t="s">
        <v>53</v>
      </c>
      <c r="J1774">
        <v>99</v>
      </c>
      <c r="K1774" t="s">
        <v>23</v>
      </c>
      <c r="L1774">
        <v>99</v>
      </c>
      <c r="M1774" t="s">
        <v>48</v>
      </c>
      <c r="N1774">
        <v>9999</v>
      </c>
      <c r="O1774" t="s">
        <v>40</v>
      </c>
      <c r="P1774">
        <v>194406</v>
      </c>
      <c r="T1774" s="3" t="str">
        <f t="shared" si="55"/>
        <v>.</v>
      </c>
      <c r="U1774" s="3" t="str">
        <f>IF(AND(R1774&lt;&gt;"_U",N1774&lt;&gt;9999,N1774&lt;&gt;999,L1774&lt;&gt;"Median"),IFERROR(VLOOKUP(A1774,'Region Total'!A:P,16,0),"."),".")</f>
        <v>.</v>
      </c>
    </row>
    <row r="1775" spans="1:21" x14ac:dyDescent="0.3">
      <c r="A1775" s="1" t="str">
        <f t="shared" si="54"/>
        <v>2023|Wellington Region|Total - total household income</v>
      </c>
      <c r="B1775" t="s">
        <v>18</v>
      </c>
      <c r="C1775" t="s">
        <v>19</v>
      </c>
      <c r="D1775" t="s">
        <v>20</v>
      </c>
      <c r="E1775" t="s">
        <v>21</v>
      </c>
      <c r="F1775">
        <v>2023</v>
      </c>
      <c r="G1775">
        <v>2023</v>
      </c>
      <c r="H1775">
        <v>9</v>
      </c>
      <c r="I1775" t="s">
        <v>53</v>
      </c>
      <c r="J1775">
        <v>99</v>
      </c>
      <c r="K1775" t="s">
        <v>23</v>
      </c>
      <c r="L1775">
        <v>99</v>
      </c>
      <c r="M1775" t="s">
        <v>48</v>
      </c>
      <c r="N1775">
        <v>3</v>
      </c>
      <c r="O1775" t="s">
        <v>25</v>
      </c>
      <c r="P1775">
        <v>18780</v>
      </c>
      <c r="T1775" s="3">
        <f t="shared" si="55"/>
        <v>9.66</v>
      </c>
      <c r="U1775" s="3">
        <f>IF(AND(R1775&lt;&gt;"_U",N1775&lt;&gt;9999,N1775&lt;&gt;999,L1775&lt;&gt;"Median"),IFERROR(VLOOKUP(A1775,'Region Total'!A:P,16,0),"."),".")</f>
        <v>194370</v>
      </c>
    </row>
    <row r="1776" spans="1:21" x14ac:dyDescent="0.3">
      <c r="A1776" s="1" t="str">
        <f t="shared" si="54"/>
        <v>2023|Wellington Region|Total - total household income</v>
      </c>
      <c r="B1776" t="s">
        <v>18</v>
      </c>
      <c r="C1776" t="s">
        <v>19</v>
      </c>
      <c r="D1776" t="s">
        <v>20</v>
      </c>
      <c r="E1776" t="s">
        <v>21</v>
      </c>
      <c r="F1776">
        <v>2023</v>
      </c>
      <c r="G1776">
        <v>2023</v>
      </c>
      <c r="H1776">
        <v>9</v>
      </c>
      <c r="I1776" t="s">
        <v>53</v>
      </c>
      <c r="J1776">
        <v>99</v>
      </c>
      <c r="K1776" t="s">
        <v>23</v>
      </c>
      <c r="L1776">
        <v>99</v>
      </c>
      <c r="M1776" t="s">
        <v>48</v>
      </c>
      <c r="N1776">
        <v>2</v>
      </c>
      <c r="O1776" t="s">
        <v>28</v>
      </c>
      <c r="P1776">
        <v>65472</v>
      </c>
      <c r="T1776" s="3">
        <f t="shared" si="55"/>
        <v>33.68</v>
      </c>
      <c r="U1776" s="3">
        <f>IF(AND(R1776&lt;&gt;"_U",N1776&lt;&gt;9999,N1776&lt;&gt;999,L1776&lt;&gt;"Median"),IFERROR(VLOOKUP(A1776,'Region Total'!A:P,16,0),"."),".")</f>
        <v>194370</v>
      </c>
    </row>
    <row r="1777" spans="1:21" x14ac:dyDescent="0.3">
      <c r="A1777" s="1" t="str">
        <f t="shared" si="54"/>
        <v>2023|Wellington Region|Total - total household income</v>
      </c>
      <c r="B1777" t="s">
        <v>18</v>
      </c>
      <c r="C1777" t="s">
        <v>19</v>
      </c>
      <c r="D1777" t="s">
        <v>20</v>
      </c>
      <c r="E1777" t="s">
        <v>21</v>
      </c>
      <c r="F1777">
        <v>2023</v>
      </c>
      <c r="G1777">
        <v>2023</v>
      </c>
      <c r="H1777">
        <v>9</v>
      </c>
      <c r="I1777" t="s">
        <v>53</v>
      </c>
      <c r="J1777">
        <v>99</v>
      </c>
      <c r="K1777" t="s">
        <v>23</v>
      </c>
      <c r="L1777">
        <v>99</v>
      </c>
      <c r="M1777" t="s">
        <v>48</v>
      </c>
      <c r="N1777">
        <v>1</v>
      </c>
      <c r="O1777" t="s">
        <v>33</v>
      </c>
      <c r="P1777">
        <v>110118</v>
      </c>
      <c r="T1777" s="3">
        <f t="shared" si="55"/>
        <v>56.65</v>
      </c>
      <c r="U1777" s="3">
        <f>IF(AND(R1777&lt;&gt;"_U",N1777&lt;&gt;9999,N1777&lt;&gt;999,L1777&lt;&gt;"Median"),IFERROR(VLOOKUP(A1777,'Region Total'!A:P,16,0),"."),".")</f>
        <v>194370</v>
      </c>
    </row>
    <row r="1778" spans="1:21" x14ac:dyDescent="0.3">
      <c r="A1778" s="1" t="str">
        <f t="shared" si="54"/>
        <v>2023|Wellington Region|Median ($) - total household income</v>
      </c>
      <c r="B1778" t="s">
        <v>18</v>
      </c>
      <c r="C1778" t="s">
        <v>19</v>
      </c>
      <c r="D1778" t="s">
        <v>20</v>
      </c>
      <c r="E1778" t="s">
        <v>21</v>
      </c>
      <c r="F1778">
        <v>2023</v>
      </c>
      <c r="G1778">
        <v>2023</v>
      </c>
      <c r="H1778">
        <v>9</v>
      </c>
      <c r="I1778" t="s">
        <v>53</v>
      </c>
      <c r="J1778">
        <v>99</v>
      </c>
      <c r="K1778" t="s">
        <v>23</v>
      </c>
      <c r="L1778" t="s">
        <v>56</v>
      </c>
      <c r="M1778" t="s">
        <v>57</v>
      </c>
      <c r="N1778">
        <v>2</v>
      </c>
      <c r="O1778" t="s">
        <v>28</v>
      </c>
      <c r="P1778">
        <v>89300</v>
      </c>
      <c r="T1778" s="3" t="str">
        <f t="shared" si="55"/>
        <v>.</v>
      </c>
      <c r="U1778" s="3" t="str">
        <f>IF(AND(R1778&lt;&gt;"_U",N1778&lt;&gt;9999,N1778&lt;&gt;999,L1778&lt;&gt;"Median"),IFERROR(VLOOKUP(A1778,'Region Total'!A:P,16,0),"."),".")</f>
        <v>.</v>
      </c>
    </row>
    <row r="1779" spans="1:21" x14ac:dyDescent="0.3">
      <c r="A1779" s="1" t="str">
        <f t="shared" si="54"/>
        <v>2023|Wellington Region|Median ($) - total household income</v>
      </c>
      <c r="B1779" t="s">
        <v>18</v>
      </c>
      <c r="C1779" t="s">
        <v>19</v>
      </c>
      <c r="D1779" t="s">
        <v>20</v>
      </c>
      <c r="E1779" t="s">
        <v>21</v>
      </c>
      <c r="F1779">
        <v>2023</v>
      </c>
      <c r="G1779">
        <v>2023</v>
      </c>
      <c r="H1779">
        <v>9</v>
      </c>
      <c r="I1779" t="s">
        <v>53</v>
      </c>
      <c r="J1779">
        <v>99</v>
      </c>
      <c r="K1779" t="s">
        <v>23</v>
      </c>
      <c r="L1779" t="s">
        <v>56</v>
      </c>
      <c r="M1779" t="s">
        <v>57</v>
      </c>
      <c r="N1779">
        <v>9999</v>
      </c>
      <c r="O1779" t="s">
        <v>40</v>
      </c>
      <c r="P1779">
        <v>114500</v>
      </c>
      <c r="T1779" s="3" t="str">
        <f t="shared" si="55"/>
        <v>.</v>
      </c>
      <c r="U1779" s="3" t="str">
        <f>IF(AND(R1779&lt;&gt;"_U",N1779&lt;&gt;9999,N1779&lt;&gt;999,L1779&lt;&gt;"Median"),IFERROR(VLOOKUP(A1779,'Region Total'!A:P,16,0),"."),".")</f>
        <v>.</v>
      </c>
    </row>
    <row r="1780" spans="1:21" x14ac:dyDescent="0.3">
      <c r="A1780" s="1" t="str">
        <f t="shared" si="54"/>
        <v>2023|Wellington Region|Median ($) - total household income</v>
      </c>
      <c r="B1780" t="s">
        <v>18</v>
      </c>
      <c r="C1780" t="s">
        <v>19</v>
      </c>
      <c r="D1780" t="s">
        <v>20</v>
      </c>
      <c r="E1780" t="s">
        <v>21</v>
      </c>
      <c r="F1780">
        <v>2023</v>
      </c>
      <c r="G1780">
        <v>2023</v>
      </c>
      <c r="H1780">
        <v>9</v>
      </c>
      <c r="I1780" t="s">
        <v>53</v>
      </c>
      <c r="J1780">
        <v>99</v>
      </c>
      <c r="K1780" t="s">
        <v>23</v>
      </c>
      <c r="L1780" t="s">
        <v>56</v>
      </c>
      <c r="M1780" t="s">
        <v>57</v>
      </c>
      <c r="N1780">
        <v>999</v>
      </c>
      <c r="O1780" t="s">
        <v>42</v>
      </c>
      <c r="P1780">
        <v>24300</v>
      </c>
      <c r="T1780" s="3" t="str">
        <f t="shared" si="55"/>
        <v>.</v>
      </c>
      <c r="U1780" s="3" t="str">
        <f>IF(AND(R1780&lt;&gt;"_U",N1780&lt;&gt;9999,N1780&lt;&gt;999,L1780&lt;&gt;"Median"),IFERROR(VLOOKUP(A1780,'Region Total'!A:P,16,0),"."),".")</f>
        <v>.</v>
      </c>
    </row>
    <row r="1781" spans="1:21" x14ac:dyDescent="0.3">
      <c r="A1781" s="1" t="str">
        <f t="shared" si="54"/>
        <v>2023|Wellington Region|Median ($) - total household income</v>
      </c>
      <c r="B1781" t="s">
        <v>18</v>
      </c>
      <c r="C1781" t="s">
        <v>19</v>
      </c>
      <c r="D1781" t="s">
        <v>20</v>
      </c>
      <c r="E1781" t="s">
        <v>21</v>
      </c>
      <c r="F1781">
        <v>2023</v>
      </c>
      <c r="G1781">
        <v>2023</v>
      </c>
      <c r="H1781">
        <v>9</v>
      </c>
      <c r="I1781" t="s">
        <v>53</v>
      </c>
      <c r="J1781">
        <v>99</v>
      </c>
      <c r="K1781" t="s">
        <v>23</v>
      </c>
      <c r="L1781" t="s">
        <v>56</v>
      </c>
      <c r="M1781" t="s">
        <v>57</v>
      </c>
      <c r="N1781">
        <v>7777</v>
      </c>
      <c r="O1781" t="s">
        <v>37</v>
      </c>
      <c r="P1781">
        <v>114500</v>
      </c>
      <c r="T1781" s="3" t="str">
        <f t="shared" si="55"/>
        <v>.</v>
      </c>
      <c r="U1781" s="3" t="str">
        <f>IF(AND(R1781&lt;&gt;"_U",N1781&lt;&gt;9999,N1781&lt;&gt;999,L1781&lt;&gt;"Median"),IFERROR(VLOOKUP(A1781,'Region Total'!A:P,16,0),"."),".")</f>
        <v>.</v>
      </c>
    </row>
    <row r="1782" spans="1:21" x14ac:dyDescent="0.3">
      <c r="A1782" s="1" t="str">
        <f t="shared" si="54"/>
        <v>2023|Wellington Region|Median ($) - total household income</v>
      </c>
      <c r="B1782" t="s">
        <v>18</v>
      </c>
      <c r="C1782" t="s">
        <v>19</v>
      </c>
      <c r="D1782" t="s">
        <v>20</v>
      </c>
      <c r="E1782" t="s">
        <v>21</v>
      </c>
      <c r="F1782">
        <v>2023</v>
      </c>
      <c r="G1782">
        <v>2023</v>
      </c>
      <c r="H1782">
        <v>9</v>
      </c>
      <c r="I1782" t="s">
        <v>53</v>
      </c>
      <c r="J1782">
        <v>99</v>
      </c>
      <c r="K1782" t="s">
        <v>23</v>
      </c>
      <c r="L1782" t="s">
        <v>56</v>
      </c>
      <c r="M1782" t="s">
        <v>57</v>
      </c>
      <c r="N1782">
        <v>3</v>
      </c>
      <c r="O1782" t="s">
        <v>25</v>
      </c>
      <c r="P1782">
        <v>132200</v>
      </c>
      <c r="T1782" s="3" t="str">
        <f t="shared" si="55"/>
        <v>.</v>
      </c>
      <c r="U1782" s="3" t="str">
        <f>IF(AND(R1782&lt;&gt;"_U",N1782&lt;&gt;9999,N1782&lt;&gt;999,L1782&lt;&gt;"Median"),IFERROR(VLOOKUP(A1782,'Region Total'!A:P,16,0),"."),".")</f>
        <v>.</v>
      </c>
    </row>
    <row r="1783" spans="1:21" x14ac:dyDescent="0.3">
      <c r="A1783" s="1" t="str">
        <f t="shared" si="54"/>
        <v>2023|Wellington Region|Median ($) - total household income</v>
      </c>
      <c r="B1783" t="s">
        <v>18</v>
      </c>
      <c r="C1783" t="s">
        <v>19</v>
      </c>
      <c r="D1783" t="s">
        <v>20</v>
      </c>
      <c r="E1783" t="s">
        <v>21</v>
      </c>
      <c r="F1783">
        <v>2023</v>
      </c>
      <c r="G1783">
        <v>2023</v>
      </c>
      <c r="H1783">
        <v>9</v>
      </c>
      <c r="I1783" t="s">
        <v>53</v>
      </c>
      <c r="J1783">
        <v>99</v>
      </c>
      <c r="K1783" t="s">
        <v>23</v>
      </c>
      <c r="L1783" t="s">
        <v>56</v>
      </c>
      <c r="M1783" t="s">
        <v>57</v>
      </c>
      <c r="N1783">
        <v>1</v>
      </c>
      <c r="O1783" t="s">
        <v>33</v>
      </c>
      <c r="P1783">
        <v>128400</v>
      </c>
      <c r="T1783" s="3" t="str">
        <f t="shared" si="55"/>
        <v>.</v>
      </c>
      <c r="U1783" s="3" t="str">
        <f>IF(AND(R1783&lt;&gt;"_U",N1783&lt;&gt;9999,N1783&lt;&gt;999,L1783&lt;&gt;"Median"),IFERROR(VLOOKUP(A1783,'Region Total'!A:P,16,0),"."),".")</f>
        <v>.</v>
      </c>
    </row>
    <row r="1784" spans="1:21" x14ac:dyDescent="0.3">
      <c r="A1784" s="1" t="str">
        <f t="shared" si="54"/>
        <v>2023|West Coast Region|$20,000 or less</v>
      </c>
      <c r="B1784" t="s">
        <v>18</v>
      </c>
      <c r="C1784" t="s">
        <v>19</v>
      </c>
      <c r="D1784" t="s">
        <v>20</v>
      </c>
      <c r="E1784" t="s">
        <v>21</v>
      </c>
      <c r="F1784">
        <v>2023</v>
      </c>
      <c r="G1784">
        <v>2023</v>
      </c>
      <c r="H1784">
        <v>12</v>
      </c>
      <c r="I1784" t="s">
        <v>55</v>
      </c>
      <c r="J1784">
        <v>99</v>
      </c>
      <c r="K1784" t="s">
        <v>23</v>
      </c>
      <c r="L1784">
        <v>1</v>
      </c>
      <c r="M1784" t="s">
        <v>39</v>
      </c>
      <c r="N1784">
        <v>3</v>
      </c>
      <c r="O1784" t="s">
        <v>25</v>
      </c>
      <c r="P1784">
        <v>57</v>
      </c>
      <c r="T1784" s="3">
        <f t="shared" si="55"/>
        <v>5.18</v>
      </c>
      <c r="U1784" s="3">
        <f>IF(AND(R1784&lt;&gt;"_U",N1784&lt;&gt;9999,N1784&lt;&gt;999,L1784&lt;&gt;"Median"),IFERROR(VLOOKUP(A1784,'Region Total'!A:P,16,0),"."),".")</f>
        <v>1101</v>
      </c>
    </row>
    <row r="1785" spans="1:21" x14ac:dyDescent="0.3">
      <c r="A1785" s="1" t="str">
        <f t="shared" si="54"/>
        <v>2023|West Coast Region|$20,000 or less</v>
      </c>
      <c r="B1785" t="s">
        <v>18</v>
      </c>
      <c r="C1785" t="s">
        <v>19</v>
      </c>
      <c r="D1785" t="s">
        <v>20</v>
      </c>
      <c r="E1785" t="s">
        <v>21</v>
      </c>
      <c r="F1785">
        <v>2023</v>
      </c>
      <c r="G1785">
        <v>2023</v>
      </c>
      <c r="H1785">
        <v>12</v>
      </c>
      <c r="I1785" t="s">
        <v>55</v>
      </c>
      <c r="J1785">
        <v>99</v>
      </c>
      <c r="K1785" t="s">
        <v>23</v>
      </c>
      <c r="L1785">
        <v>1</v>
      </c>
      <c r="M1785" t="s">
        <v>39</v>
      </c>
      <c r="N1785">
        <v>9999</v>
      </c>
      <c r="O1785" t="s">
        <v>40</v>
      </c>
      <c r="P1785">
        <v>1104</v>
      </c>
      <c r="T1785" s="3" t="str">
        <f t="shared" si="55"/>
        <v>.</v>
      </c>
      <c r="U1785" s="3" t="str">
        <f>IF(AND(R1785&lt;&gt;"_U",N1785&lt;&gt;9999,N1785&lt;&gt;999,L1785&lt;&gt;"Median"),IFERROR(VLOOKUP(A1785,'Region Total'!A:P,16,0),"."),".")</f>
        <v>.</v>
      </c>
    </row>
    <row r="1786" spans="1:21" x14ac:dyDescent="0.3">
      <c r="A1786" s="1" t="str">
        <f t="shared" si="54"/>
        <v>2023|West Coast Region|$20,000 or less</v>
      </c>
      <c r="B1786" t="s">
        <v>18</v>
      </c>
      <c r="C1786" t="s">
        <v>19</v>
      </c>
      <c r="D1786" t="s">
        <v>20</v>
      </c>
      <c r="E1786" t="s">
        <v>21</v>
      </c>
      <c r="F1786">
        <v>2023</v>
      </c>
      <c r="G1786">
        <v>2023</v>
      </c>
      <c r="H1786">
        <v>12</v>
      </c>
      <c r="I1786" t="s">
        <v>55</v>
      </c>
      <c r="J1786">
        <v>99</v>
      </c>
      <c r="K1786" t="s">
        <v>23</v>
      </c>
      <c r="L1786">
        <v>1</v>
      </c>
      <c r="M1786" t="s">
        <v>39</v>
      </c>
      <c r="N1786">
        <v>2</v>
      </c>
      <c r="O1786" t="s">
        <v>28</v>
      </c>
      <c r="P1786">
        <v>426</v>
      </c>
      <c r="T1786" s="3">
        <f t="shared" si="55"/>
        <v>38.69</v>
      </c>
      <c r="U1786" s="3">
        <f>IF(AND(R1786&lt;&gt;"_U",N1786&lt;&gt;9999,N1786&lt;&gt;999,L1786&lt;&gt;"Median"),IFERROR(VLOOKUP(A1786,'Region Total'!A:P,16,0),"."),".")</f>
        <v>1101</v>
      </c>
    </row>
    <row r="1787" spans="1:21" x14ac:dyDescent="0.3">
      <c r="A1787" s="1" t="str">
        <f t="shared" si="54"/>
        <v>2023|West Coast Region|$20,000 or less</v>
      </c>
      <c r="B1787" t="s">
        <v>18</v>
      </c>
      <c r="C1787" t="s">
        <v>19</v>
      </c>
      <c r="D1787" t="s">
        <v>20</v>
      </c>
      <c r="E1787" t="s">
        <v>21</v>
      </c>
      <c r="F1787">
        <v>2023</v>
      </c>
      <c r="G1787">
        <v>2023</v>
      </c>
      <c r="H1787">
        <v>12</v>
      </c>
      <c r="I1787" t="s">
        <v>55</v>
      </c>
      <c r="J1787">
        <v>99</v>
      </c>
      <c r="K1787" t="s">
        <v>23</v>
      </c>
      <c r="L1787">
        <v>1</v>
      </c>
      <c r="M1787" t="s">
        <v>39</v>
      </c>
      <c r="N1787">
        <v>7777</v>
      </c>
      <c r="O1787" t="s">
        <v>37</v>
      </c>
      <c r="P1787">
        <v>1101</v>
      </c>
      <c r="T1787" s="3">
        <f t="shared" si="55"/>
        <v>100</v>
      </c>
      <c r="U1787" s="3">
        <f>IF(AND(R1787&lt;&gt;"_U",N1787&lt;&gt;9999,N1787&lt;&gt;999,L1787&lt;&gt;"Median"),IFERROR(VLOOKUP(A1787,'Region Total'!A:P,16,0),"."),".")</f>
        <v>1101</v>
      </c>
    </row>
    <row r="1788" spans="1:21" x14ac:dyDescent="0.3">
      <c r="A1788" s="1" t="str">
        <f t="shared" si="54"/>
        <v>2023|West Coast Region|$20,000 or less</v>
      </c>
      <c r="B1788" t="s">
        <v>18</v>
      </c>
      <c r="C1788" t="s">
        <v>19</v>
      </c>
      <c r="D1788" t="s">
        <v>20</v>
      </c>
      <c r="E1788" t="s">
        <v>21</v>
      </c>
      <c r="F1788">
        <v>2023</v>
      </c>
      <c r="G1788">
        <v>2023</v>
      </c>
      <c r="H1788">
        <v>12</v>
      </c>
      <c r="I1788" t="s">
        <v>55</v>
      </c>
      <c r="J1788">
        <v>99</v>
      </c>
      <c r="K1788" t="s">
        <v>23</v>
      </c>
      <c r="L1788">
        <v>1</v>
      </c>
      <c r="M1788" t="s">
        <v>39</v>
      </c>
      <c r="N1788">
        <v>1</v>
      </c>
      <c r="O1788" t="s">
        <v>33</v>
      </c>
      <c r="P1788">
        <v>615</v>
      </c>
      <c r="T1788" s="3">
        <f t="shared" si="55"/>
        <v>55.86</v>
      </c>
      <c r="U1788" s="3">
        <f>IF(AND(R1788&lt;&gt;"_U",N1788&lt;&gt;9999,N1788&lt;&gt;999,L1788&lt;&gt;"Median"),IFERROR(VLOOKUP(A1788,'Region Total'!A:P,16,0),"."),".")</f>
        <v>1101</v>
      </c>
    </row>
    <row r="1789" spans="1:21" x14ac:dyDescent="0.3">
      <c r="A1789" s="1" t="str">
        <f t="shared" si="54"/>
        <v>2023|West Coast Region|$20,000 or less</v>
      </c>
      <c r="B1789" t="s">
        <v>18</v>
      </c>
      <c r="C1789" t="s">
        <v>19</v>
      </c>
      <c r="D1789" t="s">
        <v>20</v>
      </c>
      <c r="E1789" t="s">
        <v>21</v>
      </c>
      <c r="F1789">
        <v>2023</v>
      </c>
      <c r="G1789">
        <v>2023</v>
      </c>
      <c r="H1789">
        <v>12</v>
      </c>
      <c r="I1789" t="s">
        <v>55</v>
      </c>
      <c r="J1789">
        <v>99</v>
      </c>
      <c r="K1789" t="s">
        <v>23</v>
      </c>
      <c r="L1789">
        <v>1</v>
      </c>
      <c r="M1789" t="s">
        <v>39</v>
      </c>
      <c r="N1789">
        <v>999</v>
      </c>
      <c r="O1789" t="s">
        <v>42</v>
      </c>
      <c r="P1789">
        <v>0</v>
      </c>
      <c r="T1789" s="3" t="str">
        <f t="shared" si="55"/>
        <v>.</v>
      </c>
      <c r="U1789" s="3" t="str">
        <f>IF(AND(R1789&lt;&gt;"_U",N1789&lt;&gt;9999,N1789&lt;&gt;999,L1789&lt;&gt;"Median"),IFERROR(VLOOKUP(A1789,'Region Total'!A:P,16,0),"."),".")</f>
        <v>.</v>
      </c>
    </row>
    <row r="1790" spans="1:21" x14ac:dyDescent="0.3">
      <c r="A1790" s="1" t="str">
        <f t="shared" si="54"/>
        <v>2023|West Coast Region|$20,001-$30,000</v>
      </c>
      <c r="B1790" t="s">
        <v>18</v>
      </c>
      <c r="C1790" t="s">
        <v>19</v>
      </c>
      <c r="D1790" t="s">
        <v>20</v>
      </c>
      <c r="E1790" t="s">
        <v>21</v>
      </c>
      <c r="F1790">
        <v>2023</v>
      </c>
      <c r="G1790">
        <v>2023</v>
      </c>
      <c r="H1790">
        <v>12</v>
      </c>
      <c r="I1790" t="s">
        <v>55</v>
      </c>
      <c r="J1790">
        <v>99</v>
      </c>
      <c r="K1790" t="s">
        <v>23</v>
      </c>
      <c r="L1790">
        <v>2</v>
      </c>
      <c r="M1790" t="s">
        <v>24</v>
      </c>
      <c r="N1790">
        <v>999</v>
      </c>
      <c r="O1790" t="s">
        <v>42</v>
      </c>
      <c r="P1790">
        <v>0</v>
      </c>
      <c r="T1790" s="3" t="str">
        <f t="shared" si="55"/>
        <v>.</v>
      </c>
      <c r="U1790" s="3" t="str">
        <f>IF(AND(R1790&lt;&gt;"_U",N1790&lt;&gt;9999,N1790&lt;&gt;999,L1790&lt;&gt;"Median"),IFERROR(VLOOKUP(A1790,'Region Total'!A:P,16,0),"."),".")</f>
        <v>.</v>
      </c>
    </row>
    <row r="1791" spans="1:21" x14ac:dyDescent="0.3">
      <c r="A1791" s="1" t="str">
        <f t="shared" si="54"/>
        <v>2023|West Coast Region|$20,001-$30,000</v>
      </c>
      <c r="B1791" t="s">
        <v>18</v>
      </c>
      <c r="C1791" t="s">
        <v>19</v>
      </c>
      <c r="D1791" t="s">
        <v>20</v>
      </c>
      <c r="E1791" t="s">
        <v>21</v>
      </c>
      <c r="F1791">
        <v>2023</v>
      </c>
      <c r="G1791">
        <v>2023</v>
      </c>
      <c r="H1791">
        <v>12</v>
      </c>
      <c r="I1791" t="s">
        <v>55</v>
      </c>
      <c r="J1791">
        <v>99</v>
      </c>
      <c r="K1791" t="s">
        <v>23</v>
      </c>
      <c r="L1791">
        <v>2</v>
      </c>
      <c r="M1791" t="s">
        <v>24</v>
      </c>
      <c r="N1791">
        <v>1</v>
      </c>
      <c r="O1791" t="s">
        <v>33</v>
      </c>
      <c r="P1791">
        <v>1161</v>
      </c>
      <c r="T1791" s="3">
        <f t="shared" si="55"/>
        <v>61.23</v>
      </c>
      <c r="U1791" s="3">
        <f>IF(AND(R1791&lt;&gt;"_U",N1791&lt;&gt;9999,N1791&lt;&gt;999,L1791&lt;&gt;"Median"),IFERROR(VLOOKUP(A1791,'Region Total'!A:P,16,0),"."),".")</f>
        <v>1896</v>
      </c>
    </row>
    <row r="1792" spans="1:21" x14ac:dyDescent="0.3">
      <c r="A1792" s="1" t="str">
        <f t="shared" si="54"/>
        <v>2023|West Coast Region|$20,001-$30,000</v>
      </c>
      <c r="B1792" t="s">
        <v>18</v>
      </c>
      <c r="C1792" t="s">
        <v>19</v>
      </c>
      <c r="D1792" t="s">
        <v>20</v>
      </c>
      <c r="E1792" t="s">
        <v>21</v>
      </c>
      <c r="F1792">
        <v>2023</v>
      </c>
      <c r="G1792">
        <v>2023</v>
      </c>
      <c r="H1792">
        <v>12</v>
      </c>
      <c r="I1792" t="s">
        <v>55</v>
      </c>
      <c r="J1792">
        <v>99</v>
      </c>
      <c r="K1792" t="s">
        <v>23</v>
      </c>
      <c r="L1792">
        <v>2</v>
      </c>
      <c r="M1792" t="s">
        <v>24</v>
      </c>
      <c r="N1792">
        <v>3</v>
      </c>
      <c r="O1792" t="s">
        <v>25</v>
      </c>
      <c r="P1792">
        <v>144</v>
      </c>
      <c r="T1792" s="3">
        <f t="shared" si="55"/>
        <v>7.59</v>
      </c>
      <c r="U1792" s="3">
        <f>IF(AND(R1792&lt;&gt;"_U",N1792&lt;&gt;9999,N1792&lt;&gt;999,L1792&lt;&gt;"Median"),IFERROR(VLOOKUP(A1792,'Region Total'!A:P,16,0),"."),".")</f>
        <v>1896</v>
      </c>
    </row>
    <row r="1793" spans="1:21" x14ac:dyDescent="0.3">
      <c r="A1793" s="1" t="str">
        <f t="shared" si="54"/>
        <v>2023|West Coast Region|$20,001-$30,000</v>
      </c>
      <c r="B1793" t="s">
        <v>18</v>
      </c>
      <c r="C1793" t="s">
        <v>19</v>
      </c>
      <c r="D1793" t="s">
        <v>20</v>
      </c>
      <c r="E1793" t="s">
        <v>21</v>
      </c>
      <c r="F1793">
        <v>2023</v>
      </c>
      <c r="G1793">
        <v>2023</v>
      </c>
      <c r="H1793">
        <v>12</v>
      </c>
      <c r="I1793" t="s">
        <v>55</v>
      </c>
      <c r="J1793">
        <v>99</v>
      </c>
      <c r="K1793" t="s">
        <v>23</v>
      </c>
      <c r="L1793">
        <v>2</v>
      </c>
      <c r="M1793" t="s">
        <v>24</v>
      </c>
      <c r="N1793">
        <v>2</v>
      </c>
      <c r="O1793" t="s">
        <v>28</v>
      </c>
      <c r="P1793">
        <v>588</v>
      </c>
      <c r="T1793" s="3">
        <f t="shared" si="55"/>
        <v>31.01</v>
      </c>
      <c r="U1793" s="3">
        <f>IF(AND(R1793&lt;&gt;"_U",N1793&lt;&gt;9999,N1793&lt;&gt;999,L1793&lt;&gt;"Median"),IFERROR(VLOOKUP(A1793,'Region Total'!A:P,16,0),"."),".")</f>
        <v>1896</v>
      </c>
    </row>
    <row r="1794" spans="1:21" x14ac:dyDescent="0.3">
      <c r="A1794" s="1" t="str">
        <f t="shared" si="54"/>
        <v>2023|West Coast Region|$20,001-$30,000</v>
      </c>
      <c r="B1794" t="s">
        <v>18</v>
      </c>
      <c r="C1794" t="s">
        <v>19</v>
      </c>
      <c r="D1794" t="s">
        <v>20</v>
      </c>
      <c r="E1794" t="s">
        <v>21</v>
      </c>
      <c r="F1794">
        <v>2023</v>
      </c>
      <c r="G1794">
        <v>2023</v>
      </c>
      <c r="H1794">
        <v>12</v>
      </c>
      <c r="I1794" t="s">
        <v>55</v>
      </c>
      <c r="J1794">
        <v>99</v>
      </c>
      <c r="K1794" t="s">
        <v>23</v>
      </c>
      <c r="L1794">
        <v>2</v>
      </c>
      <c r="M1794" t="s">
        <v>24</v>
      </c>
      <c r="N1794">
        <v>9999</v>
      </c>
      <c r="O1794" t="s">
        <v>40</v>
      </c>
      <c r="P1794">
        <v>1896</v>
      </c>
      <c r="T1794" s="3" t="str">
        <f t="shared" si="55"/>
        <v>.</v>
      </c>
      <c r="U1794" s="3" t="str">
        <f>IF(AND(R1794&lt;&gt;"_U",N1794&lt;&gt;9999,N1794&lt;&gt;999,L1794&lt;&gt;"Median"),IFERROR(VLOOKUP(A1794,'Region Total'!A:P,16,0),"."),".")</f>
        <v>.</v>
      </c>
    </row>
    <row r="1795" spans="1:21" x14ac:dyDescent="0.3">
      <c r="A1795" s="1" t="str">
        <f t="shared" ref="A1795:A1858" si="56">G1795&amp;"|"&amp;I1795&amp;"|"&amp;M1795</f>
        <v>2023|West Coast Region|$20,001-$30,000</v>
      </c>
      <c r="B1795" t="s">
        <v>18</v>
      </c>
      <c r="C1795" t="s">
        <v>19</v>
      </c>
      <c r="D1795" t="s">
        <v>20</v>
      </c>
      <c r="E1795" t="s">
        <v>21</v>
      </c>
      <c r="F1795">
        <v>2023</v>
      </c>
      <c r="G1795">
        <v>2023</v>
      </c>
      <c r="H1795">
        <v>12</v>
      </c>
      <c r="I1795" t="s">
        <v>55</v>
      </c>
      <c r="J1795">
        <v>99</v>
      </c>
      <c r="K1795" t="s">
        <v>23</v>
      </c>
      <c r="L1795">
        <v>2</v>
      </c>
      <c r="M1795" t="s">
        <v>24</v>
      </c>
      <c r="N1795">
        <v>7777</v>
      </c>
      <c r="O1795" t="s">
        <v>37</v>
      </c>
      <c r="P1795">
        <v>1896</v>
      </c>
      <c r="T1795" s="3">
        <f t="shared" ref="T1795:T1858" si="57">IF(AND(R1795&lt;&gt;"_U",R1795&lt;&gt;"c",N1795&lt;&gt;999,N1795&lt;&gt;9999,L1795&lt;&gt;"Median"),IFERROR((ROUND(P1795/U1795*100,2)),"."),".")</f>
        <v>100</v>
      </c>
      <c r="U1795" s="3">
        <f>IF(AND(R1795&lt;&gt;"_U",N1795&lt;&gt;9999,N1795&lt;&gt;999,L1795&lt;&gt;"Median"),IFERROR(VLOOKUP(A1795,'Region Total'!A:P,16,0),"."),".")</f>
        <v>1896</v>
      </c>
    </row>
    <row r="1796" spans="1:21" x14ac:dyDescent="0.3">
      <c r="A1796" s="1" t="str">
        <f t="shared" si="56"/>
        <v>2023|West Coast Region|$30,001-$50,000</v>
      </c>
      <c r="B1796" t="s">
        <v>18</v>
      </c>
      <c r="C1796" t="s">
        <v>19</v>
      </c>
      <c r="D1796" t="s">
        <v>20</v>
      </c>
      <c r="E1796" t="s">
        <v>21</v>
      </c>
      <c r="F1796">
        <v>2023</v>
      </c>
      <c r="G1796">
        <v>2023</v>
      </c>
      <c r="H1796">
        <v>12</v>
      </c>
      <c r="I1796" t="s">
        <v>55</v>
      </c>
      <c r="J1796">
        <v>99</v>
      </c>
      <c r="K1796" t="s">
        <v>23</v>
      </c>
      <c r="L1796">
        <v>3</v>
      </c>
      <c r="M1796" t="s">
        <v>45</v>
      </c>
      <c r="N1796">
        <v>1</v>
      </c>
      <c r="O1796" t="s">
        <v>33</v>
      </c>
      <c r="P1796">
        <v>1659</v>
      </c>
      <c r="T1796" s="3">
        <f t="shared" si="57"/>
        <v>66.709999999999994</v>
      </c>
      <c r="U1796" s="3">
        <f>IF(AND(R1796&lt;&gt;"_U",N1796&lt;&gt;9999,N1796&lt;&gt;999,L1796&lt;&gt;"Median"),IFERROR(VLOOKUP(A1796,'Region Total'!A:P,16,0),"."),".")</f>
        <v>2487</v>
      </c>
    </row>
    <row r="1797" spans="1:21" x14ac:dyDescent="0.3">
      <c r="A1797" s="1" t="str">
        <f t="shared" si="56"/>
        <v>2023|West Coast Region|$30,001-$50,000</v>
      </c>
      <c r="B1797" t="s">
        <v>18</v>
      </c>
      <c r="C1797" t="s">
        <v>19</v>
      </c>
      <c r="D1797" t="s">
        <v>20</v>
      </c>
      <c r="E1797" t="s">
        <v>21</v>
      </c>
      <c r="F1797">
        <v>2023</v>
      </c>
      <c r="G1797">
        <v>2023</v>
      </c>
      <c r="H1797">
        <v>12</v>
      </c>
      <c r="I1797" t="s">
        <v>55</v>
      </c>
      <c r="J1797">
        <v>99</v>
      </c>
      <c r="K1797" t="s">
        <v>23</v>
      </c>
      <c r="L1797">
        <v>3</v>
      </c>
      <c r="M1797" t="s">
        <v>45</v>
      </c>
      <c r="N1797">
        <v>3</v>
      </c>
      <c r="O1797" t="s">
        <v>25</v>
      </c>
      <c r="P1797">
        <v>195</v>
      </c>
      <c r="T1797" s="3">
        <f t="shared" si="57"/>
        <v>7.84</v>
      </c>
      <c r="U1797" s="3">
        <f>IF(AND(R1797&lt;&gt;"_U",N1797&lt;&gt;9999,N1797&lt;&gt;999,L1797&lt;&gt;"Median"),IFERROR(VLOOKUP(A1797,'Region Total'!A:P,16,0),"."),".")</f>
        <v>2487</v>
      </c>
    </row>
    <row r="1798" spans="1:21" x14ac:dyDescent="0.3">
      <c r="A1798" s="1" t="str">
        <f t="shared" si="56"/>
        <v>2023|West Coast Region|$30,001-$50,000</v>
      </c>
      <c r="B1798" t="s">
        <v>18</v>
      </c>
      <c r="C1798" t="s">
        <v>19</v>
      </c>
      <c r="D1798" t="s">
        <v>20</v>
      </c>
      <c r="E1798" t="s">
        <v>21</v>
      </c>
      <c r="F1798">
        <v>2023</v>
      </c>
      <c r="G1798">
        <v>2023</v>
      </c>
      <c r="H1798">
        <v>12</v>
      </c>
      <c r="I1798" t="s">
        <v>55</v>
      </c>
      <c r="J1798">
        <v>99</v>
      </c>
      <c r="K1798" t="s">
        <v>23</v>
      </c>
      <c r="L1798">
        <v>3</v>
      </c>
      <c r="M1798" t="s">
        <v>45</v>
      </c>
      <c r="N1798">
        <v>7777</v>
      </c>
      <c r="O1798" t="s">
        <v>37</v>
      </c>
      <c r="P1798">
        <v>2487</v>
      </c>
      <c r="T1798" s="3">
        <f t="shared" si="57"/>
        <v>100</v>
      </c>
      <c r="U1798" s="3">
        <f>IF(AND(R1798&lt;&gt;"_U",N1798&lt;&gt;9999,N1798&lt;&gt;999,L1798&lt;&gt;"Median"),IFERROR(VLOOKUP(A1798,'Region Total'!A:P,16,0),"."),".")</f>
        <v>2487</v>
      </c>
    </row>
    <row r="1799" spans="1:21" x14ac:dyDescent="0.3">
      <c r="A1799" s="1" t="str">
        <f t="shared" si="56"/>
        <v>2023|West Coast Region|$30,001-$50,000</v>
      </c>
      <c r="B1799" t="s">
        <v>18</v>
      </c>
      <c r="C1799" t="s">
        <v>19</v>
      </c>
      <c r="D1799" t="s">
        <v>20</v>
      </c>
      <c r="E1799" t="s">
        <v>21</v>
      </c>
      <c r="F1799">
        <v>2023</v>
      </c>
      <c r="G1799">
        <v>2023</v>
      </c>
      <c r="H1799">
        <v>12</v>
      </c>
      <c r="I1799" t="s">
        <v>55</v>
      </c>
      <c r="J1799">
        <v>99</v>
      </c>
      <c r="K1799" t="s">
        <v>23</v>
      </c>
      <c r="L1799">
        <v>3</v>
      </c>
      <c r="M1799" t="s">
        <v>45</v>
      </c>
      <c r="N1799">
        <v>9999</v>
      </c>
      <c r="O1799" t="s">
        <v>40</v>
      </c>
      <c r="P1799">
        <v>2487</v>
      </c>
      <c r="T1799" s="3" t="str">
        <f t="shared" si="57"/>
        <v>.</v>
      </c>
      <c r="U1799" s="3" t="str">
        <f>IF(AND(R1799&lt;&gt;"_U",N1799&lt;&gt;9999,N1799&lt;&gt;999,L1799&lt;&gt;"Median"),IFERROR(VLOOKUP(A1799,'Region Total'!A:P,16,0),"."),".")</f>
        <v>.</v>
      </c>
    </row>
    <row r="1800" spans="1:21" x14ac:dyDescent="0.3">
      <c r="A1800" s="1" t="str">
        <f t="shared" si="56"/>
        <v>2023|West Coast Region|$30,001-$50,000</v>
      </c>
      <c r="B1800" t="s">
        <v>18</v>
      </c>
      <c r="C1800" t="s">
        <v>19</v>
      </c>
      <c r="D1800" t="s">
        <v>20</v>
      </c>
      <c r="E1800" t="s">
        <v>21</v>
      </c>
      <c r="F1800">
        <v>2023</v>
      </c>
      <c r="G1800">
        <v>2023</v>
      </c>
      <c r="H1800">
        <v>12</v>
      </c>
      <c r="I1800" t="s">
        <v>55</v>
      </c>
      <c r="J1800">
        <v>99</v>
      </c>
      <c r="K1800" t="s">
        <v>23</v>
      </c>
      <c r="L1800">
        <v>3</v>
      </c>
      <c r="M1800" t="s">
        <v>45</v>
      </c>
      <c r="N1800">
        <v>999</v>
      </c>
      <c r="O1800" t="s">
        <v>42</v>
      </c>
      <c r="P1800">
        <v>0</v>
      </c>
      <c r="T1800" s="3" t="str">
        <f t="shared" si="57"/>
        <v>.</v>
      </c>
      <c r="U1800" s="3" t="str">
        <f>IF(AND(R1800&lt;&gt;"_U",N1800&lt;&gt;9999,N1800&lt;&gt;999,L1800&lt;&gt;"Median"),IFERROR(VLOOKUP(A1800,'Region Total'!A:P,16,0),"."),".")</f>
        <v>.</v>
      </c>
    </row>
    <row r="1801" spans="1:21" x14ac:dyDescent="0.3">
      <c r="A1801" s="1" t="str">
        <f t="shared" si="56"/>
        <v>2023|West Coast Region|$30,001-$50,000</v>
      </c>
      <c r="B1801" t="s">
        <v>18</v>
      </c>
      <c r="C1801" t="s">
        <v>19</v>
      </c>
      <c r="D1801" t="s">
        <v>20</v>
      </c>
      <c r="E1801" t="s">
        <v>21</v>
      </c>
      <c r="F1801">
        <v>2023</v>
      </c>
      <c r="G1801">
        <v>2023</v>
      </c>
      <c r="H1801">
        <v>12</v>
      </c>
      <c r="I1801" t="s">
        <v>55</v>
      </c>
      <c r="J1801">
        <v>99</v>
      </c>
      <c r="K1801" t="s">
        <v>23</v>
      </c>
      <c r="L1801">
        <v>3</v>
      </c>
      <c r="M1801" t="s">
        <v>45</v>
      </c>
      <c r="N1801">
        <v>2</v>
      </c>
      <c r="O1801" t="s">
        <v>28</v>
      </c>
      <c r="P1801">
        <v>630</v>
      </c>
      <c r="T1801" s="3">
        <f t="shared" si="57"/>
        <v>25.33</v>
      </c>
      <c r="U1801" s="3">
        <f>IF(AND(R1801&lt;&gt;"_U",N1801&lt;&gt;9999,N1801&lt;&gt;999,L1801&lt;&gt;"Median"),IFERROR(VLOOKUP(A1801,'Region Total'!A:P,16,0),"."),".")</f>
        <v>2487</v>
      </c>
    </row>
    <row r="1802" spans="1:21" x14ac:dyDescent="0.3">
      <c r="A1802" s="1" t="str">
        <f t="shared" si="56"/>
        <v>2023|West Coast Region|$50,001-$70,000</v>
      </c>
      <c r="B1802" t="s">
        <v>18</v>
      </c>
      <c r="C1802" t="s">
        <v>19</v>
      </c>
      <c r="D1802" t="s">
        <v>20</v>
      </c>
      <c r="E1802" t="s">
        <v>21</v>
      </c>
      <c r="F1802">
        <v>2023</v>
      </c>
      <c r="G1802">
        <v>2023</v>
      </c>
      <c r="H1802">
        <v>12</v>
      </c>
      <c r="I1802" t="s">
        <v>55</v>
      </c>
      <c r="J1802">
        <v>99</v>
      </c>
      <c r="K1802" t="s">
        <v>23</v>
      </c>
      <c r="L1802">
        <v>4</v>
      </c>
      <c r="M1802" t="s">
        <v>36</v>
      </c>
      <c r="N1802">
        <v>3</v>
      </c>
      <c r="O1802" t="s">
        <v>25</v>
      </c>
      <c r="P1802">
        <v>87</v>
      </c>
      <c r="T1802" s="3">
        <f t="shared" si="57"/>
        <v>5.29</v>
      </c>
      <c r="U1802" s="3">
        <f>IF(AND(R1802&lt;&gt;"_U",N1802&lt;&gt;9999,N1802&lt;&gt;999,L1802&lt;&gt;"Median"),IFERROR(VLOOKUP(A1802,'Region Total'!A:P,16,0),"."),".")</f>
        <v>1644</v>
      </c>
    </row>
    <row r="1803" spans="1:21" x14ac:dyDescent="0.3">
      <c r="A1803" s="1" t="str">
        <f t="shared" si="56"/>
        <v>2023|West Coast Region|$50,001-$70,000</v>
      </c>
      <c r="B1803" t="s">
        <v>18</v>
      </c>
      <c r="C1803" t="s">
        <v>19</v>
      </c>
      <c r="D1803" t="s">
        <v>20</v>
      </c>
      <c r="E1803" t="s">
        <v>21</v>
      </c>
      <c r="F1803">
        <v>2023</v>
      </c>
      <c r="G1803">
        <v>2023</v>
      </c>
      <c r="H1803">
        <v>12</v>
      </c>
      <c r="I1803" t="s">
        <v>55</v>
      </c>
      <c r="J1803">
        <v>99</v>
      </c>
      <c r="K1803" t="s">
        <v>23</v>
      </c>
      <c r="L1803">
        <v>4</v>
      </c>
      <c r="M1803" t="s">
        <v>36</v>
      </c>
      <c r="N1803">
        <v>999</v>
      </c>
      <c r="O1803" t="s">
        <v>42</v>
      </c>
      <c r="P1803">
        <v>0</v>
      </c>
      <c r="T1803" s="3" t="str">
        <f t="shared" si="57"/>
        <v>.</v>
      </c>
      <c r="U1803" s="3" t="str">
        <f>IF(AND(R1803&lt;&gt;"_U",N1803&lt;&gt;9999,N1803&lt;&gt;999,L1803&lt;&gt;"Median"),IFERROR(VLOOKUP(A1803,'Region Total'!A:P,16,0),"."),".")</f>
        <v>.</v>
      </c>
    </row>
    <row r="1804" spans="1:21" x14ac:dyDescent="0.3">
      <c r="A1804" s="1" t="str">
        <f t="shared" si="56"/>
        <v>2023|West Coast Region|$50,001-$70,000</v>
      </c>
      <c r="B1804" t="s">
        <v>18</v>
      </c>
      <c r="C1804" t="s">
        <v>19</v>
      </c>
      <c r="D1804" t="s">
        <v>20</v>
      </c>
      <c r="E1804" t="s">
        <v>21</v>
      </c>
      <c r="F1804">
        <v>2023</v>
      </c>
      <c r="G1804">
        <v>2023</v>
      </c>
      <c r="H1804">
        <v>12</v>
      </c>
      <c r="I1804" t="s">
        <v>55</v>
      </c>
      <c r="J1804">
        <v>99</v>
      </c>
      <c r="K1804" t="s">
        <v>23</v>
      </c>
      <c r="L1804">
        <v>4</v>
      </c>
      <c r="M1804" t="s">
        <v>36</v>
      </c>
      <c r="N1804">
        <v>9999</v>
      </c>
      <c r="O1804" t="s">
        <v>40</v>
      </c>
      <c r="P1804">
        <v>1644</v>
      </c>
      <c r="T1804" s="3" t="str">
        <f t="shared" si="57"/>
        <v>.</v>
      </c>
      <c r="U1804" s="3" t="str">
        <f>IF(AND(R1804&lt;&gt;"_U",N1804&lt;&gt;9999,N1804&lt;&gt;999,L1804&lt;&gt;"Median"),IFERROR(VLOOKUP(A1804,'Region Total'!A:P,16,0),"."),".")</f>
        <v>.</v>
      </c>
    </row>
    <row r="1805" spans="1:21" x14ac:dyDescent="0.3">
      <c r="A1805" s="1" t="str">
        <f t="shared" si="56"/>
        <v>2023|West Coast Region|$50,001-$70,000</v>
      </c>
      <c r="B1805" t="s">
        <v>18</v>
      </c>
      <c r="C1805" t="s">
        <v>19</v>
      </c>
      <c r="D1805" t="s">
        <v>20</v>
      </c>
      <c r="E1805" t="s">
        <v>21</v>
      </c>
      <c r="F1805">
        <v>2023</v>
      </c>
      <c r="G1805">
        <v>2023</v>
      </c>
      <c r="H1805">
        <v>12</v>
      </c>
      <c r="I1805" t="s">
        <v>55</v>
      </c>
      <c r="J1805">
        <v>99</v>
      </c>
      <c r="K1805" t="s">
        <v>23</v>
      </c>
      <c r="L1805">
        <v>4</v>
      </c>
      <c r="M1805" t="s">
        <v>36</v>
      </c>
      <c r="N1805">
        <v>2</v>
      </c>
      <c r="O1805" t="s">
        <v>28</v>
      </c>
      <c r="P1805">
        <v>462</v>
      </c>
      <c r="T1805" s="3">
        <f t="shared" si="57"/>
        <v>28.1</v>
      </c>
      <c r="U1805" s="3">
        <f>IF(AND(R1805&lt;&gt;"_U",N1805&lt;&gt;9999,N1805&lt;&gt;999,L1805&lt;&gt;"Median"),IFERROR(VLOOKUP(A1805,'Region Total'!A:P,16,0),"."),".")</f>
        <v>1644</v>
      </c>
    </row>
    <row r="1806" spans="1:21" x14ac:dyDescent="0.3">
      <c r="A1806" s="1" t="str">
        <f t="shared" si="56"/>
        <v>2023|West Coast Region|$50,001-$70,000</v>
      </c>
      <c r="B1806" t="s">
        <v>18</v>
      </c>
      <c r="C1806" t="s">
        <v>19</v>
      </c>
      <c r="D1806" t="s">
        <v>20</v>
      </c>
      <c r="E1806" t="s">
        <v>21</v>
      </c>
      <c r="F1806">
        <v>2023</v>
      </c>
      <c r="G1806">
        <v>2023</v>
      </c>
      <c r="H1806">
        <v>12</v>
      </c>
      <c r="I1806" t="s">
        <v>55</v>
      </c>
      <c r="J1806">
        <v>99</v>
      </c>
      <c r="K1806" t="s">
        <v>23</v>
      </c>
      <c r="L1806">
        <v>4</v>
      </c>
      <c r="M1806" t="s">
        <v>36</v>
      </c>
      <c r="N1806">
        <v>1</v>
      </c>
      <c r="O1806" t="s">
        <v>33</v>
      </c>
      <c r="P1806">
        <v>1095</v>
      </c>
      <c r="T1806" s="3">
        <f t="shared" si="57"/>
        <v>66.61</v>
      </c>
      <c r="U1806" s="3">
        <f>IF(AND(R1806&lt;&gt;"_U",N1806&lt;&gt;9999,N1806&lt;&gt;999,L1806&lt;&gt;"Median"),IFERROR(VLOOKUP(A1806,'Region Total'!A:P,16,0),"."),".")</f>
        <v>1644</v>
      </c>
    </row>
    <row r="1807" spans="1:21" x14ac:dyDescent="0.3">
      <c r="A1807" s="1" t="str">
        <f t="shared" si="56"/>
        <v>2023|West Coast Region|$50,001-$70,000</v>
      </c>
      <c r="B1807" t="s">
        <v>18</v>
      </c>
      <c r="C1807" t="s">
        <v>19</v>
      </c>
      <c r="D1807" t="s">
        <v>20</v>
      </c>
      <c r="E1807" t="s">
        <v>21</v>
      </c>
      <c r="F1807">
        <v>2023</v>
      </c>
      <c r="G1807">
        <v>2023</v>
      </c>
      <c r="H1807">
        <v>12</v>
      </c>
      <c r="I1807" t="s">
        <v>55</v>
      </c>
      <c r="J1807">
        <v>99</v>
      </c>
      <c r="K1807" t="s">
        <v>23</v>
      </c>
      <c r="L1807">
        <v>4</v>
      </c>
      <c r="M1807" t="s">
        <v>36</v>
      </c>
      <c r="N1807">
        <v>7777</v>
      </c>
      <c r="O1807" t="s">
        <v>37</v>
      </c>
      <c r="P1807">
        <v>1644</v>
      </c>
      <c r="T1807" s="3">
        <f t="shared" si="57"/>
        <v>100</v>
      </c>
      <c r="U1807" s="3">
        <f>IF(AND(R1807&lt;&gt;"_U",N1807&lt;&gt;9999,N1807&lt;&gt;999,L1807&lt;&gt;"Median"),IFERROR(VLOOKUP(A1807,'Region Total'!A:P,16,0),"."),".")</f>
        <v>1644</v>
      </c>
    </row>
    <row r="1808" spans="1:21" x14ac:dyDescent="0.3">
      <c r="A1808" s="1" t="str">
        <f t="shared" si="56"/>
        <v>2023|West Coast Region|$70,001-$100,000</v>
      </c>
      <c r="B1808" t="s">
        <v>18</v>
      </c>
      <c r="C1808" t="s">
        <v>19</v>
      </c>
      <c r="D1808" t="s">
        <v>20</v>
      </c>
      <c r="E1808" t="s">
        <v>21</v>
      </c>
      <c r="F1808">
        <v>2023</v>
      </c>
      <c r="G1808">
        <v>2023</v>
      </c>
      <c r="H1808">
        <v>12</v>
      </c>
      <c r="I1808" t="s">
        <v>55</v>
      </c>
      <c r="J1808">
        <v>99</v>
      </c>
      <c r="K1808" t="s">
        <v>23</v>
      </c>
      <c r="L1808">
        <v>5</v>
      </c>
      <c r="M1808" t="s">
        <v>58</v>
      </c>
      <c r="N1808">
        <v>2</v>
      </c>
      <c r="O1808" t="s">
        <v>28</v>
      </c>
      <c r="P1808">
        <v>507</v>
      </c>
      <c r="T1808" s="3">
        <f t="shared" si="57"/>
        <v>24.82</v>
      </c>
      <c r="U1808" s="3">
        <f>IF(AND(R1808&lt;&gt;"_U",N1808&lt;&gt;9999,N1808&lt;&gt;999,L1808&lt;&gt;"Median"),IFERROR(VLOOKUP(A1808,'Region Total'!A:P,16,0),"."),".")</f>
        <v>2043</v>
      </c>
    </row>
    <row r="1809" spans="1:21" x14ac:dyDescent="0.3">
      <c r="A1809" s="1" t="str">
        <f t="shared" si="56"/>
        <v>2023|West Coast Region|$70,001-$100,000</v>
      </c>
      <c r="B1809" t="s">
        <v>18</v>
      </c>
      <c r="C1809" t="s">
        <v>19</v>
      </c>
      <c r="D1809" t="s">
        <v>20</v>
      </c>
      <c r="E1809" t="s">
        <v>21</v>
      </c>
      <c r="F1809">
        <v>2023</v>
      </c>
      <c r="G1809">
        <v>2023</v>
      </c>
      <c r="H1809">
        <v>12</v>
      </c>
      <c r="I1809" t="s">
        <v>55</v>
      </c>
      <c r="J1809">
        <v>99</v>
      </c>
      <c r="K1809" t="s">
        <v>23</v>
      </c>
      <c r="L1809">
        <v>5</v>
      </c>
      <c r="M1809" t="s">
        <v>58</v>
      </c>
      <c r="N1809">
        <v>3</v>
      </c>
      <c r="O1809" t="s">
        <v>25</v>
      </c>
      <c r="P1809">
        <v>117</v>
      </c>
      <c r="T1809" s="3">
        <f t="shared" si="57"/>
        <v>5.73</v>
      </c>
      <c r="U1809" s="3">
        <f>IF(AND(R1809&lt;&gt;"_U",N1809&lt;&gt;9999,N1809&lt;&gt;999,L1809&lt;&gt;"Median"),IFERROR(VLOOKUP(A1809,'Region Total'!A:P,16,0),"."),".")</f>
        <v>2043</v>
      </c>
    </row>
    <row r="1810" spans="1:21" x14ac:dyDescent="0.3">
      <c r="A1810" s="1" t="str">
        <f t="shared" si="56"/>
        <v>2023|West Coast Region|$70,001-$100,000</v>
      </c>
      <c r="B1810" t="s">
        <v>18</v>
      </c>
      <c r="C1810" t="s">
        <v>19</v>
      </c>
      <c r="D1810" t="s">
        <v>20</v>
      </c>
      <c r="E1810" t="s">
        <v>21</v>
      </c>
      <c r="F1810">
        <v>2023</v>
      </c>
      <c r="G1810">
        <v>2023</v>
      </c>
      <c r="H1810">
        <v>12</v>
      </c>
      <c r="I1810" t="s">
        <v>55</v>
      </c>
      <c r="J1810">
        <v>99</v>
      </c>
      <c r="K1810" t="s">
        <v>23</v>
      </c>
      <c r="L1810">
        <v>5</v>
      </c>
      <c r="M1810" t="s">
        <v>58</v>
      </c>
      <c r="N1810">
        <v>7777</v>
      </c>
      <c r="O1810" t="s">
        <v>37</v>
      </c>
      <c r="P1810">
        <v>2043</v>
      </c>
      <c r="T1810" s="3">
        <f t="shared" si="57"/>
        <v>100</v>
      </c>
      <c r="U1810" s="3">
        <f>IF(AND(R1810&lt;&gt;"_U",N1810&lt;&gt;9999,N1810&lt;&gt;999,L1810&lt;&gt;"Median"),IFERROR(VLOOKUP(A1810,'Region Total'!A:P,16,0),"."),".")</f>
        <v>2043</v>
      </c>
    </row>
    <row r="1811" spans="1:21" x14ac:dyDescent="0.3">
      <c r="A1811" s="1" t="str">
        <f t="shared" si="56"/>
        <v>2023|West Coast Region|$70,001-$100,000</v>
      </c>
      <c r="B1811" t="s">
        <v>18</v>
      </c>
      <c r="C1811" t="s">
        <v>19</v>
      </c>
      <c r="D1811" t="s">
        <v>20</v>
      </c>
      <c r="E1811" t="s">
        <v>21</v>
      </c>
      <c r="F1811">
        <v>2023</v>
      </c>
      <c r="G1811">
        <v>2023</v>
      </c>
      <c r="H1811">
        <v>12</v>
      </c>
      <c r="I1811" t="s">
        <v>55</v>
      </c>
      <c r="J1811">
        <v>99</v>
      </c>
      <c r="K1811" t="s">
        <v>23</v>
      </c>
      <c r="L1811">
        <v>5</v>
      </c>
      <c r="M1811" t="s">
        <v>58</v>
      </c>
      <c r="N1811">
        <v>999</v>
      </c>
      <c r="O1811" t="s">
        <v>42</v>
      </c>
      <c r="P1811">
        <v>0</v>
      </c>
      <c r="T1811" s="3" t="str">
        <f t="shared" si="57"/>
        <v>.</v>
      </c>
      <c r="U1811" s="3" t="str">
        <f>IF(AND(R1811&lt;&gt;"_U",N1811&lt;&gt;9999,N1811&lt;&gt;999,L1811&lt;&gt;"Median"),IFERROR(VLOOKUP(A1811,'Region Total'!A:P,16,0),"."),".")</f>
        <v>.</v>
      </c>
    </row>
    <row r="1812" spans="1:21" x14ac:dyDescent="0.3">
      <c r="A1812" s="1" t="str">
        <f t="shared" si="56"/>
        <v>2023|West Coast Region|$70,001-$100,000</v>
      </c>
      <c r="B1812" t="s">
        <v>18</v>
      </c>
      <c r="C1812" t="s">
        <v>19</v>
      </c>
      <c r="D1812" t="s">
        <v>20</v>
      </c>
      <c r="E1812" t="s">
        <v>21</v>
      </c>
      <c r="F1812">
        <v>2023</v>
      </c>
      <c r="G1812">
        <v>2023</v>
      </c>
      <c r="H1812">
        <v>12</v>
      </c>
      <c r="I1812" t="s">
        <v>55</v>
      </c>
      <c r="J1812">
        <v>99</v>
      </c>
      <c r="K1812" t="s">
        <v>23</v>
      </c>
      <c r="L1812">
        <v>5</v>
      </c>
      <c r="M1812" t="s">
        <v>58</v>
      </c>
      <c r="N1812">
        <v>1</v>
      </c>
      <c r="O1812" t="s">
        <v>33</v>
      </c>
      <c r="P1812">
        <v>1422</v>
      </c>
      <c r="T1812" s="3">
        <f t="shared" si="57"/>
        <v>69.599999999999994</v>
      </c>
      <c r="U1812" s="3">
        <f>IF(AND(R1812&lt;&gt;"_U",N1812&lt;&gt;9999,N1812&lt;&gt;999,L1812&lt;&gt;"Median"),IFERROR(VLOOKUP(A1812,'Region Total'!A:P,16,0),"."),".")</f>
        <v>2043</v>
      </c>
    </row>
    <row r="1813" spans="1:21" x14ac:dyDescent="0.3">
      <c r="A1813" s="1" t="str">
        <f t="shared" si="56"/>
        <v>2023|West Coast Region|$70,001-$100,000</v>
      </c>
      <c r="B1813" t="s">
        <v>18</v>
      </c>
      <c r="C1813" t="s">
        <v>19</v>
      </c>
      <c r="D1813" t="s">
        <v>20</v>
      </c>
      <c r="E1813" t="s">
        <v>21</v>
      </c>
      <c r="F1813">
        <v>2023</v>
      </c>
      <c r="G1813">
        <v>2023</v>
      </c>
      <c r="H1813">
        <v>12</v>
      </c>
      <c r="I1813" t="s">
        <v>55</v>
      </c>
      <c r="J1813">
        <v>99</v>
      </c>
      <c r="K1813" t="s">
        <v>23</v>
      </c>
      <c r="L1813">
        <v>5</v>
      </c>
      <c r="M1813" t="s">
        <v>58</v>
      </c>
      <c r="N1813">
        <v>9999</v>
      </c>
      <c r="O1813" t="s">
        <v>40</v>
      </c>
      <c r="P1813">
        <v>2043</v>
      </c>
      <c r="T1813" s="3" t="str">
        <f t="shared" si="57"/>
        <v>.</v>
      </c>
      <c r="U1813" s="3" t="str">
        <f>IF(AND(R1813&lt;&gt;"_U",N1813&lt;&gt;9999,N1813&lt;&gt;999,L1813&lt;&gt;"Median"),IFERROR(VLOOKUP(A1813,'Region Total'!A:P,16,0),"."),".")</f>
        <v>.</v>
      </c>
    </row>
    <row r="1814" spans="1:21" x14ac:dyDescent="0.3">
      <c r="A1814" s="1" t="str">
        <f t="shared" si="56"/>
        <v>2023|West Coast Region|$100,001-$150,000</v>
      </c>
      <c r="B1814" t="s">
        <v>18</v>
      </c>
      <c r="C1814" t="s">
        <v>19</v>
      </c>
      <c r="D1814" t="s">
        <v>20</v>
      </c>
      <c r="E1814" t="s">
        <v>21</v>
      </c>
      <c r="F1814">
        <v>2023</v>
      </c>
      <c r="G1814">
        <v>2023</v>
      </c>
      <c r="H1814">
        <v>12</v>
      </c>
      <c r="I1814" t="s">
        <v>55</v>
      </c>
      <c r="J1814">
        <v>99</v>
      </c>
      <c r="K1814" t="s">
        <v>23</v>
      </c>
      <c r="L1814">
        <v>6</v>
      </c>
      <c r="M1814" t="s">
        <v>59</v>
      </c>
      <c r="N1814">
        <v>1</v>
      </c>
      <c r="O1814" t="s">
        <v>33</v>
      </c>
      <c r="P1814">
        <v>1812</v>
      </c>
      <c r="T1814" s="3">
        <f t="shared" si="57"/>
        <v>74.75</v>
      </c>
      <c r="U1814" s="3">
        <f>IF(AND(R1814&lt;&gt;"_U",N1814&lt;&gt;9999,N1814&lt;&gt;999,L1814&lt;&gt;"Median"),IFERROR(VLOOKUP(A1814,'Region Total'!A:P,16,0),"."),".")</f>
        <v>2424</v>
      </c>
    </row>
    <row r="1815" spans="1:21" x14ac:dyDescent="0.3">
      <c r="A1815" s="1" t="str">
        <f t="shared" si="56"/>
        <v>2023|West Coast Region|$100,001-$150,000</v>
      </c>
      <c r="B1815" t="s">
        <v>18</v>
      </c>
      <c r="C1815" t="s">
        <v>19</v>
      </c>
      <c r="D1815" t="s">
        <v>20</v>
      </c>
      <c r="E1815" t="s">
        <v>21</v>
      </c>
      <c r="F1815">
        <v>2023</v>
      </c>
      <c r="G1815">
        <v>2023</v>
      </c>
      <c r="H1815">
        <v>12</v>
      </c>
      <c r="I1815" t="s">
        <v>55</v>
      </c>
      <c r="J1815">
        <v>99</v>
      </c>
      <c r="K1815" t="s">
        <v>23</v>
      </c>
      <c r="L1815">
        <v>6</v>
      </c>
      <c r="M1815" t="s">
        <v>59</v>
      </c>
      <c r="N1815">
        <v>2</v>
      </c>
      <c r="O1815" t="s">
        <v>28</v>
      </c>
      <c r="P1815">
        <v>489</v>
      </c>
      <c r="T1815" s="3">
        <f t="shared" si="57"/>
        <v>20.170000000000002</v>
      </c>
      <c r="U1815" s="3">
        <f>IF(AND(R1815&lt;&gt;"_U",N1815&lt;&gt;9999,N1815&lt;&gt;999,L1815&lt;&gt;"Median"),IFERROR(VLOOKUP(A1815,'Region Total'!A:P,16,0),"."),".")</f>
        <v>2424</v>
      </c>
    </row>
    <row r="1816" spans="1:21" x14ac:dyDescent="0.3">
      <c r="A1816" s="1" t="str">
        <f t="shared" si="56"/>
        <v>2023|West Coast Region|$100,001-$150,000</v>
      </c>
      <c r="B1816" t="s">
        <v>18</v>
      </c>
      <c r="C1816" t="s">
        <v>19</v>
      </c>
      <c r="D1816" t="s">
        <v>20</v>
      </c>
      <c r="E1816" t="s">
        <v>21</v>
      </c>
      <c r="F1816">
        <v>2023</v>
      </c>
      <c r="G1816">
        <v>2023</v>
      </c>
      <c r="H1816">
        <v>12</v>
      </c>
      <c r="I1816" t="s">
        <v>55</v>
      </c>
      <c r="J1816">
        <v>99</v>
      </c>
      <c r="K1816" t="s">
        <v>23</v>
      </c>
      <c r="L1816">
        <v>6</v>
      </c>
      <c r="M1816" t="s">
        <v>59</v>
      </c>
      <c r="N1816">
        <v>7777</v>
      </c>
      <c r="O1816" t="s">
        <v>37</v>
      </c>
      <c r="P1816">
        <v>2424</v>
      </c>
      <c r="T1816" s="3">
        <f t="shared" si="57"/>
        <v>100</v>
      </c>
      <c r="U1816" s="3">
        <f>IF(AND(R1816&lt;&gt;"_U",N1816&lt;&gt;9999,N1816&lt;&gt;999,L1816&lt;&gt;"Median"),IFERROR(VLOOKUP(A1816,'Region Total'!A:P,16,0),"."),".")</f>
        <v>2424</v>
      </c>
    </row>
    <row r="1817" spans="1:21" x14ac:dyDescent="0.3">
      <c r="A1817" s="1" t="str">
        <f t="shared" si="56"/>
        <v>2023|West Coast Region|$100,001-$150,000</v>
      </c>
      <c r="B1817" t="s">
        <v>18</v>
      </c>
      <c r="C1817" t="s">
        <v>19</v>
      </c>
      <c r="D1817" t="s">
        <v>20</v>
      </c>
      <c r="E1817" t="s">
        <v>21</v>
      </c>
      <c r="F1817">
        <v>2023</v>
      </c>
      <c r="G1817">
        <v>2023</v>
      </c>
      <c r="H1817">
        <v>12</v>
      </c>
      <c r="I1817" t="s">
        <v>55</v>
      </c>
      <c r="J1817">
        <v>99</v>
      </c>
      <c r="K1817" t="s">
        <v>23</v>
      </c>
      <c r="L1817">
        <v>6</v>
      </c>
      <c r="M1817" t="s">
        <v>59</v>
      </c>
      <c r="N1817">
        <v>3</v>
      </c>
      <c r="O1817" t="s">
        <v>25</v>
      </c>
      <c r="P1817">
        <v>123</v>
      </c>
      <c r="T1817" s="3">
        <f t="shared" si="57"/>
        <v>5.07</v>
      </c>
      <c r="U1817" s="3">
        <f>IF(AND(R1817&lt;&gt;"_U",N1817&lt;&gt;9999,N1817&lt;&gt;999,L1817&lt;&gt;"Median"),IFERROR(VLOOKUP(A1817,'Region Total'!A:P,16,0),"."),".")</f>
        <v>2424</v>
      </c>
    </row>
    <row r="1818" spans="1:21" x14ac:dyDescent="0.3">
      <c r="A1818" s="1" t="str">
        <f t="shared" si="56"/>
        <v>2023|West Coast Region|$100,001-$150,000</v>
      </c>
      <c r="B1818" t="s">
        <v>18</v>
      </c>
      <c r="C1818" t="s">
        <v>19</v>
      </c>
      <c r="D1818" t="s">
        <v>20</v>
      </c>
      <c r="E1818" t="s">
        <v>21</v>
      </c>
      <c r="F1818">
        <v>2023</v>
      </c>
      <c r="G1818">
        <v>2023</v>
      </c>
      <c r="H1818">
        <v>12</v>
      </c>
      <c r="I1818" t="s">
        <v>55</v>
      </c>
      <c r="J1818">
        <v>99</v>
      </c>
      <c r="K1818" t="s">
        <v>23</v>
      </c>
      <c r="L1818">
        <v>6</v>
      </c>
      <c r="M1818" t="s">
        <v>59</v>
      </c>
      <c r="N1818">
        <v>999</v>
      </c>
      <c r="O1818" t="s">
        <v>42</v>
      </c>
      <c r="P1818">
        <v>0</v>
      </c>
      <c r="T1818" s="3" t="str">
        <f t="shared" si="57"/>
        <v>.</v>
      </c>
      <c r="U1818" s="3" t="str">
        <f>IF(AND(R1818&lt;&gt;"_U",N1818&lt;&gt;9999,N1818&lt;&gt;999,L1818&lt;&gt;"Median"),IFERROR(VLOOKUP(A1818,'Region Total'!A:P,16,0),"."),".")</f>
        <v>.</v>
      </c>
    </row>
    <row r="1819" spans="1:21" x14ac:dyDescent="0.3">
      <c r="A1819" s="1" t="str">
        <f t="shared" si="56"/>
        <v>2023|West Coast Region|$100,001-$150,000</v>
      </c>
      <c r="B1819" t="s">
        <v>18</v>
      </c>
      <c r="C1819" t="s">
        <v>19</v>
      </c>
      <c r="D1819" t="s">
        <v>20</v>
      </c>
      <c r="E1819" t="s">
        <v>21</v>
      </c>
      <c r="F1819">
        <v>2023</v>
      </c>
      <c r="G1819">
        <v>2023</v>
      </c>
      <c r="H1819">
        <v>12</v>
      </c>
      <c r="I1819" t="s">
        <v>55</v>
      </c>
      <c r="J1819">
        <v>99</v>
      </c>
      <c r="K1819" t="s">
        <v>23</v>
      </c>
      <c r="L1819">
        <v>6</v>
      </c>
      <c r="M1819" t="s">
        <v>59</v>
      </c>
      <c r="N1819">
        <v>9999</v>
      </c>
      <c r="O1819" t="s">
        <v>40</v>
      </c>
      <c r="P1819">
        <v>2424</v>
      </c>
      <c r="T1819" s="3" t="str">
        <f t="shared" si="57"/>
        <v>.</v>
      </c>
      <c r="U1819" s="3" t="str">
        <f>IF(AND(R1819&lt;&gt;"_U",N1819&lt;&gt;9999,N1819&lt;&gt;999,L1819&lt;&gt;"Median"),IFERROR(VLOOKUP(A1819,'Region Total'!A:P,16,0),"."),".")</f>
        <v>.</v>
      </c>
    </row>
    <row r="1820" spans="1:21" x14ac:dyDescent="0.3">
      <c r="A1820" s="1" t="str">
        <f t="shared" si="56"/>
        <v>2023|West Coast Region|$150,001-$200,000</v>
      </c>
      <c r="B1820" t="s">
        <v>18</v>
      </c>
      <c r="C1820" t="s">
        <v>19</v>
      </c>
      <c r="D1820" t="s">
        <v>20</v>
      </c>
      <c r="E1820" t="s">
        <v>21</v>
      </c>
      <c r="F1820">
        <v>2023</v>
      </c>
      <c r="G1820">
        <v>2023</v>
      </c>
      <c r="H1820">
        <v>12</v>
      </c>
      <c r="I1820" t="s">
        <v>55</v>
      </c>
      <c r="J1820">
        <v>99</v>
      </c>
      <c r="K1820" t="s">
        <v>23</v>
      </c>
      <c r="L1820">
        <v>7</v>
      </c>
      <c r="M1820" t="s">
        <v>43</v>
      </c>
      <c r="N1820">
        <v>7777</v>
      </c>
      <c r="O1820" t="s">
        <v>37</v>
      </c>
      <c r="P1820">
        <v>1113</v>
      </c>
      <c r="T1820" s="3">
        <f t="shared" si="57"/>
        <v>100</v>
      </c>
      <c r="U1820" s="3">
        <f>IF(AND(R1820&lt;&gt;"_U",N1820&lt;&gt;9999,N1820&lt;&gt;999,L1820&lt;&gt;"Median"),IFERROR(VLOOKUP(A1820,'Region Total'!A:P,16,0),"."),".")</f>
        <v>1113</v>
      </c>
    </row>
    <row r="1821" spans="1:21" x14ac:dyDescent="0.3">
      <c r="A1821" s="1" t="str">
        <f t="shared" si="56"/>
        <v>2023|West Coast Region|$150,001-$200,000</v>
      </c>
      <c r="B1821" t="s">
        <v>18</v>
      </c>
      <c r="C1821" t="s">
        <v>19</v>
      </c>
      <c r="D1821" t="s">
        <v>20</v>
      </c>
      <c r="E1821" t="s">
        <v>21</v>
      </c>
      <c r="F1821">
        <v>2023</v>
      </c>
      <c r="G1821">
        <v>2023</v>
      </c>
      <c r="H1821">
        <v>12</v>
      </c>
      <c r="I1821" t="s">
        <v>55</v>
      </c>
      <c r="J1821">
        <v>99</v>
      </c>
      <c r="K1821" t="s">
        <v>23</v>
      </c>
      <c r="L1821">
        <v>7</v>
      </c>
      <c r="M1821" t="s">
        <v>43</v>
      </c>
      <c r="N1821">
        <v>3</v>
      </c>
      <c r="O1821" t="s">
        <v>25</v>
      </c>
      <c r="P1821">
        <v>84</v>
      </c>
      <c r="T1821" s="3">
        <f t="shared" si="57"/>
        <v>7.55</v>
      </c>
      <c r="U1821" s="3">
        <f>IF(AND(R1821&lt;&gt;"_U",N1821&lt;&gt;9999,N1821&lt;&gt;999,L1821&lt;&gt;"Median"),IFERROR(VLOOKUP(A1821,'Region Total'!A:P,16,0),"."),".")</f>
        <v>1113</v>
      </c>
    </row>
    <row r="1822" spans="1:21" x14ac:dyDescent="0.3">
      <c r="A1822" s="1" t="str">
        <f t="shared" si="56"/>
        <v>2023|West Coast Region|$150,001-$200,000</v>
      </c>
      <c r="B1822" t="s">
        <v>18</v>
      </c>
      <c r="C1822" t="s">
        <v>19</v>
      </c>
      <c r="D1822" t="s">
        <v>20</v>
      </c>
      <c r="E1822" t="s">
        <v>21</v>
      </c>
      <c r="F1822">
        <v>2023</v>
      </c>
      <c r="G1822">
        <v>2023</v>
      </c>
      <c r="H1822">
        <v>12</v>
      </c>
      <c r="I1822" t="s">
        <v>55</v>
      </c>
      <c r="J1822">
        <v>99</v>
      </c>
      <c r="K1822" t="s">
        <v>23</v>
      </c>
      <c r="L1822">
        <v>7</v>
      </c>
      <c r="M1822" t="s">
        <v>43</v>
      </c>
      <c r="N1822">
        <v>9999</v>
      </c>
      <c r="O1822" t="s">
        <v>40</v>
      </c>
      <c r="P1822">
        <v>1113</v>
      </c>
      <c r="T1822" s="3" t="str">
        <f t="shared" si="57"/>
        <v>.</v>
      </c>
      <c r="U1822" s="3" t="str">
        <f>IF(AND(R1822&lt;&gt;"_U",N1822&lt;&gt;9999,N1822&lt;&gt;999,L1822&lt;&gt;"Median"),IFERROR(VLOOKUP(A1822,'Region Total'!A:P,16,0),"."),".")</f>
        <v>.</v>
      </c>
    </row>
    <row r="1823" spans="1:21" x14ac:dyDescent="0.3">
      <c r="A1823" s="1" t="str">
        <f t="shared" si="56"/>
        <v>2023|West Coast Region|$150,001-$200,000</v>
      </c>
      <c r="B1823" t="s">
        <v>18</v>
      </c>
      <c r="C1823" t="s">
        <v>19</v>
      </c>
      <c r="D1823" t="s">
        <v>20</v>
      </c>
      <c r="E1823" t="s">
        <v>21</v>
      </c>
      <c r="F1823">
        <v>2023</v>
      </c>
      <c r="G1823">
        <v>2023</v>
      </c>
      <c r="H1823">
        <v>12</v>
      </c>
      <c r="I1823" t="s">
        <v>55</v>
      </c>
      <c r="J1823">
        <v>99</v>
      </c>
      <c r="K1823" t="s">
        <v>23</v>
      </c>
      <c r="L1823">
        <v>7</v>
      </c>
      <c r="M1823" t="s">
        <v>43</v>
      </c>
      <c r="N1823">
        <v>1</v>
      </c>
      <c r="O1823" t="s">
        <v>33</v>
      </c>
      <c r="P1823">
        <v>879</v>
      </c>
      <c r="T1823" s="3">
        <f t="shared" si="57"/>
        <v>78.98</v>
      </c>
      <c r="U1823" s="3">
        <f>IF(AND(R1823&lt;&gt;"_U",N1823&lt;&gt;9999,N1823&lt;&gt;999,L1823&lt;&gt;"Median"),IFERROR(VLOOKUP(A1823,'Region Total'!A:P,16,0),"."),".")</f>
        <v>1113</v>
      </c>
    </row>
    <row r="1824" spans="1:21" x14ac:dyDescent="0.3">
      <c r="A1824" s="1" t="str">
        <f t="shared" si="56"/>
        <v>2023|West Coast Region|$150,001-$200,000</v>
      </c>
      <c r="B1824" t="s">
        <v>18</v>
      </c>
      <c r="C1824" t="s">
        <v>19</v>
      </c>
      <c r="D1824" t="s">
        <v>20</v>
      </c>
      <c r="E1824" t="s">
        <v>21</v>
      </c>
      <c r="F1824">
        <v>2023</v>
      </c>
      <c r="G1824">
        <v>2023</v>
      </c>
      <c r="H1824">
        <v>12</v>
      </c>
      <c r="I1824" t="s">
        <v>55</v>
      </c>
      <c r="J1824">
        <v>99</v>
      </c>
      <c r="K1824" t="s">
        <v>23</v>
      </c>
      <c r="L1824">
        <v>7</v>
      </c>
      <c r="M1824" t="s">
        <v>43</v>
      </c>
      <c r="N1824">
        <v>2</v>
      </c>
      <c r="O1824" t="s">
        <v>28</v>
      </c>
      <c r="P1824">
        <v>150</v>
      </c>
      <c r="T1824" s="3">
        <f t="shared" si="57"/>
        <v>13.48</v>
      </c>
      <c r="U1824" s="3">
        <f>IF(AND(R1824&lt;&gt;"_U",N1824&lt;&gt;9999,N1824&lt;&gt;999,L1824&lt;&gt;"Median"),IFERROR(VLOOKUP(A1824,'Region Total'!A:P,16,0),"."),".")</f>
        <v>1113</v>
      </c>
    </row>
    <row r="1825" spans="1:21" x14ac:dyDescent="0.3">
      <c r="A1825" s="1" t="str">
        <f t="shared" si="56"/>
        <v>2023|West Coast Region|$150,001-$200,000</v>
      </c>
      <c r="B1825" t="s">
        <v>18</v>
      </c>
      <c r="C1825" t="s">
        <v>19</v>
      </c>
      <c r="D1825" t="s">
        <v>20</v>
      </c>
      <c r="E1825" t="s">
        <v>21</v>
      </c>
      <c r="F1825">
        <v>2023</v>
      </c>
      <c r="G1825">
        <v>2023</v>
      </c>
      <c r="H1825">
        <v>12</v>
      </c>
      <c r="I1825" t="s">
        <v>55</v>
      </c>
      <c r="J1825">
        <v>99</v>
      </c>
      <c r="K1825" t="s">
        <v>23</v>
      </c>
      <c r="L1825">
        <v>7</v>
      </c>
      <c r="M1825" t="s">
        <v>43</v>
      </c>
      <c r="N1825">
        <v>999</v>
      </c>
      <c r="O1825" t="s">
        <v>42</v>
      </c>
      <c r="P1825">
        <v>0</v>
      </c>
      <c r="T1825" s="3" t="str">
        <f t="shared" si="57"/>
        <v>.</v>
      </c>
      <c r="U1825" s="3" t="str">
        <f>IF(AND(R1825&lt;&gt;"_U",N1825&lt;&gt;9999,N1825&lt;&gt;999,L1825&lt;&gt;"Median"),IFERROR(VLOOKUP(A1825,'Region Total'!A:P,16,0),"."),".")</f>
        <v>.</v>
      </c>
    </row>
    <row r="1826" spans="1:21" x14ac:dyDescent="0.3">
      <c r="A1826" s="1" t="str">
        <f t="shared" si="56"/>
        <v>2023|West Coast Region|$200,001 or more</v>
      </c>
      <c r="B1826" t="s">
        <v>18</v>
      </c>
      <c r="C1826" t="s">
        <v>19</v>
      </c>
      <c r="D1826" t="s">
        <v>20</v>
      </c>
      <c r="E1826" t="s">
        <v>21</v>
      </c>
      <c r="F1826">
        <v>2023</v>
      </c>
      <c r="G1826">
        <v>2023</v>
      </c>
      <c r="H1826">
        <v>12</v>
      </c>
      <c r="I1826" t="s">
        <v>55</v>
      </c>
      <c r="J1826">
        <v>99</v>
      </c>
      <c r="K1826" t="s">
        <v>23</v>
      </c>
      <c r="L1826">
        <v>8</v>
      </c>
      <c r="M1826" t="s">
        <v>27</v>
      </c>
      <c r="N1826">
        <v>1</v>
      </c>
      <c r="O1826" t="s">
        <v>33</v>
      </c>
      <c r="P1826">
        <v>489</v>
      </c>
      <c r="T1826" s="3">
        <f t="shared" si="57"/>
        <v>77.25</v>
      </c>
      <c r="U1826" s="3">
        <f>IF(AND(R1826&lt;&gt;"_U",N1826&lt;&gt;9999,N1826&lt;&gt;999,L1826&lt;&gt;"Median"),IFERROR(VLOOKUP(A1826,'Region Total'!A:P,16,0),"."),".")</f>
        <v>633</v>
      </c>
    </row>
    <row r="1827" spans="1:21" x14ac:dyDescent="0.3">
      <c r="A1827" s="1" t="str">
        <f t="shared" si="56"/>
        <v>2023|West Coast Region|$200,001 or more</v>
      </c>
      <c r="B1827" t="s">
        <v>18</v>
      </c>
      <c r="C1827" t="s">
        <v>19</v>
      </c>
      <c r="D1827" t="s">
        <v>20</v>
      </c>
      <c r="E1827" t="s">
        <v>21</v>
      </c>
      <c r="F1827">
        <v>2023</v>
      </c>
      <c r="G1827">
        <v>2023</v>
      </c>
      <c r="H1827">
        <v>12</v>
      </c>
      <c r="I1827" t="s">
        <v>55</v>
      </c>
      <c r="J1827">
        <v>99</v>
      </c>
      <c r="K1827" t="s">
        <v>23</v>
      </c>
      <c r="L1827">
        <v>8</v>
      </c>
      <c r="M1827" t="s">
        <v>27</v>
      </c>
      <c r="N1827">
        <v>999</v>
      </c>
      <c r="O1827" t="s">
        <v>42</v>
      </c>
      <c r="P1827">
        <v>0</v>
      </c>
      <c r="T1827" s="3" t="str">
        <f t="shared" si="57"/>
        <v>.</v>
      </c>
      <c r="U1827" s="3" t="str">
        <f>IF(AND(R1827&lt;&gt;"_U",N1827&lt;&gt;9999,N1827&lt;&gt;999,L1827&lt;&gt;"Median"),IFERROR(VLOOKUP(A1827,'Region Total'!A:P,16,0),"."),".")</f>
        <v>.</v>
      </c>
    </row>
    <row r="1828" spans="1:21" x14ac:dyDescent="0.3">
      <c r="A1828" s="1" t="str">
        <f t="shared" si="56"/>
        <v>2023|West Coast Region|$200,001 or more</v>
      </c>
      <c r="B1828" t="s">
        <v>18</v>
      </c>
      <c r="C1828" t="s">
        <v>19</v>
      </c>
      <c r="D1828" t="s">
        <v>20</v>
      </c>
      <c r="E1828" t="s">
        <v>21</v>
      </c>
      <c r="F1828">
        <v>2023</v>
      </c>
      <c r="G1828">
        <v>2023</v>
      </c>
      <c r="H1828">
        <v>12</v>
      </c>
      <c r="I1828" t="s">
        <v>55</v>
      </c>
      <c r="J1828">
        <v>99</v>
      </c>
      <c r="K1828" t="s">
        <v>23</v>
      </c>
      <c r="L1828">
        <v>8</v>
      </c>
      <c r="M1828" t="s">
        <v>27</v>
      </c>
      <c r="N1828">
        <v>2</v>
      </c>
      <c r="O1828" t="s">
        <v>28</v>
      </c>
      <c r="P1828">
        <v>87</v>
      </c>
      <c r="T1828" s="3">
        <f t="shared" si="57"/>
        <v>13.74</v>
      </c>
      <c r="U1828" s="3">
        <f>IF(AND(R1828&lt;&gt;"_U",N1828&lt;&gt;9999,N1828&lt;&gt;999,L1828&lt;&gt;"Median"),IFERROR(VLOOKUP(A1828,'Region Total'!A:P,16,0),"."),".")</f>
        <v>633</v>
      </c>
    </row>
    <row r="1829" spans="1:21" x14ac:dyDescent="0.3">
      <c r="A1829" s="1" t="str">
        <f t="shared" si="56"/>
        <v>2023|West Coast Region|$200,001 or more</v>
      </c>
      <c r="B1829" t="s">
        <v>18</v>
      </c>
      <c r="C1829" t="s">
        <v>19</v>
      </c>
      <c r="D1829" t="s">
        <v>20</v>
      </c>
      <c r="E1829" t="s">
        <v>21</v>
      </c>
      <c r="F1829">
        <v>2023</v>
      </c>
      <c r="G1829">
        <v>2023</v>
      </c>
      <c r="H1829">
        <v>12</v>
      </c>
      <c r="I1829" t="s">
        <v>55</v>
      </c>
      <c r="J1829">
        <v>99</v>
      </c>
      <c r="K1829" t="s">
        <v>23</v>
      </c>
      <c r="L1829">
        <v>8</v>
      </c>
      <c r="M1829" t="s">
        <v>27</v>
      </c>
      <c r="N1829">
        <v>3</v>
      </c>
      <c r="O1829" t="s">
        <v>25</v>
      </c>
      <c r="P1829">
        <v>57</v>
      </c>
      <c r="T1829" s="3">
        <f t="shared" si="57"/>
        <v>9</v>
      </c>
      <c r="U1829" s="3">
        <f>IF(AND(R1829&lt;&gt;"_U",N1829&lt;&gt;9999,N1829&lt;&gt;999,L1829&lt;&gt;"Median"),IFERROR(VLOOKUP(A1829,'Region Total'!A:P,16,0),"."),".")</f>
        <v>633</v>
      </c>
    </row>
    <row r="1830" spans="1:21" x14ac:dyDescent="0.3">
      <c r="A1830" s="1" t="str">
        <f t="shared" si="56"/>
        <v>2023|West Coast Region|$200,001 or more</v>
      </c>
      <c r="B1830" t="s">
        <v>18</v>
      </c>
      <c r="C1830" t="s">
        <v>19</v>
      </c>
      <c r="D1830" t="s">
        <v>20</v>
      </c>
      <c r="E1830" t="s">
        <v>21</v>
      </c>
      <c r="F1830">
        <v>2023</v>
      </c>
      <c r="G1830">
        <v>2023</v>
      </c>
      <c r="H1830">
        <v>12</v>
      </c>
      <c r="I1830" t="s">
        <v>55</v>
      </c>
      <c r="J1830">
        <v>99</v>
      </c>
      <c r="K1830" t="s">
        <v>23</v>
      </c>
      <c r="L1830">
        <v>8</v>
      </c>
      <c r="M1830" t="s">
        <v>27</v>
      </c>
      <c r="N1830">
        <v>7777</v>
      </c>
      <c r="O1830" t="s">
        <v>37</v>
      </c>
      <c r="P1830">
        <v>633</v>
      </c>
      <c r="T1830" s="3">
        <f t="shared" si="57"/>
        <v>100</v>
      </c>
      <c r="U1830" s="3">
        <f>IF(AND(R1830&lt;&gt;"_U",N1830&lt;&gt;9999,N1830&lt;&gt;999,L1830&lt;&gt;"Median"),IFERROR(VLOOKUP(A1830,'Region Total'!A:P,16,0),"."),".")</f>
        <v>633</v>
      </c>
    </row>
    <row r="1831" spans="1:21" x14ac:dyDescent="0.3">
      <c r="A1831" s="1" t="str">
        <f t="shared" si="56"/>
        <v>2023|West Coast Region|$200,001 or more</v>
      </c>
      <c r="B1831" t="s">
        <v>18</v>
      </c>
      <c r="C1831" t="s">
        <v>19</v>
      </c>
      <c r="D1831" t="s">
        <v>20</v>
      </c>
      <c r="E1831" t="s">
        <v>21</v>
      </c>
      <c r="F1831">
        <v>2023</v>
      </c>
      <c r="G1831">
        <v>2023</v>
      </c>
      <c r="H1831">
        <v>12</v>
      </c>
      <c r="I1831" t="s">
        <v>55</v>
      </c>
      <c r="J1831">
        <v>99</v>
      </c>
      <c r="K1831" t="s">
        <v>23</v>
      </c>
      <c r="L1831">
        <v>8</v>
      </c>
      <c r="M1831" t="s">
        <v>27</v>
      </c>
      <c r="N1831">
        <v>9999</v>
      </c>
      <c r="O1831" t="s">
        <v>40</v>
      </c>
      <c r="P1831">
        <v>633</v>
      </c>
      <c r="T1831" s="3" t="str">
        <f t="shared" si="57"/>
        <v>.</v>
      </c>
      <c r="U1831" s="3" t="str">
        <f>IF(AND(R1831&lt;&gt;"_U",N1831&lt;&gt;9999,N1831&lt;&gt;999,L1831&lt;&gt;"Median"),IFERROR(VLOOKUP(A1831,'Region Total'!A:P,16,0),"."),".")</f>
        <v>.</v>
      </c>
    </row>
    <row r="1832" spans="1:21" x14ac:dyDescent="0.3">
      <c r="A1832" s="1" t="str">
        <f t="shared" si="56"/>
        <v>2023|West Coast Region|Total stated - total household income</v>
      </c>
      <c r="B1832" t="s">
        <v>18</v>
      </c>
      <c r="C1832" t="s">
        <v>19</v>
      </c>
      <c r="D1832" t="s">
        <v>20</v>
      </c>
      <c r="E1832" t="s">
        <v>21</v>
      </c>
      <c r="F1832">
        <v>2023</v>
      </c>
      <c r="G1832">
        <v>2023</v>
      </c>
      <c r="H1832">
        <v>12</v>
      </c>
      <c r="I1832" t="s">
        <v>55</v>
      </c>
      <c r="J1832">
        <v>99</v>
      </c>
      <c r="K1832" t="s">
        <v>23</v>
      </c>
      <c r="L1832">
        <v>77</v>
      </c>
      <c r="M1832" t="s">
        <v>32</v>
      </c>
      <c r="N1832">
        <v>9999</v>
      </c>
      <c r="O1832" t="s">
        <v>40</v>
      </c>
      <c r="P1832">
        <v>13344</v>
      </c>
      <c r="T1832" s="3" t="str">
        <f t="shared" si="57"/>
        <v>.</v>
      </c>
      <c r="U1832" s="3" t="str">
        <f>IF(AND(R1832&lt;&gt;"_U",N1832&lt;&gt;9999,N1832&lt;&gt;999,L1832&lt;&gt;"Median"),IFERROR(VLOOKUP(A1832,'Region Total'!A:P,16,0),"."),".")</f>
        <v>.</v>
      </c>
    </row>
    <row r="1833" spans="1:21" x14ac:dyDescent="0.3">
      <c r="A1833" s="1" t="str">
        <f t="shared" si="56"/>
        <v>2023|West Coast Region|Total stated - total household income</v>
      </c>
      <c r="B1833" t="s">
        <v>18</v>
      </c>
      <c r="C1833" t="s">
        <v>19</v>
      </c>
      <c r="D1833" t="s">
        <v>20</v>
      </c>
      <c r="E1833" t="s">
        <v>21</v>
      </c>
      <c r="F1833">
        <v>2023</v>
      </c>
      <c r="G1833">
        <v>2023</v>
      </c>
      <c r="H1833">
        <v>12</v>
      </c>
      <c r="I1833" t="s">
        <v>55</v>
      </c>
      <c r="J1833">
        <v>99</v>
      </c>
      <c r="K1833" t="s">
        <v>23</v>
      </c>
      <c r="L1833">
        <v>77</v>
      </c>
      <c r="M1833" t="s">
        <v>32</v>
      </c>
      <c r="N1833">
        <v>7777</v>
      </c>
      <c r="O1833" t="s">
        <v>37</v>
      </c>
      <c r="P1833">
        <v>13344</v>
      </c>
      <c r="T1833" s="3">
        <f t="shared" si="57"/>
        <v>100</v>
      </c>
      <c r="U1833" s="3">
        <f>IF(AND(R1833&lt;&gt;"_U",N1833&lt;&gt;9999,N1833&lt;&gt;999,L1833&lt;&gt;"Median"),IFERROR(VLOOKUP(A1833,'Region Total'!A:P,16,0),"."),".")</f>
        <v>13344</v>
      </c>
    </row>
    <row r="1834" spans="1:21" x14ac:dyDescent="0.3">
      <c r="A1834" s="1" t="str">
        <f t="shared" si="56"/>
        <v>2023|West Coast Region|Total stated - total household income</v>
      </c>
      <c r="B1834" t="s">
        <v>18</v>
      </c>
      <c r="C1834" t="s">
        <v>19</v>
      </c>
      <c r="D1834" t="s">
        <v>20</v>
      </c>
      <c r="E1834" t="s">
        <v>21</v>
      </c>
      <c r="F1834">
        <v>2023</v>
      </c>
      <c r="G1834">
        <v>2023</v>
      </c>
      <c r="H1834">
        <v>12</v>
      </c>
      <c r="I1834" t="s">
        <v>55</v>
      </c>
      <c r="J1834">
        <v>99</v>
      </c>
      <c r="K1834" t="s">
        <v>23</v>
      </c>
      <c r="L1834">
        <v>77</v>
      </c>
      <c r="M1834" t="s">
        <v>32</v>
      </c>
      <c r="N1834">
        <v>1</v>
      </c>
      <c r="O1834" t="s">
        <v>33</v>
      </c>
      <c r="P1834">
        <v>9138</v>
      </c>
      <c r="T1834" s="3">
        <f t="shared" si="57"/>
        <v>68.48</v>
      </c>
      <c r="U1834" s="3">
        <f>IF(AND(R1834&lt;&gt;"_U",N1834&lt;&gt;9999,N1834&lt;&gt;999,L1834&lt;&gt;"Median"),IFERROR(VLOOKUP(A1834,'Region Total'!A:P,16,0),"."),".")</f>
        <v>13344</v>
      </c>
    </row>
    <row r="1835" spans="1:21" x14ac:dyDescent="0.3">
      <c r="A1835" s="1" t="str">
        <f t="shared" si="56"/>
        <v>2023|West Coast Region|Total stated - total household income</v>
      </c>
      <c r="B1835" t="s">
        <v>18</v>
      </c>
      <c r="C1835" t="s">
        <v>19</v>
      </c>
      <c r="D1835" t="s">
        <v>20</v>
      </c>
      <c r="E1835" t="s">
        <v>21</v>
      </c>
      <c r="F1835">
        <v>2023</v>
      </c>
      <c r="G1835">
        <v>2023</v>
      </c>
      <c r="H1835">
        <v>12</v>
      </c>
      <c r="I1835" t="s">
        <v>55</v>
      </c>
      <c r="J1835">
        <v>99</v>
      </c>
      <c r="K1835" t="s">
        <v>23</v>
      </c>
      <c r="L1835">
        <v>77</v>
      </c>
      <c r="M1835" t="s">
        <v>32</v>
      </c>
      <c r="N1835">
        <v>3</v>
      </c>
      <c r="O1835" t="s">
        <v>25</v>
      </c>
      <c r="P1835">
        <v>864</v>
      </c>
      <c r="T1835" s="3">
        <f t="shared" si="57"/>
        <v>6.47</v>
      </c>
      <c r="U1835" s="3">
        <f>IF(AND(R1835&lt;&gt;"_U",N1835&lt;&gt;9999,N1835&lt;&gt;999,L1835&lt;&gt;"Median"),IFERROR(VLOOKUP(A1835,'Region Total'!A:P,16,0),"."),".")</f>
        <v>13344</v>
      </c>
    </row>
    <row r="1836" spans="1:21" x14ac:dyDescent="0.3">
      <c r="A1836" s="1" t="str">
        <f t="shared" si="56"/>
        <v>2023|West Coast Region|Total stated - total household income</v>
      </c>
      <c r="B1836" t="s">
        <v>18</v>
      </c>
      <c r="C1836" t="s">
        <v>19</v>
      </c>
      <c r="D1836" t="s">
        <v>20</v>
      </c>
      <c r="E1836" t="s">
        <v>21</v>
      </c>
      <c r="F1836">
        <v>2023</v>
      </c>
      <c r="G1836">
        <v>2023</v>
      </c>
      <c r="H1836">
        <v>12</v>
      </c>
      <c r="I1836" t="s">
        <v>55</v>
      </c>
      <c r="J1836">
        <v>99</v>
      </c>
      <c r="K1836" t="s">
        <v>23</v>
      </c>
      <c r="L1836">
        <v>77</v>
      </c>
      <c r="M1836" t="s">
        <v>32</v>
      </c>
      <c r="N1836">
        <v>2</v>
      </c>
      <c r="O1836" t="s">
        <v>28</v>
      </c>
      <c r="P1836">
        <v>3342</v>
      </c>
      <c r="T1836" s="3">
        <f t="shared" si="57"/>
        <v>25.04</v>
      </c>
      <c r="U1836" s="3">
        <f>IF(AND(R1836&lt;&gt;"_U",N1836&lt;&gt;9999,N1836&lt;&gt;999,L1836&lt;&gt;"Median"),IFERROR(VLOOKUP(A1836,'Region Total'!A:P,16,0),"."),".")</f>
        <v>13344</v>
      </c>
    </row>
    <row r="1837" spans="1:21" x14ac:dyDescent="0.3">
      <c r="A1837" s="1" t="str">
        <f t="shared" si="56"/>
        <v>2023|West Coast Region|Total stated - total household income</v>
      </c>
      <c r="B1837" t="s">
        <v>18</v>
      </c>
      <c r="C1837" t="s">
        <v>19</v>
      </c>
      <c r="D1837" t="s">
        <v>20</v>
      </c>
      <c r="E1837" t="s">
        <v>21</v>
      </c>
      <c r="F1837">
        <v>2023</v>
      </c>
      <c r="G1837">
        <v>2023</v>
      </c>
      <c r="H1837">
        <v>12</v>
      </c>
      <c r="I1837" t="s">
        <v>55</v>
      </c>
      <c r="J1837">
        <v>99</v>
      </c>
      <c r="K1837" t="s">
        <v>23</v>
      </c>
      <c r="L1837">
        <v>77</v>
      </c>
      <c r="M1837" t="s">
        <v>32</v>
      </c>
      <c r="N1837">
        <v>999</v>
      </c>
      <c r="O1837" t="s">
        <v>42</v>
      </c>
      <c r="P1837">
        <v>0</v>
      </c>
      <c r="T1837" s="3" t="str">
        <f t="shared" si="57"/>
        <v>.</v>
      </c>
      <c r="U1837" s="3" t="str">
        <f>IF(AND(R1837&lt;&gt;"_U",N1837&lt;&gt;9999,N1837&lt;&gt;999,L1837&lt;&gt;"Median"),IFERROR(VLOOKUP(A1837,'Region Total'!A:P,16,0),"."),".")</f>
        <v>.</v>
      </c>
    </row>
    <row r="1838" spans="1:21" x14ac:dyDescent="0.3">
      <c r="A1838" s="1" t="str">
        <f t="shared" si="56"/>
        <v>2023|West Coast Region|Total - total household income</v>
      </c>
      <c r="B1838" t="s">
        <v>18</v>
      </c>
      <c r="C1838" t="s">
        <v>19</v>
      </c>
      <c r="D1838" t="s">
        <v>20</v>
      </c>
      <c r="E1838" t="s">
        <v>21</v>
      </c>
      <c r="F1838">
        <v>2023</v>
      </c>
      <c r="G1838">
        <v>2023</v>
      </c>
      <c r="H1838">
        <v>12</v>
      </c>
      <c r="I1838" t="s">
        <v>55</v>
      </c>
      <c r="J1838">
        <v>99</v>
      </c>
      <c r="K1838" t="s">
        <v>23</v>
      </c>
      <c r="L1838">
        <v>99</v>
      </c>
      <c r="M1838" t="s">
        <v>48</v>
      </c>
      <c r="N1838">
        <v>2</v>
      </c>
      <c r="O1838" t="s">
        <v>28</v>
      </c>
      <c r="P1838">
        <v>3612</v>
      </c>
      <c r="T1838" s="3">
        <f t="shared" si="57"/>
        <v>25.44</v>
      </c>
      <c r="U1838" s="3">
        <f>IF(AND(R1838&lt;&gt;"_U",N1838&lt;&gt;9999,N1838&lt;&gt;999,L1838&lt;&gt;"Median"),IFERROR(VLOOKUP(A1838,'Region Total'!A:P,16,0),"."),".")</f>
        <v>14199</v>
      </c>
    </row>
    <row r="1839" spans="1:21" x14ac:dyDescent="0.3">
      <c r="A1839" s="1" t="str">
        <f t="shared" si="56"/>
        <v>2023|West Coast Region|Total - total household income</v>
      </c>
      <c r="B1839" t="s">
        <v>18</v>
      </c>
      <c r="C1839" t="s">
        <v>19</v>
      </c>
      <c r="D1839" t="s">
        <v>20</v>
      </c>
      <c r="E1839" t="s">
        <v>21</v>
      </c>
      <c r="F1839">
        <v>2023</v>
      </c>
      <c r="G1839">
        <v>2023</v>
      </c>
      <c r="H1839">
        <v>12</v>
      </c>
      <c r="I1839" t="s">
        <v>55</v>
      </c>
      <c r="J1839">
        <v>99</v>
      </c>
      <c r="K1839" t="s">
        <v>23</v>
      </c>
      <c r="L1839">
        <v>99</v>
      </c>
      <c r="M1839" t="s">
        <v>48</v>
      </c>
      <c r="N1839">
        <v>3</v>
      </c>
      <c r="O1839" t="s">
        <v>25</v>
      </c>
      <c r="P1839">
        <v>912</v>
      </c>
      <c r="T1839" s="3">
        <f t="shared" si="57"/>
        <v>6.42</v>
      </c>
      <c r="U1839" s="3">
        <f>IF(AND(R1839&lt;&gt;"_U",N1839&lt;&gt;9999,N1839&lt;&gt;999,L1839&lt;&gt;"Median"),IFERROR(VLOOKUP(A1839,'Region Total'!A:P,16,0),"."),".")</f>
        <v>14199</v>
      </c>
    </row>
    <row r="1840" spans="1:21" x14ac:dyDescent="0.3">
      <c r="A1840" s="1" t="str">
        <f t="shared" si="56"/>
        <v>2023|West Coast Region|Total - total household income</v>
      </c>
      <c r="B1840" t="s">
        <v>18</v>
      </c>
      <c r="C1840" t="s">
        <v>19</v>
      </c>
      <c r="D1840" t="s">
        <v>20</v>
      </c>
      <c r="E1840" t="s">
        <v>21</v>
      </c>
      <c r="F1840">
        <v>2023</v>
      </c>
      <c r="G1840">
        <v>2023</v>
      </c>
      <c r="H1840">
        <v>12</v>
      </c>
      <c r="I1840" t="s">
        <v>55</v>
      </c>
      <c r="J1840">
        <v>99</v>
      </c>
      <c r="K1840" t="s">
        <v>23</v>
      </c>
      <c r="L1840">
        <v>99</v>
      </c>
      <c r="M1840" t="s">
        <v>48</v>
      </c>
      <c r="N1840">
        <v>9999</v>
      </c>
      <c r="O1840" t="s">
        <v>40</v>
      </c>
      <c r="P1840">
        <v>14205</v>
      </c>
      <c r="T1840" s="3" t="str">
        <f t="shared" si="57"/>
        <v>.</v>
      </c>
      <c r="U1840" s="3" t="str">
        <f>IF(AND(R1840&lt;&gt;"_U",N1840&lt;&gt;9999,N1840&lt;&gt;999,L1840&lt;&gt;"Median"),IFERROR(VLOOKUP(A1840,'Region Total'!A:P,16,0),"."),".")</f>
        <v>.</v>
      </c>
    </row>
    <row r="1841" spans="1:21" x14ac:dyDescent="0.3">
      <c r="A1841" s="1" t="str">
        <f t="shared" si="56"/>
        <v>2023|West Coast Region|Total - total household income</v>
      </c>
      <c r="B1841" t="s">
        <v>18</v>
      </c>
      <c r="C1841" t="s">
        <v>19</v>
      </c>
      <c r="D1841" t="s">
        <v>20</v>
      </c>
      <c r="E1841" t="s">
        <v>21</v>
      </c>
      <c r="F1841">
        <v>2023</v>
      </c>
      <c r="G1841">
        <v>2023</v>
      </c>
      <c r="H1841">
        <v>12</v>
      </c>
      <c r="I1841" t="s">
        <v>55</v>
      </c>
      <c r="J1841">
        <v>99</v>
      </c>
      <c r="K1841" t="s">
        <v>23</v>
      </c>
      <c r="L1841">
        <v>99</v>
      </c>
      <c r="M1841" t="s">
        <v>48</v>
      </c>
      <c r="N1841">
        <v>1</v>
      </c>
      <c r="O1841" t="s">
        <v>33</v>
      </c>
      <c r="P1841">
        <v>9675</v>
      </c>
      <c r="T1841" s="3">
        <f t="shared" si="57"/>
        <v>68.14</v>
      </c>
      <c r="U1841" s="3">
        <f>IF(AND(R1841&lt;&gt;"_U",N1841&lt;&gt;9999,N1841&lt;&gt;999,L1841&lt;&gt;"Median"),IFERROR(VLOOKUP(A1841,'Region Total'!A:P,16,0),"."),".")</f>
        <v>14199</v>
      </c>
    </row>
    <row r="1842" spans="1:21" x14ac:dyDescent="0.3">
      <c r="A1842" s="1" t="str">
        <f t="shared" si="56"/>
        <v>2023|West Coast Region|Total - total household income</v>
      </c>
      <c r="B1842" t="s">
        <v>18</v>
      </c>
      <c r="C1842" t="s">
        <v>19</v>
      </c>
      <c r="D1842" t="s">
        <v>20</v>
      </c>
      <c r="E1842" t="s">
        <v>21</v>
      </c>
      <c r="F1842">
        <v>2023</v>
      </c>
      <c r="G1842">
        <v>2023</v>
      </c>
      <c r="H1842">
        <v>12</v>
      </c>
      <c r="I1842" t="s">
        <v>55</v>
      </c>
      <c r="J1842">
        <v>99</v>
      </c>
      <c r="K1842" t="s">
        <v>23</v>
      </c>
      <c r="L1842">
        <v>99</v>
      </c>
      <c r="M1842" t="s">
        <v>48</v>
      </c>
      <c r="N1842">
        <v>7777</v>
      </c>
      <c r="O1842" t="s">
        <v>37</v>
      </c>
      <c r="P1842">
        <v>14199</v>
      </c>
      <c r="T1842" s="3">
        <f t="shared" si="57"/>
        <v>100</v>
      </c>
      <c r="U1842" s="3">
        <f>IF(AND(R1842&lt;&gt;"_U",N1842&lt;&gt;9999,N1842&lt;&gt;999,L1842&lt;&gt;"Median"),IFERROR(VLOOKUP(A1842,'Region Total'!A:P,16,0),"."),".")</f>
        <v>14199</v>
      </c>
    </row>
    <row r="1843" spans="1:21" x14ac:dyDescent="0.3">
      <c r="A1843" s="1" t="str">
        <f t="shared" si="56"/>
        <v>2023|West Coast Region|Total - total household income</v>
      </c>
      <c r="B1843" t="s">
        <v>18</v>
      </c>
      <c r="C1843" t="s">
        <v>19</v>
      </c>
      <c r="D1843" t="s">
        <v>20</v>
      </c>
      <c r="E1843" t="s">
        <v>21</v>
      </c>
      <c r="F1843">
        <v>2023</v>
      </c>
      <c r="G1843">
        <v>2023</v>
      </c>
      <c r="H1843">
        <v>12</v>
      </c>
      <c r="I1843" t="s">
        <v>55</v>
      </c>
      <c r="J1843">
        <v>99</v>
      </c>
      <c r="K1843" t="s">
        <v>23</v>
      </c>
      <c r="L1843">
        <v>99</v>
      </c>
      <c r="M1843" t="s">
        <v>48</v>
      </c>
      <c r="N1843">
        <v>999</v>
      </c>
      <c r="O1843" t="s">
        <v>42</v>
      </c>
      <c r="P1843">
        <v>3</v>
      </c>
      <c r="T1843" s="3" t="str">
        <f t="shared" si="57"/>
        <v>.</v>
      </c>
      <c r="U1843" s="3" t="str">
        <f>IF(AND(R1843&lt;&gt;"_U",N1843&lt;&gt;9999,N1843&lt;&gt;999,L1843&lt;&gt;"Median"),IFERROR(VLOOKUP(A1843,'Region Total'!A:P,16,0),"."),".")</f>
        <v>.</v>
      </c>
    </row>
    <row r="1844" spans="1:21" x14ac:dyDescent="0.3">
      <c r="A1844" s="1" t="str">
        <f t="shared" si="56"/>
        <v>2023|West Coast Region|Median ($) - total household income</v>
      </c>
      <c r="B1844" t="s">
        <v>18</v>
      </c>
      <c r="C1844" t="s">
        <v>19</v>
      </c>
      <c r="D1844" t="s">
        <v>20</v>
      </c>
      <c r="E1844" t="s">
        <v>21</v>
      </c>
      <c r="F1844">
        <v>2023</v>
      </c>
      <c r="G1844">
        <v>2023</v>
      </c>
      <c r="H1844">
        <v>12</v>
      </c>
      <c r="I1844" t="s">
        <v>55</v>
      </c>
      <c r="J1844">
        <v>99</v>
      </c>
      <c r="K1844" t="s">
        <v>23</v>
      </c>
      <c r="L1844" t="s">
        <v>56</v>
      </c>
      <c r="M1844" t="s">
        <v>57</v>
      </c>
      <c r="N1844">
        <v>2</v>
      </c>
      <c r="O1844" t="s">
        <v>28</v>
      </c>
      <c r="P1844">
        <v>50800</v>
      </c>
      <c r="T1844" s="3" t="str">
        <f t="shared" si="57"/>
        <v>.</v>
      </c>
      <c r="U1844" s="3" t="str">
        <f>IF(AND(R1844&lt;&gt;"_U",N1844&lt;&gt;9999,N1844&lt;&gt;999,L1844&lt;&gt;"Median"),IFERROR(VLOOKUP(A1844,'Region Total'!A:P,16,0),"."),".")</f>
        <v>.</v>
      </c>
    </row>
    <row r="1845" spans="1:21" x14ac:dyDescent="0.3">
      <c r="A1845" s="1" t="str">
        <f t="shared" si="56"/>
        <v>2023|West Coast Region|Median ($) - total household income</v>
      </c>
      <c r="B1845" t="s">
        <v>18</v>
      </c>
      <c r="C1845" t="s">
        <v>19</v>
      </c>
      <c r="D1845" t="s">
        <v>20</v>
      </c>
      <c r="E1845" t="s">
        <v>21</v>
      </c>
      <c r="F1845">
        <v>2023</v>
      </c>
      <c r="G1845">
        <v>2023</v>
      </c>
      <c r="H1845">
        <v>12</v>
      </c>
      <c r="I1845" t="s">
        <v>55</v>
      </c>
      <c r="J1845">
        <v>99</v>
      </c>
      <c r="K1845" t="s">
        <v>23</v>
      </c>
      <c r="L1845" t="s">
        <v>56</v>
      </c>
      <c r="M1845" t="s">
        <v>57</v>
      </c>
      <c r="N1845">
        <v>1</v>
      </c>
      <c r="O1845" t="s">
        <v>33</v>
      </c>
      <c r="P1845">
        <v>70700</v>
      </c>
      <c r="T1845" s="3" t="str">
        <f t="shared" si="57"/>
        <v>.</v>
      </c>
      <c r="U1845" s="3" t="str">
        <f>IF(AND(R1845&lt;&gt;"_U",N1845&lt;&gt;9999,N1845&lt;&gt;999,L1845&lt;&gt;"Median"),IFERROR(VLOOKUP(A1845,'Region Total'!A:P,16,0),"."),".")</f>
        <v>.</v>
      </c>
    </row>
    <row r="1846" spans="1:21" x14ac:dyDescent="0.3">
      <c r="A1846" s="1" t="str">
        <f t="shared" si="56"/>
        <v>2023|West Coast Region|Median ($) - total household income</v>
      </c>
      <c r="B1846" t="s">
        <v>18</v>
      </c>
      <c r="C1846" t="s">
        <v>19</v>
      </c>
      <c r="D1846" t="s">
        <v>20</v>
      </c>
      <c r="E1846" t="s">
        <v>21</v>
      </c>
      <c r="F1846">
        <v>2023</v>
      </c>
      <c r="G1846">
        <v>2023</v>
      </c>
      <c r="H1846">
        <v>12</v>
      </c>
      <c r="I1846" t="s">
        <v>55</v>
      </c>
      <c r="J1846">
        <v>99</v>
      </c>
      <c r="K1846" t="s">
        <v>23</v>
      </c>
      <c r="L1846" t="s">
        <v>56</v>
      </c>
      <c r="M1846" t="s">
        <v>57</v>
      </c>
      <c r="N1846">
        <v>9999</v>
      </c>
      <c r="O1846" t="s">
        <v>40</v>
      </c>
      <c r="P1846">
        <v>63700</v>
      </c>
      <c r="T1846" s="3" t="str">
        <f t="shared" si="57"/>
        <v>.</v>
      </c>
      <c r="U1846" s="3" t="str">
        <f>IF(AND(R1846&lt;&gt;"_U",N1846&lt;&gt;9999,N1846&lt;&gt;999,L1846&lt;&gt;"Median"),IFERROR(VLOOKUP(A1846,'Region Total'!A:P,16,0),"."),".")</f>
        <v>.</v>
      </c>
    </row>
    <row r="1847" spans="1:21" x14ac:dyDescent="0.3">
      <c r="A1847" s="1" t="str">
        <f t="shared" si="56"/>
        <v>2023|West Coast Region|Median ($) - total household income</v>
      </c>
      <c r="B1847" t="s">
        <v>18</v>
      </c>
      <c r="C1847" t="s">
        <v>19</v>
      </c>
      <c r="D1847" t="s">
        <v>20</v>
      </c>
      <c r="E1847" t="s">
        <v>21</v>
      </c>
      <c r="F1847">
        <v>2023</v>
      </c>
      <c r="G1847">
        <v>2023</v>
      </c>
      <c r="H1847">
        <v>12</v>
      </c>
      <c r="I1847" t="s">
        <v>55</v>
      </c>
      <c r="J1847">
        <v>99</v>
      </c>
      <c r="K1847" t="s">
        <v>23</v>
      </c>
      <c r="L1847" t="s">
        <v>56</v>
      </c>
      <c r="M1847" t="s">
        <v>57</v>
      </c>
      <c r="N1847">
        <v>999</v>
      </c>
      <c r="O1847" t="s">
        <v>42</v>
      </c>
      <c r="R1847" t="s">
        <v>61</v>
      </c>
      <c r="S1847" t="s">
        <v>62</v>
      </c>
      <c r="T1847" s="3" t="str">
        <f t="shared" si="57"/>
        <v>.</v>
      </c>
      <c r="U1847" s="3" t="str">
        <f>IF(AND(R1847&lt;&gt;"_U",N1847&lt;&gt;9999,N1847&lt;&gt;999,L1847&lt;&gt;"Median"),IFERROR(VLOOKUP(A1847,'Region Total'!A:P,16,0),"."),".")</f>
        <v>.</v>
      </c>
    </row>
    <row r="1848" spans="1:21" x14ac:dyDescent="0.3">
      <c r="A1848" s="1" t="str">
        <f t="shared" si="56"/>
        <v>2023|West Coast Region|Median ($) - total household income</v>
      </c>
      <c r="B1848" t="s">
        <v>18</v>
      </c>
      <c r="C1848" t="s">
        <v>19</v>
      </c>
      <c r="D1848" t="s">
        <v>20</v>
      </c>
      <c r="E1848" t="s">
        <v>21</v>
      </c>
      <c r="F1848">
        <v>2023</v>
      </c>
      <c r="G1848">
        <v>2023</v>
      </c>
      <c r="H1848">
        <v>12</v>
      </c>
      <c r="I1848" t="s">
        <v>55</v>
      </c>
      <c r="J1848">
        <v>99</v>
      </c>
      <c r="K1848" t="s">
        <v>23</v>
      </c>
      <c r="L1848" t="s">
        <v>56</v>
      </c>
      <c r="M1848" t="s">
        <v>57</v>
      </c>
      <c r="N1848">
        <v>7777</v>
      </c>
      <c r="O1848" t="s">
        <v>37</v>
      </c>
      <c r="P1848">
        <v>63700</v>
      </c>
      <c r="T1848" s="3" t="str">
        <f t="shared" si="57"/>
        <v>.</v>
      </c>
      <c r="U1848" s="3" t="str">
        <f>IF(AND(R1848&lt;&gt;"_U",N1848&lt;&gt;9999,N1848&lt;&gt;999,L1848&lt;&gt;"Median"),IFERROR(VLOOKUP(A1848,'Region Total'!A:P,16,0),"."),".")</f>
        <v>.</v>
      </c>
    </row>
    <row r="1849" spans="1:21" x14ac:dyDescent="0.3">
      <c r="A1849" s="1" t="str">
        <f t="shared" si="56"/>
        <v>2023|West Coast Region|Median ($) - total household income</v>
      </c>
      <c r="B1849" t="s">
        <v>18</v>
      </c>
      <c r="C1849" t="s">
        <v>19</v>
      </c>
      <c r="D1849" t="s">
        <v>20</v>
      </c>
      <c r="E1849" t="s">
        <v>21</v>
      </c>
      <c r="F1849">
        <v>2023</v>
      </c>
      <c r="G1849">
        <v>2023</v>
      </c>
      <c r="H1849">
        <v>12</v>
      </c>
      <c r="I1849" t="s">
        <v>55</v>
      </c>
      <c r="J1849">
        <v>99</v>
      </c>
      <c r="K1849" t="s">
        <v>23</v>
      </c>
      <c r="L1849" t="s">
        <v>56</v>
      </c>
      <c r="M1849" t="s">
        <v>57</v>
      </c>
      <c r="N1849">
        <v>3</v>
      </c>
      <c r="O1849" t="s">
        <v>25</v>
      </c>
      <c r="P1849">
        <v>56000</v>
      </c>
      <c r="T1849" s="3" t="str">
        <f t="shared" si="57"/>
        <v>.</v>
      </c>
      <c r="U1849" s="3" t="str">
        <f>IF(AND(R1849&lt;&gt;"_U",N1849&lt;&gt;9999,N1849&lt;&gt;999,L1849&lt;&gt;"Median"),IFERROR(VLOOKUP(A1849,'Region Total'!A:P,16,0),"."),".")</f>
        <v>.</v>
      </c>
    </row>
    <row r="1850" spans="1:21" x14ac:dyDescent="0.3">
      <c r="A1850" s="1" t="str">
        <f t="shared" si="56"/>
        <v>2023|Canterbury Region|$20,000 or less</v>
      </c>
      <c r="B1850" t="s">
        <v>18</v>
      </c>
      <c r="C1850" t="s">
        <v>19</v>
      </c>
      <c r="D1850" t="s">
        <v>20</v>
      </c>
      <c r="E1850" t="s">
        <v>21</v>
      </c>
      <c r="F1850">
        <v>2023</v>
      </c>
      <c r="G1850">
        <v>2023</v>
      </c>
      <c r="H1850">
        <v>13</v>
      </c>
      <c r="I1850" t="s">
        <v>35</v>
      </c>
      <c r="J1850">
        <v>99</v>
      </c>
      <c r="K1850" t="s">
        <v>23</v>
      </c>
      <c r="L1850">
        <v>1</v>
      </c>
      <c r="M1850" t="s">
        <v>39</v>
      </c>
      <c r="N1850">
        <v>2</v>
      </c>
      <c r="O1850" t="s">
        <v>28</v>
      </c>
      <c r="P1850">
        <v>7134</v>
      </c>
      <c r="T1850" s="3">
        <f t="shared" si="57"/>
        <v>53.8</v>
      </c>
      <c r="U1850" s="3">
        <f>IF(AND(R1850&lt;&gt;"_U",N1850&lt;&gt;9999,N1850&lt;&gt;999,L1850&lt;&gt;"Median"),IFERROR(VLOOKUP(A1850,'Region Total'!A:P,16,0),"."),".")</f>
        <v>13260</v>
      </c>
    </row>
    <row r="1851" spans="1:21" x14ac:dyDescent="0.3">
      <c r="A1851" s="1" t="str">
        <f t="shared" si="56"/>
        <v>2023|Canterbury Region|$20,000 or less</v>
      </c>
      <c r="B1851" t="s">
        <v>18</v>
      </c>
      <c r="C1851" t="s">
        <v>19</v>
      </c>
      <c r="D1851" t="s">
        <v>20</v>
      </c>
      <c r="E1851" t="s">
        <v>21</v>
      </c>
      <c r="F1851">
        <v>2023</v>
      </c>
      <c r="G1851">
        <v>2023</v>
      </c>
      <c r="H1851">
        <v>13</v>
      </c>
      <c r="I1851" t="s">
        <v>35</v>
      </c>
      <c r="J1851">
        <v>99</v>
      </c>
      <c r="K1851" t="s">
        <v>23</v>
      </c>
      <c r="L1851">
        <v>1</v>
      </c>
      <c r="M1851" t="s">
        <v>39</v>
      </c>
      <c r="N1851">
        <v>999</v>
      </c>
      <c r="O1851" t="s">
        <v>42</v>
      </c>
      <c r="P1851">
        <v>12</v>
      </c>
      <c r="T1851" s="3" t="str">
        <f t="shared" si="57"/>
        <v>.</v>
      </c>
      <c r="U1851" s="3" t="str">
        <f>IF(AND(R1851&lt;&gt;"_U",N1851&lt;&gt;9999,N1851&lt;&gt;999,L1851&lt;&gt;"Median"),IFERROR(VLOOKUP(A1851,'Region Total'!A:P,16,0),"."),".")</f>
        <v>.</v>
      </c>
    </row>
    <row r="1852" spans="1:21" x14ac:dyDescent="0.3">
      <c r="A1852" s="1" t="str">
        <f t="shared" si="56"/>
        <v>2023|Canterbury Region|$20,000 or less</v>
      </c>
      <c r="B1852" t="s">
        <v>18</v>
      </c>
      <c r="C1852" t="s">
        <v>19</v>
      </c>
      <c r="D1852" t="s">
        <v>20</v>
      </c>
      <c r="E1852" t="s">
        <v>21</v>
      </c>
      <c r="F1852">
        <v>2023</v>
      </c>
      <c r="G1852">
        <v>2023</v>
      </c>
      <c r="H1852">
        <v>13</v>
      </c>
      <c r="I1852" t="s">
        <v>35</v>
      </c>
      <c r="J1852">
        <v>99</v>
      </c>
      <c r="K1852" t="s">
        <v>23</v>
      </c>
      <c r="L1852">
        <v>1</v>
      </c>
      <c r="M1852" t="s">
        <v>39</v>
      </c>
      <c r="N1852">
        <v>1</v>
      </c>
      <c r="O1852" t="s">
        <v>33</v>
      </c>
      <c r="P1852">
        <v>5085</v>
      </c>
      <c r="T1852" s="3">
        <f t="shared" si="57"/>
        <v>38.35</v>
      </c>
      <c r="U1852" s="3">
        <f>IF(AND(R1852&lt;&gt;"_U",N1852&lt;&gt;9999,N1852&lt;&gt;999,L1852&lt;&gt;"Median"),IFERROR(VLOOKUP(A1852,'Region Total'!A:P,16,0),"."),".")</f>
        <v>13260</v>
      </c>
    </row>
    <row r="1853" spans="1:21" x14ac:dyDescent="0.3">
      <c r="A1853" s="1" t="str">
        <f t="shared" si="56"/>
        <v>2023|Canterbury Region|$20,000 or less</v>
      </c>
      <c r="B1853" t="s">
        <v>18</v>
      </c>
      <c r="C1853" t="s">
        <v>19</v>
      </c>
      <c r="D1853" t="s">
        <v>20</v>
      </c>
      <c r="E1853" t="s">
        <v>21</v>
      </c>
      <c r="F1853">
        <v>2023</v>
      </c>
      <c r="G1853">
        <v>2023</v>
      </c>
      <c r="H1853">
        <v>13</v>
      </c>
      <c r="I1853" t="s">
        <v>35</v>
      </c>
      <c r="J1853">
        <v>99</v>
      </c>
      <c r="K1853" t="s">
        <v>23</v>
      </c>
      <c r="L1853">
        <v>1</v>
      </c>
      <c r="M1853" t="s">
        <v>39</v>
      </c>
      <c r="N1853">
        <v>7777</v>
      </c>
      <c r="O1853" t="s">
        <v>37</v>
      </c>
      <c r="P1853">
        <v>13260</v>
      </c>
      <c r="T1853" s="3">
        <f t="shared" si="57"/>
        <v>100</v>
      </c>
      <c r="U1853" s="3">
        <f>IF(AND(R1853&lt;&gt;"_U",N1853&lt;&gt;9999,N1853&lt;&gt;999,L1853&lt;&gt;"Median"),IFERROR(VLOOKUP(A1853,'Region Total'!A:P,16,0),"."),".")</f>
        <v>13260</v>
      </c>
    </row>
    <row r="1854" spans="1:21" x14ac:dyDescent="0.3">
      <c r="A1854" s="1" t="str">
        <f t="shared" si="56"/>
        <v>2023|Canterbury Region|$20,000 or less</v>
      </c>
      <c r="B1854" t="s">
        <v>18</v>
      </c>
      <c r="C1854" t="s">
        <v>19</v>
      </c>
      <c r="D1854" t="s">
        <v>20</v>
      </c>
      <c r="E1854" t="s">
        <v>21</v>
      </c>
      <c r="F1854">
        <v>2023</v>
      </c>
      <c r="G1854">
        <v>2023</v>
      </c>
      <c r="H1854">
        <v>13</v>
      </c>
      <c r="I1854" t="s">
        <v>35</v>
      </c>
      <c r="J1854">
        <v>99</v>
      </c>
      <c r="K1854" t="s">
        <v>23</v>
      </c>
      <c r="L1854">
        <v>1</v>
      </c>
      <c r="M1854" t="s">
        <v>39</v>
      </c>
      <c r="N1854">
        <v>3</v>
      </c>
      <c r="O1854" t="s">
        <v>25</v>
      </c>
      <c r="P1854">
        <v>1041</v>
      </c>
      <c r="T1854" s="3">
        <f t="shared" si="57"/>
        <v>7.85</v>
      </c>
      <c r="U1854" s="3">
        <f>IF(AND(R1854&lt;&gt;"_U",N1854&lt;&gt;9999,N1854&lt;&gt;999,L1854&lt;&gt;"Median"),IFERROR(VLOOKUP(A1854,'Region Total'!A:P,16,0),"."),".")</f>
        <v>13260</v>
      </c>
    </row>
    <row r="1855" spans="1:21" x14ac:dyDescent="0.3">
      <c r="A1855" s="1" t="str">
        <f t="shared" si="56"/>
        <v>2023|Canterbury Region|$20,000 or less</v>
      </c>
      <c r="B1855" t="s">
        <v>18</v>
      </c>
      <c r="C1855" t="s">
        <v>19</v>
      </c>
      <c r="D1855" t="s">
        <v>20</v>
      </c>
      <c r="E1855" t="s">
        <v>21</v>
      </c>
      <c r="F1855">
        <v>2023</v>
      </c>
      <c r="G1855">
        <v>2023</v>
      </c>
      <c r="H1855">
        <v>13</v>
      </c>
      <c r="I1855" t="s">
        <v>35</v>
      </c>
      <c r="J1855">
        <v>99</v>
      </c>
      <c r="K1855" t="s">
        <v>23</v>
      </c>
      <c r="L1855">
        <v>1</v>
      </c>
      <c r="M1855" t="s">
        <v>39</v>
      </c>
      <c r="N1855">
        <v>9999</v>
      </c>
      <c r="O1855" t="s">
        <v>40</v>
      </c>
      <c r="P1855">
        <v>13269</v>
      </c>
      <c r="T1855" s="3" t="str">
        <f t="shared" si="57"/>
        <v>.</v>
      </c>
      <c r="U1855" s="3" t="str">
        <f>IF(AND(R1855&lt;&gt;"_U",N1855&lt;&gt;9999,N1855&lt;&gt;999,L1855&lt;&gt;"Median"),IFERROR(VLOOKUP(A1855,'Region Total'!A:P,16,0),"."),".")</f>
        <v>.</v>
      </c>
    </row>
    <row r="1856" spans="1:21" x14ac:dyDescent="0.3">
      <c r="A1856" s="1" t="str">
        <f t="shared" si="56"/>
        <v>2023|Canterbury Region|$20,001-$30,000</v>
      </c>
      <c r="B1856" t="s">
        <v>18</v>
      </c>
      <c r="C1856" t="s">
        <v>19</v>
      </c>
      <c r="D1856" t="s">
        <v>20</v>
      </c>
      <c r="E1856" t="s">
        <v>21</v>
      </c>
      <c r="F1856">
        <v>2023</v>
      </c>
      <c r="G1856">
        <v>2023</v>
      </c>
      <c r="H1856">
        <v>13</v>
      </c>
      <c r="I1856" t="s">
        <v>35</v>
      </c>
      <c r="J1856">
        <v>99</v>
      </c>
      <c r="K1856" t="s">
        <v>23</v>
      </c>
      <c r="L1856">
        <v>2</v>
      </c>
      <c r="M1856" t="s">
        <v>24</v>
      </c>
      <c r="N1856">
        <v>7777</v>
      </c>
      <c r="O1856" t="s">
        <v>37</v>
      </c>
      <c r="P1856">
        <v>21510</v>
      </c>
      <c r="T1856" s="3">
        <f t="shared" si="57"/>
        <v>100</v>
      </c>
      <c r="U1856" s="3">
        <f>IF(AND(R1856&lt;&gt;"_U",N1856&lt;&gt;9999,N1856&lt;&gt;999,L1856&lt;&gt;"Median"),IFERROR(VLOOKUP(A1856,'Region Total'!A:P,16,0),"."),".")</f>
        <v>21510</v>
      </c>
    </row>
    <row r="1857" spans="1:21" x14ac:dyDescent="0.3">
      <c r="A1857" s="1" t="str">
        <f t="shared" si="56"/>
        <v>2023|Canterbury Region|$20,001-$30,000</v>
      </c>
      <c r="B1857" t="s">
        <v>18</v>
      </c>
      <c r="C1857" t="s">
        <v>19</v>
      </c>
      <c r="D1857" t="s">
        <v>20</v>
      </c>
      <c r="E1857" t="s">
        <v>21</v>
      </c>
      <c r="F1857">
        <v>2023</v>
      </c>
      <c r="G1857">
        <v>2023</v>
      </c>
      <c r="H1857">
        <v>13</v>
      </c>
      <c r="I1857" t="s">
        <v>35</v>
      </c>
      <c r="J1857">
        <v>99</v>
      </c>
      <c r="K1857" t="s">
        <v>23</v>
      </c>
      <c r="L1857">
        <v>2</v>
      </c>
      <c r="M1857" t="s">
        <v>24</v>
      </c>
      <c r="N1857">
        <v>1</v>
      </c>
      <c r="O1857" t="s">
        <v>33</v>
      </c>
      <c r="P1857">
        <v>12201</v>
      </c>
      <c r="T1857" s="3">
        <f t="shared" si="57"/>
        <v>56.72</v>
      </c>
      <c r="U1857" s="3">
        <f>IF(AND(R1857&lt;&gt;"_U",N1857&lt;&gt;9999,N1857&lt;&gt;999,L1857&lt;&gt;"Median"),IFERROR(VLOOKUP(A1857,'Region Total'!A:P,16,0),"."),".")</f>
        <v>21510</v>
      </c>
    </row>
    <row r="1858" spans="1:21" x14ac:dyDescent="0.3">
      <c r="A1858" s="1" t="str">
        <f t="shared" si="56"/>
        <v>2023|Canterbury Region|$20,001-$30,000</v>
      </c>
      <c r="B1858" t="s">
        <v>18</v>
      </c>
      <c r="C1858" t="s">
        <v>19</v>
      </c>
      <c r="D1858" t="s">
        <v>20</v>
      </c>
      <c r="E1858" t="s">
        <v>21</v>
      </c>
      <c r="F1858">
        <v>2023</v>
      </c>
      <c r="G1858">
        <v>2023</v>
      </c>
      <c r="H1858">
        <v>13</v>
      </c>
      <c r="I1858" t="s">
        <v>35</v>
      </c>
      <c r="J1858">
        <v>99</v>
      </c>
      <c r="K1858" t="s">
        <v>23</v>
      </c>
      <c r="L1858">
        <v>2</v>
      </c>
      <c r="M1858" t="s">
        <v>24</v>
      </c>
      <c r="N1858">
        <v>999</v>
      </c>
      <c r="O1858" t="s">
        <v>42</v>
      </c>
      <c r="P1858">
        <v>3</v>
      </c>
      <c r="T1858" s="3" t="str">
        <f t="shared" si="57"/>
        <v>.</v>
      </c>
      <c r="U1858" s="3" t="str">
        <f>IF(AND(R1858&lt;&gt;"_U",N1858&lt;&gt;9999,N1858&lt;&gt;999,L1858&lt;&gt;"Median"),IFERROR(VLOOKUP(A1858,'Region Total'!A:P,16,0),"."),".")</f>
        <v>.</v>
      </c>
    </row>
    <row r="1859" spans="1:21" x14ac:dyDescent="0.3">
      <c r="A1859" s="1" t="str">
        <f t="shared" ref="A1859:A1922" si="58">G1859&amp;"|"&amp;I1859&amp;"|"&amp;M1859</f>
        <v>2023|Canterbury Region|$20,001-$30,000</v>
      </c>
      <c r="B1859" t="s">
        <v>18</v>
      </c>
      <c r="C1859" t="s">
        <v>19</v>
      </c>
      <c r="D1859" t="s">
        <v>20</v>
      </c>
      <c r="E1859" t="s">
        <v>21</v>
      </c>
      <c r="F1859">
        <v>2023</v>
      </c>
      <c r="G1859">
        <v>2023</v>
      </c>
      <c r="H1859">
        <v>13</v>
      </c>
      <c r="I1859" t="s">
        <v>35</v>
      </c>
      <c r="J1859">
        <v>99</v>
      </c>
      <c r="K1859" t="s">
        <v>23</v>
      </c>
      <c r="L1859">
        <v>2</v>
      </c>
      <c r="M1859" t="s">
        <v>24</v>
      </c>
      <c r="N1859">
        <v>9999</v>
      </c>
      <c r="O1859" t="s">
        <v>40</v>
      </c>
      <c r="P1859">
        <v>21513</v>
      </c>
      <c r="T1859" s="3" t="str">
        <f t="shared" ref="T1859:T1922" si="59">IF(AND(R1859&lt;&gt;"_U",R1859&lt;&gt;"c",N1859&lt;&gt;999,N1859&lt;&gt;9999,L1859&lt;&gt;"Median"),IFERROR((ROUND(P1859/U1859*100,2)),"."),".")</f>
        <v>.</v>
      </c>
      <c r="U1859" s="3" t="str">
        <f>IF(AND(R1859&lt;&gt;"_U",N1859&lt;&gt;9999,N1859&lt;&gt;999,L1859&lt;&gt;"Median"),IFERROR(VLOOKUP(A1859,'Region Total'!A:P,16,0),"."),".")</f>
        <v>.</v>
      </c>
    </row>
    <row r="1860" spans="1:21" x14ac:dyDescent="0.3">
      <c r="A1860" s="1" t="str">
        <f t="shared" si="58"/>
        <v>2023|Canterbury Region|$20,001-$30,000</v>
      </c>
      <c r="B1860" t="s">
        <v>18</v>
      </c>
      <c r="C1860" t="s">
        <v>19</v>
      </c>
      <c r="D1860" t="s">
        <v>20</v>
      </c>
      <c r="E1860" t="s">
        <v>21</v>
      </c>
      <c r="F1860">
        <v>2023</v>
      </c>
      <c r="G1860">
        <v>2023</v>
      </c>
      <c r="H1860">
        <v>13</v>
      </c>
      <c r="I1860" t="s">
        <v>35</v>
      </c>
      <c r="J1860">
        <v>99</v>
      </c>
      <c r="K1860" t="s">
        <v>23</v>
      </c>
      <c r="L1860">
        <v>2</v>
      </c>
      <c r="M1860" t="s">
        <v>24</v>
      </c>
      <c r="N1860">
        <v>2</v>
      </c>
      <c r="O1860" t="s">
        <v>28</v>
      </c>
      <c r="P1860">
        <v>7146</v>
      </c>
      <c r="T1860" s="3">
        <f t="shared" si="59"/>
        <v>33.22</v>
      </c>
      <c r="U1860" s="3">
        <f>IF(AND(R1860&lt;&gt;"_U",N1860&lt;&gt;9999,N1860&lt;&gt;999,L1860&lt;&gt;"Median"),IFERROR(VLOOKUP(A1860,'Region Total'!A:P,16,0),"."),".")</f>
        <v>21510</v>
      </c>
    </row>
    <row r="1861" spans="1:21" x14ac:dyDescent="0.3">
      <c r="A1861" s="1" t="str">
        <f t="shared" si="58"/>
        <v>2023|Canterbury Region|$20,001-$30,000</v>
      </c>
      <c r="B1861" t="s">
        <v>18</v>
      </c>
      <c r="C1861" t="s">
        <v>19</v>
      </c>
      <c r="D1861" t="s">
        <v>20</v>
      </c>
      <c r="E1861" t="s">
        <v>21</v>
      </c>
      <c r="F1861">
        <v>2023</v>
      </c>
      <c r="G1861">
        <v>2023</v>
      </c>
      <c r="H1861">
        <v>13</v>
      </c>
      <c r="I1861" t="s">
        <v>35</v>
      </c>
      <c r="J1861">
        <v>99</v>
      </c>
      <c r="K1861" t="s">
        <v>23</v>
      </c>
      <c r="L1861">
        <v>2</v>
      </c>
      <c r="M1861" t="s">
        <v>24</v>
      </c>
      <c r="N1861">
        <v>3</v>
      </c>
      <c r="O1861" t="s">
        <v>25</v>
      </c>
      <c r="P1861">
        <v>2163</v>
      </c>
      <c r="T1861" s="3">
        <f t="shared" si="59"/>
        <v>10.06</v>
      </c>
      <c r="U1861" s="3">
        <f>IF(AND(R1861&lt;&gt;"_U",N1861&lt;&gt;9999,N1861&lt;&gt;999,L1861&lt;&gt;"Median"),IFERROR(VLOOKUP(A1861,'Region Total'!A:P,16,0),"."),".")</f>
        <v>21510</v>
      </c>
    </row>
    <row r="1862" spans="1:21" x14ac:dyDescent="0.3">
      <c r="A1862" s="1" t="str">
        <f t="shared" si="58"/>
        <v>2023|Canterbury Region|$30,001-$50,000</v>
      </c>
      <c r="B1862" t="s">
        <v>18</v>
      </c>
      <c r="C1862" t="s">
        <v>19</v>
      </c>
      <c r="D1862" t="s">
        <v>20</v>
      </c>
      <c r="E1862" t="s">
        <v>21</v>
      </c>
      <c r="F1862">
        <v>2023</v>
      </c>
      <c r="G1862">
        <v>2023</v>
      </c>
      <c r="H1862">
        <v>13</v>
      </c>
      <c r="I1862" t="s">
        <v>35</v>
      </c>
      <c r="J1862">
        <v>99</v>
      </c>
      <c r="K1862" t="s">
        <v>23</v>
      </c>
      <c r="L1862">
        <v>3</v>
      </c>
      <c r="M1862" t="s">
        <v>45</v>
      </c>
      <c r="N1862">
        <v>9999</v>
      </c>
      <c r="O1862" t="s">
        <v>40</v>
      </c>
      <c r="P1862">
        <v>33210</v>
      </c>
      <c r="T1862" s="3" t="str">
        <f t="shared" si="59"/>
        <v>.</v>
      </c>
      <c r="U1862" s="3" t="str">
        <f>IF(AND(R1862&lt;&gt;"_U",N1862&lt;&gt;9999,N1862&lt;&gt;999,L1862&lt;&gt;"Median"),IFERROR(VLOOKUP(A1862,'Region Total'!A:P,16,0),"."),".")</f>
        <v>.</v>
      </c>
    </row>
    <row r="1863" spans="1:21" x14ac:dyDescent="0.3">
      <c r="A1863" s="1" t="str">
        <f t="shared" si="58"/>
        <v>2023|Canterbury Region|$30,001-$50,000</v>
      </c>
      <c r="B1863" t="s">
        <v>18</v>
      </c>
      <c r="C1863" t="s">
        <v>19</v>
      </c>
      <c r="D1863" t="s">
        <v>20</v>
      </c>
      <c r="E1863" t="s">
        <v>21</v>
      </c>
      <c r="F1863">
        <v>2023</v>
      </c>
      <c r="G1863">
        <v>2023</v>
      </c>
      <c r="H1863">
        <v>13</v>
      </c>
      <c r="I1863" t="s">
        <v>35</v>
      </c>
      <c r="J1863">
        <v>99</v>
      </c>
      <c r="K1863" t="s">
        <v>23</v>
      </c>
      <c r="L1863">
        <v>3</v>
      </c>
      <c r="M1863" t="s">
        <v>45</v>
      </c>
      <c r="N1863">
        <v>999</v>
      </c>
      <c r="O1863" t="s">
        <v>42</v>
      </c>
      <c r="P1863">
        <v>0</v>
      </c>
      <c r="T1863" s="3" t="str">
        <f t="shared" si="59"/>
        <v>.</v>
      </c>
      <c r="U1863" s="3" t="str">
        <f>IF(AND(R1863&lt;&gt;"_U",N1863&lt;&gt;9999,N1863&lt;&gt;999,L1863&lt;&gt;"Median"),IFERROR(VLOOKUP(A1863,'Region Total'!A:P,16,0),"."),".")</f>
        <v>.</v>
      </c>
    </row>
    <row r="1864" spans="1:21" x14ac:dyDescent="0.3">
      <c r="A1864" s="1" t="str">
        <f t="shared" si="58"/>
        <v>2023|Canterbury Region|$30,001-$50,000</v>
      </c>
      <c r="B1864" t="s">
        <v>18</v>
      </c>
      <c r="C1864" t="s">
        <v>19</v>
      </c>
      <c r="D1864" t="s">
        <v>20</v>
      </c>
      <c r="E1864" t="s">
        <v>21</v>
      </c>
      <c r="F1864">
        <v>2023</v>
      </c>
      <c r="G1864">
        <v>2023</v>
      </c>
      <c r="H1864">
        <v>13</v>
      </c>
      <c r="I1864" t="s">
        <v>35</v>
      </c>
      <c r="J1864">
        <v>99</v>
      </c>
      <c r="K1864" t="s">
        <v>23</v>
      </c>
      <c r="L1864">
        <v>3</v>
      </c>
      <c r="M1864" t="s">
        <v>45</v>
      </c>
      <c r="N1864">
        <v>3</v>
      </c>
      <c r="O1864" t="s">
        <v>25</v>
      </c>
      <c r="P1864">
        <v>3363</v>
      </c>
      <c r="T1864" s="3">
        <f t="shared" si="59"/>
        <v>10.130000000000001</v>
      </c>
      <c r="U1864" s="3">
        <f>IF(AND(R1864&lt;&gt;"_U",N1864&lt;&gt;9999,N1864&lt;&gt;999,L1864&lt;&gt;"Median"),IFERROR(VLOOKUP(A1864,'Region Total'!A:P,16,0),"."),".")</f>
        <v>33207</v>
      </c>
    </row>
    <row r="1865" spans="1:21" x14ac:dyDescent="0.3">
      <c r="A1865" s="1" t="str">
        <f t="shared" si="58"/>
        <v>2023|Canterbury Region|$30,001-$50,000</v>
      </c>
      <c r="B1865" t="s">
        <v>18</v>
      </c>
      <c r="C1865" t="s">
        <v>19</v>
      </c>
      <c r="D1865" t="s">
        <v>20</v>
      </c>
      <c r="E1865" t="s">
        <v>21</v>
      </c>
      <c r="F1865">
        <v>2023</v>
      </c>
      <c r="G1865">
        <v>2023</v>
      </c>
      <c r="H1865">
        <v>13</v>
      </c>
      <c r="I1865" t="s">
        <v>35</v>
      </c>
      <c r="J1865">
        <v>99</v>
      </c>
      <c r="K1865" t="s">
        <v>23</v>
      </c>
      <c r="L1865">
        <v>3</v>
      </c>
      <c r="M1865" t="s">
        <v>45</v>
      </c>
      <c r="N1865">
        <v>7777</v>
      </c>
      <c r="O1865" t="s">
        <v>37</v>
      </c>
      <c r="P1865">
        <v>33207</v>
      </c>
      <c r="T1865" s="3">
        <f t="shared" si="59"/>
        <v>100</v>
      </c>
      <c r="U1865" s="3">
        <f>IF(AND(R1865&lt;&gt;"_U",N1865&lt;&gt;9999,N1865&lt;&gt;999,L1865&lt;&gt;"Median"),IFERROR(VLOOKUP(A1865,'Region Total'!A:P,16,0),"."),".")</f>
        <v>33207</v>
      </c>
    </row>
    <row r="1866" spans="1:21" x14ac:dyDescent="0.3">
      <c r="A1866" s="1" t="str">
        <f t="shared" si="58"/>
        <v>2023|Canterbury Region|$30,001-$50,000</v>
      </c>
      <c r="B1866" t="s">
        <v>18</v>
      </c>
      <c r="C1866" t="s">
        <v>19</v>
      </c>
      <c r="D1866" t="s">
        <v>20</v>
      </c>
      <c r="E1866" t="s">
        <v>21</v>
      </c>
      <c r="F1866">
        <v>2023</v>
      </c>
      <c r="G1866">
        <v>2023</v>
      </c>
      <c r="H1866">
        <v>13</v>
      </c>
      <c r="I1866" t="s">
        <v>35</v>
      </c>
      <c r="J1866">
        <v>99</v>
      </c>
      <c r="K1866" t="s">
        <v>23</v>
      </c>
      <c r="L1866">
        <v>3</v>
      </c>
      <c r="M1866" t="s">
        <v>45</v>
      </c>
      <c r="N1866">
        <v>1</v>
      </c>
      <c r="O1866" t="s">
        <v>33</v>
      </c>
      <c r="P1866">
        <v>19152</v>
      </c>
      <c r="T1866" s="3">
        <f t="shared" si="59"/>
        <v>57.67</v>
      </c>
      <c r="U1866" s="3">
        <f>IF(AND(R1866&lt;&gt;"_U",N1866&lt;&gt;9999,N1866&lt;&gt;999,L1866&lt;&gt;"Median"),IFERROR(VLOOKUP(A1866,'Region Total'!A:P,16,0),"."),".")</f>
        <v>33207</v>
      </c>
    </row>
    <row r="1867" spans="1:21" x14ac:dyDescent="0.3">
      <c r="A1867" s="1" t="str">
        <f t="shared" si="58"/>
        <v>2023|Canterbury Region|$30,001-$50,000</v>
      </c>
      <c r="B1867" t="s">
        <v>18</v>
      </c>
      <c r="C1867" t="s">
        <v>19</v>
      </c>
      <c r="D1867" t="s">
        <v>20</v>
      </c>
      <c r="E1867" t="s">
        <v>21</v>
      </c>
      <c r="F1867">
        <v>2023</v>
      </c>
      <c r="G1867">
        <v>2023</v>
      </c>
      <c r="H1867">
        <v>13</v>
      </c>
      <c r="I1867" t="s">
        <v>35</v>
      </c>
      <c r="J1867">
        <v>99</v>
      </c>
      <c r="K1867" t="s">
        <v>23</v>
      </c>
      <c r="L1867">
        <v>3</v>
      </c>
      <c r="M1867" t="s">
        <v>45</v>
      </c>
      <c r="N1867">
        <v>2</v>
      </c>
      <c r="O1867" t="s">
        <v>28</v>
      </c>
      <c r="P1867">
        <v>10692</v>
      </c>
      <c r="T1867" s="3">
        <f t="shared" si="59"/>
        <v>32.200000000000003</v>
      </c>
      <c r="U1867" s="3">
        <f>IF(AND(R1867&lt;&gt;"_U",N1867&lt;&gt;9999,N1867&lt;&gt;999,L1867&lt;&gt;"Median"),IFERROR(VLOOKUP(A1867,'Region Total'!A:P,16,0),"."),".")</f>
        <v>33207</v>
      </c>
    </row>
    <row r="1868" spans="1:21" x14ac:dyDescent="0.3">
      <c r="A1868" s="1" t="str">
        <f t="shared" si="58"/>
        <v>2023|Canterbury Region|$50,001-$70,000</v>
      </c>
      <c r="B1868" t="s">
        <v>18</v>
      </c>
      <c r="C1868" t="s">
        <v>19</v>
      </c>
      <c r="D1868" t="s">
        <v>20</v>
      </c>
      <c r="E1868" t="s">
        <v>21</v>
      </c>
      <c r="F1868">
        <v>2023</v>
      </c>
      <c r="G1868">
        <v>2023</v>
      </c>
      <c r="H1868">
        <v>13</v>
      </c>
      <c r="I1868" t="s">
        <v>35</v>
      </c>
      <c r="J1868">
        <v>99</v>
      </c>
      <c r="K1868" t="s">
        <v>23</v>
      </c>
      <c r="L1868">
        <v>4</v>
      </c>
      <c r="M1868" t="s">
        <v>36</v>
      </c>
      <c r="N1868">
        <v>2</v>
      </c>
      <c r="O1868" t="s">
        <v>28</v>
      </c>
      <c r="P1868">
        <v>9954</v>
      </c>
      <c r="T1868" s="3">
        <f t="shared" si="59"/>
        <v>37.29</v>
      </c>
      <c r="U1868" s="3">
        <f>IF(AND(R1868&lt;&gt;"_U",N1868&lt;&gt;9999,N1868&lt;&gt;999,L1868&lt;&gt;"Median"),IFERROR(VLOOKUP(A1868,'Region Total'!A:P,16,0),"."),".")</f>
        <v>26691</v>
      </c>
    </row>
    <row r="1869" spans="1:21" x14ac:dyDescent="0.3">
      <c r="A1869" s="1" t="str">
        <f t="shared" si="58"/>
        <v>2023|Canterbury Region|$50,001-$70,000</v>
      </c>
      <c r="B1869" t="s">
        <v>18</v>
      </c>
      <c r="C1869" t="s">
        <v>19</v>
      </c>
      <c r="D1869" t="s">
        <v>20</v>
      </c>
      <c r="E1869" t="s">
        <v>21</v>
      </c>
      <c r="F1869">
        <v>2023</v>
      </c>
      <c r="G1869">
        <v>2023</v>
      </c>
      <c r="H1869">
        <v>13</v>
      </c>
      <c r="I1869" t="s">
        <v>35</v>
      </c>
      <c r="J1869">
        <v>99</v>
      </c>
      <c r="K1869" t="s">
        <v>23</v>
      </c>
      <c r="L1869">
        <v>4</v>
      </c>
      <c r="M1869" t="s">
        <v>36</v>
      </c>
      <c r="N1869">
        <v>1</v>
      </c>
      <c r="O1869" t="s">
        <v>33</v>
      </c>
      <c r="P1869">
        <v>14427</v>
      </c>
      <c r="T1869" s="3">
        <f t="shared" si="59"/>
        <v>54.05</v>
      </c>
      <c r="U1869" s="3">
        <f>IF(AND(R1869&lt;&gt;"_U",N1869&lt;&gt;9999,N1869&lt;&gt;999,L1869&lt;&gt;"Median"),IFERROR(VLOOKUP(A1869,'Region Total'!A:P,16,0),"."),".")</f>
        <v>26691</v>
      </c>
    </row>
    <row r="1870" spans="1:21" x14ac:dyDescent="0.3">
      <c r="A1870" s="1" t="str">
        <f t="shared" si="58"/>
        <v>2023|Canterbury Region|$50,001-$70,000</v>
      </c>
      <c r="B1870" t="s">
        <v>18</v>
      </c>
      <c r="C1870" t="s">
        <v>19</v>
      </c>
      <c r="D1870" t="s">
        <v>20</v>
      </c>
      <c r="E1870" t="s">
        <v>21</v>
      </c>
      <c r="F1870">
        <v>2023</v>
      </c>
      <c r="G1870">
        <v>2023</v>
      </c>
      <c r="H1870">
        <v>13</v>
      </c>
      <c r="I1870" t="s">
        <v>35</v>
      </c>
      <c r="J1870">
        <v>99</v>
      </c>
      <c r="K1870" t="s">
        <v>23</v>
      </c>
      <c r="L1870">
        <v>4</v>
      </c>
      <c r="M1870" t="s">
        <v>36</v>
      </c>
      <c r="N1870">
        <v>3</v>
      </c>
      <c r="O1870" t="s">
        <v>25</v>
      </c>
      <c r="P1870">
        <v>2310</v>
      </c>
      <c r="T1870" s="3">
        <f t="shared" si="59"/>
        <v>8.65</v>
      </c>
      <c r="U1870" s="3">
        <f>IF(AND(R1870&lt;&gt;"_U",N1870&lt;&gt;9999,N1870&lt;&gt;999,L1870&lt;&gt;"Median"),IFERROR(VLOOKUP(A1870,'Region Total'!A:P,16,0),"."),".")</f>
        <v>26691</v>
      </c>
    </row>
    <row r="1871" spans="1:21" x14ac:dyDescent="0.3">
      <c r="A1871" s="1" t="str">
        <f t="shared" si="58"/>
        <v>2023|Canterbury Region|$50,001-$70,000</v>
      </c>
      <c r="B1871" t="s">
        <v>18</v>
      </c>
      <c r="C1871" t="s">
        <v>19</v>
      </c>
      <c r="D1871" t="s">
        <v>20</v>
      </c>
      <c r="E1871" t="s">
        <v>21</v>
      </c>
      <c r="F1871">
        <v>2023</v>
      </c>
      <c r="G1871">
        <v>2023</v>
      </c>
      <c r="H1871">
        <v>13</v>
      </c>
      <c r="I1871" t="s">
        <v>35</v>
      </c>
      <c r="J1871">
        <v>99</v>
      </c>
      <c r="K1871" t="s">
        <v>23</v>
      </c>
      <c r="L1871">
        <v>4</v>
      </c>
      <c r="M1871" t="s">
        <v>36</v>
      </c>
      <c r="N1871">
        <v>999</v>
      </c>
      <c r="O1871" t="s">
        <v>42</v>
      </c>
      <c r="P1871">
        <v>0</v>
      </c>
      <c r="T1871" s="3" t="str">
        <f t="shared" si="59"/>
        <v>.</v>
      </c>
      <c r="U1871" s="3" t="str">
        <f>IF(AND(R1871&lt;&gt;"_U",N1871&lt;&gt;9999,N1871&lt;&gt;999,L1871&lt;&gt;"Median"),IFERROR(VLOOKUP(A1871,'Region Total'!A:P,16,0),"."),".")</f>
        <v>.</v>
      </c>
    </row>
    <row r="1872" spans="1:21" x14ac:dyDescent="0.3">
      <c r="A1872" s="1" t="str">
        <f t="shared" si="58"/>
        <v>2023|Canterbury Region|$50,001-$70,000</v>
      </c>
      <c r="B1872" t="s">
        <v>18</v>
      </c>
      <c r="C1872" t="s">
        <v>19</v>
      </c>
      <c r="D1872" t="s">
        <v>20</v>
      </c>
      <c r="E1872" t="s">
        <v>21</v>
      </c>
      <c r="F1872">
        <v>2023</v>
      </c>
      <c r="G1872">
        <v>2023</v>
      </c>
      <c r="H1872">
        <v>13</v>
      </c>
      <c r="I1872" t="s">
        <v>35</v>
      </c>
      <c r="J1872">
        <v>99</v>
      </c>
      <c r="K1872" t="s">
        <v>23</v>
      </c>
      <c r="L1872">
        <v>4</v>
      </c>
      <c r="M1872" t="s">
        <v>36</v>
      </c>
      <c r="N1872">
        <v>7777</v>
      </c>
      <c r="O1872" t="s">
        <v>37</v>
      </c>
      <c r="P1872">
        <v>26691</v>
      </c>
      <c r="T1872" s="3">
        <f t="shared" si="59"/>
        <v>100</v>
      </c>
      <c r="U1872" s="3">
        <f>IF(AND(R1872&lt;&gt;"_U",N1872&lt;&gt;9999,N1872&lt;&gt;999,L1872&lt;&gt;"Median"),IFERROR(VLOOKUP(A1872,'Region Total'!A:P,16,0),"."),".")</f>
        <v>26691</v>
      </c>
    </row>
    <row r="1873" spans="1:21" x14ac:dyDescent="0.3">
      <c r="A1873" s="1" t="str">
        <f t="shared" si="58"/>
        <v>2023|Canterbury Region|$50,001-$70,000</v>
      </c>
      <c r="B1873" t="s">
        <v>18</v>
      </c>
      <c r="C1873" t="s">
        <v>19</v>
      </c>
      <c r="D1873" t="s">
        <v>20</v>
      </c>
      <c r="E1873" t="s">
        <v>21</v>
      </c>
      <c r="F1873">
        <v>2023</v>
      </c>
      <c r="G1873">
        <v>2023</v>
      </c>
      <c r="H1873">
        <v>13</v>
      </c>
      <c r="I1873" t="s">
        <v>35</v>
      </c>
      <c r="J1873">
        <v>99</v>
      </c>
      <c r="K1873" t="s">
        <v>23</v>
      </c>
      <c r="L1873">
        <v>4</v>
      </c>
      <c r="M1873" t="s">
        <v>36</v>
      </c>
      <c r="N1873">
        <v>9999</v>
      </c>
      <c r="O1873" t="s">
        <v>40</v>
      </c>
      <c r="P1873">
        <v>26691</v>
      </c>
      <c r="T1873" s="3" t="str">
        <f t="shared" si="59"/>
        <v>.</v>
      </c>
      <c r="U1873" s="3" t="str">
        <f>IF(AND(R1873&lt;&gt;"_U",N1873&lt;&gt;9999,N1873&lt;&gt;999,L1873&lt;&gt;"Median"),IFERROR(VLOOKUP(A1873,'Region Total'!A:P,16,0),"."),".")</f>
        <v>.</v>
      </c>
    </row>
    <row r="1874" spans="1:21" x14ac:dyDescent="0.3">
      <c r="A1874" s="1" t="str">
        <f t="shared" si="58"/>
        <v>2023|Canterbury Region|$70,001-$100,000</v>
      </c>
      <c r="B1874" t="s">
        <v>18</v>
      </c>
      <c r="C1874" t="s">
        <v>19</v>
      </c>
      <c r="D1874" t="s">
        <v>20</v>
      </c>
      <c r="E1874" t="s">
        <v>21</v>
      </c>
      <c r="F1874">
        <v>2023</v>
      </c>
      <c r="G1874">
        <v>2023</v>
      </c>
      <c r="H1874">
        <v>13</v>
      </c>
      <c r="I1874" t="s">
        <v>35</v>
      </c>
      <c r="J1874">
        <v>99</v>
      </c>
      <c r="K1874" t="s">
        <v>23</v>
      </c>
      <c r="L1874">
        <v>5</v>
      </c>
      <c r="M1874" t="s">
        <v>58</v>
      </c>
      <c r="N1874">
        <v>999</v>
      </c>
      <c r="O1874" t="s">
        <v>42</v>
      </c>
      <c r="P1874">
        <v>0</v>
      </c>
      <c r="T1874" s="3" t="str">
        <f t="shared" si="59"/>
        <v>.</v>
      </c>
      <c r="U1874" s="3" t="str">
        <f>IF(AND(R1874&lt;&gt;"_U",N1874&lt;&gt;9999,N1874&lt;&gt;999,L1874&lt;&gt;"Median"),IFERROR(VLOOKUP(A1874,'Region Total'!A:P,16,0),"."),".")</f>
        <v>.</v>
      </c>
    </row>
    <row r="1875" spans="1:21" x14ac:dyDescent="0.3">
      <c r="A1875" s="1" t="str">
        <f t="shared" si="58"/>
        <v>2023|Canterbury Region|$70,001-$100,000</v>
      </c>
      <c r="B1875" t="s">
        <v>18</v>
      </c>
      <c r="C1875" t="s">
        <v>19</v>
      </c>
      <c r="D1875" t="s">
        <v>20</v>
      </c>
      <c r="E1875" t="s">
        <v>21</v>
      </c>
      <c r="F1875">
        <v>2023</v>
      </c>
      <c r="G1875">
        <v>2023</v>
      </c>
      <c r="H1875">
        <v>13</v>
      </c>
      <c r="I1875" t="s">
        <v>35</v>
      </c>
      <c r="J1875">
        <v>99</v>
      </c>
      <c r="K1875" t="s">
        <v>23</v>
      </c>
      <c r="L1875">
        <v>5</v>
      </c>
      <c r="M1875" t="s">
        <v>58</v>
      </c>
      <c r="N1875">
        <v>1</v>
      </c>
      <c r="O1875" t="s">
        <v>33</v>
      </c>
      <c r="P1875">
        <v>21183</v>
      </c>
      <c r="T1875" s="3">
        <f t="shared" si="59"/>
        <v>57.97</v>
      </c>
      <c r="U1875" s="3">
        <f>IF(AND(R1875&lt;&gt;"_U",N1875&lt;&gt;9999,N1875&lt;&gt;999,L1875&lt;&gt;"Median"),IFERROR(VLOOKUP(A1875,'Region Total'!A:P,16,0),"."),".")</f>
        <v>36540</v>
      </c>
    </row>
    <row r="1876" spans="1:21" x14ac:dyDescent="0.3">
      <c r="A1876" s="1" t="str">
        <f t="shared" si="58"/>
        <v>2023|Canterbury Region|$70,001-$100,000</v>
      </c>
      <c r="B1876" t="s">
        <v>18</v>
      </c>
      <c r="C1876" t="s">
        <v>19</v>
      </c>
      <c r="D1876" t="s">
        <v>20</v>
      </c>
      <c r="E1876" t="s">
        <v>21</v>
      </c>
      <c r="F1876">
        <v>2023</v>
      </c>
      <c r="G1876">
        <v>2023</v>
      </c>
      <c r="H1876">
        <v>13</v>
      </c>
      <c r="I1876" t="s">
        <v>35</v>
      </c>
      <c r="J1876">
        <v>99</v>
      </c>
      <c r="K1876" t="s">
        <v>23</v>
      </c>
      <c r="L1876">
        <v>5</v>
      </c>
      <c r="M1876" t="s">
        <v>58</v>
      </c>
      <c r="N1876">
        <v>9999</v>
      </c>
      <c r="O1876" t="s">
        <v>40</v>
      </c>
      <c r="P1876">
        <v>36543</v>
      </c>
      <c r="T1876" s="3" t="str">
        <f t="shared" si="59"/>
        <v>.</v>
      </c>
      <c r="U1876" s="3" t="str">
        <f>IF(AND(R1876&lt;&gt;"_U",N1876&lt;&gt;9999,N1876&lt;&gt;999,L1876&lt;&gt;"Median"),IFERROR(VLOOKUP(A1876,'Region Total'!A:P,16,0),"."),".")</f>
        <v>.</v>
      </c>
    </row>
    <row r="1877" spans="1:21" x14ac:dyDescent="0.3">
      <c r="A1877" s="1" t="str">
        <f t="shared" si="58"/>
        <v>2023|Canterbury Region|$70,001-$100,000</v>
      </c>
      <c r="B1877" t="s">
        <v>18</v>
      </c>
      <c r="C1877" t="s">
        <v>19</v>
      </c>
      <c r="D1877" t="s">
        <v>20</v>
      </c>
      <c r="E1877" t="s">
        <v>21</v>
      </c>
      <c r="F1877">
        <v>2023</v>
      </c>
      <c r="G1877">
        <v>2023</v>
      </c>
      <c r="H1877">
        <v>13</v>
      </c>
      <c r="I1877" t="s">
        <v>35</v>
      </c>
      <c r="J1877">
        <v>99</v>
      </c>
      <c r="K1877" t="s">
        <v>23</v>
      </c>
      <c r="L1877">
        <v>5</v>
      </c>
      <c r="M1877" t="s">
        <v>58</v>
      </c>
      <c r="N1877">
        <v>7777</v>
      </c>
      <c r="O1877" t="s">
        <v>37</v>
      </c>
      <c r="P1877">
        <v>36540</v>
      </c>
      <c r="T1877" s="3">
        <f t="shared" si="59"/>
        <v>100</v>
      </c>
      <c r="U1877" s="3">
        <f>IF(AND(R1877&lt;&gt;"_U",N1877&lt;&gt;9999,N1877&lt;&gt;999,L1877&lt;&gt;"Median"),IFERROR(VLOOKUP(A1877,'Region Total'!A:P,16,0),"."),".")</f>
        <v>36540</v>
      </c>
    </row>
    <row r="1878" spans="1:21" x14ac:dyDescent="0.3">
      <c r="A1878" s="1" t="str">
        <f t="shared" si="58"/>
        <v>2023|Canterbury Region|$70,001-$100,000</v>
      </c>
      <c r="B1878" t="s">
        <v>18</v>
      </c>
      <c r="C1878" t="s">
        <v>19</v>
      </c>
      <c r="D1878" t="s">
        <v>20</v>
      </c>
      <c r="E1878" t="s">
        <v>21</v>
      </c>
      <c r="F1878">
        <v>2023</v>
      </c>
      <c r="G1878">
        <v>2023</v>
      </c>
      <c r="H1878">
        <v>13</v>
      </c>
      <c r="I1878" t="s">
        <v>35</v>
      </c>
      <c r="J1878">
        <v>99</v>
      </c>
      <c r="K1878" t="s">
        <v>23</v>
      </c>
      <c r="L1878">
        <v>5</v>
      </c>
      <c r="M1878" t="s">
        <v>58</v>
      </c>
      <c r="N1878">
        <v>2</v>
      </c>
      <c r="O1878" t="s">
        <v>28</v>
      </c>
      <c r="P1878">
        <v>12399</v>
      </c>
      <c r="T1878" s="3">
        <f t="shared" si="59"/>
        <v>33.93</v>
      </c>
      <c r="U1878" s="3">
        <f>IF(AND(R1878&lt;&gt;"_U",N1878&lt;&gt;9999,N1878&lt;&gt;999,L1878&lt;&gt;"Median"),IFERROR(VLOOKUP(A1878,'Region Total'!A:P,16,0),"."),".")</f>
        <v>36540</v>
      </c>
    </row>
    <row r="1879" spans="1:21" x14ac:dyDescent="0.3">
      <c r="A1879" s="1" t="str">
        <f t="shared" si="58"/>
        <v>2023|Canterbury Region|$70,001-$100,000</v>
      </c>
      <c r="B1879" t="s">
        <v>18</v>
      </c>
      <c r="C1879" t="s">
        <v>19</v>
      </c>
      <c r="D1879" t="s">
        <v>20</v>
      </c>
      <c r="E1879" t="s">
        <v>21</v>
      </c>
      <c r="F1879">
        <v>2023</v>
      </c>
      <c r="G1879">
        <v>2023</v>
      </c>
      <c r="H1879">
        <v>13</v>
      </c>
      <c r="I1879" t="s">
        <v>35</v>
      </c>
      <c r="J1879">
        <v>99</v>
      </c>
      <c r="K1879" t="s">
        <v>23</v>
      </c>
      <c r="L1879">
        <v>5</v>
      </c>
      <c r="M1879" t="s">
        <v>58</v>
      </c>
      <c r="N1879">
        <v>3</v>
      </c>
      <c r="O1879" t="s">
        <v>25</v>
      </c>
      <c r="P1879">
        <v>2961</v>
      </c>
      <c r="T1879" s="3">
        <f t="shared" si="59"/>
        <v>8.1</v>
      </c>
      <c r="U1879" s="3">
        <f>IF(AND(R1879&lt;&gt;"_U",N1879&lt;&gt;9999,N1879&lt;&gt;999,L1879&lt;&gt;"Median"),IFERROR(VLOOKUP(A1879,'Region Total'!A:P,16,0),"."),".")</f>
        <v>36540</v>
      </c>
    </row>
    <row r="1880" spans="1:21" x14ac:dyDescent="0.3">
      <c r="A1880" s="1" t="str">
        <f t="shared" si="58"/>
        <v>2023|Canterbury Region|$100,001-$150,000</v>
      </c>
      <c r="B1880" t="s">
        <v>18</v>
      </c>
      <c r="C1880" t="s">
        <v>19</v>
      </c>
      <c r="D1880" t="s">
        <v>20</v>
      </c>
      <c r="E1880" t="s">
        <v>21</v>
      </c>
      <c r="F1880">
        <v>2023</v>
      </c>
      <c r="G1880">
        <v>2023</v>
      </c>
      <c r="H1880">
        <v>13</v>
      </c>
      <c r="I1880" t="s">
        <v>35</v>
      </c>
      <c r="J1880">
        <v>99</v>
      </c>
      <c r="K1880" t="s">
        <v>23</v>
      </c>
      <c r="L1880">
        <v>6</v>
      </c>
      <c r="M1880" t="s">
        <v>59</v>
      </c>
      <c r="N1880">
        <v>999</v>
      </c>
      <c r="O1880" t="s">
        <v>42</v>
      </c>
      <c r="P1880">
        <v>0</v>
      </c>
      <c r="T1880" s="3" t="str">
        <f t="shared" si="59"/>
        <v>.</v>
      </c>
      <c r="U1880" s="3" t="str">
        <f>IF(AND(R1880&lt;&gt;"_U",N1880&lt;&gt;9999,N1880&lt;&gt;999,L1880&lt;&gt;"Median"),IFERROR(VLOOKUP(A1880,'Region Total'!A:P,16,0),"."),".")</f>
        <v>.</v>
      </c>
    </row>
    <row r="1881" spans="1:21" x14ac:dyDescent="0.3">
      <c r="A1881" s="1" t="str">
        <f t="shared" si="58"/>
        <v>2023|Canterbury Region|$100,001-$150,000</v>
      </c>
      <c r="B1881" t="s">
        <v>18</v>
      </c>
      <c r="C1881" t="s">
        <v>19</v>
      </c>
      <c r="D1881" t="s">
        <v>20</v>
      </c>
      <c r="E1881" t="s">
        <v>21</v>
      </c>
      <c r="F1881">
        <v>2023</v>
      </c>
      <c r="G1881">
        <v>2023</v>
      </c>
      <c r="H1881">
        <v>13</v>
      </c>
      <c r="I1881" t="s">
        <v>35</v>
      </c>
      <c r="J1881">
        <v>99</v>
      </c>
      <c r="K1881" t="s">
        <v>23</v>
      </c>
      <c r="L1881">
        <v>6</v>
      </c>
      <c r="M1881" t="s">
        <v>59</v>
      </c>
      <c r="N1881">
        <v>9999</v>
      </c>
      <c r="O1881" t="s">
        <v>40</v>
      </c>
      <c r="P1881">
        <v>53664</v>
      </c>
      <c r="T1881" s="3" t="str">
        <f t="shared" si="59"/>
        <v>.</v>
      </c>
      <c r="U1881" s="3" t="str">
        <f>IF(AND(R1881&lt;&gt;"_U",N1881&lt;&gt;9999,N1881&lt;&gt;999,L1881&lt;&gt;"Median"),IFERROR(VLOOKUP(A1881,'Region Total'!A:P,16,0),"."),".")</f>
        <v>.</v>
      </c>
    </row>
    <row r="1882" spans="1:21" x14ac:dyDescent="0.3">
      <c r="A1882" s="1" t="str">
        <f t="shared" si="58"/>
        <v>2023|Canterbury Region|$100,001-$150,000</v>
      </c>
      <c r="B1882" t="s">
        <v>18</v>
      </c>
      <c r="C1882" t="s">
        <v>19</v>
      </c>
      <c r="D1882" t="s">
        <v>20</v>
      </c>
      <c r="E1882" t="s">
        <v>21</v>
      </c>
      <c r="F1882">
        <v>2023</v>
      </c>
      <c r="G1882">
        <v>2023</v>
      </c>
      <c r="H1882">
        <v>13</v>
      </c>
      <c r="I1882" t="s">
        <v>35</v>
      </c>
      <c r="J1882">
        <v>99</v>
      </c>
      <c r="K1882" t="s">
        <v>23</v>
      </c>
      <c r="L1882">
        <v>6</v>
      </c>
      <c r="M1882" t="s">
        <v>59</v>
      </c>
      <c r="N1882">
        <v>7777</v>
      </c>
      <c r="O1882" t="s">
        <v>37</v>
      </c>
      <c r="P1882">
        <v>53664</v>
      </c>
      <c r="T1882" s="3">
        <f t="shared" si="59"/>
        <v>100</v>
      </c>
      <c r="U1882" s="3">
        <f>IF(AND(R1882&lt;&gt;"_U",N1882&lt;&gt;9999,N1882&lt;&gt;999,L1882&lt;&gt;"Median"),IFERROR(VLOOKUP(A1882,'Region Total'!A:P,16,0),"."),".")</f>
        <v>53664</v>
      </c>
    </row>
    <row r="1883" spans="1:21" x14ac:dyDescent="0.3">
      <c r="A1883" s="1" t="str">
        <f t="shared" si="58"/>
        <v>2023|Canterbury Region|$100,001-$150,000</v>
      </c>
      <c r="B1883" t="s">
        <v>18</v>
      </c>
      <c r="C1883" t="s">
        <v>19</v>
      </c>
      <c r="D1883" t="s">
        <v>20</v>
      </c>
      <c r="E1883" t="s">
        <v>21</v>
      </c>
      <c r="F1883">
        <v>2023</v>
      </c>
      <c r="G1883">
        <v>2023</v>
      </c>
      <c r="H1883">
        <v>13</v>
      </c>
      <c r="I1883" t="s">
        <v>35</v>
      </c>
      <c r="J1883">
        <v>99</v>
      </c>
      <c r="K1883" t="s">
        <v>23</v>
      </c>
      <c r="L1883">
        <v>6</v>
      </c>
      <c r="M1883" t="s">
        <v>59</v>
      </c>
      <c r="N1883">
        <v>3</v>
      </c>
      <c r="O1883" t="s">
        <v>25</v>
      </c>
      <c r="P1883">
        <v>4149</v>
      </c>
      <c r="T1883" s="3">
        <f t="shared" si="59"/>
        <v>7.73</v>
      </c>
      <c r="U1883" s="3">
        <f>IF(AND(R1883&lt;&gt;"_U",N1883&lt;&gt;9999,N1883&lt;&gt;999,L1883&lt;&gt;"Median"),IFERROR(VLOOKUP(A1883,'Region Total'!A:P,16,0),"."),".")</f>
        <v>53664</v>
      </c>
    </row>
    <row r="1884" spans="1:21" x14ac:dyDescent="0.3">
      <c r="A1884" s="1" t="str">
        <f t="shared" si="58"/>
        <v>2023|Canterbury Region|$100,001-$150,000</v>
      </c>
      <c r="B1884" t="s">
        <v>18</v>
      </c>
      <c r="C1884" t="s">
        <v>19</v>
      </c>
      <c r="D1884" t="s">
        <v>20</v>
      </c>
      <c r="E1884" t="s">
        <v>21</v>
      </c>
      <c r="F1884">
        <v>2023</v>
      </c>
      <c r="G1884">
        <v>2023</v>
      </c>
      <c r="H1884">
        <v>13</v>
      </c>
      <c r="I1884" t="s">
        <v>35</v>
      </c>
      <c r="J1884">
        <v>99</v>
      </c>
      <c r="K1884" t="s">
        <v>23</v>
      </c>
      <c r="L1884">
        <v>6</v>
      </c>
      <c r="M1884" t="s">
        <v>59</v>
      </c>
      <c r="N1884">
        <v>2</v>
      </c>
      <c r="O1884" t="s">
        <v>28</v>
      </c>
      <c r="P1884">
        <v>14718</v>
      </c>
      <c r="T1884" s="3">
        <f t="shared" si="59"/>
        <v>27.43</v>
      </c>
      <c r="U1884" s="3">
        <f>IF(AND(R1884&lt;&gt;"_U",N1884&lt;&gt;9999,N1884&lt;&gt;999,L1884&lt;&gt;"Median"),IFERROR(VLOOKUP(A1884,'Region Total'!A:P,16,0),"."),".")</f>
        <v>53664</v>
      </c>
    </row>
    <row r="1885" spans="1:21" x14ac:dyDescent="0.3">
      <c r="A1885" s="1" t="str">
        <f t="shared" si="58"/>
        <v>2023|Canterbury Region|$100,001-$150,000</v>
      </c>
      <c r="B1885" t="s">
        <v>18</v>
      </c>
      <c r="C1885" t="s">
        <v>19</v>
      </c>
      <c r="D1885" t="s">
        <v>20</v>
      </c>
      <c r="E1885" t="s">
        <v>21</v>
      </c>
      <c r="F1885">
        <v>2023</v>
      </c>
      <c r="G1885">
        <v>2023</v>
      </c>
      <c r="H1885">
        <v>13</v>
      </c>
      <c r="I1885" t="s">
        <v>35</v>
      </c>
      <c r="J1885">
        <v>99</v>
      </c>
      <c r="K1885" t="s">
        <v>23</v>
      </c>
      <c r="L1885">
        <v>6</v>
      </c>
      <c r="M1885" t="s">
        <v>59</v>
      </c>
      <c r="N1885">
        <v>1</v>
      </c>
      <c r="O1885" t="s">
        <v>33</v>
      </c>
      <c r="P1885">
        <v>34797</v>
      </c>
      <c r="T1885" s="3">
        <f t="shared" si="59"/>
        <v>64.84</v>
      </c>
      <c r="U1885" s="3">
        <f>IF(AND(R1885&lt;&gt;"_U",N1885&lt;&gt;9999,N1885&lt;&gt;999,L1885&lt;&gt;"Median"),IFERROR(VLOOKUP(A1885,'Region Total'!A:P,16,0),"."),".")</f>
        <v>53664</v>
      </c>
    </row>
    <row r="1886" spans="1:21" x14ac:dyDescent="0.3">
      <c r="A1886" s="1" t="str">
        <f t="shared" si="58"/>
        <v>2023|Canterbury Region|$150,001-$200,000</v>
      </c>
      <c r="B1886" t="s">
        <v>18</v>
      </c>
      <c r="C1886" t="s">
        <v>19</v>
      </c>
      <c r="D1886" t="s">
        <v>20</v>
      </c>
      <c r="E1886" t="s">
        <v>21</v>
      </c>
      <c r="F1886">
        <v>2023</v>
      </c>
      <c r="G1886">
        <v>2023</v>
      </c>
      <c r="H1886">
        <v>13</v>
      </c>
      <c r="I1886" t="s">
        <v>35</v>
      </c>
      <c r="J1886">
        <v>99</v>
      </c>
      <c r="K1886" t="s">
        <v>23</v>
      </c>
      <c r="L1886">
        <v>7</v>
      </c>
      <c r="M1886" t="s">
        <v>43</v>
      </c>
      <c r="N1886">
        <v>999</v>
      </c>
      <c r="O1886" t="s">
        <v>42</v>
      </c>
      <c r="P1886">
        <v>0</v>
      </c>
      <c r="T1886" s="3" t="str">
        <f t="shared" si="59"/>
        <v>.</v>
      </c>
      <c r="U1886" s="3" t="str">
        <f>IF(AND(R1886&lt;&gt;"_U",N1886&lt;&gt;9999,N1886&lt;&gt;999,L1886&lt;&gt;"Median"),IFERROR(VLOOKUP(A1886,'Region Total'!A:P,16,0),"."),".")</f>
        <v>.</v>
      </c>
    </row>
    <row r="1887" spans="1:21" x14ac:dyDescent="0.3">
      <c r="A1887" s="1" t="str">
        <f t="shared" si="58"/>
        <v>2023|Canterbury Region|$150,001-$200,000</v>
      </c>
      <c r="B1887" t="s">
        <v>18</v>
      </c>
      <c r="C1887" t="s">
        <v>19</v>
      </c>
      <c r="D1887" t="s">
        <v>20</v>
      </c>
      <c r="E1887" t="s">
        <v>21</v>
      </c>
      <c r="F1887">
        <v>2023</v>
      </c>
      <c r="G1887">
        <v>2023</v>
      </c>
      <c r="H1887">
        <v>13</v>
      </c>
      <c r="I1887" t="s">
        <v>35</v>
      </c>
      <c r="J1887">
        <v>99</v>
      </c>
      <c r="K1887" t="s">
        <v>23</v>
      </c>
      <c r="L1887">
        <v>7</v>
      </c>
      <c r="M1887" t="s">
        <v>43</v>
      </c>
      <c r="N1887">
        <v>9999</v>
      </c>
      <c r="O1887" t="s">
        <v>40</v>
      </c>
      <c r="P1887">
        <v>30933</v>
      </c>
      <c r="T1887" s="3" t="str">
        <f t="shared" si="59"/>
        <v>.</v>
      </c>
      <c r="U1887" s="3" t="str">
        <f>IF(AND(R1887&lt;&gt;"_U",N1887&lt;&gt;9999,N1887&lt;&gt;999,L1887&lt;&gt;"Median"),IFERROR(VLOOKUP(A1887,'Region Total'!A:P,16,0),"."),".")</f>
        <v>.</v>
      </c>
    </row>
    <row r="1888" spans="1:21" x14ac:dyDescent="0.3">
      <c r="A1888" s="1" t="str">
        <f t="shared" si="58"/>
        <v>2023|Canterbury Region|$150,001-$200,000</v>
      </c>
      <c r="B1888" t="s">
        <v>18</v>
      </c>
      <c r="C1888" t="s">
        <v>19</v>
      </c>
      <c r="D1888" t="s">
        <v>20</v>
      </c>
      <c r="E1888" t="s">
        <v>21</v>
      </c>
      <c r="F1888">
        <v>2023</v>
      </c>
      <c r="G1888">
        <v>2023</v>
      </c>
      <c r="H1888">
        <v>13</v>
      </c>
      <c r="I1888" t="s">
        <v>35</v>
      </c>
      <c r="J1888">
        <v>99</v>
      </c>
      <c r="K1888" t="s">
        <v>23</v>
      </c>
      <c r="L1888">
        <v>7</v>
      </c>
      <c r="M1888" t="s">
        <v>43</v>
      </c>
      <c r="N1888">
        <v>1</v>
      </c>
      <c r="O1888" t="s">
        <v>33</v>
      </c>
      <c r="P1888">
        <v>21783</v>
      </c>
      <c r="T1888" s="3">
        <f t="shared" si="59"/>
        <v>70.42</v>
      </c>
      <c r="U1888" s="3">
        <f>IF(AND(R1888&lt;&gt;"_U",N1888&lt;&gt;9999,N1888&lt;&gt;999,L1888&lt;&gt;"Median"),IFERROR(VLOOKUP(A1888,'Region Total'!A:P,16,0),"."),".")</f>
        <v>30933</v>
      </c>
    </row>
    <row r="1889" spans="1:21" x14ac:dyDescent="0.3">
      <c r="A1889" s="1" t="str">
        <f t="shared" si="58"/>
        <v>2023|Canterbury Region|$150,001-$200,000</v>
      </c>
      <c r="B1889" t="s">
        <v>18</v>
      </c>
      <c r="C1889" t="s">
        <v>19</v>
      </c>
      <c r="D1889" t="s">
        <v>20</v>
      </c>
      <c r="E1889" t="s">
        <v>21</v>
      </c>
      <c r="F1889">
        <v>2023</v>
      </c>
      <c r="G1889">
        <v>2023</v>
      </c>
      <c r="H1889">
        <v>13</v>
      </c>
      <c r="I1889" t="s">
        <v>35</v>
      </c>
      <c r="J1889">
        <v>99</v>
      </c>
      <c r="K1889" t="s">
        <v>23</v>
      </c>
      <c r="L1889">
        <v>7</v>
      </c>
      <c r="M1889" t="s">
        <v>43</v>
      </c>
      <c r="N1889">
        <v>3</v>
      </c>
      <c r="O1889" t="s">
        <v>25</v>
      </c>
      <c r="P1889">
        <v>2994</v>
      </c>
      <c r="T1889" s="3">
        <f t="shared" si="59"/>
        <v>9.68</v>
      </c>
      <c r="U1889" s="3">
        <f>IF(AND(R1889&lt;&gt;"_U",N1889&lt;&gt;9999,N1889&lt;&gt;999,L1889&lt;&gt;"Median"),IFERROR(VLOOKUP(A1889,'Region Total'!A:P,16,0),"."),".")</f>
        <v>30933</v>
      </c>
    </row>
    <row r="1890" spans="1:21" x14ac:dyDescent="0.3">
      <c r="A1890" s="1" t="str">
        <f t="shared" si="58"/>
        <v>2023|Canterbury Region|$150,001-$200,000</v>
      </c>
      <c r="B1890" t="s">
        <v>18</v>
      </c>
      <c r="C1890" t="s">
        <v>19</v>
      </c>
      <c r="D1890" t="s">
        <v>20</v>
      </c>
      <c r="E1890" t="s">
        <v>21</v>
      </c>
      <c r="F1890">
        <v>2023</v>
      </c>
      <c r="G1890">
        <v>2023</v>
      </c>
      <c r="H1890">
        <v>13</v>
      </c>
      <c r="I1890" t="s">
        <v>35</v>
      </c>
      <c r="J1890">
        <v>99</v>
      </c>
      <c r="K1890" t="s">
        <v>23</v>
      </c>
      <c r="L1890">
        <v>7</v>
      </c>
      <c r="M1890" t="s">
        <v>43</v>
      </c>
      <c r="N1890">
        <v>2</v>
      </c>
      <c r="O1890" t="s">
        <v>28</v>
      </c>
      <c r="P1890">
        <v>6153</v>
      </c>
      <c r="T1890" s="3">
        <f t="shared" si="59"/>
        <v>19.89</v>
      </c>
      <c r="U1890" s="3">
        <f>IF(AND(R1890&lt;&gt;"_U",N1890&lt;&gt;9999,N1890&lt;&gt;999,L1890&lt;&gt;"Median"),IFERROR(VLOOKUP(A1890,'Region Total'!A:P,16,0),"."),".")</f>
        <v>30933</v>
      </c>
    </row>
    <row r="1891" spans="1:21" x14ac:dyDescent="0.3">
      <c r="A1891" s="1" t="str">
        <f t="shared" si="58"/>
        <v>2023|Canterbury Region|$150,001-$200,000</v>
      </c>
      <c r="B1891" t="s">
        <v>18</v>
      </c>
      <c r="C1891" t="s">
        <v>19</v>
      </c>
      <c r="D1891" t="s">
        <v>20</v>
      </c>
      <c r="E1891" t="s">
        <v>21</v>
      </c>
      <c r="F1891">
        <v>2023</v>
      </c>
      <c r="G1891">
        <v>2023</v>
      </c>
      <c r="H1891">
        <v>13</v>
      </c>
      <c r="I1891" t="s">
        <v>35</v>
      </c>
      <c r="J1891">
        <v>99</v>
      </c>
      <c r="K1891" t="s">
        <v>23</v>
      </c>
      <c r="L1891">
        <v>7</v>
      </c>
      <c r="M1891" t="s">
        <v>43</v>
      </c>
      <c r="N1891">
        <v>7777</v>
      </c>
      <c r="O1891" t="s">
        <v>37</v>
      </c>
      <c r="P1891">
        <v>30933</v>
      </c>
      <c r="T1891" s="3">
        <f t="shared" si="59"/>
        <v>100</v>
      </c>
      <c r="U1891" s="3">
        <f>IF(AND(R1891&lt;&gt;"_U",N1891&lt;&gt;9999,N1891&lt;&gt;999,L1891&lt;&gt;"Median"),IFERROR(VLOOKUP(A1891,'Region Total'!A:P,16,0),"."),".")</f>
        <v>30933</v>
      </c>
    </row>
    <row r="1892" spans="1:21" x14ac:dyDescent="0.3">
      <c r="A1892" s="1" t="str">
        <f t="shared" si="58"/>
        <v>2023|Canterbury Region|$200,001 or more</v>
      </c>
      <c r="B1892" t="s">
        <v>18</v>
      </c>
      <c r="C1892" t="s">
        <v>19</v>
      </c>
      <c r="D1892" t="s">
        <v>20</v>
      </c>
      <c r="E1892" t="s">
        <v>21</v>
      </c>
      <c r="F1892">
        <v>2023</v>
      </c>
      <c r="G1892">
        <v>2023</v>
      </c>
      <c r="H1892">
        <v>13</v>
      </c>
      <c r="I1892" t="s">
        <v>35</v>
      </c>
      <c r="J1892">
        <v>99</v>
      </c>
      <c r="K1892" t="s">
        <v>23</v>
      </c>
      <c r="L1892">
        <v>8</v>
      </c>
      <c r="M1892" t="s">
        <v>27</v>
      </c>
      <c r="N1892">
        <v>2</v>
      </c>
      <c r="O1892" t="s">
        <v>28</v>
      </c>
      <c r="P1892">
        <v>4077</v>
      </c>
      <c r="T1892" s="3">
        <f t="shared" si="59"/>
        <v>15.42</v>
      </c>
      <c r="U1892" s="3">
        <f>IF(AND(R1892&lt;&gt;"_U",N1892&lt;&gt;9999,N1892&lt;&gt;999,L1892&lt;&gt;"Median"),IFERROR(VLOOKUP(A1892,'Region Total'!A:P,16,0),"."),".")</f>
        <v>26436</v>
      </c>
    </row>
    <row r="1893" spans="1:21" x14ac:dyDescent="0.3">
      <c r="A1893" s="1" t="str">
        <f t="shared" si="58"/>
        <v>2023|Canterbury Region|$200,001 or more</v>
      </c>
      <c r="B1893" t="s">
        <v>18</v>
      </c>
      <c r="C1893" t="s">
        <v>19</v>
      </c>
      <c r="D1893" t="s">
        <v>20</v>
      </c>
      <c r="E1893" t="s">
        <v>21</v>
      </c>
      <c r="F1893">
        <v>2023</v>
      </c>
      <c r="G1893">
        <v>2023</v>
      </c>
      <c r="H1893">
        <v>13</v>
      </c>
      <c r="I1893" t="s">
        <v>35</v>
      </c>
      <c r="J1893">
        <v>99</v>
      </c>
      <c r="K1893" t="s">
        <v>23</v>
      </c>
      <c r="L1893">
        <v>8</v>
      </c>
      <c r="M1893" t="s">
        <v>27</v>
      </c>
      <c r="N1893">
        <v>3</v>
      </c>
      <c r="O1893" t="s">
        <v>25</v>
      </c>
      <c r="P1893">
        <v>5349</v>
      </c>
      <c r="T1893" s="3">
        <f t="shared" si="59"/>
        <v>20.23</v>
      </c>
      <c r="U1893" s="3">
        <f>IF(AND(R1893&lt;&gt;"_U",N1893&lt;&gt;9999,N1893&lt;&gt;999,L1893&lt;&gt;"Median"),IFERROR(VLOOKUP(A1893,'Region Total'!A:P,16,0),"."),".")</f>
        <v>26436</v>
      </c>
    </row>
    <row r="1894" spans="1:21" x14ac:dyDescent="0.3">
      <c r="A1894" s="1" t="str">
        <f t="shared" si="58"/>
        <v>2023|Canterbury Region|$200,001 or more</v>
      </c>
      <c r="B1894" t="s">
        <v>18</v>
      </c>
      <c r="C1894" t="s">
        <v>19</v>
      </c>
      <c r="D1894" t="s">
        <v>20</v>
      </c>
      <c r="E1894" t="s">
        <v>21</v>
      </c>
      <c r="F1894">
        <v>2023</v>
      </c>
      <c r="G1894">
        <v>2023</v>
      </c>
      <c r="H1894">
        <v>13</v>
      </c>
      <c r="I1894" t="s">
        <v>35</v>
      </c>
      <c r="J1894">
        <v>99</v>
      </c>
      <c r="K1894" t="s">
        <v>23</v>
      </c>
      <c r="L1894">
        <v>8</v>
      </c>
      <c r="M1894" t="s">
        <v>27</v>
      </c>
      <c r="N1894">
        <v>999</v>
      </c>
      <c r="O1894" t="s">
        <v>42</v>
      </c>
      <c r="P1894">
        <v>0</v>
      </c>
      <c r="T1894" s="3" t="str">
        <f t="shared" si="59"/>
        <v>.</v>
      </c>
      <c r="U1894" s="3" t="str">
        <f>IF(AND(R1894&lt;&gt;"_U",N1894&lt;&gt;9999,N1894&lt;&gt;999,L1894&lt;&gt;"Median"),IFERROR(VLOOKUP(A1894,'Region Total'!A:P,16,0),"."),".")</f>
        <v>.</v>
      </c>
    </row>
    <row r="1895" spans="1:21" x14ac:dyDescent="0.3">
      <c r="A1895" s="1" t="str">
        <f t="shared" si="58"/>
        <v>2023|Canterbury Region|$200,001 or more</v>
      </c>
      <c r="B1895" t="s">
        <v>18</v>
      </c>
      <c r="C1895" t="s">
        <v>19</v>
      </c>
      <c r="D1895" t="s">
        <v>20</v>
      </c>
      <c r="E1895" t="s">
        <v>21</v>
      </c>
      <c r="F1895">
        <v>2023</v>
      </c>
      <c r="G1895">
        <v>2023</v>
      </c>
      <c r="H1895">
        <v>13</v>
      </c>
      <c r="I1895" t="s">
        <v>35</v>
      </c>
      <c r="J1895">
        <v>99</v>
      </c>
      <c r="K1895" t="s">
        <v>23</v>
      </c>
      <c r="L1895">
        <v>8</v>
      </c>
      <c r="M1895" t="s">
        <v>27</v>
      </c>
      <c r="N1895">
        <v>7777</v>
      </c>
      <c r="O1895" t="s">
        <v>37</v>
      </c>
      <c r="P1895">
        <v>26436</v>
      </c>
      <c r="T1895" s="3">
        <f t="shared" si="59"/>
        <v>100</v>
      </c>
      <c r="U1895" s="3">
        <f>IF(AND(R1895&lt;&gt;"_U",N1895&lt;&gt;9999,N1895&lt;&gt;999,L1895&lt;&gt;"Median"),IFERROR(VLOOKUP(A1895,'Region Total'!A:P,16,0),"."),".")</f>
        <v>26436</v>
      </c>
    </row>
    <row r="1896" spans="1:21" x14ac:dyDescent="0.3">
      <c r="A1896" s="1" t="str">
        <f t="shared" si="58"/>
        <v>2023|Canterbury Region|$200,001 or more</v>
      </c>
      <c r="B1896" t="s">
        <v>18</v>
      </c>
      <c r="C1896" t="s">
        <v>19</v>
      </c>
      <c r="D1896" t="s">
        <v>20</v>
      </c>
      <c r="E1896" t="s">
        <v>21</v>
      </c>
      <c r="F1896">
        <v>2023</v>
      </c>
      <c r="G1896">
        <v>2023</v>
      </c>
      <c r="H1896">
        <v>13</v>
      </c>
      <c r="I1896" t="s">
        <v>35</v>
      </c>
      <c r="J1896">
        <v>99</v>
      </c>
      <c r="K1896" t="s">
        <v>23</v>
      </c>
      <c r="L1896">
        <v>8</v>
      </c>
      <c r="M1896" t="s">
        <v>27</v>
      </c>
      <c r="N1896">
        <v>1</v>
      </c>
      <c r="O1896" t="s">
        <v>33</v>
      </c>
      <c r="P1896">
        <v>17010</v>
      </c>
      <c r="T1896" s="3">
        <f t="shared" si="59"/>
        <v>64.34</v>
      </c>
      <c r="U1896" s="3">
        <f>IF(AND(R1896&lt;&gt;"_U",N1896&lt;&gt;9999,N1896&lt;&gt;999,L1896&lt;&gt;"Median"),IFERROR(VLOOKUP(A1896,'Region Total'!A:P,16,0),"."),".")</f>
        <v>26436</v>
      </c>
    </row>
    <row r="1897" spans="1:21" x14ac:dyDescent="0.3">
      <c r="A1897" s="1" t="str">
        <f t="shared" si="58"/>
        <v>2023|Canterbury Region|$200,001 or more</v>
      </c>
      <c r="B1897" t="s">
        <v>18</v>
      </c>
      <c r="C1897" t="s">
        <v>19</v>
      </c>
      <c r="D1897" t="s">
        <v>20</v>
      </c>
      <c r="E1897" t="s">
        <v>21</v>
      </c>
      <c r="F1897">
        <v>2023</v>
      </c>
      <c r="G1897">
        <v>2023</v>
      </c>
      <c r="H1897">
        <v>13</v>
      </c>
      <c r="I1897" t="s">
        <v>35</v>
      </c>
      <c r="J1897">
        <v>99</v>
      </c>
      <c r="K1897" t="s">
        <v>23</v>
      </c>
      <c r="L1897">
        <v>8</v>
      </c>
      <c r="M1897" t="s">
        <v>27</v>
      </c>
      <c r="N1897">
        <v>9999</v>
      </c>
      <c r="O1897" t="s">
        <v>40</v>
      </c>
      <c r="P1897">
        <v>26436</v>
      </c>
      <c r="T1897" s="3" t="str">
        <f t="shared" si="59"/>
        <v>.</v>
      </c>
      <c r="U1897" s="3" t="str">
        <f>IF(AND(R1897&lt;&gt;"_U",N1897&lt;&gt;9999,N1897&lt;&gt;999,L1897&lt;&gt;"Median"),IFERROR(VLOOKUP(A1897,'Region Total'!A:P,16,0),"."),".")</f>
        <v>.</v>
      </c>
    </row>
    <row r="1898" spans="1:21" x14ac:dyDescent="0.3">
      <c r="A1898" s="1" t="str">
        <f t="shared" si="58"/>
        <v>2023|Canterbury Region|Total stated - total household income</v>
      </c>
      <c r="B1898" t="s">
        <v>18</v>
      </c>
      <c r="C1898" t="s">
        <v>19</v>
      </c>
      <c r="D1898" t="s">
        <v>20</v>
      </c>
      <c r="E1898" t="s">
        <v>21</v>
      </c>
      <c r="F1898">
        <v>2023</v>
      </c>
      <c r="G1898">
        <v>2023</v>
      </c>
      <c r="H1898">
        <v>13</v>
      </c>
      <c r="I1898" t="s">
        <v>35</v>
      </c>
      <c r="J1898">
        <v>99</v>
      </c>
      <c r="K1898" t="s">
        <v>23</v>
      </c>
      <c r="L1898">
        <v>77</v>
      </c>
      <c r="M1898" t="s">
        <v>32</v>
      </c>
      <c r="N1898">
        <v>9999</v>
      </c>
      <c r="O1898" t="s">
        <v>40</v>
      </c>
      <c r="P1898">
        <v>242259</v>
      </c>
      <c r="T1898" s="3" t="str">
        <f t="shared" si="59"/>
        <v>.</v>
      </c>
      <c r="U1898" s="3" t="str">
        <f>IF(AND(R1898&lt;&gt;"_U",N1898&lt;&gt;9999,N1898&lt;&gt;999,L1898&lt;&gt;"Median"),IFERROR(VLOOKUP(A1898,'Region Total'!A:P,16,0),"."),".")</f>
        <v>.</v>
      </c>
    </row>
    <row r="1899" spans="1:21" x14ac:dyDescent="0.3">
      <c r="A1899" s="1" t="str">
        <f t="shared" si="58"/>
        <v>2023|Canterbury Region|Total stated - total household income</v>
      </c>
      <c r="B1899" t="s">
        <v>18</v>
      </c>
      <c r="C1899" t="s">
        <v>19</v>
      </c>
      <c r="D1899" t="s">
        <v>20</v>
      </c>
      <c r="E1899" t="s">
        <v>21</v>
      </c>
      <c r="F1899">
        <v>2023</v>
      </c>
      <c r="G1899">
        <v>2023</v>
      </c>
      <c r="H1899">
        <v>13</v>
      </c>
      <c r="I1899" t="s">
        <v>35</v>
      </c>
      <c r="J1899">
        <v>99</v>
      </c>
      <c r="K1899" t="s">
        <v>23</v>
      </c>
      <c r="L1899">
        <v>77</v>
      </c>
      <c r="M1899" t="s">
        <v>32</v>
      </c>
      <c r="N1899">
        <v>999</v>
      </c>
      <c r="O1899" t="s">
        <v>42</v>
      </c>
      <c r="P1899">
        <v>18</v>
      </c>
      <c r="T1899" s="3" t="str">
        <f t="shared" si="59"/>
        <v>.</v>
      </c>
      <c r="U1899" s="3" t="str">
        <f>IF(AND(R1899&lt;&gt;"_U",N1899&lt;&gt;9999,N1899&lt;&gt;999,L1899&lt;&gt;"Median"),IFERROR(VLOOKUP(A1899,'Region Total'!A:P,16,0),"."),".")</f>
        <v>.</v>
      </c>
    </row>
    <row r="1900" spans="1:21" x14ac:dyDescent="0.3">
      <c r="A1900" s="1" t="str">
        <f t="shared" si="58"/>
        <v>2023|Canterbury Region|Total stated - total household income</v>
      </c>
      <c r="B1900" t="s">
        <v>18</v>
      </c>
      <c r="C1900" t="s">
        <v>19</v>
      </c>
      <c r="D1900" t="s">
        <v>20</v>
      </c>
      <c r="E1900" t="s">
        <v>21</v>
      </c>
      <c r="F1900">
        <v>2023</v>
      </c>
      <c r="G1900">
        <v>2023</v>
      </c>
      <c r="H1900">
        <v>13</v>
      </c>
      <c r="I1900" t="s">
        <v>35</v>
      </c>
      <c r="J1900">
        <v>99</v>
      </c>
      <c r="K1900" t="s">
        <v>23</v>
      </c>
      <c r="L1900">
        <v>77</v>
      </c>
      <c r="M1900" t="s">
        <v>32</v>
      </c>
      <c r="N1900">
        <v>7777</v>
      </c>
      <c r="O1900" t="s">
        <v>37</v>
      </c>
      <c r="P1900">
        <v>242238</v>
      </c>
      <c r="T1900" s="3">
        <f t="shared" si="59"/>
        <v>100</v>
      </c>
      <c r="U1900" s="3">
        <f>IF(AND(R1900&lt;&gt;"_U",N1900&lt;&gt;9999,N1900&lt;&gt;999,L1900&lt;&gt;"Median"),IFERROR(VLOOKUP(A1900,'Region Total'!A:P,16,0),"."),".")</f>
        <v>242238</v>
      </c>
    </row>
    <row r="1901" spans="1:21" x14ac:dyDescent="0.3">
      <c r="A1901" s="1" t="str">
        <f t="shared" si="58"/>
        <v>2023|Canterbury Region|Total stated - total household income</v>
      </c>
      <c r="B1901" t="s">
        <v>18</v>
      </c>
      <c r="C1901" t="s">
        <v>19</v>
      </c>
      <c r="D1901" t="s">
        <v>20</v>
      </c>
      <c r="E1901" t="s">
        <v>21</v>
      </c>
      <c r="F1901">
        <v>2023</v>
      </c>
      <c r="G1901">
        <v>2023</v>
      </c>
      <c r="H1901">
        <v>13</v>
      </c>
      <c r="I1901" t="s">
        <v>35</v>
      </c>
      <c r="J1901">
        <v>99</v>
      </c>
      <c r="K1901" t="s">
        <v>23</v>
      </c>
      <c r="L1901">
        <v>77</v>
      </c>
      <c r="M1901" t="s">
        <v>32</v>
      </c>
      <c r="N1901">
        <v>1</v>
      </c>
      <c r="O1901" t="s">
        <v>33</v>
      </c>
      <c r="P1901">
        <v>145629</v>
      </c>
      <c r="T1901" s="3">
        <f t="shared" si="59"/>
        <v>60.12</v>
      </c>
      <c r="U1901" s="3">
        <f>IF(AND(R1901&lt;&gt;"_U",N1901&lt;&gt;9999,N1901&lt;&gt;999,L1901&lt;&gt;"Median"),IFERROR(VLOOKUP(A1901,'Region Total'!A:P,16,0),"."),".")</f>
        <v>242238</v>
      </c>
    </row>
    <row r="1902" spans="1:21" x14ac:dyDescent="0.3">
      <c r="A1902" s="1" t="str">
        <f t="shared" si="58"/>
        <v>2023|Canterbury Region|Total stated - total household income</v>
      </c>
      <c r="B1902" t="s">
        <v>18</v>
      </c>
      <c r="C1902" t="s">
        <v>19</v>
      </c>
      <c r="D1902" t="s">
        <v>20</v>
      </c>
      <c r="E1902" t="s">
        <v>21</v>
      </c>
      <c r="F1902">
        <v>2023</v>
      </c>
      <c r="G1902">
        <v>2023</v>
      </c>
      <c r="H1902">
        <v>13</v>
      </c>
      <c r="I1902" t="s">
        <v>35</v>
      </c>
      <c r="J1902">
        <v>99</v>
      </c>
      <c r="K1902" t="s">
        <v>23</v>
      </c>
      <c r="L1902">
        <v>77</v>
      </c>
      <c r="M1902" t="s">
        <v>32</v>
      </c>
      <c r="N1902">
        <v>3</v>
      </c>
      <c r="O1902" t="s">
        <v>25</v>
      </c>
      <c r="P1902">
        <v>24330</v>
      </c>
      <c r="T1902" s="3">
        <f t="shared" si="59"/>
        <v>10.039999999999999</v>
      </c>
      <c r="U1902" s="3">
        <f>IF(AND(R1902&lt;&gt;"_U",N1902&lt;&gt;9999,N1902&lt;&gt;999,L1902&lt;&gt;"Median"),IFERROR(VLOOKUP(A1902,'Region Total'!A:P,16,0),"."),".")</f>
        <v>242238</v>
      </c>
    </row>
    <row r="1903" spans="1:21" x14ac:dyDescent="0.3">
      <c r="A1903" s="1" t="str">
        <f t="shared" si="58"/>
        <v>2023|Canterbury Region|Total stated - total household income</v>
      </c>
      <c r="B1903" t="s">
        <v>18</v>
      </c>
      <c r="C1903" t="s">
        <v>19</v>
      </c>
      <c r="D1903" t="s">
        <v>20</v>
      </c>
      <c r="E1903" t="s">
        <v>21</v>
      </c>
      <c r="F1903">
        <v>2023</v>
      </c>
      <c r="G1903">
        <v>2023</v>
      </c>
      <c r="H1903">
        <v>13</v>
      </c>
      <c r="I1903" t="s">
        <v>35</v>
      </c>
      <c r="J1903">
        <v>99</v>
      </c>
      <c r="K1903" t="s">
        <v>23</v>
      </c>
      <c r="L1903">
        <v>77</v>
      </c>
      <c r="M1903" t="s">
        <v>32</v>
      </c>
      <c r="N1903">
        <v>2</v>
      </c>
      <c r="O1903" t="s">
        <v>28</v>
      </c>
      <c r="P1903">
        <v>72276</v>
      </c>
      <c r="T1903" s="3">
        <f t="shared" si="59"/>
        <v>29.84</v>
      </c>
      <c r="U1903" s="3">
        <f>IF(AND(R1903&lt;&gt;"_U",N1903&lt;&gt;9999,N1903&lt;&gt;999,L1903&lt;&gt;"Median"),IFERROR(VLOOKUP(A1903,'Region Total'!A:P,16,0),"."),".")</f>
        <v>242238</v>
      </c>
    </row>
    <row r="1904" spans="1:21" x14ac:dyDescent="0.3">
      <c r="A1904" s="1" t="str">
        <f t="shared" si="58"/>
        <v>2023|Canterbury Region|Total - total household income</v>
      </c>
      <c r="B1904" t="s">
        <v>18</v>
      </c>
      <c r="C1904" t="s">
        <v>19</v>
      </c>
      <c r="D1904" t="s">
        <v>20</v>
      </c>
      <c r="E1904" t="s">
        <v>21</v>
      </c>
      <c r="F1904">
        <v>2023</v>
      </c>
      <c r="G1904">
        <v>2023</v>
      </c>
      <c r="H1904">
        <v>13</v>
      </c>
      <c r="I1904" t="s">
        <v>35</v>
      </c>
      <c r="J1904">
        <v>99</v>
      </c>
      <c r="K1904" t="s">
        <v>23</v>
      </c>
      <c r="L1904">
        <v>99</v>
      </c>
      <c r="M1904" t="s">
        <v>48</v>
      </c>
      <c r="N1904">
        <v>3</v>
      </c>
      <c r="O1904" t="s">
        <v>25</v>
      </c>
      <c r="P1904">
        <v>24837</v>
      </c>
      <c r="T1904" s="3">
        <f t="shared" si="59"/>
        <v>9.99</v>
      </c>
      <c r="U1904" s="3">
        <f>IF(AND(R1904&lt;&gt;"_U",N1904&lt;&gt;9999,N1904&lt;&gt;999,L1904&lt;&gt;"Median"),IFERROR(VLOOKUP(A1904,'Region Total'!A:P,16,0),"."),".")</f>
        <v>248517</v>
      </c>
    </row>
    <row r="1905" spans="1:21" x14ac:dyDescent="0.3">
      <c r="A1905" s="1" t="str">
        <f t="shared" si="58"/>
        <v>2023|Canterbury Region|Total - total household income</v>
      </c>
      <c r="B1905" t="s">
        <v>18</v>
      </c>
      <c r="C1905" t="s">
        <v>19</v>
      </c>
      <c r="D1905" t="s">
        <v>20</v>
      </c>
      <c r="E1905" t="s">
        <v>21</v>
      </c>
      <c r="F1905">
        <v>2023</v>
      </c>
      <c r="G1905">
        <v>2023</v>
      </c>
      <c r="H1905">
        <v>13</v>
      </c>
      <c r="I1905" t="s">
        <v>35</v>
      </c>
      <c r="J1905">
        <v>99</v>
      </c>
      <c r="K1905" t="s">
        <v>23</v>
      </c>
      <c r="L1905">
        <v>99</v>
      </c>
      <c r="M1905" t="s">
        <v>48</v>
      </c>
      <c r="N1905">
        <v>2</v>
      </c>
      <c r="O1905" t="s">
        <v>28</v>
      </c>
      <c r="P1905">
        <v>75657</v>
      </c>
      <c r="T1905" s="3">
        <f t="shared" si="59"/>
        <v>30.44</v>
      </c>
      <c r="U1905" s="3">
        <f>IF(AND(R1905&lt;&gt;"_U",N1905&lt;&gt;9999,N1905&lt;&gt;999,L1905&lt;&gt;"Median"),IFERROR(VLOOKUP(A1905,'Region Total'!A:P,16,0),"."),".")</f>
        <v>248517</v>
      </c>
    </row>
    <row r="1906" spans="1:21" x14ac:dyDescent="0.3">
      <c r="A1906" s="1" t="str">
        <f t="shared" si="58"/>
        <v>2023|Canterbury Region|Total - total household income</v>
      </c>
      <c r="B1906" t="s">
        <v>18</v>
      </c>
      <c r="C1906" t="s">
        <v>19</v>
      </c>
      <c r="D1906" t="s">
        <v>20</v>
      </c>
      <c r="E1906" t="s">
        <v>21</v>
      </c>
      <c r="F1906">
        <v>2023</v>
      </c>
      <c r="G1906">
        <v>2023</v>
      </c>
      <c r="H1906">
        <v>13</v>
      </c>
      <c r="I1906" t="s">
        <v>35</v>
      </c>
      <c r="J1906">
        <v>99</v>
      </c>
      <c r="K1906" t="s">
        <v>23</v>
      </c>
      <c r="L1906">
        <v>99</v>
      </c>
      <c r="M1906" t="s">
        <v>48</v>
      </c>
      <c r="N1906">
        <v>9999</v>
      </c>
      <c r="O1906" t="s">
        <v>40</v>
      </c>
      <c r="P1906">
        <v>248550</v>
      </c>
      <c r="T1906" s="3" t="str">
        <f t="shared" si="59"/>
        <v>.</v>
      </c>
      <c r="U1906" s="3" t="str">
        <f>IF(AND(R1906&lt;&gt;"_U",N1906&lt;&gt;9999,N1906&lt;&gt;999,L1906&lt;&gt;"Median"),IFERROR(VLOOKUP(A1906,'Region Total'!A:P,16,0),"."),".")</f>
        <v>.</v>
      </c>
    </row>
    <row r="1907" spans="1:21" x14ac:dyDescent="0.3">
      <c r="A1907" s="1" t="str">
        <f t="shared" si="58"/>
        <v>2023|Canterbury Region|Total - total household income</v>
      </c>
      <c r="B1907" t="s">
        <v>18</v>
      </c>
      <c r="C1907" t="s">
        <v>19</v>
      </c>
      <c r="D1907" t="s">
        <v>20</v>
      </c>
      <c r="E1907" t="s">
        <v>21</v>
      </c>
      <c r="F1907">
        <v>2023</v>
      </c>
      <c r="G1907">
        <v>2023</v>
      </c>
      <c r="H1907">
        <v>13</v>
      </c>
      <c r="I1907" t="s">
        <v>35</v>
      </c>
      <c r="J1907">
        <v>99</v>
      </c>
      <c r="K1907" t="s">
        <v>23</v>
      </c>
      <c r="L1907">
        <v>99</v>
      </c>
      <c r="M1907" t="s">
        <v>48</v>
      </c>
      <c r="N1907">
        <v>1</v>
      </c>
      <c r="O1907" t="s">
        <v>33</v>
      </c>
      <c r="P1907">
        <v>148026</v>
      </c>
      <c r="T1907" s="3">
        <f t="shared" si="59"/>
        <v>59.56</v>
      </c>
      <c r="U1907" s="3">
        <f>IF(AND(R1907&lt;&gt;"_U",N1907&lt;&gt;9999,N1907&lt;&gt;999,L1907&lt;&gt;"Median"),IFERROR(VLOOKUP(A1907,'Region Total'!A:P,16,0),"."),".")</f>
        <v>248517</v>
      </c>
    </row>
    <row r="1908" spans="1:21" x14ac:dyDescent="0.3">
      <c r="A1908" s="1" t="str">
        <f t="shared" si="58"/>
        <v>2023|Canterbury Region|Total - total household income</v>
      </c>
      <c r="B1908" t="s">
        <v>18</v>
      </c>
      <c r="C1908" t="s">
        <v>19</v>
      </c>
      <c r="D1908" t="s">
        <v>20</v>
      </c>
      <c r="E1908" t="s">
        <v>21</v>
      </c>
      <c r="F1908">
        <v>2023</v>
      </c>
      <c r="G1908">
        <v>2023</v>
      </c>
      <c r="H1908">
        <v>13</v>
      </c>
      <c r="I1908" t="s">
        <v>35</v>
      </c>
      <c r="J1908">
        <v>99</v>
      </c>
      <c r="K1908" t="s">
        <v>23</v>
      </c>
      <c r="L1908">
        <v>99</v>
      </c>
      <c r="M1908" t="s">
        <v>48</v>
      </c>
      <c r="N1908">
        <v>7777</v>
      </c>
      <c r="O1908" t="s">
        <v>37</v>
      </c>
      <c r="P1908">
        <v>248517</v>
      </c>
      <c r="T1908" s="3">
        <f t="shared" si="59"/>
        <v>100</v>
      </c>
      <c r="U1908" s="3">
        <f>IF(AND(R1908&lt;&gt;"_U",N1908&lt;&gt;9999,N1908&lt;&gt;999,L1908&lt;&gt;"Median"),IFERROR(VLOOKUP(A1908,'Region Total'!A:P,16,0),"."),".")</f>
        <v>248517</v>
      </c>
    </row>
    <row r="1909" spans="1:21" x14ac:dyDescent="0.3">
      <c r="A1909" s="1" t="str">
        <f t="shared" si="58"/>
        <v>2023|Canterbury Region|Total - total household income</v>
      </c>
      <c r="B1909" t="s">
        <v>18</v>
      </c>
      <c r="C1909" t="s">
        <v>19</v>
      </c>
      <c r="D1909" t="s">
        <v>20</v>
      </c>
      <c r="E1909" t="s">
        <v>21</v>
      </c>
      <c r="F1909">
        <v>2023</v>
      </c>
      <c r="G1909">
        <v>2023</v>
      </c>
      <c r="H1909">
        <v>13</v>
      </c>
      <c r="I1909" t="s">
        <v>35</v>
      </c>
      <c r="J1909">
        <v>99</v>
      </c>
      <c r="K1909" t="s">
        <v>23</v>
      </c>
      <c r="L1909">
        <v>99</v>
      </c>
      <c r="M1909" t="s">
        <v>48</v>
      </c>
      <c r="N1909">
        <v>999</v>
      </c>
      <c r="O1909" t="s">
        <v>42</v>
      </c>
      <c r="P1909">
        <v>33</v>
      </c>
      <c r="T1909" s="3" t="str">
        <f t="shared" si="59"/>
        <v>.</v>
      </c>
      <c r="U1909" s="3" t="str">
        <f>IF(AND(R1909&lt;&gt;"_U",N1909&lt;&gt;9999,N1909&lt;&gt;999,L1909&lt;&gt;"Median"),IFERROR(VLOOKUP(A1909,'Region Total'!A:P,16,0),"."),".")</f>
        <v>.</v>
      </c>
    </row>
    <row r="1910" spans="1:21" x14ac:dyDescent="0.3">
      <c r="A1910" s="1" t="str">
        <f t="shared" si="58"/>
        <v>2023|Canterbury Region|Median ($) - total household income</v>
      </c>
      <c r="B1910" t="s">
        <v>18</v>
      </c>
      <c r="C1910" t="s">
        <v>19</v>
      </c>
      <c r="D1910" t="s">
        <v>20</v>
      </c>
      <c r="E1910" t="s">
        <v>21</v>
      </c>
      <c r="F1910">
        <v>2023</v>
      </c>
      <c r="G1910">
        <v>2023</v>
      </c>
      <c r="H1910">
        <v>13</v>
      </c>
      <c r="I1910" t="s">
        <v>35</v>
      </c>
      <c r="J1910">
        <v>99</v>
      </c>
      <c r="K1910" t="s">
        <v>23</v>
      </c>
      <c r="L1910" t="s">
        <v>56</v>
      </c>
      <c r="M1910" t="s">
        <v>57</v>
      </c>
      <c r="N1910">
        <v>3</v>
      </c>
      <c r="O1910" t="s">
        <v>25</v>
      </c>
      <c r="P1910">
        <v>103900</v>
      </c>
      <c r="T1910" s="3" t="str">
        <f t="shared" si="59"/>
        <v>.</v>
      </c>
      <c r="U1910" s="3" t="str">
        <f>IF(AND(R1910&lt;&gt;"_U",N1910&lt;&gt;9999,N1910&lt;&gt;999,L1910&lt;&gt;"Median"),IFERROR(VLOOKUP(A1910,'Region Total'!A:P,16,0),"."),".")</f>
        <v>.</v>
      </c>
    </row>
    <row r="1911" spans="1:21" x14ac:dyDescent="0.3">
      <c r="A1911" s="1" t="str">
        <f t="shared" si="58"/>
        <v>2023|Canterbury Region|Median ($) - total household income</v>
      </c>
      <c r="B1911" t="s">
        <v>18</v>
      </c>
      <c r="C1911" t="s">
        <v>19</v>
      </c>
      <c r="D1911" t="s">
        <v>20</v>
      </c>
      <c r="E1911" t="s">
        <v>21</v>
      </c>
      <c r="F1911">
        <v>2023</v>
      </c>
      <c r="G1911">
        <v>2023</v>
      </c>
      <c r="H1911">
        <v>13</v>
      </c>
      <c r="I1911" t="s">
        <v>35</v>
      </c>
      <c r="J1911">
        <v>99</v>
      </c>
      <c r="K1911" t="s">
        <v>23</v>
      </c>
      <c r="L1911" t="s">
        <v>56</v>
      </c>
      <c r="M1911" t="s">
        <v>57</v>
      </c>
      <c r="N1911">
        <v>999</v>
      </c>
      <c r="O1911" t="s">
        <v>42</v>
      </c>
      <c r="P1911">
        <v>19000</v>
      </c>
      <c r="T1911" s="3" t="str">
        <f t="shared" si="59"/>
        <v>.</v>
      </c>
      <c r="U1911" s="3" t="str">
        <f>IF(AND(R1911&lt;&gt;"_U",N1911&lt;&gt;9999,N1911&lt;&gt;999,L1911&lt;&gt;"Median"),IFERROR(VLOOKUP(A1911,'Region Total'!A:P,16,0),"."),".")</f>
        <v>.</v>
      </c>
    </row>
    <row r="1912" spans="1:21" x14ac:dyDescent="0.3">
      <c r="A1912" s="1" t="str">
        <f t="shared" si="58"/>
        <v>2023|Canterbury Region|Median ($) - total household income</v>
      </c>
      <c r="B1912" t="s">
        <v>18</v>
      </c>
      <c r="C1912" t="s">
        <v>19</v>
      </c>
      <c r="D1912" t="s">
        <v>20</v>
      </c>
      <c r="E1912" t="s">
        <v>21</v>
      </c>
      <c r="F1912">
        <v>2023</v>
      </c>
      <c r="G1912">
        <v>2023</v>
      </c>
      <c r="H1912">
        <v>13</v>
      </c>
      <c r="I1912" t="s">
        <v>35</v>
      </c>
      <c r="J1912">
        <v>99</v>
      </c>
      <c r="K1912" t="s">
        <v>23</v>
      </c>
      <c r="L1912" t="s">
        <v>56</v>
      </c>
      <c r="M1912" t="s">
        <v>57</v>
      </c>
      <c r="N1912">
        <v>2</v>
      </c>
      <c r="O1912" t="s">
        <v>28</v>
      </c>
      <c r="P1912">
        <v>72900</v>
      </c>
      <c r="T1912" s="3" t="str">
        <f t="shared" si="59"/>
        <v>.</v>
      </c>
      <c r="U1912" s="3" t="str">
        <f>IF(AND(R1912&lt;&gt;"_U",N1912&lt;&gt;9999,N1912&lt;&gt;999,L1912&lt;&gt;"Median"),IFERROR(VLOOKUP(A1912,'Region Total'!A:P,16,0),"."),".")</f>
        <v>.</v>
      </c>
    </row>
    <row r="1913" spans="1:21" x14ac:dyDescent="0.3">
      <c r="A1913" s="1" t="str">
        <f t="shared" si="58"/>
        <v>2023|Canterbury Region|Median ($) - total household income</v>
      </c>
      <c r="B1913" t="s">
        <v>18</v>
      </c>
      <c r="C1913" t="s">
        <v>19</v>
      </c>
      <c r="D1913" t="s">
        <v>20</v>
      </c>
      <c r="E1913" t="s">
        <v>21</v>
      </c>
      <c r="F1913">
        <v>2023</v>
      </c>
      <c r="G1913">
        <v>2023</v>
      </c>
      <c r="H1913">
        <v>13</v>
      </c>
      <c r="I1913" t="s">
        <v>35</v>
      </c>
      <c r="J1913">
        <v>99</v>
      </c>
      <c r="K1913" t="s">
        <v>23</v>
      </c>
      <c r="L1913" t="s">
        <v>56</v>
      </c>
      <c r="M1913" t="s">
        <v>57</v>
      </c>
      <c r="N1913">
        <v>7777</v>
      </c>
      <c r="O1913" t="s">
        <v>37</v>
      </c>
      <c r="P1913">
        <v>91700</v>
      </c>
      <c r="T1913" s="3" t="str">
        <f t="shared" si="59"/>
        <v>.</v>
      </c>
      <c r="U1913" s="3" t="str">
        <f>IF(AND(R1913&lt;&gt;"_U",N1913&lt;&gt;9999,N1913&lt;&gt;999,L1913&lt;&gt;"Median"),IFERROR(VLOOKUP(A1913,'Region Total'!A:P,16,0),"."),".")</f>
        <v>.</v>
      </c>
    </row>
    <row r="1914" spans="1:21" x14ac:dyDescent="0.3">
      <c r="A1914" s="1" t="str">
        <f t="shared" si="58"/>
        <v>2023|Canterbury Region|Median ($) - total household income</v>
      </c>
      <c r="B1914" t="s">
        <v>18</v>
      </c>
      <c r="C1914" t="s">
        <v>19</v>
      </c>
      <c r="D1914" t="s">
        <v>20</v>
      </c>
      <c r="E1914" t="s">
        <v>21</v>
      </c>
      <c r="F1914">
        <v>2023</v>
      </c>
      <c r="G1914">
        <v>2023</v>
      </c>
      <c r="H1914">
        <v>13</v>
      </c>
      <c r="I1914" t="s">
        <v>35</v>
      </c>
      <c r="J1914">
        <v>99</v>
      </c>
      <c r="K1914" t="s">
        <v>23</v>
      </c>
      <c r="L1914" t="s">
        <v>56</v>
      </c>
      <c r="M1914" t="s">
        <v>57</v>
      </c>
      <c r="N1914">
        <v>9999</v>
      </c>
      <c r="O1914" t="s">
        <v>40</v>
      </c>
      <c r="P1914">
        <v>91700</v>
      </c>
      <c r="T1914" s="3" t="str">
        <f t="shared" si="59"/>
        <v>.</v>
      </c>
      <c r="U1914" s="3" t="str">
        <f>IF(AND(R1914&lt;&gt;"_U",N1914&lt;&gt;9999,N1914&lt;&gt;999,L1914&lt;&gt;"Median"),IFERROR(VLOOKUP(A1914,'Region Total'!A:P,16,0),"."),".")</f>
        <v>.</v>
      </c>
    </row>
    <row r="1915" spans="1:21" x14ac:dyDescent="0.3">
      <c r="A1915" s="1" t="str">
        <f t="shared" si="58"/>
        <v>2023|Canterbury Region|Median ($) - total household income</v>
      </c>
      <c r="B1915" t="s">
        <v>18</v>
      </c>
      <c r="C1915" t="s">
        <v>19</v>
      </c>
      <c r="D1915" t="s">
        <v>20</v>
      </c>
      <c r="E1915" t="s">
        <v>21</v>
      </c>
      <c r="F1915">
        <v>2023</v>
      </c>
      <c r="G1915">
        <v>2023</v>
      </c>
      <c r="H1915">
        <v>13</v>
      </c>
      <c r="I1915" t="s">
        <v>35</v>
      </c>
      <c r="J1915">
        <v>99</v>
      </c>
      <c r="K1915" t="s">
        <v>23</v>
      </c>
      <c r="L1915" t="s">
        <v>56</v>
      </c>
      <c r="M1915" t="s">
        <v>57</v>
      </c>
      <c r="N1915">
        <v>1</v>
      </c>
      <c r="O1915" t="s">
        <v>33</v>
      </c>
      <c r="P1915">
        <v>101100</v>
      </c>
      <c r="T1915" s="3" t="str">
        <f t="shared" si="59"/>
        <v>.</v>
      </c>
      <c r="U1915" s="3" t="str">
        <f>IF(AND(R1915&lt;&gt;"_U",N1915&lt;&gt;9999,N1915&lt;&gt;999,L1915&lt;&gt;"Median"),IFERROR(VLOOKUP(A1915,'Region Total'!A:P,16,0),"."),".")</f>
        <v>.</v>
      </c>
    </row>
    <row r="1916" spans="1:21" x14ac:dyDescent="0.3">
      <c r="A1916" s="1" t="str">
        <f t="shared" si="58"/>
        <v>2023|Otago Region|$20,000 or less</v>
      </c>
      <c r="B1916" t="s">
        <v>18</v>
      </c>
      <c r="C1916" t="s">
        <v>19</v>
      </c>
      <c r="D1916" t="s">
        <v>20</v>
      </c>
      <c r="E1916" t="s">
        <v>21</v>
      </c>
      <c r="F1916">
        <v>2023</v>
      </c>
      <c r="G1916">
        <v>2023</v>
      </c>
      <c r="H1916">
        <v>14</v>
      </c>
      <c r="I1916" t="s">
        <v>41</v>
      </c>
      <c r="J1916">
        <v>99</v>
      </c>
      <c r="K1916" t="s">
        <v>23</v>
      </c>
      <c r="L1916">
        <v>1</v>
      </c>
      <c r="M1916" t="s">
        <v>39</v>
      </c>
      <c r="N1916">
        <v>3</v>
      </c>
      <c r="O1916" t="s">
        <v>25</v>
      </c>
      <c r="P1916">
        <v>561</v>
      </c>
      <c r="T1916" s="3">
        <f t="shared" si="59"/>
        <v>10.92</v>
      </c>
      <c r="U1916" s="3">
        <f>IF(AND(R1916&lt;&gt;"_U",N1916&lt;&gt;9999,N1916&lt;&gt;999,L1916&lt;&gt;"Median"),IFERROR(VLOOKUP(A1916,'Region Total'!A:P,16,0),"."),".")</f>
        <v>5136</v>
      </c>
    </row>
    <row r="1917" spans="1:21" x14ac:dyDescent="0.3">
      <c r="A1917" s="1" t="str">
        <f t="shared" si="58"/>
        <v>2023|Otago Region|$20,000 or less</v>
      </c>
      <c r="B1917" t="s">
        <v>18</v>
      </c>
      <c r="C1917" t="s">
        <v>19</v>
      </c>
      <c r="D1917" t="s">
        <v>20</v>
      </c>
      <c r="E1917" t="s">
        <v>21</v>
      </c>
      <c r="F1917">
        <v>2023</v>
      </c>
      <c r="G1917">
        <v>2023</v>
      </c>
      <c r="H1917">
        <v>14</v>
      </c>
      <c r="I1917" t="s">
        <v>41</v>
      </c>
      <c r="J1917">
        <v>99</v>
      </c>
      <c r="K1917" t="s">
        <v>23</v>
      </c>
      <c r="L1917">
        <v>1</v>
      </c>
      <c r="M1917" t="s">
        <v>39</v>
      </c>
      <c r="N1917">
        <v>2</v>
      </c>
      <c r="O1917" t="s">
        <v>28</v>
      </c>
      <c r="P1917">
        <v>2610</v>
      </c>
      <c r="T1917" s="3">
        <f t="shared" si="59"/>
        <v>50.82</v>
      </c>
      <c r="U1917" s="3">
        <f>IF(AND(R1917&lt;&gt;"_U",N1917&lt;&gt;9999,N1917&lt;&gt;999,L1917&lt;&gt;"Median"),IFERROR(VLOOKUP(A1917,'Region Total'!A:P,16,0),"."),".")</f>
        <v>5136</v>
      </c>
    </row>
    <row r="1918" spans="1:21" x14ac:dyDescent="0.3">
      <c r="A1918" s="1" t="str">
        <f t="shared" si="58"/>
        <v>2023|Otago Region|$20,000 or less</v>
      </c>
      <c r="B1918" t="s">
        <v>18</v>
      </c>
      <c r="C1918" t="s">
        <v>19</v>
      </c>
      <c r="D1918" t="s">
        <v>20</v>
      </c>
      <c r="E1918" t="s">
        <v>21</v>
      </c>
      <c r="F1918">
        <v>2023</v>
      </c>
      <c r="G1918">
        <v>2023</v>
      </c>
      <c r="H1918">
        <v>14</v>
      </c>
      <c r="I1918" t="s">
        <v>41</v>
      </c>
      <c r="J1918">
        <v>99</v>
      </c>
      <c r="K1918" t="s">
        <v>23</v>
      </c>
      <c r="L1918">
        <v>1</v>
      </c>
      <c r="M1918" t="s">
        <v>39</v>
      </c>
      <c r="N1918">
        <v>1</v>
      </c>
      <c r="O1918" t="s">
        <v>33</v>
      </c>
      <c r="P1918">
        <v>1965</v>
      </c>
      <c r="T1918" s="3">
        <f t="shared" si="59"/>
        <v>38.26</v>
      </c>
      <c r="U1918" s="3">
        <f>IF(AND(R1918&lt;&gt;"_U",N1918&lt;&gt;9999,N1918&lt;&gt;999,L1918&lt;&gt;"Median"),IFERROR(VLOOKUP(A1918,'Region Total'!A:P,16,0),"."),".")</f>
        <v>5136</v>
      </c>
    </row>
    <row r="1919" spans="1:21" x14ac:dyDescent="0.3">
      <c r="A1919" s="1" t="str">
        <f t="shared" si="58"/>
        <v>2023|Otago Region|$20,000 or less</v>
      </c>
      <c r="B1919" t="s">
        <v>18</v>
      </c>
      <c r="C1919" t="s">
        <v>19</v>
      </c>
      <c r="D1919" t="s">
        <v>20</v>
      </c>
      <c r="E1919" t="s">
        <v>21</v>
      </c>
      <c r="F1919">
        <v>2023</v>
      </c>
      <c r="G1919">
        <v>2023</v>
      </c>
      <c r="H1919">
        <v>14</v>
      </c>
      <c r="I1919" t="s">
        <v>41</v>
      </c>
      <c r="J1919">
        <v>99</v>
      </c>
      <c r="K1919" t="s">
        <v>23</v>
      </c>
      <c r="L1919">
        <v>1</v>
      </c>
      <c r="M1919" t="s">
        <v>39</v>
      </c>
      <c r="N1919">
        <v>9999</v>
      </c>
      <c r="O1919" t="s">
        <v>40</v>
      </c>
      <c r="P1919">
        <v>5139</v>
      </c>
      <c r="T1919" s="3" t="str">
        <f t="shared" si="59"/>
        <v>.</v>
      </c>
      <c r="U1919" s="3" t="str">
        <f>IF(AND(R1919&lt;&gt;"_U",N1919&lt;&gt;9999,N1919&lt;&gt;999,L1919&lt;&gt;"Median"),IFERROR(VLOOKUP(A1919,'Region Total'!A:P,16,0),"."),".")</f>
        <v>.</v>
      </c>
    </row>
    <row r="1920" spans="1:21" x14ac:dyDescent="0.3">
      <c r="A1920" s="1" t="str">
        <f t="shared" si="58"/>
        <v>2023|Otago Region|$20,000 or less</v>
      </c>
      <c r="B1920" t="s">
        <v>18</v>
      </c>
      <c r="C1920" t="s">
        <v>19</v>
      </c>
      <c r="D1920" t="s">
        <v>20</v>
      </c>
      <c r="E1920" t="s">
        <v>21</v>
      </c>
      <c r="F1920">
        <v>2023</v>
      </c>
      <c r="G1920">
        <v>2023</v>
      </c>
      <c r="H1920">
        <v>14</v>
      </c>
      <c r="I1920" t="s">
        <v>41</v>
      </c>
      <c r="J1920">
        <v>99</v>
      </c>
      <c r="K1920" t="s">
        <v>23</v>
      </c>
      <c r="L1920">
        <v>1</v>
      </c>
      <c r="M1920" t="s">
        <v>39</v>
      </c>
      <c r="N1920">
        <v>999</v>
      </c>
      <c r="O1920" t="s">
        <v>42</v>
      </c>
      <c r="P1920">
        <v>3</v>
      </c>
      <c r="T1920" s="3" t="str">
        <f t="shared" si="59"/>
        <v>.</v>
      </c>
      <c r="U1920" s="3" t="str">
        <f>IF(AND(R1920&lt;&gt;"_U",N1920&lt;&gt;9999,N1920&lt;&gt;999,L1920&lt;&gt;"Median"),IFERROR(VLOOKUP(A1920,'Region Total'!A:P,16,0),"."),".")</f>
        <v>.</v>
      </c>
    </row>
    <row r="1921" spans="1:21" x14ac:dyDescent="0.3">
      <c r="A1921" s="1" t="str">
        <f t="shared" si="58"/>
        <v>2023|Otago Region|$20,000 or less</v>
      </c>
      <c r="B1921" t="s">
        <v>18</v>
      </c>
      <c r="C1921" t="s">
        <v>19</v>
      </c>
      <c r="D1921" t="s">
        <v>20</v>
      </c>
      <c r="E1921" t="s">
        <v>21</v>
      </c>
      <c r="F1921">
        <v>2023</v>
      </c>
      <c r="G1921">
        <v>2023</v>
      </c>
      <c r="H1921">
        <v>14</v>
      </c>
      <c r="I1921" t="s">
        <v>41</v>
      </c>
      <c r="J1921">
        <v>99</v>
      </c>
      <c r="K1921" t="s">
        <v>23</v>
      </c>
      <c r="L1921">
        <v>1</v>
      </c>
      <c r="M1921" t="s">
        <v>39</v>
      </c>
      <c r="N1921">
        <v>7777</v>
      </c>
      <c r="O1921" t="s">
        <v>37</v>
      </c>
      <c r="P1921">
        <v>5136</v>
      </c>
      <c r="T1921" s="3">
        <f t="shared" si="59"/>
        <v>100</v>
      </c>
      <c r="U1921" s="3">
        <f>IF(AND(R1921&lt;&gt;"_U",N1921&lt;&gt;9999,N1921&lt;&gt;999,L1921&lt;&gt;"Median"),IFERROR(VLOOKUP(A1921,'Region Total'!A:P,16,0),"."),".")</f>
        <v>5136</v>
      </c>
    </row>
    <row r="1922" spans="1:21" x14ac:dyDescent="0.3">
      <c r="A1922" s="1" t="str">
        <f t="shared" si="58"/>
        <v>2023|Otago Region|$20,001-$30,000</v>
      </c>
      <c r="B1922" t="s">
        <v>18</v>
      </c>
      <c r="C1922" t="s">
        <v>19</v>
      </c>
      <c r="D1922" t="s">
        <v>20</v>
      </c>
      <c r="E1922" t="s">
        <v>21</v>
      </c>
      <c r="F1922">
        <v>2023</v>
      </c>
      <c r="G1922">
        <v>2023</v>
      </c>
      <c r="H1922">
        <v>14</v>
      </c>
      <c r="I1922" t="s">
        <v>41</v>
      </c>
      <c r="J1922">
        <v>99</v>
      </c>
      <c r="K1922" t="s">
        <v>23</v>
      </c>
      <c r="L1922">
        <v>2</v>
      </c>
      <c r="M1922" t="s">
        <v>24</v>
      </c>
      <c r="N1922">
        <v>9999</v>
      </c>
      <c r="O1922" t="s">
        <v>40</v>
      </c>
      <c r="P1922">
        <v>8640</v>
      </c>
      <c r="T1922" s="3" t="str">
        <f t="shared" si="59"/>
        <v>.</v>
      </c>
      <c r="U1922" s="3" t="str">
        <f>IF(AND(R1922&lt;&gt;"_U",N1922&lt;&gt;9999,N1922&lt;&gt;999,L1922&lt;&gt;"Median"),IFERROR(VLOOKUP(A1922,'Region Total'!A:P,16,0),"."),".")</f>
        <v>.</v>
      </c>
    </row>
    <row r="1923" spans="1:21" x14ac:dyDescent="0.3">
      <c r="A1923" s="1" t="str">
        <f t="shared" ref="A1923:A1986" si="60">G1923&amp;"|"&amp;I1923&amp;"|"&amp;M1923</f>
        <v>2023|Otago Region|$20,001-$30,000</v>
      </c>
      <c r="B1923" t="s">
        <v>18</v>
      </c>
      <c r="C1923" t="s">
        <v>19</v>
      </c>
      <c r="D1923" t="s">
        <v>20</v>
      </c>
      <c r="E1923" t="s">
        <v>21</v>
      </c>
      <c r="F1923">
        <v>2023</v>
      </c>
      <c r="G1923">
        <v>2023</v>
      </c>
      <c r="H1923">
        <v>14</v>
      </c>
      <c r="I1923" t="s">
        <v>41</v>
      </c>
      <c r="J1923">
        <v>99</v>
      </c>
      <c r="K1923" t="s">
        <v>23</v>
      </c>
      <c r="L1923">
        <v>2</v>
      </c>
      <c r="M1923" t="s">
        <v>24</v>
      </c>
      <c r="N1923">
        <v>999</v>
      </c>
      <c r="O1923" t="s">
        <v>42</v>
      </c>
      <c r="P1923">
        <v>0</v>
      </c>
      <c r="T1923" s="3" t="str">
        <f t="shared" ref="T1923:T1986" si="61">IF(AND(R1923&lt;&gt;"_U",R1923&lt;&gt;"c",N1923&lt;&gt;999,N1923&lt;&gt;9999,L1923&lt;&gt;"Median"),IFERROR((ROUND(P1923/U1923*100,2)),"."),".")</f>
        <v>.</v>
      </c>
      <c r="U1923" s="3" t="str">
        <f>IF(AND(R1923&lt;&gt;"_U",N1923&lt;&gt;9999,N1923&lt;&gt;999,L1923&lt;&gt;"Median"),IFERROR(VLOOKUP(A1923,'Region Total'!A:P,16,0),"."),".")</f>
        <v>.</v>
      </c>
    </row>
    <row r="1924" spans="1:21" x14ac:dyDescent="0.3">
      <c r="A1924" s="1" t="str">
        <f t="shared" si="60"/>
        <v>2023|Otago Region|$20,001-$30,000</v>
      </c>
      <c r="B1924" t="s">
        <v>18</v>
      </c>
      <c r="C1924" t="s">
        <v>19</v>
      </c>
      <c r="D1924" t="s">
        <v>20</v>
      </c>
      <c r="E1924" t="s">
        <v>21</v>
      </c>
      <c r="F1924">
        <v>2023</v>
      </c>
      <c r="G1924">
        <v>2023</v>
      </c>
      <c r="H1924">
        <v>14</v>
      </c>
      <c r="I1924" t="s">
        <v>41</v>
      </c>
      <c r="J1924">
        <v>99</v>
      </c>
      <c r="K1924" t="s">
        <v>23</v>
      </c>
      <c r="L1924">
        <v>2</v>
      </c>
      <c r="M1924" t="s">
        <v>24</v>
      </c>
      <c r="N1924">
        <v>2</v>
      </c>
      <c r="O1924" t="s">
        <v>28</v>
      </c>
      <c r="P1924">
        <v>3003</v>
      </c>
      <c r="T1924" s="3">
        <f t="shared" si="61"/>
        <v>34.76</v>
      </c>
      <c r="U1924" s="3">
        <f>IF(AND(R1924&lt;&gt;"_U",N1924&lt;&gt;9999,N1924&lt;&gt;999,L1924&lt;&gt;"Median"),IFERROR(VLOOKUP(A1924,'Region Total'!A:P,16,0),"."),".")</f>
        <v>8640</v>
      </c>
    </row>
    <row r="1925" spans="1:21" x14ac:dyDescent="0.3">
      <c r="A1925" s="1" t="str">
        <f t="shared" si="60"/>
        <v>2023|Otago Region|$20,001-$30,000</v>
      </c>
      <c r="B1925" t="s">
        <v>18</v>
      </c>
      <c r="C1925" t="s">
        <v>19</v>
      </c>
      <c r="D1925" t="s">
        <v>20</v>
      </c>
      <c r="E1925" t="s">
        <v>21</v>
      </c>
      <c r="F1925">
        <v>2023</v>
      </c>
      <c r="G1925">
        <v>2023</v>
      </c>
      <c r="H1925">
        <v>14</v>
      </c>
      <c r="I1925" t="s">
        <v>41</v>
      </c>
      <c r="J1925">
        <v>99</v>
      </c>
      <c r="K1925" t="s">
        <v>23</v>
      </c>
      <c r="L1925">
        <v>2</v>
      </c>
      <c r="M1925" t="s">
        <v>24</v>
      </c>
      <c r="N1925">
        <v>1</v>
      </c>
      <c r="O1925" t="s">
        <v>33</v>
      </c>
      <c r="P1925">
        <v>4536</v>
      </c>
      <c r="T1925" s="3">
        <f t="shared" si="61"/>
        <v>52.5</v>
      </c>
      <c r="U1925" s="3">
        <f>IF(AND(R1925&lt;&gt;"_U",N1925&lt;&gt;9999,N1925&lt;&gt;999,L1925&lt;&gt;"Median"),IFERROR(VLOOKUP(A1925,'Region Total'!A:P,16,0),"."),".")</f>
        <v>8640</v>
      </c>
    </row>
    <row r="1926" spans="1:21" x14ac:dyDescent="0.3">
      <c r="A1926" s="1" t="str">
        <f t="shared" si="60"/>
        <v>2023|Otago Region|$20,001-$30,000</v>
      </c>
      <c r="B1926" t="s">
        <v>18</v>
      </c>
      <c r="C1926" t="s">
        <v>19</v>
      </c>
      <c r="D1926" t="s">
        <v>20</v>
      </c>
      <c r="E1926" t="s">
        <v>21</v>
      </c>
      <c r="F1926">
        <v>2023</v>
      </c>
      <c r="G1926">
        <v>2023</v>
      </c>
      <c r="H1926">
        <v>14</v>
      </c>
      <c r="I1926" t="s">
        <v>41</v>
      </c>
      <c r="J1926">
        <v>99</v>
      </c>
      <c r="K1926" t="s">
        <v>23</v>
      </c>
      <c r="L1926">
        <v>2</v>
      </c>
      <c r="M1926" t="s">
        <v>24</v>
      </c>
      <c r="N1926">
        <v>3</v>
      </c>
      <c r="O1926" t="s">
        <v>25</v>
      </c>
      <c r="P1926">
        <v>1104</v>
      </c>
      <c r="T1926" s="3">
        <f t="shared" si="61"/>
        <v>12.78</v>
      </c>
      <c r="U1926" s="3">
        <f>IF(AND(R1926&lt;&gt;"_U",N1926&lt;&gt;9999,N1926&lt;&gt;999,L1926&lt;&gt;"Median"),IFERROR(VLOOKUP(A1926,'Region Total'!A:P,16,0),"."),".")</f>
        <v>8640</v>
      </c>
    </row>
    <row r="1927" spans="1:21" x14ac:dyDescent="0.3">
      <c r="A1927" s="1" t="str">
        <f t="shared" si="60"/>
        <v>2023|Otago Region|$20,001-$30,000</v>
      </c>
      <c r="B1927" t="s">
        <v>18</v>
      </c>
      <c r="C1927" t="s">
        <v>19</v>
      </c>
      <c r="D1927" t="s">
        <v>20</v>
      </c>
      <c r="E1927" t="s">
        <v>21</v>
      </c>
      <c r="F1927">
        <v>2023</v>
      </c>
      <c r="G1927">
        <v>2023</v>
      </c>
      <c r="H1927">
        <v>14</v>
      </c>
      <c r="I1927" t="s">
        <v>41</v>
      </c>
      <c r="J1927">
        <v>99</v>
      </c>
      <c r="K1927" t="s">
        <v>23</v>
      </c>
      <c r="L1927">
        <v>2</v>
      </c>
      <c r="M1927" t="s">
        <v>24</v>
      </c>
      <c r="N1927">
        <v>7777</v>
      </c>
      <c r="O1927" t="s">
        <v>37</v>
      </c>
      <c r="P1927">
        <v>8640</v>
      </c>
      <c r="T1927" s="3">
        <f t="shared" si="61"/>
        <v>100</v>
      </c>
      <c r="U1927" s="3">
        <f>IF(AND(R1927&lt;&gt;"_U",N1927&lt;&gt;9999,N1927&lt;&gt;999,L1927&lt;&gt;"Median"),IFERROR(VLOOKUP(A1927,'Region Total'!A:P,16,0),"."),".")</f>
        <v>8640</v>
      </c>
    </row>
    <row r="1928" spans="1:21" x14ac:dyDescent="0.3">
      <c r="A1928" s="1" t="str">
        <f t="shared" si="60"/>
        <v>2023|Otago Region|$30,001-$50,000</v>
      </c>
      <c r="B1928" t="s">
        <v>18</v>
      </c>
      <c r="C1928" t="s">
        <v>19</v>
      </c>
      <c r="D1928" t="s">
        <v>20</v>
      </c>
      <c r="E1928" t="s">
        <v>21</v>
      </c>
      <c r="F1928">
        <v>2023</v>
      </c>
      <c r="G1928">
        <v>2023</v>
      </c>
      <c r="H1928">
        <v>14</v>
      </c>
      <c r="I1928" t="s">
        <v>41</v>
      </c>
      <c r="J1928">
        <v>99</v>
      </c>
      <c r="K1928" t="s">
        <v>23</v>
      </c>
      <c r="L1928">
        <v>3</v>
      </c>
      <c r="M1928" t="s">
        <v>45</v>
      </c>
      <c r="N1928">
        <v>999</v>
      </c>
      <c r="O1928" t="s">
        <v>42</v>
      </c>
      <c r="P1928">
        <v>0</v>
      </c>
      <c r="T1928" s="3" t="str">
        <f t="shared" si="61"/>
        <v>.</v>
      </c>
      <c r="U1928" s="3" t="str">
        <f>IF(AND(R1928&lt;&gt;"_U",N1928&lt;&gt;9999,N1928&lt;&gt;999,L1928&lt;&gt;"Median"),IFERROR(VLOOKUP(A1928,'Region Total'!A:P,16,0),"."),".")</f>
        <v>.</v>
      </c>
    </row>
    <row r="1929" spans="1:21" x14ac:dyDescent="0.3">
      <c r="A1929" s="1" t="str">
        <f t="shared" si="60"/>
        <v>2023|Otago Region|$30,001-$50,000</v>
      </c>
      <c r="B1929" t="s">
        <v>18</v>
      </c>
      <c r="C1929" t="s">
        <v>19</v>
      </c>
      <c r="D1929" t="s">
        <v>20</v>
      </c>
      <c r="E1929" t="s">
        <v>21</v>
      </c>
      <c r="F1929">
        <v>2023</v>
      </c>
      <c r="G1929">
        <v>2023</v>
      </c>
      <c r="H1929">
        <v>14</v>
      </c>
      <c r="I1929" t="s">
        <v>41</v>
      </c>
      <c r="J1929">
        <v>99</v>
      </c>
      <c r="K1929" t="s">
        <v>23</v>
      </c>
      <c r="L1929">
        <v>3</v>
      </c>
      <c r="M1929" t="s">
        <v>45</v>
      </c>
      <c r="N1929">
        <v>1</v>
      </c>
      <c r="O1929" t="s">
        <v>33</v>
      </c>
      <c r="P1929">
        <v>6936</v>
      </c>
      <c r="T1929" s="3">
        <f t="shared" si="61"/>
        <v>53.24</v>
      </c>
      <c r="U1929" s="3">
        <f>IF(AND(R1929&lt;&gt;"_U",N1929&lt;&gt;9999,N1929&lt;&gt;999,L1929&lt;&gt;"Median"),IFERROR(VLOOKUP(A1929,'Region Total'!A:P,16,0),"."),".")</f>
        <v>13029</v>
      </c>
    </row>
    <row r="1930" spans="1:21" x14ac:dyDescent="0.3">
      <c r="A1930" s="1" t="str">
        <f t="shared" si="60"/>
        <v>2023|Otago Region|$30,001-$50,000</v>
      </c>
      <c r="B1930" t="s">
        <v>18</v>
      </c>
      <c r="C1930" t="s">
        <v>19</v>
      </c>
      <c r="D1930" t="s">
        <v>20</v>
      </c>
      <c r="E1930" t="s">
        <v>21</v>
      </c>
      <c r="F1930">
        <v>2023</v>
      </c>
      <c r="G1930">
        <v>2023</v>
      </c>
      <c r="H1930">
        <v>14</v>
      </c>
      <c r="I1930" t="s">
        <v>41</v>
      </c>
      <c r="J1930">
        <v>99</v>
      </c>
      <c r="K1930" t="s">
        <v>23</v>
      </c>
      <c r="L1930">
        <v>3</v>
      </c>
      <c r="M1930" t="s">
        <v>45</v>
      </c>
      <c r="N1930">
        <v>2</v>
      </c>
      <c r="O1930" t="s">
        <v>28</v>
      </c>
      <c r="P1930">
        <v>4206</v>
      </c>
      <c r="T1930" s="3">
        <f t="shared" si="61"/>
        <v>32.28</v>
      </c>
      <c r="U1930" s="3">
        <f>IF(AND(R1930&lt;&gt;"_U",N1930&lt;&gt;9999,N1930&lt;&gt;999,L1930&lt;&gt;"Median"),IFERROR(VLOOKUP(A1930,'Region Total'!A:P,16,0),"."),".")</f>
        <v>13029</v>
      </c>
    </row>
    <row r="1931" spans="1:21" x14ac:dyDescent="0.3">
      <c r="A1931" s="1" t="str">
        <f t="shared" si="60"/>
        <v>2023|Otago Region|$30,001-$50,000</v>
      </c>
      <c r="B1931" t="s">
        <v>18</v>
      </c>
      <c r="C1931" t="s">
        <v>19</v>
      </c>
      <c r="D1931" t="s">
        <v>20</v>
      </c>
      <c r="E1931" t="s">
        <v>21</v>
      </c>
      <c r="F1931">
        <v>2023</v>
      </c>
      <c r="G1931">
        <v>2023</v>
      </c>
      <c r="H1931">
        <v>14</v>
      </c>
      <c r="I1931" t="s">
        <v>41</v>
      </c>
      <c r="J1931">
        <v>99</v>
      </c>
      <c r="K1931" t="s">
        <v>23</v>
      </c>
      <c r="L1931">
        <v>3</v>
      </c>
      <c r="M1931" t="s">
        <v>45</v>
      </c>
      <c r="N1931">
        <v>3</v>
      </c>
      <c r="O1931" t="s">
        <v>25</v>
      </c>
      <c r="P1931">
        <v>1887</v>
      </c>
      <c r="T1931" s="3">
        <f t="shared" si="61"/>
        <v>14.48</v>
      </c>
      <c r="U1931" s="3">
        <f>IF(AND(R1931&lt;&gt;"_U",N1931&lt;&gt;9999,N1931&lt;&gt;999,L1931&lt;&gt;"Median"),IFERROR(VLOOKUP(A1931,'Region Total'!A:P,16,0),"."),".")</f>
        <v>13029</v>
      </c>
    </row>
    <row r="1932" spans="1:21" x14ac:dyDescent="0.3">
      <c r="A1932" s="1" t="str">
        <f t="shared" si="60"/>
        <v>2023|Otago Region|$30,001-$50,000</v>
      </c>
      <c r="B1932" t="s">
        <v>18</v>
      </c>
      <c r="C1932" t="s">
        <v>19</v>
      </c>
      <c r="D1932" t="s">
        <v>20</v>
      </c>
      <c r="E1932" t="s">
        <v>21</v>
      </c>
      <c r="F1932">
        <v>2023</v>
      </c>
      <c r="G1932">
        <v>2023</v>
      </c>
      <c r="H1932">
        <v>14</v>
      </c>
      <c r="I1932" t="s">
        <v>41</v>
      </c>
      <c r="J1932">
        <v>99</v>
      </c>
      <c r="K1932" t="s">
        <v>23</v>
      </c>
      <c r="L1932">
        <v>3</v>
      </c>
      <c r="M1932" t="s">
        <v>45</v>
      </c>
      <c r="N1932">
        <v>7777</v>
      </c>
      <c r="O1932" t="s">
        <v>37</v>
      </c>
      <c r="P1932">
        <v>13029</v>
      </c>
      <c r="T1932" s="3">
        <f t="shared" si="61"/>
        <v>100</v>
      </c>
      <c r="U1932" s="3">
        <f>IF(AND(R1932&lt;&gt;"_U",N1932&lt;&gt;9999,N1932&lt;&gt;999,L1932&lt;&gt;"Median"),IFERROR(VLOOKUP(A1932,'Region Total'!A:P,16,0),"."),".")</f>
        <v>13029</v>
      </c>
    </row>
    <row r="1933" spans="1:21" x14ac:dyDescent="0.3">
      <c r="A1933" s="1" t="str">
        <f t="shared" si="60"/>
        <v>2023|Otago Region|$30,001-$50,000</v>
      </c>
      <c r="B1933" t="s">
        <v>18</v>
      </c>
      <c r="C1933" t="s">
        <v>19</v>
      </c>
      <c r="D1933" t="s">
        <v>20</v>
      </c>
      <c r="E1933" t="s">
        <v>21</v>
      </c>
      <c r="F1933">
        <v>2023</v>
      </c>
      <c r="G1933">
        <v>2023</v>
      </c>
      <c r="H1933">
        <v>14</v>
      </c>
      <c r="I1933" t="s">
        <v>41</v>
      </c>
      <c r="J1933">
        <v>99</v>
      </c>
      <c r="K1933" t="s">
        <v>23</v>
      </c>
      <c r="L1933">
        <v>3</v>
      </c>
      <c r="M1933" t="s">
        <v>45</v>
      </c>
      <c r="N1933">
        <v>9999</v>
      </c>
      <c r="O1933" t="s">
        <v>40</v>
      </c>
      <c r="P1933">
        <v>13029</v>
      </c>
      <c r="T1933" s="3" t="str">
        <f t="shared" si="61"/>
        <v>.</v>
      </c>
      <c r="U1933" s="3" t="str">
        <f>IF(AND(R1933&lt;&gt;"_U",N1933&lt;&gt;9999,N1933&lt;&gt;999,L1933&lt;&gt;"Median"),IFERROR(VLOOKUP(A1933,'Region Total'!A:P,16,0),"."),".")</f>
        <v>.</v>
      </c>
    </row>
    <row r="1934" spans="1:21" x14ac:dyDescent="0.3">
      <c r="A1934" s="1" t="str">
        <f t="shared" si="60"/>
        <v>2023|Otago Region|$50,001-$70,000</v>
      </c>
      <c r="B1934" t="s">
        <v>18</v>
      </c>
      <c r="C1934" t="s">
        <v>19</v>
      </c>
      <c r="D1934" t="s">
        <v>20</v>
      </c>
      <c r="E1934" t="s">
        <v>21</v>
      </c>
      <c r="F1934">
        <v>2023</v>
      </c>
      <c r="G1934">
        <v>2023</v>
      </c>
      <c r="H1934">
        <v>14</v>
      </c>
      <c r="I1934" t="s">
        <v>41</v>
      </c>
      <c r="J1934">
        <v>99</v>
      </c>
      <c r="K1934" t="s">
        <v>23</v>
      </c>
      <c r="L1934">
        <v>4</v>
      </c>
      <c r="M1934" t="s">
        <v>36</v>
      </c>
      <c r="N1934">
        <v>7777</v>
      </c>
      <c r="O1934" t="s">
        <v>37</v>
      </c>
      <c r="P1934">
        <v>10044</v>
      </c>
      <c r="T1934" s="3">
        <f t="shared" si="61"/>
        <v>100</v>
      </c>
      <c r="U1934" s="3">
        <f>IF(AND(R1934&lt;&gt;"_U",N1934&lt;&gt;9999,N1934&lt;&gt;999,L1934&lt;&gt;"Median"),IFERROR(VLOOKUP(A1934,'Region Total'!A:P,16,0),"."),".")</f>
        <v>10044</v>
      </c>
    </row>
    <row r="1935" spans="1:21" x14ac:dyDescent="0.3">
      <c r="A1935" s="1" t="str">
        <f t="shared" si="60"/>
        <v>2023|Otago Region|$50,001-$70,000</v>
      </c>
      <c r="B1935" t="s">
        <v>18</v>
      </c>
      <c r="C1935" t="s">
        <v>19</v>
      </c>
      <c r="D1935" t="s">
        <v>20</v>
      </c>
      <c r="E1935" t="s">
        <v>21</v>
      </c>
      <c r="F1935">
        <v>2023</v>
      </c>
      <c r="G1935">
        <v>2023</v>
      </c>
      <c r="H1935">
        <v>14</v>
      </c>
      <c r="I1935" t="s">
        <v>41</v>
      </c>
      <c r="J1935">
        <v>99</v>
      </c>
      <c r="K1935" t="s">
        <v>23</v>
      </c>
      <c r="L1935">
        <v>4</v>
      </c>
      <c r="M1935" t="s">
        <v>36</v>
      </c>
      <c r="N1935">
        <v>3</v>
      </c>
      <c r="O1935" t="s">
        <v>25</v>
      </c>
      <c r="P1935">
        <v>1170</v>
      </c>
      <c r="T1935" s="3">
        <f t="shared" si="61"/>
        <v>11.65</v>
      </c>
      <c r="U1935" s="3">
        <f>IF(AND(R1935&lt;&gt;"_U",N1935&lt;&gt;9999,N1935&lt;&gt;999,L1935&lt;&gt;"Median"),IFERROR(VLOOKUP(A1935,'Region Total'!A:P,16,0),"."),".")</f>
        <v>10044</v>
      </c>
    </row>
    <row r="1936" spans="1:21" x14ac:dyDescent="0.3">
      <c r="A1936" s="1" t="str">
        <f t="shared" si="60"/>
        <v>2023|Otago Region|$50,001-$70,000</v>
      </c>
      <c r="B1936" t="s">
        <v>18</v>
      </c>
      <c r="C1936" t="s">
        <v>19</v>
      </c>
      <c r="D1936" t="s">
        <v>20</v>
      </c>
      <c r="E1936" t="s">
        <v>21</v>
      </c>
      <c r="F1936">
        <v>2023</v>
      </c>
      <c r="G1936">
        <v>2023</v>
      </c>
      <c r="H1936">
        <v>14</v>
      </c>
      <c r="I1936" t="s">
        <v>41</v>
      </c>
      <c r="J1936">
        <v>99</v>
      </c>
      <c r="K1936" t="s">
        <v>23</v>
      </c>
      <c r="L1936">
        <v>4</v>
      </c>
      <c r="M1936" t="s">
        <v>36</v>
      </c>
      <c r="N1936">
        <v>999</v>
      </c>
      <c r="O1936" t="s">
        <v>42</v>
      </c>
      <c r="P1936">
        <v>0</v>
      </c>
      <c r="T1936" s="3" t="str">
        <f t="shared" si="61"/>
        <v>.</v>
      </c>
      <c r="U1936" s="3" t="str">
        <f>IF(AND(R1936&lt;&gt;"_U",N1936&lt;&gt;9999,N1936&lt;&gt;999,L1936&lt;&gt;"Median"),IFERROR(VLOOKUP(A1936,'Region Total'!A:P,16,0),"."),".")</f>
        <v>.</v>
      </c>
    </row>
    <row r="1937" spans="1:21" x14ac:dyDescent="0.3">
      <c r="A1937" s="1" t="str">
        <f t="shared" si="60"/>
        <v>2023|Otago Region|$50,001-$70,000</v>
      </c>
      <c r="B1937" t="s">
        <v>18</v>
      </c>
      <c r="C1937" t="s">
        <v>19</v>
      </c>
      <c r="D1937" t="s">
        <v>20</v>
      </c>
      <c r="E1937" t="s">
        <v>21</v>
      </c>
      <c r="F1937">
        <v>2023</v>
      </c>
      <c r="G1937">
        <v>2023</v>
      </c>
      <c r="H1937">
        <v>14</v>
      </c>
      <c r="I1937" t="s">
        <v>41</v>
      </c>
      <c r="J1937">
        <v>99</v>
      </c>
      <c r="K1937" t="s">
        <v>23</v>
      </c>
      <c r="L1937">
        <v>4</v>
      </c>
      <c r="M1937" t="s">
        <v>36</v>
      </c>
      <c r="N1937">
        <v>1</v>
      </c>
      <c r="O1937" t="s">
        <v>33</v>
      </c>
      <c r="P1937">
        <v>5283</v>
      </c>
      <c r="T1937" s="3">
        <f t="shared" si="61"/>
        <v>52.6</v>
      </c>
      <c r="U1937" s="3">
        <f>IF(AND(R1937&lt;&gt;"_U",N1937&lt;&gt;9999,N1937&lt;&gt;999,L1937&lt;&gt;"Median"),IFERROR(VLOOKUP(A1937,'Region Total'!A:P,16,0),"."),".")</f>
        <v>10044</v>
      </c>
    </row>
    <row r="1938" spans="1:21" x14ac:dyDescent="0.3">
      <c r="A1938" s="1" t="str">
        <f t="shared" si="60"/>
        <v>2023|Otago Region|$50,001-$70,000</v>
      </c>
      <c r="B1938" t="s">
        <v>18</v>
      </c>
      <c r="C1938" t="s">
        <v>19</v>
      </c>
      <c r="D1938" t="s">
        <v>20</v>
      </c>
      <c r="E1938" t="s">
        <v>21</v>
      </c>
      <c r="F1938">
        <v>2023</v>
      </c>
      <c r="G1938">
        <v>2023</v>
      </c>
      <c r="H1938">
        <v>14</v>
      </c>
      <c r="I1938" t="s">
        <v>41</v>
      </c>
      <c r="J1938">
        <v>99</v>
      </c>
      <c r="K1938" t="s">
        <v>23</v>
      </c>
      <c r="L1938">
        <v>4</v>
      </c>
      <c r="M1938" t="s">
        <v>36</v>
      </c>
      <c r="N1938">
        <v>9999</v>
      </c>
      <c r="O1938" t="s">
        <v>40</v>
      </c>
      <c r="P1938">
        <v>10044</v>
      </c>
      <c r="T1938" s="3" t="str">
        <f t="shared" si="61"/>
        <v>.</v>
      </c>
      <c r="U1938" s="3" t="str">
        <f>IF(AND(R1938&lt;&gt;"_U",N1938&lt;&gt;9999,N1938&lt;&gt;999,L1938&lt;&gt;"Median"),IFERROR(VLOOKUP(A1938,'Region Total'!A:P,16,0),"."),".")</f>
        <v>.</v>
      </c>
    </row>
    <row r="1939" spans="1:21" x14ac:dyDescent="0.3">
      <c r="A1939" s="1" t="str">
        <f t="shared" si="60"/>
        <v>2023|Otago Region|$50,001-$70,000</v>
      </c>
      <c r="B1939" t="s">
        <v>18</v>
      </c>
      <c r="C1939" t="s">
        <v>19</v>
      </c>
      <c r="D1939" t="s">
        <v>20</v>
      </c>
      <c r="E1939" t="s">
        <v>21</v>
      </c>
      <c r="F1939">
        <v>2023</v>
      </c>
      <c r="G1939">
        <v>2023</v>
      </c>
      <c r="H1939">
        <v>14</v>
      </c>
      <c r="I1939" t="s">
        <v>41</v>
      </c>
      <c r="J1939">
        <v>99</v>
      </c>
      <c r="K1939" t="s">
        <v>23</v>
      </c>
      <c r="L1939">
        <v>4</v>
      </c>
      <c r="M1939" t="s">
        <v>36</v>
      </c>
      <c r="N1939">
        <v>2</v>
      </c>
      <c r="O1939" t="s">
        <v>28</v>
      </c>
      <c r="P1939">
        <v>3591</v>
      </c>
      <c r="T1939" s="3">
        <f t="shared" si="61"/>
        <v>35.75</v>
      </c>
      <c r="U1939" s="3">
        <f>IF(AND(R1939&lt;&gt;"_U",N1939&lt;&gt;9999,N1939&lt;&gt;999,L1939&lt;&gt;"Median"),IFERROR(VLOOKUP(A1939,'Region Total'!A:P,16,0),"."),".")</f>
        <v>10044</v>
      </c>
    </row>
    <row r="1940" spans="1:21" x14ac:dyDescent="0.3">
      <c r="A1940" s="1" t="str">
        <f t="shared" si="60"/>
        <v>2023|Otago Region|$70,001-$100,000</v>
      </c>
      <c r="B1940" t="s">
        <v>18</v>
      </c>
      <c r="C1940" t="s">
        <v>19</v>
      </c>
      <c r="D1940" t="s">
        <v>20</v>
      </c>
      <c r="E1940" t="s">
        <v>21</v>
      </c>
      <c r="F1940">
        <v>2023</v>
      </c>
      <c r="G1940">
        <v>2023</v>
      </c>
      <c r="H1940">
        <v>14</v>
      </c>
      <c r="I1940" t="s">
        <v>41</v>
      </c>
      <c r="J1940">
        <v>99</v>
      </c>
      <c r="K1940" t="s">
        <v>23</v>
      </c>
      <c r="L1940">
        <v>5</v>
      </c>
      <c r="M1940" t="s">
        <v>58</v>
      </c>
      <c r="N1940">
        <v>7777</v>
      </c>
      <c r="O1940" t="s">
        <v>37</v>
      </c>
      <c r="P1940">
        <v>13569</v>
      </c>
      <c r="T1940" s="3">
        <f t="shared" si="61"/>
        <v>100</v>
      </c>
      <c r="U1940" s="3">
        <f>IF(AND(R1940&lt;&gt;"_U",N1940&lt;&gt;9999,N1940&lt;&gt;999,L1940&lt;&gt;"Median"),IFERROR(VLOOKUP(A1940,'Region Total'!A:P,16,0),"."),".")</f>
        <v>13569</v>
      </c>
    </row>
    <row r="1941" spans="1:21" x14ac:dyDescent="0.3">
      <c r="A1941" s="1" t="str">
        <f t="shared" si="60"/>
        <v>2023|Otago Region|$70,001-$100,000</v>
      </c>
      <c r="B1941" t="s">
        <v>18</v>
      </c>
      <c r="C1941" t="s">
        <v>19</v>
      </c>
      <c r="D1941" t="s">
        <v>20</v>
      </c>
      <c r="E1941" t="s">
        <v>21</v>
      </c>
      <c r="F1941">
        <v>2023</v>
      </c>
      <c r="G1941">
        <v>2023</v>
      </c>
      <c r="H1941">
        <v>14</v>
      </c>
      <c r="I1941" t="s">
        <v>41</v>
      </c>
      <c r="J1941">
        <v>99</v>
      </c>
      <c r="K1941" t="s">
        <v>23</v>
      </c>
      <c r="L1941">
        <v>5</v>
      </c>
      <c r="M1941" t="s">
        <v>58</v>
      </c>
      <c r="N1941">
        <v>2</v>
      </c>
      <c r="O1941" t="s">
        <v>28</v>
      </c>
      <c r="P1941">
        <v>4410</v>
      </c>
      <c r="T1941" s="3">
        <f t="shared" si="61"/>
        <v>32.5</v>
      </c>
      <c r="U1941" s="3">
        <f>IF(AND(R1941&lt;&gt;"_U",N1941&lt;&gt;9999,N1941&lt;&gt;999,L1941&lt;&gt;"Median"),IFERROR(VLOOKUP(A1941,'Region Total'!A:P,16,0),"."),".")</f>
        <v>13569</v>
      </c>
    </row>
    <row r="1942" spans="1:21" x14ac:dyDescent="0.3">
      <c r="A1942" s="1" t="str">
        <f t="shared" si="60"/>
        <v>2023|Otago Region|$70,001-$100,000</v>
      </c>
      <c r="B1942" t="s">
        <v>18</v>
      </c>
      <c r="C1942" t="s">
        <v>19</v>
      </c>
      <c r="D1942" t="s">
        <v>20</v>
      </c>
      <c r="E1942" t="s">
        <v>21</v>
      </c>
      <c r="F1942">
        <v>2023</v>
      </c>
      <c r="G1942">
        <v>2023</v>
      </c>
      <c r="H1942">
        <v>14</v>
      </c>
      <c r="I1942" t="s">
        <v>41</v>
      </c>
      <c r="J1942">
        <v>99</v>
      </c>
      <c r="K1942" t="s">
        <v>23</v>
      </c>
      <c r="L1942">
        <v>5</v>
      </c>
      <c r="M1942" t="s">
        <v>58</v>
      </c>
      <c r="N1942">
        <v>1</v>
      </c>
      <c r="O1942" t="s">
        <v>33</v>
      </c>
      <c r="P1942">
        <v>7623</v>
      </c>
      <c r="T1942" s="3">
        <f t="shared" si="61"/>
        <v>56.18</v>
      </c>
      <c r="U1942" s="3">
        <f>IF(AND(R1942&lt;&gt;"_U",N1942&lt;&gt;9999,N1942&lt;&gt;999,L1942&lt;&gt;"Median"),IFERROR(VLOOKUP(A1942,'Region Total'!A:P,16,0),"."),".")</f>
        <v>13569</v>
      </c>
    </row>
    <row r="1943" spans="1:21" x14ac:dyDescent="0.3">
      <c r="A1943" s="1" t="str">
        <f t="shared" si="60"/>
        <v>2023|Otago Region|$70,001-$100,000</v>
      </c>
      <c r="B1943" t="s">
        <v>18</v>
      </c>
      <c r="C1943" t="s">
        <v>19</v>
      </c>
      <c r="D1943" t="s">
        <v>20</v>
      </c>
      <c r="E1943" t="s">
        <v>21</v>
      </c>
      <c r="F1943">
        <v>2023</v>
      </c>
      <c r="G1943">
        <v>2023</v>
      </c>
      <c r="H1943">
        <v>14</v>
      </c>
      <c r="I1943" t="s">
        <v>41</v>
      </c>
      <c r="J1943">
        <v>99</v>
      </c>
      <c r="K1943" t="s">
        <v>23</v>
      </c>
      <c r="L1943">
        <v>5</v>
      </c>
      <c r="M1943" t="s">
        <v>58</v>
      </c>
      <c r="N1943">
        <v>3</v>
      </c>
      <c r="O1943" t="s">
        <v>25</v>
      </c>
      <c r="P1943">
        <v>1536</v>
      </c>
      <c r="T1943" s="3">
        <f t="shared" si="61"/>
        <v>11.32</v>
      </c>
      <c r="U1943" s="3">
        <f>IF(AND(R1943&lt;&gt;"_U",N1943&lt;&gt;9999,N1943&lt;&gt;999,L1943&lt;&gt;"Median"),IFERROR(VLOOKUP(A1943,'Region Total'!A:P,16,0),"."),".")</f>
        <v>13569</v>
      </c>
    </row>
    <row r="1944" spans="1:21" x14ac:dyDescent="0.3">
      <c r="A1944" s="1" t="str">
        <f t="shared" si="60"/>
        <v>2023|Otago Region|$70,001-$100,000</v>
      </c>
      <c r="B1944" t="s">
        <v>18</v>
      </c>
      <c r="C1944" t="s">
        <v>19</v>
      </c>
      <c r="D1944" t="s">
        <v>20</v>
      </c>
      <c r="E1944" t="s">
        <v>21</v>
      </c>
      <c r="F1944">
        <v>2023</v>
      </c>
      <c r="G1944">
        <v>2023</v>
      </c>
      <c r="H1944">
        <v>14</v>
      </c>
      <c r="I1944" t="s">
        <v>41</v>
      </c>
      <c r="J1944">
        <v>99</v>
      </c>
      <c r="K1944" t="s">
        <v>23</v>
      </c>
      <c r="L1944">
        <v>5</v>
      </c>
      <c r="M1944" t="s">
        <v>58</v>
      </c>
      <c r="N1944">
        <v>999</v>
      </c>
      <c r="O1944" t="s">
        <v>42</v>
      </c>
      <c r="P1944">
        <v>0</v>
      </c>
      <c r="T1944" s="3" t="str">
        <f t="shared" si="61"/>
        <v>.</v>
      </c>
      <c r="U1944" s="3" t="str">
        <f>IF(AND(R1944&lt;&gt;"_U",N1944&lt;&gt;9999,N1944&lt;&gt;999,L1944&lt;&gt;"Median"),IFERROR(VLOOKUP(A1944,'Region Total'!A:P,16,0),"."),".")</f>
        <v>.</v>
      </c>
    </row>
    <row r="1945" spans="1:21" x14ac:dyDescent="0.3">
      <c r="A1945" s="1" t="str">
        <f t="shared" si="60"/>
        <v>2023|Otago Region|$70,001-$100,000</v>
      </c>
      <c r="B1945" t="s">
        <v>18</v>
      </c>
      <c r="C1945" t="s">
        <v>19</v>
      </c>
      <c r="D1945" t="s">
        <v>20</v>
      </c>
      <c r="E1945" t="s">
        <v>21</v>
      </c>
      <c r="F1945">
        <v>2023</v>
      </c>
      <c r="G1945">
        <v>2023</v>
      </c>
      <c r="H1945">
        <v>14</v>
      </c>
      <c r="I1945" t="s">
        <v>41</v>
      </c>
      <c r="J1945">
        <v>99</v>
      </c>
      <c r="K1945" t="s">
        <v>23</v>
      </c>
      <c r="L1945">
        <v>5</v>
      </c>
      <c r="M1945" t="s">
        <v>58</v>
      </c>
      <c r="N1945">
        <v>9999</v>
      </c>
      <c r="O1945" t="s">
        <v>40</v>
      </c>
      <c r="P1945">
        <v>13569</v>
      </c>
      <c r="T1945" s="3" t="str">
        <f t="shared" si="61"/>
        <v>.</v>
      </c>
      <c r="U1945" s="3" t="str">
        <f>IF(AND(R1945&lt;&gt;"_U",N1945&lt;&gt;9999,N1945&lt;&gt;999,L1945&lt;&gt;"Median"),IFERROR(VLOOKUP(A1945,'Region Total'!A:P,16,0),"."),".")</f>
        <v>.</v>
      </c>
    </row>
    <row r="1946" spans="1:21" x14ac:dyDescent="0.3">
      <c r="A1946" s="1" t="str">
        <f t="shared" si="60"/>
        <v>2023|Otago Region|$100,001-$150,000</v>
      </c>
      <c r="B1946" t="s">
        <v>18</v>
      </c>
      <c r="C1946" t="s">
        <v>19</v>
      </c>
      <c r="D1946" t="s">
        <v>20</v>
      </c>
      <c r="E1946" t="s">
        <v>21</v>
      </c>
      <c r="F1946">
        <v>2023</v>
      </c>
      <c r="G1946">
        <v>2023</v>
      </c>
      <c r="H1946">
        <v>14</v>
      </c>
      <c r="I1946" t="s">
        <v>41</v>
      </c>
      <c r="J1946">
        <v>99</v>
      </c>
      <c r="K1946" t="s">
        <v>23</v>
      </c>
      <c r="L1946">
        <v>6</v>
      </c>
      <c r="M1946" t="s">
        <v>59</v>
      </c>
      <c r="N1946">
        <v>7777</v>
      </c>
      <c r="O1946" t="s">
        <v>37</v>
      </c>
      <c r="P1946">
        <v>19080</v>
      </c>
      <c r="T1946" s="3">
        <f t="shared" si="61"/>
        <v>100</v>
      </c>
      <c r="U1946" s="3">
        <f>IF(AND(R1946&lt;&gt;"_U",N1946&lt;&gt;9999,N1946&lt;&gt;999,L1946&lt;&gt;"Median"),IFERROR(VLOOKUP(A1946,'Region Total'!A:P,16,0),"."),".")</f>
        <v>19080</v>
      </c>
    </row>
    <row r="1947" spans="1:21" x14ac:dyDescent="0.3">
      <c r="A1947" s="1" t="str">
        <f t="shared" si="60"/>
        <v>2023|Otago Region|$100,001-$150,000</v>
      </c>
      <c r="B1947" t="s">
        <v>18</v>
      </c>
      <c r="C1947" t="s">
        <v>19</v>
      </c>
      <c r="D1947" t="s">
        <v>20</v>
      </c>
      <c r="E1947" t="s">
        <v>21</v>
      </c>
      <c r="F1947">
        <v>2023</v>
      </c>
      <c r="G1947">
        <v>2023</v>
      </c>
      <c r="H1947">
        <v>14</v>
      </c>
      <c r="I1947" t="s">
        <v>41</v>
      </c>
      <c r="J1947">
        <v>99</v>
      </c>
      <c r="K1947" t="s">
        <v>23</v>
      </c>
      <c r="L1947">
        <v>6</v>
      </c>
      <c r="M1947" t="s">
        <v>59</v>
      </c>
      <c r="N1947">
        <v>2</v>
      </c>
      <c r="O1947" t="s">
        <v>28</v>
      </c>
      <c r="P1947">
        <v>5202</v>
      </c>
      <c r="T1947" s="3">
        <f t="shared" si="61"/>
        <v>27.26</v>
      </c>
      <c r="U1947" s="3">
        <f>IF(AND(R1947&lt;&gt;"_U",N1947&lt;&gt;9999,N1947&lt;&gt;999,L1947&lt;&gt;"Median"),IFERROR(VLOOKUP(A1947,'Region Total'!A:P,16,0),"."),".")</f>
        <v>19080</v>
      </c>
    </row>
    <row r="1948" spans="1:21" x14ac:dyDescent="0.3">
      <c r="A1948" s="1" t="str">
        <f t="shared" si="60"/>
        <v>2023|Otago Region|$100,001-$150,000</v>
      </c>
      <c r="B1948" t="s">
        <v>18</v>
      </c>
      <c r="C1948" t="s">
        <v>19</v>
      </c>
      <c r="D1948" t="s">
        <v>20</v>
      </c>
      <c r="E1948" t="s">
        <v>21</v>
      </c>
      <c r="F1948">
        <v>2023</v>
      </c>
      <c r="G1948">
        <v>2023</v>
      </c>
      <c r="H1948">
        <v>14</v>
      </c>
      <c r="I1948" t="s">
        <v>41</v>
      </c>
      <c r="J1948">
        <v>99</v>
      </c>
      <c r="K1948" t="s">
        <v>23</v>
      </c>
      <c r="L1948">
        <v>6</v>
      </c>
      <c r="M1948" t="s">
        <v>59</v>
      </c>
      <c r="N1948">
        <v>9999</v>
      </c>
      <c r="O1948" t="s">
        <v>40</v>
      </c>
      <c r="P1948">
        <v>19080</v>
      </c>
      <c r="T1948" s="3" t="str">
        <f t="shared" si="61"/>
        <v>.</v>
      </c>
      <c r="U1948" s="3" t="str">
        <f>IF(AND(R1948&lt;&gt;"_U",N1948&lt;&gt;9999,N1948&lt;&gt;999,L1948&lt;&gt;"Median"),IFERROR(VLOOKUP(A1948,'Region Total'!A:P,16,0),"."),".")</f>
        <v>.</v>
      </c>
    </row>
    <row r="1949" spans="1:21" x14ac:dyDescent="0.3">
      <c r="A1949" s="1" t="str">
        <f t="shared" si="60"/>
        <v>2023|Otago Region|$100,001-$150,000</v>
      </c>
      <c r="B1949" t="s">
        <v>18</v>
      </c>
      <c r="C1949" t="s">
        <v>19</v>
      </c>
      <c r="D1949" t="s">
        <v>20</v>
      </c>
      <c r="E1949" t="s">
        <v>21</v>
      </c>
      <c r="F1949">
        <v>2023</v>
      </c>
      <c r="G1949">
        <v>2023</v>
      </c>
      <c r="H1949">
        <v>14</v>
      </c>
      <c r="I1949" t="s">
        <v>41</v>
      </c>
      <c r="J1949">
        <v>99</v>
      </c>
      <c r="K1949" t="s">
        <v>23</v>
      </c>
      <c r="L1949">
        <v>6</v>
      </c>
      <c r="M1949" t="s">
        <v>59</v>
      </c>
      <c r="N1949">
        <v>999</v>
      </c>
      <c r="O1949" t="s">
        <v>42</v>
      </c>
      <c r="P1949">
        <v>0</v>
      </c>
      <c r="T1949" s="3" t="str">
        <f t="shared" si="61"/>
        <v>.</v>
      </c>
      <c r="U1949" s="3" t="str">
        <f>IF(AND(R1949&lt;&gt;"_U",N1949&lt;&gt;9999,N1949&lt;&gt;999,L1949&lt;&gt;"Median"),IFERROR(VLOOKUP(A1949,'Region Total'!A:P,16,0),"."),".")</f>
        <v>.</v>
      </c>
    </row>
    <row r="1950" spans="1:21" x14ac:dyDescent="0.3">
      <c r="A1950" s="1" t="str">
        <f t="shared" si="60"/>
        <v>2023|Otago Region|$100,001-$150,000</v>
      </c>
      <c r="B1950" t="s">
        <v>18</v>
      </c>
      <c r="C1950" t="s">
        <v>19</v>
      </c>
      <c r="D1950" t="s">
        <v>20</v>
      </c>
      <c r="E1950" t="s">
        <v>21</v>
      </c>
      <c r="F1950">
        <v>2023</v>
      </c>
      <c r="G1950">
        <v>2023</v>
      </c>
      <c r="H1950">
        <v>14</v>
      </c>
      <c r="I1950" t="s">
        <v>41</v>
      </c>
      <c r="J1950">
        <v>99</v>
      </c>
      <c r="K1950" t="s">
        <v>23</v>
      </c>
      <c r="L1950">
        <v>6</v>
      </c>
      <c r="M1950" t="s">
        <v>59</v>
      </c>
      <c r="N1950">
        <v>1</v>
      </c>
      <c r="O1950" t="s">
        <v>33</v>
      </c>
      <c r="P1950">
        <v>11835</v>
      </c>
      <c r="T1950" s="3">
        <f t="shared" si="61"/>
        <v>62.03</v>
      </c>
      <c r="U1950" s="3">
        <f>IF(AND(R1950&lt;&gt;"_U",N1950&lt;&gt;9999,N1950&lt;&gt;999,L1950&lt;&gt;"Median"),IFERROR(VLOOKUP(A1950,'Region Total'!A:P,16,0),"."),".")</f>
        <v>19080</v>
      </c>
    </row>
    <row r="1951" spans="1:21" x14ac:dyDescent="0.3">
      <c r="A1951" s="1" t="str">
        <f t="shared" si="60"/>
        <v>2023|Otago Region|$100,001-$150,000</v>
      </c>
      <c r="B1951" t="s">
        <v>18</v>
      </c>
      <c r="C1951" t="s">
        <v>19</v>
      </c>
      <c r="D1951" t="s">
        <v>20</v>
      </c>
      <c r="E1951" t="s">
        <v>21</v>
      </c>
      <c r="F1951">
        <v>2023</v>
      </c>
      <c r="G1951">
        <v>2023</v>
      </c>
      <c r="H1951">
        <v>14</v>
      </c>
      <c r="I1951" t="s">
        <v>41</v>
      </c>
      <c r="J1951">
        <v>99</v>
      </c>
      <c r="K1951" t="s">
        <v>23</v>
      </c>
      <c r="L1951">
        <v>6</v>
      </c>
      <c r="M1951" t="s">
        <v>59</v>
      </c>
      <c r="N1951">
        <v>3</v>
      </c>
      <c r="O1951" t="s">
        <v>25</v>
      </c>
      <c r="P1951">
        <v>2040</v>
      </c>
      <c r="T1951" s="3">
        <f t="shared" si="61"/>
        <v>10.69</v>
      </c>
      <c r="U1951" s="3">
        <f>IF(AND(R1951&lt;&gt;"_U",N1951&lt;&gt;9999,N1951&lt;&gt;999,L1951&lt;&gt;"Median"),IFERROR(VLOOKUP(A1951,'Region Total'!A:P,16,0),"."),".")</f>
        <v>19080</v>
      </c>
    </row>
    <row r="1952" spans="1:21" x14ac:dyDescent="0.3">
      <c r="A1952" s="1" t="str">
        <f t="shared" si="60"/>
        <v>2023|Otago Region|$150,001-$200,000</v>
      </c>
      <c r="B1952" t="s">
        <v>18</v>
      </c>
      <c r="C1952" t="s">
        <v>19</v>
      </c>
      <c r="D1952" t="s">
        <v>20</v>
      </c>
      <c r="E1952" t="s">
        <v>21</v>
      </c>
      <c r="F1952">
        <v>2023</v>
      </c>
      <c r="G1952">
        <v>2023</v>
      </c>
      <c r="H1952">
        <v>14</v>
      </c>
      <c r="I1952" t="s">
        <v>41</v>
      </c>
      <c r="J1952">
        <v>99</v>
      </c>
      <c r="K1952" t="s">
        <v>23</v>
      </c>
      <c r="L1952">
        <v>7</v>
      </c>
      <c r="M1952" t="s">
        <v>43</v>
      </c>
      <c r="N1952">
        <v>9999</v>
      </c>
      <c r="O1952" t="s">
        <v>40</v>
      </c>
      <c r="P1952">
        <v>10362</v>
      </c>
      <c r="T1952" s="3" t="str">
        <f t="shared" si="61"/>
        <v>.</v>
      </c>
      <c r="U1952" s="3" t="str">
        <f>IF(AND(R1952&lt;&gt;"_U",N1952&lt;&gt;9999,N1952&lt;&gt;999,L1952&lt;&gt;"Median"),IFERROR(VLOOKUP(A1952,'Region Total'!A:P,16,0),"."),".")</f>
        <v>.</v>
      </c>
    </row>
    <row r="1953" spans="1:21" x14ac:dyDescent="0.3">
      <c r="A1953" s="1" t="str">
        <f t="shared" si="60"/>
        <v>2023|Otago Region|$150,001-$200,000</v>
      </c>
      <c r="B1953" t="s">
        <v>18</v>
      </c>
      <c r="C1953" t="s">
        <v>19</v>
      </c>
      <c r="D1953" t="s">
        <v>20</v>
      </c>
      <c r="E1953" t="s">
        <v>21</v>
      </c>
      <c r="F1953">
        <v>2023</v>
      </c>
      <c r="G1953">
        <v>2023</v>
      </c>
      <c r="H1953">
        <v>14</v>
      </c>
      <c r="I1953" t="s">
        <v>41</v>
      </c>
      <c r="J1953">
        <v>99</v>
      </c>
      <c r="K1953" t="s">
        <v>23</v>
      </c>
      <c r="L1953">
        <v>7</v>
      </c>
      <c r="M1953" t="s">
        <v>43</v>
      </c>
      <c r="N1953">
        <v>999</v>
      </c>
      <c r="O1953" t="s">
        <v>42</v>
      </c>
      <c r="P1953">
        <v>0</v>
      </c>
      <c r="T1953" s="3" t="str">
        <f t="shared" si="61"/>
        <v>.</v>
      </c>
      <c r="U1953" s="3" t="str">
        <f>IF(AND(R1953&lt;&gt;"_U",N1953&lt;&gt;9999,N1953&lt;&gt;999,L1953&lt;&gt;"Median"),IFERROR(VLOOKUP(A1953,'Region Total'!A:P,16,0),"."),".")</f>
        <v>.</v>
      </c>
    </row>
    <row r="1954" spans="1:21" x14ac:dyDescent="0.3">
      <c r="A1954" s="1" t="str">
        <f t="shared" si="60"/>
        <v>2023|Otago Region|$150,001-$200,000</v>
      </c>
      <c r="B1954" t="s">
        <v>18</v>
      </c>
      <c r="C1954" t="s">
        <v>19</v>
      </c>
      <c r="D1954" t="s">
        <v>20</v>
      </c>
      <c r="E1954" t="s">
        <v>21</v>
      </c>
      <c r="F1954">
        <v>2023</v>
      </c>
      <c r="G1954">
        <v>2023</v>
      </c>
      <c r="H1954">
        <v>14</v>
      </c>
      <c r="I1954" t="s">
        <v>41</v>
      </c>
      <c r="J1954">
        <v>99</v>
      </c>
      <c r="K1954" t="s">
        <v>23</v>
      </c>
      <c r="L1954">
        <v>7</v>
      </c>
      <c r="M1954" t="s">
        <v>43</v>
      </c>
      <c r="N1954">
        <v>2</v>
      </c>
      <c r="O1954" t="s">
        <v>28</v>
      </c>
      <c r="P1954">
        <v>2337</v>
      </c>
      <c r="T1954" s="3">
        <f t="shared" si="61"/>
        <v>22.55</v>
      </c>
      <c r="U1954" s="3">
        <f>IF(AND(R1954&lt;&gt;"_U",N1954&lt;&gt;9999,N1954&lt;&gt;999,L1954&lt;&gt;"Median"),IFERROR(VLOOKUP(A1954,'Region Total'!A:P,16,0),"."),".")</f>
        <v>10362</v>
      </c>
    </row>
    <row r="1955" spans="1:21" x14ac:dyDescent="0.3">
      <c r="A1955" s="1" t="str">
        <f t="shared" si="60"/>
        <v>2023|Otago Region|$150,001-$200,000</v>
      </c>
      <c r="B1955" t="s">
        <v>18</v>
      </c>
      <c r="C1955" t="s">
        <v>19</v>
      </c>
      <c r="D1955" t="s">
        <v>20</v>
      </c>
      <c r="E1955" t="s">
        <v>21</v>
      </c>
      <c r="F1955">
        <v>2023</v>
      </c>
      <c r="G1955">
        <v>2023</v>
      </c>
      <c r="H1955">
        <v>14</v>
      </c>
      <c r="I1955" t="s">
        <v>41</v>
      </c>
      <c r="J1955">
        <v>99</v>
      </c>
      <c r="K1955" t="s">
        <v>23</v>
      </c>
      <c r="L1955">
        <v>7</v>
      </c>
      <c r="M1955" t="s">
        <v>43</v>
      </c>
      <c r="N1955">
        <v>7777</v>
      </c>
      <c r="O1955" t="s">
        <v>37</v>
      </c>
      <c r="P1955">
        <v>10362</v>
      </c>
      <c r="T1955" s="3">
        <f t="shared" si="61"/>
        <v>100</v>
      </c>
      <c r="U1955" s="3">
        <f>IF(AND(R1955&lt;&gt;"_U",N1955&lt;&gt;9999,N1955&lt;&gt;999,L1955&lt;&gt;"Median"),IFERROR(VLOOKUP(A1955,'Region Total'!A:P,16,0),"."),".")</f>
        <v>10362</v>
      </c>
    </row>
    <row r="1956" spans="1:21" x14ac:dyDescent="0.3">
      <c r="A1956" s="1" t="str">
        <f t="shared" si="60"/>
        <v>2023|Otago Region|$150,001-$200,000</v>
      </c>
      <c r="B1956" t="s">
        <v>18</v>
      </c>
      <c r="C1956" t="s">
        <v>19</v>
      </c>
      <c r="D1956" t="s">
        <v>20</v>
      </c>
      <c r="E1956" t="s">
        <v>21</v>
      </c>
      <c r="F1956">
        <v>2023</v>
      </c>
      <c r="G1956">
        <v>2023</v>
      </c>
      <c r="H1956">
        <v>14</v>
      </c>
      <c r="I1956" t="s">
        <v>41</v>
      </c>
      <c r="J1956">
        <v>99</v>
      </c>
      <c r="K1956" t="s">
        <v>23</v>
      </c>
      <c r="L1956">
        <v>7</v>
      </c>
      <c r="M1956" t="s">
        <v>43</v>
      </c>
      <c r="N1956">
        <v>1</v>
      </c>
      <c r="O1956" t="s">
        <v>33</v>
      </c>
      <c r="P1956">
        <v>6636</v>
      </c>
      <c r="T1956" s="3">
        <f t="shared" si="61"/>
        <v>64.040000000000006</v>
      </c>
      <c r="U1956" s="3">
        <f>IF(AND(R1956&lt;&gt;"_U",N1956&lt;&gt;9999,N1956&lt;&gt;999,L1956&lt;&gt;"Median"),IFERROR(VLOOKUP(A1956,'Region Total'!A:P,16,0),"."),".")</f>
        <v>10362</v>
      </c>
    </row>
    <row r="1957" spans="1:21" x14ac:dyDescent="0.3">
      <c r="A1957" s="1" t="str">
        <f t="shared" si="60"/>
        <v>2023|Otago Region|$150,001-$200,000</v>
      </c>
      <c r="B1957" t="s">
        <v>18</v>
      </c>
      <c r="C1957" t="s">
        <v>19</v>
      </c>
      <c r="D1957" t="s">
        <v>20</v>
      </c>
      <c r="E1957" t="s">
        <v>21</v>
      </c>
      <c r="F1957">
        <v>2023</v>
      </c>
      <c r="G1957">
        <v>2023</v>
      </c>
      <c r="H1957">
        <v>14</v>
      </c>
      <c r="I1957" t="s">
        <v>41</v>
      </c>
      <c r="J1957">
        <v>99</v>
      </c>
      <c r="K1957" t="s">
        <v>23</v>
      </c>
      <c r="L1957">
        <v>7</v>
      </c>
      <c r="M1957" t="s">
        <v>43</v>
      </c>
      <c r="N1957">
        <v>3</v>
      </c>
      <c r="O1957" t="s">
        <v>25</v>
      </c>
      <c r="P1957">
        <v>1386</v>
      </c>
      <c r="T1957" s="3">
        <f t="shared" si="61"/>
        <v>13.38</v>
      </c>
      <c r="U1957" s="3">
        <f>IF(AND(R1957&lt;&gt;"_U",N1957&lt;&gt;9999,N1957&lt;&gt;999,L1957&lt;&gt;"Median"),IFERROR(VLOOKUP(A1957,'Region Total'!A:P,16,0),"."),".")</f>
        <v>10362</v>
      </c>
    </row>
    <row r="1958" spans="1:21" x14ac:dyDescent="0.3">
      <c r="A1958" s="1" t="str">
        <f t="shared" si="60"/>
        <v>2023|Otago Region|$200,001 or more</v>
      </c>
      <c r="B1958" t="s">
        <v>18</v>
      </c>
      <c r="C1958" t="s">
        <v>19</v>
      </c>
      <c r="D1958" t="s">
        <v>20</v>
      </c>
      <c r="E1958" t="s">
        <v>21</v>
      </c>
      <c r="F1958">
        <v>2023</v>
      </c>
      <c r="G1958">
        <v>2023</v>
      </c>
      <c r="H1958">
        <v>14</v>
      </c>
      <c r="I1958" t="s">
        <v>41</v>
      </c>
      <c r="J1958">
        <v>99</v>
      </c>
      <c r="K1958" t="s">
        <v>23</v>
      </c>
      <c r="L1958">
        <v>8</v>
      </c>
      <c r="M1958" t="s">
        <v>27</v>
      </c>
      <c r="N1958">
        <v>2</v>
      </c>
      <c r="O1958" t="s">
        <v>28</v>
      </c>
      <c r="P1958">
        <v>1887</v>
      </c>
      <c r="T1958" s="3">
        <f t="shared" si="61"/>
        <v>20.56</v>
      </c>
      <c r="U1958" s="3">
        <f>IF(AND(R1958&lt;&gt;"_U",N1958&lt;&gt;9999,N1958&lt;&gt;999,L1958&lt;&gt;"Median"),IFERROR(VLOOKUP(A1958,'Region Total'!A:P,16,0),"."),".")</f>
        <v>9180</v>
      </c>
    </row>
    <row r="1959" spans="1:21" x14ac:dyDescent="0.3">
      <c r="A1959" s="1" t="str">
        <f t="shared" si="60"/>
        <v>2023|Otago Region|$200,001 or more</v>
      </c>
      <c r="B1959" t="s">
        <v>18</v>
      </c>
      <c r="C1959" t="s">
        <v>19</v>
      </c>
      <c r="D1959" t="s">
        <v>20</v>
      </c>
      <c r="E1959" t="s">
        <v>21</v>
      </c>
      <c r="F1959">
        <v>2023</v>
      </c>
      <c r="G1959">
        <v>2023</v>
      </c>
      <c r="H1959">
        <v>14</v>
      </c>
      <c r="I1959" t="s">
        <v>41</v>
      </c>
      <c r="J1959">
        <v>99</v>
      </c>
      <c r="K1959" t="s">
        <v>23</v>
      </c>
      <c r="L1959">
        <v>8</v>
      </c>
      <c r="M1959" t="s">
        <v>27</v>
      </c>
      <c r="N1959">
        <v>7777</v>
      </c>
      <c r="O1959" t="s">
        <v>37</v>
      </c>
      <c r="P1959">
        <v>9180</v>
      </c>
      <c r="T1959" s="3">
        <f t="shared" si="61"/>
        <v>100</v>
      </c>
      <c r="U1959" s="3">
        <f>IF(AND(R1959&lt;&gt;"_U",N1959&lt;&gt;9999,N1959&lt;&gt;999,L1959&lt;&gt;"Median"),IFERROR(VLOOKUP(A1959,'Region Total'!A:P,16,0),"."),".")</f>
        <v>9180</v>
      </c>
    </row>
    <row r="1960" spans="1:21" x14ac:dyDescent="0.3">
      <c r="A1960" s="1" t="str">
        <f t="shared" si="60"/>
        <v>2023|Otago Region|$200,001 or more</v>
      </c>
      <c r="B1960" t="s">
        <v>18</v>
      </c>
      <c r="C1960" t="s">
        <v>19</v>
      </c>
      <c r="D1960" t="s">
        <v>20</v>
      </c>
      <c r="E1960" t="s">
        <v>21</v>
      </c>
      <c r="F1960">
        <v>2023</v>
      </c>
      <c r="G1960">
        <v>2023</v>
      </c>
      <c r="H1960">
        <v>14</v>
      </c>
      <c r="I1960" t="s">
        <v>41</v>
      </c>
      <c r="J1960">
        <v>99</v>
      </c>
      <c r="K1960" t="s">
        <v>23</v>
      </c>
      <c r="L1960">
        <v>8</v>
      </c>
      <c r="M1960" t="s">
        <v>27</v>
      </c>
      <c r="N1960">
        <v>9999</v>
      </c>
      <c r="O1960" t="s">
        <v>40</v>
      </c>
      <c r="P1960">
        <v>9180</v>
      </c>
      <c r="T1960" s="3" t="str">
        <f t="shared" si="61"/>
        <v>.</v>
      </c>
      <c r="U1960" s="3" t="str">
        <f>IF(AND(R1960&lt;&gt;"_U",N1960&lt;&gt;9999,N1960&lt;&gt;999,L1960&lt;&gt;"Median"),IFERROR(VLOOKUP(A1960,'Region Total'!A:P,16,0),"."),".")</f>
        <v>.</v>
      </c>
    </row>
    <row r="1961" spans="1:21" x14ac:dyDescent="0.3">
      <c r="A1961" s="1" t="str">
        <f t="shared" si="60"/>
        <v>2023|Otago Region|$200,001 or more</v>
      </c>
      <c r="B1961" t="s">
        <v>18</v>
      </c>
      <c r="C1961" t="s">
        <v>19</v>
      </c>
      <c r="D1961" t="s">
        <v>20</v>
      </c>
      <c r="E1961" t="s">
        <v>21</v>
      </c>
      <c r="F1961">
        <v>2023</v>
      </c>
      <c r="G1961">
        <v>2023</v>
      </c>
      <c r="H1961">
        <v>14</v>
      </c>
      <c r="I1961" t="s">
        <v>41</v>
      </c>
      <c r="J1961">
        <v>99</v>
      </c>
      <c r="K1961" t="s">
        <v>23</v>
      </c>
      <c r="L1961">
        <v>8</v>
      </c>
      <c r="M1961" t="s">
        <v>27</v>
      </c>
      <c r="N1961">
        <v>3</v>
      </c>
      <c r="O1961" t="s">
        <v>25</v>
      </c>
      <c r="P1961">
        <v>2148</v>
      </c>
      <c r="T1961" s="3">
        <f t="shared" si="61"/>
        <v>23.4</v>
      </c>
      <c r="U1961" s="3">
        <f>IF(AND(R1961&lt;&gt;"_U",N1961&lt;&gt;9999,N1961&lt;&gt;999,L1961&lt;&gt;"Median"),IFERROR(VLOOKUP(A1961,'Region Total'!A:P,16,0),"."),".")</f>
        <v>9180</v>
      </c>
    </row>
    <row r="1962" spans="1:21" x14ac:dyDescent="0.3">
      <c r="A1962" s="1" t="str">
        <f t="shared" si="60"/>
        <v>2023|Otago Region|$200,001 or more</v>
      </c>
      <c r="B1962" t="s">
        <v>18</v>
      </c>
      <c r="C1962" t="s">
        <v>19</v>
      </c>
      <c r="D1962" t="s">
        <v>20</v>
      </c>
      <c r="E1962" t="s">
        <v>21</v>
      </c>
      <c r="F1962">
        <v>2023</v>
      </c>
      <c r="G1962">
        <v>2023</v>
      </c>
      <c r="H1962">
        <v>14</v>
      </c>
      <c r="I1962" t="s">
        <v>41</v>
      </c>
      <c r="J1962">
        <v>99</v>
      </c>
      <c r="K1962" t="s">
        <v>23</v>
      </c>
      <c r="L1962">
        <v>8</v>
      </c>
      <c r="M1962" t="s">
        <v>27</v>
      </c>
      <c r="N1962">
        <v>999</v>
      </c>
      <c r="O1962" t="s">
        <v>42</v>
      </c>
      <c r="P1962">
        <v>0</v>
      </c>
      <c r="T1962" s="3" t="str">
        <f t="shared" si="61"/>
        <v>.</v>
      </c>
      <c r="U1962" s="3" t="str">
        <f>IF(AND(R1962&lt;&gt;"_U",N1962&lt;&gt;9999,N1962&lt;&gt;999,L1962&lt;&gt;"Median"),IFERROR(VLOOKUP(A1962,'Region Total'!A:P,16,0),"."),".")</f>
        <v>.</v>
      </c>
    </row>
    <row r="1963" spans="1:21" x14ac:dyDescent="0.3">
      <c r="A1963" s="1" t="str">
        <f t="shared" si="60"/>
        <v>2023|Otago Region|$200,001 or more</v>
      </c>
      <c r="B1963" t="s">
        <v>18</v>
      </c>
      <c r="C1963" t="s">
        <v>19</v>
      </c>
      <c r="D1963" t="s">
        <v>20</v>
      </c>
      <c r="E1963" t="s">
        <v>21</v>
      </c>
      <c r="F1963">
        <v>2023</v>
      </c>
      <c r="G1963">
        <v>2023</v>
      </c>
      <c r="H1963">
        <v>14</v>
      </c>
      <c r="I1963" t="s">
        <v>41</v>
      </c>
      <c r="J1963">
        <v>99</v>
      </c>
      <c r="K1963" t="s">
        <v>23</v>
      </c>
      <c r="L1963">
        <v>8</v>
      </c>
      <c r="M1963" t="s">
        <v>27</v>
      </c>
      <c r="N1963">
        <v>1</v>
      </c>
      <c r="O1963" t="s">
        <v>33</v>
      </c>
      <c r="P1963">
        <v>5148</v>
      </c>
      <c r="T1963" s="3">
        <f t="shared" si="61"/>
        <v>56.08</v>
      </c>
      <c r="U1963" s="3">
        <f>IF(AND(R1963&lt;&gt;"_U",N1963&lt;&gt;9999,N1963&lt;&gt;999,L1963&lt;&gt;"Median"),IFERROR(VLOOKUP(A1963,'Region Total'!A:P,16,0),"."),".")</f>
        <v>9180</v>
      </c>
    </row>
    <row r="1964" spans="1:21" x14ac:dyDescent="0.3">
      <c r="A1964" s="1" t="str">
        <f t="shared" si="60"/>
        <v>2023|Otago Region|Total stated - total household income</v>
      </c>
      <c r="B1964" t="s">
        <v>18</v>
      </c>
      <c r="C1964" t="s">
        <v>19</v>
      </c>
      <c r="D1964" t="s">
        <v>20</v>
      </c>
      <c r="E1964" t="s">
        <v>21</v>
      </c>
      <c r="F1964">
        <v>2023</v>
      </c>
      <c r="G1964">
        <v>2023</v>
      </c>
      <c r="H1964">
        <v>14</v>
      </c>
      <c r="I1964" t="s">
        <v>41</v>
      </c>
      <c r="J1964">
        <v>99</v>
      </c>
      <c r="K1964" t="s">
        <v>23</v>
      </c>
      <c r="L1964">
        <v>77</v>
      </c>
      <c r="M1964" t="s">
        <v>32</v>
      </c>
      <c r="N1964">
        <v>999</v>
      </c>
      <c r="O1964" t="s">
        <v>42</v>
      </c>
      <c r="P1964">
        <v>3</v>
      </c>
      <c r="T1964" s="3" t="str">
        <f t="shared" si="61"/>
        <v>.</v>
      </c>
      <c r="U1964" s="3" t="str">
        <f>IF(AND(R1964&lt;&gt;"_U",N1964&lt;&gt;9999,N1964&lt;&gt;999,L1964&lt;&gt;"Median"),IFERROR(VLOOKUP(A1964,'Region Total'!A:P,16,0),"."),".")</f>
        <v>.</v>
      </c>
    </row>
    <row r="1965" spans="1:21" x14ac:dyDescent="0.3">
      <c r="A1965" s="1" t="str">
        <f t="shared" si="60"/>
        <v>2023|Otago Region|Total stated - total household income</v>
      </c>
      <c r="B1965" t="s">
        <v>18</v>
      </c>
      <c r="C1965" t="s">
        <v>19</v>
      </c>
      <c r="D1965" t="s">
        <v>20</v>
      </c>
      <c r="E1965" t="s">
        <v>21</v>
      </c>
      <c r="F1965">
        <v>2023</v>
      </c>
      <c r="G1965">
        <v>2023</v>
      </c>
      <c r="H1965">
        <v>14</v>
      </c>
      <c r="I1965" t="s">
        <v>41</v>
      </c>
      <c r="J1965">
        <v>99</v>
      </c>
      <c r="K1965" t="s">
        <v>23</v>
      </c>
      <c r="L1965">
        <v>77</v>
      </c>
      <c r="M1965" t="s">
        <v>32</v>
      </c>
      <c r="N1965">
        <v>9999</v>
      </c>
      <c r="O1965" t="s">
        <v>40</v>
      </c>
      <c r="P1965">
        <v>89046</v>
      </c>
      <c r="T1965" s="3" t="str">
        <f t="shared" si="61"/>
        <v>.</v>
      </c>
      <c r="U1965" s="3" t="str">
        <f>IF(AND(R1965&lt;&gt;"_U",N1965&lt;&gt;9999,N1965&lt;&gt;999,L1965&lt;&gt;"Median"),IFERROR(VLOOKUP(A1965,'Region Total'!A:P,16,0),"."),".")</f>
        <v>.</v>
      </c>
    </row>
    <row r="1966" spans="1:21" x14ac:dyDescent="0.3">
      <c r="A1966" s="1" t="str">
        <f t="shared" si="60"/>
        <v>2023|Otago Region|Total stated - total household income</v>
      </c>
      <c r="B1966" t="s">
        <v>18</v>
      </c>
      <c r="C1966" t="s">
        <v>19</v>
      </c>
      <c r="D1966" t="s">
        <v>20</v>
      </c>
      <c r="E1966" t="s">
        <v>21</v>
      </c>
      <c r="F1966">
        <v>2023</v>
      </c>
      <c r="G1966">
        <v>2023</v>
      </c>
      <c r="H1966">
        <v>14</v>
      </c>
      <c r="I1966" t="s">
        <v>41</v>
      </c>
      <c r="J1966">
        <v>99</v>
      </c>
      <c r="K1966" t="s">
        <v>23</v>
      </c>
      <c r="L1966">
        <v>77</v>
      </c>
      <c r="M1966" t="s">
        <v>32</v>
      </c>
      <c r="N1966">
        <v>1</v>
      </c>
      <c r="O1966" t="s">
        <v>33</v>
      </c>
      <c r="P1966">
        <v>49965</v>
      </c>
      <c r="T1966" s="3">
        <f t="shared" si="61"/>
        <v>56.11</v>
      </c>
      <c r="U1966" s="3">
        <f>IF(AND(R1966&lt;&gt;"_U",N1966&lt;&gt;9999,N1966&lt;&gt;999,L1966&lt;&gt;"Median"),IFERROR(VLOOKUP(A1966,'Region Total'!A:P,16,0),"."),".")</f>
        <v>89043</v>
      </c>
    </row>
    <row r="1967" spans="1:21" x14ac:dyDescent="0.3">
      <c r="A1967" s="1" t="str">
        <f t="shared" si="60"/>
        <v>2023|Otago Region|Total stated - total household income</v>
      </c>
      <c r="B1967" t="s">
        <v>18</v>
      </c>
      <c r="C1967" t="s">
        <v>19</v>
      </c>
      <c r="D1967" t="s">
        <v>20</v>
      </c>
      <c r="E1967" t="s">
        <v>21</v>
      </c>
      <c r="F1967">
        <v>2023</v>
      </c>
      <c r="G1967">
        <v>2023</v>
      </c>
      <c r="H1967">
        <v>14</v>
      </c>
      <c r="I1967" t="s">
        <v>41</v>
      </c>
      <c r="J1967">
        <v>99</v>
      </c>
      <c r="K1967" t="s">
        <v>23</v>
      </c>
      <c r="L1967">
        <v>77</v>
      </c>
      <c r="M1967" t="s">
        <v>32</v>
      </c>
      <c r="N1967">
        <v>7777</v>
      </c>
      <c r="O1967" t="s">
        <v>37</v>
      </c>
      <c r="P1967">
        <v>89043</v>
      </c>
      <c r="T1967" s="3">
        <f t="shared" si="61"/>
        <v>100</v>
      </c>
      <c r="U1967" s="3">
        <f>IF(AND(R1967&lt;&gt;"_U",N1967&lt;&gt;9999,N1967&lt;&gt;999,L1967&lt;&gt;"Median"),IFERROR(VLOOKUP(A1967,'Region Total'!A:P,16,0),"."),".")</f>
        <v>89043</v>
      </c>
    </row>
    <row r="1968" spans="1:21" x14ac:dyDescent="0.3">
      <c r="A1968" s="1" t="str">
        <f t="shared" si="60"/>
        <v>2023|Otago Region|Total stated - total household income</v>
      </c>
      <c r="B1968" t="s">
        <v>18</v>
      </c>
      <c r="C1968" t="s">
        <v>19</v>
      </c>
      <c r="D1968" t="s">
        <v>20</v>
      </c>
      <c r="E1968" t="s">
        <v>21</v>
      </c>
      <c r="F1968">
        <v>2023</v>
      </c>
      <c r="G1968">
        <v>2023</v>
      </c>
      <c r="H1968">
        <v>14</v>
      </c>
      <c r="I1968" t="s">
        <v>41</v>
      </c>
      <c r="J1968">
        <v>99</v>
      </c>
      <c r="K1968" t="s">
        <v>23</v>
      </c>
      <c r="L1968">
        <v>77</v>
      </c>
      <c r="M1968" t="s">
        <v>32</v>
      </c>
      <c r="N1968">
        <v>2</v>
      </c>
      <c r="O1968" t="s">
        <v>28</v>
      </c>
      <c r="P1968">
        <v>27246</v>
      </c>
      <c r="T1968" s="3">
        <f t="shared" si="61"/>
        <v>30.6</v>
      </c>
      <c r="U1968" s="3">
        <f>IF(AND(R1968&lt;&gt;"_U",N1968&lt;&gt;9999,N1968&lt;&gt;999,L1968&lt;&gt;"Median"),IFERROR(VLOOKUP(A1968,'Region Total'!A:P,16,0),"."),".")</f>
        <v>89043</v>
      </c>
    </row>
    <row r="1969" spans="1:21" x14ac:dyDescent="0.3">
      <c r="A1969" s="1" t="str">
        <f t="shared" si="60"/>
        <v>2023|Otago Region|Total stated - total household income</v>
      </c>
      <c r="B1969" t="s">
        <v>18</v>
      </c>
      <c r="C1969" t="s">
        <v>19</v>
      </c>
      <c r="D1969" t="s">
        <v>20</v>
      </c>
      <c r="E1969" t="s">
        <v>21</v>
      </c>
      <c r="F1969">
        <v>2023</v>
      </c>
      <c r="G1969">
        <v>2023</v>
      </c>
      <c r="H1969">
        <v>14</v>
      </c>
      <c r="I1969" t="s">
        <v>41</v>
      </c>
      <c r="J1969">
        <v>99</v>
      </c>
      <c r="K1969" t="s">
        <v>23</v>
      </c>
      <c r="L1969">
        <v>77</v>
      </c>
      <c r="M1969" t="s">
        <v>32</v>
      </c>
      <c r="N1969">
        <v>3</v>
      </c>
      <c r="O1969" t="s">
        <v>25</v>
      </c>
      <c r="P1969">
        <v>11832</v>
      </c>
      <c r="T1969" s="3">
        <f t="shared" si="61"/>
        <v>13.29</v>
      </c>
      <c r="U1969" s="3">
        <f>IF(AND(R1969&lt;&gt;"_U",N1969&lt;&gt;9999,N1969&lt;&gt;999,L1969&lt;&gt;"Median"),IFERROR(VLOOKUP(A1969,'Region Total'!A:P,16,0),"."),".")</f>
        <v>89043</v>
      </c>
    </row>
    <row r="1970" spans="1:21" x14ac:dyDescent="0.3">
      <c r="A1970" s="1" t="str">
        <f t="shared" si="60"/>
        <v>2023|Otago Region|Total - total household income</v>
      </c>
      <c r="B1970" t="s">
        <v>18</v>
      </c>
      <c r="C1970" t="s">
        <v>19</v>
      </c>
      <c r="D1970" t="s">
        <v>20</v>
      </c>
      <c r="E1970" t="s">
        <v>21</v>
      </c>
      <c r="F1970">
        <v>2023</v>
      </c>
      <c r="G1970">
        <v>2023</v>
      </c>
      <c r="H1970">
        <v>14</v>
      </c>
      <c r="I1970" t="s">
        <v>41</v>
      </c>
      <c r="J1970">
        <v>99</v>
      </c>
      <c r="K1970" t="s">
        <v>23</v>
      </c>
      <c r="L1970">
        <v>99</v>
      </c>
      <c r="M1970" t="s">
        <v>48</v>
      </c>
      <c r="N1970">
        <v>9999</v>
      </c>
      <c r="O1970" t="s">
        <v>40</v>
      </c>
      <c r="P1970">
        <v>91563</v>
      </c>
      <c r="T1970" s="3" t="str">
        <f t="shared" si="61"/>
        <v>.</v>
      </c>
      <c r="U1970" s="3" t="str">
        <f>IF(AND(R1970&lt;&gt;"_U",N1970&lt;&gt;9999,N1970&lt;&gt;999,L1970&lt;&gt;"Median"),IFERROR(VLOOKUP(A1970,'Region Total'!A:P,16,0),"."),".")</f>
        <v>.</v>
      </c>
    </row>
    <row r="1971" spans="1:21" x14ac:dyDescent="0.3">
      <c r="A1971" s="1" t="str">
        <f t="shared" si="60"/>
        <v>2023|Otago Region|Total - total household income</v>
      </c>
      <c r="B1971" t="s">
        <v>18</v>
      </c>
      <c r="C1971" t="s">
        <v>19</v>
      </c>
      <c r="D1971" t="s">
        <v>20</v>
      </c>
      <c r="E1971" t="s">
        <v>21</v>
      </c>
      <c r="F1971">
        <v>2023</v>
      </c>
      <c r="G1971">
        <v>2023</v>
      </c>
      <c r="H1971">
        <v>14</v>
      </c>
      <c r="I1971" t="s">
        <v>41</v>
      </c>
      <c r="J1971">
        <v>99</v>
      </c>
      <c r="K1971" t="s">
        <v>23</v>
      </c>
      <c r="L1971">
        <v>99</v>
      </c>
      <c r="M1971" t="s">
        <v>48</v>
      </c>
      <c r="N1971">
        <v>7777</v>
      </c>
      <c r="O1971" t="s">
        <v>37</v>
      </c>
      <c r="P1971">
        <v>91551</v>
      </c>
      <c r="T1971" s="3">
        <f t="shared" si="61"/>
        <v>100</v>
      </c>
      <c r="U1971" s="3">
        <f>IF(AND(R1971&lt;&gt;"_U",N1971&lt;&gt;9999,N1971&lt;&gt;999,L1971&lt;&gt;"Median"),IFERROR(VLOOKUP(A1971,'Region Total'!A:P,16,0),"."),".")</f>
        <v>91551</v>
      </c>
    </row>
    <row r="1972" spans="1:21" x14ac:dyDescent="0.3">
      <c r="A1972" s="1" t="str">
        <f t="shared" si="60"/>
        <v>2023|Otago Region|Total - total household income</v>
      </c>
      <c r="B1972" t="s">
        <v>18</v>
      </c>
      <c r="C1972" t="s">
        <v>19</v>
      </c>
      <c r="D1972" t="s">
        <v>20</v>
      </c>
      <c r="E1972" t="s">
        <v>21</v>
      </c>
      <c r="F1972">
        <v>2023</v>
      </c>
      <c r="G1972">
        <v>2023</v>
      </c>
      <c r="H1972">
        <v>14</v>
      </c>
      <c r="I1972" t="s">
        <v>41</v>
      </c>
      <c r="J1972">
        <v>99</v>
      </c>
      <c r="K1972" t="s">
        <v>23</v>
      </c>
      <c r="L1972">
        <v>99</v>
      </c>
      <c r="M1972" t="s">
        <v>48</v>
      </c>
      <c r="N1972">
        <v>999</v>
      </c>
      <c r="O1972" t="s">
        <v>42</v>
      </c>
      <c r="P1972">
        <v>6</v>
      </c>
      <c r="T1972" s="3" t="str">
        <f t="shared" si="61"/>
        <v>.</v>
      </c>
      <c r="U1972" s="3" t="str">
        <f>IF(AND(R1972&lt;&gt;"_U",N1972&lt;&gt;9999,N1972&lt;&gt;999,L1972&lt;&gt;"Median"),IFERROR(VLOOKUP(A1972,'Region Total'!A:P,16,0),"."),".")</f>
        <v>.</v>
      </c>
    </row>
    <row r="1973" spans="1:21" x14ac:dyDescent="0.3">
      <c r="A1973" s="1" t="str">
        <f t="shared" si="60"/>
        <v>2023|Otago Region|Total - total household income</v>
      </c>
      <c r="B1973" t="s">
        <v>18</v>
      </c>
      <c r="C1973" t="s">
        <v>19</v>
      </c>
      <c r="D1973" t="s">
        <v>20</v>
      </c>
      <c r="E1973" t="s">
        <v>21</v>
      </c>
      <c r="F1973">
        <v>2023</v>
      </c>
      <c r="G1973">
        <v>2023</v>
      </c>
      <c r="H1973">
        <v>14</v>
      </c>
      <c r="I1973" t="s">
        <v>41</v>
      </c>
      <c r="J1973">
        <v>99</v>
      </c>
      <c r="K1973" t="s">
        <v>23</v>
      </c>
      <c r="L1973">
        <v>99</v>
      </c>
      <c r="M1973" t="s">
        <v>48</v>
      </c>
      <c r="N1973">
        <v>1</v>
      </c>
      <c r="O1973" t="s">
        <v>33</v>
      </c>
      <c r="P1973">
        <v>51084</v>
      </c>
      <c r="T1973" s="3">
        <f t="shared" si="61"/>
        <v>55.8</v>
      </c>
      <c r="U1973" s="3">
        <f>IF(AND(R1973&lt;&gt;"_U",N1973&lt;&gt;9999,N1973&lt;&gt;999,L1973&lt;&gt;"Median"),IFERROR(VLOOKUP(A1973,'Region Total'!A:P,16,0),"."),".")</f>
        <v>91551</v>
      </c>
    </row>
    <row r="1974" spans="1:21" x14ac:dyDescent="0.3">
      <c r="A1974" s="1" t="str">
        <f t="shared" si="60"/>
        <v>2023|Otago Region|Total - total household income</v>
      </c>
      <c r="B1974" t="s">
        <v>18</v>
      </c>
      <c r="C1974" t="s">
        <v>19</v>
      </c>
      <c r="D1974" t="s">
        <v>20</v>
      </c>
      <c r="E1974" t="s">
        <v>21</v>
      </c>
      <c r="F1974">
        <v>2023</v>
      </c>
      <c r="G1974">
        <v>2023</v>
      </c>
      <c r="H1974">
        <v>14</v>
      </c>
      <c r="I1974" t="s">
        <v>41</v>
      </c>
      <c r="J1974">
        <v>99</v>
      </c>
      <c r="K1974" t="s">
        <v>23</v>
      </c>
      <c r="L1974">
        <v>99</v>
      </c>
      <c r="M1974" t="s">
        <v>48</v>
      </c>
      <c r="N1974">
        <v>3</v>
      </c>
      <c r="O1974" t="s">
        <v>25</v>
      </c>
      <c r="P1974">
        <v>12102</v>
      </c>
      <c r="T1974" s="3">
        <f t="shared" si="61"/>
        <v>13.22</v>
      </c>
      <c r="U1974" s="3">
        <f>IF(AND(R1974&lt;&gt;"_U",N1974&lt;&gt;9999,N1974&lt;&gt;999,L1974&lt;&gt;"Median"),IFERROR(VLOOKUP(A1974,'Region Total'!A:P,16,0),"."),".")</f>
        <v>91551</v>
      </c>
    </row>
    <row r="1975" spans="1:21" x14ac:dyDescent="0.3">
      <c r="A1975" s="1" t="str">
        <f t="shared" si="60"/>
        <v>2023|Otago Region|Total - total household income</v>
      </c>
      <c r="B1975" t="s">
        <v>18</v>
      </c>
      <c r="C1975" t="s">
        <v>19</v>
      </c>
      <c r="D1975" t="s">
        <v>20</v>
      </c>
      <c r="E1975" t="s">
        <v>21</v>
      </c>
      <c r="F1975">
        <v>2023</v>
      </c>
      <c r="G1975">
        <v>2023</v>
      </c>
      <c r="H1975">
        <v>14</v>
      </c>
      <c r="I1975" t="s">
        <v>41</v>
      </c>
      <c r="J1975">
        <v>99</v>
      </c>
      <c r="K1975" t="s">
        <v>23</v>
      </c>
      <c r="L1975">
        <v>99</v>
      </c>
      <c r="M1975" t="s">
        <v>48</v>
      </c>
      <c r="N1975">
        <v>2</v>
      </c>
      <c r="O1975" t="s">
        <v>28</v>
      </c>
      <c r="P1975">
        <v>28365</v>
      </c>
      <c r="T1975" s="3">
        <f t="shared" si="61"/>
        <v>30.98</v>
      </c>
      <c r="U1975" s="3">
        <f>IF(AND(R1975&lt;&gt;"_U",N1975&lt;&gt;9999,N1975&lt;&gt;999,L1975&lt;&gt;"Median"),IFERROR(VLOOKUP(A1975,'Region Total'!A:P,16,0),"."),".")</f>
        <v>91551</v>
      </c>
    </row>
    <row r="1976" spans="1:21" x14ac:dyDescent="0.3">
      <c r="A1976" s="1" t="str">
        <f t="shared" si="60"/>
        <v>2023|Otago Region|Median ($) - total household income</v>
      </c>
      <c r="B1976" t="s">
        <v>18</v>
      </c>
      <c r="C1976" t="s">
        <v>19</v>
      </c>
      <c r="D1976" t="s">
        <v>20</v>
      </c>
      <c r="E1976" t="s">
        <v>21</v>
      </c>
      <c r="F1976">
        <v>2023</v>
      </c>
      <c r="G1976">
        <v>2023</v>
      </c>
      <c r="H1976">
        <v>14</v>
      </c>
      <c r="I1976" t="s">
        <v>41</v>
      </c>
      <c r="J1976">
        <v>99</v>
      </c>
      <c r="K1976" t="s">
        <v>23</v>
      </c>
      <c r="L1976" t="s">
        <v>56</v>
      </c>
      <c r="M1976" t="s">
        <v>57</v>
      </c>
      <c r="N1976">
        <v>1</v>
      </c>
      <c r="O1976" t="s">
        <v>33</v>
      </c>
      <c r="P1976">
        <v>94600</v>
      </c>
      <c r="T1976" s="3" t="str">
        <f t="shared" si="61"/>
        <v>.</v>
      </c>
      <c r="U1976" s="3" t="str">
        <f>IF(AND(R1976&lt;&gt;"_U",N1976&lt;&gt;9999,N1976&lt;&gt;999,L1976&lt;&gt;"Median"),IFERROR(VLOOKUP(A1976,'Region Total'!A:P,16,0),"."),".")</f>
        <v>.</v>
      </c>
    </row>
    <row r="1977" spans="1:21" x14ac:dyDescent="0.3">
      <c r="A1977" s="1" t="str">
        <f t="shared" si="60"/>
        <v>2023|Otago Region|Median ($) - total household income</v>
      </c>
      <c r="B1977" t="s">
        <v>18</v>
      </c>
      <c r="C1977" t="s">
        <v>19</v>
      </c>
      <c r="D1977" t="s">
        <v>20</v>
      </c>
      <c r="E1977" t="s">
        <v>21</v>
      </c>
      <c r="F1977">
        <v>2023</v>
      </c>
      <c r="G1977">
        <v>2023</v>
      </c>
      <c r="H1977">
        <v>14</v>
      </c>
      <c r="I1977" t="s">
        <v>41</v>
      </c>
      <c r="J1977">
        <v>99</v>
      </c>
      <c r="K1977" t="s">
        <v>23</v>
      </c>
      <c r="L1977" t="s">
        <v>56</v>
      </c>
      <c r="M1977" t="s">
        <v>57</v>
      </c>
      <c r="N1977">
        <v>3</v>
      </c>
      <c r="O1977" t="s">
        <v>25</v>
      </c>
      <c r="P1977">
        <v>93300</v>
      </c>
      <c r="T1977" s="3" t="str">
        <f t="shared" si="61"/>
        <v>.</v>
      </c>
      <c r="U1977" s="3" t="str">
        <f>IF(AND(R1977&lt;&gt;"_U",N1977&lt;&gt;9999,N1977&lt;&gt;999,L1977&lt;&gt;"Median"),IFERROR(VLOOKUP(A1977,'Region Total'!A:P,16,0),"."),".")</f>
        <v>.</v>
      </c>
    </row>
    <row r="1978" spans="1:21" x14ac:dyDescent="0.3">
      <c r="A1978" s="1" t="str">
        <f t="shared" si="60"/>
        <v>2023|Otago Region|Median ($) - total household income</v>
      </c>
      <c r="B1978" t="s">
        <v>18</v>
      </c>
      <c r="C1978" t="s">
        <v>19</v>
      </c>
      <c r="D1978" t="s">
        <v>20</v>
      </c>
      <c r="E1978" t="s">
        <v>21</v>
      </c>
      <c r="F1978">
        <v>2023</v>
      </c>
      <c r="G1978">
        <v>2023</v>
      </c>
      <c r="H1978">
        <v>14</v>
      </c>
      <c r="I1978" t="s">
        <v>41</v>
      </c>
      <c r="J1978">
        <v>99</v>
      </c>
      <c r="K1978" t="s">
        <v>23</v>
      </c>
      <c r="L1978" t="s">
        <v>56</v>
      </c>
      <c r="M1978" t="s">
        <v>57</v>
      </c>
      <c r="N1978">
        <v>7777</v>
      </c>
      <c r="O1978" t="s">
        <v>37</v>
      </c>
      <c r="P1978">
        <v>87000</v>
      </c>
      <c r="T1978" s="3" t="str">
        <f t="shared" si="61"/>
        <v>.</v>
      </c>
      <c r="U1978" s="3" t="str">
        <f>IF(AND(R1978&lt;&gt;"_U",N1978&lt;&gt;9999,N1978&lt;&gt;999,L1978&lt;&gt;"Median"),IFERROR(VLOOKUP(A1978,'Region Total'!A:P,16,0),"."),".")</f>
        <v>.</v>
      </c>
    </row>
    <row r="1979" spans="1:21" x14ac:dyDescent="0.3">
      <c r="A1979" s="1" t="str">
        <f t="shared" si="60"/>
        <v>2023|Otago Region|Median ($) - total household income</v>
      </c>
      <c r="B1979" t="s">
        <v>18</v>
      </c>
      <c r="C1979" t="s">
        <v>19</v>
      </c>
      <c r="D1979" t="s">
        <v>20</v>
      </c>
      <c r="E1979" t="s">
        <v>21</v>
      </c>
      <c r="F1979">
        <v>2023</v>
      </c>
      <c r="G1979">
        <v>2023</v>
      </c>
      <c r="H1979">
        <v>14</v>
      </c>
      <c r="I1979" t="s">
        <v>41</v>
      </c>
      <c r="J1979">
        <v>99</v>
      </c>
      <c r="K1979" t="s">
        <v>23</v>
      </c>
      <c r="L1979" t="s">
        <v>56</v>
      </c>
      <c r="M1979" t="s">
        <v>57</v>
      </c>
      <c r="N1979">
        <v>9999</v>
      </c>
      <c r="O1979" t="s">
        <v>40</v>
      </c>
      <c r="P1979">
        <v>87000</v>
      </c>
      <c r="T1979" s="3" t="str">
        <f t="shared" si="61"/>
        <v>.</v>
      </c>
      <c r="U1979" s="3" t="str">
        <f>IF(AND(R1979&lt;&gt;"_U",N1979&lt;&gt;9999,N1979&lt;&gt;999,L1979&lt;&gt;"Median"),IFERROR(VLOOKUP(A1979,'Region Total'!A:P,16,0),"."),".")</f>
        <v>.</v>
      </c>
    </row>
    <row r="1980" spans="1:21" x14ac:dyDescent="0.3">
      <c r="A1980" s="1" t="str">
        <f t="shared" si="60"/>
        <v>2023|Otago Region|Median ($) - total household income</v>
      </c>
      <c r="B1980" t="s">
        <v>18</v>
      </c>
      <c r="C1980" t="s">
        <v>19</v>
      </c>
      <c r="D1980" t="s">
        <v>20</v>
      </c>
      <c r="E1980" t="s">
        <v>21</v>
      </c>
      <c r="F1980">
        <v>2023</v>
      </c>
      <c r="G1980">
        <v>2023</v>
      </c>
      <c r="H1980">
        <v>14</v>
      </c>
      <c r="I1980" t="s">
        <v>41</v>
      </c>
      <c r="J1980">
        <v>99</v>
      </c>
      <c r="K1980" t="s">
        <v>23</v>
      </c>
      <c r="L1980" t="s">
        <v>56</v>
      </c>
      <c r="M1980" t="s">
        <v>57</v>
      </c>
      <c r="N1980">
        <v>999</v>
      </c>
      <c r="O1980" t="s">
        <v>42</v>
      </c>
      <c r="P1980">
        <v>10200</v>
      </c>
      <c r="T1980" s="3" t="str">
        <f t="shared" si="61"/>
        <v>.</v>
      </c>
      <c r="U1980" s="3" t="str">
        <f>IF(AND(R1980&lt;&gt;"_U",N1980&lt;&gt;9999,N1980&lt;&gt;999,L1980&lt;&gt;"Median"),IFERROR(VLOOKUP(A1980,'Region Total'!A:P,16,0),"."),".")</f>
        <v>.</v>
      </c>
    </row>
    <row r="1981" spans="1:21" x14ac:dyDescent="0.3">
      <c r="A1981" s="1" t="str">
        <f t="shared" si="60"/>
        <v>2023|Otago Region|Median ($) - total household income</v>
      </c>
      <c r="B1981" t="s">
        <v>18</v>
      </c>
      <c r="C1981" t="s">
        <v>19</v>
      </c>
      <c r="D1981" t="s">
        <v>20</v>
      </c>
      <c r="E1981" t="s">
        <v>21</v>
      </c>
      <c r="F1981">
        <v>2023</v>
      </c>
      <c r="G1981">
        <v>2023</v>
      </c>
      <c r="H1981">
        <v>14</v>
      </c>
      <c r="I1981" t="s">
        <v>41</v>
      </c>
      <c r="J1981">
        <v>99</v>
      </c>
      <c r="K1981" t="s">
        <v>23</v>
      </c>
      <c r="L1981" t="s">
        <v>56</v>
      </c>
      <c r="M1981" t="s">
        <v>57</v>
      </c>
      <c r="N1981">
        <v>2</v>
      </c>
      <c r="O1981" t="s">
        <v>28</v>
      </c>
      <c r="P1981">
        <v>71500</v>
      </c>
      <c r="T1981" s="3" t="str">
        <f t="shared" si="61"/>
        <v>.</v>
      </c>
      <c r="U1981" s="3" t="str">
        <f>IF(AND(R1981&lt;&gt;"_U",N1981&lt;&gt;9999,N1981&lt;&gt;999,L1981&lt;&gt;"Median"),IFERROR(VLOOKUP(A1981,'Region Total'!A:P,16,0),"."),".")</f>
        <v>.</v>
      </c>
    </row>
    <row r="1982" spans="1:21" x14ac:dyDescent="0.3">
      <c r="A1982" s="1" t="str">
        <f t="shared" si="60"/>
        <v>2023|Southland Region|$20,000 or less</v>
      </c>
      <c r="B1982" t="s">
        <v>18</v>
      </c>
      <c r="C1982" t="s">
        <v>19</v>
      </c>
      <c r="D1982" t="s">
        <v>20</v>
      </c>
      <c r="E1982" t="s">
        <v>21</v>
      </c>
      <c r="F1982">
        <v>2023</v>
      </c>
      <c r="G1982">
        <v>2023</v>
      </c>
      <c r="H1982">
        <v>15</v>
      </c>
      <c r="I1982" t="s">
        <v>47</v>
      </c>
      <c r="J1982">
        <v>99</v>
      </c>
      <c r="K1982" t="s">
        <v>23</v>
      </c>
      <c r="L1982">
        <v>1</v>
      </c>
      <c r="M1982" t="s">
        <v>39</v>
      </c>
      <c r="N1982">
        <v>2</v>
      </c>
      <c r="O1982" t="s">
        <v>28</v>
      </c>
      <c r="P1982">
        <v>1059</v>
      </c>
      <c r="T1982" s="3">
        <f t="shared" si="61"/>
        <v>45.78</v>
      </c>
      <c r="U1982" s="3">
        <f>IF(AND(R1982&lt;&gt;"_U",N1982&lt;&gt;9999,N1982&lt;&gt;999,L1982&lt;&gt;"Median"),IFERROR(VLOOKUP(A1982,'Region Total'!A:P,16,0),"."),".")</f>
        <v>2313</v>
      </c>
    </row>
    <row r="1983" spans="1:21" x14ac:dyDescent="0.3">
      <c r="A1983" s="1" t="str">
        <f t="shared" si="60"/>
        <v>2023|Southland Region|$20,000 or less</v>
      </c>
      <c r="B1983" t="s">
        <v>18</v>
      </c>
      <c r="C1983" t="s">
        <v>19</v>
      </c>
      <c r="D1983" t="s">
        <v>20</v>
      </c>
      <c r="E1983" t="s">
        <v>21</v>
      </c>
      <c r="F1983">
        <v>2023</v>
      </c>
      <c r="G1983">
        <v>2023</v>
      </c>
      <c r="H1983">
        <v>15</v>
      </c>
      <c r="I1983" t="s">
        <v>47</v>
      </c>
      <c r="J1983">
        <v>99</v>
      </c>
      <c r="K1983" t="s">
        <v>23</v>
      </c>
      <c r="L1983">
        <v>1</v>
      </c>
      <c r="M1983" t="s">
        <v>39</v>
      </c>
      <c r="N1983">
        <v>7777</v>
      </c>
      <c r="O1983" t="s">
        <v>37</v>
      </c>
      <c r="P1983">
        <v>2313</v>
      </c>
      <c r="T1983" s="3">
        <f t="shared" si="61"/>
        <v>100</v>
      </c>
      <c r="U1983" s="3">
        <f>IF(AND(R1983&lt;&gt;"_U",N1983&lt;&gt;9999,N1983&lt;&gt;999,L1983&lt;&gt;"Median"),IFERROR(VLOOKUP(A1983,'Region Total'!A:P,16,0),"."),".")</f>
        <v>2313</v>
      </c>
    </row>
    <row r="1984" spans="1:21" x14ac:dyDescent="0.3">
      <c r="A1984" s="1" t="str">
        <f t="shared" si="60"/>
        <v>2023|Southland Region|$20,000 or less</v>
      </c>
      <c r="B1984" t="s">
        <v>18</v>
      </c>
      <c r="C1984" t="s">
        <v>19</v>
      </c>
      <c r="D1984" t="s">
        <v>20</v>
      </c>
      <c r="E1984" t="s">
        <v>21</v>
      </c>
      <c r="F1984">
        <v>2023</v>
      </c>
      <c r="G1984">
        <v>2023</v>
      </c>
      <c r="H1984">
        <v>15</v>
      </c>
      <c r="I1984" t="s">
        <v>47</v>
      </c>
      <c r="J1984">
        <v>99</v>
      </c>
      <c r="K1984" t="s">
        <v>23</v>
      </c>
      <c r="L1984">
        <v>1</v>
      </c>
      <c r="M1984" t="s">
        <v>39</v>
      </c>
      <c r="N1984">
        <v>999</v>
      </c>
      <c r="O1984" t="s">
        <v>42</v>
      </c>
      <c r="P1984">
        <v>0</v>
      </c>
      <c r="T1984" s="3" t="str">
        <f t="shared" si="61"/>
        <v>.</v>
      </c>
      <c r="U1984" s="3" t="str">
        <f>IF(AND(R1984&lt;&gt;"_U",N1984&lt;&gt;9999,N1984&lt;&gt;999,L1984&lt;&gt;"Median"),IFERROR(VLOOKUP(A1984,'Region Total'!A:P,16,0),"."),".")</f>
        <v>.</v>
      </c>
    </row>
    <row r="1985" spans="1:21" x14ac:dyDescent="0.3">
      <c r="A1985" s="1" t="str">
        <f t="shared" si="60"/>
        <v>2023|Southland Region|$20,000 or less</v>
      </c>
      <c r="B1985" t="s">
        <v>18</v>
      </c>
      <c r="C1985" t="s">
        <v>19</v>
      </c>
      <c r="D1985" t="s">
        <v>20</v>
      </c>
      <c r="E1985" t="s">
        <v>21</v>
      </c>
      <c r="F1985">
        <v>2023</v>
      </c>
      <c r="G1985">
        <v>2023</v>
      </c>
      <c r="H1985">
        <v>15</v>
      </c>
      <c r="I1985" t="s">
        <v>47</v>
      </c>
      <c r="J1985">
        <v>99</v>
      </c>
      <c r="K1985" t="s">
        <v>23</v>
      </c>
      <c r="L1985">
        <v>1</v>
      </c>
      <c r="M1985" t="s">
        <v>39</v>
      </c>
      <c r="N1985">
        <v>9999</v>
      </c>
      <c r="O1985" t="s">
        <v>40</v>
      </c>
      <c r="P1985">
        <v>2313</v>
      </c>
      <c r="T1985" s="3" t="str">
        <f t="shared" si="61"/>
        <v>.</v>
      </c>
      <c r="U1985" s="3" t="str">
        <f>IF(AND(R1985&lt;&gt;"_U",N1985&lt;&gt;9999,N1985&lt;&gt;999,L1985&lt;&gt;"Median"),IFERROR(VLOOKUP(A1985,'Region Total'!A:P,16,0),"."),".")</f>
        <v>.</v>
      </c>
    </row>
    <row r="1986" spans="1:21" x14ac:dyDescent="0.3">
      <c r="A1986" s="1" t="str">
        <f t="shared" si="60"/>
        <v>2023|Southland Region|$20,000 or less</v>
      </c>
      <c r="B1986" t="s">
        <v>18</v>
      </c>
      <c r="C1986" t="s">
        <v>19</v>
      </c>
      <c r="D1986" t="s">
        <v>20</v>
      </c>
      <c r="E1986" t="s">
        <v>21</v>
      </c>
      <c r="F1986">
        <v>2023</v>
      </c>
      <c r="G1986">
        <v>2023</v>
      </c>
      <c r="H1986">
        <v>15</v>
      </c>
      <c r="I1986" t="s">
        <v>47</v>
      </c>
      <c r="J1986">
        <v>99</v>
      </c>
      <c r="K1986" t="s">
        <v>23</v>
      </c>
      <c r="L1986">
        <v>1</v>
      </c>
      <c r="M1986" t="s">
        <v>39</v>
      </c>
      <c r="N1986">
        <v>3</v>
      </c>
      <c r="O1986" t="s">
        <v>25</v>
      </c>
      <c r="P1986">
        <v>258</v>
      </c>
      <c r="T1986" s="3">
        <f t="shared" si="61"/>
        <v>11.15</v>
      </c>
      <c r="U1986" s="3">
        <f>IF(AND(R1986&lt;&gt;"_U",N1986&lt;&gt;9999,N1986&lt;&gt;999,L1986&lt;&gt;"Median"),IFERROR(VLOOKUP(A1986,'Region Total'!A:P,16,0),"."),".")</f>
        <v>2313</v>
      </c>
    </row>
    <row r="1987" spans="1:21" x14ac:dyDescent="0.3">
      <c r="A1987" s="1" t="str">
        <f t="shared" ref="A1987:A2050" si="62">G1987&amp;"|"&amp;I1987&amp;"|"&amp;M1987</f>
        <v>2023|Southland Region|$20,000 or less</v>
      </c>
      <c r="B1987" t="s">
        <v>18</v>
      </c>
      <c r="C1987" t="s">
        <v>19</v>
      </c>
      <c r="D1987" t="s">
        <v>20</v>
      </c>
      <c r="E1987" t="s">
        <v>21</v>
      </c>
      <c r="F1987">
        <v>2023</v>
      </c>
      <c r="G1987">
        <v>2023</v>
      </c>
      <c r="H1987">
        <v>15</v>
      </c>
      <c r="I1987" t="s">
        <v>47</v>
      </c>
      <c r="J1987">
        <v>99</v>
      </c>
      <c r="K1987" t="s">
        <v>23</v>
      </c>
      <c r="L1987">
        <v>1</v>
      </c>
      <c r="M1987" t="s">
        <v>39</v>
      </c>
      <c r="N1987">
        <v>1</v>
      </c>
      <c r="O1987" t="s">
        <v>33</v>
      </c>
      <c r="P1987">
        <v>993</v>
      </c>
      <c r="T1987" s="3">
        <f t="shared" ref="T1987:T2050" si="63">IF(AND(R1987&lt;&gt;"_U",R1987&lt;&gt;"c",N1987&lt;&gt;999,N1987&lt;&gt;9999,L1987&lt;&gt;"Median"),IFERROR((ROUND(P1987/U1987*100,2)),"."),".")</f>
        <v>42.93</v>
      </c>
      <c r="U1987" s="3">
        <f>IF(AND(R1987&lt;&gt;"_U",N1987&lt;&gt;9999,N1987&lt;&gt;999,L1987&lt;&gt;"Median"),IFERROR(VLOOKUP(A1987,'Region Total'!A:P,16,0),"."),".")</f>
        <v>2313</v>
      </c>
    </row>
    <row r="1988" spans="1:21" x14ac:dyDescent="0.3">
      <c r="A1988" s="1" t="str">
        <f t="shared" si="62"/>
        <v>2023|Southland Region|$20,001-$30,000</v>
      </c>
      <c r="B1988" t="s">
        <v>18</v>
      </c>
      <c r="C1988" t="s">
        <v>19</v>
      </c>
      <c r="D1988" t="s">
        <v>20</v>
      </c>
      <c r="E1988" t="s">
        <v>21</v>
      </c>
      <c r="F1988">
        <v>2023</v>
      </c>
      <c r="G1988">
        <v>2023</v>
      </c>
      <c r="H1988">
        <v>15</v>
      </c>
      <c r="I1988" t="s">
        <v>47</v>
      </c>
      <c r="J1988">
        <v>99</v>
      </c>
      <c r="K1988" t="s">
        <v>23</v>
      </c>
      <c r="L1988">
        <v>2</v>
      </c>
      <c r="M1988" t="s">
        <v>24</v>
      </c>
      <c r="N1988">
        <v>2</v>
      </c>
      <c r="O1988" t="s">
        <v>28</v>
      </c>
      <c r="P1988">
        <v>1206</v>
      </c>
      <c r="T1988" s="3">
        <f t="shared" si="63"/>
        <v>30.41</v>
      </c>
      <c r="U1988" s="3">
        <f>IF(AND(R1988&lt;&gt;"_U",N1988&lt;&gt;9999,N1988&lt;&gt;999,L1988&lt;&gt;"Median"),IFERROR(VLOOKUP(A1988,'Region Total'!A:P,16,0),"."),".")</f>
        <v>3966</v>
      </c>
    </row>
    <row r="1989" spans="1:21" x14ac:dyDescent="0.3">
      <c r="A1989" s="1" t="str">
        <f t="shared" si="62"/>
        <v>2023|Southland Region|$20,001-$30,000</v>
      </c>
      <c r="B1989" t="s">
        <v>18</v>
      </c>
      <c r="C1989" t="s">
        <v>19</v>
      </c>
      <c r="D1989" t="s">
        <v>20</v>
      </c>
      <c r="E1989" t="s">
        <v>21</v>
      </c>
      <c r="F1989">
        <v>2023</v>
      </c>
      <c r="G1989">
        <v>2023</v>
      </c>
      <c r="H1989">
        <v>15</v>
      </c>
      <c r="I1989" t="s">
        <v>47</v>
      </c>
      <c r="J1989">
        <v>99</v>
      </c>
      <c r="K1989" t="s">
        <v>23</v>
      </c>
      <c r="L1989">
        <v>2</v>
      </c>
      <c r="M1989" t="s">
        <v>24</v>
      </c>
      <c r="N1989">
        <v>999</v>
      </c>
      <c r="O1989" t="s">
        <v>42</v>
      </c>
      <c r="P1989">
        <v>0</v>
      </c>
      <c r="T1989" s="3" t="str">
        <f t="shared" si="63"/>
        <v>.</v>
      </c>
      <c r="U1989" s="3" t="str">
        <f>IF(AND(R1989&lt;&gt;"_U",N1989&lt;&gt;9999,N1989&lt;&gt;999,L1989&lt;&gt;"Median"),IFERROR(VLOOKUP(A1989,'Region Total'!A:P,16,0),"."),".")</f>
        <v>.</v>
      </c>
    </row>
    <row r="1990" spans="1:21" x14ac:dyDescent="0.3">
      <c r="A1990" s="1" t="str">
        <f t="shared" si="62"/>
        <v>2023|Southland Region|$20,001-$30,000</v>
      </c>
      <c r="B1990" t="s">
        <v>18</v>
      </c>
      <c r="C1990" t="s">
        <v>19</v>
      </c>
      <c r="D1990" t="s">
        <v>20</v>
      </c>
      <c r="E1990" t="s">
        <v>21</v>
      </c>
      <c r="F1990">
        <v>2023</v>
      </c>
      <c r="G1990">
        <v>2023</v>
      </c>
      <c r="H1990">
        <v>15</v>
      </c>
      <c r="I1990" t="s">
        <v>47</v>
      </c>
      <c r="J1990">
        <v>99</v>
      </c>
      <c r="K1990" t="s">
        <v>23</v>
      </c>
      <c r="L1990">
        <v>2</v>
      </c>
      <c r="M1990" t="s">
        <v>24</v>
      </c>
      <c r="N1990">
        <v>1</v>
      </c>
      <c r="O1990" t="s">
        <v>33</v>
      </c>
      <c r="P1990">
        <v>2313</v>
      </c>
      <c r="T1990" s="3">
        <f t="shared" si="63"/>
        <v>58.32</v>
      </c>
      <c r="U1990" s="3">
        <f>IF(AND(R1990&lt;&gt;"_U",N1990&lt;&gt;9999,N1990&lt;&gt;999,L1990&lt;&gt;"Median"),IFERROR(VLOOKUP(A1990,'Region Total'!A:P,16,0),"."),".")</f>
        <v>3966</v>
      </c>
    </row>
    <row r="1991" spans="1:21" x14ac:dyDescent="0.3">
      <c r="A1991" s="1" t="str">
        <f t="shared" si="62"/>
        <v>2023|Southland Region|$20,001-$30,000</v>
      </c>
      <c r="B1991" t="s">
        <v>18</v>
      </c>
      <c r="C1991" t="s">
        <v>19</v>
      </c>
      <c r="D1991" t="s">
        <v>20</v>
      </c>
      <c r="E1991" t="s">
        <v>21</v>
      </c>
      <c r="F1991">
        <v>2023</v>
      </c>
      <c r="G1991">
        <v>2023</v>
      </c>
      <c r="H1991">
        <v>15</v>
      </c>
      <c r="I1991" t="s">
        <v>47</v>
      </c>
      <c r="J1991">
        <v>99</v>
      </c>
      <c r="K1991" t="s">
        <v>23</v>
      </c>
      <c r="L1991">
        <v>2</v>
      </c>
      <c r="M1991" t="s">
        <v>24</v>
      </c>
      <c r="N1991">
        <v>3</v>
      </c>
      <c r="O1991" t="s">
        <v>25</v>
      </c>
      <c r="P1991">
        <v>444</v>
      </c>
      <c r="T1991" s="3">
        <f t="shared" si="63"/>
        <v>11.2</v>
      </c>
      <c r="U1991" s="3">
        <f>IF(AND(R1991&lt;&gt;"_U",N1991&lt;&gt;9999,N1991&lt;&gt;999,L1991&lt;&gt;"Median"),IFERROR(VLOOKUP(A1991,'Region Total'!A:P,16,0),"."),".")</f>
        <v>3966</v>
      </c>
    </row>
    <row r="1992" spans="1:21" x14ac:dyDescent="0.3">
      <c r="A1992" s="1" t="str">
        <f t="shared" si="62"/>
        <v>2023|Southland Region|$20,001-$30,000</v>
      </c>
      <c r="B1992" t="s">
        <v>18</v>
      </c>
      <c r="C1992" t="s">
        <v>19</v>
      </c>
      <c r="D1992" t="s">
        <v>20</v>
      </c>
      <c r="E1992" t="s">
        <v>21</v>
      </c>
      <c r="F1992">
        <v>2023</v>
      </c>
      <c r="G1992">
        <v>2023</v>
      </c>
      <c r="H1992">
        <v>15</v>
      </c>
      <c r="I1992" t="s">
        <v>47</v>
      </c>
      <c r="J1992">
        <v>99</v>
      </c>
      <c r="K1992" t="s">
        <v>23</v>
      </c>
      <c r="L1992">
        <v>2</v>
      </c>
      <c r="M1992" t="s">
        <v>24</v>
      </c>
      <c r="N1992">
        <v>7777</v>
      </c>
      <c r="O1992" t="s">
        <v>37</v>
      </c>
      <c r="P1992">
        <v>3966</v>
      </c>
      <c r="T1992" s="3">
        <f t="shared" si="63"/>
        <v>100</v>
      </c>
      <c r="U1992" s="3">
        <f>IF(AND(R1992&lt;&gt;"_U",N1992&lt;&gt;9999,N1992&lt;&gt;999,L1992&lt;&gt;"Median"),IFERROR(VLOOKUP(A1992,'Region Total'!A:P,16,0),"."),".")</f>
        <v>3966</v>
      </c>
    </row>
    <row r="1993" spans="1:21" x14ac:dyDescent="0.3">
      <c r="A1993" s="1" t="str">
        <f t="shared" si="62"/>
        <v>2023|Southland Region|$20,001-$30,000</v>
      </c>
      <c r="B1993" t="s">
        <v>18</v>
      </c>
      <c r="C1993" t="s">
        <v>19</v>
      </c>
      <c r="D1993" t="s">
        <v>20</v>
      </c>
      <c r="E1993" t="s">
        <v>21</v>
      </c>
      <c r="F1993">
        <v>2023</v>
      </c>
      <c r="G1993">
        <v>2023</v>
      </c>
      <c r="H1993">
        <v>15</v>
      </c>
      <c r="I1993" t="s">
        <v>47</v>
      </c>
      <c r="J1993">
        <v>99</v>
      </c>
      <c r="K1993" t="s">
        <v>23</v>
      </c>
      <c r="L1993">
        <v>2</v>
      </c>
      <c r="M1993" t="s">
        <v>24</v>
      </c>
      <c r="N1993">
        <v>9999</v>
      </c>
      <c r="O1993" t="s">
        <v>40</v>
      </c>
      <c r="P1993">
        <v>3966</v>
      </c>
      <c r="T1993" s="3" t="str">
        <f t="shared" si="63"/>
        <v>.</v>
      </c>
      <c r="U1993" s="3" t="str">
        <f>IF(AND(R1993&lt;&gt;"_U",N1993&lt;&gt;9999,N1993&lt;&gt;999,L1993&lt;&gt;"Median"),IFERROR(VLOOKUP(A1993,'Region Total'!A:P,16,0),"."),".")</f>
        <v>.</v>
      </c>
    </row>
    <row r="1994" spans="1:21" x14ac:dyDescent="0.3">
      <c r="A1994" s="1" t="str">
        <f t="shared" si="62"/>
        <v>2023|Southland Region|$30,001-$50,000</v>
      </c>
      <c r="B1994" t="s">
        <v>18</v>
      </c>
      <c r="C1994" t="s">
        <v>19</v>
      </c>
      <c r="D1994" t="s">
        <v>20</v>
      </c>
      <c r="E1994" t="s">
        <v>21</v>
      </c>
      <c r="F1994">
        <v>2023</v>
      </c>
      <c r="G1994">
        <v>2023</v>
      </c>
      <c r="H1994">
        <v>15</v>
      </c>
      <c r="I1994" t="s">
        <v>47</v>
      </c>
      <c r="J1994">
        <v>99</v>
      </c>
      <c r="K1994" t="s">
        <v>23</v>
      </c>
      <c r="L1994">
        <v>3</v>
      </c>
      <c r="M1994" t="s">
        <v>45</v>
      </c>
      <c r="N1994">
        <v>9999</v>
      </c>
      <c r="O1994" t="s">
        <v>40</v>
      </c>
      <c r="P1994">
        <v>5817</v>
      </c>
      <c r="T1994" s="3" t="str">
        <f t="shared" si="63"/>
        <v>.</v>
      </c>
      <c r="U1994" s="3" t="str">
        <f>IF(AND(R1994&lt;&gt;"_U",N1994&lt;&gt;9999,N1994&lt;&gt;999,L1994&lt;&gt;"Median"),IFERROR(VLOOKUP(A1994,'Region Total'!A:P,16,0),"."),".")</f>
        <v>.</v>
      </c>
    </row>
    <row r="1995" spans="1:21" x14ac:dyDescent="0.3">
      <c r="A1995" s="1" t="str">
        <f t="shared" si="62"/>
        <v>2023|Southland Region|$30,001-$50,000</v>
      </c>
      <c r="B1995" t="s">
        <v>18</v>
      </c>
      <c r="C1995" t="s">
        <v>19</v>
      </c>
      <c r="D1995" t="s">
        <v>20</v>
      </c>
      <c r="E1995" t="s">
        <v>21</v>
      </c>
      <c r="F1995">
        <v>2023</v>
      </c>
      <c r="G1995">
        <v>2023</v>
      </c>
      <c r="H1995">
        <v>15</v>
      </c>
      <c r="I1995" t="s">
        <v>47</v>
      </c>
      <c r="J1995">
        <v>99</v>
      </c>
      <c r="K1995" t="s">
        <v>23</v>
      </c>
      <c r="L1995">
        <v>3</v>
      </c>
      <c r="M1995" t="s">
        <v>45</v>
      </c>
      <c r="N1995">
        <v>3</v>
      </c>
      <c r="O1995" t="s">
        <v>25</v>
      </c>
      <c r="P1995">
        <v>735</v>
      </c>
      <c r="T1995" s="3">
        <f t="shared" si="63"/>
        <v>12.64</v>
      </c>
      <c r="U1995" s="3">
        <f>IF(AND(R1995&lt;&gt;"_U",N1995&lt;&gt;9999,N1995&lt;&gt;999,L1995&lt;&gt;"Median"),IFERROR(VLOOKUP(A1995,'Region Total'!A:P,16,0),"."),".")</f>
        <v>5817</v>
      </c>
    </row>
    <row r="1996" spans="1:21" x14ac:dyDescent="0.3">
      <c r="A1996" s="1" t="str">
        <f t="shared" si="62"/>
        <v>2023|Southland Region|$30,001-$50,000</v>
      </c>
      <c r="B1996" t="s">
        <v>18</v>
      </c>
      <c r="C1996" t="s">
        <v>19</v>
      </c>
      <c r="D1996" t="s">
        <v>20</v>
      </c>
      <c r="E1996" t="s">
        <v>21</v>
      </c>
      <c r="F1996">
        <v>2023</v>
      </c>
      <c r="G1996">
        <v>2023</v>
      </c>
      <c r="H1996">
        <v>15</v>
      </c>
      <c r="I1996" t="s">
        <v>47</v>
      </c>
      <c r="J1996">
        <v>99</v>
      </c>
      <c r="K1996" t="s">
        <v>23</v>
      </c>
      <c r="L1996">
        <v>3</v>
      </c>
      <c r="M1996" t="s">
        <v>45</v>
      </c>
      <c r="N1996">
        <v>999</v>
      </c>
      <c r="O1996" t="s">
        <v>42</v>
      </c>
      <c r="P1996">
        <v>0</v>
      </c>
      <c r="T1996" s="3" t="str">
        <f t="shared" si="63"/>
        <v>.</v>
      </c>
      <c r="U1996" s="3" t="str">
        <f>IF(AND(R1996&lt;&gt;"_U",N1996&lt;&gt;9999,N1996&lt;&gt;999,L1996&lt;&gt;"Median"),IFERROR(VLOOKUP(A1996,'Region Total'!A:P,16,0),"."),".")</f>
        <v>.</v>
      </c>
    </row>
    <row r="1997" spans="1:21" x14ac:dyDescent="0.3">
      <c r="A1997" s="1" t="str">
        <f t="shared" si="62"/>
        <v>2023|Southland Region|$30,001-$50,000</v>
      </c>
      <c r="B1997" t="s">
        <v>18</v>
      </c>
      <c r="C1997" t="s">
        <v>19</v>
      </c>
      <c r="D1997" t="s">
        <v>20</v>
      </c>
      <c r="E1997" t="s">
        <v>21</v>
      </c>
      <c r="F1997">
        <v>2023</v>
      </c>
      <c r="G1997">
        <v>2023</v>
      </c>
      <c r="H1997">
        <v>15</v>
      </c>
      <c r="I1997" t="s">
        <v>47</v>
      </c>
      <c r="J1997">
        <v>99</v>
      </c>
      <c r="K1997" t="s">
        <v>23</v>
      </c>
      <c r="L1997">
        <v>3</v>
      </c>
      <c r="M1997" t="s">
        <v>45</v>
      </c>
      <c r="N1997">
        <v>7777</v>
      </c>
      <c r="O1997" t="s">
        <v>37</v>
      </c>
      <c r="P1997">
        <v>5817</v>
      </c>
      <c r="T1997" s="3">
        <f t="shared" si="63"/>
        <v>100</v>
      </c>
      <c r="U1997" s="3">
        <f>IF(AND(R1997&lt;&gt;"_U",N1997&lt;&gt;9999,N1997&lt;&gt;999,L1997&lt;&gt;"Median"),IFERROR(VLOOKUP(A1997,'Region Total'!A:P,16,0),"."),".")</f>
        <v>5817</v>
      </c>
    </row>
    <row r="1998" spans="1:21" x14ac:dyDescent="0.3">
      <c r="A1998" s="1" t="str">
        <f t="shared" si="62"/>
        <v>2023|Southland Region|$30,001-$50,000</v>
      </c>
      <c r="B1998" t="s">
        <v>18</v>
      </c>
      <c r="C1998" t="s">
        <v>19</v>
      </c>
      <c r="D1998" t="s">
        <v>20</v>
      </c>
      <c r="E1998" t="s">
        <v>21</v>
      </c>
      <c r="F1998">
        <v>2023</v>
      </c>
      <c r="G1998">
        <v>2023</v>
      </c>
      <c r="H1998">
        <v>15</v>
      </c>
      <c r="I1998" t="s">
        <v>47</v>
      </c>
      <c r="J1998">
        <v>99</v>
      </c>
      <c r="K1998" t="s">
        <v>23</v>
      </c>
      <c r="L1998">
        <v>3</v>
      </c>
      <c r="M1998" t="s">
        <v>45</v>
      </c>
      <c r="N1998">
        <v>1</v>
      </c>
      <c r="O1998" t="s">
        <v>33</v>
      </c>
      <c r="P1998">
        <v>3378</v>
      </c>
      <c r="T1998" s="3">
        <f t="shared" si="63"/>
        <v>58.07</v>
      </c>
      <c r="U1998" s="3">
        <f>IF(AND(R1998&lt;&gt;"_U",N1998&lt;&gt;9999,N1998&lt;&gt;999,L1998&lt;&gt;"Median"),IFERROR(VLOOKUP(A1998,'Region Total'!A:P,16,0),"."),".")</f>
        <v>5817</v>
      </c>
    </row>
    <row r="1999" spans="1:21" x14ac:dyDescent="0.3">
      <c r="A1999" s="1" t="str">
        <f t="shared" si="62"/>
        <v>2023|Southland Region|$30,001-$50,000</v>
      </c>
      <c r="B1999" t="s">
        <v>18</v>
      </c>
      <c r="C1999" t="s">
        <v>19</v>
      </c>
      <c r="D1999" t="s">
        <v>20</v>
      </c>
      <c r="E1999" t="s">
        <v>21</v>
      </c>
      <c r="F1999">
        <v>2023</v>
      </c>
      <c r="G1999">
        <v>2023</v>
      </c>
      <c r="H1999">
        <v>15</v>
      </c>
      <c r="I1999" t="s">
        <v>47</v>
      </c>
      <c r="J1999">
        <v>99</v>
      </c>
      <c r="K1999" t="s">
        <v>23</v>
      </c>
      <c r="L1999">
        <v>3</v>
      </c>
      <c r="M1999" t="s">
        <v>45</v>
      </c>
      <c r="N1999">
        <v>2</v>
      </c>
      <c r="O1999" t="s">
        <v>28</v>
      </c>
      <c r="P1999">
        <v>1707</v>
      </c>
      <c r="T1999" s="3">
        <f t="shared" si="63"/>
        <v>29.35</v>
      </c>
      <c r="U1999" s="3">
        <f>IF(AND(R1999&lt;&gt;"_U",N1999&lt;&gt;9999,N1999&lt;&gt;999,L1999&lt;&gt;"Median"),IFERROR(VLOOKUP(A1999,'Region Total'!A:P,16,0),"."),".")</f>
        <v>5817</v>
      </c>
    </row>
    <row r="2000" spans="1:21" x14ac:dyDescent="0.3">
      <c r="A2000" s="1" t="str">
        <f t="shared" si="62"/>
        <v>2023|Southland Region|$50,001-$70,000</v>
      </c>
      <c r="B2000" t="s">
        <v>18</v>
      </c>
      <c r="C2000" t="s">
        <v>19</v>
      </c>
      <c r="D2000" t="s">
        <v>20</v>
      </c>
      <c r="E2000" t="s">
        <v>21</v>
      </c>
      <c r="F2000">
        <v>2023</v>
      </c>
      <c r="G2000">
        <v>2023</v>
      </c>
      <c r="H2000">
        <v>15</v>
      </c>
      <c r="I2000" t="s">
        <v>47</v>
      </c>
      <c r="J2000">
        <v>99</v>
      </c>
      <c r="K2000" t="s">
        <v>23</v>
      </c>
      <c r="L2000">
        <v>4</v>
      </c>
      <c r="M2000" t="s">
        <v>36</v>
      </c>
      <c r="N2000">
        <v>9999</v>
      </c>
      <c r="O2000" t="s">
        <v>40</v>
      </c>
      <c r="P2000">
        <v>4839</v>
      </c>
      <c r="T2000" s="3" t="str">
        <f t="shared" si="63"/>
        <v>.</v>
      </c>
      <c r="U2000" s="3" t="str">
        <f>IF(AND(R2000&lt;&gt;"_U",N2000&lt;&gt;9999,N2000&lt;&gt;999,L2000&lt;&gt;"Median"),IFERROR(VLOOKUP(A2000,'Region Total'!A:P,16,0),"."),".")</f>
        <v>.</v>
      </c>
    </row>
    <row r="2001" spans="1:21" x14ac:dyDescent="0.3">
      <c r="A2001" s="1" t="str">
        <f t="shared" si="62"/>
        <v>2023|Southland Region|$50,001-$70,000</v>
      </c>
      <c r="B2001" t="s">
        <v>18</v>
      </c>
      <c r="C2001" t="s">
        <v>19</v>
      </c>
      <c r="D2001" t="s">
        <v>20</v>
      </c>
      <c r="E2001" t="s">
        <v>21</v>
      </c>
      <c r="F2001">
        <v>2023</v>
      </c>
      <c r="G2001">
        <v>2023</v>
      </c>
      <c r="H2001">
        <v>15</v>
      </c>
      <c r="I2001" t="s">
        <v>47</v>
      </c>
      <c r="J2001">
        <v>99</v>
      </c>
      <c r="K2001" t="s">
        <v>23</v>
      </c>
      <c r="L2001">
        <v>4</v>
      </c>
      <c r="M2001" t="s">
        <v>36</v>
      </c>
      <c r="N2001">
        <v>3</v>
      </c>
      <c r="O2001" t="s">
        <v>25</v>
      </c>
      <c r="P2001">
        <v>504</v>
      </c>
      <c r="T2001" s="3">
        <f t="shared" si="63"/>
        <v>10.42</v>
      </c>
      <c r="U2001" s="3">
        <f>IF(AND(R2001&lt;&gt;"_U",N2001&lt;&gt;9999,N2001&lt;&gt;999,L2001&lt;&gt;"Median"),IFERROR(VLOOKUP(A2001,'Region Total'!A:P,16,0),"."),".")</f>
        <v>4839</v>
      </c>
    </row>
    <row r="2002" spans="1:21" x14ac:dyDescent="0.3">
      <c r="A2002" s="1" t="str">
        <f t="shared" si="62"/>
        <v>2023|Southland Region|$50,001-$70,000</v>
      </c>
      <c r="B2002" t="s">
        <v>18</v>
      </c>
      <c r="C2002" t="s">
        <v>19</v>
      </c>
      <c r="D2002" t="s">
        <v>20</v>
      </c>
      <c r="E2002" t="s">
        <v>21</v>
      </c>
      <c r="F2002">
        <v>2023</v>
      </c>
      <c r="G2002">
        <v>2023</v>
      </c>
      <c r="H2002">
        <v>15</v>
      </c>
      <c r="I2002" t="s">
        <v>47</v>
      </c>
      <c r="J2002">
        <v>99</v>
      </c>
      <c r="K2002" t="s">
        <v>23</v>
      </c>
      <c r="L2002">
        <v>4</v>
      </c>
      <c r="M2002" t="s">
        <v>36</v>
      </c>
      <c r="N2002">
        <v>7777</v>
      </c>
      <c r="O2002" t="s">
        <v>37</v>
      </c>
      <c r="P2002">
        <v>4839</v>
      </c>
      <c r="T2002" s="3">
        <f t="shared" si="63"/>
        <v>100</v>
      </c>
      <c r="U2002" s="3">
        <f>IF(AND(R2002&lt;&gt;"_U",N2002&lt;&gt;9999,N2002&lt;&gt;999,L2002&lt;&gt;"Median"),IFERROR(VLOOKUP(A2002,'Region Total'!A:P,16,0),"."),".")</f>
        <v>4839</v>
      </c>
    </row>
    <row r="2003" spans="1:21" x14ac:dyDescent="0.3">
      <c r="A2003" s="1" t="str">
        <f t="shared" si="62"/>
        <v>2023|Southland Region|$50,001-$70,000</v>
      </c>
      <c r="B2003" t="s">
        <v>18</v>
      </c>
      <c r="C2003" t="s">
        <v>19</v>
      </c>
      <c r="D2003" t="s">
        <v>20</v>
      </c>
      <c r="E2003" t="s">
        <v>21</v>
      </c>
      <c r="F2003">
        <v>2023</v>
      </c>
      <c r="G2003">
        <v>2023</v>
      </c>
      <c r="H2003">
        <v>15</v>
      </c>
      <c r="I2003" t="s">
        <v>47</v>
      </c>
      <c r="J2003">
        <v>99</v>
      </c>
      <c r="K2003" t="s">
        <v>23</v>
      </c>
      <c r="L2003">
        <v>4</v>
      </c>
      <c r="M2003" t="s">
        <v>36</v>
      </c>
      <c r="N2003">
        <v>1</v>
      </c>
      <c r="O2003" t="s">
        <v>33</v>
      </c>
      <c r="P2003">
        <v>2583</v>
      </c>
      <c r="T2003" s="3">
        <f t="shared" si="63"/>
        <v>53.38</v>
      </c>
      <c r="U2003" s="3">
        <f>IF(AND(R2003&lt;&gt;"_U",N2003&lt;&gt;9999,N2003&lt;&gt;999,L2003&lt;&gt;"Median"),IFERROR(VLOOKUP(A2003,'Region Total'!A:P,16,0),"."),".")</f>
        <v>4839</v>
      </c>
    </row>
    <row r="2004" spans="1:21" x14ac:dyDescent="0.3">
      <c r="A2004" s="1" t="str">
        <f t="shared" si="62"/>
        <v>2023|Southland Region|$50,001-$70,000</v>
      </c>
      <c r="B2004" t="s">
        <v>18</v>
      </c>
      <c r="C2004" t="s">
        <v>19</v>
      </c>
      <c r="D2004" t="s">
        <v>20</v>
      </c>
      <c r="E2004" t="s">
        <v>21</v>
      </c>
      <c r="F2004">
        <v>2023</v>
      </c>
      <c r="G2004">
        <v>2023</v>
      </c>
      <c r="H2004">
        <v>15</v>
      </c>
      <c r="I2004" t="s">
        <v>47</v>
      </c>
      <c r="J2004">
        <v>99</v>
      </c>
      <c r="K2004" t="s">
        <v>23</v>
      </c>
      <c r="L2004">
        <v>4</v>
      </c>
      <c r="M2004" t="s">
        <v>36</v>
      </c>
      <c r="N2004">
        <v>999</v>
      </c>
      <c r="O2004" t="s">
        <v>42</v>
      </c>
      <c r="P2004">
        <v>0</v>
      </c>
      <c r="T2004" s="3" t="str">
        <f t="shared" si="63"/>
        <v>.</v>
      </c>
      <c r="U2004" s="3" t="str">
        <f>IF(AND(R2004&lt;&gt;"_U",N2004&lt;&gt;9999,N2004&lt;&gt;999,L2004&lt;&gt;"Median"),IFERROR(VLOOKUP(A2004,'Region Total'!A:P,16,0),"."),".")</f>
        <v>.</v>
      </c>
    </row>
    <row r="2005" spans="1:21" x14ac:dyDescent="0.3">
      <c r="A2005" s="1" t="str">
        <f t="shared" si="62"/>
        <v>2023|Southland Region|$50,001-$70,000</v>
      </c>
      <c r="B2005" t="s">
        <v>18</v>
      </c>
      <c r="C2005" t="s">
        <v>19</v>
      </c>
      <c r="D2005" t="s">
        <v>20</v>
      </c>
      <c r="E2005" t="s">
        <v>21</v>
      </c>
      <c r="F2005">
        <v>2023</v>
      </c>
      <c r="G2005">
        <v>2023</v>
      </c>
      <c r="H2005">
        <v>15</v>
      </c>
      <c r="I2005" t="s">
        <v>47</v>
      </c>
      <c r="J2005">
        <v>99</v>
      </c>
      <c r="K2005" t="s">
        <v>23</v>
      </c>
      <c r="L2005">
        <v>4</v>
      </c>
      <c r="M2005" t="s">
        <v>36</v>
      </c>
      <c r="N2005">
        <v>2</v>
      </c>
      <c r="O2005" t="s">
        <v>28</v>
      </c>
      <c r="P2005">
        <v>1755</v>
      </c>
      <c r="T2005" s="3">
        <f t="shared" si="63"/>
        <v>36.270000000000003</v>
      </c>
      <c r="U2005" s="3">
        <f>IF(AND(R2005&lt;&gt;"_U",N2005&lt;&gt;9999,N2005&lt;&gt;999,L2005&lt;&gt;"Median"),IFERROR(VLOOKUP(A2005,'Region Total'!A:P,16,0),"."),".")</f>
        <v>4839</v>
      </c>
    </row>
    <row r="2006" spans="1:21" x14ac:dyDescent="0.3">
      <c r="A2006" s="1" t="str">
        <f t="shared" si="62"/>
        <v>2023|Southland Region|$70,001-$100,000</v>
      </c>
      <c r="B2006" t="s">
        <v>18</v>
      </c>
      <c r="C2006" t="s">
        <v>19</v>
      </c>
      <c r="D2006" t="s">
        <v>20</v>
      </c>
      <c r="E2006" t="s">
        <v>21</v>
      </c>
      <c r="F2006">
        <v>2023</v>
      </c>
      <c r="G2006">
        <v>2023</v>
      </c>
      <c r="H2006">
        <v>15</v>
      </c>
      <c r="I2006" t="s">
        <v>47</v>
      </c>
      <c r="J2006">
        <v>99</v>
      </c>
      <c r="K2006" t="s">
        <v>23</v>
      </c>
      <c r="L2006">
        <v>5</v>
      </c>
      <c r="M2006" t="s">
        <v>58</v>
      </c>
      <c r="N2006">
        <v>9999</v>
      </c>
      <c r="O2006" t="s">
        <v>40</v>
      </c>
      <c r="P2006">
        <v>6477</v>
      </c>
      <c r="T2006" s="3" t="str">
        <f t="shared" si="63"/>
        <v>.</v>
      </c>
      <c r="U2006" s="3" t="str">
        <f>IF(AND(R2006&lt;&gt;"_U",N2006&lt;&gt;9999,N2006&lt;&gt;999,L2006&lt;&gt;"Median"),IFERROR(VLOOKUP(A2006,'Region Total'!A:P,16,0),"."),".")</f>
        <v>.</v>
      </c>
    </row>
    <row r="2007" spans="1:21" x14ac:dyDescent="0.3">
      <c r="A2007" s="1" t="str">
        <f t="shared" si="62"/>
        <v>2023|Southland Region|$70,001-$100,000</v>
      </c>
      <c r="B2007" t="s">
        <v>18</v>
      </c>
      <c r="C2007" t="s">
        <v>19</v>
      </c>
      <c r="D2007" t="s">
        <v>20</v>
      </c>
      <c r="E2007" t="s">
        <v>21</v>
      </c>
      <c r="F2007">
        <v>2023</v>
      </c>
      <c r="G2007">
        <v>2023</v>
      </c>
      <c r="H2007">
        <v>15</v>
      </c>
      <c r="I2007" t="s">
        <v>47</v>
      </c>
      <c r="J2007">
        <v>99</v>
      </c>
      <c r="K2007" t="s">
        <v>23</v>
      </c>
      <c r="L2007">
        <v>5</v>
      </c>
      <c r="M2007" t="s">
        <v>58</v>
      </c>
      <c r="N2007">
        <v>2</v>
      </c>
      <c r="O2007" t="s">
        <v>28</v>
      </c>
      <c r="P2007">
        <v>1923</v>
      </c>
      <c r="T2007" s="3">
        <f t="shared" si="63"/>
        <v>29.69</v>
      </c>
      <c r="U2007" s="3">
        <f>IF(AND(R2007&lt;&gt;"_U",N2007&lt;&gt;9999,N2007&lt;&gt;999,L2007&lt;&gt;"Median"),IFERROR(VLOOKUP(A2007,'Region Total'!A:P,16,0),"."),".")</f>
        <v>6477</v>
      </c>
    </row>
    <row r="2008" spans="1:21" x14ac:dyDescent="0.3">
      <c r="A2008" s="1" t="str">
        <f t="shared" si="62"/>
        <v>2023|Southland Region|$70,001-$100,000</v>
      </c>
      <c r="B2008" t="s">
        <v>18</v>
      </c>
      <c r="C2008" t="s">
        <v>19</v>
      </c>
      <c r="D2008" t="s">
        <v>20</v>
      </c>
      <c r="E2008" t="s">
        <v>21</v>
      </c>
      <c r="F2008">
        <v>2023</v>
      </c>
      <c r="G2008">
        <v>2023</v>
      </c>
      <c r="H2008">
        <v>15</v>
      </c>
      <c r="I2008" t="s">
        <v>47</v>
      </c>
      <c r="J2008">
        <v>99</v>
      </c>
      <c r="K2008" t="s">
        <v>23</v>
      </c>
      <c r="L2008">
        <v>5</v>
      </c>
      <c r="M2008" t="s">
        <v>58</v>
      </c>
      <c r="N2008">
        <v>999</v>
      </c>
      <c r="O2008" t="s">
        <v>42</v>
      </c>
      <c r="P2008">
        <v>0</v>
      </c>
      <c r="T2008" s="3" t="str">
        <f t="shared" si="63"/>
        <v>.</v>
      </c>
      <c r="U2008" s="3" t="str">
        <f>IF(AND(R2008&lt;&gt;"_U",N2008&lt;&gt;9999,N2008&lt;&gt;999,L2008&lt;&gt;"Median"),IFERROR(VLOOKUP(A2008,'Region Total'!A:P,16,0),"."),".")</f>
        <v>.</v>
      </c>
    </row>
    <row r="2009" spans="1:21" x14ac:dyDescent="0.3">
      <c r="A2009" s="1" t="str">
        <f t="shared" si="62"/>
        <v>2023|Southland Region|$70,001-$100,000</v>
      </c>
      <c r="B2009" t="s">
        <v>18</v>
      </c>
      <c r="C2009" t="s">
        <v>19</v>
      </c>
      <c r="D2009" t="s">
        <v>20</v>
      </c>
      <c r="E2009" t="s">
        <v>21</v>
      </c>
      <c r="F2009">
        <v>2023</v>
      </c>
      <c r="G2009">
        <v>2023</v>
      </c>
      <c r="H2009">
        <v>15</v>
      </c>
      <c r="I2009" t="s">
        <v>47</v>
      </c>
      <c r="J2009">
        <v>99</v>
      </c>
      <c r="K2009" t="s">
        <v>23</v>
      </c>
      <c r="L2009">
        <v>5</v>
      </c>
      <c r="M2009" t="s">
        <v>58</v>
      </c>
      <c r="N2009">
        <v>1</v>
      </c>
      <c r="O2009" t="s">
        <v>33</v>
      </c>
      <c r="P2009">
        <v>3849</v>
      </c>
      <c r="T2009" s="3">
        <f t="shared" si="63"/>
        <v>59.43</v>
      </c>
      <c r="U2009" s="3">
        <f>IF(AND(R2009&lt;&gt;"_U",N2009&lt;&gt;9999,N2009&lt;&gt;999,L2009&lt;&gt;"Median"),IFERROR(VLOOKUP(A2009,'Region Total'!A:P,16,0),"."),".")</f>
        <v>6477</v>
      </c>
    </row>
    <row r="2010" spans="1:21" x14ac:dyDescent="0.3">
      <c r="A2010" s="1" t="str">
        <f t="shared" si="62"/>
        <v>2023|Southland Region|$70,001-$100,000</v>
      </c>
      <c r="B2010" t="s">
        <v>18</v>
      </c>
      <c r="C2010" t="s">
        <v>19</v>
      </c>
      <c r="D2010" t="s">
        <v>20</v>
      </c>
      <c r="E2010" t="s">
        <v>21</v>
      </c>
      <c r="F2010">
        <v>2023</v>
      </c>
      <c r="G2010">
        <v>2023</v>
      </c>
      <c r="H2010">
        <v>15</v>
      </c>
      <c r="I2010" t="s">
        <v>47</v>
      </c>
      <c r="J2010">
        <v>99</v>
      </c>
      <c r="K2010" t="s">
        <v>23</v>
      </c>
      <c r="L2010">
        <v>5</v>
      </c>
      <c r="M2010" t="s">
        <v>58</v>
      </c>
      <c r="N2010">
        <v>7777</v>
      </c>
      <c r="O2010" t="s">
        <v>37</v>
      </c>
      <c r="P2010">
        <v>6477</v>
      </c>
      <c r="T2010" s="3">
        <f t="shared" si="63"/>
        <v>100</v>
      </c>
      <c r="U2010" s="3">
        <f>IF(AND(R2010&lt;&gt;"_U",N2010&lt;&gt;9999,N2010&lt;&gt;999,L2010&lt;&gt;"Median"),IFERROR(VLOOKUP(A2010,'Region Total'!A:P,16,0),"."),".")</f>
        <v>6477</v>
      </c>
    </row>
    <row r="2011" spans="1:21" x14ac:dyDescent="0.3">
      <c r="A2011" s="1" t="str">
        <f t="shared" si="62"/>
        <v>2023|Southland Region|$70,001-$100,000</v>
      </c>
      <c r="B2011" t="s">
        <v>18</v>
      </c>
      <c r="C2011" t="s">
        <v>19</v>
      </c>
      <c r="D2011" t="s">
        <v>20</v>
      </c>
      <c r="E2011" t="s">
        <v>21</v>
      </c>
      <c r="F2011">
        <v>2023</v>
      </c>
      <c r="G2011">
        <v>2023</v>
      </c>
      <c r="H2011">
        <v>15</v>
      </c>
      <c r="I2011" t="s">
        <v>47</v>
      </c>
      <c r="J2011">
        <v>99</v>
      </c>
      <c r="K2011" t="s">
        <v>23</v>
      </c>
      <c r="L2011">
        <v>5</v>
      </c>
      <c r="M2011" t="s">
        <v>58</v>
      </c>
      <c r="N2011">
        <v>3</v>
      </c>
      <c r="O2011" t="s">
        <v>25</v>
      </c>
      <c r="P2011">
        <v>705</v>
      </c>
      <c r="T2011" s="3">
        <f t="shared" si="63"/>
        <v>10.88</v>
      </c>
      <c r="U2011" s="3">
        <f>IF(AND(R2011&lt;&gt;"_U",N2011&lt;&gt;9999,N2011&lt;&gt;999,L2011&lt;&gt;"Median"),IFERROR(VLOOKUP(A2011,'Region Total'!A:P,16,0),"."),".")</f>
        <v>6477</v>
      </c>
    </row>
    <row r="2012" spans="1:21" x14ac:dyDescent="0.3">
      <c r="A2012" s="1" t="str">
        <f t="shared" si="62"/>
        <v>2023|Southland Region|$100,001-$150,000</v>
      </c>
      <c r="B2012" t="s">
        <v>18</v>
      </c>
      <c r="C2012" t="s">
        <v>19</v>
      </c>
      <c r="D2012" t="s">
        <v>20</v>
      </c>
      <c r="E2012" t="s">
        <v>21</v>
      </c>
      <c r="F2012">
        <v>2023</v>
      </c>
      <c r="G2012">
        <v>2023</v>
      </c>
      <c r="H2012">
        <v>15</v>
      </c>
      <c r="I2012" t="s">
        <v>47</v>
      </c>
      <c r="J2012">
        <v>99</v>
      </c>
      <c r="K2012" t="s">
        <v>23</v>
      </c>
      <c r="L2012">
        <v>6</v>
      </c>
      <c r="M2012" t="s">
        <v>59</v>
      </c>
      <c r="N2012">
        <v>7777</v>
      </c>
      <c r="O2012" t="s">
        <v>37</v>
      </c>
      <c r="P2012">
        <v>8715</v>
      </c>
      <c r="T2012" s="3">
        <f t="shared" si="63"/>
        <v>100</v>
      </c>
      <c r="U2012" s="3">
        <f>IF(AND(R2012&lt;&gt;"_U",N2012&lt;&gt;9999,N2012&lt;&gt;999,L2012&lt;&gt;"Median"),IFERROR(VLOOKUP(A2012,'Region Total'!A:P,16,0),"."),".")</f>
        <v>8715</v>
      </c>
    </row>
    <row r="2013" spans="1:21" x14ac:dyDescent="0.3">
      <c r="A2013" s="1" t="str">
        <f t="shared" si="62"/>
        <v>2023|Southland Region|$100,001-$150,000</v>
      </c>
      <c r="B2013" t="s">
        <v>18</v>
      </c>
      <c r="C2013" t="s">
        <v>19</v>
      </c>
      <c r="D2013" t="s">
        <v>20</v>
      </c>
      <c r="E2013" t="s">
        <v>21</v>
      </c>
      <c r="F2013">
        <v>2023</v>
      </c>
      <c r="G2013">
        <v>2023</v>
      </c>
      <c r="H2013">
        <v>15</v>
      </c>
      <c r="I2013" t="s">
        <v>47</v>
      </c>
      <c r="J2013">
        <v>99</v>
      </c>
      <c r="K2013" t="s">
        <v>23</v>
      </c>
      <c r="L2013">
        <v>6</v>
      </c>
      <c r="M2013" t="s">
        <v>59</v>
      </c>
      <c r="N2013">
        <v>9999</v>
      </c>
      <c r="O2013" t="s">
        <v>40</v>
      </c>
      <c r="P2013">
        <v>8715</v>
      </c>
      <c r="T2013" s="3" t="str">
        <f t="shared" si="63"/>
        <v>.</v>
      </c>
      <c r="U2013" s="3" t="str">
        <f>IF(AND(R2013&lt;&gt;"_U",N2013&lt;&gt;9999,N2013&lt;&gt;999,L2013&lt;&gt;"Median"),IFERROR(VLOOKUP(A2013,'Region Total'!A:P,16,0),"."),".")</f>
        <v>.</v>
      </c>
    </row>
    <row r="2014" spans="1:21" x14ac:dyDescent="0.3">
      <c r="A2014" s="1" t="str">
        <f t="shared" si="62"/>
        <v>2023|Southland Region|$100,001-$150,000</v>
      </c>
      <c r="B2014" t="s">
        <v>18</v>
      </c>
      <c r="C2014" t="s">
        <v>19</v>
      </c>
      <c r="D2014" t="s">
        <v>20</v>
      </c>
      <c r="E2014" t="s">
        <v>21</v>
      </c>
      <c r="F2014">
        <v>2023</v>
      </c>
      <c r="G2014">
        <v>2023</v>
      </c>
      <c r="H2014">
        <v>15</v>
      </c>
      <c r="I2014" t="s">
        <v>47</v>
      </c>
      <c r="J2014">
        <v>99</v>
      </c>
      <c r="K2014" t="s">
        <v>23</v>
      </c>
      <c r="L2014">
        <v>6</v>
      </c>
      <c r="M2014" t="s">
        <v>59</v>
      </c>
      <c r="N2014">
        <v>1</v>
      </c>
      <c r="O2014" t="s">
        <v>33</v>
      </c>
      <c r="P2014">
        <v>5691</v>
      </c>
      <c r="T2014" s="3">
        <f t="shared" si="63"/>
        <v>65.3</v>
      </c>
      <c r="U2014" s="3">
        <f>IF(AND(R2014&lt;&gt;"_U",N2014&lt;&gt;9999,N2014&lt;&gt;999,L2014&lt;&gt;"Median"),IFERROR(VLOOKUP(A2014,'Region Total'!A:P,16,0),"."),".")</f>
        <v>8715</v>
      </c>
    </row>
    <row r="2015" spans="1:21" x14ac:dyDescent="0.3">
      <c r="A2015" s="1" t="str">
        <f t="shared" si="62"/>
        <v>2023|Southland Region|$100,001-$150,000</v>
      </c>
      <c r="B2015" t="s">
        <v>18</v>
      </c>
      <c r="C2015" t="s">
        <v>19</v>
      </c>
      <c r="D2015" t="s">
        <v>20</v>
      </c>
      <c r="E2015" t="s">
        <v>21</v>
      </c>
      <c r="F2015">
        <v>2023</v>
      </c>
      <c r="G2015">
        <v>2023</v>
      </c>
      <c r="H2015">
        <v>15</v>
      </c>
      <c r="I2015" t="s">
        <v>47</v>
      </c>
      <c r="J2015">
        <v>99</v>
      </c>
      <c r="K2015" t="s">
        <v>23</v>
      </c>
      <c r="L2015">
        <v>6</v>
      </c>
      <c r="M2015" t="s">
        <v>59</v>
      </c>
      <c r="N2015">
        <v>3</v>
      </c>
      <c r="O2015" t="s">
        <v>25</v>
      </c>
      <c r="P2015">
        <v>945</v>
      </c>
      <c r="T2015" s="3">
        <f t="shared" si="63"/>
        <v>10.84</v>
      </c>
      <c r="U2015" s="3">
        <f>IF(AND(R2015&lt;&gt;"_U",N2015&lt;&gt;9999,N2015&lt;&gt;999,L2015&lt;&gt;"Median"),IFERROR(VLOOKUP(A2015,'Region Total'!A:P,16,0),"."),".")</f>
        <v>8715</v>
      </c>
    </row>
    <row r="2016" spans="1:21" x14ac:dyDescent="0.3">
      <c r="A2016" s="1" t="str">
        <f t="shared" si="62"/>
        <v>2023|Southland Region|$100,001-$150,000</v>
      </c>
      <c r="B2016" t="s">
        <v>18</v>
      </c>
      <c r="C2016" t="s">
        <v>19</v>
      </c>
      <c r="D2016" t="s">
        <v>20</v>
      </c>
      <c r="E2016" t="s">
        <v>21</v>
      </c>
      <c r="F2016">
        <v>2023</v>
      </c>
      <c r="G2016">
        <v>2023</v>
      </c>
      <c r="H2016">
        <v>15</v>
      </c>
      <c r="I2016" t="s">
        <v>47</v>
      </c>
      <c r="J2016">
        <v>99</v>
      </c>
      <c r="K2016" t="s">
        <v>23</v>
      </c>
      <c r="L2016">
        <v>6</v>
      </c>
      <c r="M2016" t="s">
        <v>59</v>
      </c>
      <c r="N2016">
        <v>999</v>
      </c>
      <c r="O2016" t="s">
        <v>42</v>
      </c>
      <c r="P2016">
        <v>0</v>
      </c>
      <c r="T2016" s="3" t="str">
        <f t="shared" si="63"/>
        <v>.</v>
      </c>
      <c r="U2016" s="3" t="str">
        <f>IF(AND(R2016&lt;&gt;"_U",N2016&lt;&gt;9999,N2016&lt;&gt;999,L2016&lt;&gt;"Median"),IFERROR(VLOOKUP(A2016,'Region Total'!A:P,16,0),"."),".")</f>
        <v>.</v>
      </c>
    </row>
    <row r="2017" spans="1:21" x14ac:dyDescent="0.3">
      <c r="A2017" s="1" t="str">
        <f t="shared" si="62"/>
        <v>2023|Southland Region|$100,001-$150,000</v>
      </c>
      <c r="B2017" t="s">
        <v>18</v>
      </c>
      <c r="C2017" t="s">
        <v>19</v>
      </c>
      <c r="D2017" t="s">
        <v>20</v>
      </c>
      <c r="E2017" t="s">
        <v>21</v>
      </c>
      <c r="F2017">
        <v>2023</v>
      </c>
      <c r="G2017">
        <v>2023</v>
      </c>
      <c r="H2017">
        <v>15</v>
      </c>
      <c r="I2017" t="s">
        <v>47</v>
      </c>
      <c r="J2017">
        <v>99</v>
      </c>
      <c r="K2017" t="s">
        <v>23</v>
      </c>
      <c r="L2017">
        <v>6</v>
      </c>
      <c r="M2017" t="s">
        <v>59</v>
      </c>
      <c r="N2017">
        <v>2</v>
      </c>
      <c r="O2017" t="s">
        <v>28</v>
      </c>
      <c r="P2017">
        <v>2076</v>
      </c>
      <c r="T2017" s="3">
        <f t="shared" si="63"/>
        <v>23.82</v>
      </c>
      <c r="U2017" s="3">
        <f>IF(AND(R2017&lt;&gt;"_U",N2017&lt;&gt;9999,N2017&lt;&gt;999,L2017&lt;&gt;"Median"),IFERROR(VLOOKUP(A2017,'Region Total'!A:P,16,0),"."),".")</f>
        <v>8715</v>
      </c>
    </row>
    <row r="2018" spans="1:21" x14ac:dyDescent="0.3">
      <c r="A2018" s="1" t="str">
        <f t="shared" si="62"/>
        <v>2023|Southland Region|$150,001-$200,000</v>
      </c>
      <c r="B2018" t="s">
        <v>18</v>
      </c>
      <c r="C2018" t="s">
        <v>19</v>
      </c>
      <c r="D2018" t="s">
        <v>20</v>
      </c>
      <c r="E2018" t="s">
        <v>21</v>
      </c>
      <c r="F2018">
        <v>2023</v>
      </c>
      <c r="G2018">
        <v>2023</v>
      </c>
      <c r="H2018">
        <v>15</v>
      </c>
      <c r="I2018" t="s">
        <v>47</v>
      </c>
      <c r="J2018">
        <v>99</v>
      </c>
      <c r="K2018" t="s">
        <v>23</v>
      </c>
      <c r="L2018">
        <v>7</v>
      </c>
      <c r="M2018" t="s">
        <v>43</v>
      </c>
      <c r="N2018">
        <v>999</v>
      </c>
      <c r="O2018" t="s">
        <v>42</v>
      </c>
      <c r="P2018">
        <v>0</v>
      </c>
      <c r="T2018" s="3" t="str">
        <f t="shared" si="63"/>
        <v>.</v>
      </c>
      <c r="U2018" s="3" t="str">
        <f>IF(AND(R2018&lt;&gt;"_U",N2018&lt;&gt;9999,N2018&lt;&gt;999,L2018&lt;&gt;"Median"),IFERROR(VLOOKUP(A2018,'Region Total'!A:P,16,0),"."),".")</f>
        <v>.</v>
      </c>
    </row>
    <row r="2019" spans="1:21" x14ac:dyDescent="0.3">
      <c r="A2019" s="1" t="str">
        <f t="shared" si="62"/>
        <v>2023|Southland Region|$150,001-$200,000</v>
      </c>
      <c r="B2019" t="s">
        <v>18</v>
      </c>
      <c r="C2019" t="s">
        <v>19</v>
      </c>
      <c r="D2019" t="s">
        <v>20</v>
      </c>
      <c r="E2019" t="s">
        <v>21</v>
      </c>
      <c r="F2019">
        <v>2023</v>
      </c>
      <c r="G2019">
        <v>2023</v>
      </c>
      <c r="H2019">
        <v>15</v>
      </c>
      <c r="I2019" t="s">
        <v>47</v>
      </c>
      <c r="J2019">
        <v>99</v>
      </c>
      <c r="K2019" t="s">
        <v>23</v>
      </c>
      <c r="L2019">
        <v>7</v>
      </c>
      <c r="M2019" t="s">
        <v>43</v>
      </c>
      <c r="N2019">
        <v>1</v>
      </c>
      <c r="O2019" t="s">
        <v>33</v>
      </c>
      <c r="P2019">
        <v>2814</v>
      </c>
      <c r="T2019" s="3">
        <f t="shared" si="63"/>
        <v>69.53</v>
      </c>
      <c r="U2019" s="3">
        <f>IF(AND(R2019&lt;&gt;"_U",N2019&lt;&gt;9999,N2019&lt;&gt;999,L2019&lt;&gt;"Median"),IFERROR(VLOOKUP(A2019,'Region Total'!A:P,16,0),"."),".")</f>
        <v>4047</v>
      </c>
    </row>
    <row r="2020" spans="1:21" x14ac:dyDescent="0.3">
      <c r="A2020" s="1" t="str">
        <f t="shared" si="62"/>
        <v>2023|Southland Region|$150,001-$200,000</v>
      </c>
      <c r="B2020" t="s">
        <v>18</v>
      </c>
      <c r="C2020" t="s">
        <v>19</v>
      </c>
      <c r="D2020" t="s">
        <v>20</v>
      </c>
      <c r="E2020" t="s">
        <v>21</v>
      </c>
      <c r="F2020">
        <v>2023</v>
      </c>
      <c r="G2020">
        <v>2023</v>
      </c>
      <c r="H2020">
        <v>15</v>
      </c>
      <c r="I2020" t="s">
        <v>47</v>
      </c>
      <c r="J2020">
        <v>99</v>
      </c>
      <c r="K2020" t="s">
        <v>23</v>
      </c>
      <c r="L2020">
        <v>7</v>
      </c>
      <c r="M2020" t="s">
        <v>43</v>
      </c>
      <c r="N2020">
        <v>2</v>
      </c>
      <c r="O2020" t="s">
        <v>28</v>
      </c>
      <c r="P2020">
        <v>675</v>
      </c>
      <c r="T2020" s="3">
        <f t="shared" si="63"/>
        <v>16.68</v>
      </c>
      <c r="U2020" s="3">
        <f>IF(AND(R2020&lt;&gt;"_U",N2020&lt;&gt;9999,N2020&lt;&gt;999,L2020&lt;&gt;"Median"),IFERROR(VLOOKUP(A2020,'Region Total'!A:P,16,0),"."),".")</f>
        <v>4047</v>
      </c>
    </row>
    <row r="2021" spans="1:21" x14ac:dyDescent="0.3">
      <c r="A2021" s="1" t="str">
        <f t="shared" si="62"/>
        <v>2023|Southland Region|$150,001-$200,000</v>
      </c>
      <c r="B2021" t="s">
        <v>18</v>
      </c>
      <c r="C2021" t="s">
        <v>19</v>
      </c>
      <c r="D2021" t="s">
        <v>20</v>
      </c>
      <c r="E2021" t="s">
        <v>21</v>
      </c>
      <c r="F2021">
        <v>2023</v>
      </c>
      <c r="G2021">
        <v>2023</v>
      </c>
      <c r="H2021">
        <v>15</v>
      </c>
      <c r="I2021" t="s">
        <v>47</v>
      </c>
      <c r="J2021">
        <v>99</v>
      </c>
      <c r="K2021" t="s">
        <v>23</v>
      </c>
      <c r="L2021">
        <v>7</v>
      </c>
      <c r="M2021" t="s">
        <v>43</v>
      </c>
      <c r="N2021">
        <v>9999</v>
      </c>
      <c r="O2021" t="s">
        <v>40</v>
      </c>
      <c r="P2021">
        <v>4047</v>
      </c>
      <c r="T2021" s="3" t="str">
        <f t="shared" si="63"/>
        <v>.</v>
      </c>
      <c r="U2021" s="3" t="str">
        <f>IF(AND(R2021&lt;&gt;"_U",N2021&lt;&gt;9999,N2021&lt;&gt;999,L2021&lt;&gt;"Median"),IFERROR(VLOOKUP(A2021,'Region Total'!A:P,16,0),"."),".")</f>
        <v>.</v>
      </c>
    </row>
    <row r="2022" spans="1:21" x14ac:dyDescent="0.3">
      <c r="A2022" s="1" t="str">
        <f t="shared" si="62"/>
        <v>2023|Southland Region|$150,001-$200,000</v>
      </c>
      <c r="B2022" t="s">
        <v>18</v>
      </c>
      <c r="C2022" t="s">
        <v>19</v>
      </c>
      <c r="D2022" t="s">
        <v>20</v>
      </c>
      <c r="E2022" t="s">
        <v>21</v>
      </c>
      <c r="F2022">
        <v>2023</v>
      </c>
      <c r="G2022">
        <v>2023</v>
      </c>
      <c r="H2022">
        <v>15</v>
      </c>
      <c r="I2022" t="s">
        <v>47</v>
      </c>
      <c r="J2022">
        <v>99</v>
      </c>
      <c r="K2022" t="s">
        <v>23</v>
      </c>
      <c r="L2022">
        <v>7</v>
      </c>
      <c r="M2022" t="s">
        <v>43</v>
      </c>
      <c r="N2022">
        <v>7777</v>
      </c>
      <c r="O2022" t="s">
        <v>37</v>
      </c>
      <c r="P2022">
        <v>4047</v>
      </c>
      <c r="T2022" s="3">
        <f t="shared" si="63"/>
        <v>100</v>
      </c>
      <c r="U2022" s="3">
        <f>IF(AND(R2022&lt;&gt;"_U",N2022&lt;&gt;9999,N2022&lt;&gt;999,L2022&lt;&gt;"Median"),IFERROR(VLOOKUP(A2022,'Region Total'!A:P,16,0),"."),".")</f>
        <v>4047</v>
      </c>
    </row>
    <row r="2023" spans="1:21" x14ac:dyDescent="0.3">
      <c r="A2023" s="1" t="str">
        <f t="shared" si="62"/>
        <v>2023|Southland Region|$150,001-$200,000</v>
      </c>
      <c r="B2023" t="s">
        <v>18</v>
      </c>
      <c r="C2023" t="s">
        <v>19</v>
      </c>
      <c r="D2023" t="s">
        <v>20</v>
      </c>
      <c r="E2023" t="s">
        <v>21</v>
      </c>
      <c r="F2023">
        <v>2023</v>
      </c>
      <c r="G2023">
        <v>2023</v>
      </c>
      <c r="H2023">
        <v>15</v>
      </c>
      <c r="I2023" t="s">
        <v>47</v>
      </c>
      <c r="J2023">
        <v>99</v>
      </c>
      <c r="K2023" t="s">
        <v>23</v>
      </c>
      <c r="L2023">
        <v>7</v>
      </c>
      <c r="M2023" t="s">
        <v>43</v>
      </c>
      <c r="N2023">
        <v>3</v>
      </c>
      <c r="O2023" t="s">
        <v>25</v>
      </c>
      <c r="P2023">
        <v>558</v>
      </c>
      <c r="T2023" s="3">
        <f t="shared" si="63"/>
        <v>13.79</v>
      </c>
      <c r="U2023" s="3">
        <f>IF(AND(R2023&lt;&gt;"_U",N2023&lt;&gt;9999,N2023&lt;&gt;999,L2023&lt;&gt;"Median"),IFERROR(VLOOKUP(A2023,'Region Total'!A:P,16,0),"."),".")</f>
        <v>4047</v>
      </c>
    </row>
    <row r="2024" spans="1:21" x14ac:dyDescent="0.3">
      <c r="A2024" s="1" t="str">
        <f t="shared" si="62"/>
        <v>2023|Southland Region|$200,001 or more</v>
      </c>
      <c r="B2024" t="s">
        <v>18</v>
      </c>
      <c r="C2024" t="s">
        <v>19</v>
      </c>
      <c r="D2024" t="s">
        <v>20</v>
      </c>
      <c r="E2024" t="s">
        <v>21</v>
      </c>
      <c r="F2024">
        <v>2023</v>
      </c>
      <c r="G2024">
        <v>2023</v>
      </c>
      <c r="H2024">
        <v>15</v>
      </c>
      <c r="I2024" t="s">
        <v>47</v>
      </c>
      <c r="J2024">
        <v>99</v>
      </c>
      <c r="K2024" t="s">
        <v>23</v>
      </c>
      <c r="L2024">
        <v>8</v>
      </c>
      <c r="M2024" t="s">
        <v>27</v>
      </c>
      <c r="N2024">
        <v>9999</v>
      </c>
      <c r="O2024" t="s">
        <v>40</v>
      </c>
      <c r="P2024">
        <v>2718</v>
      </c>
      <c r="T2024" s="3" t="str">
        <f t="shared" si="63"/>
        <v>.</v>
      </c>
      <c r="U2024" s="3" t="str">
        <f>IF(AND(R2024&lt;&gt;"_U",N2024&lt;&gt;9999,N2024&lt;&gt;999,L2024&lt;&gt;"Median"),IFERROR(VLOOKUP(A2024,'Region Total'!A:P,16,0),"."),".")</f>
        <v>.</v>
      </c>
    </row>
    <row r="2025" spans="1:21" x14ac:dyDescent="0.3">
      <c r="A2025" s="1" t="str">
        <f t="shared" si="62"/>
        <v>2023|Southland Region|$200,001 or more</v>
      </c>
      <c r="B2025" t="s">
        <v>18</v>
      </c>
      <c r="C2025" t="s">
        <v>19</v>
      </c>
      <c r="D2025" t="s">
        <v>20</v>
      </c>
      <c r="E2025" t="s">
        <v>21</v>
      </c>
      <c r="F2025">
        <v>2023</v>
      </c>
      <c r="G2025">
        <v>2023</v>
      </c>
      <c r="H2025">
        <v>15</v>
      </c>
      <c r="I2025" t="s">
        <v>47</v>
      </c>
      <c r="J2025">
        <v>99</v>
      </c>
      <c r="K2025" t="s">
        <v>23</v>
      </c>
      <c r="L2025">
        <v>8</v>
      </c>
      <c r="M2025" t="s">
        <v>27</v>
      </c>
      <c r="N2025">
        <v>2</v>
      </c>
      <c r="O2025" t="s">
        <v>28</v>
      </c>
      <c r="P2025">
        <v>405</v>
      </c>
      <c r="T2025" s="3">
        <f t="shared" si="63"/>
        <v>14.9</v>
      </c>
      <c r="U2025" s="3">
        <f>IF(AND(R2025&lt;&gt;"_U",N2025&lt;&gt;9999,N2025&lt;&gt;999,L2025&lt;&gt;"Median"),IFERROR(VLOOKUP(A2025,'Region Total'!A:P,16,0),"."),".")</f>
        <v>2718</v>
      </c>
    </row>
    <row r="2026" spans="1:21" x14ac:dyDescent="0.3">
      <c r="A2026" s="1" t="str">
        <f t="shared" si="62"/>
        <v>2023|Southland Region|$200,001 or more</v>
      </c>
      <c r="B2026" t="s">
        <v>18</v>
      </c>
      <c r="C2026" t="s">
        <v>19</v>
      </c>
      <c r="D2026" t="s">
        <v>20</v>
      </c>
      <c r="E2026" t="s">
        <v>21</v>
      </c>
      <c r="F2026">
        <v>2023</v>
      </c>
      <c r="G2026">
        <v>2023</v>
      </c>
      <c r="H2026">
        <v>15</v>
      </c>
      <c r="I2026" t="s">
        <v>47</v>
      </c>
      <c r="J2026">
        <v>99</v>
      </c>
      <c r="K2026" t="s">
        <v>23</v>
      </c>
      <c r="L2026">
        <v>8</v>
      </c>
      <c r="M2026" t="s">
        <v>27</v>
      </c>
      <c r="N2026">
        <v>3</v>
      </c>
      <c r="O2026" t="s">
        <v>25</v>
      </c>
      <c r="P2026">
        <v>690</v>
      </c>
      <c r="T2026" s="3">
        <f t="shared" si="63"/>
        <v>25.39</v>
      </c>
      <c r="U2026" s="3">
        <f>IF(AND(R2026&lt;&gt;"_U",N2026&lt;&gt;9999,N2026&lt;&gt;999,L2026&lt;&gt;"Median"),IFERROR(VLOOKUP(A2026,'Region Total'!A:P,16,0),"."),".")</f>
        <v>2718</v>
      </c>
    </row>
    <row r="2027" spans="1:21" x14ac:dyDescent="0.3">
      <c r="A2027" s="1" t="str">
        <f t="shared" si="62"/>
        <v>2023|Southland Region|$200,001 or more</v>
      </c>
      <c r="B2027" t="s">
        <v>18</v>
      </c>
      <c r="C2027" t="s">
        <v>19</v>
      </c>
      <c r="D2027" t="s">
        <v>20</v>
      </c>
      <c r="E2027" t="s">
        <v>21</v>
      </c>
      <c r="F2027">
        <v>2023</v>
      </c>
      <c r="G2027">
        <v>2023</v>
      </c>
      <c r="H2027">
        <v>15</v>
      </c>
      <c r="I2027" t="s">
        <v>47</v>
      </c>
      <c r="J2027">
        <v>99</v>
      </c>
      <c r="K2027" t="s">
        <v>23</v>
      </c>
      <c r="L2027">
        <v>8</v>
      </c>
      <c r="M2027" t="s">
        <v>27</v>
      </c>
      <c r="N2027">
        <v>7777</v>
      </c>
      <c r="O2027" t="s">
        <v>37</v>
      </c>
      <c r="P2027">
        <v>2718</v>
      </c>
      <c r="T2027" s="3">
        <f t="shared" si="63"/>
        <v>100</v>
      </c>
      <c r="U2027" s="3">
        <f>IF(AND(R2027&lt;&gt;"_U",N2027&lt;&gt;9999,N2027&lt;&gt;999,L2027&lt;&gt;"Median"),IFERROR(VLOOKUP(A2027,'Region Total'!A:P,16,0),"."),".")</f>
        <v>2718</v>
      </c>
    </row>
    <row r="2028" spans="1:21" x14ac:dyDescent="0.3">
      <c r="A2028" s="1" t="str">
        <f t="shared" si="62"/>
        <v>2023|Southland Region|$200,001 or more</v>
      </c>
      <c r="B2028" t="s">
        <v>18</v>
      </c>
      <c r="C2028" t="s">
        <v>19</v>
      </c>
      <c r="D2028" t="s">
        <v>20</v>
      </c>
      <c r="E2028" t="s">
        <v>21</v>
      </c>
      <c r="F2028">
        <v>2023</v>
      </c>
      <c r="G2028">
        <v>2023</v>
      </c>
      <c r="H2028">
        <v>15</v>
      </c>
      <c r="I2028" t="s">
        <v>47</v>
      </c>
      <c r="J2028">
        <v>99</v>
      </c>
      <c r="K2028" t="s">
        <v>23</v>
      </c>
      <c r="L2028">
        <v>8</v>
      </c>
      <c r="M2028" t="s">
        <v>27</v>
      </c>
      <c r="N2028">
        <v>1</v>
      </c>
      <c r="O2028" t="s">
        <v>33</v>
      </c>
      <c r="P2028">
        <v>1623</v>
      </c>
      <c r="T2028" s="3">
        <f t="shared" si="63"/>
        <v>59.71</v>
      </c>
      <c r="U2028" s="3">
        <f>IF(AND(R2028&lt;&gt;"_U",N2028&lt;&gt;9999,N2028&lt;&gt;999,L2028&lt;&gt;"Median"),IFERROR(VLOOKUP(A2028,'Region Total'!A:P,16,0),"."),".")</f>
        <v>2718</v>
      </c>
    </row>
    <row r="2029" spans="1:21" x14ac:dyDescent="0.3">
      <c r="A2029" s="1" t="str">
        <f t="shared" si="62"/>
        <v>2023|Southland Region|$200,001 or more</v>
      </c>
      <c r="B2029" t="s">
        <v>18</v>
      </c>
      <c r="C2029" t="s">
        <v>19</v>
      </c>
      <c r="D2029" t="s">
        <v>20</v>
      </c>
      <c r="E2029" t="s">
        <v>21</v>
      </c>
      <c r="F2029">
        <v>2023</v>
      </c>
      <c r="G2029">
        <v>2023</v>
      </c>
      <c r="H2029">
        <v>15</v>
      </c>
      <c r="I2029" t="s">
        <v>47</v>
      </c>
      <c r="J2029">
        <v>99</v>
      </c>
      <c r="K2029" t="s">
        <v>23</v>
      </c>
      <c r="L2029">
        <v>8</v>
      </c>
      <c r="M2029" t="s">
        <v>27</v>
      </c>
      <c r="N2029">
        <v>999</v>
      </c>
      <c r="O2029" t="s">
        <v>42</v>
      </c>
      <c r="P2029">
        <v>0</v>
      </c>
      <c r="T2029" s="3" t="str">
        <f t="shared" si="63"/>
        <v>.</v>
      </c>
      <c r="U2029" s="3" t="str">
        <f>IF(AND(R2029&lt;&gt;"_U",N2029&lt;&gt;9999,N2029&lt;&gt;999,L2029&lt;&gt;"Median"),IFERROR(VLOOKUP(A2029,'Region Total'!A:P,16,0),"."),".")</f>
        <v>.</v>
      </c>
    </row>
    <row r="2030" spans="1:21" x14ac:dyDescent="0.3">
      <c r="A2030" s="1" t="str">
        <f t="shared" si="62"/>
        <v>2023|Southland Region|Total stated - total household income</v>
      </c>
      <c r="B2030" t="s">
        <v>18</v>
      </c>
      <c r="C2030" t="s">
        <v>19</v>
      </c>
      <c r="D2030" t="s">
        <v>20</v>
      </c>
      <c r="E2030" t="s">
        <v>21</v>
      </c>
      <c r="F2030">
        <v>2023</v>
      </c>
      <c r="G2030">
        <v>2023</v>
      </c>
      <c r="H2030">
        <v>15</v>
      </c>
      <c r="I2030" t="s">
        <v>47</v>
      </c>
      <c r="J2030">
        <v>99</v>
      </c>
      <c r="K2030" t="s">
        <v>23</v>
      </c>
      <c r="L2030">
        <v>77</v>
      </c>
      <c r="M2030" t="s">
        <v>32</v>
      </c>
      <c r="N2030">
        <v>7777</v>
      </c>
      <c r="O2030" t="s">
        <v>37</v>
      </c>
      <c r="P2030">
        <v>38886</v>
      </c>
      <c r="T2030" s="3">
        <f t="shared" si="63"/>
        <v>100</v>
      </c>
      <c r="U2030" s="3">
        <f>IF(AND(R2030&lt;&gt;"_U",N2030&lt;&gt;9999,N2030&lt;&gt;999,L2030&lt;&gt;"Median"),IFERROR(VLOOKUP(A2030,'Region Total'!A:P,16,0),"."),".")</f>
        <v>38886</v>
      </c>
    </row>
    <row r="2031" spans="1:21" x14ac:dyDescent="0.3">
      <c r="A2031" s="1" t="str">
        <f t="shared" si="62"/>
        <v>2023|Southland Region|Total stated - total household income</v>
      </c>
      <c r="B2031" t="s">
        <v>18</v>
      </c>
      <c r="C2031" t="s">
        <v>19</v>
      </c>
      <c r="D2031" t="s">
        <v>20</v>
      </c>
      <c r="E2031" t="s">
        <v>21</v>
      </c>
      <c r="F2031">
        <v>2023</v>
      </c>
      <c r="G2031">
        <v>2023</v>
      </c>
      <c r="H2031">
        <v>15</v>
      </c>
      <c r="I2031" t="s">
        <v>47</v>
      </c>
      <c r="J2031">
        <v>99</v>
      </c>
      <c r="K2031" t="s">
        <v>23</v>
      </c>
      <c r="L2031">
        <v>77</v>
      </c>
      <c r="M2031" t="s">
        <v>32</v>
      </c>
      <c r="N2031">
        <v>1</v>
      </c>
      <c r="O2031" t="s">
        <v>33</v>
      </c>
      <c r="P2031">
        <v>23247</v>
      </c>
      <c r="T2031" s="3">
        <f t="shared" si="63"/>
        <v>59.78</v>
      </c>
      <c r="U2031" s="3">
        <f>IF(AND(R2031&lt;&gt;"_U",N2031&lt;&gt;9999,N2031&lt;&gt;999,L2031&lt;&gt;"Median"),IFERROR(VLOOKUP(A2031,'Region Total'!A:P,16,0),"."),".")</f>
        <v>38886</v>
      </c>
    </row>
    <row r="2032" spans="1:21" x14ac:dyDescent="0.3">
      <c r="A2032" s="1" t="str">
        <f t="shared" si="62"/>
        <v>2023|Southland Region|Total stated - total household income</v>
      </c>
      <c r="B2032" t="s">
        <v>18</v>
      </c>
      <c r="C2032" t="s">
        <v>19</v>
      </c>
      <c r="D2032" t="s">
        <v>20</v>
      </c>
      <c r="E2032" t="s">
        <v>21</v>
      </c>
      <c r="F2032">
        <v>2023</v>
      </c>
      <c r="G2032">
        <v>2023</v>
      </c>
      <c r="H2032">
        <v>15</v>
      </c>
      <c r="I2032" t="s">
        <v>47</v>
      </c>
      <c r="J2032">
        <v>99</v>
      </c>
      <c r="K2032" t="s">
        <v>23</v>
      </c>
      <c r="L2032">
        <v>77</v>
      </c>
      <c r="M2032" t="s">
        <v>32</v>
      </c>
      <c r="N2032">
        <v>9999</v>
      </c>
      <c r="O2032" t="s">
        <v>40</v>
      </c>
      <c r="P2032">
        <v>38889</v>
      </c>
      <c r="T2032" s="3" t="str">
        <f t="shared" si="63"/>
        <v>.</v>
      </c>
      <c r="U2032" s="3" t="str">
        <f>IF(AND(R2032&lt;&gt;"_U",N2032&lt;&gt;9999,N2032&lt;&gt;999,L2032&lt;&gt;"Median"),IFERROR(VLOOKUP(A2032,'Region Total'!A:P,16,0),"."),".")</f>
        <v>.</v>
      </c>
    </row>
    <row r="2033" spans="1:21" x14ac:dyDescent="0.3">
      <c r="A2033" s="1" t="str">
        <f t="shared" si="62"/>
        <v>2023|Southland Region|Total stated - total household income</v>
      </c>
      <c r="B2033" t="s">
        <v>18</v>
      </c>
      <c r="C2033" t="s">
        <v>19</v>
      </c>
      <c r="D2033" t="s">
        <v>20</v>
      </c>
      <c r="E2033" t="s">
        <v>21</v>
      </c>
      <c r="F2033">
        <v>2023</v>
      </c>
      <c r="G2033">
        <v>2023</v>
      </c>
      <c r="H2033">
        <v>15</v>
      </c>
      <c r="I2033" t="s">
        <v>47</v>
      </c>
      <c r="J2033">
        <v>99</v>
      </c>
      <c r="K2033" t="s">
        <v>23</v>
      </c>
      <c r="L2033">
        <v>77</v>
      </c>
      <c r="M2033" t="s">
        <v>32</v>
      </c>
      <c r="N2033">
        <v>2</v>
      </c>
      <c r="O2033" t="s">
        <v>28</v>
      </c>
      <c r="P2033">
        <v>10800</v>
      </c>
      <c r="T2033" s="3">
        <f t="shared" si="63"/>
        <v>27.77</v>
      </c>
      <c r="U2033" s="3">
        <f>IF(AND(R2033&lt;&gt;"_U",N2033&lt;&gt;9999,N2033&lt;&gt;999,L2033&lt;&gt;"Median"),IFERROR(VLOOKUP(A2033,'Region Total'!A:P,16,0),"."),".")</f>
        <v>38886</v>
      </c>
    </row>
    <row r="2034" spans="1:21" x14ac:dyDescent="0.3">
      <c r="A2034" s="1" t="str">
        <f t="shared" si="62"/>
        <v>2023|Southland Region|Total stated - total household income</v>
      </c>
      <c r="B2034" t="s">
        <v>18</v>
      </c>
      <c r="C2034" t="s">
        <v>19</v>
      </c>
      <c r="D2034" t="s">
        <v>20</v>
      </c>
      <c r="E2034" t="s">
        <v>21</v>
      </c>
      <c r="F2034">
        <v>2023</v>
      </c>
      <c r="G2034">
        <v>2023</v>
      </c>
      <c r="H2034">
        <v>15</v>
      </c>
      <c r="I2034" t="s">
        <v>47</v>
      </c>
      <c r="J2034">
        <v>99</v>
      </c>
      <c r="K2034" t="s">
        <v>23</v>
      </c>
      <c r="L2034">
        <v>77</v>
      </c>
      <c r="M2034" t="s">
        <v>32</v>
      </c>
      <c r="N2034">
        <v>999</v>
      </c>
      <c r="O2034" t="s">
        <v>42</v>
      </c>
      <c r="P2034">
        <v>3</v>
      </c>
      <c r="T2034" s="3" t="str">
        <f t="shared" si="63"/>
        <v>.</v>
      </c>
      <c r="U2034" s="3" t="str">
        <f>IF(AND(R2034&lt;&gt;"_U",N2034&lt;&gt;9999,N2034&lt;&gt;999,L2034&lt;&gt;"Median"),IFERROR(VLOOKUP(A2034,'Region Total'!A:P,16,0),"."),".")</f>
        <v>.</v>
      </c>
    </row>
    <row r="2035" spans="1:21" x14ac:dyDescent="0.3">
      <c r="A2035" s="1" t="str">
        <f t="shared" si="62"/>
        <v>2023|Southland Region|Total stated - total household income</v>
      </c>
      <c r="B2035" t="s">
        <v>18</v>
      </c>
      <c r="C2035" t="s">
        <v>19</v>
      </c>
      <c r="D2035" t="s">
        <v>20</v>
      </c>
      <c r="E2035" t="s">
        <v>21</v>
      </c>
      <c r="F2035">
        <v>2023</v>
      </c>
      <c r="G2035">
        <v>2023</v>
      </c>
      <c r="H2035">
        <v>15</v>
      </c>
      <c r="I2035" t="s">
        <v>47</v>
      </c>
      <c r="J2035">
        <v>99</v>
      </c>
      <c r="K2035" t="s">
        <v>23</v>
      </c>
      <c r="L2035">
        <v>77</v>
      </c>
      <c r="M2035" t="s">
        <v>32</v>
      </c>
      <c r="N2035">
        <v>3</v>
      </c>
      <c r="O2035" t="s">
        <v>25</v>
      </c>
      <c r="P2035">
        <v>4839</v>
      </c>
      <c r="T2035" s="3">
        <f t="shared" si="63"/>
        <v>12.44</v>
      </c>
      <c r="U2035" s="3">
        <f>IF(AND(R2035&lt;&gt;"_U",N2035&lt;&gt;9999,N2035&lt;&gt;999,L2035&lt;&gt;"Median"),IFERROR(VLOOKUP(A2035,'Region Total'!A:P,16,0),"."),".")</f>
        <v>38886</v>
      </c>
    </row>
    <row r="2036" spans="1:21" x14ac:dyDescent="0.3">
      <c r="A2036" s="1" t="str">
        <f t="shared" si="62"/>
        <v>2023|Southland Region|Total - total household income</v>
      </c>
      <c r="B2036" t="s">
        <v>18</v>
      </c>
      <c r="C2036" t="s">
        <v>19</v>
      </c>
      <c r="D2036" t="s">
        <v>20</v>
      </c>
      <c r="E2036" t="s">
        <v>21</v>
      </c>
      <c r="F2036">
        <v>2023</v>
      </c>
      <c r="G2036">
        <v>2023</v>
      </c>
      <c r="H2036">
        <v>15</v>
      </c>
      <c r="I2036" t="s">
        <v>47</v>
      </c>
      <c r="J2036">
        <v>99</v>
      </c>
      <c r="K2036" t="s">
        <v>23</v>
      </c>
      <c r="L2036">
        <v>99</v>
      </c>
      <c r="M2036" t="s">
        <v>48</v>
      </c>
      <c r="N2036">
        <v>2</v>
      </c>
      <c r="O2036" t="s">
        <v>28</v>
      </c>
      <c r="P2036">
        <v>11454</v>
      </c>
      <c r="T2036" s="3">
        <f t="shared" si="63"/>
        <v>28.51</v>
      </c>
      <c r="U2036" s="3">
        <f>IF(AND(R2036&lt;&gt;"_U",N2036&lt;&gt;9999,N2036&lt;&gt;999,L2036&lt;&gt;"Median"),IFERROR(VLOOKUP(A2036,'Region Total'!A:P,16,0),"."),".")</f>
        <v>40182</v>
      </c>
    </row>
    <row r="2037" spans="1:21" x14ac:dyDescent="0.3">
      <c r="A2037" s="1" t="str">
        <f t="shared" si="62"/>
        <v>2023|Southland Region|Total - total household income</v>
      </c>
      <c r="B2037" t="s">
        <v>18</v>
      </c>
      <c r="C2037" t="s">
        <v>19</v>
      </c>
      <c r="D2037" t="s">
        <v>20</v>
      </c>
      <c r="E2037" t="s">
        <v>21</v>
      </c>
      <c r="F2037">
        <v>2023</v>
      </c>
      <c r="G2037">
        <v>2023</v>
      </c>
      <c r="H2037">
        <v>15</v>
      </c>
      <c r="I2037" t="s">
        <v>47</v>
      </c>
      <c r="J2037">
        <v>99</v>
      </c>
      <c r="K2037" t="s">
        <v>23</v>
      </c>
      <c r="L2037">
        <v>99</v>
      </c>
      <c r="M2037" t="s">
        <v>48</v>
      </c>
      <c r="N2037">
        <v>9999</v>
      </c>
      <c r="O2037" t="s">
        <v>40</v>
      </c>
      <c r="P2037">
        <v>40185</v>
      </c>
      <c r="T2037" s="3" t="str">
        <f t="shared" si="63"/>
        <v>.</v>
      </c>
      <c r="U2037" s="3" t="str">
        <f>IF(AND(R2037&lt;&gt;"_U",N2037&lt;&gt;9999,N2037&lt;&gt;999,L2037&lt;&gt;"Median"),IFERROR(VLOOKUP(A2037,'Region Total'!A:P,16,0),"."),".")</f>
        <v>.</v>
      </c>
    </row>
    <row r="2038" spans="1:21" x14ac:dyDescent="0.3">
      <c r="A2038" s="1" t="str">
        <f t="shared" si="62"/>
        <v>2023|Southland Region|Total - total household income</v>
      </c>
      <c r="B2038" t="s">
        <v>18</v>
      </c>
      <c r="C2038" t="s">
        <v>19</v>
      </c>
      <c r="D2038" t="s">
        <v>20</v>
      </c>
      <c r="E2038" t="s">
        <v>21</v>
      </c>
      <c r="F2038">
        <v>2023</v>
      </c>
      <c r="G2038">
        <v>2023</v>
      </c>
      <c r="H2038">
        <v>15</v>
      </c>
      <c r="I2038" t="s">
        <v>47</v>
      </c>
      <c r="J2038">
        <v>99</v>
      </c>
      <c r="K2038" t="s">
        <v>23</v>
      </c>
      <c r="L2038">
        <v>99</v>
      </c>
      <c r="M2038" t="s">
        <v>48</v>
      </c>
      <c r="N2038">
        <v>7777</v>
      </c>
      <c r="O2038" t="s">
        <v>37</v>
      </c>
      <c r="P2038">
        <v>40182</v>
      </c>
      <c r="T2038" s="3">
        <f t="shared" si="63"/>
        <v>100</v>
      </c>
      <c r="U2038" s="3">
        <f>IF(AND(R2038&lt;&gt;"_U",N2038&lt;&gt;9999,N2038&lt;&gt;999,L2038&lt;&gt;"Median"),IFERROR(VLOOKUP(A2038,'Region Total'!A:P,16,0),"."),".")</f>
        <v>40182</v>
      </c>
    </row>
    <row r="2039" spans="1:21" x14ac:dyDescent="0.3">
      <c r="A2039" s="1" t="str">
        <f t="shared" si="62"/>
        <v>2023|Southland Region|Total - total household income</v>
      </c>
      <c r="B2039" t="s">
        <v>18</v>
      </c>
      <c r="C2039" t="s">
        <v>19</v>
      </c>
      <c r="D2039" t="s">
        <v>20</v>
      </c>
      <c r="E2039" t="s">
        <v>21</v>
      </c>
      <c r="F2039">
        <v>2023</v>
      </c>
      <c r="G2039">
        <v>2023</v>
      </c>
      <c r="H2039">
        <v>15</v>
      </c>
      <c r="I2039" t="s">
        <v>47</v>
      </c>
      <c r="J2039">
        <v>99</v>
      </c>
      <c r="K2039" t="s">
        <v>23</v>
      </c>
      <c r="L2039">
        <v>99</v>
      </c>
      <c r="M2039" t="s">
        <v>48</v>
      </c>
      <c r="N2039">
        <v>3</v>
      </c>
      <c r="O2039" t="s">
        <v>25</v>
      </c>
      <c r="P2039">
        <v>4932</v>
      </c>
      <c r="T2039" s="3">
        <f t="shared" si="63"/>
        <v>12.27</v>
      </c>
      <c r="U2039" s="3">
        <f>IF(AND(R2039&lt;&gt;"_U",N2039&lt;&gt;9999,N2039&lt;&gt;999,L2039&lt;&gt;"Median"),IFERROR(VLOOKUP(A2039,'Region Total'!A:P,16,0),"."),".")</f>
        <v>40182</v>
      </c>
    </row>
    <row r="2040" spans="1:21" x14ac:dyDescent="0.3">
      <c r="A2040" s="1" t="str">
        <f t="shared" si="62"/>
        <v>2023|Southland Region|Total - total household income</v>
      </c>
      <c r="B2040" t="s">
        <v>18</v>
      </c>
      <c r="C2040" t="s">
        <v>19</v>
      </c>
      <c r="D2040" t="s">
        <v>20</v>
      </c>
      <c r="E2040" t="s">
        <v>21</v>
      </c>
      <c r="F2040">
        <v>2023</v>
      </c>
      <c r="G2040">
        <v>2023</v>
      </c>
      <c r="H2040">
        <v>15</v>
      </c>
      <c r="I2040" t="s">
        <v>47</v>
      </c>
      <c r="J2040">
        <v>99</v>
      </c>
      <c r="K2040" t="s">
        <v>23</v>
      </c>
      <c r="L2040">
        <v>99</v>
      </c>
      <c r="M2040" t="s">
        <v>48</v>
      </c>
      <c r="N2040">
        <v>999</v>
      </c>
      <c r="O2040" t="s">
        <v>42</v>
      </c>
      <c r="P2040">
        <v>6</v>
      </c>
      <c r="T2040" s="3" t="str">
        <f t="shared" si="63"/>
        <v>.</v>
      </c>
      <c r="U2040" s="3" t="str">
        <f>IF(AND(R2040&lt;&gt;"_U",N2040&lt;&gt;9999,N2040&lt;&gt;999,L2040&lt;&gt;"Median"),IFERROR(VLOOKUP(A2040,'Region Total'!A:P,16,0),"."),".")</f>
        <v>.</v>
      </c>
    </row>
    <row r="2041" spans="1:21" x14ac:dyDescent="0.3">
      <c r="A2041" s="1" t="str">
        <f t="shared" si="62"/>
        <v>2023|Southland Region|Total - total household income</v>
      </c>
      <c r="B2041" t="s">
        <v>18</v>
      </c>
      <c r="C2041" t="s">
        <v>19</v>
      </c>
      <c r="D2041" t="s">
        <v>20</v>
      </c>
      <c r="E2041" t="s">
        <v>21</v>
      </c>
      <c r="F2041">
        <v>2023</v>
      </c>
      <c r="G2041">
        <v>2023</v>
      </c>
      <c r="H2041">
        <v>15</v>
      </c>
      <c r="I2041" t="s">
        <v>47</v>
      </c>
      <c r="J2041">
        <v>99</v>
      </c>
      <c r="K2041" t="s">
        <v>23</v>
      </c>
      <c r="L2041">
        <v>99</v>
      </c>
      <c r="M2041" t="s">
        <v>48</v>
      </c>
      <c r="N2041">
        <v>1</v>
      </c>
      <c r="O2041" t="s">
        <v>33</v>
      </c>
      <c r="P2041">
        <v>23796</v>
      </c>
      <c r="T2041" s="3">
        <f t="shared" si="63"/>
        <v>59.22</v>
      </c>
      <c r="U2041" s="3">
        <f>IF(AND(R2041&lt;&gt;"_U",N2041&lt;&gt;9999,N2041&lt;&gt;999,L2041&lt;&gt;"Median"),IFERROR(VLOOKUP(A2041,'Region Total'!A:P,16,0),"."),".")</f>
        <v>40182</v>
      </c>
    </row>
    <row r="2042" spans="1:21" x14ac:dyDescent="0.3">
      <c r="A2042" s="1" t="str">
        <f t="shared" si="62"/>
        <v>2023|Southland Region|Median ($) - total household income</v>
      </c>
      <c r="B2042" t="s">
        <v>18</v>
      </c>
      <c r="C2042" t="s">
        <v>19</v>
      </c>
      <c r="D2042" t="s">
        <v>20</v>
      </c>
      <c r="E2042" t="s">
        <v>21</v>
      </c>
      <c r="F2042">
        <v>2023</v>
      </c>
      <c r="G2042">
        <v>2023</v>
      </c>
      <c r="H2042">
        <v>15</v>
      </c>
      <c r="I2042" t="s">
        <v>47</v>
      </c>
      <c r="J2042">
        <v>99</v>
      </c>
      <c r="K2042" t="s">
        <v>23</v>
      </c>
      <c r="L2042" t="s">
        <v>56</v>
      </c>
      <c r="M2042" t="s">
        <v>57</v>
      </c>
      <c r="N2042">
        <v>7777</v>
      </c>
      <c r="O2042" t="s">
        <v>37</v>
      </c>
      <c r="P2042">
        <v>81600</v>
      </c>
      <c r="T2042" s="3" t="str">
        <f t="shared" si="63"/>
        <v>.</v>
      </c>
      <c r="U2042" s="3" t="str">
        <f>IF(AND(R2042&lt;&gt;"_U",N2042&lt;&gt;9999,N2042&lt;&gt;999,L2042&lt;&gt;"Median"),IFERROR(VLOOKUP(A2042,'Region Total'!A:P,16,0),"."),".")</f>
        <v>.</v>
      </c>
    </row>
    <row r="2043" spans="1:21" x14ac:dyDescent="0.3">
      <c r="A2043" s="1" t="str">
        <f t="shared" si="62"/>
        <v>2023|Southland Region|Median ($) - total household income</v>
      </c>
      <c r="B2043" t="s">
        <v>18</v>
      </c>
      <c r="C2043" t="s">
        <v>19</v>
      </c>
      <c r="D2043" t="s">
        <v>20</v>
      </c>
      <c r="E2043" t="s">
        <v>21</v>
      </c>
      <c r="F2043">
        <v>2023</v>
      </c>
      <c r="G2043">
        <v>2023</v>
      </c>
      <c r="H2043">
        <v>15</v>
      </c>
      <c r="I2043" t="s">
        <v>47</v>
      </c>
      <c r="J2043">
        <v>99</v>
      </c>
      <c r="K2043" t="s">
        <v>23</v>
      </c>
      <c r="L2043" t="s">
        <v>56</v>
      </c>
      <c r="M2043" t="s">
        <v>57</v>
      </c>
      <c r="N2043">
        <v>3</v>
      </c>
      <c r="O2043" t="s">
        <v>25</v>
      </c>
      <c r="P2043">
        <v>90400</v>
      </c>
      <c r="T2043" s="3" t="str">
        <f t="shared" si="63"/>
        <v>.</v>
      </c>
      <c r="U2043" s="3" t="str">
        <f>IF(AND(R2043&lt;&gt;"_U",N2043&lt;&gt;9999,N2043&lt;&gt;999,L2043&lt;&gt;"Median"),IFERROR(VLOOKUP(A2043,'Region Total'!A:P,16,0),"."),".")</f>
        <v>.</v>
      </c>
    </row>
    <row r="2044" spans="1:21" x14ac:dyDescent="0.3">
      <c r="A2044" s="1" t="str">
        <f t="shared" si="62"/>
        <v>2023|Southland Region|Median ($) - total household income</v>
      </c>
      <c r="B2044" t="s">
        <v>18</v>
      </c>
      <c r="C2044" t="s">
        <v>19</v>
      </c>
      <c r="D2044" t="s">
        <v>20</v>
      </c>
      <c r="E2044" t="s">
        <v>21</v>
      </c>
      <c r="F2044">
        <v>2023</v>
      </c>
      <c r="G2044">
        <v>2023</v>
      </c>
      <c r="H2044">
        <v>15</v>
      </c>
      <c r="I2044" t="s">
        <v>47</v>
      </c>
      <c r="J2044">
        <v>99</v>
      </c>
      <c r="K2044" t="s">
        <v>23</v>
      </c>
      <c r="L2044" t="s">
        <v>56</v>
      </c>
      <c r="M2044" t="s">
        <v>57</v>
      </c>
      <c r="N2044">
        <v>2</v>
      </c>
      <c r="O2044" t="s">
        <v>28</v>
      </c>
      <c r="P2044">
        <v>66200</v>
      </c>
      <c r="T2044" s="3" t="str">
        <f t="shared" si="63"/>
        <v>.</v>
      </c>
      <c r="U2044" s="3" t="str">
        <f>IF(AND(R2044&lt;&gt;"_U",N2044&lt;&gt;9999,N2044&lt;&gt;999,L2044&lt;&gt;"Median"),IFERROR(VLOOKUP(A2044,'Region Total'!A:P,16,0),"."),".")</f>
        <v>.</v>
      </c>
    </row>
    <row r="2045" spans="1:21" x14ac:dyDescent="0.3">
      <c r="A2045" s="1" t="str">
        <f t="shared" si="62"/>
        <v>2023|Southland Region|Median ($) - total household income</v>
      </c>
      <c r="B2045" t="s">
        <v>18</v>
      </c>
      <c r="C2045" t="s">
        <v>19</v>
      </c>
      <c r="D2045" t="s">
        <v>20</v>
      </c>
      <c r="E2045" t="s">
        <v>21</v>
      </c>
      <c r="F2045">
        <v>2023</v>
      </c>
      <c r="G2045">
        <v>2023</v>
      </c>
      <c r="H2045">
        <v>15</v>
      </c>
      <c r="I2045" t="s">
        <v>47</v>
      </c>
      <c r="J2045">
        <v>99</v>
      </c>
      <c r="K2045" t="s">
        <v>23</v>
      </c>
      <c r="L2045" t="s">
        <v>56</v>
      </c>
      <c r="M2045" t="s">
        <v>57</v>
      </c>
      <c r="N2045">
        <v>9999</v>
      </c>
      <c r="O2045" t="s">
        <v>40</v>
      </c>
      <c r="P2045">
        <v>81600</v>
      </c>
      <c r="T2045" s="3" t="str">
        <f t="shared" si="63"/>
        <v>.</v>
      </c>
      <c r="U2045" s="3" t="str">
        <f>IF(AND(R2045&lt;&gt;"_U",N2045&lt;&gt;9999,N2045&lt;&gt;999,L2045&lt;&gt;"Median"),IFERROR(VLOOKUP(A2045,'Region Total'!A:P,16,0),"."),".")</f>
        <v>.</v>
      </c>
    </row>
    <row r="2046" spans="1:21" x14ac:dyDescent="0.3">
      <c r="A2046" s="1" t="str">
        <f t="shared" si="62"/>
        <v>2023|Southland Region|Median ($) - total household income</v>
      </c>
      <c r="B2046" t="s">
        <v>18</v>
      </c>
      <c r="C2046" t="s">
        <v>19</v>
      </c>
      <c r="D2046" t="s">
        <v>20</v>
      </c>
      <c r="E2046" t="s">
        <v>21</v>
      </c>
      <c r="F2046">
        <v>2023</v>
      </c>
      <c r="G2046">
        <v>2023</v>
      </c>
      <c r="H2046">
        <v>15</v>
      </c>
      <c r="I2046" t="s">
        <v>47</v>
      </c>
      <c r="J2046">
        <v>99</v>
      </c>
      <c r="K2046" t="s">
        <v>23</v>
      </c>
      <c r="L2046" t="s">
        <v>56</v>
      </c>
      <c r="M2046" t="s">
        <v>57</v>
      </c>
      <c r="N2046">
        <v>999</v>
      </c>
      <c r="O2046" t="s">
        <v>42</v>
      </c>
      <c r="R2046" t="s">
        <v>61</v>
      </c>
      <c r="S2046" t="s">
        <v>62</v>
      </c>
      <c r="T2046" s="3" t="str">
        <f t="shared" si="63"/>
        <v>.</v>
      </c>
      <c r="U2046" s="3" t="str">
        <f>IF(AND(R2046&lt;&gt;"_U",N2046&lt;&gt;9999,N2046&lt;&gt;999,L2046&lt;&gt;"Median"),IFERROR(VLOOKUP(A2046,'Region Total'!A:P,16,0),"."),".")</f>
        <v>.</v>
      </c>
    </row>
    <row r="2047" spans="1:21" x14ac:dyDescent="0.3">
      <c r="A2047" s="1" t="str">
        <f t="shared" si="62"/>
        <v>2023|Southland Region|Median ($) - total household income</v>
      </c>
      <c r="B2047" t="s">
        <v>18</v>
      </c>
      <c r="C2047" t="s">
        <v>19</v>
      </c>
      <c r="D2047" t="s">
        <v>20</v>
      </c>
      <c r="E2047" t="s">
        <v>21</v>
      </c>
      <c r="F2047">
        <v>2023</v>
      </c>
      <c r="G2047">
        <v>2023</v>
      </c>
      <c r="H2047">
        <v>15</v>
      </c>
      <c r="I2047" t="s">
        <v>47</v>
      </c>
      <c r="J2047">
        <v>99</v>
      </c>
      <c r="K2047" t="s">
        <v>23</v>
      </c>
      <c r="L2047" t="s">
        <v>56</v>
      </c>
      <c r="M2047" t="s">
        <v>57</v>
      </c>
      <c r="N2047">
        <v>1</v>
      </c>
      <c r="O2047" t="s">
        <v>33</v>
      </c>
      <c r="P2047">
        <v>88300</v>
      </c>
      <c r="T2047" s="3" t="str">
        <f t="shared" si="63"/>
        <v>.</v>
      </c>
      <c r="U2047" s="3" t="str">
        <f>IF(AND(R2047&lt;&gt;"_U",N2047&lt;&gt;9999,N2047&lt;&gt;999,L2047&lt;&gt;"Median"),IFERROR(VLOOKUP(A2047,'Region Total'!A:P,16,0),"."),".")</f>
        <v>.</v>
      </c>
    </row>
    <row r="2048" spans="1:21" x14ac:dyDescent="0.3">
      <c r="A2048" s="1" t="str">
        <f t="shared" si="62"/>
        <v>2023|Tasman Region|$20,000 or less</v>
      </c>
      <c r="B2048" t="s">
        <v>18</v>
      </c>
      <c r="C2048" t="s">
        <v>19</v>
      </c>
      <c r="D2048" t="s">
        <v>20</v>
      </c>
      <c r="E2048" t="s">
        <v>21</v>
      </c>
      <c r="F2048">
        <v>2023</v>
      </c>
      <c r="G2048">
        <v>2023</v>
      </c>
      <c r="H2048">
        <v>16</v>
      </c>
      <c r="I2048" t="s">
        <v>52</v>
      </c>
      <c r="J2048">
        <v>99</v>
      </c>
      <c r="K2048" t="s">
        <v>23</v>
      </c>
      <c r="L2048">
        <v>1</v>
      </c>
      <c r="M2048" t="s">
        <v>39</v>
      </c>
      <c r="N2048">
        <v>3</v>
      </c>
      <c r="O2048" t="s">
        <v>25</v>
      </c>
      <c r="P2048">
        <v>114</v>
      </c>
      <c r="T2048" s="3">
        <f t="shared" si="63"/>
        <v>9.74</v>
      </c>
      <c r="U2048" s="3">
        <f>IF(AND(R2048&lt;&gt;"_U",N2048&lt;&gt;9999,N2048&lt;&gt;999,L2048&lt;&gt;"Median"),IFERROR(VLOOKUP(A2048,'Region Total'!A:P,16,0),"."),".")</f>
        <v>1170</v>
      </c>
    </row>
    <row r="2049" spans="1:21" x14ac:dyDescent="0.3">
      <c r="A2049" s="1" t="str">
        <f t="shared" si="62"/>
        <v>2023|Tasman Region|$20,000 or less</v>
      </c>
      <c r="B2049" t="s">
        <v>18</v>
      </c>
      <c r="C2049" t="s">
        <v>19</v>
      </c>
      <c r="D2049" t="s">
        <v>20</v>
      </c>
      <c r="E2049" t="s">
        <v>21</v>
      </c>
      <c r="F2049">
        <v>2023</v>
      </c>
      <c r="G2049">
        <v>2023</v>
      </c>
      <c r="H2049">
        <v>16</v>
      </c>
      <c r="I2049" t="s">
        <v>52</v>
      </c>
      <c r="J2049">
        <v>99</v>
      </c>
      <c r="K2049" t="s">
        <v>23</v>
      </c>
      <c r="L2049">
        <v>1</v>
      </c>
      <c r="M2049" t="s">
        <v>39</v>
      </c>
      <c r="N2049">
        <v>9999</v>
      </c>
      <c r="O2049" t="s">
        <v>40</v>
      </c>
      <c r="P2049">
        <v>1170</v>
      </c>
      <c r="T2049" s="3" t="str">
        <f t="shared" si="63"/>
        <v>.</v>
      </c>
      <c r="U2049" s="3" t="str">
        <f>IF(AND(R2049&lt;&gt;"_U",N2049&lt;&gt;9999,N2049&lt;&gt;999,L2049&lt;&gt;"Median"),IFERROR(VLOOKUP(A2049,'Region Total'!A:P,16,0),"."),".")</f>
        <v>.</v>
      </c>
    </row>
    <row r="2050" spans="1:21" x14ac:dyDescent="0.3">
      <c r="A2050" s="1" t="str">
        <f t="shared" si="62"/>
        <v>2023|Tasman Region|$20,000 or less</v>
      </c>
      <c r="B2050" t="s">
        <v>18</v>
      </c>
      <c r="C2050" t="s">
        <v>19</v>
      </c>
      <c r="D2050" t="s">
        <v>20</v>
      </c>
      <c r="E2050" t="s">
        <v>21</v>
      </c>
      <c r="F2050">
        <v>2023</v>
      </c>
      <c r="G2050">
        <v>2023</v>
      </c>
      <c r="H2050">
        <v>16</v>
      </c>
      <c r="I2050" t="s">
        <v>52</v>
      </c>
      <c r="J2050">
        <v>99</v>
      </c>
      <c r="K2050" t="s">
        <v>23</v>
      </c>
      <c r="L2050">
        <v>1</v>
      </c>
      <c r="M2050" t="s">
        <v>39</v>
      </c>
      <c r="N2050">
        <v>999</v>
      </c>
      <c r="O2050" t="s">
        <v>42</v>
      </c>
      <c r="P2050">
        <v>0</v>
      </c>
      <c r="T2050" s="3" t="str">
        <f t="shared" si="63"/>
        <v>.</v>
      </c>
      <c r="U2050" s="3" t="str">
        <f>IF(AND(R2050&lt;&gt;"_U",N2050&lt;&gt;9999,N2050&lt;&gt;999,L2050&lt;&gt;"Median"),IFERROR(VLOOKUP(A2050,'Region Total'!A:P,16,0),"."),".")</f>
        <v>.</v>
      </c>
    </row>
    <row r="2051" spans="1:21" x14ac:dyDescent="0.3">
      <c r="A2051" s="1" t="str">
        <f t="shared" ref="A2051:A2114" si="64">G2051&amp;"|"&amp;I2051&amp;"|"&amp;M2051</f>
        <v>2023|Tasman Region|$20,000 or less</v>
      </c>
      <c r="B2051" t="s">
        <v>18</v>
      </c>
      <c r="C2051" t="s">
        <v>19</v>
      </c>
      <c r="D2051" t="s">
        <v>20</v>
      </c>
      <c r="E2051" t="s">
        <v>21</v>
      </c>
      <c r="F2051">
        <v>2023</v>
      </c>
      <c r="G2051">
        <v>2023</v>
      </c>
      <c r="H2051">
        <v>16</v>
      </c>
      <c r="I2051" t="s">
        <v>52</v>
      </c>
      <c r="J2051">
        <v>99</v>
      </c>
      <c r="K2051" t="s">
        <v>23</v>
      </c>
      <c r="L2051">
        <v>1</v>
      </c>
      <c r="M2051" t="s">
        <v>39</v>
      </c>
      <c r="N2051">
        <v>2</v>
      </c>
      <c r="O2051" t="s">
        <v>28</v>
      </c>
      <c r="P2051">
        <v>402</v>
      </c>
      <c r="T2051" s="3">
        <f t="shared" ref="T2051:T2114" si="65">IF(AND(R2051&lt;&gt;"_U",R2051&lt;&gt;"c",N2051&lt;&gt;999,N2051&lt;&gt;9999,L2051&lt;&gt;"Median"),IFERROR((ROUND(P2051/U2051*100,2)),"."),".")</f>
        <v>34.36</v>
      </c>
      <c r="U2051" s="3">
        <f>IF(AND(R2051&lt;&gt;"_U",N2051&lt;&gt;9999,N2051&lt;&gt;999,L2051&lt;&gt;"Median"),IFERROR(VLOOKUP(A2051,'Region Total'!A:P,16,0),"."),".")</f>
        <v>1170</v>
      </c>
    </row>
    <row r="2052" spans="1:21" x14ac:dyDescent="0.3">
      <c r="A2052" s="1" t="str">
        <f t="shared" si="64"/>
        <v>2023|Tasman Region|$20,000 or less</v>
      </c>
      <c r="B2052" t="s">
        <v>18</v>
      </c>
      <c r="C2052" t="s">
        <v>19</v>
      </c>
      <c r="D2052" t="s">
        <v>20</v>
      </c>
      <c r="E2052" t="s">
        <v>21</v>
      </c>
      <c r="F2052">
        <v>2023</v>
      </c>
      <c r="G2052">
        <v>2023</v>
      </c>
      <c r="H2052">
        <v>16</v>
      </c>
      <c r="I2052" t="s">
        <v>52</v>
      </c>
      <c r="J2052">
        <v>99</v>
      </c>
      <c r="K2052" t="s">
        <v>23</v>
      </c>
      <c r="L2052">
        <v>1</v>
      </c>
      <c r="M2052" t="s">
        <v>39</v>
      </c>
      <c r="N2052">
        <v>7777</v>
      </c>
      <c r="O2052" t="s">
        <v>37</v>
      </c>
      <c r="P2052">
        <v>1170</v>
      </c>
      <c r="T2052" s="3">
        <f t="shared" si="65"/>
        <v>100</v>
      </c>
      <c r="U2052" s="3">
        <f>IF(AND(R2052&lt;&gt;"_U",N2052&lt;&gt;9999,N2052&lt;&gt;999,L2052&lt;&gt;"Median"),IFERROR(VLOOKUP(A2052,'Region Total'!A:P,16,0),"."),".")</f>
        <v>1170</v>
      </c>
    </row>
    <row r="2053" spans="1:21" x14ac:dyDescent="0.3">
      <c r="A2053" s="1" t="str">
        <f t="shared" si="64"/>
        <v>2023|Tasman Region|$20,000 or less</v>
      </c>
      <c r="B2053" t="s">
        <v>18</v>
      </c>
      <c r="C2053" t="s">
        <v>19</v>
      </c>
      <c r="D2053" t="s">
        <v>20</v>
      </c>
      <c r="E2053" t="s">
        <v>21</v>
      </c>
      <c r="F2053">
        <v>2023</v>
      </c>
      <c r="G2053">
        <v>2023</v>
      </c>
      <c r="H2053">
        <v>16</v>
      </c>
      <c r="I2053" t="s">
        <v>52</v>
      </c>
      <c r="J2053">
        <v>99</v>
      </c>
      <c r="K2053" t="s">
        <v>23</v>
      </c>
      <c r="L2053">
        <v>1</v>
      </c>
      <c r="M2053" t="s">
        <v>39</v>
      </c>
      <c r="N2053">
        <v>1</v>
      </c>
      <c r="O2053" t="s">
        <v>33</v>
      </c>
      <c r="P2053">
        <v>654</v>
      </c>
      <c r="T2053" s="3">
        <f t="shared" si="65"/>
        <v>55.9</v>
      </c>
      <c r="U2053" s="3">
        <f>IF(AND(R2053&lt;&gt;"_U",N2053&lt;&gt;9999,N2053&lt;&gt;999,L2053&lt;&gt;"Median"),IFERROR(VLOOKUP(A2053,'Region Total'!A:P,16,0),"."),".")</f>
        <v>1170</v>
      </c>
    </row>
    <row r="2054" spans="1:21" x14ac:dyDescent="0.3">
      <c r="A2054" s="1" t="str">
        <f t="shared" si="64"/>
        <v>2023|Tasman Region|$20,001-$30,000</v>
      </c>
      <c r="B2054" t="s">
        <v>18</v>
      </c>
      <c r="C2054" t="s">
        <v>19</v>
      </c>
      <c r="D2054" t="s">
        <v>20</v>
      </c>
      <c r="E2054" t="s">
        <v>21</v>
      </c>
      <c r="F2054">
        <v>2023</v>
      </c>
      <c r="G2054">
        <v>2023</v>
      </c>
      <c r="H2054">
        <v>16</v>
      </c>
      <c r="I2054" t="s">
        <v>52</v>
      </c>
      <c r="J2054">
        <v>99</v>
      </c>
      <c r="K2054" t="s">
        <v>23</v>
      </c>
      <c r="L2054">
        <v>2</v>
      </c>
      <c r="M2054" t="s">
        <v>24</v>
      </c>
      <c r="N2054">
        <v>1</v>
      </c>
      <c r="O2054" t="s">
        <v>33</v>
      </c>
      <c r="P2054">
        <v>1341</v>
      </c>
      <c r="T2054" s="3">
        <f t="shared" si="65"/>
        <v>64.599999999999994</v>
      </c>
      <c r="U2054" s="3">
        <f>IF(AND(R2054&lt;&gt;"_U",N2054&lt;&gt;9999,N2054&lt;&gt;999,L2054&lt;&gt;"Median"),IFERROR(VLOOKUP(A2054,'Region Total'!A:P,16,0),"."),".")</f>
        <v>2076</v>
      </c>
    </row>
    <row r="2055" spans="1:21" x14ac:dyDescent="0.3">
      <c r="A2055" s="1" t="str">
        <f t="shared" si="64"/>
        <v>2023|Tasman Region|$20,001-$30,000</v>
      </c>
      <c r="B2055" t="s">
        <v>18</v>
      </c>
      <c r="C2055" t="s">
        <v>19</v>
      </c>
      <c r="D2055" t="s">
        <v>20</v>
      </c>
      <c r="E2055" t="s">
        <v>21</v>
      </c>
      <c r="F2055">
        <v>2023</v>
      </c>
      <c r="G2055">
        <v>2023</v>
      </c>
      <c r="H2055">
        <v>16</v>
      </c>
      <c r="I2055" t="s">
        <v>52</v>
      </c>
      <c r="J2055">
        <v>99</v>
      </c>
      <c r="K2055" t="s">
        <v>23</v>
      </c>
      <c r="L2055">
        <v>2</v>
      </c>
      <c r="M2055" t="s">
        <v>24</v>
      </c>
      <c r="N2055">
        <v>2</v>
      </c>
      <c r="O2055" t="s">
        <v>28</v>
      </c>
      <c r="P2055">
        <v>498</v>
      </c>
      <c r="T2055" s="3">
        <f t="shared" si="65"/>
        <v>23.99</v>
      </c>
      <c r="U2055" s="3">
        <f>IF(AND(R2055&lt;&gt;"_U",N2055&lt;&gt;9999,N2055&lt;&gt;999,L2055&lt;&gt;"Median"),IFERROR(VLOOKUP(A2055,'Region Total'!A:P,16,0),"."),".")</f>
        <v>2076</v>
      </c>
    </row>
    <row r="2056" spans="1:21" x14ac:dyDescent="0.3">
      <c r="A2056" s="1" t="str">
        <f t="shared" si="64"/>
        <v>2023|Tasman Region|$20,001-$30,000</v>
      </c>
      <c r="B2056" t="s">
        <v>18</v>
      </c>
      <c r="C2056" t="s">
        <v>19</v>
      </c>
      <c r="D2056" t="s">
        <v>20</v>
      </c>
      <c r="E2056" t="s">
        <v>21</v>
      </c>
      <c r="F2056">
        <v>2023</v>
      </c>
      <c r="G2056">
        <v>2023</v>
      </c>
      <c r="H2056">
        <v>16</v>
      </c>
      <c r="I2056" t="s">
        <v>52</v>
      </c>
      <c r="J2056">
        <v>99</v>
      </c>
      <c r="K2056" t="s">
        <v>23</v>
      </c>
      <c r="L2056">
        <v>2</v>
      </c>
      <c r="M2056" t="s">
        <v>24</v>
      </c>
      <c r="N2056">
        <v>3</v>
      </c>
      <c r="O2056" t="s">
        <v>25</v>
      </c>
      <c r="P2056">
        <v>243</v>
      </c>
      <c r="T2056" s="3">
        <f t="shared" si="65"/>
        <v>11.71</v>
      </c>
      <c r="U2056" s="3">
        <f>IF(AND(R2056&lt;&gt;"_U",N2056&lt;&gt;9999,N2056&lt;&gt;999,L2056&lt;&gt;"Median"),IFERROR(VLOOKUP(A2056,'Region Total'!A:P,16,0),"."),".")</f>
        <v>2076</v>
      </c>
    </row>
    <row r="2057" spans="1:21" x14ac:dyDescent="0.3">
      <c r="A2057" s="1" t="str">
        <f t="shared" si="64"/>
        <v>2023|Tasman Region|$20,001-$30,000</v>
      </c>
      <c r="B2057" t="s">
        <v>18</v>
      </c>
      <c r="C2057" t="s">
        <v>19</v>
      </c>
      <c r="D2057" t="s">
        <v>20</v>
      </c>
      <c r="E2057" t="s">
        <v>21</v>
      </c>
      <c r="F2057">
        <v>2023</v>
      </c>
      <c r="G2057">
        <v>2023</v>
      </c>
      <c r="H2057">
        <v>16</v>
      </c>
      <c r="I2057" t="s">
        <v>52</v>
      </c>
      <c r="J2057">
        <v>99</v>
      </c>
      <c r="K2057" t="s">
        <v>23</v>
      </c>
      <c r="L2057">
        <v>2</v>
      </c>
      <c r="M2057" t="s">
        <v>24</v>
      </c>
      <c r="N2057">
        <v>999</v>
      </c>
      <c r="O2057" t="s">
        <v>42</v>
      </c>
      <c r="P2057">
        <v>0</v>
      </c>
      <c r="T2057" s="3" t="str">
        <f t="shared" si="65"/>
        <v>.</v>
      </c>
      <c r="U2057" s="3" t="str">
        <f>IF(AND(R2057&lt;&gt;"_U",N2057&lt;&gt;9999,N2057&lt;&gt;999,L2057&lt;&gt;"Median"),IFERROR(VLOOKUP(A2057,'Region Total'!A:P,16,0),"."),".")</f>
        <v>.</v>
      </c>
    </row>
    <row r="2058" spans="1:21" x14ac:dyDescent="0.3">
      <c r="A2058" s="1" t="str">
        <f t="shared" si="64"/>
        <v>2023|Tasman Region|$20,001-$30,000</v>
      </c>
      <c r="B2058" t="s">
        <v>18</v>
      </c>
      <c r="C2058" t="s">
        <v>19</v>
      </c>
      <c r="D2058" t="s">
        <v>20</v>
      </c>
      <c r="E2058" t="s">
        <v>21</v>
      </c>
      <c r="F2058">
        <v>2023</v>
      </c>
      <c r="G2058">
        <v>2023</v>
      </c>
      <c r="H2058">
        <v>16</v>
      </c>
      <c r="I2058" t="s">
        <v>52</v>
      </c>
      <c r="J2058">
        <v>99</v>
      </c>
      <c r="K2058" t="s">
        <v>23</v>
      </c>
      <c r="L2058">
        <v>2</v>
      </c>
      <c r="M2058" t="s">
        <v>24</v>
      </c>
      <c r="N2058">
        <v>7777</v>
      </c>
      <c r="O2058" t="s">
        <v>37</v>
      </c>
      <c r="P2058">
        <v>2076</v>
      </c>
      <c r="T2058" s="3">
        <f t="shared" si="65"/>
        <v>100</v>
      </c>
      <c r="U2058" s="3">
        <f>IF(AND(R2058&lt;&gt;"_U",N2058&lt;&gt;9999,N2058&lt;&gt;999,L2058&lt;&gt;"Median"),IFERROR(VLOOKUP(A2058,'Region Total'!A:P,16,0),"."),".")</f>
        <v>2076</v>
      </c>
    </row>
    <row r="2059" spans="1:21" x14ac:dyDescent="0.3">
      <c r="A2059" s="1" t="str">
        <f t="shared" si="64"/>
        <v>2023|Tasman Region|$20,001-$30,000</v>
      </c>
      <c r="B2059" t="s">
        <v>18</v>
      </c>
      <c r="C2059" t="s">
        <v>19</v>
      </c>
      <c r="D2059" t="s">
        <v>20</v>
      </c>
      <c r="E2059" t="s">
        <v>21</v>
      </c>
      <c r="F2059">
        <v>2023</v>
      </c>
      <c r="G2059">
        <v>2023</v>
      </c>
      <c r="H2059">
        <v>16</v>
      </c>
      <c r="I2059" t="s">
        <v>52</v>
      </c>
      <c r="J2059">
        <v>99</v>
      </c>
      <c r="K2059" t="s">
        <v>23</v>
      </c>
      <c r="L2059">
        <v>2</v>
      </c>
      <c r="M2059" t="s">
        <v>24</v>
      </c>
      <c r="N2059">
        <v>9999</v>
      </c>
      <c r="O2059" t="s">
        <v>40</v>
      </c>
      <c r="P2059">
        <v>2076</v>
      </c>
      <c r="T2059" s="3" t="str">
        <f t="shared" si="65"/>
        <v>.</v>
      </c>
      <c r="U2059" s="3" t="str">
        <f>IF(AND(R2059&lt;&gt;"_U",N2059&lt;&gt;9999,N2059&lt;&gt;999,L2059&lt;&gt;"Median"),IFERROR(VLOOKUP(A2059,'Region Total'!A:P,16,0),"."),".")</f>
        <v>.</v>
      </c>
    </row>
    <row r="2060" spans="1:21" x14ac:dyDescent="0.3">
      <c r="A2060" s="1" t="str">
        <f t="shared" si="64"/>
        <v>2023|Tasman Region|$30,001-$50,000</v>
      </c>
      <c r="B2060" t="s">
        <v>18</v>
      </c>
      <c r="C2060" t="s">
        <v>19</v>
      </c>
      <c r="D2060" t="s">
        <v>20</v>
      </c>
      <c r="E2060" t="s">
        <v>21</v>
      </c>
      <c r="F2060">
        <v>2023</v>
      </c>
      <c r="G2060">
        <v>2023</v>
      </c>
      <c r="H2060">
        <v>16</v>
      </c>
      <c r="I2060" t="s">
        <v>52</v>
      </c>
      <c r="J2060">
        <v>99</v>
      </c>
      <c r="K2060" t="s">
        <v>23</v>
      </c>
      <c r="L2060">
        <v>3</v>
      </c>
      <c r="M2060" t="s">
        <v>45</v>
      </c>
      <c r="N2060">
        <v>9999</v>
      </c>
      <c r="O2060" t="s">
        <v>40</v>
      </c>
      <c r="P2060">
        <v>3654</v>
      </c>
      <c r="T2060" s="3" t="str">
        <f t="shared" si="65"/>
        <v>.</v>
      </c>
      <c r="U2060" s="3" t="str">
        <f>IF(AND(R2060&lt;&gt;"_U",N2060&lt;&gt;9999,N2060&lt;&gt;999,L2060&lt;&gt;"Median"),IFERROR(VLOOKUP(A2060,'Region Total'!A:P,16,0),"."),".")</f>
        <v>.</v>
      </c>
    </row>
    <row r="2061" spans="1:21" x14ac:dyDescent="0.3">
      <c r="A2061" s="1" t="str">
        <f t="shared" si="64"/>
        <v>2023|Tasman Region|$30,001-$50,000</v>
      </c>
      <c r="B2061" t="s">
        <v>18</v>
      </c>
      <c r="C2061" t="s">
        <v>19</v>
      </c>
      <c r="D2061" t="s">
        <v>20</v>
      </c>
      <c r="E2061" t="s">
        <v>21</v>
      </c>
      <c r="F2061">
        <v>2023</v>
      </c>
      <c r="G2061">
        <v>2023</v>
      </c>
      <c r="H2061">
        <v>16</v>
      </c>
      <c r="I2061" t="s">
        <v>52</v>
      </c>
      <c r="J2061">
        <v>99</v>
      </c>
      <c r="K2061" t="s">
        <v>23</v>
      </c>
      <c r="L2061">
        <v>3</v>
      </c>
      <c r="M2061" t="s">
        <v>45</v>
      </c>
      <c r="N2061">
        <v>7777</v>
      </c>
      <c r="O2061" t="s">
        <v>37</v>
      </c>
      <c r="P2061">
        <v>3654</v>
      </c>
      <c r="T2061" s="3">
        <f t="shared" si="65"/>
        <v>100</v>
      </c>
      <c r="U2061" s="3">
        <f>IF(AND(R2061&lt;&gt;"_U",N2061&lt;&gt;9999,N2061&lt;&gt;999,L2061&lt;&gt;"Median"),IFERROR(VLOOKUP(A2061,'Region Total'!A:P,16,0),"."),".")</f>
        <v>3654</v>
      </c>
    </row>
    <row r="2062" spans="1:21" x14ac:dyDescent="0.3">
      <c r="A2062" s="1" t="str">
        <f t="shared" si="64"/>
        <v>2023|Tasman Region|$30,001-$50,000</v>
      </c>
      <c r="B2062" t="s">
        <v>18</v>
      </c>
      <c r="C2062" t="s">
        <v>19</v>
      </c>
      <c r="D2062" t="s">
        <v>20</v>
      </c>
      <c r="E2062" t="s">
        <v>21</v>
      </c>
      <c r="F2062">
        <v>2023</v>
      </c>
      <c r="G2062">
        <v>2023</v>
      </c>
      <c r="H2062">
        <v>16</v>
      </c>
      <c r="I2062" t="s">
        <v>52</v>
      </c>
      <c r="J2062">
        <v>99</v>
      </c>
      <c r="K2062" t="s">
        <v>23</v>
      </c>
      <c r="L2062">
        <v>3</v>
      </c>
      <c r="M2062" t="s">
        <v>45</v>
      </c>
      <c r="N2062">
        <v>3</v>
      </c>
      <c r="O2062" t="s">
        <v>25</v>
      </c>
      <c r="P2062">
        <v>429</v>
      </c>
      <c r="T2062" s="3">
        <f t="shared" si="65"/>
        <v>11.74</v>
      </c>
      <c r="U2062" s="3">
        <f>IF(AND(R2062&lt;&gt;"_U",N2062&lt;&gt;9999,N2062&lt;&gt;999,L2062&lt;&gt;"Median"),IFERROR(VLOOKUP(A2062,'Region Total'!A:P,16,0),"."),".")</f>
        <v>3654</v>
      </c>
    </row>
    <row r="2063" spans="1:21" x14ac:dyDescent="0.3">
      <c r="A2063" s="1" t="str">
        <f t="shared" si="64"/>
        <v>2023|Tasman Region|$30,001-$50,000</v>
      </c>
      <c r="B2063" t="s">
        <v>18</v>
      </c>
      <c r="C2063" t="s">
        <v>19</v>
      </c>
      <c r="D2063" t="s">
        <v>20</v>
      </c>
      <c r="E2063" t="s">
        <v>21</v>
      </c>
      <c r="F2063">
        <v>2023</v>
      </c>
      <c r="G2063">
        <v>2023</v>
      </c>
      <c r="H2063">
        <v>16</v>
      </c>
      <c r="I2063" t="s">
        <v>52</v>
      </c>
      <c r="J2063">
        <v>99</v>
      </c>
      <c r="K2063" t="s">
        <v>23</v>
      </c>
      <c r="L2063">
        <v>3</v>
      </c>
      <c r="M2063" t="s">
        <v>45</v>
      </c>
      <c r="N2063">
        <v>999</v>
      </c>
      <c r="O2063" t="s">
        <v>42</v>
      </c>
      <c r="P2063">
        <v>0</v>
      </c>
      <c r="T2063" s="3" t="str">
        <f t="shared" si="65"/>
        <v>.</v>
      </c>
      <c r="U2063" s="3" t="str">
        <f>IF(AND(R2063&lt;&gt;"_U",N2063&lt;&gt;9999,N2063&lt;&gt;999,L2063&lt;&gt;"Median"),IFERROR(VLOOKUP(A2063,'Region Total'!A:P,16,0),"."),".")</f>
        <v>.</v>
      </c>
    </row>
    <row r="2064" spans="1:21" x14ac:dyDescent="0.3">
      <c r="A2064" s="1" t="str">
        <f t="shared" si="64"/>
        <v>2023|Tasman Region|$30,001-$50,000</v>
      </c>
      <c r="B2064" t="s">
        <v>18</v>
      </c>
      <c r="C2064" t="s">
        <v>19</v>
      </c>
      <c r="D2064" t="s">
        <v>20</v>
      </c>
      <c r="E2064" t="s">
        <v>21</v>
      </c>
      <c r="F2064">
        <v>2023</v>
      </c>
      <c r="G2064">
        <v>2023</v>
      </c>
      <c r="H2064">
        <v>16</v>
      </c>
      <c r="I2064" t="s">
        <v>52</v>
      </c>
      <c r="J2064">
        <v>99</v>
      </c>
      <c r="K2064" t="s">
        <v>23</v>
      </c>
      <c r="L2064">
        <v>3</v>
      </c>
      <c r="M2064" t="s">
        <v>45</v>
      </c>
      <c r="N2064">
        <v>1</v>
      </c>
      <c r="O2064" t="s">
        <v>33</v>
      </c>
      <c r="P2064">
        <v>2403</v>
      </c>
      <c r="T2064" s="3">
        <f t="shared" si="65"/>
        <v>65.760000000000005</v>
      </c>
      <c r="U2064" s="3">
        <f>IF(AND(R2064&lt;&gt;"_U",N2064&lt;&gt;9999,N2064&lt;&gt;999,L2064&lt;&gt;"Median"),IFERROR(VLOOKUP(A2064,'Region Total'!A:P,16,0),"."),".")</f>
        <v>3654</v>
      </c>
    </row>
    <row r="2065" spans="1:21" x14ac:dyDescent="0.3">
      <c r="A2065" s="1" t="str">
        <f t="shared" si="64"/>
        <v>2023|Tasman Region|$30,001-$50,000</v>
      </c>
      <c r="B2065" t="s">
        <v>18</v>
      </c>
      <c r="C2065" t="s">
        <v>19</v>
      </c>
      <c r="D2065" t="s">
        <v>20</v>
      </c>
      <c r="E2065" t="s">
        <v>21</v>
      </c>
      <c r="F2065">
        <v>2023</v>
      </c>
      <c r="G2065">
        <v>2023</v>
      </c>
      <c r="H2065">
        <v>16</v>
      </c>
      <c r="I2065" t="s">
        <v>52</v>
      </c>
      <c r="J2065">
        <v>99</v>
      </c>
      <c r="K2065" t="s">
        <v>23</v>
      </c>
      <c r="L2065">
        <v>3</v>
      </c>
      <c r="M2065" t="s">
        <v>45</v>
      </c>
      <c r="N2065">
        <v>2</v>
      </c>
      <c r="O2065" t="s">
        <v>28</v>
      </c>
      <c r="P2065">
        <v>822</v>
      </c>
      <c r="T2065" s="3">
        <f t="shared" si="65"/>
        <v>22.5</v>
      </c>
      <c r="U2065" s="3">
        <f>IF(AND(R2065&lt;&gt;"_U",N2065&lt;&gt;9999,N2065&lt;&gt;999,L2065&lt;&gt;"Median"),IFERROR(VLOOKUP(A2065,'Region Total'!A:P,16,0),"."),".")</f>
        <v>3654</v>
      </c>
    </row>
    <row r="2066" spans="1:21" x14ac:dyDescent="0.3">
      <c r="A2066" s="1" t="str">
        <f t="shared" si="64"/>
        <v>2023|Tasman Region|$50,001-$70,000</v>
      </c>
      <c r="B2066" t="s">
        <v>18</v>
      </c>
      <c r="C2066" t="s">
        <v>19</v>
      </c>
      <c r="D2066" t="s">
        <v>20</v>
      </c>
      <c r="E2066" t="s">
        <v>21</v>
      </c>
      <c r="F2066">
        <v>2023</v>
      </c>
      <c r="G2066">
        <v>2023</v>
      </c>
      <c r="H2066">
        <v>16</v>
      </c>
      <c r="I2066" t="s">
        <v>52</v>
      </c>
      <c r="J2066">
        <v>99</v>
      </c>
      <c r="K2066" t="s">
        <v>23</v>
      </c>
      <c r="L2066">
        <v>4</v>
      </c>
      <c r="M2066" t="s">
        <v>36</v>
      </c>
      <c r="N2066">
        <v>9999</v>
      </c>
      <c r="O2066" t="s">
        <v>40</v>
      </c>
      <c r="P2066">
        <v>2499</v>
      </c>
      <c r="T2066" s="3" t="str">
        <f t="shared" si="65"/>
        <v>.</v>
      </c>
      <c r="U2066" s="3" t="str">
        <f>IF(AND(R2066&lt;&gt;"_U",N2066&lt;&gt;9999,N2066&lt;&gt;999,L2066&lt;&gt;"Median"),IFERROR(VLOOKUP(A2066,'Region Total'!A:P,16,0),"."),".")</f>
        <v>.</v>
      </c>
    </row>
    <row r="2067" spans="1:21" x14ac:dyDescent="0.3">
      <c r="A2067" s="1" t="str">
        <f t="shared" si="64"/>
        <v>2023|Tasman Region|$50,001-$70,000</v>
      </c>
      <c r="B2067" t="s">
        <v>18</v>
      </c>
      <c r="C2067" t="s">
        <v>19</v>
      </c>
      <c r="D2067" t="s">
        <v>20</v>
      </c>
      <c r="E2067" t="s">
        <v>21</v>
      </c>
      <c r="F2067">
        <v>2023</v>
      </c>
      <c r="G2067">
        <v>2023</v>
      </c>
      <c r="H2067">
        <v>16</v>
      </c>
      <c r="I2067" t="s">
        <v>52</v>
      </c>
      <c r="J2067">
        <v>99</v>
      </c>
      <c r="K2067" t="s">
        <v>23</v>
      </c>
      <c r="L2067">
        <v>4</v>
      </c>
      <c r="M2067" t="s">
        <v>36</v>
      </c>
      <c r="N2067">
        <v>7777</v>
      </c>
      <c r="O2067" t="s">
        <v>37</v>
      </c>
      <c r="P2067">
        <v>2496</v>
      </c>
      <c r="T2067" s="3">
        <f t="shared" si="65"/>
        <v>100</v>
      </c>
      <c r="U2067" s="3">
        <f>IF(AND(R2067&lt;&gt;"_U",N2067&lt;&gt;9999,N2067&lt;&gt;999,L2067&lt;&gt;"Median"),IFERROR(VLOOKUP(A2067,'Region Total'!A:P,16,0),"."),".")</f>
        <v>2496</v>
      </c>
    </row>
    <row r="2068" spans="1:21" x14ac:dyDescent="0.3">
      <c r="A2068" s="1" t="str">
        <f t="shared" si="64"/>
        <v>2023|Tasman Region|$50,001-$70,000</v>
      </c>
      <c r="B2068" t="s">
        <v>18</v>
      </c>
      <c r="C2068" t="s">
        <v>19</v>
      </c>
      <c r="D2068" t="s">
        <v>20</v>
      </c>
      <c r="E2068" t="s">
        <v>21</v>
      </c>
      <c r="F2068">
        <v>2023</v>
      </c>
      <c r="G2068">
        <v>2023</v>
      </c>
      <c r="H2068">
        <v>16</v>
      </c>
      <c r="I2068" t="s">
        <v>52</v>
      </c>
      <c r="J2068">
        <v>99</v>
      </c>
      <c r="K2068" t="s">
        <v>23</v>
      </c>
      <c r="L2068">
        <v>4</v>
      </c>
      <c r="M2068" t="s">
        <v>36</v>
      </c>
      <c r="N2068">
        <v>1</v>
      </c>
      <c r="O2068" t="s">
        <v>33</v>
      </c>
      <c r="P2068">
        <v>1560</v>
      </c>
      <c r="T2068" s="3">
        <f t="shared" si="65"/>
        <v>62.5</v>
      </c>
      <c r="U2068" s="3">
        <f>IF(AND(R2068&lt;&gt;"_U",N2068&lt;&gt;9999,N2068&lt;&gt;999,L2068&lt;&gt;"Median"),IFERROR(VLOOKUP(A2068,'Region Total'!A:P,16,0),"."),".")</f>
        <v>2496</v>
      </c>
    </row>
    <row r="2069" spans="1:21" x14ac:dyDescent="0.3">
      <c r="A2069" s="1" t="str">
        <f t="shared" si="64"/>
        <v>2023|Tasman Region|$50,001-$70,000</v>
      </c>
      <c r="B2069" t="s">
        <v>18</v>
      </c>
      <c r="C2069" t="s">
        <v>19</v>
      </c>
      <c r="D2069" t="s">
        <v>20</v>
      </c>
      <c r="E2069" t="s">
        <v>21</v>
      </c>
      <c r="F2069">
        <v>2023</v>
      </c>
      <c r="G2069">
        <v>2023</v>
      </c>
      <c r="H2069">
        <v>16</v>
      </c>
      <c r="I2069" t="s">
        <v>52</v>
      </c>
      <c r="J2069">
        <v>99</v>
      </c>
      <c r="K2069" t="s">
        <v>23</v>
      </c>
      <c r="L2069">
        <v>4</v>
      </c>
      <c r="M2069" t="s">
        <v>36</v>
      </c>
      <c r="N2069">
        <v>3</v>
      </c>
      <c r="O2069" t="s">
        <v>25</v>
      </c>
      <c r="P2069">
        <v>261</v>
      </c>
      <c r="T2069" s="3">
        <f t="shared" si="65"/>
        <v>10.46</v>
      </c>
      <c r="U2069" s="3">
        <f>IF(AND(R2069&lt;&gt;"_U",N2069&lt;&gt;9999,N2069&lt;&gt;999,L2069&lt;&gt;"Median"),IFERROR(VLOOKUP(A2069,'Region Total'!A:P,16,0),"."),".")</f>
        <v>2496</v>
      </c>
    </row>
    <row r="2070" spans="1:21" x14ac:dyDescent="0.3">
      <c r="A2070" s="1" t="str">
        <f t="shared" si="64"/>
        <v>2023|Tasman Region|$50,001-$70,000</v>
      </c>
      <c r="B2070" t="s">
        <v>18</v>
      </c>
      <c r="C2070" t="s">
        <v>19</v>
      </c>
      <c r="D2070" t="s">
        <v>20</v>
      </c>
      <c r="E2070" t="s">
        <v>21</v>
      </c>
      <c r="F2070">
        <v>2023</v>
      </c>
      <c r="G2070">
        <v>2023</v>
      </c>
      <c r="H2070">
        <v>16</v>
      </c>
      <c r="I2070" t="s">
        <v>52</v>
      </c>
      <c r="J2070">
        <v>99</v>
      </c>
      <c r="K2070" t="s">
        <v>23</v>
      </c>
      <c r="L2070">
        <v>4</v>
      </c>
      <c r="M2070" t="s">
        <v>36</v>
      </c>
      <c r="N2070">
        <v>2</v>
      </c>
      <c r="O2070" t="s">
        <v>28</v>
      </c>
      <c r="P2070">
        <v>675</v>
      </c>
      <c r="T2070" s="3">
        <f t="shared" si="65"/>
        <v>27.04</v>
      </c>
      <c r="U2070" s="3">
        <f>IF(AND(R2070&lt;&gt;"_U",N2070&lt;&gt;9999,N2070&lt;&gt;999,L2070&lt;&gt;"Median"),IFERROR(VLOOKUP(A2070,'Region Total'!A:P,16,0),"."),".")</f>
        <v>2496</v>
      </c>
    </row>
    <row r="2071" spans="1:21" x14ac:dyDescent="0.3">
      <c r="A2071" s="1" t="str">
        <f t="shared" si="64"/>
        <v>2023|Tasman Region|$50,001-$70,000</v>
      </c>
      <c r="B2071" t="s">
        <v>18</v>
      </c>
      <c r="C2071" t="s">
        <v>19</v>
      </c>
      <c r="D2071" t="s">
        <v>20</v>
      </c>
      <c r="E2071" t="s">
        <v>21</v>
      </c>
      <c r="F2071">
        <v>2023</v>
      </c>
      <c r="G2071">
        <v>2023</v>
      </c>
      <c r="H2071">
        <v>16</v>
      </c>
      <c r="I2071" t="s">
        <v>52</v>
      </c>
      <c r="J2071">
        <v>99</v>
      </c>
      <c r="K2071" t="s">
        <v>23</v>
      </c>
      <c r="L2071">
        <v>4</v>
      </c>
      <c r="M2071" t="s">
        <v>36</v>
      </c>
      <c r="N2071">
        <v>999</v>
      </c>
      <c r="O2071" t="s">
        <v>42</v>
      </c>
      <c r="P2071">
        <v>0</v>
      </c>
      <c r="T2071" s="3" t="str">
        <f t="shared" si="65"/>
        <v>.</v>
      </c>
      <c r="U2071" s="3" t="str">
        <f>IF(AND(R2071&lt;&gt;"_U",N2071&lt;&gt;9999,N2071&lt;&gt;999,L2071&lt;&gt;"Median"),IFERROR(VLOOKUP(A2071,'Region Total'!A:P,16,0),"."),".")</f>
        <v>.</v>
      </c>
    </row>
    <row r="2072" spans="1:21" x14ac:dyDescent="0.3">
      <c r="A2072" s="1" t="str">
        <f t="shared" si="64"/>
        <v>2023|Tasman Region|$70,001-$100,000</v>
      </c>
      <c r="B2072" t="s">
        <v>18</v>
      </c>
      <c r="C2072" t="s">
        <v>19</v>
      </c>
      <c r="D2072" t="s">
        <v>20</v>
      </c>
      <c r="E2072" t="s">
        <v>21</v>
      </c>
      <c r="F2072">
        <v>2023</v>
      </c>
      <c r="G2072">
        <v>2023</v>
      </c>
      <c r="H2072">
        <v>16</v>
      </c>
      <c r="I2072" t="s">
        <v>52</v>
      </c>
      <c r="J2072">
        <v>99</v>
      </c>
      <c r="K2072" t="s">
        <v>23</v>
      </c>
      <c r="L2072">
        <v>5</v>
      </c>
      <c r="M2072" t="s">
        <v>58</v>
      </c>
      <c r="N2072">
        <v>7777</v>
      </c>
      <c r="O2072" t="s">
        <v>37</v>
      </c>
      <c r="P2072">
        <v>3222</v>
      </c>
      <c r="T2072" s="3">
        <f t="shared" si="65"/>
        <v>100</v>
      </c>
      <c r="U2072" s="3">
        <f>IF(AND(R2072&lt;&gt;"_U",N2072&lt;&gt;9999,N2072&lt;&gt;999,L2072&lt;&gt;"Median"),IFERROR(VLOOKUP(A2072,'Region Total'!A:P,16,0),"."),".")</f>
        <v>3222</v>
      </c>
    </row>
    <row r="2073" spans="1:21" x14ac:dyDescent="0.3">
      <c r="A2073" s="1" t="str">
        <f t="shared" si="64"/>
        <v>2023|Tasman Region|$70,001-$100,000</v>
      </c>
      <c r="B2073" t="s">
        <v>18</v>
      </c>
      <c r="C2073" t="s">
        <v>19</v>
      </c>
      <c r="D2073" t="s">
        <v>20</v>
      </c>
      <c r="E2073" t="s">
        <v>21</v>
      </c>
      <c r="F2073">
        <v>2023</v>
      </c>
      <c r="G2073">
        <v>2023</v>
      </c>
      <c r="H2073">
        <v>16</v>
      </c>
      <c r="I2073" t="s">
        <v>52</v>
      </c>
      <c r="J2073">
        <v>99</v>
      </c>
      <c r="K2073" t="s">
        <v>23</v>
      </c>
      <c r="L2073">
        <v>5</v>
      </c>
      <c r="M2073" t="s">
        <v>58</v>
      </c>
      <c r="N2073">
        <v>3</v>
      </c>
      <c r="O2073" t="s">
        <v>25</v>
      </c>
      <c r="P2073">
        <v>300</v>
      </c>
      <c r="T2073" s="3">
        <f t="shared" si="65"/>
        <v>9.31</v>
      </c>
      <c r="U2073" s="3">
        <f>IF(AND(R2073&lt;&gt;"_U",N2073&lt;&gt;9999,N2073&lt;&gt;999,L2073&lt;&gt;"Median"),IFERROR(VLOOKUP(A2073,'Region Total'!A:P,16,0),"."),".")</f>
        <v>3222</v>
      </c>
    </row>
    <row r="2074" spans="1:21" x14ac:dyDescent="0.3">
      <c r="A2074" s="1" t="str">
        <f t="shared" si="64"/>
        <v>2023|Tasman Region|$70,001-$100,000</v>
      </c>
      <c r="B2074" t="s">
        <v>18</v>
      </c>
      <c r="C2074" t="s">
        <v>19</v>
      </c>
      <c r="D2074" t="s">
        <v>20</v>
      </c>
      <c r="E2074" t="s">
        <v>21</v>
      </c>
      <c r="F2074">
        <v>2023</v>
      </c>
      <c r="G2074">
        <v>2023</v>
      </c>
      <c r="H2074">
        <v>16</v>
      </c>
      <c r="I2074" t="s">
        <v>52</v>
      </c>
      <c r="J2074">
        <v>99</v>
      </c>
      <c r="K2074" t="s">
        <v>23</v>
      </c>
      <c r="L2074">
        <v>5</v>
      </c>
      <c r="M2074" t="s">
        <v>58</v>
      </c>
      <c r="N2074">
        <v>2</v>
      </c>
      <c r="O2074" t="s">
        <v>28</v>
      </c>
      <c r="P2074">
        <v>828</v>
      </c>
      <c r="T2074" s="3">
        <f t="shared" si="65"/>
        <v>25.7</v>
      </c>
      <c r="U2074" s="3">
        <f>IF(AND(R2074&lt;&gt;"_U",N2074&lt;&gt;9999,N2074&lt;&gt;999,L2074&lt;&gt;"Median"),IFERROR(VLOOKUP(A2074,'Region Total'!A:P,16,0),"."),".")</f>
        <v>3222</v>
      </c>
    </row>
    <row r="2075" spans="1:21" x14ac:dyDescent="0.3">
      <c r="A2075" s="1" t="str">
        <f t="shared" si="64"/>
        <v>2023|Tasman Region|$70,001-$100,000</v>
      </c>
      <c r="B2075" t="s">
        <v>18</v>
      </c>
      <c r="C2075" t="s">
        <v>19</v>
      </c>
      <c r="D2075" t="s">
        <v>20</v>
      </c>
      <c r="E2075" t="s">
        <v>21</v>
      </c>
      <c r="F2075">
        <v>2023</v>
      </c>
      <c r="G2075">
        <v>2023</v>
      </c>
      <c r="H2075">
        <v>16</v>
      </c>
      <c r="I2075" t="s">
        <v>52</v>
      </c>
      <c r="J2075">
        <v>99</v>
      </c>
      <c r="K2075" t="s">
        <v>23</v>
      </c>
      <c r="L2075">
        <v>5</v>
      </c>
      <c r="M2075" t="s">
        <v>58</v>
      </c>
      <c r="N2075">
        <v>999</v>
      </c>
      <c r="O2075" t="s">
        <v>42</v>
      </c>
      <c r="P2075">
        <v>0</v>
      </c>
      <c r="T2075" s="3" t="str">
        <f t="shared" si="65"/>
        <v>.</v>
      </c>
      <c r="U2075" s="3" t="str">
        <f>IF(AND(R2075&lt;&gt;"_U",N2075&lt;&gt;9999,N2075&lt;&gt;999,L2075&lt;&gt;"Median"),IFERROR(VLOOKUP(A2075,'Region Total'!A:P,16,0),"."),".")</f>
        <v>.</v>
      </c>
    </row>
    <row r="2076" spans="1:21" x14ac:dyDescent="0.3">
      <c r="A2076" s="1" t="str">
        <f t="shared" si="64"/>
        <v>2023|Tasman Region|$70,001-$100,000</v>
      </c>
      <c r="B2076" t="s">
        <v>18</v>
      </c>
      <c r="C2076" t="s">
        <v>19</v>
      </c>
      <c r="D2076" t="s">
        <v>20</v>
      </c>
      <c r="E2076" t="s">
        <v>21</v>
      </c>
      <c r="F2076">
        <v>2023</v>
      </c>
      <c r="G2076">
        <v>2023</v>
      </c>
      <c r="H2076">
        <v>16</v>
      </c>
      <c r="I2076" t="s">
        <v>52</v>
      </c>
      <c r="J2076">
        <v>99</v>
      </c>
      <c r="K2076" t="s">
        <v>23</v>
      </c>
      <c r="L2076">
        <v>5</v>
      </c>
      <c r="M2076" t="s">
        <v>58</v>
      </c>
      <c r="N2076">
        <v>9999</v>
      </c>
      <c r="O2076" t="s">
        <v>40</v>
      </c>
      <c r="P2076">
        <v>3222</v>
      </c>
      <c r="T2076" s="3" t="str">
        <f t="shared" si="65"/>
        <v>.</v>
      </c>
      <c r="U2076" s="3" t="str">
        <f>IF(AND(R2076&lt;&gt;"_U",N2076&lt;&gt;9999,N2076&lt;&gt;999,L2076&lt;&gt;"Median"),IFERROR(VLOOKUP(A2076,'Region Total'!A:P,16,0),"."),".")</f>
        <v>.</v>
      </c>
    </row>
    <row r="2077" spans="1:21" x14ac:dyDescent="0.3">
      <c r="A2077" s="1" t="str">
        <f t="shared" si="64"/>
        <v>2023|Tasman Region|$70,001-$100,000</v>
      </c>
      <c r="B2077" t="s">
        <v>18</v>
      </c>
      <c r="C2077" t="s">
        <v>19</v>
      </c>
      <c r="D2077" t="s">
        <v>20</v>
      </c>
      <c r="E2077" t="s">
        <v>21</v>
      </c>
      <c r="F2077">
        <v>2023</v>
      </c>
      <c r="G2077">
        <v>2023</v>
      </c>
      <c r="H2077">
        <v>16</v>
      </c>
      <c r="I2077" t="s">
        <v>52</v>
      </c>
      <c r="J2077">
        <v>99</v>
      </c>
      <c r="K2077" t="s">
        <v>23</v>
      </c>
      <c r="L2077">
        <v>5</v>
      </c>
      <c r="M2077" t="s">
        <v>58</v>
      </c>
      <c r="N2077">
        <v>1</v>
      </c>
      <c r="O2077" t="s">
        <v>33</v>
      </c>
      <c r="P2077">
        <v>2091</v>
      </c>
      <c r="T2077" s="3">
        <f t="shared" si="65"/>
        <v>64.900000000000006</v>
      </c>
      <c r="U2077" s="3">
        <f>IF(AND(R2077&lt;&gt;"_U",N2077&lt;&gt;9999,N2077&lt;&gt;999,L2077&lt;&gt;"Median"),IFERROR(VLOOKUP(A2077,'Region Total'!A:P,16,0),"."),".")</f>
        <v>3222</v>
      </c>
    </row>
    <row r="2078" spans="1:21" x14ac:dyDescent="0.3">
      <c r="A2078" s="1" t="str">
        <f t="shared" si="64"/>
        <v>2023|Tasman Region|$100,001-$150,000</v>
      </c>
      <c r="B2078" t="s">
        <v>18</v>
      </c>
      <c r="C2078" t="s">
        <v>19</v>
      </c>
      <c r="D2078" t="s">
        <v>20</v>
      </c>
      <c r="E2078" t="s">
        <v>21</v>
      </c>
      <c r="F2078">
        <v>2023</v>
      </c>
      <c r="G2078">
        <v>2023</v>
      </c>
      <c r="H2078">
        <v>16</v>
      </c>
      <c r="I2078" t="s">
        <v>52</v>
      </c>
      <c r="J2078">
        <v>99</v>
      </c>
      <c r="K2078" t="s">
        <v>23</v>
      </c>
      <c r="L2078">
        <v>6</v>
      </c>
      <c r="M2078" t="s">
        <v>59</v>
      </c>
      <c r="N2078">
        <v>2</v>
      </c>
      <c r="O2078" t="s">
        <v>28</v>
      </c>
      <c r="P2078">
        <v>870</v>
      </c>
      <c r="T2078" s="3">
        <f t="shared" si="65"/>
        <v>20.309999999999999</v>
      </c>
      <c r="U2078" s="3">
        <f>IF(AND(R2078&lt;&gt;"_U",N2078&lt;&gt;9999,N2078&lt;&gt;999,L2078&lt;&gt;"Median"),IFERROR(VLOOKUP(A2078,'Region Total'!A:P,16,0),"."),".")</f>
        <v>4284</v>
      </c>
    </row>
    <row r="2079" spans="1:21" x14ac:dyDescent="0.3">
      <c r="A2079" s="1" t="str">
        <f t="shared" si="64"/>
        <v>2023|Tasman Region|$100,001-$150,000</v>
      </c>
      <c r="B2079" t="s">
        <v>18</v>
      </c>
      <c r="C2079" t="s">
        <v>19</v>
      </c>
      <c r="D2079" t="s">
        <v>20</v>
      </c>
      <c r="E2079" t="s">
        <v>21</v>
      </c>
      <c r="F2079">
        <v>2023</v>
      </c>
      <c r="G2079">
        <v>2023</v>
      </c>
      <c r="H2079">
        <v>16</v>
      </c>
      <c r="I2079" t="s">
        <v>52</v>
      </c>
      <c r="J2079">
        <v>99</v>
      </c>
      <c r="K2079" t="s">
        <v>23</v>
      </c>
      <c r="L2079">
        <v>6</v>
      </c>
      <c r="M2079" t="s">
        <v>59</v>
      </c>
      <c r="N2079">
        <v>7777</v>
      </c>
      <c r="O2079" t="s">
        <v>37</v>
      </c>
      <c r="P2079">
        <v>4284</v>
      </c>
      <c r="T2079" s="3">
        <f t="shared" si="65"/>
        <v>100</v>
      </c>
      <c r="U2079" s="3">
        <f>IF(AND(R2079&lt;&gt;"_U",N2079&lt;&gt;9999,N2079&lt;&gt;999,L2079&lt;&gt;"Median"),IFERROR(VLOOKUP(A2079,'Region Total'!A:P,16,0),"."),".")</f>
        <v>4284</v>
      </c>
    </row>
    <row r="2080" spans="1:21" x14ac:dyDescent="0.3">
      <c r="A2080" s="1" t="str">
        <f t="shared" si="64"/>
        <v>2023|Tasman Region|$100,001-$150,000</v>
      </c>
      <c r="B2080" t="s">
        <v>18</v>
      </c>
      <c r="C2080" t="s">
        <v>19</v>
      </c>
      <c r="D2080" t="s">
        <v>20</v>
      </c>
      <c r="E2080" t="s">
        <v>21</v>
      </c>
      <c r="F2080">
        <v>2023</v>
      </c>
      <c r="G2080">
        <v>2023</v>
      </c>
      <c r="H2080">
        <v>16</v>
      </c>
      <c r="I2080" t="s">
        <v>52</v>
      </c>
      <c r="J2080">
        <v>99</v>
      </c>
      <c r="K2080" t="s">
        <v>23</v>
      </c>
      <c r="L2080">
        <v>6</v>
      </c>
      <c r="M2080" t="s">
        <v>59</v>
      </c>
      <c r="N2080">
        <v>3</v>
      </c>
      <c r="O2080" t="s">
        <v>25</v>
      </c>
      <c r="P2080">
        <v>384</v>
      </c>
      <c r="T2080" s="3">
        <f t="shared" si="65"/>
        <v>8.9600000000000009</v>
      </c>
      <c r="U2080" s="3">
        <f>IF(AND(R2080&lt;&gt;"_U",N2080&lt;&gt;9999,N2080&lt;&gt;999,L2080&lt;&gt;"Median"),IFERROR(VLOOKUP(A2080,'Region Total'!A:P,16,0),"."),".")</f>
        <v>4284</v>
      </c>
    </row>
    <row r="2081" spans="1:21" x14ac:dyDescent="0.3">
      <c r="A2081" s="1" t="str">
        <f t="shared" si="64"/>
        <v>2023|Tasman Region|$100,001-$150,000</v>
      </c>
      <c r="B2081" t="s">
        <v>18</v>
      </c>
      <c r="C2081" t="s">
        <v>19</v>
      </c>
      <c r="D2081" t="s">
        <v>20</v>
      </c>
      <c r="E2081" t="s">
        <v>21</v>
      </c>
      <c r="F2081">
        <v>2023</v>
      </c>
      <c r="G2081">
        <v>2023</v>
      </c>
      <c r="H2081">
        <v>16</v>
      </c>
      <c r="I2081" t="s">
        <v>52</v>
      </c>
      <c r="J2081">
        <v>99</v>
      </c>
      <c r="K2081" t="s">
        <v>23</v>
      </c>
      <c r="L2081">
        <v>6</v>
      </c>
      <c r="M2081" t="s">
        <v>59</v>
      </c>
      <c r="N2081">
        <v>1</v>
      </c>
      <c r="O2081" t="s">
        <v>33</v>
      </c>
      <c r="P2081">
        <v>3030</v>
      </c>
      <c r="T2081" s="3">
        <f t="shared" si="65"/>
        <v>70.73</v>
      </c>
      <c r="U2081" s="3">
        <f>IF(AND(R2081&lt;&gt;"_U",N2081&lt;&gt;9999,N2081&lt;&gt;999,L2081&lt;&gt;"Median"),IFERROR(VLOOKUP(A2081,'Region Total'!A:P,16,0),"."),".")</f>
        <v>4284</v>
      </c>
    </row>
    <row r="2082" spans="1:21" x14ac:dyDescent="0.3">
      <c r="A2082" s="1" t="str">
        <f t="shared" si="64"/>
        <v>2023|Tasman Region|$100,001-$150,000</v>
      </c>
      <c r="B2082" t="s">
        <v>18</v>
      </c>
      <c r="C2082" t="s">
        <v>19</v>
      </c>
      <c r="D2082" t="s">
        <v>20</v>
      </c>
      <c r="E2082" t="s">
        <v>21</v>
      </c>
      <c r="F2082">
        <v>2023</v>
      </c>
      <c r="G2082">
        <v>2023</v>
      </c>
      <c r="H2082">
        <v>16</v>
      </c>
      <c r="I2082" t="s">
        <v>52</v>
      </c>
      <c r="J2082">
        <v>99</v>
      </c>
      <c r="K2082" t="s">
        <v>23</v>
      </c>
      <c r="L2082">
        <v>6</v>
      </c>
      <c r="M2082" t="s">
        <v>59</v>
      </c>
      <c r="N2082">
        <v>999</v>
      </c>
      <c r="O2082" t="s">
        <v>42</v>
      </c>
      <c r="P2082">
        <v>0</v>
      </c>
      <c r="T2082" s="3" t="str">
        <f t="shared" si="65"/>
        <v>.</v>
      </c>
      <c r="U2082" s="3" t="str">
        <f>IF(AND(R2082&lt;&gt;"_U",N2082&lt;&gt;9999,N2082&lt;&gt;999,L2082&lt;&gt;"Median"),IFERROR(VLOOKUP(A2082,'Region Total'!A:P,16,0),"."),".")</f>
        <v>.</v>
      </c>
    </row>
    <row r="2083" spans="1:21" x14ac:dyDescent="0.3">
      <c r="A2083" s="1" t="str">
        <f t="shared" si="64"/>
        <v>2023|Tasman Region|$100,001-$150,000</v>
      </c>
      <c r="B2083" t="s">
        <v>18</v>
      </c>
      <c r="C2083" t="s">
        <v>19</v>
      </c>
      <c r="D2083" t="s">
        <v>20</v>
      </c>
      <c r="E2083" t="s">
        <v>21</v>
      </c>
      <c r="F2083">
        <v>2023</v>
      </c>
      <c r="G2083">
        <v>2023</v>
      </c>
      <c r="H2083">
        <v>16</v>
      </c>
      <c r="I2083" t="s">
        <v>52</v>
      </c>
      <c r="J2083">
        <v>99</v>
      </c>
      <c r="K2083" t="s">
        <v>23</v>
      </c>
      <c r="L2083">
        <v>6</v>
      </c>
      <c r="M2083" t="s">
        <v>59</v>
      </c>
      <c r="N2083">
        <v>9999</v>
      </c>
      <c r="O2083" t="s">
        <v>40</v>
      </c>
      <c r="P2083">
        <v>4284</v>
      </c>
      <c r="T2083" s="3" t="str">
        <f t="shared" si="65"/>
        <v>.</v>
      </c>
      <c r="U2083" s="3" t="str">
        <f>IF(AND(R2083&lt;&gt;"_U",N2083&lt;&gt;9999,N2083&lt;&gt;999,L2083&lt;&gt;"Median"),IFERROR(VLOOKUP(A2083,'Region Total'!A:P,16,0),"."),".")</f>
        <v>.</v>
      </c>
    </row>
    <row r="2084" spans="1:21" x14ac:dyDescent="0.3">
      <c r="A2084" s="1" t="str">
        <f t="shared" si="64"/>
        <v>2023|Tasman Region|$150,001-$200,000</v>
      </c>
      <c r="B2084" t="s">
        <v>18</v>
      </c>
      <c r="C2084" t="s">
        <v>19</v>
      </c>
      <c r="D2084" t="s">
        <v>20</v>
      </c>
      <c r="E2084" t="s">
        <v>21</v>
      </c>
      <c r="F2084">
        <v>2023</v>
      </c>
      <c r="G2084">
        <v>2023</v>
      </c>
      <c r="H2084">
        <v>16</v>
      </c>
      <c r="I2084" t="s">
        <v>52</v>
      </c>
      <c r="J2084">
        <v>99</v>
      </c>
      <c r="K2084" t="s">
        <v>23</v>
      </c>
      <c r="L2084">
        <v>7</v>
      </c>
      <c r="M2084" t="s">
        <v>43</v>
      </c>
      <c r="N2084">
        <v>9999</v>
      </c>
      <c r="O2084" t="s">
        <v>40</v>
      </c>
      <c r="P2084">
        <v>2253</v>
      </c>
      <c r="T2084" s="3" t="str">
        <f t="shared" si="65"/>
        <v>.</v>
      </c>
      <c r="U2084" s="3" t="str">
        <f>IF(AND(R2084&lt;&gt;"_U",N2084&lt;&gt;9999,N2084&lt;&gt;999,L2084&lt;&gt;"Median"),IFERROR(VLOOKUP(A2084,'Region Total'!A:P,16,0),"."),".")</f>
        <v>.</v>
      </c>
    </row>
    <row r="2085" spans="1:21" x14ac:dyDescent="0.3">
      <c r="A2085" s="1" t="str">
        <f t="shared" si="64"/>
        <v>2023|Tasman Region|$150,001-$200,000</v>
      </c>
      <c r="B2085" t="s">
        <v>18</v>
      </c>
      <c r="C2085" t="s">
        <v>19</v>
      </c>
      <c r="D2085" t="s">
        <v>20</v>
      </c>
      <c r="E2085" t="s">
        <v>21</v>
      </c>
      <c r="F2085">
        <v>2023</v>
      </c>
      <c r="G2085">
        <v>2023</v>
      </c>
      <c r="H2085">
        <v>16</v>
      </c>
      <c r="I2085" t="s">
        <v>52</v>
      </c>
      <c r="J2085">
        <v>99</v>
      </c>
      <c r="K2085" t="s">
        <v>23</v>
      </c>
      <c r="L2085">
        <v>7</v>
      </c>
      <c r="M2085" t="s">
        <v>43</v>
      </c>
      <c r="N2085">
        <v>7777</v>
      </c>
      <c r="O2085" t="s">
        <v>37</v>
      </c>
      <c r="P2085">
        <v>2253</v>
      </c>
      <c r="T2085" s="3">
        <f t="shared" si="65"/>
        <v>100</v>
      </c>
      <c r="U2085" s="3">
        <f>IF(AND(R2085&lt;&gt;"_U",N2085&lt;&gt;9999,N2085&lt;&gt;999,L2085&lt;&gt;"Median"),IFERROR(VLOOKUP(A2085,'Region Total'!A:P,16,0),"."),".")</f>
        <v>2253</v>
      </c>
    </row>
    <row r="2086" spans="1:21" x14ac:dyDescent="0.3">
      <c r="A2086" s="1" t="str">
        <f t="shared" si="64"/>
        <v>2023|Tasman Region|$150,001-$200,000</v>
      </c>
      <c r="B2086" t="s">
        <v>18</v>
      </c>
      <c r="C2086" t="s">
        <v>19</v>
      </c>
      <c r="D2086" t="s">
        <v>20</v>
      </c>
      <c r="E2086" t="s">
        <v>21</v>
      </c>
      <c r="F2086">
        <v>2023</v>
      </c>
      <c r="G2086">
        <v>2023</v>
      </c>
      <c r="H2086">
        <v>16</v>
      </c>
      <c r="I2086" t="s">
        <v>52</v>
      </c>
      <c r="J2086">
        <v>99</v>
      </c>
      <c r="K2086" t="s">
        <v>23</v>
      </c>
      <c r="L2086">
        <v>7</v>
      </c>
      <c r="M2086" t="s">
        <v>43</v>
      </c>
      <c r="N2086">
        <v>2</v>
      </c>
      <c r="O2086" t="s">
        <v>28</v>
      </c>
      <c r="P2086">
        <v>324</v>
      </c>
      <c r="T2086" s="3">
        <f t="shared" si="65"/>
        <v>14.38</v>
      </c>
      <c r="U2086" s="3">
        <f>IF(AND(R2086&lt;&gt;"_U",N2086&lt;&gt;9999,N2086&lt;&gt;999,L2086&lt;&gt;"Median"),IFERROR(VLOOKUP(A2086,'Region Total'!A:P,16,0),"."),".")</f>
        <v>2253</v>
      </c>
    </row>
    <row r="2087" spans="1:21" x14ac:dyDescent="0.3">
      <c r="A2087" s="1" t="str">
        <f t="shared" si="64"/>
        <v>2023|Tasman Region|$150,001-$200,000</v>
      </c>
      <c r="B2087" t="s">
        <v>18</v>
      </c>
      <c r="C2087" t="s">
        <v>19</v>
      </c>
      <c r="D2087" t="s">
        <v>20</v>
      </c>
      <c r="E2087" t="s">
        <v>21</v>
      </c>
      <c r="F2087">
        <v>2023</v>
      </c>
      <c r="G2087">
        <v>2023</v>
      </c>
      <c r="H2087">
        <v>16</v>
      </c>
      <c r="I2087" t="s">
        <v>52</v>
      </c>
      <c r="J2087">
        <v>99</v>
      </c>
      <c r="K2087" t="s">
        <v>23</v>
      </c>
      <c r="L2087">
        <v>7</v>
      </c>
      <c r="M2087" t="s">
        <v>43</v>
      </c>
      <c r="N2087">
        <v>3</v>
      </c>
      <c r="O2087" t="s">
        <v>25</v>
      </c>
      <c r="P2087">
        <v>246</v>
      </c>
      <c r="T2087" s="3">
        <f t="shared" si="65"/>
        <v>10.92</v>
      </c>
      <c r="U2087" s="3">
        <f>IF(AND(R2087&lt;&gt;"_U",N2087&lt;&gt;9999,N2087&lt;&gt;999,L2087&lt;&gt;"Median"),IFERROR(VLOOKUP(A2087,'Region Total'!A:P,16,0),"."),".")</f>
        <v>2253</v>
      </c>
    </row>
    <row r="2088" spans="1:21" x14ac:dyDescent="0.3">
      <c r="A2088" s="1" t="str">
        <f t="shared" si="64"/>
        <v>2023|Tasman Region|$150,001-$200,000</v>
      </c>
      <c r="B2088" t="s">
        <v>18</v>
      </c>
      <c r="C2088" t="s">
        <v>19</v>
      </c>
      <c r="D2088" t="s">
        <v>20</v>
      </c>
      <c r="E2088" t="s">
        <v>21</v>
      </c>
      <c r="F2088">
        <v>2023</v>
      </c>
      <c r="G2088">
        <v>2023</v>
      </c>
      <c r="H2088">
        <v>16</v>
      </c>
      <c r="I2088" t="s">
        <v>52</v>
      </c>
      <c r="J2088">
        <v>99</v>
      </c>
      <c r="K2088" t="s">
        <v>23</v>
      </c>
      <c r="L2088">
        <v>7</v>
      </c>
      <c r="M2088" t="s">
        <v>43</v>
      </c>
      <c r="N2088">
        <v>1</v>
      </c>
      <c r="O2088" t="s">
        <v>33</v>
      </c>
      <c r="P2088">
        <v>1680</v>
      </c>
      <c r="T2088" s="3">
        <f t="shared" si="65"/>
        <v>74.569999999999993</v>
      </c>
      <c r="U2088" s="3">
        <f>IF(AND(R2088&lt;&gt;"_U",N2088&lt;&gt;9999,N2088&lt;&gt;999,L2088&lt;&gt;"Median"),IFERROR(VLOOKUP(A2088,'Region Total'!A:P,16,0),"."),".")</f>
        <v>2253</v>
      </c>
    </row>
    <row r="2089" spans="1:21" x14ac:dyDescent="0.3">
      <c r="A2089" s="1" t="str">
        <f t="shared" si="64"/>
        <v>2023|Tasman Region|$150,001-$200,000</v>
      </c>
      <c r="B2089" t="s">
        <v>18</v>
      </c>
      <c r="C2089" t="s">
        <v>19</v>
      </c>
      <c r="D2089" t="s">
        <v>20</v>
      </c>
      <c r="E2089" t="s">
        <v>21</v>
      </c>
      <c r="F2089">
        <v>2023</v>
      </c>
      <c r="G2089">
        <v>2023</v>
      </c>
      <c r="H2089">
        <v>16</v>
      </c>
      <c r="I2089" t="s">
        <v>52</v>
      </c>
      <c r="J2089">
        <v>99</v>
      </c>
      <c r="K2089" t="s">
        <v>23</v>
      </c>
      <c r="L2089">
        <v>7</v>
      </c>
      <c r="M2089" t="s">
        <v>43</v>
      </c>
      <c r="N2089">
        <v>999</v>
      </c>
      <c r="O2089" t="s">
        <v>42</v>
      </c>
      <c r="P2089">
        <v>0</v>
      </c>
      <c r="T2089" s="3" t="str">
        <f t="shared" si="65"/>
        <v>.</v>
      </c>
      <c r="U2089" s="3" t="str">
        <f>IF(AND(R2089&lt;&gt;"_U",N2089&lt;&gt;9999,N2089&lt;&gt;999,L2089&lt;&gt;"Median"),IFERROR(VLOOKUP(A2089,'Region Total'!A:P,16,0),"."),".")</f>
        <v>.</v>
      </c>
    </row>
    <row r="2090" spans="1:21" x14ac:dyDescent="0.3">
      <c r="A2090" s="1" t="str">
        <f t="shared" si="64"/>
        <v>2023|Tasman Region|$200,001 or more</v>
      </c>
      <c r="B2090" t="s">
        <v>18</v>
      </c>
      <c r="C2090" t="s">
        <v>19</v>
      </c>
      <c r="D2090" t="s">
        <v>20</v>
      </c>
      <c r="E2090" t="s">
        <v>21</v>
      </c>
      <c r="F2090">
        <v>2023</v>
      </c>
      <c r="G2090">
        <v>2023</v>
      </c>
      <c r="H2090">
        <v>16</v>
      </c>
      <c r="I2090" t="s">
        <v>52</v>
      </c>
      <c r="J2090">
        <v>99</v>
      </c>
      <c r="K2090" t="s">
        <v>23</v>
      </c>
      <c r="L2090">
        <v>8</v>
      </c>
      <c r="M2090" t="s">
        <v>27</v>
      </c>
      <c r="N2090">
        <v>1</v>
      </c>
      <c r="O2090" t="s">
        <v>33</v>
      </c>
      <c r="P2090">
        <v>1311</v>
      </c>
      <c r="T2090" s="3">
        <f t="shared" si="65"/>
        <v>70.03</v>
      </c>
      <c r="U2090" s="3">
        <f>IF(AND(R2090&lt;&gt;"_U",N2090&lt;&gt;9999,N2090&lt;&gt;999,L2090&lt;&gt;"Median"),IFERROR(VLOOKUP(A2090,'Region Total'!A:P,16,0),"."),".")</f>
        <v>1872</v>
      </c>
    </row>
    <row r="2091" spans="1:21" x14ac:dyDescent="0.3">
      <c r="A2091" s="1" t="str">
        <f t="shared" si="64"/>
        <v>2023|Tasman Region|$200,001 or more</v>
      </c>
      <c r="B2091" t="s">
        <v>18</v>
      </c>
      <c r="C2091" t="s">
        <v>19</v>
      </c>
      <c r="D2091" t="s">
        <v>20</v>
      </c>
      <c r="E2091" t="s">
        <v>21</v>
      </c>
      <c r="F2091">
        <v>2023</v>
      </c>
      <c r="G2091">
        <v>2023</v>
      </c>
      <c r="H2091">
        <v>16</v>
      </c>
      <c r="I2091" t="s">
        <v>52</v>
      </c>
      <c r="J2091">
        <v>99</v>
      </c>
      <c r="K2091" t="s">
        <v>23</v>
      </c>
      <c r="L2091">
        <v>8</v>
      </c>
      <c r="M2091" t="s">
        <v>27</v>
      </c>
      <c r="N2091">
        <v>999</v>
      </c>
      <c r="O2091" t="s">
        <v>42</v>
      </c>
      <c r="P2091">
        <v>0</v>
      </c>
      <c r="T2091" s="3" t="str">
        <f t="shared" si="65"/>
        <v>.</v>
      </c>
      <c r="U2091" s="3" t="str">
        <f>IF(AND(R2091&lt;&gt;"_U",N2091&lt;&gt;9999,N2091&lt;&gt;999,L2091&lt;&gt;"Median"),IFERROR(VLOOKUP(A2091,'Region Total'!A:P,16,0),"."),".")</f>
        <v>.</v>
      </c>
    </row>
    <row r="2092" spans="1:21" x14ac:dyDescent="0.3">
      <c r="A2092" s="1" t="str">
        <f t="shared" si="64"/>
        <v>2023|Tasman Region|$200,001 or more</v>
      </c>
      <c r="B2092" t="s">
        <v>18</v>
      </c>
      <c r="C2092" t="s">
        <v>19</v>
      </c>
      <c r="D2092" t="s">
        <v>20</v>
      </c>
      <c r="E2092" t="s">
        <v>21</v>
      </c>
      <c r="F2092">
        <v>2023</v>
      </c>
      <c r="G2092">
        <v>2023</v>
      </c>
      <c r="H2092">
        <v>16</v>
      </c>
      <c r="I2092" t="s">
        <v>52</v>
      </c>
      <c r="J2092">
        <v>99</v>
      </c>
      <c r="K2092" t="s">
        <v>23</v>
      </c>
      <c r="L2092">
        <v>8</v>
      </c>
      <c r="M2092" t="s">
        <v>27</v>
      </c>
      <c r="N2092">
        <v>9999</v>
      </c>
      <c r="O2092" t="s">
        <v>40</v>
      </c>
      <c r="P2092">
        <v>1872</v>
      </c>
      <c r="T2092" s="3" t="str">
        <f t="shared" si="65"/>
        <v>.</v>
      </c>
      <c r="U2092" s="3" t="str">
        <f>IF(AND(R2092&lt;&gt;"_U",N2092&lt;&gt;9999,N2092&lt;&gt;999,L2092&lt;&gt;"Median"),IFERROR(VLOOKUP(A2092,'Region Total'!A:P,16,0),"."),".")</f>
        <v>.</v>
      </c>
    </row>
    <row r="2093" spans="1:21" x14ac:dyDescent="0.3">
      <c r="A2093" s="1" t="str">
        <f t="shared" si="64"/>
        <v>2023|Tasman Region|$200,001 or more</v>
      </c>
      <c r="B2093" t="s">
        <v>18</v>
      </c>
      <c r="C2093" t="s">
        <v>19</v>
      </c>
      <c r="D2093" t="s">
        <v>20</v>
      </c>
      <c r="E2093" t="s">
        <v>21</v>
      </c>
      <c r="F2093">
        <v>2023</v>
      </c>
      <c r="G2093">
        <v>2023</v>
      </c>
      <c r="H2093">
        <v>16</v>
      </c>
      <c r="I2093" t="s">
        <v>52</v>
      </c>
      <c r="J2093">
        <v>99</v>
      </c>
      <c r="K2093" t="s">
        <v>23</v>
      </c>
      <c r="L2093">
        <v>8</v>
      </c>
      <c r="M2093" t="s">
        <v>27</v>
      </c>
      <c r="N2093">
        <v>7777</v>
      </c>
      <c r="O2093" t="s">
        <v>37</v>
      </c>
      <c r="P2093">
        <v>1872</v>
      </c>
      <c r="T2093" s="3">
        <f t="shared" si="65"/>
        <v>100</v>
      </c>
      <c r="U2093" s="3">
        <f>IF(AND(R2093&lt;&gt;"_U",N2093&lt;&gt;9999,N2093&lt;&gt;999,L2093&lt;&gt;"Median"),IFERROR(VLOOKUP(A2093,'Region Total'!A:P,16,0),"."),".")</f>
        <v>1872</v>
      </c>
    </row>
    <row r="2094" spans="1:21" x14ac:dyDescent="0.3">
      <c r="A2094" s="1" t="str">
        <f t="shared" si="64"/>
        <v>2023|Tasman Region|$200,001 or more</v>
      </c>
      <c r="B2094" t="s">
        <v>18</v>
      </c>
      <c r="C2094" t="s">
        <v>19</v>
      </c>
      <c r="D2094" t="s">
        <v>20</v>
      </c>
      <c r="E2094" t="s">
        <v>21</v>
      </c>
      <c r="F2094">
        <v>2023</v>
      </c>
      <c r="G2094">
        <v>2023</v>
      </c>
      <c r="H2094">
        <v>16</v>
      </c>
      <c r="I2094" t="s">
        <v>52</v>
      </c>
      <c r="J2094">
        <v>99</v>
      </c>
      <c r="K2094" t="s">
        <v>23</v>
      </c>
      <c r="L2094">
        <v>8</v>
      </c>
      <c r="M2094" t="s">
        <v>27</v>
      </c>
      <c r="N2094">
        <v>3</v>
      </c>
      <c r="O2094" t="s">
        <v>25</v>
      </c>
      <c r="P2094">
        <v>348</v>
      </c>
      <c r="T2094" s="3">
        <f t="shared" si="65"/>
        <v>18.59</v>
      </c>
      <c r="U2094" s="3">
        <f>IF(AND(R2094&lt;&gt;"_U",N2094&lt;&gt;9999,N2094&lt;&gt;999,L2094&lt;&gt;"Median"),IFERROR(VLOOKUP(A2094,'Region Total'!A:P,16,0),"."),".")</f>
        <v>1872</v>
      </c>
    </row>
    <row r="2095" spans="1:21" x14ac:dyDescent="0.3">
      <c r="A2095" s="1" t="str">
        <f t="shared" si="64"/>
        <v>2023|Tasman Region|$200,001 or more</v>
      </c>
      <c r="B2095" t="s">
        <v>18</v>
      </c>
      <c r="C2095" t="s">
        <v>19</v>
      </c>
      <c r="D2095" t="s">
        <v>20</v>
      </c>
      <c r="E2095" t="s">
        <v>21</v>
      </c>
      <c r="F2095">
        <v>2023</v>
      </c>
      <c r="G2095">
        <v>2023</v>
      </c>
      <c r="H2095">
        <v>16</v>
      </c>
      <c r="I2095" t="s">
        <v>52</v>
      </c>
      <c r="J2095">
        <v>99</v>
      </c>
      <c r="K2095" t="s">
        <v>23</v>
      </c>
      <c r="L2095">
        <v>8</v>
      </c>
      <c r="M2095" t="s">
        <v>27</v>
      </c>
      <c r="N2095">
        <v>2</v>
      </c>
      <c r="O2095" t="s">
        <v>28</v>
      </c>
      <c r="P2095">
        <v>210</v>
      </c>
      <c r="T2095" s="3">
        <f t="shared" si="65"/>
        <v>11.22</v>
      </c>
      <c r="U2095" s="3">
        <f>IF(AND(R2095&lt;&gt;"_U",N2095&lt;&gt;9999,N2095&lt;&gt;999,L2095&lt;&gt;"Median"),IFERROR(VLOOKUP(A2095,'Region Total'!A:P,16,0),"."),".")</f>
        <v>1872</v>
      </c>
    </row>
    <row r="2096" spans="1:21" x14ac:dyDescent="0.3">
      <c r="A2096" s="1" t="str">
        <f t="shared" si="64"/>
        <v>2023|Tasman Region|Total stated - total household income</v>
      </c>
      <c r="B2096" t="s">
        <v>18</v>
      </c>
      <c r="C2096" t="s">
        <v>19</v>
      </c>
      <c r="D2096" t="s">
        <v>20</v>
      </c>
      <c r="E2096" t="s">
        <v>21</v>
      </c>
      <c r="F2096">
        <v>2023</v>
      </c>
      <c r="G2096">
        <v>2023</v>
      </c>
      <c r="H2096">
        <v>16</v>
      </c>
      <c r="I2096" t="s">
        <v>52</v>
      </c>
      <c r="J2096">
        <v>99</v>
      </c>
      <c r="K2096" t="s">
        <v>23</v>
      </c>
      <c r="L2096">
        <v>77</v>
      </c>
      <c r="M2096" t="s">
        <v>32</v>
      </c>
      <c r="N2096">
        <v>9999</v>
      </c>
      <c r="O2096" t="s">
        <v>40</v>
      </c>
      <c r="P2096">
        <v>21030</v>
      </c>
      <c r="T2096" s="3" t="str">
        <f t="shared" si="65"/>
        <v>.</v>
      </c>
      <c r="U2096" s="3" t="str">
        <f>IF(AND(R2096&lt;&gt;"_U",N2096&lt;&gt;9999,N2096&lt;&gt;999,L2096&lt;&gt;"Median"),IFERROR(VLOOKUP(A2096,'Region Total'!A:P,16,0),"."),".")</f>
        <v>.</v>
      </c>
    </row>
    <row r="2097" spans="1:21" x14ac:dyDescent="0.3">
      <c r="A2097" s="1" t="str">
        <f t="shared" si="64"/>
        <v>2023|Tasman Region|Total stated - total household income</v>
      </c>
      <c r="B2097" t="s">
        <v>18</v>
      </c>
      <c r="C2097" t="s">
        <v>19</v>
      </c>
      <c r="D2097" t="s">
        <v>20</v>
      </c>
      <c r="E2097" t="s">
        <v>21</v>
      </c>
      <c r="F2097">
        <v>2023</v>
      </c>
      <c r="G2097">
        <v>2023</v>
      </c>
      <c r="H2097">
        <v>16</v>
      </c>
      <c r="I2097" t="s">
        <v>52</v>
      </c>
      <c r="J2097">
        <v>99</v>
      </c>
      <c r="K2097" t="s">
        <v>23</v>
      </c>
      <c r="L2097">
        <v>77</v>
      </c>
      <c r="M2097" t="s">
        <v>32</v>
      </c>
      <c r="N2097">
        <v>2</v>
      </c>
      <c r="O2097" t="s">
        <v>28</v>
      </c>
      <c r="P2097">
        <v>4635</v>
      </c>
      <c r="T2097" s="3">
        <f t="shared" si="65"/>
        <v>22.04</v>
      </c>
      <c r="U2097" s="3">
        <f>IF(AND(R2097&lt;&gt;"_U",N2097&lt;&gt;9999,N2097&lt;&gt;999,L2097&lt;&gt;"Median"),IFERROR(VLOOKUP(A2097,'Region Total'!A:P,16,0),"."),".")</f>
        <v>21030</v>
      </c>
    </row>
    <row r="2098" spans="1:21" x14ac:dyDescent="0.3">
      <c r="A2098" s="1" t="str">
        <f t="shared" si="64"/>
        <v>2023|Tasman Region|Total stated - total household income</v>
      </c>
      <c r="B2098" t="s">
        <v>18</v>
      </c>
      <c r="C2098" t="s">
        <v>19</v>
      </c>
      <c r="D2098" t="s">
        <v>20</v>
      </c>
      <c r="E2098" t="s">
        <v>21</v>
      </c>
      <c r="F2098">
        <v>2023</v>
      </c>
      <c r="G2098">
        <v>2023</v>
      </c>
      <c r="H2098">
        <v>16</v>
      </c>
      <c r="I2098" t="s">
        <v>52</v>
      </c>
      <c r="J2098">
        <v>99</v>
      </c>
      <c r="K2098" t="s">
        <v>23</v>
      </c>
      <c r="L2098">
        <v>77</v>
      </c>
      <c r="M2098" t="s">
        <v>32</v>
      </c>
      <c r="N2098">
        <v>999</v>
      </c>
      <c r="O2098" t="s">
        <v>42</v>
      </c>
      <c r="P2098">
        <v>0</v>
      </c>
      <c r="T2098" s="3" t="str">
        <f t="shared" si="65"/>
        <v>.</v>
      </c>
      <c r="U2098" s="3" t="str">
        <f>IF(AND(R2098&lt;&gt;"_U",N2098&lt;&gt;9999,N2098&lt;&gt;999,L2098&lt;&gt;"Median"),IFERROR(VLOOKUP(A2098,'Region Total'!A:P,16,0),"."),".")</f>
        <v>.</v>
      </c>
    </row>
    <row r="2099" spans="1:21" x14ac:dyDescent="0.3">
      <c r="A2099" s="1" t="str">
        <f t="shared" si="64"/>
        <v>2023|Tasman Region|Total stated - total household income</v>
      </c>
      <c r="B2099" t="s">
        <v>18</v>
      </c>
      <c r="C2099" t="s">
        <v>19</v>
      </c>
      <c r="D2099" t="s">
        <v>20</v>
      </c>
      <c r="E2099" t="s">
        <v>21</v>
      </c>
      <c r="F2099">
        <v>2023</v>
      </c>
      <c r="G2099">
        <v>2023</v>
      </c>
      <c r="H2099">
        <v>16</v>
      </c>
      <c r="I2099" t="s">
        <v>52</v>
      </c>
      <c r="J2099">
        <v>99</v>
      </c>
      <c r="K2099" t="s">
        <v>23</v>
      </c>
      <c r="L2099">
        <v>77</v>
      </c>
      <c r="M2099" t="s">
        <v>32</v>
      </c>
      <c r="N2099">
        <v>7777</v>
      </c>
      <c r="O2099" t="s">
        <v>37</v>
      </c>
      <c r="P2099">
        <v>21030</v>
      </c>
      <c r="T2099" s="3">
        <f t="shared" si="65"/>
        <v>100</v>
      </c>
      <c r="U2099" s="3">
        <f>IF(AND(R2099&lt;&gt;"_U",N2099&lt;&gt;9999,N2099&lt;&gt;999,L2099&lt;&gt;"Median"),IFERROR(VLOOKUP(A2099,'Region Total'!A:P,16,0),"."),".")</f>
        <v>21030</v>
      </c>
    </row>
    <row r="2100" spans="1:21" x14ac:dyDescent="0.3">
      <c r="A2100" s="1" t="str">
        <f t="shared" si="64"/>
        <v>2023|Tasman Region|Total stated - total household income</v>
      </c>
      <c r="B2100" t="s">
        <v>18</v>
      </c>
      <c r="C2100" t="s">
        <v>19</v>
      </c>
      <c r="D2100" t="s">
        <v>20</v>
      </c>
      <c r="E2100" t="s">
        <v>21</v>
      </c>
      <c r="F2100">
        <v>2023</v>
      </c>
      <c r="G2100">
        <v>2023</v>
      </c>
      <c r="H2100">
        <v>16</v>
      </c>
      <c r="I2100" t="s">
        <v>52</v>
      </c>
      <c r="J2100">
        <v>99</v>
      </c>
      <c r="K2100" t="s">
        <v>23</v>
      </c>
      <c r="L2100">
        <v>77</v>
      </c>
      <c r="M2100" t="s">
        <v>32</v>
      </c>
      <c r="N2100">
        <v>1</v>
      </c>
      <c r="O2100" t="s">
        <v>33</v>
      </c>
      <c r="P2100">
        <v>14070</v>
      </c>
      <c r="T2100" s="3">
        <f t="shared" si="65"/>
        <v>66.900000000000006</v>
      </c>
      <c r="U2100" s="3">
        <f>IF(AND(R2100&lt;&gt;"_U",N2100&lt;&gt;9999,N2100&lt;&gt;999,L2100&lt;&gt;"Median"),IFERROR(VLOOKUP(A2100,'Region Total'!A:P,16,0),"."),".")</f>
        <v>21030</v>
      </c>
    </row>
    <row r="2101" spans="1:21" x14ac:dyDescent="0.3">
      <c r="A2101" s="1" t="str">
        <f t="shared" si="64"/>
        <v>2023|Tasman Region|Total stated - total household income</v>
      </c>
      <c r="B2101" t="s">
        <v>18</v>
      </c>
      <c r="C2101" t="s">
        <v>19</v>
      </c>
      <c r="D2101" t="s">
        <v>20</v>
      </c>
      <c r="E2101" t="s">
        <v>21</v>
      </c>
      <c r="F2101">
        <v>2023</v>
      </c>
      <c r="G2101">
        <v>2023</v>
      </c>
      <c r="H2101">
        <v>16</v>
      </c>
      <c r="I2101" t="s">
        <v>52</v>
      </c>
      <c r="J2101">
        <v>99</v>
      </c>
      <c r="K2101" t="s">
        <v>23</v>
      </c>
      <c r="L2101">
        <v>77</v>
      </c>
      <c r="M2101" t="s">
        <v>32</v>
      </c>
      <c r="N2101">
        <v>3</v>
      </c>
      <c r="O2101" t="s">
        <v>25</v>
      </c>
      <c r="P2101">
        <v>2325</v>
      </c>
      <c r="T2101" s="3">
        <f t="shared" si="65"/>
        <v>11.06</v>
      </c>
      <c r="U2101" s="3">
        <f>IF(AND(R2101&lt;&gt;"_U",N2101&lt;&gt;9999,N2101&lt;&gt;999,L2101&lt;&gt;"Median"),IFERROR(VLOOKUP(A2101,'Region Total'!A:P,16,0),"."),".")</f>
        <v>21030</v>
      </c>
    </row>
    <row r="2102" spans="1:21" x14ac:dyDescent="0.3">
      <c r="A2102" s="1" t="str">
        <f t="shared" si="64"/>
        <v>2023|Tasman Region|Total - total household income</v>
      </c>
      <c r="B2102" t="s">
        <v>18</v>
      </c>
      <c r="C2102" t="s">
        <v>19</v>
      </c>
      <c r="D2102" t="s">
        <v>20</v>
      </c>
      <c r="E2102" t="s">
        <v>21</v>
      </c>
      <c r="F2102">
        <v>2023</v>
      </c>
      <c r="G2102">
        <v>2023</v>
      </c>
      <c r="H2102">
        <v>16</v>
      </c>
      <c r="I2102" t="s">
        <v>52</v>
      </c>
      <c r="J2102">
        <v>99</v>
      </c>
      <c r="K2102" t="s">
        <v>23</v>
      </c>
      <c r="L2102">
        <v>99</v>
      </c>
      <c r="M2102" t="s">
        <v>48</v>
      </c>
      <c r="N2102">
        <v>2</v>
      </c>
      <c r="O2102" t="s">
        <v>28</v>
      </c>
      <c r="P2102">
        <v>4935</v>
      </c>
      <c r="T2102" s="3">
        <f t="shared" si="65"/>
        <v>22.57</v>
      </c>
      <c r="U2102" s="3">
        <f>IF(AND(R2102&lt;&gt;"_U",N2102&lt;&gt;9999,N2102&lt;&gt;999,L2102&lt;&gt;"Median"),IFERROR(VLOOKUP(A2102,'Region Total'!A:P,16,0),"."),".")</f>
        <v>21864</v>
      </c>
    </row>
    <row r="2103" spans="1:21" x14ac:dyDescent="0.3">
      <c r="A2103" s="1" t="str">
        <f t="shared" si="64"/>
        <v>2023|Tasman Region|Total - total household income</v>
      </c>
      <c r="B2103" t="s">
        <v>18</v>
      </c>
      <c r="C2103" t="s">
        <v>19</v>
      </c>
      <c r="D2103" t="s">
        <v>20</v>
      </c>
      <c r="E2103" t="s">
        <v>21</v>
      </c>
      <c r="F2103">
        <v>2023</v>
      </c>
      <c r="G2103">
        <v>2023</v>
      </c>
      <c r="H2103">
        <v>16</v>
      </c>
      <c r="I2103" t="s">
        <v>52</v>
      </c>
      <c r="J2103">
        <v>99</v>
      </c>
      <c r="K2103" t="s">
        <v>23</v>
      </c>
      <c r="L2103">
        <v>99</v>
      </c>
      <c r="M2103" t="s">
        <v>48</v>
      </c>
      <c r="N2103">
        <v>999</v>
      </c>
      <c r="O2103" t="s">
        <v>42</v>
      </c>
      <c r="P2103">
        <v>3</v>
      </c>
      <c r="T2103" s="3" t="str">
        <f t="shared" si="65"/>
        <v>.</v>
      </c>
      <c r="U2103" s="3" t="str">
        <f>IF(AND(R2103&lt;&gt;"_U",N2103&lt;&gt;9999,N2103&lt;&gt;999,L2103&lt;&gt;"Median"),IFERROR(VLOOKUP(A2103,'Region Total'!A:P,16,0),"."),".")</f>
        <v>.</v>
      </c>
    </row>
    <row r="2104" spans="1:21" x14ac:dyDescent="0.3">
      <c r="A2104" s="1" t="str">
        <f t="shared" si="64"/>
        <v>2023|Tasman Region|Total - total household income</v>
      </c>
      <c r="B2104" t="s">
        <v>18</v>
      </c>
      <c r="C2104" t="s">
        <v>19</v>
      </c>
      <c r="D2104" t="s">
        <v>20</v>
      </c>
      <c r="E2104" t="s">
        <v>21</v>
      </c>
      <c r="F2104">
        <v>2023</v>
      </c>
      <c r="G2104">
        <v>2023</v>
      </c>
      <c r="H2104">
        <v>16</v>
      </c>
      <c r="I2104" t="s">
        <v>52</v>
      </c>
      <c r="J2104">
        <v>99</v>
      </c>
      <c r="K2104" t="s">
        <v>23</v>
      </c>
      <c r="L2104">
        <v>99</v>
      </c>
      <c r="M2104" t="s">
        <v>48</v>
      </c>
      <c r="N2104">
        <v>9999</v>
      </c>
      <c r="O2104" t="s">
        <v>40</v>
      </c>
      <c r="P2104">
        <v>21864</v>
      </c>
      <c r="T2104" s="3" t="str">
        <f t="shared" si="65"/>
        <v>.</v>
      </c>
      <c r="U2104" s="3" t="str">
        <f>IF(AND(R2104&lt;&gt;"_U",N2104&lt;&gt;9999,N2104&lt;&gt;999,L2104&lt;&gt;"Median"),IFERROR(VLOOKUP(A2104,'Region Total'!A:P,16,0),"."),".")</f>
        <v>.</v>
      </c>
    </row>
    <row r="2105" spans="1:21" x14ac:dyDescent="0.3">
      <c r="A2105" s="1" t="str">
        <f t="shared" si="64"/>
        <v>2023|Tasman Region|Total - total household income</v>
      </c>
      <c r="B2105" t="s">
        <v>18</v>
      </c>
      <c r="C2105" t="s">
        <v>19</v>
      </c>
      <c r="D2105" t="s">
        <v>20</v>
      </c>
      <c r="E2105" t="s">
        <v>21</v>
      </c>
      <c r="F2105">
        <v>2023</v>
      </c>
      <c r="G2105">
        <v>2023</v>
      </c>
      <c r="H2105">
        <v>16</v>
      </c>
      <c r="I2105" t="s">
        <v>52</v>
      </c>
      <c r="J2105">
        <v>99</v>
      </c>
      <c r="K2105" t="s">
        <v>23</v>
      </c>
      <c r="L2105">
        <v>99</v>
      </c>
      <c r="M2105" t="s">
        <v>48</v>
      </c>
      <c r="N2105">
        <v>3</v>
      </c>
      <c r="O2105" t="s">
        <v>25</v>
      </c>
      <c r="P2105">
        <v>2391</v>
      </c>
      <c r="T2105" s="3">
        <f t="shared" si="65"/>
        <v>10.94</v>
      </c>
      <c r="U2105" s="3">
        <f>IF(AND(R2105&lt;&gt;"_U",N2105&lt;&gt;9999,N2105&lt;&gt;999,L2105&lt;&gt;"Median"),IFERROR(VLOOKUP(A2105,'Region Total'!A:P,16,0),"."),".")</f>
        <v>21864</v>
      </c>
    </row>
    <row r="2106" spans="1:21" x14ac:dyDescent="0.3">
      <c r="A2106" s="1" t="str">
        <f t="shared" si="64"/>
        <v>2023|Tasman Region|Total - total household income</v>
      </c>
      <c r="B2106" t="s">
        <v>18</v>
      </c>
      <c r="C2106" t="s">
        <v>19</v>
      </c>
      <c r="D2106" t="s">
        <v>20</v>
      </c>
      <c r="E2106" t="s">
        <v>21</v>
      </c>
      <c r="F2106">
        <v>2023</v>
      </c>
      <c r="G2106">
        <v>2023</v>
      </c>
      <c r="H2106">
        <v>16</v>
      </c>
      <c r="I2106" t="s">
        <v>52</v>
      </c>
      <c r="J2106">
        <v>99</v>
      </c>
      <c r="K2106" t="s">
        <v>23</v>
      </c>
      <c r="L2106">
        <v>99</v>
      </c>
      <c r="M2106" t="s">
        <v>48</v>
      </c>
      <c r="N2106">
        <v>1</v>
      </c>
      <c r="O2106" t="s">
        <v>33</v>
      </c>
      <c r="P2106">
        <v>14538</v>
      </c>
      <c r="T2106" s="3">
        <f t="shared" si="65"/>
        <v>66.489999999999995</v>
      </c>
      <c r="U2106" s="3">
        <f>IF(AND(R2106&lt;&gt;"_U",N2106&lt;&gt;9999,N2106&lt;&gt;999,L2106&lt;&gt;"Median"),IFERROR(VLOOKUP(A2106,'Region Total'!A:P,16,0),"."),".")</f>
        <v>21864</v>
      </c>
    </row>
    <row r="2107" spans="1:21" x14ac:dyDescent="0.3">
      <c r="A2107" s="1" t="str">
        <f t="shared" si="64"/>
        <v>2023|Tasman Region|Total - total household income</v>
      </c>
      <c r="B2107" t="s">
        <v>18</v>
      </c>
      <c r="C2107" t="s">
        <v>19</v>
      </c>
      <c r="D2107" t="s">
        <v>20</v>
      </c>
      <c r="E2107" t="s">
        <v>21</v>
      </c>
      <c r="F2107">
        <v>2023</v>
      </c>
      <c r="G2107">
        <v>2023</v>
      </c>
      <c r="H2107">
        <v>16</v>
      </c>
      <c r="I2107" t="s">
        <v>52</v>
      </c>
      <c r="J2107">
        <v>99</v>
      </c>
      <c r="K2107" t="s">
        <v>23</v>
      </c>
      <c r="L2107">
        <v>99</v>
      </c>
      <c r="M2107" t="s">
        <v>48</v>
      </c>
      <c r="N2107">
        <v>7777</v>
      </c>
      <c r="O2107" t="s">
        <v>37</v>
      </c>
      <c r="P2107">
        <v>21864</v>
      </c>
      <c r="T2107" s="3">
        <f t="shared" si="65"/>
        <v>100</v>
      </c>
      <c r="U2107" s="3">
        <f>IF(AND(R2107&lt;&gt;"_U",N2107&lt;&gt;9999,N2107&lt;&gt;999,L2107&lt;&gt;"Median"),IFERROR(VLOOKUP(A2107,'Region Total'!A:P,16,0),"."),".")</f>
        <v>21864</v>
      </c>
    </row>
    <row r="2108" spans="1:21" x14ac:dyDescent="0.3">
      <c r="A2108" s="1" t="str">
        <f t="shared" si="64"/>
        <v>2023|Tasman Region|Median ($) - total household income</v>
      </c>
      <c r="B2108" t="s">
        <v>18</v>
      </c>
      <c r="C2108" t="s">
        <v>19</v>
      </c>
      <c r="D2108" t="s">
        <v>20</v>
      </c>
      <c r="E2108" t="s">
        <v>21</v>
      </c>
      <c r="F2108">
        <v>2023</v>
      </c>
      <c r="G2108">
        <v>2023</v>
      </c>
      <c r="H2108">
        <v>16</v>
      </c>
      <c r="I2108" t="s">
        <v>52</v>
      </c>
      <c r="J2108">
        <v>99</v>
      </c>
      <c r="K2108" t="s">
        <v>23</v>
      </c>
      <c r="L2108" t="s">
        <v>56</v>
      </c>
      <c r="M2108" t="s">
        <v>57</v>
      </c>
      <c r="N2108">
        <v>7777</v>
      </c>
      <c r="O2108" t="s">
        <v>37</v>
      </c>
      <c r="P2108">
        <v>80400</v>
      </c>
      <c r="T2108" s="3" t="str">
        <f t="shared" si="65"/>
        <v>.</v>
      </c>
      <c r="U2108" s="3" t="str">
        <f>IF(AND(R2108&lt;&gt;"_U",N2108&lt;&gt;9999,N2108&lt;&gt;999,L2108&lt;&gt;"Median"),IFERROR(VLOOKUP(A2108,'Region Total'!A:P,16,0),"."),".")</f>
        <v>.</v>
      </c>
    </row>
    <row r="2109" spans="1:21" x14ac:dyDescent="0.3">
      <c r="A2109" s="1" t="str">
        <f t="shared" si="64"/>
        <v>2023|Tasman Region|Median ($) - total household income</v>
      </c>
      <c r="B2109" t="s">
        <v>18</v>
      </c>
      <c r="C2109" t="s">
        <v>19</v>
      </c>
      <c r="D2109" t="s">
        <v>20</v>
      </c>
      <c r="E2109" t="s">
        <v>21</v>
      </c>
      <c r="F2109">
        <v>2023</v>
      </c>
      <c r="G2109">
        <v>2023</v>
      </c>
      <c r="H2109">
        <v>16</v>
      </c>
      <c r="I2109" t="s">
        <v>52</v>
      </c>
      <c r="J2109">
        <v>99</v>
      </c>
      <c r="K2109" t="s">
        <v>23</v>
      </c>
      <c r="L2109" t="s">
        <v>56</v>
      </c>
      <c r="M2109" t="s">
        <v>57</v>
      </c>
      <c r="N2109">
        <v>9999</v>
      </c>
      <c r="O2109" t="s">
        <v>40</v>
      </c>
      <c r="P2109">
        <v>80400</v>
      </c>
      <c r="T2109" s="3" t="str">
        <f t="shared" si="65"/>
        <v>.</v>
      </c>
      <c r="U2109" s="3" t="str">
        <f>IF(AND(R2109&lt;&gt;"_U",N2109&lt;&gt;9999,N2109&lt;&gt;999,L2109&lt;&gt;"Median"),IFERROR(VLOOKUP(A2109,'Region Total'!A:P,16,0),"."),".")</f>
        <v>.</v>
      </c>
    </row>
    <row r="2110" spans="1:21" x14ac:dyDescent="0.3">
      <c r="A2110" s="1" t="str">
        <f t="shared" si="64"/>
        <v>2023|Tasman Region|Median ($) - total household income</v>
      </c>
      <c r="B2110" t="s">
        <v>18</v>
      </c>
      <c r="C2110" t="s">
        <v>19</v>
      </c>
      <c r="D2110" t="s">
        <v>20</v>
      </c>
      <c r="E2110" t="s">
        <v>21</v>
      </c>
      <c r="F2110">
        <v>2023</v>
      </c>
      <c r="G2110">
        <v>2023</v>
      </c>
      <c r="H2110">
        <v>16</v>
      </c>
      <c r="I2110" t="s">
        <v>52</v>
      </c>
      <c r="J2110">
        <v>99</v>
      </c>
      <c r="K2110" t="s">
        <v>23</v>
      </c>
      <c r="L2110" t="s">
        <v>56</v>
      </c>
      <c r="M2110" t="s">
        <v>57</v>
      </c>
      <c r="N2110">
        <v>1</v>
      </c>
      <c r="O2110" t="s">
        <v>33</v>
      </c>
      <c r="P2110">
        <v>85500</v>
      </c>
      <c r="T2110" s="3" t="str">
        <f t="shared" si="65"/>
        <v>.</v>
      </c>
      <c r="U2110" s="3" t="str">
        <f>IF(AND(R2110&lt;&gt;"_U",N2110&lt;&gt;9999,N2110&lt;&gt;999,L2110&lt;&gt;"Median"),IFERROR(VLOOKUP(A2110,'Region Total'!A:P,16,0),"."),".")</f>
        <v>.</v>
      </c>
    </row>
    <row r="2111" spans="1:21" x14ac:dyDescent="0.3">
      <c r="A2111" s="1" t="str">
        <f t="shared" si="64"/>
        <v>2023|Tasman Region|Median ($) - total household income</v>
      </c>
      <c r="B2111" t="s">
        <v>18</v>
      </c>
      <c r="C2111" t="s">
        <v>19</v>
      </c>
      <c r="D2111" t="s">
        <v>20</v>
      </c>
      <c r="E2111" t="s">
        <v>21</v>
      </c>
      <c r="F2111">
        <v>2023</v>
      </c>
      <c r="G2111">
        <v>2023</v>
      </c>
      <c r="H2111">
        <v>16</v>
      </c>
      <c r="I2111" t="s">
        <v>52</v>
      </c>
      <c r="J2111">
        <v>99</v>
      </c>
      <c r="K2111" t="s">
        <v>23</v>
      </c>
      <c r="L2111" t="s">
        <v>56</v>
      </c>
      <c r="M2111" t="s">
        <v>57</v>
      </c>
      <c r="N2111">
        <v>999</v>
      </c>
      <c r="O2111" t="s">
        <v>42</v>
      </c>
      <c r="R2111" t="s">
        <v>61</v>
      </c>
      <c r="S2111" t="s">
        <v>62</v>
      </c>
      <c r="T2111" s="3" t="str">
        <f t="shared" si="65"/>
        <v>.</v>
      </c>
      <c r="U2111" s="3" t="str">
        <f>IF(AND(R2111&lt;&gt;"_U",N2111&lt;&gt;9999,N2111&lt;&gt;999,L2111&lt;&gt;"Median"),IFERROR(VLOOKUP(A2111,'Region Total'!A:P,16,0),"."),".")</f>
        <v>.</v>
      </c>
    </row>
    <row r="2112" spans="1:21" x14ac:dyDescent="0.3">
      <c r="A2112" s="1" t="str">
        <f t="shared" si="64"/>
        <v>2023|Tasman Region|Median ($) - total household income</v>
      </c>
      <c r="B2112" t="s">
        <v>18</v>
      </c>
      <c r="C2112" t="s">
        <v>19</v>
      </c>
      <c r="D2112" t="s">
        <v>20</v>
      </c>
      <c r="E2112" t="s">
        <v>21</v>
      </c>
      <c r="F2112">
        <v>2023</v>
      </c>
      <c r="G2112">
        <v>2023</v>
      </c>
      <c r="H2112">
        <v>16</v>
      </c>
      <c r="I2112" t="s">
        <v>52</v>
      </c>
      <c r="J2112">
        <v>99</v>
      </c>
      <c r="K2112" t="s">
        <v>23</v>
      </c>
      <c r="L2112" t="s">
        <v>56</v>
      </c>
      <c r="M2112" t="s">
        <v>57</v>
      </c>
      <c r="N2112">
        <v>3</v>
      </c>
      <c r="O2112" t="s">
        <v>25</v>
      </c>
      <c r="P2112">
        <v>81700</v>
      </c>
      <c r="T2112" s="3" t="str">
        <f t="shared" si="65"/>
        <v>.</v>
      </c>
      <c r="U2112" s="3" t="str">
        <f>IF(AND(R2112&lt;&gt;"_U",N2112&lt;&gt;9999,N2112&lt;&gt;999,L2112&lt;&gt;"Median"),IFERROR(VLOOKUP(A2112,'Region Total'!A:P,16,0),"."),".")</f>
        <v>.</v>
      </c>
    </row>
    <row r="2113" spans="1:21" x14ac:dyDescent="0.3">
      <c r="A2113" s="1" t="str">
        <f t="shared" si="64"/>
        <v>2023|Tasman Region|Median ($) - total household income</v>
      </c>
      <c r="B2113" t="s">
        <v>18</v>
      </c>
      <c r="C2113" t="s">
        <v>19</v>
      </c>
      <c r="D2113" t="s">
        <v>20</v>
      </c>
      <c r="E2113" t="s">
        <v>21</v>
      </c>
      <c r="F2113">
        <v>2023</v>
      </c>
      <c r="G2113">
        <v>2023</v>
      </c>
      <c r="H2113">
        <v>16</v>
      </c>
      <c r="I2113" t="s">
        <v>52</v>
      </c>
      <c r="J2113">
        <v>99</v>
      </c>
      <c r="K2113" t="s">
        <v>23</v>
      </c>
      <c r="L2113" t="s">
        <v>56</v>
      </c>
      <c r="M2113" t="s">
        <v>57</v>
      </c>
      <c r="N2113">
        <v>2</v>
      </c>
      <c r="O2113" t="s">
        <v>28</v>
      </c>
      <c r="P2113">
        <v>67300</v>
      </c>
      <c r="T2113" s="3" t="str">
        <f t="shared" si="65"/>
        <v>.</v>
      </c>
      <c r="U2113" s="3" t="str">
        <f>IF(AND(R2113&lt;&gt;"_U",N2113&lt;&gt;9999,N2113&lt;&gt;999,L2113&lt;&gt;"Median"),IFERROR(VLOOKUP(A2113,'Region Total'!A:P,16,0),"."),".")</f>
        <v>.</v>
      </c>
    </row>
    <row r="2114" spans="1:21" x14ac:dyDescent="0.3">
      <c r="A2114" s="1" t="str">
        <f t="shared" si="64"/>
        <v>2023|Nelson Region|$20,000 or less</v>
      </c>
      <c r="B2114" t="s">
        <v>18</v>
      </c>
      <c r="C2114" t="s">
        <v>19</v>
      </c>
      <c r="D2114" t="s">
        <v>20</v>
      </c>
      <c r="E2114" t="s">
        <v>21</v>
      </c>
      <c r="F2114">
        <v>2023</v>
      </c>
      <c r="G2114">
        <v>2023</v>
      </c>
      <c r="H2114">
        <v>17</v>
      </c>
      <c r="I2114" t="s">
        <v>31</v>
      </c>
      <c r="J2114">
        <v>99</v>
      </c>
      <c r="K2114" t="s">
        <v>23</v>
      </c>
      <c r="L2114">
        <v>1</v>
      </c>
      <c r="M2114" t="s">
        <v>39</v>
      </c>
      <c r="N2114">
        <v>3</v>
      </c>
      <c r="O2114" t="s">
        <v>25</v>
      </c>
      <c r="P2114">
        <v>90</v>
      </c>
      <c r="T2114" s="3">
        <f t="shared" si="65"/>
        <v>8.09</v>
      </c>
      <c r="U2114" s="3">
        <f>IF(AND(R2114&lt;&gt;"_U",N2114&lt;&gt;9999,N2114&lt;&gt;999,L2114&lt;&gt;"Median"),IFERROR(VLOOKUP(A2114,'Region Total'!A:P,16,0),"."),".")</f>
        <v>1113</v>
      </c>
    </row>
    <row r="2115" spans="1:21" x14ac:dyDescent="0.3">
      <c r="A2115" s="1" t="str">
        <f t="shared" ref="A2115:A2178" si="66">G2115&amp;"|"&amp;I2115&amp;"|"&amp;M2115</f>
        <v>2023|Nelson Region|$20,000 or less</v>
      </c>
      <c r="B2115" t="s">
        <v>18</v>
      </c>
      <c r="C2115" t="s">
        <v>19</v>
      </c>
      <c r="D2115" t="s">
        <v>20</v>
      </c>
      <c r="E2115" t="s">
        <v>21</v>
      </c>
      <c r="F2115">
        <v>2023</v>
      </c>
      <c r="G2115">
        <v>2023</v>
      </c>
      <c r="H2115">
        <v>17</v>
      </c>
      <c r="I2115" t="s">
        <v>31</v>
      </c>
      <c r="J2115">
        <v>99</v>
      </c>
      <c r="K2115" t="s">
        <v>23</v>
      </c>
      <c r="L2115">
        <v>1</v>
      </c>
      <c r="M2115" t="s">
        <v>39</v>
      </c>
      <c r="N2115">
        <v>9999</v>
      </c>
      <c r="O2115" t="s">
        <v>40</v>
      </c>
      <c r="P2115">
        <v>1116</v>
      </c>
      <c r="T2115" s="3" t="str">
        <f t="shared" ref="T2115:T2178" si="67">IF(AND(R2115&lt;&gt;"_U",R2115&lt;&gt;"c",N2115&lt;&gt;999,N2115&lt;&gt;9999,L2115&lt;&gt;"Median"),IFERROR((ROUND(P2115/U2115*100,2)),"."),".")</f>
        <v>.</v>
      </c>
      <c r="U2115" s="3" t="str">
        <f>IF(AND(R2115&lt;&gt;"_U",N2115&lt;&gt;9999,N2115&lt;&gt;999,L2115&lt;&gt;"Median"),IFERROR(VLOOKUP(A2115,'Region Total'!A:P,16,0),"."),".")</f>
        <v>.</v>
      </c>
    </row>
    <row r="2116" spans="1:21" x14ac:dyDescent="0.3">
      <c r="A2116" s="1" t="str">
        <f t="shared" si="66"/>
        <v>2023|Nelson Region|$20,000 or less</v>
      </c>
      <c r="B2116" t="s">
        <v>18</v>
      </c>
      <c r="C2116" t="s">
        <v>19</v>
      </c>
      <c r="D2116" t="s">
        <v>20</v>
      </c>
      <c r="E2116" t="s">
        <v>21</v>
      </c>
      <c r="F2116">
        <v>2023</v>
      </c>
      <c r="G2116">
        <v>2023</v>
      </c>
      <c r="H2116">
        <v>17</v>
      </c>
      <c r="I2116" t="s">
        <v>31</v>
      </c>
      <c r="J2116">
        <v>99</v>
      </c>
      <c r="K2116" t="s">
        <v>23</v>
      </c>
      <c r="L2116">
        <v>1</v>
      </c>
      <c r="M2116" t="s">
        <v>39</v>
      </c>
      <c r="N2116">
        <v>7777</v>
      </c>
      <c r="O2116" t="s">
        <v>37</v>
      </c>
      <c r="P2116">
        <v>1113</v>
      </c>
      <c r="T2116" s="3">
        <f t="shared" si="67"/>
        <v>100</v>
      </c>
      <c r="U2116" s="3">
        <f>IF(AND(R2116&lt;&gt;"_U",N2116&lt;&gt;9999,N2116&lt;&gt;999,L2116&lt;&gt;"Median"),IFERROR(VLOOKUP(A2116,'Region Total'!A:P,16,0),"."),".")</f>
        <v>1113</v>
      </c>
    </row>
    <row r="2117" spans="1:21" x14ac:dyDescent="0.3">
      <c r="A2117" s="1" t="str">
        <f t="shared" si="66"/>
        <v>2023|Nelson Region|$20,000 or less</v>
      </c>
      <c r="B2117" t="s">
        <v>18</v>
      </c>
      <c r="C2117" t="s">
        <v>19</v>
      </c>
      <c r="D2117" t="s">
        <v>20</v>
      </c>
      <c r="E2117" t="s">
        <v>21</v>
      </c>
      <c r="F2117">
        <v>2023</v>
      </c>
      <c r="G2117">
        <v>2023</v>
      </c>
      <c r="H2117">
        <v>17</v>
      </c>
      <c r="I2117" t="s">
        <v>31</v>
      </c>
      <c r="J2117">
        <v>99</v>
      </c>
      <c r="K2117" t="s">
        <v>23</v>
      </c>
      <c r="L2117">
        <v>1</v>
      </c>
      <c r="M2117" t="s">
        <v>39</v>
      </c>
      <c r="N2117">
        <v>1</v>
      </c>
      <c r="O2117" t="s">
        <v>33</v>
      </c>
      <c r="P2117">
        <v>456</v>
      </c>
      <c r="T2117" s="3">
        <f t="shared" si="67"/>
        <v>40.97</v>
      </c>
      <c r="U2117" s="3">
        <f>IF(AND(R2117&lt;&gt;"_U",N2117&lt;&gt;9999,N2117&lt;&gt;999,L2117&lt;&gt;"Median"),IFERROR(VLOOKUP(A2117,'Region Total'!A:P,16,0),"."),".")</f>
        <v>1113</v>
      </c>
    </row>
    <row r="2118" spans="1:21" x14ac:dyDescent="0.3">
      <c r="A2118" s="1" t="str">
        <f t="shared" si="66"/>
        <v>2023|Nelson Region|$20,000 or less</v>
      </c>
      <c r="B2118" t="s">
        <v>18</v>
      </c>
      <c r="C2118" t="s">
        <v>19</v>
      </c>
      <c r="D2118" t="s">
        <v>20</v>
      </c>
      <c r="E2118" t="s">
        <v>21</v>
      </c>
      <c r="F2118">
        <v>2023</v>
      </c>
      <c r="G2118">
        <v>2023</v>
      </c>
      <c r="H2118">
        <v>17</v>
      </c>
      <c r="I2118" t="s">
        <v>31</v>
      </c>
      <c r="J2118">
        <v>99</v>
      </c>
      <c r="K2118" t="s">
        <v>23</v>
      </c>
      <c r="L2118">
        <v>1</v>
      </c>
      <c r="M2118" t="s">
        <v>39</v>
      </c>
      <c r="N2118">
        <v>999</v>
      </c>
      <c r="O2118" t="s">
        <v>42</v>
      </c>
      <c r="P2118">
        <v>0</v>
      </c>
      <c r="T2118" s="3" t="str">
        <f t="shared" si="67"/>
        <v>.</v>
      </c>
      <c r="U2118" s="3" t="str">
        <f>IF(AND(R2118&lt;&gt;"_U",N2118&lt;&gt;9999,N2118&lt;&gt;999,L2118&lt;&gt;"Median"),IFERROR(VLOOKUP(A2118,'Region Total'!A:P,16,0),"."),".")</f>
        <v>.</v>
      </c>
    </row>
    <row r="2119" spans="1:21" x14ac:dyDescent="0.3">
      <c r="A2119" s="1" t="str">
        <f t="shared" si="66"/>
        <v>2023|Nelson Region|$20,000 or less</v>
      </c>
      <c r="B2119" t="s">
        <v>18</v>
      </c>
      <c r="C2119" t="s">
        <v>19</v>
      </c>
      <c r="D2119" t="s">
        <v>20</v>
      </c>
      <c r="E2119" t="s">
        <v>21</v>
      </c>
      <c r="F2119">
        <v>2023</v>
      </c>
      <c r="G2119">
        <v>2023</v>
      </c>
      <c r="H2119">
        <v>17</v>
      </c>
      <c r="I2119" t="s">
        <v>31</v>
      </c>
      <c r="J2119">
        <v>99</v>
      </c>
      <c r="K2119" t="s">
        <v>23</v>
      </c>
      <c r="L2119">
        <v>1</v>
      </c>
      <c r="M2119" t="s">
        <v>39</v>
      </c>
      <c r="N2119">
        <v>2</v>
      </c>
      <c r="O2119" t="s">
        <v>28</v>
      </c>
      <c r="P2119">
        <v>570</v>
      </c>
      <c r="T2119" s="3">
        <f t="shared" si="67"/>
        <v>51.21</v>
      </c>
      <c r="U2119" s="3">
        <f>IF(AND(R2119&lt;&gt;"_U",N2119&lt;&gt;9999,N2119&lt;&gt;999,L2119&lt;&gt;"Median"),IFERROR(VLOOKUP(A2119,'Region Total'!A:P,16,0),"."),".")</f>
        <v>1113</v>
      </c>
    </row>
    <row r="2120" spans="1:21" x14ac:dyDescent="0.3">
      <c r="A2120" s="1" t="str">
        <f t="shared" si="66"/>
        <v>2023|Nelson Region|$20,001-$30,000</v>
      </c>
      <c r="B2120" t="s">
        <v>18</v>
      </c>
      <c r="C2120" t="s">
        <v>19</v>
      </c>
      <c r="D2120" t="s">
        <v>20</v>
      </c>
      <c r="E2120" t="s">
        <v>21</v>
      </c>
      <c r="F2120">
        <v>2023</v>
      </c>
      <c r="G2120">
        <v>2023</v>
      </c>
      <c r="H2120">
        <v>17</v>
      </c>
      <c r="I2120" t="s">
        <v>31</v>
      </c>
      <c r="J2120">
        <v>99</v>
      </c>
      <c r="K2120" t="s">
        <v>23</v>
      </c>
      <c r="L2120">
        <v>2</v>
      </c>
      <c r="M2120" t="s">
        <v>24</v>
      </c>
      <c r="N2120">
        <v>1</v>
      </c>
      <c r="O2120" t="s">
        <v>33</v>
      </c>
      <c r="P2120">
        <v>1290</v>
      </c>
      <c r="T2120" s="3">
        <f t="shared" si="67"/>
        <v>60.91</v>
      </c>
      <c r="U2120" s="3">
        <f>IF(AND(R2120&lt;&gt;"_U",N2120&lt;&gt;9999,N2120&lt;&gt;999,L2120&lt;&gt;"Median"),IFERROR(VLOOKUP(A2120,'Region Total'!A:P,16,0),"."),".")</f>
        <v>2118</v>
      </c>
    </row>
    <row r="2121" spans="1:21" x14ac:dyDescent="0.3">
      <c r="A2121" s="1" t="str">
        <f t="shared" si="66"/>
        <v>2023|Nelson Region|$20,001-$30,000</v>
      </c>
      <c r="B2121" t="s">
        <v>18</v>
      </c>
      <c r="C2121" t="s">
        <v>19</v>
      </c>
      <c r="D2121" t="s">
        <v>20</v>
      </c>
      <c r="E2121" t="s">
        <v>21</v>
      </c>
      <c r="F2121">
        <v>2023</v>
      </c>
      <c r="G2121">
        <v>2023</v>
      </c>
      <c r="H2121">
        <v>17</v>
      </c>
      <c r="I2121" t="s">
        <v>31</v>
      </c>
      <c r="J2121">
        <v>99</v>
      </c>
      <c r="K2121" t="s">
        <v>23</v>
      </c>
      <c r="L2121">
        <v>2</v>
      </c>
      <c r="M2121" t="s">
        <v>24</v>
      </c>
      <c r="N2121">
        <v>9999</v>
      </c>
      <c r="O2121" t="s">
        <v>40</v>
      </c>
      <c r="P2121">
        <v>2118</v>
      </c>
      <c r="T2121" s="3" t="str">
        <f t="shared" si="67"/>
        <v>.</v>
      </c>
      <c r="U2121" s="3" t="str">
        <f>IF(AND(R2121&lt;&gt;"_U",N2121&lt;&gt;9999,N2121&lt;&gt;999,L2121&lt;&gt;"Median"),IFERROR(VLOOKUP(A2121,'Region Total'!A:P,16,0),"."),".")</f>
        <v>.</v>
      </c>
    </row>
    <row r="2122" spans="1:21" x14ac:dyDescent="0.3">
      <c r="A2122" s="1" t="str">
        <f t="shared" si="66"/>
        <v>2023|Nelson Region|$20,001-$30,000</v>
      </c>
      <c r="B2122" t="s">
        <v>18</v>
      </c>
      <c r="C2122" t="s">
        <v>19</v>
      </c>
      <c r="D2122" t="s">
        <v>20</v>
      </c>
      <c r="E2122" t="s">
        <v>21</v>
      </c>
      <c r="F2122">
        <v>2023</v>
      </c>
      <c r="G2122">
        <v>2023</v>
      </c>
      <c r="H2122">
        <v>17</v>
      </c>
      <c r="I2122" t="s">
        <v>31</v>
      </c>
      <c r="J2122">
        <v>99</v>
      </c>
      <c r="K2122" t="s">
        <v>23</v>
      </c>
      <c r="L2122">
        <v>2</v>
      </c>
      <c r="M2122" t="s">
        <v>24</v>
      </c>
      <c r="N2122">
        <v>3</v>
      </c>
      <c r="O2122" t="s">
        <v>25</v>
      </c>
      <c r="P2122">
        <v>177</v>
      </c>
      <c r="T2122" s="3">
        <f t="shared" si="67"/>
        <v>8.36</v>
      </c>
      <c r="U2122" s="3">
        <f>IF(AND(R2122&lt;&gt;"_U",N2122&lt;&gt;9999,N2122&lt;&gt;999,L2122&lt;&gt;"Median"),IFERROR(VLOOKUP(A2122,'Region Total'!A:P,16,0),"."),".")</f>
        <v>2118</v>
      </c>
    </row>
    <row r="2123" spans="1:21" x14ac:dyDescent="0.3">
      <c r="A2123" s="1" t="str">
        <f t="shared" si="66"/>
        <v>2023|Nelson Region|$20,001-$30,000</v>
      </c>
      <c r="B2123" t="s">
        <v>18</v>
      </c>
      <c r="C2123" t="s">
        <v>19</v>
      </c>
      <c r="D2123" t="s">
        <v>20</v>
      </c>
      <c r="E2123" t="s">
        <v>21</v>
      </c>
      <c r="F2123">
        <v>2023</v>
      </c>
      <c r="G2123">
        <v>2023</v>
      </c>
      <c r="H2123">
        <v>17</v>
      </c>
      <c r="I2123" t="s">
        <v>31</v>
      </c>
      <c r="J2123">
        <v>99</v>
      </c>
      <c r="K2123" t="s">
        <v>23</v>
      </c>
      <c r="L2123">
        <v>2</v>
      </c>
      <c r="M2123" t="s">
        <v>24</v>
      </c>
      <c r="N2123">
        <v>999</v>
      </c>
      <c r="O2123" t="s">
        <v>42</v>
      </c>
      <c r="P2123">
        <v>0</v>
      </c>
      <c r="T2123" s="3" t="str">
        <f t="shared" si="67"/>
        <v>.</v>
      </c>
      <c r="U2123" s="3" t="str">
        <f>IF(AND(R2123&lt;&gt;"_U",N2123&lt;&gt;9999,N2123&lt;&gt;999,L2123&lt;&gt;"Median"),IFERROR(VLOOKUP(A2123,'Region Total'!A:P,16,0),"."),".")</f>
        <v>.</v>
      </c>
    </row>
    <row r="2124" spans="1:21" x14ac:dyDescent="0.3">
      <c r="A2124" s="1" t="str">
        <f t="shared" si="66"/>
        <v>2023|Nelson Region|$20,001-$30,000</v>
      </c>
      <c r="B2124" t="s">
        <v>18</v>
      </c>
      <c r="C2124" t="s">
        <v>19</v>
      </c>
      <c r="D2124" t="s">
        <v>20</v>
      </c>
      <c r="E2124" t="s">
        <v>21</v>
      </c>
      <c r="F2124">
        <v>2023</v>
      </c>
      <c r="G2124">
        <v>2023</v>
      </c>
      <c r="H2124">
        <v>17</v>
      </c>
      <c r="I2124" t="s">
        <v>31</v>
      </c>
      <c r="J2124">
        <v>99</v>
      </c>
      <c r="K2124" t="s">
        <v>23</v>
      </c>
      <c r="L2124">
        <v>2</v>
      </c>
      <c r="M2124" t="s">
        <v>24</v>
      </c>
      <c r="N2124">
        <v>7777</v>
      </c>
      <c r="O2124" t="s">
        <v>37</v>
      </c>
      <c r="P2124">
        <v>2118</v>
      </c>
      <c r="T2124" s="3">
        <f t="shared" si="67"/>
        <v>100</v>
      </c>
      <c r="U2124" s="3">
        <f>IF(AND(R2124&lt;&gt;"_U",N2124&lt;&gt;9999,N2124&lt;&gt;999,L2124&lt;&gt;"Median"),IFERROR(VLOOKUP(A2124,'Region Total'!A:P,16,0),"."),".")</f>
        <v>2118</v>
      </c>
    </row>
    <row r="2125" spans="1:21" x14ac:dyDescent="0.3">
      <c r="A2125" s="1" t="str">
        <f t="shared" si="66"/>
        <v>2023|Nelson Region|$20,001-$30,000</v>
      </c>
      <c r="B2125" t="s">
        <v>18</v>
      </c>
      <c r="C2125" t="s">
        <v>19</v>
      </c>
      <c r="D2125" t="s">
        <v>20</v>
      </c>
      <c r="E2125" t="s">
        <v>21</v>
      </c>
      <c r="F2125">
        <v>2023</v>
      </c>
      <c r="G2125">
        <v>2023</v>
      </c>
      <c r="H2125">
        <v>17</v>
      </c>
      <c r="I2125" t="s">
        <v>31</v>
      </c>
      <c r="J2125">
        <v>99</v>
      </c>
      <c r="K2125" t="s">
        <v>23</v>
      </c>
      <c r="L2125">
        <v>2</v>
      </c>
      <c r="M2125" t="s">
        <v>24</v>
      </c>
      <c r="N2125">
        <v>2</v>
      </c>
      <c r="O2125" t="s">
        <v>28</v>
      </c>
      <c r="P2125">
        <v>648</v>
      </c>
      <c r="T2125" s="3">
        <f t="shared" si="67"/>
        <v>30.59</v>
      </c>
      <c r="U2125" s="3">
        <f>IF(AND(R2125&lt;&gt;"_U",N2125&lt;&gt;9999,N2125&lt;&gt;999,L2125&lt;&gt;"Median"),IFERROR(VLOOKUP(A2125,'Region Total'!A:P,16,0),"."),".")</f>
        <v>2118</v>
      </c>
    </row>
    <row r="2126" spans="1:21" x14ac:dyDescent="0.3">
      <c r="A2126" s="1" t="str">
        <f t="shared" si="66"/>
        <v>2023|Nelson Region|$30,001-$50,000</v>
      </c>
      <c r="B2126" t="s">
        <v>18</v>
      </c>
      <c r="C2126" t="s">
        <v>19</v>
      </c>
      <c r="D2126" t="s">
        <v>20</v>
      </c>
      <c r="E2126" t="s">
        <v>21</v>
      </c>
      <c r="F2126">
        <v>2023</v>
      </c>
      <c r="G2126">
        <v>2023</v>
      </c>
      <c r="H2126">
        <v>17</v>
      </c>
      <c r="I2126" t="s">
        <v>31</v>
      </c>
      <c r="J2126">
        <v>99</v>
      </c>
      <c r="K2126" t="s">
        <v>23</v>
      </c>
      <c r="L2126">
        <v>3</v>
      </c>
      <c r="M2126" t="s">
        <v>45</v>
      </c>
      <c r="N2126">
        <v>3</v>
      </c>
      <c r="O2126" t="s">
        <v>25</v>
      </c>
      <c r="P2126">
        <v>282</v>
      </c>
      <c r="T2126" s="3">
        <f t="shared" si="67"/>
        <v>8.66</v>
      </c>
      <c r="U2126" s="3">
        <f>IF(AND(R2126&lt;&gt;"_U",N2126&lt;&gt;9999,N2126&lt;&gt;999,L2126&lt;&gt;"Median"),IFERROR(VLOOKUP(A2126,'Region Total'!A:P,16,0),"."),".")</f>
        <v>3258</v>
      </c>
    </row>
    <row r="2127" spans="1:21" x14ac:dyDescent="0.3">
      <c r="A2127" s="1" t="str">
        <f t="shared" si="66"/>
        <v>2023|Nelson Region|$30,001-$50,000</v>
      </c>
      <c r="B2127" t="s">
        <v>18</v>
      </c>
      <c r="C2127" t="s">
        <v>19</v>
      </c>
      <c r="D2127" t="s">
        <v>20</v>
      </c>
      <c r="E2127" t="s">
        <v>21</v>
      </c>
      <c r="F2127">
        <v>2023</v>
      </c>
      <c r="G2127">
        <v>2023</v>
      </c>
      <c r="H2127">
        <v>17</v>
      </c>
      <c r="I2127" t="s">
        <v>31</v>
      </c>
      <c r="J2127">
        <v>99</v>
      </c>
      <c r="K2127" t="s">
        <v>23</v>
      </c>
      <c r="L2127">
        <v>3</v>
      </c>
      <c r="M2127" t="s">
        <v>45</v>
      </c>
      <c r="N2127">
        <v>999</v>
      </c>
      <c r="O2127" t="s">
        <v>42</v>
      </c>
      <c r="P2127">
        <v>3</v>
      </c>
      <c r="T2127" s="3" t="str">
        <f t="shared" si="67"/>
        <v>.</v>
      </c>
      <c r="U2127" s="3" t="str">
        <f>IF(AND(R2127&lt;&gt;"_U",N2127&lt;&gt;9999,N2127&lt;&gt;999,L2127&lt;&gt;"Median"),IFERROR(VLOOKUP(A2127,'Region Total'!A:P,16,0),"."),".")</f>
        <v>.</v>
      </c>
    </row>
    <row r="2128" spans="1:21" x14ac:dyDescent="0.3">
      <c r="A2128" s="1" t="str">
        <f t="shared" si="66"/>
        <v>2023|Nelson Region|$30,001-$50,000</v>
      </c>
      <c r="B2128" t="s">
        <v>18</v>
      </c>
      <c r="C2128" t="s">
        <v>19</v>
      </c>
      <c r="D2128" t="s">
        <v>20</v>
      </c>
      <c r="E2128" t="s">
        <v>21</v>
      </c>
      <c r="F2128">
        <v>2023</v>
      </c>
      <c r="G2128">
        <v>2023</v>
      </c>
      <c r="H2128">
        <v>17</v>
      </c>
      <c r="I2128" t="s">
        <v>31</v>
      </c>
      <c r="J2128">
        <v>99</v>
      </c>
      <c r="K2128" t="s">
        <v>23</v>
      </c>
      <c r="L2128">
        <v>3</v>
      </c>
      <c r="M2128" t="s">
        <v>45</v>
      </c>
      <c r="N2128">
        <v>7777</v>
      </c>
      <c r="O2128" t="s">
        <v>37</v>
      </c>
      <c r="P2128">
        <v>3258</v>
      </c>
      <c r="T2128" s="3">
        <f t="shared" si="67"/>
        <v>100</v>
      </c>
      <c r="U2128" s="3">
        <f>IF(AND(R2128&lt;&gt;"_U",N2128&lt;&gt;9999,N2128&lt;&gt;999,L2128&lt;&gt;"Median"),IFERROR(VLOOKUP(A2128,'Region Total'!A:P,16,0),"."),".")</f>
        <v>3258</v>
      </c>
    </row>
    <row r="2129" spans="1:21" x14ac:dyDescent="0.3">
      <c r="A2129" s="1" t="str">
        <f t="shared" si="66"/>
        <v>2023|Nelson Region|$30,001-$50,000</v>
      </c>
      <c r="B2129" t="s">
        <v>18</v>
      </c>
      <c r="C2129" t="s">
        <v>19</v>
      </c>
      <c r="D2129" t="s">
        <v>20</v>
      </c>
      <c r="E2129" t="s">
        <v>21</v>
      </c>
      <c r="F2129">
        <v>2023</v>
      </c>
      <c r="G2129">
        <v>2023</v>
      </c>
      <c r="H2129">
        <v>17</v>
      </c>
      <c r="I2129" t="s">
        <v>31</v>
      </c>
      <c r="J2129">
        <v>99</v>
      </c>
      <c r="K2129" t="s">
        <v>23</v>
      </c>
      <c r="L2129">
        <v>3</v>
      </c>
      <c r="M2129" t="s">
        <v>45</v>
      </c>
      <c r="N2129">
        <v>9999</v>
      </c>
      <c r="O2129" t="s">
        <v>40</v>
      </c>
      <c r="P2129">
        <v>3258</v>
      </c>
      <c r="T2129" s="3" t="str">
        <f t="shared" si="67"/>
        <v>.</v>
      </c>
      <c r="U2129" s="3" t="str">
        <f>IF(AND(R2129&lt;&gt;"_U",N2129&lt;&gt;9999,N2129&lt;&gt;999,L2129&lt;&gt;"Median"),IFERROR(VLOOKUP(A2129,'Region Total'!A:P,16,0),"."),".")</f>
        <v>.</v>
      </c>
    </row>
    <row r="2130" spans="1:21" x14ac:dyDescent="0.3">
      <c r="A2130" s="1" t="str">
        <f t="shared" si="66"/>
        <v>2023|Nelson Region|$30,001-$50,000</v>
      </c>
      <c r="B2130" t="s">
        <v>18</v>
      </c>
      <c r="C2130" t="s">
        <v>19</v>
      </c>
      <c r="D2130" t="s">
        <v>20</v>
      </c>
      <c r="E2130" t="s">
        <v>21</v>
      </c>
      <c r="F2130">
        <v>2023</v>
      </c>
      <c r="G2130">
        <v>2023</v>
      </c>
      <c r="H2130">
        <v>17</v>
      </c>
      <c r="I2130" t="s">
        <v>31</v>
      </c>
      <c r="J2130">
        <v>99</v>
      </c>
      <c r="K2130" t="s">
        <v>23</v>
      </c>
      <c r="L2130">
        <v>3</v>
      </c>
      <c r="M2130" t="s">
        <v>45</v>
      </c>
      <c r="N2130">
        <v>1</v>
      </c>
      <c r="O2130" t="s">
        <v>33</v>
      </c>
      <c r="P2130">
        <v>2007</v>
      </c>
      <c r="T2130" s="3">
        <f t="shared" si="67"/>
        <v>61.6</v>
      </c>
      <c r="U2130" s="3">
        <f>IF(AND(R2130&lt;&gt;"_U",N2130&lt;&gt;9999,N2130&lt;&gt;999,L2130&lt;&gt;"Median"),IFERROR(VLOOKUP(A2130,'Region Total'!A:P,16,0),"."),".")</f>
        <v>3258</v>
      </c>
    </row>
    <row r="2131" spans="1:21" x14ac:dyDescent="0.3">
      <c r="A2131" s="1" t="str">
        <f t="shared" si="66"/>
        <v>2023|Nelson Region|$30,001-$50,000</v>
      </c>
      <c r="B2131" t="s">
        <v>18</v>
      </c>
      <c r="C2131" t="s">
        <v>19</v>
      </c>
      <c r="D2131" t="s">
        <v>20</v>
      </c>
      <c r="E2131" t="s">
        <v>21</v>
      </c>
      <c r="F2131">
        <v>2023</v>
      </c>
      <c r="G2131">
        <v>2023</v>
      </c>
      <c r="H2131">
        <v>17</v>
      </c>
      <c r="I2131" t="s">
        <v>31</v>
      </c>
      <c r="J2131">
        <v>99</v>
      </c>
      <c r="K2131" t="s">
        <v>23</v>
      </c>
      <c r="L2131">
        <v>3</v>
      </c>
      <c r="M2131" t="s">
        <v>45</v>
      </c>
      <c r="N2131">
        <v>2</v>
      </c>
      <c r="O2131" t="s">
        <v>28</v>
      </c>
      <c r="P2131">
        <v>966</v>
      </c>
      <c r="T2131" s="3">
        <f t="shared" si="67"/>
        <v>29.65</v>
      </c>
      <c r="U2131" s="3">
        <f>IF(AND(R2131&lt;&gt;"_U",N2131&lt;&gt;9999,N2131&lt;&gt;999,L2131&lt;&gt;"Median"),IFERROR(VLOOKUP(A2131,'Region Total'!A:P,16,0),"."),".")</f>
        <v>3258</v>
      </c>
    </row>
    <row r="2132" spans="1:21" x14ac:dyDescent="0.3">
      <c r="A2132" s="1" t="str">
        <f t="shared" si="66"/>
        <v>2023|Nelson Region|$50,001-$70,000</v>
      </c>
      <c r="B2132" t="s">
        <v>18</v>
      </c>
      <c r="C2132" t="s">
        <v>19</v>
      </c>
      <c r="D2132" t="s">
        <v>20</v>
      </c>
      <c r="E2132" t="s">
        <v>21</v>
      </c>
      <c r="F2132">
        <v>2023</v>
      </c>
      <c r="G2132">
        <v>2023</v>
      </c>
      <c r="H2132">
        <v>17</v>
      </c>
      <c r="I2132" t="s">
        <v>31</v>
      </c>
      <c r="J2132">
        <v>99</v>
      </c>
      <c r="K2132" t="s">
        <v>23</v>
      </c>
      <c r="L2132">
        <v>4</v>
      </c>
      <c r="M2132" t="s">
        <v>36</v>
      </c>
      <c r="N2132">
        <v>2</v>
      </c>
      <c r="O2132" t="s">
        <v>28</v>
      </c>
      <c r="P2132">
        <v>762</v>
      </c>
      <c r="T2132" s="3">
        <f t="shared" si="67"/>
        <v>33.200000000000003</v>
      </c>
      <c r="U2132" s="3">
        <f>IF(AND(R2132&lt;&gt;"_U",N2132&lt;&gt;9999,N2132&lt;&gt;999,L2132&lt;&gt;"Median"),IFERROR(VLOOKUP(A2132,'Region Total'!A:P,16,0),"."),".")</f>
        <v>2295</v>
      </c>
    </row>
    <row r="2133" spans="1:21" x14ac:dyDescent="0.3">
      <c r="A2133" s="1" t="str">
        <f t="shared" si="66"/>
        <v>2023|Nelson Region|$50,001-$70,000</v>
      </c>
      <c r="B2133" t="s">
        <v>18</v>
      </c>
      <c r="C2133" t="s">
        <v>19</v>
      </c>
      <c r="D2133" t="s">
        <v>20</v>
      </c>
      <c r="E2133" t="s">
        <v>21</v>
      </c>
      <c r="F2133">
        <v>2023</v>
      </c>
      <c r="G2133">
        <v>2023</v>
      </c>
      <c r="H2133">
        <v>17</v>
      </c>
      <c r="I2133" t="s">
        <v>31</v>
      </c>
      <c r="J2133">
        <v>99</v>
      </c>
      <c r="K2133" t="s">
        <v>23</v>
      </c>
      <c r="L2133">
        <v>4</v>
      </c>
      <c r="M2133" t="s">
        <v>36</v>
      </c>
      <c r="N2133">
        <v>999</v>
      </c>
      <c r="O2133" t="s">
        <v>42</v>
      </c>
      <c r="P2133">
        <v>0</v>
      </c>
      <c r="T2133" s="3" t="str">
        <f t="shared" si="67"/>
        <v>.</v>
      </c>
      <c r="U2133" s="3" t="str">
        <f>IF(AND(R2133&lt;&gt;"_U",N2133&lt;&gt;9999,N2133&lt;&gt;999,L2133&lt;&gt;"Median"),IFERROR(VLOOKUP(A2133,'Region Total'!A:P,16,0),"."),".")</f>
        <v>.</v>
      </c>
    </row>
    <row r="2134" spans="1:21" x14ac:dyDescent="0.3">
      <c r="A2134" s="1" t="str">
        <f t="shared" si="66"/>
        <v>2023|Nelson Region|$50,001-$70,000</v>
      </c>
      <c r="B2134" t="s">
        <v>18</v>
      </c>
      <c r="C2134" t="s">
        <v>19</v>
      </c>
      <c r="D2134" t="s">
        <v>20</v>
      </c>
      <c r="E2134" t="s">
        <v>21</v>
      </c>
      <c r="F2134">
        <v>2023</v>
      </c>
      <c r="G2134">
        <v>2023</v>
      </c>
      <c r="H2134">
        <v>17</v>
      </c>
      <c r="I2134" t="s">
        <v>31</v>
      </c>
      <c r="J2134">
        <v>99</v>
      </c>
      <c r="K2134" t="s">
        <v>23</v>
      </c>
      <c r="L2134">
        <v>4</v>
      </c>
      <c r="M2134" t="s">
        <v>36</v>
      </c>
      <c r="N2134">
        <v>9999</v>
      </c>
      <c r="O2134" t="s">
        <v>40</v>
      </c>
      <c r="P2134">
        <v>2295</v>
      </c>
      <c r="T2134" s="3" t="str">
        <f t="shared" si="67"/>
        <v>.</v>
      </c>
      <c r="U2134" s="3" t="str">
        <f>IF(AND(R2134&lt;&gt;"_U",N2134&lt;&gt;9999,N2134&lt;&gt;999,L2134&lt;&gt;"Median"),IFERROR(VLOOKUP(A2134,'Region Total'!A:P,16,0),"."),".")</f>
        <v>.</v>
      </c>
    </row>
    <row r="2135" spans="1:21" x14ac:dyDescent="0.3">
      <c r="A2135" s="1" t="str">
        <f t="shared" si="66"/>
        <v>2023|Nelson Region|$50,001-$70,000</v>
      </c>
      <c r="B2135" t="s">
        <v>18</v>
      </c>
      <c r="C2135" t="s">
        <v>19</v>
      </c>
      <c r="D2135" t="s">
        <v>20</v>
      </c>
      <c r="E2135" t="s">
        <v>21</v>
      </c>
      <c r="F2135">
        <v>2023</v>
      </c>
      <c r="G2135">
        <v>2023</v>
      </c>
      <c r="H2135">
        <v>17</v>
      </c>
      <c r="I2135" t="s">
        <v>31</v>
      </c>
      <c r="J2135">
        <v>99</v>
      </c>
      <c r="K2135" t="s">
        <v>23</v>
      </c>
      <c r="L2135">
        <v>4</v>
      </c>
      <c r="M2135" t="s">
        <v>36</v>
      </c>
      <c r="N2135">
        <v>3</v>
      </c>
      <c r="O2135" t="s">
        <v>25</v>
      </c>
      <c r="P2135">
        <v>183</v>
      </c>
      <c r="T2135" s="3">
        <f t="shared" si="67"/>
        <v>7.97</v>
      </c>
      <c r="U2135" s="3">
        <f>IF(AND(R2135&lt;&gt;"_U",N2135&lt;&gt;9999,N2135&lt;&gt;999,L2135&lt;&gt;"Median"),IFERROR(VLOOKUP(A2135,'Region Total'!A:P,16,0),"."),".")</f>
        <v>2295</v>
      </c>
    </row>
    <row r="2136" spans="1:21" x14ac:dyDescent="0.3">
      <c r="A2136" s="1" t="str">
        <f t="shared" si="66"/>
        <v>2023|Nelson Region|$50,001-$70,000</v>
      </c>
      <c r="B2136" t="s">
        <v>18</v>
      </c>
      <c r="C2136" t="s">
        <v>19</v>
      </c>
      <c r="D2136" t="s">
        <v>20</v>
      </c>
      <c r="E2136" t="s">
        <v>21</v>
      </c>
      <c r="F2136">
        <v>2023</v>
      </c>
      <c r="G2136">
        <v>2023</v>
      </c>
      <c r="H2136">
        <v>17</v>
      </c>
      <c r="I2136" t="s">
        <v>31</v>
      </c>
      <c r="J2136">
        <v>99</v>
      </c>
      <c r="K2136" t="s">
        <v>23</v>
      </c>
      <c r="L2136">
        <v>4</v>
      </c>
      <c r="M2136" t="s">
        <v>36</v>
      </c>
      <c r="N2136">
        <v>1</v>
      </c>
      <c r="O2136" t="s">
        <v>33</v>
      </c>
      <c r="P2136">
        <v>1350</v>
      </c>
      <c r="T2136" s="3">
        <f t="shared" si="67"/>
        <v>58.82</v>
      </c>
      <c r="U2136" s="3">
        <f>IF(AND(R2136&lt;&gt;"_U",N2136&lt;&gt;9999,N2136&lt;&gt;999,L2136&lt;&gt;"Median"),IFERROR(VLOOKUP(A2136,'Region Total'!A:P,16,0),"."),".")</f>
        <v>2295</v>
      </c>
    </row>
    <row r="2137" spans="1:21" x14ac:dyDescent="0.3">
      <c r="A2137" s="1" t="str">
        <f t="shared" si="66"/>
        <v>2023|Nelson Region|$50,001-$70,000</v>
      </c>
      <c r="B2137" t="s">
        <v>18</v>
      </c>
      <c r="C2137" t="s">
        <v>19</v>
      </c>
      <c r="D2137" t="s">
        <v>20</v>
      </c>
      <c r="E2137" t="s">
        <v>21</v>
      </c>
      <c r="F2137">
        <v>2023</v>
      </c>
      <c r="G2137">
        <v>2023</v>
      </c>
      <c r="H2137">
        <v>17</v>
      </c>
      <c r="I2137" t="s">
        <v>31</v>
      </c>
      <c r="J2137">
        <v>99</v>
      </c>
      <c r="K2137" t="s">
        <v>23</v>
      </c>
      <c r="L2137">
        <v>4</v>
      </c>
      <c r="M2137" t="s">
        <v>36</v>
      </c>
      <c r="N2137">
        <v>7777</v>
      </c>
      <c r="O2137" t="s">
        <v>37</v>
      </c>
      <c r="P2137">
        <v>2295</v>
      </c>
      <c r="T2137" s="3">
        <f t="shared" si="67"/>
        <v>100</v>
      </c>
      <c r="U2137" s="3">
        <f>IF(AND(R2137&lt;&gt;"_U",N2137&lt;&gt;9999,N2137&lt;&gt;999,L2137&lt;&gt;"Median"),IFERROR(VLOOKUP(A2137,'Region Total'!A:P,16,0),"."),".")</f>
        <v>2295</v>
      </c>
    </row>
    <row r="2138" spans="1:21" x14ac:dyDescent="0.3">
      <c r="A2138" s="1" t="str">
        <f t="shared" si="66"/>
        <v>2023|Nelson Region|$70,001-$100,000</v>
      </c>
      <c r="B2138" t="s">
        <v>18</v>
      </c>
      <c r="C2138" t="s">
        <v>19</v>
      </c>
      <c r="D2138" t="s">
        <v>20</v>
      </c>
      <c r="E2138" t="s">
        <v>21</v>
      </c>
      <c r="F2138">
        <v>2023</v>
      </c>
      <c r="G2138">
        <v>2023</v>
      </c>
      <c r="H2138">
        <v>17</v>
      </c>
      <c r="I2138" t="s">
        <v>31</v>
      </c>
      <c r="J2138">
        <v>99</v>
      </c>
      <c r="K2138" t="s">
        <v>23</v>
      </c>
      <c r="L2138">
        <v>5</v>
      </c>
      <c r="M2138" t="s">
        <v>58</v>
      </c>
      <c r="N2138">
        <v>9999</v>
      </c>
      <c r="O2138" t="s">
        <v>40</v>
      </c>
      <c r="P2138">
        <v>3204</v>
      </c>
      <c r="T2138" s="3" t="str">
        <f t="shared" si="67"/>
        <v>.</v>
      </c>
      <c r="U2138" s="3" t="str">
        <f>IF(AND(R2138&lt;&gt;"_U",N2138&lt;&gt;9999,N2138&lt;&gt;999,L2138&lt;&gt;"Median"),IFERROR(VLOOKUP(A2138,'Region Total'!A:P,16,0),"."),".")</f>
        <v>.</v>
      </c>
    </row>
    <row r="2139" spans="1:21" x14ac:dyDescent="0.3">
      <c r="A2139" s="1" t="str">
        <f t="shared" si="66"/>
        <v>2023|Nelson Region|$70,001-$100,000</v>
      </c>
      <c r="B2139" t="s">
        <v>18</v>
      </c>
      <c r="C2139" t="s">
        <v>19</v>
      </c>
      <c r="D2139" t="s">
        <v>20</v>
      </c>
      <c r="E2139" t="s">
        <v>21</v>
      </c>
      <c r="F2139">
        <v>2023</v>
      </c>
      <c r="G2139">
        <v>2023</v>
      </c>
      <c r="H2139">
        <v>17</v>
      </c>
      <c r="I2139" t="s">
        <v>31</v>
      </c>
      <c r="J2139">
        <v>99</v>
      </c>
      <c r="K2139" t="s">
        <v>23</v>
      </c>
      <c r="L2139">
        <v>5</v>
      </c>
      <c r="M2139" t="s">
        <v>58</v>
      </c>
      <c r="N2139">
        <v>7777</v>
      </c>
      <c r="O2139" t="s">
        <v>37</v>
      </c>
      <c r="P2139">
        <v>3204</v>
      </c>
      <c r="T2139" s="3">
        <f t="shared" si="67"/>
        <v>100</v>
      </c>
      <c r="U2139" s="3">
        <f>IF(AND(R2139&lt;&gt;"_U",N2139&lt;&gt;9999,N2139&lt;&gt;999,L2139&lt;&gt;"Median"),IFERROR(VLOOKUP(A2139,'Region Total'!A:P,16,0),"."),".")</f>
        <v>3204</v>
      </c>
    </row>
    <row r="2140" spans="1:21" x14ac:dyDescent="0.3">
      <c r="A2140" s="1" t="str">
        <f t="shared" si="66"/>
        <v>2023|Nelson Region|$70,001-$100,000</v>
      </c>
      <c r="B2140" t="s">
        <v>18</v>
      </c>
      <c r="C2140" t="s">
        <v>19</v>
      </c>
      <c r="D2140" t="s">
        <v>20</v>
      </c>
      <c r="E2140" t="s">
        <v>21</v>
      </c>
      <c r="F2140">
        <v>2023</v>
      </c>
      <c r="G2140">
        <v>2023</v>
      </c>
      <c r="H2140">
        <v>17</v>
      </c>
      <c r="I2140" t="s">
        <v>31</v>
      </c>
      <c r="J2140">
        <v>99</v>
      </c>
      <c r="K2140" t="s">
        <v>23</v>
      </c>
      <c r="L2140">
        <v>5</v>
      </c>
      <c r="M2140" t="s">
        <v>58</v>
      </c>
      <c r="N2140">
        <v>999</v>
      </c>
      <c r="O2140" t="s">
        <v>42</v>
      </c>
      <c r="P2140">
        <v>0</v>
      </c>
      <c r="T2140" s="3" t="str">
        <f t="shared" si="67"/>
        <v>.</v>
      </c>
      <c r="U2140" s="3" t="str">
        <f>IF(AND(R2140&lt;&gt;"_U",N2140&lt;&gt;9999,N2140&lt;&gt;999,L2140&lt;&gt;"Median"),IFERROR(VLOOKUP(A2140,'Region Total'!A:P,16,0),"."),".")</f>
        <v>.</v>
      </c>
    </row>
    <row r="2141" spans="1:21" x14ac:dyDescent="0.3">
      <c r="A2141" s="1" t="str">
        <f t="shared" si="66"/>
        <v>2023|Nelson Region|$70,001-$100,000</v>
      </c>
      <c r="B2141" t="s">
        <v>18</v>
      </c>
      <c r="C2141" t="s">
        <v>19</v>
      </c>
      <c r="D2141" t="s">
        <v>20</v>
      </c>
      <c r="E2141" t="s">
        <v>21</v>
      </c>
      <c r="F2141">
        <v>2023</v>
      </c>
      <c r="G2141">
        <v>2023</v>
      </c>
      <c r="H2141">
        <v>17</v>
      </c>
      <c r="I2141" t="s">
        <v>31</v>
      </c>
      <c r="J2141">
        <v>99</v>
      </c>
      <c r="K2141" t="s">
        <v>23</v>
      </c>
      <c r="L2141">
        <v>5</v>
      </c>
      <c r="M2141" t="s">
        <v>58</v>
      </c>
      <c r="N2141">
        <v>2</v>
      </c>
      <c r="O2141" t="s">
        <v>28</v>
      </c>
      <c r="P2141">
        <v>981</v>
      </c>
      <c r="T2141" s="3">
        <f t="shared" si="67"/>
        <v>30.62</v>
      </c>
      <c r="U2141" s="3">
        <f>IF(AND(R2141&lt;&gt;"_U",N2141&lt;&gt;9999,N2141&lt;&gt;999,L2141&lt;&gt;"Median"),IFERROR(VLOOKUP(A2141,'Region Total'!A:P,16,0),"."),".")</f>
        <v>3204</v>
      </c>
    </row>
    <row r="2142" spans="1:21" x14ac:dyDescent="0.3">
      <c r="A2142" s="1" t="str">
        <f t="shared" si="66"/>
        <v>2023|Nelson Region|$70,001-$100,000</v>
      </c>
      <c r="B2142" t="s">
        <v>18</v>
      </c>
      <c r="C2142" t="s">
        <v>19</v>
      </c>
      <c r="D2142" t="s">
        <v>20</v>
      </c>
      <c r="E2142" t="s">
        <v>21</v>
      </c>
      <c r="F2142">
        <v>2023</v>
      </c>
      <c r="G2142">
        <v>2023</v>
      </c>
      <c r="H2142">
        <v>17</v>
      </c>
      <c r="I2142" t="s">
        <v>31</v>
      </c>
      <c r="J2142">
        <v>99</v>
      </c>
      <c r="K2142" t="s">
        <v>23</v>
      </c>
      <c r="L2142">
        <v>5</v>
      </c>
      <c r="M2142" t="s">
        <v>58</v>
      </c>
      <c r="N2142">
        <v>1</v>
      </c>
      <c r="O2142" t="s">
        <v>33</v>
      </c>
      <c r="P2142">
        <v>1986</v>
      </c>
      <c r="T2142" s="3">
        <f t="shared" si="67"/>
        <v>61.99</v>
      </c>
      <c r="U2142" s="3">
        <f>IF(AND(R2142&lt;&gt;"_U",N2142&lt;&gt;9999,N2142&lt;&gt;999,L2142&lt;&gt;"Median"),IFERROR(VLOOKUP(A2142,'Region Total'!A:P,16,0),"."),".")</f>
        <v>3204</v>
      </c>
    </row>
    <row r="2143" spans="1:21" x14ac:dyDescent="0.3">
      <c r="A2143" s="1" t="str">
        <f t="shared" si="66"/>
        <v>2023|Nelson Region|$70,001-$100,000</v>
      </c>
      <c r="B2143" t="s">
        <v>18</v>
      </c>
      <c r="C2143" t="s">
        <v>19</v>
      </c>
      <c r="D2143" t="s">
        <v>20</v>
      </c>
      <c r="E2143" t="s">
        <v>21</v>
      </c>
      <c r="F2143">
        <v>2023</v>
      </c>
      <c r="G2143">
        <v>2023</v>
      </c>
      <c r="H2143">
        <v>17</v>
      </c>
      <c r="I2143" t="s">
        <v>31</v>
      </c>
      <c r="J2143">
        <v>99</v>
      </c>
      <c r="K2143" t="s">
        <v>23</v>
      </c>
      <c r="L2143">
        <v>5</v>
      </c>
      <c r="M2143" t="s">
        <v>58</v>
      </c>
      <c r="N2143">
        <v>3</v>
      </c>
      <c r="O2143" t="s">
        <v>25</v>
      </c>
      <c r="P2143">
        <v>234</v>
      </c>
      <c r="T2143" s="3">
        <f t="shared" si="67"/>
        <v>7.3</v>
      </c>
      <c r="U2143" s="3">
        <f>IF(AND(R2143&lt;&gt;"_U",N2143&lt;&gt;9999,N2143&lt;&gt;999,L2143&lt;&gt;"Median"),IFERROR(VLOOKUP(A2143,'Region Total'!A:P,16,0),"."),".")</f>
        <v>3204</v>
      </c>
    </row>
    <row r="2144" spans="1:21" x14ac:dyDescent="0.3">
      <c r="A2144" s="1" t="str">
        <f t="shared" si="66"/>
        <v>2023|Nelson Region|$100,001-$150,000</v>
      </c>
      <c r="B2144" t="s">
        <v>18</v>
      </c>
      <c r="C2144" t="s">
        <v>19</v>
      </c>
      <c r="D2144" t="s">
        <v>20</v>
      </c>
      <c r="E2144" t="s">
        <v>21</v>
      </c>
      <c r="F2144">
        <v>2023</v>
      </c>
      <c r="G2144">
        <v>2023</v>
      </c>
      <c r="H2144">
        <v>17</v>
      </c>
      <c r="I2144" t="s">
        <v>31</v>
      </c>
      <c r="J2144">
        <v>99</v>
      </c>
      <c r="K2144" t="s">
        <v>23</v>
      </c>
      <c r="L2144">
        <v>6</v>
      </c>
      <c r="M2144" t="s">
        <v>59</v>
      </c>
      <c r="N2144">
        <v>7777</v>
      </c>
      <c r="O2144" t="s">
        <v>37</v>
      </c>
      <c r="P2144">
        <v>4164</v>
      </c>
      <c r="T2144" s="3">
        <f t="shared" si="67"/>
        <v>100</v>
      </c>
      <c r="U2144" s="3">
        <f>IF(AND(R2144&lt;&gt;"_U",N2144&lt;&gt;9999,N2144&lt;&gt;999,L2144&lt;&gt;"Median"),IFERROR(VLOOKUP(A2144,'Region Total'!A:P,16,0),"."),".")</f>
        <v>4164</v>
      </c>
    </row>
    <row r="2145" spans="1:21" x14ac:dyDescent="0.3">
      <c r="A2145" s="1" t="str">
        <f t="shared" si="66"/>
        <v>2023|Nelson Region|$100,001-$150,000</v>
      </c>
      <c r="B2145" t="s">
        <v>18</v>
      </c>
      <c r="C2145" t="s">
        <v>19</v>
      </c>
      <c r="D2145" t="s">
        <v>20</v>
      </c>
      <c r="E2145" t="s">
        <v>21</v>
      </c>
      <c r="F2145">
        <v>2023</v>
      </c>
      <c r="G2145">
        <v>2023</v>
      </c>
      <c r="H2145">
        <v>17</v>
      </c>
      <c r="I2145" t="s">
        <v>31</v>
      </c>
      <c r="J2145">
        <v>99</v>
      </c>
      <c r="K2145" t="s">
        <v>23</v>
      </c>
      <c r="L2145">
        <v>6</v>
      </c>
      <c r="M2145" t="s">
        <v>59</v>
      </c>
      <c r="N2145">
        <v>3</v>
      </c>
      <c r="O2145" t="s">
        <v>25</v>
      </c>
      <c r="P2145">
        <v>327</v>
      </c>
      <c r="T2145" s="3">
        <f t="shared" si="67"/>
        <v>7.85</v>
      </c>
      <c r="U2145" s="3">
        <f>IF(AND(R2145&lt;&gt;"_U",N2145&lt;&gt;9999,N2145&lt;&gt;999,L2145&lt;&gt;"Median"),IFERROR(VLOOKUP(A2145,'Region Total'!A:P,16,0),"."),".")</f>
        <v>4164</v>
      </c>
    </row>
    <row r="2146" spans="1:21" x14ac:dyDescent="0.3">
      <c r="A2146" s="1" t="str">
        <f t="shared" si="66"/>
        <v>2023|Nelson Region|$100,001-$150,000</v>
      </c>
      <c r="B2146" t="s">
        <v>18</v>
      </c>
      <c r="C2146" t="s">
        <v>19</v>
      </c>
      <c r="D2146" t="s">
        <v>20</v>
      </c>
      <c r="E2146" t="s">
        <v>21</v>
      </c>
      <c r="F2146">
        <v>2023</v>
      </c>
      <c r="G2146">
        <v>2023</v>
      </c>
      <c r="H2146">
        <v>17</v>
      </c>
      <c r="I2146" t="s">
        <v>31</v>
      </c>
      <c r="J2146">
        <v>99</v>
      </c>
      <c r="K2146" t="s">
        <v>23</v>
      </c>
      <c r="L2146">
        <v>6</v>
      </c>
      <c r="M2146" t="s">
        <v>59</v>
      </c>
      <c r="N2146">
        <v>2</v>
      </c>
      <c r="O2146" t="s">
        <v>28</v>
      </c>
      <c r="P2146">
        <v>1068</v>
      </c>
      <c r="T2146" s="3">
        <f t="shared" si="67"/>
        <v>25.65</v>
      </c>
      <c r="U2146" s="3">
        <f>IF(AND(R2146&lt;&gt;"_U",N2146&lt;&gt;9999,N2146&lt;&gt;999,L2146&lt;&gt;"Median"),IFERROR(VLOOKUP(A2146,'Region Total'!A:P,16,0),"."),".")</f>
        <v>4164</v>
      </c>
    </row>
    <row r="2147" spans="1:21" x14ac:dyDescent="0.3">
      <c r="A2147" s="1" t="str">
        <f t="shared" si="66"/>
        <v>2023|Nelson Region|$100,001-$150,000</v>
      </c>
      <c r="B2147" t="s">
        <v>18</v>
      </c>
      <c r="C2147" t="s">
        <v>19</v>
      </c>
      <c r="D2147" t="s">
        <v>20</v>
      </c>
      <c r="E2147" t="s">
        <v>21</v>
      </c>
      <c r="F2147">
        <v>2023</v>
      </c>
      <c r="G2147">
        <v>2023</v>
      </c>
      <c r="H2147">
        <v>17</v>
      </c>
      <c r="I2147" t="s">
        <v>31</v>
      </c>
      <c r="J2147">
        <v>99</v>
      </c>
      <c r="K2147" t="s">
        <v>23</v>
      </c>
      <c r="L2147">
        <v>6</v>
      </c>
      <c r="M2147" t="s">
        <v>59</v>
      </c>
      <c r="N2147">
        <v>1</v>
      </c>
      <c r="O2147" t="s">
        <v>33</v>
      </c>
      <c r="P2147">
        <v>2769</v>
      </c>
      <c r="T2147" s="3">
        <f t="shared" si="67"/>
        <v>66.5</v>
      </c>
      <c r="U2147" s="3">
        <f>IF(AND(R2147&lt;&gt;"_U",N2147&lt;&gt;9999,N2147&lt;&gt;999,L2147&lt;&gt;"Median"),IFERROR(VLOOKUP(A2147,'Region Total'!A:P,16,0),"."),".")</f>
        <v>4164</v>
      </c>
    </row>
    <row r="2148" spans="1:21" x14ac:dyDescent="0.3">
      <c r="A2148" s="1" t="str">
        <f t="shared" si="66"/>
        <v>2023|Nelson Region|$100,001-$150,000</v>
      </c>
      <c r="B2148" t="s">
        <v>18</v>
      </c>
      <c r="C2148" t="s">
        <v>19</v>
      </c>
      <c r="D2148" t="s">
        <v>20</v>
      </c>
      <c r="E2148" t="s">
        <v>21</v>
      </c>
      <c r="F2148">
        <v>2023</v>
      </c>
      <c r="G2148">
        <v>2023</v>
      </c>
      <c r="H2148">
        <v>17</v>
      </c>
      <c r="I2148" t="s">
        <v>31</v>
      </c>
      <c r="J2148">
        <v>99</v>
      </c>
      <c r="K2148" t="s">
        <v>23</v>
      </c>
      <c r="L2148">
        <v>6</v>
      </c>
      <c r="M2148" t="s">
        <v>59</v>
      </c>
      <c r="N2148">
        <v>9999</v>
      </c>
      <c r="O2148" t="s">
        <v>40</v>
      </c>
      <c r="P2148">
        <v>4167</v>
      </c>
      <c r="T2148" s="3" t="str">
        <f t="shared" si="67"/>
        <v>.</v>
      </c>
      <c r="U2148" s="3" t="str">
        <f>IF(AND(R2148&lt;&gt;"_U",N2148&lt;&gt;9999,N2148&lt;&gt;999,L2148&lt;&gt;"Median"),IFERROR(VLOOKUP(A2148,'Region Total'!A:P,16,0),"."),".")</f>
        <v>.</v>
      </c>
    </row>
    <row r="2149" spans="1:21" x14ac:dyDescent="0.3">
      <c r="A2149" s="1" t="str">
        <f t="shared" si="66"/>
        <v>2023|Nelson Region|$100,001-$150,000</v>
      </c>
      <c r="B2149" t="s">
        <v>18</v>
      </c>
      <c r="C2149" t="s">
        <v>19</v>
      </c>
      <c r="D2149" t="s">
        <v>20</v>
      </c>
      <c r="E2149" t="s">
        <v>21</v>
      </c>
      <c r="F2149">
        <v>2023</v>
      </c>
      <c r="G2149">
        <v>2023</v>
      </c>
      <c r="H2149">
        <v>17</v>
      </c>
      <c r="I2149" t="s">
        <v>31</v>
      </c>
      <c r="J2149">
        <v>99</v>
      </c>
      <c r="K2149" t="s">
        <v>23</v>
      </c>
      <c r="L2149">
        <v>6</v>
      </c>
      <c r="M2149" t="s">
        <v>59</v>
      </c>
      <c r="N2149">
        <v>999</v>
      </c>
      <c r="O2149" t="s">
        <v>42</v>
      </c>
      <c r="P2149">
        <v>0</v>
      </c>
      <c r="T2149" s="3" t="str">
        <f t="shared" si="67"/>
        <v>.</v>
      </c>
      <c r="U2149" s="3" t="str">
        <f>IF(AND(R2149&lt;&gt;"_U",N2149&lt;&gt;9999,N2149&lt;&gt;999,L2149&lt;&gt;"Median"),IFERROR(VLOOKUP(A2149,'Region Total'!A:P,16,0),"."),".")</f>
        <v>.</v>
      </c>
    </row>
    <row r="2150" spans="1:21" x14ac:dyDescent="0.3">
      <c r="A2150" s="1" t="str">
        <f t="shared" si="66"/>
        <v>2023|Nelson Region|$150,001-$200,000</v>
      </c>
      <c r="B2150" t="s">
        <v>18</v>
      </c>
      <c r="C2150" t="s">
        <v>19</v>
      </c>
      <c r="D2150" t="s">
        <v>20</v>
      </c>
      <c r="E2150" t="s">
        <v>21</v>
      </c>
      <c r="F2150">
        <v>2023</v>
      </c>
      <c r="G2150">
        <v>2023</v>
      </c>
      <c r="H2150">
        <v>17</v>
      </c>
      <c r="I2150" t="s">
        <v>31</v>
      </c>
      <c r="J2150">
        <v>99</v>
      </c>
      <c r="K2150" t="s">
        <v>23</v>
      </c>
      <c r="L2150">
        <v>7</v>
      </c>
      <c r="M2150" t="s">
        <v>43</v>
      </c>
      <c r="N2150">
        <v>7777</v>
      </c>
      <c r="O2150" t="s">
        <v>37</v>
      </c>
      <c r="P2150">
        <v>2163</v>
      </c>
      <c r="T2150" s="3">
        <f t="shared" si="67"/>
        <v>100</v>
      </c>
      <c r="U2150" s="3">
        <f>IF(AND(R2150&lt;&gt;"_U",N2150&lt;&gt;9999,N2150&lt;&gt;999,L2150&lt;&gt;"Median"),IFERROR(VLOOKUP(A2150,'Region Total'!A:P,16,0),"."),".")</f>
        <v>2163</v>
      </c>
    </row>
    <row r="2151" spans="1:21" x14ac:dyDescent="0.3">
      <c r="A2151" s="1" t="str">
        <f t="shared" si="66"/>
        <v>2023|Nelson Region|$150,001-$200,000</v>
      </c>
      <c r="B2151" t="s">
        <v>18</v>
      </c>
      <c r="C2151" t="s">
        <v>19</v>
      </c>
      <c r="D2151" t="s">
        <v>20</v>
      </c>
      <c r="E2151" t="s">
        <v>21</v>
      </c>
      <c r="F2151">
        <v>2023</v>
      </c>
      <c r="G2151">
        <v>2023</v>
      </c>
      <c r="H2151">
        <v>17</v>
      </c>
      <c r="I2151" t="s">
        <v>31</v>
      </c>
      <c r="J2151">
        <v>99</v>
      </c>
      <c r="K2151" t="s">
        <v>23</v>
      </c>
      <c r="L2151">
        <v>7</v>
      </c>
      <c r="M2151" t="s">
        <v>43</v>
      </c>
      <c r="N2151">
        <v>2</v>
      </c>
      <c r="O2151" t="s">
        <v>28</v>
      </c>
      <c r="P2151">
        <v>405</v>
      </c>
      <c r="T2151" s="3">
        <f t="shared" si="67"/>
        <v>18.72</v>
      </c>
      <c r="U2151" s="3">
        <f>IF(AND(R2151&lt;&gt;"_U",N2151&lt;&gt;9999,N2151&lt;&gt;999,L2151&lt;&gt;"Median"),IFERROR(VLOOKUP(A2151,'Region Total'!A:P,16,0),"."),".")</f>
        <v>2163</v>
      </c>
    </row>
    <row r="2152" spans="1:21" x14ac:dyDescent="0.3">
      <c r="A2152" s="1" t="str">
        <f t="shared" si="66"/>
        <v>2023|Nelson Region|$150,001-$200,000</v>
      </c>
      <c r="B2152" t="s">
        <v>18</v>
      </c>
      <c r="C2152" t="s">
        <v>19</v>
      </c>
      <c r="D2152" t="s">
        <v>20</v>
      </c>
      <c r="E2152" t="s">
        <v>21</v>
      </c>
      <c r="F2152">
        <v>2023</v>
      </c>
      <c r="G2152">
        <v>2023</v>
      </c>
      <c r="H2152">
        <v>17</v>
      </c>
      <c r="I2152" t="s">
        <v>31</v>
      </c>
      <c r="J2152">
        <v>99</v>
      </c>
      <c r="K2152" t="s">
        <v>23</v>
      </c>
      <c r="L2152">
        <v>7</v>
      </c>
      <c r="M2152" t="s">
        <v>43</v>
      </c>
      <c r="N2152">
        <v>9999</v>
      </c>
      <c r="O2152" t="s">
        <v>40</v>
      </c>
      <c r="P2152">
        <v>2163</v>
      </c>
      <c r="T2152" s="3" t="str">
        <f t="shared" si="67"/>
        <v>.</v>
      </c>
      <c r="U2152" s="3" t="str">
        <f>IF(AND(R2152&lt;&gt;"_U",N2152&lt;&gt;9999,N2152&lt;&gt;999,L2152&lt;&gt;"Median"),IFERROR(VLOOKUP(A2152,'Region Total'!A:P,16,0),"."),".")</f>
        <v>.</v>
      </c>
    </row>
    <row r="2153" spans="1:21" x14ac:dyDescent="0.3">
      <c r="A2153" s="1" t="str">
        <f t="shared" si="66"/>
        <v>2023|Nelson Region|$150,001-$200,000</v>
      </c>
      <c r="B2153" t="s">
        <v>18</v>
      </c>
      <c r="C2153" t="s">
        <v>19</v>
      </c>
      <c r="D2153" t="s">
        <v>20</v>
      </c>
      <c r="E2153" t="s">
        <v>21</v>
      </c>
      <c r="F2153">
        <v>2023</v>
      </c>
      <c r="G2153">
        <v>2023</v>
      </c>
      <c r="H2153">
        <v>17</v>
      </c>
      <c r="I2153" t="s">
        <v>31</v>
      </c>
      <c r="J2153">
        <v>99</v>
      </c>
      <c r="K2153" t="s">
        <v>23</v>
      </c>
      <c r="L2153">
        <v>7</v>
      </c>
      <c r="M2153" t="s">
        <v>43</v>
      </c>
      <c r="N2153">
        <v>3</v>
      </c>
      <c r="O2153" t="s">
        <v>25</v>
      </c>
      <c r="P2153">
        <v>225</v>
      </c>
      <c r="T2153" s="3">
        <f t="shared" si="67"/>
        <v>10.4</v>
      </c>
      <c r="U2153" s="3">
        <f>IF(AND(R2153&lt;&gt;"_U",N2153&lt;&gt;9999,N2153&lt;&gt;999,L2153&lt;&gt;"Median"),IFERROR(VLOOKUP(A2153,'Region Total'!A:P,16,0),"."),".")</f>
        <v>2163</v>
      </c>
    </row>
    <row r="2154" spans="1:21" x14ac:dyDescent="0.3">
      <c r="A2154" s="1" t="str">
        <f t="shared" si="66"/>
        <v>2023|Nelson Region|$150,001-$200,000</v>
      </c>
      <c r="B2154" t="s">
        <v>18</v>
      </c>
      <c r="C2154" t="s">
        <v>19</v>
      </c>
      <c r="D2154" t="s">
        <v>20</v>
      </c>
      <c r="E2154" t="s">
        <v>21</v>
      </c>
      <c r="F2154">
        <v>2023</v>
      </c>
      <c r="G2154">
        <v>2023</v>
      </c>
      <c r="H2154">
        <v>17</v>
      </c>
      <c r="I2154" t="s">
        <v>31</v>
      </c>
      <c r="J2154">
        <v>99</v>
      </c>
      <c r="K2154" t="s">
        <v>23</v>
      </c>
      <c r="L2154">
        <v>7</v>
      </c>
      <c r="M2154" t="s">
        <v>43</v>
      </c>
      <c r="N2154">
        <v>1</v>
      </c>
      <c r="O2154" t="s">
        <v>33</v>
      </c>
      <c r="P2154">
        <v>1536</v>
      </c>
      <c r="T2154" s="3">
        <f t="shared" si="67"/>
        <v>71.010000000000005</v>
      </c>
      <c r="U2154" s="3">
        <f>IF(AND(R2154&lt;&gt;"_U",N2154&lt;&gt;9999,N2154&lt;&gt;999,L2154&lt;&gt;"Median"),IFERROR(VLOOKUP(A2154,'Region Total'!A:P,16,0),"."),".")</f>
        <v>2163</v>
      </c>
    </row>
    <row r="2155" spans="1:21" x14ac:dyDescent="0.3">
      <c r="A2155" s="1" t="str">
        <f t="shared" si="66"/>
        <v>2023|Nelson Region|$150,001-$200,000</v>
      </c>
      <c r="B2155" t="s">
        <v>18</v>
      </c>
      <c r="C2155" t="s">
        <v>19</v>
      </c>
      <c r="D2155" t="s">
        <v>20</v>
      </c>
      <c r="E2155" t="s">
        <v>21</v>
      </c>
      <c r="F2155">
        <v>2023</v>
      </c>
      <c r="G2155">
        <v>2023</v>
      </c>
      <c r="H2155">
        <v>17</v>
      </c>
      <c r="I2155" t="s">
        <v>31</v>
      </c>
      <c r="J2155">
        <v>99</v>
      </c>
      <c r="K2155" t="s">
        <v>23</v>
      </c>
      <c r="L2155">
        <v>7</v>
      </c>
      <c r="M2155" t="s">
        <v>43</v>
      </c>
      <c r="N2155">
        <v>999</v>
      </c>
      <c r="O2155" t="s">
        <v>42</v>
      </c>
      <c r="P2155">
        <v>0</v>
      </c>
      <c r="T2155" s="3" t="str">
        <f t="shared" si="67"/>
        <v>.</v>
      </c>
      <c r="U2155" s="3" t="str">
        <f>IF(AND(R2155&lt;&gt;"_U",N2155&lt;&gt;9999,N2155&lt;&gt;999,L2155&lt;&gt;"Median"),IFERROR(VLOOKUP(A2155,'Region Total'!A:P,16,0),"."),".")</f>
        <v>.</v>
      </c>
    </row>
    <row r="2156" spans="1:21" x14ac:dyDescent="0.3">
      <c r="A2156" s="1" t="str">
        <f t="shared" si="66"/>
        <v>2023|Nelson Region|$200,001 or more</v>
      </c>
      <c r="B2156" t="s">
        <v>18</v>
      </c>
      <c r="C2156" t="s">
        <v>19</v>
      </c>
      <c r="D2156" t="s">
        <v>20</v>
      </c>
      <c r="E2156" t="s">
        <v>21</v>
      </c>
      <c r="F2156">
        <v>2023</v>
      </c>
      <c r="G2156">
        <v>2023</v>
      </c>
      <c r="H2156">
        <v>17</v>
      </c>
      <c r="I2156" t="s">
        <v>31</v>
      </c>
      <c r="J2156">
        <v>99</v>
      </c>
      <c r="K2156" t="s">
        <v>23</v>
      </c>
      <c r="L2156">
        <v>8</v>
      </c>
      <c r="M2156" t="s">
        <v>27</v>
      </c>
      <c r="N2156">
        <v>9999</v>
      </c>
      <c r="O2156" t="s">
        <v>40</v>
      </c>
      <c r="P2156">
        <v>1785</v>
      </c>
      <c r="T2156" s="3" t="str">
        <f t="shared" si="67"/>
        <v>.</v>
      </c>
      <c r="U2156" s="3" t="str">
        <f>IF(AND(R2156&lt;&gt;"_U",N2156&lt;&gt;9999,N2156&lt;&gt;999,L2156&lt;&gt;"Median"),IFERROR(VLOOKUP(A2156,'Region Total'!A:P,16,0),"."),".")</f>
        <v>.</v>
      </c>
    </row>
    <row r="2157" spans="1:21" x14ac:dyDescent="0.3">
      <c r="A2157" s="1" t="str">
        <f t="shared" si="66"/>
        <v>2023|Nelson Region|$200,001 or more</v>
      </c>
      <c r="B2157" t="s">
        <v>18</v>
      </c>
      <c r="C2157" t="s">
        <v>19</v>
      </c>
      <c r="D2157" t="s">
        <v>20</v>
      </c>
      <c r="E2157" t="s">
        <v>21</v>
      </c>
      <c r="F2157">
        <v>2023</v>
      </c>
      <c r="G2157">
        <v>2023</v>
      </c>
      <c r="H2157">
        <v>17</v>
      </c>
      <c r="I2157" t="s">
        <v>31</v>
      </c>
      <c r="J2157">
        <v>99</v>
      </c>
      <c r="K2157" t="s">
        <v>23</v>
      </c>
      <c r="L2157">
        <v>8</v>
      </c>
      <c r="M2157" t="s">
        <v>27</v>
      </c>
      <c r="N2157">
        <v>1</v>
      </c>
      <c r="O2157" t="s">
        <v>33</v>
      </c>
      <c r="P2157">
        <v>1170</v>
      </c>
      <c r="T2157" s="3">
        <f t="shared" si="67"/>
        <v>65.55</v>
      </c>
      <c r="U2157" s="3">
        <f>IF(AND(R2157&lt;&gt;"_U",N2157&lt;&gt;9999,N2157&lt;&gt;999,L2157&lt;&gt;"Median"),IFERROR(VLOOKUP(A2157,'Region Total'!A:P,16,0),"."),".")</f>
        <v>1785</v>
      </c>
    </row>
    <row r="2158" spans="1:21" x14ac:dyDescent="0.3">
      <c r="A2158" s="1" t="str">
        <f t="shared" si="66"/>
        <v>2023|Nelson Region|$200,001 or more</v>
      </c>
      <c r="B2158" t="s">
        <v>18</v>
      </c>
      <c r="C2158" t="s">
        <v>19</v>
      </c>
      <c r="D2158" t="s">
        <v>20</v>
      </c>
      <c r="E2158" t="s">
        <v>21</v>
      </c>
      <c r="F2158">
        <v>2023</v>
      </c>
      <c r="G2158">
        <v>2023</v>
      </c>
      <c r="H2158">
        <v>17</v>
      </c>
      <c r="I2158" t="s">
        <v>31</v>
      </c>
      <c r="J2158">
        <v>99</v>
      </c>
      <c r="K2158" t="s">
        <v>23</v>
      </c>
      <c r="L2158">
        <v>8</v>
      </c>
      <c r="M2158" t="s">
        <v>27</v>
      </c>
      <c r="N2158">
        <v>3</v>
      </c>
      <c r="O2158" t="s">
        <v>25</v>
      </c>
      <c r="P2158">
        <v>315</v>
      </c>
      <c r="T2158" s="3">
        <f t="shared" si="67"/>
        <v>17.649999999999999</v>
      </c>
      <c r="U2158" s="3">
        <f>IF(AND(R2158&lt;&gt;"_U",N2158&lt;&gt;9999,N2158&lt;&gt;999,L2158&lt;&gt;"Median"),IFERROR(VLOOKUP(A2158,'Region Total'!A:P,16,0),"."),".")</f>
        <v>1785</v>
      </c>
    </row>
    <row r="2159" spans="1:21" x14ac:dyDescent="0.3">
      <c r="A2159" s="1" t="str">
        <f t="shared" si="66"/>
        <v>2023|Nelson Region|$200,001 or more</v>
      </c>
      <c r="B2159" t="s">
        <v>18</v>
      </c>
      <c r="C2159" t="s">
        <v>19</v>
      </c>
      <c r="D2159" t="s">
        <v>20</v>
      </c>
      <c r="E2159" t="s">
        <v>21</v>
      </c>
      <c r="F2159">
        <v>2023</v>
      </c>
      <c r="G2159">
        <v>2023</v>
      </c>
      <c r="H2159">
        <v>17</v>
      </c>
      <c r="I2159" t="s">
        <v>31</v>
      </c>
      <c r="J2159">
        <v>99</v>
      </c>
      <c r="K2159" t="s">
        <v>23</v>
      </c>
      <c r="L2159">
        <v>8</v>
      </c>
      <c r="M2159" t="s">
        <v>27</v>
      </c>
      <c r="N2159">
        <v>7777</v>
      </c>
      <c r="O2159" t="s">
        <v>37</v>
      </c>
      <c r="P2159">
        <v>1785</v>
      </c>
      <c r="T2159" s="3">
        <f t="shared" si="67"/>
        <v>100</v>
      </c>
      <c r="U2159" s="3">
        <f>IF(AND(R2159&lt;&gt;"_U",N2159&lt;&gt;9999,N2159&lt;&gt;999,L2159&lt;&gt;"Median"),IFERROR(VLOOKUP(A2159,'Region Total'!A:P,16,0),"."),".")</f>
        <v>1785</v>
      </c>
    </row>
    <row r="2160" spans="1:21" x14ac:dyDescent="0.3">
      <c r="A2160" s="1" t="str">
        <f t="shared" si="66"/>
        <v>2023|Nelson Region|$200,001 or more</v>
      </c>
      <c r="B2160" t="s">
        <v>18</v>
      </c>
      <c r="C2160" t="s">
        <v>19</v>
      </c>
      <c r="D2160" t="s">
        <v>20</v>
      </c>
      <c r="E2160" t="s">
        <v>21</v>
      </c>
      <c r="F2160">
        <v>2023</v>
      </c>
      <c r="G2160">
        <v>2023</v>
      </c>
      <c r="H2160">
        <v>17</v>
      </c>
      <c r="I2160" t="s">
        <v>31</v>
      </c>
      <c r="J2160">
        <v>99</v>
      </c>
      <c r="K2160" t="s">
        <v>23</v>
      </c>
      <c r="L2160">
        <v>8</v>
      </c>
      <c r="M2160" t="s">
        <v>27</v>
      </c>
      <c r="N2160">
        <v>2</v>
      </c>
      <c r="O2160" t="s">
        <v>28</v>
      </c>
      <c r="P2160">
        <v>300</v>
      </c>
      <c r="T2160" s="3">
        <f t="shared" si="67"/>
        <v>16.809999999999999</v>
      </c>
      <c r="U2160" s="3">
        <f>IF(AND(R2160&lt;&gt;"_U",N2160&lt;&gt;9999,N2160&lt;&gt;999,L2160&lt;&gt;"Median"),IFERROR(VLOOKUP(A2160,'Region Total'!A:P,16,0),"."),".")</f>
        <v>1785</v>
      </c>
    </row>
    <row r="2161" spans="1:21" x14ac:dyDescent="0.3">
      <c r="A2161" s="1" t="str">
        <f t="shared" si="66"/>
        <v>2023|Nelson Region|$200,001 or more</v>
      </c>
      <c r="B2161" t="s">
        <v>18</v>
      </c>
      <c r="C2161" t="s">
        <v>19</v>
      </c>
      <c r="D2161" t="s">
        <v>20</v>
      </c>
      <c r="E2161" t="s">
        <v>21</v>
      </c>
      <c r="F2161">
        <v>2023</v>
      </c>
      <c r="G2161">
        <v>2023</v>
      </c>
      <c r="H2161">
        <v>17</v>
      </c>
      <c r="I2161" t="s">
        <v>31</v>
      </c>
      <c r="J2161">
        <v>99</v>
      </c>
      <c r="K2161" t="s">
        <v>23</v>
      </c>
      <c r="L2161">
        <v>8</v>
      </c>
      <c r="M2161" t="s">
        <v>27</v>
      </c>
      <c r="N2161">
        <v>999</v>
      </c>
      <c r="O2161" t="s">
        <v>42</v>
      </c>
      <c r="P2161">
        <v>0</v>
      </c>
      <c r="T2161" s="3" t="str">
        <f t="shared" si="67"/>
        <v>.</v>
      </c>
      <c r="U2161" s="3" t="str">
        <f>IF(AND(R2161&lt;&gt;"_U",N2161&lt;&gt;9999,N2161&lt;&gt;999,L2161&lt;&gt;"Median"),IFERROR(VLOOKUP(A2161,'Region Total'!A:P,16,0),"."),".")</f>
        <v>.</v>
      </c>
    </row>
    <row r="2162" spans="1:21" x14ac:dyDescent="0.3">
      <c r="A2162" s="1" t="str">
        <f t="shared" si="66"/>
        <v>2023|Nelson Region|Total stated - total household income</v>
      </c>
      <c r="B2162" t="s">
        <v>18</v>
      </c>
      <c r="C2162" t="s">
        <v>19</v>
      </c>
      <c r="D2162" t="s">
        <v>20</v>
      </c>
      <c r="E2162" t="s">
        <v>21</v>
      </c>
      <c r="F2162">
        <v>2023</v>
      </c>
      <c r="G2162">
        <v>2023</v>
      </c>
      <c r="H2162">
        <v>17</v>
      </c>
      <c r="I2162" t="s">
        <v>31</v>
      </c>
      <c r="J2162">
        <v>99</v>
      </c>
      <c r="K2162" t="s">
        <v>23</v>
      </c>
      <c r="L2162">
        <v>77</v>
      </c>
      <c r="M2162" t="s">
        <v>32</v>
      </c>
      <c r="N2162">
        <v>1</v>
      </c>
      <c r="O2162" t="s">
        <v>33</v>
      </c>
      <c r="P2162">
        <v>12567</v>
      </c>
      <c r="T2162" s="3">
        <f t="shared" si="67"/>
        <v>62.53</v>
      </c>
      <c r="U2162" s="3">
        <f>IF(AND(R2162&lt;&gt;"_U",N2162&lt;&gt;9999,N2162&lt;&gt;999,L2162&lt;&gt;"Median"),IFERROR(VLOOKUP(A2162,'Region Total'!A:P,16,0),"."),".")</f>
        <v>20097</v>
      </c>
    </row>
    <row r="2163" spans="1:21" x14ac:dyDescent="0.3">
      <c r="A2163" s="1" t="str">
        <f t="shared" si="66"/>
        <v>2023|Nelson Region|Total stated - total household income</v>
      </c>
      <c r="B2163" t="s">
        <v>18</v>
      </c>
      <c r="C2163" t="s">
        <v>19</v>
      </c>
      <c r="D2163" t="s">
        <v>20</v>
      </c>
      <c r="E2163" t="s">
        <v>21</v>
      </c>
      <c r="F2163">
        <v>2023</v>
      </c>
      <c r="G2163">
        <v>2023</v>
      </c>
      <c r="H2163">
        <v>17</v>
      </c>
      <c r="I2163" t="s">
        <v>31</v>
      </c>
      <c r="J2163">
        <v>99</v>
      </c>
      <c r="K2163" t="s">
        <v>23</v>
      </c>
      <c r="L2163">
        <v>77</v>
      </c>
      <c r="M2163" t="s">
        <v>32</v>
      </c>
      <c r="N2163">
        <v>3</v>
      </c>
      <c r="O2163" t="s">
        <v>25</v>
      </c>
      <c r="P2163">
        <v>1833</v>
      </c>
      <c r="T2163" s="3">
        <f t="shared" si="67"/>
        <v>9.1199999999999992</v>
      </c>
      <c r="U2163" s="3">
        <f>IF(AND(R2163&lt;&gt;"_U",N2163&lt;&gt;9999,N2163&lt;&gt;999,L2163&lt;&gt;"Median"),IFERROR(VLOOKUP(A2163,'Region Total'!A:P,16,0),"."),".")</f>
        <v>20097</v>
      </c>
    </row>
    <row r="2164" spans="1:21" x14ac:dyDescent="0.3">
      <c r="A2164" s="1" t="str">
        <f t="shared" si="66"/>
        <v>2023|Nelson Region|Total stated - total household income</v>
      </c>
      <c r="B2164" t="s">
        <v>18</v>
      </c>
      <c r="C2164" t="s">
        <v>19</v>
      </c>
      <c r="D2164" t="s">
        <v>20</v>
      </c>
      <c r="E2164" t="s">
        <v>21</v>
      </c>
      <c r="F2164">
        <v>2023</v>
      </c>
      <c r="G2164">
        <v>2023</v>
      </c>
      <c r="H2164">
        <v>17</v>
      </c>
      <c r="I2164" t="s">
        <v>31</v>
      </c>
      <c r="J2164">
        <v>99</v>
      </c>
      <c r="K2164" t="s">
        <v>23</v>
      </c>
      <c r="L2164">
        <v>77</v>
      </c>
      <c r="M2164" t="s">
        <v>32</v>
      </c>
      <c r="N2164">
        <v>9999</v>
      </c>
      <c r="O2164" t="s">
        <v>40</v>
      </c>
      <c r="P2164">
        <v>20103</v>
      </c>
      <c r="T2164" s="3" t="str">
        <f t="shared" si="67"/>
        <v>.</v>
      </c>
      <c r="U2164" s="3" t="str">
        <f>IF(AND(R2164&lt;&gt;"_U",N2164&lt;&gt;9999,N2164&lt;&gt;999,L2164&lt;&gt;"Median"),IFERROR(VLOOKUP(A2164,'Region Total'!A:P,16,0),"."),".")</f>
        <v>.</v>
      </c>
    </row>
    <row r="2165" spans="1:21" x14ac:dyDescent="0.3">
      <c r="A2165" s="1" t="str">
        <f t="shared" si="66"/>
        <v>2023|Nelson Region|Total stated - total household income</v>
      </c>
      <c r="B2165" t="s">
        <v>18</v>
      </c>
      <c r="C2165" t="s">
        <v>19</v>
      </c>
      <c r="D2165" t="s">
        <v>20</v>
      </c>
      <c r="E2165" t="s">
        <v>21</v>
      </c>
      <c r="F2165">
        <v>2023</v>
      </c>
      <c r="G2165">
        <v>2023</v>
      </c>
      <c r="H2165">
        <v>17</v>
      </c>
      <c r="I2165" t="s">
        <v>31</v>
      </c>
      <c r="J2165">
        <v>99</v>
      </c>
      <c r="K2165" t="s">
        <v>23</v>
      </c>
      <c r="L2165">
        <v>77</v>
      </c>
      <c r="M2165" t="s">
        <v>32</v>
      </c>
      <c r="N2165">
        <v>999</v>
      </c>
      <c r="O2165" t="s">
        <v>42</v>
      </c>
      <c r="P2165">
        <v>6</v>
      </c>
      <c r="T2165" s="3" t="str">
        <f t="shared" si="67"/>
        <v>.</v>
      </c>
      <c r="U2165" s="3" t="str">
        <f>IF(AND(R2165&lt;&gt;"_U",N2165&lt;&gt;9999,N2165&lt;&gt;999,L2165&lt;&gt;"Median"),IFERROR(VLOOKUP(A2165,'Region Total'!A:P,16,0),"."),".")</f>
        <v>.</v>
      </c>
    </row>
    <row r="2166" spans="1:21" x14ac:dyDescent="0.3">
      <c r="A2166" s="1" t="str">
        <f t="shared" si="66"/>
        <v>2023|Nelson Region|Total stated - total household income</v>
      </c>
      <c r="B2166" t="s">
        <v>18</v>
      </c>
      <c r="C2166" t="s">
        <v>19</v>
      </c>
      <c r="D2166" t="s">
        <v>20</v>
      </c>
      <c r="E2166" t="s">
        <v>21</v>
      </c>
      <c r="F2166">
        <v>2023</v>
      </c>
      <c r="G2166">
        <v>2023</v>
      </c>
      <c r="H2166">
        <v>17</v>
      </c>
      <c r="I2166" t="s">
        <v>31</v>
      </c>
      <c r="J2166">
        <v>99</v>
      </c>
      <c r="K2166" t="s">
        <v>23</v>
      </c>
      <c r="L2166">
        <v>77</v>
      </c>
      <c r="M2166" t="s">
        <v>32</v>
      </c>
      <c r="N2166">
        <v>2</v>
      </c>
      <c r="O2166" t="s">
        <v>28</v>
      </c>
      <c r="P2166">
        <v>5697</v>
      </c>
      <c r="T2166" s="3">
        <f t="shared" si="67"/>
        <v>28.35</v>
      </c>
      <c r="U2166" s="3">
        <f>IF(AND(R2166&lt;&gt;"_U",N2166&lt;&gt;9999,N2166&lt;&gt;999,L2166&lt;&gt;"Median"),IFERROR(VLOOKUP(A2166,'Region Total'!A:P,16,0),"."),".")</f>
        <v>20097</v>
      </c>
    </row>
    <row r="2167" spans="1:21" x14ac:dyDescent="0.3">
      <c r="A2167" s="1" t="str">
        <f t="shared" si="66"/>
        <v>2023|Nelson Region|Total stated - total household income</v>
      </c>
      <c r="B2167" t="s">
        <v>18</v>
      </c>
      <c r="C2167" t="s">
        <v>19</v>
      </c>
      <c r="D2167" t="s">
        <v>20</v>
      </c>
      <c r="E2167" t="s">
        <v>21</v>
      </c>
      <c r="F2167">
        <v>2023</v>
      </c>
      <c r="G2167">
        <v>2023</v>
      </c>
      <c r="H2167">
        <v>17</v>
      </c>
      <c r="I2167" t="s">
        <v>31</v>
      </c>
      <c r="J2167">
        <v>99</v>
      </c>
      <c r="K2167" t="s">
        <v>23</v>
      </c>
      <c r="L2167">
        <v>77</v>
      </c>
      <c r="M2167" t="s">
        <v>32</v>
      </c>
      <c r="N2167">
        <v>7777</v>
      </c>
      <c r="O2167" t="s">
        <v>37</v>
      </c>
      <c r="P2167">
        <v>20097</v>
      </c>
      <c r="T2167" s="3">
        <f t="shared" si="67"/>
        <v>100</v>
      </c>
      <c r="U2167" s="3">
        <f>IF(AND(R2167&lt;&gt;"_U",N2167&lt;&gt;9999,N2167&lt;&gt;999,L2167&lt;&gt;"Median"),IFERROR(VLOOKUP(A2167,'Region Total'!A:P,16,0),"."),".")</f>
        <v>20097</v>
      </c>
    </row>
    <row r="2168" spans="1:21" x14ac:dyDescent="0.3">
      <c r="A2168" s="1" t="str">
        <f t="shared" si="66"/>
        <v>2023|Nelson Region|Total - total household income</v>
      </c>
      <c r="B2168" t="s">
        <v>18</v>
      </c>
      <c r="C2168" t="s">
        <v>19</v>
      </c>
      <c r="D2168" t="s">
        <v>20</v>
      </c>
      <c r="E2168" t="s">
        <v>21</v>
      </c>
      <c r="F2168">
        <v>2023</v>
      </c>
      <c r="G2168">
        <v>2023</v>
      </c>
      <c r="H2168">
        <v>17</v>
      </c>
      <c r="I2168" t="s">
        <v>31</v>
      </c>
      <c r="J2168">
        <v>99</v>
      </c>
      <c r="K2168" t="s">
        <v>23</v>
      </c>
      <c r="L2168">
        <v>99</v>
      </c>
      <c r="M2168" t="s">
        <v>48</v>
      </c>
      <c r="N2168">
        <v>999</v>
      </c>
      <c r="O2168" t="s">
        <v>42</v>
      </c>
      <c r="P2168">
        <v>6</v>
      </c>
      <c r="T2168" s="3" t="str">
        <f t="shared" si="67"/>
        <v>.</v>
      </c>
      <c r="U2168" s="3" t="str">
        <f>IF(AND(R2168&lt;&gt;"_U",N2168&lt;&gt;9999,N2168&lt;&gt;999,L2168&lt;&gt;"Median"),IFERROR(VLOOKUP(A2168,'Region Total'!A:P,16,0),"."),".")</f>
        <v>.</v>
      </c>
    </row>
    <row r="2169" spans="1:21" x14ac:dyDescent="0.3">
      <c r="A2169" s="1" t="str">
        <f t="shared" si="66"/>
        <v>2023|Nelson Region|Total - total household income</v>
      </c>
      <c r="B2169" t="s">
        <v>18</v>
      </c>
      <c r="C2169" t="s">
        <v>19</v>
      </c>
      <c r="D2169" t="s">
        <v>20</v>
      </c>
      <c r="E2169" t="s">
        <v>21</v>
      </c>
      <c r="F2169">
        <v>2023</v>
      </c>
      <c r="G2169">
        <v>2023</v>
      </c>
      <c r="H2169">
        <v>17</v>
      </c>
      <c r="I2169" t="s">
        <v>31</v>
      </c>
      <c r="J2169">
        <v>99</v>
      </c>
      <c r="K2169" t="s">
        <v>23</v>
      </c>
      <c r="L2169">
        <v>99</v>
      </c>
      <c r="M2169" t="s">
        <v>48</v>
      </c>
      <c r="N2169">
        <v>9999</v>
      </c>
      <c r="O2169" t="s">
        <v>40</v>
      </c>
      <c r="P2169">
        <v>20577</v>
      </c>
      <c r="T2169" s="3" t="str">
        <f t="shared" si="67"/>
        <v>.</v>
      </c>
      <c r="U2169" s="3" t="str">
        <f>IF(AND(R2169&lt;&gt;"_U",N2169&lt;&gt;9999,N2169&lt;&gt;999,L2169&lt;&gt;"Median"),IFERROR(VLOOKUP(A2169,'Region Total'!A:P,16,0),"."),".")</f>
        <v>.</v>
      </c>
    </row>
    <row r="2170" spans="1:21" x14ac:dyDescent="0.3">
      <c r="A2170" s="1" t="str">
        <f t="shared" si="66"/>
        <v>2023|Nelson Region|Total - total household income</v>
      </c>
      <c r="B2170" t="s">
        <v>18</v>
      </c>
      <c r="C2170" t="s">
        <v>19</v>
      </c>
      <c r="D2170" t="s">
        <v>20</v>
      </c>
      <c r="E2170" t="s">
        <v>21</v>
      </c>
      <c r="F2170">
        <v>2023</v>
      </c>
      <c r="G2170">
        <v>2023</v>
      </c>
      <c r="H2170">
        <v>17</v>
      </c>
      <c r="I2170" t="s">
        <v>31</v>
      </c>
      <c r="J2170">
        <v>99</v>
      </c>
      <c r="K2170" t="s">
        <v>23</v>
      </c>
      <c r="L2170">
        <v>99</v>
      </c>
      <c r="M2170" t="s">
        <v>48</v>
      </c>
      <c r="N2170">
        <v>3</v>
      </c>
      <c r="O2170" t="s">
        <v>25</v>
      </c>
      <c r="P2170">
        <v>1872</v>
      </c>
      <c r="T2170" s="3">
        <f t="shared" si="67"/>
        <v>9.1</v>
      </c>
      <c r="U2170" s="3">
        <f>IF(AND(R2170&lt;&gt;"_U",N2170&lt;&gt;9999,N2170&lt;&gt;999,L2170&lt;&gt;"Median"),IFERROR(VLOOKUP(A2170,'Region Total'!A:P,16,0),"."),".")</f>
        <v>20571</v>
      </c>
    </row>
    <row r="2171" spans="1:21" x14ac:dyDescent="0.3">
      <c r="A2171" s="1" t="str">
        <f t="shared" si="66"/>
        <v>2023|Nelson Region|Total - total household income</v>
      </c>
      <c r="B2171" t="s">
        <v>18</v>
      </c>
      <c r="C2171" t="s">
        <v>19</v>
      </c>
      <c r="D2171" t="s">
        <v>20</v>
      </c>
      <c r="E2171" t="s">
        <v>21</v>
      </c>
      <c r="F2171">
        <v>2023</v>
      </c>
      <c r="G2171">
        <v>2023</v>
      </c>
      <c r="H2171">
        <v>17</v>
      </c>
      <c r="I2171" t="s">
        <v>31</v>
      </c>
      <c r="J2171">
        <v>99</v>
      </c>
      <c r="K2171" t="s">
        <v>23</v>
      </c>
      <c r="L2171">
        <v>99</v>
      </c>
      <c r="M2171" t="s">
        <v>48</v>
      </c>
      <c r="N2171">
        <v>1</v>
      </c>
      <c r="O2171" t="s">
        <v>33</v>
      </c>
      <c r="P2171">
        <v>12777</v>
      </c>
      <c r="T2171" s="3">
        <f t="shared" si="67"/>
        <v>62.11</v>
      </c>
      <c r="U2171" s="3">
        <f>IF(AND(R2171&lt;&gt;"_U",N2171&lt;&gt;9999,N2171&lt;&gt;999,L2171&lt;&gt;"Median"),IFERROR(VLOOKUP(A2171,'Region Total'!A:P,16,0),"."),".")</f>
        <v>20571</v>
      </c>
    </row>
    <row r="2172" spans="1:21" x14ac:dyDescent="0.3">
      <c r="A2172" s="1" t="str">
        <f t="shared" si="66"/>
        <v>2023|Nelson Region|Total - total household income</v>
      </c>
      <c r="B2172" t="s">
        <v>18</v>
      </c>
      <c r="C2172" t="s">
        <v>19</v>
      </c>
      <c r="D2172" t="s">
        <v>20</v>
      </c>
      <c r="E2172" t="s">
        <v>21</v>
      </c>
      <c r="F2172">
        <v>2023</v>
      </c>
      <c r="G2172">
        <v>2023</v>
      </c>
      <c r="H2172">
        <v>17</v>
      </c>
      <c r="I2172" t="s">
        <v>31</v>
      </c>
      <c r="J2172">
        <v>99</v>
      </c>
      <c r="K2172" t="s">
        <v>23</v>
      </c>
      <c r="L2172">
        <v>99</v>
      </c>
      <c r="M2172" t="s">
        <v>48</v>
      </c>
      <c r="N2172">
        <v>7777</v>
      </c>
      <c r="O2172" t="s">
        <v>37</v>
      </c>
      <c r="P2172">
        <v>20571</v>
      </c>
      <c r="T2172" s="3">
        <f t="shared" si="67"/>
        <v>100</v>
      </c>
      <c r="U2172" s="3">
        <f>IF(AND(R2172&lt;&gt;"_U",N2172&lt;&gt;9999,N2172&lt;&gt;999,L2172&lt;&gt;"Median"),IFERROR(VLOOKUP(A2172,'Region Total'!A:P,16,0),"."),".")</f>
        <v>20571</v>
      </c>
    </row>
    <row r="2173" spans="1:21" x14ac:dyDescent="0.3">
      <c r="A2173" s="1" t="str">
        <f t="shared" si="66"/>
        <v>2023|Nelson Region|Total - total household income</v>
      </c>
      <c r="B2173" t="s">
        <v>18</v>
      </c>
      <c r="C2173" t="s">
        <v>19</v>
      </c>
      <c r="D2173" t="s">
        <v>20</v>
      </c>
      <c r="E2173" t="s">
        <v>21</v>
      </c>
      <c r="F2173">
        <v>2023</v>
      </c>
      <c r="G2173">
        <v>2023</v>
      </c>
      <c r="H2173">
        <v>17</v>
      </c>
      <c r="I2173" t="s">
        <v>31</v>
      </c>
      <c r="J2173">
        <v>99</v>
      </c>
      <c r="K2173" t="s">
        <v>23</v>
      </c>
      <c r="L2173">
        <v>99</v>
      </c>
      <c r="M2173" t="s">
        <v>48</v>
      </c>
      <c r="N2173">
        <v>2</v>
      </c>
      <c r="O2173" t="s">
        <v>28</v>
      </c>
      <c r="P2173">
        <v>5922</v>
      </c>
      <c r="T2173" s="3">
        <f t="shared" si="67"/>
        <v>28.79</v>
      </c>
      <c r="U2173" s="3">
        <f>IF(AND(R2173&lt;&gt;"_U",N2173&lt;&gt;9999,N2173&lt;&gt;999,L2173&lt;&gt;"Median"),IFERROR(VLOOKUP(A2173,'Region Total'!A:P,16,0),"."),".")</f>
        <v>20571</v>
      </c>
    </row>
    <row r="2174" spans="1:21" x14ac:dyDescent="0.3">
      <c r="A2174" s="1" t="str">
        <f t="shared" si="66"/>
        <v>2023|Nelson Region|Median ($) - total household income</v>
      </c>
      <c r="B2174" t="s">
        <v>18</v>
      </c>
      <c r="C2174" t="s">
        <v>19</v>
      </c>
      <c r="D2174" t="s">
        <v>20</v>
      </c>
      <c r="E2174" t="s">
        <v>21</v>
      </c>
      <c r="F2174">
        <v>2023</v>
      </c>
      <c r="G2174">
        <v>2023</v>
      </c>
      <c r="H2174">
        <v>17</v>
      </c>
      <c r="I2174" t="s">
        <v>31</v>
      </c>
      <c r="J2174">
        <v>99</v>
      </c>
      <c r="K2174" t="s">
        <v>23</v>
      </c>
      <c r="L2174" t="s">
        <v>56</v>
      </c>
      <c r="M2174" t="s">
        <v>57</v>
      </c>
      <c r="N2174">
        <v>999</v>
      </c>
      <c r="O2174" t="s">
        <v>42</v>
      </c>
      <c r="P2174">
        <v>19400</v>
      </c>
      <c r="T2174" s="3" t="str">
        <f t="shared" si="67"/>
        <v>.</v>
      </c>
      <c r="U2174" s="3" t="str">
        <f>IF(AND(R2174&lt;&gt;"_U",N2174&lt;&gt;9999,N2174&lt;&gt;999,L2174&lt;&gt;"Median"),IFERROR(VLOOKUP(A2174,'Region Total'!A:P,16,0),"."),".")</f>
        <v>.</v>
      </c>
    </row>
    <row r="2175" spans="1:21" x14ac:dyDescent="0.3">
      <c r="A2175" s="1" t="str">
        <f t="shared" si="66"/>
        <v>2023|Nelson Region|Median ($) - total household income</v>
      </c>
      <c r="B2175" t="s">
        <v>18</v>
      </c>
      <c r="C2175" t="s">
        <v>19</v>
      </c>
      <c r="D2175" t="s">
        <v>20</v>
      </c>
      <c r="E2175" t="s">
        <v>21</v>
      </c>
      <c r="F2175">
        <v>2023</v>
      </c>
      <c r="G2175">
        <v>2023</v>
      </c>
      <c r="H2175">
        <v>17</v>
      </c>
      <c r="I2175" t="s">
        <v>31</v>
      </c>
      <c r="J2175">
        <v>99</v>
      </c>
      <c r="K2175" t="s">
        <v>23</v>
      </c>
      <c r="L2175" t="s">
        <v>56</v>
      </c>
      <c r="M2175" t="s">
        <v>57</v>
      </c>
      <c r="N2175">
        <v>1</v>
      </c>
      <c r="O2175" t="s">
        <v>33</v>
      </c>
      <c r="P2175">
        <v>87800</v>
      </c>
      <c r="T2175" s="3" t="str">
        <f t="shared" si="67"/>
        <v>.</v>
      </c>
      <c r="U2175" s="3" t="str">
        <f>IF(AND(R2175&lt;&gt;"_U",N2175&lt;&gt;9999,N2175&lt;&gt;999,L2175&lt;&gt;"Median"),IFERROR(VLOOKUP(A2175,'Region Total'!A:P,16,0),"."),".")</f>
        <v>.</v>
      </c>
    </row>
    <row r="2176" spans="1:21" x14ac:dyDescent="0.3">
      <c r="A2176" s="1" t="str">
        <f t="shared" si="66"/>
        <v>2023|Nelson Region|Median ($) - total household income</v>
      </c>
      <c r="B2176" t="s">
        <v>18</v>
      </c>
      <c r="C2176" t="s">
        <v>19</v>
      </c>
      <c r="D2176" t="s">
        <v>20</v>
      </c>
      <c r="E2176" t="s">
        <v>21</v>
      </c>
      <c r="F2176">
        <v>2023</v>
      </c>
      <c r="G2176">
        <v>2023</v>
      </c>
      <c r="H2176">
        <v>17</v>
      </c>
      <c r="I2176" t="s">
        <v>31</v>
      </c>
      <c r="J2176">
        <v>99</v>
      </c>
      <c r="K2176" t="s">
        <v>23</v>
      </c>
      <c r="L2176" t="s">
        <v>56</v>
      </c>
      <c r="M2176" t="s">
        <v>57</v>
      </c>
      <c r="N2176">
        <v>2</v>
      </c>
      <c r="O2176" t="s">
        <v>28</v>
      </c>
      <c r="P2176">
        <v>67200</v>
      </c>
      <c r="T2176" s="3" t="str">
        <f t="shared" si="67"/>
        <v>.</v>
      </c>
      <c r="U2176" s="3" t="str">
        <f>IF(AND(R2176&lt;&gt;"_U",N2176&lt;&gt;9999,N2176&lt;&gt;999,L2176&lt;&gt;"Median"),IFERROR(VLOOKUP(A2176,'Region Total'!A:P,16,0),"."),".")</f>
        <v>.</v>
      </c>
    </row>
    <row r="2177" spans="1:21" x14ac:dyDescent="0.3">
      <c r="A2177" s="1" t="str">
        <f t="shared" si="66"/>
        <v>2023|Nelson Region|Median ($) - total household income</v>
      </c>
      <c r="B2177" t="s">
        <v>18</v>
      </c>
      <c r="C2177" t="s">
        <v>19</v>
      </c>
      <c r="D2177" t="s">
        <v>20</v>
      </c>
      <c r="E2177" t="s">
        <v>21</v>
      </c>
      <c r="F2177">
        <v>2023</v>
      </c>
      <c r="G2177">
        <v>2023</v>
      </c>
      <c r="H2177">
        <v>17</v>
      </c>
      <c r="I2177" t="s">
        <v>31</v>
      </c>
      <c r="J2177">
        <v>99</v>
      </c>
      <c r="K2177" t="s">
        <v>23</v>
      </c>
      <c r="L2177" t="s">
        <v>56</v>
      </c>
      <c r="M2177" t="s">
        <v>57</v>
      </c>
      <c r="N2177">
        <v>9999</v>
      </c>
      <c r="O2177" t="s">
        <v>40</v>
      </c>
      <c r="P2177">
        <v>81800</v>
      </c>
      <c r="T2177" s="3" t="str">
        <f t="shared" si="67"/>
        <v>.</v>
      </c>
      <c r="U2177" s="3" t="str">
        <f>IF(AND(R2177&lt;&gt;"_U",N2177&lt;&gt;9999,N2177&lt;&gt;999,L2177&lt;&gt;"Median"),IFERROR(VLOOKUP(A2177,'Region Total'!A:P,16,0),"."),".")</f>
        <v>.</v>
      </c>
    </row>
    <row r="2178" spans="1:21" x14ac:dyDescent="0.3">
      <c r="A2178" s="1" t="str">
        <f t="shared" si="66"/>
        <v>2023|Nelson Region|Median ($) - total household income</v>
      </c>
      <c r="B2178" t="s">
        <v>18</v>
      </c>
      <c r="C2178" t="s">
        <v>19</v>
      </c>
      <c r="D2178" t="s">
        <v>20</v>
      </c>
      <c r="E2178" t="s">
        <v>21</v>
      </c>
      <c r="F2178">
        <v>2023</v>
      </c>
      <c r="G2178">
        <v>2023</v>
      </c>
      <c r="H2178">
        <v>17</v>
      </c>
      <c r="I2178" t="s">
        <v>31</v>
      </c>
      <c r="J2178">
        <v>99</v>
      </c>
      <c r="K2178" t="s">
        <v>23</v>
      </c>
      <c r="L2178" t="s">
        <v>56</v>
      </c>
      <c r="M2178" t="s">
        <v>57</v>
      </c>
      <c r="N2178">
        <v>7777</v>
      </c>
      <c r="O2178" t="s">
        <v>37</v>
      </c>
      <c r="P2178">
        <v>81900</v>
      </c>
      <c r="T2178" s="3" t="str">
        <f t="shared" si="67"/>
        <v>.</v>
      </c>
      <c r="U2178" s="3" t="str">
        <f>IF(AND(R2178&lt;&gt;"_U",N2178&lt;&gt;9999,N2178&lt;&gt;999,L2178&lt;&gt;"Median"),IFERROR(VLOOKUP(A2178,'Region Total'!A:P,16,0),"."),".")</f>
        <v>.</v>
      </c>
    </row>
    <row r="2179" spans="1:21" x14ac:dyDescent="0.3">
      <c r="A2179" s="1" t="str">
        <f t="shared" ref="A2179:A2242" si="68">G2179&amp;"|"&amp;I2179&amp;"|"&amp;M2179</f>
        <v>2023|Nelson Region|Median ($) - total household income</v>
      </c>
      <c r="B2179" t="s">
        <v>18</v>
      </c>
      <c r="C2179" t="s">
        <v>19</v>
      </c>
      <c r="D2179" t="s">
        <v>20</v>
      </c>
      <c r="E2179" t="s">
        <v>21</v>
      </c>
      <c r="F2179">
        <v>2023</v>
      </c>
      <c r="G2179">
        <v>2023</v>
      </c>
      <c r="H2179">
        <v>17</v>
      </c>
      <c r="I2179" t="s">
        <v>31</v>
      </c>
      <c r="J2179">
        <v>99</v>
      </c>
      <c r="K2179" t="s">
        <v>23</v>
      </c>
      <c r="L2179" t="s">
        <v>56</v>
      </c>
      <c r="M2179" t="s">
        <v>57</v>
      </c>
      <c r="N2179">
        <v>3</v>
      </c>
      <c r="O2179" t="s">
        <v>25</v>
      </c>
      <c r="P2179">
        <v>93600</v>
      </c>
      <c r="T2179" s="3" t="str">
        <f t="shared" ref="T2179:T2242" si="69">IF(AND(R2179&lt;&gt;"_U",R2179&lt;&gt;"c",N2179&lt;&gt;999,N2179&lt;&gt;9999,L2179&lt;&gt;"Median"),IFERROR((ROUND(P2179/U2179*100,2)),"."),".")</f>
        <v>.</v>
      </c>
      <c r="U2179" s="3" t="str">
        <f>IF(AND(R2179&lt;&gt;"_U",N2179&lt;&gt;9999,N2179&lt;&gt;999,L2179&lt;&gt;"Median"),IFERROR(VLOOKUP(A2179,'Region Total'!A:P,16,0),"."),".")</f>
        <v>.</v>
      </c>
    </row>
    <row r="2180" spans="1:21" x14ac:dyDescent="0.3">
      <c r="A2180" s="1" t="str">
        <f t="shared" si="68"/>
        <v>2023|Marlborough Region|$20,000 or less</v>
      </c>
      <c r="B2180" t="s">
        <v>18</v>
      </c>
      <c r="C2180" t="s">
        <v>19</v>
      </c>
      <c r="D2180" t="s">
        <v>20</v>
      </c>
      <c r="E2180" t="s">
        <v>21</v>
      </c>
      <c r="F2180">
        <v>2023</v>
      </c>
      <c r="G2180">
        <v>2023</v>
      </c>
      <c r="H2180">
        <v>18</v>
      </c>
      <c r="I2180" t="s">
        <v>49</v>
      </c>
      <c r="J2180">
        <v>99</v>
      </c>
      <c r="K2180" t="s">
        <v>23</v>
      </c>
      <c r="L2180">
        <v>1</v>
      </c>
      <c r="M2180" t="s">
        <v>39</v>
      </c>
      <c r="N2180">
        <v>999</v>
      </c>
      <c r="O2180" t="s">
        <v>42</v>
      </c>
      <c r="P2180">
        <v>0</v>
      </c>
      <c r="T2180" s="3" t="str">
        <f t="shared" si="69"/>
        <v>.</v>
      </c>
      <c r="U2180" s="3" t="str">
        <f>IF(AND(R2180&lt;&gt;"_U",N2180&lt;&gt;9999,N2180&lt;&gt;999,L2180&lt;&gt;"Median"),IFERROR(VLOOKUP(A2180,'Region Total'!A:P,16,0),"."),".")</f>
        <v>.</v>
      </c>
    </row>
    <row r="2181" spans="1:21" x14ac:dyDescent="0.3">
      <c r="A2181" s="1" t="str">
        <f t="shared" si="68"/>
        <v>2023|Marlborough Region|$20,000 or less</v>
      </c>
      <c r="B2181" t="s">
        <v>18</v>
      </c>
      <c r="C2181" t="s">
        <v>19</v>
      </c>
      <c r="D2181" t="s">
        <v>20</v>
      </c>
      <c r="E2181" t="s">
        <v>21</v>
      </c>
      <c r="F2181">
        <v>2023</v>
      </c>
      <c r="G2181">
        <v>2023</v>
      </c>
      <c r="H2181">
        <v>18</v>
      </c>
      <c r="I2181" t="s">
        <v>49</v>
      </c>
      <c r="J2181">
        <v>99</v>
      </c>
      <c r="K2181" t="s">
        <v>23</v>
      </c>
      <c r="L2181">
        <v>1</v>
      </c>
      <c r="M2181" t="s">
        <v>39</v>
      </c>
      <c r="N2181">
        <v>7777</v>
      </c>
      <c r="O2181" t="s">
        <v>37</v>
      </c>
      <c r="P2181">
        <v>1050</v>
      </c>
      <c r="T2181" s="3">
        <f t="shared" si="69"/>
        <v>100</v>
      </c>
      <c r="U2181" s="3">
        <f>IF(AND(R2181&lt;&gt;"_U",N2181&lt;&gt;9999,N2181&lt;&gt;999,L2181&lt;&gt;"Median"),IFERROR(VLOOKUP(A2181,'Region Total'!A:P,16,0),"."),".")</f>
        <v>1050</v>
      </c>
    </row>
    <row r="2182" spans="1:21" x14ac:dyDescent="0.3">
      <c r="A2182" s="1" t="str">
        <f t="shared" si="68"/>
        <v>2023|Marlborough Region|$20,000 or less</v>
      </c>
      <c r="B2182" t="s">
        <v>18</v>
      </c>
      <c r="C2182" t="s">
        <v>19</v>
      </c>
      <c r="D2182" t="s">
        <v>20</v>
      </c>
      <c r="E2182" t="s">
        <v>21</v>
      </c>
      <c r="F2182">
        <v>2023</v>
      </c>
      <c r="G2182">
        <v>2023</v>
      </c>
      <c r="H2182">
        <v>18</v>
      </c>
      <c r="I2182" t="s">
        <v>49</v>
      </c>
      <c r="J2182">
        <v>99</v>
      </c>
      <c r="K2182" t="s">
        <v>23</v>
      </c>
      <c r="L2182">
        <v>1</v>
      </c>
      <c r="M2182" t="s">
        <v>39</v>
      </c>
      <c r="N2182">
        <v>2</v>
      </c>
      <c r="O2182" t="s">
        <v>28</v>
      </c>
      <c r="P2182">
        <v>462</v>
      </c>
      <c r="T2182" s="3">
        <f t="shared" si="69"/>
        <v>44</v>
      </c>
      <c r="U2182" s="3">
        <f>IF(AND(R2182&lt;&gt;"_U",N2182&lt;&gt;9999,N2182&lt;&gt;999,L2182&lt;&gt;"Median"),IFERROR(VLOOKUP(A2182,'Region Total'!A:P,16,0),"."),".")</f>
        <v>1050</v>
      </c>
    </row>
    <row r="2183" spans="1:21" x14ac:dyDescent="0.3">
      <c r="A2183" s="1" t="str">
        <f t="shared" si="68"/>
        <v>2023|Marlborough Region|$20,000 or less</v>
      </c>
      <c r="B2183" t="s">
        <v>18</v>
      </c>
      <c r="C2183" t="s">
        <v>19</v>
      </c>
      <c r="D2183" t="s">
        <v>20</v>
      </c>
      <c r="E2183" t="s">
        <v>21</v>
      </c>
      <c r="F2183">
        <v>2023</v>
      </c>
      <c r="G2183">
        <v>2023</v>
      </c>
      <c r="H2183">
        <v>18</v>
      </c>
      <c r="I2183" t="s">
        <v>49</v>
      </c>
      <c r="J2183">
        <v>99</v>
      </c>
      <c r="K2183" t="s">
        <v>23</v>
      </c>
      <c r="L2183">
        <v>1</v>
      </c>
      <c r="M2183" t="s">
        <v>39</v>
      </c>
      <c r="N2183">
        <v>1</v>
      </c>
      <c r="O2183" t="s">
        <v>33</v>
      </c>
      <c r="P2183">
        <v>492</v>
      </c>
      <c r="T2183" s="3">
        <f t="shared" si="69"/>
        <v>46.86</v>
      </c>
      <c r="U2183" s="3">
        <f>IF(AND(R2183&lt;&gt;"_U",N2183&lt;&gt;9999,N2183&lt;&gt;999,L2183&lt;&gt;"Median"),IFERROR(VLOOKUP(A2183,'Region Total'!A:P,16,0),"."),".")</f>
        <v>1050</v>
      </c>
    </row>
    <row r="2184" spans="1:21" x14ac:dyDescent="0.3">
      <c r="A2184" s="1" t="str">
        <f t="shared" si="68"/>
        <v>2023|Marlborough Region|$20,000 or less</v>
      </c>
      <c r="B2184" t="s">
        <v>18</v>
      </c>
      <c r="C2184" t="s">
        <v>19</v>
      </c>
      <c r="D2184" t="s">
        <v>20</v>
      </c>
      <c r="E2184" t="s">
        <v>21</v>
      </c>
      <c r="F2184">
        <v>2023</v>
      </c>
      <c r="G2184">
        <v>2023</v>
      </c>
      <c r="H2184">
        <v>18</v>
      </c>
      <c r="I2184" t="s">
        <v>49</v>
      </c>
      <c r="J2184">
        <v>99</v>
      </c>
      <c r="K2184" t="s">
        <v>23</v>
      </c>
      <c r="L2184">
        <v>1</v>
      </c>
      <c r="M2184" t="s">
        <v>39</v>
      </c>
      <c r="N2184">
        <v>9999</v>
      </c>
      <c r="O2184" t="s">
        <v>40</v>
      </c>
      <c r="P2184">
        <v>1050</v>
      </c>
      <c r="T2184" s="3" t="str">
        <f t="shared" si="69"/>
        <v>.</v>
      </c>
      <c r="U2184" s="3" t="str">
        <f>IF(AND(R2184&lt;&gt;"_U",N2184&lt;&gt;9999,N2184&lt;&gt;999,L2184&lt;&gt;"Median"),IFERROR(VLOOKUP(A2184,'Region Total'!A:P,16,0),"."),".")</f>
        <v>.</v>
      </c>
    </row>
    <row r="2185" spans="1:21" x14ac:dyDescent="0.3">
      <c r="A2185" s="1" t="str">
        <f t="shared" si="68"/>
        <v>2023|Marlborough Region|$20,000 or less</v>
      </c>
      <c r="B2185" t="s">
        <v>18</v>
      </c>
      <c r="C2185" t="s">
        <v>19</v>
      </c>
      <c r="D2185" t="s">
        <v>20</v>
      </c>
      <c r="E2185" t="s">
        <v>21</v>
      </c>
      <c r="F2185">
        <v>2023</v>
      </c>
      <c r="G2185">
        <v>2023</v>
      </c>
      <c r="H2185">
        <v>18</v>
      </c>
      <c r="I2185" t="s">
        <v>49</v>
      </c>
      <c r="J2185">
        <v>99</v>
      </c>
      <c r="K2185" t="s">
        <v>23</v>
      </c>
      <c r="L2185">
        <v>1</v>
      </c>
      <c r="M2185" t="s">
        <v>39</v>
      </c>
      <c r="N2185">
        <v>3</v>
      </c>
      <c r="O2185" t="s">
        <v>25</v>
      </c>
      <c r="P2185">
        <v>96</v>
      </c>
      <c r="T2185" s="3">
        <f t="shared" si="69"/>
        <v>9.14</v>
      </c>
      <c r="U2185" s="3">
        <f>IF(AND(R2185&lt;&gt;"_U",N2185&lt;&gt;9999,N2185&lt;&gt;999,L2185&lt;&gt;"Median"),IFERROR(VLOOKUP(A2185,'Region Total'!A:P,16,0),"."),".")</f>
        <v>1050</v>
      </c>
    </row>
    <row r="2186" spans="1:21" x14ac:dyDescent="0.3">
      <c r="A2186" s="1" t="str">
        <f t="shared" si="68"/>
        <v>2023|Marlborough Region|$20,001-$30,000</v>
      </c>
      <c r="B2186" t="s">
        <v>18</v>
      </c>
      <c r="C2186" t="s">
        <v>19</v>
      </c>
      <c r="D2186" t="s">
        <v>20</v>
      </c>
      <c r="E2186" t="s">
        <v>21</v>
      </c>
      <c r="F2186">
        <v>2023</v>
      </c>
      <c r="G2186">
        <v>2023</v>
      </c>
      <c r="H2186">
        <v>18</v>
      </c>
      <c r="I2186" t="s">
        <v>49</v>
      </c>
      <c r="J2186">
        <v>99</v>
      </c>
      <c r="K2186" t="s">
        <v>23</v>
      </c>
      <c r="L2186">
        <v>2</v>
      </c>
      <c r="M2186" t="s">
        <v>24</v>
      </c>
      <c r="N2186">
        <v>1</v>
      </c>
      <c r="O2186" t="s">
        <v>33</v>
      </c>
      <c r="P2186">
        <v>1101</v>
      </c>
      <c r="T2186" s="3">
        <f t="shared" si="69"/>
        <v>57.8</v>
      </c>
      <c r="U2186" s="3">
        <f>IF(AND(R2186&lt;&gt;"_U",N2186&lt;&gt;9999,N2186&lt;&gt;999,L2186&lt;&gt;"Median"),IFERROR(VLOOKUP(A2186,'Region Total'!A:P,16,0),"."),".")</f>
        <v>1905</v>
      </c>
    </row>
    <row r="2187" spans="1:21" x14ac:dyDescent="0.3">
      <c r="A2187" s="1" t="str">
        <f t="shared" si="68"/>
        <v>2023|Marlborough Region|$20,001-$30,000</v>
      </c>
      <c r="B2187" t="s">
        <v>18</v>
      </c>
      <c r="C2187" t="s">
        <v>19</v>
      </c>
      <c r="D2187" t="s">
        <v>20</v>
      </c>
      <c r="E2187" t="s">
        <v>21</v>
      </c>
      <c r="F2187">
        <v>2023</v>
      </c>
      <c r="G2187">
        <v>2023</v>
      </c>
      <c r="H2187">
        <v>18</v>
      </c>
      <c r="I2187" t="s">
        <v>49</v>
      </c>
      <c r="J2187">
        <v>99</v>
      </c>
      <c r="K2187" t="s">
        <v>23</v>
      </c>
      <c r="L2187">
        <v>2</v>
      </c>
      <c r="M2187" t="s">
        <v>24</v>
      </c>
      <c r="N2187">
        <v>3</v>
      </c>
      <c r="O2187" t="s">
        <v>25</v>
      </c>
      <c r="P2187">
        <v>249</v>
      </c>
      <c r="T2187" s="3">
        <f t="shared" si="69"/>
        <v>13.07</v>
      </c>
      <c r="U2187" s="3">
        <f>IF(AND(R2187&lt;&gt;"_U",N2187&lt;&gt;9999,N2187&lt;&gt;999,L2187&lt;&gt;"Median"),IFERROR(VLOOKUP(A2187,'Region Total'!A:P,16,0),"."),".")</f>
        <v>1905</v>
      </c>
    </row>
    <row r="2188" spans="1:21" x14ac:dyDescent="0.3">
      <c r="A2188" s="1" t="str">
        <f t="shared" si="68"/>
        <v>2023|Marlborough Region|$20,001-$30,000</v>
      </c>
      <c r="B2188" t="s">
        <v>18</v>
      </c>
      <c r="C2188" t="s">
        <v>19</v>
      </c>
      <c r="D2188" t="s">
        <v>20</v>
      </c>
      <c r="E2188" t="s">
        <v>21</v>
      </c>
      <c r="F2188">
        <v>2023</v>
      </c>
      <c r="G2188">
        <v>2023</v>
      </c>
      <c r="H2188">
        <v>18</v>
      </c>
      <c r="I2188" t="s">
        <v>49</v>
      </c>
      <c r="J2188">
        <v>99</v>
      </c>
      <c r="K2188" t="s">
        <v>23</v>
      </c>
      <c r="L2188">
        <v>2</v>
      </c>
      <c r="M2188" t="s">
        <v>24</v>
      </c>
      <c r="N2188">
        <v>9999</v>
      </c>
      <c r="O2188" t="s">
        <v>40</v>
      </c>
      <c r="P2188">
        <v>1905</v>
      </c>
      <c r="T2188" s="3" t="str">
        <f t="shared" si="69"/>
        <v>.</v>
      </c>
      <c r="U2188" s="3" t="str">
        <f>IF(AND(R2188&lt;&gt;"_U",N2188&lt;&gt;9999,N2188&lt;&gt;999,L2188&lt;&gt;"Median"),IFERROR(VLOOKUP(A2188,'Region Total'!A:P,16,0),"."),".")</f>
        <v>.</v>
      </c>
    </row>
    <row r="2189" spans="1:21" x14ac:dyDescent="0.3">
      <c r="A2189" s="1" t="str">
        <f t="shared" si="68"/>
        <v>2023|Marlborough Region|$20,001-$30,000</v>
      </c>
      <c r="B2189" t="s">
        <v>18</v>
      </c>
      <c r="C2189" t="s">
        <v>19</v>
      </c>
      <c r="D2189" t="s">
        <v>20</v>
      </c>
      <c r="E2189" t="s">
        <v>21</v>
      </c>
      <c r="F2189">
        <v>2023</v>
      </c>
      <c r="G2189">
        <v>2023</v>
      </c>
      <c r="H2189">
        <v>18</v>
      </c>
      <c r="I2189" t="s">
        <v>49</v>
      </c>
      <c r="J2189">
        <v>99</v>
      </c>
      <c r="K2189" t="s">
        <v>23</v>
      </c>
      <c r="L2189">
        <v>2</v>
      </c>
      <c r="M2189" t="s">
        <v>24</v>
      </c>
      <c r="N2189">
        <v>2</v>
      </c>
      <c r="O2189" t="s">
        <v>28</v>
      </c>
      <c r="P2189">
        <v>555</v>
      </c>
      <c r="T2189" s="3">
        <f t="shared" si="69"/>
        <v>29.13</v>
      </c>
      <c r="U2189" s="3">
        <f>IF(AND(R2189&lt;&gt;"_U",N2189&lt;&gt;9999,N2189&lt;&gt;999,L2189&lt;&gt;"Median"),IFERROR(VLOOKUP(A2189,'Region Total'!A:P,16,0),"."),".")</f>
        <v>1905</v>
      </c>
    </row>
    <row r="2190" spans="1:21" x14ac:dyDescent="0.3">
      <c r="A2190" s="1" t="str">
        <f t="shared" si="68"/>
        <v>2023|Marlborough Region|$20,001-$30,000</v>
      </c>
      <c r="B2190" t="s">
        <v>18</v>
      </c>
      <c r="C2190" t="s">
        <v>19</v>
      </c>
      <c r="D2190" t="s">
        <v>20</v>
      </c>
      <c r="E2190" t="s">
        <v>21</v>
      </c>
      <c r="F2190">
        <v>2023</v>
      </c>
      <c r="G2190">
        <v>2023</v>
      </c>
      <c r="H2190">
        <v>18</v>
      </c>
      <c r="I2190" t="s">
        <v>49</v>
      </c>
      <c r="J2190">
        <v>99</v>
      </c>
      <c r="K2190" t="s">
        <v>23</v>
      </c>
      <c r="L2190">
        <v>2</v>
      </c>
      <c r="M2190" t="s">
        <v>24</v>
      </c>
      <c r="N2190">
        <v>999</v>
      </c>
      <c r="O2190" t="s">
        <v>42</v>
      </c>
      <c r="P2190">
        <v>3</v>
      </c>
      <c r="T2190" s="3" t="str">
        <f t="shared" si="69"/>
        <v>.</v>
      </c>
      <c r="U2190" s="3" t="str">
        <f>IF(AND(R2190&lt;&gt;"_U",N2190&lt;&gt;9999,N2190&lt;&gt;999,L2190&lt;&gt;"Median"),IFERROR(VLOOKUP(A2190,'Region Total'!A:P,16,0),"."),".")</f>
        <v>.</v>
      </c>
    </row>
    <row r="2191" spans="1:21" x14ac:dyDescent="0.3">
      <c r="A2191" s="1" t="str">
        <f t="shared" si="68"/>
        <v>2023|Marlborough Region|$20,001-$30,000</v>
      </c>
      <c r="B2191" t="s">
        <v>18</v>
      </c>
      <c r="C2191" t="s">
        <v>19</v>
      </c>
      <c r="D2191" t="s">
        <v>20</v>
      </c>
      <c r="E2191" t="s">
        <v>21</v>
      </c>
      <c r="F2191">
        <v>2023</v>
      </c>
      <c r="G2191">
        <v>2023</v>
      </c>
      <c r="H2191">
        <v>18</v>
      </c>
      <c r="I2191" t="s">
        <v>49</v>
      </c>
      <c r="J2191">
        <v>99</v>
      </c>
      <c r="K2191" t="s">
        <v>23</v>
      </c>
      <c r="L2191">
        <v>2</v>
      </c>
      <c r="M2191" t="s">
        <v>24</v>
      </c>
      <c r="N2191">
        <v>7777</v>
      </c>
      <c r="O2191" t="s">
        <v>37</v>
      </c>
      <c r="P2191">
        <v>1905</v>
      </c>
      <c r="T2191" s="3">
        <f t="shared" si="69"/>
        <v>100</v>
      </c>
      <c r="U2191" s="3">
        <f>IF(AND(R2191&lt;&gt;"_U",N2191&lt;&gt;9999,N2191&lt;&gt;999,L2191&lt;&gt;"Median"),IFERROR(VLOOKUP(A2191,'Region Total'!A:P,16,0),"."),".")</f>
        <v>1905</v>
      </c>
    </row>
    <row r="2192" spans="1:21" x14ac:dyDescent="0.3">
      <c r="A2192" s="1" t="str">
        <f t="shared" si="68"/>
        <v>2023|Marlborough Region|$30,001-$50,000</v>
      </c>
      <c r="B2192" t="s">
        <v>18</v>
      </c>
      <c r="C2192" t="s">
        <v>19</v>
      </c>
      <c r="D2192" t="s">
        <v>20</v>
      </c>
      <c r="E2192" t="s">
        <v>21</v>
      </c>
      <c r="F2192">
        <v>2023</v>
      </c>
      <c r="G2192">
        <v>2023</v>
      </c>
      <c r="H2192">
        <v>18</v>
      </c>
      <c r="I2192" t="s">
        <v>49</v>
      </c>
      <c r="J2192">
        <v>99</v>
      </c>
      <c r="K2192" t="s">
        <v>23</v>
      </c>
      <c r="L2192">
        <v>3</v>
      </c>
      <c r="M2192" t="s">
        <v>45</v>
      </c>
      <c r="N2192">
        <v>2</v>
      </c>
      <c r="O2192" t="s">
        <v>28</v>
      </c>
      <c r="P2192">
        <v>822</v>
      </c>
      <c r="T2192" s="3">
        <f t="shared" si="69"/>
        <v>26.37</v>
      </c>
      <c r="U2192" s="3">
        <f>IF(AND(R2192&lt;&gt;"_U",N2192&lt;&gt;9999,N2192&lt;&gt;999,L2192&lt;&gt;"Median"),IFERROR(VLOOKUP(A2192,'Region Total'!A:P,16,0),"."),".")</f>
        <v>3117</v>
      </c>
    </row>
    <row r="2193" spans="1:21" x14ac:dyDescent="0.3">
      <c r="A2193" s="1" t="str">
        <f t="shared" si="68"/>
        <v>2023|Marlborough Region|$30,001-$50,000</v>
      </c>
      <c r="B2193" t="s">
        <v>18</v>
      </c>
      <c r="C2193" t="s">
        <v>19</v>
      </c>
      <c r="D2193" t="s">
        <v>20</v>
      </c>
      <c r="E2193" t="s">
        <v>21</v>
      </c>
      <c r="F2193">
        <v>2023</v>
      </c>
      <c r="G2193">
        <v>2023</v>
      </c>
      <c r="H2193">
        <v>18</v>
      </c>
      <c r="I2193" t="s">
        <v>49</v>
      </c>
      <c r="J2193">
        <v>99</v>
      </c>
      <c r="K2193" t="s">
        <v>23</v>
      </c>
      <c r="L2193">
        <v>3</v>
      </c>
      <c r="M2193" t="s">
        <v>45</v>
      </c>
      <c r="N2193">
        <v>7777</v>
      </c>
      <c r="O2193" t="s">
        <v>37</v>
      </c>
      <c r="P2193">
        <v>3117</v>
      </c>
      <c r="T2193" s="3">
        <f t="shared" si="69"/>
        <v>100</v>
      </c>
      <c r="U2193" s="3">
        <f>IF(AND(R2193&lt;&gt;"_U",N2193&lt;&gt;9999,N2193&lt;&gt;999,L2193&lt;&gt;"Median"),IFERROR(VLOOKUP(A2193,'Region Total'!A:P,16,0),"."),".")</f>
        <v>3117</v>
      </c>
    </row>
    <row r="2194" spans="1:21" x14ac:dyDescent="0.3">
      <c r="A2194" s="1" t="str">
        <f t="shared" si="68"/>
        <v>2023|Marlborough Region|$30,001-$50,000</v>
      </c>
      <c r="B2194" t="s">
        <v>18</v>
      </c>
      <c r="C2194" t="s">
        <v>19</v>
      </c>
      <c r="D2194" t="s">
        <v>20</v>
      </c>
      <c r="E2194" t="s">
        <v>21</v>
      </c>
      <c r="F2194">
        <v>2023</v>
      </c>
      <c r="G2194">
        <v>2023</v>
      </c>
      <c r="H2194">
        <v>18</v>
      </c>
      <c r="I2194" t="s">
        <v>49</v>
      </c>
      <c r="J2194">
        <v>99</v>
      </c>
      <c r="K2194" t="s">
        <v>23</v>
      </c>
      <c r="L2194">
        <v>3</v>
      </c>
      <c r="M2194" t="s">
        <v>45</v>
      </c>
      <c r="N2194">
        <v>999</v>
      </c>
      <c r="O2194" t="s">
        <v>42</v>
      </c>
      <c r="P2194">
        <v>0</v>
      </c>
      <c r="T2194" s="3" t="str">
        <f t="shared" si="69"/>
        <v>.</v>
      </c>
      <c r="U2194" s="3" t="str">
        <f>IF(AND(R2194&lt;&gt;"_U",N2194&lt;&gt;9999,N2194&lt;&gt;999,L2194&lt;&gt;"Median"),IFERROR(VLOOKUP(A2194,'Region Total'!A:P,16,0),"."),".")</f>
        <v>.</v>
      </c>
    </row>
    <row r="2195" spans="1:21" x14ac:dyDescent="0.3">
      <c r="A2195" s="1" t="str">
        <f t="shared" si="68"/>
        <v>2023|Marlborough Region|$30,001-$50,000</v>
      </c>
      <c r="B2195" t="s">
        <v>18</v>
      </c>
      <c r="C2195" t="s">
        <v>19</v>
      </c>
      <c r="D2195" t="s">
        <v>20</v>
      </c>
      <c r="E2195" t="s">
        <v>21</v>
      </c>
      <c r="F2195">
        <v>2023</v>
      </c>
      <c r="G2195">
        <v>2023</v>
      </c>
      <c r="H2195">
        <v>18</v>
      </c>
      <c r="I2195" t="s">
        <v>49</v>
      </c>
      <c r="J2195">
        <v>99</v>
      </c>
      <c r="K2195" t="s">
        <v>23</v>
      </c>
      <c r="L2195">
        <v>3</v>
      </c>
      <c r="M2195" t="s">
        <v>45</v>
      </c>
      <c r="N2195">
        <v>1</v>
      </c>
      <c r="O2195" t="s">
        <v>33</v>
      </c>
      <c r="P2195">
        <v>1923</v>
      </c>
      <c r="T2195" s="3">
        <f t="shared" si="69"/>
        <v>61.69</v>
      </c>
      <c r="U2195" s="3">
        <f>IF(AND(R2195&lt;&gt;"_U",N2195&lt;&gt;9999,N2195&lt;&gt;999,L2195&lt;&gt;"Median"),IFERROR(VLOOKUP(A2195,'Region Total'!A:P,16,0),"."),".")</f>
        <v>3117</v>
      </c>
    </row>
    <row r="2196" spans="1:21" x14ac:dyDescent="0.3">
      <c r="A2196" s="1" t="str">
        <f t="shared" si="68"/>
        <v>2023|Marlborough Region|$30,001-$50,000</v>
      </c>
      <c r="B2196" t="s">
        <v>18</v>
      </c>
      <c r="C2196" t="s">
        <v>19</v>
      </c>
      <c r="D2196" t="s">
        <v>20</v>
      </c>
      <c r="E2196" t="s">
        <v>21</v>
      </c>
      <c r="F2196">
        <v>2023</v>
      </c>
      <c r="G2196">
        <v>2023</v>
      </c>
      <c r="H2196">
        <v>18</v>
      </c>
      <c r="I2196" t="s">
        <v>49</v>
      </c>
      <c r="J2196">
        <v>99</v>
      </c>
      <c r="K2196" t="s">
        <v>23</v>
      </c>
      <c r="L2196">
        <v>3</v>
      </c>
      <c r="M2196" t="s">
        <v>45</v>
      </c>
      <c r="N2196">
        <v>3</v>
      </c>
      <c r="O2196" t="s">
        <v>25</v>
      </c>
      <c r="P2196">
        <v>372</v>
      </c>
      <c r="T2196" s="3">
        <f t="shared" si="69"/>
        <v>11.93</v>
      </c>
      <c r="U2196" s="3">
        <f>IF(AND(R2196&lt;&gt;"_U",N2196&lt;&gt;9999,N2196&lt;&gt;999,L2196&lt;&gt;"Median"),IFERROR(VLOOKUP(A2196,'Region Total'!A:P,16,0),"."),".")</f>
        <v>3117</v>
      </c>
    </row>
    <row r="2197" spans="1:21" x14ac:dyDescent="0.3">
      <c r="A2197" s="1" t="str">
        <f t="shared" si="68"/>
        <v>2023|Marlborough Region|$30,001-$50,000</v>
      </c>
      <c r="B2197" t="s">
        <v>18</v>
      </c>
      <c r="C2197" t="s">
        <v>19</v>
      </c>
      <c r="D2197" t="s">
        <v>20</v>
      </c>
      <c r="E2197" t="s">
        <v>21</v>
      </c>
      <c r="F2197">
        <v>2023</v>
      </c>
      <c r="G2197">
        <v>2023</v>
      </c>
      <c r="H2197">
        <v>18</v>
      </c>
      <c r="I2197" t="s">
        <v>49</v>
      </c>
      <c r="J2197">
        <v>99</v>
      </c>
      <c r="K2197" t="s">
        <v>23</v>
      </c>
      <c r="L2197">
        <v>3</v>
      </c>
      <c r="M2197" t="s">
        <v>45</v>
      </c>
      <c r="N2197">
        <v>9999</v>
      </c>
      <c r="O2197" t="s">
        <v>40</v>
      </c>
      <c r="P2197">
        <v>3117</v>
      </c>
      <c r="T2197" s="3" t="str">
        <f t="shared" si="69"/>
        <v>.</v>
      </c>
      <c r="U2197" s="3" t="str">
        <f>IF(AND(R2197&lt;&gt;"_U",N2197&lt;&gt;9999,N2197&lt;&gt;999,L2197&lt;&gt;"Median"),IFERROR(VLOOKUP(A2197,'Region Total'!A:P,16,0),"."),".")</f>
        <v>.</v>
      </c>
    </row>
    <row r="2198" spans="1:21" x14ac:dyDescent="0.3">
      <c r="A2198" s="1" t="str">
        <f t="shared" si="68"/>
        <v>2023|Marlborough Region|$50,001-$70,000</v>
      </c>
      <c r="B2198" t="s">
        <v>18</v>
      </c>
      <c r="C2198" t="s">
        <v>19</v>
      </c>
      <c r="D2198" t="s">
        <v>20</v>
      </c>
      <c r="E2198" t="s">
        <v>21</v>
      </c>
      <c r="F2198">
        <v>2023</v>
      </c>
      <c r="G2198">
        <v>2023</v>
      </c>
      <c r="H2198">
        <v>18</v>
      </c>
      <c r="I2198" t="s">
        <v>49</v>
      </c>
      <c r="J2198">
        <v>99</v>
      </c>
      <c r="K2198" t="s">
        <v>23</v>
      </c>
      <c r="L2198">
        <v>4</v>
      </c>
      <c r="M2198" t="s">
        <v>36</v>
      </c>
      <c r="N2198">
        <v>9999</v>
      </c>
      <c r="O2198" t="s">
        <v>40</v>
      </c>
      <c r="P2198">
        <v>2262</v>
      </c>
      <c r="T2198" s="3" t="str">
        <f t="shared" si="69"/>
        <v>.</v>
      </c>
      <c r="U2198" s="3" t="str">
        <f>IF(AND(R2198&lt;&gt;"_U",N2198&lt;&gt;9999,N2198&lt;&gt;999,L2198&lt;&gt;"Median"),IFERROR(VLOOKUP(A2198,'Region Total'!A:P,16,0),"."),".")</f>
        <v>.</v>
      </c>
    </row>
    <row r="2199" spans="1:21" x14ac:dyDescent="0.3">
      <c r="A2199" s="1" t="str">
        <f t="shared" si="68"/>
        <v>2023|Marlborough Region|$50,001-$70,000</v>
      </c>
      <c r="B2199" t="s">
        <v>18</v>
      </c>
      <c r="C2199" t="s">
        <v>19</v>
      </c>
      <c r="D2199" t="s">
        <v>20</v>
      </c>
      <c r="E2199" t="s">
        <v>21</v>
      </c>
      <c r="F2199">
        <v>2023</v>
      </c>
      <c r="G2199">
        <v>2023</v>
      </c>
      <c r="H2199">
        <v>18</v>
      </c>
      <c r="I2199" t="s">
        <v>49</v>
      </c>
      <c r="J2199">
        <v>99</v>
      </c>
      <c r="K2199" t="s">
        <v>23</v>
      </c>
      <c r="L2199">
        <v>4</v>
      </c>
      <c r="M2199" t="s">
        <v>36</v>
      </c>
      <c r="N2199">
        <v>999</v>
      </c>
      <c r="O2199" t="s">
        <v>42</v>
      </c>
      <c r="P2199">
        <v>0</v>
      </c>
      <c r="T2199" s="3" t="str">
        <f t="shared" si="69"/>
        <v>.</v>
      </c>
      <c r="U2199" s="3" t="str">
        <f>IF(AND(R2199&lt;&gt;"_U",N2199&lt;&gt;9999,N2199&lt;&gt;999,L2199&lt;&gt;"Median"),IFERROR(VLOOKUP(A2199,'Region Total'!A:P,16,0),"."),".")</f>
        <v>.</v>
      </c>
    </row>
    <row r="2200" spans="1:21" x14ac:dyDescent="0.3">
      <c r="A2200" s="1" t="str">
        <f t="shared" si="68"/>
        <v>2023|Marlborough Region|$50,001-$70,000</v>
      </c>
      <c r="B2200" t="s">
        <v>18</v>
      </c>
      <c r="C2200" t="s">
        <v>19</v>
      </c>
      <c r="D2200" t="s">
        <v>20</v>
      </c>
      <c r="E2200" t="s">
        <v>21</v>
      </c>
      <c r="F2200">
        <v>2023</v>
      </c>
      <c r="G2200">
        <v>2023</v>
      </c>
      <c r="H2200">
        <v>18</v>
      </c>
      <c r="I2200" t="s">
        <v>49</v>
      </c>
      <c r="J2200">
        <v>99</v>
      </c>
      <c r="K2200" t="s">
        <v>23</v>
      </c>
      <c r="L2200">
        <v>4</v>
      </c>
      <c r="M2200" t="s">
        <v>36</v>
      </c>
      <c r="N2200">
        <v>2</v>
      </c>
      <c r="O2200" t="s">
        <v>28</v>
      </c>
      <c r="P2200">
        <v>675</v>
      </c>
      <c r="T2200" s="3">
        <f t="shared" si="69"/>
        <v>29.84</v>
      </c>
      <c r="U2200" s="3">
        <f>IF(AND(R2200&lt;&gt;"_U",N2200&lt;&gt;9999,N2200&lt;&gt;999,L2200&lt;&gt;"Median"),IFERROR(VLOOKUP(A2200,'Region Total'!A:P,16,0),"."),".")</f>
        <v>2262</v>
      </c>
    </row>
    <row r="2201" spans="1:21" x14ac:dyDescent="0.3">
      <c r="A2201" s="1" t="str">
        <f t="shared" si="68"/>
        <v>2023|Marlborough Region|$50,001-$70,000</v>
      </c>
      <c r="B2201" t="s">
        <v>18</v>
      </c>
      <c r="C2201" t="s">
        <v>19</v>
      </c>
      <c r="D2201" t="s">
        <v>20</v>
      </c>
      <c r="E2201" t="s">
        <v>21</v>
      </c>
      <c r="F2201">
        <v>2023</v>
      </c>
      <c r="G2201">
        <v>2023</v>
      </c>
      <c r="H2201">
        <v>18</v>
      </c>
      <c r="I2201" t="s">
        <v>49</v>
      </c>
      <c r="J2201">
        <v>99</v>
      </c>
      <c r="K2201" t="s">
        <v>23</v>
      </c>
      <c r="L2201">
        <v>4</v>
      </c>
      <c r="M2201" t="s">
        <v>36</v>
      </c>
      <c r="N2201">
        <v>7777</v>
      </c>
      <c r="O2201" t="s">
        <v>37</v>
      </c>
      <c r="P2201">
        <v>2262</v>
      </c>
      <c r="T2201" s="3">
        <f t="shared" si="69"/>
        <v>100</v>
      </c>
      <c r="U2201" s="3">
        <f>IF(AND(R2201&lt;&gt;"_U",N2201&lt;&gt;9999,N2201&lt;&gt;999,L2201&lt;&gt;"Median"),IFERROR(VLOOKUP(A2201,'Region Total'!A:P,16,0),"."),".")</f>
        <v>2262</v>
      </c>
    </row>
    <row r="2202" spans="1:21" x14ac:dyDescent="0.3">
      <c r="A2202" s="1" t="str">
        <f t="shared" si="68"/>
        <v>2023|Marlborough Region|$50,001-$70,000</v>
      </c>
      <c r="B2202" t="s">
        <v>18</v>
      </c>
      <c r="C2202" t="s">
        <v>19</v>
      </c>
      <c r="D2202" t="s">
        <v>20</v>
      </c>
      <c r="E2202" t="s">
        <v>21</v>
      </c>
      <c r="F2202">
        <v>2023</v>
      </c>
      <c r="G2202">
        <v>2023</v>
      </c>
      <c r="H2202">
        <v>18</v>
      </c>
      <c r="I2202" t="s">
        <v>49</v>
      </c>
      <c r="J2202">
        <v>99</v>
      </c>
      <c r="K2202" t="s">
        <v>23</v>
      </c>
      <c r="L2202">
        <v>4</v>
      </c>
      <c r="M2202" t="s">
        <v>36</v>
      </c>
      <c r="N2202">
        <v>3</v>
      </c>
      <c r="O2202" t="s">
        <v>25</v>
      </c>
      <c r="P2202">
        <v>258</v>
      </c>
      <c r="T2202" s="3">
        <f t="shared" si="69"/>
        <v>11.41</v>
      </c>
      <c r="U2202" s="3">
        <f>IF(AND(R2202&lt;&gt;"_U",N2202&lt;&gt;9999,N2202&lt;&gt;999,L2202&lt;&gt;"Median"),IFERROR(VLOOKUP(A2202,'Region Total'!A:P,16,0),"."),".")</f>
        <v>2262</v>
      </c>
    </row>
    <row r="2203" spans="1:21" x14ac:dyDescent="0.3">
      <c r="A2203" s="1" t="str">
        <f t="shared" si="68"/>
        <v>2023|Marlborough Region|$50,001-$70,000</v>
      </c>
      <c r="B2203" t="s">
        <v>18</v>
      </c>
      <c r="C2203" t="s">
        <v>19</v>
      </c>
      <c r="D2203" t="s">
        <v>20</v>
      </c>
      <c r="E2203" t="s">
        <v>21</v>
      </c>
      <c r="F2203">
        <v>2023</v>
      </c>
      <c r="G2203">
        <v>2023</v>
      </c>
      <c r="H2203">
        <v>18</v>
      </c>
      <c r="I2203" t="s">
        <v>49</v>
      </c>
      <c r="J2203">
        <v>99</v>
      </c>
      <c r="K2203" t="s">
        <v>23</v>
      </c>
      <c r="L2203">
        <v>4</v>
      </c>
      <c r="M2203" t="s">
        <v>36</v>
      </c>
      <c r="N2203">
        <v>1</v>
      </c>
      <c r="O2203" t="s">
        <v>33</v>
      </c>
      <c r="P2203">
        <v>1329</v>
      </c>
      <c r="T2203" s="3">
        <f t="shared" si="69"/>
        <v>58.75</v>
      </c>
      <c r="U2203" s="3">
        <f>IF(AND(R2203&lt;&gt;"_U",N2203&lt;&gt;9999,N2203&lt;&gt;999,L2203&lt;&gt;"Median"),IFERROR(VLOOKUP(A2203,'Region Total'!A:P,16,0),"."),".")</f>
        <v>2262</v>
      </c>
    </row>
    <row r="2204" spans="1:21" x14ac:dyDescent="0.3">
      <c r="A2204" s="1" t="str">
        <f t="shared" si="68"/>
        <v>2023|Marlborough Region|$70,001-$100,000</v>
      </c>
      <c r="B2204" t="s">
        <v>18</v>
      </c>
      <c r="C2204" t="s">
        <v>19</v>
      </c>
      <c r="D2204" t="s">
        <v>20</v>
      </c>
      <c r="E2204" t="s">
        <v>21</v>
      </c>
      <c r="F2204">
        <v>2023</v>
      </c>
      <c r="G2204">
        <v>2023</v>
      </c>
      <c r="H2204">
        <v>18</v>
      </c>
      <c r="I2204" t="s">
        <v>49</v>
      </c>
      <c r="J2204">
        <v>99</v>
      </c>
      <c r="K2204" t="s">
        <v>23</v>
      </c>
      <c r="L2204">
        <v>5</v>
      </c>
      <c r="M2204" t="s">
        <v>58</v>
      </c>
      <c r="N2204">
        <v>3</v>
      </c>
      <c r="O2204" t="s">
        <v>25</v>
      </c>
      <c r="P2204">
        <v>312</v>
      </c>
      <c r="T2204" s="3">
        <f t="shared" si="69"/>
        <v>10.59</v>
      </c>
      <c r="U2204" s="3">
        <f>IF(AND(R2204&lt;&gt;"_U",N2204&lt;&gt;9999,N2204&lt;&gt;999,L2204&lt;&gt;"Median"),IFERROR(VLOOKUP(A2204,'Region Total'!A:P,16,0),"."),".")</f>
        <v>2946</v>
      </c>
    </row>
    <row r="2205" spans="1:21" x14ac:dyDescent="0.3">
      <c r="A2205" s="1" t="str">
        <f t="shared" si="68"/>
        <v>2023|Marlborough Region|$70,001-$100,000</v>
      </c>
      <c r="B2205" t="s">
        <v>18</v>
      </c>
      <c r="C2205" t="s">
        <v>19</v>
      </c>
      <c r="D2205" t="s">
        <v>20</v>
      </c>
      <c r="E2205" t="s">
        <v>21</v>
      </c>
      <c r="F2205">
        <v>2023</v>
      </c>
      <c r="G2205">
        <v>2023</v>
      </c>
      <c r="H2205">
        <v>18</v>
      </c>
      <c r="I2205" t="s">
        <v>49</v>
      </c>
      <c r="J2205">
        <v>99</v>
      </c>
      <c r="K2205" t="s">
        <v>23</v>
      </c>
      <c r="L2205">
        <v>5</v>
      </c>
      <c r="M2205" t="s">
        <v>58</v>
      </c>
      <c r="N2205">
        <v>9999</v>
      </c>
      <c r="O2205" t="s">
        <v>40</v>
      </c>
      <c r="P2205">
        <v>2946</v>
      </c>
      <c r="T2205" s="3" t="str">
        <f t="shared" si="69"/>
        <v>.</v>
      </c>
      <c r="U2205" s="3" t="str">
        <f>IF(AND(R2205&lt;&gt;"_U",N2205&lt;&gt;9999,N2205&lt;&gt;999,L2205&lt;&gt;"Median"),IFERROR(VLOOKUP(A2205,'Region Total'!A:P,16,0),"."),".")</f>
        <v>.</v>
      </c>
    </row>
    <row r="2206" spans="1:21" x14ac:dyDescent="0.3">
      <c r="A2206" s="1" t="str">
        <f t="shared" si="68"/>
        <v>2023|Marlborough Region|$70,001-$100,000</v>
      </c>
      <c r="B2206" t="s">
        <v>18</v>
      </c>
      <c r="C2206" t="s">
        <v>19</v>
      </c>
      <c r="D2206" t="s">
        <v>20</v>
      </c>
      <c r="E2206" t="s">
        <v>21</v>
      </c>
      <c r="F2206">
        <v>2023</v>
      </c>
      <c r="G2206">
        <v>2023</v>
      </c>
      <c r="H2206">
        <v>18</v>
      </c>
      <c r="I2206" t="s">
        <v>49</v>
      </c>
      <c r="J2206">
        <v>99</v>
      </c>
      <c r="K2206" t="s">
        <v>23</v>
      </c>
      <c r="L2206">
        <v>5</v>
      </c>
      <c r="M2206" t="s">
        <v>58</v>
      </c>
      <c r="N2206">
        <v>2</v>
      </c>
      <c r="O2206" t="s">
        <v>28</v>
      </c>
      <c r="P2206">
        <v>813</v>
      </c>
      <c r="T2206" s="3">
        <f t="shared" si="69"/>
        <v>27.6</v>
      </c>
      <c r="U2206" s="3">
        <f>IF(AND(R2206&lt;&gt;"_U",N2206&lt;&gt;9999,N2206&lt;&gt;999,L2206&lt;&gt;"Median"),IFERROR(VLOOKUP(A2206,'Region Total'!A:P,16,0),"."),".")</f>
        <v>2946</v>
      </c>
    </row>
    <row r="2207" spans="1:21" x14ac:dyDescent="0.3">
      <c r="A2207" s="1" t="str">
        <f t="shared" si="68"/>
        <v>2023|Marlborough Region|$70,001-$100,000</v>
      </c>
      <c r="B2207" t="s">
        <v>18</v>
      </c>
      <c r="C2207" t="s">
        <v>19</v>
      </c>
      <c r="D2207" t="s">
        <v>20</v>
      </c>
      <c r="E2207" t="s">
        <v>21</v>
      </c>
      <c r="F2207">
        <v>2023</v>
      </c>
      <c r="G2207">
        <v>2023</v>
      </c>
      <c r="H2207">
        <v>18</v>
      </c>
      <c r="I2207" t="s">
        <v>49</v>
      </c>
      <c r="J2207">
        <v>99</v>
      </c>
      <c r="K2207" t="s">
        <v>23</v>
      </c>
      <c r="L2207">
        <v>5</v>
      </c>
      <c r="M2207" t="s">
        <v>58</v>
      </c>
      <c r="N2207">
        <v>1</v>
      </c>
      <c r="O2207" t="s">
        <v>33</v>
      </c>
      <c r="P2207">
        <v>1821</v>
      </c>
      <c r="T2207" s="3">
        <f t="shared" si="69"/>
        <v>61.81</v>
      </c>
      <c r="U2207" s="3">
        <f>IF(AND(R2207&lt;&gt;"_U",N2207&lt;&gt;9999,N2207&lt;&gt;999,L2207&lt;&gt;"Median"),IFERROR(VLOOKUP(A2207,'Region Total'!A:P,16,0),"."),".")</f>
        <v>2946</v>
      </c>
    </row>
    <row r="2208" spans="1:21" x14ac:dyDescent="0.3">
      <c r="A2208" s="1" t="str">
        <f t="shared" si="68"/>
        <v>2023|Marlborough Region|$70,001-$100,000</v>
      </c>
      <c r="B2208" t="s">
        <v>18</v>
      </c>
      <c r="C2208" t="s">
        <v>19</v>
      </c>
      <c r="D2208" t="s">
        <v>20</v>
      </c>
      <c r="E2208" t="s">
        <v>21</v>
      </c>
      <c r="F2208">
        <v>2023</v>
      </c>
      <c r="G2208">
        <v>2023</v>
      </c>
      <c r="H2208">
        <v>18</v>
      </c>
      <c r="I2208" t="s">
        <v>49</v>
      </c>
      <c r="J2208">
        <v>99</v>
      </c>
      <c r="K2208" t="s">
        <v>23</v>
      </c>
      <c r="L2208">
        <v>5</v>
      </c>
      <c r="M2208" t="s">
        <v>58</v>
      </c>
      <c r="N2208">
        <v>999</v>
      </c>
      <c r="O2208" t="s">
        <v>42</v>
      </c>
      <c r="P2208">
        <v>0</v>
      </c>
      <c r="T2208" s="3" t="str">
        <f t="shared" si="69"/>
        <v>.</v>
      </c>
      <c r="U2208" s="3" t="str">
        <f>IF(AND(R2208&lt;&gt;"_U",N2208&lt;&gt;9999,N2208&lt;&gt;999,L2208&lt;&gt;"Median"),IFERROR(VLOOKUP(A2208,'Region Total'!A:P,16,0),"."),".")</f>
        <v>.</v>
      </c>
    </row>
    <row r="2209" spans="1:21" x14ac:dyDescent="0.3">
      <c r="A2209" s="1" t="str">
        <f t="shared" si="68"/>
        <v>2023|Marlborough Region|$70,001-$100,000</v>
      </c>
      <c r="B2209" t="s">
        <v>18</v>
      </c>
      <c r="C2209" t="s">
        <v>19</v>
      </c>
      <c r="D2209" t="s">
        <v>20</v>
      </c>
      <c r="E2209" t="s">
        <v>21</v>
      </c>
      <c r="F2209">
        <v>2023</v>
      </c>
      <c r="G2209">
        <v>2023</v>
      </c>
      <c r="H2209">
        <v>18</v>
      </c>
      <c r="I2209" t="s">
        <v>49</v>
      </c>
      <c r="J2209">
        <v>99</v>
      </c>
      <c r="K2209" t="s">
        <v>23</v>
      </c>
      <c r="L2209">
        <v>5</v>
      </c>
      <c r="M2209" t="s">
        <v>58</v>
      </c>
      <c r="N2209">
        <v>7777</v>
      </c>
      <c r="O2209" t="s">
        <v>37</v>
      </c>
      <c r="P2209">
        <v>2946</v>
      </c>
      <c r="T2209" s="3">
        <f t="shared" si="69"/>
        <v>100</v>
      </c>
      <c r="U2209" s="3">
        <f>IF(AND(R2209&lt;&gt;"_U",N2209&lt;&gt;9999,N2209&lt;&gt;999,L2209&lt;&gt;"Median"),IFERROR(VLOOKUP(A2209,'Region Total'!A:P,16,0),"."),".")</f>
        <v>2946</v>
      </c>
    </row>
    <row r="2210" spans="1:21" x14ac:dyDescent="0.3">
      <c r="A2210" s="1" t="str">
        <f t="shared" si="68"/>
        <v>2023|Marlborough Region|$100,001-$150,000</v>
      </c>
      <c r="B2210" t="s">
        <v>18</v>
      </c>
      <c r="C2210" t="s">
        <v>19</v>
      </c>
      <c r="D2210" t="s">
        <v>20</v>
      </c>
      <c r="E2210" t="s">
        <v>21</v>
      </c>
      <c r="F2210">
        <v>2023</v>
      </c>
      <c r="G2210">
        <v>2023</v>
      </c>
      <c r="H2210">
        <v>18</v>
      </c>
      <c r="I2210" t="s">
        <v>49</v>
      </c>
      <c r="J2210">
        <v>99</v>
      </c>
      <c r="K2210" t="s">
        <v>23</v>
      </c>
      <c r="L2210">
        <v>6</v>
      </c>
      <c r="M2210" t="s">
        <v>59</v>
      </c>
      <c r="N2210">
        <v>2</v>
      </c>
      <c r="O2210" t="s">
        <v>28</v>
      </c>
      <c r="P2210">
        <v>948</v>
      </c>
      <c r="T2210" s="3">
        <f t="shared" si="69"/>
        <v>23.49</v>
      </c>
      <c r="U2210" s="3">
        <f>IF(AND(R2210&lt;&gt;"_U",N2210&lt;&gt;9999,N2210&lt;&gt;999,L2210&lt;&gt;"Median"),IFERROR(VLOOKUP(A2210,'Region Total'!A:P,16,0),"."),".")</f>
        <v>4035</v>
      </c>
    </row>
    <row r="2211" spans="1:21" x14ac:dyDescent="0.3">
      <c r="A2211" s="1" t="str">
        <f t="shared" si="68"/>
        <v>2023|Marlborough Region|$100,001-$150,000</v>
      </c>
      <c r="B2211" t="s">
        <v>18</v>
      </c>
      <c r="C2211" t="s">
        <v>19</v>
      </c>
      <c r="D2211" t="s">
        <v>20</v>
      </c>
      <c r="E2211" t="s">
        <v>21</v>
      </c>
      <c r="F2211">
        <v>2023</v>
      </c>
      <c r="G2211">
        <v>2023</v>
      </c>
      <c r="H2211">
        <v>18</v>
      </c>
      <c r="I2211" t="s">
        <v>49</v>
      </c>
      <c r="J2211">
        <v>99</v>
      </c>
      <c r="K2211" t="s">
        <v>23</v>
      </c>
      <c r="L2211">
        <v>6</v>
      </c>
      <c r="M2211" t="s">
        <v>59</v>
      </c>
      <c r="N2211">
        <v>3</v>
      </c>
      <c r="O2211" t="s">
        <v>25</v>
      </c>
      <c r="P2211">
        <v>411</v>
      </c>
      <c r="T2211" s="3">
        <f t="shared" si="69"/>
        <v>10.19</v>
      </c>
      <c r="U2211" s="3">
        <f>IF(AND(R2211&lt;&gt;"_U",N2211&lt;&gt;9999,N2211&lt;&gt;999,L2211&lt;&gt;"Median"),IFERROR(VLOOKUP(A2211,'Region Total'!A:P,16,0),"."),".")</f>
        <v>4035</v>
      </c>
    </row>
    <row r="2212" spans="1:21" x14ac:dyDescent="0.3">
      <c r="A2212" s="1" t="str">
        <f t="shared" si="68"/>
        <v>2023|Marlborough Region|$100,001-$150,000</v>
      </c>
      <c r="B2212" t="s">
        <v>18</v>
      </c>
      <c r="C2212" t="s">
        <v>19</v>
      </c>
      <c r="D2212" t="s">
        <v>20</v>
      </c>
      <c r="E2212" t="s">
        <v>21</v>
      </c>
      <c r="F2212">
        <v>2023</v>
      </c>
      <c r="G2212">
        <v>2023</v>
      </c>
      <c r="H2212">
        <v>18</v>
      </c>
      <c r="I2212" t="s">
        <v>49</v>
      </c>
      <c r="J2212">
        <v>99</v>
      </c>
      <c r="K2212" t="s">
        <v>23</v>
      </c>
      <c r="L2212">
        <v>6</v>
      </c>
      <c r="M2212" t="s">
        <v>59</v>
      </c>
      <c r="N2212">
        <v>9999</v>
      </c>
      <c r="O2212" t="s">
        <v>40</v>
      </c>
      <c r="P2212">
        <v>4035</v>
      </c>
      <c r="T2212" s="3" t="str">
        <f t="shared" si="69"/>
        <v>.</v>
      </c>
      <c r="U2212" s="3" t="str">
        <f>IF(AND(R2212&lt;&gt;"_U",N2212&lt;&gt;9999,N2212&lt;&gt;999,L2212&lt;&gt;"Median"),IFERROR(VLOOKUP(A2212,'Region Total'!A:P,16,0),"."),".")</f>
        <v>.</v>
      </c>
    </row>
    <row r="2213" spans="1:21" x14ac:dyDescent="0.3">
      <c r="A2213" s="1" t="str">
        <f t="shared" si="68"/>
        <v>2023|Marlborough Region|$100,001-$150,000</v>
      </c>
      <c r="B2213" t="s">
        <v>18</v>
      </c>
      <c r="C2213" t="s">
        <v>19</v>
      </c>
      <c r="D2213" t="s">
        <v>20</v>
      </c>
      <c r="E2213" t="s">
        <v>21</v>
      </c>
      <c r="F2213">
        <v>2023</v>
      </c>
      <c r="G2213">
        <v>2023</v>
      </c>
      <c r="H2213">
        <v>18</v>
      </c>
      <c r="I2213" t="s">
        <v>49</v>
      </c>
      <c r="J2213">
        <v>99</v>
      </c>
      <c r="K2213" t="s">
        <v>23</v>
      </c>
      <c r="L2213">
        <v>6</v>
      </c>
      <c r="M2213" t="s">
        <v>59</v>
      </c>
      <c r="N2213">
        <v>7777</v>
      </c>
      <c r="O2213" t="s">
        <v>37</v>
      </c>
      <c r="P2213">
        <v>4035</v>
      </c>
      <c r="T2213" s="3">
        <f t="shared" si="69"/>
        <v>100</v>
      </c>
      <c r="U2213" s="3">
        <f>IF(AND(R2213&lt;&gt;"_U",N2213&lt;&gt;9999,N2213&lt;&gt;999,L2213&lt;&gt;"Median"),IFERROR(VLOOKUP(A2213,'Region Total'!A:P,16,0),"."),".")</f>
        <v>4035</v>
      </c>
    </row>
    <row r="2214" spans="1:21" x14ac:dyDescent="0.3">
      <c r="A2214" s="1" t="str">
        <f t="shared" si="68"/>
        <v>2023|Marlborough Region|$100,001-$150,000</v>
      </c>
      <c r="B2214" t="s">
        <v>18</v>
      </c>
      <c r="C2214" t="s">
        <v>19</v>
      </c>
      <c r="D2214" t="s">
        <v>20</v>
      </c>
      <c r="E2214" t="s">
        <v>21</v>
      </c>
      <c r="F2214">
        <v>2023</v>
      </c>
      <c r="G2214">
        <v>2023</v>
      </c>
      <c r="H2214">
        <v>18</v>
      </c>
      <c r="I2214" t="s">
        <v>49</v>
      </c>
      <c r="J2214">
        <v>99</v>
      </c>
      <c r="K2214" t="s">
        <v>23</v>
      </c>
      <c r="L2214">
        <v>6</v>
      </c>
      <c r="M2214" t="s">
        <v>59</v>
      </c>
      <c r="N2214">
        <v>999</v>
      </c>
      <c r="O2214" t="s">
        <v>42</v>
      </c>
      <c r="P2214">
        <v>0</v>
      </c>
      <c r="T2214" s="3" t="str">
        <f t="shared" si="69"/>
        <v>.</v>
      </c>
      <c r="U2214" s="3" t="str">
        <f>IF(AND(R2214&lt;&gt;"_U",N2214&lt;&gt;9999,N2214&lt;&gt;999,L2214&lt;&gt;"Median"),IFERROR(VLOOKUP(A2214,'Region Total'!A:P,16,0),"."),".")</f>
        <v>.</v>
      </c>
    </row>
    <row r="2215" spans="1:21" x14ac:dyDescent="0.3">
      <c r="A2215" s="1" t="str">
        <f t="shared" si="68"/>
        <v>2023|Marlborough Region|$100,001-$150,000</v>
      </c>
      <c r="B2215" t="s">
        <v>18</v>
      </c>
      <c r="C2215" t="s">
        <v>19</v>
      </c>
      <c r="D2215" t="s">
        <v>20</v>
      </c>
      <c r="E2215" t="s">
        <v>21</v>
      </c>
      <c r="F2215">
        <v>2023</v>
      </c>
      <c r="G2215">
        <v>2023</v>
      </c>
      <c r="H2215">
        <v>18</v>
      </c>
      <c r="I2215" t="s">
        <v>49</v>
      </c>
      <c r="J2215">
        <v>99</v>
      </c>
      <c r="K2215" t="s">
        <v>23</v>
      </c>
      <c r="L2215">
        <v>6</v>
      </c>
      <c r="M2215" t="s">
        <v>59</v>
      </c>
      <c r="N2215">
        <v>1</v>
      </c>
      <c r="O2215" t="s">
        <v>33</v>
      </c>
      <c r="P2215">
        <v>2673</v>
      </c>
      <c r="T2215" s="3">
        <f t="shared" si="69"/>
        <v>66.25</v>
      </c>
      <c r="U2215" s="3">
        <f>IF(AND(R2215&lt;&gt;"_U",N2215&lt;&gt;9999,N2215&lt;&gt;999,L2215&lt;&gt;"Median"),IFERROR(VLOOKUP(A2215,'Region Total'!A:P,16,0),"."),".")</f>
        <v>4035</v>
      </c>
    </row>
    <row r="2216" spans="1:21" x14ac:dyDescent="0.3">
      <c r="A2216" s="1" t="str">
        <f t="shared" si="68"/>
        <v>2023|Marlborough Region|$150,001-$200,000</v>
      </c>
      <c r="B2216" t="s">
        <v>18</v>
      </c>
      <c r="C2216" t="s">
        <v>19</v>
      </c>
      <c r="D2216" t="s">
        <v>20</v>
      </c>
      <c r="E2216" t="s">
        <v>21</v>
      </c>
      <c r="F2216">
        <v>2023</v>
      </c>
      <c r="G2216">
        <v>2023</v>
      </c>
      <c r="H2216">
        <v>18</v>
      </c>
      <c r="I2216" t="s">
        <v>49</v>
      </c>
      <c r="J2216">
        <v>99</v>
      </c>
      <c r="K2216" t="s">
        <v>23</v>
      </c>
      <c r="L2216">
        <v>7</v>
      </c>
      <c r="M2216" t="s">
        <v>43</v>
      </c>
      <c r="N2216">
        <v>7777</v>
      </c>
      <c r="O2216" t="s">
        <v>37</v>
      </c>
      <c r="P2216">
        <v>2076</v>
      </c>
      <c r="T2216" s="3">
        <f t="shared" si="69"/>
        <v>100</v>
      </c>
      <c r="U2216" s="3">
        <f>IF(AND(R2216&lt;&gt;"_U",N2216&lt;&gt;9999,N2216&lt;&gt;999,L2216&lt;&gt;"Median"),IFERROR(VLOOKUP(A2216,'Region Total'!A:P,16,0),"."),".")</f>
        <v>2076</v>
      </c>
    </row>
    <row r="2217" spans="1:21" x14ac:dyDescent="0.3">
      <c r="A2217" s="1" t="str">
        <f t="shared" si="68"/>
        <v>2023|Marlborough Region|$150,001-$200,000</v>
      </c>
      <c r="B2217" t="s">
        <v>18</v>
      </c>
      <c r="C2217" t="s">
        <v>19</v>
      </c>
      <c r="D2217" t="s">
        <v>20</v>
      </c>
      <c r="E2217" t="s">
        <v>21</v>
      </c>
      <c r="F2217">
        <v>2023</v>
      </c>
      <c r="G2217">
        <v>2023</v>
      </c>
      <c r="H2217">
        <v>18</v>
      </c>
      <c r="I2217" t="s">
        <v>49</v>
      </c>
      <c r="J2217">
        <v>99</v>
      </c>
      <c r="K2217" t="s">
        <v>23</v>
      </c>
      <c r="L2217">
        <v>7</v>
      </c>
      <c r="M2217" t="s">
        <v>43</v>
      </c>
      <c r="N2217">
        <v>1</v>
      </c>
      <c r="O2217" t="s">
        <v>33</v>
      </c>
      <c r="P2217">
        <v>1434</v>
      </c>
      <c r="T2217" s="3">
        <f t="shared" si="69"/>
        <v>69.08</v>
      </c>
      <c r="U2217" s="3">
        <f>IF(AND(R2217&lt;&gt;"_U",N2217&lt;&gt;9999,N2217&lt;&gt;999,L2217&lt;&gt;"Median"),IFERROR(VLOOKUP(A2217,'Region Total'!A:P,16,0),"."),".")</f>
        <v>2076</v>
      </c>
    </row>
    <row r="2218" spans="1:21" x14ac:dyDescent="0.3">
      <c r="A2218" s="1" t="str">
        <f t="shared" si="68"/>
        <v>2023|Marlborough Region|$150,001-$200,000</v>
      </c>
      <c r="B2218" t="s">
        <v>18</v>
      </c>
      <c r="C2218" t="s">
        <v>19</v>
      </c>
      <c r="D2218" t="s">
        <v>20</v>
      </c>
      <c r="E2218" t="s">
        <v>21</v>
      </c>
      <c r="F2218">
        <v>2023</v>
      </c>
      <c r="G2218">
        <v>2023</v>
      </c>
      <c r="H2218">
        <v>18</v>
      </c>
      <c r="I2218" t="s">
        <v>49</v>
      </c>
      <c r="J2218">
        <v>99</v>
      </c>
      <c r="K2218" t="s">
        <v>23</v>
      </c>
      <c r="L2218">
        <v>7</v>
      </c>
      <c r="M2218" t="s">
        <v>43</v>
      </c>
      <c r="N2218">
        <v>2</v>
      </c>
      <c r="O2218" t="s">
        <v>28</v>
      </c>
      <c r="P2218">
        <v>369</v>
      </c>
      <c r="T2218" s="3">
        <f t="shared" si="69"/>
        <v>17.77</v>
      </c>
      <c r="U2218" s="3">
        <f>IF(AND(R2218&lt;&gt;"_U",N2218&lt;&gt;9999,N2218&lt;&gt;999,L2218&lt;&gt;"Median"),IFERROR(VLOOKUP(A2218,'Region Total'!A:P,16,0),"."),".")</f>
        <v>2076</v>
      </c>
    </row>
    <row r="2219" spans="1:21" x14ac:dyDescent="0.3">
      <c r="A2219" s="1" t="str">
        <f t="shared" si="68"/>
        <v>2023|Marlborough Region|$150,001-$200,000</v>
      </c>
      <c r="B2219" t="s">
        <v>18</v>
      </c>
      <c r="C2219" t="s">
        <v>19</v>
      </c>
      <c r="D2219" t="s">
        <v>20</v>
      </c>
      <c r="E2219" t="s">
        <v>21</v>
      </c>
      <c r="F2219">
        <v>2023</v>
      </c>
      <c r="G2219">
        <v>2023</v>
      </c>
      <c r="H2219">
        <v>18</v>
      </c>
      <c r="I2219" t="s">
        <v>49</v>
      </c>
      <c r="J2219">
        <v>99</v>
      </c>
      <c r="K2219" t="s">
        <v>23</v>
      </c>
      <c r="L2219">
        <v>7</v>
      </c>
      <c r="M2219" t="s">
        <v>43</v>
      </c>
      <c r="N2219">
        <v>9999</v>
      </c>
      <c r="O2219" t="s">
        <v>40</v>
      </c>
      <c r="P2219">
        <v>2076</v>
      </c>
      <c r="T2219" s="3" t="str">
        <f t="shared" si="69"/>
        <v>.</v>
      </c>
      <c r="U2219" s="3" t="str">
        <f>IF(AND(R2219&lt;&gt;"_U",N2219&lt;&gt;9999,N2219&lt;&gt;999,L2219&lt;&gt;"Median"),IFERROR(VLOOKUP(A2219,'Region Total'!A:P,16,0),"."),".")</f>
        <v>.</v>
      </c>
    </row>
    <row r="2220" spans="1:21" x14ac:dyDescent="0.3">
      <c r="A2220" s="1" t="str">
        <f t="shared" si="68"/>
        <v>2023|Marlborough Region|$150,001-$200,000</v>
      </c>
      <c r="B2220" t="s">
        <v>18</v>
      </c>
      <c r="C2220" t="s">
        <v>19</v>
      </c>
      <c r="D2220" t="s">
        <v>20</v>
      </c>
      <c r="E2220" t="s">
        <v>21</v>
      </c>
      <c r="F2220">
        <v>2023</v>
      </c>
      <c r="G2220">
        <v>2023</v>
      </c>
      <c r="H2220">
        <v>18</v>
      </c>
      <c r="I2220" t="s">
        <v>49</v>
      </c>
      <c r="J2220">
        <v>99</v>
      </c>
      <c r="K2220" t="s">
        <v>23</v>
      </c>
      <c r="L2220">
        <v>7</v>
      </c>
      <c r="M2220" t="s">
        <v>43</v>
      </c>
      <c r="N2220">
        <v>999</v>
      </c>
      <c r="O2220" t="s">
        <v>42</v>
      </c>
      <c r="P2220">
        <v>0</v>
      </c>
      <c r="T2220" s="3" t="str">
        <f t="shared" si="69"/>
        <v>.</v>
      </c>
      <c r="U2220" s="3" t="str">
        <f>IF(AND(R2220&lt;&gt;"_U",N2220&lt;&gt;9999,N2220&lt;&gt;999,L2220&lt;&gt;"Median"),IFERROR(VLOOKUP(A2220,'Region Total'!A:P,16,0),"."),".")</f>
        <v>.</v>
      </c>
    </row>
    <row r="2221" spans="1:21" x14ac:dyDescent="0.3">
      <c r="A2221" s="1" t="str">
        <f t="shared" si="68"/>
        <v>2023|Marlborough Region|$150,001-$200,000</v>
      </c>
      <c r="B2221" t="s">
        <v>18</v>
      </c>
      <c r="C2221" t="s">
        <v>19</v>
      </c>
      <c r="D2221" t="s">
        <v>20</v>
      </c>
      <c r="E2221" t="s">
        <v>21</v>
      </c>
      <c r="F2221">
        <v>2023</v>
      </c>
      <c r="G2221">
        <v>2023</v>
      </c>
      <c r="H2221">
        <v>18</v>
      </c>
      <c r="I2221" t="s">
        <v>49</v>
      </c>
      <c r="J2221">
        <v>99</v>
      </c>
      <c r="K2221" t="s">
        <v>23</v>
      </c>
      <c r="L2221">
        <v>7</v>
      </c>
      <c r="M2221" t="s">
        <v>43</v>
      </c>
      <c r="N2221">
        <v>3</v>
      </c>
      <c r="O2221" t="s">
        <v>25</v>
      </c>
      <c r="P2221">
        <v>273</v>
      </c>
      <c r="T2221" s="3">
        <f t="shared" si="69"/>
        <v>13.15</v>
      </c>
      <c r="U2221" s="3">
        <f>IF(AND(R2221&lt;&gt;"_U",N2221&lt;&gt;9999,N2221&lt;&gt;999,L2221&lt;&gt;"Median"),IFERROR(VLOOKUP(A2221,'Region Total'!A:P,16,0),"."),".")</f>
        <v>2076</v>
      </c>
    </row>
    <row r="2222" spans="1:21" x14ac:dyDescent="0.3">
      <c r="A2222" s="1" t="str">
        <f t="shared" si="68"/>
        <v>2023|Marlborough Region|$200,001 or more</v>
      </c>
      <c r="B2222" t="s">
        <v>18</v>
      </c>
      <c r="C2222" t="s">
        <v>19</v>
      </c>
      <c r="D2222" t="s">
        <v>20</v>
      </c>
      <c r="E2222" t="s">
        <v>21</v>
      </c>
      <c r="F2222">
        <v>2023</v>
      </c>
      <c r="G2222">
        <v>2023</v>
      </c>
      <c r="H2222">
        <v>18</v>
      </c>
      <c r="I2222" t="s">
        <v>49</v>
      </c>
      <c r="J2222">
        <v>99</v>
      </c>
      <c r="K2222" t="s">
        <v>23</v>
      </c>
      <c r="L2222">
        <v>8</v>
      </c>
      <c r="M2222" t="s">
        <v>27</v>
      </c>
      <c r="N2222">
        <v>9999</v>
      </c>
      <c r="O2222" t="s">
        <v>40</v>
      </c>
      <c r="P2222">
        <v>1578</v>
      </c>
      <c r="T2222" s="3" t="str">
        <f t="shared" si="69"/>
        <v>.</v>
      </c>
      <c r="U2222" s="3" t="str">
        <f>IF(AND(R2222&lt;&gt;"_U",N2222&lt;&gt;9999,N2222&lt;&gt;999,L2222&lt;&gt;"Median"),IFERROR(VLOOKUP(A2222,'Region Total'!A:P,16,0),"."),".")</f>
        <v>.</v>
      </c>
    </row>
    <row r="2223" spans="1:21" x14ac:dyDescent="0.3">
      <c r="A2223" s="1" t="str">
        <f t="shared" si="68"/>
        <v>2023|Marlborough Region|$200,001 or more</v>
      </c>
      <c r="B2223" t="s">
        <v>18</v>
      </c>
      <c r="C2223" t="s">
        <v>19</v>
      </c>
      <c r="D2223" t="s">
        <v>20</v>
      </c>
      <c r="E2223" t="s">
        <v>21</v>
      </c>
      <c r="F2223">
        <v>2023</v>
      </c>
      <c r="G2223">
        <v>2023</v>
      </c>
      <c r="H2223">
        <v>18</v>
      </c>
      <c r="I2223" t="s">
        <v>49</v>
      </c>
      <c r="J2223">
        <v>99</v>
      </c>
      <c r="K2223" t="s">
        <v>23</v>
      </c>
      <c r="L2223">
        <v>8</v>
      </c>
      <c r="M2223" t="s">
        <v>27</v>
      </c>
      <c r="N2223">
        <v>3</v>
      </c>
      <c r="O2223" t="s">
        <v>25</v>
      </c>
      <c r="P2223">
        <v>366</v>
      </c>
      <c r="T2223" s="3">
        <f t="shared" si="69"/>
        <v>23.19</v>
      </c>
      <c r="U2223" s="3">
        <f>IF(AND(R2223&lt;&gt;"_U",N2223&lt;&gt;9999,N2223&lt;&gt;999,L2223&lt;&gt;"Median"),IFERROR(VLOOKUP(A2223,'Region Total'!A:P,16,0),"."),".")</f>
        <v>1578</v>
      </c>
    </row>
    <row r="2224" spans="1:21" x14ac:dyDescent="0.3">
      <c r="A2224" s="1" t="str">
        <f t="shared" si="68"/>
        <v>2023|Marlborough Region|$200,001 or more</v>
      </c>
      <c r="B2224" t="s">
        <v>18</v>
      </c>
      <c r="C2224" t="s">
        <v>19</v>
      </c>
      <c r="D2224" t="s">
        <v>20</v>
      </c>
      <c r="E2224" t="s">
        <v>21</v>
      </c>
      <c r="F2224">
        <v>2023</v>
      </c>
      <c r="G2224">
        <v>2023</v>
      </c>
      <c r="H2224">
        <v>18</v>
      </c>
      <c r="I2224" t="s">
        <v>49</v>
      </c>
      <c r="J2224">
        <v>99</v>
      </c>
      <c r="K2224" t="s">
        <v>23</v>
      </c>
      <c r="L2224">
        <v>8</v>
      </c>
      <c r="M2224" t="s">
        <v>27</v>
      </c>
      <c r="N2224">
        <v>999</v>
      </c>
      <c r="O2224" t="s">
        <v>42</v>
      </c>
      <c r="P2224">
        <v>0</v>
      </c>
      <c r="T2224" s="3" t="str">
        <f t="shared" si="69"/>
        <v>.</v>
      </c>
      <c r="U2224" s="3" t="str">
        <f>IF(AND(R2224&lt;&gt;"_U",N2224&lt;&gt;9999,N2224&lt;&gt;999,L2224&lt;&gt;"Median"),IFERROR(VLOOKUP(A2224,'Region Total'!A:P,16,0),"."),".")</f>
        <v>.</v>
      </c>
    </row>
    <row r="2225" spans="1:21" x14ac:dyDescent="0.3">
      <c r="A2225" s="1" t="str">
        <f t="shared" si="68"/>
        <v>2023|Marlborough Region|$200,001 or more</v>
      </c>
      <c r="B2225" t="s">
        <v>18</v>
      </c>
      <c r="C2225" t="s">
        <v>19</v>
      </c>
      <c r="D2225" t="s">
        <v>20</v>
      </c>
      <c r="E2225" t="s">
        <v>21</v>
      </c>
      <c r="F2225">
        <v>2023</v>
      </c>
      <c r="G2225">
        <v>2023</v>
      </c>
      <c r="H2225">
        <v>18</v>
      </c>
      <c r="I2225" t="s">
        <v>49</v>
      </c>
      <c r="J2225">
        <v>99</v>
      </c>
      <c r="K2225" t="s">
        <v>23</v>
      </c>
      <c r="L2225">
        <v>8</v>
      </c>
      <c r="M2225" t="s">
        <v>27</v>
      </c>
      <c r="N2225">
        <v>2</v>
      </c>
      <c r="O2225" t="s">
        <v>28</v>
      </c>
      <c r="P2225">
        <v>213</v>
      </c>
      <c r="T2225" s="3">
        <f t="shared" si="69"/>
        <v>13.5</v>
      </c>
      <c r="U2225" s="3">
        <f>IF(AND(R2225&lt;&gt;"_U",N2225&lt;&gt;9999,N2225&lt;&gt;999,L2225&lt;&gt;"Median"),IFERROR(VLOOKUP(A2225,'Region Total'!A:P,16,0),"."),".")</f>
        <v>1578</v>
      </c>
    </row>
    <row r="2226" spans="1:21" x14ac:dyDescent="0.3">
      <c r="A2226" s="1" t="str">
        <f t="shared" si="68"/>
        <v>2023|Marlborough Region|$200,001 or more</v>
      </c>
      <c r="B2226" t="s">
        <v>18</v>
      </c>
      <c r="C2226" t="s">
        <v>19</v>
      </c>
      <c r="D2226" t="s">
        <v>20</v>
      </c>
      <c r="E2226" t="s">
        <v>21</v>
      </c>
      <c r="F2226">
        <v>2023</v>
      </c>
      <c r="G2226">
        <v>2023</v>
      </c>
      <c r="H2226">
        <v>18</v>
      </c>
      <c r="I2226" t="s">
        <v>49</v>
      </c>
      <c r="J2226">
        <v>99</v>
      </c>
      <c r="K2226" t="s">
        <v>23</v>
      </c>
      <c r="L2226">
        <v>8</v>
      </c>
      <c r="M2226" t="s">
        <v>27</v>
      </c>
      <c r="N2226">
        <v>7777</v>
      </c>
      <c r="O2226" t="s">
        <v>37</v>
      </c>
      <c r="P2226">
        <v>1578</v>
      </c>
      <c r="T2226" s="3">
        <f t="shared" si="69"/>
        <v>100</v>
      </c>
      <c r="U2226" s="3">
        <f>IF(AND(R2226&lt;&gt;"_U",N2226&lt;&gt;9999,N2226&lt;&gt;999,L2226&lt;&gt;"Median"),IFERROR(VLOOKUP(A2226,'Region Total'!A:P,16,0),"."),".")</f>
        <v>1578</v>
      </c>
    </row>
    <row r="2227" spans="1:21" x14ac:dyDescent="0.3">
      <c r="A2227" s="1" t="str">
        <f t="shared" si="68"/>
        <v>2023|Marlborough Region|$200,001 or more</v>
      </c>
      <c r="B2227" t="s">
        <v>18</v>
      </c>
      <c r="C2227" t="s">
        <v>19</v>
      </c>
      <c r="D2227" t="s">
        <v>20</v>
      </c>
      <c r="E2227" t="s">
        <v>21</v>
      </c>
      <c r="F2227">
        <v>2023</v>
      </c>
      <c r="G2227">
        <v>2023</v>
      </c>
      <c r="H2227">
        <v>18</v>
      </c>
      <c r="I2227" t="s">
        <v>49</v>
      </c>
      <c r="J2227">
        <v>99</v>
      </c>
      <c r="K2227" t="s">
        <v>23</v>
      </c>
      <c r="L2227">
        <v>8</v>
      </c>
      <c r="M2227" t="s">
        <v>27</v>
      </c>
      <c r="N2227">
        <v>1</v>
      </c>
      <c r="O2227" t="s">
        <v>33</v>
      </c>
      <c r="P2227">
        <v>1002</v>
      </c>
      <c r="T2227" s="3">
        <f t="shared" si="69"/>
        <v>63.5</v>
      </c>
      <c r="U2227" s="3">
        <f>IF(AND(R2227&lt;&gt;"_U",N2227&lt;&gt;9999,N2227&lt;&gt;999,L2227&lt;&gt;"Median"),IFERROR(VLOOKUP(A2227,'Region Total'!A:P,16,0),"."),".")</f>
        <v>1578</v>
      </c>
    </row>
    <row r="2228" spans="1:21" x14ac:dyDescent="0.3">
      <c r="A2228" s="1" t="str">
        <f t="shared" si="68"/>
        <v>2023|Marlborough Region|Total stated - total household income</v>
      </c>
      <c r="B2228" t="s">
        <v>18</v>
      </c>
      <c r="C2228" t="s">
        <v>19</v>
      </c>
      <c r="D2228" t="s">
        <v>20</v>
      </c>
      <c r="E2228" t="s">
        <v>21</v>
      </c>
      <c r="F2228">
        <v>2023</v>
      </c>
      <c r="G2228">
        <v>2023</v>
      </c>
      <c r="H2228">
        <v>18</v>
      </c>
      <c r="I2228" t="s">
        <v>49</v>
      </c>
      <c r="J2228">
        <v>99</v>
      </c>
      <c r="K2228" t="s">
        <v>23</v>
      </c>
      <c r="L2228">
        <v>77</v>
      </c>
      <c r="M2228" t="s">
        <v>32</v>
      </c>
      <c r="N2228">
        <v>2</v>
      </c>
      <c r="O2228" t="s">
        <v>28</v>
      </c>
      <c r="P2228">
        <v>4854</v>
      </c>
      <c r="T2228" s="3">
        <f t="shared" si="69"/>
        <v>25.59</v>
      </c>
      <c r="U2228" s="3">
        <f>IF(AND(R2228&lt;&gt;"_U",N2228&lt;&gt;9999,N2228&lt;&gt;999,L2228&lt;&gt;"Median"),IFERROR(VLOOKUP(A2228,'Region Total'!A:P,16,0),"."),".")</f>
        <v>18966</v>
      </c>
    </row>
    <row r="2229" spans="1:21" x14ac:dyDescent="0.3">
      <c r="A2229" s="1" t="str">
        <f t="shared" si="68"/>
        <v>2023|Marlborough Region|Total stated - total household income</v>
      </c>
      <c r="B2229" t="s">
        <v>18</v>
      </c>
      <c r="C2229" t="s">
        <v>19</v>
      </c>
      <c r="D2229" t="s">
        <v>20</v>
      </c>
      <c r="E2229" t="s">
        <v>21</v>
      </c>
      <c r="F2229">
        <v>2023</v>
      </c>
      <c r="G2229">
        <v>2023</v>
      </c>
      <c r="H2229">
        <v>18</v>
      </c>
      <c r="I2229" t="s">
        <v>49</v>
      </c>
      <c r="J2229">
        <v>99</v>
      </c>
      <c r="K2229" t="s">
        <v>23</v>
      </c>
      <c r="L2229">
        <v>77</v>
      </c>
      <c r="M2229" t="s">
        <v>32</v>
      </c>
      <c r="N2229">
        <v>999</v>
      </c>
      <c r="O2229" t="s">
        <v>42</v>
      </c>
      <c r="P2229">
        <v>3</v>
      </c>
      <c r="T2229" s="3" t="str">
        <f t="shared" si="69"/>
        <v>.</v>
      </c>
      <c r="U2229" s="3" t="str">
        <f>IF(AND(R2229&lt;&gt;"_U",N2229&lt;&gt;9999,N2229&lt;&gt;999,L2229&lt;&gt;"Median"),IFERROR(VLOOKUP(A2229,'Region Total'!A:P,16,0),"."),".")</f>
        <v>.</v>
      </c>
    </row>
    <row r="2230" spans="1:21" x14ac:dyDescent="0.3">
      <c r="A2230" s="1" t="str">
        <f t="shared" si="68"/>
        <v>2023|Marlborough Region|Total stated - total household income</v>
      </c>
      <c r="B2230" t="s">
        <v>18</v>
      </c>
      <c r="C2230" t="s">
        <v>19</v>
      </c>
      <c r="D2230" t="s">
        <v>20</v>
      </c>
      <c r="E2230" t="s">
        <v>21</v>
      </c>
      <c r="F2230">
        <v>2023</v>
      </c>
      <c r="G2230">
        <v>2023</v>
      </c>
      <c r="H2230">
        <v>18</v>
      </c>
      <c r="I2230" t="s">
        <v>49</v>
      </c>
      <c r="J2230">
        <v>99</v>
      </c>
      <c r="K2230" t="s">
        <v>23</v>
      </c>
      <c r="L2230">
        <v>77</v>
      </c>
      <c r="M2230" t="s">
        <v>32</v>
      </c>
      <c r="N2230">
        <v>3</v>
      </c>
      <c r="O2230" t="s">
        <v>25</v>
      </c>
      <c r="P2230">
        <v>2337</v>
      </c>
      <c r="T2230" s="3">
        <f t="shared" si="69"/>
        <v>12.32</v>
      </c>
      <c r="U2230" s="3">
        <f>IF(AND(R2230&lt;&gt;"_U",N2230&lt;&gt;9999,N2230&lt;&gt;999,L2230&lt;&gt;"Median"),IFERROR(VLOOKUP(A2230,'Region Total'!A:P,16,0),"."),".")</f>
        <v>18966</v>
      </c>
    </row>
    <row r="2231" spans="1:21" x14ac:dyDescent="0.3">
      <c r="A2231" s="1" t="str">
        <f t="shared" si="68"/>
        <v>2023|Marlborough Region|Total stated - total household income</v>
      </c>
      <c r="B2231" t="s">
        <v>18</v>
      </c>
      <c r="C2231" t="s">
        <v>19</v>
      </c>
      <c r="D2231" t="s">
        <v>20</v>
      </c>
      <c r="E2231" t="s">
        <v>21</v>
      </c>
      <c r="F2231">
        <v>2023</v>
      </c>
      <c r="G2231">
        <v>2023</v>
      </c>
      <c r="H2231">
        <v>18</v>
      </c>
      <c r="I2231" t="s">
        <v>49</v>
      </c>
      <c r="J2231">
        <v>99</v>
      </c>
      <c r="K2231" t="s">
        <v>23</v>
      </c>
      <c r="L2231">
        <v>77</v>
      </c>
      <c r="M2231" t="s">
        <v>32</v>
      </c>
      <c r="N2231">
        <v>1</v>
      </c>
      <c r="O2231" t="s">
        <v>33</v>
      </c>
      <c r="P2231">
        <v>11775</v>
      </c>
      <c r="T2231" s="3">
        <f t="shared" si="69"/>
        <v>62.08</v>
      </c>
      <c r="U2231" s="3">
        <f>IF(AND(R2231&lt;&gt;"_U",N2231&lt;&gt;9999,N2231&lt;&gt;999,L2231&lt;&gt;"Median"),IFERROR(VLOOKUP(A2231,'Region Total'!A:P,16,0),"."),".")</f>
        <v>18966</v>
      </c>
    </row>
    <row r="2232" spans="1:21" x14ac:dyDescent="0.3">
      <c r="A2232" s="1" t="str">
        <f t="shared" si="68"/>
        <v>2023|Marlborough Region|Total stated - total household income</v>
      </c>
      <c r="B2232" t="s">
        <v>18</v>
      </c>
      <c r="C2232" t="s">
        <v>19</v>
      </c>
      <c r="D2232" t="s">
        <v>20</v>
      </c>
      <c r="E2232" t="s">
        <v>21</v>
      </c>
      <c r="F2232">
        <v>2023</v>
      </c>
      <c r="G2232">
        <v>2023</v>
      </c>
      <c r="H2232">
        <v>18</v>
      </c>
      <c r="I2232" t="s">
        <v>49</v>
      </c>
      <c r="J2232">
        <v>99</v>
      </c>
      <c r="K2232" t="s">
        <v>23</v>
      </c>
      <c r="L2232">
        <v>77</v>
      </c>
      <c r="M2232" t="s">
        <v>32</v>
      </c>
      <c r="N2232">
        <v>7777</v>
      </c>
      <c r="O2232" t="s">
        <v>37</v>
      </c>
      <c r="P2232">
        <v>18966</v>
      </c>
      <c r="T2232" s="3">
        <f t="shared" si="69"/>
        <v>100</v>
      </c>
      <c r="U2232" s="3">
        <f>IF(AND(R2232&lt;&gt;"_U",N2232&lt;&gt;9999,N2232&lt;&gt;999,L2232&lt;&gt;"Median"),IFERROR(VLOOKUP(A2232,'Region Total'!A:P,16,0),"."),".")</f>
        <v>18966</v>
      </c>
    </row>
    <row r="2233" spans="1:21" x14ac:dyDescent="0.3">
      <c r="A2233" s="1" t="str">
        <f t="shared" si="68"/>
        <v>2023|Marlborough Region|Total stated - total household income</v>
      </c>
      <c r="B2233" t="s">
        <v>18</v>
      </c>
      <c r="C2233" t="s">
        <v>19</v>
      </c>
      <c r="D2233" t="s">
        <v>20</v>
      </c>
      <c r="E2233" t="s">
        <v>21</v>
      </c>
      <c r="F2233">
        <v>2023</v>
      </c>
      <c r="G2233">
        <v>2023</v>
      </c>
      <c r="H2233">
        <v>18</v>
      </c>
      <c r="I2233" t="s">
        <v>49</v>
      </c>
      <c r="J2233">
        <v>99</v>
      </c>
      <c r="K2233" t="s">
        <v>23</v>
      </c>
      <c r="L2233">
        <v>77</v>
      </c>
      <c r="M2233" t="s">
        <v>32</v>
      </c>
      <c r="N2233">
        <v>9999</v>
      </c>
      <c r="O2233" t="s">
        <v>40</v>
      </c>
      <c r="P2233">
        <v>18966</v>
      </c>
      <c r="T2233" s="3" t="str">
        <f t="shared" si="69"/>
        <v>.</v>
      </c>
      <c r="U2233" s="3" t="str">
        <f>IF(AND(R2233&lt;&gt;"_U",N2233&lt;&gt;9999,N2233&lt;&gt;999,L2233&lt;&gt;"Median"),IFERROR(VLOOKUP(A2233,'Region Total'!A:P,16,0),"."),".")</f>
        <v>.</v>
      </c>
    </row>
    <row r="2234" spans="1:21" x14ac:dyDescent="0.3">
      <c r="A2234" s="1" t="str">
        <f t="shared" si="68"/>
        <v>2023|Marlborough Region|Total - total household income</v>
      </c>
      <c r="B2234" t="s">
        <v>18</v>
      </c>
      <c r="C2234" t="s">
        <v>19</v>
      </c>
      <c r="D2234" t="s">
        <v>20</v>
      </c>
      <c r="E2234" t="s">
        <v>21</v>
      </c>
      <c r="F2234">
        <v>2023</v>
      </c>
      <c r="G2234">
        <v>2023</v>
      </c>
      <c r="H2234">
        <v>18</v>
      </c>
      <c r="I2234" t="s">
        <v>49</v>
      </c>
      <c r="J2234">
        <v>99</v>
      </c>
      <c r="K2234" t="s">
        <v>23</v>
      </c>
      <c r="L2234">
        <v>99</v>
      </c>
      <c r="M2234" t="s">
        <v>48</v>
      </c>
      <c r="N2234">
        <v>999</v>
      </c>
      <c r="O2234" t="s">
        <v>42</v>
      </c>
      <c r="P2234">
        <v>3</v>
      </c>
      <c r="T2234" s="3" t="str">
        <f t="shared" si="69"/>
        <v>.</v>
      </c>
      <c r="U2234" s="3" t="str">
        <f>IF(AND(R2234&lt;&gt;"_U",N2234&lt;&gt;9999,N2234&lt;&gt;999,L2234&lt;&gt;"Median"),IFERROR(VLOOKUP(A2234,'Region Total'!A:P,16,0),"."),".")</f>
        <v>.</v>
      </c>
    </row>
    <row r="2235" spans="1:21" x14ac:dyDescent="0.3">
      <c r="A2235" s="1" t="str">
        <f t="shared" si="68"/>
        <v>2023|Marlborough Region|Total - total household income</v>
      </c>
      <c r="B2235" t="s">
        <v>18</v>
      </c>
      <c r="C2235" t="s">
        <v>19</v>
      </c>
      <c r="D2235" t="s">
        <v>20</v>
      </c>
      <c r="E2235" t="s">
        <v>21</v>
      </c>
      <c r="F2235">
        <v>2023</v>
      </c>
      <c r="G2235">
        <v>2023</v>
      </c>
      <c r="H2235">
        <v>18</v>
      </c>
      <c r="I2235" t="s">
        <v>49</v>
      </c>
      <c r="J2235">
        <v>99</v>
      </c>
      <c r="K2235" t="s">
        <v>23</v>
      </c>
      <c r="L2235">
        <v>99</v>
      </c>
      <c r="M2235" t="s">
        <v>48</v>
      </c>
      <c r="N2235">
        <v>9999</v>
      </c>
      <c r="O2235" t="s">
        <v>40</v>
      </c>
      <c r="P2235">
        <v>19590</v>
      </c>
      <c r="T2235" s="3" t="str">
        <f t="shared" si="69"/>
        <v>.</v>
      </c>
      <c r="U2235" s="3" t="str">
        <f>IF(AND(R2235&lt;&gt;"_U",N2235&lt;&gt;9999,N2235&lt;&gt;999,L2235&lt;&gt;"Median"),IFERROR(VLOOKUP(A2235,'Region Total'!A:P,16,0),"."),".")</f>
        <v>.</v>
      </c>
    </row>
    <row r="2236" spans="1:21" x14ac:dyDescent="0.3">
      <c r="A2236" s="1" t="str">
        <f t="shared" si="68"/>
        <v>2023|Marlborough Region|Total - total household income</v>
      </c>
      <c r="B2236" t="s">
        <v>18</v>
      </c>
      <c r="C2236" t="s">
        <v>19</v>
      </c>
      <c r="D2236" t="s">
        <v>20</v>
      </c>
      <c r="E2236" t="s">
        <v>21</v>
      </c>
      <c r="F2236">
        <v>2023</v>
      </c>
      <c r="G2236">
        <v>2023</v>
      </c>
      <c r="H2236">
        <v>18</v>
      </c>
      <c r="I2236" t="s">
        <v>49</v>
      </c>
      <c r="J2236">
        <v>99</v>
      </c>
      <c r="K2236" t="s">
        <v>23</v>
      </c>
      <c r="L2236">
        <v>99</v>
      </c>
      <c r="M2236" t="s">
        <v>48</v>
      </c>
      <c r="N2236">
        <v>7777</v>
      </c>
      <c r="O2236" t="s">
        <v>37</v>
      </c>
      <c r="P2236">
        <v>19584</v>
      </c>
      <c r="T2236" s="3">
        <f t="shared" si="69"/>
        <v>100</v>
      </c>
      <c r="U2236" s="3">
        <f>IF(AND(R2236&lt;&gt;"_U",N2236&lt;&gt;9999,N2236&lt;&gt;999,L2236&lt;&gt;"Median"),IFERROR(VLOOKUP(A2236,'Region Total'!A:P,16,0),"."),".")</f>
        <v>19584</v>
      </c>
    </row>
    <row r="2237" spans="1:21" x14ac:dyDescent="0.3">
      <c r="A2237" s="1" t="str">
        <f t="shared" si="68"/>
        <v>2023|Marlborough Region|Total - total household income</v>
      </c>
      <c r="B2237" t="s">
        <v>18</v>
      </c>
      <c r="C2237" t="s">
        <v>19</v>
      </c>
      <c r="D2237" t="s">
        <v>20</v>
      </c>
      <c r="E2237" t="s">
        <v>21</v>
      </c>
      <c r="F2237">
        <v>2023</v>
      </c>
      <c r="G2237">
        <v>2023</v>
      </c>
      <c r="H2237">
        <v>18</v>
      </c>
      <c r="I2237" t="s">
        <v>49</v>
      </c>
      <c r="J2237">
        <v>99</v>
      </c>
      <c r="K2237" t="s">
        <v>23</v>
      </c>
      <c r="L2237">
        <v>99</v>
      </c>
      <c r="M2237" t="s">
        <v>48</v>
      </c>
      <c r="N2237">
        <v>1</v>
      </c>
      <c r="O2237" t="s">
        <v>33</v>
      </c>
      <c r="P2237">
        <v>12090</v>
      </c>
      <c r="T2237" s="3">
        <f t="shared" si="69"/>
        <v>61.73</v>
      </c>
      <c r="U2237" s="3">
        <f>IF(AND(R2237&lt;&gt;"_U",N2237&lt;&gt;9999,N2237&lt;&gt;999,L2237&lt;&gt;"Median"),IFERROR(VLOOKUP(A2237,'Region Total'!A:P,16,0),"."),".")</f>
        <v>19584</v>
      </c>
    </row>
    <row r="2238" spans="1:21" x14ac:dyDescent="0.3">
      <c r="A2238" s="1" t="str">
        <f t="shared" si="68"/>
        <v>2023|Marlborough Region|Total - total household income</v>
      </c>
      <c r="B2238" t="s">
        <v>18</v>
      </c>
      <c r="C2238" t="s">
        <v>19</v>
      </c>
      <c r="D2238" t="s">
        <v>20</v>
      </c>
      <c r="E2238" t="s">
        <v>21</v>
      </c>
      <c r="F2238">
        <v>2023</v>
      </c>
      <c r="G2238">
        <v>2023</v>
      </c>
      <c r="H2238">
        <v>18</v>
      </c>
      <c r="I2238" t="s">
        <v>49</v>
      </c>
      <c r="J2238">
        <v>99</v>
      </c>
      <c r="K2238" t="s">
        <v>23</v>
      </c>
      <c r="L2238">
        <v>99</v>
      </c>
      <c r="M2238" t="s">
        <v>48</v>
      </c>
      <c r="N2238">
        <v>3</v>
      </c>
      <c r="O2238" t="s">
        <v>25</v>
      </c>
      <c r="P2238">
        <v>2412</v>
      </c>
      <c r="T2238" s="3">
        <f t="shared" si="69"/>
        <v>12.32</v>
      </c>
      <c r="U2238" s="3">
        <f>IF(AND(R2238&lt;&gt;"_U",N2238&lt;&gt;9999,N2238&lt;&gt;999,L2238&lt;&gt;"Median"),IFERROR(VLOOKUP(A2238,'Region Total'!A:P,16,0),"."),".")</f>
        <v>19584</v>
      </c>
    </row>
    <row r="2239" spans="1:21" x14ac:dyDescent="0.3">
      <c r="A2239" s="1" t="str">
        <f t="shared" si="68"/>
        <v>2023|Marlborough Region|Total - total household income</v>
      </c>
      <c r="B2239" t="s">
        <v>18</v>
      </c>
      <c r="C2239" t="s">
        <v>19</v>
      </c>
      <c r="D2239" t="s">
        <v>20</v>
      </c>
      <c r="E2239" t="s">
        <v>21</v>
      </c>
      <c r="F2239">
        <v>2023</v>
      </c>
      <c r="G2239">
        <v>2023</v>
      </c>
      <c r="H2239">
        <v>18</v>
      </c>
      <c r="I2239" t="s">
        <v>49</v>
      </c>
      <c r="J2239">
        <v>99</v>
      </c>
      <c r="K2239" t="s">
        <v>23</v>
      </c>
      <c r="L2239">
        <v>99</v>
      </c>
      <c r="M2239" t="s">
        <v>48</v>
      </c>
      <c r="N2239">
        <v>2</v>
      </c>
      <c r="O2239" t="s">
        <v>28</v>
      </c>
      <c r="P2239">
        <v>5085</v>
      </c>
      <c r="T2239" s="3">
        <f t="shared" si="69"/>
        <v>25.97</v>
      </c>
      <c r="U2239" s="3">
        <f>IF(AND(R2239&lt;&gt;"_U",N2239&lt;&gt;9999,N2239&lt;&gt;999,L2239&lt;&gt;"Median"),IFERROR(VLOOKUP(A2239,'Region Total'!A:P,16,0),"."),".")</f>
        <v>19584</v>
      </c>
    </row>
    <row r="2240" spans="1:21" x14ac:dyDescent="0.3">
      <c r="A2240" s="1" t="str">
        <f t="shared" si="68"/>
        <v>2023|Marlborough Region|Median ($) - total household income</v>
      </c>
      <c r="B2240" t="s">
        <v>18</v>
      </c>
      <c r="C2240" t="s">
        <v>19</v>
      </c>
      <c r="D2240" t="s">
        <v>20</v>
      </c>
      <c r="E2240" t="s">
        <v>21</v>
      </c>
      <c r="F2240">
        <v>2023</v>
      </c>
      <c r="G2240">
        <v>2023</v>
      </c>
      <c r="H2240">
        <v>18</v>
      </c>
      <c r="I2240" t="s">
        <v>49</v>
      </c>
      <c r="J2240">
        <v>99</v>
      </c>
      <c r="K2240" t="s">
        <v>23</v>
      </c>
      <c r="L2240" t="s">
        <v>56</v>
      </c>
      <c r="M2240" t="s">
        <v>57</v>
      </c>
      <c r="N2240">
        <v>2</v>
      </c>
      <c r="O2240" t="s">
        <v>28</v>
      </c>
      <c r="P2240">
        <v>67000</v>
      </c>
      <c r="T2240" s="3" t="str">
        <f t="shared" si="69"/>
        <v>.</v>
      </c>
      <c r="U2240" s="3" t="str">
        <f>IF(AND(R2240&lt;&gt;"_U",N2240&lt;&gt;9999,N2240&lt;&gt;999,L2240&lt;&gt;"Median"),IFERROR(VLOOKUP(A2240,'Region Total'!A:P,16,0),"."),".")</f>
        <v>.</v>
      </c>
    </row>
    <row r="2241" spans="1:21" x14ac:dyDescent="0.3">
      <c r="A2241" s="1" t="str">
        <f t="shared" si="68"/>
        <v>2023|Marlborough Region|Median ($) - total household income</v>
      </c>
      <c r="B2241" t="s">
        <v>18</v>
      </c>
      <c r="C2241" t="s">
        <v>19</v>
      </c>
      <c r="D2241" t="s">
        <v>20</v>
      </c>
      <c r="E2241" t="s">
        <v>21</v>
      </c>
      <c r="F2241">
        <v>2023</v>
      </c>
      <c r="G2241">
        <v>2023</v>
      </c>
      <c r="H2241">
        <v>18</v>
      </c>
      <c r="I2241" t="s">
        <v>49</v>
      </c>
      <c r="J2241">
        <v>99</v>
      </c>
      <c r="K2241" t="s">
        <v>23</v>
      </c>
      <c r="L2241" t="s">
        <v>56</v>
      </c>
      <c r="M2241" t="s">
        <v>57</v>
      </c>
      <c r="N2241">
        <v>3</v>
      </c>
      <c r="O2241" t="s">
        <v>25</v>
      </c>
      <c r="P2241">
        <v>88600</v>
      </c>
      <c r="T2241" s="3" t="str">
        <f t="shared" si="69"/>
        <v>.</v>
      </c>
      <c r="U2241" s="3" t="str">
        <f>IF(AND(R2241&lt;&gt;"_U",N2241&lt;&gt;9999,N2241&lt;&gt;999,L2241&lt;&gt;"Median"),IFERROR(VLOOKUP(A2241,'Region Total'!A:P,16,0),"."),".")</f>
        <v>.</v>
      </c>
    </row>
    <row r="2242" spans="1:21" x14ac:dyDescent="0.3">
      <c r="A2242" s="1" t="str">
        <f t="shared" si="68"/>
        <v>2023|Marlborough Region|Median ($) - total household income</v>
      </c>
      <c r="B2242" t="s">
        <v>18</v>
      </c>
      <c r="C2242" t="s">
        <v>19</v>
      </c>
      <c r="D2242" t="s">
        <v>20</v>
      </c>
      <c r="E2242" t="s">
        <v>21</v>
      </c>
      <c r="F2242">
        <v>2023</v>
      </c>
      <c r="G2242">
        <v>2023</v>
      </c>
      <c r="H2242">
        <v>18</v>
      </c>
      <c r="I2242" t="s">
        <v>49</v>
      </c>
      <c r="J2242">
        <v>99</v>
      </c>
      <c r="K2242" t="s">
        <v>23</v>
      </c>
      <c r="L2242" t="s">
        <v>56</v>
      </c>
      <c r="M2242" t="s">
        <v>57</v>
      </c>
      <c r="N2242">
        <v>1</v>
      </c>
      <c r="O2242" t="s">
        <v>33</v>
      </c>
      <c r="P2242">
        <v>87200</v>
      </c>
      <c r="T2242" s="3" t="str">
        <f t="shared" si="69"/>
        <v>.</v>
      </c>
      <c r="U2242" s="3" t="str">
        <f>IF(AND(R2242&lt;&gt;"_U",N2242&lt;&gt;9999,N2242&lt;&gt;999,L2242&lt;&gt;"Median"),IFERROR(VLOOKUP(A2242,'Region Total'!A:P,16,0),"."),".")</f>
        <v>.</v>
      </c>
    </row>
    <row r="2243" spans="1:21" x14ac:dyDescent="0.3">
      <c r="A2243" s="1" t="str">
        <f t="shared" ref="A2243:A2306" si="70">G2243&amp;"|"&amp;I2243&amp;"|"&amp;M2243</f>
        <v>2023|Marlborough Region|Median ($) - total household income</v>
      </c>
      <c r="B2243" t="s">
        <v>18</v>
      </c>
      <c r="C2243" t="s">
        <v>19</v>
      </c>
      <c r="D2243" t="s">
        <v>20</v>
      </c>
      <c r="E2243" t="s">
        <v>21</v>
      </c>
      <c r="F2243">
        <v>2023</v>
      </c>
      <c r="G2243">
        <v>2023</v>
      </c>
      <c r="H2243">
        <v>18</v>
      </c>
      <c r="I2243" t="s">
        <v>49</v>
      </c>
      <c r="J2243">
        <v>99</v>
      </c>
      <c r="K2243" t="s">
        <v>23</v>
      </c>
      <c r="L2243" t="s">
        <v>56</v>
      </c>
      <c r="M2243" t="s">
        <v>57</v>
      </c>
      <c r="N2243">
        <v>9999</v>
      </c>
      <c r="O2243" t="s">
        <v>40</v>
      </c>
      <c r="P2243">
        <v>81700</v>
      </c>
      <c r="T2243" s="3" t="str">
        <f t="shared" ref="T2243:T2306" si="71">IF(AND(R2243&lt;&gt;"_U",R2243&lt;&gt;"c",N2243&lt;&gt;999,N2243&lt;&gt;9999,L2243&lt;&gt;"Median"),IFERROR((ROUND(P2243/U2243*100,2)),"."),".")</f>
        <v>.</v>
      </c>
      <c r="U2243" s="3" t="str">
        <f>IF(AND(R2243&lt;&gt;"_U",N2243&lt;&gt;9999,N2243&lt;&gt;999,L2243&lt;&gt;"Median"),IFERROR(VLOOKUP(A2243,'Region Total'!A:P,16,0),"."),".")</f>
        <v>.</v>
      </c>
    </row>
    <row r="2244" spans="1:21" x14ac:dyDescent="0.3">
      <c r="A2244" s="1" t="str">
        <f t="shared" si="70"/>
        <v>2023|Marlborough Region|Median ($) - total household income</v>
      </c>
      <c r="B2244" t="s">
        <v>18</v>
      </c>
      <c r="C2244" t="s">
        <v>19</v>
      </c>
      <c r="D2244" t="s">
        <v>20</v>
      </c>
      <c r="E2244" t="s">
        <v>21</v>
      </c>
      <c r="F2244">
        <v>2023</v>
      </c>
      <c r="G2244">
        <v>2023</v>
      </c>
      <c r="H2244">
        <v>18</v>
      </c>
      <c r="I2244" t="s">
        <v>49</v>
      </c>
      <c r="J2244">
        <v>99</v>
      </c>
      <c r="K2244" t="s">
        <v>23</v>
      </c>
      <c r="L2244" t="s">
        <v>56</v>
      </c>
      <c r="M2244" t="s">
        <v>57</v>
      </c>
      <c r="N2244">
        <v>999</v>
      </c>
      <c r="O2244" t="s">
        <v>42</v>
      </c>
      <c r="R2244" t="s">
        <v>61</v>
      </c>
      <c r="S2244" t="s">
        <v>62</v>
      </c>
      <c r="T2244" s="3" t="str">
        <f t="shared" si="71"/>
        <v>.</v>
      </c>
      <c r="U2244" s="3" t="str">
        <f>IF(AND(R2244&lt;&gt;"_U",N2244&lt;&gt;9999,N2244&lt;&gt;999,L2244&lt;&gt;"Median"),IFERROR(VLOOKUP(A2244,'Region Total'!A:P,16,0),"."),".")</f>
        <v>.</v>
      </c>
    </row>
    <row r="2245" spans="1:21" x14ac:dyDescent="0.3">
      <c r="A2245" s="1" t="str">
        <f t="shared" si="70"/>
        <v>2023|Marlborough Region|Median ($) - total household income</v>
      </c>
      <c r="B2245" t="s">
        <v>18</v>
      </c>
      <c r="C2245" t="s">
        <v>19</v>
      </c>
      <c r="D2245" t="s">
        <v>20</v>
      </c>
      <c r="E2245" t="s">
        <v>21</v>
      </c>
      <c r="F2245">
        <v>2023</v>
      </c>
      <c r="G2245">
        <v>2023</v>
      </c>
      <c r="H2245">
        <v>18</v>
      </c>
      <c r="I2245" t="s">
        <v>49</v>
      </c>
      <c r="J2245">
        <v>99</v>
      </c>
      <c r="K2245" t="s">
        <v>23</v>
      </c>
      <c r="L2245" t="s">
        <v>56</v>
      </c>
      <c r="M2245" t="s">
        <v>57</v>
      </c>
      <c r="N2245">
        <v>7777</v>
      </c>
      <c r="O2245" t="s">
        <v>37</v>
      </c>
      <c r="P2245">
        <v>81700</v>
      </c>
      <c r="T2245" s="3" t="str">
        <f t="shared" si="71"/>
        <v>.</v>
      </c>
      <c r="U2245" s="3" t="str">
        <f>IF(AND(R2245&lt;&gt;"_U",N2245&lt;&gt;9999,N2245&lt;&gt;999,L2245&lt;&gt;"Median"),IFERROR(VLOOKUP(A2245,'Region Total'!A:P,16,0),"."),".")</f>
        <v>.</v>
      </c>
    </row>
    <row r="2246" spans="1:21" x14ac:dyDescent="0.3">
      <c r="A2246" s="1" t="str">
        <f t="shared" si="70"/>
        <v>2023|Area Outside Region|$20,000 or less</v>
      </c>
      <c r="B2246" t="s">
        <v>18</v>
      </c>
      <c r="C2246" t="s">
        <v>19</v>
      </c>
      <c r="D2246" t="s">
        <v>20</v>
      </c>
      <c r="E2246" t="s">
        <v>21</v>
      </c>
      <c r="F2246">
        <v>2023</v>
      </c>
      <c r="G2246">
        <v>2023</v>
      </c>
      <c r="H2246">
        <v>99</v>
      </c>
      <c r="I2246" t="s">
        <v>51</v>
      </c>
      <c r="J2246">
        <v>99</v>
      </c>
      <c r="K2246" t="s">
        <v>23</v>
      </c>
      <c r="L2246">
        <v>1</v>
      </c>
      <c r="M2246" t="s">
        <v>39</v>
      </c>
      <c r="N2246">
        <v>999</v>
      </c>
      <c r="O2246" t="s">
        <v>42</v>
      </c>
      <c r="P2246">
        <v>0</v>
      </c>
      <c r="T2246" s="3" t="str">
        <f t="shared" si="71"/>
        <v>.</v>
      </c>
      <c r="U2246" s="3" t="str">
        <f>IF(AND(R2246&lt;&gt;"_U",N2246&lt;&gt;9999,N2246&lt;&gt;999,L2246&lt;&gt;"Median"),IFERROR(VLOOKUP(A2246,'Region Total'!A:P,16,0),"."),".")</f>
        <v>.</v>
      </c>
    </row>
    <row r="2247" spans="1:21" x14ac:dyDescent="0.3">
      <c r="A2247" s="1" t="str">
        <f t="shared" si="70"/>
        <v>2023|Area Outside Region|$20,000 or less</v>
      </c>
      <c r="B2247" t="s">
        <v>18</v>
      </c>
      <c r="C2247" t="s">
        <v>19</v>
      </c>
      <c r="D2247" t="s">
        <v>20</v>
      </c>
      <c r="E2247" t="s">
        <v>21</v>
      </c>
      <c r="F2247">
        <v>2023</v>
      </c>
      <c r="G2247">
        <v>2023</v>
      </c>
      <c r="H2247">
        <v>99</v>
      </c>
      <c r="I2247" t="s">
        <v>51</v>
      </c>
      <c r="J2247">
        <v>99</v>
      </c>
      <c r="K2247" t="s">
        <v>23</v>
      </c>
      <c r="L2247">
        <v>1</v>
      </c>
      <c r="M2247" t="s">
        <v>39</v>
      </c>
      <c r="N2247">
        <v>3</v>
      </c>
      <c r="O2247" t="s">
        <v>25</v>
      </c>
      <c r="P2247">
        <v>3</v>
      </c>
      <c r="T2247" s="3">
        <f t="shared" si="71"/>
        <v>33.33</v>
      </c>
      <c r="U2247" s="3">
        <f>IF(AND(R2247&lt;&gt;"_U",N2247&lt;&gt;9999,N2247&lt;&gt;999,L2247&lt;&gt;"Median"),IFERROR(VLOOKUP(A2247,'Region Total'!A:P,16,0),"."),".")</f>
        <v>9</v>
      </c>
    </row>
    <row r="2248" spans="1:21" x14ac:dyDescent="0.3">
      <c r="A2248" s="1" t="str">
        <f t="shared" si="70"/>
        <v>2023|Area Outside Region|$20,000 or less</v>
      </c>
      <c r="B2248" t="s">
        <v>18</v>
      </c>
      <c r="C2248" t="s">
        <v>19</v>
      </c>
      <c r="D2248" t="s">
        <v>20</v>
      </c>
      <c r="E2248" t="s">
        <v>21</v>
      </c>
      <c r="F2248">
        <v>2023</v>
      </c>
      <c r="G2248">
        <v>2023</v>
      </c>
      <c r="H2248">
        <v>99</v>
      </c>
      <c r="I2248" t="s">
        <v>51</v>
      </c>
      <c r="J2248">
        <v>99</v>
      </c>
      <c r="K2248" t="s">
        <v>23</v>
      </c>
      <c r="L2248">
        <v>1</v>
      </c>
      <c r="M2248" t="s">
        <v>39</v>
      </c>
      <c r="N2248">
        <v>2</v>
      </c>
      <c r="O2248" t="s">
        <v>28</v>
      </c>
      <c r="P2248">
        <v>0</v>
      </c>
      <c r="T2248" s="3">
        <f t="shared" si="71"/>
        <v>0</v>
      </c>
      <c r="U2248" s="3">
        <f>IF(AND(R2248&lt;&gt;"_U",N2248&lt;&gt;9999,N2248&lt;&gt;999,L2248&lt;&gt;"Median"),IFERROR(VLOOKUP(A2248,'Region Total'!A:P,16,0),"."),".")</f>
        <v>9</v>
      </c>
    </row>
    <row r="2249" spans="1:21" x14ac:dyDescent="0.3">
      <c r="A2249" s="1" t="str">
        <f t="shared" si="70"/>
        <v>2023|Area Outside Region|$20,000 or less</v>
      </c>
      <c r="B2249" t="s">
        <v>18</v>
      </c>
      <c r="C2249" t="s">
        <v>19</v>
      </c>
      <c r="D2249" t="s">
        <v>20</v>
      </c>
      <c r="E2249" t="s">
        <v>21</v>
      </c>
      <c r="F2249">
        <v>2023</v>
      </c>
      <c r="G2249">
        <v>2023</v>
      </c>
      <c r="H2249">
        <v>99</v>
      </c>
      <c r="I2249" t="s">
        <v>51</v>
      </c>
      <c r="J2249">
        <v>99</v>
      </c>
      <c r="K2249" t="s">
        <v>23</v>
      </c>
      <c r="L2249">
        <v>1</v>
      </c>
      <c r="M2249" t="s">
        <v>39</v>
      </c>
      <c r="N2249">
        <v>9999</v>
      </c>
      <c r="O2249" t="s">
        <v>40</v>
      </c>
      <c r="P2249">
        <v>9</v>
      </c>
      <c r="T2249" s="3" t="str">
        <f t="shared" si="71"/>
        <v>.</v>
      </c>
      <c r="U2249" s="3" t="str">
        <f>IF(AND(R2249&lt;&gt;"_U",N2249&lt;&gt;9999,N2249&lt;&gt;999,L2249&lt;&gt;"Median"),IFERROR(VLOOKUP(A2249,'Region Total'!A:P,16,0),"."),".")</f>
        <v>.</v>
      </c>
    </row>
    <row r="2250" spans="1:21" x14ac:dyDescent="0.3">
      <c r="A2250" s="1" t="str">
        <f t="shared" si="70"/>
        <v>2023|Area Outside Region|$20,000 or less</v>
      </c>
      <c r="B2250" t="s">
        <v>18</v>
      </c>
      <c r="C2250" t="s">
        <v>19</v>
      </c>
      <c r="D2250" t="s">
        <v>20</v>
      </c>
      <c r="E2250" t="s">
        <v>21</v>
      </c>
      <c r="F2250">
        <v>2023</v>
      </c>
      <c r="G2250">
        <v>2023</v>
      </c>
      <c r="H2250">
        <v>99</v>
      </c>
      <c r="I2250" t="s">
        <v>51</v>
      </c>
      <c r="J2250">
        <v>99</v>
      </c>
      <c r="K2250" t="s">
        <v>23</v>
      </c>
      <c r="L2250">
        <v>1</v>
      </c>
      <c r="M2250" t="s">
        <v>39</v>
      </c>
      <c r="N2250">
        <v>7777</v>
      </c>
      <c r="O2250" t="s">
        <v>37</v>
      </c>
      <c r="P2250">
        <v>9</v>
      </c>
      <c r="T2250" s="3">
        <f t="shared" si="71"/>
        <v>100</v>
      </c>
      <c r="U2250" s="3">
        <f>IF(AND(R2250&lt;&gt;"_U",N2250&lt;&gt;9999,N2250&lt;&gt;999,L2250&lt;&gt;"Median"),IFERROR(VLOOKUP(A2250,'Region Total'!A:P,16,0),"."),".")</f>
        <v>9</v>
      </c>
    </row>
    <row r="2251" spans="1:21" x14ac:dyDescent="0.3">
      <c r="A2251" s="1" t="str">
        <f t="shared" si="70"/>
        <v>2023|Area Outside Region|$20,000 or less</v>
      </c>
      <c r="B2251" t="s">
        <v>18</v>
      </c>
      <c r="C2251" t="s">
        <v>19</v>
      </c>
      <c r="D2251" t="s">
        <v>20</v>
      </c>
      <c r="E2251" t="s">
        <v>21</v>
      </c>
      <c r="F2251">
        <v>2023</v>
      </c>
      <c r="G2251">
        <v>2023</v>
      </c>
      <c r="H2251">
        <v>99</v>
      </c>
      <c r="I2251" t="s">
        <v>51</v>
      </c>
      <c r="J2251">
        <v>99</v>
      </c>
      <c r="K2251" t="s">
        <v>23</v>
      </c>
      <c r="L2251">
        <v>1</v>
      </c>
      <c r="M2251" t="s">
        <v>39</v>
      </c>
      <c r="N2251">
        <v>1</v>
      </c>
      <c r="O2251" t="s">
        <v>33</v>
      </c>
      <c r="P2251">
        <v>6</v>
      </c>
      <c r="T2251" s="3">
        <f t="shared" si="71"/>
        <v>66.67</v>
      </c>
      <c r="U2251" s="3">
        <f>IF(AND(R2251&lt;&gt;"_U",N2251&lt;&gt;9999,N2251&lt;&gt;999,L2251&lt;&gt;"Median"),IFERROR(VLOOKUP(A2251,'Region Total'!A:P,16,0),"."),".")</f>
        <v>9</v>
      </c>
    </row>
    <row r="2252" spans="1:21" x14ac:dyDescent="0.3">
      <c r="A2252" s="1" t="str">
        <f t="shared" si="70"/>
        <v>2023|Area Outside Region|$20,001-$30,000</v>
      </c>
      <c r="B2252" t="s">
        <v>18</v>
      </c>
      <c r="C2252" t="s">
        <v>19</v>
      </c>
      <c r="D2252" t="s">
        <v>20</v>
      </c>
      <c r="E2252" t="s">
        <v>21</v>
      </c>
      <c r="F2252">
        <v>2023</v>
      </c>
      <c r="G2252">
        <v>2023</v>
      </c>
      <c r="H2252">
        <v>99</v>
      </c>
      <c r="I2252" t="s">
        <v>51</v>
      </c>
      <c r="J2252">
        <v>99</v>
      </c>
      <c r="K2252" t="s">
        <v>23</v>
      </c>
      <c r="L2252">
        <v>2</v>
      </c>
      <c r="M2252" t="s">
        <v>24</v>
      </c>
      <c r="N2252">
        <v>999</v>
      </c>
      <c r="O2252" t="s">
        <v>42</v>
      </c>
      <c r="P2252">
        <v>0</v>
      </c>
      <c r="T2252" s="3" t="str">
        <f t="shared" si="71"/>
        <v>.</v>
      </c>
      <c r="U2252" s="3" t="str">
        <f>IF(AND(R2252&lt;&gt;"_U",N2252&lt;&gt;9999,N2252&lt;&gt;999,L2252&lt;&gt;"Median"),IFERROR(VLOOKUP(A2252,'Region Total'!A:P,16,0),"."),".")</f>
        <v>.</v>
      </c>
    </row>
    <row r="2253" spans="1:21" x14ac:dyDescent="0.3">
      <c r="A2253" s="1" t="str">
        <f t="shared" si="70"/>
        <v>2023|Area Outside Region|$20,001-$30,000</v>
      </c>
      <c r="B2253" t="s">
        <v>18</v>
      </c>
      <c r="C2253" t="s">
        <v>19</v>
      </c>
      <c r="D2253" t="s">
        <v>20</v>
      </c>
      <c r="E2253" t="s">
        <v>21</v>
      </c>
      <c r="F2253">
        <v>2023</v>
      </c>
      <c r="G2253">
        <v>2023</v>
      </c>
      <c r="H2253">
        <v>99</v>
      </c>
      <c r="I2253" t="s">
        <v>51</v>
      </c>
      <c r="J2253">
        <v>99</v>
      </c>
      <c r="K2253" t="s">
        <v>23</v>
      </c>
      <c r="L2253">
        <v>2</v>
      </c>
      <c r="M2253" t="s">
        <v>24</v>
      </c>
      <c r="N2253">
        <v>7777</v>
      </c>
      <c r="O2253" t="s">
        <v>37</v>
      </c>
      <c r="P2253">
        <v>27</v>
      </c>
      <c r="T2253" s="3">
        <f t="shared" si="71"/>
        <v>100</v>
      </c>
      <c r="U2253" s="3">
        <f>IF(AND(R2253&lt;&gt;"_U",N2253&lt;&gt;9999,N2253&lt;&gt;999,L2253&lt;&gt;"Median"),IFERROR(VLOOKUP(A2253,'Region Total'!A:P,16,0),"."),".")</f>
        <v>27</v>
      </c>
    </row>
    <row r="2254" spans="1:21" x14ac:dyDescent="0.3">
      <c r="A2254" s="1" t="str">
        <f t="shared" si="70"/>
        <v>2023|Area Outside Region|$20,001-$30,000</v>
      </c>
      <c r="B2254" t="s">
        <v>18</v>
      </c>
      <c r="C2254" t="s">
        <v>19</v>
      </c>
      <c r="D2254" t="s">
        <v>20</v>
      </c>
      <c r="E2254" t="s">
        <v>21</v>
      </c>
      <c r="F2254">
        <v>2023</v>
      </c>
      <c r="G2254">
        <v>2023</v>
      </c>
      <c r="H2254">
        <v>99</v>
      </c>
      <c r="I2254" t="s">
        <v>51</v>
      </c>
      <c r="J2254">
        <v>99</v>
      </c>
      <c r="K2254" t="s">
        <v>23</v>
      </c>
      <c r="L2254">
        <v>2</v>
      </c>
      <c r="M2254" t="s">
        <v>24</v>
      </c>
      <c r="N2254">
        <v>9999</v>
      </c>
      <c r="O2254" t="s">
        <v>40</v>
      </c>
      <c r="P2254">
        <v>27</v>
      </c>
      <c r="T2254" s="3" t="str">
        <f t="shared" si="71"/>
        <v>.</v>
      </c>
      <c r="U2254" s="3" t="str">
        <f>IF(AND(R2254&lt;&gt;"_U",N2254&lt;&gt;9999,N2254&lt;&gt;999,L2254&lt;&gt;"Median"),IFERROR(VLOOKUP(A2254,'Region Total'!A:P,16,0),"."),".")</f>
        <v>.</v>
      </c>
    </row>
    <row r="2255" spans="1:21" x14ac:dyDescent="0.3">
      <c r="A2255" s="1" t="str">
        <f t="shared" si="70"/>
        <v>2023|Area Outside Region|$20,001-$30,000</v>
      </c>
      <c r="B2255" t="s">
        <v>18</v>
      </c>
      <c r="C2255" t="s">
        <v>19</v>
      </c>
      <c r="D2255" t="s">
        <v>20</v>
      </c>
      <c r="E2255" t="s">
        <v>21</v>
      </c>
      <c r="F2255">
        <v>2023</v>
      </c>
      <c r="G2255">
        <v>2023</v>
      </c>
      <c r="H2255">
        <v>99</v>
      </c>
      <c r="I2255" t="s">
        <v>51</v>
      </c>
      <c r="J2255">
        <v>99</v>
      </c>
      <c r="K2255" t="s">
        <v>23</v>
      </c>
      <c r="L2255">
        <v>2</v>
      </c>
      <c r="M2255" t="s">
        <v>24</v>
      </c>
      <c r="N2255">
        <v>2</v>
      </c>
      <c r="O2255" t="s">
        <v>28</v>
      </c>
      <c r="P2255">
        <v>9</v>
      </c>
      <c r="T2255" s="3">
        <f t="shared" si="71"/>
        <v>33.33</v>
      </c>
      <c r="U2255" s="3">
        <f>IF(AND(R2255&lt;&gt;"_U",N2255&lt;&gt;9999,N2255&lt;&gt;999,L2255&lt;&gt;"Median"),IFERROR(VLOOKUP(A2255,'Region Total'!A:P,16,0),"."),".")</f>
        <v>27</v>
      </c>
    </row>
    <row r="2256" spans="1:21" x14ac:dyDescent="0.3">
      <c r="A2256" s="1" t="str">
        <f t="shared" si="70"/>
        <v>2023|Area Outside Region|$20,001-$30,000</v>
      </c>
      <c r="B2256" t="s">
        <v>18</v>
      </c>
      <c r="C2256" t="s">
        <v>19</v>
      </c>
      <c r="D2256" t="s">
        <v>20</v>
      </c>
      <c r="E2256" t="s">
        <v>21</v>
      </c>
      <c r="F2256">
        <v>2023</v>
      </c>
      <c r="G2256">
        <v>2023</v>
      </c>
      <c r="H2256">
        <v>99</v>
      </c>
      <c r="I2256" t="s">
        <v>51</v>
      </c>
      <c r="J2256">
        <v>99</v>
      </c>
      <c r="K2256" t="s">
        <v>23</v>
      </c>
      <c r="L2256">
        <v>2</v>
      </c>
      <c r="M2256" t="s">
        <v>24</v>
      </c>
      <c r="N2256">
        <v>3</v>
      </c>
      <c r="O2256" t="s">
        <v>25</v>
      </c>
      <c r="P2256">
        <v>3</v>
      </c>
      <c r="T2256" s="3">
        <f t="shared" si="71"/>
        <v>11.11</v>
      </c>
      <c r="U2256" s="3">
        <f>IF(AND(R2256&lt;&gt;"_U",N2256&lt;&gt;9999,N2256&lt;&gt;999,L2256&lt;&gt;"Median"),IFERROR(VLOOKUP(A2256,'Region Total'!A:P,16,0),"."),".")</f>
        <v>27</v>
      </c>
    </row>
    <row r="2257" spans="1:21" x14ac:dyDescent="0.3">
      <c r="A2257" s="1" t="str">
        <f t="shared" si="70"/>
        <v>2023|Area Outside Region|$20,001-$30,000</v>
      </c>
      <c r="B2257" t="s">
        <v>18</v>
      </c>
      <c r="C2257" t="s">
        <v>19</v>
      </c>
      <c r="D2257" t="s">
        <v>20</v>
      </c>
      <c r="E2257" t="s">
        <v>21</v>
      </c>
      <c r="F2257">
        <v>2023</v>
      </c>
      <c r="G2257">
        <v>2023</v>
      </c>
      <c r="H2257">
        <v>99</v>
      </c>
      <c r="I2257" t="s">
        <v>51</v>
      </c>
      <c r="J2257">
        <v>99</v>
      </c>
      <c r="K2257" t="s">
        <v>23</v>
      </c>
      <c r="L2257">
        <v>2</v>
      </c>
      <c r="M2257" t="s">
        <v>24</v>
      </c>
      <c r="N2257">
        <v>1</v>
      </c>
      <c r="O2257" t="s">
        <v>33</v>
      </c>
      <c r="P2257">
        <v>15</v>
      </c>
      <c r="T2257" s="3">
        <f t="shared" si="71"/>
        <v>55.56</v>
      </c>
      <c r="U2257" s="3">
        <f>IF(AND(R2257&lt;&gt;"_U",N2257&lt;&gt;9999,N2257&lt;&gt;999,L2257&lt;&gt;"Median"),IFERROR(VLOOKUP(A2257,'Region Total'!A:P,16,0),"."),".")</f>
        <v>27</v>
      </c>
    </row>
    <row r="2258" spans="1:21" x14ac:dyDescent="0.3">
      <c r="A2258" s="1" t="str">
        <f t="shared" si="70"/>
        <v>2023|Area Outside Region|$30,001-$50,000</v>
      </c>
      <c r="B2258" t="s">
        <v>18</v>
      </c>
      <c r="C2258" t="s">
        <v>19</v>
      </c>
      <c r="D2258" t="s">
        <v>20</v>
      </c>
      <c r="E2258" t="s">
        <v>21</v>
      </c>
      <c r="F2258">
        <v>2023</v>
      </c>
      <c r="G2258">
        <v>2023</v>
      </c>
      <c r="H2258">
        <v>99</v>
      </c>
      <c r="I2258" t="s">
        <v>51</v>
      </c>
      <c r="J2258">
        <v>99</v>
      </c>
      <c r="K2258" t="s">
        <v>23</v>
      </c>
      <c r="L2258">
        <v>3</v>
      </c>
      <c r="M2258" t="s">
        <v>45</v>
      </c>
      <c r="N2258">
        <v>999</v>
      </c>
      <c r="O2258" t="s">
        <v>42</v>
      </c>
      <c r="P2258">
        <v>0</v>
      </c>
      <c r="T2258" s="3" t="str">
        <f t="shared" si="71"/>
        <v>.</v>
      </c>
      <c r="U2258" s="3" t="str">
        <f>IF(AND(R2258&lt;&gt;"_U",N2258&lt;&gt;9999,N2258&lt;&gt;999,L2258&lt;&gt;"Median"),IFERROR(VLOOKUP(A2258,'Region Total'!A:P,16,0),"."),".")</f>
        <v>.</v>
      </c>
    </row>
    <row r="2259" spans="1:21" x14ac:dyDescent="0.3">
      <c r="A2259" s="1" t="str">
        <f t="shared" si="70"/>
        <v>2023|Area Outside Region|$30,001-$50,000</v>
      </c>
      <c r="B2259" t="s">
        <v>18</v>
      </c>
      <c r="C2259" t="s">
        <v>19</v>
      </c>
      <c r="D2259" t="s">
        <v>20</v>
      </c>
      <c r="E2259" t="s">
        <v>21</v>
      </c>
      <c r="F2259">
        <v>2023</v>
      </c>
      <c r="G2259">
        <v>2023</v>
      </c>
      <c r="H2259">
        <v>99</v>
      </c>
      <c r="I2259" t="s">
        <v>51</v>
      </c>
      <c r="J2259">
        <v>99</v>
      </c>
      <c r="K2259" t="s">
        <v>23</v>
      </c>
      <c r="L2259">
        <v>3</v>
      </c>
      <c r="M2259" t="s">
        <v>45</v>
      </c>
      <c r="N2259">
        <v>9999</v>
      </c>
      <c r="O2259" t="s">
        <v>40</v>
      </c>
      <c r="P2259">
        <v>21</v>
      </c>
      <c r="T2259" s="3" t="str">
        <f t="shared" si="71"/>
        <v>.</v>
      </c>
      <c r="U2259" s="3" t="str">
        <f>IF(AND(R2259&lt;&gt;"_U",N2259&lt;&gt;9999,N2259&lt;&gt;999,L2259&lt;&gt;"Median"),IFERROR(VLOOKUP(A2259,'Region Total'!A:P,16,0),"."),".")</f>
        <v>.</v>
      </c>
    </row>
    <row r="2260" spans="1:21" x14ac:dyDescent="0.3">
      <c r="A2260" s="1" t="str">
        <f t="shared" si="70"/>
        <v>2023|Area Outside Region|$30,001-$50,000</v>
      </c>
      <c r="B2260" t="s">
        <v>18</v>
      </c>
      <c r="C2260" t="s">
        <v>19</v>
      </c>
      <c r="D2260" t="s">
        <v>20</v>
      </c>
      <c r="E2260" t="s">
        <v>21</v>
      </c>
      <c r="F2260">
        <v>2023</v>
      </c>
      <c r="G2260">
        <v>2023</v>
      </c>
      <c r="H2260">
        <v>99</v>
      </c>
      <c r="I2260" t="s">
        <v>51</v>
      </c>
      <c r="J2260">
        <v>99</v>
      </c>
      <c r="K2260" t="s">
        <v>23</v>
      </c>
      <c r="L2260">
        <v>3</v>
      </c>
      <c r="M2260" t="s">
        <v>45</v>
      </c>
      <c r="N2260">
        <v>3</v>
      </c>
      <c r="O2260" t="s">
        <v>25</v>
      </c>
      <c r="P2260">
        <v>0</v>
      </c>
      <c r="T2260" s="3">
        <f t="shared" si="71"/>
        <v>0</v>
      </c>
      <c r="U2260" s="3">
        <f>IF(AND(R2260&lt;&gt;"_U",N2260&lt;&gt;9999,N2260&lt;&gt;999,L2260&lt;&gt;"Median"),IFERROR(VLOOKUP(A2260,'Region Total'!A:P,16,0),"."),".")</f>
        <v>21</v>
      </c>
    </row>
    <row r="2261" spans="1:21" x14ac:dyDescent="0.3">
      <c r="A2261" s="1" t="str">
        <f t="shared" si="70"/>
        <v>2023|Area Outside Region|$30,001-$50,000</v>
      </c>
      <c r="B2261" t="s">
        <v>18</v>
      </c>
      <c r="C2261" t="s">
        <v>19</v>
      </c>
      <c r="D2261" t="s">
        <v>20</v>
      </c>
      <c r="E2261" t="s">
        <v>21</v>
      </c>
      <c r="F2261">
        <v>2023</v>
      </c>
      <c r="G2261">
        <v>2023</v>
      </c>
      <c r="H2261">
        <v>99</v>
      </c>
      <c r="I2261" t="s">
        <v>51</v>
      </c>
      <c r="J2261">
        <v>99</v>
      </c>
      <c r="K2261" t="s">
        <v>23</v>
      </c>
      <c r="L2261">
        <v>3</v>
      </c>
      <c r="M2261" t="s">
        <v>45</v>
      </c>
      <c r="N2261">
        <v>1</v>
      </c>
      <c r="O2261" t="s">
        <v>33</v>
      </c>
      <c r="P2261">
        <v>12</v>
      </c>
      <c r="T2261" s="3">
        <f t="shared" si="71"/>
        <v>57.14</v>
      </c>
      <c r="U2261" s="3">
        <f>IF(AND(R2261&lt;&gt;"_U",N2261&lt;&gt;9999,N2261&lt;&gt;999,L2261&lt;&gt;"Median"),IFERROR(VLOOKUP(A2261,'Region Total'!A:P,16,0),"."),".")</f>
        <v>21</v>
      </c>
    </row>
    <row r="2262" spans="1:21" x14ac:dyDescent="0.3">
      <c r="A2262" s="1" t="str">
        <f t="shared" si="70"/>
        <v>2023|Area Outside Region|$30,001-$50,000</v>
      </c>
      <c r="B2262" t="s">
        <v>18</v>
      </c>
      <c r="C2262" t="s">
        <v>19</v>
      </c>
      <c r="D2262" t="s">
        <v>20</v>
      </c>
      <c r="E2262" t="s">
        <v>21</v>
      </c>
      <c r="F2262">
        <v>2023</v>
      </c>
      <c r="G2262">
        <v>2023</v>
      </c>
      <c r="H2262">
        <v>99</v>
      </c>
      <c r="I2262" t="s">
        <v>51</v>
      </c>
      <c r="J2262">
        <v>99</v>
      </c>
      <c r="K2262" t="s">
        <v>23</v>
      </c>
      <c r="L2262">
        <v>3</v>
      </c>
      <c r="M2262" t="s">
        <v>45</v>
      </c>
      <c r="N2262">
        <v>2</v>
      </c>
      <c r="O2262" t="s">
        <v>28</v>
      </c>
      <c r="P2262">
        <v>9</v>
      </c>
      <c r="T2262" s="3">
        <f t="shared" si="71"/>
        <v>42.86</v>
      </c>
      <c r="U2262" s="3">
        <f>IF(AND(R2262&lt;&gt;"_U",N2262&lt;&gt;9999,N2262&lt;&gt;999,L2262&lt;&gt;"Median"),IFERROR(VLOOKUP(A2262,'Region Total'!A:P,16,0),"."),".")</f>
        <v>21</v>
      </c>
    </row>
    <row r="2263" spans="1:21" x14ac:dyDescent="0.3">
      <c r="A2263" s="1" t="str">
        <f t="shared" si="70"/>
        <v>2023|Area Outside Region|$30,001-$50,000</v>
      </c>
      <c r="B2263" t="s">
        <v>18</v>
      </c>
      <c r="C2263" t="s">
        <v>19</v>
      </c>
      <c r="D2263" t="s">
        <v>20</v>
      </c>
      <c r="E2263" t="s">
        <v>21</v>
      </c>
      <c r="F2263">
        <v>2023</v>
      </c>
      <c r="G2263">
        <v>2023</v>
      </c>
      <c r="H2263">
        <v>99</v>
      </c>
      <c r="I2263" t="s">
        <v>51</v>
      </c>
      <c r="J2263">
        <v>99</v>
      </c>
      <c r="K2263" t="s">
        <v>23</v>
      </c>
      <c r="L2263">
        <v>3</v>
      </c>
      <c r="M2263" t="s">
        <v>45</v>
      </c>
      <c r="N2263">
        <v>7777</v>
      </c>
      <c r="O2263" t="s">
        <v>37</v>
      </c>
      <c r="P2263">
        <v>21</v>
      </c>
      <c r="T2263" s="3">
        <f t="shared" si="71"/>
        <v>100</v>
      </c>
      <c r="U2263" s="3">
        <f>IF(AND(R2263&lt;&gt;"_U",N2263&lt;&gt;9999,N2263&lt;&gt;999,L2263&lt;&gt;"Median"),IFERROR(VLOOKUP(A2263,'Region Total'!A:P,16,0),"."),".")</f>
        <v>21</v>
      </c>
    </row>
    <row r="2264" spans="1:21" x14ac:dyDescent="0.3">
      <c r="A2264" s="1" t="str">
        <f t="shared" si="70"/>
        <v>2023|Area Outside Region|$50,001-$70,000</v>
      </c>
      <c r="B2264" t="s">
        <v>18</v>
      </c>
      <c r="C2264" t="s">
        <v>19</v>
      </c>
      <c r="D2264" t="s">
        <v>20</v>
      </c>
      <c r="E2264" t="s">
        <v>21</v>
      </c>
      <c r="F2264">
        <v>2023</v>
      </c>
      <c r="G2264">
        <v>2023</v>
      </c>
      <c r="H2264">
        <v>99</v>
      </c>
      <c r="I2264" t="s">
        <v>51</v>
      </c>
      <c r="J2264">
        <v>99</v>
      </c>
      <c r="K2264" t="s">
        <v>23</v>
      </c>
      <c r="L2264">
        <v>4</v>
      </c>
      <c r="M2264" t="s">
        <v>36</v>
      </c>
      <c r="N2264">
        <v>999</v>
      </c>
      <c r="O2264" t="s">
        <v>42</v>
      </c>
      <c r="P2264">
        <v>0</v>
      </c>
      <c r="T2264" s="3" t="str">
        <f t="shared" si="71"/>
        <v>.</v>
      </c>
      <c r="U2264" s="3" t="str">
        <f>IF(AND(R2264&lt;&gt;"_U",N2264&lt;&gt;9999,N2264&lt;&gt;999,L2264&lt;&gt;"Median"),IFERROR(VLOOKUP(A2264,'Region Total'!A:P,16,0),"."),".")</f>
        <v>.</v>
      </c>
    </row>
    <row r="2265" spans="1:21" x14ac:dyDescent="0.3">
      <c r="A2265" s="1" t="str">
        <f t="shared" si="70"/>
        <v>2023|Area Outside Region|$50,001-$70,000</v>
      </c>
      <c r="B2265" t="s">
        <v>18</v>
      </c>
      <c r="C2265" t="s">
        <v>19</v>
      </c>
      <c r="D2265" t="s">
        <v>20</v>
      </c>
      <c r="E2265" t="s">
        <v>21</v>
      </c>
      <c r="F2265">
        <v>2023</v>
      </c>
      <c r="G2265">
        <v>2023</v>
      </c>
      <c r="H2265">
        <v>99</v>
      </c>
      <c r="I2265" t="s">
        <v>51</v>
      </c>
      <c r="J2265">
        <v>99</v>
      </c>
      <c r="K2265" t="s">
        <v>23</v>
      </c>
      <c r="L2265">
        <v>4</v>
      </c>
      <c r="M2265" t="s">
        <v>36</v>
      </c>
      <c r="N2265">
        <v>7777</v>
      </c>
      <c r="O2265" t="s">
        <v>37</v>
      </c>
      <c r="P2265">
        <v>33</v>
      </c>
      <c r="T2265" s="3">
        <f t="shared" si="71"/>
        <v>100</v>
      </c>
      <c r="U2265" s="3">
        <f>IF(AND(R2265&lt;&gt;"_U",N2265&lt;&gt;9999,N2265&lt;&gt;999,L2265&lt;&gt;"Median"),IFERROR(VLOOKUP(A2265,'Region Total'!A:P,16,0),"."),".")</f>
        <v>33</v>
      </c>
    </row>
    <row r="2266" spans="1:21" x14ac:dyDescent="0.3">
      <c r="A2266" s="1" t="str">
        <f t="shared" si="70"/>
        <v>2023|Area Outside Region|$50,001-$70,000</v>
      </c>
      <c r="B2266" t="s">
        <v>18</v>
      </c>
      <c r="C2266" t="s">
        <v>19</v>
      </c>
      <c r="D2266" t="s">
        <v>20</v>
      </c>
      <c r="E2266" t="s">
        <v>21</v>
      </c>
      <c r="F2266">
        <v>2023</v>
      </c>
      <c r="G2266">
        <v>2023</v>
      </c>
      <c r="H2266">
        <v>99</v>
      </c>
      <c r="I2266" t="s">
        <v>51</v>
      </c>
      <c r="J2266">
        <v>99</v>
      </c>
      <c r="K2266" t="s">
        <v>23</v>
      </c>
      <c r="L2266">
        <v>4</v>
      </c>
      <c r="M2266" t="s">
        <v>36</v>
      </c>
      <c r="N2266">
        <v>1</v>
      </c>
      <c r="O2266" t="s">
        <v>33</v>
      </c>
      <c r="P2266">
        <v>21</v>
      </c>
      <c r="T2266" s="3">
        <f t="shared" si="71"/>
        <v>63.64</v>
      </c>
      <c r="U2266" s="3">
        <f>IF(AND(R2266&lt;&gt;"_U",N2266&lt;&gt;9999,N2266&lt;&gt;999,L2266&lt;&gt;"Median"),IFERROR(VLOOKUP(A2266,'Region Total'!A:P,16,0),"."),".")</f>
        <v>33</v>
      </c>
    </row>
    <row r="2267" spans="1:21" x14ac:dyDescent="0.3">
      <c r="A2267" s="1" t="str">
        <f t="shared" si="70"/>
        <v>2023|Area Outside Region|$50,001-$70,000</v>
      </c>
      <c r="B2267" t="s">
        <v>18</v>
      </c>
      <c r="C2267" t="s">
        <v>19</v>
      </c>
      <c r="D2267" t="s">
        <v>20</v>
      </c>
      <c r="E2267" t="s">
        <v>21</v>
      </c>
      <c r="F2267">
        <v>2023</v>
      </c>
      <c r="G2267">
        <v>2023</v>
      </c>
      <c r="H2267">
        <v>99</v>
      </c>
      <c r="I2267" t="s">
        <v>51</v>
      </c>
      <c r="J2267">
        <v>99</v>
      </c>
      <c r="K2267" t="s">
        <v>23</v>
      </c>
      <c r="L2267">
        <v>4</v>
      </c>
      <c r="M2267" t="s">
        <v>36</v>
      </c>
      <c r="N2267">
        <v>3</v>
      </c>
      <c r="O2267" t="s">
        <v>25</v>
      </c>
      <c r="P2267">
        <v>0</v>
      </c>
      <c r="T2267" s="3">
        <f t="shared" si="71"/>
        <v>0</v>
      </c>
      <c r="U2267" s="3">
        <f>IF(AND(R2267&lt;&gt;"_U",N2267&lt;&gt;9999,N2267&lt;&gt;999,L2267&lt;&gt;"Median"),IFERROR(VLOOKUP(A2267,'Region Total'!A:P,16,0),"."),".")</f>
        <v>33</v>
      </c>
    </row>
    <row r="2268" spans="1:21" x14ac:dyDescent="0.3">
      <c r="A2268" s="1" t="str">
        <f t="shared" si="70"/>
        <v>2023|Area Outside Region|$50,001-$70,000</v>
      </c>
      <c r="B2268" t="s">
        <v>18</v>
      </c>
      <c r="C2268" t="s">
        <v>19</v>
      </c>
      <c r="D2268" t="s">
        <v>20</v>
      </c>
      <c r="E2268" t="s">
        <v>21</v>
      </c>
      <c r="F2268">
        <v>2023</v>
      </c>
      <c r="G2268">
        <v>2023</v>
      </c>
      <c r="H2268">
        <v>99</v>
      </c>
      <c r="I2268" t="s">
        <v>51</v>
      </c>
      <c r="J2268">
        <v>99</v>
      </c>
      <c r="K2268" t="s">
        <v>23</v>
      </c>
      <c r="L2268">
        <v>4</v>
      </c>
      <c r="M2268" t="s">
        <v>36</v>
      </c>
      <c r="N2268">
        <v>2</v>
      </c>
      <c r="O2268" t="s">
        <v>28</v>
      </c>
      <c r="P2268">
        <v>12</v>
      </c>
      <c r="T2268" s="3">
        <f t="shared" si="71"/>
        <v>36.36</v>
      </c>
      <c r="U2268" s="3">
        <f>IF(AND(R2268&lt;&gt;"_U",N2268&lt;&gt;9999,N2268&lt;&gt;999,L2268&lt;&gt;"Median"),IFERROR(VLOOKUP(A2268,'Region Total'!A:P,16,0),"."),".")</f>
        <v>33</v>
      </c>
    </row>
    <row r="2269" spans="1:21" x14ac:dyDescent="0.3">
      <c r="A2269" s="1" t="str">
        <f t="shared" si="70"/>
        <v>2023|Area Outside Region|$50,001-$70,000</v>
      </c>
      <c r="B2269" t="s">
        <v>18</v>
      </c>
      <c r="C2269" t="s">
        <v>19</v>
      </c>
      <c r="D2269" t="s">
        <v>20</v>
      </c>
      <c r="E2269" t="s">
        <v>21</v>
      </c>
      <c r="F2269">
        <v>2023</v>
      </c>
      <c r="G2269">
        <v>2023</v>
      </c>
      <c r="H2269">
        <v>99</v>
      </c>
      <c r="I2269" t="s">
        <v>51</v>
      </c>
      <c r="J2269">
        <v>99</v>
      </c>
      <c r="K2269" t="s">
        <v>23</v>
      </c>
      <c r="L2269">
        <v>4</v>
      </c>
      <c r="M2269" t="s">
        <v>36</v>
      </c>
      <c r="N2269">
        <v>9999</v>
      </c>
      <c r="O2269" t="s">
        <v>40</v>
      </c>
      <c r="P2269">
        <v>33</v>
      </c>
      <c r="T2269" s="3" t="str">
        <f t="shared" si="71"/>
        <v>.</v>
      </c>
      <c r="U2269" s="3" t="str">
        <f>IF(AND(R2269&lt;&gt;"_U",N2269&lt;&gt;9999,N2269&lt;&gt;999,L2269&lt;&gt;"Median"),IFERROR(VLOOKUP(A2269,'Region Total'!A:P,16,0),"."),".")</f>
        <v>.</v>
      </c>
    </row>
    <row r="2270" spans="1:21" x14ac:dyDescent="0.3">
      <c r="A2270" s="1" t="str">
        <f t="shared" si="70"/>
        <v>2023|Area Outside Region|$70,001-$100,000</v>
      </c>
      <c r="B2270" t="s">
        <v>18</v>
      </c>
      <c r="C2270" t="s">
        <v>19</v>
      </c>
      <c r="D2270" t="s">
        <v>20</v>
      </c>
      <c r="E2270" t="s">
        <v>21</v>
      </c>
      <c r="F2270">
        <v>2023</v>
      </c>
      <c r="G2270">
        <v>2023</v>
      </c>
      <c r="H2270">
        <v>99</v>
      </c>
      <c r="I2270" t="s">
        <v>51</v>
      </c>
      <c r="J2270">
        <v>99</v>
      </c>
      <c r="K2270" t="s">
        <v>23</v>
      </c>
      <c r="L2270">
        <v>5</v>
      </c>
      <c r="M2270" t="s">
        <v>58</v>
      </c>
      <c r="N2270">
        <v>7777</v>
      </c>
      <c r="O2270" t="s">
        <v>37</v>
      </c>
      <c r="P2270">
        <v>33</v>
      </c>
      <c r="T2270" s="3">
        <f t="shared" si="71"/>
        <v>100</v>
      </c>
      <c r="U2270" s="3">
        <f>IF(AND(R2270&lt;&gt;"_U",N2270&lt;&gt;9999,N2270&lt;&gt;999,L2270&lt;&gt;"Median"),IFERROR(VLOOKUP(A2270,'Region Total'!A:P,16,0),"."),".")</f>
        <v>33</v>
      </c>
    </row>
    <row r="2271" spans="1:21" x14ac:dyDescent="0.3">
      <c r="A2271" s="1" t="str">
        <f t="shared" si="70"/>
        <v>2023|Area Outside Region|$70,001-$100,000</v>
      </c>
      <c r="B2271" t="s">
        <v>18</v>
      </c>
      <c r="C2271" t="s">
        <v>19</v>
      </c>
      <c r="D2271" t="s">
        <v>20</v>
      </c>
      <c r="E2271" t="s">
        <v>21</v>
      </c>
      <c r="F2271">
        <v>2023</v>
      </c>
      <c r="G2271">
        <v>2023</v>
      </c>
      <c r="H2271">
        <v>99</v>
      </c>
      <c r="I2271" t="s">
        <v>51</v>
      </c>
      <c r="J2271">
        <v>99</v>
      </c>
      <c r="K2271" t="s">
        <v>23</v>
      </c>
      <c r="L2271">
        <v>5</v>
      </c>
      <c r="M2271" t="s">
        <v>58</v>
      </c>
      <c r="N2271">
        <v>999</v>
      </c>
      <c r="O2271" t="s">
        <v>42</v>
      </c>
      <c r="P2271">
        <v>0</v>
      </c>
      <c r="T2271" s="3" t="str">
        <f t="shared" si="71"/>
        <v>.</v>
      </c>
      <c r="U2271" s="3" t="str">
        <f>IF(AND(R2271&lt;&gt;"_U",N2271&lt;&gt;9999,N2271&lt;&gt;999,L2271&lt;&gt;"Median"),IFERROR(VLOOKUP(A2271,'Region Total'!A:P,16,0),"."),".")</f>
        <v>.</v>
      </c>
    </row>
    <row r="2272" spans="1:21" x14ac:dyDescent="0.3">
      <c r="A2272" s="1" t="str">
        <f t="shared" si="70"/>
        <v>2023|Area Outside Region|$70,001-$100,000</v>
      </c>
      <c r="B2272" t="s">
        <v>18</v>
      </c>
      <c r="C2272" t="s">
        <v>19</v>
      </c>
      <c r="D2272" t="s">
        <v>20</v>
      </c>
      <c r="E2272" t="s">
        <v>21</v>
      </c>
      <c r="F2272">
        <v>2023</v>
      </c>
      <c r="G2272">
        <v>2023</v>
      </c>
      <c r="H2272">
        <v>99</v>
      </c>
      <c r="I2272" t="s">
        <v>51</v>
      </c>
      <c r="J2272">
        <v>99</v>
      </c>
      <c r="K2272" t="s">
        <v>23</v>
      </c>
      <c r="L2272">
        <v>5</v>
      </c>
      <c r="M2272" t="s">
        <v>58</v>
      </c>
      <c r="N2272">
        <v>2</v>
      </c>
      <c r="O2272" t="s">
        <v>28</v>
      </c>
      <c r="P2272">
        <v>15</v>
      </c>
      <c r="T2272" s="3">
        <f t="shared" si="71"/>
        <v>45.45</v>
      </c>
      <c r="U2272" s="3">
        <f>IF(AND(R2272&lt;&gt;"_U",N2272&lt;&gt;9999,N2272&lt;&gt;999,L2272&lt;&gt;"Median"),IFERROR(VLOOKUP(A2272,'Region Total'!A:P,16,0),"."),".")</f>
        <v>33</v>
      </c>
    </row>
    <row r="2273" spans="1:21" x14ac:dyDescent="0.3">
      <c r="A2273" s="1" t="str">
        <f t="shared" si="70"/>
        <v>2023|Area Outside Region|$70,001-$100,000</v>
      </c>
      <c r="B2273" t="s">
        <v>18</v>
      </c>
      <c r="C2273" t="s">
        <v>19</v>
      </c>
      <c r="D2273" t="s">
        <v>20</v>
      </c>
      <c r="E2273" t="s">
        <v>21</v>
      </c>
      <c r="F2273">
        <v>2023</v>
      </c>
      <c r="G2273">
        <v>2023</v>
      </c>
      <c r="H2273">
        <v>99</v>
      </c>
      <c r="I2273" t="s">
        <v>51</v>
      </c>
      <c r="J2273">
        <v>99</v>
      </c>
      <c r="K2273" t="s">
        <v>23</v>
      </c>
      <c r="L2273">
        <v>5</v>
      </c>
      <c r="M2273" t="s">
        <v>58</v>
      </c>
      <c r="N2273">
        <v>3</v>
      </c>
      <c r="O2273" t="s">
        <v>25</v>
      </c>
      <c r="P2273">
        <v>0</v>
      </c>
      <c r="T2273" s="3">
        <f t="shared" si="71"/>
        <v>0</v>
      </c>
      <c r="U2273" s="3">
        <f>IF(AND(R2273&lt;&gt;"_U",N2273&lt;&gt;9999,N2273&lt;&gt;999,L2273&lt;&gt;"Median"),IFERROR(VLOOKUP(A2273,'Region Total'!A:P,16,0),"."),".")</f>
        <v>33</v>
      </c>
    </row>
    <row r="2274" spans="1:21" x14ac:dyDescent="0.3">
      <c r="A2274" s="1" t="str">
        <f t="shared" si="70"/>
        <v>2023|Area Outside Region|$70,001-$100,000</v>
      </c>
      <c r="B2274" t="s">
        <v>18</v>
      </c>
      <c r="C2274" t="s">
        <v>19</v>
      </c>
      <c r="D2274" t="s">
        <v>20</v>
      </c>
      <c r="E2274" t="s">
        <v>21</v>
      </c>
      <c r="F2274">
        <v>2023</v>
      </c>
      <c r="G2274">
        <v>2023</v>
      </c>
      <c r="H2274">
        <v>99</v>
      </c>
      <c r="I2274" t="s">
        <v>51</v>
      </c>
      <c r="J2274">
        <v>99</v>
      </c>
      <c r="K2274" t="s">
        <v>23</v>
      </c>
      <c r="L2274">
        <v>5</v>
      </c>
      <c r="M2274" t="s">
        <v>58</v>
      </c>
      <c r="N2274">
        <v>9999</v>
      </c>
      <c r="O2274" t="s">
        <v>40</v>
      </c>
      <c r="P2274">
        <v>33</v>
      </c>
      <c r="T2274" s="3" t="str">
        <f t="shared" si="71"/>
        <v>.</v>
      </c>
      <c r="U2274" s="3" t="str">
        <f>IF(AND(R2274&lt;&gt;"_U",N2274&lt;&gt;9999,N2274&lt;&gt;999,L2274&lt;&gt;"Median"),IFERROR(VLOOKUP(A2274,'Region Total'!A:P,16,0),"."),".")</f>
        <v>.</v>
      </c>
    </row>
    <row r="2275" spans="1:21" x14ac:dyDescent="0.3">
      <c r="A2275" s="1" t="str">
        <f t="shared" si="70"/>
        <v>2023|Area Outside Region|$70,001-$100,000</v>
      </c>
      <c r="B2275" t="s">
        <v>18</v>
      </c>
      <c r="C2275" t="s">
        <v>19</v>
      </c>
      <c r="D2275" t="s">
        <v>20</v>
      </c>
      <c r="E2275" t="s">
        <v>21</v>
      </c>
      <c r="F2275">
        <v>2023</v>
      </c>
      <c r="G2275">
        <v>2023</v>
      </c>
      <c r="H2275">
        <v>99</v>
      </c>
      <c r="I2275" t="s">
        <v>51</v>
      </c>
      <c r="J2275">
        <v>99</v>
      </c>
      <c r="K2275" t="s">
        <v>23</v>
      </c>
      <c r="L2275">
        <v>5</v>
      </c>
      <c r="M2275" t="s">
        <v>58</v>
      </c>
      <c r="N2275">
        <v>1</v>
      </c>
      <c r="O2275" t="s">
        <v>33</v>
      </c>
      <c r="P2275">
        <v>18</v>
      </c>
      <c r="T2275" s="3">
        <f t="shared" si="71"/>
        <v>54.55</v>
      </c>
      <c r="U2275" s="3">
        <f>IF(AND(R2275&lt;&gt;"_U",N2275&lt;&gt;9999,N2275&lt;&gt;999,L2275&lt;&gt;"Median"),IFERROR(VLOOKUP(A2275,'Region Total'!A:P,16,0),"."),".")</f>
        <v>33</v>
      </c>
    </row>
    <row r="2276" spans="1:21" x14ac:dyDescent="0.3">
      <c r="A2276" s="1" t="str">
        <f t="shared" si="70"/>
        <v>2023|Area Outside Region|$100,001-$150,000</v>
      </c>
      <c r="B2276" t="s">
        <v>18</v>
      </c>
      <c r="C2276" t="s">
        <v>19</v>
      </c>
      <c r="D2276" t="s">
        <v>20</v>
      </c>
      <c r="E2276" t="s">
        <v>21</v>
      </c>
      <c r="F2276">
        <v>2023</v>
      </c>
      <c r="G2276">
        <v>2023</v>
      </c>
      <c r="H2276">
        <v>99</v>
      </c>
      <c r="I2276" t="s">
        <v>51</v>
      </c>
      <c r="J2276">
        <v>99</v>
      </c>
      <c r="K2276" t="s">
        <v>23</v>
      </c>
      <c r="L2276">
        <v>6</v>
      </c>
      <c r="M2276" t="s">
        <v>59</v>
      </c>
      <c r="N2276">
        <v>999</v>
      </c>
      <c r="O2276" t="s">
        <v>42</v>
      </c>
      <c r="P2276">
        <v>0</v>
      </c>
      <c r="T2276" s="3" t="str">
        <f t="shared" si="71"/>
        <v>.</v>
      </c>
      <c r="U2276" s="3" t="str">
        <f>IF(AND(R2276&lt;&gt;"_U",N2276&lt;&gt;9999,N2276&lt;&gt;999,L2276&lt;&gt;"Median"),IFERROR(VLOOKUP(A2276,'Region Total'!A:P,16,0),"."),".")</f>
        <v>.</v>
      </c>
    </row>
    <row r="2277" spans="1:21" x14ac:dyDescent="0.3">
      <c r="A2277" s="1" t="str">
        <f t="shared" si="70"/>
        <v>2023|Area Outside Region|$100,001-$150,000</v>
      </c>
      <c r="B2277" t="s">
        <v>18</v>
      </c>
      <c r="C2277" t="s">
        <v>19</v>
      </c>
      <c r="D2277" t="s">
        <v>20</v>
      </c>
      <c r="E2277" t="s">
        <v>21</v>
      </c>
      <c r="F2277">
        <v>2023</v>
      </c>
      <c r="G2277">
        <v>2023</v>
      </c>
      <c r="H2277">
        <v>99</v>
      </c>
      <c r="I2277" t="s">
        <v>51</v>
      </c>
      <c r="J2277">
        <v>99</v>
      </c>
      <c r="K2277" t="s">
        <v>23</v>
      </c>
      <c r="L2277">
        <v>6</v>
      </c>
      <c r="M2277" t="s">
        <v>59</v>
      </c>
      <c r="N2277">
        <v>1</v>
      </c>
      <c r="O2277" t="s">
        <v>33</v>
      </c>
      <c r="P2277">
        <v>24</v>
      </c>
      <c r="T2277" s="3">
        <f t="shared" si="71"/>
        <v>47.06</v>
      </c>
      <c r="U2277" s="3">
        <f>IF(AND(R2277&lt;&gt;"_U",N2277&lt;&gt;9999,N2277&lt;&gt;999,L2277&lt;&gt;"Median"),IFERROR(VLOOKUP(A2277,'Region Total'!A:P,16,0),"."),".")</f>
        <v>51</v>
      </c>
    </row>
    <row r="2278" spans="1:21" x14ac:dyDescent="0.3">
      <c r="A2278" s="1" t="str">
        <f t="shared" si="70"/>
        <v>2023|Area Outside Region|$100,001-$150,000</v>
      </c>
      <c r="B2278" t="s">
        <v>18</v>
      </c>
      <c r="C2278" t="s">
        <v>19</v>
      </c>
      <c r="D2278" t="s">
        <v>20</v>
      </c>
      <c r="E2278" t="s">
        <v>21</v>
      </c>
      <c r="F2278">
        <v>2023</v>
      </c>
      <c r="G2278">
        <v>2023</v>
      </c>
      <c r="H2278">
        <v>99</v>
      </c>
      <c r="I2278" t="s">
        <v>51</v>
      </c>
      <c r="J2278">
        <v>99</v>
      </c>
      <c r="K2278" t="s">
        <v>23</v>
      </c>
      <c r="L2278">
        <v>6</v>
      </c>
      <c r="M2278" t="s">
        <v>59</v>
      </c>
      <c r="N2278">
        <v>2</v>
      </c>
      <c r="O2278" t="s">
        <v>28</v>
      </c>
      <c r="P2278">
        <v>21</v>
      </c>
      <c r="T2278" s="3">
        <f t="shared" si="71"/>
        <v>41.18</v>
      </c>
      <c r="U2278" s="3">
        <f>IF(AND(R2278&lt;&gt;"_U",N2278&lt;&gt;9999,N2278&lt;&gt;999,L2278&lt;&gt;"Median"),IFERROR(VLOOKUP(A2278,'Region Total'!A:P,16,0),"."),".")</f>
        <v>51</v>
      </c>
    </row>
    <row r="2279" spans="1:21" x14ac:dyDescent="0.3">
      <c r="A2279" s="1" t="str">
        <f t="shared" si="70"/>
        <v>2023|Area Outside Region|$100,001-$150,000</v>
      </c>
      <c r="B2279" t="s">
        <v>18</v>
      </c>
      <c r="C2279" t="s">
        <v>19</v>
      </c>
      <c r="D2279" t="s">
        <v>20</v>
      </c>
      <c r="E2279" t="s">
        <v>21</v>
      </c>
      <c r="F2279">
        <v>2023</v>
      </c>
      <c r="G2279">
        <v>2023</v>
      </c>
      <c r="H2279">
        <v>99</v>
      </c>
      <c r="I2279" t="s">
        <v>51</v>
      </c>
      <c r="J2279">
        <v>99</v>
      </c>
      <c r="K2279" t="s">
        <v>23</v>
      </c>
      <c r="L2279">
        <v>6</v>
      </c>
      <c r="M2279" t="s">
        <v>59</v>
      </c>
      <c r="N2279">
        <v>9999</v>
      </c>
      <c r="O2279" t="s">
        <v>40</v>
      </c>
      <c r="P2279">
        <v>51</v>
      </c>
      <c r="T2279" s="3" t="str">
        <f t="shared" si="71"/>
        <v>.</v>
      </c>
      <c r="U2279" s="3" t="str">
        <f>IF(AND(R2279&lt;&gt;"_U",N2279&lt;&gt;9999,N2279&lt;&gt;999,L2279&lt;&gt;"Median"),IFERROR(VLOOKUP(A2279,'Region Total'!A:P,16,0),"."),".")</f>
        <v>.</v>
      </c>
    </row>
    <row r="2280" spans="1:21" x14ac:dyDescent="0.3">
      <c r="A2280" s="1" t="str">
        <f t="shared" si="70"/>
        <v>2023|Area Outside Region|$100,001-$150,000</v>
      </c>
      <c r="B2280" t="s">
        <v>18</v>
      </c>
      <c r="C2280" t="s">
        <v>19</v>
      </c>
      <c r="D2280" t="s">
        <v>20</v>
      </c>
      <c r="E2280" t="s">
        <v>21</v>
      </c>
      <c r="F2280">
        <v>2023</v>
      </c>
      <c r="G2280">
        <v>2023</v>
      </c>
      <c r="H2280">
        <v>99</v>
      </c>
      <c r="I2280" t="s">
        <v>51</v>
      </c>
      <c r="J2280">
        <v>99</v>
      </c>
      <c r="K2280" t="s">
        <v>23</v>
      </c>
      <c r="L2280">
        <v>6</v>
      </c>
      <c r="M2280" t="s">
        <v>59</v>
      </c>
      <c r="N2280">
        <v>3</v>
      </c>
      <c r="O2280" t="s">
        <v>25</v>
      </c>
      <c r="P2280">
        <v>6</v>
      </c>
      <c r="T2280" s="3">
        <f t="shared" si="71"/>
        <v>11.76</v>
      </c>
      <c r="U2280" s="3">
        <f>IF(AND(R2280&lt;&gt;"_U",N2280&lt;&gt;9999,N2280&lt;&gt;999,L2280&lt;&gt;"Median"),IFERROR(VLOOKUP(A2280,'Region Total'!A:P,16,0),"."),".")</f>
        <v>51</v>
      </c>
    </row>
    <row r="2281" spans="1:21" x14ac:dyDescent="0.3">
      <c r="A2281" s="1" t="str">
        <f t="shared" si="70"/>
        <v>2023|Area Outside Region|$100,001-$150,000</v>
      </c>
      <c r="B2281" t="s">
        <v>18</v>
      </c>
      <c r="C2281" t="s">
        <v>19</v>
      </c>
      <c r="D2281" t="s">
        <v>20</v>
      </c>
      <c r="E2281" t="s">
        <v>21</v>
      </c>
      <c r="F2281">
        <v>2023</v>
      </c>
      <c r="G2281">
        <v>2023</v>
      </c>
      <c r="H2281">
        <v>99</v>
      </c>
      <c r="I2281" t="s">
        <v>51</v>
      </c>
      <c r="J2281">
        <v>99</v>
      </c>
      <c r="K2281" t="s">
        <v>23</v>
      </c>
      <c r="L2281">
        <v>6</v>
      </c>
      <c r="M2281" t="s">
        <v>59</v>
      </c>
      <c r="N2281">
        <v>7777</v>
      </c>
      <c r="O2281" t="s">
        <v>37</v>
      </c>
      <c r="P2281">
        <v>51</v>
      </c>
      <c r="T2281" s="3">
        <f t="shared" si="71"/>
        <v>100</v>
      </c>
      <c r="U2281" s="3">
        <f>IF(AND(R2281&lt;&gt;"_U",N2281&lt;&gt;9999,N2281&lt;&gt;999,L2281&lt;&gt;"Median"),IFERROR(VLOOKUP(A2281,'Region Total'!A:P,16,0),"."),".")</f>
        <v>51</v>
      </c>
    </row>
    <row r="2282" spans="1:21" x14ac:dyDescent="0.3">
      <c r="A2282" s="1" t="str">
        <f t="shared" si="70"/>
        <v>2023|Area Outside Region|$150,001-$200,000</v>
      </c>
      <c r="B2282" t="s">
        <v>18</v>
      </c>
      <c r="C2282" t="s">
        <v>19</v>
      </c>
      <c r="D2282" t="s">
        <v>20</v>
      </c>
      <c r="E2282" t="s">
        <v>21</v>
      </c>
      <c r="F2282">
        <v>2023</v>
      </c>
      <c r="G2282">
        <v>2023</v>
      </c>
      <c r="H2282">
        <v>99</v>
      </c>
      <c r="I2282" t="s">
        <v>51</v>
      </c>
      <c r="J2282">
        <v>99</v>
      </c>
      <c r="K2282" t="s">
        <v>23</v>
      </c>
      <c r="L2282">
        <v>7</v>
      </c>
      <c r="M2282" t="s">
        <v>43</v>
      </c>
      <c r="N2282">
        <v>3</v>
      </c>
      <c r="O2282" t="s">
        <v>25</v>
      </c>
      <c r="P2282">
        <v>3</v>
      </c>
      <c r="T2282" s="3">
        <f t="shared" si="71"/>
        <v>12.5</v>
      </c>
      <c r="U2282" s="3">
        <f>IF(AND(R2282&lt;&gt;"_U",N2282&lt;&gt;9999,N2282&lt;&gt;999,L2282&lt;&gt;"Median"),IFERROR(VLOOKUP(A2282,'Region Total'!A:P,16,0),"."),".")</f>
        <v>24</v>
      </c>
    </row>
    <row r="2283" spans="1:21" x14ac:dyDescent="0.3">
      <c r="A2283" s="1" t="str">
        <f t="shared" si="70"/>
        <v>2023|Area Outside Region|$150,001-$200,000</v>
      </c>
      <c r="B2283" t="s">
        <v>18</v>
      </c>
      <c r="C2283" t="s">
        <v>19</v>
      </c>
      <c r="D2283" t="s">
        <v>20</v>
      </c>
      <c r="E2283" t="s">
        <v>21</v>
      </c>
      <c r="F2283">
        <v>2023</v>
      </c>
      <c r="G2283">
        <v>2023</v>
      </c>
      <c r="H2283">
        <v>99</v>
      </c>
      <c r="I2283" t="s">
        <v>51</v>
      </c>
      <c r="J2283">
        <v>99</v>
      </c>
      <c r="K2283" t="s">
        <v>23</v>
      </c>
      <c r="L2283">
        <v>7</v>
      </c>
      <c r="M2283" t="s">
        <v>43</v>
      </c>
      <c r="N2283">
        <v>2</v>
      </c>
      <c r="O2283" t="s">
        <v>28</v>
      </c>
      <c r="P2283">
        <v>9</v>
      </c>
      <c r="T2283" s="3">
        <f t="shared" si="71"/>
        <v>37.5</v>
      </c>
      <c r="U2283" s="3">
        <f>IF(AND(R2283&lt;&gt;"_U",N2283&lt;&gt;9999,N2283&lt;&gt;999,L2283&lt;&gt;"Median"),IFERROR(VLOOKUP(A2283,'Region Total'!A:P,16,0),"."),".")</f>
        <v>24</v>
      </c>
    </row>
    <row r="2284" spans="1:21" x14ac:dyDescent="0.3">
      <c r="A2284" s="1" t="str">
        <f t="shared" si="70"/>
        <v>2023|Area Outside Region|$150,001-$200,000</v>
      </c>
      <c r="B2284" t="s">
        <v>18</v>
      </c>
      <c r="C2284" t="s">
        <v>19</v>
      </c>
      <c r="D2284" t="s">
        <v>20</v>
      </c>
      <c r="E2284" t="s">
        <v>21</v>
      </c>
      <c r="F2284">
        <v>2023</v>
      </c>
      <c r="G2284">
        <v>2023</v>
      </c>
      <c r="H2284">
        <v>99</v>
      </c>
      <c r="I2284" t="s">
        <v>51</v>
      </c>
      <c r="J2284">
        <v>99</v>
      </c>
      <c r="K2284" t="s">
        <v>23</v>
      </c>
      <c r="L2284">
        <v>7</v>
      </c>
      <c r="M2284" t="s">
        <v>43</v>
      </c>
      <c r="N2284">
        <v>7777</v>
      </c>
      <c r="O2284" t="s">
        <v>37</v>
      </c>
      <c r="P2284">
        <v>24</v>
      </c>
      <c r="T2284" s="3">
        <f t="shared" si="71"/>
        <v>100</v>
      </c>
      <c r="U2284" s="3">
        <f>IF(AND(R2284&lt;&gt;"_U",N2284&lt;&gt;9999,N2284&lt;&gt;999,L2284&lt;&gt;"Median"),IFERROR(VLOOKUP(A2284,'Region Total'!A:P,16,0),"."),".")</f>
        <v>24</v>
      </c>
    </row>
    <row r="2285" spans="1:21" x14ac:dyDescent="0.3">
      <c r="A2285" s="1" t="str">
        <f t="shared" si="70"/>
        <v>2023|Area Outside Region|$150,001-$200,000</v>
      </c>
      <c r="B2285" t="s">
        <v>18</v>
      </c>
      <c r="C2285" t="s">
        <v>19</v>
      </c>
      <c r="D2285" t="s">
        <v>20</v>
      </c>
      <c r="E2285" t="s">
        <v>21</v>
      </c>
      <c r="F2285">
        <v>2023</v>
      </c>
      <c r="G2285">
        <v>2023</v>
      </c>
      <c r="H2285">
        <v>99</v>
      </c>
      <c r="I2285" t="s">
        <v>51</v>
      </c>
      <c r="J2285">
        <v>99</v>
      </c>
      <c r="K2285" t="s">
        <v>23</v>
      </c>
      <c r="L2285">
        <v>7</v>
      </c>
      <c r="M2285" t="s">
        <v>43</v>
      </c>
      <c r="N2285">
        <v>999</v>
      </c>
      <c r="O2285" t="s">
        <v>42</v>
      </c>
      <c r="P2285">
        <v>0</v>
      </c>
      <c r="T2285" s="3" t="str">
        <f t="shared" si="71"/>
        <v>.</v>
      </c>
      <c r="U2285" s="3" t="str">
        <f>IF(AND(R2285&lt;&gt;"_U",N2285&lt;&gt;9999,N2285&lt;&gt;999,L2285&lt;&gt;"Median"),IFERROR(VLOOKUP(A2285,'Region Total'!A:P,16,0),"."),".")</f>
        <v>.</v>
      </c>
    </row>
    <row r="2286" spans="1:21" x14ac:dyDescent="0.3">
      <c r="A2286" s="1" t="str">
        <f t="shared" si="70"/>
        <v>2023|Area Outside Region|$150,001-$200,000</v>
      </c>
      <c r="B2286" t="s">
        <v>18</v>
      </c>
      <c r="C2286" t="s">
        <v>19</v>
      </c>
      <c r="D2286" t="s">
        <v>20</v>
      </c>
      <c r="E2286" t="s">
        <v>21</v>
      </c>
      <c r="F2286">
        <v>2023</v>
      </c>
      <c r="G2286">
        <v>2023</v>
      </c>
      <c r="H2286">
        <v>99</v>
      </c>
      <c r="I2286" t="s">
        <v>51</v>
      </c>
      <c r="J2286">
        <v>99</v>
      </c>
      <c r="K2286" t="s">
        <v>23</v>
      </c>
      <c r="L2286">
        <v>7</v>
      </c>
      <c r="M2286" t="s">
        <v>43</v>
      </c>
      <c r="N2286">
        <v>9999</v>
      </c>
      <c r="O2286" t="s">
        <v>40</v>
      </c>
      <c r="P2286">
        <v>24</v>
      </c>
      <c r="T2286" s="3" t="str">
        <f t="shared" si="71"/>
        <v>.</v>
      </c>
      <c r="U2286" s="3" t="str">
        <f>IF(AND(R2286&lt;&gt;"_U",N2286&lt;&gt;9999,N2286&lt;&gt;999,L2286&lt;&gt;"Median"),IFERROR(VLOOKUP(A2286,'Region Total'!A:P,16,0),"."),".")</f>
        <v>.</v>
      </c>
    </row>
    <row r="2287" spans="1:21" x14ac:dyDescent="0.3">
      <c r="A2287" s="1" t="str">
        <f t="shared" si="70"/>
        <v>2023|Area Outside Region|$150,001-$200,000</v>
      </c>
      <c r="B2287" t="s">
        <v>18</v>
      </c>
      <c r="C2287" t="s">
        <v>19</v>
      </c>
      <c r="D2287" t="s">
        <v>20</v>
      </c>
      <c r="E2287" t="s">
        <v>21</v>
      </c>
      <c r="F2287">
        <v>2023</v>
      </c>
      <c r="G2287">
        <v>2023</v>
      </c>
      <c r="H2287">
        <v>99</v>
      </c>
      <c r="I2287" t="s">
        <v>51</v>
      </c>
      <c r="J2287">
        <v>99</v>
      </c>
      <c r="K2287" t="s">
        <v>23</v>
      </c>
      <c r="L2287">
        <v>7</v>
      </c>
      <c r="M2287" t="s">
        <v>43</v>
      </c>
      <c r="N2287">
        <v>1</v>
      </c>
      <c r="O2287" t="s">
        <v>33</v>
      </c>
      <c r="P2287">
        <v>12</v>
      </c>
      <c r="T2287" s="3">
        <f t="shared" si="71"/>
        <v>50</v>
      </c>
      <c r="U2287" s="3">
        <f>IF(AND(R2287&lt;&gt;"_U",N2287&lt;&gt;9999,N2287&lt;&gt;999,L2287&lt;&gt;"Median"),IFERROR(VLOOKUP(A2287,'Region Total'!A:P,16,0),"."),".")</f>
        <v>24</v>
      </c>
    </row>
    <row r="2288" spans="1:21" x14ac:dyDescent="0.3">
      <c r="A2288" s="1" t="str">
        <f t="shared" si="70"/>
        <v>2023|Area Outside Region|$200,001 or more</v>
      </c>
      <c r="B2288" t="s">
        <v>18</v>
      </c>
      <c r="C2288" t="s">
        <v>19</v>
      </c>
      <c r="D2288" t="s">
        <v>20</v>
      </c>
      <c r="E2288" t="s">
        <v>21</v>
      </c>
      <c r="F2288">
        <v>2023</v>
      </c>
      <c r="G2288">
        <v>2023</v>
      </c>
      <c r="H2288">
        <v>99</v>
      </c>
      <c r="I2288" t="s">
        <v>51</v>
      </c>
      <c r="J2288">
        <v>99</v>
      </c>
      <c r="K2288" t="s">
        <v>23</v>
      </c>
      <c r="L2288">
        <v>8</v>
      </c>
      <c r="M2288" t="s">
        <v>27</v>
      </c>
      <c r="N2288">
        <v>2</v>
      </c>
      <c r="O2288" t="s">
        <v>28</v>
      </c>
      <c r="P2288">
        <v>9</v>
      </c>
      <c r="T2288" s="3">
        <f t="shared" si="71"/>
        <v>30</v>
      </c>
      <c r="U2288" s="3">
        <f>IF(AND(R2288&lt;&gt;"_U",N2288&lt;&gt;9999,N2288&lt;&gt;999,L2288&lt;&gt;"Median"),IFERROR(VLOOKUP(A2288,'Region Total'!A:P,16,0),"."),".")</f>
        <v>30</v>
      </c>
    </row>
    <row r="2289" spans="1:21" x14ac:dyDescent="0.3">
      <c r="A2289" s="1" t="str">
        <f t="shared" si="70"/>
        <v>2023|Area Outside Region|$200,001 or more</v>
      </c>
      <c r="B2289" t="s">
        <v>18</v>
      </c>
      <c r="C2289" t="s">
        <v>19</v>
      </c>
      <c r="D2289" t="s">
        <v>20</v>
      </c>
      <c r="E2289" t="s">
        <v>21</v>
      </c>
      <c r="F2289">
        <v>2023</v>
      </c>
      <c r="G2289">
        <v>2023</v>
      </c>
      <c r="H2289">
        <v>99</v>
      </c>
      <c r="I2289" t="s">
        <v>51</v>
      </c>
      <c r="J2289">
        <v>99</v>
      </c>
      <c r="K2289" t="s">
        <v>23</v>
      </c>
      <c r="L2289">
        <v>8</v>
      </c>
      <c r="M2289" t="s">
        <v>27</v>
      </c>
      <c r="N2289">
        <v>7777</v>
      </c>
      <c r="O2289" t="s">
        <v>37</v>
      </c>
      <c r="P2289">
        <v>30</v>
      </c>
      <c r="T2289" s="3">
        <f t="shared" si="71"/>
        <v>100</v>
      </c>
      <c r="U2289" s="3">
        <f>IF(AND(R2289&lt;&gt;"_U",N2289&lt;&gt;9999,N2289&lt;&gt;999,L2289&lt;&gt;"Median"),IFERROR(VLOOKUP(A2289,'Region Total'!A:P,16,0),"."),".")</f>
        <v>30</v>
      </c>
    </row>
    <row r="2290" spans="1:21" x14ac:dyDescent="0.3">
      <c r="A2290" s="1" t="str">
        <f t="shared" si="70"/>
        <v>2023|Area Outside Region|$200,001 or more</v>
      </c>
      <c r="B2290" t="s">
        <v>18</v>
      </c>
      <c r="C2290" t="s">
        <v>19</v>
      </c>
      <c r="D2290" t="s">
        <v>20</v>
      </c>
      <c r="E2290" t="s">
        <v>21</v>
      </c>
      <c r="F2290">
        <v>2023</v>
      </c>
      <c r="G2290">
        <v>2023</v>
      </c>
      <c r="H2290">
        <v>99</v>
      </c>
      <c r="I2290" t="s">
        <v>51</v>
      </c>
      <c r="J2290">
        <v>99</v>
      </c>
      <c r="K2290" t="s">
        <v>23</v>
      </c>
      <c r="L2290">
        <v>8</v>
      </c>
      <c r="M2290" t="s">
        <v>27</v>
      </c>
      <c r="N2290">
        <v>3</v>
      </c>
      <c r="O2290" t="s">
        <v>25</v>
      </c>
      <c r="P2290">
        <v>3</v>
      </c>
      <c r="T2290" s="3">
        <f t="shared" si="71"/>
        <v>10</v>
      </c>
      <c r="U2290" s="3">
        <f>IF(AND(R2290&lt;&gt;"_U",N2290&lt;&gt;9999,N2290&lt;&gt;999,L2290&lt;&gt;"Median"),IFERROR(VLOOKUP(A2290,'Region Total'!A:P,16,0),"."),".")</f>
        <v>30</v>
      </c>
    </row>
    <row r="2291" spans="1:21" x14ac:dyDescent="0.3">
      <c r="A2291" s="1" t="str">
        <f t="shared" si="70"/>
        <v>2023|Area Outside Region|$200,001 or more</v>
      </c>
      <c r="B2291" t="s">
        <v>18</v>
      </c>
      <c r="C2291" t="s">
        <v>19</v>
      </c>
      <c r="D2291" t="s">
        <v>20</v>
      </c>
      <c r="E2291" t="s">
        <v>21</v>
      </c>
      <c r="F2291">
        <v>2023</v>
      </c>
      <c r="G2291">
        <v>2023</v>
      </c>
      <c r="H2291">
        <v>99</v>
      </c>
      <c r="I2291" t="s">
        <v>51</v>
      </c>
      <c r="J2291">
        <v>99</v>
      </c>
      <c r="K2291" t="s">
        <v>23</v>
      </c>
      <c r="L2291">
        <v>8</v>
      </c>
      <c r="M2291" t="s">
        <v>27</v>
      </c>
      <c r="N2291">
        <v>9999</v>
      </c>
      <c r="O2291" t="s">
        <v>40</v>
      </c>
      <c r="P2291">
        <v>30</v>
      </c>
      <c r="T2291" s="3" t="str">
        <f t="shared" si="71"/>
        <v>.</v>
      </c>
      <c r="U2291" s="3" t="str">
        <f>IF(AND(R2291&lt;&gt;"_U",N2291&lt;&gt;9999,N2291&lt;&gt;999,L2291&lt;&gt;"Median"),IFERROR(VLOOKUP(A2291,'Region Total'!A:P,16,0),"."),".")</f>
        <v>.</v>
      </c>
    </row>
    <row r="2292" spans="1:21" x14ac:dyDescent="0.3">
      <c r="A2292" s="1" t="str">
        <f t="shared" si="70"/>
        <v>2023|Area Outside Region|$200,001 or more</v>
      </c>
      <c r="B2292" t="s">
        <v>18</v>
      </c>
      <c r="C2292" t="s">
        <v>19</v>
      </c>
      <c r="D2292" t="s">
        <v>20</v>
      </c>
      <c r="E2292" t="s">
        <v>21</v>
      </c>
      <c r="F2292">
        <v>2023</v>
      </c>
      <c r="G2292">
        <v>2023</v>
      </c>
      <c r="H2292">
        <v>99</v>
      </c>
      <c r="I2292" t="s">
        <v>51</v>
      </c>
      <c r="J2292">
        <v>99</v>
      </c>
      <c r="K2292" t="s">
        <v>23</v>
      </c>
      <c r="L2292">
        <v>8</v>
      </c>
      <c r="M2292" t="s">
        <v>27</v>
      </c>
      <c r="N2292">
        <v>1</v>
      </c>
      <c r="O2292" t="s">
        <v>33</v>
      </c>
      <c r="P2292">
        <v>15</v>
      </c>
      <c r="T2292" s="3">
        <f t="shared" si="71"/>
        <v>50</v>
      </c>
      <c r="U2292" s="3">
        <f>IF(AND(R2292&lt;&gt;"_U",N2292&lt;&gt;9999,N2292&lt;&gt;999,L2292&lt;&gt;"Median"),IFERROR(VLOOKUP(A2292,'Region Total'!A:P,16,0),"."),".")</f>
        <v>30</v>
      </c>
    </row>
    <row r="2293" spans="1:21" x14ac:dyDescent="0.3">
      <c r="A2293" s="1" t="str">
        <f t="shared" si="70"/>
        <v>2023|Area Outside Region|$200,001 or more</v>
      </c>
      <c r="B2293" t="s">
        <v>18</v>
      </c>
      <c r="C2293" t="s">
        <v>19</v>
      </c>
      <c r="D2293" t="s">
        <v>20</v>
      </c>
      <c r="E2293" t="s">
        <v>21</v>
      </c>
      <c r="F2293">
        <v>2023</v>
      </c>
      <c r="G2293">
        <v>2023</v>
      </c>
      <c r="H2293">
        <v>99</v>
      </c>
      <c r="I2293" t="s">
        <v>51</v>
      </c>
      <c r="J2293">
        <v>99</v>
      </c>
      <c r="K2293" t="s">
        <v>23</v>
      </c>
      <c r="L2293">
        <v>8</v>
      </c>
      <c r="M2293" t="s">
        <v>27</v>
      </c>
      <c r="N2293">
        <v>999</v>
      </c>
      <c r="O2293" t="s">
        <v>42</v>
      </c>
      <c r="P2293">
        <v>0</v>
      </c>
      <c r="T2293" s="3" t="str">
        <f t="shared" si="71"/>
        <v>.</v>
      </c>
      <c r="U2293" s="3" t="str">
        <f>IF(AND(R2293&lt;&gt;"_U",N2293&lt;&gt;9999,N2293&lt;&gt;999,L2293&lt;&gt;"Median"),IFERROR(VLOOKUP(A2293,'Region Total'!A:P,16,0),"."),".")</f>
        <v>.</v>
      </c>
    </row>
    <row r="2294" spans="1:21" x14ac:dyDescent="0.3">
      <c r="A2294" s="1" t="str">
        <f t="shared" si="70"/>
        <v>2023|Area Outside Region|Total stated - total household income</v>
      </c>
      <c r="B2294" t="s">
        <v>18</v>
      </c>
      <c r="C2294" t="s">
        <v>19</v>
      </c>
      <c r="D2294" t="s">
        <v>20</v>
      </c>
      <c r="E2294" t="s">
        <v>21</v>
      </c>
      <c r="F2294">
        <v>2023</v>
      </c>
      <c r="G2294">
        <v>2023</v>
      </c>
      <c r="H2294">
        <v>99</v>
      </c>
      <c r="I2294" t="s">
        <v>51</v>
      </c>
      <c r="J2294">
        <v>99</v>
      </c>
      <c r="K2294" t="s">
        <v>23</v>
      </c>
      <c r="L2294">
        <v>77</v>
      </c>
      <c r="M2294" t="s">
        <v>32</v>
      </c>
      <c r="N2294">
        <v>9999</v>
      </c>
      <c r="O2294" t="s">
        <v>40</v>
      </c>
      <c r="P2294">
        <v>222</v>
      </c>
      <c r="T2294" s="3" t="str">
        <f t="shared" si="71"/>
        <v>.</v>
      </c>
      <c r="U2294" s="3" t="str">
        <f>IF(AND(R2294&lt;&gt;"_U",N2294&lt;&gt;9999,N2294&lt;&gt;999,L2294&lt;&gt;"Median"),IFERROR(VLOOKUP(A2294,'Region Total'!A:P,16,0),"."),".")</f>
        <v>.</v>
      </c>
    </row>
    <row r="2295" spans="1:21" x14ac:dyDescent="0.3">
      <c r="A2295" s="1" t="str">
        <f t="shared" si="70"/>
        <v>2023|Area Outside Region|Total stated - total household income</v>
      </c>
      <c r="B2295" t="s">
        <v>18</v>
      </c>
      <c r="C2295" t="s">
        <v>19</v>
      </c>
      <c r="D2295" t="s">
        <v>20</v>
      </c>
      <c r="E2295" t="s">
        <v>21</v>
      </c>
      <c r="F2295">
        <v>2023</v>
      </c>
      <c r="G2295">
        <v>2023</v>
      </c>
      <c r="H2295">
        <v>99</v>
      </c>
      <c r="I2295" t="s">
        <v>51</v>
      </c>
      <c r="J2295">
        <v>99</v>
      </c>
      <c r="K2295" t="s">
        <v>23</v>
      </c>
      <c r="L2295">
        <v>77</v>
      </c>
      <c r="M2295" t="s">
        <v>32</v>
      </c>
      <c r="N2295">
        <v>999</v>
      </c>
      <c r="O2295" t="s">
        <v>42</v>
      </c>
      <c r="P2295">
        <v>0</v>
      </c>
      <c r="T2295" s="3" t="str">
        <f t="shared" si="71"/>
        <v>.</v>
      </c>
      <c r="U2295" s="3" t="str">
        <f>IF(AND(R2295&lt;&gt;"_U",N2295&lt;&gt;9999,N2295&lt;&gt;999,L2295&lt;&gt;"Median"),IFERROR(VLOOKUP(A2295,'Region Total'!A:P,16,0),"."),".")</f>
        <v>.</v>
      </c>
    </row>
    <row r="2296" spans="1:21" x14ac:dyDescent="0.3">
      <c r="A2296" s="1" t="str">
        <f t="shared" si="70"/>
        <v>2023|Area Outside Region|Total stated - total household income</v>
      </c>
      <c r="B2296" t="s">
        <v>18</v>
      </c>
      <c r="C2296" t="s">
        <v>19</v>
      </c>
      <c r="D2296" t="s">
        <v>20</v>
      </c>
      <c r="E2296" t="s">
        <v>21</v>
      </c>
      <c r="F2296">
        <v>2023</v>
      </c>
      <c r="G2296">
        <v>2023</v>
      </c>
      <c r="H2296">
        <v>99</v>
      </c>
      <c r="I2296" t="s">
        <v>51</v>
      </c>
      <c r="J2296">
        <v>99</v>
      </c>
      <c r="K2296" t="s">
        <v>23</v>
      </c>
      <c r="L2296">
        <v>77</v>
      </c>
      <c r="M2296" t="s">
        <v>32</v>
      </c>
      <c r="N2296">
        <v>1</v>
      </c>
      <c r="O2296" t="s">
        <v>33</v>
      </c>
      <c r="P2296">
        <v>117</v>
      </c>
      <c r="T2296" s="3">
        <f t="shared" si="71"/>
        <v>52.7</v>
      </c>
      <c r="U2296" s="3">
        <f>IF(AND(R2296&lt;&gt;"_U",N2296&lt;&gt;9999,N2296&lt;&gt;999,L2296&lt;&gt;"Median"),IFERROR(VLOOKUP(A2296,'Region Total'!A:P,16,0),"."),".")</f>
        <v>222</v>
      </c>
    </row>
    <row r="2297" spans="1:21" x14ac:dyDescent="0.3">
      <c r="A2297" s="1" t="str">
        <f t="shared" si="70"/>
        <v>2023|Area Outside Region|Total stated - total household income</v>
      </c>
      <c r="B2297" t="s">
        <v>18</v>
      </c>
      <c r="C2297" t="s">
        <v>19</v>
      </c>
      <c r="D2297" t="s">
        <v>20</v>
      </c>
      <c r="E2297" t="s">
        <v>21</v>
      </c>
      <c r="F2297">
        <v>2023</v>
      </c>
      <c r="G2297">
        <v>2023</v>
      </c>
      <c r="H2297">
        <v>99</v>
      </c>
      <c r="I2297" t="s">
        <v>51</v>
      </c>
      <c r="J2297">
        <v>99</v>
      </c>
      <c r="K2297" t="s">
        <v>23</v>
      </c>
      <c r="L2297">
        <v>77</v>
      </c>
      <c r="M2297" t="s">
        <v>32</v>
      </c>
      <c r="N2297">
        <v>7777</v>
      </c>
      <c r="O2297" t="s">
        <v>37</v>
      </c>
      <c r="P2297">
        <v>222</v>
      </c>
      <c r="T2297" s="3">
        <f t="shared" si="71"/>
        <v>100</v>
      </c>
      <c r="U2297" s="3">
        <f>IF(AND(R2297&lt;&gt;"_U",N2297&lt;&gt;9999,N2297&lt;&gt;999,L2297&lt;&gt;"Median"),IFERROR(VLOOKUP(A2297,'Region Total'!A:P,16,0),"."),".")</f>
        <v>222</v>
      </c>
    </row>
    <row r="2298" spans="1:21" x14ac:dyDescent="0.3">
      <c r="A2298" s="1" t="str">
        <f t="shared" si="70"/>
        <v>2023|Area Outside Region|Total stated - total household income</v>
      </c>
      <c r="B2298" t="s">
        <v>18</v>
      </c>
      <c r="C2298" t="s">
        <v>19</v>
      </c>
      <c r="D2298" t="s">
        <v>20</v>
      </c>
      <c r="E2298" t="s">
        <v>21</v>
      </c>
      <c r="F2298">
        <v>2023</v>
      </c>
      <c r="G2298">
        <v>2023</v>
      </c>
      <c r="H2298">
        <v>99</v>
      </c>
      <c r="I2298" t="s">
        <v>51</v>
      </c>
      <c r="J2298">
        <v>99</v>
      </c>
      <c r="K2298" t="s">
        <v>23</v>
      </c>
      <c r="L2298">
        <v>77</v>
      </c>
      <c r="M2298" t="s">
        <v>32</v>
      </c>
      <c r="N2298">
        <v>2</v>
      </c>
      <c r="O2298" t="s">
        <v>28</v>
      </c>
      <c r="P2298">
        <v>90</v>
      </c>
      <c r="T2298" s="3">
        <f t="shared" si="71"/>
        <v>40.54</v>
      </c>
      <c r="U2298" s="3">
        <f>IF(AND(R2298&lt;&gt;"_U",N2298&lt;&gt;9999,N2298&lt;&gt;999,L2298&lt;&gt;"Median"),IFERROR(VLOOKUP(A2298,'Region Total'!A:P,16,0),"."),".")</f>
        <v>222</v>
      </c>
    </row>
    <row r="2299" spans="1:21" x14ac:dyDescent="0.3">
      <c r="A2299" s="1" t="str">
        <f t="shared" si="70"/>
        <v>2023|Area Outside Region|Total stated - total household income</v>
      </c>
      <c r="B2299" t="s">
        <v>18</v>
      </c>
      <c r="C2299" t="s">
        <v>19</v>
      </c>
      <c r="D2299" t="s">
        <v>20</v>
      </c>
      <c r="E2299" t="s">
        <v>21</v>
      </c>
      <c r="F2299">
        <v>2023</v>
      </c>
      <c r="G2299">
        <v>2023</v>
      </c>
      <c r="H2299">
        <v>99</v>
      </c>
      <c r="I2299" t="s">
        <v>51</v>
      </c>
      <c r="J2299">
        <v>99</v>
      </c>
      <c r="K2299" t="s">
        <v>23</v>
      </c>
      <c r="L2299">
        <v>77</v>
      </c>
      <c r="M2299" t="s">
        <v>32</v>
      </c>
      <c r="N2299">
        <v>3</v>
      </c>
      <c r="O2299" t="s">
        <v>25</v>
      </c>
      <c r="P2299">
        <v>15</v>
      </c>
      <c r="T2299" s="3">
        <f t="shared" si="71"/>
        <v>6.76</v>
      </c>
      <c r="U2299" s="3">
        <f>IF(AND(R2299&lt;&gt;"_U",N2299&lt;&gt;9999,N2299&lt;&gt;999,L2299&lt;&gt;"Median"),IFERROR(VLOOKUP(A2299,'Region Total'!A:P,16,0),"."),".")</f>
        <v>222</v>
      </c>
    </row>
    <row r="2300" spans="1:21" x14ac:dyDescent="0.3">
      <c r="A2300" s="1" t="str">
        <f t="shared" si="70"/>
        <v>2023|Area Outside Region|Total - total household income</v>
      </c>
      <c r="B2300" t="s">
        <v>18</v>
      </c>
      <c r="C2300" t="s">
        <v>19</v>
      </c>
      <c r="D2300" t="s">
        <v>20</v>
      </c>
      <c r="E2300" t="s">
        <v>21</v>
      </c>
      <c r="F2300">
        <v>2023</v>
      </c>
      <c r="G2300">
        <v>2023</v>
      </c>
      <c r="H2300">
        <v>99</v>
      </c>
      <c r="I2300" t="s">
        <v>51</v>
      </c>
      <c r="J2300">
        <v>99</v>
      </c>
      <c r="K2300" t="s">
        <v>23</v>
      </c>
      <c r="L2300">
        <v>99</v>
      </c>
      <c r="M2300" t="s">
        <v>48</v>
      </c>
      <c r="N2300">
        <v>7777</v>
      </c>
      <c r="O2300" t="s">
        <v>37</v>
      </c>
      <c r="P2300">
        <v>240</v>
      </c>
      <c r="T2300" s="3">
        <f t="shared" si="71"/>
        <v>100</v>
      </c>
      <c r="U2300" s="3">
        <f>IF(AND(R2300&lt;&gt;"_U",N2300&lt;&gt;9999,N2300&lt;&gt;999,L2300&lt;&gt;"Median"),IFERROR(VLOOKUP(A2300,'Region Total'!A:P,16,0),"."),".")</f>
        <v>240</v>
      </c>
    </row>
    <row r="2301" spans="1:21" x14ac:dyDescent="0.3">
      <c r="A2301" s="1" t="str">
        <f t="shared" si="70"/>
        <v>2023|Area Outside Region|Total - total household income</v>
      </c>
      <c r="B2301" t="s">
        <v>18</v>
      </c>
      <c r="C2301" t="s">
        <v>19</v>
      </c>
      <c r="D2301" t="s">
        <v>20</v>
      </c>
      <c r="E2301" t="s">
        <v>21</v>
      </c>
      <c r="F2301">
        <v>2023</v>
      </c>
      <c r="G2301">
        <v>2023</v>
      </c>
      <c r="H2301">
        <v>99</v>
      </c>
      <c r="I2301" t="s">
        <v>51</v>
      </c>
      <c r="J2301">
        <v>99</v>
      </c>
      <c r="K2301" t="s">
        <v>23</v>
      </c>
      <c r="L2301">
        <v>99</v>
      </c>
      <c r="M2301" t="s">
        <v>48</v>
      </c>
      <c r="N2301">
        <v>1</v>
      </c>
      <c r="O2301" t="s">
        <v>33</v>
      </c>
      <c r="P2301">
        <v>129</v>
      </c>
      <c r="T2301" s="3">
        <f t="shared" si="71"/>
        <v>53.75</v>
      </c>
      <c r="U2301" s="3">
        <f>IF(AND(R2301&lt;&gt;"_U",N2301&lt;&gt;9999,N2301&lt;&gt;999,L2301&lt;&gt;"Median"),IFERROR(VLOOKUP(A2301,'Region Total'!A:P,16,0),"."),".")</f>
        <v>240</v>
      </c>
    </row>
    <row r="2302" spans="1:21" x14ac:dyDescent="0.3">
      <c r="A2302" s="1" t="str">
        <f t="shared" si="70"/>
        <v>2023|Area Outside Region|Total - total household income</v>
      </c>
      <c r="B2302" t="s">
        <v>18</v>
      </c>
      <c r="C2302" t="s">
        <v>19</v>
      </c>
      <c r="D2302" t="s">
        <v>20</v>
      </c>
      <c r="E2302" t="s">
        <v>21</v>
      </c>
      <c r="F2302">
        <v>2023</v>
      </c>
      <c r="G2302">
        <v>2023</v>
      </c>
      <c r="H2302">
        <v>99</v>
      </c>
      <c r="I2302" t="s">
        <v>51</v>
      </c>
      <c r="J2302">
        <v>99</v>
      </c>
      <c r="K2302" t="s">
        <v>23</v>
      </c>
      <c r="L2302">
        <v>99</v>
      </c>
      <c r="M2302" t="s">
        <v>48</v>
      </c>
      <c r="N2302">
        <v>2</v>
      </c>
      <c r="O2302" t="s">
        <v>28</v>
      </c>
      <c r="P2302">
        <v>93</v>
      </c>
      <c r="T2302" s="3">
        <f t="shared" si="71"/>
        <v>38.75</v>
      </c>
      <c r="U2302" s="3">
        <f>IF(AND(R2302&lt;&gt;"_U",N2302&lt;&gt;9999,N2302&lt;&gt;999,L2302&lt;&gt;"Median"),IFERROR(VLOOKUP(A2302,'Region Total'!A:P,16,0),"."),".")</f>
        <v>240</v>
      </c>
    </row>
    <row r="2303" spans="1:21" x14ac:dyDescent="0.3">
      <c r="A2303" s="1" t="str">
        <f t="shared" si="70"/>
        <v>2023|Area Outside Region|Total - total household income</v>
      </c>
      <c r="B2303" t="s">
        <v>18</v>
      </c>
      <c r="C2303" t="s">
        <v>19</v>
      </c>
      <c r="D2303" t="s">
        <v>20</v>
      </c>
      <c r="E2303" t="s">
        <v>21</v>
      </c>
      <c r="F2303">
        <v>2023</v>
      </c>
      <c r="G2303">
        <v>2023</v>
      </c>
      <c r="H2303">
        <v>99</v>
      </c>
      <c r="I2303" t="s">
        <v>51</v>
      </c>
      <c r="J2303">
        <v>99</v>
      </c>
      <c r="K2303" t="s">
        <v>23</v>
      </c>
      <c r="L2303">
        <v>99</v>
      </c>
      <c r="M2303" t="s">
        <v>48</v>
      </c>
      <c r="N2303">
        <v>9999</v>
      </c>
      <c r="O2303" t="s">
        <v>40</v>
      </c>
      <c r="P2303">
        <v>240</v>
      </c>
      <c r="T2303" s="3" t="str">
        <f t="shared" si="71"/>
        <v>.</v>
      </c>
      <c r="U2303" s="3" t="str">
        <f>IF(AND(R2303&lt;&gt;"_U",N2303&lt;&gt;9999,N2303&lt;&gt;999,L2303&lt;&gt;"Median"),IFERROR(VLOOKUP(A2303,'Region Total'!A:P,16,0),"."),".")</f>
        <v>.</v>
      </c>
    </row>
    <row r="2304" spans="1:21" x14ac:dyDescent="0.3">
      <c r="A2304" s="1" t="str">
        <f t="shared" si="70"/>
        <v>2023|Area Outside Region|Total - total household income</v>
      </c>
      <c r="B2304" t="s">
        <v>18</v>
      </c>
      <c r="C2304" t="s">
        <v>19</v>
      </c>
      <c r="D2304" t="s">
        <v>20</v>
      </c>
      <c r="E2304" t="s">
        <v>21</v>
      </c>
      <c r="F2304">
        <v>2023</v>
      </c>
      <c r="G2304">
        <v>2023</v>
      </c>
      <c r="H2304">
        <v>99</v>
      </c>
      <c r="I2304" t="s">
        <v>51</v>
      </c>
      <c r="J2304">
        <v>99</v>
      </c>
      <c r="K2304" t="s">
        <v>23</v>
      </c>
      <c r="L2304">
        <v>99</v>
      </c>
      <c r="M2304" t="s">
        <v>48</v>
      </c>
      <c r="N2304">
        <v>3</v>
      </c>
      <c r="O2304" t="s">
        <v>25</v>
      </c>
      <c r="P2304">
        <v>18</v>
      </c>
      <c r="T2304" s="3">
        <f t="shared" si="71"/>
        <v>7.5</v>
      </c>
      <c r="U2304" s="3">
        <f>IF(AND(R2304&lt;&gt;"_U",N2304&lt;&gt;9999,N2304&lt;&gt;999,L2304&lt;&gt;"Median"),IFERROR(VLOOKUP(A2304,'Region Total'!A:P,16,0),"."),".")</f>
        <v>240</v>
      </c>
    </row>
    <row r="2305" spans="1:21" x14ac:dyDescent="0.3">
      <c r="A2305" s="1" t="str">
        <f t="shared" si="70"/>
        <v>2023|Area Outside Region|Total - total household income</v>
      </c>
      <c r="B2305" t="s">
        <v>18</v>
      </c>
      <c r="C2305" t="s">
        <v>19</v>
      </c>
      <c r="D2305" t="s">
        <v>20</v>
      </c>
      <c r="E2305" t="s">
        <v>21</v>
      </c>
      <c r="F2305">
        <v>2023</v>
      </c>
      <c r="G2305">
        <v>2023</v>
      </c>
      <c r="H2305">
        <v>99</v>
      </c>
      <c r="I2305" t="s">
        <v>51</v>
      </c>
      <c r="J2305">
        <v>99</v>
      </c>
      <c r="K2305" t="s">
        <v>23</v>
      </c>
      <c r="L2305">
        <v>99</v>
      </c>
      <c r="M2305" t="s">
        <v>48</v>
      </c>
      <c r="N2305">
        <v>999</v>
      </c>
      <c r="O2305" t="s">
        <v>42</v>
      </c>
      <c r="P2305">
        <v>0</v>
      </c>
      <c r="T2305" s="3" t="str">
        <f t="shared" si="71"/>
        <v>.</v>
      </c>
      <c r="U2305" s="3" t="str">
        <f>IF(AND(R2305&lt;&gt;"_U",N2305&lt;&gt;9999,N2305&lt;&gt;999,L2305&lt;&gt;"Median"),IFERROR(VLOOKUP(A2305,'Region Total'!A:P,16,0),"."),".")</f>
        <v>.</v>
      </c>
    </row>
    <row r="2306" spans="1:21" x14ac:dyDescent="0.3">
      <c r="A2306" s="1" t="str">
        <f t="shared" si="70"/>
        <v>2023|Area Outside Region|Median ($) - total household income</v>
      </c>
      <c r="B2306" t="s">
        <v>18</v>
      </c>
      <c r="C2306" t="s">
        <v>19</v>
      </c>
      <c r="D2306" t="s">
        <v>20</v>
      </c>
      <c r="E2306" t="s">
        <v>21</v>
      </c>
      <c r="F2306">
        <v>2023</v>
      </c>
      <c r="G2306">
        <v>2023</v>
      </c>
      <c r="H2306">
        <v>99</v>
      </c>
      <c r="I2306" t="s">
        <v>51</v>
      </c>
      <c r="J2306">
        <v>99</v>
      </c>
      <c r="K2306" t="s">
        <v>23</v>
      </c>
      <c r="L2306" t="s">
        <v>56</v>
      </c>
      <c r="M2306" t="s">
        <v>57</v>
      </c>
      <c r="N2306">
        <v>2</v>
      </c>
      <c r="O2306" t="s">
        <v>28</v>
      </c>
      <c r="P2306">
        <v>94100</v>
      </c>
      <c r="T2306" s="3" t="str">
        <f t="shared" si="71"/>
        <v>.</v>
      </c>
      <c r="U2306" s="3" t="str">
        <f>IF(AND(R2306&lt;&gt;"_U",N2306&lt;&gt;9999,N2306&lt;&gt;999,L2306&lt;&gt;"Median"),IFERROR(VLOOKUP(A2306,'Region Total'!A:P,16,0),"."),".")</f>
        <v>.</v>
      </c>
    </row>
    <row r="2307" spans="1:21" x14ac:dyDescent="0.3">
      <c r="A2307" s="1" t="str">
        <f t="shared" ref="A2307:A2370" si="72">G2307&amp;"|"&amp;I2307&amp;"|"&amp;M2307</f>
        <v>2023|Area Outside Region|Median ($) - total household income</v>
      </c>
      <c r="B2307" t="s">
        <v>18</v>
      </c>
      <c r="C2307" t="s">
        <v>19</v>
      </c>
      <c r="D2307" t="s">
        <v>20</v>
      </c>
      <c r="E2307" t="s">
        <v>21</v>
      </c>
      <c r="F2307">
        <v>2023</v>
      </c>
      <c r="G2307">
        <v>2023</v>
      </c>
      <c r="H2307">
        <v>99</v>
      </c>
      <c r="I2307" t="s">
        <v>51</v>
      </c>
      <c r="J2307">
        <v>99</v>
      </c>
      <c r="K2307" t="s">
        <v>23</v>
      </c>
      <c r="L2307" t="s">
        <v>56</v>
      </c>
      <c r="M2307" t="s">
        <v>57</v>
      </c>
      <c r="N2307">
        <v>7777</v>
      </c>
      <c r="O2307" t="s">
        <v>37</v>
      </c>
      <c r="P2307">
        <v>93100</v>
      </c>
      <c r="T2307" s="3" t="str">
        <f t="shared" ref="T2307:T2370" si="73">IF(AND(R2307&lt;&gt;"_U",R2307&lt;&gt;"c",N2307&lt;&gt;999,N2307&lt;&gt;9999,L2307&lt;&gt;"Median"),IFERROR((ROUND(P2307/U2307*100,2)),"."),".")</f>
        <v>.</v>
      </c>
      <c r="U2307" s="3" t="str">
        <f>IF(AND(R2307&lt;&gt;"_U",N2307&lt;&gt;9999,N2307&lt;&gt;999,L2307&lt;&gt;"Median"),IFERROR(VLOOKUP(A2307,'Region Total'!A:P,16,0),"."),".")</f>
        <v>.</v>
      </c>
    </row>
    <row r="2308" spans="1:21" x14ac:dyDescent="0.3">
      <c r="A2308" s="1" t="str">
        <f t="shared" si="72"/>
        <v>2023|Area Outside Region|Median ($) - total household income</v>
      </c>
      <c r="B2308" t="s">
        <v>18</v>
      </c>
      <c r="C2308" t="s">
        <v>19</v>
      </c>
      <c r="D2308" t="s">
        <v>20</v>
      </c>
      <c r="E2308" t="s">
        <v>21</v>
      </c>
      <c r="F2308">
        <v>2023</v>
      </c>
      <c r="G2308">
        <v>2023</v>
      </c>
      <c r="H2308">
        <v>99</v>
      </c>
      <c r="I2308" t="s">
        <v>51</v>
      </c>
      <c r="J2308">
        <v>99</v>
      </c>
      <c r="K2308" t="s">
        <v>23</v>
      </c>
      <c r="L2308" t="s">
        <v>56</v>
      </c>
      <c r="M2308" t="s">
        <v>57</v>
      </c>
      <c r="N2308">
        <v>9999</v>
      </c>
      <c r="O2308" t="s">
        <v>40</v>
      </c>
      <c r="P2308">
        <v>93100</v>
      </c>
      <c r="T2308" s="3" t="str">
        <f t="shared" si="73"/>
        <v>.</v>
      </c>
      <c r="U2308" s="3" t="str">
        <f>IF(AND(R2308&lt;&gt;"_U",N2308&lt;&gt;9999,N2308&lt;&gt;999,L2308&lt;&gt;"Median"),IFERROR(VLOOKUP(A2308,'Region Total'!A:P,16,0),"."),".")</f>
        <v>.</v>
      </c>
    </row>
    <row r="2309" spans="1:21" x14ac:dyDescent="0.3">
      <c r="A2309" s="1" t="str">
        <f t="shared" si="72"/>
        <v>2023|Area Outside Region|Median ($) - total household income</v>
      </c>
      <c r="B2309" t="s">
        <v>18</v>
      </c>
      <c r="C2309" t="s">
        <v>19</v>
      </c>
      <c r="D2309" t="s">
        <v>20</v>
      </c>
      <c r="E2309" t="s">
        <v>21</v>
      </c>
      <c r="F2309">
        <v>2023</v>
      </c>
      <c r="G2309">
        <v>2023</v>
      </c>
      <c r="H2309">
        <v>99</v>
      </c>
      <c r="I2309" t="s">
        <v>51</v>
      </c>
      <c r="J2309">
        <v>99</v>
      </c>
      <c r="K2309" t="s">
        <v>23</v>
      </c>
      <c r="L2309" t="s">
        <v>56</v>
      </c>
      <c r="M2309" t="s">
        <v>57</v>
      </c>
      <c r="N2309">
        <v>999</v>
      </c>
      <c r="O2309" t="s">
        <v>42</v>
      </c>
      <c r="R2309" t="s">
        <v>61</v>
      </c>
      <c r="S2309" t="s">
        <v>62</v>
      </c>
      <c r="T2309" s="3" t="str">
        <f t="shared" si="73"/>
        <v>.</v>
      </c>
      <c r="U2309" s="3" t="str">
        <f>IF(AND(R2309&lt;&gt;"_U",N2309&lt;&gt;9999,N2309&lt;&gt;999,L2309&lt;&gt;"Median"),IFERROR(VLOOKUP(A2309,'Region Total'!A:P,16,0),"."),".")</f>
        <v>.</v>
      </c>
    </row>
    <row r="2310" spans="1:21" x14ac:dyDescent="0.3">
      <c r="A2310" s="1" t="str">
        <f t="shared" si="72"/>
        <v>2023|Area Outside Region|Median ($) - total household income</v>
      </c>
      <c r="B2310" t="s">
        <v>18</v>
      </c>
      <c r="C2310" t="s">
        <v>19</v>
      </c>
      <c r="D2310" t="s">
        <v>20</v>
      </c>
      <c r="E2310" t="s">
        <v>21</v>
      </c>
      <c r="F2310">
        <v>2023</v>
      </c>
      <c r="G2310">
        <v>2023</v>
      </c>
      <c r="H2310">
        <v>99</v>
      </c>
      <c r="I2310" t="s">
        <v>51</v>
      </c>
      <c r="J2310">
        <v>99</v>
      </c>
      <c r="K2310" t="s">
        <v>23</v>
      </c>
      <c r="L2310" t="s">
        <v>56</v>
      </c>
      <c r="M2310" t="s">
        <v>57</v>
      </c>
      <c r="N2310">
        <v>3</v>
      </c>
      <c r="O2310" t="s">
        <v>25</v>
      </c>
      <c r="P2310">
        <v>139600</v>
      </c>
      <c r="T2310" s="3" t="str">
        <f t="shared" si="73"/>
        <v>.</v>
      </c>
      <c r="U2310" s="3" t="str">
        <f>IF(AND(R2310&lt;&gt;"_U",N2310&lt;&gt;9999,N2310&lt;&gt;999,L2310&lt;&gt;"Median"),IFERROR(VLOOKUP(A2310,'Region Total'!A:P,16,0),"."),".")</f>
        <v>.</v>
      </c>
    </row>
    <row r="2311" spans="1:21" x14ac:dyDescent="0.3">
      <c r="A2311" s="1" t="str">
        <f t="shared" si="72"/>
        <v>2023|Area Outside Region|Median ($) - total household income</v>
      </c>
      <c r="B2311" t="s">
        <v>18</v>
      </c>
      <c r="C2311" t="s">
        <v>19</v>
      </c>
      <c r="D2311" t="s">
        <v>20</v>
      </c>
      <c r="E2311" t="s">
        <v>21</v>
      </c>
      <c r="F2311">
        <v>2023</v>
      </c>
      <c r="G2311">
        <v>2023</v>
      </c>
      <c r="H2311">
        <v>99</v>
      </c>
      <c r="I2311" t="s">
        <v>51</v>
      </c>
      <c r="J2311">
        <v>99</v>
      </c>
      <c r="K2311" t="s">
        <v>23</v>
      </c>
      <c r="L2311" t="s">
        <v>56</v>
      </c>
      <c r="M2311" t="s">
        <v>57</v>
      </c>
      <c r="N2311">
        <v>1</v>
      </c>
      <c r="O2311" t="s">
        <v>33</v>
      </c>
      <c r="P2311">
        <v>84700</v>
      </c>
      <c r="T2311" s="3" t="str">
        <f t="shared" si="73"/>
        <v>.</v>
      </c>
      <c r="U2311" s="3" t="str">
        <f>IF(AND(R2311&lt;&gt;"_U",N2311&lt;&gt;9999,N2311&lt;&gt;999,L2311&lt;&gt;"Median"),IFERROR(VLOOKUP(A2311,'Region Total'!A:P,16,0),"."),".")</f>
        <v>.</v>
      </c>
    </row>
    <row r="2312" spans="1:21" x14ac:dyDescent="0.3">
      <c r="A2312" s="1" t="str">
        <f t="shared" si="72"/>
        <v>2023|Total - New Zealand by regional council|$20,000 or less</v>
      </c>
      <c r="B2312" t="s">
        <v>18</v>
      </c>
      <c r="C2312" t="s">
        <v>19</v>
      </c>
      <c r="D2312" t="s">
        <v>20</v>
      </c>
      <c r="E2312" t="s">
        <v>21</v>
      </c>
      <c r="F2312">
        <v>2023</v>
      </c>
      <c r="G2312">
        <v>2023</v>
      </c>
      <c r="H2312">
        <v>9999</v>
      </c>
      <c r="I2312" t="s">
        <v>38</v>
      </c>
      <c r="J2312">
        <v>99</v>
      </c>
      <c r="K2312" t="s">
        <v>23</v>
      </c>
      <c r="L2312">
        <v>1</v>
      </c>
      <c r="M2312" t="s">
        <v>39</v>
      </c>
      <c r="N2312">
        <v>1</v>
      </c>
      <c r="O2312" t="s">
        <v>33</v>
      </c>
      <c r="P2312">
        <v>35940</v>
      </c>
      <c r="T2312" s="3">
        <f t="shared" si="73"/>
        <v>36.369999999999997</v>
      </c>
      <c r="U2312" s="3">
        <f>IF(AND(R2312&lt;&gt;"_U",N2312&lt;&gt;9999,N2312&lt;&gt;999,L2312&lt;&gt;"Median"),IFERROR(VLOOKUP(A2312,'Region Total'!A:P,16,0),"."),".")</f>
        <v>98820</v>
      </c>
    </row>
    <row r="2313" spans="1:21" x14ac:dyDescent="0.3">
      <c r="A2313" s="1" t="str">
        <f t="shared" si="72"/>
        <v>2023|Total - New Zealand by regional council|$20,000 or less</v>
      </c>
      <c r="B2313" t="s">
        <v>18</v>
      </c>
      <c r="C2313" t="s">
        <v>19</v>
      </c>
      <c r="D2313" t="s">
        <v>20</v>
      </c>
      <c r="E2313" t="s">
        <v>21</v>
      </c>
      <c r="F2313">
        <v>2023</v>
      </c>
      <c r="G2313">
        <v>2023</v>
      </c>
      <c r="H2313">
        <v>9999</v>
      </c>
      <c r="I2313" t="s">
        <v>38</v>
      </c>
      <c r="J2313">
        <v>99</v>
      </c>
      <c r="K2313" t="s">
        <v>23</v>
      </c>
      <c r="L2313">
        <v>1</v>
      </c>
      <c r="M2313" t="s">
        <v>39</v>
      </c>
      <c r="N2313">
        <v>9999</v>
      </c>
      <c r="O2313" t="s">
        <v>40</v>
      </c>
      <c r="P2313">
        <v>98907</v>
      </c>
      <c r="T2313" s="3" t="str">
        <f t="shared" si="73"/>
        <v>.</v>
      </c>
      <c r="U2313" s="3" t="str">
        <f>IF(AND(R2313&lt;&gt;"_U",N2313&lt;&gt;9999,N2313&lt;&gt;999,L2313&lt;&gt;"Median"),IFERROR(VLOOKUP(A2313,'Region Total'!A:P,16,0),"."),".")</f>
        <v>.</v>
      </c>
    </row>
    <row r="2314" spans="1:21" x14ac:dyDescent="0.3">
      <c r="A2314" s="1" t="str">
        <f t="shared" si="72"/>
        <v>2023|Total - New Zealand by regional council|$20,000 or less</v>
      </c>
      <c r="B2314" t="s">
        <v>18</v>
      </c>
      <c r="C2314" t="s">
        <v>19</v>
      </c>
      <c r="D2314" t="s">
        <v>20</v>
      </c>
      <c r="E2314" t="s">
        <v>21</v>
      </c>
      <c r="F2314">
        <v>2023</v>
      </c>
      <c r="G2314">
        <v>2023</v>
      </c>
      <c r="H2314">
        <v>9999</v>
      </c>
      <c r="I2314" t="s">
        <v>38</v>
      </c>
      <c r="J2314">
        <v>99</v>
      </c>
      <c r="K2314" t="s">
        <v>23</v>
      </c>
      <c r="L2314">
        <v>1</v>
      </c>
      <c r="M2314" t="s">
        <v>39</v>
      </c>
      <c r="N2314">
        <v>7777</v>
      </c>
      <c r="O2314" t="s">
        <v>37</v>
      </c>
      <c r="P2314">
        <v>98820</v>
      </c>
      <c r="T2314" s="3">
        <f t="shared" si="73"/>
        <v>100</v>
      </c>
      <c r="U2314" s="3">
        <f>IF(AND(R2314&lt;&gt;"_U",N2314&lt;&gt;9999,N2314&lt;&gt;999,L2314&lt;&gt;"Median"),IFERROR(VLOOKUP(A2314,'Region Total'!A:P,16,0),"."),".")</f>
        <v>98820</v>
      </c>
    </row>
    <row r="2315" spans="1:21" x14ac:dyDescent="0.3">
      <c r="A2315" s="1" t="str">
        <f t="shared" si="72"/>
        <v>2023|Total - New Zealand by regional council|$20,000 or less</v>
      </c>
      <c r="B2315" t="s">
        <v>18</v>
      </c>
      <c r="C2315" t="s">
        <v>19</v>
      </c>
      <c r="D2315" t="s">
        <v>20</v>
      </c>
      <c r="E2315" t="s">
        <v>21</v>
      </c>
      <c r="F2315">
        <v>2023</v>
      </c>
      <c r="G2315">
        <v>2023</v>
      </c>
      <c r="H2315">
        <v>9999</v>
      </c>
      <c r="I2315" t="s">
        <v>38</v>
      </c>
      <c r="J2315">
        <v>99</v>
      </c>
      <c r="K2315" t="s">
        <v>23</v>
      </c>
      <c r="L2315">
        <v>1</v>
      </c>
      <c r="M2315" t="s">
        <v>39</v>
      </c>
      <c r="N2315">
        <v>2</v>
      </c>
      <c r="O2315" t="s">
        <v>28</v>
      </c>
      <c r="P2315">
        <v>54531</v>
      </c>
      <c r="T2315" s="3">
        <f t="shared" si="73"/>
        <v>55.18</v>
      </c>
      <c r="U2315" s="3">
        <f>IF(AND(R2315&lt;&gt;"_U",N2315&lt;&gt;9999,N2315&lt;&gt;999,L2315&lt;&gt;"Median"),IFERROR(VLOOKUP(A2315,'Region Total'!A:P,16,0),"."),".")</f>
        <v>98820</v>
      </c>
    </row>
    <row r="2316" spans="1:21" x14ac:dyDescent="0.3">
      <c r="A2316" s="1" t="str">
        <f t="shared" si="72"/>
        <v>2023|Total - New Zealand by regional council|$20,000 or less</v>
      </c>
      <c r="B2316" t="s">
        <v>18</v>
      </c>
      <c r="C2316" t="s">
        <v>19</v>
      </c>
      <c r="D2316" t="s">
        <v>20</v>
      </c>
      <c r="E2316" t="s">
        <v>21</v>
      </c>
      <c r="F2316">
        <v>2023</v>
      </c>
      <c r="G2316">
        <v>2023</v>
      </c>
      <c r="H2316">
        <v>9999</v>
      </c>
      <c r="I2316" t="s">
        <v>38</v>
      </c>
      <c r="J2316">
        <v>99</v>
      </c>
      <c r="K2316" t="s">
        <v>23</v>
      </c>
      <c r="L2316">
        <v>1</v>
      </c>
      <c r="M2316" t="s">
        <v>39</v>
      </c>
      <c r="N2316">
        <v>3</v>
      </c>
      <c r="O2316" t="s">
        <v>25</v>
      </c>
      <c r="P2316">
        <v>8349</v>
      </c>
      <c r="T2316" s="3">
        <f t="shared" si="73"/>
        <v>8.4499999999999993</v>
      </c>
      <c r="U2316" s="3">
        <f>IF(AND(R2316&lt;&gt;"_U",N2316&lt;&gt;9999,N2316&lt;&gt;999,L2316&lt;&gt;"Median"),IFERROR(VLOOKUP(A2316,'Region Total'!A:P,16,0),"."),".")</f>
        <v>98820</v>
      </c>
    </row>
    <row r="2317" spans="1:21" x14ac:dyDescent="0.3">
      <c r="A2317" s="1" t="str">
        <f t="shared" si="72"/>
        <v>2023|Total - New Zealand by regional council|$20,000 or less</v>
      </c>
      <c r="B2317" t="s">
        <v>18</v>
      </c>
      <c r="C2317" t="s">
        <v>19</v>
      </c>
      <c r="D2317" t="s">
        <v>20</v>
      </c>
      <c r="E2317" t="s">
        <v>21</v>
      </c>
      <c r="F2317">
        <v>2023</v>
      </c>
      <c r="G2317">
        <v>2023</v>
      </c>
      <c r="H2317">
        <v>9999</v>
      </c>
      <c r="I2317" t="s">
        <v>38</v>
      </c>
      <c r="J2317">
        <v>99</v>
      </c>
      <c r="K2317" t="s">
        <v>23</v>
      </c>
      <c r="L2317">
        <v>1</v>
      </c>
      <c r="M2317" t="s">
        <v>39</v>
      </c>
      <c r="N2317">
        <v>999</v>
      </c>
      <c r="O2317" t="s">
        <v>42</v>
      </c>
      <c r="P2317">
        <v>87</v>
      </c>
      <c r="T2317" s="3" t="str">
        <f t="shared" si="73"/>
        <v>.</v>
      </c>
      <c r="U2317" s="3" t="str">
        <f>IF(AND(R2317&lt;&gt;"_U",N2317&lt;&gt;9999,N2317&lt;&gt;999,L2317&lt;&gt;"Median"),IFERROR(VLOOKUP(A2317,'Region Total'!A:P,16,0),"."),".")</f>
        <v>.</v>
      </c>
    </row>
    <row r="2318" spans="1:21" x14ac:dyDescent="0.3">
      <c r="A2318" s="1" t="str">
        <f t="shared" si="72"/>
        <v>2023|Total - New Zealand by regional council|$20,001-$30,000</v>
      </c>
      <c r="B2318" t="s">
        <v>18</v>
      </c>
      <c r="C2318" t="s">
        <v>19</v>
      </c>
      <c r="D2318" t="s">
        <v>20</v>
      </c>
      <c r="E2318" t="s">
        <v>21</v>
      </c>
      <c r="F2318">
        <v>2023</v>
      </c>
      <c r="G2318">
        <v>2023</v>
      </c>
      <c r="H2318">
        <v>9999</v>
      </c>
      <c r="I2318" t="s">
        <v>38</v>
      </c>
      <c r="J2318">
        <v>99</v>
      </c>
      <c r="K2318" t="s">
        <v>23</v>
      </c>
      <c r="L2318">
        <v>2</v>
      </c>
      <c r="M2318" t="s">
        <v>24</v>
      </c>
      <c r="N2318">
        <v>2</v>
      </c>
      <c r="O2318" t="s">
        <v>28</v>
      </c>
      <c r="P2318">
        <v>49908</v>
      </c>
      <c r="T2318" s="3">
        <f t="shared" si="73"/>
        <v>35.380000000000003</v>
      </c>
      <c r="U2318" s="3">
        <f>IF(AND(R2318&lt;&gt;"_U",N2318&lt;&gt;9999,N2318&lt;&gt;999,L2318&lt;&gt;"Median"),IFERROR(VLOOKUP(A2318,'Region Total'!A:P,16,0),"."),".")</f>
        <v>141063</v>
      </c>
    </row>
    <row r="2319" spans="1:21" x14ac:dyDescent="0.3">
      <c r="A2319" s="1" t="str">
        <f t="shared" si="72"/>
        <v>2023|Total - New Zealand by regional council|$20,001-$30,000</v>
      </c>
      <c r="B2319" t="s">
        <v>18</v>
      </c>
      <c r="C2319" t="s">
        <v>19</v>
      </c>
      <c r="D2319" t="s">
        <v>20</v>
      </c>
      <c r="E2319" t="s">
        <v>21</v>
      </c>
      <c r="F2319">
        <v>2023</v>
      </c>
      <c r="G2319">
        <v>2023</v>
      </c>
      <c r="H2319">
        <v>9999</v>
      </c>
      <c r="I2319" t="s">
        <v>38</v>
      </c>
      <c r="J2319">
        <v>99</v>
      </c>
      <c r="K2319" t="s">
        <v>23</v>
      </c>
      <c r="L2319">
        <v>2</v>
      </c>
      <c r="M2319" t="s">
        <v>24</v>
      </c>
      <c r="N2319">
        <v>1</v>
      </c>
      <c r="O2319" t="s">
        <v>33</v>
      </c>
      <c r="P2319">
        <v>77136</v>
      </c>
      <c r="T2319" s="3">
        <f t="shared" si="73"/>
        <v>54.68</v>
      </c>
      <c r="U2319" s="3">
        <f>IF(AND(R2319&lt;&gt;"_U",N2319&lt;&gt;9999,N2319&lt;&gt;999,L2319&lt;&gt;"Median"),IFERROR(VLOOKUP(A2319,'Region Total'!A:P,16,0),"."),".")</f>
        <v>141063</v>
      </c>
    </row>
    <row r="2320" spans="1:21" x14ac:dyDescent="0.3">
      <c r="A2320" s="1" t="str">
        <f t="shared" si="72"/>
        <v>2023|Total - New Zealand by regional council|$20,001-$30,000</v>
      </c>
      <c r="B2320" t="s">
        <v>18</v>
      </c>
      <c r="C2320" t="s">
        <v>19</v>
      </c>
      <c r="D2320" t="s">
        <v>20</v>
      </c>
      <c r="E2320" t="s">
        <v>21</v>
      </c>
      <c r="F2320">
        <v>2023</v>
      </c>
      <c r="G2320">
        <v>2023</v>
      </c>
      <c r="H2320">
        <v>9999</v>
      </c>
      <c r="I2320" t="s">
        <v>38</v>
      </c>
      <c r="J2320">
        <v>99</v>
      </c>
      <c r="K2320" t="s">
        <v>23</v>
      </c>
      <c r="L2320">
        <v>2</v>
      </c>
      <c r="M2320" t="s">
        <v>24</v>
      </c>
      <c r="N2320">
        <v>3</v>
      </c>
      <c r="O2320" t="s">
        <v>25</v>
      </c>
      <c r="P2320">
        <v>14019</v>
      </c>
      <c r="T2320" s="3">
        <f t="shared" si="73"/>
        <v>9.94</v>
      </c>
      <c r="U2320" s="3">
        <f>IF(AND(R2320&lt;&gt;"_U",N2320&lt;&gt;9999,N2320&lt;&gt;999,L2320&lt;&gt;"Median"),IFERROR(VLOOKUP(A2320,'Region Total'!A:P,16,0),"."),".")</f>
        <v>141063</v>
      </c>
    </row>
    <row r="2321" spans="1:21" x14ac:dyDescent="0.3">
      <c r="A2321" s="1" t="str">
        <f t="shared" si="72"/>
        <v>2023|Total - New Zealand by regional council|$20,001-$30,000</v>
      </c>
      <c r="B2321" t="s">
        <v>18</v>
      </c>
      <c r="C2321" t="s">
        <v>19</v>
      </c>
      <c r="D2321" t="s">
        <v>20</v>
      </c>
      <c r="E2321" t="s">
        <v>21</v>
      </c>
      <c r="F2321">
        <v>2023</v>
      </c>
      <c r="G2321">
        <v>2023</v>
      </c>
      <c r="H2321">
        <v>9999</v>
      </c>
      <c r="I2321" t="s">
        <v>38</v>
      </c>
      <c r="J2321">
        <v>99</v>
      </c>
      <c r="K2321" t="s">
        <v>23</v>
      </c>
      <c r="L2321">
        <v>2</v>
      </c>
      <c r="M2321" t="s">
        <v>24</v>
      </c>
      <c r="N2321">
        <v>999</v>
      </c>
      <c r="O2321" t="s">
        <v>42</v>
      </c>
      <c r="P2321">
        <v>54</v>
      </c>
      <c r="T2321" s="3" t="str">
        <f t="shared" si="73"/>
        <v>.</v>
      </c>
      <c r="U2321" s="3" t="str">
        <f>IF(AND(R2321&lt;&gt;"_U",N2321&lt;&gt;9999,N2321&lt;&gt;999,L2321&lt;&gt;"Median"),IFERROR(VLOOKUP(A2321,'Region Total'!A:P,16,0),"."),".")</f>
        <v>.</v>
      </c>
    </row>
    <row r="2322" spans="1:21" x14ac:dyDescent="0.3">
      <c r="A2322" s="1" t="str">
        <f t="shared" si="72"/>
        <v>2023|Total - New Zealand by regional council|$20,001-$30,000</v>
      </c>
      <c r="B2322" t="s">
        <v>18</v>
      </c>
      <c r="C2322" t="s">
        <v>19</v>
      </c>
      <c r="D2322" t="s">
        <v>20</v>
      </c>
      <c r="E2322" t="s">
        <v>21</v>
      </c>
      <c r="F2322">
        <v>2023</v>
      </c>
      <c r="G2322">
        <v>2023</v>
      </c>
      <c r="H2322">
        <v>9999</v>
      </c>
      <c r="I2322" t="s">
        <v>38</v>
      </c>
      <c r="J2322">
        <v>99</v>
      </c>
      <c r="K2322" t="s">
        <v>23</v>
      </c>
      <c r="L2322">
        <v>2</v>
      </c>
      <c r="M2322" t="s">
        <v>24</v>
      </c>
      <c r="N2322">
        <v>9999</v>
      </c>
      <c r="O2322" t="s">
        <v>40</v>
      </c>
      <c r="P2322">
        <v>141117</v>
      </c>
      <c r="T2322" s="3" t="str">
        <f t="shared" si="73"/>
        <v>.</v>
      </c>
      <c r="U2322" s="3" t="str">
        <f>IF(AND(R2322&lt;&gt;"_U",N2322&lt;&gt;9999,N2322&lt;&gt;999,L2322&lt;&gt;"Median"),IFERROR(VLOOKUP(A2322,'Region Total'!A:P,16,0),"."),".")</f>
        <v>.</v>
      </c>
    </row>
    <row r="2323" spans="1:21" x14ac:dyDescent="0.3">
      <c r="A2323" s="1" t="str">
        <f t="shared" si="72"/>
        <v>2023|Total - New Zealand by regional council|$20,001-$30,000</v>
      </c>
      <c r="B2323" t="s">
        <v>18</v>
      </c>
      <c r="C2323" t="s">
        <v>19</v>
      </c>
      <c r="D2323" t="s">
        <v>20</v>
      </c>
      <c r="E2323" t="s">
        <v>21</v>
      </c>
      <c r="F2323">
        <v>2023</v>
      </c>
      <c r="G2323">
        <v>2023</v>
      </c>
      <c r="H2323">
        <v>9999</v>
      </c>
      <c r="I2323" t="s">
        <v>38</v>
      </c>
      <c r="J2323">
        <v>99</v>
      </c>
      <c r="K2323" t="s">
        <v>23</v>
      </c>
      <c r="L2323">
        <v>2</v>
      </c>
      <c r="M2323" t="s">
        <v>24</v>
      </c>
      <c r="N2323">
        <v>7777</v>
      </c>
      <c r="O2323" t="s">
        <v>37</v>
      </c>
      <c r="P2323">
        <v>141063</v>
      </c>
      <c r="T2323" s="3">
        <f t="shared" si="73"/>
        <v>100</v>
      </c>
      <c r="U2323" s="3">
        <f>IF(AND(R2323&lt;&gt;"_U",N2323&lt;&gt;9999,N2323&lt;&gt;999,L2323&lt;&gt;"Median"),IFERROR(VLOOKUP(A2323,'Region Total'!A:P,16,0),"."),".")</f>
        <v>141063</v>
      </c>
    </row>
    <row r="2324" spans="1:21" x14ac:dyDescent="0.3">
      <c r="A2324" s="1" t="str">
        <f t="shared" si="72"/>
        <v>2023|Total - New Zealand by regional council|$30,001-$50,000</v>
      </c>
      <c r="B2324" t="s">
        <v>18</v>
      </c>
      <c r="C2324" t="s">
        <v>19</v>
      </c>
      <c r="D2324" t="s">
        <v>20</v>
      </c>
      <c r="E2324" t="s">
        <v>21</v>
      </c>
      <c r="F2324">
        <v>2023</v>
      </c>
      <c r="G2324">
        <v>2023</v>
      </c>
      <c r="H2324">
        <v>9999</v>
      </c>
      <c r="I2324" t="s">
        <v>38</v>
      </c>
      <c r="J2324">
        <v>99</v>
      </c>
      <c r="K2324" t="s">
        <v>23</v>
      </c>
      <c r="L2324">
        <v>3</v>
      </c>
      <c r="M2324" t="s">
        <v>45</v>
      </c>
      <c r="N2324">
        <v>2</v>
      </c>
      <c r="O2324" t="s">
        <v>28</v>
      </c>
      <c r="P2324">
        <v>78267</v>
      </c>
      <c r="T2324" s="3">
        <f t="shared" si="73"/>
        <v>34.909999999999997</v>
      </c>
      <c r="U2324" s="3">
        <f>IF(AND(R2324&lt;&gt;"_U",N2324&lt;&gt;9999,N2324&lt;&gt;999,L2324&lt;&gt;"Median"),IFERROR(VLOOKUP(A2324,'Region Total'!A:P,16,0),"."),".")</f>
        <v>224205</v>
      </c>
    </row>
    <row r="2325" spans="1:21" x14ac:dyDescent="0.3">
      <c r="A2325" s="1" t="str">
        <f t="shared" si="72"/>
        <v>2023|Total - New Zealand by regional council|$30,001-$50,000</v>
      </c>
      <c r="B2325" t="s">
        <v>18</v>
      </c>
      <c r="C2325" t="s">
        <v>19</v>
      </c>
      <c r="D2325" t="s">
        <v>20</v>
      </c>
      <c r="E2325" t="s">
        <v>21</v>
      </c>
      <c r="F2325">
        <v>2023</v>
      </c>
      <c r="G2325">
        <v>2023</v>
      </c>
      <c r="H2325">
        <v>9999</v>
      </c>
      <c r="I2325" t="s">
        <v>38</v>
      </c>
      <c r="J2325">
        <v>99</v>
      </c>
      <c r="K2325" t="s">
        <v>23</v>
      </c>
      <c r="L2325">
        <v>3</v>
      </c>
      <c r="M2325" t="s">
        <v>45</v>
      </c>
      <c r="N2325">
        <v>7777</v>
      </c>
      <c r="O2325" t="s">
        <v>37</v>
      </c>
      <c r="P2325">
        <v>224205</v>
      </c>
      <c r="T2325" s="3">
        <f t="shared" si="73"/>
        <v>100</v>
      </c>
      <c r="U2325" s="3">
        <f>IF(AND(R2325&lt;&gt;"_U",N2325&lt;&gt;9999,N2325&lt;&gt;999,L2325&lt;&gt;"Median"),IFERROR(VLOOKUP(A2325,'Region Total'!A:P,16,0),"."),".")</f>
        <v>224205</v>
      </c>
    </row>
    <row r="2326" spans="1:21" x14ac:dyDescent="0.3">
      <c r="A2326" s="1" t="str">
        <f t="shared" si="72"/>
        <v>2023|Total - New Zealand by regional council|$30,001-$50,000</v>
      </c>
      <c r="B2326" t="s">
        <v>18</v>
      </c>
      <c r="C2326" t="s">
        <v>19</v>
      </c>
      <c r="D2326" t="s">
        <v>20</v>
      </c>
      <c r="E2326" t="s">
        <v>21</v>
      </c>
      <c r="F2326">
        <v>2023</v>
      </c>
      <c r="G2326">
        <v>2023</v>
      </c>
      <c r="H2326">
        <v>9999</v>
      </c>
      <c r="I2326" t="s">
        <v>38</v>
      </c>
      <c r="J2326">
        <v>99</v>
      </c>
      <c r="K2326" t="s">
        <v>23</v>
      </c>
      <c r="L2326">
        <v>3</v>
      </c>
      <c r="M2326" t="s">
        <v>45</v>
      </c>
      <c r="N2326">
        <v>1</v>
      </c>
      <c r="O2326" t="s">
        <v>33</v>
      </c>
      <c r="P2326">
        <v>121965</v>
      </c>
      <c r="T2326" s="3">
        <f t="shared" si="73"/>
        <v>54.4</v>
      </c>
      <c r="U2326" s="3">
        <f>IF(AND(R2326&lt;&gt;"_U",N2326&lt;&gt;9999,N2326&lt;&gt;999,L2326&lt;&gt;"Median"),IFERROR(VLOOKUP(A2326,'Region Total'!A:P,16,0),"."),".")</f>
        <v>224205</v>
      </c>
    </row>
    <row r="2327" spans="1:21" x14ac:dyDescent="0.3">
      <c r="A2327" s="1" t="str">
        <f t="shared" si="72"/>
        <v>2023|Total - New Zealand by regional council|$30,001-$50,000</v>
      </c>
      <c r="B2327" t="s">
        <v>18</v>
      </c>
      <c r="C2327" t="s">
        <v>19</v>
      </c>
      <c r="D2327" t="s">
        <v>20</v>
      </c>
      <c r="E2327" t="s">
        <v>21</v>
      </c>
      <c r="F2327">
        <v>2023</v>
      </c>
      <c r="G2327">
        <v>2023</v>
      </c>
      <c r="H2327">
        <v>9999</v>
      </c>
      <c r="I2327" t="s">
        <v>38</v>
      </c>
      <c r="J2327">
        <v>99</v>
      </c>
      <c r="K2327" t="s">
        <v>23</v>
      </c>
      <c r="L2327">
        <v>3</v>
      </c>
      <c r="M2327" t="s">
        <v>45</v>
      </c>
      <c r="N2327">
        <v>3</v>
      </c>
      <c r="O2327" t="s">
        <v>25</v>
      </c>
      <c r="P2327">
        <v>23976</v>
      </c>
      <c r="T2327" s="3">
        <f t="shared" si="73"/>
        <v>10.69</v>
      </c>
      <c r="U2327" s="3">
        <f>IF(AND(R2327&lt;&gt;"_U",N2327&lt;&gt;9999,N2327&lt;&gt;999,L2327&lt;&gt;"Median"),IFERROR(VLOOKUP(A2327,'Region Total'!A:P,16,0),"."),".")</f>
        <v>224205</v>
      </c>
    </row>
    <row r="2328" spans="1:21" x14ac:dyDescent="0.3">
      <c r="A2328" s="1" t="str">
        <f t="shared" si="72"/>
        <v>2023|Total - New Zealand by regional council|$30,001-$50,000</v>
      </c>
      <c r="B2328" t="s">
        <v>18</v>
      </c>
      <c r="C2328" t="s">
        <v>19</v>
      </c>
      <c r="D2328" t="s">
        <v>20</v>
      </c>
      <c r="E2328" t="s">
        <v>21</v>
      </c>
      <c r="F2328">
        <v>2023</v>
      </c>
      <c r="G2328">
        <v>2023</v>
      </c>
      <c r="H2328">
        <v>9999</v>
      </c>
      <c r="I2328" t="s">
        <v>38</v>
      </c>
      <c r="J2328">
        <v>99</v>
      </c>
      <c r="K2328" t="s">
        <v>23</v>
      </c>
      <c r="L2328">
        <v>3</v>
      </c>
      <c r="M2328" t="s">
        <v>45</v>
      </c>
      <c r="N2328">
        <v>9999</v>
      </c>
      <c r="O2328" t="s">
        <v>40</v>
      </c>
      <c r="P2328">
        <v>224238</v>
      </c>
      <c r="T2328" s="3" t="str">
        <f t="shared" si="73"/>
        <v>.</v>
      </c>
      <c r="U2328" s="3" t="str">
        <f>IF(AND(R2328&lt;&gt;"_U",N2328&lt;&gt;9999,N2328&lt;&gt;999,L2328&lt;&gt;"Median"),IFERROR(VLOOKUP(A2328,'Region Total'!A:P,16,0),"."),".")</f>
        <v>.</v>
      </c>
    </row>
    <row r="2329" spans="1:21" x14ac:dyDescent="0.3">
      <c r="A2329" s="1" t="str">
        <f t="shared" si="72"/>
        <v>2023|Total - New Zealand by regional council|$30,001-$50,000</v>
      </c>
      <c r="B2329" t="s">
        <v>18</v>
      </c>
      <c r="C2329" t="s">
        <v>19</v>
      </c>
      <c r="D2329" t="s">
        <v>20</v>
      </c>
      <c r="E2329" t="s">
        <v>21</v>
      </c>
      <c r="F2329">
        <v>2023</v>
      </c>
      <c r="G2329">
        <v>2023</v>
      </c>
      <c r="H2329">
        <v>9999</v>
      </c>
      <c r="I2329" t="s">
        <v>38</v>
      </c>
      <c r="J2329">
        <v>99</v>
      </c>
      <c r="K2329" t="s">
        <v>23</v>
      </c>
      <c r="L2329">
        <v>3</v>
      </c>
      <c r="M2329" t="s">
        <v>45</v>
      </c>
      <c r="N2329">
        <v>999</v>
      </c>
      <c r="O2329" t="s">
        <v>42</v>
      </c>
      <c r="P2329">
        <v>33</v>
      </c>
      <c r="T2329" s="3" t="str">
        <f t="shared" si="73"/>
        <v>.</v>
      </c>
      <c r="U2329" s="3" t="str">
        <f>IF(AND(R2329&lt;&gt;"_U",N2329&lt;&gt;9999,N2329&lt;&gt;999,L2329&lt;&gt;"Median"),IFERROR(VLOOKUP(A2329,'Region Total'!A:P,16,0),"."),".")</f>
        <v>.</v>
      </c>
    </row>
    <row r="2330" spans="1:21" x14ac:dyDescent="0.3">
      <c r="A2330" s="1" t="str">
        <f t="shared" si="72"/>
        <v>2023|Total - New Zealand by regional council|$50,001-$70,000</v>
      </c>
      <c r="B2330" t="s">
        <v>18</v>
      </c>
      <c r="C2330" t="s">
        <v>19</v>
      </c>
      <c r="D2330" t="s">
        <v>20</v>
      </c>
      <c r="E2330" t="s">
        <v>21</v>
      </c>
      <c r="F2330">
        <v>2023</v>
      </c>
      <c r="G2330">
        <v>2023</v>
      </c>
      <c r="H2330">
        <v>9999</v>
      </c>
      <c r="I2330" t="s">
        <v>38</v>
      </c>
      <c r="J2330">
        <v>99</v>
      </c>
      <c r="K2330" t="s">
        <v>23</v>
      </c>
      <c r="L2330">
        <v>4</v>
      </c>
      <c r="M2330" t="s">
        <v>36</v>
      </c>
      <c r="N2330">
        <v>7777</v>
      </c>
      <c r="O2330" t="s">
        <v>37</v>
      </c>
      <c r="P2330">
        <v>176724</v>
      </c>
      <c r="T2330" s="3">
        <f t="shared" si="73"/>
        <v>100</v>
      </c>
      <c r="U2330" s="3">
        <f>IF(AND(R2330&lt;&gt;"_U",N2330&lt;&gt;9999,N2330&lt;&gt;999,L2330&lt;&gt;"Median"),IFERROR(VLOOKUP(A2330,'Region Total'!A:P,16,0),"."),".")</f>
        <v>176724</v>
      </c>
    </row>
    <row r="2331" spans="1:21" x14ac:dyDescent="0.3">
      <c r="A2331" s="1" t="str">
        <f t="shared" si="72"/>
        <v>2023|Total - New Zealand by regional council|$50,001-$70,000</v>
      </c>
      <c r="B2331" t="s">
        <v>18</v>
      </c>
      <c r="C2331" t="s">
        <v>19</v>
      </c>
      <c r="D2331" t="s">
        <v>20</v>
      </c>
      <c r="E2331" t="s">
        <v>21</v>
      </c>
      <c r="F2331">
        <v>2023</v>
      </c>
      <c r="G2331">
        <v>2023</v>
      </c>
      <c r="H2331">
        <v>9999</v>
      </c>
      <c r="I2331" t="s">
        <v>38</v>
      </c>
      <c r="J2331">
        <v>99</v>
      </c>
      <c r="K2331" t="s">
        <v>23</v>
      </c>
      <c r="L2331">
        <v>4</v>
      </c>
      <c r="M2331" t="s">
        <v>36</v>
      </c>
      <c r="N2331">
        <v>1</v>
      </c>
      <c r="O2331" t="s">
        <v>33</v>
      </c>
      <c r="P2331">
        <v>88266</v>
      </c>
      <c r="T2331" s="3">
        <f t="shared" si="73"/>
        <v>49.95</v>
      </c>
      <c r="U2331" s="3">
        <f>IF(AND(R2331&lt;&gt;"_U",N2331&lt;&gt;9999,N2331&lt;&gt;999,L2331&lt;&gt;"Median"),IFERROR(VLOOKUP(A2331,'Region Total'!A:P,16,0),"."),".")</f>
        <v>176724</v>
      </c>
    </row>
    <row r="2332" spans="1:21" x14ac:dyDescent="0.3">
      <c r="A2332" s="1" t="str">
        <f t="shared" si="72"/>
        <v>2023|Total - New Zealand by regional council|$50,001-$70,000</v>
      </c>
      <c r="B2332" t="s">
        <v>18</v>
      </c>
      <c r="C2332" t="s">
        <v>19</v>
      </c>
      <c r="D2332" t="s">
        <v>20</v>
      </c>
      <c r="E2332" t="s">
        <v>21</v>
      </c>
      <c r="F2332">
        <v>2023</v>
      </c>
      <c r="G2332">
        <v>2023</v>
      </c>
      <c r="H2332">
        <v>9999</v>
      </c>
      <c r="I2332" t="s">
        <v>38</v>
      </c>
      <c r="J2332">
        <v>99</v>
      </c>
      <c r="K2332" t="s">
        <v>23</v>
      </c>
      <c r="L2332">
        <v>4</v>
      </c>
      <c r="M2332" t="s">
        <v>36</v>
      </c>
      <c r="N2332">
        <v>999</v>
      </c>
      <c r="O2332" t="s">
        <v>42</v>
      </c>
      <c r="P2332">
        <v>9</v>
      </c>
      <c r="T2332" s="3" t="str">
        <f t="shared" si="73"/>
        <v>.</v>
      </c>
      <c r="U2332" s="3" t="str">
        <f>IF(AND(R2332&lt;&gt;"_U",N2332&lt;&gt;9999,N2332&lt;&gt;999,L2332&lt;&gt;"Median"),IFERROR(VLOOKUP(A2332,'Region Total'!A:P,16,0),"."),".")</f>
        <v>.</v>
      </c>
    </row>
    <row r="2333" spans="1:21" x14ac:dyDescent="0.3">
      <c r="A2333" s="1" t="str">
        <f t="shared" si="72"/>
        <v>2023|Total - New Zealand by regional council|$50,001-$70,000</v>
      </c>
      <c r="B2333" t="s">
        <v>18</v>
      </c>
      <c r="C2333" t="s">
        <v>19</v>
      </c>
      <c r="D2333" t="s">
        <v>20</v>
      </c>
      <c r="E2333" t="s">
        <v>21</v>
      </c>
      <c r="F2333">
        <v>2023</v>
      </c>
      <c r="G2333">
        <v>2023</v>
      </c>
      <c r="H2333">
        <v>9999</v>
      </c>
      <c r="I2333" t="s">
        <v>38</v>
      </c>
      <c r="J2333">
        <v>99</v>
      </c>
      <c r="K2333" t="s">
        <v>23</v>
      </c>
      <c r="L2333">
        <v>4</v>
      </c>
      <c r="M2333" t="s">
        <v>36</v>
      </c>
      <c r="N2333">
        <v>9999</v>
      </c>
      <c r="O2333" t="s">
        <v>40</v>
      </c>
      <c r="P2333">
        <v>176733</v>
      </c>
      <c r="T2333" s="3" t="str">
        <f t="shared" si="73"/>
        <v>.</v>
      </c>
      <c r="U2333" s="3" t="str">
        <f>IF(AND(R2333&lt;&gt;"_U",N2333&lt;&gt;9999,N2333&lt;&gt;999,L2333&lt;&gt;"Median"),IFERROR(VLOOKUP(A2333,'Region Total'!A:P,16,0),"."),".")</f>
        <v>.</v>
      </c>
    </row>
    <row r="2334" spans="1:21" x14ac:dyDescent="0.3">
      <c r="A2334" s="1" t="str">
        <f t="shared" si="72"/>
        <v>2023|Total - New Zealand by regional council|$50,001-$70,000</v>
      </c>
      <c r="B2334" t="s">
        <v>18</v>
      </c>
      <c r="C2334" t="s">
        <v>19</v>
      </c>
      <c r="D2334" t="s">
        <v>20</v>
      </c>
      <c r="E2334" t="s">
        <v>21</v>
      </c>
      <c r="F2334">
        <v>2023</v>
      </c>
      <c r="G2334">
        <v>2023</v>
      </c>
      <c r="H2334">
        <v>9999</v>
      </c>
      <c r="I2334" t="s">
        <v>38</v>
      </c>
      <c r="J2334">
        <v>99</v>
      </c>
      <c r="K2334" t="s">
        <v>23</v>
      </c>
      <c r="L2334">
        <v>4</v>
      </c>
      <c r="M2334" t="s">
        <v>36</v>
      </c>
      <c r="N2334">
        <v>3</v>
      </c>
      <c r="O2334" t="s">
        <v>25</v>
      </c>
      <c r="P2334">
        <v>17097</v>
      </c>
      <c r="T2334" s="3">
        <f t="shared" si="73"/>
        <v>9.67</v>
      </c>
      <c r="U2334" s="3">
        <f>IF(AND(R2334&lt;&gt;"_U",N2334&lt;&gt;9999,N2334&lt;&gt;999,L2334&lt;&gt;"Median"),IFERROR(VLOOKUP(A2334,'Region Total'!A:P,16,0),"."),".")</f>
        <v>176724</v>
      </c>
    </row>
    <row r="2335" spans="1:21" x14ac:dyDescent="0.3">
      <c r="A2335" s="1" t="str">
        <f t="shared" si="72"/>
        <v>2023|Total - New Zealand by regional council|$50,001-$70,000</v>
      </c>
      <c r="B2335" t="s">
        <v>18</v>
      </c>
      <c r="C2335" t="s">
        <v>19</v>
      </c>
      <c r="D2335" t="s">
        <v>20</v>
      </c>
      <c r="E2335" t="s">
        <v>21</v>
      </c>
      <c r="F2335">
        <v>2023</v>
      </c>
      <c r="G2335">
        <v>2023</v>
      </c>
      <c r="H2335">
        <v>9999</v>
      </c>
      <c r="I2335" t="s">
        <v>38</v>
      </c>
      <c r="J2335">
        <v>99</v>
      </c>
      <c r="K2335" t="s">
        <v>23</v>
      </c>
      <c r="L2335">
        <v>4</v>
      </c>
      <c r="M2335" t="s">
        <v>36</v>
      </c>
      <c r="N2335">
        <v>2</v>
      </c>
      <c r="O2335" t="s">
        <v>28</v>
      </c>
      <c r="P2335">
        <v>71358</v>
      </c>
      <c r="T2335" s="3">
        <f t="shared" si="73"/>
        <v>40.380000000000003</v>
      </c>
      <c r="U2335" s="3">
        <f>IF(AND(R2335&lt;&gt;"_U",N2335&lt;&gt;9999,N2335&lt;&gt;999,L2335&lt;&gt;"Median"),IFERROR(VLOOKUP(A2335,'Region Total'!A:P,16,0),"."),".")</f>
        <v>176724</v>
      </c>
    </row>
    <row r="2336" spans="1:21" x14ac:dyDescent="0.3">
      <c r="A2336" s="1" t="str">
        <f t="shared" si="72"/>
        <v>2023|Total - New Zealand by regional council|$70,001-$100,000</v>
      </c>
      <c r="B2336" t="s">
        <v>18</v>
      </c>
      <c r="C2336" t="s">
        <v>19</v>
      </c>
      <c r="D2336" t="s">
        <v>20</v>
      </c>
      <c r="E2336" t="s">
        <v>21</v>
      </c>
      <c r="F2336">
        <v>2023</v>
      </c>
      <c r="G2336">
        <v>2023</v>
      </c>
      <c r="H2336">
        <v>9999</v>
      </c>
      <c r="I2336" t="s">
        <v>38</v>
      </c>
      <c r="J2336">
        <v>99</v>
      </c>
      <c r="K2336" t="s">
        <v>23</v>
      </c>
      <c r="L2336">
        <v>5</v>
      </c>
      <c r="M2336" t="s">
        <v>58</v>
      </c>
      <c r="N2336">
        <v>999</v>
      </c>
      <c r="O2336" t="s">
        <v>42</v>
      </c>
      <c r="P2336">
        <v>12</v>
      </c>
      <c r="T2336" s="3" t="str">
        <f t="shared" si="73"/>
        <v>.</v>
      </c>
      <c r="U2336" s="3" t="str">
        <f>IF(AND(R2336&lt;&gt;"_U",N2336&lt;&gt;9999,N2336&lt;&gt;999,L2336&lt;&gt;"Median"),IFERROR(VLOOKUP(A2336,'Region Total'!A:P,16,0),"."),".")</f>
        <v>.</v>
      </c>
    </row>
    <row r="2337" spans="1:21" x14ac:dyDescent="0.3">
      <c r="A2337" s="1" t="str">
        <f t="shared" si="72"/>
        <v>2023|Total - New Zealand by regional council|$70,001-$100,000</v>
      </c>
      <c r="B2337" t="s">
        <v>18</v>
      </c>
      <c r="C2337" t="s">
        <v>19</v>
      </c>
      <c r="D2337" t="s">
        <v>20</v>
      </c>
      <c r="E2337" t="s">
        <v>21</v>
      </c>
      <c r="F2337">
        <v>2023</v>
      </c>
      <c r="G2337">
        <v>2023</v>
      </c>
      <c r="H2337">
        <v>9999</v>
      </c>
      <c r="I2337" t="s">
        <v>38</v>
      </c>
      <c r="J2337">
        <v>99</v>
      </c>
      <c r="K2337" t="s">
        <v>23</v>
      </c>
      <c r="L2337">
        <v>5</v>
      </c>
      <c r="M2337" t="s">
        <v>58</v>
      </c>
      <c r="N2337">
        <v>1</v>
      </c>
      <c r="O2337" t="s">
        <v>33</v>
      </c>
      <c r="P2337">
        <v>127350</v>
      </c>
      <c r="T2337" s="3">
        <f t="shared" si="73"/>
        <v>52.45</v>
      </c>
      <c r="U2337" s="3">
        <f>IF(AND(R2337&lt;&gt;"_U",N2337&lt;&gt;9999,N2337&lt;&gt;999,L2337&lt;&gt;"Median"),IFERROR(VLOOKUP(A2337,'Region Total'!A:P,16,0),"."),".")</f>
        <v>242805</v>
      </c>
    </row>
    <row r="2338" spans="1:21" x14ac:dyDescent="0.3">
      <c r="A2338" s="1" t="str">
        <f t="shared" si="72"/>
        <v>2023|Total - New Zealand by regional council|$70,001-$100,000</v>
      </c>
      <c r="B2338" t="s">
        <v>18</v>
      </c>
      <c r="C2338" t="s">
        <v>19</v>
      </c>
      <c r="D2338" t="s">
        <v>20</v>
      </c>
      <c r="E2338" t="s">
        <v>21</v>
      </c>
      <c r="F2338">
        <v>2023</v>
      </c>
      <c r="G2338">
        <v>2023</v>
      </c>
      <c r="H2338">
        <v>9999</v>
      </c>
      <c r="I2338" t="s">
        <v>38</v>
      </c>
      <c r="J2338">
        <v>99</v>
      </c>
      <c r="K2338" t="s">
        <v>23</v>
      </c>
      <c r="L2338">
        <v>5</v>
      </c>
      <c r="M2338" t="s">
        <v>58</v>
      </c>
      <c r="N2338">
        <v>7777</v>
      </c>
      <c r="O2338" t="s">
        <v>37</v>
      </c>
      <c r="P2338">
        <v>242805</v>
      </c>
      <c r="T2338" s="3">
        <f t="shared" si="73"/>
        <v>100</v>
      </c>
      <c r="U2338" s="3">
        <f>IF(AND(R2338&lt;&gt;"_U",N2338&lt;&gt;9999,N2338&lt;&gt;999,L2338&lt;&gt;"Median"),IFERROR(VLOOKUP(A2338,'Region Total'!A:P,16,0),"."),".")</f>
        <v>242805</v>
      </c>
    </row>
    <row r="2339" spans="1:21" x14ac:dyDescent="0.3">
      <c r="A2339" s="1" t="str">
        <f t="shared" si="72"/>
        <v>2023|Total - New Zealand by regional council|$70,001-$100,000</v>
      </c>
      <c r="B2339" t="s">
        <v>18</v>
      </c>
      <c r="C2339" t="s">
        <v>19</v>
      </c>
      <c r="D2339" t="s">
        <v>20</v>
      </c>
      <c r="E2339" t="s">
        <v>21</v>
      </c>
      <c r="F2339">
        <v>2023</v>
      </c>
      <c r="G2339">
        <v>2023</v>
      </c>
      <c r="H2339">
        <v>9999</v>
      </c>
      <c r="I2339" t="s">
        <v>38</v>
      </c>
      <c r="J2339">
        <v>99</v>
      </c>
      <c r="K2339" t="s">
        <v>23</v>
      </c>
      <c r="L2339">
        <v>5</v>
      </c>
      <c r="M2339" t="s">
        <v>58</v>
      </c>
      <c r="N2339">
        <v>9999</v>
      </c>
      <c r="O2339" t="s">
        <v>40</v>
      </c>
      <c r="P2339">
        <v>242817</v>
      </c>
      <c r="T2339" s="3" t="str">
        <f t="shared" si="73"/>
        <v>.</v>
      </c>
      <c r="U2339" s="3" t="str">
        <f>IF(AND(R2339&lt;&gt;"_U",N2339&lt;&gt;9999,N2339&lt;&gt;999,L2339&lt;&gt;"Median"),IFERROR(VLOOKUP(A2339,'Region Total'!A:P,16,0),"."),".")</f>
        <v>.</v>
      </c>
    </row>
    <row r="2340" spans="1:21" x14ac:dyDescent="0.3">
      <c r="A2340" s="1" t="str">
        <f t="shared" si="72"/>
        <v>2023|Total - New Zealand by regional council|$70,001-$100,000</v>
      </c>
      <c r="B2340" t="s">
        <v>18</v>
      </c>
      <c r="C2340" t="s">
        <v>19</v>
      </c>
      <c r="D2340" t="s">
        <v>20</v>
      </c>
      <c r="E2340" t="s">
        <v>21</v>
      </c>
      <c r="F2340">
        <v>2023</v>
      </c>
      <c r="G2340">
        <v>2023</v>
      </c>
      <c r="H2340">
        <v>9999</v>
      </c>
      <c r="I2340" t="s">
        <v>38</v>
      </c>
      <c r="J2340">
        <v>99</v>
      </c>
      <c r="K2340" t="s">
        <v>23</v>
      </c>
      <c r="L2340">
        <v>5</v>
      </c>
      <c r="M2340" t="s">
        <v>58</v>
      </c>
      <c r="N2340">
        <v>2</v>
      </c>
      <c r="O2340" t="s">
        <v>28</v>
      </c>
      <c r="P2340">
        <v>92883</v>
      </c>
      <c r="T2340" s="3">
        <f t="shared" si="73"/>
        <v>38.25</v>
      </c>
      <c r="U2340" s="3">
        <f>IF(AND(R2340&lt;&gt;"_U",N2340&lt;&gt;9999,N2340&lt;&gt;999,L2340&lt;&gt;"Median"),IFERROR(VLOOKUP(A2340,'Region Total'!A:P,16,0),"."),".")</f>
        <v>242805</v>
      </c>
    </row>
    <row r="2341" spans="1:21" x14ac:dyDescent="0.3">
      <c r="A2341" s="1" t="str">
        <f t="shared" si="72"/>
        <v>2023|Total - New Zealand by regional council|$70,001-$100,000</v>
      </c>
      <c r="B2341" t="s">
        <v>18</v>
      </c>
      <c r="C2341" t="s">
        <v>19</v>
      </c>
      <c r="D2341" t="s">
        <v>20</v>
      </c>
      <c r="E2341" t="s">
        <v>21</v>
      </c>
      <c r="F2341">
        <v>2023</v>
      </c>
      <c r="G2341">
        <v>2023</v>
      </c>
      <c r="H2341">
        <v>9999</v>
      </c>
      <c r="I2341" t="s">
        <v>38</v>
      </c>
      <c r="J2341">
        <v>99</v>
      </c>
      <c r="K2341" t="s">
        <v>23</v>
      </c>
      <c r="L2341">
        <v>5</v>
      </c>
      <c r="M2341" t="s">
        <v>58</v>
      </c>
      <c r="N2341">
        <v>3</v>
      </c>
      <c r="O2341" t="s">
        <v>25</v>
      </c>
      <c r="P2341">
        <v>22575</v>
      </c>
      <c r="T2341" s="3">
        <f t="shared" si="73"/>
        <v>9.3000000000000007</v>
      </c>
      <c r="U2341" s="3">
        <f>IF(AND(R2341&lt;&gt;"_U",N2341&lt;&gt;9999,N2341&lt;&gt;999,L2341&lt;&gt;"Median"),IFERROR(VLOOKUP(A2341,'Region Total'!A:P,16,0),"."),".")</f>
        <v>242805</v>
      </c>
    </row>
    <row r="2342" spans="1:21" x14ac:dyDescent="0.3">
      <c r="A2342" s="1" t="str">
        <f t="shared" si="72"/>
        <v>2023|Total - New Zealand by regional council|$100,001-$150,000</v>
      </c>
      <c r="B2342" t="s">
        <v>18</v>
      </c>
      <c r="C2342" t="s">
        <v>19</v>
      </c>
      <c r="D2342" t="s">
        <v>20</v>
      </c>
      <c r="E2342" t="s">
        <v>21</v>
      </c>
      <c r="F2342">
        <v>2023</v>
      </c>
      <c r="G2342">
        <v>2023</v>
      </c>
      <c r="H2342">
        <v>9999</v>
      </c>
      <c r="I2342" t="s">
        <v>38</v>
      </c>
      <c r="J2342">
        <v>99</v>
      </c>
      <c r="K2342" t="s">
        <v>23</v>
      </c>
      <c r="L2342">
        <v>6</v>
      </c>
      <c r="M2342" t="s">
        <v>59</v>
      </c>
      <c r="N2342">
        <v>9999</v>
      </c>
      <c r="O2342" t="s">
        <v>40</v>
      </c>
      <c r="P2342">
        <v>356280</v>
      </c>
      <c r="T2342" s="3" t="str">
        <f t="shared" si="73"/>
        <v>.</v>
      </c>
      <c r="U2342" s="3" t="str">
        <f>IF(AND(R2342&lt;&gt;"_U",N2342&lt;&gt;9999,N2342&lt;&gt;999,L2342&lt;&gt;"Median"),IFERROR(VLOOKUP(A2342,'Region Total'!A:P,16,0),"."),".")</f>
        <v>.</v>
      </c>
    </row>
    <row r="2343" spans="1:21" x14ac:dyDescent="0.3">
      <c r="A2343" s="1" t="str">
        <f t="shared" si="72"/>
        <v>2023|Total - New Zealand by regional council|$100,001-$150,000</v>
      </c>
      <c r="B2343" t="s">
        <v>18</v>
      </c>
      <c r="C2343" t="s">
        <v>19</v>
      </c>
      <c r="D2343" t="s">
        <v>20</v>
      </c>
      <c r="E2343" t="s">
        <v>21</v>
      </c>
      <c r="F2343">
        <v>2023</v>
      </c>
      <c r="G2343">
        <v>2023</v>
      </c>
      <c r="H2343">
        <v>9999</v>
      </c>
      <c r="I2343" t="s">
        <v>38</v>
      </c>
      <c r="J2343">
        <v>99</v>
      </c>
      <c r="K2343" t="s">
        <v>23</v>
      </c>
      <c r="L2343">
        <v>6</v>
      </c>
      <c r="M2343" t="s">
        <v>59</v>
      </c>
      <c r="N2343">
        <v>2</v>
      </c>
      <c r="O2343" t="s">
        <v>28</v>
      </c>
      <c r="P2343">
        <v>116427</v>
      </c>
      <c r="T2343" s="3">
        <f t="shared" si="73"/>
        <v>32.68</v>
      </c>
      <c r="U2343" s="3">
        <f>IF(AND(R2343&lt;&gt;"_U",N2343&lt;&gt;9999,N2343&lt;&gt;999,L2343&lt;&gt;"Median"),IFERROR(VLOOKUP(A2343,'Region Total'!A:P,16,0),"."),".")</f>
        <v>356271</v>
      </c>
    </row>
    <row r="2344" spans="1:21" x14ac:dyDescent="0.3">
      <c r="A2344" s="1" t="str">
        <f t="shared" si="72"/>
        <v>2023|Total - New Zealand by regional council|$100,001-$150,000</v>
      </c>
      <c r="B2344" t="s">
        <v>18</v>
      </c>
      <c r="C2344" t="s">
        <v>19</v>
      </c>
      <c r="D2344" t="s">
        <v>20</v>
      </c>
      <c r="E2344" t="s">
        <v>21</v>
      </c>
      <c r="F2344">
        <v>2023</v>
      </c>
      <c r="G2344">
        <v>2023</v>
      </c>
      <c r="H2344">
        <v>9999</v>
      </c>
      <c r="I2344" t="s">
        <v>38</v>
      </c>
      <c r="J2344">
        <v>99</v>
      </c>
      <c r="K2344" t="s">
        <v>23</v>
      </c>
      <c r="L2344">
        <v>6</v>
      </c>
      <c r="M2344" t="s">
        <v>59</v>
      </c>
      <c r="N2344">
        <v>3</v>
      </c>
      <c r="O2344" t="s">
        <v>25</v>
      </c>
      <c r="P2344">
        <v>32625</v>
      </c>
      <c r="T2344" s="3">
        <f t="shared" si="73"/>
        <v>9.16</v>
      </c>
      <c r="U2344" s="3">
        <f>IF(AND(R2344&lt;&gt;"_U",N2344&lt;&gt;9999,N2344&lt;&gt;999,L2344&lt;&gt;"Median"),IFERROR(VLOOKUP(A2344,'Region Total'!A:P,16,0),"."),".")</f>
        <v>356271</v>
      </c>
    </row>
    <row r="2345" spans="1:21" x14ac:dyDescent="0.3">
      <c r="A2345" s="1" t="str">
        <f t="shared" si="72"/>
        <v>2023|Total - New Zealand by regional council|$100,001-$150,000</v>
      </c>
      <c r="B2345" t="s">
        <v>18</v>
      </c>
      <c r="C2345" t="s">
        <v>19</v>
      </c>
      <c r="D2345" t="s">
        <v>20</v>
      </c>
      <c r="E2345" t="s">
        <v>21</v>
      </c>
      <c r="F2345">
        <v>2023</v>
      </c>
      <c r="G2345">
        <v>2023</v>
      </c>
      <c r="H2345">
        <v>9999</v>
      </c>
      <c r="I2345" t="s">
        <v>38</v>
      </c>
      <c r="J2345">
        <v>99</v>
      </c>
      <c r="K2345" t="s">
        <v>23</v>
      </c>
      <c r="L2345">
        <v>6</v>
      </c>
      <c r="M2345" t="s">
        <v>59</v>
      </c>
      <c r="N2345">
        <v>1</v>
      </c>
      <c r="O2345" t="s">
        <v>33</v>
      </c>
      <c r="P2345">
        <v>207222</v>
      </c>
      <c r="T2345" s="3">
        <f t="shared" si="73"/>
        <v>58.16</v>
      </c>
      <c r="U2345" s="3">
        <f>IF(AND(R2345&lt;&gt;"_U",N2345&lt;&gt;9999,N2345&lt;&gt;999,L2345&lt;&gt;"Median"),IFERROR(VLOOKUP(A2345,'Region Total'!A:P,16,0),"."),".")</f>
        <v>356271</v>
      </c>
    </row>
    <row r="2346" spans="1:21" x14ac:dyDescent="0.3">
      <c r="A2346" s="1" t="str">
        <f t="shared" si="72"/>
        <v>2023|Total - New Zealand by regional council|$100,001-$150,000</v>
      </c>
      <c r="B2346" t="s">
        <v>18</v>
      </c>
      <c r="C2346" t="s">
        <v>19</v>
      </c>
      <c r="D2346" t="s">
        <v>20</v>
      </c>
      <c r="E2346" t="s">
        <v>21</v>
      </c>
      <c r="F2346">
        <v>2023</v>
      </c>
      <c r="G2346">
        <v>2023</v>
      </c>
      <c r="H2346">
        <v>9999</v>
      </c>
      <c r="I2346" t="s">
        <v>38</v>
      </c>
      <c r="J2346">
        <v>99</v>
      </c>
      <c r="K2346" t="s">
        <v>23</v>
      </c>
      <c r="L2346">
        <v>6</v>
      </c>
      <c r="M2346" t="s">
        <v>59</v>
      </c>
      <c r="N2346">
        <v>999</v>
      </c>
      <c r="O2346" t="s">
        <v>42</v>
      </c>
      <c r="P2346">
        <v>9</v>
      </c>
      <c r="T2346" s="3" t="str">
        <f t="shared" si="73"/>
        <v>.</v>
      </c>
      <c r="U2346" s="3" t="str">
        <f>IF(AND(R2346&lt;&gt;"_U",N2346&lt;&gt;9999,N2346&lt;&gt;999,L2346&lt;&gt;"Median"),IFERROR(VLOOKUP(A2346,'Region Total'!A:P,16,0),"."),".")</f>
        <v>.</v>
      </c>
    </row>
    <row r="2347" spans="1:21" x14ac:dyDescent="0.3">
      <c r="A2347" s="1" t="str">
        <f t="shared" si="72"/>
        <v>2023|Total - New Zealand by regional council|$100,001-$150,000</v>
      </c>
      <c r="B2347" t="s">
        <v>18</v>
      </c>
      <c r="C2347" t="s">
        <v>19</v>
      </c>
      <c r="D2347" t="s">
        <v>20</v>
      </c>
      <c r="E2347" t="s">
        <v>21</v>
      </c>
      <c r="F2347">
        <v>2023</v>
      </c>
      <c r="G2347">
        <v>2023</v>
      </c>
      <c r="H2347">
        <v>9999</v>
      </c>
      <c r="I2347" t="s">
        <v>38</v>
      </c>
      <c r="J2347">
        <v>99</v>
      </c>
      <c r="K2347" t="s">
        <v>23</v>
      </c>
      <c r="L2347">
        <v>6</v>
      </c>
      <c r="M2347" t="s">
        <v>59</v>
      </c>
      <c r="N2347">
        <v>7777</v>
      </c>
      <c r="O2347" t="s">
        <v>37</v>
      </c>
      <c r="P2347">
        <v>356271</v>
      </c>
      <c r="T2347" s="3">
        <f t="shared" si="73"/>
        <v>100</v>
      </c>
      <c r="U2347" s="3">
        <f>IF(AND(R2347&lt;&gt;"_U",N2347&lt;&gt;9999,N2347&lt;&gt;999,L2347&lt;&gt;"Median"),IFERROR(VLOOKUP(A2347,'Region Total'!A:P,16,0),"."),".")</f>
        <v>356271</v>
      </c>
    </row>
    <row r="2348" spans="1:21" x14ac:dyDescent="0.3">
      <c r="A2348" s="1" t="str">
        <f t="shared" si="72"/>
        <v>2023|Total - New Zealand by regional council|$150,001-$200,000</v>
      </c>
      <c r="B2348" t="s">
        <v>18</v>
      </c>
      <c r="C2348" t="s">
        <v>19</v>
      </c>
      <c r="D2348" t="s">
        <v>20</v>
      </c>
      <c r="E2348" t="s">
        <v>21</v>
      </c>
      <c r="F2348">
        <v>2023</v>
      </c>
      <c r="G2348">
        <v>2023</v>
      </c>
      <c r="H2348">
        <v>9999</v>
      </c>
      <c r="I2348" t="s">
        <v>38</v>
      </c>
      <c r="J2348">
        <v>99</v>
      </c>
      <c r="K2348" t="s">
        <v>23</v>
      </c>
      <c r="L2348">
        <v>7</v>
      </c>
      <c r="M2348" t="s">
        <v>43</v>
      </c>
      <c r="N2348">
        <v>999</v>
      </c>
      <c r="O2348" t="s">
        <v>42</v>
      </c>
      <c r="P2348">
        <v>6</v>
      </c>
      <c r="T2348" s="3" t="str">
        <f t="shared" si="73"/>
        <v>.</v>
      </c>
      <c r="U2348" s="3" t="str">
        <f>IF(AND(R2348&lt;&gt;"_U",N2348&lt;&gt;9999,N2348&lt;&gt;999,L2348&lt;&gt;"Median"),IFERROR(VLOOKUP(A2348,'Region Total'!A:P,16,0),"."),".")</f>
        <v>.</v>
      </c>
    </row>
    <row r="2349" spans="1:21" x14ac:dyDescent="0.3">
      <c r="A2349" s="1" t="str">
        <f t="shared" si="72"/>
        <v>2023|Total - New Zealand by regional council|$150,001-$200,000</v>
      </c>
      <c r="B2349" t="s">
        <v>18</v>
      </c>
      <c r="C2349" t="s">
        <v>19</v>
      </c>
      <c r="D2349" t="s">
        <v>20</v>
      </c>
      <c r="E2349" t="s">
        <v>21</v>
      </c>
      <c r="F2349">
        <v>2023</v>
      </c>
      <c r="G2349">
        <v>2023</v>
      </c>
      <c r="H2349">
        <v>9999</v>
      </c>
      <c r="I2349" t="s">
        <v>38</v>
      </c>
      <c r="J2349">
        <v>99</v>
      </c>
      <c r="K2349" t="s">
        <v>23</v>
      </c>
      <c r="L2349">
        <v>7</v>
      </c>
      <c r="M2349" t="s">
        <v>43</v>
      </c>
      <c r="N2349">
        <v>1</v>
      </c>
      <c r="O2349" t="s">
        <v>33</v>
      </c>
      <c r="P2349">
        <v>145668</v>
      </c>
      <c r="T2349" s="3">
        <f t="shared" si="73"/>
        <v>63.61</v>
      </c>
      <c r="U2349" s="3">
        <f>IF(AND(R2349&lt;&gt;"_U",N2349&lt;&gt;9999,N2349&lt;&gt;999,L2349&lt;&gt;"Median"),IFERROR(VLOOKUP(A2349,'Region Total'!A:P,16,0),"."),".")</f>
        <v>229002</v>
      </c>
    </row>
    <row r="2350" spans="1:21" x14ac:dyDescent="0.3">
      <c r="A2350" s="1" t="str">
        <f t="shared" si="72"/>
        <v>2023|Total - New Zealand by regional council|$150,001-$200,000</v>
      </c>
      <c r="B2350" t="s">
        <v>18</v>
      </c>
      <c r="C2350" t="s">
        <v>19</v>
      </c>
      <c r="D2350" t="s">
        <v>20</v>
      </c>
      <c r="E2350" t="s">
        <v>21</v>
      </c>
      <c r="F2350">
        <v>2023</v>
      </c>
      <c r="G2350">
        <v>2023</v>
      </c>
      <c r="H2350">
        <v>9999</v>
      </c>
      <c r="I2350" t="s">
        <v>38</v>
      </c>
      <c r="J2350">
        <v>99</v>
      </c>
      <c r="K2350" t="s">
        <v>23</v>
      </c>
      <c r="L2350">
        <v>7</v>
      </c>
      <c r="M2350" t="s">
        <v>43</v>
      </c>
      <c r="N2350">
        <v>2</v>
      </c>
      <c r="O2350" t="s">
        <v>28</v>
      </c>
      <c r="P2350">
        <v>58782</v>
      </c>
      <c r="T2350" s="3">
        <f t="shared" si="73"/>
        <v>25.67</v>
      </c>
      <c r="U2350" s="3">
        <f>IF(AND(R2350&lt;&gt;"_U",N2350&lt;&gt;9999,N2350&lt;&gt;999,L2350&lt;&gt;"Median"),IFERROR(VLOOKUP(A2350,'Region Total'!A:P,16,0),"."),".")</f>
        <v>229002</v>
      </c>
    </row>
    <row r="2351" spans="1:21" x14ac:dyDescent="0.3">
      <c r="A2351" s="1" t="str">
        <f t="shared" si="72"/>
        <v>2023|Total - New Zealand by regional council|$150,001-$200,000</v>
      </c>
      <c r="B2351" t="s">
        <v>18</v>
      </c>
      <c r="C2351" t="s">
        <v>19</v>
      </c>
      <c r="D2351" t="s">
        <v>20</v>
      </c>
      <c r="E2351" t="s">
        <v>21</v>
      </c>
      <c r="F2351">
        <v>2023</v>
      </c>
      <c r="G2351">
        <v>2023</v>
      </c>
      <c r="H2351">
        <v>9999</v>
      </c>
      <c r="I2351" t="s">
        <v>38</v>
      </c>
      <c r="J2351">
        <v>99</v>
      </c>
      <c r="K2351" t="s">
        <v>23</v>
      </c>
      <c r="L2351">
        <v>7</v>
      </c>
      <c r="M2351" t="s">
        <v>43</v>
      </c>
      <c r="N2351">
        <v>7777</v>
      </c>
      <c r="O2351" t="s">
        <v>37</v>
      </c>
      <c r="P2351">
        <v>229002</v>
      </c>
      <c r="T2351" s="3">
        <f t="shared" si="73"/>
        <v>100</v>
      </c>
      <c r="U2351" s="3">
        <f>IF(AND(R2351&lt;&gt;"_U",N2351&lt;&gt;9999,N2351&lt;&gt;999,L2351&lt;&gt;"Median"),IFERROR(VLOOKUP(A2351,'Region Total'!A:P,16,0),"."),".")</f>
        <v>229002</v>
      </c>
    </row>
    <row r="2352" spans="1:21" x14ac:dyDescent="0.3">
      <c r="A2352" s="1" t="str">
        <f t="shared" si="72"/>
        <v>2023|Total - New Zealand by regional council|$150,001-$200,000</v>
      </c>
      <c r="B2352" t="s">
        <v>18</v>
      </c>
      <c r="C2352" t="s">
        <v>19</v>
      </c>
      <c r="D2352" t="s">
        <v>20</v>
      </c>
      <c r="E2352" t="s">
        <v>21</v>
      </c>
      <c r="F2352">
        <v>2023</v>
      </c>
      <c r="G2352">
        <v>2023</v>
      </c>
      <c r="H2352">
        <v>9999</v>
      </c>
      <c r="I2352" t="s">
        <v>38</v>
      </c>
      <c r="J2352">
        <v>99</v>
      </c>
      <c r="K2352" t="s">
        <v>23</v>
      </c>
      <c r="L2352">
        <v>7</v>
      </c>
      <c r="M2352" t="s">
        <v>43</v>
      </c>
      <c r="N2352">
        <v>3</v>
      </c>
      <c r="O2352" t="s">
        <v>25</v>
      </c>
      <c r="P2352">
        <v>24549</v>
      </c>
      <c r="T2352" s="3">
        <f t="shared" si="73"/>
        <v>10.72</v>
      </c>
      <c r="U2352" s="3">
        <f>IF(AND(R2352&lt;&gt;"_U",N2352&lt;&gt;9999,N2352&lt;&gt;999,L2352&lt;&gt;"Median"),IFERROR(VLOOKUP(A2352,'Region Total'!A:P,16,0),"."),".")</f>
        <v>229002</v>
      </c>
    </row>
    <row r="2353" spans="1:21" x14ac:dyDescent="0.3">
      <c r="A2353" s="1" t="str">
        <f t="shared" si="72"/>
        <v>2023|Total - New Zealand by regional council|$150,001-$200,000</v>
      </c>
      <c r="B2353" t="s">
        <v>18</v>
      </c>
      <c r="C2353" t="s">
        <v>19</v>
      </c>
      <c r="D2353" t="s">
        <v>20</v>
      </c>
      <c r="E2353" t="s">
        <v>21</v>
      </c>
      <c r="F2353">
        <v>2023</v>
      </c>
      <c r="G2353">
        <v>2023</v>
      </c>
      <c r="H2353">
        <v>9999</v>
      </c>
      <c r="I2353" t="s">
        <v>38</v>
      </c>
      <c r="J2353">
        <v>99</v>
      </c>
      <c r="K2353" t="s">
        <v>23</v>
      </c>
      <c r="L2353">
        <v>7</v>
      </c>
      <c r="M2353" t="s">
        <v>43</v>
      </c>
      <c r="N2353">
        <v>9999</v>
      </c>
      <c r="O2353" t="s">
        <v>40</v>
      </c>
      <c r="P2353">
        <v>229011</v>
      </c>
      <c r="T2353" s="3" t="str">
        <f t="shared" si="73"/>
        <v>.</v>
      </c>
      <c r="U2353" s="3" t="str">
        <f>IF(AND(R2353&lt;&gt;"_U",N2353&lt;&gt;9999,N2353&lt;&gt;999,L2353&lt;&gt;"Median"),IFERROR(VLOOKUP(A2353,'Region Total'!A:P,16,0),"."),".")</f>
        <v>.</v>
      </c>
    </row>
    <row r="2354" spans="1:21" x14ac:dyDescent="0.3">
      <c r="A2354" s="1" t="str">
        <f t="shared" si="72"/>
        <v>2023|Total - New Zealand by regional council|$200,001 or more</v>
      </c>
      <c r="B2354" t="s">
        <v>18</v>
      </c>
      <c r="C2354" t="s">
        <v>19</v>
      </c>
      <c r="D2354" t="s">
        <v>20</v>
      </c>
      <c r="E2354" t="s">
        <v>21</v>
      </c>
      <c r="F2354">
        <v>2023</v>
      </c>
      <c r="G2354">
        <v>2023</v>
      </c>
      <c r="H2354">
        <v>9999</v>
      </c>
      <c r="I2354" t="s">
        <v>38</v>
      </c>
      <c r="J2354">
        <v>99</v>
      </c>
      <c r="K2354" t="s">
        <v>23</v>
      </c>
      <c r="L2354">
        <v>8</v>
      </c>
      <c r="M2354" t="s">
        <v>27</v>
      </c>
      <c r="N2354">
        <v>9999</v>
      </c>
      <c r="O2354" t="s">
        <v>40</v>
      </c>
      <c r="P2354">
        <v>249201</v>
      </c>
      <c r="T2354" s="3" t="str">
        <f t="shared" si="73"/>
        <v>.</v>
      </c>
      <c r="U2354" s="3" t="str">
        <f>IF(AND(R2354&lt;&gt;"_U",N2354&lt;&gt;9999,N2354&lt;&gt;999,L2354&lt;&gt;"Median"),IFERROR(VLOOKUP(A2354,'Region Total'!A:P,16,0),"."),".")</f>
        <v>.</v>
      </c>
    </row>
    <row r="2355" spans="1:21" x14ac:dyDescent="0.3">
      <c r="A2355" s="1" t="str">
        <f t="shared" si="72"/>
        <v>2023|Total - New Zealand by regional council|$200,001 or more</v>
      </c>
      <c r="B2355" t="s">
        <v>18</v>
      </c>
      <c r="C2355" t="s">
        <v>19</v>
      </c>
      <c r="D2355" t="s">
        <v>20</v>
      </c>
      <c r="E2355" t="s">
        <v>21</v>
      </c>
      <c r="F2355">
        <v>2023</v>
      </c>
      <c r="G2355">
        <v>2023</v>
      </c>
      <c r="H2355">
        <v>9999</v>
      </c>
      <c r="I2355" t="s">
        <v>38</v>
      </c>
      <c r="J2355">
        <v>99</v>
      </c>
      <c r="K2355" t="s">
        <v>23</v>
      </c>
      <c r="L2355">
        <v>8</v>
      </c>
      <c r="M2355" t="s">
        <v>27</v>
      </c>
      <c r="N2355">
        <v>3</v>
      </c>
      <c r="O2355" t="s">
        <v>25</v>
      </c>
      <c r="P2355">
        <v>48315</v>
      </c>
      <c r="T2355" s="3">
        <f t="shared" si="73"/>
        <v>19.39</v>
      </c>
      <c r="U2355" s="3">
        <f>IF(AND(R2355&lt;&gt;"_U",N2355&lt;&gt;9999,N2355&lt;&gt;999,L2355&lt;&gt;"Median"),IFERROR(VLOOKUP(A2355,'Region Total'!A:P,16,0),"."),".")</f>
        <v>249195</v>
      </c>
    </row>
    <row r="2356" spans="1:21" x14ac:dyDescent="0.3">
      <c r="A2356" s="1" t="str">
        <f t="shared" si="72"/>
        <v>2023|Total - New Zealand by regional council|$200,001 or more</v>
      </c>
      <c r="B2356" t="s">
        <v>18</v>
      </c>
      <c r="C2356" t="s">
        <v>19</v>
      </c>
      <c r="D2356" t="s">
        <v>20</v>
      </c>
      <c r="E2356" t="s">
        <v>21</v>
      </c>
      <c r="F2356">
        <v>2023</v>
      </c>
      <c r="G2356">
        <v>2023</v>
      </c>
      <c r="H2356">
        <v>9999</v>
      </c>
      <c r="I2356" t="s">
        <v>38</v>
      </c>
      <c r="J2356">
        <v>99</v>
      </c>
      <c r="K2356" t="s">
        <v>23</v>
      </c>
      <c r="L2356">
        <v>8</v>
      </c>
      <c r="M2356" t="s">
        <v>27</v>
      </c>
      <c r="N2356">
        <v>1</v>
      </c>
      <c r="O2356" t="s">
        <v>33</v>
      </c>
      <c r="P2356">
        <v>150804</v>
      </c>
      <c r="T2356" s="3">
        <f t="shared" si="73"/>
        <v>60.52</v>
      </c>
      <c r="U2356" s="3">
        <f>IF(AND(R2356&lt;&gt;"_U",N2356&lt;&gt;9999,N2356&lt;&gt;999,L2356&lt;&gt;"Median"),IFERROR(VLOOKUP(A2356,'Region Total'!A:P,16,0),"."),".")</f>
        <v>249195</v>
      </c>
    </row>
    <row r="2357" spans="1:21" x14ac:dyDescent="0.3">
      <c r="A2357" s="1" t="str">
        <f t="shared" si="72"/>
        <v>2023|Total - New Zealand by regional council|$200,001 or more</v>
      </c>
      <c r="B2357" t="s">
        <v>18</v>
      </c>
      <c r="C2357" t="s">
        <v>19</v>
      </c>
      <c r="D2357" t="s">
        <v>20</v>
      </c>
      <c r="E2357" t="s">
        <v>21</v>
      </c>
      <c r="F2357">
        <v>2023</v>
      </c>
      <c r="G2357">
        <v>2023</v>
      </c>
      <c r="H2357">
        <v>9999</v>
      </c>
      <c r="I2357" t="s">
        <v>38</v>
      </c>
      <c r="J2357">
        <v>99</v>
      </c>
      <c r="K2357" t="s">
        <v>23</v>
      </c>
      <c r="L2357">
        <v>8</v>
      </c>
      <c r="M2357" t="s">
        <v>27</v>
      </c>
      <c r="N2357">
        <v>999</v>
      </c>
      <c r="O2357" t="s">
        <v>42</v>
      </c>
      <c r="P2357">
        <v>6</v>
      </c>
      <c r="T2357" s="3" t="str">
        <f t="shared" si="73"/>
        <v>.</v>
      </c>
      <c r="U2357" s="3" t="str">
        <f>IF(AND(R2357&lt;&gt;"_U",N2357&lt;&gt;9999,N2357&lt;&gt;999,L2357&lt;&gt;"Median"),IFERROR(VLOOKUP(A2357,'Region Total'!A:P,16,0),"."),".")</f>
        <v>.</v>
      </c>
    </row>
    <row r="2358" spans="1:21" x14ac:dyDescent="0.3">
      <c r="A2358" s="1" t="str">
        <f t="shared" si="72"/>
        <v>2023|Total - New Zealand by regional council|$200,001 or more</v>
      </c>
      <c r="B2358" t="s">
        <v>18</v>
      </c>
      <c r="C2358" t="s">
        <v>19</v>
      </c>
      <c r="D2358" t="s">
        <v>20</v>
      </c>
      <c r="E2358" t="s">
        <v>21</v>
      </c>
      <c r="F2358">
        <v>2023</v>
      </c>
      <c r="G2358">
        <v>2023</v>
      </c>
      <c r="H2358">
        <v>9999</v>
      </c>
      <c r="I2358" t="s">
        <v>38</v>
      </c>
      <c r="J2358">
        <v>99</v>
      </c>
      <c r="K2358" t="s">
        <v>23</v>
      </c>
      <c r="L2358">
        <v>8</v>
      </c>
      <c r="M2358" t="s">
        <v>27</v>
      </c>
      <c r="N2358">
        <v>2</v>
      </c>
      <c r="O2358" t="s">
        <v>28</v>
      </c>
      <c r="P2358">
        <v>50076</v>
      </c>
      <c r="T2358" s="3">
        <f t="shared" si="73"/>
        <v>20.100000000000001</v>
      </c>
      <c r="U2358" s="3">
        <f>IF(AND(R2358&lt;&gt;"_U",N2358&lt;&gt;9999,N2358&lt;&gt;999,L2358&lt;&gt;"Median"),IFERROR(VLOOKUP(A2358,'Region Total'!A:P,16,0),"."),".")</f>
        <v>249195</v>
      </c>
    </row>
    <row r="2359" spans="1:21" x14ac:dyDescent="0.3">
      <c r="A2359" s="1" t="str">
        <f t="shared" si="72"/>
        <v>2023|Total - New Zealand by regional council|$200,001 or more</v>
      </c>
      <c r="B2359" t="s">
        <v>18</v>
      </c>
      <c r="C2359" t="s">
        <v>19</v>
      </c>
      <c r="D2359" t="s">
        <v>20</v>
      </c>
      <c r="E2359" t="s">
        <v>21</v>
      </c>
      <c r="F2359">
        <v>2023</v>
      </c>
      <c r="G2359">
        <v>2023</v>
      </c>
      <c r="H2359">
        <v>9999</v>
      </c>
      <c r="I2359" t="s">
        <v>38</v>
      </c>
      <c r="J2359">
        <v>99</v>
      </c>
      <c r="K2359" t="s">
        <v>23</v>
      </c>
      <c r="L2359">
        <v>8</v>
      </c>
      <c r="M2359" t="s">
        <v>27</v>
      </c>
      <c r="N2359">
        <v>7777</v>
      </c>
      <c r="O2359" t="s">
        <v>37</v>
      </c>
      <c r="P2359">
        <v>249195</v>
      </c>
      <c r="T2359" s="3">
        <f t="shared" si="73"/>
        <v>100</v>
      </c>
      <c r="U2359" s="3">
        <f>IF(AND(R2359&lt;&gt;"_U",N2359&lt;&gt;9999,N2359&lt;&gt;999,L2359&lt;&gt;"Median"),IFERROR(VLOOKUP(A2359,'Region Total'!A:P,16,0),"."),".")</f>
        <v>249195</v>
      </c>
    </row>
    <row r="2360" spans="1:21" x14ac:dyDescent="0.3">
      <c r="A2360" s="1" t="str">
        <f t="shared" si="72"/>
        <v>2023|Total - New Zealand by regional council|Total stated - total household income</v>
      </c>
      <c r="B2360" t="s">
        <v>18</v>
      </c>
      <c r="C2360" t="s">
        <v>19</v>
      </c>
      <c r="D2360" t="s">
        <v>20</v>
      </c>
      <c r="E2360" t="s">
        <v>21</v>
      </c>
      <c r="F2360">
        <v>2023</v>
      </c>
      <c r="G2360">
        <v>2023</v>
      </c>
      <c r="H2360">
        <v>9999</v>
      </c>
      <c r="I2360" t="s">
        <v>38</v>
      </c>
      <c r="J2360">
        <v>99</v>
      </c>
      <c r="K2360" t="s">
        <v>23</v>
      </c>
      <c r="L2360">
        <v>77</v>
      </c>
      <c r="M2360" t="s">
        <v>32</v>
      </c>
      <c r="N2360">
        <v>3</v>
      </c>
      <c r="O2360" t="s">
        <v>25</v>
      </c>
      <c r="P2360">
        <v>191505</v>
      </c>
      <c r="T2360" s="3">
        <f t="shared" si="73"/>
        <v>11.15</v>
      </c>
      <c r="U2360" s="3">
        <f>IF(AND(R2360&lt;&gt;"_U",N2360&lt;&gt;9999,N2360&lt;&gt;999,L2360&lt;&gt;"Median"),IFERROR(VLOOKUP(A2360,'Region Total'!A:P,16,0),"."),".")</f>
        <v>1718088</v>
      </c>
    </row>
    <row r="2361" spans="1:21" x14ac:dyDescent="0.3">
      <c r="A2361" s="1" t="str">
        <f t="shared" si="72"/>
        <v>2023|Total - New Zealand by regional council|Total stated - total household income</v>
      </c>
      <c r="B2361" t="s">
        <v>18</v>
      </c>
      <c r="C2361" t="s">
        <v>19</v>
      </c>
      <c r="D2361" t="s">
        <v>20</v>
      </c>
      <c r="E2361" t="s">
        <v>21</v>
      </c>
      <c r="F2361">
        <v>2023</v>
      </c>
      <c r="G2361">
        <v>2023</v>
      </c>
      <c r="H2361">
        <v>9999</v>
      </c>
      <c r="I2361" t="s">
        <v>38</v>
      </c>
      <c r="J2361">
        <v>99</v>
      </c>
      <c r="K2361" t="s">
        <v>23</v>
      </c>
      <c r="L2361">
        <v>77</v>
      </c>
      <c r="M2361" t="s">
        <v>32</v>
      </c>
      <c r="N2361">
        <v>2</v>
      </c>
      <c r="O2361" t="s">
        <v>28</v>
      </c>
      <c r="P2361">
        <v>572232</v>
      </c>
      <c r="T2361" s="3">
        <f t="shared" si="73"/>
        <v>33.31</v>
      </c>
      <c r="U2361" s="3">
        <f>IF(AND(R2361&lt;&gt;"_U",N2361&lt;&gt;9999,N2361&lt;&gt;999,L2361&lt;&gt;"Median"),IFERROR(VLOOKUP(A2361,'Region Total'!A:P,16,0),"."),".")</f>
        <v>1718088</v>
      </c>
    </row>
    <row r="2362" spans="1:21" x14ac:dyDescent="0.3">
      <c r="A2362" s="1" t="str">
        <f t="shared" si="72"/>
        <v>2023|Total - New Zealand by regional council|Total stated - total household income</v>
      </c>
      <c r="B2362" t="s">
        <v>18</v>
      </c>
      <c r="C2362" t="s">
        <v>19</v>
      </c>
      <c r="D2362" t="s">
        <v>20</v>
      </c>
      <c r="E2362" t="s">
        <v>21</v>
      </c>
      <c r="F2362">
        <v>2023</v>
      </c>
      <c r="G2362">
        <v>2023</v>
      </c>
      <c r="H2362">
        <v>9999</v>
      </c>
      <c r="I2362" t="s">
        <v>38</v>
      </c>
      <c r="J2362">
        <v>99</v>
      </c>
      <c r="K2362" t="s">
        <v>23</v>
      </c>
      <c r="L2362">
        <v>77</v>
      </c>
      <c r="M2362" t="s">
        <v>32</v>
      </c>
      <c r="N2362">
        <v>999</v>
      </c>
      <c r="O2362" t="s">
        <v>42</v>
      </c>
      <c r="P2362">
        <v>219</v>
      </c>
      <c r="T2362" s="3" t="str">
        <f t="shared" si="73"/>
        <v>.</v>
      </c>
      <c r="U2362" s="3" t="str">
        <f>IF(AND(R2362&lt;&gt;"_U",N2362&lt;&gt;9999,N2362&lt;&gt;999,L2362&lt;&gt;"Median"),IFERROR(VLOOKUP(A2362,'Region Total'!A:P,16,0),"."),".")</f>
        <v>.</v>
      </c>
    </row>
    <row r="2363" spans="1:21" x14ac:dyDescent="0.3">
      <c r="A2363" s="1" t="str">
        <f t="shared" si="72"/>
        <v>2023|Total - New Zealand by regional council|Total stated - total household income</v>
      </c>
      <c r="B2363" t="s">
        <v>18</v>
      </c>
      <c r="C2363" t="s">
        <v>19</v>
      </c>
      <c r="D2363" t="s">
        <v>20</v>
      </c>
      <c r="E2363" t="s">
        <v>21</v>
      </c>
      <c r="F2363">
        <v>2023</v>
      </c>
      <c r="G2363">
        <v>2023</v>
      </c>
      <c r="H2363">
        <v>9999</v>
      </c>
      <c r="I2363" t="s">
        <v>38</v>
      </c>
      <c r="J2363">
        <v>99</v>
      </c>
      <c r="K2363" t="s">
        <v>23</v>
      </c>
      <c r="L2363">
        <v>77</v>
      </c>
      <c r="M2363" t="s">
        <v>32</v>
      </c>
      <c r="N2363">
        <v>1</v>
      </c>
      <c r="O2363" t="s">
        <v>33</v>
      </c>
      <c r="P2363">
        <v>954354</v>
      </c>
      <c r="T2363" s="3">
        <f t="shared" si="73"/>
        <v>55.55</v>
      </c>
      <c r="U2363" s="3">
        <f>IF(AND(R2363&lt;&gt;"_U",N2363&lt;&gt;9999,N2363&lt;&gt;999,L2363&lt;&gt;"Median"),IFERROR(VLOOKUP(A2363,'Region Total'!A:P,16,0),"."),".")</f>
        <v>1718088</v>
      </c>
    </row>
    <row r="2364" spans="1:21" x14ac:dyDescent="0.3">
      <c r="A2364" s="1" t="str">
        <f t="shared" si="72"/>
        <v>2023|Total - New Zealand by regional council|Total stated - total household income</v>
      </c>
      <c r="B2364" t="s">
        <v>18</v>
      </c>
      <c r="C2364" t="s">
        <v>19</v>
      </c>
      <c r="D2364" t="s">
        <v>20</v>
      </c>
      <c r="E2364" t="s">
        <v>21</v>
      </c>
      <c r="F2364">
        <v>2023</v>
      </c>
      <c r="G2364">
        <v>2023</v>
      </c>
      <c r="H2364">
        <v>9999</v>
      </c>
      <c r="I2364" t="s">
        <v>38</v>
      </c>
      <c r="J2364">
        <v>99</v>
      </c>
      <c r="K2364" t="s">
        <v>23</v>
      </c>
      <c r="L2364">
        <v>77</v>
      </c>
      <c r="M2364" t="s">
        <v>32</v>
      </c>
      <c r="N2364">
        <v>9999</v>
      </c>
      <c r="O2364" t="s">
        <v>40</v>
      </c>
      <c r="P2364">
        <v>1718307</v>
      </c>
      <c r="T2364" s="3" t="str">
        <f t="shared" si="73"/>
        <v>.</v>
      </c>
      <c r="U2364" s="3" t="str">
        <f>IF(AND(R2364&lt;&gt;"_U",N2364&lt;&gt;9999,N2364&lt;&gt;999,L2364&lt;&gt;"Median"),IFERROR(VLOOKUP(A2364,'Region Total'!A:P,16,0),"."),".")</f>
        <v>.</v>
      </c>
    </row>
    <row r="2365" spans="1:21" x14ac:dyDescent="0.3">
      <c r="A2365" s="1" t="str">
        <f t="shared" si="72"/>
        <v>2023|Total - New Zealand by regional council|Total stated - total household income</v>
      </c>
      <c r="B2365" t="s">
        <v>18</v>
      </c>
      <c r="C2365" t="s">
        <v>19</v>
      </c>
      <c r="D2365" t="s">
        <v>20</v>
      </c>
      <c r="E2365" t="s">
        <v>21</v>
      </c>
      <c r="F2365">
        <v>2023</v>
      </c>
      <c r="G2365">
        <v>2023</v>
      </c>
      <c r="H2365">
        <v>9999</v>
      </c>
      <c r="I2365" t="s">
        <v>38</v>
      </c>
      <c r="J2365">
        <v>99</v>
      </c>
      <c r="K2365" t="s">
        <v>23</v>
      </c>
      <c r="L2365">
        <v>77</v>
      </c>
      <c r="M2365" t="s">
        <v>32</v>
      </c>
      <c r="N2365">
        <v>7777</v>
      </c>
      <c r="O2365" t="s">
        <v>37</v>
      </c>
      <c r="P2365">
        <v>1718088</v>
      </c>
      <c r="T2365" s="3">
        <f t="shared" si="73"/>
        <v>100</v>
      </c>
      <c r="U2365" s="3">
        <f>IF(AND(R2365&lt;&gt;"_U",N2365&lt;&gt;9999,N2365&lt;&gt;999,L2365&lt;&gt;"Median"),IFERROR(VLOOKUP(A2365,'Region Total'!A:P,16,0),"."),".")</f>
        <v>1718088</v>
      </c>
    </row>
    <row r="2366" spans="1:21" x14ac:dyDescent="0.3">
      <c r="A2366" s="1" t="str">
        <f t="shared" si="72"/>
        <v>2023|Total - New Zealand by regional council|Total - total household income</v>
      </c>
      <c r="B2366" t="s">
        <v>18</v>
      </c>
      <c r="C2366" t="s">
        <v>19</v>
      </c>
      <c r="D2366" t="s">
        <v>20</v>
      </c>
      <c r="E2366" t="s">
        <v>21</v>
      </c>
      <c r="F2366">
        <v>2023</v>
      </c>
      <c r="G2366">
        <v>2023</v>
      </c>
      <c r="H2366">
        <v>9999</v>
      </c>
      <c r="I2366" t="s">
        <v>38</v>
      </c>
      <c r="J2366">
        <v>99</v>
      </c>
      <c r="K2366" t="s">
        <v>23</v>
      </c>
      <c r="L2366">
        <v>99</v>
      </c>
      <c r="M2366" t="s">
        <v>48</v>
      </c>
      <c r="N2366">
        <v>3</v>
      </c>
      <c r="O2366" t="s">
        <v>25</v>
      </c>
      <c r="P2366">
        <v>197112</v>
      </c>
      <c r="T2366" s="3">
        <f t="shared" si="73"/>
        <v>11.07</v>
      </c>
      <c r="U2366" s="3">
        <f>IF(AND(R2366&lt;&gt;"_U",N2366&lt;&gt;9999,N2366&lt;&gt;999,L2366&lt;&gt;"Median"),IFERROR(VLOOKUP(A2366,'Region Total'!A:P,16,0),"."),".")</f>
        <v>1780104</v>
      </c>
    </row>
    <row r="2367" spans="1:21" x14ac:dyDescent="0.3">
      <c r="A2367" s="1" t="str">
        <f t="shared" si="72"/>
        <v>2023|Total - New Zealand by regional council|Total - total household income</v>
      </c>
      <c r="B2367" t="s">
        <v>18</v>
      </c>
      <c r="C2367" t="s">
        <v>19</v>
      </c>
      <c r="D2367" t="s">
        <v>20</v>
      </c>
      <c r="E2367" t="s">
        <v>21</v>
      </c>
      <c r="F2367">
        <v>2023</v>
      </c>
      <c r="G2367">
        <v>2023</v>
      </c>
      <c r="H2367">
        <v>9999</v>
      </c>
      <c r="I2367" t="s">
        <v>38</v>
      </c>
      <c r="J2367">
        <v>99</v>
      </c>
      <c r="K2367" t="s">
        <v>23</v>
      </c>
      <c r="L2367">
        <v>99</v>
      </c>
      <c r="M2367" t="s">
        <v>48</v>
      </c>
      <c r="N2367">
        <v>2</v>
      </c>
      <c r="O2367" t="s">
        <v>28</v>
      </c>
      <c r="P2367">
        <v>604884</v>
      </c>
      <c r="T2367" s="3">
        <f t="shared" si="73"/>
        <v>33.979999999999997</v>
      </c>
      <c r="U2367" s="3">
        <f>IF(AND(R2367&lt;&gt;"_U",N2367&lt;&gt;9999,N2367&lt;&gt;999,L2367&lt;&gt;"Median"),IFERROR(VLOOKUP(A2367,'Region Total'!A:P,16,0),"."),".")</f>
        <v>1780104</v>
      </c>
    </row>
    <row r="2368" spans="1:21" x14ac:dyDescent="0.3">
      <c r="A2368" s="1" t="str">
        <f t="shared" si="72"/>
        <v>2023|Total - New Zealand by regional council|Total - total household income</v>
      </c>
      <c r="B2368" t="s">
        <v>18</v>
      </c>
      <c r="C2368" t="s">
        <v>19</v>
      </c>
      <c r="D2368" t="s">
        <v>20</v>
      </c>
      <c r="E2368" t="s">
        <v>21</v>
      </c>
      <c r="F2368">
        <v>2023</v>
      </c>
      <c r="G2368">
        <v>2023</v>
      </c>
      <c r="H2368">
        <v>9999</v>
      </c>
      <c r="I2368" t="s">
        <v>38</v>
      </c>
      <c r="J2368">
        <v>99</v>
      </c>
      <c r="K2368" t="s">
        <v>23</v>
      </c>
      <c r="L2368">
        <v>99</v>
      </c>
      <c r="M2368" t="s">
        <v>48</v>
      </c>
      <c r="N2368">
        <v>7777</v>
      </c>
      <c r="O2368" t="s">
        <v>37</v>
      </c>
      <c r="P2368">
        <v>1780104</v>
      </c>
      <c r="T2368" s="3">
        <f t="shared" si="73"/>
        <v>100</v>
      </c>
      <c r="U2368" s="3">
        <f>IF(AND(R2368&lt;&gt;"_U",N2368&lt;&gt;9999,N2368&lt;&gt;999,L2368&lt;&gt;"Median"),IFERROR(VLOOKUP(A2368,'Region Total'!A:P,16,0),"."),".")</f>
        <v>1780104</v>
      </c>
    </row>
    <row r="2369" spans="1:21" x14ac:dyDescent="0.3">
      <c r="A2369" s="1" t="str">
        <f t="shared" si="72"/>
        <v>2023|Total - New Zealand by regional council|Total - total household income</v>
      </c>
      <c r="B2369" t="s">
        <v>18</v>
      </c>
      <c r="C2369" t="s">
        <v>19</v>
      </c>
      <c r="D2369" t="s">
        <v>20</v>
      </c>
      <c r="E2369" t="s">
        <v>21</v>
      </c>
      <c r="F2369">
        <v>2023</v>
      </c>
      <c r="G2369">
        <v>2023</v>
      </c>
      <c r="H2369">
        <v>9999</v>
      </c>
      <c r="I2369" t="s">
        <v>38</v>
      </c>
      <c r="J2369">
        <v>99</v>
      </c>
      <c r="K2369" t="s">
        <v>23</v>
      </c>
      <c r="L2369">
        <v>99</v>
      </c>
      <c r="M2369" t="s">
        <v>48</v>
      </c>
      <c r="N2369">
        <v>9999</v>
      </c>
      <c r="O2369" t="s">
        <v>40</v>
      </c>
      <c r="P2369">
        <v>1780527</v>
      </c>
      <c r="T2369" s="3" t="str">
        <f t="shared" si="73"/>
        <v>.</v>
      </c>
      <c r="U2369" s="3" t="str">
        <f>IF(AND(R2369&lt;&gt;"_U",N2369&lt;&gt;9999,N2369&lt;&gt;999,L2369&lt;&gt;"Median"),IFERROR(VLOOKUP(A2369,'Region Total'!A:P,16,0),"."),".")</f>
        <v>.</v>
      </c>
    </row>
    <row r="2370" spans="1:21" x14ac:dyDescent="0.3">
      <c r="A2370" s="1" t="str">
        <f t="shared" si="72"/>
        <v>2023|Total - New Zealand by regional council|Total - total household income</v>
      </c>
      <c r="B2370" t="s">
        <v>18</v>
      </c>
      <c r="C2370" t="s">
        <v>19</v>
      </c>
      <c r="D2370" t="s">
        <v>20</v>
      </c>
      <c r="E2370" t="s">
        <v>21</v>
      </c>
      <c r="F2370">
        <v>2023</v>
      </c>
      <c r="G2370">
        <v>2023</v>
      </c>
      <c r="H2370">
        <v>9999</v>
      </c>
      <c r="I2370" t="s">
        <v>38</v>
      </c>
      <c r="J2370">
        <v>99</v>
      </c>
      <c r="K2370" t="s">
        <v>23</v>
      </c>
      <c r="L2370">
        <v>99</v>
      </c>
      <c r="M2370" t="s">
        <v>48</v>
      </c>
      <c r="N2370">
        <v>999</v>
      </c>
      <c r="O2370" t="s">
        <v>42</v>
      </c>
      <c r="P2370">
        <v>423</v>
      </c>
      <c r="T2370" s="3" t="str">
        <f t="shared" si="73"/>
        <v>.</v>
      </c>
      <c r="U2370" s="3" t="str">
        <f>IF(AND(R2370&lt;&gt;"_U",N2370&lt;&gt;9999,N2370&lt;&gt;999,L2370&lt;&gt;"Median"),IFERROR(VLOOKUP(A2370,'Region Total'!A:P,16,0),"."),".")</f>
        <v>.</v>
      </c>
    </row>
    <row r="2371" spans="1:21" x14ac:dyDescent="0.3">
      <c r="A2371" s="1" t="str">
        <f t="shared" ref="A2371:A2377" si="74">G2371&amp;"|"&amp;I2371&amp;"|"&amp;M2371</f>
        <v>2023|Total - New Zealand by regional council|Total - total household income</v>
      </c>
      <c r="B2371" t="s">
        <v>18</v>
      </c>
      <c r="C2371" t="s">
        <v>19</v>
      </c>
      <c r="D2371" t="s">
        <v>20</v>
      </c>
      <c r="E2371" t="s">
        <v>21</v>
      </c>
      <c r="F2371">
        <v>2023</v>
      </c>
      <c r="G2371">
        <v>2023</v>
      </c>
      <c r="H2371">
        <v>9999</v>
      </c>
      <c r="I2371" t="s">
        <v>38</v>
      </c>
      <c r="J2371">
        <v>99</v>
      </c>
      <c r="K2371" t="s">
        <v>23</v>
      </c>
      <c r="L2371">
        <v>99</v>
      </c>
      <c r="M2371" t="s">
        <v>48</v>
      </c>
      <c r="N2371">
        <v>1</v>
      </c>
      <c r="O2371" t="s">
        <v>33</v>
      </c>
      <c r="P2371">
        <v>978105</v>
      </c>
      <c r="T2371" s="3">
        <f t="shared" ref="T2371:T2377" si="75">IF(AND(R2371&lt;&gt;"_U",R2371&lt;&gt;"c",N2371&lt;&gt;999,N2371&lt;&gt;9999,L2371&lt;&gt;"Median"),IFERROR((ROUND(P2371/U2371*100,2)),"."),".")</f>
        <v>54.95</v>
      </c>
      <c r="U2371" s="3">
        <f>IF(AND(R2371&lt;&gt;"_U",N2371&lt;&gt;9999,N2371&lt;&gt;999,L2371&lt;&gt;"Median"),IFERROR(VLOOKUP(A2371,'Region Total'!A:P,16,0),"."),".")</f>
        <v>1780104</v>
      </c>
    </row>
    <row r="2372" spans="1:21" x14ac:dyDescent="0.3">
      <c r="A2372" s="1" t="str">
        <f t="shared" si="74"/>
        <v>2023|Total - New Zealand by regional council|Median ($) - total household income</v>
      </c>
      <c r="B2372" t="s">
        <v>18</v>
      </c>
      <c r="C2372" t="s">
        <v>19</v>
      </c>
      <c r="D2372" t="s">
        <v>20</v>
      </c>
      <c r="E2372" t="s">
        <v>21</v>
      </c>
      <c r="F2372">
        <v>2023</v>
      </c>
      <c r="G2372">
        <v>2023</v>
      </c>
      <c r="H2372">
        <v>9999</v>
      </c>
      <c r="I2372" t="s">
        <v>38</v>
      </c>
      <c r="J2372">
        <v>99</v>
      </c>
      <c r="K2372" t="s">
        <v>23</v>
      </c>
      <c r="L2372" t="s">
        <v>56</v>
      </c>
      <c r="M2372" t="s">
        <v>57</v>
      </c>
      <c r="N2372">
        <v>1</v>
      </c>
      <c r="O2372" t="s">
        <v>33</v>
      </c>
      <c r="P2372">
        <v>106400</v>
      </c>
      <c r="T2372" s="3" t="str">
        <f t="shared" si="75"/>
        <v>.</v>
      </c>
      <c r="U2372" s="3" t="str">
        <f>IF(AND(R2372&lt;&gt;"_U",N2372&lt;&gt;9999,N2372&lt;&gt;999,L2372&lt;&gt;"Median"),IFERROR(VLOOKUP(A2372,'Region Total'!A:P,16,0),"."),".")</f>
        <v>.</v>
      </c>
    </row>
    <row r="2373" spans="1:21" x14ac:dyDescent="0.3">
      <c r="A2373" s="1" t="str">
        <f t="shared" si="74"/>
        <v>2023|Total - New Zealand by regional council|Median ($) - total household income</v>
      </c>
      <c r="B2373" t="s">
        <v>18</v>
      </c>
      <c r="C2373" t="s">
        <v>19</v>
      </c>
      <c r="D2373" t="s">
        <v>20</v>
      </c>
      <c r="E2373" t="s">
        <v>21</v>
      </c>
      <c r="F2373">
        <v>2023</v>
      </c>
      <c r="G2373">
        <v>2023</v>
      </c>
      <c r="H2373">
        <v>9999</v>
      </c>
      <c r="I2373" t="s">
        <v>38</v>
      </c>
      <c r="J2373">
        <v>99</v>
      </c>
      <c r="K2373" t="s">
        <v>23</v>
      </c>
      <c r="L2373" t="s">
        <v>56</v>
      </c>
      <c r="M2373" t="s">
        <v>57</v>
      </c>
      <c r="N2373">
        <v>3</v>
      </c>
      <c r="O2373" t="s">
        <v>25</v>
      </c>
      <c r="P2373">
        <v>114900</v>
      </c>
      <c r="T2373" s="3" t="str">
        <f t="shared" si="75"/>
        <v>.</v>
      </c>
      <c r="U2373" s="3" t="str">
        <f>IF(AND(R2373&lt;&gt;"_U",N2373&lt;&gt;9999,N2373&lt;&gt;999,L2373&lt;&gt;"Median"),IFERROR(VLOOKUP(A2373,'Region Total'!A:P,16,0),"."),".")</f>
        <v>.</v>
      </c>
    </row>
    <row r="2374" spans="1:21" x14ac:dyDescent="0.3">
      <c r="A2374" s="1" t="str">
        <f t="shared" si="74"/>
        <v>2023|Total - New Zealand by regional council|Median ($) - total household income</v>
      </c>
      <c r="B2374" t="s">
        <v>18</v>
      </c>
      <c r="C2374" t="s">
        <v>19</v>
      </c>
      <c r="D2374" t="s">
        <v>20</v>
      </c>
      <c r="E2374" t="s">
        <v>21</v>
      </c>
      <c r="F2374">
        <v>2023</v>
      </c>
      <c r="G2374">
        <v>2023</v>
      </c>
      <c r="H2374">
        <v>9999</v>
      </c>
      <c r="I2374" t="s">
        <v>38</v>
      </c>
      <c r="J2374">
        <v>99</v>
      </c>
      <c r="K2374" t="s">
        <v>23</v>
      </c>
      <c r="L2374" t="s">
        <v>56</v>
      </c>
      <c r="M2374" t="s">
        <v>57</v>
      </c>
      <c r="N2374">
        <v>2</v>
      </c>
      <c r="O2374" t="s">
        <v>28</v>
      </c>
      <c r="P2374">
        <v>80400</v>
      </c>
      <c r="T2374" s="3" t="str">
        <f t="shared" si="75"/>
        <v>.</v>
      </c>
      <c r="U2374" s="3" t="str">
        <f>IF(AND(R2374&lt;&gt;"_U",N2374&lt;&gt;9999,N2374&lt;&gt;999,L2374&lt;&gt;"Median"),IFERROR(VLOOKUP(A2374,'Region Total'!A:P,16,0),"."),".")</f>
        <v>.</v>
      </c>
    </row>
    <row r="2375" spans="1:21" x14ac:dyDescent="0.3">
      <c r="A2375" s="1" t="str">
        <f t="shared" si="74"/>
        <v>2023|Total - New Zealand by regional council|Median ($) - total household income</v>
      </c>
      <c r="B2375" t="s">
        <v>18</v>
      </c>
      <c r="C2375" t="s">
        <v>19</v>
      </c>
      <c r="D2375" t="s">
        <v>20</v>
      </c>
      <c r="E2375" t="s">
        <v>21</v>
      </c>
      <c r="F2375">
        <v>2023</v>
      </c>
      <c r="G2375">
        <v>2023</v>
      </c>
      <c r="H2375">
        <v>9999</v>
      </c>
      <c r="I2375" t="s">
        <v>38</v>
      </c>
      <c r="J2375">
        <v>99</v>
      </c>
      <c r="K2375" t="s">
        <v>23</v>
      </c>
      <c r="L2375" t="s">
        <v>56</v>
      </c>
      <c r="M2375" t="s">
        <v>57</v>
      </c>
      <c r="N2375">
        <v>999</v>
      </c>
      <c r="O2375" t="s">
        <v>42</v>
      </c>
      <c r="P2375">
        <v>23300</v>
      </c>
      <c r="T2375" s="3" t="str">
        <f t="shared" si="75"/>
        <v>.</v>
      </c>
      <c r="U2375" s="3" t="str">
        <f>IF(AND(R2375&lt;&gt;"_U",N2375&lt;&gt;9999,N2375&lt;&gt;999,L2375&lt;&gt;"Median"),IFERROR(VLOOKUP(A2375,'Region Total'!A:P,16,0),"."),".")</f>
        <v>.</v>
      </c>
    </row>
    <row r="2376" spans="1:21" x14ac:dyDescent="0.3">
      <c r="A2376" s="1" t="str">
        <f t="shared" si="74"/>
        <v>2023|Total - New Zealand by regional council|Median ($) - total household income</v>
      </c>
      <c r="B2376" t="s">
        <v>18</v>
      </c>
      <c r="C2376" t="s">
        <v>19</v>
      </c>
      <c r="D2376" t="s">
        <v>20</v>
      </c>
      <c r="E2376" t="s">
        <v>21</v>
      </c>
      <c r="F2376">
        <v>2023</v>
      </c>
      <c r="G2376">
        <v>2023</v>
      </c>
      <c r="H2376">
        <v>9999</v>
      </c>
      <c r="I2376" t="s">
        <v>38</v>
      </c>
      <c r="J2376">
        <v>99</v>
      </c>
      <c r="K2376" t="s">
        <v>23</v>
      </c>
      <c r="L2376" t="s">
        <v>56</v>
      </c>
      <c r="M2376" t="s">
        <v>57</v>
      </c>
      <c r="N2376">
        <v>7777</v>
      </c>
      <c r="O2376" t="s">
        <v>37</v>
      </c>
      <c r="P2376">
        <v>97000</v>
      </c>
      <c r="T2376" s="3" t="str">
        <f t="shared" si="75"/>
        <v>.</v>
      </c>
      <c r="U2376" s="3" t="str">
        <f>IF(AND(R2376&lt;&gt;"_U",N2376&lt;&gt;9999,N2376&lt;&gt;999,L2376&lt;&gt;"Median"),IFERROR(VLOOKUP(A2376,'Region Total'!A:P,16,0),"."),".")</f>
        <v>.</v>
      </c>
    </row>
    <row r="2377" spans="1:21" x14ac:dyDescent="0.3">
      <c r="A2377" s="1" t="str">
        <f t="shared" si="74"/>
        <v>2023|Total - New Zealand by regional council|Median ($) - total household income</v>
      </c>
      <c r="B2377" t="s">
        <v>18</v>
      </c>
      <c r="C2377" t="s">
        <v>19</v>
      </c>
      <c r="D2377" t="s">
        <v>20</v>
      </c>
      <c r="E2377" t="s">
        <v>21</v>
      </c>
      <c r="F2377">
        <v>2023</v>
      </c>
      <c r="G2377">
        <v>2023</v>
      </c>
      <c r="H2377">
        <v>9999</v>
      </c>
      <c r="I2377" t="s">
        <v>38</v>
      </c>
      <c r="J2377">
        <v>99</v>
      </c>
      <c r="K2377" t="s">
        <v>23</v>
      </c>
      <c r="L2377" t="s">
        <v>56</v>
      </c>
      <c r="M2377" t="s">
        <v>57</v>
      </c>
      <c r="N2377">
        <v>9999</v>
      </c>
      <c r="O2377" t="s">
        <v>40</v>
      </c>
      <c r="P2377">
        <v>97000</v>
      </c>
      <c r="T2377" s="3" t="str">
        <f t="shared" si="75"/>
        <v>.</v>
      </c>
      <c r="U2377" s="3" t="str">
        <f>IF(AND(R2377&lt;&gt;"_U",N2377&lt;&gt;9999,N2377&lt;&gt;999,L2377&lt;&gt;"Median"),IFERROR(VLOOKUP(A2377,'Region Total'!A:P,16,0),"."),".")</f>
        <v>.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39EBB-B983-40F8-970D-62AF1A24E0B5}">
  <dimension ref="A1:S397"/>
  <sheetViews>
    <sheetView workbookViewId="0">
      <selection activeCell="A2" sqref="A2:P2"/>
    </sheetView>
  </sheetViews>
  <sheetFormatPr defaultRowHeight="14.4" x14ac:dyDescent="0.3"/>
  <sheetData>
    <row r="1" spans="1:19" x14ac:dyDescent="0.3">
      <c r="A1" s="1" t="s">
        <v>177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</row>
    <row r="2" spans="1:19" x14ac:dyDescent="0.3">
      <c r="A2" s="1" t="s">
        <v>178</v>
      </c>
      <c r="B2" t="s">
        <v>18</v>
      </c>
      <c r="C2" t="s">
        <v>19</v>
      </c>
      <c r="D2" t="s">
        <v>20</v>
      </c>
      <c r="E2" t="s">
        <v>21</v>
      </c>
      <c r="F2">
        <v>2018</v>
      </c>
      <c r="G2">
        <v>2018</v>
      </c>
      <c r="H2">
        <v>1</v>
      </c>
      <c r="I2" t="s">
        <v>34</v>
      </c>
      <c r="J2">
        <v>99</v>
      </c>
      <c r="K2" t="s">
        <v>23</v>
      </c>
      <c r="L2">
        <v>1</v>
      </c>
      <c r="M2" t="s">
        <v>39</v>
      </c>
      <c r="N2">
        <v>7777</v>
      </c>
      <c r="O2" t="s">
        <v>37</v>
      </c>
      <c r="P2">
        <v>7242</v>
      </c>
    </row>
    <row r="3" spans="1:19" x14ac:dyDescent="0.3">
      <c r="A3" s="1" t="s">
        <v>179</v>
      </c>
      <c r="B3" t="s">
        <v>18</v>
      </c>
      <c r="C3" t="s">
        <v>19</v>
      </c>
      <c r="D3" t="s">
        <v>20</v>
      </c>
      <c r="E3" t="s">
        <v>21</v>
      </c>
      <c r="F3">
        <v>2018</v>
      </c>
      <c r="G3">
        <v>2018</v>
      </c>
      <c r="H3">
        <v>1</v>
      </c>
      <c r="I3" t="s">
        <v>34</v>
      </c>
      <c r="J3">
        <v>99</v>
      </c>
      <c r="K3" t="s">
        <v>23</v>
      </c>
      <c r="L3">
        <v>2</v>
      </c>
      <c r="M3" t="s">
        <v>24</v>
      </c>
      <c r="N3">
        <v>7777</v>
      </c>
      <c r="O3" t="s">
        <v>37</v>
      </c>
      <c r="P3">
        <v>7617</v>
      </c>
    </row>
    <row r="4" spans="1:19" x14ac:dyDescent="0.3">
      <c r="A4" s="1" t="s">
        <v>180</v>
      </c>
      <c r="B4" t="s">
        <v>18</v>
      </c>
      <c r="C4" t="s">
        <v>19</v>
      </c>
      <c r="D4" t="s">
        <v>20</v>
      </c>
      <c r="E4" t="s">
        <v>21</v>
      </c>
      <c r="F4">
        <v>2018</v>
      </c>
      <c r="G4">
        <v>2018</v>
      </c>
      <c r="H4">
        <v>1</v>
      </c>
      <c r="I4" t="s">
        <v>34</v>
      </c>
      <c r="J4">
        <v>99</v>
      </c>
      <c r="K4" t="s">
        <v>23</v>
      </c>
      <c r="L4">
        <v>3</v>
      </c>
      <c r="M4" t="s">
        <v>45</v>
      </c>
      <c r="N4">
        <v>7777</v>
      </c>
      <c r="O4" t="s">
        <v>37</v>
      </c>
      <c r="P4">
        <v>10992</v>
      </c>
    </row>
    <row r="5" spans="1:19" x14ac:dyDescent="0.3">
      <c r="A5" s="1" t="s">
        <v>181</v>
      </c>
      <c r="B5" t="s">
        <v>18</v>
      </c>
      <c r="C5" t="s">
        <v>19</v>
      </c>
      <c r="D5" t="s">
        <v>20</v>
      </c>
      <c r="E5" t="s">
        <v>21</v>
      </c>
      <c r="F5">
        <v>2018</v>
      </c>
      <c r="G5">
        <v>2018</v>
      </c>
      <c r="H5">
        <v>1</v>
      </c>
      <c r="I5" t="s">
        <v>34</v>
      </c>
      <c r="J5">
        <v>99</v>
      </c>
      <c r="K5" t="s">
        <v>23</v>
      </c>
      <c r="L5">
        <v>4</v>
      </c>
      <c r="M5" t="s">
        <v>36</v>
      </c>
      <c r="N5">
        <v>7777</v>
      </c>
      <c r="O5" t="s">
        <v>37</v>
      </c>
      <c r="P5">
        <v>8835</v>
      </c>
    </row>
    <row r="6" spans="1:19" x14ac:dyDescent="0.3">
      <c r="A6" s="1" t="s">
        <v>182</v>
      </c>
      <c r="B6" t="s">
        <v>18</v>
      </c>
      <c r="C6" t="s">
        <v>19</v>
      </c>
      <c r="D6" t="s">
        <v>20</v>
      </c>
      <c r="E6" t="s">
        <v>21</v>
      </c>
      <c r="F6">
        <v>2018</v>
      </c>
      <c r="G6">
        <v>2018</v>
      </c>
      <c r="H6">
        <v>1</v>
      </c>
      <c r="I6" t="s">
        <v>34</v>
      </c>
      <c r="J6">
        <v>99</v>
      </c>
      <c r="K6" t="s">
        <v>23</v>
      </c>
      <c r="L6">
        <v>5</v>
      </c>
      <c r="M6" t="s">
        <v>58</v>
      </c>
      <c r="N6">
        <v>7777</v>
      </c>
      <c r="O6" t="s">
        <v>37</v>
      </c>
      <c r="P6">
        <v>8895</v>
      </c>
    </row>
    <row r="7" spans="1:19" x14ac:dyDescent="0.3">
      <c r="A7" s="1" t="s">
        <v>183</v>
      </c>
      <c r="B7" t="s">
        <v>18</v>
      </c>
      <c r="C7" t="s">
        <v>19</v>
      </c>
      <c r="D7" t="s">
        <v>20</v>
      </c>
      <c r="E7" t="s">
        <v>21</v>
      </c>
      <c r="F7">
        <v>2018</v>
      </c>
      <c r="G7">
        <v>2018</v>
      </c>
      <c r="H7">
        <v>1</v>
      </c>
      <c r="I7" t="s">
        <v>34</v>
      </c>
      <c r="J7">
        <v>99</v>
      </c>
      <c r="K7" t="s">
        <v>23</v>
      </c>
      <c r="L7">
        <v>6</v>
      </c>
      <c r="M7" t="s">
        <v>59</v>
      </c>
      <c r="N7">
        <v>7777</v>
      </c>
      <c r="O7" t="s">
        <v>37</v>
      </c>
      <c r="P7">
        <v>8919</v>
      </c>
    </row>
    <row r="8" spans="1:19" x14ac:dyDescent="0.3">
      <c r="A8" s="1" t="s">
        <v>184</v>
      </c>
      <c r="B8" t="s">
        <v>18</v>
      </c>
      <c r="C8" t="s">
        <v>19</v>
      </c>
      <c r="D8" t="s">
        <v>20</v>
      </c>
      <c r="E8" t="s">
        <v>21</v>
      </c>
      <c r="F8">
        <v>2018</v>
      </c>
      <c r="G8">
        <v>2018</v>
      </c>
      <c r="H8">
        <v>1</v>
      </c>
      <c r="I8" t="s">
        <v>34</v>
      </c>
      <c r="J8">
        <v>99</v>
      </c>
      <c r="K8" t="s">
        <v>23</v>
      </c>
      <c r="L8">
        <v>7</v>
      </c>
      <c r="M8" t="s">
        <v>43</v>
      </c>
      <c r="N8">
        <v>7777</v>
      </c>
      <c r="O8" t="s">
        <v>37</v>
      </c>
      <c r="P8">
        <v>5679</v>
      </c>
    </row>
    <row r="9" spans="1:19" x14ac:dyDescent="0.3">
      <c r="A9" s="1" t="s">
        <v>185</v>
      </c>
      <c r="B9" t="s">
        <v>18</v>
      </c>
      <c r="C9" t="s">
        <v>19</v>
      </c>
      <c r="D9" t="s">
        <v>20</v>
      </c>
      <c r="E9" t="s">
        <v>21</v>
      </c>
      <c r="F9">
        <v>2018</v>
      </c>
      <c r="G9">
        <v>2018</v>
      </c>
      <c r="H9">
        <v>1</v>
      </c>
      <c r="I9" t="s">
        <v>34</v>
      </c>
      <c r="J9">
        <v>99</v>
      </c>
      <c r="K9" t="s">
        <v>23</v>
      </c>
      <c r="L9">
        <v>8</v>
      </c>
      <c r="M9" t="s">
        <v>27</v>
      </c>
      <c r="N9">
        <v>7777</v>
      </c>
      <c r="O9" t="s">
        <v>37</v>
      </c>
      <c r="R9" t="s">
        <v>29</v>
      </c>
      <c r="S9" t="s">
        <v>30</v>
      </c>
    </row>
    <row r="10" spans="1:19" x14ac:dyDescent="0.3">
      <c r="A10" s="1" t="s">
        <v>186</v>
      </c>
      <c r="B10" t="s">
        <v>18</v>
      </c>
      <c r="C10" t="s">
        <v>19</v>
      </c>
      <c r="D10" t="s">
        <v>20</v>
      </c>
      <c r="E10" t="s">
        <v>21</v>
      </c>
      <c r="F10">
        <v>2018</v>
      </c>
      <c r="G10">
        <v>2018</v>
      </c>
      <c r="H10">
        <v>1</v>
      </c>
      <c r="I10" t="s">
        <v>34</v>
      </c>
      <c r="J10">
        <v>99</v>
      </c>
      <c r="K10" t="s">
        <v>23</v>
      </c>
      <c r="L10">
        <v>77</v>
      </c>
      <c r="M10" t="s">
        <v>32</v>
      </c>
      <c r="N10">
        <v>7777</v>
      </c>
      <c r="O10" t="s">
        <v>37</v>
      </c>
      <c r="P10">
        <v>58179</v>
      </c>
    </row>
    <row r="11" spans="1:19" x14ac:dyDescent="0.3">
      <c r="A11" s="1" t="s">
        <v>187</v>
      </c>
      <c r="B11" t="s">
        <v>18</v>
      </c>
      <c r="C11" t="s">
        <v>19</v>
      </c>
      <c r="D11" t="s">
        <v>20</v>
      </c>
      <c r="E11" t="s">
        <v>21</v>
      </c>
      <c r="F11">
        <v>2018</v>
      </c>
      <c r="G11">
        <v>2018</v>
      </c>
      <c r="H11">
        <v>1</v>
      </c>
      <c r="I11" t="s">
        <v>34</v>
      </c>
      <c r="J11">
        <v>99</v>
      </c>
      <c r="K11" t="s">
        <v>23</v>
      </c>
      <c r="L11">
        <v>99</v>
      </c>
      <c r="M11" t="s">
        <v>48</v>
      </c>
      <c r="N11">
        <v>7777</v>
      </c>
      <c r="O11" t="s">
        <v>37</v>
      </c>
      <c r="P11">
        <v>64215</v>
      </c>
    </row>
    <row r="12" spans="1:19" x14ac:dyDescent="0.3">
      <c r="A12" s="1" t="s">
        <v>188</v>
      </c>
      <c r="B12" t="s">
        <v>18</v>
      </c>
      <c r="C12" t="s">
        <v>19</v>
      </c>
      <c r="D12" t="s">
        <v>20</v>
      </c>
      <c r="E12" t="s">
        <v>21</v>
      </c>
      <c r="F12">
        <v>2018</v>
      </c>
      <c r="G12">
        <v>2018</v>
      </c>
      <c r="H12">
        <v>1</v>
      </c>
      <c r="I12" t="s">
        <v>34</v>
      </c>
      <c r="J12">
        <v>99</v>
      </c>
      <c r="K12" t="s">
        <v>23</v>
      </c>
      <c r="L12" t="s">
        <v>56</v>
      </c>
      <c r="M12" t="s">
        <v>57</v>
      </c>
      <c r="N12">
        <v>7777</v>
      </c>
      <c r="O12" t="s">
        <v>37</v>
      </c>
      <c r="P12">
        <v>57000</v>
      </c>
    </row>
    <row r="13" spans="1:19" x14ac:dyDescent="0.3">
      <c r="A13" s="1" t="s">
        <v>189</v>
      </c>
      <c r="B13" t="s">
        <v>18</v>
      </c>
      <c r="C13" t="s">
        <v>19</v>
      </c>
      <c r="D13" t="s">
        <v>20</v>
      </c>
      <c r="E13" t="s">
        <v>21</v>
      </c>
      <c r="F13">
        <v>2018</v>
      </c>
      <c r="G13">
        <v>2018</v>
      </c>
      <c r="H13">
        <v>2</v>
      </c>
      <c r="I13" t="s">
        <v>50</v>
      </c>
      <c r="J13">
        <v>99</v>
      </c>
      <c r="K13" t="s">
        <v>23</v>
      </c>
      <c r="L13">
        <v>1</v>
      </c>
      <c r="M13" t="s">
        <v>39</v>
      </c>
      <c r="N13">
        <v>7777</v>
      </c>
      <c r="O13" t="s">
        <v>37</v>
      </c>
      <c r="P13">
        <v>36933</v>
      </c>
    </row>
    <row r="14" spans="1:19" x14ac:dyDescent="0.3">
      <c r="A14" s="1" t="s">
        <v>190</v>
      </c>
      <c r="B14" t="s">
        <v>18</v>
      </c>
      <c r="C14" t="s">
        <v>19</v>
      </c>
      <c r="D14" t="s">
        <v>20</v>
      </c>
      <c r="E14" t="s">
        <v>21</v>
      </c>
      <c r="F14">
        <v>2018</v>
      </c>
      <c r="G14">
        <v>2018</v>
      </c>
      <c r="H14">
        <v>2</v>
      </c>
      <c r="I14" t="s">
        <v>50</v>
      </c>
      <c r="J14">
        <v>99</v>
      </c>
      <c r="K14" t="s">
        <v>23</v>
      </c>
      <c r="L14">
        <v>2</v>
      </c>
      <c r="M14" t="s">
        <v>24</v>
      </c>
      <c r="N14">
        <v>7777</v>
      </c>
      <c r="O14" t="s">
        <v>37</v>
      </c>
      <c r="P14">
        <v>33021</v>
      </c>
    </row>
    <row r="15" spans="1:19" x14ac:dyDescent="0.3">
      <c r="A15" s="1" t="s">
        <v>191</v>
      </c>
      <c r="B15" t="s">
        <v>18</v>
      </c>
      <c r="C15" t="s">
        <v>19</v>
      </c>
      <c r="D15" t="s">
        <v>20</v>
      </c>
      <c r="E15" t="s">
        <v>21</v>
      </c>
      <c r="F15">
        <v>2018</v>
      </c>
      <c r="G15">
        <v>2018</v>
      </c>
      <c r="H15">
        <v>2</v>
      </c>
      <c r="I15" t="s">
        <v>50</v>
      </c>
      <c r="J15">
        <v>99</v>
      </c>
      <c r="K15" t="s">
        <v>23</v>
      </c>
      <c r="L15">
        <v>3</v>
      </c>
      <c r="M15" t="s">
        <v>45</v>
      </c>
      <c r="N15">
        <v>7777</v>
      </c>
      <c r="O15" t="s">
        <v>37</v>
      </c>
      <c r="P15">
        <v>52188</v>
      </c>
    </row>
    <row r="16" spans="1:19" x14ac:dyDescent="0.3">
      <c r="A16" s="1" t="s">
        <v>192</v>
      </c>
      <c r="B16" t="s">
        <v>18</v>
      </c>
      <c r="C16" t="s">
        <v>19</v>
      </c>
      <c r="D16" t="s">
        <v>20</v>
      </c>
      <c r="E16" t="s">
        <v>21</v>
      </c>
      <c r="F16">
        <v>2018</v>
      </c>
      <c r="G16">
        <v>2018</v>
      </c>
      <c r="H16">
        <v>2</v>
      </c>
      <c r="I16" t="s">
        <v>50</v>
      </c>
      <c r="J16">
        <v>99</v>
      </c>
      <c r="K16" t="s">
        <v>23</v>
      </c>
      <c r="L16">
        <v>4</v>
      </c>
      <c r="M16" t="s">
        <v>36</v>
      </c>
      <c r="N16">
        <v>7777</v>
      </c>
      <c r="O16" t="s">
        <v>37</v>
      </c>
      <c r="P16">
        <v>51492</v>
      </c>
    </row>
    <row r="17" spans="1:19" x14ac:dyDescent="0.3">
      <c r="A17" s="1" t="s">
        <v>193</v>
      </c>
      <c r="B17" t="s">
        <v>18</v>
      </c>
      <c r="C17" t="s">
        <v>19</v>
      </c>
      <c r="D17" t="s">
        <v>20</v>
      </c>
      <c r="E17" t="s">
        <v>21</v>
      </c>
      <c r="F17">
        <v>2018</v>
      </c>
      <c r="G17">
        <v>2018</v>
      </c>
      <c r="H17">
        <v>2</v>
      </c>
      <c r="I17" t="s">
        <v>50</v>
      </c>
      <c r="J17">
        <v>99</v>
      </c>
      <c r="K17" t="s">
        <v>23</v>
      </c>
      <c r="L17">
        <v>5</v>
      </c>
      <c r="M17" t="s">
        <v>58</v>
      </c>
      <c r="N17">
        <v>7777</v>
      </c>
      <c r="O17" t="s">
        <v>37</v>
      </c>
      <c r="P17">
        <v>66759</v>
      </c>
    </row>
    <row r="18" spans="1:19" x14ac:dyDescent="0.3">
      <c r="A18" s="1" t="s">
        <v>194</v>
      </c>
      <c r="B18" t="s">
        <v>18</v>
      </c>
      <c r="C18" t="s">
        <v>19</v>
      </c>
      <c r="D18" t="s">
        <v>20</v>
      </c>
      <c r="E18" t="s">
        <v>21</v>
      </c>
      <c r="F18">
        <v>2018</v>
      </c>
      <c r="G18">
        <v>2018</v>
      </c>
      <c r="H18">
        <v>2</v>
      </c>
      <c r="I18" t="s">
        <v>50</v>
      </c>
      <c r="J18">
        <v>99</v>
      </c>
      <c r="K18" t="s">
        <v>23</v>
      </c>
      <c r="L18">
        <v>6</v>
      </c>
      <c r="M18" t="s">
        <v>59</v>
      </c>
      <c r="N18">
        <v>7777</v>
      </c>
      <c r="O18" t="s">
        <v>37</v>
      </c>
      <c r="P18">
        <v>95559</v>
      </c>
    </row>
    <row r="19" spans="1:19" x14ac:dyDescent="0.3">
      <c r="A19" s="1" t="s">
        <v>195</v>
      </c>
      <c r="B19" t="s">
        <v>18</v>
      </c>
      <c r="C19" t="s">
        <v>19</v>
      </c>
      <c r="D19" t="s">
        <v>20</v>
      </c>
      <c r="E19" t="s">
        <v>21</v>
      </c>
      <c r="F19">
        <v>2018</v>
      </c>
      <c r="G19">
        <v>2018</v>
      </c>
      <c r="H19">
        <v>2</v>
      </c>
      <c r="I19" t="s">
        <v>50</v>
      </c>
      <c r="J19">
        <v>99</v>
      </c>
      <c r="K19" t="s">
        <v>23</v>
      </c>
      <c r="L19">
        <v>7</v>
      </c>
      <c r="M19" t="s">
        <v>43</v>
      </c>
      <c r="N19">
        <v>7777</v>
      </c>
      <c r="O19" t="s">
        <v>37</v>
      </c>
      <c r="P19">
        <v>117759</v>
      </c>
    </row>
    <row r="20" spans="1:19" x14ac:dyDescent="0.3">
      <c r="A20" s="1" t="s">
        <v>196</v>
      </c>
      <c r="B20" t="s">
        <v>18</v>
      </c>
      <c r="C20" t="s">
        <v>19</v>
      </c>
      <c r="D20" t="s">
        <v>20</v>
      </c>
      <c r="E20" t="s">
        <v>21</v>
      </c>
      <c r="F20">
        <v>2018</v>
      </c>
      <c r="G20">
        <v>2018</v>
      </c>
      <c r="H20">
        <v>2</v>
      </c>
      <c r="I20" t="s">
        <v>50</v>
      </c>
      <c r="J20">
        <v>99</v>
      </c>
      <c r="K20" t="s">
        <v>23</v>
      </c>
      <c r="L20">
        <v>8</v>
      </c>
      <c r="M20" t="s">
        <v>27</v>
      </c>
      <c r="N20">
        <v>7777</v>
      </c>
      <c r="O20" t="s">
        <v>37</v>
      </c>
      <c r="R20" t="s">
        <v>29</v>
      </c>
      <c r="S20" t="s">
        <v>30</v>
      </c>
    </row>
    <row r="21" spans="1:19" x14ac:dyDescent="0.3">
      <c r="A21" s="1" t="s">
        <v>197</v>
      </c>
      <c r="B21" t="s">
        <v>18</v>
      </c>
      <c r="C21" t="s">
        <v>19</v>
      </c>
      <c r="D21" t="s">
        <v>20</v>
      </c>
      <c r="E21" t="s">
        <v>21</v>
      </c>
      <c r="F21">
        <v>2018</v>
      </c>
      <c r="G21">
        <v>2018</v>
      </c>
      <c r="H21">
        <v>2</v>
      </c>
      <c r="I21" t="s">
        <v>50</v>
      </c>
      <c r="J21">
        <v>99</v>
      </c>
      <c r="K21" t="s">
        <v>23</v>
      </c>
      <c r="L21">
        <v>77</v>
      </c>
      <c r="M21" t="s">
        <v>32</v>
      </c>
      <c r="N21">
        <v>7777</v>
      </c>
      <c r="O21" t="s">
        <v>37</v>
      </c>
      <c r="P21">
        <v>453705</v>
      </c>
    </row>
    <row r="22" spans="1:19" x14ac:dyDescent="0.3">
      <c r="A22" s="1" t="s">
        <v>198</v>
      </c>
      <c r="B22" t="s">
        <v>18</v>
      </c>
      <c r="C22" t="s">
        <v>19</v>
      </c>
      <c r="D22" t="s">
        <v>20</v>
      </c>
      <c r="E22" t="s">
        <v>21</v>
      </c>
      <c r="F22">
        <v>2018</v>
      </c>
      <c r="G22">
        <v>2018</v>
      </c>
      <c r="H22">
        <v>2</v>
      </c>
      <c r="I22" t="s">
        <v>50</v>
      </c>
      <c r="J22">
        <v>99</v>
      </c>
      <c r="K22" t="s">
        <v>23</v>
      </c>
      <c r="L22">
        <v>99</v>
      </c>
      <c r="M22" t="s">
        <v>48</v>
      </c>
      <c r="N22">
        <v>7777</v>
      </c>
      <c r="O22" t="s">
        <v>37</v>
      </c>
      <c r="P22">
        <v>496428</v>
      </c>
    </row>
    <row r="23" spans="1:19" x14ac:dyDescent="0.3">
      <c r="A23" s="1" t="s">
        <v>199</v>
      </c>
      <c r="B23" t="s">
        <v>18</v>
      </c>
      <c r="C23" t="s">
        <v>19</v>
      </c>
      <c r="D23" t="s">
        <v>20</v>
      </c>
      <c r="E23" t="s">
        <v>21</v>
      </c>
      <c r="F23">
        <v>2018</v>
      </c>
      <c r="G23">
        <v>2018</v>
      </c>
      <c r="H23">
        <v>2</v>
      </c>
      <c r="I23" t="s">
        <v>50</v>
      </c>
      <c r="J23">
        <v>99</v>
      </c>
      <c r="K23" t="s">
        <v>23</v>
      </c>
      <c r="L23" t="s">
        <v>56</v>
      </c>
      <c r="M23" t="s">
        <v>57</v>
      </c>
      <c r="N23">
        <v>7777</v>
      </c>
      <c r="O23" t="s">
        <v>37</v>
      </c>
      <c r="P23">
        <v>93900</v>
      </c>
    </row>
    <row r="24" spans="1:19" x14ac:dyDescent="0.3">
      <c r="A24" s="1" t="s">
        <v>200</v>
      </c>
      <c r="B24" t="s">
        <v>18</v>
      </c>
      <c r="C24" t="s">
        <v>19</v>
      </c>
      <c r="D24" t="s">
        <v>20</v>
      </c>
      <c r="E24" t="s">
        <v>21</v>
      </c>
      <c r="F24">
        <v>2018</v>
      </c>
      <c r="G24">
        <v>2018</v>
      </c>
      <c r="H24">
        <v>3</v>
      </c>
      <c r="I24" t="s">
        <v>44</v>
      </c>
      <c r="J24">
        <v>99</v>
      </c>
      <c r="K24" t="s">
        <v>23</v>
      </c>
      <c r="L24">
        <v>1</v>
      </c>
      <c r="M24" t="s">
        <v>39</v>
      </c>
      <c r="N24">
        <v>7777</v>
      </c>
      <c r="O24" t="s">
        <v>37</v>
      </c>
      <c r="P24">
        <v>14001</v>
      </c>
    </row>
    <row r="25" spans="1:19" x14ac:dyDescent="0.3">
      <c r="A25" s="1" t="s">
        <v>201</v>
      </c>
      <c r="B25" t="s">
        <v>18</v>
      </c>
      <c r="C25" t="s">
        <v>19</v>
      </c>
      <c r="D25" t="s">
        <v>20</v>
      </c>
      <c r="E25" t="s">
        <v>21</v>
      </c>
      <c r="F25">
        <v>2018</v>
      </c>
      <c r="G25">
        <v>2018</v>
      </c>
      <c r="H25">
        <v>3</v>
      </c>
      <c r="I25" t="s">
        <v>44</v>
      </c>
      <c r="J25">
        <v>99</v>
      </c>
      <c r="K25" t="s">
        <v>23</v>
      </c>
      <c r="L25">
        <v>2</v>
      </c>
      <c r="M25" t="s">
        <v>24</v>
      </c>
      <c r="N25">
        <v>7777</v>
      </c>
      <c r="O25" t="s">
        <v>37</v>
      </c>
      <c r="P25">
        <v>15543</v>
      </c>
    </row>
    <row r="26" spans="1:19" x14ac:dyDescent="0.3">
      <c r="A26" s="1" t="s">
        <v>202</v>
      </c>
      <c r="B26" t="s">
        <v>18</v>
      </c>
      <c r="C26" t="s">
        <v>19</v>
      </c>
      <c r="D26" t="s">
        <v>20</v>
      </c>
      <c r="E26" t="s">
        <v>21</v>
      </c>
      <c r="F26">
        <v>2018</v>
      </c>
      <c r="G26">
        <v>2018</v>
      </c>
      <c r="H26">
        <v>3</v>
      </c>
      <c r="I26" t="s">
        <v>44</v>
      </c>
      <c r="J26">
        <v>99</v>
      </c>
      <c r="K26" t="s">
        <v>23</v>
      </c>
      <c r="L26">
        <v>3</v>
      </c>
      <c r="M26" t="s">
        <v>45</v>
      </c>
      <c r="N26">
        <v>7777</v>
      </c>
      <c r="O26" t="s">
        <v>37</v>
      </c>
      <c r="P26">
        <v>23982</v>
      </c>
    </row>
    <row r="27" spans="1:19" x14ac:dyDescent="0.3">
      <c r="A27" s="1" t="s">
        <v>203</v>
      </c>
      <c r="B27" t="s">
        <v>18</v>
      </c>
      <c r="C27" t="s">
        <v>19</v>
      </c>
      <c r="D27" t="s">
        <v>20</v>
      </c>
      <c r="E27" t="s">
        <v>21</v>
      </c>
      <c r="F27">
        <v>2018</v>
      </c>
      <c r="G27">
        <v>2018</v>
      </c>
      <c r="H27">
        <v>3</v>
      </c>
      <c r="I27" t="s">
        <v>44</v>
      </c>
      <c r="J27">
        <v>99</v>
      </c>
      <c r="K27" t="s">
        <v>23</v>
      </c>
      <c r="L27">
        <v>4</v>
      </c>
      <c r="M27" t="s">
        <v>36</v>
      </c>
      <c r="N27">
        <v>7777</v>
      </c>
      <c r="O27" t="s">
        <v>37</v>
      </c>
      <c r="P27">
        <v>21921</v>
      </c>
    </row>
    <row r="28" spans="1:19" x14ac:dyDescent="0.3">
      <c r="A28" s="1" t="s">
        <v>204</v>
      </c>
      <c r="B28" t="s">
        <v>18</v>
      </c>
      <c r="C28" t="s">
        <v>19</v>
      </c>
      <c r="D28" t="s">
        <v>20</v>
      </c>
      <c r="E28" t="s">
        <v>21</v>
      </c>
      <c r="F28">
        <v>2018</v>
      </c>
      <c r="G28">
        <v>2018</v>
      </c>
      <c r="H28">
        <v>3</v>
      </c>
      <c r="I28" t="s">
        <v>44</v>
      </c>
      <c r="J28">
        <v>99</v>
      </c>
      <c r="K28" t="s">
        <v>23</v>
      </c>
      <c r="L28">
        <v>5</v>
      </c>
      <c r="M28" t="s">
        <v>58</v>
      </c>
      <c r="N28">
        <v>7777</v>
      </c>
      <c r="O28" t="s">
        <v>37</v>
      </c>
      <c r="P28">
        <v>24798</v>
      </c>
    </row>
    <row r="29" spans="1:19" x14ac:dyDescent="0.3">
      <c r="A29" s="1" t="s">
        <v>205</v>
      </c>
      <c r="B29" t="s">
        <v>18</v>
      </c>
      <c r="C29" t="s">
        <v>19</v>
      </c>
      <c r="D29" t="s">
        <v>20</v>
      </c>
      <c r="E29" t="s">
        <v>21</v>
      </c>
      <c r="F29">
        <v>2018</v>
      </c>
      <c r="G29">
        <v>2018</v>
      </c>
      <c r="H29">
        <v>3</v>
      </c>
      <c r="I29" t="s">
        <v>44</v>
      </c>
      <c r="J29">
        <v>99</v>
      </c>
      <c r="K29" t="s">
        <v>23</v>
      </c>
      <c r="L29">
        <v>6</v>
      </c>
      <c r="M29" t="s">
        <v>59</v>
      </c>
      <c r="N29">
        <v>7777</v>
      </c>
      <c r="O29" t="s">
        <v>37</v>
      </c>
      <c r="P29">
        <v>28617</v>
      </c>
    </row>
    <row r="30" spans="1:19" x14ac:dyDescent="0.3">
      <c r="A30" s="1" t="s">
        <v>206</v>
      </c>
      <c r="B30" t="s">
        <v>18</v>
      </c>
      <c r="C30" t="s">
        <v>19</v>
      </c>
      <c r="D30" t="s">
        <v>20</v>
      </c>
      <c r="E30" t="s">
        <v>21</v>
      </c>
      <c r="F30">
        <v>2018</v>
      </c>
      <c r="G30">
        <v>2018</v>
      </c>
      <c r="H30">
        <v>3</v>
      </c>
      <c r="I30" t="s">
        <v>44</v>
      </c>
      <c r="J30">
        <v>99</v>
      </c>
      <c r="K30" t="s">
        <v>23</v>
      </c>
      <c r="L30">
        <v>7</v>
      </c>
      <c r="M30" t="s">
        <v>43</v>
      </c>
      <c r="N30">
        <v>7777</v>
      </c>
      <c r="O30" t="s">
        <v>37</v>
      </c>
      <c r="P30">
        <v>21291</v>
      </c>
    </row>
    <row r="31" spans="1:19" x14ac:dyDescent="0.3">
      <c r="A31" s="1" t="s">
        <v>207</v>
      </c>
      <c r="B31" t="s">
        <v>18</v>
      </c>
      <c r="C31" t="s">
        <v>19</v>
      </c>
      <c r="D31" t="s">
        <v>20</v>
      </c>
      <c r="E31" t="s">
        <v>21</v>
      </c>
      <c r="F31">
        <v>2018</v>
      </c>
      <c r="G31">
        <v>2018</v>
      </c>
      <c r="H31">
        <v>3</v>
      </c>
      <c r="I31" t="s">
        <v>44</v>
      </c>
      <c r="J31">
        <v>99</v>
      </c>
      <c r="K31" t="s">
        <v>23</v>
      </c>
      <c r="L31">
        <v>8</v>
      </c>
      <c r="M31" t="s">
        <v>27</v>
      </c>
      <c r="N31">
        <v>7777</v>
      </c>
      <c r="O31" t="s">
        <v>37</v>
      </c>
      <c r="R31" t="s">
        <v>29</v>
      </c>
      <c r="S31" t="s">
        <v>30</v>
      </c>
    </row>
    <row r="32" spans="1:19" x14ac:dyDescent="0.3">
      <c r="A32" s="1" t="s">
        <v>208</v>
      </c>
      <c r="B32" t="s">
        <v>18</v>
      </c>
      <c r="C32" t="s">
        <v>19</v>
      </c>
      <c r="D32" t="s">
        <v>20</v>
      </c>
      <c r="E32" t="s">
        <v>21</v>
      </c>
      <c r="F32">
        <v>2018</v>
      </c>
      <c r="G32">
        <v>2018</v>
      </c>
      <c r="H32">
        <v>3</v>
      </c>
      <c r="I32" t="s">
        <v>44</v>
      </c>
      <c r="J32">
        <v>99</v>
      </c>
      <c r="K32" t="s">
        <v>23</v>
      </c>
      <c r="L32">
        <v>77</v>
      </c>
      <c r="M32" t="s">
        <v>32</v>
      </c>
      <c r="N32">
        <v>7777</v>
      </c>
      <c r="O32" t="s">
        <v>37</v>
      </c>
      <c r="P32">
        <v>150159</v>
      </c>
    </row>
    <row r="33" spans="1:19" x14ac:dyDescent="0.3">
      <c r="A33" s="1" t="s">
        <v>209</v>
      </c>
      <c r="B33" t="s">
        <v>18</v>
      </c>
      <c r="C33" t="s">
        <v>19</v>
      </c>
      <c r="D33" t="s">
        <v>20</v>
      </c>
      <c r="E33" t="s">
        <v>21</v>
      </c>
      <c r="F33">
        <v>2018</v>
      </c>
      <c r="G33">
        <v>2018</v>
      </c>
      <c r="H33">
        <v>3</v>
      </c>
      <c r="I33" t="s">
        <v>44</v>
      </c>
      <c r="J33">
        <v>99</v>
      </c>
      <c r="K33" t="s">
        <v>23</v>
      </c>
      <c r="L33">
        <v>99</v>
      </c>
      <c r="M33" t="s">
        <v>48</v>
      </c>
      <c r="N33">
        <v>7777</v>
      </c>
      <c r="O33" t="s">
        <v>37</v>
      </c>
      <c r="P33">
        <v>162804</v>
      </c>
    </row>
    <row r="34" spans="1:19" x14ac:dyDescent="0.3">
      <c r="A34" s="1" t="s">
        <v>210</v>
      </c>
      <c r="B34" t="s">
        <v>18</v>
      </c>
      <c r="C34" t="s">
        <v>19</v>
      </c>
      <c r="D34" t="s">
        <v>20</v>
      </c>
      <c r="E34" t="s">
        <v>21</v>
      </c>
      <c r="F34">
        <v>2018</v>
      </c>
      <c r="G34">
        <v>2018</v>
      </c>
      <c r="H34">
        <v>3</v>
      </c>
      <c r="I34" t="s">
        <v>44</v>
      </c>
      <c r="J34">
        <v>99</v>
      </c>
      <c r="K34" t="s">
        <v>23</v>
      </c>
      <c r="L34" t="s">
        <v>56</v>
      </c>
      <c r="M34" t="s">
        <v>57</v>
      </c>
      <c r="N34">
        <v>7777</v>
      </c>
      <c r="O34" t="s">
        <v>37</v>
      </c>
      <c r="P34">
        <v>69600</v>
      </c>
    </row>
    <row r="35" spans="1:19" x14ac:dyDescent="0.3">
      <c r="A35" s="1" t="s">
        <v>211</v>
      </c>
      <c r="B35" t="s">
        <v>18</v>
      </c>
      <c r="C35" t="s">
        <v>19</v>
      </c>
      <c r="D35" t="s">
        <v>20</v>
      </c>
      <c r="E35" t="s">
        <v>21</v>
      </c>
      <c r="F35">
        <v>2018</v>
      </c>
      <c r="G35">
        <v>2018</v>
      </c>
      <c r="H35">
        <v>4</v>
      </c>
      <c r="I35" t="s">
        <v>26</v>
      </c>
      <c r="J35">
        <v>99</v>
      </c>
      <c r="K35" t="s">
        <v>23</v>
      </c>
      <c r="L35">
        <v>1</v>
      </c>
      <c r="M35" t="s">
        <v>39</v>
      </c>
      <c r="N35">
        <v>7777</v>
      </c>
      <c r="O35" t="s">
        <v>37</v>
      </c>
      <c r="P35">
        <v>8991</v>
      </c>
    </row>
    <row r="36" spans="1:19" x14ac:dyDescent="0.3">
      <c r="A36" s="1" t="s">
        <v>212</v>
      </c>
      <c r="B36" t="s">
        <v>18</v>
      </c>
      <c r="C36" t="s">
        <v>19</v>
      </c>
      <c r="D36" t="s">
        <v>20</v>
      </c>
      <c r="E36" t="s">
        <v>21</v>
      </c>
      <c r="F36">
        <v>2018</v>
      </c>
      <c r="G36">
        <v>2018</v>
      </c>
      <c r="H36">
        <v>4</v>
      </c>
      <c r="I36" t="s">
        <v>26</v>
      </c>
      <c r="J36">
        <v>99</v>
      </c>
      <c r="K36" t="s">
        <v>23</v>
      </c>
      <c r="L36">
        <v>2</v>
      </c>
      <c r="M36" t="s">
        <v>24</v>
      </c>
      <c r="N36">
        <v>7777</v>
      </c>
      <c r="O36" t="s">
        <v>37</v>
      </c>
      <c r="P36">
        <v>11589</v>
      </c>
    </row>
    <row r="37" spans="1:19" x14ac:dyDescent="0.3">
      <c r="A37" s="1" t="s">
        <v>213</v>
      </c>
      <c r="B37" t="s">
        <v>18</v>
      </c>
      <c r="C37" t="s">
        <v>19</v>
      </c>
      <c r="D37" t="s">
        <v>20</v>
      </c>
      <c r="E37" t="s">
        <v>21</v>
      </c>
      <c r="F37">
        <v>2018</v>
      </c>
      <c r="G37">
        <v>2018</v>
      </c>
      <c r="H37">
        <v>4</v>
      </c>
      <c r="I37" t="s">
        <v>26</v>
      </c>
      <c r="J37">
        <v>99</v>
      </c>
      <c r="K37" t="s">
        <v>23</v>
      </c>
      <c r="L37">
        <v>3</v>
      </c>
      <c r="M37" t="s">
        <v>45</v>
      </c>
      <c r="N37">
        <v>7777</v>
      </c>
      <c r="O37" t="s">
        <v>37</v>
      </c>
      <c r="P37">
        <v>17427</v>
      </c>
    </row>
    <row r="38" spans="1:19" x14ac:dyDescent="0.3">
      <c r="A38" s="1" t="s">
        <v>214</v>
      </c>
      <c r="B38" t="s">
        <v>18</v>
      </c>
      <c r="C38" t="s">
        <v>19</v>
      </c>
      <c r="D38" t="s">
        <v>20</v>
      </c>
      <c r="E38" t="s">
        <v>21</v>
      </c>
      <c r="F38">
        <v>2018</v>
      </c>
      <c r="G38">
        <v>2018</v>
      </c>
      <c r="H38">
        <v>4</v>
      </c>
      <c r="I38" t="s">
        <v>26</v>
      </c>
      <c r="J38">
        <v>99</v>
      </c>
      <c r="K38" t="s">
        <v>23</v>
      </c>
      <c r="L38">
        <v>4</v>
      </c>
      <c r="M38" t="s">
        <v>36</v>
      </c>
      <c r="N38">
        <v>7777</v>
      </c>
      <c r="O38" t="s">
        <v>37</v>
      </c>
      <c r="P38">
        <v>14772</v>
      </c>
    </row>
    <row r="39" spans="1:19" x14ac:dyDescent="0.3">
      <c r="A39" s="1" t="s">
        <v>215</v>
      </c>
      <c r="B39" t="s">
        <v>18</v>
      </c>
      <c r="C39" t="s">
        <v>19</v>
      </c>
      <c r="D39" t="s">
        <v>20</v>
      </c>
      <c r="E39" t="s">
        <v>21</v>
      </c>
      <c r="F39">
        <v>2018</v>
      </c>
      <c r="G39">
        <v>2018</v>
      </c>
      <c r="H39">
        <v>4</v>
      </c>
      <c r="I39" t="s">
        <v>26</v>
      </c>
      <c r="J39">
        <v>99</v>
      </c>
      <c r="K39" t="s">
        <v>23</v>
      </c>
      <c r="L39">
        <v>5</v>
      </c>
      <c r="M39" t="s">
        <v>58</v>
      </c>
      <c r="N39">
        <v>7777</v>
      </c>
      <c r="O39" t="s">
        <v>37</v>
      </c>
      <c r="P39">
        <v>16425</v>
      </c>
    </row>
    <row r="40" spans="1:19" x14ac:dyDescent="0.3">
      <c r="A40" s="1" t="s">
        <v>216</v>
      </c>
      <c r="B40" t="s">
        <v>18</v>
      </c>
      <c r="C40" t="s">
        <v>19</v>
      </c>
      <c r="D40" t="s">
        <v>20</v>
      </c>
      <c r="E40" t="s">
        <v>21</v>
      </c>
      <c r="F40">
        <v>2018</v>
      </c>
      <c r="G40">
        <v>2018</v>
      </c>
      <c r="H40">
        <v>4</v>
      </c>
      <c r="I40" t="s">
        <v>26</v>
      </c>
      <c r="J40">
        <v>99</v>
      </c>
      <c r="K40" t="s">
        <v>23</v>
      </c>
      <c r="L40">
        <v>6</v>
      </c>
      <c r="M40" t="s">
        <v>59</v>
      </c>
      <c r="N40">
        <v>7777</v>
      </c>
      <c r="O40" t="s">
        <v>37</v>
      </c>
      <c r="P40">
        <v>18405</v>
      </c>
    </row>
    <row r="41" spans="1:19" x14ac:dyDescent="0.3">
      <c r="A41" s="1" t="s">
        <v>217</v>
      </c>
      <c r="B41" t="s">
        <v>18</v>
      </c>
      <c r="C41" t="s">
        <v>19</v>
      </c>
      <c r="D41" t="s">
        <v>20</v>
      </c>
      <c r="E41" t="s">
        <v>21</v>
      </c>
      <c r="F41">
        <v>2018</v>
      </c>
      <c r="G41">
        <v>2018</v>
      </c>
      <c r="H41">
        <v>4</v>
      </c>
      <c r="I41" t="s">
        <v>26</v>
      </c>
      <c r="J41">
        <v>99</v>
      </c>
      <c r="K41" t="s">
        <v>23</v>
      </c>
      <c r="L41">
        <v>7</v>
      </c>
      <c r="M41" t="s">
        <v>43</v>
      </c>
      <c r="N41">
        <v>7777</v>
      </c>
      <c r="O41" t="s">
        <v>37</v>
      </c>
      <c r="P41">
        <v>13272</v>
      </c>
    </row>
    <row r="42" spans="1:19" x14ac:dyDescent="0.3">
      <c r="A42" s="1" t="s">
        <v>218</v>
      </c>
      <c r="B42" t="s">
        <v>18</v>
      </c>
      <c r="C42" t="s">
        <v>19</v>
      </c>
      <c r="D42" t="s">
        <v>20</v>
      </c>
      <c r="E42" t="s">
        <v>21</v>
      </c>
      <c r="F42">
        <v>2018</v>
      </c>
      <c r="G42">
        <v>2018</v>
      </c>
      <c r="H42">
        <v>4</v>
      </c>
      <c r="I42" t="s">
        <v>26</v>
      </c>
      <c r="J42">
        <v>99</v>
      </c>
      <c r="K42" t="s">
        <v>23</v>
      </c>
      <c r="L42">
        <v>8</v>
      </c>
      <c r="M42" t="s">
        <v>27</v>
      </c>
      <c r="N42">
        <v>7777</v>
      </c>
      <c r="O42" t="s">
        <v>37</v>
      </c>
      <c r="R42" t="s">
        <v>29</v>
      </c>
      <c r="S42" t="s">
        <v>30</v>
      </c>
    </row>
    <row r="43" spans="1:19" x14ac:dyDescent="0.3">
      <c r="A43" s="1" t="s">
        <v>219</v>
      </c>
      <c r="B43" t="s">
        <v>18</v>
      </c>
      <c r="C43" t="s">
        <v>19</v>
      </c>
      <c r="D43" t="s">
        <v>20</v>
      </c>
      <c r="E43" t="s">
        <v>21</v>
      </c>
      <c r="F43">
        <v>2018</v>
      </c>
      <c r="G43">
        <v>2018</v>
      </c>
      <c r="H43">
        <v>4</v>
      </c>
      <c r="I43" t="s">
        <v>26</v>
      </c>
      <c r="J43">
        <v>99</v>
      </c>
      <c r="K43" t="s">
        <v>23</v>
      </c>
      <c r="L43">
        <v>77</v>
      </c>
      <c r="M43" t="s">
        <v>32</v>
      </c>
      <c r="N43">
        <v>7777</v>
      </c>
      <c r="O43" t="s">
        <v>37</v>
      </c>
      <c r="P43">
        <v>100881</v>
      </c>
    </row>
    <row r="44" spans="1:19" x14ac:dyDescent="0.3">
      <c r="A44" s="1" t="s">
        <v>220</v>
      </c>
      <c r="B44" t="s">
        <v>18</v>
      </c>
      <c r="C44" t="s">
        <v>19</v>
      </c>
      <c r="D44" t="s">
        <v>20</v>
      </c>
      <c r="E44" t="s">
        <v>21</v>
      </c>
      <c r="F44">
        <v>2018</v>
      </c>
      <c r="G44">
        <v>2018</v>
      </c>
      <c r="H44">
        <v>4</v>
      </c>
      <c r="I44" t="s">
        <v>26</v>
      </c>
      <c r="J44">
        <v>99</v>
      </c>
      <c r="K44" t="s">
        <v>23</v>
      </c>
      <c r="L44">
        <v>99</v>
      </c>
      <c r="M44" t="s">
        <v>48</v>
      </c>
      <c r="N44">
        <v>7777</v>
      </c>
      <c r="O44" t="s">
        <v>37</v>
      </c>
      <c r="P44">
        <v>110862</v>
      </c>
    </row>
    <row r="45" spans="1:19" x14ac:dyDescent="0.3">
      <c r="A45" s="1" t="s">
        <v>221</v>
      </c>
      <c r="B45" t="s">
        <v>18</v>
      </c>
      <c r="C45" t="s">
        <v>19</v>
      </c>
      <c r="D45" t="s">
        <v>20</v>
      </c>
      <c r="E45" t="s">
        <v>21</v>
      </c>
      <c r="F45">
        <v>2018</v>
      </c>
      <c r="G45">
        <v>2018</v>
      </c>
      <c r="H45">
        <v>4</v>
      </c>
      <c r="I45" t="s">
        <v>26</v>
      </c>
      <c r="J45">
        <v>99</v>
      </c>
      <c r="K45" t="s">
        <v>23</v>
      </c>
      <c r="L45" t="s">
        <v>56</v>
      </c>
      <c r="M45" t="s">
        <v>57</v>
      </c>
      <c r="N45">
        <v>7777</v>
      </c>
      <c r="O45" t="s">
        <v>37</v>
      </c>
      <c r="P45">
        <v>66600</v>
      </c>
    </row>
    <row r="46" spans="1:19" x14ac:dyDescent="0.3">
      <c r="A46" s="1" t="s">
        <v>222</v>
      </c>
      <c r="B46" t="s">
        <v>18</v>
      </c>
      <c r="C46" t="s">
        <v>19</v>
      </c>
      <c r="D46" t="s">
        <v>20</v>
      </c>
      <c r="E46" t="s">
        <v>21</v>
      </c>
      <c r="F46">
        <v>2018</v>
      </c>
      <c r="G46">
        <v>2018</v>
      </c>
      <c r="H46">
        <v>5</v>
      </c>
      <c r="I46" t="s">
        <v>46</v>
      </c>
      <c r="J46">
        <v>99</v>
      </c>
      <c r="K46" t="s">
        <v>23</v>
      </c>
      <c r="L46">
        <v>1</v>
      </c>
      <c r="M46" t="s">
        <v>39</v>
      </c>
      <c r="N46">
        <v>7777</v>
      </c>
      <c r="O46" t="s">
        <v>37</v>
      </c>
      <c r="P46">
        <v>1812</v>
      </c>
    </row>
    <row r="47" spans="1:19" x14ac:dyDescent="0.3">
      <c r="A47" s="1" t="s">
        <v>223</v>
      </c>
      <c r="B47" t="s">
        <v>18</v>
      </c>
      <c r="C47" t="s">
        <v>19</v>
      </c>
      <c r="D47" t="s">
        <v>20</v>
      </c>
      <c r="E47" t="s">
        <v>21</v>
      </c>
      <c r="F47">
        <v>2018</v>
      </c>
      <c r="G47">
        <v>2018</v>
      </c>
      <c r="H47">
        <v>5</v>
      </c>
      <c r="I47" t="s">
        <v>46</v>
      </c>
      <c r="J47">
        <v>99</v>
      </c>
      <c r="K47" t="s">
        <v>23</v>
      </c>
      <c r="L47">
        <v>2</v>
      </c>
      <c r="M47" t="s">
        <v>24</v>
      </c>
      <c r="N47">
        <v>7777</v>
      </c>
      <c r="O47" t="s">
        <v>37</v>
      </c>
      <c r="P47">
        <v>1947</v>
      </c>
    </row>
    <row r="48" spans="1:19" x14ac:dyDescent="0.3">
      <c r="A48" s="1" t="s">
        <v>224</v>
      </c>
      <c r="B48" t="s">
        <v>18</v>
      </c>
      <c r="C48" t="s">
        <v>19</v>
      </c>
      <c r="D48" t="s">
        <v>20</v>
      </c>
      <c r="E48" t="s">
        <v>21</v>
      </c>
      <c r="F48">
        <v>2018</v>
      </c>
      <c r="G48">
        <v>2018</v>
      </c>
      <c r="H48">
        <v>5</v>
      </c>
      <c r="I48" t="s">
        <v>46</v>
      </c>
      <c r="J48">
        <v>99</v>
      </c>
      <c r="K48" t="s">
        <v>23</v>
      </c>
      <c r="L48">
        <v>3</v>
      </c>
      <c r="M48" t="s">
        <v>45</v>
      </c>
      <c r="N48">
        <v>7777</v>
      </c>
      <c r="O48" t="s">
        <v>37</v>
      </c>
      <c r="P48">
        <v>2712</v>
      </c>
    </row>
    <row r="49" spans="1:19" x14ac:dyDescent="0.3">
      <c r="A49" s="1" t="s">
        <v>225</v>
      </c>
      <c r="B49" t="s">
        <v>18</v>
      </c>
      <c r="C49" t="s">
        <v>19</v>
      </c>
      <c r="D49" t="s">
        <v>20</v>
      </c>
      <c r="E49" t="s">
        <v>21</v>
      </c>
      <c r="F49">
        <v>2018</v>
      </c>
      <c r="G49">
        <v>2018</v>
      </c>
      <c r="H49">
        <v>5</v>
      </c>
      <c r="I49" t="s">
        <v>46</v>
      </c>
      <c r="J49">
        <v>99</v>
      </c>
      <c r="K49" t="s">
        <v>23</v>
      </c>
      <c r="L49">
        <v>4</v>
      </c>
      <c r="M49" t="s">
        <v>36</v>
      </c>
      <c r="N49">
        <v>7777</v>
      </c>
      <c r="O49" t="s">
        <v>37</v>
      </c>
      <c r="P49">
        <v>2364</v>
      </c>
    </row>
    <row r="50" spans="1:19" x14ac:dyDescent="0.3">
      <c r="A50" s="1" t="s">
        <v>226</v>
      </c>
      <c r="B50" t="s">
        <v>18</v>
      </c>
      <c r="C50" t="s">
        <v>19</v>
      </c>
      <c r="D50" t="s">
        <v>20</v>
      </c>
      <c r="E50" t="s">
        <v>21</v>
      </c>
      <c r="F50">
        <v>2018</v>
      </c>
      <c r="G50">
        <v>2018</v>
      </c>
      <c r="H50">
        <v>5</v>
      </c>
      <c r="I50" t="s">
        <v>46</v>
      </c>
      <c r="J50">
        <v>99</v>
      </c>
      <c r="K50" t="s">
        <v>23</v>
      </c>
      <c r="L50">
        <v>5</v>
      </c>
      <c r="M50" t="s">
        <v>58</v>
      </c>
      <c r="N50">
        <v>7777</v>
      </c>
      <c r="O50" t="s">
        <v>37</v>
      </c>
      <c r="P50">
        <v>2412</v>
      </c>
    </row>
    <row r="51" spans="1:19" x14ac:dyDescent="0.3">
      <c r="A51" s="1" t="s">
        <v>227</v>
      </c>
      <c r="B51" t="s">
        <v>18</v>
      </c>
      <c r="C51" t="s">
        <v>19</v>
      </c>
      <c r="D51" t="s">
        <v>20</v>
      </c>
      <c r="E51" t="s">
        <v>21</v>
      </c>
      <c r="F51">
        <v>2018</v>
      </c>
      <c r="G51">
        <v>2018</v>
      </c>
      <c r="H51">
        <v>5</v>
      </c>
      <c r="I51" t="s">
        <v>46</v>
      </c>
      <c r="J51">
        <v>99</v>
      </c>
      <c r="K51" t="s">
        <v>23</v>
      </c>
      <c r="L51">
        <v>6</v>
      </c>
      <c r="M51" t="s">
        <v>59</v>
      </c>
      <c r="N51">
        <v>7777</v>
      </c>
      <c r="O51" t="s">
        <v>37</v>
      </c>
      <c r="P51">
        <v>2334</v>
      </c>
    </row>
    <row r="52" spans="1:19" x14ac:dyDescent="0.3">
      <c r="A52" s="1" t="s">
        <v>228</v>
      </c>
      <c r="B52" t="s">
        <v>18</v>
      </c>
      <c r="C52" t="s">
        <v>19</v>
      </c>
      <c r="D52" t="s">
        <v>20</v>
      </c>
      <c r="E52" t="s">
        <v>21</v>
      </c>
      <c r="F52">
        <v>2018</v>
      </c>
      <c r="G52">
        <v>2018</v>
      </c>
      <c r="H52">
        <v>5</v>
      </c>
      <c r="I52" t="s">
        <v>46</v>
      </c>
      <c r="J52">
        <v>99</v>
      </c>
      <c r="K52" t="s">
        <v>23</v>
      </c>
      <c r="L52">
        <v>7</v>
      </c>
      <c r="M52" t="s">
        <v>43</v>
      </c>
      <c r="N52">
        <v>7777</v>
      </c>
      <c r="O52" t="s">
        <v>37</v>
      </c>
      <c r="P52">
        <v>1350</v>
      </c>
    </row>
    <row r="53" spans="1:19" x14ac:dyDescent="0.3">
      <c r="A53" s="1" t="s">
        <v>229</v>
      </c>
      <c r="B53" t="s">
        <v>18</v>
      </c>
      <c r="C53" t="s">
        <v>19</v>
      </c>
      <c r="D53" t="s">
        <v>20</v>
      </c>
      <c r="E53" t="s">
        <v>21</v>
      </c>
      <c r="F53">
        <v>2018</v>
      </c>
      <c r="G53">
        <v>2018</v>
      </c>
      <c r="H53">
        <v>5</v>
      </c>
      <c r="I53" t="s">
        <v>46</v>
      </c>
      <c r="J53">
        <v>99</v>
      </c>
      <c r="K53" t="s">
        <v>23</v>
      </c>
      <c r="L53">
        <v>8</v>
      </c>
      <c r="M53" t="s">
        <v>27</v>
      </c>
      <c r="N53">
        <v>7777</v>
      </c>
      <c r="O53" t="s">
        <v>37</v>
      </c>
      <c r="R53" t="s">
        <v>29</v>
      </c>
      <c r="S53" t="s">
        <v>30</v>
      </c>
    </row>
    <row r="54" spans="1:19" x14ac:dyDescent="0.3">
      <c r="A54" s="1" t="s">
        <v>230</v>
      </c>
      <c r="B54" t="s">
        <v>18</v>
      </c>
      <c r="C54" t="s">
        <v>19</v>
      </c>
      <c r="D54" t="s">
        <v>20</v>
      </c>
      <c r="E54" t="s">
        <v>21</v>
      </c>
      <c r="F54">
        <v>2018</v>
      </c>
      <c r="G54">
        <v>2018</v>
      </c>
      <c r="H54">
        <v>5</v>
      </c>
      <c r="I54" t="s">
        <v>46</v>
      </c>
      <c r="J54">
        <v>99</v>
      </c>
      <c r="K54" t="s">
        <v>23</v>
      </c>
      <c r="L54">
        <v>77</v>
      </c>
      <c r="M54" t="s">
        <v>32</v>
      </c>
      <c r="N54">
        <v>7777</v>
      </c>
      <c r="O54" t="s">
        <v>37</v>
      </c>
      <c r="P54">
        <v>14928</v>
      </c>
    </row>
    <row r="55" spans="1:19" x14ac:dyDescent="0.3">
      <c r="A55" s="1" t="s">
        <v>231</v>
      </c>
      <c r="B55" t="s">
        <v>18</v>
      </c>
      <c r="C55" t="s">
        <v>19</v>
      </c>
      <c r="D55" t="s">
        <v>20</v>
      </c>
      <c r="E55" t="s">
        <v>21</v>
      </c>
      <c r="F55">
        <v>2018</v>
      </c>
      <c r="G55">
        <v>2018</v>
      </c>
      <c r="H55">
        <v>5</v>
      </c>
      <c r="I55" t="s">
        <v>46</v>
      </c>
      <c r="J55">
        <v>99</v>
      </c>
      <c r="K55" t="s">
        <v>23</v>
      </c>
      <c r="L55">
        <v>99</v>
      </c>
      <c r="M55" t="s">
        <v>48</v>
      </c>
      <c r="N55">
        <v>7777</v>
      </c>
      <c r="O55" t="s">
        <v>37</v>
      </c>
      <c r="P55">
        <v>16410</v>
      </c>
    </row>
    <row r="56" spans="1:19" x14ac:dyDescent="0.3">
      <c r="A56" s="1" t="s">
        <v>232</v>
      </c>
      <c r="B56" t="s">
        <v>18</v>
      </c>
      <c r="C56" t="s">
        <v>19</v>
      </c>
      <c r="D56" t="s">
        <v>20</v>
      </c>
      <c r="E56" t="s">
        <v>21</v>
      </c>
      <c r="F56">
        <v>2018</v>
      </c>
      <c r="G56">
        <v>2018</v>
      </c>
      <c r="H56">
        <v>5</v>
      </c>
      <c r="I56" t="s">
        <v>46</v>
      </c>
      <c r="J56">
        <v>99</v>
      </c>
      <c r="K56" t="s">
        <v>23</v>
      </c>
      <c r="L56" t="s">
        <v>56</v>
      </c>
      <c r="M56" t="s">
        <v>57</v>
      </c>
      <c r="N56">
        <v>7777</v>
      </c>
      <c r="O56" t="s">
        <v>37</v>
      </c>
      <c r="P56">
        <v>57900</v>
      </c>
    </row>
    <row r="57" spans="1:19" x14ac:dyDescent="0.3">
      <c r="A57" s="1" t="s">
        <v>233</v>
      </c>
      <c r="B57" t="s">
        <v>18</v>
      </c>
      <c r="C57" t="s">
        <v>19</v>
      </c>
      <c r="D57" t="s">
        <v>20</v>
      </c>
      <c r="E57" t="s">
        <v>21</v>
      </c>
      <c r="F57">
        <v>2018</v>
      </c>
      <c r="G57">
        <v>2018</v>
      </c>
      <c r="H57">
        <v>6</v>
      </c>
      <c r="I57" t="s">
        <v>54</v>
      </c>
      <c r="J57">
        <v>99</v>
      </c>
      <c r="K57" t="s">
        <v>23</v>
      </c>
      <c r="L57">
        <v>1</v>
      </c>
      <c r="M57" t="s">
        <v>39</v>
      </c>
      <c r="N57">
        <v>7777</v>
      </c>
      <c r="O57" t="s">
        <v>37</v>
      </c>
      <c r="P57">
        <v>5460</v>
      </c>
    </row>
    <row r="58" spans="1:19" x14ac:dyDescent="0.3">
      <c r="A58" s="1" t="s">
        <v>234</v>
      </c>
      <c r="B58" t="s">
        <v>18</v>
      </c>
      <c r="C58" t="s">
        <v>19</v>
      </c>
      <c r="D58" t="s">
        <v>20</v>
      </c>
      <c r="E58" t="s">
        <v>21</v>
      </c>
      <c r="F58">
        <v>2018</v>
      </c>
      <c r="G58">
        <v>2018</v>
      </c>
      <c r="H58">
        <v>6</v>
      </c>
      <c r="I58" t="s">
        <v>54</v>
      </c>
      <c r="J58">
        <v>99</v>
      </c>
      <c r="K58" t="s">
        <v>23</v>
      </c>
      <c r="L58">
        <v>2</v>
      </c>
      <c r="M58" t="s">
        <v>24</v>
      </c>
      <c r="N58">
        <v>7777</v>
      </c>
      <c r="O58" t="s">
        <v>37</v>
      </c>
      <c r="P58">
        <v>6921</v>
      </c>
    </row>
    <row r="59" spans="1:19" x14ac:dyDescent="0.3">
      <c r="A59" s="1" t="s">
        <v>235</v>
      </c>
      <c r="B59" t="s">
        <v>18</v>
      </c>
      <c r="C59" t="s">
        <v>19</v>
      </c>
      <c r="D59" t="s">
        <v>20</v>
      </c>
      <c r="E59" t="s">
        <v>21</v>
      </c>
      <c r="F59">
        <v>2018</v>
      </c>
      <c r="G59">
        <v>2018</v>
      </c>
      <c r="H59">
        <v>6</v>
      </c>
      <c r="I59" t="s">
        <v>54</v>
      </c>
      <c r="J59">
        <v>99</v>
      </c>
      <c r="K59" t="s">
        <v>23</v>
      </c>
      <c r="L59">
        <v>3</v>
      </c>
      <c r="M59" t="s">
        <v>45</v>
      </c>
      <c r="N59">
        <v>7777</v>
      </c>
      <c r="O59" t="s">
        <v>37</v>
      </c>
      <c r="P59">
        <v>9936</v>
      </c>
    </row>
    <row r="60" spans="1:19" x14ac:dyDescent="0.3">
      <c r="A60" s="1" t="s">
        <v>236</v>
      </c>
      <c r="B60" t="s">
        <v>18</v>
      </c>
      <c r="C60" t="s">
        <v>19</v>
      </c>
      <c r="D60" t="s">
        <v>20</v>
      </c>
      <c r="E60" t="s">
        <v>21</v>
      </c>
      <c r="F60">
        <v>2018</v>
      </c>
      <c r="G60">
        <v>2018</v>
      </c>
      <c r="H60">
        <v>6</v>
      </c>
      <c r="I60" t="s">
        <v>54</v>
      </c>
      <c r="J60">
        <v>99</v>
      </c>
      <c r="K60" t="s">
        <v>23</v>
      </c>
      <c r="L60">
        <v>4</v>
      </c>
      <c r="M60" t="s">
        <v>36</v>
      </c>
      <c r="N60">
        <v>7777</v>
      </c>
      <c r="O60" t="s">
        <v>37</v>
      </c>
      <c r="P60">
        <v>8445</v>
      </c>
    </row>
    <row r="61" spans="1:19" x14ac:dyDescent="0.3">
      <c r="A61" s="1" t="s">
        <v>237</v>
      </c>
      <c r="B61" t="s">
        <v>18</v>
      </c>
      <c r="C61" t="s">
        <v>19</v>
      </c>
      <c r="D61" t="s">
        <v>20</v>
      </c>
      <c r="E61" t="s">
        <v>21</v>
      </c>
      <c r="F61">
        <v>2018</v>
      </c>
      <c r="G61">
        <v>2018</v>
      </c>
      <c r="H61">
        <v>6</v>
      </c>
      <c r="I61" t="s">
        <v>54</v>
      </c>
      <c r="J61">
        <v>99</v>
      </c>
      <c r="K61" t="s">
        <v>23</v>
      </c>
      <c r="L61">
        <v>5</v>
      </c>
      <c r="M61" t="s">
        <v>58</v>
      </c>
      <c r="N61">
        <v>7777</v>
      </c>
      <c r="O61" t="s">
        <v>37</v>
      </c>
      <c r="P61">
        <v>9372</v>
      </c>
    </row>
    <row r="62" spans="1:19" x14ac:dyDescent="0.3">
      <c r="A62" s="1" t="s">
        <v>238</v>
      </c>
      <c r="B62" t="s">
        <v>18</v>
      </c>
      <c r="C62" t="s">
        <v>19</v>
      </c>
      <c r="D62" t="s">
        <v>20</v>
      </c>
      <c r="E62" t="s">
        <v>21</v>
      </c>
      <c r="F62">
        <v>2018</v>
      </c>
      <c r="G62">
        <v>2018</v>
      </c>
      <c r="H62">
        <v>6</v>
      </c>
      <c r="I62" t="s">
        <v>54</v>
      </c>
      <c r="J62">
        <v>99</v>
      </c>
      <c r="K62" t="s">
        <v>23</v>
      </c>
      <c r="L62">
        <v>6</v>
      </c>
      <c r="M62" t="s">
        <v>59</v>
      </c>
      <c r="N62">
        <v>7777</v>
      </c>
      <c r="O62" t="s">
        <v>37</v>
      </c>
      <c r="P62">
        <v>9645</v>
      </c>
    </row>
    <row r="63" spans="1:19" x14ac:dyDescent="0.3">
      <c r="A63" s="1" t="s">
        <v>239</v>
      </c>
      <c r="B63" t="s">
        <v>18</v>
      </c>
      <c r="C63" t="s">
        <v>19</v>
      </c>
      <c r="D63" t="s">
        <v>20</v>
      </c>
      <c r="E63" t="s">
        <v>21</v>
      </c>
      <c r="F63">
        <v>2018</v>
      </c>
      <c r="G63">
        <v>2018</v>
      </c>
      <c r="H63">
        <v>6</v>
      </c>
      <c r="I63" t="s">
        <v>54</v>
      </c>
      <c r="J63">
        <v>99</v>
      </c>
      <c r="K63" t="s">
        <v>23</v>
      </c>
      <c r="L63">
        <v>7</v>
      </c>
      <c r="M63" t="s">
        <v>43</v>
      </c>
      <c r="N63">
        <v>7777</v>
      </c>
      <c r="O63" t="s">
        <v>37</v>
      </c>
      <c r="P63">
        <v>6009</v>
      </c>
    </row>
    <row r="64" spans="1:19" x14ac:dyDescent="0.3">
      <c r="A64" s="1" t="s">
        <v>240</v>
      </c>
      <c r="B64" t="s">
        <v>18</v>
      </c>
      <c r="C64" t="s">
        <v>19</v>
      </c>
      <c r="D64" t="s">
        <v>20</v>
      </c>
      <c r="E64" t="s">
        <v>21</v>
      </c>
      <c r="F64">
        <v>2018</v>
      </c>
      <c r="G64">
        <v>2018</v>
      </c>
      <c r="H64">
        <v>6</v>
      </c>
      <c r="I64" t="s">
        <v>54</v>
      </c>
      <c r="J64">
        <v>99</v>
      </c>
      <c r="K64" t="s">
        <v>23</v>
      </c>
      <c r="L64">
        <v>8</v>
      </c>
      <c r="M64" t="s">
        <v>27</v>
      </c>
      <c r="N64">
        <v>7777</v>
      </c>
      <c r="O64" t="s">
        <v>37</v>
      </c>
      <c r="R64" t="s">
        <v>29</v>
      </c>
      <c r="S64" t="s">
        <v>30</v>
      </c>
    </row>
    <row r="65" spans="1:19" x14ac:dyDescent="0.3">
      <c r="A65" s="1" t="s">
        <v>241</v>
      </c>
      <c r="B65" t="s">
        <v>18</v>
      </c>
      <c r="C65" t="s">
        <v>19</v>
      </c>
      <c r="D65" t="s">
        <v>20</v>
      </c>
      <c r="E65" t="s">
        <v>21</v>
      </c>
      <c r="F65">
        <v>2018</v>
      </c>
      <c r="G65">
        <v>2018</v>
      </c>
      <c r="H65">
        <v>6</v>
      </c>
      <c r="I65" t="s">
        <v>54</v>
      </c>
      <c r="J65">
        <v>99</v>
      </c>
      <c r="K65" t="s">
        <v>23</v>
      </c>
      <c r="L65">
        <v>77</v>
      </c>
      <c r="M65" t="s">
        <v>32</v>
      </c>
      <c r="N65">
        <v>7777</v>
      </c>
      <c r="O65" t="s">
        <v>37</v>
      </c>
      <c r="P65">
        <v>55782</v>
      </c>
    </row>
    <row r="66" spans="1:19" x14ac:dyDescent="0.3">
      <c r="A66" s="1" t="s">
        <v>242</v>
      </c>
      <c r="B66" t="s">
        <v>18</v>
      </c>
      <c r="C66" t="s">
        <v>19</v>
      </c>
      <c r="D66" t="s">
        <v>20</v>
      </c>
      <c r="E66" t="s">
        <v>21</v>
      </c>
      <c r="F66">
        <v>2018</v>
      </c>
      <c r="G66">
        <v>2018</v>
      </c>
      <c r="H66">
        <v>6</v>
      </c>
      <c r="I66" t="s">
        <v>54</v>
      </c>
      <c r="J66">
        <v>99</v>
      </c>
      <c r="K66" t="s">
        <v>23</v>
      </c>
      <c r="L66">
        <v>99</v>
      </c>
      <c r="M66" t="s">
        <v>48</v>
      </c>
      <c r="N66">
        <v>7777</v>
      </c>
      <c r="O66" t="s">
        <v>37</v>
      </c>
      <c r="P66">
        <v>60228</v>
      </c>
    </row>
    <row r="67" spans="1:19" x14ac:dyDescent="0.3">
      <c r="A67" s="1" t="s">
        <v>243</v>
      </c>
      <c r="B67" t="s">
        <v>18</v>
      </c>
      <c r="C67" t="s">
        <v>19</v>
      </c>
      <c r="D67" t="s">
        <v>20</v>
      </c>
      <c r="E67" t="s">
        <v>21</v>
      </c>
      <c r="F67">
        <v>2018</v>
      </c>
      <c r="G67">
        <v>2018</v>
      </c>
      <c r="H67">
        <v>6</v>
      </c>
      <c r="I67" t="s">
        <v>54</v>
      </c>
      <c r="J67">
        <v>99</v>
      </c>
      <c r="K67" t="s">
        <v>23</v>
      </c>
      <c r="L67" t="s">
        <v>56</v>
      </c>
      <c r="M67" t="s">
        <v>57</v>
      </c>
      <c r="N67">
        <v>7777</v>
      </c>
      <c r="O67" t="s">
        <v>37</v>
      </c>
      <c r="P67">
        <v>62800</v>
      </c>
    </row>
    <row r="68" spans="1:19" x14ac:dyDescent="0.3">
      <c r="A68" s="1" t="s">
        <v>244</v>
      </c>
      <c r="B68" t="s">
        <v>18</v>
      </c>
      <c r="C68" t="s">
        <v>19</v>
      </c>
      <c r="D68" t="s">
        <v>20</v>
      </c>
      <c r="E68" t="s">
        <v>21</v>
      </c>
      <c r="F68">
        <v>2018</v>
      </c>
      <c r="G68">
        <v>2018</v>
      </c>
      <c r="H68">
        <v>7</v>
      </c>
      <c r="I68" t="s">
        <v>60</v>
      </c>
      <c r="J68">
        <v>99</v>
      </c>
      <c r="K68" t="s">
        <v>23</v>
      </c>
      <c r="L68">
        <v>1</v>
      </c>
      <c r="M68" t="s">
        <v>39</v>
      </c>
      <c r="N68">
        <v>7777</v>
      </c>
      <c r="O68" t="s">
        <v>37</v>
      </c>
      <c r="P68">
        <v>4314</v>
      </c>
    </row>
    <row r="69" spans="1:19" x14ac:dyDescent="0.3">
      <c r="A69" s="1" t="s">
        <v>245</v>
      </c>
      <c r="B69" t="s">
        <v>18</v>
      </c>
      <c r="C69" t="s">
        <v>19</v>
      </c>
      <c r="D69" t="s">
        <v>20</v>
      </c>
      <c r="E69" t="s">
        <v>21</v>
      </c>
      <c r="F69">
        <v>2018</v>
      </c>
      <c r="G69">
        <v>2018</v>
      </c>
      <c r="H69">
        <v>7</v>
      </c>
      <c r="I69" t="s">
        <v>60</v>
      </c>
      <c r="J69">
        <v>99</v>
      </c>
      <c r="K69" t="s">
        <v>23</v>
      </c>
      <c r="L69">
        <v>2</v>
      </c>
      <c r="M69" t="s">
        <v>24</v>
      </c>
      <c r="N69">
        <v>7777</v>
      </c>
      <c r="O69" t="s">
        <v>37</v>
      </c>
      <c r="P69">
        <v>5067</v>
      </c>
    </row>
    <row r="70" spans="1:19" x14ac:dyDescent="0.3">
      <c r="A70" s="1" t="s">
        <v>246</v>
      </c>
      <c r="B70" t="s">
        <v>18</v>
      </c>
      <c r="C70" t="s">
        <v>19</v>
      </c>
      <c r="D70" t="s">
        <v>20</v>
      </c>
      <c r="E70" t="s">
        <v>21</v>
      </c>
      <c r="F70">
        <v>2018</v>
      </c>
      <c r="G70">
        <v>2018</v>
      </c>
      <c r="H70">
        <v>7</v>
      </c>
      <c r="I70" t="s">
        <v>60</v>
      </c>
      <c r="J70">
        <v>99</v>
      </c>
      <c r="K70" t="s">
        <v>23</v>
      </c>
      <c r="L70">
        <v>3</v>
      </c>
      <c r="M70" t="s">
        <v>45</v>
      </c>
      <c r="N70">
        <v>7777</v>
      </c>
      <c r="O70" t="s">
        <v>37</v>
      </c>
      <c r="P70">
        <v>7344</v>
      </c>
    </row>
    <row r="71" spans="1:19" x14ac:dyDescent="0.3">
      <c r="A71" s="1" t="s">
        <v>247</v>
      </c>
      <c r="B71" t="s">
        <v>18</v>
      </c>
      <c r="C71" t="s">
        <v>19</v>
      </c>
      <c r="D71" t="s">
        <v>20</v>
      </c>
      <c r="E71" t="s">
        <v>21</v>
      </c>
      <c r="F71">
        <v>2018</v>
      </c>
      <c r="G71">
        <v>2018</v>
      </c>
      <c r="H71">
        <v>7</v>
      </c>
      <c r="I71" t="s">
        <v>60</v>
      </c>
      <c r="J71">
        <v>99</v>
      </c>
      <c r="K71" t="s">
        <v>23</v>
      </c>
      <c r="L71">
        <v>4</v>
      </c>
      <c r="M71" t="s">
        <v>36</v>
      </c>
      <c r="N71">
        <v>7777</v>
      </c>
      <c r="O71" t="s">
        <v>37</v>
      </c>
      <c r="P71">
        <v>6303</v>
      </c>
    </row>
    <row r="72" spans="1:19" x14ac:dyDescent="0.3">
      <c r="A72" s="1" t="s">
        <v>248</v>
      </c>
      <c r="B72" t="s">
        <v>18</v>
      </c>
      <c r="C72" t="s">
        <v>19</v>
      </c>
      <c r="D72" t="s">
        <v>20</v>
      </c>
      <c r="E72" t="s">
        <v>21</v>
      </c>
      <c r="F72">
        <v>2018</v>
      </c>
      <c r="G72">
        <v>2018</v>
      </c>
      <c r="H72">
        <v>7</v>
      </c>
      <c r="I72" t="s">
        <v>60</v>
      </c>
      <c r="J72">
        <v>99</v>
      </c>
      <c r="K72" t="s">
        <v>23</v>
      </c>
      <c r="L72">
        <v>5</v>
      </c>
      <c r="M72" t="s">
        <v>58</v>
      </c>
      <c r="N72">
        <v>7777</v>
      </c>
      <c r="O72" t="s">
        <v>37</v>
      </c>
      <c r="P72">
        <v>6879</v>
      </c>
    </row>
    <row r="73" spans="1:19" x14ac:dyDescent="0.3">
      <c r="A73" s="1" t="s">
        <v>249</v>
      </c>
      <c r="B73" t="s">
        <v>18</v>
      </c>
      <c r="C73" t="s">
        <v>19</v>
      </c>
      <c r="D73" t="s">
        <v>20</v>
      </c>
      <c r="E73" t="s">
        <v>21</v>
      </c>
      <c r="F73">
        <v>2018</v>
      </c>
      <c r="G73">
        <v>2018</v>
      </c>
      <c r="H73">
        <v>7</v>
      </c>
      <c r="I73" t="s">
        <v>60</v>
      </c>
      <c r="J73">
        <v>99</v>
      </c>
      <c r="K73" t="s">
        <v>23</v>
      </c>
      <c r="L73">
        <v>6</v>
      </c>
      <c r="M73" t="s">
        <v>59</v>
      </c>
      <c r="N73">
        <v>7777</v>
      </c>
      <c r="O73" t="s">
        <v>37</v>
      </c>
      <c r="P73">
        <v>7224</v>
      </c>
    </row>
    <row r="74" spans="1:19" x14ac:dyDescent="0.3">
      <c r="A74" s="1" t="s">
        <v>250</v>
      </c>
      <c r="B74" t="s">
        <v>18</v>
      </c>
      <c r="C74" t="s">
        <v>19</v>
      </c>
      <c r="D74" t="s">
        <v>20</v>
      </c>
      <c r="E74" t="s">
        <v>21</v>
      </c>
      <c r="F74">
        <v>2018</v>
      </c>
      <c r="G74">
        <v>2018</v>
      </c>
      <c r="H74">
        <v>7</v>
      </c>
      <c r="I74" t="s">
        <v>60</v>
      </c>
      <c r="J74">
        <v>99</v>
      </c>
      <c r="K74" t="s">
        <v>23</v>
      </c>
      <c r="L74">
        <v>7</v>
      </c>
      <c r="M74" t="s">
        <v>43</v>
      </c>
      <c r="N74">
        <v>7777</v>
      </c>
      <c r="O74" t="s">
        <v>37</v>
      </c>
      <c r="P74">
        <v>5142</v>
      </c>
    </row>
    <row r="75" spans="1:19" x14ac:dyDescent="0.3">
      <c r="A75" s="1" t="s">
        <v>251</v>
      </c>
      <c r="B75" t="s">
        <v>18</v>
      </c>
      <c r="C75" t="s">
        <v>19</v>
      </c>
      <c r="D75" t="s">
        <v>20</v>
      </c>
      <c r="E75" t="s">
        <v>21</v>
      </c>
      <c r="F75">
        <v>2018</v>
      </c>
      <c r="G75">
        <v>2018</v>
      </c>
      <c r="H75">
        <v>7</v>
      </c>
      <c r="I75" t="s">
        <v>60</v>
      </c>
      <c r="J75">
        <v>99</v>
      </c>
      <c r="K75" t="s">
        <v>23</v>
      </c>
      <c r="L75">
        <v>8</v>
      </c>
      <c r="M75" t="s">
        <v>27</v>
      </c>
      <c r="N75">
        <v>7777</v>
      </c>
      <c r="O75" t="s">
        <v>37</v>
      </c>
      <c r="R75" t="s">
        <v>29</v>
      </c>
      <c r="S75" t="s">
        <v>30</v>
      </c>
    </row>
    <row r="76" spans="1:19" x14ac:dyDescent="0.3">
      <c r="A76" s="1" t="s">
        <v>252</v>
      </c>
      <c r="B76" t="s">
        <v>18</v>
      </c>
      <c r="C76" t="s">
        <v>19</v>
      </c>
      <c r="D76" t="s">
        <v>20</v>
      </c>
      <c r="E76" t="s">
        <v>21</v>
      </c>
      <c r="F76">
        <v>2018</v>
      </c>
      <c r="G76">
        <v>2018</v>
      </c>
      <c r="H76">
        <v>7</v>
      </c>
      <c r="I76" t="s">
        <v>60</v>
      </c>
      <c r="J76">
        <v>99</v>
      </c>
      <c r="K76" t="s">
        <v>23</v>
      </c>
      <c r="L76">
        <v>77</v>
      </c>
      <c r="M76" t="s">
        <v>32</v>
      </c>
      <c r="N76">
        <v>7777</v>
      </c>
      <c r="O76" t="s">
        <v>37</v>
      </c>
      <c r="P76">
        <v>42279</v>
      </c>
    </row>
    <row r="77" spans="1:19" x14ac:dyDescent="0.3">
      <c r="A77" s="1" t="s">
        <v>253</v>
      </c>
      <c r="B77" t="s">
        <v>18</v>
      </c>
      <c r="C77" t="s">
        <v>19</v>
      </c>
      <c r="D77" t="s">
        <v>20</v>
      </c>
      <c r="E77" t="s">
        <v>21</v>
      </c>
      <c r="F77">
        <v>2018</v>
      </c>
      <c r="G77">
        <v>2018</v>
      </c>
      <c r="H77">
        <v>7</v>
      </c>
      <c r="I77" t="s">
        <v>60</v>
      </c>
      <c r="J77">
        <v>99</v>
      </c>
      <c r="K77" t="s">
        <v>23</v>
      </c>
      <c r="L77">
        <v>99</v>
      </c>
      <c r="M77" t="s">
        <v>48</v>
      </c>
      <c r="N77">
        <v>7777</v>
      </c>
      <c r="O77" t="s">
        <v>37</v>
      </c>
      <c r="P77">
        <v>45249</v>
      </c>
    </row>
    <row r="78" spans="1:19" x14ac:dyDescent="0.3">
      <c r="A78" s="1" t="s">
        <v>254</v>
      </c>
      <c r="B78" t="s">
        <v>18</v>
      </c>
      <c r="C78" t="s">
        <v>19</v>
      </c>
      <c r="D78" t="s">
        <v>20</v>
      </c>
      <c r="E78" t="s">
        <v>21</v>
      </c>
      <c r="F78">
        <v>2018</v>
      </c>
      <c r="G78">
        <v>2018</v>
      </c>
      <c r="H78">
        <v>7</v>
      </c>
      <c r="I78" t="s">
        <v>60</v>
      </c>
      <c r="J78">
        <v>99</v>
      </c>
      <c r="K78" t="s">
        <v>23</v>
      </c>
      <c r="L78" t="s">
        <v>56</v>
      </c>
      <c r="M78" t="s">
        <v>57</v>
      </c>
      <c r="N78">
        <v>7777</v>
      </c>
      <c r="O78" t="s">
        <v>37</v>
      </c>
      <c r="P78">
        <v>63600</v>
      </c>
    </row>
    <row r="79" spans="1:19" x14ac:dyDescent="0.3">
      <c r="A79" s="1" t="s">
        <v>255</v>
      </c>
      <c r="B79" t="s">
        <v>18</v>
      </c>
      <c r="C79" t="s">
        <v>19</v>
      </c>
      <c r="D79" t="s">
        <v>20</v>
      </c>
      <c r="E79" t="s">
        <v>21</v>
      </c>
      <c r="F79">
        <v>2018</v>
      </c>
      <c r="G79">
        <v>2018</v>
      </c>
      <c r="H79">
        <v>8</v>
      </c>
      <c r="I79" t="s">
        <v>22</v>
      </c>
      <c r="J79">
        <v>99</v>
      </c>
      <c r="K79" t="s">
        <v>23</v>
      </c>
      <c r="L79">
        <v>1</v>
      </c>
      <c r="M79" t="s">
        <v>39</v>
      </c>
      <c r="N79">
        <v>7777</v>
      </c>
      <c r="O79" t="s">
        <v>37</v>
      </c>
      <c r="P79">
        <v>9501</v>
      </c>
    </row>
    <row r="80" spans="1:19" x14ac:dyDescent="0.3">
      <c r="A80" s="1" t="s">
        <v>256</v>
      </c>
      <c r="B80" t="s">
        <v>18</v>
      </c>
      <c r="C80" t="s">
        <v>19</v>
      </c>
      <c r="D80" t="s">
        <v>20</v>
      </c>
      <c r="E80" t="s">
        <v>21</v>
      </c>
      <c r="F80">
        <v>2018</v>
      </c>
      <c r="G80">
        <v>2018</v>
      </c>
      <c r="H80">
        <v>8</v>
      </c>
      <c r="I80" t="s">
        <v>22</v>
      </c>
      <c r="J80">
        <v>99</v>
      </c>
      <c r="K80" t="s">
        <v>23</v>
      </c>
      <c r="L80">
        <v>2</v>
      </c>
      <c r="M80" t="s">
        <v>24</v>
      </c>
      <c r="N80">
        <v>7777</v>
      </c>
      <c r="O80" t="s">
        <v>37</v>
      </c>
      <c r="P80">
        <v>11292</v>
      </c>
    </row>
    <row r="81" spans="1:19" x14ac:dyDescent="0.3">
      <c r="A81" s="1" t="s">
        <v>257</v>
      </c>
      <c r="B81" t="s">
        <v>18</v>
      </c>
      <c r="C81" t="s">
        <v>19</v>
      </c>
      <c r="D81" t="s">
        <v>20</v>
      </c>
      <c r="E81" t="s">
        <v>21</v>
      </c>
      <c r="F81">
        <v>2018</v>
      </c>
      <c r="G81">
        <v>2018</v>
      </c>
      <c r="H81">
        <v>8</v>
      </c>
      <c r="I81" t="s">
        <v>22</v>
      </c>
      <c r="J81">
        <v>99</v>
      </c>
      <c r="K81" t="s">
        <v>23</v>
      </c>
      <c r="L81">
        <v>3</v>
      </c>
      <c r="M81" t="s">
        <v>45</v>
      </c>
      <c r="N81">
        <v>7777</v>
      </c>
      <c r="O81" t="s">
        <v>37</v>
      </c>
      <c r="P81">
        <v>15795</v>
      </c>
    </row>
    <row r="82" spans="1:19" x14ac:dyDescent="0.3">
      <c r="A82" s="1" t="s">
        <v>258</v>
      </c>
      <c r="B82" t="s">
        <v>18</v>
      </c>
      <c r="C82" t="s">
        <v>19</v>
      </c>
      <c r="D82" t="s">
        <v>20</v>
      </c>
      <c r="E82" t="s">
        <v>21</v>
      </c>
      <c r="F82">
        <v>2018</v>
      </c>
      <c r="G82">
        <v>2018</v>
      </c>
      <c r="H82">
        <v>8</v>
      </c>
      <c r="I82" t="s">
        <v>22</v>
      </c>
      <c r="J82">
        <v>99</v>
      </c>
      <c r="K82" t="s">
        <v>23</v>
      </c>
      <c r="L82">
        <v>4</v>
      </c>
      <c r="M82" t="s">
        <v>36</v>
      </c>
      <c r="N82">
        <v>7777</v>
      </c>
      <c r="O82" t="s">
        <v>37</v>
      </c>
      <c r="P82">
        <v>13026</v>
      </c>
    </row>
    <row r="83" spans="1:19" x14ac:dyDescent="0.3">
      <c r="A83" s="1" t="s">
        <v>259</v>
      </c>
      <c r="B83" t="s">
        <v>18</v>
      </c>
      <c r="C83" t="s">
        <v>19</v>
      </c>
      <c r="D83" t="s">
        <v>20</v>
      </c>
      <c r="E83" t="s">
        <v>21</v>
      </c>
      <c r="F83">
        <v>2018</v>
      </c>
      <c r="G83">
        <v>2018</v>
      </c>
      <c r="H83">
        <v>8</v>
      </c>
      <c r="I83" t="s">
        <v>22</v>
      </c>
      <c r="J83">
        <v>99</v>
      </c>
      <c r="K83" t="s">
        <v>23</v>
      </c>
      <c r="L83">
        <v>5</v>
      </c>
      <c r="M83" t="s">
        <v>58</v>
      </c>
      <c r="N83">
        <v>7777</v>
      </c>
      <c r="O83" t="s">
        <v>37</v>
      </c>
      <c r="P83">
        <v>13455</v>
      </c>
    </row>
    <row r="84" spans="1:19" x14ac:dyDescent="0.3">
      <c r="A84" s="1" t="s">
        <v>260</v>
      </c>
      <c r="B84" t="s">
        <v>18</v>
      </c>
      <c r="C84" t="s">
        <v>19</v>
      </c>
      <c r="D84" t="s">
        <v>20</v>
      </c>
      <c r="E84" t="s">
        <v>21</v>
      </c>
      <c r="F84">
        <v>2018</v>
      </c>
      <c r="G84">
        <v>2018</v>
      </c>
      <c r="H84">
        <v>8</v>
      </c>
      <c r="I84" t="s">
        <v>22</v>
      </c>
      <c r="J84">
        <v>99</v>
      </c>
      <c r="K84" t="s">
        <v>23</v>
      </c>
      <c r="L84">
        <v>6</v>
      </c>
      <c r="M84" t="s">
        <v>59</v>
      </c>
      <c r="N84">
        <v>7777</v>
      </c>
      <c r="O84" t="s">
        <v>37</v>
      </c>
      <c r="P84">
        <v>13293</v>
      </c>
    </row>
    <row r="85" spans="1:19" x14ac:dyDescent="0.3">
      <c r="A85" s="1" t="s">
        <v>261</v>
      </c>
      <c r="B85" t="s">
        <v>18</v>
      </c>
      <c r="C85" t="s">
        <v>19</v>
      </c>
      <c r="D85" t="s">
        <v>20</v>
      </c>
      <c r="E85" t="s">
        <v>21</v>
      </c>
      <c r="F85">
        <v>2018</v>
      </c>
      <c r="G85">
        <v>2018</v>
      </c>
      <c r="H85">
        <v>8</v>
      </c>
      <c r="I85" t="s">
        <v>22</v>
      </c>
      <c r="J85">
        <v>99</v>
      </c>
      <c r="K85" t="s">
        <v>23</v>
      </c>
      <c r="L85">
        <v>7</v>
      </c>
      <c r="M85" t="s">
        <v>43</v>
      </c>
      <c r="N85">
        <v>7777</v>
      </c>
      <c r="O85" t="s">
        <v>37</v>
      </c>
      <c r="P85">
        <v>7740</v>
      </c>
    </row>
    <row r="86" spans="1:19" x14ac:dyDescent="0.3">
      <c r="A86" s="1" t="s">
        <v>262</v>
      </c>
      <c r="B86" t="s">
        <v>18</v>
      </c>
      <c r="C86" t="s">
        <v>19</v>
      </c>
      <c r="D86" t="s">
        <v>20</v>
      </c>
      <c r="E86" t="s">
        <v>21</v>
      </c>
      <c r="F86">
        <v>2018</v>
      </c>
      <c r="G86">
        <v>2018</v>
      </c>
      <c r="H86">
        <v>8</v>
      </c>
      <c r="I86" t="s">
        <v>22</v>
      </c>
      <c r="J86">
        <v>99</v>
      </c>
      <c r="K86" t="s">
        <v>23</v>
      </c>
      <c r="L86">
        <v>8</v>
      </c>
      <c r="M86" t="s">
        <v>27</v>
      </c>
      <c r="N86">
        <v>7777</v>
      </c>
      <c r="O86" t="s">
        <v>37</v>
      </c>
      <c r="R86" t="s">
        <v>29</v>
      </c>
      <c r="S86" t="s">
        <v>30</v>
      </c>
    </row>
    <row r="87" spans="1:19" x14ac:dyDescent="0.3">
      <c r="A87" s="1" t="s">
        <v>263</v>
      </c>
      <c r="B87" t="s">
        <v>18</v>
      </c>
      <c r="C87" t="s">
        <v>19</v>
      </c>
      <c r="D87" t="s">
        <v>20</v>
      </c>
      <c r="E87" t="s">
        <v>21</v>
      </c>
      <c r="F87">
        <v>2018</v>
      </c>
      <c r="G87">
        <v>2018</v>
      </c>
      <c r="H87">
        <v>8</v>
      </c>
      <c r="I87" t="s">
        <v>22</v>
      </c>
      <c r="J87">
        <v>99</v>
      </c>
      <c r="K87" t="s">
        <v>23</v>
      </c>
      <c r="L87">
        <v>77</v>
      </c>
      <c r="M87" t="s">
        <v>32</v>
      </c>
      <c r="N87">
        <v>7777</v>
      </c>
      <c r="O87" t="s">
        <v>37</v>
      </c>
      <c r="P87">
        <v>84108</v>
      </c>
    </row>
    <row r="88" spans="1:19" x14ac:dyDescent="0.3">
      <c r="A88" s="1" t="s">
        <v>264</v>
      </c>
      <c r="B88" t="s">
        <v>18</v>
      </c>
      <c r="C88" t="s">
        <v>19</v>
      </c>
      <c r="D88" t="s">
        <v>20</v>
      </c>
      <c r="E88" t="s">
        <v>21</v>
      </c>
      <c r="F88">
        <v>2018</v>
      </c>
      <c r="G88">
        <v>2018</v>
      </c>
      <c r="H88">
        <v>8</v>
      </c>
      <c r="I88" t="s">
        <v>22</v>
      </c>
      <c r="J88">
        <v>99</v>
      </c>
      <c r="K88" t="s">
        <v>23</v>
      </c>
      <c r="L88">
        <v>99</v>
      </c>
      <c r="M88" t="s">
        <v>48</v>
      </c>
      <c r="N88">
        <v>7777</v>
      </c>
      <c r="O88" t="s">
        <v>37</v>
      </c>
      <c r="P88">
        <v>90405</v>
      </c>
    </row>
    <row r="89" spans="1:19" x14ac:dyDescent="0.3">
      <c r="A89" s="1" t="s">
        <v>265</v>
      </c>
      <c r="B89" t="s">
        <v>18</v>
      </c>
      <c r="C89" t="s">
        <v>19</v>
      </c>
      <c r="D89" t="s">
        <v>20</v>
      </c>
      <c r="E89" t="s">
        <v>21</v>
      </c>
      <c r="F89">
        <v>2018</v>
      </c>
      <c r="G89">
        <v>2018</v>
      </c>
      <c r="H89">
        <v>8</v>
      </c>
      <c r="I89" t="s">
        <v>22</v>
      </c>
      <c r="J89">
        <v>99</v>
      </c>
      <c r="K89" t="s">
        <v>23</v>
      </c>
      <c r="L89" t="s">
        <v>56</v>
      </c>
      <c r="M89" t="s">
        <v>57</v>
      </c>
      <c r="N89">
        <v>7777</v>
      </c>
      <c r="O89" t="s">
        <v>37</v>
      </c>
      <c r="P89">
        <v>57800</v>
      </c>
    </row>
    <row r="90" spans="1:19" x14ac:dyDescent="0.3">
      <c r="A90" s="1" t="s">
        <v>266</v>
      </c>
      <c r="B90" t="s">
        <v>18</v>
      </c>
      <c r="C90" t="s">
        <v>19</v>
      </c>
      <c r="D90" t="s">
        <v>20</v>
      </c>
      <c r="E90" t="s">
        <v>21</v>
      </c>
      <c r="F90">
        <v>2018</v>
      </c>
      <c r="G90">
        <v>2018</v>
      </c>
      <c r="H90">
        <v>9</v>
      </c>
      <c r="I90" t="s">
        <v>53</v>
      </c>
      <c r="J90">
        <v>99</v>
      </c>
      <c r="K90" t="s">
        <v>23</v>
      </c>
      <c r="L90">
        <v>1</v>
      </c>
      <c r="M90" t="s">
        <v>39</v>
      </c>
      <c r="N90">
        <v>7777</v>
      </c>
      <c r="O90" t="s">
        <v>37</v>
      </c>
      <c r="P90">
        <v>13206</v>
      </c>
    </row>
    <row r="91" spans="1:19" x14ac:dyDescent="0.3">
      <c r="A91" s="1" t="s">
        <v>267</v>
      </c>
      <c r="B91" t="s">
        <v>18</v>
      </c>
      <c r="C91" t="s">
        <v>19</v>
      </c>
      <c r="D91" t="s">
        <v>20</v>
      </c>
      <c r="E91" t="s">
        <v>21</v>
      </c>
      <c r="F91">
        <v>2018</v>
      </c>
      <c r="G91">
        <v>2018</v>
      </c>
      <c r="H91">
        <v>9</v>
      </c>
      <c r="I91" t="s">
        <v>53</v>
      </c>
      <c r="J91">
        <v>99</v>
      </c>
      <c r="K91" t="s">
        <v>23</v>
      </c>
      <c r="L91">
        <v>2</v>
      </c>
      <c r="M91" t="s">
        <v>24</v>
      </c>
      <c r="N91">
        <v>7777</v>
      </c>
      <c r="O91" t="s">
        <v>37</v>
      </c>
      <c r="P91">
        <v>15222</v>
      </c>
    </row>
    <row r="92" spans="1:19" x14ac:dyDescent="0.3">
      <c r="A92" s="1" t="s">
        <v>268</v>
      </c>
      <c r="B92" t="s">
        <v>18</v>
      </c>
      <c r="C92" t="s">
        <v>19</v>
      </c>
      <c r="D92" t="s">
        <v>20</v>
      </c>
      <c r="E92" t="s">
        <v>21</v>
      </c>
      <c r="F92">
        <v>2018</v>
      </c>
      <c r="G92">
        <v>2018</v>
      </c>
      <c r="H92">
        <v>9</v>
      </c>
      <c r="I92" t="s">
        <v>53</v>
      </c>
      <c r="J92">
        <v>99</v>
      </c>
      <c r="K92" t="s">
        <v>23</v>
      </c>
      <c r="L92">
        <v>3</v>
      </c>
      <c r="M92" t="s">
        <v>45</v>
      </c>
      <c r="N92">
        <v>7777</v>
      </c>
      <c r="O92" t="s">
        <v>37</v>
      </c>
      <c r="P92">
        <v>21822</v>
      </c>
    </row>
    <row r="93" spans="1:19" x14ac:dyDescent="0.3">
      <c r="A93" s="1" t="s">
        <v>269</v>
      </c>
      <c r="B93" t="s">
        <v>18</v>
      </c>
      <c r="C93" t="s">
        <v>19</v>
      </c>
      <c r="D93" t="s">
        <v>20</v>
      </c>
      <c r="E93" t="s">
        <v>21</v>
      </c>
      <c r="F93">
        <v>2018</v>
      </c>
      <c r="G93">
        <v>2018</v>
      </c>
      <c r="H93">
        <v>9</v>
      </c>
      <c r="I93" t="s">
        <v>53</v>
      </c>
      <c r="J93">
        <v>99</v>
      </c>
      <c r="K93" t="s">
        <v>23</v>
      </c>
      <c r="L93">
        <v>4</v>
      </c>
      <c r="M93" t="s">
        <v>36</v>
      </c>
      <c r="N93">
        <v>7777</v>
      </c>
      <c r="O93" t="s">
        <v>37</v>
      </c>
      <c r="P93">
        <v>20610</v>
      </c>
    </row>
    <row r="94" spans="1:19" x14ac:dyDescent="0.3">
      <c r="A94" s="1" t="s">
        <v>270</v>
      </c>
      <c r="B94" t="s">
        <v>18</v>
      </c>
      <c r="C94" t="s">
        <v>19</v>
      </c>
      <c r="D94" t="s">
        <v>20</v>
      </c>
      <c r="E94" t="s">
        <v>21</v>
      </c>
      <c r="F94">
        <v>2018</v>
      </c>
      <c r="G94">
        <v>2018</v>
      </c>
      <c r="H94">
        <v>9</v>
      </c>
      <c r="I94" t="s">
        <v>53</v>
      </c>
      <c r="J94">
        <v>99</v>
      </c>
      <c r="K94" t="s">
        <v>23</v>
      </c>
      <c r="L94">
        <v>5</v>
      </c>
      <c r="M94" t="s">
        <v>58</v>
      </c>
      <c r="N94">
        <v>7777</v>
      </c>
      <c r="O94" t="s">
        <v>37</v>
      </c>
      <c r="P94">
        <v>25977</v>
      </c>
    </row>
    <row r="95" spans="1:19" x14ac:dyDescent="0.3">
      <c r="A95" s="1" t="s">
        <v>271</v>
      </c>
      <c r="B95" t="s">
        <v>18</v>
      </c>
      <c r="C95" t="s">
        <v>19</v>
      </c>
      <c r="D95" t="s">
        <v>20</v>
      </c>
      <c r="E95" t="s">
        <v>21</v>
      </c>
      <c r="F95">
        <v>2018</v>
      </c>
      <c r="G95">
        <v>2018</v>
      </c>
      <c r="H95">
        <v>9</v>
      </c>
      <c r="I95" t="s">
        <v>53</v>
      </c>
      <c r="J95">
        <v>99</v>
      </c>
      <c r="K95" t="s">
        <v>23</v>
      </c>
      <c r="L95">
        <v>6</v>
      </c>
      <c r="M95" t="s">
        <v>59</v>
      </c>
      <c r="N95">
        <v>7777</v>
      </c>
      <c r="O95" t="s">
        <v>37</v>
      </c>
      <c r="P95">
        <v>35424</v>
      </c>
    </row>
    <row r="96" spans="1:19" x14ac:dyDescent="0.3">
      <c r="A96" s="1" t="s">
        <v>272</v>
      </c>
      <c r="B96" t="s">
        <v>18</v>
      </c>
      <c r="C96" t="s">
        <v>19</v>
      </c>
      <c r="D96" t="s">
        <v>20</v>
      </c>
      <c r="E96" t="s">
        <v>21</v>
      </c>
      <c r="F96">
        <v>2018</v>
      </c>
      <c r="G96">
        <v>2018</v>
      </c>
      <c r="H96">
        <v>9</v>
      </c>
      <c r="I96" t="s">
        <v>53</v>
      </c>
      <c r="J96">
        <v>99</v>
      </c>
      <c r="K96" t="s">
        <v>23</v>
      </c>
      <c r="L96">
        <v>7</v>
      </c>
      <c r="M96" t="s">
        <v>43</v>
      </c>
      <c r="N96">
        <v>7777</v>
      </c>
      <c r="O96" t="s">
        <v>37</v>
      </c>
      <c r="P96">
        <v>41163</v>
      </c>
    </row>
    <row r="97" spans="1:19" x14ac:dyDescent="0.3">
      <c r="A97" s="1" t="s">
        <v>273</v>
      </c>
      <c r="B97" t="s">
        <v>18</v>
      </c>
      <c r="C97" t="s">
        <v>19</v>
      </c>
      <c r="D97" t="s">
        <v>20</v>
      </c>
      <c r="E97" t="s">
        <v>21</v>
      </c>
      <c r="F97">
        <v>2018</v>
      </c>
      <c r="G97">
        <v>2018</v>
      </c>
      <c r="H97">
        <v>9</v>
      </c>
      <c r="I97" t="s">
        <v>53</v>
      </c>
      <c r="J97">
        <v>99</v>
      </c>
      <c r="K97" t="s">
        <v>23</v>
      </c>
      <c r="L97">
        <v>8</v>
      </c>
      <c r="M97" t="s">
        <v>27</v>
      </c>
      <c r="N97">
        <v>7777</v>
      </c>
      <c r="O97" t="s">
        <v>37</v>
      </c>
      <c r="R97" t="s">
        <v>29</v>
      </c>
      <c r="S97" t="s">
        <v>30</v>
      </c>
    </row>
    <row r="98" spans="1:19" x14ac:dyDescent="0.3">
      <c r="A98" s="1" t="s">
        <v>274</v>
      </c>
      <c r="B98" t="s">
        <v>18</v>
      </c>
      <c r="C98" t="s">
        <v>19</v>
      </c>
      <c r="D98" t="s">
        <v>20</v>
      </c>
      <c r="E98" t="s">
        <v>21</v>
      </c>
      <c r="F98">
        <v>2018</v>
      </c>
      <c r="G98">
        <v>2018</v>
      </c>
      <c r="H98">
        <v>9</v>
      </c>
      <c r="I98" t="s">
        <v>53</v>
      </c>
      <c r="J98">
        <v>99</v>
      </c>
      <c r="K98" t="s">
        <v>23</v>
      </c>
      <c r="L98">
        <v>77</v>
      </c>
      <c r="M98" t="s">
        <v>32</v>
      </c>
      <c r="N98">
        <v>7777</v>
      </c>
      <c r="O98" t="s">
        <v>37</v>
      </c>
      <c r="P98">
        <v>173427</v>
      </c>
    </row>
    <row r="99" spans="1:19" x14ac:dyDescent="0.3">
      <c r="A99" s="1" t="s">
        <v>275</v>
      </c>
      <c r="B99" t="s">
        <v>18</v>
      </c>
      <c r="C99" t="s">
        <v>19</v>
      </c>
      <c r="D99" t="s">
        <v>20</v>
      </c>
      <c r="E99" t="s">
        <v>21</v>
      </c>
      <c r="F99">
        <v>2018</v>
      </c>
      <c r="G99">
        <v>2018</v>
      </c>
      <c r="H99">
        <v>9</v>
      </c>
      <c r="I99" t="s">
        <v>53</v>
      </c>
      <c r="J99">
        <v>99</v>
      </c>
      <c r="K99" t="s">
        <v>23</v>
      </c>
      <c r="L99">
        <v>99</v>
      </c>
      <c r="M99" t="s">
        <v>48</v>
      </c>
      <c r="N99">
        <v>7777</v>
      </c>
      <c r="O99" t="s">
        <v>37</v>
      </c>
      <c r="P99">
        <v>185331</v>
      </c>
    </row>
    <row r="100" spans="1:19" x14ac:dyDescent="0.3">
      <c r="A100" s="1" t="s">
        <v>276</v>
      </c>
      <c r="B100" t="s">
        <v>18</v>
      </c>
      <c r="C100" t="s">
        <v>19</v>
      </c>
      <c r="D100" t="s">
        <v>20</v>
      </c>
      <c r="E100" t="s">
        <v>21</v>
      </c>
      <c r="F100">
        <v>2018</v>
      </c>
      <c r="G100">
        <v>2018</v>
      </c>
      <c r="H100">
        <v>9</v>
      </c>
      <c r="I100" t="s">
        <v>53</v>
      </c>
      <c r="J100">
        <v>99</v>
      </c>
      <c r="K100" t="s">
        <v>23</v>
      </c>
      <c r="L100" t="s">
        <v>56</v>
      </c>
      <c r="M100" t="s">
        <v>57</v>
      </c>
      <c r="N100">
        <v>7777</v>
      </c>
      <c r="O100" t="s">
        <v>37</v>
      </c>
      <c r="P100">
        <v>88300</v>
      </c>
    </row>
    <row r="101" spans="1:19" x14ac:dyDescent="0.3">
      <c r="A101" s="1" t="s">
        <v>277</v>
      </c>
      <c r="B101" t="s">
        <v>18</v>
      </c>
      <c r="C101" t="s">
        <v>19</v>
      </c>
      <c r="D101" t="s">
        <v>20</v>
      </c>
      <c r="E101" t="s">
        <v>21</v>
      </c>
      <c r="F101">
        <v>2018</v>
      </c>
      <c r="G101">
        <v>2018</v>
      </c>
      <c r="H101">
        <v>12</v>
      </c>
      <c r="I101" t="s">
        <v>55</v>
      </c>
      <c r="J101">
        <v>99</v>
      </c>
      <c r="K101" t="s">
        <v>23</v>
      </c>
      <c r="L101">
        <v>1</v>
      </c>
      <c r="M101" t="s">
        <v>39</v>
      </c>
      <c r="N101">
        <v>7777</v>
      </c>
      <c r="O101" t="s">
        <v>37</v>
      </c>
      <c r="P101">
        <v>1707</v>
      </c>
    </row>
    <row r="102" spans="1:19" x14ac:dyDescent="0.3">
      <c r="A102" s="1" t="s">
        <v>278</v>
      </c>
      <c r="B102" t="s">
        <v>18</v>
      </c>
      <c r="C102" t="s">
        <v>19</v>
      </c>
      <c r="D102" t="s">
        <v>20</v>
      </c>
      <c r="E102" t="s">
        <v>21</v>
      </c>
      <c r="F102">
        <v>2018</v>
      </c>
      <c r="G102">
        <v>2018</v>
      </c>
      <c r="H102">
        <v>12</v>
      </c>
      <c r="I102" t="s">
        <v>55</v>
      </c>
      <c r="J102">
        <v>99</v>
      </c>
      <c r="K102" t="s">
        <v>23</v>
      </c>
      <c r="L102">
        <v>2</v>
      </c>
      <c r="M102" t="s">
        <v>24</v>
      </c>
      <c r="N102">
        <v>7777</v>
      </c>
      <c r="O102" t="s">
        <v>37</v>
      </c>
      <c r="P102">
        <v>1800</v>
      </c>
    </row>
    <row r="103" spans="1:19" x14ac:dyDescent="0.3">
      <c r="A103" s="1" t="s">
        <v>279</v>
      </c>
      <c r="B103" t="s">
        <v>18</v>
      </c>
      <c r="C103" t="s">
        <v>19</v>
      </c>
      <c r="D103" t="s">
        <v>20</v>
      </c>
      <c r="E103" t="s">
        <v>21</v>
      </c>
      <c r="F103">
        <v>2018</v>
      </c>
      <c r="G103">
        <v>2018</v>
      </c>
      <c r="H103">
        <v>12</v>
      </c>
      <c r="I103" t="s">
        <v>55</v>
      </c>
      <c r="J103">
        <v>99</v>
      </c>
      <c r="K103" t="s">
        <v>23</v>
      </c>
      <c r="L103">
        <v>3</v>
      </c>
      <c r="M103" t="s">
        <v>45</v>
      </c>
      <c r="N103">
        <v>7777</v>
      </c>
      <c r="O103" t="s">
        <v>37</v>
      </c>
      <c r="P103">
        <v>2391</v>
      </c>
    </row>
    <row r="104" spans="1:19" x14ac:dyDescent="0.3">
      <c r="A104" s="1" t="s">
        <v>280</v>
      </c>
      <c r="B104" t="s">
        <v>18</v>
      </c>
      <c r="C104" t="s">
        <v>19</v>
      </c>
      <c r="D104" t="s">
        <v>20</v>
      </c>
      <c r="E104" t="s">
        <v>21</v>
      </c>
      <c r="F104">
        <v>2018</v>
      </c>
      <c r="G104">
        <v>2018</v>
      </c>
      <c r="H104">
        <v>12</v>
      </c>
      <c r="I104" t="s">
        <v>55</v>
      </c>
      <c r="J104">
        <v>99</v>
      </c>
      <c r="K104" t="s">
        <v>23</v>
      </c>
      <c r="L104">
        <v>4</v>
      </c>
      <c r="M104" t="s">
        <v>36</v>
      </c>
      <c r="N104">
        <v>7777</v>
      </c>
      <c r="O104" t="s">
        <v>37</v>
      </c>
      <c r="P104">
        <v>1815</v>
      </c>
    </row>
    <row r="105" spans="1:19" x14ac:dyDescent="0.3">
      <c r="A105" s="1" t="s">
        <v>281</v>
      </c>
      <c r="B105" t="s">
        <v>18</v>
      </c>
      <c r="C105" t="s">
        <v>19</v>
      </c>
      <c r="D105" t="s">
        <v>20</v>
      </c>
      <c r="E105" t="s">
        <v>21</v>
      </c>
      <c r="F105">
        <v>2018</v>
      </c>
      <c r="G105">
        <v>2018</v>
      </c>
      <c r="H105">
        <v>12</v>
      </c>
      <c r="I105" t="s">
        <v>55</v>
      </c>
      <c r="J105">
        <v>99</v>
      </c>
      <c r="K105" t="s">
        <v>23</v>
      </c>
      <c r="L105">
        <v>5</v>
      </c>
      <c r="M105" t="s">
        <v>58</v>
      </c>
      <c r="N105">
        <v>7777</v>
      </c>
      <c r="O105" t="s">
        <v>37</v>
      </c>
      <c r="P105">
        <v>1974</v>
      </c>
    </row>
    <row r="106" spans="1:19" x14ac:dyDescent="0.3">
      <c r="A106" s="1" t="s">
        <v>282</v>
      </c>
      <c r="B106" t="s">
        <v>18</v>
      </c>
      <c r="C106" t="s">
        <v>19</v>
      </c>
      <c r="D106" t="s">
        <v>20</v>
      </c>
      <c r="E106" t="s">
        <v>21</v>
      </c>
      <c r="F106">
        <v>2018</v>
      </c>
      <c r="G106">
        <v>2018</v>
      </c>
      <c r="H106">
        <v>12</v>
      </c>
      <c r="I106" t="s">
        <v>55</v>
      </c>
      <c r="J106">
        <v>99</v>
      </c>
      <c r="K106" t="s">
        <v>23</v>
      </c>
      <c r="L106">
        <v>6</v>
      </c>
      <c r="M106" t="s">
        <v>59</v>
      </c>
      <c r="N106">
        <v>7777</v>
      </c>
      <c r="O106" t="s">
        <v>37</v>
      </c>
      <c r="P106">
        <v>1722</v>
      </c>
    </row>
    <row r="107" spans="1:19" x14ac:dyDescent="0.3">
      <c r="A107" s="1" t="s">
        <v>283</v>
      </c>
      <c r="B107" t="s">
        <v>18</v>
      </c>
      <c r="C107" t="s">
        <v>19</v>
      </c>
      <c r="D107" t="s">
        <v>20</v>
      </c>
      <c r="E107" t="s">
        <v>21</v>
      </c>
      <c r="F107">
        <v>2018</v>
      </c>
      <c r="G107">
        <v>2018</v>
      </c>
      <c r="H107">
        <v>12</v>
      </c>
      <c r="I107" t="s">
        <v>55</v>
      </c>
      <c r="J107">
        <v>99</v>
      </c>
      <c r="K107" t="s">
        <v>23</v>
      </c>
      <c r="L107">
        <v>7</v>
      </c>
      <c r="M107" t="s">
        <v>43</v>
      </c>
      <c r="N107">
        <v>7777</v>
      </c>
      <c r="O107" t="s">
        <v>37</v>
      </c>
      <c r="P107">
        <v>813</v>
      </c>
    </row>
    <row r="108" spans="1:19" x14ac:dyDescent="0.3">
      <c r="A108" s="1" t="s">
        <v>284</v>
      </c>
      <c r="B108" t="s">
        <v>18</v>
      </c>
      <c r="C108" t="s">
        <v>19</v>
      </c>
      <c r="D108" t="s">
        <v>20</v>
      </c>
      <c r="E108" t="s">
        <v>21</v>
      </c>
      <c r="F108">
        <v>2018</v>
      </c>
      <c r="G108">
        <v>2018</v>
      </c>
      <c r="H108">
        <v>12</v>
      </c>
      <c r="I108" t="s">
        <v>55</v>
      </c>
      <c r="J108">
        <v>99</v>
      </c>
      <c r="K108" t="s">
        <v>23</v>
      </c>
      <c r="L108">
        <v>8</v>
      </c>
      <c r="M108" t="s">
        <v>27</v>
      </c>
      <c r="N108">
        <v>7777</v>
      </c>
      <c r="O108" t="s">
        <v>37</v>
      </c>
      <c r="R108" t="s">
        <v>29</v>
      </c>
      <c r="S108" t="s">
        <v>30</v>
      </c>
    </row>
    <row r="109" spans="1:19" x14ac:dyDescent="0.3">
      <c r="A109" s="1" t="s">
        <v>285</v>
      </c>
      <c r="B109" t="s">
        <v>18</v>
      </c>
      <c r="C109" t="s">
        <v>19</v>
      </c>
      <c r="D109" t="s">
        <v>20</v>
      </c>
      <c r="E109" t="s">
        <v>21</v>
      </c>
      <c r="F109">
        <v>2018</v>
      </c>
      <c r="G109">
        <v>2018</v>
      </c>
      <c r="H109">
        <v>12</v>
      </c>
      <c r="I109" t="s">
        <v>55</v>
      </c>
      <c r="J109">
        <v>99</v>
      </c>
      <c r="K109" t="s">
        <v>23</v>
      </c>
      <c r="L109">
        <v>77</v>
      </c>
      <c r="M109" t="s">
        <v>32</v>
      </c>
      <c r="N109">
        <v>7777</v>
      </c>
      <c r="O109" t="s">
        <v>37</v>
      </c>
      <c r="P109">
        <v>12225</v>
      </c>
    </row>
    <row r="110" spans="1:19" x14ac:dyDescent="0.3">
      <c r="A110" s="1" t="s">
        <v>286</v>
      </c>
      <c r="B110" t="s">
        <v>18</v>
      </c>
      <c r="C110" t="s">
        <v>19</v>
      </c>
      <c r="D110" t="s">
        <v>20</v>
      </c>
      <c r="E110" t="s">
        <v>21</v>
      </c>
      <c r="F110">
        <v>2018</v>
      </c>
      <c r="G110">
        <v>2018</v>
      </c>
      <c r="H110">
        <v>12</v>
      </c>
      <c r="I110" t="s">
        <v>55</v>
      </c>
      <c r="J110">
        <v>99</v>
      </c>
      <c r="K110" t="s">
        <v>23</v>
      </c>
      <c r="L110">
        <v>99</v>
      </c>
      <c r="M110" t="s">
        <v>48</v>
      </c>
      <c r="N110">
        <v>7777</v>
      </c>
      <c r="O110" t="s">
        <v>37</v>
      </c>
      <c r="P110">
        <v>13482</v>
      </c>
    </row>
    <row r="111" spans="1:19" x14ac:dyDescent="0.3">
      <c r="A111" s="1" t="s">
        <v>287</v>
      </c>
      <c r="B111" t="s">
        <v>18</v>
      </c>
      <c r="C111" t="s">
        <v>19</v>
      </c>
      <c r="D111" t="s">
        <v>20</v>
      </c>
      <c r="E111" t="s">
        <v>21</v>
      </c>
      <c r="F111">
        <v>2018</v>
      </c>
      <c r="G111">
        <v>2018</v>
      </c>
      <c r="H111">
        <v>12</v>
      </c>
      <c r="I111" t="s">
        <v>55</v>
      </c>
      <c r="J111">
        <v>99</v>
      </c>
      <c r="K111" t="s">
        <v>23</v>
      </c>
      <c r="L111" t="s">
        <v>56</v>
      </c>
      <c r="M111" t="s">
        <v>57</v>
      </c>
      <c r="N111">
        <v>7777</v>
      </c>
      <c r="O111" t="s">
        <v>37</v>
      </c>
      <c r="P111">
        <v>52200</v>
      </c>
    </row>
    <row r="112" spans="1:19" x14ac:dyDescent="0.3">
      <c r="A112" s="1" t="s">
        <v>288</v>
      </c>
      <c r="B112" t="s">
        <v>18</v>
      </c>
      <c r="C112" t="s">
        <v>19</v>
      </c>
      <c r="D112" t="s">
        <v>20</v>
      </c>
      <c r="E112" t="s">
        <v>21</v>
      </c>
      <c r="F112">
        <v>2018</v>
      </c>
      <c r="G112">
        <v>2018</v>
      </c>
      <c r="H112">
        <v>13</v>
      </c>
      <c r="I112" t="s">
        <v>35</v>
      </c>
      <c r="J112">
        <v>99</v>
      </c>
      <c r="K112" t="s">
        <v>23</v>
      </c>
      <c r="L112">
        <v>1</v>
      </c>
      <c r="M112" t="s">
        <v>39</v>
      </c>
      <c r="N112">
        <v>7777</v>
      </c>
      <c r="O112" t="s">
        <v>37</v>
      </c>
      <c r="P112">
        <v>17544</v>
      </c>
    </row>
    <row r="113" spans="1:19" x14ac:dyDescent="0.3">
      <c r="A113" s="1" t="s">
        <v>289</v>
      </c>
      <c r="B113" t="s">
        <v>18</v>
      </c>
      <c r="C113" t="s">
        <v>19</v>
      </c>
      <c r="D113" t="s">
        <v>20</v>
      </c>
      <c r="E113" t="s">
        <v>21</v>
      </c>
      <c r="F113">
        <v>2018</v>
      </c>
      <c r="G113">
        <v>2018</v>
      </c>
      <c r="H113">
        <v>13</v>
      </c>
      <c r="I113" t="s">
        <v>35</v>
      </c>
      <c r="J113">
        <v>99</v>
      </c>
      <c r="K113" t="s">
        <v>23</v>
      </c>
      <c r="L113">
        <v>2</v>
      </c>
      <c r="M113" t="s">
        <v>24</v>
      </c>
      <c r="N113">
        <v>7777</v>
      </c>
      <c r="O113" t="s">
        <v>37</v>
      </c>
      <c r="P113">
        <v>20994</v>
      </c>
    </row>
    <row r="114" spans="1:19" x14ac:dyDescent="0.3">
      <c r="A114" s="1" t="s">
        <v>290</v>
      </c>
      <c r="B114" t="s">
        <v>18</v>
      </c>
      <c r="C114" t="s">
        <v>19</v>
      </c>
      <c r="D114" t="s">
        <v>20</v>
      </c>
      <c r="E114" t="s">
        <v>21</v>
      </c>
      <c r="F114">
        <v>2018</v>
      </c>
      <c r="G114">
        <v>2018</v>
      </c>
      <c r="H114">
        <v>13</v>
      </c>
      <c r="I114" t="s">
        <v>35</v>
      </c>
      <c r="J114">
        <v>99</v>
      </c>
      <c r="K114" t="s">
        <v>23</v>
      </c>
      <c r="L114">
        <v>3</v>
      </c>
      <c r="M114" t="s">
        <v>45</v>
      </c>
      <c r="N114">
        <v>7777</v>
      </c>
      <c r="O114" t="s">
        <v>37</v>
      </c>
      <c r="P114">
        <v>31455</v>
      </c>
    </row>
    <row r="115" spans="1:19" x14ac:dyDescent="0.3">
      <c r="A115" s="1" t="s">
        <v>291</v>
      </c>
      <c r="B115" t="s">
        <v>18</v>
      </c>
      <c r="C115" t="s">
        <v>19</v>
      </c>
      <c r="D115" t="s">
        <v>20</v>
      </c>
      <c r="E115" t="s">
        <v>21</v>
      </c>
      <c r="F115">
        <v>2018</v>
      </c>
      <c r="G115">
        <v>2018</v>
      </c>
      <c r="H115">
        <v>13</v>
      </c>
      <c r="I115" t="s">
        <v>35</v>
      </c>
      <c r="J115">
        <v>99</v>
      </c>
      <c r="K115" t="s">
        <v>23</v>
      </c>
      <c r="L115">
        <v>4</v>
      </c>
      <c r="M115" t="s">
        <v>36</v>
      </c>
      <c r="N115">
        <v>7777</v>
      </c>
      <c r="O115" t="s">
        <v>37</v>
      </c>
      <c r="P115">
        <v>29286</v>
      </c>
    </row>
    <row r="116" spans="1:19" x14ac:dyDescent="0.3">
      <c r="A116" s="1" t="s">
        <v>292</v>
      </c>
      <c r="B116" t="s">
        <v>18</v>
      </c>
      <c r="C116" t="s">
        <v>19</v>
      </c>
      <c r="D116" t="s">
        <v>20</v>
      </c>
      <c r="E116" t="s">
        <v>21</v>
      </c>
      <c r="F116">
        <v>2018</v>
      </c>
      <c r="G116">
        <v>2018</v>
      </c>
      <c r="H116">
        <v>13</v>
      </c>
      <c r="I116" t="s">
        <v>35</v>
      </c>
      <c r="J116">
        <v>99</v>
      </c>
      <c r="K116" t="s">
        <v>23</v>
      </c>
      <c r="L116">
        <v>5</v>
      </c>
      <c r="M116" t="s">
        <v>58</v>
      </c>
      <c r="N116">
        <v>7777</v>
      </c>
      <c r="O116" t="s">
        <v>37</v>
      </c>
      <c r="P116">
        <v>36015</v>
      </c>
    </row>
    <row r="117" spans="1:19" x14ac:dyDescent="0.3">
      <c r="A117" s="1" t="s">
        <v>293</v>
      </c>
      <c r="B117" t="s">
        <v>18</v>
      </c>
      <c r="C117" t="s">
        <v>19</v>
      </c>
      <c r="D117" t="s">
        <v>20</v>
      </c>
      <c r="E117" t="s">
        <v>21</v>
      </c>
      <c r="F117">
        <v>2018</v>
      </c>
      <c r="G117">
        <v>2018</v>
      </c>
      <c r="H117">
        <v>13</v>
      </c>
      <c r="I117" t="s">
        <v>35</v>
      </c>
      <c r="J117">
        <v>99</v>
      </c>
      <c r="K117" t="s">
        <v>23</v>
      </c>
      <c r="L117">
        <v>6</v>
      </c>
      <c r="M117" t="s">
        <v>59</v>
      </c>
      <c r="N117">
        <v>7777</v>
      </c>
      <c r="O117" t="s">
        <v>37</v>
      </c>
      <c r="P117">
        <v>43359</v>
      </c>
    </row>
    <row r="118" spans="1:19" x14ac:dyDescent="0.3">
      <c r="A118" s="1" t="s">
        <v>294</v>
      </c>
      <c r="B118" t="s">
        <v>18</v>
      </c>
      <c r="C118" t="s">
        <v>19</v>
      </c>
      <c r="D118" t="s">
        <v>20</v>
      </c>
      <c r="E118" t="s">
        <v>21</v>
      </c>
      <c r="F118">
        <v>2018</v>
      </c>
      <c r="G118">
        <v>2018</v>
      </c>
      <c r="H118">
        <v>13</v>
      </c>
      <c r="I118" t="s">
        <v>35</v>
      </c>
      <c r="J118">
        <v>99</v>
      </c>
      <c r="K118" t="s">
        <v>23</v>
      </c>
      <c r="L118">
        <v>7</v>
      </c>
      <c r="M118" t="s">
        <v>43</v>
      </c>
      <c r="N118">
        <v>7777</v>
      </c>
      <c r="O118" t="s">
        <v>37</v>
      </c>
      <c r="P118">
        <v>32214</v>
      </c>
    </row>
    <row r="119" spans="1:19" x14ac:dyDescent="0.3">
      <c r="A119" s="1" t="s">
        <v>295</v>
      </c>
      <c r="B119" t="s">
        <v>18</v>
      </c>
      <c r="C119" t="s">
        <v>19</v>
      </c>
      <c r="D119" t="s">
        <v>20</v>
      </c>
      <c r="E119" t="s">
        <v>21</v>
      </c>
      <c r="F119">
        <v>2018</v>
      </c>
      <c r="G119">
        <v>2018</v>
      </c>
      <c r="H119">
        <v>13</v>
      </c>
      <c r="I119" t="s">
        <v>35</v>
      </c>
      <c r="J119">
        <v>99</v>
      </c>
      <c r="K119" t="s">
        <v>23</v>
      </c>
      <c r="L119">
        <v>8</v>
      </c>
      <c r="M119" t="s">
        <v>27</v>
      </c>
      <c r="N119">
        <v>7777</v>
      </c>
      <c r="O119" t="s">
        <v>37</v>
      </c>
      <c r="R119" t="s">
        <v>29</v>
      </c>
      <c r="S119" t="s">
        <v>30</v>
      </c>
    </row>
    <row r="120" spans="1:19" x14ac:dyDescent="0.3">
      <c r="A120" s="1" t="s">
        <v>296</v>
      </c>
      <c r="B120" t="s">
        <v>18</v>
      </c>
      <c r="C120" t="s">
        <v>19</v>
      </c>
      <c r="D120" t="s">
        <v>20</v>
      </c>
      <c r="E120" t="s">
        <v>21</v>
      </c>
      <c r="F120">
        <v>2018</v>
      </c>
      <c r="G120">
        <v>2018</v>
      </c>
      <c r="H120">
        <v>13</v>
      </c>
      <c r="I120" t="s">
        <v>35</v>
      </c>
      <c r="J120">
        <v>99</v>
      </c>
      <c r="K120" t="s">
        <v>23</v>
      </c>
      <c r="L120">
        <v>77</v>
      </c>
      <c r="M120" t="s">
        <v>32</v>
      </c>
      <c r="N120">
        <v>7777</v>
      </c>
      <c r="O120" t="s">
        <v>37</v>
      </c>
      <c r="P120">
        <v>210867</v>
      </c>
    </row>
    <row r="121" spans="1:19" x14ac:dyDescent="0.3">
      <c r="A121" s="1" t="s">
        <v>297</v>
      </c>
      <c r="B121" t="s">
        <v>18</v>
      </c>
      <c r="C121" t="s">
        <v>19</v>
      </c>
      <c r="D121" t="s">
        <v>20</v>
      </c>
      <c r="E121" t="s">
        <v>21</v>
      </c>
      <c r="F121">
        <v>2018</v>
      </c>
      <c r="G121">
        <v>2018</v>
      </c>
      <c r="H121">
        <v>13</v>
      </c>
      <c r="I121" t="s">
        <v>35</v>
      </c>
      <c r="J121">
        <v>99</v>
      </c>
      <c r="K121" t="s">
        <v>23</v>
      </c>
      <c r="L121">
        <v>99</v>
      </c>
      <c r="M121" t="s">
        <v>48</v>
      </c>
      <c r="N121">
        <v>7777</v>
      </c>
      <c r="O121" t="s">
        <v>37</v>
      </c>
      <c r="P121">
        <v>225366</v>
      </c>
    </row>
    <row r="122" spans="1:19" x14ac:dyDescent="0.3">
      <c r="A122" s="1" t="s">
        <v>298</v>
      </c>
      <c r="B122" t="s">
        <v>18</v>
      </c>
      <c r="C122" t="s">
        <v>19</v>
      </c>
      <c r="D122" t="s">
        <v>20</v>
      </c>
      <c r="E122" t="s">
        <v>21</v>
      </c>
      <c r="F122">
        <v>2018</v>
      </c>
      <c r="G122">
        <v>2018</v>
      </c>
      <c r="H122">
        <v>13</v>
      </c>
      <c r="I122" t="s">
        <v>35</v>
      </c>
      <c r="J122">
        <v>99</v>
      </c>
      <c r="K122" t="s">
        <v>23</v>
      </c>
      <c r="L122" t="s">
        <v>56</v>
      </c>
      <c r="M122" t="s">
        <v>57</v>
      </c>
      <c r="N122">
        <v>7777</v>
      </c>
      <c r="O122" t="s">
        <v>37</v>
      </c>
      <c r="P122">
        <v>75100</v>
      </c>
    </row>
    <row r="123" spans="1:19" x14ac:dyDescent="0.3">
      <c r="A123" s="1" t="s">
        <v>299</v>
      </c>
      <c r="B123" t="s">
        <v>18</v>
      </c>
      <c r="C123" t="s">
        <v>19</v>
      </c>
      <c r="D123" t="s">
        <v>20</v>
      </c>
      <c r="E123" t="s">
        <v>21</v>
      </c>
      <c r="F123">
        <v>2018</v>
      </c>
      <c r="G123">
        <v>2018</v>
      </c>
      <c r="H123">
        <v>14</v>
      </c>
      <c r="I123" t="s">
        <v>41</v>
      </c>
      <c r="J123">
        <v>99</v>
      </c>
      <c r="K123" t="s">
        <v>23</v>
      </c>
      <c r="L123">
        <v>1</v>
      </c>
      <c r="M123" t="s">
        <v>39</v>
      </c>
      <c r="N123">
        <v>7777</v>
      </c>
      <c r="O123" t="s">
        <v>37</v>
      </c>
      <c r="P123">
        <v>7425</v>
      </c>
    </row>
    <row r="124" spans="1:19" x14ac:dyDescent="0.3">
      <c r="A124" s="1" t="s">
        <v>300</v>
      </c>
      <c r="B124" t="s">
        <v>18</v>
      </c>
      <c r="C124" t="s">
        <v>19</v>
      </c>
      <c r="D124" t="s">
        <v>20</v>
      </c>
      <c r="E124" t="s">
        <v>21</v>
      </c>
      <c r="F124">
        <v>2018</v>
      </c>
      <c r="G124">
        <v>2018</v>
      </c>
      <c r="H124">
        <v>14</v>
      </c>
      <c r="I124" t="s">
        <v>41</v>
      </c>
      <c r="J124">
        <v>99</v>
      </c>
      <c r="K124" t="s">
        <v>23</v>
      </c>
      <c r="L124">
        <v>2</v>
      </c>
      <c r="M124" t="s">
        <v>24</v>
      </c>
      <c r="N124">
        <v>7777</v>
      </c>
      <c r="O124" t="s">
        <v>37</v>
      </c>
      <c r="P124">
        <v>9402</v>
      </c>
    </row>
    <row r="125" spans="1:19" x14ac:dyDescent="0.3">
      <c r="A125" s="1" t="s">
        <v>301</v>
      </c>
      <c r="B125" t="s">
        <v>18</v>
      </c>
      <c r="C125" t="s">
        <v>19</v>
      </c>
      <c r="D125" t="s">
        <v>20</v>
      </c>
      <c r="E125" t="s">
        <v>21</v>
      </c>
      <c r="F125">
        <v>2018</v>
      </c>
      <c r="G125">
        <v>2018</v>
      </c>
      <c r="H125">
        <v>14</v>
      </c>
      <c r="I125" t="s">
        <v>41</v>
      </c>
      <c r="J125">
        <v>99</v>
      </c>
      <c r="K125" t="s">
        <v>23</v>
      </c>
      <c r="L125">
        <v>3</v>
      </c>
      <c r="M125" t="s">
        <v>45</v>
      </c>
      <c r="N125">
        <v>7777</v>
      </c>
      <c r="O125" t="s">
        <v>37</v>
      </c>
      <c r="P125">
        <v>13164</v>
      </c>
    </row>
    <row r="126" spans="1:19" x14ac:dyDescent="0.3">
      <c r="A126" s="1" t="s">
        <v>302</v>
      </c>
      <c r="B126" t="s">
        <v>18</v>
      </c>
      <c r="C126" t="s">
        <v>19</v>
      </c>
      <c r="D126" t="s">
        <v>20</v>
      </c>
      <c r="E126" t="s">
        <v>21</v>
      </c>
      <c r="F126">
        <v>2018</v>
      </c>
      <c r="G126">
        <v>2018</v>
      </c>
      <c r="H126">
        <v>14</v>
      </c>
      <c r="I126" t="s">
        <v>41</v>
      </c>
      <c r="J126">
        <v>99</v>
      </c>
      <c r="K126" t="s">
        <v>23</v>
      </c>
      <c r="L126">
        <v>4</v>
      </c>
      <c r="M126" t="s">
        <v>36</v>
      </c>
      <c r="N126">
        <v>7777</v>
      </c>
      <c r="O126" t="s">
        <v>37</v>
      </c>
      <c r="P126">
        <v>11583</v>
      </c>
    </row>
    <row r="127" spans="1:19" x14ac:dyDescent="0.3">
      <c r="A127" s="1" t="s">
        <v>303</v>
      </c>
      <c r="B127" t="s">
        <v>18</v>
      </c>
      <c r="C127" t="s">
        <v>19</v>
      </c>
      <c r="D127" t="s">
        <v>20</v>
      </c>
      <c r="E127" t="s">
        <v>21</v>
      </c>
      <c r="F127">
        <v>2018</v>
      </c>
      <c r="G127">
        <v>2018</v>
      </c>
      <c r="H127">
        <v>14</v>
      </c>
      <c r="I127" t="s">
        <v>41</v>
      </c>
      <c r="J127">
        <v>99</v>
      </c>
      <c r="K127" t="s">
        <v>23</v>
      </c>
      <c r="L127">
        <v>5</v>
      </c>
      <c r="M127" t="s">
        <v>58</v>
      </c>
      <c r="N127">
        <v>7777</v>
      </c>
      <c r="O127" t="s">
        <v>37</v>
      </c>
      <c r="P127">
        <v>13440</v>
      </c>
    </row>
    <row r="128" spans="1:19" x14ac:dyDescent="0.3">
      <c r="A128" s="1" t="s">
        <v>304</v>
      </c>
      <c r="B128" t="s">
        <v>18</v>
      </c>
      <c r="C128" t="s">
        <v>19</v>
      </c>
      <c r="D128" t="s">
        <v>20</v>
      </c>
      <c r="E128" t="s">
        <v>21</v>
      </c>
      <c r="F128">
        <v>2018</v>
      </c>
      <c r="G128">
        <v>2018</v>
      </c>
      <c r="H128">
        <v>14</v>
      </c>
      <c r="I128" t="s">
        <v>41</v>
      </c>
      <c r="J128">
        <v>99</v>
      </c>
      <c r="K128" t="s">
        <v>23</v>
      </c>
      <c r="L128">
        <v>6</v>
      </c>
      <c r="M128" t="s">
        <v>59</v>
      </c>
      <c r="N128">
        <v>7777</v>
      </c>
      <c r="O128" t="s">
        <v>37</v>
      </c>
      <c r="P128">
        <v>14685</v>
      </c>
    </row>
    <row r="129" spans="1:19" x14ac:dyDescent="0.3">
      <c r="A129" s="1" t="s">
        <v>305</v>
      </c>
      <c r="B129" t="s">
        <v>18</v>
      </c>
      <c r="C129" t="s">
        <v>19</v>
      </c>
      <c r="D129" t="s">
        <v>20</v>
      </c>
      <c r="E129" t="s">
        <v>21</v>
      </c>
      <c r="F129">
        <v>2018</v>
      </c>
      <c r="G129">
        <v>2018</v>
      </c>
      <c r="H129">
        <v>14</v>
      </c>
      <c r="I129" t="s">
        <v>41</v>
      </c>
      <c r="J129">
        <v>99</v>
      </c>
      <c r="K129" t="s">
        <v>23</v>
      </c>
      <c r="L129">
        <v>7</v>
      </c>
      <c r="M129" t="s">
        <v>43</v>
      </c>
      <c r="N129">
        <v>7777</v>
      </c>
      <c r="O129" t="s">
        <v>37</v>
      </c>
      <c r="P129">
        <v>10176</v>
      </c>
    </row>
    <row r="130" spans="1:19" x14ac:dyDescent="0.3">
      <c r="A130" s="1" t="s">
        <v>306</v>
      </c>
      <c r="B130" t="s">
        <v>18</v>
      </c>
      <c r="C130" t="s">
        <v>19</v>
      </c>
      <c r="D130" t="s">
        <v>20</v>
      </c>
      <c r="E130" t="s">
        <v>21</v>
      </c>
      <c r="F130">
        <v>2018</v>
      </c>
      <c r="G130">
        <v>2018</v>
      </c>
      <c r="H130">
        <v>14</v>
      </c>
      <c r="I130" t="s">
        <v>41</v>
      </c>
      <c r="J130">
        <v>99</v>
      </c>
      <c r="K130" t="s">
        <v>23</v>
      </c>
      <c r="L130">
        <v>8</v>
      </c>
      <c r="M130" t="s">
        <v>27</v>
      </c>
      <c r="N130">
        <v>7777</v>
      </c>
      <c r="O130" t="s">
        <v>37</v>
      </c>
      <c r="R130" t="s">
        <v>29</v>
      </c>
      <c r="S130" t="s">
        <v>30</v>
      </c>
    </row>
    <row r="131" spans="1:19" x14ac:dyDescent="0.3">
      <c r="A131" s="1" t="s">
        <v>307</v>
      </c>
      <c r="B131" t="s">
        <v>18</v>
      </c>
      <c r="C131" t="s">
        <v>19</v>
      </c>
      <c r="D131" t="s">
        <v>20</v>
      </c>
      <c r="E131" t="s">
        <v>21</v>
      </c>
      <c r="F131">
        <v>2018</v>
      </c>
      <c r="G131">
        <v>2018</v>
      </c>
      <c r="H131">
        <v>14</v>
      </c>
      <c r="I131" t="s">
        <v>41</v>
      </c>
      <c r="J131">
        <v>99</v>
      </c>
      <c r="K131" t="s">
        <v>23</v>
      </c>
      <c r="L131">
        <v>77</v>
      </c>
      <c r="M131" t="s">
        <v>32</v>
      </c>
      <c r="N131">
        <v>7777</v>
      </c>
      <c r="O131" t="s">
        <v>37</v>
      </c>
      <c r="P131">
        <v>79872</v>
      </c>
    </row>
    <row r="132" spans="1:19" x14ac:dyDescent="0.3">
      <c r="A132" s="1" t="s">
        <v>308</v>
      </c>
      <c r="B132" t="s">
        <v>18</v>
      </c>
      <c r="C132" t="s">
        <v>19</v>
      </c>
      <c r="D132" t="s">
        <v>20</v>
      </c>
      <c r="E132" t="s">
        <v>21</v>
      </c>
      <c r="F132">
        <v>2018</v>
      </c>
      <c r="G132">
        <v>2018</v>
      </c>
      <c r="H132">
        <v>14</v>
      </c>
      <c r="I132" t="s">
        <v>41</v>
      </c>
      <c r="J132">
        <v>99</v>
      </c>
      <c r="K132" t="s">
        <v>23</v>
      </c>
      <c r="L132">
        <v>99</v>
      </c>
      <c r="M132" t="s">
        <v>48</v>
      </c>
      <c r="N132">
        <v>7777</v>
      </c>
      <c r="O132" t="s">
        <v>37</v>
      </c>
      <c r="P132">
        <v>85428</v>
      </c>
    </row>
    <row r="133" spans="1:19" x14ac:dyDescent="0.3">
      <c r="A133" s="1" t="s">
        <v>309</v>
      </c>
      <c r="B133" t="s">
        <v>18</v>
      </c>
      <c r="C133" t="s">
        <v>19</v>
      </c>
      <c r="D133" t="s">
        <v>20</v>
      </c>
      <c r="E133" t="s">
        <v>21</v>
      </c>
      <c r="F133">
        <v>2018</v>
      </c>
      <c r="G133">
        <v>2018</v>
      </c>
      <c r="H133">
        <v>14</v>
      </c>
      <c r="I133" t="s">
        <v>41</v>
      </c>
      <c r="J133">
        <v>99</v>
      </c>
      <c r="K133" t="s">
        <v>23</v>
      </c>
      <c r="L133" t="s">
        <v>56</v>
      </c>
      <c r="M133" t="s">
        <v>57</v>
      </c>
      <c r="N133">
        <v>7777</v>
      </c>
      <c r="O133" t="s">
        <v>37</v>
      </c>
      <c r="P133">
        <v>67000</v>
      </c>
    </row>
    <row r="134" spans="1:19" x14ac:dyDescent="0.3">
      <c r="A134" s="1" t="s">
        <v>310</v>
      </c>
      <c r="B134" t="s">
        <v>18</v>
      </c>
      <c r="C134" t="s">
        <v>19</v>
      </c>
      <c r="D134" t="s">
        <v>20</v>
      </c>
      <c r="E134" t="s">
        <v>21</v>
      </c>
      <c r="F134">
        <v>2018</v>
      </c>
      <c r="G134">
        <v>2018</v>
      </c>
      <c r="H134">
        <v>15</v>
      </c>
      <c r="I134" t="s">
        <v>47</v>
      </c>
      <c r="J134">
        <v>99</v>
      </c>
      <c r="K134" t="s">
        <v>23</v>
      </c>
      <c r="L134">
        <v>1</v>
      </c>
      <c r="M134" t="s">
        <v>39</v>
      </c>
      <c r="N134">
        <v>7777</v>
      </c>
      <c r="O134" t="s">
        <v>37</v>
      </c>
      <c r="P134">
        <v>3408</v>
      </c>
    </row>
    <row r="135" spans="1:19" x14ac:dyDescent="0.3">
      <c r="A135" s="1" t="s">
        <v>311</v>
      </c>
      <c r="B135" t="s">
        <v>18</v>
      </c>
      <c r="C135" t="s">
        <v>19</v>
      </c>
      <c r="D135" t="s">
        <v>20</v>
      </c>
      <c r="E135" t="s">
        <v>21</v>
      </c>
      <c r="F135">
        <v>2018</v>
      </c>
      <c r="G135">
        <v>2018</v>
      </c>
      <c r="H135">
        <v>15</v>
      </c>
      <c r="I135" t="s">
        <v>47</v>
      </c>
      <c r="J135">
        <v>99</v>
      </c>
      <c r="K135" t="s">
        <v>23</v>
      </c>
      <c r="L135">
        <v>2</v>
      </c>
      <c r="M135" t="s">
        <v>24</v>
      </c>
      <c r="N135">
        <v>7777</v>
      </c>
      <c r="O135" t="s">
        <v>37</v>
      </c>
      <c r="P135">
        <v>4335</v>
      </c>
    </row>
    <row r="136" spans="1:19" x14ac:dyDescent="0.3">
      <c r="A136" s="1" t="s">
        <v>312</v>
      </c>
      <c r="B136" t="s">
        <v>18</v>
      </c>
      <c r="C136" t="s">
        <v>19</v>
      </c>
      <c r="D136" t="s">
        <v>20</v>
      </c>
      <c r="E136" t="s">
        <v>21</v>
      </c>
      <c r="F136">
        <v>2018</v>
      </c>
      <c r="G136">
        <v>2018</v>
      </c>
      <c r="H136">
        <v>15</v>
      </c>
      <c r="I136" t="s">
        <v>47</v>
      </c>
      <c r="J136">
        <v>99</v>
      </c>
      <c r="K136" t="s">
        <v>23</v>
      </c>
      <c r="L136">
        <v>3</v>
      </c>
      <c r="M136" t="s">
        <v>45</v>
      </c>
      <c r="N136">
        <v>7777</v>
      </c>
      <c r="O136" t="s">
        <v>37</v>
      </c>
      <c r="P136">
        <v>6372</v>
      </c>
    </row>
    <row r="137" spans="1:19" x14ac:dyDescent="0.3">
      <c r="A137" s="1" t="s">
        <v>313</v>
      </c>
      <c r="B137" t="s">
        <v>18</v>
      </c>
      <c r="C137" t="s">
        <v>19</v>
      </c>
      <c r="D137" t="s">
        <v>20</v>
      </c>
      <c r="E137" t="s">
        <v>21</v>
      </c>
      <c r="F137">
        <v>2018</v>
      </c>
      <c r="G137">
        <v>2018</v>
      </c>
      <c r="H137">
        <v>15</v>
      </c>
      <c r="I137" t="s">
        <v>47</v>
      </c>
      <c r="J137">
        <v>99</v>
      </c>
      <c r="K137" t="s">
        <v>23</v>
      </c>
      <c r="L137">
        <v>4</v>
      </c>
      <c r="M137" t="s">
        <v>36</v>
      </c>
      <c r="N137">
        <v>7777</v>
      </c>
      <c r="O137" t="s">
        <v>37</v>
      </c>
      <c r="P137">
        <v>5673</v>
      </c>
    </row>
    <row r="138" spans="1:19" x14ac:dyDescent="0.3">
      <c r="A138" s="1" t="s">
        <v>314</v>
      </c>
      <c r="B138" t="s">
        <v>18</v>
      </c>
      <c r="C138" t="s">
        <v>19</v>
      </c>
      <c r="D138" t="s">
        <v>20</v>
      </c>
      <c r="E138" t="s">
        <v>21</v>
      </c>
      <c r="F138">
        <v>2018</v>
      </c>
      <c r="G138">
        <v>2018</v>
      </c>
      <c r="H138">
        <v>15</v>
      </c>
      <c r="I138" t="s">
        <v>47</v>
      </c>
      <c r="J138">
        <v>99</v>
      </c>
      <c r="K138" t="s">
        <v>23</v>
      </c>
      <c r="L138">
        <v>5</v>
      </c>
      <c r="M138" t="s">
        <v>58</v>
      </c>
      <c r="N138">
        <v>7777</v>
      </c>
      <c r="O138" t="s">
        <v>37</v>
      </c>
      <c r="P138">
        <v>6498</v>
      </c>
    </row>
    <row r="139" spans="1:19" x14ac:dyDescent="0.3">
      <c r="A139" s="1" t="s">
        <v>315</v>
      </c>
      <c r="B139" t="s">
        <v>18</v>
      </c>
      <c r="C139" t="s">
        <v>19</v>
      </c>
      <c r="D139" t="s">
        <v>20</v>
      </c>
      <c r="E139" t="s">
        <v>21</v>
      </c>
      <c r="F139">
        <v>2018</v>
      </c>
      <c r="G139">
        <v>2018</v>
      </c>
      <c r="H139">
        <v>15</v>
      </c>
      <c r="I139" t="s">
        <v>47</v>
      </c>
      <c r="J139">
        <v>99</v>
      </c>
      <c r="K139" t="s">
        <v>23</v>
      </c>
      <c r="L139">
        <v>6</v>
      </c>
      <c r="M139" t="s">
        <v>59</v>
      </c>
      <c r="N139">
        <v>7777</v>
      </c>
      <c r="O139" t="s">
        <v>37</v>
      </c>
      <c r="P139">
        <v>6504</v>
      </c>
    </row>
    <row r="140" spans="1:19" x14ac:dyDescent="0.3">
      <c r="A140" s="1" t="s">
        <v>316</v>
      </c>
      <c r="B140" t="s">
        <v>18</v>
      </c>
      <c r="C140" t="s">
        <v>19</v>
      </c>
      <c r="D140" t="s">
        <v>20</v>
      </c>
      <c r="E140" t="s">
        <v>21</v>
      </c>
      <c r="F140">
        <v>2018</v>
      </c>
      <c r="G140">
        <v>2018</v>
      </c>
      <c r="H140">
        <v>15</v>
      </c>
      <c r="I140" t="s">
        <v>47</v>
      </c>
      <c r="J140">
        <v>99</v>
      </c>
      <c r="K140" t="s">
        <v>23</v>
      </c>
      <c r="L140">
        <v>7</v>
      </c>
      <c r="M140" t="s">
        <v>43</v>
      </c>
      <c r="N140">
        <v>7777</v>
      </c>
      <c r="O140" t="s">
        <v>37</v>
      </c>
      <c r="P140">
        <v>3582</v>
      </c>
    </row>
    <row r="141" spans="1:19" x14ac:dyDescent="0.3">
      <c r="A141" s="1" t="s">
        <v>317</v>
      </c>
      <c r="B141" t="s">
        <v>18</v>
      </c>
      <c r="C141" t="s">
        <v>19</v>
      </c>
      <c r="D141" t="s">
        <v>20</v>
      </c>
      <c r="E141" t="s">
        <v>21</v>
      </c>
      <c r="F141">
        <v>2018</v>
      </c>
      <c r="G141">
        <v>2018</v>
      </c>
      <c r="H141">
        <v>15</v>
      </c>
      <c r="I141" t="s">
        <v>47</v>
      </c>
      <c r="J141">
        <v>99</v>
      </c>
      <c r="K141" t="s">
        <v>23</v>
      </c>
      <c r="L141">
        <v>8</v>
      </c>
      <c r="M141" t="s">
        <v>27</v>
      </c>
      <c r="N141">
        <v>7777</v>
      </c>
      <c r="O141" t="s">
        <v>37</v>
      </c>
      <c r="R141" t="s">
        <v>29</v>
      </c>
      <c r="S141" t="s">
        <v>30</v>
      </c>
    </row>
    <row r="142" spans="1:19" x14ac:dyDescent="0.3">
      <c r="A142" s="1" t="s">
        <v>318</v>
      </c>
      <c r="B142" t="s">
        <v>18</v>
      </c>
      <c r="C142" t="s">
        <v>19</v>
      </c>
      <c r="D142" t="s">
        <v>20</v>
      </c>
      <c r="E142" t="s">
        <v>21</v>
      </c>
      <c r="F142">
        <v>2018</v>
      </c>
      <c r="G142">
        <v>2018</v>
      </c>
      <c r="H142">
        <v>15</v>
      </c>
      <c r="I142" t="s">
        <v>47</v>
      </c>
      <c r="J142">
        <v>99</v>
      </c>
      <c r="K142" t="s">
        <v>23</v>
      </c>
      <c r="L142">
        <v>77</v>
      </c>
      <c r="M142" t="s">
        <v>32</v>
      </c>
      <c r="N142">
        <v>7777</v>
      </c>
      <c r="O142" t="s">
        <v>37</v>
      </c>
      <c r="P142">
        <v>36369</v>
      </c>
    </row>
    <row r="143" spans="1:19" x14ac:dyDescent="0.3">
      <c r="A143" s="1" t="s">
        <v>319</v>
      </c>
      <c r="B143" t="s">
        <v>18</v>
      </c>
      <c r="C143" t="s">
        <v>19</v>
      </c>
      <c r="D143" t="s">
        <v>20</v>
      </c>
      <c r="E143" t="s">
        <v>21</v>
      </c>
      <c r="F143">
        <v>2018</v>
      </c>
      <c r="G143">
        <v>2018</v>
      </c>
      <c r="H143">
        <v>15</v>
      </c>
      <c r="I143" t="s">
        <v>47</v>
      </c>
      <c r="J143">
        <v>99</v>
      </c>
      <c r="K143" t="s">
        <v>23</v>
      </c>
      <c r="L143">
        <v>99</v>
      </c>
      <c r="M143" t="s">
        <v>48</v>
      </c>
      <c r="N143">
        <v>7777</v>
      </c>
      <c r="O143" t="s">
        <v>37</v>
      </c>
      <c r="P143">
        <v>38589</v>
      </c>
    </row>
    <row r="144" spans="1:19" x14ac:dyDescent="0.3">
      <c r="A144" s="1" t="s">
        <v>320</v>
      </c>
      <c r="B144" t="s">
        <v>18</v>
      </c>
      <c r="C144" t="s">
        <v>19</v>
      </c>
      <c r="D144" t="s">
        <v>20</v>
      </c>
      <c r="E144" t="s">
        <v>21</v>
      </c>
      <c r="F144">
        <v>2018</v>
      </c>
      <c r="G144">
        <v>2018</v>
      </c>
      <c r="H144">
        <v>15</v>
      </c>
      <c r="I144" t="s">
        <v>47</v>
      </c>
      <c r="J144">
        <v>99</v>
      </c>
      <c r="K144" t="s">
        <v>23</v>
      </c>
      <c r="L144" t="s">
        <v>56</v>
      </c>
      <c r="M144" t="s">
        <v>57</v>
      </c>
      <c r="N144">
        <v>7777</v>
      </c>
      <c r="O144" t="s">
        <v>37</v>
      </c>
      <c r="P144">
        <v>64000</v>
      </c>
    </row>
    <row r="145" spans="1:19" x14ac:dyDescent="0.3">
      <c r="A145" s="1" t="s">
        <v>321</v>
      </c>
      <c r="B145" t="s">
        <v>18</v>
      </c>
      <c r="C145" t="s">
        <v>19</v>
      </c>
      <c r="D145" t="s">
        <v>20</v>
      </c>
      <c r="E145" t="s">
        <v>21</v>
      </c>
      <c r="F145">
        <v>2018</v>
      </c>
      <c r="G145">
        <v>2018</v>
      </c>
      <c r="H145">
        <v>16</v>
      </c>
      <c r="I145" t="s">
        <v>52</v>
      </c>
      <c r="J145">
        <v>99</v>
      </c>
      <c r="K145" t="s">
        <v>23</v>
      </c>
      <c r="L145">
        <v>1</v>
      </c>
      <c r="M145" t="s">
        <v>39</v>
      </c>
      <c r="N145">
        <v>7777</v>
      </c>
      <c r="O145" t="s">
        <v>37</v>
      </c>
      <c r="P145">
        <v>1461</v>
      </c>
    </row>
    <row r="146" spans="1:19" x14ac:dyDescent="0.3">
      <c r="A146" s="1" t="s">
        <v>322</v>
      </c>
      <c r="B146" t="s">
        <v>18</v>
      </c>
      <c r="C146" t="s">
        <v>19</v>
      </c>
      <c r="D146" t="s">
        <v>20</v>
      </c>
      <c r="E146" t="s">
        <v>21</v>
      </c>
      <c r="F146">
        <v>2018</v>
      </c>
      <c r="G146">
        <v>2018</v>
      </c>
      <c r="H146">
        <v>16</v>
      </c>
      <c r="I146" t="s">
        <v>52</v>
      </c>
      <c r="J146">
        <v>99</v>
      </c>
      <c r="K146" t="s">
        <v>23</v>
      </c>
      <c r="L146">
        <v>2</v>
      </c>
      <c r="M146" t="s">
        <v>24</v>
      </c>
      <c r="N146">
        <v>7777</v>
      </c>
      <c r="O146" t="s">
        <v>37</v>
      </c>
      <c r="P146">
        <v>2088</v>
      </c>
    </row>
    <row r="147" spans="1:19" x14ac:dyDescent="0.3">
      <c r="A147" s="1" t="s">
        <v>323</v>
      </c>
      <c r="B147" t="s">
        <v>18</v>
      </c>
      <c r="C147" t="s">
        <v>19</v>
      </c>
      <c r="D147" t="s">
        <v>20</v>
      </c>
      <c r="E147" t="s">
        <v>21</v>
      </c>
      <c r="F147">
        <v>2018</v>
      </c>
      <c r="G147">
        <v>2018</v>
      </c>
      <c r="H147">
        <v>16</v>
      </c>
      <c r="I147" t="s">
        <v>52</v>
      </c>
      <c r="J147">
        <v>99</v>
      </c>
      <c r="K147" t="s">
        <v>23</v>
      </c>
      <c r="L147">
        <v>3</v>
      </c>
      <c r="M147" t="s">
        <v>45</v>
      </c>
      <c r="N147">
        <v>7777</v>
      </c>
      <c r="O147" t="s">
        <v>37</v>
      </c>
      <c r="P147">
        <v>3405</v>
      </c>
    </row>
    <row r="148" spans="1:19" x14ac:dyDescent="0.3">
      <c r="A148" s="1" t="s">
        <v>324</v>
      </c>
      <c r="B148" t="s">
        <v>18</v>
      </c>
      <c r="C148" t="s">
        <v>19</v>
      </c>
      <c r="D148" t="s">
        <v>20</v>
      </c>
      <c r="E148" t="s">
        <v>21</v>
      </c>
      <c r="F148">
        <v>2018</v>
      </c>
      <c r="G148">
        <v>2018</v>
      </c>
      <c r="H148">
        <v>16</v>
      </c>
      <c r="I148" t="s">
        <v>52</v>
      </c>
      <c r="J148">
        <v>99</v>
      </c>
      <c r="K148" t="s">
        <v>23</v>
      </c>
      <c r="L148">
        <v>4</v>
      </c>
      <c r="M148" t="s">
        <v>36</v>
      </c>
      <c r="N148">
        <v>7777</v>
      </c>
      <c r="O148" t="s">
        <v>37</v>
      </c>
      <c r="P148">
        <v>2808</v>
      </c>
    </row>
    <row r="149" spans="1:19" x14ac:dyDescent="0.3">
      <c r="A149" s="1" t="s">
        <v>325</v>
      </c>
      <c r="B149" t="s">
        <v>18</v>
      </c>
      <c r="C149" t="s">
        <v>19</v>
      </c>
      <c r="D149" t="s">
        <v>20</v>
      </c>
      <c r="E149" t="s">
        <v>21</v>
      </c>
      <c r="F149">
        <v>2018</v>
      </c>
      <c r="G149">
        <v>2018</v>
      </c>
      <c r="H149">
        <v>16</v>
      </c>
      <c r="I149" t="s">
        <v>52</v>
      </c>
      <c r="J149">
        <v>99</v>
      </c>
      <c r="K149" t="s">
        <v>23</v>
      </c>
      <c r="L149">
        <v>5</v>
      </c>
      <c r="M149" t="s">
        <v>58</v>
      </c>
      <c r="N149">
        <v>7777</v>
      </c>
      <c r="O149" t="s">
        <v>37</v>
      </c>
      <c r="P149">
        <v>3201</v>
      </c>
    </row>
    <row r="150" spans="1:19" x14ac:dyDescent="0.3">
      <c r="A150" s="1" t="s">
        <v>326</v>
      </c>
      <c r="B150" t="s">
        <v>18</v>
      </c>
      <c r="C150" t="s">
        <v>19</v>
      </c>
      <c r="D150" t="s">
        <v>20</v>
      </c>
      <c r="E150" t="s">
        <v>21</v>
      </c>
      <c r="F150">
        <v>2018</v>
      </c>
      <c r="G150">
        <v>2018</v>
      </c>
      <c r="H150">
        <v>16</v>
      </c>
      <c r="I150" t="s">
        <v>52</v>
      </c>
      <c r="J150">
        <v>99</v>
      </c>
      <c r="K150" t="s">
        <v>23</v>
      </c>
      <c r="L150">
        <v>6</v>
      </c>
      <c r="M150" t="s">
        <v>59</v>
      </c>
      <c r="N150">
        <v>7777</v>
      </c>
      <c r="O150" t="s">
        <v>37</v>
      </c>
      <c r="P150">
        <v>3093</v>
      </c>
    </row>
    <row r="151" spans="1:19" x14ac:dyDescent="0.3">
      <c r="A151" s="1" t="s">
        <v>327</v>
      </c>
      <c r="B151" t="s">
        <v>18</v>
      </c>
      <c r="C151" t="s">
        <v>19</v>
      </c>
      <c r="D151" t="s">
        <v>20</v>
      </c>
      <c r="E151" t="s">
        <v>21</v>
      </c>
      <c r="F151">
        <v>2018</v>
      </c>
      <c r="G151">
        <v>2018</v>
      </c>
      <c r="H151">
        <v>16</v>
      </c>
      <c r="I151" t="s">
        <v>52</v>
      </c>
      <c r="J151">
        <v>99</v>
      </c>
      <c r="K151" t="s">
        <v>23</v>
      </c>
      <c r="L151">
        <v>7</v>
      </c>
      <c r="M151" t="s">
        <v>43</v>
      </c>
      <c r="N151">
        <v>7777</v>
      </c>
      <c r="O151" t="s">
        <v>37</v>
      </c>
      <c r="P151">
        <v>2034</v>
      </c>
    </row>
    <row r="152" spans="1:19" x14ac:dyDescent="0.3">
      <c r="A152" s="1" t="s">
        <v>328</v>
      </c>
      <c r="B152" t="s">
        <v>18</v>
      </c>
      <c r="C152" t="s">
        <v>19</v>
      </c>
      <c r="D152" t="s">
        <v>20</v>
      </c>
      <c r="E152" t="s">
        <v>21</v>
      </c>
      <c r="F152">
        <v>2018</v>
      </c>
      <c r="G152">
        <v>2018</v>
      </c>
      <c r="H152">
        <v>16</v>
      </c>
      <c r="I152" t="s">
        <v>52</v>
      </c>
      <c r="J152">
        <v>99</v>
      </c>
      <c r="K152" t="s">
        <v>23</v>
      </c>
      <c r="L152">
        <v>8</v>
      </c>
      <c r="M152" t="s">
        <v>27</v>
      </c>
      <c r="N152">
        <v>7777</v>
      </c>
      <c r="O152" t="s">
        <v>37</v>
      </c>
      <c r="R152" t="s">
        <v>29</v>
      </c>
      <c r="S152" t="s">
        <v>30</v>
      </c>
    </row>
    <row r="153" spans="1:19" x14ac:dyDescent="0.3">
      <c r="A153" s="1" t="s">
        <v>329</v>
      </c>
      <c r="B153" t="s">
        <v>18</v>
      </c>
      <c r="C153" t="s">
        <v>19</v>
      </c>
      <c r="D153" t="s">
        <v>20</v>
      </c>
      <c r="E153" t="s">
        <v>21</v>
      </c>
      <c r="F153">
        <v>2018</v>
      </c>
      <c r="G153">
        <v>2018</v>
      </c>
      <c r="H153">
        <v>16</v>
      </c>
      <c r="I153" t="s">
        <v>52</v>
      </c>
      <c r="J153">
        <v>99</v>
      </c>
      <c r="K153" t="s">
        <v>23</v>
      </c>
      <c r="L153">
        <v>77</v>
      </c>
      <c r="M153" t="s">
        <v>32</v>
      </c>
      <c r="N153">
        <v>7777</v>
      </c>
      <c r="O153" t="s">
        <v>37</v>
      </c>
      <c r="P153">
        <v>18090</v>
      </c>
    </row>
    <row r="154" spans="1:19" x14ac:dyDescent="0.3">
      <c r="A154" s="1" t="s">
        <v>330</v>
      </c>
      <c r="B154" t="s">
        <v>18</v>
      </c>
      <c r="C154" t="s">
        <v>19</v>
      </c>
      <c r="D154" t="s">
        <v>20</v>
      </c>
      <c r="E154" t="s">
        <v>21</v>
      </c>
      <c r="F154">
        <v>2018</v>
      </c>
      <c r="G154">
        <v>2018</v>
      </c>
      <c r="H154">
        <v>16</v>
      </c>
      <c r="I154" t="s">
        <v>52</v>
      </c>
      <c r="J154">
        <v>99</v>
      </c>
      <c r="K154" t="s">
        <v>23</v>
      </c>
      <c r="L154">
        <v>99</v>
      </c>
      <c r="M154" t="s">
        <v>48</v>
      </c>
      <c r="N154">
        <v>7777</v>
      </c>
      <c r="O154" t="s">
        <v>37</v>
      </c>
      <c r="P154">
        <v>19545</v>
      </c>
    </row>
    <row r="155" spans="1:19" x14ac:dyDescent="0.3">
      <c r="A155" s="1" t="s">
        <v>331</v>
      </c>
      <c r="B155" t="s">
        <v>18</v>
      </c>
      <c r="C155" t="s">
        <v>19</v>
      </c>
      <c r="D155" t="s">
        <v>20</v>
      </c>
      <c r="E155" t="s">
        <v>21</v>
      </c>
      <c r="F155">
        <v>2018</v>
      </c>
      <c r="G155">
        <v>2018</v>
      </c>
      <c r="H155">
        <v>16</v>
      </c>
      <c r="I155" t="s">
        <v>52</v>
      </c>
      <c r="J155">
        <v>99</v>
      </c>
      <c r="K155" t="s">
        <v>23</v>
      </c>
      <c r="L155" t="s">
        <v>56</v>
      </c>
      <c r="M155" t="s">
        <v>57</v>
      </c>
      <c r="N155">
        <v>7777</v>
      </c>
      <c r="O155" t="s">
        <v>37</v>
      </c>
      <c r="P155">
        <v>64600</v>
      </c>
    </row>
    <row r="156" spans="1:19" x14ac:dyDescent="0.3">
      <c r="A156" s="1" t="s">
        <v>332</v>
      </c>
      <c r="B156" t="s">
        <v>18</v>
      </c>
      <c r="C156" t="s">
        <v>19</v>
      </c>
      <c r="D156" t="s">
        <v>20</v>
      </c>
      <c r="E156" t="s">
        <v>21</v>
      </c>
      <c r="F156">
        <v>2018</v>
      </c>
      <c r="G156">
        <v>2018</v>
      </c>
      <c r="H156">
        <v>17</v>
      </c>
      <c r="I156" t="s">
        <v>31</v>
      </c>
      <c r="J156">
        <v>99</v>
      </c>
      <c r="K156" t="s">
        <v>23</v>
      </c>
      <c r="L156">
        <v>1</v>
      </c>
      <c r="M156" t="s">
        <v>39</v>
      </c>
      <c r="N156">
        <v>7777</v>
      </c>
      <c r="O156" t="s">
        <v>37</v>
      </c>
      <c r="P156">
        <v>1704</v>
      </c>
    </row>
    <row r="157" spans="1:19" x14ac:dyDescent="0.3">
      <c r="A157" s="1" t="s">
        <v>333</v>
      </c>
      <c r="B157" t="s">
        <v>18</v>
      </c>
      <c r="C157" t="s">
        <v>19</v>
      </c>
      <c r="D157" t="s">
        <v>20</v>
      </c>
      <c r="E157" t="s">
        <v>21</v>
      </c>
      <c r="F157">
        <v>2018</v>
      </c>
      <c r="G157">
        <v>2018</v>
      </c>
      <c r="H157">
        <v>17</v>
      </c>
      <c r="I157" t="s">
        <v>31</v>
      </c>
      <c r="J157">
        <v>99</v>
      </c>
      <c r="K157" t="s">
        <v>23</v>
      </c>
      <c r="L157">
        <v>2</v>
      </c>
      <c r="M157" t="s">
        <v>24</v>
      </c>
      <c r="N157">
        <v>7777</v>
      </c>
      <c r="O157" t="s">
        <v>37</v>
      </c>
      <c r="P157">
        <v>2244</v>
      </c>
    </row>
    <row r="158" spans="1:19" x14ac:dyDescent="0.3">
      <c r="A158" s="1" t="s">
        <v>334</v>
      </c>
      <c r="B158" t="s">
        <v>18</v>
      </c>
      <c r="C158" t="s">
        <v>19</v>
      </c>
      <c r="D158" t="s">
        <v>20</v>
      </c>
      <c r="E158" t="s">
        <v>21</v>
      </c>
      <c r="F158">
        <v>2018</v>
      </c>
      <c r="G158">
        <v>2018</v>
      </c>
      <c r="H158">
        <v>17</v>
      </c>
      <c r="I158" t="s">
        <v>31</v>
      </c>
      <c r="J158">
        <v>99</v>
      </c>
      <c r="K158" t="s">
        <v>23</v>
      </c>
      <c r="L158">
        <v>3</v>
      </c>
      <c r="M158" t="s">
        <v>45</v>
      </c>
      <c r="N158">
        <v>7777</v>
      </c>
      <c r="O158" t="s">
        <v>37</v>
      </c>
      <c r="P158">
        <v>3330</v>
      </c>
    </row>
    <row r="159" spans="1:19" x14ac:dyDescent="0.3">
      <c r="A159" s="1" t="s">
        <v>335</v>
      </c>
      <c r="B159" t="s">
        <v>18</v>
      </c>
      <c r="C159" t="s">
        <v>19</v>
      </c>
      <c r="D159" t="s">
        <v>20</v>
      </c>
      <c r="E159" t="s">
        <v>21</v>
      </c>
      <c r="F159">
        <v>2018</v>
      </c>
      <c r="G159">
        <v>2018</v>
      </c>
      <c r="H159">
        <v>17</v>
      </c>
      <c r="I159" t="s">
        <v>31</v>
      </c>
      <c r="J159">
        <v>99</v>
      </c>
      <c r="K159" t="s">
        <v>23</v>
      </c>
      <c r="L159">
        <v>4</v>
      </c>
      <c r="M159" t="s">
        <v>36</v>
      </c>
      <c r="N159">
        <v>7777</v>
      </c>
      <c r="O159" t="s">
        <v>37</v>
      </c>
      <c r="P159">
        <v>2865</v>
      </c>
    </row>
    <row r="160" spans="1:19" x14ac:dyDescent="0.3">
      <c r="A160" s="1" t="s">
        <v>336</v>
      </c>
      <c r="B160" t="s">
        <v>18</v>
      </c>
      <c r="C160" t="s">
        <v>19</v>
      </c>
      <c r="D160" t="s">
        <v>20</v>
      </c>
      <c r="E160" t="s">
        <v>21</v>
      </c>
      <c r="F160">
        <v>2018</v>
      </c>
      <c r="G160">
        <v>2018</v>
      </c>
      <c r="H160">
        <v>17</v>
      </c>
      <c r="I160" t="s">
        <v>31</v>
      </c>
      <c r="J160">
        <v>99</v>
      </c>
      <c r="K160" t="s">
        <v>23</v>
      </c>
      <c r="L160">
        <v>5</v>
      </c>
      <c r="M160" t="s">
        <v>58</v>
      </c>
      <c r="N160">
        <v>7777</v>
      </c>
      <c r="O160" t="s">
        <v>37</v>
      </c>
      <c r="P160">
        <v>3156</v>
      </c>
    </row>
    <row r="161" spans="1:19" x14ac:dyDescent="0.3">
      <c r="A161" s="1" t="s">
        <v>337</v>
      </c>
      <c r="B161" t="s">
        <v>18</v>
      </c>
      <c r="C161" t="s">
        <v>19</v>
      </c>
      <c r="D161" t="s">
        <v>20</v>
      </c>
      <c r="E161" t="s">
        <v>21</v>
      </c>
      <c r="F161">
        <v>2018</v>
      </c>
      <c r="G161">
        <v>2018</v>
      </c>
      <c r="H161">
        <v>17</v>
      </c>
      <c r="I161" t="s">
        <v>31</v>
      </c>
      <c r="J161">
        <v>99</v>
      </c>
      <c r="K161" t="s">
        <v>23</v>
      </c>
      <c r="L161">
        <v>6</v>
      </c>
      <c r="M161" t="s">
        <v>59</v>
      </c>
      <c r="N161">
        <v>7777</v>
      </c>
      <c r="O161" t="s">
        <v>37</v>
      </c>
      <c r="P161">
        <v>3111</v>
      </c>
    </row>
    <row r="162" spans="1:19" x14ac:dyDescent="0.3">
      <c r="A162" s="1" t="s">
        <v>338</v>
      </c>
      <c r="B162" t="s">
        <v>18</v>
      </c>
      <c r="C162" t="s">
        <v>19</v>
      </c>
      <c r="D162" t="s">
        <v>20</v>
      </c>
      <c r="E162" t="s">
        <v>21</v>
      </c>
      <c r="F162">
        <v>2018</v>
      </c>
      <c r="G162">
        <v>2018</v>
      </c>
      <c r="H162">
        <v>17</v>
      </c>
      <c r="I162" t="s">
        <v>31</v>
      </c>
      <c r="J162">
        <v>99</v>
      </c>
      <c r="K162" t="s">
        <v>23</v>
      </c>
      <c r="L162">
        <v>7</v>
      </c>
      <c r="M162" t="s">
        <v>43</v>
      </c>
      <c r="N162">
        <v>7777</v>
      </c>
      <c r="O162" t="s">
        <v>37</v>
      </c>
      <c r="P162">
        <v>2031</v>
      </c>
    </row>
    <row r="163" spans="1:19" x14ac:dyDescent="0.3">
      <c r="A163" s="1" t="s">
        <v>339</v>
      </c>
      <c r="B163" t="s">
        <v>18</v>
      </c>
      <c r="C163" t="s">
        <v>19</v>
      </c>
      <c r="D163" t="s">
        <v>20</v>
      </c>
      <c r="E163" t="s">
        <v>21</v>
      </c>
      <c r="F163">
        <v>2018</v>
      </c>
      <c r="G163">
        <v>2018</v>
      </c>
      <c r="H163">
        <v>17</v>
      </c>
      <c r="I163" t="s">
        <v>31</v>
      </c>
      <c r="J163">
        <v>99</v>
      </c>
      <c r="K163" t="s">
        <v>23</v>
      </c>
      <c r="L163">
        <v>8</v>
      </c>
      <c r="M163" t="s">
        <v>27</v>
      </c>
      <c r="N163">
        <v>7777</v>
      </c>
      <c r="O163" t="s">
        <v>37</v>
      </c>
      <c r="R163" t="s">
        <v>29</v>
      </c>
      <c r="S163" t="s">
        <v>30</v>
      </c>
    </row>
    <row r="164" spans="1:19" x14ac:dyDescent="0.3">
      <c r="A164" s="1" t="s">
        <v>340</v>
      </c>
      <c r="B164" t="s">
        <v>18</v>
      </c>
      <c r="C164" t="s">
        <v>19</v>
      </c>
      <c r="D164" t="s">
        <v>20</v>
      </c>
      <c r="E164" t="s">
        <v>21</v>
      </c>
      <c r="F164">
        <v>2018</v>
      </c>
      <c r="G164">
        <v>2018</v>
      </c>
      <c r="H164">
        <v>17</v>
      </c>
      <c r="I164" t="s">
        <v>31</v>
      </c>
      <c r="J164">
        <v>99</v>
      </c>
      <c r="K164" t="s">
        <v>23</v>
      </c>
      <c r="L164">
        <v>77</v>
      </c>
      <c r="M164" t="s">
        <v>32</v>
      </c>
      <c r="N164">
        <v>7777</v>
      </c>
      <c r="O164" t="s">
        <v>37</v>
      </c>
      <c r="P164">
        <v>18441</v>
      </c>
    </row>
    <row r="165" spans="1:19" x14ac:dyDescent="0.3">
      <c r="A165" s="1" t="s">
        <v>341</v>
      </c>
      <c r="B165" t="s">
        <v>18</v>
      </c>
      <c r="C165" t="s">
        <v>19</v>
      </c>
      <c r="D165" t="s">
        <v>20</v>
      </c>
      <c r="E165" t="s">
        <v>21</v>
      </c>
      <c r="F165">
        <v>2018</v>
      </c>
      <c r="G165">
        <v>2018</v>
      </c>
      <c r="H165">
        <v>17</v>
      </c>
      <c r="I165" t="s">
        <v>31</v>
      </c>
      <c r="J165">
        <v>99</v>
      </c>
      <c r="K165" t="s">
        <v>23</v>
      </c>
      <c r="L165">
        <v>99</v>
      </c>
      <c r="M165" t="s">
        <v>48</v>
      </c>
      <c r="N165">
        <v>7777</v>
      </c>
      <c r="O165" t="s">
        <v>37</v>
      </c>
      <c r="P165">
        <v>19818</v>
      </c>
    </row>
    <row r="166" spans="1:19" x14ac:dyDescent="0.3">
      <c r="A166" s="1" t="s">
        <v>342</v>
      </c>
      <c r="B166" t="s">
        <v>18</v>
      </c>
      <c r="C166" t="s">
        <v>19</v>
      </c>
      <c r="D166" t="s">
        <v>20</v>
      </c>
      <c r="E166" t="s">
        <v>21</v>
      </c>
      <c r="F166">
        <v>2018</v>
      </c>
      <c r="G166">
        <v>2018</v>
      </c>
      <c r="H166">
        <v>17</v>
      </c>
      <c r="I166" t="s">
        <v>31</v>
      </c>
      <c r="J166">
        <v>99</v>
      </c>
      <c r="K166" t="s">
        <v>23</v>
      </c>
      <c r="L166" t="s">
        <v>56</v>
      </c>
      <c r="M166" t="s">
        <v>57</v>
      </c>
      <c r="N166">
        <v>7777</v>
      </c>
      <c r="O166" t="s">
        <v>37</v>
      </c>
      <c r="P166">
        <v>63300</v>
      </c>
    </row>
    <row r="167" spans="1:19" x14ac:dyDescent="0.3">
      <c r="A167" s="1" t="s">
        <v>343</v>
      </c>
      <c r="B167" t="s">
        <v>18</v>
      </c>
      <c r="C167" t="s">
        <v>19</v>
      </c>
      <c r="D167" t="s">
        <v>20</v>
      </c>
      <c r="E167" t="s">
        <v>21</v>
      </c>
      <c r="F167">
        <v>2018</v>
      </c>
      <c r="G167">
        <v>2018</v>
      </c>
      <c r="H167">
        <v>18</v>
      </c>
      <c r="I167" t="s">
        <v>49</v>
      </c>
      <c r="J167">
        <v>99</v>
      </c>
      <c r="K167" t="s">
        <v>23</v>
      </c>
      <c r="L167">
        <v>1</v>
      </c>
      <c r="M167" t="s">
        <v>39</v>
      </c>
      <c r="N167">
        <v>7777</v>
      </c>
      <c r="O167" t="s">
        <v>37</v>
      </c>
      <c r="P167">
        <v>1434</v>
      </c>
    </row>
    <row r="168" spans="1:19" x14ac:dyDescent="0.3">
      <c r="A168" s="1" t="s">
        <v>344</v>
      </c>
      <c r="B168" t="s">
        <v>18</v>
      </c>
      <c r="C168" t="s">
        <v>19</v>
      </c>
      <c r="D168" t="s">
        <v>20</v>
      </c>
      <c r="E168" t="s">
        <v>21</v>
      </c>
      <c r="F168">
        <v>2018</v>
      </c>
      <c r="G168">
        <v>2018</v>
      </c>
      <c r="H168">
        <v>18</v>
      </c>
      <c r="I168" t="s">
        <v>49</v>
      </c>
      <c r="J168">
        <v>99</v>
      </c>
      <c r="K168" t="s">
        <v>23</v>
      </c>
      <c r="L168">
        <v>2</v>
      </c>
      <c r="M168" t="s">
        <v>24</v>
      </c>
      <c r="N168">
        <v>7777</v>
      </c>
      <c r="O168" t="s">
        <v>37</v>
      </c>
      <c r="P168">
        <v>2097</v>
      </c>
    </row>
    <row r="169" spans="1:19" x14ac:dyDescent="0.3">
      <c r="A169" s="1" t="s">
        <v>345</v>
      </c>
      <c r="B169" t="s">
        <v>18</v>
      </c>
      <c r="C169" t="s">
        <v>19</v>
      </c>
      <c r="D169" t="s">
        <v>20</v>
      </c>
      <c r="E169" t="s">
        <v>21</v>
      </c>
      <c r="F169">
        <v>2018</v>
      </c>
      <c r="G169">
        <v>2018</v>
      </c>
      <c r="H169">
        <v>18</v>
      </c>
      <c r="I169" t="s">
        <v>49</v>
      </c>
      <c r="J169">
        <v>99</v>
      </c>
      <c r="K169" t="s">
        <v>23</v>
      </c>
      <c r="L169">
        <v>3</v>
      </c>
      <c r="M169" t="s">
        <v>45</v>
      </c>
      <c r="N169">
        <v>7777</v>
      </c>
      <c r="O169" t="s">
        <v>37</v>
      </c>
      <c r="P169">
        <v>3039</v>
      </c>
    </row>
    <row r="170" spans="1:19" x14ac:dyDescent="0.3">
      <c r="A170" s="1" t="s">
        <v>346</v>
      </c>
      <c r="B170" t="s">
        <v>18</v>
      </c>
      <c r="C170" t="s">
        <v>19</v>
      </c>
      <c r="D170" t="s">
        <v>20</v>
      </c>
      <c r="E170" t="s">
        <v>21</v>
      </c>
      <c r="F170">
        <v>2018</v>
      </c>
      <c r="G170">
        <v>2018</v>
      </c>
      <c r="H170">
        <v>18</v>
      </c>
      <c r="I170" t="s">
        <v>49</v>
      </c>
      <c r="J170">
        <v>99</v>
      </c>
      <c r="K170" t="s">
        <v>23</v>
      </c>
      <c r="L170">
        <v>4</v>
      </c>
      <c r="M170" t="s">
        <v>36</v>
      </c>
      <c r="N170">
        <v>7777</v>
      </c>
      <c r="O170" t="s">
        <v>37</v>
      </c>
      <c r="P170">
        <v>2757</v>
      </c>
    </row>
    <row r="171" spans="1:19" x14ac:dyDescent="0.3">
      <c r="A171" s="1" t="s">
        <v>347</v>
      </c>
      <c r="B171" t="s">
        <v>18</v>
      </c>
      <c r="C171" t="s">
        <v>19</v>
      </c>
      <c r="D171" t="s">
        <v>20</v>
      </c>
      <c r="E171" t="s">
        <v>21</v>
      </c>
      <c r="F171">
        <v>2018</v>
      </c>
      <c r="G171">
        <v>2018</v>
      </c>
      <c r="H171">
        <v>18</v>
      </c>
      <c r="I171" t="s">
        <v>49</v>
      </c>
      <c r="J171">
        <v>99</v>
      </c>
      <c r="K171" t="s">
        <v>23</v>
      </c>
      <c r="L171">
        <v>5</v>
      </c>
      <c r="M171" t="s">
        <v>58</v>
      </c>
      <c r="N171">
        <v>7777</v>
      </c>
      <c r="O171" t="s">
        <v>37</v>
      </c>
      <c r="P171">
        <v>2982</v>
      </c>
    </row>
    <row r="172" spans="1:19" x14ac:dyDescent="0.3">
      <c r="A172" s="1" t="s">
        <v>348</v>
      </c>
      <c r="B172" t="s">
        <v>18</v>
      </c>
      <c r="C172" t="s">
        <v>19</v>
      </c>
      <c r="D172" t="s">
        <v>20</v>
      </c>
      <c r="E172" t="s">
        <v>21</v>
      </c>
      <c r="F172">
        <v>2018</v>
      </c>
      <c r="G172">
        <v>2018</v>
      </c>
      <c r="H172">
        <v>18</v>
      </c>
      <c r="I172" t="s">
        <v>49</v>
      </c>
      <c r="J172">
        <v>99</v>
      </c>
      <c r="K172" t="s">
        <v>23</v>
      </c>
      <c r="L172">
        <v>6</v>
      </c>
      <c r="M172" t="s">
        <v>59</v>
      </c>
      <c r="N172">
        <v>7777</v>
      </c>
      <c r="O172" t="s">
        <v>37</v>
      </c>
      <c r="P172">
        <v>3186</v>
      </c>
    </row>
    <row r="173" spans="1:19" x14ac:dyDescent="0.3">
      <c r="A173" s="1" t="s">
        <v>349</v>
      </c>
      <c r="B173" t="s">
        <v>18</v>
      </c>
      <c r="C173" t="s">
        <v>19</v>
      </c>
      <c r="D173" t="s">
        <v>20</v>
      </c>
      <c r="E173" t="s">
        <v>21</v>
      </c>
      <c r="F173">
        <v>2018</v>
      </c>
      <c r="G173">
        <v>2018</v>
      </c>
      <c r="H173">
        <v>18</v>
      </c>
      <c r="I173" t="s">
        <v>49</v>
      </c>
      <c r="J173">
        <v>99</v>
      </c>
      <c r="K173" t="s">
        <v>23</v>
      </c>
      <c r="L173">
        <v>7</v>
      </c>
      <c r="M173" t="s">
        <v>43</v>
      </c>
      <c r="N173">
        <v>7777</v>
      </c>
      <c r="O173" t="s">
        <v>37</v>
      </c>
      <c r="P173">
        <v>1905</v>
      </c>
    </row>
    <row r="174" spans="1:19" x14ac:dyDescent="0.3">
      <c r="A174" s="1" t="s">
        <v>350</v>
      </c>
      <c r="B174" t="s">
        <v>18</v>
      </c>
      <c r="C174" t="s">
        <v>19</v>
      </c>
      <c r="D174" t="s">
        <v>20</v>
      </c>
      <c r="E174" t="s">
        <v>21</v>
      </c>
      <c r="F174">
        <v>2018</v>
      </c>
      <c r="G174">
        <v>2018</v>
      </c>
      <c r="H174">
        <v>18</v>
      </c>
      <c r="I174" t="s">
        <v>49</v>
      </c>
      <c r="J174">
        <v>99</v>
      </c>
      <c r="K174" t="s">
        <v>23</v>
      </c>
      <c r="L174">
        <v>8</v>
      </c>
      <c r="M174" t="s">
        <v>27</v>
      </c>
      <c r="N174">
        <v>7777</v>
      </c>
      <c r="O174" t="s">
        <v>37</v>
      </c>
      <c r="R174" t="s">
        <v>29</v>
      </c>
      <c r="S174" t="s">
        <v>30</v>
      </c>
    </row>
    <row r="175" spans="1:19" x14ac:dyDescent="0.3">
      <c r="A175" s="1" t="s">
        <v>351</v>
      </c>
      <c r="B175" t="s">
        <v>18</v>
      </c>
      <c r="C175" t="s">
        <v>19</v>
      </c>
      <c r="D175" t="s">
        <v>20</v>
      </c>
      <c r="E175" t="s">
        <v>21</v>
      </c>
      <c r="F175">
        <v>2018</v>
      </c>
      <c r="G175">
        <v>2018</v>
      </c>
      <c r="H175">
        <v>18</v>
      </c>
      <c r="I175" t="s">
        <v>49</v>
      </c>
      <c r="J175">
        <v>99</v>
      </c>
      <c r="K175" t="s">
        <v>23</v>
      </c>
      <c r="L175">
        <v>77</v>
      </c>
      <c r="M175" t="s">
        <v>32</v>
      </c>
      <c r="N175">
        <v>7777</v>
      </c>
      <c r="O175" t="s">
        <v>37</v>
      </c>
      <c r="P175">
        <v>17394</v>
      </c>
    </row>
    <row r="176" spans="1:19" x14ac:dyDescent="0.3">
      <c r="A176" s="1" t="s">
        <v>352</v>
      </c>
      <c r="B176" t="s">
        <v>18</v>
      </c>
      <c r="C176" t="s">
        <v>19</v>
      </c>
      <c r="D176" t="s">
        <v>20</v>
      </c>
      <c r="E176" t="s">
        <v>21</v>
      </c>
      <c r="F176">
        <v>2018</v>
      </c>
      <c r="G176">
        <v>2018</v>
      </c>
      <c r="H176">
        <v>18</v>
      </c>
      <c r="I176" t="s">
        <v>49</v>
      </c>
      <c r="J176">
        <v>99</v>
      </c>
      <c r="K176" t="s">
        <v>23</v>
      </c>
      <c r="L176">
        <v>99</v>
      </c>
      <c r="M176" t="s">
        <v>48</v>
      </c>
      <c r="N176">
        <v>7777</v>
      </c>
      <c r="O176" t="s">
        <v>37</v>
      </c>
      <c r="P176">
        <v>18621</v>
      </c>
    </row>
    <row r="177" spans="1:19" x14ac:dyDescent="0.3">
      <c r="A177" s="1" t="s">
        <v>353</v>
      </c>
      <c r="B177" t="s">
        <v>18</v>
      </c>
      <c r="C177" t="s">
        <v>19</v>
      </c>
      <c r="D177" t="s">
        <v>20</v>
      </c>
      <c r="E177" t="s">
        <v>21</v>
      </c>
      <c r="F177">
        <v>2018</v>
      </c>
      <c r="G177">
        <v>2018</v>
      </c>
      <c r="H177">
        <v>18</v>
      </c>
      <c r="I177" t="s">
        <v>49</v>
      </c>
      <c r="J177">
        <v>99</v>
      </c>
      <c r="K177" t="s">
        <v>23</v>
      </c>
      <c r="L177" t="s">
        <v>56</v>
      </c>
      <c r="M177" t="s">
        <v>57</v>
      </c>
      <c r="N177">
        <v>7777</v>
      </c>
      <c r="O177" t="s">
        <v>37</v>
      </c>
      <c r="P177">
        <v>65100</v>
      </c>
    </row>
    <row r="178" spans="1:19" x14ac:dyDescent="0.3">
      <c r="A178" s="1" t="s">
        <v>354</v>
      </c>
      <c r="B178" t="s">
        <v>18</v>
      </c>
      <c r="C178" t="s">
        <v>19</v>
      </c>
      <c r="D178" t="s">
        <v>20</v>
      </c>
      <c r="E178" t="s">
        <v>21</v>
      </c>
      <c r="F178">
        <v>2018</v>
      </c>
      <c r="G178">
        <v>2018</v>
      </c>
      <c r="H178">
        <v>99</v>
      </c>
      <c r="I178" t="s">
        <v>51</v>
      </c>
      <c r="J178">
        <v>99</v>
      </c>
      <c r="K178" t="s">
        <v>23</v>
      </c>
      <c r="L178">
        <v>1</v>
      </c>
      <c r="M178" t="s">
        <v>39</v>
      </c>
      <c r="N178">
        <v>7777</v>
      </c>
      <c r="O178" t="s">
        <v>37</v>
      </c>
      <c r="P178">
        <v>27</v>
      </c>
    </row>
    <row r="179" spans="1:19" x14ac:dyDescent="0.3">
      <c r="A179" s="1" t="s">
        <v>355</v>
      </c>
      <c r="B179" t="s">
        <v>18</v>
      </c>
      <c r="C179" t="s">
        <v>19</v>
      </c>
      <c r="D179" t="s">
        <v>20</v>
      </c>
      <c r="E179" t="s">
        <v>21</v>
      </c>
      <c r="F179">
        <v>2018</v>
      </c>
      <c r="G179">
        <v>2018</v>
      </c>
      <c r="H179">
        <v>99</v>
      </c>
      <c r="I179" t="s">
        <v>51</v>
      </c>
      <c r="J179">
        <v>99</v>
      </c>
      <c r="K179" t="s">
        <v>23</v>
      </c>
      <c r="L179">
        <v>2</v>
      </c>
      <c r="M179" t="s">
        <v>24</v>
      </c>
      <c r="N179">
        <v>7777</v>
      </c>
      <c r="O179" t="s">
        <v>37</v>
      </c>
      <c r="P179">
        <v>21</v>
      </c>
    </row>
    <row r="180" spans="1:19" x14ac:dyDescent="0.3">
      <c r="A180" s="1" t="s">
        <v>356</v>
      </c>
      <c r="B180" t="s">
        <v>18</v>
      </c>
      <c r="C180" t="s">
        <v>19</v>
      </c>
      <c r="D180" t="s">
        <v>20</v>
      </c>
      <c r="E180" t="s">
        <v>21</v>
      </c>
      <c r="F180">
        <v>2018</v>
      </c>
      <c r="G180">
        <v>2018</v>
      </c>
      <c r="H180">
        <v>99</v>
      </c>
      <c r="I180" t="s">
        <v>51</v>
      </c>
      <c r="J180">
        <v>99</v>
      </c>
      <c r="K180" t="s">
        <v>23</v>
      </c>
      <c r="L180">
        <v>3</v>
      </c>
      <c r="M180" t="s">
        <v>45</v>
      </c>
      <c r="N180">
        <v>7777</v>
      </c>
      <c r="O180" t="s">
        <v>37</v>
      </c>
      <c r="P180">
        <v>33</v>
      </c>
    </row>
    <row r="181" spans="1:19" x14ac:dyDescent="0.3">
      <c r="A181" s="1" t="s">
        <v>357</v>
      </c>
      <c r="B181" t="s">
        <v>18</v>
      </c>
      <c r="C181" t="s">
        <v>19</v>
      </c>
      <c r="D181" t="s">
        <v>20</v>
      </c>
      <c r="E181" t="s">
        <v>21</v>
      </c>
      <c r="F181">
        <v>2018</v>
      </c>
      <c r="G181">
        <v>2018</v>
      </c>
      <c r="H181">
        <v>99</v>
      </c>
      <c r="I181" t="s">
        <v>51</v>
      </c>
      <c r="J181">
        <v>99</v>
      </c>
      <c r="K181" t="s">
        <v>23</v>
      </c>
      <c r="L181">
        <v>4</v>
      </c>
      <c r="M181" t="s">
        <v>36</v>
      </c>
      <c r="N181">
        <v>7777</v>
      </c>
      <c r="O181" t="s">
        <v>37</v>
      </c>
      <c r="P181">
        <v>33</v>
      </c>
    </row>
    <row r="182" spans="1:19" x14ac:dyDescent="0.3">
      <c r="A182" s="1" t="s">
        <v>358</v>
      </c>
      <c r="B182" t="s">
        <v>18</v>
      </c>
      <c r="C182" t="s">
        <v>19</v>
      </c>
      <c r="D182" t="s">
        <v>20</v>
      </c>
      <c r="E182" t="s">
        <v>21</v>
      </c>
      <c r="F182">
        <v>2018</v>
      </c>
      <c r="G182">
        <v>2018</v>
      </c>
      <c r="H182">
        <v>99</v>
      </c>
      <c r="I182" t="s">
        <v>51</v>
      </c>
      <c r="J182">
        <v>99</v>
      </c>
      <c r="K182" t="s">
        <v>23</v>
      </c>
      <c r="L182">
        <v>5</v>
      </c>
      <c r="M182" t="s">
        <v>58</v>
      </c>
      <c r="N182">
        <v>7777</v>
      </c>
      <c r="O182" t="s">
        <v>37</v>
      </c>
      <c r="P182">
        <v>30</v>
      </c>
    </row>
    <row r="183" spans="1:19" x14ac:dyDescent="0.3">
      <c r="A183" s="1" t="s">
        <v>359</v>
      </c>
      <c r="B183" t="s">
        <v>18</v>
      </c>
      <c r="C183" t="s">
        <v>19</v>
      </c>
      <c r="D183" t="s">
        <v>20</v>
      </c>
      <c r="E183" t="s">
        <v>21</v>
      </c>
      <c r="F183">
        <v>2018</v>
      </c>
      <c r="G183">
        <v>2018</v>
      </c>
      <c r="H183">
        <v>99</v>
      </c>
      <c r="I183" t="s">
        <v>51</v>
      </c>
      <c r="J183">
        <v>99</v>
      </c>
      <c r="K183" t="s">
        <v>23</v>
      </c>
      <c r="L183">
        <v>6</v>
      </c>
      <c r="M183" t="s">
        <v>59</v>
      </c>
      <c r="N183">
        <v>7777</v>
      </c>
      <c r="O183" t="s">
        <v>37</v>
      </c>
      <c r="P183">
        <v>45</v>
      </c>
    </row>
    <row r="184" spans="1:19" x14ac:dyDescent="0.3">
      <c r="A184" s="1" t="s">
        <v>360</v>
      </c>
      <c r="B184" t="s">
        <v>18</v>
      </c>
      <c r="C184" t="s">
        <v>19</v>
      </c>
      <c r="D184" t="s">
        <v>20</v>
      </c>
      <c r="E184" t="s">
        <v>21</v>
      </c>
      <c r="F184">
        <v>2018</v>
      </c>
      <c r="G184">
        <v>2018</v>
      </c>
      <c r="H184">
        <v>99</v>
      </c>
      <c r="I184" t="s">
        <v>51</v>
      </c>
      <c r="J184">
        <v>99</v>
      </c>
      <c r="K184" t="s">
        <v>23</v>
      </c>
      <c r="L184">
        <v>7</v>
      </c>
      <c r="M184" t="s">
        <v>43</v>
      </c>
      <c r="N184">
        <v>7777</v>
      </c>
      <c r="O184" t="s">
        <v>37</v>
      </c>
      <c r="P184">
        <v>48</v>
      </c>
    </row>
    <row r="185" spans="1:19" x14ac:dyDescent="0.3">
      <c r="A185" s="1" t="s">
        <v>361</v>
      </c>
      <c r="B185" t="s">
        <v>18</v>
      </c>
      <c r="C185" t="s">
        <v>19</v>
      </c>
      <c r="D185" t="s">
        <v>20</v>
      </c>
      <c r="E185" t="s">
        <v>21</v>
      </c>
      <c r="F185">
        <v>2018</v>
      </c>
      <c r="G185">
        <v>2018</v>
      </c>
      <c r="H185">
        <v>99</v>
      </c>
      <c r="I185" t="s">
        <v>51</v>
      </c>
      <c r="J185">
        <v>99</v>
      </c>
      <c r="K185" t="s">
        <v>23</v>
      </c>
      <c r="L185">
        <v>8</v>
      </c>
      <c r="M185" t="s">
        <v>27</v>
      </c>
      <c r="N185">
        <v>7777</v>
      </c>
      <c r="O185" t="s">
        <v>37</v>
      </c>
      <c r="R185" t="s">
        <v>29</v>
      </c>
      <c r="S185" t="s">
        <v>30</v>
      </c>
    </row>
    <row r="186" spans="1:19" x14ac:dyDescent="0.3">
      <c r="A186" s="1" t="s">
        <v>362</v>
      </c>
      <c r="B186" t="s">
        <v>18</v>
      </c>
      <c r="C186" t="s">
        <v>19</v>
      </c>
      <c r="D186" t="s">
        <v>20</v>
      </c>
      <c r="E186" t="s">
        <v>21</v>
      </c>
      <c r="F186">
        <v>2018</v>
      </c>
      <c r="G186">
        <v>2018</v>
      </c>
      <c r="H186">
        <v>99</v>
      </c>
      <c r="I186" t="s">
        <v>51</v>
      </c>
      <c r="J186">
        <v>99</v>
      </c>
      <c r="K186" t="s">
        <v>23</v>
      </c>
      <c r="L186">
        <v>77</v>
      </c>
      <c r="M186" t="s">
        <v>32</v>
      </c>
      <c r="N186">
        <v>7777</v>
      </c>
      <c r="O186" t="s">
        <v>37</v>
      </c>
      <c r="P186">
        <v>240</v>
      </c>
    </row>
    <row r="187" spans="1:19" x14ac:dyDescent="0.3">
      <c r="A187" s="1" t="s">
        <v>363</v>
      </c>
      <c r="B187" t="s">
        <v>18</v>
      </c>
      <c r="C187" t="s">
        <v>19</v>
      </c>
      <c r="D187" t="s">
        <v>20</v>
      </c>
      <c r="E187" t="s">
        <v>21</v>
      </c>
      <c r="F187">
        <v>2018</v>
      </c>
      <c r="G187">
        <v>2018</v>
      </c>
      <c r="H187">
        <v>99</v>
      </c>
      <c r="I187" t="s">
        <v>51</v>
      </c>
      <c r="J187">
        <v>99</v>
      </c>
      <c r="K187" t="s">
        <v>23</v>
      </c>
      <c r="L187">
        <v>99</v>
      </c>
      <c r="M187" t="s">
        <v>48</v>
      </c>
      <c r="N187">
        <v>7777</v>
      </c>
      <c r="O187" t="s">
        <v>37</v>
      </c>
      <c r="P187">
        <v>276</v>
      </c>
    </row>
    <row r="188" spans="1:19" x14ac:dyDescent="0.3">
      <c r="A188" s="1" t="s">
        <v>364</v>
      </c>
      <c r="B188" t="s">
        <v>18</v>
      </c>
      <c r="C188" t="s">
        <v>19</v>
      </c>
      <c r="D188" t="s">
        <v>20</v>
      </c>
      <c r="E188" t="s">
        <v>21</v>
      </c>
      <c r="F188">
        <v>2018</v>
      </c>
      <c r="G188">
        <v>2018</v>
      </c>
      <c r="H188">
        <v>99</v>
      </c>
      <c r="I188" t="s">
        <v>51</v>
      </c>
      <c r="J188">
        <v>99</v>
      </c>
      <c r="K188" t="s">
        <v>23</v>
      </c>
      <c r="L188" t="s">
        <v>56</v>
      </c>
      <c r="M188" t="s">
        <v>57</v>
      </c>
      <c r="N188">
        <v>7777</v>
      </c>
      <c r="O188" t="s">
        <v>37</v>
      </c>
      <c r="P188">
        <v>71600</v>
      </c>
    </row>
    <row r="189" spans="1:19" x14ac:dyDescent="0.3">
      <c r="A189" s="1" t="s">
        <v>365</v>
      </c>
      <c r="B189" t="s">
        <v>18</v>
      </c>
      <c r="C189" t="s">
        <v>19</v>
      </c>
      <c r="D189" t="s">
        <v>20</v>
      </c>
      <c r="E189" t="s">
        <v>21</v>
      </c>
      <c r="F189">
        <v>2018</v>
      </c>
      <c r="G189">
        <v>2018</v>
      </c>
      <c r="H189">
        <v>9999</v>
      </c>
      <c r="I189" t="s">
        <v>38</v>
      </c>
      <c r="J189">
        <v>99</v>
      </c>
      <c r="K189" t="s">
        <v>23</v>
      </c>
      <c r="L189">
        <v>1</v>
      </c>
      <c r="M189" t="s">
        <v>39</v>
      </c>
      <c r="N189">
        <v>7777</v>
      </c>
      <c r="O189" t="s">
        <v>37</v>
      </c>
      <c r="P189">
        <v>136176</v>
      </c>
    </row>
    <row r="190" spans="1:19" x14ac:dyDescent="0.3">
      <c r="A190" s="1" t="s">
        <v>366</v>
      </c>
      <c r="B190" t="s">
        <v>18</v>
      </c>
      <c r="C190" t="s">
        <v>19</v>
      </c>
      <c r="D190" t="s">
        <v>20</v>
      </c>
      <c r="E190" t="s">
        <v>21</v>
      </c>
      <c r="F190">
        <v>2018</v>
      </c>
      <c r="G190">
        <v>2018</v>
      </c>
      <c r="H190">
        <v>9999</v>
      </c>
      <c r="I190" t="s">
        <v>38</v>
      </c>
      <c r="J190">
        <v>99</v>
      </c>
      <c r="K190" t="s">
        <v>23</v>
      </c>
      <c r="L190">
        <v>2</v>
      </c>
      <c r="M190" t="s">
        <v>24</v>
      </c>
      <c r="N190">
        <v>7777</v>
      </c>
      <c r="O190" t="s">
        <v>37</v>
      </c>
      <c r="P190">
        <v>151203</v>
      </c>
    </row>
    <row r="191" spans="1:19" x14ac:dyDescent="0.3">
      <c r="A191" s="1" t="s">
        <v>367</v>
      </c>
      <c r="B191" t="s">
        <v>18</v>
      </c>
      <c r="C191" t="s">
        <v>19</v>
      </c>
      <c r="D191" t="s">
        <v>20</v>
      </c>
      <c r="E191" t="s">
        <v>21</v>
      </c>
      <c r="F191">
        <v>2018</v>
      </c>
      <c r="G191">
        <v>2018</v>
      </c>
      <c r="H191">
        <v>9999</v>
      </c>
      <c r="I191" t="s">
        <v>38</v>
      </c>
      <c r="J191">
        <v>99</v>
      </c>
      <c r="K191" t="s">
        <v>23</v>
      </c>
      <c r="L191">
        <v>3</v>
      </c>
      <c r="M191" t="s">
        <v>45</v>
      </c>
      <c r="N191">
        <v>7777</v>
      </c>
      <c r="O191" t="s">
        <v>37</v>
      </c>
      <c r="P191">
        <v>225387</v>
      </c>
    </row>
    <row r="192" spans="1:19" x14ac:dyDescent="0.3">
      <c r="A192" s="1" t="s">
        <v>368</v>
      </c>
      <c r="B192" t="s">
        <v>18</v>
      </c>
      <c r="C192" t="s">
        <v>19</v>
      </c>
      <c r="D192" t="s">
        <v>20</v>
      </c>
      <c r="E192" t="s">
        <v>21</v>
      </c>
      <c r="F192">
        <v>2018</v>
      </c>
      <c r="G192">
        <v>2018</v>
      </c>
      <c r="H192">
        <v>9999</v>
      </c>
      <c r="I192" t="s">
        <v>38</v>
      </c>
      <c r="J192">
        <v>99</v>
      </c>
      <c r="K192" t="s">
        <v>23</v>
      </c>
      <c r="L192">
        <v>4</v>
      </c>
      <c r="M192" t="s">
        <v>36</v>
      </c>
      <c r="N192">
        <v>7777</v>
      </c>
      <c r="O192" t="s">
        <v>37</v>
      </c>
      <c r="P192">
        <v>204591</v>
      </c>
    </row>
    <row r="193" spans="1:19" x14ac:dyDescent="0.3">
      <c r="A193" s="1" t="s">
        <v>369</v>
      </c>
      <c r="B193" t="s">
        <v>18</v>
      </c>
      <c r="C193" t="s">
        <v>19</v>
      </c>
      <c r="D193" t="s">
        <v>20</v>
      </c>
      <c r="E193" t="s">
        <v>21</v>
      </c>
      <c r="F193">
        <v>2018</v>
      </c>
      <c r="G193">
        <v>2018</v>
      </c>
      <c r="H193">
        <v>9999</v>
      </c>
      <c r="I193" t="s">
        <v>38</v>
      </c>
      <c r="J193">
        <v>99</v>
      </c>
      <c r="K193" t="s">
        <v>23</v>
      </c>
      <c r="L193">
        <v>5</v>
      </c>
      <c r="M193" t="s">
        <v>58</v>
      </c>
      <c r="N193">
        <v>7777</v>
      </c>
      <c r="O193" t="s">
        <v>37</v>
      </c>
      <c r="P193">
        <v>242262</v>
      </c>
    </row>
    <row r="194" spans="1:19" x14ac:dyDescent="0.3">
      <c r="A194" s="1" t="s">
        <v>370</v>
      </c>
      <c r="B194" t="s">
        <v>18</v>
      </c>
      <c r="C194" t="s">
        <v>19</v>
      </c>
      <c r="D194" t="s">
        <v>20</v>
      </c>
      <c r="E194" t="s">
        <v>21</v>
      </c>
      <c r="F194">
        <v>2018</v>
      </c>
      <c r="G194">
        <v>2018</v>
      </c>
      <c r="H194">
        <v>9999</v>
      </c>
      <c r="I194" t="s">
        <v>38</v>
      </c>
      <c r="J194">
        <v>99</v>
      </c>
      <c r="K194" t="s">
        <v>23</v>
      </c>
      <c r="L194">
        <v>6</v>
      </c>
      <c r="M194" t="s">
        <v>59</v>
      </c>
      <c r="N194">
        <v>7777</v>
      </c>
      <c r="O194" t="s">
        <v>37</v>
      </c>
      <c r="P194">
        <v>295119</v>
      </c>
    </row>
    <row r="195" spans="1:19" x14ac:dyDescent="0.3">
      <c r="A195" s="1" t="s">
        <v>371</v>
      </c>
      <c r="B195" t="s">
        <v>18</v>
      </c>
      <c r="C195" t="s">
        <v>19</v>
      </c>
      <c r="D195" t="s">
        <v>20</v>
      </c>
      <c r="E195" t="s">
        <v>21</v>
      </c>
      <c r="F195">
        <v>2018</v>
      </c>
      <c r="G195">
        <v>2018</v>
      </c>
      <c r="H195">
        <v>9999</v>
      </c>
      <c r="I195" t="s">
        <v>38</v>
      </c>
      <c r="J195">
        <v>99</v>
      </c>
      <c r="K195" t="s">
        <v>23</v>
      </c>
      <c r="L195">
        <v>7</v>
      </c>
      <c r="M195" t="s">
        <v>43</v>
      </c>
      <c r="N195">
        <v>7777</v>
      </c>
      <c r="O195" t="s">
        <v>37</v>
      </c>
      <c r="P195">
        <v>272208</v>
      </c>
    </row>
    <row r="196" spans="1:19" x14ac:dyDescent="0.3">
      <c r="A196" s="1" t="s">
        <v>372</v>
      </c>
      <c r="B196" t="s">
        <v>18</v>
      </c>
      <c r="C196" t="s">
        <v>19</v>
      </c>
      <c r="D196" t="s">
        <v>20</v>
      </c>
      <c r="E196" t="s">
        <v>21</v>
      </c>
      <c r="F196">
        <v>2018</v>
      </c>
      <c r="G196">
        <v>2018</v>
      </c>
      <c r="H196">
        <v>9999</v>
      </c>
      <c r="I196" t="s">
        <v>38</v>
      </c>
      <c r="J196">
        <v>99</v>
      </c>
      <c r="K196" t="s">
        <v>23</v>
      </c>
      <c r="L196">
        <v>8</v>
      </c>
      <c r="M196" t="s">
        <v>27</v>
      </c>
      <c r="N196">
        <v>7777</v>
      </c>
      <c r="O196" t="s">
        <v>37</v>
      </c>
      <c r="R196" t="s">
        <v>29</v>
      </c>
      <c r="S196" t="s">
        <v>30</v>
      </c>
    </row>
    <row r="197" spans="1:19" x14ac:dyDescent="0.3">
      <c r="A197" s="1" t="s">
        <v>373</v>
      </c>
      <c r="B197" t="s">
        <v>18</v>
      </c>
      <c r="C197" t="s">
        <v>19</v>
      </c>
      <c r="D197" t="s">
        <v>20</v>
      </c>
      <c r="E197" t="s">
        <v>21</v>
      </c>
      <c r="F197">
        <v>2018</v>
      </c>
      <c r="G197">
        <v>2018</v>
      </c>
      <c r="H197">
        <v>9999</v>
      </c>
      <c r="I197" t="s">
        <v>38</v>
      </c>
      <c r="J197">
        <v>99</v>
      </c>
      <c r="K197" t="s">
        <v>23</v>
      </c>
      <c r="L197">
        <v>77</v>
      </c>
      <c r="M197" t="s">
        <v>32</v>
      </c>
      <c r="N197">
        <v>7777</v>
      </c>
      <c r="O197" t="s">
        <v>37</v>
      </c>
      <c r="P197">
        <v>1526946</v>
      </c>
    </row>
    <row r="198" spans="1:19" x14ac:dyDescent="0.3">
      <c r="A198" s="1" t="s">
        <v>374</v>
      </c>
      <c r="B198" t="s">
        <v>18</v>
      </c>
      <c r="C198" t="s">
        <v>19</v>
      </c>
      <c r="D198" t="s">
        <v>20</v>
      </c>
      <c r="E198" t="s">
        <v>21</v>
      </c>
      <c r="F198">
        <v>2018</v>
      </c>
      <c r="G198">
        <v>2018</v>
      </c>
      <c r="H198">
        <v>9999</v>
      </c>
      <c r="I198" t="s">
        <v>38</v>
      </c>
      <c r="J198">
        <v>99</v>
      </c>
      <c r="K198" t="s">
        <v>23</v>
      </c>
      <c r="L198">
        <v>99</v>
      </c>
      <c r="M198" t="s">
        <v>48</v>
      </c>
      <c r="N198">
        <v>7777</v>
      </c>
      <c r="O198" t="s">
        <v>37</v>
      </c>
      <c r="P198">
        <v>1653060</v>
      </c>
    </row>
    <row r="199" spans="1:19" x14ac:dyDescent="0.3">
      <c r="A199" s="1" t="s">
        <v>375</v>
      </c>
      <c r="B199" t="s">
        <v>18</v>
      </c>
      <c r="C199" t="s">
        <v>19</v>
      </c>
      <c r="D199" t="s">
        <v>20</v>
      </c>
      <c r="E199" t="s">
        <v>21</v>
      </c>
      <c r="F199">
        <v>2018</v>
      </c>
      <c r="G199">
        <v>2018</v>
      </c>
      <c r="H199">
        <v>9999</v>
      </c>
      <c r="I199" t="s">
        <v>38</v>
      </c>
      <c r="J199">
        <v>99</v>
      </c>
      <c r="K199" t="s">
        <v>23</v>
      </c>
      <c r="L199" t="s">
        <v>56</v>
      </c>
      <c r="M199" t="s">
        <v>57</v>
      </c>
      <c r="N199">
        <v>7777</v>
      </c>
      <c r="O199" t="s">
        <v>37</v>
      </c>
      <c r="P199">
        <v>75700</v>
      </c>
    </row>
    <row r="200" spans="1:19" x14ac:dyDescent="0.3">
      <c r="A200" s="1" t="s">
        <v>376</v>
      </c>
      <c r="B200" t="s">
        <v>18</v>
      </c>
      <c r="C200" t="s">
        <v>19</v>
      </c>
      <c r="D200" t="s">
        <v>20</v>
      </c>
      <c r="E200" t="s">
        <v>21</v>
      </c>
      <c r="F200">
        <v>2023</v>
      </c>
      <c r="G200">
        <v>2023</v>
      </c>
      <c r="H200">
        <v>1</v>
      </c>
      <c r="I200" t="s">
        <v>34</v>
      </c>
      <c r="J200">
        <v>99</v>
      </c>
      <c r="K200" t="s">
        <v>23</v>
      </c>
      <c r="L200">
        <v>1</v>
      </c>
      <c r="M200" t="s">
        <v>39</v>
      </c>
      <c r="N200">
        <v>7777</v>
      </c>
      <c r="O200" t="s">
        <v>37</v>
      </c>
      <c r="P200">
        <v>5079</v>
      </c>
    </row>
    <row r="201" spans="1:19" x14ac:dyDescent="0.3">
      <c r="A201" s="1" t="s">
        <v>377</v>
      </c>
      <c r="B201" t="s">
        <v>18</v>
      </c>
      <c r="C201" t="s">
        <v>19</v>
      </c>
      <c r="D201" t="s">
        <v>20</v>
      </c>
      <c r="E201" t="s">
        <v>21</v>
      </c>
      <c r="F201">
        <v>2023</v>
      </c>
      <c r="G201">
        <v>2023</v>
      </c>
      <c r="H201">
        <v>1</v>
      </c>
      <c r="I201" t="s">
        <v>34</v>
      </c>
      <c r="J201">
        <v>99</v>
      </c>
      <c r="K201" t="s">
        <v>23</v>
      </c>
      <c r="L201">
        <v>2</v>
      </c>
      <c r="M201" t="s">
        <v>24</v>
      </c>
      <c r="N201">
        <v>7777</v>
      </c>
      <c r="O201" t="s">
        <v>37</v>
      </c>
      <c r="P201">
        <v>7236</v>
      </c>
    </row>
    <row r="202" spans="1:19" x14ac:dyDescent="0.3">
      <c r="A202" s="1" t="s">
        <v>378</v>
      </c>
      <c r="B202" t="s">
        <v>18</v>
      </c>
      <c r="C202" t="s">
        <v>19</v>
      </c>
      <c r="D202" t="s">
        <v>20</v>
      </c>
      <c r="E202" t="s">
        <v>21</v>
      </c>
      <c r="F202">
        <v>2023</v>
      </c>
      <c r="G202">
        <v>2023</v>
      </c>
      <c r="H202">
        <v>1</v>
      </c>
      <c r="I202" t="s">
        <v>34</v>
      </c>
      <c r="J202">
        <v>99</v>
      </c>
      <c r="K202" t="s">
        <v>23</v>
      </c>
      <c r="L202">
        <v>3</v>
      </c>
      <c r="M202" t="s">
        <v>45</v>
      </c>
      <c r="N202">
        <v>7777</v>
      </c>
      <c r="O202" t="s">
        <v>37</v>
      </c>
      <c r="P202">
        <v>11625</v>
      </c>
    </row>
    <row r="203" spans="1:19" x14ac:dyDescent="0.3">
      <c r="A203" s="1" t="s">
        <v>379</v>
      </c>
      <c r="B203" t="s">
        <v>18</v>
      </c>
      <c r="C203" t="s">
        <v>19</v>
      </c>
      <c r="D203" t="s">
        <v>20</v>
      </c>
      <c r="E203" t="s">
        <v>21</v>
      </c>
      <c r="F203">
        <v>2023</v>
      </c>
      <c r="G203">
        <v>2023</v>
      </c>
      <c r="H203">
        <v>1</v>
      </c>
      <c r="I203" t="s">
        <v>34</v>
      </c>
      <c r="J203">
        <v>99</v>
      </c>
      <c r="K203" t="s">
        <v>23</v>
      </c>
      <c r="L203">
        <v>4</v>
      </c>
      <c r="M203" t="s">
        <v>36</v>
      </c>
      <c r="N203">
        <v>7777</v>
      </c>
      <c r="O203" t="s">
        <v>37</v>
      </c>
      <c r="P203">
        <v>8040</v>
      </c>
    </row>
    <row r="204" spans="1:19" x14ac:dyDescent="0.3">
      <c r="A204" s="1" t="s">
        <v>380</v>
      </c>
      <c r="B204" t="s">
        <v>18</v>
      </c>
      <c r="C204" t="s">
        <v>19</v>
      </c>
      <c r="D204" t="s">
        <v>20</v>
      </c>
      <c r="E204" t="s">
        <v>21</v>
      </c>
      <c r="F204">
        <v>2023</v>
      </c>
      <c r="G204">
        <v>2023</v>
      </c>
      <c r="H204">
        <v>1</v>
      </c>
      <c r="I204" t="s">
        <v>34</v>
      </c>
      <c r="J204">
        <v>99</v>
      </c>
      <c r="K204" t="s">
        <v>23</v>
      </c>
      <c r="L204">
        <v>5</v>
      </c>
      <c r="M204" t="s">
        <v>58</v>
      </c>
      <c r="N204">
        <v>7777</v>
      </c>
      <c r="O204" t="s">
        <v>37</v>
      </c>
      <c r="P204">
        <v>10047</v>
      </c>
    </row>
    <row r="205" spans="1:19" x14ac:dyDescent="0.3">
      <c r="A205" s="1" t="s">
        <v>381</v>
      </c>
      <c r="B205" t="s">
        <v>18</v>
      </c>
      <c r="C205" t="s">
        <v>19</v>
      </c>
      <c r="D205" t="s">
        <v>20</v>
      </c>
      <c r="E205" t="s">
        <v>21</v>
      </c>
      <c r="F205">
        <v>2023</v>
      </c>
      <c r="G205">
        <v>2023</v>
      </c>
      <c r="H205">
        <v>1</v>
      </c>
      <c r="I205" t="s">
        <v>34</v>
      </c>
      <c r="J205">
        <v>99</v>
      </c>
      <c r="K205" t="s">
        <v>23</v>
      </c>
      <c r="L205">
        <v>6</v>
      </c>
      <c r="M205" t="s">
        <v>59</v>
      </c>
      <c r="N205">
        <v>7777</v>
      </c>
      <c r="O205" t="s">
        <v>37</v>
      </c>
      <c r="P205">
        <v>12534</v>
      </c>
    </row>
    <row r="206" spans="1:19" x14ac:dyDescent="0.3">
      <c r="A206" s="1" t="s">
        <v>382</v>
      </c>
      <c r="B206" t="s">
        <v>18</v>
      </c>
      <c r="C206" t="s">
        <v>19</v>
      </c>
      <c r="D206" t="s">
        <v>20</v>
      </c>
      <c r="E206" t="s">
        <v>21</v>
      </c>
      <c r="F206">
        <v>2023</v>
      </c>
      <c r="G206">
        <v>2023</v>
      </c>
      <c r="H206">
        <v>1</v>
      </c>
      <c r="I206" t="s">
        <v>34</v>
      </c>
      <c r="J206">
        <v>99</v>
      </c>
      <c r="K206" t="s">
        <v>23</v>
      </c>
      <c r="L206">
        <v>7</v>
      </c>
      <c r="M206" t="s">
        <v>43</v>
      </c>
      <c r="N206">
        <v>7777</v>
      </c>
      <c r="O206" t="s">
        <v>37</v>
      </c>
      <c r="P206">
        <v>6408</v>
      </c>
    </row>
    <row r="207" spans="1:19" x14ac:dyDescent="0.3">
      <c r="A207" s="1" t="s">
        <v>383</v>
      </c>
      <c r="B207" t="s">
        <v>18</v>
      </c>
      <c r="C207" t="s">
        <v>19</v>
      </c>
      <c r="D207" t="s">
        <v>20</v>
      </c>
      <c r="E207" t="s">
        <v>21</v>
      </c>
      <c r="F207">
        <v>2023</v>
      </c>
      <c r="G207">
        <v>2023</v>
      </c>
      <c r="H207">
        <v>1</v>
      </c>
      <c r="I207" t="s">
        <v>34</v>
      </c>
      <c r="J207">
        <v>99</v>
      </c>
      <c r="K207" t="s">
        <v>23</v>
      </c>
      <c r="L207">
        <v>8</v>
      </c>
      <c r="M207" t="s">
        <v>27</v>
      </c>
      <c r="N207">
        <v>7777</v>
      </c>
      <c r="O207" t="s">
        <v>37</v>
      </c>
      <c r="P207">
        <v>5268</v>
      </c>
    </row>
    <row r="208" spans="1:19" x14ac:dyDescent="0.3">
      <c r="A208" s="1" t="s">
        <v>384</v>
      </c>
      <c r="B208" t="s">
        <v>18</v>
      </c>
      <c r="C208" t="s">
        <v>19</v>
      </c>
      <c r="D208" t="s">
        <v>20</v>
      </c>
      <c r="E208" t="s">
        <v>21</v>
      </c>
      <c r="F208">
        <v>2023</v>
      </c>
      <c r="G208">
        <v>2023</v>
      </c>
      <c r="H208">
        <v>1</v>
      </c>
      <c r="I208" t="s">
        <v>34</v>
      </c>
      <c r="J208">
        <v>99</v>
      </c>
      <c r="K208" t="s">
        <v>23</v>
      </c>
      <c r="L208">
        <v>77</v>
      </c>
      <c r="M208" t="s">
        <v>32</v>
      </c>
      <c r="N208">
        <v>7777</v>
      </c>
      <c r="O208" t="s">
        <v>37</v>
      </c>
      <c r="P208">
        <v>66240</v>
      </c>
    </row>
    <row r="209" spans="1:16" x14ac:dyDescent="0.3">
      <c r="A209" s="1" t="s">
        <v>385</v>
      </c>
      <c r="B209" t="s">
        <v>18</v>
      </c>
      <c r="C209" t="s">
        <v>19</v>
      </c>
      <c r="D209" t="s">
        <v>20</v>
      </c>
      <c r="E209" t="s">
        <v>21</v>
      </c>
      <c r="F209">
        <v>2023</v>
      </c>
      <c r="G209">
        <v>2023</v>
      </c>
      <c r="H209">
        <v>1</v>
      </c>
      <c r="I209" t="s">
        <v>34</v>
      </c>
      <c r="J209">
        <v>99</v>
      </c>
      <c r="K209" t="s">
        <v>23</v>
      </c>
      <c r="L209">
        <v>99</v>
      </c>
      <c r="M209" t="s">
        <v>48</v>
      </c>
      <c r="N209">
        <v>7777</v>
      </c>
      <c r="O209" t="s">
        <v>37</v>
      </c>
      <c r="P209">
        <v>70470</v>
      </c>
    </row>
    <row r="210" spans="1:16" x14ac:dyDescent="0.3">
      <c r="A210" s="1" t="s">
        <v>386</v>
      </c>
      <c r="B210" t="s">
        <v>18</v>
      </c>
      <c r="C210" t="s">
        <v>19</v>
      </c>
      <c r="D210" t="s">
        <v>20</v>
      </c>
      <c r="E210" t="s">
        <v>21</v>
      </c>
      <c r="F210">
        <v>2023</v>
      </c>
      <c r="G210">
        <v>2023</v>
      </c>
      <c r="H210">
        <v>1</v>
      </c>
      <c r="I210" t="s">
        <v>34</v>
      </c>
      <c r="J210">
        <v>99</v>
      </c>
      <c r="K210" t="s">
        <v>23</v>
      </c>
      <c r="L210" t="s">
        <v>56</v>
      </c>
      <c r="M210" t="s">
        <v>57</v>
      </c>
      <c r="N210">
        <v>7777</v>
      </c>
      <c r="O210" t="s">
        <v>37</v>
      </c>
      <c r="P210">
        <v>73400</v>
      </c>
    </row>
    <row r="211" spans="1:16" x14ac:dyDescent="0.3">
      <c r="A211" s="1" t="s">
        <v>387</v>
      </c>
      <c r="B211" t="s">
        <v>18</v>
      </c>
      <c r="C211" t="s">
        <v>19</v>
      </c>
      <c r="D211" t="s">
        <v>20</v>
      </c>
      <c r="E211" t="s">
        <v>21</v>
      </c>
      <c r="F211">
        <v>2023</v>
      </c>
      <c r="G211">
        <v>2023</v>
      </c>
      <c r="H211">
        <v>2</v>
      </c>
      <c r="I211" t="s">
        <v>50</v>
      </c>
      <c r="J211">
        <v>99</v>
      </c>
      <c r="K211" t="s">
        <v>23</v>
      </c>
      <c r="L211">
        <v>1</v>
      </c>
      <c r="M211" t="s">
        <v>39</v>
      </c>
      <c r="N211">
        <v>7777</v>
      </c>
      <c r="O211" t="s">
        <v>37</v>
      </c>
      <c r="P211">
        <v>30852</v>
      </c>
    </row>
    <row r="212" spans="1:16" x14ac:dyDescent="0.3">
      <c r="A212" s="1" t="s">
        <v>388</v>
      </c>
      <c r="B212" t="s">
        <v>18</v>
      </c>
      <c r="C212" t="s">
        <v>19</v>
      </c>
      <c r="D212" t="s">
        <v>20</v>
      </c>
      <c r="E212" t="s">
        <v>21</v>
      </c>
      <c r="F212">
        <v>2023</v>
      </c>
      <c r="G212">
        <v>2023</v>
      </c>
      <c r="H212">
        <v>2</v>
      </c>
      <c r="I212" t="s">
        <v>50</v>
      </c>
      <c r="J212">
        <v>99</v>
      </c>
      <c r="K212" t="s">
        <v>23</v>
      </c>
      <c r="L212">
        <v>2</v>
      </c>
      <c r="M212" t="s">
        <v>24</v>
      </c>
      <c r="N212">
        <v>7777</v>
      </c>
      <c r="O212" t="s">
        <v>37</v>
      </c>
      <c r="P212">
        <v>31422</v>
      </c>
    </row>
    <row r="213" spans="1:16" x14ac:dyDescent="0.3">
      <c r="A213" s="1" t="s">
        <v>389</v>
      </c>
      <c r="B213" t="s">
        <v>18</v>
      </c>
      <c r="C213" t="s">
        <v>19</v>
      </c>
      <c r="D213" t="s">
        <v>20</v>
      </c>
      <c r="E213" t="s">
        <v>21</v>
      </c>
      <c r="F213">
        <v>2023</v>
      </c>
      <c r="G213">
        <v>2023</v>
      </c>
      <c r="H213">
        <v>2</v>
      </c>
      <c r="I213" t="s">
        <v>50</v>
      </c>
      <c r="J213">
        <v>99</v>
      </c>
      <c r="K213" t="s">
        <v>23</v>
      </c>
      <c r="L213">
        <v>3</v>
      </c>
      <c r="M213" t="s">
        <v>45</v>
      </c>
      <c r="N213">
        <v>7777</v>
      </c>
      <c r="O213" t="s">
        <v>37</v>
      </c>
      <c r="P213">
        <v>52215</v>
      </c>
    </row>
    <row r="214" spans="1:16" x14ac:dyDescent="0.3">
      <c r="A214" s="1" t="s">
        <v>390</v>
      </c>
      <c r="B214" t="s">
        <v>18</v>
      </c>
      <c r="C214" t="s">
        <v>19</v>
      </c>
      <c r="D214" t="s">
        <v>20</v>
      </c>
      <c r="E214" t="s">
        <v>21</v>
      </c>
      <c r="F214">
        <v>2023</v>
      </c>
      <c r="G214">
        <v>2023</v>
      </c>
      <c r="H214">
        <v>2</v>
      </c>
      <c r="I214" t="s">
        <v>50</v>
      </c>
      <c r="J214">
        <v>99</v>
      </c>
      <c r="K214" t="s">
        <v>23</v>
      </c>
      <c r="L214">
        <v>4</v>
      </c>
      <c r="M214" t="s">
        <v>36</v>
      </c>
      <c r="N214">
        <v>7777</v>
      </c>
      <c r="O214" t="s">
        <v>37</v>
      </c>
      <c r="P214">
        <v>45525</v>
      </c>
    </row>
    <row r="215" spans="1:16" x14ac:dyDescent="0.3">
      <c r="A215" s="1" t="s">
        <v>391</v>
      </c>
      <c r="B215" t="s">
        <v>18</v>
      </c>
      <c r="C215" t="s">
        <v>19</v>
      </c>
      <c r="D215" t="s">
        <v>20</v>
      </c>
      <c r="E215" t="s">
        <v>21</v>
      </c>
      <c r="F215">
        <v>2023</v>
      </c>
      <c r="G215">
        <v>2023</v>
      </c>
      <c r="H215">
        <v>2</v>
      </c>
      <c r="I215" t="s">
        <v>50</v>
      </c>
      <c r="J215">
        <v>99</v>
      </c>
      <c r="K215" t="s">
        <v>23</v>
      </c>
      <c r="L215">
        <v>5</v>
      </c>
      <c r="M215" t="s">
        <v>58</v>
      </c>
      <c r="N215">
        <v>7777</v>
      </c>
      <c r="O215" t="s">
        <v>37</v>
      </c>
      <c r="P215">
        <v>65421</v>
      </c>
    </row>
    <row r="216" spans="1:16" x14ac:dyDescent="0.3">
      <c r="A216" s="1" t="s">
        <v>392</v>
      </c>
      <c r="B216" t="s">
        <v>18</v>
      </c>
      <c r="C216" t="s">
        <v>19</v>
      </c>
      <c r="D216" t="s">
        <v>20</v>
      </c>
      <c r="E216" t="s">
        <v>21</v>
      </c>
      <c r="F216">
        <v>2023</v>
      </c>
      <c r="G216">
        <v>2023</v>
      </c>
      <c r="H216">
        <v>2</v>
      </c>
      <c r="I216" t="s">
        <v>50</v>
      </c>
      <c r="J216">
        <v>99</v>
      </c>
      <c r="K216" t="s">
        <v>23</v>
      </c>
      <c r="L216">
        <v>6</v>
      </c>
      <c r="M216" t="s">
        <v>59</v>
      </c>
      <c r="N216">
        <v>7777</v>
      </c>
      <c r="O216" t="s">
        <v>37</v>
      </c>
      <c r="P216">
        <v>105009</v>
      </c>
    </row>
    <row r="217" spans="1:16" x14ac:dyDescent="0.3">
      <c r="A217" s="1" t="s">
        <v>393</v>
      </c>
      <c r="B217" t="s">
        <v>18</v>
      </c>
      <c r="C217" t="s">
        <v>19</v>
      </c>
      <c r="D217" t="s">
        <v>20</v>
      </c>
      <c r="E217" t="s">
        <v>21</v>
      </c>
      <c r="F217">
        <v>2023</v>
      </c>
      <c r="G217">
        <v>2023</v>
      </c>
      <c r="H217">
        <v>2</v>
      </c>
      <c r="I217" t="s">
        <v>50</v>
      </c>
      <c r="J217">
        <v>99</v>
      </c>
      <c r="K217" t="s">
        <v>23</v>
      </c>
      <c r="L217">
        <v>7</v>
      </c>
      <c r="M217" t="s">
        <v>43</v>
      </c>
      <c r="N217">
        <v>7777</v>
      </c>
      <c r="O217" t="s">
        <v>37</v>
      </c>
      <c r="P217">
        <v>80718</v>
      </c>
    </row>
    <row r="218" spans="1:16" x14ac:dyDescent="0.3">
      <c r="A218" s="1" t="s">
        <v>394</v>
      </c>
      <c r="B218" t="s">
        <v>18</v>
      </c>
      <c r="C218" t="s">
        <v>19</v>
      </c>
      <c r="D218" t="s">
        <v>20</v>
      </c>
      <c r="E218" t="s">
        <v>21</v>
      </c>
      <c r="F218">
        <v>2023</v>
      </c>
      <c r="G218">
        <v>2023</v>
      </c>
      <c r="H218">
        <v>2</v>
      </c>
      <c r="I218" t="s">
        <v>50</v>
      </c>
      <c r="J218">
        <v>99</v>
      </c>
      <c r="K218" t="s">
        <v>23</v>
      </c>
      <c r="L218">
        <v>8</v>
      </c>
      <c r="M218" t="s">
        <v>27</v>
      </c>
      <c r="N218">
        <v>7777</v>
      </c>
      <c r="O218" t="s">
        <v>37</v>
      </c>
      <c r="P218">
        <v>110385</v>
      </c>
    </row>
    <row r="219" spans="1:16" x14ac:dyDescent="0.3">
      <c r="A219" s="1" t="s">
        <v>395</v>
      </c>
      <c r="B219" t="s">
        <v>18</v>
      </c>
      <c r="C219" t="s">
        <v>19</v>
      </c>
      <c r="D219" t="s">
        <v>20</v>
      </c>
      <c r="E219" t="s">
        <v>21</v>
      </c>
      <c r="F219">
        <v>2023</v>
      </c>
      <c r="G219">
        <v>2023</v>
      </c>
      <c r="H219">
        <v>2</v>
      </c>
      <c r="I219" t="s">
        <v>50</v>
      </c>
      <c r="J219">
        <v>99</v>
      </c>
      <c r="K219" t="s">
        <v>23</v>
      </c>
      <c r="L219">
        <v>77</v>
      </c>
      <c r="M219" t="s">
        <v>32</v>
      </c>
      <c r="N219">
        <v>7777</v>
      </c>
      <c r="O219" t="s">
        <v>37</v>
      </c>
      <c r="P219">
        <v>521541</v>
      </c>
    </row>
    <row r="220" spans="1:16" x14ac:dyDescent="0.3">
      <c r="A220" s="1" t="s">
        <v>396</v>
      </c>
      <c r="B220" t="s">
        <v>18</v>
      </c>
      <c r="C220" t="s">
        <v>19</v>
      </c>
      <c r="D220" t="s">
        <v>20</v>
      </c>
      <c r="E220" t="s">
        <v>21</v>
      </c>
      <c r="F220">
        <v>2023</v>
      </c>
      <c r="G220">
        <v>2023</v>
      </c>
      <c r="H220">
        <v>2</v>
      </c>
      <c r="I220" t="s">
        <v>50</v>
      </c>
      <c r="J220">
        <v>99</v>
      </c>
      <c r="K220" t="s">
        <v>23</v>
      </c>
      <c r="L220">
        <v>99</v>
      </c>
      <c r="M220" t="s">
        <v>48</v>
      </c>
      <c r="N220">
        <v>7777</v>
      </c>
      <c r="O220" t="s">
        <v>37</v>
      </c>
      <c r="P220">
        <v>539361</v>
      </c>
    </row>
    <row r="221" spans="1:16" x14ac:dyDescent="0.3">
      <c r="A221" s="1" t="s">
        <v>397</v>
      </c>
      <c r="B221" t="s">
        <v>18</v>
      </c>
      <c r="C221" t="s">
        <v>19</v>
      </c>
      <c r="D221" t="s">
        <v>20</v>
      </c>
      <c r="E221" t="s">
        <v>21</v>
      </c>
      <c r="F221">
        <v>2023</v>
      </c>
      <c r="G221">
        <v>2023</v>
      </c>
      <c r="H221">
        <v>2</v>
      </c>
      <c r="I221" t="s">
        <v>50</v>
      </c>
      <c r="J221">
        <v>99</v>
      </c>
      <c r="K221" t="s">
        <v>23</v>
      </c>
      <c r="L221" t="s">
        <v>56</v>
      </c>
      <c r="M221" t="s">
        <v>57</v>
      </c>
      <c r="N221">
        <v>7777</v>
      </c>
      <c r="O221" t="s">
        <v>37</v>
      </c>
      <c r="P221">
        <v>116800</v>
      </c>
    </row>
    <row r="222" spans="1:16" x14ac:dyDescent="0.3">
      <c r="A222" s="1" t="s">
        <v>398</v>
      </c>
      <c r="B222" t="s">
        <v>18</v>
      </c>
      <c r="C222" t="s">
        <v>19</v>
      </c>
      <c r="D222" t="s">
        <v>20</v>
      </c>
      <c r="E222" t="s">
        <v>21</v>
      </c>
      <c r="F222">
        <v>2023</v>
      </c>
      <c r="G222">
        <v>2023</v>
      </c>
      <c r="H222">
        <v>3</v>
      </c>
      <c r="I222" t="s">
        <v>44</v>
      </c>
      <c r="J222">
        <v>99</v>
      </c>
      <c r="K222" t="s">
        <v>23</v>
      </c>
      <c r="L222">
        <v>1</v>
      </c>
      <c r="M222" t="s">
        <v>39</v>
      </c>
      <c r="N222">
        <v>7777</v>
      </c>
      <c r="O222" t="s">
        <v>37</v>
      </c>
      <c r="P222">
        <v>10047</v>
      </c>
    </row>
    <row r="223" spans="1:16" x14ac:dyDescent="0.3">
      <c r="A223" s="1" t="s">
        <v>399</v>
      </c>
      <c r="B223" t="s">
        <v>18</v>
      </c>
      <c r="C223" t="s">
        <v>19</v>
      </c>
      <c r="D223" t="s">
        <v>20</v>
      </c>
      <c r="E223" t="s">
        <v>21</v>
      </c>
      <c r="F223">
        <v>2023</v>
      </c>
      <c r="G223">
        <v>2023</v>
      </c>
      <c r="H223">
        <v>3</v>
      </c>
      <c r="I223" t="s">
        <v>44</v>
      </c>
      <c r="J223">
        <v>99</v>
      </c>
      <c r="K223" t="s">
        <v>23</v>
      </c>
      <c r="L223">
        <v>2</v>
      </c>
      <c r="M223" t="s">
        <v>24</v>
      </c>
      <c r="N223">
        <v>7777</v>
      </c>
      <c r="O223" t="s">
        <v>37</v>
      </c>
      <c r="P223">
        <v>14307</v>
      </c>
    </row>
    <row r="224" spans="1:16" x14ac:dyDescent="0.3">
      <c r="A224" s="1" t="s">
        <v>400</v>
      </c>
      <c r="B224" t="s">
        <v>18</v>
      </c>
      <c r="C224" t="s">
        <v>19</v>
      </c>
      <c r="D224" t="s">
        <v>20</v>
      </c>
      <c r="E224" t="s">
        <v>21</v>
      </c>
      <c r="F224">
        <v>2023</v>
      </c>
      <c r="G224">
        <v>2023</v>
      </c>
      <c r="H224">
        <v>3</v>
      </c>
      <c r="I224" t="s">
        <v>44</v>
      </c>
      <c r="J224">
        <v>99</v>
      </c>
      <c r="K224" t="s">
        <v>23</v>
      </c>
      <c r="L224">
        <v>3</v>
      </c>
      <c r="M224" t="s">
        <v>45</v>
      </c>
      <c r="N224">
        <v>7777</v>
      </c>
      <c r="O224" t="s">
        <v>37</v>
      </c>
      <c r="P224">
        <v>23583</v>
      </c>
    </row>
    <row r="225" spans="1:16" x14ac:dyDescent="0.3">
      <c r="A225" s="1" t="s">
        <v>401</v>
      </c>
      <c r="B225" t="s">
        <v>18</v>
      </c>
      <c r="C225" t="s">
        <v>19</v>
      </c>
      <c r="D225" t="s">
        <v>20</v>
      </c>
      <c r="E225" t="s">
        <v>21</v>
      </c>
      <c r="F225">
        <v>2023</v>
      </c>
      <c r="G225">
        <v>2023</v>
      </c>
      <c r="H225">
        <v>3</v>
      </c>
      <c r="I225" t="s">
        <v>44</v>
      </c>
      <c r="J225">
        <v>99</v>
      </c>
      <c r="K225" t="s">
        <v>23</v>
      </c>
      <c r="L225">
        <v>4</v>
      </c>
      <c r="M225" t="s">
        <v>36</v>
      </c>
      <c r="N225">
        <v>7777</v>
      </c>
      <c r="O225" t="s">
        <v>37</v>
      </c>
      <c r="P225">
        <v>18522</v>
      </c>
    </row>
    <row r="226" spans="1:16" x14ac:dyDescent="0.3">
      <c r="A226" s="1" t="s">
        <v>402</v>
      </c>
      <c r="B226" t="s">
        <v>18</v>
      </c>
      <c r="C226" t="s">
        <v>19</v>
      </c>
      <c r="D226" t="s">
        <v>20</v>
      </c>
      <c r="E226" t="s">
        <v>21</v>
      </c>
      <c r="F226">
        <v>2023</v>
      </c>
      <c r="G226">
        <v>2023</v>
      </c>
      <c r="H226">
        <v>3</v>
      </c>
      <c r="I226" t="s">
        <v>44</v>
      </c>
      <c r="J226">
        <v>99</v>
      </c>
      <c r="K226" t="s">
        <v>23</v>
      </c>
      <c r="L226">
        <v>5</v>
      </c>
      <c r="M226" t="s">
        <v>58</v>
      </c>
      <c r="N226">
        <v>7777</v>
      </c>
      <c r="O226" t="s">
        <v>37</v>
      </c>
      <c r="P226">
        <v>25614</v>
      </c>
    </row>
    <row r="227" spans="1:16" x14ac:dyDescent="0.3">
      <c r="A227" s="1" t="s">
        <v>403</v>
      </c>
      <c r="B227" t="s">
        <v>18</v>
      </c>
      <c r="C227" t="s">
        <v>19</v>
      </c>
      <c r="D227" t="s">
        <v>20</v>
      </c>
      <c r="E227" t="s">
        <v>21</v>
      </c>
      <c r="F227">
        <v>2023</v>
      </c>
      <c r="G227">
        <v>2023</v>
      </c>
      <c r="H227">
        <v>3</v>
      </c>
      <c r="I227" t="s">
        <v>44</v>
      </c>
      <c r="J227">
        <v>99</v>
      </c>
      <c r="K227" t="s">
        <v>23</v>
      </c>
      <c r="L227">
        <v>6</v>
      </c>
      <c r="M227" t="s">
        <v>59</v>
      </c>
      <c r="N227">
        <v>7777</v>
      </c>
      <c r="O227" t="s">
        <v>37</v>
      </c>
      <c r="P227">
        <v>36672</v>
      </c>
    </row>
    <row r="228" spans="1:16" x14ac:dyDescent="0.3">
      <c r="A228" s="1" t="s">
        <v>404</v>
      </c>
      <c r="B228" t="s">
        <v>18</v>
      </c>
      <c r="C228" t="s">
        <v>19</v>
      </c>
      <c r="D228" t="s">
        <v>20</v>
      </c>
      <c r="E228" t="s">
        <v>21</v>
      </c>
      <c r="F228">
        <v>2023</v>
      </c>
      <c r="G228">
        <v>2023</v>
      </c>
      <c r="H228">
        <v>3</v>
      </c>
      <c r="I228" t="s">
        <v>44</v>
      </c>
      <c r="J228">
        <v>99</v>
      </c>
      <c r="K228" t="s">
        <v>23</v>
      </c>
      <c r="L228">
        <v>7</v>
      </c>
      <c r="M228" t="s">
        <v>43</v>
      </c>
      <c r="N228">
        <v>7777</v>
      </c>
      <c r="O228" t="s">
        <v>37</v>
      </c>
      <c r="P228">
        <v>21954</v>
      </c>
    </row>
    <row r="229" spans="1:16" x14ac:dyDescent="0.3">
      <c r="A229" s="1" t="s">
        <v>405</v>
      </c>
      <c r="B229" t="s">
        <v>18</v>
      </c>
      <c r="C229" t="s">
        <v>19</v>
      </c>
      <c r="D229" t="s">
        <v>20</v>
      </c>
      <c r="E229" t="s">
        <v>21</v>
      </c>
      <c r="F229">
        <v>2023</v>
      </c>
      <c r="G229">
        <v>2023</v>
      </c>
      <c r="H229">
        <v>3</v>
      </c>
      <c r="I229" t="s">
        <v>44</v>
      </c>
      <c r="J229">
        <v>99</v>
      </c>
      <c r="K229" t="s">
        <v>23</v>
      </c>
      <c r="L229">
        <v>8</v>
      </c>
      <c r="M229" t="s">
        <v>27</v>
      </c>
      <c r="N229">
        <v>7777</v>
      </c>
      <c r="O229" t="s">
        <v>37</v>
      </c>
      <c r="P229">
        <v>19479</v>
      </c>
    </row>
    <row r="230" spans="1:16" x14ac:dyDescent="0.3">
      <c r="A230" s="1" t="s">
        <v>406</v>
      </c>
      <c r="B230" t="s">
        <v>18</v>
      </c>
      <c r="C230" t="s">
        <v>19</v>
      </c>
      <c r="D230" t="s">
        <v>20</v>
      </c>
      <c r="E230" t="s">
        <v>21</v>
      </c>
      <c r="F230">
        <v>2023</v>
      </c>
      <c r="G230">
        <v>2023</v>
      </c>
      <c r="H230">
        <v>3</v>
      </c>
      <c r="I230" t="s">
        <v>44</v>
      </c>
      <c r="J230">
        <v>99</v>
      </c>
      <c r="K230" t="s">
        <v>23</v>
      </c>
      <c r="L230">
        <v>77</v>
      </c>
      <c r="M230" t="s">
        <v>32</v>
      </c>
      <c r="N230">
        <v>7777</v>
      </c>
      <c r="O230" t="s">
        <v>37</v>
      </c>
      <c r="P230">
        <v>170172</v>
      </c>
    </row>
    <row r="231" spans="1:16" x14ac:dyDescent="0.3">
      <c r="A231" s="1" t="s">
        <v>407</v>
      </c>
      <c r="B231" t="s">
        <v>18</v>
      </c>
      <c r="C231" t="s">
        <v>19</v>
      </c>
      <c r="D231" t="s">
        <v>20</v>
      </c>
      <c r="E231" t="s">
        <v>21</v>
      </c>
      <c r="F231">
        <v>2023</v>
      </c>
      <c r="G231">
        <v>2023</v>
      </c>
      <c r="H231">
        <v>3</v>
      </c>
      <c r="I231" t="s">
        <v>44</v>
      </c>
      <c r="J231">
        <v>99</v>
      </c>
      <c r="K231" t="s">
        <v>23</v>
      </c>
      <c r="L231">
        <v>99</v>
      </c>
      <c r="M231" t="s">
        <v>48</v>
      </c>
      <c r="N231">
        <v>7777</v>
      </c>
      <c r="O231" t="s">
        <v>37</v>
      </c>
      <c r="P231">
        <v>177447</v>
      </c>
    </row>
    <row r="232" spans="1:16" x14ac:dyDescent="0.3">
      <c r="A232" s="1" t="s">
        <v>408</v>
      </c>
      <c r="B232" t="s">
        <v>18</v>
      </c>
      <c r="C232" t="s">
        <v>19</v>
      </c>
      <c r="D232" t="s">
        <v>20</v>
      </c>
      <c r="E232" t="s">
        <v>21</v>
      </c>
      <c r="F232">
        <v>2023</v>
      </c>
      <c r="G232">
        <v>2023</v>
      </c>
      <c r="H232">
        <v>3</v>
      </c>
      <c r="I232" t="s">
        <v>44</v>
      </c>
      <c r="J232">
        <v>99</v>
      </c>
      <c r="K232" t="s">
        <v>23</v>
      </c>
      <c r="L232" t="s">
        <v>56</v>
      </c>
      <c r="M232" t="s">
        <v>57</v>
      </c>
      <c r="N232">
        <v>7777</v>
      </c>
      <c r="O232" t="s">
        <v>37</v>
      </c>
      <c r="P232">
        <v>91800</v>
      </c>
    </row>
    <row r="233" spans="1:16" x14ac:dyDescent="0.3">
      <c r="A233" s="1" t="s">
        <v>409</v>
      </c>
      <c r="B233" t="s">
        <v>18</v>
      </c>
      <c r="C233" t="s">
        <v>19</v>
      </c>
      <c r="D233" t="s">
        <v>20</v>
      </c>
      <c r="E233" t="s">
        <v>21</v>
      </c>
      <c r="F233">
        <v>2023</v>
      </c>
      <c r="G233">
        <v>2023</v>
      </c>
      <c r="H233">
        <v>4</v>
      </c>
      <c r="I233" t="s">
        <v>26</v>
      </c>
      <c r="J233">
        <v>99</v>
      </c>
      <c r="K233" t="s">
        <v>23</v>
      </c>
      <c r="L233">
        <v>1</v>
      </c>
      <c r="M233" t="s">
        <v>39</v>
      </c>
      <c r="N233">
        <v>7777</v>
      </c>
      <c r="O233" t="s">
        <v>37</v>
      </c>
      <c r="P233">
        <v>6066</v>
      </c>
    </row>
    <row r="234" spans="1:16" x14ac:dyDescent="0.3">
      <c r="A234" s="1" t="s">
        <v>410</v>
      </c>
      <c r="B234" t="s">
        <v>18</v>
      </c>
      <c r="C234" t="s">
        <v>19</v>
      </c>
      <c r="D234" t="s">
        <v>20</v>
      </c>
      <c r="E234" t="s">
        <v>21</v>
      </c>
      <c r="F234">
        <v>2023</v>
      </c>
      <c r="G234">
        <v>2023</v>
      </c>
      <c r="H234">
        <v>4</v>
      </c>
      <c r="I234" t="s">
        <v>26</v>
      </c>
      <c r="J234">
        <v>99</v>
      </c>
      <c r="K234" t="s">
        <v>23</v>
      </c>
      <c r="L234">
        <v>2</v>
      </c>
      <c r="M234" t="s">
        <v>24</v>
      </c>
      <c r="N234">
        <v>7777</v>
      </c>
      <c r="O234" t="s">
        <v>37</v>
      </c>
      <c r="P234">
        <v>10065</v>
      </c>
    </row>
    <row r="235" spans="1:16" x14ac:dyDescent="0.3">
      <c r="A235" s="1" t="s">
        <v>411</v>
      </c>
      <c r="B235" t="s">
        <v>18</v>
      </c>
      <c r="C235" t="s">
        <v>19</v>
      </c>
      <c r="D235" t="s">
        <v>20</v>
      </c>
      <c r="E235" t="s">
        <v>21</v>
      </c>
      <c r="F235">
        <v>2023</v>
      </c>
      <c r="G235">
        <v>2023</v>
      </c>
      <c r="H235">
        <v>4</v>
      </c>
      <c r="I235" t="s">
        <v>26</v>
      </c>
      <c r="J235">
        <v>99</v>
      </c>
      <c r="K235" t="s">
        <v>23</v>
      </c>
      <c r="L235">
        <v>3</v>
      </c>
      <c r="M235" t="s">
        <v>45</v>
      </c>
      <c r="N235">
        <v>7777</v>
      </c>
      <c r="O235" t="s">
        <v>37</v>
      </c>
      <c r="P235">
        <v>17307</v>
      </c>
    </row>
    <row r="236" spans="1:16" x14ac:dyDescent="0.3">
      <c r="A236" s="1" t="s">
        <v>412</v>
      </c>
      <c r="B236" t="s">
        <v>18</v>
      </c>
      <c r="C236" t="s">
        <v>19</v>
      </c>
      <c r="D236" t="s">
        <v>20</v>
      </c>
      <c r="E236" t="s">
        <v>21</v>
      </c>
      <c r="F236">
        <v>2023</v>
      </c>
      <c r="G236">
        <v>2023</v>
      </c>
      <c r="H236">
        <v>4</v>
      </c>
      <c r="I236" t="s">
        <v>26</v>
      </c>
      <c r="J236">
        <v>99</v>
      </c>
      <c r="K236" t="s">
        <v>23</v>
      </c>
      <c r="L236">
        <v>4</v>
      </c>
      <c r="M236" t="s">
        <v>36</v>
      </c>
      <c r="N236">
        <v>7777</v>
      </c>
      <c r="O236" t="s">
        <v>37</v>
      </c>
      <c r="P236">
        <v>12504</v>
      </c>
    </row>
    <row r="237" spans="1:16" x14ac:dyDescent="0.3">
      <c r="A237" s="1" t="s">
        <v>413</v>
      </c>
      <c r="B237" t="s">
        <v>18</v>
      </c>
      <c r="C237" t="s">
        <v>19</v>
      </c>
      <c r="D237" t="s">
        <v>20</v>
      </c>
      <c r="E237" t="s">
        <v>21</v>
      </c>
      <c r="F237">
        <v>2023</v>
      </c>
      <c r="G237">
        <v>2023</v>
      </c>
      <c r="H237">
        <v>4</v>
      </c>
      <c r="I237" t="s">
        <v>26</v>
      </c>
      <c r="J237">
        <v>99</v>
      </c>
      <c r="K237" t="s">
        <v>23</v>
      </c>
      <c r="L237">
        <v>5</v>
      </c>
      <c r="M237" t="s">
        <v>58</v>
      </c>
      <c r="N237">
        <v>7777</v>
      </c>
      <c r="O237" t="s">
        <v>37</v>
      </c>
      <c r="P237">
        <v>16830</v>
      </c>
    </row>
    <row r="238" spans="1:16" x14ac:dyDescent="0.3">
      <c r="A238" s="1" t="s">
        <v>414</v>
      </c>
      <c r="B238" t="s">
        <v>18</v>
      </c>
      <c r="C238" t="s">
        <v>19</v>
      </c>
      <c r="D238" t="s">
        <v>20</v>
      </c>
      <c r="E238" t="s">
        <v>21</v>
      </c>
      <c r="F238">
        <v>2023</v>
      </c>
      <c r="G238">
        <v>2023</v>
      </c>
      <c r="H238">
        <v>4</v>
      </c>
      <c r="I238" t="s">
        <v>26</v>
      </c>
      <c r="J238">
        <v>99</v>
      </c>
      <c r="K238" t="s">
        <v>23</v>
      </c>
      <c r="L238">
        <v>6</v>
      </c>
      <c r="M238" t="s">
        <v>59</v>
      </c>
      <c r="N238">
        <v>7777</v>
      </c>
      <c r="O238" t="s">
        <v>37</v>
      </c>
      <c r="P238">
        <v>23730</v>
      </c>
    </row>
    <row r="239" spans="1:16" x14ac:dyDescent="0.3">
      <c r="A239" s="1" t="s">
        <v>415</v>
      </c>
      <c r="B239" t="s">
        <v>18</v>
      </c>
      <c r="C239" t="s">
        <v>19</v>
      </c>
      <c r="D239" t="s">
        <v>20</v>
      </c>
      <c r="E239" t="s">
        <v>21</v>
      </c>
      <c r="F239">
        <v>2023</v>
      </c>
      <c r="G239">
        <v>2023</v>
      </c>
      <c r="H239">
        <v>4</v>
      </c>
      <c r="I239" t="s">
        <v>26</v>
      </c>
      <c r="J239">
        <v>99</v>
      </c>
      <c r="K239" t="s">
        <v>23</v>
      </c>
      <c r="L239">
        <v>7</v>
      </c>
      <c r="M239" t="s">
        <v>43</v>
      </c>
      <c r="N239">
        <v>7777</v>
      </c>
      <c r="O239" t="s">
        <v>37</v>
      </c>
      <c r="P239">
        <v>14217</v>
      </c>
    </row>
    <row r="240" spans="1:16" x14ac:dyDescent="0.3">
      <c r="A240" s="1" t="s">
        <v>416</v>
      </c>
      <c r="B240" t="s">
        <v>18</v>
      </c>
      <c r="C240" t="s">
        <v>19</v>
      </c>
      <c r="D240" t="s">
        <v>20</v>
      </c>
      <c r="E240" t="s">
        <v>21</v>
      </c>
      <c r="F240">
        <v>2023</v>
      </c>
      <c r="G240">
        <v>2023</v>
      </c>
      <c r="H240">
        <v>4</v>
      </c>
      <c r="I240" t="s">
        <v>26</v>
      </c>
      <c r="J240">
        <v>99</v>
      </c>
      <c r="K240" t="s">
        <v>23</v>
      </c>
      <c r="L240">
        <v>8</v>
      </c>
      <c r="M240" t="s">
        <v>27</v>
      </c>
      <c r="N240">
        <v>7777</v>
      </c>
      <c r="O240" t="s">
        <v>37</v>
      </c>
      <c r="P240">
        <v>12822</v>
      </c>
    </row>
    <row r="241" spans="1:16" x14ac:dyDescent="0.3">
      <c r="A241" s="1" t="s">
        <v>417</v>
      </c>
      <c r="B241" t="s">
        <v>18</v>
      </c>
      <c r="C241" t="s">
        <v>19</v>
      </c>
      <c r="D241" t="s">
        <v>20</v>
      </c>
      <c r="E241" t="s">
        <v>21</v>
      </c>
      <c r="F241">
        <v>2023</v>
      </c>
      <c r="G241">
        <v>2023</v>
      </c>
      <c r="H241">
        <v>4</v>
      </c>
      <c r="I241" t="s">
        <v>26</v>
      </c>
      <c r="J241">
        <v>99</v>
      </c>
      <c r="K241" t="s">
        <v>23</v>
      </c>
      <c r="L241">
        <v>77</v>
      </c>
      <c r="M241" t="s">
        <v>32</v>
      </c>
      <c r="N241">
        <v>7777</v>
      </c>
      <c r="O241" t="s">
        <v>37</v>
      </c>
      <c r="P241">
        <v>113544</v>
      </c>
    </row>
    <row r="242" spans="1:16" x14ac:dyDescent="0.3">
      <c r="A242" s="1" t="s">
        <v>418</v>
      </c>
      <c r="B242" t="s">
        <v>18</v>
      </c>
      <c r="C242" t="s">
        <v>19</v>
      </c>
      <c r="D242" t="s">
        <v>20</v>
      </c>
      <c r="E242" t="s">
        <v>21</v>
      </c>
      <c r="F242">
        <v>2023</v>
      </c>
      <c r="G242">
        <v>2023</v>
      </c>
      <c r="H242">
        <v>4</v>
      </c>
      <c r="I242" t="s">
        <v>26</v>
      </c>
      <c r="J242">
        <v>99</v>
      </c>
      <c r="K242" t="s">
        <v>23</v>
      </c>
      <c r="L242">
        <v>99</v>
      </c>
      <c r="M242" t="s">
        <v>48</v>
      </c>
      <c r="N242">
        <v>7777</v>
      </c>
      <c r="O242" t="s">
        <v>37</v>
      </c>
      <c r="P242">
        <v>118440</v>
      </c>
    </row>
    <row r="243" spans="1:16" x14ac:dyDescent="0.3">
      <c r="A243" s="1" t="s">
        <v>419</v>
      </c>
      <c r="B243" t="s">
        <v>18</v>
      </c>
      <c r="C243" t="s">
        <v>19</v>
      </c>
      <c r="D243" t="s">
        <v>20</v>
      </c>
      <c r="E243" t="s">
        <v>21</v>
      </c>
      <c r="F243">
        <v>2023</v>
      </c>
      <c r="G243">
        <v>2023</v>
      </c>
      <c r="H243">
        <v>4</v>
      </c>
      <c r="I243" t="s">
        <v>26</v>
      </c>
      <c r="J243">
        <v>99</v>
      </c>
      <c r="K243" t="s">
        <v>23</v>
      </c>
      <c r="L243" t="s">
        <v>56</v>
      </c>
      <c r="M243" t="s">
        <v>57</v>
      </c>
      <c r="N243">
        <v>7777</v>
      </c>
      <c r="O243" t="s">
        <v>37</v>
      </c>
      <c r="P243">
        <v>89300</v>
      </c>
    </row>
    <row r="244" spans="1:16" x14ac:dyDescent="0.3">
      <c r="A244" s="1" t="s">
        <v>420</v>
      </c>
      <c r="B244" t="s">
        <v>18</v>
      </c>
      <c r="C244" t="s">
        <v>19</v>
      </c>
      <c r="D244" t="s">
        <v>20</v>
      </c>
      <c r="E244" t="s">
        <v>21</v>
      </c>
      <c r="F244">
        <v>2023</v>
      </c>
      <c r="G244">
        <v>2023</v>
      </c>
      <c r="H244">
        <v>5</v>
      </c>
      <c r="I244" t="s">
        <v>46</v>
      </c>
      <c r="J244">
        <v>99</v>
      </c>
      <c r="K244" t="s">
        <v>23</v>
      </c>
      <c r="L244">
        <v>1</v>
      </c>
      <c r="M244" t="s">
        <v>39</v>
      </c>
      <c r="N244">
        <v>7777</v>
      </c>
      <c r="O244" t="s">
        <v>37</v>
      </c>
      <c r="P244">
        <v>1026</v>
      </c>
    </row>
    <row r="245" spans="1:16" x14ac:dyDescent="0.3">
      <c r="A245" s="1" t="s">
        <v>421</v>
      </c>
      <c r="B245" t="s">
        <v>18</v>
      </c>
      <c r="C245" t="s">
        <v>19</v>
      </c>
      <c r="D245" t="s">
        <v>20</v>
      </c>
      <c r="E245" t="s">
        <v>21</v>
      </c>
      <c r="F245">
        <v>2023</v>
      </c>
      <c r="G245">
        <v>2023</v>
      </c>
      <c r="H245">
        <v>5</v>
      </c>
      <c r="I245" t="s">
        <v>46</v>
      </c>
      <c r="J245">
        <v>99</v>
      </c>
      <c r="K245" t="s">
        <v>23</v>
      </c>
      <c r="L245">
        <v>2</v>
      </c>
      <c r="M245" t="s">
        <v>24</v>
      </c>
      <c r="N245">
        <v>7777</v>
      </c>
      <c r="O245" t="s">
        <v>37</v>
      </c>
      <c r="P245">
        <v>1635</v>
      </c>
    </row>
    <row r="246" spans="1:16" x14ac:dyDescent="0.3">
      <c r="A246" s="1" t="s">
        <v>422</v>
      </c>
      <c r="B246" t="s">
        <v>18</v>
      </c>
      <c r="C246" t="s">
        <v>19</v>
      </c>
      <c r="D246" t="s">
        <v>20</v>
      </c>
      <c r="E246" t="s">
        <v>21</v>
      </c>
      <c r="F246">
        <v>2023</v>
      </c>
      <c r="G246">
        <v>2023</v>
      </c>
      <c r="H246">
        <v>5</v>
      </c>
      <c r="I246" t="s">
        <v>46</v>
      </c>
      <c r="J246">
        <v>99</v>
      </c>
      <c r="K246" t="s">
        <v>23</v>
      </c>
      <c r="L246">
        <v>3</v>
      </c>
      <c r="M246" t="s">
        <v>45</v>
      </c>
      <c r="N246">
        <v>7777</v>
      </c>
      <c r="O246" t="s">
        <v>37</v>
      </c>
      <c r="P246">
        <v>2523</v>
      </c>
    </row>
    <row r="247" spans="1:16" x14ac:dyDescent="0.3">
      <c r="A247" s="1" t="s">
        <v>423</v>
      </c>
      <c r="B247" t="s">
        <v>18</v>
      </c>
      <c r="C247" t="s">
        <v>19</v>
      </c>
      <c r="D247" t="s">
        <v>20</v>
      </c>
      <c r="E247" t="s">
        <v>21</v>
      </c>
      <c r="F247">
        <v>2023</v>
      </c>
      <c r="G247">
        <v>2023</v>
      </c>
      <c r="H247">
        <v>5</v>
      </c>
      <c r="I247" t="s">
        <v>46</v>
      </c>
      <c r="J247">
        <v>99</v>
      </c>
      <c r="K247" t="s">
        <v>23</v>
      </c>
      <c r="L247">
        <v>4</v>
      </c>
      <c r="M247" t="s">
        <v>36</v>
      </c>
      <c r="N247">
        <v>7777</v>
      </c>
      <c r="O247" t="s">
        <v>37</v>
      </c>
      <c r="P247">
        <v>1959</v>
      </c>
    </row>
    <row r="248" spans="1:16" x14ac:dyDescent="0.3">
      <c r="A248" s="1" t="s">
        <v>424</v>
      </c>
      <c r="B248" t="s">
        <v>18</v>
      </c>
      <c r="C248" t="s">
        <v>19</v>
      </c>
      <c r="D248" t="s">
        <v>20</v>
      </c>
      <c r="E248" t="s">
        <v>21</v>
      </c>
      <c r="F248">
        <v>2023</v>
      </c>
      <c r="G248">
        <v>2023</v>
      </c>
      <c r="H248">
        <v>5</v>
      </c>
      <c r="I248" t="s">
        <v>46</v>
      </c>
      <c r="J248">
        <v>99</v>
      </c>
      <c r="K248" t="s">
        <v>23</v>
      </c>
      <c r="L248">
        <v>5</v>
      </c>
      <c r="M248" t="s">
        <v>58</v>
      </c>
      <c r="N248">
        <v>7777</v>
      </c>
      <c r="O248" t="s">
        <v>37</v>
      </c>
      <c r="P248">
        <v>2649</v>
      </c>
    </row>
    <row r="249" spans="1:16" x14ac:dyDescent="0.3">
      <c r="A249" s="1" t="s">
        <v>425</v>
      </c>
      <c r="B249" t="s">
        <v>18</v>
      </c>
      <c r="C249" t="s">
        <v>19</v>
      </c>
      <c r="D249" t="s">
        <v>20</v>
      </c>
      <c r="E249" t="s">
        <v>21</v>
      </c>
      <c r="F249">
        <v>2023</v>
      </c>
      <c r="G249">
        <v>2023</v>
      </c>
      <c r="H249">
        <v>5</v>
      </c>
      <c r="I249" t="s">
        <v>46</v>
      </c>
      <c r="J249">
        <v>99</v>
      </c>
      <c r="K249" t="s">
        <v>23</v>
      </c>
      <c r="L249">
        <v>6</v>
      </c>
      <c r="M249" t="s">
        <v>59</v>
      </c>
      <c r="N249">
        <v>7777</v>
      </c>
      <c r="O249" t="s">
        <v>37</v>
      </c>
      <c r="P249">
        <v>3249</v>
      </c>
    </row>
    <row r="250" spans="1:16" x14ac:dyDescent="0.3">
      <c r="A250" s="1" t="s">
        <v>426</v>
      </c>
      <c r="B250" t="s">
        <v>18</v>
      </c>
      <c r="C250" t="s">
        <v>19</v>
      </c>
      <c r="D250" t="s">
        <v>20</v>
      </c>
      <c r="E250" t="s">
        <v>21</v>
      </c>
      <c r="F250">
        <v>2023</v>
      </c>
      <c r="G250">
        <v>2023</v>
      </c>
      <c r="H250">
        <v>5</v>
      </c>
      <c r="I250" t="s">
        <v>46</v>
      </c>
      <c r="J250">
        <v>99</v>
      </c>
      <c r="K250" t="s">
        <v>23</v>
      </c>
      <c r="L250">
        <v>7</v>
      </c>
      <c r="M250" t="s">
        <v>43</v>
      </c>
      <c r="N250">
        <v>7777</v>
      </c>
      <c r="O250" t="s">
        <v>37</v>
      </c>
      <c r="P250">
        <v>1740</v>
      </c>
    </row>
    <row r="251" spans="1:16" x14ac:dyDescent="0.3">
      <c r="A251" s="1" t="s">
        <v>427</v>
      </c>
      <c r="B251" t="s">
        <v>18</v>
      </c>
      <c r="C251" t="s">
        <v>19</v>
      </c>
      <c r="D251" t="s">
        <v>20</v>
      </c>
      <c r="E251" t="s">
        <v>21</v>
      </c>
      <c r="F251">
        <v>2023</v>
      </c>
      <c r="G251">
        <v>2023</v>
      </c>
      <c r="H251">
        <v>5</v>
      </c>
      <c r="I251" t="s">
        <v>46</v>
      </c>
      <c r="J251">
        <v>99</v>
      </c>
      <c r="K251" t="s">
        <v>23</v>
      </c>
      <c r="L251">
        <v>8</v>
      </c>
      <c r="M251" t="s">
        <v>27</v>
      </c>
      <c r="N251">
        <v>7777</v>
      </c>
      <c r="O251" t="s">
        <v>37</v>
      </c>
      <c r="P251">
        <v>1449</v>
      </c>
    </row>
    <row r="252" spans="1:16" x14ac:dyDescent="0.3">
      <c r="A252" s="1" t="s">
        <v>428</v>
      </c>
      <c r="B252" t="s">
        <v>18</v>
      </c>
      <c r="C252" t="s">
        <v>19</v>
      </c>
      <c r="D252" t="s">
        <v>20</v>
      </c>
      <c r="E252" t="s">
        <v>21</v>
      </c>
      <c r="F252">
        <v>2023</v>
      </c>
      <c r="G252">
        <v>2023</v>
      </c>
      <c r="H252">
        <v>5</v>
      </c>
      <c r="I252" t="s">
        <v>46</v>
      </c>
      <c r="J252">
        <v>99</v>
      </c>
      <c r="K252" t="s">
        <v>23</v>
      </c>
      <c r="L252">
        <v>77</v>
      </c>
      <c r="M252" t="s">
        <v>32</v>
      </c>
      <c r="N252">
        <v>7777</v>
      </c>
      <c r="O252" t="s">
        <v>37</v>
      </c>
      <c r="P252">
        <v>16227</v>
      </c>
    </row>
    <row r="253" spans="1:16" x14ac:dyDescent="0.3">
      <c r="A253" s="1" t="s">
        <v>429</v>
      </c>
      <c r="B253" t="s">
        <v>18</v>
      </c>
      <c r="C253" t="s">
        <v>19</v>
      </c>
      <c r="D253" t="s">
        <v>20</v>
      </c>
      <c r="E253" t="s">
        <v>21</v>
      </c>
      <c r="F253">
        <v>2023</v>
      </c>
      <c r="G253">
        <v>2023</v>
      </c>
      <c r="H253">
        <v>5</v>
      </c>
      <c r="I253" t="s">
        <v>46</v>
      </c>
      <c r="J253">
        <v>99</v>
      </c>
      <c r="K253" t="s">
        <v>23</v>
      </c>
      <c r="L253">
        <v>99</v>
      </c>
      <c r="M253" t="s">
        <v>48</v>
      </c>
      <c r="N253">
        <v>7777</v>
      </c>
      <c r="O253" t="s">
        <v>37</v>
      </c>
      <c r="P253">
        <v>17124</v>
      </c>
    </row>
    <row r="254" spans="1:16" x14ac:dyDescent="0.3">
      <c r="A254" s="1" t="s">
        <v>430</v>
      </c>
      <c r="B254" t="s">
        <v>18</v>
      </c>
      <c r="C254" t="s">
        <v>19</v>
      </c>
      <c r="D254" t="s">
        <v>20</v>
      </c>
      <c r="E254" t="s">
        <v>21</v>
      </c>
      <c r="F254">
        <v>2023</v>
      </c>
      <c r="G254">
        <v>2023</v>
      </c>
      <c r="H254">
        <v>5</v>
      </c>
      <c r="I254" t="s">
        <v>46</v>
      </c>
      <c r="J254">
        <v>99</v>
      </c>
      <c r="K254" t="s">
        <v>23</v>
      </c>
      <c r="L254" t="s">
        <v>56</v>
      </c>
      <c r="M254" t="s">
        <v>57</v>
      </c>
      <c r="N254">
        <v>7777</v>
      </c>
      <c r="O254" t="s">
        <v>37</v>
      </c>
      <c r="P254">
        <v>81000</v>
      </c>
    </row>
    <row r="255" spans="1:16" x14ac:dyDescent="0.3">
      <c r="A255" s="1" t="s">
        <v>431</v>
      </c>
      <c r="B255" t="s">
        <v>18</v>
      </c>
      <c r="C255" t="s">
        <v>19</v>
      </c>
      <c r="D255" t="s">
        <v>20</v>
      </c>
      <c r="E255" t="s">
        <v>21</v>
      </c>
      <c r="F255">
        <v>2023</v>
      </c>
      <c r="G255">
        <v>2023</v>
      </c>
      <c r="H255">
        <v>6</v>
      </c>
      <c r="I255" t="s">
        <v>54</v>
      </c>
      <c r="J255">
        <v>99</v>
      </c>
      <c r="K255" t="s">
        <v>23</v>
      </c>
      <c r="L255">
        <v>1</v>
      </c>
      <c r="M255" t="s">
        <v>39</v>
      </c>
      <c r="N255">
        <v>7777</v>
      </c>
      <c r="O255" t="s">
        <v>37</v>
      </c>
      <c r="P255">
        <v>3171</v>
      </c>
    </row>
    <row r="256" spans="1:16" x14ac:dyDescent="0.3">
      <c r="A256" s="1" t="s">
        <v>432</v>
      </c>
      <c r="B256" t="s">
        <v>18</v>
      </c>
      <c r="C256" t="s">
        <v>19</v>
      </c>
      <c r="D256" t="s">
        <v>20</v>
      </c>
      <c r="E256" t="s">
        <v>21</v>
      </c>
      <c r="F256">
        <v>2023</v>
      </c>
      <c r="G256">
        <v>2023</v>
      </c>
      <c r="H256">
        <v>6</v>
      </c>
      <c r="I256" t="s">
        <v>54</v>
      </c>
      <c r="J256">
        <v>99</v>
      </c>
      <c r="K256" t="s">
        <v>23</v>
      </c>
      <c r="L256">
        <v>2</v>
      </c>
      <c r="M256" t="s">
        <v>24</v>
      </c>
      <c r="N256">
        <v>7777</v>
      </c>
      <c r="O256" t="s">
        <v>37</v>
      </c>
      <c r="P256">
        <v>5844</v>
      </c>
    </row>
    <row r="257" spans="1:16" x14ac:dyDescent="0.3">
      <c r="A257" s="1" t="s">
        <v>433</v>
      </c>
      <c r="B257" t="s">
        <v>18</v>
      </c>
      <c r="C257" t="s">
        <v>19</v>
      </c>
      <c r="D257" t="s">
        <v>20</v>
      </c>
      <c r="E257" t="s">
        <v>21</v>
      </c>
      <c r="F257">
        <v>2023</v>
      </c>
      <c r="G257">
        <v>2023</v>
      </c>
      <c r="H257">
        <v>6</v>
      </c>
      <c r="I257" t="s">
        <v>54</v>
      </c>
      <c r="J257">
        <v>99</v>
      </c>
      <c r="K257" t="s">
        <v>23</v>
      </c>
      <c r="L257">
        <v>3</v>
      </c>
      <c r="M257" t="s">
        <v>45</v>
      </c>
      <c r="N257">
        <v>7777</v>
      </c>
      <c r="O257" t="s">
        <v>37</v>
      </c>
      <c r="P257">
        <v>9036</v>
      </c>
    </row>
    <row r="258" spans="1:16" x14ac:dyDescent="0.3">
      <c r="A258" s="1" t="s">
        <v>434</v>
      </c>
      <c r="B258" t="s">
        <v>18</v>
      </c>
      <c r="C258" t="s">
        <v>19</v>
      </c>
      <c r="D258" t="s">
        <v>20</v>
      </c>
      <c r="E258" t="s">
        <v>21</v>
      </c>
      <c r="F258">
        <v>2023</v>
      </c>
      <c r="G258">
        <v>2023</v>
      </c>
      <c r="H258">
        <v>6</v>
      </c>
      <c r="I258" t="s">
        <v>54</v>
      </c>
      <c r="J258">
        <v>99</v>
      </c>
      <c r="K258" t="s">
        <v>23</v>
      </c>
      <c r="L258">
        <v>4</v>
      </c>
      <c r="M258" t="s">
        <v>36</v>
      </c>
      <c r="N258">
        <v>7777</v>
      </c>
      <c r="O258" t="s">
        <v>37</v>
      </c>
      <c r="P258">
        <v>6720</v>
      </c>
    </row>
    <row r="259" spans="1:16" x14ac:dyDescent="0.3">
      <c r="A259" s="1" t="s">
        <v>435</v>
      </c>
      <c r="B259" t="s">
        <v>18</v>
      </c>
      <c r="C259" t="s">
        <v>19</v>
      </c>
      <c r="D259" t="s">
        <v>20</v>
      </c>
      <c r="E259" t="s">
        <v>21</v>
      </c>
      <c r="F259">
        <v>2023</v>
      </c>
      <c r="G259">
        <v>2023</v>
      </c>
      <c r="H259">
        <v>6</v>
      </c>
      <c r="I259" t="s">
        <v>54</v>
      </c>
      <c r="J259">
        <v>99</v>
      </c>
      <c r="K259" t="s">
        <v>23</v>
      </c>
      <c r="L259">
        <v>5</v>
      </c>
      <c r="M259" t="s">
        <v>58</v>
      </c>
      <c r="N259">
        <v>7777</v>
      </c>
      <c r="O259" t="s">
        <v>37</v>
      </c>
      <c r="P259">
        <v>8874</v>
      </c>
    </row>
    <row r="260" spans="1:16" x14ac:dyDescent="0.3">
      <c r="A260" s="1" t="s">
        <v>436</v>
      </c>
      <c r="B260" t="s">
        <v>18</v>
      </c>
      <c r="C260" t="s">
        <v>19</v>
      </c>
      <c r="D260" t="s">
        <v>20</v>
      </c>
      <c r="E260" t="s">
        <v>21</v>
      </c>
      <c r="F260">
        <v>2023</v>
      </c>
      <c r="G260">
        <v>2023</v>
      </c>
      <c r="H260">
        <v>6</v>
      </c>
      <c r="I260" t="s">
        <v>54</v>
      </c>
      <c r="J260">
        <v>99</v>
      </c>
      <c r="K260" t="s">
        <v>23</v>
      </c>
      <c r="L260">
        <v>6</v>
      </c>
      <c r="M260" t="s">
        <v>59</v>
      </c>
      <c r="N260">
        <v>7777</v>
      </c>
      <c r="O260" t="s">
        <v>37</v>
      </c>
      <c r="P260">
        <v>12534</v>
      </c>
    </row>
    <row r="261" spans="1:16" x14ac:dyDescent="0.3">
      <c r="A261" s="1" t="s">
        <v>437</v>
      </c>
      <c r="B261" t="s">
        <v>18</v>
      </c>
      <c r="C261" t="s">
        <v>19</v>
      </c>
      <c r="D261" t="s">
        <v>20</v>
      </c>
      <c r="E261" t="s">
        <v>21</v>
      </c>
      <c r="F261">
        <v>2023</v>
      </c>
      <c r="G261">
        <v>2023</v>
      </c>
      <c r="H261">
        <v>6</v>
      </c>
      <c r="I261" t="s">
        <v>54</v>
      </c>
      <c r="J261">
        <v>99</v>
      </c>
      <c r="K261" t="s">
        <v>23</v>
      </c>
      <c r="L261">
        <v>7</v>
      </c>
      <c r="M261" t="s">
        <v>43</v>
      </c>
      <c r="N261">
        <v>7777</v>
      </c>
      <c r="O261" t="s">
        <v>37</v>
      </c>
      <c r="P261">
        <v>7170</v>
      </c>
    </row>
    <row r="262" spans="1:16" x14ac:dyDescent="0.3">
      <c r="A262" s="1" t="s">
        <v>438</v>
      </c>
      <c r="B262" t="s">
        <v>18</v>
      </c>
      <c r="C262" t="s">
        <v>19</v>
      </c>
      <c r="D262" t="s">
        <v>20</v>
      </c>
      <c r="E262" t="s">
        <v>21</v>
      </c>
      <c r="F262">
        <v>2023</v>
      </c>
      <c r="G262">
        <v>2023</v>
      </c>
      <c r="H262">
        <v>6</v>
      </c>
      <c r="I262" t="s">
        <v>54</v>
      </c>
      <c r="J262">
        <v>99</v>
      </c>
      <c r="K262" t="s">
        <v>23</v>
      </c>
      <c r="L262">
        <v>8</v>
      </c>
      <c r="M262" t="s">
        <v>27</v>
      </c>
      <c r="N262">
        <v>7777</v>
      </c>
      <c r="O262" t="s">
        <v>37</v>
      </c>
      <c r="P262">
        <v>6126</v>
      </c>
    </row>
    <row r="263" spans="1:16" x14ac:dyDescent="0.3">
      <c r="A263" s="1" t="s">
        <v>439</v>
      </c>
      <c r="B263" t="s">
        <v>18</v>
      </c>
      <c r="C263" t="s">
        <v>19</v>
      </c>
      <c r="D263" t="s">
        <v>20</v>
      </c>
      <c r="E263" t="s">
        <v>21</v>
      </c>
      <c r="F263">
        <v>2023</v>
      </c>
      <c r="G263">
        <v>2023</v>
      </c>
      <c r="H263">
        <v>6</v>
      </c>
      <c r="I263" t="s">
        <v>54</v>
      </c>
      <c r="J263">
        <v>99</v>
      </c>
      <c r="K263" t="s">
        <v>23</v>
      </c>
      <c r="L263">
        <v>77</v>
      </c>
      <c r="M263" t="s">
        <v>32</v>
      </c>
      <c r="N263">
        <v>7777</v>
      </c>
      <c r="O263" t="s">
        <v>37</v>
      </c>
      <c r="P263">
        <v>59475</v>
      </c>
    </row>
    <row r="264" spans="1:16" x14ac:dyDescent="0.3">
      <c r="A264" s="1" t="s">
        <v>440</v>
      </c>
      <c r="B264" t="s">
        <v>18</v>
      </c>
      <c r="C264" t="s">
        <v>19</v>
      </c>
      <c r="D264" t="s">
        <v>20</v>
      </c>
      <c r="E264" t="s">
        <v>21</v>
      </c>
      <c r="F264">
        <v>2023</v>
      </c>
      <c r="G264">
        <v>2023</v>
      </c>
      <c r="H264">
        <v>6</v>
      </c>
      <c r="I264" t="s">
        <v>54</v>
      </c>
      <c r="J264">
        <v>99</v>
      </c>
      <c r="K264" t="s">
        <v>23</v>
      </c>
      <c r="L264">
        <v>99</v>
      </c>
      <c r="M264" t="s">
        <v>48</v>
      </c>
      <c r="N264">
        <v>7777</v>
      </c>
      <c r="O264" t="s">
        <v>37</v>
      </c>
      <c r="P264">
        <v>62913</v>
      </c>
    </row>
    <row r="265" spans="1:16" x14ac:dyDescent="0.3">
      <c r="A265" s="1" t="s">
        <v>441</v>
      </c>
      <c r="B265" t="s">
        <v>18</v>
      </c>
      <c r="C265" t="s">
        <v>19</v>
      </c>
      <c r="D265" t="s">
        <v>20</v>
      </c>
      <c r="E265" t="s">
        <v>21</v>
      </c>
      <c r="F265">
        <v>2023</v>
      </c>
      <c r="G265">
        <v>2023</v>
      </c>
      <c r="H265">
        <v>6</v>
      </c>
      <c r="I265" t="s">
        <v>54</v>
      </c>
      <c r="J265">
        <v>99</v>
      </c>
      <c r="K265" t="s">
        <v>23</v>
      </c>
      <c r="L265" t="s">
        <v>56</v>
      </c>
      <c r="M265" t="s">
        <v>57</v>
      </c>
      <c r="N265">
        <v>7777</v>
      </c>
      <c r="O265" t="s">
        <v>37</v>
      </c>
      <c r="P265">
        <v>86800</v>
      </c>
    </row>
    <row r="266" spans="1:16" x14ac:dyDescent="0.3">
      <c r="A266" s="1" t="s">
        <v>442</v>
      </c>
      <c r="B266" t="s">
        <v>18</v>
      </c>
      <c r="C266" t="s">
        <v>19</v>
      </c>
      <c r="D266" t="s">
        <v>20</v>
      </c>
      <c r="E266" t="s">
        <v>21</v>
      </c>
      <c r="F266">
        <v>2023</v>
      </c>
      <c r="G266">
        <v>2023</v>
      </c>
      <c r="H266">
        <v>7</v>
      </c>
      <c r="I266" t="s">
        <v>60</v>
      </c>
      <c r="J266">
        <v>99</v>
      </c>
      <c r="K266" t="s">
        <v>23</v>
      </c>
      <c r="L266">
        <v>1</v>
      </c>
      <c r="M266" t="s">
        <v>39</v>
      </c>
      <c r="N266">
        <v>7777</v>
      </c>
      <c r="O266" t="s">
        <v>37</v>
      </c>
      <c r="P266">
        <v>2727</v>
      </c>
    </row>
    <row r="267" spans="1:16" x14ac:dyDescent="0.3">
      <c r="A267" s="1" t="s">
        <v>443</v>
      </c>
      <c r="B267" t="s">
        <v>18</v>
      </c>
      <c r="C267" t="s">
        <v>19</v>
      </c>
      <c r="D267" t="s">
        <v>20</v>
      </c>
      <c r="E267" t="s">
        <v>21</v>
      </c>
      <c r="F267">
        <v>2023</v>
      </c>
      <c r="G267">
        <v>2023</v>
      </c>
      <c r="H267">
        <v>7</v>
      </c>
      <c r="I267" t="s">
        <v>60</v>
      </c>
      <c r="J267">
        <v>99</v>
      </c>
      <c r="K267" t="s">
        <v>23</v>
      </c>
      <c r="L267">
        <v>2</v>
      </c>
      <c r="M267" t="s">
        <v>24</v>
      </c>
      <c r="N267">
        <v>7777</v>
      </c>
      <c r="O267" t="s">
        <v>37</v>
      </c>
      <c r="P267">
        <v>4611</v>
      </c>
    </row>
    <row r="268" spans="1:16" x14ac:dyDescent="0.3">
      <c r="A268" s="1" t="s">
        <v>444</v>
      </c>
      <c r="B268" t="s">
        <v>18</v>
      </c>
      <c r="C268" t="s">
        <v>19</v>
      </c>
      <c r="D268" t="s">
        <v>20</v>
      </c>
      <c r="E268" t="s">
        <v>21</v>
      </c>
      <c r="F268">
        <v>2023</v>
      </c>
      <c r="G268">
        <v>2023</v>
      </c>
      <c r="H268">
        <v>7</v>
      </c>
      <c r="I268" t="s">
        <v>60</v>
      </c>
      <c r="J268">
        <v>99</v>
      </c>
      <c r="K268" t="s">
        <v>23</v>
      </c>
      <c r="L268">
        <v>3</v>
      </c>
      <c r="M268" t="s">
        <v>45</v>
      </c>
      <c r="N268">
        <v>7777</v>
      </c>
      <c r="O268" t="s">
        <v>37</v>
      </c>
      <c r="P268">
        <v>7356</v>
      </c>
    </row>
    <row r="269" spans="1:16" x14ac:dyDescent="0.3">
      <c r="A269" s="1" t="s">
        <v>445</v>
      </c>
      <c r="B269" t="s">
        <v>18</v>
      </c>
      <c r="C269" t="s">
        <v>19</v>
      </c>
      <c r="D269" t="s">
        <v>20</v>
      </c>
      <c r="E269" t="s">
        <v>21</v>
      </c>
      <c r="F269">
        <v>2023</v>
      </c>
      <c r="G269">
        <v>2023</v>
      </c>
      <c r="H269">
        <v>7</v>
      </c>
      <c r="I269" t="s">
        <v>60</v>
      </c>
      <c r="J269">
        <v>99</v>
      </c>
      <c r="K269" t="s">
        <v>23</v>
      </c>
      <c r="L269">
        <v>4</v>
      </c>
      <c r="M269" t="s">
        <v>36</v>
      </c>
      <c r="N269">
        <v>7777</v>
      </c>
      <c r="O269" t="s">
        <v>37</v>
      </c>
      <c r="P269">
        <v>5391</v>
      </c>
    </row>
    <row r="270" spans="1:16" x14ac:dyDescent="0.3">
      <c r="A270" s="1" t="s">
        <v>446</v>
      </c>
      <c r="B270" t="s">
        <v>18</v>
      </c>
      <c r="C270" t="s">
        <v>19</v>
      </c>
      <c r="D270" t="s">
        <v>20</v>
      </c>
      <c r="E270" t="s">
        <v>21</v>
      </c>
      <c r="F270">
        <v>2023</v>
      </c>
      <c r="G270">
        <v>2023</v>
      </c>
      <c r="H270">
        <v>7</v>
      </c>
      <c r="I270" t="s">
        <v>60</v>
      </c>
      <c r="J270">
        <v>99</v>
      </c>
      <c r="K270" t="s">
        <v>23</v>
      </c>
      <c r="L270">
        <v>5</v>
      </c>
      <c r="M270" t="s">
        <v>58</v>
      </c>
      <c r="N270">
        <v>7777</v>
      </c>
      <c r="O270" t="s">
        <v>37</v>
      </c>
      <c r="P270">
        <v>7158</v>
      </c>
    </row>
    <row r="271" spans="1:16" x14ac:dyDescent="0.3">
      <c r="A271" s="1" t="s">
        <v>447</v>
      </c>
      <c r="B271" t="s">
        <v>18</v>
      </c>
      <c r="C271" t="s">
        <v>19</v>
      </c>
      <c r="D271" t="s">
        <v>20</v>
      </c>
      <c r="E271" t="s">
        <v>21</v>
      </c>
      <c r="F271">
        <v>2023</v>
      </c>
      <c r="G271">
        <v>2023</v>
      </c>
      <c r="H271">
        <v>7</v>
      </c>
      <c r="I271" t="s">
        <v>60</v>
      </c>
      <c r="J271">
        <v>99</v>
      </c>
      <c r="K271" t="s">
        <v>23</v>
      </c>
      <c r="L271">
        <v>6</v>
      </c>
      <c r="M271" t="s">
        <v>59</v>
      </c>
      <c r="N271">
        <v>7777</v>
      </c>
      <c r="O271" t="s">
        <v>37</v>
      </c>
      <c r="P271">
        <v>9447</v>
      </c>
    </row>
    <row r="272" spans="1:16" x14ac:dyDescent="0.3">
      <c r="A272" s="1" t="s">
        <v>448</v>
      </c>
      <c r="B272" t="s">
        <v>18</v>
      </c>
      <c r="C272" t="s">
        <v>19</v>
      </c>
      <c r="D272" t="s">
        <v>20</v>
      </c>
      <c r="E272" t="s">
        <v>21</v>
      </c>
      <c r="F272">
        <v>2023</v>
      </c>
      <c r="G272">
        <v>2023</v>
      </c>
      <c r="H272">
        <v>7</v>
      </c>
      <c r="I272" t="s">
        <v>60</v>
      </c>
      <c r="J272">
        <v>99</v>
      </c>
      <c r="K272" t="s">
        <v>23</v>
      </c>
      <c r="L272">
        <v>7</v>
      </c>
      <c r="M272" t="s">
        <v>43</v>
      </c>
      <c r="N272">
        <v>7777</v>
      </c>
      <c r="O272" t="s">
        <v>37</v>
      </c>
      <c r="P272">
        <v>5268</v>
      </c>
    </row>
    <row r="273" spans="1:16" x14ac:dyDescent="0.3">
      <c r="A273" s="1" t="s">
        <v>449</v>
      </c>
      <c r="B273" t="s">
        <v>18</v>
      </c>
      <c r="C273" t="s">
        <v>19</v>
      </c>
      <c r="D273" t="s">
        <v>20</v>
      </c>
      <c r="E273" t="s">
        <v>21</v>
      </c>
      <c r="F273">
        <v>2023</v>
      </c>
      <c r="G273">
        <v>2023</v>
      </c>
      <c r="H273">
        <v>7</v>
      </c>
      <c r="I273" t="s">
        <v>60</v>
      </c>
      <c r="J273">
        <v>99</v>
      </c>
      <c r="K273" t="s">
        <v>23</v>
      </c>
      <c r="L273">
        <v>8</v>
      </c>
      <c r="M273" t="s">
        <v>27</v>
      </c>
      <c r="N273">
        <v>7777</v>
      </c>
      <c r="O273" t="s">
        <v>37</v>
      </c>
      <c r="P273">
        <v>4347</v>
      </c>
    </row>
    <row r="274" spans="1:16" x14ac:dyDescent="0.3">
      <c r="A274" s="1" t="s">
        <v>450</v>
      </c>
      <c r="B274" t="s">
        <v>18</v>
      </c>
      <c r="C274" t="s">
        <v>19</v>
      </c>
      <c r="D274" t="s">
        <v>20</v>
      </c>
      <c r="E274" t="s">
        <v>21</v>
      </c>
      <c r="F274">
        <v>2023</v>
      </c>
      <c r="G274">
        <v>2023</v>
      </c>
      <c r="H274">
        <v>7</v>
      </c>
      <c r="I274" t="s">
        <v>60</v>
      </c>
      <c r="J274">
        <v>99</v>
      </c>
      <c r="K274" t="s">
        <v>23</v>
      </c>
      <c r="L274">
        <v>77</v>
      </c>
      <c r="M274" t="s">
        <v>32</v>
      </c>
      <c r="N274">
        <v>7777</v>
      </c>
      <c r="O274" t="s">
        <v>37</v>
      </c>
      <c r="P274">
        <v>46308</v>
      </c>
    </row>
    <row r="275" spans="1:16" x14ac:dyDescent="0.3">
      <c r="A275" s="1" t="s">
        <v>451</v>
      </c>
      <c r="B275" t="s">
        <v>18</v>
      </c>
      <c r="C275" t="s">
        <v>19</v>
      </c>
      <c r="D275" t="s">
        <v>20</v>
      </c>
      <c r="E275" t="s">
        <v>21</v>
      </c>
      <c r="F275">
        <v>2023</v>
      </c>
      <c r="G275">
        <v>2023</v>
      </c>
      <c r="H275">
        <v>7</v>
      </c>
      <c r="I275" t="s">
        <v>60</v>
      </c>
      <c r="J275">
        <v>99</v>
      </c>
      <c r="K275" t="s">
        <v>23</v>
      </c>
      <c r="L275">
        <v>99</v>
      </c>
      <c r="M275" t="s">
        <v>48</v>
      </c>
      <c r="N275">
        <v>7777</v>
      </c>
      <c r="O275" t="s">
        <v>37</v>
      </c>
      <c r="P275">
        <v>48093</v>
      </c>
    </row>
    <row r="276" spans="1:16" x14ac:dyDescent="0.3">
      <c r="A276" s="1" t="s">
        <v>452</v>
      </c>
      <c r="B276" t="s">
        <v>18</v>
      </c>
      <c r="C276" t="s">
        <v>19</v>
      </c>
      <c r="D276" t="s">
        <v>20</v>
      </c>
      <c r="E276" t="s">
        <v>21</v>
      </c>
      <c r="F276">
        <v>2023</v>
      </c>
      <c r="G276">
        <v>2023</v>
      </c>
      <c r="H276">
        <v>7</v>
      </c>
      <c r="I276" t="s">
        <v>60</v>
      </c>
      <c r="J276">
        <v>99</v>
      </c>
      <c r="K276" t="s">
        <v>23</v>
      </c>
      <c r="L276" t="s">
        <v>56</v>
      </c>
      <c r="M276" t="s">
        <v>57</v>
      </c>
      <c r="N276">
        <v>7777</v>
      </c>
      <c r="O276" t="s">
        <v>37</v>
      </c>
      <c r="P276">
        <v>82800</v>
      </c>
    </row>
    <row r="277" spans="1:16" x14ac:dyDescent="0.3">
      <c r="A277" s="1" t="s">
        <v>453</v>
      </c>
      <c r="B277" t="s">
        <v>18</v>
      </c>
      <c r="C277" t="s">
        <v>19</v>
      </c>
      <c r="D277" t="s">
        <v>20</v>
      </c>
      <c r="E277" t="s">
        <v>21</v>
      </c>
      <c r="F277">
        <v>2023</v>
      </c>
      <c r="G277">
        <v>2023</v>
      </c>
      <c r="H277">
        <v>8</v>
      </c>
      <c r="I277" t="s">
        <v>22</v>
      </c>
      <c r="J277">
        <v>99</v>
      </c>
      <c r="K277" t="s">
        <v>23</v>
      </c>
      <c r="L277">
        <v>1</v>
      </c>
      <c r="M277" t="s">
        <v>39</v>
      </c>
      <c r="N277">
        <v>7777</v>
      </c>
      <c r="O277" t="s">
        <v>37</v>
      </c>
      <c r="P277">
        <v>5973</v>
      </c>
    </row>
    <row r="278" spans="1:16" x14ac:dyDescent="0.3">
      <c r="A278" s="1" t="s">
        <v>454</v>
      </c>
      <c r="B278" t="s">
        <v>18</v>
      </c>
      <c r="C278" t="s">
        <v>19</v>
      </c>
      <c r="D278" t="s">
        <v>20</v>
      </c>
      <c r="E278" t="s">
        <v>21</v>
      </c>
      <c r="F278">
        <v>2023</v>
      </c>
      <c r="G278">
        <v>2023</v>
      </c>
      <c r="H278">
        <v>8</v>
      </c>
      <c r="I278" t="s">
        <v>22</v>
      </c>
      <c r="J278">
        <v>99</v>
      </c>
      <c r="K278" t="s">
        <v>23</v>
      </c>
      <c r="L278">
        <v>2</v>
      </c>
      <c r="M278" t="s">
        <v>24</v>
      </c>
      <c r="N278">
        <v>7777</v>
      </c>
      <c r="O278" t="s">
        <v>37</v>
      </c>
      <c r="P278">
        <v>10290</v>
      </c>
    </row>
    <row r="279" spans="1:16" x14ac:dyDescent="0.3">
      <c r="A279" s="1" t="s">
        <v>455</v>
      </c>
      <c r="B279" t="s">
        <v>18</v>
      </c>
      <c r="C279" t="s">
        <v>19</v>
      </c>
      <c r="D279" t="s">
        <v>20</v>
      </c>
      <c r="E279" t="s">
        <v>21</v>
      </c>
      <c r="F279">
        <v>2023</v>
      </c>
      <c r="G279">
        <v>2023</v>
      </c>
      <c r="H279">
        <v>8</v>
      </c>
      <c r="I279" t="s">
        <v>22</v>
      </c>
      <c r="J279">
        <v>99</v>
      </c>
      <c r="K279" t="s">
        <v>23</v>
      </c>
      <c r="L279">
        <v>3</v>
      </c>
      <c r="M279" t="s">
        <v>45</v>
      </c>
      <c r="N279">
        <v>7777</v>
      </c>
      <c r="O279" t="s">
        <v>37</v>
      </c>
      <c r="P279">
        <v>15396</v>
      </c>
    </row>
    <row r="280" spans="1:16" x14ac:dyDescent="0.3">
      <c r="A280" s="1" t="s">
        <v>456</v>
      </c>
      <c r="B280" t="s">
        <v>18</v>
      </c>
      <c r="C280" t="s">
        <v>19</v>
      </c>
      <c r="D280" t="s">
        <v>20</v>
      </c>
      <c r="E280" t="s">
        <v>21</v>
      </c>
      <c r="F280">
        <v>2023</v>
      </c>
      <c r="G280">
        <v>2023</v>
      </c>
      <c r="H280">
        <v>8</v>
      </c>
      <c r="I280" t="s">
        <v>22</v>
      </c>
      <c r="J280">
        <v>99</v>
      </c>
      <c r="K280" t="s">
        <v>23</v>
      </c>
      <c r="L280">
        <v>4</v>
      </c>
      <c r="M280" t="s">
        <v>36</v>
      </c>
      <c r="N280">
        <v>7777</v>
      </c>
      <c r="O280" t="s">
        <v>37</v>
      </c>
      <c r="P280">
        <v>11013</v>
      </c>
    </row>
    <row r="281" spans="1:16" x14ac:dyDescent="0.3">
      <c r="A281" s="1" t="s">
        <v>457</v>
      </c>
      <c r="B281" t="s">
        <v>18</v>
      </c>
      <c r="C281" t="s">
        <v>19</v>
      </c>
      <c r="D281" t="s">
        <v>20</v>
      </c>
      <c r="E281" t="s">
        <v>21</v>
      </c>
      <c r="F281">
        <v>2023</v>
      </c>
      <c r="G281">
        <v>2023</v>
      </c>
      <c r="H281">
        <v>8</v>
      </c>
      <c r="I281" t="s">
        <v>22</v>
      </c>
      <c r="J281">
        <v>99</v>
      </c>
      <c r="K281" t="s">
        <v>23</v>
      </c>
      <c r="L281">
        <v>5</v>
      </c>
      <c r="M281" t="s">
        <v>58</v>
      </c>
      <c r="N281">
        <v>7777</v>
      </c>
      <c r="O281" t="s">
        <v>37</v>
      </c>
      <c r="P281">
        <v>14418</v>
      </c>
    </row>
    <row r="282" spans="1:16" x14ac:dyDescent="0.3">
      <c r="A282" s="1" t="s">
        <v>458</v>
      </c>
      <c r="B282" t="s">
        <v>18</v>
      </c>
      <c r="C282" t="s">
        <v>19</v>
      </c>
      <c r="D282" t="s">
        <v>20</v>
      </c>
      <c r="E282" t="s">
        <v>21</v>
      </c>
      <c r="F282">
        <v>2023</v>
      </c>
      <c r="G282">
        <v>2023</v>
      </c>
      <c r="H282">
        <v>8</v>
      </c>
      <c r="I282" t="s">
        <v>22</v>
      </c>
      <c r="J282">
        <v>99</v>
      </c>
      <c r="K282" t="s">
        <v>23</v>
      </c>
      <c r="L282">
        <v>6</v>
      </c>
      <c r="M282" t="s">
        <v>59</v>
      </c>
      <c r="N282">
        <v>7777</v>
      </c>
      <c r="O282" t="s">
        <v>37</v>
      </c>
      <c r="P282">
        <v>18573</v>
      </c>
    </row>
    <row r="283" spans="1:16" x14ac:dyDescent="0.3">
      <c r="A283" s="1" t="s">
        <v>459</v>
      </c>
      <c r="B283" t="s">
        <v>18</v>
      </c>
      <c r="C283" t="s">
        <v>19</v>
      </c>
      <c r="D283" t="s">
        <v>20</v>
      </c>
      <c r="E283" t="s">
        <v>21</v>
      </c>
      <c r="F283">
        <v>2023</v>
      </c>
      <c r="G283">
        <v>2023</v>
      </c>
      <c r="H283">
        <v>8</v>
      </c>
      <c r="I283" t="s">
        <v>22</v>
      </c>
      <c r="J283">
        <v>99</v>
      </c>
      <c r="K283" t="s">
        <v>23</v>
      </c>
      <c r="L283">
        <v>7</v>
      </c>
      <c r="M283" t="s">
        <v>43</v>
      </c>
      <c r="N283">
        <v>7777</v>
      </c>
      <c r="O283" t="s">
        <v>37</v>
      </c>
      <c r="P283">
        <v>9561</v>
      </c>
    </row>
    <row r="284" spans="1:16" x14ac:dyDescent="0.3">
      <c r="A284" s="1" t="s">
        <v>460</v>
      </c>
      <c r="B284" t="s">
        <v>18</v>
      </c>
      <c r="C284" t="s">
        <v>19</v>
      </c>
      <c r="D284" t="s">
        <v>20</v>
      </c>
      <c r="E284" t="s">
        <v>21</v>
      </c>
      <c r="F284">
        <v>2023</v>
      </c>
      <c r="G284">
        <v>2023</v>
      </c>
      <c r="H284">
        <v>8</v>
      </c>
      <c r="I284" t="s">
        <v>22</v>
      </c>
      <c r="J284">
        <v>99</v>
      </c>
      <c r="K284" t="s">
        <v>23</v>
      </c>
      <c r="L284">
        <v>8</v>
      </c>
      <c r="M284" t="s">
        <v>27</v>
      </c>
      <c r="N284">
        <v>7777</v>
      </c>
      <c r="O284" t="s">
        <v>37</v>
      </c>
      <c r="P284">
        <v>6816</v>
      </c>
    </row>
    <row r="285" spans="1:16" x14ac:dyDescent="0.3">
      <c r="A285" s="1" t="s">
        <v>461</v>
      </c>
      <c r="B285" t="s">
        <v>18</v>
      </c>
      <c r="C285" t="s">
        <v>19</v>
      </c>
      <c r="D285" t="s">
        <v>20</v>
      </c>
      <c r="E285" t="s">
        <v>21</v>
      </c>
      <c r="F285">
        <v>2023</v>
      </c>
      <c r="G285">
        <v>2023</v>
      </c>
      <c r="H285">
        <v>8</v>
      </c>
      <c r="I285" t="s">
        <v>22</v>
      </c>
      <c r="J285">
        <v>99</v>
      </c>
      <c r="K285" t="s">
        <v>23</v>
      </c>
      <c r="L285">
        <v>77</v>
      </c>
      <c r="M285" t="s">
        <v>32</v>
      </c>
      <c r="N285">
        <v>7777</v>
      </c>
      <c r="O285" t="s">
        <v>37</v>
      </c>
      <c r="P285">
        <v>92040</v>
      </c>
    </row>
    <row r="286" spans="1:16" x14ac:dyDescent="0.3">
      <c r="A286" s="1" t="s">
        <v>462</v>
      </c>
      <c r="B286" t="s">
        <v>18</v>
      </c>
      <c r="C286" t="s">
        <v>19</v>
      </c>
      <c r="D286" t="s">
        <v>20</v>
      </c>
      <c r="E286" t="s">
        <v>21</v>
      </c>
      <c r="F286">
        <v>2023</v>
      </c>
      <c r="G286">
        <v>2023</v>
      </c>
      <c r="H286">
        <v>8</v>
      </c>
      <c r="I286" t="s">
        <v>22</v>
      </c>
      <c r="J286">
        <v>99</v>
      </c>
      <c r="K286" t="s">
        <v>23</v>
      </c>
      <c r="L286">
        <v>99</v>
      </c>
      <c r="M286" t="s">
        <v>48</v>
      </c>
      <c r="N286">
        <v>7777</v>
      </c>
      <c r="O286" t="s">
        <v>37</v>
      </c>
      <c r="P286">
        <v>95178</v>
      </c>
    </row>
    <row r="287" spans="1:16" x14ac:dyDescent="0.3">
      <c r="A287" s="1" t="s">
        <v>463</v>
      </c>
      <c r="B287" t="s">
        <v>18</v>
      </c>
      <c r="C287" t="s">
        <v>19</v>
      </c>
      <c r="D287" t="s">
        <v>20</v>
      </c>
      <c r="E287" t="s">
        <v>21</v>
      </c>
      <c r="F287">
        <v>2023</v>
      </c>
      <c r="G287">
        <v>2023</v>
      </c>
      <c r="H287">
        <v>8</v>
      </c>
      <c r="I287" t="s">
        <v>22</v>
      </c>
      <c r="J287">
        <v>99</v>
      </c>
      <c r="K287" t="s">
        <v>23</v>
      </c>
      <c r="L287" t="s">
        <v>56</v>
      </c>
      <c r="M287" t="s">
        <v>57</v>
      </c>
      <c r="N287">
        <v>7777</v>
      </c>
      <c r="O287" t="s">
        <v>37</v>
      </c>
      <c r="P287">
        <v>77000</v>
      </c>
    </row>
    <row r="288" spans="1:16" x14ac:dyDescent="0.3">
      <c r="A288" s="1" t="s">
        <v>464</v>
      </c>
      <c r="B288" t="s">
        <v>18</v>
      </c>
      <c r="C288" t="s">
        <v>19</v>
      </c>
      <c r="D288" t="s">
        <v>20</v>
      </c>
      <c r="E288" t="s">
        <v>21</v>
      </c>
      <c r="F288">
        <v>2023</v>
      </c>
      <c r="G288">
        <v>2023</v>
      </c>
      <c r="H288">
        <v>9</v>
      </c>
      <c r="I288" t="s">
        <v>53</v>
      </c>
      <c r="J288">
        <v>99</v>
      </c>
      <c r="K288" t="s">
        <v>23</v>
      </c>
      <c r="L288">
        <v>1</v>
      </c>
      <c r="M288" t="s">
        <v>39</v>
      </c>
      <c r="N288">
        <v>7777</v>
      </c>
      <c r="O288" t="s">
        <v>37</v>
      </c>
      <c r="P288">
        <v>8730</v>
      </c>
    </row>
    <row r="289" spans="1:16" x14ac:dyDescent="0.3">
      <c r="A289" s="1" t="s">
        <v>465</v>
      </c>
      <c r="B289" t="s">
        <v>18</v>
      </c>
      <c r="C289" t="s">
        <v>19</v>
      </c>
      <c r="D289" t="s">
        <v>20</v>
      </c>
      <c r="E289" t="s">
        <v>21</v>
      </c>
      <c r="F289">
        <v>2023</v>
      </c>
      <c r="G289">
        <v>2023</v>
      </c>
      <c r="H289">
        <v>9</v>
      </c>
      <c r="I289" t="s">
        <v>53</v>
      </c>
      <c r="J289">
        <v>99</v>
      </c>
      <c r="K289" t="s">
        <v>23</v>
      </c>
      <c r="L289">
        <v>2</v>
      </c>
      <c r="M289" t="s">
        <v>24</v>
      </c>
      <c r="N289">
        <v>7777</v>
      </c>
      <c r="O289" t="s">
        <v>37</v>
      </c>
      <c r="P289">
        <v>13518</v>
      </c>
    </row>
    <row r="290" spans="1:16" x14ac:dyDescent="0.3">
      <c r="A290" s="1" t="s">
        <v>466</v>
      </c>
      <c r="B290" t="s">
        <v>18</v>
      </c>
      <c r="C290" t="s">
        <v>19</v>
      </c>
      <c r="D290" t="s">
        <v>20</v>
      </c>
      <c r="E290" t="s">
        <v>21</v>
      </c>
      <c r="F290">
        <v>2023</v>
      </c>
      <c r="G290">
        <v>2023</v>
      </c>
      <c r="H290">
        <v>9</v>
      </c>
      <c r="I290" t="s">
        <v>53</v>
      </c>
      <c r="J290">
        <v>99</v>
      </c>
      <c r="K290" t="s">
        <v>23</v>
      </c>
      <c r="L290">
        <v>3</v>
      </c>
      <c r="M290" t="s">
        <v>45</v>
      </c>
      <c r="N290">
        <v>7777</v>
      </c>
      <c r="O290" t="s">
        <v>37</v>
      </c>
      <c r="P290">
        <v>20568</v>
      </c>
    </row>
    <row r="291" spans="1:16" x14ac:dyDescent="0.3">
      <c r="A291" s="1" t="s">
        <v>467</v>
      </c>
      <c r="B291" t="s">
        <v>18</v>
      </c>
      <c r="C291" t="s">
        <v>19</v>
      </c>
      <c r="D291" t="s">
        <v>20</v>
      </c>
      <c r="E291" t="s">
        <v>21</v>
      </c>
      <c r="F291">
        <v>2023</v>
      </c>
      <c r="G291">
        <v>2023</v>
      </c>
      <c r="H291">
        <v>9</v>
      </c>
      <c r="I291" t="s">
        <v>53</v>
      </c>
      <c r="J291">
        <v>99</v>
      </c>
      <c r="K291" t="s">
        <v>23</v>
      </c>
      <c r="L291">
        <v>4</v>
      </c>
      <c r="M291" t="s">
        <v>36</v>
      </c>
      <c r="N291">
        <v>7777</v>
      </c>
      <c r="O291" t="s">
        <v>37</v>
      </c>
      <c r="P291">
        <v>16749</v>
      </c>
    </row>
    <row r="292" spans="1:16" x14ac:dyDescent="0.3">
      <c r="A292" s="1" t="s">
        <v>468</v>
      </c>
      <c r="B292" t="s">
        <v>18</v>
      </c>
      <c r="C292" t="s">
        <v>19</v>
      </c>
      <c r="D292" t="s">
        <v>20</v>
      </c>
      <c r="E292" t="s">
        <v>21</v>
      </c>
      <c r="F292">
        <v>2023</v>
      </c>
      <c r="G292">
        <v>2023</v>
      </c>
      <c r="H292">
        <v>9</v>
      </c>
      <c r="I292" t="s">
        <v>53</v>
      </c>
      <c r="J292">
        <v>99</v>
      </c>
      <c r="K292" t="s">
        <v>23</v>
      </c>
      <c r="L292">
        <v>5</v>
      </c>
      <c r="M292" t="s">
        <v>58</v>
      </c>
      <c r="N292">
        <v>7777</v>
      </c>
      <c r="O292" t="s">
        <v>37</v>
      </c>
      <c r="P292">
        <v>23763</v>
      </c>
    </row>
    <row r="293" spans="1:16" x14ac:dyDescent="0.3">
      <c r="A293" s="1" t="s">
        <v>469</v>
      </c>
      <c r="B293" t="s">
        <v>18</v>
      </c>
      <c r="C293" t="s">
        <v>19</v>
      </c>
      <c r="D293" t="s">
        <v>20</v>
      </c>
      <c r="E293" t="s">
        <v>21</v>
      </c>
      <c r="F293">
        <v>2023</v>
      </c>
      <c r="G293">
        <v>2023</v>
      </c>
      <c r="H293">
        <v>9</v>
      </c>
      <c r="I293" t="s">
        <v>53</v>
      </c>
      <c r="J293">
        <v>99</v>
      </c>
      <c r="K293" t="s">
        <v>23</v>
      </c>
      <c r="L293">
        <v>6</v>
      </c>
      <c r="M293" t="s">
        <v>59</v>
      </c>
      <c r="N293">
        <v>7777</v>
      </c>
      <c r="O293" t="s">
        <v>37</v>
      </c>
      <c r="P293">
        <v>38109</v>
      </c>
    </row>
    <row r="294" spans="1:16" x14ac:dyDescent="0.3">
      <c r="A294" s="1" t="s">
        <v>470</v>
      </c>
      <c r="B294" t="s">
        <v>18</v>
      </c>
      <c r="C294" t="s">
        <v>19</v>
      </c>
      <c r="D294" t="s">
        <v>20</v>
      </c>
      <c r="E294" t="s">
        <v>21</v>
      </c>
      <c r="F294">
        <v>2023</v>
      </c>
      <c r="G294">
        <v>2023</v>
      </c>
      <c r="H294">
        <v>9</v>
      </c>
      <c r="I294" t="s">
        <v>53</v>
      </c>
      <c r="J294">
        <v>99</v>
      </c>
      <c r="K294" t="s">
        <v>23</v>
      </c>
      <c r="L294">
        <v>7</v>
      </c>
      <c r="M294" t="s">
        <v>43</v>
      </c>
      <c r="N294">
        <v>7777</v>
      </c>
      <c r="O294" t="s">
        <v>37</v>
      </c>
      <c r="P294">
        <v>29004</v>
      </c>
    </row>
    <row r="295" spans="1:16" x14ac:dyDescent="0.3">
      <c r="A295" s="1" t="s">
        <v>471</v>
      </c>
      <c r="B295" t="s">
        <v>18</v>
      </c>
      <c r="C295" t="s">
        <v>19</v>
      </c>
      <c r="D295" t="s">
        <v>20</v>
      </c>
      <c r="E295" t="s">
        <v>21</v>
      </c>
      <c r="F295">
        <v>2023</v>
      </c>
      <c r="G295">
        <v>2023</v>
      </c>
      <c r="H295">
        <v>9</v>
      </c>
      <c r="I295" t="s">
        <v>53</v>
      </c>
      <c r="J295">
        <v>99</v>
      </c>
      <c r="K295" t="s">
        <v>23</v>
      </c>
      <c r="L295">
        <v>8</v>
      </c>
      <c r="M295" t="s">
        <v>27</v>
      </c>
      <c r="N295">
        <v>7777</v>
      </c>
      <c r="O295" t="s">
        <v>37</v>
      </c>
      <c r="P295">
        <v>38277</v>
      </c>
    </row>
    <row r="296" spans="1:16" x14ac:dyDescent="0.3">
      <c r="A296" s="1" t="s">
        <v>472</v>
      </c>
      <c r="B296" t="s">
        <v>18</v>
      </c>
      <c r="C296" t="s">
        <v>19</v>
      </c>
      <c r="D296" t="s">
        <v>20</v>
      </c>
      <c r="E296" t="s">
        <v>21</v>
      </c>
      <c r="F296">
        <v>2023</v>
      </c>
      <c r="G296">
        <v>2023</v>
      </c>
      <c r="H296">
        <v>9</v>
      </c>
      <c r="I296" t="s">
        <v>53</v>
      </c>
      <c r="J296">
        <v>99</v>
      </c>
      <c r="K296" t="s">
        <v>23</v>
      </c>
      <c r="L296">
        <v>77</v>
      </c>
      <c r="M296" t="s">
        <v>32</v>
      </c>
      <c r="N296">
        <v>7777</v>
      </c>
      <c r="O296" t="s">
        <v>37</v>
      </c>
      <c r="P296">
        <v>188715</v>
      </c>
    </row>
    <row r="297" spans="1:16" x14ac:dyDescent="0.3">
      <c r="A297" s="1" t="s">
        <v>473</v>
      </c>
      <c r="B297" t="s">
        <v>18</v>
      </c>
      <c r="C297" t="s">
        <v>19</v>
      </c>
      <c r="D297" t="s">
        <v>20</v>
      </c>
      <c r="E297" t="s">
        <v>21</v>
      </c>
      <c r="F297">
        <v>2023</v>
      </c>
      <c r="G297">
        <v>2023</v>
      </c>
      <c r="H297">
        <v>9</v>
      </c>
      <c r="I297" t="s">
        <v>53</v>
      </c>
      <c r="J297">
        <v>99</v>
      </c>
      <c r="K297" t="s">
        <v>23</v>
      </c>
      <c r="L297">
        <v>99</v>
      </c>
      <c r="M297" t="s">
        <v>48</v>
      </c>
      <c r="N297">
        <v>7777</v>
      </c>
      <c r="O297" t="s">
        <v>37</v>
      </c>
      <c r="P297">
        <v>194370</v>
      </c>
    </row>
    <row r="298" spans="1:16" x14ac:dyDescent="0.3">
      <c r="A298" s="1" t="s">
        <v>474</v>
      </c>
      <c r="B298" t="s">
        <v>18</v>
      </c>
      <c r="C298" t="s">
        <v>19</v>
      </c>
      <c r="D298" t="s">
        <v>20</v>
      </c>
      <c r="E298" t="s">
        <v>21</v>
      </c>
      <c r="F298">
        <v>2023</v>
      </c>
      <c r="G298">
        <v>2023</v>
      </c>
      <c r="H298">
        <v>9</v>
      </c>
      <c r="I298" t="s">
        <v>53</v>
      </c>
      <c r="J298">
        <v>99</v>
      </c>
      <c r="K298" t="s">
        <v>23</v>
      </c>
      <c r="L298" t="s">
        <v>56</v>
      </c>
      <c r="M298" t="s">
        <v>57</v>
      </c>
      <c r="N298">
        <v>7777</v>
      </c>
      <c r="O298" t="s">
        <v>37</v>
      </c>
      <c r="P298">
        <v>114500</v>
      </c>
    </row>
    <row r="299" spans="1:16" x14ac:dyDescent="0.3">
      <c r="A299" s="1" t="s">
        <v>475</v>
      </c>
      <c r="B299" t="s">
        <v>18</v>
      </c>
      <c r="C299" t="s">
        <v>19</v>
      </c>
      <c r="D299" t="s">
        <v>20</v>
      </c>
      <c r="E299" t="s">
        <v>21</v>
      </c>
      <c r="F299">
        <v>2023</v>
      </c>
      <c r="G299">
        <v>2023</v>
      </c>
      <c r="H299">
        <v>12</v>
      </c>
      <c r="I299" t="s">
        <v>55</v>
      </c>
      <c r="J299">
        <v>99</v>
      </c>
      <c r="K299" t="s">
        <v>23</v>
      </c>
      <c r="L299">
        <v>1</v>
      </c>
      <c r="M299" t="s">
        <v>39</v>
      </c>
      <c r="N299">
        <v>7777</v>
      </c>
      <c r="O299" t="s">
        <v>37</v>
      </c>
      <c r="P299">
        <v>1101</v>
      </c>
    </row>
    <row r="300" spans="1:16" x14ac:dyDescent="0.3">
      <c r="A300" s="1" t="s">
        <v>476</v>
      </c>
      <c r="B300" t="s">
        <v>18</v>
      </c>
      <c r="C300" t="s">
        <v>19</v>
      </c>
      <c r="D300" t="s">
        <v>20</v>
      </c>
      <c r="E300" t="s">
        <v>21</v>
      </c>
      <c r="F300">
        <v>2023</v>
      </c>
      <c r="G300">
        <v>2023</v>
      </c>
      <c r="H300">
        <v>12</v>
      </c>
      <c r="I300" t="s">
        <v>55</v>
      </c>
      <c r="J300">
        <v>99</v>
      </c>
      <c r="K300" t="s">
        <v>23</v>
      </c>
      <c r="L300">
        <v>2</v>
      </c>
      <c r="M300" t="s">
        <v>24</v>
      </c>
      <c r="N300">
        <v>7777</v>
      </c>
      <c r="O300" t="s">
        <v>37</v>
      </c>
      <c r="P300">
        <v>1896</v>
      </c>
    </row>
    <row r="301" spans="1:16" x14ac:dyDescent="0.3">
      <c r="A301" s="1" t="s">
        <v>477</v>
      </c>
      <c r="B301" t="s">
        <v>18</v>
      </c>
      <c r="C301" t="s">
        <v>19</v>
      </c>
      <c r="D301" t="s">
        <v>20</v>
      </c>
      <c r="E301" t="s">
        <v>21</v>
      </c>
      <c r="F301">
        <v>2023</v>
      </c>
      <c r="G301">
        <v>2023</v>
      </c>
      <c r="H301">
        <v>12</v>
      </c>
      <c r="I301" t="s">
        <v>55</v>
      </c>
      <c r="J301">
        <v>99</v>
      </c>
      <c r="K301" t="s">
        <v>23</v>
      </c>
      <c r="L301">
        <v>3</v>
      </c>
      <c r="M301" t="s">
        <v>45</v>
      </c>
      <c r="N301">
        <v>7777</v>
      </c>
      <c r="O301" t="s">
        <v>37</v>
      </c>
      <c r="P301">
        <v>2487</v>
      </c>
    </row>
    <row r="302" spans="1:16" x14ac:dyDescent="0.3">
      <c r="A302" s="1" t="s">
        <v>478</v>
      </c>
      <c r="B302" t="s">
        <v>18</v>
      </c>
      <c r="C302" t="s">
        <v>19</v>
      </c>
      <c r="D302" t="s">
        <v>20</v>
      </c>
      <c r="E302" t="s">
        <v>21</v>
      </c>
      <c r="F302">
        <v>2023</v>
      </c>
      <c r="G302">
        <v>2023</v>
      </c>
      <c r="H302">
        <v>12</v>
      </c>
      <c r="I302" t="s">
        <v>55</v>
      </c>
      <c r="J302">
        <v>99</v>
      </c>
      <c r="K302" t="s">
        <v>23</v>
      </c>
      <c r="L302">
        <v>4</v>
      </c>
      <c r="M302" t="s">
        <v>36</v>
      </c>
      <c r="N302">
        <v>7777</v>
      </c>
      <c r="O302" t="s">
        <v>37</v>
      </c>
      <c r="P302">
        <v>1644</v>
      </c>
    </row>
    <row r="303" spans="1:16" x14ac:dyDescent="0.3">
      <c r="A303" s="1" t="s">
        <v>479</v>
      </c>
      <c r="B303" t="s">
        <v>18</v>
      </c>
      <c r="C303" t="s">
        <v>19</v>
      </c>
      <c r="D303" t="s">
        <v>20</v>
      </c>
      <c r="E303" t="s">
        <v>21</v>
      </c>
      <c r="F303">
        <v>2023</v>
      </c>
      <c r="G303">
        <v>2023</v>
      </c>
      <c r="H303">
        <v>12</v>
      </c>
      <c r="I303" t="s">
        <v>55</v>
      </c>
      <c r="J303">
        <v>99</v>
      </c>
      <c r="K303" t="s">
        <v>23</v>
      </c>
      <c r="L303">
        <v>5</v>
      </c>
      <c r="M303" t="s">
        <v>58</v>
      </c>
      <c r="N303">
        <v>7777</v>
      </c>
      <c r="O303" t="s">
        <v>37</v>
      </c>
      <c r="P303">
        <v>2043</v>
      </c>
    </row>
    <row r="304" spans="1:16" x14ac:dyDescent="0.3">
      <c r="A304" s="1" t="s">
        <v>480</v>
      </c>
      <c r="B304" t="s">
        <v>18</v>
      </c>
      <c r="C304" t="s">
        <v>19</v>
      </c>
      <c r="D304" t="s">
        <v>20</v>
      </c>
      <c r="E304" t="s">
        <v>21</v>
      </c>
      <c r="F304">
        <v>2023</v>
      </c>
      <c r="G304">
        <v>2023</v>
      </c>
      <c r="H304">
        <v>12</v>
      </c>
      <c r="I304" t="s">
        <v>55</v>
      </c>
      <c r="J304">
        <v>99</v>
      </c>
      <c r="K304" t="s">
        <v>23</v>
      </c>
      <c r="L304">
        <v>6</v>
      </c>
      <c r="M304" t="s">
        <v>59</v>
      </c>
      <c r="N304">
        <v>7777</v>
      </c>
      <c r="O304" t="s">
        <v>37</v>
      </c>
      <c r="P304">
        <v>2424</v>
      </c>
    </row>
    <row r="305" spans="1:16" x14ac:dyDescent="0.3">
      <c r="A305" s="1" t="s">
        <v>481</v>
      </c>
      <c r="B305" t="s">
        <v>18</v>
      </c>
      <c r="C305" t="s">
        <v>19</v>
      </c>
      <c r="D305" t="s">
        <v>20</v>
      </c>
      <c r="E305" t="s">
        <v>21</v>
      </c>
      <c r="F305">
        <v>2023</v>
      </c>
      <c r="G305">
        <v>2023</v>
      </c>
      <c r="H305">
        <v>12</v>
      </c>
      <c r="I305" t="s">
        <v>55</v>
      </c>
      <c r="J305">
        <v>99</v>
      </c>
      <c r="K305" t="s">
        <v>23</v>
      </c>
      <c r="L305">
        <v>7</v>
      </c>
      <c r="M305" t="s">
        <v>43</v>
      </c>
      <c r="N305">
        <v>7777</v>
      </c>
      <c r="O305" t="s">
        <v>37</v>
      </c>
      <c r="P305">
        <v>1113</v>
      </c>
    </row>
    <row r="306" spans="1:16" x14ac:dyDescent="0.3">
      <c r="A306" s="1" t="s">
        <v>482</v>
      </c>
      <c r="B306" t="s">
        <v>18</v>
      </c>
      <c r="C306" t="s">
        <v>19</v>
      </c>
      <c r="D306" t="s">
        <v>20</v>
      </c>
      <c r="E306" t="s">
        <v>21</v>
      </c>
      <c r="F306">
        <v>2023</v>
      </c>
      <c r="G306">
        <v>2023</v>
      </c>
      <c r="H306">
        <v>12</v>
      </c>
      <c r="I306" t="s">
        <v>55</v>
      </c>
      <c r="J306">
        <v>99</v>
      </c>
      <c r="K306" t="s">
        <v>23</v>
      </c>
      <c r="L306">
        <v>8</v>
      </c>
      <c r="M306" t="s">
        <v>27</v>
      </c>
      <c r="N306">
        <v>7777</v>
      </c>
      <c r="O306" t="s">
        <v>37</v>
      </c>
      <c r="P306">
        <v>633</v>
      </c>
    </row>
    <row r="307" spans="1:16" x14ac:dyDescent="0.3">
      <c r="A307" s="1" t="s">
        <v>483</v>
      </c>
      <c r="B307" t="s">
        <v>18</v>
      </c>
      <c r="C307" t="s">
        <v>19</v>
      </c>
      <c r="D307" t="s">
        <v>20</v>
      </c>
      <c r="E307" t="s">
        <v>21</v>
      </c>
      <c r="F307">
        <v>2023</v>
      </c>
      <c r="G307">
        <v>2023</v>
      </c>
      <c r="H307">
        <v>12</v>
      </c>
      <c r="I307" t="s">
        <v>55</v>
      </c>
      <c r="J307">
        <v>99</v>
      </c>
      <c r="K307" t="s">
        <v>23</v>
      </c>
      <c r="L307">
        <v>77</v>
      </c>
      <c r="M307" t="s">
        <v>32</v>
      </c>
      <c r="N307">
        <v>7777</v>
      </c>
      <c r="O307" t="s">
        <v>37</v>
      </c>
      <c r="P307">
        <v>13344</v>
      </c>
    </row>
    <row r="308" spans="1:16" x14ac:dyDescent="0.3">
      <c r="A308" s="1" t="s">
        <v>484</v>
      </c>
      <c r="B308" t="s">
        <v>18</v>
      </c>
      <c r="C308" t="s">
        <v>19</v>
      </c>
      <c r="D308" t="s">
        <v>20</v>
      </c>
      <c r="E308" t="s">
        <v>21</v>
      </c>
      <c r="F308">
        <v>2023</v>
      </c>
      <c r="G308">
        <v>2023</v>
      </c>
      <c r="H308">
        <v>12</v>
      </c>
      <c r="I308" t="s">
        <v>55</v>
      </c>
      <c r="J308">
        <v>99</v>
      </c>
      <c r="K308" t="s">
        <v>23</v>
      </c>
      <c r="L308">
        <v>99</v>
      </c>
      <c r="M308" t="s">
        <v>48</v>
      </c>
      <c r="N308">
        <v>7777</v>
      </c>
      <c r="O308" t="s">
        <v>37</v>
      </c>
      <c r="P308">
        <v>14199</v>
      </c>
    </row>
    <row r="309" spans="1:16" x14ac:dyDescent="0.3">
      <c r="A309" s="1" t="s">
        <v>485</v>
      </c>
      <c r="B309" t="s">
        <v>18</v>
      </c>
      <c r="C309" t="s">
        <v>19</v>
      </c>
      <c r="D309" t="s">
        <v>20</v>
      </c>
      <c r="E309" t="s">
        <v>21</v>
      </c>
      <c r="F309">
        <v>2023</v>
      </c>
      <c r="G309">
        <v>2023</v>
      </c>
      <c r="H309">
        <v>12</v>
      </c>
      <c r="I309" t="s">
        <v>55</v>
      </c>
      <c r="J309">
        <v>99</v>
      </c>
      <c r="K309" t="s">
        <v>23</v>
      </c>
      <c r="L309" t="s">
        <v>56</v>
      </c>
      <c r="M309" t="s">
        <v>57</v>
      </c>
      <c r="N309">
        <v>7777</v>
      </c>
      <c r="O309" t="s">
        <v>37</v>
      </c>
      <c r="P309">
        <v>63700</v>
      </c>
    </row>
    <row r="310" spans="1:16" x14ac:dyDescent="0.3">
      <c r="A310" s="1" t="s">
        <v>486</v>
      </c>
      <c r="B310" t="s">
        <v>18</v>
      </c>
      <c r="C310" t="s">
        <v>19</v>
      </c>
      <c r="D310" t="s">
        <v>20</v>
      </c>
      <c r="E310" t="s">
        <v>21</v>
      </c>
      <c r="F310">
        <v>2023</v>
      </c>
      <c r="G310">
        <v>2023</v>
      </c>
      <c r="H310">
        <v>13</v>
      </c>
      <c r="I310" t="s">
        <v>35</v>
      </c>
      <c r="J310">
        <v>99</v>
      </c>
      <c r="K310" t="s">
        <v>23</v>
      </c>
      <c r="L310">
        <v>1</v>
      </c>
      <c r="M310" t="s">
        <v>39</v>
      </c>
      <c r="N310">
        <v>7777</v>
      </c>
      <c r="O310" t="s">
        <v>37</v>
      </c>
      <c r="P310">
        <v>13260</v>
      </c>
    </row>
    <row r="311" spans="1:16" x14ac:dyDescent="0.3">
      <c r="A311" s="1" t="s">
        <v>487</v>
      </c>
      <c r="B311" t="s">
        <v>18</v>
      </c>
      <c r="C311" t="s">
        <v>19</v>
      </c>
      <c r="D311" t="s">
        <v>20</v>
      </c>
      <c r="E311" t="s">
        <v>21</v>
      </c>
      <c r="F311">
        <v>2023</v>
      </c>
      <c r="G311">
        <v>2023</v>
      </c>
      <c r="H311">
        <v>13</v>
      </c>
      <c r="I311" t="s">
        <v>35</v>
      </c>
      <c r="J311">
        <v>99</v>
      </c>
      <c r="K311" t="s">
        <v>23</v>
      </c>
      <c r="L311">
        <v>2</v>
      </c>
      <c r="M311" t="s">
        <v>24</v>
      </c>
      <c r="N311">
        <v>7777</v>
      </c>
      <c r="O311" t="s">
        <v>37</v>
      </c>
      <c r="P311">
        <v>21510</v>
      </c>
    </row>
    <row r="312" spans="1:16" x14ac:dyDescent="0.3">
      <c r="A312" s="1" t="s">
        <v>488</v>
      </c>
      <c r="B312" t="s">
        <v>18</v>
      </c>
      <c r="C312" t="s">
        <v>19</v>
      </c>
      <c r="D312" t="s">
        <v>20</v>
      </c>
      <c r="E312" t="s">
        <v>21</v>
      </c>
      <c r="F312">
        <v>2023</v>
      </c>
      <c r="G312">
        <v>2023</v>
      </c>
      <c r="H312">
        <v>13</v>
      </c>
      <c r="I312" t="s">
        <v>35</v>
      </c>
      <c r="J312">
        <v>99</v>
      </c>
      <c r="K312" t="s">
        <v>23</v>
      </c>
      <c r="L312">
        <v>3</v>
      </c>
      <c r="M312" t="s">
        <v>45</v>
      </c>
      <c r="N312">
        <v>7777</v>
      </c>
      <c r="O312" t="s">
        <v>37</v>
      </c>
      <c r="P312">
        <v>33207</v>
      </c>
    </row>
    <row r="313" spans="1:16" x14ac:dyDescent="0.3">
      <c r="A313" s="1" t="s">
        <v>489</v>
      </c>
      <c r="B313" t="s">
        <v>18</v>
      </c>
      <c r="C313" t="s">
        <v>19</v>
      </c>
      <c r="D313" t="s">
        <v>20</v>
      </c>
      <c r="E313" t="s">
        <v>21</v>
      </c>
      <c r="F313">
        <v>2023</v>
      </c>
      <c r="G313">
        <v>2023</v>
      </c>
      <c r="H313">
        <v>13</v>
      </c>
      <c r="I313" t="s">
        <v>35</v>
      </c>
      <c r="J313">
        <v>99</v>
      </c>
      <c r="K313" t="s">
        <v>23</v>
      </c>
      <c r="L313">
        <v>4</v>
      </c>
      <c r="M313" t="s">
        <v>36</v>
      </c>
      <c r="N313">
        <v>7777</v>
      </c>
      <c r="O313" t="s">
        <v>37</v>
      </c>
      <c r="P313">
        <v>26691</v>
      </c>
    </row>
    <row r="314" spans="1:16" x14ac:dyDescent="0.3">
      <c r="A314" s="1" t="s">
        <v>490</v>
      </c>
      <c r="B314" t="s">
        <v>18</v>
      </c>
      <c r="C314" t="s">
        <v>19</v>
      </c>
      <c r="D314" t="s">
        <v>20</v>
      </c>
      <c r="E314" t="s">
        <v>21</v>
      </c>
      <c r="F314">
        <v>2023</v>
      </c>
      <c r="G314">
        <v>2023</v>
      </c>
      <c r="H314">
        <v>13</v>
      </c>
      <c r="I314" t="s">
        <v>35</v>
      </c>
      <c r="J314">
        <v>99</v>
      </c>
      <c r="K314" t="s">
        <v>23</v>
      </c>
      <c r="L314">
        <v>5</v>
      </c>
      <c r="M314" t="s">
        <v>58</v>
      </c>
      <c r="N314">
        <v>7777</v>
      </c>
      <c r="O314" t="s">
        <v>37</v>
      </c>
      <c r="P314">
        <v>36540</v>
      </c>
    </row>
    <row r="315" spans="1:16" x14ac:dyDescent="0.3">
      <c r="A315" s="1" t="s">
        <v>491</v>
      </c>
      <c r="B315" t="s">
        <v>18</v>
      </c>
      <c r="C315" t="s">
        <v>19</v>
      </c>
      <c r="D315" t="s">
        <v>20</v>
      </c>
      <c r="E315" t="s">
        <v>21</v>
      </c>
      <c r="F315">
        <v>2023</v>
      </c>
      <c r="G315">
        <v>2023</v>
      </c>
      <c r="H315">
        <v>13</v>
      </c>
      <c r="I315" t="s">
        <v>35</v>
      </c>
      <c r="J315">
        <v>99</v>
      </c>
      <c r="K315" t="s">
        <v>23</v>
      </c>
      <c r="L315">
        <v>6</v>
      </c>
      <c r="M315" t="s">
        <v>59</v>
      </c>
      <c r="N315">
        <v>7777</v>
      </c>
      <c r="O315" t="s">
        <v>37</v>
      </c>
      <c r="P315">
        <v>53664</v>
      </c>
    </row>
    <row r="316" spans="1:16" x14ac:dyDescent="0.3">
      <c r="A316" s="1" t="s">
        <v>492</v>
      </c>
      <c r="B316" t="s">
        <v>18</v>
      </c>
      <c r="C316" t="s">
        <v>19</v>
      </c>
      <c r="D316" t="s">
        <v>20</v>
      </c>
      <c r="E316" t="s">
        <v>21</v>
      </c>
      <c r="F316">
        <v>2023</v>
      </c>
      <c r="G316">
        <v>2023</v>
      </c>
      <c r="H316">
        <v>13</v>
      </c>
      <c r="I316" t="s">
        <v>35</v>
      </c>
      <c r="J316">
        <v>99</v>
      </c>
      <c r="K316" t="s">
        <v>23</v>
      </c>
      <c r="L316">
        <v>7</v>
      </c>
      <c r="M316" t="s">
        <v>43</v>
      </c>
      <c r="N316">
        <v>7777</v>
      </c>
      <c r="O316" t="s">
        <v>37</v>
      </c>
      <c r="P316">
        <v>30933</v>
      </c>
    </row>
    <row r="317" spans="1:16" x14ac:dyDescent="0.3">
      <c r="A317" s="1" t="s">
        <v>493</v>
      </c>
      <c r="B317" t="s">
        <v>18</v>
      </c>
      <c r="C317" t="s">
        <v>19</v>
      </c>
      <c r="D317" t="s">
        <v>20</v>
      </c>
      <c r="E317" t="s">
        <v>21</v>
      </c>
      <c r="F317">
        <v>2023</v>
      </c>
      <c r="G317">
        <v>2023</v>
      </c>
      <c r="H317">
        <v>13</v>
      </c>
      <c r="I317" t="s">
        <v>35</v>
      </c>
      <c r="J317">
        <v>99</v>
      </c>
      <c r="K317" t="s">
        <v>23</v>
      </c>
      <c r="L317">
        <v>8</v>
      </c>
      <c r="M317" t="s">
        <v>27</v>
      </c>
      <c r="N317">
        <v>7777</v>
      </c>
      <c r="O317" t="s">
        <v>37</v>
      </c>
      <c r="P317">
        <v>26436</v>
      </c>
    </row>
    <row r="318" spans="1:16" x14ac:dyDescent="0.3">
      <c r="A318" s="1" t="s">
        <v>494</v>
      </c>
      <c r="B318" t="s">
        <v>18</v>
      </c>
      <c r="C318" t="s">
        <v>19</v>
      </c>
      <c r="D318" t="s">
        <v>20</v>
      </c>
      <c r="E318" t="s">
        <v>21</v>
      </c>
      <c r="F318">
        <v>2023</v>
      </c>
      <c r="G318">
        <v>2023</v>
      </c>
      <c r="H318">
        <v>13</v>
      </c>
      <c r="I318" t="s">
        <v>35</v>
      </c>
      <c r="J318">
        <v>99</v>
      </c>
      <c r="K318" t="s">
        <v>23</v>
      </c>
      <c r="L318">
        <v>77</v>
      </c>
      <c r="M318" t="s">
        <v>32</v>
      </c>
      <c r="N318">
        <v>7777</v>
      </c>
      <c r="O318" t="s">
        <v>37</v>
      </c>
      <c r="P318">
        <v>242238</v>
      </c>
    </row>
    <row r="319" spans="1:16" x14ac:dyDescent="0.3">
      <c r="A319" s="1" t="s">
        <v>495</v>
      </c>
      <c r="B319" t="s">
        <v>18</v>
      </c>
      <c r="C319" t="s">
        <v>19</v>
      </c>
      <c r="D319" t="s">
        <v>20</v>
      </c>
      <c r="E319" t="s">
        <v>21</v>
      </c>
      <c r="F319">
        <v>2023</v>
      </c>
      <c r="G319">
        <v>2023</v>
      </c>
      <c r="H319">
        <v>13</v>
      </c>
      <c r="I319" t="s">
        <v>35</v>
      </c>
      <c r="J319">
        <v>99</v>
      </c>
      <c r="K319" t="s">
        <v>23</v>
      </c>
      <c r="L319">
        <v>99</v>
      </c>
      <c r="M319" t="s">
        <v>48</v>
      </c>
      <c r="N319">
        <v>7777</v>
      </c>
      <c r="O319" t="s">
        <v>37</v>
      </c>
      <c r="P319">
        <v>248517</v>
      </c>
    </row>
    <row r="320" spans="1:16" x14ac:dyDescent="0.3">
      <c r="A320" s="1" t="s">
        <v>496</v>
      </c>
      <c r="B320" t="s">
        <v>18</v>
      </c>
      <c r="C320" t="s">
        <v>19</v>
      </c>
      <c r="D320" t="s">
        <v>20</v>
      </c>
      <c r="E320" t="s">
        <v>21</v>
      </c>
      <c r="F320">
        <v>2023</v>
      </c>
      <c r="G320">
        <v>2023</v>
      </c>
      <c r="H320">
        <v>13</v>
      </c>
      <c r="I320" t="s">
        <v>35</v>
      </c>
      <c r="J320">
        <v>99</v>
      </c>
      <c r="K320" t="s">
        <v>23</v>
      </c>
      <c r="L320" t="s">
        <v>56</v>
      </c>
      <c r="M320" t="s">
        <v>57</v>
      </c>
      <c r="N320">
        <v>7777</v>
      </c>
      <c r="O320" t="s">
        <v>37</v>
      </c>
      <c r="P320">
        <v>91700</v>
      </c>
    </row>
    <row r="321" spans="1:16" x14ac:dyDescent="0.3">
      <c r="A321" s="1" t="s">
        <v>497</v>
      </c>
      <c r="B321" t="s">
        <v>18</v>
      </c>
      <c r="C321" t="s">
        <v>19</v>
      </c>
      <c r="D321" t="s">
        <v>20</v>
      </c>
      <c r="E321" t="s">
        <v>21</v>
      </c>
      <c r="F321">
        <v>2023</v>
      </c>
      <c r="G321">
        <v>2023</v>
      </c>
      <c r="H321">
        <v>14</v>
      </c>
      <c r="I321" t="s">
        <v>41</v>
      </c>
      <c r="J321">
        <v>99</v>
      </c>
      <c r="K321" t="s">
        <v>23</v>
      </c>
      <c r="L321">
        <v>1</v>
      </c>
      <c r="M321" t="s">
        <v>39</v>
      </c>
      <c r="N321">
        <v>7777</v>
      </c>
      <c r="O321" t="s">
        <v>37</v>
      </c>
      <c r="P321">
        <v>5136</v>
      </c>
    </row>
    <row r="322" spans="1:16" x14ac:dyDescent="0.3">
      <c r="A322" s="1" t="s">
        <v>498</v>
      </c>
      <c r="B322" t="s">
        <v>18</v>
      </c>
      <c r="C322" t="s">
        <v>19</v>
      </c>
      <c r="D322" t="s">
        <v>20</v>
      </c>
      <c r="E322" t="s">
        <v>21</v>
      </c>
      <c r="F322">
        <v>2023</v>
      </c>
      <c r="G322">
        <v>2023</v>
      </c>
      <c r="H322">
        <v>14</v>
      </c>
      <c r="I322" t="s">
        <v>41</v>
      </c>
      <c r="J322">
        <v>99</v>
      </c>
      <c r="K322" t="s">
        <v>23</v>
      </c>
      <c r="L322">
        <v>2</v>
      </c>
      <c r="M322" t="s">
        <v>24</v>
      </c>
      <c r="N322">
        <v>7777</v>
      </c>
      <c r="O322" t="s">
        <v>37</v>
      </c>
      <c r="P322">
        <v>8640</v>
      </c>
    </row>
    <row r="323" spans="1:16" x14ac:dyDescent="0.3">
      <c r="A323" s="1" t="s">
        <v>499</v>
      </c>
      <c r="B323" t="s">
        <v>18</v>
      </c>
      <c r="C323" t="s">
        <v>19</v>
      </c>
      <c r="D323" t="s">
        <v>20</v>
      </c>
      <c r="E323" t="s">
        <v>21</v>
      </c>
      <c r="F323">
        <v>2023</v>
      </c>
      <c r="G323">
        <v>2023</v>
      </c>
      <c r="H323">
        <v>14</v>
      </c>
      <c r="I323" t="s">
        <v>41</v>
      </c>
      <c r="J323">
        <v>99</v>
      </c>
      <c r="K323" t="s">
        <v>23</v>
      </c>
      <c r="L323">
        <v>3</v>
      </c>
      <c r="M323" t="s">
        <v>45</v>
      </c>
      <c r="N323">
        <v>7777</v>
      </c>
      <c r="O323" t="s">
        <v>37</v>
      </c>
      <c r="P323">
        <v>13029</v>
      </c>
    </row>
    <row r="324" spans="1:16" x14ac:dyDescent="0.3">
      <c r="A324" s="1" t="s">
        <v>500</v>
      </c>
      <c r="B324" t="s">
        <v>18</v>
      </c>
      <c r="C324" t="s">
        <v>19</v>
      </c>
      <c r="D324" t="s">
        <v>20</v>
      </c>
      <c r="E324" t="s">
        <v>21</v>
      </c>
      <c r="F324">
        <v>2023</v>
      </c>
      <c r="G324">
        <v>2023</v>
      </c>
      <c r="H324">
        <v>14</v>
      </c>
      <c r="I324" t="s">
        <v>41</v>
      </c>
      <c r="J324">
        <v>99</v>
      </c>
      <c r="K324" t="s">
        <v>23</v>
      </c>
      <c r="L324">
        <v>4</v>
      </c>
      <c r="M324" t="s">
        <v>36</v>
      </c>
      <c r="N324">
        <v>7777</v>
      </c>
      <c r="O324" t="s">
        <v>37</v>
      </c>
      <c r="P324">
        <v>10044</v>
      </c>
    </row>
    <row r="325" spans="1:16" x14ac:dyDescent="0.3">
      <c r="A325" s="1" t="s">
        <v>501</v>
      </c>
      <c r="B325" t="s">
        <v>18</v>
      </c>
      <c r="C325" t="s">
        <v>19</v>
      </c>
      <c r="D325" t="s">
        <v>20</v>
      </c>
      <c r="E325" t="s">
        <v>21</v>
      </c>
      <c r="F325">
        <v>2023</v>
      </c>
      <c r="G325">
        <v>2023</v>
      </c>
      <c r="H325">
        <v>14</v>
      </c>
      <c r="I325" t="s">
        <v>41</v>
      </c>
      <c r="J325">
        <v>99</v>
      </c>
      <c r="K325" t="s">
        <v>23</v>
      </c>
      <c r="L325">
        <v>5</v>
      </c>
      <c r="M325" t="s">
        <v>58</v>
      </c>
      <c r="N325">
        <v>7777</v>
      </c>
      <c r="O325" t="s">
        <v>37</v>
      </c>
      <c r="P325">
        <v>13569</v>
      </c>
    </row>
    <row r="326" spans="1:16" x14ac:dyDescent="0.3">
      <c r="A326" s="1" t="s">
        <v>502</v>
      </c>
      <c r="B326" t="s">
        <v>18</v>
      </c>
      <c r="C326" t="s">
        <v>19</v>
      </c>
      <c r="D326" t="s">
        <v>20</v>
      </c>
      <c r="E326" t="s">
        <v>21</v>
      </c>
      <c r="F326">
        <v>2023</v>
      </c>
      <c r="G326">
        <v>2023</v>
      </c>
      <c r="H326">
        <v>14</v>
      </c>
      <c r="I326" t="s">
        <v>41</v>
      </c>
      <c r="J326">
        <v>99</v>
      </c>
      <c r="K326" t="s">
        <v>23</v>
      </c>
      <c r="L326">
        <v>6</v>
      </c>
      <c r="M326" t="s">
        <v>59</v>
      </c>
      <c r="N326">
        <v>7777</v>
      </c>
      <c r="O326" t="s">
        <v>37</v>
      </c>
      <c r="P326">
        <v>19080</v>
      </c>
    </row>
    <row r="327" spans="1:16" x14ac:dyDescent="0.3">
      <c r="A327" s="1" t="s">
        <v>503</v>
      </c>
      <c r="B327" t="s">
        <v>18</v>
      </c>
      <c r="C327" t="s">
        <v>19</v>
      </c>
      <c r="D327" t="s">
        <v>20</v>
      </c>
      <c r="E327" t="s">
        <v>21</v>
      </c>
      <c r="F327">
        <v>2023</v>
      </c>
      <c r="G327">
        <v>2023</v>
      </c>
      <c r="H327">
        <v>14</v>
      </c>
      <c r="I327" t="s">
        <v>41</v>
      </c>
      <c r="J327">
        <v>99</v>
      </c>
      <c r="K327" t="s">
        <v>23</v>
      </c>
      <c r="L327">
        <v>7</v>
      </c>
      <c r="M327" t="s">
        <v>43</v>
      </c>
      <c r="N327">
        <v>7777</v>
      </c>
      <c r="O327" t="s">
        <v>37</v>
      </c>
      <c r="P327">
        <v>10362</v>
      </c>
    </row>
    <row r="328" spans="1:16" x14ac:dyDescent="0.3">
      <c r="A328" s="1" t="s">
        <v>504</v>
      </c>
      <c r="B328" t="s">
        <v>18</v>
      </c>
      <c r="C328" t="s">
        <v>19</v>
      </c>
      <c r="D328" t="s">
        <v>20</v>
      </c>
      <c r="E328" t="s">
        <v>21</v>
      </c>
      <c r="F328">
        <v>2023</v>
      </c>
      <c r="G328">
        <v>2023</v>
      </c>
      <c r="H328">
        <v>14</v>
      </c>
      <c r="I328" t="s">
        <v>41</v>
      </c>
      <c r="J328">
        <v>99</v>
      </c>
      <c r="K328" t="s">
        <v>23</v>
      </c>
      <c r="L328">
        <v>8</v>
      </c>
      <c r="M328" t="s">
        <v>27</v>
      </c>
      <c r="N328">
        <v>7777</v>
      </c>
      <c r="O328" t="s">
        <v>37</v>
      </c>
      <c r="P328">
        <v>9180</v>
      </c>
    </row>
    <row r="329" spans="1:16" x14ac:dyDescent="0.3">
      <c r="A329" s="1" t="s">
        <v>505</v>
      </c>
      <c r="B329" t="s">
        <v>18</v>
      </c>
      <c r="C329" t="s">
        <v>19</v>
      </c>
      <c r="D329" t="s">
        <v>20</v>
      </c>
      <c r="E329" t="s">
        <v>21</v>
      </c>
      <c r="F329">
        <v>2023</v>
      </c>
      <c r="G329">
        <v>2023</v>
      </c>
      <c r="H329">
        <v>14</v>
      </c>
      <c r="I329" t="s">
        <v>41</v>
      </c>
      <c r="J329">
        <v>99</v>
      </c>
      <c r="K329" t="s">
        <v>23</v>
      </c>
      <c r="L329">
        <v>77</v>
      </c>
      <c r="M329" t="s">
        <v>32</v>
      </c>
      <c r="N329">
        <v>7777</v>
      </c>
      <c r="O329" t="s">
        <v>37</v>
      </c>
      <c r="P329">
        <v>89043</v>
      </c>
    </row>
    <row r="330" spans="1:16" x14ac:dyDescent="0.3">
      <c r="A330" s="1" t="s">
        <v>506</v>
      </c>
      <c r="B330" t="s">
        <v>18</v>
      </c>
      <c r="C330" t="s">
        <v>19</v>
      </c>
      <c r="D330" t="s">
        <v>20</v>
      </c>
      <c r="E330" t="s">
        <v>21</v>
      </c>
      <c r="F330">
        <v>2023</v>
      </c>
      <c r="G330">
        <v>2023</v>
      </c>
      <c r="H330">
        <v>14</v>
      </c>
      <c r="I330" t="s">
        <v>41</v>
      </c>
      <c r="J330">
        <v>99</v>
      </c>
      <c r="K330" t="s">
        <v>23</v>
      </c>
      <c r="L330">
        <v>99</v>
      </c>
      <c r="M330" t="s">
        <v>48</v>
      </c>
      <c r="N330">
        <v>7777</v>
      </c>
      <c r="O330" t="s">
        <v>37</v>
      </c>
      <c r="P330">
        <v>91551</v>
      </c>
    </row>
    <row r="331" spans="1:16" x14ac:dyDescent="0.3">
      <c r="A331" s="1" t="s">
        <v>507</v>
      </c>
      <c r="B331" t="s">
        <v>18</v>
      </c>
      <c r="C331" t="s">
        <v>19</v>
      </c>
      <c r="D331" t="s">
        <v>20</v>
      </c>
      <c r="E331" t="s">
        <v>21</v>
      </c>
      <c r="F331">
        <v>2023</v>
      </c>
      <c r="G331">
        <v>2023</v>
      </c>
      <c r="H331">
        <v>14</v>
      </c>
      <c r="I331" t="s">
        <v>41</v>
      </c>
      <c r="J331">
        <v>99</v>
      </c>
      <c r="K331" t="s">
        <v>23</v>
      </c>
      <c r="L331" t="s">
        <v>56</v>
      </c>
      <c r="M331" t="s">
        <v>57</v>
      </c>
      <c r="N331">
        <v>7777</v>
      </c>
      <c r="O331" t="s">
        <v>37</v>
      </c>
      <c r="P331">
        <v>87000</v>
      </c>
    </row>
    <row r="332" spans="1:16" x14ac:dyDescent="0.3">
      <c r="A332" s="1" t="s">
        <v>508</v>
      </c>
      <c r="B332" t="s">
        <v>18</v>
      </c>
      <c r="C332" t="s">
        <v>19</v>
      </c>
      <c r="D332" t="s">
        <v>20</v>
      </c>
      <c r="E332" t="s">
        <v>21</v>
      </c>
      <c r="F332">
        <v>2023</v>
      </c>
      <c r="G332">
        <v>2023</v>
      </c>
      <c r="H332">
        <v>15</v>
      </c>
      <c r="I332" t="s">
        <v>47</v>
      </c>
      <c r="J332">
        <v>99</v>
      </c>
      <c r="K332" t="s">
        <v>23</v>
      </c>
      <c r="L332">
        <v>1</v>
      </c>
      <c r="M332" t="s">
        <v>39</v>
      </c>
      <c r="N332">
        <v>7777</v>
      </c>
      <c r="O332" t="s">
        <v>37</v>
      </c>
      <c r="P332">
        <v>2313</v>
      </c>
    </row>
    <row r="333" spans="1:16" x14ac:dyDescent="0.3">
      <c r="A333" s="1" t="s">
        <v>509</v>
      </c>
      <c r="B333" t="s">
        <v>18</v>
      </c>
      <c r="C333" t="s">
        <v>19</v>
      </c>
      <c r="D333" t="s">
        <v>20</v>
      </c>
      <c r="E333" t="s">
        <v>21</v>
      </c>
      <c r="F333">
        <v>2023</v>
      </c>
      <c r="G333">
        <v>2023</v>
      </c>
      <c r="H333">
        <v>15</v>
      </c>
      <c r="I333" t="s">
        <v>47</v>
      </c>
      <c r="J333">
        <v>99</v>
      </c>
      <c r="K333" t="s">
        <v>23</v>
      </c>
      <c r="L333">
        <v>2</v>
      </c>
      <c r="M333" t="s">
        <v>24</v>
      </c>
      <c r="N333">
        <v>7777</v>
      </c>
      <c r="O333" t="s">
        <v>37</v>
      </c>
      <c r="P333">
        <v>3966</v>
      </c>
    </row>
    <row r="334" spans="1:16" x14ac:dyDescent="0.3">
      <c r="A334" s="1" t="s">
        <v>510</v>
      </c>
      <c r="B334" t="s">
        <v>18</v>
      </c>
      <c r="C334" t="s">
        <v>19</v>
      </c>
      <c r="D334" t="s">
        <v>20</v>
      </c>
      <c r="E334" t="s">
        <v>21</v>
      </c>
      <c r="F334">
        <v>2023</v>
      </c>
      <c r="G334">
        <v>2023</v>
      </c>
      <c r="H334">
        <v>15</v>
      </c>
      <c r="I334" t="s">
        <v>47</v>
      </c>
      <c r="J334">
        <v>99</v>
      </c>
      <c r="K334" t="s">
        <v>23</v>
      </c>
      <c r="L334">
        <v>3</v>
      </c>
      <c r="M334" t="s">
        <v>45</v>
      </c>
      <c r="N334">
        <v>7777</v>
      </c>
      <c r="O334" t="s">
        <v>37</v>
      </c>
      <c r="P334">
        <v>5817</v>
      </c>
    </row>
    <row r="335" spans="1:16" x14ac:dyDescent="0.3">
      <c r="A335" s="1" t="s">
        <v>511</v>
      </c>
      <c r="B335" t="s">
        <v>18</v>
      </c>
      <c r="C335" t="s">
        <v>19</v>
      </c>
      <c r="D335" t="s">
        <v>20</v>
      </c>
      <c r="E335" t="s">
        <v>21</v>
      </c>
      <c r="F335">
        <v>2023</v>
      </c>
      <c r="G335">
        <v>2023</v>
      </c>
      <c r="H335">
        <v>15</v>
      </c>
      <c r="I335" t="s">
        <v>47</v>
      </c>
      <c r="J335">
        <v>99</v>
      </c>
      <c r="K335" t="s">
        <v>23</v>
      </c>
      <c r="L335">
        <v>4</v>
      </c>
      <c r="M335" t="s">
        <v>36</v>
      </c>
      <c r="N335">
        <v>7777</v>
      </c>
      <c r="O335" t="s">
        <v>37</v>
      </c>
      <c r="P335">
        <v>4839</v>
      </c>
    </row>
    <row r="336" spans="1:16" x14ac:dyDescent="0.3">
      <c r="A336" s="1" t="s">
        <v>512</v>
      </c>
      <c r="B336" t="s">
        <v>18</v>
      </c>
      <c r="C336" t="s">
        <v>19</v>
      </c>
      <c r="D336" t="s">
        <v>20</v>
      </c>
      <c r="E336" t="s">
        <v>21</v>
      </c>
      <c r="F336">
        <v>2023</v>
      </c>
      <c r="G336">
        <v>2023</v>
      </c>
      <c r="H336">
        <v>15</v>
      </c>
      <c r="I336" t="s">
        <v>47</v>
      </c>
      <c r="J336">
        <v>99</v>
      </c>
      <c r="K336" t="s">
        <v>23</v>
      </c>
      <c r="L336">
        <v>5</v>
      </c>
      <c r="M336" t="s">
        <v>58</v>
      </c>
      <c r="N336">
        <v>7777</v>
      </c>
      <c r="O336" t="s">
        <v>37</v>
      </c>
      <c r="P336">
        <v>6477</v>
      </c>
    </row>
    <row r="337" spans="1:16" x14ac:dyDescent="0.3">
      <c r="A337" s="1" t="s">
        <v>513</v>
      </c>
      <c r="B337" t="s">
        <v>18</v>
      </c>
      <c r="C337" t="s">
        <v>19</v>
      </c>
      <c r="D337" t="s">
        <v>20</v>
      </c>
      <c r="E337" t="s">
        <v>21</v>
      </c>
      <c r="F337">
        <v>2023</v>
      </c>
      <c r="G337">
        <v>2023</v>
      </c>
      <c r="H337">
        <v>15</v>
      </c>
      <c r="I337" t="s">
        <v>47</v>
      </c>
      <c r="J337">
        <v>99</v>
      </c>
      <c r="K337" t="s">
        <v>23</v>
      </c>
      <c r="L337">
        <v>6</v>
      </c>
      <c r="M337" t="s">
        <v>59</v>
      </c>
      <c r="N337">
        <v>7777</v>
      </c>
      <c r="O337" t="s">
        <v>37</v>
      </c>
      <c r="P337">
        <v>8715</v>
      </c>
    </row>
    <row r="338" spans="1:16" x14ac:dyDescent="0.3">
      <c r="A338" s="1" t="s">
        <v>514</v>
      </c>
      <c r="B338" t="s">
        <v>18</v>
      </c>
      <c r="C338" t="s">
        <v>19</v>
      </c>
      <c r="D338" t="s">
        <v>20</v>
      </c>
      <c r="E338" t="s">
        <v>21</v>
      </c>
      <c r="F338">
        <v>2023</v>
      </c>
      <c r="G338">
        <v>2023</v>
      </c>
      <c r="H338">
        <v>15</v>
      </c>
      <c r="I338" t="s">
        <v>47</v>
      </c>
      <c r="J338">
        <v>99</v>
      </c>
      <c r="K338" t="s">
        <v>23</v>
      </c>
      <c r="L338">
        <v>7</v>
      </c>
      <c r="M338" t="s">
        <v>43</v>
      </c>
      <c r="N338">
        <v>7777</v>
      </c>
      <c r="O338" t="s">
        <v>37</v>
      </c>
      <c r="P338">
        <v>4047</v>
      </c>
    </row>
    <row r="339" spans="1:16" x14ac:dyDescent="0.3">
      <c r="A339" s="1" t="s">
        <v>515</v>
      </c>
      <c r="B339" t="s">
        <v>18</v>
      </c>
      <c r="C339" t="s">
        <v>19</v>
      </c>
      <c r="D339" t="s">
        <v>20</v>
      </c>
      <c r="E339" t="s">
        <v>21</v>
      </c>
      <c r="F339">
        <v>2023</v>
      </c>
      <c r="G339">
        <v>2023</v>
      </c>
      <c r="H339">
        <v>15</v>
      </c>
      <c r="I339" t="s">
        <v>47</v>
      </c>
      <c r="J339">
        <v>99</v>
      </c>
      <c r="K339" t="s">
        <v>23</v>
      </c>
      <c r="L339">
        <v>8</v>
      </c>
      <c r="M339" t="s">
        <v>27</v>
      </c>
      <c r="N339">
        <v>7777</v>
      </c>
      <c r="O339" t="s">
        <v>37</v>
      </c>
      <c r="P339">
        <v>2718</v>
      </c>
    </row>
    <row r="340" spans="1:16" x14ac:dyDescent="0.3">
      <c r="A340" s="1" t="s">
        <v>516</v>
      </c>
      <c r="B340" t="s">
        <v>18</v>
      </c>
      <c r="C340" t="s">
        <v>19</v>
      </c>
      <c r="D340" t="s">
        <v>20</v>
      </c>
      <c r="E340" t="s">
        <v>21</v>
      </c>
      <c r="F340">
        <v>2023</v>
      </c>
      <c r="G340">
        <v>2023</v>
      </c>
      <c r="H340">
        <v>15</v>
      </c>
      <c r="I340" t="s">
        <v>47</v>
      </c>
      <c r="J340">
        <v>99</v>
      </c>
      <c r="K340" t="s">
        <v>23</v>
      </c>
      <c r="L340">
        <v>77</v>
      </c>
      <c r="M340" t="s">
        <v>32</v>
      </c>
      <c r="N340">
        <v>7777</v>
      </c>
      <c r="O340" t="s">
        <v>37</v>
      </c>
      <c r="P340">
        <v>38886</v>
      </c>
    </row>
    <row r="341" spans="1:16" x14ac:dyDescent="0.3">
      <c r="A341" s="1" t="s">
        <v>517</v>
      </c>
      <c r="B341" t="s">
        <v>18</v>
      </c>
      <c r="C341" t="s">
        <v>19</v>
      </c>
      <c r="D341" t="s">
        <v>20</v>
      </c>
      <c r="E341" t="s">
        <v>21</v>
      </c>
      <c r="F341">
        <v>2023</v>
      </c>
      <c r="G341">
        <v>2023</v>
      </c>
      <c r="H341">
        <v>15</v>
      </c>
      <c r="I341" t="s">
        <v>47</v>
      </c>
      <c r="J341">
        <v>99</v>
      </c>
      <c r="K341" t="s">
        <v>23</v>
      </c>
      <c r="L341">
        <v>99</v>
      </c>
      <c r="M341" t="s">
        <v>48</v>
      </c>
      <c r="N341">
        <v>7777</v>
      </c>
      <c r="O341" t="s">
        <v>37</v>
      </c>
      <c r="P341">
        <v>40182</v>
      </c>
    </row>
    <row r="342" spans="1:16" x14ac:dyDescent="0.3">
      <c r="A342" s="1" t="s">
        <v>518</v>
      </c>
      <c r="B342" t="s">
        <v>18</v>
      </c>
      <c r="C342" t="s">
        <v>19</v>
      </c>
      <c r="D342" t="s">
        <v>20</v>
      </c>
      <c r="E342" t="s">
        <v>21</v>
      </c>
      <c r="F342">
        <v>2023</v>
      </c>
      <c r="G342">
        <v>2023</v>
      </c>
      <c r="H342">
        <v>15</v>
      </c>
      <c r="I342" t="s">
        <v>47</v>
      </c>
      <c r="J342">
        <v>99</v>
      </c>
      <c r="K342" t="s">
        <v>23</v>
      </c>
      <c r="L342" t="s">
        <v>56</v>
      </c>
      <c r="M342" t="s">
        <v>57</v>
      </c>
      <c r="N342">
        <v>7777</v>
      </c>
      <c r="O342" t="s">
        <v>37</v>
      </c>
      <c r="P342">
        <v>81600</v>
      </c>
    </row>
    <row r="343" spans="1:16" x14ac:dyDescent="0.3">
      <c r="A343" s="1" t="s">
        <v>519</v>
      </c>
      <c r="B343" t="s">
        <v>18</v>
      </c>
      <c r="C343" t="s">
        <v>19</v>
      </c>
      <c r="D343" t="s">
        <v>20</v>
      </c>
      <c r="E343" t="s">
        <v>21</v>
      </c>
      <c r="F343">
        <v>2023</v>
      </c>
      <c r="G343">
        <v>2023</v>
      </c>
      <c r="H343">
        <v>16</v>
      </c>
      <c r="I343" t="s">
        <v>52</v>
      </c>
      <c r="J343">
        <v>99</v>
      </c>
      <c r="K343" t="s">
        <v>23</v>
      </c>
      <c r="L343">
        <v>1</v>
      </c>
      <c r="M343" t="s">
        <v>39</v>
      </c>
      <c r="N343">
        <v>7777</v>
      </c>
      <c r="O343" t="s">
        <v>37</v>
      </c>
      <c r="P343">
        <v>1170</v>
      </c>
    </row>
    <row r="344" spans="1:16" x14ac:dyDescent="0.3">
      <c r="A344" s="1" t="s">
        <v>520</v>
      </c>
      <c r="B344" t="s">
        <v>18</v>
      </c>
      <c r="C344" t="s">
        <v>19</v>
      </c>
      <c r="D344" t="s">
        <v>20</v>
      </c>
      <c r="E344" t="s">
        <v>21</v>
      </c>
      <c r="F344">
        <v>2023</v>
      </c>
      <c r="G344">
        <v>2023</v>
      </c>
      <c r="H344">
        <v>16</v>
      </c>
      <c r="I344" t="s">
        <v>52</v>
      </c>
      <c r="J344">
        <v>99</v>
      </c>
      <c r="K344" t="s">
        <v>23</v>
      </c>
      <c r="L344">
        <v>2</v>
      </c>
      <c r="M344" t="s">
        <v>24</v>
      </c>
      <c r="N344">
        <v>7777</v>
      </c>
      <c r="O344" t="s">
        <v>37</v>
      </c>
      <c r="P344">
        <v>2076</v>
      </c>
    </row>
    <row r="345" spans="1:16" x14ac:dyDescent="0.3">
      <c r="A345" s="1" t="s">
        <v>521</v>
      </c>
      <c r="B345" t="s">
        <v>18</v>
      </c>
      <c r="C345" t="s">
        <v>19</v>
      </c>
      <c r="D345" t="s">
        <v>20</v>
      </c>
      <c r="E345" t="s">
        <v>21</v>
      </c>
      <c r="F345">
        <v>2023</v>
      </c>
      <c r="G345">
        <v>2023</v>
      </c>
      <c r="H345">
        <v>16</v>
      </c>
      <c r="I345" t="s">
        <v>52</v>
      </c>
      <c r="J345">
        <v>99</v>
      </c>
      <c r="K345" t="s">
        <v>23</v>
      </c>
      <c r="L345">
        <v>3</v>
      </c>
      <c r="M345" t="s">
        <v>45</v>
      </c>
      <c r="N345">
        <v>7777</v>
      </c>
      <c r="O345" t="s">
        <v>37</v>
      </c>
      <c r="P345">
        <v>3654</v>
      </c>
    </row>
    <row r="346" spans="1:16" x14ac:dyDescent="0.3">
      <c r="A346" s="1" t="s">
        <v>522</v>
      </c>
      <c r="B346" t="s">
        <v>18</v>
      </c>
      <c r="C346" t="s">
        <v>19</v>
      </c>
      <c r="D346" t="s">
        <v>20</v>
      </c>
      <c r="E346" t="s">
        <v>21</v>
      </c>
      <c r="F346">
        <v>2023</v>
      </c>
      <c r="G346">
        <v>2023</v>
      </c>
      <c r="H346">
        <v>16</v>
      </c>
      <c r="I346" t="s">
        <v>52</v>
      </c>
      <c r="J346">
        <v>99</v>
      </c>
      <c r="K346" t="s">
        <v>23</v>
      </c>
      <c r="L346">
        <v>4</v>
      </c>
      <c r="M346" t="s">
        <v>36</v>
      </c>
      <c r="N346">
        <v>7777</v>
      </c>
      <c r="O346" t="s">
        <v>37</v>
      </c>
      <c r="P346">
        <v>2496</v>
      </c>
    </row>
    <row r="347" spans="1:16" x14ac:dyDescent="0.3">
      <c r="A347" s="1" t="s">
        <v>523</v>
      </c>
      <c r="B347" t="s">
        <v>18</v>
      </c>
      <c r="C347" t="s">
        <v>19</v>
      </c>
      <c r="D347" t="s">
        <v>20</v>
      </c>
      <c r="E347" t="s">
        <v>21</v>
      </c>
      <c r="F347">
        <v>2023</v>
      </c>
      <c r="G347">
        <v>2023</v>
      </c>
      <c r="H347">
        <v>16</v>
      </c>
      <c r="I347" t="s">
        <v>52</v>
      </c>
      <c r="J347">
        <v>99</v>
      </c>
      <c r="K347" t="s">
        <v>23</v>
      </c>
      <c r="L347">
        <v>5</v>
      </c>
      <c r="M347" t="s">
        <v>58</v>
      </c>
      <c r="N347">
        <v>7777</v>
      </c>
      <c r="O347" t="s">
        <v>37</v>
      </c>
      <c r="P347">
        <v>3222</v>
      </c>
    </row>
    <row r="348" spans="1:16" x14ac:dyDescent="0.3">
      <c r="A348" s="1" t="s">
        <v>524</v>
      </c>
      <c r="B348" t="s">
        <v>18</v>
      </c>
      <c r="C348" t="s">
        <v>19</v>
      </c>
      <c r="D348" t="s">
        <v>20</v>
      </c>
      <c r="E348" t="s">
        <v>21</v>
      </c>
      <c r="F348">
        <v>2023</v>
      </c>
      <c r="G348">
        <v>2023</v>
      </c>
      <c r="H348">
        <v>16</v>
      </c>
      <c r="I348" t="s">
        <v>52</v>
      </c>
      <c r="J348">
        <v>99</v>
      </c>
      <c r="K348" t="s">
        <v>23</v>
      </c>
      <c r="L348">
        <v>6</v>
      </c>
      <c r="M348" t="s">
        <v>59</v>
      </c>
      <c r="N348">
        <v>7777</v>
      </c>
      <c r="O348" t="s">
        <v>37</v>
      </c>
      <c r="P348">
        <v>4284</v>
      </c>
    </row>
    <row r="349" spans="1:16" x14ac:dyDescent="0.3">
      <c r="A349" s="1" t="s">
        <v>525</v>
      </c>
      <c r="B349" t="s">
        <v>18</v>
      </c>
      <c r="C349" t="s">
        <v>19</v>
      </c>
      <c r="D349" t="s">
        <v>20</v>
      </c>
      <c r="E349" t="s">
        <v>21</v>
      </c>
      <c r="F349">
        <v>2023</v>
      </c>
      <c r="G349">
        <v>2023</v>
      </c>
      <c r="H349">
        <v>16</v>
      </c>
      <c r="I349" t="s">
        <v>52</v>
      </c>
      <c r="J349">
        <v>99</v>
      </c>
      <c r="K349" t="s">
        <v>23</v>
      </c>
      <c r="L349">
        <v>7</v>
      </c>
      <c r="M349" t="s">
        <v>43</v>
      </c>
      <c r="N349">
        <v>7777</v>
      </c>
      <c r="O349" t="s">
        <v>37</v>
      </c>
      <c r="P349">
        <v>2253</v>
      </c>
    </row>
    <row r="350" spans="1:16" x14ac:dyDescent="0.3">
      <c r="A350" s="1" t="s">
        <v>526</v>
      </c>
      <c r="B350" t="s">
        <v>18</v>
      </c>
      <c r="C350" t="s">
        <v>19</v>
      </c>
      <c r="D350" t="s">
        <v>20</v>
      </c>
      <c r="E350" t="s">
        <v>21</v>
      </c>
      <c r="F350">
        <v>2023</v>
      </c>
      <c r="G350">
        <v>2023</v>
      </c>
      <c r="H350">
        <v>16</v>
      </c>
      <c r="I350" t="s">
        <v>52</v>
      </c>
      <c r="J350">
        <v>99</v>
      </c>
      <c r="K350" t="s">
        <v>23</v>
      </c>
      <c r="L350">
        <v>8</v>
      </c>
      <c r="M350" t="s">
        <v>27</v>
      </c>
      <c r="N350">
        <v>7777</v>
      </c>
      <c r="O350" t="s">
        <v>37</v>
      </c>
      <c r="P350">
        <v>1872</v>
      </c>
    </row>
    <row r="351" spans="1:16" x14ac:dyDescent="0.3">
      <c r="A351" s="1" t="s">
        <v>527</v>
      </c>
      <c r="B351" t="s">
        <v>18</v>
      </c>
      <c r="C351" t="s">
        <v>19</v>
      </c>
      <c r="D351" t="s">
        <v>20</v>
      </c>
      <c r="E351" t="s">
        <v>21</v>
      </c>
      <c r="F351">
        <v>2023</v>
      </c>
      <c r="G351">
        <v>2023</v>
      </c>
      <c r="H351">
        <v>16</v>
      </c>
      <c r="I351" t="s">
        <v>52</v>
      </c>
      <c r="J351">
        <v>99</v>
      </c>
      <c r="K351" t="s">
        <v>23</v>
      </c>
      <c r="L351">
        <v>77</v>
      </c>
      <c r="M351" t="s">
        <v>32</v>
      </c>
      <c r="N351">
        <v>7777</v>
      </c>
      <c r="O351" t="s">
        <v>37</v>
      </c>
      <c r="P351">
        <v>21030</v>
      </c>
    </row>
    <row r="352" spans="1:16" x14ac:dyDescent="0.3">
      <c r="A352" s="1" t="s">
        <v>528</v>
      </c>
      <c r="B352" t="s">
        <v>18</v>
      </c>
      <c r="C352" t="s">
        <v>19</v>
      </c>
      <c r="D352" t="s">
        <v>20</v>
      </c>
      <c r="E352" t="s">
        <v>21</v>
      </c>
      <c r="F352">
        <v>2023</v>
      </c>
      <c r="G352">
        <v>2023</v>
      </c>
      <c r="H352">
        <v>16</v>
      </c>
      <c r="I352" t="s">
        <v>52</v>
      </c>
      <c r="J352">
        <v>99</v>
      </c>
      <c r="K352" t="s">
        <v>23</v>
      </c>
      <c r="L352">
        <v>99</v>
      </c>
      <c r="M352" t="s">
        <v>48</v>
      </c>
      <c r="N352">
        <v>7777</v>
      </c>
      <c r="O352" t="s">
        <v>37</v>
      </c>
      <c r="P352">
        <v>21864</v>
      </c>
    </row>
    <row r="353" spans="1:16" x14ac:dyDescent="0.3">
      <c r="A353" s="1" t="s">
        <v>529</v>
      </c>
      <c r="B353" t="s">
        <v>18</v>
      </c>
      <c r="C353" t="s">
        <v>19</v>
      </c>
      <c r="D353" t="s">
        <v>20</v>
      </c>
      <c r="E353" t="s">
        <v>21</v>
      </c>
      <c r="F353">
        <v>2023</v>
      </c>
      <c r="G353">
        <v>2023</v>
      </c>
      <c r="H353">
        <v>16</v>
      </c>
      <c r="I353" t="s">
        <v>52</v>
      </c>
      <c r="J353">
        <v>99</v>
      </c>
      <c r="K353" t="s">
        <v>23</v>
      </c>
      <c r="L353" t="s">
        <v>56</v>
      </c>
      <c r="M353" t="s">
        <v>57</v>
      </c>
      <c r="N353">
        <v>7777</v>
      </c>
      <c r="O353" t="s">
        <v>37</v>
      </c>
      <c r="P353">
        <v>80400</v>
      </c>
    </row>
    <row r="354" spans="1:16" x14ac:dyDescent="0.3">
      <c r="A354" s="1" t="s">
        <v>530</v>
      </c>
      <c r="B354" t="s">
        <v>18</v>
      </c>
      <c r="C354" t="s">
        <v>19</v>
      </c>
      <c r="D354" t="s">
        <v>20</v>
      </c>
      <c r="E354" t="s">
        <v>21</v>
      </c>
      <c r="F354">
        <v>2023</v>
      </c>
      <c r="G354">
        <v>2023</v>
      </c>
      <c r="H354">
        <v>17</v>
      </c>
      <c r="I354" t="s">
        <v>31</v>
      </c>
      <c r="J354">
        <v>99</v>
      </c>
      <c r="K354" t="s">
        <v>23</v>
      </c>
      <c r="L354">
        <v>1</v>
      </c>
      <c r="M354" t="s">
        <v>39</v>
      </c>
      <c r="N354">
        <v>7777</v>
      </c>
      <c r="O354" t="s">
        <v>37</v>
      </c>
      <c r="P354">
        <v>1113</v>
      </c>
    </row>
    <row r="355" spans="1:16" x14ac:dyDescent="0.3">
      <c r="A355" s="1" t="s">
        <v>531</v>
      </c>
      <c r="B355" t="s">
        <v>18</v>
      </c>
      <c r="C355" t="s">
        <v>19</v>
      </c>
      <c r="D355" t="s">
        <v>20</v>
      </c>
      <c r="E355" t="s">
        <v>21</v>
      </c>
      <c r="F355">
        <v>2023</v>
      </c>
      <c r="G355">
        <v>2023</v>
      </c>
      <c r="H355">
        <v>17</v>
      </c>
      <c r="I355" t="s">
        <v>31</v>
      </c>
      <c r="J355">
        <v>99</v>
      </c>
      <c r="K355" t="s">
        <v>23</v>
      </c>
      <c r="L355">
        <v>2</v>
      </c>
      <c r="M355" t="s">
        <v>24</v>
      </c>
      <c r="N355">
        <v>7777</v>
      </c>
      <c r="O355" t="s">
        <v>37</v>
      </c>
      <c r="P355">
        <v>2118</v>
      </c>
    </row>
    <row r="356" spans="1:16" x14ac:dyDescent="0.3">
      <c r="A356" s="1" t="s">
        <v>532</v>
      </c>
      <c r="B356" t="s">
        <v>18</v>
      </c>
      <c r="C356" t="s">
        <v>19</v>
      </c>
      <c r="D356" t="s">
        <v>20</v>
      </c>
      <c r="E356" t="s">
        <v>21</v>
      </c>
      <c r="F356">
        <v>2023</v>
      </c>
      <c r="G356">
        <v>2023</v>
      </c>
      <c r="H356">
        <v>17</v>
      </c>
      <c r="I356" t="s">
        <v>31</v>
      </c>
      <c r="J356">
        <v>99</v>
      </c>
      <c r="K356" t="s">
        <v>23</v>
      </c>
      <c r="L356">
        <v>3</v>
      </c>
      <c r="M356" t="s">
        <v>45</v>
      </c>
      <c r="N356">
        <v>7777</v>
      </c>
      <c r="O356" t="s">
        <v>37</v>
      </c>
      <c r="P356">
        <v>3258</v>
      </c>
    </row>
    <row r="357" spans="1:16" x14ac:dyDescent="0.3">
      <c r="A357" s="1" t="s">
        <v>533</v>
      </c>
      <c r="B357" t="s">
        <v>18</v>
      </c>
      <c r="C357" t="s">
        <v>19</v>
      </c>
      <c r="D357" t="s">
        <v>20</v>
      </c>
      <c r="E357" t="s">
        <v>21</v>
      </c>
      <c r="F357">
        <v>2023</v>
      </c>
      <c r="G357">
        <v>2023</v>
      </c>
      <c r="H357">
        <v>17</v>
      </c>
      <c r="I357" t="s">
        <v>31</v>
      </c>
      <c r="J357">
        <v>99</v>
      </c>
      <c r="K357" t="s">
        <v>23</v>
      </c>
      <c r="L357">
        <v>4</v>
      </c>
      <c r="M357" t="s">
        <v>36</v>
      </c>
      <c r="N357">
        <v>7777</v>
      </c>
      <c r="O357" t="s">
        <v>37</v>
      </c>
      <c r="P357">
        <v>2295</v>
      </c>
    </row>
    <row r="358" spans="1:16" x14ac:dyDescent="0.3">
      <c r="A358" s="1" t="s">
        <v>534</v>
      </c>
      <c r="B358" t="s">
        <v>18</v>
      </c>
      <c r="C358" t="s">
        <v>19</v>
      </c>
      <c r="D358" t="s">
        <v>20</v>
      </c>
      <c r="E358" t="s">
        <v>21</v>
      </c>
      <c r="F358">
        <v>2023</v>
      </c>
      <c r="G358">
        <v>2023</v>
      </c>
      <c r="H358">
        <v>17</v>
      </c>
      <c r="I358" t="s">
        <v>31</v>
      </c>
      <c r="J358">
        <v>99</v>
      </c>
      <c r="K358" t="s">
        <v>23</v>
      </c>
      <c r="L358">
        <v>5</v>
      </c>
      <c r="M358" t="s">
        <v>58</v>
      </c>
      <c r="N358">
        <v>7777</v>
      </c>
      <c r="O358" t="s">
        <v>37</v>
      </c>
      <c r="P358">
        <v>3204</v>
      </c>
    </row>
    <row r="359" spans="1:16" x14ac:dyDescent="0.3">
      <c r="A359" s="1" t="s">
        <v>535</v>
      </c>
      <c r="B359" t="s">
        <v>18</v>
      </c>
      <c r="C359" t="s">
        <v>19</v>
      </c>
      <c r="D359" t="s">
        <v>20</v>
      </c>
      <c r="E359" t="s">
        <v>21</v>
      </c>
      <c r="F359">
        <v>2023</v>
      </c>
      <c r="G359">
        <v>2023</v>
      </c>
      <c r="H359">
        <v>17</v>
      </c>
      <c r="I359" t="s">
        <v>31</v>
      </c>
      <c r="J359">
        <v>99</v>
      </c>
      <c r="K359" t="s">
        <v>23</v>
      </c>
      <c r="L359">
        <v>6</v>
      </c>
      <c r="M359" t="s">
        <v>59</v>
      </c>
      <c r="N359">
        <v>7777</v>
      </c>
      <c r="O359" t="s">
        <v>37</v>
      </c>
      <c r="P359">
        <v>4164</v>
      </c>
    </row>
    <row r="360" spans="1:16" x14ac:dyDescent="0.3">
      <c r="A360" s="1" t="s">
        <v>536</v>
      </c>
      <c r="B360" t="s">
        <v>18</v>
      </c>
      <c r="C360" t="s">
        <v>19</v>
      </c>
      <c r="D360" t="s">
        <v>20</v>
      </c>
      <c r="E360" t="s">
        <v>21</v>
      </c>
      <c r="F360">
        <v>2023</v>
      </c>
      <c r="G360">
        <v>2023</v>
      </c>
      <c r="H360">
        <v>17</v>
      </c>
      <c r="I360" t="s">
        <v>31</v>
      </c>
      <c r="J360">
        <v>99</v>
      </c>
      <c r="K360" t="s">
        <v>23</v>
      </c>
      <c r="L360">
        <v>7</v>
      </c>
      <c r="M360" t="s">
        <v>43</v>
      </c>
      <c r="N360">
        <v>7777</v>
      </c>
      <c r="O360" t="s">
        <v>37</v>
      </c>
      <c r="P360">
        <v>2163</v>
      </c>
    </row>
    <row r="361" spans="1:16" x14ac:dyDescent="0.3">
      <c r="A361" s="1" t="s">
        <v>537</v>
      </c>
      <c r="B361" t="s">
        <v>18</v>
      </c>
      <c r="C361" t="s">
        <v>19</v>
      </c>
      <c r="D361" t="s">
        <v>20</v>
      </c>
      <c r="E361" t="s">
        <v>21</v>
      </c>
      <c r="F361">
        <v>2023</v>
      </c>
      <c r="G361">
        <v>2023</v>
      </c>
      <c r="H361">
        <v>17</v>
      </c>
      <c r="I361" t="s">
        <v>31</v>
      </c>
      <c r="J361">
        <v>99</v>
      </c>
      <c r="K361" t="s">
        <v>23</v>
      </c>
      <c r="L361">
        <v>8</v>
      </c>
      <c r="M361" t="s">
        <v>27</v>
      </c>
      <c r="N361">
        <v>7777</v>
      </c>
      <c r="O361" t="s">
        <v>37</v>
      </c>
      <c r="P361">
        <v>1785</v>
      </c>
    </row>
    <row r="362" spans="1:16" x14ac:dyDescent="0.3">
      <c r="A362" s="1" t="s">
        <v>538</v>
      </c>
      <c r="B362" t="s">
        <v>18</v>
      </c>
      <c r="C362" t="s">
        <v>19</v>
      </c>
      <c r="D362" t="s">
        <v>20</v>
      </c>
      <c r="E362" t="s">
        <v>21</v>
      </c>
      <c r="F362">
        <v>2023</v>
      </c>
      <c r="G362">
        <v>2023</v>
      </c>
      <c r="H362">
        <v>17</v>
      </c>
      <c r="I362" t="s">
        <v>31</v>
      </c>
      <c r="J362">
        <v>99</v>
      </c>
      <c r="K362" t="s">
        <v>23</v>
      </c>
      <c r="L362">
        <v>77</v>
      </c>
      <c r="M362" t="s">
        <v>32</v>
      </c>
      <c r="N362">
        <v>7777</v>
      </c>
      <c r="O362" t="s">
        <v>37</v>
      </c>
      <c r="P362">
        <v>20097</v>
      </c>
    </row>
    <row r="363" spans="1:16" x14ac:dyDescent="0.3">
      <c r="A363" s="1" t="s">
        <v>539</v>
      </c>
      <c r="B363" t="s">
        <v>18</v>
      </c>
      <c r="C363" t="s">
        <v>19</v>
      </c>
      <c r="D363" t="s">
        <v>20</v>
      </c>
      <c r="E363" t="s">
        <v>21</v>
      </c>
      <c r="F363">
        <v>2023</v>
      </c>
      <c r="G363">
        <v>2023</v>
      </c>
      <c r="H363">
        <v>17</v>
      </c>
      <c r="I363" t="s">
        <v>31</v>
      </c>
      <c r="J363">
        <v>99</v>
      </c>
      <c r="K363" t="s">
        <v>23</v>
      </c>
      <c r="L363">
        <v>99</v>
      </c>
      <c r="M363" t="s">
        <v>48</v>
      </c>
      <c r="N363">
        <v>7777</v>
      </c>
      <c r="O363" t="s">
        <v>37</v>
      </c>
      <c r="P363">
        <v>20571</v>
      </c>
    </row>
    <row r="364" spans="1:16" x14ac:dyDescent="0.3">
      <c r="A364" s="1" t="s">
        <v>540</v>
      </c>
      <c r="B364" t="s">
        <v>18</v>
      </c>
      <c r="C364" t="s">
        <v>19</v>
      </c>
      <c r="D364" t="s">
        <v>20</v>
      </c>
      <c r="E364" t="s">
        <v>21</v>
      </c>
      <c r="F364">
        <v>2023</v>
      </c>
      <c r="G364">
        <v>2023</v>
      </c>
      <c r="H364">
        <v>17</v>
      </c>
      <c r="I364" t="s">
        <v>31</v>
      </c>
      <c r="J364">
        <v>99</v>
      </c>
      <c r="K364" t="s">
        <v>23</v>
      </c>
      <c r="L364" t="s">
        <v>56</v>
      </c>
      <c r="M364" t="s">
        <v>57</v>
      </c>
      <c r="N364">
        <v>7777</v>
      </c>
      <c r="O364" t="s">
        <v>37</v>
      </c>
      <c r="P364">
        <v>81900</v>
      </c>
    </row>
    <row r="365" spans="1:16" x14ac:dyDescent="0.3">
      <c r="A365" s="1" t="s">
        <v>541</v>
      </c>
      <c r="B365" t="s">
        <v>18</v>
      </c>
      <c r="C365" t="s">
        <v>19</v>
      </c>
      <c r="D365" t="s">
        <v>20</v>
      </c>
      <c r="E365" t="s">
        <v>21</v>
      </c>
      <c r="F365">
        <v>2023</v>
      </c>
      <c r="G365">
        <v>2023</v>
      </c>
      <c r="H365">
        <v>18</v>
      </c>
      <c r="I365" t="s">
        <v>49</v>
      </c>
      <c r="J365">
        <v>99</v>
      </c>
      <c r="K365" t="s">
        <v>23</v>
      </c>
      <c r="L365">
        <v>1</v>
      </c>
      <c r="M365" t="s">
        <v>39</v>
      </c>
      <c r="N365">
        <v>7777</v>
      </c>
      <c r="O365" t="s">
        <v>37</v>
      </c>
      <c r="P365">
        <v>1050</v>
      </c>
    </row>
    <row r="366" spans="1:16" x14ac:dyDescent="0.3">
      <c r="A366" s="1" t="s">
        <v>542</v>
      </c>
      <c r="B366" t="s">
        <v>18</v>
      </c>
      <c r="C366" t="s">
        <v>19</v>
      </c>
      <c r="D366" t="s">
        <v>20</v>
      </c>
      <c r="E366" t="s">
        <v>21</v>
      </c>
      <c r="F366">
        <v>2023</v>
      </c>
      <c r="G366">
        <v>2023</v>
      </c>
      <c r="H366">
        <v>18</v>
      </c>
      <c r="I366" t="s">
        <v>49</v>
      </c>
      <c r="J366">
        <v>99</v>
      </c>
      <c r="K366" t="s">
        <v>23</v>
      </c>
      <c r="L366">
        <v>2</v>
      </c>
      <c r="M366" t="s">
        <v>24</v>
      </c>
      <c r="N366">
        <v>7777</v>
      </c>
      <c r="O366" t="s">
        <v>37</v>
      </c>
      <c r="P366">
        <v>1905</v>
      </c>
    </row>
    <row r="367" spans="1:16" x14ac:dyDescent="0.3">
      <c r="A367" s="1" t="s">
        <v>543</v>
      </c>
      <c r="B367" t="s">
        <v>18</v>
      </c>
      <c r="C367" t="s">
        <v>19</v>
      </c>
      <c r="D367" t="s">
        <v>20</v>
      </c>
      <c r="E367" t="s">
        <v>21</v>
      </c>
      <c r="F367">
        <v>2023</v>
      </c>
      <c r="G367">
        <v>2023</v>
      </c>
      <c r="H367">
        <v>18</v>
      </c>
      <c r="I367" t="s">
        <v>49</v>
      </c>
      <c r="J367">
        <v>99</v>
      </c>
      <c r="K367" t="s">
        <v>23</v>
      </c>
      <c r="L367">
        <v>3</v>
      </c>
      <c r="M367" t="s">
        <v>45</v>
      </c>
      <c r="N367">
        <v>7777</v>
      </c>
      <c r="O367" t="s">
        <v>37</v>
      </c>
      <c r="P367">
        <v>3117</v>
      </c>
    </row>
    <row r="368" spans="1:16" x14ac:dyDescent="0.3">
      <c r="A368" s="1" t="s">
        <v>544</v>
      </c>
      <c r="B368" t="s">
        <v>18</v>
      </c>
      <c r="C368" t="s">
        <v>19</v>
      </c>
      <c r="D368" t="s">
        <v>20</v>
      </c>
      <c r="E368" t="s">
        <v>21</v>
      </c>
      <c r="F368">
        <v>2023</v>
      </c>
      <c r="G368">
        <v>2023</v>
      </c>
      <c r="H368">
        <v>18</v>
      </c>
      <c r="I368" t="s">
        <v>49</v>
      </c>
      <c r="J368">
        <v>99</v>
      </c>
      <c r="K368" t="s">
        <v>23</v>
      </c>
      <c r="L368">
        <v>4</v>
      </c>
      <c r="M368" t="s">
        <v>36</v>
      </c>
      <c r="N368">
        <v>7777</v>
      </c>
      <c r="O368" t="s">
        <v>37</v>
      </c>
      <c r="P368">
        <v>2262</v>
      </c>
    </row>
    <row r="369" spans="1:16" x14ac:dyDescent="0.3">
      <c r="A369" s="1" t="s">
        <v>545</v>
      </c>
      <c r="B369" t="s">
        <v>18</v>
      </c>
      <c r="C369" t="s">
        <v>19</v>
      </c>
      <c r="D369" t="s">
        <v>20</v>
      </c>
      <c r="E369" t="s">
        <v>21</v>
      </c>
      <c r="F369">
        <v>2023</v>
      </c>
      <c r="G369">
        <v>2023</v>
      </c>
      <c r="H369">
        <v>18</v>
      </c>
      <c r="I369" t="s">
        <v>49</v>
      </c>
      <c r="J369">
        <v>99</v>
      </c>
      <c r="K369" t="s">
        <v>23</v>
      </c>
      <c r="L369">
        <v>5</v>
      </c>
      <c r="M369" t="s">
        <v>58</v>
      </c>
      <c r="N369">
        <v>7777</v>
      </c>
      <c r="O369" t="s">
        <v>37</v>
      </c>
      <c r="P369">
        <v>2946</v>
      </c>
    </row>
    <row r="370" spans="1:16" x14ac:dyDescent="0.3">
      <c r="A370" s="1" t="s">
        <v>546</v>
      </c>
      <c r="B370" t="s">
        <v>18</v>
      </c>
      <c r="C370" t="s">
        <v>19</v>
      </c>
      <c r="D370" t="s">
        <v>20</v>
      </c>
      <c r="E370" t="s">
        <v>21</v>
      </c>
      <c r="F370">
        <v>2023</v>
      </c>
      <c r="G370">
        <v>2023</v>
      </c>
      <c r="H370">
        <v>18</v>
      </c>
      <c r="I370" t="s">
        <v>49</v>
      </c>
      <c r="J370">
        <v>99</v>
      </c>
      <c r="K370" t="s">
        <v>23</v>
      </c>
      <c r="L370">
        <v>6</v>
      </c>
      <c r="M370" t="s">
        <v>59</v>
      </c>
      <c r="N370">
        <v>7777</v>
      </c>
      <c r="O370" t="s">
        <v>37</v>
      </c>
      <c r="P370">
        <v>4035</v>
      </c>
    </row>
    <row r="371" spans="1:16" x14ac:dyDescent="0.3">
      <c r="A371" s="1" t="s">
        <v>547</v>
      </c>
      <c r="B371" t="s">
        <v>18</v>
      </c>
      <c r="C371" t="s">
        <v>19</v>
      </c>
      <c r="D371" t="s">
        <v>20</v>
      </c>
      <c r="E371" t="s">
        <v>21</v>
      </c>
      <c r="F371">
        <v>2023</v>
      </c>
      <c r="G371">
        <v>2023</v>
      </c>
      <c r="H371">
        <v>18</v>
      </c>
      <c r="I371" t="s">
        <v>49</v>
      </c>
      <c r="J371">
        <v>99</v>
      </c>
      <c r="K371" t="s">
        <v>23</v>
      </c>
      <c r="L371">
        <v>7</v>
      </c>
      <c r="M371" t="s">
        <v>43</v>
      </c>
      <c r="N371">
        <v>7777</v>
      </c>
      <c r="O371" t="s">
        <v>37</v>
      </c>
      <c r="P371">
        <v>2076</v>
      </c>
    </row>
    <row r="372" spans="1:16" x14ac:dyDescent="0.3">
      <c r="A372" s="1" t="s">
        <v>548</v>
      </c>
      <c r="B372" t="s">
        <v>18</v>
      </c>
      <c r="C372" t="s">
        <v>19</v>
      </c>
      <c r="D372" t="s">
        <v>20</v>
      </c>
      <c r="E372" t="s">
        <v>21</v>
      </c>
      <c r="F372">
        <v>2023</v>
      </c>
      <c r="G372">
        <v>2023</v>
      </c>
      <c r="H372">
        <v>18</v>
      </c>
      <c r="I372" t="s">
        <v>49</v>
      </c>
      <c r="J372">
        <v>99</v>
      </c>
      <c r="K372" t="s">
        <v>23</v>
      </c>
      <c r="L372">
        <v>8</v>
      </c>
      <c r="M372" t="s">
        <v>27</v>
      </c>
      <c r="N372">
        <v>7777</v>
      </c>
      <c r="O372" t="s">
        <v>37</v>
      </c>
      <c r="P372">
        <v>1578</v>
      </c>
    </row>
    <row r="373" spans="1:16" x14ac:dyDescent="0.3">
      <c r="A373" s="1" t="s">
        <v>549</v>
      </c>
      <c r="B373" t="s">
        <v>18</v>
      </c>
      <c r="C373" t="s">
        <v>19</v>
      </c>
      <c r="D373" t="s">
        <v>20</v>
      </c>
      <c r="E373" t="s">
        <v>21</v>
      </c>
      <c r="F373">
        <v>2023</v>
      </c>
      <c r="G373">
        <v>2023</v>
      </c>
      <c r="H373">
        <v>18</v>
      </c>
      <c r="I373" t="s">
        <v>49</v>
      </c>
      <c r="J373">
        <v>99</v>
      </c>
      <c r="K373" t="s">
        <v>23</v>
      </c>
      <c r="L373">
        <v>77</v>
      </c>
      <c r="M373" t="s">
        <v>32</v>
      </c>
      <c r="N373">
        <v>7777</v>
      </c>
      <c r="O373" t="s">
        <v>37</v>
      </c>
      <c r="P373">
        <v>18966</v>
      </c>
    </row>
    <row r="374" spans="1:16" x14ac:dyDescent="0.3">
      <c r="A374" s="1" t="s">
        <v>550</v>
      </c>
      <c r="B374" t="s">
        <v>18</v>
      </c>
      <c r="C374" t="s">
        <v>19</v>
      </c>
      <c r="D374" t="s">
        <v>20</v>
      </c>
      <c r="E374" t="s">
        <v>21</v>
      </c>
      <c r="F374">
        <v>2023</v>
      </c>
      <c r="G374">
        <v>2023</v>
      </c>
      <c r="H374">
        <v>18</v>
      </c>
      <c r="I374" t="s">
        <v>49</v>
      </c>
      <c r="J374">
        <v>99</v>
      </c>
      <c r="K374" t="s">
        <v>23</v>
      </c>
      <c r="L374">
        <v>99</v>
      </c>
      <c r="M374" t="s">
        <v>48</v>
      </c>
      <c r="N374">
        <v>7777</v>
      </c>
      <c r="O374" t="s">
        <v>37</v>
      </c>
      <c r="P374">
        <v>19584</v>
      </c>
    </row>
    <row r="375" spans="1:16" x14ac:dyDescent="0.3">
      <c r="A375" s="1" t="s">
        <v>551</v>
      </c>
      <c r="B375" t="s">
        <v>18</v>
      </c>
      <c r="C375" t="s">
        <v>19</v>
      </c>
      <c r="D375" t="s">
        <v>20</v>
      </c>
      <c r="E375" t="s">
        <v>21</v>
      </c>
      <c r="F375">
        <v>2023</v>
      </c>
      <c r="G375">
        <v>2023</v>
      </c>
      <c r="H375">
        <v>18</v>
      </c>
      <c r="I375" t="s">
        <v>49</v>
      </c>
      <c r="J375">
        <v>99</v>
      </c>
      <c r="K375" t="s">
        <v>23</v>
      </c>
      <c r="L375" t="s">
        <v>56</v>
      </c>
      <c r="M375" t="s">
        <v>57</v>
      </c>
      <c r="N375">
        <v>7777</v>
      </c>
      <c r="O375" t="s">
        <v>37</v>
      </c>
      <c r="P375">
        <v>81700</v>
      </c>
    </row>
    <row r="376" spans="1:16" x14ac:dyDescent="0.3">
      <c r="A376" s="1" t="s">
        <v>552</v>
      </c>
      <c r="B376" t="s">
        <v>18</v>
      </c>
      <c r="C376" t="s">
        <v>19</v>
      </c>
      <c r="D376" t="s">
        <v>20</v>
      </c>
      <c r="E376" t="s">
        <v>21</v>
      </c>
      <c r="F376">
        <v>2023</v>
      </c>
      <c r="G376">
        <v>2023</v>
      </c>
      <c r="H376">
        <v>99</v>
      </c>
      <c r="I376" t="s">
        <v>51</v>
      </c>
      <c r="J376">
        <v>99</v>
      </c>
      <c r="K376" t="s">
        <v>23</v>
      </c>
      <c r="L376">
        <v>1</v>
      </c>
      <c r="M376" t="s">
        <v>39</v>
      </c>
      <c r="N376">
        <v>7777</v>
      </c>
      <c r="O376" t="s">
        <v>37</v>
      </c>
      <c r="P376">
        <v>9</v>
      </c>
    </row>
    <row r="377" spans="1:16" x14ac:dyDescent="0.3">
      <c r="A377" s="1" t="s">
        <v>553</v>
      </c>
      <c r="B377" t="s">
        <v>18</v>
      </c>
      <c r="C377" t="s">
        <v>19</v>
      </c>
      <c r="D377" t="s">
        <v>20</v>
      </c>
      <c r="E377" t="s">
        <v>21</v>
      </c>
      <c r="F377">
        <v>2023</v>
      </c>
      <c r="G377">
        <v>2023</v>
      </c>
      <c r="H377">
        <v>99</v>
      </c>
      <c r="I377" t="s">
        <v>51</v>
      </c>
      <c r="J377">
        <v>99</v>
      </c>
      <c r="K377" t="s">
        <v>23</v>
      </c>
      <c r="L377">
        <v>2</v>
      </c>
      <c r="M377" t="s">
        <v>24</v>
      </c>
      <c r="N377">
        <v>7777</v>
      </c>
      <c r="O377" t="s">
        <v>37</v>
      </c>
      <c r="P377">
        <v>27</v>
      </c>
    </row>
    <row r="378" spans="1:16" x14ac:dyDescent="0.3">
      <c r="A378" s="1" t="s">
        <v>554</v>
      </c>
      <c r="B378" t="s">
        <v>18</v>
      </c>
      <c r="C378" t="s">
        <v>19</v>
      </c>
      <c r="D378" t="s">
        <v>20</v>
      </c>
      <c r="E378" t="s">
        <v>21</v>
      </c>
      <c r="F378">
        <v>2023</v>
      </c>
      <c r="G378">
        <v>2023</v>
      </c>
      <c r="H378">
        <v>99</v>
      </c>
      <c r="I378" t="s">
        <v>51</v>
      </c>
      <c r="J378">
        <v>99</v>
      </c>
      <c r="K378" t="s">
        <v>23</v>
      </c>
      <c r="L378">
        <v>3</v>
      </c>
      <c r="M378" t="s">
        <v>45</v>
      </c>
      <c r="N378">
        <v>7777</v>
      </c>
      <c r="O378" t="s">
        <v>37</v>
      </c>
      <c r="P378">
        <v>21</v>
      </c>
    </row>
    <row r="379" spans="1:16" x14ac:dyDescent="0.3">
      <c r="A379" s="1" t="s">
        <v>555</v>
      </c>
      <c r="B379" t="s">
        <v>18</v>
      </c>
      <c r="C379" t="s">
        <v>19</v>
      </c>
      <c r="D379" t="s">
        <v>20</v>
      </c>
      <c r="E379" t="s">
        <v>21</v>
      </c>
      <c r="F379">
        <v>2023</v>
      </c>
      <c r="G379">
        <v>2023</v>
      </c>
      <c r="H379">
        <v>99</v>
      </c>
      <c r="I379" t="s">
        <v>51</v>
      </c>
      <c r="J379">
        <v>99</v>
      </c>
      <c r="K379" t="s">
        <v>23</v>
      </c>
      <c r="L379">
        <v>4</v>
      </c>
      <c r="M379" t="s">
        <v>36</v>
      </c>
      <c r="N379">
        <v>7777</v>
      </c>
      <c r="O379" t="s">
        <v>37</v>
      </c>
      <c r="P379">
        <v>33</v>
      </c>
    </row>
    <row r="380" spans="1:16" x14ac:dyDescent="0.3">
      <c r="A380" s="1" t="s">
        <v>556</v>
      </c>
      <c r="B380" t="s">
        <v>18</v>
      </c>
      <c r="C380" t="s">
        <v>19</v>
      </c>
      <c r="D380" t="s">
        <v>20</v>
      </c>
      <c r="E380" t="s">
        <v>21</v>
      </c>
      <c r="F380">
        <v>2023</v>
      </c>
      <c r="G380">
        <v>2023</v>
      </c>
      <c r="H380">
        <v>99</v>
      </c>
      <c r="I380" t="s">
        <v>51</v>
      </c>
      <c r="J380">
        <v>99</v>
      </c>
      <c r="K380" t="s">
        <v>23</v>
      </c>
      <c r="L380">
        <v>5</v>
      </c>
      <c r="M380" t="s">
        <v>58</v>
      </c>
      <c r="N380">
        <v>7777</v>
      </c>
      <c r="O380" t="s">
        <v>37</v>
      </c>
      <c r="P380">
        <v>33</v>
      </c>
    </row>
    <row r="381" spans="1:16" x14ac:dyDescent="0.3">
      <c r="A381" s="1" t="s">
        <v>557</v>
      </c>
      <c r="B381" t="s">
        <v>18</v>
      </c>
      <c r="C381" t="s">
        <v>19</v>
      </c>
      <c r="D381" t="s">
        <v>20</v>
      </c>
      <c r="E381" t="s">
        <v>21</v>
      </c>
      <c r="F381">
        <v>2023</v>
      </c>
      <c r="G381">
        <v>2023</v>
      </c>
      <c r="H381">
        <v>99</v>
      </c>
      <c r="I381" t="s">
        <v>51</v>
      </c>
      <c r="J381">
        <v>99</v>
      </c>
      <c r="K381" t="s">
        <v>23</v>
      </c>
      <c r="L381">
        <v>6</v>
      </c>
      <c r="M381" t="s">
        <v>59</v>
      </c>
      <c r="N381">
        <v>7777</v>
      </c>
      <c r="O381" t="s">
        <v>37</v>
      </c>
      <c r="P381">
        <v>51</v>
      </c>
    </row>
    <row r="382" spans="1:16" x14ac:dyDescent="0.3">
      <c r="A382" s="1" t="s">
        <v>558</v>
      </c>
      <c r="B382" t="s">
        <v>18</v>
      </c>
      <c r="C382" t="s">
        <v>19</v>
      </c>
      <c r="D382" t="s">
        <v>20</v>
      </c>
      <c r="E382" t="s">
        <v>21</v>
      </c>
      <c r="F382">
        <v>2023</v>
      </c>
      <c r="G382">
        <v>2023</v>
      </c>
      <c r="H382">
        <v>99</v>
      </c>
      <c r="I382" t="s">
        <v>51</v>
      </c>
      <c r="J382">
        <v>99</v>
      </c>
      <c r="K382" t="s">
        <v>23</v>
      </c>
      <c r="L382">
        <v>7</v>
      </c>
      <c r="M382" t="s">
        <v>43</v>
      </c>
      <c r="N382">
        <v>7777</v>
      </c>
      <c r="O382" t="s">
        <v>37</v>
      </c>
      <c r="P382">
        <v>24</v>
      </c>
    </row>
    <row r="383" spans="1:16" x14ac:dyDescent="0.3">
      <c r="A383" s="1" t="s">
        <v>559</v>
      </c>
      <c r="B383" t="s">
        <v>18</v>
      </c>
      <c r="C383" t="s">
        <v>19</v>
      </c>
      <c r="D383" t="s">
        <v>20</v>
      </c>
      <c r="E383" t="s">
        <v>21</v>
      </c>
      <c r="F383">
        <v>2023</v>
      </c>
      <c r="G383">
        <v>2023</v>
      </c>
      <c r="H383">
        <v>99</v>
      </c>
      <c r="I383" t="s">
        <v>51</v>
      </c>
      <c r="J383">
        <v>99</v>
      </c>
      <c r="K383" t="s">
        <v>23</v>
      </c>
      <c r="L383">
        <v>8</v>
      </c>
      <c r="M383" t="s">
        <v>27</v>
      </c>
      <c r="N383">
        <v>7777</v>
      </c>
      <c r="O383" t="s">
        <v>37</v>
      </c>
      <c r="P383">
        <v>30</v>
      </c>
    </row>
    <row r="384" spans="1:16" x14ac:dyDescent="0.3">
      <c r="A384" s="1" t="s">
        <v>560</v>
      </c>
      <c r="B384" t="s">
        <v>18</v>
      </c>
      <c r="C384" t="s">
        <v>19</v>
      </c>
      <c r="D384" t="s">
        <v>20</v>
      </c>
      <c r="E384" t="s">
        <v>21</v>
      </c>
      <c r="F384">
        <v>2023</v>
      </c>
      <c r="G384">
        <v>2023</v>
      </c>
      <c r="H384">
        <v>99</v>
      </c>
      <c r="I384" t="s">
        <v>51</v>
      </c>
      <c r="J384">
        <v>99</v>
      </c>
      <c r="K384" t="s">
        <v>23</v>
      </c>
      <c r="L384">
        <v>77</v>
      </c>
      <c r="M384" t="s">
        <v>32</v>
      </c>
      <c r="N384">
        <v>7777</v>
      </c>
      <c r="O384" t="s">
        <v>37</v>
      </c>
      <c r="P384">
        <v>222</v>
      </c>
    </row>
    <row r="385" spans="1:16" x14ac:dyDescent="0.3">
      <c r="A385" s="1" t="s">
        <v>561</v>
      </c>
      <c r="B385" t="s">
        <v>18</v>
      </c>
      <c r="C385" t="s">
        <v>19</v>
      </c>
      <c r="D385" t="s">
        <v>20</v>
      </c>
      <c r="E385" t="s">
        <v>21</v>
      </c>
      <c r="F385">
        <v>2023</v>
      </c>
      <c r="G385">
        <v>2023</v>
      </c>
      <c r="H385">
        <v>99</v>
      </c>
      <c r="I385" t="s">
        <v>51</v>
      </c>
      <c r="J385">
        <v>99</v>
      </c>
      <c r="K385" t="s">
        <v>23</v>
      </c>
      <c r="L385">
        <v>99</v>
      </c>
      <c r="M385" t="s">
        <v>48</v>
      </c>
      <c r="N385">
        <v>7777</v>
      </c>
      <c r="O385" t="s">
        <v>37</v>
      </c>
      <c r="P385">
        <v>240</v>
      </c>
    </row>
    <row r="386" spans="1:16" x14ac:dyDescent="0.3">
      <c r="A386" s="1" t="s">
        <v>562</v>
      </c>
      <c r="B386" t="s">
        <v>18</v>
      </c>
      <c r="C386" t="s">
        <v>19</v>
      </c>
      <c r="D386" t="s">
        <v>20</v>
      </c>
      <c r="E386" t="s">
        <v>21</v>
      </c>
      <c r="F386">
        <v>2023</v>
      </c>
      <c r="G386">
        <v>2023</v>
      </c>
      <c r="H386">
        <v>99</v>
      </c>
      <c r="I386" t="s">
        <v>51</v>
      </c>
      <c r="J386">
        <v>99</v>
      </c>
      <c r="K386" t="s">
        <v>23</v>
      </c>
      <c r="L386" t="s">
        <v>56</v>
      </c>
      <c r="M386" t="s">
        <v>57</v>
      </c>
      <c r="N386">
        <v>7777</v>
      </c>
      <c r="O386" t="s">
        <v>37</v>
      </c>
      <c r="P386">
        <v>93100</v>
      </c>
    </row>
    <row r="387" spans="1:16" x14ac:dyDescent="0.3">
      <c r="A387" s="1" t="s">
        <v>563</v>
      </c>
      <c r="B387" t="s">
        <v>18</v>
      </c>
      <c r="C387" t="s">
        <v>19</v>
      </c>
      <c r="D387" t="s">
        <v>20</v>
      </c>
      <c r="E387" t="s">
        <v>21</v>
      </c>
      <c r="F387">
        <v>2023</v>
      </c>
      <c r="G387">
        <v>2023</v>
      </c>
      <c r="H387">
        <v>9999</v>
      </c>
      <c r="I387" t="s">
        <v>38</v>
      </c>
      <c r="J387">
        <v>99</v>
      </c>
      <c r="K387" t="s">
        <v>23</v>
      </c>
      <c r="L387">
        <v>1</v>
      </c>
      <c r="M387" t="s">
        <v>39</v>
      </c>
      <c r="N387">
        <v>7777</v>
      </c>
      <c r="O387" t="s">
        <v>37</v>
      </c>
      <c r="P387">
        <v>98820</v>
      </c>
    </row>
    <row r="388" spans="1:16" x14ac:dyDescent="0.3">
      <c r="A388" s="1" t="s">
        <v>564</v>
      </c>
      <c r="B388" t="s">
        <v>18</v>
      </c>
      <c r="C388" t="s">
        <v>19</v>
      </c>
      <c r="D388" t="s">
        <v>20</v>
      </c>
      <c r="E388" t="s">
        <v>21</v>
      </c>
      <c r="F388">
        <v>2023</v>
      </c>
      <c r="G388">
        <v>2023</v>
      </c>
      <c r="H388">
        <v>9999</v>
      </c>
      <c r="I388" t="s">
        <v>38</v>
      </c>
      <c r="J388">
        <v>99</v>
      </c>
      <c r="K388" t="s">
        <v>23</v>
      </c>
      <c r="L388">
        <v>2</v>
      </c>
      <c r="M388" t="s">
        <v>24</v>
      </c>
      <c r="N388">
        <v>7777</v>
      </c>
      <c r="O388" t="s">
        <v>37</v>
      </c>
      <c r="P388">
        <v>141063</v>
      </c>
    </row>
    <row r="389" spans="1:16" x14ac:dyDescent="0.3">
      <c r="A389" s="1" t="s">
        <v>565</v>
      </c>
      <c r="B389" t="s">
        <v>18</v>
      </c>
      <c r="C389" t="s">
        <v>19</v>
      </c>
      <c r="D389" t="s">
        <v>20</v>
      </c>
      <c r="E389" t="s">
        <v>21</v>
      </c>
      <c r="F389">
        <v>2023</v>
      </c>
      <c r="G389">
        <v>2023</v>
      </c>
      <c r="H389">
        <v>9999</v>
      </c>
      <c r="I389" t="s">
        <v>38</v>
      </c>
      <c r="J389">
        <v>99</v>
      </c>
      <c r="K389" t="s">
        <v>23</v>
      </c>
      <c r="L389">
        <v>3</v>
      </c>
      <c r="M389" t="s">
        <v>45</v>
      </c>
      <c r="N389">
        <v>7777</v>
      </c>
      <c r="O389" t="s">
        <v>37</v>
      </c>
      <c r="P389">
        <v>224205</v>
      </c>
    </row>
    <row r="390" spans="1:16" x14ac:dyDescent="0.3">
      <c r="A390" s="1" t="s">
        <v>566</v>
      </c>
      <c r="B390" t="s">
        <v>18</v>
      </c>
      <c r="C390" t="s">
        <v>19</v>
      </c>
      <c r="D390" t="s">
        <v>20</v>
      </c>
      <c r="E390" t="s">
        <v>21</v>
      </c>
      <c r="F390">
        <v>2023</v>
      </c>
      <c r="G390">
        <v>2023</v>
      </c>
      <c r="H390">
        <v>9999</v>
      </c>
      <c r="I390" t="s">
        <v>38</v>
      </c>
      <c r="J390">
        <v>99</v>
      </c>
      <c r="K390" t="s">
        <v>23</v>
      </c>
      <c r="L390">
        <v>4</v>
      </c>
      <c r="M390" t="s">
        <v>36</v>
      </c>
      <c r="N390">
        <v>7777</v>
      </c>
      <c r="O390" t="s">
        <v>37</v>
      </c>
      <c r="P390">
        <v>176724</v>
      </c>
    </row>
    <row r="391" spans="1:16" x14ac:dyDescent="0.3">
      <c r="A391" s="1" t="s">
        <v>567</v>
      </c>
      <c r="B391" t="s">
        <v>18</v>
      </c>
      <c r="C391" t="s">
        <v>19</v>
      </c>
      <c r="D391" t="s">
        <v>20</v>
      </c>
      <c r="E391" t="s">
        <v>21</v>
      </c>
      <c r="F391">
        <v>2023</v>
      </c>
      <c r="G391">
        <v>2023</v>
      </c>
      <c r="H391">
        <v>9999</v>
      </c>
      <c r="I391" t="s">
        <v>38</v>
      </c>
      <c r="J391">
        <v>99</v>
      </c>
      <c r="K391" t="s">
        <v>23</v>
      </c>
      <c r="L391">
        <v>5</v>
      </c>
      <c r="M391" t="s">
        <v>58</v>
      </c>
      <c r="N391">
        <v>7777</v>
      </c>
      <c r="O391" t="s">
        <v>37</v>
      </c>
      <c r="P391">
        <v>242805</v>
      </c>
    </row>
    <row r="392" spans="1:16" x14ac:dyDescent="0.3">
      <c r="A392" s="1" t="s">
        <v>568</v>
      </c>
      <c r="B392" t="s">
        <v>18</v>
      </c>
      <c r="C392" t="s">
        <v>19</v>
      </c>
      <c r="D392" t="s">
        <v>20</v>
      </c>
      <c r="E392" t="s">
        <v>21</v>
      </c>
      <c r="F392">
        <v>2023</v>
      </c>
      <c r="G392">
        <v>2023</v>
      </c>
      <c r="H392">
        <v>9999</v>
      </c>
      <c r="I392" t="s">
        <v>38</v>
      </c>
      <c r="J392">
        <v>99</v>
      </c>
      <c r="K392" t="s">
        <v>23</v>
      </c>
      <c r="L392">
        <v>6</v>
      </c>
      <c r="M392" t="s">
        <v>59</v>
      </c>
      <c r="N392">
        <v>7777</v>
      </c>
      <c r="O392" t="s">
        <v>37</v>
      </c>
      <c r="P392">
        <v>356271</v>
      </c>
    </row>
    <row r="393" spans="1:16" x14ac:dyDescent="0.3">
      <c r="A393" s="1" t="s">
        <v>569</v>
      </c>
      <c r="B393" t="s">
        <v>18</v>
      </c>
      <c r="C393" t="s">
        <v>19</v>
      </c>
      <c r="D393" t="s">
        <v>20</v>
      </c>
      <c r="E393" t="s">
        <v>21</v>
      </c>
      <c r="F393">
        <v>2023</v>
      </c>
      <c r="G393">
        <v>2023</v>
      </c>
      <c r="H393">
        <v>9999</v>
      </c>
      <c r="I393" t="s">
        <v>38</v>
      </c>
      <c r="J393">
        <v>99</v>
      </c>
      <c r="K393" t="s">
        <v>23</v>
      </c>
      <c r="L393">
        <v>7</v>
      </c>
      <c r="M393" t="s">
        <v>43</v>
      </c>
      <c r="N393">
        <v>7777</v>
      </c>
      <c r="O393" t="s">
        <v>37</v>
      </c>
      <c r="P393">
        <v>229002</v>
      </c>
    </row>
    <row r="394" spans="1:16" x14ac:dyDescent="0.3">
      <c r="A394" s="1" t="s">
        <v>570</v>
      </c>
      <c r="B394" t="s">
        <v>18</v>
      </c>
      <c r="C394" t="s">
        <v>19</v>
      </c>
      <c r="D394" t="s">
        <v>20</v>
      </c>
      <c r="E394" t="s">
        <v>21</v>
      </c>
      <c r="F394">
        <v>2023</v>
      </c>
      <c r="G394">
        <v>2023</v>
      </c>
      <c r="H394">
        <v>9999</v>
      </c>
      <c r="I394" t="s">
        <v>38</v>
      </c>
      <c r="J394">
        <v>99</v>
      </c>
      <c r="K394" t="s">
        <v>23</v>
      </c>
      <c r="L394">
        <v>8</v>
      </c>
      <c r="M394" t="s">
        <v>27</v>
      </c>
      <c r="N394">
        <v>7777</v>
      </c>
      <c r="O394" t="s">
        <v>37</v>
      </c>
      <c r="P394">
        <v>249195</v>
      </c>
    </row>
    <row r="395" spans="1:16" x14ac:dyDescent="0.3">
      <c r="A395" s="1" t="s">
        <v>571</v>
      </c>
      <c r="B395" t="s">
        <v>18</v>
      </c>
      <c r="C395" t="s">
        <v>19</v>
      </c>
      <c r="D395" t="s">
        <v>20</v>
      </c>
      <c r="E395" t="s">
        <v>21</v>
      </c>
      <c r="F395">
        <v>2023</v>
      </c>
      <c r="G395">
        <v>2023</v>
      </c>
      <c r="H395">
        <v>9999</v>
      </c>
      <c r="I395" t="s">
        <v>38</v>
      </c>
      <c r="J395">
        <v>99</v>
      </c>
      <c r="K395" t="s">
        <v>23</v>
      </c>
      <c r="L395">
        <v>77</v>
      </c>
      <c r="M395" t="s">
        <v>32</v>
      </c>
      <c r="N395">
        <v>7777</v>
      </c>
      <c r="O395" t="s">
        <v>37</v>
      </c>
      <c r="P395">
        <v>1718088</v>
      </c>
    </row>
    <row r="396" spans="1:16" x14ac:dyDescent="0.3">
      <c r="A396" s="1" t="s">
        <v>572</v>
      </c>
      <c r="B396" t="s">
        <v>18</v>
      </c>
      <c r="C396" t="s">
        <v>19</v>
      </c>
      <c r="D396" t="s">
        <v>20</v>
      </c>
      <c r="E396" t="s">
        <v>21</v>
      </c>
      <c r="F396">
        <v>2023</v>
      </c>
      <c r="G396">
        <v>2023</v>
      </c>
      <c r="H396">
        <v>9999</v>
      </c>
      <c r="I396" t="s">
        <v>38</v>
      </c>
      <c r="J396">
        <v>99</v>
      </c>
      <c r="K396" t="s">
        <v>23</v>
      </c>
      <c r="L396">
        <v>99</v>
      </c>
      <c r="M396" t="s">
        <v>48</v>
      </c>
      <c r="N396">
        <v>7777</v>
      </c>
      <c r="O396" t="s">
        <v>37</v>
      </c>
      <c r="P396">
        <v>1780104</v>
      </c>
    </row>
    <row r="397" spans="1:16" x14ac:dyDescent="0.3">
      <c r="A397" s="1" t="s">
        <v>573</v>
      </c>
      <c r="B397" t="s">
        <v>18</v>
      </c>
      <c r="C397" t="s">
        <v>19</v>
      </c>
      <c r="D397" t="s">
        <v>20</v>
      </c>
      <c r="E397" t="s">
        <v>21</v>
      </c>
      <c r="F397">
        <v>2023</v>
      </c>
      <c r="G397">
        <v>2023</v>
      </c>
      <c r="H397">
        <v>9999</v>
      </c>
      <c r="I397" t="s">
        <v>38</v>
      </c>
      <c r="J397">
        <v>99</v>
      </c>
      <c r="K397" t="s">
        <v>23</v>
      </c>
      <c r="L397" t="s">
        <v>56</v>
      </c>
      <c r="M397" t="s">
        <v>57</v>
      </c>
      <c r="N397">
        <v>7777</v>
      </c>
      <c r="O397" t="s">
        <v>37</v>
      </c>
      <c r="P397">
        <v>97000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FCAC3-7EA5-4B23-B465-427E4FD5300C}">
  <dimension ref="A1:U9109"/>
  <sheetViews>
    <sheetView topLeftCell="A9070" workbookViewId="0">
      <selection activeCell="D9102" sqref="D9102"/>
    </sheetView>
  </sheetViews>
  <sheetFormatPr defaultRowHeight="14.4" x14ac:dyDescent="0.3"/>
  <sheetData>
    <row r="1" spans="1:21" x14ac:dyDescent="0.3">
      <c r="A1" s="1" t="s">
        <v>177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s="2" t="s">
        <v>574</v>
      </c>
      <c r="U1" s="3" t="s">
        <v>575</v>
      </c>
    </row>
    <row r="2" spans="1:21" x14ac:dyDescent="0.3">
      <c r="A2" s="1" t="str">
        <f>G2&amp;"|"&amp;I2&amp;"|"&amp;M2</f>
        <v>2018|Far North District|$20,000 or less</v>
      </c>
      <c r="B2" t="s">
        <v>18</v>
      </c>
      <c r="C2" t="s">
        <v>19</v>
      </c>
      <c r="D2" t="s">
        <v>20</v>
      </c>
      <c r="E2" t="s">
        <v>21</v>
      </c>
      <c r="F2">
        <v>2018</v>
      </c>
      <c r="G2">
        <v>2018</v>
      </c>
      <c r="H2">
        <v>1</v>
      </c>
      <c r="I2" t="s">
        <v>150</v>
      </c>
      <c r="J2">
        <v>99</v>
      </c>
      <c r="K2" t="s">
        <v>23</v>
      </c>
      <c r="L2">
        <v>1</v>
      </c>
      <c r="M2" t="s">
        <v>39</v>
      </c>
      <c r="N2">
        <v>9999</v>
      </c>
      <c r="O2" t="s">
        <v>40</v>
      </c>
      <c r="P2">
        <v>2853</v>
      </c>
      <c r="T2" s="3" t="str">
        <f>IF(AND(R2&lt;&gt;"_U",R2&lt;&gt;"c",N2&lt;&gt;999,N2&lt;&gt;9999,L2&lt;&gt;"Median"),IFERROR((ROUND(P2/U2*100,2)),"."),".")</f>
        <v>.</v>
      </c>
      <c r="U2" s="3" t="str">
        <f>IF(AND(R2&lt;&gt;"_U",N2&lt;&gt;9999,N2&lt;&gt;999,L2&lt;&gt;"Median"),IFERROR(VLOOKUP(A2,'TA Total'!A:P,16,0),"."),".")</f>
        <v>.</v>
      </c>
    </row>
    <row r="3" spans="1:21" x14ac:dyDescent="0.3">
      <c r="A3" s="1" t="str">
        <f t="shared" ref="A3:A66" si="0">G3&amp;"|"&amp;I3&amp;"|"&amp;M3</f>
        <v>2018|Far North District|$20,000 or less</v>
      </c>
      <c r="B3" t="s">
        <v>18</v>
      </c>
      <c r="C3" t="s">
        <v>19</v>
      </c>
      <c r="D3" t="s">
        <v>20</v>
      </c>
      <c r="E3" t="s">
        <v>21</v>
      </c>
      <c r="F3">
        <v>2018</v>
      </c>
      <c r="G3">
        <v>2018</v>
      </c>
      <c r="H3">
        <v>1</v>
      </c>
      <c r="I3" t="s">
        <v>150</v>
      </c>
      <c r="J3">
        <v>99</v>
      </c>
      <c r="K3" t="s">
        <v>23</v>
      </c>
      <c r="L3">
        <v>1</v>
      </c>
      <c r="M3" t="s">
        <v>39</v>
      </c>
      <c r="N3">
        <v>1</v>
      </c>
      <c r="O3" t="s">
        <v>33</v>
      </c>
      <c r="P3">
        <v>1245</v>
      </c>
      <c r="T3" s="3">
        <f t="shared" ref="T3:T66" si="1">IF(AND(R3&lt;&gt;"_U",R3&lt;&gt;"c",N3&lt;&gt;999,N3&lt;&gt;9999,L3&lt;&gt;"Median"),IFERROR((ROUND(P3/U3*100,2)),"."),".")</f>
        <v>43.64</v>
      </c>
      <c r="U3" s="3">
        <f>IF(AND(R3&lt;&gt;"_U",N3&lt;&gt;9999,N3&lt;&gt;999,L3&lt;&gt;"Median"),IFERROR(VLOOKUP(A3,'TA Total'!A:P,16,0),"."),".")</f>
        <v>2853</v>
      </c>
    </row>
    <row r="4" spans="1:21" x14ac:dyDescent="0.3">
      <c r="A4" s="1" t="str">
        <f t="shared" si="0"/>
        <v>2018|Far North District|$20,000 or less</v>
      </c>
      <c r="B4" t="s">
        <v>18</v>
      </c>
      <c r="C4" t="s">
        <v>19</v>
      </c>
      <c r="D4" t="s">
        <v>20</v>
      </c>
      <c r="E4" t="s">
        <v>21</v>
      </c>
      <c r="F4">
        <v>2018</v>
      </c>
      <c r="G4">
        <v>2018</v>
      </c>
      <c r="H4">
        <v>1</v>
      </c>
      <c r="I4" t="s">
        <v>150</v>
      </c>
      <c r="J4">
        <v>99</v>
      </c>
      <c r="K4" t="s">
        <v>23</v>
      </c>
      <c r="L4">
        <v>1</v>
      </c>
      <c r="M4" t="s">
        <v>39</v>
      </c>
      <c r="N4">
        <v>2</v>
      </c>
      <c r="O4" t="s">
        <v>28</v>
      </c>
      <c r="P4">
        <v>1374</v>
      </c>
      <c r="T4" s="3">
        <f t="shared" si="1"/>
        <v>48.16</v>
      </c>
      <c r="U4" s="3">
        <f>IF(AND(R4&lt;&gt;"_U",N4&lt;&gt;9999,N4&lt;&gt;999,L4&lt;&gt;"Median"),IFERROR(VLOOKUP(A4,'TA Total'!A:P,16,0),"."),".")</f>
        <v>2853</v>
      </c>
    </row>
    <row r="5" spans="1:21" x14ac:dyDescent="0.3">
      <c r="A5" s="1" t="str">
        <f t="shared" si="0"/>
        <v>2018|Far North District|$20,000 or less</v>
      </c>
      <c r="B5" t="s">
        <v>18</v>
      </c>
      <c r="C5" t="s">
        <v>19</v>
      </c>
      <c r="D5" t="s">
        <v>20</v>
      </c>
      <c r="E5" t="s">
        <v>21</v>
      </c>
      <c r="F5">
        <v>2018</v>
      </c>
      <c r="G5">
        <v>2018</v>
      </c>
      <c r="H5">
        <v>1</v>
      </c>
      <c r="I5" t="s">
        <v>150</v>
      </c>
      <c r="J5">
        <v>99</v>
      </c>
      <c r="K5" t="s">
        <v>23</v>
      </c>
      <c r="L5">
        <v>1</v>
      </c>
      <c r="M5" t="s">
        <v>39</v>
      </c>
      <c r="N5">
        <v>3</v>
      </c>
      <c r="O5" t="s">
        <v>25</v>
      </c>
      <c r="P5">
        <v>234</v>
      </c>
      <c r="T5" s="3">
        <f t="shared" si="1"/>
        <v>8.1999999999999993</v>
      </c>
      <c r="U5" s="3">
        <f>IF(AND(R5&lt;&gt;"_U",N5&lt;&gt;9999,N5&lt;&gt;999,L5&lt;&gt;"Median"),IFERROR(VLOOKUP(A5,'TA Total'!A:P,16,0),"."),".")</f>
        <v>2853</v>
      </c>
    </row>
    <row r="6" spans="1:21" x14ac:dyDescent="0.3">
      <c r="A6" s="1" t="str">
        <f t="shared" si="0"/>
        <v>2018|Far North District|$20,000 or less</v>
      </c>
      <c r="B6" t="s">
        <v>18</v>
      </c>
      <c r="C6" t="s">
        <v>19</v>
      </c>
      <c r="D6" t="s">
        <v>20</v>
      </c>
      <c r="E6" t="s">
        <v>21</v>
      </c>
      <c r="F6">
        <v>2018</v>
      </c>
      <c r="G6">
        <v>2018</v>
      </c>
      <c r="H6">
        <v>1</v>
      </c>
      <c r="I6" t="s">
        <v>150</v>
      </c>
      <c r="J6">
        <v>99</v>
      </c>
      <c r="K6" t="s">
        <v>23</v>
      </c>
      <c r="L6">
        <v>1</v>
      </c>
      <c r="M6" t="s">
        <v>39</v>
      </c>
      <c r="N6">
        <v>999</v>
      </c>
      <c r="O6" t="s">
        <v>42</v>
      </c>
      <c r="P6">
        <v>0</v>
      </c>
      <c r="T6" s="3" t="str">
        <f t="shared" si="1"/>
        <v>.</v>
      </c>
      <c r="U6" s="3" t="str">
        <f>IF(AND(R6&lt;&gt;"_U",N6&lt;&gt;9999,N6&lt;&gt;999,L6&lt;&gt;"Median"),IFERROR(VLOOKUP(A6,'TA Total'!A:P,16,0),"."),".")</f>
        <v>.</v>
      </c>
    </row>
    <row r="7" spans="1:21" x14ac:dyDescent="0.3">
      <c r="A7" s="1" t="str">
        <f t="shared" si="0"/>
        <v>2018|Far North District|$20,000 or less</v>
      </c>
      <c r="B7" t="s">
        <v>18</v>
      </c>
      <c r="C7" t="s">
        <v>19</v>
      </c>
      <c r="D7" t="s">
        <v>20</v>
      </c>
      <c r="E7" t="s">
        <v>21</v>
      </c>
      <c r="F7">
        <v>2018</v>
      </c>
      <c r="G7">
        <v>2018</v>
      </c>
      <c r="H7">
        <v>1</v>
      </c>
      <c r="I7" t="s">
        <v>150</v>
      </c>
      <c r="J7">
        <v>99</v>
      </c>
      <c r="K7" t="s">
        <v>23</v>
      </c>
      <c r="L7">
        <v>1</v>
      </c>
      <c r="M7" t="s">
        <v>39</v>
      </c>
      <c r="N7">
        <v>7777</v>
      </c>
      <c r="O7" t="s">
        <v>37</v>
      </c>
      <c r="P7">
        <v>2853</v>
      </c>
      <c r="T7" s="3">
        <f t="shared" si="1"/>
        <v>100</v>
      </c>
      <c r="U7" s="3">
        <f>IF(AND(R7&lt;&gt;"_U",N7&lt;&gt;9999,N7&lt;&gt;999,L7&lt;&gt;"Median"),IFERROR(VLOOKUP(A7,'TA Total'!A:P,16,0),"."),".")</f>
        <v>2853</v>
      </c>
    </row>
    <row r="8" spans="1:21" x14ac:dyDescent="0.3">
      <c r="A8" s="1" t="str">
        <f t="shared" si="0"/>
        <v>2018|Far North District|$20,001-$30,000</v>
      </c>
      <c r="B8" t="s">
        <v>18</v>
      </c>
      <c r="C8" t="s">
        <v>19</v>
      </c>
      <c r="D8" t="s">
        <v>20</v>
      </c>
      <c r="E8" t="s">
        <v>21</v>
      </c>
      <c r="F8">
        <v>2018</v>
      </c>
      <c r="G8">
        <v>2018</v>
      </c>
      <c r="H8">
        <v>1</v>
      </c>
      <c r="I8" t="s">
        <v>150</v>
      </c>
      <c r="J8">
        <v>99</v>
      </c>
      <c r="K8" t="s">
        <v>23</v>
      </c>
      <c r="L8">
        <v>2</v>
      </c>
      <c r="M8" t="s">
        <v>24</v>
      </c>
      <c r="N8">
        <v>999</v>
      </c>
      <c r="O8" t="s">
        <v>42</v>
      </c>
      <c r="P8">
        <v>0</v>
      </c>
      <c r="T8" s="3" t="str">
        <f t="shared" si="1"/>
        <v>.</v>
      </c>
      <c r="U8" s="3" t="str">
        <f>IF(AND(R8&lt;&gt;"_U",N8&lt;&gt;9999,N8&lt;&gt;999,L8&lt;&gt;"Median"),IFERROR(VLOOKUP(A8,'TA Total'!A:P,16,0),"."),".")</f>
        <v>.</v>
      </c>
    </row>
    <row r="9" spans="1:21" x14ac:dyDescent="0.3">
      <c r="A9" s="1" t="str">
        <f t="shared" si="0"/>
        <v>2018|Far North District|$20,001-$30,000</v>
      </c>
      <c r="B9" t="s">
        <v>18</v>
      </c>
      <c r="C9" t="s">
        <v>19</v>
      </c>
      <c r="D9" t="s">
        <v>20</v>
      </c>
      <c r="E9" t="s">
        <v>21</v>
      </c>
      <c r="F9">
        <v>2018</v>
      </c>
      <c r="G9">
        <v>2018</v>
      </c>
      <c r="H9">
        <v>1</v>
      </c>
      <c r="I9" t="s">
        <v>150</v>
      </c>
      <c r="J9">
        <v>99</v>
      </c>
      <c r="K9" t="s">
        <v>23</v>
      </c>
      <c r="L9">
        <v>2</v>
      </c>
      <c r="M9" t="s">
        <v>24</v>
      </c>
      <c r="N9">
        <v>1</v>
      </c>
      <c r="O9" t="s">
        <v>33</v>
      </c>
      <c r="P9">
        <v>1488</v>
      </c>
      <c r="T9" s="3">
        <f t="shared" si="1"/>
        <v>52.71</v>
      </c>
      <c r="U9" s="3">
        <f>IF(AND(R9&lt;&gt;"_U",N9&lt;&gt;9999,N9&lt;&gt;999,L9&lt;&gt;"Median"),IFERROR(VLOOKUP(A9,'TA Total'!A:P,16,0),"."),".")</f>
        <v>2823</v>
      </c>
    </row>
    <row r="10" spans="1:21" x14ac:dyDescent="0.3">
      <c r="A10" s="1" t="str">
        <f t="shared" si="0"/>
        <v>2018|Far North District|$20,001-$30,000</v>
      </c>
      <c r="B10" t="s">
        <v>18</v>
      </c>
      <c r="C10" t="s">
        <v>19</v>
      </c>
      <c r="D10" t="s">
        <v>20</v>
      </c>
      <c r="E10" t="s">
        <v>21</v>
      </c>
      <c r="F10">
        <v>2018</v>
      </c>
      <c r="G10">
        <v>2018</v>
      </c>
      <c r="H10">
        <v>1</v>
      </c>
      <c r="I10" t="s">
        <v>150</v>
      </c>
      <c r="J10">
        <v>99</v>
      </c>
      <c r="K10" t="s">
        <v>23</v>
      </c>
      <c r="L10">
        <v>2</v>
      </c>
      <c r="M10" t="s">
        <v>24</v>
      </c>
      <c r="N10">
        <v>2</v>
      </c>
      <c r="O10" t="s">
        <v>28</v>
      </c>
      <c r="P10">
        <v>1077</v>
      </c>
      <c r="T10" s="3">
        <f t="shared" si="1"/>
        <v>38.15</v>
      </c>
      <c r="U10" s="3">
        <f>IF(AND(R10&lt;&gt;"_U",N10&lt;&gt;9999,N10&lt;&gt;999,L10&lt;&gt;"Median"),IFERROR(VLOOKUP(A10,'TA Total'!A:P,16,0),"."),".")</f>
        <v>2823</v>
      </c>
    </row>
    <row r="11" spans="1:21" x14ac:dyDescent="0.3">
      <c r="A11" s="1" t="str">
        <f t="shared" si="0"/>
        <v>2018|Far North District|$20,001-$30,000</v>
      </c>
      <c r="B11" t="s">
        <v>18</v>
      </c>
      <c r="C11" t="s">
        <v>19</v>
      </c>
      <c r="D11" t="s">
        <v>20</v>
      </c>
      <c r="E11" t="s">
        <v>21</v>
      </c>
      <c r="F11">
        <v>2018</v>
      </c>
      <c r="G11">
        <v>2018</v>
      </c>
      <c r="H11">
        <v>1</v>
      </c>
      <c r="I11" t="s">
        <v>150</v>
      </c>
      <c r="J11">
        <v>99</v>
      </c>
      <c r="K11" t="s">
        <v>23</v>
      </c>
      <c r="L11">
        <v>2</v>
      </c>
      <c r="M11" t="s">
        <v>24</v>
      </c>
      <c r="N11">
        <v>9999</v>
      </c>
      <c r="O11" t="s">
        <v>40</v>
      </c>
      <c r="P11">
        <v>2823</v>
      </c>
      <c r="T11" s="3" t="str">
        <f t="shared" si="1"/>
        <v>.</v>
      </c>
      <c r="U11" s="3" t="str">
        <f>IF(AND(R11&lt;&gt;"_U",N11&lt;&gt;9999,N11&lt;&gt;999,L11&lt;&gt;"Median"),IFERROR(VLOOKUP(A11,'TA Total'!A:P,16,0),"."),".")</f>
        <v>.</v>
      </c>
    </row>
    <row r="12" spans="1:21" x14ac:dyDescent="0.3">
      <c r="A12" s="1" t="str">
        <f t="shared" si="0"/>
        <v>2018|Far North District|$20,001-$30,000</v>
      </c>
      <c r="B12" t="s">
        <v>18</v>
      </c>
      <c r="C12" t="s">
        <v>19</v>
      </c>
      <c r="D12" t="s">
        <v>20</v>
      </c>
      <c r="E12" t="s">
        <v>21</v>
      </c>
      <c r="F12">
        <v>2018</v>
      </c>
      <c r="G12">
        <v>2018</v>
      </c>
      <c r="H12">
        <v>1</v>
      </c>
      <c r="I12" t="s">
        <v>150</v>
      </c>
      <c r="J12">
        <v>99</v>
      </c>
      <c r="K12" t="s">
        <v>23</v>
      </c>
      <c r="L12">
        <v>2</v>
      </c>
      <c r="M12" t="s">
        <v>24</v>
      </c>
      <c r="N12">
        <v>3</v>
      </c>
      <c r="O12" t="s">
        <v>25</v>
      </c>
      <c r="P12">
        <v>255</v>
      </c>
      <c r="T12" s="3">
        <f t="shared" si="1"/>
        <v>9.0299999999999994</v>
      </c>
      <c r="U12" s="3">
        <f>IF(AND(R12&lt;&gt;"_U",N12&lt;&gt;9999,N12&lt;&gt;999,L12&lt;&gt;"Median"),IFERROR(VLOOKUP(A12,'TA Total'!A:P,16,0),"."),".")</f>
        <v>2823</v>
      </c>
    </row>
    <row r="13" spans="1:21" x14ac:dyDescent="0.3">
      <c r="A13" s="1" t="str">
        <f t="shared" si="0"/>
        <v>2018|Far North District|$20,001-$30,000</v>
      </c>
      <c r="B13" t="s">
        <v>18</v>
      </c>
      <c r="C13" t="s">
        <v>19</v>
      </c>
      <c r="D13" t="s">
        <v>20</v>
      </c>
      <c r="E13" t="s">
        <v>21</v>
      </c>
      <c r="F13">
        <v>2018</v>
      </c>
      <c r="G13">
        <v>2018</v>
      </c>
      <c r="H13">
        <v>1</v>
      </c>
      <c r="I13" t="s">
        <v>150</v>
      </c>
      <c r="J13">
        <v>99</v>
      </c>
      <c r="K13" t="s">
        <v>23</v>
      </c>
      <c r="L13">
        <v>2</v>
      </c>
      <c r="M13" t="s">
        <v>24</v>
      </c>
      <c r="N13">
        <v>7777</v>
      </c>
      <c r="O13" t="s">
        <v>37</v>
      </c>
      <c r="P13">
        <v>2823</v>
      </c>
      <c r="T13" s="3">
        <f t="shared" si="1"/>
        <v>100</v>
      </c>
      <c r="U13" s="3">
        <f>IF(AND(R13&lt;&gt;"_U",N13&lt;&gt;9999,N13&lt;&gt;999,L13&lt;&gt;"Median"),IFERROR(VLOOKUP(A13,'TA Total'!A:P,16,0),"."),".")</f>
        <v>2823</v>
      </c>
    </row>
    <row r="14" spans="1:21" x14ac:dyDescent="0.3">
      <c r="A14" s="1" t="str">
        <f t="shared" si="0"/>
        <v>2018|Far North District|$30,001-$50,000</v>
      </c>
      <c r="B14" t="s">
        <v>18</v>
      </c>
      <c r="C14" t="s">
        <v>19</v>
      </c>
      <c r="D14" t="s">
        <v>20</v>
      </c>
      <c r="E14" t="s">
        <v>21</v>
      </c>
      <c r="F14">
        <v>2018</v>
      </c>
      <c r="G14">
        <v>2018</v>
      </c>
      <c r="H14">
        <v>1</v>
      </c>
      <c r="I14" t="s">
        <v>150</v>
      </c>
      <c r="J14">
        <v>99</v>
      </c>
      <c r="K14" t="s">
        <v>23</v>
      </c>
      <c r="L14">
        <v>3</v>
      </c>
      <c r="M14" t="s">
        <v>45</v>
      </c>
      <c r="N14">
        <v>7777</v>
      </c>
      <c r="O14" t="s">
        <v>37</v>
      </c>
      <c r="P14">
        <v>4041</v>
      </c>
      <c r="T14" s="3">
        <f t="shared" si="1"/>
        <v>100</v>
      </c>
      <c r="U14" s="3">
        <f>IF(AND(R14&lt;&gt;"_U",N14&lt;&gt;9999,N14&lt;&gt;999,L14&lt;&gt;"Median"),IFERROR(VLOOKUP(A14,'TA Total'!A:P,16,0),"."),".")</f>
        <v>4041</v>
      </c>
    </row>
    <row r="15" spans="1:21" x14ac:dyDescent="0.3">
      <c r="A15" s="1" t="str">
        <f t="shared" si="0"/>
        <v>2018|Far North District|$30,001-$50,000</v>
      </c>
      <c r="B15" t="s">
        <v>18</v>
      </c>
      <c r="C15" t="s">
        <v>19</v>
      </c>
      <c r="D15" t="s">
        <v>20</v>
      </c>
      <c r="E15" t="s">
        <v>21</v>
      </c>
      <c r="F15">
        <v>2018</v>
      </c>
      <c r="G15">
        <v>2018</v>
      </c>
      <c r="H15">
        <v>1</v>
      </c>
      <c r="I15" t="s">
        <v>150</v>
      </c>
      <c r="J15">
        <v>99</v>
      </c>
      <c r="K15" t="s">
        <v>23</v>
      </c>
      <c r="L15">
        <v>3</v>
      </c>
      <c r="M15" t="s">
        <v>45</v>
      </c>
      <c r="N15">
        <v>3</v>
      </c>
      <c r="O15" t="s">
        <v>25</v>
      </c>
      <c r="P15">
        <v>444</v>
      </c>
      <c r="T15" s="3">
        <f t="shared" si="1"/>
        <v>10.99</v>
      </c>
      <c r="U15" s="3">
        <f>IF(AND(R15&lt;&gt;"_U",N15&lt;&gt;9999,N15&lt;&gt;999,L15&lt;&gt;"Median"),IFERROR(VLOOKUP(A15,'TA Total'!A:P,16,0),"."),".")</f>
        <v>4041</v>
      </c>
    </row>
    <row r="16" spans="1:21" x14ac:dyDescent="0.3">
      <c r="A16" s="1" t="str">
        <f t="shared" si="0"/>
        <v>2018|Far North District|$30,001-$50,000</v>
      </c>
      <c r="B16" t="s">
        <v>18</v>
      </c>
      <c r="C16" t="s">
        <v>19</v>
      </c>
      <c r="D16" t="s">
        <v>20</v>
      </c>
      <c r="E16" t="s">
        <v>21</v>
      </c>
      <c r="F16">
        <v>2018</v>
      </c>
      <c r="G16">
        <v>2018</v>
      </c>
      <c r="H16">
        <v>1</v>
      </c>
      <c r="I16" t="s">
        <v>150</v>
      </c>
      <c r="J16">
        <v>99</v>
      </c>
      <c r="K16" t="s">
        <v>23</v>
      </c>
      <c r="L16">
        <v>3</v>
      </c>
      <c r="M16" t="s">
        <v>45</v>
      </c>
      <c r="N16">
        <v>999</v>
      </c>
      <c r="O16" t="s">
        <v>42</v>
      </c>
      <c r="P16">
        <v>0</v>
      </c>
      <c r="T16" s="3" t="str">
        <f t="shared" si="1"/>
        <v>.</v>
      </c>
      <c r="U16" s="3" t="str">
        <f>IF(AND(R16&lt;&gt;"_U",N16&lt;&gt;9999,N16&lt;&gt;999,L16&lt;&gt;"Median"),IFERROR(VLOOKUP(A16,'TA Total'!A:P,16,0),"."),".")</f>
        <v>.</v>
      </c>
    </row>
    <row r="17" spans="1:21" x14ac:dyDescent="0.3">
      <c r="A17" s="1" t="str">
        <f t="shared" si="0"/>
        <v>2018|Far North District|$30,001-$50,000</v>
      </c>
      <c r="B17" t="s">
        <v>18</v>
      </c>
      <c r="C17" t="s">
        <v>19</v>
      </c>
      <c r="D17" t="s">
        <v>20</v>
      </c>
      <c r="E17" t="s">
        <v>21</v>
      </c>
      <c r="F17">
        <v>2018</v>
      </c>
      <c r="G17">
        <v>2018</v>
      </c>
      <c r="H17">
        <v>1</v>
      </c>
      <c r="I17" t="s">
        <v>150</v>
      </c>
      <c r="J17">
        <v>99</v>
      </c>
      <c r="K17" t="s">
        <v>23</v>
      </c>
      <c r="L17">
        <v>3</v>
      </c>
      <c r="M17" t="s">
        <v>45</v>
      </c>
      <c r="N17">
        <v>9999</v>
      </c>
      <c r="O17" t="s">
        <v>40</v>
      </c>
      <c r="P17">
        <v>4041</v>
      </c>
      <c r="T17" s="3" t="str">
        <f t="shared" si="1"/>
        <v>.</v>
      </c>
      <c r="U17" s="3" t="str">
        <f>IF(AND(R17&lt;&gt;"_U",N17&lt;&gt;9999,N17&lt;&gt;999,L17&lt;&gt;"Median"),IFERROR(VLOOKUP(A17,'TA Total'!A:P,16,0),"."),".")</f>
        <v>.</v>
      </c>
    </row>
    <row r="18" spans="1:21" x14ac:dyDescent="0.3">
      <c r="A18" s="1" t="str">
        <f t="shared" si="0"/>
        <v>2018|Far North District|$30,001-$50,000</v>
      </c>
      <c r="B18" t="s">
        <v>18</v>
      </c>
      <c r="C18" t="s">
        <v>19</v>
      </c>
      <c r="D18" t="s">
        <v>20</v>
      </c>
      <c r="E18" t="s">
        <v>21</v>
      </c>
      <c r="F18">
        <v>2018</v>
      </c>
      <c r="G18">
        <v>2018</v>
      </c>
      <c r="H18">
        <v>1</v>
      </c>
      <c r="I18" t="s">
        <v>150</v>
      </c>
      <c r="J18">
        <v>99</v>
      </c>
      <c r="K18" t="s">
        <v>23</v>
      </c>
      <c r="L18">
        <v>3</v>
      </c>
      <c r="M18" t="s">
        <v>45</v>
      </c>
      <c r="N18">
        <v>1</v>
      </c>
      <c r="O18" t="s">
        <v>33</v>
      </c>
      <c r="P18">
        <v>2268</v>
      </c>
      <c r="T18" s="3">
        <f t="shared" si="1"/>
        <v>56.12</v>
      </c>
      <c r="U18" s="3">
        <f>IF(AND(R18&lt;&gt;"_U",N18&lt;&gt;9999,N18&lt;&gt;999,L18&lt;&gt;"Median"),IFERROR(VLOOKUP(A18,'TA Total'!A:P,16,0),"."),".")</f>
        <v>4041</v>
      </c>
    </row>
    <row r="19" spans="1:21" x14ac:dyDescent="0.3">
      <c r="A19" s="1" t="str">
        <f t="shared" si="0"/>
        <v>2018|Far North District|$30,001-$50,000</v>
      </c>
      <c r="B19" t="s">
        <v>18</v>
      </c>
      <c r="C19" t="s">
        <v>19</v>
      </c>
      <c r="D19" t="s">
        <v>20</v>
      </c>
      <c r="E19" t="s">
        <v>21</v>
      </c>
      <c r="F19">
        <v>2018</v>
      </c>
      <c r="G19">
        <v>2018</v>
      </c>
      <c r="H19">
        <v>1</v>
      </c>
      <c r="I19" t="s">
        <v>150</v>
      </c>
      <c r="J19">
        <v>99</v>
      </c>
      <c r="K19" t="s">
        <v>23</v>
      </c>
      <c r="L19">
        <v>3</v>
      </c>
      <c r="M19" t="s">
        <v>45</v>
      </c>
      <c r="N19">
        <v>2</v>
      </c>
      <c r="O19" t="s">
        <v>28</v>
      </c>
      <c r="P19">
        <v>1332</v>
      </c>
      <c r="T19" s="3">
        <f t="shared" si="1"/>
        <v>32.96</v>
      </c>
      <c r="U19" s="3">
        <f>IF(AND(R19&lt;&gt;"_U",N19&lt;&gt;9999,N19&lt;&gt;999,L19&lt;&gt;"Median"),IFERROR(VLOOKUP(A19,'TA Total'!A:P,16,0),"."),".")</f>
        <v>4041</v>
      </c>
    </row>
    <row r="20" spans="1:21" x14ac:dyDescent="0.3">
      <c r="A20" s="1" t="str">
        <f t="shared" si="0"/>
        <v>2018|Far North District|$50,001-$70,000</v>
      </c>
      <c r="B20" t="s">
        <v>18</v>
      </c>
      <c r="C20" t="s">
        <v>19</v>
      </c>
      <c r="D20" t="s">
        <v>20</v>
      </c>
      <c r="E20" t="s">
        <v>21</v>
      </c>
      <c r="F20">
        <v>2018</v>
      </c>
      <c r="G20">
        <v>2018</v>
      </c>
      <c r="H20">
        <v>1</v>
      </c>
      <c r="I20" t="s">
        <v>150</v>
      </c>
      <c r="J20">
        <v>99</v>
      </c>
      <c r="K20" t="s">
        <v>23</v>
      </c>
      <c r="L20">
        <v>4</v>
      </c>
      <c r="M20" t="s">
        <v>36</v>
      </c>
      <c r="N20">
        <v>2</v>
      </c>
      <c r="O20" t="s">
        <v>28</v>
      </c>
      <c r="P20">
        <v>975</v>
      </c>
      <c r="T20" s="3">
        <f t="shared" si="1"/>
        <v>31.83</v>
      </c>
      <c r="U20" s="3">
        <f>IF(AND(R20&lt;&gt;"_U",N20&lt;&gt;9999,N20&lt;&gt;999,L20&lt;&gt;"Median"),IFERROR(VLOOKUP(A20,'TA Total'!A:P,16,0),"."),".")</f>
        <v>3063</v>
      </c>
    </row>
    <row r="21" spans="1:21" x14ac:dyDescent="0.3">
      <c r="A21" s="1" t="str">
        <f t="shared" si="0"/>
        <v>2018|Far North District|$50,001-$70,000</v>
      </c>
      <c r="B21" t="s">
        <v>18</v>
      </c>
      <c r="C21" t="s">
        <v>19</v>
      </c>
      <c r="D21" t="s">
        <v>20</v>
      </c>
      <c r="E21" t="s">
        <v>21</v>
      </c>
      <c r="F21">
        <v>2018</v>
      </c>
      <c r="G21">
        <v>2018</v>
      </c>
      <c r="H21">
        <v>1</v>
      </c>
      <c r="I21" t="s">
        <v>150</v>
      </c>
      <c r="J21">
        <v>99</v>
      </c>
      <c r="K21" t="s">
        <v>23</v>
      </c>
      <c r="L21">
        <v>4</v>
      </c>
      <c r="M21" t="s">
        <v>36</v>
      </c>
      <c r="N21">
        <v>1</v>
      </c>
      <c r="O21" t="s">
        <v>33</v>
      </c>
      <c r="P21">
        <v>1740</v>
      </c>
      <c r="T21" s="3">
        <f t="shared" si="1"/>
        <v>56.81</v>
      </c>
      <c r="U21" s="3">
        <f>IF(AND(R21&lt;&gt;"_U",N21&lt;&gt;9999,N21&lt;&gt;999,L21&lt;&gt;"Median"),IFERROR(VLOOKUP(A21,'TA Total'!A:P,16,0),"."),".")</f>
        <v>3063</v>
      </c>
    </row>
    <row r="22" spans="1:21" x14ac:dyDescent="0.3">
      <c r="A22" s="1" t="str">
        <f t="shared" si="0"/>
        <v>2018|Far North District|$50,001-$70,000</v>
      </c>
      <c r="B22" t="s">
        <v>18</v>
      </c>
      <c r="C22" t="s">
        <v>19</v>
      </c>
      <c r="D22" t="s">
        <v>20</v>
      </c>
      <c r="E22" t="s">
        <v>21</v>
      </c>
      <c r="F22">
        <v>2018</v>
      </c>
      <c r="G22">
        <v>2018</v>
      </c>
      <c r="H22">
        <v>1</v>
      </c>
      <c r="I22" t="s">
        <v>150</v>
      </c>
      <c r="J22">
        <v>99</v>
      </c>
      <c r="K22" t="s">
        <v>23</v>
      </c>
      <c r="L22">
        <v>4</v>
      </c>
      <c r="M22" t="s">
        <v>36</v>
      </c>
      <c r="N22">
        <v>3</v>
      </c>
      <c r="O22" t="s">
        <v>25</v>
      </c>
      <c r="P22">
        <v>348</v>
      </c>
      <c r="T22" s="3">
        <f t="shared" si="1"/>
        <v>11.36</v>
      </c>
      <c r="U22" s="3">
        <f>IF(AND(R22&lt;&gt;"_U",N22&lt;&gt;9999,N22&lt;&gt;999,L22&lt;&gt;"Median"),IFERROR(VLOOKUP(A22,'TA Total'!A:P,16,0),"."),".")</f>
        <v>3063</v>
      </c>
    </row>
    <row r="23" spans="1:21" x14ac:dyDescent="0.3">
      <c r="A23" s="1" t="str">
        <f t="shared" si="0"/>
        <v>2018|Far North District|$50,001-$70,000</v>
      </c>
      <c r="B23" t="s">
        <v>18</v>
      </c>
      <c r="C23" t="s">
        <v>19</v>
      </c>
      <c r="D23" t="s">
        <v>20</v>
      </c>
      <c r="E23" t="s">
        <v>21</v>
      </c>
      <c r="F23">
        <v>2018</v>
      </c>
      <c r="G23">
        <v>2018</v>
      </c>
      <c r="H23">
        <v>1</v>
      </c>
      <c r="I23" t="s">
        <v>150</v>
      </c>
      <c r="J23">
        <v>99</v>
      </c>
      <c r="K23" t="s">
        <v>23</v>
      </c>
      <c r="L23">
        <v>4</v>
      </c>
      <c r="M23" t="s">
        <v>36</v>
      </c>
      <c r="N23">
        <v>9999</v>
      </c>
      <c r="O23" t="s">
        <v>40</v>
      </c>
      <c r="P23">
        <v>3063</v>
      </c>
      <c r="T23" s="3" t="str">
        <f t="shared" si="1"/>
        <v>.</v>
      </c>
      <c r="U23" s="3" t="str">
        <f>IF(AND(R23&lt;&gt;"_U",N23&lt;&gt;9999,N23&lt;&gt;999,L23&lt;&gt;"Median"),IFERROR(VLOOKUP(A23,'TA Total'!A:P,16,0),"."),".")</f>
        <v>.</v>
      </c>
    </row>
    <row r="24" spans="1:21" x14ac:dyDescent="0.3">
      <c r="A24" s="1" t="str">
        <f t="shared" si="0"/>
        <v>2018|Far North District|$50,001-$70,000</v>
      </c>
      <c r="B24" t="s">
        <v>18</v>
      </c>
      <c r="C24" t="s">
        <v>19</v>
      </c>
      <c r="D24" t="s">
        <v>20</v>
      </c>
      <c r="E24" t="s">
        <v>21</v>
      </c>
      <c r="F24">
        <v>2018</v>
      </c>
      <c r="G24">
        <v>2018</v>
      </c>
      <c r="H24">
        <v>1</v>
      </c>
      <c r="I24" t="s">
        <v>150</v>
      </c>
      <c r="J24">
        <v>99</v>
      </c>
      <c r="K24" t="s">
        <v>23</v>
      </c>
      <c r="L24">
        <v>4</v>
      </c>
      <c r="M24" t="s">
        <v>36</v>
      </c>
      <c r="N24">
        <v>7777</v>
      </c>
      <c r="O24" t="s">
        <v>37</v>
      </c>
      <c r="P24">
        <v>3063</v>
      </c>
      <c r="T24" s="3">
        <f t="shared" si="1"/>
        <v>100</v>
      </c>
      <c r="U24" s="3">
        <f>IF(AND(R24&lt;&gt;"_U",N24&lt;&gt;9999,N24&lt;&gt;999,L24&lt;&gt;"Median"),IFERROR(VLOOKUP(A24,'TA Total'!A:P,16,0),"."),".")</f>
        <v>3063</v>
      </c>
    </row>
    <row r="25" spans="1:21" x14ac:dyDescent="0.3">
      <c r="A25" s="1" t="str">
        <f t="shared" si="0"/>
        <v>2018|Far North District|$50,001-$70,000</v>
      </c>
      <c r="B25" t="s">
        <v>18</v>
      </c>
      <c r="C25" t="s">
        <v>19</v>
      </c>
      <c r="D25" t="s">
        <v>20</v>
      </c>
      <c r="E25" t="s">
        <v>21</v>
      </c>
      <c r="F25">
        <v>2018</v>
      </c>
      <c r="G25">
        <v>2018</v>
      </c>
      <c r="H25">
        <v>1</v>
      </c>
      <c r="I25" t="s">
        <v>150</v>
      </c>
      <c r="J25">
        <v>99</v>
      </c>
      <c r="K25" t="s">
        <v>23</v>
      </c>
      <c r="L25">
        <v>4</v>
      </c>
      <c r="M25" t="s">
        <v>36</v>
      </c>
      <c r="N25">
        <v>999</v>
      </c>
      <c r="O25" t="s">
        <v>42</v>
      </c>
      <c r="P25">
        <v>0</v>
      </c>
      <c r="T25" s="3" t="str">
        <f t="shared" si="1"/>
        <v>.</v>
      </c>
      <c r="U25" s="3" t="str">
        <f>IF(AND(R25&lt;&gt;"_U",N25&lt;&gt;9999,N25&lt;&gt;999,L25&lt;&gt;"Median"),IFERROR(VLOOKUP(A25,'TA Total'!A:P,16,0),"."),".")</f>
        <v>.</v>
      </c>
    </row>
    <row r="26" spans="1:21" x14ac:dyDescent="0.3">
      <c r="A26" s="1" t="str">
        <f t="shared" si="0"/>
        <v>2018|Far North District|$70,001-$100,000</v>
      </c>
      <c r="B26" t="s">
        <v>18</v>
      </c>
      <c r="C26" t="s">
        <v>19</v>
      </c>
      <c r="D26" t="s">
        <v>20</v>
      </c>
      <c r="E26" t="s">
        <v>21</v>
      </c>
      <c r="F26">
        <v>2018</v>
      </c>
      <c r="G26">
        <v>2018</v>
      </c>
      <c r="H26">
        <v>1</v>
      </c>
      <c r="I26" t="s">
        <v>150</v>
      </c>
      <c r="J26">
        <v>99</v>
      </c>
      <c r="K26" t="s">
        <v>23</v>
      </c>
      <c r="L26">
        <v>5</v>
      </c>
      <c r="M26" t="s">
        <v>58</v>
      </c>
      <c r="N26">
        <v>9999</v>
      </c>
      <c r="O26" t="s">
        <v>40</v>
      </c>
      <c r="P26">
        <v>2925</v>
      </c>
      <c r="T26" s="3" t="str">
        <f t="shared" si="1"/>
        <v>.</v>
      </c>
      <c r="U26" s="3" t="str">
        <f>IF(AND(R26&lt;&gt;"_U",N26&lt;&gt;9999,N26&lt;&gt;999,L26&lt;&gt;"Median"),IFERROR(VLOOKUP(A26,'TA Total'!A:P,16,0),"."),".")</f>
        <v>.</v>
      </c>
    </row>
    <row r="27" spans="1:21" x14ac:dyDescent="0.3">
      <c r="A27" s="1" t="str">
        <f t="shared" si="0"/>
        <v>2018|Far North District|$70,001-$100,000</v>
      </c>
      <c r="B27" t="s">
        <v>18</v>
      </c>
      <c r="C27" t="s">
        <v>19</v>
      </c>
      <c r="D27" t="s">
        <v>20</v>
      </c>
      <c r="E27" t="s">
        <v>21</v>
      </c>
      <c r="F27">
        <v>2018</v>
      </c>
      <c r="G27">
        <v>2018</v>
      </c>
      <c r="H27">
        <v>1</v>
      </c>
      <c r="I27" t="s">
        <v>150</v>
      </c>
      <c r="J27">
        <v>99</v>
      </c>
      <c r="K27" t="s">
        <v>23</v>
      </c>
      <c r="L27">
        <v>5</v>
      </c>
      <c r="M27" t="s">
        <v>58</v>
      </c>
      <c r="N27">
        <v>2</v>
      </c>
      <c r="O27" t="s">
        <v>28</v>
      </c>
      <c r="P27">
        <v>855</v>
      </c>
      <c r="T27" s="3">
        <f t="shared" si="1"/>
        <v>29.23</v>
      </c>
      <c r="U27" s="3">
        <f>IF(AND(R27&lt;&gt;"_U",N27&lt;&gt;9999,N27&lt;&gt;999,L27&lt;&gt;"Median"),IFERROR(VLOOKUP(A27,'TA Total'!A:P,16,0),"."),".")</f>
        <v>2925</v>
      </c>
    </row>
    <row r="28" spans="1:21" x14ac:dyDescent="0.3">
      <c r="A28" s="1" t="str">
        <f t="shared" si="0"/>
        <v>2018|Far North District|$70,001-$100,000</v>
      </c>
      <c r="B28" t="s">
        <v>18</v>
      </c>
      <c r="C28" t="s">
        <v>19</v>
      </c>
      <c r="D28" t="s">
        <v>20</v>
      </c>
      <c r="E28" t="s">
        <v>21</v>
      </c>
      <c r="F28">
        <v>2018</v>
      </c>
      <c r="G28">
        <v>2018</v>
      </c>
      <c r="H28">
        <v>1</v>
      </c>
      <c r="I28" t="s">
        <v>150</v>
      </c>
      <c r="J28">
        <v>99</v>
      </c>
      <c r="K28" t="s">
        <v>23</v>
      </c>
      <c r="L28">
        <v>5</v>
      </c>
      <c r="M28" t="s">
        <v>58</v>
      </c>
      <c r="N28">
        <v>3</v>
      </c>
      <c r="O28" t="s">
        <v>25</v>
      </c>
      <c r="P28">
        <v>324</v>
      </c>
      <c r="T28" s="3">
        <f t="shared" si="1"/>
        <v>11.08</v>
      </c>
      <c r="U28" s="3">
        <f>IF(AND(R28&lt;&gt;"_U",N28&lt;&gt;9999,N28&lt;&gt;999,L28&lt;&gt;"Median"),IFERROR(VLOOKUP(A28,'TA Total'!A:P,16,0),"."),".")</f>
        <v>2925</v>
      </c>
    </row>
    <row r="29" spans="1:21" x14ac:dyDescent="0.3">
      <c r="A29" s="1" t="str">
        <f t="shared" si="0"/>
        <v>2018|Far North District|$70,001-$100,000</v>
      </c>
      <c r="B29" t="s">
        <v>18</v>
      </c>
      <c r="C29" t="s">
        <v>19</v>
      </c>
      <c r="D29" t="s">
        <v>20</v>
      </c>
      <c r="E29" t="s">
        <v>21</v>
      </c>
      <c r="F29">
        <v>2018</v>
      </c>
      <c r="G29">
        <v>2018</v>
      </c>
      <c r="H29">
        <v>1</v>
      </c>
      <c r="I29" t="s">
        <v>150</v>
      </c>
      <c r="J29">
        <v>99</v>
      </c>
      <c r="K29" t="s">
        <v>23</v>
      </c>
      <c r="L29">
        <v>5</v>
      </c>
      <c r="M29" t="s">
        <v>58</v>
      </c>
      <c r="N29">
        <v>7777</v>
      </c>
      <c r="O29" t="s">
        <v>37</v>
      </c>
      <c r="P29">
        <v>2925</v>
      </c>
      <c r="T29" s="3">
        <f t="shared" si="1"/>
        <v>100</v>
      </c>
      <c r="U29" s="3">
        <f>IF(AND(R29&lt;&gt;"_U",N29&lt;&gt;9999,N29&lt;&gt;999,L29&lt;&gt;"Median"),IFERROR(VLOOKUP(A29,'TA Total'!A:P,16,0),"."),".")</f>
        <v>2925</v>
      </c>
    </row>
    <row r="30" spans="1:21" x14ac:dyDescent="0.3">
      <c r="A30" s="1" t="str">
        <f t="shared" si="0"/>
        <v>2018|Far North District|$70,001-$100,000</v>
      </c>
      <c r="B30" t="s">
        <v>18</v>
      </c>
      <c r="C30" t="s">
        <v>19</v>
      </c>
      <c r="D30" t="s">
        <v>20</v>
      </c>
      <c r="E30" t="s">
        <v>21</v>
      </c>
      <c r="F30">
        <v>2018</v>
      </c>
      <c r="G30">
        <v>2018</v>
      </c>
      <c r="H30">
        <v>1</v>
      </c>
      <c r="I30" t="s">
        <v>150</v>
      </c>
      <c r="J30">
        <v>99</v>
      </c>
      <c r="K30" t="s">
        <v>23</v>
      </c>
      <c r="L30">
        <v>5</v>
      </c>
      <c r="M30" t="s">
        <v>58</v>
      </c>
      <c r="N30">
        <v>1</v>
      </c>
      <c r="O30" t="s">
        <v>33</v>
      </c>
      <c r="P30">
        <v>1746</v>
      </c>
      <c r="T30" s="3">
        <f t="shared" si="1"/>
        <v>59.69</v>
      </c>
      <c r="U30" s="3">
        <f>IF(AND(R30&lt;&gt;"_U",N30&lt;&gt;9999,N30&lt;&gt;999,L30&lt;&gt;"Median"),IFERROR(VLOOKUP(A30,'TA Total'!A:P,16,0),"."),".")</f>
        <v>2925</v>
      </c>
    </row>
    <row r="31" spans="1:21" x14ac:dyDescent="0.3">
      <c r="A31" s="1" t="str">
        <f t="shared" si="0"/>
        <v>2018|Far North District|$70,001-$100,000</v>
      </c>
      <c r="B31" t="s">
        <v>18</v>
      </c>
      <c r="C31" t="s">
        <v>19</v>
      </c>
      <c r="D31" t="s">
        <v>20</v>
      </c>
      <c r="E31" t="s">
        <v>21</v>
      </c>
      <c r="F31">
        <v>2018</v>
      </c>
      <c r="G31">
        <v>2018</v>
      </c>
      <c r="H31">
        <v>1</v>
      </c>
      <c r="I31" t="s">
        <v>150</v>
      </c>
      <c r="J31">
        <v>99</v>
      </c>
      <c r="K31" t="s">
        <v>23</v>
      </c>
      <c r="L31">
        <v>5</v>
      </c>
      <c r="M31" t="s">
        <v>58</v>
      </c>
      <c r="N31">
        <v>999</v>
      </c>
      <c r="O31" t="s">
        <v>42</v>
      </c>
      <c r="P31">
        <v>0</v>
      </c>
      <c r="T31" s="3" t="str">
        <f t="shared" si="1"/>
        <v>.</v>
      </c>
      <c r="U31" s="3" t="str">
        <f>IF(AND(R31&lt;&gt;"_U",N31&lt;&gt;9999,N31&lt;&gt;999,L31&lt;&gt;"Median"),IFERROR(VLOOKUP(A31,'TA Total'!A:P,16,0),"."),".")</f>
        <v>.</v>
      </c>
    </row>
    <row r="32" spans="1:21" x14ac:dyDescent="0.3">
      <c r="A32" s="1" t="str">
        <f t="shared" si="0"/>
        <v>2018|Far North District|$100,001-$150,000</v>
      </c>
      <c r="B32" t="s">
        <v>18</v>
      </c>
      <c r="C32" t="s">
        <v>19</v>
      </c>
      <c r="D32" t="s">
        <v>20</v>
      </c>
      <c r="E32" t="s">
        <v>21</v>
      </c>
      <c r="F32">
        <v>2018</v>
      </c>
      <c r="G32">
        <v>2018</v>
      </c>
      <c r="H32">
        <v>1</v>
      </c>
      <c r="I32" t="s">
        <v>150</v>
      </c>
      <c r="J32">
        <v>99</v>
      </c>
      <c r="K32" t="s">
        <v>23</v>
      </c>
      <c r="L32">
        <v>6</v>
      </c>
      <c r="M32" t="s">
        <v>59</v>
      </c>
      <c r="N32">
        <v>999</v>
      </c>
      <c r="O32" t="s">
        <v>42</v>
      </c>
      <c r="P32">
        <v>0</v>
      </c>
      <c r="T32" s="3" t="str">
        <f t="shared" si="1"/>
        <v>.</v>
      </c>
      <c r="U32" s="3" t="str">
        <f>IF(AND(R32&lt;&gt;"_U",N32&lt;&gt;9999,N32&lt;&gt;999,L32&lt;&gt;"Median"),IFERROR(VLOOKUP(A32,'TA Total'!A:P,16,0),"."),".")</f>
        <v>.</v>
      </c>
    </row>
    <row r="33" spans="1:21" x14ac:dyDescent="0.3">
      <c r="A33" s="1" t="str">
        <f t="shared" si="0"/>
        <v>2018|Far North District|$100,001-$150,000</v>
      </c>
      <c r="B33" t="s">
        <v>18</v>
      </c>
      <c r="C33" t="s">
        <v>19</v>
      </c>
      <c r="D33" t="s">
        <v>20</v>
      </c>
      <c r="E33" t="s">
        <v>21</v>
      </c>
      <c r="F33">
        <v>2018</v>
      </c>
      <c r="G33">
        <v>2018</v>
      </c>
      <c r="H33">
        <v>1</v>
      </c>
      <c r="I33" t="s">
        <v>150</v>
      </c>
      <c r="J33">
        <v>99</v>
      </c>
      <c r="K33" t="s">
        <v>23</v>
      </c>
      <c r="L33">
        <v>6</v>
      </c>
      <c r="M33" t="s">
        <v>59</v>
      </c>
      <c r="N33">
        <v>2</v>
      </c>
      <c r="O33" t="s">
        <v>28</v>
      </c>
      <c r="P33">
        <v>603</v>
      </c>
      <c r="T33" s="3">
        <f t="shared" si="1"/>
        <v>22.74</v>
      </c>
      <c r="U33" s="3">
        <f>IF(AND(R33&lt;&gt;"_U",N33&lt;&gt;9999,N33&lt;&gt;999,L33&lt;&gt;"Median"),IFERROR(VLOOKUP(A33,'TA Total'!A:P,16,0),"."),".")</f>
        <v>2652</v>
      </c>
    </row>
    <row r="34" spans="1:21" x14ac:dyDescent="0.3">
      <c r="A34" s="1" t="str">
        <f t="shared" si="0"/>
        <v>2018|Far North District|$100,001-$150,000</v>
      </c>
      <c r="B34" t="s">
        <v>18</v>
      </c>
      <c r="C34" t="s">
        <v>19</v>
      </c>
      <c r="D34" t="s">
        <v>20</v>
      </c>
      <c r="E34" t="s">
        <v>21</v>
      </c>
      <c r="F34">
        <v>2018</v>
      </c>
      <c r="G34">
        <v>2018</v>
      </c>
      <c r="H34">
        <v>1</v>
      </c>
      <c r="I34" t="s">
        <v>150</v>
      </c>
      <c r="J34">
        <v>99</v>
      </c>
      <c r="K34" t="s">
        <v>23</v>
      </c>
      <c r="L34">
        <v>6</v>
      </c>
      <c r="M34" t="s">
        <v>59</v>
      </c>
      <c r="N34">
        <v>3</v>
      </c>
      <c r="O34" t="s">
        <v>25</v>
      </c>
      <c r="P34">
        <v>345</v>
      </c>
      <c r="T34" s="3">
        <f t="shared" si="1"/>
        <v>13.01</v>
      </c>
      <c r="U34" s="3">
        <f>IF(AND(R34&lt;&gt;"_U",N34&lt;&gt;9999,N34&lt;&gt;999,L34&lt;&gt;"Median"),IFERROR(VLOOKUP(A34,'TA Total'!A:P,16,0),"."),".")</f>
        <v>2652</v>
      </c>
    </row>
    <row r="35" spans="1:21" x14ac:dyDescent="0.3">
      <c r="A35" s="1" t="str">
        <f t="shared" si="0"/>
        <v>2018|Far North District|$100,001-$150,000</v>
      </c>
      <c r="B35" t="s">
        <v>18</v>
      </c>
      <c r="C35" t="s">
        <v>19</v>
      </c>
      <c r="D35" t="s">
        <v>20</v>
      </c>
      <c r="E35" t="s">
        <v>21</v>
      </c>
      <c r="F35">
        <v>2018</v>
      </c>
      <c r="G35">
        <v>2018</v>
      </c>
      <c r="H35">
        <v>1</v>
      </c>
      <c r="I35" t="s">
        <v>150</v>
      </c>
      <c r="J35">
        <v>99</v>
      </c>
      <c r="K35" t="s">
        <v>23</v>
      </c>
      <c r="L35">
        <v>6</v>
      </c>
      <c r="M35" t="s">
        <v>59</v>
      </c>
      <c r="N35">
        <v>1</v>
      </c>
      <c r="O35" t="s">
        <v>33</v>
      </c>
      <c r="P35">
        <v>1707</v>
      </c>
      <c r="T35" s="3">
        <f t="shared" si="1"/>
        <v>64.37</v>
      </c>
      <c r="U35" s="3">
        <f>IF(AND(R35&lt;&gt;"_U",N35&lt;&gt;9999,N35&lt;&gt;999,L35&lt;&gt;"Median"),IFERROR(VLOOKUP(A35,'TA Total'!A:P,16,0),"."),".")</f>
        <v>2652</v>
      </c>
    </row>
    <row r="36" spans="1:21" x14ac:dyDescent="0.3">
      <c r="A36" s="1" t="str">
        <f t="shared" si="0"/>
        <v>2018|Far North District|$100,001-$150,000</v>
      </c>
      <c r="B36" t="s">
        <v>18</v>
      </c>
      <c r="C36" t="s">
        <v>19</v>
      </c>
      <c r="D36" t="s">
        <v>20</v>
      </c>
      <c r="E36" t="s">
        <v>21</v>
      </c>
      <c r="F36">
        <v>2018</v>
      </c>
      <c r="G36">
        <v>2018</v>
      </c>
      <c r="H36">
        <v>1</v>
      </c>
      <c r="I36" t="s">
        <v>150</v>
      </c>
      <c r="J36">
        <v>99</v>
      </c>
      <c r="K36" t="s">
        <v>23</v>
      </c>
      <c r="L36">
        <v>6</v>
      </c>
      <c r="M36" t="s">
        <v>59</v>
      </c>
      <c r="N36">
        <v>7777</v>
      </c>
      <c r="O36" t="s">
        <v>37</v>
      </c>
      <c r="P36">
        <v>2652</v>
      </c>
      <c r="T36" s="3">
        <f t="shared" si="1"/>
        <v>100</v>
      </c>
      <c r="U36" s="3">
        <f>IF(AND(R36&lt;&gt;"_U",N36&lt;&gt;9999,N36&lt;&gt;999,L36&lt;&gt;"Median"),IFERROR(VLOOKUP(A36,'TA Total'!A:P,16,0),"."),".")</f>
        <v>2652</v>
      </c>
    </row>
    <row r="37" spans="1:21" x14ac:dyDescent="0.3">
      <c r="A37" s="1" t="str">
        <f t="shared" si="0"/>
        <v>2018|Far North District|$100,001-$150,000</v>
      </c>
      <c r="B37" t="s">
        <v>18</v>
      </c>
      <c r="C37" t="s">
        <v>19</v>
      </c>
      <c r="D37" t="s">
        <v>20</v>
      </c>
      <c r="E37" t="s">
        <v>21</v>
      </c>
      <c r="F37">
        <v>2018</v>
      </c>
      <c r="G37">
        <v>2018</v>
      </c>
      <c r="H37">
        <v>1</v>
      </c>
      <c r="I37" t="s">
        <v>150</v>
      </c>
      <c r="J37">
        <v>99</v>
      </c>
      <c r="K37" t="s">
        <v>23</v>
      </c>
      <c r="L37">
        <v>6</v>
      </c>
      <c r="M37" t="s">
        <v>59</v>
      </c>
      <c r="N37">
        <v>9999</v>
      </c>
      <c r="O37" t="s">
        <v>40</v>
      </c>
      <c r="P37">
        <v>2652</v>
      </c>
      <c r="T37" s="3" t="str">
        <f t="shared" si="1"/>
        <v>.</v>
      </c>
      <c r="U37" s="3" t="str">
        <f>IF(AND(R37&lt;&gt;"_U",N37&lt;&gt;9999,N37&lt;&gt;999,L37&lt;&gt;"Median"),IFERROR(VLOOKUP(A37,'TA Total'!A:P,16,0),"."),".")</f>
        <v>.</v>
      </c>
    </row>
    <row r="38" spans="1:21" x14ac:dyDescent="0.3">
      <c r="A38" s="1" t="str">
        <f t="shared" si="0"/>
        <v>2018|Far North District|$150,001-$200,000</v>
      </c>
      <c r="B38" t="s">
        <v>18</v>
      </c>
      <c r="C38" t="s">
        <v>19</v>
      </c>
      <c r="D38" t="s">
        <v>20</v>
      </c>
      <c r="E38" t="s">
        <v>21</v>
      </c>
      <c r="F38">
        <v>2018</v>
      </c>
      <c r="G38">
        <v>2018</v>
      </c>
      <c r="H38">
        <v>1</v>
      </c>
      <c r="I38" t="s">
        <v>150</v>
      </c>
      <c r="J38">
        <v>99</v>
      </c>
      <c r="K38" t="s">
        <v>23</v>
      </c>
      <c r="L38">
        <v>7</v>
      </c>
      <c r="M38" t="s">
        <v>43</v>
      </c>
      <c r="N38">
        <v>7777</v>
      </c>
      <c r="O38" t="s">
        <v>37</v>
      </c>
      <c r="P38">
        <v>1542</v>
      </c>
      <c r="T38" s="3">
        <f t="shared" si="1"/>
        <v>100</v>
      </c>
      <c r="U38" s="3">
        <f>IF(AND(R38&lt;&gt;"_U",N38&lt;&gt;9999,N38&lt;&gt;999,L38&lt;&gt;"Median"),IFERROR(VLOOKUP(A38,'TA Total'!A:P,16,0),"."),".")</f>
        <v>1542</v>
      </c>
    </row>
    <row r="39" spans="1:21" x14ac:dyDescent="0.3">
      <c r="A39" s="1" t="str">
        <f t="shared" si="0"/>
        <v>2018|Far North District|$150,001-$200,000</v>
      </c>
      <c r="B39" t="s">
        <v>18</v>
      </c>
      <c r="C39" t="s">
        <v>19</v>
      </c>
      <c r="D39" t="s">
        <v>20</v>
      </c>
      <c r="E39" t="s">
        <v>21</v>
      </c>
      <c r="F39">
        <v>2018</v>
      </c>
      <c r="G39">
        <v>2018</v>
      </c>
      <c r="H39">
        <v>1</v>
      </c>
      <c r="I39" t="s">
        <v>150</v>
      </c>
      <c r="J39">
        <v>99</v>
      </c>
      <c r="K39" t="s">
        <v>23</v>
      </c>
      <c r="L39">
        <v>7</v>
      </c>
      <c r="M39" t="s">
        <v>43</v>
      </c>
      <c r="N39">
        <v>3</v>
      </c>
      <c r="O39" t="s">
        <v>25</v>
      </c>
      <c r="P39">
        <v>357</v>
      </c>
      <c r="T39" s="3">
        <f t="shared" si="1"/>
        <v>23.15</v>
      </c>
      <c r="U39" s="3">
        <f>IF(AND(R39&lt;&gt;"_U",N39&lt;&gt;9999,N39&lt;&gt;999,L39&lt;&gt;"Median"),IFERROR(VLOOKUP(A39,'TA Total'!A:P,16,0),"."),".")</f>
        <v>1542</v>
      </c>
    </row>
    <row r="40" spans="1:21" x14ac:dyDescent="0.3">
      <c r="A40" s="1" t="str">
        <f t="shared" si="0"/>
        <v>2018|Far North District|$150,001-$200,000</v>
      </c>
      <c r="B40" t="s">
        <v>18</v>
      </c>
      <c r="C40" t="s">
        <v>19</v>
      </c>
      <c r="D40" t="s">
        <v>20</v>
      </c>
      <c r="E40" t="s">
        <v>21</v>
      </c>
      <c r="F40">
        <v>2018</v>
      </c>
      <c r="G40">
        <v>2018</v>
      </c>
      <c r="H40">
        <v>1</v>
      </c>
      <c r="I40" t="s">
        <v>150</v>
      </c>
      <c r="J40">
        <v>99</v>
      </c>
      <c r="K40" t="s">
        <v>23</v>
      </c>
      <c r="L40">
        <v>7</v>
      </c>
      <c r="M40" t="s">
        <v>43</v>
      </c>
      <c r="N40">
        <v>999</v>
      </c>
      <c r="O40" t="s">
        <v>42</v>
      </c>
      <c r="P40">
        <v>0</v>
      </c>
      <c r="T40" s="3" t="str">
        <f t="shared" si="1"/>
        <v>.</v>
      </c>
      <c r="U40" s="3" t="str">
        <f>IF(AND(R40&lt;&gt;"_U",N40&lt;&gt;9999,N40&lt;&gt;999,L40&lt;&gt;"Median"),IFERROR(VLOOKUP(A40,'TA Total'!A:P,16,0),"."),".")</f>
        <v>.</v>
      </c>
    </row>
    <row r="41" spans="1:21" x14ac:dyDescent="0.3">
      <c r="A41" s="1" t="str">
        <f t="shared" si="0"/>
        <v>2018|Far North District|$150,001-$200,000</v>
      </c>
      <c r="B41" t="s">
        <v>18</v>
      </c>
      <c r="C41" t="s">
        <v>19</v>
      </c>
      <c r="D41" t="s">
        <v>20</v>
      </c>
      <c r="E41" t="s">
        <v>21</v>
      </c>
      <c r="F41">
        <v>2018</v>
      </c>
      <c r="G41">
        <v>2018</v>
      </c>
      <c r="H41">
        <v>1</v>
      </c>
      <c r="I41" t="s">
        <v>150</v>
      </c>
      <c r="J41">
        <v>99</v>
      </c>
      <c r="K41" t="s">
        <v>23</v>
      </c>
      <c r="L41">
        <v>7</v>
      </c>
      <c r="M41" t="s">
        <v>43</v>
      </c>
      <c r="N41">
        <v>2</v>
      </c>
      <c r="O41" t="s">
        <v>28</v>
      </c>
      <c r="P41">
        <v>225</v>
      </c>
      <c r="T41" s="3">
        <f t="shared" si="1"/>
        <v>14.59</v>
      </c>
      <c r="U41" s="3">
        <f>IF(AND(R41&lt;&gt;"_U",N41&lt;&gt;9999,N41&lt;&gt;999,L41&lt;&gt;"Median"),IFERROR(VLOOKUP(A41,'TA Total'!A:P,16,0),"."),".")</f>
        <v>1542</v>
      </c>
    </row>
    <row r="42" spans="1:21" x14ac:dyDescent="0.3">
      <c r="A42" s="1" t="str">
        <f t="shared" si="0"/>
        <v>2018|Far North District|$150,001-$200,000</v>
      </c>
      <c r="B42" t="s">
        <v>18</v>
      </c>
      <c r="C42" t="s">
        <v>19</v>
      </c>
      <c r="D42" t="s">
        <v>20</v>
      </c>
      <c r="E42" t="s">
        <v>21</v>
      </c>
      <c r="F42">
        <v>2018</v>
      </c>
      <c r="G42">
        <v>2018</v>
      </c>
      <c r="H42">
        <v>1</v>
      </c>
      <c r="I42" t="s">
        <v>150</v>
      </c>
      <c r="J42">
        <v>99</v>
      </c>
      <c r="K42" t="s">
        <v>23</v>
      </c>
      <c r="L42">
        <v>7</v>
      </c>
      <c r="M42" t="s">
        <v>43</v>
      </c>
      <c r="N42">
        <v>1</v>
      </c>
      <c r="O42" t="s">
        <v>33</v>
      </c>
      <c r="P42">
        <v>963</v>
      </c>
      <c r="T42" s="3">
        <f t="shared" si="1"/>
        <v>62.45</v>
      </c>
      <c r="U42" s="3">
        <f>IF(AND(R42&lt;&gt;"_U",N42&lt;&gt;9999,N42&lt;&gt;999,L42&lt;&gt;"Median"),IFERROR(VLOOKUP(A42,'TA Total'!A:P,16,0),"."),".")</f>
        <v>1542</v>
      </c>
    </row>
    <row r="43" spans="1:21" x14ac:dyDescent="0.3">
      <c r="A43" s="1" t="str">
        <f t="shared" si="0"/>
        <v>2018|Far North District|$150,001-$200,000</v>
      </c>
      <c r="B43" t="s">
        <v>18</v>
      </c>
      <c r="C43" t="s">
        <v>19</v>
      </c>
      <c r="D43" t="s">
        <v>20</v>
      </c>
      <c r="E43" t="s">
        <v>21</v>
      </c>
      <c r="F43">
        <v>2018</v>
      </c>
      <c r="G43">
        <v>2018</v>
      </c>
      <c r="H43">
        <v>1</v>
      </c>
      <c r="I43" t="s">
        <v>150</v>
      </c>
      <c r="J43">
        <v>99</v>
      </c>
      <c r="K43" t="s">
        <v>23</v>
      </c>
      <c r="L43">
        <v>7</v>
      </c>
      <c r="M43" t="s">
        <v>43</v>
      </c>
      <c r="N43">
        <v>9999</v>
      </c>
      <c r="O43" t="s">
        <v>40</v>
      </c>
      <c r="P43">
        <v>1542</v>
      </c>
      <c r="T43" s="3" t="str">
        <f t="shared" si="1"/>
        <v>.</v>
      </c>
      <c r="U43" s="3" t="str">
        <f>IF(AND(R43&lt;&gt;"_U",N43&lt;&gt;9999,N43&lt;&gt;999,L43&lt;&gt;"Median"),IFERROR(VLOOKUP(A43,'TA Total'!A:P,16,0),"."),".")</f>
        <v>.</v>
      </c>
    </row>
    <row r="44" spans="1:21" x14ac:dyDescent="0.3">
      <c r="A44" s="1" t="str">
        <f t="shared" si="0"/>
        <v>2018|Far North District|$200,001 or more</v>
      </c>
      <c r="B44" t="s">
        <v>18</v>
      </c>
      <c r="C44" t="s">
        <v>19</v>
      </c>
      <c r="D44" t="s">
        <v>20</v>
      </c>
      <c r="E44" t="s">
        <v>21</v>
      </c>
      <c r="F44">
        <v>2018</v>
      </c>
      <c r="G44">
        <v>2018</v>
      </c>
      <c r="H44">
        <v>1</v>
      </c>
      <c r="I44" t="s">
        <v>150</v>
      </c>
      <c r="J44">
        <v>99</v>
      </c>
      <c r="K44" t="s">
        <v>23</v>
      </c>
      <c r="L44">
        <v>8</v>
      </c>
      <c r="M44" t="s">
        <v>27</v>
      </c>
      <c r="N44">
        <v>2</v>
      </c>
      <c r="O44" t="s">
        <v>28</v>
      </c>
      <c r="R44" t="s">
        <v>29</v>
      </c>
      <c r="S44" t="s">
        <v>30</v>
      </c>
      <c r="T44" s="3" t="str">
        <f t="shared" si="1"/>
        <v>.</v>
      </c>
      <c r="U44" s="3" t="str">
        <f>IF(AND(R44&lt;&gt;"_U",N44&lt;&gt;9999,N44&lt;&gt;999,L44&lt;&gt;"Median"),IFERROR(VLOOKUP(A44,'TA Total'!A:P,16,0),"."),".")</f>
        <v>.</v>
      </c>
    </row>
    <row r="45" spans="1:21" x14ac:dyDescent="0.3">
      <c r="A45" s="1" t="str">
        <f t="shared" si="0"/>
        <v>2018|Far North District|$200,001 or more</v>
      </c>
      <c r="B45" t="s">
        <v>18</v>
      </c>
      <c r="C45" t="s">
        <v>19</v>
      </c>
      <c r="D45" t="s">
        <v>20</v>
      </c>
      <c r="E45" t="s">
        <v>21</v>
      </c>
      <c r="F45">
        <v>2018</v>
      </c>
      <c r="G45">
        <v>2018</v>
      </c>
      <c r="H45">
        <v>1</v>
      </c>
      <c r="I45" t="s">
        <v>150</v>
      </c>
      <c r="J45">
        <v>99</v>
      </c>
      <c r="K45" t="s">
        <v>23</v>
      </c>
      <c r="L45">
        <v>8</v>
      </c>
      <c r="M45" t="s">
        <v>27</v>
      </c>
      <c r="N45">
        <v>7777</v>
      </c>
      <c r="O45" t="s">
        <v>37</v>
      </c>
      <c r="R45" t="s">
        <v>29</v>
      </c>
      <c r="S45" t="s">
        <v>30</v>
      </c>
      <c r="T45" s="3" t="str">
        <f t="shared" si="1"/>
        <v>.</v>
      </c>
      <c r="U45" s="3" t="str">
        <f>IF(AND(R45&lt;&gt;"_U",N45&lt;&gt;9999,N45&lt;&gt;999,L45&lt;&gt;"Median"),IFERROR(VLOOKUP(A45,'TA Total'!A:P,16,0),"."),".")</f>
        <v>.</v>
      </c>
    </row>
    <row r="46" spans="1:21" x14ac:dyDescent="0.3">
      <c r="A46" s="1" t="str">
        <f t="shared" si="0"/>
        <v>2018|Far North District|$200,001 or more</v>
      </c>
      <c r="B46" t="s">
        <v>18</v>
      </c>
      <c r="C46" t="s">
        <v>19</v>
      </c>
      <c r="D46" t="s">
        <v>20</v>
      </c>
      <c r="E46" t="s">
        <v>21</v>
      </c>
      <c r="F46">
        <v>2018</v>
      </c>
      <c r="G46">
        <v>2018</v>
      </c>
      <c r="H46">
        <v>1</v>
      </c>
      <c r="I46" t="s">
        <v>150</v>
      </c>
      <c r="J46">
        <v>99</v>
      </c>
      <c r="K46" t="s">
        <v>23</v>
      </c>
      <c r="L46">
        <v>8</v>
      </c>
      <c r="M46" t="s">
        <v>27</v>
      </c>
      <c r="N46">
        <v>9999</v>
      </c>
      <c r="O46" t="s">
        <v>40</v>
      </c>
      <c r="R46" t="s">
        <v>29</v>
      </c>
      <c r="S46" t="s">
        <v>30</v>
      </c>
      <c r="T46" s="3" t="str">
        <f t="shared" si="1"/>
        <v>.</v>
      </c>
      <c r="U46" s="3" t="str">
        <f>IF(AND(R46&lt;&gt;"_U",N46&lt;&gt;9999,N46&lt;&gt;999,L46&lt;&gt;"Median"),IFERROR(VLOOKUP(A46,'TA Total'!A:P,16,0),"."),".")</f>
        <v>.</v>
      </c>
    </row>
    <row r="47" spans="1:21" x14ac:dyDescent="0.3">
      <c r="A47" s="1" t="str">
        <f t="shared" si="0"/>
        <v>2018|Far North District|$200,001 or more</v>
      </c>
      <c r="B47" t="s">
        <v>18</v>
      </c>
      <c r="C47" t="s">
        <v>19</v>
      </c>
      <c r="D47" t="s">
        <v>20</v>
      </c>
      <c r="E47" t="s">
        <v>21</v>
      </c>
      <c r="F47">
        <v>2018</v>
      </c>
      <c r="G47">
        <v>2018</v>
      </c>
      <c r="H47">
        <v>1</v>
      </c>
      <c r="I47" t="s">
        <v>150</v>
      </c>
      <c r="J47">
        <v>99</v>
      </c>
      <c r="K47" t="s">
        <v>23</v>
      </c>
      <c r="L47">
        <v>8</v>
      </c>
      <c r="M47" t="s">
        <v>27</v>
      </c>
      <c r="N47">
        <v>1</v>
      </c>
      <c r="O47" t="s">
        <v>33</v>
      </c>
      <c r="R47" t="s">
        <v>29</v>
      </c>
      <c r="S47" t="s">
        <v>30</v>
      </c>
      <c r="T47" s="3" t="str">
        <f t="shared" si="1"/>
        <v>.</v>
      </c>
      <c r="U47" s="3" t="str">
        <f>IF(AND(R47&lt;&gt;"_U",N47&lt;&gt;9999,N47&lt;&gt;999,L47&lt;&gt;"Median"),IFERROR(VLOOKUP(A47,'TA Total'!A:P,16,0),"."),".")</f>
        <v>.</v>
      </c>
    </row>
    <row r="48" spans="1:21" x14ac:dyDescent="0.3">
      <c r="A48" s="1" t="str">
        <f t="shared" si="0"/>
        <v>2018|Far North District|$200,001 or more</v>
      </c>
      <c r="B48" t="s">
        <v>18</v>
      </c>
      <c r="C48" t="s">
        <v>19</v>
      </c>
      <c r="D48" t="s">
        <v>20</v>
      </c>
      <c r="E48" t="s">
        <v>21</v>
      </c>
      <c r="F48">
        <v>2018</v>
      </c>
      <c r="G48">
        <v>2018</v>
      </c>
      <c r="H48">
        <v>1</v>
      </c>
      <c r="I48" t="s">
        <v>150</v>
      </c>
      <c r="J48">
        <v>99</v>
      </c>
      <c r="K48" t="s">
        <v>23</v>
      </c>
      <c r="L48">
        <v>8</v>
      </c>
      <c r="M48" t="s">
        <v>27</v>
      </c>
      <c r="N48">
        <v>999</v>
      </c>
      <c r="O48" t="s">
        <v>42</v>
      </c>
      <c r="R48" t="s">
        <v>29</v>
      </c>
      <c r="S48" t="s">
        <v>30</v>
      </c>
      <c r="T48" s="3" t="str">
        <f t="shared" si="1"/>
        <v>.</v>
      </c>
      <c r="U48" s="3" t="str">
        <f>IF(AND(R48&lt;&gt;"_U",N48&lt;&gt;9999,N48&lt;&gt;999,L48&lt;&gt;"Median"),IFERROR(VLOOKUP(A48,'TA Total'!A:P,16,0),"."),".")</f>
        <v>.</v>
      </c>
    </row>
    <row r="49" spans="1:21" x14ac:dyDescent="0.3">
      <c r="A49" s="1" t="str">
        <f t="shared" si="0"/>
        <v>2018|Far North District|$200,001 or more</v>
      </c>
      <c r="B49" t="s">
        <v>18</v>
      </c>
      <c r="C49" t="s">
        <v>19</v>
      </c>
      <c r="D49" t="s">
        <v>20</v>
      </c>
      <c r="E49" t="s">
        <v>21</v>
      </c>
      <c r="F49">
        <v>2018</v>
      </c>
      <c r="G49">
        <v>2018</v>
      </c>
      <c r="H49">
        <v>1</v>
      </c>
      <c r="I49" t="s">
        <v>150</v>
      </c>
      <c r="J49">
        <v>99</v>
      </c>
      <c r="K49" t="s">
        <v>23</v>
      </c>
      <c r="L49">
        <v>8</v>
      </c>
      <c r="M49" t="s">
        <v>27</v>
      </c>
      <c r="N49">
        <v>3</v>
      </c>
      <c r="O49" t="s">
        <v>25</v>
      </c>
      <c r="R49" t="s">
        <v>29</v>
      </c>
      <c r="S49" t="s">
        <v>30</v>
      </c>
      <c r="T49" s="3" t="str">
        <f t="shared" si="1"/>
        <v>.</v>
      </c>
      <c r="U49" s="3" t="str">
        <f>IF(AND(R49&lt;&gt;"_U",N49&lt;&gt;9999,N49&lt;&gt;999,L49&lt;&gt;"Median"),IFERROR(VLOOKUP(A49,'TA Total'!A:P,16,0),"."),".")</f>
        <v>.</v>
      </c>
    </row>
    <row r="50" spans="1:21" x14ac:dyDescent="0.3">
      <c r="A50" s="1" t="str">
        <f t="shared" si="0"/>
        <v>2018|Far North District|Total stated - total household income</v>
      </c>
      <c r="B50" t="s">
        <v>18</v>
      </c>
      <c r="C50" t="s">
        <v>19</v>
      </c>
      <c r="D50" t="s">
        <v>20</v>
      </c>
      <c r="E50" t="s">
        <v>21</v>
      </c>
      <c r="F50">
        <v>2018</v>
      </c>
      <c r="G50">
        <v>2018</v>
      </c>
      <c r="H50">
        <v>1</v>
      </c>
      <c r="I50" t="s">
        <v>150</v>
      </c>
      <c r="J50">
        <v>99</v>
      </c>
      <c r="K50" t="s">
        <v>23</v>
      </c>
      <c r="L50">
        <v>77</v>
      </c>
      <c r="M50" t="s">
        <v>32</v>
      </c>
      <c r="N50">
        <v>9999</v>
      </c>
      <c r="O50" t="s">
        <v>40</v>
      </c>
      <c r="P50">
        <v>19896</v>
      </c>
      <c r="T50" s="3" t="str">
        <f t="shared" si="1"/>
        <v>.</v>
      </c>
      <c r="U50" s="3" t="str">
        <f>IF(AND(R50&lt;&gt;"_U",N50&lt;&gt;9999,N50&lt;&gt;999,L50&lt;&gt;"Median"),IFERROR(VLOOKUP(A50,'TA Total'!A:P,16,0),"."),".")</f>
        <v>.</v>
      </c>
    </row>
    <row r="51" spans="1:21" x14ac:dyDescent="0.3">
      <c r="A51" s="1" t="str">
        <f t="shared" si="0"/>
        <v>2018|Far North District|Total stated - total household income</v>
      </c>
      <c r="B51" t="s">
        <v>18</v>
      </c>
      <c r="C51" t="s">
        <v>19</v>
      </c>
      <c r="D51" t="s">
        <v>20</v>
      </c>
      <c r="E51" t="s">
        <v>21</v>
      </c>
      <c r="F51">
        <v>2018</v>
      </c>
      <c r="G51">
        <v>2018</v>
      </c>
      <c r="H51">
        <v>1</v>
      </c>
      <c r="I51" t="s">
        <v>150</v>
      </c>
      <c r="J51">
        <v>99</v>
      </c>
      <c r="K51" t="s">
        <v>23</v>
      </c>
      <c r="L51">
        <v>77</v>
      </c>
      <c r="M51" t="s">
        <v>32</v>
      </c>
      <c r="N51">
        <v>7777</v>
      </c>
      <c r="O51" t="s">
        <v>37</v>
      </c>
      <c r="P51">
        <v>19896</v>
      </c>
      <c r="T51" s="3">
        <f t="shared" si="1"/>
        <v>100</v>
      </c>
      <c r="U51" s="3">
        <f>IF(AND(R51&lt;&gt;"_U",N51&lt;&gt;9999,N51&lt;&gt;999,L51&lt;&gt;"Median"),IFERROR(VLOOKUP(A51,'TA Total'!A:P,16,0),"."),".")</f>
        <v>19896</v>
      </c>
    </row>
    <row r="52" spans="1:21" x14ac:dyDescent="0.3">
      <c r="A52" s="1" t="str">
        <f t="shared" si="0"/>
        <v>2018|Far North District|Total stated - total household income</v>
      </c>
      <c r="B52" t="s">
        <v>18</v>
      </c>
      <c r="C52" t="s">
        <v>19</v>
      </c>
      <c r="D52" t="s">
        <v>20</v>
      </c>
      <c r="E52" t="s">
        <v>21</v>
      </c>
      <c r="F52">
        <v>2018</v>
      </c>
      <c r="G52">
        <v>2018</v>
      </c>
      <c r="H52">
        <v>1</v>
      </c>
      <c r="I52" t="s">
        <v>150</v>
      </c>
      <c r="J52">
        <v>99</v>
      </c>
      <c r="K52" t="s">
        <v>23</v>
      </c>
      <c r="L52">
        <v>77</v>
      </c>
      <c r="M52" t="s">
        <v>32</v>
      </c>
      <c r="N52">
        <v>3</v>
      </c>
      <c r="O52" t="s">
        <v>25</v>
      </c>
      <c r="P52">
        <v>2301</v>
      </c>
      <c r="T52" s="3">
        <f t="shared" si="1"/>
        <v>11.57</v>
      </c>
      <c r="U52" s="3">
        <f>IF(AND(R52&lt;&gt;"_U",N52&lt;&gt;9999,N52&lt;&gt;999,L52&lt;&gt;"Median"),IFERROR(VLOOKUP(A52,'TA Total'!A:P,16,0),"."),".")</f>
        <v>19896</v>
      </c>
    </row>
    <row r="53" spans="1:21" x14ac:dyDescent="0.3">
      <c r="A53" s="1" t="str">
        <f t="shared" si="0"/>
        <v>2018|Far North District|Total stated - total household income</v>
      </c>
      <c r="B53" t="s">
        <v>18</v>
      </c>
      <c r="C53" t="s">
        <v>19</v>
      </c>
      <c r="D53" t="s">
        <v>20</v>
      </c>
      <c r="E53" t="s">
        <v>21</v>
      </c>
      <c r="F53">
        <v>2018</v>
      </c>
      <c r="G53">
        <v>2018</v>
      </c>
      <c r="H53">
        <v>1</v>
      </c>
      <c r="I53" t="s">
        <v>150</v>
      </c>
      <c r="J53">
        <v>99</v>
      </c>
      <c r="K53" t="s">
        <v>23</v>
      </c>
      <c r="L53">
        <v>77</v>
      </c>
      <c r="M53" t="s">
        <v>32</v>
      </c>
      <c r="N53">
        <v>2</v>
      </c>
      <c r="O53" t="s">
        <v>28</v>
      </c>
      <c r="P53">
        <v>6438</v>
      </c>
      <c r="T53" s="3">
        <f t="shared" si="1"/>
        <v>32.36</v>
      </c>
      <c r="U53" s="3">
        <f>IF(AND(R53&lt;&gt;"_U",N53&lt;&gt;9999,N53&lt;&gt;999,L53&lt;&gt;"Median"),IFERROR(VLOOKUP(A53,'TA Total'!A:P,16,0),"."),".")</f>
        <v>19896</v>
      </c>
    </row>
    <row r="54" spans="1:21" x14ac:dyDescent="0.3">
      <c r="A54" s="1" t="str">
        <f t="shared" si="0"/>
        <v>2018|Far North District|Total stated - total household income</v>
      </c>
      <c r="B54" t="s">
        <v>18</v>
      </c>
      <c r="C54" t="s">
        <v>19</v>
      </c>
      <c r="D54" t="s">
        <v>20</v>
      </c>
      <c r="E54" t="s">
        <v>21</v>
      </c>
      <c r="F54">
        <v>2018</v>
      </c>
      <c r="G54">
        <v>2018</v>
      </c>
      <c r="H54">
        <v>1</v>
      </c>
      <c r="I54" t="s">
        <v>150</v>
      </c>
      <c r="J54">
        <v>99</v>
      </c>
      <c r="K54" t="s">
        <v>23</v>
      </c>
      <c r="L54">
        <v>77</v>
      </c>
      <c r="M54" t="s">
        <v>32</v>
      </c>
      <c r="N54">
        <v>999</v>
      </c>
      <c r="O54" t="s">
        <v>42</v>
      </c>
      <c r="P54">
        <v>0</v>
      </c>
      <c r="T54" s="3" t="str">
        <f t="shared" si="1"/>
        <v>.</v>
      </c>
      <c r="U54" s="3" t="str">
        <f>IF(AND(R54&lt;&gt;"_U",N54&lt;&gt;9999,N54&lt;&gt;999,L54&lt;&gt;"Median"),IFERROR(VLOOKUP(A54,'TA Total'!A:P,16,0),"."),".")</f>
        <v>.</v>
      </c>
    </row>
    <row r="55" spans="1:21" x14ac:dyDescent="0.3">
      <c r="A55" s="1" t="str">
        <f t="shared" si="0"/>
        <v>2018|Far North District|Total stated - total household income</v>
      </c>
      <c r="B55" t="s">
        <v>18</v>
      </c>
      <c r="C55" t="s">
        <v>19</v>
      </c>
      <c r="D55" t="s">
        <v>20</v>
      </c>
      <c r="E55" t="s">
        <v>21</v>
      </c>
      <c r="F55">
        <v>2018</v>
      </c>
      <c r="G55">
        <v>2018</v>
      </c>
      <c r="H55">
        <v>1</v>
      </c>
      <c r="I55" t="s">
        <v>150</v>
      </c>
      <c r="J55">
        <v>99</v>
      </c>
      <c r="K55" t="s">
        <v>23</v>
      </c>
      <c r="L55">
        <v>77</v>
      </c>
      <c r="M55" t="s">
        <v>32</v>
      </c>
      <c r="N55">
        <v>1</v>
      </c>
      <c r="O55" t="s">
        <v>33</v>
      </c>
      <c r="P55">
        <v>11157</v>
      </c>
      <c r="T55" s="3">
        <f t="shared" si="1"/>
        <v>56.08</v>
      </c>
      <c r="U55" s="3">
        <f>IF(AND(R55&lt;&gt;"_U",N55&lt;&gt;9999,N55&lt;&gt;999,L55&lt;&gt;"Median"),IFERROR(VLOOKUP(A55,'TA Total'!A:P,16,0),"."),".")</f>
        <v>19896</v>
      </c>
    </row>
    <row r="56" spans="1:21" x14ac:dyDescent="0.3">
      <c r="A56" s="1" t="str">
        <f t="shared" si="0"/>
        <v>2018|Far North District|Total - total household income</v>
      </c>
      <c r="B56" t="s">
        <v>18</v>
      </c>
      <c r="C56" t="s">
        <v>19</v>
      </c>
      <c r="D56" t="s">
        <v>20</v>
      </c>
      <c r="E56" t="s">
        <v>21</v>
      </c>
      <c r="F56">
        <v>2018</v>
      </c>
      <c r="G56">
        <v>2018</v>
      </c>
      <c r="H56">
        <v>1</v>
      </c>
      <c r="I56" t="s">
        <v>150</v>
      </c>
      <c r="J56">
        <v>99</v>
      </c>
      <c r="K56" t="s">
        <v>23</v>
      </c>
      <c r="L56">
        <v>99</v>
      </c>
      <c r="M56" t="s">
        <v>48</v>
      </c>
      <c r="N56">
        <v>999</v>
      </c>
      <c r="O56" t="s">
        <v>42</v>
      </c>
      <c r="P56">
        <v>6</v>
      </c>
      <c r="T56" s="3" t="str">
        <f t="shared" si="1"/>
        <v>.</v>
      </c>
      <c r="U56" s="3" t="str">
        <f>IF(AND(R56&lt;&gt;"_U",N56&lt;&gt;9999,N56&lt;&gt;999,L56&lt;&gt;"Median"),IFERROR(VLOOKUP(A56,'TA Total'!A:P,16,0),"."),".")</f>
        <v>.</v>
      </c>
    </row>
    <row r="57" spans="1:21" x14ac:dyDescent="0.3">
      <c r="A57" s="1" t="str">
        <f t="shared" si="0"/>
        <v>2018|Far North District|Total - total household income</v>
      </c>
      <c r="B57" t="s">
        <v>18</v>
      </c>
      <c r="C57" t="s">
        <v>19</v>
      </c>
      <c r="D57" t="s">
        <v>20</v>
      </c>
      <c r="E57" t="s">
        <v>21</v>
      </c>
      <c r="F57">
        <v>2018</v>
      </c>
      <c r="G57">
        <v>2018</v>
      </c>
      <c r="H57">
        <v>1</v>
      </c>
      <c r="I57" t="s">
        <v>150</v>
      </c>
      <c r="J57">
        <v>99</v>
      </c>
      <c r="K57" t="s">
        <v>23</v>
      </c>
      <c r="L57">
        <v>99</v>
      </c>
      <c r="M57" t="s">
        <v>48</v>
      </c>
      <c r="N57">
        <v>7777</v>
      </c>
      <c r="O57" t="s">
        <v>37</v>
      </c>
      <c r="P57">
        <v>22755</v>
      </c>
      <c r="T57" s="3">
        <f t="shared" si="1"/>
        <v>100</v>
      </c>
      <c r="U57" s="3">
        <f>IF(AND(R57&lt;&gt;"_U",N57&lt;&gt;9999,N57&lt;&gt;999,L57&lt;&gt;"Median"),IFERROR(VLOOKUP(A57,'TA Total'!A:P,16,0),"."),".")</f>
        <v>22755</v>
      </c>
    </row>
    <row r="58" spans="1:21" x14ac:dyDescent="0.3">
      <c r="A58" s="1" t="str">
        <f t="shared" si="0"/>
        <v>2018|Far North District|Total - total household income</v>
      </c>
      <c r="B58" t="s">
        <v>18</v>
      </c>
      <c r="C58" t="s">
        <v>19</v>
      </c>
      <c r="D58" t="s">
        <v>20</v>
      </c>
      <c r="E58" t="s">
        <v>21</v>
      </c>
      <c r="F58">
        <v>2018</v>
      </c>
      <c r="G58">
        <v>2018</v>
      </c>
      <c r="H58">
        <v>1</v>
      </c>
      <c r="I58" t="s">
        <v>150</v>
      </c>
      <c r="J58">
        <v>99</v>
      </c>
      <c r="K58" t="s">
        <v>23</v>
      </c>
      <c r="L58">
        <v>99</v>
      </c>
      <c r="M58" t="s">
        <v>48</v>
      </c>
      <c r="N58">
        <v>9999</v>
      </c>
      <c r="O58" t="s">
        <v>40</v>
      </c>
      <c r="P58">
        <v>22761</v>
      </c>
      <c r="T58" s="3" t="str">
        <f t="shared" si="1"/>
        <v>.</v>
      </c>
      <c r="U58" s="3" t="str">
        <f>IF(AND(R58&lt;&gt;"_U",N58&lt;&gt;9999,N58&lt;&gt;999,L58&lt;&gt;"Median"),IFERROR(VLOOKUP(A58,'TA Total'!A:P,16,0),"."),".")</f>
        <v>.</v>
      </c>
    </row>
    <row r="59" spans="1:21" x14ac:dyDescent="0.3">
      <c r="A59" s="1" t="str">
        <f t="shared" si="0"/>
        <v>2018|Far North District|Total - total household income</v>
      </c>
      <c r="B59" t="s">
        <v>18</v>
      </c>
      <c r="C59" t="s">
        <v>19</v>
      </c>
      <c r="D59" t="s">
        <v>20</v>
      </c>
      <c r="E59" t="s">
        <v>21</v>
      </c>
      <c r="F59">
        <v>2018</v>
      </c>
      <c r="G59">
        <v>2018</v>
      </c>
      <c r="H59">
        <v>1</v>
      </c>
      <c r="I59" t="s">
        <v>150</v>
      </c>
      <c r="J59">
        <v>99</v>
      </c>
      <c r="K59" t="s">
        <v>23</v>
      </c>
      <c r="L59">
        <v>99</v>
      </c>
      <c r="M59" t="s">
        <v>48</v>
      </c>
      <c r="N59">
        <v>2</v>
      </c>
      <c r="O59" t="s">
        <v>28</v>
      </c>
      <c r="P59">
        <v>7440</v>
      </c>
      <c r="T59" s="3">
        <f t="shared" si="1"/>
        <v>32.700000000000003</v>
      </c>
      <c r="U59" s="3">
        <f>IF(AND(R59&lt;&gt;"_U",N59&lt;&gt;9999,N59&lt;&gt;999,L59&lt;&gt;"Median"),IFERROR(VLOOKUP(A59,'TA Total'!A:P,16,0),"."),".")</f>
        <v>22755</v>
      </c>
    </row>
    <row r="60" spans="1:21" x14ac:dyDescent="0.3">
      <c r="A60" s="1" t="str">
        <f t="shared" si="0"/>
        <v>2018|Far North District|Total - total household income</v>
      </c>
      <c r="B60" t="s">
        <v>18</v>
      </c>
      <c r="C60" t="s">
        <v>19</v>
      </c>
      <c r="D60" t="s">
        <v>20</v>
      </c>
      <c r="E60" t="s">
        <v>21</v>
      </c>
      <c r="F60">
        <v>2018</v>
      </c>
      <c r="G60">
        <v>2018</v>
      </c>
      <c r="H60">
        <v>1</v>
      </c>
      <c r="I60" t="s">
        <v>150</v>
      </c>
      <c r="J60">
        <v>99</v>
      </c>
      <c r="K60" t="s">
        <v>23</v>
      </c>
      <c r="L60">
        <v>99</v>
      </c>
      <c r="M60" t="s">
        <v>48</v>
      </c>
      <c r="N60">
        <v>1</v>
      </c>
      <c r="O60" t="s">
        <v>33</v>
      </c>
      <c r="P60">
        <v>12678</v>
      </c>
      <c r="T60" s="3">
        <f t="shared" si="1"/>
        <v>55.72</v>
      </c>
      <c r="U60" s="3">
        <f>IF(AND(R60&lt;&gt;"_U",N60&lt;&gt;9999,N60&lt;&gt;999,L60&lt;&gt;"Median"),IFERROR(VLOOKUP(A60,'TA Total'!A:P,16,0),"."),".")</f>
        <v>22755</v>
      </c>
    </row>
    <row r="61" spans="1:21" x14ac:dyDescent="0.3">
      <c r="A61" s="1" t="str">
        <f t="shared" si="0"/>
        <v>2018|Far North District|Total - total household income</v>
      </c>
      <c r="B61" t="s">
        <v>18</v>
      </c>
      <c r="C61" t="s">
        <v>19</v>
      </c>
      <c r="D61" t="s">
        <v>20</v>
      </c>
      <c r="E61" t="s">
        <v>21</v>
      </c>
      <c r="F61">
        <v>2018</v>
      </c>
      <c r="G61">
        <v>2018</v>
      </c>
      <c r="H61">
        <v>1</v>
      </c>
      <c r="I61" t="s">
        <v>150</v>
      </c>
      <c r="J61">
        <v>99</v>
      </c>
      <c r="K61" t="s">
        <v>23</v>
      </c>
      <c r="L61">
        <v>99</v>
      </c>
      <c r="M61" t="s">
        <v>48</v>
      </c>
      <c r="N61">
        <v>3</v>
      </c>
      <c r="O61" t="s">
        <v>25</v>
      </c>
      <c r="P61">
        <v>2637</v>
      </c>
      <c r="T61" s="3">
        <f t="shared" si="1"/>
        <v>11.59</v>
      </c>
      <c r="U61" s="3">
        <f>IF(AND(R61&lt;&gt;"_U",N61&lt;&gt;9999,N61&lt;&gt;999,L61&lt;&gt;"Median"),IFERROR(VLOOKUP(A61,'TA Total'!A:P,16,0),"."),".")</f>
        <v>22755</v>
      </c>
    </row>
    <row r="62" spans="1:21" x14ac:dyDescent="0.3">
      <c r="A62" s="1" t="str">
        <f t="shared" si="0"/>
        <v>2018|Far North District|Median ($) - total household income</v>
      </c>
      <c r="B62" t="s">
        <v>18</v>
      </c>
      <c r="C62" t="s">
        <v>19</v>
      </c>
      <c r="D62" t="s">
        <v>20</v>
      </c>
      <c r="E62" t="s">
        <v>21</v>
      </c>
      <c r="F62">
        <v>2018</v>
      </c>
      <c r="G62">
        <v>2018</v>
      </c>
      <c r="H62">
        <v>1</v>
      </c>
      <c r="I62" t="s">
        <v>150</v>
      </c>
      <c r="J62">
        <v>99</v>
      </c>
      <c r="K62" t="s">
        <v>23</v>
      </c>
      <c r="L62" t="s">
        <v>56</v>
      </c>
      <c r="M62" t="s">
        <v>57</v>
      </c>
      <c r="N62">
        <v>1</v>
      </c>
      <c r="O62" t="s">
        <v>33</v>
      </c>
      <c r="P62">
        <v>56200</v>
      </c>
      <c r="T62" s="3" t="str">
        <f t="shared" si="1"/>
        <v>.</v>
      </c>
      <c r="U62" s="3" t="str">
        <f>IF(AND(R62&lt;&gt;"_U",N62&lt;&gt;9999,N62&lt;&gt;999,L62&lt;&gt;"Median"),IFERROR(VLOOKUP(A62,'TA Total'!A:P,16,0),"."),".")</f>
        <v>.</v>
      </c>
    </row>
    <row r="63" spans="1:21" x14ac:dyDescent="0.3">
      <c r="A63" s="1" t="str">
        <f t="shared" si="0"/>
        <v>2018|Far North District|Median ($) - total household income</v>
      </c>
      <c r="B63" t="s">
        <v>18</v>
      </c>
      <c r="C63" t="s">
        <v>19</v>
      </c>
      <c r="D63" t="s">
        <v>20</v>
      </c>
      <c r="E63" t="s">
        <v>21</v>
      </c>
      <c r="F63">
        <v>2018</v>
      </c>
      <c r="G63">
        <v>2018</v>
      </c>
      <c r="H63">
        <v>1</v>
      </c>
      <c r="I63" t="s">
        <v>150</v>
      </c>
      <c r="J63">
        <v>99</v>
      </c>
      <c r="K63" t="s">
        <v>23</v>
      </c>
      <c r="L63" t="s">
        <v>56</v>
      </c>
      <c r="M63" t="s">
        <v>57</v>
      </c>
      <c r="N63">
        <v>9999</v>
      </c>
      <c r="O63" t="s">
        <v>40</v>
      </c>
      <c r="P63">
        <v>51400</v>
      </c>
      <c r="T63" s="3" t="str">
        <f t="shared" si="1"/>
        <v>.</v>
      </c>
      <c r="U63" s="3" t="str">
        <f>IF(AND(R63&lt;&gt;"_U",N63&lt;&gt;9999,N63&lt;&gt;999,L63&lt;&gt;"Median"),IFERROR(VLOOKUP(A63,'TA Total'!A:P,16,0),"."),".")</f>
        <v>.</v>
      </c>
    </row>
    <row r="64" spans="1:21" x14ac:dyDescent="0.3">
      <c r="A64" s="1" t="str">
        <f t="shared" si="0"/>
        <v>2018|Far North District|Median ($) - total household income</v>
      </c>
      <c r="B64" t="s">
        <v>18</v>
      </c>
      <c r="C64" t="s">
        <v>19</v>
      </c>
      <c r="D64" t="s">
        <v>20</v>
      </c>
      <c r="E64" t="s">
        <v>21</v>
      </c>
      <c r="F64">
        <v>2018</v>
      </c>
      <c r="G64">
        <v>2018</v>
      </c>
      <c r="H64">
        <v>1</v>
      </c>
      <c r="I64" t="s">
        <v>150</v>
      </c>
      <c r="J64">
        <v>99</v>
      </c>
      <c r="K64" t="s">
        <v>23</v>
      </c>
      <c r="L64" t="s">
        <v>56</v>
      </c>
      <c r="M64" t="s">
        <v>57</v>
      </c>
      <c r="N64">
        <v>7777</v>
      </c>
      <c r="O64" t="s">
        <v>37</v>
      </c>
      <c r="P64">
        <v>51400</v>
      </c>
      <c r="T64" s="3" t="str">
        <f t="shared" si="1"/>
        <v>.</v>
      </c>
      <c r="U64" s="3" t="str">
        <f>IF(AND(R64&lt;&gt;"_U",N64&lt;&gt;9999,N64&lt;&gt;999,L64&lt;&gt;"Median"),IFERROR(VLOOKUP(A64,'TA Total'!A:P,16,0),"."),".")</f>
        <v>.</v>
      </c>
    </row>
    <row r="65" spans="1:21" x14ac:dyDescent="0.3">
      <c r="A65" s="1" t="str">
        <f t="shared" si="0"/>
        <v>2018|Far North District|Median ($) - total household income</v>
      </c>
      <c r="B65" t="s">
        <v>18</v>
      </c>
      <c r="C65" t="s">
        <v>19</v>
      </c>
      <c r="D65" t="s">
        <v>20</v>
      </c>
      <c r="E65" t="s">
        <v>21</v>
      </c>
      <c r="F65">
        <v>2018</v>
      </c>
      <c r="G65">
        <v>2018</v>
      </c>
      <c r="H65">
        <v>1</v>
      </c>
      <c r="I65" t="s">
        <v>150</v>
      </c>
      <c r="J65">
        <v>99</v>
      </c>
      <c r="K65" t="s">
        <v>23</v>
      </c>
      <c r="L65" t="s">
        <v>56</v>
      </c>
      <c r="M65" t="s">
        <v>57</v>
      </c>
      <c r="N65">
        <v>999</v>
      </c>
      <c r="O65" t="s">
        <v>42</v>
      </c>
      <c r="R65" t="s">
        <v>61</v>
      </c>
      <c r="S65" t="s">
        <v>62</v>
      </c>
      <c r="T65" s="3" t="str">
        <f t="shared" si="1"/>
        <v>.</v>
      </c>
      <c r="U65" s="3" t="str">
        <f>IF(AND(R65&lt;&gt;"_U",N65&lt;&gt;9999,N65&lt;&gt;999,L65&lt;&gt;"Median"),IFERROR(VLOOKUP(A65,'TA Total'!A:P,16,0),"."),".")</f>
        <v>.</v>
      </c>
    </row>
    <row r="66" spans="1:21" x14ac:dyDescent="0.3">
      <c r="A66" s="1" t="str">
        <f t="shared" si="0"/>
        <v>2018|Far North District|Median ($) - total household income</v>
      </c>
      <c r="B66" t="s">
        <v>18</v>
      </c>
      <c r="C66" t="s">
        <v>19</v>
      </c>
      <c r="D66" t="s">
        <v>20</v>
      </c>
      <c r="E66" t="s">
        <v>21</v>
      </c>
      <c r="F66">
        <v>2018</v>
      </c>
      <c r="G66">
        <v>2018</v>
      </c>
      <c r="H66">
        <v>1</v>
      </c>
      <c r="I66" t="s">
        <v>150</v>
      </c>
      <c r="J66">
        <v>99</v>
      </c>
      <c r="K66" t="s">
        <v>23</v>
      </c>
      <c r="L66" t="s">
        <v>56</v>
      </c>
      <c r="M66" t="s">
        <v>57</v>
      </c>
      <c r="N66">
        <v>3</v>
      </c>
      <c r="O66" t="s">
        <v>25</v>
      </c>
      <c r="P66">
        <v>62200</v>
      </c>
      <c r="T66" s="3" t="str">
        <f t="shared" si="1"/>
        <v>.</v>
      </c>
      <c r="U66" s="3" t="str">
        <f>IF(AND(R66&lt;&gt;"_U",N66&lt;&gt;9999,N66&lt;&gt;999,L66&lt;&gt;"Median"),IFERROR(VLOOKUP(A66,'TA Total'!A:P,16,0),"."),".")</f>
        <v>.</v>
      </c>
    </row>
    <row r="67" spans="1:21" x14ac:dyDescent="0.3">
      <c r="A67" s="1" t="str">
        <f t="shared" ref="A67:A130" si="2">G67&amp;"|"&amp;I67&amp;"|"&amp;M67</f>
        <v>2018|Far North District|Median ($) - total household income</v>
      </c>
      <c r="B67" t="s">
        <v>18</v>
      </c>
      <c r="C67" t="s">
        <v>19</v>
      </c>
      <c r="D67" t="s">
        <v>20</v>
      </c>
      <c r="E67" t="s">
        <v>21</v>
      </c>
      <c r="F67">
        <v>2018</v>
      </c>
      <c r="G67">
        <v>2018</v>
      </c>
      <c r="H67">
        <v>1</v>
      </c>
      <c r="I67" t="s">
        <v>150</v>
      </c>
      <c r="J67">
        <v>99</v>
      </c>
      <c r="K67" t="s">
        <v>23</v>
      </c>
      <c r="L67" t="s">
        <v>56</v>
      </c>
      <c r="M67" t="s">
        <v>57</v>
      </c>
      <c r="N67">
        <v>2</v>
      </c>
      <c r="O67" t="s">
        <v>28</v>
      </c>
      <c r="P67">
        <v>39900</v>
      </c>
      <c r="T67" s="3" t="str">
        <f t="shared" ref="T67:T130" si="3">IF(AND(R67&lt;&gt;"_U",R67&lt;&gt;"c",N67&lt;&gt;999,N67&lt;&gt;9999,L67&lt;&gt;"Median"),IFERROR((ROUND(P67/U67*100,2)),"."),".")</f>
        <v>.</v>
      </c>
      <c r="U67" s="3" t="str">
        <f>IF(AND(R67&lt;&gt;"_U",N67&lt;&gt;9999,N67&lt;&gt;999,L67&lt;&gt;"Median"),IFERROR(VLOOKUP(A67,'TA Total'!A:P,16,0),"."),".")</f>
        <v>.</v>
      </c>
    </row>
    <row r="68" spans="1:21" x14ac:dyDescent="0.3">
      <c r="A68" s="1" t="str">
        <f t="shared" si="2"/>
        <v>2018|Whangarei District|$20,000 or less</v>
      </c>
      <c r="B68" t="s">
        <v>18</v>
      </c>
      <c r="C68" t="s">
        <v>19</v>
      </c>
      <c r="D68" t="s">
        <v>20</v>
      </c>
      <c r="E68" t="s">
        <v>21</v>
      </c>
      <c r="F68">
        <v>2018</v>
      </c>
      <c r="G68">
        <v>2018</v>
      </c>
      <c r="H68">
        <v>2</v>
      </c>
      <c r="I68" t="s">
        <v>120</v>
      </c>
      <c r="J68">
        <v>99</v>
      </c>
      <c r="K68" t="s">
        <v>23</v>
      </c>
      <c r="L68">
        <v>1</v>
      </c>
      <c r="M68" t="s">
        <v>39</v>
      </c>
      <c r="N68">
        <v>7777</v>
      </c>
      <c r="O68" t="s">
        <v>37</v>
      </c>
      <c r="P68">
        <v>3312</v>
      </c>
      <c r="T68" s="3">
        <f t="shared" si="3"/>
        <v>100</v>
      </c>
      <c r="U68" s="3">
        <f>IF(AND(R68&lt;&gt;"_U",N68&lt;&gt;9999,N68&lt;&gt;999,L68&lt;&gt;"Median"),IFERROR(VLOOKUP(A68,'TA Total'!A:P,16,0),"."),".")</f>
        <v>3312</v>
      </c>
    </row>
    <row r="69" spans="1:21" x14ac:dyDescent="0.3">
      <c r="A69" s="1" t="str">
        <f t="shared" si="2"/>
        <v>2018|Whangarei District|$20,000 or less</v>
      </c>
      <c r="B69" t="s">
        <v>18</v>
      </c>
      <c r="C69" t="s">
        <v>19</v>
      </c>
      <c r="D69" t="s">
        <v>20</v>
      </c>
      <c r="E69" t="s">
        <v>21</v>
      </c>
      <c r="F69">
        <v>2018</v>
      </c>
      <c r="G69">
        <v>2018</v>
      </c>
      <c r="H69">
        <v>2</v>
      </c>
      <c r="I69" t="s">
        <v>120</v>
      </c>
      <c r="J69">
        <v>99</v>
      </c>
      <c r="K69" t="s">
        <v>23</v>
      </c>
      <c r="L69">
        <v>1</v>
      </c>
      <c r="M69" t="s">
        <v>39</v>
      </c>
      <c r="N69">
        <v>3</v>
      </c>
      <c r="O69" t="s">
        <v>25</v>
      </c>
      <c r="P69">
        <v>285</v>
      </c>
      <c r="T69" s="3">
        <f t="shared" si="3"/>
        <v>8.61</v>
      </c>
      <c r="U69" s="3">
        <f>IF(AND(R69&lt;&gt;"_U",N69&lt;&gt;9999,N69&lt;&gt;999,L69&lt;&gt;"Median"),IFERROR(VLOOKUP(A69,'TA Total'!A:P,16,0),"."),".")</f>
        <v>3312</v>
      </c>
    </row>
    <row r="70" spans="1:21" x14ac:dyDescent="0.3">
      <c r="A70" s="1" t="str">
        <f t="shared" si="2"/>
        <v>2018|Whangarei District|$20,000 or less</v>
      </c>
      <c r="B70" t="s">
        <v>18</v>
      </c>
      <c r="C70" t="s">
        <v>19</v>
      </c>
      <c r="D70" t="s">
        <v>20</v>
      </c>
      <c r="E70" t="s">
        <v>21</v>
      </c>
      <c r="F70">
        <v>2018</v>
      </c>
      <c r="G70">
        <v>2018</v>
      </c>
      <c r="H70">
        <v>2</v>
      </c>
      <c r="I70" t="s">
        <v>120</v>
      </c>
      <c r="J70">
        <v>99</v>
      </c>
      <c r="K70" t="s">
        <v>23</v>
      </c>
      <c r="L70">
        <v>1</v>
      </c>
      <c r="M70" t="s">
        <v>39</v>
      </c>
      <c r="N70">
        <v>999</v>
      </c>
      <c r="O70" t="s">
        <v>42</v>
      </c>
      <c r="P70">
        <v>3</v>
      </c>
      <c r="T70" s="3" t="str">
        <f t="shared" si="3"/>
        <v>.</v>
      </c>
      <c r="U70" s="3" t="str">
        <f>IF(AND(R70&lt;&gt;"_U",N70&lt;&gt;9999,N70&lt;&gt;999,L70&lt;&gt;"Median"),IFERROR(VLOOKUP(A70,'TA Total'!A:P,16,0),"."),".")</f>
        <v>.</v>
      </c>
    </row>
    <row r="71" spans="1:21" x14ac:dyDescent="0.3">
      <c r="A71" s="1" t="str">
        <f t="shared" si="2"/>
        <v>2018|Whangarei District|$20,000 or less</v>
      </c>
      <c r="B71" t="s">
        <v>18</v>
      </c>
      <c r="C71" t="s">
        <v>19</v>
      </c>
      <c r="D71" t="s">
        <v>20</v>
      </c>
      <c r="E71" t="s">
        <v>21</v>
      </c>
      <c r="F71">
        <v>2018</v>
      </c>
      <c r="G71">
        <v>2018</v>
      </c>
      <c r="H71">
        <v>2</v>
      </c>
      <c r="I71" t="s">
        <v>120</v>
      </c>
      <c r="J71">
        <v>99</v>
      </c>
      <c r="K71" t="s">
        <v>23</v>
      </c>
      <c r="L71">
        <v>1</v>
      </c>
      <c r="M71" t="s">
        <v>39</v>
      </c>
      <c r="N71">
        <v>9999</v>
      </c>
      <c r="O71" t="s">
        <v>40</v>
      </c>
      <c r="P71">
        <v>3312</v>
      </c>
      <c r="T71" s="3" t="str">
        <f t="shared" si="3"/>
        <v>.</v>
      </c>
      <c r="U71" s="3" t="str">
        <f>IF(AND(R71&lt;&gt;"_U",N71&lt;&gt;9999,N71&lt;&gt;999,L71&lt;&gt;"Median"),IFERROR(VLOOKUP(A71,'TA Total'!A:P,16,0),"."),".")</f>
        <v>.</v>
      </c>
    </row>
    <row r="72" spans="1:21" x14ac:dyDescent="0.3">
      <c r="A72" s="1" t="str">
        <f t="shared" si="2"/>
        <v>2018|Whangarei District|$20,000 or less</v>
      </c>
      <c r="B72" t="s">
        <v>18</v>
      </c>
      <c r="C72" t="s">
        <v>19</v>
      </c>
      <c r="D72" t="s">
        <v>20</v>
      </c>
      <c r="E72" t="s">
        <v>21</v>
      </c>
      <c r="F72">
        <v>2018</v>
      </c>
      <c r="G72">
        <v>2018</v>
      </c>
      <c r="H72">
        <v>2</v>
      </c>
      <c r="I72" t="s">
        <v>120</v>
      </c>
      <c r="J72">
        <v>99</v>
      </c>
      <c r="K72" t="s">
        <v>23</v>
      </c>
      <c r="L72">
        <v>1</v>
      </c>
      <c r="M72" t="s">
        <v>39</v>
      </c>
      <c r="N72">
        <v>1</v>
      </c>
      <c r="O72" t="s">
        <v>33</v>
      </c>
      <c r="P72">
        <v>1230</v>
      </c>
      <c r="T72" s="3">
        <f t="shared" si="3"/>
        <v>37.14</v>
      </c>
      <c r="U72" s="3">
        <f>IF(AND(R72&lt;&gt;"_U",N72&lt;&gt;9999,N72&lt;&gt;999,L72&lt;&gt;"Median"),IFERROR(VLOOKUP(A72,'TA Total'!A:P,16,0),"."),".")</f>
        <v>3312</v>
      </c>
    </row>
    <row r="73" spans="1:21" x14ac:dyDescent="0.3">
      <c r="A73" s="1" t="str">
        <f t="shared" si="2"/>
        <v>2018|Whangarei District|$20,000 or less</v>
      </c>
      <c r="B73" t="s">
        <v>18</v>
      </c>
      <c r="C73" t="s">
        <v>19</v>
      </c>
      <c r="D73" t="s">
        <v>20</v>
      </c>
      <c r="E73" t="s">
        <v>21</v>
      </c>
      <c r="F73">
        <v>2018</v>
      </c>
      <c r="G73">
        <v>2018</v>
      </c>
      <c r="H73">
        <v>2</v>
      </c>
      <c r="I73" t="s">
        <v>120</v>
      </c>
      <c r="J73">
        <v>99</v>
      </c>
      <c r="K73" t="s">
        <v>23</v>
      </c>
      <c r="L73">
        <v>1</v>
      </c>
      <c r="M73" t="s">
        <v>39</v>
      </c>
      <c r="N73">
        <v>2</v>
      </c>
      <c r="O73" t="s">
        <v>28</v>
      </c>
      <c r="P73">
        <v>1797</v>
      </c>
      <c r="T73" s="3">
        <f t="shared" si="3"/>
        <v>54.26</v>
      </c>
      <c r="U73" s="3">
        <f>IF(AND(R73&lt;&gt;"_U",N73&lt;&gt;9999,N73&lt;&gt;999,L73&lt;&gt;"Median"),IFERROR(VLOOKUP(A73,'TA Total'!A:P,16,0),"."),".")</f>
        <v>3312</v>
      </c>
    </row>
    <row r="74" spans="1:21" x14ac:dyDescent="0.3">
      <c r="A74" s="1" t="str">
        <f t="shared" si="2"/>
        <v>2018|Whangarei District|$20,001-$30,000</v>
      </c>
      <c r="B74" t="s">
        <v>18</v>
      </c>
      <c r="C74" t="s">
        <v>19</v>
      </c>
      <c r="D74" t="s">
        <v>20</v>
      </c>
      <c r="E74" t="s">
        <v>21</v>
      </c>
      <c r="F74">
        <v>2018</v>
      </c>
      <c r="G74">
        <v>2018</v>
      </c>
      <c r="H74">
        <v>2</v>
      </c>
      <c r="I74" t="s">
        <v>120</v>
      </c>
      <c r="J74">
        <v>99</v>
      </c>
      <c r="K74" t="s">
        <v>23</v>
      </c>
      <c r="L74">
        <v>2</v>
      </c>
      <c r="M74" t="s">
        <v>24</v>
      </c>
      <c r="N74">
        <v>2</v>
      </c>
      <c r="O74" t="s">
        <v>28</v>
      </c>
      <c r="P74">
        <v>1431</v>
      </c>
      <c r="T74" s="3">
        <f t="shared" si="3"/>
        <v>38.31</v>
      </c>
      <c r="U74" s="3">
        <f>IF(AND(R74&lt;&gt;"_U",N74&lt;&gt;9999,N74&lt;&gt;999,L74&lt;&gt;"Median"),IFERROR(VLOOKUP(A74,'TA Total'!A:P,16,0),"."),".")</f>
        <v>3735</v>
      </c>
    </row>
    <row r="75" spans="1:21" x14ac:dyDescent="0.3">
      <c r="A75" s="1" t="str">
        <f t="shared" si="2"/>
        <v>2018|Whangarei District|$20,001-$30,000</v>
      </c>
      <c r="B75" t="s">
        <v>18</v>
      </c>
      <c r="C75" t="s">
        <v>19</v>
      </c>
      <c r="D75" t="s">
        <v>20</v>
      </c>
      <c r="E75" t="s">
        <v>21</v>
      </c>
      <c r="F75">
        <v>2018</v>
      </c>
      <c r="G75">
        <v>2018</v>
      </c>
      <c r="H75">
        <v>2</v>
      </c>
      <c r="I75" t="s">
        <v>120</v>
      </c>
      <c r="J75">
        <v>99</v>
      </c>
      <c r="K75" t="s">
        <v>23</v>
      </c>
      <c r="L75">
        <v>2</v>
      </c>
      <c r="M75" t="s">
        <v>24</v>
      </c>
      <c r="N75">
        <v>3</v>
      </c>
      <c r="O75" t="s">
        <v>25</v>
      </c>
      <c r="P75">
        <v>417</v>
      </c>
      <c r="T75" s="3">
        <f t="shared" si="3"/>
        <v>11.16</v>
      </c>
      <c r="U75" s="3">
        <f>IF(AND(R75&lt;&gt;"_U",N75&lt;&gt;9999,N75&lt;&gt;999,L75&lt;&gt;"Median"),IFERROR(VLOOKUP(A75,'TA Total'!A:P,16,0),"."),".")</f>
        <v>3735</v>
      </c>
    </row>
    <row r="76" spans="1:21" x14ac:dyDescent="0.3">
      <c r="A76" s="1" t="str">
        <f t="shared" si="2"/>
        <v>2018|Whangarei District|$20,001-$30,000</v>
      </c>
      <c r="B76" t="s">
        <v>18</v>
      </c>
      <c r="C76" t="s">
        <v>19</v>
      </c>
      <c r="D76" t="s">
        <v>20</v>
      </c>
      <c r="E76" t="s">
        <v>21</v>
      </c>
      <c r="F76">
        <v>2018</v>
      </c>
      <c r="G76">
        <v>2018</v>
      </c>
      <c r="H76">
        <v>2</v>
      </c>
      <c r="I76" t="s">
        <v>120</v>
      </c>
      <c r="J76">
        <v>99</v>
      </c>
      <c r="K76" t="s">
        <v>23</v>
      </c>
      <c r="L76">
        <v>2</v>
      </c>
      <c r="M76" t="s">
        <v>24</v>
      </c>
      <c r="N76">
        <v>7777</v>
      </c>
      <c r="O76" t="s">
        <v>37</v>
      </c>
      <c r="P76">
        <v>3735</v>
      </c>
      <c r="T76" s="3">
        <f t="shared" si="3"/>
        <v>100</v>
      </c>
      <c r="U76" s="3">
        <f>IF(AND(R76&lt;&gt;"_U",N76&lt;&gt;9999,N76&lt;&gt;999,L76&lt;&gt;"Median"),IFERROR(VLOOKUP(A76,'TA Total'!A:P,16,0),"."),".")</f>
        <v>3735</v>
      </c>
    </row>
    <row r="77" spans="1:21" x14ac:dyDescent="0.3">
      <c r="A77" s="1" t="str">
        <f t="shared" si="2"/>
        <v>2018|Whangarei District|$20,001-$30,000</v>
      </c>
      <c r="B77" t="s">
        <v>18</v>
      </c>
      <c r="C77" t="s">
        <v>19</v>
      </c>
      <c r="D77" t="s">
        <v>20</v>
      </c>
      <c r="E77" t="s">
        <v>21</v>
      </c>
      <c r="F77">
        <v>2018</v>
      </c>
      <c r="G77">
        <v>2018</v>
      </c>
      <c r="H77">
        <v>2</v>
      </c>
      <c r="I77" t="s">
        <v>120</v>
      </c>
      <c r="J77">
        <v>99</v>
      </c>
      <c r="K77" t="s">
        <v>23</v>
      </c>
      <c r="L77">
        <v>2</v>
      </c>
      <c r="M77" t="s">
        <v>24</v>
      </c>
      <c r="N77">
        <v>999</v>
      </c>
      <c r="O77" t="s">
        <v>42</v>
      </c>
      <c r="P77">
        <v>0</v>
      </c>
      <c r="T77" s="3" t="str">
        <f t="shared" si="3"/>
        <v>.</v>
      </c>
      <c r="U77" s="3" t="str">
        <f>IF(AND(R77&lt;&gt;"_U",N77&lt;&gt;9999,N77&lt;&gt;999,L77&lt;&gt;"Median"),IFERROR(VLOOKUP(A77,'TA Total'!A:P,16,0),"."),".")</f>
        <v>.</v>
      </c>
    </row>
    <row r="78" spans="1:21" x14ac:dyDescent="0.3">
      <c r="A78" s="1" t="str">
        <f t="shared" si="2"/>
        <v>2018|Whangarei District|$20,001-$30,000</v>
      </c>
      <c r="B78" t="s">
        <v>18</v>
      </c>
      <c r="C78" t="s">
        <v>19</v>
      </c>
      <c r="D78" t="s">
        <v>20</v>
      </c>
      <c r="E78" t="s">
        <v>21</v>
      </c>
      <c r="F78">
        <v>2018</v>
      </c>
      <c r="G78">
        <v>2018</v>
      </c>
      <c r="H78">
        <v>2</v>
      </c>
      <c r="I78" t="s">
        <v>120</v>
      </c>
      <c r="J78">
        <v>99</v>
      </c>
      <c r="K78" t="s">
        <v>23</v>
      </c>
      <c r="L78">
        <v>2</v>
      </c>
      <c r="M78" t="s">
        <v>24</v>
      </c>
      <c r="N78">
        <v>9999</v>
      </c>
      <c r="O78" t="s">
        <v>40</v>
      </c>
      <c r="P78">
        <v>3735</v>
      </c>
      <c r="T78" s="3" t="str">
        <f t="shared" si="3"/>
        <v>.</v>
      </c>
      <c r="U78" s="3" t="str">
        <f>IF(AND(R78&lt;&gt;"_U",N78&lt;&gt;9999,N78&lt;&gt;999,L78&lt;&gt;"Median"),IFERROR(VLOOKUP(A78,'TA Total'!A:P,16,0),"."),".")</f>
        <v>.</v>
      </c>
    </row>
    <row r="79" spans="1:21" x14ac:dyDescent="0.3">
      <c r="A79" s="1" t="str">
        <f t="shared" si="2"/>
        <v>2018|Whangarei District|$20,001-$30,000</v>
      </c>
      <c r="B79" t="s">
        <v>18</v>
      </c>
      <c r="C79" t="s">
        <v>19</v>
      </c>
      <c r="D79" t="s">
        <v>20</v>
      </c>
      <c r="E79" t="s">
        <v>21</v>
      </c>
      <c r="F79">
        <v>2018</v>
      </c>
      <c r="G79">
        <v>2018</v>
      </c>
      <c r="H79">
        <v>2</v>
      </c>
      <c r="I79" t="s">
        <v>120</v>
      </c>
      <c r="J79">
        <v>99</v>
      </c>
      <c r="K79" t="s">
        <v>23</v>
      </c>
      <c r="L79">
        <v>2</v>
      </c>
      <c r="M79" t="s">
        <v>24</v>
      </c>
      <c r="N79">
        <v>1</v>
      </c>
      <c r="O79" t="s">
        <v>33</v>
      </c>
      <c r="P79">
        <v>1887</v>
      </c>
      <c r="T79" s="3">
        <f t="shared" si="3"/>
        <v>50.52</v>
      </c>
      <c r="U79" s="3">
        <f>IF(AND(R79&lt;&gt;"_U",N79&lt;&gt;9999,N79&lt;&gt;999,L79&lt;&gt;"Median"),IFERROR(VLOOKUP(A79,'TA Total'!A:P,16,0),"."),".")</f>
        <v>3735</v>
      </c>
    </row>
    <row r="80" spans="1:21" x14ac:dyDescent="0.3">
      <c r="A80" s="1" t="str">
        <f t="shared" si="2"/>
        <v>2018|Whangarei District|$30,001-$50,000</v>
      </c>
      <c r="B80" t="s">
        <v>18</v>
      </c>
      <c r="C80" t="s">
        <v>19</v>
      </c>
      <c r="D80" t="s">
        <v>20</v>
      </c>
      <c r="E80" t="s">
        <v>21</v>
      </c>
      <c r="F80">
        <v>2018</v>
      </c>
      <c r="G80">
        <v>2018</v>
      </c>
      <c r="H80">
        <v>2</v>
      </c>
      <c r="I80" t="s">
        <v>120</v>
      </c>
      <c r="J80">
        <v>99</v>
      </c>
      <c r="K80" t="s">
        <v>23</v>
      </c>
      <c r="L80">
        <v>3</v>
      </c>
      <c r="M80" t="s">
        <v>45</v>
      </c>
      <c r="N80">
        <v>9999</v>
      </c>
      <c r="O80" t="s">
        <v>40</v>
      </c>
      <c r="P80">
        <v>5322</v>
      </c>
      <c r="T80" s="3" t="str">
        <f t="shared" si="3"/>
        <v>.</v>
      </c>
      <c r="U80" s="3" t="str">
        <f>IF(AND(R80&lt;&gt;"_U",N80&lt;&gt;9999,N80&lt;&gt;999,L80&lt;&gt;"Median"),IFERROR(VLOOKUP(A80,'TA Total'!A:P,16,0),"."),".")</f>
        <v>.</v>
      </c>
    </row>
    <row r="81" spans="1:21" x14ac:dyDescent="0.3">
      <c r="A81" s="1" t="str">
        <f t="shared" si="2"/>
        <v>2018|Whangarei District|$30,001-$50,000</v>
      </c>
      <c r="B81" t="s">
        <v>18</v>
      </c>
      <c r="C81" t="s">
        <v>19</v>
      </c>
      <c r="D81" t="s">
        <v>20</v>
      </c>
      <c r="E81" t="s">
        <v>21</v>
      </c>
      <c r="F81">
        <v>2018</v>
      </c>
      <c r="G81">
        <v>2018</v>
      </c>
      <c r="H81">
        <v>2</v>
      </c>
      <c r="I81" t="s">
        <v>120</v>
      </c>
      <c r="J81">
        <v>99</v>
      </c>
      <c r="K81" t="s">
        <v>23</v>
      </c>
      <c r="L81">
        <v>3</v>
      </c>
      <c r="M81" t="s">
        <v>45</v>
      </c>
      <c r="N81">
        <v>1</v>
      </c>
      <c r="O81" t="s">
        <v>33</v>
      </c>
      <c r="P81">
        <v>2769</v>
      </c>
      <c r="T81" s="3">
        <f t="shared" si="3"/>
        <v>52.03</v>
      </c>
      <c r="U81" s="3">
        <f>IF(AND(R81&lt;&gt;"_U",N81&lt;&gt;9999,N81&lt;&gt;999,L81&lt;&gt;"Median"),IFERROR(VLOOKUP(A81,'TA Total'!A:P,16,0),"."),".")</f>
        <v>5322</v>
      </c>
    </row>
    <row r="82" spans="1:21" x14ac:dyDescent="0.3">
      <c r="A82" s="1" t="str">
        <f t="shared" si="2"/>
        <v>2018|Whangarei District|$30,001-$50,000</v>
      </c>
      <c r="B82" t="s">
        <v>18</v>
      </c>
      <c r="C82" t="s">
        <v>19</v>
      </c>
      <c r="D82" t="s">
        <v>20</v>
      </c>
      <c r="E82" t="s">
        <v>21</v>
      </c>
      <c r="F82">
        <v>2018</v>
      </c>
      <c r="G82">
        <v>2018</v>
      </c>
      <c r="H82">
        <v>2</v>
      </c>
      <c r="I82" t="s">
        <v>120</v>
      </c>
      <c r="J82">
        <v>99</v>
      </c>
      <c r="K82" t="s">
        <v>23</v>
      </c>
      <c r="L82">
        <v>3</v>
      </c>
      <c r="M82" t="s">
        <v>45</v>
      </c>
      <c r="N82">
        <v>2</v>
      </c>
      <c r="O82" t="s">
        <v>28</v>
      </c>
      <c r="P82">
        <v>1875</v>
      </c>
      <c r="T82" s="3">
        <f t="shared" si="3"/>
        <v>35.229999999999997</v>
      </c>
      <c r="U82" s="3">
        <f>IF(AND(R82&lt;&gt;"_U",N82&lt;&gt;9999,N82&lt;&gt;999,L82&lt;&gt;"Median"),IFERROR(VLOOKUP(A82,'TA Total'!A:P,16,0),"."),".")</f>
        <v>5322</v>
      </c>
    </row>
    <row r="83" spans="1:21" x14ac:dyDescent="0.3">
      <c r="A83" s="1" t="str">
        <f t="shared" si="2"/>
        <v>2018|Whangarei District|$30,001-$50,000</v>
      </c>
      <c r="B83" t="s">
        <v>18</v>
      </c>
      <c r="C83" t="s">
        <v>19</v>
      </c>
      <c r="D83" t="s">
        <v>20</v>
      </c>
      <c r="E83" t="s">
        <v>21</v>
      </c>
      <c r="F83">
        <v>2018</v>
      </c>
      <c r="G83">
        <v>2018</v>
      </c>
      <c r="H83">
        <v>2</v>
      </c>
      <c r="I83" t="s">
        <v>120</v>
      </c>
      <c r="J83">
        <v>99</v>
      </c>
      <c r="K83" t="s">
        <v>23</v>
      </c>
      <c r="L83">
        <v>3</v>
      </c>
      <c r="M83" t="s">
        <v>45</v>
      </c>
      <c r="N83">
        <v>3</v>
      </c>
      <c r="O83" t="s">
        <v>25</v>
      </c>
      <c r="P83">
        <v>675</v>
      </c>
      <c r="T83" s="3">
        <f t="shared" si="3"/>
        <v>12.68</v>
      </c>
      <c r="U83" s="3">
        <f>IF(AND(R83&lt;&gt;"_U",N83&lt;&gt;9999,N83&lt;&gt;999,L83&lt;&gt;"Median"),IFERROR(VLOOKUP(A83,'TA Total'!A:P,16,0),"."),".")</f>
        <v>5322</v>
      </c>
    </row>
    <row r="84" spans="1:21" x14ac:dyDescent="0.3">
      <c r="A84" s="1" t="str">
        <f t="shared" si="2"/>
        <v>2018|Whangarei District|$30,001-$50,000</v>
      </c>
      <c r="B84" t="s">
        <v>18</v>
      </c>
      <c r="C84" t="s">
        <v>19</v>
      </c>
      <c r="D84" t="s">
        <v>20</v>
      </c>
      <c r="E84" t="s">
        <v>21</v>
      </c>
      <c r="F84">
        <v>2018</v>
      </c>
      <c r="G84">
        <v>2018</v>
      </c>
      <c r="H84">
        <v>2</v>
      </c>
      <c r="I84" t="s">
        <v>120</v>
      </c>
      <c r="J84">
        <v>99</v>
      </c>
      <c r="K84" t="s">
        <v>23</v>
      </c>
      <c r="L84">
        <v>3</v>
      </c>
      <c r="M84" t="s">
        <v>45</v>
      </c>
      <c r="N84">
        <v>7777</v>
      </c>
      <c r="O84" t="s">
        <v>37</v>
      </c>
      <c r="P84">
        <v>5322</v>
      </c>
      <c r="T84" s="3">
        <f t="shared" si="3"/>
        <v>100</v>
      </c>
      <c r="U84" s="3">
        <f>IF(AND(R84&lt;&gt;"_U",N84&lt;&gt;9999,N84&lt;&gt;999,L84&lt;&gt;"Median"),IFERROR(VLOOKUP(A84,'TA Total'!A:P,16,0),"."),".")</f>
        <v>5322</v>
      </c>
    </row>
    <row r="85" spans="1:21" x14ac:dyDescent="0.3">
      <c r="A85" s="1" t="str">
        <f t="shared" si="2"/>
        <v>2018|Whangarei District|$30,001-$50,000</v>
      </c>
      <c r="B85" t="s">
        <v>18</v>
      </c>
      <c r="C85" t="s">
        <v>19</v>
      </c>
      <c r="D85" t="s">
        <v>20</v>
      </c>
      <c r="E85" t="s">
        <v>21</v>
      </c>
      <c r="F85">
        <v>2018</v>
      </c>
      <c r="G85">
        <v>2018</v>
      </c>
      <c r="H85">
        <v>2</v>
      </c>
      <c r="I85" t="s">
        <v>120</v>
      </c>
      <c r="J85">
        <v>99</v>
      </c>
      <c r="K85" t="s">
        <v>23</v>
      </c>
      <c r="L85">
        <v>3</v>
      </c>
      <c r="M85" t="s">
        <v>45</v>
      </c>
      <c r="N85">
        <v>999</v>
      </c>
      <c r="O85" t="s">
        <v>42</v>
      </c>
      <c r="P85">
        <v>0</v>
      </c>
      <c r="T85" s="3" t="str">
        <f t="shared" si="3"/>
        <v>.</v>
      </c>
      <c r="U85" s="3" t="str">
        <f>IF(AND(R85&lt;&gt;"_U",N85&lt;&gt;9999,N85&lt;&gt;999,L85&lt;&gt;"Median"),IFERROR(VLOOKUP(A85,'TA Total'!A:P,16,0),"."),".")</f>
        <v>.</v>
      </c>
    </row>
    <row r="86" spans="1:21" x14ac:dyDescent="0.3">
      <c r="A86" s="1" t="str">
        <f t="shared" si="2"/>
        <v>2018|Whangarei District|$50,001-$70,000</v>
      </c>
      <c r="B86" t="s">
        <v>18</v>
      </c>
      <c r="C86" t="s">
        <v>19</v>
      </c>
      <c r="D86" t="s">
        <v>20</v>
      </c>
      <c r="E86" t="s">
        <v>21</v>
      </c>
      <c r="F86">
        <v>2018</v>
      </c>
      <c r="G86">
        <v>2018</v>
      </c>
      <c r="H86">
        <v>2</v>
      </c>
      <c r="I86" t="s">
        <v>120</v>
      </c>
      <c r="J86">
        <v>99</v>
      </c>
      <c r="K86" t="s">
        <v>23</v>
      </c>
      <c r="L86">
        <v>4</v>
      </c>
      <c r="M86" t="s">
        <v>36</v>
      </c>
      <c r="N86">
        <v>999</v>
      </c>
      <c r="O86" t="s">
        <v>42</v>
      </c>
      <c r="P86">
        <v>0</v>
      </c>
      <c r="T86" s="3" t="str">
        <f t="shared" si="3"/>
        <v>.</v>
      </c>
      <c r="U86" s="3" t="str">
        <f>IF(AND(R86&lt;&gt;"_U",N86&lt;&gt;9999,N86&lt;&gt;999,L86&lt;&gt;"Median"),IFERROR(VLOOKUP(A86,'TA Total'!A:P,16,0),"."),".")</f>
        <v>.</v>
      </c>
    </row>
    <row r="87" spans="1:21" x14ac:dyDescent="0.3">
      <c r="A87" s="1" t="str">
        <f t="shared" si="2"/>
        <v>2018|Whangarei District|$50,001-$70,000</v>
      </c>
      <c r="B87" t="s">
        <v>18</v>
      </c>
      <c r="C87" t="s">
        <v>19</v>
      </c>
      <c r="D87" t="s">
        <v>20</v>
      </c>
      <c r="E87" t="s">
        <v>21</v>
      </c>
      <c r="F87">
        <v>2018</v>
      </c>
      <c r="G87">
        <v>2018</v>
      </c>
      <c r="H87">
        <v>2</v>
      </c>
      <c r="I87" t="s">
        <v>120</v>
      </c>
      <c r="J87">
        <v>99</v>
      </c>
      <c r="K87" t="s">
        <v>23</v>
      </c>
      <c r="L87">
        <v>4</v>
      </c>
      <c r="M87" t="s">
        <v>36</v>
      </c>
      <c r="N87">
        <v>2</v>
      </c>
      <c r="O87" t="s">
        <v>28</v>
      </c>
      <c r="P87">
        <v>1479</v>
      </c>
      <c r="T87" s="3">
        <f t="shared" si="3"/>
        <v>32.93</v>
      </c>
      <c r="U87" s="3">
        <f>IF(AND(R87&lt;&gt;"_U",N87&lt;&gt;9999,N87&lt;&gt;999,L87&lt;&gt;"Median"),IFERROR(VLOOKUP(A87,'TA Total'!A:P,16,0),"."),".")</f>
        <v>4491</v>
      </c>
    </row>
    <row r="88" spans="1:21" x14ac:dyDescent="0.3">
      <c r="A88" s="1" t="str">
        <f t="shared" si="2"/>
        <v>2018|Whangarei District|$50,001-$70,000</v>
      </c>
      <c r="B88" t="s">
        <v>18</v>
      </c>
      <c r="C88" t="s">
        <v>19</v>
      </c>
      <c r="D88" t="s">
        <v>20</v>
      </c>
      <c r="E88" t="s">
        <v>21</v>
      </c>
      <c r="F88">
        <v>2018</v>
      </c>
      <c r="G88">
        <v>2018</v>
      </c>
      <c r="H88">
        <v>2</v>
      </c>
      <c r="I88" t="s">
        <v>120</v>
      </c>
      <c r="J88">
        <v>99</v>
      </c>
      <c r="K88" t="s">
        <v>23</v>
      </c>
      <c r="L88">
        <v>4</v>
      </c>
      <c r="M88" t="s">
        <v>36</v>
      </c>
      <c r="N88">
        <v>1</v>
      </c>
      <c r="O88" t="s">
        <v>33</v>
      </c>
      <c r="P88">
        <v>2418</v>
      </c>
      <c r="T88" s="3">
        <f t="shared" si="3"/>
        <v>53.84</v>
      </c>
      <c r="U88" s="3">
        <f>IF(AND(R88&lt;&gt;"_U",N88&lt;&gt;9999,N88&lt;&gt;999,L88&lt;&gt;"Median"),IFERROR(VLOOKUP(A88,'TA Total'!A:P,16,0),"."),".")</f>
        <v>4491</v>
      </c>
    </row>
    <row r="89" spans="1:21" x14ac:dyDescent="0.3">
      <c r="A89" s="1" t="str">
        <f t="shared" si="2"/>
        <v>2018|Whangarei District|$50,001-$70,000</v>
      </c>
      <c r="B89" t="s">
        <v>18</v>
      </c>
      <c r="C89" t="s">
        <v>19</v>
      </c>
      <c r="D89" t="s">
        <v>20</v>
      </c>
      <c r="E89" t="s">
        <v>21</v>
      </c>
      <c r="F89">
        <v>2018</v>
      </c>
      <c r="G89">
        <v>2018</v>
      </c>
      <c r="H89">
        <v>2</v>
      </c>
      <c r="I89" t="s">
        <v>120</v>
      </c>
      <c r="J89">
        <v>99</v>
      </c>
      <c r="K89" t="s">
        <v>23</v>
      </c>
      <c r="L89">
        <v>4</v>
      </c>
      <c r="M89" t="s">
        <v>36</v>
      </c>
      <c r="N89">
        <v>3</v>
      </c>
      <c r="O89" t="s">
        <v>25</v>
      </c>
      <c r="P89">
        <v>594</v>
      </c>
      <c r="T89" s="3">
        <f t="shared" si="3"/>
        <v>13.23</v>
      </c>
      <c r="U89" s="3">
        <f>IF(AND(R89&lt;&gt;"_U",N89&lt;&gt;9999,N89&lt;&gt;999,L89&lt;&gt;"Median"),IFERROR(VLOOKUP(A89,'TA Total'!A:P,16,0),"."),".")</f>
        <v>4491</v>
      </c>
    </row>
    <row r="90" spans="1:21" x14ac:dyDescent="0.3">
      <c r="A90" s="1" t="str">
        <f t="shared" si="2"/>
        <v>2018|Whangarei District|$50,001-$70,000</v>
      </c>
      <c r="B90" t="s">
        <v>18</v>
      </c>
      <c r="C90" t="s">
        <v>19</v>
      </c>
      <c r="D90" t="s">
        <v>20</v>
      </c>
      <c r="E90" t="s">
        <v>21</v>
      </c>
      <c r="F90">
        <v>2018</v>
      </c>
      <c r="G90">
        <v>2018</v>
      </c>
      <c r="H90">
        <v>2</v>
      </c>
      <c r="I90" t="s">
        <v>120</v>
      </c>
      <c r="J90">
        <v>99</v>
      </c>
      <c r="K90" t="s">
        <v>23</v>
      </c>
      <c r="L90">
        <v>4</v>
      </c>
      <c r="M90" t="s">
        <v>36</v>
      </c>
      <c r="N90">
        <v>9999</v>
      </c>
      <c r="O90" t="s">
        <v>40</v>
      </c>
      <c r="P90">
        <v>4491</v>
      </c>
      <c r="T90" s="3" t="str">
        <f t="shared" si="3"/>
        <v>.</v>
      </c>
      <c r="U90" s="3" t="str">
        <f>IF(AND(R90&lt;&gt;"_U",N90&lt;&gt;9999,N90&lt;&gt;999,L90&lt;&gt;"Median"),IFERROR(VLOOKUP(A90,'TA Total'!A:P,16,0),"."),".")</f>
        <v>.</v>
      </c>
    </row>
    <row r="91" spans="1:21" x14ac:dyDescent="0.3">
      <c r="A91" s="1" t="str">
        <f t="shared" si="2"/>
        <v>2018|Whangarei District|$50,001-$70,000</v>
      </c>
      <c r="B91" t="s">
        <v>18</v>
      </c>
      <c r="C91" t="s">
        <v>19</v>
      </c>
      <c r="D91" t="s">
        <v>20</v>
      </c>
      <c r="E91" t="s">
        <v>21</v>
      </c>
      <c r="F91">
        <v>2018</v>
      </c>
      <c r="G91">
        <v>2018</v>
      </c>
      <c r="H91">
        <v>2</v>
      </c>
      <c r="I91" t="s">
        <v>120</v>
      </c>
      <c r="J91">
        <v>99</v>
      </c>
      <c r="K91" t="s">
        <v>23</v>
      </c>
      <c r="L91">
        <v>4</v>
      </c>
      <c r="M91" t="s">
        <v>36</v>
      </c>
      <c r="N91">
        <v>7777</v>
      </c>
      <c r="O91" t="s">
        <v>37</v>
      </c>
      <c r="P91">
        <v>4491</v>
      </c>
      <c r="T91" s="3">
        <f t="shared" si="3"/>
        <v>100</v>
      </c>
      <c r="U91" s="3">
        <f>IF(AND(R91&lt;&gt;"_U",N91&lt;&gt;9999,N91&lt;&gt;999,L91&lt;&gt;"Median"),IFERROR(VLOOKUP(A91,'TA Total'!A:P,16,0),"."),".")</f>
        <v>4491</v>
      </c>
    </row>
    <row r="92" spans="1:21" x14ac:dyDescent="0.3">
      <c r="A92" s="1" t="str">
        <f t="shared" si="2"/>
        <v>2018|Whangarei District|$70,001-$100,000</v>
      </c>
      <c r="B92" t="s">
        <v>18</v>
      </c>
      <c r="C92" t="s">
        <v>19</v>
      </c>
      <c r="D92" t="s">
        <v>20</v>
      </c>
      <c r="E92" t="s">
        <v>21</v>
      </c>
      <c r="F92">
        <v>2018</v>
      </c>
      <c r="G92">
        <v>2018</v>
      </c>
      <c r="H92">
        <v>2</v>
      </c>
      <c r="I92" t="s">
        <v>120</v>
      </c>
      <c r="J92">
        <v>99</v>
      </c>
      <c r="K92" t="s">
        <v>23</v>
      </c>
      <c r="L92">
        <v>5</v>
      </c>
      <c r="M92" t="s">
        <v>58</v>
      </c>
      <c r="N92">
        <v>7777</v>
      </c>
      <c r="O92" t="s">
        <v>37</v>
      </c>
      <c r="P92">
        <v>4743</v>
      </c>
      <c r="T92" s="3">
        <f t="shared" si="3"/>
        <v>100</v>
      </c>
      <c r="U92" s="3">
        <f>IF(AND(R92&lt;&gt;"_U",N92&lt;&gt;9999,N92&lt;&gt;999,L92&lt;&gt;"Median"),IFERROR(VLOOKUP(A92,'TA Total'!A:P,16,0),"."),".")</f>
        <v>4743</v>
      </c>
    </row>
    <row r="93" spans="1:21" x14ac:dyDescent="0.3">
      <c r="A93" s="1" t="str">
        <f t="shared" si="2"/>
        <v>2018|Whangarei District|$70,001-$100,000</v>
      </c>
      <c r="B93" t="s">
        <v>18</v>
      </c>
      <c r="C93" t="s">
        <v>19</v>
      </c>
      <c r="D93" t="s">
        <v>20</v>
      </c>
      <c r="E93" t="s">
        <v>21</v>
      </c>
      <c r="F93">
        <v>2018</v>
      </c>
      <c r="G93">
        <v>2018</v>
      </c>
      <c r="H93">
        <v>2</v>
      </c>
      <c r="I93" t="s">
        <v>120</v>
      </c>
      <c r="J93">
        <v>99</v>
      </c>
      <c r="K93" t="s">
        <v>23</v>
      </c>
      <c r="L93">
        <v>5</v>
      </c>
      <c r="M93" t="s">
        <v>58</v>
      </c>
      <c r="N93">
        <v>999</v>
      </c>
      <c r="O93" t="s">
        <v>42</v>
      </c>
      <c r="P93">
        <v>0</v>
      </c>
      <c r="T93" s="3" t="str">
        <f t="shared" si="3"/>
        <v>.</v>
      </c>
      <c r="U93" s="3" t="str">
        <f>IF(AND(R93&lt;&gt;"_U",N93&lt;&gt;9999,N93&lt;&gt;999,L93&lt;&gt;"Median"),IFERROR(VLOOKUP(A93,'TA Total'!A:P,16,0),"."),".")</f>
        <v>.</v>
      </c>
    </row>
    <row r="94" spans="1:21" x14ac:dyDescent="0.3">
      <c r="A94" s="1" t="str">
        <f t="shared" si="2"/>
        <v>2018|Whangarei District|$70,001-$100,000</v>
      </c>
      <c r="B94" t="s">
        <v>18</v>
      </c>
      <c r="C94" t="s">
        <v>19</v>
      </c>
      <c r="D94" t="s">
        <v>20</v>
      </c>
      <c r="E94" t="s">
        <v>21</v>
      </c>
      <c r="F94">
        <v>2018</v>
      </c>
      <c r="G94">
        <v>2018</v>
      </c>
      <c r="H94">
        <v>2</v>
      </c>
      <c r="I94" t="s">
        <v>120</v>
      </c>
      <c r="J94">
        <v>99</v>
      </c>
      <c r="K94" t="s">
        <v>23</v>
      </c>
      <c r="L94">
        <v>5</v>
      </c>
      <c r="M94" t="s">
        <v>58</v>
      </c>
      <c r="N94">
        <v>1</v>
      </c>
      <c r="O94" t="s">
        <v>33</v>
      </c>
      <c r="P94">
        <v>2784</v>
      </c>
      <c r="T94" s="3">
        <f t="shared" si="3"/>
        <v>58.7</v>
      </c>
      <c r="U94" s="3">
        <f>IF(AND(R94&lt;&gt;"_U",N94&lt;&gt;9999,N94&lt;&gt;999,L94&lt;&gt;"Median"),IFERROR(VLOOKUP(A94,'TA Total'!A:P,16,0),"."),".")</f>
        <v>4743</v>
      </c>
    </row>
    <row r="95" spans="1:21" x14ac:dyDescent="0.3">
      <c r="A95" s="1" t="str">
        <f t="shared" si="2"/>
        <v>2018|Whangarei District|$70,001-$100,000</v>
      </c>
      <c r="B95" t="s">
        <v>18</v>
      </c>
      <c r="C95" t="s">
        <v>19</v>
      </c>
      <c r="D95" t="s">
        <v>20</v>
      </c>
      <c r="E95" t="s">
        <v>21</v>
      </c>
      <c r="F95">
        <v>2018</v>
      </c>
      <c r="G95">
        <v>2018</v>
      </c>
      <c r="H95">
        <v>2</v>
      </c>
      <c r="I95" t="s">
        <v>120</v>
      </c>
      <c r="J95">
        <v>99</v>
      </c>
      <c r="K95" t="s">
        <v>23</v>
      </c>
      <c r="L95">
        <v>5</v>
      </c>
      <c r="M95" t="s">
        <v>58</v>
      </c>
      <c r="N95">
        <v>9999</v>
      </c>
      <c r="O95" t="s">
        <v>40</v>
      </c>
      <c r="P95">
        <v>4743</v>
      </c>
      <c r="T95" s="3" t="str">
        <f t="shared" si="3"/>
        <v>.</v>
      </c>
      <c r="U95" s="3" t="str">
        <f>IF(AND(R95&lt;&gt;"_U",N95&lt;&gt;9999,N95&lt;&gt;999,L95&lt;&gt;"Median"),IFERROR(VLOOKUP(A95,'TA Total'!A:P,16,0),"."),".")</f>
        <v>.</v>
      </c>
    </row>
    <row r="96" spans="1:21" x14ac:dyDescent="0.3">
      <c r="A96" s="1" t="str">
        <f t="shared" si="2"/>
        <v>2018|Whangarei District|$70,001-$100,000</v>
      </c>
      <c r="B96" t="s">
        <v>18</v>
      </c>
      <c r="C96" t="s">
        <v>19</v>
      </c>
      <c r="D96" t="s">
        <v>20</v>
      </c>
      <c r="E96" t="s">
        <v>21</v>
      </c>
      <c r="F96">
        <v>2018</v>
      </c>
      <c r="G96">
        <v>2018</v>
      </c>
      <c r="H96">
        <v>2</v>
      </c>
      <c r="I96" t="s">
        <v>120</v>
      </c>
      <c r="J96">
        <v>99</v>
      </c>
      <c r="K96" t="s">
        <v>23</v>
      </c>
      <c r="L96">
        <v>5</v>
      </c>
      <c r="M96" t="s">
        <v>58</v>
      </c>
      <c r="N96">
        <v>2</v>
      </c>
      <c r="O96" t="s">
        <v>28</v>
      </c>
      <c r="P96">
        <v>1419</v>
      </c>
      <c r="T96" s="3">
        <f t="shared" si="3"/>
        <v>29.92</v>
      </c>
      <c r="U96" s="3">
        <f>IF(AND(R96&lt;&gt;"_U",N96&lt;&gt;9999,N96&lt;&gt;999,L96&lt;&gt;"Median"),IFERROR(VLOOKUP(A96,'TA Total'!A:P,16,0),"."),".")</f>
        <v>4743</v>
      </c>
    </row>
    <row r="97" spans="1:21" x14ac:dyDescent="0.3">
      <c r="A97" s="1" t="str">
        <f t="shared" si="2"/>
        <v>2018|Whangarei District|$70,001-$100,000</v>
      </c>
      <c r="B97" t="s">
        <v>18</v>
      </c>
      <c r="C97" t="s">
        <v>19</v>
      </c>
      <c r="D97" t="s">
        <v>20</v>
      </c>
      <c r="E97" t="s">
        <v>21</v>
      </c>
      <c r="F97">
        <v>2018</v>
      </c>
      <c r="G97">
        <v>2018</v>
      </c>
      <c r="H97">
        <v>2</v>
      </c>
      <c r="I97" t="s">
        <v>120</v>
      </c>
      <c r="J97">
        <v>99</v>
      </c>
      <c r="K97" t="s">
        <v>23</v>
      </c>
      <c r="L97">
        <v>5</v>
      </c>
      <c r="M97" t="s">
        <v>58</v>
      </c>
      <c r="N97">
        <v>3</v>
      </c>
      <c r="O97" t="s">
        <v>25</v>
      </c>
      <c r="P97">
        <v>540</v>
      </c>
      <c r="T97" s="3">
        <f t="shared" si="3"/>
        <v>11.39</v>
      </c>
      <c r="U97" s="3">
        <f>IF(AND(R97&lt;&gt;"_U",N97&lt;&gt;9999,N97&lt;&gt;999,L97&lt;&gt;"Median"),IFERROR(VLOOKUP(A97,'TA Total'!A:P,16,0),"."),".")</f>
        <v>4743</v>
      </c>
    </row>
    <row r="98" spans="1:21" x14ac:dyDescent="0.3">
      <c r="A98" s="1" t="str">
        <f t="shared" si="2"/>
        <v>2018|Whangarei District|$100,001-$150,000</v>
      </c>
      <c r="B98" t="s">
        <v>18</v>
      </c>
      <c r="C98" t="s">
        <v>19</v>
      </c>
      <c r="D98" t="s">
        <v>20</v>
      </c>
      <c r="E98" t="s">
        <v>21</v>
      </c>
      <c r="F98">
        <v>2018</v>
      </c>
      <c r="G98">
        <v>2018</v>
      </c>
      <c r="H98">
        <v>2</v>
      </c>
      <c r="I98" t="s">
        <v>120</v>
      </c>
      <c r="J98">
        <v>99</v>
      </c>
      <c r="K98" t="s">
        <v>23</v>
      </c>
      <c r="L98">
        <v>6</v>
      </c>
      <c r="M98" t="s">
        <v>59</v>
      </c>
      <c r="N98">
        <v>3</v>
      </c>
      <c r="O98" t="s">
        <v>25</v>
      </c>
      <c r="P98">
        <v>684</v>
      </c>
      <c r="T98" s="3">
        <f t="shared" si="3"/>
        <v>13.14</v>
      </c>
      <c r="U98" s="3">
        <f>IF(AND(R98&lt;&gt;"_U",N98&lt;&gt;9999,N98&lt;&gt;999,L98&lt;&gt;"Median"),IFERROR(VLOOKUP(A98,'TA Total'!A:P,16,0),"."),".")</f>
        <v>5205</v>
      </c>
    </row>
    <row r="99" spans="1:21" x14ac:dyDescent="0.3">
      <c r="A99" s="1" t="str">
        <f t="shared" si="2"/>
        <v>2018|Whangarei District|$100,001-$150,000</v>
      </c>
      <c r="B99" t="s">
        <v>18</v>
      </c>
      <c r="C99" t="s">
        <v>19</v>
      </c>
      <c r="D99" t="s">
        <v>20</v>
      </c>
      <c r="E99" t="s">
        <v>21</v>
      </c>
      <c r="F99">
        <v>2018</v>
      </c>
      <c r="G99">
        <v>2018</v>
      </c>
      <c r="H99">
        <v>2</v>
      </c>
      <c r="I99" t="s">
        <v>120</v>
      </c>
      <c r="J99">
        <v>99</v>
      </c>
      <c r="K99" t="s">
        <v>23</v>
      </c>
      <c r="L99">
        <v>6</v>
      </c>
      <c r="M99" t="s">
        <v>59</v>
      </c>
      <c r="N99">
        <v>1</v>
      </c>
      <c r="O99" t="s">
        <v>33</v>
      </c>
      <c r="P99">
        <v>3348</v>
      </c>
      <c r="T99" s="3">
        <f t="shared" si="3"/>
        <v>64.319999999999993</v>
      </c>
      <c r="U99" s="3">
        <f>IF(AND(R99&lt;&gt;"_U",N99&lt;&gt;9999,N99&lt;&gt;999,L99&lt;&gt;"Median"),IFERROR(VLOOKUP(A99,'TA Total'!A:P,16,0),"."),".")</f>
        <v>5205</v>
      </c>
    </row>
    <row r="100" spans="1:21" x14ac:dyDescent="0.3">
      <c r="A100" s="1" t="str">
        <f t="shared" si="2"/>
        <v>2018|Whangarei District|$100,001-$150,000</v>
      </c>
      <c r="B100" t="s">
        <v>18</v>
      </c>
      <c r="C100" t="s">
        <v>19</v>
      </c>
      <c r="D100" t="s">
        <v>20</v>
      </c>
      <c r="E100" t="s">
        <v>21</v>
      </c>
      <c r="F100">
        <v>2018</v>
      </c>
      <c r="G100">
        <v>2018</v>
      </c>
      <c r="H100">
        <v>2</v>
      </c>
      <c r="I100" t="s">
        <v>120</v>
      </c>
      <c r="J100">
        <v>99</v>
      </c>
      <c r="K100" t="s">
        <v>23</v>
      </c>
      <c r="L100">
        <v>6</v>
      </c>
      <c r="M100" t="s">
        <v>59</v>
      </c>
      <c r="N100">
        <v>7777</v>
      </c>
      <c r="O100" t="s">
        <v>37</v>
      </c>
      <c r="P100">
        <v>5205</v>
      </c>
      <c r="T100" s="3">
        <f t="shared" si="3"/>
        <v>100</v>
      </c>
      <c r="U100" s="3">
        <f>IF(AND(R100&lt;&gt;"_U",N100&lt;&gt;9999,N100&lt;&gt;999,L100&lt;&gt;"Median"),IFERROR(VLOOKUP(A100,'TA Total'!A:P,16,0),"."),".")</f>
        <v>5205</v>
      </c>
    </row>
    <row r="101" spans="1:21" x14ac:dyDescent="0.3">
      <c r="A101" s="1" t="str">
        <f t="shared" si="2"/>
        <v>2018|Whangarei District|$100,001-$150,000</v>
      </c>
      <c r="B101" t="s">
        <v>18</v>
      </c>
      <c r="C101" t="s">
        <v>19</v>
      </c>
      <c r="D101" t="s">
        <v>20</v>
      </c>
      <c r="E101" t="s">
        <v>21</v>
      </c>
      <c r="F101">
        <v>2018</v>
      </c>
      <c r="G101">
        <v>2018</v>
      </c>
      <c r="H101">
        <v>2</v>
      </c>
      <c r="I101" t="s">
        <v>120</v>
      </c>
      <c r="J101">
        <v>99</v>
      </c>
      <c r="K101" t="s">
        <v>23</v>
      </c>
      <c r="L101">
        <v>6</v>
      </c>
      <c r="M101" t="s">
        <v>59</v>
      </c>
      <c r="N101">
        <v>999</v>
      </c>
      <c r="O101" t="s">
        <v>42</v>
      </c>
      <c r="P101">
        <v>0</v>
      </c>
      <c r="T101" s="3" t="str">
        <f t="shared" si="3"/>
        <v>.</v>
      </c>
      <c r="U101" s="3" t="str">
        <f>IF(AND(R101&lt;&gt;"_U",N101&lt;&gt;9999,N101&lt;&gt;999,L101&lt;&gt;"Median"),IFERROR(VLOOKUP(A101,'TA Total'!A:P,16,0),"."),".")</f>
        <v>.</v>
      </c>
    </row>
    <row r="102" spans="1:21" x14ac:dyDescent="0.3">
      <c r="A102" s="1" t="str">
        <f t="shared" si="2"/>
        <v>2018|Whangarei District|$100,001-$150,000</v>
      </c>
      <c r="B102" t="s">
        <v>18</v>
      </c>
      <c r="C102" t="s">
        <v>19</v>
      </c>
      <c r="D102" t="s">
        <v>20</v>
      </c>
      <c r="E102" t="s">
        <v>21</v>
      </c>
      <c r="F102">
        <v>2018</v>
      </c>
      <c r="G102">
        <v>2018</v>
      </c>
      <c r="H102">
        <v>2</v>
      </c>
      <c r="I102" t="s">
        <v>120</v>
      </c>
      <c r="J102">
        <v>99</v>
      </c>
      <c r="K102" t="s">
        <v>23</v>
      </c>
      <c r="L102">
        <v>6</v>
      </c>
      <c r="M102" t="s">
        <v>59</v>
      </c>
      <c r="N102">
        <v>9999</v>
      </c>
      <c r="O102" t="s">
        <v>40</v>
      </c>
      <c r="P102">
        <v>5205</v>
      </c>
      <c r="T102" s="3" t="str">
        <f t="shared" si="3"/>
        <v>.</v>
      </c>
      <c r="U102" s="3" t="str">
        <f>IF(AND(R102&lt;&gt;"_U",N102&lt;&gt;9999,N102&lt;&gt;999,L102&lt;&gt;"Median"),IFERROR(VLOOKUP(A102,'TA Total'!A:P,16,0),"."),".")</f>
        <v>.</v>
      </c>
    </row>
    <row r="103" spans="1:21" x14ac:dyDescent="0.3">
      <c r="A103" s="1" t="str">
        <f t="shared" si="2"/>
        <v>2018|Whangarei District|$100,001-$150,000</v>
      </c>
      <c r="B103" t="s">
        <v>18</v>
      </c>
      <c r="C103" t="s">
        <v>19</v>
      </c>
      <c r="D103" t="s">
        <v>20</v>
      </c>
      <c r="E103" t="s">
        <v>21</v>
      </c>
      <c r="F103">
        <v>2018</v>
      </c>
      <c r="G103">
        <v>2018</v>
      </c>
      <c r="H103">
        <v>2</v>
      </c>
      <c r="I103" t="s">
        <v>120</v>
      </c>
      <c r="J103">
        <v>99</v>
      </c>
      <c r="K103" t="s">
        <v>23</v>
      </c>
      <c r="L103">
        <v>6</v>
      </c>
      <c r="M103" t="s">
        <v>59</v>
      </c>
      <c r="N103">
        <v>2</v>
      </c>
      <c r="O103" t="s">
        <v>28</v>
      </c>
      <c r="P103">
        <v>1170</v>
      </c>
      <c r="T103" s="3">
        <f t="shared" si="3"/>
        <v>22.48</v>
      </c>
      <c r="U103" s="3">
        <f>IF(AND(R103&lt;&gt;"_U",N103&lt;&gt;9999,N103&lt;&gt;999,L103&lt;&gt;"Median"),IFERROR(VLOOKUP(A103,'TA Total'!A:P,16,0),"."),".")</f>
        <v>5205</v>
      </c>
    </row>
    <row r="104" spans="1:21" x14ac:dyDescent="0.3">
      <c r="A104" s="1" t="str">
        <f t="shared" si="2"/>
        <v>2018|Whangarei District|$150,001-$200,000</v>
      </c>
      <c r="B104" t="s">
        <v>18</v>
      </c>
      <c r="C104" t="s">
        <v>19</v>
      </c>
      <c r="D104" t="s">
        <v>20</v>
      </c>
      <c r="E104" t="s">
        <v>21</v>
      </c>
      <c r="F104">
        <v>2018</v>
      </c>
      <c r="G104">
        <v>2018</v>
      </c>
      <c r="H104">
        <v>2</v>
      </c>
      <c r="I104" t="s">
        <v>120</v>
      </c>
      <c r="J104">
        <v>99</v>
      </c>
      <c r="K104" t="s">
        <v>23</v>
      </c>
      <c r="L104">
        <v>7</v>
      </c>
      <c r="M104" t="s">
        <v>43</v>
      </c>
      <c r="N104">
        <v>1</v>
      </c>
      <c r="O104" t="s">
        <v>33</v>
      </c>
      <c r="P104">
        <v>2175</v>
      </c>
      <c r="T104" s="3">
        <f t="shared" si="3"/>
        <v>62.18</v>
      </c>
      <c r="U104" s="3">
        <f>IF(AND(R104&lt;&gt;"_U",N104&lt;&gt;9999,N104&lt;&gt;999,L104&lt;&gt;"Median"),IFERROR(VLOOKUP(A104,'TA Total'!A:P,16,0),"."),".")</f>
        <v>3498</v>
      </c>
    </row>
    <row r="105" spans="1:21" x14ac:dyDescent="0.3">
      <c r="A105" s="1" t="str">
        <f t="shared" si="2"/>
        <v>2018|Whangarei District|$150,001-$200,000</v>
      </c>
      <c r="B105" t="s">
        <v>18</v>
      </c>
      <c r="C105" t="s">
        <v>19</v>
      </c>
      <c r="D105" t="s">
        <v>20</v>
      </c>
      <c r="E105" t="s">
        <v>21</v>
      </c>
      <c r="F105">
        <v>2018</v>
      </c>
      <c r="G105">
        <v>2018</v>
      </c>
      <c r="H105">
        <v>2</v>
      </c>
      <c r="I105" t="s">
        <v>120</v>
      </c>
      <c r="J105">
        <v>99</v>
      </c>
      <c r="K105" t="s">
        <v>23</v>
      </c>
      <c r="L105">
        <v>7</v>
      </c>
      <c r="M105" t="s">
        <v>43</v>
      </c>
      <c r="N105">
        <v>9999</v>
      </c>
      <c r="O105" t="s">
        <v>40</v>
      </c>
      <c r="P105">
        <v>3498</v>
      </c>
      <c r="T105" s="3" t="str">
        <f t="shared" si="3"/>
        <v>.</v>
      </c>
      <c r="U105" s="3" t="str">
        <f>IF(AND(R105&lt;&gt;"_U",N105&lt;&gt;9999,N105&lt;&gt;999,L105&lt;&gt;"Median"),IFERROR(VLOOKUP(A105,'TA Total'!A:P,16,0),"."),".")</f>
        <v>.</v>
      </c>
    </row>
    <row r="106" spans="1:21" x14ac:dyDescent="0.3">
      <c r="A106" s="1" t="str">
        <f t="shared" si="2"/>
        <v>2018|Whangarei District|$150,001-$200,000</v>
      </c>
      <c r="B106" t="s">
        <v>18</v>
      </c>
      <c r="C106" t="s">
        <v>19</v>
      </c>
      <c r="D106" t="s">
        <v>20</v>
      </c>
      <c r="E106" t="s">
        <v>21</v>
      </c>
      <c r="F106">
        <v>2018</v>
      </c>
      <c r="G106">
        <v>2018</v>
      </c>
      <c r="H106">
        <v>2</v>
      </c>
      <c r="I106" t="s">
        <v>120</v>
      </c>
      <c r="J106">
        <v>99</v>
      </c>
      <c r="K106" t="s">
        <v>23</v>
      </c>
      <c r="L106">
        <v>7</v>
      </c>
      <c r="M106" t="s">
        <v>43</v>
      </c>
      <c r="N106">
        <v>3</v>
      </c>
      <c r="O106" t="s">
        <v>25</v>
      </c>
      <c r="P106">
        <v>852</v>
      </c>
      <c r="T106" s="3">
        <f t="shared" si="3"/>
        <v>24.36</v>
      </c>
      <c r="U106" s="3">
        <f>IF(AND(R106&lt;&gt;"_U",N106&lt;&gt;9999,N106&lt;&gt;999,L106&lt;&gt;"Median"),IFERROR(VLOOKUP(A106,'TA Total'!A:P,16,0),"."),".")</f>
        <v>3498</v>
      </c>
    </row>
    <row r="107" spans="1:21" x14ac:dyDescent="0.3">
      <c r="A107" s="1" t="str">
        <f t="shared" si="2"/>
        <v>2018|Whangarei District|$150,001-$200,000</v>
      </c>
      <c r="B107" t="s">
        <v>18</v>
      </c>
      <c r="C107" t="s">
        <v>19</v>
      </c>
      <c r="D107" t="s">
        <v>20</v>
      </c>
      <c r="E107" t="s">
        <v>21</v>
      </c>
      <c r="F107">
        <v>2018</v>
      </c>
      <c r="G107">
        <v>2018</v>
      </c>
      <c r="H107">
        <v>2</v>
      </c>
      <c r="I107" t="s">
        <v>120</v>
      </c>
      <c r="J107">
        <v>99</v>
      </c>
      <c r="K107" t="s">
        <v>23</v>
      </c>
      <c r="L107">
        <v>7</v>
      </c>
      <c r="M107" t="s">
        <v>43</v>
      </c>
      <c r="N107">
        <v>7777</v>
      </c>
      <c r="O107" t="s">
        <v>37</v>
      </c>
      <c r="P107">
        <v>3498</v>
      </c>
      <c r="T107" s="3">
        <f t="shared" si="3"/>
        <v>100</v>
      </c>
      <c r="U107" s="3">
        <f>IF(AND(R107&lt;&gt;"_U",N107&lt;&gt;9999,N107&lt;&gt;999,L107&lt;&gt;"Median"),IFERROR(VLOOKUP(A107,'TA Total'!A:P,16,0),"."),".")</f>
        <v>3498</v>
      </c>
    </row>
    <row r="108" spans="1:21" x14ac:dyDescent="0.3">
      <c r="A108" s="1" t="str">
        <f t="shared" si="2"/>
        <v>2018|Whangarei District|$150,001-$200,000</v>
      </c>
      <c r="B108" t="s">
        <v>18</v>
      </c>
      <c r="C108" t="s">
        <v>19</v>
      </c>
      <c r="D108" t="s">
        <v>20</v>
      </c>
      <c r="E108" t="s">
        <v>21</v>
      </c>
      <c r="F108">
        <v>2018</v>
      </c>
      <c r="G108">
        <v>2018</v>
      </c>
      <c r="H108">
        <v>2</v>
      </c>
      <c r="I108" t="s">
        <v>120</v>
      </c>
      <c r="J108">
        <v>99</v>
      </c>
      <c r="K108" t="s">
        <v>23</v>
      </c>
      <c r="L108">
        <v>7</v>
      </c>
      <c r="M108" t="s">
        <v>43</v>
      </c>
      <c r="N108">
        <v>999</v>
      </c>
      <c r="O108" t="s">
        <v>42</v>
      </c>
      <c r="P108">
        <v>0</v>
      </c>
      <c r="T108" s="3" t="str">
        <f t="shared" si="3"/>
        <v>.</v>
      </c>
      <c r="U108" s="3" t="str">
        <f>IF(AND(R108&lt;&gt;"_U",N108&lt;&gt;9999,N108&lt;&gt;999,L108&lt;&gt;"Median"),IFERROR(VLOOKUP(A108,'TA Total'!A:P,16,0),"."),".")</f>
        <v>.</v>
      </c>
    </row>
    <row r="109" spans="1:21" x14ac:dyDescent="0.3">
      <c r="A109" s="1" t="str">
        <f t="shared" si="2"/>
        <v>2018|Whangarei District|$150,001-$200,000</v>
      </c>
      <c r="B109" t="s">
        <v>18</v>
      </c>
      <c r="C109" t="s">
        <v>19</v>
      </c>
      <c r="D109" t="s">
        <v>20</v>
      </c>
      <c r="E109" t="s">
        <v>21</v>
      </c>
      <c r="F109">
        <v>2018</v>
      </c>
      <c r="G109">
        <v>2018</v>
      </c>
      <c r="H109">
        <v>2</v>
      </c>
      <c r="I109" t="s">
        <v>120</v>
      </c>
      <c r="J109">
        <v>99</v>
      </c>
      <c r="K109" t="s">
        <v>23</v>
      </c>
      <c r="L109">
        <v>7</v>
      </c>
      <c r="M109" t="s">
        <v>43</v>
      </c>
      <c r="N109">
        <v>2</v>
      </c>
      <c r="O109" t="s">
        <v>28</v>
      </c>
      <c r="P109">
        <v>474</v>
      </c>
      <c r="T109" s="3">
        <f t="shared" si="3"/>
        <v>13.55</v>
      </c>
      <c r="U109" s="3">
        <f>IF(AND(R109&lt;&gt;"_U",N109&lt;&gt;9999,N109&lt;&gt;999,L109&lt;&gt;"Median"),IFERROR(VLOOKUP(A109,'TA Total'!A:P,16,0),"."),".")</f>
        <v>3498</v>
      </c>
    </row>
    <row r="110" spans="1:21" x14ac:dyDescent="0.3">
      <c r="A110" s="1" t="str">
        <f t="shared" si="2"/>
        <v>2018|Whangarei District|$200,001 or more</v>
      </c>
      <c r="B110" t="s">
        <v>18</v>
      </c>
      <c r="C110" t="s">
        <v>19</v>
      </c>
      <c r="D110" t="s">
        <v>20</v>
      </c>
      <c r="E110" t="s">
        <v>21</v>
      </c>
      <c r="F110">
        <v>2018</v>
      </c>
      <c r="G110">
        <v>2018</v>
      </c>
      <c r="H110">
        <v>2</v>
      </c>
      <c r="I110" t="s">
        <v>120</v>
      </c>
      <c r="J110">
        <v>99</v>
      </c>
      <c r="K110" t="s">
        <v>23</v>
      </c>
      <c r="L110">
        <v>8</v>
      </c>
      <c r="M110" t="s">
        <v>27</v>
      </c>
      <c r="N110">
        <v>9999</v>
      </c>
      <c r="O110" t="s">
        <v>40</v>
      </c>
      <c r="R110" t="s">
        <v>29</v>
      </c>
      <c r="S110" t="s">
        <v>30</v>
      </c>
      <c r="T110" s="3" t="str">
        <f t="shared" si="3"/>
        <v>.</v>
      </c>
      <c r="U110" s="3" t="str">
        <f>IF(AND(R110&lt;&gt;"_U",N110&lt;&gt;9999,N110&lt;&gt;999,L110&lt;&gt;"Median"),IFERROR(VLOOKUP(A110,'TA Total'!A:P,16,0),"."),".")</f>
        <v>.</v>
      </c>
    </row>
    <row r="111" spans="1:21" x14ac:dyDescent="0.3">
      <c r="A111" s="1" t="str">
        <f t="shared" si="2"/>
        <v>2018|Whangarei District|$200,001 or more</v>
      </c>
      <c r="B111" t="s">
        <v>18</v>
      </c>
      <c r="C111" t="s">
        <v>19</v>
      </c>
      <c r="D111" t="s">
        <v>20</v>
      </c>
      <c r="E111" t="s">
        <v>21</v>
      </c>
      <c r="F111">
        <v>2018</v>
      </c>
      <c r="G111">
        <v>2018</v>
      </c>
      <c r="H111">
        <v>2</v>
      </c>
      <c r="I111" t="s">
        <v>120</v>
      </c>
      <c r="J111">
        <v>99</v>
      </c>
      <c r="K111" t="s">
        <v>23</v>
      </c>
      <c r="L111">
        <v>8</v>
      </c>
      <c r="M111" t="s">
        <v>27</v>
      </c>
      <c r="N111">
        <v>3</v>
      </c>
      <c r="O111" t="s">
        <v>25</v>
      </c>
      <c r="R111" t="s">
        <v>29</v>
      </c>
      <c r="S111" t="s">
        <v>30</v>
      </c>
      <c r="T111" s="3" t="str">
        <f t="shared" si="3"/>
        <v>.</v>
      </c>
      <c r="U111" s="3" t="str">
        <f>IF(AND(R111&lt;&gt;"_U",N111&lt;&gt;9999,N111&lt;&gt;999,L111&lt;&gt;"Median"),IFERROR(VLOOKUP(A111,'TA Total'!A:P,16,0),"."),".")</f>
        <v>.</v>
      </c>
    </row>
    <row r="112" spans="1:21" x14ac:dyDescent="0.3">
      <c r="A112" s="1" t="str">
        <f t="shared" si="2"/>
        <v>2018|Whangarei District|$200,001 or more</v>
      </c>
      <c r="B112" t="s">
        <v>18</v>
      </c>
      <c r="C112" t="s">
        <v>19</v>
      </c>
      <c r="D112" t="s">
        <v>20</v>
      </c>
      <c r="E112" t="s">
        <v>21</v>
      </c>
      <c r="F112">
        <v>2018</v>
      </c>
      <c r="G112">
        <v>2018</v>
      </c>
      <c r="H112">
        <v>2</v>
      </c>
      <c r="I112" t="s">
        <v>120</v>
      </c>
      <c r="J112">
        <v>99</v>
      </c>
      <c r="K112" t="s">
        <v>23</v>
      </c>
      <c r="L112">
        <v>8</v>
      </c>
      <c r="M112" t="s">
        <v>27</v>
      </c>
      <c r="N112">
        <v>2</v>
      </c>
      <c r="O112" t="s">
        <v>28</v>
      </c>
      <c r="R112" t="s">
        <v>29</v>
      </c>
      <c r="S112" t="s">
        <v>30</v>
      </c>
      <c r="T112" s="3" t="str">
        <f t="shared" si="3"/>
        <v>.</v>
      </c>
      <c r="U112" s="3" t="str">
        <f>IF(AND(R112&lt;&gt;"_U",N112&lt;&gt;9999,N112&lt;&gt;999,L112&lt;&gt;"Median"),IFERROR(VLOOKUP(A112,'TA Total'!A:P,16,0),"."),".")</f>
        <v>.</v>
      </c>
    </row>
    <row r="113" spans="1:21" x14ac:dyDescent="0.3">
      <c r="A113" s="1" t="str">
        <f t="shared" si="2"/>
        <v>2018|Whangarei District|$200,001 or more</v>
      </c>
      <c r="B113" t="s">
        <v>18</v>
      </c>
      <c r="C113" t="s">
        <v>19</v>
      </c>
      <c r="D113" t="s">
        <v>20</v>
      </c>
      <c r="E113" t="s">
        <v>21</v>
      </c>
      <c r="F113">
        <v>2018</v>
      </c>
      <c r="G113">
        <v>2018</v>
      </c>
      <c r="H113">
        <v>2</v>
      </c>
      <c r="I113" t="s">
        <v>120</v>
      </c>
      <c r="J113">
        <v>99</v>
      </c>
      <c r="K113" t="s">
        <v>23</v>
      </c>
      <c r="L113">
        <v>8</v>
      </c>
      <c r="M113" t="s">
        <v>27</v>
      </c>
      <c r="N113">
        <v>7777</v>
      </c>
      <c r="O113" t="s">
        <v>37</v>
      </c>
      <c r="R113" t="s">
        <v>29</v>
      </c>
      <c r="S113" t="s">
        <v>30</v>
      </c>
      <c r="T113" s="3" t="str">
        <f t="shared" si="3"/>
        <v>.</v>
      </c>
      <c r="U113" s="3" t="str">
        <f>IF(AND(R113&lt;&gt;"_U",N113&lt;&gt;9999,N113&lt;&gt;999,L113&lt;&gt;"Median"),IFERROR(VLOOKUP(A113,'TA Total'!A:P,16,0),"."),".")</f>
        <v>.</v>
      </c>
    </row>
    <row r="114" spans="1:21" x14ac:dyDescent="0.3">
      <c r="A114" s="1" t="str">
        <f t="shared" si="2"/>
        <v>2018|Whangarei District|$200,001 or more</v>
      </c>
      <c r="B114" t="s">
        <v>18</v>
      </c>
      <c r="C114" t="s">
        <v>19</v>
      </c>
      <c r="D114" t="s">
        <v>20</v>
      </c>
      <c r="E114" t="s">
        <v>21</v>
      </c>
      <c r="F114">
        <v>2018</v>
      </c>
      <c r="G114">
        <v>2018</v>
      </c>
      <c r="H114">
        <v>2</v>
      </c>
      <c r="I114" t="s">
        <v>120</v>
      </c>
      <c r="J114">
        <v>99</v>
      </c>
      <c r="K114" t="s">
        <v>23</v>
      </c>
      <c r="L114">
        <v>8</v>
      </c>
      <c r="M114" t="s">
        <v>27</v>
      </c>
      <c r="N114">
        <v>1</v>
      </c>
      <c r="O114" t="s">
        <v>33</v>
      </c>
      <c r="R114" t="s">
        <v>29</v>
      </c>
      <c r="S114" t="s">
        <v>30</v>
      </c>
      <c r="T114" s="3" t="str">
        <f t="shared" si="3"/>
        <v>.</v>
      </c>
      <c r="U114" s="3" t="str">
        <f>IF(AND(R114&lt;&gt;"_U",N114&lt;&gt;9999,N114&lt;&gt;999,L114&lt;&gt;"Median"),IFERROR(VLOOKUP(A114,'TA Total'!A:P,16,0),"."),".")</f>
        <v>.</v>
      </c>
    </row>
    <row r="115" spans="1:21" x14ac:dyDescent="0.3">
      <c r="A115" s="1" t="str">
        <f t="shared" si="2"/>
        <v>2018|Whangarei District|$200,001 or more</v>
      </c>
      <c r="B115" t="s">
        <v>18</v>
      </c>
      <c r="C115" t="s">
        <v>19</v>
      </c>
      <c r="D115" t="s">
        <v>20</v>
      </c>
      <c r="E115" t="s">
        <v>21</v>
      </c>
      <c r="F115">
        <v>2018</v>
      </c>
      <c r="G115">
        <v>2018</v>
      </c>
      <c r="H115">
        <v>2</v>
      </c>
      <c r="I115" t="s">
        <v>120</v>
      </c>
      <c r="J115">
        <v>99</v>
      </c>
      <c r="K115" t="s">
        <v>23</v>
      </c>
      <c r="L115">
        <v>8</v>
      </c>
      <c r="M115" t="s">
        <v>27</v>
      </c>
      <c r="N115">
        <v>999</v>
      </c>
      <c r="O115" t="s">
        <v>42</v>
      </c>
      <c r="R115" t="s">
        <v>29</v>
      </c>
      <c r="S115" t="s">
        <v>30</v>
      </c>
      <c r="T115" s="3" t="str">
        <f t="shared" si="3"/>
        <v>.</v>
      </c>
      <c r="U115" s="3" t="str">
        <f>IF(AND(R115&lt;&gt;"_U",N115&lt;&gt;9999,N115&lt;&gt;999,L115&lt;&gt;"Median"),IFERROR(VLOOKUP(A115,'TA Total'!A:P,16,0),"."),".")</f>
        <v>.</v>
      </c>
    </row>
    <row r="116" spans="1:21" x14ac:dyDescent="0.3">
      <c r="A116" s="1" t="str">
        <f t="shared" si="2"/>
        <v>2018|Whangarei District|Total stated - total household income</v>
      </c>
      <c r="B116" t="s">
        <v>18</v>
      </c>
      <c r="C116" t="s">
        <v>19</v>
      </c>
      <c r="D116" t="s">
        <v>20</v>
      </c>
      <c r="E116" t="s">
        <v>21</v>
      </c>
      <c r="F116">
        <v>2018</v>
      </c>
      <c r="G116">
        <v>2018</v>
      </c>
      <c r="H116">
        <v>2</v>
      </c>
      <c r="I116" t="s">
        <v>120</v>
      </c>
      <c r="J116">
        <v>99</v>
      </c>
      <c r="K116" t="s">
        <v>23</v>
      </c>
      <c r="L116">
        <v>77</v>
      </c>
      <c r="M116" t="s">
        <v>32</v>
      </c>
      <c r="N116">
        <v>3</v>
      </c>
      <c r="O116" t="s">
        <v>25</v>
      </c>
      <c r="P116">
        <v>4050</v>
      </c>
      <c r="T116" s="3">
        <f t="shared" si="3"/>
        <v>13.36</v>
      </c>
      <c r="U116" s="3">
        <f>IF(AND(R116&lt;&gt;"_U",N116&lt;&gt;9999,N116&lt;&gt;999,L116&lt;&gt;"Median"),IFERROR(VLOOKUP(A116,'TA Total'!A:P,16,0),"."),".")</f>
        <v>30309</v>
      </c>
    </row>
    <row r="117" spans="1:21" x14ac:dyDescent="0.3">
      <c r="A117" s="1" t="str">
        <f t="shared" si="2"/>
        <v>2018|Whangarei District|Total stated - total household income</v>
      </c>
      <c r="B117" t="s">
        <v>18</v>
      </c>
      <c r="C117" t="s">
        <v>19</v>
      </c>
      <c r="D117" t="s">
        <v>20</v>
      </c>
      <c r="E117" t="s">
        <v>21</v>
      </c>
      <c r="F117">
        <v>2018</v>
      </c>
      <c r="G117">
        <v>2018</v>
      </c>
      <c r="H117">
        <v>2</v>
      </c>
      <c r="I117" t="s">
        <v>120</v>
      </c>
      <c r="J117">
        <v>99</v>
      </c>
      <c r="K117" t="s">
        <v>23</v>
      </c>
      <c r="L117">
        <v>77</v>
      </c>
      <c r="M117" t="s">
        <v>32</v>
      </c>
      <c r="N117">
        <v>7777</v>
      </c>
      <c r="O117" t="s">
        <v>37</v>
      </c>
      <c r="P117">
        <v>30309</v>
      </c>
      <c r="T117" s="3">
        <f t="shared" si="3"/>
        <v>100</v>
      </c>
      <c r="U117" s="3">
        <f>IF(AND(R117&lt;&gt;"_U",N117&lt;&gt;9999,N117&lt;&gt;999,L117&lt;&gt;"Median"),IFERROR(VLOOKUP(A117,'TA Total'!A:P,16,0),"."),".")</f>
        <v>30309</v>
      </c>
    </row>
    <row r="118" spans="1:21" x14ac:dyDescent="0.3">
      <c r="A118" s="1" t="str">
        <f t="shared" si="2"/>
        <v>2018|Whangarei District|Total stated - total household income</v>
      </c>
      <c r="B118" t="s">
        <v>18</v>
      </c>
      <c r="C118" t="s">
        <v>19</v>
      </c>
      <c r="D118" t="s">
        <v>20</v>
      </c>
      <c r="E118" t="s">
        <v>21</v>
      </c>
      <c r="F118">
        <v>2018</v>
      </c>
      <c r="G118">
        <v>2018</v>
      </c>
      <c r="H118">
        <v>2</v>
      </c>
      <c r="I118" t="s">
        <v>120</v>
      </c>
      <c r="J118">
        <v>99</v>
      </c>
      <c r="K118" t="s">
        <v>23</v>
      </c>
      <c r="L118">
        <v>77</v>
      </c>
      <c r="M118" t="s">
        <v>32</v>
      </c>
      <c r="N118">
        <v>2</v>
      </c>
      <c r="O118" t="s">
        <v>28</v>
      </c>
      <c r="P118">
        <v>9648</v>
      </c>
      <c r="T118" s="3">
        <f t="shared" si="3"/>
        <v>31.83</v>
      </c>
      <c r="U118" s="3">
        <f>IF(AND(R118&lt;&gt;"_U",N118&lt;&gt;9999,N118&lt;&gt;999,L118&lt;&gt;"Median"),IFERROR(VLOOKUP(A118,'TA Total'!A:P,16,0),"."),".")</f>
        <v>30309</v>
      </c>
    </row>
    <row r="119" spans="1:21" x14ac:dyDescent="0.3">
      <c r="A119" s="1" t="str">
        <f t="shared" si="2"/>
        <v>2018|Whangarei District|Total stated - total household income</v>
      </c>
      <c r="B119" t="s">
        <v>18</v>
      </c>
      <c r="C119" t="s">
        <v>19</v>
      </c>
      <c r="D119" t="s">
        <v>20</v>
      </c>
      <c r="E119" t="s">
        <v>21</v>
      </c>
      <c r="F119">
        <v>2018</v>
      </c>
      <c r="G119">
        <v>2018</v>
      </c>
      <c r="H119">
        <v>2</v>
      </c>
      <c r="I119" t="s">
        <v>120</v>
      </c>
      <c r="J119">
        <v>99</v>
      </c>
      <c r="K119" t="s">
        <v>23</v>
      </c>
      <c r="L119">
        <v>77</v>
      </c>
      <c r="M119" t="s">
        <v>32</v>
      </c>
      <c r="N119">
        <v>999</v>
      </c>
      <c r="O119" t="s">
        <v>42</v>
      </c>
      <c r="P119">
        <v>3</v>
      </c>
      <c r="T119" s="3" t="str">
        <f t="shared" si="3"/>
        <v>.</v>
      </c>
      <c r="U119" s="3" t="str">
        <f>IF(AND(R119&lt;&gt;"_U",N119&lt;&gt;9999,N119&lt;&gt;999,L119&lt;&gt;"Median"),IFERROR(VLOOKUP(A119,'TA Total'!A:P,16,0),"."),".")</f>
        <v>.</v>
      </c>
    </row>
    <row r="120" spans="1:21" x14ac:dyDescent="0.3">
      <c r="A120" s="1" t="str">
        <f t="shared" si="2"/>
        <v>2018|Whangarei District|Total stated - total household income</v>
      </c>
      <c r="B120" t="s">
        <v>18</v>
      </c>
      <c r="C120" t="s">
        <v>19</v>
      </c>
      <c r="D120" t="s">
        <v>20</v>
      </c>
      <c r="E120" t="s">
        <v>21</v>
      </c>
      <c r="F120">
        <v>2018</v>
      </c>
      <c r="G120">
        <v>2018</v>
      </c>
      <c r="H120">
        <v>2</v>
      </c>
      <c r="I120" t="s">
        <v>120</v>
      </c>
      <c r="J120">
        <v>99</v>
      </c>
      <c r="K120" t="s">
        <v>23</v>
      </c>
      <c r="L120">
        <v>77</v>
      </c>
      <c r="M120" t="s">
        <v>32</v>
      </c>
      <c r="N120">
        <v>1</v>
      </c>
      <c r="O120" t="s">
        <v>33</v>
      </c>
      <c r="P120">
        <v>16611</v>
      </c>
      <c r="T120" s="3">
        <f t="shared" si="3"/>
        <v>54.81</v>
      </c>
      <c r="U120" s="3">
        <f>IF(AND(R120&lt;&gt;"_U",N120&lt;&gt;9999,N120&lt;&gt;999,L120&lt;&gt;"Median"),IFERROR(VLOOKUP(A120,'TA Total'!A:P,16,0),"."),".")</f>
        <v>30309</v>
      </c>
    </row>
    <row r="121" spans="1:21" x14ac:dyDescent="0.3">
      <c r="A121" s="1" t="str">
        <f t="shared" si="2"/>
        <v>2018|Whangarei District|Total stated - total household income</v>
      </c>
      <c r="B121" t="s">
        <v>18</v>
      </c>
      <c r="C121" t="s">
        <v>19</v>
      </c>
      <c r="D121" t="s">
        <v>20</v>
      </c>
      <c r="E121" t="s">
        <v>21</v>
      </c>
      <c r="F121">
        <v>2018</v>
      </c>
      <c r="G121">
        <v>2018</v>
      </c>
      <c r="H121">
        <v>2</v>
      </c>
      <c r="I121" t="s">
        <v>120</v>
      </c>
      <c r="J121">
        <v>99</v>
      </c>
      <c r="K121" t="s">
        <v>23</v>
      </c>
      <c r="L121">
        <v>77</v>
      </c>
      <c r="M121" t="s">
        <v>32</v>
      </c>
      <c r="N121">
        <v>9999</v>
      </c>
      <c r="O121" t="s">
        <v>40</v>
      </c>
      <c r="P121">
        <v>30309</v>
      </c>
      <c r="T121" s="3" t="str">
        <f t="shared" si="3"/>
        <v>.</v>
      </c>
      <c r="U121" s="3" t="str">
        <f>IF(AND(R121&lt;&gt;"_U",N121&lt;&gt;9999,N121&lt;&gt;999,L121&lt;&gt;"Median"),IFERROR(VLOOKUP(A121,'TA Total'!A:P,16,0),"."),".")</f>
        <v>.</v>
      </c>
    </row>
    <row r="122" spans="1:21" x14ac:dyDescent="0.3">
      <c r="A122" s="1" t="str">
        <f t="shared" si="2"/>
        <v>2018|Whangarei District|Total - total household income</v>
      </c>
      <c r="B122" t="s">
        <v>18</v>
      </c>
      <c r="C122" t="s">
        <v>19</v>
      </c>
      <c r="D122" t="s">
        <v>20</v>
      </c>
      <c r="E122" t="s">
        <v>21</v>
      </c>
      <c r="F122">
        <v>2018</v>
      </c>
      <c r="G122">
        <v>2018</v>
      </c>
      <c r="H122">
        <v>2</v>
      </c>
      <c r="I122" t="s">
        <v>120</v>
      </c>
      <c r="J122">
        <v>99</v>
      </c>
      <c r="K122" t="s">
        <v>23</v>
      </c>
      <c r="L122">
        <v>99</v>
      </c>
      <c r="M122" t="s">
        <v>48</v>
      </c>
      <c r="N122">
        <v>2</v>
      </c>
      <c r="O122" t="s">
        <v>28</v>
      </c>
      <c r="P122">
        <v>10617</v>
      </c>
      <c r="T122" s="3">
        <f t="shared" si="3"/>
        <v>32.46</v>
      </c>
      <c r="U122" s="3">
        <f>IF(AND(R122&lt;&gt;"_U",N122&lt;&gt;9999,N122&lt;&gt;999,L122&lt;&gt;"Median"),IFERROR(VLOOKUP(A122,'TA Total'!A:P,16,0),"."),".")</f>
        <v>32709</v>
      </c>
    </row>
    <row r="123" spans="1:21" x14ac:dyDescent="0.3">
      <c r="A123" s="1" t="str">
        <f t="shared" si="2"/>
        <v>2018|Whangarei District|Total - total household income</v>
      </c>
      <c r="B123" t="s">
        <v>18</v>
      </c>
      <c r="C123" t="s">
        <v>19</v>
      </c>
      <c r="D123" t="s">
        <v>20</v>
      </c>
      <c r="E123" t="s">
        <v>21</v>
      </c>
      <c r="F123">
        <v>2018</v>
      </c>
      <c r="G123">
        <v>2018</v>
      </c>
      <c r="H123">
        <v>2</v>
      </c>
      <c r="I123" t="s">
        <v>120</v>
      </c>
      <c r="J123">
        <v>99</v>
      </c>
      <c r="K123" t="s">
        <v>23</v>
      </c>
      <c r="L123">
        <v>99</v>
      </c>
      <c r="M123" t="s">
        <v>48</v>
      </c>
      <c r="N123">
        <v>7777</v>
      </c>
      <c r="O123" t="s">
        <v>37</v>
      </c>
      <c r="P123">
        <v>32709</v>
      </c>
      <c r="T123" s="3">
        <f t="shared" si="3"/>
        <v>100</v>
      </c>
      <c r="U123" s="3">
        <f>IF(AND(R123&lt;&gt;"_U",N123&lt;&gt;9999,N123&lt;&gt;999,L123&lt;&gt;"Median"),IFERROR(VLOOKUP(A123,'TA Total'!A:P,16,0),"."),".")</f>
        <v>32709</v>
      </c>
    </row>
    <row r="124" spans="1:21" x14ac:dyDescent="0.3">
      <c r="A124" s="1" t="str">
        <f t="shared" si="2"/>
        <v>2018|Whangarei District|Total - total household income</v>
      </c>
      <c r="B124" t="s">
        <v>18</v>
      </c>
      <c r="C124" t="s">
        <v>19</v>
      </c>
      <c r="D124" t="s">
        <v>20</v>
      </c>
      <c r="E124" t="s">
        <v>21</v>
      </c>
      <c r="F124">
        <v>2018</v>
      </c>
      <c r="G124">
        <v>2018</v>
      </c>
      <c r="H124">
        <v>2</v>
      </c>
      <c r="I124" t="s">
        <v>120</v>
      </c>
      <c r="J124">
        <v>99</v>
      </c>
      <c r="K124" t="s">
        <v>23</v>
      </c>
      <c r="L124">
        <v>99</v>
      </c>
      <c r="M124" t="s">
        <v>48</v>
      </c>
      <c r="N124">
        <v>3</v>
      </c>
      <c r="O124" t="s">
        <v>25</v>
      </c>
      <c r="P124">
        <v>4344</v>
      </c>
      <c r="T124" s="3">
        <f t="shared" si="3"/>
        <v>13.28</v>
      </c>
      <c r="U124" s="3">
        <f>IF(AND(R124&lt;&gt;"_U",N124&lt;&gt;9999,N124&lt;&gt;999,L124&lt;&gt;"Median"),IFERROR(VLOOKUP(A124,'TA Total'!A:P,16,0),"."),".")</f>
        <v>32709</v>
      </c>
    </row>
    <row r="125" spans="1:21" x14ac:dyDescent="0.3">
      <c r="A125" s="1" t="str">
        <f t="shared" si="2"/>
        <v>2018|Whangarei District|Total - total household income</v>
      </c>
      <c r="B125" t="s">
        <v>18</v>
      </c>
      <c r="C125" t="s">
        <v>19</v>
      </c>
      <c r="D125" t="s">
        <v>20</v>
      </c>
      <c r="E125" t="s">
        <v>21</v>
      </c>
      <c r="F125">
        <v>2018</v>
      </c>
      <c r="G125">
        <v>2018</v>
      </c>
      <c r="H125">
        <v>2</v>
      </c>
      <c r="I125" t="s">
        <v>120</v>
      </c>
      <c r="J125">
        <v>99</v>
      </c>
      <c r="K125" t="s">
        <v>23</v>
      </c>
      <c r="L125">
        <v>99</v>
      </c>
      <c r="M125" t="s">
        <v>48</v>
      </c>
      <c r="N125">
        <v>9999</v>
      </c>
      <c r="O125" t="s">
        <v>40</v>
      </c>
      <c r="P125">
        <v>32745</v>
      </c>
      <c r="T125" s="3" t="str">
        <f t="shared" si="3"/>
        <v>.</v>
      </c>
      <c r="U125" s="3" t="str">
        <f>IF(AND(R125&lt;&gt;"_U",N125&lt;&gt;9999,N125&lt;&gt;999,L125&lt;&gt;"Median"),IFERROR(VLOOKUP(A125,'TA Total'!A:P,16,0),"."),".")</f>
        <v>.</v>
      </c>
    </row>
    <row r="126" spans="1:21" x14ac:dyDescent="0.3">
      <c r="A126" s="1" t="str">
        <f t="shared" si="2"/>
        <v>2018|Whangarei District|Total - total household income</v>
      </c>
      <c r="B126" t="s">
        <v>18</v>
      </c>
      <c r="C126" t="s">
        <v>19</v>
      </c>
      <c r="D126" t="s">
        <v>20</v>
      </c>
      <c r="E126" t="s">
        <v>21</v>
      </c>
      <c r="F126">
        <v>2018</v>
      </c>
      <c r="G126">
        <v>2018</v>
      </c>
      <c r="H126">
        <v>2</v>
      </c>
      <c r="I126" t="s">
        <v>120</v>
      </c>
      <c r="J126">
        <v>99</v>
      </c>
      <c r="K126" t="s">
        <v>23</v>
      </c>
      <c r="L126">
        <v>99</v>
      </c>
      <c r="M126" t="s">
        <v>48</v>
      </c>
      <c r="N126">
        <v>1</v>
      </c>
      <c r="O126" t="s">
        <v>33</v>
      </c>
      <c r="P126">
        <v>17748</v>
      </c>
      <c r="T126" s="3">
        <f t="shared" si="3"/>
        <v>54.26</v>
      </c>
      <c r="U126" s="3">
        <f>IF(AND(R126&lt;&gt;"_U",N126&lt;&gt;9999,N126&lt;&gt;999,L126&lt;&gt;"Median"),IFERROR(VLOOKUP(A126,'TA Total'!A:P,16,0),"."),".")</f>
        <v>32709</v>
      </c>
    </row>
    <row r="127" spans="1:21" x14ac:dyDescent="0.3">
      <c r="A127" s="1" t="str">
        <f t="shared" si="2"/>
        <v>2018|Whangarei District|Total - total household income</v>
      </c>
      <c r="B127" t="s">
        <v>18</v>
      </c>
      <c r="C127" t="s">
        <v>19</v>
      </c>
      <c r="D127" t="s">
        <v>20</v>
      </c>
      <c r="E127" t="s">
        <v>21</v>
      </c>
      <c r="F127">
        <v>2018</v>
      </c>
      <c r="G127">
        <v>2018</v>
      </c>
      <c r="H127">
        <v>2</v>
      </c>
      <c r="I127" t="s">
        <v>120</v>
      </c>
      <c r="J127">
        <v>99</v>
      </c>
      <c r="K127" t="s">
        <v>23</v>
      </c>
      <c r="L127">
        <v>99</v>
      </c>
      <c r="M127" t="s">
        <v>48</v>
      </c>
      <c r="N127">
        <v>999</v>
      </c>
      <c r="O127" t="s">
        <v>42</v>
      </c>
      <c r="P127">
        <v>36</v>
      </c>
      <c r="T127" s="3" t="str">
        <f t="shared" si="3"/>
        <v>.</v>
      </c>
      <c r="U127" s="3" t="str">
        <f>IF(AND(R127&lt;&gt;"_U",N127&lt;&gt;9999,N127&lt;&gt;999,L127&lt;&gt;"Median"),IFERROR(VLOOKUP(A127,'TA Total'!A:P,16,0),"."),".")</f>
        <v>.</v>
      </c>
    </row>
    <row r="128" spans="1:21" x14ac:dyDescent="0.3">
      <c r="A128" s="1" t="str">
        <f t="shared" si="2"/>
        <v>2018|Whangarei District|Median ($) - total household income</v>
      </c>
      <c r="B128" t="s">
        <v>18</v>
      </c>
      <c r="C128" t="s">
        <v>19</v>
      </c>
      <c r="D128" t="s">
        <v>20</v>
      </c>
      <c r="E128" t="s">
        <v>21</v>
      </c>
      <c r="F128">
        <v>2018</v>
      </c>
      <c r="G128">
        <v>2018</v>
      </c>
      <c r="H128">
        <v>2</v>
      </c>
      <c r="I128" t="s">
        <v>120</v>
      </c>
      <c r="J128">
        <v>99</v>
      </c>
      <c r="K128" t="s">
        <v>23</v>
      </c>
      <c r="L128" t="s">
        <v>56</v>
      </c>
      <c r="M128" t="s">
        <v>57</v>
      </c>
      <c r="N128">
        <v>999</v>
      </c>
      <c r="O128" t="s">
        <v>42</v>
      </c>
      <c r="P128">
        <v>17900</v>
      </c>
      <c r="T128" s="3" t="str">
        <f t="shared" si="3"/>
        <v>.</v>
      </c>
      <c r="U128" s="3" t="str">
        <f>IF(AND(R128&lt;&gt;"_U",N128&lt;&gt;9999,N128&lt;&gt;999,L128&lt;&gt;"Median"),IFERROR(VLOOKUP(A128,'TA Total'!A:P,16,0),"."),".")</f>
        <v>.</v>
      </c>
    </row>
    <row r="129" spans="1:21" x14ac:dyDescent="0.3">
      <c r="A129" s="1" t="str">
        <f t="shared" si="2"/>
        <v>2018|Whangarei District|Median ($) - total household income</v>
      </c>
      <c r="B129" t="s">
        <v>18</v>
      </c>
      <c r="C129" t="s">
        <v>19</v>
      </c>
      <c r="D129" t="s">
        <v>20</v>
      </c>
      <c r="E129" t="s">
        <v>21</v>
      </c>
      <c r="F129">
        <v>2018</v>
      </c>
      <c r="G129">
        <v>2018</v>
      </c>
      <c r="H129">
        <v>2</v>
      </c>
      <c r="I129" t="s">
        <v>120</v>
      </c>
      <c r="J129">
        <v>99</v>
      </c>
      <c r="K129" t="s">
        <v>23</v>
      </c>
      <c r="L129" t="s">
        <v>56</v>
      </c>
      <c r="M129" t="s">
        <v>57</v>
      </c>
      <c r="N129">
        <v>3</v>
      </c>
      <c r="O129" t="s">
        <v>25</v>
      </c>
      <c r="P129">
        <v>73000</v>
      </c>
      <c r="T129" s="3" t="str">
        <f t="shared" si="3"/>
        <v>.</v>
      </c>
      <c r="U129" s="3" t="str">
        <f>IF(AND(R129&lt;&gt;"_U",N129&lt;&gt;9999,N129&lt;&gt;999,L129&lt;&gt;"Median"),IFERROR(VLOOKUP(A129,'TA Total'!A:P,16,0),"."),".")</f>
        <v>.</v>
      </c>
    </row>
    <row r="130" spans="1:21" x14ac:dyDescent="0.3">
      <c r="A130" s="1" t="str">
        <f t="shared" si="2"/>
        <v>2018|Whangarei District|Median ($) - total household income</v>
      </c>
      <c r="B130" t="s">
        <v>18</v>
      </c>
      <c r="C130" t="s">
        <v>19</v>
      </c>
      <c r="D130" t="s">
        <v>20</v>
      </c>
      <c r="E130" t="s">
        <v>21</v>
      </c>
      <c r="F130">
        <v>2018</v>
      </c>
      <c r="G130">
        <v>2018</v>
      </c>
      <c r="H130">
        <v>2</v>
      </c>
      <c r="I130" t="s">
        <v>120</v>
      </c>
      <c r="J130">
        <v>99</v>
      </c>
      <c r="K130" t="s">
        <v>23</v>
      </c>
      <c r="L130" t="s">
        <v>56</v>
      </c>
      <c r="M130" t="s">
        <v>57</v>
      </c>
      <c r="N130">
        <v>2</v>
      </c>
      <c r="O130" t="s">
        <v>28</v>
      </c>
      <c r="P130">
        <v>46500</v>
      </c>
      <c r="T130" s="3" t="str">
        <f t="shared" si="3"/>
        <v>.</v>
      </c>
      <c r="U130" s="3" t="str">
        <f>IF(AND(R130&lt;&gt;"_U",N130&lt;&gt;9999,N130&lt;&gt;999,L130&lt;&gt;"Median"),IFERROR(VLOOKUP(A130,'TA Total'!A:P,16,0),"."),".")</f>
        <v>.</v>
      </c>
    </row>
    <row r="131" spans="1:21" x14ac:dyDescent="0.3">
      <c r="A131" s="1" t="str">
        <f t="shared" ref="A131:A194" si="4">G131&amp;"|"&amp;I131&amp;"|"&amp;M131</f>
        <v>2018|Whangarei District|Median ($) - total household income</v>
      </c>
      <c r="B131" t="s">
        <v>18</v>
      </c>
      <c r="C131" t="s">
        <v>19</v>
      </c>
      <c r="D131" t="s">
        <v>20</v>
      </c>
      <c r="E131" t="s">
        <v>21</v>
      </c>
      <c r="F131">
        <v>2018</v>
      </c>
      <c r="G131">
        <v>2018</v>
      </c>
      <c r="H131">
        <v>2</v>
      </c>
      <c r="I131" t="s">
        <v>120</v>
      </c>
      <c r="J131">
        <v>99</v>
      </c>
      <c r="K131" t="s">
        <v>23</v>
      </c>
      <c r="L131" t="s">
        <v>56</v>
      </c>
      <c r="M131" t="s">
        <v>57</v>
      </c>
      <c r="N131">
        <v>1</v>
      </c>
      <c r="O131" t="s">
        <v>33</v>
      </c>
      <c r="P131">
        <v>70000</v>
      </c>
      <c r="T131" s="3" t="str">
        <f t="shared" ref="T131:T194" si="5">IF(AND(R131&lt;&gt;"_U",R131&lt;&gt;"c",N131&lt;&gt;999,N131&lt;&gt;9999,L131&lt;&gt;"Median"),IFERROR((ROUND(P131/U131*100,2)),"."),".")</f>
        <v>.</v>
      </c>
      <c r="U131" s="3" t="str">
        <f>IF(AND(R131&lt;&gt;"_U",N131&lt;&gt;9999,N131&lt;&gt;999,L131&lt;&gt;"Median"),IFERROR(VLOOKUP(A131,'TA Total'!A:P,16,0),"."),".")</f>
        <v>.</v>
      </c>
    </row>
    <row r="132" spans="1:21" x14ac:dyDescent="0.3">
      <c r="A132" s="1" t="str">
        <f t="shared" si="4"/>
        <v>2018|Whangarei District|Median ($) - total household income</v>
      </c>
      <c r="B132" t="s">
        <v>18</v>
      </c>
      <c r="C132" t="s">
        <v>19</v>
      </c>
      <c r="D132" t="s">
        <v>20</v>
      </c>
      <c r="E132" t="s">
        <v>21</v>
      </c>
      <c r="F132">
        <v>2018</v>
      </c>
      <c r="G132">
        <v>2018</v>
      </c>
      <c r="H132">
        <v>2</v>
      </c>
      <c r="I132" t="s">
        <v>120</v>
      </c>
      <c r="J132">
        <v>99</v>
      </c>
      <c r="K132" t="s">
        <v>23</v>
      </c>
      <c r="L132" t="s">
        <v>56</v>
      </c>
      <c r="M132" t="s">
        <v>57</v>
      </c>
      <c r="N132">
        <v>7777</v>
      </c>
      <c r="O132" t="s">
        <v>37</v>
      </c>
      <c r="P132">
        <v>62200</v>
      </c>
      <c r="T132" s="3" t="str">
        <f t="shared" si="5"/>
        <v>.</v>
      </c>
      <c r="U132" s="3" t="str">
        <f>IF(AND(R132&lt;&gt;"_U",N132&lt;&gt;9999,N132&lt;&gt;999,L132&lt;&gt;"Median"),IFERROR(VLOOKUP(A132,'TA Total'!A:P,16,0),"."),".")</f>
        <v>.</v>
      </c>
    </row>
    <row r="133" spans="1:21" x14ac:dyDescent="0.3">
      <c r="A133" s="1" t="str">
        <f t="shared" si="4"/>
        <v>2018|Whangarei District|Median ($) - total household income</v>
      </c>
      <c r="B133" t="s">
        <v>18</v>
      </c>
      <c r="C133" t="s">
        <v>19</v>
      </c>
      <c r="D133" t="s">
        <v>20</v>
      </c>
      <c r="E133" t="s">
        <v>21</v>
      </c>
      <c r="F133">
        <v>2018</v>
      </c>
      <c r="G133">
        <v>2018</v>
      </c>
      <c r="H133">
        <v>2</v>
      </c>
      <c r="I133" t="s">
        <v>120</v>
      </c>
      <c r="J133">
        <v>99</v>
      </c>
      <c r="K133" t="s">
        <v>23</v>
      </c>
      <c r="L133" t="s">
        <v>56</v>
      </c>
      <c r="M133" t="s">
        <v>57</v>
      </c>
      <c r="N133">
        <v>9999</v>
      </c>
      <c r="O133" t="s">
        <v>40</v>
      </c>
      <c r="P133">
        <v>62100</v>
      </c>
      <c r="T133" s="3" t="str">
        <f t="shared" si="5"/>
        <v>.</v>
      </c>
      <c r="U133" s="3" t="str">
        <f>IF(AND(R133&lt;&gt;"_U",N133&lt;&gt;9999,N133&lt;&gt;999,L133&lt;&gt;"Median"),IFERROR(VLOOKUP(A133,'TA Total'!A:P,16,0),"."),".")</f>
        <v>.</v>
      </c>
    </row>
    <row r="134" spans="1:21" x14ac:dyDescent="0.3">
      <c r="A134" s="1" t="str">
        <f t="shared" si="4"/>
        <v>2018|Kaipara District|$20,000 or less</v>
      </c>
      <c r="B134" t="s">
        <v>18</v>
      </c>
      <c r="C134" t="s">
        <v>19</v>
      </c>
      <c r="D134" t="s">
        <v>20</v>
      </c>
      <c r="E134" t="s">
        <v>21</v>
      </c>
      <c r="F134">
        <v>2018</v>
      </c>
      <c r="G134">
        <v>2018</v>
      </c>
      <c r="H134">
        <v>3</v>
      </c>
      <c r="I134" t="s">
        <v>93</v>
      </c>
      <c r="J134">
        <v>99</v>
      </c>
      <c r="K134" t="s">
        <v>23</v>
      </c>
      <c r="L134">
        <v>1</v>
      </c>
      <c r="M134" t="s">
        <v>39</v>
      </c>
      <c r="N134">
        <v>7777</v>
      </c>
      <c r="O134" t="s">
        <v>37</v>
      </c>
      <c r="P134">
        <v>1077</v>
      </c>
      <c r="T134" s="3">
        <f t="shared" si="5"/>
        <v>100</v>
      </c>
      <c r="U134" s="3">
        <f>IF(AND(R134&lt;&gt;"_U",N134&lt;&gt;9999,N134&lt;&gt;999,L134&lt;&gt;"Median"),IFERROR(VLOOKUP(A134,'TA Total'!A:P,16,0),"."),".")</f>
        <v>1077</v>
      </c>
    </row>
    <row r="135" spans="1:21" x14ac:dyDescent="0.3">
      <c r="A135" s="1" t="str">
        <f t="shared" si="4"/>
        <v>2018|Kaipara District|$20,000 or less</v>
      </c>
      <c r="B135" t="s">
        <v>18</v>
      </c>
      <c r="C135" t="s">
        <v>19</v>
      </c>
      <c r="D135" t="s">
        <v>20</v>
      </c>
      <c r="E135" t="s">
        <v>21</v>
      </c>
      <c r="F135">
        <v>2018</v>
      </c>
      <c r="G135">
        <v>2018</v>
      </c>
      <c r="H135">
        <v>3</v>
      </c>
      <c r="I135" t="s">
        <v>93</v>
      </c>
      <c r="J135">
        <v>99</v>
      </c>
      <c r="K135" t="s">
        <v>23</v>
      </c>
      <c r="L135">
        <v>1</v>
      </c>
      <c r="M135" t="s">
        <v>39</v>
      </c>
      <c r="N135">
        <v>3</v>
      </c>
      <c r="O135" t="s">
        <v>25</v>
      </c>
      <c r="P135">
        <v>123</v>
      </c>
      <c r="T135" s="3">
        <f t="shared" si="5"/>
        <v>11.42</v>
      </c>
      <c r="U135" s="3">
        <f>IF(AND(R135&lt;&gt;"_U",N135&lt;&gt;9999,N135&lt;&gt;999,L135&lt;&gt;"Median"),IFERROR(VLOOKUP(A135,'TA Total'!A:P,16,0),"."),".")</f>
        <v>1077</v>
      </c>
    </row>
    <row r="136" spans="1:21" x14ac:dyDescent="0.3">
      <c r="A136" s="1" t="str">
        <f t="shared" si="4"/>
        <v>2018|Kaipara District|$20,000 or less</v>
      </c>
      <c r="B136" t="s">
        <v>18</v>
      </c>
      <c r="C136" t="s">
        <v>19</v>
      </c>
      <c r="D136" t="s">
        <v>20</v>
      </c>
      <c r="E136" t="s">
        <v>21</v>
      </c>
      <c r="F136">
        <v>2018</v>
      </c>
      <c r="G136">
        <v>2018</v>
      </c>
      <c r="H136">
        <v>3</v>
      </c>
      <c r="I136" t="s">
        <v>93</v>
      </c>
      <c r="J136">
        <v>99</v>
      </c>
      <c r="K136" t="s">
        <v>23</v>
      </c>
      <c r="L136">
        <v>1</v>
      </c>
      <c r="M136" t="s">
        <v>39</v>
      </c>
      <c r="N136">
        <v>1</v>
      </c>
      <c r="O136" t="s">
        <v>33</v>
      </c>
      <c r="P136">
        <v>516</v>
      </c>
      <c r="T136" s="3">
        <f t="shared" si="5"/>
        <v>47.91</v>
      </c>
      <c r="U136" s="3">
        <f>IF(AND(R136&lt;&gt;"_U",N136&lt;&gt;9999,N136&lt;&gt;999,L136&lt;&gt;"Median"),IFERROR(VLOOKUP(A136,'TA Total'!A:P,16,0),"."),".")</f>
        <v>1077</v>
      </c>
    </row>
    <row r="137" spans="1:21" x14ac:dyDescent="0.3">
      <c r="A137" s="1" t="str">
        <f t="shared" si="4"/>
        <v>2018|Kaipara District|$20,000 or less</v>
      </c>
      <c r="B137" t="s">
        <v>18</v>
      </c>
      <c r="C137" t="s">
        <v>19</v>
      </c>
      <c r="D137" t="s">
        <v>20</v>
      </c>
      <c r="E137" t="s">
        <v>21</v>
      </c>
      <c r="F137">
        <v>2018</v>
      </c>
      <c r="G137">
        <v>2018</v>
      </c>
      <c r="H137">
        <v>3</v>
      </c>
      <c r="I137" t="s">
        <v>93</v>
      </c>
      <c r="J137">
        <v>99</v>
      </c>
      <c r="K137" t="s">
        <v>23</v>
      </c>
      <c r="L137">
        <v>1</v>
      </c>
      <c r="M137" t="s">
        <v>39</v>
      </c>
      <c r="N137">
        <v>2</v>
      </c>
      <c r="O137" t="s">
        <v>28</v>
      </c>
      <c r="P137">
        <v>441</v>
      </c>
      <c r="T137" s="3">
        <f t="shared" si="5"/>
        <v>40.950000000000003</v>
      </c>
      <c r="U137" s="3">
        <f>IF(AND(R137&lt;&gt;"_U",N137&lt;&gt;9999,N137&lt;&gt;999,L137&lt;&gt;"Median"),IFERROR(VLOOKUP(A137,'TA Total'!A:P,16,0),"."),".")</f>
        <v>1077</v>
      </c>
    </row>
    <row r="138" spans="1:21" x14ac:dyDescent="0.3">
      <c r="A138" s="1" t="str">
        <f t="shared" si="4"/>
        <v>2018|Kaipara District|$20,000 or less</v>
      </c>
      <c r="B138" t="s">
        <v>18</v>
      </c>
      <c r="C138" t="s">
        <v>19</v>
      </c>
      <c r="D138" t="s">
        <v>20</v>
      </c>
      <c r="E138" t="s">
        <v>21</v>
      </c>
      <c r="F138">
        <v>2018</v>
      </c>
      <c r="G138">
        <v>2018</v>
      </c>
      <c r="H138">
        <v>3</v>
      </c>
      <c r="I138" t="s">
        <v>93</v>
      </c>
      <c r="J138">
        <v>99</v>
      </c>
      <c r="K138" t="s">
        <v>23</v>
      </c>
      <c r="L138">
        <v>1</v>
      </c>
      <c r="M138" t="s">
        <v>39</v>
      </c>
      <c r="N138">
        <v>9999</v>
      </c>
      <c r="O138" t="s">
        <v>40</v>
      </c>
      <c r="P138">
        <v>1077</v>
      </c>
      <c r="T138" s="3" t="str">
        <f t="shared" si="5"/>
        <v>.</v>
      </c>
      <c r="U138" s="3" t="str">
        <f>IF(AND(R138&lt;&gt;"_U",N138&lt;&gt;9999,N138&lt;&gt;999,L138&lt;&gt;"Median"),IFERROR(VLOOKUP(A138,'TA Total'!A:P,16,0),"."),".")</f>
        <v>.</v>
      </c>
    </row>
    <row r="139" spans="1:21" x14ac:dyDescent="0.3">
      <c r="A139" s="1" t="str">
        <f t="shared" si="4"/>
        <v>2018|Kaipara District|$20,000 or less</v>
      </c>
      <c r="B139" t="s">
        <v>18</v>
      </c>
      <c r="C139" t="s">
        <v>19</v>
      </c>
      <c r="D139" t="s">
        <v>20</v>
      </c>
      <c r="E139" t="s">
        <v>21</v>
      </c>
      <c r="F139">
        <v>2018</v>
      </c>
      <c r="G139">
        <v>2018</v>
      </c>
      <c r="H139">
        <v>3</v>
      </c>
      <c r="I139" t="s">
        <v>93</v>
      </c>
      <c r="J139">
        <v>99</v>
      </c>
      <c r="K139" t="s">
        <v>23</v>
      </c>
      <c r="L139">
        <v>1</v>
      </c>
      <c r="M139" t="s">
        <v>39</v>
      </c>
      <c r="N139">
        <v>999</v>
      </c>
      <c r="O139" t="s">
        <v>42</v>
      </c>
      <c r="P139">
        <v>0</v>
      </c>
      <c r="T139" s="3" t="str">
        <f t="shared" si="5"/>
        <v>.</v>
      </c>
      <c r="U139" s="3" t="str">
        <f>IF(AND(R139&lt;&gt;"_U",N139&lt;&gt;9999,N139&lt;&gt;999,L139&lt;&gt;"Median"),IFERROR(VLOOKUP(A139,'TA Total'!A:P,16,0),"."),".")</f>
        <v>.</v>
      </c>
    </row>
    <row r="140" spans="1:21" x14ac:dyDescent="0.3">
      <c r="A140" s="1" t="str">
        <f t="shared" si="4"/>
        <v>2018|Kaipara District|$20,001-$30,000</v>
      </c>
      <c r="B140" t="s">
        <v>18</v>
      </c>
      <c r="C140" t="s">
        <v>19</v>
      </c>
      <c r="D140" t="s">
        <v>20</v>
      </c>
      <c r="E140" t="s">
        <v>21</v>
      </c>
      <c r="F140">
        <v>2018</v>
      </c>
      <c r="G140">
        <v>2018</v>
      </c>
      <c r="H140">
        <v>3</v>
      </c>
      <c r="I140" t="s">
        <v>93</v>
      </c>
      <c r="J140">
        <v>99</v>
      </c>
      <c r="K140" t="s">
        <v>23</v>
      </c>
      <c r="L140">
        <v>2</v>
      </c>
      <c r="M140" t="s">
        <v>24</v>
      </c>
      <c r="N140">
        <v>999</v>
      </c>
      <c r="O140" t="s">
        <v>42</v>
      </c>
      <c r="P140">
        <v>0</v>
      </c>
      <c r="T140" s="3" t="str">
        <f t="shared" si="5"/>
        <v>.</v>
      </c>
      <c r="U140" s="3" t="str">
        <f>IF(AND(R140&lt;&gt;"_U",N140&lt;&gt;9999,N140&lt;&gt;999,L140&lt;&gt;"Median"),IFERROR(VLOOKUP(A140,'TA Total'!A:P,16,0),"."),".")</f>
        <v>.</v>
      </c>
    </row>
    <row r="141" spans="1:21" x14ac:dyDescent="0.3">
      <c r="A141" s="1" t="str">
        <f t="shared" si="4"/>
        <v>2018|Kaipara District|$20,001-$30,000</v>
      </c>
      <c r="B141" t="s">
        <v>18</v>
      </c>
      <c r="C141" t="s">
        <v>19</v>
      </c>
      <c r="D141" t="s">
        <v>20</v>
      </c>
      <c r="E141" t="s">
        <v>21</v>
      </c>
      <c r="F141">
        <v>2018</v>
      </c>
      <c r="G141">
        <v>2018</v>
      </c>
      <c r="H141">
        <v>3</v>
      </c>
      <c r="I141" t="s">
        <v>93</v>
      </c>
      <c r="J141">
        <v>99</v>
      </c>
      <c r="K141" t="s">
        <v>23</v>
      </c>
      <c r="L141">
        <v>2</v>
      </c>
      <c r="M141" t="s">
        <v>24</v>
      </c>
      <c r="N141">
        <v>3</v>
      </c>
      <c r="O141" t="s">
        <v>25</v>
      </c>
      <c r="P141">
        <v>126</v>
      </c>
      <c r="T141" s="3">
        <f t="shared" si="5"/>
        <v>11.9</v>
      </c>
      <c r="U141" s="3">
        <f>IF(AND(R141&lt;&gt;"_U",N141&lt;&gt;9999,N141&lt;&gt;999,L141&lt;&gt;"Median"),IFERROR(VLOOKUP(A141,'TA Total'!A:P,16,0),"."),".")</f>
        <v>1059</v>
      </c>
    </row>
    <row r="142" spans="1:21" x14ac:dyDescent="0.3">
      <c r="A142" s="1" t="str">
        <f t="shared" si="4"/>
        <v>2018|Kaipara District|$20,001-$30,000</v>
      </c>
      <c r="B142" t="s">
        <v>18</v>
      </c>
      <c r="C142" t="s">
        <v>19</v>
      </c>
      <c r="D142" t="s">
        <v>20</v>
      </c>
      <c r="E142" t="s">
        <v>21</v>
      </c>
      <c r="F142">
        <v>2018</v>
      </c>
      <c r="G142">
        <v>2018</v>
      </c>
      <c r="H142">
        <v>3</v>
      </c>
      <c r="I142" t="s">
        <v>93</v>
      </c>
      <c r="J142">
        <v>99</v>
      </c>
      <c r="K142" t="s">
        <v>23</v>
      </c>
      <c r="L142">
        <v>2</v>
      </c>
      <c r="M142" t="s">
        <v>24</v>
      </c>
      <c r="N142">
        <v>2</v>
      </c>
      <c r="O142" t="s">
        <v>28</v>
      </c>
      <c r="P142">
        <v>357</v>
      </c>
      <c r="T142" s="3">
        <f t="shared" si="5"/>
        <v>33.71</v>
      </c>
      <c r="U142" s="3">
        <f>IF(AND(R142&lt;&gt;"_U",N142&lt;&gt;9999,N142&lt;&gt;999,L142&lt;&gt;"Median"),IFERROR(VLOOKUP(A142,'TA Total'!A:P,16,0),"."),".")</f>
        <v>1059</v>
      </c>
    </row>
    <row r="143" spans="1:21" x14ac:dyDescent="0.3">
      <c r="A143" s="1" t="str">
        <f t="shared" si="4"/>
        <v>2018|Kaipara District|$20,001-$30,000</v>
      </c>
      <c r="B143" t="s">
        <v>18</v>
      </c>
      <c r="C143" t="s">
        <v>19</v>
      </c>
      <c r="D143" t="s">
        <v>20</v>
      </c>
      <c r="E143" t="s">
        <v>21</v>
      </c>
      <c r="F143">
        <v>2018</v>
      </c>
      <c r="G143">
        <v>2018</v>
      </c>
      <c r="H143">
        <v>3</v>
      </c>
      <c r="I143" t="s">
        <v>93</v>
      </c>
      <c r="J143">
        <v>99</v>
      </c>
      <c r="K143" t="s">
        <v>23</v>
      </c>
      <c r="L143">
        <v>2</v>
      </c>
      <c r="M143" t="s">
        <v>24</v>
      </c>
      <c r="N143">
        <v>9999</v>
      </c>
      <c r="O143" t="s">
        <v>40</v>
      </c>
      <c r="P143">
        <v>1059</v>
      </c>
      <c r="T143" s="3" t="str">
        <f t="shared" si="5"/>
        <v>.</v>
      </c>
      <c r="U143" s="3" t="str">
        <f>IF(AND(R143&lt;&gt;"_U",N143&lt;&gt;9999,N143&lt;&gt;999,L143&lt;&gt;"Median"),IFERROR(VLOOKUP(A143,'TA Total'!A:P,16,0),"."),".")</f>
        <v>.</v>
      </c>
    </row>
    <row r="144" spans="1:21" x14ac:dyDescent="0.3">
      <c r="A144" s="1" t="str">
        <f t="shared" si="4"/>
        <v>2018|Kaipara District|$20,001-$30,000</v>
      </c>
      <c r="B144" t="s">
        <v>18</v>
      </c>
      <c r="C144" t="s">
        <v>19</v>
      </c>
      <c r="D144" t="s">
        <v>20</v>
      </c>
      <c r="E144" t="s">
        <v>21</v>
      </c>
      <c r="F144">
        <v>2018</v>
      </c>
      <c r="G144">
        <v>2018</v>
      </c>
      <c r="H144">
        <v>3</v>
      </c>
      <c r="I144" t="s">
        <v>93</v>
      </c>
      <c r="J144">
        <v>99</v>
      </c>
      <c r="K144" t="s">
        <v>23</v>
      </c>
      <c r="L144">
        <v>2</v>
      </c>
      <c r="M144" t="s">
        <v>24</v>
      </c>
      <c r="N144">
        <v>1</v>
      </c>
      <c r="O144" t="s">
        <v>33</v>
      </c>
      <c r="P144">
        <v>579</v>
      </c>
      <c r="T144" s="3">
        <f t="shared" si="5"/>
        <v>54.67</v>
      </c>
      <c r="U144" s="3">
        <f>IF(AND(R144&lt;&gt;"_U",N144&lt;&gt;9999,N144&lt;&gt;999,L144&lt;&gt;"Median"),IFERROR(VLOOKUP(A144,'TA Total'!A:P,16,0),"."),".")</f>
        <v>1059</v>
      </c>
    </row>
    <row r="145" spans="1:21" x14ac:dyDescent="0.3">
      <c r="A145" s="1" t="str">
        <f t="shared" si="4"/>
        <v>2018|Kaipara District|$20,001-$30,000</v>
      </c>
      <c r="B145" t="s">
        <v>18</v>
      </c>
      <c r="C145" t="s">
        <v>19</v>
      </c>
      <c r="D145" t="s">
        <v>20</v>
      </c>
      <c r="E145" t="s">
        <v>21</v>
      </c>
      <c r="F145">
        <v>2018</v>
      </c>
      <c r="G145">
        <v>2018</v>
      </c>
      <c r="H145">
        <v>3</v>
      </c>
      <c r="I145" t="s">
        <v>93</v>
      </c>
      <c r="J145">
        <v>99</v>
      </c>
      <c r="K145" t="s">
        <v>23</v>
      </c>
      <c r="L145">
        <v>2</v>
      </c>
      <c r="M145" t="s">
        <v>24</v>
      </c>
      <c r="N145">
        <v>7777</v>
      </c>
      <c r="O145" t="s">
        <v>37</v>
      </c>
      <c r="P145">
        <v>1059</v>
      </c>
      <c r="T145" s="3">
        <f t="shared" si="5"/>
        <v>100</v>
      </c>
      <c r="U145" s="3">
        <f>IF(AND(R145&lt;&gt;"_U",N145&lt;&gt;9999,N145&lt;&gt;999,L145&lt;&gt;"Median"),IFERROR(VLOOKUP(A145,'TA Total'!A:P,16,0),"."),".")</f>
        <v>1059</v>
      </c>
    </row>
    <row r="146" spans="1:21" x14ac:dyDescent="0.3">
      <c r="A146" s="1" t="str">
        <f t="shared" si="4"/>
        <v>2018|Kaipara District|$30,001-$50,000</v>
      </c>
      <c r="B146" t="s">
        <v>18</v>
      </c>
      <c r="C146" t="s">
        <v>19</v>
      </c>
      <c r="D146" t="s">
        <v>20</v>
      </c>
      <c r="E146" t="s">
        <v>21</v>
      </c>
      <c r="F146">
        <v>2018</v>
      </c>
      <c r="G146">
        <v>2018</v>
      </c>
      <c r="H146">
        <v>3</v>
      </c>
      <c r="I146" t="s">
        <v>93</v>
      </c>
      <c r="J146">
        <v>99</v>
      </c>
      <c r="K146" t="s">
        <v>23</v>
      </c>
      <c r="L146">
        <v>3</v>
      </c>
      <c r="M146" t="s">
        <v>45</v>
      </c>
      <c r="N146">
        <v>2</v>
      </c>
      <c r="O146" t="s">
        <v>28</v>
      </c>
      <c r="P146">
        <v>468</v>
      </c>
      <c r="T146" s="3">
        <f t="shared" si="5"/>
        <v>28.73</v>
      </c>
      <c r="U146" s="3">
        <f>IF(AND(R146&lt;&gt;"_U",N146&lt;&gt;9999,N146&lt;&gt;999,L146&lt;&gt;"Median"),IFERROR(VLOOKUP(A146,'TA Total'!A:P,16,0),"."),".")</f>
        <v>1629</v>
      </c>
    </row>
    <row r="147" spans="1:21" x14ac:dyDescent="0.3">
      <c r="A147" s="1" t="str">
        <f t="shared" si="4"/>
        <v>2018|Kaipara District|$30,001-$50,000</v>
      </c>
      <c r="B147" t="s">
        <v>18</v>
      </c>
      <c r="C147" t="s">
        <v>19</v>
      </c>
      <c r="D147" t="s">
        <v>20</v>
      </c>
      <c r="E147" t="s">
        <v>21</v>
      </c>
      <c r="F147">
        <v>2018</v>
      </c>
      <c r="G147">
        <v>2018</v>
      </c>
      <c r="H147">
        <v>3</v>
      </c>
      <c r="I147" t="s">
        <v>93</v>
      </c>
      <c r="J147">
        <v>99</v>
      </c>
      <c r="K147" t="s">
        <v>23</v>
      </c>
      <c r="L147">
        <v>3</v>
      </c>
      <c r="M147" t="s">
        <v>45</v>
      </c>
      <c r="N147">
        <v>9999</v>
      </c>
      <c r="O147" t="s">
        <v>40</v>
      </c>
      <c r="P147">
        <v>1629</v>
      </c>
      <c r="T147" s="3" t="str">
        <f t="shared" si="5"/>
        <v>.</v>
      </c>
      <c r="U147" s="3" t="str">
        <f>IF(AND(R147&lt;&gt;"_U",N147&lt;&gt;9999,N147&lt;&gt;999,L147&lt;&gt;"Median"),IFERROR(VLOOKUP(A147,'TA Total'!A:P,16,0),"."),".")</f>
        <v>.</v>
      </c>
    </row>
    <row r="148" spans="1:21" x14ac:dyDescent="0.3">
      <c r="A148" s="1" t="str">
        <f t="shared" si="4"/>
        <v>2018|Kaipara District|$30,001-$50,000</v>
      </c>
      <c r="B148" t="s">
        <v>18</v>
      </c>
      <c r="C148" t="s">
        <v>19</v>
      </c>
      <c r="D148" t="s">
        <v>20</v>
      </c>
      <c r="E148" t="s">
        <v>21</v>
      </c>
      <c r="F148">
        <v>2018</v>
      </c>
      <c r="G148">
        <v>2018</v>
      </c>
      <c r="H148">
        <v>3</v>
      </c>
      <c r="I148" t="s">
        <v>93</v>
      </c>
      <c r="J148">
        <v>99</v>
      </c>
      <c r="K148" t="s">
        <v>23</v>
      </c>
      <c r="L148">
        <v>3</v>
      </c>
      <c r="M148" t="s">
        <v>45</v>
      </c>
      <c r="N148">
        <v>1</v>
      </c>
      <c r="O148" t="s">
        <v>33</v>
      </c>
      <c r="P148">
        <v>948</v>
      </c>
      <c r="T148" s="3">
        <f t="shared" si="5"/>
        <v>58.2</v>
      </c>
      <c r="U148" s="3">
        <f>IF(AND(R148&lt;&gt;"_U",N148&lt;&gt;9999,N148&lt;&gt;999,L148&lt;&gt;"Median"),IFERROR(VLOOKUP(A148,'TA Total'!A:P,16,0),"."),".")</f>
        <v>1629</v>
      </c>
    </row>
    <row r="149" spans="1:21" x14ac:dyDescent="0.3">
      <c r="A149" s="1" t="str">
        <f t="shared" si="4"/>
        <v>2018|Kaipara District|$30,001-$50,000</v>
      </c>
      <c r="B149" t="s">
        <v>18</v>
      </c>
      <c r="C149" t="s">
        <v>19</v>
      </c>
      <c r="D149" t="s">
        <v>20</v>
      </c>
      <c r="E149" t="s">
        <v>21</v>
      </c>
      <c r="F149">
        <v>2018</v>
      </c>
      <c r="G149">
        <v>2018</v>
      </c>
      <c r="H149">
        <v>3</v>
      </c>
      <c r="I149" t="s">
        <v>93</v>
      </c>
      <c r="J149">
        <v>99</v>
      </c>
      <c r="K149" t="s">
        <v>23</v>
      </c>
      <c r="L149">
        <v>3</v>
      </c>
      <c r="M149" t="s">
        <v>45</v>
      </c>
      <c r="N149">
        <v>999</v>
      </c>
      <c r="O149" t="s">
        <v>42</v>
      </c>
      <c r="P149">
        <v>0</v>
      </c>
      <c r="T149" s="3" t="str">
        <f t="shared" si="5"/>
        <v>.</v>
      </c>
      <c r="U149" s="3" t="str">
        <f>IF(AND(R149&lt;&gt;"_U",N149&lt;&gt;9999,N149&lt;&gt;999,L149&lt;&gt;"Median"),IFERROR(VLOOKUP(A149,'TA Total'!A:P,16,0),"."),".")</f>
        <v>.</v>
      </c>
    </row>
    <row r="150" spans="1:21" x14ac:dyDescent="0.3">
      <c r="A150" s="1" t="str">
        <f t="shared" si="4"/>
        <v>2018|Kaipara District|$30,001-$50,000</v>
      </c>
      <c r="B150" t="s">
        <v>18</v>
      </c>
      <c r="C150" t="s">
        <v>19</v>
      </c>
      <c r="D150" t="s">
        <v>20</v>
      </c>
      <c r="E150" t="s">
        <v>21</v>
      </c>
      <c r="F150">
        <v>2018</v>
      </c>
      <c r="G150">
        <v>2018</v>
      </c>
      <c r="H150">
        <v>3</v>
      </c>
      <c r="I150" t="s">
        <v>93</v>
      </c>
      <c r="J150">
        <v>99</v>
      </c>
      <c r="K150" t="s">
        <v>23</v>
      </c>
      <c r="L150">
        <v>3</v>
      </c>
      <c r="M150" t="s">
        <v>45</v>
      </c>
      <c r="N150">
        <v>7777</v>
      </c>
      <c r="O150" t="s">
        <v>37</v>
      </c>
      <c r="P150">
        <v>1629</v>
      </c>
      <c r="T150" s="3">
        <f t="shared" si="5"/>
        <v>100</v>
      </c>
      <c r="U150" s="3">
        <f>IF(AND(R150&lt;&gt;"_U",N150&lt;&gt;9999,N150&lt;&gt;999,L150&lt;&gt;"Median"),IFERROR(VLOOKUP(A150,'TA Total'!A:P,16,0),"."),".")</f>
        <v>1629</v>
      </c>
    </row>
    <row r="151" spans="1:21" x14ac:dyDescent="0.3">
      <c r="A151" s="1" t="str">
        <f t="shared" si="4"/>
        <v>2018|Kaipara District|$30,001-$50,000</v>
      </c>
      <c r="B151" t="s">
        <v>18</v>
      </c>
      <c r="C151" t="s">
        <v>19</v>
      </c>
      <c r="D151" t="s">
        <v>20</v>
      </c>
      <c r="E151" t="s">
        <v>21</v>
      </c>
      <c r="F151">
        <v>2018</v>
      </c>
      <c r="G151">
        <v>2018</v>
      </c>
      <c r="H151">
        <v>3</v>
      </c>
      <c r="I151" t="s">
        <v>93</v>
      </c>
      <c r="J151">
        <v>99</v>
      </c>
      <c r="K151" t="s">
        <v>23</v>
      </c>
      <c r="L151">
        <v>3</v>
      </c>
      <c r="M151" t="s">
        <v>45</v>
      </c>
      <c r="N151">
        <v>3</v>
      </c>
      <c r="O151" t="s">
        <v>25</v>
      </c>
      <c r="P151">
        <v>216</v>
      </c>
      <c r="T151" s="3">
        <f t="shared" si="5"/>
        <v>13.26</v>
      </c>
      <c r="U151" s="3">
        <f>IF(AND(R151&lt;&gt;"_U",N151&lt;&gt;9999,N151&lt;&gt;999,L151&lt;&gt;"Median"),IFERROR(VLOOKUP(A151,'TA Total'!A:P,16,0),"."),".")</f>
        <v>1629</v>
      </c>
    </row>
    <row r="152" spans="1:21" x14ac:dyDescent="0.3">
      <c r="A152" s="1" t="str">
        <f t="shared" si="4"/>
        <v>2018|Kaipara District|$50,001-$70,000</v>
      </c>
      <c r="B152" t="s">
        <v>18</v>
      </c>
      <c r="C152" t="s">
        <v>19</v>
      </c>
      <c r="D152" t="s">
        <v>20</v>
      </c>
      <c r="E152" t="s">
        <v>21</v>
      </c>
      <c r="F152">
        <v>2018</v>
      </c>
      <c r="G152">
        <v>2018</v>
      </c>
      <c r="H152">
        <v>3</v>
      </c>
      <c r="I152" t="s">
        <v>93</v>
      </c>
      <c r="J152">
        <v>99</v>
      </c>
      <c r="K152" t="s">
        <v>23</v>
      </c>
      <c r="L152">
        <v>4</v>
      </c>
      <c r="M152" t="s">
        <v>36</v>
      </c>
      <c r="N152">
        <v>1</v>
      </c>
      <c r="O152" t="s">
        <v>33</v>
      </c>
      <c r="P152">
        <v>714</v>
      </c>
      <c r="T152" s="3">
        <f t="shared" si="5"/>
        <v>55.74</v>
      </c>
      <c r="U152" s="3">
        <f>IF(AND(R152&lt;&gt;"_U",N152&lt;&gt;9999,N152&lt;&gt;999,L152&lt;&gt;"Median"),IFERROR(VLOOKUP(A152,'TA Total'!A:P,16,0),"."),".")</f>
        <v>1281</v>
      </c>
    </row>
    <row r="153" spans="1:21" x14ac:dyDescent="0.3">
      <c r="A153" s="1" t="str">
        <f t="shared" si="4"/>
        <v>2018|Kaipara District|$50,001-$70,000</v>
      </c>
      <c r="B153" t="s">
        <v>18</v>
      </c>
      <c r="C153" t="s">
        <v>19</v>
      </c>
      <c r="D153" t="s">
        <v>20</v>
      </c>
      <c r="E153" t="s">
        <v>21</v>
      </c>
      <c r="F153">
        <v>2018</v>
      </c>
      <c r="G153">
        <v>2018</v>
      </c>
      <c r="H153">
        <v>3</v>
      </c>
      <c r="I153" t="s">
        <v>93</v>
      </c>
      <c r="J153">
        <v>99</v>
      </c>
      <c r="K153" t="s">
        <v>23</v>
      </c>
      <c r="L153">
        <v>4</v>
      </c>
      <c r="M153" t="s">
        <v>36</v>
      </c>
      <c r="N153">
        <v>999</v>
      </c>
      <c r="O153" t="s">
        <v>42</v>
      </c>
      <c r="P153">
        <v>0</v>
      </c>
      <c r="T153" s="3" t="str">
        <f t="shared" si="5"/>
        <v>.</v>
      </c>
      <c r="U153" s="3" t="str">
        <f>IF(AND(R153&lt;&gt;"_U",N153&lt;&gt;9999,N153&lt;&gt;999,L153&lt;&gt;"Median"),IFERROR(VLOOKUP(A153,'TA Total'!A:P,16,0),"."),".")</f>
        <v>.</v>
      </c>
    </row>
    <row r="154" spans="1:21" x14ac:dyDescent="0.3">
      <c r="A154" s="1" t="str">
        <f t="shared" si="4"/>
        <v>2018|Kaipara District|$50,001-$70,000</v>
      </c>
      <c r="B154" t="s">
        <v>18</v>
      </c>
      <c r="C154" t="s">
        <v>19</v>
      </c>
      <c r="D154" t="s">
        <v>20</v>
      </c>
      <c r="E154" t="s">
        <v>21</v>
      </c>
      <c r="F154">
        <v>2018</v>
      </c>
      <c r="G154">
        <v>2018</v>
      </c>
      <c r="H154">
        <v>3</v>
      </c>
      <c r="I154" t="s">
        <v>93</v>
      </c>
      <c r="J154">
        <v>99</v>
      </c>
      <c r="K154" t="s">
        <v>23</v>
      </c>
      <c r="L154">
        <v>4</v>
      </c>
      <c r="M154" t="s">
        <v>36</v>
      </c>
      <c r="N154">
        <v>9999</v>
      </c>
      <c r="O154" t="s">
        <v>40</v>
      </c>
      <c r="P154">
        <v>1281</v>
      </c>
      <c r="T154" s="3" t="str">
        <f t="shared" si="5"/>
        <v>.</v>
      </c>
      <c r="U154" s="3" t="str">
        <f>IF(AND(R154&lt;&gt;"_U",N154&lt;&gt;9999,N154&lt;&gt;999,L154&lt;&gt;"Median"),IFERROR(VLOOKUP(A154,'TA Total'!A:P,16,0),"."),".")</f>
        <v>.</v>
      </c>
    </row>
    <row r="155" spans="1:21" x14ac:dyDescent="0.3">
      <c r="A155" s="1" t="str">
        <f t="shared" si="4"/>
        <v>2018|Kaipara District|$50,001-$70,000</v>
      </c>
      <c r="B155" t="s">
        <v>18</v>
      </c>
      <c r="C155" t="s">
        <v>19</v>
      </c>
      <c r="D155" t="s">
        <v>20</v>
      </c>
      <c r="E155" t="s">
        <v>21</v>
      </c>
      <c r="F155">
        <v>2018</v>
      </c>
      <c r="G155">
        <v>2018</v>
      </c>
      <c r="H155">
        <v>3</v>
      </c>
      <c r="I155" t="s">
        <v>93</v>
      </c>
      <c r="J155">
        <v>99</v>
      </c>
      <c r="K155" t="s">
        <v>23</v>
      </c>
      <c r="L155">
        <v>4</v>
      </c>
      <c r="M155" t="s">
        <v>36</v>
      </c>
      <c r="N155">
        <v>3</v>
      </c>
      <c r="O155" t="s">
        <v>25</v>
      </c>
      <c r="P155">
        <v>162</v>
      </c>
      <c r="T155" s="3">
        <f t="shared" si="5"/>
        <v>12.65</v>
      </c>
      <c r="U155" s="3">
        <f>IF(AND(R155&lt;&gt;"_U",N155&lt;&gt;9999,N155&lt;&gt;999,L155&lt;&gt;"Median"),IFERROR(VLOOKUP(A155,'TA Total'!A:P,16,0),"."),".")</f>
        <v>1281</v>
      </c>
    </row>
    <row r="156" spans="1:21" x14ac:dyDescent="0.3">
      <c r="A156" s="1" t="str">
        <f t="shared" si="4"/>
        <v>2018|Kaipara District|$50,001-$70,000</v>
      </c>
      <c r="B156" t="s">
        <v>18</v>
      </c>
      <c r="C156" t="s">
        <v>19</v>
      </c>
      <c r="D156" t="s">
        <v>20</v>
      </c>
      <c r="E156" t="s">
        <v>21</v>
      </c>
      <c r="F156">
        <v>2018</v>
      </c>
      <c r="G156">
        <v>2018</v>
      </c>
      <c r="H156">
        <v>3</v>
      </c>
      <c r="I156" t="s">
        <v>93</v>
      </c>
      <c r="J156">
        <v>99</v>
      </c>
      <c r="K156" t="s">
        <v>23</v>
      </c>
      <c r="L156">
        <v>4</v>
      </c>
      <c r="M156" t="s">
        <v>36</v>
      </c>
      <c r="N156">
        <v>7777</v>
      </c>
      <c r="O156" t="s">
        <v>37</v>
      </c>
      <c r="P156">
        <v>1281</v>
      </c>
      <c r="T156" s="3">
        <f t="shared" si="5"/>
        <v>100</v>
      </c>
      <c r="U156" s="3">
        <f>IF(AND(R156&lt;&gt;"_U",N156&lt;&gt;9999,N156&lt;&gt;999,L156&lt;&gt;"Median"),IFERROR(VLOOKUP(A156,'TA Total'!A:P,16,0),"."),".")</f>
        <v>1281</v>
      </c>
    </row>
    <row r="157" spans="1:21" x14ac:dyDescent="0.3">
      <c r="A157" s="1" t="str">
        <f t="shared" si="4"/>
        <v>2018|Kaipara District|$50,001-$70,000</v>
      </c>
      <c r="B157" t="s">
        <v>18</v>
      </c>
      <c r="C157" t="s">
        <v>19</v>
      </c>
      <c r="D157" t="s">
        <v>20</v>
      </c>
      <c r="E157" t="s">
        <v>21</v>
      </c>
      <c r="F157">
        <v>2018</v>
      </c>
      <c r="G157">
        <v>2018</v>
      </c>
      <c r="H157">
        <v>3</v>
      </c>
      <c r="I157" t="s">
        <v>93</v>
      </c>
      <c r="J157">
        <v>99</v>
      </c>
      <c r="K157" t="s">
        <v>23</v>
      </c>
      <c r="L157">
        <v>4</v>
      </c>
      <c r="M157" t="s">
        <v>36</v>
      </c>
      <c r="N157">
        <v>2</v>
      </c>
      <c r="O157" t="s">
        <v>28</v>
      </c>
      <c r="P157">
        <v>405</v>
      </c>
      <c r="T157" s="3">
        <f t="shared" si="5"/>
        <v>31.62</v>
      </c>
      <c r="U157" s="3">
        <f>IF(AND(R157&lt;&gt;"_U",N157&lt;&gt;9999,N157&lt;&gt;999,L157&lt;&gt;"Median"),IFERROR(VLOOKUP(A157,'TA Total'!A:P,16,0),"."),".")</f>
        <v>1281</v>
      </c>
    </row>
    <row r="158" spans="1:21" x14ac:dyDescent="0.3">
      <c r="A158" s="1" t="str">
        <f t="shared" si="4"/>
        <v>2018|Kaipara District|$70,001-$100,000</v>
      </c>
      <c r="B158" t="s">
        <v>18</v>
      </c>
      <c r="C158" t="s">
        <v>19</v>
      </c>
      <c r="D158" t="s">
        <v>20</v>
      </c>
      <c r="E158" t="s">
        <v>21</v>
      </c>
      <c r="F158">
        <v>2018</v>
      </c>
      <c r="G158">
        <v>2018</v>
      </c>
      <c r="H158">
        <v>3</v>
      </c>
      <c r="I158" t="s">
        <v>93</v>
      </c>
      <c r="J158">
        <v>99</v>
      </c>
      <c r="K158" t="s">
        <v>23</v>
      </c>
      <c r="L158">
        <v>5</v>
      </c>
      <c r="M158" t="s">
        <v>58</v>
      </c>
      <c r="N158">
        <v>999</v>
      </c>
      <c r="O158" t="s">
        <v>42</v>
      </c>
      <c r="P158">
        <v>0</v>
      </c>
      <c r="T158" s="3" t="str">
        <f t="shared" si="5"/>
        <v>.</v>
      </c>
      <c r="U158" s="3" t="str">
        <f>IF(AND(R158&lt;&gt;"_U",N158&lt;&gt;9999,N158&lt;&gt;999,L158&lt;&gt;"Median"),IFERROR(VLOOKUP(A158,'TA Total'!A:P,16,0),"."),".")</f>
        <v>.</v>
      </c>
    </row>
    <row r="159" spans="1:21" x14ac:dyDescent="0.3">
      <c r="A159" s="1" t="str">
        <f t="shared" si="4"/>
        <v>2018|Kaipara District|$70,001-$100,000</v>
      </c>
      <c r="B159" t="s">
        <v>18</v>
      </c>
      <c r="C159" t="s">
        <v>19</v>
      </c>
      <c r="D159" t="s">
        <v>20</v>
      </c>
      <c r="E159" t="s">
        <v>21</v>
      </c>
      <c r="F159">
        <v>2018</v>
      </c>
      <c r="G159">
        <v>2018</v>
      </c>
      <c r="H159">
        <v>3</v>
      </c>
      <c r="I159" t="s">
        <v>93</v>
      </c>
      <c r="J159">
        <v>99</v>
      </c>
      <c r="K159" t="s">
        <v>23</v>
      </c>
      <c r="L159">
        <v>5</v>
      </c>
      <c r="M159" t="s">
        <v>58</v>
      </c>
      <c r="N159">
        <v>7777</v>
      </c>
      <c r="O159" t="s">
        <v>37</v>
      </c>
      <c r="P159">
        <v>1224</v>
      </c>
      <c r="T159" s="3">
        <f t="shared" si="5"/>
        <v>100</v>
      </c>
      <c r="U159" s="3">
        <f>IF(AND(R159&lt;&gt;"_U",N159&lt;&gt;9999,N159&lt;&gt;999,L159&lt;&gt;"Median"),IFERROR(VLOOKUP(A159,'TA Total'!A:P,16,0),"."),".")</f>
        <v>1224</v>
      </c>
    </row>
    <row r="160" spans="1:21" x14ac:dyDescent="0.3">
      <c r="A160" s="1" t="str">
        <f t="shared" si="4"/>
        <v>2018|Kaipara District|$70,001-$100,000</v>
      </c>
      <c r="B160" t="s">
        <v>18</v>
      </c>
      <c r="C160" t="s">
        <v>19</v>
      </c>
      <c r="D160" t="s">
        <v>20</v>
      </c>
      <c r="E160" t="s">
        <v>21</v>
      </c>
      <c r="F160">
        <v>2018</v>
      </c>
      <c r="G160">
        <v>2018</v>
      </c>
      <c r="H160">
        <v>3</v>
      </c>
      <c r="I160" t="s">
        <v>93</v>
      </c>
      <c r="J160">
        <v>99</v>
      </c>
      <c r="K160" t="s">
        <v>23</v>
      </c>
      <c r="L160">
        <v>5</v>
      </c>
      <c r="M160" t="s">
        <v>58</v>
      </c>
      <c r="N160">
        <v>9999</v>
      </c>
      <c r="O160" t="s">
        <v>40</v>
      </c>
      <c r="P160">
        <v>1224</v>
      </c>
      <c r="T160" s="3" t="str">
        <f t="shared" si="5"/>
        <v>.</v>
      </c>
      <c r="U160" s="3" t="str">
        <f>IF(AND(R160&lt;&gt;"_U",N160&lt;&gt;9999,N160&lt;&gt;999,L160&lt;&gt;"Median"),IFERROR(VLOOKUP(A160,'TA Total'!A:P,16,0),"."),".")</f>
        <v>.</v>
      </c>
    </row>
    <row r="161" spans="1:21" x14ac:dyDescent="0.3">
      <c r="A161" s="1" t="str">
        <f t="shared" si="4"/>
        <v>2018|Kaipara District|$70,001-$100,000</v>
      </c>
      <c r="B161" t="s">
        <v>18</v>
      </c>
      <c r="C161" t="s">
        <v>19</v>
      </c>
      <c r="D161" t="s">
        <v>20</v>
      </c>
      <c r="E161" t="s">
        <v>21</v>
      </c>
      <c r="F161">
        <v>2018</v>
      </c>
      <c r="G161">
        <v>2018</v>
      </c>
      <c r="H161">
        <v>3</v>
      </c>
      <c r="I161" t="s">
        <v>93</v>
      </c>
      <c r="J161">
        <v>99</v>
      </c>
      <c r="K161" t="s">
        <v>23</v>
      </c>
      <c r="L161">
        <v>5</v>
      </c>
      <c r="M161" t="s">
        <v>58</v>
      </c>
      <c r="N161">
        <v>2</v>
      </c>
      <c r="O161" t="s">
        <v>28</v>
      </c>
      <c r="P161">
        <v>333</v>
      </c>
      <c r="T161" s="3">
        <f t="shared" si="5"/>
        <v>27.21</v>
      </c>
      <c r="U161" s="3">
        <f>IF(AND(R161&lt;&gt;"_U",N161&lt;&gt;9999,N161&lt;&gt;999,L161&lt;&gt;"Median"),IFERROR(VLOOKUP(A161,'TA Total'!A:P,16,0),"."),".")</f>
        <v>1224</v>
      </c>
    </row>
    <row r="162" spans="1:21" x14ac:dyDescent="0.3">
      <c r="A162" s="1" t="str">
        <f t="shared" si="4"/>
        <v>2018|Kaipara District|$70,001-$100,000</v>
      </c>
      <c r="B162" t="s">
        <v>18</v>
      </c>
      <c r="C162" t="s">
        <v>19</v>
      </c>
      <c r="D162" t="s">
        <v>20</v>
      </c>
      <c r="E162" t="s">
        <v>21</v>
      </c>
      <c r="F162">
        <v>2018</v>
      </c>
      <c r="G162">
        <v>2018</v>
      </c>
      <c r="H162">
        <v>3</v>
      </c>
      <c r="I162" t="s">
        <v>93</v>
      </c>
      <c r="J162">
        <v>99</v>
      </c>
      <c r="K162" t="s">
        <v>23</v>
      </c>
      <c r="L162">
        <v>5</v>
      </c>
      <c r="M162" t="s">
        <v>58</v>
      </c>
      <c r="N162">
        <v>3</v>
      </c>
      <c r="O162" t="s">
        <v>25</v>
      </c>
      <c r="P162">
        <v>174</v>
      </c>
      <c r="T162" s="3">
        <f t="shared" si="5"/>
        <v>14.22</v>
      </c>
      <c r="U162" s="3">
        <f>IF(AND(R162&lt;&gt;"_U",N162&lt;&gt;9999,N162&lt;&gt;999,L162&lt;&gt;"Median"),IFERROR(VLOOKUP(A162,'TA Total'!A:P,16,0),"."),".")</f>
        <v>1224</v>
      </c>
    </row>
    <row r="163" spans="1:21" x14ac:dyDescent="0.3">
      <c r="A163" s="1" t="str">
        <f t="shared" si="4"/>
        <v>2018|Kaipara District|$70,001-$100,000</v>
      </c>
      <c r="B163" t="s">
        <v>18</v>
      </c>
      <c r="C163" t="s">
        <v>19</v>
      </c>
      <c r="D163" t="s">
        <v>20</v>
      </c>
      <c r="E163" t="s">
        <v>21</v>
      </c>
      <c r="F163">
        <v>2018</v>
      </c>
      <c r="G163">
        <v>2018</v>
      </c>
      <c r="H163">
        <v>3</v>
      </c>
      <c r="I163" t="s">
        <v>93</v>
      </c>
      <c r="J163">
        <v>99</v>
      </c>
      <c r="K163" t="s">
        <v>23</v>
      </c>
      <c r="L163">
        <v>5</v>
      </c>
      <c r="M163" t="s">
        <v>58</v>
      </c>
      <c r="N163">
        <v>1</v>
      </c>
      <c r="O163" t="s">
        <v>33</v>
      </c>
      <c r="P163">
        <v>717</v>
      </c>
      <c r="T163" s="3">
        <f t="shared" si="5"/>
        <v>58.58</v>
      </c>
      <c r="U163" s="3">
        <f>IF(AND(R163&lt;&gt;"_U",N163&lt;&gt;9999,N163&lt;&gt;999,L163&lt;&gt;"Median"),IFERROR(VLOOKUP(A163,'TA Total'!A:P,16,0),"."),".")</f>
        <v>1224</v>
      </c>
    </row>
    <row r="164" spans="1:21" x14ac:dyDescent="0.3">
      <c r="A164" s="1" t="str">
        <f t="shared" si="4"/>
        <v>2018|Kaipara District|$100,001-$150,000</v>
      </c>
      <c r="B164" t="s">
        <v>18</v>
      </c>
      <c r="C164" t="s">
        <v>19</v>
      </c>
      <c r="D164" t="s">
        <v>20</v>
      </c>
      <c r="E164" t="s">
        <v>21</v>
      </c>
      <c r="F164">
        <v>2018</v>
      </c>
      <c r="G164">
        <v>2018</v>
      </c>
      <c r="H164">
        <v>3</v>
      </c>
      <c r="I164" t="s">
        <v>93</v>
      </c>
      <c r="J164">
        <v>99</v>
      </c>
      <c r="K164" t="s">
        <v>23</v>
      </c>
      <c r="L164">
        <v>6</v>
      </c>
      <c r="M164" t="s">
        <v>59</v>
      </c>
      <c r="N164">
        <v>7777</v>
      </c>
      <c r="O164" t="s">
        <v>37</v>
      </c>
      <c r="P164">
        <v>1062</v>
      </c>
      <c r="T164" s="3">
        <f t="shared" si="5"/>
        <v>100</v>
      </c>
      <c r="U164" s="3">
        <f>IF(AND(R164&lt;&gt;"_U",N164&lt;&gt;9999,N164&lt;&gt;999,L164&lt;&gt;"Median"),IFERROR(VLOOKUP(A164,'TA Total'!A:P,16,0),"."),".")</f>
        <v>1062</v>
      </c>
    </row>
    <row r="165" spans="1:21" x14ac:dyDescent="0.3">
      <c r="A165" s="1" t="str">
        <f t="shared" si="4"/>
        <v>2018|Kaipara District|$100,001-$150,000</v>
      </c>
      <c r="B165" t="s">
        <v>18</v>
      </c>
      <c r="C165" t="s">
        <v>19</v>
      </c>
      <c r="D165" t="s">
        <v>20</v>
      </c>
      <c r="E165" t="s">
        <v>21</v>
      </c>
      <c r="F165">
        <v>2018</v>
      </c>
      <c r="G165">
        <v>2018</v>
      </c>
      <c r="H165">
        <v>3</v>
      </c>
      <c r="I165" t="s">
        <v>93</v>
      </c>
      <c r="J165">
        <v>99</v>
      </c>
      <c r="K165" t="s">
        <v>23</v>
      </c>
      <c r="L165">
        <v>6</v>
      </c>
      <c r="M165" t="s">
        <v>59</v>
      </c>
      <c r="N165">
        <v>2</v>
      </c>
      <c r="O165" t="s">
        <v>28</v>
      </c>
      <c r="P165">
        <v>225</v>
      </c>
      <c r="T165" s="3">
        <f t="shared" si="5"/>
        <v>21.19</v>
      </c>
      <c r="U165" s="3">
        <f>IF(AND(R165&lt;&gt;"_U",N165&lt;&gt;9999,N165&lt;&gt;999,L165&lt;&gt;"Median"),IFERROR(VLOOKUP(A165,'TA Total'!A:P,16,0),"."),".")</f>
        <v>1062</v>
      </c>
    </row>
    <row r="166" spans="1:21" x14ac:dyDescent="0.3">
      <c r="A166" s="1" t="str">
        <f t="shared" si="4"/>
        <v>2018|Kaipara District|$100,001-$150,000</v>
      </c>
      <c r="B166" t="s">
        <v>18</v>
      </c>
      <c r="C166" t="s">
        <v>19</v>
      </c>
      <c r="D166" t="s">
        <v>20</v>
      </c>
      <c r="E166" t="s">
        <v>21</v>
      </c>
      <c r="F166">
        <v>2018</v>
      </c>
      <c r="G166">
        <v>2018</v>
      </c>
      <c r="H166">
        <v>3</v>
      </c>
      <c r="I166" t="s">
        <v>93</v>
      </c>
      <c r="J166">
        <v>99</v>
      </c>
      <c r="K166" t="s">
        <v>23</v>
      </c>
      <c r="L166">
        <v>6</v>
      </c>
      <c r="M166" t="s">
        <v>59</v>
      </c>
      <c r="N166">
        <v>3</v>
      </c>
      <c r="O166" t="s">
        <v>25</v>
      </c>
      <c r="P166">
        <v>168</v>
      </c>
      <c r="T166" s="3">
        <f t="shared" si="5"/>
        <v>15.82</v>
      </c>
      <c r="U166" s="3">
        <f>IF(AND(R166&lt;&gt;"_U",N166&lt;&gt;9999,N166&lt;&gt;999,L166&lt;&gt;"Median"),IFERROR(VLOOKUP(A166,'TA Total'!A:P,16,0),"."),".")</f>
        <v>1062</v>
      </c>
    </row>
    <row r="167" spans="1:21" x14ac:dyDescent="0.3">
      <c r="A167" s="1" t="str">
        <f t="shared" si="4"/>
        <v>2018|Kaipara District|$100,001-$150,000</v>
      </c>
      <c r="B167" t="s">
        <v>18</v>
      </c>
      <c r="C167" t="s">
        <v>19</v>
      </c>
      <c r="D167" t="s">
        <v>20</v>
      </c>
      <c r="E167" t="s">
        <v>21</v>
      </c>
      <c r="F167">
        <v>2018</v>
      </c>
      <c r="G167">
        <v>2018</v>
      </c>
      <c r="H167">
        <v>3</v>
      </c>
      <c r="I167" t="s">
        <v>93</v>
      </c>
      <c r="J167">
        <v>99</v>
      </c>
      <c r="K167" t="s">
        <v>23</v>
      </c>
      <c r="L167">
        <v>6</v>
      </c>
      <c r="M167" t="s">
        <v>59</v>
      </c>
      <c r="N167">
        <v>9999</v>
      </c>
      <c r="O167" t="s">
        <v>40</v>
      </c>
      <c r="P167">
        <v>1062</v>
      </c>
      <c r="T167" s="3" t="str">
        <f t="shared" si="5"/>
        <v>.</v>
      </c>
      <c r="U167" s="3" t="str">
        <f>IF(AND(R167&lt;&gt;"_U",N167&lt;&gt;9999,N167&lt;&gt;999,L167&lt;&gt;"Median"),IFERROR(VLOOKUP(A167,'TA Total'!A:P,16,0),"."),".")</f>
        <v>.</v>
      </c>
    </row>
    <row r="168" spans="1:21" x14ac:dyDescent="0.3">
      <c r="A168" s="1" t="str">
        <f t="shared" si="4"/>
        <v>2018|Kaipara District|$100,001-$150,000</v>
      </c>
      <c r="B168" t="s">
        <v>18</v>
      </c>
      <c r="C168" t="s">
        <v>19</v>
      </c>
      <c r="D168" t="s">
        <v>20</v>
      </c>
      <c r="E168" t="s">
        <v>21</v>
      </c>
      <c r="F168">
        <v>2018</v>
      </c>
      <c r="G168">
        <v>2018</v>
      </c>
      <c r="H168">
        <v>3</v>
      </c>
      <c r="I168" t="s">
        <v>93</v>
      </c>
      <c r="J168">
        <v>99</v>
      </c>
      <c r="K168" t="s">
        <v>23</v>
      </c>
      <c r="L168">
        <v>6</v>
      </c>
      <c r="M168" t="s">
        <v>59</v>
      </c>
      <c r="N168">
        <v>1</v>
      </c>
      <c r="O168" t="s">
        <v>33</v>
      </c>
      <c r="P168">
        <v>669</v>
      </c>
      <c r="T168" s="3">
        <f t="shared" si="5"/>
        <v>62.99</v>
      </c>
      <c r="U168" s="3">
        <f>IF(AND(R168&lt;&gt;"_U",N168&lt;&gt;9999,N168&lt;&gt;999,L168&lt;&gt;"Median"),IFERROR(VLOOKUP(A168,'TA Total'!A:P,16,0),"."),".")</f>
        <v>1062</v>
      </c>
    </row>
    <row r="169" spans="1:21" x14ac:dyDescent="0.3">
      <c r="A169" s="1" t="str">
        <f t="shared" si="4"/>
        <v>2018|Kaipara District|$100,001-$150,000</v>
      </c>
      <c r="B169" t="s">
        <v>18</v>
      </c>
      <c r="C169" t="s">
        <v>19</v>
      </c>
      <c r="D169" t="s">
        <v>20</v>
      </c>
      <c r="E169" t="s">
        <v>21</v>
      </c>
      <c r="F169">
        <v>2018</v>
      </c>
      <c r="G169">
        <v>2018</v>
      </c>
      <c r="H169">
        <v>3</v>
      </c>
      <c r="I169" t="s">
        <v>93</v>
      </c>
      <c r="J169">
        <v>99</v>
      </c>
      <c r="K169" t="s">
        <v>23</v>
      </c>
      <c r="L169">
        <v>6</v>
      </c>
      <c r="M169" t="s">
        <v>59</v>
      </c>
      <c r="N169">
        <v>999</v>
      </c>
      <c r="O169" t="s">
        <v>42</v>
      </c>
      <c r="P169">
        <v>0</v>
      </c>
      <c r="T169" s="3" t="str">
        <f t="shared" si="5"/>
        <v>.</v>
      </c>
      <c r="U169" s="3" t="str">
        <f>IF(AND(R169&lt;&gt;"_U",N169&lt;&gt;9999,N169&lt;&gt;999,L169&lt;&gt;"Median"),IFERROR(VLOOKUP(A169,'TA Total'!A:P,16,0),"."),".")</f>
        <v>.</v>
      </c>
    </row>
    <row r="170" spans="1:21" x14ac:dyDescent="0.3">
      <c r="A170" s="1" t="str">
        <f t="shared" si="4"/>
        <v>2018|Kaipara District|$150,001-$200,000</v>
      </c>
      <c r="B170" t="s">
        <v>18</v>
      </c>
      <c r="C170" t="s">
        <v>19</v>
      </c>
      <c r="D170" t="s">
        <v>20</v>
      </c>
      <c r="E170" t="s">
        <v>21</v>
      </c>
      <c r="F170">
        <v>2018</v>
      </c>
      <c r="G170">
        <v>2018</v>
      </c>
      <c r="H170">
        <v>3</v>
      </c>
      <c r="I170" t="s">
        <v>93</v>
      </c>
      <c r="J170">
        <v>99</v>
      </c>
      <c r="K170" t="s">
        <v>23</v>
      </c>
      <c r="L170">
        <v>7</v>
      </c>
      <c r="M170" t="s">
        <v>43</v>
      </c>
      <c r="N170">
        <v>3</v>
      </c>
      <c r="O170" t="s">
        <v>25</v>
      </c>
      <c r="P170">
        <v>162</v>
      </c>
      <c r="T170" s="3">
        <f t="shared" si="5"/>
        <v>25.35</v>
      </c>
      <c r="U170" s="3">
        <f>IF(AND(R170&lt;&gt;"_U",N170&lt;&gt;9999,N170&lt;&gt;999,L170&lt;&gt;"Median"),IFERROR(VLOOKUP(A170,'TA Total'!A:P,16,0),"."),".")</f>
        <v>639</v>
      </c>
    </row>
    <row r="171" spans="1:21" x14ac:dyDescent="0.3">
      <c r="A171" s="1" t="str">
        <f t="shared" si="4"/>
        <v>2018|Kaipara District|$150,001-$200,000</v>
      </c>
      <c r="B171" t="s">
        <v>18</v>
      </c>
      <c r="C171" t="s">
        <v>19</v>
      </c>
      <c r="D171" t="s">
        <v>20</v>
      </c>
      <c r="E171" t="s">
        <v>21</v>
      </c>
      <c r="F171">
        <v>2018</v>
      </c>
      <c r="G171">
        <v>2018</v>
      </c>
      <c r="H171">
        <v>3</v>
      </c>
      <c r="I171" t="s">
        <v>93</v>
      </c>
      <c r="J171">
        <v>99</v>
      </c>
      <c r="K171" t="s">
        <v>23</v>
      </c>
      <c r="L171">
        <v>7</v>
      </c>
      <c r="M171" t="s">
        <v>43</v>
      </c>
      <c r="N171">
        <v>1</v>
      </c>
      <c r="O171" t="s">
        <v>33</v>
      </c>
      <c r="P171">
        <v>390</v>
      </c>
      <c r="T171" s="3">
        <f t="shared" si="5"/>
        <v>61.03</v>
      </c>
      <c r="U171" s="3">
        <f>IF(AND(R171&lt;&gt;"_U",N171&lt;&gt;9999,N171&lt;&gt;999,L171&lt;&gt;"Median"),IFERROR(VLOOKUP(A171,'TA Total'!A:P,16,0),"."),".")</f>
        <v>639</v>
      </c>
    </row>
    <row r="172" spans="1:21" x14ac:dyDescent="0.3">
      <c r="A172" s="1" t="str">
        <f t="shared" si="4"/>
        <v>2018|Kaipara District|$150,001-$200,000</v>
      </c>
      <c r="B172" t="s">
        <v>18</v>
      </c>
      <c r="C172" t="s">
        <v>19</v>
      </c>
      <c r="D172" t="s">
        <v>20</v>
      </c>
      <c r="E172" t="s">
        <v>21</v>
      </c>
      <c r="F172">
        <v>2018</v>
      </c>
      <c r="G172">
        <v>2018</v>
      </c>
      <c r="H172">
        <v>3</v>
      </c>
      <c r="I172" t="s">
        <v>93</v>
      </c>
      <c r="J172">
        <v>99</v>
      </c>
      <c r="K172" t="s">
        <v>23</v>
      </c>
      <c r="L172">
        <v>7</v>
      </c>
      <c r="M172" t="s">
        <v>43</v>
      </c>
      <c r="N172">
        <v>2</v>
      </c>
      <c r="O172" t="s">
        <v>28</v>
      </c>
      <c r="P172">
        <v>87</v>
      </c>
      <c r="T172" s="3">
        <f t="shared" si="5"/>
        <v>13.62</v>
      </c>
      <c r="U172" s="3">
        <f>IF(AND(R172&lt;&gt;"_U",N172&lt;&gt;9999,N172&lt;&gt;999,L172&lt;&gt;"Median"),IFERROR(VLOOKUP(A172,'TA Total'!A:P,16,0),"."),".")</f>
        <v>639</v>
      </c>
    </row>
    <row r="173" spans="1:21" x14ac:dyDescent="0.3">
      <c r="A173" s="1" t="str">
        <f t="shared" si="4"/>
        <v>2018|Kaipara District|$150,001-$200,000</v>
      </c>
      <c r="B173" t="s">
        <v>18</v>
      </c>
      <c r="C173" t="s">
        <v>19</v>
      </c>
      <c r="D173" t="s">
        <v>20</v>
      </c>
      <c r="E173" t="s">
        <v>21</v>
      </c>
      <c r="F173">
        <v>2018</v>
      </c>
      <c r="G173">
        <v>2018</v>
      </c>
      <c r="H173">
        <v>3</v>
      </c>
      <c r="I173" t="s">
        <v>93</v>
      </c>
      <c r="J173">
        <v>99</v>
      </c>
      <c r="K173" t="s">
        <v>23</v>
      </c>
      <c r="L173">
        <v>7</v>
      </c>
      <c r="M173" t="s">
        <v>43</v>
      </c>
      <c r="N173">
        <v>999</v>
      </c>
      <c r="O173" t="s">
        <v>42</v>
      </c>
      <c r="P173">
        <v>0</v>
      </c>
      <c r="T173" s="3" t="str">
        <f t="shared" si="5"/>
        <v>.</v>
      </c>
      <c r="U173" s="3" t="str">
        <f>IF(AND(R173&lt;&gt;"_U",N173&lt;&gt;9999,N173&lt;&gt;999,L173&lt;&gt;"Median"),IFERROR(VLOOKUP(A173,'TA Total'!A:P,16,0),"."),".")</f>
        <v>.</v>
      </c>
    </row>
    <row r="174" spans="1:21" x14ac:dyDescent="0.3">
      <c r="A174" s="1" t="str">
        <f t="shared" si="4"/>
        <v>2018|Kaipara District|$150,001-$200,000</v>
      </c>
      <c r="B174" t="s">
        <v>18</v>
      </c>
      <c r="C174" t="s">
        <v>19</v>
      </c>
      <c r="D174" t="s">
        <v>20</v>
      </c>
      <c r="E174" t="s">
        <v>21</v>
      </c>
      <c r="F174">
        <v>2018</v>
      </c>
      <c r="G174">
        <v>2018</v>
      </c>
      <c r="H174">
        <v>3</v>
      </c>
      <c r="I174" t="s">
        <v>93</v>
      </c>
      <c r="J174">
        <v>99</v>
      </c>
      <c r="K174" t="s">
        <v>23</v>
      </c>
      <c r="L174">
        <v>7</v>
      </c>
      <c r="M174" t="s">
        <v>43</v>
      </c>
      <c r="N174">
        <v>7777</v>
      </c>
      <c r="O174" t="s">
        <v>37</v>
      </c>
      <c r="P174">
        <v>639</v>
      </c>
      <c r="T174" s="3">
        <f t="shared" si="5"/>
        <v>100</v>
      </c>
      <c r="U174" s="3">
        <f>IF(AND(R174&lt;&gt;"_U",N174&lt;&gt;9999,N174&lt;&gt;999,L174&lt;&gt;"Median"),IFERROR(VLOOKUP(A174,'TA Total'!A:P,16,0),"."),".")</f>
        <v>639</v>
      </c>
    </row>
    <row r="175" spans="1:21" x14ac:dyDescent="0.3">
      <c r="A175" s="1" t="str">
        <f t="shared" si="4"/>
        <v>2018|Kaipara District|$150,001-$200,000</v>
      </c>
      <c r="B175" t="s">
        <v>18</v>
      </c>
      <c r="C175" t="s">
        <v>19</v>
      </c>
      <c r="D175" t="s">
        <v>20</v>
      </c>
      <c r="E175" t="s">
        <v>21</v>
      </c>
      <c r="F175">
        <v>2018</v>
      </c>
      <c r="G175">
        <v>2018</v>
      </c>
      <c r="H175">
        <v>3</v>
      </c>
      <c r="I175" t="s">
        <v>93</v>
      </c>
      <c r="J175">
        <v>99</v>
      </c>
      <c r="K175" t="s">
        <v>23</v>
      </c>
      <c r="L175">
        <v>7</v>
      </c>
      <c r="M175" t="s">
        <v>43</v>
      </c>
      <c r="N175">
        <v>9999</v>
      </c>
      <c r="O175" t="s">
        <v>40</v>
      </c>
      <c r="P175">
        <v>639</v>
      </c>
      <c r="T175" s="3" t="str">
        <f t="shared" si="5"/>
        <v>.</v>
      </c>
      <c r="U175" s="3" t="str">
        <f>IF(AND(R175&lt;&gt;"_U",N175&lt;&gt;9999,N175&lt;&gt;999,L175&lt;&gt;"Median"),IFERROR(VLOOKUP(A175,'TA Total'!A:P,16,0),"."),".")</f>
        <v>.</v>
      </c>
    </row>
    <row r="176" spans="1:21" x14ac:dyDescent="0.3">
      <c r="A176" s="1" t="str">
        <f t="shared" si="4"/>
        <v>2018|Kaipara District|$200,001 or more</v>
      </c>
      <c r="B176" t="s">
        <v>18</v>
      </c>
      <c r="C176" t="s">
        <v>19</v>
      </c>
      <c r="D176" t="s">
        <v>20</v>
      </c>
      <c r="E176" t="s">
        <v>21</v>
      </c>
      <c r="F176">
        <v>2018</v>
      </c>
      <c r="G176">
        <v>2018</v>
      </c>
      <c r="H176">
        <v>3</v>
      </c>
      <c r="I176" t="s">
        <v>93</v>
      </c>
      <c r="J176">
        <v>99</v>
      </c>
      <c r="K176" t="s">
        <v>23</v>
      </c>
      <c r="L176">
        <v>8</v>
      </c>
      <c r="M176" t="s">
        <v>27</v>
      </c>
      <c r="N176">
        <v>2</v>
      </c>
      <c r="O176" t="s">
        <v>28</v>
      </c>
      <c r="R176" t="s">
        <v>29</v>
      </c>
      <c r="S176" t="s">
        <v>30</v>
      </c>
      <c r="T176" s="3" t="str">
        <f t="shared" si="5"/>
        <v>.</v>
      </c>
      <c r="U176" s="3" t="str">
        <f>IF(AND(R176&lt;&gt;"_U",N176&lt;&gt;9999,N176&lt;&gt;999,L176&lt;&gt;"Median"),IFERROR(VLOOKUP(A176,'TA Total'!A:P,16,0),"."),".")</f>
        <v>.</v>
      </c>
    </row>
    <row r="177" spans="1:21" x14ac:dyDescent="0.3">
      <c r="A177" s="1" t="str">
        <f t="shared" si="4"/>
        <v>2018|Kaipara District|$200,001 or more</v>
      </c>
      <c r="B177" t="s">
        <v>18</v>
      </c>
      <c r="C177" t="s">
        <v>19</v>
      </c>
      <c r="D177" t="s">
        <v>20</v>
      </c>
      <c r="E177" t="s">
        <v>21</v>
      </c>
      <c r="F177">
        <v>2018</v>
      </c>
      <c r="G177">
        <v>2018</v>
      </c>
      <c r="H177">
        <v>3</v>
      </c>
      <c r="I177" t="s">
        <v>93</v>
      </c>
      <c r="J177">
        <v>99</v>
      </c>
      <c r="K177" t="s">
        <v>23</v>
      </c>
      <c r="L177">
        <v>8</v>
      </c>
      <c r="M177" t="s">
        <v>27</v>
      </c>
      <c r="N177">
        <v>9999</v>
      </c>
      <c r="O177" t="s">
        <v>40</v>
      </c>
      <c r="R177" t="s">
        <v>29</v>
      </c>
      <c r="S177" t="s">
        <v>30</v>
      </c>
      <c r="T177" s="3" t="str">
        <f t="shared" si="5"/>
        <v>.</v>
      </c>
      <c r="U177" s="3" t="str">
        <f>IF(AND(R177&lt;&gt;"_U",N177&lt;&gt;9999,N177&lt;&gt;999,L177&lt;&gt;"Median"),IFERROR(VLOOKUP(A177,'TA Total'!A:P,16,0),"."),".")</f>
        <v>.</v>
      </c>
    </row>
    <row r="178" spans="1:21" x14ac:dyDescent="0.3">
      <c r="A178" s="1" t="str">
        <f t="shared" si="4"/>
        <v>2018|Kaipara District|$200,001 or more</v>
      </c>
      <c r="B178" t="s">
        <v>18</v>
      </c>
      <c r="C178" t="s">
        <v>19</v>
      </c>
      <c r="D178" t="s">
        <v>20</v>
      </c>
      <c r="E178" t="s">
        <v>21</v>
      </c>
      <c r="F178">
        <v>2018</v>
      </c>
      <c r="G178">
        <v>2018</v>
      </c>
      <c r="H178">
        <v>3</v>
      </c>
      <c r="I178" t="s">
        <v>93</v>
      </c>
      <c r="J178">
        <v>99</v>
      </c>
      <c r="K178" t="s">
        <v>23</v>
      </c>
      <c r="L178">
        <v>8</v>
      </c>
      <c r="M178" t="s">
        <v>27</v>
      </c>
      <c r="N178">
        <v>1</v>
      </c>
      <c r="O178" t="s">
        <v>33</v>
      </c>
      <c r="R178" t="s">
        <v>29</v>
      </c>
      <c r="S178" t="s">
        <v>30</v>
      </c>
      <c r="T178" s="3" t="str">
        <f t="shared" si="5"/>
        <v>.</v>
      </c>
      <c r="U178" s="3" t="str">
        <f>IF(AND(R178&lt;&gt;"_U",N178&lt;&gt;9999,N178&lt;&gt;999,L178&lt;&gt;"Median"),IFERROR(VLOOKUP(A178,'TA Total'!A:P,16,0),"."),".")</f>
        <v>.</v>
      </c>
    </row>
    <row r="179" spans="1:21" x14ac:dyDescent="0.3">
      <c r="A179" s="1" t="str">
        <f t="shared" si="4"/>
        <v>2018|Kaipara District|$200,001 or more</v>
      </c>
      <c r="B179" t="s">
        <v>18</v>
      </c>
      <c r="C179" t="s">
        <v>19</v>
      </c>
      <c r="D179" t="s">
        <v>20</v>
      </c>
      <c r="E179" t="s">
        <v>21</v>
      </c>
      <c r="F179">
        <v>2018</v>
      </c>
      <c r="G179">
        <v>2018</v>
      </c>
      <c r="H179">
        <v>3</v>
      </c>
      <c r="I179" t="s">
        <v>93</v>
      </c>
      <c r="J179">
        <v>99</v>
      </c>
      <c r="K179" t="s">
        <v>23</v>
      </c>
      <c r="L179">
        <v>8</v>
      </c>
      <c r="M179" t="s">
        <v>27</v>
      </c>
      <c r="N179">
        <v>7777</v>
      </c>
      <c r="O179" t="s">
        <v>37</v>
      </c>
      <c r="R179" t="s">
        <v>29</v>
      </c>
      <c r="S179" t="s">
        <v>30</v>
      </c>
      <c r="T179" s="3" t="str">
        <f t="shared" si="5"/>
        <v>.</v>
      </c>
      <c r="U179" s="3" t="str">
        <f>IF(AND(R179&lt;&gt;"_U",N179&lt;&gt;9999,N179&lt;&gt;999,L179&lt;&gt;"Median"),IFERROR(VLOOKUP(A179,'TA Total'!A:P,16,0),"."),".")</f>
        <v>.</v>
      </c>
    </row>
    <row r="180" spans="1:21" x14ac:dyDescent="0.3">
      <c r="A180" s="1" t="str">
        <f t="shared" si="4"/>
        <v>2018|Kaipara District|$200,001 or more</v>
      </c>
      <c r="B180" t="s">
        <v>18</v>
      </c>
      <c r="C180" t="s">
        <v>19</v>
      </c>
      <c r="D180" t="s">
        <v>20</v>
      </c>
      <c r="E180" t="s">
        <v>21</v>
      </c>
      <c r="F180">
        <v>2018</v>
      </c>
      <c r="G180">
        <v>2018</v>
      </c>
      <c r="H180">
        <v>3</v>
      </c>
      <c r="I180" t="s">
        <v>93</v>
      </c>
      <c r="J180">
        <v>99</v>
      </c>
      <c r="K180" t="s">
        <v>23</v>
      </c>
      <c r="L180">
        <v>8</v>
      </c>
      <c r="M180" t="s">
        <v>27</v>
      </c>
      <c r="N180">
        <v>999</v>
      </c>
      <c r="O180" t="s">
        <v>42</v>
      </c>
      <c r="R180" t="s">
        <v>29</v>
      </c>
      <c r="S180" t="s">
        <v>30</v>
      </c>
      <c r="T180" s="3" t="str">
        <f t="shared" si="5"/>
        <v>.</v>
      </c>
      <c r="U180" s="3" t="str">
        <f>IF(AND(R180&lt;&gt;"_U",N180&lt;&gt;9999,N180&lt;&gt;999,L180&lt;&gt;"Median"),IFERROR(VLOOKUP(A180,'TA Total'!A:P,16,0),"."),".")</f>
        <v>.</v>
      </c>
    </row>
    <row r="181" spans="1:21" x14ac:dyDescent="0.3">
      <c r="A181" s="1" t="str">
        <f t="shared" si="4"/>
        <v>2018|Kaipara District|$200,001 or more</v>
      </c>
      <c r="B181" t="s">
        <v>18</v>
      </c>
      <c r="C181" t="s">
        <v>19</v>
      </c>
      <c r="D181" t="s">
        <v>20</v>
      </c>
      <c r="E181" t="s">
        <v>21</v>
      </c>
      <c r="F181">
        <v>2018</v>
      </c>
      <c r="G181">
        <v>2018</v>
      </c>
      <c r="H181">
        <v>3</v>
      </c>
      <c r="I181" t="s">
        <v>93</v>
      </c>
      <c r="J181">
        <v>99</v>
      </c>
      <c r="K181" t="s">
        <v>23</v>
      </c>
      <c r="L181">
        <v>8</v>
      </c>
      <c r="M181" t="s">
        <v>27</v>
      </c>
      <c r="N181">
        <v>3</v>
      </c>
      <c r="O181" t="s">
        <v>25</v>
      </c>
      <c r="R181" t="s">
        <v>29</v>
      </c>
      <c r="S181" t="s">
        <v>30</v>
      </c>
      <c r="T181" s="3" t="str">
        <f t="shared" si="5"/>
        <v>.</v>
      </c>
      <c r="U181" s="3" t="str">
        <f>IF(AND(R181&lt;&gt;"_U",N181&lt;&gt;9999,N181&lt;&gt;999,L181&lt;&gt;"Median"),IFERROR(VLOOKUP(A181,'TA Total'!A:P,16,0),"."),".")</f>
        <v>.</v>
      </c>
    </row>
    <row r="182" spans="1:21" x14ac:dyDescent="0.3">
      <c r="A182" s="1" t="str">
        <f t="shared" si="4"/>
        <v>2018|Kaipara District|Total stated - total household income</v>
      </c>
      <c r="B182" t="s">
        <v>18</v>
      </c>
      <c r="C182" t="s">
        <v>19</v>
      </c>
      <c r="D182" t="s">
        <v>20</v>
      </c>
      <c r="E182" t="s">
        <v>21</v>
      </c>
      <c r="F182">
        <v>2018</v>
      </c>
      <c r="G182">
        <v>2018</v>
      </c>
      <c r="H182">
        <v>3</v>
      </c>
      <c r="I182" t="s">
        <v>93</v>
      </c>
      <c r="J182">
        <v>99</v>
      </c>
      <c r="K182" t="s">
        <v>23</v>
      </c>
      <c r="L182">
        <v>77</v>
      </c>
      <c r="M182" t="s">
        <v>32</v>
      </c>
      <c r="N182">
        <v>3</v>
      </c>
      <c r="O182" t="s">
        <v>25</v>
      </c>
      <c r="P182">
        <v>1131</v>
      </c>
      <c r="T182" s="3">
        <f t="shared" si="5"/>
        <v>14.18</v>
      </c>
      <c r="U182" s="3">
        <f>IF(AND(R182&lt;&gt;"_U",N182&lt;&gt;9999,N182&lt;&gt;999,L182&lt;&gt;"Median"),IFERROR(VLOOKUP(A182,'TA Total'!A:P,16,0),"."),".")</f>
        <v>7977</v>
      </c>
    </row>
    <row r="183" spans="1:21" x14ac:dyDescent="0.3">
      <c r="A183" s="1" t="str">
        <f t="shared" si="4"/>
        <v>2018|Kaipara District|Total stated - total household income</v>
      </c>
      <c r="B183" t="s">
        <v>18</v>
      </c>
      <c r="C183" t="s">
        <v>19</v>
      </c>
      <c r="D183" t="s">
        <v>20</v>
      </c>
      <c r="E183" t="s">
        <v>21</v>
      </c>
      <c r="F183">
        <v>2018</v>
      </c>
      <c r="G183">
        <v>2018</v>
      </c>
      <c r="H183">
        <v>3</v>
      </c>
      <c r="I183" t="s">
        <v>93</v>
      </c>
      <c r="J183">
        <v>99</v>
      </c>
      <c r="K183" t="s">
        <v>23</v>
      </c>
      <c r="L183">
        <v>77</v>
      </c>
      <c r="M183" t="s">
        <v>32</v>
      </c>
      <c r="N183">
        <v>999</v>
      </c>
      <c r="O183" t="s">
        <v>42</v>
      </c>
      <c r="P183">
        <v>0</v>
      </c>
      <c r="T183" s="3" t="str">
        <f t="shared" si="5"/>
        <v>.</v>
      </c>
      <c r="U183" s="3" t="str">
        <f>IF(AND(R183&lt;&gt;"_U",N183&lt;&gt;9999,N183&lt;&gt;999,L183&lt;&gt;"Median"),IFERROR(VLOOKUP(A183,'TA Total'!A:P,16,0),"."),".")</f>
        <v>.</v>
      </c>
    </row>
    <row r="184" spans="1:21" x14ac:dyDescent="0.3">
      <c r="A184" s="1" t="str">
        <f t="shared" si="4"/>
        <v>2018|Kaipara District|Total stated - total household income</v>
      </c>
      <c r="B184" t="s">
        <v>18</v>
      </c>
      <c r="C184" t="s">
        <v>19</v>
      </c>
      <c r="D184" t="s">
        <v>20</v>
      </c>
      <c r="E184" t="s">
        <v>21</v>
      </c>
      <c r="F184">
        <v>2018</v>
      </c>
      <c r="G184">
        <v>2018</v>
      </c>
      <c r="H184">
        <v>3</v>
      </c>
      <c r="I184" t="s">
        <v>93</v>
      </c>
      <c r="J184">
        <v>99</v>
      </c>
      <c r="K184" t="s">
        <v>23</v>
      </c>
      <c r="L184">
        <v>77</v>
      </c>
      <c r="M184" t="s">
        <v>32</v>
      </c>
      <c r="N184">
        <v>7777</v>
      </c>
      <c r="O184" t="s">
        <v>37</v>
      </c>
      <c r="P184">
        <v>7977</v>
      </c>
      <c r="T184" s="3">
        <f t="shared" si="5"/>
        <v>100</v>
      </c>
      <c r="U184" s="3">
        <f>IF(AND(R184&lt;&gt;"_U",N184&lt;&gt;9999,N184&lt;&gt;999,L184&lt;&gt;"Median"),IFERROR(VLOOKUP(A184,'TA Total'!A:P,16,0),"."),".")</f>
        <v>7977</v>
      </c>
    </row>
    <row r="185" spans="1:21" x14ac:dyDescent="0.3">
      <c r="A185" s="1" t="str">
        <f t="shared" si="4"/>
        <v>2018|Kaipara District|Total stated - total household income</v>
      </c>
      <c r="B185" t="s">
        <v>18</v>
      </c>
      <c r="C185" t="s">
        <v>19</v>
      </c>
      <c r="D185" t="s">
        <v>20</v>
      </c>
      <c r="E185" t="s">
        <v>21</v>
      </c>
      <c r="F185">
        <v>2018</v>
      </c>
      <c r="G185">
        <v>2018</v>
      </c>
      <c r="H185">
        <v>3</v>
      </c>
      <c r="I185" t="s">
        <v>93</v>
      </c>
      <c r="J185">
        <v>99</v>
      </c>
      <c r="K185" t="s">
        <v>23</v>
      </c>
      <c r="L185">
        <v>77</v>
      </c>
      <c r="M185" t="s">
        <v>32</v>
      </c>
      <c r="N185">
        <v>1</v>
      </c>
      <c r="O185" t="s">
        <v>33</v>
      </c>
      <c r="P185">
        <v>4530</v>
      </c>
      <c r="T185" s="3">
        <f t="shared" si="5"/>
        <v>56.79</v>
      </c>
      <c r="U185" s="3">
        <f>IF(AND(R185&lt;&gt;"_U",N185&lt;&gt;9999,N185&lt;&gt;999,L185&lt;&gt;"Median"),IFERROR(VLOOKUP(A185,'TA Total'!A:P,16,0),"."),".")</f>
        <v>7977</v>
      </c>
    </row>
    <row r="186" spans="1:21" x14ac:dyDescent="0.3">
      <c r="A186" s="1" t="str">
        <f t="shared" si="4"/>
        <v>2018|Kaipara District|Total stated - total household income</v>
      </c>
      <c r="B186" t="s">
        <v>18</v>
      </c>
      <c r="C186" t="s">
        <v>19</v>
      </c>
      <c r="D186" t="s">
        <v>20</v>
      </c>
      <c r="E186" t="s">
        <v>21</v>
      </c>
      <c r="F186">
        <v>2018</v>
      </c>
      <c r="G186">
        <v>2018</v>
      </c>
      <c r="H186">
        <v>3</v>
      </c>
      <c r="I186" t="s">
        <v>93</v>
      </c>
      <c r="J186">
        <v>99</v>
      </c>
      <c r="K186" t="s">
        <v>23</v>
      </c>
      <c r="L186">
        <v>77</v>
      </c>
      <c r="M186" t="s">
        <v>32</v>
      </c>
      <c r="N186">
        <v>9999</v>
      </c>
      <c r="O186" t="s">
        <v>40</v>
      </c>
      <c r="P186">
        <v>7977</v>
      </c>
      <c r="T186" s="3" t="str">
        <f t="shared" si="5"/>
        <v>.</v>
      </c>
      <c r="U186" s="3" t="str">
        <f>IF(AND(R186&lt;&gt;"_U",N186&lt;&gt;9999,N186&lt;&gt;999,L186&lt;&gt;"Median"),IFERROR(VLOOKUP(A186,'TA Total'!A:P,16,0),"."),".")</f>
        <v>.</v>
      </c>
    </row>
    <row r="187" spans="1:21" x14ac:dyDescent="0.3">
      <c r="A187" s="1" t="str">
        <f t="shared" si="4"/>
        <v>2018|Kaipara District|Total stated - total household income</v>
      </c>
      <c r="B187" t="s">
        <v>18</v>
      </c>
      <c r="C187" t="s">
        <v>19</v>
      </c>
      <c r="D187" t="s">
        <v>20</v>
      </c>
      <c r="E187" t="s">
        <v>21</v>
      </c>
      <c r="F187">
        <v>2018</v>
      </c>
      <c r="G187">
        <v>2018</v>
      </c>
      <c r="H187">
        <v>3</v>
      </c>
      <c r="I187" t="s">
        <v>93</v>
      </c>
      <c r="J187">
        <v>99</v>
      </c>
      <c r="K187" t="s">
        <v>23</v>
      </c>
      <c r="L187">
        <v>77</v>
      </c>
      <c r="M187" t="s">
        <v>32</v>
      </c>
      <c r="N187">
        <v>2</v>
      </c>
      <c r="O187" t="s">
        <v>28</v>
      </c>
      <c r="P187">
        <v>2313</v>
      </c>
      <c r="T187" s="3">
        <f t="shared" si="5"/>
        <v>29</v>
      </c>
      <c r="U187" s="3">
        <f>IF(AND(R187&lt;&gt;"_U",N187&lt;&gt;9999,N187&lt;&gt;999,L187&lt;&gt;"Median"),IFERROR(VLOOKUP(A187,'TA Total'!A:P,16,0),"."),".")</f>
        <v>7977</v>
      </c>
    </row>
    <row r="188" spans="1:21" x14ac:dyDescent="0.3">
      <c r="A188" s="1" t="str">
        <f t="shared" si="4"/>
        <v>2018|Kaipara District|Total - total household income</v>
      </c>
      <c r="B188" t="s">
        <v>18</v>
      </c>
      <c r="C188" t="s">
        <v>19</v>
      </c>
      <c r="D188" t="s">
        <v>20</v>
      </c>
      <c r="E188" t="s">
        <v>21</v>
      </c>
      <c r="F188">
        <v>2018</v>
      </c>
      <c r="G188">
        <v>2018</v>
      </c>
      <c r="H188">
        <v>3</v>
      </c>
      <c r="I188" t="s">
        <v>93</v>
      </c>
      <c r="J188">
        <v>99</v>
      </c>
      <c r="K188" t="s">
        <v>23</v>
      </c>
      <c r="L188">
        <v>99</v>
      </c>
      <c r="M188" t="s">
        <v>48</v>
      </c>
      <c r="N188">
        <v>9999</v>
      </c>
      <c r="O188" t="s">
        <v>40</v>
      </c>
      <c r="P188">
        <v>8748</v>
      </c>
      <c r="T188" s="3" t="str">
        <f t="shared" si="5"/>
        <v>.</v>
      </c>
      <c r="U188" s="3" t="str">
        <f>IF(AND(R188&lt;&gt;"_U",N188&lt;&gt;9999,N188&lt;&gt;999,L188&lt;&gt;"Median"),IFERROR(VLOOKUP(A188,'TA Total'!A:P,16,0),"."),".")</f>
        <v>.</v>
      </c>
    </row>
    <row r="189" spans="1:21" x14ac:dyDescent="0.3">
      <c r="A189" s="1" t="str">
        <f t="shared" si="4"/>
        <v>2018|Kaipara District|Total - total household income</v>
      </c>
      <c r="B189" t="s">
        <v>18</v>
      </c>
      <c r="C189" t="s">
        <v>19</v>
      </c>
      <c r="D189" t="s">
        <v>20</v>
      </c>
      <c r="E189" t="s">
        <v>21</v>
      </c>
      <c r="F189">
        <v>2018</v>
      </c>
      <c r="G189">
        <v>2018</v>
      </c>
      <c r="H189">
        <v>3</v>
      </c>
      <c r="I189" t="s">
        <v>93</v>
      </c>
      <c r="J189">
        <v>99</v>
      </c>
      <c r="K189" t="s">
        <v>23</v>
      </c>
      <c r="L189">
        <v>99</v>
      </c>
      <c r="M189" t="s">
        <v>48</v>
      </c>
      <c r="N189">
        <v>7777</v>
      </c>
      <c r="O189" t="s">
        <v>37</v>
      </c>
      <c r="P189">
        <v>8748</v>
      </c>
      <c r="T189" s="3">
        <f t="shared" si="5"/>
        <v>100</v>
      </c>
      <c r="U189" s="3">
        <f>IF(AND(R189&lt;&gt;"_U",N189&lt;&gt;9999,N189&lt;&gt;999,L189&lt;&gt;"Median"),IFERROR(VLOOKUP(A189,'TA Total'!A:P,16,0),"."),".")</f>
        <v>8748</v>
      </c>
    </row>
    <row r="190" spans="1:21" x14ac:dyDescent="0.3">
      <c r="A190" s="1" t="str">
        <f t="shared" si="4"/>
        <v>2018|Kaipara District|Total - total household income</v>
      </c>
      <c r="B190" t="s">
        <v>18</v>
      </c>
      <c r="C190" t="s">
        <v>19</v>
      </c>
      <c r="D190" t="s">
        <v>20</v>
      </c>
      <c r="E190" t="s">
        <v>21</v>
      </c>
      <c r="F190">
        <v>2018</v>
      </c>
      <c r="G190">
        <v>2018</v>
      </c>
      <c r="H190">
        <v>3</v>
      </c>
      <c r="I190" t="s">
        <v>93</v>
      </c>
      <c r="J190">
        <v>99</v>
      </c>
      <c r="K190" t="s">
        <v>23</v>
      </c>
      <c r="L190">
        <v>99</v>
      </c>
      <c r="M190" t="s">
        <v>48</v>
      </c>
      <c r="N190">
        <v>3</v>
      </c>
      <c r="O190" t="s">
        <v>25</v>
      </c>
      <c r="P190">
        <v>1248</v>
      </c>
      <c r="T190" s="3">
        <f t="shared" si="5"/>
        <v>14.27</v>
      </c>
      <c r="U190" s="3">
        <f>IF(AND(R190&lt;&gt;"_U",N190&lt;&gt;9999,N190&lt;&gt;999,L190&lt;&gt;"Median"),IFERROR(VLOOKUP(A190,'TA Total'!A:P,16,0),"."),".")</f>
        <v>8748</v>
      </c>
    </row>
    <row r="191" spans="1:21" x14ac:dyDescent="0.3">
      <c r="A191" s="1" t="str">
        <f t="shared" si="4"/>
        <v>2018|Kaipara District|Total - total household income</v>
      </c>
      <c r="B191" t="s">
        <v>18</v>
      </c>
      <c r="C191" t="s">
        <v>19</v>
      </c>
      <c r="D191" t="s">
        <v>20</v>
      </c>
      <c r="E191" t="s">
        <v>21</v>
      </c>
      <c r="F191">
        <v>2018</v>
      </c>
      <c r="G191">
        <v>2018</v>
      </c>
      <c r="H191">
        <v>3</v>
      </c>
      <c r="I191" t="s">
        <v>93</v>
      </c>
      <c r="J191">
        <v>99</v>
      </c>
      <c r="K191" t="s">
        <v>23</v>
      </c>
      <c r="L191">
        <v>99</v>
      </c>
      <c r="M191" t="s">
        <v>48</v>
      </c>
      <c r="N191">
        <v>999</v>
      </c>
      <c r="O191" t="s">
        <v>42</v>
      </c>
      <c r="P191">
        <v>0</v>
      </c>
      <c r="T191" s="3" t="str">
        <f t="shared" si="5"/>
        <v>.</v>
      </c>
      <c r="U191" s="3" t="str">
        <f>IF(AND(R191&lt;&gt;"_U",N191&lt;&gt;9999,N191&lt;&gt;999,L191&lt;&gt;"Median"),IFERROR(VLOOKUP(A191,'TA Total'!A:P,16,0),"."),".")</f>
        <v>.</v>
      </c>
    </row>
    <row r="192" spans="1:21" x14ac:dyDescent="0.3">
      <c r="A192" s="1" t="str">
        <f t="shared" si="4"/>
        <v>2018|Kaipara District|Total - total household income</v>
      </c>
      <c r="B192" t="s">
        <v>18</v>
      </c>
      <c r="C192" t="s">
        <v>19</v>
      </c>
      <c r="D192" t="s">
        <v>20</v>
      </c>
      <c r="E192" t="s">
        <v>21</v>
      </c>
      <c r="F192">
        <v>2018</v>
      </c>
      <c r="G192">
        <v>2018</v>
      </c>
      <c r="H192">
        <v>3</v>
      </c>
      <c r="I192" t="s">
        <v>93</v>
      </c>
      <c r="J192">
        <v>99</v>
      </c>
      <c r="K192" t="s">
        <v>23</v>
      </c>
      <c r="L192">
        <v>99</v>
      </c>
      <c r="M192" t="s">
        <v>48</v>
      </c>
      <c r="N192">
        <v>2</v>
      </c>
      <c r="O192" t="s">
        <v>28</v>
      </c>
      <c r="P192">
        <v>2550</v>
      </c>
      <c r="T192" s="3">
        <f t="shared" si="5"/>
        <v>29.15</v>
      </c>
      <c r="U192" s="3">
        <f>IF(AND(R192&lt;&gt;"_U",N192&lt;&gt;9999,N192&lt;&gt;999,L192&lt;&gt;"Median"),IFERROR(VLOOKUP(A192,'TA Total'!A:P,16,0),"."),".")</f>
        <v>8748</v>
      </c>
    </row>
    <row r="193" spans="1:21" x14ac:dyDescent="0.3">
      <c r="A193" s="1" t="str">
        <f t="shared" si="4"/>
        <v>2018|Kaipara District|Total - total household income</v>
      </c>
      <c r="B193" t="s">
        <v>18</v>
      </c>
      <c r="C193" t="s">
        <v>19</v>
      </c>
      <c r="D193" t="s">
        <v>20</v>
      </c>
      <c r="E193" t="s">
        <v>21</v>
      </c>
      <c r="F193">
        <v>2018</v>
      </c>
      <c r="G193">
        <v>2018</v>
      </c>
      <c r="H193">
        <v>3</v>
      </c>
      <c r="I193" t="s">
        <v>93</v>
      </c>
      <c r="J193">
        <v>99</v>
      </c>
      <c r="K193" t="s">
        <v>23</v>
      </c>
      <c r="L193">
        <v>99</v>
      </c>
      <c r="M193" t="s">
        <v>48</v>
      </c>
      <c r="N193">
        <v>1</v>
      </c>
      <c r="O193" t="s">
        <v>33</v>
      </c>
      <c r="P193">
        <v>4950</v>
      </c>
      <c r="T193" s="3">
        <f t="shared" si="5"/>
        <v>56.58</v>
      </c>
      <c r="U193" s="3">
        <f>IF(AND(R193&lt;&gt;"_U",N193&lt;&gt;9999,N193&lt;&gt;999,L193&lt;&gt;"Median"),IFERROR(VLOOKUP(A193,'TA Total'!A:P,16,0),"."),".")</f>
        <v>8748</v>
      </c>
    </row>
    <row r="194" spans="1:21" x14ac:dyDescent="0.3">
      <c r="A194" s="1" t="str">
        <f t="shared" si="4"/>
        <v>2018|Kaipara District|Median ($) - total household income</v>
      </c>
      <c r="B194" t="s">
        <v>18</v>
      </c>
      <c r="C194" t="s">
        <v>19</v>
      </c>
      <c r="D194" t="s">
        <v>20</v>
      </c>
      <c r="E194" t="s">
        <v>21</v>
      </c>
      <c r="F194">
        <v>2018</v>
      </c>
      <c r="G194">
        <v>2018</v>
      </c>
      <c r="H194">
        <v>3</v>
      </c>
      <c r="I194" t="s">
        <v>93</v>
      </c>
      <c r="J194">
        <v>99</v>
      </c>
      <c r="K194" t="s">
        <v>23</v>
      </c>
      <c r="L194" t="s">
        <v>56</v>
      </c>
      <c r="M194" t="s">
        <v>57</v>
      </c>
      <c r="N194">
        <v>1</v>
      </c>
      <c r="O194" t="s">
        <v>33</v>
      </c>
      <c r="P194">
        <v>55800</v>
      </c>
      <c r="T194" s="3" t="str">
        <f t="shared" si="5"/>
        <v>.</v>
      </c>
      <c r="U194" s="3" t="str">
        <f>IF(AND(R194&lt;&gt;"_U",N194&lt;&gt;9999,N194&lt;&gt;999,L194&lt;&gt;"Median"),IFERROR(VLOOKUP(A194,'TA Total'!A:P,16,0),"."),".")</f>
        <v>.</v>
      </c>
    </row>
    <row r="195" spans="1:21" x14ac:dyDescent="0.3">
      <c r="A195" s="1" t="str">
        <f t="shared" ref="A195:A258" si="6">G195&amp;"|"&amp;I195&amp;"|"&amp;M195</f>
        <v>2018|Kaipara District|Median ($) - total household income</v>
      </c>
      <c r="B195" t="s">
        <v>18</v>
      </c>
      <c r="C195" t="s">
        <v>19</v>
      </c>
      <c r="D195" t="s">
        <v>20</v>
      </c>
      <c r="E195" t="s">
        <v>21</v>
      </c>
      <c r="F195">
        <v>2018</v>
      </c>
      <c r="G195">
        <v>2018</v>
      </c>
      <c r="H195">
        <v>3</v>
      </c>
      <c r="I195" t="s">
        <v>93</v>
      </c>
      <c r="J195">
        <v>99</v>
      </c>
      <c r="K195" t="s">
        <v>23</v>
      </c>
      <c r="L195" t="s">
        <v>56</v>
      </c>
      <c r="M195" t="s">
        <v>57</v>
      </c>
      <c r="N195">
        <v>7777</v>
      </c>
      <c r="O195" t="s">
        <v>37</v>
      </c>
      <c r="P195">
        <v>53100</v>
      </c>
      <c r="T195" s="3" t="str">
        <f t="shared" ref="T195:T258" si="7">IF(AND(R195&lt;&gt;"_U",R195&lt;&gt;"c",N195&lt;&gt;999,N195&lt;&gt;9999,L195&lt;&gt;"Median"),IFERROR((ROUND(P195/U195*100,2)),"."),".")</f>
        <v>.</v>
      </c>
      <c r="U195" s="3" t="str">
        <f>IF(AND(R195&lt;&gt;"_U",N195&lt;&gt;9999,N195&lt;&gt;999,L195&lt;&gt;"Median"),IFERROR(VLOOKUP(A195,'TA Total'!A:P,16,0),"."),".")</f>
        <v>.</v>
      </c>
    </row>
    <row r="196" spans="1:21" x14ac:dyDescent="0.3">
      <c r="A196" s="1" t="str">
        <f t="shared" si="6"/>
        <v>2018|Kaipara District|Median ($) - total household income</v>
      </c>
      <c r="B196" t="s">
        <v>18</v>
      </c>
      <c r="C196" t="s">
        <v>19</v>
      </c>
      <c r="D196" t="s">
        <v>20</v>
      </c>
      <c r="E196" t="s">
        <v>21</v>
      </c>
      <c r="F196">
        <v>2018</v>
      </c>
      <c r="G196">
        <v>2018</v>
      </c>
      <c r="H196">
        <v>3</v>
      </c>
      <c r="I196" t="s">
        <v>93</v>
      </c>
      <c r="J196">
        <v>99</v>
      </c>
      <c r="K196" t="s">
        <v>23</v>
      </c>
      <c r="L196" t="s">
        <v>56</v>
      </c>
      <c r="M196" t="s">
        <v>57</v>
      </c>
      <c r="N196">
        <v>9999</v>
      </c>
      <c r="O196" t="s">
        <v>40</v>
      </c>
      <c r="P196">
        <v>53100</v>
      </c>
      <c r="T196" s="3" t="str">
        <f t="shared" si="7"/>
        <v>.</v>
      </c>
      <c r="U196" s="3" t="str">
        <f>IF(AND(R196&lt;&gt;"_U",N196&lt;&gt;9999,N196&lt;&gt;999,L196&lt;&gt;"Median"),IFERROR(VLOOKUP(A196,'TA Total'!A:P,16,0),"."),".")</f>
        <v>.</v>
      </c>
    </row>
    <row r="197" spans="1:21" x14ac:dyDescent="0.3">
      <c r="A197" s="1" t="str">
        <f t="shared" si="6"/>
        <v>2018|Kaipara District|Median ($) - total household income</v>
      </c>
      <c r="B197" t="s">
        <v>18</v>
      </c>
      <c r="C197" t="s">
        <v>19</v>
      </c>
      <c r="D197" t="s">
        <v>20</v>
      </c>
      <c r="E197" t="s">
        <v>21</v>
      </c>
      <c r="F197">
        <v>2018</v>
      </c>
      <c r="G197">
        <v>2018</v>
      </c>
      <c r="H197">
        <v>3</v>
      </c>
      <c r="I197" t="s">
        <v>93</v>
      </c>
      <c r="J197">
        <v>99</v>
      </c>
      <c r="K197" t="s">
        <v>23</v>
      </c>
      <c r="L197" t="s">
        <v>56</v>
      </c>
      <c r="M197" t="s">
        <v>57</v>
      </c>
      <c r="N197">
        <v>999</v>
      </c>
      <c r="O197" t="s">
        <v>42</v>
      </c>
      <c r="R197" t="s">
        <v>61</v>
      </c>
      <c r="S197" t="s">
        <v>62</v>
      </c>
      <c r="T197" s="3" t="str">
        <f t="shared" si="7"/>
        <v>.</v>
      </c>
      <c r="U197" s="3" t="str">
        <f>IF(AND(R197&lt;&gt;"_U",N197&lt;&gt;9999,N197&lt;&gt;999,L197&lt;&gt;"Median"),IFERROR(VLOOKUP(A197,'TA Total'!A:P,16,0),"."),".")</f>
        <v>.</v>
      </c>
    </row>
    <row r="198" spans="1:21" x14ac:dyDescent="0.3">
      <c r="A198" s="1" t="str">
        <f t="shared" si="6"/>
        <v>2018|Kaipara District|Median ($) - total household income</v>
      </c>
      <c r="B198" t="s">
        <v>18</v>
      </c>
      <c r="C198" t="s">
        <v>19</v>
      </c>
      <c r="D198" t="s">
        <v>20</v>
      </c>
      <c r="E198" t="s">
        <v>21</v>
      </c>
      <c r="F198">
        <v>2018</v>
      </c>
      <c r="G198">
        <v>2018</v>
      </c>
      <c r="H198">
        <v>3</v>
      </c>
      <c r="I198" t="s">
        <v>93</v>
      </c>
      <c r="J198">
        <v>99</v>
      </c>
      <c r="K198" t="s">
        <v>23</v>
      </c>
      <c r="L198" t="s">
        <v>56</v>
      </c>
      <c r="M198" t="s">
        <v>57</v>
      </c>
      <c r="N198">
        <v>2</v>
      </c>
      <c r="O198" t="s">
        <v>28</v>
      </c>
      <c r="P198">
        <v>44800</v>
      </c>
      <c r="T198" s="3" t="str">
        <f t="shared" si="7"/>
        <v>.</v>
      </c>
      <c r="U198" s="3" t="str">
        <f>IF(AND(R198&lt;&gt;"_U",N198&lt;&gt;9999,N198&lt;&gt;999,L198&lt;&gt;"Median"),IFERROR(VLOOKUP(A198,'TA Total'!A:P,16,0),"."),".")</f>
        <v>.</v>
      </c>
    </row>
    <row r="199" spans="1:21" x14ac:dyDescent="0.3">
      <c r="A199" s="1" t="str">
        <f t="shared" si="6"/>
        <v>2018|Kaipara District|Median ($) - total household income</v>
      </c>
      <c r="B199" t="s">
        <v>18</v>
      </c>
      <c r="C199" t="s">
        <v>19</v>
      </c>
      <c r="D199" t="s">
        <v>20</v>
      </c>
      <c r="E199" t="s">
        <v>21</v>
      </c>
      <c r="F199">
        <v>2018</v>
      </c>
      <c r="G199">
        <v>2018</v>
      </c>
      <c r="H199">
        <v>3</v>
      </c>
      <c r="I199" t="s">
        <v>93</v>
      </c>
      <c r="J199">
        <v>99</v>
      </c>
      <c r="K199" t="s">
        <v>23</v>
      </c>
      <c r="L199" t="s">
        <v>56</v>
      </c>
      <c r="M199" t="s">
        <v>57</v>
      </c>
      <c r="N199">
        <v>3</v>
      </c>
      <c r="O199" t="s">
        <v>25</v>
      </c>
      <c r="P199">
        <v>62300</v>
      </c>
      <c r="T199" s="3" t="str">
        <f t="shared" si="7"/>
        <v>.</v>
      </c>
      <c r="U199" s="3" t="str">
        <f>IF(AND(R199&lt;&gt;"_U",N199&lt;&gt;9999,N199&lt;&gt;999,L199&lt;&gt;"Median"),IFERROR(VLOOKUP(A199,'TA Total'!A:P,16,0),"."),".")</f>
        <v>.</v>
      </c>
    </row>
    <row r="200" spans="1:21" x14ac:dyDescent="0.3">
      <c r="A200" s="1" t="str">
        <f t="shared" si="6"/>
        <v>2018|Thames-Coromandel District|$20,000 or less</v>
      </c>
      <c r="B200" t="s">
        <v>18</v>
      </c>
      <c r="C200" t="s">
        <v>19</v>
      </c>
      <c r="D200" t="s">
        <v>20</v>
      </c>
      <c r="E200" t="s">
        <v>21</v>
      </c>
      <c r="F200">
        <v>2018</v>
      </c>
      <c r="G200">
        <v>2018</v>
      </c>
      <c r="H200">
        <v>11</v>
      </c>
      <c r="I200" t="s">
        <v>112</v>
      </c>
      <c r="J200">
        <v>99</v>
      </c>
      <c r="K200" t="s">
        <v>23</v>
      </c>
      <c r="L200">
        <v>1</v>
      </c>
      <c r="M200" t="s">
        <v>39</v>
      </c>
      <c r="N200">
        <v>3</v>
      </c>
      <c r="O200" t="s">
        <v>25</v>
      </c>
      <c r="P200">
        <v>156</v>
      </c>
      <c r="T200" s="3">
        <f t="shared" si="7"/>
        <v>11.93</v>
      </c>
      <c r="U200" s="3">
        <f>IF(AND(R200&lt;&gt;"_U",N200&lt;&gt;9999,N200&lt;&gt;999,L200&lt;&gt;"Median"),IFERROR(VLOOKUP(A200,'TA Total'!A:P,16,0),"."),".")</f>
        <v>1308</v>
      </c>
    </row>
    <row r="201" spans="1:21" x14ac:dyDescent="0.3">
      <c r="A201" s="1" t="str">
        <f t="shared" si="6"/>
        <v>2018|Thames-Coromandel District|$20,000 or less</v>
      </c>
      <c r="B201" t="s">
        <v>18</v>
      </c>
      <c r="C201" t="s">
        <v>19</v>
      </c>
      <c r="D201" t="s">
        <v>20</v>
      </c>
      <c r="E201" t="s">
        <v>21</v>
      </c>
      <c r="F201">
        <v>2018</v>
      </c>
      <c r="G201">
        <v>2018</v>
      </c>
      <c r="H201">
        <v>11</v>
      </c>
      <c r="I201" t="s">
        <v>112</v>
      </c>
      <c r="J201">
        <v>99</v>
      </c>
      <c r="K201" t="s">
        <v>23</v>
      </c>
      <c r="L201">
        <v>1</v>
      </c>
      <c r="M201" t="s">
        <v>39</v>
      </c>
      <c r="N201">
        <v>1</v>
      </c>
      <c r="O201" t="s">
        <v>33</v>
      </c>
      <c r="P201">
        <v>591</v>
      </c>
      <c r="T201" s="3">
        <f t="shared" si="7"/>
        <v>45.18</v>
      </c>
      <c r="U201" s="3">
        <f>IF(AND(R201&lt;&gt;"_U",N201&lt;&gt;9999,N201&lt;&gt;999,L201&lt;&gt;"Median"),IFERROR(VLOOKUP(A201,'TA Total'!A:P,16,0),"."),".")</f>
        <v>1308</v>
      </c>
    </row>
    <row r="202" spans="1:21" x14ac:dyDescent="0.3">
      <c r="A202" s="1" t="str">
        <f t="shared" si="6"/>
        <v>2018|Thames-Coromandel District|$20,000 or less</v>
      </c>
      <c r="B202" t="s">
        <v>18</v>
      </c>
      <c r="C202" t="s">
        <v>19</v>
      </c>
      <c r="D202" t="s">
        <v>20</v>
      </c>
      <c r="E202" t="s">
        <v>21</v>
      </c>
      <c r="F202">
        <v>2018</v>
      </c>
      <c r="G202">
        <v>2018</v>
      </c>
      <c r="H202">
        <v>11</v>
      </c>
      <c r="I202" t="s">
        <v>112</v>
      </c>
      <c r="J202">
        <v>99</v>
      </c>
      <c r="K202" t="s">
        <v>23</v>
      </c>
      <c r="L202">
        <v>1</v>
      </c>
      <c r="M202" t="s">
        <v>39</v>
      </c>
      <c r="N202">
        <v>999</v>
      </c>
      <c r="O202" t="s">
        <v>42</v>
      </c>
      <c r="P202">
        <v>0</v>
      </c>
      <c r="T202" s="3" t="str">
        <f t="shared" si="7"/>
        <v>.</v>
      </c>
      <c r="U202" s="3" t="str">
        <f>IF(AND(R202&lt;&gt;"_U",N202&lt;&gt;9999,N202&lt;&gt;999,L202&lt;&gt;"Median"),IFERROR(VLOOKUP(A202,'TA Total'!A:P,16,0),"."),".")</f>
        <v>.</v>
      </c>
    </row>
    <row r="203" spans="1:21" x14ac:dyDescent="0.3">
      <c r="A203" s="1" t="str">
        <f t="shared" si="6"/>
        <v>2018|Thames-Coromandel District|$20,000 or less</v>
      </c>
      <c r="B203" t="s">
        <v>18</v>
      </c>
      <c r="C203" t="s">
        <v>19</v>
      </c>
      <c r="D203" t="s">
        <v>20</v>
      </c>
      <c r="E203" t="s">
        <v>21</v>
      </c>
      <c r="F203">
        <v>2018</v>
      </c>
      <c r="G203">
        <v>2018</v>
      </c>
      <c r="H203">
        <v>11</v>
      </c>
      <c r="I203" t="s">
        <v>112</v>
      </c>
      <c r="J203">
        <v>99</v>
      </c>
      <c r="K203" t="s">
        <v>23</v>
      </c>
      <c r="L203">
        <v>1</v>
      </c>
      <c r="M203" t="s">
        <v>39</v>
      </c>
      <c r="N203">
        <v>7777</v>
      </c>
      <c r="O203" t="s">
        <v>37</v>
      </c>
      <c r="P203">
        <v>1308</v>
      </c>
      <c r="T203" s="3">
        <f t="shared" si="7"/>
        <v>100</v>
      </c>
      <c r="U203" s="3">
        <f>IF(AND(R203&lt;&gt;"_U",N203&lt;&gt;9999,N203&lt;&gt;999,L203&lt;&gt;"Median"),IFERROR(VLOOKUP(A203,'TA Total'!A:P,16,0),"."),".")</f>
        <v>1308</v>
      </c>
    </row>
    <row r="204" spans="1:21" x14ac:dyDescent="0.3">
      <c r="A204" s="1" t="str">
        <f t="shared" si="6"/>
        <v>2018|Thames-Coromandel District|$20,000 or less</v>
      </c>
      <c r="B204" t="s">
        <v>18</v>
      </c>
      <c r="C204" t="s">
        <v>19</v>
      </c>
      <c r="D204" t="s">
        <v>20</v>
      </c>
      <c r="E204" t="s">
        <v>21</v>
      </c>
      <c r="F204">
        <v>2018</v>
      </c>
      <c r="G204">
        <v>2018</v>
      </c>
      <c r="H204">
        <v>11</v>
      </c>
      <c r="I204" t="s">
        <v>112</v>
      </c>
      <c r="J204">
        <v>99</v>
      </c>
      <c r="K204" t="s">
        <v>23</v>
      </c>
      <c r="L204">
        <v>1</v>
      </c>
      <c r="M204" t="s">
        <v>39</v>
      </c>
      <c r="N204">
        <v>9999</v>
      </c>
      <c r="O204" t="s">
        <v>40</v>
      </c>
      <c r="P204">
        <v>1308</v>
      </c>
      <c r="T204" s="3" t="str">
        <f t="shared" si="7"/>
        <v>.</v>
      </c>
      <c r="U204" s="3" t="str">
        <f>IF(AND(R204&lt;&gt;"_U",N204&lt;&gt;9999,N204&lt;&gt;999,L204&lt;&gt;"Median"),IFERROR(VLOOKUP(A204,'TA Total'!A:P,16,0),"."),".")</f>
        <v>.</v>
      </c>
    </row>
    <row r="205" spans="1:21" x14ac:dyDescent="0.3">
      <c r="A205" s="1" t="str">
        <f t="shared" si="6"/>
        <v>2018|Thames-Coromandel District|$20,000 or less</v>
      </c>
      <c r="B205" t="s">
        <v>18</v>
      </c>
      <c r="C205" t="s">
        <v>19</v>
      </c>
      <c r="D205" t="s">
        <v>20</v>
      </c>
      <c r="E205" t="s">
        <v>21</v>
      </c>
      <c r="F205">
        <v>2018</v>
      </c>
      <c r="G205">
        <v>2018</v>
      </c>
      <c r="H205">
        <v>11</v>
      </c>
      <c r="I205" t="s">
        <v>112</v>
      </c>
      <c r="J205">
        <v>99</v>
      </c>
      <c r="K205" t="s">
        <v>23</v>
      </c>
      <c r="L205">
        <v>1</v>
      </c>
      <c r="M205" t="s">
        <v>39</v>
      </c>
      <c r="N205">
        <v>2</v>
      </c>
      <c r="O205" t="s">
        <v>28</v>
      </c>
      <c r="P205">
        <v>558</v>
      </c>
      <c r="T205" s="3">
        <f t="shared" si="7"/>
        <v>42.66</v>
      </c>
      <c r="U205" s="3">
        <f>IF(AND(R205&lt;&gt;"_U",N205&lt;&gt;9999,N205&lt;&gt;999,L205&lt;&gt;"Median"),IFERROR(VLOOKUP(A205,'TA Total'!A:P,16,0),"."),".")</f>
        <v>1308</v>
      </c>
    </row>
    <row r="206" spans="1:21" x14ac:dyDescent="0.3">
      <c r="A206" s="1" t="str">
        <f t="shared" si="6"/>
        <v>2018|Thames-Coromandel District|$20,001-$30,000</v>
      </c>
      <c r="B206" t="s">
        <v>18</v>
      </c>
      <c r="C206" t="s">
        <v>19</v>
      </c>
      <c r="D206" t="s">
        <v>20</v>
      </c>
      <c r="E206" t="s">
        <v>21</v>
      </c>
      <c r="F206">
        <v>2018</v>
      </c>
      <c r="G206">
        <v>2018</v>
      </c>
      <c r="H206">
        <v>11</v>
      </c>
      <c r="I206" t="s">
        <v>112</v>
      </c>
      <c r="J206">
        <v>99</v>
      </c>
      <c r="K206" t="s">
        <v>23</v>
      </c>
      <c r="L206">
        <v>2</v>
      </c>
      <c r="M206" t="s">
        <v>24</v>
      </c>
      <c r="N206">
        <v>1</v>
      </c>
      <c r="O206" t="s">
        <v>33</v>
      </c>
      <c r="P206">
        <v>969</v>
      </c>
      <c r="T206" s="3">
        <f t="shared" si="7"/>
        <v>55.31</v>
      </c>
      <c r="U206" s="3">
        <f>IF(AND(R206&lt;&gt;"_U",N206&lt;&gt;9999,N206&lt;&gt;999,L206&lt;&gt;"Median"),IFERROR(VLOOKUP(A206,'TA Total'!A:P,16,0),"."),".")</f>
        <v>1752</v>
      </c>
    </row>
    <row r="207" spans="1:21" x14ac:dyDescent="0.3">
      <c r="A207" s="1" t="str">
        <f t="shared" si="6"/>
        <v>2018|Thames-Coromandel District|$20,001-$30,000</v>
      </c>
      <c r="B207" t="s">
        <v>18</v>
      </c>
      <c r="C207" t="s">
        <v>19</v>
      </c>
      <c r="D207" t="s">
        <v>20</v>
      </c>
      <c r="E207" t="s">
        <v>21</v>
      </c>
      <c r="F207">
        <v>2018</v>
      </c>
      <c r="G207">
        <v>2018</v>
      </c>
      <c r="H207">
        <v>11</v>
      </c>
      <c r="I207" t="s">
        <v>112</v>
      </c>
      <c r="J207">
        <v>99</v>
      </c>
      <c r="K207" t="s">
        <v>23</v>
      </c>
      <c r="L207">
        <v>2</v>
      </c>
      <c r="M207" t="s">
        <v>24</v>
      </c>
      <c r="N207">
        <v>9999</v>
      </c>
      <c r="O207" t="s">
        <v>40</v>
      </c>
      <c r="P207">
        <v>1752</v>
      </c>
      <c r="T207" s="3" t="str">
        <f t="shared" si="7"/>
        <v>.</v>
      </c>
      <c r="U207" s="3" t="str">
        <f>IF(AND(R207&lt;&gt;"_U",N207&lt;&gt;9999,N207&lt;&gt;999,L207&lt;&gt;"Median"),IFERROR(VLOOKUP(A207,'TA Total'!A:P,16,0),"."),".")</f>
        <v>.</v>
      </c>
    </row>
    <row r="208" spans="1:21" x14ac:dyDescent="0.3">
      <c r="A208" s="1" t="str">
        <f t="shared" si="6"/>
        <v>2018|Thames-Coromandel District|$20,001-$30,000</v>
      </c>
      <c r="B208" t="s">
        <v>18</v>
      </c>
      <c r="C208" t="s">
        <v>19</v>
      </c>
      <c r="D208" t="s">
        <v>20</v>
      </c>
      <c r="E208" t="s">
        <v>21</v>
      </c>
      <c r="F208">
        <v>2018</v>
      </c>
      <c r="G208">
        <v>2018</v>
      </c>
      <c r="H208">
        <v>11</v>
      </c>
      <c r="I208" t="s">
        <v>112</v>
      </c>
      <c r="J208">
        <v>99</v>
      </c>
      <c r="K208" t="s">
        <v>23</v>
      </c>
      <c r="L208">
        <v>2</v>
      </c>
      <c r="M208" t="s">
        <v>24</v>
      </c>
      <c r="N208">
        <v>3</v>
      </c>
      <c r="O208" t="s">
        <v>25</v>
      </c>
      <c r="P208">
        <v>243</v>
      </c>
      <c r="T208" s="3">
        <f t="shared" si="7"/>
        <v>13.87</v>
      </c>
      <c r="U208" s="3">
        <f>IF(AND(R208&lt;&gt;"_U",N208&lt;&gt;9999,N208&lt;&gt;999,L208&lt;&gt;"Median"),IFERROR(VLOOKUP(A208,'TA Total'!A:P,16,0),"."),".")</f>
        <v>1752</v>
      </c>
    </row>
    <row r="209" spans="1:21" x14ac:dyDescent="0.3">
      <c r="A209" s="1" t="str">
        <f t="shared" si="6"/>
        <v>2018|Thames-Coromandel District|$20,001-$30,000</v>
      </c>
      <c r="B209" t="s">
        <v>18</v>
      </c>
      <c r="C209" t="s">
        <v>19</v>
      </c>
      <c r="D209" t="s">
        <v>20</v>
      </c>
      <c r="E209" t="s">
        <v>21</v>
      </c>
      <c r="F209">
        <v>2018</v>
      </c>
      <c r="G209">
        <v>2018</v>
      </c>
      <c r="H209">
        <v>11</v>
      </c>
      <c r="I209" t="s">
        <v>112</v>
      </c>
      <c r="J209">
        <v>99</v>
      </c>
      <c r="K209" t="s">
        <v>23</v>
      </c>
      <c r="L209">
        <v>2</v>
      </c>
      <c r="M209" t="s">
        <v>24</v>
      </c>
      <c r="N209">
        <v>7777</v>
      </c>
      <c r="O209" t="s">
        <v>37</v>
      </c>
      <c r="P209">
        <v>1752</v>
      </c>
      <c r="T209" s="3">
        <f t="shared" si="7"/>
        <v>100</v>
      </c>
      <c r="U209" s="3">
        <f>IF(AND(R209&lt;&gt;"_U",N209&lt;&gt;9999,N209&lt;&gt;999,L209&lt;&gt;"Median"),IFERROR(VLOOKUP(A209,'TA Total'!A:P,16,0),"."),".")</f>
        <v>1752</v>
      </c>
    </row>
    <row r="210" spans="1:21" x14ac:dyDescent="0.3">
      <c r="A210" s="1" t="str">
        <f t="shared" si="6"/>
        <v>2018|Thames-Coromandel District|$20,001-$30,000</v>
      </c>
      <c r="B210" t="s">
        <v>18</v>
      </c>
      <c r="C210" t="s">
        <v>19</v>
      </c>
      <c r="D210" t="s">
        <v>20</v>
      </c>
      <c r="E210" t="s">
        <v>21</v>
      </c>
      <c r="F210">
        <v>2018</v>
      </c>
      <c r="G210">
        <v>2018</v>
      </c>
      <c r="H210">
        <v>11</v>
      </c>
      <c r="I210" t="s">
        <v>112</v>
      </c>
      <c r="J210">
        <v>99</v>
      </c>
      <c r="K210" t="s">
        <v>23</v>
      </c>
      <c r="L210">
        <v>2</v>
      </c>
      <c r="M210" t="s">
        <v>24</v>
      </c>
      <c r="N210">
        <v>999</v>
      </c>
      <c r="O210" t="s">
        <v>42</v>
      </c>
      <c r="P210">
        <v>0</v>
      </c>
      <c r="T210" s="3" t="str">
        <f t="shared" si="7"/>
        <v>.</v>
      </c>
      <c r="U210" s="3" t="str">
        <f>IF(AND(R210&lt;&gt;"_U",N210&lt;&gt;9999,N210&lt;&gt;999,L210&lt;&gt;"Median"),IFERROR(VLOOKUP(A210,'TA Total'!A:P,16,0),"."),".")</f>
        <v>.</v>
      </c>
    </row>
    <row r="211" spans="1:21" x14ac:dyDescent="0.3">
      <c r="A211" s="1" t="str">
        <f t="shared" si="6"/>
        <v>2018|Thames-Coromandel District|$20,001-$30,000</v>
      </c>
      <c r="B211" t="s">
        <v>18</v>
      </c>
      <c r="C211" t="s">
        <v>19</v>
      </c>
      <c r="D211" t="s">
        <v>20</v>
      </c>
      <c r="E211" t="s">
        <v>21</v>
      </c>
      <c r="F211">
        <v>2018</v>
      </c>
      <c r="G211">
        <v>2018</v>
      </c>
      <c r="H211">
        <v>11</v>
      </c>
      <c r="I211" t="s">
        <v>112</v>
      </c>
      <c r="J211">
        <v>99</v>
      </c>
      <c r="K211" t="s">
        <v>23</v>
      </c>
      <c r="L211">
        <v>2</v>
      </c>
      <c r="M211" t="s">
        <v>24</v>
      </c>
      <c r="N211">
        <v>2</v>
      </c>
      <c r="O211" t="s">
        <v>28</v>
      </c>
      <c r="P211">
        <v>540</v>
      </c>
      <c r="T211" s="3">
        <f t="shared" si="7"/>
        <v>30.82</v>
      </c>
      <c r="U211" s="3">
        <f>IF(AND(R211&lt;&gt;"_U",N211&lt;&gt;9999,N211&lt;&gt;999,L211&lt;&gt;"Median"),IFERROR(VLOOKUP(A211,'TA Total'!A:P,16,0),"."),".")</f>
        <v>1752</v>
      </c>
    </row>
    <row r="212" spans="1:21" x14ac:dyDescent="0.3">
      <c r="A212" s="1" t="str">
        <f t="shared" si="6"/>
        <v>2018|Thames-Coromandel District|$30,001-$50,000</v>
      </c>
      <c r="B212" t="s">
        <v>18</v>
      </c>
      <c r="C212" t="s">
        <v>19</v>
      </c>
      <c r="D212" t="s">
        <v>20</v>
      </c>
      <c r="E212" t="s">
        <v>21</v>
      </c>
      <c r="F212">
        <v>2018</v>
      </c>
      <c r="G212">
        <v>2018</v>
      </c>
      <c r="H212">
        <v>11</v>
      </c>
      <c r="I212" t="s">
        <v>112</v>
      </c>
      <c r="J212">
        <v>99</v>
      </c>
      <c r="K212" t="s">
        <v>23</v>
      </c>
      <c r="L212">
        <v>3</v>
      </c>
      <c r="M212" t="s">
        <v>45</v>
      </c>
      <c r="N212">
        <v>9999</v>
      </c>
      <c r="O212" t="s">
        <v>40</v>
      </c>
      <c r="P212">
        <v>2565</v>
      </c>
      <c r="T212" s="3" t="str">
        <f t="shared" si="7"/>
        <v>.</v>
      </c>
      <c r="U212" s="3" t="str">
        <f>IF(AND(R212&lt;&gt;"_U",N212&lt;&gt;9999,N212&lt;&gt;999,L212&lt;&gt;"Median"),IFERROR(VLOOKUP(A212,'TA Total'!A:P,16,0),"."),".")</f>
        <v>.</v>
      </c>
    </row>
    <row r="213" spans="1:21" x14ac:dyDescent="0.3">
      <c r="A213" s="1" t="str">
        <f t="shared" si="6"/>
        <v>2018|Thames-Coromandel District|$30,001-$50,000</v>
      </c>
      <c r="B213" t="s">
        <v>18</v>
      </c>
      <c r="C213" t="s">
        <v>19</v>
      </c>
      <c r="D213" t="s">
        <v>20</v>
      </c>
      <c r="E213" t="s">
        <v>21</v>
      </c>
      <c r="F213">
        <v>2018</v>
      </c>
      <c r="G213">
        <v>2018</v>
      </c>
      <c r="H213">
        <v>11</v>
      </c>
      <c r="I213" t="s">
        <v>112</v>
      </c>
      <c r="J213">
        <v>99</v>
      </c>
      <c r="K213" t="s">
        <v>23</v>
      </c>
      <c r="L213">
        <v>3</v>
      </c>
      <c r="M213" t="s">
        <v>45</v>
      </c>
      <c r="N213">
        <v>3</v>
      </c>
      <c r="O213" t="s">
        <v>25</v>
      </c>
      <c r="P213">
        <v>426</v>
      </c>
      <c r="T213" s="3">
        <f t="shared" si="7"/>
        <v>16.61</v>
      </c>
      <c r="U213" s="3">
        <f>IF(AND(R213&lt;&gt;"_U",N213&lt;&gt;9999,N213&lt;&gt;999,L213&lt;&gt;"Median"),IFERROR(VLOOKUP(A213,'TA Total'!A:P,16,0),"."),".")</f>
        <v>2565</v>
      </c>
    </row>
    <row r="214" spans="1:21" x14ac:dyDescent="0.3">
      <c r="A214" s="1" t="str">
        <f t="shared" si="6"/>
        <v>2018|Thames-Coromandel District|$30,001-$50,000</v>
      </c>
      <c r="B214" t="s">
        <v>18</v>
      </c>
      <c r="C214" t="s">
        <v>19</v>
      </c>
      <c r="D214" t="s">
        <v>20</v>
      </c>
      <c r="E214" t="s">
        <v>21</v>
      </c>
      <c r="F214">
        <v>2018</v>
      </c>
      <c r="G214">
        <v>2018</v>
      </c>
      <c r="H214">
        <v>11</v>
      </c>
      <c r="I214" t="s">
        <v>112</v>
      </c>
      <c r="J214">
        <v>99</v>
      </c>
      <c r="K214" t="s">
        <v>23</v>
      </c>
      <c r="L214">
        <v>3</v>
      </c>
      <c r="M214" t="s">
        <v>45</v>
      </c>
      <c r="N214">
        <v>7777</v>
      </c>
      <c r="O214" t="s">
        <v>37</v>
      </c>
      <c r="P214">
        <v>2565</v>
      </c>
      <c r="T214" s="3">
        <f t="shared" si="7"/>
        <v>100</v>
      </c>
      <c r="U214" s="3">
        <f>IF(AND(R214&lt;&gt;"_U",N214&lt;&gt;9999,N214&lt;&gt;999,L214&lt;&gt;"Median"),IFERROR(VLOOKUP(A214,'TA Total'!A:P,16,0),"."),".")</f>
        <v>2565</v>
      </c>
    </row>
    <row r="215" spans="1:21" x14ac:dyDescent="0.3">
      <c r="A215" s="1" t="str">
        <f t="shared" si="6"/>
        <v>2018|Thames-Coromandel District|$30,001-$50,000</v>
      </c>
      <c r="B215" t="s">
        <v>18</v>
      </c>
      <c r="C215" t="s">
        <v>19</v>
      </c>
      <c r="D215" t="s">
        <v>20</v>
      </c>
      <c r="E215" t="s">
        <v>21</v>
      </c>
      <c r="F215">
        <v>2018</v>
      </c>
      <c r="G215">
        <v>2018</v>
      </c>
      <c r="H215">
        <v>11</v>
      </c>
      <c r="I215" t="s">
        <v>112</v>
      </c>
      <c r="J215">
        <v>99</v>
      </c>
      <c r="K215" t="s">
        <v>23</v>
      </c>
      <c r="L215">
        <v>3</v>
      </c>
      <c r="M215" t="s">
        <v>45</v>
      </c>
      <c r="N215">
        <v>2</v>
      </c>
      <c r="O215" t="s">
        <v>28</v>
      </c>
      <c r="P215">
        <v>690</v>
      </c>
      <c r="T215" s="3">
        <f t="shared" si="7"/>
        <v>26.9</v>
      </c>
      <c r="U215" s="3">
        <f>IF(AND(R215&lt;&gt;"_U",N215&lt;&gt;9999,N215&lt;&gt;999,L215&lt;&gt;"Median"),IFERROR(VLOOKUP(A215,'TA Total'!A:P,16,0),"."),".")</f>
        <v>2565</v>
      </c>
    </row>
    <row r="216" spans="1:21" x14ac:dyDescent="0.3">
      <c r="A216" s="1" t="str">
        <f t="shared" si="6"/>
        <v>2018|Thames-Coromandel District|$30,001-$50,000</v>
      </c>
      <c r="B216" t="s">
        <v>18</v>
      </c>
      <c r="C216" t="s">
        <v>19</v>
      </c>
      <c r="D216" t="s">
        <v>20</v>
      </c>
      <c r="E216" t="s">
        <v>21</v>
      </c>
      <c r="F216">
        <v>2018</v>
      </c>
      <c r="G216">
        <v>2018</v>
      </c>
      <c r="H216">
        <v>11</v>
      </c>
      <c r="I216" t="s">
        <v>112</v>
      </c>
      <c r="J216">
        <v>99</v>
      </c>
      <c r="K216" t="s">
        <v>23</v>
      </c>
      <c r="L216">
        <v>3</v>
      </c>
      <c r="M216" t="s">
        <v>45</v>
      </c>
      <c r="N216">
        <v>999</v>
      </c>
      <c r="O216" t="s">
        <v>42</v>
      </c>
      <c r="P216">
        <v>0</v>
      </c>
      <c r="T216" s="3" t="str">
        <f t="shared" si="7"/>
        <v>.</v>
      </c>
      <c r="U216" s="3" t="str">
        <f>IF(AND(R216&lt;&gt;"_U",N216&lt;&gt;9999,N216&lt;&gt;999,L216&lt;&gt;"Median"),IFERROR(VLOOKUP(A216,'TA Total'!A:P,16,0),"."),".")</f>
        <v>.</v>
      </c>
    </row>
    <row r="217" spans="1:21" x14ac:dyDescent="0.3">
      <c r="A217" s="1" t="str">
        <f t="shared" si="6"/>
        <v>2018|Thames-Coromandel District|$30,001-$50,000</v>
      </c>
      <c r="B217" t="s">
        <v>18</v>
      </c>
      <c r="C217" t="s">
        <v>19</v>
      </c>
      <c r="D217" t="s">
        <v>20</v>
      </c>
      <c r="E217" t="s">
        <v>21</v>
      </c>
      <c r="F217">
        <v>2018</v>
      </c>
      <c r="G217">
        <v>2018</v>
      </c>
      <c r="H217">
        <v>11</v>
      </c>
      <c r="I217" t="s">
        <v>112</v>
      </c>
      <c r="J217">
        <v>99</v>
      </c>
      <c r="K217" t="s">
        <v>23</v>
      </c>
      <c r="L217">
        <v>3</v>
      </c>
      <c r="M217" t="s">
        <v>45</v>
      </c>
      <c r="N217">
        <v>1</v>
      </c>
      <c r="O217" t="s">
        <v>33</v>
      </c>
      <c r="P217">
        <v>1446</v>
      </c>
      <c r="T217" s="3">
        <f t="shared" si="7"/>
        <v>56.37</v>
      </c>
      <c r="U217" s="3">
        <f>IF(AND(R217&lt;&gt;"_U",N217&lt;&gt;9999,N217&lt;&gt;999,L217&lt;&gt;"Median"),IFERROR(VLOOKUP(A217,'TA Total'!A:P,16,0),"."),".")</f>
        <v>2565</v>
      </c>
    </row>
    <row r="218" spans="1:21" x14ac:dyDescent="0.3">
      <c r="A218" s="1" t="str">
        <f t="shared" si="6"/>
        <v>2018|Thames-Coromandel District|$50,001-$70,000</v>
      </c>
      <c r="B218" t="s">
        <v>18</v>
      </c>
      <c r="C218" t="s">
        <v>19</v>
      </c>
      <c r="D218" t="s">
        <v>20</v>
      </c>
      <c r="E218" t="s">
        <v>21</v>
      </c>
      <c r="F218">
        <v>2018</v>
      </c>
      <c r="G218">
        <v>2018</v>
      </c>
      <c r="H218">
        <v>11</v>
      </c>
      <c r="I218" t="s">
        <v>112</v>
      </c>
      <c r="J218">
        <v>99</v>
      </c>
      <c r="K218" t="s">
        <v>23</v>
      </c>
      <c r="L218">
        <v>4</v>
      </c>
      <c r="M218" t="s">
        <v>36</v>
      </c>
      <c r="N218">
        <v>999</v>
      </c>
      <c r="O218" t="s">
        <v>42</v>
      </c>
      <c r="P218">
        <v>0</v>
      </c>
      <c r="T218" s="3" t="str">
        <f t="shared" si="7"/>
        <v>.</v>
      </c>
      <c r="U218" s="3" t="str">
        <f>IF(AND(R218&lt;&gt;"_U",N218&lt;&gt;9999,N218&lt;&gt;999,L218&lt;&gt;"Median"),IFERROR(VLOOKUP(A218,'TA Total'!A:P,16,0),"."),".")</f>
        <v>.</v>
      </c>
    </row>
    <row r="219" spans="1:21" x14ac:dyDescent="0.3">
      <c r="A219" s="1" t="str">
        <f t="shared" si="6"/>
        <v>2018|Thames-Coromandel District|$50,001-$70,000</v>
      </c>
      <c r="B219" t="s">
        <v>18</v>
      </c>
      <c r="C219" t="s">
        <v>19</v>
      </c>
      <c r="D219" t="s">
        <v>20</v>
      </c>
      <c r="E219" t="s">
        <v>21</v>
      </c>
      <c r="F219">
        <v>2018</v>
      </c>
      <c r="G219">
        <v>2018</v>
      </c>
      <c r="H219">
        <v>11</v>
      </c>
      <c r="I219" t="s">
        <v>112</v>
      </c>
      <c r="J219">
        <v>99</v>
      </c>
      <c r="K219" t="s">
        <v>23</v>
      </c>
      <c r="L219">
        <v>4</v>
      </c>
      <c r="M219" t="s">
        <v>36</v>
      </c>
      <c r="N219">
        <v>3</v>
      </c>
      <c r="O219" t="s">
        <v>25</v>
      </c>
      <c r="P219">
        <v>309</v>
      </c>
      <c r="T219" s="3">
        <f t="shared" si="7"/>
        <v>17.22</v>
      </c>
      <c r="U219" s="3">
        <f>IF(AND(R219&lt;&gt;"_U",N219&lt;&gt;9999,N219&lt;&gt;999,L219&lt;&gt;"Median"),IFERROR(VLOOKUP(A219,'TA Total'!A:P,16,0),"."),".")</f>
        <v>1794</v>
      </c>
    </row>
    <row r="220" spans="1:21" x14ac:dyDescent="0.3">
      <c r="A220" s="1" t="str">
        <f t="shared" si="6"/>
        <v>2018|Thames-Coromandel District|$50,001-$70,000</v>
      </c>
      <c r="B220" t="s">
        <v>18</v>
      </c>
      <c r="C220" t="s">
        <v>19</v>
      </c>
      <c r="D220" t="s">
        <v>20</v>
      </c>
      <c r="E220" t="s">
        <v>21</v>
      </c>
      <c r="F220">
        <v>2018</v>
      </c>
      <c r="G220">
        <v>2018</v>
      </c>
      <c r="H220">
        <v>11</v>
      </c>
      <c r="I220" t="s">
        <v>112</v>
      </c>
      <c r="J220">
        <v>99</v>
      </c>
      <c r="K220" t="s">
        <v>23</v>
      </c>
      <c r="L220">
        <v>4</v>
      </c>
      <c r="M220" t="s">
        <v>36</v>
      </c>
      <c r="N220">
        <v>2</v>
      </c>
      <c r="O220" t="s">
        <v>28</v>
      </c>
      <c r="P220">
        <v>462</v>
      </c>
      <c r="T220" s="3">
        <f t="shared" si="7"/>
        <v>25.75</v>
      </c>
      <c r="U220" s="3">
        <f>IF(AND(R220&lt;&gt;"_U",N220&lt;&gt;9999,N220&lt;&gt;999,L220&lt;&gt;"Median"),IFERROR(VLOOKUP(A220,'TA Total'!A:P,16,0),"."),".")</f>
        <v>1794</v>
      </c>
    </row>
    <row r="221" spans="1:21" x14ac:dyDescent="0.3">
      <c r="A221" s="1" t="str">
        <f t="shared" si="6"/>
        <v>2018|Thames-Coromandel District|$50,001-$70,000</v>
      </c>
      <c r="B221" t="s">
        <v>18</v>
      </c>
      <c r="C221" t="s">
        <v>19</v>
      </c>
      <c r="D221" t="s">
        <v>20</v>
      </c>
      <c r="E221" t="s">
        <v>21</v>
      </c>
      <c r="F221">
        <v>2018</v>
      </c>
      <c r="G221">
        <v>2018</v>
      </c>
      <c r="H221">
        <v>11</v>
      </c>
      <c r="I221" t="s">
        <v>112</v>
      </c>
      <c r="J221">
        <v>99</v>
      </c>
      <c r="K221" t="s">
        <v>23</v>
      </c>
      <c r="L221">
        <v>4</v>
      </c>
      <c r="M221" t="s">
        <v>36</v>
      </c>
      <c r="N221">
        <v>1</v>
      </c>
      <c r="O221" t="s">
        <v>33</v>
      </c>
      <c r="P221">
        <v>1023</v>
      </c>
      <c r="T221" s="3">
        <f t="shared" si="7"/>
        <v>57.02</v>
      </c>
      <c r="U221" s="3">
        <f>IF(AND(R221&lt;&gt;"_U",N221&lt;&gt;9999,N221&lt;&gt;999,L221&lt;&gt;"Median"),IFERROR(VLOOKUP(A221,'TA Total'!A:P,16,0),"."),".")</f>
        <v>1794</v>
      </c>
    </row>
    <row r="222" spans="1:21" x14ac:dyDescent="0.3">
      <c r="A222" s="1" t="str">
        <f t="shared" si="6"/>
        <v>2018|Thames-Coromandel District|$50,001-$70,000</v>
      </c>
      <c r="B222" t="s">
        <v>18</v>
      </c>
      <c r="C222" t="s">
        <v>19</v>
      </c>
      <c r="D222" t="s">
        <v>20</v>
      </c>
      <c r="E222" t="s">
        <v>21</v>
      </c>
      <c r="F222">
        <v>2018</v>
      </c>
      <c r="G222">
        <v>2018</v>
      </c>
      <c r="H222">
        <v>11</v>
      </c>
      <c r="I222" t="s">
        <v>112</v>
      </c>
      <c r="J222">
        <v>99</v>
      </c>
      <c r="K222" t="s">
        <v>23</v>
      </c>
      <c r="L222">
        <v>4</v>
      </c>
      <c r="M222" t="s">
        <v>36</v>
      </c>
      <c r="N222">
        <v>7777</v>
      </c>
      <c r="O222" t="s">
        <v>37</v>
      </c>
      <c r="P222">
        <v>1794</v>
      </c>
      <c r="T222" s="3">
        <f t="shared" si="7"/>
        <v>100</v>
      </c>
      <c r="U222" s="3">
        <f>IF(AND(R222&lt;&gt;"_U",N222&lt;&gt;9999,N222&lt;&gt;999,L222&lt;&gt;"Median"),IFERROR(VLOOKUP(A222,'TA Total'!A:P,16,0),"."),".")</f>
        <v>1794</v>
      </c>
    </row>
    <row r="223" spans="1:21" x14ac:dyDescent="0.3">
      <c r="A223" s="1" t="str">
        <f t="shared" si="6"/>
        <v>2018|Thames-Coromandel District|$50,001-$70,000</v>
      </c>
      <c r="B223" t="s">
        <v>18</v>
      </c>
      <c r="C223" t="s">
        <v>19</v>
      </c>
      <c r="D223" t="s">
        <v>20</v>
      </c>
      <c r="E223" t="s">
        <v>21</v>
      </c>
      <c r="F223">
        <v>2018</v>
      </c>
      <c r="G223">
        <v>2018</v>
      </c>
      <c r="H223">
        <v>11</v>
      </c>
      <c r="I223" t="s">
        <v>112</v>
      </c>
      <c r="J223">
        <v>99</v>
      </c>
      <c r="K223" t="s">
        <v>23</v>
      </c>
      <c r="L223">
        <v>4</v>
      </c>
      <c r="M223" t="s">
        <v>36</v>
      </c>
      <c r="N223">
        <v>9999</v>
      </c>
      <c r="O223" t="s">
        <v>40</v>
      </c>
      <c r="P223">
        <v>1797</v>
      </c>
      <c r="T223" s="3" t="str">
        <f t="shared" si="7"/>
        <v>.</v>
      </c>
      <c r="U223" s="3" t="str">
        <f>IF(AND(R223&lt;&gt;"_U",N223&lt;&gt;9999,N223&lt;&gt;999,L223&lt;&gt;"Median"),IFERROR(VLOOKUP(A223,'TA Total'!A:P,16,0),"."),".")</f>
        <v>.</v>
      </c>
    </row>
    <row r="224" spans="1:21" x14ac:dyDescent="0.3">
      <c r="A224" s="1" t="str">
        <f t="shared" si="6"/>
        <v>2018|Thames-Coromandel District|$70,001-$100,000</v>
      </c>
      <c r="B224" t="s">
        <v>18</v>
      </c>
      <c r="C224" t="s">
        <v>19</v>
      </c>
      <c r="D224" t="s">
        <v>20</v>
      </c>
      <c r="E224" t="s">
        <v>21</v>
      </c>
      <c r="F224">
        <v>2018</v>
      </c>
      <c r="G224">
        <v>2018</v>
      </c>
      <c r="H224">
        <v>11</v>
      </c>
      <c r="I224" t="s">
        <v>112</v>
      </c>
      <c r="J224">
        <v>99</v>
      </c>
      <c r="K224" t="s">
        <v>23</v>
      </c>
      <c r="L224">
        <v>5</v>
      </c>
      <c r="M224" t="s">
        <v>58</v>
      </c>
      <c r="N224">
        <v>7777</v>
      </c>
      <c r="O224" t="s">
        <v>37</v>
      </c>
      <c r="P224">
        <v>1680</v>
      </c>
      <c r="T224" s="3">
        <f t="shared" si="7"/>
        <v>100</v>
      </c>
      <c r="U224" s="3">
        <f>IF(AND(R224&lt;&gt;"_U",N224&lt;&gt;9999,N224&lt;&gt;999,L224&lt;&gt;"Median"),IFERROR(VLOOKUP(A224,'TA Total'!A:P,16,0),"."),".")</f>
        <v>1680</v>
      </c>
    </row>
    <row r="225" spans="1:21" x14ac:dyDescent="0.3">
      <c r="A225" s="1" t="str">
        <f t="shared" si="6"/>
        <v>2018|Thames-Coromandel District|$70,001-$100,000</v>
      </c>
      <c r="B225" t="s">
        <v>18</v>
      </c>
      <c r="C225" t="s">
        <v>19</v>
      </c>
      <c r="D225" t="s">
        <v>20</v>
      </c>
      <c r="E225" t="s">
        <v>21</v>
      </c>
      <c r="F225">
        <v>2018</v>
      </c>
      <c r="G225">
        <v>2018</v>
      </c>
      <c r="H225">
        <v>11</v>
      </c>
      <c r="I225" t="s">
        <v>112</v>
      </c>
      <c r="J225">
        <v>99</v>
      </c>
      <c r="K225" t="s">
        <v>23</v>
      </c>
      <c r="L225">
        <v>5</v>
      </c>
      <c r="M225" t="s">
        <v>58</v>
      </c>
      <c r="N225">
        <v>3</v>
      </c>
      <c r="O225" t="s">
        <v>25</v>
      </c>
      <c r="P225">
        <v>285</v>
      </c>
      <c r="T225" s="3">
        <f t="shared" si="7"/>
        <v>16.96</v>
      </c>
      <c r="U225" s="3">
        <f>IF(AND(R225&lt;&gt;"_U",N225&lt;&gt;9999,N225&lt;&gt;999,L225&lt;&gt;"Median"),IFERROR(VLOOKUP(A225,'TA Total'!A:P,16,0),"."),".")</f>
        <v>1680</v>
      </c>
    </row>
    <row r="226" spans="1:21" x14ac:dyDescent="0.3">
      <c r="A226" s="1" t="str">
        <f t="shared" si="6"/>
        <v>2018|Thames-Coromandel District|$70,001-$100,000</v>
      </c>
      <c r="B226" t="s">
        <v>18</v>
      </c>
      <c r="C226" t="s">
        <v>19</v>
      </c>
      <c r="D226" t="s">
        <v>20</v>
      </c>
      <c r="E226" t="s">
        <v>21</v>
      </c>
      <c r="F226">
        <v>2018</v>
      </c>
      <c r="G226">
        <v>2018</v>
      </c>
      <c r="H226">
        <v>11</v>
      </c>
      <c r="I226" t="s">
        <v>112</v>
      </c>
      <c r="J226">
        <v>99</v>
      </c>
      <c r="K226" t="s">
        <v>23</v>
      </c>
      <c r="L226">
        <v>5</v>
      </c>
      <c r="M226" t="s">
        <v>58</v>
      </c>
      <c r="N226">
        <v>2</v>
      </c>
      <c r="O226" t="s">
        <v>28</v>
      </c>
      <c r="P226">
        <v>387</v>
      </c>
      <c r="T226" s="3">
        <f t="shared" si="7"/>
        <v>23.04</v>
      </c>
      <c r="U226" s="3">
        <f>IF(AND(R226&lt;&gt;"_U",N226&lt;&gt;9999,N226&lt;&gt;999,L226&lt;&gt;"Median"),IFERROR(VLOOKUP(A226,'TA Total'!A:P,16,0),"."),".")</f>
        <v>1680</v>
      </c>
    </row>
    <row r="227" spans="1:21" x14ac:dyDescent="0.3">
      <c r="A227" s="1" t="str">
        <f t="shared" si="6"/>
        <v>2018|Thames-Coromandel District|$70,001-$100,000</v>
      </c>
      <c r="B227" t="s">
        <v>18</v>
      </c>
      <c r="C227" t="s">
        <v>19</v>
      </c>
      <c r="D227" t="s">
        <v>20</v>
      </c>
      <c r="E227" t="s">
        <v>21</v>
      </c>
      <c r="F227">
        <v>2018</v>
      </c>
      <c r="G227">
        <v>2018</v>
      </c>
      <c r="H227">
        <v>11</v>
      </c>
      <c r="I227" t="s">
        <v>112</v>
      </c>
      <c r="J227">
        <v>99</v>
      </c>
      <c r="K227" t="s">
        <v>23</v>
      </c>
      <c r="L227">
        <v>5</v>
      </c>
      <c r="M227" t="s">
        <v>58</v>
      </c>
      <c r="N227">
        <v>999</v>
      </c>
      <c r="O227" t="s">
        <v>42</v>
      </c>
      <c r="P227">
        <v>0</v>
      </c>
      <c r="T227" s="3" t="str">
        <f t="shared" si="7"/>
        <v>.</v>
      </c>
      <c r="U227" s="3" t="str">
        <f>IF(AND(R227&lt;&gt;"_U",N227&lt;&gt;9999,N227&lt;&gt;999,L227&lt;&gt;"Median"),IFERROR(VLOOKUP(A227,'TA Total'!A:P,16,0),"."),".")</f>
        <v>.</v>
      </c>
    </row>
    <row r="228" spans="1:21" x14ac:dyDescent="0.3">
      <c r="A228" s="1" t="str">
        <f t="shared" si="6"/>
        <v>2018|Thames-Coromandel District|$70,001-$100,000</v>
      </c>
      <c r="B228" t="s">
        <v>18</v>
      </c>
      <c r="C228" t="s">
        <v>19</v>
      </c>
      <c r="D228" t="s">
        <v>20</v>
      </c>
      <c r="E228" t="s">
        <v>21</v>
      </c>
      <c r="F228">
        <v>2018</v>
      </c>
      <c r="G228">
        <v>2018</v>
      </c>
      <c r="H228">
        <v>11</v>
      </c>
      <c r="I228" t="s">
        <v>112</v>
      </c>
      <c r="J228">
        <v>99</v>
      </c>
      <c r="K228" t="s">
        <v>23</v>
      </c>
      <c r="L228">
        <v>5</v>
      </c>
      <c r="M228" t="s">
        <v>58</v>
      </c>
      <c r="N228">
        <v>1</v>
      </c>
      <c r="O228" t="s">
        <v>33</v>
      </c>
      <c r="P228">
        <v>1005</v>
      </c>
      <c r="T228" s="3">
        <f t="shared" si="7"/>
        <v>59.82</v>
      </c>
      <c r="U228" s="3">
        <f>IF(AND(R228&lt;&gt;"_U",N228&lt;&gt;9999,N228&lt;&gt;999,L228&lt;&gt;"Median"),IFERROR(VLOOKUP(A228,'TA Total'!A:P,16,0),"."),".")</f>
        <v>1680</v>
      </c>
    </row>
    <row r="229" spans="1:21" x14ac:dyDescent="0.3">
      <c r="A229" s="1" t="str">
        <f t="shared" si="6"/>
        <v>2018|Thames-Coromandel District|$70,001-$100,000</v>
      </c>
      <c r="B229" t="s">
        <v>18</v>
      </c>
      <c r="C229" t="s">
        <v>19</v>
      </c>
      <c r="D229" t="s">
        <v>20</v>
      </c>
      <c r="E229" t="s">
        <v>21</v>
      </c>
      <c r="F229">
        <v>2018</v>
      </c>
      <c r="G229">
        <v>2018</v>
      </c>
      <c r="H229">
        <v>11</v>
      </c>
      <c r="I229" t="s">
        <v>112</v>
      </c>
      <c r="J229">
        <v>99</v>
      </c>
      <c r="K229" t="s">
        <v>23</v>
      </c>
      <c r="L229">
        <v>5</v>
      </c>
      <c r="M229" t="s">
        <v>58</v>
      </c>
      <c r="N229">
        <v>9999</v>
      </c>
      <c r="O229" t="s">
        <v>40</v>
      </c>
      <c r="P229">
        <v>1680</v>
      </c>
      <c r="T229" s="3" t="str">
        <f t="shared" si="7"/>
        <v>.</v>
      </c>
      <c r="U229" s="3" t="str">
        <f>IF(AND(R229&lt;&gt;"_U",N229&lt;&gt;9999,N229&lt;&gt;999,L229&lt;&gt;"Median"),IFERROR(VLOOKUP(A229,'TA Total'!A:P,16,0),"."),".")</f>
        <v>.</v>
      </c>
    </row>
    <row r="230" spans="1:21" x14ac:dyDescent="0.3">
      <c r="A230" s="1" t="str">
        <f t="shared" si="6"/>
        <v>2018|Thames-Coromandel District|$100,001-$150,000</v>
      </c>
      <c r="B230" t="s">
        <v>18</v>
      </c>
      <c r="C230" t="s">
        <v>19</v>
      </c>
      <c r="D230" t="s">
        <v>20</v>
      </c>
      <c r="E230" t="s">
        <v>21</v>
      </c>
      <c r="F230">
        <v>2018</v>
      </c>
      <c r="G230">
        <v>2018</v>
      </c>
      <c r="H230">
        <v>11</v>
      </c>
      <c r="I230" t="s">
        <v>112</v>
      </c>
      <c r="J230">
        <v>99</v>
      </c>
      <c r="K230" t="s">
        <v>23</v>
      </c>
      <c r="L230">
        <v>6</v>
      </c>
      <c r="M230" t="s">
        <v>59</v>
      </c>
      <c r="N230">
        <v>1</v>
      </c>
      <c r="O230" t="s">
        <v>33</v>
      </c>
      <c r="P230">
        <v>894</v>
      </c>
      <c r="T230" s="3">
        <f t="shared" si="7"/>
        <v>63.27</v>
      </c>
      <c r="U230" s="3">
        <f>IF(AND(R230&lt;&gt;"_U",N230&lt;&gt;9999,N230&lt;&gt;999,L230&lt;&gt;"Median"),IFERROR(VLOOKUP(A230,'TA Total'!A:P,16,0),"."),".")</f>
        <v>1413</v>
      </c>
    </row>
    <row r="231" spans="1:21" x14ac:dyDescent="0.3">
      <c r="A231" s="1" t="str">
        <f t="shared" si="6"/>
        <v>2018|Thames-Coromandel District|$100,001-$150,000</v>
      </c>
      <c r="B231" t="s">
        <v>18</v>
      </c>
      <c r="C231" t="s">
        <v>19</v>
      </c>
      <c r="D231" t="s">
        <v>20</v>
      </c>
      <c r="E231" t="s">
        <v>21</v>
      </c>
      <c r="F231">
        <v>2018</v>
      </c>
      <c r="G231">
        <v>2018</v>
      </c>
      <c r="H231">
        <v>11</v>
      </c>
      <c r="I231" t="s">
        <v>112</v>
      </c>
      <c r="J231">
        <v>99</v>
      </c>
      <c r="K231" t="s">
        <v>23</v>
      </c>
      <c r="L231">
        <v>6</v>
      </c>
      <c r="M231" t="s">
        <v>59</v>
      </c>
      <c r="N231">
        <v>2</v>
      </c>
      <c r="O231" t="s">
        <v>28</v>
      </c>
      <c r="P231">
        <v>261</v>
      </c>
      <c r="T231" s="3">
        <f t="shared" si="7"/>
        <v>18.47</v>
      </c>
      <c r="U231" s="3">
        <f>IF(AND(R231&lt;&gt;"_U",N231&lt;&gt;9999,N231&lt;&gt;999,L231&lt;&gt;"Median"),IFERROR(VLOOKUP(A231,'TA Total'!A:P,16,0),"."),".")</f>
        <v>1413</v>
      </c>
    </row>
    <row r="232" spans="1:21" x14ac:dyDescent="0.3">
      <c r="A232" s="1" t="str">
        <f t="shared" si="6"/>
        <v>2018|Thames-Coromandel District|$100,001-$150,000</v>
      </c>
      <c r="B232" t="s">
        <v>18</v>
      </c>
      <c r="C232" t="s">
        <v>19</v>
      </c>
      <c r="D232" t="s">
        <v>20</v>
      </c>
      <c r="E232" t="s">
        <v>21</v>
      </c>
      <c r="F232">
        <v>2018</v>
      </c>
      <c r="G232">
        <v>2018</v>
      </c>
      <c r="H232">
        <v>11</v>
      </c>
      <c r="I232" t="s">
        <v>112</v>
      </c>
      <c r="J232">
        <v>99</v>
      </c>
      <c r="K232" t="s">
        <v>23</v>
      </c>
      <c r="L232">
        <v>6</v>
      </c>
      <c r="M232" t="s">
        <v>59</v>
      </c>
      <c r="N232">
        <v>9999</v>
      </c>
      <c r="O232" t="s">
        <v>40</v>
      </c>
      <c r="P232">
        <v>1413</v>
      </c>
      <c r="T232" s="3" t="str">
        <f t="shared" si="7"/>
        <v>.</v>
      </c>
      <c r="U232" s="3" t="str">
        <f>IF(AND(R232&lt;&gt;"_U",N232&lt;&gt;9999,N232&lt;&gt;999,L232&lt;&gt;"Median"),IFERROR(VLOOKUP(A232,'TA Total'!A:P,16,0),"."),".")</f>
        <v>.</v>
      </c>
    </row>
    <row r="233" spans="1:21" x14ac:dyDescent="0.3">
      <c r="A233" s="1" t="str">
        <f t="shared" si="6"/>
        <v>2018|Thames-Coromandel District|$100,001-$150,000</v>
      </c>
      <c r="B233" t="s">
        <v>18</v>
      </c>
      <c r="C233" t="s">
        <v>19</v>
      </c>
      <c r="D233" t="s">
        <v>20</v>
      </c>
      <c r="E233" t="s">
        <v>21</v>
      </c>
      <c r="F233">
        <v>2018</v>
      </c>
      <c r="G233">
        <v>2018</v>
      </c>
      <c r="H233">
        <v>11</v>
      </c>
      <c r="I233" t="s">
        <v>112</v>
      </c>
      <c r="J233">
        <v>99</v>
      </c>
      <c r="K233" t="s">
        <v>23</v>
      </c>
      <c r="L233">
        <v>6</v>
      </c>
      <c r="M233" t="s">
        <v>59</v>
      </c>
      <c r="N233">
        <v>999</v>
      </c>
      <c r="O233" t="s">
        <v>42</v>
      </c>
      <c r="P233">
        <v>0</v>
      </c>
      <c r="T233" s="3" t="str">
        <f t="shared" si="7"/>
        <v>.</v>
      </c>
      <c r="U233" s="3" t="str">
        <f>IF(AND(R233&lt;&gt;"_U",N233&lt;&gt;9999,N233&lt;&gt;999,L233&lt;&gt;"Median"),IFERROR(VLOOKUP(A233,'TA Total'!A:P,16,0),"."),".")</f>
        <v>.</v>
      </c>
    </row>
    <row r="234" spans="1:21" x14ac:dyDescent="0.3">
      <c r="A234" s="1" t="str">
        <f t="shared" si="6"/>
        <v>2018|Thames-Coromandel District|$100,001-$150,000</v>
      </c>
      <c r="B234" t="s">
        <v>18</v>
      </c>
      <c r="C234" t="s">
        <v>19</v>
      </c>
      <c r="D234" t="s">
        <v>20</v>
      </c>
      <c r="E234" t="s">
        <v>21</v>
      </c>
      <c r="F234">
        <v>2018</v>
      </c>
      <c r="G234">
        <v>2018</v>
      </c>
      <c r="H234">
        <v>11</v>
      </c>
      <c r="I234" t="s">
        <v>112</v>
      </c>
      <c r="J234">
        <v>99</v>
      </c>
      <c r="K234" t="s">
        <v>23</v>
      </c>
      <c r="L234">
        <v>6</v>
      </c>
      <c r="M234" t="s">
        <v>59</v>
      </c>
      <c r="N234">
        <v>7777</v>
      </c>
      <c r="O234" t="s">
        <v>37</v>
      </c>
      <c r="P234">
        <v>1413</v>
      </c>
      <c r="T234" s="3">
        <f t="shared" si="7"/>
        <v>100</v>
      </c>
      <c r="U234" s="3">
        <f>IF(AND(R234&lt;&gt;"_U",N234&lt;&gt;9999,N234&lt;&gt;999,L234&lt;&gt;"Median"),IFERROR(VLOOKUP(A234,'TA Total'!A:P,16,0),"."),".")</f>
        <v>1413</v>
      </c>
    </row>
    <row r="235" spans="1:21" x14ac:dyDescent="0.3">
      <c r="A235" s="1" t="str">
        <f t="shared" si="6"/>
        <v>2018|Thames-Coromandel District|$100,001-$150,000</v>
      </c>
      <c r="B235" t="s">
        <v>18</v>
      </c>
      <c r="C235" t="s">
        <v>19</v>
      </c>
      <c r="D235" t="s">
        <v>20</v>
      </c>
      <c r="E235" t="s">
        <v>21</v>
      </c>
      <c r="F235">
        <v>2018</v>
      </c>
      <c r="G235">
        <v>2018</v>
      </c>
      <c r="H235">
        <v>11</v>
      </c>
      <c r="I235" t="s">
        <v>112</v>
      </c>
      <c r="J235">
        <v>99</v>
      </c>
      <c r="K235" t="s">
        <v>23</v>
      </c>
      <c r="L235">
        <v>6</v>
      </c>
      <c r="M235" t="s">
        <v>59</v>
      </c>
      <c r="N235">
        <v>3</v>
      </c>
      <c r="O235" t="s">
        <v>25</v>
      </c>
      <c r="P235">
        <v>258</v>
      </c>
      <c r="T235" s="3">
        <f t="shared" si="7"/>
        <v>18.260000000000002</v>
      </c>
      <c r="U235" s="3">
        <f>IF(AND(R235&lt;&gt;"_U",N235&lt;&gt;9999,N235&lt;&gt;999,L235&lt;&gt;"Median"),IFERROR(VLOOKUP(A235,'TA Total'!A:P,16,0),"."),".")</f>
        <v>1413</v>
      </c>
    </row>
    <row r="236" spans="1:21" x14ac:dyDescent="0.3">
      <c r="A236" s="1" t="str">
        <f t="shared" si="6"/>
        <v>2018|Thames-Coromandel District|$150,001-$200,000</v>
      </c>
      <c r="B236" t="s">
        <v>18</v>
      </c>
      <c r="C236" t="s">
        <v>19</v>
      </c>
      <c r="D236" t="s">
        <v>20</v>
      </c>
      <c r="E236" t="s">
        <v>21</v>
      </c>
      <c r="F236">
        <v>2018</v>
      </c>
      <c r="G236">
        <v>2018</v>
      </c>
      <c r="H236">
        <v>11</v>
      </c>
      <c r="I236" t="s">
        <v>112</v>
      </c>
      <c r="J236">
        <v>99</v>
      </c>
      <c r="K236" t="s">
        <v>23</v>
      </c>
      <c r="L236">
        <v>7</v>
      </c>
      <c r="M236" t="s">
        <v>43</v>
      </c>
      <c r="N236">
        <v>9999</v>
      </c>
      <c r="O236" t="s">
        <v>40</v>
      </c>
      <c r="P236">
        <v>876</v>
      </c>
      <c r="T236" s="3" t="str">
        <f t="shared" si="7"/>
        <v>.</v>
      </c>
      <c r="U236" s="3" t="str">
        <f>IF(AND(R236&lt;&gt;"_U",N236&lt;&gt;9999,N236&lt;&gt;999,L236&lt;&gt;"Median"),IFERROR(VLOOKUP(A236,'TA Total'!A:P,16,0),"."),".")</f>
        <v>.</v>
      </c>
    </row>
    <row r="237" spans="1:21" x14ac:dyDescent="0.3">
      <c r="A237" s="1" t="str">
        <f t="shared" si="6"/>
        <v>2018|Thames-Coromandel District|$150,001-$200,000</v>
      </c>
      <c r="B237" t="s">
        <v>18</v>
      </c>
      <c r="C237" t="s">
        <v>19</v>
      </c>
      <c r="D237" t="s">
        <v>20</v>
      </c>
      <c r="E237" t="s">
        <v>21</v>
      </c>
      <c r="F237">
        <v>2018</v>
      </c>
      <c r="G237">
        <v>2018</v>
      </c>
      <c r="H237">
        <v>11</v>
      </c>
      <c r="I237" t="s">
        <v>112</v>
      </c>
      <c r="J237">
        <v>99</v>
      </c>
      <c r="K237" t="s">
        <v>23</v>
      </c>
      <c r="L237">
        <v>7</v>
      </c>
      <c r="M237" t="s">
        <v>43</v>
      </c>
      <c r="N237">
        <v>999</v>
      </c>
      <c r="O237" t="s">
        <v>42</v>
      </c>
      <c r="P237">
        <v>0</v>
      </c>
      <c r="T237" s="3" t="str">
        <f t="shared" si="7"/>
        <v>.</v>
      </c>
      <c r="U237" s="3" t="str">
        <f>IF(AND(R237&lt;&gt;"_U",N237&lt;&gt;9999,N237&lt;&gt;999,L237&lt;&gt;"Median"),IFERROR(VLOOKUP(A237,'TA Total'!A:P,16,0),"."),".")</f>
        <v>.</v>
      </c>
    </row>
    <row r="238" spans="1:21" x14ac:dyDescent="0.3">
      <c r="A238" s="1" t="str">
        <f t="shared" si="6"/>
        <v>2018|Thames-Coromandel District|$150,001-$200,000</v>
      </c>
      <c r="B238" t="s">
        <v>18</v>
      </c>
      <c r="C238" t="s">
        <v>19</v>
      </c>
      <c r="D238" t="s">
        <v>20</v>
      </c>
      <c r="E238" t="s">
        <v>21</v>
      </c>
      <c r="F238">
        <v>2018</v>
      </c>
      <c r="G238">
        <v>2018</v>
      </c>
      <c r="H238">
        <v>11</v>
      </c>
      <c r="I238" t="s">
        <v>112</v>
      </c>
      <c r="J238">
        <v>99</v>
      </c>
      <c r="K238" t="s">
        <v>23</v>
      </c>
      <c r="L238">
        <v>7</v>
      </c>
      <c r="M238" t="s">
        <v>43</v>
      </c>
      <c r="N238">
        <v>7777</v>
      </c>
      <c r="O238" t="s">
        <v>37</v>
      </c>
      <c r="P238">
        <v>876</v>
      </c>
      <c r="T238" s="3">
        <f t="shared" si="7"/>
        <v>100</v>
      </c>
      <c r="U238" s="3">
        <f>IF(AND(R238&lt;&gt;"_U",N238&lt;&gt;9999,N238&lt;&gt;999,L238&lt;&gt;"Median"),IFERROR(VLOOKUP(A238,'TA Total'!A:P,16,0),"."),".")</f>
        <v>876</v>
      </c>
    </row>
    <row r="239" spans="1:21" x14ac:dyDescent="0.3">
      <c r="A239" s="1" t="str">
        <f t="shared" si="6"/>
        <v>2018|Thames-Coromandel District|$150,001-$200,000</v>
      </c>
      <c r="B239" t="s">
        <v>18</v>
      </c>
      <c r="C239" t="s">
        <v>19</v>
      </c>
      <c r="D239" t="s">
        <v>20</v>
      </c>
      <c r="E239" t="s">
        <v>21</v>
      </c>
      <c r="F239">
        <v>2018</v>
      </c>
      <c r="G239">
        <v>2018</v>
      </c>
      <c r="H239">
        <v>11</v>
      </c>
      <c r="I239" t="s">
        <v>112</v>
      </c>
      <c r="J239">
        <v>99</v>
      </c>
      <c r="K239" t="s">
        <v>23</v>
      </c>
      <c r="L239">
        <v>7</v>
      </c>
      <c r="M239" t="s">
        <v>43</v>
      </c>
      <c r="N239">
        <v>3</v>
      </c>
      <c r="O239" t="s">
        <v>25</v>
      </c>
      <c r="P239">
        <v>249</v>
      </c>
      <c r="T239" s="3">
        <f t="shared" si="7"/>
        <v>28.42</v>
      </c>
      <c r="U239" s="3">
        <f>IF(AND(R239&lt;&gt;"_U",N239&lt;&gt;9999,N239&lt;&gt;999,L239&lt;&gt;"Median"),IFERROR(VLOOKUP(A239,'TA Total'!A:P,16,0),"."),".")</f>
        <v>876</v>
      </c>
    </row>
    <row r="240" spans="1:21" x14ac:dyDescent="0.3">
      <c r="A240" s="1" t="str">
        <f t="shared" si="6"/>
        <v>2018|Thames-Coromandel District|$150,001-$200,000</v>
      </c>
      <c r="B240" t="s">
        <v>18</v>
      </c>
      <c r="C240" t="s">
        <v>19</v>
      </c>
      <c r="D240" t="s">
        <v>20</v>
      </c>
      <c r="E240" t="s">
        <v>21</v>
      </c>
      <c r="F240">
        <v>2018</v>
      </c>
      <c r="G240">
        <v>2018</v>
      </c>
      <c r="H240">
        <v>11</v>
      </c>
      <c r="I240" t="s">
        <v>112</v>
      </c>
      <c r="J240">
        <v>99</v>
      </c>
      <c r="K240" t="s">
        <v>23</v>
      </c>
      <c r="L240">
        <v>7</v>
      </c>
      <c r="M240" t="s">
        <v>43</v>
      </c>
      <c r="N240">
        <v>1</v>
      </c>
      <c r="O240" t="s">
        <v>33</v>
      </c>
      <c r="P240">
        <v>513</v>
      </c>
      <c r="T240" s="3">
        <f t="shared" si="7"/>
        <v>58.56</v>
      </c>
      <c r="U240" s="3">
        <f>IF(AND(R240&lt;&gt;"_U",N240&lt;&gt;9999,N240&lt;&gt;999,L240&lt;&gt;"Median"),IFERROR(VLOOKUP(A240,'TA Total'!A:P,16,0),"."),".")</f>
        <v>876</v>
      </c>
    </row>
    <row r="241" spans="1:21" x14ac:dyDescent="0.3">
      <c r="A241" s="1" t="str">
        <f t="shared" si="6"/>
        <v>2018|Thames-Coromandel District|$150,001-$200,000</v>
      </c>
      <c r="B241" t="s">
        <v>18</v>
      </c>
      <c r="C241" t="s">
        <v>19</v>
      </c>
      <c r="D241" t="s">
        <v>20</v>
      </c>
      <c r="E241" t="s">
        <v>21</v>
      </c>
      <c r="F241">
        <v>2018</v>
      </c>
      <c r="G241">
        <v>2018</v>
      </c>
      <c r="H241">
        <v>11</v>
      </c>
      <c r="I241" t="s">
        <v>112</v>
      </c>
      <c r="J241">
        <v>99</v>
      </c>
      <c r="K241" t="s">
        <v>23</v>
      </c>
      <c r="L241">
        <v>7</v>
      </c>
      <c r="M241" t="s">
        <v>43</v>
      </c>
      <c r="N241">
        <v>2</v>
      </c>
      <c r="O241" t="s">
        <v>28</v>
      </c>
      <c r="P241">
        <v>114</v>
      </c>
      <c r="T241" s="3">
        <f t="shared" si="7"/>
        <v>13.01</v>
      </c>
      <c r="U241" s="3">
        <f>IF(AND(R241&lt;&gt;"_U",N241&lt;&gt;9999,N241&lt;&gt;999,L241&lt;&gt;"Median"),IFERROR(VLOOKUP(A241,'TA Total'!A:P,16,0),"."),".")</f>
        <v>876</v>
      </c>
    </row>
    <row r="242" spans="1:21" x14ac:dyDescent="0.3">
      <c r="A242" s="1" t="str">
        <f t="shared" si="6"/>
        <v>2018|Thames-Coromandel District|$200,001 or more</v>
      </c>
      <c r="B242" t="s">
        <v>18</v>
      </c>
      <c r="C242" t="s">
        <v>19</v>
      </c>
      <c r="D242" t="s">
        <v>20</v>
      </c>
      <c r="E242" t="s">
        <v>21</v>
      </c>
      <c r="F242">
        <v>2018</v>
      </c>
      <c r="G242">
        <v>2018</v>
      </c>
      <c r="H242">
        <v>11</v>
      </c>
      <c r="I242" t="s">
        <v>112</v>
      </c>
      <c r="J242">
        <v>99</v>
      </c>
      <c r="K242" t="s">
        <v>23</v>
      </c>
      <c r="L242">
        <v>8</v>
      </c>
      <c r="M242" t="s">
        <v>27</v>
      </c>
      <c r="N242">
        <v>999</v>
      </c>
      <c r="O242" t="s">
        <v>42</v>
      </c>
      <c r="R242" t="s">
        <v>29</v>
      </c>
      <c r="S242" t="s">
        <v>30</v>
      </c>
      <c r="T242" s="3" t="str">
        <f t="shared" si="7"/>
        <v>.</v>
      </c>
      <c r="U242" s="3" t="str">
        <f>IF(AND(R242&lt;&gt;"_U",N242&lt;&gt;9999,N242&lt;&gt;999,L242&lt;&gt;"Median"),IFERROR(VLOOKUP(A242,'TA Total'!A:P,16,0),"."),".")</f>
        <v>.</v>
      </c>
    </row>
    <row r="243" spans="1:21" x14ac:dyDescent="0.3">
      <c r="A243" s="1" t="str">
        <f t="shared" si="6"/>
        <v>2018|Thames-Coromandel District|$200,001 or more</v>
      </c>
      <c r="B243" t="s">
        <v>18</v>
      </c>
      <c r="C243" t="s">
        <v>19</v>
      </c>
      <c r="D243" t="s">
        <v>20</v>
      </c>
      <c r="E243" t="s">
        <v>21</v>
      </c>
      <c r="F243">
        <v>2018</v>
      </c>
      <c r="G243">
        <v>2018</v>
      </c>
      <c r="H243">
        <v>11</v>
      </c>
      <c r="I243" t="s">
        <v>112</v>
      </c>
      <c r="J243">
        <v>99</v>
      </c>
      <c r="K243" t="s">
        <v>23</v>
      </c>
      <c r="L243">
        <v>8</v>
      </c>
      <c r="M243" t="s">
        <v>27</v>
      </c>
      <c r="N243">
        <v>3</v>
      </c>
      <c r="O243" t="s">
        <v>25</v>
      </c>
      <c r="R243" t="s">
        <v>29</v>
      </c>
      <c r="S243" t="s">
        <v>30</v>
      </c>
      <c r="T243" s="3" t="str">
        <f t="shared" si="7"/>
        <v>.</v>
      </c>
      <c r="U243" s="3" t="str">
        <f>IF(AND(R243&lt;&gt;"_U",N243&lt;&gt;9999,N243&lt;&gt;999,L243&lt;&gt;"Median"),IFERROR(VLOOKUP(A243,'TA Total'!A:P,16,0),"."),".")</f>
        <v>.</v>
      </c>
    </row>
    <row r="244" spans="1:21" x14ac:dyDescent="0.3">
      <c r="A244" s="1" t="str">
        <f t="shared" si="6"/>
        <v>2018|Thames-Coromandel District|$200,001 or more</v>
      </c>
      <c r="B244" t="s">
        <v>18</v>
      </c>
      <c r="C244" t="s">
        <v>19</v>
      </c>
      <c r="D244" t="s">
        <v>20</v>
      </c>
      <c r="E244" t="s">
        <v>21</v>
      </c>
      <c r="F244">
        <v>2018</v>
      </c>
      <c r="G244">
        <v>2018</v>
      </c>
      <c r="H244">
        <v>11</v>
      </c>
      <c r="I244" t="s">
        <v>112</v>
      </c>
      <c r="J244">
        <v>99</v>
      </c>
      <c r="K244" t="s">
        <v>23</v>
      </c>
      <c r="L244">
        <v>8</v>
      </c>
      <c r="M244" t="s">
        <v>27</v>
      </c>
      <c r="N244">
        <v>7777</v>
      </c>
      <c r="O244" t="s">
        <v>37</v>
      </c>
      <c r="R244" t="s">
        <v>29</v>
      </c>
      <c r="S244" t="s">
        <v>30</v>
      </c>
      <c r="T244" s="3" t="str">
        <f t="shared" si="7"/>
        <v>.</v>
      </c>
      <c r="U244" s="3" t="str">
        <f>IF(AND(R244&lt;&gt;"_U",N244&lt;&gt;9999,N244&lt;&gt;999,L244&lt;&gt;"Median"),IFERROR(VLOOKUP(A244,'TA Total'!A:P,16,0),"."),".")</f>
        <v>.</v>
      </c>
    </row>
    <row r="245" spans="1:21" x14ac:dyDescent="0.3">
      <c r="A245" s="1" t="str">
        <f t="shared" si="6"/>
        <v>2018|Thames-Coromandel District|$200,001 or more</v>
      </c>
      <c r="B245" t="s">
        <v>18</v>
      </c>
      <c r="C245" t="s">
        <v>19</v>
      </c>
      <c r="D245" t="s">
        <v>20</v>
      </c>
      <c r="E245" t="s">
        <v>21</v>
      </c>
      <c r="F245">
        <v>2018</v>
      </c>
      <c r="G245">
        <v>2018</v>
      </c>
      <c r="H245">
        <v>11</v>
      </c>
      <c r="I245" t="s">
        <v>112</v>
      </c>
      <c r="J245">
        <v>99</v>
      </c>
      <c r="K245" t="s">
        <v>23</v>
      </c>
      <c r="L245">
        <v>8</v>
      </c>
      <c r="M245" t="s">
        <v>27</v>
      </c>
      <c r="N245">
        <v>2</v>
      </c>
      <c r="O245" t="s">
        <v>28</v>
      </c>
      <c r="R245" t="s">
        <v>29</v>
      </c>
      <c r="S245" t="s">
        <v>30</v>
      </c>
      <c r="T245" s="3" t="str">
        <f t="shared" si="7"/>
        <v>.</v>
      </c>
      <c r="U245" s="3" t="str">
        <f>IF(AND(R245&lt;&gt;"_U",N245&lt;&gt;9999,N245&lt;&gt;999,L245&lt;&gt;"Median"),IFERROR(VLOOKUP(A245,'TA Total'!A:P,16,0),"."),".")</f>
        <v>.</v>
      </c>
    </row>
    <row r="246" spans="1:21" x14ac:dyDescent="0.3">
      <c r="A246" s="1" t="str">
        <f t="shared" si="6"/>
        <v>2018|Thames-Coromandel District|$200,001 or more</v>
      </c>
      <c r="B246" t="s">
        <v>18</v>
      </c>
      <c r="C246" t="s">
        <v>19</v>
      </c>
      <c r="D246" t="s">
        <v>20</v>
      </c>
      <c r="E246" t="s">
        <v>21</v>
      </c>
      <c r="F246">
        <v>2018</v>
      </c>
      <c r="G246">
        <v>2018</v>
      </c>
      <c r="H246">
        <v>11</v>
      </c>
      <c r="I246" t="s">
        <v>112</v>
      </c>
      <c r="J246">
        <v>99</v>
      </c>
      <c r="K246" t="s">
        <v>23</v>
      </c>
      <c r="L246">
        <v>8</v>
      </c>
      <c r="M246" t="s">
        <v>27</v>
      </c>
      <c r="N246">
        <v>9999</v>
      </c>
      <c r="O246" t="s">
        <v>40</v>
      </c>
      <c r="R246" t="s">
        <v>29</v>
      </c>
      <c r="S246" t="s">
        <v>30</v>
      </c>
      <c r="T246" s="3" t="str">
        <f t="shared" si="7"/>
        <v>.</v>
      </c>
      <c r="U246" s="3" t="str">
        <f>IF(AND(R246&lt;&gt;"_U",N246&lt;&gt;9999,N246&lt;&gt;999,L246&lt;&gt;"Median"),IFERROR(VLOOKUP(A246,'TA Total'!A:P,16,0),"."),".")</f>
        <v>.</v>
      </c>
    </row>
    <row r="247" spans="1:21" x14ac:dyDescent="0.3">
      <c r="A247" s="1" t="str">
        <f t="shared" si="6"/>
        <v>2018|Thames-Coromandel District|$200,001 or more</v>
      </c>
      <c r="B247" t="s">
        <v>18</v>
      </c>
      <c r="C247" t="s">
        <v>19</v>
      </c>
      <c r="D247" t="s">
        <v>20</v>
      </c>
      <c r="E247" t="s">
        <v>21</v>
      </c>
      <c r="F247">
        <v>2018</v>
      </c>
      <c r="G247">
        <v>2018</v>
      </c>
      <c r="H247">
        <v>11</v>
      </c>
      <c r="I247" t="s">
        <v>112</v>
      </c>
      <c r="J247">
        <v>99</v>
      </c>
      <c r="K247" t="s">
        <v>23</v>
      </c>
      <c r="L247">
        <v>8</v>
      </c>
      <c r="M247" t="s">
        <v>27</v>
      </c>
      <c r="N247">
        <v>1</v>
      </c>
      <c r="O247" t="s">
        <v>33</v>
      </c>
      <c r="R247" t="s">
        <v>29</v>
      </c>
      <c r="S247" t="s">
        <v>30</v>
      </c>
      <c r="T247" s="3" t="str">
        <f t="shared" si="7"/>
        <v>.</v>
      </c>
      <c r="U247" s="3" t="str">
        <f>IF(AND(R247&lt;&gt;"_U",N247&lt;&gt;9999,N247&lt;&gt;999,L247&lt;&gt;"Median"),IFERROR(VLOOKUP(A247,'TA Total'!A:P,16,0),"."),".")</f>
        <v>.</v>
      </c>
    </row>
    <row r="248" spans="1:21" x14ac:dyDescent="0.3">
      <c r="A248" s="1" t="str">
        <f t="shared" si="6"/>
        <v>2018|Thames-Coromandel District|Total stated - total household income</v>
      </c>
      <c r="B248" t="s">
        <v>18</v>
      </c>
      <c r="C248" t="s">
        <v>19</v>
      </c>
      <c r="D248" t="s">
        <v>20</v>
      </c>
      <c r="E248" t="s">
        <v>21</v>
      </c>
      <c r="F248">
        <v>2018</v>
      </c>
      <c r="G248">
        <v>2018</v>
      </c>
      <c r="H248">
        <v>11</v>
      </c>
      <c r="I248" t="s">
        <v>112</v>
      </c>
      <c r="J248">
        <v>99</v>
      </c>
      <c r="K248" t="s">
        <v>23</v>
      </c>
      <c r="L248">
        <v>77</v>
      </c>
      <c r="M248" t="s">
        <v>32</v>
      </c>
      <c r="N248">
        <v>2</v>
      </c>
      <c r="O248" t="s">
        <v>28</v>
      </c>
      <c r="P248">
        <v>3012</v>
      </c>
      <c r="T248" s="3">
        <f t="shared" si="7"/>
        <v>26.47</v>
      </c>
      <c r="U248" s="3">
        <f>IF(AND(R248&lt;&gt;"_U",N248&lt;&gt;9999,N248&lt;&gt;999,L248&lt;&gt;"Median"),IFERROR(VLOOKUP(A248,'TA Total'!A:P,16,0),"."),".")</f>
        <v>11379</v>
      </c>
    </row>
    <row r="249" spans="1:21" x14ac:dyDescent="0.3">
      <c r="A249" s="1" t="str">
        <f t="shared" si="6"/>
        <v>2018|Thames-Coromandel District|Total stated - total household income</v>
      </c>
      <c r="B249" t="s">
        <v>18</v>
      </c>
      <c r="C249" t="s">
        <v>19</v>
      </c>
      <c r="D249" t="s">
        <v>20</v>
      </c>
      <c r="E249" t="s">
        <v>21</v>
      </c>
      <c r="F249">
        <v>2018</v>
      </c>
      <c r="G249">
        <v>2018</v>
      </c>
      <c r="H249">
        <v>11</v>
      </c>
      <c r="I249" t="s">
        <v>112</v>
      </c>
      <c r="J249">
        <v>99</v>
      </c>
      <c r="K249" t="s">
        <v>23</v>
      </c>
      <c r="L249">
        <v>77</v>
      </c>
      <c r="M249" t="s">
        <v>32</v>
      </c>
      <c r="N249">
        <v>3</v>
      </c>
      <c r="O249" t="s">
        <v>25</v>
      </c>
      <c r="P249">
        <v>1926</v>
      </c>
      <c r="T249" s="3">
        <f t="shared" si="7"/>
        <v>16.93</v>
      </c>
      <c r="U249" s="3">
        <f>IF(AND(R249&lt;&gt;"_U",N249&lt;&gt;9999,N249&lt;&gt;999,L249&lt;&gt;"Median"),IFERROR(VLOOKUP(A249,'TA Total'!A:P,16,0),"."),".")</f>
        <v>11379</v>
      </c>
    </row>
    <row r="250" spans="1:21" x14ac:dyDescent="0.3">
      <c r="A250" s="1" t="str">
        <f t="shared" si="6"/>
        <v>2018|Thames-Coromandel District|Total stated - total household income</v>
      </c>
      <c r="B250" t="s">
        <v>18</v>
      </c>
      <c r="C250" t="s">
        <v>19</v>
      </c>
      <c r="D250" t="s">
        <v>20</v>
      </c>
      <c r="E250" t="s">
        <v>21</v>
      </c>
      <c r="F250">
        <v>2018</v>
      </c>
      <c r="G250">
        <v>2018</v>
      </c>
      <c r="H250">
        <v>11</v>
      </c>
      <c r="I250" t="s">
        <v>112</v>
      </c>
      <c r="J250">
        <v>99</v>
      </c>
      <c r="K250" t="s">
        <v>23</v>
      </c>
      <c r="L250">
        <v>77</v>
      </c>
      <c r="M250" t="s">
        <v>32</v>
      </c>
      <c r="N250">
        <v>1</v>
      </c>
      <c r="O250" t="s">
        <v>33</v>
      </c>
      <c r="P250">
        <v>6441</v>
      </c>
      <c r="T250" s="3">
        <f t="shared" si="7"/>
        <v>56.6</v>
      </c>
      <c r="U250" s="3">
        <f>IF(AND(R250&lt;&gt;"_U",N250&lt;&gt;9999,N250&lt;&gt;999,L250&lt;&gt;"Median"),IFERROR(VLOOKUP(A250,'TA Total'!A:P,16,0),"."),".")</f>
        <v>11379</v>
      </c>
    </row>
    <row r="251" spans="1:21" x14ac:dyDescent="0.3">
      <c r="A251" s="1" t="str">
        <f t="shared" si="6"/>
        <v>2018|Thames-Coromandel District|Total stated - total household income</v>
      </c>
      <c r="B251" t="s">
        <v>18</v>
      </c>
      <c r="C251" t="s">
        <v>19</v>
      </c>
      <c r="D251" t="s">
        <v>20</v>
      </c>
      <c r="E251" t="s">
        <v>21</v>
      </c>
      <c r="F251">
        <v>2018</v>
      </c>
      <c r="G251">
        <v>2018</v>
      </c>
      <c r="H251">
        <v>11</v>
      </c>
      <c r="I251" t="s">
        <v>112</v>
      </c>
      <c r="J251">
        <v>99</v>
      </c>
      <c r="K251" t="s">
        <v>23</v>
      </c>
      <c r="L251">
        <v>77</v>
      </c>
      <c r="M251" t="s">
        <v>32</v>
      </c>
      <c r="N251">
        <v>999</v>
      </c>
      <c r="O251" t="s">
        <v>42</v>
      </c>
      <c r="P251">
        <v>0</v>
      </c>
      <c r="T251" s="3" t="str">
        <f t="shared" si="7"/>
        <v>.</v>
      </c>
      <c r="U251" s="3" t="str">
        <f>IF(AND(R251&lt;&gt;"_U",N251&lt;&gt;9999,N251&lt;&gt;999,L251&lt;&gt;"Median"),IFERROR(VLOOKUP(A251,'TA Total'!A:P,16,0),"."),".")</f>
        <v>.</v>
      </c>
    </row>
    <row r="252" spans="1:21" x14ac:dyDescent="0.3">
      <c r="A252" s="1" t="str">
        <f t="shared" si="6"/>
        <v>2018|Thames-Coromandel District|Total stated - total household income</v>
      </c>
      <c r="B252" t="s">
        <v>18</v>
      </c>
      <c r="C252" t="s">
        <v>19</v>
      </c>
      <c r="D252" t="s">
        <v>20</v>
      </c>
      <c r="E252" t="s">
        <v>21</v>
      </c>
      <c r="F252">
        <v>2018</v>
      </c>
      <c r="G252">
        <v>2018</v>
      </c>
      <c r="H252">
        <v>11</v>
      </c>
      <c r="I252" t="s">
        <v>112</v>
      </c>
      <c r="J252">
        <v>99</v>
      </c>
      <c r="K252" t="s">
        <v>23</v>
      </c>
      <c r="L252">
        <v>77</v>
      </c>
      <c r="M252" t="s">
        <v>32</v>
      </c>
      <c r="N252">
        <v>7777</v>
      </c>
      <c r="O252" t="s">
        <v>37</v>
      </c>
      <c r="P252">
        <v>11379</v>
      </c>
      <c r="T252" s="3">
        <f t="shared" si="7"/>
        <v>100</v>
      </c>
      <c r="U252" s="3">
        <f>IF(AND(R252&lt;&gt;"_U",N252&lt;&gt;9999,N252&lt;&gt;999,L252&lt;&gt;"Median"),IFERROR(VLOOKUP(A252,'TA Total'!A:P,16,0),"."),".")</f>
        <v>11379</v>
      </c>
    </row>
    <row r="253" spans="1:21" x14ac:dyDescent="0.3">
      <c r="A253" s="1" t="str">
        <f t="shared" si="6"/>
        <v>2018|Thames-Coromandel District|Total stated - total household income</v>
      </c>
      <c r="B253" t="s">
        <v>18</v>
      </c>
      <c r="C253" t="s">
        <v>19</v>
      </c>
      <c r="D253" t="s">
        <v>20</v>
      </c>
      <c r="E253" t="s">
        <v>21</v>
      </c>
      <c r="F253">
        <v>2018</v>
      </c>
      <c r="G253">
        <v>2018</v>
      </c>
      <c r="H253">
        <v>11</v>
      </c>
      <c r="I253" t="s">
        <v>112</v>
      </c>
      <c r="J253">
        <v>99</v>
      </c>
      <c r="K253" t="s">
        <v>23</v>
      </c>
      <c r="L253">
        <v>77</v>
      </c>
      <c r="M253" t="s">
        <v>32</v>
      </c>
      <c r="N253">
        <v>9999</v>
      </c>
      <c r="O253" t="s">
        <v>40</v>
      </c>
      <c r="P253">
        <v>11382</v>
      </c>
      <c r="T253" s="3" t="str">
        <f t="shared" si="7"/>
        <v>.</v>
      </c>
      <c r="U253" s="3" t="str">
        <f>IF(AND(R253&lt;&gt;"_U",N253&lt;&gt;9999,N253&lt;&gt;999,L253&lt;&gt;"Median"),IFERROR(VLOOKUP(A253,'TA Total'!A:P,16,0),"."),".")</f>
        <v>.</v>
      </c>
    </row>
    <row r="254" spans="1:21" x14ac:dyDescent="0.3">
      <c r="A254" s="1" t="str">
        <f t="shared" si="6"/>
        <v>2018|Thames-Coromandel District|Total - total household income</v>
      </c>
      <c r="B254" t="s">
        <v>18</v>
      </c>
      <c r="C254" t="s">
        <v>19</v>
      </c>
      <c r="D254" t="s">
        <v>20</v>
      </c>
      <c r="E254" t="s">
        <v>21</v>
      </c>
      <c r="F254">
        <v>2018</v>
      </c>
      <c r="G254">
        <v>2018</v>
      </c>
      <c r="H254">
        <v>11</v>
      </c>
      <c r="I254" t="s">
        <v>112</v>
      </c>
      <c r="J254">
        <v>99</v>
      </c>
      <c r="K254" t="s">
        <v>23</v>
      </c>
      <c r="L254">
        <v>99</v>
      </c>
      <c r="M254" t="s">
        <v>48</v>
      </c>
      <c r="N254">
        <v>999</v>
      </c>
      <c r="O254" t="s">
        <v>42</v>
      </c>
      <c r="P254">
        <v>39</v>
      </c>
      <c r="T254" s="3" t="str">
        <f t="shared" si="7"/>
        <v>.</v>
      </c>
      <c r="U254" s="3" t="str">
        <f>IF(AND(R254&lt;&gt;"_U",N254&lt;&gt;9999,N254&lt;&gt;999,L254&lt;&gt;"Median"),IFERROR(VLOOKUP(A254,'TA Total'!A:P,16,0),"."),".")</f>
        <v>.</v>
      </c>
    </row>
    <row r="255" spans="1:21" x14ac:dyDescent="0.3">
      <c r="A255" s="1" t="str">
        <f t="shared" si="6"/>
        <v>2018|Thames-Coromandel District|Total - total household income</v>
      </c>
      <c r="B255" t="s">
        <v>18</v>
      </c>
      <c r="C255" t="s">
        <v>19</v>
      </c>
      <c r="D255" t="s">
        <v>20</v>
      </c>
      <c r="E255" t="s">
        <v>21</v>
      </c>
      <c r="F255">
        <v>2018</v>
      </c>
      <c r="G255">
        <v>2018</v>
      </c>
      <c r="H255">
        <v>11</v>
      </c>
      <c r="I255" t="s">
        <v>112</v>
      </c>
      <c r="J255">
        <v>99</v>
      </c>
      <c r="K255" t="s">
        <v>23</v>
      </c>
      <c r="L255">
        <v>99</v>
      </c>
      <c r="M255" t="s">
        <v>48</v>
      </c>
      <c r="N255">
        <v>7777</v>
      </c>
      <c r="O255" t="s">
        <v>37</v>
      </c>
      <c r="P255">
        <v>12429</v>
      </c>
      <c r="T255" s="3">
        <f t="shared" si="7"/>
        <v>100</v>
      </c>
      <c r="U255" s="3">
        <f>IF(AND(R255&lt;&gt;"_U",N255&lt;&gt;9999,N255&lt;&gt;999,L255&lt;&gt;"Median"),IFERROR(VLOOKUP(A255,'TA Total'!A:P,16,0),"."),".")</f>
        <v>12429</v>
      </c>
    </row>
    <row r="256" spans="1:21" x14ac:dyDescent="0.3">
      <c r="A256" s="1" t="str">
        <f t="shared" si="6"/>
        <v>2018|Thames-Coromandel District|Total - total household income</v>
      </c>
      <c r="B256" t="s">
        <v>18</v>
      </c>
      <c r="C256" t="s">
        <v>19</v>
      </c>
      <c r="D256" t="s">
        <v>20</v>
      </c>
      <c r="E256" t="s">
        <v>21</v>
      </c>
      <c r="F256">
        <v>2018</v>
      </c>
      <c r="G256">
        <v>2018</v>
      </c>
      <c r="H256">
        <v>11</v>
      </c>
      <c r="I256" t="s">
        <v>112</v>
      </c>
      <c r="J256">
        <v>99</v>
      </c>
      <c r="K256" t="s">
        <v>23</v>
      </c>
      <c r="L256">
        <v>99</v>
      </c>
      <c r="M256" t="s">
        <v>48</v>
      </c>
      <c r="N256">
        <v>1</v>
      </c>
      <c r="O256" t="s">
        <v>33</v>
      </c>
      <c r="P256">
        <v>6987</v>
      </c>
      <c r="T256" s="3">
        <f t="shared" si="7"/>
        <v>56.22</v>
      </c>
      <c r="U256" s="3">
        <f>IF(AND(R256&lt;&gt;"_U",N256&lt;&gt;9999,N256&lt;&gt;999,L256&lt;&gt;"Median"),IFERROR(VLOOKUP(A256,'TA Total'!A:P,16,0),"."),".")</f>
        <v>12429</v>
      </c>
    </row>
    <row r="257" spans="1:21" x14ac:dyDescent="0.3">
      <c r="A257" s="1" t="str">
        <f t="shared" si="6"/>
        <v>2018|Thames-Coromandel District|Total - total household income</v>
      </c>
      <c r="B257" t="s">
        <v>18</v>
      </c>
      <c r="C257" t="s">
        <v>19</v>
      </c>
      <c r="D257" t="s">
        <v>20</v>
      </c>
      <c r="E257" t="s">
        <v>21</v>
      </c>
      <c r="F257">
        <v>2018</v>
      </c>
      <c r="G257">
        <v>2018</v>
      </c>
      <c r="H257">
        <v>11</v>
      </c>
      <c r="I257" t="s">
        <v>112</v>
      </c>
      <c r="J257">
        <v>99</v>
      </c>
      <c r="K257" t="s">
        <v>23</v>
      </c>
      <c r="L257">
        <v>99</v>
      </c>
      <c r="M257" t="s">
        <v>48</v>
      </c>
      <c r="N257">
        <v>9999</v>
      </c>
      <c r="O257" t="s">
        <v>40</v>
      </c>
      <c r="P257">
        <v>12471</v>
      </c>
      <c r="T257" s="3" t="str">
        <f t="shared" si="7"/>
        <v>.</v>
      </c>
      <c r="U257" s="3" t="str">
        <f>IF(AND(R257&lt;&gt;"_U",N257&lt;&gt;9999,N257&lt;&gt;999,L257&lt;&gt;"Median"),IFERROR(VLOOKUP(A257,'TA Total'!A:P,16,0),"."),".")</f>
        <v>.</v>
      </c>
    </row>
    <row r="258" spans="1:21" x14ac:dyDescent="0.3">
      <c r="A258" s="1" t="str">
        <f t="shared" si="6"/>
        <v>2018|Thames-Coromandel District|Total - total household income</v>
      </c>
      <c r="B258" t="s">
        <v>18</v>
      </c>
      <c r="C258" t="s">
        <v>19</v>
      </c>
      <c r="D258" t="s">
        <v>20</v>
      </c>
      <c r="E258" t="s">
        <v>21</v>
      </c>
      <c r="F258">
        <v>2018</v>
      </c>
      <c r="G258">
        <v>2018</v>
      </c>
      <c r="H258">
        <v>11</v>
      </c>
      <c r="I258" t="s">
        <v>112</v>
      </c>
      <c r="J258">
        <v>99</v>
      </c>
      <c r="K258" t="s">
        <v>23</v>
      </c>
      <c r="L258">
        <v>99</v>
      </c>
      <c r="M258" t="s">
        <v>48</v>
      </c>
      <c r="N258">
        <v>2</v>
      </c>
      <c r="O258" t="s">
        <v>28</v>
      </c>
      <c r="P258">
        <v>3303</v>
      </c>
      <c r="T258" s="3">
        <f t="shared" si="7"/>
        <v>26.57</v>
      </c>
      <c r="U258" s="3">
        <f>IF(AND(R258&lt;&gt;"_U",N258&lt;&gt;9999,N258&lt;&gt;999,L258&lt;&gt;"Median"),IFERROR(VLOOKUP(A258,'TA Total'!A:P,16,0),"."),".")</f>
        <v>12429</v>
      </c>
    </row>
    <row r="259" spans="1:21" x14ac:dyDescent="0.3">
      <c r="A259" s="1" t="str">
        <f t="shared" ref="A259:A322" si="8">G259&amp;"|"&amp;I259&amp;"|"&amp;M259</f>
        <v>2018|Thames-Coromandel District|Total - total household income</v>
      </c>
      <c r="B259" t="s">
        <v>18</v>
      </c>
      <c r="C259" t="s">
        <v>19</v>
      </c>
      <c r="D259" t="s">
        <v>20</v>
      </c>
      <c r="E259" t="s">
        <v>21</v>
      </c>
      <c r="F259">
        <v>2018</v>
      </c>
      <c r="G259">
        <v>2018</v>
      </c>
      <c r="H259">
        <v>11</v>
      </c>
      <c r="I259" t="s">
        <v>112</v>
      </c>
      <c r="J259">
        <v>99</v>
      </c>
      <c r="K259" t="s">
        <v>23</v>
      </c>
      <c r="L259">
        <v>99</v>
      </c>
      <c r="M259" t="s">
        <v>48</v>
      </c>
      <c r="N259">
        <v>3</v>
      </c>
      <c r="O259" t="s">
        <v>25</v>
      </c>
      <c r="P259">
        <v>2142</v>
      </c>
      <c r="T259" s="3">
        <f t="shared" ref="T259:T322" si="9">IF(AND(R259&lt;&gt;"_U",R259&lt;&gt;"c",N259&lt;&gt;999,N259&lt;&gt;9999,L259&lt;&gt;"Median"),IFERROR((ROUND(P259/U259*100,2)),"."),".")</f>
        <v>17.23</v>
      </c>
      <c r="U259" s="3">
        <f>IF(AND(R259&lt;&gt;"_U",N259&lt;&gt;9999,N259&lt;&gt;999,L259&lt;&gt;"Median"),IFERROR(VLOOKUP(A259,'TA Total'!A:P,16,0),"."),".")</f>
        <v>12429</v>
      </c>
    </row>
    <row r="260" spans="1:21" x14ac:dyDescent="0.3">
      <c r="A260" s="1" t="str">
        <f t="shared" si="8"/>
        <v>2018|Thames-Coromandel District|Median ($) - total household income</v>
      </c>
      <c r="B260" t="s">
        <v>18</v>
      </c>
      <c r="C260" t="s">
        <v>19</v>
      </c>
      <c r="D260" t="s">
        <v>20</v>
      </c>
      <c r="E260" t="s">
        <v>21</v>
      </c>
      <c r="F260">
        <v>2018</v>
      </c>
      <c r="G260">
        <v>2018</v>
      </c>
      <c r="H260">
        <v>11</v>
      </c>
      <c r="I260" t="s">
        <v>112</v>
      </c>
      <c r="J260">
        <v>99</v>
      </c>
      <c r="K260" t="s">
        <v>23</v>
      </c>
      <c r="L260" t="s">
        <v>56</v>
      </c>
      <c r="M260" t="s">
        <v>57</v>
      </c>
      <c r="N260">
        <v>3</v>
      </c>
      <c r="O260" t="s">
        <v>25</v>
      </c>
      <c r="P260">
        <v>58100</v>
      </c>
      <c r="T260" s="3" t="str">
        <f t="shared" si="9"/>
        <v>.</v>
      </c>
      <c r="U260" s="3" t="str">
        <f>IF(AND(R260&lt;&gt;"_U",N260&lt;&gt;9999,N260&lt;&gt;999,L260&lt;&gt;"Median"),IFERROR(VLOOKUP(A260,'TA Total'!A:P,16,0),"."),".")</f>
        <v>.</v>
      </c>
    </row>
    <row r="261" spans="1:21" x14ac:dyDescent="0.3">
      <c r="A261" s="1" t="str">
        <f t="shared" si="8"/>
        <v>2018|Thames-Coromandel District|Median ($) - total household income</v>
      </c>
      <c r="B261" t="s">
        <v>18</v>
      </c>
      <c r="C261" t="s">
        <v>19</v>
      </c>
      <c r="D261" t="s">
        <v>20</v>
      </c>
      <c r="E261" t="s">
        <v>21</v>
      </c>
      <c r="F261">
        <v>2018</v>
      </c>
      <c r="G261">
        <v>2018</v>
      </c>
      <c r="H261">
        <v>11</v>
      </c>
      <c r="I261" t="s">
        <v>112</v>
      </c>
      <c r="J261">
        <v>99</v>
      </c>
      <c r="K261" t="s">
        <v>23</v>
      </c>
      <c r="L261" t="s">
        <v>56</v>
      </c>
      <c r="M261" t="s">
        <v>57</v>
      </c>
      <c r="N261">
        <v>7777</v>
      </c>
      <c r="O261" t="s">
        <v>37</v>
      </c>
      <c r="P261">
        <v>50700</v>
      </c>
      <c r="T261" s="3" t="str">
        <f t="shared" si="9"/>
        <v>.</v>
      </c>
      <c r="U261" s="3" t="str">
        <f>IF(AND(R261&lt;&gt;"_U",N261&lt;&gt;9999,N261&lt;&gt;999,L261&lt;&gt;"Median"),IFERROR(VLOOKUP(A261,'TA Total'!A:P,16,0),"."),".")</f>
        <v>.</v>
      </c>
    </row>
    <row r="262" spans="1:21" x14ac:dyDescent="0.3">
      <c r="A262" s="1" t="str">
        <f t="shared" si="8"/>
        <v>2018|Thames-Coromandel District|Median ($) - total household income</v>
      </c>
      <c r="B262" t="s">
        <v>18</v>
      </c>
      <c r="C262" t="s">
        <v>19</v>
      </c>
      <c r="D262" t="s">
        <v>20</v>
      </c>
      <c r="E262" t="s">
        <v>21</v>
      </c>
      <c r="F262">
        <v>2018</v>
      </c>
      <c r="G262">
        <v>2018</v>
      </c>
      <c r="H262">
        <v>11</v>
      </c>
      <c r="I262" t="s">
        <v>112</v>
      </c>
      <c r="J262">
        <v>99</v>
      </c>
      <c r="K262" t="s">
        <v>23</v>
      </c>
      <c r="L262" t="s">
        <v>56</v>
      </c>
      <c r="M262" t="s">
        <v>57</v>
      </c>
      <c r="N262">
        <v>2</v>
      </c>
      <c r="O262" t="s">
        <v>28</v>
      </c>
      <c r="P262">
        <v>39900</v>
      </c>
      <c r="T262" s="3" t="str">
        <f t="shared" si="9"/>
        <v>.</v>
      </c>
      <c r="U262" s="3" t="str">
        <f>IF(AND(R262&lt;&gt;"_U",N262&lt;&gt;9999,N262&lt;&gt;999,L262&lt;&gt;"Median"),IFERROR(VLOOKUP(A262,'TA Total'!A:P,16,0),"."),".")</f>
        <v>.</v>
      </c>
    </row>
    <row r="263" spans="1:21" x14ac:dyDescent="0.3">
      <c r="A263" s="1" t="str">
        <f t="shared" si="8"/>
        <v>2018|Thames-Coromandel District|Median ($) - total household income</v>
      </c>
      <c r="B263" t="s">
        <v>18</v>
      </c>
      <c r="C263" t="s">
        <v>19</v>
      </c>
      <c r="D263" t="s">
        <v>20</v>
      </c>
      <c r="E263" t="s">
        <v>21</v>
      </c>
      <c r="F263">
        <v>2018</v>
      </c>
      <c r="G263">
        <v>2018</v>
      </c>
      <c r="H263">
        <v>11</v>
      </c>
      <c r="I263" t="s">
        <v>112</v>
      </c>
      <c r="J263">
        <v>99</v>
      </c>
      <c r="K263" t="s">
        <v>23</v>
      </c>
      <c r="L263" t="s">
        <v>56</v>
      </c>
      <c r="M263" t="s">
        <v>57</v>
      </c>
      <c r="N263">
        <v>1</v>
      </c>
      <c r="O263" t="s">
        <v>33</v>
      </c>
      <c r="P263">
        <v>53800</v>
      </c>
      <c r="T263" s="3" t="str">
        <f t="shared" si="9"/>
        <v>.</v>
      </c>
      <c r="U263" s="3" t="str">
        <f>IF(AND(R263&lt;&gt;"_U",N263&lt;&gt;9999,N263&lt;&gt;999,L263&lt;&gt;"Median"),IFERROR(VLOOKUP(A263,'TA Total'!A:P,16,0),"."),".")</f>
        <v>.</v>
      </c>
    </row>
    <row r="264" spans="1:21" x14ac:dyDescent="0.3">
      <c r="A264" s="1" t="str">
        <f t="shared" si="8"/>
        <v>2018|Thames-Coromandel District|Median ($) - total household income</v>
      </c>
      <c r="B264" t="s">
        <v>18</v>
      </c>
      <c r="C264" t="s">
        <v>19</v>
      </c>
      <c r="D264" t="s">
        <v>20</v>
      </c>
      <c r="E264" t="s">
        <v>21</v>
      </c>
      <c r="F264">
        <v>2018</v>
      </c>
      <c r="G264">
        <v>2018</v>
      </c>
      <c r="H264">
        <v>11</v>
      </c>
      <c r="I264" t="s">
        <v>112</v>
      </c>
      <c r="J264">
        <v>99</v>
      </c>
      <c r="K264" t="s">
        <v>23</v>
      </c>
      <c r="L264" t="s">
        <v>56</v>
      </c>
      <c r="M264" t="s">
        <v>57</v>
      </c>
      <c r="N264">
        <v>999</v>
      </c>
      <c r="O264" t="s">
        <v>42</v>
      </c>
      <c r="P264">
        <v>68200</v>
      </c>
      <c r="T264" s="3" t="str">
        <f t="shared" si="9"/>
        <v>.</v>
      </c>
      <c r="U264" s="3" t="str">
        <f>IF(AND(R264&lt;&gt;"_U",N264&lt;&gt;9999,N264&lt;&gt;999,L264&lt;&gt;"Median"),IFERROR(VLOOKUP(A264,'TA Total'!A:P,16,0),"."),".")</f>
        <v>.</v>
      </c>
    </row>
    <row r="265" spans="1:21" x14ac:dyDescent="0.3">
      <c r="A265" s="1" t="str">
        <f t="shared" si="8"/>
        <v>2018|Thames-Coromandel District|Median ($) - total household income</v>
      </c>
      <c r="B265" t="s">
        <v>18</v>
      </c>
      <c r="C265" t="s">
        <v>19</v>
      </c>
      <c r="D265" t="s">
        <v>20</v>
      </c>
      <c r="E265" t="s">
        <v>21</v>
      </c>
      <c r="F265">
        <v>2018</v>
      </c>
      <c r="G265">
        <v>2018</v>
      </c>
      <c r="H265">
        <v>11</v>
      </c>
      <c r="I265" t="s">
        <v>112</v>
      </c>
      <c r="J265">
        <v>99</v>
      </c>
      <c r="K265" t="s">
        <v>23</v>
      </c>
      <c r="L265" t="s">
        <v>56</v>
      </c>
      <c r="M265" t="s">
        <v>57</v>
      </c>
      <c r="N265">
        <v>9999</v>
      </c>
      <c r="O265" t="s">
        <v>40</v>
      </c>
      <c r="P265">
        <v>50700</v>
      </c>
      <c r="T265" s="3" t="str">
        <f t="shared" si="9"/>
        <v>.</v>
      </c>
      <c r="U265" s="3" t="str">
        <f>IF(AND(R265&lt;&gt;"_U",N265&lt;&gt;9999,N265&lt;&gt;999,L265&lt;&gt;"Median"),IFERROR(VLOOKUP(A265,'TA Total'!A:P,16,0),"."),".")</f>
        <v>.</v>
      </c>
    </row>
    <row r="266" spans="1:21" x14ac:dyDescent="0.3">
      <c r="A266" s="1" t="str">
        <f t="shared" si="8"/>
        <v>2018|Hauraki District|$20,000 or less</v>
      </c>
      <c r="B266" t="s">
        <v>18</v>
      </c>
      <c r="C266" t="s">
        <v>19</v>
      </c>
      <c r="D266" t="s">
        <v>20</v>
      </c>
      <c r="E266" t="s">
        <v>21</v>
      </c>
      <c r="F266">
        <v>2018</v>
      </c>
      <c r="G266">
        <v>2018</v>
      </c>
      <c r="H266">
        <v>12</v>
      </c>
      <c r="I266" t="s">
        <v>74</v>
      </c>
      <c r="J266">
        <v>99</v>
      </c>
      <c r="K266" t="s">
        <v>23</v>
      </c>
      <c r="L266">
        <v>1</v>
      </c>
      <c r="M266" t="s">
        <v>39</v>
      </c>
      <c r="N266">
        <v>999</v>
      </c>
      <c r="O266" t="s">
        <v>42</v>
      </c>
      <c r="P266">
        <v>0</v>
      </c>
      <c r="T266" s="3" t="str">
        <f t="shared" si="9"/>
        <v>.</v>
      </c>
      <c r="U266" s="3" t="str">
        <f>IF(AND(R266&lt;&gt;"_U",N266&lt;&gt;9999,N266&lt;&gt;999,L266&lt;&gt;"Median"),IFERROR(VLOOKUP(A266,'TA Total'!A:P,16,0),"."),".")</f>
        <v>.</v>
      </c>
    </row>
    <row r="267" spans="1:21" x14ac:dyDescent="0.3">
      <c r="A267" s="1" t="str">
        <f t="shared" si="8"/>
        <v>2018|Hauraki District|$20,000 or less</v>
      </c>
      <c r="B267" t="s">
        <v>18</v>
      </c>
      <c r="C267" t="s">
        <v>19</v>
      </c>
      <c r="D267" t="s">
        <v>20</v>
      </c>
      <c r="E267" t="s">
        <v>21</v>
      </c>
      <c r="F267">
        <v>2018</v>
      </c>
      <c r="G267">
        <v>2018</v>
      </c>
      <c r="H267">
        <v>12</v>
      </c>
      <c r="I267" t="s">
        <v>74</v>
      </c>
      <c r="J267">
        <v>99</v>
      </c>
      <c r="K267" t="s">
        <v>23</v>
      </c>
      <c r="L267">
        <v>1</v>
      </c>
      <c r="M267" t="s">
        <v>39</v>
      </c>
      <c r="N267">
        <v>1</v>
      </c>
      <c r="O267" t="s">
        <v>33</v>
      </c>
      <c r="P267">
        <v>471</v>
      </c>
      <c r="T267" s="3">
        <f t="shared" si="9"/>
        <v>51.31</v>
      </c>
      <c r="U267" s="3">
        <f>IF(AND(R267&lt;&gt;"_U",N267&lt;&gt;9999,N267&lt;&gt;999,L267&lt;&gt;"Median"),IFERROR(VLOOKUP(A267,'TA Total'!A:P,16,0),"."),".")</f>
        <v>918</v>
      </c>
    </row>
    <row r="268" spans="1:21" x14ac:dyDescent="0.3">
      <c r="A268" s="1" t="str">
        <f t="shared" si="8"/>
        <v>2018|Hauraki District|$20,000 or less</v>
      </c>
      <c r="B268" t="s">
        <v>18</v>
      </c>
      <c r="C268" t="s">
        <v>19</v>
      </c>
      <c r="D268" t="s">
        <v>20</v>
      </c>
      <c r="E268" t="s">
        <v>21</v>
      </c>
      <c r="F268">
        <v>2018</v>
      </c>
      <c r="G268">
        <v>2018</v>
      </c>
      <c r="H268">
        <v>12</v>
      </c>
      <c r="I268" t="s">
        <v>74</v>
      </c>
      <c r="J268">
        <v>99</v>
      </c>
      <c r="K268" t="s">
        <v>23</v>
      </c>
      <c r="L268">
        <v>1</v>
      </c>
      <c r="M268" t="s">
        <v>39</v>
      </c>
      <c r="N268">
        <v>2</v>
      </c>
      <c r="O268" t="s">
        <v>28</v>
      </c>
      <c r="P268">
        <v>381</v>
      </c>
      <c r="T268" s="3">
        <f t="shared" si="9"/>
        <v>41.5</v>
      </c>
      <c r="U268" s="3">
        <f>IF(AND(R268&lt;&gt;"_U",N268&lt;&gt;9999,N268&lt;&gt;999,L268&lt;&gt;"Median"),IFERROR(VLOOKUP(A268,'TA Total'!A:P,16,0),"."),".")</f>
        <v>918</v>
      </c>
    </row>
    <row r="269" spans="1:21" x14ac:dyDescent="0.3">
      <c r="A269" s="1" t="str">
        <f t="shared" si="8"/>
        <v>2018|Hauraki District|$20,000 or less</v>
      </c>
      <c r="B269" t="s">
        <v>18</v>
      </c>
      <c r="C269" t="s">
        <v>19</v>
      </c>
      <c r="D269" t="s">
        <v>20</v>
      </c>
      <c r="E269" t="s">
        <v>21</v>
      </c>
      <c r="F269">
        <v>2018</v>
      </c>
      <c r="G269">
        <v>2018</v>
      </c>
      <c r="H269">
        <v>12</v>
      </c>
      <c r="I269" t="s">
        <v>74</v>
      </c>
      <c r="J269">
        <v>99</v>
      </c>
      <c r="K269" t="s">
        <v>23</v>
      </c>
      <c r="L269">
        <v>1</v>
      </c>
      <c r="M269" t="s">
        <v>39</v>
      </c>
      <c r="N269">
        <v>9999</v>
      </c>
      <c r="O269" t="s">
        <v>40</v>
      </c>
      <c r="P269">
        <v>918</v>
      </c>
      <c r="T269" s="3" t="str">
        <f t="shared" si="9"/>
        <v>.</v>
      </c>
      <c r="U269" s="3" t="str">
        <f>IF(AND(R269&lt;&gt;"_U",N269&lt;&gt;9999,N269&lt;&gt;999,L269&lt;&gt;"Median"),IFERROR(VLOOKUP(A269,'TA Total'!A:P,16,0),"."),".")</f>
        <v>.</v>
      </c>
    </row>
    <row r="270" spans="1:21" x14ac:dyDescent="0.3">
      <c r="A270" s="1" t="str">
        <f t="shared" si="8"/>
        <v>2018|Hauraki District|$20,000 or less</v>
      </c>
      <c r="B270" t="s">
        <v>18</v>
      </c>
      <c r="C270" t="s">
        <v>19</v>
      </c>
      <c r="D270" t="s">
        <v>20</v>
      </c>
      <c r="E270" t="s">
        <v>21</v>
      </c>
      <c r="F270">
        <v>2018</v>
      </c>
      <c r="G270">
        <v>2018</v>
      </c>
      <c r="H270">
        <v>12</v>
      </c>
      <c r="I270" t="s">
        <v>74</v>
      </c>
      <c r="J270">
        <v>99</v>
      </c>
      <c r="K270" t="s">
        <v>23</v>
      </c>
      <c r="L270">
        <v>1</v>
      </c>
      <c r="M270" t="s">
        <v>39</v>
      </c>
      <c r="N270">
        <v>3</v>
      </c>
      <c r="O270" t="s">
        <v>25</v>
      </c>
      <c r="P270">
        <v>66</v>
      </c>
      <c r="T270" s="3">
        <f t="shared" si="9"/>
        <v>7.19</v>
      </c>
      <c r="U270" s="3">
        <f>IF(AND(R270&lt;&gt;"_U",N270&lt;&gt;9999,N270&lt;&gt;999,L270&lt;&gt;"Median"),IFERROR(VLOOKUP(A270,'TA Total'!A:P,16,0),"."),".")</f>
        <v>918</v>
      </c>
    </row>
    <row r="271" spans="1:21" x14ac:dyDescent="0.3">
      <c r="A271" s="1" t="str">
        <f t="shared" si="8"/>
        <v>2018|Hauraki District|$20,000 or less</v>
      </c>
      <c r="B271" t="s">
        <v>18</v>
      </c>
      <c r="C271" t="s">
        <v>19</v>
      </c>
      <c r="D271" t="s">
        <v>20</v>
      </c>
      <c r="E271" t="s">
        <v>21</v>
      </c>
      <c r="F271">
        <v>2018</v>
      </c>
      <c r="G271">
        <v>2018</v>
      </c>
      <c r="H271">
        <v>12</v>
      </c>
      <c r="I271" t="s">
        <v>74</v>
      </c>
      <c r="J271">
        <v>99</v>
      </c>
      <c r="K271" t="s">
        <v>23</v>
      </c>
      <c r="L271">
        <v>1</v>
      </c>
      <c r="M271" t="s">
        <v>39</v>
      </c>
      <c r="N271">
        <v>7777</v>
      </c>
      <c r="O271" t="s">
        <v>37</v>
      </c>
      <c r="P271">
        <v>918</v>
      </c>
      <c r="T271" s="3">
        <f t="shared" si="9"/>
        <v>100</v>
      </c>
      <c r="U271" s="3">
        <f>IF(AND(R271&lt;&gt;"_U",N271&lt;&gt;9999,N271&lt;&gt;999,L271&lt;&gt;"Median"),IFERROR(VLOOKUP(A271,'TA Total'!A:P,16,0),"."),".")</f>
        <v>918</v>
      </c>
    </row>
    <row r="272" spans="1:21" x14ac:dyDescent="0.3">
      <c r="A272" s="1" t="str">
        <f t="shared" si="8"/>
        <v>2018|Hauraki District|$20,001-$30,000</v>
      </c>
      <c r="B272" t="s">
        <v>18</v>
      </c>
      <c r="C272" t="s">
        <v>19</v>
      </c>
      <c r="D272" t="s">
        <v>20</v>
      </c>
      <c r="E272" t="s">
        <v>21</v>
      </c>
      <c r="F272">
        <v>2018</v>
      </c>
      <c r="G272">
        <v>2018</v>
      </c>
      <c r="H272">
        <v>12</v>
      </c>
      <c r="I272" t="s">
        <v>74</v>
      </c>
      <c r="J272">
        <v>99</v>
      </c>
      <c r="K272" t="s">
        <v>23</v>
      </c>
      <c r="L272">
        <v>2</v>
      </c>
      <c r="M272" t="s">
        <v>24</v>
      </c>
      <c r="N272">
        <v>3</v>
      </c>
      <c r="O272" t="s">
        <v>25</v>
      </c>
      <c r="P272">
        <v>78</v>
      </c>
      <c r="T272" s="3">
        <f t="shared" si="9"/>
        <v>7.07</v>
      </c>
      <c r="U272" s="3">
        <f>IF(AND(R272&lt;&gt;"_U",N272&lt;&gt;9999,N272&lt;&gt;999,L272&lt;&gt;"Median"),IFERROR(VLOOKUP(A272,'TA Total'!A:P,16,0),"."),".")</f>
        <v>1104</v>
      </c>
    </row>
    <row r="273" spans="1:21" x14ac:dyDescent="0.3">
      <c r="A273" s="1" t="str">
        <f t="shared" si="8"/>
        <v>2018|Hauraki District|$20,001-$30,000</v>
      </c>
      <c r="B273" t="s">
        <v>18</v>
      </c>
      <c r="C273" t="s">
        <v>19</v>
      </c>
      <c r="D273" t="s">
        <v>20</v>
      </c>
      <c r="E273" t="s">
        <v>21</v>
      </c>
      <c r="F273">
        <v>2018</v>
      </c>
      <c r="G273">
        <v>2018</v>
      </c>
      <c r="H273">
        <v>12</v>
      </c>
      <c r="I273" t="s">
        <v>74</v>
      </c>
      <c r="J273">
        <v>99</v>
      </c>
      <c r="K273" t="s">
        <v>23</v>
      </c>
      <c r="L273">
        <v>2</v>
      </c>
      <c r="M273" t="s">
        <v>24</v>
      </c>
      <c r="N273">
        <v>7777</v>
      </c>
      <c r="O273" t="s">
        <v>37</v>
      </c>
      <c r="P273">
        <v>1104</v>
      </c>
      <c r="T273" s="3">
        <f t="shared" si="9"/>
        <v>100</v>
      </c>
      <c r="U273" s="3">
        <f>IF(AND(R273&lt;&gt;"_U",N273&lt;&gt;9999,N273&lt;&gt;999,L273&lt;&gt;"Median"),IFERROR(VLOOKUP(A273,'TA Total'!A:P,16,0),"."),".")</f>
        <v>1104</v>
      </c>
    </row>
    <row r="274" spans="1:21" x14ac:dyDescent="0.3">
      <c r="A274" s="1" t="str">
        <f t="shared" si="8"/>
        <v>2018|Hauraki District|$20,001-$30,000</v>
      </c>
      <c r="B274" t="s">
        <v>18</v>
      </c>
      <c r="C274" t="s">
        <v>19</v>
      </c>
      <c r="D274" t="s">
        <v>20</v>
      </c>
      <c r="E274" t="s">
        <v>21</v>
      </c>
      <c r="F274">
        <v>2018</v>
      </c>
      <c r="G274">
        <v>2018</v>
      </c>
      <c r="H274">
        <v>12</v>
      </c>
      <c r="I274" t="s">
        <v>74</v>
      </c>
      <c r="J274">
        <v>99</v>
      </c>
      <c r="K274" t="s">
        <v>23</v>
      </c>
      <c r="L274">
        <v>2</v>
      </c>
      <c r="M274" t="s">
        <v>24</v>
      </c>
      <c r="N274">
        <v>2</v>
      </c>
      <c r="O274" t="s">
        <v>28</v>
      </c>
      <c r="P274">
        <v>381</v>
      </c>
      <c r="T274" s="3">
        <f t="shared" si="9"/>
        <v>34.51</v>
      </c>
      <c r="U274" s="3">
        <f>IF(AND(R274&lt;&gt;"_U",N274&lt;&gt;9999,N274&lt;&gt;999,L274&lt;&gt;"Median"),IFERROR(VLOOKUP(A274,'TA Total'!A:P,16,0),"."),".")</f>
        <v>1104</v>
      </c>
    </row>
    <row r="275" spans="1:21" x14ac:dyDescent="0.3">
      <c r="A275" s="1" t="str">
        <f t="shared" si="8"/>
        <v>2018|Hauraki District|$20,001-$30,000</v>
      </c>
      <c r="B275" t="s">
        <v>18</v>
      </c>
      <c r="C275" t="s">
        <v>19</v>
      </c>
      <c r="D275" t="s">
        <v>20</v>
      </c>
      <c r="E275" t="s">
        <v>21</v>
      </c>
      <c r="F275">
        <v>2018</v>
      </c>
      <c r="G275">
        <v>2018</v>
      </c>
      <c r="H275">
        <v>12</v>
      </c>
      <c r="I275" t="s">
        <v>74</v>
      </c>
      <c r="J275">
        <v>99</v>
      </c>
      <c r="K275" t="s">
        <v>23</v>
      </c>
      <c r="L275">
        <v>2</v>
      </c>
      <c r="M275" t="s">
        <v>24</v>
      </c>
      <c r="N275">
        <v>999</v>
      </c>
      <c r="O275" t="s">
        <v>42</v>
      </c>
      <c r="P275">
        <v>0</v>
      </c>
      <c r="T275" s="3" t="str">
        <f t="shared" si="9"/>
        <v>.</v>
      </c>
      <c r="U275" s="3" t="str">
        <f>IF(AND(R275&lt;&gt;"_U",N275&lt;&gt;9999,N275&lt;&gt;999,L275&lt;&gt;"Median"),IFERROR(VLOOKUP(A275,'TA Total'!A:P,16,0),"."),".")</f>
        <v>.</v>
      </c>
    </row>
    <row r="276" spans="1:21" x14ac:dyDescent="0.3">
      <c r="A276" s="1" t="str">
        <f t="shared" si="8"/>
        <v>2018|Hauraki District|$20,001-$30,000</v>
      </c>
      <c r="B276" t="s">
        <v>18</v>
      </c>
      <c r="C276" t="s">
        <v>19</v>
      </c>
      <c r="D276" t="s">
        <v>20</v>
      </c>
      <c r="E276" t="s">
        <v>21</v>
      </c>
      <c r="F276">
        <v>2018</v>
      </c>
      <c r="G276">
        <v>2018</v>
      </c>
      <c r="H276">
        <v>12</v>
      </c>
      <c r="I276" t="s">
        <v>74</v>
      </c>
      <c r="J276">
        <v>99</v>
      </c>
      <c r="K276" t="s">
        <v>23</v>
      </c>
      <c r="L276">
        <v>2</v>
      </c>
      <c r="M276" t="s">
        <v>24</v>
      </c>
      <c r="N276">
        <v>1</v>
      </c>
      <c r="O276" t="s">
        <v>33</v>
      </c>
      <c r="P276">
        <v>645</v>
      </c>
      <c r="T276" s="3">
        <f t="shared" si="9"/>
        <v>58.42</v>
      </c>
      <c r="U276" s="3">
        <f>IF(AND(R276&lt;&gt;"_U",N276&lt;&gt;9999,N276&lt;&gt;999,L276&lt;&gt;"Median"),IFERROR(VLOOKUP(A276,'TA Total'!A:P,16,0),"."),".")</f>
        <v>1104</v>
      </c>
    </row>
    <row r="277" spans="1:21" x14ac:dyDescent="0.3">
      <c r="A277" s="1" t="str">
        <f t="shared" si="8"/>
        <v>2018|Hauraki District|$20,001-$30,000</v>
      </c>
      <c r="B277" t="s">
        <v>18</v>
      </c>
      <c r="C277" t="s">
        <v>19</v>
      </c>
      <c r="D277" t="s">
        <v>20</v>
      </c>
      <c r="E277" t="s">
        <v>21</v>
      </c>
      <c r="F277">
        <v>2018</v>
      </c>
      <c r="G277">
        <v>2018</v>
      </c>
      <c r="H277">
        <v>12</v>
      </c>
      <c r="I277" t="s">
        <v>74</v>
      </c>
      <c r="J277">
        <v>99</v>
      </c>
      <c r="K277" t="s">
        <v>23</v>
      </c>
      <c r="L277">
        <v>2</v>
      </c>
      <c r="M277" t="s">
        <v>24</v>
      </c>
      <c r="N277">
        <v>9999</v>
      </c>
      <c r="O277" t="s">
        <v>40</v>
      </c>
      <c r="P277">
        <v>1104</v>
      </c>
      <c r="T277" s="3" t="str">
        <f t="shared" si="9"/>
        <v>.</v>
      </c>
      <c r="U277" s="3" t="str">
        <f>IF(AND(R277&lt;&gt;"_U",N277&lt;&gt;9999,N277&lt;&gt;999,L277&lt;&gt;"Median"),IFERROR(VLOOKUP(A277,'TA Total'!A:P,16,0),"."),".")</f>
        <v>.</v>
      </c>
    </row>
    <row r="278" spans="1:21" x14ac:dyDescent="0.3">
      <c r="A278" s="1" t="str">
        <f t="shared" si="8"/>
        <v>2018|Hauraki District|$30,001-$50,000</v>
      </c>
      <c r="B278" t="s">
        <v>18</v>
      </c>
      <c r="C278" t="s">
        <v>19</v>
      </c>
      <c r="D278" t="s">
        <v>20</v>
      </c>
      <c r="E278" t="s">
        <v>21</v>
      </c>
      <c r="F278">
        <v>2018</v>
      </c>
      <c r="G278">
        <v>2018</v>
      </c>
      <c r="H278">
        <v>12</v>
      </c>
      <c r="I278" t="s">
        <v>74</v>
      </c>
      <c r="J278">
        <v>99</v>
      </c>
      <c r="K278" t="s">
        <v>23</v>
      </c>
      <c r="L278">
        <v>3</v>
      </c>
      <c r="M278" t="s">
        <v>45</v>
      </c>
      <c r="N278">
        <v>1</v>
      </c>
      <c r="O278" t="s">
        <v>33</v>
      </c>
      <c r="P278">
        <v>897</v>
      </c>
      <c r="T278" s="3">
        <f t="shared" si="9"/>
        <v>61.52</v>
      </c>
      <c r="U278" s="3">
        <f>IF(AND(R278&lt;&gt;"_U",N278&lt;&gt;9999,N278&lt;&gt;999,L278&lt;&gt;"Median"),IFERROR(VLOOKUP(A278,'TA Total'!A:P,16,0),"."),".")</f>
        <v>1458</v>
      </c>
    </row>
    <row r="279" spans="1:21" x14ac:dyDescent="0.3">
      <c r="A279" s="1" t="str">
        <f t="shared" si="8"/>
        <v>2018|Hauraki District|$30,001-$50,000</v>
      </c>
      <c r="B279" t="s">
        <v>18</v>
      </c>
      <c r="C279" t="s">
        <v>19</v>
      </c>
      <c r="D279" t="s">
        <v>20</v>
      </c>
      <c r="E279" t="s">
        <v>21</v>
      </c>
      <c r="F279">
        <v>2018</v>
      </c>
      <c r="G279">
        <v>2018</v>
      </c>
      <c r="H279">
        <v>12</v>
      </c>
      <c r="I279" t="s">
        <v>74</v>
      </c>
      <c r="J279">
        <v>99</v>
      </c>
      <c r="K279" t="s">
        <v>23</v>
      </c>
      <c r="L279">
        <v>3</v>
      </c>
      <c r="M279" t="s">
        <v>45</v>
      </c>
      <c r="N279">
        <v>9999</v>
      </c>
      <c r="O279" t="s">
        <v>40</v>
      </c>
      <c r="P279">
        <v>1458</v>
      </c>
      <c r="T279" s="3" t="str">
        <f t="shared" si="9"/>
        <v>.</v>
      </c>
      <c r="U279" s="3" t="str">
        <f>IF(AND(R279&lt;&gt;"_U",N279&lt;&gt;9999,N279&lt;&gt;999,L279&lt;&gt;"Median"),IFERROR(VLOOKUP(A279,'TA Total'!A:P,16,0),"."),".")</f>
        <v>.</v>
      </c>
    </row>
    <row r="280" spans="1:21" x14ac:dyDescent="0.3">
      <c r="A280" s="1" t="str">
        <f t="shared" si="8"/>
        <v>2018|Hauraki District|$30,001-$50,000</v>
      </c>
      <c r="B280" t="s">
        <v>18</v>
      </c>
      <c r="C280" t="s">
        <v>19</v>
      </c>
      <c r="D280" t="s">
        <v>20</v>
      </c>
      <c r="E280" t="s">
        <v>21</v>
      </c>
      <c r="F280">
        <v>2018</v>
      </c>
      <c r="G280">
        <v>2018</v>
      </c>
      <c r="H280">
        <v>12</v>
      </c>
      <c r="I280" t="s">
        <v>74</v>
      </c>
      <c r="J280">
        <v>99</v>
      </c>
      <c r="K280" t="s">
        <v>23</v>
      </c>
      <c r="L280">
        <v>3</v>
      </c>
      <c r="M280" t="s">
        <v>45</v>
      </c>
      <c r="N280">
        <v>7777</v>
      </c>
      <c r="O280" t="s">
        <v>37</v>
      </c>
      <c r="P280">
        <v>1458</v>
      </c>
      <c r="T280" s="3">
        <f t="shared" si="9"/>
        <v>100</v>
      </c>
      <c r="U280" s="3">
        <f>IF(AND(R280&lt;&gt;"_U",N280&lt;&gt;9999,N280&lt;&gt;999,L280&lt;&gt;"Median"),IFERROR(VLOOKUP(A280,'TA Total'!A:P,16,0),"."),".")</f>
        <v>1458</v>
      </c>
    </row>
    <row r="281" spans="1:21" x14ac:dyDescent="0.3">
      <c r="A281" s="1" t="str">
        <f t="shared" si="8"/>
        <v>2018|Hauraki District|$30,001-$50,000</v>
      </c>
      <c r="B281" t="s">
        <v>18</v>
      </c>
      <c r="C281" t="s">
        <v>19</v>
      </c>
      <c r="D281" t="s">
        <v>20</v>
      </c>
      <c r="E281" t="s">
        <v>21</v>
      </c>
      <c r="F281">
        <v>2018</v>
      </c>
      <c r="G281">
        <v>2018</v>
      </c>
      <c r="H281">
        <v>12</v>
      </c>
      <c r="I281" t="s">
        <v>74</v>
      </c>
      <c r="J281">
        <v>99</v>
      </c>
      <c r="K281" t="s">
        <v>23</v>
      </c>
      <c r="L281">
        <v>3</v>
      </c>
      <c r="M281" t="s">
        <v>45</v>
      </c>
      <c r="N281">
        <v>999</v>
      </c>
      <c r="O281" t="s">
        <v>42</v>
      </c>
      <c r="P281">
        <v>0</v>
      </c>
      <c r="T281" s="3" t="str">
        <f t="shared" si="9"/>
        <v>.</v>
      </c>
      <c r="U281" s="3" t="str">
        <f>IF(AND(R281&lt;&gt;"_U",N281&lt;&gt;9999,N281&lt;&gt;999,L281&lt;&gt;"Median"),IFERROR(VLOOKUP(A281,'TA Total'!A:P,16,0),"."),".")</f>
        <v>.</v>
      </c>
    </row>
    <row r="282" spans="1:21" x14ac:dyDescent="0.3">
      <c r="A282" s="1" t="str">
        <f t="shared" si="8"/>
        <v>2018|Hauraki District|$30,001-$50,000</v>
      </c>
      <c r="B282" t="s">
        <v>18</v>
      </c>
      <c r="C282" t="s">
        <v>19</v>
      </c>
      <c r="D282" t="s">
        <v>20</v>
      </c>
      <c r="E282" t="s">
        <v>21</v>
      </c>
      <c r="F282">
        <v>2018</v>
      </c>
      <c r="G282">
        <v>2018</v>
      </c>
      <c r="H282">
        <v>12</v>
      </c>
      <c r="I282" t="s">
        <v>74</v>
      </c>
      <c r="J282">
        <v>99</v>
      </c>
      <c r="K282" t="s">
        <v>23</v>
      </c>
      <c r="L282">
        <v>3</v>
      </c>
      <c r="M282" t="s">
        <v>45</v>
      </c>
      <c r="N282">
        <v>3</v>
      </c>
      <c r="O282" t="s">
        <v>25</v>
      </c>
      <c r="P282">
        <v>114</v>
      </c>
      <c r="T282" s="3">
        <f t="shared" si="9"/>
        <v>7.82</v>
      </c>
      <c r="U282" s="3">
        <f>IF(AND(R282&lt;&gt;"_U",N282&lt;&gt;9999,N282&lt;&gt;999,L282&lt;&gt;"Median"),IFERROR(VLOOKUP(A282,'TA Total'!A:P,16,0),"."),".")</f>
        <v>1458</v>
      </c>
    </row>
    <row r="283" spans="1:21" x14ac:dyDescent="0.3">
      <c r="A283" s="1" t="str">
        <f t="shared" si="8"/>
        <v>2018|Hauraki District|$30,001-$50,000</v>
      </c>
      <c r="B283" t="s">
        <v>18</v>
      </c>
      <c r="C283" t="s">
        <v>19</v>
      </c>
      <c r="D283" t="s">
        <v>20</v>
      </c>
      <c r="E283" t="s">
        <v>21</v>
      </c>
      <c r="F283">
        <v>2018</v>
      </c>
      <c r="G283">
        <v>2018</v>
      </c>
      <c r="H283">
        <v>12</v>
      </c>
      <c r="I283" t="s">
        <v>74</v>
      </c>
      <c r="J283">
        <v>99</v>
      </c>
      <c r="K283" t="s">
        <v>23</v>
      </c>
      <c r="L283">
        <v>3</v>
      </c>
      <c r="M283" t="s">
        <v>45</v>
      </c>
      <c r="N283">
        <v>2</v>
      </c>
      <c r="O283" t="s">
        <v>28</v>
      </c>
      <c r="P283">
        <v>450</v>
      </c>
      <c r="T283" s="3">
        <f t="shared" si="9"/>
        <v>30.86</v>
      </c>
      <c r="U283" s="3">
        <f>IF(AND(R283&lt;&gt;"_U",N283&lt;&gt;9999,N283&lt;&gt;999,L283&lt;&gt;"Median"),IFERROR(VLOOKUP(A283,'TA Total'!A:P,16,0),"."),".")</f>
        <v>1458</v>
      </c>
    </row>
    <row r="284" spans="1:21" x14ac:dyDescent="0.3">
      <c r="A284" s="1" t="str">
        <f t="shared" si="8"/>
        <v>2018|Hauraki District|$50,001-$70,000</v>
      </c>
      <c r="B284" t="s">
        <v>18</v>
      </c>
      <c r="C284" t="s">
        <v>19</v>
      </c>
      <c r="D284" t="s">
        <v>20</v>
      </c>
      <c r="E284" t="s">
        <v>21</v>
      </c>
      <c r="F284">
        <v>2018</v>
      </c>
      <c r="G284">
        <v>2018</v>
      </c>
      <c r="H284">
        <v>12</v>
      </c>
      <c r="I284" t="s">
        <v>74</v>
      </c>
      <c r="J284">
        <v>99</v>
      </c>
      <c r="K284" t="s">
        <v>23</v>
      </c>
      <c r="L284">
        <v>4</v>
      </c>
      <c r="M284" t="s">
        <v>36</v>
      </c>
      <c r="N284">
        <v>9999</v>
      </c>
      <c r="O284" t="s">
        <v>40</v>
      </c>
      <c r="P284">
        <v>1209</v>
      </c>
      <c r="T284" s="3" t="str">
        <f t="shared" si="9"/>
        <v>.</v>
      </c>
      <c r="U284" s="3" t="str">
        <f>IF(AND(R284&lt;&gt;"_U",N284&lt;&gt;9999,N284&lt;&gt;999,L284&lt;&gt;"Median"),IFERROR(VLOOKUP(A284,'TA Total'!A:P,16,0),"."),".")</f>
        <v>.</v>
      </c>
    </row>
    <row r="285" spans="1:21" x14ac:dyDescent="0.3">
      <c r="A285" s="1" t="str">
        <f t="shared" si="8"/>
        <v>2018|Hauraki District|$50,001-$70,000</v>
      </c>
      <c r="B285" t="s">
        <v>18</v>
      </c>
      <c r="C285" t="s">
        <v>19</v>
      </c>
      <c r="D285" t="s">
        <v>20</v>
      </c>
      <c r="E285" t="s">
        <v>21</v>
      </c>
      <c r="F285">
        <v>2018</v>
      </c>
      <c r="G285">
        <v>2018</v>
      </c>
      <c r="H285">
        <v>12</v>
      </c>
      <c r="I285" t="s">
        <v>74</v>
      </c>
      <c r="J285">
        <v>99</v>
      </c>
      <c r="K285" t="s">
        <v>23</v>
      </c>
      <c r="L285">
        <v>4</v>
      </c>
      <c r="M285" t="s">
        <v>36</v>
      </c>
      <c r="N285">
        <v>3</v>
      </c>
      <c r="O285" t="s">
        <v>25</v>
      </c>
      <c r="P285">
        <v>99</v>
      </c>
      <c r="T285" s="3">
        <f t="shared" si="9"/>
        <v>8.19</v>
      </c>
      <c r="U285" s="3">
        <f>IF(AND(R285&lt;&gt;"_U",N285&lt;&gt;9999,N285&lt;&gt;999,L285&lt;&gt;"Median"),IFERROR(VLOOKUP(A285,'TA Total'!A:P,16,0),"."),".")</f>
        <v>1209</v>
      </c>
    </row>
    <row r="286" spans="1:21" x14ac:dyDescent="0.3">
      <c r="A286" s="1" t="str">
        <f t="shared" si="8"/>
        <v>2018|Hauraki District|$50,001-$70,000</v>
      </c>
      <c r="B286" t="s">
        <v>18</v>
      </c>
      <c r="C286" t="s">
        <v>19</v>
      </c>
      <c r="D286" t="s">
        <v>20</v>
      </c>
      <c r="E286" t="s">
        <v>21</v>
      </c>
      <c r="F286">
        <v>2018</v>
      </c>
      <c r="G286">
        <v>2018</v>
      </c>
      <c r="H286">
        <v>12</v>
      </c>
      <c r="I286" t="s">
        <v>74</v>
      </c>
      <c r="J286">
        <v>99</v>
      </c>
      <c r="K286" t="s">
        <v>23</v>
      </c>
      <c r="L286">
        <v>4</v>
      </c>
      <c r="M286" t="s">
        <v>36</v>
      </c>
      <c r="N286">
        <v>7777</v>
      </c>
      <c r="O286" t="s">
        <v>37</v>
      </c>
      <c r="P286">
        <v>1209</v>
      </c>
      <c r="T286" s="3">
        <f t="shared" si="9"/>
        <v>100</v>
      </c>
      <c r="U286" s="3">
        <f>IF(AND(R286&lt;&gt;"_U",N286&lt;&gt;9999,N286&lt;&gt;999,L286&lt;&gt;"Median"),IFERROR(VLOOKUP(A286,'TA Total'!A:P,16,0),"."),".")</f>
        <v>1209</v>
      </c>
    </row>
    <row r="287" spans="1:21" x14ac:dyDescent="0.3">
      <c r="A287" s="1" t="str">
        <f t="shared" si="8"/>
        <v>2018|Hauraki District|$50,001-$70,000</v>
      </c>
      <c r="B287" t="s">
        <v>18</v>
      </c>
      <c r="C287" t="s">
        <v>19</v>
      </c>
      <c r="D287" t="s">
        <v>20</v>
      </c>
      <c r="E287" t="s">
        <v>21</v>
      </c>
      <c r="F287">
        <v>2018</v>
      </c>
      <c r="G287">
        <v>2018</v>
      </c>
      <c r="H287">
        <v>12</v>
      </c>
      <c r="I287" t="s">
        <v>74</v>
      </c>
      <c r="J287">
        <v>99</v>
      </c>
      <c r="K287" t="s">
        <v>23</v>
      </c>
      <c r="L287">
        <v>4</v>
      </c>
      <c r="M287" t="s">
        <v>36</v>
      </c>
      <c r="N287">
        <v>2</v>
      </c>
      <c r="O287" t="s">
        <v>28</v>
      </c>
      <c r="P287">
        <v>384</v>
      </c>
      <c r="T287" s="3">
        <f t="shared" si="9"/>
        <v>31.76</v>
      </c>
      <c r="U287" s="3">
        <f>IF(AND(R287&lt;&gt;"_U",N287&lt;&gt;9999,N287&lt;&gt;999,L287&lt;&gt;"Median"),IFERROR(VLOOKUP(A287,'TA Total'!A:P,16,0),"."),".")</f>
        <v>1209</v>
      </c>
    </row>
    <row r="288" spans="1:21" x14ac:dyDescent="0.3">
      <c r="A288" s="1" t="str">
        <f t="shared" si="8"/>
        <v>2018|Hauraki District|$50,001-$70,000</v>
      </c>
      <c r="B288" t="s">
        <v>18</v>
      </c>
      <c r="C288" t="s">
        <v>19</v>
      </c>
      <c r="D288" t="s">
        <v>20</v>
      </c>
      <c r="E288" t="s">
        <v>21</v>
      </c>
      <c r="F288">
        <v>2018</v>
      </c>
      <c r="G288">
        <v>2018</v>
      </c>
      <c r="H288">
        <v>12</v>
      </c>
      <c r="I288" t="s">
        <v>74</v>
      </c>
      <c r="J288">
        <v>99</v>
      </c>
      <c r="K288" t="s">
        <v>23</v>
      </c>
      <c r="L288">
        <v>4</v>
      </c>
      <c r="M288" t="s">
        <v>36</v>
      </c>
      <c r="N288">
        <v>999</v>
      </c>
      <c r="O288" t="s">
        <v>42</v>
      </c>
      <c r="P288">
        <v>0</v>
      </c>
      <c r="T288" s="3" t="str">
        <f t="shared" si="9"/>
        <v>.</v>
      </c>
      <c r="U288" s="3" t="str">
        <f>IF(AND(R288&lt;&gt;"_U",N288&lt;&gt;9999,N288&lt;&gt;999,L288&lt;&gt;"Median"),IFERROR(VLOOKUP(A288,'TA Total'!A:P,16,0),"."),".")</f>
        <v>.</v>
      </c>
    </row>
    <row r="289" spans="1:21" x14ac:dyDescent="0.3">
      <c r="A289" s="1" t="str">
        <f t="shared" si="8"/>
        <v>2018|Hauraki District|$50,001-$70,000</v>
      </c>
      <c r="B289" t="s">
        <v>18</v>
      </c>
      <c r="C289" t="s">
        <v>19</v>
      </c>
      <c r="D289" t="s">
        <v>20</v>
      </c>
      <c r="E289" t="s">
        <v>21</v>
      </c>
      <c r="F289">
        <v>2018</v>
      </c>
      <c r="G289">
        <v>2018</v>
      </c>
      <c r="H289">
        <v>12</v>
      </c>
      <c r="I289" t="s">
        <v>74</v>
      </c>
      <c r="J289">
        <v>99</v>
      </c>
      <c r="K289" t="s">
        <v>23</v>
      </c>
      <c r="L289">
        <v>4</v>
      </c>
      <c r="M289" t="s">
        <v>36</v>
      </c>
      <c r="N289">
        <v>1</v>
      </c>
      <c r="O289" t="s">
        <v>33</v>
      </c>
      <c r="P289">
        <v>723</v>
      </c>
      <c r="T289" s="3">
        <f t="shared" si="9"/>
        <v>59.8</v>
      </c>
      <c r="U289" s="3">
        <f>IF(AND(R289&lt;&gt;"_U",N289&lt;&gt;9999,N289&lt;&gt;999,L289&lt;&gt;"Median"),IFERROR(VLOOKUP(A289,'TA Total'!A:P,16,0),"."),".")</f>
        <v>1209</v>
      </c>
    </row>
    <row r="290" spans="1:21" x14ac:dyDescent="0.3">
      <c r="A290" s="1" t="str">
        <f t="shared" si="8"/>
        <v>2018|Hauraki District|$70,001-$100,000</v>
      </c>
      <c r="B290" t="s">
        <v>18</v>
      </c>
      <c r="C290" t="s">
        <v>19</v>
      </c>
      <c r="D290" t="s">
        <v>20</v>
      </c>
      <c r="E290" t="s">
        <v>21</v>
      </c>
      <c r="F290">
        <v>2018</v>
      </c>
      <c r="G290">
        <v>2018</v>
      </c>
      <c r="H290">
        <v>12</v>
      </c>
      <c r="I290" t="s">
        <v>74</v>
      </c>
      <c r="J290">
        <v>99</v>
      </c>
      <c r="K290" t="s">
        <v>23</v>
      </c>
      <c r="L290">
        <v>5</v>
      </c>
      <c r="M290" t="s">
        <v>58</v>
      </c>
      <c r="N290">
        <v>999</v>
      </c>
      <c r="O290" t="s">
        <v>42</v>
      </c>
      <c r="P290">
        <v>0</v>
      </c>
      <c r="T290" s="3" t="str">
        <f t="shared" si="9"/>
        <v>.</v>
      </c>
      <c r="U290" s="3" t="str">
        <f>IF(AND(R290&lt;&gt;"_U",N290&lt;&gt;9999,N290&lt;&gt;999,L290&lt;&gt;"Median"),IFERROR(VLOOKUP(A290,'TA Total'!A:P,16,0),"."),".")</f>
        <v>.</v>
      </c>
    </row>
    <row r="291" spans="1:21" x14ac:dyDescent="0.3">
      <c r="A291" s="1" t="str">
        <f t="shared" si="8"/>
        <v>2018|Hauraki District|$70,001-$100,000</v>
      </c>
      <c r="B291" t="s">
        <v>18</v>
      </c>
      <c r="C291" t="s">
        <v>19</v>
      </c>
      <c r="D291" t="s">
        <v>20</v>
      </c>
      <c r="E291" t="s">
        <v>21</v>
      </c>
      <c r="F291">
        <v>2018</v>
      </c>
      <c r="G291">
        <v>2018</v>
      </c>
      <c r="H291">
        <v>12</v>
      </c>
      <c r="I291" t="s">
        <v>74</v>
      </c>
      <c r="J291">
        <v>99</v>
      </c>
      <c r="K291" t="s">
        <v>23</v>
      </c>
      <c r="L291">
        <v>5</v>
      </c>
      <c r="M291" t="s">
        <v>58</v>
      </c>
      <c r="N291">
        <v>3</v>
      </c>
      <c r="O291" t="s">
        <v>25</v>
      </c>
      <c r="P291">
        <v>84</v>
      </c>
      <c r="T291" s="3">
        <f t="shared" si="9"/>
        <v>8</v>
      </c>
      <c r="U291" s="3">
        <f>IF(AND(R291&lt;&gt;"_U",N291&lt;&gt;9999,N291&lt;&gt;999,L291&lt;&gt;"Median"),IFERROR(VLOOKUP(A291,'TA Total'!A:P,16,0),"."),".")</f>
        <v>1050</v>
      </c>
    </row>
    <row r="292" spans="1:21" x14ac:dyDescent="0.3">
      <c r="A292" s="1" t="str">
        <f t="shared" si="8"/>
        <v>2018|Hauraki District|$70,001-$100,000</v>
      </c>
      <c r="B292" t="s">
        <v>18</v>
      </c>
      <c r="C292" t="s">
        <v>19</v>
      </c>
      <c r="D292" t="s">
        <v>20</v>
      </c>
      <c r="E292" t="s">
        <v>21</v>
      </c>
      <c r="F292">
        <v>2018</v>
      </c>
      <c r="G292">
        <v>2018</v>
      </c>
      <c r="H292">
        <v>12</v>
      </c>
      <c r="I292" t="s">
        <v>74</v>
      </c>
      <c r="J292">
        <v>99</v>
      </c>
      <c r="K292" t="s">
        <v>23</v>
      </c>
      <c r="L292">
        <v>5</v>
      </c>
      <c r="M292" t="s">
        <v>58</v>
      </c>
      <c r="N292">
        <v>1</v>
      </c>
      <c r="O292" t="s">
        <v>33</v>
      </c>
      <c r="P292">
        <v>636</v>
      </c>
      <c r="T292" s="3">
        <f t="shared" si="9"/>
        <v>60.57</v>
      </c>
      <c r="U292" s="3">
        <f>IF(AND(R292&lt;&gt;"_U",N292&lt;&gt;9999,N292&lt;&gt;999,L292&lt;&gt;"Median"),IFERROR(VLOOKUP(A292,'TA Total'!A:P,16,0),"."),".")</f>
        <v>1050</v>
      </c>
    </row>
    <row r="293" spans="1:21" x14ac:dyDescent="0.3">
      <c r="A293" s="1" t="str">
        <f t="shared" si="8"/>
        <v>2018|Hauraki District|$70,001-$100,000</v>
      </c>
      <c r="B293" t="s">
        <v>18</v>
      </c>
      <c r="C293" t="s">
        <v>19</v>
      </c>
      <c r="D293" t="s">
        <v>20</v>
      </c>
      <c r="E293" t="s">
        <v>21</v>
      </c>
      <c r="F293">
        <v>2018</v>
      </c>
      <c r="G293">
        <v>2018</v>
      </c>
      <c r="H293">
        <v>12</v>
      </c>
      <c r="I293" t="s">
        <v>74</v>
      </c>
      <c r="J293">
        <v>99</v>
      </c>
      <c r="K293" t="s">
        <v>23</v>
      </c>
      <c r="L293">
        <v>5</v>
      </c>
      <c r="M293" t="s">
        <v>58</v>
      </c>
      <c r="N293">
        <v>2</v>
      </c>
      <c r="O293" t="s">
        <v>28</v>
      </c>
      <c r="P293">
        <v>330</v>
      </c>
      <c r="T293" s="3">
        <f t="shared" si="9"/>
        <v>31.43</v>
      </c>
      <c r="U293" s="3">
        <f>IF(AND(R293&lt;&gt;"_U",N293&lt;&gt;9999,N293&lt;&gt;999,L293&lt;&gt;"Median"),IFERROR(VLOOKUP(A293,'TA Total'!A:P,16,0),"."),".")</f>
        <v>1050</v>
      </c>
    </row>
    <row r="294" spans="1:21" x14ac:dyDescent="0.3">
      <c r="A294" s="1" t="str">
        <f t="shared" si="8"/>
        <v>2018|Hauraki District|$70,001-$100,000</v>
      </c>
      <c r="B294" t="s">
        <v>18</v>
      </c>
      <c r="C294" t="s">
        <v>19</v>
      </c>
      <c r="D294" t="s">
        <v>20</v>
      </c>
      <c r="E294" t="s">
        <v>21</v>
      </c>
      <c r="F294">
        <v>2018</v>
      </c>
      <c r="G294">
        <v>2018</v>
      </c>
      <c r="H294">
        <v>12</v>
      </c>
      <c r="I294" t="s">
        <v>74</v>
      </c>
      <c r="J294">
        <v>99</v>
      </c>
      <c r="K294" t="s">
        <v>23</v>
      </c>
      <c r="L294">
        <v>5</v>
      </c>
      <c r="M294" t="s">
        <v>58</v>
      </c>
      <c r="N294">
        <v>9999</v>
      </c>
      <c r="O294" t="s">
        <v>40</v>
      </c>
      <c r="P294">
        <v>1050</v>
      </c>
      <c r="T294" s="3" t="str">
        <f t="shared" si="9"/>
        <v>.</v>
      </c>
      <c r="U294" s="3" t="str">
        <f>IF(AND(R294&lt;&gt;"_U",N294&lt;&gt;9999,N294&lt;&gt;999,L294&lt;&gt;"Median"),IFERROR(VLOOKUP(A294,'TA Total'!A:P,16,0),"."),".")</f>
        <v>.</v>
      </c>
    </row>
    <row r="295" spans="1:21" x14ac:dyDescent="0.3">
      <c r="A295" s="1" t="str">
        <f t="shared" si="8"/>
        <v>2018|Hauraki District|$70,001-$100,000</v>
      </c>
      <c r="B295" t="s">
        <v>18</v>
      </c>
      <c r="C295" t="s">
        <v>19</v>
      </c>
      <c r="D295" t="s">
        <v>20</v>
      </c>
      <c r="E295" t="s">
        <v>21</v>
      </c>
      <c r="F295">
        <v>2018</v>
      </c>
      <c r="G295">
        <v>2018</v>
      </c>
      <c r="H295">
        <v>12</v>
      </c>
      <c r="I295" t="s">
        <v>74</v>
      </c>
      <c r="J295">
        <v>99</v>
      </c>
      <c r="K295" t="s">
        <v>23</v>
      </c>
      <c r="L295">
        <v>5</v>
      </c>
      <c r="M295" t="s">
        <v>58</v>
      </c>
      <c r="N295">
        <v>7777</v>
      </c>
      <c r="O295" t="s">
        <v>37</v>
      </c>
      <c r="P295">
        <v>1050</v>
      </c>
      <c r="T295" s="3">
        <f t="shared" si="9"/>
        <v>100</v>
      </c>
      <c r="U295" s="3">
        <f>IF(AND(R295&lt;&gt;"_U",N295&lt;&gt;9999,N295&lt;&gt;999,L295&lt;&gt;"Median"),IFERROR(VLOOKUP(A295,'TA Total'!A:P,16,0),"."),".")</f>
        <v>1050</v>
      </c>
    </row>
    <row r="296" spans="1:21" x14ac:dyDescent="0.3">
      <c r="A296" s="1" t="str">
        <f t="shared" si="8"/>
        <v>2018|Hauraki District|$100,001-$150,000</v>
      </c>
      <c r="B296" t="s">
        <v>18</v>
      </c>
      <c r="C296" t="s">
        <v>19</v>
      </c>
      <c r="D296" t="s">
        <v>20</v>
      </c>
      <c r="E296" t="s">
        <v>21</v>
      </c>
      <c r="F296">
        <v>2018</v>
      </c>
      <c r="G296">
        <v>2018</v>
      </c>
      <c r="H296">
        <v>12</v>
      </c>
      <c r="I296" t="s">
        <v>74</v>
      </c>
      <c r="J296">
        <v>99</v>
      </c>
      <c r="K296" t="s">
        <v>23</v>
      </c>
      <c r="L296">
        <v>6</v>
      </c>
      <c r="M296" t="s">
        <v>59</v>
      </c>
      <c r="N296">
        <v>3</v>
      </c>
      <c r="O296" t="s">
        <v>25</v>
      </c>
      <c r="P296">
        <v>93</v>
      </c>
      <c r="T296" s="3">
        <f t="shared" si="9"/>
        <v>9.39</v>
      </c>
      <c r="U296" s="3">
        <f>IF(AND(R296&lt;&gt;"_U",N296&lt;&gt;9999,N296&lt;&gt;999,L296&lt;&gt;"Median"),IFERROR(VLOOKUP(A296,'TA Total'!A:P,16,0),"."),".")</f>
        <v>990</v>
      </c>
    </row>
    <row r="297" spans="1:21" x14ac:dyDescent="0.3">
      <c r="A297" s="1" t="str">
        <f t="shared" si="8"/>
        <v>2018|Hauraki District|$100,001-$150,000</v>
      </c>
      <c r="B297" t="s">
        <v>18</v>
      </c>
      <c r="C297" t="s">
        <v>19</v>
      </c>
      <c r="D297" t="s">
        <v>20</v>
      </c>
      <c r="E297" t="s">
        <v>21</v>
      </c>
      <c r="F297">
        <v>2018</v>
      </c>
      <c r="G297">
        <v>2018</v>
      </c>
      <c r="H297">
        <v>12</v>
      </c>
      <c r="I297" t="s">
        <v>74</v>
      </c>
      <c r="J297">
        <v>99</v>
      </c>
      <c r="K297" t="s">
        <v>23</v>
      </c>
      <c r="L297">
        <v>6</v>
      </c>
      <c r="M297" t="s">
        <v>59</v>
      </c>
      <c r="N297">
        <v>999</v>
      </c>
      <c r="O297" t="s">
        <v>42</v>
      </c>
      <c r="P297">
        <v>0</v>
      </c>
      <c r="T297" s="3" t="str">
        <f t="shared" si="9"/>
        <v>.</v>
      </c>
      <c r="U297" s="3" t="str">
        <f>IF(AND(R297&lt;&gt;"_U",N297&lt;&gt;9999,N297&lt;&gt;999,L297&lt;&gt;"Median"),IFERROR(VLOOKUP(A297,'TA Total'!A:P,16,0),"."),".")</f>
        <v>.</v>
      </c>
    </row>
    <row r="298" spans="1:21" x14ac:dyDescent="0.3">
      <c r="A298" s="1" t="str">
        <f t="shared" si="8"/>
        <v>2018|Hauraki District|$100,001-$150,000</v>
      </c>
      <c r="B298" t="s">
        <v>18</v>
      </c>
      <c r="C298" t="s">
        <v>19</v>
      </c>
      <c r="D298" t="s">
        <v>20</v>
      </c>
      <c r="E298" t="s">
        <v>21</v>
      </c>
      <c r="F298">
        <v>2018</v>
      </c>
      <c r="G298">
        <v>2018</v>
      </c>
      <c r="H298">
        <v>12</v>
      </c>
      <c r="I298" t="s">
        <v>74</v>
      </c>
      <c r="J298">
        <v>99</v>
      </c>
      <c r="K298" t="s">
        <v>23</v>
      </c>
      <c r="L298">
        <v>6</v>
      </c>
      <c r="M298" t="s">
        <v>59</v>
      </c>
      <c r="N298">
        <v>2</v>
      </c>
      <c r="O298" t="s">
        <v>28</v>
      </c>
      <c r="P298">
        <v>255</v>
      </c>
      <c r="T298" s="3">
        <f t="shared" si="9"/>
        <v>25.76</v>
      </c>
      <c r="U298" s="3">
        <f>IF(AND(R298&lt;&gt;"_U",N298&lt;&gt;9999,N298&lt;&gt;999,L298&lt;&gt;"Median"),IFERROR(VLOOKUP(A298,'TA Total'!A:P,16,0),"."),".")</f>
        <v>990</v>
      </c>
    </row>
    <row r="299" spans="1:21" x14ac:dyDescent="0.3">
      <c r="A299" s="1" t="str">
        <f t="shared" si="8"/>
        <v>2018|Hauraki District|$100,001-$150,000</v>
      </c>
      <c r="B299" t="s">
        <v>18</v>
      </c>
      <c r="C299" t="s">
        <v>19</v>
      </c>
      <c r="D299" t="s">
        <v>20</v>
      </c>
      <c r="E299" t="s">
        <v>21</v>
      </c>
      <c r="F299">
        <v>2018</v>
      </c>
      <c r="G299">
        <v>2018</v>
      </c>
      <c r="H299">
        <v>12</v>
      </c>
      <c r="I299" t="s">
        <v>74</v>
      </c>
      <c r="J299">
        <v>99</v>
      </c>
      <c r="K299" t="s">
        <v>23</v>
      </c>
      <c r="L299">
        <v>6</v>
      </c>
      <c r="M299" t="s">
        <v>59</v>
      </c>
      <c r="N299">
        <v>1</v>
      </c>
      <c r="O299" t="s">
        <v>33</v>
      </c>
      <c r="P299">
        <v>645</v>
      </c>
      <c r="T299" s="3">
        <f t="shared" si="9"/>
        <v>65.150000000000006</v>
      </c>
      <c r="U299" s="3">
        <f>IF(AND(R299&lt;&gt;"_U",N299&lt;&gt;9999,N299&lt;&gt;999,L299&lt;&gt;"Median"),IFERROR(VLOOKUP(A299,'TA Total'!A:P,16,0),"."),".")</f>
        <v>990</v>
      </c>
    </row>
    <row r="300" spans="1:21" x14ac:dyDescent="0.3">
      <c r="A300" s="1" t="str">
        <f t="shared" si="8"/>
        <v>2018|Hauraki District|$100,001-$150,000</v>
      </c>
      <c r="B300" t="s">
        <v>18</v>
      </c>
      <c r="C300" t="s">
        <v>19</v>
      </c>
      <c r="D300" t="s">
        <v>20</v>
      </c>
      <c r="E300" t="s">
        <v>21</v>
      </c>
      <c r="F300">
        <v>2018</v>
      </c>
      <c r="G300">
        <v>2018</v>
      </c>
      <c r="H300">
        <v>12</v>
      </c>
      <c r="I300" t="s">
        <v>74</v>
      </c>
      <c r="J300">
        <v>99</v>
      </c>
      <c r="K300" t="s">
        <v>23</v>
      </c>
      <c r="L300">
        <v>6</v>
      </c>
      <c r="M300" t="s">
        <v>59</v>
      </c>
      <c r="N300">
        <v>9999</v>
      </c>
      <c r="O300" t="s">
        <v>40</v>
      </c>
      <c r="P300">
        <v>990</v>
      </c>
      <c r="T300" s="3" t="str">
        <f t="shared" si="9"/>
        <v>.</v>
      </c>
      <c r="U300" s="3" t="str">
        <f>IF(AND(R300&lt;&gt;"_U",N300&lt;&gt;9999,N300&lt;&gt;999,L300&lt;&gt;"Median"),IFERROR(VLOOKUP(A300,'TA Total'!A:P,16,0),"."),".")</f>
        <v>.</v>
      </c>
    </row>
    <row r="301" spans="1:21" x14ac:dyDescent="0.3">
      <c r="A301" s="1" t="str">
        <f t="shared" si="8"/>
        <v>2018|Hauraki District|$100,001-$150,000</v>
      </c>
      <c r="B301" t="s">
        <v>18</v>
      </c>
      <c r="C301" t="s">
        <v>19</v>
      </c>
      <c r="D301" t="s">
        <v>20</v>
      </c>
      <c r="E301" t="s">
        <v>21</v>
      </c>
      <c r="F301">
        <v>2018</v>
      </c>
      <c r="G301">
        <v>2018</v>
      </c>
      <c r="H301">
        <v>12</v>
      </c>
      <c r="I301" t="s">
        <v>74</v>
      </c>
      <c r="J301">
        <v>99</v>
      </c>
      <c r="K301" t="s">
        <v>23</v>
      </c>
      <c r="L301">
        <v>6</v>
      </c>
      <c r="M301" t="s">
        <v>59</v>
      </c>
      <c r="N301">
        <v>7777</v>
      </c>
      <c r="O301" t="s">
        <v>37</v>
      </c>
      <c r="P301">
        <v>990</v>
      </c>
      <c r="T301" s="3">
        <f t="shared" si="9"/>
        <v>100</v>
      </c>
      <c r="U301" s="3">
        <f>IF(AND(R301&lt;&gt;"_U",N301&lt;&gt;9999,N301&lt;&gt;999,L301&lt;&gt;"Median"),IFERROR(VLOOKUP(A301,'TA Total'!A:P,16,0),"."),".")</f>
        <v>990</v>
      </c>
    </row>
    <row r="302" spans="1:21" x14ac:dyDescent="0.3">
      <c r="A302" s="1" t="str">
        <f t="shared" si="8"/>
        <v>2018|Hauraki District|$150,001-$200,000</v>
      </c>
      <c r="B302" t="s">
        <v>18</v>
      </c>
      <c r="C302" t="s">
        <v>19</v>
      </c>
      <c r="D302" t="s">
        <v>20</v>
      </c>
      <c r="E302" t="s">
        <v>21</v>
      </c>
      <c r="F302">
        <v>2018</v>
      </c>
      <c r="G302">
        <v>2018</v>
      </c>
      <c r="H302">
        <v>12</v>
      </c>
      <c r="I302" t="s">
        <v>74</v>
      </c>
      <c r="J302">
        <v>99</v>
      </c>
      <c r="K302" t="s">
        <v>23</v>
      </c>
      <c r="L302">
        <v>7</v>
      </c>
      <c r="M302" t="s">
        <v>43</v>
      </c>
      <c r="N302">
        <v>2</v>
      </c>
      <c r="O302" t="s">
        <v>28</v>
      </c>
      <c r="P302">
        <v>84</v>
      </c>
      <c r="T302" s="3">
        <f t="shared" si="9"/>
        <v>15.05</v>
      </c>
      <c r="U302" s="3">
        <f>IF(AND(R302&lt;&gt;"_U",N302&lt;&gt;9999,N302&lt;&gt;999,L302&lt;&gt;"Median"),IFERROR(VLOOKUP(A302,'TA Total'!A:P,16,0),"."),".")</f>
        <v>558</v>
      </c>
    </row>
    <row r="303" spans="1:21" x14ac:dyDescent="0.3">
      <c r="A303" s="1" t="str">
        <f t="shared" si="8"/>
        <v>2018|Hauraki District|$150,001-$200,000</v>
      </c>
      <c r="B303" t="s">
        <v>18</v>
      </c>
      <c r="C303" t="s">
        <v>19</v>
      </c>
      <c r="D303" t="s">
        <v>20</v>
      </c>
      <c r="E303" t="s">
        <v>21</v>
      </c>
      <c r="F303">
        <v>2018</v>
      </c>
      <c r="G303">
        <v>2018</v>
      </c>
      <c r="H303">
        <v>12</v>
      </c>
      <c r="I303" t="s">
        <v>74</v>
      </c>
      <c r="J303">
        <v>99</v>
      </c>
      <c r="K303" t="s">
        <v>23</v>
      </c>
      <c r="L303">
        <v>7</v>
      </c>
      <c r="M303" t="s">
        <v>43</v>
      </c>
      <c r="N303">
        <v>9999</v>
      </c>
      <c r="O303" t="s">
        <v>40</v>
      </c>
      <c r="P303">
        <v>558</v>
      </c>
      <c r="T303" s="3" t="str">
        <f t="shared" si="9"/>
        <v>.</v>
      </c>
      <c r="U303" s="3" t="str">
        <f>IF(AND(R303&lt;&gt;"_U",N303&lt;&gt;9999,N303&lt;&gt;999,L303&lt;&gt;"Median"),IFERROR(VLOOKUP(A303,'TA Total'!A:P,16,0),"."),".")</f>
        <v>.</v>
      </c>
    </row>
    <row r="304" spans="1:21" x14ac:dyDescent="0.3">
      <c r="A304" s="1" t="str">
        <f t="shared" si="8"/>
        <v>2018|Hauraki District|$150,001-$200,000</v>
      </c>
      <c r="B304" t="s">
        <v>18</v>
      </c>
      <c r="C304" t="s">
        <v>19</v>
      </c>
      <c r="D304" t="s">
        <v>20</v>
      </c>
      <c r="E304" t="s">
        <v>21</v>
      </c>
      <c r="F304">
        <v>2018</v>
      </c>
      <c r="G304">
        <v>2018</v>
      </c>
      <c r="H304">
        <v>12</v>
      </c>
      <c r="I304" t="s">
        <v>74</v>
      </c>
      <c r="J304">
        <v>99</v>
      </c>
      <c r="K304" t="s">
        <v>23</v>
      </c>
      <c r="L304">
        <v>7</v>
      </c>
      <c r="M304" t="s">
        <v>43</v>
      </c>
      <c r="N304">
        <v>1</v>
      </c>
      <c r="O304" t="s">
        <v>33</v>
      </c>
      <c r="P304">
        <v>381</v>
      </c>
      <c r="T304" s="3">
        <f t="shared" si="9"/>
        <v>68.28</v>
      </c>
      <c r="U304" s="3">
        <f>IF(AND(R304&lt;&gt;"_U",N304&lt;&gt;9999,N304&lt;&gt;999,L304&lt;&gt;"Median"),IFERROR(VLOOKUP(A304,'TA Total'!A:P,16,0),"."),".")</f>
        <v>558</v>
      </c>
    </row>
    <row r="305" spans="1:21" x14ac:dyDescent="0.3">
      <c r="A305" s="1" t="str">
        <f t="shared" si="8"/>
        <v>2018|Hauraki District|$150,001-$200,000</v>
      </c>
      <c r="B305" t="s">
        <v>18</v>
      </c>
      <c r="C305" t="s">
        <v>19</v>
      </c>
      <c r="D305" t="s">
        <v>20</v>
      </c>
      <c r="E305" t="s">
        <v>21</v>
      </c>
      <c r="F305">
        <v>2018</v>
      </c>
      <c r="G305">
        <v>2018</v>
      </c>
      <c r="H305">
        <v>12</v>
      </c>
      <c r="I305" t="s">
        <v>74</v>
      </c>
      <c r="J305">
        <v>99</v>
      </c>
      <c r="K305" t="s">
        <v>23</v>
      </c>
      <c r="L305">
        <v>7</v>
      </c>
      <c r="M305" t="s">
        <v>43</v>
      </c>
      <c r="N305">
        <v>999</v>
      </c>
      <c r="O305" t="s">
        <v>42</v>
      </c>
      <c r="P305">
        <v>0</v>
      </c>
      <c r="T305" s="3" t="str">
        <f t="shared" si="9"/>
        <v>.</v>
      </c>
      <c r="U305" s="3" t="str">
        <f>IF(AND(R305&lt;&gt;"_U",N305&lt;&gt;9999,N305&lt;&gt;999,L305&lt;&gt;"Median"),IFERROR(VLOOKUP(A305,'TA Total'!A:P,16,0),"."),".")</f>
        <v>.</v>
      </c>
    </row>
    <row r="306" spans="1:21" x14ac:dyDescent="0.3">
      <c r="A306" s="1" t="str">
        <f t="shared" si="8"/>
        <v>2018|Hauraki District|$150,001-$200,000</v>
      </c>
      <c r="B306" t="s">
        <v>18</v>
      </c>
      <c r="C306" t="s">
        <v>19</v>
      </c>
      <c r="D306" t="s">
        <v>20</v>
      </c>
      <c r="E306" t="s">
        <v>21</v>
      </c>
      <c r="F306">
        <v>2018</v>
      </c>
      <c r="G306">
        <v>2018</v>
      </c>
      <c r="H306">
        <v>12</v>
      </c>
      <c r="I306" t="s">
        <v>74</v>
      </c>
      <c r="J306">
        <v>99</v>
      </c>
      <c r="K306" t="s">
        <v>23</v>
      </c>
      <c r="L306">
        <v>7</v>
      </c>
      <c r="M306" t="s">
        <v>43</v>
      </c>
      <c r="N306">
        <v>7777</v>
      </c>
      <c r="O306" t="s">
        <v>37</v>
      </c>
      <c r="P306">
        <v>558</v>
      </c>
      <c r="T306" s="3">
        <f t="shared" si="9"/>
        <v>100</v>
      </c>
      <c r="U306" s="3">
        <f>IF(AND(R306&lt;&gt;"_U",N306&lt;&gt;9999,N306&lt;&gt;999,L306&lt;&gt;"Median"),IFERROR(VLOOKUP(A306,'TA Total'!A:P,16,0),"."),".")</f>
        <v>558</v>
      </c>
    </row>
    <row r="307" spans="1:21" x14ac:dyDescent="0.3">
      <c r="A307" s="1" t="str">
        <f t="shared" si="8"/>
        <v>2018|Hauraki District|$150,001-$200,000</v>
      </c>
      <c r="B307" t="s">
        <v>18</v>
      </c>
      <c r="C307" t="s">
        <v>19</v>
      </c>
      <c r="D307" t="s">
        <v>20</v>
      </c>
      <c r="E307" t="s">
        <v>21</v>
      </c>
      <c r="F307">
        <v>2018</v>
      </c>
      <c r="G307">
        <v>2018</v>
      </c>
      <c r="H307">
        <v>12</v>
      </c>
      <c r="I307" t="s">
        <v>74</v>
      </c>
      <c r="J307">
        <v>99</v>
      </c>
      <c r="K307" t="s">
        <v>23</v>
      </c>
      <c r="L307">
        <v>7</v>
      </c>
      <c r="M307" t="s">
        <v>43</v>
      </c>
      <c r="N307">
        <v>3</v>
      </c>
      <c r="O307" t="s">
        <v>25</v>
      </c>
      <c r="P307">
        <v>90</v>
      </c>
      <c r="T307" s="3">
        <f t="shared" si="9"/>
        <v>16.13</v>
      </c>
      <c r="U307" s="3">
        <f>IF(AND(R307&lt;&gt;"_U",N307&lt;&gt;9999,N307&lt;&gt;999,L307&lt;&gt;"Median"),IFERROR(VLOOKUP(A307,'TA Total'!A:P,16,0),"."),".")</f>
        <v>558</v>
      </c>
    </row>
    <row r="308" spans="1:21" x14ac:dyDescent="0.3">
      <c r="A308" s="1" t="str">
        <f t="shared" si="8"/>
        <v>2018|Hauraki District|$200,001 or more</v>
      </c>
      <c r="B308" t="s">
        <v>18</v>
      </c>
      <c r="C308" t="s">
        <v>19</v>
      </c>
      <c r="D308" t="s">
        <v>20</v>
      </c>
      <c r="E308" t="s">
        <v>21</v>
      </c>
      <c r="F308">
        <v>2018</v>
      </c>
      <c r="G308">
        <v>2018</v>
      </c>
      <c r="H308">
        <v>12</v>
      </c>
      <c r="I308" t="s">
        <v>74</v>
      </c>
      <c r="J308">
        <v>99</v>
      </c>
      <c r="K308" t="s">
        <v>23</v>
      </c>
      <c r="L308">
        <v>8</v>
      </c>
      <c r="M308" t="s">
        <v>27</v>
      </c>
      <c r="N308">
        <v>9999</v>
      </c>
      <c r="O308" t="s">
        <v>40</v>
      </c>
      <c r="R308" t="s">
        <v>29</v>
      </c>
      <c r="S308" t="s">
        <v>30</v>
      </c>
      <c r="T308" s="3" t="str">
        <f t="shared" si="9"/>
        <v>.</v>
      </c>
      <c r="U308" s="3" t="str">
        <f>IF(AND(R308&lt;&gt;"_U",N308&lt;&gt;9999,N308&lt;&gt;999,L308&lt;&gt;"Median"),IFERROR(VLOOKUP(A308,'TA Total'!A:P,16,0),"."),".")</f>
        <v>.</v>
      </c>
    </row>
    <row r="309" spans="1:21" x14ac:dyDescent="0.3">
      <c r="A309" s="1" t="str">
        <f t="shared" si="8"/>
        <v>2018|Hauraki District|$200,001 or more</v>
      </c>
      <c r="B309" t="s">
        <v>18</v>
      </c>
      <c r="C309" t="s">
        <v>19</v>
      </c>
      <c r="D309" t="s">
        <v>20</v>
      </c>
      <c r="E309" t="s">
        <v>21</v>
      </c>
      <c r="F309">
        <v>2018</v>
      </c>
      <c r="G309">
        <v>2018</v>
      </c>
      <c r="H309">
        <v>12</v>
      </c>
      <c r="I309" t="s">
        <v>74</v>
      </c>
      <c r="J309">
        <v>99</v>
      </c>
      <c r="K309" t="s">
        <v>23</v>
      </c>
      <c r="L309">
        <v>8</v>
      </c>
      <c r="M309" t="s">
        <v>27</v>
      </c>
      <c r="N309">
        <v>1</v>
      </c>
      <c r="O309" t="s">
        <v>33</v>
      </c>
      <c r="R309" t="s">
        <v>29</v>
      </c>
      <c r="S309" t="s">
        <v>30</v>
      </c>
      <c r="T309" s="3" t="str">
        <f t="shared" si="9"/>
        <v>.</v>
      </c>
      <c r="U309" s="3" t="str">
        <f>IF(AND(R309&lt;&gt;"_U",N309&lt;&gt;9999,N309&lt;&gt;999,L309&lt;&gt;"Median"),IFERROR(VLOOKUP(A309,'TA Total'!A:P,16,0),"."),".")</f>
        <v>.</v>
      </c>
    </row>
    <row r="310" spans="1:21" x14ac:dyDescent="0.3">
      <c r="A310" s="1" t="str">
        <f t="shared" si="8"/>
        <v>2018|Hauraki District|$200,001 or more</v>
      </c>
      <c r="B310" t="s">
        <v>18</v>
      </c>
      <c r="C310" t="s">
        <v>19</v>
      </c>
      <c r="D310" t="s">
        <v>20</v>
      </c>
      <c r="E310" t="s">
        <v>21</v>
      </c>
      <c r="F310">
        <v>2018</v>
      </c>
      <c r="G310">
        <v>2018</v>
      </c>
      <c r="H310">
        <v>12</v>
      </c>
      <c r="I310" t="s">
        <v>74</v>
      </c>
      <c r="J310">
        <v>99</v>
      </c>
      <c r="K310" t="s">
        <v>23</v>
      </c>
      <c r="L310">
        <v>8</v>
      </c>
      <c r="M310" t="s">
        <v>27</v>
      </c>
      <c r="N310">
        <v>999</v>
      </c>
      <c r="O310" t="s">
        <v>42</v>
      </c>
      <c r="R310" t="s">
        <v>29</v>
      </c>
      <c r="S310" t="s">
        <v>30</v>
      </c>
      <c r="T310" s="3" t="str">
        <f t="shared" si="9"/>
        <v>.</v>
      </c>
      <c r="U310" s="3" t="str">
        <f>IF(AND(R310&lt;&gt;"_U",N310&lt;&gt;9999,N310&lt;&gt;999,L310&lt;&gt;"Median"),IFERROR(VLOOKUP(A310,'TA Total'!A:P,16,0),"."),".")</f>
        <v>.</v>
      </c>
    </row>
    <row r="311" spans="1:21" x14ac:dyDescent="0.3">
      <c r="A311" s="1" t="str">
        <f t="shared" si="8"/>
        <v>2018|Hauraki District|$200,001 or more</v>
      </c>
      <c r="B311" t="s">
        <v>18</v>
      </c>
      <c r="C311" t="s">
        <v>19</v>
      </c>
      <c r="D311" t="s">
        <v>20</v>
      </c>
      <c r="E311" t="s">
        <v>21</v>
      </c>
      <c r="F311">
        <v>2018</v>
      </c>
      <c r="G311">
        <v>2018</v>
      </c>
      <c r="H311">
        <v>12</v>
      </c>
      <c r="I311" t="s">
        <v>74</v>
      </c>
      <c r="J311">
        <v>99</v>
      </c>
      <c r="K311" t="s">
        <v>23</v>
      </c>
      <c r="L311">
        <v>8</v>
      </c>
      <c r="M311" t="s">
        <v>27</v>
      </c>
      <c r="N311">
        <v>7777</v>
      </c>
      <c r="O311" t="s">
        <v>37</v>
      </c>
      <c r="R311" t="s">
        <v>29</v>
      </c>
      <c r="S311" t="s">
        <v>30</v>
      </c>
      <c r="T311" s="3" t="str">
        <f t="shared" si="9"/>
        <v>.</v>
      </c>
      <c r="U311" s="3" t="str">
        <f>IF(AND(R311&lt;&gt;"_U",N311&lt;&gt;9999,N311&lt;&gt;999,L311&lt;&gt;"Median"),IFERROR(VLOOKUP(A311,'TA Total'!A:P,16,0),"."),".")</f>
        <v>.</v>
      </c>
    </row>
    <row r="312" spans="1:21" x14ac:dyDescent="0.3">
      <c r="A312" s="1" t="str">
        <f t="shared" si="8"/>
        <v>2018|Hauraki District|$200,001 or more</v>
      </c>
      <c r="B312" t="s">
        <v>18</v>
      </c>
      <c r="C312" t="s">
        <v>19</v>
      </c>
      <c r="D312" t="s">
        <v>20</v>
      </c>
      <c r="E312" t="s">
        <v>21</v>
      </c>
      <c r="F312">
        <v>2018</v>
      </c>
      <c r="G312">
        <v>2018</v>
      </c>
      <c r="H312">
        <v>12</v>
      </c>
      <c r="I312" t="s">
        <v>74</v>
      </c>
      <c r="J312">
        <v>99</v>
      </c>
      <c r="K312" t="s">
        <v>23</v>
      </c>
      <c r="L312">
        <v>8</v>
      </c>
      <c r="M312" t="s">
        <v>27</v>
      </c>
      <c r="N312">
        <v>3</v>
      </c>
      <c r="O312" t="s">
        <v>25</v>
      </c>
      <c r="R312" t="s">
        <v>29</v>
      </c>
      <c r="S312" t="s">
        <v>30</v>
      </c>
      <c r="T312" s="3" t="str">
        <f t="shared" si="9"/>
        <v>.</v>
      </c>
      <c r="U312" s="3" t="str">
        <f>IF(AND(R312&lt;&gt;"_U",N312&lt;&gt;9999,N312&lt;&gt;999,L312&lt;&gt;"Median"),IFERROR(VLOOKUP(A312,'TA Total'!A:P,16,0),"."),".")</f>
        <v>.</v>
      </c>
    </row>
    <row r="313" spans="1:21" x14ac:dyDescent="0.3">
      <c r="A313" s="1" t="str">
        <f t="shared" si="8"/>
        <v>2018|Hauraki District|$200,001 or more</v>
      </c>
      <c r="B313" t="s">
        <v>18</v>
      </c>
      <c r="C313" t="s">
        <v>19</v>
      </c>
      <c r="D313" t="s">
        <v>20</v>
      </c>
      <c r="E313" t="s">
        <v>21</v>
      </c>
      <c r="F313">
        <v>2018</v>
      </c>
      <c r="G313">
        <v>2018</v>
      </c>
      <c r="H313">
        <v>12</v>
      </c>
      <c r="I313" t="s">
        <v>74</v>
      </c>
      <c r="J313">
        <v>99</v>
      </c>
      <c r="K313" t="s">
        <v>23</v>
      </c>
      <c r="L313">
        <v>8</v>
      </c>
      <c r="M313" t="s">
        <v>27</v>
      </c>
      <c r="N313">
        <v>2</v>
      </c>
      <c r="O313" t="s">
        <v>28</v>
      </c>
      <c r="R313" t="s">
        <v>29</v>
      </c>
      <c r="S313" t="s">
        <v>30</v>
      </c>
      <c r="T313" s="3" t="str">
        <f t="shared" si="9"/>
        <v>.</v>
      </c>
      <c r="U313" s="3" t="str">
        <f>IF(AND(R313&lt;&gt;"_U",N313&lt;&gt;9999,N313&lt;&gt;999,L313&lt;&gt;"Median"),IFERROR(VLOOKUP(A313,'TA Total'!A:P,16,0),"."),".")</f>
        <v>.</v>
      </c>
    </row>
    <row r="314" spans="1:21" x14ac:dyDescent="0.3">
      <c r="A314" s="1" t="str">
        <f t="shared" si="8"/>
        <v>2018|Hauraki District|Total stated - total household income</v>
      </c>
      <c r="B314" t="s">
        <v>18</v>
      </c>
      <c r="C314" t="s">
        <v>19</v>
      </c>
      <c r="D314" t="s">
        <v>20</v>
      </c>
      <c r="E314" t="s">
        <v>21</v>
      </c>
      <c r="F314">
        <v>2018</v>
      </c>
      <c r="G314">
        <v>2018</v>
      </c>
      <c r="H314">
        <v>12</v>
      </c>
      <c r="I314" t="s">
        <v>74</v>
      </c>
      <c r="J314">
        <v>99</v>
      </c>
      <c r="K314" t="s">
        <v>23</v>
      </c>
      <c r="L314">
        <v>77</v>
      </c>
      <c r="M314" t="s">
        <v>32</v>
      </c>
      <c r="N314">
        <v>7777</v>
      </c>
      <c r="O314" t="s">
        <v>37</v>
      </c>
      <c r="P314">
        <v>7287</v>
      </c>
      <c r="T314" s="3">
        <f t="shared" si="9"/>
        <v>100</v>
      </c>
      <c r="U314" s="3">
        <f>IF(AND(R314&lt;&gt;"_U",N314&lt;&gt;9999,N314&lt;&gt;999,L314&lt;&gt;"Median"),IFERROR(VLOOKUP(A314,'TA Total'!A:P,16,0),"."),".")</f>
        <v>7287</v>
      </c>
    </row>
    <row r="315" spans="1:21" x14ac:dyDescent="0.3">
      <c r="A315" s="1" t="str">
        <f t="shared" si="8"/>
        <v>2018|Hauraki District|Total stated - total household income</v>
      </c>
      <c r="B315" t="s">
        <v>18</v>
      </c>
      <c r="C315" t="s">
        <v>19</v>
      </c>
      <c r="D315" t="s">
        <v>20</v>
      </c>
      <c r="E315" t="s">
        <v>21</v>
      </c>
      <c r="F315">
        <v>2018</v>
      </c>
      <c r="G315">
        <v>2018</v>
      </c>
      <c r="H315">
        <v>12</v>
      </c>
      <c r="I315" t="s">
        <v>74</v>
      </c>
      <c r="J315">
        <v>99</v>
      </c>
      <c r="K315" t="s">
        <v>23</v>
      </c>
      <c r="L315">
        <v>77</v>
      </c>
      <c r="M315" t="s">
        <v>32</v>
      </c>
      <c r="N315">
        <v>2</v>
      </c>
      <c r="O315" t="s">
        <v>28</v>
      </c>
      <c r="P315">
        <v>2262</v>
      </c>
      <c r="T315" s="3">
        <f t="shared" si="9"/>
        <v>31.04</v>
      </c>
      <c r="U315" s="3">
        <f>IF(AND(R315&lt;&gt;"_U",N315&lt;&gt;9999,N315&lt;&gt;999,L315&lt;&gt;"Median"),IFERROR(VLOOKUP(A315,'TA Total'!A:P,16,0),"."),".")</f>
        <v>7287</v>
      </c>
    </row>
    <row r="316" spans="1:21" x14ac:dyDescent="0.3">
      <c r="A316" s="1" t="str">
        <f t="shared" si="8"/>
        <v>2018|Hauraki District|Total stated - total household income</v>
      </c>
      <c r="B316" t="s">
        <v>18</v>
      </c>
      <c r="C316" t="s">
        <v>19</v>
      </c>
      <c r="D316" t="s">
        <v>20</v>
      </c>
      <c r="E316" t="s">
        <v>21</v>
      </c>
      <c r="F316">
        <v>2018</v>
      </c>
      <c r="G316">
        <v>2018</v>
      </c>
      <c r="H316">
        <v>12</v>
      </c>
      <c r="I316" t="s">
        <v>74</v>
      </c>
      <c r="J316">
        <v>99</v>
      </c>
      <c r="K316" t="s">
        <v>23</v>
      </c>
      <c r="L316">
        <v>77</v>
      </c>
      <c r="M316" t="s">
        <v>32</v>
      </c>
      <c r="N316">
        <v>3</v>
      </c>
      <c r="O316" t="s">
        <v>25</v>
      </c>
      <c r="P316">
        <v>627</v>
      </c>
      <c r="T316" s="3">
        <f t="shared" si="9"/>
        <v>8.6</v>
      </c>
      <c r="U316" s="3">
        <f>IF(AND(R316&lt;&gt;"_U",N316&lt;&gt;9999,N316&lt;&gt;999,L316&lt;&gt;"Median"),IFERROR(VLOOKUP(A316,'TA Total'!A:P,16,0),"."),".")</f>
        <v>7287</v>
      </c>
    </row>
    <row r="317" spans="1:21" x14ac:dyDescent="0.3">
      <c r="A317" s="1" t="str">
        <f t="shared" si="8"/>
        <v>2018|Hauraki District|Total stated - total household income</v>
      </c>
      <c r="B317" t="s">
        <v>18</v>
      </c>
      <c r="C317" t="s">
        <v>19</v>
      </c>
      <c r="D317" t="s">
        <v>20</v>
      </c>
      <c r="E317" t="s">
        <v>21</v>
      </c>
      <c r="F317">
        <v>2018</v>
      </c>
      <c r="G317">
        <v>2018</v>
      </c>
      <c r="H317">
        <v>12</v>
      </c>
      <c r="I317" t="s">
        <v>74</v>
      </c>
      <c r="J317">
        <v>99</v>
      </c>
      <c r="K317" t="s">
        <v>23</v>
      </c>
      <c r="L317">
        <v>77</v>
      </c>
      <c r="M317" t="s">
        <v>32</v>
      </c>
      <c r="N317">
        <v>9999</v>
      </c>
      <c r="O317" t="s">
        <v>40</v>
      </c>
      <c r="P317">
        <v>7287</v>
      </c>
      <c r="T317" s="3" t="str">
        <f t="shared" si="9"/>
        <v>.</v>
      </c>
      <c r="U317" s="3" t="str">
        <f>IF(AND(R317&lt;&gt;"_U",N317&lt;&gt;9999,N317&lt;&gt;999,L317&lt;&gt;"Median"),IFERROR(VLOOKUP(A317,'TA Total'!A:P,16,0),"."),".")</f>
        <v>.</v>
      </c>
    </row>
    <row r="318" spans="1:21" x14ac:dyDescent="0.3">
      <c r="A318" s="1" t="str">
        <f t="shared" si="8"/>
        <v>2018|Hauraki District|Total stated - total household income</v>
      </c>
      <c r="B318" t="s">
        <v>18</v>
      </c>
      <c r="C318" t="s">
        <v>19</v>
      </c>
      <c r="D318" t="s">
        <v>20</v>
      </c>
      <c r="E318" t="s">
        <v>21</v>
      </c>
      <c r="F318">
        <v>2018</v>
      </c>
      <c r="G318">
        <v>2018</v>
      </c>
      <c r="H318">
        <v>12</v>
      </c>
      <c r="I318" t="s">
        <v>74</v>
      </c>
      <c r="J318">
        <v>99</v>
      </c>
      <c r="K318" t="s">
        <v>23</v>
      </c>
      <c r="L318">
        <v>77</v>
      </c>
      <c r="M318" t="s">
        <v>32</v>
      </c>
      <c r="N318">
        <v>1</v>
      </c>
      <c r="O318" t="s">
        <v>33</v>
      </c>
      <c r="P318">
        <v>4398</v>
      </c>
      <c r="T318" s="3">
        <f t="shared" si="9"/>
        <v>60.35</v>
      </c>
      <c r="U318" s="3">
        <f>IF(AND(R318&lt;&gt;"_U",N318&lt;&gt;9999,N318&lt;&gt;999,L318&lt;&gt;"Median"),IFERROR(VLOOKUP(A318,'TA Total'!A:P,16,0),"."),".")</f>
        <v>7287</v>
      </c>
    </row>
    <row r="319" spans="1:21" x14ac:dyDescent="0.3">
      <c r="A319" s="1" t="str">
        <f t="shared" si="8"/>
        <v>2018|Hauraki District|Total stated - total household income</v>
      </c>
      <c r="B319" t="s">
        <v>18</v>
      </c>
      <c r="C319" t="s">
        <v>19</v>
      </c>
      <c r="D319" t="s">
        <v>20</v>
      </c>
      <c r="E319" t="s">
        <v>21</v>
      </c>
      <c r="F319">
        <v>2018</v>
      </c>
      <c r="G319">
        <v>2018</v>
      </c>
      <c r="H319">
        <v>12</v>
      </c>
      <c r="I319" t="s">
        <v>74</v>
      </c>
      <c r="J319">
        <v>99</v>
      </c>
      <c r="K319" t="s">
        <v>23</v>
      </c>
      <c r="L319">
        <v>77</v>
      </c>
      <c r="M319" t="s">
        <v>32</v>
      </c>
      <c r="N319">
        <v>999</v>
      </c>
      <c r="O319" t="s">
        <v>42</v>
      </c>
      <c r="P319">
        <v>0</v>
      </c>
      <c r="T319" s="3" t="str">
        <f t="shared" si="9"/>
        <v>.</v>
      </c>
      <c r="U319" s="3" t="str">
        <f>IF(AND(R319&lt;&gt;"_U",N319&lt;&gt;9999,N319&lt;&gt;999,L319&lt;&gt;"Median"),IFERROR(VLOOKUP(A319,'TA Total'!A:P,16,0),"."),".")</f>
        <v>.</v>
      </c>
    </row>
    <row r="320" spans="1:21" x14ac:dyDescent="0.3">
      <c r="A320" s="1" t="str">
        <f t="shared" si="8"/>
        <v>2018|Hauraki District|Total - total household income</v>
      </c>
      <c r="B320" t="s">
        <v>18</v>
      </c>
      <c r="C320" t="s">
        <v>19</v>
      </c>
      <c r="D320" t="s">
        <v>20</v>
      </c>
      <c r="E320" t="s">
        <v>21</v>
      </c>
      <c r="F320">
        <v>2018</v>
      </c>
      <c r="G320">
        <v>2018</v>
      </c>
      <c r="H320">
        <v>12</v>
      </c>
      <c r="I320" t="s">
        <v>74</v>
      </c>
      <c r="J320">
        <v>99</v>
      </c>
      <c r="K320" t="s">
        <v>23</v>
      </c>
      <c r="L320">
        <v>99</v>
      </c>
      <c r="M320" t="s">
        <v>48</v>
      </c>
      <c r="N320">
        <v>2</v>
      </c>
      <c r="O320" t="s">
        <v>28</v>
      </c>
      <c r="P320">
        <v>2466</v>
      </c>
      <c r="T320" s="3">
        <f t="shared" si="9"/>
        <v>31.35</v>
      </c>
      <c r="U320" s="3">
        <f>IF(AND(R320&lt;&gt;"_U",N320&lt;&gt;9999,N320&lt;&gt;999,L320&lt;&gt;"Median"),IFERROR(VLOOKUP(A320,'TA Total'!A:P,16,0),"."),".")</f>
        <v>7866</v>
      </c>
    </row>
    <row r="321" spans="1:21" x14ac:dyDescent="0.3">
      <c r="A321" s="1" t="str">
        <f t="shared" si="8"/>
        <v>2018|Hauraki District|Total - total household income</v>
      </c>
      <c r="B321" t="s">
        <v>18</v>
      </c>
      <c r="C321" t="s">
        <v>19</v>
      </c>
      <c r="D321" t="s">
        <v>20</v>
      </c>
      <c r="E321" t="s">
        <v>21</v>
      </c>
      <c r="F321">
        <v>2018</v>
      </c>
      <c r="G321">
        <v>2018</v>
      </c>
      <c r="H321">
        <v>12</v>
      </c>
      <c r="I321" t="s">
        <v>74</v>
      </c>
      <c r="J321">
        <v>99</v>
      </c>
      <c r="K321" t="s">
        <v>23</v>
      </c>
      <c r="L321">
        <v>99</v>
      </c>
      <c r="M321" t="s">
        <v>48</v>
      </c>
      <c r="N321">
        <v>3</v>
      </c>
      <c r="O321" t="s">
        <v>25</v>
      </c>
      <c r="P321">
        <v>675</v>
      </c>
      <c r="T321" s="3">
        <f t="shared" si="9"/>
        <v>8.58</v>
      </c>
      <c r="U321" s="3">
        <f>IF(AND(R321&lt;&gt;"_U",N321&lt;&gt;9999,N321&lt;&gt;999,L321&lt;&gt;"Median"),IFERROR(VLOOKUP(A321,'TA Total'!A:P,16,0),"."),".")</f>
        <v>7866</v>
      </c>
    </row>
    <row r="322" spans="1:21" x14ac:dyDescent="0.3">
      <c r="A322" s="1" t="str">
        <f t="shared" si="8"/>
        <v>2018|Hauraki District|Total - total household income</v>
      </c>
      <c r="B322" t="s">
        <v>18</v>
      </c>
      <c r="C322" t="s">
        <v>19</v>
      </c>
      <c r="D322" t="s">
        <v>20</v>
      </c>
      <c r="E322" t="s">
        <v>21</v>
      </c>
      <c r="F322">
        <v>2018</v>
      </c>
      <c r="G322">
        <v>2018</v>
      </c>
      <c r="H322">
        <v>12</v>
      </c>
      <c r="I322" t="s">
        <v>74</v>
      </c>
      <c r="J322">
        <v>99</v>
      </c>
      <c r="K322" t="s">
        <v>23</v>
      </c>
      <c r="L322">
        <v>99</v>
      </c>
      <c r="M322" t="s">
        <v>48</v>
      </c>
      <c r="N322">
        <v>1</v>
      </c>
      <c r="O322" t="s">
        <v>33</v>
      </c>
      <c r="P322">
        <v>4725</v>
      </c>
      <c r="T322" s="3">
        <f t="shared" si="9"/>
        <v>60.07</v>
      </c>
      <c r="U322" s="3">
        <f>IF(AND(R322&lt;&gt;"_U",N322&lt;&gt;9999,N322&lt;&gt;999,L322&lt;&gt;"Median"),IFERROR(VLOOKUP(A322,'TA Total'!A:P,16,0),"."),".")</f>
        <v>7866</v>
      </c>
    </row>
    <row r="323" spans="1:21" x14ac:dyDescent="0.3">
      <c r="A323" s="1" t="str">
        <f t="shared" ref="A323:A386" si="10">G323&amp;"|"&amp;I323&amp;"|"&amp;M323</f>
        <v>2018|Hauraki District|Total - total household income</v>
      </c>
      <c r="B323" t="s">
        <v>18</v>
      </c>
      <c r="C323" t="s">
        <v>19</v>
      </c>
      <c r="D323" t="s">
        <v>20</v>
      </c>
      <c r="E323" t="s">
        <v>21</v>
      </c>
      <c r="F323">
        <v>2018</v>
      </c>
      <c r="G323">
        <v>2018</v>
      </c>
      <c r="H323">
        <v>12</v>
      </c>
      <c r="I323" t="s">
        <v>74</v>
      </c>
      <c r="J323">
        <v>99</v>
      </c>
      <c r="K323" t="s">
        <v>23</v>
      </c>
      <c r="L323">
        <v>99</v>
      </c>
      <c r="M323" t="s">
        <v>48</v>
      </c>
      <c r="N323">
        <v>999</v>
      </c>
      <c r="O323" t="s">
        <v>42</v>
      </c>
      <c r="P323">
        <v>3</v>
      </c>
      <c r="T323" s="3" t="str">
        <f t="shared" ref="T323:T386" si="11">IF(AND(R323&lt;&gt;"_U",R323&lt;&gt;"c",N323&lt;&gt;999,N323&lt;&gt;9999,L323&lt;&gt;"Median"),IFERROR((ROUND(P323/U323*100,2)),"."),".")</f>
        <v>.</v>
      </c>
      <c r="U323" s="3" t="str">
        <f>IF(AND(R323&lt;&gt;"_U",N323&lt;&gt;9999,N323&lt;&gt;999,L323&lt;&gt;"Median"),IFERROR(VLOOKUP(A323,'TA Total'!A:P,16,0),"."),".")</f>
        <v>.</v>
      </c>
    </row>
    <row r="324" spans="1:21" x14ac:dyDescent="0.3">
      <c r="A324" s="1" t="str">
        <f t="shared" si="10"/>
        <v>2018|Hauraki District|Total - total household income</v>
      </c>
      <c r="B324" t="s">
        <v>18</v>
      </c>
      <c r="C324" t="s">
        <v>19</v>
      </c>
      <c r="D324" t="s">
        <v>20</v>
      </c>
      <c r="E324" t="s">
        <v>21</v>
      </c>
      <c r="F324">
        <v>2018</v>
      </c>
      <c r="G324">
        <v>2018</v>
      </c>
      <c r="H324">
        <v>12</v>
      </c>
      <c r="I324" t="s">
        <v>74</v>
      </c>
      <c r="J324">
        <v>99</v>
      </c>
      <c r="K324" t="s">
        <v>23</v>
      </c>
      <c r="L324">
        <v>99</v>
      </c>
      <c r="M324" t="s">
        <v>48</v>
      </c>
      <c r="N324">
        <v>7777</v>
      </c>
      <c r="O324" t="s">
        <v>37</v>
      </c>
      <c r="P324">
        <v>7866</v>
      </c>
      <c r="T324" s="3">
        <f t="shared" si="11"/>
        <v>100</v>
      </c>
      <c r="U324" s="3">
        <f>IF(AND(R324&lt;&gt;"_U",N324&lt;&gt;9999,N324&lt;&gt;999,L324&lt;&gt;"Median"),IFERROR(VLOOKUP(A324,'TA Total'!A:P,16,0),"."),".")</f>
        <v>7866</v>
      </c>
    </row>
    <row r="325" spans="1:21" x14ac:dyDescent="0.3">
      <c r="A325" s="1" t="str">
        <f t="shared" si="10"/>
        <v>2018|Hauraki District|Total - total household income</v>
      </c>
      <c r="B325" t="s">
        <v>18</v>
      </c>
      <c r="C325" t="s">
        <v>19</v>
      </c>
      <c r="D325" t="s">
        <v>20</v>
      </c>
      <c r="E325" t="s">
        <v>21</v>
      </c>
      <c r="F325">
        <v>2018</v>
      </c>
      <c r="G325">
        <v>2018</v>
      </c>
      <c r="H325">
        <v>12</v>
      </c>
      <c r="I325" t="s">
        <v>74</v>
      </c>
      <c r="J325">
        <v>99</v>
      </c>
      <c r="K325" t="s">
        <v>23</v>
      </c>
      <c r="L325">
        <v>99</v>
      </c>
      <c r="M325" t="s">
        <v>48</v>
      </c>
      <c r="N325">
        <v>9999</v>
      </c>
      <c r="O325" t="s">
        <v>40</v>
      </c>
      <c r="P325">
        <v>7869</v>
      </c>
      <c r="T325" s="3" t="str">
        <f t="shared" si="11"/>
        <v>.</v>
      </c>
      <c r="U325" s="3" t="str">
        <f>IF(AND(R325&lt;&gt;"_U",N325&lt;&gt;9999,N325&lt;&gt;999,L325&lt;&gt;"Median"),IFERROR(VLOOKUP(A325,'TA Total'!A:P,16,0),"."),".")</f>
        <v>.</v>
      </c>
    </row>
    <row r="326" spans="1:21" x14ac:dyDescent="0.3">
      <c r="A326" s="1" t="str">
        <f t="shared" si="10"/>
        <v>2018|Hauraki District|Median ($) - total household income</v>
      </c>
      <c r="B326" t="s">
        <v>18</v>
      </c>
      <c r="C326" t="s">
        <v>19</v>
      </c>
      <c r="D326" t="s">
        <v>20</v>
      </c>
      <c r="E326" t="s">
        <v>21</v>
      </c>
      <c r="F326">
        <v>2018</v>
      </c>
      <c r="G326">
        <v>2018</v>
      </c>
      <c r="H326">
        <v>12</v>
      </c>
      <c r="I326" t="s">
        <v>74</v>
      </c>
      <c r="J326">
        <v>99</v>
      </c>
      <c r="K326" t="s">
        <v>23</v>
      </c>
      <c r="L326" t="s">
        <v>56</v>
      </c>
      <c r="M326" t="s">
        <v>57</v>
      </c>
      <c r="N326">
        <v>999</v>
      </c>
      <c r="O326" t="s">
        <v>42</v>
      </c>
      <c r="R326" t="s">
        <v>61</v>
      </c>
      <c r="S326" t="s">
        <v>62</v>
      </c>
      <c r="T326" s="3" t="str">
        <f t="shared" si="11"/>
        <v>.</v>
      </c>
      <c r="U326" s="3" t="str">
        <f>IF(AND(R326&lt;&gt;"_U",N326&lt;&gt;9999,N326&lt;&gt;999,L326&lt;&gt;"Median"),IFERROR(VLOOKUP(A326,'TA Total'!A:P,16,0),"."),".")</f>
        <v>.</v>
      </c>
    </row>
    <row r="327" spans="1:21" x14ac:dyDescent="0.3">
      <c r="A327" s="1" t="str">
        <f t="shared" si="10"/>
        <v>2018|Hauraki District|Median ($) - total household income</v>
      </c>
      <c r="B327" t="s">
        <v>18</v>
      </c>
      <c r="C327" t="s">
        <v>19</v>
      </c>
      <c r="D327" t="s">
        <v>20</v>
      </c>
      <c r="E327" t="s">
        <v>21</v>
      </c>
      <c r="F327">
        <v>2018</v>
      </c>
      <c r="G327">
        <v>2018</v>
      </c>
      <c r="H327">
        <v>12</v>
      </c>
      <c r="I327" t="s">
        <v>74</v>
      </c>
      <c r="J327">
        <v>99</v>
      </c>
      <c r="K327" t="s">
        <v>23</v>
      </c>
      <c r="L327" t="s">
        <v>56</v>
      </c>
      <c r="M327" t="s">
        <v>57</v>
      </c>
      <c r="N327">
        <v>9999</v>
      </c>
      <c r="O327" t="s">
        <v>40</v>
      </c>
      <c r="P327">
        <v>52500</v>
      </c>
      <c r="T327" s="3" t="str">
        <f t="shared" si="11"/>
        <v>.</v>
      </c>
      <c r="U327" s="3" t="str">
        <f>IF(AND(R327&lt;&gt;"_U",N327&lt;&gt;9999,N327&lt;&gt;999,L327&lt;&gt;"Median"),IFERROR(VLOOKUP(A327,'TA Total'!A:P,16,0),"."),".")</f>
        <v>.</v>
      </c>
    </row>
    <row r="328" spans="1:21" x14ac:dyDescent="0.3">
      <c r="A328" s="1" t="str">
        <f t="shared" si="10"/>
        <v>2018|Hauraki District|Median ($) - total household income</v>
      </c>
      <c r="B328" t="s">
        <v>18</v>
      </c>
      <c r="C328" t="s">
        <v>19</v>
      </c>
      <c r="D328" t="s">
        <v>20</v>
      </c>
      <c r="E328" t="s">
        <v>21</v>
      </c>
      <c r="F328">
        <v>2018</v>
      </c>
      <c r="G328">
        <v>2018</v>
      </c>
      <c r="H328">
        <v>12</v>
      </c>
      <c r="I328" t="s">
        <v>74</v>
      </c>
      <c r="J328">
        <v>99</v>
      </c>
      <c r="K328" t="s">
        <v>23</v>
      </c>
      <c r="L328" t="s">
        <v>56</v>
      </c>
      <c r="M328" t="s">
        <v>57</v>
      </c>
      <c r="N328">
        <v>3</v>
      </c>
      <c r="O328" t="s">
        <v>25</v>
      </c>
      <c r="P328">
        <v>59000</v>
      </c>
      <c r="T328" s="3" t="str">
        <f t="shared" si="11"/>
        <v>.</v>
      </c>
      <c r="U328" s="3" t="str">
        <f>IF(AND(R328&lt;&gt;"_U",N328&lt;&gt;9999,N328&lt;&gt;999,L328&lt;&gt;"Median"),IFERROR(VLOOKUP(A328,'TA Total'!A:P,16,0),"."),".")</f>
        <v>.</v>
      </c>
    </row>
    <row r="329" spans="1:21" x14ac:dyDescent="0.3">
      <c r="A329" s="1" t="str">
        <f t="shared" si="10"/>
        <v>2018|Hauraki District|Median ($) - total household income</v>
      </c>
      <c r="B329" t="s">
        <v>18</v>
      </c>
      <c r="C329" t="s">
        <v>19</v>
      </c>
      <c r="D329" t="s">
        <v>20</v>
      </c>
      <c r="E329" t="s">
        <v>21</v>
      </c>
      <c r="F329">
        <v>2018</v>
      </c>
      <c r="G329">
        <v>2018</v>
      </c>
      <c r="H329">
        <v>12</v>
      </c>
      <c r="I329" t="s">
        <v>74</v>
      </c>
      <c r="J329">
        <v>99</v>
      </c>
      <c r="K329" t="s">
        <v>23</v>
      </c>
      <c r="L329" t="s">
        <v>56</v>
      </c>
      <c r="M329" t="s">
        <v>57</v>
      </c>
      <c r="N329">
        <v>7777</v>
      </c>
      <c r="O329" t="s">
        <v>37</v>
      </c>
      <c r="P329">
        <v>52500</v>
      </c>
      <c r="T329" s="3" t="str">
        <f t="shared" si="11"/>
        <v>.</v>
      </c>
      <c r="U329" s="3" t="str">
        <f>IF(AND(R329&lt;&gt;"_U",N329&lt;&gt;9999,N329&lt;&gt;999,L329&lt;&gt;"Median"),IFERROR(VLOOKUP(A329,'TA Total'!A:P,16,0),"."),".")</f>
        <v>.</v>
      </c>
    </row>
    <row r="330" spans="1:21" x14ac:dyDescent="0.3">
      <c r="A330" s="1" t="str">
        <f t="shared" si="10"/>
        <v>2018|Hauraki District|Median ($) - total household income</v>
      </c>
      <c r="B330" t="s">
        <v>18</v>
      </c>
      <c r="C330" t="s">
        <v>19</v>
      </c>
      <c r="D330" t="s">
        <v>20</v>
      </c>
      <c r="E330" t="s">
        <v>21</v>
      </c>
      <c r="F330">
        <v>2018</v>
      </c>
      <c r="G330">
        <v>2018</v>
      </c>
      <c r="H330">
        <v>12</v>
      </c>
      <c r="I330" t="s">
        <v>74</v>
      </c>
      <c r="J330">
        <v>99</v>
      </c>
      <c r="K330" t="s">
        <v>23</v>
      </c>
      <c r="L330" t="s">
        <v>56</v>
      </c>
      <c r="M330" t="s">
        <v>57</v>
      </c>
      <c r="N330">
        <v>2</v>
      </c>
      <c r="O330" t="s">
        <v>28</v>
      </c>
      <c r="P330">
        <v>45800</v>
      </c>
      <c r="T330" s="3" t="str">
        <f t="shared" si="11"/>
        <v>.</v>
      </c>
      <c r="U330" s="3" t="str">
        <f>IF(AND(R330&lt;&gt;"_U",N330&lt;&gt;9999,N330&lt;&gt;999,L330&lt;&gt;"Median"),IFERROR(VLOOKUP(A330,'TA Total'!A:P,16,0),"."),".")</f>
        <v>.</v>
      </c>
    </row>
    <row r="331" spans="1:21" x14ac:dyDescent="0.3">
      <c r="A331" s="1" t="str">
        <f t="shared" si="10"/>
        <v>2018|Hauraki District|Median ($) - total household income</v>
      </c>
      <c r="B331" t="s">
        <v>18</v>
      </c>
      <c r="C331" t="s">
        <v>19</v>
      </c>
      <c r="D331" t="s">
        <v>20</v>
      </c>
      <c r="E331" t="s">
        <v>21</v>
      </c>
      <c r="F331">
        <v>2018</v>
      </c>
      <c r="G331">
        <v>2018</v>
      </c>
      <c r="H331">
        <v>12</v>
      </c>
      <c r="I331" t="s">
        <v>74</v>
      </c>
      <c r="J331">
        <v>99</v>
      </c>
      <c r="K331" t="s">
        <v>23</v>
      </c>
      <c r="L331" t="s">
        <v>56</v>
      </c>
      <c r="M331" t="s">
        <v>57</v>
      </c>
      <c r="N331">
        <v>1</v>
      </c>
      <c r="O331" t="s">
        <v>33</v>
      </c>
      <c r="P331">
        <v>54800</v>
      </c>
      <c r="T331" s="3" t="str">
        <f t="shared" si="11"/>
        <v>.</v>
      </c>
      <c r="U331" s="3" t="str">
        <f>IF(AND(R331&lt;&gt;"_U",N331&lt;&gt;9999,N331&lt;&gt;999,L331&lt;&gt;"Median"),IFERROR(VLOOKUP(A331,'TA Total'!A:P,16,0),"."),".")</f>
        <v>.</v>
      </c>
    </row>
    <row r="332" spans="1:21" x14ac:dyDescent="0.3">
      <c r="A332" s="1" t="str">
        <f t="shared" si="10"/>
        <v>2018|Waikato District|$20,000 or less</v>
      </c>
      <c r="B332" t="s">
        <v>18</v>
      </c>
      <c r="C332" t="s">
        <v>19</v>
      </c>
      <c r="D332" t="s">
        <v>20</v>
      </c>
      <c r="E332" t="s">
        <v>21</v>
      </c>
      <c r="F332">
        <v>2018</v>
      </c>
      <c r="G332">
        <v>2018</v>
      </c>
      <c r="H332">
        <v>13</v>
      </c>
      <c r="I332" t="s">
        <v>104</v>
      </c>
      <c r="J332">
        <v>99</v>
      </c>
      <c r="K332" t="s">
        <v>23</v>
      </c>
      <c r="L332">
        <v>1</v>
      </c>
      <c r="M332" t="s">
        <v>39</v>
      </c>
      <c r="N332">
        <v>999</v>
      </c>
      <c r="O332" t="s">
        <v>42</v>
      </c>
      <c r="P332">
        <v>0</v>
      </c>
      <c r="T332" s="3" t="str">
        <f t="shared" si="11"/>
        <v>.</v>
      </c>
      <c r="U332" s="3" t="str">
        <f>IF(AND(R332&lt;&gt;"_U",N332&lt;&gt;9999,N332&lt;&gt;999,L332&lt;&gt;"Median"),IFERROR(VLOOKUP(A332,'TA Total'!A:P,16,0),"."),".")</f>
        <v>.</v>
      </c>
    </row>
    <row r="333" spans="1:21" x14ac:dyDescent="0.3">
      <c r="A333" s="1" t="str">
        <f t="shared" si="10"/>
        <v>2018|Waikato District|$20,000 or less</v>
      </c>
      <c r="B333" t="s">
        <v>18</v>
      </c>
      <c r="C333" t="s">
        <v>19</v>
      </c>
      <c r="D333" t="s">
        <v>20</v>
      </c>
      <c r="E333" t="s">
        <v>21</v>
      </c>
      <c r="F333">
        <v>2018</v>
      </c>
      <c r="G333">
        <v>2018</v>
      </c>
      <c r="H333">
        <v>13</v>
      </c>
      <c r="I333" t="s">
        <v>104</v>
      </c>
      <c r="J333">
        <v>99</v>
      </c>
      <c r="K333" t="s">
        <v>23</v>
      </c>
      <c r="L333">
        <v>1</v>
      </c>
      <c r="M333" t="s">
        <v>39</v>
      </c>
      <c r="N333">
        <v>9999</v>
      </c>
      <c r="O333" t="s">
        <v>40</v>
      </c>
      <c r="P333">
        <v>1752</v>
      </c>
      <c r="T333" s="3" t="str">
        <f t="shared" si="11"/>
        <v>.</v>
      </c>
      <c r="U333" s="3" t="str">
        <f>IF(AND(R333&lt;&gt;"_U",N333&lt;&gt;9999,N333&lt;&gt;999,L333&lt;&gt;"Median"),IFERROR(VLOOKUP(A333,'TA Total'!A:P,16,0),"."),".")</f>
        <v>.</v>
      </c>
    </row>
    <row r="334" spans="1:21" x14ac:dyDescent="0.3">
      <c r="A334" s="1" t="str">
        <f t="shared" si="10"/>
        <v>2018|Waikato District|$20,000 or less</v>
      </c>
      <c r="B334" t="s">
        <v>18</v>
      </c>
      <c r="C334" t="s">
        <v>19</v>
      </c>
      <c r="D334" t="s">
        <v>20</v>
      </c>
      <c r="E334" t="s">
        <v>21</v>
      </c>
      <c r="F334">
        <v>2018</v>
      </c>
      <c r="G334">
        <v>2018</v>
      </c>
      <c r="H334">
        <v>13</v>
      </c>
      <c r="I334" t="s">
        <v>104</v>
      </c>
      <c r="J334">
        <v>99</v>
      </c>
      <c r="K334" t="s">
        <v>23</v>
      </c>
      <c r="L334">
        <v>1</v>
      </c>
      <c r="M334" t="s">
        <v>39</v>
      </c>
      <c r="N334">
        <v>7777</v>
      </c>
      <c r="O334" t="s">
        <v>37</v>
      </c>
      <c r="P334">
        <v>1752</v>
      </c>
      <c r="T334" s="3">
        <f t="shared" si="11"/>
        <v>100</v>
      </c>
      <c r="U334" s="3">
        <f>IF(AND(R334&lt;&gt;"_U",N334&lt;&gt;9999,N334&lt;&gt;999,L334&lt;&gt;"Median"),IFERROR(VLOOKUP(A334,'TA Total'!A:P,16,0),"."),".")</f>
        <v>1752</v>
      </c>
    </row>
    <row r="335" spans="1:21" x14ac:dyDescent="0.3">
      <c r="A335" s="1" t="str">
        <f t="shared" si="10"/>
        <v>2018|Waikato District|$20,000 or less</v>
      </c>
      <c r="B335" t="s">
        <v>18</v>
      </c>
      <c r="C335" t="s">
        <v>19</v>
      </c>
      <c r="D335" t="s">
        <v>20</v>
      </c>
      <c r="E335" t="s">
        <v>21</v>
      </c>
      <c r="F335">
        <v>2018</v>
      </c>
      <c r="G335">
        <v>2018</v>
      </c>
      <c r="H335">
        <v>13</v>
      </c>
      <c r="I335" t="s">
        <v>104</v>
      </c>
      <c r="J335">
        <v>99</v>
      </c>
      <c r="K335" t="s">
        <v>23</v>
      </c>
      <c r="L335">
        <v>1</v>
      </c>
      <c r="M335" t="s">
        <v>39</v>
      </c>
      <c r="N335">
        <v>3</v>
      </c>
      <c r="O335" t="s">
        <v>25</v>
      </c>
      <c r="P335">
        <v>162</v>
      </c>
      <c r="T335" s="3">
        <f t="shared" si="11"/>
        <v>9.25</v>
      </c>
      <c r="U335" s="3">
        <f>IF(AND(R335&lt;&gt;"_U",N335&lt;&gt;9999,N335&lt;&gt;999,L335&lt;&gt;"Median"),IFERROR(VLOOKUP(A335,'TA Total'!A:P,16,0),"."),".")</f>
        <v>1752</v>
      </c>
    </row>
    <row r="336" spans="1:21" x14ac:dyDescent="0.3">
      <c r="A336" s="1" t="str">
        <f t="shared" si="10"/>
        <v>2018|Waikato District|$20,000 or less</v>
      </c>
      <c r="B336" t="s">
        <v>18</v>
      </c>
      <c r="C336" t="s">
        <v>19</v>
      </c>
      <c r="D336" t="s">
        <v>20</v>
      </c>
      <c r="E336" t="s">
        <v>21</v>
      </c>
      <c r="F336">
        <v>2018</v>
      </c>
      <c r="G336">
        <v>2018</v>
      </c>
      <c r="H336">
        <v>13</v>
      </c>
      <c r="I336" t="s">
        <v>104</v>
      </c>
      <c r="J336">
        <v>99</v>
      </c>
      <c r="K336" t="s">
        <v>23</v>
      </c>
      <c r="L336">
        <v>1</v>
      </c>
      <c r="M336" t="s">
        <v>39</v>
      </c>
      <c r="N336">
        <v>1</v>
      </c>
      <c r="O336" t="s">
        <v>33</v>
      </c>
      <c r="P336">
        <v>630</v>
      </c>
      <c r="T336" s="3">
        <f t="shared" si="11"/>
        <v>35.96</v>
      </c>
      <c r="U336" s="3">
        <f>IF(AND(R336&lt;&gt;"_U",N336&lt;&gt;9999,N336&lt;&gt;999,L336&lt;&gt;"Median"),IFERROR(VLOOKUP(A336,'TA Total'!A:P,16,0),"."),".")</f>
        <v>1752</v>
      </c>
    </row>
    <row r="337" spans="1:21" x14ac:dyDescent="0.3">
      <c r="A337" s="1" t="str">
        <f t="shared" si="10"/>
        <v>2018|Waikato District|$20,000 or less</v>
      </c>
      <c r="B337" t="s">
        <v>18</v>
      </c>
      <c r="C337" t="s">
        <v>19</v>
      </c>
      <c r="D337" t="s">
        <v>20</v>
      </c>
      <c r="E337" t="s">
        <v>21</v>
      </c>
      <c r="F337">
        <v>2018</v>
      </c>
      <c r="G337">
        <v>2018</v>
      </c>
      <c r="H337">
        <v>13</v>
      </c>
      <c r="I337" t="s">
        <v>104</v>
      </c>
      <c r="J337">
        <v>99</v>
      </c>
      <c r="K337" t="s">
        <v>23</v>
      </c>
      <c r="L337">
        <v>1</v>
      </c>
      <c r="M337" t="s">
        <v>39</v>
      </c>
      <c r="N337">
        <v>2</v>
      </c>
      <c r="O337" t="s">
        <v>28</v>
      </c>
      <c r="P337">
        <v>960</v>
      </c>
      <c r="T337" s="3">
        <f t="shared" si="11"/>
        <v>54.79</v>
      </c>
      <c r="U337" s="3">
        <f>IF(AND(R337&lt;&gt;"_U",N337&lt;&gt;9999,N337&lt;&gt;999,L337&lt;&gt;"Median"),IFERROR(VLOOKUP(A337,'TA Total'!A:P,16,0),"."),".")</f>
        <v>1752</v>
      </c>
    </row>
    <row r="338" spans="1:21" x14ac:dyDescent="0.3">
      <c r="A338" s="1" t="str">
        <f t="shared" si="10"/>
        <v>2018|Waikato District|$20,001-$30,000</v>
      </c>
      <c r="B338" t="s">
        <v>18</v>
      </c>
      <c r="C338" t="s">
        <v>19</v>
      </c>
      <c r="D338" t="s">
        <v>20</v>
      </c>
      <c r="E338" t="s">
        <v>21</v>
      </c>
      <c r="F338">
        <v>2018</v>
      </c>
      <c r="G338">
        <v>2018</v>
      </c>
      <c r="H338">
        <v>13</v>
      </c>
      <c r="I338" t="s">
        <v>104</v>
      </c>
      <c r="J338">
        <v>99</v>
      </c>
      <c r="K338" t="s">
        <v>23</v>
      </c>
      <c r="L338">
        <v>2</v>
      </c>
      <c r="M338" t="s">
        <v>24</v>
      </c>
      <c r="N338">
        <v>7777</v>
      </c>
      <c r="O338" t="s">
        <v>37</v>
      </c>
      <c r="P338">
        <v>1674</v>
      </c>
      <c r="T338" s="3">
        <f t="shared" si="11"/>
        <v>100</v>
      </c>
      <c r="U338" s="3">
        <f>IF(AND(R338&lt;&gt;"_U",N338&lt;&gt;9999,N338&lt;&gt;999,L338&lt;&gt;"Median"),IFERROR(VLOOKUP(A338,'TA Total'!A:P,16,0),"."),".")</f>
        <v>1674</v>
      </c>
    </row>
    <row r="339" spans="1:21" x14ac:dyDescent="0.3">
      <c r="A339" s="1" t="str">
        <f t="shared" si="10"/>
        <v>2018|Waikato District|$20,001-$30,000</v>
      </c>
      <c r="B339" t="s">
        <v>18</v>
      </c>
      <c r="C339" t="s">
        <v>19</v>
      </c>
      <c r="D339" t="s">
        <v>20</v>
      </c>
      <c r="E339" t="s">
        <v>21</v>
      </c>
      <c r="F339">
        <v>2018</v>
      </c>
      <c r="G339">
        <v>2018</v>
      </c>
      <c r="H339">
        <v>13</v>
      </c>
      <c r="I339" t="s">
        <v>104</v>
      </c>
      <c r="J339">
        <v>99</v>
      </c>
      <c r="K339" t="s">
        <v>23</v>
      </c>
      <c r="L339">
        <v>2</v>
      </c>
      <c r="M339" t="s">
        <v>24</v>
      </c>
      <c r="N339">
        <v>999</v>
      </c>
      <c r="O339" t="s">
        <v>42</v>
      </c>
      <c r="P339">
        <v>0</v>
      </c>
      <c r="T339" s="3" t="str">
        <f t="shared" si="11"/>
        <v>.</v>
      </c>
      <c r="U339" s="3" t="str">
        <f>IF(AND(R339&lt;&gt;"_U",N339&lt;&gt;9999,N339&lt;&gt;999,L339&lt;&gt;"Median"),IFERROR(VLOOKUP(A339,'TA Total'!A:P,16,0),"."),".")</f>
        <v>.</v>
      </c>
    </row>
    <row r="340" spans="1:21" x14ac:dyDescent="0.3">
      <c r="A340" s="1" t="str">
        <f t="shared" si="10"/>
        <v>2018|Waikato District|$20,001-$30,000</v>
      </c>
      <c r="B340" t="s">
        <v>18</v>
      </c>
      <c r="C340" t="s">
        <v>19</v>
      </c>
      <c r="D340" t="s">
        <v>20</v>
      </c>
      <c r="E340" t="s">
        <v>21</v>
      </c>
      <c r="F340">
        <v>2018</v>
      </c>
      <c r="G340">
        <v>2018</v>
      </c>
      <c r="H340">
        <v>13</v>
      </c>
      <c r="I340" t="s">
        <v>104</v>
      </c>
      <c r="J340">
        <v>99</v>
      </c>
      <c r="K340" t="s">
        <v>23</v>
      </c>
      <c r="L340">
        <v>2</v>
      </c>
      <c r="M340" t="s">
        <v>24</v>
      </c>
      <c r="N340">
        <v>3</v>
      </c>
      <c r="O340" t="s">
        <v>25</v>
      </c>
      <c r="P340">
        <v>150</v>
      </c>
      <c r="T340" s="3">
        <f t="shared" si="11"/>
        <v>8.9600000000000009</v>
      </c>
      <c r="U340" s="3">
        <f>IF(AND(R340&lt;&gt;"_U",N340&lt;&gt;9999,N340&lt;&gt;999,L340&lt;&gt;"Median"),IFERROR(VLOOKUP(A340,'TA Total'!A:P,16,0),"."),".")</f>
        <v>1674</v>
      </c>
    </row>
    <row r="341" spans="1:21" x14ac:dyDescent="0.3">
      <c r="A341" s="1" t="str">
        <f t="shared" si="10"/>
        <v>2018|Waikato District|$20,001-$30,000</v>
      </c>
      <c r="B341" t="s">
        <v>18</v>
      </c>
      <c r="C341" t="s">
        <v>19</v>
      </c>
      <c r="D341" t="s">
        <v>20</v>
      </c>
      <c r="E341" t="s">
        <v>21</v>
      </c>
      <c r="F341">
        <v>2018</v>
      </c>
      <c r="G341">
        <v>2018</v>
      </c>
      <c r="H341">
        <v>13</v>
      </c>
      <c r="I341" t="s">
        <v>104</v>
      </c>
      <c r="J341">
        <v>99</v>
      </c>
      <c r="K341" t="s">
        <v>23</v>
      </c>
      <c r="L341">
        <v>2</v>
      </c>
      <c r="M341" t="s">
        <v>24</v>
      </c>
      <c r="N341">
        <v>9999</v>
      </c>
      <c r="O341" t="s">
        <v>40</v>
      </c>
      <c r="P341">
        <v>1674</v>
      </c>
      <c r="T341" s="3" t="str">
        <f t="shared" si="11"/>
        <v>.</v>
      </c>
      <c r="U341" s="3" t="str">
        <f>IF(AND(R341&lt;&gt;"_U",N341&lt;&gt;9999,N341&lt;&gt;999,L341&lt;&gt;"Median"),IFERROR(VLOOKUP(A341,'TA Total'!A:P,16,0),"."),".")</f>
        <v>.</v>
      </c>
    </row>
    <row r="342" spans="1:21" x14ac:dyDescent="0.3">
      <c r="A342" s="1" t="str">
        <f t="shared" si="10"/>
        <v>2018|Waikato District|$20,001-$30,000</v>
      </c>
      <c r="B342" t="s">
        <v>18</v>
      </c>
      <c r="C342" t="s">
        <v>19</v>
      </c>
      <c r="D342" t="s">
        <v>20</v>
      </c>
      <c r="E342" t="s">
        <v>21</v>
      </c>
      <c r="F342">
        <v>2018</v>
      </c>
      <c r="G342">
        <v>2018</v>
      </c>
      <c r="H342">
        <v>13</v>
      </c>
      <c r="I342" t="s">
        <v>104</v>
      </c>
      <c r="J342">
        <v>99</v>
      </c>
      <c r="K342" t="s">
        <v>23</v>
      </c>
      <c r="L342">
        <v>2</v>
      </c>
      <c r="M342" t="s">
        <v>24</v>
      </c>
      <c r="N342">
        <v>2</v>
      </c>
      <c r="O342" t="s">
        <v>28</v>
      </c>
      <c r="P342">
        <v>738</v>
      </c>
      <c r="T342" s="3">
        <f t="shared" si="11"/>
        <v>44.09</v>
      </c>
      <c r="U342" s="3">
        <f>IF(AND(R342&lt;&gt;"_U",N342&lt;&gt;9999,N342&lt;&gt;999,L342&lt;&gt;"Median"),IFERROR(VLOOKUP(A342,'TA Total'!A:P,16,0),"."),".")</f>
        <v>1674</v>
      </c>
    </row>
    <row r="343" spans="1:21" x14ac:dyDescent="0.3">
      <c r="A343" s="1" t="str">
        <f t="shared" si="10"/>
        <v>2018|Waikato District|$20,001-$30,000</v>
      </c>
      <c r="B343" t="s">
        <v>18</v>
      </c>
      <c r="C343" t="s">
        <v>19</v>
      </c>
      <c r="D343" t="s">
        <v>20</v>
      </c>
      <c r="E343" t="s">
        <v>21</v>
      </c>
      <c r="F343">
        <v>2018</v>
      </c>
      <c r="G343">
        <v>2018</v>
      </c>
      <c r="H343">
        <v>13</v>
      </c>
      <c r="I343" t="s">
        <v>104</v>
      </c>
      <c r="J343">
        <v>99</v>
      </c>
      <c r="K343" t="s">
        <v>23</v>
      </c>
      <c r="L343">
        <v>2</v>
      </c>
      <c r="M343" t="s">
        <v>24</v>
      </c>
      <c r="N343">
        <v>1</v>
      </c>
      <c r="O343" t="s">
        <v>33</v>
      </c>
      <c r="P343">
        <v>783</v>
      </c>
      <c r="T343" s="3">
        <f t="shared" si="11"/>
        <v>46.77</v>
      </c>
      <c r="U343" s="3">
        <f>IF(AND(R343&lt;&gt;"_U",N343&lt;&gt;9999,N343&lt;&gt;999,L343&lt;&gt;"Median"),IFERROR(VLOOKUP(A343,'TA Total'!A:P,16,0),"."),".")</f>
        <v>1674</v>
      </c>
    </row>
    <row r="344" spans="1:21" x14ac:dyDescent="0.3">
      <c r="A344" s="1" t="str">
        <f t="shared" si="10"/>
        <v>2018|Waikato District|$30,001-$50,000</v>
      </c>
      <c r="B344" t="s">
        <v>18</v>
      </c>
      <c r="C344" t="s">
        <v>19</v>
      </c>
      <c r="D344" t="s">
        <v>20</v>
      </c>
      <c r="E344" t="s">
        <v>21</v>
      </c>
      <c r="F344">
        <v>2018</v>
      </c>
      <c r="G344">
        <v>2018</v>
      </c>
      <c r="H344">
        <v>13</v>
      </c>
      <c r="I344" t="s">
        <v>104</v>
      </c>
      <c r="J344">
        <v>99</v>
      </c>
      <c r="K344" t="s">
        <v>23</v>
      </c>
      <c r="L344">
        <v>3</v>
      </c>
      <c r="M344" t="s">
        <v>45</v>
      </c>
      <c r="N344">
        <v>2</v>
      </c>
      <c r="O344" t="s">
        <v>28</v>
      </c>
      <c r="P344">
        <v>1173</v>
      </c>
      <c r="T344" s="3">
        <f t="shared" si="11"/>
        <v>39.18</v>
      </c>
      <c r="U344" s="3">
        <f>IF(AND(R344&lt;&gt;"_U",N344&lt;&gt;9999,N344&lt;&gt;999,L344&lt;&gt;"Median"),IFERROR(VLOOKUP(A344,'TA Total'!A:P,16,0),"."),".")</f>
        <v>2994</v>
      </c>
    </row>
    <row r="345" spans="1:21" x14ac:dyDescent="0.3">
      <c r="A345" s="1" t="str">
        <f t="shared" si="10"/>
        <v>2018|Waikato District|$30,001-$50,000</v>
      </c>
      <c r="B345" t="s">
        <v>18</v>
      </c>
      <c r="C345" t="s">
        <v>19</v>
      </c>
      <c r="D345" t="s">
        <v>20</v>
      </c>
      <c r="E345" t="s">
        <v>21</v>
      </c>
      <c r="F345">
        <v>2018</v>
      </c>
      <c r="G345">
        <v>2018</v>
      </c>
      <c r="H345">
        <v>13</v>
      </c>
      <c r="I345" t="s">
        <v>104</v>
      </c>
      <c r="J345">
        <v>99</v>
      </c>
      <c r="K345" t="s">
        <v>23</v>
      </c>
      <c r="L345">
        <v>3</v>
      </c>
      <c r="M345" t="s">
        <v>45</v>
      </c>
      <c r="N345">
        <v>3</v>
      </c>
      <c r="O345" t="s">
        <v>25</v>
      </c>
      <c r="P345">
        <v>303</v>
      </c>
      <c r="T345" s="3">
        <f t="shared" si="11"/>
        <v>10.119999999999999</v>
      </c>
      <c r="U345" s="3">
        <f>IF(AND(R345&lt;&gt;"_U",N345&lt;&gt;9999,N345&lt;&gt;999,L345&lt;&gt;"Median"),IFERROR(VLOOKUP(A345,'TA Total'!A:P,16,0),"."),".")</f>
        <v>2994</v>
      </c>
    </row>
    <row r="346" spans="1:21" x14ac:dyDescent="0.3">
      <c r="A346" s="1" t="str">
        <f t="shared" si="10"/>
        <v>2018|Waikato District|$30,001-$50,000</v>
      </c>
      <c r="B346" t="s">
        <v>18</v>
      </c>
      <c r="C346" t="s">
        <v>19</v>
      </c>
      <c r="D346" t="s">
        <v>20</v>
      </c>
      <c r="E346" t="s">
        <v>21</v>
      </c>
      <c r="F346">
        <v>2018</v>
      </c>
      <c r="G346">
        <v>2018</v>
      </c>
      <c r="H346">
        <v>13</v>
      </c>
      <c r="I346" t="s">
        <v>104</v>
      </c>
      <c r="J346">
        <v>99</v>
      </c>
      <c r="K346" t="s">
        <v>23</v>
      </c>
      <c r="L346">
        <v>3</v>
      </c>
      <c r="M346" t="s">
        <v>45</v>
      </c>
      <c r="N346">
        <v>7777</v>
      </c>
      <c r="O346" t="s">
        <v>37</v>
      </c>
      <c r="P346">
        <v>2994</v>
      </c>
      <c r="T346" s="3">
        <f t="shared" si="11"/>
        <v>100</v>
      </c>
      <c r="U346" s="3">
        <f>IF(AND(R346&lt;&gt;"_U",N346&lt;&gt;9999,N346&lt;&gt;999,L346&lt;&gt;"Median"),IFERROR(VLOOKUP(A346,'TA Total'!A:P,16,0),"."),".")</f>
        <v>2994</v>
      </c>
    </row>
    <row r="347" spans="1:21" x14ac:dyDescent="0.3">
      <c r="A347" s="1" t="str">
        <f t="shared" si="10"/>
        <v>2018|Waikato District|$30,001-$50,000</v>
      </c>
      <c r="B347" t="s">
        <v>18</v>
      </c>
      <c r="C347" t="s">
        <v>19</v>
      </c>
      <c r="D347" t="s">
        <v>20</v>
      </c>
      <c r="E347" t="s">
        <v>21</v>
      </c>
      <c r="F347">
        <v>2018</v>
      </c>
      <c r="G347">
        <v>2018</v>
      </c>
      <c r="H347">
        <v>13</v>
      </c>
      <c r="I347" t="s">
        <v>104</v>
      </c>
      <c r="J347">
        <v>99</v>
      </c>
      <c r="K347" t="s">
        <v>23</v>
      </c>
      <c r="L347">
        <v>3</v>
      </c>
      <c r="M347" t="s">
        <v>45</v>
      </c>
      <c r="N347">
        <v>1</v>
      </c>
      <c r="O347" t="s">
        <v>33</v>
      </c>
      <c r="P347">
        <v>1515</v>
      </c>
      <c r="T347" s="3">
        <f t="shared" si="11"/>
        <v>50.6</v>
      </c>
      <c r="U347" s="3">
        <f>IF(AND(R347&lt;&gt;"_U",N347&lt;&gt;9999,N347&lt;&gt;999,L347&lt;&gt;"Median"),IFERROR(VLOOKUP(A347,'TA Total'!A:P,16,0),"."),".")</f>
        <v>2994</v>
      </c>
    </row>
    <row r="348" spans="1:21" x14ac:dyDescent="0.3">
      <c r="A348" s="1" t="str">
        <f t="shared" si="10"/>
        <v>2018|Waikato District|$30,001-$50,000</v>
      </c>
      <c r="B348" t="s">
        <v>18</v>
      </c>
      <c r="C348" t="s">
        <v>19</v>
      </c>
      <c r="D348" t="s">
        <v>20</v>
      </c>
      <c r="E348" t="s">
        <v>21</v>
      </c>
      <c r="F348">
        <v>2018</v>
      </c>
      <c r="G348">
        <v>2018</v>
      </c>
      <c r="H348">
        <v>13</v>
      </c>
      <c r="I348" t="s">
        <v>104</v>
      </c>
      <c r="J348">
        <v>99</v>
      </c>
      <c r="K348" t="s">
        <v>23</v>
      </c>
      <c r="L348">
        <v>3</v>
      </c>
      <c r="M348" t="s">
        <v>45</v>
      </c>
      <c r="N348">
        <v>999</v>
      </c>
      <c r="O348" t="s">
        <v>42</v>
      </c>
      <c r="P348">
        <v>0</v>
      </c>
      <c r="T348" s="3" t="str">
        <f t="shared" si="11"/>
        <v>.</v>
      </c>
      <c r="U348" s="3" t="str">
        <f>IF(AND(R348&lt;&gt;"_U",N348&lt;&gt;9999,N348&lt;&gt;999,L348&lt;&gt;"Median"),IFERROR(VLOOKUP(A348,'TA Total'!A:P,16,0),"."),".")</f>
        <v>.</v>
      </c>
    </row>
    <row r="349" spans="1:21" x14ac:dyDescent="0.3">
      <c r="A349" s="1" t="str">
        <f t="shared" si="10"/>
        <v>2018|Waikato District|$30,001-$50,000</v>
      </c>
      <c r="B349" t="s">
        <v>18</v>
      </c>
      <c r="C349" t="s">
        <v>19</v>
      </c>
      <c r="D349" t="s">
        <v>20</v>
      </c>
      <c r="E349" t="s">
        <v>21</v>
      </c>
      <c r="F349">
        <v>2018</v>
      </c>
      <c r="G349">
        <v>2018</v>
      </c>
      <c r="H349">
        <v>13</v>
      </c>
      <c r="I349" t="s">
        <v>104</v>
      </c>
      <c r="J349">
        <v>99</v>
      </c>
      <c r="K349" t="s">
        <v>23</v>
      </c>
      <c r="L349">
        <v>3</v>
      </c>
      <c r="M349" t="s">
        <v>45</v>
      </c>
      <c r="N349">
        <v>9999</v>
      </c>
      <c r="O349" t="s">
        <v>40</v>
      </c>
      <c r="P349">
        <v>2994</v>
      </c>
      <c r="T349" s="3" t="str">
        <f t="shared" si="11"/>
        <v>.</v>
      </c>
      <c r="U349" s="3" t="str">
        <f>IF(AND(R349&lt;&gt;"_U",N349&lt;&gt;9999,N349&lt;&gt;999,L349&lt;&gt;"Median"),IFERROR(VLOOKUP(A349,'TA Total'!A:P,16,0),"."),".")</f>
        <v>.</v>
      </c>
    </row>
    <row r="350" spans="1:21" x14ac:dyDescent="0.3">
      <c r="A350" s="1" t="str">
        <f t="shared" si="10"/>
        <v>2018|Waikato District|$50,001-$70,000</v>
      </c>
      <c r="B350" t="s">
        <v>18</v>
      </c>
      <c r="C350" t="s">
        <v>19</v>
      </c>
      <c r="D350" t="s">
        <v>20</v>
      </c>
      <c r="E350" t="s">
        <v>21</v>
      </c>
      <c r="F350">
        <v>2018</v>
      </c>
      <c r="G350">
        <v>2018</v>
      </c>
      <c r="H350">
        <v>13</v>
      </c>
      <c r="I350" t="s">
        <v>104</v>
      </c>
      <c r="J350">
        <v>99</v>
      </c>
      <c r="K350" t="s">
        <v>23</v>
      </c>
      <c r="L350">
        <v>4</v>
      </c>
      <c r="M350" t="s">
        <v>36</v>
      </c>
      <c r="N350">
        <v>1</v>
      </c>
      <c r="O350" t="s">
        <v>33</v>
      </c>
      <c r="P350">
        <v>1449</v>
      </c>
      <c r="T350" s="3">
        <f t="shared" si="11"/>
        <v>50.84</v>
      </c>
      <c r="U350" s="3">
        <f>IF(AND(R350&lt;&gt;"_U",N350&lt;&gt;9999,N350&lt;&gt;999,L350&lt;&gt;"Median"),IFERROR(VLOOKUP(A350,'TA Total'!A:P,16,0),"."),".")</f>
        <v>2850</v>
      </c>
    </row>
    <row r="351" spans="1:21" x14ac:dyDescent="0.3">
      <c r="A351" s="1" t="str">
        <f t="shared" si="10"/>
        <v>2018|Waikato District|$50,001-$70,000</v>
      </c>
      <c r="B351" t="s">
        <v>18</v>
      </c>
      <c r="C351" t="s">
        <v>19</v>
      </c>
      <c r="D351" t="s">
        <v>20</v>
      </c>
      <c r="E351" t="s">
        <v>21</v>
      </c>
      <c r="F351">
        <v>2018</v>
      </c>
      <c r="G351">
        <v>2018</v>
      </c>
      <c r="H351">
        <v>13</v>
      </c>
      <c r="I351" t="s">
        <v>104</v>
      </c>
      <c r="J351">
        <v>99</v>
      </c>
      <c r="K351" t="s">
        <v>23</v>
      </c>
      <c r="L351">
        <v>4</v>
      </c>
      <c r="M351" t="s">
        <v>36</v>
      </c>
      <c r="N351">
        <v>9999</v>
      </c>
      <c r="O351" t="s">
        <v>40</v>
      </c>
      <c r="P351">
        <v>2850</v>
      </c>
      <c r="T351" s="3" t="str">
        <f t="shared" si="11"/>
        <v>.</v>
      </c>
      <c r="U351" s="3" t="str">
        <f>IF(AND(R351&lt;&gt;"_U",N351&lt;&gt;9999,N351&lt;&gt;999,L351&lt;&gt;"Median"),IFERROR(VLOOKUP(A351,'TA Total'!A:P,16,0),"."),".")</f>
        <v>.</v>
      </c>
    </row>
    <row r="352" spans="1:21" x14ac:dyDescent="0.3">
      <c r="A352" s="1" t="str">
        <f t="shared" si="10"/>
        <v>2018|Waikato District|$50,001-$70,000</v>
      </c>
      <c r="B352" t="s">
        <v>18</v>
      </c>
      <c r="C352" t="s">
        <v>19</v>
      </c>
      <c r="D352" t="s">
        <v>20</v>
      </c>
      <c r="E352" t="s">
        <v>21</v>
      </c>
      <c r="F352">
        <v>2018</v>
      </c>
      <c r="G352">
        <v>2018</v>
      </c>
      <c r="H352">
        <v>13</v>
      </c>
      <c r="I352" t="s">
        <v>104</v>
      </c>
      <c r="J352">
        <v>99</v>
      </c>
      <c r="K352" t="s">
        <v>23</v>
      </c>
      <c r="L352">
        <v>4</v>
      </c>
      <c r="M352" t="s">
        <v>36</v>
      </c>
      <c r="N352">
        <v>2</v>
      </c>
      <c r="O352" t="s">
        <v>28</v>
      </c>
      <c r="P352">
        <v>1068</v>
      </c>
      <c r="T352" s="3">
        <f t="shared" si="11"/>
        <v>37.47</v>
      </c>
      <c r="U352" s="3">
        <f>IF(AND(R352&lt;&gt;"_U",N352&lt;&gt;9999,N352&lt;&gt;999,L352&lt;&gt;"Median"),IFERROR(VLOOKUP(A352,'TA Total'!A:P,16,0),"."),".")</f>
        <v>2850</v>
      </c>
    </row>
    <row r="353" spans="1:21" x14ac:dyDescent="0.3">
      <c r="A353" s="1" t="str">
        <f t="shared" si="10"/>
        <v>2018|Waikato District|$50,001-$70,000</v>
      </c>
      <c r="B353" t="s">
        <v>18</v>
      </c>
      <c r="C353" t="s">
        <v>19</v>
      </c>
      <c r="D353" t="s">
        <v>20</v>
      </c>
      <c r="E353" t="s">
        <v>21</v>
      </c>
      <c r="F353">
        <v>2018</v>
      </c>
      <c r="G353">
        <v>2018</v>
      </c>
      <c r="H353">
        <v>13</v>
      </c>
      <c r="I353" t="s">
        <v>104</v>
      </c>
      <c r="J353">
        <v>99</v>
      </c>
      <c r="K353" t="s">
        <v>23</v>
      </c>
      <c r="L353">
        <v>4</v>
      </c>
      <c r="M353" t="s">
        <v>36</v>
      </c>
      <c r="N353">
        <v>999</v>
      </c>
      <c r="O353" t="s">
        <v>42</v>
      </c>
      <c r="P353">
        <v>0</v>
      </c>
      <c r="T353" s="3" t="str">
        <f t="shared" si="11"/>
        <v>.</v>
      </c>
      <c r="U353" s="3" t="str">
        <f>IF(AND(R353&lt;&gt;"_U",N353&lt;&gt;9999,N353&lt;&gt;999,L353&lt;&gt;"Median"),IFERROR(VLOOKUP(A353,'TA Total'!A:P,16,0),"."),".")</f>
        <v>.</v>
      </c>
    </row>
    <row r="354" spans="1:21" x14ac:dyDescent="0.3">
      <c r="A354" s="1" t="str">
        <f t="shared" si="10"/>
        <v>2018|Waikato District|$50,001-$70,000</v>
      </c>
      <c r="B354" t="s">
        <v>18</v>
      </c>
      <c r="C354" t="s">
        <v>19</v>
      </c>
      <c r="D354" t="s">
        <v>20</v>
      </c>
      <c r="E354" t="s">
        <v>21</v>
      </c>
      <c r="F354">
        <v>2018</v>
      </c>
      <c r="G354">
        <v>2018</v>
      </c>
      <c r="H354">
        <v>13</v>
      </c>
      <c r="I354" t="s">
        <v>104</v>
      </c>
      <c r="J354">
        <v>99</v>
      </c>
      <c r="K354" t="s">
        <v>23</v>
      </c>
      <c r="L354">
        <v>4</v>
      </c>
      <c r="M354" t="s">
        <v>36</v>
      </c>
      <c r="N354">
        <v>3</v>
      </c>
      <c r="O354" t="s">
        <v>25</v>
      </c>
      <c r="P354">
        <v>333</v>
      </c>
      <c r="T354" s="3">
        <f t="shared" si="11"/>
        <v>11.68</v>
      </c>
      <c r="U354" s="3">
        <f>IF(AND(R354&lt;&gt;"_U",N354&lt;&gt;9999,N354&lt;&gt;999,L354&lt;&gt;"Median"),IFERROR(VLOOKUP(A354,'TA Total'!A:P,16,0),"."),".")</f>
        <v>2850</v>
      </c>
    </row>
    <row r="355" spans="1:21" x14ac:dyDescent="0.3">
      <c r="A355" s="1" t="str">
        <f t="shared" si="10"/>
        <v>2018|Waikato District|$50,001-$70,000</v>
      </c>
      <c r="B355" t="s">
        <v>18</v>
      </c>
      <c r="C355" t="s">
        <v>19</v>
      </c>
      <c r="D355" t="s">
        <v>20</v>
      </c>
      <c r="E355" t="s">
        <v>21</v>
      </c>
      <c r="F355">
        <v>2018</v>
      </c>
      <c r="G355">
        <v>2018</v>
      </c>
      <c r="H355">
        <v>13</v>
      </c>
      <c r="I355" t="s">
        <v>104</v>
      </c>
      <c r="J355">
        <v>99</v>
      </c>
      <c r="K355" t="s">
        <v>23</v>
      </c>
      <c r="L355">
        <v>4</v>
      </c>
      <c r="M355" t="s">
        <v>36</v>
      </c>
      <c r="N355">
        <v>7777</v>
      </c>
      <c r="O355" t="s">
        <v>37</v>
      </c>
      <c r="P355">
        <v>2850</v>
      </c>
      <c r="T355" s="3">
        <f t="shared" si="11"/>
        <v>100</v>
      </c>
      <c r="U355" s="3">
        <f>IF(AND(R355&lt;&gt;"_U",N355&lt;&gt;9999,N355&lt;&gt;999,L355&lt;&gt;"Median"),IFERROR(VLOOKUP(A355,'TA Total'!A:P,16,0),"."),".")</f>
        <v>2850</v>
      </c>
    </row>
    <row r="356" spans="1:21" x14ac:dyDescent="0.3">
      <c r="A356" s="1" t="str">
        <f t="shared" si="10"/>
        <v>2018|Waikato District|$70,001-$100,000</v>
      </c>
      <c r="B356" t="s">
        <v>18</v>
      </c>
      <c r="C356" t="s">
        <v>19</v>
      </c>
      <c r="D356" t="s">
        <v>20</v>
      </c>
      <c r="E356" t="s">
        <v>21</v>
      </c>
      <c r="F356">
        <v>2018</v>
      </c>
      <c r="G356">
        <v>2018</v>
      </c>
      <c r="H356">
        <v>13</v>
      </c>
      <c r="I356" t="s">
        <v>104</v>
      </c>
      <c r="J356">
        <v>99</v>
      </c>
      <c r="K356" t="s">
        <v>23</v>
      </c>
      <c r="L356">
        <v>5</v>
      </c>
      <c r="M356" t="s">
        <v>58</v>
      </c>
      <c r="N356">
        <v>9999</v>
      </c>
      <c r="O356" t="s">
        <v>40</v>
      </c>
      <c r="P356">
        <v>3777</v>
      </c>
      <c r="T356" s="3" t="str">
        <f t="shared" si="11"/>
        <v>.</v>
      </c>
      <c r="U356" s="3" t="str">
        <f>IF(AND(R356&lt;&gt;"_U",N356&lt;&gt;9999,N356&lt;&gt;999,L356&lt;&gt;"Median"),IFERROR(VLOOKUP(A356,'TA Total'!A:P,16,0),"."),".")</f>
        <v>.</v>
      </c>
    </row>
    <row r="357" spans="1:21" x14ac:dyDescent="0.3">
      <c r="A357" s="1" t="str">
        <f t="shared" si="10"/>
        <v>2018|Waikato District|$70,001-$100,000</v>
      </c>
      <c r="B357" t="s">
        <v>18</v>
      </c>
      <c r="C357" t="s">
        <v>19</v>
      </c>
      <c r="D357" t="s">
        <v>20</v>
      </c>
      <c r="E357" t="s">
        <v>21</v>
      </c>
      <c r="F357">
        <v>2018</v>
      </c>
      <c r="G357">
        <v>2018</v>
      </c>
      <c r="H357">
        <v>13</v>
      </c>
      <c r="I357" t="s">
        <v>104</v>
      </c>
      <c r="J357">
        <v>99</v>
      </c>
      <c r="K357" t="s">
        <v>23</v>
      </c>
      <c r="L357">
        <v>5</v>
      </c>
      <c r="M357" t="s">
        <v>58</v>
      </c>
      <c r="N357">
        <v>999</v>
      </c>
      <c r="O357" t="s">
        <v>42</v>
      </c>
      <c r="P357">
        <v>0</v>
      </c>
      <c r="T357" s="3" t="str">
        <f t="shared" si="11"/>
        <v>.</v>
      </c>
      <c r="U357" s="3" t="str">
        <f>IF(AND(R357&lt;&gt;"_U",N357&lt;&gt;9999,N357&lt;&gt;999,L357&lt;&gt;"Median"),IFERROR(VLOOKUP(A357,'TA Total'!A:P,16,0),"."),".")</f>
        <v>.</v>
      </c>
    </row>
    <row r="358" spans="1:21" x14ac:dyDescent="0.3">
      <c r="A358" s="1" t="str">
        <f t="shared" si="10"/>
        <v>2018|Waikato District|$70,001-$100,000</v>
      </c>
      <c r="B358" t="s">
        <v>18</v>
      </c>
      <c r="C358" t="s">
        <v>19</v>
      </c>
      <c r="D358" t="s">
        <v>20</v>
      </c>
      <c r="E358" t="s">
        <v>21</v>
      </c>
      <c r="F358">
        <v>2018</v>
      </c>
      <c r="G358">
        <v>2018</v>
      </c>
      <c r="H358">
        <v>13</v>
      </c>
      <c r="I358" t="s">
        <v>104</v>
      </c>
      <c r="J358">
        <v>99</v>
      </c>
      <c r="K358" t="s">
        <v>23</v>
      </c>
      <c r="L358">
        <v>5</v>
      </c>
      <c r="M358" t="s">
        <v>58</v>
      </c>
      <c r="N358">
        <v>1</v>
      </c>
      <c r="O358" t="s">
        <v>33</v>
      </c>
      <c r="P358">
        <v>2244</v>
      </c>
      <c r="T358" s="3">
        <f t="shared" si="11"/>
        <v>59.41</v>
      </c>
      <c r="U358" s="3">
        <f>IF(AND(R358&lt;&gt;"_U",N358&lt;&gt;9999,N358&lt;&gt;999,L358&lt;&gt;"Median"),IFERROR(VLOOKUP(A358,'TA Total'!A:P,16,0),"."),".")</f>
        <v>3777</v>
      </c>
    </row>
    <row r="359" spans="1:21" x14ac:dyDescent="0.3">
      <c r="A359" s="1" t="str">
        <f t="shared" si="10"/>
        <v>2018|Waikato District|$70,001-$100,000</v>
      </c>
      <c r="B359" t="s">
        <v>18</v>
      </c>
      <c r="C359" t="s">
        <v>19</v>
      </c>
      <c r="D359" t="s">
        <v>20</v>
      </c>
      <c r="E359" t="s">
        <v>21</v>
      </c>
      <c r="F359">
        <v>2018</v>
      </c>
      <c r="G359">
        <v>2018</v>
      </c>
      <c r="H359">
        <v>13</v>
      </c>
      <c r="I359" t="s">
        <v>104</v>
      </c>
      <c r="J359">
        <v>99</v>
      </c>
      <c r="K359" t="s">
        <v>23</v>
      </c>
      <c r="L359">
        <v>5</v>
      </c>
      <c r="M359" t="s">
        <v>58</v>
      </c>
      <c r="N359">
        <v>7777</v>
      </c>
      <c r="O359" t="s">
        <v>37</v>
      </c>
      <c r="P359">
        <v>3777</v>
      </c>
      <c r="T359" s="3">
        <f t="shared" si="11"/>
        <v>100</v>
      </c>
      <c r="U359" s="3">
        <f>IF(AND(R359&lt;&gt;"_U",N359&lt;&gt;9999,N359&lt;&gt;999,L359&lt;&gt;"Median"),IFERROR(VLOOKUP(A359,'TA Total'!A:P,16,0),"."),".")</f>
        <v>3777</v>
      </c>
    </row>
    <row r="360" spans="1:21" x14ac:dyDescent="0.3">
      <c r="A360" s="1" t="str">
        <f t="shared" si="10"/>
        <v>2018|Waikato District|$70,001-$100,000</v>
      </c>
      <c r="B360" t="s">
        <v>18</v>
      </c>
      <c r="C360" t="s">
        <v>19</v>
      </c>
      <c r="D360" t="s">
        <v>20</v>
      </c>
      <c r="E360" t="s">
        <v>21</v>
      </c>
      <c r="F360">
        <v>2018</v>
      </c>
      <c r="G360">
        <v>2018</v>
      </c>
      <c r="H360">
        <v>13</v>
      </c>
      <c r="I360" t="s">
        <v>104</v>
      </c>
      <c r="J360">
        <v>99</v>
      </c>
      <c r="K360" t="s">
        <v>23</v>
      </c>
      <c r="L360">
        <v>5</v>
      </c>
      <c r="M360" t="s">
        <v>58</v>
      </c>
      <c r="N360">
        <v>2</v>
      </c>
      <c r="O360" t="s">
        <v>28</v>
      </c>
      <c r="P360">
        <v>1104</v>
      </c>
      <c r="T360" s="3">
        <f t="shared" si="11"/>
        <v>29.23</v>
      </c>
      <c r="U360" s="3">
        <f>IF(AND(R360&lt;&gt;"_U",N360&lt;&gt;9999,N360&lt;&gt;999,L360&lt;&gt;"Median"),IFERROR(VLOOKUP(A360,'TA Total'!A:P,16,0),"."),".")</f>
        <v>3777</v>
      </c>
    </row>
    <row r="361" spans="1:21" x14ac:dyDescent="0.3">
      <c r="A361" s="1" t="str">
        <f t="shared" si="10"/>
        <v>2018|Waikato District|$70,001-$100,000</v>
      </c>
      <c r="B361" t="s">
        <v>18</v>
      </c>
      <c r="C361" t="s">
        <v>19</v>
      </c>
      <c r="D361" t="s">
        <v>20</v>
      </c>
      <c r="E361" t="s">
        <v>21</v>
      </c>
      <c r="F361">
        <v>2018</v>
      </c>
      <c r="G361">
        <v>2018</v>
      </c>
      <c r="H361">
        <v>13</v>
      </c>
      <c r="I361" t="s">
        <v>104</v>
      </c>
      <c r="J361">
        <v>99</v>
      </c>
      <c r="K361" t="s">
        <v>23</v>
      </c>
      <c r="L361">
        <v>5</v>
      </c>
      <c r="M361" t="s">
        <v>58</v>
      </c>
      <c r="N361">
        <v>3</v>
      </c>
      <c r="O361" t="s">
        <v>25</v>
      </c>
      <c r="P361">
        <v>426</v>
      </c>
      <c r="T361" s="3">
        <f t="shared" si="11"/>
        <v>11.28</v>
      </c>
      <c r="U361" s="3">
        <f>IF(AND(R361&lt;&gt;"_U",N361&lt;&gt;9999,N361&lt;&gt;999,L361&lt;&gt;"Median"),IFERROR(VLOOKUP(A361,'TA Total'!A:P,16,0),"."),".")</f>
        <v>3777</v>
      </c>
    </row>
    <row r="362" spans="1:21" x14ac:dyDescent="0.3">
      <c r="A362" s="1" t="str">
        <f t="shared" si="10"/>
        <v>2018|Waikato District|$100,001-$150,000</v>
      </c>
      <c r="B362" t="s">
        <v>18</v>
      </c>
      <c r="C362" t="s">
        <v>19</v>
      </c>
      <c r="D362" t="s">
        <v>20</v>
      </c>
      <c r="E362" t="s">
        <v>21</v>
      </c>
      <c r="F362">
        <v>2018</v>
      </c>
      <c r="G362">
        <v>2018</v>
      </c>
      <c r="H362">
        <v>13</v>
      </c>
      <c r="I362" t="s">
        <v>104</v>
      </c>
      <c r="J362">
        <v>99</v>
      </c>
      <c r="K362" t="s">
        <v>23</v>
      </c>
      <c r="L362">
        <v>6</v>
      </c>
      <c r="M362" t="s">
        <v>59</v>
      </c>
      <c r="N362">
        <v>999</v>
      </c>
      <c r="O362" t="s">
        <v>42</v>
      </c>
      <c r="P362">
        <v>0</v>
      </c>
      <c r="T362" s="3" t="str">
        <f t="shared" si="11"/>
        <v>.</v>
      </c>
      <c r="U362" s="3" t="str">
        <f>IF(AND(R362&lt;&gt;"_U",N362&lt;&gt;9999,N362&lt;&gt;999,L362&lt;&gt;"Median"),IFERROR(VLOOKUP(A362,'TA Total'!A:P,16,0),"."),".")</f>
        <v>.</v>
      </c>
    </row>
    <row r="363" spans="1:21" x14ac:dyDescent="0.3">
      <c r="A363" s="1" t="str">
        <f t="shared" si="10"/>
        <v>2018|Waikato District|$100,001-$150,000</v>
      </c>
      <c r="B363" t="s">
        <v>18</v>
      </c>
      <c r="C363" t="s">
        <v>19</v>
      </c>
      <c r="D363" t="s">
        <v>20</v>
      </c>
      <c r="E363" t="s">
        <v>21</v>
      </c>
      <c r="F363">
        <v>2018</v>
      </c>
      <c r="G363">
        <v>2018</v>
      </c>
      <c r="H363">
        <v>13</v>
      </c>
      <c r="I363" t="s">
        <v>104</v>
      </c>
      <c r="J363">
        <v>99</v>
      </c>
      <c r="K363" t="s">
        <v>23</v>
      </c>
      <c r="L363">
        <v>6</v>
      </c>
      <c r="M363" t="s">
        <v>59</v>
      </c>
      <c r="N363">
        <v>7777</v>
      </c>
      <c r="O363" t="s">
        <v>37</v>
      </c>
      <c r="P363">
        <v>4929</v>
      </c>
      <c r="T363" s="3">
        <f t="shared" si="11"/>
        <v>100</v>
      </c>
      <c r="U363" s="3">
        <f>IF(AND(R363&lt;&gt;"_U",N363&lt;&gt;9999,N363&lt;&gt;999,L363&lt;&gt;"Median"),IFERROR(VLOOKUP(A363,'TA Total'!A:P,16,0),"."),".")</f>
        <v>4929</v>
      </c>
    </row>
    <row r="364" spans="1:21" x14ac:dyDescent="0.3">
      <c r="A364" s="1" t="str">
        <f t="shared" si="10"/>
        <v>2018|Waikato District|$100,001-$150,000</v>
      </c>
      <c r="B364" t="s">
        <v>18</v>
      </c>
      <c r="C364" t="s">
        <v>19</v>
      </c>
      <c r="D364" t="s">
        <v>20</v>
      </c>
      <c r="E364" t="s">
        <v>21</v>
      </c>
      <c r="F364">
        <v>2018</v>
      </c>
      <c r="G364">
        <v>2018</v>
      </c>
      <c r="H364">
        <v>13</v>
      </c>
      <c r="I364" t="s">
        <v>104</v>
      </c>
      <c r="J364">
        <v>99</v>
      </c>
      <c r="K364" t="s">
        <v>23</v>
      </c>
      <c r="L364">
        <v>6</v>
      </c>
      <c r="M364" t="s">
        <v>59</v>
      </c>
      <c r="N364">
        <v>9999</v>
      </c>
      <c r="O364" t="s">
        <v>40</v>
      </c>
      <c r="P364">
        <v>4929</v>
      </c>
      <c r="T364" s="3" t="str">
        <f t="shared" si="11"/>
        <v>.</v>
      </c>
      <c r="U364" s="3" t="str">
        <f>IF(AND(R364&lt;&gt;"_U",N364&lt;&gt;9999,N364&lt;&gt;999,L364&lt;&gt;"Median"),IFERROR(VLOOKUP(A364,'TA Total'!A:P,16,0),"."),".")</f>
        <v>.</v>
      </c>
    </row>
    <row r="365" spans="1:21" x14ac:dyDescent="0.3">
      <c r="A365" s="1" t="str">
        <f t="shared" si="10"/>
        <v>2018|Waikato District|$100,001-$150,000</v>
      </c>
      <c r="B365" t="s">
        <v>18</v>
      </c>
      <c r="C365" t="s">
        <v>19</v>
      </c>
      <c r="D365" t="s">
        <v>20</v>
      </c>
      <c r="E365" t="s">
        <v>21</v>
      </c>
      <c r="F365">
        <v>2018</v>
      </c>
      <c r="G365">
        <v>2018</v>
      </c>
      <c r="H365">
        <v>13</v>
      </c>
      <c r="I365" t="s">
        <v>104</v>
      </c>
      <c r="J365">
        <v>99</v>
      </c>
      <c r="K365" t="s">
        <v>23</v>
      </c>
      <c r="L365">
        <v>6</v>
      </c>
      <c r="M365" t="s">
        <v>59</v>
      </c>
      <c r="N365">
        <v>1</v>
      </c>
      <c r="O365" t="s">
        <v>33</v>
      </c>
      <c r="P365">
        <v>3243</v>
      </c>
      <c r="T365" s="3">
        <f t="shared" si="11"/>
        <v>65.790000000000006</v>
      </c>
      <c r="U365" s="3">
        <f>IF(AND(R365&lt;&gt;"_U",N365&lt;&gt;9999,N365&lt;&gt;999,L365&lt;&gt;"Median"),IFERROR(VLOOKUP(A365,'TA Total'!A:P,16,0),"."),".")</f>
        <v>4929</v>
      </c>
    </row>
    <row r="366" spans="1:21" x14ac:dyDescent="0.3">
      <c r="A366" s="1" t="str">
        <f t="shared" si="10"/>
        <v>2018|Waikato District|$100,001-$150,000</v>
      </c>
      <c r="B366" t="s">
        <v>18</v>
      </c>
      <c r="C366" t="s">
        <v>19</v>
      </c>
      <c r="D366" t="s">
        <v>20</v>
      </c>
      <c r="E366" t="s">
        <v>21</v>
      </c>
      <c r="F366">
        <v>2018</v>
      </c>
      <c r="G366">
        <v>2018</v>
      </c>
      <c r="H366">
        <v>13</v>
      </c>
      <c r="I366" t="s">
        <v>104</v>
      </c>
      <c r="J366">
        <v>99</v>
      </c>
      <c r="K366" t="s">
        <v>23</v>
      </c>
      <c r="L366">
        <v>6</v>
      </c>
      <c r="M366" t="s">
        <v>59</v>
      </c>
      <c r="N366">
        <v>3</v>
      </c>
      <c r="O366" t="s">
        <v>25</v>
      </c>
      <c r="P366">
        <v>696</v>
      </c>
      <c r="T366" s="3">
        <f t="shared" si="11"/>
        <v>14.12</v>
      </c>
      <c r="U366" s="3">
        <f>IF(AND(R366&lt;&gt;"_U",N366&lt;&gt;9999,N366&lt;&gt;999,L366&lt;&gt;"Median"),IFERROR(VLOOKUP(A366,'TA Total'!A:P,16,0),"."),".")</f>
        <v>4929</v>
      </c>
    </row>
    <row r="367" spans="1:21" x14ac:dyDescent="0.3">
      <c r="A367" s="1" t="str">
        <f t="shared" si="10"/>
        <v>2018|Waikato District|$100,001-$150,000</v>
      </c>
      <c r="B367" t="s">
        <v>18</v>
      </c>
      <c r="C367" t="s">
        <v>19</v>
      </c>
      <c r="D367" t="s">
        <v>20</v>
      </c>
      <c r="E367" t="s">
        <v>21</v>
      </c>
      <c r="F367">
        <v>2018</v>
      </c>
      <c r="G367">
        <v>2018</v>
      </c>
      <c r="H367">
        <v>13</v>
      </c>
      <c r="I367" t="s">
        <v>104</v>
      </c>
      <c r="J367">
        <v>99</v>
      </c>
      <c r="K367" t="s">
        <v>23</v>
      </c>
      <c r="L367">
        <v>6</v>
      </c>
      <c r="M367" t="s">
        <v>59</v>
      </c>
      <c r="N367">
        <v>2</v>
      </c>
      <c r="O367" t="s">
        <v>28</v>
      </c>
      <c r="P367">
        <v>990</v>
      </c>
      <c r="T367" s="3">
        <f t="shared" si="11"/>
        <v>20.09</v>
      </c>
      <c r="U367" s="3">
        <f>IF(AND(R367&lt;&gt;"_U",N367&lt;&gt;9999,N367&lt;&gt;999,L367&lt;&gt;"Median"),IFERROR(VLOOKUP(A367,'TA Total'!A:P,16,0),"."),".")</f>
        <v>4929</v>
      </c>
    </row>
    <row r="368" spans="1:21" x14ac:dyDescent="0.3">
      <c r="A368" s="1" t="str">
        <f t="shared" si="10"/>
        <v>2018|Waikato District|$150,001-$200,000</v>
      </c>
      <c r="B368" t="s">
        <v>18</v>
      </c>
      <c r="C368" t="s">
        <v>19</v>
      </c>
      <c r="D368" t="s">
        <v>20</v>
      </c>
      <c r="E368" t="s">
        <v>21</v>
      </c>
      <c r="F368">
        <v>2018</v>
      </c>
      <c r="G368">
        <v>2018</v>
      </c>
      <c r="H368">
        <v>13</v>
      </c>
      <c r="I368" t="s">
        <v>104</v>
      </c>
      <c r="J368">
        <v>99</v>
      </c>
      <c r="K368" t="s">
        <v>23</v>
      </c>
      <c r="L368">
        <v>7</v>
      </c>
      <c r="M368" t="s">
        <v>43</v>
      </c>
      <c r="N368">
        <v>3</v>
      </c>
      <c r="O368" t="s">
        <v>25</v>
      </c>
      <c r="P368">
        <v>1323</v>
      </c>
      <c r="T368" s="3">
        <f t="shared" si="11"/>
        <v>27.86</v>
      </c>
      <c r="U368" s="3">
        <f>IF(AND(R368&lt;&gt;"_U",N368&lt;&gt;9999,N368&lt;&gt;999,L368&lt;&gt;"Median"),IFERROR(VLOOKUP(A368,'TA Total'!A:P,16,0),"."),".")</f>
        <v>4749</v>
      </c>
    </row>
    <row r="369" spans="1:21" x14ac:dyDescent="0.3">
      <c r="A369" s="1" t="str">
        <f t="shared" si="10"/>
        <v>2018|Waikato District|$150,001-$200,000</v>
      </c>
      <c r="B369" t="s">
        <v>18</v>
      </c>
      <c r="C369" t="s">
        <v>19</v>
      </c>
      <c r="D369" t="s">
        <v>20</v>
      </c>
      <c r="E369" t="s">
        <v>21</v>
      </c>
      <c r="F369">
        <v>2018</v>
      </c>
      <c r="G369">
        <v>2018</v>
      </c>
      <c r="H369">
        <v>13</v>
      </c>
      <c r="I369" t="s">
        <v>104</v>
      </c>
      <c r="J369">
        <v>99</v>
      </c>
      <c r="K369" t="s">
        <v>23</v>
      </c>
      <c r="L369">
        <v>7</v>
      </c>
      <c r="M369" t="s">
        <v>43</v>
      </c>
      <c r="N369">
        <v>2</v>
      </c>
      <c r="O369" t="s">
        <v>28</v>
      </c>
      <c r="P369">
        <v>480</v>
      </c>
      <c r="T369" s="3">
        <f t="shared" si="11"/>
        <v>10.11</v>
      </c>
      <c r="U369" s="3">
        <f>IF(AND(R369&lt;&gt;"_U",N369&lt;&gt;9999,N369&lt;&gt;999,L369&lt;&gt;"Median"),IFERROR(VLOOKUP(A369,'TA Total'!A:P,16,0),"."),".")</f>
        <v>4749</v>
      </c>
    </row>
    <row r="370" spans="1:21" x14ac:dyDescent="0.3">
      <c r="A370" s="1" t="str">
        <f t="shared" si="10"/>
        <v>2018|Waikato District|$150,001-$200,000</v>
      </c>
      <c r="B370" t="s">
        <v>18</v>
      </c>
      <c r="C370" t="s">
        <v>19</v>
      </c>
      <c r="D370" t="s">
        <v>20</v>
      </c>
      <c r="E370" t="s">
        <v>21</v>
      </c>
      <c r="F370">
        <v>2018</v>
      </c>
      <c r="G370">
        <v>2018</v>
      </c>
      <c r="H370">
        <v>13</v>
      </c>
      <c r="I370" t="s">
        <v>104</v>
      </c>
      <c r="J370">
        <v>99</v>
      </c>
      <c r="K370" t="s">
        <v>23</v>
      </c>
      <c r="L370">
        <v>7</v>
      </c>
      <c r="M370" t="s">
        <v>43</v>
      </c>
      <c r="N370">
        <v>7777</v>
      </c>
      <c r="O370" t="s">
        <v>37</v>
      </c>
      <c r="P370">
        <v>4749</v>
      </c>
      <c r="T370" s="3">
        <f t="shared" si="11"/>
        <v>100</v>
      </c>
      <c r="U370" s="3">
        <f>IF(AND(R370&lt;&gt;"_U",N370&lt;&gt;9999,N370&lt;&gt;999,L370&lt;&gt;"Median"),IFERROR(VLOOKUP(A370,'TA Total'!A:P,16,0),"."),".")</f>
        <v>4749</v>
      </c>
    </row>
    <row r="371" spans="1:21" x14ac:dyDescent="0.3">
      <c r="A371" s="1" t="str">
        <f t="shared" si="10"/>
        <v>2018|Waikato District|$150,001-$200,000</v>
      </c>
      <c r="B371" t="s">
        <v>18</v>
      </c>
      <c r="C371" t="s">
        <v>19</v>
      </c>
      <c r="D371" t="s">
        <v>20</v>
      </c>
      <c r="E371" t="s">
        <v>21</v>
      </c>
      <c r="F371">
        <v>2018</v>
      </c>
      <c r="G371">
        <v>2018</v>
      </c>
      <c r="H371">
        <v>13</v>
      </c>
      <c r="I371" t="s">
        <v>104</v>
      </c>
      <c r="J371">
        <v>99</v>
      </c>
      <c r="K371" t="s">
        <v>23</v>
      </c>
      <c r="L371">
        <v>7</v>
      </c>
      <c r="M371" t="s">
        <v>43</v>
      </c>
      <c r="N371">
        <v>9999</v>
      </c>
      <c r="O371" t="s">
        <v>40</v>
      </c>
      <c r="P371">
        <v>4749</v>
      </c>
      <c r="T371" s="3" t="str">
        <f t="shared" si="11"/>
        <v>.</v>
      </c>
      <c r="U371" s="3" t="str">
        <f>IF(AND(R371&lt;&gt;"_U",N371&lt;&gt;9999,N371&lt;&gt;999,L371&lt;&gt;"Median"),IFERROR(VLOOKUP(A371,'TA Total'!A:P,16,0),"."),".")</f>
        <v>.</v>
      </c>
    </row>
    <row r="372" spans="1:21" x14ac:dyDescent="0.3">
      <c r="A372" s="1" t="str">
        <f t="shared" si="10"/>
        <v>2018|Waikato District|$150,001-$200,000</v>
      </c>
      <c r="B372" t="s">
        <v>18</v>
      </c>
      <c r="C372" t="s">
        <v>19</v>
      </c>
      <c r="D372" t="s">
        <v>20</v>
      </c>
      <c r="E372" t="s">
        <v>21</v>
      </c>
      <c r="F372">
        <v>2018</v>
      </c>
      <c r="G372">
        <v>2018</v>
      </c>
      <c r="H372">
        <v>13</v>
      </c>
      <c r="I372" t="s">
        <v>104</v>
      </c>
      <c r="J372">
        <v>99</v>
      </c>
      <c r="K372" t="s">
        <v>23</v>
      </c>
      <c r="L372">
        <v>7</v>
      </c>
      <c r="M372" t="s">
        <v>43</v>
      </c>
      <c r="N372">
        <v>1</v>
      </c>
      <c r="O372" t="s">
        <v>33</v>
      </c>
      <c r="P372">
        <v>2946</v>
      </c>
      <c r="T372" s="3">
        <f t="shared" si="11"/>
        <v>62.03</v>
      </c>
      <c r="U372" s="3">
        <f>IF(AND(R372&lt;&gt;"_U",N372&lt;&gt;9999,N372&lt;&gt;999,L372&lt;&gt;"Median"),IFERROR(VLOOKUP(A372,'TA Total'!A:P,16,0),"."),".")</f>
        <v>4749</v>
      </c>
    </row>
    <row r="373" spans="1:21" x14ac:dyDescent="0.3">
      <c r="A373" s="1" t="str">
        <f t="shared" si="10"/>
        <v>2018|Waikato District|$150,001-$200,000</v>
      </c>
      <c r="B373" t="s">
        <v>18</v>
      </c>
      <c r="C373" t="s">
        <v>19</v>
      </c>
      <c r="D373" t="s">
        <v>20</v>
      </c>
      <c r="E373" t="s">
        <v>21</v>
      </c>
      <c r="F373">
        <v>2018</v>
      </c>
      <c r="G373">
        <v>2018</v>
      </c>
      <c r="H373">
        <v>13</v>
      </c>
      <c r="I373" t="s">
        <v>104</v>
      </c>
      <c r="J373">
        <v>99</v>
      </c>
      <c r="K373" t="s">
        <v>23</v>
      </c>
      <c r="L373">
        <v>7</v>
      </c>
      <c r="M373" t="s">
        <v>43</v>
      </c>
      <c r="N373">
        <v>999</v>
      </c>
      <c r="O373" t="s">
        <v>42</v>
      </c>
      <c r="P373">
        <v>0</v>
      </c>
      <c r="T373" s="3" t="str">
        <f t="shared" si="11"/>
        <v>.</v>
      </c>
      <c r="U373" s="3" t="str">
        <f>IF(AND(R373&lt;&gt;"_U",N373&lt;&gt;9999,N373&lt;&gt;999,L373&lt;&gt;"Median"),IFERROR(VLOOKUP(A373,'TA Total'!A:P,16,0),"."),".")</f>
        <v>.</v>
      </c>
    </row>
    <row r="374" spans="1:21" x14ac:dyDescent="0.3">
      <c r="A374" s="1" t="str">
        <f t="shared" si="10"/>
        <v>2018|Waikato District|$200,001 or more</v>
      </c>
      <c r="B374" t="s">
        <v>18</v>
      </c>
      <c r="C374" t="s">
        <v>19</v>
      </c>
      <c r="D374" t="s">
        <v>20</v>
      </c>
      <c r="E374" t="s">
        <v>21</v>
      </c>
      <c r="F374">
        <v>2018</v>
      </c>
      <c r="G374">
        <v>2018</v>
      </c>
      <c r="H374">
        <v>13</v>
      </c>
      <c r="I374" t="s">
        <v>104</v>
      </c>
      <c r="J374">
        <v>99</v>
      </c>
      <c r="K374" t="s">
        <v>23</v>
      </c>
      <c r="L374">
        <v>8</v>
      </c>
      <c r="M374" t="s">
        <v>27</v>
      </c>
      <c r="N374">
        <v>7777</v>
      </c>
      <c r="O374" t="s">
        <v>37</v>
      </c>
      <c r="R374" t="s">
        <v>29</v>
      </c>
      <c r="S374" t="s">
        <v>30</v>
      </c>
      <c r="T374" s="3" t="str">
        <f t="shared" si="11"/>
        <v>.</v>
      </c>
      <c r="U374" s="3" t="str">
        <f>IF(AND(R374&lt;&gt;"_U",N374&lt;&gt;9999,N374&lt;&gt;999,L374&lt;&gt;"Median"),IFERROR(VLOOKUP(A374,'TA Total'!A:P,16,0),"."),".")</f>
        <v>.</v>
      </c>
    </row>
    <row r="375" spans="1:21" x14ac:dyDescent="0.3">
      <c r="A375" s="1" t="str">
        <f t="shared" si="10"/>
        <v>2018|Waikato District|$200,001 or more</v>
      </c>
      <c r="B375" t="s">
        <v>18</v>
      </c>
      <c r="C375" t="s">
        <v>19</v>
      </c>
      <c r="D375" t="s">
        <v>20</v>
      </c>
      <c r="E375" t="s">
        <v>21</v>
      </c>
      <c r="F375">
        <v>2018</v>
      </c>
      <c r="G375">
        <v>2018</v>
      </c>
      <c r="H375">
        <v>13</v>
      </c>
      <c r="I375" t="s">
        <v>104</v>
      </c>
      <c r="J375">
        <v>99</v>
      </c>
      <c r="K375" t="s">
        <v>23</v>
      </c>
      <c r="L375">
        <v>8</v>
      </c>
      <c r="M375" t="s">
        <v>27</v>
      </c>
      <c r="N375">
        <v>9999</v>
      </c>
      <c r="O375" t="s">
        <v>40</v>
      </c>
      <c r="R375" t="s">
        <v>29</v>
      </c>
      <c r="S375" t="s">
        <v>30</v>
      </c>
      <c r="T375" s="3" t="str">
        <f t="shared" si="11"/>
        <v>.</v>
      </c>
      <c r="U375" s="3" t="str">
        <f>IF(AND(R375&lt;&gt;"_U",N375&lt;&gt;9999,N375&lt;&gt;999,L375&lt;&gt;"Median"),IFERROR(VLOOKUP(A375,'TA Total'!A:P,16,0),"."),".")</f>
        <v>.</v>
      </c>
    </row>
    <row r="376" spans="1:21" x14ac:dyDescent="0.3">
      <c r="A376" s="1" t="str">
        <f t="shared" si="10"/>
        <v>2018|Waikato District|$200,001 or more</v>
      </c>
      <c r="B376" t="s">
        <v>18</v>
      </c>
      <c r="C376" t="s">
        <v>19</v>
      </c>
      <c r="D376" t="s">
        <v>20</v>
      </c>
      <c r="E376" t="s">
        <v>21</v>
      </c>
      <c r="F376">
        <v>2018</v>
      </c>
      <c r="G376">
        <v>2018</v>
      </c>
      <c r="H376">
        <v>13</v>
      </c>
      <c r="I376" t="s">
        <v>104</v>
      </c>
      <c r="J376">
        <v>99</v>
      </c>
      <c r="K376" t="s">
        <v>23</v>
      </c>
      <c r="L376">
        <v>8</v>
      </c>
      <c r="M376" t="s">
        <v>27</v>
      </c>
      <c r="N376">
        <v>999</v>
      </c>
      <c r="O376" t="s">
        <v>42</v>
      </c>
      <c r="R376" t="s">
        <v>29</v>
      </c>
      <c r="S376" t="s">
        <v>30</v>
      </c>
      <c r="T376" s="3" t="str">
        <f t="shared" si="11"/>
        <v>.</v>
      </c>
      <c r="U376" s="3" t="str">
        <f>IF(AND(R376&lt;&gt;"_U",N376&lt;&gt;9999,N376&lt;&gt;999,L376&lt;&gt;"Median"),IFERROR(VLOOKUP(A376,'TA Total'!A:P,16,0),"."),".")</f>
        <v>.</v>
      </c>
    </row>
    <row r="377" spans="1:21" x14ac:dyDescent="0.3">
      <c r="A377" s="1" t="str">
        <f t="shared" si="10"/>
        <v>2018|Waikato District|$200,001 or more</v>
      </c>
      <c r="B377" t="s">
        <v>18</v>
      </c>
      <c r="C377" t="s">
        <v>19</v>
      </c>
      <c r="D377" t="s">
        <v>20</v>
      </c>
      <c r="E377" t="s">
        <v>21</v>
      </c>
      <c r="F377">
        <v>2018</v>
      </c>
      <c r="G377">
        <v>2018</v>
      </c>
      <c r="H377">
        <v>13</v>
      </c>
      <c r="I377" t="s">
        <v>104</v>
      </c>
      <c r="J377">
        <v>99</v>
      </c>
      <c r="K377" t="s">
        <v>23</v>
      </c>
      <c r="L377">
        <v>8</v>
      </c>
      <c r="M377" t="s">
        <v>27</v>
      </c>
      <c r="N377">
        <v>1</v>
      </c>
      <c r="O377" t="s">
        <v>33</v>
      </c>
      <c r="R377" t="s">
        <v>29</v>
      </c>
      <c r="S377" t="s">
        <v>30</v>
      </c>
      <c r="T377" s="3" t="str">
        <f t="shared" si="11"/>
        <v>.</v>
      </c>
      <c r="U377" s="3" t="str">
        <f>IF(AND(R377&lt;&gt;"_U",N377&lt;&gt;9999,N377&lt;&gt;999,L377&lt;&gt;"Median"),IFERROR(VLOOKUP(A377,'TA Total'!A:P,16,0),"."),".")</f>
        <v>.</v>
      </c>
    </row>
    <row r="378" spans="1:21" x14ac:dyDescent="0.3">
      <c r="A378" s="1" t="str">
        <f t="shared" si="10"/>
        <v>2018|Waikato District|$200,001 or more</v>
      </c>
      <c r="B378" t="s">
        <v>18</v>
      </c>
      <c r="C378" t="s">
        <v>19</v>
      </c>
      <c r="D378" t="s">
        <v>20</v>
      </c>
      <c r="E378" t="s">
        <v>21</v>
      </c>
      <c r="F378">
        <v>2018</v>
      </c>
      <c r="G378">
        <v>2018</v>
      </c>
      <c r="H378">
        <v>13</v>
      </c>
      <c r="I378" t="s">
        <v>104</v>
      </c>
      <c r="J378">
        <v>99</v>
      </c>
      <c r="K378" t="s">
        <v>23</v>
      </c>
      <c r="L378">
        <v>8</v>
      </c>
      <c r="M378" t="s">
        <v>27</v>
      </c>
      <c r="N378">
        <v>2</v>
      </c>
      <c r="O378" t="s">
        <v>28</v>
      </c>
      <c r="R378" t="s">
        <v>29</v>
      </c>
      <c r="S378" t="s">
        <v>30</v>
      </c>
      <c r="T378" s="3" t="str">
        <f t="shared" si="11"/>
        <v>.</v>
      </c>
      <c r="U378" s="3" t="str">
        <f>IF(AND(R378&lt;&gt;"_U",N378&lt;&gt;9999,N378&lt;&gt;999,L378&lt;&gt;"Median"),IFERROR(VLOOKUP(A378,'TA Total'!A:P,16,0),"."),".")</f>
        <v>.</v>
      </c>
    </row>
    <row r="379" spans="1:21" x14ac:dyDescent="0.3">
      <c r="A379" s="1" t="str">
        <f t="shared" si="10"/>
        <v>2018|Waikato District|$200,001 or more</v>
      </c>
      <c r="B379" t="s">
        <v>18</v>
      </c>
      <c r="C379" t="s">
        <v>19</v>
      </c>
      <c r="D379" t="s">
        <v>20</v>
      </c>
      <c r="E379" t="s">
        <v>21</v>
      </c>
      <c r="F379">
        <v>2018</v>
      </c>
      <c r="G379">
        <v>2018</v>
      </c>
      <c r="H379">
        <v>13</v>
      </c>
      <c r="I379" t="s">
        <v>104</v>
      </c>
      <c r="J379">
        <v>99</v>
      </c>
      <c r="K379" t="s">
        <v>23</v>
      </c>
      <c r="L379">
        <v>8</v>
      </c>
      <c r="M379" t="s">
        <v>27</v>
      </c>
      <c r="N379">
        <v>3</v>
      </c>
      <c r="O379" t="s">
        <v>25</v>
      </c>
      <c r="R379" t="s">
        <v>29</v>
      </c>
      <c r="S379" t="s">
        <v>30</v>
      </c>
      <c r="T379" s="3" t="str">
        <f t="shared" si="11"/>
        <v>.</v>
      </c>
      <c r="U379" s="3" t="str">
        <f>IF(AND(R379&lt;&gt;"_U",N379&lt;&gt;9999,N379&lt;&gt;999,L379&lt;&gt;"Median"),IFERROR(VLOOKUP(A379,'TA Total'!A:P,16,0),"."),".")</f>
        <v>.</v>
      </c>
    </row>
    <row r="380" spans="1:21" x14ac:dyDescent="0.3">
      <c r="A380" s="1" t="str">
        <f t="shared" si="10"/>
        <v>2018|Waikato District|Total stated - total household income</v>
      </c>
      <c r="B380" t="s">
        <v>18</v>
      </c>
      <c r="C380" t="s">
        <v>19</v>
      </c>
      <c r="D380" t="s">
        <v>20</v>
      </c>
      <c r="E380" t="s">
        <v>21</v>
      </c>
      <c r="F380">
        <v>2018</v>
      </c>
      <c r="G380">
        <v>2018</v>
      </c>
      <c r="H380">
        <v>13</v>
      </c>
      <c r="I380" t="s">
        <v>104</v>
      </c>
      <c r="J380">
        <v>99</v>
      </c>
      <c r="K380" t="s">
        <v>23</v>
      </c>
      <c r="L380">
        <v>77</v>
      </c>
      <c r="M380" t="s">
        <v>32</v>
      </c>
      <c r="N380">
        <v>9999</v>
      </c>
      <c r="O380" t="s">
        <v>40</v>
      </c>
      <c r="P380">
        <v>22725</v>
      </c>
      <c r="T380" s="3" t="str">
        <f t="shared" si="11"/>
        <v>.</v>
      </c>
      <c r="U380" s="3" t="str">
        <f>IF(AND(R380&lt;&gt;"_U",N380&lt;&gt;9999,N380&lt;&gt;999,L380&lt;&gt;"Median"),IFERROR(VLOOKUP(A380,'TA Total'!A:P,16,0),"."),".")</f>
        <v>.</v>
      </c>
    </row>
    <row r="381" spans="1:21" x14ac:dyDescent="0.3">
      <c r="A381" s="1" t="str">
        <f t="shared" si="10"/>
        <v>2018|Waikato District|Total stated - total household income</v>
      </c>
      <c r="B381" t="s">
        <v>18</v>
      </c>
      <c r="C381" t="s">
        <v>19</v>
      </c>
      <c r="D381" t="s">
        <v>20</v>
      </c>
      <c r="E381" t="s">
        <v>21</v>
      </c>
      <c r="F381">
        <v>2018</v>
      </c>
      <c r="G381">
        <v>2018</v>
      </c>
      <c r="H381">
        <v>13</v>
      </c>
      <c r="I381" t="s">
        <v>104</v>
      </c>
      <c r="J381">
        <v>99</v>
      </c>
      <c r="K381" t="s">
        <v>23</v>
      </c>
      <c r="L381">
        <v>77</v>
      </c>
      <c r="M381" t="s">
        <v>32</v>
      </c>
      <c r="N381">
        <v>2</v>
      </c>
      <c r="O381" t="s">
        <v>28</v>
      </c>
      <c r="P381">
        <v>6516</v>
      </c>
      <c r="T381" s="3">
        <f t="shared" si="11"/>
        <v>28.67</v>
      </c>
      <c r="U381" s="3">
        <f>IF(AND(R381&lt;&gt;"_U",N381&lt;&gt;9999,N381&lt;&gt;999,L381&lt;&gt;"Median"),IFERROR(VLOOKUP(A381,'TA Total'!A:P,16,0),"."),".")</f>
        <v>22725</v>
      </c>
    </row>
    <row r="382" spans="1:21" x14ac:dyDescent="0.3">
      <c r="A382" s="1" t="str">
        <f t="shared" si="10"/>
        <v>2018|Waikato District|Total stated - total household income</v>
      </c>
      <c r="B382" t="s">
        <v>18</v>
      </c>
      <c r="C382" t="s">
        <v>19</v>
      </c>
      <c r="D382" t="s">
        <v>20</v>
      </c>
      <c r="E382" t="s">
        <v>21</v>
      </c>
      <c r="F382">
        <v>2018</v>
      </c>
      <c r="G382">
        <v>2018</v>
      </c>
      <c r="H382">
        <v>13</v>
      </c>
      <c r="I382" t="s">
        <v>104</v>
      </c>
      <c r="J382">
        <v>99</v>
      </c>
      <c r="K382" t="s">
        <v>23</v>
      </c>
      <c r="L382">
        <v>77</v>
      </c>
      <c r="M382" t="s">
        <v>32</v>
      </c>
      <c r="N382">
        <v>3</v>
      </c>
      <c r="O382" t="s">
        <v>25</v>
      </c>
      <c r="P382">
        <v>3393</v>
      </c>
      <c r="T382" s="3">
        <f t="shared" si="11"/>
        <v>14.93</v>
      </c>
      <c r="U382" s="3">
        <f>IF(AND(R382&lt;&gt;"_U",N382&lt;&gt;9999,N382&lt;&gt;999,L382&lt;&gt;"Median"),IFERROR(VLOOKUP(A382,'TA Total'!A:P,16,0),"."),".")</f>
        <v>22725</v>
      </c>
    </row>
    <row r="383" spans="1:21" x14ac:dyDescent="0.3">
      <c r="A383" s="1" t="str">
        <f t="shared" si="10"/>
        <v>2018|Waikato District|Total stated - total household income</v>
      </c>
      <c r="B383" t="s">
        <v>18</v>
      </c>
      <c r="C383" t="s">
        <v>19</v>
      </c>
      <c r="D383" t="s">
        <v>20</v>
      </c>
      <c r="E383" t="s">
        <v>21</v>
      </c>
      <c r="F383">
        <v>2018</v>
      </c>
      <c r="G383">
        <v>2018</v>
      </c>
      <c r="H383">
        <v>13</v>
      </c>
      <c r="I383" t="s">
        <v>104</v>
      </c>
      <c r="J383">
        <v>99</v>
      </c>
      <c r="K383" t="s">
        <v>23</v>
      </c>
      <c r="L383">
        <v>77</v>
      </c>
      <c r="M383" t="s">
        <v>32</v>
      </c>
      <c r="N383">
        <v>999</v>
      </c>
      <c r="O383" t="s">
        <v>42</v>
      </c>
      <c r="P383">
        <v>0</v>
      </c>
      <c r="T383" s="3" t="str">
        <f t="shared" si="11"/>
        <v>.</v>
      </c>
      <c r="U383" s="3" t="str">
        <f>IF(AND(R383&lt;&gt;"_U",N383&lt;&gt;9999,N383&lt;&gt;999,L383&lt;&gt;"Median"),IFERROR(VLOOKUP(A383,'TA Total'!A:P,16,0),"."),".")</f>
        <v>.</v>
      </c>
    </row>
    <row r="384" spans="1:21" x14ac:dyDescent="0.3">
      <c r="A384" s="1" t="str">
        <f t="shared" si="10"/>
        <v>2018|Waikato District|Total stated - total household income</v>
      </c>
      <c r="B384" t="s">
        <v>18</v>
      </c>
      <c r="C384" t="s">
        <v>19</v>
      </c>
      <c r="D384" t="s">
        <v>20</v>
      </c>
      <c r="E384" t="s">
        <v>21</v>
      </c>
      <c r="F384">
        <v>2018</v>
      </c>
      <c r="G384">
        <v>2018</v>
      </c>
      <c r="H384">
        <v>13</v>
      </c>
      <c r="I384" t="s">
        <v>104</v>
      </c>
      <c r="J384">
        <v>99</v>
      </c>
      <c r="K384" t="s">
        <v>23</v>
      </c>
      <c r="L384">
        <v>77</v>
      </c>
      <c r="M384" t="s">
        <v>32</v>
      </c>
      <c r="N384">
        <v>7777</v>
      </c>
      <c r="O384" t="s">
        <v>37</v>
      </c>
      <c r="P384">
        <v>22725</v>
      </c>
      <c r="T384" s="3">
        <f t="shared" si="11"/>
        <v>100</v>
      </c>
      <c r="U384" s="3">
        <f>IF(AND(R384&lt;&gt;"_U",N384&lt;&gt;9999,N384&lt;&gt;999,L384&lt;&gt;"Median"),IFERROR(VLOOKUP(A384,'TA Total'!A:P,16,0),"."),".")</f>
        <v>22725</v>
      </c>
    </row>
    <row r="385" spans="1:21" x14ac:dyDescent="0.3">
      <c r="A385" s="1" t="str">
        <f t="shared" si="10"/>
        <v>2018|Waikato District|Total stated - total household income</v>
      </c>
      <c r="B385" t="s">
        <v>18</v>
      </c>
      <c r="C385" t="s">
        <v>19</v>
      </c>
      <c r="D385" t="s">
        <v>20</v>
      </c>
      <c r="E385" t="s">
        <v>21</v>
      </c>
      <c r="F385">
        <v>2018</v>
      </c>
      <c r="G385">
        <v>2018</v>
      </c>
      <c r="H385">
        <v>13</v>
      </c>
      <c r="I385" t="s">
        <v>104</v>
      </c>
      <c r="J385">
        <v>99</v>
      </c>
      <c r="K385" t="s">
        <v>23</v>
      </c>
      <c r="L385">
        <v>77</v>
      </c>
      <c r="M385" t="s">
        <v>32</v>
      </c>
      <c r="N385">
        <v>1</v>
      </c>
      <c r="O385" t="s">
        <v>33</v>
      </c>
      <c r="P385">
        <v>12816</v>
      </c>
      <c r="T385" s="3">
        <f t="shared" si="11"/>
        <v>56.4</v>
      </c>
      <c r="U385" s="3">
        <f>IF(AND(R385&lt;&gt;"_U",N385&lt;&gt;9999,N385&lt;&gt;999,L385&lt;&gt;"Median"),IFERROR(VLOOKUP(A385,'TA Total'!A:P,16,0),"."),".")</f>
        <v>22725</v>
      </c>
    </row>
    <row r="386" spans="1:21" x14ac:dyDescent="0.3">
      <c r="A386" s="1" t="str">
        <f t="shared" si="10"/>
        <v>2018|Waikato District|Total - total household income</v>
      </c>
      <c r="B386" t="s">
        <v>18</v>
      </c>
      <c r="C386" t="s">
        <v>19</v>
      </c>
      <c r="D386" t="s">
        <v>20</v>
      </c>
      <c r="E386" t="s">
        <v>21</v>
      </c>
      <c r="F386">
        <v>2018</v>
      </c>
      <c r="G386">
        <v>2018</v>
      </c>
      <c r="H386">
        <v>13</v>
      </c>
      <c r="I386" t="s">
        <v>104</v>
      </c>
      <c r="J386">
        <v>99</v>
      </c>
      <c r="K386" t="s">
        <v>23</v>
      </c>
      <c r="L386">
        <v>99</v>
      </c>
      <c r="M386" t="s">
        <v>48</v>
      </c>
      <c r="N386">
        <v>9999</v>
      </c>
      <c r="O386" t="s">
        <v>40</v>
      </c>
      <c r="P386">
        <v>24918</v>
      </c>
      <c r="T386" s="3" t="str">
        <f t="shared" si="11"/>
        <v>.</v>
      </c>
      <c r="U386" s="3" t="str">
        <f>IF(AND(R386&lt;&gt;"_U",N386&lt;&gt;9999,N386&lt;&gt;999,L386&lt;&gt;"Median"),IFERROR(VLOOKUP(A386,'TA Total'!A:P,16,0),"."),".")</f>
        <v>.</v>
      </c>
    </row>
    <row r="387" spans="1:21" x14ac:dyDescent="0.3">
      <c r="A387" s="1" t="str">
        <f t="shared" ref="A387:A450" si="12">G387&amp;"|"&amp;I387&amp;"|"&amp;M387</f>
        <v>2018|Waikato District|Total - total household income</v>
      </c>
      <c r="B387" t="s">
        <v>18</v>
      </c>
      <c r="C387" t="s">
        <v>19</v>
      </c>
      <c r="D387" t="s">
        <v>20</v>
      </c>
      <c r="E387" t="s">
        <v>21</v>
      </c>
      <c r="F387">
        <v>2018</v>
      </c>
      <c r="G387">
        <v>2018</v>
      </c>
      <c r="H387">
        <v>13</v>
      </c>
      <c r="I387" t="s">
        <v>104</v>
      </c>
      <c r="J387">
        <v>99</v>
      </c>
      <c r="K387" t="s">
        <v>23</v>
      </c>
      <c r="L387">
        <v>99</v>
      </c>
      <c r="M387" t="s">
        <v>48</v>
      </c>
      <c r="N387">
        <v>1</v>
      </c>
      <c r="O387" t="s">
        <v>33</v>
      </c>
      <c r="P387">
        <v>13908</v>
      </c>
      <c r="T387" s="3">
        <f t="shared" ref="T387:T450" si="13">IF(AND(R387&lt;&gt;"_U",R387&lt;&gt;"c",N387&lt;&gt;999,N387&lt;&gt;9999,L387&lt;&gt;"Median"),IFERROR((ROUND(P387/U387*100,2)),"."),".")</f>
        <v>55.82</v>
      </c>
      <c r="U387" s="3">
        <f>IF(AND(R387&lt;&gt;"_U",N387&lt;&gt;9999,N387&lt;&gt;999,L387&lt;&gt;"Median"),IFERROR(VLOOKUP(A387,'TA Total'!A:P,16,0),"."),".")</f>
        <v>24918</v>
      </c>
    </row>
    <row r="388" spans="1:21" x14ac:dyDescent="0.3">
      <c r="A388" s="1" t="str">
        <f t="shared" si="12"/>
        <v>2018|Waikato District|Total - total household income</v>
      </c>
      <c r="B388" t="s">
        <v>18</v>
      </c>
      <c r="C388" t="s">
        <v>19</v>
      </c>
      <c r="D388" t="s">
        <v>20</v>
      </c>
      <c r="E388" t="s">
        <v>21</v>
      </c>
      <c r="F388">
        <v>2018</v>
      </c>
      <c r="G388">
        <v>2018</v>
      </c>
      <c r="H388">
        <v>13</v>
      </c>
      <c r="I388" t="s">
        <v>104</v>
      </c>
      <c r="J388">
        <v>99</v>
      </c>
      <c r="K388" t="s">
        <v>23</v>
      </c>
      <c r="L388">
        <v>99</v>
      </c>
      <c r="M388" t="s">
        <v>48</v>
      </c>
      <c r="N388">
        <v>999</v>
      </c>
      <c r="O388" t="s">
        <v>42</v>
      </c>
      <c r="P388">
        <v>0</v>
      </c>
      <c r="T388" s="3" t="str">
        <f t="shared" si="13"/>
        <v>.</v>
      </c>
      <c r="U388" s="3" t="str">
        <f>IF(AND(R388&lt;&gt;"_U",N388&lt;&gt;9999,N388&lt;&gt;999,L388&lt;&gt;"Median"),IFERROR(VLOOKUP(A388,'TA Total'!A:P,16,0),"."),".")</f>
        <v>.</v>
      </c>
    </row>
    <row r="389" spans="1:21" x14ac:dyDescent="0.3">
      <c r="A389" s="1" t="str">
        <f t="shared" si="12"/>
        <v>2018|Waikato District|Total - total household income</v>
      </c>
      <c r="B389" t="s">
        <v>18</v>
      </c>
      <c r="C389" t="s">
        <v>19</v>
      </c>
      <c r="D389" t="s">
        <v>20</v>
      </c>
      <c r="E389" t="s">
        <v>21</v>
      </c>
      <c r="F389">
        <v>2018</v>
      </c>
      <c r="G389">
        <v>2018</v>
      </c>
      <c r="H389">
        <v>13</v>
      </c>
      <c r="I389" t="s">
        <v>104</v>
      </c>
      <c r="J389">
        <v>99</v>
      </c>
      <c r="K389" t="s">
        <v>23</v>
      </c>
      <c r="L389">
        <v>99</v>
      </c>
      <c r="M389" t="s">
        <v>48</v>
      </c>
      <c r="N389">
        <v>7777</v>
      </c>
      <c r="O389" t="s">
        <v>37</v>
      </c>
      <c r="P389">
        <v>24918</v>
      </c>
      <c r="T389" s="3">
        <f t="shared" si="13"/>
        <v>100</v>
      </c>
      <c r="U389" s="3">
        <f>IF(AND(R389&lt;&gt;"_U",N389&lt;&gt;9999,N389&lt;&gt;999,L389&lt;&gt;"Median"),IFERROR(VLOOKUP(A389,'TA Total'!A:P,16,0),"."),".")</f>
        <v>24918</v>
      </c>
    </row>
    <row r="390" spans="1:21" x14ac:dyDescent="0.3">
      <c r="A390" s="1" t="str">
        <f t="shared" si="12"/>
        <v>2018|Waikato District|Total - total household income</v>
      </c>
      <c r="B390" t="s">
        <v>18</v>
      </c>
      <c r="C390" t="s">
        <v>19</v>
      </c>
      <c r="D390" t="s">
        <v>20</v>
      </c>
      <c r="E390" t="s">
        <v>21</v>
      </c>
      <c r="F390">
        <v>2018</v>
      </c>
      <c r="G390">
        <v>2018</v>
      </c>
      <c r="H390">
        <v>13</v>
      </c>
      <c r="I390" t="s">
        <v>104</v>
      </c>
      <c r="J390">
        <v>99</v>
      </c>
      <c r="K390" t="s">
        <v>23</v>
      </c>
      <c r="L390">
        <v>99</v>
      </c>
      <c r="M390" t="s">
        <v>48</v>
      </c>
      <c r="N390">
        <v>2</v>
      </c>
      <c r="O390" t="s">
        <v>28</v>
      </c>
      <c r="P390">
        <v>7341</v>
      </c>
      <c r="T390" s="3">
        <f t="shared" si="13"/>
        <v>29.46</v>
      </c>
      <c r="U390" s="3">
        <f>IF(AND(R390&lt;&gt;"_U",N390&lt;&gt;9999,N390&lt;&gt;999,L390&lt;&gt;"Median"),IFERROR(VLOOKUP(A390,'TA Total'!A:P,16,0),"."),".")</f>
        <v>24918</v>
      </c>
    </row>
    <row r="391" spans="1:21" x14ac:dyDescent="0.3">
      <c r="A391" s="1" t="str">
        <f t="shared" si="12"/>
        <v>2018|Waikato District|Total - total household income</v>
      </c>
      <c r="B391" t="s">
        <v>18</v>
      </c>
      <c r="C391" t="s">
        <v>19</v>
      </c>
      <c r="D391" t="s">
        <v>20</v>
      </c>
      <c r="E391" t="s">
        <v>21</v>
      </c>
      <c r="F391">
        <v>2018</v>
      </c>
      <c r="G391">
        <v>2018</v>
      </c>
      <c r="H391">
        <v>13</v>
      </c>
      <c r="I391" t="s">
        <v>104</v>
      </c>
      <c r="J391">
        <v>99</v>
      </c>
      <c r="K391" t="s">
        <v>23</v>
      </c>
      <c r="L391">
        <v>99</v>
      </c>
      <c r="M391" t="s">
        <v>48</v>
      </c>
      <c r="N391">
        <v>3</v>
      </c>
      <c r="O391" t="s">
        <v>25</v>
      </c>
      <c r="P391">
        <v>3669</v>
      </c>
      <c r="T391" s="3">
        <f t="shared" si="13"/>
        <v>14.72</v>
      </c>
      <c r="U391" s="3">
        <f>IF(AND(R391&lt;&gt;"_U",N391&lt;&gt;9999,N391&lt;&gt;999,L391&lt;&gt;"Median"),IFERROR(VLOOKUP(A391,'TA Total'!A:P,16,0),"."),".")</f>
        <v>24918</v>
      </c>
    </row>
    <row r="392" spans="1:21" x14ac:dyDescent="0.3">
      <c r="A392" s="1" t="str">
        <f t="shared" si="12"/>
        <v>2018|Waikato District|Median ($) - total household income</v>
      </c>
      <c r="B392" t="s">
        <v>18</v>
      </c>
      <c r="C392" t="s">
        <v>19</v>
      </c>
      <c r="D392" t="s">
        <v>20</v>
      </c>
      <c r="E392" t="s">
        <v>21</v>
      </c>
      <c r="F392">
        <v>2018</v>
      </c>
      <c r="G392">
        <v>2018</v>
      </c>
      <c r="H392">
        <v>13</v>
      </c>
      <c r="I392" t="s">
        <v>104</v>
      </c>
      <c r="J392">
        <v>99</v>
      </c>
      <c r="K392" t="s">
        <v>23</v>
      </c>
      <c r="L392" t="s">
        <v>56</v>
      </c>
      <c r="M392" t="s">
        <v>57</v>
      </c>
      <c r="N392">
        <v>3</v>
      </c>
      <c r="O392" t="s">
        <v>25</v>
      </c>
      <c r="P392">
        <v>123000</v>
      </c>
      <c r="T392" s="3" t="str">
        <f t="shared" si="13"/>
        <v>.</v>
      </c>
      <c r="U392" s="3" t="str">
        <f>IF(AND(R392&lt;&gt;"_U",N392&lt;&gt;9999,N392&lt;&gt;999,L392&lt;&gt;"Median"),IFERROR(VLOOKUP(A392,'TA Total'!A:P,16,0),"."),".")</f>
        <v>.</v>
      </c>
    </row>
    <row r="393" spans="1:21" x14ac:dyDescent="0.3">
      <c r="A393" s="1" t="str">
        <f t="shared" si="12"/>
        <v>2018|Waikato District|Median ($) - total household income</v>
      </c>
      <c r="B393" t="s">
        <v>18</v>
      </c>
      <c r="C393" t="s">
        <v>19</v>
      </c>
      <c r="D393" t="s">
        <v>20</v>
      </c>
      <c r="E393" t="s">
        <v>21</v>
      </c>
      <c r="F393">
        <v>2018</v>
      </c>
      <c r="G393">
        <v>2018</v>
      </c>
      <c r="H393">
        <v>13</v>
      </c>
      <c r="I393" t="s">
        <v>104</v>
      </c>
      <c r="J393">
        <v>99</v>
      </c>
      <c r="K393" t="s">
        <v>23</v>
      </c>
      <c r="L393" t="s">
        <v>56</v>
      </c>
      <c r="M393" t="s">
        <v>57</v>
      </c>
      <c r="N393">
        <v>999</v>
      </c>
      <c r="O393" t="s">
        <v>42</v>
      </c>
      <c r="R393" t="s">
        <v>61</v>
      </c>
      <c r="S393" t="s">
        <v>62</v>
      </c>
      <c r="T393" s="3" t="str">
        <f t="shared" si="13"/>
        <v>.</v>
      </c>
      <c r="U393" s="3" t="str">
        <f>IF(AND(R393&lt;&gt;"_U",N393&lt;&gt;9999,N393&lt;&gt;999,L393&lt;&gt;"Median"),IFERROR(VLOOKUP(A393,'TA Total'!A:P,16,0),"."),".")</f>
        <v>.</v>
      </c>
    </row>
    <row r="394" spans="1:21" x14ac:dyDescent="0.3">
      <c r="A394" s="1" t="str">
        <f t="shared" si="12"/>
        <v>2018|Waikato District|Median ($) - total household income</v>
      </c>
      <c r="B394" t="s">
        <v>18</v>
      </c>
      <c r="C394" t="s">
        <v>19</v>
      </c>
      <c r="D394" t="s">
        <v>20</v>
      </c>
      <c r="E394" t="s">
        <v>21</v>
      </c>
      <c r="F394">
        <v>2018</v>
      </c>
      <c r="G394">
        <v>2018</v>
      </c>
      <c r="H394">
        <v>13</v>
      </c>
      <c r="I394" t="s">
        <v>104</v>
      </c>
      <c r="J394">
        <v>99</v>
      </c>
      <c r="K394" t="s">
        <v>23</v>
      </c>
      <c r="L394" t="s">
        <v>56</v>
      </c>
      <c r="M394" t="s">
        <v>57</v>
      </c>
      <c r="N394">
        <v>7777</v>
      </c>
      <c r="O394" t="s">
        <v>37</v>
      </c>
      <c r="P394">
        <v>86600</v>
      </c>
      <c r="T394" s="3" t="str">
        <f t="shared" si="13"/>
        <v>.</v>
      </c>
      <c r="U394" s="3" t="str">
        <f>IF(AND(R394&lt;&gt;"_U",N394&lt;&gt;9999,N394&lt;&gt;999,L394&lt;&gt;"Median"),IFERROR(VLOOKUP(A394,'TA Total'!A:P,16,0),"."),".")</f>
        <v>.</v>
      </c>
    </row>
    <row r="395" spans="1:21" x14ac:dyDescent="0.3">
      <c r="A395" s="1" t="str">
        <f t="shared" si="12"/>
        <v>2018|Waikato District|Median ($) - total household income</v>
      </c>
      <c r="B395" t="s">
        <v>18</v>
      </c>
      <c r="C395" t="s">
        <v>19</v>
      </c>
      <c r="D395" t="s">
        <v>20</v>
      </c>
      <c r="E395" t="s">
        <v>21</v>
      </c>
      <c r="F395">
        <v>2018</v>
      </c>
      <c r="G395">
        <v>2018</v>
      </c>
      <c r="H395">
        <v>13</v>
      </c>
      <c r="I395" t="s">
        <v>104</v>
      </c>
      <c r="J395">
        <v>99</v>
      </c>
      <c r="K395" t="s">
        <v>23</v>
      </c>
      <c r="L395" t="s">
        <v>56</v>
      </c>
      <c r="M395" t="s">
        <v>57</v>
      </c>
      <c r="N395">
        <v>9999</v>
      </c>
      <c r="O395" t="s">
        <v>40</v>
      </c>
      <c r="P395">
        <v>86600</v>
      </c>
      <c r="T395" s="3" t="str">
        <f t="shared" si="13"/>
        <v>.</v>
      </c>
      <c r="U395" s="3" t="str">
        <f>IF(AND(R395&lt;&gt;"_U",N395&lt;&gt;9999,N395&lt;&gt;999,L395&lt;&gt;"Median"),IFERROR(VLOOKUP(A395,'TA Total'!A:P,16,0),"."),".")</f>
        <v>.</v>
      </c>
    </row>
    <row r="396" spans="1:21" x14ac:dyDescent="0.3">
      <c r="A396" s="1" t="str">
        <f t="shared" si="12"/>
        <v>2018|Waikato District|Median ($) - total household income</v>
      </c>
      <c r="B396" t="s">
        <v>18</v>
      </c>
      <c r="C396" t="s">
        <v>19</v>
      </c>
      <c r="D396" t="s">
        <v>20</v>
      </c>
      <c r="E396" t="s">
        <v>21</v>
      </c>
      <c r="F396">
        <v>2018</v>
      </c>
      <c r="G396">
        <v>2018</v>
      </c>
      <c r="H396">
        <v>13</v>
      </c>
      <c r="I396" t="s">
        <v>104</v>
      </c>
      <c r="J396">
        <v>99</v>
      </c>
      <c r="K396" t="s">
        <v>23</v>
      </c>
      <c r="L396" t="s">
        <v>56</v>
      </c>
      <c r="M396" t="s">
        <v>57</v>
      </c>
      <c r="N396">
        <v>1</v>
      </c>
      <c r="O396" t="s">
        <v>33</v>
      </c>
      <c r="P396">
        <v>97100</v>
      </c>
      <c r="T396" s="3" t="str">
        <f t="shared" si="13"/>
        <v>.</v>
      </c>
      <c r="U396" s="3" t="str">
        <f>IF(AND(R396&lt;&gt;"_U",N396&lt;&gt;9999,N396&lt;&gt;999,L396&lt;&gt;"Median"),IFERROR(VLOOKUP(A396,'TA Total'!A:P,16,0),"."),".")</f>
        <v>.</v>
      </c>
    </row>
    <row r="397" spans="1:21" x14ac:dyDescent="0.3">
      <c r="A397" s="1" t="str">
        <f t="shared" si="12"/>
        <v>2018|Waikato District|Median ($) - total household income</v>
      </c>
      <c r="B397" t="s">
        <v>18</v>
      </c>
      <c r="C397" t="s">
        <v>19</v>
      </c>
      <c r="D397" t="s">
        <v>20</v>
      </c>
      <c r="E397" t="s">
        <v>21</v>
      </c>
      <c r="F397">
        <v>2018</v>
      </c>
      <c r="G397">
        <v>2018</v>
      </c>
      <c r="H397">
        <v>13</v>
      </c>
      <c r="I397" t="s">
        <v>104</v>
      </c>
      <c r="J397">
        <v>99</v>
      </c>
      <c r="K397" t="s">
        <v>23</v>
      </c>
      <c r="L397" t="s">
        <v>56</v>
      </c>
      <c r="M397" t="s">
        <v>57</v>
      </c>
      <c r="N397">
        <v>2</v>
      </c>
      <c r="O397" t="s">
        <v>28</v>
      </c>
      <c r="P397">
        <v>56800</v>
      </c>
      <c r="T397" s="3" t="str">
        <f t="shared" si="13"/>
        <v>.</v>
      </c>
      <c r="U397" s="3" t="str">
        <f>IF(AND(R397&lt;&gt;"_U",N397&lt;&gt;9999,N397&lt;&gt;999,L397&lt;&gt;"Median"),IFERROR(VLOOKUP(A397,'TA Total'!A:P,16,0),"."),".")</f>
        <v>.</v>
      </c>
    </row>
    <row r="398" spans="1:21" x14ac:dyDescent="0.3">
      <c r="A398" s="1" t="str">
        <f t="shared" si="12"/>
        <v>2018|Matamata-Piako District|$20,000 or less</v>
      </c>
      <c r="B398" t="s">
        <v>18</v>
      </c>
      <c r="C398" t="s">
        <v>19</v>
      </c>
      <c r="D398" t="s">
        <v>20</v>
      </c>
      <c r="E398" t="s">
        <v>21</v>
      </c>
      <c r="F398">
        <v>2018</v>
      </c>
      <c r="G398">
        <v>2018</v>
      </c>
      <c r="H398">
        <v>15</v>
      </c>
      <c r="I398" t="s">
        <v>94</v>
      </c>
      <c r="J398">
        <v>99</v>
      </c>
      <c r="K398" t="s">
        <v>23</v>
      </c>
      <c r="L398">
        <v>1</v>
      </c>
      <c r="M398" t="s">
        <v>39</v>
      </c>
      <c r="N398">
        <v>7777</v>
      </c>
      <c r="O398" t="s">
        <v>37</v>
      </c>
      <c r="P398">
        <v>972</v>
      </c>
      <c r="T398" s="3">
        <f t="shared" si="13"/>
        <v>100</v>
      </c>
      <c r="U398" s="3">
        <f>IF(AND(R398&lt;&gt;"_U",N398&lt;&gt;9999,N398&lt;&gt;999,L398&lt;&gt;"Median"),IFERROR(VLOOKUP(A398,'TA Total'!A:P,16,0),"."),".")</f>
        <v>972</v>
      </c>
    </row>
    <row r="399" spans="1:21" x14ac:dyDescent="0.3">
      <c r="A399" s="1" t="str">
        <f t="shared" si="12"/>
        <v>2018|Matamata-Piako District|$20,000 or less</v>
      </c>
      <c r="B399" t="s">
        <v>18</v>
      </c>
      <c r="C399" t="s">
        <v>19</v>
      </c>
      <c r="D399" t="s">
        <v>20</v>
      </c>
      <c r="E399" t="s">
        <v>21</v>
      </c>
      <c r="F399">
        <v>2018</v>
      </c>
      <c r="G399">
        <v>2018</v>
      </c>
      <c r="H399">
        <v>15</v>
      </c>
      <c r="I399" t="s">
        <v>94</v>
      </c>
      <c r="J399">
        <v>99</v>
      </c>
      <c r="K399" t="s">
        <v>23</v>
      </c>
      <c r="L399">
        <v>1</v>
      </c>
      <c r="M399" t="s">
        <v>39</v>
      </c>
      <c r="N399">
        <v>3</v>
      </c>
      <c r="O399" t="s">
        <v>25</v>
      </c>
      <c r="P399">
        <v>78</v>
      </c>
      <c r="T399" s="3">
        <f t="shared" si="13"/>
        <v>8.02</v>
      </c>
      <c r="U399" s="3">
        <f>IF(AND(R399&lt;&gt;"_U",N399&lt;&gt;9999,N399&lt;&gt;999,L399&lt;&gt;"Median"),IFERROR(VLOOKUP(A399,'TA Total'!A:P,16,0),"."),".")</f>
        <v>972</v>
      </c>
    </row>
    <row r="400" spans="1:21" x14ac:dyDescent="0.3">
      <c r="A400" s="1" t="str">
        <f t="shared" si="12"/>
        <v>2018|Matamata-Piako District|$20,000 or less</v>
      </c>
      <c r="B400" t="s">
        <v>18</v>
      </c>
      <c r="C400" t="s">
        <v>19</v>
      </c>
      <c r="D400" t="s">
        <v>20</v>
      </c>
      <c r="E400" t="s">
        <v>21</v>
      </c>
      <c r="F400">
        <v>2018</v>
      </c>
      <c r="G400">
        <v>2018</v>
      </c>
      <c r="H400">
        <v>15</v>
      </c>
      <c r="I400" t="s">
        <v>94</v>
      </c>
      <c r="J400">
        <v>99</v>
      </c>
      <c r="K400" t="s">
        <v>23</v>
      </c>
      <c r="L400">
        <v>1</v>
      </c>
      <c r="M400" t="s">
        <v>39</v>
      </c>
      <c r="N400">
        <v>1</v>
      </c>
      <c r="O400" t="s">
        <v>33</v>
      </c>
      <c r="P400">
        <v>426</v>
      </c>
      <c r="T400" s="3">
        <f t="shared" si="13"/>
        <v>43.83</v>
      </c>
      <c r="U400" s="3">
        <f>IF(AND(R400&lt;&gt;"_U",N400&lt;&gt;9999,N400&lt;&gt;999,L400&lt;&gt;"Median"),IFERROR(VLOOKUP(A400,'TA Total'!A:P,16,0),"."),".")</f>
        <v>972</v>
      </c>
    </row>
    <row r="401" spans="1:21" x14ac:dyDescent="0.3">
      <c r="A401" s="1" t="str">
        <f t="shared" si="12"/>
        <v>2018|Matamata-Piako District|$20,000 or less</v>
      </c>
      <c r="B401" t="s">
        <v>18</v>
      </c>
      <c r="C401" t="s">
        <v>19</v>
      </c>
      <c r="D401" t="s">
        <v>20</v>
      </c>
      <c r="E401" t="s">
        <v>21</v>
      </c>
      <c r="F401">
        <v>2018</v>
      </c>
      <c r="G401">
        <v>2018</v>
      </c>
      <c r="H401">
        <v>15</v>
      </c>
      <c r="I401" t="s">
        <v>94</v>
      </c>
      <c r="J401">
        <v>99</v>
      </c>
      <c r="K401" t="s">
        <v>23</v>
      </c>
      <c r="L401">
        <v>1</v>
      </c>
      <c r="M401" t="s">
        <v>39</v>
      </c>
      <c r="N401">
        <v>2</v>
      </c>
      <c r="O401" t="s">
        <v>28</v>
      </c>
      <c r="P401">
        <v>468</v>
      </c>
      <c r="T401" s="3">
        <f t="shared" si="13"/>
        <v>48.15</v>
      </c>
      <c r="U401" s="3">
        <f>IF(AND(R401&lt;&gt;"_U",N401&lt;&gt;9999,N401&lt;&gt;999,L401&lt;&gt;"Median"),IFERROR(VLOOKUP(A401,'TA Total'!A:P,16,0),"."),".")</f>
        <v>972</v>
      </c>
    </row>
    <row r="402" spans="1:21" x14ac:dyDescent="0.3">
      <c r="A402" s="1" t="str">
        <f t="shared" si="12"/>
        <v>2018|Matamata-Piako District|$20,000 or less</v>
      </c>
      <c r="B402" t="s">
        <v>18</v>
      </c>
      <c r="C402" t="s">
        <v>19</v>
      </c>
      <c r="D402" t="s">
        <v>20</v>
      </c>
      <c r="E402" t="s">
        <v>21</v>
      </c>
      <c r="F402">
        <v>2018</v>
      </c>
      <c r="G402">
        <v>2018</v>
      </c>
      <c r="H402">
        <v>15</v>
      </c>
      <c r="I402" t="s">
        <v>94</v>
      </c>
      <c r="J402">
        <v>99</v>
      </c>
      <c r="K402" t="s">
        <v>23</v>
      </c>
      <c r="L402">
        <v>1</v>
      </c>
      <c r="M402" t="s">
        <v>39</v>
      </c>
      <c r="N402">
        <v>9999</v>
      </c>
      <c r="O402" t="s">
        <v>40</v>
      </c>
      <c r="P402">
        <v>972</v>
      </c>
      <c r="T402" s="3" t="str">
        <f t="shared" si="13"/>
        <v>.</v>
      </c>
      <c r="U402" s="3" t="str">
        <f>IF(AND(R402&lt;&gt;"_U",N402&lt;&gt;9999,N402&lt;&gt;999,L402&lt;&gt;"Median"),IFERROR(VLOOKUP(A402,'TA Total'!A:P,16,0),"."),".")</f>
        <v>.</v>
      </c>
    </row>
    <row r="403" spans="1:21" x14ac:dyDescent="0.3">
      <c r="A403" s="1" t="str">
        <f t="shared" si="12"/>
        <v>2018|Matamata-Piako District|$20,000 or less</v>
      </c>
      <c r="B403" t="s">
        <v>18</v>
      </c>
      <c r="C403" t="s">
        <v>19</v>
      </c>
      <c r="D403" t="s">
        <v>20</v>
      </c>
      <c r="E403" t="s">
        <v>21</v>
      </c>
      <c r="F403">
        <v>2018</v>
      </c>
      <c r="G403">
        <v>2018</v>
      </c>
      <c r="H403">
        <v>15</v>
      </c>
      <c r="I403" t="s">
        <v>94</v>
      </c>
      <c r="J403">
        <v>99</v>
      </c>
      <c r="K403" t="s">
        <v>23</v>
      </c>
      <c r="L403">
        <v>1</v>
      </c>
      <c r="M403" t="s">
        <v>39</v>
      </c>
      <c r="N403">
        <v>999</v>
      </c>
      <c r="O403" t="s">
        <v>42</v>
      </c>
      <c r="P403">
        <v>0</v>
      </c>
      <c r="T403" s="3" t="str">
        <f t="shared" si="13"/>
        <v>.</v>
      </c>
      <c r="U403" s="3" t="str">
        <f>IF(AND(R403&lt;&gt;"_U",N403&lt;&gt;9999,N403&lt;&gt;999,L403&lt;&gt;"Median"),IFERROR(VLOOKUP(A403,'TA Total'!A:P,16,0),"."),".")</f>
        <v>.</v>
      </c>
    </row>
    <row r="404" spans="1:21" x14ac:dyDescent="0.3">
      <c r="A404" s="1" t="str">
        <f t="shared" si="12"/>
        <v>2018|Matamata-Piako District|$20,001-$30,000</v>
      </c>
      <c r="B404" t="s">
        <v>18</v>
      </c>
      <c r="C404" t="s">
        <v>19</v>
      </c>
      <c r="D404" t="s">
        <v>20</v>
      </c>
      <c r="E404" t="s">
        <v>21</v>
      </c>
      <c r="F404">
        <v>2018</v>
      </c>
      <c r="G404">
        <v>2018</v>
      </c>
      <c r="H404">
        <v>15</v>
      </c>
      <c r="I404" t="s">
        <v>94</v>
      </c>
      <c r="J404">
        <v>99</v>
      </c>
      <c r="K404" t="s">
        <v>23</v>
      </c>
      <c r="L404">
        <v>2</v>
      </c>
      <c r="M404" t="s">
        <v>24</v>
      </c>
      <c r="N404">
        <v>3</v>
      </c>
      <c r="O404" t="s">
        <v>25</v>
      </c>
      <c r="P404">
        <v>150</v>
      </c>
      <c r="T404" s="3">
        <f t="shared" si="13"/>
        <v>11.14</v>
      </c>
      <c r="U404" s="3">
        <f>IF(AND(R404&lt;&gt;"_U",N404&lt;&gt;9999,N404&lt;&gt;999,L404&lt;&gt;"Median"),IFERROR(VLOOKUP(A404,'TA Total'!A:P,16,0),"."),".")</f>
        <v>1347</v>
      </c>
    </row>
    <row r="405" spans="1:21" x14ac:dyDescent="0.3">
      <c r="A405" s="1" t="str">
        <f t="shared" si="12"/>
        <v>2018|Matamata-Piako District|$20,001-$30,000</v>
      </c>
      <c r="B405" t="s">
        <v>18</v>
      </c>
      <c r="C405" t="s">
        <v>19</v>
      </c>
      <c r="D405" t="s">
        <v>20</v>
      </c>
      <c r="E405" t="s">
        <v>21</v>
      </c>
      <c r="F405">
        <v>2018</v>
      </c>
      <c r="G405">
        <v>2018</v>
      </c>
      <c r="H405">
        <v>15</v>
      </c>
      <c r="I405" t="s">
        <v>94</v>
      </c>
      <c r="J405">
        <v>99</v>
      </c>
      <c r="K405" t="s">
        <v>23</v>
      </c>
      <c r="L405">
        <v>2</v>
      </c>
      <c r="M405" t="s">
        <v>24</v>
      </c>
      <c r="N405">
        <v>1</v>
      </c>
      <c r="O405" t="s">
        <v>33</v>
      </c>
      <c r="P405">
        <v>684</v>
      </c>
      <c r="T405" s="3">
        <f t="shared" si="13"/>
        <v>50.78</v>
      </c>
      <c r="U405" s="3">
        <f>IF(AND(R405&lt;&gt;"_U",N405&lt;&gt;9999,N405&lt;&gt;999,L405&lt;&gt;"Median"),IFERROR(VLOOKUP(A405,'TA Total'!A:P,16,0),"."),".")</f>
        <v>1347</v>
      </c>
    </row>
    <row r="406" spans="1:21" x14ac:dyDescent="0.3">
      <c r="A406" s="1" t="str">
        <f t="shared" si="12"/>
        <v>2018|Matamata-Piako District|$20,001-$30,000</v>
      </c>
      <c r="B406" t="s">
        <v>18</v>
      </c>
      <c r="C406" t="s">
        <v>19</v>
      </c>
      <c r="D406" t="s">
        <v>20</v>
      </c>
      <c r="E406" t="s">
        <v>21</v>
      </c>
      <c r="F406">
        <v>2018</v>
      </c>
      <c r="G406">
        <v>2018</v>
      </c>
      <c r="H406">
        <v>15</v>
      </c>
      <c r="I406" t="s">
        <v>94</v>
      </c>
      <c r="J406">
        <v>99</v>
      </c>
      <c r="K406" t="s">
        <v>23</v>
      </c>
      <c r="L406">
        <v>2</v>
      </c>
      <c r="M406" t="s">
        <v>24</v>
      </c>
      <c r="N406">
        <v>2</v>
      </c>
      <c r="O406" t="s">
        <v>28</v>
      </c>
      <c r="P406">
        <v>513</v>
      </c>
      <c r="T406" s="3">
        <f t="shared" si="13"/>
        <v>38.08</v>
      </c>
      <c r="U406" s="3">
        <f>IF(AND(R406&lt;&gt;"_U",N406&lt;&gt;9999,N406&lt;&gt;999,L406&lt;&gt;"Median"),IFERROR(VLOOKUP(A406,'TA Total'!A:P,16,0),"."),".")</f>
        <v>1347</v>
      </c>
    </row>
    <row r="407" spans="1:21" x14ac:dyDescent="0.3">
      <c r="A407" s="1" t="str">
        <f t="shared" si="12"/>
        <v>2018|Matamata-Piako District|$20,001-$30,000</v>
      </c>
      <c r="B407" t="s">
        <v>18</v>
      </c>
      <c r="C407" t="s">
        <v>19</v>
      </c>
      <c r="D407" t="s">
        <v>20</v>
      </c>
      <c r="E407" t="s">
        <v>21</v>
      </c>
      <c r="F407">
        <v>2018</v>
      </c>
      <c r="G407">
        <v>2018</v>
      </c>
      <c r="H407">
        <v>15</v>
      </c>
      <c r="I407" t="s">
        <v>94</v>
      </c>
      <c r="J407">
        <v>99</v>
      </c>
      <c r="K407" t="s">
        <v>23</v>
      </c>
      <c r="L407">
        <v>2</v>
      </c>
      <c r="M407" t="s">
        <v>24</v>
      </c>
      <c r="N407">
        <v>999</v>
      </c>
      <c r="O407" t="s">
        <v>42</v>
      </c>
      <c r="P407">
        <v>0</v>
      </c>
      <c r="T407" s="3" t="str">
        <f t="shared" si="13"/>
        <v>.</v>
      </c>
      <c r="U407" s="3" t="str">
        <f>IF(AND(R407&lt;&gt;"_U",N407&lt;&gt;9999,N407&lt;&gt;999,L407&lt;&gt;"Median"),IFERROR(VLOOKUP(A407,'TA Total'!A:P,16,0),"."),".")</f>
        <v>.</v>
      </c>
    </row>
    <row r="408" spans="1:21" x14ac:dyDescent="0.3">
      <c r="A408" s="1" t="str">
        <f t="shared" si="12"/>
        <v>2018|Matamata-Piako District|$20,001-$30,000</v>
      </c>
      <c r="B408" t="s">
        <v>18</v>
      </c>
      <c r="C408" t="s">
        <v>19</v>
      </c>
      <c r="D408" t="s">
        <v>20</v>
      </c>
      <c r="E408" t="s">
        <v>21</v>
      </c>
      <c r="F408">
        <v>2018</v>
      </c>
      <c r="G408">
        <v>2018</v>
      </c>
      <c r="H408">
        <v>15</v>
      </c>
      <c r="I408" t="s">
        <v>94</v>
      </c>
      <c r="J408">
        <v>99</v>
      </c>
      <c r="K408" t="s">
        <v>23</v>
      </c>
      <c r="L408">
        <v>2</v>
      </c>
      <c r="M408" t="s">
        <v>24</v>
      </c>
      <c r="N408">
        <v>9999</v>
      </c>
      <c r="O408" t="s">
        <v>40</v>
      </c>
      <c r="P408">
        <v>1347</v>
      </c>
      <c r="T408" s="3" t="str">
        <f t="shared" si="13"/>
        <v>.</v>
      </c>
      <c r="U408" s="3" t="str">
        <f>IF(AND(R408&lt;&gt;"_U",N408&lt;&gt;9999,N408&lt;&gt;999,L408&lt;&gt;"Median"),IFERROR(VLOOKUP(A408,'TA Total'!A:P,16,0),"."),".")</f>
        <v>.</v>
      </c>
    </row>
    <row r="409" spans="1:21" x14ac:dyDescent="0.3">
      <c r="A409" s="1" t="str">
        <f t="shared" si="12"/>
        <v>2018|Matamata-Piako District|$20,001-$30,000</v>
      </c>
      <c r="B409" t="s">
        <v>18</v>
      </c>
      <c r="C409" t="s">
        <v>19</v>
      </c>
      <c r="D409" t="s">
        <v>20</v>
      </c>
      <c r="E409" t="s">
        <v>21</v>
      </c>
      <c r="F409">
        <v>2018</v>
      </c>
      <c r="G409">
        <v>2018</v>
      </c>
      <c r="H409">
        <v>15</v>
      </c>
      <c r="I409" t="s">
        <v>94</v>
      </c>
      <c r="J409">
        <v>99</v>
      </c>
      <c r="K409" t="s">
        <v>23</v>
      </c>
      <c r="L409">
        <v>2</v>
      </c>
      <c r="M409" t="s">
        <v>24</v>
      </c>
      <c r="N409">
        <v>7777</v>
      </c>
      <c r="O409" t="s">
        <v>37</v>
      </c>
      <c r="P409">
        <v>1347</v>
      </c>
      <c r="T409" s="3">
        <f t="shared" si="13"/>
        <v>100</v>
      </c>
      <c r="U409" s="3">
        <f>IF(AND(R409&lt;&gt;"_U",N409&lt;&gt;9999,N409&lt;&gt;999,L409&lt;&gt;"Median"),IFERROR(VLOOKUP(A409,'TA Total'!A:P,16,0),"."),".")</f>
        <v>1347</v>
      </c>
    </row>
    <row r="410" spans="1:21" x14ac:dyDescent="0.3">
      <c r="A410" s="1" t="str">
        <f t="shared" si="12"/>
        <v>2018|Matamata-Piako District|$30,001-$50,000</v>
      </c>
      <c r="B410" t="s">
        <v>18</v>
      </c>
      <c r="C410" t="s">
        <v>19</v>
      </c>
      <c r="D410" t="s">
        <v>20</v>
      </c>
      <c r="E410" t="s">
        <v>21</v>
      </c>
      <c r="F410">
        <v>2018</v>
      </c>
      <c r="G410">
        <v>2018</v>
      </c>
      <c r="H410">
        <v>15</v>
      </c>
      <c r="I410" t="s">
        <v>94</v>
      </c>
      <c r="J410">
        <v>99</v>
      </c>
      <c r="K410" t="s">
        <v>23</v>
      </c>
      <c r="L410">
        <v>3</v>
      </c>
      <c r="M410" t="s">
        <v>45</v>
      </c>
      <c r="N410">
        <v>2</v>
      </c>
      <c r="O410" t="s">
        <v>28</v>
      </c>
      <c r="P410">
        <v>693</v>
      </c>
      <c r="T410" s="3">
        <f t="shared" si="13"/>
        <v>34.17</v>
      </c>
      <c r="U410" s="3">
        <f>IF(AND(R410&lt;&gt;"_U",N410&lt;&gt;9999,N410&lt;&gt;999,L410&lt;&gt;"Median"),IFERROR(VLOOKUP(A410,'TA Total'!A:P,16,0),"."),".")</f>
        <v>2028</v>
      </c>
    </row>
    <row r="411" spans="1:21" x14ac:dyDescent="0.3">
      <c r="A411" s="1" t="str">
        <f t="shared" si="12"/>
        <v>2018|Matamata-Piako District|$30,001-$50,000</v>
      </c>
      <c r="B411" t="s">
        <v>18</v>
      </c>
      <c r="C411" t="s">
        <v>19</v>
      </c>
      <c r="D411" t="s">
        <v>20</v>
      </c>
      <c r="E411" t="s">
        <v>21</v>
      </c>
      <c r="F411">
        <v>2018</v>
      </c>
      <c r="G411">
        <v>2018</v>
      </c>
      <c r="H411">
        <v>15</v>
      </c>
      <c r="I411" t="s">
        <v>94</v>
      </c>
      <c r="J411">
        <v>99</v>
      </c>
      <c r="K411" t="s">
        <v>23</v>
      </c>
      <c r="L411">
        <v>3</v>
      </c>
      <c r="M411" t="s">
        <v>45</v>
      </c>
      <c r="N411">
        <v>9999</v>
      </c>
      <c r="O411" t="s">
        <v>40</v>
      </c>
      <c r="P411">
        <v>2028</v>
      </c>
      <c r="T411" s="3" t="str">
        <f t="shared" si="13"/>
        <v>.</v>
      </c>
      <c r="U411" s="3" t="str">
        <f>IF(AND(R411&lt;&gt;"_U",N411&lt;&gt;9999,N411&lt;&gt;999,L411&lt;&gt;"Median"),IFERROR(VLOOKUP(A411,'TA Total'!A:P,16,0),"."),".")</f>
        <v>.</v>
      </c>
    </row>
    <row r="412" spans="1:21" x14ac:dyDescent="0.3">
      <c r="A412" s="1" t="str">
        <f t="shared" si="12"/>
        <v>2018|Matamata-Piako District|$30,001-$50,000</v>
      </c>
      <c r="B412" t="s">
        <v>18</v>
      </c>
      <c r="C412" t="s">
        <v>19</v>
      </c>
      <c r="D412" t="s">
        <v>20</v>
      </c>
      <c r="E412" t="s">
        <v>21</v>
      </c>
      <c r="F412">
        <v>2018</v>
      </c>
      <c r="G412">
        <v>2018</v>
      </c>
      <c r="H412">
        <v>15</v>
      </c>
      <c r="I412" t="s">
        <v>94</v>
      </c>
      <c r="J412">
        <v>99</v>
      </c>
      <c r="K412" t="s">
        <v>23</v>
      </c>
      <c r="L412">
        <v>3</v>
      </c>
      <c r="M412" t="s">
        <v>45</v>
      </c>
      <c r="N412">
        <v>1</v>
      </c>
      <c r="O412" t="s">
        <v>33</v>
      </c>
      <c r="P412">
        <v>1098</v>
      </c>
      <c r="T412" s="3">
        <f t="shared" si="13"/>
        <v>54.14</v>
      </c>
      <c r="U412" s="3">
        <f>IF(AND(R412&lt;&gt;"_U",N412&lt;&gt;9999,N412&lt;&gt;999,L412&lt;&gt;"Median"),IFERROR(VLOOKUP(A412,'TA Total'!A:P,16,0),"."),".")</f>
        <v>2028</v>
      </c>
    </row>
    <row r="413" spans="1:21" x14ac:dyDescent="0.3">
      <c r="A413" s="1" t="str">
        <f t="shared" si="12"/>
        <v>2018|Matamata-Piako District|$30,001-$50,000</v>
      </c>
      <c r="B413" t="s">
        <v>18</v>
      </c>
      <c r="C413" t="s">
        <v>19</v>
      </c>
      <c r="D413" t="s">
        <v>20</v>
      </c>
      <c r="E413" t="s">
        <v>21</v>
      </c>
      <c r="F413">
        <v>2018</v>
      </c>
      <c r="G413">
        <v>2018</v>
      </c>
      <c r="H413">
        <v>15</v>
      </c>
      <c r="I413" t="s">
        <v>94</v>
      </c>
      <c r="J413">
        <v>99</v>
      </c>
      <c r="K413" t="s">
        <v>23</v>
      </c>
      <c r="L413">
        <v>3</v>
      </c>
      <c r="M413" t="s">
        <v>45</v>
      </c>
      <c r="N413">
        <v>999</v>
      </c>
      <c r="O413" t="s">
        <v>42</v>
      </c>
      <c r="P413">
        <v>0</v>
      </c>
      <c r="T413" s="3" t="str">
        <f t="shared" si="13"/>
        <v>.</v>
      </c>
      <c r="U413" s="3" t="str">
        <f>IF(AND(R413&lt;&gt;"_U",N413&lt;&gt;9999,N413&lt;&gt;999,L413&lt;&gt;"Median"),IFERROR(VLOOKUP(A413,'TA Total'!A:P,16,0),"."),".")</f>
        <v>.</v>
      </c>
    </row>
    <row r="414" spans="1:21" x14ac:dyDescent="0.3">
      <c r="A414" s="1" t="str">
        <f t="shared" si="12"/>
        <v>2018|Matamata-Piako District|$30,001-$50,000</v>
      </c>
      <c r="B414" t="s">
        <v>18</v>
      </c>
      <c r="C414" t="s">
        <v>19</v>
      </c>
      <c r="D414" t="s">
        <v>20</v>
      </c>
      <c r="E414" t="s">
        <v>21</v>
      </c>
      <c r="F414">
        <v>2018</v>
      </c>
      <c r="G414">
        <v>2018</v>
      </c>
      <c r="H414">
        <v>15</v>
      </c>
      <c r="I414" t="s">
        <v>94</v>
      </c>
      <c r="J414">
        <v>99</v>
      </c>
      <c r="K414" t="s">
        <v>23</v>
      </c>
      <c r="L414">
        <v>3</v>
      </c>
      <c r="M414" t="s">
        <v>45</v>
      </c>
      <c r="N414">
        <v>7777</v>
      </c>
      <c r="O414" t="s">
        <v>37</v>
      </c>
      <c r="P414">
        <v>2028</v>
      </c>
      <c r="T414" s="3">
        <f t="shared" si="13"/>
        <v>100</v>
      </c>
      <c r="U414" s="3">
        <f>IF(AND(R414&lt;&gt;"_U",N414&lt;&gt;9999,N414&lt;&gt;999,L414&lt;&gt;"Median"),IFERROR(VLOOKUP(A414,'TA Total'!A:P,16,0),"."),".")</f>
        <v>2028</v>
      </c>
    </row>
    <row r="415" spans="1:21" x14ac:dyDescent="0.3">
      <c r="A415" s="1" t="str">
        <f t="shared" si="12"/>
        <v>2018|Matamata-Piako District|$30,001-$50,000</v>
      </c>
      <c r="B415" t="s">
        <v>18</v>
      </c>
      <c r="C415" t="s">
        <v>19</v>
      </c>
      <c r="D415" t="s">
        <v>20</v>
      </c>
      <c r="E415" t="s">
        <v>21</v>
      </c>
      <c r="F415">
        <v>2018</v>
      </c>
      <c r="G415">
        <v>2018</v>
      </c>
      <c r="H415">
        <v>15</v>
      </c>
      <c r="I415" t="s">
        <v>94</v>
      </c>
      <c r="J415">
        <v>99</v>
      </c>
      <c r="K415" t="s">
        <v>23</v>
      </c>
      <c r="L415">
        <v>3</v>
      </c>
      <c r="M415" t="s">
        <v>45</v>
      </c>
      <c r="N415">
        <v>3</v>
      </c>
      <c r="O415" t="s">
        <v>25</v>
      </c>
      <c r="P415">
        <v>237</v>
      </c>
      <c r="T415" s="3">
        <f t="shared" si="13"/>
        <v>11.69</v>
      </c>
      <c r="U415" s="3">
        <f>IF(AND(R415&lt;&gt;"_U",N415&lt;&gt;9999,N415&lt;&gt;999,L415&lt;&gt;"Median"),IFERROR(VLOOKUP(A415,'TA Total'!A:P,16,0),"."),".")</f>
        <v>2028</v>
      </c>
    </row>
    <row r="416" spans="1:21" x14ac:dyDescent="0.3">
      <c r="A416" s="1" t="str">
        <f t="shared" si="12"/>
        <v>2018|Matamata-Piako District|$50,001-$70,000</v>
      </c>
      <c r="B416" t="s">
        <v>18</v>
      </c>
      <c r="C416" t="s">
        <v>19</v>
      </c>
      <c r="D416" t="s">
        <v>20</v>
      </c>
      <c r="E416" t="s">
        <v>21</v>
      </c>
      <c r="F416">
        <v>2018</v>
      </c>
      <c r="G416">
        <v>2018</v>
      </c>
      <c r="H416">
        <v>15</v>
      </c>
      <c r="I416" t="s">
        <v>94</v>
      </c>
      <c r="J416">
        <v>99</v>
      </c>
      <c r="K416" t="s">
        <v>23</v>
      </c>
      <c r="L416">
        <v>4</v>
      </c>
      <c r="M416" t="s">
        <v>36</v>
      </c>
      <c r="N416">
        <v>999</v>
      </c>
      <c r="O416" t="s">
        <v>42</v>
      </c>
      <c r="P416">
        <v>0</v>
      </c>
      <c r="T416" s="3" t="str">
        <f t="shared" si="13"/>
        <v>.</v>
      </c>
      <c r="U416" s="3" t="str">
        <f>IF(AND(R416&lt;&gt;"_U",N416&lt;&gt;9999,N416&lt;&gt;999,L416&lt;&gt;"Median"),IFERROR(VLOOKUP(A416,'TA Total'!A:P,16,0),"."),".")</f>
        <v>.</v>
      </c>
    </row>
    <row r="417" spans="1:21" x14ac:dyDescent="0.3">
      <c r="A417" s="1" t="str">
        <f t="shared" si="12"/>
        <v>2018|Matamata-Piako District|$50,001-$70,000</v>
      </c>
      <c r="B417" t="s">
        <v>18</v>
      </c>
      <c r="C417" t="s">
        <v>19</v>
      </c>
      <c r="D417" t="s">
        <v>20</v>
      </c>
      <c r="E417" t="s">
        <v>21</v>
      </c>
      <c r="F417">
        <v>2018</v>
      </c>
      <c r="G417">
        <v>2018</v>
      </c>
      <c r="H417">
        <v>15</v>
      </c>
      <c r="I417" t="s">
        <v>94</v>
      </c>
      <c r="J417">
        <v>99</v>
      </c>
      <c r="K417" t="s">
        <v>23</v>
      </c>
      <c r="L417">
        <v>4</v>
      </c>
      <c r="M417" t="s">
        <v>36</v>
      </c>
      <c r="N417">
        <v>1</v>
      </c>
      <c r="O417" t="s">
        <v>33</v>
      </c>
      <c r="P417">
        <v>888</v>
      </c>
      <c r="T417" s="3">
        <f t="shared" si="13"/>
        <v>49.58</v>
      </c>
      <c r="U417" s="3">
        <f>IF(AND(R417&lt;&gt;"_U",N417&lt;&gt;9999,N417&lt;&gt;999,L417&lt;&gt;"Median"),IFERROR(VLOOKUP(A417,'TA Total'!A:P,16,0),"."),".")</f>
        <v>1791</v>
      </c>
    </row>
    <row r="418" spans="1:21" x14ac:dyDescent="0.3">
      <c r="A418" s="1" t="str">
        <f t="shared" si="12"/>
        <v>2018|Matamata-Piako District|$50,001-$70,000</v>
      </c>
      <c r="B418" t="s">
        <v>18</v>
      </c>
      <c r="C418" t="s">
        <v>19</v>
      </c>
      <c r="D418" t="s">
        <v>20</v>
      </c>
      <c r="E418" t="s">
        <v>21</v>
      </c>
      <c r="F418">
        <v>2018</v>
      </c>
      <c r="G418">
        <v>2018</v>
      </c>
      <c r="H418">
        <v>15</v>
      </c>
      <c r="I418" t="s">
        <v>94</v>
      </c>
      <c r="J418">
        <v>99</v>
      </c>
      <c r="K418" t="s">
        <v>23</v>
      </c>
      <c r="L418">
        <v>4</v>
      </c>
      <c r="M418" t="s">
        <v>36</v>
      </c>
      <c r="N418">
        <v>9999</v>
      </c>
      <c r="O418" t="s">
        <v>40</v>
      </c>
      <c r="P418">
        <v>1791</v>
      </c>
      <c r="T418" s="3" t="str">
        <f t="shared" si="13"/>
        <v>.</v>
      </c>
      <c r="U418" s="3" t="str">
        <f>IF(AND(R418&lt;&gt;"_U",N418&lt;&gt;9999,N418&lt;&gt;999,L418&lt;&gt;"Median"),IFERROR(VLOOKUP(A418,'TA Total'!A:P,16,0),"."),".")</f>
        <v>.</v>
      </c>
    </row>
    <row r="419" spans="1:21" x14ac:dyDescent="0.3">
      <c r="A419" s="1" t="str">
        <f t="shared" si="12"/>
        <v>2018|Matamata-Piako District|$50,001-$70,000</v>
      </c>
      <c r="B419" t="s">
        <v>18</v>
      </c>
      <c r="C419" t="s">
        <v>19</v>
      </c>
      <c r="D419" t="s">
        <v>20</v>
      </c>
      <c r="E419" t="s">
        <v>21</v>
      </c>
      <c r="F419">
        <v>2018</v>
      </c>
      <c r="G419">
        <v>2018</v>
      </c>
      <c r="H419">
        <v>15</v>
      </c>
      <c r="I419" t="s">
        <v>94</v>
      </c>
      <c r="J419">
        <v>99</v>
      </c>
      <c r="K419" t="s">
        <v>23</v>
      </c>
      <c r="L419">
        <v>4</v>
      </c>
      <c r="M419" t="s">
        <v>36</v>
      </c>
      <c r="N419">
        <v>3</v>
      </c>
      <c r="O419" t="s">
        <v>25</v>
      </c>
      <c r="P419">
        <v>225</v>
      </c>
      <c r="T419" s="3">
        <f t="shared" si="13"/>
        <v>12.56</v>
      </c>
      <c r="U419" s="3">
        <f>IF(AND(R419&lt;&gt;"_U",N419&lt;&gt;9999,N419&lt;&gt;999,L419&lt;&gt;"Median"),IFERROR(VLOOKUP(A419,'TA Total'!A:P,16,0),"."),".")</f>
        <v>1791</v>
      </c>
    </row>
    <row r="420" spans="1:21" x14ac:dyDescent="0.3">
      <c r="A420" s="1" t="str">
        <f t="shared" si="12"/>
        <v>2018|Matamata-Piako District|$50,001-$70,000</v>
      </c>
      <c r="B420" t="s">
        <v>18</v>
      </c>
      <c r="C420" t="s">
        <v>19</v>
      </c>
      <c r="D420" t="s">
        <v>20</v>
      </c>
      <c r="E420" t="s">
        <v>21</v>
      </c>
      <c r="F420">
        <v>2018</v>
      </c>
      <c r="G420">
        <v>2018</v>
      </c>
      <c r="H420">
        <v>15</v>
      </c>
      <c r="I420" t="s">
        <v>94</v>
      </c>
      <c r="J420">
        <v>99</v>
      </c>
      <c r="K420" t="s">
        <v>23</v>
      </c>
      <c r="L420">
        <v>4</v>
      </c>
      <c r="M420" t="s">
        <v>36</v>
      </c>
      <c r="N420">
        <v>7777</v>
      </c>
      <c r="O420" t="s">
        <v>37</v>
      </c>
      <c r="P420">
        <v>1791</v>
      </c>
      <c r="T420" s="3">
        <f t="shared" si="13"/>
        <v>100</v>
      </c>
      <c r="U420" s="3">
        <f>IF(AND(R420&lt;&gt;"_U",N420&lt;&gt;9999,N420&lt;&gt;999,L420&lt;&gt;"Median"),IFERROR(VLOOKUP(A420,'TA Total'!A:P,16,0),"."),".")</f>
        <v>1791</v>
      </c>
    </row>
    <row r="421" spans="1:21" x14ac:dyDescent="0.3">
      <c r="A421" s="1" t="str">
        <f t="shared" si="12"/>
        <v>2018|Matamata-Piako District|$50,001-$70,000</v>
      </c>
      <c r="B421" t="s">
        <v>18</v>
      </c>
      <c r="C421" t="s">
        <v>19</v>
      </c>
      <c r="D421" t="s">
        <v>20</v>
      </c>
      <c r="E421" t="s">
        <v>21</v>
      </c>
      <c r="F421">
        <v>2018</v>
      </c>
      <c r="G421">
        <v>2018</v>
      </c>
      <c r="H421">
        <v>15</v>
      </c>
      <c r="I421" t="s">
        <v>94</v>
      </c>
      <c r="J421">
        <v>99</v>
      </c>
      <c r="K421" t="s">
        <v>23</v>
      </c>
      <c r="L421">
        <v>4</v>
      </c>
      <c r="M421" t="s">
        <v>36</v>
      </c>
      <c r="N421">
        <v>2</v>
      </c>
      <c r="O421" t="s">
        <v>28</v>
      </c>
      <c r="P421">
        <v>678</v>
      </c>
      <c r="T421" s="3">
        <f t="shared" si="13"/>
        <v>37.86</v>
      </c>
      <c r="U421" s="3">
        <f>IF(AND(R421&lt;&gt;"_U",N421&lt;&gt;9999,N421&lt;&gt;999,L421&lt;&gt;"Median"),IFERROR(VLOOKUP(A421,'TA Total'!A:P,16,0),"."),".")</f>
        <v>1791</v>
      </c>
    </row>
    <row r="422" spans="1:21" x14ac:dyDescent="0.3">
      <c r="A422" s="1" t="str">
        <f t="shared" si="12"/>
        <v>2018|Matamata-Piako District|$70,001-$100,000</v>
      </c>
      <c r="B422" t="s">
        <v>18</v>
      </c>
      <c r="C422" t="s">
        <v>19</v>
      </c>
      <c r="D422" t="s">
        <v>20</v>
      </c>
      <c r="E422" t="s">
        <v>21</v>
      </c>
      <c r="F422">
        <v>2018</v>
      </c>
      <c r="G422">
        <v>2018</v>
      </c>
      <c r="H422">
        <v>15</v>
      </c>
      <c r="I422" t="s">
        <v>94</v>
      </c>
      <c r="J422">
        <v>99</v>
      </c>
      <c r="K422" t="s">
        <v>23</v>
      </c>
      <c r="L422">
        <v>5</v>
      </c>
      <c r="M422" t="s">
        <v>58</v>
      </c>
      <c r="N422">
        <v>999</v>
      </c>
      <c r="O422" t="s">
        <v>42</v>
      </c>
      <c r="P422">
        <v>0</v>
      </c>
      <c r="T422" s="3" t="str">
        <f t="shared" si="13"/>
        <v>.</v>
      </c>
      <c r="U422" s="3" t="str">
        <f>IF(AND(R422&lt;&gt;"_U",N422&lt;&gt;9999,N422&lt;&gt;999,L422&lt;&gt;"Median"),IFERROR(VLOOKUP(A422,'TA Total'!A:P,16,0),"."),".")</f>
        <v>.</v>
      </c>
    </row>
    <row r="423" spans="1:21" x14ac:dyDescent="0.3">
      <c r="A423" s="1" t="str">
        <f t="shared" si="12"/>
        <v>2018|Matamata-Piako District|$70,001-$100,000</v>
      </c>
      <c r="B423" t="s">
        <v>18</v>
      </c>
      <c r="C423" t="s">
        <v>19</v>
      </c>
      <c r="D423" t="s">
        <v>20</v>
      </c>
      <c r="E423" t="s">
        <v>21</v>
      </c>
      <c r="F423">
        <v>2018</v>
      </c>
      <c r="G423">
        <v>2018</v>
      </c>
      <c r="H423">
        <v>15</v>
      </c>
      <c r="I423" t="s">
        <v>94</v>
      </c>
      <c r="J423">
        <v>99</v>
      </c>
      <c r="K423" t="s">
        <v>23</v>
      </c>
      <c r="L423">
        <v>5</v>
      </c>
      <c r="M423" t="s">
        <v>58</v>
      </c>
      <c r="N423">
        <v>3</v>
      </c>
      <c r="O423" t="s">
        <v>25</v>
      </c>
      <c r="P423">
        <v>201</v>
      </c>
      <c r="T423" s="3">
        <f t="shared" si="13"/>
        <v>9.5299999999999994</v>
      </c>
      <c r="U423" s="3">
        <f>IF(AND(R423&lt;&gt;"_U",N423&lt;&gt;9999,N423&lt;&gt;999,L423&lt;&gt;"Median"),IFERROR(VLOOKUP(A423,'TA Total'!A:P,16,0),"."),".")</f>
        <v>2109</v>
      </c>
    </row>
    <row r="424" spans="1:21" x14ac:dyDescent="0.3">
      <c r="A424" s="1" t="str">
        <f t="shared" si="12"/>
        <v>2018|Matamata-Piako District|$70,001-$100,000</v>
      </c>
      <c r="B424" t="s">
        <v>18</v>
      </c>
      <c r="C424" t="s">
        <v>19</v>
      </c>
      <c r="D424" t="s">
        <v>20</v>
      </c>
      <c r="E424" t="s">
        <v>21</v>
      </c>
      <c r="F424">
        <v>2018</v>
      </c>
      <c r="G424">
        <v>2018</v>
      </c>
      <c r="H424">
        <v>15</v>
      </c>
      <c r="I424" t="s">
        <v>94</v>
      </c>
      <c r="J424">
        <v>99</v>
      </c>
      <c r="K424" t="s">
        <v>23</v>
      </c>
      <c r="L424">
        <v>5</v>
      </c>
      <c r="M424" t="s">
        <v>58</v>
      </c>
      <c r="N424">
        <v>9999</v>
      </c>
      <c r="O424" t="s">
        <v>40</v>
      </c>
      <c r="P424">
        <v>2109</v>
      </c>
      <c r="T424" s="3" t="str">
        <f t="shared" si="13"/>
        <v>.</v>
      </c>
      <c r="U424" s="3" t="str">
        <f>IF(AND(R424&lt;&gt;"_U",N424&lt;&gt;9999,N424&lt;&gt;999,L424&lt;&gt;"Median"),IFERROR(VLOOKUP(A424,'TA Total'!A:P,16,0),"."),".")</f>
        <v>.</v>
      </c>
    </row>
    <row r="425" spans="1:21" x14ac:dyDescent="0.3">
      <c r="A425" s="1" t="str">
        <f t="shared" si="12"/>
        <v>2018|Matamata-Piako District|$70,001-$100,000</v>
      </c>
      <c r="B425" t="s">
        <v>18</v>
      </c>
      <c r="C425" t="s">
        <v>19</v>
      </c>
      <c r="D425" t="s">
        <v>20</v>
      </c>
      <c r="E425" t="s">
        <v>21</v>
      </c>
      <c r="F425">
        <v>2018</v>
      </c>
      <c r="G425">
        <v>2018</v>
      </c>
      <c r="H425">
        <v>15</v>
      </c>
      <c r="I425" t="s">
        <v>94</v>
      </c>
      <c r="J425">
        <v>99</v>
      </c>
      <c r="K425" t="s">
        <v>23</v>
      </c>
      <c r="L425">
        <v>5</v>
      </c>
      <c r="M425" t="s">
        <v>58</v>
      </c>
      <c r="N425">
        <v>7777</v>
      </c>
      <c r="O425" t="s">
        <v>37</v>
      </c>
      <c r="P425">
        <v>2109</v>
      </c>
      <c r="T425" s="3">
        <f t="shared" si="13"/>
        <v>100</v>
      </c>
      <c r="U425" s="3">
        <f>IF(AND(R425&lt;&gt;"_U",N425&lt;&gt;9999,N425&lt;&gt;999,L425&lt;&gt;"Median"),IFERROR(VLOOKUP(A425,'TA Total'!A:P,16,0),"."),".")</f>
        <v>2109</v>
      </c>
    </row>
    <row r="426" spans="1:21" x14ac:dyDescent="0.3">
      <c r="A426" s="1" t="str">
        <f t="shared" si="12"/>
        <v>2018|Matamata-Piako District|$70,001-$100,000</v>
      </c>
      <c r="B426" t="s">
        <v>18</v>
      </c>
      <c r="C426" t="s">
        <v>19</v>
      </c>
      <c r="D426" t="s">
        <v>20</v>
      </c>
      <c r="E426" t="s">
        <v>21</v>
      </c>
      <c r="F426">
        <v>2018</v>
      </c>
      <c r="G426">
        <v>2018</v>
      </c>
      <c r="H426">
        <v>15</v>
      </c>
      <c r="I426" t="s">
        <v>94</v>
      </c>
      <c r="J426">
        <v>99</v>
      </c>
      <c r="K426" t="s">
        <v>23</v>
      </c>
      <c r="L426">
        <v>5</v>
      </c>
      <c r="M426" t="s">
        <v>58</v>
      </c>
      <c r="N426">
        <v>2</v>
      </c>
      <c r="O426" t="s">
        <v>28</v>
      </c>
      <c r="P426">
        <v>762</v>
      </c>
      <c r="T426" s="3">
        <f t="shared" si="13"/>
        <v>36.130000000000003</v>
      </c>
      <c r="U426" s="3">
        <f>IF(AND(R426&lt;&gt;"_U",N426&lt;&gt;9999,N426&lt;&gt;999,L426&lt;&gt;"Median"),IFERROR(VLOOKUP(A426,'TA Total'!A:P,16,0),"."),".")</f>
        <v>2109</v>
      </c>
    </row>
    <row r="427" spans="1:21" x14ac:dyDescent="0.3">
      <c r="A427" s="1" t="str">
        <f t="shared" si="12"/>
        <v>2018|Matamata-Piako District|$70,001-$100,000</v>
      </c>
      <c r="B427" t="s">
        <v>18</v>
      </c>
      <c r="C427" t="s">
        <v>19</v>
      </c>
      <c r="D427" t="s">
        <v>20</v>
      </c>
      <c r="E427" t="s">
        <v>21</v>
      </c>
      <c r="F427">
        <v>2018</v>
      </c>
      <c r="G427">
        <v>2018</v>
      </c>
      <c r="H427">
        <v>15</v>
      </c>
      <c r="I427" t="s">
        <v>94</v>
      </c>
      <c r="J427">
        <v>99</v>
      </c>
      <c r="K427" t="s">
        <v>23</v>
      </c>
      <c r="L427">
        <v>5</v>
      </c>
      <c r="M427" t="s">
        <v>58</v>
      </c>
      <c r="N427">
        <v>1</v>
      </c>
      <c r="O427" t="s">
        <v>33</v>
      </c>
      <c r="P427">
        <v>1143</v>
      </c>
      <c r="T427" s="3">
        <f t="shared" si="13"/>
        <v>54.2</v>
      </c>
      <c r="U427" s="3">
        <f>IF(AND(R427&lt;&gt;"_U",N427&lt;&gt;9999,N427&lt;&gt;999,L427&lt;&gt;"Median"),IFERROR(VLOOKUP(A427,'TA Total'!A:P,16,0),"."),".")</f>
        <v>2109</v>
      </c>
    </row>
    <row r="428" spans="1:21" x14ac:dyDescent="0.3">
      <c r="A428" s="1" t="str">
        <f t="shared" si="12"/>
        <v>2018|Matamata-Piako District|$100,001-$150,000</v>
      </c>
      <c r="B428" t="s">
        <v>18</v>
      </c>
      <c r="C428" t="s">
        <v>19</v>
      </c>
      <c r="D428" t="s">
        <v>20</v>
      </c>
      <c r="E428" t="s">
        <v>21</v>
      </c>
      <c r="F428">
        <v>2018</v>
      </c>
      <c r="G428">
        <v>2018</v>
      </c>
      <c r="H428">
        <v>15</v>
      </c>
      <c r="I428" t="s">
        <v>94</v>
      </c>
      <c r="J428">
        <v>99</v>
      </c>
      <c r="K428" t="s">
        <v>23</v>
      </c>
      <c r="L428">
        <v>6</v>
      </c>
      <c r="M428" t="s">
        <v>59</v>
      </c>
      <c r="N428">
        <v>2</v>
      </c>
      <c r="O428" t="s">
        <v>28</v>
      </c>
      <c r="P428">
        <v>606</v>
      </c>
      <c r="T428" s="3">
        <f t="shared" si="13"/>
        <v>26.44</v>
      </c>
      <c r="U428" s="3">
        <f>IF(AND(R428&lt;&gt;"_U",N428&lt;&gt;9999,N428&lt;&gt;999,L428&lt;&gt;"Median"),IFERROR(VLOOKUP(A428,'TA Total'!A:P,16,0),"."),".")</f>
        <v>2292</v>
      </c>
    </row>
    <row r="429" spans="1:21" x14ac:dyDescent="0.3">
      <c r="A429" s="1" t="str">
        <f t="shared" si="12"/>
        <v>2018|Matamata-Piako District|$100,001-$150,000</v>
      </c>
      <c r="B429" t="s">
        <v>18</v>
      </c>
      <c r="C429" t="s">
        <v>19</v>
      </c>
      <c r="D429" t="s">
        <v>20</v>
      </c>
      <c r="E429" t="s">
        <v>21</v>
      </c>
      <c r="F429">
        <v>2018</v>
      </c>
      <c r="G429">
        <v>2018</v>
      </c>
      <c r="H429">
        <v>15</v>
      </c>
      <c r="I429" t="s">
        <v>94</v>
      </c>
      <c r="J429">
        <v>99</v>
      </c>
      <c r="K429" t="s">
        <v>23</v>
      </c>
      <c r="L429">
        <v>6</v>
      </c>
      <c r="M429" t="s">
        <v>59</v>
      </c>
      <c r="N429">
        <v>7777</v>
      </c>
      <c r="O429" t="s">
        <v>37</v>
      </c>
      <c r="P429">
        <v>2292</v>
      </c>
      <c r="T429" s="3">
        <f t="shared" si="13"/>
        <v>100</v>
      </c>
      <c r="U429" s="3">
        <f>IF(AND(R429&lt;&gt;"_U",N429&lt;&gt;9999,N429&lt;&gt;999,L429&lt;&gt;"Median"),IFERROR(VLOOKUP(A429,'TA Total'!A:P,16,0),"."),".")</f>
        <v>2292</v>
      </c>
    </row>
    <row r="430" spans="1:21" x14ac:dyDescent="0.3">
      <c r="A430" s="1" t="str">
        <f t="shared" si="12"/>
        <v>2018|Matamata-Piako District|$100,001-$150,000</v>
      </c>
      <c r="B430" t="s">
        <v>18</v>
      </c>
      <c r="C430" t="s">
        <v>19</v>
      </c>
      <c r="D430" t="s">
        <v>20</v>
      </c>
      <c r="E430" t="s">
        <v>21</v>
      </c>
      <c r="F430">
        <v>2018</v>
      </c>
      <c r="G430">
        <v>2018</v>
      </c>
      <c r="H430">
        <v>15</v>
      </c>
      <c r="I430" t="s">
        <v>94</v>
      </c>
      <c r="J430">
        <v>99</v>
      </c>
      <c r="K430" t="s">
        <v>23</v>
      </c>
      <c r="L430">
        <v>6</v>
      </c>
      <c r="M430" t="s">
        <v>59</v>
      </c>
      <c r="N430">
        <v>3</v>
      </c>
      <c r="O430" t="s">
        <v>25</v>
      </c>
      <c r="P430">
        <v>279</v>
      </c>
      <c r="T430" s="3">
        <f t="shared" si="13"/>
        <v>12.17</v>
      </c>
      <c r="U430" s="3">
        <f>IF(AND(R430&lt;&gt;"_U",N430&lt;&gt;9999,N430&lt;&gt;999,L430&lt;&gt;"Median"),IFERROR(VLOOKUP(A430,'TA Total'!A:P,16,0),"."),".")</f>
        <v>2292</v>
      </c>
    </row>
    <row r="431" spans="1:21" x14ac:dyDescent="0.3">
      <c r="A431" s="1" t="str">
        <f t="shared" si="12"/>
        <v>2018|Matamata-Piako District|$100,001-$150,000</v>
      </c>
      <c r="B431" t="s">
        <v>18</v>
      </c>
      <c r="C431" t="s">
        <v>19</v>
      </c>
      <c r="D431" t="s">
        <v>20</v>
      </c>
      <c r="E431" t="s">
        <v>21</v>
      </c>
      <c r="F431">
        <v>2018</v>
      </c>
      <c r="G431">
        <v>2018</v>
      </c>
      <c r="H431">
        <v>15</v>
      </c>
      <c r="I431" t="s">
        <v>94</v>
      </c>
      <c r="J431">
        <v>99</v>
      </c>
      <c r="K431" t="s">
        <v>23</v>
      </c>
      <c r="L431">
        <v>6</v>
      </c>
      <c r="M431" t="s">
        <v>59</v>
      </c>
      <c r="N431">
        <v>9999</v>
      </c>
      <c r="O431" t="s">
        <v>40</v>
      </c>
      <c r="P431">
        <v>2292</v>
      </c>
      <c r="T431" s="3" t="str">
        <f t="shared" si="13"/>
        <v>.</v>
      </c>
      <c r="U431" s="3" t="str">
        <f>IF(AND(R431&lt;&gt;"_U",N431&lt;&gt;9999,N431&lt;&gt;999,L431&lt;&gt;"Median"),IFERROR(VLOOKUP(A431,'TA Total'!A:P,16,0),"."),".")</f>
        <v>.</v>
      </c>
    </row>
    <row r="432" spans="1:21" x14ac:dyDescent="0.3">
      <c r="A432" s="1" t="str">
        <f t="shared" si="12"/>
        <v>2018|Matamata-Piako District|$100,001-$150,000</v>
      </c>
      <c r="B432" t="s">
        <v>18</v>
      </c>
      <c r="C432" t="s">
        <v>19</v>
      </c>
      <c r="D432" t="s">
        <v>20</v>
      </c>
      <c r="E432" t="s">
        <v>21</v>
      </c>
      <c r="F432">
        <v>2018</v>
      </c>
      <c r="G432">
        <v>2018</v>
      </c>
      <c r="H432">
        <v>15</v>
      </c>
      <c r="I432" t="s">
        <v>94</v>
      </c>
      <c r="J432">
        <v>99</v>
      </c>
      <c r="K432" t="s">
        <v>23</v>
      </c>
      <c r="L432">
        <v>6</v>
      </c>
      <c r="M432" t="s">
        <v>59</v>
      </c>
      <c r="N432">
        <v>999</v>
      </c>
      <c r="O432" t="s">
        <v>42</v>
      </c>
      <c r="P432">
        <v>0</v>
      </c>
      <c r="T432" s="3" t="str">
        <f t="shared" si="13"/>
        <v>.</v>
      </c>
      <c r="U432" s="3" t="str">
        <f>IF(AND(R432&lt;&gt;"_U",N432&lt;&gt;9999,N432&lt;&gt;999,L432&lt;&gt;"Median"),IFERROR(VLOOKUP(A432,'TA Total'!A:P,16,0),"."),".")</f>
        <v>.</v>
      </c>
    </row>
    <row r="433" spans="1:21" x14ac:dyDescent="0.3">
      <c r="A433" s="1" t="str">
        <f t="shared" si="12"/>
        <v>2018|Matamata-Piako District|$100,001-$150,000</v>
      </c>
      <c r="B433" t="s">
        <v>18</v>
      </c>
      <c r="C433" t="s">
        <v>19</v>
      </c>
      <c r="D433" t="s">
        <v>20</v>
      </c>
      <c r="E433" t="s">
        <v>21</v>
      </c>
      <c r="F433">
        <v>2018</v>
      </c>
      <c r="G433">
        <v>2018</v>
      </c>
      <c r="H433">
        <v>15</v>
      </c>
      <c r="I433" t="s">
        <v>94</v>
      </c>
      <c r="J433">
        <v>99</v>
      </c>
      <c r="K433" t="s">
        <v>23</v>
      </c>
      <c r="L433">
        <v>6</v>
      </c>
      <c r="M433" t="s">
        <v>59</v>
      </c>
      <c r="N433">
        <v>1</v>
      </c>
      <c r="O433" t="s">
        <v>33</v>
      </c>
      <c r="P433">
        <v>1404</v>
      </c>
      <c r="T433" s="3">
        <f t="shared" si="13"/>
        <v>61.26</v>
      </c>
      <c r="U433" s="3">
        <f>IF(AND(R433&lt;&gt;"_U",N433&lt;&gt;9999,N433&lt;&gt;999,L433&lt;&gt;"Median"),IFERROR(VLOOKUP(A433,'TA Total'!A:P,16,0),"."),".")</f>
        <v>2292</v>
      </c>
    </row>
    <row r="434" spans="1:21" x14ac:dyDescent="0.3">
      <c r="A434" s="1" t="str">
        <f t="shared" si="12"/>
        <v>2018|Matamata-Piako District|$150,001-$200,000</v>
      </c>
      <c r="B434" t="s">
        <v>18</v>
      </c>
      <c r="C434" t="s">
        <v>19</v>
      </c>
      <c r="D434" t="s">
        <v>20</v>
      </c>
      <c r="E434" t="s">
        <v>21</v>
      </c>
      <c r="F434">
        <v>2018</v>
      </c>
      <c r="G434">
        <v>2018</v>
      </c>
      <c r="H434">
        <v>15</v>
      </c>
      <c r="I434" t="s">
        <v>94</v>
      </c>
      <c r="J434">
        <v>99</v>
      </c>
      <c r="K434" t="s">
        <v>23</v>
      </c>
      <c r="L434">
        <v>7</v>
      </c>
      <c r="M434" t="s">
        <v>43</v>
      </c>
      <c r="N434">
        <v>1</v>
      </c>
      <c r="O434" t="s">
        <v>33</v>
      </c>
      <c r="P434">
        <v>930</v>
      </c>
      <c r="T434" s="3">
        <f t="shared" si="13"/>
        <v>60.78</v>
      </c>
      <c r="U434" s="3">
        <f>IF(AND(R434&lt;&gt;"_U",N434&lt;&gt;9999,N434&lt;&gt;999,L434&lt;&gt;"Median"),IFERROR(VLOOKUP(A434,'TA Total'!A:P,16,0),"."),".")</f>
        <v>1530</v>
      </c>
    </row>
    <row r="435" spans="1:21" x14ac:dyDescent="0.3">
      <c r="A435" s="1" t="str">
        <f t="shared" si="12"/>
        <v>2018|Matamata-Piako District|$150,001-$200,000</v>
      </c>
      <c r="B435" t="s">
        <v>18</v>
      </c>
      <c r="C435" t="s">
        <v>19</v>
      </c>
      <c r="D435" t="s">
        <v>20</v>
      </c>
      <c r="E435" t="s">
        <v>21</v>
      </c>
      <c r="F435">
        <v>2018</v>
      </c>
      <c r="G435">
        <v>2018</v>
      </c>
      <c r="H435">
        <v>15</v>
      </c>
      <c r="I435" t="s">
        <v>94</v>
      </c>
      <c r="J435">
        <v>99</v>
      </c>
      <c r="K435" t="s">
        <v>23</v>
      </c>
      <c r="L435">
        <v>7</v>
      </c>
      <c r="M435" t="s">
        <v>43</v>
      </c>
      <c r="N435">
        <v>3</v>
      </c>
      <c r="O435" t="s">
        <v>25</v>
      </c>
      <c r="P435">
        <v>306</v>
      </c>
      <c r="T435" s="3">
        <f t="shared" si="13"/>
        <v>20</v>
      </c>
      <c r="U435" s="3">
        <f>IF(AND(R435&lt;&gt;"_U",N435&lt;&gt;9999,N435&lt;&gt;999,L435&lt;&gt;"Median"),IFERROR(VLOOKUP(A435,'TA Total'!A:P,16,0),"."),".")</f>
        <v>1530</v>
      </c>
    </row>
    <row r="436" spans="1:21" x14ac:dyDescent="0.3">
      <c r="A436" s="1" t="str">
        <f t="shared" si="12"/>
        <v>2018|Matamata-Piako District|$150,001-$200,000</v>
      </c>
      <c r="B436" t="s">
        <v>18</v>
      </c>
      <c r="C436" t="s">
        <v>19</v>
      </c>
      <c r="D436" t="s">
        <v>20</v>
      </c>
      <c r="E436" t="s">
        <v>21</v>
      </c>
      <c r="F436">
        <v>2018</v>
      </c>
      <c r="G436">
        <v>2018</v>
      </c>
      <c r="H436">
        <v>15</v>
      </c>
      <c r="I436" t="s">
        <v>94</v>
      </c>
      <c r="J436">
        <v>99</v>
      </c>
      <c r="K436" t="s">
        <v>23</v>
      </c>
      <c r="L436">
        <v>7</v>
      </c>
      <c r="M436" t="s">
        <v>43</v>
      </c>
      <c r="N436">
        <v>2</v>
      </c>
      <c r="O436" t="s">
        <v>28</v>
      </c>
      <c r="P436">
        <v>294</v>
      </c>
      <c r="T436" s="3">
        <f t="shared" si="13"/>
        <v>19.22</v>
      </c>
      <c r="U436" s="3">
        <f>IF(AND(R436&lt;&gt;"_U",N436&lt;&gt;9999,N436&lt;&gt;999,L436&lt;&gt;"Median"),IFERROR(VLOOKUP(A436,'TA Total'!A:P,16,0),"."),".")</f>
        <v>1530</v>
      </c>
    </row>
    <row r="437" spans="1:21" x14ac:dyDescent="0.3">
      <c r="A437" s="1" t="str">
        <f t="shared" si="12"/>
        <v>2018|Matamata-Piako District|$150,001-$200,000</v>
      </c>
      <c r="B437" t="s">
        <v>18</v>
      </c>
      <c r="C437" t="s">
        <v>19</v>
      </c>
      <c r="D437" t="s">
        <v>20</v>
      </c>
      <c r="E437" t="s">
        <v>21</v>
      </c>
      <c r="F437">
        <v>2018</v>
      </c>
      <c r="G437">
        <v>2018</v>
      </c>
      <c r="H437">
        <v>15</v>
      </c>
      <c r="I437" t="s">
        <v>94</v>
      </c>
      <c r="J437">
        <v>99</v>
      </c>
      <c r="K437" t="s">
        <v>23</v>
      </c>
      <c r="L437">
        <v>7</v>
      </c>
      <c r="M437" t="s">
        <v>43</v>
      </c>
      <c r="N437">
        <v>999</v>
      </c>
      <c r="O437" t="s">
        <v>42</v>
      </c>
      <c r="P437">
        <v>0</v>
      </c>
      <c r="T437" s="3" t="str">
        <f t="shared" si="13"/>
        <v>.</v>
      </c>
      <c r="U437" s="3" t="str">
        <f>IF(AND(R437&lt;&gt;"_U",N437&lt;&gt;9999,N437&lt;&gt;999,L437&lt;&gt;"Median"),IFERROR(VLOOKUP(A437,'TA Total'!A:P,16,0),"."),".")</f>
        <v>.</v>
      </c>
    </row>
    <row r="438" spans="1:21" x14ac:dyDescent="0.3">
      <c r="A438" s="1" t="str">
        <f t="shared" si="12"/>
        <v>2018|Matamata-Piako District|$150,001-$200,000</v>
      </c>
      <c r="B438" t="s">
        <v>18</v>
      </c>
      <c r="C438" t="s">
        <v>19</v>
      </c>
      <c r="D438" t="s">
        <v>20</v>
      </c>
      <c r="E438" t="s">
        <v>21</v>
      </c>
      <c r="F438">
        <v>2018</v>
      </c>
      <c r="G438">
        <v>2018</v>
      </c>
      <c r="H438">
        <v>15</v>
      </c>
      <c r="I438" t="s">
        <v>94</v>
      </c>
      <c r="J438">
        <v>99</v>
      </c>
      <c r="K438" t="s">
        <v>23</v>
      </c>
      <c r="L438">
        <v>7</v>
      </c>
      <c r="M438" t="s">
        <v>43</v>
      </c>
      <c r="N438">
        <v>9999</v>
      </c>
      <c r="O438" t="s">
        <v>40</v>
      </c>
      <c r="P438">
        <v>1530</v>
      </c>
      <c r="T438" s="3" t="str">
        <f t="shared" si="13"/>
        <v>.</v>
      </c>
      <c r="U438" s="3" t="str">
        <f>IF(AND(R438&lt;&gt;"_U",N438&lt;&gt;9999,N438&lt;&gt;999,L438&lt;&gt;"Median"),IFERROR(VLOOKUP(A438,'TA Total'!A:P,16,0),"."),".")</f>
        <v>.</v>
      </c>
    </row>
    <row r="439" spans="1:21" x14ac:dyDescent="0.3">
      <c r="A439" s="1" t="str">
        <f t="shared" si="12"/>
        <v>2018|Matamata-Piako District|$150,001-$200,000</v>
      </c>
      <c r="B439" t="s">
        <v>18</v>
      </c>
      <c r="C439" t="s">
        <v>19</v>
      </c>
      <c r="D439" t="s">
        <v>20</v>
      </c>
      <c r="E439" t="s">
        <v>21</v>
      </c>
      <c r="F439">
        <v>2018</v>
      </c>
      <c r="G439">
        <v>2018</v>
      </c>
      <c r="H439">
        <v>15</v>
      </c>
      <c r="I439" t="s">
        <v>94</v>
      </c>
      <c r="J439">
        <v>99</v>
      </c>
      <c r="K439" t="s">
        <v>23</v>
      </c>
      <c r="L439">
        <v>7</v>
      </c>
      <c r="M439" t="s">
        <v>43</v>
      </c>
      <c r="N439">
        <v>7777</v>
      </c>
      <c r="O439" t="s">
        <v>37</v>
      </c>
      <c r="P439">
        <v>1530</v>
      </c>
      <c r="T439" s="3">
        <f t="shared" si="13"/>
        <v>100</v>
      </c>
      <c r="U439" s="3">
        <f>IF(AND(R439&lt;&gt;"_U",N439&lt;&gt;9999,N439&lt;&gt;999,L439&lt;&gt;"Median"),IFERROR(VLOOKUP(A439,'TA Total'!A:P,16,0),"."),".")</f>
        <v>1530</v>
      </c>
    </row>
    <row r="440" spans="1:21" x14ac:dyDescent="0.3">
      <c r="A440" s="1" t="str">
        <f t="shared" si="12"/>
        <v>2018|Matamata-Piako District|$200,001 or more</v>
      </c>
      <c r="B440" t="s">
        <v>18</v>
      </c>
      <c r="C440" t="s">
        <v>19</v>
      </c>
      <c r="D440" t="s">
        <v>20</v>
      </c>
      <c r="E440" t="s">
        <v>21</v>
      </c>
      <c r="F440">
        <v>2018</v>
      </c>
      <c r="G440">
        <v>2018</v>
      </c>
      <c r="H440">
        <v>15</v>
      </c>
      <c r="I440" t="s">
        <v>94</v>
      </c>
      <c r="J440">
        <v>99</v>
      </c>
      <c r="K440" t="s">
        <v>23</v>
      </c>
      <c r="L440">
        <v>8</v>
      </c>
      <c r="M440" t="s">
        <v>27</v>
      </c>
      <c r="N440">
        <v>9999</v>
      </c>
      <c r="O440" t="s">
        <v>40</v>
      </c>
      <c r="R440" t="s">
        <v>29</v>
      </c>
      <c r="S440" t="s">
        <v>30</v>
      </c>
      <c r="T440" s="3" t="str">
        <f t="shared" si="13"/>
        <v>.</v>
      </c>
      <c r="U440" s="3" t="str">
        <f>IF(AND(R440&lt;&gt;"_U",N440&lt;&gt;9999,N440&lt;&gt;999,L440&lt;&gt;"Median"),IFERROR(VLOOKUP(A440,'TA Total'!A:P,16,0),"."),".")</f>
        <v>.</v>
      </c>
    </row>
    <row r="441" spans="1:21" x14ac:dyDescent="0.3">
      <c r="A441" s="1" t="str">
        <f t="shared" si="12"/>
        <v>2018|Matamata-Piako District|$200,001 or more</v>
      </c>
      <c r="B441" t="s">
        <v>18</v>
      </c>
      <c r="C441" t="s">
        <v>19</v>
      </c>
      <c r="D441" t="s">
        <v>20</v>
      </c>
      <c r="E441" t="s">
        <v>21</v>
      </c>
      <c r="F441">
        <v>2018</v>
      </c>
      <c r="G441">
        <v>2018</v>
      </c>
      <c r="H441">
        <v>15</v>
      </c>
      <c r="I441" t="s">
        <v>94</v>
      </c>
      <c r="J441">
        <v>99</v>
      </c>
      <c r="K441" t="s">
        <v>23</v>
      </c>
      <c r="L441">
        <v>8</v>
      </c>
      <c r="M441" t="s">
        <v>27</v>
      </c>
      <c r="N441">
        <v>2</v>
      </c>
      <c r="O441" t="s">
        <v>28</v>
      </c>
      <c r="R441" t="s">
        <v>29</v>
      </c>
      <c r="S441" t="s">
        <v>30</v>
      </c>
      <c r="T441" s="3" t="str">
        <f t="shared" si="13"/>
        <v>.</v>
      </c>
      <c r="U441" s="3" t="str">
        <f>IF(AND(R441&lt;&gt;"_U",N441&lt;&gt;9999,N441&lt;&gt;999,L441&lt;&gt;"Median"),IFERROR(VLOOKUP(A441,'TA Total'!A:P,16,0),"."),".")</f>
        <v>.</v>
      </c>
    </row>
    <row r="442" spans="1:21" x14ac:dyDescent="0.3">
      <c r="A442" s="1" t="str">
        <f t="shared" si="12"/>
        <v>2018|Matamata-Piako District|$200,001 or more</v>
      </c>
      <c r="B442" t="s">
        <v>18</v>
      </c>
      <c r="C442" t="s">
        <v>19</v>
      </c>
      <c r="D442" t="s">
        <v>20</v>
      </c>
      <c r="E442" t="s">
        <v>21</v>
      </c>
      <c r="F442">
        <v>2018</v>
      </c>
      <c r="G442">
        <v>2018</v>
      </c>
      <c r="H442">
        <v>15</v>
      </c>
      <c r="I442" t="s">
        <v>94</v>
      </c>
      <c r="J442">
        <v>99</v>
      </c>
      <c r="K442" t="s">
        <v>23</v>
      </c>
      <c r="L442">
        <v>8</v>
      </c>
      <c r="M442" t="s">
        <v>27</v>
      </c>
      <c r="N442">
        <v>999</v>
      </c>
      <c r="O442" t="s">
        <v>42</v>
      </c>
      <c r="R442" t="s">
        <v>29</v>
      </c>
      <c r="S442" t="s">
        <v>30</v>
      </c>
      <c r="T442" s="3" t="str">
        <f t="shared" si="13"/>
        <v>.</v>
      </c>
      <c r="U442" s="3" t="str">
        <f>IF(AND(R442&lt;&gt;"_U",N442&lt;&gt;9999,N442&lt;&gt;999,L442&lt;&gt;"Median"),IFERROR(VLOOKUP(A442,'TA Total'!A:P,16,0),"."),".")</f>
        <v>.</v>
      </c>
    </row>
    <row r="443" spans="1:21" x14ac:dyDescent="0.3">
      <c r="A443" s="1" t="str">
        <f t="shared" si="12"/>
        <v>2018|Matamata-Piako District|$200,001 or more</v>
      </c>
      <c r="B443" t="s">
        <v>18</v>
      </c>
      <c r="C443" t="s">
        <v>19</v>
      </c>
      <c r="D443" t="s">
        <v>20</v>
      </c>
      <c r="E443" t="s">
        <v>21</v>
      </c>
      <c r="F443">
        <v>2018</v>
      </c>
      <c r="G443">
        <v>2018</v>
      </c>
      <c r="H443">
        <v>15</v>
      </c>
      <c r="I443" t="s">
        <v>94</v>
      </c>
      <c r="J443">
        <v>99</v>
      </c>
      <c r="K443" t="s">
        <v>23</v>
      </c>
      <c r="L443">
        <v>8</v>
      </c>
      <c r="M443" t="s">
        <v>27</v>
      </c>
      <c r="N443">
        <v>1</v>
      </c>
      <c r="O443" t="s">
        <v>33</v>
      </c>
      <c r="R443" t="s">
        <v>29</v>
      </c>
      <c r="S443" t="s">
        <v>30</v>
      </c>
      <c r="T443" s="3" t="str">
        <f t="shared" si="13"/>
        <v>.</v>
      </c>
      <c r="U443" s="3" t="str">
        <f>IF(AND(R443&lt;&gt;"_U",N443&lt;&gt;9999,N443&lt;&gt;999,L443&lt;&gt;"Median"),IFERROR(VLOOKUP(A443,'TA Total'!A:P,16,0),"."),".")</f>
        <v>.</v>
      </c>
    </row>
    <row r="444" spans="1:21" x14ac:dyDescent="0.3">
      <c r="A444" s="1" t="str">
        <f t="shared" si="12"/>
        <v>2018|Matamata-Piako District|$200,001 or more</v>
      </c>
      <c r="B444" t="s">
        <v>18</v>
      </c>
      <c r="C444" t="s">
        <v>19</v>
      </c>
      <c r="D444" t="s">
        <v>20</v>
      </c>
      <c r="E444" t="s">
        <v>21</v>
      </c>
      <c r="F444">
        <v>2018</v>
      </c>
      <c r="G444">
        <v>2018</v>
      </c>
      <c r="H444">
        <v>15</v>
      </c>
      <c r="I444" t="s">
        <v>94</v>
      </c>
      <c r="J444">
        <v>99</v>
      </c>
      <c r="K444" t="s">
        <v>23</v>
      </c>
      <c r="L444">
        <v>8</v>
      </c>
      <c r="M444" t="s">
        <v>27</v>
      </c>
      <c r="N444">
        <v>3</v>
      </c>
      <c r="O444" t="s">
        <v>25</v>
      </c>
      <c r="R444" t="s">
        <v>29</v>
      </c>
      <c r="S444" t="s">
        <v>30</v>
      </c>
      <c r="T444" s="3" t="str">
        <f t="shared" si="13"/>
        <v>.</v>
      </c>
      <c r="U444" s="3" t="str">
        <f>IF(AND(R444&lt;&gt;"_U",N444&lt;&gt;9999,N444&lt;&gt;999,L444&lt;&gt;"Median"),IFERROR(VLOOKUP(A444,'TA Total'!A:P,16,0),"."),".")</f>
        <v>.</v>
      </c>
    </row>
    <row r="445" spans="1:21" x14ac:dyDescent="0.3">
      <c r="A445" s="1" t="str">
        <f t="shared" si="12"/>
        <v>2018|Matamata-Piako District|$200,001 or more</v>
      </c>
      <c r="B445" t="s">
        <v>18</v>
      </c>
      <c r="C445" t="s">
        <v>19</v>
      </c>
      <c r="D445" t="s">
        <v>20</v>
      </c>
      <c r="E445" t="s">
        <v>21</v>
      </c>
      <c r="F445">
        <v>2018</v>
      </c>
      <c r="G445">
        <v>2018</v>
      </c>
      <c r="H445">
        <v>15</v>
      </c>
      <c r="I445" t="s">
        <v>94</v>
      </c>
      <c r="J445">
        <v>99</v>
      </c>
      <c r="K445" t="s">
        <v>23</v>
      </c>
      <c r="L445">
        <v>8</v>
      </c>
      <c r="M445" t="s">
        <v>27</v>
      </c>
      <c r="N445">
        <v>7777</v>
      </c>
      <c r="O445" t="s">
        <v>37</v>
      </c>
      <c r="R445" t="s">
        <v>29</v>
      </c>
      <c r="S445" t="s">
        <v>30</v>
      </c>
      <c r="T445" s="3" t="str">
        <f t="shared" si="13"/>
        <v>.</v>
      </c>
      <c r="U445" s="3" t="str">
        <f>IF(AND(R445&lt;&gt;"_U",N445&lt;&gt;9999,N445&lt;&gt;999,L445&lt;&gt;"Median"),IFERROR(VLOOKUP(A445,'TA Total'!A:P,16,0),"."),".")</f>
        <v>.</v>
      </c>
    </row>
    <row r="446" spans="1:21" x14ac:dyDescent="0.3">
      <c r="A446" s="1" t="str">
        <f t="shared" si="12"/>
        <v>2018|Matamata-Piako District|Total stated - total household income</v>
      </c>
      <c r="B446" t="s">
        <v>18</v>
      </c>
      <c r="C446" t="s">
        <v>19</v>
      </c>
      <c r="D446" t="s">
        <v>20</v>
      </c>
      <c r="E446" t="s">
        <v>21</v>
      </c>
      <c r="F446">
        <v>2018</v>
      </c>
      <c r="G446">
        <v>2018</v>
      </c>
      <c r="H446">
        <v>15</v>
      </c>
      <c r="I446" t="s">
        <v>94</v>
      </c>
      <c r="J446">
        <v>99</v>
      </c>
      <c r="K446" t="s">
        <v>23</v>
      </c>
      <c r="L446">
        <v>77</v>
      </c>
      <c r="M446" t="s">
        <v>32</v>
      </c>
      <c r="N446">
        <v>999</v>
      </c>
      <c r="O446" t="s">
        <v>42</v>
      </c>
      <c r="P446">
        <v>0</v>
      </c>
      <c r="T446" s="3" t="str">
        <f t="shared" si="13"/>
        <v>.</v>
      </c>
      <c r="U446" s="3" t="str">
        <f>IF(AND(R446&lt;&gt;"_U",N446&lt;&gt;9999,N446&lt;&gt;999,L446&lt;&gt;"Median"),IFERROR(VLOOKUP(A446,'TA Total'!A:P,16,0),"."),".")</f>
        <v>.</v>
      </c>
    </row>
    <row r="447" spans="1:21" x14ac:dyDescent="0.3">
      <c r="A447" s="1" t="str">
        <f t="shared" si="12"/>
        <v>2018|Matamata-Piako District|Total stated - total household income</v>
      </c>
      <c r="B447" t="s">
        <v>18</v>
      </c>
      <c r="C447" t="s">
        <v>19</v>
      </c>
      <c r="D447" t="s">
        <v>20</v>
      </c>
      <c r="E447" t="s">
        <v>21</v>
      </c>
      <c r="F447">
        <v>2018</v>
      </c>
      <c r="G447">
        <v>2018</v>
      </c>
      <c r="H447">
        <v>15</v>
      </c>
      <c r="I447" t="s">
        <v>94</v>
      </c>
      <c r="J447">
        <v>99</v>
      </c>
      <c r="K447" t="s">
        <v>23</v>
      </c>
      <c r="L447">
        <v>77</v>
      </c>
      <c r="M447" t="s">
        <v>32</v>
      </c>
      <c r="N447">
        <v>3</v>
      </c>
      <c r="O447" t="s">
        <v>25</v>
      </c>
      <c r="P447">
        <v>1479</v>
      </c>
      <c r="T447" s="3">
        <f t="shared" si="13"/>
        <v>12.25</v>
      </c>
      <c r="U447" s="3">
        <f>IF(AND(R447&lt;&gt;"_U",N447&lt;&gt;9999,N447&lt;&gt;999,L447&lt;&gt;"Median"),IFERROR(VLOOKUP(A447,'TA Total'!A:P,16,0),"."),".")</f>
        <v>12072</v>
      </c>
    </row>
    <row r="448" spans="1:21" x14ac:dyDescent="0.3">
      <c r="A448" s="1" t="str">
        <f t="shared" si="12"/>
        <v>2018|Matamata-Piako District|Total stated - total household income</v>
      </c>
      <c r="B448" t="s">
        <v>18</v>
      </c>
      <c r="C448" t="s">
        <v>19</v>
      </c>
      <c r="D448" t="s">
        <v>20</v>
      </c>
      <c r="E448" t="s">
        <v>21</v>
      </c>
      <c r="F448">
        <v>2018</v>
      </c>
      <c r="G448">
        <v>2018</v>
      </c>
      <c r="H448">
        <v>15</v>
      </c>
      <c r="I448" t="s">
        <v>94</v>
      </c>
      <c r="J448">
        <v>99</v>
      </c>
      <c r="K448" t="s">
        <v>23</v>
      </c>
      <c r="L448">
        <v>77</v>
      </c>
      <c r="M448" t="s">
        <v>32</v>
      </c>
      <c r="N448">
        <v>7777</v>
      </c>
      <c r="O448" t="s">
        <v>37</v>
      </c>
      <c r="P448">
        <v>12072</v>
      </c>
      <c r="T448" s="3">
        <f t="shared" si="13"/>
        <v>100</v>
      </c>
      <c r="U448" s="3">
        <f>IF(AND(R448&lt;&gt;"_U",N448&lt;&gt;9999,N448&lt;&gt;999,L448&lt;&gt;"Median"),IFERROR(VLOOKUP(A448,'TA Total'!A:P,16,0),"."),".")</f>
        <v>12072</v>
      </c>
    </row>
    <row r="449" spans="1:21" x14ac:dyDescent="0.3">
      <c r="A449" s="1" t="str">
        <f t="shared" si="12"/>
        <v>2018|Matamata-Piako District|Total stated - total household income</v>
      </c>
      <c r="B449" t="s">
        <v>18</v>
      </c>
      <c r="C449" t="s">
        <v>19</v>
      </c>
      <c r="D449" t="s">
        <v>20</v>
      </c>
      <c r="E449" t="s">
        <v>21</v>
      </c>
      <c r="F449">
        <v>2018</v>
      </c>
      <c r="G449">
        <v>2018</v>
      </c>
      <c r="H449">
        <v>15</v>
      </c>
      <c r="I449" t="s">
        <v>94</v>
      </c>
      <c r="J449">
        <v>99</v>
      </c>
      <c r="K449" t="s">
        <v>23</v>
      </c>
      <c r="L449">
        <v>77</v>
      </c>
      <c r="M449" t="s">
        <v>32</v>
      </c>
      <c r="N449">
        <v>9999</v>
      </c>
      <c r="O449" t="s">
        <v>40</v>
      </c>
      <c r="P449">
        <v>12072</v>
      </c>
      <c r="T449" s="3" t="str">
        <f t="shared" si="13"/>
        <v>.</v>
      </c>
      <c r="U449" s="3" t="str">
        <f>IF(AND(R449&lt;&gt;"_U",N449&lt;&gt;9999,N449&lt;&gt;999,L449&lt;&gt;"Median"),IFERROR(VLOOKUP(A449,'TA Total'!A:P,16,0),"."),".")</f>
        <v>.</v>
      </c>
    </row>
    <row r="450" spans="1:21" x14ac:dyDescent="0.3">
      <c r="A450" s="1" t="str">
        <f t="shared" si="12"/>
        <v>2018|Matamata-Piako District|Total stated - total household income</v>
      </c>
      <c r="B450" t="s">
        <v>18</v>
      </c>
      <c r="C450" t="s">
        <v>19</v>
      </c>
      <c r="D450" t="s">
        <v>20</v>
      </c>
      <c r="E450" t="s">
        <v>21</v>
      </c>
      <c r="F450">
        <v>2018</v>
      </c>
      <c r="G450">
        <v>2018</v>
      </c>
      <c r="H450">
        <v>15</v>
      </c>
      <c r="I450" t="s">
        <v>94</v>
      </c>
      <c r="J450">
        <v>99</v>
      </c>
      <c r="K450" t="s">
        <v>23</v>
      </c>
      <c r="L450">
        <v>77</v>
      </c>
      <c r="M450" t="s">
        <v>32</v>
      </c>
      <c r="N450">
        <v>1</v>
      </c>
      <c r="O450" t="s">
        <v>33</v>
      </c>
      <c r="P450">
        <v>6573</v>
      </c>
      <c r="T450" s="3">
        <f t="shared" si="13"/>
        <v>54.45</v>
      </c>
      <c r="U450" s="3">
        <f>IF(AND(R450&lt;&gt;"_U",N450&lt;&gt;9999,N450&lt;&gt;999,L450&lt;&gt;"Median"),IFERROR(VLOOKUP(A450,'TA Total'!A:P,16,0),"."),".")</f>
        <v>12072</v>
      </c>
    </row>
    <row r="451" spans="1:21" x14ac:dyDescent="0.3">
      <c r="A451" s="1" t="str">
        <f t="shared" ref="A451:A514" si="14">G451&amp;"|"&amp;I451&amp;"|"&amp;M451</f>
        <v>2018|Matamata-Piako District|Total stated - total household income</v>
      </c>
      <c r="B451" t="s">
        <v>18</v>
      </c>
      <c r="C451" t="s">
        <v>19</v>
      </c>
      <c r="D451" t="s">
        <v>20</v>
      </c>
      <c r="E451" t="s">
        <v>21</v>
      </c>
      <c r="F451">
        <v>2018</v>
      </c>
      <c r="G451">
        <v>2018</v>
      </c>
      <c r="H451">
        <v>15</v>
      </c>
      <c r="I451" t="s">
        <v>94</v>
      </c>
      <c r="J451">
        <v>99</v>
      </c>
      <c r="K451" t="s">
        <v>23</v>
      </c>
      <c r="L451">
        <v>77</v>
      </c>
      <c r="M451" t="s">
        <v>32</v>
      </c>
      <c r="N451">
        <v>2</v>
      </c>
      <c r="O451" t="s">
        <v>28</v>
      </c>
      <c r="P451">
        <v>4017</v>
      </c>
      <c r="T451" s="3">
        <f t="shared" ref="T451:T514" si="15">IF(AND(R451&lt;&gt;"_U",R451&lt;&gt;"c",N451&lt;&gt;999,N451&lt;&gt;9999,L451&lt;&gt;"Median"),IFERROR((ROUND(P451/U451*100,2)),"."),".")</f>
        <v>33.28</v>
      </c>
      <c r="U451" s="3">
        <f>IF(AND(R451&lt;&gt;"_U",N451&lt;&gt;9999,N451&lt;&gt;999,L451&lt;&gt;"Median"),IFERROR(VLOOKUP(A451,'TA Total'!A:P,16,0),"."),".")</f>
        <v>12072</v>
      </c>
    </row>
    <row r="452" spans="1:21" x14ac:dyDescent="0.3">
      <c r="A452" s="1" t="str">
        <f t="shared" si="14"/>
        <v>2018|Matamata-Piako District|Total - total household income</v>
      </c>
      <c r="B452" t="s">
        <v>18</v>
      </c>
      <c r="C452" t="s">
        <v>19</v>
      </c>
      <c r="D452" t="s">
        <v>20</v>
      </c>
      <c r="E452" t="s">
        <v>21</v>
      </c>
      <c r="F452">
        <v>2018</v>
      </c>
      <c r="G452">
        <v>2018</v>
      </c>
      <c r="H452">
        <v>15</v>
      </c>
      <c r="I452" t="s">
        <v>94</v>
      </c>
      <c r="J452">
        <v>99</v>
      </c>
      <c r="K452" t="s">
        <v>23</v>
      </c>
      <c r="L452">
        <v>99</v>
      </c>
      <c r="M452" t="s">
        <v>48</v>
      </c>
      <c r="N452">
        <v>9999</v>
      </c>
      <c r="O452" t="s">
        <v>40</v>
      </c>
      <c r="P452">
        <v>12873</v>
      </c>
      <c r="T452" s="3" t="str">
        <f t="shared" si="15"/>
        <v>.</v>
      </c>
      <c r="U452" s="3" t="str">
        <f>IF(AND(R452&lt;&gt;"_U",N452&lt;&gt;9999,N452&lt;&gt;999,L452&lt;&gt;"Median"),IFERROR(VLOOKUP(A452,'TA Total'!A:P,16,0),"."),".")</f>
        <v>.</v>
      </c>
    </row>
    <row r="453" spans="1:21" x14ac:dyDescent="0.3">
      <c r="A453" s="1" t="str">
        <f t="shared" si="14"/>
        <v>2018|Matamata-Piako District|Total - total household income</v>
      </c>
      <c r="B453" t="s">
        <v>18</v>
      </c>
      <c r="C453" t="s">
        <v>19</v>
      </c>
      <c r="D453" t="s">
        <v>20</v>
      </c>
      <c r="E453" t="s">
        <v>21</v>
      </c>
      <c r="F453">
        <v>2018</v>
      </c>
      <c r="G453">
        <v>2018</v>
      </c>
      <c r="H453">
        <v>15</v>
      </c>
      <c r="I453" t="s">
        <v>94</v>
      </c>
      <c r="J453">
        <v>99</v>
      </c>
      <c r="K453" t="s">
        <v>23</v>
      </c>
      <c r="L453">
        <v>99</v>
      </c>
      <c r="M453" t="s">
        <v>48</v>
      </c>
      <c r="N453">
        <v>999</v>
      </c>
      <c r="O453" t="s">
        <v>42</v>
      </c>
      <c r="P453">
        <v>0</v>
      </c>
      <c r="T453" s="3" t="str">
        <f t="shared" si="15"/>
        <v>.</v>
      </c>
      <c r="U453" s="3" t="str">
        <f>IF(AND(R453&lt;&gt;"_U",N453&lt;&gt;9999,N453&lt;&gt;999,L453&lt;&gt;"Median"),IFERROR(VLOOKUP(A453,'TA Total'!A:P,16,0),"."),".")</f>
        <v>.</v>
      </c>
    </row>
    <row r="454" spans="1:21" x14ac:dyDescent="0.3">
      <c r="A454" s="1" t="str">
        <f t="shared" si="14"/>
        <v>2018|Matamata-Piako District|Total - total household income</v>
      </c>
      <c r="B454" t="s">
        <v>18</v>
      </c>
      <c r="C454" t="s">
        <v>19</v>
      </c>
      <c r="D454" t="s">
        <v>20</v>
      </c>
      <c r="E454" t="s">
        <v>21</v>
      </c>
      <c r="F454">
        <v>2018</v>
      </c>
      <c r="G454">
        <v>2018</v>
      </c>
      <c r="H454">
        <v>15</v>
      </c>
      <c r="I454" t="s">
        <v>94</v>
      </c>
      <c r="J454">
        <v>99</v>
      </c>
      <c r="K454" t="s">
        <v>23</v>
      </c>
      <c r="L454">
        <v>99</v>
      </c>
      <c r="M454" t="s">
        <v>48</v>
      </c>
      <c r="N454">
        <v>7777</v>
      </c>
      <c r="O454" t="s">
        <v>37</v>
      </c>
      <c r="P454">
        <v>12873</v>
      </c>
      <c r="T454" s="3">
        <f t="shared" si="15"/>
        <v>100</v>
      </c>
      <c r="U454" s="3">
        <f>IF(AND(R454&lt;&gt;"_U",N454&lt;&gt;9999,N454&lt;&gt;999,L454&lt;&gt;"Median"),IFERROR(VLOOKUP(A454,'TA Total'!A:P,16,0),"."),".")</f>
        <v>12873</v>
      </c>
    </row>
    <row r="455" spans="1:21" x14ac:dyDescent="0.3">
      <c r="A455" s="1" t="str">
        <f t="shared" si="14"/>
        <v>2018|Matamata-Piako District|Total - total household income</v>
      </c>
      <c r="B455" t="s">
        <v>18</v>
      </c>
      <c r="C455" t="s">
        <v>19</v>
      </c>
      <c r="D455" t="s">
        <v>20</v>
      </c>
      <c r="E455" t="s">
        <v>21</v>
      </c>
      <c r="F455">
        <v>2018</v>
      </c>
      <c r="G455">
        <v>2018</v>
      </c>
      <c r="H455">
        <v>15</v>
      </c>
      <c r="I455" t="s">
        <v>94</v>
      </c>
      <c r="J455">
        <v>99</v>
      </c>
      <c r="K455" t="s">
        <v>23</v>
      </c>
      <c r="L455">
        <v>99</v>
      </c>
      <c r="M455" t="s">
        <v>48</v>
      </c>
      <c r="N455">
        <v>3</v>
      </c>
      <c r="O455" t="s">
        <v>25</v>
      </c>
      <c r="P455">
        <v>1566</v>
      </c>
      <c r="T455" s="3">
        <f t="shared" si="15"/>
        <v>12.16</v>
      </c>
      <c r="U455" s="3">
        <f>IF(AND(R455&lt;&gt;"_U",N455&lt;&gt;9999,N455&lt;&gt;999,L455&lt;&gt;"Median"),IFERROR(VLOOKUP(A455,'TA Total'!A:P,16,0),"."),".")</f>
        <v>12873</v>
      </c>
    </row>
    <row r="456" spans="1:21" x14ac:dyDescent="0.3">
      <c r="A456" s="1" t="str">
        <f t="shared" si="14"/>
        <v>2018|Matamata-Piako District|Total - total household income</v>
      </c>
      <c r="B456" t="s">
        <v>18</v>
      </c>
      <c r="C456" t="s">
        <v>19</v>
      </c>
      <c r="D456" t="s">
        <v>20</v>
      </c>
      <c r="E456" t="s">
        <v>21</v>
      </c>
      <c r="F456">
        <v>2018</v>
      </c>
      <c r="G456">
        <v>2018</v>
      </c>
      <c r="H456">
        <v>15</v>
      </c>
      <c r="I456" t="s">
        <v>94</v>
      </c>
      <c r="J456">
        <v>99</v>
      </c>
      <c r="K456" t="s">
        <v>23</v>
      </c>
      <c r="L456">
        <v>99</v>
      </c>
      <c r="M456" t="s">
        <v>48</v>
      </c>
      <c r="N456">
        <v>2</v>
      </c>
      <c r="O456" t="s">
        <v>28</v>
      </c>
      <c r="P456">
        <v>4332</v>
      </c>
      <c r="T456" s="3">
        <f t="shared" si="15"/>
        <v>33.65</v>
      </c>
      <c r="U456" s="3">
        <f>IF(AND(R456&lt;&gt;"_U",N456&lt;&gt;9999,N456&lt;&gt;999,L456&lt;&gt;"Median"),IFERROR(VLOOKUP(A456,'TA Total'!A:P,16,0),"."),".")</f>
        <v>12873</v>
      </c>
    </row>
    <row r="457" spans="1:21" x14ac:dyDescent="0.3">
      <c r="A457" s="1" t="str">
        <f t="shared" si="14"/>
        <v>2018|Matamata-Piako District|Total - total household income</v>
      </c>
      <c r="B457" t="s">
        <v>18</v>
      </c>
      <c r="C457" t="s">
        <v>19</v>
      </c>
      <c r="D457" t="s">
        <v>20</v>
      </c>
      <c r="E457" t="s">
        <v>21</v>
      </c>
      <c r="F457">
        <v>2018</v>
      </c>
      <c r="G457">
        <v>2018</v>
      </c>
      <c r="H457">
        <v>15</v>
      </c>
      <c r="I457" t="s">
        <v>94</v>
      </c>
      <c r="J457">
        <v>99</v>
      </c>
      <c r="K457" t="s">
        <v>23</v>
      </c>
      <c r="L457">
        <v>99</v>
      </c>
      <c r="M457" t="s">
        <v>48</v>
      </c>
      <c r="N457">
        <v>1</v>
      </c>
      <c r="O457" t="s">
        <v>33</v>
      </c>
      <c r="P457">
        <v>6972</v>
      </c>
      <c r="T457" s="3">
        <f t="shared" si="15"/>
        <v>54.16</v>
      </c>
      <c r="U457" s="3">
        <f>IF(AND(R457&lt;&gt;"_U",N457&lt;&gt;9999,N457&lt;&gt;999,L457&lt;&gt;"Median"),IFERROR(VLOOKUP(A457,'TA Total'!A:P,16,0),"."),".")</f>
        <v>12873</v>
      </c>
    </row>
    <row r="458" spans="1:21" x14ac:dyDescent="0.3">
      <c r="A458" s="1" t="str">
        <f t="shared" si="14"/>
        <v>2018|Matamata-Piako District|Median ($) - total household income</v>
      </c>
      <c r="B458" t="s">
        <v>18</v>
      </c>
      <c r="C458" t="s">
        <v>19</v>
      </c>
      <c r="D458" t="s">
        <v>20</v>
      </c>
      <c r="E458" t="s">
        <v>21</v>
      </c>
      <c r="F458">
        <v>2018</v>
      </c>
      <c r="G458">
        <v>2018</v>
      </c>
      <c r="H458">
        <v>15</v>
      </c>
      <c r="I458" t="s">
        <v>94</v>
      </c>
      <c r="J458">
        <v>99</v>
      </c>
      <c r="K458" t="s">
        <v>23</v>
      </c>
      <c r="L458" t="s">
        <v>56</v>
      </c>
      <c r="M458" t="s">
        <v>57</v>
      </c>
      <c r="N458">
        <v>9999</v>
      </c>
      <c r="O458" t="s">
        <v>40</v>
      </c>
      <c r="P458">
        <v>68800</v>
      </c>
      <c r="T458" s="3" t="str">
        <f t="shared" si="15"/>
        <v>.</v>
      </c>
      <c r="U458" s="3" t="str">
        <f>IF(AND(R458&lt;&gt;"_U",N458&lt;&gt;9999,N458&lt;&gt;999,L458&lt;&gt;"Median"),IFERROR(VLOOKUP(A458,'TA Total'!A:P,16,0),"."),".")</f>
        <v>.</v>
      </c>
    </row>
    <row r="459" spans="1:21" x14ac:dyDescent="0.3">
      <c r="A459" s="1" t="str">
        <f t="shared" si="14"/>
        <v>2018|Matamata-Piako District|Median ($) - total household income</v>
      </c>
      <c r="B459" t="s">
        <v>18</v>
      </c>
      <c r="C459" t="s">
        <v>19</v>
      </c>
      <c r="D459" t="s">
        <v>20</v>
      </c>
      <c r="E459" t="s">
        <v>21</v>
      </c>
      <c r="F459">
        <v>2018</v>
      </c>
      <c r="G459">
        <v>2018</v>
      </c>
      <c r="H459">
        <v>15</v>
      </c>
      <c r="I459" t="s">
        <v>94</v>
      </c>
      <c r="J459">
        <v>99</v>
      </c>
      <c r="K459" t="s">
        <v>23</v>
      </c>
      <c r="L459" t="s">
        <v>56</v>
      </c>
      <c r="M459" t="s">
        <v>57</v>
      </c>
      <c r="N459">
        <v>7777</v>
      </c>
      <c r="O459" t="s">
        <v>37</v>
      </c>
      <c r="P459">
        <v>68800</v>
      </c>
      <c r="T459" s="3" t="str">
        <f t="shared" si="15"/>
        <v>.</v>
      </c>
      <c r="U459" s="3" t="str">
        <f>IF(AND(R459&lt;&gt;"_U",N459&lt;&gt;9999,N459&lt;&gt;999,L459&lt;&gt;"Median"),IFERROR(VLOOKUP(A459,'TA Total'!A:P,16,0),"."),".")</f>
        <v>.</v>
      </c>
    </row>
    <row r="460" spans="1:21" x14ac:dyDescent="0.3">
      <c r="A460" s="1" t="str">
        <f t="shared" si="14"/>
        <v>2018|Matamata-Piako District|Median ($) - total household income</v>
      </c>
      <c r="B460" t="s">
        <v>18</v>
      </c>
      <c r="C460" t="s">
        <v>19</v>
      </c>
      <c r="D460" t="s">
        <v>20</v>
      </c>
      <c r="E460" t="s">
        <v>21</v>
      </c>
      <c r="F460">
        <v>2018</v>
      </c>
      <c r="G460">
        <v>2018</v>
      </c>
      <c r="H460">
        <v>15</v>
      </c>
      <c r="I460" t="s">
        <v>94</v>
      </c>
      <c r="J460">
        <v>99</v>
      </c>
      <c r="K460" t="s">
        <v>23</v>
      </c>
      <c r="L460" t="s">
        <v>56</v>
      </c>
      <c r="M460" t="s">
        <v>57</v>
      </c>
      <c r="N460">
        <v>999</v>
      </c>
      <c r="O460" t="s">
        <v>42</v>
      </c>
      <c r="R460" t="s">
        <v>61</v>
      </c>
      <c r="S460" t="s">
        <v>62</v>
      </c>
      <c r="T460" s="3" t="str">
        <f t="shared" si="15"/>
        <v>.</v>
      </c>
      <c r="U460" s="3" t="str">
        <f>IF(AND(R460&lt;&gt;"_U",N460&lt;&gt;9999,N460&lt;&gt;999,L460&lt;&gt;"Median"),IFERROR(VLOOKUP(A460,'TA Total'!A:P,16,0),"."),".")</f>
        <v>.</v>
      </c>
    </row>
    <row r="461" spans="1:21" x14ac:dyDescent="0.3">
      <c r="A461" s="1" t="str">
        <f t="shared" si="14"/>
        <v>2018|Matamata-Piako District|Median ($) - total household income</v>
      </c>
      <c r="B461" t="s">
        <v>18</v>
      </c>
      <c r="C461" t="s">
        <v>19</v>
      </c>
      <c r="D461" t="s">
        <v>20</v>
      </c>
      <c r="E461" t="s">
        <v>21</v>
      </c>
      <c r="F461">
        <v>2018</v>
      </c>
      <c r="G461">
        <v>2018</v>
      </c>
      <c r="H461">
        <v>15</v>
      </c>
      <c r="I461" t="s">
        <v>94</v>
      </c>
      <c r="J461">
        <v>99</v>
      </c>
      <c r="K461" t="s">
        <v>23</v>
      </c>
      <c r="L461" t="s">
        <v>56</v>
      </c>
      <c r="M461" t="s">
        <v>57</v>
      </c>
      <c r="N461">
        <v>2</v>
      </c>
      <c r="O461" t="s">
        <v>28</v>
      </c>
      <c r="P461">
        <v>59300</v>
      </c>
      <c r="T461" s="3" t="str">
        <f t="shared" si="15"/>
        <v>.</v>
      </c>
      <c r="U461" s="3" t="str">
        <f>IF(AND(R461&lt;&gt;"_U",N461&lt;&gt;9999,N461&lt;&gt;999,L461&lt;&gt;"Median"),IFERROR(VLOOKUP(A461,'TA Total'!A:P,16,0),"."),".")</f>
        <v>.</v>
      </c>
    </row>
    <row r="462" spans="1:21" x14ac:dyDescent="0.3">
      <c r="A462" s="1" t="str">
        <f t="shared" si="14"/>
        <v>2018|Matamata-Piako District|Median ($) - total household income</v>
      </c>
      <c r="B462" t="s">
        <v>18</v>
      </c>
      <c r="C462" t="s">
        <v>19</v>
      </c>
      <c r="D462" t="s">
        <v>20</v>
      </c>
      <c r="E462" t="s">
        <v>21</v>
      </c>
      <c r="F462">
        <v>2018</v>
      </c>
      <c r="G462">
        <v>2018</v>
      </c>
      <c r="H462">
        <v>15</v>
      </c>
      <c r="I462" t="s">
        <v>94</v>
      </c>
      <c r="J462">
        <v>99</v>
      </c>
      <c r="K462" t="s">
        <v>23</v>
      </c>
      <c r="L462" t="s">
        <v>56</v>
      </c>
      <c r="M462" t="s">
        <v>57</v>
      </c>
      <c r="N462">
        <v>1</v>
      </c>
      <c r="O462" t="s">
        <v>33</v>
      </c>
      <c r="P462">
        <v>75000</v>
      </c>
      <c r="T462" s="3" t="str">
        <f t="shared" si="15"/>
        <v>.</v>
      </c>
      <c r="U462" s="3" t="str">
        <f>IF(AND(R462&lt;&gt;"_U",N462&lt;&gt;9999,N462&lt;&gt;999,L462&lt;&gt;"Median"),IFERROR(VLOOKUP(A462,'TA Total'!A:P,16,0),"."),".")</f>
        <v>.</v>
      </c>
    </row>
    <row r="463" spans="1:21" x14ac:dyDescent="0.3">
      <c r="A463" s="1" t="str">
        <f t="shared" si="14"/>
        <v>2018|Matamata-Piako District|Median ($) - total household income</v>
      </c>
      <c r="B463" t="s">
        <v>18</v>
      </c>
      <c r="C463" t="s">
        <v>19</v>
      </c>
      <c r="D463" t="s">
        <v>20</v>
      </c>
      <c r="E463" t="s">
        <v>21</v>
      </c>
      <c r="F463">
        <v>2018</v>
      </c>
      <c r="G463">
        <v>2018</v>
      </c>
      <c r="H463">
        <v>15</v>
      </c>
      <c r="I463" t="s">
        <v>94</v>
      </c>
      <c r="J463">
        <v>99</v>
      </c>
      <c r="K463" t="s">
        <v>23</v>
      </c>
      <c r="L463" t="s">
        <v>56</v>
      </c>
      <c r="M463" t="s">
        <v>57</v>
      </c>
      <c r="N463">
        <v>3</v>
      </c>
      <c r="O463" t="s">
        <v>25</v>
      </c>
      <c r="P463">
        <v>77000</v>
      </c>
      <c r="T463" s="3" t="str">
        <f t="shared" si="15"/>
        <v>.</v>
      </c>
      <c r="U463" s="3" t="str">
        <f>IF(AND(R463&lt;&gt;"_U",N463&lt;&gt;9999,N463&lt;&gt;999,L463&lt;&gt;"Median"),IFERROR(VLOOKUP(A463,'TA Total'!A:P,16,0),"."),".")</f>
        <v>.</v>
      </c>
    </row>
    <row r="464" spans="1:21" x14ac:dyDescent="0.3">
      <c r="A464" s="1" t="str">
        <f t="shared" si="14"/>
        <v>2018|Hamilton City|$20,000 or less</v>
      </c>
      <c r="B464" t="s">
        <v>18</v>
      </c>
      <c r="C464" t="s">
        <v>19</v>
      </c>
      <c r="D464" t="s">
        <v>20</v>
      </c>
      <c r="E464" t="s">
        <v>21</v>
      </c>
      <c r="F464">
        <v>2018</v>
      </c>
      <c r="G464">
        <v>2018</v>
      </c>
      <c r="H464">
        <v>16</v>
      </c>
      <c r="I464" t="s">
        <v>108</v>
      </c>
      <c r="J464">
        <v>99</v>
      </c>
      <c r="K464" t="s">
        <v>23</v>
      </c>
      <c r="L464">
        <v>1</v>
      </c>
      <c r="M464" t="s">
        <v>39</v>
      </c>
      <c r="N464">
        <v>1</v>
      </c>
      <c r="O464" t="s">
        <v>33</v>
      </c>
      <c r="P464">
        <v>1113</v>
      </c>
      <c r="T464" s="3">
        <f t="shared" si="15"/>
        <v>21.54</v>
      </c>
      <c r="U464" s="3">
        <f>IF(AND(R464&lt;&gt;"_U",N464&lt;&gt;9999,N464&lt;&gt;999,L464&lt;&gt;"Median"),IFERROR(VLOOKUP(A464,'TA Total'!A:P,16,0),"."),".")</f>
        <v>5166</v>
      </c>
    </row>
    <row r="465" spans="1:21" x14ac:dyDescent="0.3">
      <c r="A465" s="1" t="str">
        <f t="shared" si="14"/>
        <v>2018|Hamilton City|$20,000 or less</v>
      </c>
      <c r="B465" t="s">
        <v>18</v>
      </c>
      <c r="C465" t="s">
        <v>19</v>
      </c>
      <c r="D465" t="s">
        <v>20</v>
      </c>
      <c r="E465" t="s">
        <v>21</v>
      </c>
      <c r="F465">
        <v>2018</v>
      </c>
      <c r="G465">
        <v>2018</v>
      </c>
      <c r="H465">
        <v>16</v>
      </c>
      <c r="I465" t="s">
        <v>108</v>
      </c>
      <c r="J465">
        <v>99</v>
      </c>
      <c r="K465" t="s">
        <v>23</v>
      </c>
      <c r="L465">
        <v>1</v>
      </c>
      <c r="M465" t="s">
        <v>39</v>
      </c>
      <c r="N465">
        <v>7777</v>
      </c>
      <c r="O465" t="s">
        <v>37</v>
      </c>
      <c r="P465">
        <v>5166</v>
      </c>
      <c r="T465" s="3">
        <f t="shared" si="15"/>
        <v>100</v>
      </c>
      <c r="U465" s="3">
        <f>IF(AND(R465&lt;&gt;"_U",N465&lt;&gt;9999,N465&lt;&gt;999,L465&lt;&gt;"Median"),IFERROR(VLOOKUP(A465,'TA Total'!A:P,16,0),"."),".")</f>
        <v>5166</v>
      </c>
    </row>
    <row r="466" spans="1:21" x14ac:dyDescent="0.3">
      <c r="A466" s="1" t="str">
        <f t="shared" si="14"/>
        <v>2018|Hamilton City|$20,000 or less</v>
      </c>
      <c r="B466" t="s">
        <v>18</v>
      </c>
      <c r="C466" t="s">
        <v>19</v>
      </c>
      <c r="D466" t="s">
        <v>20</v>
      </c>
      <c r="E466" t="s">
        <v>21</v>
      </c>
      <c r="F466">
        <v>2018</v>
      </c>
      <c r="G466">
        <v>2018</v>
      </c>
      <c r="H466">
        <v>16</v>
      </c>
      <c r="I466" t="s">
        <v>108</v>
      </c>
      <c r="J466">
        <v>99</v>
      </c>
      <c r="K466" t="s">
        <v>23</v>
      </c>
      <c r="L466">
        <v>1</v>
      </c>
      <c r="M466" t="s">
        <v>39</v>
      </c>
      <c r="N466">
        <v>9999</v>
      </c>
      <c r="O466" t="s">
        <v>40</v>
      </c>
      <c r="P466">
        <v>5166</v>
      </c>
      <c r="T466" s="3" t="str">
        <f t="shared" si="15"/>
        <v>.</v>
      </c>
      <c r="U466" s="3" t="str">
        <f>IF(AND(R466&lt;&gt;"_U",N466&lt;&gt;9999,N466&lt;&gt;999,L466&lt;&gt;"Median"),IFERROR(VLOOKUP(A466,'TA Total'!A:P,16,0),"."),".")</f>
        <v>.</v>
      </c>
    </row>
    <row r="467" spans="1:21" x14ac:dyDescent="0.3">
      <c r="A467" s="1" t="str">
        <f t="shared" si="14"/>
        <v>2018|Hamilton City|$20,000 or less</v>
      </c>
      <c r="B467" t="s">
        <v>18</v>
      </c>
      <c r="C467" t="s">
        <v>19</v>
      </c>
      <c r="D467" t="s">
        <v>20</v>
      </c>
      <c r="E467" t="s">
        <v>21</v>
      </c>
      <c r="F467">
        <v>2018</v>
      </c>
      <c r="G467">
        <v>2018</v>
      </c>
      <c r="H467">
        <v>16</v>
      </c>
      <c r="I467" t="s">
        <v>108</v>
      </c>
      <c r="J467">
        <v>99</v>
      </c>
      <c r="K467" t="s">
        <v>23</v>
      </c>
      <c r="L467">
        <v>1</v>
      </c>
      <c r="M467" t="s">
        <v>39</v>
      </c>
      <c r="N467">
        <v>999</v>
      </c>
      <c r="O467" t="s">
        <v>42</v>
      </c>
      <c r="P467">
        <v>0</v>
      </c>
      <c r="T467" s="3" t="str">
        <f t="shared" si="15"/>
        <v>.</v>
      </c>
      <c r="U467" s="3" t="str">
        <f>IF(AND(R467&lt;&gt;"_U",N467&lt;&gt;9999,N467&lt;&gt;999,L467&lt;&gt;"Median"),IFERROR(VLOOKUP(A467,'TA Total'!A:P,16,0),"."),".")</f>
        <v>.</v>
      </c>
    </row>
    <row r="468" spans="1:21" x14ac:dyDescent="0.3">
      <c r="A468" s="1" t="str">
        <f t="shared" si="14"/>
        <v>2018|Hamilton City|$20,000 or less</v>
      </c>
      <c r="B468" t="s">
        <v>18</v>
      </c>
      <c r="C468" t="s">
        <v>19</v>
      </c>
      <c r="D468" t="s">
        <v>20</v>
      </c>
      <c r="E468" t="s">
        <v>21</v>
      </c>
      <c r="F468">
        <v>2018</v>
      </c>
      <c r="G468">
        <v>2018</v>
      </c>
      <c r="H468">
        <v>16</v>
      </c>
      <c r="I468" t="s">
        <v>108</v>
      </c>
      <c r="J468">
        <v>99</v>
      </c>
      <c r="K468" t="s">
        <v>23</v>
      </c>
      <c r="L468">
        <v>1</v>
      </c>
      <c r="M468" t="s">
        <v>39</v>
      </c>
      <c r="N468">
        <v>3</v>
      </c>
      <c r="O468" t="s">
        <v>25</v>
      </c>
      <c r="P468">
        <v>279</v>
      </c>
      <c r="T468" s="3">
        <f t="shared" si="15"/>
        <v>5.4</v>
      </c>
      <c r="U468" s="3">
        <f>IF(AND(R468&lt;&gt;"_U",N468&lt;&gt;9999,N468&lt;&gt;999,L468&lt;&gt;"Median"),IFERROR(VLOOKUP(A468,'TA Total'!A:P,16,0),"."),".")</f>
        <v>5166</v>
      </c>
    </row>
    <row r="469" spans="1:21" x14ac:dyDescent="0.3">
      <c r="A469" s="1" t="str">
        <f t="shared" si="14"/>
        <v>2018|Hamilton City|$20,000 or less</v>
      </c>
      <c r="B469" t="s">
        <v>18</v>
      </c>
      <c r="C469" t="s">
        <v>19</v>
      </c>
      <c r="D469" t="s">
        <v>20</v>
      </c>
      <c r="E469" t="s">
        <v>21</v>
      </c>
      <c r="F469">
        <v>2018</v>
      </c>
      <c r="G469">
        <v>2018</v>
      </c>
      <c r="H469">
        <v>16</v>
      </c>
      <c r="I469" t="s">
        <v>108</v>
      </c>
      <c r="J469">
        <v>99</v>
      </c>
      <c r="K469" t="s">
        <v>23</v>
      </c>
      <c r="L469">
        <v>1</v>
      </c>
      <c r="M469" t="s">
        <v>39</v>
      </c>
      <c r="N469">
        <v>2</v>
      </c>
      <c r="O469" t="s">
        <v>28</v>
      </c>
      <c r="P469">
        <v>3774</v>
      </c>
      <c r="T469" s="3">
        <f t="shared" si="15"/>
        <v>73.05</v>
      </c>
      <c r="U469" s="3">
        <f>IF(AND(R469&lt;&gt;"_U",N469&lt;&gt;9999,N469&lt;&gt;999,L469&lt;&gt;"Median"),IFERROR(VLOOKUP(A469,'TA Total'!A:P,16,0),"."),".")</f>
        <v>5166</v>
      </c>
    </row>
    <row r="470" spans="1:21" x14ac:dyDescent="0.3">
      <c r="A470" s="1" t="str">
        <f t="shared" si="14"/>
        <v>2018|Hamilton City|$20,001-$30,000</v>
      </c>
      <c r="B470" t="s">
        <v>18</v>
      </c>
      <c r="C470" t="s">
        <v>19</v>
      </c>
      <c r="D470" t="s">
        <v>20</v>
      </c>
      <c r="E470" t="s">
        <v>21</v>
      </c>
      <c r="F470">
        <v>2018</v>
      </c>
      <c r="G470">
        <v>2018</v>
      </c>
      <c r="H470">
        <v>16</v>
      </c>
      <c r="I470" t="s">
        <v>108</v>
      </c>
      <c r="J470">
        <v>99</v>
      </c>
      <c r="K470" t="s">
        <v>23</v>
      </c>
      <c r="L470">
        <v>2</v>
      </c>
      <c r="M470" t="s">
        <v>24</v>
      </c>
      <c r="N470">
        <v>9999</v>
      </c>
      <c r="O470" t="s">
        <v>40</v>
      </c>
      <c r="P470">
        <v>4800</v>
      </c>
      <c r="T470" s="3" t="str">
        <f t="shared" si="15"/>
        <v>.</v>
      </c>
      <c r="U470" s="3" t="str">
        <f>IF(AND(R470&lt;&gt;"_U",N470&lt;&gt;9999,N470&lt;&gt;999,L470&lt;&gt;"Median"),IFERROR(VLOOKUP(A470,'TA Total'!A:P,16,0),"."),".")</f>
        <v>.</v>
      </c>
    </row>
    <row r="471" spans="1:21" x14ac:dyDescent="0.3">
      <c r="A471" s="1" t="str">
        <f t="shared" si="14"/>
        <v>2018|Hamilton City|$20,001-$30,000</v>
      </c>
      <c r="B471" t="s">
        <v>18</v>
      </c>
      <c r="C471" t="s">
        <v>19</v>
      </c>
      <c r="D471" t="s">
        <v>20</v>
      </c>
      <c r="E471" t="s">
        <v>21</v>
      </c>
      <c r="F471">
        <v>2018</v>
      </c>
      <c r="G471">
        <v>2018</v>
      </c>
      <c r="H471">
        <v>16</v>
      </c>
      <c r="I471" t="s">
        <v>108</v>
      </c>
      <c r="J471">
        <v>99</v>
      </c>
      <c r="K471" t="s">
        <v>23</v>
      </c>
      <c r="L471">
        <v>2</v>
      </c>
      <c r="M471" t="s">
        <v>24</v>
      </c>
      <c r="N471">
        <v>3</v>
      </c>
      <c r="O471" t="s">
        <v>25</v>
      </c>
      <c r="P471">
        <v>396</v>
      </c>
      <c r="T471" s="3">
        <f t="shared" si="15"/>
        <v>8.25</v>
      </c>
      <c r="U471" s="3">
        <f>IF(AND(R471&lt;&gt;"_U",N471&lt;&gt;9999,N471&lt;&gt;999,L471&lt;&gt;"Median"),IFERROR(VLOOKUP(A471,'TA Total'!A:P,16,0),"."),".")</f>
        <v>4800</v>
      </c>
    </row>
    <row r="472" spans="1:21" x14ac:dyDescent="0.3">
      <c r="A472" s="1" t="str">
        <f t="shared" si="14"/>
        <v>2018|Hamilton City|$20,001-$30,000</v>
      </c>
      <c r="B472" t="s">
        <v>18</v>
      </c>
      <c r="C472" t="s">
        <v>19</v>
      </c>
      <c r="D472" t="s">
        <v>20</v>
      </c>
      <c r="E472" t="s">
        <v>21</v>
      </c>
      <c r="F472">
        <v>2018</v>
      </c>
      <c r="G472">
        <v>2018</v>
      </c>
      <c r="H472">
        <v>16</v>
      </c>
      <c r="I472" t="s">
        <v>108</v>
      </c>
      <c r="J472">
        <v>99</v>
      </c>
      <c r="K472" t="s">
        <v>23</v>
      </c>
      <c r="L472">
        <v>2</v>
      </c>
      <c r="M472" t="s">
        <v>24</v>
      </c>
      <c r="N472">
        <v>7777</v>
      </c>
      <c r="O472" t="s">
        <v>37</v>
      </c>
      <c r="P472">
        <v>4800</v>
      </c>
      <c r="T472" s="3">
        <f t="shared" si="15"/>
        <v>100</v>
      </c>
      <c r="U472" s="3">
        <f>IF(AND(R472&lt;&gt;"_U",N472&lt;&gt;9999,N472&lt;&gt;999,L472&lt;&gt;"Median"),IFERROR(VLOOKUP(A472,'TA Total'!A:P,16,0),"."),".")</f>
        <v>4800</v>
      </c>
    </row>
    <row r="473" spans="1:21" x14ac:dyDescent="0.3">
      <c r="A473" s="1" t="str">
        <f t="shared" si="14"/>
        <v>2018|Hamilton City|$20,001-$30,000</v>
      </c>
      <c r="B473" t="s">
        <v>18</v>
      </c>
      <c r="C473" t="s">
        <v>19</v>
      </c>
      <c r="D473" t="s">
        <v>20</v>
      </c>
      <c r="E473" t="s">
        <v>21</v>
      </c>
      <c r="F473">
        <v>2018</v>
      </c>
      <c r="G473">
        <v>2018</v>
      </c>
      <c r="H473">
        <v>16</v>
      </c>
      <c r="I473" t="s">
        <v>108</v>
      </c>
      <c r="J473">
        <v>99</v>
      </c>
      <c r="K473" t="s">
        <v>23</v>
      </c>
      <c r="L473">
        <v>2</v>
      </c>
      <c r="M473" t="s">
        <v>24</v>
      </c>
      <c r="N473">
        <v>999</v>
      </c>
      <c r="O473" t="s">
        <v>42</v>
      </c>
      <c r="P473">
        <v>0</v>
      </c>
      <c r="T473" s="3" t="str">
        <f t="shared" si="15"/>
        <v>.</v>
      </c>
      <c r="U473" s="3" t="str">
        <f>IF(AND(R473&lt;&gt;"_U",N473&lt;&gt;9999,N473&lt;&gt;999,L473&lt;&gt;"Median"),IFERROR(VLOOKUP(A473,'TA Total'!A:P,16,0),"."),".")</f>
        <v>.</v>
      </c>
    </row>
    <row r="474" spans="1:21" x14ac:dyDescent="0.3">
      <c r="A474" s="1" t="str">
        <f t="shared" si="14"/>
        <v>2018|Hamilton City|$20,001-$30,000</v>
      </c>
      <c r="B474" t="s">
        <v>18</v>
      </c>
      <c r="C474" t="s">
        <v>19</v>
      </c>
      <c r="D474" t="s">
        <v>20</v>
      </c>
      <c r="E474" t="s">
        <v>21</v>
      </c>
      <c r="F474">
        <v>2018</v>
      </c>
      <c r="G474">
        <v>2018</v>
      </c>
      <c r="H474">
        <v>16</v>
      </c>
      <c r="I474" t="s">
        <v>108</v>
      </c>
      <c r="J474">
        <v>99</v>
      </c>
      <c r="K474" t="s">
        <v>23</v>
      </c>
      <c r="L474">
        <v>2</v>
      </c>
      <c r="M474" t="s">
        <v>24</v>
      </c>
      <c r="N474">
        <v>2</v>
      </c>
      <c r="O474" t="s">
        <v>28</v>
      </c>
      <c r="P474">
        <v>2541</v>
      </c>
      <c r="T474" s="3">
        <f t="shared" si="15"/>
        <v>52.94</v>
      </c>
      <c r="U474" s="3">
        <f>IF(AND(R474&lt;&gt;"_U",N474&lt;&gt;9999,N474&lt;&gt;999,L474&lt;&gt;"Median"),IFERROR(VLOOKUP(A474,'TA Total'!A:P,16,0),"."),".")</f>
        <v>4800</v>
      </c>
    </row>
    <row r="475" spans="1:21" x14ac:dyDescent="0.3">
      <c r="A475" s="1" t="str">
        <f t="shared" si="14"/>
        <v>2018|Hamilton City|$20,001-$30,000</v>
      </c>
      <c r="B475" t="s">
        <v>18</v>
      </c>
      <c r="C475" t="s">
        <v>19</v>
      </c>
      <c r="D475" t="s">
        <v>20</v>
      </c>
      <c r="E475" t="s">
        <v>21</v>
      </c>
      <c r="F475">
        <v>2018</v>
      </c>
      <c r="G475">
        <v>2018</v>
      </c>
      <c r="H475">
        <v>16</v>
      </c>
      <c r="I475" t="s">
        <v>108</v>
      </c>
      <c r="J475">
        <v>99</v>
      </c>
      <c r="K475" t="s">
        <v>23</v>
      </c>
      <c r="L475">
        <v>2</v>
      </c>
      <c r="M475" t="s">
        <v>24</v>
      </c>
      <c r="N475">
        <v>1</v>
      </c>
      <c r="O475" t="s">
        <v>33</v>
      </c>
      <c r="P475">
        <v>1863</v>
      </c>
      <c r="T475" s="3">
        <f t="shared" si="15"/>
        <v>38.81</v>
      </c>
      <c r="U475" s="3">
        <f>IF(AND(R475&lt;&gt;"_U",N475&lt;&gt;9999,N475&lt;&gt;999,L475&lt;&gt;"Median"),IFERROR(VLOOKUP(A475,'TA Total'!A:P,16,0),"."),".")</f>
        <v>4800</v>
      </c>
    </row>
    <row r="476" spans="1:21" x14ac:dyDescent="0.3">
      <c r="A476" s="1" t="str">
        <f t="shared" si="14"/>
        <v>2018|Hamilton City|$30,001-$50,000</v>
      </c>
      <c r="B476" t="s">
        <v>18</v>
      </c>
      <c r="C476" t="s">
        <v>19</v>
      </c>
      <c r="D476" t="s">
        <v>20</v>
      </c>
      <c r="E476" t="s">
        <v>21</v>
      </c>
      <c r="F476">
        <v>2018</v>
      </c>
      <c r="G476">
        <v>2018</v>
      </c>
      <c r="H476">
        <v>16</v>
      </c>
      <c r="I476" t="s">
        <v>108</v>
      </c>
      <c r="J476">
        <v>99</v>
      </c>
      <c r="K476" t="s">
        <v>23</v>
      </c>
      <c r="L476">
        <v>3</v>
      </c>
      <c r="M476" t="s">
        <v>45</v>
      </c>
      <c r="N476">
        <v>7777</v>
      </c>
      <c r="O476" t="s">
        <v>37</v>
      </c>
      <c r="P476">
        <v>7416</v>
      </c>
      <c r="T476" s="3">
        <f t="shared" si="15"/>
        <v>100</v>
      </c>
      <c r="U476" s="3">
        <f>IF(AND(R476&lt;&gt;"_U",N476&lt;&gt;9999,N476&lt;&gt;999,L476&lt;&gt;"Median"),IFERROR(VLOOKUP(A476,'TA Total'!A:P,16,0),"."),".")</f>
        <v>7416</v>
      </c>
    </row>
    <row r="477" spans="1:21" x14ac:dyDescent="0.3">
      <c r="A477" s="1" t="str">
        <f t="shared" si="14"/>
        <v>2018|Hamilton City|$30,001-$50,000</v>
      </c>
      <c r="B477" t="s">
        <v>18</v>
      </c>
      <c r="C477" t="s">
        <v>19</v>
      </c>
      <c r="D477" t="s">
        <v>20</v>
      </c>
      <c r="E477" t="s">
        <v>21</v>
      </c>
      <c r="F477">
        <v>2018</v>
      </c>
      <c r="G477">
        <v>2018</v>
      </c>
      <c r="H477">
        <v>16</v>
      </c>
      <c r="I477" t="s">
        <v>108</v>
      </c>
      <c r="J477">
        <v>99</v>
      </c>
      <c r="K477" t="s">
        <v>23</v>
      </c>
      <c r="L477">
        <v>3</v>
      </c>
      <c r="M477" t="s">
        <v>45</v>
      </c>
      <c r="N477">
        <v>3</v>
      </c>
      <c r="O477" t="s">
        <v>25</v>
      </c>
      <c r="P477">
        <v>648</v>
      </c>
      <c r="T477" s="3">
        <f t="shared" si="15"/>
        <v>8.74</v>
      </c>
      <c r="U477" s="3">
        <f>IF(AND(R477&lt;&gt;"_U",N477&lt;&gt;9999,N477&lt;&gt;999,L477&lt;&gt;"Median"),IFERROR(VLOOKUP(A477,'TA Total'!A:P,16,0),"."),".")</f>
        <v>7416</v>
      </c>
    </row>
    <row r="478" spans="1:21" x14ac:dyDescent="0.3">
      <c r="A478" s="1" t="str">
        <f t="shared" si="14"/>
        <v>2018|Hamilton City|$30,001-$50,000</v>
      </c>
      <c r="B478" t="s">
        <v>18</v>
      </c>
      <c r="C478" t="s">
        <v>19</v>
      </c>
      <c r="D478" t="s">
        <v>20</v>
      </c>
      <c r="E478" t="s">
        <v>21</v>
      </c>
      <c r="F478">
        <v>2018</v>
      </c>
      <c r="G478">
        <v>2018</v>
      </c>
      <c r="H478">
        <v>16</v>
      </c>
      <c r="I478" t="s">
        <v>108</v>
      </c>
      <c r="J478">
        <v>99</v>
      </c>
      <c r="K478" t="s">
        <v>23</v>
      </c>
      <c r="L478">
        <v>3</v>
      </c>
      <c r="M478" t="s">
        <v>45</v>
      </c>
      <c r="N478">
        <v>2</v>
      </c>
      <c r="O478" t="s">
        <v>28</v>
      </c>
      <c r="P478">
        <v>3945</v>
      </c>
      <c r="T478" s="3">
        <f t="shared" si="15"/>
        <v>53.2</v>
      </c>
      <c r="U478" s="3">
        <f>IF(AND(R478&lt;&gt;"_U",N478&lt;&gt;9999,N478&lt;&gt;999,L478&lt;&gt;"Median"),IFERROR(VLOOKUP(A478,'TA Total'!A:P,16,0),"."),".")</f>
        <v>7416</v>
      </c>
    </row>
    <row r="479" spans="1:21" x14ac:dyDescent="0.3">
      <c r="A479" s="1" t="str">
        <f t="shared" si="14"/>
        <v>2018|Hamilton City|$30,001-$50,000</v>
      </c>
      <c r="B479" t="s">
        <v>18</v>
      </c>
      <c r="C479" t="s">
        <v>19</v>
      </c>
      <c r="D479" t="s">
        <v>20</v>
      </c>
      <c r="E479" t="s">
        <v>21</v>
      </c>
      <c r="F479">
        <v>2018</v>
      </c>
      <c r="G479">
        <v>2018</v>
      </c>
      <c r="H479">
        <v>16</v>
      </c>
      <c r="I479" t="s">
        <v>108</v>
      </c>
      <c r="J479">
        <v>99</v>
      </c>
      <c r="K479" t="s">
        <v>23</v>
      </c>
      <c r="L479">
        <v>3</v>
      </c>
      <c r="M479" t="s">
        <v>45</v>
      </c>
      <c r="N479">
        <v>1</v>
      </c>
      <c r="O479" t="s">
        <v>33</v>
      </c>
      <c r="P479">
        <v>2820</v>
      </c>
      <c r="T479" s="3">
        <f t="shared" si="15"/>
        <v>38.03</v>
      </c>
      <c r="U479" s="3">
        <f>IF(AND(R479&lt;&gt;"_U",N479&lt;&gt;9999,N479&lt;&gt;999,L479&lt;&gt;"Median"),IFERROR(VLOOKUP(A479,'TA Total'!A:P,16,0),"."),".")</f>
        <v>7416</v>
      </c>
    </row>
    <row r="480" spans="1:21" x14ac:dyDescent="0.3">
      <c r="A480" s="1" t="str">
        <f t="shared" si="14"/>
        <v>2018|Hamilton City|$30,001-$50,000</v>
      </c>
      <c r="B480" t="s">
        <v>18</v>
      </c>
      <c r="C480" t="s">
        <v>19</v>
      </c>
      <c r="D480" t="s">
        <v>20</v>
      </c>
      <c r="E480" t="s">
        <v>21</v>
      </c>
      <c r="F480">
        <v>2018</v>
      </c>
      <c r="G480">
        <v>2018</v>
      </c>
      <c r="H480">
        <v>16</v>
      </c>
      <c r="I480" t="s">
        <v>108</v>
      </c>
      <c r="J480">
        <v>99</v>
      </c>
      <c r="K480" t="s">
        <v>23</v>
      </c>
      <c r="L480">
        <v>3</v>
      </c>
      <c r="M480" t="s">
        <v>45</v>
      </c>
      <c r="N480">
        <v>9999</v>
      </c>
      <c r="O480" t="s">
        <v>40</v>
      </c>
      <c r="P480">
        <v>7416</v>
      </c>
      <c r="T480" s="3" t="str">
        <f t="shared" si="15"/>
        <v>.</v>
      </c>
      <c r="U480" s="3" t="str">
        <f>IF(AND(R480&lt;&gt;"_U",N480&lt;&gt;9999,N480&lt;&gt;999,L480&lt;&gt;"Median"),IFERROR(VLOOKUP(A480,'TA Total'!A:P,16,0),"."),".")</f>
        <v>.</v>
      </c>
    </row>
    <row r="481" spans="1:21" x14ac:dyDescent="0.3">
      <c r="A481" s="1" t="str">
        <f t="shared" si="14"/>
        <v>2018|Hamilton City|$30,001-$50,000</v>
      </c>
      <c r="B481" t="s">
        <v>18</v>
      </c>
      <c r="C481" t="s">
        <v>19</v>
      </c>
      <c r="D481" t="s">
        <v>20</v>
      </c>
      <c r="E481" t="s">
        <v>21</v>
      </c>
      <c r="F481">
        <v>2018</v>
      </c>
      <c r="G481">
        <v>2018</v>
      </c>
      <c r="H481">
        <v>16</v>
      </c>
      <c r="I481" t="s">
        <v>108</v>
      </c>
      <c r="J481">
        <v>99</v>
      </c>
      <c r="K481" t="s">
        <v>23</v>
      </c>
      <c r="L481">
        <v>3</v>
      </c>
      <c r="M481" t="s">
        <v>45</v>
      </c>
      <c r="N481">
        <v>999</v>
      </c>
      <c r="O481" t="s">
        <v>42</v>
      </c>
      <c r="P481">
        <v>0</v>
      </c>
      <c r="T481" s="3" t="str">
        <f t="shared" si="15"/>
        <v>.</v>
      </c>
      <c r="U481" s="3" t="str">
        <f>IF(AND(R481&lt;&gt;"_U",N481&lt;&gt;9999,N481&lt;&gt;999,L481&lt;&gt;"Median"),IFERROR(VLOOKUP(A481,'TA Total'!A:P,16,0),"."),".")</f>
        <v>.</v>
      </c>
    </row>
    <row r="482" spans="1:21" x14ac:dyDescent="0.3">
      <c r="A482" s="1" t="str">
        <f t="shared" si="14"/>
        <v>2018|Hamilton City|$50,001-$70,000</v>
      </c>
      <c r="B482" t="s">
        <v>18</v>
      </c>
      <c r="C482" t="s">
        <v>19</v>
      </c>
      <c r="D482" t="s">
        <v>20</v>
      </c>
      <c r="E482" t="s">
        <v>21</v>
      </c>
      <c r="F482">
        <v>2018</v>
      </c>
      <c r="G482">
        <v>2018</v>
      </c>
      <c r="H482">
        <v>16</v>
      </c>
      <c r="I482" t="s">
        <v>108</v>
      </c>
      <c r="J482">
        <v>99</v>
      </c>
      <c r="K482" t="s">
        <v>23</v>
      </c>
      <c r="L482">
        <v>4</v>
      </c>
      <c r="M482" t="s">
        <v>36</v>
      </c>
      <c r="N482">
        <v>3</v>
      </c>
      <c r="O482" t="s">
        <v>25</v>
      </c>
      <c r="P482">
        <v>609</v>
      </c>
      <c r="T482" s="3">
        <f t="shared" si="15"/>
        <v>8.57</v>
      </c>
      <c r="U482" s="3">
        <f>IF(AND(R482&lt;&gt;"_U",N482&lt;&gt;9999,N482&lt;&gt;999,L482&lt;&gt;"Median"),IFERROR(VLOOKUP(A482,'TA Total'!A:P,16,0),"."),".")</f>
        <v>7110</v>
      </c>
    </row>
    <row r="483" spans="1:21" x14ac:dyDescent="0.3">
      <c r="A483" s="1" t="str">
        <f t="shared" si="14"/>
        <v>2018|Hamilton City|$50,001-$70,000</v>
      </c>
      <c r="B483" t="s">
        <v>18</v>
      </c>
      <c r="C483" t="s">
        <v>19</v>
      </c>
      <c r="D483" t="s">
        <v>20</v>
      </c>
      <c r="E483" t="s">
        <v>21</v>
      </c>
      <c r="F483">
        <v>2018</v>
      </c>
      <c r="G483">
        <v>2018</v>
      </c>
      <c r="H483">
        <v>16</v>
      </c>
      <c r="I483" t="s">
        <v>108</v>
      </c>
      <c r="J483">
        <v>99</v>
      </c>
      <c r="K483" t="s">
        <v>23</v>
      </c>
      <c r="L483">
        <v>4</v>
      </c>
      <c r="M483" t="s">
        <v>36</v>
      </c>
      <c r="N483">
        <v>2</v>
      </c>
      <c r="O483" t="s">
        <v>28</v>
      </c>
      <c r="P483">
        <v>3630</v>
      </c>
      <c r="T483" s="3">
        <f t="shared" si="15"/>
        <v>51.05</v>
      </c>
      <c r="U483" s="3">
        <f>IF(AND(R483&lt;&gt;"_U",N483&lt;&gt;9999,N483&lt;&gt;999,L483&lt;&gt;"Median"),IFERROR(VLOOKUP(A483,'TA Total'!A:P,16,0),"."),".")</f>
        <v>7110</v>
      </c>
    </row>
    <row r="484" spans="1:21" x14ac:dyDescent="0.3">
      <c r="A484" s="1" t="str">
        <f t="shared" si="14"/>
        <v>2018|Hamilton City|$50,001-$70,000</v>
      </c>
      <c r="B484" t="s">
        <v>18</v>
      </c>
      <c r="C484" t="s">
        <v>19</v>
      </c>
      <c r="D484" t="s">
        <v>20</v>
      </c>
      <c r="E484" t="s">
        <v>21</v>
      </c>
      <c r="F484">
        <v>2018</v>
      </c>
      <c r="G484">
        <v>2018</v>
      </c>
      <c r="H484">
        <v>16</v>
      </c>
      <c r="I484" t="s">
        <v>108</v>
      </c>
      <c r="J484">
        <v>99</v>
      </c>
      <c r="K484" t="s">
        <v>23</v>
      </c>
      <c r="L484">
        <v>4</v>
      </c>
      <c r="M484" t="s">
        <v>36</v>
      </c>
      <c r="N484">
        <v>9999</v>
      </c>
      <c r="O484" t="s">
        <v>40</v>
      </c>
      <c r="P484">
        <v>7110</v>
      </c>
      <c r="T484" s="3" t="str">
        <f t="shared" si="15"/>
        <v>.</v>
      </c>
      <c r="U484" s="3" t="str">
        <f>IF(AND(R484&lt;&gt;"_U",N484&lt;&gt;9999,N484&lt;&gt;999,L484&lt;&gt;"Median"),IFERROR(VLOOKUP(A484,'TA Total'!A:P,16,0),"."),".")</f>
        <v>.</v>
      </c>
    </row>
    <row r="485" spans="1:21" x14ac:dyDescent="0.3">
      <c r="A485" s="1" t="str">
        <f t="shared" si="14"/>
        <v>2018|Hamilton City|$50,001-$70,000</v>
      </c>
      <c r="B485" t="s">
        <v>18</v>
      </c>
      <c r="C485" t="s">
        <v>19</v>
      </c>
      <c r="D485" t="s">
        <v>20</v>
      </c>
      <c r="E485" t="s">
        <v>21</v>
      </c>
      <c r="F485">
        <v>2018</v>
      </c>
      <c r="G485">
        <v>2018</v>
      </c>
      <c r="H485">
        <v>16</v>
      </c>
      <c r="I485" t="s">
        <v>108</v>
      </c>
      <c r="J485">
        <v>99</v>
      </c>
      <c r="K485" t="s">
        <v>23</v>
      </c>
      <c r="L485">
        <v>4</v>
      </c>
      <c r="M485" t="s">
        <v>36</v>
      </c>
      <c r="N485">
        <v>1</v>
      </c>
      <c r="O485" t="s">
        <v>33</v>
      </c>
      <c r="P485">
        <v>2868</v>
      </c>
      <c r="T485" s="3">
        <f t="shared" si="15"/>
        <v>40.340000000000003</v>
      </c>
      <c r="U485" s="3">
        <f>IF(AND(R485&lt;&gt;"_U",N485&lt;&gt;9999,N485&lt;&gt;999,L485&lt;&gt;"Median"),IFERROR(VLOOKUP(A485,'TA Total'!A:P,16,0),"."),".")</f>
        <v>7110</v>
      </c>
    </row>
    <row r="486" spans="1:21" x14ac:dyDescent="0.3">
      <c r="A486" s="1" t="str">
        <f t="shared" si="14"/>
        <v>2018|Hamilton City|$50,001-$70,000</v>
      </c>
      <c r="B486" t="s">
        <v>18</v>
      </c>
      <c r="C486" t="s">
        <v>19</v>
      </c>
      <c r="D486" t="s">
        <v>20</v>
      </c>
      <c r="E486" t="s">
        <v>21</v>
      </c>
      <c r="F486">
        <v>2018</v>
      </c>
      <c r="G486">
        <v>2018</v>
      </c>
      <c r="H486">
        <v>16</v>
      </c>
      <c r="I486" t="s">
        <v>108</v>
      </c>
      <c r="J486">
        <v>99</v>
      </c>
      <c r="K486" t="s">
        <v>23</v>
      </c>
      <c r="L486">
        <v>4</v>
      </c>
      <c r="M486" t="s">
        <v>36</v>
      </c>
      <c r="N486">
        <v>999</v>
      </c>
      <c r="O486" t="s">
        <v>42</v>
      </c>
      <c r="P486">
        <v>0</v>
      </c>
      <c r="T486" s="3" t="str">
        <f t="shared" si="15"/>
        <v>.</v>
      </c>
      <c r="U486" s="3" t="str">
        <f>IF(AND(R486&lt;&gt;"_U",N486&lt;&gt;9999,N486&lt;&gt;999,L486&lt;&gt;"Median"),IFERROR(VLOOKUP(A486,'TA Total'!A:P,16,0),"."),".")</f>
        <v>.</v>
      </c>
    </row>
    <row r="487" spans="1:21" x14ac:dyDescent="0.3">
      <c r="A487" s="1" t="str">
        <f t="shared" si="14"/>
        <v>2018|Hamilton City|$50,001-$70,000</v>
      </c>
      <c r="B487" t="s">
        <v>18</v>
      </c>
      <c r="C487" t="s">
        <v>19</v>
      </c>
      <c r="D487" t="s">
        <v>20</v>
      </c>
      <c r="E487" t="s">
        <v>21</v>
      </c>
      <c r="F487">
        <v>2018</v>
      </c>
      <c r="G487">
        <v>2018</v>
      </c>
      <c r="H487">
        <v>16</v>
      </c>
      <c r="I487" t="s">
        <v>108</v>
      </c>
      <c r="J487">
        <v>99</v>
      </c>
      <c r="K487" t="s">
        <v>23</v>
      </c>
      <c r="L487">
        <v>4</v>
      </c>
      <c r="M487" t="s">
        <v>36</v>
      </c>
      <c r="N487">
        <v>7777</v>
      </c>
      <c r="O487" t="s">
        <v>37</v>
      </c>
      <c r="P487">
        <v>7110</v>
      </c>
      <c r="T487" s="3">
        <f t="shared" si="15"/>
        <v>100</v>
      </c>
      <c r="U487" s="3">
        <f>IF(AND(R487&lt;&gt;"_U",N487&lt;&gt;9999,N487&lt;&gt;999,L487&lt;&gt;"Median"),IFERROR(VLOOKUP(A487,'TA Total'!A:P,16,0),"."),".")</f>
        <v>7110</v>
      </c>
    </row>
    <row r="488" spans="1:21" x14ac:dyDescent="0.3">
      <c r="A488" s="1" t="str">
        <f t="shared" si="14"/>
        <v>2018|Hamilton City|$70,001-$100,000</v>
      </c>
      <c r="B488" t="s">
        <v>18</v>
      </c>
      <c r="C488" t="s">
        <v>19</v>
      </c>
      <c r="D488" t="s">
        <v>20</v>
      </c>
      <c r="E488" t="s">
        <v>21</v>
      </c>
      <c r="F488">
        <v>2018</v>
      </c>
      <c r="G488">
        <v>2018</v>
      </c>
      <c r="H488">
        <v>16</v>
      </c>
      <c r="I488" t="s">
        <v>108</v>
      </c>
      <c r="J488">
        <v>99</v>
      </c>
      <c r="K488" t="s">
        <v>23</v>
      </c>
      <c r="L488">
        <v>5</v>
      </c>
      <c r="M488" t="s">
        <v>58</v>
      </c>
      <c r="N488">
        <v>2</v>
      </c>
      <c r="O488" t="s">
        <v>28</v>
      </c>
      <c r="P488">
        <v>3768</v>
      </c>
      <c r="T488" s="3">
        <f t="shared" si="15"/>
        <v>45.39</v>
      </c>
      <c r="U488" s="3">
        <f>IF(AND(R488&lt;&gt;"_U",N488&lt;&gt;9999,N488&lt;&gt;999,L488&lt;&gt;"Median"),IFERROR(VLOOKUP(A488,'TA Total'!A:P,16,0),"."),".")</f>
        <v>8301</v>
      </c>
    </row>
    <row r="489" spans="1:21" x14ac:dyDescent="0.3">
      <c r="A489" s="1" t="str">
        <f t="shared" si="14"/>
        <v>2018|Hamilton City|$70,001-$100,000</v>
      </c>
      <c r="B489" t="s">
        <v>18</v>
      </c>
      <c r="C489" t="s">
        <v>19</v>
      </c>
      <c r="D489" t="s">
        <v>20</v>
      </c>
      <c r="E489" t="s">
        <v>21</v>
      </c>
      <c r="F489">
        <v>2018</v>
      </c>
      <c r="G489">
        <v>2018</v>
      </c>
      <c r="H489">
        <v>16</v>
      </c>
      <c r="I489" t="s">
        <v>108</v>
      </c>
      <c r="J489">
        <v>99</v>
      </c>
      <c r="K489" t="s">
        <v>23</v>
      </c>
      <c r="L489">
        <v>5</v>
      </c>
      <c r="M489" t="s">
        <v>58</v>
      </c>
      <c r="N489">
        <v>9999</v>
      </c>
      <c r="O489" t="s">
        <v>40</v>
      </c>
      <c r="P489">
        <v>8301</v>
      </c>
      <c r="T489" s="3" t="str">
        <f t="shared" si="15"/>
        <v>.</v>
      </c>
      <c r="U489" s="3" t="str">
        <f>IF(AND(R489&lt;&gt;"_U",N489&lt;&gt;9999,N489&lt;&gt;999,L489&lt;&gt;"Median"),IFERROR(VLOOKUP(A489,'TA Total'!A:P,16,0),"."),".")</f>
        <v>.</v>
      </c>
    </row>
    <row r="490" spans="1:21" x14ac:dyDescent="0.3">
      <c r="A490" s="1" t="str">
        <f t="shared" si="14"/>
        <v>2018|Hamilton City|$70,001-$100,000</v>
      </c>
      <c r="B490" t="s">
        <v>18</v>
      </c>
      <c r="C490" t="s">
        <v>19</v>
      </c>
      <c r="D490" t="s">
        <v>20</v>
      </c>
      <c r="E490" t="s">
        <v>21</v>
      </c>
      <c r="F490">
        <v>2018</v>
      </c>
      <c r="G490">
        <v>2018</v>
      </c>
      <c r="H490">
        <v>16</v>
      </c>
      <c r="I490" t="s">
        <v>108</v>
      </c>
      <c r="J490">
        <v>99</v>
      </c>
      <c r="K490" t="s">
        <v>23</v>
      </c>
      <c r="L490">
        <v>5</v>
      </c>
      <c r="M490" t="s">
        <v>58</v>
      </c>
      <c r="N490">
        <v>1</v>
      </c>
      <c r="O490" t="s">
        <v>33</v>
      </c>
      <c r="P490">
        <v>3846</v>
      </c>
      <c r="T490" s="3">
        <f t="shared" si="15"/>
        <v>46.33</v>
      </c>
      <c r="U490" s="3">
        <f>IF(AND(R490&lt;&gt;"_U",N490&lt;&gt;9999,N490&lt;&gt;999,L490&lt;&gt;"Median"),IFERROR(VLOOKUP(A490,'TA Total'!A:P,16,0),"."),".")</f>
        <v>8301</v>
      </c>
    </row>
    <row r="491" spans="1:21" x14ac:dyDescent="0.3">
      <c r="A491" s="1" t="str">
        <f t="shared" si="14"/>
        <v>2018|Hamilton City|$70,001-$100,000</v>
      </c>
      <c r="B491" t="s">
        <v>18</v>
      </c>
      <c r="C491" t="s">
        <v>19</v>
      </c>
      <c r="D491" t="s">
        <v>20</v>
      </c>
      <c r="E491" t="s">
        <v>21</v>
      </c>
      <c r="F491">
        <v>2018</v>
      </c>
      <c r="G491">
        <v>2018</v>
      </c>
      <c r="H491">
        <v>16</v>
      </c>
      <c r="I491" t="s">
        <v>108</v>
      </c>
      <c r="J491">
        <v>99</v>
      </c>
      <c r="K491" t="s">
        <v>23</v>
      </c>
      <c r="L491">
        <v>5</v>
      </c>
      <c r="M491" t="s">
        <v>58</v>
      </c>
      <c r="N491">
        <v>999</v>
      </c>
      <c r="O491" t="s">
        <v>42</v>
      </c>
      <c r="P491">
        <v>0</v>
      </c>
      <c r="T491" s="3" t="str">
        <f t="shared" si="15"/>
        <v>.</v>
      </c>
      <c r="U491" s="3" t="str">
        <f>IF(AND(R491&lt;&gt;"_U",N491&lt;&gt;9999,N491&lt;&gt;999,L491&lt;&gt;"Median"),IFERROR(VLOOKUP(A491,'TA Total'!A:P,16,0),"."),".")</f>
        <v>.</v>
      </c>
    </row>
    <row r="492" spans="1:21" x14ac:dyDescent="0.3">
      <c r="A492" s="1" t="str">
        <f t="shared" si="14"/>
        <v>2018|Hamilton City|$70,001-$100,000</v>
      </c>
      <c r="B492" t="s">
        <v>18</v>
      </c>
      <c r="C492" t="s">
        <v>19</v>
      </c>
      <c r="D492" t="s">
        <v>20</v>
      </c>
      <c r="E492" t="s">
        <v>21</v>
      </c>
      <c r="F492">
        <v>2018</v>
      </c>
      <c r="G492">
        <v>2018</v>
      </c>
      <c r="H492">
        <v>16</v>
      </c>
      <c r="I492" t="s">
        <v>108</v>
      </c>
      <c r="J492">
        <v>99</v>
      </c>
      <c r="K492" t="s">
        <v>23</v>
      </c>
      <c r="L492">
        <v>5</v>
      </c>
      <c r="M492" t="s">
        <v>58</v>
      </c>
      <c r="N492">
        <v>7777</v>
      </c>
      <c r="O492" t="s">
        <v>37</v>
      </c>
      <c r="P492">
        <v>8301</v>
      </c>
      <c r="T492" s="3">
        <f t="shared" si="15"/>
        <v>100</v>
      </c>
      <c r="U492" s="3">
        <f>IF(AND(R492&lt;&gt;"_U",N492&lt;&gt;9999,N492&lt;&gt;999,L492&lt;&gt;"Median"),IFERROR(VLOOKUP(A492,'TA Total'!A:P,16,0),"."),".")</f>
        <v>8301</v>
      </c>
    </row>
    <row r="493" spans="1:21" x14ac:dyDescent="0.3">
      <c r="A493" s="1" t="str">
        <f t="shared" si="14"/>
        <v>2018|Hamilton City|$70,001-$100,000</v>
      </c>
      <c r="B493" t="s">
        <v>18</v>
      </c>
      <c r="C493" t="s">
        <v>19</v>
      </c>
      <c r="D493" t="s">
        <v>20</v>
      </c>
      <c r="E493" t="s">
        <v>21</v>
      </c>
      <c r="F493">
        <v>2018</v>
      </c>
      <c r="G493">
        <v>2018</v>
      </c>
      <c r="H493">
        <v>16</v>
      </c>
      <c r="I493" t="s">
        <v>108</v>
      </c>
      <c r="J493">
        <v>99</v>
      </c>
      <c r="K493" t="s">
        <v>23</v>
      </c>
      <c r="L493">
        <v>5</v>
      </c>
      <c r="M493" t="s">
        <v>58</v>
      </c>
      <c r="N493">
        <v>3</v>
      </c>
      <c r="O493" t="s">
        <v>25</v>
      </c>
      <c r="P493">
        <v>690</v>
      </c>
      <c r="T493" s="3">
        <f t="shared" si="15"/>
        <v>8.31</v>
      </c>
      <c r="U493" s="3">
        <f>IF(AND(R493&lt;&gt;"_U",N493&lt;&gt;9999,N493&lt;&gt;999,L493&lt;&gt;"Median"),IFERROR(VLOOKUP(A493,'TA Total'!A:P,16,0),"."),".")</f>
        <v>8301</v>
      </c>
    </row>
    <row r="494" spans="1:21" x14ac:dyDescent="0.3">
      <c r="A494" s="1" t="str">
        <f t="shared" si="14"/>
        <v>2018|Hamilton City|$100,001-$150,000</v>
      </c>
      <c r="B494" t="s">
        <v>18</v>
      </c>
      <c r="C494" t="s">
        <v>19</v>
      </c>
      <c r="D494" t="s">
        <v>20</v>
      </c>
      <c r="E494" t="s">
        <v>21</v>
      </c>
      <c r="F494">
        <v>2018</v>
      </c>
      <c r="G494">
        <v>2018</v>
      </c>
      <c r="H494">
        <v>16</v>
      </c>
      <c r="I494" t="s">
        <v>108</v>
      </c>
      <c r="J494">
        <v>99</v>
      </c>
      <c r="K494" t="s">
        <v>23</v>
      </c>
      <c r="L494">
        <v>6</v>
      </c>
      <c r="M494" t="s">
        <v>59</v>
      </c>
      <c r="N494">
        <v>9999</v>
      </c>
      <c r="O494" t="s">
        <v>40</v>
      </c>
      <c r="P494">
        <v>10293</v>
      </c>
      <c r="T494" s="3" t="str">
        <f t="shared" si="15"/>
        <v>.</v>
      </c>
      <c r="U494" s="3" t="str">
        <f>IF(AND(R494&lt;&gt;"_U",N494&lt;&gt;9999,N494&lt;&gt;999,L494&lt;&gt;"Median"),IFERROR(VLOOKUP(A494,'TA Total'!A:P,16,0),"."),".")</f>
        <v>.</v>
      </c>
    </row>
    <row r="495" spans="1:21" x14ac:dyDescent="0.3">
      <c r="A495" s="1" t="str">
        <f t="shared" si="14"/>
        <v>2018|Hamilton City|$100,001-$150,000</v>
      </c>
      <c r="B495" t="s">
        <v>18</v>
      </c>
      <c r="C495" t="s">
        <v>19</v>
      </c>
      <c r="D495" t="s">
        <v>20</v>
      </c>
      <c r="E495" t="s">
        <v>21</v>
      </c>
      <c r="F495">
        <v>2018</v>
      </c>
      <c r="G495">
        <v>2018</v>
      </c>
      <c r="H495">
        <v>16</v>
      </c>
      <c r="I495" t="s">
        <v>108</v>
      </c>
      <c r="J495">
        <v>99</v>
      </c>
      <c r="K495" t="s">
        <v>23</v>
      </c>
      <c r="L495">
        <v>6</v>
      </c>
      <c r="M495" t="s">
        <v>59</v>
      </c>
      <c r="N495">
        <v>1</v>
      </c>
      <c r="O495" t="s">
        <v>33</v>
      </c>
      <c r="P495">
        <v>5832</v>
      </c>
      <c r="T495" s="3">
        <f t="shared" si="15"/>
        <v>56.66</v>
      </c>
      <c r="U495" s="3">
        <f>IF(AND(R495&lt;&gt;"_U",N495&lt;&gt;9999,N495&lt;&gt;999,L495&lt;&gt;"Median"),IFERROR(VLOOKUP(A495,'TA Total'!A:P,16,0),"."),".")</f>
        <v>10293</v>
      </c>
    </row>
    <row r="496" spans="1:21" x14ac:dyDescent="0.3">
      <c r="A496" s="1" t="str">
        <f t="shared" si="14"/>
        <v>2018|Hamilton City|$100,001-$150,000</v>
      </c>
      <c r="B496" t="s">
        <v>18</v>
      </c>
      <c r="C496" t="s">
        <v>19</v>
      </c>
      <c r="D496" t="s">
        <v>20</v>
      </c>
      <c r="E496" t="s">
        <v>21</v>
      </c>
      <c r="F496">
        <v>2018</v>
      </c>
      <c r="G496">
        <v>2018</v>
      </c>
      <c r="H496">
        <v>16</v>
      </c>
      <c r="I496" t="s">
        <v>108</v>
      </c>
      <c r="J496">
        <v>99</v>
      </c>
      <c r="K496" t="s">
        <v>23</v>
      </c>
      <c r="L496">
        <v>6</v>
      </c>
      <c r="M496" t="s">
        <v>59</v>
      </c>
      <c r="N496">
        <v>999</v>
      </c>
      <c r="O496" t="s">
        <v>42</v>
      </c>
      <c r="P496">
        <v>0</v>
      </c>
      <c r="T496" s="3" t="str">
        <f t="shared" si="15"/>
        <v>.</v>
      </c>
      <c r="U496" s="3" t="str">
        <f>IF(AND(R496&lt;&gt;"_U",N496&lt;&gt;9999,N496&lt;&gt;999,L496&lt;&gt;"Median"),IFERROR(VLOOKUP(A496,'TA Total'!A:P,16,0),"."),".")</f>
        <v>.</v>
      </c>
    </row>
    <row r="497" spans="1:21" x14ac:dyDescent="0.3">
      <c r="A497" s="1" t="str">
        <f t="shared" si="14"/>
        <v>2018|Hamilton City|$100,001-$150,000</v>
      </c>
      <c r="B497" t="s">
        <v>18</v>
      </c>
      <c r="C497" t="s">
        <v>19</v>
      </c>
      <c r="D497" t="s">
        <v>20</v>
      </c>
      <c r="E497" t="s">
        <v>21</v>
      </c>
      <c r="F497">
        <v>2018</v>
      </c>
      <c r="G497">
        <v>2018</v>
      </c>
      <c r="H497">
        <v>16</v>
      </c>
      <c r="I497" t="s">
        <v>108</v>
      </c>
      <c r="J497">
        <v>99</v>
      </c>
      <c r="K497" t="s">
        <v>23</v>
      </c>
      <c r="L497">
        <v>6</v>
      </c>
      <c r="M497" t="s">
        <v>59</v>
      </c>
      <c r="N497">
        <v>7777</v>
      </c>
      <c r="O497" t="s">
        <v>37</v>
      </c>
      <c r="P497">
        <v>10293</v>
      </c>
      <c r="T497" s="3">
        <f t="shared" si="15"/>
        <v>100</v>
      </c>
      <c r="U497" s="3">
        <f>IF(AND(R497&lt;&gt;"_U",N497&lt;&gt;9999,N497&lt;&gt;999,L497&lt;&gt;"Median"),IFERROR(VLOOKUP(A497,'TA Total'!A:P,16,0),"."),".")</f>
        <v>10293</v>
      </c>
    </row>
    <row r="498" spans="1:21" x14ac:dyDescent="0.3">
      <c r="A498" s="1" t="str">
        <f t="shared" si="14"/>
        <v>2018|Hamilton City|$100,001-$150,000</v>
      </c>
      <c r="B498" t="s">
        <v>18</v>
      </c>
      <c r="C498" t="s">
        <v>19</v>
      </c>
      <c r="D498" t="s">
        <v>20</v>
      </c>
      <c r="E498" t="s">
        <v>21</v>
      </c>
      <c r="F498">
        <v>2018</v>
      </c>
      <c r="G498">
        <v>2018</v>
      </c>
      <c r="H498">
        <v>16</v>
      </c>
      <c r="I498" t="s">
        <v>108</v>
      </c>
      <c r="J498">
        <v>99</v>
      </c>
      <c r="K498" t="s">
        <v>23</v>
      </c>
      <c r="L498">
        <v>6</v>
      </c>
      <c r="M498" t="s">
        <v>59</v>
      </c>
      <c r="N498">
        <v>3</v>
      </c>
      <c r="O498" t="s">
        <v>25</v>
      </c>
      <c r="P498">
        <v>1023</v>
      </c>
      <c r="T498" s="3">
        <f t="shared" si="15"/>
        <v>9.94</v>
      </c>
      <c r="U498" s="3">
        <f>IF(AND(R498&lt;&gt;"_U",N498&lt;&gt;9999,N498&lt;&gt;999,L498&lt;&gt;"Median"),IFERROR(VLOOKUP(A498,'TA Total'!A:P,16,0),"."),".")</f>
        <v>10293</v>
      </c>
    </row>
    <row r="499" spans="1:21" x14ac:dyDescent="0.3">
      <c r="A499" s="1" t="str">
        <f t="shared" si="14"/>
        <v>2018|Hamilton City|$100,001-$150,000</v>
      </c>
      <c r="B499" t="s">
        <v>18</v>
      </c>
      <c r="C499" t="s">
        <v>19</v>
      </c>
      <c r="D499" t="s">
        <v>20</v>
      </c>
      <c r="E499" t="s">
        <v>21</v>
      </c>
      <c r="F499">
        <v>2018</v>
      </c>
      <c r="G499">
        <v>2018</v>
      </c>
      <c r="H499">
        <v>16</v>
      </c>
      <c r="I499" t="s">
        <v>108</v>
      </c>
      <c r="J499">
        <v>99</v>
      </c>
      <c r="K499" t="s">
        <v>23</v>
      </c>
      <c r="L499">
        <v>6</v>
      </c>
      <c r="M499" t="s">
        <v>59</v>
      </c>
      <c r="N499">
        <v>2</v>
      </c>
      <c r="O499" t="s">
        <v>28</v>
      </c>
      <c r="P499">
        <v>3438</v>
      </c>
      <c r="T499" s="3">
        <f t="shared" si="15"/>
        <v>33.4</v>
      </c>
      <c r="U499" s="3">
        <f>IF(AND(R499&lt;&gt;"_U",N499&lt;&gt;9999,N499&lt;&gt;999,L499&lt;&gt;"Median"),IFERROR(VLOOKUP(A499,'TA Total'!A:P,16,0),"."),".")</f>
        <v>10293</v>
      </c>
    </row>
    <row r="500" spans="1:21" x14ac:dyDescent="0.3">
      <c r="A500" s="1" t="str">
        <f t="shared" si="14"/>
        <v>2018|Hamilton City|$150,001-$200,000</v>
      </c>
      <c r="B500" t="s">
        <v>18</v>
      </c>
      <c r="C500" t="s">
        <v>19</v>
      </c>
      <c r="D500" t="s">
        <v>20</v>
      </c>
      <c r="E500" t="s">
        <v>21</v>
      </c>
      <c r="F500">
        <v>2018</v>
      </c>
      <c r="G500">
        <v>2018</v>
      </c>
      <c r="H500">
        <v>16</v>
      </c>
      <c r="I500" t="s">
        <v>108</v>
      </c>
      <c r="J500">
        <v>99</v>
      </c>
      <c r="K500" t="s">
        <v>23</v>
      </c>
      <c r="L500">
        <v>7</v>
      </c>
      <c r="M500" t="s">
        <v>43</v>
      </c>
      <c r="N500">
        <v>999</v>
      </c>
      <c r="O500" t="s">
        <v>42</v>
      </c>
      <c r="P500">
        <v>0</v>
      </c>
      <c r="T500" s="3" t="str">
        <f t="shared" si="15"/>
        <v>.</v>
      </c>
      <c r="U500" s="3" t="str">
        <f>IF(AND(R500&lt;&gt;"_U",N500&lt;&gt;9999,N500&lt;&gt;999,L500&lt;&gt;"Median"),IFERROR(VLOOKUP(A500,'TA Total'!A:P,16,0),"."),".")</f>
        <v>.</v>
      </c>
    </row>
    <row r="501" spans="1:21" x14ac:dyDescent="0.3">
      <c r="A501" s="1" t="str">
        <f t="shared" si="14"/>
        <v>2018|Hamilton City|$150,001-$200,000</v>
      </c>
      <c r="B501" t="s">
        <v>18</v>
      </c>
      <c r="C501" t="s">
        <v>19</v>
      </c>
      <c r="D501" t="s">
        <v>20</v>
      </c>
      <c r="E501" t="s">
        <v>21</v>
      </c>
      <c r="F501">
        <v>2018</v>
      </c>
      <c r="G501">
        <v>2018</v>
      </c>
      <c r="H501">
        <v>16</v>
      </c>
      <c r="I501" t="s">
        <v>108</v>
      </c>
      <c r="J501">
        <v>99</v>
      </c>
      <c r="K501" t="s">
        <v>23</v>
      </c>
      <c r="L501">
        <v>7</v>
      </c>
      <c r="M501" t="s">
        <v>43</v>
      </c>
      <c r="N501">
        <v>7777</v>
      </c>
      <c r="O501" t="s">
        <v>37</v>
      </c>
      <c r="P501">
        <v>7560</v>
      </c>
      <c r="T501" s="3">
        <f t="shared" si="15"/>
        <v>100</v>
      </c>
      <c r="U501" s="3">
        <f>IF(AND(R501&lt;&gt;"_U",N501&lt;&gt;9999,N501&lt;&gt;999,L501&lt;&gt;"Median"),IFERROR(VLOOKUP(A501,'TA Total'!A:P,16,0),"."),".")</f>
        <v>7560</v>
      </c>
    </row>
    <row r="502" spans="1:21" x14ac:dyDescent="0.3">
      <c r="A502" s="1" t="str">
        <f t="shared" si="14"/>
        <v>2018|Hamilton City|$150,001-$200,000</v>
      </c>
      <c r="B502" t="s">
        <v>18</v>
      </c>
      <c r="C502" t="s">
        <v>19</v>
      </c>
      <c r="D502" t="s">
        <v>20</v>
      </c>
      <c r="E502" t="s">
        <v>21</v>
      </c>
      <c r="F502">
        <v>2018</v>
      </c>
      <c r="G502">
        <v>2018</v>
      </c>
      <c r="H502">
        <v>16</v>
      </c>
      <c r="I502" t="s">
        <v>108</v>
      </c>
      <c r="J502">
        <v>99</v>
      </c>
      <c r="K502" t="s">
        <v>23</v>
      </c>
      <c r="L502">
        <v>7</v>
      </c>
      <c r="M502" t="s">
        <v>43</v>
      </c>
      <c r="N502">
        <v>9999</v>
      </c>
      <c r="O502" t="s">
        <v>40</v>
      </c>
      <c r="P502">
        <v>7560</v>
      </c>
      <c r="T502" s="3" t="str">
        <f t="shared" si="15"/>
        <v>.</v>
      </c>
      <c r="U502" s="3" t="str">
        <f>IF(AND(R502&lt;&gt;"_U",N502&lt;&gt;9999,N502&lt;&gt;999,L502&lt;&gt;"Median"),IFERROR(VLOOKUP(A502,'TA Total'!A:P,16,0),"."),".")</f>
        <v>.</v>
      </c>
    </row>
    <row r="503" spans="1:21" x14ac:dyDescent="0.3">
      <c r="A503" s="1" t="str">
        <f t="shared" si="14"/>
        <v>2018|Hamilton City|$150,001-$200,000</v>
      </c>
      <c r="B503" t="s">
        <v>18</v>
      </c>
      <c r="C503" t="s">
        <v>19</v>
      </c>
      <c r="D503" t="s">
        <v>20</v>
      </c>
      <c r="E503" t="s">
        <v>21</v>
      </c>
      <c r="F503">
        <v>2018</v>
      </c>
      <c r="G503">
        <v>2018</v>
      </c>
      <c r="H503">
        <v>16</v>
      </c>
      <c r="I503" t="s">
        <v>108</v>
      </c>
      <c r="J503">
        <v>99</v>
      </c>
      <c r="K503" t="s">
        <v>23</v>
      </c>
      <c r="L503">
        <v>7</v>
      </c>
      <c r="M503" t="s">
        <v>43</v>
      </c>
      <c r="N503">
        <v>2</v>
      </c>
      <c r="O503" t="s">
        <v>28</v>
      </c>
      <c r="P503">
        <v>1656</v>
      </c>
      <c r="T503" s="3">
        <f t="shared" si="15"/>
        <v>21.9</v>
      </c>
      <c r="U503" s="3">
        <f>IF(AND(R503&lt;&gt;"_U",N503&lt;&gt;9999,N503&lt;&gt;999,L503&lt;&gt;"Median"),IFERROR(VLOOKUP(A503,'TA Total'!A:P,16,0),"."),".")</f>
        <v>7560</v>
      </c>
    </row>
    <row r="504" spans="1:21" x14ac:dyDescent="0.3">
      <c r="A504" s="1" t="str">
        <f t="shared" si="14"/>
        <v>2018|Hamilton City|$150,001-$200,000</v>
      </c>
      <c r="B504" t="s">
        <v>18</v>
      </c>
      <c r="C504" t="s">
        <v>19</v>
      </c>
      <c r="D504" t="s">
        <v>20</v>
      </c>
      <c r="E504" t="s">
        <v>21</v>
      </c>
      <c r="F504">
        <v>2018</v>
      </c>
      <c r="G504">
        <v>2018</v>
      </c>
      <c r="H504">
        <v>16</v>
      </c>
      <c r="I504" t="s">
        <v>108</v>
      </c>
      <c r="J504">
        <v>99</v>
      </c>
      <c r="K504" t="s">
        <v>23</v>
      </c>
      <c r="L504">
        <v>7</v>
      </c>
      <c r="M504" t="s">
        <v>43</v>
      </c>
      <c r="N504">
        <v>3</v>
      </c>
      <c r="O504" t="s">
        <v>25</v>
      </c>
      <c r="P504">
        <v>1416</v>
      </c>
      <c r="T504" s="3">
        <f t="shared" si="15"/>
        <v>18.73</v>
      </c>
      <c r="U504" s="3">
        <f>IF(AND(R504&lt;&gt;"_U",N504&lt;&gt;9999,N504&lt;&gt;999,L504&lt;&gt;"Median"),IFERROR(VLOOKUP(A504,'TA Total'!A:P,16,0),"."),".")</f>
        <v>7560</v>
      </c>
    </row>
    <row r="505" spans="1:21" x14ac:dyDescent="0.3">
      <c r="A505" s="1" t="str">
        <f t="shared" si="14"/>
        <v>2018|Hamilton City|$150,001-$200,000</v>
      </c>
      <c r="B505" t="s">
        <v>18</v>
      </c>
      <c r="C505" t="s">
        <v>19</v>
      </c>
      <c r="D505" t="s">
        <v>20</v>
      </c>
      <c r="E505" t="s">
        <v>21</v>
      </c>
      <c r="F505">
        <v>2018</v>
      </c>
      <c r="G505">
        <v>2018</v>
      </c>
      <c r="H505">
        <v>16</v>
      </c>
      <c r="I505" t="s">
        <v>108</v>
      </c>
      <c r="J505">
        <v>99</v>
      </c>
      <c r="K505" t="s">
        <v>23</v>
      </c>
      <c r="L505">
        <v>7</v>
      </c>
      <c r="M505" t="s">
        <v>43</v>
      </c>
      <c r="N505">
        <v>1</v>
      </c>
      <c r="O505" t="s">
        <v>33</v>
      </c>
      <c r="P505">
        <v>4488</v>
      </c>
      <c r="T505" s="3">
        <f t="shared" si="15"/>
        <v>59.37</v>
      </c>
      <c r="U505" s="3">
        <f>IF(AND(R505&lt;&gt;"_U",N505&lt;&gt;9999,N505&lt;&gt;999,L505&lt;&gt;"Median"),IFERROR(VLOOKUP(A505,'TA Total'!A:P,16,0),"."),".")</f>
        <v>7560</v>
      </c>
    </row>
    <row r="506" spans="1:21" x14ac:dyDescent="0.3">
      <c r="A506" s="1" t="str">
        <f t="shared" si="14"/>
        <v>2018|Hamilton City|$200,001 or more</v>
      </c>
      <c r="B506" t="s">
        <v>18</v>
      </c>
      <c r="C506" t="s">
        <v>19</v>
      </c>
      <c r="D506" t="s">
        <v>20</v>
      </c>
      <c r="E506" t="s">
        <v>21</v>
      </c>
      <c r="F506">
        <v>2018</v>
      </c>
      <c r="G506">
        <v>2018</v>
      </c>
      <c r="H506">
        <v>16</v>
      </c>
      <c r="I506" t="s">
        <v>108</v>
      </c>
      <c r="J506">
        <v>99</v>
      </c>
      <c r="K506" t="s">
        <v>23</v>
      </c>
      <c r="L506">
        <v>8</v>
      </c>
      <c r="M506" t="s">
        <v>27</v>
      </c>
      <c r="N506">
        <v>7777</v>
      </c>
      <c r="O506" t="s">
        <v>37</v>
      </c>
      <c r="R506" t="s">
        <v>29</v>
      </c>
      <c r="S506" t="s">
        <v>30</v>
      </c>
      <c r="T506" s="3" t="str">
        <f t="shared" si="15"/>
        <v>.</v>
      </c>
      <c r="U506" s="3" t="str">
        <f>IF(AND(R506&lt;&gt;"_U",N506&lt;&gt;9999,N506&lt;&gt;999,L506&lt;&gt;"Median"),IFERROR(VLOOKUP(A506,'TA Total'!A:P,16,0),"."),".")</f>
        <v>.</v>
      </c>
    </row>
    <row r="507" spans="1:21" x14ac:dyDescent="0.3">
      <c r="A507" s="1" t="str">
        <f t="shared" si="14"/>
        <v>2018|Hamilton City|$200,001 or more</v>
      </c>
      <c r="B507" t="s">
        <v>18</v>
      </c>
      <c r="C507" t="s">
        <v>19</v>
      </c>
      <c r="D507" t="s">
        <v>20</v>
      </c>
      <c r="E507" t="s">
        <v>21</v>
      </c>
      <c r="F507">
        <v>2018</v>
      </c>
      <c r="G507">
        <v>2018</v>
      </c>
      <c r="H507">
        <v>16</v>
      </c>
      <c r="I507" t="s">
        <v>108</v>
      </c>
      <c r="J507">
        <v>99</v>
      </c>
      <c r="K507" t="s">
        <v>23</v>
      </c>
      <c r="L507">
        <v>8</v>
      </c>
      <c r="M507" t="s">
        <v>27</v>
      </c>
      <c r="N507">
        <v>2</v>
      </c>
      <c r="O507" t="s">
        <v>28</v>
      </c>
      <c r="R507" t="s">
        <v>29</v>
      </c>
      <c r="S507" t="s">
        <v>30</v>
      </c>
      <c r="T507" s="3" t="str">
        <f t="shared" si="15"/>
        <v>.</v>
      </c>
      <c r="U507" s="3" t="str">
        <f>IF(AND(R507&lt;&gt;"_U",N507&lt;&gt;9999,N507&lt;&gt;999,L507&lt;&gt;"Median"),IFERROR(VLOOKUP(A507,'TA Total'!A:P,16,0),"."),".")</f>
        <v>.</v>
      </c>
    </row>
    <row r="508" spans="1:21" x14ac:dyDescent="0.3">
      <c r="A508" s="1" t="str">
        <f t="shared" si="14"/>
        <v>2018|Hamilton City|$200,001 or more</v>
      </c>
      <c r="B508" t="s">
        <v>18</v>
      </c>
      <c r="C508" t="s">
        <v>19</v>
      </c>
      <c r="D508" t="s">
        <v>20</v>
      </c>
      <c r="E508" t="s">
        <v>21</v>
      </c>
      <c r="F508">
        <v>2018</v>
      </c>
      <c r="G508">
        <v>2018</v>
      </c>
      <c r="H508">
        <v>16</v>
      </c>
      <c r="I508" t="s">
        <v>108</v>
      </c>
      <c r="J508">
        <v>99</v>
      </c>
      <c r="K508" t="s">
        <v>23</v>
      </c>
      <c r="L508">
        <v>8</v>
      </c>
      <c r="M508" t="s">
        <v>27</v>
      </c>
      <c r="N508">
        <v>3</v>
      </c>
      <c r="O508" t="s">
        <v>25</v>
      </c>
      <c r="R508" t="s">
        <v>29</v>
      </c>
      <c r="S508" t="s">
        <v>30</v>
      </c>
      <c r="T508" s="3" t="str">
        <f t="shared" si="15"/>
        <v>.</v>
      </c>
      <c r="U508" s="3" t="str">
        <f>IF(AND(R508&lt;&gt;"_U",N508&lt;&gt;9999,N508&lt;&gt;999,L508&lt;&gt;"Median"),IFERROR(VLOOKUP(A508,'TA Total'!A:P,16,0),"."),".")</f>
        <v>.</v>
      </c>
    </row>
    <row r="509" spans="1:21" x14ac:dyDescent="0.3">
      <c r="A509" s="1" t="str">
        <f t="shared" si="14"/>
        <v>2018|Hamilton City|$200,001 or more</v>
      </c>
      <c r="B509" t="s">
        <v>18</v>
      </c>
      <c r="C509" t="s">
        <v>19</v>
      </c>
      <c r="D509" t="s">
        <v>20</v>
      </c>
      <c r="E509" t="s">
        <v>21</v>
      </c>
      <c r="F509">
        <v>2018</v>
      </c>
      <c r="G509">
        <v>2018</v>
      </c>
      <c r="H509">
        <v>16</v>
      </c>
      <c r="I509" t="s">
        <v>108</v>
      </c>
      <c r="J509">
        <v>99</v>
      </c>
      <c r="K509" t="s">
        <v>23</v>
      </c>
      <c r="L509">
        <v>8</v>
      </c>
      <c r="M509" t="s">
        <v>27</v>
      </c>
      <c r="N509">
        <v>9999</v>
      </c>
      <c r="O509" t="s">
        <v>40</v>
      </c>
      <c r="R509" t="s">
        <v>29</v>
      </c>
      <c r="S509" t="s">
        <v>30</v>
      </c>
      <c r="T509" s="3" t="str">
        <f t="shared" si="15"/>
        <v>.</v>
      </c>
      <c r="U509" s="3" t="str">
        <f>IF(AND(R509&lt;&gt;"_U",N509&lt;&gt;9999,N509&lt;&gt;999,L509&lt;&gt;"Median"),IFERROR(VLOOKUP(A509,'TA Total'!A:P,16,0),"."),".")</f>
        <v>.</v>
      </c>
    </row>
    <row r="510" spans="1:21" x14ac:dyDescent="0.3">
      <c r="A510" s="1" t="str">
        <f t="shared" si="14"/>
        <v>2018|Hamilton City|$200,001 or more</v>
      </c>
      <c r="B510" t="s">
        <v>18</v>
      </c>
      <c r="C510" t="s">
        <v>19</v>
      </c>
      <c r="D510" t="s">
        <v>20</v>
      </c>
      <c r="E510" t="s">
        <v>21</v>
      </c>
      <c r="F510">
        <v>2018</v>
      </c>
      <c r="G510">
        <v>2018</v>
      </c>
      <c r="H510">
        <v>16</v>
      </c>
      <c r="I510" t="s">
        <v>108</v>
      </c>
      <c r="J510">
        <v>99</v>
      </c>
      <c r="K510" t="s">
        <v>23</v>
      </c>
      <c r="L510">
        <v>8</v>
      </c>
      <c r="M510" t="s">
        <v>27</v>
      </c>
      <c r="N510">
        <v>999</v>
      </c>
      <c r="O510" t="s">
        <v>42</v>
      </c>
      <c r="R510" t="s">
        <v>29</v>
      </c>
      <c r="S510" t="s">
        <v>30</v>
      </c>
      <c r="T510" s="3" t="str">
        <f t="shared" si="15"/>
        <v>.</v>
      </c>
      <c r="U510" s="3" t="str">
        <f>IF(AND(R510&lt;&gt;"_U",N510&lt;&gt;9999,N510&lt;&gt;999,L510&lt;&gt;"Median"),IFERROR(VLOOKUP(A510,'TA Total'!A:P,16,0),"."),".")</f>
        <v>.</v>
      </c>
    </row>
    <row r="511" spans="1:21" x14ac:dyDescent="0.3">
      <c r="A511" s="1" t="str">
        <f t="shared" si="14"/>
        <v>2018|Hamilton City|$200,001 or more</v>
      </c>
      <c r="B511" t="s">
        <v>18</v>
      </c>
      <c r="C511" t="s">
        <v>19</v>
      </c>
      <c r="D511" t="s">
        <v>20</v>
      </c>
      <c r="E511" t="s">
        <v>21</v>
      </c>
      <c r="F511">
        <v>2018</v>
      </c>
      <c r="G511">
        <v>2018</v>
      </c>
      <c r="H511">
        <v>16</v>
      </c>
      <c r="I511" t="s">
        <v>108</v>
      </c>
      <c r="J511">
        <v>99</v>
      </c>
      <c r="K511" t="s">
        <v>23</v>
      </c>
      <c r="L511">
        <v>8</v>
      </c>
      <c r="M511" t="s">
        <v>27</v>
      </c>
      <c r="N511">
        <v>1</v>
      </c>
      <c r="O511" t="s">
        <v>33</v>
      </c>
      <c r="R511" t="s">
        <v>29</v>
      </c>
      <c r="S511" t="s">
        <v>30</v>
      </c>
      <c r="T511" s="3" t="str">
        <f t="shared" si="15"/>
        <v>.</v>
      </c>
      <c r="U511" s="3" t="str">
        <f>IF(AND(R511&lt;&gt;"_U",N511&lt;&gt;9999,N511&lt;&gt;999,L511&lt;&gt;"Median"),IFERROR(VLOOKUP(A511,'TA Total'!A:P,16,0),"."),".")</f>
        <v>.</v>
      </c>
    </row>
    <row r="512" spans="1:21" x14ac:dyDescent="0.3">
      <c r="A512" s="1" t="str">
        <f t="shared" si="14"/>
        <v>2018|Hamilton City|Total stated - total household income</v>
      </c>
      <c r="B512" t="s">
        <v>18</v>
      </c>
      <c r="C512" t="s">
        <v>19</v>
      </c>
      <c r="D512" t="s">
        <v>20</v>
      </c>
      <c r="E512" t="s">
        <v>21</v>
      </c>
      <c r="F512">
        <v>2018</v>
      </c>
      <c r="G512">
        <v>2018</v>
      </c>
      <c r="H512">
        <v>16</v>
      </c>
      <c r="I512" t="s">
        <v>108</v>
      </c>
      <c r="J512">
        <v>99</v>
      </c>
      <c r="K512" t="s">
        <v>23</v>
      </c>
      <c r="L512">
        <v>77</v>
      </c>
      <c r="M512" t="s">
        <v>32</v>
      </c>
      <c r="N512">
        <v>9999</v>
      </c>
      <c r="O512" t="s">
        <v>40</v>
      </c>
      <c r="P512">
        <v>50646</v>
      </c>
      <c r="T512" s="3" t="str">
        <f t="shared" si="15"/>
        <v>.</v>
      </c>
      <c r="U512" s="3" t="str">
        <f>IF(AND(R512&lt;&gt;"_U",N512&lt;&gt;9999,N512&lt;&gt;999,L512&lt;&gt;"Median"),IFERROR(VLOOKUP(A512,'TA Total'!A:P,16,0),"."),".")</f>
        <v>.</v>
      </c>
    </row>
    <row r="513" spans="1:21" x14ac:dyDescent="0.3">
      <c r="A513" s="1" t="str">
        <f t="shared" si="14"/>
        <v>2018|Hamilton City|Total stated - total household income</v>
      </c>
      <c r="B513" t="s">
        <v>18</v>
      </c>
      <c r="C513" t="s">
        <v>19</v>
      </c>
      <c r="D513" t="s">
        <v>20</v>
      </c>
      <c r="E513" t="s">
        <v>21</v>
      </c>
      <c r="F513">
        <v>2018</v>
      </c>
      <c r="G513">
        <v>2018</v>
      </c>
      <c r="H513">
        <v>16</v>
      </c>
      <c r="I513" t="s">
        <v>108</v>
      </c>
      <c r="J513">
        <v>99</v>
      </c>
      <c r="K513" t="s">
        <v>23</v>
      </c>
      <c r="L513">
        <v>77</v>
      </c>
      <c r="M513" t="s">
        <v>32</v>
      </c>
      <c r="N513">
        <v>2</v>
      </c>
      <c r="O513" t="s">
        <v>28</v>
      </c>
      <c r="P513">
        <v>22752</v>
      </c>
      <c r="T513" s="3">
        <f t="shared" si="15"/>
        <v>44.92</v>
      </c>
      <c r="U513" s="3">
        <f>IF(AND(R513&lt;&gt;"_U",N513&lt;&gt;9999,N513&lt;&gt;999,L513&lt;&gt;"Median"),IFERROR(VLOOKUP(A513,'TA Total'!A:P,16,0),"."),".")</f>
        <v>50646</v>
      </c>
    </row>
    <row r="514" spans="1:21" x14ac:dyDescent="0.3">
      <c r="A514" s="1" t="str">
        <f t="shared" si="14"/>
        <v>2018|Hamilton City|Total stated - total household income</v>
      </c>
      <c r="B514" t="s">
        <v>18</v>
      </c>
      <c r="C514" t="s">
        <v>19</v>
      </c>
      <c r="D514" t="s">
        <v>20</v>
      </c>
      <c r="E514" t="s">
        <v>21</v>
      </c>
      <c r="F514">
        <v>2018</v>
      </c>
      <c r="G514">
        <v>2018</v>
      </c>
      <c r="H514">
        <v>16</v>
      </c>
      <c r="I514" t="s">
        <v>108</v>
      </c>
      <c r="J514">
        <v>99</v>
      </c>
      <c r="K514" t="s">
        <v>23</v>
      </c>
      <c r="L514">
        <v>77</v>
      </c>
      <c r="M514" t="s">
        <v>32</v>
      </c>
      <c r="N514">
        <v>1</v>
      </c>
      <c r="O514" t="s">
        <v>33</v>
      </c>
      <c r="P514">
        <v>22830</v>
      </c>
      <c r="T514" s="3">
        <f t="shared" si="15"/>
        <v>45.08</v>
      </c>
      <c r="U514" s="3">
        <f>IF(AND(R514&lt;&gt;"_U",N514&lt;&gt;9999,N514&lt;&gt;999,L514&lt;&gt;"Median"),IFERROR(VLOOKUP(A514,'TA Total'!A:P,16,0),"."),".")</f>
        <v>50646</v>
      </c>
    </row>
    <row r="515" spans="1:21" x14ac:dyDescent="0.3">
      <c r="A515" s="1" t="str">
        <f t="shared" ref="A515:A578" si="16">G515&amp;"|"&amp;I515&amp;"|"&amp;M515</f>
        <v>2018|Hamilton City|Total stated - total household income</v>
      </c>
      <c r="B515" t="s">
        <v>18</v>
      </c>
      <c r="C515" t="s">
        <v>19</v>
      </c>
      <c r="D515" t="s">
        <v>20</v>
      </c>
      <c r="E515" t="s">
        <v>21</v>
      </c>
      <c r="F515">
        <v>2018</v>
      </c>
      <c r="G515">
        <v>2018</v>
      </c>
      <c r="H515">
        <v>16</v>
      </c>
      <c r="I515" t="s">
        <v>108</v>
      </c>
      <c r="J515">
        <v>99</v>
      </c>
      <c r="K515" t="s">
        <v>23</v>
      </c>
      <c r="L515">
        <v>77</v>
      </c>
      <c r="M515" t="s">
        <v>32</v>
      </c>
      <c r="N515">
        <v>7777</v>
      </c>
      <c r="O515" t="s">
        <v>37</v>
      </c>
      <c r="P515">
        <v>50646</v>
      </c>
      <c r="T515" s="3">
        <f t="shared" ref="T515:T578" si="17">IF(AND(R515&lt;&gt;"_U",R515&lt;&gt;"c",N515&lt;&gt;999,N515&lt;&gt;9999,L515&lt;&gt;"Median"),IFERROR((ROUND(P515/U515*100,2)),"."),".")</f>
        <v>100</v>
      </c>
      <c r="U515" s="3">
        <f>IF(AND(R515&lt;&gt;"_U",N515&lt;&gt;9999,N515&lt;&gt;999,L515&lt;&gt;"Median"),IFERROR(VLOOKUP(A515,'TA Total'!A:P,16,0),"."),".")</f>
        <v>50646</v>
      </c>
    </row>
    <row r="516" spans="1:21" x14ac:dyDescent="0.3">
      <c r="A516" s="1" t="str">
        <f t="shared" si="16"/>
        <v>2018|Hamilton City|Total stated - total household income</v>
      </c>
      <c r="B516" t="s">
        <v>18</v>
      </c>
      <c r="C516" t="s">
        <v>19</v>
      </c>
      <c r="D516" t="s">
        <v>20</v>
      </c>
      <c r="E516" t="s">
        <v>21</v>
      </c>
      <c r="F516">
        <v>2018</v>
      </c>
      <c r="G516">
        <v>2018</v>
      </c>
      <c r="H516">
        <v>16</v>
      </c>
      <c r="I516" t="s">
        <v>108</v>
      </c>
      <c r="J516">
        <v>99</v>
      </c>
      <c r="K516" t="s">
        <v>23</v>
      </c>
      <c r="L516">
        <v>77</v>
      </c>
      <c r="M516" t="s">
        <v>32</v>
      </c>
      <c r="N516">
        <v>999</v>
      </c>
      <c r="O516" t="s">
        <v>42</v>
      </c>
      <c r="P516">
        <v>0</v>
      </c>
      <c r="T516" s="3" t="str">
        <f t="shared" si="17"/>
        <v>.</v>
      </c>
      <c r="U516" s="3" t="str">
        <f>IF(AND(R516&lt;&gt;"_U",N516&lt;&gt;9999,N516&lt;&gt;999,L516&lt;&gt;"Median"),IFERROR(VLOOKUP(A516,'TA Total'!A:P,16,0),"."),".")</f>
        <v>.</v>
      </c>
    </row>
    <row r="517" spans="1:21" x14ac:dyDescent="0.3">
      <c r="A517" s="1" t="str">
        <f t="shared" si="16"/>
        <v>2018|Hamilton City|Total stated - total household income</v>
      </c>
      <c r="B517" t="s">
        <v>18</v>
      </c>
      <c r="C517" t="s">
        <v>19</v>
      </c>
      <c r="D517" t="s">
        <v>20</v>
      </c>
      <c r="E517" t="s">
        <v>21</v>
      </c>
      <c r="F517">
        <v>2018</v>
      </c>
      <c r="G517">
        <v>2018</v>
      </c>
      <c r="H517">
        <v>16</v>
      </c>
      <c r="I517" t="s">
        <v>108</v>
      </c>
      <c r="J517">
        <v>99</v>
      </c>
      <c r="K517" t="s">
        <v>23</v>
      </c>
      <c r="L517">
        <v>77</v>
      </c>
      <c r="M517" t="s">
        <v>32</v>
      </c>
      <c r="N517">
        <v>3</v>
      </c>
      <c r="O517" t="s">
        <v>25</v>
      </c>
      <c r="P517">
        <v>5064</v>
      </c>
      <c r="T517" s="3">
        <f t="shared" si="17"/>
        <v>10</v>
      </c>
      <c r="U517" s="3">
        <f>IF(AND(R517&lt;&gt;"_U",N517&lt;&gt;9999,N517&lt;&gt;999,L517&lt;&gt;"Median"),IFERROR(VLOOKUP(A517,'TA Total'!A:P,16,0),"."),".")</f>
        <v>50646</v>
      </c>
    </row>
    <row r="518" spans="1:21" x14ac:dyDescent="0.3">
      <c r="A518" s="1" t="str">
        <f t="shared" si="16"/>
        <v>2018|Hamilton City|Total - total household income</v>
      </c>
      <c r="B518" t="s">
        <v>18</v>
      </c>
      <c r="C518" t="s">
        <v>19</v>
      </c>
      <c r="D518" t="s">
        <v>20</v>
      </c>
      <c r="E518" t="s">
        <v>21</v>
      </c>
      <c r="F518">
        <v>2018</v>
      </c>
      <c r="G518">
        <v>2018</v>
      </c>
      <c r="H518">
        <v>16</v>
      </c>
      <c r="I518" t="s">
        <v>108</v>
      </c>
      <c r="J518">
        <v>99</v>
      </c>
      <c r="K518" t="s">
        <v>23</v>
      </c>
      <c r="L518">
        <v>99</v>
      </c>
      <c r="M518" t="s">
        <v>48</v>
      </c>
      <c r="N518">
        <v>3</v>
      </c>
      <c r="O518" t="s">
        <v>25</v>
      </c>
      <c r="P518">
        <v>5370</v>
      </c>
      <c r="T518" s="3">
        <f t="shared" si="17"/>
        <v>9.7899999999999991</v>
      </c>
      <c r="U518" s="3">
        <f>IF(AND(R518&lt;&gt;"_U",N518&lt;&gt;9999,N518&lt;&gt;999,L518&lt;&gt;"Median"),IFERROR(VLOOKUP(A518,'TA Total'!A:P,16,0),"."),".")</f>
        <v>54846</v>
      </c>
    </row>
    <row r="519" spans="1:21" x14ac:dyDescent="0.3">
      <c r="A519" s="1" t="str">
        <f t="shared" si="16"/>
        <v>2018|Hamilton City|Total - total household income</v>
      </c>
      <c r="B519" t="s">
        <v>18</v>
      </c>
      <c r="C519" t="s">
        <v>19</v>
      </c>
      <c r="D519" t="s">
        <v>20</v>
      </c>
      <c r="E519" t="s">
        <v>21</v>
      </c>
      <c r="F519">
        <v>2018</v>
      </c>
      <c r="G519">
        <v>2018</v>
      </c>
      <c r="H519">
        <v>16</v>
      </c>
      <c r="I519" t="s">
        <v>108</v>
      </c>
      <c r="J519">
        <v>99</v>
      </c>
      <c r="K519" t="s">
        <v>23</v>
      </c>
      <c r="L519">
        <v>99</v>
      </c>
      <c r="M519" t="s">
        <v>48</v>
      </c>
      <c r="N519">
        <v>7777</v>
      </c>
      <c r="O519" t="s">
        <v>37</v>
      </c>
      <c r="P519">
        <v>54846</v>
      </c>
      <c r="T519" s="3">
        <f t="shared" si="17"/>
        <v>100</v>
      </c>
      <c r="U519" s="3">
        <f>IF(AND(R519&lt;&gt;"_U",N519&lt;&gt;9999,N519&lt;&gt;999,L519&lt;&gt;"Median"),IFERROR(VLOOKUP(A519,'TA Total'!A:P,16,0),"."),".")</f>
        <v>54846</v>
      </c>
    </row>
    <row r="520" spans="1:21" x14ac:dyDescent="0.3">
      <c r="A520" s="1" t="str">
        <f t="shared" si="16"/>
        <v>2018|Hamilton City|Total - total household income</v>
      </c>
      <c r="B520" t="s">
        <v>18</v>
      </c>
      <c r="C520" t="s">
        <v>19</v>
      </c>
      <c r="D520" t="s">
        <v>20</v>
      </c>
      <c r="E520" t="s">
        <v>21</v>
      </c>
      <c r="F520">
        <v>2018</v>
      </c>
      <c r="G520">
        <v>2018</v>
      </c>
      <c r="H520">
        <v>16</v>
      </c>
      <c r="I520" t="s">
        <v>108</v>
      </c>
      <c r="J520">
        <v>99</v>
      </c>
      <c r="K520" t="s">
        <v>23</v>
      </c>
      <c r="L520">
        <v>99</v>
      </c>
      <c r="M520" t="s">
        <v>48</v>
      </c>
      <c r="N520">
        <v>2</v>
      </c>
      <c r="O520" t="s">
        <v>28</v>
      </c>
      <c r="P520">
        <v>25308</v>
      </c>
      <c r="T520" s="3">
        <f t="shared" si="17"/>
        <v>46.14</v>
      </c>
      <c r="U520" s="3">
        <f>IF(AND(R520&lt;&gt;"_U",N520&lt;&gt;9999,N520&lt;&gt;999,L520&lt;&gt;"Median"),IFERROR(VLOOKUP(A520,'TA Total'!A:P,16,0),"."),".")</f>
        <v>54846</v>
      </c>
    </row>
    <row r="521" spans="1:21" x14ac:dyDescent="0.3">
      <c r="A521" s="1" t="str">
        <f t="shared" si="16"/>
        <v>2018|Hamilton City|Total - total household income</v>
      </c>
      <c r="B521" t="s">
        <v>18</v>
      </c>
      <c r="C521" t="s">
        <v>19</v>
      </c>
      <c r="D521" t="s">
        <v>20</v>
      </c>
      <c r="E521" t="s">
        <v>21</v>
      </c>
      <c r="F521">
        <v>2018</v>
      </c>
      <c r="G521">
        <v>2018</v>
      </c>
      <c r="H521">
        <v>16</v>
      </c>
      <c r="I521" t="s">
        <v>108</v>
      </c>
      <c r="J521">
        <v>99</v>
      </c>
      <c r="K521" t="s">
        <v>23</v>
      </c>
      <c r="L521">
        <v>99</v>
      </c>
      <c r="M521" t="s">
        <v>48</v>
      </c>
      <c r="N521">
        <v>999</v>
      </c>
      <c r="O521" t="s">
        <v>42</v>
      </c>
      <c r="P521">
        <v>12</v>
      </c>
      <c r="T521" s="3" t="str">
        <f t="shared" si="17"/>
        <v>.</v>
      </c>
      <c r="U521" s="3" t="str">
        <f>IF(AND(R521&lt;&gt;"_U",N521&lt;&gt;9999,N521&lt;&gt;999,L521&lt;&gt;"Median"),IFERROR(VLOOKUP(A521,'TA Total'!A:P,16,0),"."),".")</f>
        <v>.</v>
      </c>
    </row>
    <row r="522" spans="1:21" x14ac:dyDescent="0.3">
      <c r="A522" s="1" t="str">
        <f t="shared" si="16"/>
        <v>2018|Hamilton City|Total - total household income</v>
      </c>
      <c r="B522" t="s">
        <v>18</v>
      </c>
      <c r="C522" t="s">
        <v>19</v>
      </c>
      <c r="D522" t="s">
        <v>20</v>
      </c>
      <c r="E522" t="s">
        <v>21</v>
      </c>
      <c r="F522">
        <v>2018</v>
      </c>
      <c r="G522">
        <v>2018</v>
      </c>
      <c r="H522">
        <v>16</v>
      </c>
      <c r="I522" t="s">
        <v>108</v>
      </c>
      <c r="J522">
        <v>99</v>
      </c>
      <c r="K522" t="s">
        <v>23</v>
      </c>
      <c r="L522">
        <v>99</v>
      </c>
      <c r="M522" t="s">
        <v>48</v>
      </c>
      <c r="N522">
        <v>1</v>
      </c>
      <c r="O522" t="s">
        <v>33</v>
      </c>
      <c r="P522">
        <v>24168</v>
      </c>
      <c r="T522" s="3">
        <f t="shared" si="17"/>
        <v>44.07</v>
      </c>
      <c r="U522" s="3">
        <f>IF(AND(R522&lt;&gt;"_U",N522&lt;&gt;9999,N522&lt;&gt;999,L522&lt;&gt;"Median"),IFERROR(VLOOKUP(A522,'TA Total'!A:P,16,0),"."),".")</f>
        <v>54846</v>
      </c>
    </row>
    <row r="523" spans="1:21" x14ac:dyDescent="0.3">
      <c r="A523" s="1" t="str">
        <f t="shared" si="16"/>
        <v>2018|Hamilton City|Total - total household income</v>
      </c>
      <c r="B523" t="s">
        <v>18</v>
      </c>
      <c r="C523" t="s">
        <v>19</v>
      </c>
      <c r="D523" t="s">
        <v>20</v>
      </c>
      <c r="E523" t="s">
        <v>21</v>
      </c>
      <c r="F523">
        <v>2018</v>
      </c>
      <c r="G523">
        <v>2018</v>
      </c>
      <c r="H523">
        <v>16</v>
      </c>
      <c r="I523" t="s">
        <v>108</v>
      </c>
      <c r="J523">
        <v>99</v>
      </c>
      <c r="K523" t="s">
        <v>23</v>
      </c>
      <c r="L523">
        <v>99</v>
      </c>
      <c r="M523" t="s">
        <v>48</v>
      </c>
      <c r="N523">
        <v>9999</v>
      </c>
      <c r="O523" t="s">
        <v>40</v>
      </c>
      <c r="P523">
        <v>54858</v>
      </c>
      <c r="T523" s="3" t="str">
        <f t="shared" si="17"/>
        <v>.</v>
      </c>
      <c r="U523" s="3" t="str">
        <f>IF(AND(R523&lt;&gt;"_U",N523&lt;&gt;9999,N523&lt;&gt;999,L523&lt;&gt;"Median"),IFERROR(VLOOKUP(A523,'TA Total'!A:P,16,0),"."),".")</f>
        <v>.</v>
      </c>
    </row>
    <row r="524" spans="1:21" x14ac:dyDescent="0.3">
      <c r="A524" s="1" t="str">
        <f t="shared" si="16"/>
        <v>2018|Hamilton City|Median ($) - total household income</v>
      </c>
      <c r="B524" t="s">
        <v>18</v>
      </c>
      <c r="C524" t="s">
        <v>19</v>
      </c>
      <c r="D524" t="s">
        <v>20</v>
      </c>
      <c r="E524" t="s">
        <v>21</v>
      </c>
      <c r="F524">
        <v>2018</v>
      </c>
      <c r="G524">
        <v>2018</v>
      </c>
      <c r="H524">
        <v>16</v>
      </c>
      <c r="I524" t="s">
        <v>108</v>
      </c>
      <c r="J524">
        <v>99</v>
      </c>
      <c r="K524" t="s">
        <v>23</v>
      </c>
      <c r="L524" t="s">
        <v>56</v>
      </c>
      <c r="M524" t="s">
        <v>57</v>
      </c>
      <c r="N524">
        <v>3</v>
      </c>
      <c r="O524" t="s">
        <v>25</v>
      </c>
      <c r="P524">
        <v>96100</v>
      </c>
      <c r="T524" s="3" t="str">
        <f t="shared" si="17"/>
        <v>.</v>
      </c>
      <c r="U524" s="3" t="str">
        <f>IF(AND(R524&lt;&gt;"_U",N524&lt;&gt;9999,N524&lt;&gt;999,L524&lt;&gt;"Median"),IFERROR(VLOOKUP(A524,'TA Total'!A:P,16,0),"."),".")</f>
        <v>.</v>
      </c>
    </row>
    <row r="525" spans="1:21" x14ac:dyDescent="0.3">
      <c r="A525" s="1" t="str">
        <f t="shared" si="16"/>
        <v>2018|Hamilton City|Median ($) - total household income</v>
      </c>
      <c r="B525" t="s">
        <v>18</v>
      </c>
      <c r="C525" t="s">
        <v>19</v>
      </c>
      <c r="D525" t="s">
        <v>20</v>
      </c>
      <c r="E525" t="s">
        <v>21</v>
      </c>
      <c r="F525">
        <v>2018</v>
      </c>
      <c r="G525">
        <v>2018</v>
      </c>
      <c r="H525">
        <v>16</v>
      </c>
      <c r="I525" t="s">
        <v>108</v>
      </c>
      <c r="J525">
        <v>99</v>
      </c>
      <c r="K525" t="s">
        <v>23</v>
      </c>
      <c r="L525" t="s">
        <v>56</v>
      </c>
      <c r="M525" t="s">
        <v>57</v>
      </c>
      <c r="N525">
        <v>1</v>
      </c>
      <c r="O525" t="s">
        <v>33</v>
      </c>
      <c r="P525">
        <v>91400</v>
      </c>
      <c r="T525" s="3" t="str">
        <f t="shared" si="17"/>
        <v>.</v>
      </c>
      <c r="U525" s="3" t="str">
        <f>IF(AND(R525&lt;&gt;"_U",N525&lt;&gt;9999,N525&lt;&gt;999,L525&lt;&gt;"Median"),IFERROR(VLOOKUP(A525,'TA Total'!A:P,16,0),"."),".")</f>
        <v>.</v>
      </c>
    </row>
    <row r="526" spans="1:21" x14ac:dyDescent="0.3">
      <c r="A526" s="1" t="str">
        <f t="shared" si="16"/>
        <v>2018|Hamilton City|Median ($) - total household income</v>
      </c>
      <c r="B526" t="s">
        <v>18</v>
      </c>
      <c r="C526" t="s">
        <v>19</v>
      </c>
      <c r="D526" t="s">
        <v>20</v>
      </c>
      <c r="E526" t="s">
        <v>21</v>
      </c>
      <c r="F526">
        <v>2018</v>
      </c>
      <c r="G526">
        <v>2018</v>
      </c>
      <c r="H526">
        <v>16</v>
      </c>
      <c r="I526" t="s">
        <v>108</v>
      </c>
      <c r="J526">
        <v>99</v>
      </c>
      <c r="K526" t="s">
        <v>23</v>
      </c>
      <c r="L526" t="s">
        <v>56</v>
      </c>
      <c r="M526" t="s">
        <v>57</v>
      </c>
      <c r="N526">
        <v>2</v>
      </c>
      <c r="O526" t="s">
        <v>28</v>
      </c>
      <c r="P526">
        <v>55700</v>
      </c>
      <c r="T526" s="3" t="str">
        <f t="shared" si="17"/>
        <v>.</v>
      </c>
      <c r="U526" s="3" t="str">
        <f>IF(AND(R526&lt;&gt;"_U",N526&lt;&gt;9999,N526&lt;&gt;999,L526&lt;&gt;"Median"),IFERROR(VLOOKUP(A526,'TA Total'!A:P,16,0),"."),".")</f>
        <v>.</v>
      </c>
    </row>
    <row r="527" spans="1:21" x14ac:dyDescent="0.3">
      <c r="A527" s="1" t="str">
        <f t="shared" si="16"/>
        <v>2018|Hamilton City|Median ($) - total household income</v>
      </c>
      <c r="B527" t="s">
        <v>18</v>
      </c>
      <c r="C527" t="s">
        <v>19</v>
      </c>
      <c r="D527" t="s">
        <v>20</v>
      </c>
      <c r="E527" t="s">
        <v>21</v>
      </c>
      <c r="F527">
        <v>2018</v>
      </c>
      <c r="G527">
        <v>2018</v>
      </c>
      <c r="H527">
        <v>16</v>
      </c>
      <c r="I527" t="s">
        <v>108</v>
      </c>
      <c r="J527">
        <v>99</v>
      </c>
      <c r="K527" t="s">
        <v>23</v>
      </c>
      <c r="L527" t="s">
        <v>56</v>
      </c>
      <c r="M527" t="s">
        <v>57</v>
      </c>
      <c r="N527">
        <v>7777</v>
      </c>
      <c r="O527" t="s">
        <v>37</v>
      </c>
      <c r="P527">
        <v>73000</v>
      </c>
      <c r="T527" s="3" t="str">
        <f t="shared" si="17"/>
        <v>.</v>
      </c>
      <c r="U527" s="3" t="str">
        <f>IF(AND(R527&lt;&gt;"_U",N527&lt;&gt;9999,N527&lt;&gt;999,L527&lt;&gt;"Median"),IFERROR(VLOOKUP(A527,'TA Total'!A:P,16,0),"."),".")</f>
        <v>.</v>
      </c>
    </row>
    <row r="528" spans="1:21" x14ac:dyDescent="0.3">
      <c r="A528" s="1" t="str">
        <f t="shared" si="16"/>
        <v>2018|Hamilton City|Median ($) - total household income</v>
      </c>
      <c r="B528" t="s">
        <v>18</v>
      </c>
      <c r="C528" t="s">
        <v>19</v>
      </c>
      <c r="D528" t="s">
        <v>20</v>
      </c>
      <c r="E528" t="s">
        <v>21</v>
      </c>
      <c r="F528">
        <v>2018</v>
      </c>
      <c r="G528">
        <v>2018</v>
      </c>
      <c r="H528">
        <v>16</v>
      </c>
      <c r="I528" t="s">
        <v>108</v>
      </c>
      <c r="J528">
        <v>99</v>
      </c>
      <c r="K528" t="s">
        <v>23</v>
      </c>
      <c r="L528" t="s">
        <v>56</v>
      </c>
      <c r="M528" t="s">
        <v>57</v>
      </c>
      <c r="N528">
        <v>999</v>
      </c>
      <c r="O528" t="s">
        <v>42</v>
      </c>
      <c r="R528" t="s">
        <v>61</v>
      </c>
      <c r="S528" t="s">
        <v>62</v>
      </c>
      <c r="T528" s="3" t="str">
        <f t="shared" si="17"/>
        <v>.</v>
      </c>
      <c r="U528" s="3" t="str">
        <f>IF(AND(R528&lt;&gt;"_U",N528&lt;&gt;9999,N528&lt;&gt;999,L528&lt;&gt;"Median"),IFERROR(VLOOKUP(A528,'TA Total'!A:P,16,0),"."),".")</f>
        <v>.</v>
      </c>
    </row>
    <row r="529" spans="1:21" x14ac:dyDescent="0.3">
      <c r="A529" s="1" t="str">
        <f t="shared" si="16"/>
        <v>2018|Hamilton City|Median ($) - total household income</v>
      </c>
      <c r="B529" t="s">
        <v>18</v>
      </c>
      <c r="C529" t="s">
        <v>19</v>
      </c>
      <c r="D529" t="s">
        <v>20</v>
      </c>
      <c r="E529" t="s">
        <v>21</v>
      </c>
      <c r="F529">
        <v>2018</v>
      </c>
      <c r="G529">
        <v>2018</v>
      </c>
      <c r="H529">
        <v>16</v>
      </c>
      <c r="I529" t="s">
        <v>108</v>
      </c>
      <c r="J529">
        <v>99</v>
      </c>
      <c r="K529" t="s">
        <v>23</v>
      </c>
      <c r="L529" t="s">
        <v>56</v>
      </c>
      <c r="M529" t="s">
        <v>57</v>
      </c>
      <c r="N529">
        <v>9999</v>
      </c>
      <c r="O529" t="s">
        <v>40</v>
      </c>
      <c r="P529">
        <v>73000</v>
      </c>
      <c r="T529" s="3" t="str">
        <f t="shared" si="17"/>
        <v>.</v>
      </c>
      <c r="U529" s="3" t="str">
        <f>IF(AND(R529&lt;&gt;"_U",N529&lt;&gt;9999,N529&lt;&gt;999,L529&lt;&gt;"Median"),IFERROR(VLOOKUP(A529,'TA Total'!A:P,16,0),"."),".")</f>
        <v>.</v>
      </c>
    </row>
    <row r="530" spans="1:21" x14ac:dyDescent="0.3">
      <c r="A530" s="1" t="str">
        <f t="shared" si="16"/>
        <v>2018|Waipa District|$20,000 or less</v>
      </c>
      <c r="B530" t="s">
        <v>18</v>
      </c>
      <c r="C530" t="s">
        <v>19</v>
      </c>
      <c r="D530" t="s">
        <v>20</v>
      </c>
      <c r="E530" t="s">
        <v>21</v>
      </c>
      <c r="F530">
        <v>2018</v>
      </c>
      <c r="G530">
        <v>2018</v>
      </c>
      <c r="H530">
        <v>17</v>
      </c>
      <c r="I530" t="s">
        <v>99</v>
      </c>
      <c r="J530">
        <v>99</v>
      </c>
      <c r="K530" t="s">
        <v>23</v>
      </c>
      <c r="L530">
        <v>1</v>
      </c>
      <c r="M530" t="s">
        <v>39</v>
      </c>
      <c r="N530">
        <v>7777</v>
      </c>
      <c r="O530" t="s">
        <v>37</v>
      </c>
      <c r="P530">
        <v>1221</v>
      </c>
      <c r="T530" s="3">
        <f t="shared" si="17"/>
        <v>100</v>
      </c>
      <c r="U530" s="3">
        <f>IF(AND(R530&lt;&gt;"_U",N530&lt;&gt;9999,N530&lt;&gt;999,L530&lt;&gt;"Median"),IFERROR(VLOOKUP(A530,'TA Total'!A:P,16,0),"."),".")</f>
        <v>1221</v>
      </c>
    </row>
    <row r="531" spans="1:21" x14ac:dyDescent="0.3">
      <c r="A531" s="1" t="str">
        <f t="shared" si="16"/>
        <v>2018|Waipa District|$20,000 or less</v>
      </c>
      <c r="B531" t="s">
        <v>18</v>
      </c>
      <c r="C531" t="s">
        <v>19</v>
      </c>
      <c r="D531" t="s">
        <v>20</v>
      </c>
      <c r="E531" t="s">
        <v>21</v>
      </c>
      <c r="F531">
        <v>2018</v>
      </c>
      <c r="G531">
        <v>2018</v>
      </c>
      <c r="H531">
        <v>17</v>
      </c>
      <c r="I531" t="s">
        <v>99</v>
      </c>
      <c r="J531">
        <v>99</v>
      </c>
      <c r="K531" t="s">
        <v>23</v>
      </c>
      <c r="L531">
        <v>1</v>
      </c>
      <c r="M531" t="s">
        <v>39</v>
      </c>
      <c r="N531">
        <v>9999</v>
      </c>
      <c r="O531" t="s">
        <v>40</v>
      </c>
      <c r="P531">
        <v>1221</v>
      </c>
      <c r="T531" s="3" t="str">
        <f t="shared" si="17"/>
        <v>.</v>
      </c>
      <c r="U531" s="3" t="str">
        <f>IF(AND(R531&lt;&gt;"_U",N531&lt;&gt;9999,N531&lt;&gt;999,L531&lt;&gt;"Median"),IFERROR(VLOOKUP(A531,'TA Total'!A:P,16,0),"."),".")</f>
        <v>.</v>
      </c>
    </row>
    <row r="532" spans="1:21" x14ac:dyDescent="0.3">
      <c r="A532" s="1" t="str">
        <f t="shared" si="16"/>
        <v>2018|Waipa District|$20,000 or less</v>
      </c>
      <c r="B532" t="s">
        <v>18</v>
      </c>
      <c r="C532" t="s">
        <v>19</v>
      </c>
      <c r="D532" t="s">
        <v>20</v>
      </c>
      <c r="E532" t="s">
        <v>21</v>
      </c>
      <c r="F532">
        <v>2018</v>
      </c>
      <c r="G532">
        <v>2018</v>
      </c>
      <c r="H532">
        <v>17</v>
      </c>
      <c r="I532" t="s">
        <v>99</v>
      </c>
      <c r="J532">
        <v>99</v>
      </c>
      <c r="K532" t="s">
        <v>23</v>
      </c>
      <c r="L532">
        <v>1</v>
      </c>
      <c r="M532" t="s">
        <v>39</v>
      </c>
      <c r="N532">
        <v>1</v>
      </c>
      <c r="O532" t="s">
        <v>33</v>
      </c>
      <c r="P532">
        <v>492</v>
      </c>
      <c r="T532" s="3">
        <f t="shared" si="17"/>
        <v>40.29</v>
      </c>
      <c r="U532" s="3">
        <f>IF(AND(R532&lt;&gt;"_U",N532&lt;&gt;9999,N532&lt;&gt;999,L532&lt;&gt;"Median"),IFERROR(VLOOKUP(A532,'TA Total'!A:P,16,0),"."),".")</f>
        <v>1221</v>
      </c>
    </row>
    <row r="533" spans="1:21" x14ac:dyDescent="0.3">
      <c r="A533" s="1" t="str">
        <f t="shared" si="16"/>
        <v>2018|Waipa District|$20,000 or less</v>
      </c>
      <c r="B533" t="s">
        <v>18</v>
      </c>
      <c r="C533" t="s">
        <v>19</v>
      </c>
      <c r="D533" t="s">
        <v>20</v>
      </c>
      <c r="E533" t="s">
        <v>21</v>
      </c>
      <c r="F533">
        <v>2018</v>
      </c>
      <c r="G533">
        <v>2018</v>
      </c>
      <c r="H533">
        <v>17</v>
      </c>
      <c r="I533" t="s">
        <v>99</v>
      </c>
      <c r="J533">
        <v>99</v>
      </c>
      <c r="K533" t="s">
        <v>23</v>
      </c>
      <c r="L533">
        <v>1</v>
      </c>
      <c r="M533" t="s">
        <v>39</v>
      </c>
      <c r="N533">
        <v>999</v>
      </c>
      <c r="O533" t="s">
        <v>42</v>
      </c>
      <c r="P533">
        <v>0</v>
      </c>
      <c r="T533" s="3" t="str">
        <f t="shared" si="17"/>
        <v>.</v>
      </c>
      <c r="U533" s="3" t="str">
        <f>IF(AND(R533&lt;&gt;"_U",N533&lt;&gt;9999,N533&lt;&gt;999,L533&lt;&gt;"Median"),IFERROR(VLOOKUP(A533,'TA Total'!A:P,16,0),"."),".")</f>
        <v>.</v>
      </c>
    </row>
    <row r="534" spans="1:21" x14ac:dyDescent="0.3">
      <c r="A534" s="1" t="str">
        <f t="shared" si="16"/>
        <v>2018|Waipa District|$20,000 or less</v>
      </c>
      <c r="B534" t="s">
        <v>18</v>
      </c>
      <c r="C534" t="s">
        <v>19</v>
      </c>
      <c r="D534" t="s">
        <v>20</v>
      </c>
      <c r="E534" t="s">
        <v>21</v>
      </c>
      <c r="F534">
        <v>2018</v>
      </c>
      <c r="G534">
        <v>2018</v>
      </c>
      <c r="H534">
        <v>17</v>
      </c>
      <c r="I534" t="s">
        <v>99</v>
      </c>
      <c r="J534">
        <v>99</v>
      </c>
      <c r="K534" t="s">
        <v>23</v>
      </c>
      <c r="L534">
        <v>1</v>
      </c>
      <c r="M534" t="s">
        <v>39</v>
      </c>
      <c r="N534">
        <v>2</v>
      </c>
      <c r="O534" t="s">
        <v>28</v>
      </c>
      <c r="P534">
        <v>594</v>
      </c>
      <c r="T534" s="3">
        <f t="shared" si="17"/>
        <v>48.65</v>
      </c>
      <c r="U534" s="3">
        <f>IF(AND(R534&lt;&gt;"_U",N534&lt;&gt;9999,N534&lt;&gt;999,L534&lt;&gt;"Median"),IFERROR(VLOOKUP(A534,'TA Total'!A:P,16,0),"."),".")</f>
        <v>1221</v>
      </c>
    </row>
    <row r="535" spans="1:21" x14ac:dyDescent="0.3">
      <c r="A535" s="1" t="str">
        <f t="shared" si="16"/>
        <v>2018|Waipa District|$20,000 or less</v>
      </c>
      <c r="B535" t="s">
        <v>18</v>
      </c>
      <c r="C535" t="s">
        <v>19</v>
      </c>
      <c r="D535" t="s">
        <v>20</v>
      </c>
      <c r="E535" t="s">
        <v>21</v>
      </c>
      <c r="F535">
        <v>2018</v>
      </c>
      <c r="G535">
        <v>2018</v>
      </c>
      <c r="H535">
        <v>17</v>
      </c>
      <c r="I535" t="s">
        <v>99</v>
      </c>
      <c r="J535">
        <v>99</v>
      </c>
      <c r="K535" t="s">
        <v>23</v>
      </c>
      <c r="L535">
        <v>1</v>
      </c>
      <c r="M535" t="s">
        <v>39</v>
      </c>
      <c r="N535">
        <v>3</v>
      </c>
      <c r="O535" t="s">
        <v>25</v>
      </c>
      <c r="P535">
        <v>138</v>
      </c>
      <c r="T535" s="3">
        <f t="shared" si="17"/>
        <v>11.3</v>
      </c>
      <c r="U535" s="3">
        <f>IF(AND(R535&lt;&gt;"_U",N535&lt;&gt;9999,N535&lt;&gt;999,L535&lt;&gt;"Median"),IFERROR(VLOOKUP(A535,'TA Total'!A:P,16,0),"."),".")</f>
        <v>1221</v>
      </c>
    </row>
    <row r="536" spans="1:21" x14ac:dyDescent="0.3">
      <c r="A536" s="1" t="str">
        <f t="shared" si="16"/>
        <v>2018|Waipa District|$20,001-$30,000</v>
      </c>
      <c r="B536" t="s">
        <v>18</v>
      </c>
      <c r="C536" t="s">
        <v>19</v>
      </c>
      <c r="D536" t="s">
        <v>20</v>
      </c>
      <c r="E536" t="s">
        <v>21</v>
      </c>
      <c r="F536">
        <v>2018</v>
      </c>
      <c r="G536">
        <v>2018</v>
      </c>
      <c r="H536">
        <v>17</v>
      </c>
      <c r="I536" t="s">
        <v>99</v>
      </c>
      <c r="J536">
        <v>99</v>
      </c>
      <c r="K536" t="s">
        <v>23</v>
      </c>
      <c r="L536">
        <v>2</v>
      </c>
      <c r="M536" t="s">
        <v>24</v>
      </c>
      <c r="N536">
        <v>9999</v>
      </c>
      <c r="O536" t="s">
        <v>40</v>
      </c>
      <c r="P536">
        <v>1707</v>
      </c>
      <c r="T536" s="3" t="str">
        <f t="shared" si="17"/>
        <v>.</v>
      </c>
      <c r="U536" s="3" t="str">
        <f>IF(AND(R536&lt;&gt;"_U",N536&lt;&gt;9999,N536&lt;&gt;999,L536&lt;&gt;"Median"),IFERROR(VLOOKUP(A536,'TA Total'!A:P,16,0),"."),".")</f>
        <v>.</v>
      </c>
    </row>
    <row r="537" spans="1:21" x14ac:dyDescent="0.3">
      <c r="A537" s="1" t="str">
        <f t="shared" si="16"/>
        <v>2018|Waipa District|$20,001-$30,000</v>
      </c>
      <c r="B537" t="s">
        <v>18</v>
      </c>
      <c r="C537" t="s">
        <v>19</v>
      </c>
      <c r="D537" t="s">
        <v>20</v>
      </c>
      <c r="E537" t="s">
        <v>21</v>
      </c>
      <c r="F537">
        <v>2018</v>
      </c>
      <c r="G537">
        <v>2018</v>
      </c>
      <c r="H537">
        <v>17</v>
      </c>
      <c r="I537" t="s">
        <v>99</v>
      </c>
      <c r="J537">
        <v>99</v>
      </c>
      <c r="K537" t="s">
        <v>23</v>
      </c>
      <c r="L537">
        <v>2</v>
      </c>
      <c r="M537" t="s">
        <v>24</v>
      </c>
      <c r="N537">
        <v>1</v>
      </c>
      <c r="O537" t="s">
        <v>33</v>
      </c>
      <c r="P537">
        <v>822</v>
      </c>
      <c r="T537" s="3">
        <f t="shared" si="17"/>
        <v>48.15</v>
      </c>
      <c r="U537" s="3">
        <f>IF(AND(R537&lt;&gt;"_U",N537&lt;&gt;9999,N537&lt;&gt;999,L537&lt;&gt;"Median"),IFERROR(VLOOKUP(A537,'TA Total'!A:P,16,0),"."),".")</f>
        <v>1707</v>
      </c>
    </row>
    <row r="538" spans="1:21" x14ac:dyDescent="0.3">
      <c r="A538" s="1" t="str">
        <f t="shared" si="16"/>
        <v>2018|Waipa District|$20,001-$30,000</v>
      </c>
      <c r="B538" t="s">
        <v>18</v>
      </c>
      <c r="C538" t="s">
        <v>19</v>
      </c>
      <c r="D538" t="s">
        <v>20</v>
      </c>
      <c r="E538" t="s">
        <v>21</v>
      </c>
      <c r="F538">
        <v>2018</v>
      </c>
      <c r="G538">
        <v>2018</v>
      </c>
      <c r="H538">
        <v>17</v>
      </c>
      <c r="I538" t="s">
        <v>99</v>
      </c>
      <c r="J538">
        <v>99</v>
      </c>
      <c r="K538" t="s">
        <v>23</v>
      </c>
      <c r="L538">
        <v>2</v>
      </c>
      <c r="M538" t="s">
        <v>24</v>
      </c>
      <c r="N538">
        <v>2</v>
      </c>
      <c r="O538" t="s">
        <v>28</v>
      </c>
      <c r="P538">
        <v>651</v>
      </c>
      <c r="T538" s="3">
        <f t="shared" si="17"/>
        <v>38.14</v>
      </c>
      <c r="U538" s="3">
        <f>IF(AND(R538&lt;&gt;"_U",N538&lt;&gt;9999,N538&lt;&gt;999,L538&lt;&gt;"Median"),IFERROR(VLOOKUP(A538,'TA Total'!A:P,16,0),"."),".")</f>
        <v>1707</v>
      </c>
    </row>
    <row r="539" spans="1:21" x14ac:dyDescent="0.3">
      <c r="A539" s="1" t="str">
        <f t="shared" si="16"/>
        <v>2018|Waipa District|$20,001-$30,000</v>
      </c>
      <c r="B539" t="s">
        <v>18</v>
      </c>
      <c r="C539" t="s">
        <v>19</v>
      </c>
      <c r="D539" t="s">
        <v>20</v>
      </c>
      <c r="E539" t="s">
        <v>21</v>
      </c>
      <c r="F539">
        <v>2018</v>
      </c>
      <c r="G539">
        <v>2018</v>
      </c>
      <c r="H539">
        <v>17</v>
      </c>
      <c r="I539" t="s">
        <v>99</v>
      </c>
      <c r="J539">
        <v>99</v>
      </c>
      <c r="K539" t="s">
        <v>23</v>
      </c>
      <c r="L539">
        <v>2</v>
      </c>
      <c r="M539" t="s">
        <v>24</v>
      </c>
      <c r="N539">
        <v>7777</v>
      </c>
      <c r="O539" t="s">
        <v>37</v>
      </c>
      <c r="P539">
        <v>1707</v>
      </c>
      <c r="T539" s="3">
        <f t="shared" si="17"/>
        <v>100</v>
      </c>
      <c r="U539" s="3">
        <f>IF(AND(R539&lt;&gt;"_U",N539&lt;&gt;9999,N539&lt;&gt;999,L539&lt;&gt;"Median"),IFERROR(VLOOKUP(A539,'TA Total'!A:P,16,0),"."),".")</f>
        <v>1707</v>
      </c>
    </row>
    <row r="540" spans="1:21" x14ac:dyDescent="0.3">
      <c r="A540" s="1" t="str">
        <f t="shared" si="16"/>
        <v>2018|Waipa District|$20,001-$30,000</v>
      </c>
      <c r="B540" t="s">
        <v>18</v>
      </c>
      <c r="C540" t="s">
        <v>19</v>
      </c>
      <c r="D540" t="s">
        <v>20</v>
      </c>
      <c r="E540" t="s">
        <v>21</v>
      </c>
      <c r="F540">
        <v>2018</v>
      </c>
      <c r="G540">
        <v>2018</v>
      </c>
      <c r="H540">
        <v>17</v>
      </c>
      <c r="I540" t="s">
        <v>99</v>
      </c>
      <c r="J540">
        <v>99</v>
      </c>
      <c r="K540" t="s">
        <v>23</v>
      </c>
      <c r="L540">
        <v>2</v>
      </c>
      <c r="M540" t="s">
        <v>24</v>
      </c>
      <c r="N540">
        <v>3</v>
      </c>
      <c r="O540" t="s">
        <v>25</v>
      </c>
      <c r="P540">
        <v>234</v>
      </c>
      <c r="T540" s="3">
        <f t="shared" si="17"/>
        <v>13.71</v>
      </c>
      <c r="U540" s="3">
        <f>IF(AND(R540&lt;&gt;"_U",N540&lt;&gt;9999,N540&lt;&gt;999,L540&lt;&gt;"Median"),IFERROR(VLOOKUP(A540,'TA Total'!A:P,16,0),"."),".")</f>
        <v>1707</v>
      </c>
    </row>
    <row r="541" spans="1:21" x14ac:dyDescent="0.3">
      <c r="A541" s="1" t="str">
        <f t="shared" si="16"/>
        <v>2018|Waipa District|$20,001-$30,000</v>
      </c>
      <c r="B541" t="s">
        <v>18</v>
      </c>
      <c r="C541" t="s">
        <v>19</v>
      </c>
      <c r="D541" t="s">
        <v>20</v>
      </c>
      <c r="E541" t="s">
        <v>21</v>
      </c>
      <c r="F541">
        <v>2018</v>
      </c>
      <c r="G541">
        <v>2018</v>
      </c>
      <c r="H541">
        <v>17</v>
      </c>
      <c r="I541" t="s">
        <v>99</v>
      </c>
      <c r="J541">
        <v>99</v>
      </c>
      <c r="K541" t="s">
        <v>23</v>
      </c>
      <c r="L541">
        <v>2</v>
      </c>
      <c r="M541" t="s">
        <v>24</v>
      </c>
      <c r="N541">
        <v>999</v>
      </c>
      <c r="O541" t="s">
        <v>42</v>
      </c>
      <c r="P541">
        <v>0</v>
      </c>
      <c r="T541" s="3" t="str">
        <f t="shared" si="17"/>
        <v>.</v>
      </c>
      <c r="U541" s="3" t="str">
        <f>IF(AND(R541&lt;&gt;"_U",N541&lt;&gt;9999,N541&lt;&gt;999,L541&lt;&gt;"Median"),IFERROR(VLOOKUP(A541,'TA Total'!A:P,16,0),"."),".")</f>
        <v>.</v>
      </c>
    </row>
    <row r="542" spans="1:21" x14ac:dyDescent="0.3">
      <c r="A542" s="1" t="str">
        <f t="shared" si="16"/>
        <v>2018|Waipa District|$30,001-$50,000</v>
      </c>
      <c r="B542" t="s">
        <v>18</v>
      </c>
      <c r="C542" t="s">
        <v>19</v>
      </c>
      <c r="D542" t="s">
        <v>20</v>
      </c>
      <c r="E542" t="s">
        <v>21</v>
      </c>
      <c r="F542">
        <v>2018</v>
      </c>
      <c r="G542">
        <v>2018</v>
      </c>
      <c r="H542">
        <v>17</v>
      </c>
      <c r="I542" t="s">
        <v>99</v>
      </c>
      <c r="J542">
        <v>99</v>
      </c>
      <c r="K542" t="s">
        <v>23</v>
      </c>
      <c r="L542">
        <v>3</v>
      </c>
      <c r="M542" t="s">
        <v>45</v>
      </c>
      <c r="N542">
        <v>999</v>
      </c>
      <c r="O542" t="s">
        <v>42</v>
      </c>
      <c r="P542">
        <v>0</v>
      </c>
      <c r="T542" s="3" t="str">
        <f t="shared" si="17"/>
        <v>.</v>
      </c>
      <c r="U542" s="3" t="str">
        <f>IF(AND(R542&lt;&gt;"_U",N542&lt;&gt;9999,N542&lt;&gt;999,L542&lt;&gt;"Median"),IFERROR(VLOOKUP(A542,'TA Total'!A:P,16,0),"."),".")</f>
        <v>.</v>
      </c>
    </row>
    <row r="543" spans="1:21" x14ac:dyDescent="0.3">
      <c r="A543" s="1" t="str">
        <f t="shared" si="16"/>
        <v>2018|Waipa District|$30,001-$50,000</v>
      </c>
      <c r="B543" t="s">
        <v>18</v>
      </c>
      <c r="C543" t="s">
        <v>19</v>
      </c>
      <c r="D543" t="s">
        <v>20</v>
      </c>
      <c r="E543" t="s">
        <v>21</v>
      </c>
      <c r="F543">
        <v>2018</v>
      </c>
      <c r="G543">
        <v>2018</v>
      </c>
      <c r="H543">
        <v>17</v>
      </c>
      <c r="I543" t="s">
        <v>99</v>
      </c>
      <c r="J543">
        <v>99</v>
      </c>
      <c r="K543" t="s">
        <v>23</v>
      </c>
      <c r="L543">
        <v>3</v>
      </c>
      <c r="M543" t="s">
        <v>45</v>
      </c>
      <c r="N543">
        <v>9999</v>
      </c>
      <c r="O543" t="s">
        <v>40</v>
      </c>
      <c r="P543">
        <v>2595</v>
      </c>
      <c r="T543" s="3" t="str">
        <f t="shared" si="17"/>
        <v>.</v>
      </c>
      <c r="U543" s="3" t="str">
        <f>IF(AND(R543&lt;&gt;"_U",N543&lt;&gt;9999,N543&lt;&gt;999,L543&lt;&gt;"Median"),IFERROR(VLOOKUP(A543,'TA Total'!A:P,16,0),"."),".")</f>
        <v>.</v>
      </c>
    </row>
    <row r="544" spans="1:21" x14ac:dyDescent="0.3">
      <c r="A544" s="1" t="str">
        <f t="shared" si="16"/>
        <v>2018|Waipa District|$30,001-$50,000</v>
      </c>
      <c r="B544" t="s">
        <v>18</v>
      </c>
      <c r="C544" t="s">
        <v>19</v>
      </c>
      <c r="D544" t="s">
        <v>20</v>
      </c>
      <c r="E544" t="s">
        <v>21</v>
      </c>
      <c r="F544">
        <v>2018</v>
      </c>
      <c r="G544">
        <v>2018</v>
      </c>
      <c r="H544">
        <v>17</v>
      </c>
      <c r="I544" t="s">
        <v>99</v>
      </c>
      <c r="J544">
        <v>99</v>
      </c>
      <c r="K544" t="s">
        <v>23</v>
      </c>
      <c r="L544">
        <v>3</v>
      </c>
      <c r="M544" t="s">
        <v>45</v>
      </c>
      <c r="N544">
        <v>1</v>
      </c>
      <c r="O544" t="s">
        <v>33</v>
      </c>
      <c r="P544">
        <v>1350</v>
      </c>
      <c r="T544" s="3">
        <f t="shared" si="17"/>
        <v>52.02</v>
      </c>
      <c r="U544" s="3">
        <f>IF(AND(R544&lt;&gt;"_U",N544&lt;&gt;9999,N544&lt;&gt;999,L544&lt;&gt;"Median"),IFERROR(VLOOKUP(A544,'TA Total'!A:P,16,0),"."),".")</f>
        <v>2595</v>
      </c>
    </row>
    <row r="545" spans="1:21" x14ac:dyDescent="0.3">
      <c r="A545" s="1" t="str">
        <f t="shared" si="16"/>
        <v>2018|Waipa District|$30,001-$50,000</v>
      </c>
      <c r="B545" t="s">
        <v>18</v>
      </c>
      <c r="C545" t="s">
        <v>19</v>
      </c>
      <c r="D545" t="s">
        <v>20</v>
      </c>
      <c r="E545" t="s">
        <v>21</v>
      </c>
      <c r="F545">
        <v>2018</v>
      </c>
      <c r="G545">
        <v>2018</v>
      </c>
      <c r="H545">
        <v>17</v>
      </c>
      <c r="I545" t="s">
        <v>99</v>
      </c>
      <c r="J545">
        <v>99</v>
      </c>
      <c r="K545" t="s">
        <v>23</v>
      </c>
      <c r="L545">
        <v>3</v>
      </c>
      <c r="M545" t="s">
        <v>45</v>
      </c>
      <c r="N545">
        <v>2</v>
      </c>
      <c r="O545" t="s">
        <v>28</v>
      </c>
      <c r="P545">
        <v>873</v>
      </c>
      <c r="T545" s="3">
        <f t="shared" si="17"/>
        <v>33.64</v>
      </c>
      <c r="U545" s="3">
        <f>IF(AND(R545&lt;&gt;"_U",N545&lt;&gt;9999,N545&lt;&gt;999,L545&lt;&gt;"Median"),IFERROR(VLOOKUP(A545,'TA Total'!A:P,16,0),"."),".")</f>
        <v>2595</v>
      </c>
    </row>
    <row r="546" spans="1:21" x14ac:dyDescent="0.3">
      <c r="A546" s="1" t="str">
        <f t="shared" si="16"/>
        <v>2018|Waipa District|$30,001-$50,000</v>
      </c>
      <c r="B546" t="s">
        <v>18</v>
      </c>
      <c r="C546" t="s">
        <v>19</v>
      </c>
      <c r="D546" t="s">
        <v>20</v>
      </c>
      <c r="E546" t="s">
        <v>21</v>
      </c>
      <c r="F546">
        <v>2018</v>
      </c>
      <c r="G546">
        <v>2018</v>
      </c>
      <c r="H546">
        <v>17</v>
      </c>
      <c r="I546" t="s">
        <v>99</v>
      </c>
      <c r="J546">
        <v>99</v>
      </c>
      <c r="K546" t="s">
        <v>23</v>
      </c>
      <c r="L546">
        <v>3</v>
      </c>
      <c r="M546" t="s">
        <v>45</v>
      </c>
      <c r="N546">
        <v>7777</v>
      </c>
      <c r="O546" t="s">
        <v>37</v>
      </c>
      <c r="P546">
        <v>2595</v>
      </c>
      <c r="T546" s="3">
        <f t="shared" si="17"/>
        <v>100</v>
      </c>
      <c r="U546" s="3">
        <f>IF(AND(R546&lt;&gt;"_U",N546&lt;&gt;9999,N546&lt;&gt;999,L546&lt;&gt;"Median"),IFERROR(VLOOKUP(A546,'TA Total'!A:P,16,0),"."),".")</f>
        <v>2595</v>
      </c>
    </row>
    <row r="547" spans="1:21" x14ac:dyDescent="0.3">
      <c r="A547" s="1" t="str">
        <f t="shared" si="16"/>
        <v>2018|Waipa District|$30,001-$50,000</v>
      </c>
      <c r="B547" t="s">
        <v>18</v>
      </c>
      <c r="C547" t="s">
        <v>19</v>
      </c>
      <c r="D547" t="s">
        <v>20</v>
      </c>
      <c r="E547" t="s">
        <v>21</v>
      </c>
      <c r="F547">
        <v>2018</v>
      </c>
      <c r="G547">
        <v>2018</v>
      </c>
      <c r="H547">
        <v>17</v>
      </c>
      <c r="I547" t="s">
        <v>99</v>
      </c>
      <c r="J547">
        <v>99</v>
      </c>
      <c r="K547" t="s">
        <v>23</v>
      </c>
      <c r="L547">
        <v>3</v>
      </c>
      <c r="M547" t="s">
        <v>45</v>
      </c>
      <c r="N547">
        <v>3</v>
      </c>
      <c r="O547" t="s">
        <v>25</v>
      </c>
      <c r="P547">
        <v>372</v>
      </c>
      <c r="T547" s="3">
        <f t="shared" si="17"/>
        <v>14.34</v>
      </c>
      <c r="U547" s="3">
        <f>IF(AND(R547&lt;&gt;"_U",N547&lt;&gt;9999,N547&lt;&gt;999,L547&lt;&gt;"Median"),IFERROR(VLOOKUP(A547,'TA Total'!A:P,16,0),"."),".")</f>
        <v>2595</v>
      </c>
    </row>
    <row r="548" spans="1:21" x14ac:dyDescent="0.3">
      <c r="A548" s="1" t="str">
        <f t="shared" si="16"/>
        <v>2018|Waipa District|$50,001-$70,000</v>
      </c>
      <c r="B548" t="s">
        <v>18</v>
      </c>
      <c r="C548" t="s">
        <v>19</v>
      </c>
      <c r="D548" t="s">
        <v>20</v>
      </c>
      <c r="E548" t="s">
        <v>21</v>
      </c>
      <c r="F548">
        <v>2018</v>
      </c>
      <c r="G548">
        <v>2018</v>
      </c>
      <c r="H548">
        <v>17</v>
      </c>
      <c r="I548" t="s">
        <v>99</v>
      </c>
      <c r="J548">
        <v>99</v>
      </c>
      <c r="K548" t="s">
        <v>23</v>
      </c>
      <c r="L548">
        <v>4</v>
      </c>
      <c r="M548" t="s">
        <v>36</v>
      </c>
      <c r="N548">
        <v>7777</v>
      </c>
      <c r="O548" t="s">
        <v>37</v>
      </c>
      <c r="P548">
        <v>2610</v>
      </c>
      <c r="T548" s="3">
        <f t="shared" si="17"/>
        <v>100</v>
      </c>
      <c r="U548" s="3">
        <f>IF(AND(R548&lt;&gt;"_U",N548&lt;&gt;9999,N548&lt;&gt;999,L548&lt;&gt;"Median"),IFERROR(VLOOKUP(A548,'TA Total'!A:P,16,0),"."),".")</f>
        <v>2610</v>
      </c>
    </row>
    <row r="549" spans="1:21" x14ac:dyDescent="0.3">
      <c r="A549" s="1" t="str">
        <f t="shared" si="16"/>
        <v>2018|Waipa District|$50,001-$70,000</v>
      </c>
      <c r="B549" t="s">
        <v>18</v>
      </c>
      <c r="C549" t="s">
        <v>19</v>
      </c>
      <c r="D549" t="s">
        <v>20</v>
      </c>
      <c r="E549" t="s">
        <v>21</v>
      </c>
      <c r="F549">
        <v>2018</v>
      </c>
      <c r="G549">
        <v>2018</v>
      </c>
      <c r="H549">
        <v>17</v>
      </c>
      <c r="I549" t="s">
        <v>99</v>
      </c>
      <c r="J549">
        <v>99</v>
      </c>
      <c r="K549" t="s">
        <v>23</v>
      </c>
      <c r="L549">
        <v>4</v>
      </c>
      <c r="M549" t="s">
        <v>36</v>
      </c>
      <c r="N549">
        <v>999</v>
      </c>
      <c r="O549" t="s">
        <v>42</v>
      </c>
      <c r="P549">
        <v>0</v>
      </c>
      <c r="T549" s="3" t="str">
        <f t="shared" si="17"/>
        <v>.</v>
      </c>
      <c r="U549" s="3" t="str">
        <f>IF(AND(R549&lt;&gt;"_U",N549&lt;&gt;9999,N549&lt;&gt;999,L549&lt;&gt;"Median"),IFERROR(VLOOKUP(A549,'TA Total'!A:P,16,0),"."),".")</f>
        <v>.</v>
      </c>
    </row>
    <row r="550" spans="1:21" x14ac:dyDescent="0.3">
      <c r="A550" s="1" t="str">
        <f t="shared" si="16"/>
        <v>2018|Waipa District|$50,001-$70,000</v>
      </c>
      <c r="B550" t="s">
        <v>18</v>
      </c>
      <c r="C550" t="s">
        <v>19</v>
      </c>
      <c r="D550" t="s">
        <v>20</v>
      </c>
      <c r="E550" t="s">
        <v>21</v>
      </c>
      <c r="F550">
        <v>2018</v>
      </c>
      <c r="G550">
        <v>2018</v>
      </c>
      <c r="H550">
        <v>17</v>
      </c>
      <c r="I550" t="s">
        <v>99</v>
      </c>
      <c r="J550">
        <v>99</v>
      </c>
      <c r="K550" t="s">
        <v>23</v>
      </c>
      <c r="L550">
        <v>4</v>
      </c>
      <c r="M550" t="s">
        <v>36</v>
      </c>
      <c r="N550">
        <v>9999</v>
      </c>
      <c r="O550" t="s">
        <v>40</v>
      </c>
      <c r="P550">
        <v>2610</v>
      </c>
      <c r="T550" s="3" t="str">
        <f t="shared" si="17"/>
        <v>.</v>
      </c>
      <c r="U550" s="3" t="str">
        <f>IF(AND(R550&lt;&gt;"_U",N550&lt;&gt;9999,N550&lt;&gt;999,L550&lt;&gt;"Median"),IFERROR(VLOOKUP(A550,'TA Total'!A:P,16,0),"."),".")</f>
        <v>.</v>
      </c>
    </row>
    <row r="551" spans="1:21" x14ac:dyDescent="0.3">
      <c r="A551" s="1" t="str">
        <f t="shared" si="16"/>
        <v>2018|Waipa District|$50,001-$70,000</v>
      </c>
      <c r="B551" t="s">
        <v>18</v>
      </c>
      <c r="C551" t="s">
        <v>19</v>
      </c>
      <c r="D551" t="s">
        <v>20</v>
      </c>
      <c r="E551" t="s">
        <v>21</v>
      </c>
      <c r="F551">
        <v>2018</v>
      </c>
      <c r="G551">
        <v>2018</v>
      </c>
      <c r="H551">
        <v>17</v>
      </c>
      <c r="I551" t="s">
        <v>99</v>
      </c>
      <c r="J551">
        <v>99</v>
      </c>
      <c r="K551" t="s">
        <v>23</v>
      </c>
      <c r="L551">
        <v>4</v>
      </c>
      <c r="M551" t="s">
        <v>36</v>
      </c>
      <c r="N551">
        <v>1</v>
      </c>
      <c r="O551" t="s">
        <v>33</v>
      </c>
      <c r="P551">
        <v>1311</v>
      </c>
      <c r="T551" s="3">
        <f t="shared" si="17"/>
        <v>50.23</v>
      </c>
      <c r="U551" s="3">
        <f>IF(AND(R551&lt;&gt;"_U",N551&lt;&gt;9999,N551&lt;&gt;999,L551&lt;&gt;"Median"),IFERROR(VLOOKUP(A551,'TA Total'!A:P,16,0),"."),".")</f>
        <v>2610</v>
      </c>
    </row>
    <row r="552" spans="1:21" x14ac:dyDescent="0.3">
      <c r="A552" s="1" t="str">
        <f t="shared" si="16"/>
        <v>2018|Waipa District|$50,001-$70,000</v>
      </c>
      <c r="B552" t="s">
        <v>18</v>
      </c>
      <c r="C552" t="s">
        <v>19</v>
      </c>
      <c r="D552" t="s">
        <v>20</v>
      </c>
      <c r="E552" t="s">
        <v>21</v>
      </c>
      <c r="F552">
        <v>2018</v>
      </c>
      <c r="G552">
        <v>2018</v>
      </c>
      <c r="H552">
        <v>17</v>
      </c>
      <c r="I552" t="s">
        <v>99</v>
      </c>
      <c r="J552">
        <v>99</v>
      </c>
      <c r="K552" t="s">
        <v>23</v>
      </c>
      <c r="L552">
        <v>4</v>
      </c>
      <c r="M552" t="s">
        <v>36</v>
      </c>
      <c r="N552">
        <v>2</v>
      </c>
      <c r="O552" t="s">
        <v>28</v>
      </c>
      <c r="P552">
        <v>897</v>
      </c>
      <c r="T552" s="3">
        <f t="shared" si="17"/>
        <v>34.369999999999997</v>
      </c>
      <c r="U552" s="3">
        <f>IF(AND(R552&lt;&gt;"_U",N552&lt;&gt;9999,N552&lt;&gt;999,L552&lt;&gt;"Median"),IFERROR(VLOOKUP(A552,'TA Total'!A:P,16,0),"."),".")</f>
        <v>2610</v>
      </c>
    </row>
    <row r="553" spans="1:21" x14ac:dyDescent="0.3">
      <c r="A553" s="1" t="str">
        <f t="shared" si="16"/>
        <v>2018|Waipa District|$50,001-$70,000</v>
      </c>
      <c r="B553" t="s">
        <v>18</v>
      </c>
      <c r="C553" t="s">
        <v>19</v>
      </c>
      <c r="D553" t="s">
        <v>20</v>
      </c>
      <c r="E553" t="s">
        <v>21</v>
      </c>
      <c r="F553">
        <v>2018</v>
      </c>
      <c r="G553">
        <v>2018</v>
      </c>
      <c r="H553">
        <v>17</v>
      </c>
      <c r="I553" t="s">
        <v>99</v>
      </c>
      <c r="J553">
        <v>99</v>
      </c>
      <c r="K553" t="s">
        <v>23</v>
      </c>
      <c r="L553">
        <v>4</v>
      </c>
      <c r="M553" t="s">
        <v>36</v>
      </c>
      <c r="N553">
        <v>3</v>
      </c>
      <c r="O553" t="s">
        <v>25</v>
      </c>
      <c r="P553">
        <v>399</v>
      </c>
      <c r="T553" s="3">
        <f t="shared" si="17"/>
        <v>15.29</v>
      </c>
      <c r="U553" s="3">
        <f>IF(AND(R553&lt;&gt;"_U",N553&lt;&gt;9999,N553&lt;&gt;999,L553&lt;&gt;"Median"),IFERROR(VLOOKUP(A553,'TA Total'!A:P,16,0),"."),".")</f>
        <v>2610</v>
      </c>
    </row>
    <row r="554" spans="1:21" x14ac:dyDescent="0.3">
      <c r="A554" s="1" t="str">
        <f t="shared" si="16"/>
        <v>2018|Waipa District|$70,001-$100,000</v>
      </c>
      <c r="B554" t="s">
        <v>18</v>
      </c>
      <c r="C554" t="s">
        <v>19</v>
      </c>
      <c r="D554" t="s">
        <v>20</v>
      </c>
      <c r="E554" t="s">
        <v>21</v>
      </c>
      <c r="F554">
        <v>2018</v>
      </c>
      <c r="G554">
        <v>2018</v>
      </c>
      <c r="H554">
        <v>17</v>
      </c>
      <c r="I554" t="s">
        <v>99</v>
      </c>
      <c r="J554">
        <v>99</v>
      </c>
      <c r="K554" t="s">
        <v>23</v>
      </c>
      <c r="L554">
        <v>5</v>
      </c>
      <c r="M554" t="s">
        <v>58</v>
      </c>
      <c r="N554">
        <v>2</v>
      </c>
      <c r="O554" t="s">
        <v>28</v>
      </c>
      <c r="P554">
        <v>963</v>
      </c>
      <c r="T554" s="3">
        <f t="shared" si="17"/>
        <v>31.69</v>
      </c>
      <c r="U554" s="3">
        <f>IF(AND(R554&lt;&gt;"_U",N554&lt;&gt;9999,N554&lt;&gt;999,L554&lt;&gt;"Median"),IFERROR(VLOOKUP(A554,'TA Total'!A:P,16,0),"."),".")</f>
        <v>3039</v>
      </c>
    </row>
    <row r="555" spans="1:21" x14ac:dyDescent="0.3">
      <c r="A555" s="1" t="str">
        <f t="shared" si="16"/>
        <v>2018|Waipa District|$70,001-$100,000</v>
      </c>
      <c r="B555" t="s">
        <v>18</v>
      </c>
      <c r="C555" t="s">
        <v>19</v>
      </c>
      <c r="D555" t="s">
        <v>20</v>
      </c>
      <c r="E555" t="s">
        <v>21</v>
      </c>
      <c r="F555">
        <v>2018</v>
      </c>
      <c r="G555">
        <v>2018</v>
      </c>
      <c r="H555">
        <v>17</v>
      </c>
      <c r="I555" t="s">
        <v>99</v>
      </c>
      <c r="J555">
        <v>99</v>
      </c>
      <c r="K555" t="s">
        <v>23</v>
      </c>
      <c r="L555">
        <v>5</v>
      </c>
      <c r="M555" t="s">
        <v>58</v>
      </c>
      <c r="N555">
        <v>3</v>
      </c>
      <c r="O555" t="s">
        <v>25</v>
      </c>
      <c r="P555">
        <v>393</v>
      </c>
      <c r="T555" s="3">
        <f t="shared" si="17"/>
        <v>12.93</v>
      </c>
      <c r="U555" s="3">
        <f>IF(AND(R555&lt;&gt;"_U",N555&lt;&gt;9999,N555&lt;&gt;999,L555&lt;&gt;"Median"),IFERROR(VLOOKUP(A555,'TA Total'!A:P,16,0),"."),".")</f>
        <v>3039</v>
      </c>
    </row>
    <row r="556" spans="1:21" x14ac:dyDescent="0.3">
      <c r="A556" s="1" t="str">
        <f t="shared" si="16"/>
        <v>2018|Waipa District|$70,001-$100,000</v>
      </c>
      <c r="B556" t="s">
        <v>18</v>
      </c>
      <c r="C556" t="s">
        <v>19</v>
      </c>
      <c r="D556" t="s">
        <v>20</v>
      </c>
      <c r="E556" t="s">
        <v>21</v>
      </c>
      <c r="F556">
        <v>2018</v>
      </c>
      <c r="G556">
        <v>2018</v>
      </c>
      <c r="H556">
        <v>17</v>
      </c>
      <c r="I556" t="s">
        <v>99</v>
      </c>
      <c r="J556">
        <v>99</v>
      </c>
      <c r="K556" t="s">
        <v>23</v>
      </c>
      <c r="L556">
        <v>5</v>
      </c>
      <c r="M556" t="s">
        <v>58</v>
      </c>
      <c r="N556">
        <v>9999</v>
      </c>
      <c r="O556" t="s">
        <v>40</v>
      </c>
      <c r="P556">
        <v>3039</v>
      </c>
      <c r="T556" s="3" t="str">
        <f t="shared" si="17"/>
        <v>.</v>
      </c>
      <c r="U556" s="3" t="str">
        <f>IF(AND(R556&lt;&gt;"_U",N556&lt;&gt;9999,N556&lt;&gt;999,L556&lt;&gt;"Median"),IFERROR(VLOOKUP(A556,'TA Total'!A:P,16,0),"."),".")</f>
        <v>.</v>
      </c>
    </row>
    <row r="557" spans="1:21" x14ac:dyDescent="0.3">
      <c r="A557" s="1" t="str">
        <f t="shared" si="16"/>
        <v>2018|Waipa District|$70,001-$100,000</v>
      </c>
      <c r="B557" t="s">
        <v>18</v>
      </c>
      <c r="C557" t="s">
        <v>19</v>
      </c>
      <c r="D557" t="s">
        <v>20</v>
      </c>
      <c r="E557" t="s">
        <v>21</v>
      </c>
      <c r="F557">
        <v>2018</v>
      </c>
      <c r="G557">
        <v>2018</v>
      </c>
      <c r="H557">
        <v>17</v>
      </c>
      <c r="I557" t="s">
        <v>99</v>
      </c>
      <c r="J557">
        <v>99</v>
      </c>
      <c r="K557" t="s">
        <v>23</v>
      </c>
      <c r="L557">
        <v>5</v>
      </c>
      <c r="M557" t="s">
        <v>58</v>
      </c>
      <c r="N557">
        <v>7777</v>
      </c>
      <c r="O557" t="s">
        <v>37</v>
      </c>
      <c r="P557">
        <v>3039</v>
      </c>
      <c r="T557" s="3">
        <f t="shared" si="17"/>
        <v>100</v>
      </c>
      <c r="U557" s="3">
        <f>IF(AND(R557&lt;&gt;"_U",N557&lt;&gt;9999,N557&lt;&gt;999,L557&lt;&gt;"Median"),IFERROR(VLOOKUP(A557,'TA Total'!A:P,16,0),"."),".")</f>
        <v>3039</v>
      </c>
    </row>
    <row r="558" spans="1:21" x14ac:dyDescent="0.3">
      <c r="A558" s="1" t="str">
        <f t="shared" si="16"/>
        <v>2018|Waipa District|$70,001-$100,000</v>
      </c>
      <c r="B558" t="s">
        <v>18</v>
      </c>
      <c r="C558" t="s">
        <v>19</v>
      </c>
      <c r="D558" t="s">
        <v>20</v>
      </c>
      <c r="E558" t="s">
        <v>21</v>
      </c>
      <c r="F558">
        <v>2018</v>
      </c>
      <c r="G558">
        <v>2018</v>
      </c>
      <c r="H558">
        <v>17</v>
      </c>
      <c r="I558" t="s">
        <v>99</v>
      </c>
      <c r="J558">
        <v>99</v>
      </c>
      <c r="K558" t="s">
        <v>23</v>
      </c>
      <c r="L558">
        <v>5</v>
      </c>
      <c r="M558" t="s">
        <v>58</v>
      </c>
      <c r="N558">
        <v>999</v>
      </c>
      <c r="O558" t="s">
        <v>42</v>
      </c>
      <c r="P558">
        <v>0</v>
      </c>
      <c r="T558" s="3" t="str">
        <f t="shared" si="17"/>
        <v>.</v>
      </c>
      <c r="U558" s="3" t="str">
        <f>IF(AND(R558&lt;&gt;"_U",N558&lt;&gt;9999,N558&lt;&gt;999,L558&lt;&gt;"Median"),IFERROR(VLOOKUP(A558,'TA Total'!A:P,16,0),"."),".")</f>
        <v>.</v>
      </c>
    </row>
    <row r="559" spans="1:21" x14ac:dyDescent="0.3">
      <c r="A559" s="1" t="str">
        <f t="shared" si="16"/>
        <v>2018|Waipa District|$70,001-$100,000</v>
      </c>
      <c r="B559" t="s">
        <v>18</v>
      </c>
      <c r="C559" t="s">
        <v>19</v>
      </c>
      <c r="D559" t="s">
        <v>20</v>
      </c>
      <c r="E559" t="s">
        <v>21</v>
      </c>
      <c r="F559">
        <v>2018</v>
      </c>
      <c r="G559">
        <v>2018</v>
      </c>
      <c r="H559">
        <v>17</v>
      </c>
      <c r="I559" t="s">
        <v>99</v>
      </c>
      <c r="J559">
        <v>99</v>
      </c>
      <c r="K559" t="s">
        <v>23</v>
      </c>
      <c r="L559">
        <v>5</v>
      </c>
      <c r="M559" t="s">
        <v>58</v>
      </c>
      <c r="N559">
        <v>1</v>
      </c>
      <c r="O559" t="s">
        <v>33</v>
      </c>
      <c r="P559">
        <v>1683</v>
      </c>
      <c r="T559" s="3">
        <f t="shared" si="17"/>
        <v>55.38</v>
      </c>
      <c r="U559" s="3">
        <f>IF(AND(R559&lt;&gt;"_U",N559&lt;&gt;9999,N559&lt;&gt;999,L559&lt;&gt;"Median"),IFERROR(VLOOKUP(A559,'TA Total'!A:P,16,0),"."),".")</f>
        <v>3039</v>
      </c>
    </row>
    <row r="560" spans="1:21" x14ac:dyDescent="0.3">
      <c r="A560" s="1" t="str">
        <f t="shared" si="16"/>
        <v>2018|Waipa District|$100,001-$150,000</v>
      </c>
      <c r="B560" t="s">
        <v>18</v>
      </c>
      <c r="C560" t="s">
        <v>19</v>
      </c>
      <c r="D560" t="s">
        <v>20</v>
      </c>
      <c r="E560" t="s">
        <v>21</v>
      </c>
      <c r="F560">
        <v>2018</v>
      </c>
      <c r="G560">
        <v>2018</v>
      </c>
      <c r="H560">
        <v>17</v>
      </c>
      <c r="I560" t="s">
        <v>99</v>
      </c>
      <c r="J560">
        <v>99</v>
      </c>
      <c r="K560" t="s">
        <v>23</v>
      </c>
      <c r="L560">
        <v>6</v>
      </c>
      <c r="M560" t="s">
        <v>59</v>
      </c>
      <c r="N560">
        <v>9999</v>
      </c>
      <c r="O560" t="s">
        <v>40</v>
      </c>
      <c r="P560">
        <v>3942</v>
      </c>
      <c r="T560" s="3" t="str">
        <f t="shared" si="17"/>
        <v>.</v>
      </c>
      <c r="U560" s="3" t="str">
        <f>IF(AND(R560&lt;&gt;"_U",N560&lt;&gt;9999,N560&lt;&gt;999,L560&lt;&gt;"Median"),IFERROR(VLOOKUP(A560,'TA Total'!A:P,16,0),"."),".")</f>
        <v>.</v>
      </c>
    </row>
    <row r="561" spans="1:21" x14ac:dyDescent="0.3">
      <c r="A561" s="1" t="str">
        <f t="shared" si="16"/>
        <v>2018|Waipa District|$100,001-$150,000</v>
      </c>
      <c r="B561" t="s">
        <v>18</v>
      </c>
      <c r="C561" t="s">
        <v>19</v>
      </c>
      <c r="D561" t="s">
        <v>20</v>
      </c>
      <c r="E561" t="s">
        <v>21</v>
      </c>
      <c r="F561">
        <v>2018</v>
      </c>
      <c r="G561">
        <v>2018</v>
      </c>
      <c r="H561">
        <v>17</v>
      </c>
      <c r="I561" t="s">
        <v>99</v>
      </c>
      <c r="J561">
        <v>99</v>
      </c>
      <c r="K561" t="s">
        <v>23</v>
      </c>
      <c r="L561">
        <v>6</v>
      </c>
      <c r="M561" t="s">
        <v>59</v>
      </c>
      <c r="N561">
        <v>2</v>
      </c>
      <c r="O561" t="s">
        <v>28</v>
      </c>
      <c r="P561">
        <v>849</v>
      </c>
      <c r="T561" s="3">
        <f t="shared" si="17"/>
        <v>21.54</v>
      </c>
      <c r="U561" s="3">
        <f>IF(AND(R561&lt;&gt;"_U",N561&lt;&gt;9999,N561&lt;&gt;999,L561&lt;&gt;"Median"),IFERROR(VLOOKUP(A561,'TA Total'!A:P,16,0),"."),".")</f>
        <v>3942</v>
      </c>
    </row>
    <row r="562" spans="1:21" x14ac:dyDescent="0.3">
      <c r="A562" s="1" t="str">
        <f t="shared" si="16"/>
        <v>2018|Waipa District|$100,001-$150,000</v>
      </c>
      <c r="B562" t="s">
        <v>18</v>
      </c>
      <c r="C562" t="s">
        <v>19</v>
      </c>
      <c r="D562" t="s">
        <v>20</v>
      </c>
      <c r="E562" t="s">
        <v>21</v>
      </c>
      <c r="F562">
        <v>2018</v>
      </c>
      <c r="G562">
        <v>2018</v>
      </c>
      <c r="H562">
        <v>17</v>
      </c>
      <c r="I562" t="s">
        <v>99</v>
      </c>
      <c r="J562">
        <v>99</v>
      </c>
      <c r="K562" t="s">
        <v>23</v>
      </c>
      <c r="L562">
        <v>6</v>
      </c>
      <c r="M562" t="s">
        <v>59</v>
      </c>
      <c r="N562">
        <v>3</v>
      </c>
      <c r="O562" t="s">
        <v>25</v>
      </c>
      <c r="P562">
        <v>627</v>
      </c>
      <c r="T562" s="3">
        <f t="shared" si="17"/>
        <v>15.91</v>
      </c>
      <c r="U562" s="3">
        <f>IF(AND(R562&lt;&gt;"_U",N562&lt;&gt;9999,N562&lt;&gt;999,L562&lt;&gt;"Median"),IFERROR(VLOOKUP(A562,'TA Total'!A:P,16,0),"."),".")</f>
        <v>3942</v>
      </c>
    </row>
    <row r="563" spans="1:21" x14ac:dyDescent="0.3">
      <c r="A563" s="1" t="str">
        <f t="shared" si="16"/>
        <v>2018|Waipa District|$100,001-$150,000</v>
      </c>
      <c r="B563" t="s">
        <v>18</v>
      </c>
      <c r="C563" t="s">
        <v>19</v>
      </c>
      <c r="D563" t="s">
        <v>20</v>
      </c>
      <c r="E563" t="s">
        <v>21</v>
      </c>
      <c r="F563">
        <v>2018</v>
      </c>
      <c r="G563">
        <v>2018</v>
      </c>
      <c r="H563">
        <v>17</v>
      </c>
      <c r="I563" t="s">
        <v>99</v>
      </c>
      <c r="J563">
        <v>99</v>
      </c>
      <c r="K563" t="s">
        <v>23</v>
      </c>
      <c r="L563">
        <v>6</v>
      </c>
      <c r="M563" t="s">
        <v>59</v>
      </c>
      <c r="N563">
        <v>7777</v>
      </c>
      <c r="O563" t="s">
        <v>37</v>
      </c>
      <c r="P563">
        <v>3942</v>
      </c>
      <c r="T563" s="3">
        <f t="shared" si="17"/>
        <v>100</v>
      </c>
      <c r="U563" s="3">
        <f>IF(AND(R563&lt;&gt;"_U",N563&lt;&gt;9999,N563&lt;&gt;999,L563&lt;&gt;"Median"),IFERROR(VLOOKUP(A563,'TA Total'!A:P,16,0),"."),".")</f>
        <v>3942</v>
      </c>
    </row>
    <row r="564" spans="1:21" x14ac:dyDescent="0.3">
      <c r="A564" s="1" t="str">
        <f t="shared" si="16"/>
        <v>2018|Waipa District|$100,001-$150,000</v>
      </c>
      <c r="B564" t="s">
        <v>18</v>
      </c>
      <c r="C564" t="s">
        <v>19</v>
      </c>
      <c r="D564" t="s">
        <v>20</v>
      </c>
      <c r="E564" t="s">
        <v>21</v>
      </c>
      <c r="F564">
        <v>2018</v>
      </c>
      <c r="G564">
        <v>2018</v>
      </c>
      <c r="H564">
        <v>17</v>
      </c>
      <c r="I564" t="s">
        <v>99</v>
      </c>
      <c r="J564">
        <v>99</v>
      </c>
      <c r="K564" t="s">
        <v>23</v>
      </c>
      <c r="L564">
        <v>6</v>
      </c>
      <c r="M564" t="s">
        <v>59</v>
      </c>
      <c r="N564">
        <v>999</v>
      </c>
      <c r="O564" t="s">
        <v>42</v>
      </c>
      <c r="P564">
        <v>0</v>
      </c>
      <c r="T564" s="3" t="str">
        <f t="shared" si="17"/>
        <v>.</v>
      </c>
      <c r="U564" s="3" t="str">
        <f>IF(AND(R564&lt;&gt;"_U",N564&lt;&gt;9999,N564&lt;&gt;999,L564&lt;&gt;"Median"),IFERROR(VLOOKUP(A564,'TA Total'!A:P,16,0),"."),".")</f>
        <v>.</v>
      </c>
    </row>
    <row r="565" spans="1:21" x14ac:dyDescent="0.3">
      <c r="A565" s="1" t="str">
        <f t="shared" si="16"/>
        <v>2018|Waipa District|$100,001-$150,000</v>
      </c>
      <c r="B565" t="s">
        <v>18</v>
      </c>
      <c r="C565" t="s">
        <v>19</v>
      </c>
      <c r="D565" t="s">
        <v>20</v>
      </c>
      <c r="E565" t="s">
        <v>21</v>
      </c>
      <c r="F565">
        <v>2018</v>
      </c>
      <c r="G565">
        <v>2018</v>
      </c>
      <c r="H565">
        <v>17</v>
      </c>
      <c r="I565" t="s">
        <v>99</v>
      </c>
      <c r="J565">
        <v>99</v>
      </c>
      <c r="K565" t="s">
        <v>23</v>
      </c>
      <c r="L565">
        <v>6</v>
      </c>
      <c r="M565" t="s">
        <v>59</v>
      </c>
      <c r="N565">
        <v>1</v>
      </c>
      <c r="O565" t="s">
        <v>33</v>
      </c>
      <c r="P565">
        <v>2466</v>
      </c>
      <c r="T565" s="3">
        <f t="shared" si="17"/>
        <v>62.56</v>
      </c>
      <c r="U565" s="3">
        <f>IF(AND(R565&lt;&gt;"_U",N565&lt;&gt;9999,N565&lt;&gt;999,L565&lt;&gt;"Median"),IFERROR(VLOOKUP(A565,'TA Total'!A:P,16,0),"."),".")</f>
        <v>3942</v>
      </c>
    </row>
    <row r="566" spans="1:21" x14ac:dyDescent="0.3">
      <c r="A566" s="1" t="str">
        <f t="shared" si="16"/>
        <v>2018|Waipa District|$150,001-$200,000</v>
      </c>
      <c r="B566" t="s">
        <v>18</v>
      </c>
      <c r="C566" t="s">
        <v>19</v>
      </c>
      <c r="D566" t="s">
        <v>20</v>
      </c>
      <c r="E566" t="s">
        <v>21</v>
      </c>
      <c r="F566">
        <v>2018</v>
      </c>
      <c r="G566">
        <v>2018</v>
      </c>
      <c r="H566">
        <v>17</v>
      </c>
      <c r="I566" t="s">
        <v>99</v>
      </c>
      <c r="J566">
        <v>99</v>
      </c>
      <c r="K566" t="s">
        <v>23</v>
      </c>
      <c r="L566">
        <v>7</v>
      </c>
      <c r="M566" t="s">
        <v>43</v>
      </c>
      <c r="N566">
        <v>2</v>
      </c>
      <c r="O566" t="s">
        <v>28</v>
      </c>
      <c r="P566">
        <v>417</v>
      </c>
      <c r="T566" s="3">
        <f t="shared" si="17"/>
        <v>13.14</v>
      </c>
      <c r="U566" s="3">
        <f>IF(AND(R566&lt;&gt;"_U",N566&lt;&gt;9999,N566&lt;&gt;999,L566&lt;&gt;"Median"),IFERROR(VLOOKUP(A566,'TA Total'!A:P,16,0),"."),".")</f>
        <v>3174</v>
      </c>
    </row>
    <row r="567" spans="1:21" x14ac:dyDescent="0.3">
      <c r="A567" s="1" t="str">
        <f t="shared" si="16"/>
        <v>2018|Waipa District|$150,001-$200,000</v>
      </c>
      <c r="B567" t="s">
        <v>18</v>
      </c>
      <c r="C567" t="s">
        <v>19</v>
      </c>
      <c r="D567" t="s">
        <v>20</v>
      </c>
      <c r="E567" t="s">
        <v>21</v>
      </c>
      <c r="F567">
        <v>2018</v>
      </c>
      <c r="G567">
        <v>2018</v>
      </c>
      <c r="H567">
        <v>17</v>
      </c>
      <c r="I567" t="s">
        <v>99</v>
      </c>
      <c r="J567">
        <v>99</v>
      </c>
      <c r="K567" t="s">
        <v>23</v>
      </c>
      <c r="L567">
        <v>7</v>
      </c>
      <c r="M567" t="s">
        <v>43</v>
      </c>
      <c r="N567">
        <v>3</v>
      </c>
      <c r="O567" t="s">
        <v>25</v>
      </c>
      <c r="P567">
        <v>840</v>
      </c>
      <c r="T567" s="3">
        <f t="shared" si="17"/>
        <v>26.47</v>
      </c>
      <c r="U567" s="3">
        <f>IF(AND(R567&lt;&gt;"_U",N567&lt;&gt;9999,N567&lt;&gt;999,L567&lt;&gt;"Median"),IFERROR(VLOOKUP(A567,'TA Total'!A:P,16,0),"."),".")</f>
        <v>3174</v>
      </c>
    </row>
    <row r="568" spans="1:21" x14ac:dyDescent="0.3">
      <c r="A568" s="1" t="str">
        <f t="shared" si="16"/>
        <v>2018|Waipa District|$150,001-$200,000</v>
      </c>
      <c r="B568" t="s">
        <v>18</v>
      </c>
      <c r="C568" t="s">
        <v>19</v>
      </c>
      <c r="D568" t="s">
        <v>20</v>
      </c>
      <c r="E568" t="s">
        <v>21</v>
      </c>
      <c r="F568">
        <v>2018</v>
      </c>
      <c r="G568">
        <v>2018</v>
      </c>
      <c r="H568">
        <v>17</v>
      </c>
      <c r="I568" t="s">
        <v>99</v>
      </c>
      <c r="J568">
        <v>99</v>
      </c>
      <c r="K568" t="s">
        <v>23</v>
      </c>
      <c r="L568">
        <v>7</v>
      </c>
      <c r="M568" t="s">
        <v>43</v>
      </c>
      <c r="N568">
        <v>1</v>
      </c>
      <c r="O568" t="s">
        <v>33</v>
      </c>
      <c r="P568">
        <v>1917</v>
      </c>
      <c r="T568" s="3">
        <f t="shared" si="17"/>
        <v>60.4</v>
      </c>
      <c r="U568" s="3">
        <f>IF(AND(R568&lt;&gt;"_U",N568&lt;&gt;9999,N568&lt;&gt;999,L568&lt;&gt;"Median"),IFERROR(VLOOKUP(A568,'TA Total'!A:P,16,0),"."),".")</f>
        <v>3174</v>
      </c>
    </row>
    <row r="569" spans="1:21" x14ac:dyDescent="0.3">
      <c r="A569" s="1" t="str">
        <f t="shared" si="16"/>
        <v>2018|Waipa District|$150,001-$200,000</v>
      </c>
      <c r="B569" t="s">
        <v>18</v>
      </c>
      <c r="C569" t="s">
        <v>19</v>
      </c>
      <c r="D569" t="s">
        <v>20</v>
      </c>
      <c r="E569" t="s">
        <v>21</v>
      </c>
      <c r="F569">
        <v>2018</v>
      </c>
      <c r="G569">
        <v>2018</v>
      </c>
      <c r="H569">
        <v>17</v>
      </c>
      <c r="I569" t="s">
        <v>99</v>
      </c>
      <c r="J569">
        <v>99</v>
      </c>
      <c r="K569" t="s">
        <v>23</v>
      </c>
      <c r="L569">
        <v>7</v>
      </c>
      <c r="M569" t="s">
        <v>43</v>
      </c>
      <c r="N569">
        <v>999</v>
      </c>
      <c r="O569" t="s">
        <v>42</v>
      </c>
      <c r="P569">
        <v>0</v>
      </c>
      <c r="T569" s="3" t="str">
        <f t="shared" si="17"/>
        <v>.</v>
      </c>
      <c r="U569" s="3" t="str">
        <f>IF(AND(R569&lt;&gt;"_U",N569&lt;&gt;9999,N569&lt;&gt;999,L569&lt;&gt;"Median"),IFERROR(VLOOKUP(A569,'TA Total'!A:P,16,0),"."),".")</f>
        <v>.</v>
      </c>
    </row>
    <row r="570" spans="1:21" x14ac:dyDescent="0.3">
      <c r="A570" s="1" t="str">
        <f t="shared" si="16"/>
        <v>2018|Waipa District|$150,001-$200,000</v>
      </c>
      <c r="B570" t="s">
        <v>18</v>
      </c>
      <c r="C570" t="s">
        <v>19</v>
      </c>
      <c r="D570" t="s">
        <v>20</v>
      </c>
      <c r="E570" t="s">
        <v>21</v>
      </c>
      <c r="F570">
        <v>2018</v>
      </c>
      <c r="G570">
        <v>2018</v>
      </c>
      <c r="H570">
        <v>17</v>
      </c>
      <c r="I570" t="s">
        <v>99</v>
      </c>
      <c r="J570">
        <v>99</v>
      </c>
      <c r="K570" t="s">
        <v>23</v>
      </c>
      <c r="L570">
        <v>7</v>
      </c>
      <c r="M570" t="s">
        <v>43</v>
      </c>
      <c r="N570">
        <v>7777</v>
      </c>
      <c r="O570" t="s">
        <v>37</v>
      </c>
      <c r="P570">
        <v>3174</v>
      </c>
      <c r="T570" s="3">
        <f t="shared" si="17"/>
        <v>100</v>
      </c>
      <c r="U570" s="3">
        <f>IF(AND(R570&lt;&gt;"_U",N570&lt;&gt;9999,N570&lt;&gt;999,L570&lt;&gt;"Median"),IFERROR(VLOOKUP(A570,'TA Total'!A:P,16,0),"."),".")</f>
        <v>3174</v>
      </c>
    </row>
    <row r="571" spans="1:21" x14ac:dyDescent="0.3">
      <c r="A571" s="1" t="str">
        <f t="shared" si="16"/>
        <v>2018|Waipa District|$150,001-$200,000</v>
      </c>
      <c r="B571" t="s">
        <v>18</v>
      </c>
      <c r="C571" t="s">
        <v>19</v>
      </c>
      <c r="D571" t="s">
        <v>20</v>
      </c>
      <c r="E571" t="s">
        <v>21</v>
      </c>
      <c r="F571">
        <v>2018</v>
      </c>
      <c r="G571">
        <v>2018</v>
      </c>
      <c r="H571">
        <v>17</v>
      </c>
      <c r="I571" t="s">
        <v>99</v>
      </c>
      <c r="J571">
        <v>99</v>
      </c>
      <c r="K571" t="s">
        <v>23</v>
      </c>
      <c r="L571">
        <v>7</v>
      </c>
      <c r="M571" t="s">
        <v>43</v>
      </c>
      <c r="N571">
        <v>9999</v>
      </c>
      <c r="O571" t="s">
        <v>40</v>
      </c>
      <c r="P571">
        <v>3174</v>
      </c>
      <c r="T571" s="3" t="str">
        <f t="shared" si="17"/>
        <v>.</v>
      </c>
      <c r="U571" s="3" t="str">
        <f>IF(AND(R571&lt;&gt;"_U",N571&lt;&gt;9999,N571&lt;&gt;999,L571&lt;&gt;"Median"),IFERROR(VLOOKUP(A571,'TA Total'!A:P,16,0),"."),".")</f>
        <v>.</v>
      </c>
    </row>
    <row r="572" spans="1:21" x14ac:dyDescent="0.3">
      <c r="A572" s="1" t="str">
        <f t="shared" si="16"/>
        <v>2018|Waipa District|$200,001 or more</v>
      </c>
      <c r="B572" t="s">
        <v>18</v>
      </c>
      <c r="C572" t="s">
        <v>19</v>
      </c>
      <c r="D572" t="s">
        <v>20</v>
      </c>
      <c r="E572" t="s">
        <v>21</v>
      </c>
      <c r="F572">
        <v>2018</v>
      </c>
      <c r="G572">
        <v>2018</v>
      </c>
      <c r="H572">
        <v>17</v>
      </c>
      <c r="I572" t="s">
        <v>99</v>
      </c>
      <c r="J572">
        <v>99</v>
      </c>
      <c r="K572" t="s">
        <v>23</v>
      </c>
      <c r="L572">
        <v>8</v>
      </c>
      <c r="M572" t="s">
        <v>27</v>
      </c>
      <c r="N572">
        <v>7777</v>
      </c>
      <c r="O572" t="s">
        <v>37</v>
      </c>
      <c r="R572" t="s">
        <v>29</v>
      </c>
      <c r="S572" t="s">
        <v>30</v>
      </c>
      <c r="T572" s="3" t="str">
        <f t="shared" si="17"/>
        <v>.</v>
      </c>
      <c r="U572" s="3" t="str">
        <f>IF(AND(R572&lt;&gt;"_U",N572&lt;&gt;9999,N572&lt;&gt;999,L572&lt;&gt;"Median"),IFERROR(VLOOKUP(A572,'TA Total'!A:P,16,0),"."),".")</f>
        <v>.</v>
      </c>
    </row>
    <row r="573" spans="1:21" x14ac:dyDescent="0.3">
      <c r="A573" s="1" t="str">
        <f t="shared" si="16"/>
        <v>2018|Waipa District|$200,001 or more</v>
      </c>
      <c r="B573" t="s">
        <v>18</v>
      </c>
      <c r="C573" t="s">
        <v>19</v>
      </c>
      <c r="D573" t="s">
        <v>20</v>
      </c>
      <c r="E573" t="s">
        <v>21</v>
      </c>
      <c r="F573">
        <v>2018</v>
      </c>
      <c r="G573">
        <v>2018</v>
      </c>
      <c r="H573">
        <v>17</v>
      </c>
      <c r="I573" t="s">
        <v>99</v>
      </c>
      <c r="J573">
        <v>99</v>
      </c>
      <c r="K573" t="s">
        <v>23</v>
      </c>
      <c r="L573">
        <v>8</v>
      </c>
      <c r="M573" t="s">
        <v>27</v>
      </c>
      <c r="N573">
        <v>999</v>
      </c>
      <c r="O573" t="s">
        <v>42</v>
      </c>
      <c r="R573" t="s">
        <v>29</v>
      </c>
      <c r="S573" t="s">
        <v>30</v>
      </c>
      <c r="T573" s="3" t="str">
        <f t="shared" si="17"/>
        <v>.</v>
      </c>
      <c r="U573" s="3" t="str">
        <f>IF(AND(R573&lt;&gt;"_U",N573&lt;&gt;9999,N573&lt;&gt;999,L573&lt;&gt;"Median"),IFERROR(VLOOKUP(A573,'TA Total'!A:P,16,0),"."),".")</f>
        <v>.</v>
      </c>
    </row>
    <row r="574" spans="1:21" x14ac:dyDescent="0.3">
      <c r="A574" s="1" t="str">
        <f t="shared" si="16"/>
        <v>2018|Waipa District|$200,001 or more</v>
      </c>
      <c r="B574" t="s">
        <v>18</v>
      </c>
      <c r="C574" t="s">
        <v>19</v>
      </c>
      <c r="D574" t="s">
        <v>20</v>
      </c>
      <c r="E574" t="s">
        <v>21</v>
      </c>
      <c r="F574">
        <v>2018</v>
      </c>
      <c r="G574">
        <v>2018</v>
      </c>
      <c r="H574">
        <v>17</v>
      </c>
      <c r="I574" t="s">
        <v>99</v>
      </c>
      <c r="J574">
        <v>99</v>
      </c>
      <c r="K574" t="s">
        <v>23</v>
      </c>
      <c r="L574">
        <v>8</v>
      </c>
      <c r="M574" t="s">
        <v>27</v>
      </c>
      <c r="N574">
        <v>2</v>
      </c>
      <c r="O574" t="s">
        <v>28</v>
      </c>
      <c r="R574" t="s">
        <v>29</v>
      </c>
      <c r="S574" t="s">
        <v>30</v>
      </c>
      <c r="T574" s="3" t="str">
        <f t="shared" si="17"/>
        <v>.</v>
      </c>
      <c r="U574" s="3" t="str">
        <f>IF(AND(R574&lt;&gt;"_U",N574&lt;&gt;9999,N574&lt;&gt;999,L574&lt;&gt;"Median"),IFERROR(VLOOKUP(A574,'TA Total'!A:P,16,0),"."),".")</f>
        <v>.</v>
      </c>
    </row>
    <row r="575" spans="1:21" x14ac:dyDescent="0.3">
      <c r="A575" s="1" t="str">
        <f t="shared" si="16"/>
        <v>2018|Waipa District|$200,001 or more</v>
      </c>
      <c r="B575" t="s">
        <v>18</v>
      </c>
      <c r="C575" t="s">
        <v>19</v>
      </c>
      <c r="D575" t="s">
        <v>20</v>
      </c>
      <c r="E575" t="s">
        <v>21</v>
      </c>
      <c r="F575">
        <v>2018</v>
      </c>
      <c r="G575">
        <v>2018</v>
      </c>
      <c r="H575">
        <v>17</v>
      </c>
      <c r="I575" t="s">
        <v>99</v>
      </c>
      <c r="J575">
        <v>99</v>
      </c>
      <c r="K575" t="s">
        <v>23</v>
      </c>
      <c r="L575">
        <v>8</v>
      </c>
      <c r="M575" t="s">
        <v>27</v>
      </c>
      <c r="N575">
        <v>1</v>
      </c>
      <c r="O575" t="s">
        <v>33</v>
      </c>
      <c r="R575" t="s">
        <v>29</v>
      </c>
      <c r="S575" t="s">
        <v>30</v>
      </c>
      <c r="T575" s="3" t="str">
        <f t="shared" si="17"/>
        <v>.</v>
      </c>
      <c r="U575" s="3" t="str">
        <f>IF(AND(R575&lt;&gt;"_U",N575&lt;&gt;9999,N575&lt;&gt;999,L575&lt;&gt;"Median"),IFERROR(VLOOKUP(A575,'TA Total'!A:P,16,0),"."),".")</f>
        <v>.</v>
      </c>
    </row>
    <row r="576" spans="1:21" x14ac:dyDescent="0.3">
      <c r="A576" s="1" t="str">
        <f t="shared" si="16"/>
        <v>2018|Waipa District|$200,001 or more</v>
      </c>
      <c r="B576" t="s">
        <v>18</v>
      </c>
      <c r="C576" t="s">
        <v>19</v>
      </c>
      <c r="D576" t="s">
        <v>20</v>
      </c>
      <c r="E576" t="s">
        <v>21</v>
      </c>
      <c r="F576">
        <v>2018</v>
      </c>
      <c r="G576">
        <v>2018</v>
      </c>
      <c r="H576">
        <v>17</v>
      </c>
      <c r="I576" t="s">
        <v>99</v>
      </c>
      <c r="J576">
        <v>99</v>
      </c>
      <c r="K576" t="s">
        <v>23</v>
      </c>
      <c r="L576">
        <v>8</v>
      </c>
      <c r="M576" t="s">
        <v>27</v>
      </c>
      <c r="N576">
        <v>9999</v>
      </c>
      <c r="O576" t="s">
        <v>40</v>
      </c>
      <c r="R576" t="s">
        <v>29</v>
      </c>
      <c r="S576" t="s">
        <v>30</v>
      </c>
      <c r="T576" s="3" t="str">
        <f t="shared" si="17"/>
        <v>.</v>
      </c>
      <c r="U576" s="3" t="str">
        <f>IF(AND(R576&lt;&gt;"_U",N576&lt;&gt;9999,N576&lt;&gt;999,L576&lt;&gt;"Median"),IFERROR(VLOOKUP(A576,'TA Total'!A:P,16,0),"."),".")</f>
        <v>.</v>
      </c>
    </row>
    <row r="577" spans="1:21" x14ac:dyDescent="0.3">
      <c r="A577" s="1" t="str">
        <f t="shared" si="16"/>
        <v>2018|Waipa District|$200,001 or more</v>
      </c>
      <c r="B577" t="s">
        <v>18</v>
      </c>
      <c r="C577" t="s">
        <v>19</v>
      </c>
      <c r="D577" t="s">
        <v>20</v>
      </c>
      <c r="E577" t="s">
        <v>21</v>
      </c>
      <c r="F577">
        <v>2018</v>
      </c>
      <c r="G577">
        <v>2018</v>
      </c>
      <c r="H577">
        <v>17</v>
      </c>
      <c r="I577" t="s">
        <v>99</v>
      </c>
      <c r="J577">
        <v>99</v>
      </c>
      <c r="K577" t="s">
        <v>23</v>
      </c>
      <c r="L577">
        <v>8</v>
      </c>
      <c r="M577" t="s">
        <v>27</v>
      </c>
      <c r="N577">
        <v>3</v>
      </c>
      <c r="O577" t="s">
        <v>25</v>
      </c>
      <c r="R577" t="s">
        <v>29</v>
      </c>
      <c r="S577" t="s">
        <v>30</v>
      </c>
      <c r="T577" s="3" t="str">
        <f t="shared" si="17"/>
        <v>.</v>
      </c>
      <c r="U577" s="3" t="str">
        <f>IF(AND(R577&lt;&gt;"_U",N577&lt;&gt;9999,N577&lt;&gt;999,L577&lt;&gt;"Median"),IFERROR(VLOOKUP(A577,'TA Total'!A:P,16,0),"."),".")</f>
        <v>.</v>
      </c>
    </row>
    <row r="578" spans="1:21" x14ac:dyDescent="0.3">
      <c r="A578" s="1" t="str">
        <f t="shared" si="16"/>
        <v>2018|Waipa District|Total stated - total household income</v>
      </c>
      <c r="B578" t="s">
        <v>18</v>
      </c>
      <c r="C578" t="s">
        <v>19</v>
      </c>
      <c r="D578" t="s">
        <v>20</v>
      </c>
      <c r="E578" t="s">
        <v>21</v>
      </c>
      <c r="F578">
        <v>2018</v>
      </c>
      <c r="G578">
        <v>2018</v>
      </c>
      <c r="H578">
        <v>17</v>
      </c>
      <c r="I578" t="s">
        <v>99</v>
      </c>
      <c r="J578">
        <v>99</v>
      </c>
      <c r="K578" t="s">
        <v>23</v>
      </c>
      <c r="L578">
        <v>77</v>
      </c>
      <c r="M578" t="s">
        <v>32</v>
      </c>
      <c r="N578">
        <v>1</v>
      </c>
      <c r="O578" t="s">
        <v>33</v>
      </c>
      <c r="P578">
        <v>10044</v>
      </c>
      <c r="T578" s="3">
        <f t="shared" si="17"/>
        <v>54.92</v>
      </c>
      <c r="U578" s="3">
        <f>IF(AND(R578&lt;&gt;"_U",N578&lt;&gt;9999,N578&lt;&gt;999,L578&lt;&gt;"Median"),IFERROR(VLOOKUP(A578,'TA Total'!A:P,16,0),"."),".")</f>
        <v>18288</v>
      </c>
    </row>
    <row r="579" spans="1:21" x14ac:dyDescent="0.3">
      <c r="A579" s="1" t="str">
        <f t="shared" ref="A579:A642" si="18">G579&amp;"|"&amp;I579&amp;"|"&amp;M579</f>
        <v>2018|Waipa District|Total stated - total household income</v>
      </c>
      <c r="B579" t="s">
        <v>18</v>
      </c>
      <c r="C579" t="s">
        <v>19</v>
      </c>
      <c r="D579" t="s">
        <v>20</v>
      </c>
      <c r="E579" t="s">
        <v>21</v>
      </c>
      <c r="F579">
        <v>2018</v>
      </c>
      <c r="G579">
        <v>2018</v>
      </c>
      <c r="H579">
        <v>17</v>
      </c>
      <c r="I579" t="s">
        <v>99</v>
      </c>
      <c r="J579">
        <v>99</v>
      </c>
      <c r="K579" t="s">
        <v>23</v>
      </c>
      <c r="L579">
        <v>77</v>
      </c>
      <c r="M579" t="s">
        <v>32</v>
      </c>
      <c r="N579">
        <v>9999</v>
      </c>
      <c r="O579" t="s">
        <v>40</v>
      </c>
      <c r="P579">
        <v>18288</v>
      </c>
      <c r="T579" s="3" t="str">
        <f t="shared" ref="T579:T642" si="19">IF(AND(R579&lt;&gt;"_U",R579&lt;&gt;"c",N579&lt;&gt;999,N579&lt;&gt;9999,L579&lt;&gt;"Median"),IFERROR((ROUND(P579/U579*100,2)),"."),".")</f>
        <v>.</v>
      </c>
      <c r="U579" s="3" t="str">
        <f>IF(AND(R579&lt;&gt;"_U",N579&lt;&gt;9999,N579&lt;&gt;999,L579&lt;&gt;"Median"),IFERROR(VLOOKUP(A579,'TA Total'!A:P,16,0),"."),".")</f>
        <v>.</v>
      </c>
    </row>
    <row r="580" spans="1:21" x14ac:dyDescent="0.3">
      <c r="A580" s="1" t="str">
        <f t="shared" si="18"/>
        <v>2018|Waipa District|Total stated - total household income</v>
      </c>
      <c r="B580" t="s">
        <v>18</v>
      </c>
      <c r="C580" t="s">
        <v>19</v>
      </c>
      <c r="D580" t="s">
        <v>20</v>
      </c>
      <c r="E580" t="s">
        <v>21</v>
      </c>
      <c r="F580">
        <v>2018</v>
      </c>
      <c r="G580">
        <v>2018</v>
      </c>
      <c r="H580">
        <v>17</v>
      </c>
      <c r="I580" t="s">
        <v>99</v>
      </c>
      <c r="J580">
        <v>99</v>
      </c>
      <c r="K580" t="s">
        <v>23</v>
      </c>
      <c r="L580">
        <v>77</v>
      </c>
      <c r="M580" t="s">
        <v>32</v>
      </c>
      <c r="N580">
        <v>7777</v>
      </c>
      <c r="O580" t="s">
        <v>37</v>
      </c>
      <c r="P580">
        <v>18288</v>
      </c>
      <c r="T580" s="3">
        <f t="shared" si="19"/>
        <v>100</v>
      </c>
      <c r="U580" s="3">
        <f>IF(AND(R580&lt;&gt;"_U",N580&lt;&gt;9999,N580&lt;&gt;999,L580&lt;&gt;"Median"),IFERROR(VLOOKUP(A580,'TA Total'!A:P,16,0),"."),".")</f>
        <v>18288</v>
      </c>
    </row>
    <row r="581" spans="1:21" x14ac:dyDescent="0.3">
      <c r="A581" s="1" t="str">
        <f t="shared" si="18"/>
        <v>2018|Waipa District|Total stated - total household income</v>
      </c>
      <c r="B581" t="s">
        <v>18</v>
      </c>
      <c r="C581" t="s">
        <v>19</v>
      </c>
      <c r="D581" t="s">
        <v>20</v>
      </c>
      <c r="E581" t="s">
        <v>21</v>
      </c>
      <c r="F581">
        <v>2018</v>
      </c>
      <c r="G581">
        <v>2018</v>
      </c>
      <c r="H581">
        <v>17</v>
      </c>
      <c r="I581" t="s">
        <v>99</v>
      </c>
      <c r="J581">
        <v>99</v>
      </c>
      <c r="K581" t="s">
        <v>23</v>
      </c>
      <c r="L581">
        <v>77</v>
      </c>
      <c r="M581" t="s">
        <v>32</v>
      </c>
      <c r="N581">
        <v>999</v>
      </c>
      <c r="O581" t="s">
        <v>42</v>
      </c>
      <c r="P581">
        <v>0</v>
      </c>
      <c r="T581" s="3" t="str">
        <f t="shared" si="19"/>
        <v>.</v>
      </c>
      <c r="U581" s="3" t="str">
        <f>IF(AND(R581&lt;&gt;"_U",N581&lt;&gt;9999,N581&lt;&gt;999,L581&lt;&gt;"Median"),IFERROR(VLOOKUP(A581,'TA Total'!A:P,16,0),"."),".")</f>
        <v>.</v>
      </c>
    </row>
    <row r="582" spans="1:21" x14ac:dyDescent="0.3">
      <c r="A582" s="1" t="str">
        <f t="shared" si="18"/>
        <v>2018|Waipa District|Total stated - total household income</v>
      </c>
      <c r="B582" t="s">
        <v>18</v>
      </c>
      <c r="C582" t="s">
        <v>19</v>
      </c>
      <c r="D582" t="s">
        <v>20</v>
      </c>
      <c r="E582" t="s">
        <v>21</v>
      </c>
      <c r="F582">
        <v>2018</v>
      </c>
      <c r="G582">
        <v>2018</v>
      </c>
      <c r="H582">
        <v>17</v>
      </c>
      <c r="I582" t="s">
        <v>99</v>
      </c>
      <c r="J582">
        <v>99</v>
      </c>
      <c r="K582" t="s">
        <v>23</v>
      </c>
      <c r="L582">
        <v>77</v>
      </c>
      <c r="M582" t="s">
        <v>32</v>
      </c>
      <c r="N582">
        <v>3</v>
      </c>
      <c r="O582" t="s">
        <v>25</v>
      </c>
      <c r="P582">
        <v>3003</v>
      </c>
      <c r="T582" s="3">
        <f t="shared" si="19"/>
        <v>16.420000000000002</v>
      </c>
      <c r="U582" s="3">
        <f>IF(AND(R582&lt;&gt;"_U",N582&lt;&gt;9999,N582&lt;&gt;999,L582&lt;&gt;"Median"),IFERROR(VLOOKUP(A582,'TA Total'!A:P,16,0),"."),".")</f>
        <v>18288</v>
      </c>
    </row>
    <row r="583" spans="1:21" x14ac:dyDescent="0.3">
      <c r="A583" s="1" t="str">
        <f t="shared" si="18"/>
        <v>2018|Waipa District|Total stated - total household income</v>
      </c>
      <c r="B583" t="s">
        <v>18</v>
      </c>
      <c r="C583" t="s">
        <v>19</v>
      </c>
      <c r="D583" t="s">
        <v>20</v>
      </c>
      <c r="E583" t="s">
        <v>21</v>
      </c>
      <c r="F583">
        <v>2018</v>
      </c>
      <c r="G583">
        <v>2018</v>
      </c>
      <c r="H583">
        <v>17</v>
      </c>
      <c r="I583" t="s">
        <v>99</v>
      </c>
      <c r="J583">
        <v>99</v>
      </c>
      <c r="K583" t="s">
        <v>23</v>
      </c>
      <c r="L583">
        <v>77</v>
      </c>
      <c r="M583" t="s">
        <v>32</v>
      </c>
      <c r="N583">
        <v>2</v>
      </c>
      <c r="O583" t="s">
        <v>28</v>
      </c>
      <c r="P583">
        <v>5241</v>
      </c>
      <c r="T583" s="3">
        <f t="shared" si="19"/>
        <v>28.66</v>
      </c>
      <c r="U583" s="3">
        <f>IF(AND(R583&lt;&gt;"_U",N583&lt;&gt;9999,N583&lt;&gt;999,L583&lt;&gt;"Median"),IFERROR(VLOOKUP(A583,'TA Total'!A:P,16,0),"."),".")</f>
        <v>18288</v>
      </c>
    </row>
    <row r="584" spans="1:21" x14ac:dyDescent="0.3">
      <c r="A584" s="1" t="str">
        <f t="shared" si="18"/>
        <v>2018|Waipa District|Total - total household income</v>
      </c>
      <c r="B584" t="s">
        <v>18</v>
      </c>
      <c r="C584" t="s">
        <v>19</v>
      </c>
      <c r="D584" t="s">
        <v>20</v>
      </c>
      <c r="E584" t="s">
        <v>21</v>
      </c>
      <c r="F584">
        <v>2018</v>
      </c>
      <c r="G584">
        <v>2018</v>
      </c>
      <c r="H584">
        <v>17</v>
      </c>
      <c r="I584" t="s">
        <v>99</v>
      </c>
      <c r="J584">
        <v>99</v>
      </c>
      <c r="K584" t="s">
        <v>23</v>
      </c>
      <c r="L584">
        <v>99</v>
      </c>
      <c r="M584" t="s">
        <v>48</v>
      </c>
      <c r="N584">
        <v>9999</v>
      </c>
      <c r="O584" t="s">
        <v>40</v>
      </c>
      <c r="P584">
        <v>19518</v>
      </c>
      <c r="T584" s="3" t="str">
        <f t="shared" si="19"/>
        <v>.</v>
      </c>
      <c r="U584" s="3" t="str">
        <f>IF(AND(R584&lt;&gt;"_U",N584&lt;&gt;9999,N584&lt;&gt;999,L584&lt;&gt;"Median"),IFERROR(VLOOKUP(A584,'TA Total'!A:P,16,0),"."),".")</f>
        <v>.</v>
      </c>
    </row>
    <row r="585" spans="1:21" x14ac:dyDescent="0.3">
      <c r="A585" s="1" t="str">
        <f t="shared" si="18"/>
        <v>2018|Waipa District|Total - total household income</v>
      </c>
      <c r="B585" t="s">
        <v>18</v>
      </c>
      <c r="C585" t="s">
        <v>19</v>
      </c>
      <c r="D585" t="s">
        <v>20</v>
      </c>
      <c r="E585" t="s">
        <v>21</v>
      </c>
      <c r="F585">
        <v>2018</v>
      </c>
      <c r="G585">
        <v>2018</v>
      </c>
      <c r="H585">
        <v>17</v>
      </c>
      <c r="I585" t="s">
        <v>99</v>
      </c>
      <c r="J585">
        <v>99</v>
      </c>
      <c r="K585" t="s">
        <v>23</v>
      </c>
      <c r="L585">
        <v>99</v>
      </c>
      <c r="M585" t="s">
        <v>48</v>
      </c>
      <c r="N585">
        <v>1</v>
      </c>
      <c r="O585" t="s">
        <v>33</v>
      </c>
      <c r="P585">
        <v>10653</v>
      </c>
      <c r="T585" s="3">
        <f t="shared" si="19"/>
        <v>54.59</v>
      </c>
      <c r="U585" s="3">
        <f>IF(AND(R585&lt;&gt;"_U",N585&lt;&gt;9999,N585&lt;&gt;999,L585&lt;&gt;"Median"),IFERROR(VLOOKUP(A585,'TA Total'!A:P,16,0),"."),".")</f>
        <v>19515</v>
      </c>
    </row>
    <row r="586" spans="1:21" x14ac:dyDescent="0.3">
      <c r="A586" s="1" t="str">
        <f t="shared" si="18"/>
        <v>2018|Waipa District|Total - total household income</v>
      </c>
      <c r="B586" t="s">
        <v>18</v>
      </c>
      <c r="C586" t="s">
        <v>19</v>
      </c>
      <c r="D586" t="s">
        <v>20</v>
      </c>
      <c r="E586" t="s">
        <v>21</v>
      </c>
      <c r="F586">
        <v>2018</v>
      </c>
      <c r="G586">
        <v>2018</v>
      </c>
      <c r="H586">
        <v>17</v>
      </c>
      <c r="I586" t="s">
        <v>99</v>
      </c>
      <c r="J586">
        <v>99</v>
      </c>
      <c r="K586" t="s">
        <v>23</v>
      </c>
      <c r="L586">
        <v>99</v>
      </c>
      <c r="M586" t="s">
        <v>48</v>
      </c>
      <c r="N586">
        <v>2</v>
      </c>
      <c r="O586" t="s">
        <v>28</v>
      </c>
      <c r="P586">
        <v>5661</v>
      </c>
      <c r="T586" s="3">
        <f t="shared" si="19"/>
        <v>29.01</v>
      </c>
      <c r="U586" s="3">
        <f>IF(AND(R586&lt;&gt;"_U",N586&lt;&gt;9999,N586&lt;&gt;999,L586&lt;&gt;"Median"),IFERROR(VLOOKUP(A586,'TA Total'!A:P,16,0),"."),".")</f>
        <v>19515</v>
      </c>
    </row>
    <row r="587" spans="1:21" x14ac:dyDescent="0.3">
      <c r="A587" s="1" t="str">
        <f t="shared" si="18"/>
        <v>2018|Waipa District|Total - total household income</v>
      </c>
      <c r="B587" t="s">
        <v>18</v>
      </c>
      <c r="C587" t="s">
        <v>19</v>
      </c>
      <c r="D587" t="s">
        <v>20</v>
      </c>
      <c r="E587" t="s">
        <v>21</v>
      </c>
      <c r="F587">
        <v>2018</v>
      </c>
      <c r="G587">
        <v>2018</v>
      </c>
      <c r="H587">
        <v>17</v>
      </c>
      <c r="I587" t="s">
        <v>99</v>
      </c>
      <c r="J587">
        <v>99</v>
      </c>
      <c r="K587" t="s">
        <v>23</v>
      </c>
      <c r="L587">
        <v>99</v>
      </c>
      <c r="M587" t="s">
        <v>48</v>
      </c>
      <c r="N587">
        <v>3</v>
      </c>
      <c r="O587" t="s">
        <v>25</v>
      </c>
      <c r="P587">
        <v>3201</v>
      </c>
      <c r="T587" s="3">
        <f t="shared" si="19"/>
        <v>16.399999999999999</v>
      </c>
      <c r="U587" s="3">
        <f>IF(AND(R587&lt;&gt;"_U",N587&lt;&gt;9999,N587&lt;&gt;999,L587&lt;&gt;"Median"),IFERROR(VLOOKUP(A587,'TA Total'!A:P,16,0),"."),".")</f>
        <v>19515</v>
      </c>
    </row>
    <row r="588" spans="1:21" x14ac:dyDescent="0.3">
      <c r="A588" s="1" t="str">
        <f t="shared" si="18"/>
        <v>2018|Waipa District|Total - total household income</v>
      </c>
      <c r="B588" t="s">
        <v>18</v>
      </c>
      <c r="C588" t="s">
        <v>19</v>
      </c>
      <c r="D588" t="s">
        <v>20</v>
      </c>
      <c r="E588" t="s">
        <v>21</v>
      </c>
      <c r="F588">
        <v>2018</v>
      </c>
      <c r="G588">
        <v>2018</v>
      </c>
      <c r="H588">
        <v>17</v>
      </c>
      <c r="I588" t="s">
        <v>99</v>
      </c>
      <c r="J588">
        <v>99</v>
      </c>
      <c r="K588" t="s">
        <v>23</v>
      </c>
      <c r="L588">
        <v>99</v>
      </c>
      <c r="M588" t="s">
        <v>48</v>
      </c>
      <c r="N588">
        <v>999</v>
      </c>
      <c r="O588" t="s">
        <v>42</v>
      </c>
      <c r="P588">
        <v>3</v>
      </c>
      <c r="T588" s="3" t="str">
        <f t="shared" si="19"/>
        <v>.</v>
      </c>
      <c r="U588" s="3" t="str">
        <f>IF(AND(R588&lt;&gt;"_U",N588&lt;&gt;9999,N588&lt;&gt;999,L588&lt;&gt;"Median"),IFERROR(VLOOKUP(A588,'TA Total'!A:P,16,0),"."),".")</f>
        <v>.</v>
      </c>
    </row>
    <row r="589" spans="1:21" x14ac:dyDescent="0.3">
      <c r="A589" s="1" t="str">
        <f t="shared" si="18"/>
        <v>2018|Waipa District|Total - total household income</v>
      </c>
      <c r="B589" t="s">
        <v>18</v>
      </c>
      <c r="C589" t="s">
        <v>19</v>
      </c>
      <c r="D589" t="s">
        <v>20</v>
      </c>
      <c r="E589" t="s">
        <v>21</v>
      </c>
      <c r="F589">
        <v>2018</v>
      </c>
      <c r="G589">
        <v>2018</v>
      </c>
      <c r="H589">
        <v>17</v>
      </c>
      <c r="I589" t="s">
        <v>99</v>
      </c>
      <c r="J589">
        <v>99</v>
      </c>
      <c r="K589" t="s">
        <v>23</v>
      </c>
      <c r="L589">
        <v>99</v>
      </c>
      <c r="M589" t="s">
        <v>48</v>
      </c>
      <c r="N589">
        <v>7777</v>
      </c>
      <c r="O589" t="s">
        <v>37</v>
      </c>
      <c r="P589">
        <v>19515</v>
      </c>
      <c r="T589" s="3">
        <f t="shared" si="19"/>
        <v>100</v>
      </c>
      <c r="U589" s="3">
        <f>IF(AND(R589&lt;&gt;"_U",N589&lt;&gt;9999,N589&lt;&gt;999,L589&lt;&gt;"Median"),IFERROR(VLOOKUP(A589,'TA Total'!A:P,16,0),"."),".")</f>
        <v>19515</v>
      </c>
    </row>
    <row r="590" spans="1:21" x14ac:dyDescent="0.3">
      <c r="A590" s="1" t="str">
        <f t="shared" si="18"/>
        <v>2018|Waipa District|Median ($) - total household income</v>
      </c>
      <c r="B590" t="s">
        <v>18</v>
      </c>
      <c r="C590" t="s">
        <v>19</v>
      </c>
      <c r="D590" t="s">
        <v>20</v>
      </c>
      <c r="E590" t="s">
        <v>21</v>
      </c>
      <c r="F590">
        <v>2018</v>
      </c>
      <c r="G590">
        <v>2018</v>
      </c>
      <c r="H590">
        <v>17</v>
      </c>
      <c r="I590" t="s">
        <v>99</v>
      </c>
      <c r="J590">
        <v>99</v>
      </c>
      <c r="K590" t="s">
        <v>23</v>
      </c>
      <c r="L590" t="s">
        <v>56</v>
      </c>
      <c r="M590" t="s">
        <v>57</v>
      </c>
      <c r="N590">
        <v>2</v>
      </c>
      <c r="O590" t="s">
        <v>28</v>
      </c>
      <c r="P590">
        <v>60800</v>
      </c>
      <c r="T590" s="3" t="str">
        <f t="shared" si="19"/>
        <v>.</v>
      </c>
      <c r="U590" s="3" t="str">
        <f>IF(AND(R590&lt;&gt;"_U",N590&lt;&gt;9999,N590&lt;&gt;999,L590&lt;&gt;"Median"),IFERROR(VLOOKUP(A590,'TA Total'!A:P,16,0),"."),".")</f>
        <v>.</v>
      </c>
    </row>
    <row r="591" spans="1:21" x14ac:dyDescent="0.3">
      <c r="A591" s="1" t="str">
        <f t="shared" si="18"/>
        <v>2018|Waipa District|Median ($) - total household income</v>
      </c>
      <c r="B591" t="s">
        <v>18</v>
      </c>
      <c r="C591" t="s">
        <v>19</v>
      </c>
      <c r="D591" t="s">
        <v>20</v>
      </c>
      <c r="E591" t="s">
        <v>21</v>
      </c>
      <c r="F591">
        <v>2018</v>
      </c>
      <c r="G591">
        <v>2018</v>
      </c>
      <c r="H591">
        <v>17</v>
      </c>
      <c r="I591" t="s">
        <v>99</v>
      </c>
      <c r="J591">
        <v>99</v>
      </c>
      <c r="K591" t="s">
        <v>23</v>
      </c>
      <c r="L591" t="s">
        <v>56</v>
      </c>
      <c r="M591" t="s">
        <v>57</v>
      </c>
      <c r="N591">
        <v>7777</v>
      </c>
      <c r="O591" t="s">
        <v>37</v>
      </c>
      <c r="P591">
        <v>80000</v>
      </c>
      <c r="T591" s="3" t="str">
        <f t="shared" si="19"/>
        <v>.</v>
      </c>
      <c r="U591" s="3" t="str">
        <f>IF(AND(R591&lt;&gt;"_U",N591&lt;&gt;9999,N591&lt;&gt;999,L591&lt;&gt;"Median"),IFERROR(VLOOKUP(A591,'TA Total'!A:P,16,0),"."),".")</f>
        <v>.</v>
      </c>
    </row>
    <row r="592" spans="1:21" x14ac:dyDescent="0.3">
      <c r="A592" s="1" t="str">
        <f t="shared" si="18"/>
        <v>2018|Waipa District|Median ($) - total household income</v>
      </c>
      <c r="B592" t="s">
        <v>18</v>
      </c>
      <c r="C592" t="s">
        <v>19</v>
      </c>
      <c r="D592" t="s">
        <v>20</v>
      </c>
      <c r="E592" t="s">
        <v>21</v>
      </c>
      <c r="F592">
        <v>2018</v>
      </c>
      <c r="G592">
        <v>2018</v>
      </c>
      <c r="H592">
        <v>17</v>
      </c>
      <c r="I592" t="s">
        <v>99</v>
      </c>
      <c r="J592">
        <v>99</v>
      </c>
      <c r="K592" t="s">
        <v>23</v>
      </c>
      <c r="L592" t="s">
        <v>56</v>
      </c>
      <c r="M592" t="s">
        <v>57</v>
      </c>
      <c r="N592">
        <v>1</v>
      </c>
      <c r="O592" t="s">
        <v>33</v>
      </c>
      <c r="P592">
        <v>88600</v>
      </c>
      <c r="T592" s="3" t="str">
        <f t="shared" si="19"/>
        <v>.</v>
      </c>
      <c r="U592" s="3" t="str">
        <f>IF(AND(R592&lt;&gt;"_U",N592&lt;&gt;9999,N592&lt;&gt;999,L592&lt;&gt;"Median"),IFERROR(VLOOKUP(A592,'TA Total'!A:P,16,0),"."),".")</f>
        <v>.</v>
      </c>
    </row>
    <row r="593" spans="1:21" x14ac:dyDescent="0.3">
      <c r="A593" s="1" t="str">
        <f t="shared" si="18"/>
        <v>2018|Waipa District|Median ($) - total household income</v>
      </c>
      <c r="B593" t="s">
        <v>18</v>
      </c>
      <c r="C593" t="s">
        <v>19</v>
      </c>
      <c r="D593" t="s">
        <v>20</v>
      </c>
      <c r="E593" t="s">
        <v>21</v>
      </c>
      <c r="F593">
        <v>2018</v>
      </c>
      <c r="G593">
        <v>2018</v>
      </c>
      <c r="H593">
        <v>17</v>
      </c>
      <c r="I593" t="s">
        <v>99</v>
      </c>
      <c r="J593">
        <v>99</v>
      </c>
      <c r="K593" t="s">
        <v>23</v>
      </c>
      <c r="L593" t="s">
        <v>56</v>
      </c>
      <c r="M593" t="s">
        <v>57</v>
      </c>
      <c r="N593">
        <v>9999</v>
      </c>
      <c r="O593" t="s">
        <v>40</v>
      </c>
      <c r="P593">
        <v>80000</v>
      </c>
      <c r="T593" s="3" t="str">
        <f t="shared" si="19"/>
        <v>.</v>
      </c>
      <c r="U593" s="3" t="str">
        <f>IF(AND(R593&lt;&gt;"_U",N593&lt;&gt;9999,N593&lt;&gt;999,L593&lt;&gt;"Median"),IFERROR(VLOOKUP(A593,'TA Total'!A:P,16,0),"."),".")</f>
        <v>.</v>
      </c>
    </row>
    <row r="594" spans="1:21" x14ac:dyDescent="0.3">
      <c r="A594" s="1" t="str">
        <f t="shared" si="18"/>
        <v>2018|Waipa District|Median ($) - total household income</v>
      </c>
      <c r="B594" t="s">
        <v>18</v>
      </c>
      <c r="C594" t="s">
        <v>19</v>
      </c>
      <c r="D594" t="s">
        <v>20</v>
      </c>
      <c r="E594" t="s">
        <v>21</v>
      </c>
      <c r="F594">
        <v>2018</v>
      </c>
      <c r="G594">
        <v>2018</v>
      </c>
      <c r="H594">
        <v>17</v>
      </c>
      <c r="I594" t="s">
        <v>99</v>
      </c>
      <c r="J594">
        <v>99</v>
      </c>
      <c r="K594" t="s">
        <v>23</v>
      </c>
      <c r="L594" t="s">
        <v>56</v>
      </c>
      <c r="M594" t="s">
        <v>57</v>
      </c>
      <c r="N594">
        <v>999</v>
      </c>
      <c r="O594" t="s">
        <v>42</v>
      </c>
      <c r="R594" t="s">
        <v>61</v>
      </c>
      <c r="S594" t="s">
        <v>62</v>
      </c>
      <c r="T594" s="3" t="str">
        <f t="shared" si="19"/>
        <v>.</v>
      </c>
      <c r="U594" s="3" t="str">
        <f>IF(AND(R594&lt;&gt;"_U",N594&lt;&gt;9999,N594&lt;&gt;999,L594&lt;&gt;"Median"),IFERROR(VLOOKUP(A594,'TA Total'!A:P,16,0),"."),".")</f>
        <v>.</v>
      </c>
    </row>
    <row r="595" spans="1:21" x14ac:dyDescent="0.3">
      <c r="A595" s="1" t="str">
        <f t="shared" si="18"/>
        <v>2018|Waipa District|Median ($) - total household income</v>
      </c>
      <c r="B595" t="s">
        <v>18</v>
      </c>
      <c r="C595" t="s">
        <v>19</v>
      </c>
      <c r="D595" t="s">
        <v>20</v>
      </c>
      <c r="E595" t="s">
        <v>21</v>
      </c>
      <c r="F595">
        <v>2018</v>
      </c>
      <c r="G595">
        <v>2018</v>
      </c>
      <c r="H595">
        <v>17</v>
      </c>
      <c r="I595" t="s">
        <v>99</v>
      </c>
      <c r="J595">
        <v>99</v>
      </c>
      <c r="K595" t="s">
        <v>23</v>
      </c>
      <c r="L595" t="s">
        <v>56</v>
      </c>
      <c r="M595" t="s">
        <v>57</v>
      </c>
      <c r="N595">
        <v>3</v>
      </c>
      <c r="O595" t="s">
        <v>25</v>
      </c>
      <c r="P595">
        <v>97300</v>
      </c>
      <c r="T595" s="3" t="str">
        <f t="shared" si="19"/>
        <v>.</v>
      </c>
      <c r="U595" s="3" t="str">
        <f>IF(AND(R595&lt;&gt;"_U",N595&lt;&gt;9999,N595&lt;&gt;999,L595&lt;&gt;"Median"),IFERROR(VLOOKUP(A595,'TA Total'!A:P,16,0),"."),".")</f>
        <v>.</v>
      </c>
    </row>
    <row r="596" spans="1:21" x14ac:dyDescent="0.3">
      <c r="A596" s="1" t="str">
        <f t="shared" si="18"/>
        <v>2018|ÅŒtorohanga District|$20,000 or less</v>
      </c>
      <c r="B596" t="s">
        <v>18</v>
      </c>
      <c r="C596" t="s">
        <v>19</v>
      </c>
      <c r="D596" t="s">
        <v>20</v>
      </c>
      <c r="E596" t="s">
        <v>21</v>
      </c>
      <c r="F596">
        <v>2018</v>
      </c>
      <c r="G596">
        <v>2018</v>
      </c>
      <c r="H596">
        <v>18</v>
      </c>
      <c r="I596" t="s">
        <v>152</v>
      </c>
      <c r="J596">
        <v>99</v>
      </c>
      <c r="K596" t="s">
        <v>23</v>
      </c>
      <c r="L596">
        <v>1</v>
      </c>
      <c r="M596" t="s">
        <v>39</v>
      </c>
      <c r="N596">
        <v>7777</v>
      </c>
      <c r="O596" t="s">
        <v>37</v>
      </c>
      <c r="P596">
        <v>282</v>
      </c>
      <c r="T596" s="3">
        <f t="shared" si="19"/>
        <v>100</v>
      </c>
      <c r="U596" s="3">
        <f>IF(AND(R596&lt;&gt;"_U",N596&lt;&gt;9999,N596&lt;&gt;999,L596&lt;&gt;"Median"),IFERROR(VLOOKUP(A596,'TA Total'!A:P,16,0),"."),".")</f>
        <v>282</v>
      </c>
    </row>
    <row r="597" spans="1:21" x14ac:dyDescent="0.3">
      <c r="A597" s="1" t="str">
        <f t="shared" si="18"/>
        <v>2018|ÅŒtorohanga District|$20,000 or less</v>
      </c>
      <c r="B597" t="s">
        <v>18</v>
      </c>
      <c r="C597" t="s">
        <v>19</v>
      </c>
      <c r="D597" t="s">
        <v>20</v>
      </c>
      <c r="E597" t="s">
        <v>21</v>
      </c>
      <c r="F597">
        <v>2018</v>
      </c>
      <c r="G597">
        <v>2018</v>
      </c>
      <c r="H597">
        <v>18</v>
      </c>
      <c r="I597" t="s">
        <v>152</v>
      </c>
      <c r="J597">
        <v>99</v>
      </c>
      <c r="K597" t="s">
        <v>23</v>
      </c>
      <c r="L597">
        <v>1</v>
      </c>
      <c r="M597" t="s">
        <v>39</v>
      </c>
      <c r="N597">
        <v>3</v>
      </c>
      <c r="O597" t="s">
        <v>25</v>
      </c>
      <c r="P597">
        <v>33</v>
      </c>
      <c r="T597" s="3">
        <f t="shared" si="19"/>
        <v>11.7</v>
      </c>
      <c r="U597" s="3">
        <f>IF(AND(R597&lt;&gt;"_U",N597&lt;&gt;9999,N597&lt;&gt;999,L597&lt;&gt;"Median"),IFERROR(VLOOKUP(A597,'TA Total'!A:P,16,0),"."),".")</f>
        <v>282</v>
      </c>
    </row>
    <row r="598" spans="1:21" x14ac:dyDescent="0.3">
      <c r="A598" s="1" t="str">
        <f t="shared" si="18"/>
        <v>2018|ÅŒtorohanga District|$20,000 or less</v>
      </c>
      <c r="B598" t="s">
        <v>18</v>
      </c>
      <c r="C598" t="s">
        <v>19</v>
      </c>
      <c r="D598" t="s">
        <v>20</v>
      </c>
      <c r="E598" t="s">
        <v>21</v>
      </c>
      <c r="F598">
        <v>2018</v>
      </c>
      <c r="G598">
        <v>2018</v>
      </c>
      <c r="H598">
        <v>18</v>
      </c>
      <c r="I598" t="s">
        <v>152</v>
      </c>
      <c r="J598">
        <v>99</v>
      </c>
      <c r="K598" t="s">
        <v>23</v>
      </c>
      <c r="L598">
        <v>1</v>
      </c>
      <c r="M598" t="s">
        <v>39</v>
      </c>
      <c r="N598">
        <v>999</v>
      </c>
      <c r="O598" t="s">
        <v>42</v>
      </c>
      <c r="P598">
        <v>0</v>
      </c>
      <c r="T598" s="3" t="str">
        <f t="shared" si="19"/>
        <v>.</v>
      </c>
      <c r="U598" s="3" t="str">
        <f>IF(AND(R598&lt;&gt;"_U",N598&lt;&gt;9999,N598&lt;&gt;999,L598&lt;&gt;"Median"),IFERROR(VLOOKUP(A598,'TA Total'!A:P,16,0),"."),".")</f>
        <v>.</v>
      </c>
    </row>
    <row r="599" spans="1:21" x14ac:dyDescent="0.3">
      <c r="A599" s="1" t="str">
        <f t="shared" si="18"/>
        <v>2018|ÅŒtorohanga District|$20,000 or less</v>
      </c>
      <c r="B599" t="s">
        <v>18</v>
      </c>
      <c r="C599" t="s">
        <v>19</v>
      </c>
      <c r="D599" t="s">
        <v>20</v>
      </c>
      <c r="E599" t="s">
        <v>21</v>
      </c>
      <c r="F599">
        <v>2018</v>
      </c>
      <c r="G599">
        <v>2018</v>
      </c>
      <c r="H599">
        <v>18</v>
      </c>
      <c r="I599" t="s">
        <v>152</v>
      </c>
      <c r="J599">
        <v>99</v>
      </c>
      <c r="K599" t="s">
        <v>23</v>
      </c>
      <c r="L599">
        <v>1</v>
      </c>
      <c r="M599" t="s">
        <v>39</v>
      </c>
      <c r="N599">
        <v>9999</v>
      </c>
      <c r="O599" t="s">
        <v>40</v>
      </c>
      <c r="P599">
        <v>282</v>
      </c>
      <c r="T599" s="3" t="str">
        <f t="shared" si="19"/>
        <v>.</v>
      </c>
      <c r="U599" s="3" t="str">
        <f>IF(AND(R599&lt;&gt;"_U",N599&lt;&gt;9999,N599&lt;&gt;999,L599&lt;&gt;"Median"),IFERROR(VLOOKUP(A599,'TA Total'!A:P,16,0),"."),".")</f>
        <v>.</v>
      </c>
    </row>
    <row r="600" spans="1:21" x14ac:dyDescent="0.3">
      <c r="A600" s="1" t="str">
        <f t="shared" si="18"/>
        <v>2018|ÅŒtorohanga District|$20,000 or less</v>
      </c>
      <c r="B600" t="s">
        <v>18</v>
      </c>
      <c r="C600" t="s">
        <v>19</v>
      </c>
      <c r="D600" t="s">
        <v>20</v>
      </c>
      <c r="E600" t="s">
        <v>21</v>
      </c>
      <c r="F600">
        <v>2018</v>
      </c>
      <c r="G600">
        <v>2018</v>
      </c>
      <c r="H600">
        <v>18</v>
      </c>
      <c r="I600" t="s">
        <v>152</v>
      </c>
      <c r="J600">
        <v>99</v>
      </c>
      <c r="K600" t="s">
        <v>23</v>
      </c>
      <c r="L600">
        <v>1</v>
      </c>
      <c r="M600" t="s">
        <v>39</v>
      </c>
      <c r="N600">
        <v>1</v>
      </c>
      <c r="O600" t="s">
        <v>33</v>
      </c>
      <c r="P600">
        <v>108</v>
      </c>
      <c r="T600" s="3">
        <f t="shared" si="19"/>
        <v>38.299999999999997</v>
      </c>
      <c r="U600" s="3">
        <f>IF(AND(R600&lt;&gt;"_U",N600&lt;&gt;9999,N600&lt;&gt;999,L600&lt;&gt;"Median"),IFERROR(VLOOKUP(A600,'TA Total'!A:P,16,0),"."),".")</f>
        <v>282</v>
      </c>
    </row>
    <row r="601" spans="1:21" x14ac:dyDescent="0.3">
      <c r="A601" s="1" t="str">
        <f t="shared" si="18"/>
        <v>2018|ÅŒtorohanga District|$20,000 or less</v>
      </c>
      <c r="B601" t="s">
        <v>18</v>
      </c>
      <c r="C601" t="s">
        <v>19</v>
      </c>
      <c r="D601" t="s">
        <v>20</v>
      </c>
      <c r="E601" t="s">
        <v>21</v>
      </c>
      <c r="F601">
        <v>2018</v>
      </c>
      <c r="G601">
        <v>2018</v>
      </c>
      <c r="H601">
        <v>18</v>
      </c>
      <c r="I601" t="s">
        <v>152</v>
      </c>
      <c r="J601">
        <v>99</v>
      </c>
      <c r="K601" t="s">
        <v>23</v>
      </c>
      <c r="L601">
        <v>1</v>
      </c>
      <c r="M601" t="s">
        <v>39</v>
      </c>
      <c r="N601">
        <v>2</v>
      </c>
      <c r="O601" t="s">
        <v>28</v>
      </c>
      <c r="P601">
        <v>138</v>
      </c>
      <c r="T601" s="3">
        <f t="shared" si="19"/>
        <v>48.94</v>
      </c>
      <c r="U601" s="3">
        <f>IF(AND(R601&lt;&gt;"_U",N601&lt;&gt;9999,N601&lt;&gt;999,L601&lt;&gt;"Median"),IFERROR(VLOOKUP(A601,'TA Total'!A:P,16,0),"."),".")</f>
        <v>282</v>
      </c>
    </row>
    <row r="602" spans="1:21" x14ac:dyDescent="0.3">
      <c r="A602" s="1" t="str">
        <f t="shared" si="18"/>
        <v>2018|ÅŒtorohanga District|$20,001-$30,000</v>
      </c>
      <c r="B602" t="s">
        <v>18</v>
      </c>
      <c r="C602" t="s">
        <v>19</v>
      </c>
      <c r="D602" t="s">
        <v>20</v>
      </c>
      <c r="E602" t="s">
        <v>21</v>
      </c>
      <c r="F602">
        <v>2018</v>
      </c>
      <c r="G602">
        <v>2018</v>
      </c>
      <c r="H602">
        <v>18</v>
      </c>
      <c r="I602" t="s">
        <v>152</v>
      </c>
      <c r="J602">
        <v>99</v>
      </c>
      <c r="K602" t="s">
        <v>23</v>
      </c>
      <c r="L602">
        <v>2</v>
      </c>
      <c r="M602" t="s">
        <v>24</v>
      </c>
      <c r="N602">
        <v>2</v>
      </c>
      <c r="O602" t="s">
        <v>28</v>
      </c>
      <c r="P602">
        <v>105</v>
      </c>
      <c r="T602" s="3">
        <f t="shared" si="19"/>
        <v>35</v>
      </c>
      <c r="U602" s="3">
        <f>IF(AND(R602&lt;&gt;"_U",N602&lt;&gt;9999,N602&lt;&gt;999,L602&lt;&gt;"Median"),IFERROR(VLOOKUP(A602,'TA Total'!A:P,16,0),"."),".")</f>
        <v>300</v>
      </c>
    </row>
    <row r="603" spans="1:21" x14ac:dyDescent="0.3">
      <c r="A603" s="1" t="str">
        <f t="shared" si="18"/>
        <v>2018|ÅŒtorohanga District|$20,001-$30,000</v>
      </c>
      <c r="B603" t="s">
        <v>18</v>
      </c>
      <c r="C603" t="s">
        <v>19</v>
      </c>
      <c r="D603" t="s">
        <v>20</v>
      </c>
      <c r="E603" t="s">
        <v>21</v>
      </c>
      <c r="F603">
        <v>2018</v>
      </c>
      <c r="G603">
        <v>2018</v>
      </c>
      <c r="H603">
        <v>18</v>
      </c>
      <c r="I603" t="s">
        <v>152</v>
      </c>
      <c r="J603">
        <v>99</v>
      </c>
      <c r="K603" t="s">
        <v>23</v>
      </c>
      <c r="L603">
        <v>2</v>
      </c>
      <c r="M603" t="s">
        <v>24</v>
      </c>
      <c r="N603">
        <v>3</v>
      </c>
      <c r="O603" t="s">
        <v>25</v>
      </c>
      <c r="P603">
        <v>42</v>
      </c>
      <c r="T603" s="3">
        <f t="shared" si="19"/>
        <v>14</v>
      </c>
      <c r="U603" s="3">
        <f>IF(AND(R603&lt;&gt;"_U",N603&lt;&gt;9999,N603&lt;&gt;999,L603&lt;&gt;"Median"),IFERROR(VLOOKUP(A603,'TA Total'!A:P,16,0),"."),".")</f>
        <v>300</v>
      </c>
    </row>
    <row r="604" spans="1:21" x14ac:dyDescent="0.3">
      <c r="A604" s="1" t="str">
        <f t="shared" si="18"/>
        <v>2018|ÅŒtorohanga District|$20,001-$30,000</v>
      </c>
      <c r="B604" t="s">
        <v>18</v>
      </c>
      <c r="C604" t="s">
        <v>19</v>
      </c>
      <c r="D604" t="s">
        <v>20</v>
      </c>
      <c r="E604" t="s">
        <v>21</v>
      </c>
      <c r="F604">
        <v>2018</v>
      </c>
      <c r="G604">
        <v>2018</v>
      </c>
      <c r="H604">
        <v>18</v>
      </c>
      <c r="I604" t="s">
        <v>152</v>
      </c>
      <c r="J604">
        <v>99</v>
      </c>
      <c r="K604" t="s">
        <v>23</v>
      </c>
      <c r="L604">
        <v>2</v>
      </c>
      <c r="M604" t="s">
        <v>24</v>
      </c>
      <c r="N604">
        <v>7777</v>
      </c>
      <c r="O604" t="s">
        <v>37</v>
      </c>
      <c r="P604">
        <v>300</v>
      </c>
      <c r="T604" s="3">
        <f t="shared" si="19"/>
        <v>100</v>
      </c>
      <c r="U604" s="3">
        <f>IF(AND(R604&lt;&gt;"_U",N604&lt;&gt;9999,N604&lt;&gt;999,L604&lt;&gt;"Median"),IFERROR(VLOOKUP(A604,'TA Total'!A:P,16,0),"."),".")</f>
        <v>300</v>
      </c>
    </row>
    <row r="605" spans="1:21" x14ac:dyDescent="0.3">
      <c r="A605" s="1" t="str">
        <f t="shared" si="18"/>
        <v>2018|ÅŒtorohanga District|$20,001-$30,000</v>
      </c>
      <c r="B605" t="s">
        <v>18</v>
      </c>
      <c r="C605" t="s">
        <v>19</v>
      </c>
      <c r="D605" t="s">
        <v>20</v>
      </c>
      <c r="E605" t="s">
        <v>21</v>
      </c>
      <c r="F605">
        <v>2018</v>
      </c>
      <c r="G605">
        <v>2018</v>
      </c>
      <c r="H605">
        <v>18</v>
      </c>
      <c r="I605" t="s">
        <v>152</v>
      </c>
      <c r="J605">
        <v>99</v>
      </c>
      <c r="K605" t="s">
        <v>23</v>
      </c>
      <c r="L605">
        <v>2</v>
      </c>
      <c r="M605" t="s">
        <v>24</v>
      </c>
      <c r="N605">
        <v>9999</v>
      </c>
      <c r="O605" t="s">
        <v>40</v>
      </c>
      <c r="P605">
        <v>300</v>
      </c>
      <c r="T605" s="3" t="str">
        <f t="shared" si="19"/>
        <v>.</v>
      </c>
      <c r="U605" s="3" t="str">
        <f>IF(AND(R605&lt;&gt;"_U",N605&lt;&gt;9999,N605&lt;&gt;999,L605&lt;&gt;"Median"),IFERROR(VLOOKUP(A605,'TA Total'!A:P,16,0),"."),".")</f>
        <v>.</v>
      </c>
    </row>
    <row r="606" spans="1:21" x14ac:dyDescent="0.3">
      <c r="A606" s="1" t="str">
        <f t="shared" si="18"/>
        <v>2018|ÅŒtorohanga District|$20,001-$30,000</v>
      </c>
      <c r="B606" t="s">
        <v>18</v>
      </c>
      <c r="C606" t="s">
        <v>19</v>
      </c>
      <c r="D606" t="s">
        <v>20</v>
      </c>
      <c r="E606" t="s">
        <v>21</v>
      </c>
      <c r="F606">
        <v>2018</v>
      </c>
      <c r="G606">
        <v>2018</v>
      </c>
      <c r="H606">
        <v>18</v>
      </c>
      <c r="I606" t="s">
        <v>152</v>
      </c>
      <c r="J606">
        <v>99</v>
      </c>
      <c r="K606" t="s">
        <v>23</v>
      </c>
      <c r="L606">
        <v>2</v>
      </c>
      <c r="M606" t="s">
        <v>24</v>
      </c>
      <c r="N606">
        <v>999</v>
      </c>
      <c r="O606" t="s">
        <v>42</v>
      </c>
      <c r="P606">
        <v>0</v>
      </c>
      <c r="T606" s="3" t="str">
        <f t="shared" si="19"/>
        <v>.</v>
      </c>
      <c r="U606" s="3" t="str">
        <f>IF(AND(R606&lt;&gt;"_U",N606&lt;&gt;9999,N606&lt;&gt;999,L606&lt;&gt;"Median"),IFERROR(VLOOKUP(A606,'TA Total'!A:P,16,0),"."),".")</f>
        <v>.</v>
      </c>
    </row>
    <row r="607" spans="1:21" x14ac:dyDescent="0.3">
      <c r="A607" s="1" t="str">
        <f t="shared" si="18"/>
        <v>2018|ÅŒtorohanga District|$20,001-$30,000</v>
      </c>
      <c r="B607" t="s">
        <v>18</v>
      </c>
      <c r="C607" t="s">
        <v>19</v>
      </c>
      <c r="D607" t="s">
        <v>20</v>
      </c>
      <c r="E607" t="s">
        <v>21</v>
      </c>
      <c r="F607">
        <v>2018</v>
      </c>
      <c r="G607">
        <v>2018</v>
      </c>
      <c r="H607">
        <v>18</v>
      </c>
      <c r="I607" t="s">
        <v>152</v>
      </c>
      <c r="J607">
        <v>99</v>
      </c>
      <c r="K607" t="s">
        <v>23</v>
      </c>
      <c r="L607">
        <v>2</v>
      </c>
      <c r="M607" t="s">
        <v>24</v>
      </c>
      <c r="N607">
        <v>1</v>
      </c>
      <c r="O607" t="s">
        <v>33</v>
      </c>
      <c r="P607">
        <v>153</v>
      </c>
      <c r="T607" s="3">
        <f t="shared" si="19"/>
        <v>51</v>
      </c>
      <c r="U607" s="3">
        <f>IF(AND(R607&lt;&gt;"_U",N607&lt;&gt;9999,N607&lt;&gt;999,L607&lt;&gt;"Median"),IFERROR(VLOOKUP(A607,'TA Total'!A:P,16,0),"."),".")</f>
        <v>300</v>
      </c>
    </row>
    <row r="608" spans="1:21" x14ac:dyDescent="0.3">
      <c r="A608" s="1" t="str">
        <f t="shared" si="18"/>
        <v>2018|ÅŒtorohanga District|$30,001-$50,000</v>
      </c>
      <c r="B608" t="s">
        <v>18</v>
      </c>
      <c r="C608" t="s">
        <v>19</v>
      </c>
      <c r="D608" t="s">
        <v>20</v>
      </c>
      <c r="E608" t="s">
        <v>21</v>
      </c>
      <c r="F608">
        <v>2018</v>
      </c>
      <c r="G608">
        <v>2018</v>
      </c>
      <c r="H608">
        <v>18</v>
      </c>
      <c r="I608" t="s">
        <v>152</v>
      </c>
      <c r="J608">
        <v>99</v>
      </c>
      <c r="K608" t="s">
        <v>23</v>
      </c>
      <c r="L608">
        <v>3</v>
      </c>
      <c r="M608" t="s">
        <v>45</v>
      </c>
      <c r="N608">
        <v>9999</v>
      </c>
      <c r="O608" t="s">
        <v>40</v>
      </c>
      <c r="P608">
        <v>537</v>
      </c>
      <c r="T608" s="3" t="str">
        <f t="shared" si="19"/>
        <v>.</v>
      </c>
      <c r="U608" s="3" t="str">
        <f>IF(AND(R608&lt;&gt;"_U",N608&lt;&gt;9999,N608&lt;&gt;999,L608&lt;&gt;"Median"),IFERROR(VLOOKUP(A608,'TA Total'!A:P,16,0),"."),".")</f>
        <v>.</v>
      </c>
    </row>
    <row r="609" spans="1:21" x14ac:dyDescent="0.3">
      <c r="A609" s="1" t="str">
        <f t="shared" si="18"/>
        <v>2018|ÅŒtorohanga District|$30,001-$50,000</v>
      </c>
      <c r="B609" t="s">
        <v>18</v>
      </c>
      <c r="C609" t="s">
        <v>19</v>
      </c>
      <c r="D609" t="s">
        <v>20</v>
      </c>
      <c r="E609" t="s">
        <v>21</v>
      </c>
      <c r="F609">
        <v>2018</v>
      </c>
      <c r="G609">
        <v>2018</v>
      </c>
      <c r="H609">
        <v>18</v>
      </c>
      <c r="I609" t="s">
        <v>152</v>
      </c>
      <c r="J609">
        <v>99</v>
      </c>
      <c r="K609" t="s">
        <v>23</v>
      </c>
      <c r="L609">
        <v>3</v>
      </c>
      <c r="M609" t="s">
        <v>45</v>
      </c>
      <c r="N609">
        <v>1</v>
      </c>
      <c r="O609" t="s">
        <v>33</v>
      </c>
      <c r="P609">
        <v>240</v>
      </c>
      <c r="T609" s="3">
        <f t="shared" si="19"/>
        <v>44.69</v>
      </c>
      <c r="U609" s="3">
        <f>IF(AND(R609&lt;&gt;"_U",N609&lt;&gt;9999,N609&lt;&gt;999,L609&lt;&gt;"Median"),IFERROR(VLOOKUP(A609,'TA Total'!A:P,16,0),"."),".")</f>
        <v>537</v>
      </c>
    </row>
    <row r="610" spans="1:21" x14ac:dyDescent="0.3">
      <c r="A610" s="1" t="str">
        <f t="shared" si="18"/>
        <v>2018|ÅŒtorohanga District|$30,001-$50,000</v>
      </c>
      <c r="B610" t="s">
        <v>18</v>
      </c>
      <c r="C610" t="s">
        <v>19</v>
      </c>
      <c r="D610" t="s">
        <v>20</v>
      </c>
      <c r="E610" t="s">
        <v>21</v>
      </c>
      <c r="F610">
        <v>2018</v>
      </c>
      <c r="G610">
        <v>2018</v>
      </c>
      <c r="H610">
        <v>18</v>
      </c>
      <c r="I610" t="s">
        <v>152</v>
      </c>
      <c r="J610">
        <v>99</v>
      </c>
      <c r="K610" t="s">
        <v>23</v>
      </c>
      <c r="L610">
        <v>3</v>
      </c>
      <c r="M610" t="s">
        <v>45</v>
      </c>
      <c r="N610">
        <v>2</v>
      </c>
      <c r="O610" t="s">
        <v>28</v>
      </c>
      <c r="P610">
        <v>216</v>
      </c>
      <c r="T610" s="3">
        <f t="shared" si="19"/>
        <v>40.22</v>
      </c>
      <c r="U610" s="3">
        <f>IF(AND(R610&lt;&gt;"_U",N610&lt;&gt;9999,N610&lt;&gt;999,L610&lt;&gt;"Median"),IFERROR(VLOOKUP(A610,'TA Total'!A:P,16,0),"."),".")</f>
        <v>537</v>
      </c>
    </row>
    <row r="611" spans="1:21" x14ac:dyDescent="0.3">
      <c r="A611" s="1" t="str">
        <f t="shared" si="18"/>
        <v>2018|ÅŒtorohanga District|$30,001-$50,000</v>
      </c>
      <c r="B611" t="s">
        <v>18</v>
      </c>
      <c r="C611" t="s">
        <v>19</v>
      </c>
      <c r="D611" t="s">
        <v>20</v>
      </c>
      <c r="E611" t="s">
        <v>21</v>
      </c>
      <c r="F611">
        <v>2018</v>
      </c>
      <c r="G611">
        <v>2018</v>
      </c>
      <c r="H611">
        <v>18</v>
      </c>
      <c r="I611" t="s">
        <v>152</v>
      </c>
      <c r="J611">
        <v>99</v>
      </c>
      <c r="K611" t="s">
        <v>23</v>
      </c>
      <c r="L611">
        <v>3</v>
      </c>
      <c r="M611" t="s">
        <v>45</v>
      </c>
      <c r="N611">
        <v>3</v>
      </c>
      <c r="O611" t="s">
        <v>25</v>
      </c>
      <c r="P611">
        <v>78</v>
      </c>
      <c r="T611" s="3">
        <f t="shared" si="19"/>
        <v>14.53</v>
      </c>
      <c r="U611" s="3">
        <f>IF(AND(R611&lt;&gt;"_U",N611&lt;&gt;9999,N611&lt;&gt;999,L611&lt;&gt;"Median"),IFERROR(VLOOKUP(A611,'TA Total'!A:P,16,0),"."),".")</f>
        <v>537</v>
      </c>
    </row>
    <row r="612" spans="1:21" x14ac:dyDescent="0.3">
      <c r="A612" s="1" t="str">
        <f t="shared" si="18"/>
        <v>2018|ÅŒtorohanga District|$30,001-$50,000</v>
      </c>
      <c r="B612" t="s">
        <v>18</v>
      </c>
      <c r="C612" t="s">
        <v>19</v>
      </c>
      <c r="D612" t="s">
        <v>20</v>
      </c>
      <c r="E612" t="s">
        <v>21</v>
      </c>
      <c r="F612">
        <v>2018</v>
      </c>
      <c r="G612">
        <v>2018</v>
      </c>
      <c r="H612">
        <v>18</v>
      </c>
      <c r="I612" t="s">
        <v>152</v>
      </c>
      <c r="J612">
        <v>99</v>
      </c>
      <c r="K612" t="s">
        <v>23</v>
      </c>
      <c r="L612">
        <v>3</v>
      </c>
      <c r="M612" t="s">
        <v>45</v>
      </c>
      <c r="N612">
        <v>7777</v>
      </c>
      <c r="O612" t="s">
        <v>37</v>
      </c>
      <c r="P612">
        <v>537</v>
      </c>
      <c r="T612" s="3">
        <f t="shared" si="19"/>
        <v>100</v>
      </c>
      <c r="U612" s="3">
        <f>IF(AND(R612&lt;&gt;"_U",N612&lt;&gt;9999,N612&lt;&gt;999,L612&lt;&gt;"Median"),IFERROR(VLOOKUP(A612,'TA Total'!A:P,16,0),"."),".")</f>
        <v>537</v>
      </c>
    </row>
    <row r="613" spans="1:21" x14ac:dyDescent="0.3">
      <c r="A613" s="1" t="str">
        <f t="shared" si="18"/>
        <v>2018|ÅŒtorohanga District|$30,001-$50,000</v>
      </c>
      <c r="B613" t="s">
        <v>18</v>
      </c>
      <c r="C613" t="s">
        <v>19</v>
      </c>
      <c r="D613" t="s">
        <v>20</v>
      </c>
      <c r="E613" t="s">
        <v>21</v>
      </c>
      <c r="F613">
        <v>2018</v>
      </c>
      <c r="G613">
        <v>2018</v>
      </c>
      <c r="H613">
        <v>18</v>
      </c>
      <c r="I613" t="s">
        <v>152</v>
      </c>
      <c r="J613">
        <v>99</v>
      </c>
      <c r="K613" t="s">
        <v>23</v>
      </c>
      <c r="L613">
        <v>3</v>
      </c>
      <c r="M613" t="s">
        <v>45</v>
      </c>
      <c r="N613">
        <v>999</v>
      </c>
      <c r="O613" t="s">
        <v>42</v>
      </c>
      <c r="P613">
        <v>0</v>
      </c>
      <c r="T613" s="3" t="str">
        <f t="shared" si="19"/>
        <v>.</v>
      </c>
      <c r="U613" s="3" t="str">
        <f>IF(AND(R613&lt;&gt;"_U",N613&lt;&gt;9999,N613&lt;&gt;999,L613&lt;&gt;"Median"),IFERROR(VLOOKUP(A613,'TA Total'!A:P,16,0),"."),".")</f>
        <v>.</v>
      </c>
    </row>
    <row r="614" spans="1:21" x14ac:dyDescent="0.3">
      <c r="A614" s="1" t="str">
        <f t="shared" si="18"/>
        <v>2018|ÅŒtorohanga District|$50,001-$70,000</v>
      </c>
      <c r="B614" t="s">
        <v>18</v>
      </c>
      <c r="C614" t="s">
        <v>19</v>
      </c>
      <c r="D614" t="s">
        <v>20</v>
      </c>
      <c r="E614" t="s">
        <v>21</v>
      </c>
      <c r="F614">
        <v>2018</v>
      </c>
      <c r="G614">
        <v>2018</v>
      </c>
      <c r="H614">
        <v>18</v>
      </c>
      <c r="I614" t="s">
        <v>152</v>
      </c>
      <c r="J614">
        <v>99</v>
      </c>
      <c r="K614" t="s">
        <v>23</v>
      </c>
      <c r="L614">
        <v>4</v>
      </c>
      <c r="M614" t="s">
        <v>36</v>
      </c>
      <c r="N614">
        <v>999</v>
      </c>
      <c r="O614" t="s">
        <v>42</v>
      </c>
      <c r="P614">
        <v>0</v>
      </c>
      <c r="T614" s="3" t="str">
        <f t="shared" si="19"/>
        <v>.</v>
      </c>
      <c r="U614" s="3" t="str">
        <f>IF(AND(R614&lt;&gt;"_U",N614&lt;&gt;9999,N614&lt;&gt;999,L614&lt;&gt;"Median"),IFERROR(VLOOKUP(A614,'TA Total'!A:P,16,0),"."),".")</f>
        <v>.</v>
      </c>
    </row>
    <row r="615" spans="1:21" x14ac:dyDescent="0.3">
      <c r="A615" s="1" t="str">
        <f t="shared" si="18"/>
        <v>2018|ÅŒtorohanga District|$50,001-$70,000</v>
      </c>
      <c r="B615" t="s">
        <v>18</v>
      </c>
      <c r="C615" t="s">
        <v>19</v>
      </c>
      <c r="D615" t="s">
        <v>20</v>
      </c>
      <c r="E615" t="s">
        <v>21</v>
      </c>
      <c r="F615">
        <v>2018</v>
      </c>
      <c r="G615">
        <v>2018</v>
      </c>
      <c r="H615">
        <v>18</v>
      </c>
      <c r="I615" t="s">
        <v>152</v>
      </c>
      <c r="J615">
        <v>99</v>
      </c>
      <c r="K615" t="s">
        <v>23</v>
      </c>
      <c r="L615">
        <v>4</v>
      </c>
      <c r="M615" t="s">
        <v>36</v>
      </c>
      <c r="N615">
        <v>2</v>
      </c>
      <c r="O615" t="s">
        <v>28</v>
      </c>
      <c r="P615">
        <v>246</v>
      </c>
      <c r="T615" s="3">
        <f t="shared" si="19"/>
        <v>44.57</v>
      </c>
      <c r="U615" s="3">
        <f>IF(AND(R615&lt;&gt;"_U",N615&lt;&gt;9999,N615&lt;&gt;999,L615&lt;&gt;"Median"),IFERROR(VLOOKUP(A615,'TA Total'!A:P,16,0),"."),".")</f>
        <v>552</v>
      </c>
    </row>
    <row r="616" spans="1:21" x14ac:dyDescent="0.3">
      <c r="A616" s="1" t="str">
        <f t="shared" si="18"/>
        <v>2018|ÅŒtorohanga District|$50,001-$70,000</v>
      </c>
      <c r="B616" t="s">
        <v>18</v>
      </c>
      <c r="C616" t="s">
        <v>19</v>
      </c>
      <c r="D616" t="s">
        <v>20</v>
      </c>
      <c r="E616" t="s">
        <v>21</v>
      </c>
      <c r="F616">
        <v>2018</v>
      </c>
      <c r="G616">
        <v>2018</v>
      </c>
      <c r="H616">
        <v>18</v>
      </c>
      <c r="I616" t="s">
        <v>152</v>
      </c>
      <c r="J616">
        <v>99</v>
      </c>
      <c r="K616" t="s">
        <v>23</v>
      </c>
      <c r="L616">
        <v>4</v>
      </c>
      <c r="M616" t="s">
        <v>36</v>
      </c>
      <c r="N616">
        <v>3</v>
      </c>
      <c r="O616" t="s">
        <v>25</v>
      </c>
      <c r="P616">
        <v>84</v>
      </c>
      <c r="T616" s="3">
        <f t="shared" si="19"/>
        <v>15.22</v>
      </c>
      <c r="U616" s="3">
        <f>IF(AND(R616&lt;&gt;"_U",N616&lt;&gt;9999,N616&lt;&gt;999,L616&lt;&gt;"Median"),IFERROR(VLOOKUP(A616,'TA Total'!A:P,16,0),"."),".")</f>
        <v>552</v>
      </c>
    </row>
    <row r="617" spans="1:21" x14ac:dyDescent="0.3">
      <c r="A617" s="1" t="str">
        <f t="shared" si="18"/>
        <v>2018|ÅŒtorohanga District|$50,001-$70,000</v>
      </c>
      <c r="B617" t="s">
        <v>18</v>
      </c>
      <c r="C617" t="s">
        <v>19</v>
      </c>
      <c r="D617" t="s">
        <v>20</v>
      </c>
      <c r="E617" t="s">
        <v>21</v>
      </c>
      <c r="F617">
        <v>2018</v>
      </c>
      <c r="G617">
        <v>2018</v>
      </c>
      <c r="H617">
        <v>18</v>
      </c>
      <c r="I617" t="s">
        <v>152</v>
      </c>
      <c r="J617">
        <v>99</v>
      </c>
      <c r="K617" t="s">
        <v>23</v>
      </c>
      <c r="L617">
        <v>4</v>
      </c>
      <c r="M617" t="s">
        <v>36</v>
      </c>
      <c r="N617">
        <v>1</v>
      </c>
      <c r="O617" t="s">
        <v>33</v>
      </c>
      <c r="P617">
        <v>222</v>
      </c>
      <c r="T617" s="3">
        <f t="shared" si="19"/>
        <v>40.22</v>
      </c>
      <c r="U617" s="3">
        <f>IF(AND(R617&lt;&gt;"_U",N617&lt;&gt;9999,N617&lt;&gt;999,L617&lt;&gt;"Median"),IFERROR(VLOOKUP(A617,'TA Total'!A:P,16,0),"."),".")</f>
        <v>552</v>
      </c>
    </row>
    <row r="618" spans="1:21" x14ac:dyDescent="0.3">
      <c r="A618" s="1" t="str">
        <f t="shared" si="18"/>
        <v>2018|ÅŒtorohanga District|$50,001-$70,000</v>
      </c>
      <c r="B618" t="s">
        <v>18</v>
      </c>
      <c r="C618" t="s">
        <v>19</v>
      </c>
      <c r="D618" t="s">
        <v>20</v>
      </c>
      <c r="E618" t="s">
        <v>21</v>
      </c>
      <c r="F618">
        <v>2018</v>
      </c>
      <c r="G618">
        <v>2018</v>
      </c>
      <c r="H618">
        <v>18</v>
      </c>
      <c r="I618" t="s">
        <v>152</v>
      </c>
      <c r="J618">
        <v>99</v>
      </c>
      <c r="K618" t="s">
        <v>23</v>
      </c>
      <c r="L618">
        <v>4</v>
      </c>
      <c r="M618" t="s">
        <v>36</v>
      </c>
      <c r="N618">
        <v>7777</v>
      </c>
      <c r="O618" t="s">
        <v>37</v>
      </c>
      <c r="P618">
        <v>552</v>
      </c>
      <c r="T618" s="3">
        <f t="shared" si="19"/>
        <v>100</v>
      </c>
      <c r="U618" s="3">
        <f>IF(AND(R618&lt;&gt;"_U",N618&lt;&gt;9999,N618&lt;&gt;999,L618&lt;&gt;"Median"),IFERROR(VLOOKUP(A618,'TA Total'!A:P,16,0),"."),".")</f>
        <v>552</v>
      </c>
    </row>
    <row r="619" spans="1:21" x14ac:dyDescent="0.3">
      <c r="A619" s="1" t="str">
        <f t="shared" si="18"/>
        <v>2018|ÅŒtorohanga District|$50,001-$70,000</v>
      </c>
      <c r="B619" t="s">
        <v>18</v>
      </c>
      <c r="C619" t="s">
        <v>19</v>
      </c>
      <c r="D619" t="s">
        <v>20</v>
      </c>
      <c r="E619" t="s">
        <v>21</v>
      </c>
      <c r="F619">
        <v>2018</v>
      </c>
      <c r="G619">
        <v>2018</v>
      </c>
      <c r="H619">
        <v>18</v>
      </c>
      <c r="I619" t="s">
        <v>152</v>
      </c>
      <c r="J619">
        <v>99</v>
      </c>
      <c r="K619" t="s">
        <v>23</v>
      </c>
      <c r="L619">
        <v>4</v>
      </c>
      <c r="M619" t="s">
        <v>36</v>
      </c>
      <c r="N619">
        <v>9999</v>
      </c>
      <c r="O619" t="s">
        <v>40</v>
      </c>
      <c r="P619">
        <v>552</v>
      </c>
      <c r="T619" s="3" t="str">
        <f t="shared" si="19"/>
        <v>.</v>
      </c>
      <c r="U619" s="3" t="str">
        <f>IF(AND(R619&lt;&gt;"_U",N619&lt;&gt;9999,N619&lt;&gt;999,L619&lt;&gt;"Median"),IFERROR(VLOOKUP(A619,'TA Total'!A:P,16,0),"."),".")</f>
        <v>.</v>
      </c>
    </row>
    <row r="620" spans="1:21" x14ac:dyDescent="0.3">
      <c r="A620" s="1" t="str">
        <f t="shared" si="18"/>
        <v>2018|ÅŒtorohanga District|$70,001-$100,000</v>
      </c>
      <c r="B620" t="s">
        <v>18</v>
      </c>
      <c r="C620" t="s">
        <v>19</v>
      </c>
      <c r="D620" t="s">
        <v>20</v>
      </c>
      <c r="E620" t="s">
        <v>21</v>
      </c>
      <c r="F620">
        <v>2018</v>
      </c>
      <c r="G620">
        <v>2018</v>
      </c>
      <c r="H620">
        <v>18</v>
      </c>
      <c r="I620" t="s">
        <v>152</v>
      </c>
      <c r="J620">
        <v>99</v>
      </c>
      <c r="K620" t="s">
        <v>23</v>
      </c>
      <c r="L620">
        <v>5</v>
      </c>
      <c r="M620" t="s">
        <v>58</v>
      </c>
      <c r="N620">
        <v>7777</v>
      </c>
      <c r="O620" t="s">
        <v>37</v>
      </c>
      <c r="P620">
        <v>621</v>
      </c>
      <c r="T620" s="3">
        <f t="shared" si="19"/>
        <v>100</v>
      </c>
      <c r="U620" s="3">
        <f>IF(AND(R620&lt;&gt;"_U",N620&lt;&gt;9999,N620&lt;&gt;999,L620&lt;&gt;"Median"),IFERROR(VLOOKUP(A620,'TA Total'!A:P,16,0),"."),".")</f>
        <v>621</v>
      </c>
    </row>
    <row r="621" spans="1:21" x14ac:dyDescent="0.3">
      <c r="A621" s="1" t="str">
        <f t="shared" si="18"/>
        <v>2018|ÅŒtorohanga District|$70,001-$100,000</v>
      </c>
      <c r="B621" t="s">
        <v>18</v>
      </c>
      <c r="C621" t="s">
        <v>19</v>
      </c>
      <c r="D621" t="s">
        <v>20</v>
      </c>
      <c r="E621" t="s">
        <v>21</v>
      </c>
      <c r="F621">
        <v>2018</v>
      </c>
      <c r="G621">
        <v>2018</v>
      </c>
      <c r="H621">
        <v>18</v>
      </c>
      <c r="I621" t="s">
        <v>152</v>
      </c>
      <c r="J621">
        <v>99</v>
      </c>
      <c r="K621" t="s">
        <v>23</v>
      </c>
      <c r="L621">
        <v>5</v>
      </c>
      <c r="M621" t="s">
        <v>58</v>
      </c>
      <c r="N621">
        <v>999</v>
      </c>
      <c r="O621" t="s">
        <v>42</v>
      </c>
      <c r="P621">
        <v>0</v>
      </c>
      <c r="T621" s="3" t="str">
        <f t="shared" si="19"/>
        <v>.</v>
      </c>
      <c r="U621" s="3" t="str">
        <f>IF(AND(R621&lt;&gt;"_U",N621&lt;&gt;9999,N621&lt;&gt;999,L621&lt;&gt;"Median"),IFERROR(VLOOKUP(A621,'TA Total'!A:P,16,0),"."),".")</f>
        <v>.</v>
      </c>
    </row>
    <row r="622" spans="1:21" x14ac:dyDescent="0.3">
      <c r="A622" s="1" t="str">
        <f t="shared" si="18"/>
        <v>2018|ÅŒtorohanga District|$70,001-$100,000</v>
      </c>
      <c r="B622" t="s">
        <v>18</v>
      </c>
      <c r="C622" t="s">
        <v>19</v>
      </c>
      <c r="D622" t="s">
        <v>20</v>
      </c>
      <c r="E622" t="s">
        <v>21</v>
      </c>
      <c r="F622">
        <v>2018</v>
      </c>
      <c r="G622">
        <v>2018</v>
      </c>
      <c r="H622">
        <v>18</v>
      </c>
      <c r="I622" t="s">
        <v>152</v>
      </c>
      <c r="J622">
        <v>99</v>
      </c>
      <c r="K622" t="s">
        <v>23</v>
      </c>
      <c r="L622">
        <v>5</v>
      </c>
      <c r="M622" t="s">
        <v>58</v>
      </c>
      <c r="N622">
        <v>1</v>
      </c>
      <c r="O622" t="s">
        <v>33</v>
      </c>
      <c r="P622">
        <v>297</v>
      </c>
      <c r="T622" s="3">
        <f t="shared" si="19"/>
        <v>47.83</v>
      </c>
      <c r="U622" s="3">
        <f>IF(AND(R622&lt;&gt;"_U",N622&lt;&gt;9999,N622&lt;&gt;999,L622&lt;&gt;"Median"),IFERROR(VLOOKUP(A622,'TA Total'!A:P,16,0),"."),".")</f>
        <v>621</v>
      </c>
    </row>
    <row r="623" spans="1:21" x14ac:dyDescent="0.3">
      <c r="A623" s="1" t="str">
        <f t="shared" si="18"/>
        <v>2018|ÅŒtorohanga District|$70,001-$100,000</v>
      </c>
      <c r="B623" t="s">
        <v>18</v>
      </c>
      <c r="C623" t="s">
        <v>19</v>
      </c>
      <c r="D623" t="s">
        <v>20</v>
      </c>
      <c r="E623" t="s">
        <v>21</v>
      </c>
      <c r="F623">
        <v>2018</v>
      </c>
      <c r="G623">
        <v>2018</v>
      </c>
      <c r="H623">
        <v>18</v>
      </c>
      <c r="I623" t="s">
        <v>152</v>
      </c>
      <c r="J623">
        <v>99</v>
      </c>
      <c r="K623" t="s">
        <v>23</v>
      </c>
      <c r="L623">
        <v>5</v>
      </c>
      <c r="M623" t="s">
        <v>58</v>
      </c>
      <c r="N623">
        <v>2</v>
      </c>
      <c r="O623" t="s">
        <v>28</v>
      </c>
      <c r="P623">
        <v>231</v>
      </c>
      <c r="T623" s="3">
        <f t="shared" si="19"/>
        <v>37.200000000000003</v>
      </c>
      <c r="U623" s="3">
        <f>IF(AND(R623&lt;&gt;"_U",N623&lt;&gt;9999,N623&lt;&gt;999,L623&lt;&gt;"Median"),IFERROR(VLOOKUP(A623,'TA Total'!A:P,16,0),"."),".")</f>
        <v>621</v>
      </c>
    </row>
    <row r="624" spans="1:21" x14ac:dyDescent="0.3">
      <c r="A624" s="1" t="str">
        <f t="shared" si="18"/>
        <v>2018|ÅŒtorohanga District|$70,001-$100,000</v>
      </c>
      <c r="B624" t="s">
        <v>18</v>
      </c>
      <c r="C624" t="s">
        <v>19</v>
      </c>
      <c r="D624" t="s">
        <v>20</v>
      </c>
      <c r="E624" t="s">
        <v>21</v>
      </c>
      <c r="F624">
        <v>2018</v>
      </c>
      <c r="G624">
        <v>2018</v>
      </c>
      <c r="H624">
        <v>18</v>
      </c>
      <c r="I624" t="s">
        <v>152</v>
      </c>
      <c r="J624">
        <v>99</v>
      </c>
      <c r="K624" t="s">
        <v>23</v>
      </c>
      <c r="L624">
        <v>5</v>
      </c>
      <c r="M624" t="s">
        <v>58</v>
      </c>
      <c r="N624">
        <v>9999</v>
      </c>
      <c r="O624" t="s">
        <v>40</v>
      </c>
      <c r="P624">
        <v>621</v>
      </c>
      <c r="T624" s="3" t="str">
        <f t="shared" si="19"/>
        <v>.</v>
      </c>
      <c r="U624" s="3" t="str">
        <f>IF(AND(R624&lt;&gt;"_U",N624&lt;&gt;9999,N624&lt;&gt;999,L624&lt;&gt;"Median"),IFERROR(VLOOKUP(A624,'TA Total'!A:P,16,0),"."),".")</f>
        <v>.</v>
      </c>
    </row>
    <row r="625" spans="1:21" x14ac:dyDescent="0.3">
      <c r="A625" s="1" t="str">
        <f t="shared" si="18"/>
        <v>2018|ÅŒtorohanga District|$70,001-$100,000</v>
      </c>
      <c r="B625" t="s">
        <v>18</v>
      </c>
      <c r="C625" t="s">
        <v>19</v>
      </c>
      <c r="D625" t="s">
        <v>20</v>
      </c>
      <c r="E625" t="s">
        <v>21</v>
      </c>
      <c r="F625">
        <v>2018</v>
      </c>
      <c r="G625">
        <v>2018</v>
      </c>
      <c r="H625">
        <v>18</v>
      </c>
      <c r="I625" t="s">
        <v>152</v>
      </c>
      <c r="J625">
        <v>99</v>
      </c>
      <c r="K625" t="s">
        <v>23</v>
      </c>
      <c r="L625">
        <v>5</v>
      </c>
      <c r="M625" t="s">
        <v>58</v>
      </c>
      <c r="N625">
        <v>3</v>
      </c>
      <c r="O625" t="s">
        <v>25</v>
      </c>
      <c r="P625">
        <v>93</v>
      </c>
      <c r="T625" s="3">
        <f t="shared" si="19"/>
        <v>14.98</v>
      </c>
      <c r="U625" s="3">
        <f>IF(AND(R625&lt;&gt;"_U",N625&lt;&gt;9999,N625&lt;&gt;999,L625&lt;&gt;"Median"),IFERROR(VLOOKUP(A625,'TA Total'!A:P,16,0),"."),".")</f>
        <v>621</v>
      </c>
    </row>
    <row r="626" spans="1:21" x14ac:dyDescent="0.3">
      <c r="A626" s="1" t="str">
        <f t="shared" si="18"/>
        <v>2018|ÅŒtorohanga District|$100,001-$150,000</v>
      </c>
      <c r="B626" t="s">
        <v>18</v>
      </c>
      <c r="C626" t="s">
        <v>19</v>
      </c>
      <c r="D626" t="s">
        <v>20</v>
      </c>
      <c r="E626" t="s">
        <v>21</v>
      </c>
      <c r="F626">
        <v>2018</v>
      </c>
      <c r="G626">
        <v>2018</v>
      </c>
      <c r="H626">
        <v>18</v>
      </c>
      <c r="I626" t="s">
        <v>152</v>
      </c>
      <c r="J626">
        <v>99</v>
      </c>
      <c r="K626" t="s">
        <v>23</v>
      </c>
      <c r="L626">
        <v>6</v>
      </c>
      <c r="M626" t="s">
        <v>59</v>
      </c>
      <c r="N626">
        <v>3</v>
      </c>
      <c r="O626" t="s">
        <v>25</v>
      </c>
      <c r="P626">
        <v>105</v>
      </c>
      <c r="T626" s="3">
        <f t="shared" si="19"/>
        <v>18.13</v>
      </c>
      <c r="U626" s="3">
        <f>IF(AND(R626&lt;&gt;"_U",N626&lt;&gt;9999,N626&lt;&gt;999,L626&lt;&gt;"Median"),IFERROR(VLOOKUP(A626,'TA Total'!A:P,16,0),"."),".")</f>
        <v>579</v>
      </c>
    </row>
    <row r="627" spans="1:21" x14ac:dyDescent="0.3">
      <c r="A627" s="1" t="str">
        <f t="shared" si="18"/>
        <v>2018|ÅŒtorohanga District|$100,001-$150,000</v>
      </c>
      <c r="B627" t="s">
        <v>18</v>
      </c>
      <c r="C627" t="s">
        <v>19</v>
      </c>
      <c r="D627" t="s">
        <v>20</v>
      </c>
      <c r="E627" t="s">
        <v>21</v>
      </c>
      <c r="F627">
        <v>2018</v>
      </c>
      <c r="G627">
        <v>2018</v>
      </c>
      <c r="H627">
        <v>18</v>
      </c>
      <c r="I627" t="s">
        <v>152</v>
      </c>
      <c r="J627">
        <v>99</v>
      </c>
      <c r="K627" t="s">
        <v>23</v>
      </c>
      <c r="L627">
        <v>6</v>
      </c>
      <c r="M627" t="s">
        <v>59</v>
      </c>
      <c r="N627">
        <v>2</v>
      </c>
      <c r="O627" t="s">
        <v>28</v>
      </c>
      <c r="P627">
        <v>159</v>
      </c>
      <c r="T627" s="3">
        <f t="shared" si="19"/>
        <v>27.46</v>
      </c>
      <c r="U627" s="3">
        <f>IF(AND(R627&lt;&gt;"_U",N627&lt;&gt;9999,N627&lt;&gt;999,L627&lt;&gt;"Median"),IFERROR(VLOOKUP(A627,'TA Total'!A:P,16,0),"."),".")</f>
        <v>579</v>
      </c>
    </row>
    <row r="628" spans="1:21" x14ac:dyDescent="0.3">
      <c r="A628" s="1" t="str">
        <f t="shared" si="18"/>
        <v>2018|ÅŒtorohanga District|$100,001-$150,000</v>
      </c>
      <c r="B628" t="s">
        <v>18</v>
      </c>
      <c r="C628" t="s">
        <v>19</v>
      </c>
      <c r="D628" t="s">
        <v>20</v>
      </c>
      <c r="E628" t="s">
        <v>21</v>
      </c>
      <c r="F628">
        <v>2018</v>
      </c>
      <c r="G628">
        <v>2018</v>
      </c>
      <c r="H628">
        <v>18</v>
      </c>
      <c r="I628" t="s">
        <v>152</v>
      </c>
      <c r="J628">
        <v>99</v>
      </c>
      <c r="K628" t="s">
        <v>23</v>
      </c>
      <c r="L628">
        <v>6</v>
      </c>
      <c r="M628" t="s">
        <v>59</v>
      </c>
      <c r="N628">
        <v>1</v>
      </c>
      <c r="O628" t="s">
        <v>33</v>
      </c>
      <c r="P628">
        <v>318</v>
      </c>
      <c r="T628" s="3">
        <f t="shared" si="19"/>
        <v>54.92</v>
      </c>
      <c r="U628" s="3">
        <f>IF(AND(R628&lt;&gt;"_U",N628&lt;&gt;9999,N628&lt;&gt;999,L628&lt;&gt;"Median"),IFERROR(VLOOKUP(A628,'TA Total'!A:P,16,0),"."),".")</f>
        <v>579</v>
      </c>
    </row>
    <row r="629" spans="1:21" x14ac:dyDescent="0.3">
      <c r="A629" s="1" t="str">
        <f t="shared" si="18"/>
        <v>2018|ÅŒtorohanga District|$100,001-$150,000</v>
      </c>
      <c r="B629" t="s">
        <v>18</v>
      </c>
      <c r="C629" t="s">
        <v>19</v>
      </c>
      <c r="D629" t="s">
        <v>20</v>
      </c>
      <c r="E629" t="s">
        <v>21</v>
      </c>
      <c r="F629">
        <v>2018</v>
      </c>
      <c r="G629">
        <v>2018</v>
      </c>
      <c r="H629">
        <v>18</v>
      </c>
      <c r="I629" t="s">
        <v>152</v>
      </c>
      <c r="J629">
        <v>99</v>
      </c>
      <c r="K629" t="s">
        <v>23</v>
      </c>
      <c r="L629">
        <v>6</v>
      </c>
      <c r="M629" t="s">
        <v>59</v>
      </c>
      <c r="N629">
        <v>7777</v>
      </c>
      <c r="O629" t="s">
        <v>37</v>
      </c>
      <c r="P629">
        <v>579</v>
      </c>
      <c r="T629" s="3">
        <f t="shared" si="19"/>
        <v>100</v>
      </c>
      <c r="U629" s="3">
        <f>IF(AND(R629&lt;&gt;"_U",N629&lt;&gt;9999,N629&lt;&gt;999,L629&lt;&gt;"Median"),IFERROR(VLOOKUP(A629,'TA Total'!A:P,16,0),"."),".")</f>
        <v>579</v>
      </c>
    </row>
    <row r="630" spans="1:21" x14ac:dyDescent="0.3">
      <c r="A630" s="1" t="str">
        <f t="shared" si="18"/>
        <v>2018|ÅŒtorohanga District|$100,001-$150,000</v>
      </c>
      <c r="B630" t="s">
        <v>18</v>
      </c>
      <c r="C630" t="s">
        <v>19</v>
      </c>
      <c r="D630" t="s">
        <v>20</v>
      </c>
      <c r="E630" t="s">
        <v>21</v>
      </c>
      <c r="F630">
        <v>2018</v>
      </c>
      <c r="G630">
        <v>2018</v>
      </c>
      <c r="H630">
        <v>18</v>
      </c>
      <c r="I630" t="s">
        <v>152</v>
      </c>
      <c r="J630">
        <v>99</v>
      </c>
      <c r="K630" t="s">
        <v>23</v>
      </c>
      <c r="L630">
        <v>6</v>
      </c>
      <c r="M630" t="s">
        <v>59</v>
      </c>
      <c r="N630">
        <v>9999</v>
      </c>
      <c r="O630" t="s">
        <v>40</v>
      </c>
      <c r="P630">
        <v>579</v>
      </c>
      <c r="T630" s="3" t="str">
        <f t="shared" si="19"/>
        <v>.</v>
      </c>
      <c r="U630" s="3" t="str">
        <f>IF(AND(R630&lt;&gt;"_U",N630&lt;&gt;9999,N630&lt;&gt;999,L630&lt;&gt;"Median"),IFERROR(VLOOKUP(A630,'TA Total'!A:P,16,0),"."),".")</f>
        <v>.</v>
      </c>
    </row>
    <row r="631" spans="1:21" x14ac:dyDescent="0.3">
      <c r="A631" s="1" t="str">
        <f t="shared" si="18"/>
        <v>2018|ÅŒtorohanga District|$100,001-$150,000</v>
      </c>
      <c r="B631" t="s">
        <v>18</v>
      </c>
      <c r="C631" t="s">
        <v>19</v>
      </c>
      <c r="D631" t="s">
        <v>20</v>
      </c>
      <c r="E631" t="s">
        <v>21</v>
      </c>
      <c r="F631">
        <v>2018</v>
      </c>
      <c r="G631">
        <v>2018</v>
      </c>
      <c r="H631">
        <v>18</v>
      </c>
      <c r="I631" t="s">
        <v>152</v>
      </c>
      <c r="J631">
        <v>99</v>
      </c>
      <c r="K631" t="s">
        <v>23</v>
      </c>
      <c r="L631">
        <v>6</v>
      </c>
      <c r="M631" t="s">
        <v>59</v>
      </c>
      <c r="N631">
        <v>999</v>
      </c>
      <c r="O631" t="s">
        <v>42</v>
      </c>
      <c r="P631">
        <v>0</v>
      </c>
      <c r="T631" s="3" t="str">
        <f t="shared" si="19"/>
        <v>.</v>
      </c>
      <c r="U631" s="3" t="str">
        <f>IF(AND(R631&lt;&gt;"_U",N631&lt;&gt;9999,N631&lt;&gt;999,L631&lt;&gt;"Median"),IFERROR(VLOOKUP(A631,'TA Total'!A:P,16,0),"."),".")</f>
        <v>.</v>
      </c>
    </row>
    <row r="632" spans="1:21" x14ac:dyDescent="0.3">
      <c r="A632" s="1" t="str">
        <f t="shared" si="18"/>
        <v>2018|ÅŒtorohanga District|$150,001-$200,000</v>
      </c>
      <c r="B632" t="s">
        <v>18</v>
      </c>
      <c r="C632" t="s">
        <v>19</v>
      </c>
      <c r="D632" t="s">
        <v>20</v>
      </c>
      <c r="E632" t="s">
        <v>21</v>
      </c>
      <c r="F632">
        <v>2018</v>
      </c>
      <c r="G632">
        <v>2018</v>
      </c>
      <c r="H632">
        <v>18</v>
      </c>
      <c r="I632" t="s">
        <v>152</v>
      </c>
      <c r="J632">
        <v>99</v>
      </c>
      <c r="K632" t="s">
        <v>23</v>
      </c>
      <c r="L632">
        <v>7</v>
      </c>
      <c r="M632" t="s">
        <v>43</v>
      </c>
      <c r="N632">
        <v>1</v>
      </c>
      <c r="O632" t="s">
        <v>33</v>
      </c>
      <c r="P632">
        <v>189</v>
      </c>
      <c r="T632" s="3">
        <f t="shared" si="19"/>
        <v>52.94</v>
      </c>
      <c r="U632" s="3">
        <f>IF(AND(R632&lt;&gt;"_U",N632&lt;&gt;9999,N632&lt;&gt;999,L632&lt;&gt;"Median"),IFERROR(VLOOKUP(A632,'TA Total'!A:P,16,0),"."),".")</f>
        <v>357</v>
      </c>
    </row>
    <row r="633" spans="1:21" x14ac:dyDescent="0.3">
      <c r="A633" s="1" t="str">
        <f t="shared" si="18"/>
        <v>2018|ÅŒtorohanga District|$150,001-$200,000</v>
      </c>
      <c r="B633" t="s">
        <v>18</v>
      </c>
      <c r="C633" t="s">
        <v>19</v>
      </c>
      <c r="D633" t="s">
        <v>20</v>
      </c>
      <c r="E633" t="s">
        <v>21</v>
      </c>
      <c r="F633">
        <v>2018</v>
      </c>
      <c r="G633">
        <v>2018</v>
      </c>
      <c r="H633">
        <v>18</v>
      </c>
      <c r="I633" t="s">
        <v>152</v>
      </c>
      <c r="J633">
        <v>99</v>
      </c>
      <c r="K633" t="s">
        <v>23</v>
      </c>
      <c r="L633">
        <v>7</v>
      </c>
      <c r="M633" t="s">
        <v>43</v>
      </c>
      <c r="N633">
        <v>9999</v>
      </c>
      <c r="O633" t="s">
        <v>40</v>
      </c>
      <c r="P633">
        <v>357</v>
      </c>
      <c r="T633" s="3" t="str">
        <f t="shared" si="19"/>
        <v>.</v>
      </c>
      <c r="U633" s="3" t="str">
        <f>IF(AND(R633&lt;&gt;"_U",N633&lt;&gt;9999,N633&lt;&gt;999,L633&lt;&gt;"Median"),IFERROR(VLOOKUP(A633,'TA Total'!A:P,16,0),"."),".")</f>
        <v>.</v>
      </c>
    </row>
    <row r="634" spans="1:21" x14ac:dyDescent="0.3">
      <c r="A634" s="1" t="str">
        <f t="shared" si="18"/>
        <v>2018|ÅŒtorohanga District|$150,001-$200,000</v>
      </c>
      <c r="B634" t="s">
        <v>18</v>
      </c>
      <c r="C634" t="s">
        <v>19</v>
      </c>
      <c r="D634" t="s">
        <v>20</v>
      </c>
      <c r="E634" t="s">
        <v>21</v>
      </c>
      <c r="F634">
        <v>2018</v>
      </c>
      <c r="G634">
        <v>2018</v>
      </c>
      <c r="H634">
        <v>18</v>
      </c>
      <c r="I634" t="s">
        <v>152</v>
      </c>
      <c r="J634">
        <v>99</v>
      </c>
      <c r="K634" t="s">
        <v>23</v>
      </c>
      <c r="L634">
        <v>7</v>
      </c>
      <c r="M634" t="s">
        <v>43</v>
      </c>
      <c r="N634">
        <v>7777</v>
      </c>
      <c r="O634" t="s">
        <v>37</v>
      </c>
      <c r="P634">
        <v>357</v>
      </c>
      <c r="T634" s="3">
        <f t="shared" si="19"/>
        <v>100</v>
      </c>
      <c r="U634" s="3">
        <f>IF(AND(R634&lt;&gt;"_U",N634&lt;&gt;9999,N634&lt;&gt;999,L634&lt;&gt;"Median"),IFERROR(VLOOKUP(A634,'TA Total'!A:P,16,0),"."),".")</f>
        <v>357</v>
      </c>
    </row>
    <row r="635" spans="1:21" x14ac:dyDescent="0.3">
      <c r="A635" s="1" t="str">
        <f t="shared" si="18"/>
        <v>2018|ÅŒtorohanga District|$150,001-$200,000</v>
      </c>
      <c r="B635" t="s">
        <v>18</v>
      </c>
      <c r="C635" t="s">
        <v>19</v>
      </c>
      <c r="D635" t="s">
        <v>20</v>
      </c>
      <c r="E635" t="s">
        <v>21</v>
      </c>
      <c r="F635">
        <v>2018</v>
      </c>
      <c r="G635">
        <v>2018</v>
      </c>
      <c r="H635">
        <v>18</v>
      </c>
      <c r="I635" t="s">
        <v>152</v>
      </c>
      <c r="J635">
        <v>99</v>
      </c>
      <c r="K635" t="s">
        <v>23</v>
      </c>
      <c r="L635">
        <v>7</v>
      </c>
      <c r="M635" t="s">
        <v>43</v>
      </c>
      <c r="N635">
        <v>3</v>
      </c>
      <c r="O635" t="s">
        <v>25</v>
      </c>
      <c r="P635">
        <v>93</v>
      </c>
      <c r="T635" s="3">
        <f t="shared" si="19"/>
        <v>26.05</v>
      </c>
      <c r="U635" s="3">
        <f>IF(AND(R635&lt;&gt;"_U",N635&lt;&gt;9999,N635&lt;&gt;999,L635&lt;&gt;"Median"),IFERROR(VLOOKUP(A635,'TA Total'!A:P,16,0),"."),".")</f>
        <v>357</v>
      </c>
    </row>
    <row r="636" spans="1:21" x14ac:dyDescent="0.3">
      <c r="A636" s="1" t="str">
        <f t="shared" si="18"/>
        <v>2018|ÅŒtorohanga District|$150,001-$200,000</v>
      </c>
      <c r="B636" t="s">
        <v>18</v>
      </c>
      <c r="C636" t="s">
        <v>19</v>
      </c>
      <c r="D636" t="s">
        <v>20</v>
      </c>
      <c r="E636" t="s">
        <v>21</v>
      </c>
      <c r="F636">
        <v>2018</v>
      </c>
      <c r="G636">
        <v>2018</v>
      </c>
      <c r="H636">
        <v>18</v>
      </c>
      <c r="I636" t="s">
        <v>152</v>
      </c>
      <c r="J636">
        <v>99</v>
      </c>
      <c r="K636" t="s">
        <v>23</v>
      </c>
      <c r="L636">
        <v>7</v>
      </c>
      <c r="M636" t="s">
        <v>43</v>
      </c>
      <c r="N636">
        <v>999</v>
      </c>
      <c r="O636" t="s">
        <v>42</v>
      </c>
      <c r="P636">
        <v>0</v>
      </c>
      <c r="T636" s="3" t="str">
        <f t="shared" si="19"/>
        <v>.</v>
      </c>
      <c r="U636" s="3" t="str">
        <f>IF(AND(R636&lt;&gt;"_U",N636&lt;&gt;9999,N636&lt;&gt;999,L636&lt;&gt;"Median"),IFERROR(VLOOKUP(A636,'TA Total'!A:P,16,0),"."),".")</f>
        <v>.</v>
      </c>
    </row>
    <row r="637" spans="1:21" x14ac:dyDescent="0.3">
      <c r="A637" s="1" t="str">
        <f t="shared" si="18"/>
        <v>2018|ÅŒtorohanga District|$150,001-$200,000</v>
      </c>
      <c r="B637" t="s">
        <v>18</v>
      </c>
      <c r="C637" t="s">
        <v>19</v>
      </c>
      <c r="D637" t="s">
        <v>20</v>
      </c>
      <c r="E637" t="s">
        <v>21</v>
      </c>
      <c r="F637">
        <v>2018</v>
      </c>
      <c r="G637">
        <v>2018</v>
      </c>
      <c r="H637">
        <v>18</v>
      </c>
      <c r="I637" t="s">
        <v>152</v>
      </c>
      <c r="J637">
        <v>99</v>
      </c>
      <c r="K637" t="s">
        <v>23</v>
      </c>
      <c r="L637">
        <v>7</v>
      </c>
      <c r="M637" t="s">
        <v>43</v>
      </c>
      <c r="N637">
        <v>2</v>
      </c>
      <c r="O637" t="s">
        <v>28</v>
      </c>
      <c r="P637">
        <v>75</v>
      </c>
      <c r="T637" s="3">
        <f t="shared" si="19"/>
        <v>21.01</v>
      </c>
      <c r="U637" s="3">
        <f>IF(AND(R637&lt;&gt;"_U",N637&lt;&gt;9999,N637&lt;&gt;999,L637&lt;&gt;"Median"),IFERROR(VLOOKUP(A637,'TA Total'!A:P,16,0),"."),".")</f>
        <v>357</v>
      </c>
    </row>
    <row r="638" spans="1:21" x14ac:dyDescent="0.3">
      <c r="A638" s="1" t="str">
        <f t="shared" si="18"/>
        <v>2018|ÅŒtorohanga District|$200,001 or more</v>
      </c>
      <c r="B638" t="s">
        <v>18</v>
      </c>
      <c r="C638" t="s">
        <v>19</v>
      </c>
      <c r="D638" t="s">
        <v>20</v>
      </c>
      <c r="E638" t="s">
        <v>21</v>
      </c>
      <c r="F638">
        <v>2018</v>
      </c>
      <c r="G638">
        <v>2018</v>
      </c>
      <c r="H638">
        <v>18</v>
      </c>
      <c r="I638" t="s">
        <v>152</v>
      </c>
      <c r="J638">
        <v>99</v>
      </c>
      <c r="K638" t="s">
        <v>23</v>
      </c>
      <c r="L638">
        <v>8</v>
      </c>
      <c r="M638" t="s">
        <v>27</v>
      </c>
      <c r="N638">
        <v>9999</v>
      </c>
      <c r="O638" t="s">
        <v>40</v>
      </c>
      <c r="R638" t="s">
        <v>29</v>
      </c>
      <c r="S638" t="s">
        <v>30</v>
      </c>
      <c r="T638" s="3" t="str">
        <f t="shared" si="19"/>
        <v>.</v>
      </c>
      <c r="U638" s="3" t="str">
        <f>IF(AND(R638&lt;&gt;"_U",N638&lt;&gt;9999,N638&lt;&gt;999,L638&lt;&gt;"Median"),IFERROR(VLOOKUP(A638,'TA Total'!A:P,16,0),"."),".")</f>
        <v>.</v>
      </c>
    </row>
    <row r="639" spans="1:21" x14ac:dyDescent="0.3">
      <c r="A639" s="1" t="str">
        <f t="shared" si="18"/>
        <v>2018|ÅŒtorohanga District|$200,001 or more</v>
      </c>
      <c r="B639" t="s">
        <v>18</v>
      </c>
      <c r="C639" t="s">
        <v>19</v>
      </c>
      <c r="D639" t="s">
        <v>20</v>
      </c>
      <c r="E639" t="s">
        <v>21</v>
      </c>
      <c r="F639">
        <v>2018</v>
      </c>
      <c r="G639">
        <v>2018</v>
      </c>
      <c r="H639">
        <v>18</v>
      </c>
      <c r="I639" t="s">
        <v>152</v>
      </c>
      <c r="J639">
        <v>99</v>
      </c>
      <c r="K639" t="s">
        <v>23</v>
      </c>
      <c r="L639">
        <v>8</v>
      </c>
      <c r="M639" t="s">
        <v>27</v>
      </c>
      <c r="N639">
        <v>3</v>
      </c>
      <c r="O639" t="s">
        <v>25</v>
      </c>
      <c r="R639" t="s">
        <v>29</v>
      </c>
      <c r="S639" t="s">
        <v>30</v>
      </c>
      <c r="T639" s="3" t="str">
        <f t="shared" si="19"/>
        <v>.</v>
      </c>
      <c r="U639" s="3" t="str">
        <f>IF(AND(R639&lt;&gt;"_U",N639&lt;&gt;9999,N639&lt;&gt;999,L639&lt;&gt;"Median"),IFERROR(VLOOKUP(A639,'TA Total'!A:P,16,0),"."),".")</f>
        <v>.</v>
      </c>
    </row>
    <row r="640" spans="1:21" x14ac:dyDescent="0.3">
      <c r="A640" s="1" t="str">
        <f t="shared" si="18"/>
        <v>2018|ÅŒtorohanga District|$200,001 or more</v>
      </c>
      <c r="B640" t="s">
        <v>18</v>
      </c>
      <c r="C640" t="s">
        <v>19</v>
      </c>
      <c r="D640" t="s">
        <v>20</v>
      </c>
      <c r="E640" t="s">
        <v>21</v>
      </c>
      <c r="F640">
        <v>2018</v>
      </c>
      <c r="G640">
        <v>2018</v>
      </c>
      <c r="H640">
        <v>18</v>
      </c>
      <c r="I640" t="s">
        <v>152</v>
      </c>
      <c r="J640">
        <v>99</v>
      </c>
      <c r="K640" t="s">
        <v>23</v>
      </c>
      <c r="L640">
        <v>8</v>
      </c>
      <c r="M640" t="s">
        <v>27</v>
      </c>
      <c r="N640">
        <v>2</v>
      </c>
      <c r="O640" t="s">
        <v>28</v>
      </c>
      <c r="R640" t="s">
        <v>29</v>
      </c>
      <c r="S640" t="s">
        <v>30</v>
      </c>
      <c r="T640" s="3" t="str">
        <f t="shared" si="19"/>
        <v>.</v>
      </c>
      <c r="U640" s="3" t="str">
        <f>IF(AND(R640&lt;&gt;"_U",N640&lt;&gt;9999,N640&lt;&gt;999,L640&lt;&gt;"Median"),IFERROR(VLOOKUP(A640,'TA Total'!A:P,16,0),"."),".")</f>
        <v>.</v>
      </c>
    </row>
    <row r="641" spans="1:21" x14ac:dyDescent="0.3">
      <c r="A641" s="1" t="str">
        <f t="shared" si="18"/>
        <v>2018|ÅŒtorohanga District|$200,001 or more</v>
      </c>
      <c r="B641" t="s">
        <v>18</v>
      </c>
      <c r="C641" t="s">
        <v>19</v>
      </c>
      <c r="D641" t="s">
        <v>20</v>
      </c>
      <c r="E641" t="s">
        <v>21</v>
      </c>
      <c r="F641">
        <v>2018</v>
      </c>
      <c r="G641">
        <v>2018</v>
      </c>
      <c r="H641">
        <v>18</v>
      </c>
      <c r="I641" t="s">
        <v>152</v>
      </c>
      <c r="J641">
        <v>99</v>
      </c>
      <c r="K641" t="s">
        <v>23</v>
      </c>
      <c r="L641">
        <v>8</v>
      </c>
      <c r="M641" t="s">
        <v>27</v>
      </c>
      <c r="N641">
        <v>7777</v>
      </c>
      <c r="O641" t="s">
        <v>37</v>
      </c>
      <c r="R641" t="s">
        <v>29</v>
      </c>
      <c r="S641" t="s">
        <v>30</v>
      </c>
      <c r="T641" s="3" t="str">
        <f t="shared" si="19"/>
        <v>.</v>
      </c>
      <c r="U641" s="3" t="str">
        <f>IF(AND(R641&lt;&gt;"_U",N641&lt;&gt;9999,N641&lt;&gt;999,L641&lt;&gt;"Median"),IFERROR(VLOOKUP(A641,'TA Total'!A:P,16,0),"."),".")</f>
        <v>.</v>
      </c>
    </row>
    <row r="642" spans="1:21" x14ac:dyDescent="0.3">
      <c r="A642" s="1" t="str">
        <f t="shared" si="18"/>
        <v>2018|ÅŒtorohanga District|$200,001 or more</v>
      </c>
      <c r="B642" t="s">
        <v>18</v>
      </c>
      <c r="C642" t="s">
        <v>19</v>
      </c>
      <c r="D642" t="s">
        <v>20</v>
      </c>
      <c r="E642" t="s">
        <v>21</v>
      </c>
      <c r="F642">
        <v>2018</v>
      </c>
      <c r="G642">
        <v>2018</v>
      </c>
      <c r="H642">
        <v>18</v>
      </c>
      <c r="I642" t="s">
        <v>152</v>
      </c>
      <c r="J642">
        <v>99</v>
      </c>
      <c r="K642" t="s">
        <v>23</v>
      </c>
      <c r="L642">
        <v>8</v>
      </c>
      <c r="M642" t="s">
        <v>27</v>
      </c>
      <c r="N642">
        <v>1</v>
      </c>
      <c r="O642" t="s">
        <v>33</v>
      </c>
      <c r="R642" t="s">
        <v>29</v>
      </c>
      <c r="S642" t="s">
        <v>30</v>
      </c>
      <c r="T642" s="3" t="str">
        <f t="shared" si="19"/>
        <v>.</v>
      </c>
      <c r="U642" s="3" t="str">
        <f>IF(AND(R642&lt;&gt;"_U",N642&lt;&gt;9999,N642&lt;&gt;999,L642&lt;&gt;"Median"),IFERROR(VLOOKUP(A642,'TA Total'!A:P,16,0),"."),".")</f>
        <v>.</v>
      </c>
    </row>
    <row r="643" spans="1:21" x14ac:dyDescent="0.3">
      <c r="A643" s="1" t="str">
        <f t="shared" ref="A643:A706" si="20">G643&amp;"|"&amp;I643&amp;"|"&amp;M643</f>
        <v>2018|ÅŒtorohanga District|$200,001 or more</v>
      </c>
      <c r="B643" t="s">
        <v>18</v>
      </c>
      <c r="C643" t="s">
        <v>19</v>
      </c>
      <c r="D643" t="s">
        <v>20</v>
      </c>
      <c r="E643" t="s">
        <v>21</v>
      </c>
      <c r="F643">
        <v>2018</v>
      </c>
      <c r="G643">
        <v>2018</v>
      </c>
      <c r="H643">
        <v>18</v>
      </c>
      <c r="I643" t="s">
        <v>152</v>
      </c>
      <c r="J643">
        <v>99</v>
      </c>
      <c r="K643" t="s">
        <v>23</v>
      </c>
      <c r="L643">
        <v>8</v>
      </c>
      <c r="M643" t="s">
        <v>27</v>
      </c>
      <c r="N643">
        <v>999</v>
      </c>
      <c r="O643" t="s">
        <v>42</v>
      </c>
      <c r="R643" t="s">
        <v>29</v>
      </c>
      <c r="S643" t="s">
        <v>30</v>
      </c>
      <c r="T643" s="3" t="str">
        <f t="shared" ref="T643:T706" si="21">IF(AND(R643&lt;&gt;"_U",R643&lt;&gt;"c",N643&lt;&gt;999,N643&lt;&gt;9999,L643&lt;&gt;"Median"),IFERROR((ROUND(P643/U643*100,2)),"."),".")</f>
        <v>.</v>
      </c>
      <c r="U643" s="3" t="str">
        <f>IF(AND(R643&lt;&gt;"_U",N643&lt;&gt;9999,N643&lt;&gt;999,L643&lt;&gt;"Median"),IFERROR(VLOOKUP(A643,'TA Total'!A:P,16,0),"."),".")</f>
        <v>.</v>
      </c>
    </row>
    <row r="644" spans="1:21" x14ac:dyDescent="0.3">
      <c r="A644" s="1" t="str">
        <f t="shared" si="20"/>
        <v>2018|ÅŒtorohanga District|Total stated - total household income</v>
      </c>
      <c r="B644" t="s">
        <v>18</v>
      </c>
      <c r="C644" t="s">
        <v>19</v>
      </c>
      <c r="D644" t="s">
        <v>20</v>
      </c>
      <c r="E644" t="s">
        <v>21</v>
      </c>
      <c r="F644">
        <v>2018</v>
      </c>
      <c r="G644">
        <v>2018</v>
      </c>
      <c r="H644">
        <v>18</v>
      </c>
      <c r="I644" t="s">
        <v>152</v>
      </c>
      <c r="J644">
        <v>99</v>
      </c>
      <c r="K644" t="s">
        <v>23</v>
      </c>
      <c r="L644">
        <v>77</v>
      </c>
      <c r="M644" t="s">
        <v>32</v>
      </c>
      <c r="N644">
        <v>3</v>
      </c>
      <c r="O644" t="s">
        <v>25</v>
      </c>
      <c r="P644">
        <v>531</v>
      </c>
      <c r="T644" s="3">
        <f t="shared" si="21"/>
        <v>16.45</v>
      </c>
      <c r="U644" s="3">
        <f>IF(AND(R644&lt;&gt;"_U",N644&lt;&gt;9999,N644&lt;&gt;999,L644&lt;&gt;"Median"),IFERROR(VLOOKUP(A644,'TA Total'!A:P,16,0),"."),".")</f>
        <v>3228</v>
      </c>
    </row>
    <row r="645" spans="1:21" x14ac:dyDescent="0.3">
      <c r="A645" s="1" t="str">
        <f t="shared" si="20"/>
        <v>2018|ÅŒtorohanga District|Total stated - total household income</v>
      </c>
      <c r="B645" t="s">
        <v>18</v>
      </c>
      <c r="C645" t="s">
        <v>19</v>
      </c>
      <c r="D645" t="s">
        <v>20</v>
      </c>
      <c r="E645" t="s">
        <v>21</v>
      </c>
      <c r="F645">
        <v>2018</v>
      </c>
      <c r="G645">
        <v>2018</v>
      </c>
      <c r="H645">
        <v>18</v>
      </c>
      <c r="I645" t="s">
        <v>152</v>
      </c>
      <c r="J645">
        <v>99</v>
      </c>
      <c r="K645" t="s">
        <v>23</v>
      </c>
      <c r="L645">
        <v>77</v>
      </c>
      <c r="M645" t="s">
        <v>32</v>
      </c>
      <c r="N645">
        <v>2</v>
      </c>
      <c r="O645" t="s">
        <v>28</v>
      </c>
      <c r="P645">
        <v>1170</v>
      </c>
      <c r="T645" s="3">
        <f t="shared" si="21"/>
        <v>36.25</v>
      </c>
      <c r="U645" s="3">
        <f>IF(AND(R645&lt;&gt;"_U",N645&lt;&gt;9999,N645&lt;&gt;999,L645&lt;&gt;"Median"),IFERROR(VLOOKUP(A645,'TA Total'!A:P,16,0),"."),".")</f>
        <v>3228</v>
      </c>
    </row>
    <row r="646" spans="1:21" x14ac:dyDescent="0.3">
      <c r="A646" s="1" t="str">
        <f t="shared" si="20"/>
        <v>2018|ÅŒtorohanga District|Total stated - total household income</v>
      </c>
      <c r="B646" t="s">
        <v>18</v>
      </c>
      <c r="C646" t="s">
        <v>19</v>
      </c>
      <c r="D646" t="s">
        <v>20</v>
      </c>
      <c r="E646" t="s">
        <v>21</v>
      </c>
      <c r="F646">
        <v>2018</v>
      </c>
      <c r="G646">
        <v>2018</v>
      </c>
      <c r="H646">
        <v>18</v>
      </c>
      <c r="I646" t="s">
        <v>152</v>
      </c>
      <c r="J646">
        <v>99</v>
      </c>
      <c r="K646" t="s">
        <v>23</v>
      </c>
      <c r="L646">
        <v>77</v>
      </c>
      <c r="M646" t="s">
        <v>32</v>
      </c>
      <c r="N646">
        <v>999</v>
      </c>
      <c r="O646" t="s">
        <v>42</v>
      </c>
      <c r="P646">
        <v>0</v>
      </c>
      <c r="T646" s="3" t="str">
        <f t="shared" si="21"/>
        <v>.</v>
      </c>
      <c r="U646" s="3" t="str">
        <f>IF(AND(R646&lt;&gt;"_U",N646&lt;&gt;9999,N646&lt;&gt;999,L646&lt;&gt;"Median"),IFERROR(VLOOKUP(A646,'TA Total'!A:P,16,0),"."),".")</f>
        <v>.</v>
      </c>
    </row>
    <row r="647" spans="1:21" x14ac:dyDescent="0.3">
      <c r="A647" s="1" t="str">
        <f t="shared" si="20"/>
        <v>2018|ÅŒtorohanga District|Total stated - total household income</v>
      </c>
      <c r="B647" t="s">
        <v>18</v>
      </c>
      <c r="C647" t="s">
        <v>19</v>
      </c>
      <c r="D647" t="s">
        <v>20</v>
      </c>
      <c r="E647" t="s">
        <v>21</v>
      </c>
      <c r="F647">
        <v>2018</v>
      </c>
      <c r="G647">
        <v>2018</v>
      </c>
      <c r="H647">
        <v>18</v>
      </c>
      <c r="I647" t="s">
        <v>152</v>
      </c>
      <c r="J647">
        <v>99</v>
      </c>
      <c r="K647" t="s">
        <v>23</v>
      </c>
      <c r="L647">
        <v>77</v>
      </c>
      <c r="M647" t="s">
        <v>32</v>
      </c>
      <c r="N647">
        <v>1</v>
      </c>
      <c r="O647" t="s">
        <v>33</v>
      </c>
      <c r="P647">
        <v>1527</v>
      </c>
      <c r="T647" s="3">
        <f t="shared" si="21"/>
        <v>47.3</v>
      </c>
      <c r="U647" s="3">
        <f>IF(AND(R647&lt;&gt;"_U",N647&lt;&gt;9999,N647&lt;&gt;999,L647&lt;&gt;"Median"),IFERROR(VLOOKUP(A647,'TA Total'!A:P,16,0),"."),".")</f>
        <v>3228</v>
      </c>
    </row>
    <row r="648" spans="1:21" x14ac:dyDescent="0.3">
      <c r="A648" s="1" t="str">
        <f t="shared" si="20"/>
        <v>2018|ÅŒtorohanga District|Total stated - total household income</v>
      </c>
      <c r="B648" t="s">
        <v>18</v>
      </c>
      <c r="C648" t="s">
        <v>19</v>
      </c>
      <c r="D648" t="s">
        <v>20</v>
      </c>
      <c r="E648" t="s">
        <v>21</v>
      </c>
      <c r="F648">
        <v>2018</v>
      </c>
      <c r="G648">
        <v>2018</v>
      </c>
      <c r="H648">
        <v>18</v>
      </c>
      <c r="I648" t="s">
        <v>152</v>
      </c>
      <c r="J648">
        <v>99</v>
      </c>
      <c r="K648" t="s">
        <v>23</v>
      </c>
      <c r="L648">
        <v>77</v>
      </c>
      <c r="M648" t="s">
        <v>32</v>
      </c>
      <c r="N648">
        <v>9999</v>
      </c>
      <c r="O648" t="s">
        <v>40</v>
      </c>
      <c r="P648">
        <v>3228</v>
      </c>
      <c r="T648" s="3" t="str">
        <f t="shared" si="21"/>
        <v>.</v>
      </c>
      <c r="U648" s="3" t="str">
        <f>IF(AND(R648&lt;&gt;"_U",N648&lt;&gt;9999,N648&lt;&gt;999,L648&lt;&gt;"Median"),IFERROR(VLOOKUP(A648,'TA Total'!A:P,16,0),"."),".")</f>
        <v>.</v>
      </c>
    </row>
    <row r="649" spans="1:21" x14ac:dyDescent="0.3">
      <c r="A649" s="1" t="str">
        <f t="shared" si="20"/>
        <v>2018|ÅŒtorohanga District|Total stated - total household income</v>
      </c>
      <c r="B649" t="s">
        <v>18</v>
      </c>
      <c r="C649" t="s">
        <v>19</v>
      </c>
      <c r="D649" t="s">
        <v>20</v>
      </c>
      <c r="E649" t="s">
        <v>21</v>
      </c>
      <c r="F649">
        <v>2018</v>
      </c>
      <c r="G649">
        <v>2018</v>
      </c>
      <c r="H649">
        <v>18</v>
      </c>
      <c r="I649" t="s">
        <v>152</v>
      </c>
      <c r="J649">
        <v>99</v>
      </c>
      <c r="K649" t="s">
        <v>23</v>
      </c>
      <c r="L649">
        <v>77</v>
      </c>
      <c r="M649" t="s">
        <v>32</v>
      </c>
      <c r="N649">
        <v>7777</v>
      </c>
      <c r="O649" t="s">
        <v>37</v>
      </c>
      <c r="P649">
        <v>3228</v>
      </c>
      <c r="T649" s="3">
        <f t="shared" si="21"/>
        <v>100</v>
      </c>
      <c r="U649" s="3">
        <f>IF(AND(R649&lt;&gt;"_U",N649&lt;&gt;9999,N649&lt;&gt;999,L649&lt;&gt;"Median"),IFERROR(VLOOKUP(A649,'TA Total'!A:P,16,0),"."),".")</f>
        <v>3228</v>
      </c>
    </row>
    <row r="650" spans="1:21" x14ac:dyDescent="0.3">
      <c r="A650" s="1" t="str">
        <f t="shared" si="20"/>
        <v>2018|ÅŒtorohanga District|Total - total household income</v>
      </c>
      <c r="B650" t="s">
        <v>18</v>
      </c>
      <c r="C650" t="s">
        <v>19</v>
      </c>
      <c r="D650" t="s">
        <v>20</v>
      </c>
      <c r="E650" t="s">
        <v>21</v>
      </c>
      <c r="F650">
        <v>2018</v>
      </c>
      <c r="G650">
        <v>2018</v>
      </c>
      <c r="H650">
        <v>18</v>
      </c>
      <c r="I650" t="s">
        <v>152</v>
      </c>
      <c r="J650">
        <v>99</v>
      </c>
      <c r="K650" t="s">
        <v>23</v>
      </c>
      <c r="L650">
        <v>99</v>
      </c>
      <c r="M650" t="s">
        <v>48</v>
      </c>
      <c r="N650">
        <v>2</v>
      </c>
      <c r="O650" t="s">
        <v>28</v>
      </c>
      <c r="P650">
        <v>1278</v>
      </c>
      <c r="T650" s="3">
        <f t="shared" si="21"/>
        <v>36.54</v>
      </c>
      <c r="U650" s="3">
        <f>IF(AND(R650&lt;&gt;"_U",N650&lt;&gt;9999,N650&lt;&gt;999,L650&lt;&gt;"Median"),IFERROR(VLOOKUP(A650,'TA Total'!A:P,16,0),"."),".")</f>
        <v>3498</v>
      </c>
    </row>
    <row r="651" spans="1:21" x14ac:dyDescent="0.3">
      <c r="A651" s="1" t="str">
        <f t="shared" si="20"/>
        <v>2018|ÅŒtorohanga District|Total - total household income</v>
      </c>
      <c r="B651" t="s">
        <v>18</v>
      </c>
      <c r="C651" t="s">
        <v>19</v>
      </c>
      <c r="D651" t="s">
        <v>20</v>
      </c>
      <c r="E651" t="s">
        <v>21</v>
      </c>
      <c r="F651">
        <v>2018</v>
      </c>
      <c r="G651">
        <v>2018</v>
      </c>
      <c r="H651">
        <v>18</v>
      </c>
      <c r="I651" t="s">
        <v>152</v>
      </c>
      <c r="J651">
        <v>99</v>
      </c>
      <c r="K651" t="s">
        <v>23</v>
      </c>
      <c r="L651">
        <v>99</v>
      </c>
      <c r="M651" t="s">
        <v>48</v>
      </c>
      <c r="N651">
        <v>7777</v>
      </c>
      <c r="O651" t="s">
        <v>37</v>
      </c>
      <c r="P651">
        <v>3498</v>
      </c>
      <c r="T651" s="3">
        <f t="shared" si="21"/>
        <v>100</v>
      </c>
      <c r="U651" s="3">
        <f>IF(AND(R651&lt;&gt;"_U",N651&lt;&gt;9999,N651&lt;&gt;999,L651&lt;&gt;"Median"),IFERROR(VLOOKUP(A651,'TA Total'!A:P,16,0),"."),".")</f>
        <v>3498</v>
      </c>
    </row>
    <row r="652" spans="1:21" x14ac:dyDescent="0.3">
      <c r="A652" s="1" t="str">
        <f t="shared" si="20"/>
        <v>2018|ÅŒtorohanga District|Total - total household income</v>
      </c>
      <c r="B652" t="s">
        <v>18</v>
      </c>
      <c r="C652" t="s">
        <v>19</v>
      </c>
      <c r="D652" t="s">
        <v>20</v>
      </c>
      <c r="E652" t="s">
        <v>21</v>
      </c>
      <c r="F652">
        <v>2018</v>
      </c>
      <c r="G652">
        <v>2018</v>
      </c>
      <c r="H652">
        <v>18</v>
      </c>
      <c r="I652" t="s">
        <v>152</v>
      </c>
      <c r="J652">
        <v>99</v>
      </c>
      <c r="K652" t="s">
        <v>23</v>
      </c>
      <c r="L652">
        <v>99</v>
      </c>
      <c r="M652" t="s">
        <v>48</v>
      </c>
      <c r="N652">
        <v>3</v>
      </c>
      <c r="O652" t="s">
        <v>25</v>
      </c>
      <c r="P652">
        <v>573</v>
      </c>
      <c r="T652" s="3">
        <f t="shared" si="21"/>
        <v>16.38</v>
      </c>
      <c r="U652" s="3">
        <f>IF(AND(R652&lt;&gt;"_U",N652&lt;&gt;9999,N652&lt;&gt;999,L652&lt;&gt;"Median"),IFERROR(VLOOKUP(A652,'TA Total'!A:P,16,0),"."),".")</f>
        <v>3498</v>
      </c>
    </row>
    <row r="653" spans="1:21" x14ac:dyDescent="0.3">
      <c r="A653" s="1" t="str">
        <f t="shared" si="20"/>
        <v>2018|ÅŒtorohanga District|Total - total household income</v>
      </c>
      <c r="B653" t="s">
        <v>18</v>
      </c>
      <c r="C653" t="s">
        <v>19</v>
      </c>
      <c r="D653" t="s">
        <v>20</v>
      </c>
      <c r="E653" t="s">
        <v>21</v>
      </c>
      <c r="F653">
        <v>2018</v>
      </c>
      <c r="G653">
        <v>2018</v>
      </c>
      <c r="H653">
        <v>18</v>
      </c>
      <c r="I653" t="s">
        <v>152</v>
      </c>
      <c r="J653">
        <v>99</v>
      </c>
      <c r="K653" t="s">
        <v>23</v>
      </c>
      <c r="L653">
        <v>99</v>
      </c>
      <c r="M653" t="s">
        <v>48</v>
      </c>
      <c r="N653">
        <v>999</v>
      </c>
      <c r="O653" t="s">
        <v>42</v>
      </c>
      <c r="P653">
        <v>0</v>
      </c>
      <c r="T653" s="3" t="str">
        <f t="shared" si="21"/>
        <v>.</v>
      </c>
      <c r="U653" s="3" t="str">
        <f>IF(AND(R653&lt;&gt;"_U",N653&lt;&gt;9999,N653&lt;&gt;999,L653&lt;&gt;"Median"),IFERROR(VLOOKUP(A653,'TA Total'!A:P,16,0),"."),".")</f>
        <v>.</v>
      </c>
    </row>
    <row r="654" spans="1:21" x14ac:dyDescent="0.3">
      <c r="A654" s="1" t="str">
        <f t="shared" si="20"/>
        <v>2018|ÅŒtorohanga District|Total - total household income</v>
      </c>
      <c r="B654" t="s">
        <v>18</v>
      </c>
      <c r="C654" t="s">
        <v>19</v>
      </c>
      <c r="D654" t="s">
        <v>20</v>
      </c>
      <c r="E654" t="s">
        <v>21</v>
      </c>
      <c r="F654">
        <v>2018</v>
      </c>
      <c r="G654">
        <v>2018</v>
      </c>
      <c r="H654">
        <v>18</v>
      </c>
      <c r="I654" t="s">
        <v>152</v>
      </c>
      <c r="J654">
        <v>99</v>
      </c>
      <c r="K654" t="s">
        <v>23</v>
      </c>
      <c r="L654">
        <v>99</v>
      </c>
      <c r="M654" t="s">
        <v>48</v>
      </c>
      <c r="N654">
        <v>9999</v>
      </c>
      <c r="O654" t="s">
        <v>40</v>
      </c>
      <c r="P654">
        <v>3498</v>
      </c>
      <c r="T654" s="3" t="str">
        <f t="shared" si="21"/>
        <v>.</v>
      </c>
      <c r="U654" s="3" t="str">
        <f>IF(AND(R654&lt;&gt;"_U",N654&lt;&gt;9999,N654&lt;&gt;999,L654&lt;&gt;"Median"),IFERROR(VLOOKUP(A654,'TA Total'!A:P,16,0),"."),".")</f>
        <v>.</v>
      </c>
    </row>
    <row r="655" spans="1:21" x14ac:dyDescent="0.3">
      <c r="A655" s="1" t="str">
        <f t="shared" si="20"/>
        <v>2018|ÅŒtorohanga District|Total - total household income</v>
      </c>
      <c r="B655" t="s">
        <v>18</v>
      </c>
      <c r="C655" t="s">
        <v>19</v>
      </c>
      <c r="D655" t="s">
        <v>20</v>
      </c>
      <c r="E655" t="s">
        <v>21</v>
      </c>
      <c r="F655">
        <v>2018</v>
      </c>
      <c r="G655">
        <v>2018</v>
      </c>
      <c r="H655">
        <v>18</v>
      </c>
      <c r="I655" t="s">
        <v>152</v>
      </c>
      <c r="J655">
        <v>99</v>
      </c>
      <c r="K655" t="s">
        <v>23</v>
      </c>
      <c r="L655">
        <v>99</v>
      </c>
      <c r="M655" t="s">
        <v>48</v>
      </c>
      <c r="N655">
        <v>1</v>
      </c>
      <c r="O655" t="s">
        <v>33</v>
      </c>
      <c r="P655">
        <v>1644</v>
      </c>
      <c r="T655" s="3">
        <f t="shared" si="21"/>
        <v>47</v>
      </c>
      <c r="U655" s="3">
        <f>IF(AND(R655&lt;&gt;"_U",N655&lt;&gt;9999,N655&lt;&gt;999,L655&lt;&gt;"Median"),IFERROR(VLOOKUP(A655,'TA Total'!A:P,16,0),"."),".")</f>
        <v>3498</v>
      </c>
    </row>
    <row r="656" spans="1:21" x14ac:dyDescent="0.3">
      <c r="A656" s="1" t="str">
        <f t="shared" si="20"/>
        <v>2018|ÅŒtorohanga District|Median ($) - total household income</v>
      </c>
      <c r="B656" t="s">
        <v>18</v>
      </c>
      <c r="C656" t="s">
        <v>19</v>
      </c>
      <c r="D656" t="s">
        <v>20</v>
      </c>
      <c r="E656" t="s">
        <v>21</v>
      </c>
      <c r="F656">
        <v>2018</v>
      </c>
      <c r="G656">
        <v>2018</v>
      </c>
      <c r="H656">
        <v>18</v>
      </c>
      <c r="I656" t="s">
        <v>152</v>
      </c>
      <c r="J656">
        <v>99</v>
      </c>
      <c r="K656" t="s">
        <v>23</v>
      </c>
      <c r="L656" t="s">
        <v>56</v>
      </c>
      <c r="M656" t="s">
        <v>57</v>
      </c>
      <c r="N656">
        <v>999</v>
      </c>
      <c r="O656" t="s">
        <v>42</v>
      </c>
      <c r="R656" t="s">
        <v>61</v>
      </c>
      <c r="S656" t="s">
        <v>62</v>
      </c>
      <c r="T656" s="3" t="str">
        <f t="shared" si="21"/>
        <v>.</v>
      </c>
      <c r="U656" s="3" t="str">
        <f>IF(AND(R656&lt;&gt;"_U",N656&lt;&gt;9999,N656&lt;&gt;999,L656&lt;&gt;"Median"),IFERROR(VLOOKUP(A656,'TA Total'!A:P,16,0),"."),".")</f>
        <v>.</v>
      </c>
    </row>
    <row r="657" spans="1:21" x14ac:dyDescent="0.3">
      <c r="A657" s="1" t="str">
        <f t="shared" si="20"/>
        <v>2018|ÅŒtorohanga District|Median ($) - total household income</v>
      </c>
      <c r="B657" t="s">
        <v>18</v>
      </c>
      <c r="C657" t="s">
        <v>19</v>
      </c>
      <c r="D657" t="s">
        <v>20</v>
      </c>
      <c r="E657" t="s">
        <v>21</v>
      </c>
      <c r="F657">
        <v>2018</v>
      </c>
      <c r="G657">
        <v>2018</v>
      </c>
      <c r="H657">
        <v>18</v>
      </c>
      <c r="I657" t="s">
        <v>152</v>
      </c>
      <c r="J657">
        <v>99</v>
      </c>
      <c r="K657" t="s">
        <v>23</v>
      </c>
      <c r="L657" t="s">
        <v>56</v>
      </c>
      <c r="M657" t="s">
        <v>57</v>
      </c>
      <c r="N657">
        <v>3</v>
      </c>
      <c r="O657" t="s">
        <v>25</v>
      </c>
      <c r="P657">
        <v>78100</v>
      </c>
      <c r="T657" s="3" t="str">
        <f t="shared" si="21"/>
        <v>.</v>
      </c>
      <c r="U657" s="3" t="str">
        <f>IF(AND(R657&lt;&gt;"_U",N657&lt;&gt;9999,N657&lt;&gt;999,L657&lt;&gt;"Median"),IFERROR(VLOOKUP(A657,'TA Total'!A:P,16,0),"."),".")</f>
        <v>.</v>
      </c>
    </row>
    <row r="658" spans="1:21" x14ac:dyDescent="0.3">
      <c r="A658" s="1" t="str">
        <f t="shared" si="20"/>
        <v>2018|ÅŒtorohanga District|Median ($) - total household income</v>
      </c>
      <c r="B658" t="s">
        <v>18</v>
      </c>
      <c r="C658" t="s">
        <v>19</v>
      </c>
      <c r="D658" t="s">
        <v>20</v>
      </c>
      <c r="E658" t="s">
        <v>21</v>
      </c>
      <c r="F658">
        <v>2018</v>
      </c>
      <c r="G658">
        <v>2018</v>
      </c>
      <c r="H658">
        <v>18</v>
      </c>
      <c r="I658" t="s">
        <v>152</v>
      </c>
      <c r="J658">
        <v>99</v>
      </c>
      <c r="K658" t="s">
        <v>23</v>
      </c>
      <c r="L658" t="s">
        <v>56</v>
      </c>
      <c r="M658" t="s">
        <v>57</v>
      </c>
      <c r="N658">
        <v>2</v>
      </c>
      <c r="O658" t="s">
        <v>28</v>
      </c>
      <c r="P658">
        <v>59000</v>
      </c>
      <c r="T658" s="3" t="str">
        <f t="shared" si="21"/>
        <v>.</v>
      </c>
      <c r="U658" s="3" t="str">
        <f>IF(AND(R658&lt;&gt;"_U",N658&lt;&gt;9999,N658&lt;&gt;999,L658&lt;&gt;"Median"),IFERROR(VLOOKUP(A658,'TA Total'!A:P,16,0),"."),".")</f>
        <v>.</v>
      </c>
    </row>
    <row r="659" spans="1:21" x14ac:dyDescent="0.3">
      <c r="A659" s="1" t="str">
        <f t="shared" si="20"/>
        <v>2018|ÅŒtorohanga District|Median ($) - total household income</v>
      </c>
      <c r="B659" t="s">
        <v>18</v>
      </c>
      <c r="C659" t="s">
        <v>19</v>
      </c>
      <c r="D659" t="s">
        <v>20</v>
      </c>
      <c r="E659" t="s">
        <v>21</v>
      </c>
      <c r="F659">
        <v>2018</v>
      </c>
      <c r="G659">
        <v>2018</v>
      </c>
      <c r="H659">
        <v>18</v>
      </c>
      <c r="I659" t="s">
        <v>152</v>
      </c>
      <c r="J659">
        <v>99</v>
      </c>
      <c r="K659" t="s">
        <v>23</v>
      </c>
      <c r="L659" t="s">
        <v>56</v>
      </c>
      <c r="M659" t="s">
        <v>57</v>
      </c>
      <c r="N659">
        <v>1</v>
      </c>
      <c r="O659" t="s">
        <v>33</v>
      </c>
      <c r="P659">
        <v>74300</v>
      </c>
      <c r="T659" s="3" t="str">
        <f t="shared" si="21"/>
        <v>.</v>
      </c>
      <c r="U659" s="3" t="str">
        <f>IF(AND(R659&lt;&gt;"_U",N659&lt;&gt;9999,N659&lt;&gt;999,L659&lt;&gt;"Median"),IFERROR(VLOOKUP(A659,'TA Total'!A:P,16,0),"."),".")</f>
        <v>.</v>
      </c>
    </row>
    <row r="660" spans="1:21" x14ac:dyDescent="0.3">
      <c r="A660" s="1" t="str">
        <f t="shared" si="20"/>
        <v>2018|ÅŒtorohanga District|Median ($) - total household income</v>
      </c>
      <c r="B660" t="s">
        <v>18</v>
      </c>
      <c r="C660" t="s">
        <v>19</v>
      </c>
      <c r="D660" t="s">
        <v>20</v>
      </c>
      <c r="E660" t="s">
        <v>21</v>
      </c>
      <c r="F660">
        <v>2018</v>
      </c>
      <c r="G660">
        <v>2018</v>
      </c>
      <c r="H660">
        <v>18</v>
      </c>
      <c r="I660" t="s">
        <v>152</v>
      </c>
      <c r="J660">
        <v>99</v>
      </c>
      <c r="K660" t="s">
        <v>23</v>
      </c>
      <c r="L660" t="s">
        <v>56</v>
      </c>
      <c r="M660" t="s">
        <v>57</v>
      </c>
      <c r="N660">
        <v>9999</v>
      </c>
      <c r="O660" t="s">
        <v>40</v>
      </c>
      <c r="P660">
        <v>67900</v>
      </c>
      <c r="T660" s="3" t="str">
        <f t="shared" si="21"/>
        <v>.</v>
      </c>
      <c r="U660" s="3" t="str">
        <f>IF(AND(R660&lt;&gt;"_U",N660&lt;&gt;9999,N660&lt;&gt;999,L660&lt;&gt;"Median"),IFERROR(VLOOKUP(A660,'TA Total'!A:P,16,0),"."),".")</f>
        <v>.</v>
      </c>
    </row>
    <row r="661" spans="1:21" x14ac:dyDescent="0.3">
      <c r="A661" s="1" t="str">
        <f t="shared" si="20"/>
        <v>2018|ÅŒtorohanga District|Median ($) - total household income</v>
      </c>
      <c r="B661" t="s">
        <v>18</v>
      </c>
      <c r="C661" t="s">
        <v>19</v>
      </c>
      <c r="D661" t="s">
        <v>20</v>
      </c>
      <c r="E661" t="s">
        <v>21</v>
      </c>
      <c r="F661">
        <v>2018</v>
      </c>
      <c r="G661">
        <v>2018</v>
      </c>
      <c r="H661">
        <v>18</v>
      </c>
      <c r="I661" t="s">
        <v>152</v>
      </c>
      <c r="J661">
        <v>99</v>
      </c>
      <c r="K661" t="s">
        <v>23</v>
      </c>
      <c r="L661" t="s">
        <v>56</v>
      </c>
      <c r="M661" t="s">
        <v>57</v>
      </c>
      <c r="N661">
        <v>7777</v>
      </c>
      <c r="O661" t="s">
        <v>37</v>
      </c>
      <c r="P661">
        <v>67900</v>
      </c>
      <c r="T661" s="3" t="str">
        <f t="shared" si="21"/>
        <v>.</v>
      </c>
      <c r="U661" s="3" t="str">
        <f>IF(AND(R661&lt;&gt;"_U",N661&lt;&gt;9999,N661&lt;&gt;999,L661&lt;&gt;"Median"),IFERROR(VLOOKUP(A661,'TA Total'!A:P,16,0),"."),".")</f>
        <v>.</v>
      </c>
    </row>
    <row r="662" spans="1:21" x14ac:dyDescent="0.3">
      <c r="A662" s="1" t="str">
        <f t="shared" si="20"/>
        <v>2018|South Waikato District|$20,000 or less</v>
      </c>
      <c r="B662" t="s">
        <v>18</v>
      </c>
      <c r="C662" t="s">
        <v>19</v>
      </c>
      <c r="D662" t="s">
        <v>20</v>
      </c>
      <c r="E662" t="s">
        <v>21</v>
      </c>
      <c r="F662">
        <v>2018</v>
      </c>
      <c r="G662">
        <v>2018</v>
      </c>
      <c r="H662">
        <v>19</v>
      </c>
      <c r="I662" t="s">
        <v>65</v>
      </c>
      <c r="J662">
        <v>99</v>
      </c>
      <c r="K662" t="s">
        <v>23</v>
      </c>
      <c r="L662">
        <v>1</v>
      </c>
      <c r="M662" t="s">
        <v>39</v>
      </c>
      <c r="N662">
        <v>7777</v>
      </c>
      <c r="O662" t="s">
        <v>37</v>
      </c>
      <c r="P662">
        <v>927</v>
      </c>
      <c r="T662" s="3">
        <f t="shared" si="21"/>
        <v>100</v>
      </c>
      <c r="U662" s="3">
        <f>IF(AND(R662&lt;&gt;"_U",N662&lt;&gt;9999,N662&lt;&gt;999,L662&lt;&gt;"Median"),IFERROR(VLOOKUP(A662,'TA Total'!A:P,16,0),"."),".")</f>
        <v>927</v>
      </c>
    </row>
    <row r="663" spans="1:21" x14ac:dyDescent="0.3">
      <c r="A663" s="1" t="str">
        <f t="shared" si="20"/>
        <v>2018|South Waikato District|$20,000 or less</v>
      </c>
      <c r="B663" t="s">
        <v>18</v>
      </c>
      <c r="C663" t="s">
        <v>19</v>
      </c>
      <c r="D663" t="s">
        <v>20</v>
      </c>
      <c r="E663" t="s">
        <v>21</v>
      </c>
      <c r="F663">
        <v>2018</v>
      </c>
      <c r="G663">
        <v>2018</v>
      </c>
      <c r="H663">
        <v>19</v>
      </c>
      <c r="I663" t="s">
        <v>65</v>
      </c>
      <c r="J663">
        <v>99</v>
      </c>
      <c r="K663" t="s">
        <v>23</v>
      </c>
      <c r="L663">
        <v>1</v>
      </c>
      <c r="M663" t="s">
        <v>39</v>
      </c>
      <c r="N663">
        <v>3</v>
      </c>
      <c r="O663" t="s">
        <v>25</v>
      </c>
      <c r="P663">
        <v>51</v>
      </c>
      <c r="T663" s="3">
        <f t="shared" si="21"/>
        <v>5.5</v>
      </c>
      <c r="U663" s="3">
        <f>IF(AND(R663&lt;&gt;"_U",N663&lt;&gt;9999,N663&lt;&gt;999,L663&lt;&gt;"Median"),IFERROR(VLOOKUP(A663,'TA Total'!A:P,16,0),"."),".")</f>
        <v>927</v>
      </c>
    </row>
    <row r="664" spans="1:21" x14ac:dyDescent="0.3">
      <c r="A664" s="1" t="str">
        <f t="shared" si="20"/>
        <v>2018|South Waikato District|$20,000 or less</v>
      </c>
      <c r="B664" t="s">
        <v>18</v>
      </c>
      <c r="C664" t="s">
        <v>19</v>
      </c>
      <c r="D664" t="s">
        <v>20</v>
      </c>
      <c r="E664" t="s">
        <v>21</v>
      </c>
      <c r="F664">
        <v>2018</v>
      </c>
      <c r="G664">
        <v>2018</v>
      </c>
      <c r="H664">
        <v>19</v>
      </c>
      <c r="I664" t="s">
        <v>65</v>
      </c>
      <c r="J664">
        <v>99</v>
      </c>
      <c r="K664" t="s">
        <v>23</v>
      </c>
      <c r="L664">
        <v>1</v>
      </c>
      <c r="M664" t="s">
        <v>39</v>
      </c>
      <c r="N664">
        <v>2</v>
      </c>
      <c r="O664" t="s">
        <v>28</v>
      </c>
      <c r="P664">
        <v>480</v>
      </c>
      <c r="T664" s="3">
        <f t="shared" si="21"/>
        <v>51.78</v>
      </c>
      <c r="U664" s="3">
        <f>IF(AND(R664&lt;&gt;"_U",N664&lt;&gt;9999,N664&lt;&gt;999,L664&lt;&gt;"Median"),IFERROR(VLOOKUP(A664,'TA Total'!A:P,16,0),"."),".")</f>
        <v>927</v>
      </c>
    </row>
    <row r="665" spans="1:21" x14ac:dyDescent="0.3">
      <c r="A665" s="1" t="str">
        <f t="shared" si="20"/>
        <v>2018|South Waikato District|$20,000 or less</v>
      </c>
      <c r="B665" t="s">
        <v>18</v>
      </c>
      <c r="C665" t="s">
        <v>19</v>
      </c>
      <c r="D665" t="s">
        <v>20</v>
      </c>
      <c r="E665" t="s">
        <v>21</v>
      </c>
      <c r="F665">
        <v>2018</v>
      </c>
      <c r="G665">
        <v>2018</v>
      </c>
      <c r="H665">
        <v>19</v>
      </c>
      <c r="I665" t="s">
        <v>65</v>
      </c>
      <c r="J665">
        <v>99</v>
      </c>
      <c r="K665" t="s">
        <v>23</v>
      </c>
      <c r="L665">
        <v>1</v>
      </c>
      <c r="M665" t="s">
        <v>39</v>
      </c>
      <c r="N665">
        <v>999</v>
      </c>
      <c r="O665" t="s">
        <v>42</v>
      </c>
      <c r="P665">
        <v>0</v>
      </c>
      <c r="T665" s="3" t="str">
        <f t="shared" si="21"/>
        <v>.</v>
      </c>
      <c r="U665" s="3" t="str">
        <f>IF(AND(R665&lt;&gt;"_U",N665&lt;&gt;9999,N665&lt;&gt;999,L665&lt;&gt;"Median"),IFERROR(VLOOKUP(A665,'TA Total'!A:P,16,0),"."),".")</f>
        <v>.</v>
      </c>
    </row>
    <row r="666" spans="1:21" x14ac:dyDescent="0.3">
      <c r="A666" s="1" t="str">
        <f t="shared" si="20"/>
        <v>2018|South Waikato District|$20,000 or less</v>
      </c>
      <c r="B666" t="s">
        <v>18</v>
      </c>
      <c r="C666" t="s">
        <v>19</v>
      </c>
      <c r="D666" t="s">
        <v>20</v>
      </c>
      <c r="E666" t="s">
        <v>21</v>
      </c>
      <c r="F666">
        <v>2018</v>
      </c>
      <c r="G666">
        <v>2018</v>
      </c>
      <c r="H666">
        <v>19</v>
      </c>
      <c r="I666" t="s">
        <v>65</v>
      </c>
      <c r="J666">
        <v>99</v>
      </c>
      <c r="K666" t="s">
        <v>23</v>
      </c>
      <c r="L666">
        <v>1</v>
      </c>
      <c r="M666" t="s">
        <v>39</v>
      </c>
      <c r="N666">
        <v>1</v>
      </c>
      <c r="O666" t="s">
        <v>33</v>
      </c>
      <c r="P666">
        <v>393</v>
      </c>
      <c r="T666" s="3">
        <f t="shared" si="21"/>
        <v>42.39</v>
      </c>
      <c r="U666" s="3">
        <f>IF(AND(R666&lt;&gt;"_U",N666&lt;&gt;9999,N666&lt;&gt;999,L666&lt;&gt;"Median"),IFERROR(VLOOKUP(A666,'TA Total'!A:P,16,0),"."),".")</f>
        <v>927</v>
      </c>
    </row>
    <row r="667" spans="1:21" x14ac:dyDescent="0.3">
      <c r="A667" s="1" t="str">
        <f t="shared" si="20"/>
        <v>2018|South Waikato District|$20,000 or less</v>
      </c>
      <c r="B667" t="s">
        <v>18</v>
      </c>
      <c r="C667" t="s">
        <v>19</v>
      </c>
      <c r="D667" t="s">
        <v>20</v>
      </c>
      <c r="E667" t="s">
        <v>21</v>
      </c>
      <c r="F667">
        <v>2018</v>
      </c>
      <c r="G667">
        <v>2018</v>
      </c>
      <c r="H667">
        <v>19</v>
      </c>
      <c r="I667" t="s">
        <v>65</v>
      </c>
      <c r="J667">
        <v>99</v>
      </c>
      <c r="K667" t="s">
        <v>23</v>
      </c>
      <c r="L667">
        <v>1</v>
      </c>
      <c r="M667" t="s">
        <v>39</v>
      </c>
      <c r="N667">
        <v>9999</v>
      </c>
      <c r="O667" t="s">
        <v>40</v>
      </c>
      <c r="P667">
        <v>927</v>
      </c>
      <c r="T667" s="3" t="str">
        <f t="shared" si="21"/>
        <v>.</v>
      </c>
      <c r="U667" s="3" t="str">
        <f>IF(AND(R667&lt;&gt;"_U",N667&lt;&gt;9999,N667&lt;&gt;999,L667&lt;&gt;"Median"),IFERROR(VLOOKUP(A667,'TA Total'!A:P,16,0),"."),".")</f>
        <v>.</v>
      </c>
    </row>
    <row r="668" spans="1:21" x14ac:dyDescent="0.3">
      <c r="A668" s="1" t="str">
        <f t="shared" si="20"/>
        <v>2018|South Waikato District|$20,001-$30,000</v>
      </c>
      <c r="B668" t="s">
        <v>18</v>
      </c>
      <c r="C668" t="s">
        <v>19</v>
      </c>
      <c r="D668" t="s">
        <v>20</v>
      </c>
      <c r="E668" t="s">
        <v>21</v>
      </c>
      <c r="F668">
        <v>2018</v>
      </c>
      <c r="G668">
        <v>2018</v>
      </c>
      <c r="H668">
        <v>19</v>
      </c>
      <c r="I668" t="s">
        <v>65</v>
      </c>
      <c r="J668">
        <v>99</v>
      </c>
      <c r="K668" t="s">
        <v>23</v>
      </c>
      <c r="L668">
        <v>2</v>
      </c>
      <c r="M668" t="s">
        <v>24</v>
      </c>
      <c r="N668">
        <v>2</v>
      </c>
      <c r="O668" t="s">
        <v>28</v>
      </c>
      <c r="P668">
        <v>414</v>
      </c>
      <c r="T668" s="3">
        <f t="shared" si="21"/>
        <v>39.770000000000003</v>
      </c>
      <c r="U668" s="3">
        <f>IF(AND(R668&lt;&gt;"_U",N668&lt;&gt;9999,N668&lt;&gt;999,L668&lt;&gt;"Median"),IFERROR(VLOOKUP(A668,'TA Total'!A:P,16,0),"."),".")</f>
        <v>1041</v>
      </c>
    </row>
    <row r="669" spans="1:21" x14ac:dyDescent="0.3">
      <c r="A669" s="1" t="str">
        <f t="shared" si="20"/>
        <v>2018|South Waikato District|$20,001-$30,000</v>
      </c>
      <c r="B669" t="s">
        <v>18</v>
      </c>
      <c r="C669" t="s">
        <v>19</v>
      </c>
      <c r="D669" t="s">
        <v>20</v>
      </c>
      <c r="E669" t="s">
        <v>21</v>
      </c>
      <c r="F669">
        <v>2018</v>
      </c>
      <c r="G669">
        <v>2018</v>
      </c>
      <c r="H669">
        <v>19</v>
      </c>
      <c r="I669" t="s">
        <v>65</v>
      </c>
      <c r="J669">
        <v>99</v>
      </c>
      <c r="K669" t="s">
        <v>23</v>
      </c>
      <c r="L669">
        <v>2</v>
      </c>
      <c r="M669" t="s">
        <v>24</v>
      </c>
      <c r="N669">
        <v>1</v>
      </c>
      <c r="O669" t="s">
        <v>33</v>
      </c>
      <c r="P669">
        <v>570</v>
      </c>
      <c r="T669" s="3">
        <f t="shared" si="21"/>
        <v>54.76</v>
      </c>
      <c r="U669" s="3">
        <f>IF(AND(R669&lt;&gt;"_U",N669&lt;&gt;9999,N669&lt;&gt;999,L669&lt;&gt;"Median"),IFERROR(VLOOKUP(A669,'TA Total'!A:P,16,0),"."),".")</f>
        <v>1041</v>
      </c>
    </row>
    <row r="670" spans="1:21" x14ac:dyDescent="0.3">
      <c r="A670" s="1" t="str">
        <f t="shared" si="20"/>
        <v>2018|South Waikato District|$20,001-$30,000</v>
      </c>
      <c r="B670" t="s">
        <v>18</v>
      </c>
      <c r="C670" t="s">
        <v>19</v>
      </c>
      <c r="D670" t="s">
        <v>20</v>
      </c>
      <c r="E670" t="s">
        <v>21</v>
      </c>
      <c r="F670">
        <v>2018</v>
      </c>
      <c r="G670">
        <v>2018</v>
      </c>
      <c r="H670">
        <v>19</v>
      </c>
      <c r="I670" t="s">
        <v>65</v>
      </c>
      <c r="J670">
        <v>99</v>
      </c>
      <c r="K670" t="s">
        <v>23</v>
      </c>
      <c r="L670">
        <v>2</v>
      </c>
      <c r="M670" t="s">
        <v>24</v>
      </c>
      <c r="N670">
        <v>9999</v>
      </c>
      <c r="O670" t="s">
        <v>40</v>
      </c>
      <c r="P670">
        <v>1041</v>
      </c>
      <c r="T670" s="3" t="str">
        <f t="shared" si="21"/>
        <v>.</v>
      </c>
      <c r="U670" s="3" t="str">
        <f>IF(AND(R670&lt;&gt;"_U",N670&lt;&gt;9999,N670&lt;&gt;999,L670&lt;&gt;"Median"),IFERROR(VLOOKUP(A670,'TA Total'!A:P,16,0),"."),".")</f>
        <v>.</v>
      </c>
    </row>
    <row r="671" spans="1:21" x14ac:dyDescent="0.3">
      <c r="A671" s="1" t="str">
        <f t="shared" si="20"/>
        <v>2018|South Waikato District|$20,001-$30,000</v>
      </c>
      <c r="B671" t="s">
        <v>18</v>
      </c>
      <c r="C671" t="s">
        <v>19</v>
      </c>
      <c r="D671" t="s">
        <v>20</v>
      </c>
      <c r="E671" t="s">
        <v>21</v>
      </c>
      <c r="F671">
        <v>2018</v>
      </c>
      <c r="G671">
        <v>2018</v>
      </c>
      <c r="H671">
        <v>19</v>
      </c>
      <c r="I671" t="s">
        <v>65</v>
      </c>
      <c r="J671">
        <v>99</v>
      </c>
      <c r="K671" t="s">
        <v>23</v>
      </c>
      <c r="L671">
        <v>2</v>
      </c>
      <c r="M671" t="s">
        <v>24</v>
      </c>
      <c r="N671">
        <v>7777</v>
      </c>
      <c r="O671" t="s">
        <v>37</v>
      </c>
      <c r="P671">
        <v>1041</v>
      </c>
      <c r="T671" s="3">
        <f t="shared" si="21"/>
        <v>100</v>
      </c>
      <c r="U671" s="3">
        <f>IF(AND(R671&lt;&gt;"_U",N671&lt;&gt;9999,N671&lt;&gt;999,L671&lt;&gt;"Median"),IFERROR(VLOOKUP(A671,'TA Total'!A:P,16,0),"."),".")</f>
        <v>1041</v>
      </c>
    </row>
    <row r="672" spans="1:21" x14ac:dyDescent="0.3">
      <c r="A672" s="1" t="str">
        <f t="shared" si="20"/>
        <v>2018|South Waikato District|$20,001-$30,000</v>
      </c>
      <c r="B672" t="s">
        <v>18</v>
      </c>
      <c r="C672" t="s">
        <v>19</v>
      </c>
      <c r="D672" t="s">
        <v>20</v>
      </c>
      <c r="E672" t="s">
        <v>21</v>
      </c>
      <c r="F672">
        <v>2018</v>
      </c>
      <c r="G672">
        <v>2018</v>
      </c>
      <c r="H672">
        <v>19</v>
      </c>
      <c r="I672" t="s">
        <v>65</v>
      </c>
      <c r="J672">
        <v>99</v>
      </c>
      <c r="K672" t="s">
        <v>23</v>
      </c>
      <c r="L672">
        <v>2</v>
      </c>
      <c r="M672" t="s">
        <v>24</v>
      </c>
      <c r="N672">
        <v>999</v>
      </c>
      <c r="O672" t="s">
        <v>42</v>
      </c>
      <c r="P672">
        <v>0</v>
      </c>
      <c r="T672" s="3" t="str">
        <f t="shared" si="21"/>
        <v>.</v>
      </c>
      <c r="U672" s="3" t="str">
        <f>IF(AND(R672&lt;&gt;"_U",N672&lt;&gt;9999,N672&lt;&gt;999,L672&lt;&gt;"Median"),IFERROR(VLOOKUP(A672,'TA Total'!A:P,16,0),"."),".")</f>
        <v>.</v>
      </c>
    </row>
    <row r="673" spans="1:21" x14ac:dyDescent="0.3">
      <c r="A673" s="1" t="str">
        <f t="shared" si="20"/>
        <v>2018|South Waikato District|$20,001-$30,000</v>
      </c>
      <c r="B673" t="s">
        <v>18</v>
      </c>
      <c r="C673" t="s">
        <v>19</v>
      </c>
      <c r="D673" t="s">
        <v>20</v>
      </c>
      <c r="E673" t="s">
        <v>21</v>
      </c>
      <c r="F673">
        <v>2018</v>
      </c>
      <c r="G673">
        <v>2018</v>
      </c>
      <c r="H673">
        <v>19</v>
      </c>
      <c r="I673" t="s">
        <v>65</v>
      </c>
      <c r="J673">
        <v>99</v>
      </c>
      <c r="K673" t="s">
        <v>23</v>
      </c>
      <c r="L673">
        <v>2</v>
      </c>
      <c r="M673" t="s">
        <v>24</v>
      </c>
      <c r="N673">
        <v>3</v>
      </c>
      <c r="O673" t="s">
        <v>25</v>
      </c>
      <c r="P673">
        <v>60</v>
      </c>
      <c r="T673" s="3">
        <f t="shared" si="21"/>
        <v>5.76</v>
      </c>
      <c r="U673" s="3">
        <f>IF(AND(R673&lt;&gt;"_U",N673&lt;&gt;9999,N673&lt;&gt;999,L673&lt;&gt;"Median"),IFERROR(VLOOKUP(A673,'TA Total'!A:P,16,0),"."),".")</f>
        <v>1041</v>
      </c>
    </row>
    <row r="674" spans="1:21" x14ac:dyDescent="0.3">
      <c r="A674" s="1" t="str">
        <f t="shared" si="20"/>
        <v>2018|South Waikato District|$30,001-$50,000</v>
      </c>
      <c r="B674" t="s">
        <v>18</v>
      </c>
      <c r="C674" t="s">
        <v>19</v>
      </c>
      <c r="D674" t="s">
        <v>20</v>
      </c>
      <c r="E674" t="s">
        <v>21</v>
      </c>
      <c r="F674">
        <v>2018</v>
      </c>
      <c r="G674">
        <v>2018</v>
      </c>
      <c r="H674">
        <v>19</v>
      </c>
      <c r="I674" t="s">
        <v>65</v>
      </c>
      <c r="J674">
        <v>99</v>
      </c>
      <c r="K674" t="s">
        <v>23</v>
      </c>
      <c r="L674">
        <v>3</v>
      </c>
      <c r="M674" t="s">
        <v>45</v>
      </c>
      <c r="N674">
        <v>9999</v>
      </c>
      <c r="O674" t="s">
        <v>40</v>
      </c>
      <c r="P674">
        <v>1503</v>
      </c>
      <c r="T674" s="3" t="str">
        <f t="shared" si="21"/>
        <v>.</v>
      </c>
      <c r="U674" s="3" t="str">
        <f>IF(AND(R674&lt;&gt;"_U",N674&lt;&gt;9999,N674&lt;&gt;999,L674&lt;&gt;"Median"),IFERROR(VLOOKUP(A674,'TA Total'!A:P,16,0),"."),".")</f>
        <v>.</v>
      </c>
    </row>
    <row r="675" spans="1:21" x14ac:dyDescent="0.3">
      <c r="A675" s="1" t="str">
        <f t="shared" si="20"/>
        <v>2018|South Waikato District|$30,001-$50,000</v>
      </c>
      <c r="B675" t="s">
        <v>18</v>
      </c>
      <c r="C675" t="s">
        <v>19</v>
      </c>
      <c r="D675" t="s">
        <v>20</v>
      </c>
      <c r="E675" t="s">
        <v>21</v>
      </c>
      <c r="F675">
        <v>2018</v>
      </c>
      <c r="G675">
        <v>2018</v>
      </c>
      <c r="H675">
        <v>19</v>
      </c>
      <c r="I675" t="s">
        <v>65</v>
      </c>
      <c r="J675">
        <v>99</v>
      </c>
      <c r="K675" t="s">
        <v>23</v>
      </c>
      <c r="L675">
        <v>3</v>
      </c>
      <c r="M675" t="s">
        <v>45</v>
      </c>
      <c r="N675">
        <v>7777</v>
      </c>
      <c r="O675" t="s">
        <v>37</v>
      </c>
      <c r="P675">
        <v>1503</v>
      </c>
      <c r="T675" s="3">
        <f t="shared" si="21"/>
        <v>100</v>
      </c>
      <c r="U675" s="3">
        <f>IF(AND(R675&lt;&gt;"_U",N675&lt;&gt;9999,N675&lt;&gt;999,L675&lt;&gt;"Median"),IFERROR(VLOOKUP(A675,'TA Total'!A:P,16,0),"."),".")</f>
        <v>1503</v>
      </c>
    </row>
    <row r="676" spans="1:21" x14ac:dyDescent="0.3">
      <c r="A676" s="1" t="str">
        <f t="shared" si="20"/>
        <v>2018|South Waikato District|$30,001-$50,000</v>
      </c>
      <c r="B676" t="s">
        <v>18</v>
      </c>
      <c r="C676" t="s">
        <v>19</v>
      </c>
      <c r="D676" t="s">
        <v>20</v>
      </c>
      <c r="E676" t="s">
        <v>21</v>
      </c>
      <c r="F676">
        <v>2018</v>
      </c>
      <c r="G676">
        <v>2018</v>
      </c>
      <c r="H676">
        <v>19</v>
      </c>
      <c r="I676" t="s">
        <v>65</v>
      </c>
      <c r="J676">
        <v>99</v>
      </c>
      <c r="K676" t="s">
        <v>23</v>
      </c>
      <c r="L676">
        <v>3</v>
      </c>
      <c r="M676" t="s">
        <v>45</v>
      </c>
      <c r="N676">
        <v>999</v>
      </c>
      <c r="O676" t="s">
        <v>42</v>
      </c>
      <c r="P676">
        <v>0</v>
      </c>
      <c r="T676" s="3" t="str">
        <f t="shared" si="21"/>
        <v>.</v>
      </c>
      <c r="U676" s="3" t="str">
        <f>IF(AND(R676&lt;&gt;"_U",N676&lt;&gt;9999,N676&lt;&gt;999,L676&lt;&gt;"Median"),IFERROR(VLOOKUP(A676,'TA Total'!A:P,16,0),"."),".")</f>
        <v>.</v>
      </c>
    </row>
    <row r="677" spans="1:21" x14ac:dyDescent="0.3">
      <c r="A677" s="1" t="str">
        <f t="shared" si="20"/>
        <v>2018|South Waikato District|$30,001-$50,000</v>
      </c>
      <c r="B677" t="s">
        <v>18</v>
      </c>
      <c r="C677" t="s">
        <v>19</v>
      </c>
      <c r="D677" t="s">
        <v>20</v>
      </c>
      <c r="E677" t="s">
        <v>21</v>
      </c>
      <c r="F677">
        <v>2018</v>
      </c>
      <c r="G677">
        <v>2018</v>
      </c>
      <c r="H677">
        <v>19</v>
      </c>
      <c r="I677" t="s">
        <v>65</v>
      </c>
      <c r="J677">
        <v>99</v>
      </c>
      <c r="K677" t="s">
        <v>23</v>
      </c>
      <c r="L677">
        <v>3</v>
      </c>
      <c r="M677" t="s">
        <v>45</v>
      </c>
      <c r="N677">
        <v>3</v>
      </c>
      <c r="O677" t="s">
        <v>25</v>
      </c>
      <c r="P677">
        <v>90</v>
      </c>
      <c r="T677" s="3">
        <f t="shared" si="21"/>
        <v>5.99</v>
      </c>
      <c r="U677" s="3">
        <f>IF(AND(R677&lt;&gt;"_U",N677&lt;&gt;9999,N677&lt;&gt;999,L677&lt;&gt;"Median"),IFERROR(VLOOKUP(A677,'TA Total'!A:P,16,0),"."),".")</f>
        <v>1503</v>
      </c>
    </row>
    <row r="678" spans="1:21" x14ac:dyDescent="0.3">
      <c r="A678" s="1" t="str">
        <f t="shared" si="20"/>
        <v>2018|South Waikato District|$30,001-$50,000</v>
      </c>
      <c r="B678" t="s">
        <v>18</v>
      </c>
      <c r="C678" t="s">
        <v>19</v>
      </c>
      <c r="D678" t="s">
        <v>20</v>
      </c>
      <c r="E678" t="s">
        <v>21</v>
      </c>
      <c r="F678">
        <v>2018</v>
      </c>
      <c r="G678">
        <v>2018</v>
      </c>
      <c r="H678">
        <v>19</v>
      </c>
      <c r="I678" t="s">
        <v>65</v>
      </c>
      <c r="J678">
        <v>99</v>
      </c>
      <c r="K678" t="s">
        <v>23</v>
      </c>
      <c r="L678">
        <v>3</v>
      </c>
      <c r="M678" t="s">
        <v>45</v>
      </c>
      <c r="N678">
        <v>2</v>
      </c>
      <c r="O678" t="s">
        <v>28</v>
      </c>
      <c r="P678">
        <v>612</v>
      </c>
      <c r="T678" s="3">
        <f t="shared" si="21"/>
        <v>40.72</v>
      </c>
      <c r="U678" s="3">
        <f>IF(AND(R678&lt;&gt;"_U",N678&lt;&gt;9999,N678&lt;&gt;999,L678&lt;&gt;"Median"),IFERROR(VLOOKUP(A678,'TA Total'!A:P,16,0),"."),".")</f>
        <v>1503</v>
      </c>
    </row>
    <row r="679" spans="1:21" x14ac:dyDescent="0.3">
      <c r="A679" s="1" t="str">
        <f t="shared" si="20"/>
        <v>2018|South Waikato District|$30,001-$50,000</v>
      </c>
      <c r="B679" t="s">
        <v>18</v>
      </c>
      <c r="C679" t="s">
        <v>19</v>
      </c>
      <c r="D679" t="s">
        <v>20</v>
      </c>
      <c r="E679" t="s">
        <v>21</v>
      </c>
      <c r="F679">
        <v>2018</v>
      </c>
      <c r="G679">
        <v>2018</v>
      </c>
      <c r="H679">
        <v>19</v>
      </c>
      <c r="I679" t="s">
        <v>65</v>
      </c>
      <c r="J679">
        <v>99</v>
      </c>
      <c r="K679" t="s">
        <v>23</v>
      </c>
      <c r="L679">
        <v>3</v>
      </c>
      <c r="M679" t="s">
        <v>45</v>
      </c>
      <c r="N679">
        <v>1</v>
      </c>
      <c r="O679" t="s">
        <v>33</v>
      </c>
      <c r="P679">
        <v>801</v>
      </c>
      <c r="T679" s="3">
        <f t="shared" si="21"/>
        <v>53.29</v>
      </c>
      <c r="U679" s="3">
        <f>IF(AND(R679&lt;&gt;"_U",N679&lt;&gt;9999,N679&lt;&gt;999,L679&lt;&gt;"Median"),IFERROR(VLOOKUP(A679,'TA Total'!A:P,16,0),"."),".")</f>
        <v>1503</v>
      </c>
    </row>
    <row r="680" spans="1:21" x14ac:dyDescent="0.3">
      <c r="A680" s="1" t="str">
        <f t="shared" si="20"/>
        <v>2018|South Waikato District|$50,001-$70,000</v>
      </c>
      <c r="B680" t="s">
        <v>18</v>
      </c>
      <c r="C680" t="s">
        <v>19</v>
      </c>
      <c r="D680" t="s">
        <v>20</v>
      </c>
      <c r="E680" t="s">
        <v>21</v>
      </c>
      <c r="F680">
        <v>2018</v>
      </c>
      <c r="G680">
        <v>2018</v>
      </c>
      <c r="H680">
        <v>19</v>
      </c>
      <c r="I680" t="s">
        <v>65</v>
      </c>
      <c r="J680">
        <v>99</v>
      </c>
      <c r="K680" t="s">
        <v>23</v>
      </c>
      <c r="L680">
        <v>4</v>
      </c>
      <c r="M680" t="s">
        <v>36</v>
      </c>
      <c r="N680">
        <v>999</v>
      </c>
      <c r="O680" t="s">
        <v>42</v>
      </c>
      <c r="P680">
        <v>0</v>
      </c>
      <c r="T680" s="3" t="str">
        <f t="shared" si="21"/>
        <v>.</v>
      </c>
      <c r="U680" s="3" t="str">
        <f>IF(AND(R680&lt;&gt;"_U",N680&lt;&gt;9999,N680&lt;&gt;999,L680&lt;&gt;"Median"),IFERROR(VLOOKUP(A680,'TA Total'!A:P,16,0),"."),".")</f>
        <v>.</v>
      </c>
    </row>
    <row r="681" spans="1:21" x14ac:dyDescent="0.3">
      <c r="A681" s="1" t="str">
        <f t="shared" si="20"/>
        <v>2018|South Waikato District|$50,001-$70,000</v>
      </c>
      <c r="B681" t="s">
        <v>18</v>
      </c>
      <c r="C681" t="s">
        <v>19</v>
      </c>
      <c r="D681" t="s">
        <v>20</v>
      </c>
      <c r="E681" t="s">
        <v>21</v>
      </c>
      <c r="F681">
        <v>2018</v>
      </c>
      <c r="G681">
        <v>2018</v>
      </c>
      <c r="H681">
        <v>19</v>
      </c>
      <c r="I681" t="s">
        <v>65</v>
      </c>
      <c r="J681">
        <v>99</v>
      </c>
      <c r="K681" t="s">
        <v>23</v>
      </c>
      <c r="L681">
        <v>4</v>
      </c>
      <c r="M681" t="s">
        <v>36</v>
      </c>
      <c r="N681">
        <v>7777</v>
      </c>
      <c r="O681" t="s">
        <v>37</v>
      </c>
      <c r="P681">
        <v>1227</v>
      </c>
      <c r="T681" s="3">
        <f t="shared" si="21"/>
        <v>100</v>
      </c>
      <c r="U681" s="3">
        <f>IF(AND(R681&lt;&gt;"_U",N681&lt;&gt;9999,N681&lt;&gt;999,L681&lt;&gt;"Median"),IFERROR(VLOOKUP(A681,'TA Total'!A:P,16,0),"."),".")</f>
        <v>1227</v>
      </c>
    </row>
    <row r="682" spans="1:21" x14ac:dyDescent="0.3">
      <c r="A682" s="1" t="str">
        <f t="shared" si="20"/>
        <v>2018|South Waikato District|$50,001-$70,000</v>
      </c>
      <c r="B682" t="s">
        <v>18</v>
      </c>
      <c r="C682" t="s">
        <v>19</v>
      </c>
      <c r="D682" t="s">
        <v>20</v>
      </c>
      <c r="E682" t="s">
        <v>21</v>
      </c>
      <c r="F682">
        <v>2018</v>
      </c>
      <c r="G682">
        <v>2018</v>
      </c>
      <c r="H682">
        <v>19</v>
      </c>
      <c r="I682" t="s">
        <v>65</v>
      </c>
      <c r="J682">
        <v>99</v>
      </c>
      <c r="K682" t="s">
        <v>23</v>
      </c>
      <c r="L682">
        <v>4</v>
      </c>
      <c r="M682" t="s">
        <v>36</v>
      </c>
      <c r="N682">
        <v>3</v>
      </c>
      <c r="O682" t="s">
        <v>25</v>
      </c>
      <c r="P682">
        <v>81</v>
      </c>
      <c r="T682" s="3">
        <f t="shared" si="21"/>
        <v>6.6</v>
      </c>
      <c r="U682" s="3">
        <f>IF(AND(R682&lt;&gt;"_U",N682&lt;&gt;9999,N682&lt;&gt;999,L682&lt;&gt;"Median"),IFERROR(VLOOKUP(A682,'TA Total'!A:P,16,0),"."),".")</f>
        <v>1227</v>
      </c>
    </row>
    <row r="683" spans="1:21" x14ac:dyDescent="0.3">
      <c r="A683" s="1" t="str">
        <f t="shared" si="20"/>
        <v>2018|South Waikato District|$50,001-$70,000</v>
      </c>
      <c r="B683" t="s">
        <v>18</v>
      </c>
      <c r="C683" t="s">
        <v>19</v>
      </c>
      <c r="D683" t="s">
        <v>20</v>
      </c>
      <c r="E683" t="s">
        <v>21</v>
      </c>
      <c r="F683">
        <v>2018</v>
      </c>
      <c r="G683">
        <v>2018</v>
      </c>
      <c r="H683">
        <v>19</v>
      </c>
      <c r="I683" t="s">
        <v>65</v>
      </c>
      <c r="J683">
        <v>99</v>
      </c>
      <c r="K683" t="s">
        <v>23</v>
      </c>
      <c r="L683">
        <v>4</v>
      </c>
      <c r="M683" t="s">
        <v>36</v>
      </c>
      <c r="N683">
        <v>2</v>
      </c>
      <c r="O683" t="s">
        <v>28</v>
      </c>
      <c r="P683">
        <v>498</v>
      </c>
      <c r="T683" s="3">
        <f t="shared" si="21"/>
        <v>40.590000000000003</v>
      </c>
      <c r="U683" s="3">
        <f>IF(AND(R683&lt;&gt;"_U",N683&lt;&gt;9999,N683&lt;&gt;999,L683&lt;&gt;"Median"),IFERROR(VLOOKUP(A683,'TA Total'!A:P,16,0),"."),".")</f>
        <v>1227</v>
      </c>
    </row>
    <row r="684" spans="1:21" x14ac:dyDescent="0.3">
      <c r="A684" s="1" t="str">
        <f t="shared" si="20"/>
        <v>2018|South Waikato District|$50,001-$70,000</v>
      </c>
      <c r="B684" t="s">
        <v>18</v>
      </c>
      <c r="C684" t="s">
        <v>19</v>
      </c>
      <c r="D684" t="s">
        <v>20</v>
      </c>
      <c r="E684" t="s">
        <v>21</v>
      </c>
      <c r="F684">
        <v>2018</v>
      </c>
      <c r="G684">
        <v>2018</v>
      </c>
      <c r="H684">
        <v>19</v>
      </c>
      <c r="I684" t="s">
        <v>65</v>
      </c>
      <c r="J684">
        <v>99</v>
      </c>
      <c r="K684" t="s">
        <v>23</v>
      </c>
      <c r="L684">
        <v>4</v>
      </c>
      <c r="M684" t="s">
        <v>36</v>
      </c>
      <c r="N684">
        <v>9999</v>
      </c>
      <c r="O684" t="s">
        <v>40</v>
      </c>
      <c r="P684">
        <v>1227</v>
      </c>
      <c r="T684" s="3" t="str">
        <f t="shared" si="21"/>
        <v>.</v>
      </c>
      <c r="U684" s="3" t="str">
        <f>IF(AND(R684&lt;&gt;"_U",N684&lt;&gt;9999,N684&lt;&gt;999,L684&lt;&gt;"Median"),IFERROR(VLOOKUP(A684,'TA Total'!A:P,16,0),"."),".")</f>
        <v>.</v>
      </c>
    </row>
    <row r="685" spans="1:21" x14ac:dyDescent="0.3">
      <c r="A685" s="1" t="str">
        <f t="shared" si="20"/>
        <v>2018|South Waikato District|$50,001-$70,000</v>
      </c>
      <c r="B685" t="s">
        <v>18</v>
      </c>
      <c r="C685" t="s">
        <v>19</v>
      </c>
      <c r="D685" t="s">
        <v>20</v>
      </c>
      <c r="E685" t="s">
        <v>21</v>
      </c>
      <c r="F685">
        <v>2018</v>
      </c>
      <c r="G685">
        <v>2018</v>
      </c>
      <c r="H685">
        <v>19</v>
      </c>
      <c r="I685" t="s">
        <v>65</v>
      </c>
      <c r="J685">
        <v>99</v>
      </c>
      <c r="K685" t="s">
        <v>23</v>
      </c>
      <c r="L685">
        <v>4</v>
      </c>
      <c r="M685" t="s">
        <v>36</v>
      </c>
      <c r="N685">
        <v>1</v>
      </c>
      <c r="O685" t="s">
        <v>33</v>
      </c>
      <c r="P685">
        <v>645</v>
      </c>
      <c r="T685" s="3">
        <f t="shared" si="21"/>
        <v>52.57</v>
      </c>
      <c r="U685" s="3">
        <f>IF(AND(R685&lt;&gt;"_U",N685&lt;&gt;9999,N685&lt;&gt;999,L685&lt;&gt;"Median"),IFERROR(VLOOKUP(A685,'TA Total'!A:P,16,0),"."),".")</f>
        <v>1227</v>
      </c>
    </row>
    <row r="686" spans="1:21" x14ac:dyDescent="0.3">
      <c r="A686" s="1" t="str">
        <f t="shared" si="20"/>
        <v>2018|South Waikato District|$70,001-$100,000</v>
      </c>
      <c r="B686" t="s">
        <v>18</v>
      </c>
      <c r="C686" t="s">
        <v>19</v>
      </c>
      <c r="D686" t="s">
        <v>20</v>
      </c>
      <c r="E686" t="s">
        <v>21</v>
      </c>
      <c r="F686">
        <v>2018</v>
      </c>
      <c r="G686">
        <v>2018</v>
      </c>
      <c r="H686">
        <v>19</v>
      </c>
      <c r="I686" t="s">
        <v>65</v>
      </c>
      <c r="J686">
        <v>99</v>
      </c>
      <c r="K686" t="s">
        <v>23</v>
      </c>
      <c r="L686">
        <v>5</v>
      </c>
      <c r="M686" t="s">
        <v>58</v>
      </c>
      <c r="N686">
        <v>3</v>
      </c>
      <c r="O686" t="s">
        <v>25</v>
      </c>
      <c r="P686">
        <v>69</v>
      </c>
      <c r="T686" s="3">
        <f t="shared" si="21"/>
        <v>5.46</v>
      </c>
      <c r="U686" s="3">
        <f>IF(AND(R686&lt;&gt;"_U",N686&lt;&gt;9999,N686&lt;&gt;999,L686&lt;&gt;"Median"),IFERROR(VLOOKUP(A686,'TA Total'!A:P,16,0),"."),".")</f>
        <v>1263</v>
      </c>
    </row>
    <row r="687" spans="1:21" x14ac:dyDescent="0.3">
      <c r="A687" s="1" t="str">
        <f t="shared" si="20"/>
        <v>2018|South Waikato District|$70,001-$100,000</v>
      </c>
      <c r="B687" t="s">
        <v>18</v>
      </c>
      <c r="C687" t="s">
        <v>19</v>
      </c>
      <c r="D687" t="s">
        <v>20</v>
      </c>
      <c r="E687" t="s">
        <v>21</v>
      </c>
      <c r="F687">
        <v>2018</v>
      </c>
      <c r="G687">
        <v>2018</v>
      </c>
      <c r="H687">
        <v>19</v>
      </c>
      <c r="I687" t="s">
        <v>65</v>
      </c>
      <c r="J687">
        <v>99</v>
      </c>
      <c r="K687" t="s">
        <v>23</v>
      </c>
      <c r="L687">
        <v>5</v>
      </c>
      <c r="M687" t="s">
        <v>58</v>
      </c>
      <c r="N687">
        <v>7777</v>
      </c>
      <c r="O687" t="s">
        <v>37</v>
      </c>
      <c r="P687">
        <v>1263</v>
      </c>
      <c r="T687" s="3">
        <f t="shared" si="21"/>
        <v>100</v>
      </c>
      <c r="U687" s="3">
        <f>IF(AND(R687&lt;&gt;"_U",N687&lt;&gt;9999,N687&lt;&gt;999,L687&lt;&gt;"Median"),IFERROR(VLOOKUP(A687,'TA Total'!A:P,16,0),"."),".")</f>
        <v>1263</v>
      </c>
    </row>
    <row r="688" spans="1:21" x14ac:dyDescent="0.3">
      <c r="A688" s="1" t="str">
        <f t="shared" si="20"/>
        <v>2018|South Waikato District|$70,001-$100,000</v>
      </c>
      <c r="B688" t="s">
        <v>18</v>
      </c>
      <c r="C688" t="s">
        <v>19</v>
      </c>
      <c r="D688" t="s">
        <v>20</v>
      </c>
      <c r="E688" t="s">
        <v>21</v>
      </c>
      <c r="F688">
        <v>2018</v>
      </c>
      <c r="G688">
        <v>2018</v>
      </c>
      <c r="H688">
        <v>19</v>
      </c>
      <c r="I688" t="s">
        <v>65</v>
      </c>
      <c r="J688">
        <v>99</v>
      </c>
      <c r="K688" t="s">
        <v>23</v>
      </c>
      <c r="L688">
        <v>5</v>
      </c>
      <c r="M688" t="s">
        <v>58</v>
      </c>
      <c r="N688">
        <v>2</v>
      </c>
      <c r="O688" t="s">
        <v>28</v>
      </c>
      <c r="P688">
        <v>414</v>
      </c>
      <c r="T688" s="3">
        <f t="shared" si="21"/>
        <v>32.78</v>
      </c>
      <c r="U688" s="3">
        <f>IF(AND(R688&lt;&gt;"_U",N688&lt;&gt;9999,N688&lt;&gt;999,L688&lt;&gt;"Median"),IFERROR(VLOOKUP(A688,'TA Total'!A:P,16,0),"."),".")</f>
        <v>1263</v>
      </c>
    </row>
    <row r="689" spans="1:21" x14ac:dyDescent="0.3">
      <c r="A689" s="1" t="str">
        <f t="shared" si="20"/>
        <v>2018|South Waikato District|$70,001-$100,000</v>
      </c>
      <c r="B689" t="s">
        <v>18</v>
      </c>
      <c r="C689" t="s">
        <v>19</v>
      </c>
      <c r="D689" t="s">
        <v>20</v>
      </c>
      <c r="E689" t="s">
        <v>21</v>
      </c>
      <c r="F689">
        <v>2018</v>
      </c>
      <c r="G689">
        <v>2018</v>
      </c>
      <c r="H689">
        <v>19</v>
      </c>
      <c r="I689" t="s">
        <v>65</v>
      </c>
      <c r="J689">
        <v>99</v>
      </c>
      <c r="K689" t="s">
        <v>23</v>
      </c>
      <c r="L689">
        <v>5</v>
      </c>
      <c r="M689" t="s">
        <v>58</v>
      </c>
      <c r="N689">
        <v>9999</v>
      </c>
      <c r="O689" t="s">
        <v>40</v>
      </c>
      <c r="P689">
        <v>1263</v>
      </c>
      <c r="T689" s="3" t="str">
        <f t="shared" si="21"/>
        <v>.</v>
      </c>
      <c r="U689" s="3" t="str">
        <f>IF(AND(R689&lt;&gt;"_U",N689&lt;&gt;9999,N689&lt;&gt;999,L689&lt;&gt;"Median"),IFERROR(VLOOKUP(A689,'TA Total'!A:P,16,0),"."),".")</f>
        <v>.</v>
      </c>
    </row>
    <row r="690" spans="1:21" x14ac:dyDescent="0.3">
      <c r="A690" s="1" t="str">
        <f t="shared" si="20"/>
        <v>2018|South Waikato District|$70,001-$100,000</v>
      </c>
      <c r="B690" t="s">
        <v>18</v>
      </c>
      <c r="C690" t="s">
        <v>19</v>
      </c>
      <c r="D690" t="s">
        <v>20</v>
      </c>
      <c r="E690" t="s">
        <v>21</v>
      </c>
      <c r="F690">
        <v>2018</v>
      </c>
      <c r="G690">
        <v>2018</v>
      </c>
      <c r="H690">
        <v>19</v>
      </c>
      <c r="I690" t="s">
        <v>65</v>
      </c>
      <c r="J690">
        <v>99</v>
      </c>
      <c r="K690" t="s">
        <v>23</v>
      </c>
      <c r="L690">
        <v>5</v>
      </c>
      <c r="M690" t="s">
        <v>58</v>
      </c>
      <c r="N690">
        <v>1</v>
      </c>
      <c r="O690" t="s">
        <v>33</v>
      </c>
      <c r="P690">
        <v>780</v>
      </c>
      <c r="T690" s="3">
        <f t="shared" si="21"/>
        <v>61.76</v>
      </c>
      <c r="U690" s="3">
        <f>IF(AND(R690&lt;&gt;"_U",N690&lt;&gt;9999,N690&lt;&gt;999,L690&lt;&gt;"Median"),IFERROR(VLOOKUP(A690,'TA Total'!A:P,16,0),"."),".")</f>
        <v>1263</v>
      </c>
    </row>
    <row r="691" spans="1:21" x14ac:dyDescent="0.3">
      <c r="A691" s="1" t="str">
        <f t="shared" si="20"/>
        <v>2018|South Waikato District|$70,001-$100,000</v>
      </c>
      <c r="B691" t="s">
        <v>18</v>
      </c>
      <c r="C691" t="s">
        <v>19</v>
      </c>
      <c r="D691" t="s">
        <v>20</v>
      </c>
      <c r="E691" t="s">
        <v>21</v>
      </c>
      <c r="F691">
        <v>2018</v>
      </c>
      <c r="G691">
        <v>2018</v>
      </c>
      <c r="H691">
        <v>19</v>
      </c>
      <c r="I691" t="s">
        <v>65</v>
      </c>
      <c r="J691">
        <v>99</v>
      </c>
      <c r="K691" t="s">
        <v>23</v>
      </c>
      <c r="L691">
        <v>5</v>
      </c>
      <c r="M691" t="s">
        <v>58</v>
      </c>
      <c r="N691">
        <v>999</v>
      </c>
      <c r="O691" t="s">
        <v>42</v>
      </c>
      <c r="P691">
        <v>0</v>
      </c>
      <c r="T691" s="3" t="str">
        <f t="shared" si="21"/>
        <v>.</v>
      </c>
      <c r="U691" s="3" t="str">
        <f>IF(AND(R691&lt;&gt;"_U",N691&lt;&gt;9999,N691&lt;&gt;999,L691&lt;&gt;"Median"),IFERROR(VLOOKUP(A691,'TA Total'!A:P,16,0),"."),".")</f>
        <v>.</v>
      </c>
    </row>
    <row r="692" spans="1:21" x14ac:dyDescent="0.3">
      <c r="A692" s="1" t="str">
        <f t="shared" si="20"/>
        <v>2018|South Waikato District|$100,001-$150,000</v>
      </c>
      <c r="B692" t="s">
        <v>18</v>
      </c>
      <c r="C692" t="s">
        <v>19</v>
      </c>
      <c r="D692" t="s">
        <v>20</v>
      </c>
      <c r="E692" t="s">
        <v>21</v>
      </c>
      <c r="F692">
        <v>2018</v>
      </c>
      <c r="G692">
        <v>2018</v>
      </c>
      <c r="H692">
        <v>19</v>
      </c>
      <c r="I692" t="s">
        <v>65</v>
      </c>
      <c r="J692">
        <v>99</v>
      </c>
      <c r="K692" t="s">
        <v>23</v>
      </c>
      <c r="L692">
        <v>6</v>
      </c>
      <c r="M692" t="s">
        <v>59</v>
      </c>
      <c r="N692">
        <v>2</v>
      </c>
      <c r="O692" t="s">
        <v>28</v>
      </c>
      <c r="P692">
        <v>288</v>
      </c>
      <c r="T692" s="3">
        <f t="shared" si="21"/>
        <v>23.41</v>
      </c>
      <c r="U692" s="3">
        <f>IF(AND(R692&lt;&gt;"_U",N692&lt;&gt;9999,N692&lt;&gt;999,L692&lt;&gt;"Median"),IFERROR(VLOOKUP(A692,'TA Total'!A:P,16,0),"."),".")</f>
        <v>1230</v>
      </c>
    </row>
    <row r="693" spans="1:21" x14ac:dyDescent="0.3">
      <c r="A693" s="1" t="str">
        <f t="shared" si="20"/>
        <v>2018|South Waikato District|$100,001-$150,000</v>
      </c>
      <c r="B693" t="s">
        <v>18</v>
      </c>
      <c r="C693" t="s">
        <v>19</v>
      </c>
      <c r="D693" t="s">
        <v>20</v>
      </c>
      <c r="E693" t="s">
        <v>21</v>
      </c>
      <c r="F693">
        <v>2018</v>
      </c>
      <c r="G693">
        <v>2018</v>
      </c>
      <c r="H693">
        <v>19</v>
      </c>
      <c r="I693" t="s">
        <v>65</v>
      </c>
      <c r="J693">
        <v>99</v>
      </c>
      <c r="K693" t="s">
        <v>23</v>
      </c>
      <c r="L693">
        <v>6</v>
      </c>
      <c r="M693" t="s">
        <v>59</v>
      </c>
      <c r="N693">
        <v>1</v>
      </c>
      <c r="O693" t="s">
        <v>33</v>
      </c>
      <c r="P693">
        <v>855</v>
      </c>
      <c r="T693" s="3">
        <f t="shared" si="21"/>
        <v>69.510000000000005</v>
      </c>
      <c r="U693" s="3">
        <f>IF(AND(R693&lt;&gt;"_U",N693&lt;&gt;9999,N693&lt;&gt;999,L693&lt;&gt;"Median"),IFERROR(VLOOKUP(A693,'TA Total'!A:P,16,0),"."),".")</f>
        <v>1230</v>
      </c>
    </row>
    <row r="694" spans="1:21" x14ac:dyDescent="0.3">
      <c r="A694" s="1" t="str">
        <f t="shared" si="20"/>
        <v>2018|South Waikato District|$100,001-$150,000</v>
      </c>
      <c r="B694" t="s">
        <v>18</v>
      </c>
      <c r="C694" t="s">
        <v>19</v>
      </c>
      <c r="D694" t="s">
        <v>20</v>
      </c>
      <c r="E694" t="s">
        <v>21</v>
      </c>
      <c r="F694">
        <v>2018</v>
      </c>
      <c r="G694">
        <v>2018</v>
      </c>
      <c r="H694">
        <v>19</v>
      </c>
      <c r="I694" t="s">
        <v>65</v>
      </c>
      <c r="J694">
        <v>99</v>
      </c>
      <c r="K694" t="s">
        <v>23</v>
      </c>
      <c r="L694">
        <v>6</v>
      </c>
      <c r="M694" t="s">
        <v>59</v>
      </c>
      <c r="N694">
        <v>999</v>
      </c>
      <c r="O694" t="s">
        <v>42</v>
      </c>
      <c r="P694">
        <v>0</v>
      </c>
      <c r="T694" s="3" t="str">
        <f t="shared" si="21"/>
        <v>.</v>
      </c>
      <c r="U694" s="3" t="str">
        <f>IF(AND(R694&lt;&gt;"_U",N694&lt;&gt;9999,N694&lt;&gt;999,L694&lt;&gt;"Median"),IFERROR(VLOOKUP(A694,'TA Total'!A:P,16,0),"."),".")</f>
        <v>.</v>
      </c>
    </row>
    <row r="695" spans="1:21" x14ac:dyDescent="0.3">
      <c r="A695" s="1" t="str">
        <f t="shared" si="20"/>
        <v>2018|South Waikato District|$100,001-$150,000</v>
      </c>
      <c r="B695" t="s">
        <v>18</v>
      </c>
      <c r="C695" t="s">
        <v>19</v>
      </c>
      <c r="D695" t="s">
        <v>20</v>
      </c>
      <c r="E695" t="s">
        <v>21</v>
      </c>
      <c r="F695">
        <v>2018</v>
      </c>
      <c r="G695">
        <v>2018</v>
      </c>
      <c r="H695">
        <v>19</v>
      </c>
      <c r="I695" t="s">
        <v>65</v>
      </c>
      <c r="J695">
        <v>99</v>
      </c>
      <c r="K695" t="s">
        <v>23</v>
      </c>
      <c r="L695">
        <v>6</v>
      </c>
      <c r="M695" t="s">
        <v>59</v>
      </c>
      <c r="N695">
        <v>9999</v>
      </c>
      <c r="O695" t="s">
        <v>40</v>
      </c>
      <c r="P695">
        <v>1230</v>
      </c>
      <c r="T695" s="3" t="str">
        <f t="shared" si="21"/>
        <v>.</v>
      </c>
      <c r="U695" s="3" t="str">
        <f>IF(AND(R695&lt;&gt;"_U",N695&lt;&gt;9999,N695&lt;&gt;999,L695&lt;&gt;"Median"),IFERROR(VLOOKUP(A695,'TA Total'!A:P,16,0),"."),".")</f>
        <v>.</v>
      </c>
    </row>
    <row r="696" spans="1:21" x14ac:dyDescent="0.3">
      <c r="A696" s="1" t="str">
        <f t="shared" si="20"/>
        <v>2018|South Waikato District|$100,001-$150,000</v>
      </c>
      <c r="B696" t="s">
        <v>18</v>
      </c>
      <c r="C696" t="s">
        <v>19</v>
      </c>
      <c r="D696" t="s">
        <v>20</v>
      </c>
      <c r="E696" t="s">
        <v>21</v>
      </c>
      <c r="F696">
        <v>2018</v>
      </c>
      <c r="G696">
        <v>2018</v>
      </c>
      <c r="H696">
        <v>19</v>
      </c>
      <c r="I696" t="s">
        <v>65</v>
      </c>
      <c r="J696">
        <v>99</v>
      </c>
      <c r="K696" t="s">
        <v>23</v>
      </c>
      <c r="L696">
        <v>6</v>
      </c>
      <c r="M696" t="s">
        <v>59</v>
      </c>
      <c r="N696">
        <v>7777</v>
      </c>
      <c r="O696" t="s">
        <v>37</v>
      </c>
      <c r="P696">
        <v>1230</v>
      </c>
      <c r="T696" s="3">
        <f t="shared" si="21"/>
        <v>100</v>
      </c>
      <c r="U696" s="3">
        <f>IF(AND(R696&lt;&gt;"_U",N696&lt;&gt;9999,N696&lt;&gt;999,L696&lt;&gt;"Median"),IFERROR(VLOOKUP(A696,'TA Total'!A:P,16,0),"."),".")</f>
        <v>1230</v>
      </c>
    </row>
    <row r="697" spans="1:21" x14ac:dyDescent="0.3">
      <c r="A697" s="1" t="str">
        <f t="shared" si="20"/>
        <v>2018|South Waikato District|$100,001-$150,000</v>
      </c>
      <c r="B697" t="s">
        <v>18</v>
      </c>
      <c r="C697" t="s">
        <v>19</v>
      </c>
      <c r="D697" t="s">
        <v>20</v>
      </c>
      <c r="E697" t="s">
        <v>21</v>
      </c>
      <c r="F697">
        <v>2018</v>
      </c>
      <c r="G697">
        <v>2018</v>
      </c>
      <c r="H697">
        <v>19</v>
      </c>
      <c r="I697" t="s">
        <v>65</v>
      </c>
      <c r="J697">
        <v>99</v>
      </c>
      <c r="K697" t="s">
        <v>23</v>
      </c>
      <c r="L697">
        <v>6</v>
      </c>
      <c r="M697" t="s">
        <v>59</v>
      </c>
      <c r="N697">
        <v>3</v>
      </c>
      <c r="O697" t="s">
        <v>25</v>
      </c>
      <c r="P697">
        <v>90</v>
      </c>
      <c r="T697" s="3">
        <f t="shared" si="21"/>
        <v>7.32</v>
      </c>
      <c r="U697" s="3">
        <f>IF(AND(R697&lt;&gt;"_U",N697&lt;&gt;9999,N697&lt;&gt;999,L697&lt;&gt;"Median"),IFERROR(VLOOKUP(A697,'TA Total'!A:P,16,0),"."),".")</f>
        <v>1230</v>
      </c>
    </row>
    <row r="698" spans="1:21" x14ac:dyDescent="0.3">
      <c r="A698" s="1" t="str">
        <f t="shared" si="20"/>
        <v>2018|South Waikato District|$150,001-$200,000</v>
      </c>
      <c r="B698" t="s">
        <v>18</v>
      </c>
      <c r="C698" t="s">
        <v>19</v>
      </c>
      <c r="D698" t="s">
        <v>20</v>
      </c>
      <c r="E698" t="s">
        <v>21</v>
      </c>
      <c r="F698">
        <v>2018</v>
      </c>
      <c r="G698">
        <v>2018</v>
      </c>
      <c r="H698">
        <v>19</v>
      </c>
      <c r="I698" t="s">
        <v>65</v>
      </c>
      <c r="J698">
        <v>99</v>
      </c>
      <c r="K698" t="s">
        <v>23</v>
      </c>
      <c r="L698">
        <v>7</v>
      </c>
      <c r="M698" t="s">
        <v>43</v>
      </c>
      <c r="N698">
        <v>9999</v>
      </c>
      <c r="O698" t="s">
        <v>40</v>
      </c>
      <c r="P698">
        <v>675</v>
      </c>
      <c r="T698" s="3" t="str">
        <f t="shared" si="21"/>
        <v>.</v>
      </c>
      <c r="U698" s="3" t="str">
        <f>IF(AND(R698&lt;&gt;"_U",N698&lt;&gt;9999,N698&lt;&gt;999,L698&lt;&gt;"Median"),IFERROR(VLOOKUP(A698,'TA Total'!A:P,16,0),"."),".")</f>
        <v>.</v>
      </c>
    </row>
    <row r="699" spans="1:21" x14ac:dyDescent="0.3">
      <c r="A699" s="1" t="str">
        <f t="shared" si="20"/>
        <v>2018|South Waikato District|$150,001-$200,000</v>
      </c>
      <c r="B699" t="s">
        <v>18</v>
      </c>
      <c r="C699" t="s">
        <v>19</v>
      </c>
      <c r="D699" t="s">
        <v>20</v>
      </c>
      <c r="E699" t="s">
        <v>21</v>
      </c>
      <c r="F699">
        <v>2018</v>
      </c>
      <c r="G699">
        <v>2018</v>
      </c>
      <c r="H699">
        <v>19</v>
      </c>
      <c r="I699" t="s">
        <v>65</v>
      </c>
      <c r="J699">
        <v>99</v>
      </c>
      <c r="K699" t="s">
        <v>23</v>
      </c>
      <c r="L699">
        <v>7</v>
      </c>
      <c r="M699" t="s">
        <v>43</v>
      </c>
      <c r="N699">
        <v>1</v>
      </c>
      <c r="O699" t="s">
        <v>33</v>
      </c>
      <c r="P699">
        <v>453</v>
      </c>
      <c r="T699" s="3">
        <f t="shared" si="21"/>
        <v>67.11</v>
      </c>
      <c r="U699" s="3">
        <f>IF(AND(R699&lt;&gt;"_U",N699&lt;&gt;9999,N699&lt;&gt;999,L699&lt;&gt;"Median"),IFERROR(VLOOKUP(A699,'TA Total'!A:P,16,0),"."),".")</f>
        <v>675</v>
      </c>
    </row>
    <row r="700" spans="1:21" x14ac:dyDescent="0.3">
      <c r="A700" s="1" t="str">
        <f t="shared" si="20"/>
        <v>2018|South Waikato District|$150,001-$200,000</v>
      </c>
      <c r="B700" t="s">
        <v>18</v>
      </c>
      <c r="C700" t="s">
        <v>19</v>
      </c>
      <c r="D700" t="s">
        <v>20</v>
      </c>
      <c r="E700" t="s">
        <v>21</v>
      </c>
      <c r="F700">
        <v>2018</v>
      </c>
      <c r="G700">
        <v>2018</v>
      </c>
      <c r="H700">
        <v>19</v>
      </c>
      <c r="I700" t="s">
        <v>65</v>
      </c>
      <c r="J700">
        <v>99</v>
      </c>
      <c r="K700" t="s">
        <v>23</v>
      </c>
      <c r="L700">
        <v>7</v>
      </c>
      <c r="M700" t="s">
        <v>43</v>
      </c>
      <c r="N700">
        <v>999</v>
      </c>
      <c r="O700" t="s">
        <v>42</v>
      </c>
      <c r="P700">
        <v>0</v>
      </c>
      <c r="T700" s="3" t="str">
        <f t="shared" si="21"/>
        <v>.</v>
      </c>
      <c r="U700" s="3" t="str">
        <f>IF(AND(R700&lt;&gt;"_U",N700&lt;&gt;9999,N700&lt;&gt;999,L700&lt;&gt;"Median"),IFERROR(VLOOKUP(A700,'TA Total'!A:P,16,0),"."),".")</f>
        <v>.</v>
      </c>
    </row>
    <row r="701" spans="1:21" x14ac:dyDescent="0.3">
      <c r="A701" s="1" t="str">
        <f t="shared" si="20"/>
        <v>2018|South Waikato District|$150,001-$200,000</v>
      </c>
      <c r="B701" t="s">
        <v>18</v>
      </c>
      <c r="C701" t="s">
        <v>19</v>
      </c>
      <c r="D701" t="s">
        <v>20</v>
      </c>
      <c r="E701" t="s">
        <v>21</v>
      </c>
      <c r="F701">
        <v>2018</v>
      </c>
      <c r="G701">
        <v>2018</v>
      </c>
      <c r="H701">
        <v>19</v>
      </c>
      <c r="I701" t="s">
        <v>65</v>
      </c>
      <c r="J701">
        <v>99</v>
      </c>
      <c r="K701" t="s">
        <v>23</v>
      </c>
      <c r="L701">
        <v>7</v>
      </c>
      <c r="M701" t="s">
        <v>43</v>
      </c>
      <c r="N701">
        <v>7777</v>
      </c>
      <c r="O701" t="s">
        <v>37</v>
      </c>
      <c r="P701">
        <v>675</v>
      </c>
      <c r="T701" s="3">
        <f t="shared" si="21"/>
        <v>100</v>
      </c>
      <c r="U701" s="3">
        <f>IF(AND(R701&lt;&gt;"_U",N701&lt;&gt;9999,N701&lt;&gt;999,L701&lt;&gt;"Median"),IFERROR(VLOOKUP(A701,'TA Total'!A:P,16,0),"."),".")</f>
        <v>675</v>
      </c>
    </row>
    <row r="702" spans="1:21" x14ac:dyDescent="0.3">
      <c r="A702" s="1" t="str">
        <f t="shared" si="20"/>
        <v>2018|South Waikato District|$150,001-$200,000</v>
      </c>
      <c r="B702" t="s">
        <v>18</v>
      </c>
      <c r="C702" t="s">
        <v>19</v>
      </c>
      <c r="D702" t="s">
        <v>20</v>
      </c>
      <c r="E702" t="s">
        <v>21</v>
      </c>
      <c r="F702">
        <v>2018</v>
      </c>
      <c r="G702">
        <v>2018</v>
      </c>
      <c r="H702">
        <v>19</v>
      </c>
      <c r="I702" t="s">
        <v>65</v>
      </c>
      <c r="J702">
        <v>99</v>
      </c>
      <c r="K702" t="s">
        <v>23</v>
      </c>
      <c r="L702">
        <v>7</v>
      </c>
      <c r="M702" t="s">
        <v>43</v>
      </c>
      <c r="N702">
        <v>2</v>
      </c>
      <c r="O702" t="s">
        <v>28</v>
      </c>
      <c r="P702">
        <v>129</v>
      </c>
      <c r="T702" s="3">
        <f t="shared" si="21"/>
        <v>19.11</v>
      </c>
      <c r="U702" s="3">
        <f>IF(AND(R702&lt;&gt;"_U",N702&lt;&gt;9999,N702&lt;&gt;999,L702&lt;&gt;"Median"),IFERROR(VLOOKUP(A702,'TA Total'!A:P,16,0),"."),".")</f>
        <v>675</v>
      </c>
    </row>
    <row r="703" spans="1:21" x14ac:dyDescent="0.3">
      <c r="A703" s="1" t="str">
        <f t="shared" si="20"/>
        <v>2018|South Waikato District|$150,001-$200,000</v>
      </c>
      <c r="B703" t="s">
        <v>18</v>
      </c>
      <c r="C703" t="s">
        <v>19</v>
      </c>
      <c r="D703" t="s">
        <v>20</v>
      </c>
      <c r="E703" t="s">
        <v>21</v>
      </c>
      <c r="F703">
        <v>2018</v>
      </c>
      <c r="G703">
        <v>2018</v>
      </c>
      <c r="H703">
        <v>19</v>
      </c>
      <c r="I703" t="s">
        <v>65</v>
      </c>
      <c r="J703">
        <v>99</v>
      </c>
      <c r="K703" t="s">
        <v>23</v>
      </c>
      <c r="L703">
        <v>7</v>
      </c>
      <c r="M703" t="s">
        <v>43</v>
      </c>
      <c r="N703">
        <v>3</v>
      </c>
      <c r="O703" t="s">
        <v>25</v>
      </c>
      <c r="P703">
        <v>90</v>
      </c>
      <c r="T703" s="3">
        <f t="shared" si="21"/>
        <v>13.33</v>
      </c>
      <c r="U703" s="3">
        <f>IF(AND(R703&lt;&gt;"_U",N703&lt;&gt;9999,N703&lt;&gt;999,L703&lt;&gt;"Median"),IFERROR(VLOOKUP(A703,'TA Total'!A:P,16,0),"."),".")</f>
        <v>675</v>
      </c>
    </row>
    <row r="704" spans="1:21" x14ac:dyDescent="0.3">
      <c r="A704" s="1" t="str">
        <f t="shared" si="20"/>
        <v>2018|South Waikato District|$200,001 or more</v>
      </c>
      <c r="B704" t="s">
        <v>18</v>
      </c>
      <c r="C704" t="s">
        <v>19</v>
      </c>
      <c r="D704" t="s">
        <v>20</v>
      </c>
      <c r="E704" t="s">
        <v>21</v>
      </c>
      <c r="F704">
        <v>2018</v>
      </c>
      <c r="G704">
        <v>2018</v>
      </c>
      <c r="H704">
        <v>19</v>
      </c>
      <c r="I704" t="s">
        <v>65</v>
      </c>
      <c r="J704">
        <v>99</v>
      </c>
      <c r="K704" t="s">
        <v>23</v>
      </c>
      <c r="L704">
        <v>8</v>
      </c>
      <c r="M704" t="s">
        <v>27</v>
      </c>
      <c r="N704">
        <v>999</v>
      </c>
      <c r="O704" t="s">
        <v>42</v>
      </c>
      <c r="R704" t="s">
        <v>29</v>
      </c>
      <c r="S704" t="s">
        <v>30</v>
      </c>
      <c r="T704" s="3" t="str">
        <f t="shared" si="21"/>
        <v>.</v>
      </c>
      <c r="U704" s="3" t="str">
        <f>IF(AND(R704&lt;&gt;"_U",N704&lt;&gt;9999,N704&lt;&gt;999,L704&lt;&gt;"Median"),IFERROR(VLOOKUP(A704,'TA Total'!A:P,16,0),"."),".")</f>
        <v>.</v>
      </c>
    </row>
    <row r="705" spans="1:21" x14ac:dyDescent="0.3">
      <c r="A705" s="1" t="str">
        <f t="shared" si="20"/>
        <v>2018|South Waikato District|$200,001 or more</v>
      </c>
      <c r="B705" t="s">
        <v>18</v>
      </c>
      <c r="C705" t="s">
        <v>19</v>
      </c>
      <c r="D705" t="s">
        <v>20</v>
      </c>
      <c r="E705" t="s">
        <v>21</v>
      </c>
      <c r="F705">
        <v>2018</v>
      </c>
      <c r="G705">
        <v>2018</v>
      </c>
      <c r="H705">
        <v>19</v>
      </c>
      <c r="I705" t="s">
        <v>65</v>
      </c>
      <c r="J705">
        <v>99</v>
      </c>
      <c r="K705" t="s">
        <v>23</v>
      </c>
      <c r="L705">
        <v>8</v>
      </c>
      <c r="M705" t="s">
        <v>27</v>
      </c>
      <c r="N705">
        <v>7777</v>
      </c>
      <c r="O705" t="s">
        <v>37</v>
      </c>
      <c r="R705" t="s">
        <v>29</v>
      </c>
      <c r="S705" t="s">
        <v>30</v>
      </c>
      <c r="T705" s="3" t="str">
        <f t="shared" si="21"/>
        <v>.</v>
      </c>
      <c r="U705" s="3" t="str">
        <f>IF(AND(R705&lt;&gt;"_U",N705&lt;&gt;9999,N705&lt;&gt;999,L705&lt;&gt;"Median"),IFERROR(VLOOKUP(A705,'TA Total'!A:P,16,0),"."),".")</f>
        <v>.</v>
      </c>
    </row>
    <row r="706" spans="1:21" x14ac:dyDescent="0.3">
      <c r="A706" s="1" t="str">
        <f t="shared" si="20"/>
        <v>2018|South Waikato District|$200,001 or more</v>
      </c>
      <c r="B706" t="s">
        <v>18</v>
      </c>
      <c r="C706" t="s">
        <v>19</v>
      </c>
      <c r="D706" t="s">
        <v>20</v>
      </c>
      <c r="E706" t="s">
        <v>21</v>
      </c>
      <c r="F706">
        <v>2018</v>
      </c>
      <c r="G706">
        <v>2018</v>
      </c>
      <c r="H706">
        <v>19</v>
      </c>
      <c r="I706" t="s">
        <v>65</v>
      </c>
      <c r="J706">
        <v>99</v>
      </c>
      <c r="K706" t="s">
        <v>23</v>
      </c>
      <c r="L706">
        <v>8</v>
      </c>
      <c r="M706" t="s">
        <v>27</v>
      </c>
      <c r="N706">
        <v>9999</v>
      </c>
      <c r="O706" t="s">
        <v>40</v>
      </c>
      <c r="R706" t="s">
        <v>29</v>
      </c>
      <c r="S706" t="s">
        <v>30</v>
      </c>
      <c r="T706" s="3" t="str">
        <f t="shared" si="21"/>
        <v>.</v>
      </c>
      <c r="U706" s="3" t="str">
        <f>IF(AND(R706&lt;&gt;"_U",N706&lt;&gt;9999,N706&lt;&gt;999,L706&lt;&gt;"Median"),IFERROR(VLOOKUP(A706,'TA Total'!A:P,16,0),"."),".")</f>
        <v>.</v>
      </c>
    </row>
    <row r="707" spans="1:21" x14ac:dyDescent="0.3">
      <c r="A707" s="1" t="str">
        <f t="shared" ref="A707:A770" si="22">G707&amp;"|"&amp;I707&amp;"|"&amp;M707</f>
        <v>2018|South Waikato District|$200,001 or more</v>
      </c>
      <c r="B707" t="s">
        <v>18</v>
      </c>
      <c r="C707" t="s">
        <v>19</v>
      </c>
      <c r="D707" t="s">
        <v>20</v>
      </c>
      <c r="E707" t="s">
        <v>21</v>
      </c>
      <c r="F707">
        <v>2018</v>
      </c>
      <c r="G707">
        <v>2018</v>
      </c>
      <c r="H707">
        <v>19</v>
      </c>
      <c r="I707" t="s">
        <v>65</v>
      </c>
      <c r="J707">
        <v>99</v>
      </c>
      <c r="K707" t="s">
        <v>23</v>
      </c>
      <c r="L707">
        <v>8</v>
      </c>
      <c r="M707" t="s">
        <v>27</v>
      </c>
      <c r="N707">
        <v>2</v>
      </c>
      <c r="O707" t="s">
        <v>28</v>
      </c>
      <c r="R707" t="s">
        <v>29</v>
      </c>
      <c r="S707" t="s">
        <v>30</v>
      </c>
      <c r="T707" s="3" t="str">
        <f t="shared" ref="T707:T770" si="23">IF(AND(R707&lt;&gt;"_U",R707&lt;&gt;"c",N707&lt;&gt;999,N707&lt;&gt;9999,L707&lt;&gt;"Median"),IFERROR((ROUND(P707/U707*100,2)),"."),".")</f>
        <v>.</v>
      </c>
      <c r="U707" s="3" t="str">
        <f>IF(AND(R707&lt;&gt;"_U",N707&lt;&gt;9999,N707&lt;&gt;999,L707&lt;&gt;"Median"),IFERROR(VLOOKUP(A707,'TA Total'!A:P,16,0),"."),".")</f>
        <v>.</v>
      </c>
    </row>
    <row r="708" spans="1:21" x14ac:dyDescent="0.3">
      <c r="A708" s="1" t="str">
        <f t="shared" si="22"/>
        <v>2018|South Waikato District|$200,001 or more</v>
      </c>
      <c r="B708" t="s">
        <v>18</v>
      </c>
      <c r="C708" t="s">
        <v>19</v>
      </c>
      <c r="D708" t="s">
        <v>20</v>
      </c>
      <c r="E708" t="s">
        <v>21</v>
      </c>
      <c r="F708">
        <v>2018</v>
      </c>
      <c r="G708">
        <v>2018</v>
      </c>
      <c r="H708">
        <v>19</v>
      </c>
      <c r="I708" t="s">
        <v>65</v>
      </c>
      <c r="J708">
        <v>99</v>
      </c>
      <c r="K708" t="s">
        <v>23</v>
      </c>
      <c r="L708">
        <v>8</v>
      </c>
      <c r="M708" t="s">
        <v>27</v>
      </c>
      <c r="N708">
        <v>3</v>
      </c>
      <c r="O708" t="s">
        <v>25</v>
      </c>
      <c r="R708" t="s">
        <v>29</v>
      </c>
      <c r="S708" t="s">
        <v>30</v>
      </c>
      <c r="T708" s="3" t="str">
        <f t="shared" si="23"/>
        <v>.</v>
      </c>
      <c r="U708" s="3" t="str">
        <f>IF(AND(R708&lt;&gt;"_U",N708&lt;&gt;9999,N708&lt;&gt;999,L708&lt;&gt;"Median"),IFERROR(VLOOKUP(A708,'TA Total'!A:P,16,0),"."),".")</f>
        <v>.</v>
      </c>
    </row>
    <row r="709" spans="1:21" x14ac:dyDescent="0.3">
      <c r="A709" s="1" t="str">
        <f t="shared" si="22"/>
        <v>2018|South Waikato District|$200,001 or more</v>
      </c>
      <c r="B709" t="s">
        <v>18</v>
      </c>
      <c r="C709" t="s">
        <v>19</v>
      </c>
      <c r="D709" t="s">
        <v>20</v>
      </c>
      <c r="E709" t="s">
        <v>21</v>
      </c>
      <c r="F709">
        <v>2018</v>
      </c>
      <c r="G709">
        <v>2018</v>
      </c>
      <c r="H709">
        <v>19</v>
      </c>
      <c r="I709" t="s">
        <v>65</v>
      </c>
      <c r="J709">
        <v>99</v>
      </c>
      <c r="K709" t="s">
        <v>23</v>
      </c>
      <c r="L709">
        <v>8</v>
      </c>
      <c r="M709" t="s">
        <v>27</v>
      </c>
      <c r="N709">
        <v>1</v>
      </c>
      <c r="O709" t="s">
        <v>33</v>
      </c>
      <c r="R709" t="s">
        <v>29</v>
      </c>
      <c r="S709" t="s">
        <v>30</v>
      </c>
      <c r="T709" s="3" t="str">
        <f t="shared" si="23"/>
        <v>.</v>
      </c>
      <c r="U709" s="3" t="str">
        <f>IF(AND(R709&lt;&gt;"_U",N709&lt;&gt;9999,N709&lt;&gt;999,L709&lt;&gt;"Median"),IFERROR(VLOOKUP(A709,'TA Total'!A:P,16,0),"."),".")</f>
        <v>.</v>
      </c>
    </row>
    <row r="710" spans="1:21" x14ac:dyDescent="0.3">
      <c r="A710" s="1" t="str">
        <f t="shared" si="22"/>
        <v>2018|South Waikato District|Total stated - total household income</v>
      </c>
      <c r="B710" t="s">
        <v>18</v>
      </c>
      <c r="C710" t="s">
        <v>19</v>
      </c>
      <c r="D710" t="s">
        <v>20</v>
      </c>
      <c r="E710" t="s">
        <v>21</v>
      </c>
      <c r="F710">
        <v>2018</v>
      </c>
      <c r="G710">
        <v>2018</v>
      </c>
      <c r="H710">
        <v>19</v>
      </c>
      <c r="I710" t="s">
        <v>65</v>
      </c>
      <c r="J710">
        <v>99</v>
      </c>
      <c r="K710" t="s">
        <v>23</v>
      </c>
      <c r="L710">
        <v>77</v>
      </c>
      <c r="M710" t="s">
        <v>32</v>
      </c>
      <c r="N710">
        <v>2</v>
      </c>
      <c r="O710" t="s">
        <v>28</v>
      </c>
      <c r="P710">
        <v>2835</v>
      </c>
      <c r="T710" s="3">
        <f t="shared" si="23"/>
        <v>36.04</v>
      </c>
      <c r="U710" s="3">
        <f>IF(AND(R710&lt;&gt;"_U",N710&lt;&gt;9999,N710&lt;&gt;999,L710&lt;&gt;"Median"),IFERROR(VLOOKUP(A710,'TA Total'!A:P,16,0),"."),".")</f>
        <v>7866</v>
      </c>
    </row>
    <row r="711" spans="1:21" x14ac:dyDescent="0.3">
      <c r="A711" s="1" t="str">
        <f t="shared" si="22"/>
        <v>2018|South Waikato District|Total stated - total household income</v>
      </c>
      <c r="B711" t="s">
        <v>18</v>
      </c>
      <c r="C711" t="s">
        <v>19</v>
      </c>
      <c r="D711" t="s">
        <v>20</v>
      </c>
      <c r="E711" t="s">
        <v>21</v>
      </c>
      <c r="F711">
        <v>2018</v>
      </c>
      <c r="G711">
        <v>2018</v>
      </c>
      <c r="H711">
        <v>19</v>
      </c>
      <c r="I711" t="s">
        <v>65</v>
      </c>
      <c r="J711">
        <v>99</v>
      </c>
      <c r="K711" t="s">
        <v>23</v>
      </c>
      <c r="L711">
        <v>77</v>
      </c>
      <c r="M711" t="s">
        <v>32</v>
      </c>
      <c r="N711">
        <v>3</v>
      </c>
      <c r="O711" t="s">
        <v>25</v>
      </c>
      <c r="P711">
        <v>534</v>
      </c>
      <c r="T711" s="3">
        <f t="shared" si="23"/>
        <v>6.79</v>
      </c>
      <c r="U711" s="3">
        <f>IF(AND(R711&lt;&gt;"_U",N711&lt;&gt;9999,N711&lt;&gt;999,L711&lt;&gt;"Median"),IFERROR(VLOOKUP(A711,'TA Total'!A:P,16,0),"."),".")</f>
        <v>7866</v>
      </c>
    </row>
    <row r="712" spans="1:21" x14ac:dyDescent="0.3">
      <c r="A712" s="1" t="str">
        <f t="shared" si="22"/>
        <v>2018|South Waikato District|Total stated - total household income</v>
      </c>
      <c r="B712" t="s">
        <v>18</v>
      </c>
      <c r="C712" t="s">
        <v>19</v>
      </c>
      <c r="D712" t="s">
        <v>20</v>
      </c>
      <c r="E712" t="s">
        <v>21</v>
      </c>
      <c r="F712">
        <v>2018</v>
      </c>
      <c r="G712">
        <v>2018</v>
      </c>
      <c r="H712">
        <v>19</v>
      </c>
      <c r="I712" t="s">
        <v>65</v>
      </c>
      <c r="J712">
        <v>99</v>
      </c>
      <c r="K712" t="s">
        <v>23</v>
      </c>
      <c r="L712">
        <v>77</v>
      </c>
      <c r="M712" t="s">
        <v>32</v>
      </c>
      <c r="N712">
        <v>1</v>
      </c>
      <c r="O712" t="s">
        <v>33</v>
      </c>
      <c r="P712">
        <v>4500</v>
      </c>
      <c r="T712" s="3">
        <f t="shared" si="23"/>
        <v>57.21</v>
      </c>
      <c r="U712" s="3">
        <f>IF(AND(R712&lt;&gt;"_U",N712&lt;&gt;9999,N712&lt;&gt;999,L712&lt;&gt;"Median"),IFERROR(VLOOKUP(A712,'TA Total'!A:P,16,0),"."),".")</f>
        <v>7866</v>
      </c>
    </row>
    <row r="713" spans="1:21" x14ac:dyDescent="0.3">
      <c r="A713" s="1" t="str">
        <f t="shared" si="22"/>
        <v>2018|South Waikato District|Total stated - total household income</v>
      </c>
      <c r="B713" t="s">
        <v>18</v>
      </c>
      <c r="C713" t="s">
        <v>19</v>
      </c>
      <c r="D713" t="s">
        <v>20</v>
      </c>
      <c r="E713" t="s">
        <v>21</v>
      </c>
      <c r="F713">
        <v>2018</v>
      </c>
      <c r="G713">
        <v>2018</v>
      </c>
      <c r="H713">
        <v>19</v>
      </c>
      <c r="I713" t="s">
        <v>65</v>
      </c>
      <c r="J713">
        <v>99</v>
      </c>
      <c r="K713" t="s">
        <v>23</v>
      </c>
      <c r="L713">
        <v>77</v>
      </c>
      <c r="M713" t="s">
        <v>32</v>
      </c>
      <c r="N713">
        <v>7777</v>
      </c>
      <c r="O713" t="s">
        <v>37</v>
      </c>
      <c r="P713">
        <v>7866</v>
      </c>
      <c r="T713" s="3">
        <f t="shared" si="23"/>
        <v>100</v>
      </c>
      <c r="U713" s="3">
        <f>IF(AND(R713&lt;&gt;"_U",N713&lt;&gt;9999,N713&lt;&gt;999,L713&lt;&gt;"Median"),IFERROR(VLOOKUP(A713,'TA Total'!A:P,16,0),"."),".")</f>
        <v>7866</v>
      </c>
    </row>
    <row r="714" spans="1:21" x14ac:dyDescent="0.3">
      <c r="A714" s="1" t="str">
        <f t="shared" si="22"/>
        <v>2018|South Waikato District|Total stated - total household income</v>
      </c>
      <c r="B714" t="s">
        <v>18</v>
      </c>
      <c r="C714" t="s">
        <v>19</v>
      </c>
      <c r="D714" t="s">
        <v>20</v>
      </c>
      <c r="E714" t="s">
        <v>21</v>
      </c>
      <c r="F714">
        <v>2018</v>
      </c>
      <c r="G714">
        <v>2018</v>
      </c>
      <c r="H714">
        <v>19</v>
      </c>
      <c r="I714" t="s">
        <v>65</v>
      </c>
      <c r="J714">
        <v>99</v>
      </c>
      <c r="K714" t="s">
        <v>23</v>
      </c>
      <c r="L714">
        <v>77</v>
      </c>
      <c r="M714" t="s">
        <v>32</v>
      </c>
      <c r="N714">
        <v>999</v>
      </c>
      <c r="O714" t="s">
        <v>42</v>
      </c>
      <c r="P714">
        <v>0</v>
      </c>
      <c r="T714" s="3" t="str">
        <f t="shared" si="23"/>
        <v>.</v>
      </c>
      <c r="U714" s="3" t="str">
        <f>IF(AND(R714&lt;&gt;"_U",N714&lt;&gt;9999,N714&lt;&gt;999,L714&lt;&gt;"Median"),IFERROR(VLOOKUP(A714,'TA Total'!A:P,16,0),"."),".")</f>
        <v>.</v>
      </c>
    </row>
    <row r="715" spans="1:21" x14ac:dyDescent="0.3">
      <c r="A715" s="1" t="str">
        <f t="shared" si="22"/>
        <v>2018|South Waikato District|Total stated - total household income</v>
      </c>
      <c r="B715" t="s">
        <v>18</v>
      </c>
      <c r="C715" t="s">
        <v>19</v>
      </c>
      <c r="D715" t="s">
        <v>20</v>
      </c>
      <c r="E715" t="s">
        <v>21</v>
      </c>
      <c r="F715">
        <v>2018</v>
      </c>
      <c r="G715">
        <v>2018</v>
      </c>
      <c r="H715">
        <v>19</v>
      </c>
      <c r="I715" t="s">
        <v>65</v>
      </c>
      <c r="J715">
        <v>99</v>
      </c>
      <c r="K715" t="s">
        <v>23</v>
      </c>
      <c r="L715">
        <v>77</v>
      </c>
      <c r="M715" t="s">
        <v>32</v>
      </c>
      <c r="N715">
        <v>9999</v>
      </c>
      <c r="O715" t="s">
        <v>40</v>
      </c>
      <c r="P715">
        <v>7866</v>
      </c>
      <c r="T715" s="3" t="str">
        <f t="shared" si="23"/>
        <v>.</v>
      </c>
      <c r="U715" s="3" t="str">
        <f>IF(AND(R715&lt;&gt;"_U",N715&lt;&gt;9999,N715&lt;&gt;999,L715&lt;&gt;"Median"),IFERROR(VLOOKUP(A715,'TA Total'!A:P,16,0),"."),".")</f>
        <v>.</v>
      </c>
    </row>
    <row r="716" spans="1:21" x14ac:dyDescent="0.3">
      <c r="A716" s="1" t="str">
        <f t="shared" si="22"/>
        <v>2018|South Waikato District|Total - total household income</v>
      </c>
      <c r="B716" t="s">
        <v>18</v>
      </c>
      <c r="C716" t="s">
        <v>19</v>
      </c>
      <c r="D716" t="s">
        <v>20</v>
      </c>
      <c r="E716" t="s">
        <v>21</v>
      </c>
      <c r="F716">
        <v>2018</v>
      </c>
      <c r="G716">
        <v>2018</v>
      </c>
      <c r="H716">
        <v>19</v>
      </c>
      <c r="I716" t="s">
        <v>65</v>
      </c>
      <c r="J716">
        <v>99</v>
      </c>
      <c r="K716" t="s">
        <v>23</v>
      </c>
      <c r="L716">
        <v>99</v>
      </c>
      <c r="M716" t="s">
        <v>48</v>
      </c>
      <c r="N716">
        <v>999</v>
      </c>
      <c r="O716" t="s">
        <v>42</v>
      </c>
      <c r="P716">
        <v>3</v>
      </c>
      <c r="T716" s="3" t="str">
        <f t="shared" si="23"/>
        <v>.</v>
      </c>
      <c r="U716" s="3" t="str">
        <f>IF(AND(R716&lt;&gt;"_U",N716&lt;&gt;9999,N716&lt;&gt;999,L716&lt;&gt;"Median"),IFERROR(VLOOKUP(A716,'TA Total'!A:P,16,0),"."),".")</f>
        <v>.</v>
      </c>
    </row>
    <row r="717" spans="1:21" x14ac:dyDescent="0.3">
      <c r="A717" s="1" t="str">
        <f t="shared" si="22"/>
        <v>2018|South Waikato District|Total - total household income</v>
      </c>
      <c r="B717" t="s">
        <v>18</v>
      </c>
      <c r="C717" t="s">
        <v>19</v>
      </c>
      <c r="D717" t="s">
        <v>20</v>
      </c>
      <c r="E717" t="s">
        <v>21</v>
      </c>
      <c r="F717">
        <v>2018</v>
      </c>
      <c r="G717">
        <v>2018</v>
      </c>
      <c r="H717">
        <v>19</v>
      </c>
      <c r="I717" t="s">
        <v>65</v>
      </c>
      <c r="J717">
        <v>99</v>
      </c>
      <c r="K717" t="s">
        <v>23</v>
      </c>
      <c r="L717">
        <v>99</v>
      </c>
      <c r="M717" t="s">
        <v>48</v>
      </c>
      <c r="N717">
        <v>3</v>
      </c>
      <c r="O717" t="s">
        <v>25</v>
      </c>
      <c r="P717">
        <v>573</v>
      </c>
      <c r="T717" s="3">
        <f t="shared" si="23"/>
        <v>6.73</v>
      </c>
      <c r="U717" s="3">
        <f>IF(AND(R717&lt;&gt;"_U",N717&lt;&gt;9999,N717&lt;&gt;999,L717&lt;&gt;"Median"),IFERROR(VLOOKUP(A717,'TA Total'!A:P,16,0),"."),".")</f>
        <v>8511</v>
      </c>
    </row>
    <row r="718" spans="1:21" x14ac:dyDescent="0.3">
      <c r="A718" s="1" t="str">
        <f t="shared" si="22"/>
        <v>2018|South Waikato District|Total - total household income</v>
      </c>
      <c r="B718" t="s">
        <v>18</v>
      </c>
      <c r="C718" t="s">
        <v>19</v>
      </c>
      <c r="D718" t="s">
        <v>20</v>
      </c>
      <c r="E718" t="s">
        <v>21</v>
      </c>
      <c r="F718">
        <v>2018</v>
      </c>
      <c r="G718">
        <v>2018</v>
      </c>
      <c r="H718">
        <v>19</v>
      </c>
      <c r="I718" t="s">
        <v>65</v>
      </c>
      <c r="J718">
        <v>99</v>
      </c>
      <c r="K718" t="s">
        <v>23</v>
      </c>
      <c r="L718">
        <v>99</v>
      </c>
      <c r="M718" t="s">
        <v>48</v>
      </c>
      <c r="N718">
        <v>2</v>
      </c>
      <c r="O718" t="s">
        <v>28</v>
      </c>
      <c r="P718">
        <v>3129</v>
      </c>
      <c r="T718" s="3">
        <f t="shared" si="23"/>
        <v>36.76</v>
      </c>
      <c r="U718" s="3">
        <f>IF(AND(R718&lt;&gt;"_U",N718&lt;&gt;9999,N718&lt;&gt;999,L718&lt;&gt;"Median"),IFERROR(VLOOKUP(A718,'TA Total'!A:P,16,0),"."),".")</f>
        <v>8511</v>
      </c>
    </row>
    <row r="719" spans="1:21" x14ac:dyDescent="0.3">
      <c r="A719" s="1" t="str">
        <f t="shared" si="22"/>
        <v>2018|South Waikato District|Total - total household income</v>
      </c>
      <c r="B719" t="s">
        <v>18</v>
      </c>
      <c r="C719" t="s">
        <v>19</v>
      </c>
      <c r="D719" t="s">
        <v>20</v>
      </c>
      <c r="E719" t="s">
        <v>21</v>
      </c>
      <c r="F719">
        <v>2018</v>
      </c>
      <c r="G719">
        <v>2018</v>
      </c>
      <c r="H719">
        <v>19</v>
      </c>
      <c r="I719" t="s">
        <v>65</v>
      </c>
      <c r="J719">
        <v>99</v>
      </c>
      <c r="K719" t="s">
        <v>23</v>
      </c>
      <c r="L719">
        <v>99</v>
      </c>
      <c r="M719" t="s">
        <v>48</v>
      </c>
      <c r="N719">
        <v>1</v>
      </c>
      <c r="O719" t="s">
        <v>33</v>
      </c>
      <c r="P719">
        <v>4809</v>
      </c>
      <c r="T719" s="3">
        <f t="shared" si="23"/>
        <v>56.5</v>
      </c>
      <c r="U719" s="3">
        <f>IF(AND(R719&lt;&gt;"_U",N719&lt;&gt;9999,N719&lt;&gt;999,L719&lt;&gt;"Median"),IFERROR(VLOOKUP(A719,'TA Total'!A:P,16,0),"."),".")</f>
        <v>8511</v>
      </c>
    </row>
    <row r="720" spans="1:21" x14ac:dyDescent="0.3">
      <c r="A720" s="1" t="str">
        <f t="shared" si="22"/>
        <v>2018|South Waikato District|Total - total household income</v>
      </c>
      <c r="B720" t="s">
        <v>18</v>
      </c>
      <c r="C720" t="s">
        <v>19</v>
      </c>
      <c r="D720" t="s">
        <v>20</v>
      </c>
      <c r="E720" t="s">
        <v>21</v>
      </c>
      <c r="F720">
        <v>2018</v>
      </c>
      <c r="G720">
        <v>2018</v>
      </c>
      <c r="H720">
        <v>19</v>
      </c>
      <c r="I720" t="s">
        <v>65</v>
      </c>
      <c r="J720">
        <v>99</v>
      </c>
      <c r="K720" t="s">
        <v>23</v>
      </c>
      <c r="L720">
        <v>99</v>
      </c>
      <c r="M720" t="s">
        <v>48</v>
      </c>
      <c r="N720">
        <v>7777</v>
      </c>
      <c r="O720" t="s">
        <v>37</v>
      </c>
      <c r="P720">
        <v>8511</v>
      </c>
      <c r="T720" s="3">
        <f t="shared" si="23"/>
        <v>100</v>
      </c>
      <c r="U720" s="3">
        <f>IF(AND(R720&lt;&gt;"_U",N720&lt;&gt;9999,N720&lt;&gt;999,L720&lt;&gt;"Median"),IFERROR(VLOOKUP(A720,'TA Total'!A:P,16,0),"."),".")</f>
        <v>8511</v>
      </c>
    </row>
    <row r="721" spans="1:21" x14ac:dyDescent="0.3">
      <c r="A721" s="1" t="str">
        <f t="shared" si="22"/>
        <v>2018|South Waikato District|Total - total household income</v>
      </c>
      <c r="B721" t="s">
        <v>18</v>
      </c>
      <c r="C721" t="s">
        <v>19</v>
      </c>
      <c r="D721" t="s">
        <v>20</v>
      </c>
      <c r="E721" t="s">
        <v>21</v>
      </c>
      <c r="F721">
        <v>2018</v>
      </c>
      <c r="G721">
        <v>2018</v>
      </c>
      <c r="H721">
        <v>19</v>
      </c>
      <c r="I721" t="s">
        <v>65</v>
      </c>
      <c r="J721">
        <v>99</v>
      </c>
      <c r="K721" t="s">
        <v>23</v>
      </c>
      <c r="L721">
        <v>99</v>
      </c>
      <c r="M721" t="s">
        <v>48</v>
      </c>
      <c r="N721">
        <v>9999</v>
      </c>
      <c r="O721" t="s">
        <v>40</v>
      </c>
      <c r="P721">
        <v>8511</v>
      </c>
      <c r="T721" s="3" t="str">
        <f t="shared" si="23"/>
        <v>.</v>
      </c>
      <c r="U721" s="3" t="str">
        <f>IF(AND(R721&lt;&gt;"_U",N721&lt;&gt;9999,N721&lt;&gt;999,L721&lt;&gt;"Median"),IFERROR(VLOOKUP(A721,'TA Total'!A:P,16,0),"."),".")</f>
        <v>.</v>
      </c>
    </row>
    <row r="722" spans="1:21" x14ac:dyDescent="0.3">
      <c r="A722" s="1" t="str">
        <f t="shared" si="22"/>
        <v>2018|South Waikato District|Median ($) - total household income</v>
      </c>
      <c r="B722" t="s">
        <v>18</v>
      </c>
      <c r="C722" t="s">
        <v>19</v>
      </c>
      <c r="D722" t="s">
        <v>20</v>
      </c>
      <c r="E722" t="s">
        <v>21</v>
      </c>
      <c r="F722">
        <v>2018</v>
      </c>
      <c r="G722">
        <v>2018</v>
      </c>
      <c r="H722">
        <v>19</v>
      </c>
      <c r="I722" t="s">
        <v>65</v>
      </c>
      <c r="J722">
        <v>99</v>
      </c>
      <c r="K722" t="s">
        <v>23</v>
      </c>
      <c r="L722" t="s">
        <v>56</v>
      </c>
      <c r="M722" t="s">
        <v>57</v>
      </c>
      <c r="N722">
        <v>7777</v>
      </c>
      <c r="O722" t="s">
        <v>37</v>
      </c>
      <c r="P722">
        <v>57000</v>
      </c>
      <c r="T722" s="3" t="str">
        <f t="shared" si="23"/>
        <v>.</v>
      </c>
      <c r="U722" s="3" t="str">
        <f>IF(AND(R722&lt;&gt;"_U",N722&lt;&gt;9999,N722&lt;&gt;999,L722&lt;&gt;"Median"),IFERROR(VLOOKUP(A722,'TA Total'!A:P,16,0),"."),".")</f>
        <v>.</v>
      </c>
    </row>
    <row r="723" spans="1:21" x14ac:dyDescent="0.3">
      <c r="A723" s="1" t="str">
        <f t="shared" si="22"/>
        <v>2018|South Waikato District|Median ($) - total household income</v>
      </c>
      <c r="B723" t="s">
        <v>18</v>
      </c>
      <c r="C723" t="s">
        <v>19</v>
      </c>
      <c r="D723" t="s">
        <v>20</v>
      </c>
      <c r="E723" t="s">
        <v>21</v>
      </c>
      <c r="F723">
        <v>2018</v>
      </c>
      <c r="G723">
        <v>2018</v>
      </c>
      <c r="H723">
        <v>19</v>
      </c>
      <c r="I723" t="s">
        <v>65</v>
      </c>
      <c r="J723">
        <v>99</v>
      </c>
      <c r="K723" t="s">
        <v>23</v>
      </c>
      <c r="L723" t="s">
        <v>56</v>
      </c>
      <c r="M723" t="s">
        <v>57</v>
      </c>
      <c r="N723">
        <v>999</v>
      </c>
      <c r="O723" t="s">
        <v>42</v>
      </c>
      <c r="R723" t="s">
        <v>61</v>
      </c>
      <c r="S723" t="s">
        <v>62</v>
      </c>
      <c r="T723" s="3" t="str">
        <f t="shared" si="23"/>
        <v>.</v>
      </c>
      <c r="U723" s="3" t="str">
        <f>IF(AND(R723&lt;&gt;"_U",N723&lt;&gt;9999,N723&lt;&gt;999,L723&lt;&gt;"Median"),IFERROR(VLOOKUP(A723,'TA Total'!A:P,16,0),"."),".")</f>
        <v>.</v>
      </c>
    </row>
    <row r="724" spans="1:21" x14ac:dyDescent="0.3">
      <c r="A724" s="1" t="str">
        <f t="shared" si="22"/>
        <v>2018|South Waikato District|Median ($) - total household income</v>
      </c>
      <c r="B724" t="s">
        <v>18</v>
      </c>
      <c r="C724" t="s">
        <v>19</v>
      </c>
      <c r="D724" t="s">
        <v>20</v>
      </c>
      <c r="E724" t="s">
        <v>21</v>
      </c>
      <c r="F724">
        <v>2018</v>
      </c>
      <c r="G724">
        <v>2018</v>
      </c>
      <c r="H724">
        <v>19</v>
      </c>
      <c r="I724" t="s">
        <v>65</v>
      </c>
      <c r="J724">
        <v>99</v>
      </c>
      <c r="K724" t="s">
        <v>23</v>
      </c>
      <c r="L724" t="s">
        <v>56</v>
      </c>
      <c r="M724" t="s">
        <v>57</v>
      </c>
      <c r="N724">
        <v>3</v>
      </c>
      <c r="O724" t="s">
        <v>25</v>
      </c>
      <c r="P724">
        <v>66000</v>
      </c>
      <c r="T724" s="3" t="str">
        <f t="shared" si="23"/>
        <v>.</v>
      </c>
      <c r="U724" s="3" t="str">
        <f>IF(AND(R724&lt;&gt;"_U",N724&lt;&gt;9999,N724&lt;&gt;999,L724&lt;&gt;"Median"),IFERROR(VLOOKUP(A724,'TA Total'!A:P,16,0),"."),".")</f>
        <v>.</v>
      </c>
    </row>
    <row r="725" spans="1:21" x14ac:dyDescent="0.3">
      <c r="A725" s="1" t="str">
        <f t="shared" si="22"/>
        <v>2018|South Waikato District|Median ($) - total household income</v>
      </c>
      <c r="B725" t="s">
        <v>18</v>
      </c>
      <c r="C725" t="s">
        <v>19</v>
      </c>
      <c r="D725" t="s">
        <v>20</v>
      </c>
      <c r="E725" t="s">
        <v>21</v>
      </c>
      <c r="F725">
        <v>2018</v>
      </c>
      <c r="G725">
        <v>2018</v>
      </c>
      <c r="H725">
        <v>19</v>
      </c>
      <c r="I725" t="s">
        <v>65</v>
      </c>
      <c r="J725">
        <v>99</v>
      </c>
      <c r="K725" t="s">
        <v>23</v>
      </c>
      <c r="L725" t="s">
        <v>56</v>
      </c>
      <c r="M725" t="s">
        <v>57</v>
      </c>
      <c r="N725">
        <v>9999</v>
      </c>
      <c r="O725" t="s">
        <v>40</v>
      </c>
      <c r="P725">
        <v>57000</v>
      </c>
      <c r="T725" s="3" t="str">
        <f t="shared" si="23"/>
        <v>.</v>
      </c>
      <c r="U725" s="3" t="str">
        <f>IF(AND(R725&lt;&gt;"_U",N725&lt;&gt;9999,N725&lt;&gt;999,L725&lt;&gt;"Median"),IFERROR(VLOOKUP(A725,'TA Total'!A:P,16,0),"."),".")</f>
        <v>.</v>
      </c>
    </row>
    <row r="726" spans="1:21" x14ac:dyDescent="0.3">
      <c r="A726" s="1" t="str">
        <f t="shared" si="22"/>
        <v>2018|South Waikato District|Median ($) - total household income</v>
      </c>
      <c r="B726" t="s">
        <v>18</v>
      </c>
      <c r="C726" t="s">
        <v>19</v>
      </c>
      <c r="D726" t="s">
        <v>20</v>
      </c>
      <c r="E726" t="s">
        <v>21</v>
      </c>
      <c r="F726">
        <v>2018</v>
      </c>
      <c r="G726">
        <v>2018</v>
      </c>
      <c r="H726">
        <v>19</v>
      </c>
      <c r="I726" t="s">
        <v>65</v>
      </c>
      <c r="J726">
        <v>99</v>
      </c>
      <c r="K726" t="s">
        <v>23</v>
      </c>
      <c r="L726" t="s">
        <v>56</v>
      </c>
      <c r="M726" t="s">
        <v>57</v>
      </c>
      <c r="N726">
        <v>2</v>
      </c>
      <c r="O726" t="s">
        <v>28</v>
      </c>
      <c r="P726">
        <v>46700</v>
      </c>
      <c r="T726" s="3" t="str">
        <f t="shared" si="23"/>
        <v>.</v>
      </c>
      <c r="U726" s="3" t="str">
        <f>IF(AND(R726&lt;&gt;"_U",N726&lt;&gt;9999,N726&lt;&gt;999,L726&lt;&gt;"Median"),IFERROR(VLOOKUP(A726,'TA Total'!A:P,16,0),"."),".")</f>
        <v>.</v>
      </c>
    </row>
    <row r="727" spans="1:21" x14ac:dyDescent="0.3">
      <c r="A727" s="1" t="str">
        <f t="shared" si="22"/>
        <v>2018|South Waikato District|Median ($) - total household income</v>
      </c>
      <c r="B727" t="s">
        <v>18</v>
      </c>
      <c r="C727" t="s">
        <v>19</v>
      </c>
      <c r="D727" t="s">
        <v>20</v>
      </c>
      <c r="E727" t="s">
        <v>21</v>
      </c>
      <c r="F727">
        <v>2018</v>
      </c>
      <c r="G727">
        <v>2018</v>
      </c>
      <c r="H727">
        <v>19</v>
      </c>
      <c r="I727" t="s">
        <v>65</v>
      </c>
      <c r="J727">
        <v>99</v>
      </c>
      <c r="K727" t="s">
        <v>23</v>
      </c>
      <c r="L727" t="s">
        <v>56</v>
      </c>
      <c r="M727" t="s">
        <v>57</v>
      </c>
      <c r="N727">
        <v>1</v>
      </c>
      <c r="O727" t="s">
        <v>33</v>
      </c>
      <c r="P727">
        <v>64300</v>
      </c>
      <c r="T727" s="3" t="str">
        <f t="shared" si="23"/>
        <v>.</v>
      </c>
      <c r="U727" s="3" t="str">
        <f>IF(AND(R727&lt;&gt;"_U",N727&lt;&gt;9999,N727&lt;&gt;999,L727&lt;&gt;"Median"),IFERROR(VLOOKUP(A727,'TA Total'!A:P,16,0),"."),".")</f>
        <v>.</v>
      </c>
    </row>
    <row r="728" spans="1:21" x14ac:dyDescent="0.3">
      <c r="A728" s="1" t="str">
        <f t="shared" si="22"/>
        <v>2018|Waitomo District|$20,000 or less</v>
      </c>
      <c r="B728" t="s">
        <v>18</v>
      </c>
      <c r="C728" t="s">
        <v>19</v>
      </c>
      <c r="D728" t="s">
        <v>20</v>
      </c>
      <c r="E728" t="s">
        <v>21</v>
      </c>
      <c r="F728">
        <v>2018</v>
      </c>
      <c r="G728">
        <v>2018</v>
      </c>
      <c r="H728">
        <v>20</v>
      </c>
      <c r="I728" t="s">
        <v>67</v>
      </c>
      <c r="J728">
        <v>99</v>
      </c>
      <c r="K728" t="s">
        <v>23</v>
      </c>
      <c r="L728">
        <v>1</v>
      </c>
      <c r="M728" t="s">
        <v>39</v>
      </c>
      <c r="N728">
        <v>999</v>
      </c>
      <c r="O728" t="s">
        <v>42</v>
      </c>
      <c r="P728">
        <v>0</v>
      </c>
      <c r="T728" s="3" t="str">
        <f t="shared" si="23"/>
        <v>.</v>
      </c>
      <c r="U728" s="3" t="str">
        <f>IF(AND(R728&lt;&gt;"_U",N728&lt;&gt;9999,N728&lt;&gt;999,L728&lt;&gt;"Median"),IFERROR(VLOOKUP(A728,'TA Total'!A:P,16,0),"."),".")</f>
        <v>.</v>
      </c>
    </row>
    <row r="729" spans="1:21" x14ac:dyDescent="0.3">
      <c r="A729" s="1" t="str">
        <f t="shared" si="22"/>
        <v>2018|Waitomo District|$20,000 or less</v>
      </c>
      <c r="B729" t="s">
        <v>18</v>
      </c>
      <c r="C729" t="s">
        <v>19</v>
      </c>
      <c r="D729" t="s">
        <v>20</v>
      </c>
      <c r="E729" t="s">
        <v>21</v>
      </c>
      <c r="F729">
        <v>2018</v>
      </c>
      <c r="G729">
        <v>2018</v>
      </c>
      <c r="H729">
        <v>20</v>
      </c>
      <c r="I729" t="s">
        <v>67</v>
      </c>
      <c r="J729">
        <v>99</v>
      </c>
      <c r="K729" t="s">
        <v>23</v>
      </c>
      <c r="L729">
        <v>1</v>
      </c>
      <c r="M729" t="s">
        <v>39</v>
      </c>
      <c r="N729">
        <v>3</v>
      </c>
      <c r="O729" t="s">
        <v>25</v>
      </c>
      <c r="P729">
        <v>42</v>
      </c>
      <c r="T729" s="3">
        <f t="shared" si="23"/>
        <v>12.17</v>
      </c>
      <c r="U729" s="3">
        <f>IF(AND(R729&lt;&gt;"_U",N729&lt;&gt;9999,N729&lt;&gt;999,L729&lt;&gt;"Median"),IFERROR(VLOOKUP(A729,'TA Total'!A:P,16,0),"."),".")</f>
        <v>345</v>
      </c>
    </row>
    <row r="730" spans="1:21" x14ac:dyDescent="0.3">
      <c r="A730" s="1" t="str">
        <f t="shared" si="22"/>
        <v>2018|Waitomo District|$20,000 or less</v>
      </c>
      <c r="B730" t="s">
        <v>18</v>
      </c>
      <c r="C730" t="s">
        <v>19</v>
      </c>
      <c r="D730" t="s">
        <v>20</v>
      </c>
      <c r="E730" t="s">
        <v>21</v>
      </c>
      <c r="F730">
        <v>2018</v>
      </c>
      <c r="G730">
        <v>2018</v>
      </c>
      <c r="H730">
        <v>20</v>
      </c>
      <c r="I730" t="s">
        <v>67</v>
      </c>
      <c r="J730">
        <v>99</v>
      </c>
      <c r="K730" t="s">
        <v>23</v>
      </c>
      <c r="L730">
        <v>1</v>
      </c>
      <c r="M730" t="s">
        <v>39</v>
      </c>
      <c r="N730">
        <v>7777</v>
      </c>
      <c r="O730" t="s">
        <v>37</v>
      </c>
      <c r="P730">
        <v>345</v>
      </c>
      <c r="T730" s="3">
        <f t="shared" si="23"/>
        <v>100</v>
      </c>
      <c r="U730" s="3">
        <f>IF(AND(R730&lt;&gt;"_U",N730&lt;&gt;9999,N730&lt;&gt;999,L730&lt;&gt;"Median"),IFERROR(VLOOKUP(A730,'TA Total'!A:P,16,0),"."),".")</f>
        <v>345</v>
      </c>
    </row>
    <row r="731" spans="1:21" x14ac:dyDescent="0.3">
      <c r="A731" s="1" t="str">
        <f t="shared" si="22"/>
        <v>2018|Waitomo District|$20,000 or less</v>
      </c>
      <c r="B731" t="s">
        <v>18</v>
      </c>
      <c r="C731" t="s">
        <v>19</v>
      </c>
      <c r="D731" t="s">
        <v>20</v>
      </c>
      <c r="E731" t="s">
        <v>21</v>
      </c>
      <c r="F731">
        <v>2018</v>
      </c>
      <c r="G731">
        <v>2018</v>
      </c>
      <c r="H731">
        <v>20</v>
      </c>
      <c r="I731" t="s">
        <v>67</v>
      </c>
      <c r="J731">
        <v>99</v>
      </c>
      <c r="K731" t="s">
        <v>23</v>
      </c>
      <c r="L731">
        <v>1</v>
      </c>
      <c r="M731" t="s">
        <v>39</v>
      </c>
      <c r="N731">
        <v>1</v>
      </c>
      <c r="O731" t="s">
        <v>33</v>
      </c>
      <c r="P731">
        <v>102</v>
      </c>
      <c r="T731" s="3">
        <f t="shared" si="23"/>
        <v>29.57</v>
      </c>
      <c r="U731" s="3">
        <f>IF(AND(R731&lt;&gt;"_U",N731&lt;&gt;9999,N731&lt;&gt;999,L731&lt;&gt;"Median"),IFERROR(VLOOKUP(A731,'TA Total'!A:P,16,0),"."),".")</f>
        <v>345</v>
      </c>
    </row>
    <row r="732" spans="1:21" x14ac:dyDescent="0.3">
      <c r="A732" s="1" t="str">
        <f t="shared" si="22"/>
        <v>2018|Waitomo District|$20,000 or less</v>
      </c>
      <c r="B732" t="s">
        <v>18</v>
      </c>
      <c r="C732" t="s">
        <v>19</v>
      </c>
      <c r="D732" t="s">
        <v>20</v>
      </c>
      <c r="E732" t="s">
        <v>21</v>
      </c>
      <c r="F732">
        <v>2018</v>
      </c>
      <c r="G732">
        <v>2018</v>
      </c>
      <c r="H732">
        <v>20</v>
      </c>
      <c r="I732" t="s">
        <v>67</v>
      </c>
      <c r="J732">
        <v>99</v>
      </c>
      <c r="K732" t="s">
        <v>23</v>
      </c>
      <c r="L732">
        <v>1</v>
      </c>
      <c r="M732" t="s">
        <v>39</v>
      </c>
      <c r="N732">
        <v>9999</v>
      </c>
      <c r="O732" t="s">
        <v>40</v>
      </c>
      <c r="P732">
        <v>345</v>
      </c>
      <c r="T732" s="3" t="str">
        <f t="shared" si="23"/>
        <v>.</v>
      </c>
      <c r="U732" s="3" t="str">
        <f>IF(AND(R732&lt;&gt;"_U",N732&lt;&gt;9999,N732&lt;&gt;999,L732&lt;&gt;"Median"),IFERROR(VLOOKUP(A732,'TA Total'!A:P,16,0),"."),".")</f>
        <v>.</v>
      </c>
    </row>
    <row r="733" spans="1:21" x14ac:dyDescent="0.3">
      <c r="A733" s="1" t="str">
        <f t="shared" si="22"/>
        <v>2018|Waitomo District|$20,000 or less</v>
      </c>
      <c r="B733" t="s">
        <v>18</v>
      </c>
      <c r="C733" t="s">
        <v>19</v>
      </c>
      <c r="D733" t="s">
        <v>20</v>
      </c>
      <c r="E733" t="s">
        <v>21</v>
      </c>
      <c r="F733">
        <v>2018</v>
      </c>
      <c r="G733">
        <v>2018</v>
      </c>
      <c r="H733">
        <v>20</v>
      </c>
      <c r="I733" t="s">
        <v>67</v>
      </c>
      <c r="J733">
        <v>99</v>
      </c>
      <c r="K733" t="s">
        <v>23</v>
      </c>
      <c r="L733">
        <v>1</v>
      </c>
      <c r="M733" t="s">
        <v>39</v>
      </c>
      <c r="N733">
        <v>2</v>
      </c>
      <c r="O733" t="s">
        <v>28</v>
      </c>
      <c r="P733">
        <v>201</v>
      </c>
      <c r="T733" s="3">
        <f t="shared" si="23"/>
        <v>58.26</v>
      </c>
      <c r="U733" s="3">
        <f>IF(AND(R733&lt;&gt;"_U",N733&lt;&gt;9999,N733&lt;&gt;999,L733&lt;&gt;"Median"),IFERROR(VLOOKUP(A733,'TA Total'!A:P,16,0),"."),".")</f>
        <v>345</v>
      </c>
    </row>
    <row r="734" spans="1:21" x14ac:dyDescent="0.3">
      <c r="A734" s="1" t="str">
        <f t="shared" si="22"/>
        <v>2018|Waitomo District|$20,001-$30,000</v>
      </c>
      <c r="B734" t="s">
        <v>18</v>
      </c>
      <c r="C734" t="s">
        <v>19</v>
      </c>
      <c r="D734" t="s">
        <v>20</v>
      </c>
      <c r="E734" t="s">
        <v>21</v>
      </c>
      <c r="F734">
        <v>2018</v>
      </c>
      <c r="G734">
        <v>2018</v>
      </c>
      <c r="H734">
        <v>20</v>
      </c>
      <c r="I734" t="s">
        <v>67</v>
      </c>
      <c r="J734">
        <v>99</v>
      </c>
      <c r="K734" t="s">
        <v>23</v>
      </c>
      <c r="L734">
        <v>2</v>
      </c>
      <c r="M734" t="s">
        <v>24</v>
      </c>
      <c r="N734">
        <v>7777</v>
      </c>
      <c r="O734" t="s">
        <v>37</v>
      </c>
      <c r="P734">
        <v>360</v>
      </c>
      <c r="T734" s="3">
        <f t="shared" si="23"/>
        <v>100</v>
      </c>
      <c r="U734" s="3">
        <f>IF(AND(R734&lt;&gt;"_U",N734&lt;&gt;9999,N734&lt;&gt;999,L734&lt;&gt;"Median"),IFERROR(VLOOKUP(A734,'TA Total'!A:P,16,0),"."),".")</f>
        <v>360</v>
      </c>
    </row>
    <row r="735" spans="1:21" x14ac:dyDescent="0.3">
      <c r="A735" s="1" t="str">
        <f t="shared" si="22"/>
        <v>2018|Waitomo District|$20,001-$30,000</v>
      </c>
      <c r="B735" t="s">
        <v>18</v>
      </c>
      <c r="C735" t="s">
        <v>19</v>
      </c>
      <c r="D735" t="s">
        <v>20</v>
      </c>
      <c r="E735" t="s">
        <v>21</v>
      </c>
      <c r="F735">
        <v>2018</v>
      </c>
      <c r="G735">
        <v>2018</v>
      </c>
      <c r="H735">
        <v>20</v>
      </c>
      <c r="I735" t="s">
        <v>67</v>
      </c>
      <c r="J735">
        <v>99</v>
      </c>
      <c r="K735" t="s">
        <v>23</v>
      </c>
      <c r="L735">
        <v>2</v>
      </c>
      <c r="M735" t="s">
        <v>24</v>
      </c>
      <c r="N735">
        <v>2</v>
      </c>
      <c r="O735" t="s">
        <v>28</v>
      </c>
      <c r="P735">
        <v>168</v>
      </c>
      <c r="T735" s="3">
        <f t="shared" si="23"/>
        <v>46.67</v>
      </c>
      <c r="U735" s="3">
        <f>IF(AND(R735&lt;&gt;"_U",N735&lt;&gt;9999,N735&lt;&gt;999,L735&lt;&gt;"Median"),IFERROR(VLOOKUP(A735,'TA Total'!A:P,16,0),"."),".")</f>
        <v>360</v>
      </c>
    </row>
    <row r="736" spans="1:21" x14ac:dyDescent="0.3">
      <c r="A736" s="1" t="str">
        <f t="shared" si="22"/>
        <v>2018|Waitomo District|$20,001-$30,000</v>
      </c>
      <c r="B736" t="s">
        <v>18</v>
      </c>
      <c r="C736" t="s">
        <v>19</v>
      </c>
      <c r="D736" t="s">
        <v>20</v>
      </c>
      <c r="E736" t="s">
        <v>21</v>
      </c>
      <c r="F736">
        <v>2018</v>
      </c>
      <c r="G736">
        <v>2018</v>
      </c>
      <c r="H736">
        <v>20</v>
      </c>
      <c r="I736" t="s">
        <v>67</v>
      </c>
      <c r="J736">
        <v>99</v>
      </c>
      <c r="K736" t="s">
        <v>23</v>
      </c>
      <c r="L736">
        <v>2</v>
      </c>
      <c r="M736" t="s">
        <v>24</v>
      </c>
      <c r="N736">
        <v>3</v>
      </c>
      <c r="O736" t="s">
        <v>25</v>
      </c>
      <c r="P736">
        <v>39</v>
      </c>
      <c r="T736" s="3">
        <f t="shared" si="23"/>
        <v>10.83</v>
      </c>
      <c r="U736" s="3">
        <f>IF(AND(R736&lt;&gt;"_U",N736&lt;&gt;9999,N736&lt;&gt;999,L736&lt;&gt;"Median"),IFERROR(VLOOKUP(A736,'TA Total'!A:P,16,0),"."),".")</f>
        <v>360</v>
      </c>
    </row>
    <row r="737" spans="1:21" x14ac:dyDescent="0.3">
      <c r="A737" s="1" t="str">
        <f t="shared" si="22"/>
        <v>2018|Waitomo District|$20,001-$30,000</v>
      </c>
      <c r="B737" t="s">
        <v>18</v>
      </c>
      <c r="C737" t="s">
        <v>19</v>
      </c>
      <c r="D737" t="s">
        <v>20</v>
      </c>
      <c r="E737" t="s">
        <v>21</v>
      </c>
      <c r="F737">
        <v>2018</v>
      </c>
      <c r="G737">
        <v>2018</v>
      </c>
      <c r="H737">
        <v>20</v>
      </c>
      <c r="I737" t="s">
        <v>67</v>
      </c>
      <c r="J737">
        <v>99</v>
      </c>
      <c r="K737" t="s">
        <v>23</v>
      </c>
      <c r="L737">
        <v>2</v>
      </c>
      <c r="M737" t="s">
        <v>24</v>
      </c>
      <c r="N737">
        <v>9999</v>
      </c>
      <c r="O737" t="s">
        <v>40</v>
      </c>
      <c r="P737">
        <v>360</v>
      </c>
      <c r="T737" s="3" t="str">
        <f t="shared" si="23"/>
        <v>.</v>
      </c>
      <c r="U737" s="3" t="str">
        <f>IF(AND(R737&lt;&gt;"_U",N737&lt;&gt;9999,N737&lt;&gt;999,L737&lt;&gt;"Median"),IFERROR(VLOOKUP(A737,'TA Total'!A:P,16,0),"."),".")</f>
        <v>.</v>
      </c>
    </row>
    <row r="738" spans="1:21" x14ac:dyDescent="0.3">
      <c r="A738" s="1" t="str">
        <f t="shared" si="22"/>
        <v>2018|Waitomo District|$20,001-$30,000</v>
      </c>
      <c r="B738" t="s">
        <v>18</v>
      </c>
      <c r="C738" t="s">
        <v>19</v>
      </c>
      <c r="D738" t="s">
        <v>20</v>
      </c>
      <c r="E738" t="s">
        <v>21</v>
      </c>
      <c r="F738">
        <v>2018</v>
      </c>
      <c r="G738">
        <v>2018</v>
      </c>
      <c r="H738">
        <v>20</v>
      </c>
      <c r="I738" t="s">
        <v>67</v>
      </c>
      <c r="J738">
        <v>99</v>
      </c>
      <c r="K738" t="s">
        <v>23</v>
      </c>
      <c r="L738">
        <v>2</v>
      </c>
      <c r="M738" t="s">
        <v>24</v>
      </c>
      <c r="N738">
        <v>999</v>
      </c>
      <c r="O738" t="s">
        <v>42</v>
      </c>
      <c r="P738">
        <v>0</v>
      </c>
      <c r="T738" s="3" t="str">
        <f t="shared" si="23"/>
        <v>.</v>
      </c>
      <c r="U738" s="3" t="str">
        <f>IF(AND(R738&lt;&gt;"_U",N738&lt;&gt;9999,N738&lt;&gt;999,L738&lt;&gt;"Median"),IFERROR(VLOOKUP(A738,'TA Total'!A:P,16,0),"."),".")</f>
        <v>.</v>
      </c>
    </row>
    <row r="739" spans="1:21" x14ac:dyDescent="0.3">
      <c r="A739" s="1" t="str">
        <f t="shared" si="22"/>
        <v>2018|Waitomo District|$20,001-$30,000</v>
      </c>
      <c r="B739" t="s">
        <v>18</v>
      </c>
      <c r="C739" t="s">
        <v>19</v>
      </c>
      <c r="D739" t="s">
        <v>20</v>
      </c>
      <c r="E739" t="s">
        <v>21</v>
      </c>
      <c r="F739">
        <v>2018</v>
      </c>
      <c r="G739">
        <v>2018</v>
      </c>
      <c r="H739">
        <v>20</v>
      </c>
      <c r="I739" t="s">
        <v>67</v>
      </c>
      <c r="J739">
        <v>99</v>
      </c>
      <c r="K739" t="s">
        <v>23</v>
      </c>
      <c r="L739">
        <v>2</v>
      </c>
      <c r="M739" t="s">
        <v>24</v>
      </c>
      <c r="N739">
        <v>1</v>
      </c>
      <c r="O739" t="s">
        <v>33</v>
      </c>
      <c r="P739">
        <v>153</v>
      </c>
      <c r="T739" s="3">
        <f t="shared" si="23"/>
        <v>42.5</v>
      </c>
      <c r="U739" s="3">
        <f>IF(AND(R739&lt;&gt;"_U",N739&lt;&gt;9999,N739&lt;&gt;999,L739&lt;&gt;"Median"),IFERROR(VLOOKUP(A739,'TA Total'!A:P,16,0),"."),".")</f>
        <v>360</v>
      </c>
    </row>
    <row r="740" spans="1:21" x14ac:dyDescent="0.3">
      <c r="A740" s="1" t="str">
        <f t="shared" si="22"/>
        <v>2018|Waitomo District|$30,001-$50,000</v>
      </c>
      <c r="B740" t="s">
        <v>18</v>
      </c>
      <c r="C740" t="s">
        <v>19</v>
      </c>
      <c r="D740" t="s">
        <v>20</v>
      </c>
      <c r="E740" t="s">
        <v>21</v>
      </c>
      <c r="F740">
        <v>2018</v>
      </c>
      <c r="G740">
        <v>2018</v>
      </c>
      <c r="H740">
        <v>20</v>
      </c>
      <c r="I740" t="s">
        <v>67</v>
      </c>
      <c r="J740">
        <v>99</v>
      </c>
      <c r="K740" t="s">
        <v>23</v>
      </c>
      <c r="L740">
        <v>3</v>
      </c>
      <c r="M740" t="s">
        <v>45</v>
      </c>
      <c r="N740">
        <v>1</v>
      </c>
      <c r="O740" t="s">
        <v>33</v>
      </c>
      <c r="P740">
        <v>264</v>
      </c>
      <c r="T740" s="3">
        <f t="shared" si="23"/>
        <v>44.22</v>
      </c>
      <c r="U740" s="3">
        <f>IF(AND(R740&lt;&gt;"_U",N740&lt;&gt;9999,N740&lt;&gt;999,L740&lt;&gt;"Median"),IFERROR(VLOOKUP(A740,'TA Total'!A:P,16,0),"."),".")</f>
        <v>597</v>
      </c>
    </row>
    <row r="741" spans="1:21" x14ac:dyDescent="0.3">
      <c r="A741" s="1" t="str">
        <f t="shared" si="22"/>
        <v>2018|Waitomo District|$30,001-$50,000</v>
      </c>
      <c r="B741" t="s">
        <v>18</v>
      </c>
      <c r="C741" t="s">
        <v>19</v>
      </c>
      <c r="D741" t="s">
        <v>20</v>
      </c>
      <c r="E741" t="s">
        <v>21</v>
      </c>
      <c r="F741">
        <v>2018</v>
      </c>
      <c r="G741">
        <v>2018</v>
      </c>
      <c r="H741">
        <v>20</v>
      </c>
      <c r="I741" t="s">
        <v>67</v>
      </c>
      <c r="J741">
        <v>99</v>
      </c>
      <c r="K741" t="s">
        <v>23</v>
      </c>
      <c r="L741">
        <v>3</v>
      </c>
      <c r="M741" t="s">
        <v>45</v>
      </c>
      <c r="N741">
        <v>3</v>
      </c>
      <c r="O741" t="s">
        <v>25</v>
      </c>
      <c r="P741">
        <v>90</v>
      </c>
      <c r="T741" s="3">
        <f t="shared" si="23"/>
        <v>15.08</v>
      </c>
      <c r="U741" s="3">
        <f>IF(AND(R741&lt;&gt;"_U",N741&lt;&gt;9999,N741&lt;&gt;999,L741&lt;&gt;"Median"),IFERROR(VLOOKUP(A741,'TA Total'!A:P,16,0),"."),".")</f>
        <v>597</v>
      </c>
    </row>
    <row r="742" spans="1:21" x14ac:dyDescent="0.3">
      <c r="A742" s="1" t="str">
        <f t="shared" si="22"/>
        <v>2018|Waitomo District|$30,001-$50,000</v>
      </c>
      <c r="B742" t="s">
        <v>18</v>
      </c>
      <c r="C742" t="s">
        <v>19</v>
      </c>
      <c r="D742" t="s">
        <v>20</v>
      </c>
      <c r="E742" t="s">
        <v>21</v>
      </c>
      <c r="F742">
        <v>2018</v>
      </c>
      <c r="G742">
        <v>2018</v>
      </c>
      <c r="H742">
        <v>20</v>
      </c>
      <c r="I742" t="s">
        <v>67</v>
      </c>
      <c r="J742">
        <v>99</v>
      </c>
      <c r="K742" t="s">
        <v>23</v>
      </c>
      <c r="L742">
        <v>3</v>
      </c>
      <c r="M742" t="s">
        <v>45</v>
      </c>
      <c r="N742">
        <v>2</v>
      </c>
      <c r="O742" t="s">
        <v>28</v>
      </c>
      <c r="P742">
        <v>246</v>
      </c>
      <c r="T742" s="3">
        <f t="shared" si="23"/>
        <v>41.21</v>
      </c>
      <c r="U742" s="3">
        <f>IF(AND(R742&lt;&gt;"_U",N742&lt;&gt;9999,N742&lt;&gt;999,L742&lt;&gt;"Median"),IFERROR(VLOOKUP(A742,'TA Total'!A:P,16,0),"."),".")</f>
        <v>597</v>
      </c>
    </row>
    <row r="743" spans="1:21" x14ac:dyDescent="0.3">
      <c r="A743" s="1" t="str">
        <f t="shared" si="22"/>
        <v>2018|Waitomo District|$30,001-$50,000</v>
      </c>
      <c r="B743" t="s">
        <v>18</v>
      </c>
      <c r="C743" t="s">
        <v>19</v>
      </c>
      <c r="D743" t="s">
        <v>20</v>
      </c>
      <c r="E743" t="s">
        <v>21</v>
      </c>
      <c r="F743">
        <v>2018</v>
      </c>
      <c r="G743">
        <v>2018</v>
      </c>
      <c r="H743">
        <v>20</v>
      </c>
      <c r="I743" t="s">
        <v>67</v>
      </c>
      <c r="J743">
        <v>99</v>
      </c>
      <c r="K743" t="s">
        <v>23</v>
      </c>
      <c r="L743">
        <v>3</v>
      </c>
      <c r="M743" t="s">
        <v>45</v>
      </c>
      <c r="N743">
        <v>999</v>
      </c>
      <c r="O743" t="s">
        <v>42</v>
      </c>
      <c r="P743">
        <v>0</v>
      </c>
      <c r="T743" s="3" t="str">
        <f t="shared" si="23"/>
        <v>.</v>
      </c>
      <c r="U743" s="3" t="str">
        <f>IF(AND(R743&lt;&gt;"_U",N743&lt;&gt;9999,N743&lt;&gt;999,L743&lt;&gt;"Median"),IFERROR(VLOOKUP(A743,'TA Total'!A:P,16,0),"."),".")</f>
        <v>.</v>
      </c>
    </row>
    <row r="744" spans="1:21" x14ac:dyDescent="0.3">
      <c r="A744" s="1" t="str">
        <f t="shared" si="22"/>
        <v>2018|Waitomo District|$30,001-$50,000</v>
      </c>
      <c r="B744" t="s">
        <v>18</v>
      </c>
      <c r="C744" t="s">
        <v>19</v>
      </c>
      <c r="D744" t="s">
        <v>20</v>
      </c>
      <c r="E744" t="s">
        <v>21</v>
      </c>
      <c r="F744">
        <v>2018</v>
      </c>
      <c r="G744">
        <v>2018</v>
      </c>
      <c r="H744">
        <v>20</v>
      </c>
      <c r="I744" t="s">
        <v>67</v>
      </c>
      <c r="J744">
        <v>99</v>
      </c>
      <c r="K744" t="s">
        <v>23</v>
      </c>
      <c r="L744">
        <v>3</v>
      </c>
      <c r="M744" t="s">
        <v>45</v>
      </c>
      <c r="N744">
        <v>7777</v>
      </c>
      <c r="O744" t="s">
        <v>37</v>
      </c>
      <c r="P744">
        <v>597</v>
      </c>
      <c r="T744" s="3">
        <f t="shared" si="23"/>
        <v>100</v>
      </c>
      <c r="U744" s="3">
        <f>IF(AND(R744&lt;&gt;"_U",N744&lt;&gt;9999,N744&lt;&gt;999,L744&lt;&gt;"Median"),IFERROR(VLOOKUP(A744,'TA Total'!A:P,16,0),"."),".")</f>
        <v>597</v>
      </c>
    </row>
    <row r="745" spans="1:21" x14ac:dyDescent="0.3">
      <c r="A745" s="1" t="str">
        <f t="shared" si="22"/>
        <v>2018|Waitomo District|$30,001-$50,000</v>
      </c>
      <c r="B745" t="s">
        <v>18</v>
      </c>
      <c r="C745" t="s">
        <v>19</v>
      </c>
      <c r="D745" t="s">
        <v>20</v>
      </c>
      <c r="E745" t="s">
        <v>21</v>
      </c>
      <c r="F745">
        <v>2018</v>
      </c>
      <c r="G745">
        <v>2018</v>
      </c>
      <c r="H745">
        <v>20</v>
      </c>
      <c r="I745" t="s">
        <v>67</v>
      </c>
      <c r="J745">
        <v>99</v>
      </c>
      <c r="K745" t="s">
        <v>23</v>
      </c>
      <c r="L745">
        <v>3</v>
      </c>
      <c r="M745" t="s">
        <v>45</v>
      </c>
      <c r="N745">
        <v>9999</v>
      </c>
      <c r="O745" t="s">
        <v>40</v>
      </c>
      <c r="P745">
        <v>597</v>
      </c>
      <c r="T745" s="3" t="str">
        <f t="shared" si="23"/>
        <v>.</v>
      </c>
      <c r="U745" s="3" t="str">
        <f>IF(AND(R745&lt;&gt;"_U",N745&lt;&gt;9999,N745&lt;&gt;999,L745&lt;&gt;"Median"),IFERROR(VLOOKUP(A745,'TA Total'!A:P,16,0),"."),".")</f>
        <v>.</v>
      </c>
    </row>
    <row r="746" spans="1:21" x14ac:dyDescent="0.3">
      <c r="A746" s="1" t="str">
        <f t="shared" si="22"/>
        <v>2018|Waitomo District|$50,001-$70,000</v>
      </c>
      <c r="B746" t="s">
        <v>18</v>
      </c>
      <c r="C746" t="s">
        <v>19</v>
      </c>
      <c r="D746" t="s">
        <v>20</v>
      </c>
      <c r="E746" t="s">
        <v>21</v>
      </c>
      <c r="F746">
        <v>2018</v>
      </c>
      <c r="G746">
        <v>2018</v>
      </c>
      <c r="H746">
        <v>20</v>
      </c>
      <c r="I746" t="s">
        <v>67</v>
      </c>
      <c r="J746">
        <v>99</v>
      </c>
      <c r="K746" t="s">
        <v>23</v>
      </c>
      <c r="L746">
        <v>4</v>
      </c>
      <c r="M746" t="s">
        <v>36</v>
      </c>
      <c r="N746">
        <v>9999</v>
      </c>
      <c r="O746" t="s">
        <v>40</v>
      </c>
      <c r="P746">
        <v>543</v>
      </c>
      <c r="T746" s="3" t="str">
        <f t="shared" si="23"/>
        <v>.</v>
      </c>
      <c r="U746" s="3" t="str">
        <f>IF(AND(R746&lt;&gt;"_U",N746&lt;&gt;9999,N746&lt;&gt;999,L746&lt;&gt;"Median"),IFERROR(VLOOKUP(A746,'TA Total'!A:P,16,0),"."),".")</f>
        <v>.</v>
      </c>
    </row>
    <row r="747" spans="1:21" x14ac:dyDescent="0.3">
      <c r="A747" s="1" t="str">
        <f t="shared" si="22"/>
        <v>2018|Waitomo District|$50,001-$70,000</v>
      </c>
      <c r="B747" t="s">
        <v>18</v>
      </c>
      <c r="C747" t="s">
        <v>19</v>
      </c>
      <c r="D747" t="s">
        <v>20</v>
      </c>
      <c r="E747" t="s">
        <v>21</v>
      </c>
      <c r="F747">
        <v>2018</v>
      </c>
      <c r="G747">
        <v>2018</v>
      </c>
      <c r="H747">
        <v>20</v>
      </c>
      <c r="I747" t="s">
        <v>67</v>
      </c>
      <c r="J747">
        <v>99</v>
      </c>
      <c r="K747" t="s">
        <v>23</v>
      </c>
      <c r="L747">
        <v>4</v>
      </c>
      <c r="M747" t="s">
        <v>36</v>
      </c>
      <c r="N747">
        <v>999</v>
      </c>
      <c r="O747" t="s">
        <v>42</v>
      </c>
      <c r="P747">
        <v>0</v>
      </c>
      <c r="T747" s="3" t="str">
        <f t="shared" si="23"/>
        <v>.</v>
      </c>
      <c r="U747" s="3" t="str">
        <f>IF(AND(R747&lt;&gt;"_U",N747&lt;&gt;9999,N747&lt;&gt;999,L747&lt;&gt;"Median"),IFERROR(VLOOKUP(A747,'TA Total'!A:P,16,0),"."),".")</f>
        <v>.</v>
      </c>
    </row>
    <row r="748" spans="1:21" x14ac:dyDescent="0.3">
      <c r="A748" s="1" t="str">
        <f t="shared" si="22"/>
        <v>2018|Waitomo District|$50,001-$70,000</v>
      </c>
      <c r="B748" t="s">
        <v>18</v>
      </c>
      <c r="C748" t="s">
        <v>19</v>
      </c>
      <c r="D748" t="s">
        <v>20</v>
      </c>
      <c r="E748" t="s">
        <v>21</v>
      </c>
      <c r="F748">
        <v>2018</v>
      </c>
      <c r="G748">
        <v>2018</v>
      </c>
      <c r="H748">
        <v>20</v>
      </c>
      <c r="I748" t="s">
        <v>67</v>
      </c>
      <c r="J748">
        <v>99</v>
      </c>
      <c r="K748" t="s">
        <v>23</v>
      </c>
      <c r="L748">
        <v>4</v>
      </c>
      <c r="M748" t="s">
        <v>36</v>
      </c>
      <c r="N748">
        <v>1</v>
      </c>
      <c r="O748" t="s">
        <v>33</v>
      </c>
      <c r="P748">
        <v>240</v>
      </c>
      <c r="T748" s="3">
        <f t="shared" si="23"/>
        <v>44.2</v>
      </c>
      <c r="U748" s="3">
        <f>IF(AND(R748&lt;&gt;"_U",N748&lt;&gt;9999,N748&lt;&gt;999,L748&lt;&gt;"Median"),IFERROR(VLOOKUP(A748,'TA Total'!A:P,16,0),"."),".")</f>
        <v>543</v>
      </c>
    </row>
    <row r="749" spans="1:21" x14ac:dyDescent="0.3">
      <c r="A749" s="1" t="str">
        <f t="shared" si="22"/>
        <v>2018|Waitomo District|$50,001-$70,000</v>
      </c>
      <c r="B749" t="s">
        <v>18</v>
      </c>
      <c r="C749" t="s">
        <v>19</v>
      </c>
      <c r="D749" t="s">
        <v>20</v>
      </c>
      <c r="E749" t="s">
        <v>21</v>
      </c>
      <c r="F749">
        <v>2018</v>
      </c>
      <c r="G749">
        <v>2018</v>
      </c>
      <c r="H749">
        <v>20</v>
      </c>
      <c r="I749" t="s">
        <v>67</v>
      </c>
      <c r="J749">
        <v>99</v>
      </c>
      <c r="K749" t="s">
        <v>23</v>
      </c>
      <c r="L749">
        <v>4</v>
      </c>
      <c r="M749" t="s">
        <v>36</v>
      </c>
      <c r="N749">
        <v>3</v>
      </c>
      <c r="O749" t="s">
        <v>25</v>
      </c>
      <c r="P749">
        <v>81</v>
      </c>
      <c r="T749" s="3">
        <f t="shared" si="23"/>
        <v>14.92</v>
      </c>
      <c r="U749" s="3">
        <f>IF(AND(R749&lt;&gt;"_U",N749&lt;&gt;9999,N749&lt;&gt;999,L749&lt;&gt;"Median"),IFERROR(VLOOKUP(A749,'TA Total'!A:P,16,0),"."),".")</f>
        <v>543</v>
      </c>
    </row>
    <row r="750" spans="1:21" x14ac:dyDescent="0.3">
      <c r="A750" s="1" t="str">
        <f t="shared" si="22"/>
        <v>2018|Waitomo District|$50,001-$70,000</v>
      </c>
      <c r="B750" t="s">
        <v>18</v>
      </c>
      <c r="C750" t="s">
        <v>19</v>
      </c>
      <c r="D750" t="s">
        <v>20</v>
      </c>
      <c r="E750" t="s">
        <v>21</v>
      </c>
      <c r="F750">
        <v>2018</v>
      </c>
      <c r="G750">
        <v>2018</v>
      </c>
      <c r="H750">
        <v>20</v>
      </c>
      <c r="I750" t="s">
        <v>67</v>
      </c>
      <c r="J750">
        <v>99</v>
      </c>
      <c r="K750" t="s">
        <v>23</v>
      </c>
      <c r="L750">
        <v>4</v>
      </c>
      <c r="M750" t="s">
        <v>36</v>
      </c>
      <c r="N750">
        <v>2</v>
      </c>
      <c r="O750" t="s">
        <v>28</v>
      </c>
      <c r="P750">
        <v>225</v>
      </c>
      <c r="T750" s="3">
        <f t="shared" si="23"/>
        <v>41.44</v>
      </c>
      <c r="U750" s="3">
        <f>IF(AND(R750&lt;&gt;"_U",N750&lt;&gt;9999,N750&lt;&gt;999,L750&lt;&gt;"Median"),IFERROR(VLOOKUP(A750,'TA Total'!A:P,16,0),"."),".")</f>
        <v>543</v>
      </c>
    </row>
    <row r="751" spans="1:21" x14ac:dyDescent="0.3">
      <c r="A751" s="1" t="str">
        <f t="shared" si="22"/>
        <v>2018|Waitomo District|$50,001-$70,000</v>
      </c>
      <c r="B751" t="s">
        <v>18</v>
      </c>
      <c r="C751" t="s">
        <v>19</v>
      </c>
      <c r="D751" t="s">
        <v>20</v>
      </c>
      <c r="E751" t="s">
        <v>21</v>
      </c>
      <c r="F751">
        <v>2018</v>
      </c>
      <c r="G751">
        <v>2018</v>
      </c>
      <c r="H751">
        <v>20</v>
      </c>
      <c r="I751" t="s">
        <v>67</v>
      </c>
      <c r="J751">
        <v>99</v>
      </c>
      <c r="K751" t="s">
        <v>23</v>
      </c>
      <c r="L751">
        <v>4</v>
      </c>
      <c r="M751" t="s">
        <v>36</v>
      </c>
      <c r="N751">
        <v>7777</v>
      </c>
      <c r="O751" t="s">
        <v>37</v>
      </c>
      <c r="P751">
        <v>543</v>
      </c>
      <c r="T751" s="3">
        <f t="shared" si="23"/>
        <v>100</v>
      </c>
      <c r="U751" s="3">
        <f>IF(AND(R751&lt;&gt;"_U",N751&lt;&gt;9999,N751&lt;&gt;999,L751&lt;&gt;"Median"),IFERROR(VLOOKUP(A751,'TA Total'!A:P,16,0),"."),".")</f>
        <v>543</v>
      </c>
    </row>
    <row r="752" spans="1:21" x14ac:dyDescent="0.3">
      <c r="A752" s="1" t="str">
        <f t="shared" si="22"/>
        <v>2018|Waitomo District|$70,001-$100,000</v>
      </c>
      <c r="B752" t="s">
        <v>18</v>
      </c>
      <c r="C752" t="s">
        <v>19</v>
      </c>
      <c r="D752" t="s">
        <v>20</v>
      </c>
      <c r="E752" t="s">
        <v>21</v>
      </c>
      <c r="F752">
        <v>2018</v>
      </c>
      <c r="G752">
        <v>2018</v>
      </c>
      <c r="H752">
        <v>20</v>
      </c>
      <c r="I752" t="s">
        <v>67</v>
      </c>
      <c r="J752">
        <v>99</v>
      </c>
      <c r="K752" t="s">
        <v>23</v>
      </c>
      <c r="L752">
        <v>5</v>
      </c>
      <c r="M752" t="s">
        <v>58</v>
      </c>
      <c r="N752">
        <v>1</v>
      </c>
      <c r="O752" t="s">
        <v>33</v>
      </c>
      <c r="P752">
        <v>234</v>
      </c>
      <c r="T752" s="3">
        <f t="shared" si="23"/>
        <v>46.15</v>
      </c>
      <c r="U752" s="3">
        <f>IF(AND(R752&lt;&gt;"_U",N752&lt;&gt;9999,N752&lt;&gt;999,L752&lt;&gt;"Median"),IFERROR(VLOOKUP(A752,'TA Total'!A:P,16,0),"."),".")</f>
        <v>507</v>
      </c>
    </row>
    <row r="753" spans="1:21" x14ac:dyDescent="0.3">
      <c r="A753" s="1" t="str">
        <f t="shared" si="22"/>
        <v>2018|Waitomo District|$70,001-$100,000</v>
      </c>
      <c r="B753" t="s">
        <v>18</v>
      </c>
      <c r="C753" t="s">
        <v>19</v>
      </c>
      <c r="D753" t="s">
        <v>20</v>
      </c>
      <c r="E753" t="s">
        <v>21</v>
      </c>
      <c r="F753">
        <v>2018</v>
      </c>
      <c r="G753">
        <v>2018</v>
      </c>
      <c r="H753">
        <v>20</v>
      </c>
      <c r="I753" t="s">
        <v>67</v>
      </c>
      <c r="J753">
        <v>99</v>
      </c>
      <c r="K753" t="s">
        <v>23</v>
      </c>
      <c r="L753">
        <v>5</v>
      </c>
      <c r="M753" t="s">
        <v>58</v>
      </c>
      <c r="N753">
        <v>2</v>
      </c>
      <c r="O753" t="s">
        <v>28</v>
      </c>
      <c r="P753">
        <v>198</v>
      </c>
      <c r="T753" s="3">
        <f t="shared" si="23"/>
        <v>39.049999999999997</v>
      </c>
      <c r="U753" s="3">
        <f>IF(AND(R753&lt;&gt;"_U",N753&lt;&gt;9999,N753&lt;&gt;999,L753&lt;&gt;"Median"),IFERROR(VLOOKUP(A753,'TA Total'!A:P,16,0),"."),".")</f>
        <v>507</v>
      </c>
    </row>
    <row r="754" spans="1:21" x14ac:dyDescent="0.3">
      <c r="A754" s="1" t="str">
        <f t="shared" si="22"/>
        <v>2018|Waitomo District|$70,001-$100,000</v>
      </c>
      <c r="B754" t="s">
        <v>18</v>
      </c>
      <c r="C754" t="s">
        <v>19</v>
      </c>
      <c r="D754" t="s">
        <v>20</v>
      </c>
      <c r="E754" t="s">
        <v>21</v>
      </c>
      <c r="F754">
        <v>2018</v>
      </c>
      <c r="G754">
        <v>2018</v>
      </c>
      <c r="H754">
        <v>20</v>
      </c>
      <c r="I754" t="s">
        <v>67</v>
      </c>
      <c r="J754">
        <v>99</v>
      </c>
      <c r="K754" t="s">
        <v>23</v>
      </c>
      <c r="L754">
        <v>5</v>
      </c>
      <c r="M754" t="s">
        <v>58</v>
      </c>
      <c r="N754">
        <v>3</v>
      </c>
      <c r="O754" t="s">
        <v>25</v>
      </c>
      <c r="P754">
        <v>78</v>
      </c>
      <c r="T754" s="3">
        <f t="shared" si="23"/>
        <v>15.38</v>
      </c>
      <c r="U754" s="3">
        <f>IF(AND(R754&lt;&gt;"_U",N754&lt;&gt;9999,N754&lt;&gt;999,L754&lt;&gt;"Median"),IFERROR(VLOOKUP(A754,'TA Total'!A:P,16,0),"."),".")</f>
        <v>507</v>
      </c>
    </row>
    <row r="755" spans="1:21" x14ac:dyDescent="0.3">
      <c r="A755" s="1" t="str">
        <f t="shared" si="22"/>
        <v>2018|Waitomo District|$70,001-$100,000</v>
      </c>
      <c r="B755" t="s">
        <v>18</v>
      </c>
      <c r="C755" t="s">
        <v>19</v>
      </c>
      <c r="D755" t="s">
        <v>20</v>
      </c>
      <c r="E755" t="s">
        <v>21</v>
      </c>
      <c r="F755">
        <v>2018</v>
      </c>
      <c r="G755">
        <v>2018</v>
      </c>
      <c r="H755">
        <v>20</v>
      </c>
      <c r="I755" t="s">
        <v>67</v>
      </c>
      <c r="J755">
        <v>99</v>
      </c>
      <c r="K755" t="s">
        <v>23</v>
      </c>
      <c r="L755">
        <v>5</v>
      </c>
      <c r="M755" t="s">
        <v>58</v>
      </c>
      <c r="N755">
        <v>7777</v>
      </c>
      <c r="O755" t="s">
        <v>37</v>
      </c>
      <c r="P755">
        <v>507</v>
      </c>
      <c r="T755" s="3">
        <f t="shared" si="23"/>
        <v>100</v>
      </c>
      <c r="U755" s="3">
        <f>IF(AND(R755&lt;&gt;"_U",N755&lt;&gt;9999,N755&lt;&gt;999,L755&lt;&gt;"Median"),IFERROR(VLOOKUP(A755,'TA Total'!A:P,16,0),"."),".")</f>
        <v>507</v>
      </c>
    </row>
    <row r="756" spans="1:21" x14ac:dyDescent="0.3">
      <c r="A756" s="1" t="str">
        <f t="shared" si="22"/>
        <v>2018|Waitomo District|$70,001-$100,000</v>
      </c>
      <c r="B756" t="s">
        <v>18</v>
      </c>
      <c r="C756" t="s">
        <v>19</v>
      </c>
      <c r="D756" t="s">
        <v>20</v>
      </c>
      <c r="E756" t="s">
        <v>21</v>
      </c>
      <c r="F756">
        <v>2018</v>
      </c>
      <c r="G756">
        <v>2018</v>
      </c>
      <c r="H756">
        <v>20</v>
      </c>
      <c r="I756" t="s">
        <v>67</v>
      </c>
      <c r="J756">
        <v>99</v>
      </c>
      <c r="K756" t="s">
        <v>23</v>
      </c>
      <c r="L756">
        <v>5</v>
      </c>
      <c r="M756" t="s">
        <v>58</v>
      </c>
      <c r="N756">
        <v>9999</v>
      </c>
      <c r="O756" t="s">
        <v>40</v>
      </c>
      <c r="P756">
        <v>507</v>
      </c>
      <c r="T756" s="3" t="str">
        <f t="shared" si="23"/>
        <v>.</v>
      </c>
      <c r="U756" s="3" t="str">
        <f>IF(AND(R756&lt;&gt;"_U",N756&lt;&gt;9999,N756&lt;&gt;999,L756&lt;&gt;"Median"),IFERROR(VLOOKUP(A756,'TA Total'!A:P,16,0),"."),".")</f>
        <v>.</v>
      </c>
    </row>
    <row r="757" spans="1:21" x14ac:dyDescent="0.3">
      <c r="A757" s="1" t="str">
        <f t="shared" si="22"/>
        <v>2018|Waitomo District|$70,001-$100,000</v>
      </c>
      <c r="B757" t="s">
        <v>18</v>
      </c>
      <c r="C757" t="s">
        <v>19</v>
      </c>
      <c r="D757" t="s">
        <v>20</v>
      </c>
      <c r="E757" t="s">
        <v>21</v>
      </c>
      <c r="F757">
        <v>2018</v>
      </c>
      <c r="G757">
        <v>2018</v>
      </c>
      <c r="H757">
        <v>20</v>
      </c>
      <c r="I757" t="s">
        <v>67</v>
      </c>
      <c r="J757">
        <v>99</v>
      </c>
      <c r="K757" t="s">
        <v>23</v>
      </c>
      <c r="L757">
        <v>5</v>
      </c>
      <c r="M757" t="s">
        <v>58</v>
      </c>
      <c r="N757">
        <v>999</v>
      </c>
      <c r="O757" t="s">
        <v>42</v>
      </c>
      <c r="P757">
        <v>0</v>
      </c>
      <c r="T757" s="3" t="str">
        <f t="shared" si="23"/>
        <v>.</v>
      </c>
      <c r="U757" s="3" t="str">
        <f>IF(AND(R757&lt;&gt;"_U",N757&lt;&gt;9999,N757&lt;&gt;999,L757&lt;&gt;"Median"),IFERROR(VLOOKUP(A757,'TA Total'!A:P,16,0),"."),".")</f>
        <v>.</v>
      </c>
    </row>
    <row r="758" spans="1:21" x14ac:dyDescent="0.3">
      <c r="A758" s="1" t="str">
        <f t="shared" si="22"/>
        <v>2018|Waitomo District|$100,001-$150,000</v>
      </c>
      <c r="B758" t="s">
        <v>18</v>
      </c>
      <c r="C758" t="s">
        <v>19</v>
      </c>
      <c r="D758" t="s">
        <v>20</v>
      </c>
      <c r="E758" t="s">
        <v>21</v>
      </c>
      <c r="F758">
        <v>2018</v>
      </c>
      <c r="G758">
        <v>2018</v>
      </c>
      <c r="H758">
        <v>20</v>
      </c>
      <c r="I758" t="s">
        <v>67</v>
      </c>
      <c r="J758">
        <v>99</v>
      </c>
      <c r="K758" t="s">
        <v>23</v>
      </c>
      <c r="L758">
        <v>6</v>
      </c>
      <c r="M758" t="s">
        <v>59</v>
      </c>
      <c r="N758">
        <v>1</v>
      </c>
      <c r="O758" t="s">
        <v>33</v>
      </c>
      <c r="P758">
        <v>234</v>
      </c>
      <c r="T758" s="3">
        <f t="shared" si="23"/>
        <v>51.66</v>
      </c>
      <c r="U758" s="3">
        <f>IF(AND(R758&lt;&gt;"_U",N758&lt;&gt;9999,N758&lt;&gt;999,L758&lt;&gt;"Median"),IFERROR(VLOOKUP(A758,'TA Total'!A:P,16,0),"."),".")</f>
        <v>453</v>
      </c>
    </row>
    <row r="759" spans="1:21" x14ac:dyDescent="0.3">
      <c r="A759" s="1" t="str">
        <f t="shared" si="22"/>
        <v>2018|Waitomo District|$100,001-$150,000</v>
      </c>
      <c r="B759" t="s">
        <v>18</v>
      </c>
      <c r="C759" t="s">
        <v>19</v>
      </c>
      <c r="D759" t="s">
        <v>20</v>
      </c>
      <c r="E759" t="s">
        <v>21</v>
      </c>
      <c r="F759">
        <v>2018</v>
      </c>
      <c r="G759">
        <v>2018</v>
      </c>
      <c r="H759">
        <v>20</v>
      </c>
      <c r="I759" t="s">
        <v>67</v>
      </c>
      <c r="J759">
        <v>99</v>
      </c>
      <c r="K759" t="s">
        <v>23</v>
      </c>
      <c r="L759">
        <v>6</v>
      </c>
      <c r="M759" t="s">
        <v>59</v>
      </c>
      <c r="N759">
        <v>2</v>
      </c>
      <c r="O759" t="s">
        <v>28</v>
      </c>
      <c r="P759">
        <v>144</v>
      </c>
      <c r="T759" s="3">
        <f t="shared" si="23"/>
        <v>31.79</v>
      </c>
      <c r="U759" s="3">
        <f>IF(AND(R759&lt;&gt;"_U",N759&lt;&gt;9999,N759&lt;&gt;999,L759&lt;&gt;"Median"),IFERROR(VLOOKUP(A759,'TA Total'!A:P,16,0),"."),".")</f>
        <v>453</v>
      </c>
    </row>
    <row r="760" spans="1:21" x14ac:dyDescent="0.3">
      <c r="A760" s="1" t="str">
        <f t="shared" si="22"/>
        <v>2018|Waitomo District|$100,001-$150,000</v>
      </c>
      <c r="B760" t="s">
        <v>18</v>
      </c>
      <c r="C760" t="s">
        <v>19</v>
      </c>
      <c r="D760" t="s">
        <v>20</v>
      </c>
      <c r="E760" t="s">
        <v>21</v>
      </c>
      <c r="F760">
        <v>2018</v>
      </c>
      <c r="G760">
        <v>2018</v>
      </c>
      <c r="H760">
        <v>20</v>
      </c>
      <c r="I760" t="s">
        <v>67</v>
      </c>
      <c r="J760">
        <v>99</v>
      </c>
      <c r="K760" t="s">
        <v>23</v>
      </c>
      <c r="L760">
        <v>6</v>
      </c>
      <c r="M760" t="s">
        <v>59</v>
      </c>
      <c r="N760">
        <v>3</v>
      </c>
      <c r="O760" t="s">
        <v>25</v>
      </c>
      <c r="P760">
        <v>75</v>
      </c>
      <c r="T760" s="3">
        <f t="shared" si="23"/>
        <v>16.559999999999999</v>
      </c>
      <c r="U760" s="3">
        <f>IF(AND(R760&lt;&gt;"_U",N760&lt;&gt;9999,N760&lt;&gt;999,L760&lt;&gt;"Median"),IFERROR(VLOOKUP(A760,'TA Total'!A:P,16,0),"."),".")</f>
        <v>453</v>
      </c>
    </row>
    <row r="761" spans="1:21" x14ac:dyDescent="0.3">
      <c r="A761" s="1" t="str">
        <f t="shared" si="22"/>
        <v>2018|Waitomo District|$100,001-$150,000</v>
      </c>
      <c r="B761" t="s">
        <v>18</v>
      </c>
      <c r="C761" t="s">
        <v>19</v>
      </c>
      <c r="D761" t="s">
        <v>20</v>
      </c>
      <c r="E761" t="s">
        <v>21</v>
      </c>
      <c r="F761">
        <v>2018</v>
      </c>
      <c r="G761">
        <v>2018</v>
      </c>
      <c r="H761">
        <v>20</v>
      </c>
      <c r="I761" t="s">
        <v>67</v>
      </c>
      <c r="J761">
        <v>99</v>
      </c>
      <c r="K761" t="s">
        <v>23</v>
      </c>
      <c r="L761">
        <v>6</v>
      </c>
      <c r="M761" t="s">
        <v>59</v>
      </c>
      <c r="N761">
        <v>999</v>
      </c>
      <c r="O761" t="s">
        <v>42</v>
      </c>
      <c r="P761">
        <v>0</v>
      </c>
      <c r="T761" s="3" t="str">
        <f t="shared" si="23"/>
        <v>.</v>
      </c>
      <c r="U761" s="3" t="str">
        <f>IF(AND(R761&lt;&gt;"_U",N761&lt;&gt;9999,N761&lt;&gt;999,L761&lt;&gt;"Median"),IFERROR(VLOOKUP(A761,'TA Total'!A:P,16,0),"."),".")</f>
        <v>.</v>
      </c>
    </row>
    <row r="762" spans="1:21" x14ac:dyDescent="0.3">
      <c r="A762" s="1" t="str">
        <f t="shared" si="22"/>
        <v>2018|Waitomo District|$100,001-$150,000</v>
      </c>
      <c r="B762" t="s">
        <v>18</v>
      </c>
      <c r="C762" t="s">
        <v>19</v>
      </c>
      <c r="D762" t="s">
        <v>20</v>
      </c>
      <c r="E762" t="s">
        <v>21</v>
      </c>
      <c r="F762">
        <v>2018</v>
      </c>
      <c r="G762">
        <v>2018</v>
      </c>
      <c r="H762">
        <v>20</v>
      </c>
      <c r="I762" t="s">
        <v>67</v>
      </c>
      <c r="J762">
        <v>99</v>
      </c>
      <c r="K762" t="s">
        <v>23</v>
      </c>
      <c r="L762">
        <v>6</v>
      </c>
      <c r="M762" t="s">
        <v>59</v>
      </c>
      <c r="N762">
        <v>7777</v>
      </c>
      <c r="O762" t="s">
        <v>37</v>
      </c>
      <c r="P762">
        <v>453</v>
      </c>
      <c r="T762" s="3">
        <f t="shared" si="23"/>
        <v>100</v>
      </c>
      <c r="U762" s="3">
        <f>IF(AND(R762&lt;&gt;"_U",N762&lt;&gt;9999,N762&lt;&gt;999,L762&lt;&gt;"Median"),IFERROR(VLOOKUP(A762,'TA Total'!A:P,16,0),"."),".")</f>
        <v>453</v>
      </c>
    </row>
    <row r="763" spans="1:21" x14ac:dyDescent="0.3">
      <c r="A763" s="1" t="str">
        <f t="shared" si="22"/>
        <v>2018|Waitomo District|$100,001-$150,000</v>
      </c>
      <c r="B763" t="s">
        <v>18</v>
      </c>
      <c r="C763" t="s">
        <v>19</v>
      </c>
      <c r="D763" t="s">
        <v>20</v>
      </c>
      <c r="E763" t="s">
        <v>21</v>
      </c>
      <c r="F763">
        <v>2018</v>
      </c>
      <c r="G763">
        <v>2018</v>
      </c>
      <c r="H763">
        <v>20</v>
      </c>
      <c r="I763" t="s">
        <v>67</v>
      </c>
      <c r="J763">
        <v>99</v>
      </c>
      <c r="K763" t="s">
        <v>23</v>
      </c>
      <c r="L763">
        <v>6</v>
      </c>
      <c r="M763" t="s">
        <v>59</v>
      </c>
      <c r="N763">
        <v>9999</v>
      </c>
      <c r="O763" t="s">
        <v>40</v>
      </c>
      <c r="P763">
        <v>453</v>
      </c>
      <c r="T763" s="3" t="str">
        <f t="shared" si="23"/>
        <v>.</v>
      </c>
      <c r="U763" s="3" t="str">
        <f>IF(AND(R763&lt;&gt;"_U",N763&lt;&gt;9999,N763&lt;&gt;999,L763&lt;&gt;"Median"),IFERROR(VLOOKUP(A763,'TA Total'!A:P,16,0),"."),".")</f>
        <v>.</v>
      </c>
    </row>
    <row r="764" spans="1:21" x14ac:dyDescent="0.3">
      <c r="A764" s="1" t="str">
        <f t="shared" si="22"/>
        <v>2018|Waitomo District|$150,001-$200,000</v>
      </c>
      <c r="B764" t="s">
        <v>18</v>
      </c>
      <c r="C764" t="s">
        <v>19</v>
      </c>
      <c r="D764" t="s">
        <v>20</v>
      </c>
      <c r="E764" t="s">
        <v>21</v>
      </c>
      <c r="F764">
        <v>2018</v>
      </c>
      <c r="G764">
        <v>2018</v>
      </c>
      <c r="H764">
        <v>20</v>
      </c>
      <c r="I764" t="s">
        <v>67</v>
      </c>
      <c r="J764">
        <v>99</v>
      </c>
      <c r="K764" t="s">
        <v>23</v>
      </c>
      <c r="L764">
        <v>7</v>
      </c>
      <c r="M764" t="s">
        <v>43</v>
      </c>
      <c r="N764">
        <v>999</v>
      </c>
      <c r="O764" t="s">
        <v>42</v>
      </c>
      <c r="P764">
        <v>0</v>
      </c>
      <c r="T764" s="3" t="str">
        <f t="shared" si="23"/>
        <v>.</v>
      </c>
      <c r="U764" s="3" t="str">
        <f>IF(AND(R764&lt;&gt;"_U",N764&lt;&gt;9999,N764&lt;&gt;999,L764&lt;&gt;"Median"),IFERROR(VLOOKUP(A764,'TA Total'!A:P,16,0),"."),".")</f>
        <v>.</v>
      </c>
    </row>
    <row r="765" spans="1:21" x14ac:dyDescent="0.3">
      <c r="A765" s="1" t="str">
        <f t="shared" si="22"/>
        <v>2018|Waitomo District|$150,001-$200,000</v>
      </c>
      <c r="B765" t="s">
        <v>18</v>
      </c>
      <c r="C765" t="s">
        <v>19</v>
      </c>
      <c r="D765" t="s">
        <v>20</v>
      </c>
      <c r="E765" t="s">
        <v>21</v>
      </c>
      <c r="F765">
        <v>2018</v>
      </c>
      <c r="G765">
        <v>2018</v>
      </c>
      <c r="H765">
        <v>20</v>
      </c>
      <c r="I765" t="s">
        <v>67</v>
      </c>
      <c r="J765">
        <v>99</v>
      </c>
      <c r="K765" t="s">
        <v>23</v>
      </c>
      <c r="L765">
        <v>7</v>
      </c>
      <c r="M765" t="s">
        <v>43</v>
      </c>
      <c r="N765">
        <v>7777</v>
      </c>
      <c r="O765" t="s">
        <v>37</v>
      </c>
      <c r="P765">
        <v>222</v>
      </c>
      <c r="T765" s="3">
        <f t="shared" si="23"/>
        <v>100</v>
      </c>
      <c r="U765" s="3">
        <f>IF(AND(R765&lt;&gt;"_U",N765&lt;&gt;9999,N765&lt;&gt;999,L765&lt;&gt;"Median"),IFERROR(VLOOKUP(A765,'TA Total'!A:P,16,0),"."),".")</f>
        <v>222</v>
      </c>
    </row>
    <row r="766" spans="1:21" x14ac:dyDescent="0.3">
      <c r="A766" s="1" t="str">
        <f t="shared" si="22"/>
        <v>2018|Waitomo District|$150,001-$200,000</v>
      </c>
      <c r="B766" t="s">
        <v>18</v>
      </c>
      <c r="C766" t="s">
        <v>19</v>
      </c>
      <c r="D766" t="s">
        <v>20</v>
      </c>
      <c r="E766" t="s">
        <v>21</v>
      </c>
      <c r="F766">
        <v>2018</v>
      </c>
      <c r="G766">
        <v>2018</v>
      </c>
      <c r="H766">
        <v>20</v>
      </c>
      <c r="I766" t="s">
        <v>67</v>
      </c>
      <c r="J766">
        <v>99</v>
      </c>
      <c r="K766" t="s">
        <v>23</v>
      </c>
      <c r="L766">
        <v>7</v>
      </c>
      <c r="M766" t="s">
        <v>43</v>
      </c>
      <c r="N766">
        <v>1</v>
      </c>
      <c r="O766" t="s">
        <v>33</v>
      </c>
      <c r="P766">
        <v>108</v>
      </c>
      <c r="T766" s="3">
        <f t="shared" si="23"/>
        <v>48.65</v>
      </c>
      <c r="U766" s="3">
        <f>IF(AND(R766&lt;&gt;"_U",N766&lt;&gt;9999,N766&lt;&gt;999,L766&lt;&gt;"Median"),IFERROR(VLOOKUP(A766,'TA Total'!A:P,16,0),"."),".")</f>
        <v>222</v>
      </c>
    </row>
    <row r="767" spans="1:21" x14ac:dyDescent="0.3">
      <c r="A767" s="1" t="str">
        <f t="shared" si="22"/>
        <v>2018|Waitomo District|$150,001-$200,000</v>
      </c>
      <c r="B767" t="s">
        <v>18</v>
      </c>
      <c r="C767" t="s">
        <v>19</v>
      </c>
      <c r="D767" t="s">
        <v>20</v>
      </c>
      <c r="E767" t="s">
        <v>21</v>
      </c>
      <c r="F767">
        <v>2018</v>
      </c>
      <c r="G767">
        <v>2018</v>
      </c>
      <c r="H767">
        <v>20</v>
      </c>
      <c r="I767" t="s">
        <v>67</v>
      </c>
      <c r="J767">
        <v>99</v>
      </c>
      <c r="K767" t="s">
        <v>23</v>
      </c>
      <c r="L767">
        <v>7</v>
      </c>
      <c r="M767" t="s">
        <v>43</v>
      </c>
      <c r="N767">
        <v>2</v>
      </c>
      <c r="O767" t="s">
        <v>28</v>
      </c>
      <c r="P767">
        <v>45</v>
      </c>
      <c r="T767" s="3">
        <f t="shared" si="23"/>
        <v>20.27</v>
      </c>
      <c r="U767" s="3">
        <f>IF(AND(R767&lt;&gt;"_U",N767&lt;&gt;9999,N767&lt;&gt;999,L767&lt;&gt;"Median"),IFERROR(VLOOKUP(A767,'TA Total'!A:P,16,0),"."),".")</f>
        <v>222</v>
      </c>
    </row>
    <row r="768" spans="1:21" x14ac:dyDescent="0.3">
      <c r="A768" s="1" t="str">
        <f t="shared" si="22"/>
        <v>2018|Waitomo District|$150,001-$200,000</v>
      </c>
      <c r="B768" t="s">
        <v>18</v>
      </c>
      <c r="C768" t="s">
        <v>19</v>
      </c>
      <c r="D768" t="s">
        <v>20</v>
      </c>
      <c r="E768" t="s">
        <v>21</v>
      </c>
      <c r="F768">
        <v>2018</v>
      </c>
      <c r="G768">
        <v>2018</v>
      </c>
      <c r="H768">
        <v>20</v>
      </c>
      <c r="I768" t="s">
        <v>67</v>
      </c>
      <c r="J768">
        <v>99</v>
      </c>
      <c r="K768" t="s">
        <v>23</v>
      </c>
      <c r="L768">
        <v>7</v>
      </c>
      <c r="M768" t="s">
        <v>43</v>
      </c>
      <c r="N768">
        <v>9999</v>
      </c>
      <c r="O768" t="s">
        <v>40</v>
      </c>
      <c r="P768">
        <v>222</v>
      </c>
      <c r="T768" s="3" t="str">
        <f t="shared" si="23"/>
        <v>.</v>
      </c>
      <c r="U768" s="3" t="str">
        <f>IF(AND(R768&lt;&gt;"_U",N768&lt;&gt;9999,N768&lt;&gt;999,L768&lt;&gt;"Median"),IFERROR(VLOOKUP(A768,'TA Total'!A:P,16,0),"."),".")</f>
        <v>.</v>
      </c>
    </row>
    <row r="769" spans="1:21" x14ac:dyDescent="0.3">
      <c r="A769" s="1" t="str">
        <f t="shared" si="22"/>
        <v>2018|Waitomo District|$150,001-$200,000</v>
      </c>
      <c r="B769" t="s">
        <v>18</v>
      </c>
      <c r="C769" t="s">
        <v>19</v>
      </c>
      <c r="D769" t="s">
        <v>20</v>
      </c>
      <c r="E769" t="s">
        <v>21</v>
      </c>
      <c r="F769">
        <v>2018</v>
      </c>
      <c r="G769">
        <v>2018</v>
      </c>
      <c r="H769">
        <v>20</v>
      </c>
      <c r="I769" t="s">
        <v>67</v>
      </c>
      <c r="J769">
        <v>99</v>
      </c>
      <c r="K769" t="s">
        <v>23</v>
      </c>
      <c r="L769">
        <v>7</v>
      </c>
      <c r="M769" t="s">
        <v>43</v>
      </c>
      <c r="N769">
        <v>3</v>
      </c>
      <c r="O769" t="s">
        <v>25</v>
      </c>
      <c r="P769">
        <v>72</v>
      </c>
      <c r="T769" s="3">
        <f t="shared" si="23"/>
        <v>32.43</v>
      </c>
      <c r="U769" s="3">
        <f>IF(AND(R769&lt;&gt;"_U",N769&lt;&gt;9999,N769&lt;&gt;999,L769&lt;&gt;"Median"),IFERROR(VLOOKUP(A769,'TA Total'!A:P,16,0),"."),".")</f>
        <v>222</v>
      </c>
    </row>
    <row r="770" spans="1:21" x14ac:dyDescent="0.3">
      <c r="A770" s="1" t="str">
        <f t="shared" si="22"/>
        <v>2018|Waitomo District|$200,001 or more</v>
      </c>
      <c r="B770" t="s">
        <v>18</v>
      </c>
      <c r="C770" t="s">
        <v>19</v>
      </c>
      <c r="D770" t="s">
        <v>20</v>
      </c>
      <c r="E770" t="s">
        <v>21</v>
      </c>
      <c r="F770">
        <v>2018</v>
      </c>
      <c r="G770">
        <v>2018</v>
      </c>
      <c r="H770">
        <v>20</v>
      </c>
      <c r="I770" t="s">
        <v>67</v>
      </c>
      <c r="J770">
        <v>99</v>
      </c>
      <c r="K770" t="s">
        <v>23</v>
      </c>
      <c r="L770">
        <v>8</v>
      </c>
      <c r="M770" t="s">
        <v>27</v>
      </c>
      <c r="N770">
        <v>3</v>
      </c>
      <c r="O770" t="s">
        <v>25</v>
      </c>
      <c r="R770" t="s">
        <v>29</v>
      </c>
      <c r="S770" t="s">
        <v>30</v>
      </c>
      <c r="T770" s="3" t="str">
        <f t="shared" si="23"/>
        <v>.</v>
      </c>
      <c r="U770" s="3" t="str">
        <f>IF(AND(R770&lt;&gt;"_U",N770&lt;&gt;9999,N770&lt;&gt;999,L770&lt;&gt;"Median"),IFERROR(VLOOKUP(A770,'TA Total'!A:P,16,0),"."),".")</f>
        <v>.</v>
      </c>
    </row>
    <row r="771" spans="1:21" x14ac:dyDescent="0.3">
      <c r="A771" s="1" t="str">
        <f t="shared" ref="A771:A834" si="24">G771&amp;"|"&amp;I771&amp;"|"&amp;M771</f>
        <v>2018|Waitomo District|$200,001 or more</v>
      </c>
      <c r="B771" t="s">
        <v>18</v>
      </c>
      <c r="C771" t="s">
        <v>19</v>
      </c>
      <c r="D771" t="s">
        <v>20</v>
      </c>
      <c r="E771" t="s">
        <v>21</v>
      </c>
      <c r="F771">
        <v>2018</v>
      </c>
      <c r="G771">
        <v>2018</v>
      </c>
      <c r="H771">
        <v>20</v>
      </c>
      <c r="I771" t="s">
        <v>67</v>
      </c>
      <c r="J771">
        <v>99</v>
      </c>
      <c r="K771" t="s">
        <v>23</v>
      </c>
      <c r="L771">
        <v>8</v>
      </c>
      <c r="M771" t="s">
        <v>27</v>
      </c>
      <c r="N771">
        <v>7777</v>
      </c>
      <c r="O771" t="s">
        <v>37</v>
      </c>
      <c r="R771" t="s">
        <v>29</v>
      </c>
      <c r="S771" t="s">
        <v>30</v>
      </c>
      <c r="T771" s="3" t="str">
        <f t="shared" ref="T771:T834" si="25">IF(AND(R771&lt;&gt;"_U",R771&lt;&gt;"c",N771&lt;&gt;999,N771&lt;&gt;9999,L771&lt;&gt;"Median"),IFERROR((ROUND(P771/U771*100,2)),"."),".")</f>
        <v>.</v>
      </c>
      <c r="U771" s="3" t="str">
        <f>IF(AND(R771&lt;&gt;"_U",N771&lt;&gt;9999,N771&lt;&gt;999,L771&lt;&gt;"Median"),IFERROR(VLOOKUP(A771,'TA Total'!A:P,16,0),"."),".")</f>
        <v>.</v>
      </c>
    </row>
    <row r="772" spans="1:21" x14ac:dyDescent="0.3">
      <c r="A772" s="1" t="str">
        <f t="shared" si="24"/>
        <v>2018|Waitomo District|$200,001 or more</v>
      </c>
      <c r="B772" t="s">
        <v>18</v>
      </c>
      <c r="C772" t="s">
        <v>19</v>
      </c>
      <c r="D772" t="s">
        <v>20</v>
      </c>
      <c r="E772" t="s">
        <v>21</v>
      </c>
      <c r="F772">
        <v>2018</v>
      </c>
      <c r="G772">
        <v>2018</v>
      </c>
      <c r="H772">
        <v>20</v>
      </c>
      <c r="I772" t="s">
        <v>67</v>
      </c>
      <c r="J772">
        <v>99</v>
      </c>
      <c r="K772" t="s">
        <v>23</v>
      </c>
      <c r="L772">
        <v>8</v>
      </c>
      <c r="M772" t="s">
        <v>27</v>
      </c>
      <c r="N772">
        <v>999</v>
      </c>
      <c r="O772" t="s">
        <v>42</v>
      </c>
      <c r="R772" t="s">
        <v>29</v>
      </c>
      <c r="S772" t="s">
        <v>30</v>
      </c>
      <c r="T772" s="3" t="str">
        <f t="shared" si="25"/>
        <v>.</v>
      </c>
      <c r="U772" s="3" t="str">
        <f>IF(AND(R772&lt;&gt;"_U",N772&lt;&gt;9999,N772&lt;&gt;999,L772&lt;&gt;"Median"),IFERROR(VLOOKUP(A772,'TA Total'!A:P,16,0),"."),".")</f>
        <v>.</v>
      </c>
    </row>
    <row r="773" spans="1:21" x14ac:dyDescent="0.3">
      <c r="A773" s="1" t="str">
        <f t="shared" si="24"/>
        <v>2018|Waitomo District|$200,001 or more</v>
      </c>
      <c r="B773" t="s">
        <v>18</v>
      </c>
      <c r="C773" t="s">
        <v>19</v>
      </c>
      <c r="D773" t="s">
        <v>20</v>
      </c>
      <c r="E773" t="s">
        <v>21</v>
      </c>
      <c r="F773">
        <v>2018</v>
      </c>
      <c r="G773">
        <v>2018</v>
      </c>
      <c r="H773">
        <v>20</v>
      </c>
      <c r="I773" t="s">
        <v>67</v>
      </c>
      <c r="J773">
        <v>99</v>
      </c>
      <c r="K773" t="s">
        <v>23</v>
      </c>
      <c r="L773">
        <v>8</v>
      </c>
      <c r="M773" t="s">
        <v>27</v>
      </c>
      <c r="N773">
        <v>1</v>
      </c>
      <c r="O773" t="s">
        <v>33</v>
      </c>
      <c r="R773" t="s">
        <v>29</v>
      </c>
      <c r="S773" t="s">
        <v>30</v>
      </c>
      <c r="T773" s="3" t="str">
        <f t="shared" si="25"/>
        <v>.</v>
      </c>
      <c r="U773" s="3" t="str">
        <f>IF(AND(R773&lt;&gt;"_U",N773&lt;&gt;9999,N773&lt;&gt;999,L773&lt;&gt;"Median"),IFERROR(VLOOKUP(A773,'TA Total'!A:P,16,0),"."),".")</f>
        <v>.</v>
      </c>
    </row>
    <row r="774" spans="1:21" x14ac:dyDescent="0.3">
      <c r="A774" s="1" t="str">
        <f t="shared" si="24"/>
        <v>2018|Waitomo District|$200,001 or more</v>
      </c>
      <c r="B774" t="s">
        <v>18</v>
      </c>
      <c r="C774" t="s">
        <v>19</v>
      </c>
      <c r="D774" t="s">
        <v>20</v>
      </c>
      <c r="E774" t="s">
        <v>21</v>
      </c>
      <c r="F774">
        <v>2018</v>
      </c>
      <c r="G774">
        <v>2018</v>
      </c>
      <c r="H774">
        <v>20</v>
      </c>
      <c r="I774" t="s">
        <v>67</v>
      </c>
      <c r="J774">
        <v>99</v>
      </c>
      <c r="K774" t="s">
        <v>23</v>
      </c>
      <c r="L774">
        <v>8</v>
      </c>
      <c r="M774" t="s">
        <v>27</v>
      </c>
      <c r="N774">
        <v>9999</v>
      </c>
      <c r="O774" t="s">
        <v>40</v>
      </c>
      <c r="R774" t="s">
        <v>29</v>
      </c>
      <c r="S774" t="s">
        <v>30</v>
      </c>
      <c r="T774" s="3" t="str">
        <f t="shared" si="25"/>
        <v>.</v>
      </c>
      <c r="U774" s="3" t="str">
        <f>IF(AND(R774&lt;&gt;"_U",N774&lt;&gt;9999,N774&lt;&gt;999,L774&lt;&gt;"Median"),IFERROR(VLOOKUP(A774,'TA Total'!A:P,16,0),"."),".")</f>
        <v>.</v>
      </c>
    </row>
    <row r="775" spans="1:21" x14ac:dyDescent="0.3">
      <c r="A775" s="1" t="str">
        <f t="shared" si="24"/>
        <v>2018|Waitomo District|$200,001 or more</v>
      </c>
      <c r="B775" t="s">
        <v>18</v>
      </c>
      <c r="C775" t="s">
        <v>19</v>
      </c>
      <c r="D775" t="s">
        <v>20</v>
      </c>
      <c r="E775" t="s">
        <v>21</v>
      </c>
      <c r="F775">
        <v>2018</v>
      </c>
      <c r="G775">
        <v>2018</v>
      </c>
      <c r="H775">
        <v>20</v>
      </c>
      <c r="I775" t="s">
        <v>67</v>
      </c>
      <c r="J775">
        <v>99</v>
      </c>
      <c r="K775" t="s">
        <v>23</v>
      </c>
      <c r="L775">
        <v>8</v>
      </c>
      <c r="M775" t="s">
        <v>27</v>
      </c>
      <c r="N775">
        <v>2</v>
      </c>
      <c r="O775" t="s">
        <v>28</v>
      </c>
      <c r="R775" t="s">
        <v>29</v>
      </c>
      <c r="S775" t="s">
        <v>30</v>
      </c>
      <c r="T775" s="3" t="str">
        <f t="shared" si="25"/>
        <v>.</v>
      </c>
      <c r="U775" s="3" t="str">
        <f>IF(AND(R775&lt;&gt;"_U",N775&lt;&gt;9999,N775&lt;&gt;999,L775&lt;&gt;"Median"),IFERROR(VLOOKUP(A775,'TA Total'!A:P,16,0),"."),".")</f>
        <v>.</v>
      </c>
    </row>
    <row r="776" spans="1:21" x14ac:dyDescent="0.3">
      <c r="A776" s="1" t="str">
        <f t="shared" si="24"/>
        <v>2018|Waitomo District|Total stated - total household income</v>
      </c>
      <c r="B776" t="s">
        <v>18</v>
      </c>
      <c r="C776" t="s">
        <v>19</v>
      </c>
      <c r="D776" t="s">
        <v>20</v>
      </c>
      <c r="E776" t="s">
        <v>21</v>
      </c>
      <c r="F776">
        <v>2018</v>
      </c>
      <c r="G776">
        <v>2018</v>
      </c>
      <c r="H776">
        <v>20</v>
      </c>
      <c r="I776" t="s">
        <v>67</v>
      </c>
      <c r="J776">
        <v>99</v>
      </c>
      <c r="K776" t="s">
        <v>23</v>
      </c>
      <c r="L776">
        <v>77</v>
      </c>
      <c r="M776" t="s">
        <v>32</v>
      </c>
      <c r="N776">
        <v>9999</v>
      </c>
      <c r="O776" t="s">
        <v>40</v>
      </c>
      <c r="P776">
        <v>3030</v>
      </c>
      <c r="T776" s="3" t="str">
        <f t="shared" si="25"/>
        <v>.</v>
      </c>
      <c r="U776" s="3" t="str">
        <f>IF(AND(R776&lt;&gt;"_U",N776&lt;&gt;9999,N776&lt;&gt;999,L776&lt;&gt;"Median"),IFERROR(VLOOKUP(A776,'TA Total'!A:P,16,0),"."),".")</f>
        <v>.</v>
      </c>
    </row>
    <row r="777" spans="1:21" x14ac:dyDescent="0.3">
      <c r="A777" s="1" t="str">
        <f t="shared" si="24"/>
        <v>2018|Waitomo District|Total stated - total household income</v>
      </c>
      <c r="B777" t="s">
        <v>18</v>
      </c>
      <c r="C777" t="s">
        <v>19</v>
      </c>
      <c r="D777" t="s">
        <v>20</v>
      </c>
      <c r="E777" t="s">
        <v>21</v>
      </c>
      <c r="F777">
        <v>2018</v>
      </c>
      <c r="G777">
        <v>2018</v>
      </c>
      <c r="H777">
        <v>20</v>
      </c>
      <c r="I777" t="s">
        <v>67</v>
      </c>
      <c r="J777">
        <v>99</v>
      </c>
      <c r="K777" t="s">
        <v>23</v>
      </c>
      <c r="L777">
        <v>77</v>
      </c>
      <c r="M777" t="s">
        <v>32</v>
      </c>
      <c r="N777">
        <v>3</v>
      </c>
      <c r="O777" t="s">
        <v>25</v>
      </c>
      <c r="P777">
        <v>477</v>
      </c>
      <c r="T777" s="3">
        <f t="shared" si="25"/>
        <v>15.74</v>
      </c>
      <c r="U777" s="3">
        <f>IF(AND(R777&lt;&gt;"_U",N777&lt;&gt;9999,N777&lt;&gt;999,L777&lt;&gt;"Median"),IFERROR(VLOOKUP(A777,'TA Total'!A:P,16,0),"."),".")</f>
        <v>3030</v>
      </c>
    </row>
    <row r="778" spans="1:21" x14ac:dyDescent="0.3">
      <c r="A778" s="1" t="str">
        <f t="shared" si="24"/>
        <v>2018|Waitomo District|Total stated - total household income</v>
      </c>
      <c r="B778" t="s">
        <v>18</v>
      </c>
      <c r="C778" t="s">
        <v>19</v>
      </c>
      <c r="D778" t="s">
        <v>20</v>
      </c>
      <c r="E778" t="s">
        <v>21</v>
      </c>
      <c r="F778">
        <v>2018</v>
      </c>
      <c r="G778">
        <v>2018</v>
      </c>
      <c r="H778">
        <v>20</v>
      </c>
      <c r="I778" t="s">
        <v>67</v>
      </c>
      <c r="J778">
        <v>99</v>
      </c>
      <c r="K778" t="s">
        <v>23</v>
      </c>
      <c r="L778">
        <v>77</v>
      </c>
      <c r="M778" t="s">
        <v>32</v>
      </c>
      <c r="N778">
        <v>7777</v>
      </c>
      <c r="O778" t="s">
        <v>37</v>
      </c>
      <c r="P778">
        <v>3030</v>
      </c>
      <c r="T778" s="3">
        <f t="shared" si="25"/>
        <v>100</v>
      </c>
      <c r="U778" s="3">
        <f>IF(AND(R778&lt;&gt;"_U",N778&lt;&gt;9999,N778&lt;&gt;999,L778&lt;&gt;"Median"),IFERROR(VLOOKUP(A778,'TA Total'!A:P,16,0),"."),".")</f>
        <v>3030</v>
      </c>
    </row>
    <row r="779" spans="1:21" x14ac:dyDescent="0.3">
      <c r="A779" s="1" t="str">
        <f t="shared" si="24"/>
        <v>2018|Waitomo District|Total stated - total household income</v>
      </c>
      <c r="B779" t="s">
        <v>18</v>
      </c>
      <c r="C779" t="s">
        <v>19</v>
      </c>
      <c r="D779" t="s">
        <v>20</v>
      </c>
      <c r="E779" t="s">
        <v>21</v>
      </c>
      <c r="F779">
        <v>2018</v>
      </c>
      <c r="G779">
        <v>2018</v>
      </c>
      <c r="H779">
        <v>20</v>
      </c>
      <c r="I779" t="s">
        <v>67</v>
      </c>
      <c r="J779">
        <v>99</v>
      </c>
      <c r="K779" t="s">
        <v>23</v>
      </c>
      <c r="L779">
        <v>77</v>
      </c>
      <c r="M779" t="s">
        <v>32</v>
      </c>
      <c r="N779">
        <v>2</v>
      </c>
      <c r="O779" t="s">
        <v>28</v>
      </c>
      <c r="P779">
        <v>1221</v>
      </c>
      <c r="T779" s="3">
        <f t="shared" si="25"/>
        <v>40.299999999999997</v>
      </c>
      <c r="U779" s="3">
        <f>IF(AND(R779&lt;&gt;"_U",N779&lt;&gt;9999,N779&lt;&gt;999,L779&lt;&gt;"Median"),IFERROR(VLOOKUP(A779,'TA Total'!A:P,16,0),"."),".")</f>
        <v>3030</v>
      </c>
    </row>
    <row r="780" spans="1:21" x14ac:dyDescent="0.3">
      <c r="A780" s="1" t="str">
        <f t="shared" si="24"/>
        <v>2018|Waitomo District|Total stated - total household income</v>
      </c>
      <c r="B780" t="s">
        <v>18</v>
      </c>
      <c r="C780" t="s">
        <v>19</v>
      </c>
      <c r="D780" t="s">
        <v>20</v>
      </c>
      <c r="E780" t="s">
        <v>21</v>
      </c>
      <c r="F780">
        <v>2018</v>
      </c>
      <c r="G780">
        <v>2018</v>
      </c>
      <c r="H780">
        <v>20</v>
      </c>
      <c r="I780" t="s">
        <v>67</v>
      </c>
      <c r="J780">
        <v>99</v>
      </c>
      <c r="K780" t="s">
        <v>23</v>
      </c>
      <c r="L780">
        <v>77</v>
      </c>
      <c r="M780" t="s">
        <v>32</v>
      </c>
      <c r="N780">
        <v>999</v>
      </c>
      <c r="O780" t="s">
        <v>42</v>
      </c>
      <c r="P780">
        <v>0</v>
      </c>
      <c r="T780" s="3" t="str">
        <f t="shared" si="25"/>
        <v>.</v>
      </c>
      <c r="U780" s="3" t="str">
        <f>IF(AND(R780&lt;&gt;"_U",N780&lt;&gt;9999,N780&lt;&gt;999,L780&lt;&gt;"Median"),IFERROR(VLOOKUP(A780,'TA Total'!A:P,16,0),"."),".")</f>
        <v>.</v>
      </c>
    </row>
    <row r="781" spans="1:21" x14ac:dyDescent="0.3">
      <c r="A781" s="1" t="str">
        <f t="shared" si="24"/>
        <v>2018|Waitomo District|Total stated - total household income</v>
      </c>
      <c r="B781" t="s">
        <v>18</v>
      </c>
      <c r="C781" t="s">
        <v>19</v>
      </c>
      <c r="D781" t="s">
        <v>20</v>
      </c>
      <c r="E781" t="s">
        <v>21</v>
      </c>
      <c r="F781">
        <v>2018</v>
      </c>
      <c r="G781">
        <v>2018</v>
      </c>
      <c r="H781">
        <v>20</v>
      </c>
      <c r="I781" t="s">
        <v>67</v>
      </c>
      <c r="J781">
        <v>99</v>
      </c>
      <c r="K781" t="s">
        <v>23</v>
      </c>
      <c r="L781">
        <v>77</v>
      </c>
      <c r="M781" t="s">
        <v>32</v>
      </c>
      <c r="N781">
        <v>1</v>
      </c>
      <c r="O781" t="s">
        <v>33</v>
      </c>
      <c r="P781">
        <v>1335</v>
      </c>
      <c r="T781" s="3">
        <f t="shared" si="25"/>
        <v>44.06</v>
      </c>
      <c r="U781" s="3">
        <f>IF(AND(R781&lt;&gt;"_U",N781&lt;&gt;9999,N781&lt;&gt;999,L781&lt;&gt;"Median"),IFERROR(VLOOKUP(A781,'TA Total'!A:P,16,0),"."),".")</f>
        <v>3030</v>
      </c>
    </row>
    <row r="782" spans="1:21" x14ac:dyDescent="0.3">
      <c r="A782" s="1" t="str">
        <f t="shared" si="24"/>
        <v>2018|Waitomo District|Total - total household income</v>
      </c>
      <c r="B782" t="s">
        <v>18</v>
      </c>
      <c r="C782" t="s">
        <v>19</v>
      </c>
      <c r="D782" t="s">
        <v>20</v>
      </c>
      <c r="E782" t="s">
        <v>21</v>
      </c>
      <c r="F782">
        <v>2018</v>
      </c>
      <c r="G782">
        <v>2018</v>
      </c>
      <c r="H782">
        <v>20</v>
      </c>
      <c r="I782" t="s">
        <v>67</v>
      </c>
      <c r="J782">
        <v>99</v>
      </c>
      <c r="K782" t="s">
        <v>23</v>
      </c>
      <c r="L782">
        <v>99</v>
      </c>
      <c r="M782" t="s">
        <v>48</v>
      </c>
      <c r="N782">
        <v>7777</v>
      </c>
      <c r="O782" t="s">
        <v>37</v>
      </c>
      <c r="P782">
        <v>3384</v>
      </c>
      <c r="T782" s="3">
        <f t="shared" si="25"/>
        <v>100</v>
      </c>
      <c r="U782" s="3">
        <f>IF(AND(R782&lt;&gt;"_U",N782&lt;&gt;9999,N782&lt;&gt;999,L782&lt;&gt;"Median"),IFERROR(VLOOKUP(A782,'TA Total'!A:P,16,0),"."),".")</f>
        <v>3384</v>
      </c>
    </row>
    <row r="783" spans="1:21" x14ac:dyDescent="0.3">
      <c r="A783" s="1" t="str">
        <f t="shared" si="24"/>
        <v>2018|Waitomo District|Total - total household income</v>
      </c>
      <c r="B783" t="s">
        <v>18</v>
      </c>
      <c r="C783" t="s">
        <v>19</v>
      </c>
      <c r="D783" t="s">
        <v>20</v>
      </c>
      <c r="E783" t="s">
        <v>21</v>
      </c>
      <c r="F783">
        <v>2018</v>
      </c>
      <c r="G783">
        <v>2018</v>
      </c>
      <c r="H783">
        <v>20</v>
      </c>
      <c r="I783" t="s">
        <v>67</v>
      </c>
      <c r="J783">
        <v>99</v>
      </c>
      <c r="K783" t="s">
        <v>23</v>
      </c>
      <c r="L783">
        <v>99</v>
      </c>
      <c r="M783" t="s">
        <v>48</v>
      </c>
      <c r="N783">
        <v>1</v>
      </c>
      <c r="O783" t="s">
        <v>33</v>
      </c>
      <c r="P783">
        <v>1488</v>
      </c>
      <c r="T783" s="3">
        <f t="shared" si="25"/>
        <v>43.97</v>
      </c>
      <c r="U783" s="3">
        <f>IF(AND(R783&lt;&gt;"_U",N783&lt;&gt;9999,N783&lt;&gt;999,L783&lt;&gt;"Median"),IFERROR(VLOOKUP(A783,'TA Total'!A:P,16,0),"."),".")</f>
        <v>3384</v>
      </c>
    </row>
    <row r="784" spans="1:21" x14ac:dyDescent="0.3">
      <c r="A784" s="1" t="str">
        <f t="shared" si="24"/>
        <v>2018|Waitomo District|Total - total household income</v>
      </c>
      <c r="B784" t="s">
        <v>18</v>
      </c>
      <c r="C784" t="s">
        <v>19</v>
      </c>
      <c r="D784" t="s">
        <v>20</v>
      </c>
      <c r="E784" t="s">
        <v>21</v>
      </c>
      <c r="F784">
        <v>2018</v>
      </c>
      <c r="G784">
        <v>2018</v>
      </c>
      <c r="H784">
        <v>20</v>
      </c>
      <c r="I784" t="s">
        <v>67</v>
      </c>
      <c r="J784">
        <v>99</v>
      </c>
      <c r="K784" t="s">
        <v>23</v>
      </c>
      <c r="L784">
        <v>99</v>
      </c>
      <c r="M784" t="s">
        <v>48</v>
      </c>
      <c r="N784">
        <v>9999</v>
      </c>
      <c r="O784" t="s">
        <v>40</v>
      </c>
      <c r="P784">
        <v>3384</v>
      </c>
      <c r="T784" s="3" t="str">
        <f t="shared" si="25"/>
        <v>.</v>
      </c>
      <c r="U784" s="3" t="str">
        <f>IF(AND(R784&lt;&gt;"_U",N784&lt;&gt;9999,N784&lt;&gt;999,L784&lt;&gt;"Median"),IFERROR(VLOOKUP(A784,'TA Total'!A:P,16,0),"."),".")</f>
        <v>.</v>
      </c>
    </row>
    <row r="785" spans="1:21" x14ac:dyDescent="0.3">
      <c r="A785" s="1" t="str">
        <f t="shared" si="24"/>
        <v>2018|Waitomo District|Total - total household income</v>
      </c>
      <c r="B785" t="s">
        <v>18</v>
      </c>
      <c r="C785" t="s">
        <v>19</v>
      </c>
      <c r="D785" t="s">
        <v>20</v>
      </c>
      <c r="E785" t="s">
        <v>21</v>
      </c>
      <c r="F785">
        <v>2018</v>
      </c>
      <c r="G785">
        <v>2018</v>
      </c>
      <c r="H785">
        <v>20</v>
      </c>
      <c r="I785" t="s">
        <v>67</v>
      </c>
      <c r="J785">
        <v>99</v>
      </c>
      <c r="K785" t="s">
        <v>23</v>
      </c>
      <c r="L785">
        <v>99</v>
      </c>
      <c r="M785" t="s">
        <v>48</v>
      </c>
      <c r="N785">
        <v>999</v>
      </c>
      <c r="O785" t="s">
        <v>42</v>
      </c>
      <c r="P785">
        <v>0</v>
      </c>
      <c r="T785" s="3" t="str">
        <f t="shared" si="25"/>
        <v>.</v>
      </c>
      <c r="U785" s="3" t="str">
        <f>IF(AND(R785&lt;&gt;"_U",N785&lt;&gt;9999,N785&lt;&gt;999,L785&lt;&gt;"Median"),IFERROR(VLOOKUP(A785,'TA Total'!A:P,16,0),"."),".")</f>
        <v>.</v>
      </c>
    </row>
    <row r="786" spans="1:21" x14ac:dyDescent="0.3">
      <c r="A786" s="1" t="str">
        <f t="shared" si="24"/>
        <v>2018|Waitomo District|Total - total household income</v>
      </c>
      <c r="B786" t="s">
        <v>18</v>
      </c>
      <c r="C786" t="s">
        <v>19</v>
      </c>
      <c r="D786" t="s">
        <v>20</v>
      </c>
      <c r="E786" t="s">
        <v>21</v>
      </c>
      <c r="F786">
        <v>2018</v>
      </c>
      <c r="G786">
        <v>2018</v>
      </c>
      <c r="H786">
        <v>20</v>
      </c>
      <c r="I786" t="s">
        <v>67</v>
      </c>
      <c r="J786">
        <v>99</v>
      </c>
      <c r="K786" t="s">
        <v>23</v>
      </c>
      <c r="L786">
        <v>99</v>
      </c>
      <c r="M786" t="s">
        <v>48</v>
      </c>
      <c r="N786">
        <v>2</v>
      </c>
      <c r="O786" t="s">
        <v>28</v>
      </c>
      <c r="P786">
        <v>1365</v>
      </c>
      <c r="T786" s="3">
        <f t="shared" si="25"/>
        <v>40.340000000000003</v>
      </c>
      <c r="U786" s="3">
        <f>IF(AND(R786&lt;&gt;"_U",N786&lt;&gt;9999,N786&lt;&gt;999,L786&lt;&gt;"Median"),IFERROR(VLOOKUP(A786,'TA Total'!A:P,16,0),"."),".")</f>
        <v>3384</v>
      </c>
    </row>
    <row r="787" spans="1:21" x14ac:dyDescent="0.3">
      <c r="A787" s="1" t="str">
        <f t="shared" si="24"/>
        <v>2018|Waitomo District|Total - total household income</v>
      </c>
      <c r="B787" t="s">
        <v>18</v>
      </c>
      <c r="C787" t="s">
        <v>19</v>
      </c>
      <c r="D787" t="s">
        <v>20</v>
      </c>
      <c r="E787" t="s">
        <v>21</v>
      </c>
      <c r="F787">
        <v>2018</v>
      </c>
      <c r="G787">
        <v>2018</v>
      </c>
      <c r="H787">
        <v>20</v>
      </c>
      <c r="I787" t="s">
        <v>67</v>
      </c>
      <c r="J787">
        <v>99</v>
      </c>
      <c r="K787" t="s">
        <v>23</v>
      </c>
      <c r="L787">
        <v>99</v>
      </c>
      <c r="M787" t="s">
        <v>48</v>
      </c>
      <c r="N787">
        <v>3</v>
      </c>
      <c r="O787" t="s">
        <v>25</v>
      </c>
      <c r="P787">
        <v>531</v>
      </c>
      <c r="T787" s="3">
        <f t="shared" si="25"/>
        <v>15.69</v>
      </c>
      <c r="U787" s="3">
        <f>IF(AND(R787&lt;&gt;"_U",N787&lt;&gt;9999,N787&lt;&gt;999,L787&lt;&gt;"Median"),IFERROR(VLOOKUP(A787,'TA Total'!A:P,16,0),"."),".")</f>
        <v>3384</v>
      </c>
    </row>
    <row r="788" spans="1:21" x14ac:dyDescent="0.3">
      <c r="A788" s="1" t="str">
        <f t="shared" si="24"/>
        <v>2018|Waitomo District|Median ($) - total household income</v>
      </c>
      <c r="B788" t="s">
        <v>18</v>
      </c>
      <c r="C788" t="s">
        <v>19</v>
      </c>
      <c r="D788" t="s">
        <v>20</v>
      </c>
      <c r="E788" t="s">
        <v>21</v>
      </c>
      <c r="F788">
        <v>2018</v>
      </c>
      <c r="G788">
        <v>2018</v>
      </c>
      <c r="H788">
        <v>20</v>
      </c>
      <c r="I788" t="s">
        <v>67</v>
      </c>
      <c r="J788">
        <v>99</v>
      </c>
      <c r="K788" t="s">
        <v>23</v>
      </c>
      <c r="L788" t="s">
        <v>56</v>
      </c>
      <c r="M788" t="s">
        <v>57</v>
      </c>
      <c r="N788">
        <v>1</v>
      </c>
      <c r="O788" t="s">
        <v>33</v>
      </c>
      <c r="P788">
        <v>60500</v>
      </c>
      <c r="T788" s="3" t="str">
        <f t="shared" si="25"/>
        <v>.</v>
      </c>
      <c r="U788" s="3" t="str">
        <f>IF(AND(R788&lt;&gt;"_U",N788&lt;&gt;9999,N788&lt;&gt;999,L788&lt;&gt;"Median"),IFERROR(VLOOKUP(A788,'TA Total'!A:P,16,0),"."),".")</f>
        <v>.</v>
      </c>
    </row>
    <row r="789" spans="1:21" x14ac:dyDescent="0.3">
      <c r="A789" s="1" t="str">
        <f t="shared" si="24"/>
        <v>2018|Waitomo District|Median ($) - total household income</v>
      </c>
      <c r="B789" t="s">
        <v>18</v>
      </c>
      <c r="C789" t="s">
        <v>19</v>
      </c>
      <c r="D789" t="s">
        <v>20</v>
      </c>
      <c r="E789" t="s">
        <v>21</v>
      </c>
      <c r="F789">
        <v>2018</v>
      </c>
      <c r="G789">
        <v>2018</v>
      </c>
      <c r="H789">
        <v>20</v>
      </c>
      <c r="I789" t="s">
        <v>67</v>
      </c>
      <c r="J789">
        <v>99</v>
      </c>
      <c r="K789" t="s">
        <v>23</v>
      </c>
      <c r="L789" t="s">
        <v>56</v>
      </c>
      <c r="M789" t="s">
        <v>57</v>
      </c>
      <c r="N789">
        <v>2</v>
      </c>
      <c r="O789" t="s">
        <v>28</v>
      </c>
      <c r="P789">
        <v>49800</v>
      </c>
      <c r="T789" s="3" t="str">
        <f t="shared" si="25"/>
        <v>.</v>
      </c>
      <c r="U789" s="3" t="str">
        <f>IF(AND(R789&lt;&gt;"_U",N789&lt;&gt;9999,N789&lt;&gt;999,L789&lt;&gt;"Median"),IFERROR(VLOOKUP(A789,'TA Total'!A:P,16,0),"."),".")</f>
        <v>.</v>
      </c>
    </row>
    <row r="790" spans="1:21" x14ac:dyDescent="0.3">
      <c r="A790" s="1" t="str">
        <f t="shared" si="24"/>
        <v>2018|Waitomo District|Median ($) - total household income</v>
      </c>
      <c r="B790" t="s">
        <v>18</v>
      </c>
      <c r="C790" t="s">
        <v>19</v>
      </c>
      <c r="D790" t="s">
        <v>20</v>
      </c>
      <c r="E790" t="s">
        <v>21</v>
      </c>
      <c r="F790">
        <v>2018</v>
      </c>
      <c r="G790">
        <v>2018</v>
      </c>
      <c r="H790">
        <v>20</v>
      </c>
      <c r="I790" t="s">
        <v>67</v>
      </c>
      <c r="J790">
        <v>99</v>
      </c>
      <c r="K790" t="s">
        <v>23</v>
      </c>
      <c r="L790" t="s">
        <v>56</v>
      </c>
      <c r="M790" t="s">
        <v>57</v>
      </c>
      <c r="N790">
        <v>3</v>
      </c>
      <c r="O790" t="s">
        <v>25</v>
      </c>
      <c r="P790">
        <v>67000</v>
      </c>
      <c r="T790" s="3" t="str">
        <f t="shared" si="25"/>
        <v>.</v>
      </c>
      <c r="U790" s="3" t="str">
        <f>IF(AND(R790&lt;&gt;"_U",N790&lt;&gt;9999,N790&lt;&gt;999,L790&lt;&gt;"Median"),IFERROR(VLOOKUP(A790,'TA Total'!A:P,16,0),"."),".")</f>
        <v>.</v>
      </c>
    </row>
    <row r="791" spans="1:21" x14ac:dyDescent="0.3">
      <c r="A791" s="1" t="str">
        <f t="shared" si="24"/>
        <v>2018|Waitomo District|Median ($) - total household income</v>
      </c>
      <c r="B791" t="s">
        <v>18</v>
      </c>
      <c r="C791" t="s">
        <v>19</v>
      </c>
      <c r="D791" t="s">
        <v>20</v>
      </c>
      <c r="E791" t="s">
        <v>21</v>
      </c>
      <c r="F791">
        <v>2018</v>
      </c>
      <c r="G791">
        <v>2018</v>
      </c>
      <c r="H791">
        <v>20</v>
      </c>
      <c r="I791" t="s">
        <v>67</v>
      </c>
      <c r="J791">
        <v>99</v>
      </c>
      <c r="K791" t="s">
        <v>23</v>
      </c>
      <c r="L791" t="s">
        <v>56</v>
      </c>
      <c r="M791" t="s">
        <v>57</v>
      </c>
      <c r="N791">
        <v>9999</v>
      </c>
      <c r="O791" t="s">
        <v>40</v>
      </c>
      <c r="P791">
        <v>57000</v>
      </c>
      <c r="T791" s="3" t="str">
        <f t="shared" si="25"/>
        <v>.</v>
      </c>
      <c r="U791" s="3" t="str">
        <f>IF(AND(R791&lt;&gt;"_U",N791&lt;&gt;9999,N791&lt;&gt;999,L791&lt;&gt;"Median"),IFERROR(VLOOKUP(A791,'TA Total'!A:P,16,0),"."),".")</f>
        <v>.</v>
      </c>
    </row>
    <row r="792" spans="1:21" x14ac:dyDescent="0.3">
      <c r="A792" s="1" t="str">
        <f t="shared" si="24"/>
        <v>2018|Waitomo District|Median ($) - total household income</v>
      </c>
      <c r="B792" t="s">
        <v>18</v>
      </c>
      <c r="C792" t="s">
        <v>19</v>
      </c>
      <c r="D792" t="s">
        <v>20</v>
      </c>
      <c r="E792" t="s">
        <v>21</v>
      </c>
      <c r="F792">
        <v>2018</v>
      </c>
      <c r="G792">
        <v>2018</v>
      </c>
      <c r="H792">
        <v>20</v>
      </c>
      <c r="I792" t="s">
        <v>67</v>
      </c>
      <c r="J792">
        <v>99</v>
      </c>
      <c r="K792" t="s">
        <v>23</v>
      </c>
      <c r="L792" t="s">
        <v>56</v>
      </c>
      <c r="M792" t="s">
        <v>57</v>
      </c>
      <c r="N792">
        <v>7777</v>
      </c>
      <c r="O792" t="s">
        <v>37</v>
      </c>
      <c r="P792">
        <v>57000</v>
      </c>
      <c r="T792" s="3" t="str">
        <f t="shared" si="25"/>
        <v>.</v>
      </c>
      <c r="U792" s="3" t="str">
        <f>IF(AND(R792&lt;&gt;"_U",N792&lt;&gt;9999,N792&lt;&gt;999,L792&lt;&gt;"Median"),IFERROR(VLOOKUP(A792,'TA Total'!A:P,16,0),"."),".")</f>
        <v>.</v>
      </c>
    </row>
    <row r="793" spans="1:21" x14ac:dyDescent="0.3">
      <c r="A793" s="1" t="str">
        <f t="shared" si="24"/>
        <v>2018|Waitomo District|Median ($) - total household income</v>
      </c>
      <c r="B793" t="s">
        <v>18</v>
      </c>
      <c r="C793" t="s">
        <v>19</v>
      </c>
      <c r="D793" t="s">
        <v>20</v>
      </c>
      <c r="E793" t="s">
        <v>21</v>
      </c>
      <c r="F793">
        <v>2018</v>
      </c>
      <c r="G793">
        <v>2018</v>
      </c>
      <c r="H793">
        <v>20</v>
      </c>
      <c r="I793" t="s">
        <v>67</v>
      </c>
      <c r="J793">
        <v>99</v>
      </c>
      <c r="K793" t="s">
        <v>23</v>
      </c>
      <c r="L793" t="s">
        <v>56</v>
      </c>
      <c r="M793" t="s">
        <v>57</v>
      </c>
      <c r="N793">
        <v>999</v>
      </c>
      <c r="O793" t="s">
        <v>42</v>
      </c>
      <c r="R793" t="s">
        <v>61</v>
      </c>
      <c r="S793" t="s">
        <v>62</v>
      </c>
      <c r="T793" s="3" t="str">
        <f t="shared" si="25"/>
        <v>.</v>
      </c>
      <c r="U793" s="3" t="str">
        <f>IF(AND(R793&lt;&gt;"_U",N793&lt;&gt;9999,N793&lt;&gt;999,L793&lt;&gt;"Median"),IFERROR(VLOOKUP(A793,'TA Total'!A:P,16,0),"."),".")</f>
        <v>.</v>
      </c>
    </row>
    <row r="794" spans="1:21" x14ac:dyDescent="0.3">
      <c r="A794" s="1" t="str">
        <f t="shared" si="24"/>
        <v>2018|Taupo District|$20,000 or less</v>
      </c>
      <c r="B794" t="s">
        <v>18</v>
      </c>
      <c r="C794" t="s">
        <v>19</v>
      </c>
      <c r="D794" t="s">
        <v>20</v>
      </c>
      <c r="E794" t="s">
        <v>21</v>
      </c>
      <c r="F794">
        <v>2018</v>
      </c>
      <c r="G794">
        <v>2018</v>
      </c>
      <c r="H794">
        <v>21</v>
      </c>
      <c r="I794" t="s">
        <v>100</v>
      </c>
      <c r="J794">
        <v>99</v>
      </c>
      <c r="K794" t="s">
        <v>23</v>
      </c>
      <c r="L794">
        <v>1</v>
      </c>
      <c r="M794" t="s">
        <v>39</v>
      </c>
      <c r="N794">
        <v>3</v>
      </c>
      <c r="O794" t="s">
        <v>25</v>
      </c>
      <c r="P794">
        <v>120</v>
      </c>
      <c r="T794" s="3">
        <f t="shared" si="25"/>
        <v>11.3</v>
      </c>
      <c r="U794" s="3">
        <f>IF(AND(R794&lt;&gt;"_U",N794&lt;&gt;9999,N794&lt;&gt;999,L794&lt;&gt;"Median"),IFERROR(VLOOKUP(A794,'TA Total'!A:P,16,0),"."),".")</f>
        <v>1062</v>
      </c>
    </row>
    <row r="795" spans="1:21" x14ac:dyDescent="0.3">
      <c r="A795" s="1" t="str">
        <f t="shared" si="24"/>
        <v>2018|Taupo District|$20,000 or less</v>
      </c>
      <c r="B795" t="s">
        <v>18</v>
      </c>
      <c r="C795" t="s">
        <v>19</v>
      </c>
      <c r="D795" t="s">
        <v>20</v>
      </c>
      <c r="E795" t="s">
        <v>21</v>
      </c>
      <c r="F795">
        <v>2018</v>
      </c>
      <c r="G795">
        <v>2018</v>
      </c>
      <c r="H795">
        <v>21</v>
      </c>
      <c r="I795" t="s">
        <v>100</v>
      </c>
      <c r="J795">
        <v>99</v>
      </c>
      <c r="K795" t="s">
        <v>23</v>
      </c>
      <c r="L795">
        <v>1</v>
      </c>
      <c r="M795" t="s">
        <v>39</v>
      </c>
      <c r="N795">
        <v>999</v>
      </c>
      <c r="O795" t="s">
        <v>42</v>
      </c>
      <c r="P795">
        <v>0</v>
      </c>
      <c r="T795" s="3" t="str">
        <f t="shared" si="25"/>
        <v>.</v>
      </c>
      <c r="U795" s="3" t="str">
        <f>IF(AND(R795&lt;&gt;"_U",N795&lt;&gt;9999,N795&lt;&gt;999,L795&lt;&gt;"Median"),IFERROR(VLOOKUP(A795,'TA Total'!A:P,16,0),"."),".")</f>
        <v>.</v>
      </c>
    </row>
    <row r="796" spans="1:21" x14ac:dyDescent="0.3">
      <c r="A796" s="1" t="str">
        <f t="shared" si="24"/>
        <v>2018|Taupo District|$20,000 or less</v>
      </c>
      <c r="B796" t="s">
        <v>18</v>
      </c>
      <c r="C796" t="s">
        <v>19</v>
      </c>
      <c r="D796" t="s">
        <v>20</v>
      </c>
      <c r="E796" t="s">
        <v>21</v>
      </c>
      <c r="F796">
        <v>2018</v>
      </c>
      <c r="G796">
        <v>2018</v>
      </c>
      <c r="H796">
        <v>21</v>
      </c>
      <c r="I796" t="s">
        <v>100</v>
      </c>
      <c r="J796">
        <v>99</v>
      </c>
      <c r="K796" t="s">
        <v>23</v>
      </c>
      <c r="L796">
        <v>1</v>
      </c>
      <c r="M796" t="s">
        <v>39</v>
      </c>
      <c r="N796">
        <v>7777</v>
      </c>
      <c r="O796" t="s">
        <v>37</v>
      </c>
      <c r="P796">
        <v>1062</v>
      </c>
      <c r="T796" s="3">
        <f t="shared" si="25"/>
        <v>100</v>
      </c>
      <c r="U796" s="3">
        <f>IF(AND(R796&lt;&gt;"_U",N796&lt;&gt;9999,N796&lt;&gt;999,L796&lt;&gt;"Median"),IFERROR(VLOOKUP(A796,'TA Total'!A:P,16,0),"."),".")</f>
        <v>1062</v>
      </c>
    </row>
    <row r="797" spans="1:21" x14ac:dyDescent="0.3">
      <c r="A797" s="1" t="str">
        <f t="shared" si="24"/>
        <v>2018|Taupo District|$20,000 or less</v>
      </c>
      <c r="B797" t="s">
        <v>18</v>
      </c>
      <c r="C797" t="s">
        <v>19</v>
      </c>
      <c r="D797" t="s">
        <v>20</v>
      </c>
      <c r="E797" t="s">
        <v>21</v>
      </c>
      <c r="F797">
        <v>2018</v>
      </c>
      <c r="G797">
        <v>2018</v>
      </c>
      <c r="H797">
        <v>21</v>
      </c>
      <c r="I797" t="s">
        <v>100</v>
      </c>
      <c r="J797">
        <v>99</v>
      </c>
      <c r="K797" t="s">
        <v>23</v>
      </c>
      <c r="L797">
        <v>1</v>
      </c>
      <c r="M797" t="s">
        <v>39</v>
      </c>
      <c r="N797">
        <v>9999</v>
      </c>
      <c r="O797" t="s">
        <v>40</v>
      </c>
      <c r="P797">
        <v>1062</v>
      </c>
      <c r="T797" s="3" t="str">
        <f t="shared" si="25"/>
        <v>.</v>
      </c>
      <c r="U797" s="3" t="str">
        <f>IF(AND(R797&lt;&gt;"_U",N797&lt;&gt;9999,N797&lt;&gt;999,L797&lt;&gt;"Median"),IFERROR(VLOOKUP(A797,'TA Total'!A:P,16,0),"."),".")</f>
        <v>.</v>
      </c>
    </row>
    <row r="798" spans="1:21" x14ac:dyDescent="0.3">
      <c r="A798" s="1" t="str">
        <f t="shared" si="24"/>
        <v>2018|Taupo District|$20,000 or less</v>
      </c>
      <c r="B798" t="s">
        <v>18</v>
      </c>
      <c r="C798" t="s">
        <v>19</v>
      </c>
      <c r="D798" t="s">
        <v>20</v>
      </c>
      <c r="E798" t="s">
        <v>21</v>
      </c>
      <c r="F798">
        <v>2018</v>
      </c>
      <c r="G798">
        <v>2018</v>
      </c>
      <c r="H798">
        <v>21</v>
      </c>
      <c r="I798" t="s">
        <v>100</v>
      </c>
      <c r="J798">
        <v>99</v>
      </c>
      <c r="K798" t="s">
        <v>23</v>
      </c>
      <c r="L798">
        <v>1</v>
      </c>
      <c r="M798" t="s">
        <v>39</v>
      </c>
      <c r="N798">
        <v>2</v>
      </c>
      <c r="O798" t="s">
        <v>28</v>
      </c>
      <c r="P798">
        <v>525</v>
      </c>
      <c r="T798" s="3">
        <f t="shared" si="25"/>
        <v>49.44</v>
      </c>
      <c r="U798" s="3">
        <f>IF(AND(R798&lt;&gt;"_U",N798&lt;&gt;9999,N798&lt;&gt;999,L798&lt;&gt;"Median"),IFERROR(VLOOKUP(A798,'TA Total'!A:P,16,0),"."),".")</f>
        <v>1062</v>
      </c>
    </row>
    <row r="799" spans="1:21" x14ac:dyDescent="0.3">
      <c r="A799" s="1" t="str">
        <f t="shared" si="24"/>
        <v>2018|Taupo District|$20,000 or less</v>
      </c>
      <c r="B799" t="s">
        <v>18</v>
      </c>
      <c r="C799" t="s">
        <v>19</v>
      </c>
      <c r="D799" t="s">
        <v>20</v>
      </c>
      <c r="E799" t="s">
        <v>21</v>
      </c>
      <c r="F799">
        <v>2018</v>
      </c>
      <c r="G799">
        <v>2018</v>
      </c>
      <c r="H799">
        <v>21</v>
      </c>
      <c r="I799" t="s">
        <v>100</v>
      </c>
      <c r="J799">
        <v>99</v>
      </c>
      <c r="K799" t="s">
        <v>23</v>
      </c>
      <c r="L799">
        <v>1</v>
      </c>
      <c r="M799" t="s">
        <v>39</v>
      </c>
      <c r="N799">
        <v>1</v>
      </c>
      <c r="O799" t="s">
        <v>33</v>
      </c>
      <c r="P799">
        <v>420</v>
      </c>
      <c r="T799" s="3">
        <f t="shared" si="25"/>
        <v>39.549999999999997</v>
      </c>
      <c r="U799" s="3">
        <f>IF(AND(R799&lt;&gt;"_U",N799&lt;&gt;9999,N799&lt;&gt;999,L799&lt;&gt;"Median"),IFERROR(VLOOKUP(A799,'TA Total'!A:P,16,0),"."),".")</f>
        <v>1062</v>
      </c>
    </row>
    <row r="800" spans="1:21" x14ac:dyDescent="0.3">
      <c r="A800" s="1" t="str">
        <f t="shared" si="24"/>
        <v>2018|Taupo District|$20,001-$30,000</v>
      </c>
      <c r="B800" t="s">
        <v>18</v>
      </c>
      <c r="C800" t="s">
        <v>19</v>
      </c>
      <c r="D800" t="s">
        <v>20</v>
      </c>
      <c r="E800" t="s">
        <v>21</v>
      </c>
      <c r="F800">
        <v>2018</v>
      </c>
      <c r="G800">
        <v>2018</v>
      </c>
      <c r="H800">
        <v>21</v>
      </c>
      <c r="I800" t="s">
        <v>100</v>
      </c>
      <c r="J800">
        <v>99</v>
      </c>
      <c r="K800" t="s">
        <v>23</v>
      </c>
      <c r="L800">
        <v>2</v>
      </c>
      <c r="M800" t="s">
        <v>24</v>
      </c>
      <c r="N800">
        <v>999</v>
      </c>
      <c r="O800" t="s">
        <v>42</v>
      </c>
      <c r="P800">
        <v>0</v>
      </c>
      <c r="T800" s="3" t="str">
        <f t="shared" si="25"/>
        <v>.</v>
      </c>
      <c r="U800" s="3" t="str">
        <f>IF(AND(R800&lt;&gt;"_U",N800&lt;&gt;9999,N800&lt;&gt;999,L800&lt;&gt;"Median"),IFERROR(VLOOKUP(A800,'TA Total'!A:P,16,0),"."),".")</f>
        <v>.</v>
      </c>
    </row>
    <row r="801" spans="1:21" x14ac:dyDescent="0.3">
      <c r="A801" s="1" t="str">
        <f t="shared" si="24"/>
        <v>2018|Taupo District|$20,001-$30,000</v>
      </c>
      <c r="B801" t="s">
        <v>18</v>
      </c>
      <c r="C801" t="s">
        <v>19</v>
      </c>
      <c r="D801" t="s">
        <v>20</v>
      </c>
      <c r="E801" t="s">
        <v>21</v>
      </c>
      <c r="F801">
        <v>2018</v>
      </c>
      <c r="G801">
        <v>2018</v>
      </c>
      <c r="H801">
        <v>21</v>
      </c>
      <c r="I801" t="s">
        <v>100</v>
      </c>
      <c r="J801">
        <v>99</v>
      </c>
      <c r="K801" t="s">
        <v>23</v>
      </c>
      <c r="L801">
        <v>2</v>
      </c>
      <c r="M801" t="s">
        <v>24</v>
      </c>
      <c r="N801">
        <v>7777</v>
      </c>
      <c r="O801" t="s">
        <v>37</v>
      </c>
      <c r="P801">
        <v>1401</v>
      </c>
      <c r="T801" s="3">
        <f t="shared" si="25"/>
        <v>100</v>
      </c>
      <c r="U801" s="3">
        <f>IF(AND(R801&lt;&gt;"_U",N801&lt;&gt;9999,N801&lt;&gt;999,L801&lt;&gt;"Median"),IFERROR(VLOOKUP(A801,'TA Total'!A:P,16,0),"."),".")</f>
        <v>1401</v>
      </c>
    </row>
    <row r="802" spans="1:21" x14ac:dyDescent="0.3">
      <c r="A802" s="1" t="str">
        <f t="shared" si="24"/>
        <v>2018|Taupo District|$20,001-$30,000</v>
      </c>
      <c r="B802" t="s">
        <v>18</v>
      </c>
      <c r="C802" t="s">
        <v>19</v>
      </c>
      <c r="D802" t="s">
        <v>20</v>
      </c>
      <c r="E802" t="s">
        <v>21</v>
      </c>
      <c r="F802">
        <v>2018</v>
      </c>
      <c r="G802">
        <v>2018</v>
      </c>
      <c r="H802">
        <v>21</v>
      </c>
      <c r="I802" t="s">
        <v>100</v>
      </c>
      <c r="J802">
        <v>99</v>
      </c>
      <c r="K802" t="s">
        <v>23</v>
      </c>
      <c r="L802">
        <v>2</v>
      </c>
      <c r="M802" t="s">
        <v>24</v>
      </c>
      <c r="N802">
        <v>9999</v>
      </c>
      <c r="O802" t="s">
        <v>40</v>
      </c>
      <c r="P802">
        <v>1401</v>
      </c>
      <c r="T802" s="3" t="str">
        <f t="shared" si="25"/>
        <v>.</v>
      </c>
      <c r="U802" s="3" t="str">
        <f>IF(AND(R802&lt;&gt;"_U",N802&lt;&gt;9999,N802&lt;&gt;999,L802&lt;&gt;"Median"),IFERROR(VLOOKUP(A802,'TA Total'!A:P,16,0),"."),".")</f>
        <v>.</v>
      </c>
    </row>
    <row r="803" spans="1:21" x14ac:dyDescent="0.3">
      <c r="A803" s="1" t="str">
        <f t="shared" si="24"/>
        <v>2018|Taupo District|$20,001-$30,000</v>
      </c>
      <c r="B803" t="s">
        <v>18</v>
      </c>
      <c r="C803" t="s">
        <v>19</v>
      </c>
      <c r="D803" t="s">
        <v>20</v>
      </c>
      <c r="E803" t="s">
        <v>21</v>
      </c>
      <c r="F803">
        <v>2018</v>
      </c>
      <c r="G803">
        <v>2018</v>
      </c>
      <c r="H803">
        <v>21</v>
      </c>
      <c r="I803" t="s">
        <v>100</v>
      </c>
      <c r="J803">
        <v>99</v>
      </c>
      <c r="K803" t="s">
        <v>23</v>
      </c>
      <c r="L803">
        <v>2</v>
      </c>
      <c r="M803" t="s">
        <v>24</v>
      </c>
      <c r="N803">
        <v>1</v>
      </c>
      <c r="O803" t="s">
        <v>33</v>
      </c>
      <c r="P803">
        <v>675</v>
      </c>
      <c r="T803" s="3">
        <f t="shared" si="25"/>
        <v>48.18</v>
      </c>
      <c r="U803" s="3">
        <f>IF(AND(R803&lt;&gt;"_U",N803&lt;&gt;9999,N803&lt;&gt;999,L803&lt;&gt;"Median"),IFERROR(VLOOKUP(A803,'TA Total'!A:P,16,0),"."),".")</f>
        <v>1401</v>
      </c>
    </row>
    <row r="804" spans="1:21" x14ac:dyDescent="0.3">
      <c r="A804" s="1" t="str">
        <f t="shared" si="24"/>
        <v>2018|Taupo District|$20,001-$30,000</v>
      </c>
      <c r="B804" t="s">
        <v>18</v>
      </c>
      <c r="C804" t="s">
        <v>19</v>
      </c>
      <c r="D804" t="s">
        <v>20</v>
      </c>
      <c r="E804" t="s">
        <v>21</v>
      </c>
      <c r="F804">
        <v>2018</v>
      </c>
      <c r="G804">
        <v>2018</v>
      </c>
      <c r="H804">
        <v>21</v>
      </c>
      <c r="I804" t="s">
        <v>100</v>
      </c>
      <c r="J804">
        <v>99</v>
      </c>
      <c r="K804" t="s">
        <v>23</v>
      </c>
      <c r="L804">
        <v>2</v>
      </c>
      <c r="M804" t="s">
        <v>24</v>
      </c>
      <c r="N804">
        <v>2</v>
      </c>
      <c r="O804" t="s">
        <v>28</v>
      </c>
      <c r="P804">
        <v>546</v>
      </c>
      <c r="T804" s="3">
        <f t="shared" si="25"/>
        <v>38.97</v>
      </c>
      <c r="U804" s="3">
        <f>IF(AND(R804&lt;&gt;"_U",N804&lt;&gt;9999,N804&lt;&gt;999,L804&lt;&gt;"Median"),IFERROR(VLOOKUP(A804,'TA Total'!A:P,16,0),"."),".")</f>
        <v>1401</v>
      </c>
    </row>
    <row r="805" spans="1:21" x14ac:dyDescent="0.3">
      <c r="A805" s="1" t="str">
        <f t="shared" si="24"/>
        <v>2018|Taupo District|$20,001-$30,000</v>
      </c>
      <c r="B805" t="s">
        <v>18</v>
      </c>
      <c r="C805" t="s">
        <v>19</v>
      </c>
      <c r="D805" t="s">
        <v>20</v>
      </c>
      <c r="E805" t="s">
        <v>21</v>
      </c>
      <c r="F805">
        <v>2018</v>
      </c>
      <c r="G805">
        <v>2018</v>
      </c>
      <c r="H805">
        <v>21</v>
      </c>
      <c r="I805" t="s">
        <v>100</v>
      </c>
      <c r="J805">
        <v>99</v>
      </c>
      <c r="K805" t="s">
        <v>23</v>
      </c>
      <c r="L805">
        <v>2</v>
      </c>
      <c r="M805" t="s">
        <v>24</v>
      </c>
      <c r="N805">
        <v>3</v>
      </c>
      <c r="O805" t="s">
        <v>25</v>
      </c>
      <c r="P805">
        <v>180</v>
      </c>
      <c r="T805" s="3">
        <f t="shared" si="25"/>
        <v>12.85</v>
      </c>
      <c r="U805" s="3">
        <f>IF(AND(R805&lt;&gt;"_U",N805&lt;&gt;9999,N805&lt;&gt;999,L805&lt;&gt;"Median"),IFERROR(VLOOKUP(A805,'TA Total'!A:P,16,0),"."),".")</f>
        <v>1401</v>
      </c>
    </row>
    <row r="806" spans="1:21" x14ac:dyDescent="0.3">
      <c r="A806" s="1" t="str">
        <f t="shared" si="24"/>
        <v>2018|Taupo District|$30,001-$50,000</v>
      </c>
      <c r="B806" t="s">
        <v>18</v>
      </c>
      <c r="C806" t="s">
        <v>19</v>
      </c>
      <c r="D806" t="s">
        <v>20</v>
      </c>
      <c r="E806" t="s">
        <v>21</v>
      </c>
      <c r="F806">
        <v>2018</v>
      </c>
      <c r="G806">
        <v>2018</v>
      </c>
      <c r="H806">
        <v>21</v>
      </c>
      <c r="I806" t="s">
        <v>100</v>
      </c>
      <c r="J806">
        <v>99</v>
      </c>
      <c r="K806" t="s">
        <v>23</v>
      </c>
      <c r="L806">
        <v>3</v>
      </c>
      <c r="M806" t="s">
        <v>45</v>
      </c>
      <c r="N806">
        <v>3</v>
      </c>
      <c r="O806" t="s">
        <v>25</v>
      </c>
      <c r="P806">
        <v>324</v>
      </c>
      <c r="T806" s="3">
        <f t="shared" si="25"/>
        <v>15.13</v>
      </c>
      <c r="U806" s="3">
        <f>IF(AND(R806&lt;&gt;"_U",N806&lt;&gt;9999,N806&lt;&gt;999,L806&lt;&gt;"Median"),IFERROR(VLOOKUP(A806,'TA Total'!A:P,16,0),"."),".")</f>
        <v>2142</v>
      </c>
    </row>
    <row r="807" spans="1:21" x14ac:dyDescent="0.3">
      <c r="A807" s="1" t="str">
        <f t="shared" si="24"/>
        <v>2018|Taupo District|$30,001-$50,000</v>
      </c>
      <c r="B807" t="s">
        <v>18</v>
      </c>
      <c r="C807" t="s">
        <v>19</v>
      </c>
      <c r="D807" t="s">
        <v>20</v>
      </c>
      <c r="E807" t="s">
        <v>21</v>
      </c>
      <c r="F807">
        <v>2018</v>
      </c>
      <c r="G807">
        <v>2018</v>
      </c>
      <c r="H807">
        <v>21</v>
      </c>
      <c r="I807" t="s">
        <v>100</v>
      </c>
      <c r="J807">
        <v>99</v>
      </c>
      <c r="K807" t="s">
        <v>23</v>
      </c>
      <c r="L807">
        <v>3</v>
      </c>
      <c r="M807" t="s">
        <v>45</v>
      </c>
      <c r="N807">
        <v>7777</v>
      </c>
      <c r="O807" t="s">
        <v>37</v>
      </c>
      <c r="P807">
        <v>2142</v>
      </c>
      <c r="T807" s="3">
        <f t="shared" si="25"/>
        <v>100</v>
      </c>
      <c r="U807" s="3">
        <f>IF(AND(R807&lt;&gt;"_U",N807&lt;&gt;9999,N807&lt;&gt;999,L807&lt;&gt;"Median"),IFERROR(VLOOKUP(A807,'TA Total'!A:P,16,0),"."),".")</f>
        <v>2142</v>
      </c>
    </row>
    <row r="808" spans="1:21" x14ac:dyDescent="0.3">
      <c r="A808" s="1" t="str">
        <f t="shared" si="24"/>
        <v>2018|Taupo District|$30,001-$50,000</v>
      </c>
      <c r="B808" t="s">
        <v>18</v>
      </c>
      <c r="C808" t="s">
        <v>19</v>
      </c>
      <c r="D808" t="s">
        <v>20</v>
      </c>
      <c r="E808" t="s">
        <v>21</v>
      </c>
      <c r="F808">
        <v>2018</v>
      </c>
      <c r="G808">
        <v>2018</v>
      </c>
      <c r="H808">
        <v>21</v>
      </c>
      <c r="I808" t="s">
        <v>100</v>
      </c>
      <c r="J808">
        <v>99</v>
      </c>
      <c r="K808" t="s">
        <v>23</v>
      </c>
      <c r="L808">
        <v>3</v>
      </c>
      <c r="M808" t="s">
        <v>45</v>
      </c>
      <c r="N808">
        <v>999</v>
      </c>
      <c r="O808" t="s">
        <v>42</v>
      </c>
      <c r="P808">
        <v>0</v>
      </c>
      <c r="T808" s="3" t="str">
        <f t="shared" si="25"/>
        <v>.</v>
      </c>
      <c r="U808" s="3" t="str">
        <f>IF(AND(R808&lt;&gt;"_U",N808&lt;&gt;9999,N808&lt;&gt;999,L808&lt;&gt;"Median"),IFERROR(VLOOKUP(A808,'TA Total'!A:P,16,0),"."),".")</f>
        <v>.</v>
      </c>
    </row>
    <row r="809" spans="1:21" x14ac:dyDescent="0.3">
      <c r="A809" s="1" t="str">
        <f t="shared" si="24"/>
        <v>2018|Taupo District|$30,001-$50,000</v>
      </c>
      <c r="B809" t="s">
        <v>18</v>
      </c>
      <c r="C809" t="s">
        <v>19</v>
      </c>
      <c r="D809" t="s">
        <v>20</v>
      </c>
      <c r="E809" t="s">
        <v>21</v>
      </c>
      <c r="F809">
        <v>2018</v>
      </c>
      <c r="G809">
        <v>2018</v>
      </c>
      <c r="H809">
        <v>21</v>
      </c>
      <c r="I809" t="s">
        <v>100</v>
      </c>
      <c r="J809">
        <v>99</v>
      </c>
      <c r="K809" t="s">
        <v>23</v>
      </c>
      <c r="L809">
        <v>3</v>
      </c>
      <c r="M809" t="s">
        <v>45</v>
      </c>
      <c r="N809">
        <v>9999</v>
      </c>
      <c r="O809" t="s">
        <v>40</v>
      </c>
      <c r="P809">
        <v>2145</v>
      </c>
      <c r="T809" s="3" t="str">
        <f t="shared" si="25"/>
        <v>.</v>
      </c>
      <c r="U809" s="3" t="str">
        <f>IF(AND(R809&lt;&gt;"_U",N809&lt;&gt;9999,N809&lt;&gt;999,L809&lt;&gt;"Median"),IFERROR(VLOOKUP(A809,'TA Total'!A:P,16,0),"."),".")</f>
        <v>.</v>
      </c>
    </row>
    <row r="810" spans="1:21" x14ac:dyDescent="0.3">
      <c r="A810" s="1" t="str">
        <f t="shared" si="24"/>
        <v>2018|Taupo District|$30,001-$50,000</v>
      </c>
      <c r="B810" t="s">
        <v>18</v>
      </c>
      <c r="C810" t="s">
        <v>19</v>
      </c>
      <c r="D810" t="s">
        <v>20</v>
      </c>
      <c r="E810" t="s">
        <v>21</v>
      </c>
      <c r="F810">
        <v>2018</v>
      </c>
      <c r="G810">
        <v>2018</v>
      </c>
      <c r="H810">
        <v>21</v>
      </c>
      <c r="I810" t="s">
        <v>100</v>
      </c>
      <c r="J810">
        <v>99</v>
      </c>
      <c r="K810" t="s">
        <v>23</v>
      </c>
      <c r="L810">
        <v>3</v>
      </c>
      <c r="M810" t="s">
        <v>45</v>
      </c>
      <c r="N810">
        <v>1</v>
      </c>
      <c r="O810" t="s">
        <v>33</v>
      </c>
      <c r="P810">
        <v>1044</v>
      </c>
      <c r="T810" s="3">
        <f t="shared" si="25"/>
        <v>48.74</v>
      </c>
      <c r="U810" s="3">
        <f>IF(AND(R810&lt;&gt;"_U",N810&lt;&gt;9999,N810&lt;&gt;999,L810&lt;&gt;"Median"),IFERROR(VLOOKUP(A810,'TA Total'!A:P,16,0),"."),".")</f>
        <v>2142</v>
      </c>
    </row>
    <row r="811" spans="1:21" x14ac:dyDescent="0.3">
      <c r="A811" s="1" t="str">
        <f t="shared" si="24"/>
        <v>2018|Taupo District|$30,001-$50,000</v>
      </c>
      <c r="B811" t="s">
        <v>18</v>
      </c>
      <c r="C811" t="s">
        <v>19</v>
      </c>
      <c r="D811" t="s">
        <v>20</v>
      </c>
      <c r="E811" t="s">
        <v>21</v>
      </c>
      <c r="F811">
        <v>2018</v>
      </c>
      <c r="G811">
        <v>2018</v>
      </c>
      <c r="H811">
        <v>21</v>
      </c>
      <c r="I811" t="s">
        <v>100</v>
      </c>
      <c r="J811">
        <v>99</v>
      </c>
      <c r="K811" t="s">
        <v>23</v>
      </c>
      <c r="L811">
        <v>3</v>
      </c>
      <c r="M811" t="s">
        <v>45</v>
      </c>
      <c r="N811">
        <v>2</v>
      </c>
      <c r="O811" t="s">
        <v>28</v>
      </c>
      <c r="P811">
        <v>774</v>
      </c>
      <c r="T811" s="3">
        <f t="shared" si="25"/>
        <v>36.130000000000003</v>
      </c>
      <c r="U811" s="3">
        <f>IF(AND(R811&lt;&gt;"_U",N811&lt;&gt;9999,N811&lt;&gt;999,L811&lt;&gt;"Median"),IFERROR(VLOOKUP(A811,'TA Total'!A:P,16,0),"."),".")</f>
        <v>2142</v>
      </c>
    </row>
    <row r="812" spans="1:21" x14ac:dyDescent="0.3">
      <c r="A812" s="1" t="str">
        <f t="shared" si="24"/>
        <v>2018|Taupo District|$50,001-$70,000</v>
      </c>
      <c r="B812" t="s">
        <v>18</v>
      </c>
      <c r="C812" t="s">
        <v>19</v>
      </c>
      <c r="D812" t="s">
        <v>20</v>
      </c>
      <c r="E812" t="s">
        <v>21</v>
      </c>
      <c r="F812">
        <v>2018</v>
      </c>
      <c r="G812">
        <v>2018</v>
      </c>
      <c r="H812">
        <v>21</v>
      </c>
      <c r="I812" t="s">
        <v>100</v>
      </c>
      <c r="J812">
        <v>99</v>
      </c>
      <c r="K812" t="s">
        <v>23</v>
      </c>
      <c r="L812">
        <v>4</v>
      </c>
      <c r="M812" t="s">
        <v>36</v>
      </c>
      <c r="N812">
        <v>2</v>
      </c>
      <c r="O812" t="s">
        <v>28</v>
      </c>
      <c r="P812">
        <v>744</v>
      </c>
      <c r="T812" s="3">
        <f t="shared" si="25"/>
        <v>36.47</v>
      </c>
      <c r="U812" s="3">
        <f>IF(AND(R812&lt;&gt;"_U",N812&lt;&gt;9999,N812&lt;&gt;999,L812&lt;&gt;"Median"),IFERROR(VLOOKUP(A812,'TA Total'!A:P,16,0),"."),".")</f>
        <v>2040</v>
      </c>
    </row>
    <row r="813" spans="1:21" x14ac:dyDescent="0.3">
      <c r="A813" s="1" t="str">
        <f t="shared" si="24"/>
        <v>2018|Taupo District|$50,001-$70,000</v>
      </c>
      <c r="B813" t="s">
        <v>18</v>
      </c>
      <c r="C813" t="s">
        <v>19</v>
      </c>
      <c r="D813" t="s">
        <v>20</v>
      </c>
      <c r="E813" t="s">
        <v>21</v>
      </c>
      <c r="F813">
        <v>2018</v>
      </c>
      <c r="G813">
        <v>2018</v>
      </c>
      <c r="H813">
        <v>21</v>
      </c>
      <c r="I813" t="s">
        <v>100</v>
      </c>
      <c r="J813">
        <v>99</v>
      </c>
      <c r="K813" t="s">
        <v>23</v>
      </c>
      <c r="L813">
        <v>4</v>
      </c>
      <c r="M813" t="s">
        <v>36</v>
      </c>
      <c r="N813">
        <v>9999</v>
      </c>
      <c r="O813" t="s">
        <v>40</v>
      </c>
      <c r="P813">
        <v>2040</v>
      </c>
      <c r="T813" s="3" t="str">
        <f t="shared" si="25"/>
        <v>.</v>
      </c>
      <c r="U813" s="3" t="str">
        <f>IF(AND(R813&lt;&gt;"_U",N813&lt;&gt;9999,N813&lt;&gt;999,L813&lt;&gt;"Median"),IFERROR(VLOOKUP(A813,'TA Total'!A:P,16,0),"."),".")</f>
        <v>.</v>
      </c>
    </row>
    <row r="814" spans="1:21" x14ac:dyDescent="0.3">
      <c r="A814" s="1" t="str">
        <f t="shared" si="24"/>
        <v>2018|Taupo District|$50,001-$70,000</v>
      </c>
      <c r="B814" t="s">
        <v>18</v>
      </c>
      <c r="C814" t="s">
        <v>19</v>
      </c>
      <c r="D814" t="s">
        <v>20</v>
      </c>
      <c r="E814" t="s">
        <v>21</v>
      </c>
      <c r="F814">
        <v>2018</v>
      </c>
      <c r="G814">
        <v>2018</v>
      </c>
      <c r="H814">
        <v>21</v>
      </c>
      <c r="I814" t="s">
        <v>100</v>
      </c>
      <c r="J814">
        <v>99</v>
      </c>
      <c r="K814" t="s">
        <v>23</v>
      </c>
      <c r="L814">
        <v>4</v>
      </c>
      <c r="M814" t="s">
        <v>36</v>
      </c>
      <c r="N814">
        <v>3</v>
      </c>
      <c r="O814" t="s">
        <v>25</v>
      </c>
      <c r="P814">
        <v>276</v>
      </c>
      <c r="T814" s="3">
        <f t="shared" si="25"/>
        <v>13.53</v>
      </c>
      <c r="U814" s="3">
        <f>IF(AND(R814&lt;&gt;"_U",N814&lt;&gt;9999,N814&lt;&gt;999,L814&lt;&gt;"Median"),IFERROR(VLOOKUP(A814,'TA Total'!A:P,16,0),"."),".")</f>
        <v>2040</v>
      </c>
    </row>
    <row r="815" spans="1:21" x14ac:dyDescent="0.3">
      <c r="A815" s="1" t="str">
        <f t="shared" si="24"/>
        <v>2018|Taupo District|$50,001-$70,000</v>
      </c>
      <c r="B815" t="s">
        <v>18</v>
      </c>
      <c r="C815" t="s">
        <v>19</v>
      </c>
      <c r="D815" t="s">
        <v>20</v>
      </c>
      <c r="E815" t="s">
        <v>21</v>
      </c>
      <c r="F815">
        <v>2018</v>
      </c>
      <c r="G815">
        <v>2018</v>
      </c>
      <c r="H815">
        <v>21</v>
      </c>
      <c r="I815" t="s">
        <v>100</v>
      </c>
      <c r="J815">
        <v>99</v>
      </c>
      <c r="K815" t="s">
        <v>23</v>
      </c>
      <c r="L815">
        <v>4</v>
      </c>
      <c r="M815" t="s">
        <v>36</v>
      </c>
      <c r="N815">
        <v>7777</v>
      </c>
      <c r="O815" t="s">
        <v>37</v>
      </c>
      <c r="P815">
        <v>2040</v>
      </c>
      <c r="T815" s="3">
        <f t="shared" si="25"/>
        <v>100</v>
      </c>
      <c r="U815" s="3">
        <f>IF(AND(R815&lt;&gt;"_U",N815&lt;&gt;9999,N815&lt;&gt;999,L815&lt;&gt;"Median"),IFERROR(VLOOKUP(A815,'TA Total'!A:P,16,0),"."),".")</f>
        <v>2040</v>
      </c>
    </row>
    <row r="816" spans="1:21" x14ac:dyDescent="0.3">
      <c r="A816" s="1" t="str">
        <f t="shared" si="24"/>
        <v>2018|Taupo District|$50,001-$70,000</v>
      </c>
      <c r="B816" t="s">
        <v>18</v>
      </c>
      <c r="C816" t="s">
        <v>19</v>
      </c>
      <c r="D816" t="s">
        <v>20</v>
      </c>
      <c r="E816" t="s">
        <v>21</v>
      </c>
      <c r="F816">
        <v>2018</v>
      </c>
      <c r="G816">
        <v>2018</v>
      </c>
      <c r="H816">
        <v>21</v>
      </c>
      <c r="I816" t="s">
        <v>100</v>
      </c>
      <c r="J816">
        <v>99</v>
      </c>
      <c r="K816" t="s">
        <v>23</v>
      </c>
      <c r="L816">
        <v>4</v>
      </c>
      <c r="M816" t="s">
        <v>36</v>
      </c>
      <c r="N816">
        <v>999</v>
      </c>
      <c r="O816" t="s">
        <v>42</v>
      </c>
      <c r="P816">
        <v>0</v>
      </c>
      <c r="T816" s="3" t="str">
        <f t="shared" si="25"/>
        <v>.</v>
      </c>
      <c r="U816" s="3" t="str">
        <f>IF(AND(R816&lt;&gt;"_U",N816&lt;&gt;9999,N816&lt;&gt;999,L816&lt;&gt;"Median"),IFERROR(VLOOKUP(A816,'TA Total'!A:P,16,0),"."),".")</f>
        <v>.</v>
      </c>
    </row>
    <row r="817" spans="1:21" x14ac:dyDescent="0.3">
      <c r="A817" s="1" t="str">
        <f t="shared" si="24"/>
        <v>2018|Taupo District|$50,001-$70,000</v>
      </c>
      <c r="B817" t="s">
        <v>18</v>
      </c>
      <c r="C817" t="s">
        <v>19</v>
      </c>
      <c r="D817" t="s">
        <v>20</v>
      </c>
      <c r="E817" t="s">
        <v>21</v>
      </c>
      <c r="F817">
        <v>2018</v>
      </c>
      <c r="G817">
        <v>2018</v>
      </c>
      <c r="H817">
        <v>21</v>
      </c>
      <c r="I817" t="s">
        <v>100</v>
      </c>
      <c r="J817">
        <v>99</v>
      </c>
      <c r="K817" t="s">
        <v>23</v>
      </c>
      <c r="L817">
        <v>4</v>
      </c>
      <c r="M817" t="s">
        <v>36</v>
      </c>
      <c r="N817">
        <v>1</v>
      </c>
      <c r="O817" t="s">
        <v>33</v>
      </c>
      <c r="P817">
        <v>1023</v>
      </c>
      <c r="T817" s="3">
        <f t="shared" si="25"/>
        <v>50.15</v>
      </c>
      <c r="U817" s="3">
        <f>IF(AND(R817&lt;&gt;"_U",N817&lt;&gt;9999,N817&lt;&gt;999,L817&lt;&gt;"Median"),IFERROR(VLOOKUP(A817,'TA Total'!A:P,16,0),"."),".")</f>
        <v>2040</v>
      </c>
    </row>
    <row r="818" spans="1:21" x14ac:dyDescent="0.3">
      <c r="A818" s="1" t="str">
        <f t="shared" si="24"/>
        <v>2018|Taupo District|$70,001-$100,000</v>
      </c>
      <c r="B818" t="s">
        <v>18</v>
      </c>
      <c r="C818" t="s">
        <v>19</v>
      </c>
      <c r="D818" t="s">
        <v>20</v>
      </c>
      <c r="E818" t="s">
        <v>21</v>
      </c>
      <c r="F818">
        <v>2018</v>
      </c>
      <c r="G818">
        <v>2018</v>
      </c>
      <c r="H818">
        <v>21</v>
      </c>
      <c r="I818" t="s">
        <v>100</v>
      </c>
      <c r="J818">
        <v>99</v>
      </c>
      <c r="K818" t="s">
        <v>23</v>
      </c>
      <c r="L818">
        <v>5</v>
      </c>
      <c r="M818" t="s">
        <v>58</v>
      </c>
      <c r="N818">
        <v>9999</v>
      </c>
      <c r="O818" t="s">
        <v>40</v>
      </c>
      <c r="P818">
        <v>2235</v>
      </c>
      <c r="T818" s="3" t="str">
        <f t="shared" si="25"/>
        <v>.</v>
      </c>
      <c r="U818" s="3" t="str">
        <f>IF(AND(R818&lt;&gt;"_U",N818&lt;&gt;9999,N818&lt;&gt;999,L818&lt;&gt;"Median"),IFERROR(VLOOKUP(A818,'TA Total'!A:P,16,0),"."),".")</f>
        <v>.</v>
      </c>
    </row>
    <row r="819" spans="1:21" x14ac:dyDescent="0.3">
      <c r="A819" s="1" t="str">
        <f t="shared" si="24"/>
        <v>2018|Taupo District|$70,001-$100,000</v>
      </c>
      <c r="B819" t="s">
        <v>18</v>
      </c>
      <c r="C819" t="s">
        <v>19</v>
      </c>
      <c r="D819" t="s">
        <v>20</v>
      </c>
      <c r="E819" t="s">
        <v>21</v>
      </c>
      <c r="F819">
        <v>2018</v>
      </c>
      <c r="G819">
        <v>2018</v>
      </c>
      <c r="H819">
        <v>21</v>
      </c>
      <c r="I819" t="s">
        <v>100</v>
      </c>
      <c r="J819">
        <v>99</v>
      </c>
      <c r="K819" t="s">
        <v>23</v>
      </c>
      <c r="L819">
        <v>5</v>
      </c>
      <c r="M819" t="s">
        <v>58</v>
      </c>
      <c r="N819">
        <v>2</v>
      </c>
      <c r="O819" t="s">
        <v>28</v>
      </c>
      <c r="P819">
        <v>768</v>
      </c>
      <c r="T819" s="3">
        <f t="shared" si="25"/>
        <v>34.36</v>
      </c>
      <c r="U819" s="3">
        <f>IF(AND(R819&lt;&gt;"_U",N819&lt;&gt;9999,N819&lt;&gt;999,L819&lt;&gt;"Median"),IFERROR(VLOOKUP(A819,'TA Total'!A:P,16,0),"."),".")</f>
        <v>2235</v>
      </c>
    </row>
    <row r="820" spans="1:21" x14ac:dyDescent="0.3">
      <c r="A820" s="1" t="str">
        <f t="shared" si="24"/>
        <v>2018|Taupo District|$70,001-$100,000</v>
      </c>
      <c r="B820" t="s">
        <v>18</v>
      </c>
      <c r="C820" t="s">
        <v>19</v>
      </c>
      <c r="D820" t="s">
        <v>20</v>
      </c>
      <c r="E820" t="s">
        <v>21</v>
      </c>
      <c r="F820">
        <v>2018</v>
      </c>
      <c r="G820">
        <v>2018</v>
      </c>
      <c r="H820">
        <v>21</v>
      </c>
      <c r="I820" t="s">
        <v>100</v>
      </c>
      <c r="J820">
        <v>99</v>
      </c>
      <c r="K820" t="s">
        <v>23</v>
      </c>
      <c r="L820">
        <v>5</v>
      </c>
      <c r="M820" t="s">
        <v>58</v>
      </c>
      <c r="N820">
        <v>3</v>
      </c>
      <c r="O820" t="s">
        <v>25</v>
      </c>
      <c r="P820">
        <v>306</v>
      </c>
      <c r="T820" s="3">
        <f t="shared" si="25"/>
        <v>13.69</v>
      </c>
      <c r="U820" s="3">
        <f>IF(AND(R820&lt;&gt;"_U",N820&lt;&gt;9999,N820&lt;&gt;999,L820&lt;&gt;"Median"),IFERROR(VLOOKUP(A820,'TA Total'!A:P,16,0),"."),".")</f>
        <v>2235</v>
      </c>
    </row>
    <row r="821" spans="1:21" x14ac:dyDescent="0.3">
      <c r="A821" s="1" t="str">
        <f t="shared" si="24"/>
        <v>2018|Taupo District|$70,001-$100,000</v>
      </c>
      <c r="B821" t="s">
        <v>18</v>
      </c>
      <c r="C821" t="s">
        <v>19</v>
      </c>
      <c r="D821" t="s">
        <v>20</v>
      </c>
      <c r="E821" t="s">
        <v>21</v>
      </c>
      <c r="F821">
        <v>2018</v>
      </c>
      <c r="G821">
        <v>2018</v>
      </c>
      <c r="H821">
        <v>21</v>
      </c>
      <c r="I821" t="s">
        <v>100</v>
      </c>
      <c r="J821">
        <v>99</v>
      </c>
      <c r="K821" t="s">
        <v>23</v>
      </c>
      <c r="L821">
        <v>5</v>
      </c>
      <c r="M821" t="s">
        <v>58</v>
      </c>
      <c r="N821">
        <v>7777</v>
      </c>
      <c r="O821" t="s">
        <v>37</v>
      </c>
      <c r="P821">
        <v>2235</v>
      </c>
      <c r="T821" s="3">
        <f t="shared" si="25"/>
        <v>100</v>
      </c>
      <c r="U821" s="3">
        <f>IF(AND(R821&lt;&gt;"_U",N821&lt;&gt;9999,N821&lt;&gt;999,L821&lt;&gt;"Median"),IFERROR(VLOOKUP(A821,'TA Total'!A:P,16,0),"."),".")</f>
        <v>2235</v>
      </c>
    </row>
    <row r="822" spans="1:21" x14ac:dyDescent="0.3">
      <c r="A822" s="1" t="str">
        <f t="shared" si="24"/>
        <v>2018|Taupo District|$70,001-$100,000</v>
      </c>
      <c r="B822" t="s">
        <v>18</v>
      </c>
      <c r="C822" t="s">
        <v>19</v>
      </c>
      <c r="D822" t="s">
        <v>20</v>
      </c>
      <c r="E822" t="s">
        <v>21</v>
      </c>
      <c r="F822">
        <v>2018</v>
      </c>
      <c r="G822">
        <v>2018</v>
      </c>
      <c r="H822">
        <v>21</v>
      </c>
      <c r="I822" t="s">
        <v>100</v>
      </c>
      <c r="J822">
        <v>99</v>
      </c>
      <c r="K822" t="s">
        <v>23</v>
      </c>
      <c r="L822">
        <v>5</v>
      </c>
      <c r="M822" t="s">
        <v>58</v>
      </c>
      <c r="N822">
        <v>1</v>
      </c>
      <c r="O822" t="s">
        <v>33</v>
      </c>
      <c r="P822">
        <v>1155</v>
      </c>
      <c r="T822" s="3">
        <f t="shared" si="25"/>
        <v>51.68</v>
      </c>
      <c r="U822" s="3">
        <f>IF(AND(R822&lt;&gt;"_U",N822&lt;&gt;9999,N822&lt;&gt;999,L822&lt;&gt;"Median"),IFERROR(VLOOKUP(A822,'TA Total'!A:P,16,0),"."),".")</f>
        <v>2235</v>
      </c>
    </row>
    <row r="823" spans="1:21" x14ac:dyDescent="0.3">
      <c r="A823" s="1" t="str">
        <f t="shared" si="24"/>
        <v>2018|Taupo District|$70,001-$100,000</v>
      </c>
      <c r="B823" t="s">
        <v>18</v>
      </c>
      <c r="C823" t="s">
        <v>19</v>
      </c>
      <c r="D823" t="s">
        <v>20</v>
      </c>
      <c r="E823" t="s">
        <v>21</v>
      </c>
      <c r="F823">
        <v>2018</v>
      </c>
      <c r="G823">
        <v>2018</v>
      </c>
      <c r="H823">
        <v>21</v>
      </c>
      <c r="I823" t="s">
        <v>100</v>
      </c>
      <c r="J823">
        <v>99</v>
      </c>
      <c r="K823" t="s">
        <v>23</v>
      </c>
      <c r="L823">
        <v>5</v>
      </c>
      <c r="M823" t="s">
        <v>58</v>
      </c>
      <c r="N823">
        <v>999</v>
      </c>
      <c r="O823" t="s">
        <v>42</v>
      </c>
      <c r="P823">
        <v>0</v>
      </c>
      <c r="T823" s="3" t="str">
        <f t="shared" si="25"/>
        <v>.</v>
      </c>
      <c r="U823" s="3" t="str">
        <f>IF(AND(R823&lt;&gt;"_U",N823&lt;&gt;9999,N823&lt;&gt;999,L823&lt;&gt;"Median"),IFERROR(VLOOKUP(A823,'TA Total'!A:P,16,0),"."),".")</f>
        <v>.</v>
      </c>
    </row>
    <row r="824" spans="1:21" x14ac:dyDescent="0.3">
      <c r="A824" s="1" t="str">
        <f t="shared" si="24"/>
        <v>2018|Taupo District|$100,001-$150,000</v>
      </c>
      <c r="B824" t="s">
        <v>18</v>
      </c>
      <c r="C824" t="s">
        <v>19</v>
      </c>
      <c r="D824" t="s">
        <v>20</v>
      </c>
      <c r="E824" t="s">
        <v>21</v>
      </c>
      <c r="F824">
        <v>2018</v>
      </c>
      <c r="G824">
        <v>2018</v>
      </c>
      <c r="H824">
        <v>21</v>
      </c>
      <c r="I824" t="s">
        <v>100</v>
      </c>
      <c r="J824">
        <v>99</v>
      </c>
      <c r="K824" t="s">
        <v>23</v>
      </c>
      <c r="L824">
        <v>6</v>
      </c>
      <c r="M824" t="s">
        <v>59</v>
      </c>
      <c r="N824">
        <v>999</v>
      </c>
      <c r="O824" t="s">
        <v>42</v>
      </c>
      <c r="P824">
        <v>0</v>
      </c>
      <c r="T824" s="3" t="str">
        <f t="shared" si="25"/>
        <v>.</v>
      </c>
      <c r="U824" s="3" t="str">
        <f>IF(AND(R824&lt;&gt;"_U",N824&lt;&gt;9999,N824&lt;&gt;999,L824&lt;&gt;"Median"),IFERROR(VLOOKUP(A824,'TA Total'!A:P,16,0),"."),".")</f>
        <v>.</v>
      </c>
    </row>
    <row r="825" spans="1:21" x14ac:dyDescent="0.3">
      <c r="A825" s="1" t="str">
        <f t="shared" si="24"/>
        <v>2018|Taupo District|$100,001-$150,000</v>
      </c>
      <c r="B825" t="s">
        <v>18</v>
      </c>
      <c r="C825" t="s">
        <v>19</v>
      </c>
      <c r="D825" t="s">
        <v>20</v>
      </c>
      <c r="E825" t="s">
        <v>21</v>
      </c>
      <c r="F825">
        <v>2018</v>
      </c>
      <c r="G825">
        <v>2018</v>
      </c>
      <c r="H825">
        <v>21</v>
      </c>
      <c r="I825" t="s">
        <v>100</v>
      </c>
      <c r="J825">
        <v>99</v>
      </c>
      <c r="K825" t="s">
        <v>23</v>
      </c>
      <c r="L825">
        <v>6</v>
      </c>
      <c r="M825" t="s">
        <v>59</v>
      </c>
      <c r="N825">
        <v>2</v>
      </c>
      <c r="O825" t="s">
        <v>28</v>
      </c>
      <c r="P825">
        <v>555</v>
      </c>
      <c r="T825" s="3">
        <f t="shared" si="25"/>
        <v>24.47</v>
      </c>
      <c r="U825" s="3">
        <f>IF(AND(R825&lt;&gt;"_U",N825&lt;&gt;9999,N825&lt;&gt;999,L825&lt;&gt;"Median"),IFERROR(VLOOKUP(A825,'TA Total'!A:P,16,0),"."),".")</f>
        <v>2268</v>
      </c>
    </row>
    <row r="826" spans="1:21" x14ac:dyDescent="0.3">
      <c r="A826" s="1" t="str">
        <f t="shared" si="24"/>
        <v>2018|Taupo District|$100,001-$150,000</v>
      </c>
      <c r="B826" t="s">
        <v>18</v>
      </c>
      <c r="C826" t="s">
        <v>19</v>
      </c>
      <c r="D826" t="s">
        <v>20</v>
      </c>
      <c r="E826" t="s">
        <v>21</v>
      </c>
      <c r="F826">
        <v>2018</v>
      </c>
      <c r="G826">
        <v>2018</v>
      </c>
      <c r="H826">
        <v>21</v>
      </c>
      <c r="I826" t="s">
        <v>100</v>
      </c>
      <c r="J826">
        <v>99</v>
      </c>
      <c r="K826" t="s">
        <v>23</v>
      </c>
      <c r="L826">
        <v>6</v>
      </c>
      <c r="M826" t="s">
        <v>59</v>
      </c>
      <c r="N826">
        <v>1</v>
      </c>
      <c r="O826" t="s">
        <v>33</v>
      </c>
      <c r="P826">
        <v>1365</v>
      </c>
      <c r="T826" s="3">
        <f t="shared" si="25"/>
        <v>60.19</v>
      </c>
      <c r="U826" s="3">
        <f>IF(AND(R826&lt;&gt;"_U",N826&lt;&gt;9999,N826&lt;&gt;999,L826&lt;&gt;"Median"),IFERROR(VLOOKUP(A826,'TA Total'!A:P,16,0),"."),".")</f>
        <v>2268</v>
      </c>
    </row>
    <row r="827" spans="1:21" x14ac:dyDescent="0.3">
      <c r="A827" s="1" t="str">
        <f t="shared" si="24"/>
        <v>2018|Taupo District|$100,001-$150,000</v>
      </c>
      <c r="B827" t="s">
        <v>18</v>
      </c>
      <c r="C827" t="s">
        <v>19</v>
      </c>
      <c r="D827" t="s">
        <v>20</v>
      </c>
      <c r="E827" t="s">
        <v>21</v>
      </c>
      <c r="F827">
        <v>2018</v>
      </c>
      <c r="G827">
        <v>2018</v>
      </c>
      <c r="H827">
        <v>21</v>
      </c>
      <c r="I827" t="s">
        <v>100</v>
      </c>
      <c r="J827">
        <v>99</v>
      </c>
      <c r="K827" t="s">
        <v>23</v>
      </c>
      <c r="L827">
        <v>6</v>
      </c>
      <c r="M827" t="s">
        <v>59</v>
      </c>
      <c r="N827">
        <v>3</v>
      </c>
      <c r="O827" t="s">
        <v>25</v>
      </c>
      <c r="P827">
        <v>351</v>
      </c>
      <c r="T827" s="3">
        <f t="shared" si="25"/>
        <v>15.48</v>
      </c>
      <c r="U827" s="3">
        <f>IF(AND(R827&lt;&gt;"_U",N827&lt;&gt;9999,N827&lt;&gt;999,L827&lt;&gt;"Median"),IFERROR(VLOOKUP(A827,'TA Total'!A:P,16,0),"."),".")</f>
        <v>2268</v>
      </c>
    </row>
    <row r="828" spans="1:21" x14ac:dyDescent="0.3">
      <c r="A828" s="1" t="str">
        <f t="shared" si="24"/>
        <v>2018|Taupo District|$100,001-$150,000</v>
      </c>
      <c r="B828" t="s">
        <v>18</v>
      </c>
      <c r="C828" t="s">
        <v>19</v>
      </c>
      <c r="D828" t="s">
        <v>20</v>
      </c>
      <c r="E828" t="s">
        <v>21</v>
      </c>
      <c r="F828">
        <v>2018</v>
      </c>
      <c r="G828">
        <v>2018</v>
      </c>
      <c r="H828">
        <v>21</v>
      </c>
      <c r="I828" t="s">
        <v>100</v>
      </c>
      <c r="J828">
        <v>99</v>
      </c>
      <c r="K828" t="s">
        <v>23</v>
      </c>
      <c r="L828">
        <v>6</v>
      </c>
      <c r="M828" t="s">
        <v>59</v>
      </c>
      <c r="N828">
        <v>9999</v>
      </c>
      <c r="O828" t="s">
        <v>40</v>
      </c>
      <c r="P828">
        <v>2268</v>
      </c>
      <c r="T828" s="3" t="str">
        <f t="shared" si="25"/>
        <v>.</v>
      </c>
      <c r="U828" s="3" t="str">
        <f>IF(AND(R828&lt;&gt;"_U",N828&lt;&gt;9999,N828&lt;&gt;999,L828&lt;&gt;"Median"),IFERROR(VLOOKUP(A828,'TA Total'!A:P,16,0),"."),".")</f>
        <v>.</v>
      </c>
    </row>
    <row r="829" spans="1:21" x14ac:dyDescent="0.3">
      <c r="A829" s="1" t="str">
        <f t="shared" si="24"/>
        <v>2018|Taupo District|$100,001-$150,000</v>
      </c>
      <c r="B829" t="s">
        <v>18</v>
      </c>
      <c r="C829" t="s">
        <v>19</v>
      </c>
      <c r="D829" t="s">
        <v>20</v>
      </c>
      <c r="E829" t="s">
        <v>21</v>
      </c>
      <c r="F829">
        <v>2018</v>
      </c>
      <c r="G829">
        <v>2018</v>
      </c>
      <c r="H829">
        <v>21</v>
      </c>
      <c r="I829" t="s">
        <v>100</v>
      </c>
      <c r="J829">
        <v>99</v>
      </c>
      <c r="K829" t="s">
        <v>23</v>
      </c>
      <c r="L829">
        <v>6</v>
      </c>
      <c r="M829" t="s">
        <v>59</v>
      </c>
      <c r="N829">
        <v>7777</v>
      </c>
      <c r="O829" t="s">
        <v>37</v>
      </c>
      <c r="P829">
        <v>2268</v>
      </c>
      <c r="T829" s="3">
        <f t="shared" si="25"/>
        <v>100</v>
      </c>
      <c r="U829" s="3">
        <f>IF(AND(R829&lt;&gt;"_U",N829&lt;&gt;9999,N829&lt;&gt;999,L829&lt;&gt;"Median"),IFERROR(VLOOKUP(A829,'TA Total'!A:P,16,0),"."),".")</f>
        <v>2268</v>
      </c>
    </row>
    <row r="830" spans="1:21" x14ac:dyDescent="0.3">
      <c r="A830" s="1" t="str">
        <f t="shared" si="24"/>
        <v>2018|Taupo District|$150,001-$200,000</v>
      </c>
      <c r="B830" t="s">
        <v>18</v>
      </c>
      <c r="C830" t="s">
        <v>19</v>
      </c>
      <c r="D830" t="s">
        <v>20</v>
      </c>
      <c r="E830" t="s">
        <v>21</v>
      </c>
      <c r="F830">
        <v>2018</v>
      </c>
      <c r="G830">
        <v>2018</v>
      </c>
      <c r="H830">
        <v>21</v>
      </c>
      <c r="I830" t="s">
        <v>100</v>
      </c>
      <c r="J830">
        <v>99</v>
      </c>
      <c r="K830" t="s">
        <v>23</v>
      </c>
      <c r="L830">
        <v>7</v>
      </c>
      <c r="M830" t="s">
        <v>43</v>
      </c>
      <c r="N830">
        <v>7777</v>
      </c>
      <c r="O830" t="s">
        <v>37</v>
      </c>
      <c r="P830">
        <v>1386</v>
      </c>
      <c r="T830" s="3">
        <f t="shared" si="25"/>
        <v>100</v>
      </c>
      <c r="U830" s="3">
        <f>IF(AND(R830&lt;&gt;"_U",N830&lt;&gt;9999,N830&lt;&gt;999,L830&lt;&gt;"Median"),IFERROR(VLOOKUP(A830,'TA Total'!A:P,16,0),"."),".")</f>
        <v>1386</v>
      </c>
    </row>
    <row r="831" spans="1:21" x14ac:dyDescent="0.3">
      <c r="A831" s="1" t="str">
        <f t="shared" si="24"/>
        <v>2018|Taupo District|$150,001-$200,000</v>
      </c>
      <c r="B831" t="s">
        <v>18</v>
      </c>
      <c r="C831" t="s">
        <v>19</v>
      </c>
      <c r="D831" t="s">
        <v>20</v>
      </c>
      <c r="E831" t="s">
        <v>21</v>
      </c>
      <c r="F831">
        <v>2018</v>
      </c>
      <c r="G831">
        <v>2018</v>
      </c>
      <c r="H831">
        <v>21</v>
      </c>
      <c r="I831" t="s">
        <v>100</v>
      </c>
      <c r="J831">
        <v>99</v>
      </c>
      <c r="K831" t="s">
        <v>23</v>
      </c>
      <c r="L831">
        <v>7</v>
      </c>
      <c r="M831" t="s">
        <v>43</v>
      </c>
      <c r="N831">
        <v>2</v>
      </c>
      <c r="O831" t="s">
        <v>28</v>
      </c>
      <c r="P831">
        <v>231</v>
      </c>
      <c r="T831" s="3">
        <f t="shared" si="25"/>
        <v>16.670000000000002</v>
      </c>
      <c r="U831" s="3">
        <f>IF(AND(R831&lt;&gt;"_U",N831&lt;&gt;9999,N831&lt;&gt;999,L831&lt;&gt;"Median"),IFERROR(VLOOKUP(A831,'TA Total'!A:P,16,0),"."),".")</f>
        <v>1386</v>
      </c>
    </row>
    <row r="832" spans="1:21" x14ac:dyDescent="0.3">
      <c r="A832" s="1" t="str">
        <f t="shared" si="24"/>
        <v>2018|Taupo District|$150,001-$200,000</v>
      </c>
      <c r="B832" t="s">
        <v>18</v>
      </c>
      <c r="C832" t="s">
        <v>19</v>
      </c>
      <c r="D832" t="s">
        <v>20</v>
      </c>
      <c r="E832" t="s">
        <v>21</v>
      </c>
      <c r="F832">
        <v>2018</v>
      </c>
      <c r="G832">
        <v>2018</v>
      </c>
      <c r="H832">
        <v>21</v>
      </c>
      <c r="I832" t="s">
        <v>100</v>
      </c>
      <c r="J832">
        <v>99</v>
      </c>
      <c r="K832" t="s">
        <v>23</v>
      </c>
      <c r="L832">
        <v>7</v>
      </c>
      <c r="M832" t="s">
        <v>43</v>
      </c>
      <c r="N832">
        <v>999</v>
      </c>
      <c r="O832" t="s">
        <v>42</v>
      </c>
      <c r="P832">
        <v>0</v>
      </c>
      <c r="T832" s="3" t="str">
        <f t="shared" si="25"/>
        <v>.</v>
      </c>
      <c r="U832" s="3" t="str">
        <f>IF(AND(R832&lt;&gt;"_U",N832&lt;&gt;9999,N832&lt;&gt;999,L832&lt;&gt;"Median"),IFERROR(VLOOKUP(A832,'TA Total'!A:P,16,0),"."),".")</f>
        <v>.</v>
      </c>
    </row>
    <row r="833" spans="1:21" x14ac:dyDescent="0.3">
      <c r="A833" s="1" t="str">
        <f t="shared" si="24"/>
        <v>2018|Taupo District|$150,001-$200,000</v>
      </c>
      <c r="B833" t="s">
        <v>18</v>
      </c>
      <c r="C833" t="s">
        <v>19</v>
      </c>
      <c r="D833" t="s">
        <v>20</v>
      </c>
      <c r="E833" t="s">
        <v>21</v>
      </c>
      <c r="F833">
        <v>2018</v>
      </c>
      <c r="G833">
        <v>2018</v>
      </c>
      <c r="H833">
        <v>21</v>
      </c>
      <c r="I833" t="s">
        <v>100</v>
      </c>
      <c r="J833">
        <v>99</v>
      </c>
      <c r="K833" t="s">
        <v>23</v>
      </c>
      <c r="L833">
        <v>7</v>
      </c>
      <c r="M833" t="s">
        <v>43</v>
      </c>
      <c r="N833">
        <v>1</v>
      </c>
      <c r="O833" t="s">
        <v>33</v>
      </c>
      <c r="P833">
        <v>753</v>
      </c>
      <c r="T833" s="3">
        <f t="shared" si="25"/>
        <v>54.33</v>
      </c>
      <c r="U833" s="3">
        <f>IF(AND(R833&lt;&gt;"_U",N833&lt;&gt;9999,N833&lt;&gt;999,L833&lt;&gt;"Median"),IFERROR(VLOOKUP(A833,'TA Total'!A:P,16,0),"."),".")</f>
        <v>1386</v>
      </c>
    </row>
    <row r="834" spans="1:21" x14ac:dyDescent="0.3">
      <c r="A834" s="1" t="str">
        <f t="shared" si="24"/>
        <v>2018|Taupo District|$150,001-$200,000</v>
      </c>
      <c r="B834" t="s">
        <v>18</v>
      </c>
      <c r="C834" t="s">
        <v>19</v>
      </c>
      <c r="D834" t="s">
        <v>20</v>
      </c>
      <c r="E834" t="s">
        <v>21</v>
      </c>
      <c r="F834">
        <v>2018</v>
      </c>
      <c r="G834">
        <v>2018</v>
      </c>
      <c r="H834">
        <v>21</v>
      </c>
      <c r="I834" t="s">
        <v>100</v>
      </c>
      <c r="J834">
        <v>99</v>
      </c>
      <c r="K834" t="s">
        <v>23</v>
      </c>
      <c r="L834">
        <v>7</v>
      </c>
      <c r="M834" t="s">
        <v>43</v>
      </c>
      <c r="N834">
        <v>9999</v>
      </c>
      <c r="O834" t="s">
        <v>40</v>
      </c>
      <c r="P834">
        <v>1386</v>
      </c>
      <c r="T834" s="3" t="str">
        <f t="shared" si="25"/>
        <v>.</v>
      </c>
      <c r="U834" s="3" t="str">
        <f>IF(AND(R834&lt;&gt;"_U",N834&lt;&gt;9999,N834&lt;&gt;999,L834&lt;&gt;"Median"),IFERROR(VLOOKUP(A834,'TA Total'!A:P,16,0),"."),".")</f>
        <v>.</v>
      </c>
    </row>
    <row r="835" spans="1:21" x14ac:dyDescent="0.3">
      <c r="A835" s="1" t="str">
        <f t="shared" ref="A835:A898" si="26">G835&amp;"|"&amp;I835&amp;"|"&amp;M835</f>
        <v>2018|Taupo District|$150,001-$200,000</v>
      </c>
      <c r="B835" t="s">
        <v>18</v>
      </c>
      <c r="C835" t="s">
        <v>19</v>
      </c>
      <c r="D835" t="s">
        <v>20</v>
      </c>
      <c r="E835" t="s">
        <v>21</v>
      </c>
      <c r="F835">
        <v>2018</v>
      </c>
      <c r="G835">
        <v>2018</v>
      </c>
      <c r="H835">
        <v>21</v>
      </c>
      <c r="I835" t="s">
        <v>100</v>
      </c>
      <c r="J835">
        <v>99</v>
      </c>
      <c r="K835" t="s">
        <v>23</v>
      </c>
      <c r="L835">
        <v>7</v>
      </c>
      <c r="M835" t="s">
        <v>43</v>
      </c>
      <c r="N835">
        <v>3</v>
      </c>
      <c r="O835" t="s">
        <v>25</v>
      </c>
      <c r="P835">
        <v>405</v>
      </c>
      <c r="T835" s="3">
        <f t="shared" ref="T835:T898" si="27">IF(AND(R835&lt;&gt;"_U",R835&lt;&gt;"c",N835&lt;&gt;999,N835&lt;&gt;9999,L835&lt;&gt;"Median"),IFERROR((ROUND(P835/U835*100,2)),"."),".")</f>
        <v>29.22</v>
      </c>
      <c r="U835" s="3">
        <f>IF(AND(R835&lt;&gt;"_U",N835&lt;&gt;9999,N835&lt;&gt;999,L835&lt;&gt;"Median"),IFERROR(VLOOKUP(A835,'TA Total'!A:P,16,0),"."),".")</f>
        <v>1386</v>
      </c>
    </row>
    <row r="836" spans="1:21" x14ac:dyDescent="0.3">
      <c r="A836" s="1" t="str">
        <f t="shared" si="26"/>
        <v>2018|Taupo District|$200,001 or more</v>
      </c>
      <c r="B836" t="s">
        <v>18</v>
      </c>
      <c r="C836" t="s">
        <v>19</v>
      </c>
      <c r="D836" t="s">
        <v>20</v>
      </c>
      <c r="E836" t="s">
        <v>21</v>
      </c>
      <c r="F836">
        <v>2018</v>
      </c>
      <c r="G836">
        <v>2018</v>
      </c>
      <c r="H836">
        <v>21</v>
      </c>
      <c r="I836" t="s">
        <v>100</v>
      </c>
      <c r="J836">
        <v>99</v>
      </c>
      <c r="K836" t="s">
        <v>23</v>
      </c>
      <c r="L836">
        <v>8</v>
      </c>
      <c r="M836" t="s">
        <v>27</v>
      </c>
      <c r="N836">
        <v>2</v>
      </c>
      <c r="O836" t="s">
        <v>28</v>
      </c>
      <c r="R836" t="s">
        <v>29</v>
      </c>
      <c r="S836" t="s">
        <v>30</v>
      </c>
      <c r="T836" s="3" t="str">
        <f t="shared" si="27"/>
        <v>.</v>
      </c>
      <c r="U836" s="3" t="str">
        <f>IF(AND(R836&lt;&gt;"_U",N836&lt;&gt;9999,N836&lt;&gt;999,L836&lt;&gt;"Median"),IFERROR(VLOOKUP(A836,'TA Total'!A:P,16,0),"."),".")</f>
        <v>.</v>
      </c>
    </row>
    <row r="837" spans="1:21" x14ac:dyDescent="0.3">
      <c r="A837" s="1" t="str">
        <f t="shared" si="26"/>
        <v>2018|Taupo District|$200,001 or more</v>
      </c>
      <c r="B837" t="s">
        <v>18</v>
      </c>
      <c r="C837" t="s">
        <v>19</v>
      </c>
      <c r="D837" t="s">
        <v>20</v>
      </c>
      <c r="E837" t="s">
        <v>21</v>
      </c>
      <c r="F837">
        <v>2018</v>
      </c>
      <c r="G837">
        <v>2018</v>
      </c>
      <c r="H837">
        <v>21</v>
      </c>
      <c r="I837" t="s">
        <v>100</v>
      </c>
      <c r="J837">
        <v>99</v>
      </c>
      <c r="K837" t="s">
        <v>23</v>
      </c>
      <c r="L837">
        <v>8</v>
      </c>
      <c r="M837" t="s">
        <v>27</v>
      </c>
      <c r="N837">
        <v>1</v>
      </c>
      <c r="O837" t="s">
        <v>33</v>
      </c>
      <c r="R837" t="s">
        <v>29</v>
      </c>
      <c r="S837" t="s">
        <v>30</v>
      </c>
      <c r="T837" s="3" t="str">
        <f t="shared" si="27"/>
        <v>.</v>
      </c>
      <c r="U837" s="3" t="str">
        <f>IF(AND(R837&lt;&gt;"_U",N837&lt;&gt;9999,N837&lt;&gt;999,L837&lt;&gt;"Median"),IFERROR(VLOOKUP(A837,'TA Total'!A:P,16,0),"."),".")</f>
        <v>.</v>
      </c>
    </row>
    <row r="838" spans="1:21" x14ac:dyDescent="0.3">
      <c r="A838" s="1" t="str">
        <f t="shared" si="26"/>
        <v>2018|Taupo District|$200,001 or more</v>
      </c>
      <c r="B838" t="s">
        <v>18</v>
      </c>
      <c r="C838" t="s">
        <v>19</v>
      </c>
      <c r="D838" t="s">
        <v>20</v>
      </c>
      <c r="E838" t="s">
        <v>21</v>
      </c>
      <c r="F838">
        <v>2018</v>
      </c>
      <c r="G838">
        <v>2018</v>
      </c>
      <c r="H838">
        <v>21</v>
      </c>
      <c r="I838" t="s">
        <v>100</v>
      </c>
      <c r="J838">
        <v>99</v>
      </c>
      <c r="K838" t="s">
        <v>23</v>
      </c>
      <c r="L838">
        <v>8</v>
      </c>
      <c r="M838" t="s">
        <v>27</v>
      </c>
      <c r="N838">
        <v>7777</v>
      </c>
      <c r="O838" t="s">
        <v>37</v>
      </c>
      <c r="R838" t="s">
        <v>29</v>
      </c>
      <c r="S838" t="s">
        <v>30</v>
      </c>
      <c r="T838" s="3" t="str">
        <f t="shared" si="27"/>
        <v>.</v>
      </c>
      <c r="U838" s="3" t="str">
        <f>IF(AND(R838&lt;&gt;"_U",N838&lt;&gt;9999,N838&lt;&gt;999,L838&lt;&gt;"Median"),IFERROR(VLOOKUP(A838,'TA Total'!A:P,16,0),"."),".")</f>
        <v>.</v>
      </c>
    </row>
    <row r="839" spans="1:21" x14ac:dyDescent="0.3">
      <c r="A839" s="1" t="str">
        <f t="shared" si="26"/>
        <v>2018|Taupo District|$200,001 or more</v>
      </c>
      <c r="B839" t="s">
        <v>18</v>
      </c>
      <c r="C839" t="s">
        <v>19</v>
      </c>
      <c r="D839" t="s">
        <v>20</v>
      </c>
      <c r="E839" t="s">
        <v>21</v>
      </c>
      <c r="F839">
        <v>2018</v>
      </c>
      <c r="G839">
        <v>2018</v>
      </c>
      <c r="H839">
        <v>21</v>
      </c>
      <c r="I839" t="s">
        <v>100</v>
      </c>
      <c r="J839">
        <v>99</v>
      </c>
      <c r="K839" t="s">
        <v>23</v>
      </c>
      <c r="L839">
        <v>8</v>
      </c>
      <c r="M839" t="s">
        <v>27</v>
      </c>
      <c r="N839">
        <v>999</v>
      </c>
      <c r="O839" t="s">
        <v>42</v>
      </c>
      <c r="R839" t="s">
        <v>29</v>
      </c>
      <c r="S839" t="s">
        <v>30</v>
      </c>
      <c r="T839" s="3" t="str">
        <f t="shared" si="27"/>
        <v>.</v>
      </c>
      <c r="U839" s="3" t="str">
        <f>IF(AND(R839&lt;&gt;"_U",N839&lt;&gt;9999,N839&lt;&gt;999,L839&lt;&gt;"Median"),IFERROR(VLOOKUP(A839,'TA Total'!A:P,16,0),"."),".")</f>
        <v>.</v>
      </c>
    </row>
    <row r="840" spans="1:21" x14ac:dyDescent="0.3">
      <c r="A840" s="1" t="str">
        <f t="shared" si="26"/>
        <v>2018|Taupo District|$200,001 or more</v>
      </c>
      <c r="B840" t="s">
        <v>18</v>
      </c>
      <c r="C840" t="s">
        <v>19</v>
      </c>
      <c r="D840" t="s">
        <v>20</v>
      </c>
      <c r="E840" t="s">
        <v>21</v>
      </c>
      <c r="F840">
        <v>2018</v>
      </c>
      <c r="G840">
        <v>2018</v>
      </c>
      <c r="H840">
        <v>21</v>
      </c>
      <c r="I840" t="s">
        <v>100</v>
      </c>
      <c r="J840">
        <v>99</v>
      </c>
      <c r="K840" t="s">
        <v>23</v>
      </c>
      <c r="L840">
        <v>8</v>
      </c>
      <c r="M840" t="s">
        <v>27</v>
      </c>
      <c r="N840">
        <v>9999</v>
      </c>
      <c r="O840" t="s">
        <v>40</v>
      </c>
      <c r="R840" t="s">
        <v>29</v>
      </c>
      <c r="S840" t="s">
        <v>30</v>
      </c>
      <c r="T840" s="3" t="str">
        <f t="shared" si="27"/>
        <v>.</v>
      </c>
      <c r="U840" s="3" t="str">
        <f>IF(AND(R840&lt;&gt;"_U",N840&lt;&gt;9999,N840&lt;&gt;999,L840&lt;&gt;"Median"),IFERROR(VLOOKUP(A840,'TA Total'!A:P,16,0),"."),".")</f>
        <v>.</v>
      </c>
    </row>
    <row r="841" spans="1:21" x14ac:dyDescent="0.3">
      <c r="A841" s="1" t="str">
        <f t="shared" si="26"/>
        <v>2018|Taupo District|$200,001 or more</v>
      </c>
      <c r="B841" t="s">
        <v>18</v>
      </c>
      <c r="C841" t="s">
        <v>19</v>
      </c>
      <c r="D841" t="s">
        <v>20</v>
      </c>
      <c r="E841" t="s">
        <v>21</v>
      </c>
      <c r="F841">
        <v>2018</v>
      </c>
      <c r="G841">
        <v>2018</v>
      </c>
      <c r="H841">
        <v>21</v>
      </c>
      <c r="I841" t="s">
        <v>100</v>
      </c>
      <c r="J841">
        <v>99</v>
      </c>
      <c r="K841" t="s">
        <v>23</v>
      </c>
      <c r="L841">
        <v>8</v>
      </c>
      <c r="M841" t="s">
        <v>27</v>
      </c>
      <c r="N841">
        <v>3</v>
      </c>
      <c r="O841" t="s">
        <v>25</v>
      </c>
      <c r="R841" t="s">
        <v>29</v>
      </c>
      <c r="S841" t="s">
        <v>30</v>
      </c>
      <c r="T841" s="3" t="str">
        <f t="shared" si="27"/>
        <v>.</v>
      </c>
      <c r="U841" s="3" t="str">
        <f>IF(AND(R841&lt;&gt;"_U",N841&lt;&gt;9999,N841&lt;&gt;999,L841&lt;&gt;"Median"),IFERROR(VLOOKUP(A841,'TA Total'!A:P,16,0),"."),".")</f>
        <v>.</v>
      </c>
    </row>
    <row r="842" spans="1:21" x14ac:dyDescent="0.3">
      <c r="A842" s="1" t="str">
        <f t="shared" si="26"/>
        <v>2018|Taupo District|Total stated - total household income</v>
      </c>
      <c r="B842" t="s">
        <v>18</v>
      </c>
      <c r="C842" t="s">
        <v>19</v>
      </c>
      <c r="D842" t="s">
        <v>20</v>
      </c>
      <c r="E842" t="s">
        <v>21</v>
      </c>
      <c r="F842">
        <v>2018</v>
      </c>
      <c r="G842">
        <v>2018</v>
      </c>
      <c r="H842">
        <v>21</v>
      </c>
      <c r="I842" t="s">
        <v>100</v>
      </c>
      <c r="J842">
        <v>99</v>
      </c>
      <c r="K842" t="s">
        <v>23</v>
      </c>
      <c r="L842">
        <v>77</v>
      </c>
      <c r="M842" t="s">
        <v>32</v>
      </c>
      <c r="N842">
        <v>3</v>
      </c>
      <c r="O842" t="s">
        <v>25</v>
      </c>
      <c r="P842">
        <v>1962</v>
      </c>
      <c r="T842" s="3">
        <f t="shared" si="27"/>
        <v>15.65</v>
      </c>
      <c r="U842" s="3">
        <f>IF(AND(R842&lt;&gt;"_U",N842&lt;&gt;9999,N842&lt;&gt;999,L842&lt;&gt;"Median"),IFERROR(VLOOKUP(A842,'TA Total'!A:P,16,0),"."),".")</f>
        <v>12537</v>
      </c>
    </row>
    <row r="843" spans="1:21" x14ac:dyDescent="0.3">
      <c r="A843" s="1" t="str">
        <f t="shared" si="26"/>
        <v>2018|Taupo District|Total stated - total household income</v>
      </c>
      <c r="B843" t="s">
        <v>18</v>
      </c>
      <c r="C843" t="s">
        <v>19</v>
      </c>
      <c r="D843" t="s">
        <v>20</v>
      </c>
      <c r="E843" t="s">
        <v>21</v>
      </c>
      <c r="F843">
        <v>2018</v>
      </c>
      <c r="G843">
        <v>2018</v>
      </c>
      <c r="H843">
        <v>21</v>
      </c>
      <c r="I843" t="s">
        <v>100</v>
      </c>
      <c r="J843">
        <v>99</v>
      </c>
      <c r="K843" t="s">
        <v>23</v>
      </c>
      <c r="L843">
        <v>77</v>
      </c>
      <c r="M843" t="s">
        <v>32</v>
      </c>
      <c r="N843">
        <v>2</v>
      </c>
      <c r="O843" t="s">
        <v>28</v>
      </c>
      <c r="P843">
        <v>4143</v>
      </c>
      <c r="T843" s="3">
        <f t="shared" si="27"/>
        <v>33.049999999999997</v>
      </c>
      <c r="U843" s="3">
        <f>IF(AND(R843&lt;&gt;"_U",N843&lt;&gt;9999,N843&lt;&gt;999,L843&lt;&gt;"Median"),IFERROR(VLOOKUP(A843,'TA Total'!A:P,16,0),"."),".")</f>
        <v>12537</v>
      </c>
    </row>
    <row r="844" spans="1:21" x14ac:dyDescent="0.3">
      <c r="A844" s="1" t="str">
        <f t="shared" si="26"/>
        <v>2018|Taupo District|Total stated - total household income</v>
      </c>
      <c r="B844" t="s">
        <v>18</v>
      </c>
      <c r="C844" t="s">
        <v>19</v>
      </c>
      <c r="D844" t="s">
        <v>20</v>
      </c>
      <c r="E844" t="s">
        <v>21</v>
      </c>
      <c r="F844">
        <v>2018</v>
      </c>
      <c r="G844">
        <v>2018</v>
      </c>
      <c r="H844">
        <v>21</v>
      </c>
      <c r="I844" t="s">
        <v>100</v>
      </c>
      <c r="J844">
        <v>99</v>
      </c>
      <c r="K844" t="s">
        <v>23</v>
      </c>
      <c r="L844">
        <v>77</v>
      </c>
      <c r="M844" t="s">
        <v>32</v>
      </c>
      <c r="N844">
        <v>7777</v>
      </c>
      <c r="O844" t="s">
        <v>37</v>
      </c>
      <c r="P844">
        <v>12537</v>
      </c>
      <c r="T844" s="3">
        <f t="shared" si="27"/>
        <v>100</v>
      </c>
      <c r="U844" s="3">
        <f>IF(AND(R844&lt;&gt;"_U",N844&lt;&gt;9999,N844&lt;&gt;999,L844&lt;&gt;"Median"),IFERROR(VLOOKUP(A844,'TA Total'!A:P,16,0),"."),".")</f>
        <v>12537</v>
      </c>
    </row>
    <row r="845" spans="1:21" x14ac:dyDescent="0.3">
      <c r="A845" s="1" t="str">
        <f t="shared" si="26"/>
        <v>2018|Taupo District|Total stated - total household income</v>
      </c>
      <c r="B845" t="s">
        <v>18</v>
      </c>
      <c r="C845" t="s">
        <v>19</v>
      </c>
      <c r="D845" t="s">
        <v>20</v>
      </c>
      <c r="E845" t="s">
        <v>21</v>
      </c>
      <c r="F845">
        <v>2018</v>
      </c>
      <c r="G845">
        <v>2018</v>
      </c>
      <c r="H845">
        <v>21</v>
      </c>
      <c r="I845" t="s">
        <v>100</v>
      </c>
      <c r="J845">
        <v>99</v>
      </c>
      <c r="K845" t="s">
        <v>23</v>
      </c>
      <c r="L845">
        <v>77</v>
      </c>
      <c r="M845" t="s">
        <v>32</v>
      </c>
      <c r="N845">
        <v>1</v>
      </c>
      <c r="O845" t="s">
        <v>33</v>
      </c>
      <c r="P845">
        <v>6432</v>
      </c>
      <c r="T845" s="3">
        <f t="shared" si="27"/>
        <v>51.3</v>
      </c>
      <c r="U845" s="3">
        <f>IF(AND(R845&lt;&gt;"_U",N845&lt;&gt;9999,N845&lt;&gt;999,L845&lt;&gt;"Median"),IFERROR(VLOOKUP(A845,'TA Total'!A:P,16,0),"."),".")</f>
        <v>12537</v>
      </c>
    </row>
    <row r="846" spans="1:21" x14ac:dyDescent="0.3">
      <c r="A846" s="1" t="str">
        <f t="shared" si="26"/>
        <v>2018|Taupo District|Total stated - total household income</v>
      </c>
      <c r="B846" t="s">
        <v>18</v>
      </c>
      <c r="C846" t="s">
        <v>19</v>
      </c>
      <c r="D846" t="s">
        <v>20</v>
      </c>
      <c r="E846" t="s">
        <v>21</v>
      </c>
      <c r="F846">
        <v>2018</v>
      </c>
      <c r="G846">
        <v>2018</v>
      </c>
      <c r="H846">
        <v>21</v>
      </c>
      <c r="I846" t="s">
        <v>100</v>
      </c>
      <c r="J846">
        <v>99</v>
      </c>
      <c r="K846" t="s">
        <v>23</v>
      </c>
      <c r="L846">
        <v>77</v>
      </c>
      <c r="M846" t="s">
        <v>32</v>
      </c>
      <c r="N846">
        <v>9999</v>
      </c>
      <c r="O846" t="s">
        <v>40</v>
      </c>
      <c r="P846">
        <v>12540</v>
      </c>
      <c r="T846" s="3" t="str">
        <f t="shared" si="27"/>
        <v>.</v>
      </c>
      <c r="U846" s="3" t="str">
        <f>IF(AND(R846&lt;&gt;"_U",N846&lt;&gt;9999,N846&lt;&gt;999,L846&lt;&gt;"Median"),IFERROR(VLOOKUP(A846,'TA Total'!A:P,16,0),"."),".")</f>
        <v>.</v>
      </c>
    </row>
    <row r="847" spans="1:21" x14ac:dyDescent="0.3">
      <c r="A847" s="1" t="str">
        <f t="shared" si="26"/>
        <v>2018|Taupo District|Total stated - total household income</v>
      </c>
      <c r="B847" t="s">
        <v>18</v>
      </c>
      <c r="C847" t="s">
        <v>19</v>
      </c>
      <c r="D847" t="s">
        <v>20</v>
      </c>
      <c r="E847" t="s">
        <v>21</v>
      </c>
      <c r="F847">
        <v>2018</v>
      </c>
      <c r="G847">
        <v>2018</v>
      </c>
      <c r="H847">
        <v>21</v>
      </c>
      <c r="I847" t="s">
        <v>100</v>
      </c>
      <c r="J847">
        <v>99</v>
      </c>
      <c r="K847" t="s">
        <v>23</v>
      </c>
      <c r="L847">
        <v>77</v>
      </c>
      <c r="M847" t="s">
        <v>32</v>
      </c>
      <c r="N847">
        <v>999</v>
      </c>
      <c r="O847" t="s">
        <v>42</v>
      </c>
      <c r="P847">
        <v>0</v>
      </c>
      <c r="T847" s="3" t="str">
        <f t="shared" si="27"/>
        <v>.</v>
      </c>
      <c r="U847" s="3" t="str">
        <f>IF(AND(R847&lt;&gt;"_U",N847&lt;&gt;9999,N847&lt;&gt;999,L847&lt;&gt;"Median"),IFERROR(VLOOKUP(A847,'TA Total'!A:P,16,0),"."),".")</f>
        <v>.</v>
      </c>
    </row>
    <row r="848" spans="1:21" x14ac:dyDescent="0.3">
      <c r="A848" s="1" t="str">
        <f t="shared" si="26"/>
        <v>2018|Taupo District|Total - total household income</v>
      </c>
      <c r="B848" t="s">
        <v>18</v>
      </c>
      <c r="C848" t="s">
        <v>19</v>
      </c>
      <c r="D848" t="s">
        <v>20</v>
      </c>
      <c r="E848" t="s">
        <v>21</v>
      </c>
      <c r="F848">
        <v>2018</v>
      </c>
      <c r="G848">
        <v>2018</v>
      </c>
      <c r="H848">
        <v>21</v>
      </c>
      <c r="I848" t="s">
        <v>100</v>
      </c>
      <c r="J848">
        <v>99</v>
      </c>
      <c r="K848" t="s">
        <v>23</v>
      </c>
      <c r="L848">
        <v>99</v>
      </c>
      <c r="M848" t="s">
        <v>48</v>
      </c>
      <c r="N848">
        <v>999</v>
      </c>
      <c r="O848" t="s">
        <v>42</v>
      </c>
      <c r="P848">
        <v>66</v>
      </c>
      <c r="T848" s="3" t="str">
        <f t="shared" si="27"/>
        <v>.</v>
      </c>
      <c r="U848" s="3" t="str">
        <f>IF(AND(R848&lt;&gt;"_U",N848&lt;&gt;9999,N848&lt;&gt;999,L848&lt;&gt;"Median"),IFERROR(VLOOKUP(A848,'TA Total'!A:P,16,0),"."),".")</f>
        <v>.</v>
      </c>
    </row>
    <row r="849" spans="1:21" x14ac:dyDescent="0.3">
      <c r="A849" s="1" t="str">
        <f t="shared" si="26"/>
        <v>2018|Taupo District|Total - total household income</v>
      </c>
      <c r="B849" t="s">
        <v>18</v>
      </c>
      <c r="C849" t="s">
        <v>19</v>
      </c>
      <c r="D849" t="s">
        <v>20</v>
      </c>
      <c r="E849" t="s">
        <v>21</v>
      </c>
      <c r="F849">
        <v>2018</v>
      </c>
      <c r="G849">
        <v>2018</v>
      </c>
      <c r="H849">
        <v>21</v>
      </c>
      <c r="I849" t="s">
        <v>100</v>
      </c>
      <c r="J849">
        <v>99</v>
      </c>
      <c r="K849" t="s">
        <v>23</v>
      </c>
      <c r="L849">
        <v>99</v>
      </c>
      <c r="M849" t="s">
        <v>48</v>
      </c>
      <c r="N849">
        <v>7777</v>
      </c>
      <c r="O849" t="s">
        <v>37</v>
      </c>
      <c r="P849">
        <v>13764</v>
      </c>
      <c r="T849" s="3">
        <f t="shared" si="27"/>
        <v>100</v>
      </c>
      <c r="U849" s="3">
        <f>IF(AND(R849&lt;&gt;"_U",N849&lt;&gt;9999,N849&lt;&gt;999,L849&lt;&gt;"Median"),IFERROR(VLOOKUP(A849,'TA Total'!A:P,16,0),"."),".")</f>
        <v>13764</v>
      </c>
    </row>
    <row r="850" spans="1:21" x14ac:dyDescent="0.3">
      <c r="A850" s="1" t="str">
        <f t="shared" si="26"/>
        <v>2018|Taupo District|Total - total household income</v>
      </c>
      <c r="B850" t="s">
        <v>18</v>
      </c>
      <c r="C850" t="s">
        <v>19</v>
      </c>
      <c r="D850" t="s">
        <v>20</v>
      </c>
      <c r="E850" t="s">
        <v>21</v>
      </c>
      <c r="F850">
        <v>2018</v>
      </c>
      <c r="G850">
        <v>2018</v>
      </c>
      <c r="H850">
        <v>21</v>
      </c>
      <c r="I850" t="s">
        <v>100</v>
      </c>
      <c r="J850">
        <v>99</v>
      </c>
      <c r="K850" t="s">
        <v>23</v>
      </c>
      <c r="L850">
        <v>99</v>
      </c>
      <c r="M850" t="s">
        <v>48</v>
      </c>
      <c r="N850">
        <v>9999</v>
      </c>
      <c r="O850" t="s">
        <v>40</v>
      </c>
      <c r="P850">
        <v>13830</v>
      </c>
      <c r="T850" s="3" t="str">
        <f t="shared" si="27"/>
        <v>.</v>
      </c>
      <c r="U850" s="3" t="str">
        <f>IF(AND(R850&lt;&gt;"_U",N850&lt;&gt;9999,N850&lt;&gt;999,L850&lt;&gt;"Median"),IFERROR(VLOOKUP(A850,'TA Total'!A:P,16,0),"."),".")</f>
        <v>.</v>
      </c>
    </row>
    <row r="851" spans="1:21" x14ac:dyDescent="0.3">
      <c r="A851" s="1" t="str">
        <f t="shared" si="26"/>
        <v>2018|Taupo District|Total - total household income</v>
      </c>
      <c r="B851" t="s">
        <v>18</v>
      </c>
      <c r="C851" t="s">
        <v>19</v>
      </c>
      <c r="D851" t="s">
        <v>20</v>
      </c>
      <c r="E851" t="s">
        <v>21</v>
      </c>
      <c r="F851">
        <v>2018</v>
      </c>
      <c r="G851">
        <v>2018</v>
      </c>
      <c r="H851">
        <v>21</v>
      </c>
      <c r="I851" t="s">
        <v>100</v>
      </c>
      <c r="J851">
        <v>99</v>
      </c>
      <c r="K851" t="s">
        <v>23</v>
      </c>
      <c r="L851">
        <v>99</v>
      </c>
      <c r="M851" t="s">
        <v>48</v>
      </c>
      <c r="N851">
        <v>1</v>
      </c>
      <c r="O851" t="s">
        <v>33</v>
      </c>
      <c r="P851">
        <v>6984</v>
      </c>
      <c r="T851" s="3">
        <f t="shared" si="27"/>
        <v>50.74</v>
      </c>
      <c r="U851" s="3">
        <f>IF(AND(R851&lt;&gt;"_U",N851&lt;&gt;9999,N851&lt;&gt;999,L851&lt;&gt;"Median"),IFERROR(VLOOKUP(A851,'TA Total'!A:P,16,0),"."),".")</f>
        <v>13764</v>
      </c>
    </row>
    <row r="852" spans="1:21" x14ac:dyDescent="0.3">
      <c r="A852" s="1" t="str">
        <f t="shared" si="26"/>
        <v>2018|Taupo District|Total - total household income</v>
      </c>
      <c r="B852" t="s">
        <v>18</v>
      </c>
      <c r="C852" t="s">
        <v>19</v>
      </c>
      <c r="D852" t="s">
        <v>20</v>
      </c>
      <c r="E852" t="s">
        <v>21</v>
      </c>
      <c r="F852">
        <v>2018</v>
      </c>
      <c r="G852">
        <v>2018</v>
      </c>
      <c r="H852">
        <v>21</v>
      </c>
      <c r="I852" t="s">
        <v>100</v>
      </c>
      <c r="J852">
        <v>99</v>
      </c>
      <c r="K852" t="s">
        <v>23</v>
      </c>
      <c r="L852">
        <v>99</v>
      </c>
      <c r="M852" t="s">
        <v>48</v>
      </c>
      <c r="N852">
        <v>2</v>
      </c>
      <c r="O852" t="s">
        <v>28</v>
      </c>
      <c r="P852">
        <v>4638</v>
      </c>
      <c r="T852" s="3">
        <f t="shared" si="27"/>
        <v>33.700000000000003</v>
      </c>
      <c r="U852" s="3">
        <f>IF(AND(R852&lt;&gt;"_U",N852&lt;&gt;9999,N852&lt;&gt;999,L852&lt;&gt;"Median"),IFERROR(VLOOKUP(A852,'TA Total'!A:P,16,0),"."),".")</f>
        <v>13764</v>
      </c>
    </row>
    <row r="853" spans="1:21" x14ac:dyDescent="0.3">
      <c r="A853" s="1" t="str">
        <f t="shared" si="26"/>
        <v>2018|Taupo District|Total - total household income</v>
      </c>
      <c r="B853" t="s">
        <v>18</v>
      </c>
      <c r="C853" t="s">
        <v>19</v>
      </c>
      <c r="D853" t="s">
        <v>20</v>
      </c>
      <c r="E853" t="s">
        <v>21</v>
      </c>
      <c r="F853">
        <v>2018</v>
      </c>
      <c r="G853">
        <v>2018</v>
      </c>
      <c r="H853">
        <v>21</v>
      </c>
      <c r="I853" t="s">
        <v>100</v>
      </c>
      <c r="J853">
        <v>99</v>
      </c>
      <c r="K853" t="s">
        <v>23</v>
      </c>
      <c r="L853">
        <v>99</v>
      </c>
      <c r="M853" t="s">
        <v>48</v>
      </c>
      <c r="N853">
        <v>3</v>
      </c>
      <c r="O853" t="s">
        <v>25</v>
      </c>
      <c r="P853">
        <v>2142</v>
      </c>
      <c r="T853" s="3">
        <f t="shared" si="27"/>
        <v>15.56</v>
      </c>
      <c r="U853" s="3">
        <f>IF(AND(R853&lt;&gt;"_U",N853&lt;&gt;9999,N853&lt;&gt;999,L853&lt;&gt;"Median"),IFERROR(VLOOKUP(A853,'TA Total'!A:P,16,0),"."),".")</f>
        <v>13764</v>
      </c>
    </row>
    <row r="854" spans="1:21" x14ac:dyDescent="0.3">
      <c r="A854" s="1" t="str">
        <f t="shared" si="26"/>
        <v>2018|Taupo District|Median ($) - total household income</v>
      </c>
      <c r="B854" t="s">
        <v>18</v>
      </c>
      <c r="C854" t="s">
        <v>19</v>
      </c>
      <c r="D854" t="s">
        <v>20</v>
      </c>
      <c r="E854" t="s">
        <v>21</v>
      </c>
      <c r="F854">
        <v>2018</v>
      </c>
      <c r="G854">
        <v>2018</v>
      </c>
      <c r="H854">
        <v>21</v>
      </c>
      <c r="I854" t="s">
        <v>100</v>
      </c>
      <c r="J854">
        <v>99</v>
      </c>
      <c r="K854" t="s">
        <v>23</v>
      </c>
      <c r="L854" t="s">
        <v>56</v>
      </c>
      <c r="M854" t="s">
        <v>57</v>
      </c>
      <c r="N854">
        <v>9999</v>
      </c>
      <c r="O854" t="s">
        <v>40</v>
      </c>
      <c r="P854">
        <v>65900</v>
      </c>
      <c r="T854" s="3" t="str">
        <f t="shared" si="27"/>
        <v>.</v>
      </c>
      <c r="U854" s="3" t="str">
        <f>IF(AND(R854&lt;&gt;"_U",N854&lt;&gt;9999,N854&lt;&gt;999,L854&lt;&gt;"Median"),IFERROR(VLOOKUP(A854,'TA Total'!A:P,16,0),"."),".")</f>
        <v>.</v>
      </c>
    </row>
    <row r="855" spans="1:21" x14ac:dyDescent="0.3">
      <c r="A855" s="1" t="str">
        <f t="shared" si="26"/>
        <v>2018|Taupo District|Median ($) - total household income</v>
      </c>
      <c r="B855" t="s">
        <v>18</v>
      </c>
      <c r="C855" t="s">
        <v>19</v>
      </c>
      <c r="D855" t="s">
        <v>20</v>
      </c>
      <c r="E855" t="s">
        <v>21</v>
      </c>
      <c r="F855">
        <v>2018</v>
      </c>
      <c r="G855">
        <v>2018</v>
      </c>
      <c r="H855">
        <v>21</v>
      </c>
      <c r="I855" t="s">
        <v>100</v>
      </c>
      <c r="J855">
        <v>99</v>
      </c>
      <c r="K855" t="s">
        <v>23</v>
      </c>
      <c r="L855" t="s">
        <v>56</v>
      </c>
      <c r="M855" t="s">
        <v>57</v>
      </c>
      <c r="N855">
        <v>1</v>
      </c>
      <c r="O855" t="s">
        <v>33</v>
      </c>
      <c r="P855">
        <v>71500</v>
      </c>
      <c r="T855" s="3" t="str">
        <f t="shared" si="27"/>
        <v>.</v>
      </c>
      <c r="U855" s="3" t="str">
        <f>IF(AND(R855&lt;&gt;"_U",N855&lt;&gt;9999,N855&lt;&gt;999,L855&lt;&gt;"Median"),IFERROR(VLOOKUP(A855,'TA Total'!A:P,16,0),"."),".")</f>
        <v>.</v>
      </c>
    </row>
    <row r="856" spans="1:21" x14ac:dyDescent="0.3">
      <c r="A856" s="1" t="str">
        <f t="shared" si="26"/>
        <v>2018|Taupo District|Median ($) - total household income</v>
      </c>
      <c r="B856" t="s">
        <v>18</v>
      </c>
      <c r="C856" t="s">
        <v>19</v>
      </c>
      <c r="D856" t="s">
        <v>20</v>
      </c>
      <c r="E856" t="s">
        <v>21</v>
      </c>
      <c r="F856">
        <v>2018</v>
      </c>
      <c r="G856">
        <v>2018</v>
      </c>
      <c r="H856">
        <v>21</v>
      </c>
      <c r="I856" t="s">
        <v>100</v>
      </c>
      <c r="J856">
        <v>99</v>
      </c>
      <c r="K856" t="s">
        <v>23</v>
      </c>
      <c r="L856" t="s">
        <v>56</v>
      </c>
      <c r="M856" t="s">
        <v>57</v>
      </c>
      <c r="N856">
        <v>7777</v>
      </c>
      <c r="O856" t="s">
        <v>37</v>
      </c>
      <c r="P856">
        <v>65900</v>
      </c>
      <c r="T856" s="3" t="str">
        <f t="shared" si="27"/>
        <v>.</v>
      </c>
      <c r="U856" s="3" t="str">
        <f>IF(AND(R856&lt;&gt;"_U",N856&lt;&gt;9999,N856&lt;&gt;999,L856&lt;&gt;"Median"),IFERROR(VLOOKUP(A856,'TA Total'!A:P,16,0),"."),".")</f>
        <v>.</v>
      </c>
    </row>
    <row r="857" spans="1:21" x14ac:dyDescent="0.3">
      <c r="A857" s="1" t="str">
        <f t="shared" si="26"/>
        <v>2018|Taupo District|Median ($) - total household income</v>
      </c>
      <c r="B857" t="s">
        <v>18</v>
      </c>
      <c r="C857" t="s">
        <v>19</v>
      </c>
      <c r="D857" t="s">
        <v>20</v>
      </c>
      <c r="E857" t="s">
        <v>21</v>
      </c>
      <c r="F857">
        <v>2018</v>
      </c>
      <c r="G857">
        <v>2018</v>
      </c>
      <c r="H857">
        <v>21</v>
      </c>
      <c r="I857" t="s">
        <v>100</v>
      </c>
      <c r="J857">
        <v>99</v>
      </c>
      <c r="K857" t="s">
        <v>23</v>
      </c>
      <c r="L857" t="s">
        <v>56</v>
      </c>
      <c r="M857" t="s">
        <v>57</v>
      </c>
      <c r="N857">
        <v>999</v>
      </c>
      <c r="O857" t="s">
        <v>42</v>
      </c>
      <c r="P857">
        <v>36600</v>
      </c>
      <c r="T857" s="3" t="str">
        <f t="shared" si="27"/>
        <v>.</v>
      </c>
      <c r="U857" s="3" t="str">
        <f>IF(AND(R857&lt;&gt;"_U",N857&lt;&gt;9999,N857&lt;&gt;999,L857&lt;&gt;"Median"),IFERROR(VLOOKUP(A857,'TA Total'!A:P,16,0),"."),".")</f>
        <v>.</v>
      </c>
    </row>
    <row r="858" spans="1:21" x14ac:dyDescent="0.3">
      <c r="A858" s="1" t="str">
        <f t="shared" si="26"/>
        <v>2018|Taupo District|Median ($) - total household income</v>
      </c>
      <c r="B858" t="s">
        <v>18</v>
      </c>
      <c r="C858" t="s">
        <v>19</v>
      </c>
      <c r="D858" t="s">
        <v>20</v>
      </c>
      <c r="E858" t="s">
        <v>21</v>
      </c>
      <c r="F858">
        <v>2018</v>
      </c>
      <c r="G858">
        <v>2018</v>
      </c>
      <c r="H858">
        <v>21</v>
      </c>
      <c r="I858" t="s">
        <v>100</v>
      </c>
      <c r="J858">
        <v>99</v>
      </c>
      <c r="K858" t="s">
        <v>23</v>
      </c>
      <c r="L858" t="s">
        <v>56</v>
      </c>
      <c r="M858" t="s">
        <v>57</v>
      </c>
      <c r="N858">
        <v>3</v>
      </c>
      <c r="O858" t="s">
        <v>25</v>
      </c>
      <c r="P858">
        <v>77900</v>
      </c>
      <c r="T858" s="3" t="str">
        <f t="shared" si="27"/>
        <v>.</v>
      </c>
      <c r="U858" s="3" t="str">
        <f>IF(AND(R858&lt;&gt;"_U",N858&lt;&gt;9999,N858&lt;&gt;999,L858&lt;&gt;"Median"),IFERROR(VLOOKUP(A858,'TA Total'!A:P,16,0),"."),".")</f>
        <v>.</v>
      </c>
    </row>
    <row r="859" spans="1:21" x14ac:dyDescent="0.3">
      <c r="A859" s="1" t="str">
        <f t="shared" si="26"/>
        <v>2018|Taupo District|Median ($) - total household income</v>
      </c>
      <c r="B859" t="s">
        <v>18</v>
      </c>
      <c r="C859" t="s">
        <v>19</v>
      </c>
      <c r="D859" t="s">
        <v>20</v>
      </c>
      <c r="E859" t="s">
        <v>21</v>
      </c>
      <c r="F859">
        <v>2018</v>
      </c>
      <c r="G859">
        <v>2018</v>
      </c>
      <c r="H859">
        <v>21</v>
      </c>
      <c r="I859" t="s">
        <v>100</v>
      </c>
      <c r="J859">
        <v>99</v>
      </c>
      <c r="K859" t="s">
        <v>23</v>
      </c>
      <c r="L859" t="s">
        <v>56</v>
      </c>
      <c r="M859" t="s">
        <v>57</v>
      </c>
      <c r="N859">
        <v>2</v>
      </c>
      <c r="O859" t="s">
        <v>28</v>
      </c>
      <c r="P859">
        <v>55800</v>
      </c>
      <c r="T859" s="3" t="str">
        <f t="shared" si="27"/>
        <v>.</v>
      </c>
      <c r="U859" s="3" t="str">
        <f>IF(AND(R859&lt;&gt;"_U",N859&lt;&gt;9999,N859&lt;&gt;999,L859&lt;&gt;"Median"),IFERROR(VLOOKUP(A859,'TA Total'!A:P,16,0),"."),".")</f>
        <v>.</v>
      </c>
    </row>
    <row r="860" spans="1:21" x14ac:dyDescent="0.3">
      <c r="A860" s="1" t="str">
        <f t="shared" si="26"/>
        <v>2018|Western Bay of Plenty District|$20,000 or less</v>
      </c>
      <c r="B860" t="s">
        <v>18</v>
      </c>
      <c r="C860" t="s">
        <v>19</v>
      </c>
      <c r="D860" t="s">
        <v>20</v>
      </c>
      <c r="E860" t="s">
        <v>21</v>
      </c>
      <c r="F860">
        <v>2018</v>
      </c>
      <c r="G860">
        <v>2018</v>
      </c>
      <c r="H860">
        <v>22</v>
      </c>
      <c r="I860" t="s">
        <v>106</v>
      </c>
      <c r="J860">
        <v>99</v>
      </c>
      <c r="K860" t="s">
        <v>23</v>
      </c>
      <c r="L860">
        <v>1</v>
      </c>
      <c r="M860" t="s">
        <v>39</v>
      </c>
      <c r="N860">
        <v>3</v>
      </c>
      <c r="O860" t="s">
        <v>25</v>
      </c>
      <c r="P860">
        <v>174</v>
      </c>
      <c r="T860" s="3">
        <f t="shared" si="27"/>
        <v>14.61</v>
      </c>
      <c r="U860" s="3">
        <f>IF(AND(R860&lt;&gt;"_U",N860&lt;&gt;9999,N860&lt;&gt;999,L860&lt;&gt;"Median"),IFERROR(VLOOKUP(A860,'TA Total'!A:P,16,0),"."),".")</f>
        <v>1191</v>
      </c>
    </row>
    <row r="861" spans="1:21" x14ac:dyDescent="0.3">
      <c r="A861" s="1" t="str">
        <f t="shared" si="26"/>
        <v>2018|Western Bay of Plenty District|$20,000 or less</v>
      </c>
      <c r="B861" t="s">
        <v>18</v>
      </c>
      <c r="C861" t="s">
        <v>19</v>
      </c>
      <c r="D861" t="s">
        <v>20</v>
      </c>
      <c r="E861" t="s">
        <v>21</v>
      </c>
      <c r="F861">
        <v>2018</v>
      </c>
      <c r="G861">
        <v>2018</v>
      </c>
      <c r="H861">
        <v>22</v>
      </c>
      <c r="I861" t="s">
        <v>106</v>
      </c>
      <c r="J861">
        <v>99</v>
      </c>
      <c r="K861" t="s">
        <v>23</v>
      </c>
      <c r="L861">
        <v>1</v>
      </c>
      <c r="M861" t="s">
        <v>39</v>
      </c>
      <c r="N861">
        <v>1</v>
      </c>
      <c r="O861" t="s">
        <v>33</v>
      </c>
      <c r="P861">
        <v>501</v>
      </c>
      <c r="T861" s="3">
        <f t="shared" si="27"/>
        <v>42.07</v>
      </c>
      <c r="U861" s="3">
        <f>IF(AND(R861&lt;&gt;"_U",N861&lt;&gt;9999,N861&lt;&gt;999,L861&lt;&gt;"Median"),IFERROR(VLOOKUP(A861,'TA Total'!A:P,16,0),"."),".")</f>
        <v>1191</v>
      </c>
    </row>
    <row r="862" spans="1:21" x14ac:dyDescent="0.3">
      <c r="A862" s="1" t="str">
        <f t="shared" si="26"/>
        <v>2018|Western Bay of Plenty District|$20,000 or less</v>
      </c>
      <c r="B862" t="s">
        <v>18</v>
      </c>
      <c r="C862" t="s">
        <v>19</v>
      </c>
      <c r="D862" t="s">
        <v>20</v>
      </c>
      <c r="E862" t="s">
        <v>21</v>
      </c>
      <c r="F862">
        <v>2018</v>
      </c>
      <c r="G862">
        <v>2018</v>
      </c>
      <c r="H862">
        <v>22</v>
      </c>
      <c r="I862" t="s">
        <v>106</v>
      </c>
      <c r="J862">
        <v>99</v>
      </c>
      <c r="K862" t="s">
        <v>23</v>
      </c>
      <c r="L862">
        <v>1</v>
      </c>
      <c r="M862" t="s">
        <v>39</v>
      </c>
      <c r="N862">
        <v>2</v>
      </c>
      <c r="O862" t="s">
        <v>28</v>
      </c>
      <c r="P862">
        <v>516</v>
      </c>
      <c r="T862" s="3">
        <f t="shared" si="27"/>
        <v>43.32</v>
      </c>
      <c r="U862" s="3">
        <f>IF(AND(R862&lt;&gt;"_U",N862&lt;&gt;9999,N862&lt;&gt;999,L862&lt;&gt;"Median"),IFERROR(VLOOKUP(A862,'TA Total'!A:P,16,0),"."),".")</f>
        <v>1191</v>
      </c>
    </row>
    <row r="863" spans="1:21" x14ac:dyDescent="0.3">
      <c r="A863" s="1" t="str">
        <f t="shared" si="26"/>
        <v>2018|Western Bay of Plenty District|$20,000 or less</v>
      </c>
      <c r="B863" t="s">
        <v>18</v>
      </c>
      <c r="C863" t="s">
        <v>19</v>
      </c>
      <c r="D863" t="s">
        <v>20</v>
      </c>
      <c r="E863" t="s">
        <v>21</v>
      </c>
      <c r="F863">
        <v>2018</v>
      </c>
      <c r="G863">
        <v>2018</v>
      </c>
      <c r="H863">
        <v>22</v>
      </c>
      <c r="I863" t="s">
        <v>106</v>
      </c>
      <c r="J863">
        <v>99</v>
      </c>
      <c r="K863" t="s">
        <v>23</v>
      </c>
      <c r="L863">
        <v>1</v>
      </c>
      <c r="M863" t="s">
        <v>39</v>
      </c>
      <c r="N863">
        <v>999</v>
      </c>
      <c r="O863" t="s">
        <v>42</v>
      </c>
      <c r="P863">
        <v>0</v>
      </c>
      <c r="T863" s="3" t="str">
        <f t="shared" si="27"/>
        <v>.</v>
      </c>
      <c r="U863" s="3" t="str">
        <f>IF(AND(R863&lt;&gt;"_U",N863&lt;&gt;9999,N863&lt;&gt;999,L863&lt;&gt;"Median"),IFERROR(VLOOKUP(A863,'TA Total'!A:P,16,0),"."),".")</f>
        <v>.</v>
      </c>
    </row>
    <row r="864" spans="1:21" x14ac:dyDescent="0.3">
      <c r="A864" s="1" t="str">
        <f t="shared" si="26"/>
        <v>2018|Western Bay of Plenty District|$20,000 or less</v>
      </c>
      <c r="B864" t="s">
        <v>18</v>
      </c>
      <c r="C864" t="s">
        <v>19</v>
      </c>
      <c r="D864" t="s">
        <v>20</v>
      </c>
      <c r="E864" t="s">
        <v>21</v>
      </c>
      <c r="F864">
        <v>2018</v>
      </c>
      <c r="G864">
        <v>2018</v>
      </c>
      <c r="H864">
        <v>22</v>
      </c>
      <c r="I864" t="s">
        <v>106</v>
      </c>
      <c r="J864">
        <v>99</v>
      </c>
      <c r="K864" t="s">
        <v>23</v>
      </c>
      <c r="L864">
        <v>1</v>
      </c>
      <c r="M864" t="s">
        <v>39</v>
      </c>
      <c r="N864">
        <v>9999</v>
      </c>
      <c r="O864" t="s">
        <v>40</v>
      </c>
      <c r="P864">
        <v>1194</v>
      </c>
      <c r="T864" s="3" t="str">
        <f t="shared" si="27"/>
        <v>.</v>
      </c>
      <c r="U864" s="3" t="str">
        <f>IF(AND(R864&lt;&gt;"_U",N864&lt;&gt;9999,N864&lt;&gt;999,L864&lt;&gt;"Median"),IFERROR(VLOOKUP(A864,'TA Total'!A:P,16,0),"."),".")</f>
        <v>.</v>
      </c>
    </row>
    <row r="865" spans="1:21" x14ac:dyDescent="0.3">
      <c r="A865" s="1" t="str">
        <f t="shared" si="26"/>
        <v>2018|Western Bay of Plenty District|$20,000 or less</v>
      </c>
      <c r="B865" t="s">
        <v>18</v>
      </c>
      <c r="C865" t="s">
        <v>19</v>
      </c>
      <c r="D865" t="s">
        <v>20</v>
      </c>
      <c r="E865" t="s">
        <v>21</v>
      </c>
      <c r="F865">
        <v>2018</v>
      </c>
      <c r="G865">
        <v>2018</v>
      </c>
      <c r="H865">
        <v>22</v>
      </c>
      <c r="I865" t="s">
        <v>106</v>
      </c>
      <c r="J865">
        <v>99</v>
      </c>
      <c r="K865" t="s">
        <v>23</v>
      </c>
      <c r="L865">
        <v>1</v>
      </c>
      <c r="M865" t="s">
        <v>39</v>
      </c>
      <c r="N865">
        <v>7777</v>
      </c>
      <c r="O865" t="s">
        <v>37</v>
      </c>
      <c r="P865">
        <v>1191</v>
      </c>
      <c r="T865" s="3">
        <f t="shared" si="27"/>
        <v>100</v>
      </c>
      <c r="U865" s="3">
        <f>IF(AND(R865&lt;&gt;"_U",N865&lt;&gt;9999,N865&lt;&gt;999,L865&lt;&gt;"Median"),IFERROR(VLOOKUP(A865,'TA Total'!A:P,16,0),"."),".")</f>
        <v>1191</v>
      </c>
    </row>
    <row r="866" spans="1:21" x14ac:dyDescent="0.3">
      <c r="A866" s="1" t="str">
        <f t="shared" si="26"/>
        <v>2018|Western Bay of Plenty District|$20,001-$30,000</v>
      </c>
      <c r="B866" t="s">
        <v>18</v>
      </c>
      <c r="C866" t="s">
        <v>19</v>
      </c>
      <c r="D866" t="s">
        <v>20</v>
      </c>
      <c r="E866" t="s">
        <v>21</v>
      </c>
      <c r="F866">
        <v>2018</v>
      </c>
      <c r="G866">
        <v>2018</v>
      </c>
      <c r="H866">
        <v>22</v>
      </c>
      <c r="I866" t="s">
        <v>106</v>
      </c>
      <c r="J866">
        <v>99</v>
      </c>
      <c r="K866" t="s">
        <v>23</v>
      </c>
      <c r="L866">
        <v>2</v>
      </c>
      <c r="M866" t="s">
        <v>24</v>
      </c>
      <c r="N866">
        <v>9999</v>
      </c>
      <c r="O866" t="s">
        <v>40</v>
      </c>
      <c r="P866">
        <v>1620</v>
      </c>
      <c r="T866" s="3" t="str">
        <f t="shared" si="27"/>
        <v>.</v>
      </c>
      <c r="U866" s="3" t="str">
        <f>IF(AND(R866&lt;&gt;"_U",N866&lt;&gt;9999,N866&lt;&gt;999,L866&lt;&gt;"Median"),IFERROR(VLOOKUP(A866,'TA Total'!A:P,16,0),"."),".")</f>
        <v>.</v>
      </c>
    </row>
    <row r="867" spans="1:21" x14ac:dyDescent="0.3">
      <c r="A867" s="1" t="str">
        <f t="shared" si="26"/>
        <v>2018|Western Bay of Plenty District|$20,001-$30,000</v>
      </c>
      <c r="B867" t="s">
        <v>18</v>
      </c>
      <c r="C867" t="s">
        <v>19</v>
      </c>
      <c r="D867" t="s">
        <v>20</v>
      </c>
      <c r="E867" t="s">
        <v>21</v>
      </c>
      <c r="F867">
        <v>2018</v>
      </c>
      <c r="G867">
        <v>2018</v>
      </c>
      <c r="H867">
        <v>22</v>
      </c>
      <c r="I867" t="s">
        <v>106</v>
      </c>
      <c r="J867">
        <v>99</v>
      </c>
      <c r="K867" t="s">
        <v>23</v>
      </c>
      <c r="L867">
        <v>2</v>
      </c>
      <c r="M867" t="s">
        <v>24</v>
      </c>
      <c r="N867">
        <v>2</v>
      </c>
      <c r="O867" t="s">
        <v>28</v>
      </c>
      <c r="P867">
        <v>570</v>
      </c>
      <c r="T867" s="3">
        <f t="shared" si="27"/>
        <v>35.19</v>
      </c>
      <c r="U867" s="3">
        <f>IF(AND(R867&lt;&gt;"_U",N867&lt;&gt;9999,N867&lt;&gt;999,L867&lt;&gt;"Median"),IFERROR(VLOOKUP(A867,'TA Total'!A:P,16,0),"."),".")</f>
        <v>1620</v>
      </c>
    </row>
    <row r="868" spans="1:21" x14ac:dyDescent="0.3">
      <c r="A868" s="1" t="str">
        <f t="shared" si="26"/>
        <v>2018|Western Bay of Plenty District|$20,001-$30,000</v>
      </c>
      <c r="B868" t="s">
        <v>18</v>
      </c>
      <c r="C868" t="s">
        <v>19</v>
      </c>
      <c r="D868" t="s">
        <v>20</v>
      </c>
      <c r="E868" t="s">
        <v>21</v>
      </c>
      <c r="F868">
        <v>2018</v>
      </c>
      <c r="G868">
        <v>2018</v>
      </c>
      <c r="H868">
        <v>22</v>
      </c>
      <c r="I868" t="s">
        <v>106</v>
      </c>
      <c r="J868">
        <v>99</v>
      </c>
      <c r="K868" t="s">
        <v>23</v>
      </c>
      <c r="L868">
        <v>2</v>
      </c>
      <c r="M868" t="s">
        <v>24</v>
      </c>
      <c r="N868">
        <v>1</v>
      </c>
      <c r="O868" t="s">
        <v>33</v>
      </c>
      <c r="P868">
        <v>780</v>
      </c>
      <c r="T868" s="3">
        <f t="shared" si="27"/>
        <v>48.15</v>
      </c>
      <c r="U868" s="3">
        <f>IF(AND(R868&lt;&gt;"_U",N868&lt;&gt;9999,N868&lt;&gt;999,L868&lt;&gt;"Median"),IFERROR(VLOOKUP(A868,'TA Total'!A:P,16,0),"."),".")</f>
        <v>1620</v>
      </c>
    </row>
    <row r="869" spans="1:21" x14ac:dyDescent="0.3">
      <c r="A869" s="1" t="str">
        <f t="shared" si="26"/>
        <v>2018|Western Bay of Plenty District|$20,001-$30,000</v>
      </c>
      <c r="B869" t="s">
        <v>18</v>
      </c>
      <c r="C869" t="s">
        <v>19</v>
      </c>
      <c r="D869" t="s">
        <v>20</v>
      </c>
      <c r="E869" t="s">
        <v>21</v>
      </c>
      <c r="F869">
        <v>2018</v>
      </c>
      <c r="G869">
        <v>2018</v>
      </c>
      <c r="H869">
        <v>22</v>
      </c>
      <c r="I869" t="s">
        <v>106</v>
      </c>
      <c r="J869">
        <v>99</v>
      </c>
      <c r="K869" t="s">
        <v>23</v>
      </c>
      <c r="L869">
        <v>2</v>
      </c>
      <c r="M869" t="s">
        <v>24</v>
      </c>
      <c r="N869">
        <v>7777</v>
      </c>
      <c r="O869" t="s">
        <v>37</v>
      </c>
      <c r="P869">
        <v>1620</v>
      </c>
      <c r="T869" s="3">
        <f t="shared" si="27"/>
        <v>100</v>
      </c>
      <c r="U869" s="3">
        <f>IF(AND(R869&lt;&gt;"_U",N869&lt;&gt;9999,N869&lt;&gt;999,L869&lt;&gt;"Median"),IFERROR(VLOOKUP(A869,'TA Total'!A:P,16,0),"."),".")</f>
        <v>1620</v>
      </c>
    </row>
    <row r="870" spans="1:21" x14ac:dyDescent="0.3">
      <c r="A870" s="1" t="str">
        <f t="shared" si="26"/>
        <v>2018|Western Bay of Plenty District|$20,001-$30,000</v>
      </c>
      <c r="B870" t="s">
        <v>18</v>
      </c>
      <c r="C870" t="s">
        <v>19</v>
      </c>
      <c r="D870" t="s">
        <v>20</v>
      </c>
      <c r="E870" t="s">
        <v>21</v>
      </c>
      <c r="F870">
        <v>2018</v>
      </c>
      <c r="G870">
        <v>2018</v>
      </c>
      <c r="H870">
        <v>22</v>
      </c>
      <c r="I870" t="s">
        <v>106</v>
      </c>
      <c r="J870">
        <v>99</v>
      </c>
      <c r="K870" t="s">
        <v>23</v>
      </c>
      <c r="L870">
        <v>2</v>
      </c>
      <c r="M870" t="s">
        <v>24</v>
      </c>
      <c r="N870">
        <v>999</v>
      </c>
      <c r="O870" t="s">
        <v>42</v>
      </c>
      <c r="P870">
        <v>0</v>
      </c>
      <c r="T870" s="3" t="str">
        <f t="shared" si="27"/>
        <v>.</v>
      </c>
      <c r="U870" s="3" t="str">
        <f>IF(AND(R870&lt;&gt;"_U",N870&lt;&gt;9999,N870&lt;&gt;999,L870&lt;&gt;"Median"),IFERROR(VLOOKUP(A870,'TA Total'!A:P,16,0),"."),".")</f>
        <v>.</v>
      </c>
    </row>
    <row r="871" spans="1:21" x14ac:dyDescent="0.3">
      <c r="A871" s="1" t="str">
        <f t="shared" si="26"/>
        <v>2018|Western Bay of Plenty District|$20,001-$30,000</v>
      </c>
      <c r="B871" t="s">
        <v>18</v>
      </c>
      <c r="C871" t="s">
        <v>19</v>
      </c>
      <c r="D871" t="s">
        <v>20</v>
      </c>
      <c r="E871" t="s">
        <v>21</v>
      </c>
      <c r="F871">
        <v>2018</v>
      </c>
      <c r="G871">
        <v>2018</v>
      </c>
      <c r="H871">
        <v>22</v>
      </c>
      <c r="I871" t="s">
        <v>106</v>
      </c>
      <c r="J871">
        <v>99</v>
      </c>
      <c r="K871" t="s">
        <v>23</v>
      </c>
      <c r="L871">
        <v>2</v>
      </c>
      <c r="M871" t="s">
        <v>24</v>
      </c>
      <c r="N871">
        <v>3</v>
      </c>
      <c r="O871" t="s">
        <v>25</v>
      </c>
      <c r="P871">
        <v>273</v>
      </c>
      <c r="T871" s="3">
        <f t="shared" si="27"/>
        <v>16.850000000000001</v>
      </c>
      <c r="U871" s="3">
        <f>IF(AND(R871&lt;&gt;"_U",N871&lt;&gt;9999,N871&lt;&gt;999,L871&lt;&gt;"Median"),IFERROR(VLOOKUP(A871,'TA Total'!A:P,16,0),"."),".")</f>
        <v>1620</v>
      </c>
    </row>
    <row r="872" spans="1:21" x14ac:dyDescent="0.3">
      <c r="A872" s="1" t="str">
        <f t="shared" si="26"/>
        <v>2018|Western Bay of Plenty District|$30,001-$50,000</v>
      </c>
      <c r="B872" t="s">
        <v>18</v>
      </c>
      <c r="C872" t="s">
        <v>19</v>
      </c>
      <c r="D872" t="s">
        <v>20</v>
      </c>
      <c r="E872" t="s">
        <v>21</v>
      </c>
      <c r="F872">
        <v>2018</v>
      </c>
      <c r="G872">
        <v>2018</v>
      </c>
      <c r="H872">
        <v>22</v>
      </c>
      <c r="I872" t="s">
        <v>106</v>
      </c>
      <c r="J872">
        <v>99</v>
      </c>
      <c r="K872" t="s">
        <v>23</v>
      </c>
      <c r="L872">
        <v>3</v>
      </c>
      <c r="M872" t="s">
        <v>45</v>
      </c>
      <c r="N872">
        <v>7777</v>
      </c>
      <c r="O872" t="s">
        <v>37</v>
      </c>
      <c r="P872">
        <v>2946</v>
      </c>
      <c r="T872" s="3">
        <f t="shared" si="27"/>
        <v>100</v>
      </c>
      <c r="U872" s="3">
        <f>IF(AND(R872&lt;&gt;"_U",N872&lt;&gt;9999,N872&lt;&gt;999,L872&lt;&gt;"Median"),IFERROR(VLOOKUP(A872,'TA Total'!A:P,16,0),"."),".")</f>
        <v>2946</v>
      </c>
    </row>
    <row r="873" spans="1:21" x14ac:dyDescent="0.3">
      <c r="A873" s="1" t="str">
        <f t="shared" si="26"/>
        <v>2018|Western Bay of Plenty District|$30,001-$50,000</v>
      </c>
      <c r="B873" t="s">
        <v>18</v>
      </c>
      <c r="C873" t="s">
        <v>19</v>
      </c>
      <c r="D873" t="s">
        <v>20</v>
      </c>
      <c r="E873" t="s">
        <v>21</v>
      </c>
      <c r="F873">
        <v>2018</v>
      </c>
      <c r="G873">
        <v>2018</v>
      </c>
      <c r="H873">
        <v>22</v>
      </c>
      <c r="I873" t="s">
        <v>106</v>
      </c>
      <c r="J873">
        <v>99</v>
      </c>
      <c r="K873" t="s">
        <v>23</v>
      </c>
      <c r="L873">
        <v>3</v>
      </c>
      <c r="M873" t="s">
        <v>45</v>
      </c>
      <c r="N873">
        <v>1</v>
      </c>
      <c r="O873" t="s">
        <v>33</v>
      </c>
      <c r="P873">
        <v>1554</v>
      </c>
      <c r="T873" s="3">
        <f t="shared" si="27"/>
        <v>52.75</v>
      </c>
      <c r="U873" s="3">
        <f>IF(AND(R873&lt;&gt;"_U",N873&lt;&gt;9999,N873&lt;&gt;999,L873&lt;&gt;"Median"),IFERROR(VLOOKUP(A873,'TA Total'!A:P,16,0),"."),".")</f>
        <v>2946</v>
      </c>
    </row>
    <row r="874" spans="1:21" x14ac:dyDescent="0.3">
      <c r="A874" s="1" t="str">
        <f t="shared" si="26"/>
        <v>2018|Western Bay of Plenty District|$30,001-$50,000</v>
      </c>
      <c r="B874" t="s">
        <v>18</v>
      </c>
      <c r="C874" t="s">
        <v>19</v>
      </c>
      <c r="D874" t="s">
        <v>20</v>
      </c>
      <c r="E874" t="s">
        <v>21</v>
      </c>
      <c r="F874">
        <v>2018</v>
      </c>
      <c r="G874">
        <v>2018</v>
      </c>
      <c r="H874">
        <v>22</v>
      </c>
      <c r="I874" t="s">
        <v>106</v>
      </c>
      <c r="J874">
        <v>99</v>
      </c>
      <c r="K874" t="s">
        <v>23</v>
      </c>
      <c r="L874">
        <v>3</v>
      </c>
      <c r="M874" t="s">
        <v>45</v>
      </c>
      <c r="N874">
        <v>999</v>
      </c>
      <c r="O874" t="s">
        <v>42</v>
      </c>
      <c r="P874">
        <v>3</v>
      </c>
      <c r="T874" s="3" t="str">
        <f t="shared" si="27"/>
        <v>.</v>
      </c>
      <c r="U874" s="3" t="str">
        <f>IF(AND(R874&lt;&gt;"_U",N874&lt;&gt;9999,N874&lt;&gt;999,L874&lt;&gt;"Median"),IFERROR(VLOOKUP(A874,'TA Total'!A:P,16,0),"."),".")</f>
        <v>.</v>
      </c>
    </row>
    <row r="875" spans="1:21" x14ac:dyDescent="0.3">
      <c r="A875" s="1" t="str">
        <f t="shared" si="26"/>
        <v>2018|Western Bay of Plenty District|$30,001-$50,000</v>
      </c>
      <c r="B875" t="s">
        <v>18</v>
      </c>
      <c r="C875" t="s">
        <v>19</v>
      </c>
      <c r="D875" t="s">
        <v>20</v>
      </c>
      <c r="E875" t="s">
        <v>21</v>
      </c>
      <c r="F875">
        <v>2018</v>
      </c>
      <c r="G875">
        <v>2018</v>
      </c>
      <c r="H875">
        <v>22</v>
      </c>
      <c r="I875" t="s">
        <v>106</v>
      </c>
      <c r="J875">
        <v>99</v>
      </c>
      <c r="K875" t="s">
        <v>23</v>
      </c>
      <c r="L875">
        <v>3</v>
      </c>
      <c r="M875" t="s">
        <v>45</v>
      </c>
      <c r="N875">
        <v>9999</v>
      </c>
      <c r="O875" t="s">
        <v>40</v>
      </c>
      <c r="P875">
        <v>2946</v>
      </c>
      <c r="T875" s="3" t="str">
        <f t="shared" si="27"/>
        <v>.</v>
      </c>
      <c r="U875" s="3" t="str">
        <f>IF(AND(R875&lt;&gt;"_U",N875&lt;&gt;9999,N875&lt;&gt;999,L875&lt;&gt;"Median"),IFERROR(VLOOKUP(A875,'TA Total'!A:P,16,0),"."),".")</f>
        <v>.</v>
      </c>
    </row>
    <row r="876" spans="1:21" x14ac:dyDescent="0.3">
      <c r="A876" s="1" t="str">
        <f t="shared" si="26"/>
        <v>2018|Western Bay of Plenty District|$30,001-$50,000</v>
      </c>
      <c r="B876" t="s">
        <v>18</v>
      </c>
      <c r="C876" t="s">
        <v>19</v>
      </c>
      <c r="D876" t="s">
        <v>20</v>
      </c>
      <c r="E876" t="s">
        <v>21</v>
      </c>
      <c r="F876">
        <v>2018</v>
      </c>
      <c r="G876">
        <v>2018</v>
      </c>
      <c r="H876">
        <v>22</v>
      </c>
      <c r="I876" t="s">
        <v>106</v>
      </c>
      <c r="J876">
        <v>99</v>
      </c>
      <c r="K876" t="s">
        <v>23</v>
      </c>
      <c r="L876">
        <v>3</v>
      </c>
      <c r="M876" t="s">
        <v>45</v>
      </c>
      <c r="N876">
        <v>2</v>
      </c>
      <c r="O876" t="s">
        <v>28</v>
      </c>
      <c r="P876">
        <v>858</v>
      </c>
      <c r="T876" s="3">
        <f t="shared" si="27"/>
        <v>29.12</v>
      </c>
      <c r="U876" s="3">
        <f>IF(AND(R876&lt;&gt;"_U",N876&lt;&gt;9999,N876&lt;&gt;999,L876&lt;&gt;"Median"),IFERROR(VLOOKUP(A876,'TA Total'!A:P,16,0),"."),".")</f>
        <v>2946</v>
      </c>
    </row>
    <row r="877" spans="1:21" x14ac:dyDescent="0.3">
      <c r="A877" s="1" t="str">
        <f t="shared" si="26"/>
        <v>2018|Western Bay of Plenty District|$30,001-$50,000</v>
      </c>
      <c r="B877" t="s">
        <v>18</v>
      </c>
      <c r="C877" t="s">
        <v>19</v>
      </c>
      <c r="D877" t="s">
        <v>20</v>
      </c>
      <c r="E877" t="s">
        <v>21</v>
      </c>
      <c r="F877">
        <v>2018</v>
      </c>
      <c r="G877">
        <v>2018</v>
      </c>
      <c r="H877">
        <v>22</v>
      </c>
      <c r="I877" t="s">
        <v>106</v>
      </c>
      <c r="J877">
        <v>99</v>
      </c>
      <c r="K877" t="s">
        <v>23</v>
      </c>
      <c r="L877">
        <v>3</v>
      </c>
      <c r="M877" t="s">
        <v>45</v>
      </c>
      <c r="N877">
        <v>3</v>
      </c>
      <c r="O877" t="s">
        <v>25</v>
      </c>
      <c r="P877">
        <v>531</v>
      </c>
      <c r="T877" s="3">
        <f t="shared" si="27"/>
        <v>18.02</v>
      </c>
      <c r="U877" s="3">
        <f>IF(AND(R877&lt;&gt;"_U",N877&lt;&gt;9999,N877&lt;&gt;999,L877&lt;&gt;"Median"),IFERROR(VLOOKUP(A877,'TA Total'!A:P,16,0),"."),".")</f>
        <v>2946</v>
      </c>
    </row>
    <row r="878" spans="1:21" x14ac:dyDescent="0.3">
      <c r="A878" s="1" t="str">
        <f t="shared" si="26"/>
        <v>2018|Western Bay of Plenty District|$50,001-$70,000</v>
      </c>
      <c r="B878" t="s">
        <v>18</v>
      </c>
      <c r="C878" t="s">
        <v>19</v>
      </c>
      <c r="D878" t="s">
        <v>20</v>
      </c>
      <c r="E878" t="s">
        <v>21</v>
      </c>
      <c r="F878">
        <v>2018</v>
      </c>
      <c r="G878">
        <v>2018</v>
      </c>
      <c r="H878">
        <v>22</v>
      </c>
      <c r="I878" t="s">
        <v>106</v>
      </c>
      <c r="J878">
        <v>99</v>
      </c>
      <c r="K878" t="s">
        <v>23</v>
      </c>
      <c r="L878">
        <v>4</v>
      </c>
      <c r="M878" t="s">
        <v>36</v>
      </c>
      <c r="N878">
        <v>999</v>
      </c>
      <c r="O878" t="s">
        <v>42</v>
      </c>
      <c r="P878">
        <v>0</v>
      </c>
      <c r="T878" s="3" t="str">
        <f t="shared" si="27"/>
        <v>.</v>
      </c>
      <c r="U878" s="3" t="str">
        <f>IF(AND(R878&lt;&gt;"_U",N878&lt;&gt;9999,N878&lt;&gt;999,L878&lt;&gt;"Median"),IFERROR(VLOOKUP(A878,'TA Total'!A:P,16,0),"."),".")</f>
        <v>.</v>
      </c>
    </row>
    <row r="879" spans="1:21" x14ac:dyDescent="0.3">
      <c r="A879" s="1" t="str">
        <f t="shared" si="26"/>
        <v>2018|Western Bay of Plenty District|$50,001-$70,000</v>
      </c>
      <c r="B879" t="s">
        <v>18</v>
      </c>
      <c r="C879" t="s">
        <v>19</v>
      </c>
      <c r="D879" t="s">
        <v>20</v>
      </c>
      <c r="E879" t="s">
        <v>21</v>
      </c>
      <c r="F879">
        <v>2018</v>
      </c>
      <c r="G879">
        <v>2018</v>
      </c>
      <c r="H879">
        <v>22</v>
      </c>
      <c r="I879" t="s">
        <v>106</v>
      </c>
      <c r="J879">
        <v>99</v>
      </c>
      <c r="K879" t="s">
        <v>23</v>
      </c>
      <c r="L879">
        <v>4</v>
      </c>
      <c r="M879" t="s">
        <v>36</v>
      </c>
      <c r="N879">
        <v>3</v>
      </c>
      <c r="O879" t="s">
        <v>25</v>
      </c>
      <c r="P879">
        <v>462</v>
      </c>
      <c r="T879" s="3">
        <f t="shared" si="27"/>
        <v>19.079999999999998</v>
      </c>
      <c r="U879" s="3">
        <f>IF(AND(R879&lt;&gt;"_U",N879&lt;&gt;9999,N879&lt;&gt;999,L879&lt;&gt;"Median"),IFERROR(VLOOKUP(A879,'TA Total'!A:P,16,0),"."),".")</f>
        <v>2421</v>
      </c>
    </row>
    <row r="880" spans="1:21" x14ac:dyDescent="0.3">
      <c r="A880" s="1" t="str">
        <f t="shared" si="26"/>
        <v>2018|Western Bay of Plenty District|$50,001-$70,000</v>
      </c>
      <c r="B880" t="s">
        <v>18</v>
      </c>
      <c r="C880" t="s">
        <v>19</v>
      </c>
      <c r="D880" t="s">
        <v>20</v>
      </c>
      <c r="E880" t="s">
        <v>21</v>
      </c>
      <c r="F880">
        <v>2018</v>
      </c>
      <c r="G880">
        <v>2018</v>
      </c>
      <c r="H880">
        <v>22</v>
      </c>
      <c r="I880" t="s">
        <v>106</v>
      </c>
      <c r="J880">
        <v>99</v>
      </c>
      <c r="K880" t="s">
        <v>23</v>
      </c>
      <c r="L880">
        <v>4</v>
      </c>
      <c r="M880" t="s">
        <v>36</v>
      </c>
      <c r="N880">
        <v>7777</v>
      </c>
      <c r="O880" t="s">
        <v>37</v>
      </c>
      <c r="P880">
        <v>2421</v>
      </c>
      <c r="T880" s="3">
        <f t="shared" si="27"/>
        <v>100</v>
      </c>
      <c r="U880" s="3">
        <f>IF(AND(R880&lt;&gt;"_U",N880&lt;&gt;9999,N880&lt;&gt;999,L880&lt;&gt;"Median"),IFERROR(VLOOKUP(A880,'TA Total'!A:P,16,0),"."),".")</f>
        <v>2421</v>
      </c>
    </row>
    <row r="881" spans="1:21" x14ac:dyDescent="0.3">
      <c r="A881" s="1" t="str">
        <f t="shared" si="26"/>
        <v>2018|Western Bay of Plenty District|$50,001-$70,000</v>
      </c>
      <c r="B881" t="s">
        <v>18</v>
      </c>
      <c r="C881" t="s">
        <v>19</v>
      </c>
      <c r="D881" t="s">
        <v>20</v>
      </c>
      <c r="E881" t="s">
        <v>21</v>
      </c>
      <c r="F881">
        <v>2018</v>
      </c>
      <c r="G881">
        <v>2018</v>
      </c>
      <c r="H881">
        <v>22</v>
      </c>
      <c r="I881" t="s">
        <v>106</v>
      </c>
      <c r="J881">
        <v>99</v>
      </c>
      <c r="K881" t="s">
        <v>23</v>
      </c>
      <c r="L881">
        <v>4</v>
      </c>
      <c r="M881" t="s">
        <v>36</v>
      </c>
      <c r="N881">
        <v>1</v>
      </c>
      <c r="O881" t="s">
        <v>33</v>
      </c>
      <c r="P881">
        <v>1269</v>
      </c>
      <c r="T881" s="3">
        <f t="shared" si="27"/>
        <v>52.42</v>
      </c>
      <c r="U881" s="3">
        <f>IF(AND(R881&lt;&gt;"_U",N881&lt;&gt;9999,N881&lt;&gt;999,L881&lt;&gt;"Median"),IFERROR(VLOOKUP(A881,'TA Total'!A:P,16,0),"."),".")</f>
        <v>2421</v>
      </c>
    </row>
    <row r="882" spans="1:21" x14ac:dyDescent="0.3">
      <c r="A882" s="1" t="str">
        <f t="shared" si="26"/>
        <v>2018|Western Bay of Plenty District|$50,001-$70,000</v>
      </c>
      <c r="B882" t="s">
        <v>18</v>
      </c>
      <c r="C882" t="s">
        <v>19</v>
      </c>
      <c r="D882" t="s">
        <v>20</v>
      </c>
      <c r="E882" t="s">
        <v>21</v>
      </c>
      <c r="F882">
        <v>2018</v>
      </c>
      <c r="G882">
        <v>2018</v>
      </c>
      <c r="H882">
        <v>22</v>
      </c>
      <c r="I882" t="s">
        <v>106</v>
      </c>
      <c r="J882">
        <v>99</v>
      </c>
      <c r="K882" t="s">
        <v>23</v>
      </c>
      <c r="L882">
        <v>4</v>
      </c>
      <c r="M882" t="s">
        <v>36</v>
      </c>
      <c r="N882">
        <v>9999</v>
      </c>
      <c r="O882" t="s">
        <v>40</v>
      </c>
      <c r="P882">
        <v>2421</v>
      </c>
      <c r="T882" s="3" t="str">
        <f t="shared" si="27"/>
        <v>.</v>
      </c>
      <c r="U882" s="3" t="str">
        <f>IF(AND(R882&lt;&gt;"_U",N882&lt;&gt;9999,N882&lt;&gt;999,L882&lt;&gt;"Median"),IFERROR(VLOOKUP(A882,'TA Total'!A:P,16,0),"."),".")</f>
        <v>.</v>
      </c>
    </row>
    <row r="883" spans="1:21" x14ac:dyDescent="0.3">
      <c r="A883" s="1" t="str">
        <f t="shared" si="26"/>
        <v>2018|Western Bay of Plenty District|$50,001-$70,000</v>
      </c>
      <c r="B883" t="s">
        <v>18</v>
      </c>
      <c r="C883" t="s">
        <v>19</v>
      </c>
      <c r="D883" t="s">
        <v>20</v>
      </c>
      <c r="E883" t="s">
        <v>21</v>
      </c>
      <c r="F883">
        <v>2018</v>
      </c>
      <c r="G883">
        <v>2018</v>
      </c>
      <c r="H883">
        <v>22</v>
      </c>
      <c r="I883" t="s">
        <v>106</v>
      </c>
      <c r="J883">
        <v>99</v>
      </c>
      <c r="K883" t="s">
        <v>23</v>
      </c>
      <c r="L883">
        <v>4</v>
      </c>
      <c r="M883" t="s">
        <v>36</v>
      </c>
      <c r="N883">
        <v>2</v>
      </c>
      <c r="O883" t="s">
        <v>28</v>
      </c>
      <c r="P883">
        <v>690</v>
      </c>
      <c r="T883" s="3">
        <f t="shared" si="27"/>
        <v>28.5</v>
      </c>
      <c r="U883" s="3">
        <f>IF(AND(R883&lt;&gt;"_U",N883&lt;&gt;9999,N883&lt;&gt;999,L883&lt;&gt;"Median"),IFERROR(VLOOKUP(A883,'TA Total'!A:P,16,0),"."),".")</f>
        <v>2421</v>
      </c>
    </row>
    <row r="884" spans="1:21" x14ac:dyDescent="0.3">
      <c r="A884" s="1" t="str">
        <f t="shared" si="26"/>
        <v>2018|Western Bay of Plenty District|$70,001-$100,000</v>
      </c>
      <c r="B884" t="s">
        <v>18</v>
      </c>
      <c r="C884" t="s">
        <v>19</v>
      </c>
      <c r="D884" t="s">
        <v>20</v>
      </c>
      <c r="E884" t="s">
        <v>21</v>
      </c>
      <c r="F884">
        <v>2018</v>
      </c>
      <c r="G884">
        <v>2018</v>
      </c>
      <c r="H884">
        <v>22</v>
      </c>
      <c r="I884" t="s">
        <v>106</v>
      </c>
      <c r="J884">
        <v>99</v>
      </c>
      <c r="K884" t="s">
        <v>23</v>
      </c>
      <c r="L884">
        <v>5</v>
      </c>
      <c r="M884" t="s">
        <v>58</v>
      </c>
      <c r="N884">
        <v>7777</v>
      </c>
      <c r="O884" t="s">
        <v>37</v>
      </c>
      <c r="P884">
        <v>2637</v>
      </c>
      <c r="T884" s="3">
        <f t="shared" si="27"/>
        <v>100</v>
      </c>
      <c r="U884" s="3">
        <f>IF(AND(R884&lt;&gt;"_U",N884&lt;&gt;9999,N884&lt;&gt;999,L884&lt;&gt;"Median"),IFERROR(VLOOKUP(A884,'TA Total'!A:P,16,0),"."),".")</f>
        <v>2637</v>
      </c>
    </row>
    <row r="885" spans="1:21" x14ac:dyDescent="0.3">
      <c r="A885" s="1" t="str">
        <f t="shared" si="26"/>
        <v>2018|Western Bay of Plenty District|$70,001-$100,000</v>
      </c>
      <c r="B885" t="s">
        <v>18</v>
      </c>
      <c r="C885" t="s">
        <v>19</v>
      </c>
      <c r="D885" t="s">
        <v>20</v>
      </c>
      <c r="E885" t="s">
        <v>21</v>
      </c>
      <c r="F885">
        <v>2018</v>
      </c>
      <c r="G885">
        <v>2018</v>
      </c>
      <c r="H885">
        <v>22</v>
      </c>
      <c r="I885" t="s">
        <v>106</v>
      </c>
      <c r="J885">
        <v>99</v>
      </c>
      <c r="K885" t="s">
        <v>23</v>
      </c>
      <c r="L885">
        <v>5</v>
      </c>
      <c r="M885" t="s">
        <v>58</v>
      </c>
      <c r="N885">
        <v>2</v>
      </c>
      <c r="O885" t="s">
        <v>28</v>
      </c>
      <c r="P885">
        <v>606</v>
      </c>
      <c r="T885" s="3">
        <f t="shared" si="27"/>
        <v>22.98</v>
      </c>
      <c r="U885" s="3">
        <f>IF(AND(R885&lt;&gt;"_U",N885&lt;&gt;9999,N885&lt;&gt;999,L885&lt;&gt;"Median"),IFERROR(VLOOKUP(A885,'TA Total'!A:P,16,0),"."),".")</f>
        <v>2637</v>
      </c>
    </row>
    <row r="886" spans="1:21" x14ac:dyDescent="0.3">
      <c r="A886" s="1" t="str">
        <f t="shared" si="26"/>
        <v>2018|Western Bay of Plenty District|$70,001-$100,000</v>
      </c>
      <c r="B886" t="s">
        <v>18</v>
      </c>
      <c r="C886" t="s">
        <v>19</v>
      </c>
      <c r="D886" t="s">
        <v>20</v>
      </c>
      <c r="E886" t="s">
        <v>21</v>
      </c>
      <c r="F886">
        <v>2018</v>
      </c>
      <c r="G886">
        <v>2018</v>
      </c>
      <c r="H886">
        <v>22</v>
      </c>
      <c r="I886" t="s">
        <v>106</v>
      </c>
      <c r="J886">
        <v>99</v>
      </c>
      <c r="K886" t="s">
        <v>23</v>
      </c>
      <c r="L886">
        <v>5</v>
      </c>
      <c r="M886" t="s">
        <v>58</v>
      </c>
      <c r="N886">
        <v>3</v>
      </c>
      <c r="O886" t="s">
        <v>25</v>
      </c>
      <c r="P886">
        <v>537</v>
      </c>
      <c r="T886" s="3">
        <f t="shared" si="27"/>
        <v>20.36</v>
      </c>
      <c r="U886" s="3">
        <f>IF(AND(R886&lt;&gt;"_U",N886&lt;&gt;9999,N886&lt;&gt;999,L886&lt;&gt;"Median"),IFERROR(VLOOKUP(A886,'TA Total'!A:P,16,0),"."),".")</f>
        <v>2637</v>
      </c>
    </row>
    <row r="887" spans="1:21" x14ac:dyDescent="0.3">
      <c r="A887" s="1" t="str">
        <f t="shared" si="26"/>
        <v>2018|Western Bay of Plenty District|$70,001-$100,000</v>
      </c>
      <c r="B887" t="s">
        <v>18</v>
      </c>
      <c r="C887" t="s">
        <v>19</v>
      </c>
      <c r="D887" t="s">
        <v>20</v>
      </c>
      <c r="E887" t="s">
        <v>21</v>
      </c>
      <c r="F887">
        <v>2018</v>
      </c>
      <c r="G887">
        <v>2018</v>
      </c>
      <c r="H887">
        <v>22</v>
      </c>
      <c r="I887" t="s">
        <v>106</v>
      </c>
      <c r="J887">
        <v>99</v>
      </c>
      <c r="K887" t="s">
        <v>23</v>
      </c>
      <c r="L887">
        <v>5</v>
      </c>
      <c r="M887" t="s">
        <v>58</v>
      </c>
      <c r="N887">
        <v>9999</v>
      </c>
      <c r="O887" t="s">
        <v>40</v>
      </c>
      <c r="P887">
        <v>2637</v>
      </c>
      <c r="T887" s="3" t="str">
        <f t="shared" si="27"/>
        <v>.</v>
      </c>
      <c r="U887" s="3" t="str">
        <f>IF(AND(R887&lt;&gt;"_U",N887&lt;&gt;9999,N887&lt;&gt;999,L887&lt;&gt;"Median"),IFERROR(VLOOKUP(A887,'TA Total'!A:P,16,0),"."),".")</f>
        <v>.</v>
      </c>
    </row>
    <row r="888" spans="1:21" x14ac:dyDescent="0.3">
      <c r="A888" s="1" t="str">
        <f t="shared" si="26"/>
        <v>2018|Western Bay of Plenty District|$70,001-$100,000</v>
      </c>
      <c r="B888" t="s">
        <v>18</v>
      </c>
      <c r="C888" t="s">
        <v>19</v>
      </c>
      <c r="D888" t="s">
        <v>20</v>
      </c>
      <c r="E888" t="s">
        <v>21</v>
      </c>
      <c r="F888">
        <v>2018</v>
      </c>
      <c r="G888">
        <v>2018</v>
      </c>
      <c r="H888">
        <v>22</v>
      </c>
      <c r="I888" t="s">
        <v>106</v>
      </c>
      <c r="J888">
        <v>99</v>
      </c>
      <c r="K888" t="s">
        <v>23</v>
      </c>
      <c r="L888">
        <v>5</v>
      </c>
      <c r="M888" t="s">
        <v>58</v>
      </c>
      <c r="N888">
        <v>999</v>
      </c>
      <c r="O888" t="s">
        <v>42</v>
      </c>
      <c r="P888">
        <v>0</v>
      </c>
      <c r="T888" s="3" t="str">
        <f t="shared" si="27"/>
        <v>.</v>
      </c>
      <c r="U888" s="3" t="str">
        <f>IF(AND(R888&lt;&gt;"_U",N888&lt;&gt;9999,N888&lt;&gt;999,L888&lt;&gt;"Median"),IFERROR(VLOOKUP(A888,'TA Total'!A:P,16,0),"."),".")</f>
        <v>.</v>
      </c>
    </row>
    <row r="889" spans="1:21" x14ac:dyDescent="0.3">
      <c r="A889" s="1" t="str">
        <f t="shared" si="26"/>
        <v>2018|Western Bay of Plenty District|$70,001-$100,000</v>
      </c>
      <c r="B889" t="s">
        <v>18</v>
      </c>
      <c r="C889" t="s">
        <v>19</v>
      </c>
      <c r="D889" t="s">
        <v>20</v>
      </c>
      <c r="E889" t="s">
        <v>21</v>
      </c>
      <c r="F889">
        <v>2018</v>
      </c>
      <c r="G889">
        <v>2018</v>
      </c>
      <c r="H889">
        <v>22</v>
      </c>
      <c r="I889" t="s">
        <v>106</v>
      </c>
      <c r="J889">
        <v>99</v>
      </c>
      <c r="K889" t="s">
        <v>23</v>
      </c>
      <c r="L889">
        <v>5</v>
      </c>
      <c r="M889" t="s">
        <v>58</v>
      </c>
      <c r="N889">
        <v>1</v>
      </c>
      <c r="O889" t="s">
        <v>33</v>
      </c>
      <c r="P889">
        <v>1494</v>
      </c>
      <c r="T889" s="3">
        <f t="shared" si="27"/>
        <v>56.66</v>
      </c>
      <c r="U889" s="3">
        <f>IF(AND(R889&lt;&gt;"_U",N889&lt;&gt;9999,N889&lt;&gt;999,L889&lt;&gt;"Median"),IFERROR(VLOOKUP(A889,'TA Total'!A:P,16,0),"."),".")</f>
        <v>2637</v>
      </c>
    </row>
    <row r="890" spans="1:21" x14ac:dyDescent="0.3">
      <c r="A890" s="1" t="str">
        <f t="shared" si="26"/>
        <v>2018|Western Bay of Plenty District|$100,001-$150,000</v>
      </c>
      <c r="B890" t="s">
        <v>18</v>
      </c>
      <c r="C890" t="s">
        <v>19</v>
      </c>
      <c r="D890" t="s">
        <v>20</v>
      </c>
      <c r="E890" t="s">
        <v>21</v>
      </c>
      <c r="F890">
        <v>2018</v>
      </c>
      <c r="G890">
        <v>2018</v>
      </c>
      <c r="H890">
        <v>22</v>
      </c>
      <c r="I890" t="s">
        <v>106</v>
      </c>
      <c r="J890">
        <v>99</v>
      </c>
      <c r="K890" t="s">
        <v>23</v>
      </c>
      <c r="L890">
        <v>6</v>
      </c>
      <c r="M890" t="s">
        <v>59</v>
      </c>
      <c r="N890">
        <v>1</v>
      </c>
      <c r="O890" t="s">
        <v>33</v>
      </c>
      <c r="P890">
        <v>1800</v>
      </c>
      <c r="T890" s="3">
        <f t="shared" si="27"/>
        <v>58.42</v>
      </c>
      <c r="U890" s="3">
        <f>IF(AND(R890&lt;&gt;"_U",N890&lt;&gt;9999,N890&lt;&gt;999,L890&lt;&gt;"Median"),IFERROR(VLOOKUP(A890,'TA Total'!A:P,16,0),"."),".")</f>
        <v>3081</v>
      </c>
    </row>
    <row r="891" spans="1:21" x14ac:dyDescent="0.3">
      <c r="A891" s="1" t="str">
        <f t="shared" si="26"/>
        <v>2018|Western Bay of Plenty District|$100,001-$150,000</v>
      </c>
      <c r="B891" t="s">
        <v>18</v>
      </c>
      <c r="C891" t="s">
        <v>19</v>
      </c>
      <c r="D891" t="s">
        <v>20</v>
      </c>
      <c r="E891" t="s">
        <v>21</v>
      </c>
      <c r="F891">
        <v>2018</v>
      </c>
      <c r="G891">
        <v>2018</v>
      </c>
      <c r="H891">
        <v>22</v>
      </c>
      <c r="I891" t="s">
        <v>106</v>
      </c>
      <c r="J891">
        <v>99</v>
      </c>
      <c r="K891" t="s">
        <v>23</v>
      </c>
      <c r="L891">
        <v>6</v>
      </c>
      <c r="M891" t="s">
        <v>59</v>
      </c>
      <c r="N891">
        <v>3</v>
      </c>
      <c r="O891" t="s">
        <v>25</v>
      </c>
      <c r="P891">
        <v>675</v>
      </c>
      <c r="T891" s="3">
        <f t="shared" si="27"/>
        <v>21.91</v>
      </c>
      <c r="U891" s="3">
        <f>IF(AND(R891&lt;&gt;"_U",N891&lt;&gt;9999,N891&lt;&gt;999,L891&lt;&gt;"Median"),IFERROR(VLOOKUP(A891,'TA Total'!A:P,16,0),"."),".")</f>
        <v>3081</v>
      </c>
    </row>
    <row r="892" spans="1:21" x14ac:dyDescent="0.3">
      <c r="A892" s="1" t="str">
        <f t="shared" si="26"/>
        <v>2018|Western Bay of Plenty District|$100,001-$150,000</v>
      </c>
      <c r="B892" t="s">
        <v>18</v>
      </c>
      <c r="C892" t="s">
        <v>19</v>
      </c>
      <c r="D892" t="s">
        <v>20</v>
      </c>
      <c r="E892" t="s">
        <v>21</v>
      </c>
      <c r="F892">
        <v>2018</v>
      </c>
      <c r="G892">
        <v>2018</v>
      </c>
      <c r="H892">
        <v>22</v>
      </c>
      <c r="I892" t="s">
        <v>106</v>
      </c>
      <c r="J892">
        <v>99</v>
      </c>
      <c r="K892" t="s">
        <v>23</v>
      </c>
      <c r="L892">
        <v>6</v>
      </c>
      <c r="M892" t="s">
        <v>59</v>
      </c>
      <c r="N892">
        <v>2</v>
      </c>
      <c r="O892" t="s">
        <v>28</v>
      </c>
      <c r="P892">
        <v>603</v>
      </c>
      <c r="T892" s="3">
        <f t="shared" si="27"/>
        <v>19.57</v>
      </c>
      <c r="U892" s="3">
        <f>IF(AND(R892&lt;&gt;"_U",N892&lt;&gt;9999,N892&lt;&gt;999,L892&lt;&gt;"Median"),IFERROR(VLOOKUP(A892,'TA Total'!A:P,16,0),"."),".")</f>
        <v>3081</v>
      </c>
    </row>
    <row r="893" spans="1:21" x14ac:dyDescent="0.3">
      <c r="A893" s="1" t="str">
        <f t="shared" si="26"/>
        <v>2018|Western Bay of Plenty District|$100,001-$150,000</v>
      </c>
      <c r="B893" t="s">
        <v>18</v>
      </c>
      <c r="C893" t="s">
        <v>19</v>
      </c>
      <c r="D893" t="s">
        <v>20</v>
      </c>
      <c r="E893" t="s">
        <v>21</v>
      </c>
      <c r="F893">
        <v>2018</v>
      </c>
      <c r="G893">
        <v>2018</v>
      </c>
      <c r="H893">
        <v>22</v>
      </c>
      <c r="I893" t="s">
        <v>106</v>
      </c>
      <c r="J893">
        <v>99</v>
      </c>
      <c r="K893" t="s">
        <v>23</v>
      </c>
      <c r="L893">
        <v>6</v>
      </c>
      <c r="M893" t="s">
        <v>59</v>
      </c>
      <c r="N893">
        <v>999</v>
      </c>
      <c r="O893" t="s">
        <v>42</v>
      </c>
      <c r="P893">
        <v>0</v>
      </c>
      <c r="T893" s="3" t="str">
        <f t="shared" si="27"/>
        <v>.</v>
      </c>
      <c r="U893" s="3" t="str">
        <f>IF(AND(R893&lt;&gt;"_U",N893&lt;&gt;9999,N893&lt;&gt;999,L893&lt;&gt;"Median"),IFERROR(VLOOKUP(A893,'TA Total'!A:P,16,0),"."),".")</f>
        <v>.</v>
      </c>
    </row>
    <row r="894" spans="1:21" x14ac:dyDescent="0.3">
      <c r="A894" s="1" t="str">
        <f t="shared" si="26"/>
        <v>2018|Western Bay of Plenty District|$100,001-$150,000</v>
      </c>
      <c r="B894" t="s">
        <v>18</v>
      </c>
      <c r="C894" t="s">
        <v>19</v>
      </c>
      <c r="D894" t="s">
        <v>20</v>
      </c>
      <c r="E894" t="s">
        <v>21</v>
      </c>
      <c r="F894">
        <v>2018</v>
      </c>
      <c r="G894">
        <v>2018</v>
      </c>
      <c r="H894">
        <v>22</v>
      </c>
      <c r="I894" t="s">
        <v>106</v>
      </c>
      <c r="J894">
        <v>99</v>
      </c>
      <c r="K894" t="s">
        <v>23</v>
      </c>
      <c r="L894">
        <v>6</v>
      </c>
      <c r="M894" t="s">
        <v>59</v>
      </c>
      <c r="N894">
        <v>7777</v>
      </c>
      <c r="O894" t="s">
        <v>37</v>
      </c>
      <c r="P894">
        <v>3081</v>
      </c>
      <c r="T894" s="3">
        <f t="shared" si="27"/>
        <v>100</v>
      </c>
      <c r="U894" s="3">
        <f>IF(AND(R894&lt;&gt;"_U",N894&lt;&gt;9999,N894&lt;&gt;999,L894&lt;&gt;"Median"),IFERROR(VLOOKUP(A894,'TA Total'!A:P,16,0),"."),".")</f>
        <v>3081</v>
      </c>
    </row>
    <row r="895" spans="1:21" x14ac:dyDescent="0.3">
      <c r="A895" s="1" t="str">
        <f t="shared" si="26"/>
        <v>2018|Western Bay of Plenty District|$100,001-$150,000</v>
      </c>
      <c r="B895" t="s">
        <v>18</v>
      </c>
      <c r="C895" t="s">
        <v>19</v>
      </c>
      <c r="D895" t="s">
        <v>20</v>
      </c>
      <c r="E895" t="s">
        <v>21</v>
      </c>
      <c r="F895">
        <v>2018</v>
      </c>
      <c r="G895">
        <v>2018</v>
      </c>
      <c r="H895">
        <v>22</v>
      </c>
      <c r="I895" t="s">
        <v>106</v>
      </c>
      <c r="J895">
        <v>99</v>
      </c>
      <c r="K895" t="s">
        <v>23</v>
      </c>
      <c r="L895">
        <v>6</v>
      </c>
      <c r="M895" t="s">
        <v>59</v>
      </c>
      <c r="N895">
        <v>9999</v>
      </c>
      <c r="O895" t="s">
        <v>40</v>
      </c>
      <c r="P895">
        <v>3081</v>
      </c>
      <c r="T895" s="3" t="str">
        <f t="shared" si="27"/>
        <v>.</v>
      </c>
      <c r="U895" s="3" t="str">
        <f>IF(AND(R895&lt;&gt;"_U",N895&lt;&gt;9999,N895&lt;&gt;999,L895&lt;&gt;"Median"),IFERROR(VLOOKUP(A895,'TA Total'!A:P,16,0),"."),".")</f>
        <v>.</v>
      </c>
    </row>
    <row r="896" spans="1:21" x14ac:dyDescent="0.3">
      <c r="A896" s="1" t="str">
        <f t="shared" si="26"/>
        <v>2018|Western Bay of Plenty District|$150,001-$200,000</v>
      </c>
      <c r="B896" t="s">
        <v>18</v>
      </c>
      <c r="C896" t="s">
        <v>19</v>
      </c>
      <c r="D896" t="s">
        <v>20</v>
      </c>
      <c r="E896" t="s">
        <v>21</v>
      </c>
      <c r="F896">
        <v>2018</v>
      </c>
      <c r="G896">
        <v>2018</v>
      </c>
      <c r="H896">
        <v>22</v>
      </c>
      <c r="I896" t="s">
        <v>106</v>
      </c>
      <c r="J896">
        <v>99</v>
      </c>
      <c r="K896" t="s">
        <v>23</v>
      </c>
      <c r="L896">
        <v>7</v>
      </c>
      <c r="M896" t="s">
        <v>43</v>
      </c>
      <c r="N896">
        <v>9999</v>
      </c>
      <c r="O896" t="s">
        <v>40</v>
      </c>
      <c r="P896">
        <v>2616</v>
      </c>
      <c r="T896" s="3" t="str">
        <f t="shared" si="27"/>
        <v>.</v>
      </c>
      <c r="U896" s="3" t="str">
        <f>IF(AND(R896&lt;&gt;"_U",N896&lt;&gt;9999,N896&lt;&gt;999,L896&lt;&gt;"Median"),IFERROR(VLOOKUP(A896,'TA Total'!A:P,16,0),"."),".")</f>
        <v>.</v>
      </c>
    </row>
    <row r="897" spans="1:21" x14ac:dyDescent="0.3">
      <c r="A897" s="1" t="str">
        <f t="shared" si="26"/>
        <v>2018|Western Bay of Plenty District|$150,001-$200,000</v>
      </c>
      <c r="B897" t="s">
        <v>18</v>
      </c>
      <c r="C897" t="s">
        <v>19</v>
      </c>
      <c r="D897" t="s">
        <v>20</v>
      </c>
      <c r="E897" t="s">
        <v>21</v>
      </c>
      <c r="F897">
        <v>2018</v>
      </c>
      <c r="G897">
        <v>2018</v>
      </c>
      <c r="H897">
        <v>22</v>
      </c>
      <c r="I897" t="s">
        <v>106</v>
      </c>
      <c r="J897">
        <v>99</v>
      </c>
      <c r="K897" t="s">
        <v>23</v>
      </c>
      <c r="L897">
        <v>7</v>
      </c>
      <c r="M897" t="s">
        <v>43</v>
      </c>
      <c r="N897">
        <v>999</v>
      </c>
      <c r="O897" t="s">
        <v>42</v>
      </c>
      <c r="P897">
        <v>0</v>
      </c>
      <c r="T897" s="3" t="str">
        <f t="shared" si="27"/>
        <v>.</v>
      </c>
      <c r="U897" s="3" t="str">
        <f>IF(AND(R897&lt;&gt;"_U",N897&lt;&gt;9999,N897&lt;&gt;999,L897&lt;&gt;"Median"),IFERROR(VLOOKUP(A897,'TA Total'!A:P,16,0),"."),".")</f>
        <v>.</v>
      </c>
    </row>
    <row r="898" spans="1:21" x14ac:dyDescent="0.3">
      <c r="A898" s="1" t="str">
        <f t="shared" si="26"/>
        <v>2018|Western Bay of Plenty District|$150,001-$200,000</v>
      </c>
      <c r="B898" t="s">
        <v>18</v>
      </c>
      <c r="C898" t="s">
        <v>19</v>
      </c>
      <c r="D898" t="s">
        <v>20</v>
      </c>
      <c r="E898" t="s">
        <v>21</v>
      </c>
      <c r="F898">
        <v>2018</v>
      </c>
      <c r="G898">
        <v>2018</v>
      </c>
      <c r="H898">
        <v>22</v>
      </c>
      <c r="I898" t="s">
        <v>106</v>
      </c>
      <c r="J898">
        <v>99</v>
      </c>
      <c r="K898" t="s">
        <v>23</v>
      </c>
      <c r="L898">
        <v>7</v>
      </c>
      <c r="M898" t="s">
        <v>43</v>
      </c>
      <c r="N898">
        <v>1</v>
      </c>
      <c r="O898" t="s">
        <v>33</v>
      </c>
      <c r="P898">
        <v>1386</v>
      </c>
      <c r="T898" s="3">
        <f t="shared" si="27"/>
        <v>52.98</v>
      </c>
      <c r="U898" s="3">
        <f>IF(AND(R898&lt;&gt;"_U",N898&lt;&gt;9999,N898&lt;&gt;999,L898&lt;&gt;"Median"),IFERROR(VLOOKUP(A898,'TA Total'!A:P,16,0),"."),".")</f>
        <v>2616</v>
      </c>
    </row>
    <row r="899" spans="1:21" x14ac:dyDescent="0.3">
      <c r="A899" s="1" t="str">
        <f t="shared" ref="A899:A962" si="28">G899&amp;"|"&amp;I899&amp;"|"&amp;M899</f>
        <v>2018|Western Bay of Plenty District|$150,001-$200,000</v>
      </c>
      <c r="B899" t="s">
        <v>18</v>
      </c>
      <c r="C899" t="s">
        <v>19</v>
      </c>
      <c r="D899" t="s">
        <v>20</v>
      </c>
      <c r="E899" t="s">
        <v>21</v>
      </c>
      <c r="F899">
        <v>2018</v>
      </c>
      <c r="G899">
        <v>2018</v>
      </c>
      <c r="H899">
        <v>22</v>
      </c>
      <c r="I899" t="s">
        <v>106</v>
      </c>
      <c r="J899">
        <v>99</v>
      </c>
      <c r="K899" t="s">
        <v>23</v>
      </c>
      <c r="L899">
        <v>7</v>
      </c>
      <c r="M899" t="s">
        <v>43</v>
      </c>
      <c r="N899">
        <v>3</v>
      </c>
      <c r="O899" t="s">
        <v>25</v>
      </c>
      <c r="P899">
        <v>951</v>
      </c>
      <c r="T899" s="3">
        <f t="shared" ref="T899:T962" si="29">IF(AND(R899&lt;&gt;"_U",R899&lt;&gt;"c",N899&lt;&gt;999,N899&lt;&gt;9999,L899&lt;&gt;"Median"),IFERROR((ROUND(P899/U899*100,2)),"."),".")</f>
        <v>36.35</v>
      </c>
      <c r="U899" s="3">
        <f>IF(AND(R899&lt;&gt;"_U",N899&lt;&gt;9999,N899&lt;&gt;999,L899&lt;&gt;"Median"),IFERROR(VLOOKUP(A899,'TA Total'!A:P,16,0),"."),".")</f>
        <v>2616</v>
      </c>
    </row>
    <row r="900" spans="1:21" x14ac:dyDescent="0.3">
      <c r="A900" s="1" t="str">
        <f t="shared" si="28"/>
        <v>2018|Western Bay of Plenty District|$150,001-$200,000</v>
      </c>
      <c r="B900" t="s">
        <v>18</v>
      </c>
      <c r="C900" t="s">
        <v>19</v>
      </c>
      <c r="D900" t="s">
        <v>20</v>
      </c>
      <c r="E900" t="s">
        <v>21</v>
      </c>
      <c r="F900">
        <v>2018</v>
      </c>
      <c r="G900">
        <v>2018</v>
      </c>
      <c r="H900">
        <v>22</v>
      </c>
      <c r="I900" t="s">
        <v>106</v>
      </c>
      <c r="J900">
        <v>99</v>
      </c>
      <c r="K900" t="s">
        <v>23</v>
      </c>
      <c r="L900">
        <v>7</v>
      </c>
      <c r="M900" t="s">
        <v>43</v>
      </c>
      <c r="N900">
        <v>2</v>
      </c>
      <c r="O900" t="s">
        <v>28</v>
      </c>
      <c r="P900">
        <v>276</v>
      </c>
      <c r="T900" s="3">
        <f t="shared" si="29"/>
        <v>10.55</v>
      </c>
      <c r="U900" s="3">
        <f>IF(AND(R900&lt;&gt;"_U",N900&lt;&gt;9999,N900&lt;&gt;999,L900&lt;&gt;"Median"),IFERROR(VLOOKUP(A900,'TA Total'!A:P,16,0),"."),".")</f>
        <v>2616</v>
      </c>
    </row>
    <row r="901" spans="1:21" x14ac:dyDescent="0.3">
      <c r="A901" s="1" t="str">
        <f t="shared" si="28"/>
        <v>2018|Western Bay of Plenty District|$150,001-$200,000</v>
      </c>
      <c r="B901" t="s">
        <v>18</v>
      </c>
      <c r="C901" t="s">
        <v>19</v>
      </c>
      <c r="D901" t="s">
        <v>20</v>
      </c>
      <c r="E901" t="s">
        <v>21</v>
      </c>
      <c r="F901">
        <v>2018</v>
      </c>
      <c r="G901">
        <v>2018</v>
      </c>
      <c r="H901">
        <v>22</v>
      </c>
      <c r="I901" t="s">
        <v>106</v>
      </c>
      <c r="J901">
        <v>99</v>
      </c>
      <c r="K901" t="s">
        <v>23</v>
      </c>
      <c r="L901">
        <v>7</v>
      </c>
      <c r="M901" t="s">
        <v>43</v>
      </c>
      <c r="N901">
        <v>7777</v>
      </c>
      <c r="O901" t="s">
        <v>37</v>
      </c>
      <c r="P901">
        <v>2616</v>
      </c>
      <c r="T901" s="3">
        <f t="shared" si="29"/>
        <v>100</v>
      </c>
      <c r="U901" s="3">
        <f>IF(AND(R901&lt;&gt;"_U",N901&lt;&gt;9999,N901&lt;&gt;999,L901&lt;&gt;"Median"),IFERROR(VLOOKUP(A901,'TA Total'!A:P,16,0),"."),".")</f>
        <v>2616</v>
      </c>
    </row>
    <row r="902" spans="1:21" x14ac:dyDescent="0.3">
      <c r="A902" s="1" t="str">
        <f t="shared" si="28"/>
        <v>2018|Western Bay of Plenty District|$200,001 or more</v>
      </c>
      <c r="B902" t="s">
        <v>18</v>
      </c>
      <c r="C902" t="s">
        <v>19</v>
      </c>
      <c r="D902" t="s">
        <v>20</v>
      </c>
      <c r="E902" t="s">
        <v>21</v>
      </c>
      <c r="F902">
        <v>2018</v>
      </c>
      <c r="G902">
        <v>2018</v>
      </c>
      <c r="H902">
        <v>22</v>
      </c>
      <c r="I902" t="s">
        <v>106</v>
      </c>
      <c r="J902">
        <v>99</v>
      </c>
      <c r="K902" t="s">
        <v>23</v>
      </c>
      <c r="L902">
        <v>8</v>
      </c>
      <c r="M902" t="s">
        <v>27</v>
      </c>
      <c r="N902">
        <v>1</v>
      </c>
      <c r="O902" t="s">
        <v>33</v>
      </c>
      <c r="R902" t="s">
        <v>29</v>
      </c>
      <c r="S902" t="s">
        <v>30</v>
      </c>
      <c r="T902" s="3" t="str">
        <f t="shared" si="29"/>
        <v>.</v>
      </c>
      <c r="U902" s="3" t="str">
        <f>IF(AND(R902&lt;&gt;"_U",N902&lt;&gt;9999,N902&lt;&gt;999,L902&lt;&gt;"Median"),IFERROR(VLOOKUP(A902,'TA Total'!A:P,16,0),"."),".")</f>
        <v>.</v>
      </c>
    </row>
    <row r="903" spans="1:21" x14ac:dyDescent="0.3">
      <c r="A903" s="1" t="str">
        <f t="shared" si="28"/>
        <v>2018|Western Bay of Plenty District|$200,001 or more</v>
      </c>
      <c r="B903" t="s">
        <v>18</v>
      </c>
      <c r="C903" t="s">
        <v>19</v>
      </c>
      <c r="D903" t="s">
        <v>20</v>
      </c>
      <c r="E903" t="s">
        <v>21</v>
      </c>
      <c r="F903">
        <v>2018</v>
      </c>
      <c r="G903">
        <v>2018</v>
      </c>
      <c r="H903">
        <v>22</v>
      </c>
      <c r="I903" t="s">
        <v>106</v>
      </c>
      <c r="J903">
        <v>99</v>
      </c>
      <c r="K903" t="s">
        <v>23</v>
      </c>
      <c r="L903">
        <v>8</v>
      </c>
      <c r="M903" t="s">
        <v>27</v>
      </c>
      <c r="N903">
        <v>2</v>
      </c>
      <c r="O903" t="s">
        <v>28</v>
      </c>
      <c r="R903" t="s">
        <v>29</v>
      </c>
      <c r="S903" t="s">
        <v>30</v>
      </c>
      <c r="T903" s="3" t="str">
        <f t="shared" si="29"/>
        <v>.</v>
      </c>
      <c r="U903" s="3" t="str">
        <f>IF(AND(R903&lt;&gt;"_U",N903&lt;&gt;9999,N903&lt;&gt;999,L903&lt;&gt;"Median"),IFERROR(VLOOKUP(A903,'TA Total'!A:P,16,0),"."),".")</f>
        <v>.</v>
      </c>
    </row>
    <row r="904" spans="1:21" x14ac:dyDescent="0.3">
      <c r="A904" s="1" t="str">
        <f t="shared" si="28"/>
        <v>2018|Western Bay of Plenty District|$200,001 or more</v>
      </c>
      <c r="B904" t="s">
        <v>18</v>
      </c>
      <c r="C904" t="s">
        <v>19</v>
      </c>
      <c r="D904" t="s">
        <v>20</v>
      </c>
      <c r="E904" t="s">
        <v>21</v>
      </c>
      <c r="F904">
        <v>2018</v>
      </c>
      <c r="G904">
        <v>2018</v>
      </c>
      <c r="H904">
        <v>22</v>
      </c>
      <c r="I904" t="s">
        <v>106</v>
      </c>
      <c r="J904">
        <v>99</v>
      </c>
      <c r="K904" t="s">
        <v>23</v>
      </c>
      <c r="L904">
        <v>8</v>
      </c>
      <c r="M904" t="s">
        <v>27</v>
      </c>
      <c r="N904">
        <v>3</v>
      </c>
      <c r="O904" t="s">
        <v>25</v>
      </c>
      <c r="R904" t="s">
        <v>29</v>
      </c>
      <c r="S904" t="s">
        <v>30</v>
      </c>
      <c r="T904" s="3" t="str">
        <f t="shared" si="29"/>
        <v>.</v>
      </c>
      <c r="U904" s="3" t="str">
        <f>IF(AND(R904&lt;&gt;"_U",N904&lt;&gt;9999,N904&lt;&gt;999,L904&lt;&gt;"Median"),IFERROR(VLOOKUP(A904,'TA Total'!A:P,16,0),"."),".")</f>
        <v>.</v>
      </c>
    </row>
    <row r="905" spans="1:21" x14ac:dyDescent="0.3">
      <c r="A905" s="1" t="str">
        <f t="shared" si="28"/>
        <v>2018|Western Bay of Plenty District|$200,001 or more</v>
      </c>
      <c r="B905" t="s">
        <v>18</v>
      </c>
      <c r="C905" t="s">
        <v>19</v>
      </c>
      <c r="D905" t="s">
        <v>20</v>
      </c>
      <c r="E905" t="s">
        <v>21</v>
      </c>
      <c r="F905">
        <v>2018</v>
      </c>
      <c r="G905">
        <v>2018</v>
      </c>
      <c r="H905">
        <v>22</v>
      </c>
      <c r="I905" t="s">
        <v>106</v>
      </c>
      <c r="J905">
        <v>99</v>
      </c>
      <c r="K905" t="s">
        <v>23</v>
      </c>
      <c r="L905">
        <v>8</v>
      </c>
      <c r="M905" t="s">
        <v>27</v>
      </c>
      <c r="N905">
        <v>7777</v>
      </c>
      <c r="O905" t="s">
        <v>37</v>
      </c>
      <c r="R905" t="s">
        <v>29</v>
      </c>
      <c r="S905" t="s">
        <v>30</v>
      </c>
      <c r="T905" s="3" t="str">
        <f t="shared" si="29"/>
        <v>.</v>
      </c>
      <c r="U905" s="3" t="str">
        <f>IF(AND(R905&lt;&gt;"_U",N905&lt;&gt;9999,N905&lt;&gt;999,L905&lt;&gt;"Median"),IFERROR(VLOOKUP(A905,'TA Total'!A:P,16,0),"."),".")</f>
        <v>.</v>
      </c>
    </row>
    <row r="906" spans="1:21" x14ac:dyDescent="0.3">
      <c r="A906" s="1" t="str">
        <f t="shared" si="28"/>
        <v>2018|Western Bay of Plenty District|$200,001 or more</v>
      </c>
      <c r="B906" t="s">
        <v>18</v>
      </c>
      <c r="C906" t="s">
        <v>19</v>
      </c>
      <c r="D906" t="s">
        <v>20</v>
      </c>
      <c r="E906" t="s">
        <v>21</v>
      </c>
      <c r="F906">
        <v>2018</v>
      </c>
      <c r="G906">
        <v>2018</v>
      </c>
      <c r="H906">
        <v>22</v>
      </c>
      <c r="I906" t="s">
        <v>106</v>
      </c>
      <c r="J906">
        <v>99</v>
      </c>
      <c r="K906" t="s">
        <v>23</v>
      </c>
      <c r="L906">
        <v>8</v>
      </c>
      <c r="M906" t="s">
        <v>27</v>
      </c>
      <c r="N906">
        <v>9999</v>
      </c>
      <c r="O906" t="s">
        <v>40</v>
      </c>
      <c r="R906" t="s">
        <v>29</v>
      </c>
      <c r="S906" t="s">
        <v>30</v>
      </c>
      <c r="T906" s="3" t="str">
        <f t="shared" si="29"/>
        <v>.</v>
      </c>
      <c r="U906" s="3" t="str">
        <f>IF(AND(R906&lt;&gt;"_U",N906&lt;&gt;9999,N906&lt;&gt;999,L906&lt;&gt;"Median"),IFERROR(VLOOKUP(A906,'TA Total'!A:P,16,0),"."),".")</f>
        <v>.</v>
      </c>
    </row>
    <row r="907" spans="1:21" x14ac:dyDescent="0.3">
      <c r="A907" s="1" t="str">
        <f t="shared" si="28"/>
        <v>2018|Western Bay of Plenty District|$200,001 or more</v>
      </c>
      <c r="B907" t="s">
        <v>18</v>
      </c>
      <c r="C907" t="s">
        <v>19</v>
      </c>
      <c r="D907" t="s">
        <v>20</v>
      </c>
      <c r="E907" t="s">
        <v>21</v>
      </c>
      <c r="F907">
        <v>2018</v>
      </c>
      <c r="G907">
        <v>2018</v>
      </c>
      <c r="H907">
        <v>22</v>
      </c>
      <c r="I907" t="s">
        <v>106</v>
      </c>
      <c r="J907">
        <v>99</v>
      </c>
      <c r="K907" t="s">
        <v>23</v>
      </c>
      <c r="L907">
        <v>8</v>
      </c>
      <c r="M907" t="s">
        <v>27</v>
      </c>
      <c r="N907">
        <v>999</v>
      </c>
      <c r="O907" t="s">
        <v>42</v>
      </c>
      <c r="R907" t="s">
        <v>29</v>
      </c>
      <c r="S907" t="s">
        <v>30</v>
      </c>
      <c r="T907" s="3" t="str">
        <f t="shared" si="29"/>
        <v>.</v>
      </c>
      <c r="U907" s="3" t="str">
        <f>IF(AND(R907&lt;&gt;"_U",N907&lt;&gt;9999,N907&lt;&gt;999,L907&lt;&gt;"Median"),IFERROR(VLOOKUP(A907,'TA Total'!A:P,16,0),"."),".")</f>
        <v>.</v>
      </c>
    </row>
    <row r="908" spans="1:21" x14ac:dyDescent="0.3">
      <c r="A908" s="1" t="str">
        <f t="shared" si="28"/>
        <v>2018|Western Bay of Plenty District|Total stated - total household income</v>
      </c>
      <c r="B908" t="s">
        <v>18</v>
      </c>
      <c r="C908" t="s">
        <v>19</v>
      </c>
      <c r="D908" t="s">
        <v>20</v>
      </c>
      <c r="E908" t="s">
        <v>21</v>
      </c>
      <c r="F908">
        <v>2018</v>
      </c>
      <c r="G908">
        <v>2018</v>
      </c>
      <c r="H908">
        <v>22</v>
      </c>
      <c r="I908" t="s">
        <v>106</v>
      </c>
      <c r="J908">
        <v>99</v>
      </c>
      <c r="K908" t="s">
        <v>23</v>
      </c>
      <c r="L908">
        <v>77</v>
      </c>
      <c r="M908" t="s">
        <v>32</v>
      </c>
      <c r="N908">
        <v>999</v>
      </c>
      <c r="O908" t="s">
        <v>42</v>
      </c>
      <c r="P908">
        <v>3</v>
      </c>
      <c r="T908" s="3" t="str">
        <f t="shared" si="29"/>
        <v>.</v>
      </c>
      <c r="U908" s="3" t="str">
        <f>IF(AND(R908&lt;&gt;"_U",N908&lt;&gt;9999,N908&lt;&gt;999,L908&lt;&gt;"Median"),IFERROR(VLOOKUP(A908,'TA Total'!A:P,16,0),"."),".")</f>
        <v>.</v>
      </c>
    </row>
    <row r="909" spans="1:21" x14ac:dyDescent="0.3">
      <c r="A909" s="1" t="str">
        <f t="shared" si="28"/>
        <v>2018|Western Bay of Plenty District|Total stated - total household income</v>
      </c>
      <c r="B909" t="s">
        <v>18</v>
      </c>
      <c r="C909" t="s">
        <v>19</v>
      </c>
      <c r="D909" t="s">
        <v>20</v>
      </c>
      <c r="E909" t="s">
        <v>21</v>
      </c>
      <c r="F909">
        <v>2018</v>
      </c>
      <c r="G909">
        <v>2018</v>
      </c>
      <c r="H909">
        <v>22</v>
      </c>
      <c r="I909" t="s">
        <v>106</v>
      </c>
      <c r="J909">
        <v>99</v>
      </c>
      <c r="K909" t="s">
        <v>23</v>
      </c>
      <c r="L909">
        <v>77</v>
      </c>
      <c r="M909" t="s">
        <v>32</v>
      </c>
      <c r="N909">
        <v>7777</v>
      </c>
      <c r="O909" t="s">
        <v>37</v>
      </c>
      <c r="P909">
        <v>16509</v>
      </c>
      <c r="T909" s="3">
        <f t="shared" si="29"/>
        <v>100</v>
      </c>
      <c r="U909" s="3">
        <f>IF(AND(R909&lt;&gt;"_U",N909&lt;&gt;9999,N909&lt;&gt;999,L909&lt;&gt;"Median"),IFERROR(VLOOKUP(A909,'TA Total'!A:P,16,0),"."),".")</f>
        <v>16509</v>
      </c>
    </row>
    <row r="910" spans="1:21" x14ac:dyDescent="0.3">
      <c r="A910" s="1" t="str">
        <f t="shared" si="28"/>
        <v>2018|Western Bay of Plenty District|Total stated - total household income</v>
      </c>
      <c r="B910" t="s">
        <v>18</v>
      </c>
      <c r="C910" t="s">
        <v>19</v>
      </c>
      <c r="D910" t="s">
        <v>20</v>
      </c>
      <c r="E910" t="s">
        <v>21</v>
      </c>
      <c r="F910">
        <v>2018</v>
      </c>
      <c r="G910">
        <v>2018</v>
      </c>
      <c r="H910">
        <v>22</v>
      </c>
      <c r="I910" t="s">
        <v>106</v>
      </c>
      <c r="J910">
        <v>99</v>
      </c>
      <c r="K910" t="s">
        <v>23</v>
      </c>
      <c r="L910">
        <v>77</v>
      </c>
      <c r="M910" t="s">
        <v>32</v>
      </c>
      <c r="N910">
        <v>1</v>
      </c>
      <c r="O910" t="s">
        <v>33</v>
      </c>
      <c r="P910">
        <v>8787</v>
      </c>
      <c r="T910" s="3">
        <f t="shared" si="29"/>
        <v>53.23</v>
      </c>
      <c r="U910" s="3">
        <f>IF(AND(R910&lt;&gt;"_U",N910&lt;&gt;9999,N910&lt;&gt;999,L910&lt;&gt;"Median"),IFERROR(VLOOKUP(A910,'TA Total'!A:P,16,0),"."),".")</f>
        <v>16509</v>
      </c>
    </row>
    <row r="911" spans="1:21" x14ac:dyDescent="0.3">
      <c r="A911" s="1" t="str">
        <f t="shared" si="28"/>
        <v>2018|Western Bay of Plenty District|Total stated - total household income</v>
      </c>
      <c r="B911" t="s">
        <v>18</v>
      </c>
      <c r="C911" t="s">
        <v>19</v>
      </c>
      <c r="D911" t="s">
        <v>20</v>
      </c>
      <c r="E911" t="s">
        <v>21</v>
      </c>
      <c r="F911">
        <v>2018</v>
      </c>
      <c r="G911">
        <v>2018</v>
      </c>
      <c r="H911">
        <v>22</v>
      </c>
      <c r="I911" t="s">
        <v>106</v>
      </c>
      <c r="J911">
        <v>99</v>
      </c>
      <c r="K911" t="s">
        <v>23</v>
      </c>
      <c r="L911">
        <v>77</v>
      </c>
      <c r="M911" t="s">
        <v>32</v>
      </c>
      <c r="N911">
        <v>9999</v>
      </c>
      <c r="O911" t="s">
        <v>40</v>
      </c>
      <c r="P911">
        <v>16509</v>
      </c>
      <c r="T911" s="3" t="str">
        <f t="shared" si="29"/>
        <v>.</v>
      </c>
      <c r="U911" s="3" t="str">
        <f>IF(AND(R911&lt;&gt;"_U",N911&lt;&gt;9999,N911&lt;&gt;999,L911&lt;&gt;"Median"),IFERROR(VLOOKUP(A911,'TA Total'!A:P,16,0),"."),".")</f>
        <v>.</v>
      </c>
    </row>
    <row r="912" spans="1:21" x14ac:dyDescent="0.3">
      <c r="A912" s="1" t="str">
        <f t="shared" si="28"/>
        <v>2018|Western Bay of Plenty District|Total stated - total household income</v>
      </c>
      <c r="B912" t="s">
        <v>18</v>
      </c>
      <c r="C912" t="s">
        <v>19</v>
      </c>
      <c r="D912" t="s">
        <v>20</v>
      </c>
      <c r="E912" t="s">
        <v>21</v>
      </c>
      <c r="F912">
        <v>2018</v>
      </c>
      <c r="G912">
        <v>2018</v>
      </c>
      <c r="H912">
        <v>22</v>
      </c>
      <c r="I912" t="s">
        <v>106</v>
      </c>
      <c r="J912">
        <v>99</v>
      </c>
      <c r="K912" t="s">
        <v>23</v>
      </c>
      <c r="L912">
        <v>77</v>
      </c>
      <c r="M912" t="s">
        <v>32</v>
      </c>
      <c r="N912">
        <v>2</v>
      </c>
      <c r="O912" t="s">
        <v>28</v>
      </c>
      <c r="P912">
        <v>4122</v>
      </c>
      <c r="T912" s="3">
        <f t="shared" si="29"/>
        <v>24.97</v>
      </c>
      <c r="U912" s="3">
        <f>IF(AND(R912&lt;&gt;"_U",N912&lt;&gt;9999,N912&lt;&gt;999,L912&lt;&gt;"Median"),IFERROR(VLOOKUP(A912,'TA Total'!A:P,16,0),"."),".")</f>
        <v>16509</v>
      </c>
    </row>
    <row r="913" spans="1:21" x14ac:dyDescent="0.3">
      <c r="A913" s="1" t="str">
        <f t="shared" si="28"/>
        <v>2018|Western Bay of Plenty District|Total stated - total household income</v>
      </c>
      <c r="B913" t="s">
        <v>18</v>
      </c>
      <c r="C913" t="s">
        <v>19</v>
      </c>
      <c r="D913" t="s">
        <v>20</v>
      </c>
      <c r="E913" t="s">
        <v>21</v>
      </c>
      <c r="F913">
        <v>2018</v>
      </c>
      <c r="G913">
        <v>2018</v>
      </c>
      <c r="H913">
        <v>22</v>
      </c>
      <c r="I913" t="s">
        <v>106</v>
      </c>
      <c r="J913">
        <v>99</v>
      </c>
      <c r="K913" t="s">
        <v>23</v>
      </c>
      <c r="L913">
        <v>77</v>
      </c>
      <c r="M913" t="s">
        <v>32</v>
      </c>
      <c r="N913">
        <v>3</v>
      </c>
      <c r="O913" t="s">
        <v>25</v>
      </c>
      <c r="P913">
        <v>3600</v>
      </c>
      <c r="T913" s="3">
        <f t="shared" si="29"/>
        <v>21.81</v>
      </c>
      <c r="U913" s="3">
        <f>IF(AND(R913&lt;&gt;"_U",N913&lt;&gt;9999,N913&lt;&gt;999,L913&lt;&gt;"Median"),IFERROR(VLOOKUP(A913,'TA Total'!A:P,16,0),"."),".")</f>
        <v>16509</v>
      </c>
    </row>
    <row r="914" spans="1:21" x14ac:dyDescent="0.3">
      <c r="A914" s="1" t="str">
        <f t="shared" si="28"/>
        <v>2018|Western Bay of Plenty District|Total - total household income</v>
      </c>
      <c r="B914" t="s">
        <v>18</v>
      </c>
      <c r="C914" t="s">
        <v>19</v>
      </c>
      <c r="D914" t="s">
        <v>20</v>
      </c>
      <c r="E914" t="s">
        <v>21</v>
      </c>
      <c r="F914">
        <v>2018</v>
      </c>
      <c r="G914">
        <v>2018</v>
      </c>
      <c r="H914">
        <v>22</v>
      </c>
      <c r="I914" t="s">
        <v>106</v>
      </c>
      <c r="J914">
        <v>99</v>
      </c>
      <c r="K914" t="s">
        <v>23</v>
      </c>
      <c r="L914">
        <v>99</v>
      </c>
      <c r="M914" t="s">
        <v>48</v>
      </c>
      <c r="N914">
        <v>7777</v>
      </c>
      <c r="O914" t="s">
        <v>37</v>
      </c>
      <c r="P914">
        <v>18312</v>
      </c>
      <c r="T914" s="3">
        <f t="shared" si="29"/>
        <v>100</v>
      </c>
      <c r="U914" s="3">
        <f>IF(AND(R914&lt;&gt;"_U",N914&lt;&gt;9999,N914&lt;&gt;999,L914&lt;&gt;"Median"),IFERROR(VLOOKUP(A914,'TA Total'!A:P,16,0),"."),".")</f>
        <v>18312</v>
      </c>
    </row>
    <row r="915" spans="1:21" x14ac:dyDescent="0.3">
      <c r="A915" s="1" t="str">
        <f t="shared" si="28"/>
        <v>2018|Western Bay of Plenty District|Total - total household income</v>
      </c>
      <c r="B915" t="s">
        <v>18</v>
      </c>
      <c r="C915" t="s">
        <v>19</v>
      </c>
      <c r="D915" t="s">
        <v>20</v>
      </c>
      <c r="E915" t="s">
        <v>21</v>
      </c>
      <c r="F915">
        <v>2018</v>
      </c>
      <c r="G915">
        <v>2018</v>
      </c>
      <c r="H915">
        <v>22</v>
      </c>
      <c r="I915" t="s">
        <v>106</v>
      </c>
      <c r="J915">
        <v>99</v>
      </c>
      <c r="K915" t="s">
        <v>23</v>
      </c>
      <c r="L915">
        <v>99</v>
      </c>
      <c r="M915" t="s">
        <v>48</v>
      </c>
      <c r="N915">
        <v>2</v>
      </c>
      <c r="O915" t="s">
        <v>28</v>
      </c>
      <c r="P915">
        <v>4620</v>
      </c>
      <c r="T915" s="3">
        <f t="shared" si="29"/>
        <v>25.23</v>
      </c>
      <c r="U915" s="3">
        <f>IF(AND(R915&lt;&gt;"_U",N915&lt;&gt;9999,N915&lt;&gt;999,L915&lt;&gt;"Median"),IFERROR(VLOOKUP(A915,'TA Total'!A:P,16,0),"."),".")</f>
        <v>18312</v>
      </c>
    </row>
    <row r="916" spans="1:21" x14ac:dyDescent="0.3">
      <c r="A916" s="1" t="str">
        <f t="shared" si="28"/>
        <v>2018|Western Bay of Plenty District|Total - total household income</v>
      </c>
      <c r="B916" t="s">
        <v>18</v>
      </c>
      <c r="C916" t="s">
        <v>19</v>
      </c>
      <c r="D916" t="s">
        <v>20</v>
      </c>
      <c r="E916" t="s">
        <v>21</v>
      </c>
      <c r="F916">
        <v>2018</v>
      </c>
      <c r="G916">
        <v>2018</v>
      </c>
      <c r="H916">
        <v>22</v>
      </c>
      <c r="I916" t="s">
        <v>106</v>
      </c>
      <c r="J916">
        <v>99</v>
      </c>
      <c r="K916" t="s">
        <v>23</v>
      </c>
      <c r="L916">
        <v>99</v>
      </c>
      <c r="M916" t="s">
        <v>48</v>
      </c>
      <c r="N916">
        <v>3</v>
      </c>
      <c r="O916" t="s">
        <v>25</v>
      </c>
      <c r="P916">
        <v>4005</v>
      </c>
      <c r="T916" s="3">
        <f t="shared" si="29"/>
        <v>21.87</v>
      </c>
      <c r="U916" s="3">
        <f>IF(AND(R916&lt;&gt;"_U",N916&lt;&gt;9999,N916&lt;&gt;999,L916&lt;&gt;"Median"),IFERROR(VLOOKUP(A916,'TA Total'!A:P,16,0),"."),".")</f>
        <v>18312</v>
      </c>
    </row>
    <row r="917" spans="1:21" x14ac:dyDescent="0.3">
      <c r="A917" s="1" t="str">
        <f t="shared" si="28"/>
        <v>2018|Western Bay of Plenty District|Total - total household income</v>
      </c>
      <c r="B917" t="s">
        <v>18</v>
      </c>
      <c r="C917" t="s">
        <v>19</v>
      </c>
      <c r="D917" t="s">
        <v>20</v>
      </c>
      <c r="E917" t="s">
        <v>21</v>
      </c>
      <c r="F917">
        <v>2018</v>
      </c>
      <c r="G917">
        <v>2018</v>
      </c>
      <c r="H917">
        <v>22</v>
      </c>
      <c r="I917" t="s">
        <v>106</v>
      </c>
      <c r="J917">
        <v>99</v>
      </c>
      <c r="K917" t="s">
        <v>23</v>
      </c>
      <c r="L917">
        <v>99</v>
      </c>
      <c r="M917" t="s">
        <v>48</v>
      </c>
      <c r="N917">
        <v>9999</v>
      </c>
      <c r="O917" t="s">
        <v>40</v>
      </c>
      <c r="P917">
        <v>18321</v>
      </c>
      <c r="T917" s="3" t="str">
        <f t="shared" si="29"/>
        <v>.</v>
      </c>
      <c r="U917" s="3" t="str">
        <f>IF(AND(R917&lt;&gt;"_U",N917&lt;&gt;9999,N917&lt;&gt;999,L917&lt;&gt;"Median"),IFERROR(VLOOKUP(A917,'TA Total'!A:P,16,0),"."),".")</f>
        <v>.</v>
      </c>
    </row>
    <row r="918" spans="1:21" x14ac:dyDescent="0.3">
      <c r="A918" s="1" t="str">
        <f t="shared" si="28"/>
        <v>2018|Western Bay of Plenty District|Total - total household income</v>
      </c>
      <c r="B918" t="s">
        <v>18</v>
      </c>
      <c r="C918" t="s">
        <v>19</v>
      </c>
      <c r="D918" t="s">
        <v>20</v>
      </c>
      <c r="E918" t="s">
        <v>21</v>
      </c>
      <c r="F918">
        <v>2018</v>
      </c>
      <c r="G918">
        <v>2018</v>
      </c>
      <c r="H918">
        <v>22</v>
      </c>
      <c r="I918" t="s">
        <v>106</v>
      </c>
      <c r="J918">
        <v>99</v>
      </c>
      <c r="K918" t="s">
        <v>23</v>
      </c>
      <c r="L918">
        <v>99</v>
      </c>
      <c r="M918" t="s">
        <v>48</v>
      </c>
      <c r="N918">
        <v>1</v>
      </c>
      <c r="O918" t="s">
        <v>33</v>
      </c>
      <c r="P918">
        <v>9687</v>
      </c>
      <c r="T918" s="3">
        <f t="shared" si="29"/>
        <v>52.9</v>
      </c>
      <c r="U918" s="3">
        <f>IF(AND(R918&lt;&gt;"_U",N918&lt;&gt;9999,N918&lt;&gt;999,L918&lt;&gt;"Median"),IFERROR(VLOOKUP(A918,'TA Total'!A:P,16,0),"."),".")</f>
        <v>18312</v>
      </c>
    </row>
    <row r="919" spans="1:21" x14ac:dyDescent="0.3">
      <c r="A919" s="1" t="str">
        <f t="shared" si="28"/>
        <v>2018|Western Bay of Plenty District|Total - total household income</v>
      </c>
      <c r="B919" t="s">
        <v>18</v>
      </c>
      <c r="C919" t="s">
        <v>19</v>
      </c>
      <c r="D919" t="s">
        <v>20</v>
      </c>
      <c r="E919" t="s">
        <v>21</v>
      </c>
      <c r="F919">
        <v>2018</v>
      </c>
      <c r="G919">
        <v>2018</v>
      </c>
      <c r="H919">
        <v>22</v>
      </c>
      <c r="I919" t="s">
        <v>106</v>
      </c>
      <c r="J919">
        <v>99</v>
      </c>
      <c r="K919" t="s">
        <v>23</v>
      </c>
      <c r="L919">
        <v>99</v>
      </c>
      <c r="M919" t="s">
        <v>48</v>
      </c>
      <c r="N919">
        <v>999</v>
      </c>
      <c r="O919" t="s">
        <v>42</v>
      </c>
      <c r="P919">
        <v>12</v>
      </c>
      <c r="T919" s="3" t="str">
        <f t="shared" si="29"/>
        <v>.</v>
      </c>
      <c r="U919" s="3" t="str">
        <f>IF(AND(R919&lt;&gt;"_U",N919&lt;&gt;9999,N919&lt;&gt;999,L919&lt;&gt;"Median"),IFERROR(VLOOKUP(A919,'TA Total'!A:P,16,0),"."),".")</f>
        <v>.</v>
      </c>
    </row>
    <row r="920" spans="1:21" x14ac:dyDescent="0.3">
      <c r="A920" s="1" t="str">
        <f t="shared" si="28"/>
        <v>2018|Western Bay of Plenty District|Median ($) - total household income</v>
      </c>
      <c r="B920" t="s">
        <v>18</v>
      </c>
      <c r="C920" t="s">
        <v>19</v>
      </c>
      <c r="D920" t="s">
        <v>20</v>
      </c>
      <c r="E920" t="s">
        <v>21</v>
      </c>
      <c r="F920">
        <v>2018</v>
      </c>
      <c r="G920">
        <v>2018</v>
      </c>
      <c r="H920">
        <v>22</v>
      </c>
      <c r="I920" t="s">
        <v>106</v>
      </c>
      <c r="J920">
        <v>99</v>
      </c>
      <c r="K920" t="s">
        <v>23</v>
      </c>
      <c r="L920" t="s">
        <v>56</v>
      </c>
      <c r="M920" t="s">
        <v>57</v>
      </c>
      <c r="N920">
        <v>1</v>
      </c>
      <c r="O920" t="s">
        <v>33</v>
      </c>
      <c r="P920">
        <v>75800</v>
      </c>
      <c r="T920" s="3" t="str">
        <f t="shared" si="29"/>
        <v>.</v>
      </c>
      <c r="U920" s="3" t="str">
        <f>IF(AND(R920&lt;&gt;"_U",N920&lt;&gt;9999,N920&lt;&gt;999,L920&lt;&gt;"Median"),IFERROR(VLOOKUP(A920,'TA Total'!A:P,16,0),"."),".")</f>
        <v>.</v>
      </c>
    </row>
    <row r="921" spans="1:21" x14ac:dyDescent="0.3">
      <c r="A921" s="1" t="str">
        <f t="shared" si="28"/>
        <v>2018|Western Bay of Plenty District|Median ($) - total household income</v>
      </c>
      <c r="B921" t="s">
        <v>18</v>
      </c>
      <c r="C921" t="s">
        <v>19</v>
      </c>
      <c r="D921" t="s">
        <v>20</v>
      </c>
      <c r="E921" t="s">
        <v>21</v>
      </c>
      <c r="F921">
        <v>2018</v>
      </c>
      <c r="G921">
        <v>2018</v>
      </c>
      <c r="H921">
        <v>22</v>
      </c>
      <c r="I921" t="s">
        <v>106</v>
      </c>
      <c r="J921">
        <v>99</v>
      </c>
      <c r="K921" t="s">
        <v>23</v>
      </c>
      <c r="L921" t="s">
        <v>56</v>
      </c>
      <c r="M921" t="s">
        <v>57</v>
      </c>
      <c r="N921">
        <v>2</v>
      </c>
      <c r="O921" t="s">
        <v>28</v>
      </c>
      <c r="P921">
        <v>53200</v>
      </c>
      <c r="T921" s="3" t="str">
        <f t="shared" si="29"/>
        <v>.</v>
      </c>
      <c r="U921" s="3" t="str">
        <f>IF(AND(R921&lt;&gt;"_U",N921&lt;&gt;9999,N921&lt;&gt;999,L921&lt;&gt;"Median"),IFERROR(VLOOKUP(A921,'TA Total'!A:P,16,0),"."),".")</f>
        <v>.</v>
      </c>
    </row>
    <row r="922" spans="1:21" x14ac:dyDescent="0.3">
      <c r="A922" s="1" t="str">
        <f t="shared" si="28"/>
        <v>2018|Western Bay of Plenty District|Median ($) - total household income</v>
      </c>
      <c r="B922" t="s">
        <v>18</v>
      </c>
      <c r="C922" t="s">
        <v>19</v>
      </c>
      <c r="D922" t="s">
        <v>20</v>
      </c>
      <c r="E922" t="s">
        <v>21</v>
      </c>
      <c r="F922">
        <v>2018</v>
      </c>
      <c r="G922">
        <v>2018</v>
      </c>
      <c r="H922">
        <v>22</v>
      </c>
      <c r="I922" t="s">
        <v>106</v>
      </c>
      <c r="J922">
        <v>99</v>
      </c>
      <c r="K922" t="s">
        <v>23</v>
      </c>
      <c r="L922" t="s">
        <v>56</v>
      </c>
      <c r="M922" t="s">
        <v>57</v>
      </c>
      <c r="N922">
        <v>3</v>
      </c>
      <c r="O922" t="s">
        <v>25</v>
      </c>
      <c r="P922">
        <v>90400</v>
      </c>
      <c r="T922" s="3" t="str">
        <f t="shared" si="29"/>
        <v>.</v>
      </c>
      <c r="U922" s="3" t="str">
        <f>IF(AND(R922&lt;&gt;"_U",N922&lt;&gt;9999,N922&lt;&gt;999,L922&lt;&gt;"Median"),IFERROR(VLOOKUP(A922,'TA Total'!A:P,16,0),"."),".")</f>
        <v>.</v>
      </c>
    </row>
    <row r="923" spans="1:21" x14ac:dyDescent="0.3">
      <c r="A923" s="1" t="str">
        <f t="shared" si="28"/>
        <v>2018|Western Bay of Plenty District|Median ($) - total household income</v>
      </c>
      <c r="B923" t="s">
        <v>18</v>
      </c>
      <c r="C923" t="s">
        <v>19</v>
      </c>
      <c r="D923" t="s">
        <v>20</v>
      </c>
      <c r="E923" t="s">
        <v>21</v>
      </c>
      <c r="F923">
        <v>2018</v>
      </c>
      <c r="G923">
        <v>2018</v>
      </c>
      <c r="H923">
        <v>22</v>
      </c>
      <c r="I923" t="s">
        <v>106</v>
      </c>
      <c r="J923">
        <v>99</v>
      </c>
      <c r="K923" t="s">
        <v>23</v>
      </c>
      <c r="L923" t="s">
        <v>56</v>
      </c>
      <c r="M923" t="s">
        <v>57</v>
      </c>
      <c r="N923">
        <v>999</v>
      </c>
      <c r="O923" t="s">
        <v>42</v>
      </c>
      <c r="P923">
        <v>18100</v>
      </c>
      <c r="T923" s="3" t="str">
        <f t="shared" si="29"/>
        <v>.</v>
      </c>
      <c r="U923" s="3" t="str">
        <f>IF(AND(R923&lt;&gt;"_U",N923&lt;&gt;9999,N923&lt;&gt;999,L923&lt;&gt;"Median"),IFERROR(VLOOKUP(A923,'TA Total'!A:P,16,0),"."),".")</f>
        <v>.</v>
      </c>
    </row>
    <row r="924" spans="1:21" x14ac:dyDescent="0.3">
      <c r="A924" s="1" t="str">
        <f t="shared" si="28"/>
        <v>2018|Western Bay of Plenty District|Median ($) - total household income</v>
      </c>
      <c r="B924" t="s">
        <v>18</v>
      </c>
      <c r="C924" t="s">
        <v>19</v>
      </c>
      <c r="D924" t="s">
        <v>20</v>
      </c>
      <c r="E924" t="s">
        <v>21</v>
      </c>
      <c r="F924">
        <v>2018</v>
      </c>
      <c r="G924">
        <v>2018</v>
      </c>
      <c r="H924">
        <v>22</v>
      </c>
      <c r="I924" t="s">
        <v>106</v>
      </c>
      <c r="J924">
        <v>99</v>
      </c>
      <c r="K924" t="s">
        <v>23</v>
      </c>
      <c r="L924" t="s">
        <v>56</v>
      </c>
      <c r="M924" t="s">
        <v>57</v>
      </c>
      <c r="N924">
        <v>7777</v>
      </c>
      <c r="O924" t="s">
        <v>37</v>
      </c>
      <c r="P924">
        <v>70900</v>
      </c>
      <c r="T924" s="3" t="str">
        <f t="shared" si="29"/>
        <v>.</v>
      </c>
      <c r="U924" s="3" t="str">
        <f>IF(AND(R924&lt;&gt;"_U",N924&lt;&gt;9999,N924&lt;&gt;999,L924&lt;&gt;"Median"),IFERROR(VLOOKUP(A924,'TA Total'!A:P,16,0),"."),".")</f>
        <v>.</v>
      </c>
    </row>
    <row r="925" spans="1:21" x14ac:dyDescent="0.3">
      <c r="A925" s="1" t="str">
        <f t="shared" si="28"/>
        <v>2018|Western Bay of Plenty District|Median ($) - total household income</v>
      </c>
      <c r="B925" t="s">
        <v>18</v>
      </c>
      <c r="C925" t="s">
        <v>19</v>
      </c>
      <c r="D925" t="s">
        <v>20</v>
      </c>
      <c r="E925" t="s">
        <v>21</v>
      </c>
      <c r="F925">
        <v>2018</v>
      </c>
      <c r="G925">
        <v>2018</v>
      </c>
      <c r="H925">
        <v>22</v>
      </c>
      <c r="I925" t="s">
        <v>106</v>
      </c>
      <c r="J925">
        <v>99</v>
      </c>
      <c r="K925" t="s">
        <v>23</v>
      </c>
      <c r="L925" t="s">
        <v>56</v>
      </c>
      <c r="M925" t="s">
        <v>57</v>
      </c>
      <c r="N925">
        <v>9999</v>
      </c>
      <c r="O925" t="s">
        <v>40</v>
      </c>
      <c r="P925">
        <v>70900</v>
      </c>
      <c r="T925" s="3" t="str">
        <f t="shared" si="29"/>
        <v>.</v>
      </c>
      <c r="U925" s="3" t="str">
        <f>IF(AND(R925&lt;&gt;"_U",N925&lt;&gt;9999,N925&lt;&gt;999,L925&lt;&gt;"Median"),IFERROR(VLOOKUP(A925,'TA Total'!A:P,16,0),"."),".")</f>
        <v>.</v>
      </c>
    </row>
    <row r="926" spans="1:21" x14ac:dyDescent="0.3">
      <c r="A926" s="1" t="str">
        <f t="shared" si="28"/>
        <v>2018|Tauranga City|$20,000 or less</v>
      </c>
      <c r="B926" t="s">
        <v>18</v>
      </c>
      <c r="C926" t="s">
        <v>19</v>
      </c>
      <c r="D926" t="s">
        <v>20</v>
      </c>
      <c r="E926" t="s">
        <v>21</v>
      </c>
      <c r="F926">
        <v>2018</v>
      </c>
      <c r="G926">
        <v>2018</v>
      </c>
      <c r="H926">
        <v>23</v>
      </c>
      <c r="I926" t="s">
        <v>148</v>
      </c>
      <c r="J926">
        <v>99</v>
      </c>
      <c r="K926" t="s">
        <v>23</v>
      </c>
      <c r="L926">
        <v>1</v>
      </c>
      <c r="M926" t="s">
        <v>39</v>
      </c>
      <c r="N926">
        <v>999</v>
      </c>
      <c r="O926" t="s">
        <v>42</v>
      </c>
      <c r="P926">
        <v>0</v>
      </c>
      <c r="T926" s="3" t="str">
        <f t="shared" si="29"/>
        <v>.</v>
      </c>
      <c r="U926" s="3" t="str">
        <f>IF(AND(R926&lt;&gt;"_U",N926&lt;&gt;9999,N926&lt;&gt;999,L926&lt;&gt;"Median"),IFERROR(VLOOKUP(A926,'TA Total'!A:P,16,0),"."),".")</f>
        <v>.</v>
      </c>
    </row>
    <row r="927" spans="1:21" x14ac:dyDescent="0.3">
      <c r="A927" s="1" t="str">
        <f t="shared" si="28"/>
        <v>2018|Tauranga City|$20,000 or less</v>
      </c>
      <c r="B927" t="s">
        <v>18</v>
      </c>
      <c r="C927" t="s">
        <v>19</v>
      </c>
      <c r="D927" t="s">
        <v>20</v>
      </c>
      <c r="E927" t="s">
        <v>21</v>
      </c>
      <c r="F927">
        <v>2018</v>
      </c>
      <c r="G927">
        <v>2018</v>
      </c>
      <c r="H927">
        <v>23</v>
      </c>
      <c r="I927" t="s">
        <v>148</v>
      </c>
      <c r="J927">
        <v>99</v>
      </c>
      <c r="K927" t="s">
        <v>23</v>
      </c>
      <c r="L927">
        <v>1</v>
      </c>
      <c r="M927" t="s">
        <v>39</v>
      </c>
      <c r="N927">
        <v>3</v>
      </c>
      <c r="O927" t="s">
        <v>25</v>
      </c>
      <c r="P927">
        <v>441</v>
      </c>
      <c r="T927" s="3">
        <f t="shared" si="29"/>
        <v>12.1</v>
      </c>
      <c r="U927" s="3">
        <f>IF(AND(R927&lt;&gt;"_U",N927&lt;&gt;9999,N927&lt;&gt;999,L927&lt;&gt;"Median"),IFERROR(VLOOKUP(A927,'TA Total'!A:P,16,0),"."),".")</f>
        <v>3645</v>
      </c>
    </row>
    <row r="928" spans="1:21" x14ac:dyDescent="0.3">
      <c r="A928" s="1" t="str">
        <f t="shared" si="28"/>
        <v>2018|Tauranga City|$20,000 or less</v>
      </c>
      <c r="B928" t="s">
        <v>18</v>
      </c>
      <c r="C928" t="s">
        <v>19</v>
      </c>
      <c r="D928" t="s">
        <v>20</v>
      </c>
      <c r="E928" t="s">
        <v>21</v>
      </c>
      <c r="F928">
        <v>2018</v>
      </c>
      <c r="G928">
        <v>2018</v>
      </c>
      <c r="H928">
        <v>23</v>
      </c>
      <c r="I928" t="s">
        <v>148</v>
      </c>
      <c r="J928">
        <v>99</v>
      </c>
      <c r="K928" t="s">
        <v>23</v>
      </c>
      <c r="L928">
        <v>1</v>
      </c>
      <c r="M928" t="s">
        <v>39</v>
      </c>
      <c r="N928">
        <v>9999</v>
      </c>
      <c r="O928" t="s">
        <v>40</v>
      </c>
      <c r="P928">
        <v>3645</v>
      </c>
      <c r="T928" s="3" t="str">
        <f t="shared" si="29"/>
        <v>.</v>
      </c>
      <c r="U928" s="3" t="str">
        <f>IF(AND(R928&lt;&gt;"_U",N928&lt;&gt;9999,N928&lt;&gt;999,L928&lt;&gt;"Median"),IFERROR(VLOOKUP(A928,'TA Total'!A:P,16,0),"."),".")</f>
        <v>.</v>
      </c>
    </row>
    <row r="929" spans="1:21" x14ac:dyDescent="0.3">
      <c r="A929" s="1" t="str">
        <f t="shared" si="28"/>
        <v>2018|Tauranga City|$20,000 or less</v>
      </c>
      <c r="B929" t="s">
        <v>18</v>
      </c>
      <c r="C929" t="s">
        <v>19</v>
      </c>
      <c r="D929" t="s">
        <v>20</v>
      </c>
      <c r="E929" t="s">
        <v>21</v>
      </c>
      <c r="F929">
        <v>2018</v>
      </c>
      <c r="G929">
        <v>2018</v>
      </c>
      <c r="H929">
        <v>23</v>
      </c>
      <c r="I929" t="s">
        <v>148</v>
      </c>
      <c r="J929">
        <v>99</v>
      </c>
      <c r="K929" t="s">
        <v>23</v>
      </c>
      <c r="L929">
        <v>1</v>
      </c>
      <c r="M929" t="s">
        <v>39</v>
      </c>
      <c r="N929">
        <v>7777</v>
      </c>
      <c r="O929" t="s">
        <v>37</v>
      </c>
      <c r="P929">
        <v>3645</v>
      </c>
      <c r="T929" s="3">
        <f t="shared" si="29"/>
        <v>100</v>
      </c>
      <c r="U929" s="3">
        <f>IF(AND(R929&lt;&gt;"_U",N929&lt;&gt;9999,N929&lt;&gt;999,L929&lt;&gt;"Median"),IFERROR(VLOOKUP(A929,'TA Total'!A:P,16,0),"."),".")</f>
        <v>3645</v>
      </c>
    </row>
    <row r="930" spans="1:21" x14ac:dyDescent="0.3">
      <c r="A930" s="1" t="str">
        <f t="shared" si="28"/>
        <v>2018|Tauranga City|$20,000 or less</v>
      </c>
      <c r="B930" t="s">
        <v>18</v>
      </c>
      <c r="C930" t="s">
        <v>19</v>
      </c>
      <c r="D930" t="s">
        <v>20</v>
      </c>
      <c r="E930" t="s">
        <v>21</v>
      </c>
      <c r="F930">
        <v>2018</v>
      </c>
      <c r="G930">
        <v>2018</v>
      </c>
      <c r="H930">
        <v>23</v>
      </c>
      <c r="I930" t="s">
        <v>148</v>
      </c>
      <c r="J930">
        <v>99</v>
      </c>
      <c r="K930" t="s">
        <v>23</v>
      </c>
      <c r="L930">
        <v>1</v>
      </c>
      <c r="M930" t="s">
        <v>39</v>
      </c>
      <c r="N930">
        <v>1</v>
      </c>
      <c r="O930" t="s">
        <v>33</v>
      </c>
      <c r="P930">
        <v>1284</v>
      </c>
      <c r="T930" s="3">
        <f t="shared" si="29"/>
        <v>35.229999999999997</v>
      </c>
      <c r="U930" s="3">
        <f>IF(AND(R930&lt;&gt;"_U",N930&lt;&gt;9999,N930&lt;&gt;999,L930&lt;&gt;"Median"),IFERROR(VLOOKUP(A930,'TA Total'!A:P,16,0),"."),".")</f>
        <v>3645</v>
      </c>
    </row>
    <row r="931" spans="1:21" x14ac:dyDescent="0.3">
      <c r="A931" s="1" t="str">
        <f t="shared" si="28"/>
        <v>2018|Tauranga City|$20,000 or less</v>
      </c>
      <c r="B931" t="s">
        <v>18</v>
      </c>
      <c r="C931" t="s">
        <v>19</v>
      </c>
      <c r="D931" t="s">
        <v>20</v>
      </c>
      <c r="E931" t="s">
        <v>21</v>
      </c>
      <c r="F931">
        <v>2018</v>
      </c>
      <c r="G931">
        <v>2018</v>
      </c>
      <c r="H931">
        <v>23</v>
      </c>
      <c r="I931" t="s">
        <v>148</v>
      </c>
      <c r="J931">
        <v>99</v>
      </c>
      <c r="K931" t="s">
        <v>23</v>
      </c>
      <c r="L931">
        <v>1</v>
      </c>
      <c r="M931" t="s">
        <v>39</v>
      </c>
      <c r="N931">
        <v>2</v>
      </c>
      <c r="O931" t="s">
        <v>28</v>
      </c>
      <c r="P931">
        <v>1920</v>
      </c>
      <c r="T931" s="3">
        <f t="shared" si="29"/>
        <v>52.67</v>
      </c>
      <c r="U931" s="3">
        <f>IF(AND(R931&lt;&gt;"_U",N931&lt;&gt;9999,N931&lt;&gt;999,L931&lt;&gt;"Median"),IFERROR(VLOOKUP(A931,'TA Total'!A:P,16,0),"."),".")</f>
        <v>3645</v>
      </c>
    </row>
    <row r="932" spans="1:21" x14ac:dyDescent="0.3">
      <c r="A932" s="1" t="str">
        <f t="shared" si="28"/>
        <v>2018|Tauranga City|$20,001-$30,000</v>
      </c>
      <c r="B932" t="s">
        <v>18</v>
      </c>
      <c r="C932" t="s">
        <v>19</v>
      </c>
      <c r="D932" t="s">
        <v>20</v>
      </c>
      <c r="E932" t="s">
        <v>21</v>
      </c>
      <c r="F932">
        <v>2018</v>
      </c>
      <c r="G932">
        <v>2018</v>
      </c>
      <c r="H932">
        <v>23</v>
      </c>
      <c r="I932" t="s">
        <v>148</v>
      </c>
      <c r="J932">
        <v>99</v>
      </c>
      <c r="K932" t="s">
        <v>23</v>
      </c>
      <c r="L932">
        <v>2</v>
      </c>
      <c r="M932" t="s">
        <v>24</v>
      </c>
      <c r="N932">
        <v>7777</v>
      </c>
      <c r="O932" t="s">
        <v>37</v>
      </c>
      <c r="P932">
        <v>5397</v>
      </c>
      <c r="T932" s="3">
        <f t="shared" si="29"/>
        <v>100</v>
      </c>
      <c r="U932" s="3">
        <f>IF(AND(R932&lt;&gt;"_U",N932&lt;&gt;9999,N932&lt;&gt;999,L932&lt;&gt;"Median"),IFERROR(VLOOKUP(A932,'TA Total'!A:P,16,0),"."),".")</f>
        <v>5397</v>
      </c>
    </row>
    <row r="933" spans="1:21" x14ac:dyDescent="0.3">
      <c r="A933" s="1" t="str">
        <f t="shared" si="28"/>
        <v>2018|Tauranga City|$20,001-$30,000</v>
      </c>
      <c r="B933" t="s">
        <v>18</v>
      </c>
      <c r="C933" t="s">
        <v>19</v>
      </c>
      <c r="D933" t="s">
        <v>20</v>
      </c>
      <c r="E933" t="s">
        <v>21</v>
      </c>
      <c r="F933">
        <v>2018</v>
      </c>
      <c r="G933">
        <v>2018</v>
      </c>
      <c r="H933">
        <v>23</v>
      </c>
      <c r="I933" t="s">
        <v>148</v>
      </c>
      <c r="J933">
        <v>99</v>
      </c>
      <c r="K933" t="s">
        <v>23</v>
      </c>
      <c r="L933">
        <v>2</v>
      </c>
      <c r="M933" t="s">
        <v>24</v>
      </c>
      <c r="N933">
        <v>2</v>
      </c>
      <c r="O933" t="s">
        <v>28</v>
      </c>
      <c r="P933">
        <v>2103</v>
      </c>
      <c r="T933" s="3">
        <f t="shared" si="29"/>
        <v>38.97</v>
      </c>
      <c r="U933" s="3">
        <f>IF(AND(R933&lt;&gt;"_U",N933&lt;&gt;9999,N933&lt;&gt;999,L933&lt;&gt;"Median"),IFERROR(VLOOKUP(A933,'TA Total'!A:P,16,0),"."),".")</f>
        <v>5397</v>
      </c>
    </row>
    <row r="934" spans="1:21" x14ac:dyDescent="0.3">
      <c r="A934" s="1" t="str">
        <f t="shared" si="28"/>
        <v>2018|Tauranga City|$20,001-$30,000</v>
      </c>
      <c r="B934" t="s">
        <v>18</v>
      </c>
      <c r="C934" t="s">
        <v>19</v>
      </c>
      <c r="D934" t="s">
        <v>20</v>
      </c>
      <c r="E934" t="s">
        <v>21</v>
      </c>
      <c r="F934">
        <v>2018</v>
      </c>
      <c r="G934">
        <v>2018</v>
      </c>
      <c r="H934">
        <v>23</v>
      </c>
      <c r="I934" t="s">
        <v>148</v>
      </c>
      <c r="J934">
        <v>99</v>
      </c>
      <c r="K934" t="s">
        <v>23</v>
      </c>
      <c r="L934">
        <v>2</v>
      </c>
      <c r="M934" t="s">
        <v>24</v>
      </c>
      <c r="N934">
        <v>3</v>
      </c>
      <c r="O934" t="s">
        <v>25</v>
      </c>
      <c r="P934">
        <v>732</v>
      </c>
      <c r="T934" s="3">
        <f t="shared" si="29"/>
        <v>13.56</v>
      </c>
      <c r="U934" s="3">
        <f>IF(AND(R934&lt;&gt;"_U",N934&lt;&gt;9999,N934&lt;&gt;999,L934&lt;&gt;"Median"),IFERROR(VLOOKUP(A934,'TA Total'!A:P,16,0),"."),".")</f>
        <v>5397</v>
      </c>
    </row>
    <row r="935" spans="1:21" x14ac:dyDescent="0.3">
      <c r="A935" s="1" t="str">
        <f t="shared" si="28"/>
        <v>2018|Tauranga City|$20,001-$30,000</v>
      </c>
      <c r="B935" t="s">
        <v>18</v>
      </c>
      <c r="C935" t="s">
        <v>19</v>
      </c>
      <c r="D935" t="s">
        <v>20</v>
      </c>
      <c r="E935" t="s">
        <v>21</v>
      </c>
      <c r="F935">
        <v>2018</v>
      </c>
      <c r="G935">
        <v>2018</v>
      </c>
      <c r="H935">
        <v>23</v>
      </c>
      <c r="I935" t="s">
        <v>148</v>
      </c>
      <c r="J935">
        <v>99</v>
      </c>
      <c r="K935" t="s">
        <v>23</v>
      </c>
      <c r="L935">
        <v>2</v>
      </c>
      <c r="M935" t="s">
        <v>24</v>
      </c>
      <c r="N935">
        <v>9999</v>
      </c>
      <c r="O935" t="s">
        <v>40</v>
      </c>
      <c r="P935">
        <v>5397</v>
      </c>
      <c r="T935" s="3" t="str">
        <f t="shared" si="29"/>
        <v>.</v>
      </c>
      <c r="U935" s="3" t="str">
        <f>IF(AND(R935&lt;&gt;"_U",N935&lt;&gt;9999,N935&lt;&gt;999,L935&lt;&gt;"Median"),IFERROR(VLOOKUP(A935,'TA Total'!A:P,16,0),"."),".")</f>
        <v>.</v>
      </c>
    </row>
    <row r="936" spans="1:21" x14ac:dyDescent="0.3">
      <c r="A936" s="1" t="str">
        <f t="shared" si="28"/>
        <v>2018|Tauranga City|$20,001-$30,000</v>
      </c>
      <c r="B936" t="s">
        <v>18</v>
      </c>
      <c r="C936" t="s">
        <v>19</v>
      </c>
      <c r="D936" t="s">
        <v>20</v>
      </c>
      <c r="E936" t="s">
        <v>21</v>
      </c>
      <c r="F936">
        <v>2018</v>
      </c>
      <c r="G936">
        <v>2018</v>
      </c>
      <c r="H936">
        <v>23</v>
      </c>
      <c r="I936" t="s">
        <v>148</v>
      </c>
      <c r="J936">
        <v>99</v>
      </c>
      <c r="K936" t="s">
        <v>23</v>
      </c>
      <c r="L936">
        <v>2</v>
      </c>
      <c r="M936" t="s">
        <v>24</v>
      </c>
      <c r="N936">
        <v>1</v>
      </c>
      <c r="O936" t="s">
        <v>33</v>
      </c>
      <c r="P936">
        <v>2562</v>
      </c>
      <c r="T936" s="3">
        <f t="shared" si="29"/>
        <v>47.47</v>
      </c>
      <c r="U936" s="3">
        <f>IF(AND(R936&lt;&gt;"_U",N936&lt;&gt;9999,N936&lt;&gt;999,L936&lt;&gt;"Median"),IFERROR(VLOOKUP(A936,'TA Total'!A:P,16,0),"."),".")</f>
        <v>5397</v>
      </c>
    </row>
    <row r="937" spans="1:21" x14ac:dyDescent="0.3">
      <c r="A937" s="1" t="str">
        <f t="shared" si="28"/>
        <v>2018|Tauranga City|$20,001-$30,000</v>
      </c>
      <c r="B937" t="s">
        <v>18</v>
      </c>
      <c r="C937" t="s">
        <v>19</v>
      </c>
      <c r="D937" t="s">
        <v>20</v>
      </c>
      <c r="E937" t="s">
        <v>21</v>
      </c>
      <c r="F937">
        <v>2018</v>
      </c>
      <c r="G937">
        <v>2018</v>
      </c>
      <c r="H937">
        <v>23</v>
      </c>
      <c r="I937" t="s">
        <v>148</v>
      </c>
      <c r="J937">
        <v>99</v>
      </c>
      <c r="K937" t="s">
        <v>23</v>
      </c>
      <c r="L937">
        <v>2</v>
      </c>
      <c r="M937" t="s">
        <v>24</v>
      </c>
      <c r="N937">
        <v>999</v>
      </c>
      <c r="O937" t="s">
        <v>42</v>
      </c>
      <c r="P937">
        <v>0</v>
      </c>
      <c r="T937" s="3" t="str">
        <f t="shared" si="29"/>
        <v>.</v>
      </c>
      <c r="U937" s="3" t="str">
        <f>IF(AND(R937&lt;&gt;"_U",N937&lt;&gt;9999,N937&lt;&gt;999,L937&lt;&gt;"Median"),IFERROR(VLOOKUP(A937,'TA Total'!A:P,16,0),"."),".")</f>
        <v>.</v>
      </c>
    </row>
    <row r="938" spans="1:21" x14ac:dyDescent="0.3">
      <c r="A938" s="1" t="str">
        <f t="shared" si="28"/>
        <v>2018|Tauranga City|$30,001-$50,000</v>
      </c>
      <c r="B938" t="s">
        <v>18</v>
      </c>
      <c r="C938" t="s">
        <v>19</v>
      </c>
      <c r="D938" t="s">
        <v>20</v>
      </c>
      <c r="E938" t="s">
        <v>21</v>
      </c>
      <c r="F938">
        <v>2018</v>
      </c>
      <c r="G938">
        <v>2018</v>
      </c>
      <c r="H938">
        <v>23</v>
      </c>
      <c r="I938" t="s">
        <v>148</v>
      </c>
      <c r="J938">
        <v>99</v>
      </c>
      <c r="K938" t="s">
        <v>23</v>
      </c>
      <c r="L938">
        <v>3</v>
      </c>
      <c r="M938" t="s">
        <v>45</v>
      </c>
      <c r="N938">
        <v>1</v>
      </c>
      <c r="O938" t="s">
        <v>33</v>
      </c>
      <c r="P938">
        <v>3819</v>
      </c>
      <c r="T938" s="3">
        <f t="shared" si="29"/>
        <v>49.15</v>
      </c>
      <c r="U938" s="3">
        <f>IF(AND(R938&lt;&gt;"_U",N938&lt;&gt;9999,N938&lt;&gt;999,L938&lt;&gt;"Median"),IFERROR(VLOOKUP(A938,'TA Total'!A:P,16,0),"."),".")</f>
        <v>7770</v>
      </c>
    </row>
    <row r="939" spans="1:21" x14ac:dyDescent="0.3">
      <c r="A939" s="1" t="str">
        <f t="shared" si="28"/>
        <v>2018|Tauranga City|$30,001-$50,000</v>
      </c>
      <c r="B939" t="s">
        <v>18</v>
      </c>
      <c r="C939" t="s">
        <v>19</v>
      </c>
      <c r="D939" t="s">
        <v>20</v>
      </c>
      <c r="E939" t="s">
        <v>21</v>
      </c>
      <c r="F939">
        <v>2018</v>
      </c>
      <c r="G939">
        <v>2018</v>
      </c>
      <c r="H939">
        <v>23</v>
      </c>
      <c r="I939" t="s">
        <v>148</v>
      </c>
      <c r="J939">
        <v>99</v>
      </c>
      <c r="K939" t="s">
        <v>23</v>
      </c>
      <c r="L939">
        <v>3</v>
      </c>
      <c r="M939" t="s">
        <v>45</v>
      </c>
      <c r="N939">
        <v>3</v>
      </c>
      <c r="O939" t="s">
        <v>25</v>
      </c>
      <c r="P939">
        <v>1251</v>
      </c>
      <c r="T939" s="3">
        <f t="shared" si="29"/>
        <v>16.100000000000001</v>
      </c>
      <c r="U939" s="3">
        <f>IF(AND(R939&lt;&gt;"_U",N939&lt;&gt;9999,N939&lt;&gt;999,L939&lt;&gt;"Median"),IFERROR(VLOOKUP(A939,'TA Total'!A:P,16,0),"."),".")</f>
        <v>7770</v>
      </c>
    </row>
    <row r="940" spans="1:21" x14ac:dyDescent="0.3">
      <c r="A940" s="1" t="str">
        <f t="shared" si="28"/>
        <v>2018|Tauranga City|$30,001-$50,000</v>
      </c>
      <c r="B940" t="s">
        <v>18</v>
      </c>
      <c r="C940" t="s">
        <v>19</v>
      </c>
      <c r="D940" t="s">
        <v>20</v>
      </c>
      <c r="E940" t="s">
        <v>21</v>
      </c>
      <c r="F940">
        <v>2018</v>
      </c>
      <c r="G940">
        <v>2018</v>
      </c>
      <c r="H940">
        <v>23</v>
      </c>
      <c r="I940" t="s">
        <v>148</v>
      </c>
      <c r="J940">
        <v>99</v>
      </c>
      <c r="K940" t="s">
        <v>23</v>
      </c>
      <c r="L940">
        <v>3</v>
      </c>
      <c r="M940" t="s">
        <v>45</v>
      </c>
      <c r="N940">
        <v>2</v>
      </c>
      <c r="O940" t="s">
        <v>28</v>
      </c>
      <c r="P940">
        <v>2697</v>
      </c>
      <c r="T940" s="3">
        <f t="shared" si="29"/>
        <v>34.71</v>
      </c>
      <c r="U940" s="3">
        <f>IF(AND(R940&lt;&gt;"_U",N940&lt;&gt;9999,N940&lt;&gt;999,L940&lt;&gt;"Median"),IFERROR(VLOOKUP(A940,'TA Total'!A:P,16,0),"."),".")</f>
        <v>7770</v>
      </c>
    </row>
    <row r="941" spans="1:21" x14ac:dyDescent="0.3">
      <c r="A941" s="1" t="str">
        <f t="shared" si="28"/>
        <v>2018|Tauranga City|$30,001-$50,000</v>
      </c>
      <c r="B941" t="s">
        <v>18</v>
      </c>
      <c r="C941" t="s">
        <v>19</v>
      </c>
      <c r="D941" t="s">
        <v>20</v>
      </c>
      <c r="E941" t="s">
        <v>21</v>
      </c>
      <c r="F941">
        <v>2018</v>
      </c>
      <c r="G941">
        <v>2018</v>
      </c>
      <c r="H941">
        <v>23</v>
      </c>
      <c r="I941" t="s">
        <v>148</v>
      </c>
      <c r="J941">
        <v>99</v>
      </c>
      <c r="K941" t="s">
        <v>23</v>
      </c>
      <c r="L941">
        <v>3</v>
      </c>
      <c r="M941" t="s">
        <v>45</v>
      </c>
      <c r="N941">
        <v>999</v>
      </c>
      <c r="O941" t="s">
        <v>42</v>
      </c>
      <c r="P941">
        <v>0</v>
      </c>
      <c r="T941" s="3" t="str">
        <f t="shared" si="29"/>
        <v>.</v>
      </c>
      <c r="U941" s="3" t="str">
        <f>IF(AND(R941&lt;&gt;"_U",N941&lt;&gt;9999,N941&lt;&gt;999,L941&lt;&gt;"Median"),IFERROR(VLOOKUP(A941,'TA Total'!A:P,16,0),"."),".")</f>
        <v>.</v>
      </c>
    </row>
    <row r="942" spans="1:21" x14ac:dyDescent="0.3">
      <c r="A942" s="1" t="str">
        <f t="shared" si="28"/>
        <v>2018|Tauranga City|$30,001-$50,000</v>
      </c>
      <c r="B942" t="s">
        <v>18</v>
      </c>
      <c r="C942" t="s">
        <v>19</v>
      </c>
      <c r="D942" t="s">
        <v>20</v>
      </c>
      <c r="E942" t="s">
        <v>21</v>
      </c>
      <c r="F942">
        <v>2018</v>
      </c>
      <c r="G942">
        <v>2018</v>
      </c>
      <c r="H942">
        <v>23</v>
      </c>
      <c r="I942" t="s">
        <v>148</v>
      </c>
      <c r="J942">
        <v>99</v>
      </c>
      <c r="K942" t="s">
        <v>23</v>
      </c>
      <c r="L942">
        <v>3</v>
      </c>
      <c r="M942" t="s">
        <v>45</v>
      </c>
      <c r="N942">
        <v>7777</v>
      </c>
      <c r="O942" t="s">
        <v>37</v>
      </c>
      <c r="P942">
        <v>7770</v>
      </c>
      <c r="T942" s="3">
        <f t="shared" si="29"/>
        <v>100</v>
      </c>
      <c r="U942" s="3">
        <f>IF(AND(R942&lt;&gt;"_U",N942&lt;&gt;9999,N942&lt;&gt;999,L942&lt;&gt;"Median"),IFERROR(VLOOKUP(A942,'TA Total'!A:P,16,0),"."),".")</f>
        <v>7770</v>
      </c>
    </row>
    <row r="943" spans="1:21" x14ac:dyDescent="0.3">
      <c r="A943" s="1" t="str">
        <f t="shared" si="28"/>
        <v>2018|Tauranga City|$30,001-$50,000</v>
      </c>
      <c r="B943" t="s">
        <v>18</v>
      </c>
      <c r="C943" t="s">
        <v>19</v>
      </c>
      <c r="D943" t="s">
        <v>20</v>
      </c>
      <c r="E943" t="s">
        <v>21</v>
      </c>
      <c r="F943">
        <v>2018</v>
      </c>
      <c r="G943">
        <v>2018</v>
      </c>
      <c r="H943">
        <v>23</v>
      </c>
      <c r="I943" t="s">
        <v>148</v>
      </c>
      <c r="J943">
        <v>99</v>
      </c>
      <c r="K943" t="s">
        <v>23</v>
      </c>
      <c r="L943">
        <v>3</v>
      </c>
      <c r="M943" t="s">
        <v>45</v>
      </c>
      <c r="N943">
        <v>9999</v>
      </c>
      <c r="O943" t="s">
        <v>40</v>
      </c>
      <c r="P943">
        <v>7770</v>
      </c>
      <c r="T943" s="3" t="str">
        <f t="shared" si="29"/>
        <v>.</v>
      </c>
      <c r="U943" s="3" t="str">
        <f>IF(AND(R943&lt;&gt;"_U",N943&lt;&gt;9999,N943&lt;&gt;999,L943&lt;&gt;"Median"),IFERROR(VLOOKUP(A943,'TA Total'!A:P,16,0),"."),".")</f>
        <v>.</v>
      </c>
    </row>
    <row r="944" spans="1:21" x14ac:dyDescent="0.3">
      <c r="A944" s="1" t="str">
        <f t="shared" si="28"/>
        <v>2018|Tauranga City|$50,001-$70,000</v>
      </c>
      <c r="B944" t="s">
        <v>18</v>
      </c>
      <c r="C944" t="s">
        <v>19</v>
      </c>
      <c r="D944" t="s">
        <v>20</v>
      </c>
      <c r="E944" t="s">
        <v>21</v>
      </c>
      <c r="F944">
        <v>2018</v>
      </c>
      <c r="G944">
        <v>2018</v>
      </c>
      <c r="H944">
        <v>23</v>
      </c>
      <c r="I944" t="s">
        <v>148</v>
      </c>
      <c r="J944">
        <v>99</v>
      </c>
      <c r="K944" t="s">
        <v>23</v>
      </c>
      <c r="L944">
        <v>4</v>
      </c>
      <c r="M944" t="s">
        <v>36</v>
      </c>
      <c r="N944">
        <v>9999</v>
      </c>
      <c r="O944" t="s">
        <v>40</v>
      </c>
      <c r="P944">
        <v>6648</v>
      </c>
      <c r="T944" s="3" t="str">
        <f t="shared" si="29"/>
        <v>.</v>
      </c>
      <c r="U944" s="3" t="str">
        <f>IF(AND(R944&lt;&gt;"_U",N944&lt;&gt;9999,N944&lt;&gt;999,L944&lt;&gt;"Median"),IFERROR(VLOOKUP(A944,'TA Total'!A:P,16,0),"."),".")</f>
        <v>.</v>
      </c>
    </row>
    <row r="945" spans="1:21" x14ac:dyDescent="0.3">
      <c r="A945" s="1" t="str">
        <f t="shared" si="28"/>
        <v>2018|Tauranga City|$50,001-$70,000</v>
      </c>
      <c r="B945" t="s">
        <v>18</v>
      </c>
      <c r="C945" t="s">
        <v>19</v>
      </c>
      <c r="D945" t="s">
        <v>20</v>
      </c>
      <c r="E945" t="s">
        <v>21</v>
      </c>
      <c r="F945">
        <v>2018</v>
      </c>
      <c r="G945">
        <v>2018</v>
      </c>
      <c r="H945">
        <v>23</v>
      </c>
      <c r="I945" t="s">
        <v>148</v>
      </c>
      <c r="J945">
        <v>99</v>
      </c>
      <c r="K945" t="s">
        <v>23</v>
      </c>
      <c r="L945">
        <v>4</v>
      </c>
      <c r="M945" t="s">
        <v>36</v>
      </c>
      <c r="N945">
        <v>2</v>
      </c>
      <c r="O945" t="s">
        <v>28</v>
      </c>
      <c r="P945">
        <v>2382</v>
      </c>
      <c r="T945" s="3">
        <f t="shared" si="29"/>
        <v>35.83</v>
      </c>
      <c r="U945" s="3">
        <f>IF(AND(R945&lt;&gt;"_U",N945&lt;&gt;9999,N945&lt;&gt;999,L945&lt;&gt;"Median"),IFERROR(VLOOKUP(A945,'TA Total'!A:P,16,0),"."),".")</f>
        <v>6648</v>
      </c>
    </row>
    <row r="946" spans="1:21" x14ac:dyDescent="0.3">
      <c r="A946" s="1" t="str">
        <f t="shared" si="28"/>
        <v>2018|Tauranga City|$50,001-$70,000</v>
      </c>
      <c r="B946" t="s">
        <v>18</v>
      </c>
      <c r="C946" t="s">
        <v>19</v>
      </c>
      <c r="D946" t="s">
        <v>20</v>
      </c>
      <c r="E946" t="s">
        <v>21</v>
      </c>
      <c r="F946">
        <v>2018</v>
      </c>
      <c r="G946">
        <v>2018</v>
      </c>
      <c r="H946">
        <v>23</v>
      </c>
      <c r="I946" t="s">
        <v>148</v>
      </c>
      <c r="J946">
        <v>99</v>
      </c>
      <c r="K946" t="s">
        <v>23</v>
      </c>
      <c r="L946">
        <v>4</v>
      </c>
      <c r="M946" t="s">
        <v>36</v>
      </c>
      <c r="N946">
        <v>999</v>
      </c>
      <c r="O946" t="s">
        <v>42</v>
      </c>
      <c r="P946">
        <v>0</v>
      </c>
      <c r="T946" s="3" t="str">
        <f t="shared" si="29"/>
        <v>.</v>
      </c>
      <c r="U946" s="3" t="str">
        <f>IF(AND(R946&lt;&gt;"_U",N946&lt;&gt;9999,N946&lt;&gt;999,L946&lt;&gt;"Median"),IFERROR(VLOOKUP(A946,'TA Total'!A:P,16,0),"."),".")</f>
        <v>.</v>
      </c>
    </row>
    <row r="947" spans="1:21" x14ac:dyDescent="0.3">
      <c r="A947" s="1" t="str">
        <f t="shared" si="28"/>
        <v>2018|Tauranga City|$50,001-$70,000</v>
      </c>
      <c r="B947" t="s">
        <v>18</v>
      </c>
      <c r="C947" t="s">
        <v>19</v>
      </c>
      <c r="D947" t="s">
        <v>20</v>
      </c>
      <c r="E947" t="s">
        <v>21</v>
      </c>
      <c r="F947">
        <v>2018</v>
      </c>
      <c r="G947">
        <v>2018</v>
      </c>
      <c r="H947">
        <v>23</v>
      </c>
      <c r="I947" t="s">
        <v>148</v>
      </c>
      <c r="J947">
        <v>99</v>
      </c>
      <c r="K947" t="s">
        <v>23</v>
      </c>
      <c r="L947">
        <v>4</v>
      </c>
      <c r="M947" t="s">
        <v>36</v>
      </c>
      <c r="N947">
        <v>1</v>
      </c>
      <c r="O947" t="s">
        <v>33</v>
      </c>
      <c r="P947">
        <v>3243</v>
      </c>
      <c r="T947" s="3">
        <f t="shared" si="29"/>
        <v>48.78</v>
      </c>
      <c r="U947" s="3">
        <f>IF(AND(R947&lt;&gt;"_U",N947&lt;&gt;9999,N947&lt;&gt;999,L947&lt;&gt;"Median"),IFERROR(VLOOKUP(A947,'TA Total'!A:P,16,0),"."),".")</f>
        <v>6648</v>
      </c>
    </row>
    <row r="948" spans="1:21" x14ac:dyDescent="0.3">
      <c r="A948" s="1" t="str">
        <f t="shared" si="28"/>
        <v>2018|Tauranga City|$50,001-$70,000</v>
      </c>
      <c r="B948" t="s">
        <v>18</v>
      </c>
      <c r="C948" t="s">
        <v>19</v>
      </c>
      <c r="D948" t="s">
        <v>20</v>
      </c>
      <c r="E948" t="s">
        <v>21</v>
      </c>
      <c r="F948">
        <v>2018</v>
      </c>
      <c r="G948">
        <v>2018</v>
      </c>
      <c r="H948">
        <v>23</v>
      </c>
      <c r="I948" t="s">
        <v>148</v>
      </c>
      <c r="J948">
        <v>99</v>
      </c>
      <c r="K948" t="s">
        <v>23</v>
      </c>
      <c r="L948">
        <v>4</v>
      </c>
      <c r="M948" t="s">
        <v>36</v>
      </c>
      <c r="N948">
        <v>3</v>
      </c>
      <c r="O948" t="s">
        <v>25</v>
      </c>
      <c r="P948">
        <v>1020</v>
      </c>
      <c r="T948" s="3">
        <f t="shared" si="29"/>
        <v>15.34</v>
      </c>
      <c r="U948" s="3">
        <f>IF(AND(R948&lt;&gt;"_U",N948&lt;&gt;9999,N948&lt;&gt;999,L948&lt;&gt;"Median"),IFERROR(VLOOKUP(A948,'TA Total'!A:P,16,0),"."),".")</f>
        <v>6648</v>
      </c>
    </row>
    <row r="949" spans="1:21" x14ac:dyDescent="0.3">
      <c r="A949" s="1" t="str">
        <f t="shared" si="28"/>
        <v>2018|Tauranga City|$50,001-$70,000</v>
      </c>
      <c r="B949" t="s">
        <v>18</v>
      </c>
      <c r="C949" t="s">
        <v>19</v>
      </c>
      <c r="D949" t="s">
        <v>20</v>
      </c>
      <c r="E949" t="s">
        <v>21</v>
      </c>
      <c r="F949">
        <v>2018</v>
      </c>
      <c r="G949">
        <v>2018</v>
      </c>
      <c r="H949">
        <v>23</v>
      </c>
      <c r="I949" t="s">
        <v>148</v>
      </c>
      <c r="J949">
        <v>99</v>
      </c>
      <c r="K949" t="s">
        <v>23</v>
      </c>
      <c r="L949">
        <v>4</v>
      </c>
      <c r="M949" t="s">
        <v>36</v>
      </c>
      <c r="N949">
        <v>7777</v>
      </c>
      <c r="O949" t="s">
        <v>37</v>
      </c>
      <c r="P949">
        <v>6648</v>
      </c>
      <c r="T949" s="3">
        <f t="shared" si="29"/>
        <v>100</v>
      </c>
      <c r="U949" s="3">
        <f>IF(AND(R949&lt;&gt;"_U",N949&lt;&gt;9999,N949&lt;&gt;999,L949&lt;&gt;"Median"),IFERROR(VLOOKUP(A949,'TA Total'!A:P,16,0),"."),".")</f>
        <v>6648</v>
      </c>
    </row>
    <row r="950" spans="1:21" x14ac:dyDescent="0.3">
      <c r="A950" s="1" t="str">
        <f t="shared" si="28"/>
        <v>2018|Tauranga City|$70,001-$100,000</v>
      </c>
      <c r="B950" t="s">
        <v>18</v>
      </c>
      <c r="C950" t="s">
        <v>19</v>
      </c>
      <c r="D950" t="s">
        <v>20</v>
      </c>
      <c r="E950" t="s">
        <v>21</v>
      </c>
      <c r="F950">
        <v>2018</v>
      </c>
      <c r="G950">
        <v>2018</v>
      </c>
      <c r="H950">
        <v>23</v>
      </c>
      <c r="I950" t="s">
        <v>148</v>
      </c>
      <c r="J950">
        <v>99</v>
      </c>
      <c r="K950" t="s">
        <v>23</v>
      </c>
      <c r="L950">
        <v>5</v>
      </c>
      <c r="M950" t="s">
        <v>58</v>
      </c>
      <c r="N950">
        <v>7777</v>
      </c>
      <c r="O950" t="s">
        <v>37</v>
      </c>
      <c r="P950">
        <v>7641</v>
      </c>
      <c r="T950" s="3">
        <f t="shared" si="29"/>
        <v>100</v>
      </c>
      <c r="U950" s="3">
        <f>IF(AND(R950&lt;&gt;"_U",N950&lt;&gt;9999,N950&lt;&gt;999,L950&lt;&gt;"Median"),IFERROR(VLOOKUP(A950,'TA Total'!A:P,16,0),"."),".")</f>
        <v>7641</v>
      </c>
    </row>
    <row r="951" spans="1:21" x14ac:dyDescent="0.3">
      <c r="A951" s="1" t="str">
        <f t="shared" si="28"/>
        <v>2018|Tauranga City|$70,001-$100,000</v>
      </c>
      <c r="B951" t="s">
        <v>18</v>
      </c>
      <c r="C951" t="s">
        <v>19</v>
      </c>
      <c r="D951" t="s">
        <v>20</v>
      </c>
      <c r="E951" t="s">
        <v>21</v>
      </c>
      <c r="F951">
        <v>2018</v>
      </c>
      <c r="G951">
        <v>2018</v>
      </c>
      <c r="H951">
        <v>23</v>
      </c>
      <c r="I951" t="s">
        <v>148</v>
      </c>
      <c r="J951">
        <v>99</v>
      </c>
      <c r="K951" t="s">
        <v>23</v>
      </c>
      <c r="L951">
        <v>5</v>
      </c>
      <c r="M951" t="s">
        <v>58</v>
      </c>
      <c r="N951">
        <v>9999</v>
      </c>
      <c r="O951" t="s">
        <v>40</v>
      </c>
      <c r="P951">
        <v>7641</v>
      </c>
      <c r="T951" s="3" t="str">
        <f t="shared" si="29"/>
        <v>.</v>
      </c>
      <c r="U951" s="3" t="str">
        <f>IF(AND(R951&lt;&gt;"_U",N951&lt;&gt;9999,N951&lt;&gt;999,L951&lt;&gt;"Median"),IFERROR(VLOOKUP(A951,'TA Total'!A:P,16,0),"."),".")</f>
        <v>.</v>
      </c>
    </row>
    <row r="952" spans="1:21" x14ac:dyDescent="0.3">
      <c r="A952" s="1" t="str">
        <f t="shared" si="28"/>
        <v>2018|Tauranga City|$70,001-$100,000</v>
      </c>
      <c r="B952" t="s">
        <v>18</v>
      </c>
      <c r="C952" t="s">
        <v>19</v>
      </c>
      <c r="D952" t="s">
        <v>20</v>
      </c>
      <c r="E952" t="s">
        <v>21</v>
      </c>
      <c r="F952">
        <v>2018</v>
      </c>
      <c r="G952">
        <v>2018</v>
      </c>
      <c r="H952">
        <v>23</v>
      </c>
      <c r="I952" t="s">
        <v>148</v>
      </c>
      <c r="J952">
        <v>99</v>
      </c>
      <c r="K952" t="s">
        <v>23</v>
      </c>
      <c r="L952">
        <v>5</v>
      </c>
      <c r="M952" t="s">
        <v>58</v>
      </c>
      <c r="N952">
        <v>999</v>
      </c>
      <c r="O952" t="s">
        <v>42</v>
      </c>
      <c r="P952">
        <v>0</v>
      </c>
      <c r="T952" s="3" t="str">
        <f t="shared" si="29"/>
        <v>.</v>
      </c>
      <c r="U952" s="3" t="str">
        <f>IF(AND(R952&lt;&gt;"_U",N952&lt;&gt;9999,N952&lt;&gt;999,L952&lt;&gt;"Median"),IFERROR(VLOOKUP(A952,'TA Total'!A:P,16,0),"."),".")</f>
        <v>.</v>
      </c>
    </row>
    <row r="953" spans="1:21" x14ac:dyDescent="0.3">
      <c r="A953" s="1" t="str">
        <f t="shared" si="28"/>
        <v>2018|Tauranga City|$70,001-$100,000</v>
      </c>
      <c r="B953" t="s">
        <v>18</v>
      </c>
      <c r="C953" t="s">
        <v>19</v>
      </c>
      <c r="D953" t="s">
        <v>20</v>
      </c>
      <c r="E953" t="s">
        <v>21</v>
      </c>
      <c r="F953">
        <v>2018</v>
      </c>
      <c r="G953">
        <v>2018</v>
      </c>
      <c r="H953">
        <v>23</v>
      </c>
      <c r="I953" t="s">
        <v>148</v>
      </c>
      <c r="J953">
        <v>99</v>
      </c>
      <c r="K953" t="s">
        <v>23</v>
      </c>
      <c r="L953">
        <v>5</v>
      </c>
      <c r="M953" t="s">
        <v>58</v>
      </c>
      <c r="N953">
        <v>2</v>
      </c>
      <c r="O953" t="s">
        <v>28</v>
      </c>
      <c r="P953">
        <v>2568</v>
      </c>
      <c r="T953" s="3">
        <f t="shared" si="29"/>
        <v>33.61</v>
      </c>
      <c r="U953" s="3">
        <f>IF(AND(R953&lt;&gt;"_U",N953&lt;&gt;9999,N953&lt;&gt;999,L953&lt;&gt;"Median"),IFERROR(VLOOKUP(A953,'TA Total'!A:P,16,0),"."),".")</f>
        <v>7641</v>
      </c>
    </row>
    <row r="954" spans="1:21" x14ac:dyDescent="0.3">
      <c r="A954" s="1" t="str">
        <f t="shared" si="28"/>
        <v>2018|Tauranga City|$70,001-$100,000</v>
      </c>
      <c r="B954" t="s">
        <v>18</v>
      </c>
      <c r="C954" t="s">
        <v>19</v>
      </c>
      <c r="D954" t="s">
        <v>20</v>
      </c>
      <c r="E954" t="s">
        <v>21</v>
      </c>
      <c r="F954">
        <v>2018</v>
      </c>
      <c r="G954">
        <v>2018</v>
      </c>
      <c r="H954">
        <v>23</v>
      </c>
      <c r="I954" t="s">
        <v>148</v>
      </c>
      <c r="J954">
        <v>99</v>
      </c>
      <c r="K954" t="s">
        <v>23</v>
      </c>
      <c r="L954">
        <v>5</v>
      </c>
      <c r="M954" t="s">
        <v>58</v>
      </c>
      <c r="N954">
        <v>1</v>
      </c>
      <c r="O954" t="s">
        <v>33</v>
      </c>
      <c r="P954">
        <v>3990</v>
      </c>
      <c r="T954" s="3">
        <f t="shared" si="29"/>
        <v>52.22</v>
      </c>
      <c r="U954" s="3">
        <f>IF(AND(R954&lt;&gt;"_U",N954&lt;&gt;9999,N954&lt;&gt;999,L954&lt;&gt;"Median"),IFERROR(VLOOKUP(A954,'TA Total'!A:P,16,0),"."),".")</f>
        <v>7641</v>
      </c>
    </row>
    <row r="955" spans="1:21" x14ac:dyDescent="0.3">
      <c r="A955" s="1" t="str">
        <f t="shared" si="28"/>
        <v>2018|Tauranga City|$70,001-$100,000</v>
      </c>
      <c r="B955" t="s">
        <v>18</v>
      </c>
      <c r="C955" t="s">
        <v>19</v>
      </c>
      <c r="D955" t="s">
        <v>20</v>
      </c>
      <c r="E955" t="s">
        <v>21</v>
      </c>
      <c r="F955">
        <v>2018</v>
      </c>
      <c r="G955">
        <v>2018</v>
      </c>
      <c r="H955">
        <v>23</v>
      </c>
      <c r="I955" t="s">
        <v>148</v>
      </c>
      <c r="J955">
        <v>99</v>
      </c>
      <c r="K955" t="s">
        <v>23</v>
      </c>
      <c r="L955">
        <v>5</v>
      </c>
      <c r="M955" t="s">
        <v>58</v>
      </c>
      <c r="N955">
        <v>3</v>
      </c>
      <c r="O955" t="s">
        <v>25</v>
      </c>
      <c r="P955">
        <v>1083</v>
      </c>
      <c r="T955" s="3">
        <f t="shared" si="29"/>
        <v>14.17</v>
      </c>
      <c r="U955" s="3">
        <f>IF(AND(R955&lt;&gt;"_U",N955&lt;&gt;9999,N955&lt;&gt;999,L955&lt;&gt;"Median"),IFERROR(VLOOKUP(A955,'TA Total'!A:P,16,0),"."),".")</f>
        <v>7641</v>
      </c>
    </row>
    <row r="956" spans="1:21" x14ac:dyDescent="0.3">
      <c r="A956" s="1" t="str">
        <f t="shared" si="28"/>
        <v>2018|Tauranga City|$100,001-$150,000</v>
      </c>
      <c r="B956" t="s">
        <v>18</v>
      </c>
      <c r="C956" t="s">
        <v>19</v>
      </c>
      <c r="D956" t="s">
        <v>20</v>
      </c>
      <c r="E956" t="s">
        <v>21</v>
      </c>
      <c r="F956">
        <v>2018</v>
      </c>
      <c r="G956">
        <v>2018</v>
      </c>
      <c r="H956">
        <v>23</v>
      </c>
      <c r="I956" t="s">
        <v>148</v>
      </c>
      <c r="J956">
        <v>99</v>
      </c>
      <c r="K956" t="s">
        <v>23</v>
      </c>
      <c r="L956">
        <v>6</v>
      </c>
      <c r="M956" t="s">
        <v>59</v>
      </c>
      <c r="N956">
        <v>7777</v>
      </c>
      <c r="O956" t="s">
        <v>37</v>
      </c>
      <c r="P956">
        <v>9072</v>
      </c>
      <c r="T956" s="3">
        <f t="shared" si="29"/>
        <v>100</v>
      </c>
      <c r="U956" s="3">
        <f>IF(AND(R956&lt;&gt;"_U",N956&lt;&gt;9999,N956&lt;&gt;999,L956&lt;&gt;"Median"),IFERROR(VLOOKUP(A956,'TA Total'!A:P,16,0),"."),".")</f>
        <v>9072</v>
      </c>
    </row>
    <row r="957" spans="1:21" x14ac:dyDescent="0.3">
      <c r="A957" s="1" t="str">
        <f t="shared" si="28"/>
        <v>2018|Tauranga City|$100,001-$150,000</v>
      </c>
      <c r="B957" t="s">
        <v>18</v>
      </c>
      <c r="C957" t="s">
        <v>19</v>
      </c>
      <c r="D957" t="s">
        <v>20</v>
      </c>
      <c r="E957" t="s">
        <v>21</v>
      </c>
      <c r="F957">
        <v>2018</v>
      </c>
      <c r="G957">
        <v>2018</v>
      </c>
      <c r="H957">
        <v>23</v>
      </c>
      <c r="I957" t="s">
        <v>148</v>
      </c>
      <c r="J957">
        <v>99</v>
      </c>
      <c r="K957" t="s">
        <v>23</v>
      </c>
      <c r="L957">
        <v>6</v>
      </c>
      <c r="M957" t="s">
        <v>59</v>
      </c>
      <c r="N957">
        <v>3</v>
      </c>
      <c r="O957" t="s">
        <v>25</v>
      </c>
      <c r="P957">
        <v>1395</v>
      </c>
      <c r="T957" s="3">
        <f t="shared" si="29"/>
        <v>15.38</v>
      </c>
      <c r="U957" s="3">
        <f>IF(AND(R957&lt;&gt;"_U",N957&lt;&gt;9999,N957&lt;&gt;999,L957&lt;&gt;"Median"),IFERROR(VLOOKUP(A957,'TA Total'!A:P,16,0),"."),".")</f>
        <v>9072</v>
      </c>
    </row>
    <row r="958" spans="1:21" x14ac:dyDescent="0.3">
      <c r="A958" s="1" t="str">
        <f t="shared" si="28"/>
        <v>2018|Tauranga City|$100,001-$150,000</v>
      </c>
      <c r="B958" t="s">
        <v>18</v>
      </c>
      <c r="C958" t="s">
        <v>19</v>
      </c>
      <c r="D958" t="s">
        <v>20</v>
      </c>
      <c r="E958" t="s">
        <v>21</v>
      </c>
      <c r="F958">
        <v>2018</v>
      </c>
      <c r="G958">
        <v>2018</v>
      </c>
      <c r="H958">
        <v>23</v>
      </c>
      <c r="I958" t="s">
        <v>148</v>
      </c>
      <c r="J958">
        <v>99</v>
      </c>
      <c r="K958" t="s">
        <v>23</v>
      </c>
      <c r="L958">
        <v>6</v>
      </c>
      <c r="M958" t="s">
        <v>59</v>
      </c>
      <c r="N958">
        <v>999</v>
      </c>
      <c r="O958" t="s">
        <v>42</v>
      </c>
      <c r="P958">
        <v>0</v>
      </c>
      <c r="T958" s="3" t="str">
        <f t="shared" si="29"/>
        <v>.</v>
      </c>
      <c r="U958" s="3" t="str">
        <f>IF(AND(R958&lt;&gt;"_U",N958&lt;&gt;9999,N958&lt;&gt;999,L958&lt;&gt;"Median"),IFERROR(VLOOKUP(A958,'TA Total'!A:P,16,0),"."),".")</f>
        <v>.</v>
      </c>
    </row>
    <row r="959" spans="1:21" x14ac:dyDescent="0.3">
      <c r="A959" s="1" t="str">
        <f t="shared" si="28"/>
        <v>2018|Tauranga City|$100,001-$150,000</v>
      </c>
      <c r="B959" t="s">
        <v>18</v>
      </c>
      <c r="C959" t="s">
        <v>19</v>
      </c>
      <c r="D959" t="s">
        <v>20</v>
      </c>
      <c r="E959" t="s">
        <v>21</v>
      </c>
      <c r="F959">
        <v>2018</v>
      </c>
      <c r="G959">
        <v>2018</v>
      </c>
      <c r="H959">
        <v>23</v>
      </c>
      <c r="I959" t="s">
        <v>148</v>
      </c>
      <c r="J959">
        <v>99</v>
      </c>
      <c r="K959" t="s">
        <v>23</v>
      </c>
      <c r="L959">
        <v>6</v>
      </c>
      <c r="M959" t="s">
        <v>59</v>
      </c>
      <c r="N959">
        <v>9999</v>
      </c>
      <c r="O959" t="s">
        <v>40</v>
      </c>
      <c r="P959">
        <v>9072</v>
      </c>
      <c r="T959" s="3" t="str">
        <f t="shared" si="29"/>
        <v>.</v>
      </c>
      <c r="U959" s="3" t="str">
        <f>IF(AND(R959&lt;&gt;"_U",N959&lt;&gt;9999,N959&lt;&gt;999,L959&lt;&gt;"Median"),IFERROR(VLOOKUP(A959,'TA Total'!A:P,16,0),"."),".")</f>
        <v>.</v>
      </c>
    </row>
    <row r="960" spans="1:21" x14ac:dyDescent="0.3">
      <c r="A960" s="1" t="str">
        <f t="shared" si="28"/>
        <v>2018|Tauranga City|$100,001-$150,000</v>
      </c>
      <c r="B960" t="s">
        <v>18</v>
      </c>
      <c r="C960" t="s">
        <v>19</v>
      </c>
      <c r="D960" t="s">
        <v>20</v>
      </c>
      <c r="E960" t="s">
        <v>21</v>
      </c>
      <c r="F960">
        <v>2018</v>
      </c>
      <c r="G960">
        <v>2018</v>
      </c>
      <c r="H960">
        <v>23</v>
      </c>
      <c r="I960" t="s">
        <v>148</v>
      </c>
      <c r="J960">
        <v>99</v>
      </c>
      <c r="K960" t="s">
        <v>23</v>
      </c>
      <c r="L960">
        <v>6</v>
      </c>
      <c r="M960" t="s">
        <v>59</v>
      </c>
      <c r="N960">
        <v>1</v>
      </c>
      <c r="O960" t="s">
        <v>33</v>
      </c>
      <c r="P960">
        <v>5205</v>
      </c>
      <c r="T960" s="3">
        <f t="shared" si="29"/>
        <v>57.37</v>
      </c>
      <c r="U960" s="3">
        <f>IF(AND(R960&lt;&gt;"_U",N960&lt;&gt;9999,N960&lt;&gt;999,L960&lt;&gt;"Median"),IFERROR(VLOOKUP(A960,'TA Total'!A:P,16,0),"."),".")</f>
        <v>9072</v>
      </c>
    </row>
    <row r="961" spans="1:21" x14ac:dyDescent="0.3">
      <c r="A961" s="1" t="str">
        <f t="shared" si="28"/>
        <v>2018|Tauranga City|$100,001-$150,000</v>
      </c>
      <c r="B961" t="s">
        <v>18</v>
      </c>
      <c r="C961" t="s">
        <v>19</v>
      </c>
      <c r="D961" t="s">
        <v>20</v>
      </c>
      <c r="E961" t="s">
        <v>21</v>
      </c>
      <c r="F961">
        <v>2018</v>
      </c>
      <c r="G961">
        <v>2018</v>
      </c>
      <c r="H961">
        <v>23</v>
      </c>
      <c r="I961" t="s">
        <v>148</v>
      </c>
      <c r="J961">
        <v>99</v>
      </c>
      <c r="K961" t="s">
        <v>23</v>
      </c>
      <c r="L961">
        <v>6</v>
      </c>
      <c r="M961" t="s">
        <v>59</v>
      </c>
      <c r="N961">
        <v>2</v>
      </c>
      <c r="O961" t="s">
        <v>28</v>
      </c>
      <c r="P961">
        <v>2472</v>
      </c>
      <c r="T961" s="3">
        <f t="shared" si="29"/>
        <v>27.25</v>
      </c>
      <c r="U961" s="3">
        <f>IF(AND(R961&lt;&gt;"_U",N961&lt;&gt;9999,N961&lt;&gt;999,L961&lt;&gt;"Median"),IFERROR(VLOOKUP(A961,'TA Total'!A:P,16,0),"."),".")</f>
        <v>9072</v>
      </c>
    </row>
    <row r="962" spans="1:21" x14ac:dyDescent="0.3">
      <c r="A962" s="1" t="str">
        <f t="shared" si="28"/>
        <v>2018|Tauranga City|$150,001-$200,000</v>
      </c>
      <c r="B962" t="s">
        <v>18</v>
      </c>
      <c r="C962" t="s">
        <v>19</v>
      </c>
      <c r="D962" t="s">
        <v>20</v>
      </c>
      <c r="E962" t="s">
        <v>21</v>
      </c>
      <c r="F962">
        <v>2018</v>
      </c>
      <c r="G962">
        <v>2018</v>
      </c>
      <c r="H962">
        <v>23</v>
      </c>
      <c r="I962" t="s">
        <v>148</v>
      </c>
      <c r="J962">
        <v>99</v>
      </c>
      <c r="K962" t="s">
        <v>23</v>
      </c>
      <c r="L962">
        <v>7</v>
      </c>
      <c r="M962" t="s">
        <v>43</v>
      </c>
      <c r="N962">
        <v>2</v>
      </c>
      <c r="O962" t="s">
        <v>28</v>
      </c>
      <c r="P962">
        <v>1212</v>
      </c>
      <c r="T962" s="3">
        <f t="shared" si="29"/>
        <v>18.100000000000001</v>
      </c>
      <c r="U962" s="3">
        <f>IF(AND(R962&lt;&gt;"_U",N962&lt;&gt;9999,N962&lt;&gt;999,L962&lt;&gt;"Median"),IFERROR(VLOOKUP(A962,'TA Total'!A:P,16,0),"."),".")</f>
        <v>6696</v>
      </c>
    </row>
    <row r="963" spans="1:21" x14ac:dyDescent="0.3">
      <c r="A963" s="1" t="str">
        <f t="shared" ref="A963:A1026" si="30">G963&amp;"|"&amp;I963&amp;"|"&amp;M963</f>
        <v>2018|Tauranga City|$150,001-$200,000</v>
      </c>
      <c r="B963" t="s">
        <v>18</v>
      </c>
      <c r="C963" t="s">
        <v>19</v>
      </c>
      <c r="D963" t="s">
        <v>20</v>
      </c>
      <c r="E963" t="s">
        <v>21</v>
      </c>
      <c r="F963">
        <v>2018</v>
      </c>
      <c r="G963">
        <v>2018</v>
      </c>
      <c r="H963">
        <v>23</v>
      </c>
      <c r="I963" t="s">
        <v>148</v>
      </c>
      <c r="J963">
        <v>99</v>
      </c>
      <c r="K963" t="s">
        <v>23</v>
      </c>
      <c r="L963">
        <v>7</v>
      </c>
      <c r="M963" t="s">
        <v>43</v>
      </c>
      <c r="N963">
        <v>7777</v>
      </c>
      <c r="O963" t="s">
        <v>37</v>
      </c>
      <c r="P963">
        <v>6696</v>
      </c>
      <c r="T963" s="3">
        <f t="shared" ref="T963:T1026" si="31">IF(AND(R963&lt;&gt;"_U",R963&lt;&gt;"c",N963&lt;&gt;999,N963&lt;&gt;9999,L963&lt;&gt;"Median"),IFERROR((ROUND(P963/U963*100,2)),"."),".")</f>
        <v>100</v>
      </c>
      <c r="U963" s="3">
        <f>IF(AND(R963&lt;&gt;"_U",N963&lt;&gt;9999,N963&lt;&gt;999,L963&lt;&gt;"Median"),IFERROR(VLOOKUP(A963,'TA Total'!A:P,16,0),"."),".")</f>
        <v>6696</v>
      </c>
    </row>
    <row r="964" spans="1:21" x14ac:dyDescent="0.3">
      <c r="A964" s="1" t="str">
        <f t="shared" si="30"/>
        <v>2018|Tauranga City|$150,001-$200,000</v>
      </c>
      <c r="B964" t="s">
        <v>18</v>
      </c>
      <c r="C964" t="s">
        <v>19</v>
      </c>
      <c r="D964" t="s">
        <v>20</v>
      </c>
      <c r="E964" t="s">
        <v>21</v>
      </c>
      <c r="F964">
        <v>2018</v>
      </c>
      <c r="G964">
        <v>2018</v>
      </c>
      <c r="H964">
        <v>23</v>
      </c>
      <c r="I964" t="s">
        <v>148</v>
      </c>
      <c r="J964">
        <v>99</v>
      </c>
      <c r="K964" t="s">
        <v>23</v>
      </c>
      <c r="L964">
        <v>7</v>
      </c>
      <c r="M964" t="s">
        <v>43</v>
      </c>
      <c r="N964">
        <v>3</v>
      </c>
      <c r="O964" t="s">
        <v>25</v>
      </c>
      <c r="P964">
        <v>1959</v>
      </c>
      <c r="T964" s="3">
        <f t="shared" si="31"/>
        <v>29.26</v>
      </c>
      <c r="U964" s="3">
        <f>IF(AND(R964&lt;&gt;"_U",N964&lt;&gt;9999,N964&lt;&gt;999,L964&lt;&gt;"Median"),IFERROR(VLOOKUP(A964,'TA Total'!A:P,16,0),"."),".")</f>
        <v>6696</v>
      </c>
    </row>
    <row r="965" spans="1:21" x14ac:dyDescent="0.3">
      <c r="A965" s="1" t="str">
        <f t="shared" si="30"/>
        <v>2018|Tauranga City|$150,001-$200,000</v>
      </c>
      <c r="B965" t="s">
        <v>18</v>
      </c>
      <c r="C965" t="s">
        <v>19</v>
      </c>
      <c r="D965" t="s">
        <v>20</v>
      </c>
      <c r="E965" t="s">
        <v>21</v>
      </c>
      <c r="F965">
        <v>2018</v>
      </c>
      <c r="G965">
        <v>2018</v>
      </c>
      <c r="H965">
        <v>23</v>
      </c>
      <c r="I965" t="s">
        <v>148</v>
      </c>
      <c r="J965">
        <v>99</v>
      </c>
      <c r="K965" t="s">
        <v>23</v>
      </c>
      <c r="L965">
        <v>7</v>
      </c>
      <c r="M965" t="s">
        <v>43</v>
      </c>
      <c r="N965">
        <v>9999</v>
      </c>
      <c r="O965" t="s">
        <v>40</v>
      </c>
      <c r="P965">
        <v>6696</v>
      </c>
      <c r="T965" s="3" t="str">
        <f t="shared" si="31"/>
        <v>.</v>
      </c>
      <c r="U965" s="3" t="str">
        <f>IF(AND(R965&lt;&gt;"_U",N965&lt;&gt;9999,N965&lt;&gt;999,L965&lt;&gt;"Median"),IFERROR(VLOOKUP(A965,'TA Total'!A:P,16,0),"."),".")</f>
        <v>.</v>
      </c>
    </row>
    <row r="966" spans="1:21" x14ac:dyDescent="0.3">
      <c r="A966" s="1" t="str">
        <f t="shared" si="30"/>
        <v>2018|Tauranga City|$150,001-$200,000</v>
      </c>
      <c r="B966" t="s">
        <v>18</v>
      </c>
      <c r="C966" t="s">
        <v>19</v>
      </c>
      <c r="D966" t="s">
        <v>20</v>
      </c>
      <c r="E966" t="s">
        <v>21</v>
      </c>
      <c r="F966">
        <v>2018</v>
      </c>
      <c r="G966">
        <v>2018</v>
      </c>
      <c r="H966">
        <v>23</v>
      </c>
      <c r="I966" t="s">
        <v>148</v>
      </c>
      <c r="J966">
        <v>99</v>
      </c>
      <c r="K966" t="s">
        <v>23</v>
      </c>
      <c r="L966">
        <v>7</v>
      </c>
      <c r="M966" t="s">
        <v>43</v>
      </c>
      <c r="N966">
        <v>1</v>
      </c>
      <c r="O966" t="s">
        <v>33</v>
      </c>
      <c r="P966">
        <v>3525</v>
      </c>
      <c r="T966" s="3">
        <f t="shared" si="31"/>
        <v>52.64</v>
      </c>
      <c r="U966" s="3">
        <f>IF(AND(R966&lt;&gt;"_U",N966&lt;&gt;9999,N966&lt;&gt;999,L966&lt;&gt;"Median"),IFERROR(VLOOKUP(A966,'TA Total'!A:P,16,0),"."),".")</f>
        <v>6696</v>
      </c>
    </row>
    <row r="967" spans="1:21" x14ac:dyDescent="0.3">
      <c r="A967" s="1" t="str">
        <f t="shared" si="30"/>
        <v>2018|Tauranga City|$150,001-$200,000</v>
      </c>
      <c r="B967" t="s">
        <v>18</v>
      </c>
      <c r="C967" t="s">
        <v>19</v>
      </c>
      <c r="D967" t="s">
        <v>20</v>
      </c>
      <c r="E967" t="s">
        <v>21</v>
      </c>
      <c r="F967">
        <v>2018</v>
      </c>
      <c r="G967">
        <v>2018</v>
      </c>
      <c r="H967">
        <v>23</v>
      </c>
      <c r="I967" t="s">
        <v>148</v>
      </c>
      <c r="J967">
        <v>99</v>
      </c>
      <c r="K967" t="s">
        <v>23</v>
      </c>
      <c r="L967">
        <v>7</v>
      </c>
      <c r="M967" t="s">
        <v>43</v>
      </c>
      <c r="N967">
        <v>999</v>
      </c>
      <c r="O967" t="s">
        <v>42</v>
      </c>
      <c r="P967">
        <v>0</v>
      </c>
      <c r="T967" s="3" t="str">
        <f t="shared" si="31"/>
        <v>.</v>
      </c>
      <c r="U967" s="3" t="str">
        <f>IF(AND(R967&lt;&gt;"_U",N967&lt;&gt;9999,N967&lt;&gt;999,L967&lt;&gt;"Median"),IFERROR(VLOOKUP(A967,'TA Total'!A:P,16,0),"."),".")</f>
        <v>.</v>
      </c>
    </row>
    <row r="968" spans="1:21" x14ac:dyDescent="0.3">
      <c r="A968" s="1" t="str">
        <f t="shared" si="30"/>
        <v>2018|Tauranga City|$200,001 or more</v>
      </c>
      <c r="B968" t="s">
        <v>18</v>
      </c>
      <c r="C968" t="s">
        <v>19</v>
      </c>
      <c r="D968" t="s">
        <v>20</v>
      </c>
      <c r="E968" t="s">
        <v>21</v>
      </c>
      <c r="F968">
        <v>2018</v>
      </c>
      <c r="G968">
        <v>2018</v>
      </c>
      <c r="H968">
        <v>23</v>
      </c>
      <c r="I968" t="s">
        <v>148</v>
      </c>
      <c r="J968">
        <v>99</v>
      </c>
      <c r="K968" t="s">
        <v>23</v>
      </c>
      <c r="L968">
        <v>8</v>
      </c>
      <c r="M968" t="s">
        <v>27</v>
      </c>
      <c r="N968">
        <v>1</v>
      </c>
      <c r="O968" t="s">
        <v>33</v>
      </c>
      <c r="R968" t="s">
        <v>29</v>
      </c>
      <c r="S968" t="s">
        <v>30</v>
      </c>
      <c r="T968" s="3" t="str">
        <f t="shared" si="31"/>
        <v>.</v>
      </c>
      <c r="U968" s="3" t="str">
        <f>IF(AND(R968&lt;&gt;"_U",N968&lt;&gt;9999,N968&lt;&gt;999,L968&lt;&gt;"Median"),IFERROR(VLOOKUP(A968,'TA Total'!A:P,16,0),"."),".")</f>
        <v>.</v>
      </c>
    </row>
    <row r="969" spans="1:21" x14ac:dyDescent="0.3">
      <c r="A969" s="1" t="str">
        <f t="shared" si="30"/>
        <v>2018|Tauranga City|$200,001 or more</v>
      </c>
      <c r="B969" t="s">
        <v>18</v>
      </c>
      <c r="C969" t="s">
        <v>19</v>
      </c>
      <c r="D969" t="s">
        <v>20</v>
      </c>
      <c r="E969" t="s">
        <v>21</v>
      </c>
      <c r="F969">
        <v>2018</v>
      </c>
      <c r="G969">
        <v>2018</v>
      </c>
      <c r="H969">
        <v>23</v>
      </c>
      <c r="I969" t="s">
        <v>148</v>
      </c>
      <c r="J969">
        <v>99</v>
      </c>
      <c r="K969" t="s">
        <v>23</v>
      </c>
      <c r="L969">
        <v>8</v>
      </c>
      <c r="M969" t="s">
        <v>27</v>
      </c>
      <c r="N969">
        <v>2</v>
      </c>
      <c r="O969" t="s">
        <v>28</v>
      </c>
      <c r="R969" t="s">
        <v>29</v>
      </c>
      <c r="S969" t="s">
        <v>30</v>
      </c>
      <c r="T969" s="3" t="str">
        <f t="shared" si="31"/>
        <v>.</v>
      </c>
      <c r="U969" s="3" t="str">
        <f>IF(AND(R969&lt;&gt;"_U",N969&lt;&gt;9999,N969&lt;&gt;999,L969&lt;&gt;"Median"),IFERROR(VLOOKUP(A969,'TA Total'!A:P,16,0),"."),".")</f>
        <v>.</v>
      </c>
    </row>
    <row r="970" spans="1:21" x14ac:dyDescent="0.3">
      <c r="A970" s="1" t="str">
        <f t="shared" si="30"/>
        <v>2018|Tauranga City|$200,001 or more</v>
      </c>
      <c r="B970" t="s">
        <v>18</v>
      </c>
      <c r="C970" t="s">
        <v>19</v>
      </c>
      <c r="D970" t="s">
        <v>20</v>
      </c>
      <c r="E970" t="s">
        <v>21</v>
      </c>
      <c r="F970">
        <v>2018</v>
      </c>
      <c r="G970">
        <v>2018</v>
      </c>
      <c r="H970">
        <v>23</v>
      </c>
      <c r="I970" t="s">
        <v>148</v>
      </c>
      <c r="J970">
        <v>99</v>
      </c>
      <c r="K970" t="s">
        <v>23</v>
      </c>
      <c r="L970">
        <v>8</v>
      </c>
      <c r="M970" t="s">
        <v>27</v>
      </c>
      <c r="N970">
        <v>7777</v>
      </c>
      <c r="O970" t="s">
        <v>37</v>
      </c>
      <c r="R970" t="s">
        <v>29</v>
      </c>
      <c r="S970" t="s">
        <v>30</v>
      </c>
      <c r="T970" s="3" t="str">
        <f t="shared" si="31"/>
        <v>.</v>
      </c>
      <c r="U970" s="3" t="str">
        <f>IF(AND(R970&lt;&gt;"_U",N970&lt;&gt;9999,N970&lt;&gt;999,L970&lt;&gt;"Median"),IFERROR(VLOOKUP(A970,'TA Total'!A:P,16,0),"."),".")</f>
        <v>.</v>
      </c>
    </row>
    <row r="971" spans="1:21" x14ac:dyDescent="0.3">
      <c r="A971" s="1" t="str">
        <f t="shared" si="30"/>
        <v>2018|Tauranga City|$200,001 or more</v>
      </c>
      <c r="B971" t="s">
        <v>18</v>
      </c>
      <c r="C971" t="s">
        <v>19</v>
      </c>
      <c r="D971" t="s">
        <v>20</v>
      </c>
      <c r="E971" t="s">
        <v>21</v>
      </c>
      <c r="F971">
        <v>2018</v>
      </c>
      <c r="G971">
        <v>2018</v>
      </c>
      <c r="H971">
        <v>23</v>
      </c>
      <c r="I971" t="s">
        <v>148</v>
      </c>
      <c r="J971">
        <v>99</v>
      </c>
      <c r="K971" t="s">
        <v>23</v>
      </c>
      <c r="L971">
        <v>8</v>
      </c>
      <c r="M971" t="s">
        <v>27</v>
      </c>
      <c r="N971">
        <v>999</v>
      </c>
      <c r="O971" t="s">
        <v>42</v>
      </c>
      <c r="R971" t="s">
        <v>29</v>
      </c>
      <c r="S971" t="s">
        <v>30</v>
      </c>
      <c r="T971" s="3" t="str">
        <f t="shared" si="31"/>
        <v>.</v>
      </c>
      <c r="U971" s="3" t="str">
        <f>IF(AND(R971&lt;&gt;"_U",N971&lt;&gt;9999,N971&lt;&gt;999,L971&lt;&gt;"Median"),IFERROR(VLOOKUP(A971,'TA Total'!A:P,16,0),"."),".")</f>
        <v>.</v>
      </c>
    </row>
    <row r="972" spans="1:21" x14ac:dyDescent="0.3">
      <c r="A972" s="1" t="str">
        <f t="shared" si="30"/>
        <v>2018|Tauranga City|$200,001 or more</v>
      </c>
      <c r="B972" t="s">
        <v>18</v>
      </c>
      <c r="C972" t="s">
        <v>19</v>
      </c>
      <c r="D972" t="s">
        <v>20</v>
      </c>
      <c r="E972" t="s">
        <v>21</v>
      </c>
      <c r="F972">
        <v>2018</v>
      </c>
      <c r="G972">
        <v>2018</v>
      </c>
      <c r="H972">
        <v>23</v>
      </c>
      <c r="I972" t="s">
        <v>148</v>
      </c>
      <c r="J972">
        <v>99</v>
      </c>
      <c r="K972" t="s">
        <v>23</v>
      </c>
      <c r="L972">
        <v>8</v>
      </c>
      <c r="M972" t="s">
        <v>27</v>
      </c>
      <c r="N972">
        <v>3</v>
      </c>
      <c r="O972" t="s">
        <v>25</v>
      </c>
      <c r="R972" t="s">
        <v>29</v>
      </c>
      <c r="S972" t="s">
        <v>30</v>
      </c>
      <c r="T972" s="3" t="str">
        <f t="shared" si="31"/>
        <v>.</v>
      </c>
      <c r="U972" s="3" t="str">
        <f>IF(AND(R972&lt;&gt;"_U",N972&lt;&gt;9999,N972&lt;&gt;999,L972&lt;&gt;"Median"),IFERROR(VLOOKUP(A972,'TA Total'!A:P,16,0),"."),".")</f>
        <v>.</v>
      </c>
    </row>
    <row r="973" spans="1:21" x14ac:dyDescent="0.3">
      <c r="A973" s="1" t="str">
        <f t="shared" si="30"/>
        <v>2018|Tauranga City|$200,001 or more</v>
      </c>
      <c r="B973" t="s">
        <v>18</v>
      </c>
      <c r="C973" t="s">
        <v>19</v>
      </c>
      <c r="D973" t="s">
        <v>20</v>
      </c>
      <c r="E973" t="s">
        <v>21</v>
      </c>
      <c r="F973">
        <v>2018</v>
      </c>
      <c r="G973">
        <v>2018</v>
      </c>
      <c r="H973">
        <v>23</v>
      </c>
      <c r="I973" t="s">
        <v>148</v>
      </c>
      <c r="J973">
        <v>99</v>
      </c>
      <c r="K973" t="s">
        <v>23</v>
      </c>
      <c r="L973">
        <v>8</v>
      </c>
      <c r="M973" t="s">
        <v>27</v>
      </c>
      <c r="N973">
        <v>9999</v>
      </c>
      <c r="O973" t="s">
        <v>40</v>
      </c>
      <c r="R973" t="s">
        <v>29</v>
      </c>
      <c r="S973" t="s">
        <v>30</v>
      </c>
      <c r="T973" s="3" t="str">
        <f t="shared" si="31"/>
        <v>.</v>
      </c>
      <c r="U973" s="3" t="str">
        <f>IF(AND(R973&lt;&gt;"_U",N973&lt;&gt;9999,N973&lt;&gt;999,L973&lt;&gt;"Median"),IFERROR(VLOOKUP(A973,'TA Total'!A:P,16,0),"."),".")</f>
        <v>.</v>
      </c>
    </row>
    <row r="974" spans="1:21" x14ac:dyDescent="0.3">
      <c r="A974" s="1" t="str">
        <f t="shared" si="30"/>
        <v>2018|Tauranga City|Total stated - total household income</v>
      </c>
      <c r="B974" t="s">
        <v>18</v>
      </c>
      <c r="C974" t="s">
        <v>19</v>
      </c>
      <c r="D974" t="s">
        <v>20</v>
      </c>
      <c r="E974" t="s">
        <v>21</v>
      </c>
      <c r="F974">
        <v>2018</v>
      </c>
      <c r="G974">
        <v>2018</v>
      </c>
      <c r="H974">
        <v>23</v>
      </c>
      <c r="I974" t="s">
        <v>148</v>
      </c>
      <c r="J974">
        <v>99</v>
      </c>
      <c r="K974" t="s">
        <v>23</v>
      </c>
      <c r="L974">
        <v>77</v>
      </c>
      <c r="M974" t="s">
        <v>32</v>
      </c>
      <c r="N974">
        <v>1</v>
      </c>
      <c r="O974" t="s">
        <v>33</v>
      </c>
      <c r="P974">
        <v>23631</v>
      </c>
      <c r="T974" s="3">
        <f t="shared" si="31"/>
        <v>50.42</v>
      </c>
      <c r="U974" s="3">
        <f>IF(AND(R974&lt;&gt;"_U",N974&lt;&gt;9999,N974&lt;&gt;999,L974&lt;&gt;"Median"),IFERROR(VLOOKUP(A974,'TA Total'!A:P,16,0),"."),".")</f>
        <v>46869</v>
      </c>
    </row>
    <row r="975" spans="1:21" x14ac:dyDescent="0.3">
      <c r="A975" s="1" t="str">
        <f t="shared" si="30"/>
        <v>2018|Tauranga City|Total stated - total household income</v>
      </c>
      <c r="B975" t="s">
        <v>18</v>
      </c>
      <c r="C975" t="s">
        <v>19</v>
      </c>
      <c r="D975" t="s">
        <v>20</v>
      </c>
      <c r="E975" t="s">
        <v>21</v>
      </c>
      <c r="F975">
        <v>2018</v>
      </c>
      <c r="G975">
        <v>2018</v>
      </c>
      <c r="H975">
        <v>23</v>
      </c>
      <c r="I975" t="s">
        <v>148</v>
      </c>
      <c r="J975">
        <v>99</v>
      </c>
      <c r="K975" t="s">
        <v>23</v>
      </c>
      <c r="L975">
        <v>77</v>
      </c>
      <c r="M975" t="s">
        <v>32</v>
      </c>
      <c r="N975">
        <v>2</v>
      </c>
      <c r="O975" t="s">
        <v>28</v>
      </c>
      <c r="P975">
        <v>15354</v>
      </c>
      <c r="T975" s="3">
        <f t="shared" si="31"/>
        <v>32.76</v>
      </c>
      <c r="U975" s="3">
        <f>IF(AND(R975&lt;&gt;"_U",N975&lt;&gt;9999,N975&lt;&gt;999,L975&lt;&gt;"Median"),IFERROR(VLOOKUP(A975,'TA Total'!A:P,16,0),"."),".")</f>
        <v>46869</v>
      </c>
    </row>
    <row r="976" spans="1:21" x14ac:dyDescent="0.3">
      <c r="A976" s="1" t="str">
        <f t="shared" si="30"/>
        <v>2018|Tauranga City|Total stated - total household income</v>
      </c>
      <c r="B976" t="s">
        <v>18</v>
      </c>
      <c r="C976" t="s">
        <v>19</v>
      </c>
      <c r="D976" t="s">
        <v>20</v>
      </c>
      <c r="E976" t="s">
        <v>21</v>
      </c>
      <c r="F976">
        <v>2018</v>
      </c>
      <c r="G976">
        <v>2018</v>
      </c>
      <c r="H976">
        <v>23</v>
      </c>
      <c r="I976" t="s">
        <v>148</v>
      </c>
      <c r="J976">
        <v>99</v>
      </c>
      <c r="K976" t="s">
        <v>23</v>
      </c>
      <c r="L976">
        <v>77</v>
      </c>
      <c r="M976" t="s">
        <v>32</v>
      </c>
      <c r="N976">
        <v>3</v>
      </c>
      <c r="O976" t="s">
        <v>25</v>
      </c>
      <c r="P976">
        <v>7884</v>
      </c>
      <c r="T976" s="3">
        <f t="shared" si="31"/>
        <v>16.82</v>
      </c>
      <c r="U976" s="3">
        <f>IF(AND(R976&lt;&gt;"_U",N976&lt;&gt;9999,N976&lt;&gt;999,L976&lt;&gt;"Median"),IFERROR(VLOOKUP(A976,'TA Total'!A:P,16,0),"."),".")</f>
        <v>46869</v>
      </c>
    </row>
    <row r="977" spans="1:21" x14ac:dyDescent="0.3">
      <c r="A977" s="1" t="str">
        <f t="shared" si="30"/>
        <v>2018|Tauranga City|Total stated - total household income</v>
      </c>
      <c r="B977" t="s">
        <v>18</v>
      </c>
      <c r="C977" t="s">
        <v>19</v>
      </c>
      <c r="D977" t="s">
        <v>20</v>
      </c>
      <c r="E977" t="s">
        <v>21</v>
      </c>
      <c r="F977">
        <v>2018</v>
      </c>
      <c r="G977">
        <v>2018</v>
      </c>
      <c r="H977">
        <v>23</v>
      </c>
      <c r="I977" t="s">
        <v>148</v>
      </c>
      <c r="J977">
        <v>99</v>
      </c>
      <c r="K977" t="s">
        <v>23</v>
      </c>
      <c r="L977">
        <v>77</v>
      </c>
      <c r="M977" t="s">
        <v>32</v>
      </c>
      <c r="N977">
        <v>7777</v>
      </c>
      <c r="O977" t="s">
        <v>37</v>
      </c>
      <c r="P977">
        <v>46869</v>
      </c>
      <c r="T977" s="3">
        <f t="shared" si="31"/>
        <v>100</v>
      </c>
      <c r="U977" s="3">
        <f>IF(AND(R977&lt;&gt;"_U",N977&lt;&gt;9999,N977&lt;&gt;999,L977&lt;&gt;"Median"),IFERROR(VLOOKUP(A977,'TA Total'!A:P,16,0),"."),".")</f>
        <v>46869</v>
      </c>
    </row>
    <row r="978" spans="1:21" x14ac:dyDescent="0.3">
      <c r="A978" s="1" t="str">
        <f t="shared" si="30"/>
        <v>2018|Tauranga City|Total stated - total household income</v>
      </c>
      <c r="B978" t="s">
        <v>18</v>
      </c>
      <c r="C978" t="s">
        <v>19</v>
      </c>
      <c r="D978" t="s">
        <v>20</v>
      </c>
      <c r="E978" t="s">
        <v>21</v>
      </c>
      <c r="F978">
        <v>2018</v>
      </c>
      <c r="G978">
        <v>2018</v>
      </c>
      <c r="H978">
        <v>23</v>
      </c>
      <c r="I978" t="s">
        <v>148</v>
      </c>
      <c r="J978">
        <v>99</v>
      </c>
      <c r="K978" t="s">
        <v>23</v>
      </c>
      <c r="L978">
        <v>77</v>
      </c>
      <c r="M978" t="s">
        <v>32</v>
      </c>
      <c r="N978">
        <v>9999</v>
      </c>
      <c r="O978" t="s">
        <v>40</v>
      </c>
      <c r="P978">
        <v>46869</v>
      </c>
      <c r="T978" s="3" t="str">
        <f t="shared" si="31"/>
        <v>.</v>
      </c>
      <c r="U978" s="3" t="str">
        <f>IF(AND(R978&lt;&gt;"_U",N978&lt;&gt;9999,N978&lt;&gt;999,L978&lt;&gt;"Median"),IFERROR(VLOOKUP(A978,'TA Total'!A:P,16,0),"."),".")</f>
        <v>.</v>
      </c>
    </row>
    <row r="979" spans="1:21" x14ac:dyDescent="0.3">
      <c r="A979" s="1" t="str">
        <f t="shared" si="30"/>
        <v>2018|Tauranga City|Total stated - total household income</v>
      </c>
      <c r="B979" t="s">
        <v>18</v>
      </c>
      <c r="C979" t="s">
        <v>19</v>
      </c>
      <c r="D979" t="s">
        <v>20</v>
      </c>
      <c r="E979" t="s">
        <v>21</v>
      </c>
      <c r="F979">
        <v>2018</v>
      </c>
      <c r="G979">
        <v>2018</v>
      </c>
      <c r="H979">
        <v>23</v>
      </c>
      <c r="I979" t="s">
        <v>148</v>
      </c>
      <c r="J979">
        <v>99</v>
      </c>
      <c r="K979" t="s">
        <v>23</v>
      </c>
      <c r="L979">
        <v>77</v>
      </c>
      <c r="M979" t="s">
        <v>32</v>
      </c>
      <c r="N979">
        <v>999</v>
      </c>
      <c r="O979" t="s">
        <v>42</v>
      </c>
      <c r="P979">
        <v>0</v>
      </c>
      <c r="T979" s="3" t="str">
        <f t="shared" si="31"/>
        <v>.</v>
      </c>
      <c r="U979" s="3" t="str">
        <f>IF(AND(R979&lt;&gt;"_U",N979&lt;&gt;9999,N979&lt;&gt;999,L979&lt;&gt;"Median"),IFERROR(VLOOKUP(A979,'TA Total'!A:P,16,0),"."),".")</f>
        <v>.</v>
      </c>
    </row>
    <row r="980" spans="1:21" x14ac:dyDescent="0.3">
      <c r="A980" s="1" t="str">
        <f t="shared" si="30"/>
        <v>2018|Tauranga City|Total - total household income</v>
      </c>
      <c r="B980" t="s">
        <v>18</v>
      </c>
      <c r="C980" t="s">
        <v>19</v>
      </c>
      <c r="D980" t="s">
        <v>20</v>
      </c>
      <c r="E980" t="s">
        <v>21</v>
      </c>
      <c r="F980">
        <v>2018</v>
      </c>
      <c r="G980">
        <v>2018</v>
      </c>
      <c r="H980">
        <v>23</v>
      </c>
      <c r="I980" t="s">
        <v>148</v>
      </c>
      <c r="J980">
        <v>99</v>
      </c>
      <c r="K980" t="s">
        <v>23</v>
      </c>
      <c r="L980">
        <v>99</v>
      </c>
      <c r="M980" t="s">
        <v>48</v>
      </c>
      <c r="N980">
        <v>1</v>
      </c>
      <c r="O980" t="s">
        <v>33</v>
      </c>
      <c r="P980">
        <v>25257</v>
      </c>
      <c r="T980" s="3">
        <f t="shared" si="31"/>
        <v>49.96</v>
      </c>
      <c r="U980" s="3">
        <f>IF(AND(R980&lt;&gt;"_U",N980&lt;&gt;9999,N980&lt;&gt;999,L980&lt;&gt;"Median"),IFERROR(VLOOKUP(A980,'TA Total'!A:P,16,0),"."),".")</f>
        <v>50559</v>
      </c>
    </row>
    <row r="981" spans="1:21" x14ac:dyDescent="0.3">
      <c r="A981" s="1" t="str">
        <f t="shared" si="30"/>
        <v>2018|Tauranga City|Total - total household income</v>
      </c>
      <c r="B981" t="s">
        <v>18</v>
      </c>
      <c r="C981" t="s">
        <v>19</v>
      </c>
      <c r="D981" t="s">
        <v>20</v>
      </c>
      <c r="E981" t="s">
        <v>21</v>
      </c>
      <c r="F981">
        <v>2018</v>
      </c>
      <c r="G981">
        <v>2018</v>
      </c>
      <c r="H981">
        <v>23</v>
      </c>
      <c r="I981" t="s">
        <v>148</v>
      </c>
      <c r="J981">
        <v>99</v>
      </c>
      <c r="K981" t="s">
        <v>23</v>
      </c>
      <c r="L981">
        <v>99</v>
      </c>
      <c r="M981" t="s">
        <v>48</v>
      </c>
      <c r="N981">
        <v>999</v>
      </c>
      <c r="O981" t="s">
        <v>42</v>
      </c>
      <c r="P981">
        <v>21</v>
      </c>
      <c r="T981" s="3" t="str">
        <f t="shared" si="31"/>
        <v>.</v>
      </c>
      <c r="U981" s="3" t="str">
        <f>IF(AND(R981&lt;&gt;"_U",N981&lt;&gt;9999,N981&lt;&gt;999,L981&lt;&gt;"Median"),IFERROR(VLOOKUP(A981,'TA Total'!A:P,16,0),"."),".")</f>
        <v>.</v>
      </c>
    </row>
    <row r="982" spans="1:21" x14ac:dyDescent="0.3">
      <c r="A982" s="1" t="str">
        <f t="shared" si="30"/>
        <v>2018|Tauranga City|Total - total household income</v>
      </c>
      <c r="B982" t="s">
        <v>18</v>
      </c>
      <c r="C982" t="s">
        <v>19</v>
      </c>
      <c r="D982" t="s">
        <v>20</v>
      </c>
      <c r="E982" t="s">
        <v>21</v>
      </c>
      <c r="F982">
        <v>2018</v>
      </c>
      <c r="G982">
        <v>2018</v>
      </c>
      <c r="H982">
        <v>23</v>
      </c>
      <c r="I982" t="s">
        <v>148</v>
      </c>
      <c r="J982">
        <v>99</v>
      </c>
      <c r="K982" t="s">
        <v>23</v>
      </c>
      <c r="L982">
        <v>99</v>
      </c>
      <c r="M982" t="s">
        <v>48</v>
      </c>
      <c r="N982">
        <v>9999</v>
      </c>
      <c r="O982" t="s">
        <v>40</v>
      </c>
      <c r="P982">
        <v>50580</v>
      </c>
      <c r="T982" s="3" t="str">
        <f t="shared" si="31"/>
        <v>.</v>
      </c>
      <c r="U982" s="3" t="str">
        <f>IF(AND(R982&lt;&gt;"_U",N982&lt;&gt;9999,N982&lt;&gt;999,L982&lt;&gt;"Median"),IFERROR(VLOOKUP(A982,'TA Total'!A:P,16,0),"."),".")</f>
        <v>.</v>
      </c>
    </row>
    <row r="983" spans="1:21" x14ac:dyDescent="0.3">
      <c r="A983" s="1" t="str">
        <f t="shared" si="30"/>
        <v>2018|Tauranga City|Total - total household income</v>
      </c>
      <c r="B983" t="s">
        <v>18</v>
      </c>
      <c r="C983" t="s">
        <v>19</v>
      </c>
      <c r="D983" t="s">
        <v>20</v>
      </c>
      <c r="E983" t="s">
        <v>21</v>
      </c>
      <c r="F983">
        <v>2018</v>
      </c>
      <c r="G983">
        <v>2018</v>
      </c>
      <c r="H983">
        <v>23</v>
      </c>
      <c r="I983" t="s">
        <v>148</v>
      </c>
      <c r="J983">
        <v>99</v>
      </c>
      <c r="K983" t="s">
        <v>23</v>
      </c>
      <c r="L983">
        <v>99</v>
      </c>
      <c r="M983" t="s">
        <v>48</v>
      </c>
      <c r="N983">
        <v>3</v>
      </c>
      <c r="O983" t="s">
        <v>25</v>
      </c>
      <c r="P983">
        <v>8481</v>
      </c>
      <c r="T983" s="3">
        <f t="shared" si="31"/>
        <v>16.77</v>
      </c>
      <c r="U983" s="3">
        <f>IF(AND(R983&lt;&gt;"_U",N983&lt;&gt;9999,N983&lt;&gt;999,L983&lt;&gt;"Median"),IFERROR(VLOOKUP(A983,'TA Total'!A:P,16,0),"."),".")</f>
        <v>50559</v>
      </c>
    </row>
    <row r="984" spans="1:21" x14ac:dyDescent="0.3">
      <c r="A984" s="1" t="str">
        <f t="shared" si="30"/>
        <v>2018|Tauranga City|Total - total household income</v>
      </c>
      <c r="B984" t="s">
        <v>18</v>
      </c>
      <c r="C984" t="s">
        <v>19</v>
      </c>
      <c r="D984" t="s">
        <v>20</v>
      </c>
      <c r="E984" t="s">
        <v>21</v>
      </c>
      <c r="F984">
        <v>2018</v>
      </c>
      <c r="G984">
        <v>2018</v>
      </c>
      <c r="H984">
        <v>23</v>
      </c>
      <c r="I984" t="s">
        <v>148</v>
      </c>
      <c r="J984">
        <v>99</v>
      </c>
      <c r="K984" t="s">
        <v>23</v>
      </c>
      <c r="L984">
        <v>99</v>
      </c>
      <c r="M984" t="s">
        <v>48</v>
      </c>
      <c r="N984">
        <v>7777</v>
      </c>
      <c r="O984" t="s">
        <v>37</v>
      </c>
      <c r="P984">
        <v>50559</v>
      </c>
      <c r="T984" s="3">
        <f t="shared" si="31"/>
        <v>100</v>
      </c>
      <c r="U984" s="3">
        <f>IF(AND(R984&lt;&gt;"_U",N984&lt;&gt;9999,N984&lt;&gt;999,L984&lt;&gt;"Median"),IFERROR(VLOOKUP(A984,'TA Total'!A:P,16,0),"."),".")</f>
        <v>50559</v>
      </c>
    </row>
    <row r="985" spans="1:21" x14ac:dyDescent="0.3">
      <c r="A985" s="1" t="str">
        <f t="shared" si="30"/>
        <v>2018|Tauranga City|Total - total household income</v>
      </c>
      <c r="B985" t="s">
        <v>18</v>
      </c>
      <c r="C985" t="s">
        <v>19</v>
      </c>
      <c r="D985" t="s">
        <v>20</v>
      </c>
      <c r="E985" t="s">
        <v>21</v>
      </c>
      <c r="F985">
        <v>2018</v>
      </c>
      <c r="G985">
        <v>2018</v>
      </c>
      <c r="H985">
        <v>23</v>
      </c>
      <c r="I985" t="s">
        <v>148</v>
      </c>
      <c r="J985">
        <v>99</v>
      </c>
      <c r="K985" t="s">
        <v>23</v>
      </c>
      <c r="L985">
        <v>99</v>
      </c>
      <c r="M985" t="s">
        <v>48</v>
      </c>
      <c r="N985">
        <v>2</v>
      </c>
      <c r="O985" t="s">
        <v>28</v>
      </c>
      <c r="P985">
        <v>16821</v>
      </c>
      <c r="T985" s="3">
        <f t="shared" si="31"/>
        <v>33.270000000000003</v>
      </c>
      <c r="U985" s="3">
        <f>IF(AND(R985&lt;&gt;"_U",N985&lt;&gt;9999,N985&lt;&gt;999,L985&lt;&gt;"Median"),IFERROR(VLOOKUP(A985,'TA Total'!A:P,16,0),"."),".")</f>
        <v>50559</v>
      </c>
    </row>
    <row r="986" spans="1:21" x14ac:dyDescent="0.3">
      <c r="A986" s="1" t="str">
        <f t="shared" si="30"/>
        <v>2018|Tauranga City|Median ($) - total household income</v>
      </c>
      <c r="B986" t="s">
        <v>18</v>
      </c>
      <c r="C986" t="s">
        <v>19</v>
      </c>
      <c r="D986" t="s">
        <v>20</v>
      </c>
      <c r="E986" t="s">
        <v>21</v>
      </c>
      <c r="F986">
        <v>2018</v>
      </c>
      <c r="G986">
        <v>2018</v>
      </c>
      <c r="H986">
        <v>23</v>
      </c>
      <c r="I986" t="s">
        <v>148</v>
      </c>
      <c r="J986">
        <v>99</v>
      </c>
      <c r="K986" t="s">
        <v>23</v>
      </c>
      <c r="L986" t="s">
        <v>56</v>
      </c>
      <c r="M986" t="s">
        <v>57</v>
      </c>
      <c r="N986">
        <v>2</v>
      </c>
      <c r="O986" t="s">
        <v>28</v>
      </c>
      <c r="P986">
        <v>57500</v>
      </c>
      <c r="T986" s="3" t="str">
        <f t="shared" si="31"/>
        <v>.</v>
      </c>
      <c r="U986" s="3" t="str">
        <f>IF(AND(R986&lt;&gt;"_U",N986&lt;&gt;9999,N986&lt;&gt;999,L986&lt;&gt;"Median"),IFERROR(VLOOKUP(A986,'TA Total'!A:P,16,0),"."),".")</f>
        <v>.</v>
      </c>
    </row>
    <row r="987" spans="1:21" x14ac:dyDescent="0.3">
      <c r="A987" s="1" t="str">
        <f t="shared" si="30"/>
        <v>2018|Tauranga City|Median ($) - total household income</v>
      </c>
      <c r="B987" t="s">
        <v>18</v>
      </c>
      <c r="C987" t="s">
        <v>19</v>
      </c>
      <c r="D987" t="s">
        <v>20</v>
      </c>
      <c r="E987" t="s">
        <v>21</v>
      </c>
      <c r="F987">
        <v>2018</v>
      </c>
      <c r="G987">
        <v>2018</v>
      </c>
      <c r="H987">
        <v>23</v>
      </c>
      <c r="I987" t="s">
        <v>148</v>
      </c>
      <c r="J987">
        <v>99</v>
      </c>
      <c r="K987" t="s">
        <v>23</v>
      </c>
      <c r="L987" t="s">
        <v>56</v>
      </c>
      <c r="M987" t="s">
        <v>57</v>
      </c>
      <c r="N987">
        <v>3</v>
      </c>
      <c r="O987" t="s">
        <v>25</v>
      </c>
      <c r="P987">
        <v>83700</v>
      </c>
      <c r="T987" s="3" t="str">
        <f t="shared" si="31"/>
        <v>.</v>
      </c>
      <c r="U987" s="3" t="str">
        <f>IF(AND(R987&lt;&gt;"_U",N987&lt;&gt;9999,N987&lt;&gt;999,L987&lt;&gt;"Median"),IFERROR(VLOOKUP(A987,'TA Total'!A:P,16,0),"."),".")</f>
        <v>.</v>
      </c>
    </row>
    <row r="988" spans="1:21" x14ac:dyDescent="0.3">
      <c r="A988" s="1" t="str">
        <f t="shared" si="30"/>
        <v>2018|Tauranga City|Median ($) - total household income</v>
      </c>
      <c r="B988" t="s">
        <v>18</v>
      </c>
      <c r="C988" t="s">
        <v>19</v>
      </c>
      <c r="D988" t="s">
        <v>20</v>
      </c>
      <c r="E988" t="s">
        <v>21</v>
      </c>
      <c r="F988">
        <v>2018</v>
      </c>
      <c r="G988">
        <v>2018</v>
      </c>
      <c r="H988">
        <v>23</v>
      </c>
      <c r="I988" t="s">
        <v>148</v>
      </c>
      <c r="J988">
        <v>99</v>
      </c>
      <c r="K988" t="s">
        <v>23</v>
      </c>
      <c r="L988" t="s">
        <v>56</v>
      </c>
      <c r="M988" t="s">
        <v>57</v>
      </c>
      <c r="N988">
        <v>7777</v>
      </c>
      <c r="O988" t="s">
        <v>37</v>
      </c>
      <c r="P988">
        <v>69900</v>
      </c>
      <c r="T988" s="3" t="str">
        <f t="shared" si="31"/>
        <v>.</v>
      </c>
      <c r="U988" s="3" t="str">
        <f>IF(AND(R988&lt;&gt;"_U",N988&lt;&gt;9999,N988&lt;&gt;999,L988&lt;&gt;"Median"),IFERROR(VLOOKUP(A988,'TA Total'!A:P,16,0),"."),".")</f>
        <v>.</v>
      </c>
    </row>
    <row r="989" spans="1:21" x14ac:dyDescent="0.3">
      <c r="A989" s="1" t="str">
        <f t="shared" si="30"/>
        <v>2018|Tauranga City|Median ($) - total household income</v>
      </c>
      <c r="B989" t="s">
        <v>18</v>
      </c>
      <c r="C989" t="s">
        <v>19</v>
      </c>
      <c r="D989" t="s">
        <v>20</v>
      </c>
      <c r="E989" t="s">
        <v>21</v>
      </c>
      <c r="F989">
        <v>2018</v>
      </c>
      <c r="G989">
        <v>2018</v>
      </c>
      <c r="H989">
        <v>23</v>
      </c>
      <c r="I989" t="s">
        <v>148</v>
      </c>
      <c r="J989">
        <v>99</v>
      </c>
      <c r="K989" t="s">
        <v>23</v>
      </c>
      <c r="L989" t="s">
        <v>56</v>
      </c>
      <c r="M989" t="s">
        <v>57</v>
      </c>
      <c r="N989">
        <v>999</v>
      </c>
      <c r="O989" t="s">
        <v>42</v>
      </c>
      <c r="R989" t="s">
        <v>61</v>
      </c>
      <c r="S989" t="s">
        <v>62</v>
      </c>
      <c r="T989" s="3" t="str">
        <f t="shared" si="31"/>
        <v>.</v>
      </c>
      <c r="U989" s="3" t="str">
        <f>IF(AND(R989&lt;&gt;"_U",N989&lt;&gt;9999,N989&lt;&gt;999,L989&lt;&gt;"Median"),IFERROR(VLOOKUP(A989,'TA Total'!A:P,16,0),"."),".")</f>
        <v>.</v>
      </c>
    </row>
    <row r="990" spans="1:21" x14ac:dyDescent="0.3">
      <c r="A990" s="1" t="str">
        <f t="shared" si="30"/>
        <v>2018|Tauranga City|Median ($) - total household income</v>
      </c>
      <c r="B990" t="s">
        <v>18</v>
      </c>
      <c r="C990" t="s">
        <v>19</v>
      </c>
      <c r="D990" t="s">
        <v>20</v>
      </c>
      <c r="E990" t="s">
        <v>21</v>
      </c>
      <c r="F990">
        <v>2018</v>
      </c>
      <c r="G990">
        <v>2018</v>
      </c>
      <c r="H990">
        <v>23</v>
      </c>
      <c r="I990" t="s">
        <v>148</v>
      </c>
      <c r="J990">
        <v>99</v>
      </c>
      <c r="K990" t="s">
        <v>23</v>
      </c>
      <c r="L990" t="s">
        <v>56</v>
      </c>
      <c r="M990" t="s">
        <v>57</v>
      </c>
      <c r="N990">
        <v>9999</v>
      </c>
      <c r="O990" t="s">
        <v>40</v>
      </c>
      <c r="P990">
        <v>69900</v>
      </c>
      <c r="T990" s="3" t="str">
        <f t="shared" si="31"/>
        <v>.</v>
      </c>
      <c r="U990" s="3" t="str">
        <f>IF(AND(R990&lt;&gt;"_U",N990&lt;&gt;9999,N990&lt;&gt;999,L990&lt;&gt;"Median"),IFERROR(VLOOKUP(A990,'TA Total'!A:P,16,0),"."),".")</f>
        <v>.</v>
      </c>
    </row>
    <row r="991" spans="1:21" x14ac:dyDescent="0.3">
      <c r="A991" s="1" t="str">
        <f t="shared" si="30"/>
        <v>2018|Tauranga City|Median ($) - total household income</v>
      </c>
      <c r="B991" t="s">
        <v>18</v>
      </c>
      <c r="C991" t="s">
        <v>19</v>
      </c>
      <c r="D991" t="s">
        <v>20</v>
      </c>
      <c r="E991" t="s">
        <v>21</v>
      </c>
      <c r="F991">
        <v>2018</v>
      </c>
      <c r="G991">
        <v>2018</v>
      </c>
      <c r="H991">
        <v>23</v>
      </c>
      <c r="I991" t="s">
        <v>148</v>
      </c>
      <c r="J991">
        <v>99</v>
      </c>
      <c r="K991" t="s">
        <v>23</v>
      </c>
      <c r="L991" t="s">
        <v>56</v>
      </c>
      <c r="M991" t="s">
        <v>57</v>
      </c>
      <c r="N991">
        <v>1</v>
      </c>
      <c r="O991" t="s">
        <v>33</v>
      </c>
      <c r="P991">
        <v>76800</v>
      </c>
      <c r="T991" s="3" t="str">
        <f t="shared" si="31"/>
        <v>.</v>
      </c>
      <c r="U991" s="3" t="str">
        <f>IF(AND(R991&lt;&gt;"_U",N991&lt;&gt;9999,N991&lt;&gt;999,L991&lt;&gt;"Median"),IFERROR(VLOOKUP(A991,'TA Total'!A:P,16,0),"."),".")</f>
        <v>.</v>
      </c>
    </row>
    <row r="992" spans="1:21" x14ac:dyDescent="0.3">
      <c r="A992" s="1" t="str">
        <f t="shared" si="30"/>
        <v>2018|Rotorua District|$20,000 or less</v>
      </c>
      <c r="B992" t="s">
        <v>18</v>
      </c>
      <c r="C992" t="s">
        <v>19</v>
      </c>
      <c r="D992" t="s">
        <v>20</v>
      </c>
      <c r="E992" t="s">
        <v>21</v>
      </c>
      <c r="F992">
        <v>2018</v>
      </c>
      <c r="G992">
        <v>2018</v>
      </c>
      <c r="H992">
        <v>24</v>
      </c>
      <c r="I992" t="s">
        <v>128</v>
      </c>
      <c r="J992">
        <v>99</v>
      </c>
      <c r="K992" t="s">
        <v>23</v>
      </c>
      <c r="L992">
        <v>1</v>
      </c>
      <c r="M992" t="s">
        <v>39</v>
      </c>
      <c r="N992">
        <v>9999</v>
      </c>
      <c r="O992" t="s">
        <v>40</v>
      </c>
      <c r="P992">
        <v>2235</v>
      </c>
      <c r="T992" s="3" t="str">
        <f t="shared" si="31"/>
        <v>.</v>
      </c>
      <c r="U992" s="3" t="str">
        <f>IF(AND(R992&lt;&gt;"_U",N992&lt;&gt;9999,N992&lt;&gt;999,L992&lt;&gt;"Median"),IFERROR(VLOOKUP(A992,'TA Total'!A:P,16,0),"."),".")</f>
        <v>.</v>
      </c>
    </row>
    <row r="993" spans="1:21" x14ac:dyDescent="0.3">
      <c r="A993" s="1" t="str">
        <f t="shared" si="30"/>
        <v>2018|Rotorua District|$20,000 or less</v>
      </c>
      <c r="B993" t="s">
        <v>18</v>
      </c>
      <c r="C993" t="s">
        <v>19</v>
      </c>
      <c r="D993" t="s">
        <v>20</v>
      </c>
      <c r="E993" t="s">
        <v>21</v>
      </c>
      <c r="F993">
        <v>2018</v>
      </c>
      <c r="G993">
        <v>2018</v>
      </c>
      <c r="H993">
        <v>24</v>
      </c>
      <c r="I993" t="s">
        <v>128</v>
      </c>
      <c r="J993">
        <v>99</v>
      </c>
      <c r="K993" t="s">
        <v>23</v>
      </c>
      <c r="L993">
        <v>1</v>
      </c>
      <c r="M993" t="s">
        <v>39</v>
      </c>
      <c r="N993">
        <v>7777</v>
      </c>
      <c r="O993" t="s">
        <v>37</v>
      </c>
      <c r="P993">
        <v>2235</v>
      </c>
      <c r="T993" s="3">
        <f t="shared" si="31"/>
        <v>100</v>
      </c>
      <c r="U993" s="3">
        <f>IF(AND(R993&lt;&gt;"_U",N993&lt;&gt;9999,N993&lt;&gt;999,L993&lt;&gt;"Median"),IFERROR(VLOOKUP(A993,'TA Total'!A:P,16,0),"."),".")</f>
        <v>2235</v>
      </c>
    </row>
    <row r="994" spans="1:21" x14ac:dyDescent="0.3">
      <c r="A994" s="1" t="str">
        <f t="shared" si="30"/>
        <v>2018|Rotorua District|$20,000 or less</v>
      </c>
      <c r="B994" t="s">
        <v>18</v>
      </c>
      <c r="C994" t="s">
        <v>19</v>
      </c>
      <c r="D994" t="s">
        <v>20</v>
      </c>
      <c r="E994" t="s">
        <v>21</v>
      </c>
      <c r="F994">
        <v>2018</v>
      </c>
      <c r="G994">
        <v>2018</v>
      </c>
      <c r="H994">
        <v>24</v>
      </c>
      <c r="I994" t="s">
        <v>128</v>
      </c>
      <c r="J994">
        <v>99</v>
      </c>
      <c r="K994" t="s">
        <v>23</v>
      </c>
      <c r="L994">
        <v>1</v>
      </c>
      <c r="M994" t="s">
        <v>39</v>
      </c>
      <c r="N994">
        <v>3</v>
      </c>
      <c r="O994" t="s">
        <v>25</v>
      </c>
      <c r="P994">
        <v>141</v>
      </c>
      <c r="T994" s="3">
        <f t="shared" si="31"/>
        <v>6.31</v>
      </c>
      <c r="U994" s="3">
        <f>IF(AND(R994&lt;&gt;"_U",N994&lt;&gt;9999,N994&lt;&gt;999,L994&lt;&gt;"Median"),IFERROR(VLOOKUP(A994,'TA Total'!A:P,16,0),"."),".")</f>
        <v>2235</v>
      </c>
    </row>
    <row r="995" spans="1:21" x14ac:dyDescent="0.3">
      <c r="A995" s="1" t="str">
        <f t="shared" si="30"/>
        <v>2018|Rotorua District|$20,000 or less</v>
      </c>
      <c r="B995" t="s">
        <v>18</v>
      </c>
      <c r="C995" t="s">
        <v>19</v>
      </c>
      <c r="D995" t="s">
        <v>20</v>
      </c>
      <c r="E995" t="s">
        <v>21</v>
      </c>
      <c r="F995">
        <v>2018</v>
      </c>
      <c r="G995">
        <v>2018</v>
      </c>
      <c r="H995">
        <v>24</v>
      </c>
      <c r="I995" t="s">
        <v>128</v>
      </c>
      <c r="J995">
        <v>99</v>
      </c>
      <c r="K995" t="s">
        <v>23</v>
      </c>
      <c r="L995">
        <v>1</v>
      </c>
      <c r="M995" t="s">
        <v>39</v>
      </c>
      <c r="N995">
        <v>2</v>
      </c>
      <c r="O995" t="s">
        <v>28</v>
      </c>
      <c r="P995">
        <v>1350</v>
      </c>
      <c r="T995" s="3">
        <f t="shared" si="31"/>
        <v>60.4</v>
      </c>
      <c r="U995" s="3">
        <f>IF(AND(R995&lt;&gt;"_U",N995&lt;&gt;9999,N995&lt;&gt;999,L995&lt;&gt;"Median"),IFERROR(VLOOKUP(A995,'TA Total'!A:P,16,0),"."),".")</f>
        <v>2235</v>
      </c>
    </row>
    <row r="996" spans="1:21" x14ac:dyDescent="0.3">
      <c r="A996" s="1" t="str">
        <f t="shared" si="30"/>
        <v>2018|Rotorua District|$20,000 or less</v>
      </c>
      <c r="B996" t="s">
        <v>18</v>
      </c>
      <c r="C996" t="s">
        <v>19</v>
      </c>
      <c r="D996" t="s">
        <v>20</v>
      </c>
      <c r="E996" t="s">
        <v>21</v>
      </c>
      <c r="F996">
        <v>2018</v>
      </c>
      <c r="G996">
        <v>2018</v>
      </c>
      <c r="H996">
        <v>24</v>
      </c>
      <c r="I996" t="s">
        <v>128</v>
      </c>
      <c r="J996">
        <v>99</v>
      </c>
      <c r="K996" t="s">
        <v>23</v>
      </c>
      <c r="L996">
        <v>1</v>
      </c>
      <c r="M996" t="s">
        <v>39</v>
      </c>
      <c r="N996">
        <v>999</v>
      </c>
      <c r="O996" t="s">
        <v>42</v>
      </c>
      <c r="P996">
        <v>0</v>
      </c>
      <c r="T996" s="3" t="str">
        <f t="shared" si="31"/>
        <v>.</v>
      </c>
      <c r="U996" s="3" t="str">
        <f>IF(AND(R996&lt;&gt;"_U",N996&lt;&gt;9999,N996&lt;&gt;999,L996&lt;&gt;"Median"),IFERROR(VLOOKUP(A996,'TA Total'!A:P,16,0),"."),".")</f>
        <v>.</v>
      </c>
    </row>
    <row r="997" spans="1:21" x14ac:dyDescent="0.3">
      <c r="A997" s="1" t="str">
        <f t="shared" si="30"/>
        <v>2018|Rotorua District|$20,000 or less</v>
      </c>
      <c r="B997" t="s">
        <v>18</v>
      </c>
      <c r="C997" t="s">
        <v>19</v>
      </c>
      <c r="D997" t="s">
        <v>20</v>
      </c>
      <c r="E997" t="s">
        <v>21</v>
      </c>
      <c r="F997">
        <v>2018</v>
      </c>
      <c r="G997">
        <v>2018</v>
      </c>
      <c r="H997">
        <v>24</v>
      </c>
      <c r="I997" t="s">
        <v>128</v>
      </c>
      <c r="J997">
        <v>99</v>
      </c>
      <c r="K997" t="s">
        <v>23</v>
      </c>
      <c r="L997">
        <v>1</v>
      </c>
      <c r="M997" t="s">
        <v>39</v>
      </c>
      <c r="N997">
        <v>1</v>
      </c>
      <c r="O997" t="s">
        <v>33</v>
      </c>
      <c r="P997">
        <v>741</v>
      </c>
      <c r="T997" s="3">
        <f t="shared" si="31"/>
        <v>33.15</v>
      </c>
      <c r="U997" s="3">
        <f>IF(AND(R997&lt;&gt;"_U",N997&lt;&gt;9999,N997&lt;&gt;999,L997&lt;&gt;"Median"),IFERROR(VLOOKUP(A997,'TA Total'!A:P,16,0),"."),".")</f>
        <v>2235</v>
      </c>
    </row>
    <row r="998" spans="1:21" x14ac:dyDescent="0.3">
      <c r="A998" s="1" t="str">
        <f t="shared" si="30"/>
        <v>2018|Rotorua District|$20,001-$30,000</v>
      </c>
      <c r="B998" t="s">
        <v>18</v>
      </c>
      <c r="C998" t="s">
        <v>19</v>
      </c>
      <c r="D998" t="s">
        <v>20</v>
      </c>
      <c r="E998" t="s">
        <v>21</v>
      </c>
      <c r="F998">
        <v>2018</v>
      </c>
      <c r="G998">
        <v>2018</v>
      </c>
      <c r="H998">
        <v>24</v>
      </c>
      <c r="I998" t="s">
        <v>128</v>
      </c>
      <c r="J998">
        <v>99</v>
      </c>
      <c r="K998" t="s">
        <v>23</v>
      </c>
      <c r="L998">
        <v>2</v>
      </c>
      <c r="M998" t="s">
        <v>24</v>
      </c>
      <c r="N998">
        <v>3</v>
      </c>
      <c r="O998" t="s">
        <v>25</v>
      </c>
      <c r="P998">
        <v>195</v>
      </c>
      <c r="T998" s="3">
        <f t="shared" si="31"/>
        <v>7.97</v>
      </c>
      <c r="U998" s="3">
        <f>IF(AND(R998&lt;&gt;"_U",N998&lt;&gt;9999,N998&lt;&gt;999,L998&lt;&gt;"Median"),IFERROR(VLOOKUP(A998,'TA Total'!A:P,16,0),"."),".")</f>
        <v>2448</v>
      </c>
    </row>
    <row r="999" spans="1:21" x14ac:dyDescent="0.3">
      <c r="A999" s="1" t="str">
        <f t="shared" si="30"/>
        <v>2018|Rotorua District|$20,001-$30,000</v>
      </c>
      <c r="B999" t="s">
        <v>18</v>
      </c>
      <c r="C999" t="s">
        <v>19</v>
      </c>
      <c r="D999" t="s">
        <v>20</v>
      </c>
      <c r="E999" t="s">
        <v>21</v>
      </c>
      <c r="F999">
        <v>2018</v>
      </c>
      <c r="G999">
        <v>2018</v>
      </c>
      <c r="H999">
        <v>24</v>
      </c>
      <c r="I999" t="s">
        <v>128</v>
      </c>
      <c r="J999">
        <v>99</v>
      </c>
      <c r="K999" t="s">
        <v>23</v>
      </c>
      <c r="L999">
        <v>2</v>
      </c>
      <c r="M999" t="s">
        <v>24</v>
      </c>
      <c r="N999">
        <v>1</v>
      </c>
      <c r="O999" t="s">
        <v>33</v>
      </c>
      <c r="P999">
        <v>1128</v>
      </c>
      <c r="T999" s="3">
        <f t="shared" si="31"/>
        <v>46.08</v>
      </c>
      <c r="U999" s="3">
        <f>IF(AND(R999&lt;&gt;"_U",N999&lt;&gt;9999,N999&lt;&gt;999,L999&lt;&gt;"Median"),IFERROR(VLOOKUP(A999,'TA Total'!A:P,16,0),"."),".")</f>
        <v>2448</v>
      </c>
    </row>
    <row r="1000" spans="1:21" x14ac:dyDescent="0.3">
      <c r="A1000" s="1" t="str">
        <f t="shared" si="30"/>
        <v>2018|Rotorua District|$20,001-$30,000</v>
      </c>
      <c r="B1000" t="s">
        <v>18</v>
      </c>
      <c r="C1000" t="s">
        <v>19</v>
      </c>
      <c r="D1000" t="s">
        <v>20</v>
      </c>
      <c r="E1000" t="s">
        <v>21</v>
      </c>
      <c r="F1000">
        <v>2018</v>
      </c>
      <c r="G1000">
        <v>2018</v>
      </c>
      <c r="H1000">
        <v>24</v>
      </c>
      <c r="I1000" t="s">
        <v>128</v>
      </c>
      <c r="J1000">
        <v>99</v>
      </c>
      <c r="K1000" t="s">
        <v>23</v>
      </c>
      <c r="L1000">
        <v>2</v>
      </c>
      <c r="M1000" t="s">
        <v>24</v>
      </c>
      <c r="N1000">
        <v>2</v>
      </c>
      <c r="O1000" t="s">
        <v>28</v>
      </c>
      <c r="P1000">
        <v>1122</v>
      </c>
      <c r="T1000" s="3">
        <f t="shared" si="31"/>
        <v>45.83</v>
      </c>
      <c r="U1000" s="3">
        <f>IF(AND(R1000&lt;&gt;"_U",N1000&lt;&gt;9999,N1000&lt;&gt;999,L1000&lt;&gt;"Median"),IFERROR(VLOOKUP(A1000,'TA Total'!A:P,16,0),"."),".")</f>
        <v>2448</v>
      </c>
    </row>
    <row r="1001" spans="1:21" x14ac:dyDescent="0.3">
      <c r="A1001" s="1" t="str">
        <f t="shared" si="30"/>
        <v>2018|Rotorua District|$20,001-$30,000</v>
      </c>
      <c r="B1001" t="s">
        <v>18</v>
      </c>
      <c r="C1001" t="s">
        <v>19</v>
      </c>
      <c r="D1001" t="s">
        <v>20</v>
      </c>
      <c r="E1001" t="s">
        <v>21</v>
      </c>
      <c r="F1001">
        <v>2018</v>
      </c>
      <c r="G1001">
        <v>2018</v>
      </c>
      <c r="H1001">
        <v>24</v>
      </c>
      <c r="I1001" t="s">
        <v>128</v>
      </c>
      <c r="J1001">
        <v>99</v>
      </c>
      <c r="K1001" t="s">
        <v>23</v>
      </c>
      <c r="L1001">
        <v>2</v>
      </c>
      <c r="M1001" t="s">
        <v>24</v>
      </c>
      <c r="N1001">
        <v>9999</v>
      </c>
      <c r="O1001" t="s">
        <v>40</v>
      </c>
      <c r="P1001">
        <v>2448</v>
      </c>
      <c r="T1001" s="3" t="str">
        <f t="shared" si="31"/>
        <v>.</v>
      </c>
      <c r="U1001" s="3" t="str">
        <f>IF(AND(R1001&lt;&gt;"_U",N1001&lt;&gt;9999,N1001&lt;&gt;999,L1001&lt;&gt;"Median"),IFERROR(VLOOKUP(A1001,'TA Total'!A:P,16,0),"."),".")</f>
        <v>.</v>
      </c>
    </row>
    <row r="1002" spans="1:21" x14ac:dyDescent="0.3">
      <c r="A1002" s="1" t="str">
        <f t="shared" si="30"/>
        <v>2018|Rotorua District|$20,001-$30,000</v>
      </c>
      <c r="B1002" t="s">
        <v>18</v>
      </c>
      <c r="C1002" t="s">
        <v>19</v>
      </c>
      <c r="D1002" t="s">
        <v>20</v>
      </c>
      <c r="E1002" t="s">
        <v>21</v>
      </c>
      <c r="F1002">
        <v>2018</v>
      </c>
      <c r="G1002">
        <v>2018</v>
      </c>
      <c r="H1002">
        <v>24</v>
      </c>
      <c r="I1002" t="s">
        <v>128</v>
      </c>
      <c r="J1002">
        <v>99</v>
      </c>
      <c r="K1002" t="s">
        <v>23</v>
      </c>
      <c r="L1002">
        <v>2</v>
      </c>
      <c r="M1002" t="s">
        <v>24</v>
      </c>
      <c r="N1002">
        <v>7777</v>
      </c>
      <c r="O1002" t="s">
        <v>37</v>
      </c>
      <c r="P1002">
        <v>2448</v>
      </c>
      <c r="T1002" s="3">
        <f t="shared" si="31"/>
        <v>100</v>
      </c>
      <c r="U1002" s="3">
        <f>IF(AND(R1002&lt;&gt;"_U",N1002&lt;&gt;9999,N1002&lt;&gt;999,L1002&lt;&gt;"Median"),IFERROR(VLOOKUP(A1002,'TA Total'!A:P,16,0),"."),".")</f>
        <v>2448</v>
      </c>
    </row>
    <row r="1003" spans="1:21" x14ac:dyDescent="0.3">
      <c r="A1003" s="1" t="str">
        <f t="shared" si="30"/>
        <v>2018|Rotorua District|$20,001-$30,000</v>
      </c>
      <c r="B1003" t="s">
        <v>18</v>
      </c>
      <c r="C1003" t="s">
        <v>19</v>
      </c>
      <c r="D1003" t="s">
        <v>20</v>
      </c>
      <c r="E1003" t="s">
        <v>21</v>
      </c>
      <c r="F1003">
        <v>2018</v>
      </c>
      <c r="G1003">
        <v>2018</v>
      </c>
      <c r="H1003">
        <v>24</v>
      </c>
      <c r="I1003" t="s">
        <v>128</v>
      </c>
      <c r="J1003">
        <v>99</v>
      </c>
      <c r="K1003" t="s">
        <v>23</v>
      </c>
      <c r="L1003">
        <v>2</v>
      </c>
      <c r="M1003" t="s">
        <v>24</v>
      </c>
      <c r="N1003">
        <v>999</v>
      </c>
      <c r="O1003" t="s">
        <v>42</v>
      </c>
      <c r="P1003">
        <v>0</v>
      </c>
      <c r="T1003" s="3" t="str">
        <f t="shared" si="31"/>
        <v>.</v>
      </c>
      <c r="U1003" s="3" t="str">
        <f>IF(AND(R1003&lt;&gt;"_U",N1003&lt;&gt;9999,N1003&lt;&gt;999,L1003&lt;&gt;"Median"),IFERROR(VLOOKUP(A1003,'TA Total'!A:P,16,0),"."),".")</f>
        <v>.</v>
      </c>
    </row>
    <row r="1004" spans="1:21" x14ac:dyDescent="0.3">
      <c r="A1004" s="1" t="str">
        <f t="shared" si="30"/>
        <v>2018|Rotorua District|$30,001-$50,000</v>
      </c>
      <c r="B1004" t="s">
        <v>18</v>
      </c>
      <c r="C1004" t="s">
        <v>19</v>
      </c>
      <c r="D1004" t="s">
        <v>20</v>
      </c>
      <c r="E1004" t="s">
        <v>21</v>
      </c>
      <c r="F1004">
        <v>2018</v>
      </c>
      <c r="G1004">
        <v>2018</v>
      </c>
      <c r="H1004">
        <v>24</v>
      </c>
      <c r="I1004" t="s">
        <v>128</v>
      </c>
      <c r="J1004">
        <v>99</v>
      </c>
      <c r="K1004" t="s">
        <v>23</v>
      </c>
      <c r="L1004">
        <v>3</v>
      </c>
      <c r="M1004" t="s">
        <v>45</v>
      </c>
      <c r="N1004">
        <v>999</v>
      </c>
      <c r="O1004" t="s">
        <v>42</v>
      </c>
      <c r="P1004">
        <v>0</v>
      </c>
      <c r="T1004" s="3" t="str">
        <f t="shared" si="31"/>
        <v>.</v>
      </c>
      <c r="U1004" s="3" t="str">
        <f>IF(AND(R1004&lt;&gt;"_U",N1004&lt;&gt;9999,N1004&lt;&gt;999,L1004&lt;&gt;"Median"),IFERROR(VLOOKUP(A1004,'TA Total'!A:P,16,0),"."),".")</f>
        <v>.</v>
      </c>
    </row>
    <row r="1005" spans="1:21" x14ac:dyDescent="0.3">
      <c r="A1005" s="1" t="str">
        <f t="shared" si="30"/>
        <v>2018|Rotorua District|$30,001-$50,000</v>
      </c>
      <c r="B1005" t="s">
        <v>18</v>
      </c>
      <c r="C1005" t="s">
        <v>19</v>
      </c>
      <c r="D1005" t="s">
        <v>20</v>
      </c>
      <c r="E1005" t="s">
        <v>21</v>
      </c>
      <c r="F1005">
        <v>2018</v>
      </c>
      <c r="G1005">
        <v>2018</v>
      </c>
      <c r="H1005">
        <v>24</v>
      </c>
      <c r="I1005" t="s">
        <v>128</v>
      </c>
      <c r="J1005">
        <v>99</v>
      </c>
      <c r="K1005" t="s">
        <v>23</v>
      </c>
      <c r="L1005">
        <v>3</v>
      </c>
      <c r="M1005" t="s">
        <v>45</v>
      </c>
      <c r="N1005">
        <v>3</v>
      </c>
      <c r="O1005" t="s">
        <v>25</v>
      </c>
      <c r="P1005">
        <v>345</v>
      </c>
      <c r="T1005" s="3">
        <f t="shared" si="31"/>
        <v>9.17</v>
      </c>
      <c r="U1005" s="3">
        <f>IF(AND(R1005&lt;&gt;"_U",N1005&lt;&gt;9999,N1005&lt;&gt;999,L1005&lt;&gt;"Median"),IFERROR(VLOOKUP(A1005,'TA Total'!A:P,16,0),"."),".")</f>
        <v>3762</v>
      </c>
    </row>
    <row r="1006" spans="1:21" x14ac:dyDescent="0.3">
      <c r="A1006" s="1" t="str">
        <f t="shared" si="30"/>
        <v>2018|Rotorua District|$30,001-$50,000</v>
      </c>
      <c r="B1006" t="s">
        <v>18</v>
      </c>
      <c r="C1006" t="s">
        <v>19</v>
      </c>
      <c r="D1006" t="s">
        <v>20</v>
      </c>
      <c r="E1006" t="s">
        <v>21</v>
      </c>
      <c r="F1006">
        <v>2018</v>
      </c>
      <c r="G1006">
        <v>2018</v>
      </c>
      <c r="H1006">
        <v>24</v>
      </c>
      <c r="I1006" t="s">
        <v>128</v>
      </c>
      <c r="J1006">
        <v>99</v>
      </c>
      <c r="K1006" t="s">
        <v>23</v>
      </c>
      <c r="L1006">
        <v>3</v>
      </c>
      <c r="M1006" t="s">
        <v>45</v>
      </c>
      <c r="N1006">
        <v>2</v>
      </c>
      <c r="O1006" t="s">
        <v>28</v>
      </c>
      <c r="P1006">
        <v>1587</v>
      </c>
      <c r="T1006" s="3">
        <f t="shared" si="31"/>
        <v>42.19</v>
      </c>
      <c r="U1006" s="3">
        <f>IF(AND(R1006&lt;&gt;"_U",N1006&lt;&gt;9999,N1006&lt;&gt;999,L1006&lt;&gt;"Median"),IFERROR(VLOOKUP(A1006,'TA Total'!A:P,16,0),"."),".")</f>
        <v>3762</v>
      </c>
    </row>
    <row r="1007" spans="1:21" x14ac:dyDescent="0.3">
      <c r="A1007" s="1" t="str">
        <f t="shared" si="30"/>
        <v>2018|Rotorua District|$30,001-$50,000</v>
      </c>
      <c r="B1007" t="s">
        <v>18</v>
      </c>
      <c r="C1007" t="s">
        <v>19</v>
      </c>
      <c r="D1007" t="s">
        <v>20</v>
      </c>
      <c r="E1007" t="s">
        <v>21</v>
      </c>
      <c r="F1007">
        <v>2018</v>
      </c>
      <c r="G1007">
        <v>2018</v>
      </c>
      <c r="H1007">
        <v>24</v>
      </c>
      <c r="I1007" t="s">
        <v>128</v>
      </c>
      <c r="J1007">
        <v>99</v>
      </c>
      <c r="K1007" t="s">
        <v>23</v>
      </c>
      <c r="L1007">
        <v>3</v>
      </c>
      <c r="M1007" t="s">
        <v>45</v>
      </c>
      <c r="N1007">
        <v>9999</v>
      </c>
      <c r="O1007" t="s">
        <v>40</v>
      </c>
      <c r="P1007">
        <v>3762</v>
      </c>
      <c r="T1007" s="3" t="str">
        <f t="shared" si="31"/>
        <v>.</v>
      </c>
      <c r="U1007" s="3" t="str">
        <f>IF(AND(R1007&lt;&gt;"_U",N1007&lt;&gt;9999,N1007&lt;&gt;999,L1007&lt;&gt;"Median"),IFERROR(VLOOKUP(A1007,'TA Total'!A:P,16,0),"."),".")</f>
        <v>.</v>
      </c>
    </row>
    <row r="1008" spans="1:21" x14ac:dyDescent="0.3">
      <c r="A1008" s="1" t="str">
        <f t="shared" si="30"/>
        <v>2018|Rotorua District|$30,001-$50,000</v>
      </c>
      <c r="B1008" t="s">
        <v>18</v>
      </c>
      <c r="C1008" t="s">
        <v>19</v>
      </c>
      <c r="D1008" t="s">
        <v>20</v>
      </c>
      <c r="E1008" t="s">
        <v>21</v>
      </c>
      <c r="F1008">
        <v>2018</v>
      </c>
      <c r="G1008">
        <v>2018</v>
      </c>
      <c r="H1008">
        <v>24</v>
      </c>
      <c r="I1008" t="s">
        <v>128</v>
      </c>
      <c r="J1008">
        <v>99</v>
      </c>
      <c r="K1008" t="s">
        <v>23</v>
      </c>
      <c r="L1008">
        <v>3</v>
      </c>
      <c r="M1008" t="s">
        <v>45</v>
      </c>
      <c r="N1008">
        <v>1</v>
      </c>
      <c r="O1008" t="s">
        <v>33</v>
      </c>
      <c r="P1008">
        <v>1830</v>
      </c>
      <c r="T1008" s="3">
        <f t="shared" si="31"/>
        <v>48.64</v>
      </c>
      <c r="U1008" s="3">
        <f>IF(AND(R1008&lt;&gt;"_U",N1008&lt;&gt;9999,N1008&lt;&gt;999,L1008&lt;&gt;"Median"),IFERROR(VLOOKUP(A1008,'TA Total'!A:P,16,0),"."),".")</f>
        <v>3762</v>
      </c>
    </row>
    <row r="1009" spans="1:21" x14ac:dyDescent="0.3">
      <c r="A1009" s="1" t="str">
        <f t="shared" si="30"/>
        <v>2018|Rotorua District|$30,001-$50,000</v>
      </c>
      <c r="B1009" t="s">
        <v>18</v>
      </c>
      <c r="C1009" t="s">
        <v>19</v>
      </c>
      <c r="D1009" t="s">
        <v>20</v>
      </c>
      <c r="E1009" t="s">
        <v>21</v>
      </c>
      <c r="F1009">
        <v>2018</v>
      </c>
      <c r="G1009">
        <v>2018</v>
      </c>
      <c r="H1009">
        <v>24</v>
      </c>
      <c r="I1009" t="s">
        <v>128</v>
      </c>
      <c r="J1009">
        <v>99</v>
      </c>
      <c r="K1009" t="s">
        <v>23</v>
      </c>
      <c r="L1009">
        <v>3</v>
      </c>
      <c r="M1009" t="s">
        <v>45</v>
      </c>
      <c r="N1009">
        <v>7777</v>
      </c>
      <c r="O1009" t="s">
        <v>37</v>
      </c>
      <c r="P1009">
        <v>3762</v>
      </c>
      <c r="T1009" s="3">
        <f t="shared" si="31"/>
        <v>100</v>
      </c>
      <c r="U1009" s="3">
        <f>IF(AND(R1009&lt;&gt;"_U",N1009&lt;&gt;9999,N1009&lt;&gt;999,L1009&lt;&gt;"Median"),IFERROR(VLOOKUP(A1009,'TA Total'!A:P,16,0),"."),".")</f>
        <v>3762</v>
      </c>
    </row>
    <row r="1010" spans="1:21" x14ac:dyDescent="0.3">
      <c r="A1010" s="1" t="str">
        <f t="shared" si="30"/>
        <v>2018|Rotorua District|$50,001-$70,000</v>
      </c>
      <c r="B1010" t="s">
        <v>18</v>
      </c>
      <c r="C1010" t="s">
        <v>19</v>
      </c>
      <c r="D1010" t="s">
        <v>20</v>
      </c>
      <c r="E1010" t="s">
        <v>21</v>
      </c>
      <c r="F1010">
        <v>2018</v>
      </c>
      <c r="G1010">
        <v>2018</v>
      </c>
      <c r="H1010">
        <v>24</v>
      </c>
      <c r="I1010" t="s">
        <v>128</v>
      </c>
      <c r="J1010">
        <v>99</v>
      </c>
      <c r="K1010" t="s">
        <v>23</v>
      </c>
      <c r="L1010">
        <v>4</v>
      </c>
      <c r="M1010" t="s">
        <v>36</v>
      </c>
      <c r="N1010">
        <v>2</v>
      </c>
      <c r="O1010" t="s">
        <v>28</v>
      </c>
      <c r="P1010">
        <v>1413</v>
      </c>
      <c r="T1010" s="3">
        <f t="shared" si="31"/>
        <v>41.21</v>
      </c>
      <c r="U1010" s="3">
        <f>IF(AND(R1010&lt;&gt;"_U",N1010&lt;&gt;9999,N1010&lt;&gt;999,L1010&lt;&gt;"Median"),IFERROR(VLOOKUP(A1010,'TA Total'!A:P,16,0),"."),".")</f>
        <v>3429</v>
      </c>
    </row>
    <row r="1011" spans="1:21" x14ac:dyDescent="0.3">
      <c r="A1011" s="1" t="str">
        <f t="shared" si="30"/>
        <v>2018|Rotorua District|$50,001-$70,000</v>
      </c>
      <c r="B1011" t="s">
        <v>18</v>
      </c>
      <c r="C1011" t="s">
        <v>19</v>
      </c>
      <c r="D1011" t="s">
        <v>20</v>
      </c>
      <c r="E1011" t="s">
        <v>21</v>
      </c>
      <c r="F1011">
        <v>2018</v>
      </c>
      <c r="G1011">
        <v>2018</v>
      </c>
      <c r="H1011">
        <v>24</v>
      </c>
      <c r="I1011" t="s">
        <v>128</v>
      </c>
      <c r="J1011">
        <v>99</v>
      </c>
      <c r="K1011" t="s">
        <v>23</v>
      </c>
      <c r="L1011">
        <v>4</v>
      </c>
      <c r="M1011" t="s">
        <v>36</v>
      </c>
      <c r="N1011">
        <v>9999</v>
      </c>
      <c r="O1011" t="s">
        <v>40</v>
      </c>
      <c r="P1011">
        <v>3429</v>
      </c>
      <c r="T1011" s="3" t="str">
        <f t="shared" si="31"/>
        <v>.</v>
      </c>
      <c r="U1011" s="3" t="str">
        <f>IF(AND(R1011&lt;&gt;"_U",N1011&lt;&gt;9999,N1011&lt;&gt;999,L1011&lt;&gt;"Median"),IFERROR(VLOOKUP(A1011,'TA Total'!A:P,16,0),"."),".")</f>
        <v>.</v>
      </c>
    </row>
    <row r="1012" spans="1:21" x14ac:dyDescent="0.3">
      <c r="A1012" s="1" t="str">
        <f t="shared" si="30"/>
        <v>2018|Rotorua District|$50,001-$70,000</v>
      </c>
      <c r="B1012" t="s">
        <v>18</v>
      </c>
      <c r="C1012" t="s">
        <v>19</v>
      </c>
      <c r="D1012" t="s">
        <v>20</v>
      </c>
      <c r="E1012" t="s">
        <v>21</v>
      </c>
      <c r="F1012">
        <v>2018</v>
      </c>
      <c r="G1012">
        <v>2018</v>
      </c>
      <c r="H1012">
        <v>24</v>
      </c>
      <c r="I1012" t="s">
        <v>128</v>
      </c>
      <c r="J1012">
        <v>99</v>
      </c>
      <c r="K1012" t="s">
        <v>23</v>
      </c>
      <c r="L1012">
        <v>4</v>
      </c>
      <c r="M1012" t="s">
        <v>36</v>
      </c>
      <c r="N1012">
        <v>1</v>
      </c>
      <c r="O1012" t="s">
        <v>33</v>
      </c>
      <c r="P1012">
        <v>1725</v>
      </c>
      <c r="T1012" s="3">
        <f t="shared" si="31"/>
        <v>50.31</v>
      </c>
      <c r="U1012" s="3">
        <f>IF(AND(R1012&lt;&gt;"_U",N1012&lt;&gt;9999,N1012&lt;&gt;999,L1012&lt;&gt;"Median"),IFERROR(VLOOKUP(A1012,'TA Total'!A:P,16,0),"."),".")</f>
        <v>3429</v>
      </c>
    </row>
    <row r="1013" spans="1:21" x14ac:dyDescent="0.3">
      <c r="A1013" s="1" t="str">
        <f t="shared" si="30"/>
        <v>2018|Rotorua District|$50,001-$70,000</v>
      </c>
      <c r="B1013" t="s">
        <v>18</v>
      </c>
      <c r="C1013" t="s">
        <v>19</v>
      </c>
      <c r="D1013" t="s">
        <v>20</v>
      </c>
      <c r="E1013" t="s">
        <v>21</v>
      </c>
      <c r="F1013">
        <v>2018</v>
      </c>
      <c r="G1013">
        <v>2018</v>
      </c>
      <c r="H1013">
        <v>24</v>
      </c>
      <c r="I1013" t="s">
        <v>128</v>
      </c>
      <c r="J1013">
        <v>99</v>
      </c>
      <c r="K1013" t="s">
        <v>23</v>
      </c>
      <c r="L1013">
        <v>4</v>
      </c>
      <c r="M1013" t="s">
        <v>36</v>
      </c>
      <c r="N1013">
        <v>999</v>
      </c>
      <c r="O1013" t="s">
        <v>42</v>
      </c>
      <c r="P1013">
        <v>0</v>
      </c>
      <c r="T1013" s="3" t="str">
        <f t="shared" si="31"/>
        <v>.</v>
      </c>
      <c r="U1013" s="3" t="str">
        <f>IF(AND(R1013&lt;&gt;"_U",N1013&lt;&gt;9999,N1013&lt;&gt;999,L1013&lt;&gt;"Median"),IFERROR(VLOOKUP(A1013,'TA Total'!A:P,16,0),"."),".")</f>
        <v>.</v>
      </c>
    </row>
    <row r="1014" spans="1:21" x14ac:dyDescent="0.3">
      <c r="A1014" s="1" t="str">
        <f t="shared" si="30"/>
        <v>2018|Rotorua District|$50,001-$70,000</v>
      </c>
      <c r="B1014" t="s">
        <v>18</v>
      </c>
      <c r="C1014" t="s">
        <v>19</v>
      </c>
      <c r="D1014" t="s">
        <v>20</v>
      </c>
      <c r="E1014" t="s">
        <v>21</v>
      </c>
      <c r="F1014">
        <v>2018</v>
      </c>
      <c r="G1014">
        <v>2018</v>
      </c>
      <c r="H1014">
        <v>24</v>
      </c>
      <c r="I1014" t="s">
        <v>128</v>
      </c>
      <c r="J1014">
        <v>99</v>
      </c>
      <c r="K1014" t="s">
        <v>23</v>
      </c>
      <c r="L1014">
        <v>4</v>
      </c>
      <c r="M1014" t="s">
        <v>36</v>
      </c>
      <c r="N1014">
        <v>7777</v>
      </c>
      <c r="O1014" t="s">
        <v>37</v>
      </c>
      <c r="P1014">
        <v>3429</v>
      </c>
      <c r="T1014" s="3">
        <f t="shared" si="31"/>
        <v>100</v>
      </c>
      <c r="U1014" s="3">
        <f>IF(AND(R1014&lt;&gt;"_U",N1014&lt;&gt;9999,N1014&lt;&gt;999,L1014&lt;&gt;"Median"),IFERROR(VLOOKUP(A1014,'TA Total'!A:P,16,0),"."),".")</f>
        <v>3429</v>
      </c>
    </row>
    <row r="1015" spans="1:21" x14ac:dyDescent="0.3">
      <c r="A1015" s="1" t="str">
        <f t="shared" si="30"/>
        <v>2018|Rotorua District|$50,001-$70,000</v>
      </c>
      <c r="B1015" t="s">
        <v>18</v>
      </c>
      <c r="C1015" t="s">
        <v>19</v>
      </c>
      <c r="D1015" t="s">
        <v>20</v>
      </c>
      <c r="E1015" t="s">
        <v>21</v>
      </c>
      <c r="F1015">
        <v>2018</v>
      </c>
      <c r="G1015">
        <v>2018</v>
      </c>
      <c r="H1015">
        <v>24</v>
      </c>
      <c r="I1015" t="s">
        <v>128</v>
      </c>
      <c r="J1015">
        <v>99</v>
      </c>
      <c r="K1015" t="s">
        <v>23</v>
      </c>
      <c r="L1015">
        <v>4</v>
      </c>
      <c r="M1015" t="s">
        <v>36</v>
      </c>
      <c r="N1015">
        <v>3</v>
      </c>
      <c r="O1015" t="s">
        <v>25</v>
      </c>
      <c r="P1015">
        <v>291</v>
      </c>
      <c r="T1015" s="3">
        <f t="shared" si="31"/>
        <v>8.49</v>
      </c>
      <c r="U1015" s="3">
        <f>IF(AND(R1015&lt;&gt;"_U",N1015&lt;&gt;9999,N1015&lt;&gt;999,L1015&lt;&gt;"Median"),IFERROR(VLOOKUP(A1015,'TA Total'!A:P,16,0),"."),".")</f>
        <v>3429</v>
      </c>
    </row>
    <row r="1016" spans="1:21" x14ac:dyDescent="0.3">
      <c r="A1016" s="1" t="str">
        <f t="shared" si="30"/>
        <v>2018|Rotorua District|$70,001-$100,000</v>
      </c>
      <c r="B1016" t="s">
        <v>18</v>
      </c>
      <c r="C1016" t="s">
        <v>19</v>
      </c>
      <c r="D1016" t="s">
        <v>20</v>
      </c>
      <c r="E1016" t="s">
        <v>21</v>
      </c>
      <c r="F1016">
        <v>2018</v>
      </c>
      <c r="G1016">
        <v>2018</v>
      </c>
      <c r="H1016">
        <v>24</v>
      </c>
      <c r="I1016" t="s">
        <v>128</v>
      </c>
      <c r="J1016">
        <v>99</v>
      </c>
      <c r="K1016" t="s">
        <v>23</v>
      </c>
      <c r="L1016">
        <v>5</v>
      </c>
      <c r="M1016" t="s">
        <v>58</v>
      </c>
      <c r="N1016">
        <v>1</v>
      </c>
      <c r="O1016" t="s">
        <v>33</v>
      </c>
      <c r="P1016">
        <v>2202</v>
      </c>
      <c r="T1016" s="3">
        <f t="shared" si="31"/>
        <v>57.08</v>
      </c>
      <c r="U1016" s="3">
        <f>IF(AND(R1016&lt;&gt;"_U",N1016&lt;&gt;9999,N1016&lt;&gt;999,L1016&lt;&gt;"Median"),IFERROR(VLOOKUP(A1016,'TA Total'!A:P,16,0),"."),".")</f>
        <v>3858</v>
      </c>
    </row>
    <row r="1017" spans="1:21" x14ac:dyDescent="0.3">
      <c r="A1017" s="1" t="str">
        <f t="shared" si="30"/>
        <v>2018|Rotorua District|$70,001-$100,000</v>
      </c>
      <c r="B1017" t="s">
        <v>18</v>
      </c>
      <c r="C1017" t="s">
        <v>19</v>
      </c>
      <c r="D1017" t="s">
        <v>20</v>
      </c>
      <c r="E1017" t="s">
        <v>21</v>
      </c>
      <c r="F1017">
        <v>2018</v>
      </c>
      <c r="G1017">
        <v>2018</v>
      </c>
      <c r="H1017">
        <v>24</v>
      </c>
      <c r="I1017" t="s">
        <v>128</v>
      </c>
      <c r="J1017">
        <v>99</v>
      </c>
      <c r="K1017" t="s">
        <v>23</v>
      </c>
      <c r="L1017">
        <v>5</v>
      </c>
      <c r="M1017" t="s">
        <v>58</v>
      </c>
      <c r="N1017">
        <v>999</v>
      </c>
      <c r="O1017" t="s">
        <v>42</v>
      </c>
      <c r="P1017">
        <v>0</v>
      </c>
      <c r="T1017" s="3" t="str">
        <f t="shared" si="31"/>
        <v>.</v>
      </c>
      <c r="U1017" s="3" t="str">
        <f>IF(AND(R1017&lt;&gt;"_U",N1017&lt;&gt;9999,N1017&lt;&gt;999,L1017&lt;&gt;"Median"),IFERROR(VLOOKUP(A1017,'TA Total'!A:P,16,0),"."),".")</f>
        <v>.</v>
      </c>
    </row>
    <row r="1018" spans="1:21" x14ac:dyDescent="0.3">
      <c r="A1018" s="1" t="str">
        <f t="shared" si="30"/>
        <v>2018|Rotorua District|$70,001-$100,000</v>
      </c>
      <c r="B1018" t="s">
        <v>18</v>
      </c>
      <c r="C1018" t="s">
        <v>19</v>
      </c>
      <c r="D1018" t="s">
        <v>20</v>
      </c>
      <c r="E1018" t="s">
        <v>21</v>
      </c>
      <c r="F1018">
        <v>2018</v>
      </c>
      <c r="G1018">
        <v>2018</v>
      </c>
      <c r="H1018">
        <v>24</v>
      </c>
      <c r="I1018" t="s">
        <v>128</v>
      </c>
      <c r="J1018">
        <v>99</v>
      </c>
      <c r="K1018" t="s">
        <v>23</v>
      </c>
      <c r="L1018">
        <v>5</v>
      </c>
      <c r="M1018" t="s">
        <v>58</v>
      </c>
      <c r="N1018">
        <v>9999</v>
      </c>
      <c r="O1018" t="s">
        <v>40</v>
      </c>
      <c r="P1018">
        <v>3858</v>
      </c>
      <c r="T1018" s="3" t="str">
        <f t="shared" si="31"/>
        <v>.</v>
      </c>
      <c r="U1018" s="3" t="str">
        <f>IF(AND(R1018&lt;&gt;"_U",N1018&lt;&gt;9999,N1018&lt;&gt;999,L1018&lt;&gt;"Median"),IFERROR(VLOOKUP(A1018,'TA Total'!A:P,16,0),"."),".")</f>
        <v>.</v>
      </c>
    </row>
    <row r="1019" spans="1:21" x14ac:dyDescent="0.3">
      <c r="A1019" s="1" t="str">
        <f t="shared" si="30"/>
        <v>2018|Rotorua District|$70,001-$100,000</v>
      </c>
      <c r="B1019" t="s">
        <v>18</v>
      </c>
      <c r="C1019" t="s">
        <v>19</v>
      </c>
      <c r="D1019" t="s">
        <v>20</v>
      </c>
      <c r="E1019" t="s">
        <v>21</v>
      </c>
      <c r="F1019">
        <v>2018</v>
      </c>
      <c r="G1019">
        <v>2018</v>
      </c>
      <c r="H1019">
        <v>24</v>
      </c>
      <c r="I1019" t="s">
        <v>128</v>
      </c>
      <c r="J1019">
        <v>99</v>
      </c>
      <c r="K1019" t="s">
        <v>23</v>
      </c>
      <c r="L1019">
        <v>5</v>
      </c>
      <c r="M1019" t="s">
        <v>58</v>
      </c>
      <c r="N1019">
        <v>7777</v>
      </c>
      <c r="O1019" t="s">
        <v>37</v>
      </c>
      <c r="P1019">
        <v>3858</v>
      </c>
      <c r="T1019" s="3">
        <f t="shared" si="31"/>
        <v>100</v>
      </c>
      <c r="U1019" s="3">
        <f>IF(AND(R1019&lt;&gt;"_U",N1019&lt;&gt;9999,N1019&lt;&gt;999,L1019&lt;&gt;"Median"),IFERROR(VLOOKUP(A1019,'TA Total'!A:P,16,0),"."),".")</f>
        <v>3858</v>
      </c>
    </row>
    <row r="1020" spans="1:21" x14ac:dyDescent="0.3">
      <c r="A1020" s="1" t="str">
        <f t="shared" si="30"/>
        <v>2018|Rotorua District|$70,001-$100,000</v>
      </c>
      <c r="B1020" t="s">
        <v>18</v>
      </c>
      <c r="C1020" t="s">
        <v>19</v>
      </c>
      <c r="D1020" t="s">
        <v>20</v>
      </c>
      <c r="E1020" t="s">
        <v>21</v>
      </c>
      <c r="F1020">
        <v>2018</v>
      </c>
      <c r="G1020">
        <v>2018</v>
      </c>
      <c r="H1020">
        <v>24</v>
      </c>
      <c r="I1020" t="s">
        <v>128</v>
      </c>
      <c r="J1020">
        <v>99</v>
      </c>
      <c r="K1020" t="s">
        <v>23</v>
      </c>
      <c r="L1020">
        <v>5</v>
      </c>
      <c r="M1020" t="s">
        <v>58</v>
      </c>
      <c r="N1020">
        <v>3</v>
      </c>
      <c r="O1020" t="s">
        <v>25</v>
      </c>
      <c r="P1020">
        <v>330</v>
      </c>
      <c r="T1020" s="3">
        <f t="shared" si="31"/>
        <v>8.5500000000000007</v>
      </c>
      <c r="U1020" s="3">
        <f>IF(AND(R1020&lt;&gt;"_U",N1020&lt;&gt;9999,N1020&lt;&gt;999,L1020&lt;&gt;"Median"),IFERROR(VLOOKUP(A1020,'TA Total'!A:P,16,0),"."),".")</f>
        <v>3858</v>
      </c>
    </row>
    <row r="1021" spans="1:21" x14ac:dyDescent="0.3">
      <c r="A1021" s="1" t="str">
        <f t="shared" si="30"/>
        <v>2018|Rotorua District|$70,001-$100,000</v>
      </c>
      <c r="B1021" t="s">
        <v>18</v>
      </c>
      <c r="C1021" t="s">
        <v>19</v>
      </c>
      <c r="D1021" t="s">
        <v>20</v>
      </c>
      <c r="E1021" t="s">
        <v>21</v>
      </c>
      <c r="F1021">
        <v>2018</v>
      </c>
      <c r="G1021">
        <v>2018</v>
      </c>
      <c r="H1021">
        <v>24</v>
      </c>
      <c r="I1021" t="s">
        <v>128</v>
      </c>
      <c r="J1021">
        <v>99</v>
      </c>
      <c r="K1021" t="s">
        <v>23</v>
      </c>
      <c r="L1021">
        <v>5</v>
      </c>
      <c r="M1021" t="s">
        <v>58</v>
      </c>
      <c r="N1021">
        <v>2</v>
      </c>
      <c r="O1021" t="s">
        <v>28</v>
      </c>
      <c r="P1021">
        <v>1326</v>
      </c>
      <c r="T1021" s="3">
        <f t="shared" si="31"/>
        <v>34.369999999999997</v>
      </c>
      <c r="U1021" s="3">
        <f>IF(AND(R1021&lt;&gt;"_U",N1021&lt;&gt;9999,N1021&lt;&gt;999,L1021&lt;&gt;"Median"),IFERROR(VLOOKUP(A1021,'TA Total'!A:P,16,0),"."),".")</f>
        <v>3858</v>
      </c>
    </row>
    <row r="1022" spans="1:21" x14ac:dyDescent="0.3">
      <c r="A1022" s="1" t="str">
        <f t="shared" si="30"/>
        <v>2018|Rotorua District|$100,001-$150,000</v>
      </c>
      <c r="B1022" t="s">
        <v>18</v>
      </c>
      <c r="C1022" t="s">
        <v>19</v>
      </c>
      <c r="D1022" t="s">
        <v>20</v>
      </c>
      <c r="E1022" t="s">
        <v>21</v>
      </c>
      <c r="F1022">
        <v>2018</v>
      </c>
      <c r="G1022">
        <v>2018</v>
      </c>
      <c r="H1022">
        <v>24</v>
      </c>
      <c r="I1022" t="s">
        <v>128</v>
      </c>
      <c r="J1022">
        <v>99</v>
      </c>
      <c r="K1022" t="s">
        <v>23</v>
      </c>
      <c r="L1022">
        <v>6</v>
      </c>
      <c r="M1022" t="s">
        <v>59</v>
      </c>
      <c r="N1022">
        <v>999</v>
      </c>
      <c r="O1022" t="s">
        <v>42</v>
      </c>
      <c r="P1022">
        <v>0</v>
      </c>
      <c r="T1022" s="3" t="str">
        <f t="shared" si="31"/>
        <v>.</v>
      </c>
      <c r="U1022" s="3" t="str">
        <f>IF(AND(R1022&lt;&gt;"_U",N1022&lt;&gt;9999,N1022&lt;&gt;999,L1022&lt;&gt;"Median"),IFERROR(VLOOKUP(A1022,'TA Total'!A:P,16,0),"."),".")</f>
        <v>.</v>
      </c>
    </row>
    <row r="1023" spans="1:21" x14ac:dyDescent="0.3">
      <c r="A1023" s="1" t="str">
        <f t="shared" si="30"/>
        <v>2018|Rotorua District|$100,001-$150,000</v>
      </c>
      <c r="B1023" t="s">
        <v>18</v>
      </c>
      <c r="C1023" t="s">
        <v>19</v>
      </c>
      <c r="D1023" t="s">
        <v>20</v>
      </c>
      <c r="E1023" t="s">
        <v>21</v>
      </c>
      <c r="F1023">
        <v>2018</v>
      </c>
      <c r="G1023">
        <v>2018</v>
      </c>
      <c r="H1023">
        <v>24</v>
      </c>
      <c r="I1023" t="s">
        <v>128</v>
      </c>
      <c r="J1023">
        <v>99</v>
      </c>
      <c r="K1023" t="s">
        <v>23</v>
      </c>
      <c r="L1023">
        <v>6</v>
      </c>
      <c r="M1023" t="s">
        <v>59</v>
      </c>
      <c r="N1023">
        <v>7777</v>
      </c>
      <c r="O1023" t="s">
        <v>37</v>
      </c>
      <c r="P1023">
        <v>3954</v>
      </c>
      <c r="T1023" s="3">
        <f t="shared" si="31"/>
        <v>100</v>
      </c>
      <c r="U1023" s="3">
        <f>IF(AND(R1023&lt;&gt;"_U",N1023&lt;&gt;9999,N1023&lt;&gt;999,L1023&lt;&gt;"Median"),IFERROR(VLOOKUP(A1023,'TA Total'!A:P,16,0),"."),".")</f>
        <v>3954</v>
      </c>
    </row>
    <row r="1024" spans="1:21" x14ac:dyDescent="0.3">
      <c r="A1024" s="1" t="str">
        <f t="shared" si="30"/>
        <v>2018|Rotorua District|$100,001-$150,000</v>
      </c>
      <c r="B1024" t="s">
        <v>18</v>
      </c>
      <c r="C1024" t="s">
        <v>19</v>
      </c>
      <c r="D1024" t="s">
        <v>20</v>
      </c>
      <c r="E1024" t="s">
        <v>21</v>
      </c>
      <c r="F1024">
        <v>2018</v>
      </c>
      <c r="G1024">
        <v>2018</v>
      </c>
      <c r="H1024">
        <v>24</v>
      </c>
      <c r="I1024" t="s">
        <v>128</v>
      </c>
      <c r="J1024">
        <v>99</v>
      </c>
      <c r="K1024" t="s">
        <v>23</v>
      </c>
      <c r="L1024">
        <v>6</v>
      </c>
      <c r="M1024" t="s">
        <v>59</v>
      </c>
      <c r="N1024">
        <v>9999</v>
      </c>
      <c r="O1024" t="s">
        <v>40</v>
      </c>
      <c r="P1024">
        <v>3954</v>
      </c>
      <c r="T1024" s="3" t="str">
        <f t="shared" si="31"/>
        <v>.</v>
      </c>
      <c r="U1024" s="3" t="str">
        <f>IF(AND(R1024&lt;&gt;"_U",N1024&lt;&gt;9999,N1024&lt;&gt;999,L1024&lt;&gt;"Median"),IFERROR(VLOOKUP(A1024,'TA Total'!A:P,16,0),"."),".")</f>
        <v>.</v>
      </c>
    </row>
    <row r="1025" spans="1:21" x14ac:dyDescent="0.3">
      <c r="A1025" s="1" t="str">
        <f t="shared" si="30"/>
        <v>2018|Rotorua District|$100,001-$150,000</v>
      </c>
      <c r="B1025" t="s">
        <v>18</v>
      </c>
      <c r="C1025" t="s">
        <v>19</v>
      </c>
      <c r="D1025" t="s">
        <v>20</v>
      </c>
      <c r="E1025" t="s">
        <v>21</v>
      </c>
      <c r="F1025">
        <v>2018</v>
      </c>
      <c r="G1025">
        <v>2018</v>
      </c>
      <c r="H1025">
        <v>24</v>
      </c>
      <c r="I1025" t="s">
        <v>128</v>
      </c>
      <c r="J1025">
        <v>99</v>
      </c>
      <c r="K1025" t="s">
        <v>23</v>
      </c>
      <c r="L1025">
        <v>6</v>
      </c>
      <c r="M1025" t="s">
        <v>59</v>
      </c>
      <c r="N1025">
        <v>2</v>
      </c>
      <c r="O1025" t="s">
        <v>28</v>
      </c>
      <c r="P1025">
        <v>927</v>
      </c>
      <c r="T1025" s="3">
        <f t="shared" si="31"/>
        <v>23.44</v>
      </c>
      <c r="U1025" s="3">
        <f>IF(AND(R1025&lt;&gt;"_U",N1025&lt;&gt;9999,N1025&lt;&gt;999,L1025&lt;&gt;"Median"),IFERROR(VLOOKUP(A1025,'TA Total'!A:P,16,0),"."),".")</f>
        <v>3954</v>
      </c>
    </row>
    <row r="1026" spans="1:21" x14ac:dyDescent="0.3">
      <c r="A1026" s="1" t="str">
        <f t="shared" si="30"/>
        <v>2018|Rotorua District|$100,001-$150,000</v>
      </c>
      <c r="B1026" t="s">
        <v>18</v>
      </c>
      <c r="C1026" t="s">
        <v>19</v>
      </c>
      <c r="D1026" t="s">
        <v>20</v>
      </c>
      <c r="E1026" t="s">
        <v>21</v>
      </c>
      <c r="F1026">
        <v>2018</v>
      </c>
      <c r="G1026">
        <v>2018</v>
      </c>
      <c r="H1026">
        <v>24</v>
      </c>
      <c r="I1026" t="s">
        <v>128</v>
      </c>
      <c r="J1026">
        <v>99</v>
      </c>
      <c r="K1026" t="s">
        <v>23</v>
      </c>
      <c r="L1026">
        <v>6</v>
      </c>
      <c r="M1026" t="s">
        <v>59</v>
      </c>
      <c r="N1026">
        <v>3</v>
      </c>
      <c r="O1026" t="s">
        <v>25</v>
      </c>
      <c r="P1026">
        <v>432</v>
      </c>
      <c r="T1026" s="3">
        <f t="shared" si="31"/>
        <v>10.93</v>
      </c>
      <c r="U1026" s="3">
        <f>IF(AND(R1026&lt;&gt;"_U",N1026&lt;&gt;9999,N1026&lt;&gt;999,L1026&lt;&gt;"Median"),IFERROR(VLOOKUP(A1026,'TA Total'!A:P,16,0),"."),".")</f>
        <v>3954</v>
      </c>
    </row>
    <row r="1027" spans="1:21" x14ac:dyDescent="0.3">
      <c r="A1027" s="1" t="str">
        <f t="shared" ref="A1027:A1090" si="32">G1027&amp;"|"&amp;I1027&amp;"|"&amp;M1027</f>
        <v>2018|Rotorua District|$100,001-$150,000</v>
      </c>
      <c r="B1027" t="s">
        <v>18</v>
      </c>
      <c r="C1027" t="s">
        <v>19</v>
      </c>
      <c r="D1027" t="s">
        <v>20</v>
      </c>
      <c r="E1027" t="s">
        <v>21</v>
      </c>
      <c r="F1027">
        <v>2018</v>
      </c>
      <c r="G1027">
        <v>2018</v>
      </c>
      <c r="H1027">
        <v>24</v>
      </c>
      <c r="I1027" t="s">
        <v>128</v>
      </c>
      <c r="J1027">
        <v>99</v>
      </c>
      <c r="K1027" t="s">
        <v>23</v>
      </c>
      <c r="L1027">
        <v>6</v>
      </c>
      <c r="M1027" t="s">
        <v>59</v>
      </c>
      <c r="N1027">
        <v>1</v>
      </c>
      <c r="O1027" t="s">
        <v>33</v>
      </c>
      <c r="P1027">
        <v>2598</v>
      </c>
      <c r="T1027" s="3">
        <f t="shared" ref="T1027:T1090" si="33">IF(AND(R1027&lt;&gt;"_U",R1027&lt;&gt;"c",N1027&lt;&gt;999,N1027&lt;&gt;9999,L1027&lt;&gt;"Median"),IFERROR((ROUND(P1027/U1027*100,2)),"."),".")</f>
        <v>65.709999999999994</v>
      </c>
      <c r="U1027" s="3">
        <f>IF(AND(R1027&lt;&gt;"_U",N1027&lt;&gt;9999,N1027&lt;&gt;999,L1027&lt;&gt;"Median"),IFERROR(VLOOKUP(A1027,'TA Total'!A:P,16,0),"."),".")</f>
        <v>3954</v>
      </c>
    </row>
    <row r="1028" spans="1:21" x14ac:dyDescent="0.3">
      <c r="A1028" s="1" t="str">
        <f t="shared" si="32"/>
        <v>2018|Rotorua District|$150,001-$200,000</v>
      </c>
      <c r="B1028" t="s">
        <v>18</v>
      </c>
      <c r="C1028" t="s">
        <v>19</v>
      </c>
      <c r="D1028" t="s">
        <v>20</v>
      </c>
      <c r="E1028" t="s">
        <v>21</v>
      </c>
      <c r="F1028">
        <v>2018</v>
      </c>
      <c r="G1028">
        <v>2018</v>
      </c>
      <c r="H1028">
        <v>24</v>
      </c>
      <c r="I1028" t="s">
        <v>128</v>
      </c>
      <c r="J1028">
        <v>99</v>
      </c>
      <c r="K1028" t="s">
        <v>23</v>
      </c>
      <c r="L1028">
        <v>7</v>
      </c>
      <c r="M1028" t="s">
        <v>43</v>
      </c>
      <c r="N1028">
        <v>7777</v>
      </c>
      <c r="O1028" t="s">
        <v>37</v>
      </c>
      <c r="P1028">
        <v>2586</v>
      </c>
      <c r="T1028" s="3">
        <f t="shared" si="33"/>
        <v>100</v>
      </c>
      <c r="U1028" s="3">
        <f>IF(AND(R1028&lt;&gt;"_U",N1028&lt;&gt;9999,N1028&lt;&gt;999,L1028&lt;&gt;"Median"),IFERROR(VLOOKUP(A1028,'TA Total'!A:P,16,0),"."),".")</f>
        <v>2586</v>
      </c>
    </row>
    <row r="1029" spans="1:21" x14ac:dyDescent="0.3">
      <c r="A1029" s="1" t="str">
        <f t="shared" si="32"/>
        <v>2018|Rotorua District|$150,001-$200,000</v>
      </c>
      <c r="B1029" t="s">
        <v>18</v>
      </c>
      <c r="C1029" t="s">
        <v>19</v>
      </c>
      <c r="D1029" t="s">
        <v>20</v>
      </c>
      <c r="E1029" t="s">
        <v>21</v>
      </c>
      <c r="F1029">
        <v>2018</v>
      </c>
      <c r="G1029">
        <v>2018</v>
      </c>
      <c r="H1029">
        <v>24</v>
      </c>
      <c r="I1029" t="s">
        <v>128</v>
      </c>
      <c r="J1029">
        <v>99</v>
      </c>
      <c r="K1029" t="s">
        <v>23</v>
      </c>
      <c r="L1029">
        <v>7</v>
      </c>
      <c r="M1029" t="s">
        <v>43</v>
      </c>
      <c r="N1029">
        <v>2</v>
      </c>
      <c r="O1029" t="s">
        <v>28</v>
      </c>
      <c r="P1029">
        <v>348</v>
      </c>
      <c r="T1029" s="3">
        <f t="shared" si="33"/>
        <v>13.46</v>
      </c>
      <c r="U1029" s="3">
        <f>IF(AND(R1029&lt;&gt;"_U",N1029&lt;&gt;9999,N1029&lt;&gt;999,L1029&lt;&gt;"Median"),IFERROR(VLOOKUP(A1029,'TA Total'!A:P,16,0),"."),".")</f>
        <v>2586</v>
      </c>
    </row>
    <row r="1030" spans="1:21" x14ac:dyDescent="0.3">
      <c r="A1030" s="1" t="str">
        <f t="shared" si="32"/>
        <v>2018|Rotorua District|$150,001-$200,000</v>
      </c>
      <c r="B1030" t="s">
        <v>18</v>
      </c>
      <c r="C1030" t="s">
        <v>19</v>
      </c>
      <c r="D1030" t="s">
        <v>20</v>
      </c>
      <c r="E1030" t="s">
        <v>21</v>
      </c>
      <c r="F1030">
        <v>2018</v>
      </c>
      <c r="G1030">
        <v>2018</v>
      </c>
      <c r="H1030">
        <v>24</v>
      </c>
      <c r="I1030" t="s">
        <v>128</v>
      </c>
      <c r="J1030">
        <v>99</v>
      </c>
      <c r="K1030" t="s">
        <v>23</v>
      </c>
      <c r="L1030">
        <v>7</v>
      </c>
      <c r="M1030" t="s">
        <v>43</v>
      </c>
      <c r="N1030">
        <v>3</v>
      </c>
      <c r="O1030" t="s">
        <v>25</v>
      </c>
      <c r="P1030">
        <v>582</v>
      </c>
      <c r="T1030" s="3">
        <f t="shared" si="33"/>
        <v>22.51</v>
      </c>
      <c r="U1030" s="3">
        <f>IF(AND(R1030&lt;&gt;"_U",N1030&lt;&gt;9999,N1030&lt;&gt;999,L1030&lt;&gt;"Median"),IFERROR(VLOOKUP(A1030,'TA Total'!A:P,16,0),"."),".")</f>
        <v>2586</v>
      </c>
    </row>
    <row r="1031" spans="1:21" x14ac:dyDescent="0.3">
      <c r="A1031" s="1" t="str">
        <f t="shared" si="32"/>
        <v>2018|Rotorua District|$150,001-$200,000</v>
      </c>
      <c r="B1031" t="s">
        <v>18</v>
      </c>
      <c r="C1031" t="s">
        <v>19</v>
      </c>
      <c r="D1031" t="s">
        <v>20</v>
      </c>
      <c r="E1031" t="s">
        <v>21</v>
      </c>
      <c r="F1031">
        <v>2018</v>
      </c>
      <c r="G1031">
        <v>2018</v>
      </c>
      <c r="H1031">
        <v>24</v>
      </c>
      <c r="I1031" t="s">
        <v>128</v>
      </c>
      <c r="J1031">
        <v>99</v>
      </c>
      <c r="K1031" t="s">
        <v>23</v>
      </c>
      <c r="L1031">
        <v>7</v>
      </c>
      <c r="M1031" t="s">
        <v>43</v>
      </c>
      <c r="N1031">
        <v>9999</v>
      </c>
      <c r="O1031" t="s">
        <v>40</v>
      </c>
      <c r="P1031">
        <v>2586</v>
      </c>
      <c r="T1031" s="3" t="str">
        <f t="shared" si="33"/>
        <v>.</v>
      </c>
      <c r="U1031" s="3" t="str">
        <f>IF(AND(R1031&lt;&gt;"_U",N1031&lt;&gt;9999,N1031&lt;&gt;999,L1031&lt;&gt;"Median"),IFERROR(VLOOKUP(A1031,'TA Total'!A:P,16,0),"."),".")</f>
        <v>.</v>
      </c>
    </row>
    <row r="1032" spans="1:21" x14ac:dyDescent="0.3">
      <c r="A1032" s="1" t="str">
        <f t="shared" si="32"/>
        <v>2018|Rotorua District|$150,001-$200,000</v>
      </c>
      <c r="B1032" t="s">
        <v>18</v>
      </c>
      <c r="C1032" t="s">
        <v>19</v>
      </c>
      <c r="D1032" t="s">
        <v>20</v>
      </c>
      <c r="E1032" t="s">
        <v>21</v>
      </c>
      <c r="F1032">
        <v>2018</v>
      </c>
      <c r="G1032">
        <v>2018</v>
      </c>
      <c r="H1032">
        <v>24</v>
      </c>
      <c r="I1032" t="s">
        <v>128</v>
      </c>
      <c r="J1032">
        <v>99</v>
      </c>
      <c r="K1032" t="s">
        <v>23</v>
      </c>
      <c r="L1032">
        <v>7</v>
      </c>
      <c r="M1032" t="s">
        <v>43</v>
      </c>
      <c r="N1032">
        <v>1</v>
      </c>
      <c r="O1032" t="s">
        <v>33</v>
      </c>
      <c r="P1032">
        <v>1656</v>
      </c>
      <c r="T1032" s="3">
        <f t="shared" si="33"/>
        <v>64.040000000000006</v>
      </c>
      <c r="U1032" s="3">
        <f>IF(AND(R1032&lt;&gt;"_U",N1032&lt;&gt;9999,N1032&lt;&gt;999,L1032&lt;&gt;"Median"),IFERROR(VLOOKUP(A1032,'TA Total'!A:P,16,0),"."),".")</f>
        <v>2586</v>
      </c>
    </row>
    <row r="1033" spans="1:21" x14ac:dyDescent="0.3">
      <c r="A1033" s="1" t="str">
        <f t="shared" si="32"/>
        <v>2018|Rotorua District|$150,001-$200,000</v>
      </c>
      <c r="B1033" t="s">
        <v>18</v>
      </c>
      <c r="C1033" t="s">
        <v>19</v>
      </c>
      <c r="D1033" t="s">
        <v>20</v>
      </c>
      <c r="E1033" t="s">
        <v>21</v>
      </c>
      <c r="F1033">
        <v>2018</v>
      </c>
      <c r="G1033">
        <v>2018</v>
      </c>
      <c r="H1033">
        <v>24</v>
      </c>
      <c r="I1033" t="s">
        <v>128</v>
      </c>
      <c r="J1033">
        <v>99</v>
      </c>
      <c r="K1033" t="s">
        <v>23</v>
      </c>
      <c r="L1033">
        <v>7</v>
      </c>
      <c r="M1033" t="s">
        <v>43</v>
      </c>
      <c r="N1033">
        <v>999</v>
      </c>
      <c r="O1033" t="s">
        <v>42</v>
      </c>
      <c r="P1033">
        <v>0</v>
      </c>
      <c r="T1033" s="3" t="str">
        <f t="shared" si="33"/>
        <v>.</v>
      </c>
      <c r="U1033" s="3" t="str">
        <f>IF(AND(R1033&lt;&gt;"_U",N1033&lt;&gt;9999,N1033&lt;&gt;999,L1033&lt;&gt;"Median"),IFERROR(VLOOKUP(A1033,'TA Total'!A:P,16,0),"."),".")</f>
        <v>.</v>
      </c>
    </row>
    <row r="1034" spans="1:21" x14ac:dyDescent="0.3">
      <c r="A1034" s="1" t="str">
        <f t="shared" si="32"/>
        <v>2018|Rotorua District|$200,001 or more</v>
      </c>
      <c r="B1034" t="s">
        <v>18</v>
      </c>
      <c r="C1034" t="s">
        <v>19</v>
      </c>
      <c r="D1034" t="s">
        <v>20</v>
      </c>
      <c r="E1034" t="s">
        <v>21</v>
      </c>
      <c r="F1034">
        <v>2018</v>
      </c>
      <c r="G1034">
        <v>2018</v>
      </c>
      <c r="H1034">
        <v>24</v>
      </c>
      <c r="I1034" t="s">
        <v>128</v>
      </c>
      <c r="J1034">
        <v>99</v>
      </c>
      <c r="K1034" t="s">
        <v>23</v>
      </c>
      <c r="L1034">
        <v>8</v>
      </c>
      <c r="M1034" t="s">
        <v>27</v>
      </c>
      <c r="N1034">
        <v>3</v>
      </c>
      <c r="O1034" t="s">
        <v>25</v>
      </c>
      <c r="R1034" t="s">
        <v>29</v>
      </c>
      <c r="S1034" t="s">
        <v>30</v>
      </c>
      <c r="T1034" s="3" t="str">
        <f t="shared" si="33"/>
        <v>.</v>
      </c>
      <c r="U1034" s="3" t="str">
        <f>IF(AND(R1034&lt;&gt;"_U",N1034&lt;&gt;9999,N1034&lt;&gt;999,L1034&lt;&gt;"Median"),IFERROR(VLOOKUP(A1034,'TA Total'!A:P,16,0),"."),".")</f>
        <v>.</v>
      </c>
    </row>
    <row r="1035" spans="1:21" x14ac:dyDescent="0.3">
      <c r="A1035" s="1" t="str">
        <f t="shared" si="32"/>
        <v>2018|Rotorua District|$200,001 or more</v>
      </c>
      <c r="B1035" t="s">
        <v>18</v>
      </c>
      <c r="C1035" t="s">
        <v>19</v>
      </c>
      <c r="D1035" t="s">
        <v>20</v>
      </c>
      <c r="E1035" t="s">
        <v>21</v>
      </c>
      <c r="F1035">
        <v>2018</v>
      </c>
      <c r="G1035">
        <v>2018</v>
      </c>
      <c r="H1035">
        <v>24</v>
      </c>
      <c r="I1035" t="s">
        <v>128</v>
      </c>
      <c r="J1035">
        <v>99</v>
      </c>
      <c r="K1035" t="s">
        <v>23</v>
      </c>
      <c r="L1035">
        <v>8</v>
      </c>
      <c r="M1035" t="s">
        <v>27</v>
      </c>
      <c r="N1035">
        <v>1</v>
      </c>
      <c r="O1035" t="s">
        <v>33</v>
      </c>
      <c r="R1035" t="s">
        <v>29</v>
      </c>
      <c r="S1035" t="s">
        <v>30</v>
      </c>
      <c r="T1035" s="3" t="str">
        <f t="shared" si="33"/>
        <v>.</v>
      </c>
      <c r="U1035" s="3" t="str">
        <f>IF(AND(R1035&lt;&gt;"_U",N1035&lt;&gt;9999,N1035&lt;&gt;999,L1035&lt;&gt;"Median"),IFERROR(VLOOKUP(A1035,'TA Total'!A:P,16,0),"."),".")</f>
        <v>.</v>
      </c>
    </row>
    <row r="1036" spans="1:21" x14ac:dyDescent="0.3">
      <c r="A1036" s="1" t="str">
        <f t="shared" si="32"/>
        <v>2018|Rotorua District|$200,001 or more</v>
      </c>
      <c r="B1036" t="s">
        <v>18</v>
      </c>
      <c r="C1036" t="s">
        <v>19</v>
      </c>
      <c r="D1036" t="s">
        <v>20</v>
      </c>
      <c r="E1036" t="s">
        <v>21</v>
      </c>
      <c r="F1036">
        <v>2018</v>
      </c>
      <c r="G1036">
        <v>2018</v>
      </c>
      <c r="H1036">
        <v>24</v>
      </c>
      <c r="I1036" t="s">
        <v>128</v>
      </c>
      <c r="J1036">
        <v>99</v>
      </c>
      <c r="K1036" t="s">
        <v>23</v>
      </c>
      <c r="L1036">
        <v>8</v>
      </c>
      <c r="M1036" t="s">
        <v>27</v>
      </c>
      <c r="N1036">
        <v>2</v>
      </c>
      <c r="O1036" t="s">
        <v>28</v>
      </c>
      <c r="R1036" t="s">
        <v>29</v>
      </c>
      <c r="S1036" t="s">
        <v>30</v>
      </c>
      <c r="T1036" s="3" t="str">
        <f t="shared" si="33"/>
        <v>.</v>
      </c>
      <c r="U1036" s="3" t="str">
        <f>IF(AND(R1036&lt;&gt;"_U",N1036&lt;&gt;9999,N1036&lt;&gt;999,L1036&lt;&gt;"Median"),IFERROR(VLOOKUP(A1036,'TA Total'!A:P,16,0),"."),".")</f>
        <v>.</v>
      </c>
    </row>
    <row r="1037" spans="1:21" x14ac:dyDescent="0.3">
      <c r="A1037" s="1" t="str">
        <f t="shared" si="32"/>
        <v>2018|Rotorua District|$200,001 or more</v>
      </c>
      <c r="B1037" t="s">
        <v>18</v>
      </c>
      <c r="C1037" t="s">
        <v>19</v>
      </c>
      <c r="D1037" t="s">
        <v>20</v>
      </c>
      <c r="E1037" t="s">
        <v>21</v>
      </c>
      <c r="F1037">
        <v>2018</v>
      </c>
      <c r="G1037">
        <v>2018</v>
      </c>
      <c r="H1037">
        <v>24</v>
      </c>
      <c r="I1037" t="s">
        <v>128</v>
      </c>
      <c r="J1037">
        <v>99</v>
      </c>
      <c r="K1037" t="s">
        <v>23</v>
      </c>
      <c r="L1037">
        <v>8</v>
      </c>
      <c r="M1037" t="s">
        <v>27</v>
      </c>
      <c r="N1037">
        <v>999</v>
      </c>
      <c r="O1037" t="s">
        <v>42</v>
      </c>
      <c r="R1037" t="s">
        <v>29</v>
      </c>
      <c r="S1037" t="s">
        <v>30</v>
      </c>
      <c r="T1037" s="3" t="str">
        <f t="shared" si="33"/>
        <v>.</v>
      </c>
      <c r="U1037" s="3" t="str">
        <f>IF(AND(R1037&lt;&gt;"_U",N1037&lt;&gt;9999,N1037&lt;&gt;999,L1037&lt;&gt;"Median"),IFERROR(VLOOKUP(A1037,'TA Total'!A:P,16,0),"."),".")</f>
        <v>.</v>
      </c>
    </row>
    <row r="1038" spans="1:21" x14ac:dyDescent="0.3">
      <c r="A1038" s="1" t="str">
        <f t="shared" si="32"/>
        <v>2018|Rotorua District|$200,001 or more</v>
      </c>
      <c r="B1038" t="s">
        <v>18</v>
      </c>
      <c r="C1038" t="s">
        <v>19</v>
      </c>
      <c r="D1038" t="s">
        <v>20</v>
      </c>
      <c r="E1038" t="s">
        <v>21</v>
      </c>
      <c r="F1038">
        <v>2018</v>
      </c>
      <c r="G1038">
        <v>2018</v>
      </c>
      <c r="H1038">
        <v>24</v>
      </c>
      <c r="I1038" t="s">
        <v>128</v>
      </c>
      <c r="J1038">
        <v>99</v>
      </c>
      <c r="K1038" t="s">
        <v>23</v>
      </c>
      <c r="L1038">
        <v>8</v>
      </c>
      <c r="M1038" t="s">
        <v>27</v>
      </c>
      <c r="N1038">
        <v>7777</v>
      </c>
      <c r="O1038" t="s">
        <v>37</v>
      </c>
      <c r="R1038" t="s">
        <v>29</v>
      </c>
      <c r="S1038" t="s">
        <v>30</v>
      </c>
      <c r="T1038" s="3" t="str">
        <f t="shared" si="33"/>
        <v>.</v>
      </c>
      <c r="U1038" s="3" t="str">
        <f>IF(AND(R1038&lt;&gt;"_U",N1038&lt;&gt;9999,N1038&lt;&gt;999,L1038&lt;&gt;"Median"),IFERROR(VLOOKUP(A1038,'TA Total'!A:P,16,0),"."),".")</f>
        <v>.</v>
      </c>
    </row>
    <row r="1039" spans="1:21" x14ac:dyDescent="0.3">
      <c r="A1039" s="1" t="str">
        <f t="shared" si="32"/>
        <v>2018|Rotorua District|$200,001 or more</v>
      </c>
      <c r="B1039" t="s">
        <v>18</v>
      </c>
      <c r="C1039" t="s">
        <v>19</v>
      </c>
      <c r="D1039" t="s">
        <v>20</v>
      </c>
      <c r="E1039" t="s">
        <v>21</v>
      </c>
      <c r="F1039">
        <v>2018</v>
      </c>
      <c r="G1039">
        <v>2018</v>
      </c>
      <c r="H1039">
        <v>24</v>
      </c>
      <c r="I1039" t="s">
        <v>128</v>
      </c>
      <c r="J1039">
        <v>99</v>
      </c>
      <c r="K1039" t="s">
        <v>23</v>
      </c>
      <c r="L1039">
        <v>8</v>
      </c>
      <c r="M1039" t="s">
        <v>27</v>
      </c>
      <c r="N1039">
        <v>9999</v>
      </c>
      <c r="O1039" t="s">
        <v>40</v>
      </c>
      <c r="R1039" t="s">
        <v>29</v>
      </c>
      <c r="S1039" t="s">
        <v>30</v>
      </c>
      <c r="T1039" s="3" t="str">
        <f t="shared" si="33"/>
        <v>.</v>
      </c>
      <c r="U1039" s="3" t="str">
        <f>IF(AND(R1039&lt;&gt;"_U",N1039&lt;&gt;9999,N1039&lt;&gt;999,L1039&lt;&gt;"Median"),IFERROR(VLOOKUP(A1039,'TA Total'!A:P,16,0),"."),".")</f>
        <v>.</v>
      </c>
    </row>
    <row r="1040" spans="1:21" x14ac:dyDescent="0.3">
      <c r="A1040" s="1" t="str">
        <f t="shared" si="32"/>
        <v>2018|Rotorua District|Total stated - total household income</v>
      </c>
      <c r="B1040" t="s">
        <v>18</v>
      </c>
      <c r="C1040" t="s">
        <v>19</v>
      </c>
      <c r="D1040" t="s">
        <v>20</v>
      </c>
      <c r="E1040" t="s">
        <v>21</v>
      </c>
      <c r="F1040">
        <v>2018</v>
      </c>
      <c r="G1040">
        <v>2018</v>
      </c>
      <c r="H1040">
        <v>24</v>
      </c>
      <c r="I1040" t="s">
        <v>128</v>
      </c>
      <c r="J1040">
        <v>99</v>
      </c>
      <c r="K1040" t="s">
        <v>23</v>
      </c>
      <c r="L1040">
        <v>77</v>
      </c>
      <c r="M1040" t="s">
        <v>32</v>
      </c>
      <c r="N1040">
        <v>1</v>
      </c>
      <c r="O1040" t="s">
        <v>33</v>
      </c>
      <c r="P1040">
        <v>11886</v>
      </c>
      <c r="T1040" s="3">
        <f t="shared" si="33"/>
        <v>53.37</v>
      </c>
      <c r="U1040" s="3">
        <f>IF(AND(R1040&lt;&gt;"_U",N1040&lt;&gt;9999,N1040&lt;&gt;999,L1040&lt;&gt;"Median"),IFERROR(VLOOKUP(A1040,'TA Total'!A:P,16,0),"."),".")</f>
        <v>22272</v>
      </c>
    </row>
    <row r="1041" spans="1:21" x14ac:dyDescent="0.3">
      <c r="A1041" s="1" t="str">
        <f t="shared" si="32"/>
        <v>2018|Rotorua District|Total stated - total household income</v>
      </c>
      <c r="B1041" t="s">
        <v>18</v>
      </c>
      <c r="C1041" t="s">
        <v>19</v>
      </c>
      <c r="D1041" t="s">
        <v>20</v>
      </c>
      <c r="E1041" t="s">
        <v>21</v>
      </c>
      <c r="F1041">
        <v>2018</v>
      </c>
      <c r="G1041">
        <v>2018</v>
      </c>
      <c r="H1041">
        <v>24</v>
      </c>
      <c r="I1041" t="s">
        <v>128</v>
      </c>
      <c r="J1041">
        <v>99</v>
      </c>
      <c r="K1041" t="s">
        <v>23</v>
      </c>
      <c r="L1041">
        <v>77</v>
      </c>
      <c r="M1041" t="s">
        <v>32</v>
      </c>
      <c r="N1041">
        <v>7777</v>
      </c>
      <c r="O1041" t="s">
        <v>37</v>
      </c>
      <c r="P1041">
        <v>22272</v>
      </c>
      <c r="T1041" s="3">
        <f t="shared" si="33"/>
        <v>100</v>
      </c>
      <c r="U1041" s="3">
        <f>IF(AND(R1041&lt;&gt;"_U",N1041&lt;&gt;9999,N1041&lt;&gt;999,L1041&lt;&gt;"Median"),IFERROR(VLOOKUP(A1041,'TA Total'!A:P,16,0),"."),".")</f>
        <v>22272</v>
      </c>
    </row>
    <row r="1042" spans="1:21" x14ac:dyDescent="0.3">
      <c r="A1042" s="1" t="str">
        <f t="shared" si="32"/>
        <v>2018|Rotorua District|Total stated - total household income</v>
      </c>
      <c r="B1042" t="s">
        <v>18</v>
      </c>
      <c r="C1042" t="s">
        <v>19</v>
      </c>
      <c r="D1042" t="s">
        <v>20</v>
      </c>
      <c r="E1042" t="s">
        <v>21</v>
      </c>
      <c r="F1042">
        <v>2018</v>
      </c>
      <c r="G1042">
        <v>2018</v>
      </c>
      <c r="H1042">
        <v>24</v>
      </c>
      <c r="I1042" t="s">
        <v>128</v>
      </c>
      <c r="J1042">
        <v>99</v>
      </c>
      <c r="K1042" t="s">
        <v>23</v>
      </c>
      <c r="L1042">
        <v>77</v>
      </c>
      <c r="M1042" t="s">
        <v>32</v>
      </c>
      <c r="N1042">
        <v>9999</v>
      </c>
      <c r="O1042" t="s">
        <v>40</v>
      </c>
      <c r="P1042">
        <v>22272</v>
      </c>
      <c r="T1042" s="3" t="str">
        <f t="shared" si="33"/>
        <v>.</v>
      </c>
      <c r="U1042" s="3" t="str">
        <f>IF(AND(R1042&lt;&gt;"_U",N1042&lt;&gt;9999,N1042&lt;&gt;999,L1042&lt;&gt;"Median"),IFERROR(VLOOKUP(A1042,'TA Total'!A:P,16,0),"."),".")</f>
        <v>.</v>
      </c>
    </row>
    <row r="1043" spans="1:21" x14ac:dyDescent="0.3">
      <c r="A1043" s="1" t="str">
        <f t="shared" si="32"/>
        <v>2018|Rotorua District|Total stated - total household income</v>
      </c>
      <c r="B1043" t="s">
        <v>18</v>
      </c>
      <c r="C1043" t="s">
        <v>19</v>
      </c>
      <c r="D1043" t="s">
        <v>20</v>
      </c>
      <c r="E1043" t="s">
        <v>21</v>
      </c>
      <c r="F1043">
        <v>2018</v>
      </c>
      <c r="G1043">
        <v>2018</v>
      </c>
      <c r="H1043">
        <v>24</v>
      </c>
      <c r="I1043" t="s">
        <v>128</v>
      </c>
      <c r="J1043">
        <v>99</v>
      </c>
      <c r="K1043" t="s">
        <v>23</v>
      </c>
      <c r="L1043">
        <v>77</v>
      </c>
      <c r="M1043" t="s">
        <v>32</v>
      </c>
      <c r="N1043">
        <v>999</v>
      </c>
      <c r="O1043" t="s">
        <v>42</v>
      </c>
      <c r="P1043">
        <v>0</v>
      </c>
      <c r="T1043" s="3" t="str">
        <f t="shared" si="33"/>
        <v>.</v>
      </c>
      <c r="U1043" s="3" t="str">
        <f>IF(AND(R1043&lt;&gt;"_U",N1043&lt;&gt;9999,N1043&lt;&gt;999,L1043&lt;&gt;"Median"),IFERROR(VLOOKUP(A1043,'TA Total'!A:P,16,0),"."),".")</f>
        <v>.</v>
      </c>
    </row>
    <row r="1044" spans="1:21" x14ac:dyDescent="0.3">
      <c r="A1044" s="1" t="str">
        <f t="shared" si="32"/>
        <v>2018|Rotorua District|Total stated - total household income</v>
      </c>
      <c r="B1044" t="s">
        <v>18</v>
      </c>
      <c r="C1044" t="s">
        <v>19</v>
      </c>
      <c r="D1044" t="s">
        <v>20</v>
      </c>
      <c r="E1044" t="s">
        <v>21</v>
      </c>
      <c r="F1044">
        <v>2018</v>
      </c>
      <c r="G1044">
        <v>2018</v>
      </c>
      <c r="H1044">
        <v>24</v>
      </c>
      <c r="I1044" t="s">
        <v>128</v>
      </c>
      <c r="J1044">
        <v>99</v>
      </c>
      <c r="K1044" t="s">
        <v>23</v>
      </c>
      <c r="L1044">
        <v>77</v>
      </c>
      <c r="M1044" t="s">
        <v>32</v>
      </c>
      <c r="N1044">
        <v>3</v>
      </c>
      <c r="O1044" t="s">
        <v>25</v>
      </c>
      <c r="P1044">
        <v>2313</v>
      </c>
      <c r="T1044" s="3">
        <f t="shared" si="33"/>
        <v>10.39</v>
      </c>
      <c r="U1044" s="3">
        <f>IF(AND(R1044&lt;&gt;"_U",N1044&lt;&gt;9999,N1044&lt;&gt;999,L1044&lt;&gt;"Median"),IFERROR(VLOOKUP(A1044,'TA Total'!A:P,16,0),"."),".")</f>
        <v>22272</v>
      </c>
    </row>
    <row r="1045" spans="1:21" x14ac:dyDescent="0.3">
      <c r="A1045" s="1" t="str">
        <f t="shared" si="32"/>
        <v>2018|Rotorua District|Total stated - total household income</v>
      </c>
      <c r="B1045" t="s">
        <v>18</v>
      </c>
      <c r="C1045" t="s">
        <v>19</v>
      </c>
      <c r="D1045" t="s">
        <v>20</v>
      </c>
      <c r="E1045" t="s">
        <v>21</v>
      </c>
      <c r="F1045">
        <v>2018</v>
      </c>
      <c r="G1045">
        <v>2018</v>
      </c>
      <c r="H1045">
        <v>24</v>
      </c>
      <c r="I1045" t="s">
        <v>128</v>
      </c>
      <c r="J1045">
        <v>99</v>
      </c>
      <c r="K1045" t="s">
        <v>23</v>
      </c>
      <c r="L1045">
        <v>77</v>
      </c>
      <c r="M1045" t="s">
        <v>32</v>
      </c>
      <c r="N1045">
        <v>2</v>
      </c>
      <c r="O1045" t="s">
        <v>28</v>
      </c>
      <c r="P1045">
        <v>8073</v>
      </c>
      <c r="T1045" s="3">
        <f t="shared" si="33"/>
        <v>36.25</v>
      </c>
      <c r="U1045" s="3">
        <f>IF(AND(R1045&lt;&gt;"_U",N1045&lt;&gt;9999,N1045&lt;&gt;999,L1045&lt;&gt;"Median"),IFERROR(VLOOKUP(A1045,'TA Total'!A:P,16,0),"."),".")</f>
        <v>22272</v>
      </c>
    </row>
    <row r="1046" spans="1:21" x14ac:dyDescent="0.3">
      <c r="A1046" s="1" t="str">
        <f t="shared" si="32"/>
        <v>2018|Rotorua District|Total - total household income</v>
      </c>
      <c r="B1046" t="s">
        <v>18</v>
      </c>
      <c r="C1046" t="s">
        <v>19</v>
      </c>
      <c r="D1046" t="s">
        <v>20</v>
      </c>
      <c r="E1046" t="s">
        <v>21</v>
      </c>
      <c r="F1046">
        <v>2018</v>
      </c>
      <c r="G1046">
        <v>2018</v>
      </c>
      <c r="H1046">
        <v>24</v>
      </c>
      <c r="I1046" t="s">
        <v>128</v>
      </c>
      <c r="J1046">
        <v>99</v>
      </c>
      <c r="K1046" t="s">
        <v>23</v>
      </c>
      <c r="L1046">
        <v>99</v>
      </c>
      <c r="M1046" t="s">
        <v>48</v>
      </c>
      <c r="N1046">
        <v>1</v>
      </c>
      <c r="O1046" t="s">
        <v>33</v>
      </c>
      <c r="P1046">
        <v>12987</v>
      </c>
      <c r="T1046" s="3">
        <f t="shared" si="33"/>
        <v>51.84</v>
      </c>
      <c r="U1046" s="3">
        <f>IF(AND(R1046&lt;&gt;"_U",N1046&lt;&gt;9999,N1046&lt;&gt;999,L1046&lt;&gt;"Median"),IFERROR(VLOOKUP(A1046,'TA Total'!A:P,16,0),"."),".")</f>
        <v>25050</v>
      </c>
    </row>
    <row r="1047" spans="1:21" x14ac:dyDescent="0.3">
      <c r="A1047" s="1" t="str">
        <f t="shared" si="32"/>
        <v>2018|Rotorua District|Total - total household income</v>
      </c>
      <c r="B1047" t="s">
        <v>18</v>
      </c>
      <c r="C1047" t="s">
        <v>19</v>
      </c>
      <c r="D1047" t="s">
        <v>20</v>
      </c>
      <c r="E1047" t="s">
        <v>21</v>
      </c>
      <c r="F1047">
        <v>2018</v>
      </c>
      <c r="G1047">
        <v>2018</v>
      </c>
      <c r="H1047">
        <v>24</v>
      </c>
      <c r="I1047" t="s">
        <v>128</v>
      </c>
      <c r="J1047">
        <v>99</v>
      </c>
      <c r="K1047" t="s">
        <v>23</v>
      </c>
      <c r="L1047">
        <v>99</v>
      </c>
      <c r="M1047" t="s">
        <v>48</v>
      </c>
      <c r="N1047">
        <v>9999</v>
      </c>
      <c r="O1047" t="s">
        <v>40</v>
      </c>
      <c r="P1047">
        <v>25056</v>
      </c>
      <c r="T1047" s="3" t="str">
        <f t="shared" si="33"/>
        <v>.</v>
      </c>
      <c r="U1047" s="3" t="str">
        <f>IF(AND(R1047&lt;&gt;"_U",N1047&lt;&gt;9999,N1047&lt;&gt;999,L1047&lt;&gt;"Median"),IFERROR(VLOOKUP(A1047,'TA Total'!A:P,16,0),"."),".")</f>
        <v>.</v>
      </c>
    </row>
    <row r="1048" spans="1:21" x14ac:dyDescent="0.3">
      <c r="A1048" s="1" t="str">
        <f t="shared" si="32"/>
        <v>2018|Rotorua District|Total - total household income</v>
      </c>
      <c r="B1048" t="s">
        <v>18</v>
      </c>
      <c r="C1048" t="s">
        <v>19</v>
      </c>
      <c r="D1048" t="s">
        <v>20</v>
      </c>
      <c r="E1048" t="s">
        <v>21</v>
      </c>
      <c r="F1048">
        <v>2018</v>
      </c>
      <c r="G1048">
        <v>2018</v>
      </c>
      <c r="H1048">
        <v>24</v>
      </c>
      <c r="I1048" t="s">
        <v>128</v>
      </c>
      <c r="J1048">
        <v>99</v>
      </c>
      <c r="K1048" t="s">
        <v>23</v>
      </c>
      <c r="L1048">
        <v>99</v>
      </c>
      <c r="M1048" t="s">
        <v>48</v>
      </c>
      <c r="N1048">
        <v>7777</v>
      </c>
      <c r="O1048" t="s">
        <v>37</v>
      </c>
      <c r="P1048">
        <v>25050</v>
      </c>
      <c r="T1048" s="3">
        <f t="shared" si="33"/>
        <v>100</v>
      </c>
      <c r="U1048" s="3">
        <f>IF(AND(R1048&lt;&gt;"_U",N1048&lt;&gt;9999,N1048&lt;&gt;999,L1048&lt;&gt;"Median"),IFERROR(VLOOKUP(A1048,'TA Total'!A:P,16,0),"."),".")</f>
        <v>25050</v>
      </c>
    </row>
    <row r="1049" spans="1:21" x14ac:dyDescent="0.3">
      <c r="A1049" s="1" t="str">
        <f t="shared" si="32"/>
        <v>2018|Rotorua District|Total - total household income</v>
      </c>
      <c r="B1049" t="s">
        <v>18</v>
      </c>
      <c r="C1049" t="s">
        <v>19</v>
      </c>
      <c r="D1049" t="s">
        <v>20</v>
      </c>
      <c r="E1049" t="s">
        <v>21</v>
      </c>
      <c r="F1049">
        <v>2018</v>
      </c>
      <c r="G1049">
        <v>2018</v>
      </c>
      <c r="H1049">
        <v>24</v>
      </c>
      <c r="I1049" t="s">
        <v>128</v>
      </c>
      <c r="J1049">
        <v>99</v>
      </c>
      <c r="K1049" t="s">
        <v>23</v>
      </c>
      <c r="L1049">
        <v>99</v>
      </c>
      <c r="M1049" t="s">
        <v>48</v>
      </c>
      <c r="N1049">
        <v>999</v>
      </c>
      <c r="O1049" t="s">
        <v>42</v>
      </c>
      <c r="P1049">
        <v>6</v>
      </c>
      <c r="T1049" s="3" t="str">
        <f t="shared" si="33"/>
        <v>.</v>
      </c>
      <c r="U1049" s="3" t="str">
        <f>IF(AND(R1049&lt;&gt;"_U",N1049&lt;&gt;9999,N1049&lt;&gt;999,L1049&lt;&gt;"Median"),IFERROR(VLOOKUP(A1049,'TA Total'!A:P,16,0),"."),".")</f>
        <v>.</v>
      </c>
    </row>
    <row r="1050" spans="1:21" x14ac:dyDescent="0.3">
      <c r="A1050" s="1" t="str">
        <f t="shared" si="32"/>
        <v>2018|Rotorua District|Total - total household income</v>
      </c>
      <c r="B1050" t="s">
        <v>18</v>
      </c>
      <c r="C1050" t="s">
        <v>19</v>
      </c>
      <c r="D1050" t="s">
        <v>20</v>
      </c>
      <c r="E1050" t="s">
        <v>21</v>
      </c>
      <c r="F1050">
        <v>2018</v>
      </c>
      <c r="G1050">
        <v>2018</v>
      </c>
      <c r="H1050">
        <v>24</v>
      </c>
      <c r="I1050" t="s">
        <v>128</v>
      </c>
      <c r="J1050">
        <v>99</v>
      </c>
      <c r="K1050" t="s">
        <v>23</v>
      </c>
      <c r="L1050">
        <v>99</v>
      </c>
      <c r="M1050" t="s">
        <v>48</v>
      </c>
      <c r="N1050">
        <v>3</v>
      </c>
      <c r="O1050" t="s">
        <v>25</v>
      </c>
      <c r="P1050">
        <v>2559</v>
      </c>
      <c r="T1050" s="3">
        <f t="shared" si="33"/>
        <v>10.220000000000001</v>
      </c>
      <c r="U1050" s="3">
        <f>IF(AND(R1050&lt;&gt;"_U",N1050&lt;&gt;9999,N1050&lt;&gt;999,L1050&lt;&gt;"Median"),IFERROR(VLOOKUP(A1050,'TA Total'!A:P,16,0),"."),".")</f>
        <v>25050</v>
      </c>
    </row>
    <row r="1051" spans="1:21" x14ac:dyDescent="0.3">
      <c r="A1051" s="1" t="str">
        <f t="shared" si="32"/>
        <v>2018|Rotorua District|Total - total household income</v>
      </c>
      <c r="B1051" t="s">
        <v>18</v>
      </c>
      <c r="C1051" t="s">
        <v>19</v>
      </c>
      <c r="D1051" t="s">
        <v>20</v>
      </c>
      <c r="E1051" t="s">
        <v>21</v>
      </c>
      <c r="F1051">
        <v>2018</v>
      </c>
      <c r="G1051">
        <v>2018</v>
      </c>
      <c r="H1051">
        <v>24</v>
      </c>
      <c r="I1051" t="s">
        <v>128</v>
      </c>
      <c r="J1051">
        <v>99</v>
      </c>
      <c r="K1051" t="s">
        <v>23</v>
      </c>
      <c r="L1051">
        <v>99</v>
      </c>
      <c r="M1051" t="s">
        <v>48</v>
      </c>
      <c r="N1051">
        <v>2</v>
      </c>
      <c r="O1051" t="s">
        <v>28</v>
      </c>
      <c r="P1051">
        <v>9501</v>
      </c>
      <c r="T1051" s="3">
        <f t="shared" si="33"/>
        <v>37.93</v>
      </c>
      <c r="U1051" s="3">
        <f>IF(AND(R1051&lt;&gt;"_U",N1051&lt;&gt;9999,N1051&lt;&gt;999,L1051&lt;&gt;"Median"),IFERROR(VLOOKUP(A1051,'TA Total'!A:P,16,0),"."),".")</f>
        <v>25050</v>
      </c>
    </row>
    <row r="1052" spans="1:21" x14ac:dyDescent="0.3">
      <c r="A1052" s="1" t="str">
        <f t="shared" si="32"/>
        <v>2018|Rotorua District|Median ($) - total household income</v>
      </c>
      <c r="B1052" t="s">
        <v>18</v>
      </c>
      <c r="C1052" t="s">
        <v>19</v>
      </c>
      <c r="D1052" t="s">
        <v>20</v>
      </c>
      <c r="E1052" t="s">
        <v>21</v>
      </c>
      <c r="F1052">
        <v>2018</v>
      </c>
      <c r="G1052">
        <v>2018</v>
      </c>
      <c r="H1052">
        <v>24</v>
      </c>
      <c r="I1052" t="s">
        <v>128</v>
      </c>
      <c r="J1052">
        <v>99</v>
      </c>
      <c r="K1052" t="s">
        <v>23</v>
      </c>
      <c r="L1052" t="s">
        <v>56</v>
      </c>
      <c r="M1052" t="s">
        <v>57</v>
      </c>
      <c r="N1052">
        <v>2</v>
      </c>
      <c r="O1052" t="s">
        <v>28</v>
      </c>
      <c r="P1052">
        <v>49700</v>
      </c>
      <c r="T1052" s="3" t="str">
        <f t="shared" si="33"/>
        <v>.</v>
      </c>
      <c r="U1052" s="3" t="str">
        <f>IF(AND(R1052&lt;&gt;"_U",N1052&lt;&gt;9999,N1052&lt;&gt;999,L1052&lt;&gt;"Median"),IFERROR(VLOOKUP(A1052,'TA Total'!A:P,16,0),"."),".")</f>
        <v>.</v>
      </c>
    </row>
    <row r="1053" spans="1:21" x14ac:dyDescent="0.3">
      <c r="A1053" s="1" t="str">
        <f t="shared" si="32"/>
        <v>2018|Rotorua District|Median ($) - total household income</v>
      </c>
      <c r="B1053" t="s">
        <v>18</v>
      </c>
      <c r="C1053" t="s">
        <v>19</v>
      </c>
      <c r="D1053" t="s">
        <v>20</v>
      </c>
      <c r="E1053" t="s">
        <v>21</v>
      </c>
      <c r="F1053">
        <v>2018</v>
      </c>
      <c r="G1053">
        <v>2018</v>
      </c>
      <c r="H1053">
        <v>24</v>
      </c>
      <c r="I1053" t="s">
        <v>128</v>
      </c>
      <c r="J1053">
        <v>99</v>
      </c>
      <c r="K1053" t="s">
        <v>23</v>
      </c>
      <c r="L1053" t="s">
        <v>56</v>
      </c>
      <c r="M1053" t="s">
        <v>57</v>
      </c>
      <c r="N1053">
        <v>9999</v>
      </c>
      <c r="O1053" t="s">
        <v>40</v>
      </c>
      <c r="P1053">
        <v>65300</v>
      </c>
      <c r="T1053" s="3" t="str">
        <f t="shared" si="33"/>
        <v>.</v>
      </c>
      <c r="U1053" s="3" t="str">
        <f>IF(AND(R1053&lt;&gt;"_U",N1053&lt;&gt;9999,N1053&lt;&gt;999,L1053&lt;&gt;"Median"),IFERROR(VLOOKUP(A1053,'TA Total'!A:P,16,0),"."),".")</f>
        <v>.</v>
      </c>
    </row>
    <row r="1054" spans="1:21" x14ac:dyDescent="0.3">
      <c r="A1054" s="1" t="str">
        <f t="shared" si="32"/>
        <v>2018|Rotorua District|Median ($) - total household income</v>
      </c>
      <c r="B1054" t="s">
        <v>18</v>
      </c>
      <c r="C1054" t="s">
        <v>19</v>
      </c>
      <c r="D1054" t="s">
        <v>20</v>
      </c>
      <c r="E1054" t="s">
        <v>21</v>
      </c>
      <c r="F1054">
        <v>2018</v>
      </c>
      <c r="G1054">
        <v>2018</v>
      </c>
      <c r="H1054">
        <v>24</v>
      </c>
      <c r="I1054" t="s">
        <v>128</v>
      </c>
      <c r="J1054">
        <v>99</v>
      </c>
      <c r="K1054" t="s">
        <v>23</v>
      </c>
      <c r="L1054" t="s">
        <v>56</v>
      </c>
      <c r="M1054" t="s">
        <v>57</v>
      </c>
      <c r="N1054">
        <v>1</v>
      </c>
      <c r="O1054" t="s">
        <v>33</v>
      </c>
      <c r="P1054">
        <v>77000</v>
      </c>
      <c r="T1054" s="3" t="str">
        <f t="shared" si="33"/>
        <v>.</v>
      </c>
      <c r="U1054" s="3" t="str">
        <f>IF(AND(R1054&lt;&gt;"_U",N1054&lt;&gt;9999,N1054&lt;&gt;999,L1054&lt;&gt;"Median"),IFERROR(VLOOKUP(A1054,'TA Total'!A:P,16,0),"."),".")</f>
        <v>.</v>
      </c>
    </row>
    <row r="1055" spans="1:21" x14ac:dyDescent="0.3">
      <c r="A1055" s="1" t="str">
        <f t="shared" si="32"/>
        <v>2018|Rotorua District|Median ($) - total household income</v>
      </c>
      <c r="B1055" t="s">
        <v>18</v>
      </c>
      <c r="C1055" t="s">
        <v>19</v>
      </c>
      <c r="D1055" t="s">
        <v>20</v>
      </c>
      <c r="E1055" t="s">
        <v>21</v>
      </c>
      <c r="F1055">
        <v>2018</v>
      </c>
      <c r="G1055">
        <v>2018</v>
      </c>
      <c r="H1055">
        <v>24</v>
      </c>
      <c r="I1055" t="s">
        <v>128</v>
      </c>
      <c r="J1055">
        <v>99</v>
      </c>
      <c r="K1055" t="s">
        <v>23</v>
      </c>
      <c r="L1055" t="s">
        <v>56</v>
      </c>
      <c r="M1055" t="s">
        <v>57</v>
      </c>
      <c r="N1055">
        <v>7777</v>
      </c>
      <c r="O1055" t="s">
        <v>37</v>
      </c>
      <c r="P1055">
        <v>65300</v>
      </c>
      <c r="T1055" s="3" t="str">
        <f t="shared" si="33"/>
        <v>.</v>
      </c>
      <c r="U1055" s="3" t="str">
        <f>IF(AND(R1055&lt;&gt;"_U",N1055&lt;&gt;9999,N1055&lt;&gt;999,L1055&lt;&gt;"Median"),IFERROR(VLOOKUP(A1055,'TA Total'!A:P,16,0),"."),".")</f>
        <v>.</v>
      </c>
    </row>
    <row r="1056" spans="1:21" x14ac:dyDescent="0.3">
      <c r="A1056" s="1" t="str">
        <f t="shared" si="32"/>
        <v>2018|Rotorua District|Median ($) - total household income</v>
      </c>
      <c r="B1056" t="s">
        <v>18</v>
      </c>
      <c r="C1056" t="s">
        <v>19</v>
      </c>
      <c r="D1056" t="s">
        <v>20</v>
      </c>
      <c r="E1056" t="s">
        <v>21</v>
      </c>
      <c r="F1056">
        <v>2018</v>
      </c>
      <c r="G1056">
        <v>2018</v>
      </c>
      <c r="H1056">
        <v>24</v>
      </c>
      <c r="I1056" t="s">
        <v>128</v>
      </c>
      <c r="J1056">
        <v>99</v>
      </c>
      <c r="K1056" t="s">
        <v>23</v>
      </c>
      <c r="L1056" t="s">
        <v>56</v>
      </c>
      <c r="M1056" t="s">
        <v>57</v>
      </c>
      <c r="N1056">
        <v>999</v>
      </c>
      <c r="O1056" t="s">
        <v>42</v>
      </c>
      <c r="R1056" t="s">
        <v>61</v>
      </c>
      <c r="S1056" t="s">
        <v>62</v>
      </c>
      <c r="T1056" s="3" t="str">
        <f t="shared" si="33"/>
        <v>.</v>
      </c>
      <c r="U1056" s="3" t="str">
        <f>IF(AND(R1056&lt;&gt;"_U",N1056&lt;&gt;9999,N1056&lt;&gt;999,L1056&lt;&gt;"Median"),IFERROR(VLOOKUP(A1056,'TA Total'!A:P,16,0),"."),".")</f>
        <v>.</v>
      </c>
    </row>
    <row r="1057" spans="1:21" x14ac:dyDescent="0.3">
      <c r="A1057" s="1" t="str">
        <f t="shared" si="32"/>
        <v>2018|Rotorua District|Median ($) - total household income</v>
      </c>
      <c r="B1057" t="s">
        <v>18</v>
      </c>
      <c r="C1057" t="s">
        <v>19</v>
      </c>
      <c r="D1057" t="s">
        <v>20</v>
      </c>
      <c r="E1057" t="s">
        <v>21</v>
      </c>
      <c r="F1057">
        <v>2018</v>
      </c>
      <c r="G1057">
        <v>2018</v>
      </c>
      <c r="H1057">
        <v>24</v>
      </c>
      <c r="I1057" t="s">
        <v>128</v>
      </c>
      <c r="J1057">
        <v>99</v>
      </c>
      <c r="K1057" t="s">
        <v>23</v>
      </c>
      <c r="L1057" t="s">
        <v>56</v>
      </c>
      <c r="M1057" t="s">
        <v>57</v>
      </c>
      <c r="N1057">
        <v>3</v>
      </c>
      <c r="O1057" t="s">
        <v>25</v>
      </c>
      <c r="P1057">
        <v>87000</v>
      </c>
      <c r="T1057" s="3" t="str">
        <f t="shared" si="33"/>
        <v>.</v>
      </c>
      <c r="U1057" s="3" t="str">
        <f>IF(AND(R1057&lt;&gt;"_U",N1057&lt;&gt;9999,N1057&lt;&gt;999,L1057&lt;&gt;"Median"),IFERROR(VLOOKUP(A1057,'TA Total'!A:P,16,0),"."),".")</f>
        <v>.</v>
      </c>
    </row>
    <row r="1058" spans="1:21" x14ac:dyDescent="0.3">
      <c r="A1058" s="1" t="str">
        <f t="shared" si="32"/>
        <v>2018|Whakatane District|$20,000 or less</v>
      </c>
      <c r="B1058" t="s">
        <v>18</v>
      </c>
      <c r="C1058" t="s">
        <v>19</v>
      </c>
      <c r="D1058" t="s">
        <v>20</v>
      </c>
      <c r="E1058" t="s">
        <v>21</v>
      </c>
      <c r="F1058">
        <v>2018</v>
      </c>
      <c r="G1058">
        <v>2018</v>
      </c>
      <c r="H1058">
        <v>25</v>
      </c>
      <c r="I1058" t="s">
        <v>140</v>
      </c>
      <c r="J1058">
        <v>99</v>
      </c>
      <c r="K1058" t="s">
        <v>23</v>
      </c>
      <c r="L1058">
        <v>1</v>
      </c>
      <c r="M1058" t="s">
        <v>39</v>
      </c>
      <c r="N1058">
        <v>3</v>
      </c>
      <c r="O1058" t="s">
        <v>25</v>
      </c>
      <c r="P1058">
        <v>102</v>
      </c>
      <c r="T1058" s="3">
        <f t="shared" si="33"/>
        <v>8.67</v>
      </c>
      <c r="U1058" s="3">
        <f>IF(AND(R1058&lt;&gt;"_U",N1058&lt;&gt;9999,N1058&lt;&gt;999,L1058&lt;&gt;"Median"),IFERROR(VLOOKUP(A1058,'TA Total'!A:P,16,0),"."),".")</f>
        <v>1176</v>
      </c>
    </row>
    <row r="1059" spans="1:21" x14ac:dyDescent="0.3">
      <c r="A1059" s="1" t="str">
        <f t="shared" si="32"/>
        <v>2018|Whakatane District|$20,000 or less</v>
      </c>
      <c r="B1059" t="s">
        <v>18</v>
      </c>
      <c r="C1059" t="s">
        <v>19</v>
      </c>
      <c r="D1059" t="s">
        <v>20</v>
      </c>
      <c r="E1059" t="s">
        <v>21</v>
      </c>
      <c r="F1059">
        <v>2018</v>
      </c>
      <c r="G1059">
        <v>2018</v>
      </c>
      <c r="H1059">
        <v>25</v>
      </c>
      <c r="I1059" t="s">
        <v>140</v>
      </c>
      <c r="J1059">
        <v>99</v>
      </c>
      <c r="K1059" t="s">
        <v>23</v>
      </c>
      <c r="L1059">
        <v>1</v>
      </c>
      <c r="M1059" t="s">
        <v>39</v>
      </c>
      <c r="N1059">
        <v>2</v>
      </c>
      <c r="O1059" t="s">
        <v>28</v>
      </c>
      <c r="P1059">
        <v>666</v>
      </c>
      <c r="T1059" s="3">
        <f t="shared" si="33"/>
        <v>56.63</v>
      </c>
      <c r="U1059" s="3">
        <f>IF(AND(R1059&lt;&gt;"_U",N1059&lt;&gt;9999,N1059&lt;&gt;999,L1059&lt;&gt;"Median"),IFERROR(VLOOKUP(A1059,'TA Total'!A:P,16,0),"."),".")</f>
        <v>1176</v>
      </c>
    </row>
    <row r="1060" spans="1:21" x14ac:dyDescent="0.3">
      <c r="A1060" s="1" t="str">
        <f t="shared" si="32"/>
        <v>2018|Whakatane District|$20,000 or less</v>
      </c>
      <c r="B1060" t="s">
        <v>18</v>
      </c>
      <c r="C1060" t="s">
        <v>19</v>
      </c>
      <c r="D1060" t="s">
        <v>20</v>
      </c>
      <c r="E1060" t="s">
        <v>21</v>
      </c>
      <c r="F1060">
        <v>2018</v>
      </c>
      <c r="G1060">
        <v>2018</v>
      </c>
      <c r="H1060">
        <v>25</v>
      </c>
      <c r="I1060" t="s">
        <v>140</v>
      </c>
      <c r="J1060">
        <v>99</v>
      </c>
      <c r="K1060" t="s">
        <v>23</v>
      </c>
      <c r="L1060">
        <v>1</v>
      </c>
      <c r="M1060" t="s">
        <v>39</v>
      </c>
      <c r="N1060">
        <v>7777</v>
      </c>
      <c r="O1060" t="s">
        <v>37</v>
      </c>
      <c r="P1060">
        <v>1176</v>
      </c>
      <c r="T1060" s="3">
        <f t="shared" si="33"/>
        <v>100</v>
      </c>
      <c r="U1060" s="3">
        <f>IF(AND(R1060&lt;&gt;"_U",N1060&lt;&gt;9999,N1060&lt;&gt;999,L1060&lt;&gt;"Median"),IFERROR(VLOOKUP(A1060,'TA Total'!A:P,16,0),"."),".")</f>
        <v>1176</v>
      </c>
    </row>
    <row r="1061" spans="1:21" x14ac:dyDescent="0.3">
      <c r="A1061" s="1" t="str">
        <f t="shared" si="32"/>
        <v>2018|Whakatane District|$20,000 or less</v>
      </c>
      <c r="B1061" t="s">
        <v>18</v>
      </c>
      <c r="C1061" t="s">
        <v>19</v>
      </c>
      <c r="D1061" t="s">
        <v>20</v>
      </c>
      <c r="E1061" t="s">
        <v>21</v>
      </c>
      <c r="F1061">
        <v>2018</v>
      </c>
      <c r="G1061">
        <v>2018</v>
      </c>
      <c r="H1061">
        <v>25</v>
      </c>
      <c r="I1061" t="s">
        <v>140</v>
      </c>
      <c r="J1061">
        <v>99</v>
      </c>
      <c r="K1061" t="s">
        <v>23</v>
      </c>
      <c r="L1061">
        <v>1</v>
      </c>
      <c r="M1061" t="s">
        <v>39</v>
      </c>
      <c r="N1061">
        <v>999</v>
      </c>
      <c r="O1061" t="s">
        <v>42</v>
      </c>
      <c r="P1061">
        <v>0</v>
      </c>
      <c r="T1061" s="3" t="str">
        <f t="shared" si="33"/>
        <v>.</v>
      </c>
      <c r="U1061" s="3" t="str">
        <f>IF(AND(R1061&lt;&gt;"_U",N1061&lt;&gt;9999,N1061&lt;&gt;999,L1061&lt;&gt;"Median"),IFERROR(VLOOKUP(A1061,'TA Total'!A:P,16,0),"."),".")</f>
        <v>.</v>
      </c>
    </row>
    <row r="1062" spans="1:21" x14ac:dyDescent="0.3">
      <c r="A1062" s="1" t="str">
        <f t="shared" si="32"/>
        <v>2018|Whakatane District|$20,000 or less</v>
      </c>
      <c r="B1062" t="s">
        <v>18</v>
      </c>
      <c r="C1062" t="s">
        <v>19</v>
      </c>
      <c r="D1062" t="s">
        <v>20</v>
      </c>
      <c r="E1062" t="s">
        <v>21</v>
      </c>
      <c r="F1062">
        <v>2018</v>
      </c>
      <c r="G1062">
        <v>2018</v>
      </c>
      <c r="H1062">
        <v>25</v>
      </c>
      <c r="I1062" t="s">
        <v>140</v>
      </c>
      <c r="J1062">
        <v>99</v>
      </c>
      <c r="K1062" t="s">
        <v>23</v>
      </c>
      <c r="L1062">
        <v>1</v>
      </c>
      <c r="M1062" t="s">
        <v>39</v>
      </c>
      <c r="N1062">
        <v>1</v>
      </c>
      <c r="O1062" t="s">
        <v>33</v>
      </c>
      <c r="P1062">
        <v>408</v>
      </c>
      <c r="T1062" s="3">
        <f t="shared" si="33"/>
        <v>34.69</v>
      </c>
      <c r="U1062" s="3">
        <f>IF(AND(R1062&lt;&gt;"_U",N1062&lt;&gt;9999,N1062&lt;&gt;999,L1062&lt;&gt;"Median"),IFERROR(VLOOKUP(A1062,'TA Total'!A:P,16,0),"."),".")</f>
        <v>1176</v>
      </c>
    </row>
    <row r="1063" spans="1:21" x14ac:dyDescent="0.3">
      <c r="A1063" s="1" t="str">
        <f t="shared" si="32"/>
        <v>2018|Whakatane District|$20,000 or less</v>
      </c>
      <c r="B1063" t="s">
        <v>18</v>
      </c>
      <c r="C1063" t="s">
        <v>19</v>
      </c>
      <c r="D1063" t="s">
        <v>20</v>
      </c>
      <c r="E1063" t="s">
        <v>21</v>
      </c>
      <c r="F1063">
        <v>2018</v>
      </c>
      <c r="G1063">
        <v>2018</v>
      </c>
      <c r="H1063">
        <v>25</v>
      </c>
      <c r="I1063" t="s">
        <v>140</v>
      </c>
      <c r="J1063">
        <v>99</v>
      </c>
      <c r="K1063" t="s">
        <v>23</v>
      </c>
      <c r="L1063">
        <v>1</v>
      </c>
      <c r="M1063" t="s">
        <v>39</v>
      </c>
      <c r="N1063">
        <v>9999</v>
      </c>
      <c r="O1063" t="s">
        <v>40</v>
      </c>
      <c r="P1063">
        <v>1176</v>
      </c>
      <c r="T1063" s="3" t="str">
        <f t="shared" si="33"/>
        <v>.</v>
      </c>
      <c r="U1063" s="3" t="str">
        <f>IF(AND(R1063&lt;&gt;"_U",N1063&lt;&gt;9999,N1063&lt;&gt;999,L1063&lt;&gt;"Median"),IFERROR(VLOOKUP(A1063,'TA Total'!A:P,16,0),"."),".")</f>
        <v>.</v>
      </c>
    </row>
    <row r="1064" spans="1:21" x14ac:dyDescent="0.3">
      <c r="A1064" s="1" t="str">
        <f t="shared" si="32"/>
        <v>2018|Whakatane District|$20,001-$30,000</v>
      </c>
      <c r="B1064" t="s">
        <v>18</v>
      </c>
      <c r="C1064" t="s">
        <v>19</v>
      </c>
      <c r="D1064" t="s">
        <v>20</v>
      </c>
      <c r="E1064" t="s">
        <v>21</v>
      </c>
      <c r="F1064">
        <v>2018</v>
      </c>
      <c r="G1064">
        <v>2018</v>
      </c>
      <c r="H1064">
        <v>25</v>
      </c>
      <c r="I1064" t="s">
        <v>140</v>
      </c>
      <c r="J1064">
        <v>99</v>
      </c>
      <c r="K1064" t="s">
        <v>23</v>
      </c>
      <c r="L1064">
        <v>2</v>
      </c>
      <c r="M1064" t="s">
        <v>24</v>
      </c>
      <c r="N1064">
        <v>1</v>
      </c>
      <c r="O1064" t="s">
        <v>33</v>
      </c>
      <c r="P1064">
        <v>687</v>
      </c>
      <c r="T1064" s="3">
        <f t="shared" si="33"/>
        <v>49.46</v>
      </c>
      <c r="U1064" s="3">
        <f>IF(AND(R1064&lt;&gt;"_U",N1064&lt;&gt;9999,N1064&lt;&gt;999,L1064&lt;&gt;"Median"),IFERROR(VLOOKUP(A1064,'TA Total'!A:P,16,0),"."),".")</f>
        <v>1389</v>
      </c>
    </row>
    <row r="1065" spans="1:21" x14ac:dyDescent="0.3">
      <c r="A1065" s="1" t="str">
        <f t="shared" si="32"/>
        <v>2018|Whakatane District|$20,001-$30,000</v>
      </c>
      <c r="B1065" t="s">
        <v>18</v>
      </c>
      <c r="C1065" t="s">
        <v>19</v>
      </c>
      <c r="D1065" t="s">
        <v>20</v>
      </c>
      <c r="E1065" t="s">
        <v>21</v>
      </c>
      <c r="F1065">
        <v>2018</v>
      </c>
      <c r="G1065">
        <v>2018</v>
      </c>
      <c r="H1065">
        <v>25</v>
      </c>
      <c r="I1065" t="s">
        <v>140</v>
      </c>
      <c r="J1065">
        <v>99</v>
      </c>
      <c r="K1065" t="s">
        <v>23</v>
      </c>
      <c r="L1065">
        <v>2</v>
      </c>
      <c r="M1065" t="s">
        <v>24</v>
      </c>
      <c r="N1065">
        <v>9999</v>
      </c>
      <c r="O1065" t="s">
        <v>40</v>
      </c>
      <c r="P1065">
        <v>1389</v>
      </c>
      <c r="T1065" s="3" t="str">
        <f t="shared" si="33"/>
        <v>.</v>
      </c>
      <c r="U1065" s="3" t="str">
        <f>IF(AND(R1065&lt;&gt;"_U",N1065&lt;&gt;9999,N1065&lt;&gt;999,L1065&lt;&gt;"Median"),IFERROR(VLOOKUP(A1065,'TA Total'!A:P,16,0),"."),".")</f>
        <v>.</v>
      </c>
    </row>
    <row r="1066" spans="1:21" x14ac:dyDescent="0.3">
      <c r="A1066" s="1" t="str">
        <f t="shared" si="32"/>
        <v>2018|Whakatane District|$20,001-$30,000</v>
      </c>
      <c r="B1066" t="s">
        <v>18</v>
      </c>
      <c r="C1066" t="s">
        <v>19</v>
      </c>
      <c r="D1066" t="s">
        <v>20</v>
      </c>
      <c r="E1066" t="s">
        <v>21</v>
      </c>
      <c r="F1066">
        <v>2018</v>
      </c>
      <c r="G1066">
        <v>2018</v>
      </c>
      <c r="H1066">
        <v>25</v>
      </c>
      <c r="I1066" t="s">
        <v>140</v>
      </c>
      <c r="J1066">
        <v>99</v>
      </c>
      <c r="K1066" t="s">
        <v>23</v>
      </c>
      <c r="L1066">
        <v>2</v>
      </c>
      <c r="M1066" t="s">
        <v>24</v>
      </c>
      <c r="N1066">
        <v>999</v>
      </c>
      <c r="O1066" t="s">
        <v>42</v>
      </c>
      <c r="P1066">
        <v>0</v>
      </c>
      <c r="T1066" s="3" t="str">
        <f t="shared" si="33"/>
        <v>.</v>
      </c>
      <c r="U1066" s="3" t="str">
        <f>IF(AND(R1066&lt;&gt;"_U",N1066&lt;&gt;9999,N1066&lt;&gt;999,L1066&lt;&gt;"Median"),IFERROR(VLOOKUP(A1066,'TA Total'!A:P,16,0),"."),".")</f>
        <v>.</v>
      </c>
    </row>
    <row r="1067" spans="1:21" x14ac:dyDescent="0.3">
      <c r="A1067" s="1" t="str">
        <f t="shared" si="32"/>
        <v>2018|Whakatane District|$20,001-$30,000</v>
      </c>
      <c r="B1067" t="s">
        <v>18</v>
      </c>
      <c r="C1067" t="s">
        <v>19</v>
      </c>
      <c r="D1067" t="s">
        <v>20</v>
      </c>
      <c r="E1067" t="s">
        <v>21</v>
      </c>
      <c r="F1067">
        <v>2018</v>
      </c>
      <c r="G1067">
        <v>2018</v>
      </c>
      <c r="H1067">
        <v>25</v>
      </c>
      <c r="I1067" t="s">
        <v>140</v>
      </c>
      <c r="J1067">
        <v>99</v>
      </c>
      <c r="K1067" t="s">
        <v>23</v>
      </c>
      <c r="L1067">
        <v>2</v>
      </c>
      <c r="M1067" t="s">
        <v>24</v>
      </c>
      <c r="N1067">
        <v>7777</v>
      </c>
      <c r="O1067" t="s">
        <v>37</v>
      </c>
      <c r="P1067">
        <v>1389</v>
      </c>
      <c r="T1067" s="3">
        <f t="shared" si="33"/>
        <v>100</v>
      </c>
      <c r="U1067" s="3">
        <f>IF(AND(R1067&lt;&gt;"_U",N1067&lt;&gt;9999,N1067&lt;&gt;999,L1067&lt;&gt;"Median"),IFERROR(VLOOKUP(A1067,'TA Total'!A:P,16,0),"."),".")</f>
        <v>1389</v>
      </c>
    </row>
    <row r="1068" spans="1:21" x14ac:dyDescent="0.3">
      <c r="A1068" s="1" t="str">
        <f t="shared" si="32"/>
        <v>2018|Whakatane District|$20,001-$30,000</v>
      </c>
      <c r="B1068" t="s">
        <v>18</v>
      </c>
      <c r="C1068" t="s">
        <v>19</v>
      </c>
      <c r="D1068" t="s">
        <v>20</v>
      </c>
      <c r="E1068" t="s">
        <v>21</v>
      </c>
      <c r="F1068">
        <v>2018</v>
      </c>
      <c r="G1068">
        <v>2018</v>
      </c>
      <c r="H1068">
        <v>25</v>
      </c>
      <c r="I1068" t="s">
        <v>140</v>
      </c>
      <c r="J1068">
        <v>99</v>
      </c>
      <c r="K1068" t="s">
        <v>23</v>
      </c>
      <c r="L1068">
        <v>2</v>
      </c>
      <c r="M1068" t="s">
        <v>24</v>
      </c>
      <c r="N1068">
        <v>3</v>
      </c>
      <c r="O1068" t="s">
        <v>25</v>
      </c>
      <c r="P1068">
        <v>141</v>
      </c>
      <c r="T1068" s="3">
        <f t="shared" si="33"/>
        <v>10.15</v>
      </c>
      <c r="U1068" s="3">
        <f>IF(AND(R1068&lt;&gt;"_U",N1068&lt;&gt;9999,N1068&lt;&gt;999,L1068&lt;&gt;"Median"),IFERROR(VLOOKUP(A1068,'TA Total'!A:P,16,0),"."),".")</f>
        <v>1389</v>
      </c>
    </row>
    <row r="1069" spans="1:21" x14ac:dyDescent="0.3">
      <c r="A1069" s="1" t="str">
        <f t="shared" si="32"/>
        <v>2018|Whakatane District|$20,001-$30,000</v>
      </c>
      <c r="B1069" t="s">
        <v>18</v>
      </c>
      <c r="C1069" t="s">
        <v>19</v>
      </c>
      <c r="D1069" t="s">
        <v>20</v>
      </c>
      <c r="E1069" t="s">
        <v>21</v>
      </c>
      <c r="F1069">
        <v>2018</v>
      </c>
      <c r="G1069">
        <v>2018</v>
      </c>
      <c r="H1069">
        <v>25</v>
      </c>
      <c r="I1069" t="s">
        <v>140</v>
      </c>
      <c r="J1069">
        <v>99</v>
      </c>
      <c r="K1069" t="s">
        <v>23</v>
      </c>
      <c r="L1069">
        <v>2</v>
      </c>
      <c r="M1069" t="s">
        <v>24</v>
      </c>
      <c r="N1069">
        <v>2</v>
      </c>
      <c r="O1069" t="s">
        <v>28</v>
      </c>
      <c r="P1069">
        <v>561</v>
      </c>
      <c r="T1069" s="3">
        <f t="shared" si="33"/>
        <v>40.39</v>
      </c>
      <c r="U1069" s="3">
        <f>IF(AND(R1069&lt;&gt;"_U",N1069&lt;&gt;9999,N1069&lt;&gt;999,L1069&lt;&gt;"Median"),IFERROR(VLOOKUP(A1069,'TA Total'!A:P,16,0),"."),".")</f>
        <v>1389</v>
      </c>
    </row>
    <row r="1070" spans="1:21" x14ac:dyDescent="0.3">
      <c r="A1070" s="1" t="str">
        <f t="shared" si="32"/>
        <v>2018|Whakatane District|$30,001-$50,000</v>
      </c>
      <c r="B1070" t="s">
        <v>18</v>
      </c>
      <c r="C1070" t="s">
        <v>19</v>
      </c>
      <c r="D1070" t="s">
        <v>20</v>
      </c>
      <c r="E1070" t="s">
        <v>21</v>
      </c>
      <c r="F1070">
        <v>2018</v>
      </c>
      <c r="G1070">
        <v>2018</v>
      </c>
      <c r="H1070">
        <v>25</v>
      </c>
      <c r="I1070" t="s">
        <v>140</v>
      </c>
      <c r="J1070">
        <v>99</v>
      </c>
      <c r="K1070" t="s">
        <v>23</v>
      </c>
      <c r="L1070">
        <v>3</v>
      </c>
      <c r="M1070" t="s">
        <v>45</v>
      </c>
      <c r="N1070">
        <v>9999</v>
      </c>
      <c r="O1070" t="s">
        <v>40</v>
      </c>
      <c r="P1070">
        <v>2001</v>
      </c>
      <c r="T1070" s="3" t="str">
        <f t="shared" si="33"/>
        <v>.</v>
      </c>
      <c r="U1070" s="3" t="str">
        <f>IF(AND(R1070&lt;&gt;"_U",N1070&lt;&gt;9999,N1070&lt;&gt;999,L1070&lt;&gt;"Median"),IFERROR(VLOOKUP(A1070,'TA Total'!A:P,16,0),"."),".")</f>
        <v>.</v>
      </c>
    </row>
    <row r="1071" spans="1:21" x14ac:dyDescent="0.3">
      <c r="A1071" s="1" t="str">
        <f t="shared" si="32"/>
        <v>2018|Whakatane District|$30,001-$50,000</v>
      </c>
      <c r="B1071" t="s">
        <v>18</v>
      </c>
      <c r="C1071" t="s">
        <v>19</v>
      </c>
      <c r="D1071" t="s">
        <v>20</v>
      </c>
      <c r="E1071" t="s">
        <v>21</v>
      </c>
      <c r="F1071">
        <v>2018</v>
      </c>
      <c r="G1071">
        <v>2018</v>
      </c>
      <c r="H1071">
        <v>25</v>
      </c>
      <c r="I1071" t="s">
        <v>140</v>
      </c>
      <c r="J1071">
        <v>99</v>
      </c>
      <c r="K1071" t="s">
        <v>23</v>
      </c>
      <c r="L1071">
        <v>3</v>
      </c>
      <c r="M1071" t="s">
        <v>45</v>
      </c>
      <c r="N1071">
        <v>7777</v>
      </c>
      <c r="O1071" t="s">
        <v>37</v>
      </c>
      <c r="P1071">
        <v>2001</v>
      </c>
      <c r="T1071" s="3">
        <f t="shared" si="33"/>
        <v>100</v>
      </c>
      <c r="U1071" s="3">
        <f>IF(AND(R1071&lt;&gt;"_U",N1071&lt;&gt;9999,N1071&lt;&gt;999,L1071&lt;&gt;"Median"),IFERROR(VLOOKUP(A1071,'TA Total'!A:P,16,0),"."),".")</f>
        <v>2001</v>
      </c>
    </row>
    <row r="1072" spans="1:21" x14ac:dyDescent="0.3">
      <c r="A1072" s="1" t="str">
        <f t="shared" si="32"/>
        <v>2018|Whakatane District|$30,001-$50,000</v>
      </c>
      <c r="B1072" t="s">
        <v>18</v>
      </c>
      <c r="C1072" t="s">
        <v>19</v>
      </c>
      <c r="D1072" t="s">
        <v>20</v>
      </c>
      <c r="E1072" t="s">
        <v>21</v>
      </c>
      <c r="F1072">
        <v>2018</v>
      </c>
      <c r="G1072">
        <v>2018</v>
      </c>
      <c r="H1072">
        <v>25</v>
      </c>
      <c r="I1072" t="s">
        <v>140</v>
      </c>
      <c r="J1072">
        <v>99</v>
      </c>
      <c r="K1072" t="s">
        <v>23</v>
      </c>
      <c r="L1072">
        <v>3</v>
      </c>
      <c r="M1072" t="s">
        <v>45</v>
      </c>
      <c r="N1072">
        <v>3</v>
      </c>
      <c r="O1072" t="s">
        <v>25</v>
      </c>
      <c r="P1072">
        <v>249</v>
      </c>
      <c r="T1072" s="3">
        <f t="shared" si="33"/>
        <v>12.44</v>
      </c>
      <c r="U1072" s="3">
        <f>IF(AND(R1072&lt;&gt;"_U",N1072&lt;&gt;9999,N1072&lt;&gt;999,L1072&lt;&gt;"Median"),IFERROR(VLOOKUP(A1072,'TA Total'!A:P,16,0),"."),".")</f>
        <v>2001</v>
      </c>
    </row>
    <row r="1073" spans="1:21" x14ac:dyDescent="0.3">
      <c r="A1073" s="1" t="str">
        <f t="shared" si="32"/>
        <v>2018|Whakatane District|$30,001-$50,000</v>
      </c>
      <c r="B1073" t="s">
        <v>18</v>
      </c>
      <c r="C1073" t="s">
        <v>19</v>
      </c>
      <c r="D1073" t="s">
        <v>20</v>
      </c>
      <c r="E1073" t="s">
        <v>21</v>
      </c>
      <c r="F1073">
        <v>2018</v>
      </c>
      <c r="G1073">
        <v>2018</v>
      </c>
      <c r="H1073">
        <v>25</v>
      </c>
      <c r="I1073" t="s">
        <v>140</v>
      </c>
      <c r="J1073">
        <v>99</v>
      </c>
      <c r="K1073" t="s">
        <v>23</v>
      </c>
      <c r="L1073">
        <v>3</v>
      </c>
      <c r="M1073" t="s">
        <v>45</v>
      </c>
      <c r="N1073">
        <v>999</v>
      </c>
      <c r="O1073" t="s">
        <v>42</v>
      </c>
      <c r="P1073">
        <v>0</v>
      </c>
      <c r="T1073" s="3" t="str">
        <f t="shared" si="33"/>
        <v>.</v>
      </c>
      <c r="U1073" s="3" t="str">
        <f>IF(AND(R1073&lt;&gt;"_U",N1073&lt;&gt;9999,N1073&lt;&gt;999,L1073&lt;&gt;"Median"),IFERROR(VLOOKUP(A1073,'TA Total'!A:P,16,0),"."),".")</f>
        <v>.</v>
      </c>
    </row>
    <row r="1074" spans="1:21" x14ac:dyDescent="0.3">
      <c r="A1074" s="1" t="str">
        <f t="shared" si="32"/>
        <v>2018|Whakatane District|$30,001-$50,000</v>
      </c>
      <c r="B1074" t="s">
        <v>18</v>
      </c>
      <c r="C1074" t="s">
        <v>19</v>
      </c>
      <c r="D1074" t="s">
        <v>20</v>
      </c>
      <c r="E1074" t="s">
        <v>21</v>
      </c>
      <c r="F1074">
        <v>2018</v>
      </c>
      <c r="G1074">
        <v>2018</v>
      </c>
      <c r="H1074">
        <v>25</v>
      </c>
      <c r="I1074" t="s">
        <v>140</v>
      </c>
      <c r="J1074">
        <v>99</v>
      </c>
      <c r="K1074" t="s">
        <v>23</v>
      </c>
      <c r="L1074">
        <v>3</v>
      </c>
      <c r="M1074" t="s">
        <v>45</v>
      </c>
      <c r="N1074">
        <v>1</v>
      </c>
      <c r="O1074" t="s">
        <v>33</v>
      </c>
      <c r="P1074">
        <v>993</v>
      </c>
      <c r="T1074" s="3">
        <f t="shared" si="33"/>
        <v>49.63</v>
      </c>
      <c r="U1074" s="3">
        <f>IF(AND(R1074&lt;&gt;"_U",N1074&lt;&gt;9999,N1074&lt;&gt;999,L1074&lt;&gt;"Median"),IFERROR(VLOOKUP(A1074,'TA Total'!A:P,16,0),"."),".")</f>
        <v>2001</v>
      </c>
    </row>
    <row r="1075" spans="1:21" x14ac:dyDescent="0.3">
      <c r="A1075" s="1" t="str">
        <f t="shared" si="32"/>
        <v>2018|Whakatane District|$30,001-$50,000</v>
      </c>
      <c r="B1075" t="s">
        <v>18</v>
      </c>
      <c r="C1075" t="s">
        <v>19</v>
      </c>
      <c r="D1075" t="s">
        <v>20</v>
      </c>
      <c r="E1075" t="s">
        <v>21</v>
      </c>
      <c r="F1075">
        <v>2018</v>
      </c>
      <c r="G1075">
        <v>2018</v>
      </c>
      <c r="H1075">
        <v>25</v>
      </c>
      <c r="I1075" t="s">
        <v>140</v>
      </c>
      <c r="J1075">
        <v>99</v>
      </c>
      <c r="K1075" t="s">
        <v>23</v>
      </c>
      <c r="L1075">
        <v>3</v>
      </c>
      <c r="M1075" t="s">
        <v>45</v>
      </c>
      <c r="N1075">
        <v>2</v>
      </c>
      <c r="O1075" t="s">
        <v>28</v>
      </c>
      <c r="P1075">
        <v>756</v>
      </c>
      <c r="T1075" s="3">
        <f t="shared" si="33"/>
        <v>37.78</v>
      </c>
      <c r="U1075" s="3">
        <f>IF(AND(R1075&lt;&gt;"_U",N1075&lt;&gt;9999,N1075&lt;&gt;999,L1075&lt;&gt;"Median"),IFERROR(VLOOKUP(A1075,'TA Total'!A:P,16,0),"."),".")</f>
        <v>2001</v>
      </c>
    </row>
    <row r="1076" spans="1:21" x14ac:dyDescent="0.3">
      <c r="A1076" s="1" t="str">
        <f t="shared" si="32"/>
        <v>2018|Whakatane District|$50,001-$70,000</v>
      </c>
      <c r="B1076" t="s">
        <v>18</v>
      </c>
      <c r="C1076" t="s">
        <v>19</v>
      </c>
      <c r="D1076" t="s">
        <v>20</v>
      </c>
      <c r="E1076" t="s">
        <v>21</v>
      </c>
      <c r="F1076">
        <v>2018</v>
      </c>
      <c r="G1076">
        <v>2018</v>
      </c>
      <c r="H1076">
        <v>25</v>
      </c>
      <c r="I1076" t="s">
        <v>140</v>
      </c>
      <c r="J1076">
        <v>99</v>
      </c>
      <c r="K1076" t="s">
        <v>23</v>
      </c>
      <c r="L1076">
        <v>4</v>
      </c>
      <c r="M1076" t="s">
        <v>36</v>
      </c>
      <c r="N1076">
        <v>999</v>
      </c>
      <c r="O1076" t="s">
        <v>42</v>
      </c>
      <c r="P1076">
        <v>0</v>
      </c>
      <c r="T1076" s="3" t="str">
        <f t="shared" si="33"/>
        <v>.</v>
      </c>
      <c r="U1076" s="3" t="str">
        <f>IF(AND(R1076&lt;&gt;"_U",N1076&lt;&gt;9999,N1076&lt;&gt;999,L1076&lt;&gt;"Median"),IFERROR(VLOOKUP(A1076,'TA Total'!A:P,16,0),"."),".")</f>
        <v>.</v>
      </c>
    </row>
    <row r="1077" spans="1:21" x14ac:dyDescent="0.3">
      <c r="A1077" s="1" t="str">
        <f t="shared" si="32"/>
        <v>2018|Whakatane District|$50,001-$70,000</v>
      </c>
      <c r="B1077" t="s">
        <v>18</v>
      </c>
      <c r="C1077" t="s">
        <v>19</v>
      </c>
      <c r="D1077" t="s">
        <v>20</v>
      </c>
      <c r="E1077" t="s">
        <v>21</v>
      </c>
      <c r="F1077">
        <v>2018</v>
      </c>
      <c r="G1077">
        <v>2018</v>
      </c>
      <c r="H1077">
        <v>25</v>
      </c>
      <c r="I1077" t="s">
        <v>140</v>
      </c>
      <c r="J1077">
        <v>99</v>
      </c>
      <c r="K1077" t="s">
        <v>23</v>
      </c>
      <c r="L1077">
        <v>4</v>
      </c>
      <c r="M1077" t="s">
        <v>36</v>
      </c>
      <c r="N1077">
        <v>7777</v>
      </c>
      <c r="O1077" t="s">
        <v>37</v>
      </c>
      <c r="P1077">
        <v>1671</v>
      </c>
      <c r="T1077" s="3">
        <f t="shared" si="33"/>
        <v>100</v>
      </c>
      <c r="U1077" s="3">
        <f>IF(AND(R1077&lt;&gt;"_U",N1077&lt;&gt;9999,N1077&lt;&gt;999,L1077&lt;&gt;"Median"),IFERROR(VLOOKUP(A1077,'TA Total'!A:P,16,0),"."),".")</f>
        <v>1671</v>
      </c>
    </row>
    <row r="1078" spans="1:21" x14ac:dyDescent="0.3">
      <c r="A1078" s="1" t="str">
        <f t="shared" si="32"/>
        <v>2018|Whakatane District|$50,001-$70,000</v>
      </c>
      <c r="B1078" t="s">
        <v>18</v>
      </c>
      <c r="C1078" t="s">
        <v>19</v>
      </c>
      <c r="D1078" t="s">
        <v>20</v>
      </c>
      <c r="E1078" t="s">
        <v>21</v>
      </c>
      <c r="F1078">
        <v>2018</v>
      </c>
      <c r="G1078">
        <v>2018</v>
      </c>
      <c r="H1078">
        <v>25</v>
      </c>
      <c r="I1078" t="s">
        <v>140</v>
      </c>
      <c r="J1078">
        <v>99</v>
      </c>
      <c r="K1078" t="s">
        <v>23</v>
      </c>
      <c r="L1078">
        <v>4</v>
      </c>
      <c r="M1078" t="s">
        <v>36</v>
      </c>
      <c r="N1078">
        <v>3</v>
      </c>
      <c r="O1078" t="s">
        <v>25</v>
      </c>
      <c r="P1078">
        <v>195</v>
      </c>
      <c r="T1078" s="3">
        <f t="shared" si="33"/>
        <v>11.67</v>
      </c>
      <c r="U1078" s="3">
        <f>IF(AND(R1078&lt;&gt;"_U",N1078&lt;&gt;9999,N1078&lt;&gt;999,L1078&lt;&gt;"Median"),IFERROR(VLOOKUP(A1078,'TA Total'!A:P,16,0),"."),".")</f>
        <v>1671</v>
      </c>
    </row>
    <row r="1079" spans="1:21" x14ac:dyDescent="0.3">
      <c r="A1079" s="1" t="str">
        <f t="shared" si="32"/>
        <v>2018|Whakatane District|$50,001-$70,000</v>
      </c>
      <c r="B1079" t="s">
        <v>18</v>
      </c>
      <c r="C1079" t="s">
        <v>19</v>
      </c>
      <c r="D1079" t="s">
        <v>20</v>
      </c>
      <c r="E1079" t="s">
        <v>21</v>
      </c>
      <c r="F1079">
        <v>2018</v>
      </c>
      <c r="G1079">
        <v>2018</v>
      </c>
      <c r="H1079">
        <v>25</v>
      </c>
      <c r="I1079" t="s">
        <v>140</v>
      </c>
      <c r="J1079">
        <v>99</v>
      </c>
      <c r="K1079" t="s">
        <v>23</v>
      </c>
      <c r="L1079">
        <v>4</v>
      </c>
      <c r="M1079" t="s">
        <v>36</v>
      </c>
      <c r="N1079">
        <v>1</v>
      </c>
      <c r="O1079" t="s">
        <v>33</v>
      </c>
      <c r="P1079">
        <v>864</v>
      </c>
      <c r="T1079" s="3">
        <f t="shared" si="33"/>
        <v>51.71</v>
      </c>
      <c r="U1079" s="3">
        <f>IF(AND(R1079&lt;&gt;"_U",N1079&lt;&gt;9999,N1079&lt;&gt;999,L1079&lt;&gt;"Median"),IFERROR(VLOOKUP(A1079,'TA Total'!A:P,16,0),"."),".")</f>
        <v>1671</v>
      </c>
    </row>
    <row r="1080" spans="1:21" x14ac:dyDescent="0.3">
      <c r="A1080" s="1" t="str">
        <f t="shared" si="32"/>
        <v>2018|Whakatane District|$50,001-$70,000</v>
      </c>
      <c r="B1080" t="s">
        <v>18</v>
      </c>
      <c r="C1080" t="s">
        <v>19</v>
      </c>
      <c r="D1080" t="s">
        <v>20</v>
      </c>
      <c r="E1080" t="s">
        <v>21</v>
      </c>
      <c r="F1080">
        <v>2018</v>
      </c>
      <c r="G1080">
        <v>2018</v>
      </c>
      <c r="H1080">
        <v>25</v>
      </c>
      <c r="I1080" t="s">
        <v>140</v>
      </c>
      <c r="J1080">
        <v>99</v>
      </c>
      <c r="K1080" t="s">
        <v>23</v>
      </c>
      <c r="L1080">
        <v>4</v>
      </c>
      <c r="M1080" t="s">
        <v>36</v>
      </c>
      <c r="N1080">
        <v>2</v>
      </c>
      <c r="O1080" t="s">
        <v>28</v>
      </c>
      <c r="P1080">
        <v>615</v>
      </c>
      <c r="T1080" s="3">
        <f t="shared" si="33"/>
        <v>36.799999999999997</v>
      </c>
      <c r="U1080" s="3">
        <f>IF(AND(R1080&lt;&gt;"_U",N1080&lt;&gt;9999,N1080&lt;&gt;999,L1080&lt;&gt;"Median"),IFERROR(VLOOKUP(A1080,'TA Total'!A:P,16,0),"."),".")</f>
        <v>1671</v>
      </c>
    </row>
    <row r="1081" spans="1:21" x14ac:dyDescent="0.3">
      <c r="A1081" s="1" t="str">
        <f t="shared" si="32"/>
        <v>2018|Whakatane District|$50,001-$70,000</v>
      </c>
      <c r="B1081" t="s">
        <v>18</v>
      </c>
      <c r="C1081" t="s">
        <v>19</v>
      </c>
      <c r="D1081" t="s">
        <v>20</v>
      </c>
      <c r="E1081" t="s">
        <v>21</v>
      </c>
      <c r="F1081">
        <v>2018</v>
      </c>
      <c r="G1081">
        <v>2018</v>
      </c>
      <c r="H1081">
        <v>25</v>
      </c>
      <c r="I1081" t="s">
        <v>140</v>
      </c>
      <c r="J1081">
        <v>99</v>
      </c>
      <c r="K1081" t="s">
        <v>23</v>
      </c>
      <c r="L1081">
        <v>4</v>
      </c>
      <c r="M1081" t="s">
        <v>36</v>
      </c>
      <c r="N1081">
        <v>9999</v>
      </c>
      <c r="O1081" t="s">
        <v>40</v>
      </c>
      <c r="P1081">
        <v>1671</v>
      </c>
      <c r="T1081" s="3" t="str">
        <f t="shared" si="33"/>
        <v>.</v>
      </c>
      <c r="U1081" s="3" t="str">
        <f>IF(AND(R1081&lt;&gt;"_U",N1081&lt;&gt;9999,N1081&lt;&gt;999,L1081&lt;&gt;"Median"),IFERROR(VLOOKUP(A1081,'TA Total'!A:P,16,0),"."),".")</f>
        <v>.</v>
      </c>
    </row>
    <row r="1082" spans="1:21" x14ac:dyDescent="0.3">
      <c r="A1082" s="1" t="str">
        <f t="shared" si="32"/>
        <v>2018|Whakatane District|$70,001-$100,000</v>
      </c>
      <c r="B1082" t="s">
        <v>18</v>
      </c>
      <c r="C1082" t="s">
        <v>19</v>
      </c>
      <c r="D1082" t="s">
        <v>20</v>
      </c>
      <c r="E1082" t="s">
        <v>21</v>
      </c>
      <c r="F1082">
        <v>2018</v>
      </c>
      <c r="G1082">
        <v>2018</v>
      </c>
      <c r="H1082">
        <v>25</v>
      </c>
      <c r="I1082" t="s">
        <v>140</v>
      </c>
      <c r="J1082">
        <v>99</v>
      </c>
      <c r="K1082" t="s">
        <v>23</v>
      </c>
      <c r="L1082">
        <v>5</v>
      </c>
      <c r="M1082" t="s">
        <v>58</v>
      </c>
      <c r="N1082">
        <v>3</v>
      </c>
      <c r="O1082" t="s">
        <v>25</v>
      </c>
      <c r="P1082">
        <v>219</v>
      </c>
      <c r="T1082" s="3">
        <f t="shared" si="33"/>
        <v>12.03</v>
      </c>
      <c r="U1082" s="3">
        <f>IF(AND(R1082&lt;&gt;"_U",N1082&lt;&gt;9999,N1082&lt;&gt;999,L1082&lt;&gt;"Median"),IFERROR(VLOOKUP(A1082,'TA Total'!A:P,16,0),"."),".")</f>
        <v>1821</v>
      </c>
    </row>
    <row r="1083" spans="1:21" x14ac:dyDescent="0.3">
      <c r="A1083" s="1" t="str">
        <f t="shared" si="32"/>
        <v>2018|Whakatane District|$70,001-$100,000</v>
      </c>
      <c r="B1083" t="s">
        <v>18</v>
      </c>
      <c r="C1083" t="s">
        <v>19</v>
      </c>
      <c r="D1083" t="s">
        <v>20</v>
      </c>
      <c r="E1083" t="s">
        <v>21</v>
      </c>
      <c r="F1083">
        <v>2018</v>
      </c>
      <c r="G1083">
        <v>2018</v>
      </c>
      <c r="H1083">
        <v>25</v>
      </c>
      <c r="I1083" t="s">
        <v>140</v>
      </c>
      <c r="J1083">
        <v>99</v>
      </c>
      <c r="K1083" t="s">
        <v>23</v>
      </c>
      <c r="L1083">
        <v>5</v>
      </c>
      <c r="M1083" t="s">
        <v>58</v>
      </c>
      <c r="N1083">
        <v>2</v>
      </c>
      <c r="O1083" t="s">
        <v>28</v>
      </c>
      <c r="P1083">
        <v>579</v>
      </c>
      <c r="T1083" s="3">
        <f t="shared" si="33"/>
        <v>31.8</v>
      </c>
      <c r="U1083" s="3">
        <f>IF(AND(R1083&lt;&gt;"_U",N1083&lt;&gt;9999,N1083&lt;&gt;999,L1083&lt;&gt;"Median"),IFERROR(VLOOKUP(A1083,'TA Total'!A:P,16,0),"."),".")</f>
        <v>1821</v>
      </c>
    </row>
    <row r="1084" spans="1:21" x14ac:dyDescent="0.3">
      <c r="A1084" s="1" t="str">
        <f t="shared" si="32"/>
        <v>2018|Whakatane District|$70,001-$100,000</v>
      </c>
      <c r="B1084" t="s">
        <v>18</v>
      </c>
      <c r="C1084" t="s">
        <v>19</v>
      </c>
      <c r="D1084" t="s">
        <v>20</v>
      </c>
      <c r="E1084" t="s">
        <v>21</v>
      </c>
      <c r="F1084">
        <v>2018</v>
      </c>
      <c r="G1084">
        <v>2018</v>
      </c>
      <c r="H1084">
        <v>25</v>
      </c>
      <c r="I1084" t="s">
        <v>140</v>
      </c>
      <c r="J1084">
        <v>99</v>
      </c>
      <c r="K1084" t="s">
        <v>23</v>
      </c>
      <c r="L1084">
        <v>5</v>
      </c>
      <c r="M1084" t="s">
        <v>58</v>
      </c>
      <c r="N1084">
        <v>9999</v>
      </c>
      <c r="O1084" t="s">
        <v>40</v>
      </c>
      <c r="P1084">
        <v>1821</v>
      </c>
      <c r="T1084" s="3" t="str">
        <f t="shared" si="33"/>
        <v>.</v>
      </c>
      <c r="U1084" s="3" t="str">
        <f>IF(AND(R1084&lt;&gt;"_U",N1084&lt;&gt;9999,N1084&lt;&gt;999,L1084&lt;&gt;"Median"),IFERROR(VLOOKUP(A1084,'TA Total'!A:P,16,0),"."),".")</f>
        <v>.</v>
      </c>
    </row>
    <row r="1085" spans="1:21" x14ac:dyDescent="0.3">
      <c r="A1085" s="1" t="str">
        <f t="shared" si="32"/>
        <v>2018|Whakatane District|$70,001-$100,000</v>
      </c>
      <c r="B1085" t="s">
        <v>18</v>
      </c>
      <c r="C1085" t="s">
        <v>19</v>
      </c>
      <c r="D1085" t="s">
        <v>20</v>
      </c>
      <c r="E1085" t="s">
        <v>21</v>
      </c>
      <c r="F1085">
        <v>2018</v>
      </c>
      <c r="G1085">
        <v>2018</v>
      </c>
      <c r="H1085">
        <v>25</v>
      </c>
      <c r="I1085" t="s">
        <v>140</v>
      </c>
      <c r="J1085">
        <v>99</v>
      </c>
      <c r="K1085" t="s">
        <v>23</v>
      </c>
      <c r="L1085">
        <v>5</v>
      </c>
      <c r="M1085" t="s">
        <v>58</v>
      </c>
      <c r="N1085">
        <v>1</v>
      </c>
      <c r="O1085" t="s">
        <v>33</v>
      </c>
      <c r="P1085">
        <v>1023</v>
      </c>
      <c r="T1085" s="3">
        <f t="shared" si="33"/>
        <v>56.18</v>
      </c>
      <c r="U1085" s="3">
        <f>IF(AND(R1085&lt;&gt;"_U",N1085&lt;&gt;9999,N1085&lt;&gt;999,L1085&lt;&gt;"Median"),IFERROR(VLOOKUP(A1085,'TA Total'!A:P,16,0),"."),".")</f>
        <v>1821</v>
      </c>
    </row>
    <row r="1086" spans="1:21" x14ac:dyDescent="0.3">
      <c r="A1086" s="1" t="str">
        <f t="shared" si="32"/>
        <v>2018|Whakatane District|$70,001-$100,000</v>
      </c>
      <c r="B1086" t="s">
        <v>18</v>
      </c>
      <c r="C1086" t="s">
        <v>19</v>
      </c>
      <c r="D1086" t="s">
        <v>20</v>
      </c>
      <c r="E1086" t="s">
        <v>21</v>
      </c>
      <c r="F1086">
        <v>2018</v>
      </c>
      <c r="G1086">
        <v>2018</v>
      </c>
      <c r="H1086">
        <v>25</v>
      </c>
      <c r="I1086" t="s">
        <v>140</v>
      </c>
      <c r="J1086">
        <v>99</v>
      </c>
      <c r="K1086" t="s">
        <v>23</v>
      </c>
      <c r="L1086">
        <v>5</v>
      </c>
      <c r="M1086" t="s">
        <v>58</v>
      </c>
      <c r="N1086">
        <v>999</v>
      </c>
      <c r="O1086" t="s">
        <v>42</v>
      </c>
      <c r="P1086">
        <v>0</v>
      </c>
      <c r="T1086" s="3" t="str">
        <f t="shared" si="33"/>
        <v>.</v>
      </c>
      <c r="U1086" s="3" t="str">
        <f>IF(AND(R1086&lt;&gt;"_U",N1086&lt;&gt;9999,N1086&lt;&gt;999,L1086&lt;&gt;"Median"),IFERROR(VLOOKUP(A1086,'TA Total'!A:P,16,0),"."),".")</f>
        <v>.</v>
      </c>
    </row>
    <row r="1087" spans="1:21" x14ac:dyDescent="0.3">
      <c r="A1087" s="1" t="str">
        <f t="shared" si="32"/>
        <v>2018|Whakatane District|$70,001-$100,000</v>
      </c>
      <c r="B1087" t="s">
        <v>18</v>
      </c>
      <c r="C1087" t="s">
        <v>19</v>
      </c>
      <c r="D1087" t="s">
        <v>20</v>
      </c>
      <c r="E1087" t="s">
        <v>21</v>
      </c>
      <c r="F1087">
        <v>2018</v>
      </c>
      <c r="G1087">
        <v>2018</v>
      </c>
      <c r="H1087">
        <v>25</v>
      </c>
      <c r="I1087" t="s">
        <v>140</v>
      </c>
      <c r="J1087">
        <v>99</v>
      </c>
      <c r="K1087" t="s">
        <v>23</v>
      </c>
      <c r="L1087">
        <v>5</v>
      </c>
      <c r="M1087" t="s">
        <v>58</v>
      </c>
      <c r="N1087">
        <v>7777</v>
      </c>
      <c r="O1087" t="s">
        <v>37</v>
      </c>
      <c r="P1087">
        <v>1821</v>
      </c>
      <c r="T1087" s="3">
        <f t="shared" si="33"/>
        <v>100</v>
      </c>
      <c r="U1087" s="3">
        <f>IF(AND(R1087&lt;&gt;"_U",N1087&lt;&gt;9999,N1087&lt;&gt;999,L1087&lt;&gt;"Median"),IFERROR(VLOOKUP(A1087,'TA Total'!A:P,16,0),"."),".")</f>
        <v>1821</v>
      </c>
    </row>
    <row r="1088" spans="1:21" x14ac:dyDescent="0.3">
      <c r="A1088" s="1" t="str">
        <f t="shared" si="32"/>
        <v>2018|Whakatane District|$100,001-$150,000</v>
      </c>
      <c r="B1088" t="s">
        <v>18</v>
      </c>
      <c r="C1088" t="s">
        <v>19</v>
      </c>
      <c r="D1088" t="s">
        <v>20</v>
      </c>
      <c r="E1088" t="s">
        <v>21</v>
      </c>
      <c r="F1088">
        <v>2018</v>
      </c>
      <c r="G1088">
        <v>2018</v>
      </c>
      <c r="H1088">
        <v>25</v>
      </c>
      <c r="I1088" t="s">
        <v>140</v>
      </c>
      <c r="J1088">
        <v>99</v>
      </c>
      <c r="K1088" t="s">
        <v>23</v>
      </c>
      <c r="L1088">
        <v>6</v>
      </c>
      <c r="M1088" t="s">
        <v>59</v>
      </c>
      <c r="N1088">
        <v>2</v>
      </c>
      <c r="O1088" t="s">
        <v>28</v>
      </c>
      <c r="P1088">
        <v>402</v>
      </c>
      <c r="T1088" s="3">
        <f t="shared" si="33"/>
        <v>20.94</v>
      </c>
      <c r="U1088" s="3">
        <f>IF(AND(R1088&lt;&gt;"_U",N1088&lt;&gt;9999,N1088&lt;&gt;999,L1088&lt;&gt;"Median"),IFERROR(VLOOKUP(A1088,'TA Total'!A:P,16,0),"."),".")</f>
        <v>1920</v>
      </c>
    </row>
    <row r="1089" spans="1:21" x14ac:dyDescent="0.3">
      <c r="A1089" s="1" t="str">
        <f t="shared" si="32"/>
        <v>2018|Whakatane District|$100,001-$150,000</v>
      </c>
      <c r="B1089" t="s">
        <v>18</v>
      </c>
      <c r="C1089" t="s">
        <v>19</v>
      </c>
      <c r="D1089" t="s">
        <v>20</v>
      </c>
      <c r="E1089" t="s">
        <v>21</v>
      </c>
      <c r="F1089">
        <v>2018</v>
      </c>
      <c r="G1089">
        <v>2018</v>
      </c>
      <c r="H1089">
        <v>25</v>
      </c>
      <c r="I1089" t="s">
        <v>140</v>
      </c>
      <c r="J1089">
        <v>99</v>
      </c>
      <c r="K1089" t="s">
        <v>23</v>
      </c>
      <c r="L1089">
        <v>6</v>
      </c>
      <c r="M1089" t="s">
        <v>59</v>
      </c>
      <c r="N1089">
        <v>9999</v>
      </c>
      <c r="O1089" t="s">
        <v>40</v>
      </c>
      <c r="P1089">
        <v>1920</v>
      </c>
      <c r="T1089" s="3" t="str">
        <f t="shared" si="33"/>
        <v>.</v>
      </c>
      <c r="U1089" s="3" t="str">
        <f>IF(AND(R1089&lt;&gt;"_U",N1089&lt;&gt;9999,N1089&lt;&gt;999,L1089&lt;&gt;"Median"),IFERROR(VLOOKUP(A1089,'TA Total'!A:P,16,0),"."),".")</f>
        <v>.</v>
      </c>
    </row>
    <row r="1090" spans="1:21" x14ac:dyDescent="0.3">
      <c r="A1090" s="1" t="str">
        <f t="shared" si="32"/>
        <v>2018|Whakatane District|$100,001-$150,000</v>
      </c>
      <c r="B1090" t="s">
        <v>18</v>
      </c>
      <c r="C1090" t="s">
        <v>19</v>
      </c>
      <c r="D1090" t="s">
        <v>20</v>
      </c>
      <c r="E1090" t="s">
        <v>21</v>
      </c>
      <c r="F1090">
        <v>2018</v>
      </c>
      <c r="G1090">
        <v>2018</v>
      </c>
      <c r="H1090">
        <v>25</v>
      </c>
      <c r="I1090" t="s">
        <v>140</v>
      </c>
      <c r="J1090">
        <v>99</v>
      </c>
      <c r="K1090" t="s">
        <v>23</v>
      </c>
      <c r="L1090">
        <v>6</v>
      </c>
      <c r="M1090" t="s">
        <v>59</v>
      </c>
      <c r="N1090">
        <v>1</v>
      </c>
      <c r="O1090" t="s">
        <v>33</v>
      </c>
      <c r="P1090">
        <v>1230</v>
      </c>
      <c r="T1090" s="3">
        <f t="shared" si="33"/>
        <v>64.06</v>
      </c>
      <c r="U1090" s="3">
        <f>IF(AND(R1090&lt;&gt;"_U",N1090&lt;&gt;9999,N1090&lt;&gt;999,L1090&lt;&gt;"Median"),IFERROR(VLOOKUP(A1090,'TA Total'!A:P,16,0),"."),".")</f>
        <v>1920</v>
      </c>
    </row>
    <row r="1091" spans="1:21" x14ac:dyDescent="0.3">
      <c r="A1091" s="1" t="str">
        <f t="shared" ref="A1091:A1154" si="34">G1091&amp;"|"&amp;I1091&amp;"|"&amp;M1091</f>
        <v>2018|Whakatane District|$100,001-$150,000</v>
      </c>
      <c r="B1091" t="s">
        <v>18</v>
      </c>
      <c r="C1091" t="s">
        <v>19</v>
      </c>
      <c r="D1091" t="s">
        <v>20</v>
      </c>
      <c r="E1091" t="s">
        <v>21</v>
      </c>
      <c r="F1091">
        <v>2018</v>
      </c>
      <c r="G1091">
        <v>2018</v>
      </c>
      <c r="H1091">
        <v>25</v>
      </c>
      <c r="I1091" t="s">
        <v>140</v>
      </c>
      <c r="J1091">
        <v>99</v>
      </c>
      <c r="K1091" t="s">
        <v>23</v>
      </c>
      <c r="L1091">
        <v>6</v>
      </c>
      <c r="M1091" t="s">
        <v>59</v>
      </c>
      <c r="N1091">
        <v>999</v>
      </c>
      <c r="O1091" t="s">
        <v>42</v>
      </c>
      <c r="P1091">
        <v>0</v>
      </c>
      <c r="T1091" s="3" t="str">
        <f t="shared" ref="T1091:T1154" si="35">IF(AND(R1091&lt;&gt;"_U",R1091&lt;&gt;"c",N1091&lt;&gt;999,N1091&lt;&gt;9999,L1091&lt;&gt;"Median"),IFERROR((ROUND(P1091/U1091*100,2)),"."),".")</f>
        <v>.</v>
      </c>
      <c r="U1091" s="3" t="str">
        <f>IF(AND(R1091&lt;&gt;"_U",N1091&lt;&gt;9999,N1091&lt;&gt;999,L1091&lt;&gt;"Median"),IFERROR(VLOOKUP(A1091,'TA Total'!A:P,16,0),"."),".")</f>
        <v>.</v>
      </c>
    </row>
    <row r="1092" spans="1:21" x14ac:dyDescent="0.3">
      <c r="A1092" s="1" t="str">
        <f t="shared" si="34"/>
        <v>2018|Whakatane District|$100,001-$150,000</v>
      </c>
      <c r="B1092" t="s">
        <v>18</v>
      </c>
      <c r="C1092" t="s">
        <v>19</v>
      </c>
      <c r="D1092" t="s">
        <v>20</v>
      </c>
      <c r="E1092" t="s">
        <v>21</v>
      </c>
      <c r="F1092">
        <v>2018</v>
      </c>
      <c r="G1092">
        <v>2018</v>
      </c>
      <c r="H1092">
        <v>25</v>
      </c>
      <c r="I1092" t="s">
        <v>140</v>
      </c>
      <c r="J1092">
        <v>99</v>
      </c>
      <c r="K1092" t="s">
        <v>23</v>
      </c>
      <c r="L1092">
        <v>6</v>
      </c>
      <c r="M1092" t="s">
        <v>59</v>
      </c>
      <c r="N1092">
        <v>3</v>
      </c>
      <c r="O1092" t="s">
        <v>25</v>
      </c>
      <c r="P1092">
        <v>291</v>
      </c>
      <c r="T1092" s="3">
        <f t="shared" si="35"/>
        <v>15.16</v>
      </c>
      <c r="U1092" s="3">
        <f>IF(AND(R1092&lt;&gt;"_U",N1092&lt;&gt;9999,N1092&lt;&gt;999,L1092&lt;&gt;"Median"),IFERROR(VLOOKUP(A1092,'TA Total'!A:P,16,0),"."),".")</f>
        <v>1920</v>
      </c>
    </row>
    <row r="1093" spans="1:21" x14ac:dyDescent="0.3">
      <c r="A1093" s="1" t="str">
        <f t="shared" si="34"/>
        <v>2018|Whakatane District|$100,001-$150,000</v>
      </c>
      <c r="B1093" t="s">
        <v>18</v>
      </c>
      <c r="C1093" t="s">
        <v>19</v>
      </c>
      <c r="D1093" t="s">
        <v>20</v>
      </c>
      <c r="E1093" t="s">
        <v>21</v>
      </c>
      <c r="F1093">
        <v>2018</v>
      </c>
      <c r="G1093">
        <v>2018</v>
      </c>
      <c r="H1093">
        <v>25</v>
      </c>
      <c r="I1093" t="s">
        <v>140</v>
      </c>
      <c r="J1093">
        <v>99</v>
      </c>
      <c r="K1093" t="s">
        <v>23</v>
      </c>
      <c r="L1093">
        <v>6</v>
      </c>
      <c r="M1093" t="s">
        <v>59</v>
      </c>
      <c r="N1093">
        <v>7777</v>
      </c>
      <c r="O1093" t="s">
        <v>37</v>
      </c>
      <c r="P1093">
        <v>1920</v>
      </c>
      <c r="T1093" s="3">
        <f t="shared" si="35"/>
        <v>100</v>
      </c>
      <c r="U1093" s="3">
        <f>IF(AND(R1093&lt;&gt;"_U",N1093&lt;&gt;9999,N1093&lt;&gt;999,L1093&lt;&gt;"Median"),IFERROR(VLOOKUP(A1093,'TA Total'!A:P,16,0),"."),".")</f>
        <v>1920</v>
      </c>
    </row>
    <row r="1094" spans="1:21" x14ac:dyDescent="0.3">
      <c r="A1094" s="1" t="str">
        <f t="shared" si="34"/>
        <v>2018|Whakatane District|$150,001-$200,000</v>
      </c>
      <c r="B1094" t="s">
        <v>18</v>
      </c>
      <c r="C1094" t="s">
        <v>19</v>
      </c>
      <c r="D1094" t="s">
        <v>20</v>
      </c>
      <c r="E1094" t="s">
        <v>21</v>
      </c>
      <c r="F1094">
        <v>2018</v>
      </c>
      <c r="G1094">
        <v>2018</v>
      </c>
      <c r="H1094">
        <v>25</v>
      </c>
      <c r="I1094" t="s">
        <v>140</v>
      </c>
      <c r="J1094">
        <v>99</v>
      </c>
      <c r="K1094" t="s">
        <v>23</v>
      </c>
      <c r="L1094">
        <v>7</v>
      </c>
      <c r="M1094" t="s">
        <v>43</v>
      </c>
      <c r="N1094">
        <v>9999</v>
      </c>
      <c r="O1094" t="s">
        <v>40</v>
      </c>
      <c r="P1094">
        <v>1293</v>
      </c>
      <c r="T1094" s="3" t="str">
        <f t="shared" si="35"/>
        <v>.</v>
      </c>
      <c r="U1094" s="3" t="str">
        <f>IF(AND(R1094&lt;&gt;"_U",N1094&lt;&gt;9999,N1094&lt;&gt;999,L1094&lt;&gt;"Median"),IFERROR(VLOOKUP(A1094,'TA Total'!A:P,16,0),"."),".")</f>
        <v>.</v>
      </c>
    </row>
    <row r="1095" spans="1:21" x14ac:dyDescent="0.3">
      <c r="A1095" s="1" t="str">
        <f t="shared" si="34"/>
        <v>2018|Whakatane District|$150,001-$200,000</v>
      </c>
      <c r="B1095" t="s">
        <v>18</v>
      </c>
      <c r="C1095" t="s">
        <v>19</v>
      </c>
      <c r="D1095" t="s">
        <v>20</v>
      </c>
      <c r="E1095" t="s">
        <v>21</v>
      </c>
      <c r="F1095">
        <v>2018</v>
      </c>
      <c r="G1095">
        <v>2018</v>
      </c>
      <c r="H1095">
        <v>25</v>
      </c>
      <c r="I1095" t="s">
        <v>140</v>
      </c>
      <c r="J1095">
        <v>99</v>
      </c>
      <c r="K1095" t="s">
        <v>23</v>
      </c>
      <c r="L1095">
        <v>7</v>
      </c>
      <c r="M1095" t="s">
        <v>43</v>
      </c>
      <c r="N1095">
        <v>1</v>
      </c>
      <c r="O1095" t="s">
        <v>33</v>
      </c>
      <c r="P1095">
        <v>822</v>
      </c>
      <c r="T1095" s="3">
        <f t="shared" si="35"/>
        <v>63.57</v>
      </c>
      <c r="U1095" s="3">
        <f>IF(AND(R1095&lt;&gt;"_U",N1095&lt;&gt;9999,N1095&lt;&gt;999,L1095&lt;&gt;"Median"),IFERROR(VLOOKUP(A1095,'TA Total'!A:P,16,0),"."),".")</f>
        <v>1293</v>
      </c>
    </row>
    <row r="1096" spans="1:21" x14ac:dyDescent="0.3">
      <c r="A1096" s="1" t="str">
        <f t="shared" si="34"/>
        <v>2018|Whakatane District|$150,001-$200,000</v>
      </c>
      <c r="B1096" t="s">
        <v>18</v>
      </c>
      <c r="C1096" t="s">
        <v>19</v>
      </c>
      <c r="D1096" t="s">
        <v>20</v>
      </c>
      <c r="E1096" t="s">
        <v>21</v>
      </c>
      <c r="F1096">
        <v>2018</v>
      </c>
      <c r="G1096">
        <v>2018</v>
      </c>
      <c r="H1096">
        <v>25</v>
      </c>
      <c r="I1096" t="s">
        <v>140</v>
      </c>
      <c r="J1096">
        <v>99</v>
      </c>
      <c r="K1096" t="s">
        <v>23</v>
      </c>
      <c r="L1096">
        <v>7</v>
      </c>
      <c r="M1096" t="s">
        <v>43</v>
      </c>
      <c r="N1096">
        <v>999</v>
      </c>
      <c r="O1096" t="s">
        <v>42</v>
      </c>
      <c r="P1096">
        <v>0</v>
      </c>
      <c r="T1096" s="3" t="str">
        <f t="shared" si="35"/>
        <v>.</v>
      </c>
      <c r="U1096" s="3" t="str">
        <f>IF(AND(R1096&lt;&gt;"_U",N1096&lt;&gt;9999,N1096&lt;&gt;999,L1096&lt;&gt;"Median"),IFERROR(VLOOKUP(A1096,'TA Total'!A:P,16,0),"."),".")</f>
        <v>.</v>
      </c>
    </row>
    <row r="1097" spans="1:21" x14ac:dyDescent="0.3">
      <c r="A1097" s="1" t="str">
        <f t="shared" si="34"/>
        <v>2018|Whakatane District|$150,001-$200,000</v>
      </c>
      <c r="B1097" t="s">
        <v>18</v>
      </c>
      <c r="C1097" t="s">
        <v>19</v>
      </c>
      <c r="D1097" t="s">
        <v>20</v>
      </c>
      <c r="E1097" t="s">
        <v>21</v>
      </c>
      <c r="F1097">
        <v>2018</v>
      </c>
      <c r="G1097">
        <v>2018</v>
      </c>
      <c r="H1097">
        <v>25</v>
      </c>
      <c r="I1097" t="s">
        <v>140</v>
      </c>
      <c r="J1097">
        <v>99</v>
      </c>
      <c r="K1097" t="s">
        <v>23</v>
      </c>
      <c r="L1097">
        <v>7</v>
      </c>
      <c r="M1097" t="s">
        <v>43</v>
      </c>
      <c r="N1097">
        <v>7777</v>
      </c>
      <c r="O1097" t="s">
        <v>37</v>
      </c>
      <c r="P1097">
        <v>1293</v>
      </c>
      <c r="T1097" s="3">
        <f t="shared" si="35"/>
        <v>100</v>
      </c>
      <c r="U1097" s="3">
        <f>IF(AND(R1097&lt;&gt;"_U",N1097&lt;&gt;9999,N1097&lt;&gt;999,L1097&lt;&gt;"Median"),IFERROR(VLOOKUP(A1097,'TA Total'!A:P,16,0),"."),".")</f>
        <v>1293</v>
      </c>
    </row>
    <row r="1098" spans="1:21" x14ac:dyDescent="0.3">
      <c r="A1098" s="1" t="str">
        <f t="shared" si="34"/>
        <v>2018|Whakatane District|$150,001-$200,000</v>
      </c>
      <c r="B1098" t="s">
        <v>18</v>
      </c>
      <c r="C1098" t="s">
        <v>19</v>
      </c>
      <c r="D1098" t="s">
        <v>20</v>
      </c>
      <c r="E1098" t="s">
        <v>21</v>
      </c>
      <c r="F1098">
        <v>2018</v>
      </c>
      <c r="G1098">
        <v>2018</v>
      </c>
      <c r="H1098">
        <v>25</v>
      </c>
      <c r="I1098" t="s">
        <v>140</v>
      </c>
      <c r="J1098">
        <v>99</v>
      </c>
      <c r="K1098" t="s">
        <v>23</v>
      </c>
      <c r="L1098">
        <v>7</v>
      </c>
      <c r="M1098" t="s">
        <v>43</v>
      </c>
      <c r="N1098">
        <v>3</v>
      </c>
      <c r="O1098" t="s">
        <v>25</v>
      </c>
      <c r="P1098">
        <v>288</v>
      </c>
      <c r="T1098" s="3">
        <f t="shared" si="35"/>
        <v>22.27</v>
      </c>
      <c r="U1098" s="3">
        <f>IF(AND(R1098&lt;&gt;"_U",N1098&lt;&gt;9999,N1098&lt;&gt;999,L1098&lt;&gt;"Median"),IFERROR(VLOOKUP(A1098,'TA Total'!A:P,16,0),"."),".")</f>
        <v>1293</v>
      </c>
    </row>
    <row r="1099" spans="1:21" x14ac:dyDescent="0.3">
      <c r="A1099" s="1" t="str">
        <f t="shared" si="34"/>
        <v>2018|Whakatane District|$150,001-$200,000</v>
      </c>
      <c r="B1099" t="s">
        <v>18</v>
      </c>
      <c r="C1099" t="s">
        <v>19</v>
      </c>
      <c r="D1099" t="s">
        <v>20</v>
      </c>
      <c r="E1099" t="s">
        <v>21</v>
      </c>
      <c r="F1099">
        <v>2018</v>
      </c>
      <c r="G1099">
        <v>2018</v>
      </c>
      <c r="H1099">
        <v>25</v>
      </c>
      <c r="I1099" t="s">
        <v>140</v>
      </c>
      <c r="J1099">
        <v>99</v>
      </c>
      <c r="K1099" t="s">
        <v>23</v>
      </c>
      <c r="L1099">
        <v>7</v>
      </c>
      <c r="M1099" t="s">
        <v>43</v>
      </c>
      <c r="N1099">
        <v>2</v>
      </c>
      <c r="O1099" t="s">
        <v>28</v>
      </c>
      <c r="P1099">
        <v>183</v>
      </c>
      <c r="T1099" s="3">
        <f t="shared" si="35"/>
        <v>14.15</v>
      </c>
      <c r="U1099" s="3">
        <f>IF(AND(R1099&lt;&gt;"_U",N1099&lt;&gt;9999,N1099&lt;&gt;999,L1099&lt;&gt;"Median"),IFERROR(VLOOKUP(A1099,'TA Total'!A:P,16,0),"."),".")</f>
        <v>1293</v>
      </c>
    </row>
    <row r="1100" spans="1:21" x14ac:dyDescent="0.3">
      <c r="A1100" s="1" t="str">
        <f t="shared" si="34"/>
        <v>2018|Whakatane District|$200,001 or more</v>
      </c>
      <c r="B1100" t="s">
        <v>18</v>
      </c>
      <c r="C1100" t="s">
        <v>19</v>
      </c>
      <c r="D1100" t="s">
        <v>20</v>
      </c>
      <c r="E1100" t="s">
        <v>21</v>
      </c>
      <c r="F1100">
        <v>2018</v>
      </c>
      <c r="G1100">
        <v>2018</v>
      </c>
      <c r="H1100">
        <v>25</v>
      </c>
      <c r="I1100" t="s">
        <v>140</v>
      </c>
      <c r="J1100">
        <v>99</v>
      </c>
      <c r="K1100" t="s">
        <v>23</v>
      </c>
      <c r="L1100">
        <v>8</v>
      </c>
      <c r="M1100" t="s">
        <v>27</v>
      </c>
      <c r="N1100">
        <v>999</v>
      </c>
      <c r="O1100" t="s">
        <v>42</v>
      </c>
      <c r="R1100" t="s">
        <v>29</v>
      </c>
      <c r="S1100" t="s">
        <v>30</v>
      </c>
      <c r="T1100" s="3" t="str">
        <f t="shared" si="35"/>
        <v>.</v>
      </c>
      <c r="U1100" s="3" t="str">
        <f>IF(AND(R1100&lt;&gt;"_U",N1100&lt;&gt;9999,N1100&lt;&gt;999,L1100&lt;&gt;"Median"),IFERROR(VLOOKUP(A1100,'TA Total'!A:P,16,0),"."),".")</f>
        <v>.</v>
      </c>
    </row>
    <row r="1101" spans="1:21" x14ac:dyDescent="0.3">
      <c r="A1101" s="1" t="str">
        <f t="shared" si="34"/>
        <v>2018|Whakatane District|$200,001 or more</v>
      </c>
      <c r="B1101" t="s">
        <v>18</v>
      </c>
      <c r="C1101" t="s">
        <v>19</v>
      </c>
      <c r="D1101" t="s">
        <v>20</v>
      </c>
      <c r="E1101" t="s">
        <v>21</v>
      </c>
      <c r="F1101">
        <v>2018</v>
      </c>
      <c r="G1101">
        <v>2018</v>
      </c>
      <c r="H1101">
        <v>25</v>
      </c>
      <c r="I1101" t="s">
        <v>140</v>
      </c>
      <c r="J1101">
        <v>99</v>
      </c>
      <c r="K1101" t="s">
        <v>23</v>
      </c>
      <c r="L1101">
        <v>8</v>
      </c>
      <c r="M1101" t="s">
        <v>27</v>
      </c>
      <c r="N1101">
        <v>9999</v>
      </c>
      <c r="O1101" t="s">
        <v>40</v>
      </c>
      <c r="R1101" t="s">
        <v>29</v>
      </c>
      <c r="S1101" t="s">
        <v>30</v>
      </c>
      <c r="T1101" s="3" t="str">
        <f t="shared" si="35"/>
        <v>.</v>
      </c>
      <c r="U1101" s="3" t="str">
        <f>IF(AND(R1101&lt;&gt;"_U",N1101&lt;&gt;9999,N1101&lt;&gt;999,L1101&lt;&gt;"Median"),IFERROR(VLOOKUP(A1101,'TA Total'!A:P,16,0),"."),".")</f>
        <v>.</v>
      </c>
    </row>
    <row r="1102" spans="1:21" x14ac:dyDescent="0.3">
      <c r="A1102" s="1" t="str">
        <f t="shared" si="34"/>
        <v>2018|Whakatane District|$200,001 or more</v>
      </c>
      <c r="B1102" t="s">
        <v>18</v>
      </c>
      <c r="C1102" t="s">
        <v>19</v>
      </c>
      <c r="D1102" t="s">
        <v>20</v>
      </c>
      <c r="E1102" t="s">
        <v>21</v>
      </c>
      <c r="F1102">
        <v>2018</v>
      </c>
      <c r="G1102">
        <v>2018</v>
      </c>
      <c r="H1102">
        <v>25</v>
      </c>
      <c r="I1102" t="s">
        <v>140</v>
      </c>
      <c r="J1102">
        <v>99</v>
      </c>
      <c r="K1102" t="s">
        <v>23</v>
      </c>
      <c r="L1102">
        <v>8</v>
      </c>
      <c r="M1102" t="s">
        <v>27</v>
      </c>
      <c r="N1102">
        <v>7777</v>
      </c>
      <c r="O1102" t="s">
        <v>37</v>
      </c>
      <c r="R1102" t="s">
        <v>29</v>
      </c>
      <c r="S1102" t="s">
        <v>30</v>
      </c>
      <c r="T1102" s="3" t="str">
        <f t="shared" si="35"/>
        <v>.</v>
      </c>
      <c r="U1102" s="3" t="str">
        <f>IF(AND(R1102&lt;&gt;"_U",N1102&lt;&gt;9999,N1102&lt;&gt;999,L1102&lt;&gt;"Median"),IFERROR(VLOOKUP(A1102,'TA Total'!A:P,16,0),"."),".")</f>
        <v>.</v>
      </c>
    </row>
    <row r="1103" spans="1:21" x14ac:dyDescent="0.3">
      <c r="A1103" s="1" t="str">
        <f t="shared" si="34"/>
        <v>2018|Whakatane District|$200,001 or more</v>
      </c>
      <c r="B1103" t="s">
        <v>18</v>
      </c>
      <c r="C1103" t="s">
        <v>19</v>
      </c>
      <c r="D1103" t="s">
        <v>20</v>
      </c>
      <c r="E1103" t="s">
        <v>21</v>
      </c>
      <c r="F1103">
        <v>2018</v>
      </c>
      <c r="G1103">
        <v>2018</v>
      </c>
      <c r="H1103">
        <v>25</v>
      </c>
      <c r="I1103" t="s">
        <v>140</v>
      </c>
      <c r="J1103">
        <v>99</v>
      </c>
      <c r="K1103" t="s">
        <v>23</v>
      </c>
      <c r="L1103">
        <v>8</v>
      </c>
      <c r="M1103" t="s">
        <v>27</v>
      </c>
      <c r="N1103">
        <v>2</v>
      </c>
      <c r="O1103" t="s">
        <v>28</v>
      </c>
      <c r="R1103" t="s">
        <v>29</v>
      </c>
      <c r="S1103" t="s">
        <v>30</v>
      </c>
      <c r="T1103" s="3" t="str">
        <f t="shared" si="35"/>
        <v>.</v>
      </c>
      <c r="U1103" s="3" t="str">
        <f>IF(AND(R1103&lt;&gt;"_U",N1103&lt;&gt;9999,N1103&lt;&gt;999,L1103&lt;&gt;"Median"),IFERROR(VLOOKUP(A1103,'TA Total'!A:P,16,0),"."),".")</f>
        <v>.</v>
      </c>
    </row>
    <row r="1104" spans="1:21" x14ac:dyDescent="0.3">
      <c r="A1104" s="1" t="str">
        <f t="shared" si="34"/>
        <v>2018|Whakatane District|$200,001 or more</v>
      </c>
      <c r="B1104" t="s">
        <v>18</v>
      </c>
      <c r="C1104" t="s">
        <v>19</v>
      </c>
      <c r="D1104" t="s">
        <v>20</v>
      </c>
      <c r="E1104" t="s">
        <v>21</v>
      </c>
      <c r="F1104">
        <v>2018</v>
      </c>
      <c r="G1104">
        <v>2018</v>
      </c>
      <c r="H1104">
        <v>25</v>
      </c>
      <c r="I1104" t="s">
        <v>140</v>
      </c>
      <c r="J1104">
        <v>99</v>
      </c>
      <c r="K1104" t="s">
        <v>23</v>
      </c>
      <c r="L1104">
        <v>8</v>
      </c>
      <c r="M1104" t="s">
        <v>27</v>
      </c>
      <c r="N1104">
        <v>1</v>
      </c>
      <c r="O1104" t="s">
        <v>33</v>
      </c>
      <c r="R1104" t="s">
        <v>29</v>
      </c>
      <c r="S1104" t="s">
        <v>30</v>
      </c>
      <c r="T1104" s="3" t="str">
        <f t="shared" si="35"/>
        <v>.</v>
      </c>
      <c r="U1104" s="3" t="str">
        <f>IF(AND(R1104&lt;&gt;"_U",N1104&lt;&gt;9999,N1104&lt;&gt;999,L1104&lt;&gt;"Median"),IFERROR(VLOOKUP(A1104,'TA Total'!A:P,16,0),"."),".")</f>
        <v>.</v>
      </c>
    </row>
    <row r="1105" spans="1:21" x14ac:dyDescent="0.3">
      <c r="A1105" s="1" t="str">
        <f t="shared" si="34"/>
        <v>2018|Whakatane District|$200,001 or more</v>
      </c>
      <c r="B1105" t="s">
        <v>18</v>
      </c>
      <c r="C1105" t="s">
        <v>19</v>
      </c>
      <c r="D1105" t="s">
        <v>20</v>
      </c>
      <c r="E1105" t="s">
        <v>21</v>
      </c>
      <c r="F1105">
        <v>2018</v>
      </c>
      <c r="G1105">
        <v>2018</v>
      </c>
      <c r="H1105">
        <v>25</v>
      </c>
      <c r="I1105" t="s">
        <v>140</v>
      </c>
      <c r="J1105">
        <v>99</v>
      </c>
      <c r="K1105" t="s">
        <v>23</v>
      </c>
      <c r="L1105">
        <v>8</v>
      </c>
      <c r="M1105" t="s">
        <v>27</v>
      </c>
      <c r="N1105">
        <v>3</v>
      </c>
      <c r="O1105" t="s">
        <v>25</v>
      </c>
      <c r="R1105" t="s">
        <v>29</v>
      </c>
      <c r="S1105" t="s">
        <v>30</v>
      </c>
      <c r="T1105" s="3" t="str">
        <f t="shared" si="35"/>
        <v>.</v>
      </c>
      <c r="U1105" s="3" t="str">
        <f>IF(AND(R1105&lt;&gt;"_U",N1105&lt;&gt;9999,N1105&lt;&gt;999,L1105&lt;&gt;"Median"),IFERROR(VLOOKUP(A1105,'TA Total'!A:P,16,0),"."),".")</f>
        <v>.</v>
      </c>
    </row>
    <row r="1106" spans="1:21" x14ac:dyDescent="0.3">
      <c r="A1106" s="1" t="str">
        <f t="shared" si="34"/>
        <v>2018|Whakatane District|Total stated - total household income</v>
      </c>
      <c r="B1106" t="s">
        <v>18</v>
      </c>
      <c r="C1106" t="s">
        <v>19</v>
      </c>
      <c r="D1106" t="s">
        <v>20</v>
      </c>
      <c r="E1106" t="s">
        <v>21</v>
      </c>
      <c r="F1106">
        <v>2018</v>
      </c>
      <c r="G1106">
        <v>2018</v>
      </c>
      <c r="H1106">
        <v>25</v>
      </c>
      <c r="I1106" t="s">
        <v>140</v>
      </c>
      <c r="J1106">
        <v>99</v>
      </c>
      <c r="K1106" t="s">
        <v>23</v>
      </c>
      <c r="L1106">
        <v>77</v>
      </c>
      <c r="M1106" t="s">
        <v>32</v>
      </c>
      <c r="N1106">
        <v>2</v>
      </c>
      <c r="O1106" t="s">
        <v>28</v>
      </c>
      <c r="P1106">
        <v>3762</v>
      </c>
      <c r="T1106" s="3">
        <f t="shared" si="35"/>
        <v>33.380000000000003</v>
      </c>
      <c r="U1106" s="3">
        <f>IF(AND(R1106&lt;&gt;"_U",N1106&lt;&gt;9999,N1106&lt;&gt;999,L1106&lt;&gt;"Median"),IFERROR(VLOOKUP(A1106,'TA Total'!A:P,16,0),"."),".")</f>
        <v>11271</v>
      </c>
    </row>
    <row r="1107" spans="1:21" x14ac:dyDescent="0.3">
      <c r="A1107" s="1" t="str">
        <f t="shared" si="34"/>
        <v>2018|Whakatane District|Total stated - total household income</v>
      </c>
      <c r="B1107" t="s">
        <v>18</v>
      </c>
      <c r="C1107" t="s">
        <v>19</v>
      </c>
      <c r="D1107" t="s">
        <v>20</v>
      </c>
      <c r="E1107" t="s">
        <v>21</v>
      </c>
      <c r="F1107">
        <v>2018</v>
      </c>
      <c r="G1107">
        <v>2018</v>
      </c>
      <c r="H1107">
        <v>25</v>
      </c>
      <c r="I1107" t="s">
        <v>140</v>
      </c>
      <c r="J1107">
        <v>99</v>
      </c>
      <c r="K1107" t="s">
        <v>23</v>
      </c>
      <c r="L1107">
        <v>77</v>
      </c>
      <c r="M1107" t="s">
        <v>32</v>
      </c>
      <c r="N1107">
        <v>1</v>
      </c>
      <c r="O1107" t="s">
        <v>33</v>
      </c>
      <c r="P1107">
        <v>6027</v>
      </c>
      <c r="T1107" s="3">
        <f t="shared" si="35"/>
        <v>53.47</v>
      </c>
      <c r="U1107" s="3">
        <f>IF(AND(R1107&lt;&gt;"_U",N1107&lt;&gt;9999,N1107&lt;&gt;999,L1107&lt;&gt;"Median"),IFERROR(VLOOKUP(A1107,'TA Total'!A:P,16,0),"."),".")</f>
        <v>11271</v>
      </c>
    </row>
    <row r="1108" spans="1:21" x14ac:dyDescent="0.3">
      <c r="A1108" s="1" t="str">
        <f t="shared" si="34"/>
        <v>2018|Whakatane District|Total stated - total household income</v>
      </c>
      <c r="B1108" t="s">
        <v>18</v>
      </c>
      <c r="C1108" t="s">
        <v>19</v>
      </c>
      <c r="D1108" t="s">
        <v>20</v>
      </c>
      <c r="E1108" t="s">
        <v>21</v>
      </c>
      <c r="F1108">
        <v>2018</v>
      </c>
      <c r="G1108">
        <v>2018</v>
      </c>
      <c r="H1108">
        <v>25</v>
      </c>
      <c r="I1108" t="s">
        <v>140</v>
      </c>
      <c r="J1108">
        <v>99</v>
      </c>
      <c r="K1108" t="s">
        <v>23</v>
      </c>
      <c r="L1108">
        <v>77</v>
      </c>
      <c r="M1108" t="s">
        <v>32</v>
      </c>
      <c r="N1108">
        <v>3</v>
      </c>
      <c r="O1108" t="s">
        <v>25</v>
      </c>
      <c r="P1108">
        <v>1482</v>
      </c>
      <c r="T1108" s="3">
        <f t="shared" si="35"/>
        <v>13.15</v>
      </c>
      <c r="U1108" s="3">
        <f>IF(AND(R1108&lt;&gt;"_U",N1108&lt;&gt;9999,N1108&lt;&gt;999,L1108&lt;&gt;"Median"),IFERROR(VLOOKUP(A1108,'TA Total'!A:P,16,0),"."),".")</f>
        <v>11271</v>
      </c>
    </row>
    <row r="1109" spans="1:21" x14ac:dyDescent="0.3">
      <c r="A1109" s="1" t="str">
        <f t="shared" si="34"/>
        <v>2018|Whakatane District|Total stated - total household income</v>
      </c>
      <c r="B1109" t="s">
        <v>18</v>
      </c>
      <c r="C1109" t="s">
        <v>19</v>
      </c>
      <c r="D1109" t="s">
        <v>20</v>
      </c>
      <c r="E1109" t="s">
        <v>21</v>
      </c>
      <c r="F1109">
        <v>2018</v>
      </c>
      <c r="G1109">
        <v>2018</v>
      </c>
      <c r="H1109">
        <v>25</v>
      </c>
      <c r="I1109" t="s">
        <v>140</v>
      </c>
      <c r="J1109">
        <v>99</v>
      </c>
      <c r="K1109" t="s">
        <v>23</v>
      </c>
      <c r="L1109">
        <v>77</v>
      </c>
      <c r="M1109" t="s">
        <v>32</v>
      </c>
      <c r="N1109">
        <v>999</v>
      </c>
      <c r="O1109" t="s">
        <v>42</v>
      </c>
      <c r="P1109">
        <v>0</v>
      </c>
      <c r="T1109" s="3" t="str">
        <f t="shared" si="35"/>
        <v>.</v>
      </c>
      <c r="U1109" s="3" t="str">
        <f>IF(AND(R1109&lt;&gt;"_U",N1109&lt;&gt;9999,N1109&lt;&gt;999,L1109&lt;&gt;"Median"),IFERROR(VLOOKUP(A1109,'TA Total'!A:P,16,0),"."),".")</f>
        <v>.</v>
      </c>
    </row>
    <row r="1110" spans="1:21" x14ac:dyDescent="0.3">
      <c r="A1110" s="1" t="str">
        <f t="shared" si="34"/>
        <v>2018|Whakatane District|Total stated - total household income</v>
      </c>
      <c r="B1110" t="s">
        <v>18</v>
      </c>
      <c r="C1110" t="s">
        <v>19</v>
      </c>
      <c r="D1110" t="s">
        <v>20</v>
      </c>
      <c r="E1110" t="s">
        <v>21</v>
      </c>
      <c r="F1110">
        <v>2018</v>
      </c>
      <c r="G1110">
        <v>2018</v>
      </c>
      <c r="H1110">
        <v>25</v>
      </c>
      <c r="I1110" t="s">
        <v>140</v>
      </c>
      <c r="J1110">
        <v>99</v>
      </c>
      <c r="K1110" t="s">
        <v>23</v>
      </c>
      <c r="L1110">
        <v>77</v>
      </c>
      <c r="M1110" t="s">
        <v>32</v>
      </c>
      <c r="N1110">
        <v>7777</v>
      </c>
      <c r="O1110" t="s">
        <v>37</v>
      </c>
      <c r="P1110">
        <v>11271</v>
      </c>
      <c r="T1110" s="3">
        <f t="shared" si="35"/>
        <v>100</v>
      </c>
      <c r="U1110" s="3">
        <f>IF(AND(R1110&lt;&gt;"_U",N1110&lt;&gt;9999,N1110&lt;&gt;999,L1110&lt;&gt;"Median"),IFERROR(VLOOKUP(A1110,'TA Total'!A:P,16,0),"."),".")</f>
        <v>11271</v>
      </c>
    </row>
    <row r="1111" spans="1:21" x14ac:dyDescent="0.3">
      <c r="A1111" s="1" t="str">
        <f t="shared" si="34"/>
        <v>2018|Whakatane District|Total stated - total household income</v>
      </c>
      <c r="B1111" t="s">
        <v>18</v>
      </c>
      <c r="C1111" t="s">
        <v>19</v>
      </c>
      <c r="D1111" t="s">
        <v>20</v>
      </c>
      <c r="E1111" t="s">
        <v>21</v>
      </c>
      <c r="F1111">
        <v>2018</v>
      </c>
      <c r="G1111">
        <v>2018</v>
      </c>
      <c r="H1111">
        <v>25</v>
      </c>
      <c r="I1111" t="s">
        <v>140</v>
      </c>
      <c r="J1111">
        <v>99</v>
      </c>
      <c r="K1111" t="s">
        <v>23</v>
      </c>
      <c r="L1111">
        <v>77</v>
      </c>
      <c r="M1111" t="s">
        <v>32</v>
      </c>
      <c r="N1111">
        <v>9999</v>
      </c>
      <c r="O1111" t="s">
        <v>40</v>
      </c>
      <c r="P1111">
        <v>11271</v>
      </c>
      <c r="T1111" s="3" t="str">
        <f t="shared" si="35"/>
        <v>.</v>
      </c>
      <c r="U1111" s="3" t="str">
        <f>IF(AND(R1111&lt;&gt;"_U",N1111&lt;&gt;9999,N1111&lt;&gt;999,L1111&lt;&gt;"Median"),IFERROR(VLOOKUP(A1111,'TA Total'!A:P,16,0),"."),".")</f>
        <v>.</v>
      </c>
    </row>
    <row r="1112" spans="1:21" x14ac:dyDescent="0.3">
      <c r="A1112" s="1" t="str">
        <f t="shared" si="34"/>
        <v>2018|Whakatane District|Total - total household income</v>
      </c>
      <c r="B1112" t="s">
        <v>18</v>
      </c>
      <c r="C1112" t="s">
        <v>19</v>
      </c>
      <c r="D1112" t="s">
        <v>20</v>
      </c>
      <c r="E1112" t="s">
        <v>21</v>
      </c>
      <c r="F1112">
        <v>2018</v>
      </c>
      <c r="G1112">
        <v>2018</v>
      </c>
      <c r="H1112">
        <v>25</v>
      </c>
      <c r="I1112" t="s">
        <v>140</v>
      </c>
      <c r="J1112">
        <v>99</v>
      </c>
      <c r="K1112" t="s">
        <v>23</v>
      </c>
      <c r="L1112">
        <v>99</v>
      </c>
      <c r="M1112" t="s">
        <v>48</v>
      </c>
      <c r="N1112">
        <v>999</v>
      </c>
      <c r="O1112" t="s">
        <v>42</v>
      </c>
      <c r="P1112">
        <v>15</v>
      </c>
      <c r="T1112" s="3" t="str">
        <f t="shared" si="35"/>
        <v>.</v>
      </c>
      <c r="U1112" s="3" t="str">
        <f>IF(AND(R1112&lt;&gt;"_U",N1112&lt;&gt;9999,N1112&lt;&gt;999,L1112&lt;&gt;"Median"),IFERROR(VLOOKUP(A1112,'TA Total'!A:P,16,0),"."),".")</f>
        <v>.</v>
      </c>
    </row>
    <row r="1113" spans="1:21" x14ac:dyDescent="0.3">
      <c r="A1113" s="1" t="str">
        <f t="shared" si="34"/>
        <v>2018|Whakatane District|Total - total household income</v>
      </c>
      <c r="B1113" t="s">
        <v>18</v>
      </c>
      <c r="C1113" t="s">
        <v>19</v>
      </c>
      <c r="D1113" t="s">
        <v>20</v>
      </c>
      <c r="E1113" t="s">
        <v>21</v>
      </c>
      <c r="F1113">
        <v>2018</v>
      </c>
      <c r="G1113">
        <v>2018</v>
      </c>
      <c r="H1113">
        <v>25</v>
      </c>
      <c r="I1113" t="s">
        <v>140</v>
      </c>
      <c r="J1113">
        <v>99</v>
      </c>
      <c r="K1113" t="s">
        <v>23</v>
      </c>
      <c r="L1113">
        <v>99</v>
      </c>
      <c r="M1113" t="s">
        <v>48</v>
      </c>
      <c r="N1113">
        <v>3</v>
      </c>
      <c r="O1113" t="s">
        <v>25</v>
      </c>
      <c r="P1113">
        <v>1635</v>
      </c>
      <c r="T1113" s="3">
        <f t="shared" si="35"/>
        <v>13.13</v>
      </c>
      <c r="U1113" s="3">
        <f>IF(AND(R1113&lt;&gt;"_U",N1113&lt;&gt;9999,N1113&lt;&gt;999,L1113&lt;&gt;"Median"),IFERROR(VLOOKUP(A1113,'TA Total'!A:P,16,0),"."),".")</f>
        <v>12450</v>
      </c>
    </row>
    <row r="1114" spans="1:21" x14ac:dyDescent="0.3">
      <c r="A1114" s="1" t="str">
        <f t="shared" si="34"/>
        <v>2018|Whakatane District|Total - total household income</v>
      </c>
      <c r="B1114" t="s">
        <v>18</v>
      </c>
      <c r="C1114" t="s">
        <v>19</v>
      </c>
      <c r="D1114" t="s">
        <v>20</v>
      </c>
      <c r="E1114" t="s">
        <v>21</v>
      </c>
      <c r="F1114">
        <v>2018</v>
      </c>
      <c r="G1114">
        <v>2018</v>
      </c>
      <c r="H1114">
        <v>25</v>
      </c>
      <c r="I1114" t="s">
        <v>140</v>
      </c>
      <c r="J1114">
        <v>99</v>
      </c>
      <c r="K1114" t="s">
        <v>23</v>
      </c>
      <c r="L1114">
        <v>99</v>
      </c>
      <c r="M1114" t="s">
        <v>48</v>
      </c>
      <c r="N1114">
        <v>2</v>
      </c>
      <c r="O1114" t="s">
        <v>28</v>
      </c>
      <c r="P1114">
        <v>4203</v>
      </c>
      <c r="T1114" s="3">
        <f t="shared" si="35"/>
        <v>33.76</v>
      </c>
      <c r="U1114" s="3">
        <f>IF(AND(R1114&lt;&gt;"_U",N1114&lt;&gt;9999,N1114&lt;&gt;999,L1114&lt;&gt;"Median"),IFERROR(VLOOKUP(A1114,'TA Total'!A:P,16,0),"."),".")</f>
        <v>12450</v>
      </c>
    </row>
    <row r="1115" spans="1:21" x14ac:dyDescent="0.3">
      <c r="A1115" s="1" t="str">
        <f t="shared" si="34"/>
        <v>2018|Whakatane District|Total - total household income</v>
      </c>
      <c r="B1115" t="s">
        <v>18</v>
      </c>
      <c r="C1115" t="s">
        <v>19</v>
      </c>
      <c r="D1115" t="s">
        <v>20</v>
      </c>
      <c r="E1115" t="s">
        <v>21</v>
      </c>
      <c r="F1115">
        <v>2018</v>
      </c>
      <c r="G1115">
        <v>2018</v>
      </c>
      <c r="H1115">
        <v>25</v>
      </c>
      <c r="I1115" t="s">
        <v>140</v>
      </c>
      <c r="J1115">
        <v>99</v>
      </c>
      <c r="K1115" t="s">
        <v>23</v>
      </c>
      <c r="L1115">
        <v>99</v>
      </c>
      <c r="M1115" t="s">
        <v>48</v>
      </c>
      <c r="N1115">
        <v>1</v>
      </c>
      <c r="O1115" t="s">
        <v>33</v>
      </c>
      <c r="P1115">
        <v>6612</v>
      </c>
      <c r="T1115" s="3">
        <f t="shared" si="35"/>
        <v>53.11</v>
      </c>
      <c r="U1115" s="3">
        <f>IF(AND(R1115&lt;&gt;"_U",N1115&lt;&gt;9999,N1115&lt;&gt;999,L1115&lt;&gt;"Median"),IFERROR(VLOOKUP(A1115,'TA Total'!A:P,16,0),"."),".")</f>
        <v>12450</v>
      </c>
    </row>
    <row r="1116" spans="1:21" x14ac:dyDescent="0.3">
      <c r="A1116" s="1" t="str">
        <f t="shared" si="34"/>
        <v>2018|Whakatane District|Total - total household income</v>
      </c>
      <c r="B1116" t="s">
        <v>18</v>
      </c>
      <c r="C1116" t="s">
        <v>19</v>
      </c>
      <c r="D1116" t="s">
        <v>20</v>
      </c>
      <c r="E1116" t="s">
        <v>21</v>
      </c>
      <c r="F1116">
        <v>2018</v>
      </c>
      <c r="G1116">
        <v>2018</v>
      </c>
      <c r="H1116">
        <v>25</v>
      </c>
      <c r="I1116" t="s">
        <v>140</v>
      </c>
      <c r="J1116">
        <v>99</v>
      </c>
      <c r="K1116" t="s">
        <v>23</v>
      </c>
      <c r="L1116">
        <v>99</v>
      </c>
      <c r="M1116" t="s">
        <v>48</v>
      </c>
      <c r="N1116">
        <v>9999</v>
      </c>
      <c r="O1116" t="s">
        <v>40</v>
      </c>
      <c r="P1116">
        <v>12468</v>
      </c>
      <c r="T1116" s="3" t="str">
        <f t="shared" si="35"/>
        <v>.</v>
      </c>
      <c r="U1116" s="3" t="str">
        <f>IF(AND(R1116&lt;&gt;"_U",N1116&lt;&gt;9999,N1116&lt;&gt;999,L1116&lt;&gt;"Median"),IFERROR(VLOOKUP(A1116,'TA Total'!A:P,16,0),"."),".")</f>
        <v>.</v>
      </c>
    </row>
    <row r="1117" spans="1:21" x14ac:dyDescent="0.3">
      <c r="A1117" s="1" t="str">
        <f t="shared" si="34"/>
        <v>2018|Whakatane District|Total - total household income</v>
      </c>
      <c r="B1117" t="s">
        <v>18</v>
      </c>
      <c r="C1117" t="s">
        <v>19</v>
      </c>
      <c r="D1117" t="s">
        <v>20</v>
      </c>
      <c r="E1117" t="s">
        <v>21</v>
      </c>
      <c r="F1117">
        <v>2018</v>
      </c>
      <c r="G1117">
        <v>2018</v>
      </c>
      <c r="H1117">
        <v>25</v>
      </c>
      <c r="I1117" t="s">
        <v>140</v>
      </c>
      <c r="J1117">
        <v>99</v>
      </c>
      <c r="K1117" t="s">
        <v>23</v>
      </c>
      <c r="L1117">
        <v>99</v>
      </c>
      <c r="M1117" t="s">
        <v>48</v>
      </c>
      <c r="N1117">
        <v>7777</v>
      </c>
      <c r="O1117" t="s">
        <v>37</v>
      </c>
      <c r="P1117">
        <v>12450</v>
      </c>
      <c r="T1117" s="3">
        <f t="shared" si="35"/>
        <v>100</v>
      </c>
      <c r="U1117" s="3">
        <f>IF(AND(R1117&lt;&gt;"_U",N1117&lt;&gt;9999,N1117&lt;&gt;999,L1117&lt;&gt;"Median"),IFERROR(VLOOKUP(A1117,'TA Total'!A:P,16,0),"."),".")</f>
        <v>12450</v>
      </c>
    </row>
    <row r="1118" spans="1:21" x14ac:dyDescent="0.3">
      <c r="A1118" s="1" t="str">
        <f t="shared" si="34"/>
        <v>2018|Whakatane District|Median ($) - total household income</v>
      </c>
      <c r="B1118" t="s">
        <v>18</v>
      </c>
      <c r="C1118" t="s">
        <v>19</v>
      </c>
      <c r="D1118" t="s">
        <v>20</v>
      </c>
      <c r="E1118" t="s">
        <v>21</v>
      </c>
      <c r="F1118">
        <v>2018</v>
      </c>
      <c r="G1118">
        <v>2018</v>
      </c>
      <c r="H1118">
        <v>25</v>
      </c>
      <c r="I1118" t="s">
        <v>140</v>
      </c>
      <c r="J1118">
        <v>99</v>
      </c>
      <c r="K1118" t="s">
        <v>23</v>
      </c>
      <c r="L1118" t="s">
        <v>56</v>
      </c>
      <c r="M1118" t="s">
        <v>57</v>
      </c>
      <c r="N1118">
        <v>7777</v>
      </c>
      <c r="O1118" t="s">
        <v>37</v>
      </c>
      <c r="P1118">
        <v>62200</v>
      </c>
      <c r="T1118" s="3" t="str">
        <f t="shared" si="35"/>
        <v>.</v>
      </c>
      <c r="U1118" s="3" t="str">
        <f>IF(AND(R1118&lt;&gt;"_U",N1118&lt;&gt;9999,N1118&lt;&gt;999,L1118&lt;&gt;"Median"),IFERROR(VLOOKUP(A1118,'TA Total'!A:P,16,0),"."),".")</f>
        <v>.</v>
      </c>
    </row>
    <row r="1119" spans="1:21" x14ac:dyDescent="0.3">
      <c r="A1119" s="1" t="str">
        <f t="shared" si="34"/>
        <v>2018|Whakatane District|Median ($) - total household income</v>
      </c>
      <c r="B1119" t="s">
        <v>18</v>
      </c>
      <c r="C1119" t="s">
        <v>19</v>
      </c>
      <c r="D1119" t="s">
        <v>20</v>
      </c>
      <c r="E1119" t="s">
        <v>21</v>
      </c>
      <c r="F1119">
        <v>2018</v>
      </c>
      <c r="G1119">
        <v>2018</v>
      </c>
      <c r="H1119">
        <v>25</v>
      </c>
      <c r="I1119" t="s">
        <v>140</v>
      </c>
      <c r="J1119">
        <v>99</v>
      </c>
      <c r="K1119" t="s">
        <v>23</v>
      </c>
      <c r="L1119" t="s">
        <v>56</v>
      </c>
      <c r="M1119" t="s">
        <v>57</v>
      </c>
      <c r="N1119">
        <v>2</v>
      </c>
      <c r="O1119" t="s">
        <v>28</v>
      </c>
      <c r="P1119">
        <v>46800</v>
      </c>
      <c r="T1119" s="3" t="str">
        <f t="shared" si="35"/>
        <v>.</v>
      </c>
      <c r="U1119" s="3" t="str">
        <f>IF(AND(R1119&lt;&gt;"_U",N1119&lt;&gt;9999,N1119&lt;&gt;999,L1119&lt;&gt;"Median"),IFERROR(VLOOKUP(A1119,'TA Total'!A:P,16,0),"."),".")</f>
        <v>.</v>
      </c>
    </row>
    <row r="1120" spans="1:21" x14ac:dyDescent="0.3">
      <c r="A1120" s="1" t="str">
        <f t="shared" si="34"/>
        <v>2018|Whakatane District|Median ($) - total household income</v>
      </c>
      <c r="B1120" t="s">
        <v>18</v>
      </c>
      <c r="C1120" t="s">
        <v>19</v>
      </c>
      <c r="D1120" t="s">
        <v>20</v>
      </c>
      <c r="E1120" t="s">
        <v>21</v>
      </c>
      <c r="F1120">
        <v>2018</v>
      </c>
      <c r="G1120">
        <v>2018</v>
      </c>
      <c r="H1120">
        <v>25</v>
      </c>
      <c r="I1120" t="s">
        <v>140</v>
      </c>
      <c r="J1120">
        <v>99</v>
      </c>
      <c r="K1120" t="s">
        <v>23</v>
      </c>
      <c r="L1120" t="s">
        <v>56</v>
      </c>
      <c r="M1120" t="s">
        <v>57</v>
      </c>
      <c r="N1120">
        <v>3</v>
      </c>
      <c r="O1120" t="s">
        <v>25</v>
      </c>
      <c r="P1120">
        <v>77700</v>
      </c>
      <c r="T1120" s="3" t="str">
        <f t="shared" si="35"/>
        <v>.</v>
      </c>
      <c r="U1120" s="3" t="str">
        <f>IF(AND(R1120&lt;&gt;"_U",N1120&lt;&gt;9999,N1120&lt;&gt;999,L1120&lt;&gt;"Median"),IFERROR(VLOOKUP(A1120,'TA Total'!A:P,16,0),"."),".")</f>
        <v>.</v>
      </c>
    </row>
    <row r="1121" spans="1:21" x14ac:dyDescent="0.3">
      <c r="A1121" s="1" t="str">
        <f t="shared" si="34"/>
        <v>2018|Whakatane District|Median ($) - total household income</v>
      </c>
      <c r="B1121" t="s">
        <v>18</v>
      </c>
      <c r="C1121" t="s">
        <v>19</v>
      </c>
      <c r="D1121" t="s">
        <v>20</v>
      </c>
      <c r="E1121" t="s">
        <v>21</v>
      </c>
      <c r="F1121">
        <v>2018</v>
      </c>
      <c r="G1121">
        <v>2018</v>
      </c>
      <c r="H1121">
        <v>25</v>
      </c>
      <c r="I1121" t="s">
        <v>140</v>
      </c>
      <c r="J1121">
        <v>99</v>
      </c>
      <c r="K1121" t="s">
        <v>23</v>
      </c>
      <c r="L1121" t="s">
        <v>56</v>
      </c>
      <c r="M1121" t="s">
        <v>57</v>
      </c>
      <c r="N1121">
        <v>9999</v>
      </c>
      <c r="O1121" t="s">
        <v>40</v>
      </c>
      <c r="P1121">
        <v>62200</v>
      </c>
      <c r="T1121" s="3" t="str">
        <f t="shared" si="35"/>
        <v>.</v>
      </c>
      <c r="U1121" s="3" t="str">
        <f>IF(AND(R1121&lt;&gt;"_U",N1121&lt;&gt;9999,N1121&lt;&gt;999,L1121&lt;&gt;"Median"),IFERROR(VLOOKUP(A1121,'TA Total'!A:P,16,0),"."),".")</f>
        <v>.</v>
      </c>
    </row>
    <row r="1122" spans="1:21" x14ac:dyDescent="0.3">
      <c r="A1122" s="1" t="str">
        <f t="shared" si="34"/>
        <v>2018|Whakatane District|Median ($) - total household income</v>
      </c>
      <c r="B1122" t="s">
        <v>18</v>
      </c>
      <c r="C1122" t="s">
        <v>19</v>
      </c>
      <c r="D1122" t="s">
        <v>20</v>
      </c>
      <c r="E1122" t="s">
        <v>21</v>
      </c>
      <c r="F1122">
        <v>2018</v>
      </c>
      <c r="G1122">
        <v>2018</v>
      </c>
      <c r="H1122">
        <v>25</v>
      </c>
      <c r="I1122" t="s">
        <v>140</v>
      </c>
      <c r="J1122">
        <v>99</v>
      </c>
      <c r="K1122" t="s">
        <v>23</v>
      </c>
      <c r="L1122" t="s">
        <v>56</v>
      </c>
      <c r="M1122" t="s">
        <v>57</v>
      </c>
      <c r="N1122">
        <v>999</v>
      </c>
      <c r="O1122" t="s">
        <v>42</v>
      </c>
      <c r="R1122" t="s">
        <v>61</v>
      </c>
      <c r="S1122" t="s">
        <v>62</v>
      </c>
      <c r="T1122" s="3" t="str">
        <f t="shared" si="35"/>
        <v>.</v>
      </c>
      <c r="U1122" s="3" t="str">
        <f>IF(AND(R1122&lt;&gt;"_U",N1122&lt;&gt;9999,N1122&lt;&gt;999,L1122&lt;&gt;"Median"),IFERROR(VLOOKUP(A1122,'TA Total'!A:P,16,0),"."),".")</f>
        <v>.</v>
      </c>
    </row>
    <row r="1123" spans="1:21" x14ac:dyDescent="0.3">
      <c r="A1123" s="1" t="str">
        <f t="shared" si="34"/>
        <v>2018|Whakatane District|Median ($) - total household income</v>
      </c>
      <c r="B1123" t="s">
        <v>18</v>
      </c>
      <c r="C1123" t="s">
        <v>19</v>
      </c>
      <c r="D1123" t="s">
        <v>20</v>
      </c>
      <c r="E1123" t="s">
        <v>21</v>
      </c>
      <c r="F1123">
        <v>2018</v>
      </c>
      <c r="G1123">
        <v>2018</v>
      </c>
      <c r="H1123">
        <v>25</v>
      </c>
      <c r="I1123" t="s">
        <v>140</v>
      </c>
      <c r="J1123">
        <v>99</v>
      </c>
      <c r="K1123" t="s">
        <v>23</v>
      </c>
      <c r="L1123" t="s">
        <v>56</v>
      </c>
      <c r="M1123" t="s">
        <v>57</v>
      </c>
      <c r="N1123">
        <v>1</v>
      </c>
      <c r="O1123" t="s">
        <v>33</v>
      </c>
      <c r="P1123">
        <v>71800</v>
      </c>
      <c r="T1123" s="3" t="str">
        <f t="shared" si="35"/>
        <v>.</v>
      </c>
      <c r="U1123" s="3" t="str">
        <f>IF(AND(R1123&lt;&gt;"_U",N1123&lt;&gt;9999,N1123&lt;&gt;999,L1123&lt;&gt;"Median"),IFERROR(VLOOKUP(A1123,'TA Total'!A:P,16,0),"."),".")</f>
        <v>.</v>
      </c>
    </row>
    <row r="1124" spans="1:21" x14ac:dyDescent="0.3">
      <c r="A1124" s="1" t="str">
        <f t="shared" si="34"/>
        <v>2018|Kawerau District|$20,000 or less</v>
      </c>
      <c r="B1124" t="s">
        <v>18</v>
      </c>
      <c r="C1124" t="s">
        <v>19</v>
      </c>
      <c r="D1124" t="s">
        <v>20</v>
      </c>
      <c r="E1124" t="s">
        <v>21</v>
      </c>
      <c r="F1124">
        <v>2018</v>
      </c>
      <c r="G1124">
        <v>2018</v>
      </c>
      <c r="H1124">
        <v>26</v>
      </c>
      <c r="I1124" t="s">
        <v>109</v>
      </c>
      <c r="J1124">
        <v>99</v>
      </c>
      <c r="K1124" t="s">
        <v>23</v>
      </c>
      <c r="L1124">
        <v>1</v>
      </c>
      <c r="M1124" t="s">
        <v>39</v>
      </c>
      <c r="N1124">
        <v>999</v>
      </c>
      <c r="O1124" t="s">
        <v>42</v>
      </c>
      <c r="P1124">
        <v>0</v>
      </c>
      <c r="T1124" s="3" t="str">
        <f t="shared" si="35"/>
        <v>.</v>
      </c>
      <c r="U1124" s="3" t="str">
        <f>IF(AND(R1124&lt;&gt;"_U",N1124&lt;&gt;9999,N1124&lt;&gt;999,L1124&lt;&gt;"Median"),IFERROR(VLOOKUP(A1124,'TA Total'!A:P,16,0),"."),".")</f>
        <v>.</v>
      </c>
    </row>
    <row r="1125" spans="1:21" x14ac:dyDescent="0.3">
      <c r="A1125" s="1" t="str">
        <f t="shared" si="34"/>
        <v>2018|Kawerau District|$20,000 or less</v>
      </c>
      <c r="B1125" t="s">
        <v>18</v>
      </c>
      <c r="C1125" t="s">
        <v>19</v>
      </c>
      <c r="D1125" t="s">
        <v>20</v>
      </c>
      <c r="E1125" t="s">
        <v>21</v>
      </c>
      <c r="F1125">
        <v>2018</v>
      </c>
      <c r="G1125">
        <v>2018</v>
      </c>
      <c r="H1125">
        <v>26</v>
      </c>
      <c r="I1125" t="s">
        <v>109</v>
      </c>
      <c r="J1125">
        <v>99</v>
      </c>
      <c r="K1125" t="s">
        <v>23</v>
      </c>
      <c r="L1125">
        <v>1</v>
      </c>
      <c r="M1125" t="s">
        <v>39</v>
      </c>
      <c r="N1125">
        <v>3</v>
      </c>
      <c r="O1125" t="s">
        <v>25</v>
      </c>
      <c r="P1125">
        <v>21</v>
      </c>
      <c r="T1125" s="3">
        <f t="shared" si="35"/>
        <v>5.43</v>
      </c>
      <c r="U1125" s="3">
        <f>IF(AND(R1125&lt;&gt;"_U",N1125&lt;&gt;9999,N1125&lt;&gt;999,L1125&lt;&gt;"Median"),IFERROR(VLOOKUP(A1125,'TA Total'!A:P,16,0),"."),".")</f>
        <v>387</v>
      </c>
    </row>
    <row r="1126" spans="1:21" x14ac:dyDescent="0.3">
      <c r="A1126" s="1" t="str">
        <f t="shared" si="34"/>
        <v>2018|Kawerau District|$20,000 or less</v>
      </c>
      <c r="B1126" t="s">
        <v>18</v>
      </c>
      <c r="C1126" t="s">
        <v>19</v>
      </c>
      <c r="D1126" t="s">
        <v>20</v>
      </c>
      <c r="E1126" t="s">
        <v>21</v>
      </c>
      <c r="F1126">
        <v>2018</v>
      </c>
      <c r="G1126">
        <v>2018</v>
      </c>
      <c r="H1126">
        <v>26</v>
      </c>
      <c r="I1126" t="s">
        <v>109</v>
      </c>
      <c r="J1126">
        <v>99</v>
      </c>
      <c r="K1126" t="s">
        <v>23</v>
      </c>
      <c r="L1126">
        <v>1</v>
      </c>
      <c r="M1126" t="s">
        <v>39</v>
      </c>
      <c r="N1126">
        <v>2</v>
      </c>
      <c r="O1126" t="s">
        <v>28</v>
      </c>
      <c r="P1126">
        <v>195</v>
      </c>
      <c r="T1126" s="3">
        <f t="shared" si="35"/>
        <v>50.39</v>
      </c>
      <c r="U1126" s="3">
        <f>IF(AND(R1126&lt;&gt;"_U",N1126&lt;&gt;9999,N1126&lt;&gt;999,L1126&lt;&gt;"Median"),IFERROR(VLOOKUP(A1126,'TA Total'!A:P,16,0),"."),".")</f>
        <v>387</v>
      </c>
    </row>
    <row r="1127" spans="1:21" x14ac:dyDescent="0.3">
      <c r="A1127" s="1" t="str">
        <f t="shared" si="34"/>
        <v>2018|Kawerau District|$20,000 or less</v>
      </c>
      <c r="B1127" t="s">
        <v>18</v>
      </c>
      <c r="C1127" t="s">
        <v>19</v>
      </c>
      <c r="D1127" t="s">
        <v>20</v>
      </c>
      <c r="E1127" t="s">
        <v>21</v>
      </c>
      <c r="F1127">
        <v>2018</v>
      </c>
      <c r="G1127">
        <v>2018</v>
      </c>
      <c r="H1127">
        <v>26</v>
      </c>
      <c r="I1127" t="s">
        <v>109</v>
      </c>
      <c r="J1127">
        <v>99</v>
      </c>
      <c r="K1127" t="s">
        <v>23</v>
      </c>
      <c r="L1127">
        <v>1</v>
      </c>
      <c r="M1127" t="s">
        <v>39</v>
      </c>
      <c r="N1127">
        <v>9999</v>
      </c>
      <c r="O1127" t="s">
        <v>40</v>
      </c>
      <c r="P1127">
        <v>387</v>
      </c>
      <c r="T1127" s="3" t="str">
        <f t="shared" si="35"/>
        <v>.</v>
      </c>
      <c r="U1127" s="3" t="str">
        <f>IF(AND(R1127&lt;&gt;"_U",N1127&lt;&gt;9999,N1127&lt;&gt;999,L1127&lt;&gt;"Median"),IFERROR(VLOOKUP(A1127,'TA Total'!A:P,16,0),"."),".")</f>
        <v>.</v>
      </c>
    </row>
    <row r="1128" spans="1:21" x14ac:dyDescent="0.3">
      <c r="A1128" s="1" t="str">
        <f t="shared" si="34"/>
        <v>2018|Kawerau District|$20,000 or less</v>
      </c>
      <c r="B1128" t="s">
        <v>18</v>
      </c>
      <c r="C1128" t="s">
        <v>19</v>
      </c>
      <c r="D1128" t="s">
        <v>20</v>
      </c>
      <c r="E1128" t="s">
        <v>21</v>
      </c>
      <c r="F1128">
        <v>2018</v>
      </c>
      <c r="G1128">
        <v>2018</v>
      </c>
      <c r="H1128">
        <v>26</v>
      </c>
      <c r="I1128" t="s">
        <v>109</v>
      </c>
      <c r="J1128">
        <v>99</v>
      </c>
      <c r="K1128" t="s">
        <v>23</v>
      </c>
      <c r="L1128">
        <v>1</v>
      </c>
      <c r="M1128" t="s">
        <v>39</v>
      </c>
      <c r="N1128">
        <v>1</v>
      </c>
      <c r="O1128" t="s">
        <v>33</v>
      </c>
      <c r="P1128">
        <v>171</v>
      </c>
      <c r="T1128" s="3">
        <f t="shared" si="35"/>
        <v>44.19</v>
      </c>
      <c r="U1128" s="3">
        <f>IF(AND(R1128&lt;&gt;"_U",N1128&lt;&gt;9999,N1128&lt;&gt;999,L1128&lt;&gt;"Median"),IFERROR(VLOOKUP(A1128,'TA Total'!A:P,16,0),"."),".")</f>
        <v>387</v>
      </c>
    </row>
    <row r="1129" spans="1:21" x14ac:dyDescent="0.3">
      <c r="A1129" s="1" t="str">
        <f t="shared" si="34"/>
        <v>2018|Kawerau District|$20,000 or less</v>
      </c>
      <c r="B1129" t="s">
        <v>18</v>
      </c>
      <c r="C1129" t="s">
        <v>19</v>
      </c>
      <c r="D1129" t="s">
        <v>20</v>
      </c>
      <c r="E1129" t="s">
        <v>21</v>
      </c>
      <c r="F1129">
        <v>2018</v>
      </c>
      <c r="G1129">
        <v>2018</v>
      </c>
      <c r="H1129">
        <v>26</v>
      </c>
      <c r="I1129" t="s">
        <v>109</v>
      </c>
      <c r="J1129">
        <v>99</v>
      </c>
      <c r="K1129" t="s">
        <v>23</v>
      </c>
      <c r="L1129">
        <v>1</v>
      </c>
      <c r="M1129" t="s">
        <v>39</v>
      </c>
      <c r="N1129">
        <v>7777</v>
      </c>
      <c r="O1129" t="s">
        <v>37</v>
      </c>
      <c r="P1129">
        <v>387</v>
      </c>
      <c r="T1129" s="3">
        <f t="shared" si="35"/>
        <v>100</v>
      </c>
      <c r="U1129" s="3">
        <f>IF(AND(R1129&lt;&gt;"_U",N1129&lt;&gt;9999,N1129&lt;&gt;999,L1129&lt;&gt;"Median"),IFERROR(VLOOKUP(A1129,'TA Total'!A:P,16,0),"."),".")</f>
        <v>387</v>
      </c>
    </row>
    <row r="1130" spans="1:21" x14ac:dyDescent="0.3">
      <c r="A1130" s="1" t="str">
        <f t="shared" si="34"/>
        <v>2018|Kawerau District|$20,001-$30,000</v>
      </c>
      <c r="B1130" t="s">
        <v>18</v>
      </c>
      <c r="C1130" t="s">
        <v>19</v>
      </c>
      <c r="D1130" t="s">
        <v>20</v>
      </c>
      <c r="E1130" t="s">
        <v>21</v>
      </c>
      <c r="F1130">
        <v>2018</v>
      </c>
      <c r="G1130">
        <v>2018</v>
      </c>
      <c r="H1130">
        <v>26</v>
      </c>
      <c r="I1130" t="s">
        <v>109</v>
      </c>
      <c r="J1130">
        <v>99</v>
      </c>
      <c r="K1130" t="s">
        <v>23</v>
      </c>
      <c r="L1130">
        <v>2</v>
      </c>
      <c r="M1130" t="s">
        <v>24</v>
      </c>
      <c r="N1130">
        <v>2</v>
      </c>
      <c r="O1130" t="s">
        <v>28</v>
      </c>
      <c r="P1130">
        <v>156</v>
      </c>
      <c r="T1130" s="3">
        <f t="shared" si="35"/>
        <v>41.6</v>
      </c>
      <c r="U1130" s="3">
        <f>IF(AND(R1130&lt;&gt;"_U",N1130&lt;&gt;9999,N1130&lt;&gt;999,L1130&lt;&gt;"Median"),IFERROR(VLOOKUP(A1130,'TA Total'!A:P,16,0),"."),".")</f>
        <v>375</v>
      </c>
    </row>
    <row r="1131" spans="1:21" x14ac:dyDescent="0.3">
      <c r="A1131" s="1" t="str">
        <f t="shared" si="34"/>
        <v>2018|Kawerau District|$20,001-$30,000</v>
      </c>
      <c r="B1131" t="s">
        <v>18</v>
      </c>
      <c r="C1131" t="s">
        <v>19</v>
      </c>
      <c r="D1131" t="s">
        <v>20</v>
      </c>
      <c r="E1131" t="s">
        <v>21</v>
      </c>
      <c r="F1131">
        <v>2018</v>
      </c>
      <c r="G1131">
        <v>2018</v>
      </c>
      <c r="H1131">
        <v>26</v>
      </c>
      <c r="I1131" t="s">
        <v>109</v>
      </c>
      <c r="J1131">
        <v>99</v>
      </c>
      <c r="K1131" t="s">
        <v>23</v>
      </c>
      <c r="L1131">
        <v>2</v>
      </c>
      <c r="M1131" t="s">
        <v>24</v>
      </c>
      <c r="N1131">
        <v>9999</v>
      </c>
      <c r="O1131" t="s">
        <v>40</v>
      </c>
      <c r="P1131">
        <v>375</v>
      </c>
      <c r="T1131" s="3" t="str">
        <f t="shared" si="35"/>
        <v>.</v>
      </c>
      <c r="U1131" s="3" t="str">
        <f>IF(AND(R1131&lt;&gt;"_U",N1131&lt;&gt;9999,N1131&lt;&gt;999,L1131&lt;&gt;"Median"),IFERROR(VLOOKUP(A1131,'TA Total'!A:P,16,0),"."),".")</f>
        <v>.</v>
      </c>
    </row>
    <row r="1132" spans="1:21" x14ac:dyDescent="0.3">
      <c r="A1132" s="1" t="str">
        <f t="shared" si="34"/>
        <v>2018|Kawerau District|$20,001-$30,000</v>
      </c>
      <c r="B1132" t="s">
        <v>18</v>
      </c>
      <c r="C1132" t="s">
        <v>19</v>
      </c>
      <c r="D1132" t="s">
        <v>20</v>
      </c>
      <c r="E1132" t="s">
        <v>21</v>
      </c>
      <c r="F1132">
        <v>2018</v>
      </c>
      <c r="G1132">
        <v>2018</v>
      </c>
      <c r="H1132">
        <v>26</v>
      </c>
      <c r="I1132" t="s">
        <v>109</v>
      </c>
      <c r="J1132">
        <v>99</v>
      </c>
      <c r="K1132" t="s">
        <v>23</v>
      </c>
      <c r="L1132">
        <v>2</v>
      </c>
      <c r="M1132" t="s">
        <v>24</v>
      </c>
      <c r="N1132">
        <v>999</v>
      </c>
      <c r="O1132" t="s">
        <v>42</v>
      </c>
      <c r="P1132">
        <v>0</v>
      </c>
      <c r="T1132" s="3" t="str">
        <f t="shared" si="35"/>
        <v>.</v>
      </c>
      <c r="U1132" s="3" t="str">
        <f>IF(AND(R1132&lt;&gt;"_U",N1132&lt;&gt;9999,N1132&lt;&gt;999,L1132&lt;&gt;"Median"),IFERROR(VLOOKUP(A1132,'TA Total'!A:P,16,0),"."),".")</f>
        <v>.</v>
      </c>
    </row>
    <row r="1133" spans="1:21" x14ac:dyDescent="0.3">
      <c r="A1133" s="1" t="str">
        <f t="shared" si="34"/>
        <v>2018|Kawerau District|$20,001-$30,000</v>
      </c>
      <c r="B1133" t="s">
        <v>18</v>
      </c>
      <c r="C1133" t="s">
        <v>19</v>
      </c>
      <c r="D1133" t="s">
        <v>20</v>
      </c>
      <c r="E1133" t="s">
        <v>21</v>
      </c>
      <c r="F1133">
        <v>2018</v>
      </c>
      <c r="G1133">
        <v>2018</v>
      </c>
      <c r="H1133">
        <v>26</v>
      </c>
      <c r="I1133" t="s">
        <v>109</v>
      </c>
      <c r="J1133">
        <v>99</v>
      </c>
      <c r="K1133" t="s">
        <v>23</v>
      </c>
      <c r="L1133">
        <v>2</v>
      </c>
      <c r="M1133" t="s">
        <v>24</v>
      </c>
      <c r="N1133">
        <v>1</v>
      </c>
      <c r="O1133" t="s">
        <v>33</v>
      </c>
      <c r="P1133">
        <v>201</v>
      </c>
      <c r="T1133" s="3">
        <f t="shared" si="35"/>
        <v>53.6</v>
      </c>
      <c r="U1133" s="3">
        <f>IF(AND(R1133&lt;&gt;"_U",N1133&lt;&gt;9999,N1133&lt;&gt;999,L1133&lt;&gt;"Median"),IFERROR(VLOOKUP(A1133,'TA Total'!A:P,16,0),"."),".")</f>
        <v>375</v>
      </c>
    </row>
    <row r="1134" spans="1:21" x14ac:dyDescent="0.3">
      <c r="A1134" s="1" t="str">
        <f t="shared" si="34"/>
        <v>2018|Kawerau District|$20,001-$30,000</v>
      </c>
      <c r="B1134" t="s">
        <v>18</v>
      </c>
      <c r="C1134" t="s">
        <v>19</v>
      </c>
      <c r="D1134" t="s">
        <v>20</v>
      </c>
      <c r="E1134" t="s">
        <v>21</v>
      </c>
      <c r="F1134">
        <v>2018</v>
      </c>
      <c r="G1134">
        <v>2018</v>
      </c>
      <c r="H1134">
        <v>26</v>
      </c>
      <c r="I1134" t="s">
        <v>109</v>
      </c>
      <c r="J1134">
        <v>99</v>
      </c>
      <c r="K1134" t="s">
        <v>23</v>
      </c>
      <c r="L1134">
        <v>2</v>
      </c>
      <c r="M1134" t="s">
        <v>24</v>
      </c>
      <c r="N1134">
        <v>7777</v>
      </c>
      <c r="O1134" t="s">
        <v>37</v>
      </c>
      <c r="P1134">
        <v>375</v>
      </c>
      <c r="T1134" s="3">
        <f t="shared" si="35"/>
        <v>100</v>
      </c>
      <c r="U1134" s="3">
        <f>IF(AND(R1134&lt;&gt;"_U",N1134&lt;&gt;9999,N1134&lt;&gt;999,L1134&lt;&gt;"Median"),IFERROR(VLOOKUP(A1134,'TA Total'!A:P,16,0),"."),".")</f>
        <v>375</v>
      </c>
    </row>
    <row r="1135" spans="1:21" x14ac:dyDescent="0.3">
      <c r="A1135" s="1" t="str">
        <f t="shared" si="34"/>
        <v>2018|Kawerau District|$20,001-$30,000</v>
      </c>
      <c r="B1135" t="s">
        <v>18</v>
      </c>
      <c r="C1135" t="s">
        <v>19</v>
      </c>
      <c r="D1135" t="s">
        <v>20</v>
      </c>
      <c r="E1135" t="s">
        <v>21</v>
      </c>
      <c r="F1135">
        <v>2018</v>
      </c>
      <c r="G1135">
        <v>2018</v>
      </c>
      <c r="H1135">
        <v>26</v>
      </c>
      <c r="I1135" t="s">
        <v>109</v>
      </c>
      <c r="J1135">
        <v>99</v>
      </c>
      <c r="K1135" t="s">
        <v>23</v>
      </c>
      <c r="L1135">
        <v>2</v>
      </c>
      <c r="M1135" t="s">
        <v>24</v>
      </c>
      <c r="N1135">
        <v>3</v>
      </c>
      <c r="O1135" t="s">
        <v>25</v>
      </c>
      <c r="P1135">
        <v>18</v>
      </c>
      <c r="T1135" s="3">
        <f t="shared" si="35"/>
        <v>4.8</v>
      </c>
      <c r="U1135" s="3">
        <f>IF(AND(R1135&lt;&gt;"_U",N1135&lt;&gt;9999,N1135&lt;&gt;999,L1135&lt;&gt;"Median"),IFERROR(VLOOKUP(A1135,'TA Total'!A:P,16,0),"."),".")</f>
        <v>375</v>
      </c>
    </row>
    <row r="1136" spans="1:21" x14ac:dyDescent="0.3">
      <c r="A1136" s="1" t="str">
        <f t="shared" si="34"/>
        <v>2018|Kawerau District|$30,001-$50,000</v>
      </c>
      <c r="B1136" t="s">
        <v>18</v>
      </c>
      <c r="C1136" t="s">
        <v>19</v>
      </c>
      <c r="D1136" t="s">
        <v>20</v>
      </c>
      <c r="E1136" t="s">
        <v>21</v>
      </c>
      <c r="F1136">
        <v>2018</v>
      </c>
      <c r="G1136">
        <v>2018</v>
      </c>
      <c r="H1136">
        <v>26</v>
      </c>
      <c r="I1136" t="s">
        <v>109</v>
      </c>
      <c r="J1136">
        <v>99</v>
      </c>
      <c r="K1136" t="s">
        <v>23</v>
      </c>
      <c r="L1136">
        <v>3</v>
      </c>
      <c r="M1136" t="s">
        <v>45</v>
      </c>
      <c r="N1136">
        <v>1</v>
      </c>
      <c r="O1136" t="s">
        <v>33</v>
      </c>
      <c r="P1136">
        <v>309</v>
      </c>
      <c r="T1136" s="3">
        <f t="shared" si="35"/>
        <v>60.95</v>
      </c>
      <c r="U1136" s="3">
        <f>IF(AND(R1136&lt;&gt;"_U",N1136&lt;&gt;9999,N1136&lt;&gt;999,L1136&lt;&gt;"Median"),IFERROR(VLOOKUP(A1136,'TA Total'!A:P,16,0),"."),".")</f>
        <v>507</v>
      </c>
    </row>
    <row r="1137" spans="1:21" x14ac:dyDescent="0.3">
      <c r="A1137" s="1" t="str">
        <f t="shared" si="34"/>
        <v>2018|Kawerau District|$30,001-$50,000</v>
      </c>
      <c r="B1137" t="s">
        <v>18</v>
      </c>
      <c r="C1137" t="s">
        <v>19</v>
      </c>
      <c r="D1137" t="s">
        <v>20</v>
      </c>
      <c r="E1137" t="s">
        <v>21</v>
      </c>
      <c r="F1137">
        <v>2018</v>
      </c>
      <c r="G1137">
        <v>2018</v>
      </c>
      <c r="H1137">
        <v>26</v>
      </c>
      <c r="I1137" t="s">
        <v>109</v>
      </c>
      <c r="J1137">
        <v>99</v>
      </c>
      <c r="K1137" t="s">
        <v>23</v>
      </c>
      <c r="L1137">
        <v>3</v>
      </c>
      <c r="M1137" t="s">
        <v>45</v>
      </c>
      <c r="N1137">
        <v>999</v>
      </c>
      <c r="O1137" t="s">
        <v>42</v>
      </c>
      <c r="P1137">
        <v>0</v>
      </c>
      <c r="T1137" s="3" t="str">
        <f t="shared" si="35"/>
        <v>.</v>
      </c>
      <c r="U1137" s="3" t="str">
        <f>IF(AND(R1137&lt;&gt;"_U",N1137&lt;&gt;9999,N1137&lt;&gt;999,L1137&lt;&gt;"Median"),IFERROR(VLOOKUP(A1137,'TA Total'!A:P,16,0),"."),".")</f>
        <v>.</v>
      </c>
    </row>
    <row r="1138" spans="1:21" x14ac:dyDescent="0.3">
      <c r="A1138" s="1" t="str">
        <f t="shared" si="34"/>
        <v>2018|Kawerau District|$30,001-$50,000</v>
      </c>
      <c r="B1138" t="s">
        <v>18</v>
      </c>
      <c r="C1138" t="s">
        <v>19</v>
      </c>
      <c r="D1138" t="s">
        <v>20</v>
      </c>
      <c r="E1138" t="s">
        <v>21</v>
      </c>
      <c r="F1138">
        <v>2018</v>
      </c>
      <c r="G1138">
        <v>2018</v>
      </c>
      <c r="H1138">
        <v>26</v>
      </c>
      <c r="I1138" t="s">
        <v>109</v>
      </c>
      <c r="J1138">
        <v>99</v>
      </c>
      <c r="K1138" t="s">
        <v>23</v>
      </c>
      <c r="L1138">
        <v>3</v>
      </c>
      <c r="M1138" t="s">
        <v>45</v>
      </c>
      <c r="N1138">
        <v>9999</v>
      </c>
      <c r="O1138" t="s">
        <v>40</v>
      </c>
      <c r="P1138">
        <v>507</v>
      </c>
      <c r="T1138" s="3" t="str">
        <f t="shared" si="35"/>
        <v>.</v>
      </c>
      <c r="U1138" s="3" t="str">
        <f>IF(AND(R1138&lt;&gt;"_U",N1138&lt;&gt;9999,N1138&lt;&gt;999,L1138&lt;&gt;"Median"),IFERROR(VLOOKUP(A1138,'TA Total'!A:P,16,0),"."),".")</f>
        <v>.</v>
      </c>
    </row>
    <row r="1139" spans="1:21" x14ac:dyDescent="0.3">
      <c r="A1139" s="1" t="str">
        <f t="shared" si="34"/>
        <v>2018|Kawerau District|$30,001-$50,000</v>
      </c>
      <c r="B1139" t="s">
        <v>18</v>
      </c>
      <c r="C1139" t="s">
        <v>19</v>
      </c>
      <c r="D1139" t="s">
        <v>20</v>
      </c>
      <c r="E1139" t="s">
        <v>21</v>
      </c>
      <c r="F1139">
        <v>2018</v>
      </c>
      <c r="G1139">
        <v>2018</v>
      </c>
      <c r="H1139">
        <v>26</v>
      </c>
      <c r="I1139" t="s">
        <v>109</v>
      </c>
      <c r="J1139">
        <v>99</v>
      </c>
      <c r="K1139" t="s">
        <v>23</v>
      </c>
      <c r="L1139">
        <v>3</v>
      </c>
      <c r="M1139" t="s">
        <v>45</v>
      </c>
      <c r="N1139">
        <v>7777</v>
      </c>
      <c r="O1139" t="s">
        <v>37</v>
      </c>
      <c r="P1139">
        <v>507</v>
      </c>
      <c r="T1139" s="3">
        <f t="shared" si="35"/>
        <v>100</v>
      </c>
      <c r="U1139" s="3">
        <f>IF(AND(R1139&lt;&gt;"_U",N1139&lt;&gt;9999,N1139&lt;&gt;999,L1139&lt;&gt;"Median"),IFERROR(VLOOKUP(A1139,'TA Total'!A:P,16,0),"."),".")</f>
        <v>507</v>
      </c>
    </row>
    <row r="1140" spans="1:21" x14ac:dyDescent="0.3">
      <c r="A1140" s="1" t="str">
        <f t="shared" si="34"/>
        <v>2018|Kawerau District|$30,001-$50,000</v>
      </c>
      <c r="B1140" t="s">
        <v>18</v>
      </c>
      <c r="C1140" t="s">
        <v>19</v>
      </c>
      <c r="D1140" t="s">
        <v>20</v>
      </c>
      <c r="E1140" t="s">
        <v>21</v>
      </c>
      <c r="F1140">
        <v>2018</v>
      </c>
      <c r="G1140">
        <v>2018</v>
      </c>
      <c r="H1140">
        <v>26</v>
      </c>
      <c r="I1140" t="s">
        <v>109</v>
      </c>
      <c r="J1140">
        <v>99</v>
      </c>
      <c r="K1140" t="s">
        <v>23</v>
      </c>
      <c r="L1140">
        <v>3</v>
      </c>
      <c r="M1140" t="s">
        <v>45</v>
      </c>
      <c r="N1140">
        <v>3</v>
      </c>
      <c r="O1140" t="s">
        <v>25</v>
      </c>
      <c r="P1140">
        <v>27</v>
      </c>
      <c r="T1140" s="3">
        <f t="shared" si="35"/>
        <v>5.33</v>
      </c>
      <c r="U1140" s="3">
        <f>IF(AND(R1140&lt;&gt;"_U",N1140&lt;&gt;9999,N1140&lt;&gt;999,L1140&lt;&gt;"Median"),IFERROR(VLOOKUP(A1140,'TA Total'!A:P,16,0),"."),".")</f>
        <v>507</v>
      </c>
    </row>
    <row r="1141" spans="1:21" x14ac:dyDescent="0.3">
      <c r="A1141" s="1" t="str">
        <f t="shared" si="34"/>
        <v>2018|Kawerau District|$30,001-$50,000</v>
      </c>
      <c r="B1141" t="s">
        <v>18</v>
      </c>
      <c r="C1141" t="s">
        <v>19</v>
      </c>
      <c r="D1141" t="s">
        <v>20</v>
      </c>
      <c r="E1141" t="s">
        <v>21</v>
      </c>
      <c r="F1141">
        <v>2018</v>
      </c>
      <c r="G1141">
        <v>2018</v>
      </c>
      <c r="H1141">
        <v>26</v>
      </c>
      <c r="I1141" t="s">
        <v>109</v>
      </c>
      <c r="J1141">
        <v>99</v>
      </c>
      <c r="K1141" t="s">
        <v>23</v>
      </c>
      <c r="L1141">
        <v>3</v>
      </c>
      <c r="M1141" t="s">
        <v>45</v>
      </c>
      <c r="N1141">
        <v>2</v>
      </c>
      <c r="O1141" t="s">
        <v>28</v>
      </c>
      <c r="P1141">
        <v>168</v>
      </c>
      <c r="T1141" s="3">
        <f t="shared" si="35"/>
        <v>33.14</v>
      </c>
      <c r="U1141" s="3">
        <f>IF(AND(R1141&lt;&gt;"_U",N1141&lt;&gt;9999,N1141&lt;&gt;999,L1141&lt;&gt;"Median"),IFERROR(VLOOKUP(A1141,'TA Total'!A:P,16,0),"."),".")</f>
        <v>507</v>
      </c>
    </row>
    <row r="1142" spans="1:21" x14ac:dyDescent="0.3">
      <c r="A1142" s="1" t="str">
        <f t="shared" si="34"/>
        <v>2018|Kawerau District|$50,001-$70,000</v>
      </c>
      <c r="B1142" t="s">
        <v>18</v>
      </c>
      <c r="C1142" t="s">
        <v>19</v>
      </c>
      <c r="D1142" t="s">
        <v>20</v>
      </c>
      <c r="E1142" t="s">
        <v>21</v>
      </c>
      <c r="F1142">
        <v>2018</v>
      </c>
      <c r="G1142">
        <v>2018</v>
      </c>
      <c r="H1142">
        <v>26</v>
      </c>
      <c r="I1142" t="s">
        <v>109</v>
      </c>
      <c r="J1142">
        <v>99</v>
      </c>
      <c r="K1142" t="s">
        <v>23</v>
      </c>
      <c r="L1142">
        <v>4</v>
      </c>
      <c r="M1142" t="s">
        <v>36</v>
      </c>
      <c r="N1142">
        <v>999</v>
      </c>
      <c r="O1142" t="s">
        <v>42</v>
      </c>
      <c r="P1142">
        <v>0</v>
      </c>
      <c r="T1142" s="3" t="str">
        <f t="shared" si="35"/>
        <v>.</v>
      </c>
      <c r="U1142" s="3" t="str">
        <f>IF(AND(R1142&lt;&gt;"_U",N1142&lt;&gt;9999,N1142&lt;&gt;999,L1142&lt;&gt;"Median"),IFERROR(VLOOKUP(A1142,'TA Total'!A:P,16,0),"."),".")</f>
        <v>.</v>
      </c>
    </row>
    <row r="1143" spans="1:21" x14ac:dyDescent="0.3">
      <c r="A1143" s="1" t="str">
        <f t="shared" si="34"/>
        <v>2018|Kawerau District|$50,001-$70,000</v>
      </c>
      <c r="B1143" t="s">
        <v>18</v>
      </c>
      <c r="C1143" t="s">
        <v>19</v>
      </c>
      <c r="D1143" t="s">
        <v>20</v>
      </c>
      <c r="E1143" t="s">
        <v>21</v>
      </c>
      <c r="F1143">
        <v>2018</v>
      </c>
      <c r="G1143">
        <v>2018</v>
      </c>
      <c r="H1143">
        <v>26</v>
      </c>
      <c r="I1143" t="s">
        <v>109</v>
      </c>
      <c r="J1143">
        <v>99</v>
      </c>
      <c r="K1143" t="s">
        <v>23</v>
      </c>
      <c r="L1143">
        <v>4</v>
      </c>
      <c r="M1143" t="s">
        <v>36</v>
      </c>
      <c r="N1143">
        <v>9999</v>
      </c>
      <c r="O1143" t="s">
        <v>40</v>
      </c>
      <c r="P1143">
        <v>330</v>
      </c>
      <c r="T1143" s="3" t="str">
        <f t="shared" si="35"/>
        <v>.</v>
      </c>
      <c r="U1143" s="3" t="str">
        <f>IF(AND(R1143&lt;&gt;"_U",N1143&lt;&gt;9999,N1143&lt;&gt;999,L1143&lt;&gt;"Median"),IFERROR(VLOOKUP(A1143,'TA Total'!A:P,16,0),"."),".")</f>
        <v>.</v>
      </c>
    </row>
    <row r="1144" spans="1:21" x14ac:dyDescent="0.3">
      <c r="A1144" s="1" t="str">
        <f t="shared" si="34"/>
        <v>2018|Kawerau District|$50,001-$70,000</v>
      </c>
      <c r="B1144" t="s">
        <v>18</v>
      </c>
      <c r="C1144" t="s">
        <v>19</v>
      </c>
      <c r="D1144" t="s">
        <v>20</v>
      </c>
      <c r="E1144" t="s">
        <v>21</v>
      </c>
      <c r="F1144">
        <v>2018</v>
      </c>
      <c r="G1144">
        <v>2018</v>
      </c>
      <c r="H1144">
        <v>26</v>
      </c>
      <c r="I1144" t="s">
        <v>109</v>
      </c>
      <c r="J1144">
        <v>99</v>
      </c>
      <c r="K1144" t="s">
        <v>23</v>
      </c>
      <c r="L1144">
        <v>4</v>
      </c>
      <c r="M1144" t="s">
        <v>36</v>
      </c>
      <c r="N1144">
        <v>7777</v>
      </c>
      <c r="O1144" t="s">
        <v>37</v>
      </c>
      <c r="P1144">
        <v>330</v>
      </c>
      <c r="T1144" s="3">
        <f t="shared" si="35"/>
        <v>100</v>
      </c>
      <c r="U1144" s="3">
        <f>IF(AND(R1144&lt;&gt;"_U",N1144&lt;&gt;9999,N1144&lt;&gt;999,L1144&lt;&gt;"Median"),IFERROR(VLOOKUP(A1144,'TA Total'!A:P,16,0),"."),".")</f>
        <v>330</v>
      </c>
    </row>
    <row r="1145" spans="1:21" x14ac:dyDescent="0.3">
      <c r="A1145" s="1" t="str">
        <f t="shared" si="34"/>
        <v>2018|Kawerau District|$50,001-$70,000</v>
      </c>
      <c r="B1145" t="s">
        <v>18</v>
      </c>
      <c r="C1145" t="s">
        <v>19</v>
      </c>
      <c r="D1145" t="s">
        <v>20</v>
      </c>
      <c r="E1145" t="s">
        <v>21</v>
      </c>
      <c r="F1145">
        <v>2018</v>
      </c>
      <c r="G1145">
        <v>2018</v>
      </c>
      <c r="H1145">
        <v>26</v>
      </c>
      <c r="I1145" t="s">
        <v>109</v>
      </c>
      <c r="J1145">
        <v>99</v>
      </c>
      <c r="K1145" t="s">
        <v>23</v>
      </c>
      <c r="L1145">
        <v>4</v>
      </c>
      <c r="M1145" t="s">
        <v>36</v>
      </c>
      <c r="N1145">
        <v>2</v>
      </c>
      <c r="O1145" t="s">
        <v>28</v>
      </c>
      <c r="P1145">
        <v>105</v>
      </c>
      <c r="T1145" s="3">
        <f t="shared" si="35"/>
        <v>31.82</v>
      </c>
      <c r="U1145" s="3">
        <f>IF(AND(R1145&lt;&gt;"_U",N1145&lt;&gt;9999,N1145&lt;&gt;999,L1145&lt;&gt;"Median"),IFERROR(VLOOKUP(A1145,'TA Total'!A:P,16,0),"."),".")</f>
        <v>330</v>
      </c>
    </row>
    <row r="1146" spans="1:21" x14ac:dyDescent="0.3">
      <c r="A1146" s="1" t="str">
        <f t="shared" si="34"/>
        <v>2018|Kawerau District|$50,001-$70,000</v>
      </c>
      <c r="B1146" t="s">
        <v>18</v>
      </c>
      <c r="C1146" t="s">
        <v>19</v>
      </c>
      <c r="D1146" t="s">
        <v>20</v>
      </c>
      <c r="E1146" t="s">
        <v>21</v>
      </c>
      <c r="F1146">
        <v>2018</v>
      </c>
      <c r="G1146">
        <v>2018</v>
      </c>
      <c r="H1146">
        <v>26</v>
      </c>
      <c r="I1146" t="s">
        <v>109</v>
      </c>
      <c r="J1146">
        <v>99</v>
      </c>
      <c r="K1146" t="s">
        <v>23</v>
      </c>
      <c r="L1146">
        <v>4</v>
      </c>
      <c r="M1146" t="s">
        <v>36</v>
      </c>
      <c r="N1146">
        <v>3</v>
      </c>
      <c r="O1146" t="s">
        <v>25</v>
      </c>
      <c r="P1146">
        <v>24</v>
      </c>
      <c r="T1146" s="3">
        <f t="shared" si="35"/>
        <v>7.27</v>
      </c>
      <c r="U1146" s="3">
        <f>IF(AND(R1146&lt;&gt;"_U",N1146&lt;&gt;9999,N1146&lt;&gt;999,L1146&lt;&gt;"Median"),IFERROR(VLOOKUP(A1146,'TA Total'!A:P,16,0),"."),".")</f>
        <v>330</v>
      </c>
    </row>
    <row r="1147" spans="1:21" x14ac:dyDescent="0.3">
      <c r="A1147" s="1" t="str">
        <f t="shared" si="34"/>
        <v>2018|Kawerau District|$50,001-$70,000</v>
      </c>
      <c r="B1147" t="s">
        <v>18</v>
      </c>
      <c r="C1147" t="s">
        <v>19</v>
      </c>
      <c r="D1147" t="s">
        <v>20</v>
      </c>
      <c r="E1147" t="s">
        <v>21</v>
      </c>
      <c r="F1147">
        <v>2018</v>
      </c>
      <c r="G1147">
        <v>2018</v>
      </c>
      <c r="H1147">
        <v>26</v>
      </c>
      <c r="I1147" t="s">
        <v>109</v>
      </c>
      <c r="J1147">
        <v>99</v>
      </c>
      <c r="K1147" t="s">
        <v>23</v>
      </c>
      <c r="L1147">
        <v>4</v>
      </c>
      <c r="M1147" t="s">
        <v>36</v>
      </c>
      <c r="N1147">
        <v>1</v>
      </c>
      <c r="O1147" t="s">
        <v>33</v>
      </c>
      <c r="P1147">
        <v>204</v>
      </c>
      <c r="T1147" s="3">
        <f t="shared" si="35"/>
        <v>61.82</v>
      </c>
      <c r="U1147" s="3">
        <f>IF(AND(R1147&lt;&gt;"_U",N1147&lt;&gt;9999,N1147&lt;&gt;999,L1147&lt;&gt;"Median"),IFERROR(VLOOKUP(A1147,'TA Total'!A:P,16,0),"."),".")</f>
        <v>330</v>
      </c>
    </row>
    <row r="1148" spans="1:21" x14ac:dyDescent="0.3">
      <c r="A1148" s="1" t="str">
        <f t="shared" si="34"/>
        <v>2018|Kawerau District|$70,001-$100,000</v>
      </c>
      <c r="B1148" t="s">
        <v>18</v>
      </c>
      <c r="C1148" t="s">
        <v>19</v>
      </c>
      <c r="D1148" t="s">
        <v>20</v>
      </c>
      <c r="E1148" t="s">
        <v>21</v>
      </c>
      <c r="F1148">
        <v>2018</v>
      </c>
      <c r="G1148">
        <v>2018</v>
      </c>
      <c r="H1148">
        <v>26</v>
      </c>
      <c r="I1148" t="s">
        <v>109</v>
      </c>
      <c r="J1148">
        <v>99</v>
      </c>
      <c r="K1148" t="s">
        <v>23</v>
      </c>
      <c r="L1148">
        <v>5</v>
      </c>
      <c r="M1148" t="s">
        <v>58</v>
      </c>
      <c r="N1148">
        <v>7777</v>
      </c>
      <c r="O1148" t="s">
        <v>37</v>
      </c>
      <c r="P1148">
        <v>303</v>
      </c>
      <c r="T1148" s="3">
        <f t="shared" si="35"/>
        <v>100</v>
      </c>
      <c r="U1148" s="3">
        <f>IF(AND(R1148&lt;&gt;"_U",N1148&lt;&gt;9999,N1148&lt;&gt;999,L1148&lt;&gt;"Median"),IFERROR(VLOOKUP(A1148,'TA Total'!A:P,16,0),"."),".")</f>
        <v>303</v>
      </c>
    </row>
    <row r="1149" spans="1:21" x14ac:dyDescent="0.3">
      <c r="A1149" s="1" t="str">
        <f t="shared" si="34"/>
        <v>2018|Kawerau District|$70,001-$100,000</v>
      </c>
      <c r="B1149" t="s">
        <v>18</v>
      </c>
      <c r="C1149" t="s">
        <v>19</v>
      </c>
      <c r="D1149" t="s">
        <v>20</v>
      </c>
      <c r="E1149" t="s">
        <v>21</v>
      </c>
      <c r="F1149">
        <v>2018</v>
      </c>
      <c r="G1149">
        <v>2018</v>
      </c>
      <c r="H1149">
        <v>26</v>
      </c>
      <c r="I1149" t="s">
        <v>109</v>
      </c>
      <c r="J1149">
        <v>99</v>
      </c>
      <c r="K1149" t="s">
        <v>23</v>
      </c>
      <c r="L1149">
        <v>5</v>
      </c>
      <c r="M1149" t="s">
        <v>58</v>
      </c>
      <c r="N1149">
        <v>2</v>
      </c>
      <c r="O1149" t="s">
        <v>28</v>
      </c>
      <c r="P1149">
        <v>78</v>
      </c>
      <c r="T1149" s="3">
        <f t="shared" si="35"/>
        <v>25.74</v>
      </c>
      <c r="U1149" s="3">
        <f>IF(AND(R1149&lt;&gt;"_U",N1149&lt;&gt;9999,N1149&lt;&gt;999,L1149&lt;&gt;"Median"),IFERROR(VLOOKUP(A1149,'TA Total'!A:P,16,0),"."),".")</f>
        <v>303</v>
      </c>
    </row>
    <row r="1150" spans="1:21" x14ac:dyDescent="0.3">
      <c r="A1150" s="1" t="str">
        <f t="shared" si="34"/>
        <v>2018|Kawerau District|$70,001-$100,000</v>
      </c>
      <c r="B1150" t="s">
        <v>18</v>
      </c>
      <c r="C1150" t="s">
        <v>19</v>
      </c>
      <c r="D1150" t="s">
        <v>20</v>
      </c>
      <c r="E1150" t="s">
        <v>21</v>
      </c>
      <c r="F1150">
        <v>2018</v>
      </c>
      <c r="G1150">
        <v>2018</v>
      </c>
      <c r="H1150">
        <v>26</v>
      </c>
      <c r="I1150" t="s">
        <v>109</v>
      </c>
      <c r="J1150">
        <v>99</v>
      </c>
      <c r="K1150" t="s">
        <v>23</v>
      </c>
      <c r="L1150">
        <v>5</v>
      </c>
      <c r="M1150" t="s">
        <v>58</v>
      </c>
      <c r="N1150">
        <v>3</v>
      </c>
      <c r="O1150" t="s">
        <v>25</v>
      </c>
      <c r="P1150">
        <v>15</v>
      </c>
      <c r="T1150" s="3">
        <f t="shared" si="35"/>
        <v>4.95</v>
      </c>
      <c r="U1150" s="3">
        <f>IF(AND(R1150&lt;&gt;"_U",N1150&lt;&gt;9999,N1150&lt;&gt;999,L1150&lt;&gt;"Median"),IFERROR(VLOOKUP(A1150,'TA Total'!A:P,16,0),"."),".")</f>
        <v>303</v>
      </c>
    </row>
    <row r="1151" spans="1:21" x14ac:dyDescent="0.3">
      <c r="A1151" s="1" t="str">
        <f t="shared" si="34"/>
        <v>2018|Kawerau District|$70,001-$100,000</v>
      </c>
      <c r="B1151" t="s">
        <v>18</v>
      </c>
      <c r="C1151" t="s">
        <v>19</v>
      </c>
      <c r="D1151" t="s">
        <v>20</v>
      </c>
      <c r="E1151" t="s">
        <v>21</v>
      </c>
      <c r="F1151">
        <v>2018</v>
      </c>
      <c r="G1151">
        <v>2018</v>
      </c>
      <c r="H1151">
        <v>26</v>
      </c>
      <c r="I1151" t="s">
        <v>109</v>
      </c>
      <c r="J1151">
        <v>99</v>
      </c>
      <c r="K1151" t="s">
        <v>23</v>
      </c>
      <c r="L1151">
        <v>5</v>
      </c>
      <c r="M1151" t="s">
        <v>58</v>
      </c>
      <c r="N1151">
        <v>1</v>
      </c>
      <c r="O1151" t="s">
        <v>33</v>
      </c>
      <c r="P1151">
        <v>207</v>
      </c>
      <c r="T1151" s="3">
        <f t="shared" si="35"/>
        <v>68.319999999999993</v>
      </c>
      <c r="U1151" s="3">
        <f>IF(AND(R1151&lt;&gt;"_U",N1151&lt;&gt;9999,N1151&lt;&gt;999,L1151&lt;&gt;"Median"),IFERROR(VLOOKUP(A1151,'TA Total'!A:P,16,0),"."),".")</f>
        <v>303</v>
      </c>
    </row>
    <row r="1152" spans="1:21" x14ac:dyDescent="0.3">
      <c r="A1152" s="1" t="str">
        <f t="shared" si="34"/>
        <v>2018|Kawerau District|$70,001-$100,000</v>
      </c>
      <c r="B1152" t="s">
        <v>18</v>
      </c>
      <c r="C1152" t="s">
        <v>19</v>
      </c>
      <c r="D1152" t="s">
        <v>20</v>
      </c>
      <c r="E1152" t="s">
        <v>21</v>
      </c>
      <c r="F1152">
        <v>2018</v>
      </c>
      <c r="G1152">
        <v>2018</v>
      </c>
      <c r="H1152">
        <v>26</v>
      </c>
      <c r="I1152" t="s">
        <v>109</v>
      </c>
      <c r="J1152">
        <v>99</v>
      </c>
      <c r="K1152" t="s">
        <v>23</v>
      </c>
      <c r="L1152">
        <v>5</v>
      </c>
      <c r="M1152" t="s">
        <v>58</v>
      </c>
      <c r="N1152">
        <v>9999</v>
      </c>
      <c r="O1152" t="s">
        <v>40</v>
      </c>
      <c r="P1152">
        <v>303</v>
      </c>
      <c r="T1152" s="3" t="str">
        <f t="shared" si="35"/>
        <v>.</v>
      </c>
      <c r="U1152" s="3" t="str">
        <f>IF(AND(R1152&lt;&gt;"_U",N1152&lt;&gt;9999,N1152&lt;&gt;999,L1152&lt;&gt;"Median"),IFERROR(VLOOKUP(A1152,'TA Total'!A:P,16,0),"."),".")</f>
        <v>.</v>
      </c>
    </row>
    <row r="1153" spans="1:21" x14ac:dyDescent="0.3">
      <c r="A1153" s="1" t="str">
        <f t="shared" si="34"/>
        <v>2018|Kawerau District|$70,001-$100,000</v>
      </c>
      <c r="B1153" t="s">
        <v>18</v>
      </c>
      <c r="C1153" t="s">
        <v>19</v>
      </c>
      <c r="D1153" t="s">
        <v>20</v>
      </c>
      <c r="E1153" t="s">
        <v>21</v>
      </c>
      <c r="F1153">
        <v>2018</v>
      </c>
      <c r="G1153">
        <v>2018</v>
      </c>
      <c r="H1153">
        <v>26</v>
      </c>
      <c r="I1153" t="s">
        <v>109</v>
      </c>
      <c r="J1153">
        <v>99</v>
      </c>
      <c r="K1153" t="s">
        <v>23</v>
      </c>
      <c r="L1153">
        <v>5</v>
      </c>
      <c r="M1153" t="s">
        <v>58</v>
      </c>
      <c r="N1153">
        <v>999</v>
      </c>
      <c r="O1153" t="s">
        <v>42</v>
      </c>
      <c r="P1153">
        <v>0</v>
      </c>
      <c r="T1153" s="3" t="str">
        <f t="shared" si="35"/>
        <v>.</v>
      </c>
      <c r="U1153" s="3" t="str">
        <f>IF(AND(R1153&lt;&gt;"_U",N1153&lt;&gt;9999,N1153&lt;&gt;999,L1153&lt;&gt;"Median"),IFERROR(VLOOKUP(A1153,'TA Total'!A:P,16,0),"."),".")</f>
        <v>.</v>
      </c>
    </row>
    <row r="1154" spans="1:21" x14ac:dyDescent="0.3">
      <c r="A1154" s="1" t="str">
        <f t="shared" si="34"/>
        <v>2018|Kawerau District|$100,001-$150,000</v>
      </c>
      <c r="B1154" t="s">
        <v>18</v>
      </c>
      <c r="C1154" t="s">
        <v>19</v>
      </c>
      <c r="D1154" t="s">
        <v>20</v>
      </c>
      <c r="E1154" t="s">
        <v>21</v>
      </c>
      <c r="F1154">
        <v>2018</v>
      </c>
      <c r="G1154">
        <v>2018</v>
      </c>
      <c r="H1154">
        <v>26</v>
      </c>
      <c r="I1154" t="s">
        <v>109</v>
      </c>
      <c r="J1154">
        <v>99</v>
      </c>
      <c r="K1154" t="s">
        <v>23</v>
      </c>
      <c r="L1154">
        <v>6</v>
      </c>
      <c r="M1154" t="s">
        <v>59</v>
      </c>
      <c r="N1154">
        <v>3</v>
      </c>
      <c r="O1154" t="s">
        <v>25</v>
      </c>
      <c r="P1154">
        <v>18</v>
      </c>
      <c r="T1154" s="3">
        <f t="shared" si="35"/>
        <v>6.74</v>
      </c>
      <c r="U1154" s="3">
        <f>IF(AND(R1154&lt;&gt;"_U",N1154&lt;&gt;9999,N1154&lt;&gt;999,L1154&lt;&gt;"Median"),IFERROR(VLOOKUP(A1154,'TA Total'!A:P,16,0),"."),".")</f>
        <v>267</v>
      </c>
    </row>
    <row r="1155" spans="1:21" x14ac:dyDescent="0.3">
      <c r="A1155" s="1" t="str">
        <f t="shared" ref="A1155:A1218" si="36">G1155&amp;"|"&amp;I1155&amp;"|"&amp;M1155</f>
        <v>2018|Kawerau District|$100,001-$150,000</v>
      </c>
      <c r="B1155" t="s">
        <v>18</v>
      </c>
      <c r="C1155" t="s">
        <v>19</v>
      </c>
      <c r="D1155" t="s">
        <v>20</v>
      </c>
      <c r="E1155" t="s">
        <v>21</v>
      </c>
      <c r="F1155">
        <v>2018</v>
      </c>
      <c r="G1155">
        <v>2018</v>
      </c>
      <c r="H1155">
        <v>26</v>
      </c>
      <c r="I1155" t="s">
        <v>109</v>
      </c>
      <c r="J1155">
        <v>99</v>
      </c>
      <c r="K1155" t="s">
        <v>23</v>
      </c>
      <c r="L1155">
        <v>6</v>
      </c>
      <c r="M1155" t="s">
        <v>59</v>
      </c>
      <c r="N1155">
        <v>1</v>
      </c>
      <c r="O1155" t="s">
        <v>33</v>
      </c>
      <c r="P1155">
        <v>207</v>
      </c>
      <c r="T1155" s="3">
        <f t="shared" ref="T1155:T1218" si="37">IF(AND(R1155&lt;&gt;"_U",R1155&lt;&gt;"c",N1155&lt;&gt;999,N1155&lt;&gt;9999,L1155&lt;&gt;"Median"),IFERROR((ROUND(P1155/U1155*100,2)),"."),".")</f>
        <v>77.53</v>
      </c>
      <c r="U1155" s="3">
        <f>IF(AND(R1155&lt;&gt;"_U",N1155&lt;&gt;9999,N1155&lt;&gt;999,L1155&lt;&gt;"Median"),IFERROR(VLOOKUP(A1155,'TA Total'!A:P,16,0),"."),".")</f>
        <v>267</v>
      </c>
    </row>
    <row r="1156" spans="1:21" x14ac:dyDescent="0.3">
      <c r="A1156" s="1" t="str">
        <f t="shared" si="36"/>
        <v>2018|Kawerau District|$100,001-$150,000</v>
      </c>
      <c r="B1156" t="s">
        <v>18</v>
      </c>
      <c r="C1156" t="s">
        <v>19</v>
      </c>
      <c r="D1156" t="s">
        <v>20</v>
      </c>
      <c r="E1156" t="s">
        <v>21</v>
      </c>
      <c r="F1156">
        <v>2018</v>
      </c>
      <c r="G1156">
        <v>2018</v>
      </c>
      <c r="H1156">
        <v>26</v>
      </c>
      <c r="I1156" t="s">
        <v>109</v>
      </c>
      <c r="J1156">
        <v>99</v>
      </c>
      <c r="K1156" t="s">
        <v>23</v>
      </c>
      <c r="L1156">
        <v>6</v>
      </c>
      <c r="M1156" t="s">
        <v>59</v>
      </c>
      <c r="N1156">
        <v>2</v>
      </c>
      <c r="O1156" t="s">
        <v>28</v>
      </c>
      <c r="P1156">
        <v>39</v>
      </c>
      <c r="T1156" s="3">
        <f t="shared" si="37"/>
        <v>14.61</v>
      </c>
      <c r="U1156" s="3">
        <f>IF(AND(R1156&lt;&gt;"_U",N1156&lt;&gt;9999,N1156&lt;&gt;999,L1156&lt;&gt;"Median"),IFERROR(VLOOKUP(A1156,'TA Total'!A:P,16,0),"."),".")</f>
        <v>267</v>
      </c>
    </row>
    <row r="1157" spans="1:21" x14ac:dyDescent="0.3">
      <c r="A1157" s="1" t="str">
        <f t="shared" si="36"/>
        <v>2018|Kawerau District|$100,001-$150,000</v>
      </c>
      <c r="B1157" t="s">
        <v>18</v>
      </c>
      <c r="C1157" t="s">
        <v>19</v>
      </c>
      <c r="D1157" t="s">
        <v>20</v>
      </c>
      <c r="E1157" t="s">
        <v>21</v>
      </c>
      <c r="F1157">
        <v>2018</v>
      </c>
      <c r="G1157">
        <v>2018</v>
      </c>
      <c r="H1157">
        <v>26</v>
      </c>
      <c r="I1157" t="s">
        <v>109</v>
      </c>
      <c r="J1157">
        <v>99</v>
      </c>
      <c r="K1157" t="s">
        <v>23</v>
      </c>
      <c r="L1157">
        <v>6</v>
      </c>
      <c r="M1157" t="s">
        <v>59</v>
      </c>
      <c r="N1157">
        <v>999</v>
      </c>
      <c r="O1157" t="s">
        <v>42</v>
      </c>
      <c r="P1157">
        <v>0</v>
      </c>
      <c r="T1157" s="3" t="str">
        <f t="shared" si="37"/>
        <v>.</v>
      </c>
      <c r="U1157" s="3" t="str">
        <f>IF(AND(R1157&lt;&gt;"_U",N1157&lt;&gt;9999,N1157&lt;&gt;999,L1157&lt;&gt;"Median"),IFERROR(VLOOKUP(A1157,'TA Total'!A:P,16,0),"."),".")</f>
        <v>.</v>
      </c>
    </row>
    <row r="1158" spans="1:21" x14ac:dyDescent="0.3">
      <c r="A1158" s="1" t="str">
        <f t="shared" si="36"/>
        <v>2018|Kawerau District|$100,001-$150,000</v>
      </c>
      <c r="B1158" t="s">
        <v>18</v>
      </c>
      <c r="C1158" t="s">
        <v>19</v>
      </c>
      <c r="D1158" t="s">
        <v>20</v>
      </c>
      <c r="E1158" t="s">
        <v>21</v>
      </c>
      <c r="F1158">
        <v>2018</v>
      </c>
      <c r="G1158">
        <v>2018</v>
      </c>
      <c r="H1158">
        <v>26</v>
      </c>
      <c r="I1158" t="s">
        <v>109</v>
      </c>
      <c r="J1158">
        <v>99</v>
      </c>
      <c r="K1158" t="s">
        <v>23</v>
      </c>
      <c r="L1158">
        <v>6</v>
      </c>
      <c r="M1158" t="s">
        <v>59</v>
      </c>
      <c r="N1158">
        <v>9999</v>
      </c>
      <c r="O1158" t="s">
        <v>40</v>
      </c>
      <c r="P1158">
        <v>267</v>
      </c>
      <c r="T1158" s="3" t="str">
        <f t="shared" si="37"/>
        <v>.</v>
      </c>
      <c r="U1158" s="3" t="str">
        <f>IF(AND(R1158&lt;&gt;"_U",N1158&lt;&gt;9999,N1158&lt;&gt;999,L1158&lt;&gt;"Median"),IFERROR(VLOOKUP(A1158,'TA Total'!A:P,16,0),"."),".")</f>
        <v>.</v>
      </c>
    </row>
    <row r="1159" spans="1:21" x14ac:dyDescent="0.3">
      <c r="A1159" s="1" t="str">
        <f t="shared" si="36"/>
        <v>2018|Kawerau District|$100,001-$150,000</v>
      </c>
      <c r="B1159" t="s">
        <v>18</v>
      </c>
      <c r="C1159" t="s">
        <v>19</v>
      </c>
      <c r="D1159" t="s">
        <v>20</v>
      </c>
      <c r="E1159" t="s">
        <v>21</v>
      </c>
      <c r="F1159">
        <v>2018</v>
      </c>
      <c r="G1159">
        <v>2018</v>
      </c>
      <c r="H1159">
        <v>26</v>
      </c>
      <c r="I1159" t="s">
        <v>109</v>
      </c>
      <c r="J1159">
        <v>99</v>
      </c>
      <c r="K1159" t="s">
        <v>23</v>
      </c>
      <c r="L1159">
        <v>6</v>
      </c>
      <c r="M1159" t="s">
        <v>59</v>
      </c>
      <c r="N1159">
        <v>7777</v>
      </c>
      <c r="O1159" t="s">
        <v>37</v>
      </c>
      <c r="P1159">
        <v>267</v>
      </c>
      <c r="T1159" s="3">
        <f t="shared" si="37"/>
        <v>100</v>
      </c>
      <c r="U1159" s="3">
        <f>IF(AND(R1159&lt;&gt;"_U",N1159&lt;&gt;9999,N1159&lt;&gt;999,L1159&lt;&gt;"Median"),IFERROR(VLOOKUP(A1159,'TA Total'!A:P,16,0),"."),".")</f>
        <v>267</v>
      </c>
    </row>
    <row r="1160" spans="1:21" x14ac:dyDescent="0.3">
      <c r="A1160" s="1" t="str">
        <f t="shared" si="36"/>
        <v>2018|Kawerau District|$150,001-$200,000</v>
      </c>
      <c r="B1160" t="s">
        <v>18</v>
      </c>
      <c r="C1160" t="s">
        <v>19</v>
      </c>
      <c r="D1160" t="s">
        <v>20</v>
      </c>
      <c r="E1160" t="s">
        <v>21</v>
      </c>
      <c r="F1160">
        <v>2018</v>
      </c>
      <c r="G1160">
        <v>2018</v>
      </c>
      <c r="H1160">
        <v>26</v>
      </c>
      <c r="I1160" t="s">
        <v>109</v>
      </c>
      <c r="J1160">
        <v>99</v>
      </c>
      <c r="K1160" t="s">
        <v>23</v>
      </c>
      <c r="L1160">
        <v>7</v>
      </c>
      <c r="M1160" t="s">
        <v>43</v>
      </c>
      <c r="N1160">
        <v>9999</v>
      </c>
      <c r="O1160" t="s">
        <v>40</v>
      </c>
      <c r="P1160">
        <v>102</v>
      </c>
      <c r="T1160" s="3" t="str">
        <f t="shared" si="37"/>
        <v>.</v>
      </c>
      <c r="U1160" s="3" t="str">
        <f>IF(AND(R1160&lt;&gt;"_U",N1160&lt;&gt;9999,N1160&lt;&gt;999,L1160&lt;&gt;"Median"),IFERROR(VLOOKUP(A1160,'TA Total'!A:P,16,0),"."),".")</f>
        <v>.</v>
      </c>
    </row>
    <row r="1161" spans="1:21" x14ac:dyDescent="0.3">
      <c r="A1161" s="1" t="str">
        <f t="shared" si="36"/>
        <v>2018|Kawerau District|$150,001-$200,000</v>
      </c>
      <c r="B1161" t="s">
        <v>18</v>
      </c>
      <c r="C1161" t="s">
        <v>19</v>
      </c>
      <c r="D1161" t="s">
        <v>20</v>
      </c>
      <c r="E1161" t="s">
        <v>21</v>
      </c>
      <c r="F1161">
        <v>2018</v>
      </c>
      <c r="G1161">
        <v>2018</v>
      </c>
      <c r="H1161">
        <v>26</v>
      </c>
      <c r="I1161" t="s">
        <v>109</v>
      </c>
      <c r="J1161">
        <v>99</v>
      </c>
      <c r="K1161" t="s">
        <v>23</v>
      </c>
      <c r="L1161">
        <v>7</v>
      </c>
      <c r="M1161" t="s">
        <v>43</v>
      </c>
      <c r="N1161">
        <v>2</v>
      </c>
      <c r="O1161" t="s">
        <v>28</v>
      </c>
      <c r="P1161">
        <v>18</v>
      </c>
      <c r="T1161" s="3">
        <f t="shared" si="37"/>
        <v>17.649999999999999</v>
      </c>
      <c r="U1161" s="3">
        <f>IF(AND(R1161&lt;&gt;"_U",N1161&lt;&gt;9999,N1161&lt;&gt;999,L1161&lt;&gt;"Median"),IFERROR(VLOOKUP(A1161,'TA Total'!A:P,16,0),"."),".")</f>
        <v>102</v>
      </c>
    </row>
    <row r="1162" spans="1:21" x14ac:dyDescent="0.3">
      <c r="A1162" s="1" t="str">
        <f t="shared" si="36"/>
        <v>2018|Kawerau District|$150,001-$200,000</v>
      </c>
      <c r="B1162" t="s">
        <v>18</v>
      </c>
      <c r="C1162" t="s">
        <v>19</v>
      </c>
      <c r="D1162" t="s">
        <v>20</v>
      </c>
      <c r="E1162" t="s">
        <v>21</v>
      </c>
      <c r="F1162">
        <v>2018</v>
      </c>
      <c r="G1162">
        <v>2018</v>
      </c>
      <c r="H1162">
        <v>26</v>
      </c>
      <c r="I1162" t="s">
        <v>109</v>
      </c>
      <c r="J1162">
        <v>99</v>
      </c>
      <c r="K1162" t="s">
        <v>23</v>
      </c>
      <c r="L1162">
        <v>7</v>
      </c>
      <c r="M1162" t="s">
        <v>43</v>
      </c>
      <c r="N1162">
        <v>1</v>
      </c>
      <c r="O1162" t="s">
        <v>33</v>
      </c>
      <c r="P1162">
        <v>81</v>
      </c>
      <c r="T1162" s="3">
        <f t="shared" si="37"/>
        <v>79.41</v>
      </c>
      <c r="U1162" s="3">
        <f>IF(AND(R1162&lt;&gt;"_U",N1162&lt;&gt;9999,N1162&lt;&gt;999,L1162&lt;&gt;"Median"),IFERROR(VLOOKUP(A1162,'TA Total'!A:P,16,0),"."),".")</f>
        <v>102</v>
      </c>
    </row>
    <row r="1163" spans="1:21" x14ac:dyDescent="0.3">
      <c r="A1163" s="1" t="str">
        <f t="shared" si="36"/>
        <v>2018|Kawerau District|$150,001-$200,000</v>
      </c>
      <c r="B1163" t="s">
        <v>18</v>
      </c>
      <c r="C1163" t="s">
        <v>19</v>
      </c>
      <c r="D1163" t="s">
        <v>20</v>
      </c>
      <c r="E1163" t="s">
        <v>21</v>
      </c>
      <c r="F1163">
        <v>2018</v>
      </c>
      <c r="G1163">
        <v>2018</v>
      </c>
      <c r="H1163">
        <v>26</v>
      </c>
      <c r="I1163" t="s">
        <v>109</v>
      </c>
      <c r="J1163">
        <v>99</v>
      </c>
      <c r="K1163" t="s">
        <v>23</v>
      </c>
      <c r="L1163">
        <v>7</v>
      </c>
      <c r="M1163" t="s">
        <v>43</v>
      </c>
      <c r="N1163">
        <v>999</v>
      </c>
      <c r="O1163" t="s">
        <v>42</v>
      </c>
      <c r="P1163">
        <v>0</v>
      </c>
      <c r="T1163" s="3" t="str">
        <f t="shared" si="37"/>
        <v>.</v>
      </c>
      <c r="U1163" s="3" t="str">
        <f>IF(AND(R1163&lt;&gt;"_U",N1163&lt;&gt;9999,N1163&lt;&gt;999,L1163&lt;&gt;"Median"),IFERROR(VLOOKUP(A1163,'TA Total'!A:P,16,0),"."),".")</f>
        <v>.</v>
      </c>
    </row>
    <row r="1164" spans="1:21" x14ac:dyDescent="0.3">
      <c r="A1164" s="1" t="str">
        <f t="shared" si="36"/>
        <v>2018|Kawerau District|$150,001-$200,000</v>
      </c>
      <c r="B1164" t="s">
        <v>18</v>
      </c>
      <c r="C1164" t="s">
        <v>19</v>
      </c>
      <c r="D1164" t="s">
        <v>20</v>
      </c>
      <c r="E1164" t="s">
        <v>21</v>
      </c>
      <c r="F1164">
        <v>2018</v>
      </c>
      <c r="G1164">
        <v>2018</v>
      </c>
      <c r="H1164">
        <v>26</v>
      </c>
      <c r="I1164" t="s">
        <v>109</v>
      </c>
      <c r="J1164">
        <v>99</v>
      </c>
      <c r="K1164" t="s">
        <v>23</v>
      </c>
      <c r="L1164">
        <v>7</v>
      </c>
      <c r="M1164" t="s">
        <v>43</v>
      </c>
      <c r="N1164">
        <v>7777</v>
      </c>
      <c r="O1164" t="s">
        <v>37</v>
      </c>
      <c r="P1164">
        <v>102</v>
      </c>
      <c r="T1164" s="3">
        <f t="shared" si="37"/>
        <v>100</v>
      </c>
      <c r="U1164" s="3">
        <f>IF(AND(R1164&lt;&gt;"_U",N1164&lt;&gt;9999,N1164&lt;&gt;999,L1164&lt;&gt;"Median"),IFERROR(VLOOKUP(A1164,'TA Total'!A:P,16,0),"."),".")</f>
        <v>102</v>
      </c>
    </row>
    <row r="1165" spans="1:21" x14ac:dyDescent="0.3">
      <c r="A1165" s="1" t="str">
        <f t="shared" si="36"/>
        <v>2018|Kawerau District|$150,001-$200,000</v>
      </c>
      <c r="B1165" t="s">
        <v>18</v>
      </c>
      <c r="C1165" t="s">
        <v>19</v>
      </c>
      <c r="D1165" t="s">
        <v>20</v>
      </c>
      <c r="E1165" t="s">
        <v>21</v>
      </c>
      <c r="F1165">
        <v>2018</v>
      </c>
      <c r="G1165">
        <v>2018</v>
      </c>
      <c r="H1165">
        <v>26</v>
      </c>
      <c r="I1165" t="s">
        <v>109</v>
      </c>
      <c r="J1165">
        <v>99</v>
      </c>
      <c r="K1165" t="s">
        <v>23</v>
      </c>
      <c r="L1165">
        <v>7</v>
      </c>
      <c r="M1165" t="s">
        <v>43</v>
      </c>
      <c r="N1165">
        <v>3</v>
      </c>
      <c r="O1165" t="s">
        <v>25</v>
      </c>
      <c r="P1165">
        <v>3</v>
      </c>
      <c r="T1165" s="3">
        <f t="shared" si="37"/>
        <v>2.94</v>
      </c>
      <c r="U1165" s="3">
        <f>IF(AND(R1165&lt;&gt;"_U",N1165&lt;&gt;9999,N1165&lt;&gt;999,L1165&lt;&gt;"Median"),IFERROR(VLOOKUP(A1165,'TA Total'!A:P,16,0),"."),".")</f>
        <v>102</v>
      </c>
    </row>
    <row r="1166" spans="1:21" x14ac:dyDescent="0.3">
      <c r="A1166" s="1" t="str">
        <f t="shared" si="36"/>
        <v>2018|Kawerau District|$200,001 or more</v>
      </c>
      <c r="B1166" t="s">
        <v>18</v>
      </c>
      <c r="C1166" t="s">
        <v>19</v>
      </c>
      <c r="D1166" t="s">
        <v>20</v>
      </c>
      <c r="E1166" t="s">
        <v>21</v>
      </c>
      <c r="F1166">
        <v>2018</v>
      </c>
      <c r="G1166">
        <v>2018</v>
      </c>
      <c r="H1166">
        <v>26</v>
      </c>
      <c r="I1166" t="s">
        <v>109</v>
      </c>
      <c r="J1166">
        <v>99</v>
      </c>
      <c r="K1166" t="s">
        <v>23</v>
      </c>
      <c r="L1166">
        <v>8</v>
      </c>
      <c r="M1166" t="s">
        <v>27</v>
      </c>
      <c r="N1166">
        <v>1</v>
      </c>
      <c r="O1166" t="s">
        <v>33</v>
      </c>
      <c r="R1166" t="s">
        <v>29</v>
      </c>
      <c r="S1166" t="s">
        <v>30</v>
      </c>
      <c r="T1166" s="3" t="str">
        <f t="shared" si="37"/>
        <v>.</v>
      </c>
      <c r="U1166" s="3" t="str">
        <f>IF(AND(R1166&lt;&gt;"_U",N1166&lt;&gt;9999,N1166&lt;&gt;999,L1166&lt;&gt;"Median"),IFERROR(VLOOKUP(A1166,'TA Total'!A:P,16,0),"."),".")</f>
        <v>.</v>
      </c>
    </row>
    <row r="1167" spans="1:21" x14ac:dyDescent="0.3">
      <c r="A1167" s="1" t="str">
        <f t="shared" si="36"/>
        <v>2018|Kawerau District|$200,001 or more</v>
      </c>
      <c r="B1167" t="s">
        <v>18</v>
      </c>
      <c r="C1167" t="s">
        <v>19</v>
      </c>
      <c r="D1167" t="s">
        <v>20</v>
      </c>
      <c r="E1167" t="s">
        <v>21</v>
      </c>
      <c r="F1167">
        <v>2018</v>
      </c>
      <c r="G1167">
        <v>2018</v>
      </c>
      <c r="H1167">
        <v>26</v>
      </c>
      <c r="I1167" t="s">
        <v>109</v>
      </c>
      <c r="J1167">
        <v>99</v>
      </c>
      <c r="K1167" t="s">
        <v>23</v>
      </c>
      <c r="L1167">
        <v>8</v>
      </c>
      <c r="M1167" t="s">
        <v>27</v>
      </c>
      <c r="N1167">
        <v>999</v>
      </c>
      <c r="O1167" t="s">
        <v>42</v>
      </c>
      <c r="R1167" t="s">
        <v>29</v>
      </c>
      <c r="S1167" t="s">
        <v>30</v>
      </c>
      <c r="T1167" s="3" t="str">
        <f t="shared" si="37"/>
        <v>.</v>
      </c>
      <c r="U1167" s="3" t="str">
        <f>IF(AND(R1167&lt;&gt;"_U",N1167&lt;&gt;9999,N1167&lt;&gt;999,L1167&lt;&gt;"Median"),IFERROR(VLOOKUP(A1167,'TA Total'!A:P,16,0),"."),".")</f>
        <v>.</v>
      </c>
    </row>
    <row r="1168" spans="1:21" x14ac:dyDescent="0.3">
      <c r="A1168" s="1" t="str">
        <f t="shared" si="36"/>
        <v>2018|Kawerau District|$200,001 or more</v>
      </c>
      <c r="B1168" t="s">
        <v>18</v>
      </c>
      <c r="C1168" t="s">
        <v>19</v>
      </c>
      <c r="D1168" t="s">
        <v>20</v>
      </c>
      <c r="E1168" t="s">
        <v>21</v>
      </c>
      <c r="F1168">
        <v>2018</v>
      </c>
      <c r="G1168">
        <v>2018</v>
      </c>
      <c r="H1168">
        <v>26</v>
      </c>
      <c r="I1168" t="s">
        <v>109</v>
      </c>
      <c r="J1168">
        <v>99</v>
      </c>
      <c r="K1168" t="s">
        <v>23</v>
      </c>
      <c r="L1168">
        <v>8</v>
      </c>
      <c r="M1168" t="s">
        <v>27</v>
      </c>
      <c r="N1168">
        <v>9999</v>
      </c>
      <c r="O1168" t="s">
        <v>40</v>
      </c>
      <c r="R1168" t="s">
        <v>29</v>
      </c>
      <c r="S1168" t="s">
        <v>30</v>
      </c>
      <c r="T1168" s="3" t="str">
        <f t="shared" si="37"/>
        <v>.</v>
      </c>
      <c r="U1168" s="3" t="str">
        <f>IF(AND(R1168&lt;&gt;"_U",N1168&lt;&gt;9999,N1168&lt;&gt;999,L1168&lt;&gt;"Median"),IFERROR(VLOOKUP(A1168,'TA Total'!A:P,16,0),"."),".")</f>
        <v>.</v>
      </c>
    </row>
    <row r="1169" spans="1:21" x14ac:dyDescent="0.3">
      <c r="A1169" s="1" t="str">
        <f t="shared" si="36"/>
        <v>2018|Kawerau District|$200,001 or more</v>
      </c>
      <c r="B1169" t="s">
        <v>18</v>
      </c>
      <c r="C1169" t="s">
        <v>19</v>
      </c>
      <c r="D1169" t="s">
        <v>20</v>
      </c>
      <c r="E1169" t="s">
        <v>21</v>
      </c>
      <c r="F1169">
        <v>2018</v>
      </c>
      <c r="G1169">
        <v>2018</v>
      </c>
      <c r="H1169">
        <v>26</v>
      </c>
      <c r="I1169" t="s">
        <v>109</v>
      </c>
      <c r="J1169">
        <v>99</v>
      </c>
      <c r="K1169" t="s">
        <v>23</v>
      </c>
      <c r="L1169">
        <v>8</v>
      </c>
      <c r="M1169" t="s">
        <v>27</v>
      </c>
      <c r="N1169">
        <v>3</v>
      </c>
      <c r="O1169" t="s">
        <v>25</v>
      </c>
      <c r="R1169" t="s">
        <v>29</v>
      </c>
      <c r="S1169" t="s">
        <v>30</v>
      </c>
      <c r="T1169" s="3" t="str">
        <f t="shared" si="37"/>
        <v>.</v>
      </c>
      <c r="U1169" s="3" t="str">
        <f>IF(AND(R1169&lt;&gt;"_U",N1169&lt;&gt;9999,N1169&lt;&gt;999,L1169&lt;&gt;"Median"),IFERROR(VLOOKUP(A1169,'TA Total'!A:P,16,0),"."),".")</f>
        <v>.</v>
      </c>
    </row>
    <row r="1170" spans="1:21" x14ac:dyDescent="0.3">
      <c r="A1170" s="1" t="str">
        <f t="shared" si="36"/>
        <v>2018|Kawerau District|$200,001 or more</v>
      </c>
      <c r="B1170" t="s">
        <v>18</v>
      </c>
      <c r="C1170" t="s">
        <v>19</v>
      </c>
      <c r="D1170" t="s">
        <v>20</v>
      </c>
      <c r="E1170" t="s">
        <v>21</v>
      </c>
      <c r="F1170">
        <v>2018</v>
      </c>
      <c r="G1170">
        <v>2018</v>
      </c>
      <c r="H1170">
        <v>26</v>
      </c>
      <c r="I1170" t="s">
        <v>109</v>
      </c>
      <c r="J1170">
        <v>99</v>
      </c>
      <c r="K1170" t="s">
        <v>23</v>
      </c>
      <c r="L1170">
        <v>8</v>
      </c>
      <c r="M1170" t="s">
        <v>27</v>
      </c>
      <c r="N1170">
        <v>7777</v>
      </c>
      <c r="O1170" t="s">
        <v>37</v>
      </c>
      <c r="R1170" t="s">
        <v>29</v>
      </c>
      <c r="S1170" t="s">
        <v>30</v>
      </c>
      <c r="T1170" s="3" t="str">
        <f t="shared" si="37"/>
        <v>.</v>
      </c>
      <c r="U1170" s="3" t="str">
        <f>IF(AND(R1170&lt;&gt;"_U",N1170&lt;&gt;9999,N1170&lt;&gt;999,L1170&lt;&gt;"Median"),IFERROR(VLOOKUP(A1170,'TA Total'!A:P,16,0),"."),".")</f>
        <v>.</v>
      </c>
    </row>
    <row r="1171" spans="1:21" x14ac:dyDescent="0.3">
      <c r="A1171" s="1" t="str">
        <f t="shared" si="36"/>
        <v>2018|Kawerau District|$200,001 or more</v>
      </c>
      <c r="B1171" t="s">
        <v>18</v>
      </c>
      <c r="C1171" t="s">
        <v>19</v>
      </c>
      <c r="D1171" t="s">
        <v>20</v>
      </c>
      <c r="E1171" t="s">
        <v>21</v>
      </c>
      <c r="F1171">
        <v>2018</v>
      </c>
      <c r="G1171">
        <v>2018</v>
      </c>
      <c r="H1171">
        <v>26</v>
      </c>
      <c r="I1171" t="s">
        <v>109</v>
      </c>
      <c r="J1171">
        <v>99</v>
      </c>
      <c r="K1171" t="s">
        <v>23</v>
      </c>
      <c r="L1171">
        <v>8</v>
      </c>
      <c r="M1171" t="s">
        <v>27</v>
      </c>
      <c r="N1171">
        <v>2</v>
      </c>
      <c r="O1171" t="s">
        <v>28</v>
      </c>
      <c r="R1171" t="s">
        <v>29</v>
      </c>
      <c r="S1171" t="s">
        <v>30</v>
      </c>
      <c r="T1171" s="3" t="str">
        <f t="shared" si="37"/>
        <v>.</v>
      </c>
      <c r="U1171" s="3" t="str">
        <f>IF(AND(R1171&lt;&gt;"_U",N1171&lt;&gt;9999,N1171&lt;&gt;999,L1171&lt;&gt;"Median"),IFERROR(VLOOKUP(A1171,'TA Total'!A:P,16,0),"."),".")</f>
        <v>.</v>
      </c>
    </row>
    <row r="1172" spans="1:21" x14ac:dyDescent="0.3">
      <c r="A1172" s="1" t="str">
        <f t="shared" si="36"/>
        <v>2018|Kawerau District|Total stated - total household income</v>
      </c>
      <c r="B1172" t="s">
        <v>18</v>
      </c>
      <c r="C1172" t="s">
        <v>19</v>
      </c>
      <c r="D1172" t="s">
        <v>20</v>
      </c>
      <c r="E1172" t="s">
        <v>21</v>
      </c>
      <c r="F1172">
        <v>2018</v>
      </c>
      <c r="G1172">
        <v>2018</v>
      </c>
      <c r="H1172">
        <v>26</v>
      </c>
      <c r="I1172" t="s">
        <v>109</v>
      </c>
      <c r="J1172">
        <v>99</v>
      </c>
      <c r="K1172" t="s">
        <v>23</v>
      </c>
      <c r="L1172">
        <v>77</v>
      </c>
      <c r="M1172" t="s">
        <v>32</v>
      </c>
      <c r="N1172">
        <v>3</v>
      </c>
      <c r="O1172" t="s">
        <v>25</v>
      </c>
      <c r="P1172">
        <v>132</v>
      </c>
      <c r="T1172" s="3">
        <f t="shared" si="37"/>
        <v>5.8</v>
      </c>
      <c r="U1172" s="3">
        <f>IF(AND(R1172&lt;&gt;"_U",N1172&lt;&gt;9999,N1172&lt;&gt;999,L1172&lt;&gt;"Median"),IFERROR(VLOOKUP(A1172,'TA Total'!A:P,16,0),"."),".")</f>
        <v>2274</v>
      </c>
    </row>
    <row r="1173" spans="1:21" x14ac:dyDescent="0.3">
      <c r="A1173" s="1" t="str">
        <f t="shared" si="36"/>
        <v>2018|Kawerau District|Total stated - total household income</v>
      </c>
      <c r="B1173" t="s">
        <v>18</v>
      </c>
      <c r="C1173" t="s">
        <v>19</v>
      </c>
      <c r="D1173" t="s">
        <v>20</v>
      </c>
      <c r="E1173" t="s">
        <v>21</v>
      </c>
      <c r="F1173">
        <v>2018</v>
      </c>
      <c r="G1173">
        <v>2018</v>
      </c>
      <c r="H1173">
        <v>26</v>
      </c>
      <c r="I1173" t="s">
        <v>109</v>
      </c>
      <c r="J1173">
        <v>99</v>
      </c>
      <c r="K1173" t="s">
        <v>23</v>
      </c>
      <c r="L1173">
        <v>77</v>
      </c>
      <c r="M1173" t="s">
        <v>32</v>
      </c>
      <c r="N1173">
        <v>7777</v>
      </c>
      <c r="O1173" t="s">
        <v>37</v>
      </c>
      <c r="P1173">
        <v>2274</v>
      </c>
      <c r="T1173" s="3">
        <f t="shared" si="37"/>
        <v>100</v>
      </c>
      <c r="U1173" s="3">
        <f>IF(AND(R1173&lt;&gt;"_U",N1173&lt;&gt;9999,N1173&lt;&gt;999,L1173&lt;&gt;"Median"),IFERROR(VLOOKUP(A1173,'TA Total'!A:P,16,0),"."),".")</f>
        <v>2274</v>
      </c>
    </row>
    <row r="1174" spans="1:21" x14ac:dyDescent="0.3">
      <c r="A1174" s="1" t="str">
        <f t="shared" si="36"/>
        <v>2018|Kawerau District|Total stated - total household income</v>
      </c>
      <c r="B1174" t="s">
        <v>18</v>
      </c>
      <c r="C1174" t="s">
        <v>19</v>
      </c>
      <c r="D1174" t="s">
        <v>20</v>
      </c>
      <c r="E1174" t="s">
        <v>21</v>
      </c>
      <c r="F1174">
        <v>2018</v>
      </c>
      <c r="G1174">
        <v>2018</v>
      </c>
      <c r="H1174">
        <v>26</v>
      </c>
      <c r="I1174" t="s">
        <v>109</v>
      </c>
      <c r="J1174">
        <v>99</v>
      </c>
      <c r="K1174" t="s">
        <v>23</v>
      </c>
      <c r="L1174">
        <v>77</v>
      </c>
      <c r="M1174" t="s">
        <v>32</v>
      </c>
      <c r="N1174">
        <v>2</v>
      </c>
      <c r="O1174" t="s">
        <v>28</v>
      </c>
      <c r="P1174">
        <v>762</v>
      </c>
      <c r="T1174" s="3">
        <f t="shared" si="37"/>
        <v>33.51</v>
      </c>
      <c r="U1174" s="3">
        <f>IF(AND(R1174&lt;&gt;"_U",N1174&lt;&gt;9999,N1174&lt;&gt;999,L1174&lt;&gt;"Median"),IFERROR(VLOOKUP(A1174,'TA Total'!A:P,16,0),"."),".")</f>
        <v>2274</v>
      </c>
    </row>
    <row r="1175" spans="1:21" x14ac:dyDescent="0.3">
      <c r="A1175" s="1" t="str">
        <f t="shared" si="36"/>
        <v>2018|Kawerau District|Total stated - total household income</v>
      </c>
      <c r="B1175" t="s">
        <v>18</v>
      </c>
      <c r="C1175" t="s">
        <v>19</v>
      </c>
      <c r="D1175" t="s">
        <v>20</v>
      </c>
      <c r="E1175" t="s">
        <v>21</v>
      </c>
      <c r="F1175">
        <v>2018</v>
      </c>
      <c r="G1175">
        <v>2018</v>
      </c>
      <c r="H1175">
        <v>26</v>
      </c>
      <c r="I1175" t="s">
        <v>109</v>
      </c>
      <c r="J1175">
        <v>99</v>
      </c>
      <c r="K1175" t="s">
        <v>23</v>
      </c>
      <c r="L1175">
        <v>77</v>
      </c>
      <c r="M1175" t="s">
        <v>32</v>
      </c>
      <c r="N1175">
        <v>9999</v>
      </c>
      <c r="O1175" t="s">
        <v>40</v>
      </c>
      <c r="P1175">
        <v>2274</v>
      </c>
      <c r="T1175" s="3" t="str">
        <f t="shared" si="37"/>
        <v>.</v>
      </c>
      <c r="U1175" s="3" t="str">
        <f>IF(AND(R1175&lt;&gt;"_U",N1175&lt;&gt;9999,N1175&lt;&gt;999,L1175&lt;&gt;"Median"),IFERROR(VLOOKUP(A1175,'TA Total'!A:P,16,0),"."),".")</f>
        <v>.</v>
      </c>
    </row>
    <row r="1176" spans="1:21" x14ac:dyDescent="0.3">
      <c r="A1176" s="1" t="str">
        <f t="shared" si="36"/>
        <v>2018|Kawerau District|Total stated - total household income</v>
      </c>
      <c r="B1176" t="s">
        <v>18</v>
      </c>
      <c r="C1176" t="s">
        <v>19</v>
      </c>
      <c r="D1176" t="s">
        <v>20</v>
      </c>
      <c r="E1176" t="s">
        <v>21</v>
      </c>
      <c r="F1176">
        <v>2018</v>
      </c>
      <c r="G1176">
        <v>2018</v>
      </c>
      <c r="H1176">
        <v>26</v>
      </c>
      <c r="I1176" t="s">
        <v>109</v>
      </c>
      <c r="J1176">
        <v>99</v>
      </c>
      <c r="K1176" t="s">
        <v>23</v>
      </c>
      <c r="L1176">
        <v>77</v>
      </c>
      <c r="M1176" t="s">
        <v>32</v>
      </c>
      <c r="N1176">
        <v>1</v>
      </c>
      <c r="O1176" t="s">
        <v>33</v>
      </c>
      <c r="P1176">
        <v>1380</v>
      </c>
      <c r="T1176" s="3">
        <f t="shared" si="37"/>
        <v>60.69</v>
      </c>
      <c r="U1176" s="3">
        <f>IF(AND(R1176&lt;&gt;"_U",N1176&lt;&gt;9999,N1176&lt;&gt;999,L1176&lt;&gt;"Median"),IFERROR(VLOOKUP(A1176,'TA Total'!A:P,16,0),"."),".")</f>
        <v>2274</v>
      </c>
    </row>
    <row r="1177" spans="1:21" x14ac:dyDescent="0.3">
      <c r="A1177" s="1" t="str">
        <f t="shared" si="36"/>
        <v>2018|Kawerau District|Total stated - total household income</v>
      </c>
      <c r="B1177" t="s">
        <v>18</v>
      </c>
      <c r="C1177" t="s">
        <v>19</v>
      </c>
      <c r="D1177" t="s">
        <v>20</v>
      </c>
      <c r="E1177" t="s">
        <v>21</v>
      </c>
      <c r="F1177">
        <v>2018</v>
      </c>
      <c r="G1177">
        <v>2018</v>
      </c>
      <c r="H1177">
        <v>26</v>
      </c>
      <c r="I1177" t="s">
        <v>109</v>
      </c>
      <c r="J1177">
        <v>99</v>
      </c>
      <c r="K1177" t="s">
        <v>23</v>
      </c>
      <c r="L1177">
        <v>77</v>
      </c>
      <c r="M1177" t="s">
        <v>32</v>
      </c>
      <c r="N1177">
        <v>999</v>
      </c>
      <c r="O1177" t="s">
        <v>42</v>
      </c>
      <c r="P1177">
        <v>0</v>
      </c>
      <c r="T1177" s="3" t="str">
        <f t="shared" si="37"/>
        <v>.</v>
      </c>
      <c r="U1177" s="3" t="str">
        <f>IF(AND(R1177&lt;&gt;"_U",N1177&lt;&gt;9999,N1177&lt;&gt;999,L1177&lt;&gt;"Median"),IFERROR(VLOOKUP(A1177,'TA Total'!A:P,16,0),"."),".")</f>
        <v>.</v>
      </c>
    </row>
    <row r="1178" spans="1:21" x14ac:dyDescent="0.3">
      <c r="A1178" s="1" t="str">
        <f t="shared" si="36"/>
        <v>2018|Kawerau District|Total - total household income</v>
      </c>
      <c r="B1178" t="s">
        <v>18</v>
      </c>
      <c r="C1178" t="s">
        <v>19</v>
      </c>
      <c r="D1178" t="s">
        <v>20</v>
      </c>
      <c r="E1178" t="s">
        <v>21</v>
      </c>
      <c r="F1178">
        <v>2018</v>
      </c>
      <c r="G1178">
        <v>2018</v>
      </c>
      <c r="H1178">
        <v>26</v>
      </c>
      <c r="I1178" t="s">
        <v>109</v>
      </c>
      <c r="J1178">
        <v>99</v>
      </c>
      <c r="K1178" t="s">
        <v>23</v>
      </c>
      <c r="L1178">
        <v>99</v>
      </c>
      <c r="M1178" t="s">
        <v>48</v>
      </c>
      <c r="N1178">
        <v>3</v>
      </c>
      <c r="O1178" t="s">
        <v>25</v>
      </c>
      <c r="P1178">
        <v>135</v>
      </c>
      <c r="T1178" s="3">
        <f t="shared" si="37"/>
        <v>5.4</v>
      </c>
      <c r="U1178" s="3">
        <f>IF(AND(R1178&lt;&gt;"_U",N1178&lt;&gt;9999,N1178&lt;&gt;999,L1178&lt;&gt;"Median"),IFERROR(VLOOKUP(A1178,'TA Total'!A:P,16,0),"."),".")</f>
        <v>2499</v>
      </c>
    </row>
    <row r="1179" spans="1:21" x14ac:dyDescent="0.3">
      <c r="A1179" s="1" t="str">
        <f t="shared" si="36"/>
        <v>2018|Kawerau District|Total - total household income</v>
      </c>
      <c r="B1179" t="s">
        <v>18</v>
      </c>
      <c r="C1179" t="s">
        <v>19</v>
      </c>
      <c r="D1179" t="s">
        <v>20</v>
      </c>
      <c r="E1179" t="s">
        <v>21</v>
      </c>
      <c r="F1179">
        <v>2018</v>
      </c>
      <c r="G1179">
        <v>2018</v>
      </c>
      <c r="H1179">
        <v>26</v>
      </c>
      <c r="I1179" t="s">
        <v>109</v>
      </c>
      <c r="J1179">
        <v>99</v>
      </c>
      <c r="K1179" t="s">
        <v>23</v>
      </c>
      <c r="L1179">
        <v>99</v>
      </c>
      <c r="M1179" t="s">
        <v>48</v>
      </c>
      <c r="N1179">
        <v>2</v>
      </c>
      <c r="O1179" t="s">
        <v>28</v>
      </c>
      <c r="P1179">
        <v>870</v>
      </c>
      <c r="T1179" s="3">
        <f t="shared" si="37"/>
        <v>34.81</v>
      </c>
      <c r="U1179" s="3">
        <f>IF(AND(R1179&lt;&gt;"_U",N1179&lt;&gt;9999,N1179&lt;&gt;999,L1179&lt;&gt;"Median"),IFERROR(VLOOKUP(A1179,'TA Total'!A:P,16,0),"."),".")</f>
        <v>2499</v>
      </c>
    </row>
    <row r="1180" spans="1:21" x14ac:dyDescent="0.3">
      <c r="A1180" s="1" t="str">
        <f t="shared" si="36"/>
        <v>2018|Kawerau District|Total - total household income</v>
      </c>
      <c r="B1180" t="s">
        <v>18</v>
      </c>
      <c r="C1180" t="s">
        <v>19</v>
      </c>
      <c r="D1180" t="s">
        <v>20</v>
      </c>
      <c r="E1180" t="s">
        <v>21</v>
      </c>
      <c r="F1180">
        <v>2018</v>
      </c>
      <c r="G1180">
        <v>2018</v>
      </c>
      <c r="H1180">
        <v>26</v>
      </c>
      <c r="I1180" t="s">
        <v>109</v>
      </c>
      <c r="J1180">
        <v>99</v>
      </c>
      <c r="K1180" t="s">
        <v>23</v>
      </c>
      <c r="L1180">
        <v>99</v>
      </c>
      <c r="M1180" t="s">
        <v>48</v>
      </c>
      <c r="N1180">
        <v>1</v>
      </c>
      <c r="O1180" t="s">
        <v>33</v>
      </c>
      <c r="P1180">
        <v>1491</v>
      </c>
      <c r="T1180" s="3">
        <f t="shared" si="37"/>
        <v>59.66</v>
      </c>
      <c r="U1180" s="3">
        <f>IF(AND(R1180&lt;&gt;"_U",N1180&lt;&gt;9999,N1180&lt;&gt;999,L1180&lt;&gt;"Median"),IFERROR(VLOOKUP(A1180,'TA Total'!A:P,16,0),"."),".")</f>
        <v>2499</v>
      </c>
    </row>
    <row r="1181" spans="1:21" x14ac:dyDescent="0.3">
      <c r="A1181" s="1" t="str">
        <f t="shared" si="36"/>
        <v>2018|Kawerau District|Total - total household income</v>
      </c>
      <c r="B1181" t="s">
        <v>18</v>
      </c>
      <c r="C1181" t="s">
        <v>19</v>
      </c>
      <c r="D1181" t="s">
        <v>20</v>
      </c>
      <c r="E1181" t="s">
        <v>21</v>
      </c>
      <c r="F1181">
        <v>2018</v>
      </c>
      <c r="G1181">
        <v>2018</v>
      </c>
      <c r="H1181">
        <v>26</v>
      </c>
      <c r="I1181" t="s">
        <v>109</v>
      </c>
      <c r="J1181">
        <v>99</v>
      </c>
      <c r="K1181" t="s">
        <v>23</v>
      </c>
      <c r="L1181">
        <v>99</v>
      </c>
      <c r="M1181" t="s">
        <v>48</v>
      </c>
      <c r="N1181">
        <v>9999</v>
      </c>
      <c r="O1181" t="s">
        <v>40</v>
      </c>
      <c r="P1181">
        <v>2499</v>
      </c>
      <c r="T1181" s="3" t="str">
        <f t="shared" si="37"/>
        <v>.</v>
      </c>
      <c r="U1181" s="3" t="str">
        <f>IF(AND(R1181&lt;&gt;"_U",N1181&lt;&gt;9999,N1181&lt;&gt;999,L1181&lt;&gt;"Median"),IFERROR(VLOOKUP(A1181,'TA Total'!A:P,16,0),"."),".")</f>
        <v>.</v>
      </c>
    </row>
    <row r="1182" spans="1:21" x14ac:dyDescent="0.3">
      <c r="A1182" s="1" t="str">
        <f t="shared" si="36"/>
        <v>2018|Kawerau District|Total - total household income</v>
      </c>
      <c r="B1182" t="s">
        <v>18</v>
      </c>
      <c r="C1182" t="s">
        <v>19</v>
      </c>
      <c r="D1182" t="s">
        <v>20</v>
      </c>
      <c r="E1182" t="s">
        <v>21</v>
      </c>
      <c r="F1182">
        <v>2018</v>
      </c>
      <c r="G1182">
        <v>2018</v>
      </c>
      <c r="H1182">
        <v>26</v>
      </c>
      <c r="I1182" t="s">
        <v>109</v>
      </c>
      <c r="J1182">
        <v>99</v>
      </c>
      <c r="K1182" t="s">
        <v>23</v>
      </c>
      <c r="L1182">
        <v>99</v>
      </c>
      <c r="M1182" t="s">
        <v>48</v>
      </c>
      <c r="N1182">
        <v>7777</v>
      </c>
      <c r="O1182" t="s">
        <v>37</v>
      </c>
      <c r="P1182">
        <v>2499</v>
      </c>
      <c r="T1182" s="3">
        <f t="shared" si="37"/>
        <v>100</v>
      </c>
      <c r="U1182" s="3">
        <f>IF(AND(R1182&lt;&gt;"_U",N1182&lt;&gt;9999,N1182&lt;&gt;999,L1182&lt;&gt;"Median"),IFERROR(VLOOKUP(A1182,'TA Total'!A:P,16,0),"."),".")</f>
        <v>2499</v>
      </c>
    </row>
    <row r="1183" spans="1:21" x14ac:dyDescent="0.3">
      <c r="A1183" s="1" t="str">
        <f t="shared" si="36"/>
        <v>2018|Kawerau District|Total - total household income</v>
      </c>
      <c r="B1183" t="s">
        <v>18</v>
      </c>
      <c r="C1183" t="s">
        <v>19</v>
      </c>
      <c r="D1183" t="s">
        <v>20</v>
      </c>
      <c r="E1183" t="s">
        <v>21</v>
      </c>
      <c r="F1183">
        <v>2018</v>
      </c>
      <c r="G1183">
        <v>2018</v>
      </c>
      <c r="H1183">
        <v>26</v>
      </c>
      <c r="I1183" t="s">
        <v>109</v>
      </c>
      <c r="J1183">
        <v>99</v>
      </c>
      <c r="K1183" t="s">
        <v>23</v>
      </c>
      <c r="L1183">
        <v>99</v>
      </c>
      <c r="M1183" t="s">
        <v>48</v>
      </c>
      <c r="N1183">
        <v>999</v>
      </c>
      <c r="O1183" t="s">
        <v>42</v>
      </c>
      <c r="P1183">
        <v>0</v>
      </c>
      <c r="T1183" s="3" t="str">
        <f t="shared" si="37"/>
        <v>.</v>
      </c>
      <c r="U1183" s="3" t="str">
        <f>IF(AND(R1183&lt;&gt;"_U",N1183&lt;&gt;9999,N1183&lt;&gt;999,L1183&lt;&gt;"Median"),IFERROR(VLOOKUP(A1183,'TA Total'!A:P,16,0),"."),".")</f>
        <v>.</v>
      </c>
    </row>
    <row r="1184" spans="1:21" x14ac:dyDescent="0.3">
      <c r="A1184" s="1" t="str">
        <f t="shared" si="36"/>
        <v>2018|Kawerau District|Median ($) - total household income</v>
      </c>
      <c r="B1184" t="s">
        <v>18</v>
      </c>
      <c r="C1184" t="s">
        <v>19</v>
      </c>
      <c r="D1184" t="s">
        <v>20</v>
      </c>
      <c r="E1184" t="s">
        <v>21</v>
      </c>
      <c r="F1184">
        <v>2018</v>
      </c>
      <c r="G1184">
        <v>2018</v>
      </c>
      <c r="H1184">
        <v>26</v>
      </c>
      <c r="I1184" t="s">
        <v>109</v>
      </c>
      <c r="J1184">
        <v>99</v>
      </c>
      <c r="K1184" t="s">
        <v>23</v>
      </c>
      <c r="L1184" t="s">
        <v>56</v>
      </c>
      <c r="M1184" t="s">
        <v>57</v>
      </c>
      <c r="N1184">
        <v>999</v>
      </c>
      <c r="O1184" t="s">
        <v>42</v>
      </c>
      <c r="R1184" t="s">
        <v>61</v>
      </c>
      <c r="S1184" t="s">
        <v>62</v>
      </c>
      <c r="T1184" s="3" t="str">
        <f t="shared" si="37"/>
        <v>.</v>
      </c>
      <c r="U1184" s="3" t="str">
        <f>IF(AND(R1184&lt;&gt;"_U",N1184&lt;&gt;9999,N1184&lt;&gt;999,L1184&lt;&gt;"Median"),IFERROR(VLOOKUP(A1184,'TA Total'!A:P,16,0),"."),".")</f>
        <v>.</v>
      </c>
    </row>
    <row r="1185" spans="1:21" x14ac:dyDescent="0.3">
      <c r="A1185" s="1" t="str">
        <f t="shared" si="36"/>
        <v>2018|Kawerau District|Median ($) - total household income</v>
      </c>
      <c r="B1185" t="s">
        <v>18</v>
      </c>
      <c r="C1185" t="s">
        <v>19</v>
      </c>
      <c r="D1185" t="s">
        <v>20</v>
      </c>
      <c r="E1185" t="s">
        <v>21</v>
      </c>
      <c r="F1185">
        <v>2018</v>
      </c>
      <c r="G1185">
        <v>2018</v>
      </c>
      <c r="H1185">
        <v>26</v>
      </c>
      <c r="I1185" t="s">
        <v>109</v>
      </c>
      <c r="J1185">
        <v>99</v>
      </c>
      <c r="K1185" t="s">
        <v>23</v>
      </c>
      <c r="L1185" t="s">
        <v>56</v>
      </c>
      <c r="M1185" t="s">
        <v>57</v>
      </c>
      <c r="N1185">
        <v>3</v>
      </c>
      <c r="O1185" t="s">
        <v>25</v>
      </c>
      <c r="P1185">
        <v>48700</v>
      </c>
      <c r="T1185" s="3" t="str">
        <f t="shared" si="37"/>
        <v>.</v>
      </c>
      <c r="U1185" s="3" t="str">
        <f>IF(AND(R1185&lt;&gt;"_U",N1185&lt;&gt;9999,N1185&lt;&gt;999,L1185&lt;&gt;"Median"),IFERROR(VLOOKUP(A1185,'TA Total'!A:P,16,0),"."),".")</f>
        <v>.</v>
      </c>
    </row>
    <row r="1186" spans="1:21" x14ac:dyDescent="0.3">
      <c r="A1186" s="1" t="str">
        <f t="shared" si="36"/>
        <v>2018|Kawerau District|Median ($) - total household income</v>
      </c>
      <c r="B1186" t="s">
        <v>18</v>
      </c>
      <c r="C1186" t="s">
        <v>19</v>
      </c>
      <c r="D1186" t="s">
        <v>20</v>
      </c>
      <c r="E1186" t="s">
        <v>21</v>
      </c>
      <c r="F1186">
        <v>2018</v>
      </c>
      <c r="G1186">
        <v>2018</v>
      </c>
      <c r="H1186">
        <v>26</v>
      </c>
      <c r="I1186" t="s">
        <v>109</v>
      </c>
      <c r="J1186">
        <v>99</v>
      </c>
      <c r="K1186" t="s">
        <v>23</v>
      </c>
      <c r="L1186" t="s">
        <v>56</v>
      </c>
      <c r="M1186" t="s">
        <v>57</v>
      </c>
      <c r="N1186">
        <v>7777</v>
      </c>
      <c r="O1186" t="s">
        <v>37</v>
      </c>
      <c r="P1186">
        <v>42800</v>
      </c>
      <c r="T1186" s="3" t="str">
        <f t="shared" si="37"/>
        <v>.</v>
      </c>
      <c r="U1186" s="3" t="str">
        <f>IF(AND(R1186&lt;&gt;"_U",N1186&lt;&gt;9999,N1186&lt;&gt;999,L1186&lt;&gt;"Median"),IFERROR(VLOOKUP(A1186,'TA Total'!A:P,16,0),"."),".")</f>
        <v>.</v>
      </c>
    </row>
    <row r="1187" spans="1:21" x14ac:dyDescent="0.3">
      <c r="A1187" s="1" t="str">
        <f t="shared" si="36"/>
        <v>2018|Kawerau District|Median ($) - total household income</v>
      </c>
      <c r="B1187" t="s">
        <v>18</v>
      </c>
      <c r="C1187" t="s">
        <v>19</v>
      </c>
      <c r="D1187" t="s">
        <v>20</v>
      </c>
      <c r="E1187" t="s">
        <v>21</v>
      </c>
      <c r="F1187">
        <v>2018</v>
      </c>
      <c r="G1187">
        <v>2018</v>
      </c>
      <c r="H1187">
        <v>26</v>
      </c>
      <c r="I1187" t="s">
        <v>109</v>
      </c>
      <c r="J1187">
        <v>99</v>
      </c>
      <c r="K1187" t="s">
        <v>23</v>
      </c>
      <c r="L1187" t="s">
        <v>56</v>
      </c>
      <c r="M1187" t="s">
        <v>57</v>
      </c>
      <c r="N1187">
        <v>1</v>
      </c>
      <c r="O1187" t="s">
        <v>33</v>
      </c>
      <c r="P1187">
        <v>50800</v>
      </c>
      <c r="T1187" s="3" t="str">
        <f t="shared" si="37"/>
        <v>.</v>
      </c>
      <c r="U1187" s="3" t="str">
        <f>IF(AND(R1187&lt;&gt;"_U",N1187&lt;&gt;9999,N1187&lt;&gt;999,L1187&lt;&gt;"Median"),IFERROR(VLOOKUP(A1187,'TA Total'!A:P,16,0),"."),".")</f>
        <v>.</v>
      </c>
    </row>
    <row r="1188" spans="1:21" x14ac:dyDescent="0.3">
      <c r="A1188" s="1" t="str">
        <f t="shared" si="36"/>
        <v>2018|Kawerau District|Median ($) - total household income</v>
      </c>
      <c r="B1188" t="s">
        <v>18</v>
      </c>
      <c r="C1188" t="s">
        <v>19</v>
      </c>
      <c r="D1188" t="s">
        <v>20</v>
      </c>
      <c r="E1188" t="s">
        <v>21</v>
      </c>
      <c r="F1188">
        <v>2018</v>
      </c>
      <c r="G1188">
        <v>2018</v>
      </c>
      <c r="H1188">
        <v>26</v>
      </c>
      <c r="I1188" t="s">
        <v>109</v>
      </c>
      <c r="J1188">
        <v>99</v>
      </c>
      <c r="K1188" t="s">
        <v>23</v>
      </c>
      <c r="L1188" t="s">
        <v>56</v>
      </c>
      <c r="M1188" t="s">
        <v>57</v>
      </c>
      <c r="N1188">
        <v>9999</v>
      </c>
      <c r="O1188" t="s">
        <v>40</v>
      </c>
      <c r="P1188">
        <v>42800</v>
      </c>
      <c r="T1188" s="3" t="str">
        <f t="shared" si="37"/>
        <v>.</v>
      </c>
      <c r="U1188" s="3" t="str">
        <f>IF(AND(R1188&lt;&gt;"_U",N1188&lt;&gt;9999,N1188&lt;&gt;999,L1188&lt;&gt;"Median"),IFERROR(VLOOKUP(A1188,'TA Total'!A:P,16,0),"."),".")</f>
        <v>.</v>
      </c>
    </row>
    <row r="1189" spans="1:21" x14ac:dyDescent="0.3">
      <c r="A1189" s="1" t="str">
        <f t="shared" si="36"/>
        <v>2018|Kawerau District|Median ($) - total household income</v>
      </c>
      <c r="B1189" t="s">
        <v>18</v>
      </c>
      <c r="C1189" t="s">
        <v>19</v>
      </c>
      <c r="D1189" t="s">
        <v>20</v>
      </c>
      <c r="E1189" t="s">
        <v>21</v>
      </c>
      <c r="F1189">
        <v>2018</v>
      </c>
      <c r="G1189">
        <v>2018</v>
      </c>
      <c r="H1189">
        <v>26</v>
      </c>
      <c r="I1189" t="s">
        <v>109</v>
      </c>
      <c r="J1189">
        <v>99</v>
      </c>
      <c r="K1189" t="s">
        <v>23</v>
      </c>
      <c r="L1189" t="s">
        <v>56</v>
      </c>
      <c r="M1189" t="s">
        <v>57</v>
      </c>
      <c r="N1189">
        <v>2</v>
      </c>
      <c r="O1189" t="s">
        <v>28</v>
      </c>
      <c r="P1189">
        <v>32400</v>
      </c>
      <c r="T1189" s="3" t="str">
        <f t="shared" si="37"/>
        <v>.</v>
      </c>
      <c r="U1189" s="3" t="str">
        <f>IF(AND(R1189&lt;&gt;"_U",N1189&lt;&gt;9999,N1189&lt;&gt;999,L1189&lt;&gt;"Median"),IFERROR(VLOOKUP(A1189,'TA Total'!A:P,16,0),"."),".")</f>
        <v>.</v>
      </c>
    </row>
    <row r="1190" spans="1:21" x14ac:dyDescent="0.3">
      <c r="A1190" s="1" t="str">
        <f t="shared" si="36"/>
        <v>2018|ÅŒpÅtiki District|$20,000 or less</v>
      </c>
      <c r="B1190" t="s">
        <v>18</v>
      </c>
      <c r="C1190" t="s">
        <v>19</v>
      </c>
      <c r="D1190" t="s">
        <v>20</v>
      </c>
      <c r="E1190" t="s">
        <v>21</v>
      </c>
      <c r="F1190">
        <v>2018</v>
      </c>
      <c r="G1190">
        <v>2018</v>
      </c>
      <c r="H1190">
        <v>27</v>
      </c>
      <c r="I1190" t="s">
        <v>86</v>
      </c>
      <c r="J1190">
        <v>99</v>
      </c>
      <c r="K1190" t="s">
        <v>23</v>
      </c>
      <c r="L1190">
        <v>1</v>
      </c>
      <c r="M1190" t="s">
        <v>39</v>
      </c>
      <c r="N1190">
        <v>999</v>
      </c>
      <c r="O1190" t="s">
        <v>42</v>
      </c>
      <c r="P1190">
        <v>0</v>
      </c>
      <c r="T1190" s="3" t="str">
        <f t="shared" si="37"/>
        <v>.</v>
      </c>
      <c r="U1190" s="3" t="str">
        <f>IF(AND(R1190&lt;&gt;"_U",N1190&lt;&gt;9999,N1190&lt;&gt;999,L1190&lt;&gt;"Median"),IFERROR(VLOOKUP(A1190,'TA Total'!A:P,16,0),"."),".")</f>
        <v>.</v>
      </c>
    </row>
    <row r="1191" spans="1:21" x14ac:dyDescent="0.3">
      <c r="A1191" s="1" t="str">
        <f t="shared" si="36"/>
        <v>2018|ÅŒpÅtiki District|$20,000 or less</v>
      </c>
      <c r="B1191" t="s">
        <v>18</v>
      </c>
      <c r="C1191" t="s">
        <v>19</v>
      </c>
      <c r="D1191" t="s">
        <v>20</v>
      </c>
      <c r="E1191" t="s">
        <v>21</v>
      </c>
      <c r="F1191">
        <v>2018</v>
      </c>
      <c r="G1191">
        <v>2018</v>
      </c>
      <c r="H1191">
        <v>27</v>
      </c>
      <c r="I1191" t="s">
        <v>86</v>
      </c>
      <c r="J1191">
        <v>99</v>
      </c>
      <c r="K1191" t="s">
        <v>23</v>
      </c>
      <c r="L1191">
        <v>1</v>
      </c>
      <c r="M1191" t="s">
        <v>39</v>
      </c>
      <c r="N1191">
        <v>3</v>
      </c>
      <c r="O1191" t="s">
        <v>25</v>
      </c>
      <c r="P1191">
        <v>39</v>
      </c>
      <c r="T1191" s="3">
        <f t="shared" si="37"/>
        <v>9.6300000000000008</v>
      </c>
      <c r="U1191" s="3">
        <f>IF(AND(R1191&lt;&gt;"_U",N1191&lt;&gt;9999,N1191&lt;&gt;999,L1191&lt;&gt;"Median"),IFERROR(VLOOKUP(A1191,'TA Total'!A:P,16,0),"."),".")</f>
        <v>405</v>
      </c>
    </row>
    <row r="1192" spans="1:21" x14ac:dyDescent="0.3">
      <c r="A1192" s="1" t="str">
        <f t="shared" si="36"/>
        <v>2018|ÅŒpÅtiki District|$20,000 or less</v>
      </c>
      <c r="B1192" t="s">
        <v>18</v>
      </c>
      <c r="C1192" t="s">
        <v>19</v>
      </c>
      <c r="D1192" t="s">
        <v>20</v>
      </c>
      <c r="E1192" t="s">
        <v>21</v>
      </c>
      <c r="F1192">
        <v>2018</v>
      </c>
      <c r="G1192">
        <v>2018</v>
      </c>
      <c r="H1192">
        <v>27</v>
      </c>
      <c r="I1192" t="s">
        <v>86</v>
      </c>
      <c r="J1192">
        <v>99</v>
      </c>
      <c r="K1192" t="s">
        <v>23</v>
      </c>
      <c r="L1192">
        <v>1</v>
      </c>
      <c r="M1192" t="s">
        <v>39</v>
      </c>
      <c r="N1192">
        <v>2</v>
      </c>
      <c r="O1192" t="s">
        <v>28</v>
      </c>
      <c r="P1192">
        <v>219</v>
      </c>
      <c r="T1192" s="3">
        <f t="shared" si="37"/>
        <v>54.07</v>
      </c>
      <c r="U1192" s="3">
        <f>IF(AND(R1192&lt;&gt;"_U",N1192&lt;&gt;9999,N1192&lt;&gt;999,L1192&lt;&gt;"Median"),IFERROR(VLOOKUP(A1192,'TA Total'!A:P,16,0),"."),".")</f>
        <v>405</v>
      </c>
    </row>
    <row r="1193" spans="1:21" x14ac:dyDescent="0.3">
      <c r="A1193" s="1" t="str">
        <f t="shared" si="36"/>
        <v>2018|ÅŒpÅtiki District|$20,000 or less</v>
      </c>
      <c r="B1193" t="s">
        <v>18</v>
      </c>
      <c r="C1193" t="s">
        <v>19</v>
      </c>
      <c r="D1193" t="s">
        <v>20</v>
      </c>
      <c r="E1193" t="s">
        <v>21</v>
      </c>
      <c r="F1193">
        <v>2018</v>
      </c>
      <c r="G1193">
        <v>2018</v>
      </c>
      <c r="H1193">
        <v>27</v>
      </c>
      <c r="I1193" t="s">
        <v>86</v>
      </c>
      <c r="J1193">
        <v>99</v>
      </c>
      <c r="K1193" t="s">
        <v>23</v>
      </c>
      <c r="L1193">
        <v>1</v>
      </c>
      <c r="M1193" t="s">
        <v>39</v>
      </c>
      <c r="N1193">
        <v>1</v>
      </c>
      <c r="O1193" t="s">
        <v>33</v>
      </c>
      <c r="P1193">
        <v>144</v>
      </c>
      <c r="T1193" s="3">
        <f t="shared" si="37"/>
        <v>35.56</v>
      </c>
      <c r="U1193" s="3">
        <f>IF(AND(R1193&lt;&gt;"_U",N1193&lt;&gt;9999,N1193&lt;&gt;999,L1193&lt;&gt;"Median"),IFERROR(VLOOKUP(A1193,'TA Total'!A:P,16,0),"."),".")</f>
        <v>405</v>
      </c>
    </row>
    <row r="1194" spans="1:21" x14ac:dyDescent="0.3">
      <c r="A1194" s="1" t="str">
        <f t="shared" si="36"/>
        <v>2018|ÅŒpÅtiki District|$20,000 or less</v>
      </c>
      <c r="B1194" t="s">
        <v>18</v>
      </c>
      <c r="C1194" t="s">
        <v>19</v>
      </c>
      <c r="D1194" t="s">
        <v>20</v>
      </c>
      <c r="E1194" t="s">
        <v>21</v>
      </c>
      <c r="F1194">
        <v>2018</v>
      </c>
      <c r="G1194">
        <v>2018</v>
      </c>
      <c r="H1194">
        <v>27</v>
      </c>
      <c r="I1194" t="s">
        <v>86</v>
      </c>
      <c r="J1194">
        <v>99</v>
      </c>
      <c r="K1194" t="s">
        <v>23</v>
      </c>
      <c r="L1194">
        <v>1</v>
      </c>
      <c r="M1194" t="s">
        <v>39</v>
      </c>
      <c r="N1194">
        <v>7777</v>
      </c>
      <c r="O1194" t="s">
        <v>37</v>
      </c>
      <c r="P1194">
        <v>405</v>
      </c>
      <c r="T1194" s="3">
        <f t="shared" si="37"/>
        <v>100</v>
      </c>
      <c r="U1194" s="3">
        <f>IF(AND(R1194&lt;&gt;"_U",N1194&lt;&gt;9999,N1194&lt;&gt;999,L1194&lt;&gt;"Median"),IFERROR(VLOOKUP(A1194,'TA Total'!A:P,16,0),"."),".")</f>
        <v>405</v>
      </c>
    </row>
    <row r="1195" spans="1:21" x14ac:dyDescent="0.3">
      <c r="A1195" s="1" t="str">
        <f t="shared" si="36"/>
        <v>2018|ÅŒpÅtiki District|$20,000 or less</v>
      </c>
      <c r="B1195" t="s">
        <v>18</v>
      </c>
      <c r="C1195" t="s">
        <v>19</v>
      </c>
      <c r="D1195" t="s">
        <v>20</v>
      </c>
      <c r="E1195" t="s">
        <v>21</v>
      </c>
      <c r="F1195">
        <v>2018</v>
      </c>
      <c r="G1195">
        <v>2018</v>
      </c>
      <c r="H1195">
        <v>27</v>
      </c>
      <c r="I1195" t="s">
        <v>86</v>
      </c>
      <c r="J1195">
        <v>99</v>
      </c>
      <c r="K1195" t="s">
        <v>23</v>
      </c>
      <c r="L1195">
        <v>1</v>
      </c>
      <c r="M1195" t="s">
        <v>39</v>
      </c>
      <c r="N1195">
        <v>9999</v>
      </c>
      <c r="O1195" t="s">
        <v>40</v>
      </c>
      <c r="P1195">
        <v>405</v>
      </c>
      <c r="T1195" s="3" t="str">
        <f t="shared" si="37"/>
        <v>.</v>
      </c>
      <c r="U1195" s="3" t="str">
        <f>IF(AND(R1195&lt;&gt;"_U",N1195&lt;&gt;9999,N1195&lt;&gt;999,L1195&lt;&gt;"Median"),IFERROR(VLOOKUP(A1195,'TA Total'!A:P,16,0),"."),".")</f>
        <v>.</v>
      </c>
    </row>
    <row r="1196" spans="1:21" x14ac:dyDescent="0.3">
      <c r="A1196" s="1" t="str">
        <f t="shared" si="36"/>
        <v>2018|ÅŒpÅtiki District|$20,001-$30,000</v>
      </c>
      <c r="B1196" t="s">
        <v>18</v>
      </c>
      <c r="C1196" t="s">
        <v>19</v>
      </c>
      <c r="D1196" t="s">
        <v>20</v>
      </c>
      <c r="E1196" t="s">
        <v>21</v>
      </c>
      <c r="F1196">
        <v>2018</v>
      </c>
      <c r="G1196">
        <v>2018</v>
      </c>
      <c r="H1196">
        <v>27</v>
      </c>
      <c r="I1196" t="s">
        <v>86</v>
      </c>
      <c r="J1196">
        <v>99</v>
      </c>
      <c r="K1196" t="s">
        <v>23</v>
      </c>
      <c r="L1196">
        <v>2</v>
      </c>
      <c r="M1196" t="s">
        <v>24</v>
      </c>
      <c r="N1196">
        <v>3</v>
      </c>
      <c r="O1196" t="s">
        <v>25</v>
      </c>
      <c r="P1196">
        <v>39</v>
      </c>
      <c r="T1196" s="3">
        <f t="shared" si="37"/>
        <v>9.2899999999999991</v>
      </c>
      <c r="U1196" s="3">
        <f>IF(AND(R1196&lt;&gt;"_U",N1196&lt;&gt;9999,N1196&lt;&gt;999,L1196&lt;&gt;"Median"),IFERROR(VLOOKUP(A1196,'TA Total'!A:P,16,0),"."),".")</f>
        <v>420</v>
      </c>
    </row>
    <row r="1197" spans="1:21" x14ac:dyDescent="0.3">
      <c r="A1197" s="1" t="str">
        <f t="shared" si="36"/>
        <v>2018|ÅŒpÅtiki District|$20,001-$30,000</v>
      </c>
      <c r="B1197" t="s">
        <v>18</v>
      </c>
      <c r="C1197" t="s">
        <v>19</v>
      </c>
      <c r="D1197" t="s">
        <v>20</v>
      </c>
      <c r="E1197" t="s">
        <v>21</v>
      </c>
      <c r="F1197">
        <v>2018</v>
      </c>
      <c r="G1197">
        <v>2018</v>
      </c>
      <c r="H1197">
        <v>27</v>
      </c>
      <c r="I1197" t="s">
        <v>86</v>
      </c>
      <c r="J1197">
        <v>99</v>
      </c>
      <c r="K1197" t="s">
        <v>23</v>
      </c>
      <c r="L1197">
        <v>2</v>
      </c>
      <c r="M1197" t="s">
        <v>24</v>
      </c>
      <c r="N1197">
        <v>999</v>
      </c>
      <c r="O1197" t="s">
        <v>42</v>
      </c>
      <c r="P1197">
        <v>0</v>
      </c>
      <c r="T1197" s="3" t="str">
        <f t="shared" si="37"/>
        <v>.</v>
      </c>
      <c r="U1197" s="3" t="str">
        <f>IF(AND(R1197&lt;&gt;"_U",N1197&lt;&gt;9999,N1197&lt;&gt;999,L1197&lt;&gt;"Median"),IFERROR(VLOOKUP(A1197,'TA Total'!A:P,16,0),"."),".")</f>
        <v>.</v>
      </c>
    </row>
    <row r="1198" spans="1:21" x14ac:dyDescent="0.3">
      <c r="A1198" s="1" t="str">
        <f t="shared" si="36"/>
        <v>2018|ÅŒpÅtiki District|$20,001-$30,000</v>
      </c>
      <c r="B1198" t="s">
        <v>18</v>
      </c>
      <c r="C1198" t="s">
        <v>19</v>
      </c>
      <c r="D1198" t="s">
        <v>20</v>
      </c>
      <c r="E1198" t="s">
        <v>21</v>
      </c>
      <c r="F1198">
        <v>2018</v>
      </c>
      <c r="G1198">
        <v>2018</v>
      </c>
      <c r="H1198">
        <v>27</v>
      </c>
      <c r="I1198" t="s">
        <v>86</v>
      </c>
      <c r="J1198">
        <v>99</v>
      </c>
      <c r="K1198" t="s">
        <v>23</v>
      </c>
      <c r="L1198">
        <v>2</v>
      </c>
      <c r="M1198" t="s">
        <v>24</v>
      </c>
      <c r="N1198">
        <v>1</v>
      </c>
      <c r="O1198" t="s">
        <v>33</v>
      </c>
      <c r="P1198">
        <v>183</v>
      </c>
      <c r="T1198" s="3">
        <f t="shared" si="37"/>
        <v>43.57</v>
      </c>
      <c r="U1198" s="3">
        <f>IF(AND(R1198&lt;&gt;"_U",N1198&lt;&gt;9999,N1198&lt;&gt;999,L1198&lt;&gt;"Median"),IFERROR(VLOOKUP(A1198,'TA Total'!A:P,16,0),"."),".")</f>
        <v>420</v>
      </c>
    </row>
    <row r="1199" spans="1:21" x14ac:dyDescent="0.3">
      <c r="A1199" s="1" t="str">
        <f t="shared" si="36"/>
        <v>2018|ÅŒpÅtiki District|$20,001-$30,000</v>
      </c>
      <c r="B1199" t="s">
        <v>18</v>
      </c>
      <c r="C1199" t="s">
        <v>19</v>
      </c>
      <c r="D1199" t="s">
        <v>20</v>
      </c>
      <c r="E1199" t="s">
        <v>21</v>
      </c>
      <c r="F1199">
        <v>2018</v>
      </c>
      <c r="G1199">
        <v>2018</v>
      </c>
      <c r="H1199">
        <v>27</v>
      </c>
      <c r="I1199" t="s">
        <v>86</v>
      </c>
      <c r="J1199">
        <v>99</v>
      </c>
      <c r="K1199" t="s">
        <v>23</v>
      </c>
      <c r="L1199">
        <v>2</v>
      </c>
      <c r="M1199" t="s">
        <v>24</v>
      </c>
      <c r="N1199">
        <v>2</v>
      </c>
      <c r="O1199" t="s">
        <v>28</v>
      </c>
      <c r="P1199">
        <v>201</v>
      </c>
      <c r="T1199" s="3">
        <f t="shared" si="37"/>
        <v>47.86</v>
      </c>
      <c r="U1199" s="3">
        <f>IF(AND(R1199&lt;&gt;"_U",N1199&lt;&gt;9999,N1199&lt;&gt;999,L1199&lt;&gt;"Median"),IFERROR(VLOOKUP(A1199,'TA Total'!A:P,16,0),"."),".")</f>
        <v>420</v>
      </c>
    </row>
    <row r="1200" spans="1:21" x14ac:dyDescent="0.3">
      <c r="A1200" s="1" t="str">
        <f t="shared" si="36"/>
        <v>2018|ÅŒpÅtiki District|$20,001-$30,000</v>
      </c>
      <c r="B1200" t="s">
        <v>18</v>
      </c>
      <c r="C1200" t="s">
        <v>19</v>
      </c>
      <c r="D1200" t="s">
        <v>20</v>
      </c>
      <c r="E1200" t="s">
        <v>21</v>
      </c>
      <c r="F1200">
        <v>2018</v>
      </c>
      <c r="G1200">
        <v>2018</v>
      </c>
      <c r="H1200">
        <v>27</v>
      </c>
      <c r="I1200" t="s">
        <v>86</v>
      </c>
      <c r="J1200">
        <v>99</v>
      </c>
      <c r="K1200" t="s">
        <v>23</v>
      </c>
      <c r="L1200">
        <v>2</v>
      </c>
      <c r="M1200" t="s">
        <v>24</v>
      </c>
      <c r="N1200">
        <v>9999</v>
      </c>
      <c r="O1200" t="s">
        <v>40</v>
      </c>
      <c r="P1200">
        <v>420</v>
      </c>
      <c r="T1200" s="3" t="str">
        <f t="shared" si="37"/>
        <v>.</v>
      </c>
      <c r="U1200" s="3" t="str">
        <f>IF(AND(R1200&lt;&gt;"_U",N1200&lt;&gt;9999,N1200&lt;&gt;999,L1200&lt;&gt;"Median"),IFERROR(VLOOKUP(A1200,'TA Total'!A:P,16,0),"."),".")</f>
        <v>.</v>
      </c>
    </row>
    <row r="1201" spans="1:21" x14ac:dyDescent="0.3">
      <c r="A1201" s="1" t="str">
        <f t="shared" si="36"/>
        <v>2018|ÅŒpÅtiki District|$20,001-$30,000</v>
      </c>
      <c r="B1201" t="s">
        <v>18</v>
      </c>
      <c r="C1201" t="s">
        <v>19</v>
      </c>
      <c r="D1201" t="s">
        <v>20</v>
      </c>
      <c r="E1201" t="s">
        <v>21</v>
      </c>
      <c r="F1201">
        <v>2018</v>
      </c>
      <c r="G1201">
        <v>2018</v>
      </c>
      <c r="H1201">
        <v>27</v>
      </c>
      <c r="I1201" t="s">
        <v>86</v>
      </c>
      <c r="J1201">
        <v>99</v>
      </c>
      <c r="K1201" t="s">
        <v>23</v>
      </c>
      <c r="L1201">
        <v>2</v>
      </c>
      <c r="M1201" t="s">
        <v>24</v>
      </c>
      <c r="N1201">
        <v>7777</v>
      </c>
      <c r="O1201" t="s">
        <v>37</v>
      </c>
      <c r="P1201">
        <v>420</v>
      </c>
      <c r="T1201" s="3">
        <f t="shared" si="37"/>
        <v>100</v>
      </c>
      <c r="U1201" s="3">
        <f>IF(AND(R1201&lt;&gt;"_U",N1201&lt;&gt;9999,N1201&lt;&gt;999,L1201&lt;&gt;"Median"),IFERROR(VLOOKUP(A1201,'TA Total'!A:P,16,0),"."),".")</f>
        <v>420</v>
      </c>
    </row>
    <row r="1202" spans="1:21" x14ac:dyDescent="0.3">
      <c r="A1202" s="1" t="str">
        <f t="shared" si="36"/>
        <v>2018|ÅŒpÅtiki District|$30,001-$50,000</v>
      </c>
      <c r="B1202" t="s">
        <v>18</v>
      </c>
      <c r="C1202" t="s">
        <v>19</v>
      </c>
      <c r="D1202" t="s">
        <v>20</v>
      </c>
      <c r="E1202" t="s">
        <v>21</v>
      </c>
      <c r="F1202">
        <v>2018</v>
      </c>
      <c r="G1202">
        <v>2018</v>
      </c>
      <c r="H1202">
        <v>27</v>
      </c>
      <c r="I1202" t="s">
        <v>86</v>
      </c>
      <c r="J1202">
        <v>99</v>
      </c>
      <c r="K1202" t="s">
        <v>23</v>
      </c>
      <c r="L1202">
        <v>3</v>
      </c>
      <c r="M1202" t="s">
        <v>45</v>
      </c>
      <c r="N1202">
        <v>1</v>
      </c>
      <c r="O1202" t="s">
        <v>33</v>
      </c>
      <c r="P1202">
        <v>303</v>
      </c>
      <c r="T1202" s="3">
        <f t="shared" si="37"/>
        <v>50.75</v>
      </c>
      <c r="U1202" s="3">
        <f>IF(AND(R1202&lt;&gt;"_U",N1202&lt;&gt;9999,N1202&lt;&gt;999,L1202&lt;&gt;"Median"),IFERROR(VLOOKUP(A1202,'TA Total'!A:P,16,0),"."),".")</f>
        <v>597</v>
      </c>
    </row>
    <row r="1203" spans="1:21" x14ac:dyDescent="0.3">
      <c r="A1203" s="1" t="str">
        <f t="shared" si="36"/>
        <v>2018|ÅŒpÅtiki District|$30,001-$50,000</v>
      </c>
      <c r="B1203" t="s">
        <v>18</v>
      </c>
      <c r="C1203" t="s">
        <v>19</v>
      </c>
      <c r="D1203" t="s">
        <v>20</v>
      </c>
      <c r="E1203" t="s">
        <v>21</v>
      </c>
      <c r="F1203">
        <v>2018</v>
      </c>
      <c r="G1203">
        <v>2018</v>
      </c>
      <c r="H1203">
        <v>27</v>
      </c>
      <c r="I1203" t="s">
        <v>86</v>
      </c>
      <c r="J1203">
        <v>99</v>
      </c>
      <c r="K1203" t="s">
        <v>23</v>
      </c>
      <c r="L1203">
        <v>3</v>
      </c>
      <c r="M1203" t="s">
        <v>45</v>
      </c>
      <c r="N1203">
        <v>2</v>
      </c>
      <c r="O1203" t="s">
        <v>28</v>
      </c>
      <c r="P1203">
        <v>222</v>
      </c>
      <c r="T1203" s="3">
        <f t="shared" si="37"/>
        <v>37.19</v>
      </c>
      <c r="U1203" s="3">
        <f>IF(AND(R1203&lt;&gt;"_U",N1203&lt;&gt;9999,N1203&lt;&gt;999,L1203&lt;&gt;"Median"),IFERROR(VLOOKUP(A1203,'TA Total'!A:P,16,0),"."),".")</f>
        <v>597</v>
      </c>
    </row>
    <row r="1204" spans="1:21" x14ac:dyDescent="0.3">
      <c r="A1204" s="1" t="str">
        <f t="shared" si="36"/>
        <v>2018|ÅŒpÅtiki District|$30,001-$50,000</v>
      </c>
      <c r="B1204" t="s">
        <v>18</v>
      </c>
      <c r="C1204" t="s">
        <v>19</v>
      </c>
      <c r="D1204" t="s">
        <v>20</v>
      </c>
      <c r="E1204" t="s">
        <v>21</v>
      </c>
      <c r="F1204">
        <v>2018</v>
      </c>
      <c r="G1204">
        <v>2018</v>
      </c>
      <c r="H1204">
        <v>27</v>
      </c>
      <c r="I1204" t="s">
        <v>86</v>
      </c>
      <c r="J1204">
        <v>99</v>
      </c>
      <c r="K1204" t="s">
        <v>23</v>
      </c>
      <c r="L1204">
        <v>3</v>
      </c>
      <c r="M1204" t="s">
        <v>45</v>
      </c>
      <c r="N1204">
        <v>9999</v>
      </c>
      <c r="O1204" t="s">
        <v>40</v>
      </c>
      <c r="P1204">
        <v>597</v>
      </c>
      <c r="T1204" s="3" t="str">
        <f t="shared" si="37"/>
        <v>.</v>
      </c>
      <c r="U1204" s="3" t="str">
        <f>IF(AND(R1204&lt;&gt;"_U",N1204&lt;&gt;9999,N1204&lt;&gt;999,L1204&lt;&gt;"Median"),IFERROR(VLOOKUP(A1204,'TA Total'!A:P,16,0),"."),".")</f>
        <v>.</v>
      </c>
    </row>
    <row r="1205" spans="1:21" x14ac:dyDescent="0.3">
      <c r="A1205" s="1" t="str">
        <f t="shared" si="36"/>
        <v>2018|ÅŒpÅtiki District|$30,001-$50,000</v>
      </c>
      <c r="B1205" t="s">
        <v>18</v>
      </c>
      <c r="C1205" t="s">
        <v>19</v>
      </c>
      <c r="D1205" t="s">
        <v>20</v>
      </c>
      <c r="E1205" t="s">
        <v>21</v>
      </c>
      <c r="F1205">
        <v>2018</v>
      </c>
      <c r="G1205">
        <v>2018</v>
      </c>
      <c r="H1205">
        <v>27</v>
      </c>
      <c r="I1205" t="s">
        <v>86</v>
      </c>
      <c r="J1205">
        <v>99</v>
      </c>
      <c r="K1205" t="s">
        <v>23</v>
      </c>
      <c r="L1205">
        <v>3</v>
      </c>
      <c r="M1205" t="s">
        <v>45</v>
      </c>
      <c r="N1205">
        <v>999</v>
      </c>
      <c r="O1205" t="s">
        <v>42</v>
      </c>
      <c r="P1205">
        <v>0</v>
      </c>
      <c r="T1205" s="3" t="str">
        <f t="shared" si="37"/>
        <v>.</v>
      </c>
      <c r="U1205" s="3" t="str">
        <f>IF(AND(R1205&lt;&gt;"_U",N1205&lt;&gt;9999,N1205&lt;&gt;999,L1205&lt;&gt;"Median"),IFERROR(VLOOKUP(A1205,'TA Total'!A:P,16,0),"."),".")</f>
        <v>.</v>
      </c>
    </row>
    <row r="1206" spans="1:21" x14ac:dyDescent="0.3">
      <c r="A1206" s="1" t="str">
        <f t="shared" si="36"/>
        <v>2018|ÅŒpÅtiki District|$30,001-$50,000</v>
      </c>
      <c r="B1206" t="s">
        <v>18</v>
      </c>
      <c r="C1206" t="s">
        <v>19</v>
      </c>
      <c r="D1206" t="s">
        <v>20</v>
      </c>
      <c r="E1206" t="s">
        <v>21</v>
      </c>
      <c r="F1206">
        <v>2018</v>
      </c>
      <c r="G1206">
        <v>2018</v>
      </c>
      <c r="H1206">
        <v>27</v>
      </c>
      <c r="I1206" t="s">
        <v>86</v>
      </c>
      <c r="J1206">
        <v>99</v>
      </c>
      <c r="K1206" t="s">
        <v>23</v>
      </c>
      <c r="L1206">
        <v>3</v>
      </c>
      <c r="M1206" t="s">
        <v>45</v>
      </c>
      <c r="N1206">
        <v>7777</v>
      </c>
      <c r="O1206" t="s">
        <v>37</v>
      </c>
      <c r="P1206">
        <v>597</v>
      </c>
      <c r="T1206" s="3">
        <f t="shared" si="37"/>
        <v>100</v>
      </c>
      <c r="U1206" s="3">
        <f>IF(AND(R1206&lt;&gt;"_U",N1206&lt;&gt;9999,N1206&lt;&gt;999,L1206&lt;&gt;"Median"),IFERROR(VLOOKUP(A1206,'TA Total'!A:P,16,0),"."),".")</f>
        <v>597</v>
      </c>
    </row>
    <row r="1207" spans="1:21" x14ac:dyDescent="0.3">
      <c r="A1207" s="1" t="str">
        <f t="shared" si="36"/>
        <v>2018|ÅŒpÅtiki District|$30,001-$50,000</v>
      </c>
      <c r="B1207" t="s">
        <v>18</v>
      </c>
      <c r="C1207" t="s">
        <v>19</v>
      </c>
      <c r="D1207" t="s">
        <v>20</v>
      </c>
      <c r="E1207" t="s">
        <v>21</v>
      </c>
      <c r="F1207">
        <v>2018</v>
      </c>
      <c r="G1207">
        <v>2018</v>
      </c>
      <c r="H1207">
        <v>27</v>
      </c>
      <c r="I1207" t="s">
        <v>86</v>
      </c>
      <c r="J1207">
        <v>99</v>
      </c>
      <c r="K1207" t="s">
        <v>23</v>
      </c>
      <c r="L1207">
        <v>3</v>
      </c>
      <c r="M1207" t="s">
        <v>45</v>
      </c>
      <c r="N1207">
        <v>3</v>
      </c>
      <c r="O1207" t="s">
        <v>25</v>
      </c>
      <c r="P1207">
        <v>69</v>
      </c>
      <c r="T1207" s="3">
        <f t="shared" si="37"/>
        <v>11.56</v>
      </c>
      <c r="U1207" s="3">
        <f>IF(AND(R1207&lt;&gt;"_U",N1207&lt;&gt;9999,N1207&lt;&gt;999,L1207&lt;&gt;"Median"),IFERROR(VLOOKUP(A1207,'TA Total'!A:P,16,0),"."),".")</f>
        <v>597</v>
      </c>
    </row>
    <row r="1208" spans="1:21" x14ac:dyDescent="0.3">
      <c r="A1208" s="1" t="str">
        <f t="shared" si="36"/>
        <v>2018|ÅŒpÅtiki District|$50,001-$70,000</v>
      </c>
      <c r="B1208" t="s">
        <v>18</v>
      </c>
      <c r="C1208" t="s">
        <v>19</v>
      </c>
      <c r="D1208" t="s">
        <v>20</v>
      </c>
      <c r="E1208" t="s">
        <v>21</v>
      </c>
      <c r="F1208">
        <v>2018</v>
      </c>
      <c r="G1208">
        <v>2018</v>
      </c>
      <c r="H1208">
        <v>27</v>
      </c>
      <c r="I1208" t="s">
        <v>86</v>
      </c>
      <c r="J1208">
        <v>99</v>
      </c>
      <c r="K1208" t="s">
        <v>23</v>
      </c>
      <c r="L1208">
        <v>4</v>
      </c>
      <c r="M1208" t="s">
        <v>36</v>
      </c>
      <c r="N1208">
        <v>9999</v>
      </c>
      <c r="O1208" t="s">
        <v>40</v>
      </c>
      <c r="P1208">
        <v>468</v>
      </c>
      <c r="T1208" s="3" t="str">
        <f t="shared" si="37"/>
        <v>.</v>
      </c>
      <c r="U1208" s="3" t="str">
        <f>IF(AND(R1208&lt;&gt;"_U",N1208&lt;&gt;9999,N1208&lt;&gt;999,L1208&lt;&gt;"Median"),IFERROR(VLOOKUP(A1208,'TA Total'!A:P,16,0),"."),".")</f>
        <v>.</v>
      </c>
    </row>
    <row r="1209" spans="1:21" x14ac:dyDescent="0.3">
      <c r="A1209" s="1" t="str">
        <f t="shared" si="36"/>
        <v>2018|ÅŒpÅtiki District|$50,001-$70,000</v>
      </c>
      <c r="B1209" t="s">
        <v>18</v>
      </c>
      <c r="C1209" t="s">
        <v>19</v>
      </c>
      <c r="D1209" t="s">
        <v>20</v>
      </c>
      <c r="E1209" t="s">
        <v>21</v>
      </c>
      <c r="F1209">
        <v>2018</v>
      </c>
      <c r="G1209">
        <v>2018</v>
      </c>
      <c r="H1209">
        <v>27</v>
      </c>
      <c r="I1209" t="s">
        <v>86</v>
      </c>
      <c r="J1209">
        <v>99</v>
      </c>
      <c r="K1209" t="s">
        <v>23</v>
      </c>
      <c r="L1209">
        <v>4</v>
      </c>
      <c r="M1209" t="s">
        <v>36</v>
      </c>
      <c r="N1209">
        <v>1</v>
      </c>
      <c r="O1209" t="s">
        <v>33</v>
      </c>
      <c r="P1209">
        <v>234</v>
      </c>
      <c r="T1209" s="3">
        <f t="shared" si="37"/>
        <v>50</v>
      </c>
      <c r="U1209" s="3">
        <f>IF(AND(R1209&lt;&gt;"_U",N1209&lt;&gt;9999,N1209&lt;&gt;999,L1209&lt;&gt;"Median"),IFERROR(VLOOKUP(A1209,'TA Total'!A:P,16,0),"."),".")</f>
        <v>468</v>
      </c>
    </row>
    <row r="1210" spans="1:21" x14ac:dyDescent="0.3">
      <c r="A1210" s="1" t="str">
        <f t="shared" si="36"/>
        <v>2018|ÅŒpÅtiki District|$50,001-$70,000</v>
      </c>
      <c r="B1210" t="s">
        <v>18</v>
      </c>
      <c r="C1210" t="s">
        <v>19</v>
      </c>
      <c r="D1210" t="s">
        <v>20</v>
      </c>
      <c r="E1210" t="s">
        <v>21</v>
      </c>
      <c r="F1210">
        <v>2018</v>
      </c>
      <c r="G1210">
        <v>2018</v>
      </c>
      <c r="H1210">
        <v>27</v>
      </c>
      <c r="I1210" t="s">
        <v>86</v>
      </c>
      <c r="J1210">
        <v>99</v>
      </c>
      <c r="K1210" t="s">
        <v>23</v>
      </c>
      <c r="L1210">
        <v>4</v>
      </c>
      <c r="M1210" t="s">
        <v>36</v>
      </c>
      <c r="N1210">
        <v>999</v>
      </c>
      <c r="O1210" t="s">
        <v>42</v>
      </c>
      <c r="P1210">
        <v>0</v>
      </c>
      <c r="T1210" s="3" t="str">
        <f t="shared" si="37"/>
        <v>.</v>
      </c>
      <c r="U1210" s="3" t="str">
        <f>IF(AND(R1210&lt;&gt;"_U",N1210&lt;&gt;9999,N1210&lt;&gt;999,L1210&lt;&gt;"Median"),IFERROR(VLOOKUP(A1210,'TA Total'!A:P,16,0),"."),".")</f>
        <v>.</v>
      </c>
    </row>
    <row r="1211" spans="1:21" x14ac:dyDescent="0.3">
      <c r="A1211" s="1" t="str">
        <f t="shared" si="36"/>
        <v>2018|ÅŒpÅtiki District|$50,001-$70,000</v>
      </c>
      <c r="B1211" t="s">
        <v>18</v>
      </c>
      <c r="C1211" t="s">
        <v>19</v>
      </c>
      <c r="D1211" t="s">
        <v>20</v>
      </c>
      <c r="E1211" t="s">
        <v>21</v>
      </c>
      <c r="F1211">
        <v>2018</v>
      </c>
      <c r="G1211">
        <v>2018</v>
      </c>
      <c r="H1211">
        <v>27</v>
      </c>
      <c r="I1211" t="s">
        <v>86</v>
      </c>
      <c r="J1211">
        <v>99</v>
      </c>
      <c r="K1211" t="s">
        <v>23</v>
      </c>
      <c r="L1211">
        <v>4</v>
      </c>
      <c r="M1211" t="s">
        <v>36</v>
      </c>
      <c r="N1211">
        <v>7777</v>
      </c>
      <c r="O1211" t="s">
        <v>37</v>
      </c>
      <c r="P1211">
        <v>468</v>
      </c>
      <c r="T1211" s="3">
        <f t="shared" si="37"/>
        <v>100</v>
      </c>
      <c r="U1211" s="3">
        <f>IF(AND(R1211&lt;&gt;"_U",N1211&lt;&gt;9999,N1211&lt;&gt;999,L1211&lt;&gt;"Median"),IFERROR(VLOOKUP(A1211,'TA Total'!A:P,16,0),"."),".")</f>
        <v>468</v>
      </c>
    </row>
    <row r="1212" spans="1:21" x14ac:dyDescent="0.3">
      <c r="A1212" s="1" t="str">
        <f t="shared" si="36"/>
        <v>2018|ÅŒpÅtiki District|$50,001-$70,000</v>
      </c>
      <c r="B1212" t="s">
        <v>18</v>
      </c>
      <c r="C1212" t="s">
        <v>19</v>
      </c>
      <c r="D1212" t="s">
        <v>20</v>
      </c>
      <c r="E1212" t="s">
        <v>21</v>
      </c>
      <c r="F1212">
        <v>2018</v>
      </c>
      <c r="G1212">
        <v>2018</v>
      </c>
      <c r="H1212">
        <v>27</v>
      </c>
      <c r="I1212" t="s">
        <v>86</v>
      </c>
      <c r="J1212">
        <v>99</v>
      </c>
      <c r="K1212" t="s">
        <v>23</v>
      </c>
      <c r="L1212">
        <v>4</v>
      </c>
      <c r="M1212" t="s">
        <v>36</v>
      </c>
      <c r="N1212">
        <v>3</v>
      </c>
      <c r="O1212" t="s">
        <v>25</v>
      </c>
      <c r="P1212">
        <v>45</v>
      </c>
      <c r="T1212" s="3">
        <f t="shared" si="37"/>
        <v>9.6199999999999992</v>
      </c>
      <c r="U1212" s="3">
        <f>IF(AND(R1212&lt;&gt;"_U",N1212&lt;&gt;9999,N1212&lt;&gt;999,L1212&lt;&gt;"Median"),IFERROR(VLOOKUP(A1212,'TA Total'!A:P,16,0),"."),".")</f>
        <v>468</v>
      </c>
    </row>
    <row r="1213" spans="1:21" x14ac:dyDescent="0.3">
      <c r="A1213" s="1" t="str">
        <f t="shared" si="36"/>
        <v>2018|ÅŒpÅtiki District|$50,001-$70,000</v>
      </c>
      <c r="B1213" t="s">
        <v>18</v>
      </c>
      <c r="C1213" t="s">
        <v>19</v>
      </c>
      <c r="D1213" t="s">
        <v>20</v>
      </c>
      <c r="E1213" t="s">
        <v>21</v>
      </c>
      <c r="F1213">
        <v>2018</v>
      </c>
      <c r="G1213">
        <v>2018</v>
      </c>
      <c r="H1213">
        <v>27</v>
      </c>
      <c r="I1213" t="s">
        <v>86</v>
      </c>
      <c r="J1213">
        <v>99</v>
      </c>
      <c r="K1213" t="s">
        <v>23</v>
      </c>
      <c r="L1213">
        <v>4</v>
      </c>
      <c r="M1213" t="s">
        <v>36</v>
      </c>
      <c r="N1213">
        <v>2</v>
      </c>
      <c r="O1213" t="s">
        <v>28</v>
      </c>
      <c r="P1213">
        <v>186</v>
      </c>
      <c r="T1213" s="3">
        <f t="shared" si="37"/>
        <v>39.74</v>
      </c>
      <c r="U1213" s="3">
        <f>IF(AND(R1213&lt;&gt;"_U",N1213&lt;&gt;9999,N1213&lt;&gt;999,L1213&lt;&gt;"Median"),IFERROR(VLOOKUP(A1213,'TA Total'!A:P,16,0),"."),".")</f>
        <v>468</v>
      </c>
    </row>
    <row r="1214" spans="1:21" x14ac:dyDescent="0.3">
      <c r="A1214" s="1" t="str">
        <f t="shared" si="36"/>
        <v>2018|ÅŒpÅtiki District|$70,001-$100,000</v>
      </c>
      <c r="B1214" t="s">
        <v>18</v>
      </c>
      <c r="C1214" t="s">
        <v>19</v>
      </c>
      <c r="D1214" t="s">
        <v>20</v>
      </c>
      <c r="E1214" t="s">
        <v>21</v>
      </c>
      <c r="F1214">
        <v>2018</v>
      </c>
      <c r="G1214">
        <v>2018</v>
      </c>
      <c r="H1214">
        <v>27</v>
      </c>
      <c r="I1214" t="s">
        <v>86</v>
      </c>
      <c r="J1214">
        <v>99</v>
      </c>
      <c r="K1214" t="s">
        <v>23</v>
      </c>
      <c r="L1214">
        <v>5</v>
      </c>
      <c r="M1214" t="s">
        <v>58</v>
      </c>
      <c r="N1214">
        <v>999</v>
      </c>
      <c r="O1214" t="s">
        <v>42</v>
      </c>
      <c r="P1214">
        <v>0</v>
      </c>
      <c r="T1214" s="3" t="str">
        <f t="shared" si="37"/>
        <v>.</v>
      </c>
      <c r="U1214" s="3" t="str">
        <f>IF(AND(R1214&lt;&gt;"_U",N1214&lt;&gt;9999,N1214&lt;&gt;999,L1214&lt;&gt;"Median"),IFERROR(VLOOKUP(A1214,'TA Total'!A:P,16,0),"."),".")</f>
        <v>.</v>
      </c>
    </row>
    <row r="1215" spans="1:21" x14ac:dyDescent="0.3">
      <c r="A1215" s="1" t="str">
        <f t="shared" si="36"/>
        <v>2018|ÅŒpÅtiki District|$70,001-$100,000</v>
      </c>
      <c r="B1215" t="s">
        <v>18</v>
      </c>
      <c r="C1215" t="s">
        <v>19</v>
      </c>
      <c r="D1215" t="s">
        <v>20</v>
      </c>
      <c r="E1215" t="s">
        <v>21</v>
      </c>
      <c r="F1215">
        <v>2018</v>
      </c>
      <c r="G1215">
        <v>2018</v>
      </c>
      <c r="H1215">
        <v>27</v>
      </c>
      <c r="I1215" t="s">
        <v>86</v>
      </c>
      <c r="J1215">
        <v>99</v>
      </c>
      <c r="K1215" t="s">
        <v>23</v>
      </c>
      <c r="L1215">
        <v>5</v>
      </c>
      <c r="M1215" t="s">
        <v>58</v>
      </c>
      <c r="N1215">
        <v>7777</v>
      </c>
      <c r="O1215" t="s">
        <v>37</v>
      </c>
      <c r="P1215">
        <v>387</v>
      </c>
      <c r="T1215" s="3">
        <f t="shared" si="37"/>
        <v>100</v>
      </c>
      <c r="U1215" s="3">
        <f>IF(AND(R1215&lt;&gt;"_U",N1215&lt;&gt;9999,N1215&lt;&gt;999,L1215&lt;&gt;"Median"),IFERROR(VLOOKUP(A1215,'TA Total'!A:P,16,0),"."),".")</f>
        <v>387</v>
      </c>
    </row>
    <row r="1216" spans="1:21" x14ac:dyDescent="0.3">
      <c r="A1216" s="1" t="str">
        <f t="shared" si="36"/>
        <v>2018|ÅŒpÅtiki District|$70,001-$100,000</v>
      </c>
      <c r="B1216" t="s">
        <v>18</v>
      </c>
      <c r="C1216" t="s">
        <v>19</v>
      </c>
      <c r="D1216" t="s">
        <v>20</v>
      </c>
      <c r="E1216" t="s">
        <v>21</v>
      </c>
      <c r="F1216">
        <v>2018</v>
      </c>
      <c r="G1216">
        <v>2018</v>
      </c>
      <c r="H1216">
        <v>27</v>
      </c>
      <c r="I1216" t="s">
        <v>86</v>
      </c>
      <c r="J1216">
        <v>99</v>
      </c>
      <c r="K1216" t="s">
        <v>23</v>
      </c>
      <c r="L1216">
        <v>5</v>
      </c>
      <c r="M1216" t="s">
        <v>58</v>
      </c>
      <c r="N1216">
        <v>3</v>
      </c>
      <c r="O1216" t="s">
        <v>25</v>
      </c>
      <c r="P1216">
        <v>45</v>
      </c>
      <c r="T1216" s="3">
        <f t="shared" si="37"/>
        <v>11.63</v>
      </c>
      <c r="U1216" s="3">
        <f>IF(AND(R1216&lt;&gt;"_U",N1216&lt;&gt;9999,N1216&lt;&gt;999,L1216&lt;&gt;"Median"),IFERROR(VLOOKUP(A1216,'TA Total'!A:P,16,0),"."),".")</f>
        <v>387</v>
      </c>
    </row>
    <row r="1217" spans="1:21" x14ac:dyDescent="0.3">
      <c r="A1217" s="1" t="str">
        <f t="shared" si="36"/>
        <v>2018|ÅŒpÅtiki District|$70,001-$100,000</v>
      </c>
      <c r="B1217" t="s">
        <v>18</v>
      </c>
      <c r="C1217" t="s">
        <v>19</v>
      </c>
      <c r="D1217" t="s">
        <v>20</v>
      </c>
      <c r="E1217" t="s">
        <v>21</v>
      </c>
      <c r="F1217">
        <v>2018</v>
      </c>
      <c r="G1217">
        <v>2018</v>
      </c>
      <c r="H1217">
        <v>27</v>
      </c>
      <c r="I1217" t="s">
        <v>86</v>
      </c>
      <c r="J1217">
        <v>99</v>
      </c>
      <c r="K1217" t="s">
        <v>23</v>
      </c>
      <c r="L1217">
        <v>5</v>
      </c>
      <c r="M1217" t="s">
        <v>58</v>
      </c>
      <c r="N1217">
        <v>2</v>
      </c>
      <c r="O1217" t="s">
        <v>28</v>
      </c>
      <c r="P1217">
        <v>126</v>
      </c>
      <c r="T1217" s="3">
        <f t="shared" si="37"/>
        <v>32.56</v>
      </c>
      <c r="U1217" s="3">
        <f>IF(AND(R1217&lt;&gt;"_U",N1217&lt;&gt;9999,N1217&lt;&gt;999,L1217&lt;&gt;"Median"),IFERROR(VLOOKUP(A1217,'TA Total'!A:P,16,0),"."),".")</f>
        <v>387</v>
      </c>
    </row>
    <row r="1218" spans="1:21" x14ac:dyDescent="0.3">
      <c r="A1218" s="1" t="str">
        <f t="shared" si="36"/>
        <v>2018|ÅŒpÅtiki District|$70,001-$100,000</v>
      </c>
      <c r="B1218" t="s">
        <v>18</v>
      </c>
      <c r="C1218" t="s">
        <v>19</v>
      </c>
      <c r="D1218" t="s">
        <v>20</v>
      </c>
      <c r="E1218" t="s">
        <v>21</v>
      </c>
      <c r="F1218">
        <v>2018</v>
      </c>
      <c r="G1218">
        <v>2018</v>
      </c>
      <c r="H1218">
        <v>27</v>
      </c>
      <c r="I1218" t="s">
        <v>86</v>
      </c>
      <c r="J1218">
        <v>99</v>
      </c>
      <c r="K1218" t="s">
        <v>23</v>
      </c>
      <c r="L1218">
        <v>5</v>
      </c>
      <c r="M1218" t="s">
        <v>58</v>
      </c>
      <c r="N1218">
        <v>9999</v>
      </c>
      <c r="O1218" t="s">
        <v>40</v>
      </c>
      <c r="P1218">
        <v>387</v>
      </c>
      <c r="T1218" s="3" t="str">
        <f t="shared" si="37"/>
        <v>.</v>
      </c>
      <c r="U1218" s="3" t="str">
        <f>IF(AND(R1218&lt;&gt;"_U",N1218&lt;&gt;9999,N1218&lt;&gt;999,L1218&lt;&gt;"Median"),IFERROR(VLOOKUP(A1218,'TA Total'!A:P,16,0),"."),".")</f>
        <v>.</v>
      </c>
    </row>
    <row r="1219" spans="1:21" x14ac:dyDescent="0.3">
      <c r="A1219" s="1" t="str">
        <f t="shared" ref="A1219:A1282" si="38">G1219&amp;"|"&amp;I1219&amp;"|"&amp;M1219</f>
        <v>2018|ÅŒpÅtiki District|$70,001-$100,000</v>
      </c>
      <c r="B1219" t="s">
        <v>18</v>
      </c>
      <c r="C1219" t="s">
        <v>19</v>
      </c>
      <c r="D1219" t="s">
        <v>20</v>
      </c>
      <c r="E1219" t="s">
        <v>21</v>
      </c>
      <c r="F1219">
        <v>2018</v>
      </c>
      <c r="G1219">
        <v>2018</v>
      </c>
      <c r="H1219">
        <v>27</v>
      </c>
      <c r="I1219" t="s">
        <v>86</v>
      </c>
      <c r="J1219">
        <v>99</v>
      </c>
      <c r="K1219" t="s">
        <v>23</v>
      </c>
      <c r="L1219">
        <v>5</v>
      </c>
      <c r="M1219" t="s">
        <v>58</v>
      </c>
      <c r="N1219">
        <v>1</v>
      </c>
      <c r="O1219" t="s">
        <v>33</v>
      </c>
      <c r="P1219">
        <v>219</v>
      </c>
      <c r="T1219" s="3">
        <f t="shared" ref="T1219:T1282" si="39">IF(AND(R1219&lt;&gt;"_U",R1219&lt;&gt;"c",N1219&lt;&gt;999,N1219&lt;&gt;9999,L1219&lt;&gt;"Median"),IFERROR((ROUND(P1219/U1219*100,2)),"."),".")</f>
        <v>56.59</v>
      </c>
      <c r="U1219" s="3">
        <f>IF(AND(R1219&lt;&gt;"_U",N1219&lt;&gt;9999,N1219&lt;&gt;999,L1219&lt;&gt;"Median"),IFERROR(VLOOKUP(A1219,'TA Total'!A:P,16,0),"."),".")</f>
        <v>387</v>
      </c>
    </row>
    <row r="1220" spans="1:21" x14ac:dyDescent="0.3">
      <c r="A1220" s="1" t="str">
        <f t="shared" si="38"/>
        <v>2018|ÅŒpÅtiki District|$100,001-$150,000</v>
      </c>
      <c r="B1220" t="s">
        <v>18</v>
      </c>
      <c r="C1220" t="s">
        <v>19</v>
      </c>
      <c r="D1220" t="s">
        <v>20</v>
      </c>
      <c r="E1220" t="s">
        <v>21</v>
      </c>
      <c r="F1220">
        <v>2018</v>
      </c>
      <c r="G1220">
        <v>2018</v>
      </c>
      <c r="H1220">
        <v>27</v>
      </c>
      <c r="I1220" t="s">
        <v>86</v>
      </c>
      <c r="J1220">
        <v>99</v>
      </c>
      <c r="K1220" t="s">
        <v>23</v>
      </c>
      <c r="L1220">
        <v>6</v>
      </c>
      <c r="M1220" t="s">
        <v>59</v>
      </c>
      <c r="N1220">
        <v>3</v>
      </c>
      <c r="O1220" t="s">
        <v>25</v>
      </c>
      <c r="P1220">
        <v>45</v>
      </c>
      <c r="T1220" s="3">
        <f t="shared" si="39"/>
        <v>12.93</v>
      </c>
      <c r="U1220" s="3">
        <f>IF(AND(R1220&lt;&gt;"_U",N1220&lt;&gt;9999,N1220&lt;&gt;999,L1220&lt;&gt;"Median"),IFERROR(VLOOKUP(A1220,'TA Total'!A:P,16,0),"."),".")</f>
        <v>348</v>
      </c>
    </row>
    <row r="1221" spans="1:21" x14ac:dyDescent="0.3">
      <c r="A1221" s="1" t="str">
        <f t="shared" si="38"/>
        <v>2018|ÅŒpÅtiki District|$100,001-$150,000</v>
      </c>
      <c r="B1221" t="s">
        <v>18</v>
      </c>
      <c r="C1221" t="s">
        <v>19</v>
      </c>
      <c r="D1221" t="s">
        <v>20</v>
      </c>
      <c r="E1221" t="s">
        <v>21</v>
      </c>
      <c r="F1221">
        <v>2018</v>
      </c>
      <c r="G1221">
        <v>2018</v>
      </c>
      <c r="H1221">
        <v>27</v>
      </c>
      <c r="I1221" t="s">
        <v>86</v>
      </c>
      <c r="J1221">
        <v>99</v>
      </c>
      <c r="K1221" t="s">
        <v>23</v>
      </c>
      <c r="L1221">
        <v>6</v>
      </c>
      <c r="M1221" t="s">
        <v>59</v>
      </c>
      <c r="N1221">
        <v>7777</v>
      </c>
      <c r="O1221" t="s">
        <v>37</v>
      </c>
      <c r="P1221">
        <v>348</v>
      </c>
      <c r="T1221" s="3">
        <f t="shared" si="39"/>
        <v>100</v>
      </c>
      <c r="U1221" s="3">
        <f>IF(AND(R1221&lt;&gt;"_U",N1221&lt;&gt;9999,N1221&lt;&gt;999,L1221&lt;&gt;"Median"),IFERROR(VLOOKUP(A1221,'TA Total'!A:P,16,0),"."),".")</f>
        <v>348</v>
      </c>
    </row>
    <row r="1222" spans="1:21" x14ac:dyDescent="0.3">
      <c r="A1222" s="1" t="str">
        <f t="shared" si="38"/>
        <v>2018|ÅŒpÅtiki District|$100,001-$150,000</v>
      </c>
      <c r="B1222" t="s">
        <v>18</v>
      </c>
      <c r="C1222" t="s">
        <v>19</v>
      </c>
      <c r="D1222" t="s">
        <v>20</v>
      </c>
      <c r="E1222" t="s">
        <v>21</v>
      </c>
      <c r="F1222">
        <v>2018</v>
      </c>
      <c r="G1222">
        <v>2018</v>
      </c>
      <c r="H1222">
        <v>27</v>
      </c>
      <c r="I1222" t="s">
        <v>86</v>
      </c>
      <c r="J1222">
        <v>99</v>
      </c>
      <c r="K1222" t="s">
        <v>23</v>
      </c>
      <c r="L1222">
        <v>6</v>
      </c>
      <c r="M1222" t="s">
        <v>59</v>
      </c>
      <c r="N1222">
        <v>2</v>
      </c>
      <c r="O1222" t="s">
        <v>28</v>
      </c>
      <c r="P1222">
        <v>87</v>
      </c>
      <c r="T1222" s="3">
        <f t="shared" si="39"/>
        <v>25</v>
      </c>
      <c r="U1222" s="3">
        <f>IF(AND(R1222&lt;&gt;"_U",N1222&lt;&gt;9999,N1222&lt;&gt;999,L1222&lt;&gt;"Median"),IFERROR(VLOOKUP(A1222,'TA Total'!A:P,16,0),"."),".")</f>
        <v>348</v>
      </c>
    </row>
    <row r="1223" spans="1:21" x14ac:dyDescent="0.3">
      <c r="A1223" s="1" t="str">
        <f t="shared" si="38"/>
        <v>2018|ÅŒpÅtiki District|$100,001-$150,000</v>
      </c>
      <c r="B1223" t="s">
        <v>18</v>
      </c>
      <c r="C1223" t="s">
        <v>19</v>
      </c>
      <c r="D1223" t="s">
        <v>20</v>
      </c>
      <c r="E1223" t="s">
        <v>21</v>
      </c>
      <c r="F1223">
        <v>2018</v>
      </c>
      <c r="G1223">
        <v>2018</v>
      </c>
      <c r="H1223">
        <v>27</v>
      </c>
      <c r="I1223" t="s">
        <v>86</v>
      </c>
      <c r="J1223">
        <v>99</v>
      </c>
      <c r="K1223" t="s">
        <v>23</v>
      </c>
      <c r="L1223">
        <v>6</v>
      </c>
      <c r="M1223" t="s">
        <v>59</v>
      </c>
      <c r="N1223">
        <v>9999</v>
      </c>
      <c r="O1223" t="s">
        <v>40</v>
      </c>
      <c r="P1223">
        <v>348</v>
      </c>
      <c r="T1223" s="3" t="str">
        <f t="shared" si="39"/>
        <v>.</v>
      </c>
      <c r="U1223" s="3" t="str">
        <f>IF(AND(R1223&lt;&gt;"_U",N1223&lt;&gt;9999,N1223&lt;&gt;999,L1223&lt;&gt;"Median"),IFERROR(VLOOKUP(A1223,'TA Total'!A:P,16,0),"."),".")</f>
        <v>.</v>
      </c>
    </row>
    <row r="1224" spans="1:21" x14ac:dyDescent="0.3">
      <c r="A1224" s="1" t="str">
        <f t="shared" si="38"/>
        <v>2018|ÅŒpÅtiki District|$100,001-$150,000</v>
      </c>
      <c r="B1224" t="s">
        <v>18</v>
      </c>
      <c r="C1224" t="s">
        <v>19</v>
      </c>
      <c r="D1224" t="s">
        <v>20</v>
      </c>
      <c r="E1224" t="s">
        <v>21</v>
      </c>
      <c r="F1224">
        <v>2018</v>
      </c>
      <c r="G1224">
        <v>2018</v>
      </c>
      <c r="H1224">
        <v>27</v>
      </c>
      <c r="I1224" t="s">
        <v>86</v>
      </c>
      <c r="J1224">
        <v>99</v>
      </c>
      <c r="K1224" t="s">
        <v>23</v>
      </c>
      <c r="L1224">
        <v>6</v>
      </c>
      <c r="M1224" t="s">
        <v>59</v>
      </c>
      <c r="N1224">
        <v>1</v>
      </c>
      <c r="O1224" t="s">
        <v>33</v>
      </c>
      <c r="P1224">
        <v>213</v>
      </c>
      <c r="T1224" s="3">
        <f t="shared" si="39"/>
        <v>61.21</v>
      </c>
      <c r="U1224" s="3">
        <f>IF(AND(R1224&lt;&gt;"_U",N1224&lt;&gt;9999,N1224&lt;&gt;999,L1224&lt;&gt;"Median"),IFERROR(VLOOKUP(A1224,'TA Total'!A:P,16,0),"."),".")</f>
        <v>348</v>
      </c>
    </row>
    <row r="1225" spans="1:21" x14ac:dyDescent="0.3">
      <c r="A1225" s="1" t="str">
        <f t="shared" si="38"/>
        <v>2018|ÅŒpÅtiki District|$100,001-$150,000</v>
      </c>
      <c r="B1225" t="s">
        <v>18</v>
      </c>
      <c r="C1225" t="s">
        <v>19</v>
      </c>
      <c r="D1225" t="s">
        <v>20</v>
      </c>
      <c r="E1225" t="s">
        <v>21</v>
      </c>
      <c r="F1225">
        <v>2018</v>
      </c>
      <c r="G1225">
        <v>2018</v>
      </c>
      <c r="H1225">
        <v>27</v>
      </c>
      <c r="I1225" t="s">
        <v>86</v>
      </c>
      <c r="J1225">
        <v>99</v>
      </c>
      <c r="K1225" t="s">
        <v>23</v>
      </c>
      <c r="L1225">
        <v>6</v>
      </c>
      <c r="M1225" t="s">
        <v>59</v>
      </c>
      <c r="N1225">
        <v>999</v>
      </c>
      <c r="O1225" t="s">
        <v>42</v>
      </c>
      <c r="P1225">
        <v>0</v>
      </c>
      <c r="T1225" s="3" t="str">
        <f t="shared" si="39"/>
        <v>.</v>
      </c>
      <c r="U1225" s="3" t="str">
        <f>IF(AND(R1225&lt;&gt;"_U",N1225&lt;&gt;9999,N1225&lt;&gt;999,L1225&lt;&gt;"Median"),IFERROR(VLOOKUP(A1225,'TA Total'!A:P,16,0),"."),".")</f>
        <v>.</v>
      </c>
    </row>
    <row r="1226" spans="1:21" x14ac:dyDescent="0.3">
      <c r="A1226" s="1" t="str">
        <f t="shared" si="38"/>
        <v>2018|ÅŒpÅtiki District|$150,001-$200,000</v>
      </c>
      <c r="B1226" t="s">
        <v>18</v>
      </c>
      <c r="C1226" t="s">
        <v>19</v>
      </c>
      <c r="D1226" t="s">
        <v>20</v>
      </c>
      <c r="E1226" t="s">
        <v>21</v>
      </c>
      <c r="F1226">
        <v>2018</v>
      </c>
      <c r="G1226">
        <v>2018</v>
      </c>
      <c r="H1226">
        <v>27</v>
      </c>
      <c r="I1226" t="s">
        <v>86</v>
      </c>
      <c r="J1226">
        <v>99</v>
      </c>
      <c r="K1226" t="s">
        <v>23</v>
      </c>
      <c r="L1226">
        <v>7</v>
      </c>
      <c r="M1226" t="s">
        <v>43</v>
      </c>
      <c r="N1226">
        <v>2</v>
      </c>
      <c r="O1226" t="s">
        <v>28</v>
      </c>
      <c r="P1226">
        <v>30</v>
      </c>
      <c r="T1226" s="3">
        <f t="shared" si="39"/>
        <v>16.670000000000002</v>
      </c>
      <c r="U1226" s="3">
        <f>IF(AND(R1226&lt;&gt;"_U",N1226&lt;&gt;9999,N1226&lt;&gt;999,L1226&lt;&gt;"Median"),IFERROR(VLOOKUP(A1226,'TA Total'!A:P,16,0),"."),".")</f>
        <v>180</v>
      </c>
    </row>
    <row r="1227" spans="1:21" x14ac:dyDescent="0.3">
      <c r="A1227" s="1" t="str">
        <f t="shared" si="38"/>
        <v>2018|ÅŒpÅtiki District|$150,001-$200,000</v>
      </c>
      <c r="B1227" t="s">
        <v>18</v>
      </c>
      <c r="C1227" t="s">
        <v>19</v>
      </c>
      <c r="D1227" t="s">
        <v>20</v>
      </c>
      <c r="E1227" t="s">
        <v>21</v>
      </c>
      <c r="F1227">
        <v>2018</v>
      </c>
      <c r="G1227">
        <v>2018</v>
      </c>
      <c r="H1227">
        <v>27</v>
      </c>
      <c r="I1227" t="s">
        <v>86</v>
      </c>
      <c r="J1227">
        <v>99</v>
      </c>
      <c r="K1227" t="s">
        <v>23</v>
      </c>
      <c r="L1227">
        <v>7</v>
      </c>
      <c r="M1227" t="s">
        <v>43</v>
      </c>
      <c r="N1227">
        <v>1</v>
      </c>
      <c r="O1227" t="s">
        <v>33</v>
      </c>
      <c r="P1227">
        <v>105</v>
      </c>
      <c r="T1227" s="3">
        <f t="shared" si="39"/>
        <v>58.33</v>
      </c>
      <c r="U1227" s="3">
        <f>IF(AND(R1227&lt;&gt;"_U",N1227&lt;&gt;9999,N1227&lt;&gt;999,L1227&lt;&gt;"Median"),IFERROR(VLOOKUP(A1227,'TA Total'!A:P,16,0),"."),".")</f>
        <v>180</v>
      </c>
    </row>
    <row r="1228" spans="1:21" x14ac:dyDescent="0.3">
      <c r="A1228" s="1" t="str">
        <f t="shared" si="38"/>
        <v>2018|ÅŒpÅtiki District|$150,001-$200,000</v>
      </c>
      <c r="B1228" t="s">
        <v>18</v>
      </c>
      <c r="C1228" t="s">
        <v>19</v>
      </c>
      <c r="D1228" t="s">
        <v>20</v>
      </c>
      <c r="E1228" t="s">
        <v>21</v>
      </c>
      <c r="F1228">
        <v>2018</v>
      </c>
      <c r="G1228">
        <v>2018</v>
      </c>
      <c r="H1228">
        <v>27</v>
      </c>
      <c r="I1228" t="s">
        <v>86</v>
      </c>
      <c r="J1228">
        <v>99</v>
      </c>
      <c r="K1228" t="s">
        <v>23</v>
      </c>
      <c r="L1228">
        <v>7</v>
      </c>
      <c r="M1228" t="s">
        <v>43</v>
      </c>
      <c r="N1228">
        <v>3</v>
      </c>
      <c r="O1228" t="s">
        <v>25</v>
      </c>
      <c r="P1228">
        <v>45</v>
      </c>
      <c r="T1228" s="3">
        <f t="shared" si="39"/>
        <v>25</v>
      </c>
      <c r="U1228" s="3">
        <f>IF(AND(R1228&lt;&gt;"_U",N1228&lt;&gt;9999,N1228&lt;&gt;999,L1228&lt;&gt;"Median"),IFERROR(VLOOKUP(A1228,'TA Total'!A:P,16,0),"."),".")</f>
        <v>180</v>
      </c>
    </row>
    <row r="1229" spans="1:21" x14ac:dyDescent="0.3">
      <c r="A1229" s="1" t="str">
        <f t="shared" si="38"/>
        <v>2018|ÅŒpÅtiki District|$150,001-$200,000</v>
      </c>
      <c r="B1229" t="s">
        <v>18</v>
      </c>
      <c r="C1229" t="s">
        <v>19</v>
      </c>
      <c r="D1229" t="s">
        <v>20</v>
      </c>
      <c r="E1229" t="s">
        <v>21</v>
      </c>
      <c r="F1229">
        <v>2018</v>
      </c>
      <c r="G1229">
        <v>2018</v>
      </c>
      <c r="H1229">
        <v>27</v>
      </c>
      <c r="I1229" t="s">
        <v>86</v>
      </c>
      <c r="J1229">
        <v>99</v>
      </c>
      <c r="K1229" t="s">
        <v>23</v>
      </c>
      <c r="L1229">
        <v>7</v>
      </c>
      <c r="M1229" t="s">
        <v>43</v>
      </c>
      <c r="N1229">
        <v>999</v>
      </c>
      <c r="O1229" t="s">
        <v>42</v>
      </c>
      <c r="P1229">
        <v>0</v>
      </c>
      <c r="T1229" s="3" t="str">
        <f t="shared" si="39"/>
        <v>.</v>
      </c>
      <c r="U1229" s="3" t="str">
        <f>IF(AND(R1229&lt;&gt;"_U",N1229&lt;&gt;9999,N1229&lt;&gt;999,L1229&lt;&gt;"Median"),IFERROR(VLOOKUP(A1229,'TA Total'!A:P,16,0),"."),".")</f>
        <v>.</v>
      </c>
    </row>
    <row r="1230" spans="1:21" x14ac:dyDescent="0.3">
      <c r="A1230" s="1" t="str">
        <f t="shared" si="38"/>
        <v>2018|ÅŒpÅtiki District|$150,001-$200,000</v>
      </c>
      <c r="B1230" t="s">
        <v>18</v>
      </c>
      <c r="C1230" t="s">
        <v>19</v>
      </c>
      <c r="D1230" t="s">
        <v>20</v>
      </c>
      <c r="E1230" t="s">
        <v>21</v>
      </c>
      <c r="F1230">
        <v>2018</v>
      </c>
      <c r="G1230">
        <v>2018</v>
      </c>
      <c r="H1230">
        <v>27</v>
      </c>
      <c r="I1230" t="s">
        <v>86</v>
      </c>
      <c r="J1230">
        <v>99</v>
      </c>
      <c r="K1230" t="s">
        <v>23</v>
      </c>
      <c r="L1230">
        <v>7</v>
      </c>
      <c r="M1230" t="s">
        <v>43</v>
      </c>
      <c r="N1230">
        <v>9999</v>
      </c>
      <c r="O1230" t="s">
        <v>40</v>
      </c>
      <c r="P1230">
        <v>180</v>
      </c>
      <c r="T1230" s="3" t="str">
        <f t="shared" si="39"/>
        <v>.</v>
      </c>
      <c r="U1230" s="3" t="str">
        <f>IF(AND(R1230&lt;&gt;"_U",N1230&lt;&gt;9999,N1230&lt;&gt;999,L1230&lt;&gt;"Median"),IFERROR(VLOOKUP(A1230,'TA Total'!A:P,16,0),"."),".")</f>
        <v>.</v>
      </c>
    </row>
    <row r="1231" spans="1:21" x14ac:dyDescent="0.3">
      <c r="A1231" s="1" t="str">
        <f t="shared" si="38"/>
        <v>2018|ÅŒpÅtiki District|$150,001-$200,000</v>
      </c>
      <c r="B1231" t="s">
        <v>18</v>
      </c>
      <c r="C1231" t="s">
        <v>19</v>
      </c>
      <c r="D1231" t="s">
        <v>20</v>
      </c>
      <c r="E1231" t="s">
        <v>21</v>
      </c>
      <c r="F1231">
        <v>2018</v>
      </c>
      <c r="G1231">
        <v>2018</v>
      </c>
      <c r="H1231">
        <v>27</v>
      </c>
      <c r="I1231" t="s">
        <v>86</v>
      </c>
      <c r="J1231">
        <v>99</v>
      </c>
      <c r="K1231" t="s">
        <v>23</v>
      </c>
      <c r="L1231">
        <v>7</v>
      </c>
      <c r="M1231" t="s">
        <v>43</v>
      </c>
      <c r="N1231">
        <v>7777</v>
      </c>
      <c r="O1231" t="s">
        <v>37</v>
      </c>
      <c r="P1231">
        <v>180</v>
      </c>
      <c r="T1231" s="3">
        <f t="shared" si="39"/>
        <v>100</v>
      </c>
      <c r="U1231" s="3">
        <f>IF(AND(R1231&lt;&gt;"_U",N1231&lt;&gt;9999,N1231&lt;&gt;999,L1231&lt;&gt;"Median"),IFERROR(VLOOKUP(A1231,'TA Total'!A:P,16,0),"."),".")</f>
        <v>180</v>
      </c>
    </row>
    <row r="1232" spans="1:21" x14ac:dyDescent="0.3">
      <c r="A1232" s="1" t="str">
        <f t="shared" si="38"/>
        <v>2018|ÅŒpÅtiki District|$200,001 or more</v>
      </c>
      <c r="B1232" t="s">
        <v>18</v>
      </c>
      <c r="C1232" t="s">
        <v>19</v>
      </c>
      <c r="D1232" t="s">
        <v>20</v>
      </c>
      <c r="E1232" t="s">
        <v>21</v>
      </c>
      <c r="F1232">
        <v>2018</v>
      </c>
      <c r="G1232">
        <v>2018</v>
      </c>
      <c r="H1232">
        <v>27</v>
      </c>
      <c r="I1232" t="s">
        <v>86</v>
      </c>
      <c r="J1232">
        <v>99</v>
      </c>
      <c r="K1232" t="s">
        <v>23</v>
      </c>
      <c r="L1232">
        <v>8</v>
      </c>
      <c r="M1232" t="s">
        <v>27</v>
      </c>
      <c r="N1232">
        <v>9999</v>
      </c>
      <c r="O1232" t="s">
        <v>40</v>
      </c>
      <c r="R1232" t="s">
        <v>29</v>
      </c>
      <c r="S1232" t="s">
        <v>30</v>
      </c>
      <c r="T1232" s="3" t="str">
        <f t="shared" si="39"/>
        <v>.</v>
      </c>
      <c r="U1232" s="3" t="str">
        <f>IF(AND(R1232&lt;&gt;"_U",N1232&lt;&gt;9999,N1232&lt;&gt;999,L1232&lt;&gt;"Median"),IFERROR(VLOOKUP(A1232,'TA Total'!A:P,16,0),"."),".")</f>
        <v>.</v>
      </c>
    </row>
    <row r="1233" spans="1:21" x14ac:dyDescent="0.3">
      <c r="A1233" s="1" t="str">
        <f t="shared" si="38"/>
        <v>2018|ÅŒpÅtiki District|$200,001 or more</v>
      </c>
      <c r="B1233" t="s">
        <v>18</v>
      </c>
      <c r="C1233" t="s">
        <v>19</v>
      </c>
      <c r="D1233" t="s">
        <v>20</v>
      </c>
      <c r="E1233" t="s">
        <v>21</v>
      </c>
      <c r="F1233">
        <v>2018</v>
      </c>
      <c r="G1233">
        <v>2018</v>
      </c>
      <c r="H1233">
        <v>27</v>
      </c>
      <c r="I1233" t="s">
        <v>86</v>
      </c>
      <c r="J1233">
        <v>99</v>
      </c>
      <c r="K1233" t="s">
        <v>23</v>
      </c>
      <c r="L1233">
        <v>8</v>
      </c>
      <c r="M1233" t="s">
        <v>27</v>
      </c>
      <c r="N1233">
        <v>1</v>
      </c>
      <c r="O1233" t="s">
        <v>33</v>
      </c>
      <c r="R1233" t="s">
        <v>29</v>
      </c>
      <c r="S1233" t="s">
        <v>30</v>
      </c>
      <c r="T1233" s="3" t="str">
        <f t="shared" si="39"/>
        <v>.</v>
      </c>
      <c r="U1233" s="3" t="str">
        <f>IF(AND(R1233&lt;&gt;"_U",N1233&lt;&gt;9999,N1233&lt;&gt;999,L1233&lt;&gt;"Median"),IFERROR(VLOOKUP(A1233,'TA Total'!A:P,16,0),"."),".")</f>
        <v>.</v>
      </c>
    </row>
    <row r="1234" spans="1:21" x14ac:dyDescent="0.3">
      <c r="A1234" s="1" t="str">
        <f t="shared" si="38"/>
        <v>2018|ÅŒpÅtiki District|$200,001 or more</v>
      </c>
      <c r="B1234" t="s">
        <v>18</v>
      </c>
      <c r="C1234" t="s">
        <v>19</v>
      </c>
      <c r="D1234" t="s">
        <v>20</v>
      </c>
      <c r="E1234" t="s">
        <v>21</v>
      </c>
      <c r="F1234">
        <v>2018</v>
      </c>
      <c r="G1234">
        <v>2018</v>
      </c>
      <c r="H1234">
        <v>27</v>
      </c>
      <c r="I1234" t="s">
        <v>86</v>
      </c>
      <c r="J1234">
        <v>99</v>
      </c>
      <c r="K1234" t="s">
        <v>23</v>
      </c>
      <c r="L1234">
        <v>8</v>
      </c>
      <c r="M1234" t="s">
        <v>27</v>
      </c>
      <c r="N1234">
        <v>999</v>
      </c>
      <c r="O1234" t="s">
        <v>42</v>
      </c>
      <c r="R1234" t="s">
        <v>29</v>
      </c>
      <c r="S1234" t="s">
        <v>30</v>
      </c>
      <c r="T1234" s="3" t="str">
        <f t="shared" si="39"/>
        <v>.</v>
      </c>
      <c r="U1234" s="3" t="str">
        <f>IF(AND(R1234&lt;&gt;"_U",N1234&lt;&gt;9999,N1234&lt;&gt;999,L1234&lt;&gt;"Median"),IFERROR(VLOOKUP(A1234,'TA Total'!A:P,16,0),"."),".")</f>
        <v>.</v>
      </c>
    </row>
    <row r="1235" spans="1:21" x14ac:dyDescent="0.3">
      <c r="A1235" s="1" t="str">
        <f t="shared" si="38"/>
        <v>2018|ÅŒpÅtiki District|$200,001 or more</v>
      </c>
      <c r="B1235" t="s">
        <v>18</v>
      </c>
      <c r="C1235" t="s">
        <v>19</v>
      </c>
      <c r="D1235" t="s">
        <v>20</v>
      </c>
      <c r="E1235" t="s">
        <v>21</v>
      </c>
      <c r="F1235">
        <v>2018</v>
      </c>
      <c r="G1235">
        <v>2018</v>
      </c>
      <c r="H1235">
        <v>27</v>
      </c>
      <c r="I1235" t="s">
        <v>86</v>
      </c>
      <c r="J1235">
        <v>99</v>
      </c>
      <c r="K1235" t="s">
        <v>23</v>
      </c>
      <c r="L1235">
        <v>8</v>
      </c>
      <c r="M1235" t="s">
        <v>27</v>
      </c>
      <c r="N1235">
        <v>7777</v>
      </c>
      <c r="O1235" t="s">
        <v>37</v>
      </c>
      <c r="R1235" t="s">
        <v>29</v>
      </c>
      <c r="S1235" t="s">
        <v>30</v>
      </c>
      <c r="T1235" s="3" t="str">
        <f t="shared" si="39"/>
        <v>.</v>
      </c>
      <c r="U1235" s="3" t="str">
        <f>IF(AND(R1235&lt;&gt;"_U",N1235&lt;&gt;9999,N1235&lt;&gt;999,L1235&lt;&gt;"Median"),IFERROR(VLOOKUP(A1235,'TA Total'!A:P,16,0),"."),".")</f>
        <v>.</v>
      </c>
    </row>
    <row r="1236" spans="1:21" x14ac:dyDescent="0.3">
      <c r="A1236" s="1" t="str">
        <f t="shared" si="38"/>
        <v>2018|ÅŒpÅtiki District|$200,001 or more</v>
      </c>
      <c r="B1236" t="s">
        <v>18</v>
      </c>
      <c r="C1236" t="s">
        <v>19</v>
      </c>
      <c r="D1236" t="s">
        <v>20</v>
      </c>
      <c r="E1236" t="s">
        <v>21</v>
      </c>
      <c r="F1236">
        <v>2018</v>
      </c>
      <c r="G1236">
        <v>2018</v>
      </c>
      <c r="H1236">
        <v>27</v>
      </c>
      <c r="I1236" t="s">
        <v>86</v>
      </c>
      <c r="J1236">
        <v>99</v>
      </c>
      <c r="K1236" t="s">
        <v>23</v>
      </c>
      <c r="L1236">
        <v>8</v>
      </c>
      <c r="M1236" t="s">
        <v>27</v>
      </c>
      <c r="N1236">
        <v>2</v>
      </c>
      <c r="O1236" t="s">
        <v>28</v>
      </c>
      <c r="R1236" t="s">
        <v>29</v>
      </c>
      <c r="S1236" t="s">
        <v>30</v>
      </c>
      <c r="T1236" s="3" t="str">
        <f t="shared" si="39"/>
        <v>.</v>
      </c>
      <c r="U1236" s="3" t="str">
        <f>IF(AND(R1236&lt;&gt;"_U",N1236&lt;&gt;9999,N1236&lt;&gt;999,L1236&lt;&gt;"Median"),IFERROR(VLOOKUP(A1236,'TA Total'!A:P,16,0),"."),".")</f>
        <v>.</v>
      </c>
    </row>
    <row r="1237" spans="1:21" x14ac:dyDescent="0.3">
      <c r="A1237" s="1" t="str">
        <f t="shared" si="38"/>
        <v>2018|ÅŒpÅtiki District|$200,001 or more</v>
      </c>
      <c r="B1237" t="s">
        <v>18</v>
      </c>
      <c r="C1237" t="s">
        <v>19</v>
      </c>
      <c r="D1237" t="s">
        <v>20</v>
      </c>
      <c r="E1237" t="s">
        <v>21</v>
      </c>
      <c r="F1237">
        <v>2018</v>
      </c>
      <c r="G1237">
        <v>2018</v>
      </c>
      <c r="H1237">
        <v>27</v>
      </c>
      <c r="I1237" t="s">
        <v>86</v>
      </c>
      <c r="J1237">
        <v>99</v>
      </c>
      <c r="K1237" t="s">
        <v>23</v>
      </c>
      <c r="L1237">
        <v>8</v>
      </c>
      <c r="M1237" t="s">
        <v>27</v>
      </c>
      <c r="N1237">
        <v>3</v>
      </c>
      <c r="O1237" t="s">
        <v>25</v>
      </c>
      <c r="R1237" t="s">
        <v>29</v>
      </c>
      <c r="S1237" t="s">
        <v>30</v>
      </c>
      <c r="T1237" s="3" t="str">
        <f t="shared" si="39"/>
        <v>.</v>
      </c>
      <c r="U1237" s="3" t="str">
        <f>IF(AND(R1237&lt;&gt;"_U",N1237&lt;&gt;9999,N1237&lt;&gt;999,L1237&lt;&gt;"Median"),IFERROR(VLOOKUP(A1237,'TA Total'!A:P,16,0),"."),".")</f>
        <v>.</v>
      </c>
    </row>
    <row r="1238" spans="1:21" x14ac:dyDescent="0.3">
      <c r="A1238" s="1" t="str">
        <f t="shared" si="38"/>
        <v>2018|ÅŒpÅtiki District|Total stated - total household income</v>
      </c>
      <c r="B1238" t="s">
        <v>18</v>
      </c>
      <c r="C1238" t="s">
        <v>19</v>
      </c>
      <c r="D1238" t="s">
        <v>20</v>
      </c>
      <c r="E1238" t="s">
        <v>21</v>
      </c>
      <c r="F1238">
        <v>2018</v>
      </c>
      <c r="G1238">
        <v>2018</v>
      </c>
      <c r="H1238">
        <v>27</v>
      </c>
      <c r="I1238" t="s">
        <v>86</v>
      </c>
      <c r="J1238">
        <v>99</v>
      </c>
      <c r="K1238" t="s">
        <v>23</v>
      </c>
      <c r="L1238">
        <v>77</v>
      </c>
      <c r="M1238" t="s">
        <v>32</v>
      </c>
      <c r="N1238">
        <v>7777</v>
      </c>
      <c r="O1238" t="s">
        <v>37</v>
      </c>
      <c r="P1238">
        <v>2802</v>
      </c>
      <c r="T1238" s="3">
        <f t="shared" si="39"/>
        <v>100</v>
      </c>
      <c r="U1238" s="3">
        <f>IF(AND(R1238&lt;&gt;"_U",N1238&lt;&gt;9999,N1238&lt;&gt;999,L1238&lt;&gt;"Median"),IFERROR(VLOOKUP(A1238,'TA Total'!A:P,16,0),"."),".")</f>
        <v>2802</v>
      </c>
    </row>
    <row r="1239" spans="1:21" x14ac:dyDescent="0.3">
      <c r="A1239" s="1" t="str">
        <f t="shared" si="38"/>
        <v>2018|ÅŒpÅtiki District|Total stated - total household income</v>
      </c>
      <c r="B1239" t="s">
        <v>18</v>
      </c>
      <c r="C1239" t="s">
        <v>19</v>
      </c>
      <c r="D1239" t="s">
        <v>20</v>
      </c>
      <c r="E1239" t="s">
        <v>21</v>
      </c>
      <c r="F1239">
        <v>2018</v>
      </c>
      <c r="G1239">
        <v>2018</v>
      </c>
      <c r="H1239">
        <v>27</v>
      </c>
      <c r="I1239" t="s">
        <v>86</v>
      </c>
      <c r="J1239">
        <v>99</v>
      </c>
      <c r="K1239" t="s">
        <v>23</v>
      </c>
      <c r="L1239">
        <v>77</v>
      </c>
      <c r="M1239" t="s">
        <v>32</v>
      </c>
      <c r="N1239">
        <v>999</v>
      </c>
      <c r="O1239" t="s">
        <v>42</v>
      </c>
      <c r="P1239">
        <v>0</v>
      </c>
      <c r="T1239" s="3" t="str">
        <f t="shared" si="39"/>
        <v>.</v>
      </c>
      <c r="U1239" s="3" t="str">
        <f>IF(AND(R1239&lt;&gt;"_U",N1239&lt;&gt;9999,N1239&lt;&gt;999,L1239&lt;&gt;"Median"),IFERROR(VLOOKUP(A1239,'TA Total'!A:P,16,0),"."),".")</f>
        <v>.</v>
      </c>
    </row>
    <row r="1240" spans="1:21" x14ac:dyDescent="0.3">
      <c r="A1240" s="1" t="str">
        <f t="shared" si="38"/>
        <v>2018|ÅŒpÅtiki District|Total stated - total household income</v>
      </c>
      <c r="B1240" t="s">
        <v>18</v>
      </c>
      <c r="C1240" t="s">
        <v>19</v>
      </c>
      <c r="D1240" t="s">
        <v>20</v>
      </c>
      <c r="E1240" t="s">
        <v>21</v>
      </c>
      <c r="F1240">
        <v>2018</v>
      </c>
      <c r="G1240">
        <v>2018</v>
      </c>
      <c r="H1240">
        <v>27</v>
      </c>
      <c r="I1240" t="s">
        <v>86</v>
      </c>
      <c r="J1240">
        <v>99</v>
      </c>
      <c r="K1240" t="s">
        <v>23</v>
      </c>
      <c r="L1240">
        <v>77</v>
      </c>
      <c r="M1240" t="s">
        <v>32</v>
      </c>
      <c r="N1240">
        <v>3</v>
      </c>
      <c r="O1240" t="s">
        <v>25</v>
      </c>
      <c r="P1240">
        <v>333</v>
      </c>
      <c r="T1240" s="3">
        <f t="shared" si="39"/>
        <v>11.88</v>
      </c>
      <c r="U1240" s="3">
        <f>IF(AND(R1240&lt;&gt;"_U",N1240&lt;&gt;9999,N1240&lt;&gt;999,L1240&lt;&gt;"Median"),IFERROR(VLOOKUP(A1240,'TA Total'!A:P,16,0),"."),".")</f>
        <v>2802</v>
      </c>
    </row>
    <row r="1241" spans="1:21" x14ac:dyDescent="0.3">
      <c r="A1241" s="1" t="str">
        <f t="shared" si="38"/>
        <v>2018|ÅŒpÅtiki District|Total stated - total household income</v>
      </c>
      <c r="B1241" t="s">
        <v>18</v>
      </c>
      <c r="C1241" t="s">
        <v>19</v>
      </c>
      <c r="D1241" t="s">
        <v>20</v>
      </c>
      <c r="E1241" t="s">
        <v>21</v>
      </c>
      <c r="F1241">
        <v>2018</v>
      </c>
      <c r="G1241">
        <v>2018</v>
      </c>
      <c r="H1241">
        <v>27</v>
      </c>
      <c r="I1241" t="s">
        <v>86</v>
      </c>
      <c r="J1241">
        <v>99</v>
      </c>
      <c r="K1241" t="s">
        <v>23</v>
      </c>
      <c r="L1241">
        <v>77</v>
      </c>
      <c r="M1241" t="s">
        <v>32</v>
      </c>
      <c r="N1241">
        <v>9999</v>
      </c>
      <c r="O1241" t="s">
        <v>40</v>
      </c>
      <c r="P1241">
        <v>2802</v>
      </c>
      <c r="T1241" s="3" t="str">
        <f t="shared" si="39"/>
        <v>.</v>
      </c>
      <c r="U1241" s="3" t="str">
        <f>IF(AND(R1241&lt;&gt;"_U",N1241&lt;&gt;9999,N1241&lt;&gt;999,L1241&lt;&gt;"Median"),IFERROR(VLOOKUP(A1241,'TA Total'!A:P,16,0),"."),".")</f>
        <v>.</v>
      </c>
    </row>
    <row r="1242" spans="1:21" x14ac:dyDescent="0.3">
      <c r="A1242" s="1" t="str">
        <f t="shared" si="38"/>
        <v>2018|ÅŒpÅtiki District|Total stated - total household income</v>
      </c>
      <c r="B1242" t="s">
        <v>18</v>
      </c>
      <c r="C1242" t="s">
        <v>19</v>
      </c>
      <c r="D1242" t="s">
        <v>20</v>
      </c>
      <c r="E1242" t="s">
        <v>21</v>
      </c>
      <c r="F1242">
        <v>2018</v>
      </c>
      <c r="G1242">
        <v>2018</v>
      </c>
      <c r="H1242">
        <v>27</v>
      </c>
      <c r="I1242" t="s">
        <v>86</v>
      </c>
      <c r="J1242">
        <v>99</v>
      </c>
      <c r="K1242" t="s">
        <v>23</v>
      </c>
      <c r="L1242">
        <v>77</v>
      </c>
      <c r="M1242" t="s">
        <v>32</v>
      </c>
      <c r="N1242">
        <v>2</v>
      </c>
      <c r="O1242" t="s">
        <v>28</v>
      </c>
      <c r="P1242">
        <v>1068</v>
      </c>
      <c r="T1242" s="3">
        <f t="shared" si="39"/>
        <v>38.119999999999997</v>
      </c>
      <c r="U1242" s="3">
        <f>IF(AND(R1242&lt;&gt;"_U",N1242&lt;&gt;9999,N1242&lt;&gt;999,L1242&lt;&gt;"Median"),IFERROR(VLOOKUP(A1242,'TA Total'!A:P,16,0),"."),".")</f>
        <v>2802</v>
      </c>
    </row>
    <row r="1243" spans="1:21" x14ac:dyDescent="0.3">
      <c r="A1243" s="1" t="str">
        <f t="shared" si="38"/>
        <v>2018|ÅŒpÅtiki District|Total stated - total household income</v>
      </c>
      <c r="B1243" t="s">
        <v>18</v>
      </c>
      <c r="C1243" t="s">
        <v>19</v>
      </c>
      <c r="D1243" t="s">
        <v>20</v>
      </c>
      <c r="E1243" t="s">
        <v>21</v>
      </c>
      <c r="F1243">
        <v>2018</v>
      </c>
      <c r="G1243">
        <v>2018</v>
      </c>
      <c r="H1243">
        <v>27</v>
      </c>
      <c r="I1243" t="s">
        <v>86</v>
      </c>
      <c r="J1243">
        <v>99</v>
      </c>
      <c r="K1243" t="s">
        <v>23</v>
      </c>
      <c r="L1243">
        <v>77</v>
      </c>
      <c r="M1243" t="s">
        <v>32</v>
      </c>
      <c r="N1243">
        <v>1</v>
      </c>
      <c r="O1243" t="s">
        <v>33</v>
      </c>
      <c r="P1243">
        <v>1401</v>
      </c>
      <c r="T1243" s="3">
        <f t="shared" si="39"/>
        <v>50</v>
      </c>
      <c r="U1243" s="3">
        <f>IF(AND(R1243&lt;&gt;"_U",N1243&lt;&gt;9999,N1243&lt;&gt;999,L1243&lt;&gt;"Median"),IFERROR(VLOOKUP(A1243,'TA Total'!A:P,16,0),"."),".")</f>
        <v>2802</v>
      </c>
    </row>
    <row r="1244" spans="1:21" x14ac:dyDescent="0.3">
      <c r="A1244" s="1" t="str">
        <f t="shared" si="38"/>
        <v>2018|ÅŒpÅtiki District|Total - total household income</v>
      </c>
      <c r="B1244" t="s">
        <v>18</v>
      </c>
      <c r="C1244" t="s">
        <v>19</v>
      </c>
      <c r="D1244" t="s">
        <v>20</v>
      </c>
      <c r="E1244" t="s">
        <v>21</v>
      </c>
      <c r="F1244">
        <v>2018</v>
      </c>
      <c r="G1244">
        <v>2018</v>
      </c>
      <c r="H1244">
        <v>27</v>
      </c>
      <c r="I1244" t="s">
        <v>86</v>
      </c>
      <c r="J1244">
        <v>99</v>
      </c>
      <c r="K1244" t="s">
        <v>23</v>
      </c>
      <c r="L1244">
        <v>99</v>
      </c>
      <c r="M1244" t="s">
        <v>48</v>
      </c>
      <c r="N1244">
        <v>9999</v>
      </c>
      <c r="O1244" t="s">
        <v>40</v>
      </c>
      <c r="P1244">
        <v>3222</v>
      </c>
      <c r="T1244" s="3" t="str">
        <f t="shared" si="39"/>
        <v>.</v>
      </c>
      <c r="U1244" s="3" t="str">
        <f>IF(AND(R1244&lt;&gt;"_U",N1244&lt;&gt;9999,N1244&lt;&gt;999,L1244&lt;&gt;"Median"),IFERROR(VLOOKUP(A1244,'TA Total'!A:P,16,0),"."),".")</f>
        <v>.</v>
      </c>
    </row>
    <row r="1245" spans="1:21" x14ac:dyDescent="0.3">
      <c r="A1245" s="1" t="str">
        <f t="shared" si="38"/>
        <v>2018|ÅŒpÅtiki District|Total - total household income</v>
      </c>
      <c r="B1245" t="s">
        <v>18</v>
      </c>
      <c r="C1245" t="s">
        <v>19</v>
      </c>
      <c r="D1245" t="s">
        <v>20</v>
      </c>
      <c r="E1245" t="s">
        <v>21</v>
      </c>
      <c r="F1245">
        <v>2018</v>
      </c>
      <c r="G1245">
        <v>2018</v>
      </c>
      <c r="H1245">
        <v>27</v>
      </c>
      <c r="I1245" t="s">
        <v>86</v>
      </c>
      <c r="J1245">
        <v>99</v>
      </c>
      <c r="K1245" t="s">
        <v>23</v>
      </c>
      <c r="L1245">
        <v>99</v>
      </c>
      <c r="M1245" t="s">
        <v>48</v>
      </c>
      <c r="N1245">
        <v>3</v>
      </c>
      <c r="O1245" t="s">
        <v>25</v>
      </c>
      <c r="P1245">
        <v>387</v>
      </c>
      <c r="T1245" s="3">
        <f t="shared" si="39"/>
        <v>12.02</v>
      </c>
      <c r="U1245" s="3">
        <f>IF(AND(R1245&lt;&gt;"_U",N1245&lt;&gt;9999,N1245&lt;&gt;999,L1245&lt;&gt;"Median"),IFERROR(VLOOKUP(A1245,'TA Total'!A:P,16,0),"."),".")</f>
        <v>3219</v>
      </c>
    </row>
    <row r="1246" spans="1:21" x14ac:dyDescent="0.3">
      <c r="A1246" s="1" t="str">
        <f t="shared" si="38"/>
        <v>2018|ÅŒpÅtiki District|Total - total household income</v>
      </c>
      <c r="B1246" t="s">
        <v>18</v>
      </c>
      <c r="C1246" t="s">
        <v>19</v>
      </c>
      <c r="D1246" t="s">
        <v>20</v>
      </c>
      <c r="E1246" t="s">
        <v>21</v>
      </c>
      <c r="F1246">
        <v>2018</v>
      </c>
      <c r="G1246">
        <v>2018</v>
      </c>
      <c r="H1246">
        <v>27</v>
      </c>
      <c r="I1246" t="s">
        <v>86</v>
      </c>
      <c r="J1246">
        <v>99</v>
      </c>
      <c r="K1246" t="s">
        <v>23</v>
      </c>
      <c r="L1246">
        <v>99</v>
      </c>
      <c r="M1246" t="s">
        <v>48</v>
      </c>
      <c r="N1246">
        <v>7777</v>
      </c>
      <c r="O1246" t="s">
        <v>37</v>
      </c>
      <c r="P1246">
        <v>3219</v>
      </c>
      <c r="T1246" s="3">
        <f t="shared" si="39"/>
        <v>100</v>
      </c>
      <c r="U1246" s="3">
        <f>IF(AND(R1246&lt;&gt;"_U",N1246&lt;&gt;9999,N1246&lt;&gt;999,L1246&lt;&gt;"Median"),IFERROR(VLOOKUP(A1246,'TA Total'!A:P,16,0),"."),".")</f>
        <v>3219</v>
      </c>
    </row>
    <row r="1247" spans="1:21" x14ac:dyDescent="0.3">
      <c r="A1247" s="1" t="str">
        <f t="shared" si="38"/>
        <v>2018|ÅŒpÅtiki District|Total - total household income</v>
      </c>
      <c r="B1247" t="s">
        <v>18</v>
      </c>
      <c r="C1247" t="s">
        <v>19</v>
      </c>
      <c r="D1247" t="s">
        <v>20</v>
      </c>
      <c r="E1247" t="s">
        <v>21</v>
      </c>
      <c r="F1247">
        <v>2018</v>
      </c>
      <c r="G1247">
        <v>2018</v>
      </c>
      <c r="H1247">
        <v>27</v>
      </c>
      <c r="I1247" t="s">
        <v>86</v>
      </c>
      <c r="J1247">
        <v>99</v>
      </c>
      <c r="K1247" t="s">
        <v>23</v>
      </c>
      <c r="L1247">
        <v>99</v>
      </c>
      <c r="M1247" t="s">
        <v>48</v>
      </c>
      <c r="N1247">
        <v>2</v>
      </c>
      <c r="O1247" t="s">
        <v>28</v>
      </c>
      <c r="P1247">
        <v>1218</v>
      </c>
      <c r="T1247" s="3">
        <f t="shared" si="39"/>
        <v>37.840000000000003</v>
      </c>
      <c r="U1247" s="3">
        <f>IF(AND(R1247&lt;&gt;"_U",N1247&lt;&gt;9999,N1247&lt;&gt;999,L1247&lt;&gt;"Median"),IFERROR(VLOOKUP(A1247,'TA Total'!A:P,16,0),"."),".")</f>
        <v>3219</v>
      </c>
    </row>
    <row r="1248" spans="1:21" x14ac:dyDescent="0.3">
      <c r="A1248" s="1" t="str">
        <f t="shared" si="38"/>
        <v>2018|ÅŒpÅtiki District|Total - total household income</v>
      </c>
      <c r="B1248" t="s">
        <v>18</v>
      </c>
      <c r="C1248" t="s">
        <v>19</v>
      </c>
      <c r="D1248" t="s">
        <v>20</v>
      </c>
      <c r="E1248" t="s">
        <v>21</v>
      </c>
      <c r="F1248">
        <v>2018</v>
      </c>
      <c r="G1248">
        <v>2018</v>
      </c>
      <c r="H1248">
        <v>27</v>
      </c>
      <c r="I1248" t="s">
        <v>86</v>
      </c>
      <c r="J1248">
        <v>99</v>
      </c>
      <c r="K1248" t="s">
        <v>23</v>
      </c>
      <c r="L1248">
        <v>99</v>
      </c>
      <c r="M1248" t="s">
        <v>48</v>
      </c>
      <c r="N1248">
        <v>1</v>
      </c>
      <c r="O1248" t="s">
        <v>33</v>
      </c>
      <c r="P1248">
        <v>1614</v>
      </c>
      <c r="T1248" s="3">
        <f t="shared" si="39"/>
        <v>50.14</v>
      </c>
      <c r="U1248" s="3">
        <f>IF(AND(R1248&lt;&gt;"_U",N1248&lt;&gt;9999,N1248&lt;&gt;999,L1248&lt;&gt;"Median"),IFERROR(VLOOKUP(A1248,'TA Total'!A:P,16,0),"."),".")</f>
        <v>3219</v>
      </c>
    </row>
    <row r="1249" spans="1:21" x14ac:dyDescent="0.3">
      <c r="A1249" s="1" t="str">
        <f t="shared" si="38"/>
        <v>2018|ÅŒpÅtiki District|Total - total household income</v>
      </c>
      <c r="B1249" t="s">
        <v>18</v>
      </c>
      <c r="C1249" t="s">
        <v>19</v>
      </c>
      <c r="D1249" t="s">
        <v>20</v>
      </c>
      <c r="E1249" t="s">
        <v>21</v>
      </c>
      <c r="F1249">
        <v>2018</v>
      </c>
      <c r="G1249">
        <v>2018</v>
      </c>
      <c r="H1249">
        <v>27</v>
      </c>
      <c r="I1249" t="s">
        <v>86</v>
      </c>
      <c r="J1249">
        <v>99</v>
      </c>
      <c r="K1249" t="s">
        <v>23</v>
      </c>
      <c r="L1249">
        <v>99</v>
      </c>
      <c r="M1249" t="s">
        <v>48</v>
      </c>
      <c r="N1249">
        <v>999</v>
      </c>
      <c r="O1249" t="s">
        <v>42</v>
      </c>
      <c r="P1249">
        <v>3</v>
      </c>
      <c r="T1249" s="3" t="str">
        <f t="shared" si="39"/>
        <v>.</v>
      </c>
      <c r="U1249" s="3" t="str">
        <f>IF(AND(R1249&lt;&gt;"_U",N1249&lt;&gt;9999,N1249&lt;&gt;999,L1249&lt;&gt;"Median"),IFERROR(VLOOKUP(A1249,'TA Total'!A:P,16,0),"."),".")</f>
        <v>.</v>
      </c>
    </row>
    <row r="1250" spans="1:21" x14ac:dyDescent="0.3">
      <c r="A1250" s="1" t="str">
        <f t="shared" si="38"/>
        <v>2018|ÅŒpÅtiki District|Median ($) - total household income</v>
      </c>
      <c r="B1250" t="s">
        <v>18</v>
      </c>
      <c r="C1250" t="s">
        <v>19</v>
      </c>
      <c r="D1250" t="s">
        <v>20</v>
      </c>
      <c r="E1250" t="s">
        <v>21</v>
      </c>
      <c r="F1250">
        <v>2018</v>
      </c>
      <c r="G1250">
        <v>2018</v>
      </c>
      <c r="H1250">
        <v>27</v>
      </c>
      <c r="I1250" t="s">
        <v>86</v>
      </c>
      <c r="J1250">
        <v>99</v>
      </c>
      <c r="K1250" t="s">
        <v>23</v>
      </c>
      <c r="L1250" t="s">
        <v>56</v>
      </c>
      <c r="M1250" t="s">
        <v>57</v>
      </c>
      <c r="N1250">
        <v>999</v>
      </c>
      <c r="O1250" t="s">
        <v>42</v>
      </c>
      <c r="R1250" t="s">
        <v>61</v>
      </c>
      <c r="S1250" t="s">
        <v>62</v>
      </c>
      <c r="T1250" s="3" t="str">
        <f t="shared" si="39"/>
        <v>.</v>
      </c>
      <c r="U1250" s="3" t="str">
        <f>IF(AND(R1250&lt;&gt;"_U",N1250&lt;&gt;9999,N1250&lt;&gt;999,L1250&lt;&gt;"Median"),IFERROR(VLOOKUP(A1250,'TA Total'!A:P,16,0),"."),".")</f>
        <v>.</v>
      </c>
    </row>
    <row r="1251" spans="1:21" x14ac:dyDescent="0.3">
      <c r="A1251" s="1" t="str">
        <f t="shared" si="38"/>
        <v>2018|ÅŒpÅtiki District|Median ($) - total household income</v>
      </c>
      <c r="B1251" t="s">
        <v>18</v>
      </c>
      <c r="C1251" t="s">
        <v>19</v>
      </c>
      <c r="D1251" t="s">
        <v>20</v>
      </c>
      <c r="E1251" t="s">
        <v>21</v>
      </c>
      <c r="F1251">
        <v>2018</v>
      </c>
      <c r="G1251">
        <v>2018</v>
      </c>
      <c r="H1251">
        <v>27</v>
      </c>
      <c r="I1251" t="s">
        <v>86</v>
      </c>
      <c r="J1251">
        <v>99</v>
      </c>
      <c r="K1251" t="s">
        <v>23</v>
      </c>
      <c r="L1251" t="s">
        <v>56</v>
      </c>
      <c r="M1251" t="s">
        <v>57</v>
      </c>
      <c r="N1251">
        <v>7777</v>
      </c>
      <c r="O1251" t="s">
        <v>37</v>
      </c>
      <c r="P1251">
        <v>49200</v>
      </c>
      <c r="T1251" s="3" t="str">
        <f t="shared" si="39"/>
        <v>.</v>
      </c>
      <c r="U1251" s="3" t="str">
        <f>IF(AND(R1251&lt;&gt;"_U",N1251&lt;&gt;9999,N1251&lt;&gt;999,L1251&lt;&gt;"Median"),IFERROR(VLOOKUP(A1251,'TA Total'!A:P,16,0),"."),".")</f>
        <v>.</v>
      </c>
    </row>
    <row r="1252" spans="1:21" x14ac:dyDescent="0.3">
      <c r="A1252" s="1" t="str">
        <f t="shared" si="38"/>
        <v>2018|ÅŒpÅtiki District|Median ($) - total household income</v>
      </c>
      <c r="B1252" t="s">
        <v>18</v>
      </c>
      <c r="C1252" t="s">
        <v>19</v>
      </c>
      <c r="D1252" t="s">
        <v>20</v>
      </c>
      <c r="E1252" t="s">
        <v>21</v>
      </c>
      <c r="F1252">
        <v>2018</v>
      </c>
      <c r="G1252">
        <v>2018</v>
      </c>
      <c r="H1252">
        <v>27</v>
      </c>
      <c r="I1252" t="s">
        <v>86</v>
      </c>
      <c r="J1252">
        <v>99</v>
      </c>
      <c r="K1252" t="s">
        <v>23</v>
      </c>
      <c r="L1252" t="s">
        <v>56</v>
      </c>
      <c r="M1252" t="s">
        <v>57</v>
      </c>
      <c r="N1252">
        <v>9999</v>
      </c>
      <c r="O1252" t="s">
        <v>40</v>
      </c>
      <c r="P1252">
        <v>49200</v>
      </c>
      <c r="T1252" s="3" t="str">
        <f t="shared" si="39"/>
        <v>.</v>
      </c>
      <c r="U1252" s="3" t="str">
        <f>IF(AND(R1252&lt;&gt;"_U",N1252&lt;&gt;9999,N1252&lt;&gt;999,L1252&lt;&gt;"Median"),IFERROR(VLOOKUP(A1252,'TA Total'!A:P,16,0),"."),".")</f>
        <v>.</v>
      </c>
    </row>
    <row r="1253" spans="1:21" x14ac:dyDescent="0.3">
      <c r="A1253" s="1" t="str">
        <f t="shared" si="38"/>
        <v>2018|ÅŒpÅtiki District|Median ($) - total household income</v>
      </c>
      <c r="B1253" t="s">
        <v>18</v>
      </c>
      <c r="C1253" t="s">
        <v>19</v>
      </c>
      <c r="D1253" t="s">
        <v>20</v>
      </c>
      <c r="E1253" t="s">
        <v>21</v>
      </c>
      <c r="F1253">
        <v>2018</v>
      </c>
      <c r="G1253">
        <v>2018</v>
      </c>
      <c r="H1253">
        <v>27</v>
      </c>
      <c r="I1253" t="s">
        <v>86</v>
      </c>
      <c r="J1253">
        <v>99</v>
      </c>
      <c r="K1253" t="s">
        <v>23</v>
      </c>
      <c r="L1253" t="s">
        <v>56</v>
      </c>
      <c r="M1253" t="s">
        <v>57</v>
      </c>
      <c r="N1253">
        <v>3</v>
      </c>
      <c r="O1253" t="s">
        <v>25</v>
      </c>
      <c r="P1253">
        <v>54700</v>
      </c>
      <c r="T1253" s="3" t="str">
        <f t="shared" si="39"/>
        <v>.</v>
      </c>
      <c r="U1253" s="3" t="str">
        <f>IF(AND(R1253&lt;&gt;"_U",N1253&lt;&gt;9999,N1253&lt;&gt;999,L1253&lt;&gt;"Median"),IFERROR(VLOOKUP(A1253,'TA Total'!A:P,16,0),"."),".")</f>
        <v>.</v>
      </c>
    </row>
    <row r="1254" spans="1:21" x14ac:dyDescent="0.3">
      <c r="A1254" s="1" t="str">
        <f t="shared" si="38"/>
        <v>2018|ÅŒpÅtiki District|Median ($) - total household income</v>
      </c>
      <c r="B1254" t="s">
        <v>18</v>
      </c>
      <c r="C1254" t="s">
        <v>19</v>
      </c>
      <c r="D1254" t="s">
        <v>20</v>
      </c>
      <c r="E1254" t="s">
        <v>21</v>
      </c>
      <c r="F1254">
        <v>2018</v>
      </c>
      <c r="G1254">
        <v>2018</v>
      </c>
      <c r="H1254">
        <v>27</v>
      </c>
      <c r="I1254" t="s">
        <v>86</v>
      </c>
      <c r="J1254">
        <v>99</v>
      </c>
      <c r="K1254" t="s">
        <v>23</v>
      </c>
      <c r="L1254" t="s">
        <v>56</v>
      </c>
      <c r="M1254" t="s">
        <v>57</v>
      </c>
      <c r="N1254">
        <v>1</v>
      </c>
      <c r="O1254" t="s">
        <v>33</v>
      </c>
      <c r="P1254">
        <v>55200</v>
      </c>
      <c r="T1254" s="3" t="str">
        <f t="shared" si="39"/>
        <v>.</v>
      </c>
      <c r="U1254" s="3" t="str">
        <f>IF(AND(R1254&lt;&gt;"_U",N1254&lt;&gt;9999,N1254&lt;&gt;999,L1254&lt;&gt;"Median"),IFERROR(VLOOKUP(A1254,'TA Total'!A:P,16,0),"."),".")</f>
        <v>.</v>
      </c>
    </row>
    <row r="1255" spans="1:21" x14ac:dyDescent="0.3">
      <c r="A1255" s="1" t="str">
        <f t="shared" si="38"/>
        <v>2018|ÅŒpÅtiki District|Median ($) - total household income</v>
      </c>
      <c r="B1255" t="s">
        <v>18</v>
      </c>
      <c r="C1255" t="s">
        <v>19</v>
      </c>
      <c r="D1255" t="s">
        <v>20</v>
      </c>
      <c r="E1255" t="s">
        <v>21</v>
      </c>
      <c r="F1255">
        <v>2018</v>
      </c>
      <c r="G1255">
        <v>2018</v>
      </c>
      <c r="H1255">
        <v>27</v>
      </c>
      <c r="I1255" t="s">
        <v>86</v>
      </c>
      <c r="J1255">
        <v>99</v>
      </c>
      <c r="K1255" t="s">
        <v>23</v>
      </c>
      <c r="L1255" t="s">
        <v>56</v>
      </c>
      <c r="M1255" t="s">
        <v>57</v>
      </c>
      <c r="N1255">
        <v>2</v>
      </c>
      <c r="O1255" t="s">
        <v>28</v>
      </c>
      <c r="P1255">
        <v>39300</v>
      </c>
      <c r="T1255" s="3" t="str">
        <f t="shared" si="39"/>
        <v>.</v>
      </c>
      <c r="U1255" s="3" t="str">
        <f>IF(AND(R1255&lt;&gt;"_U",N1255&lt;&gt;9999,N1255&lt;&gt;999,L1255&lt;&gt;"Median"),IFERROR(VLOOKUP(A1255,'TA Total'!A:P,16,0),"."),".")</f>
        <v>.</v>
      </c>
    </row>
    <row r="1256" spans="1:21" x14ac:dyDescent="0.3">
      <c r="A1256" s="1" t="str">
        <f t="shared" si="38"/>
        <v>2018|Gisborne District|$20,000 or less</v>
      </c>
      <c r="B1256" t="s">
        <v>18</v>
      </c>
      <c r="C1256" t="s">
        <v>19</v>
      </c>
      <c r="D1256" t="s">
        <v>20</v>
      </c>
      <c r="E1256" t="s">
        <v>21</v>
      </c>
      <c r="F1256">
        <v>2018</v>
      </c>
      <c r="G1256">
        <v>2018</v>
      </c>
      <c r="H1256">
        <v>28</v>
      </c>
      <c r="I1256" t="s">
        <v>143</v>
      </c>
      <c r="J1256">
        <v>99</v>
      </c>
      <c r="K1256" t="s">
        <v>23</v>
      </c>
      <c r="L1256">
        <v>1</v>
      </c>
      <c r="M1256" t="s">
        <v>39</v>
      </c>
      <c r="N1256">
        <v>2</v>
      </c>
      <c r="O1256" t="s">
        <v>28</v>
      </c>
      <c r="P1256">
        <v>1128</v>
      </c>
      <c r="T1256" s="3">
        <f t="shared" si="39"/>
        <v>62.25</v>
      </c>
      <c r="U1256" s="3">
        <f>IF(AND(R1256&lt;&gt;"_U",N1256&lt;&gt;9999,N1256&lt;&gt;999,L1256&lt;&gt;"Median"),IFERROR(VLOOKUP(A1256,'TA Total'!A:P,16,0),"."),".")</f>
        <v>1812</v>
      </c>
    </row>
    <row r="1257" spans="1:21" x14ac:dyDescent="0.3">
      <c r="A1257" s="1" t="str">
        <f t="shared" si="38"/>
        <v>2018|Gisborne District|$20,000 or less</v>
      </c>
      <c r="B1257" t="s">
        <v>18</v>
      </c>
      <c r="C1257" t="s">
        <v>19</v>
      </c>
      <c r="D1257" t="s">
        <v>20</v>
      </c>
      <c r="E1257" t="s">
        <v>21</v>
      </c>
      <c r="F1257">
        <v>2018</v>
      </c>
      <c r="G1257">
        <v>2018</v>
      </c>
      <c r="H1257">
        <v>28</v>
      </c>
      <c r="I1257" t="s">
        <v>143</v>
      </c>
      <c r="J1257">
        <v>99</v>
      </c>
      <c r="K1257" t="s">
        <v>23</v>
      </c>
      <c r="L1257">
        <v>1</v>
      </c>
      <c r="M1257" t="s">
        <v>39</v>
      </c>
      <c r="N1257">
        <v>9999</v>
      </c>
      <c r="O1257" t="s">
        <v>40</v>
      </c>
      <c r="P1257">
        <v>1812</v>
      </c>
      <c r="T1257" s="3" t="str">
        <f t="shared" si="39"/>
        <v>.</v>
      </c>
      <c r="U1257" s="3" t="str">
        <f>IF(AND(R1257&lt;&gt;"_U",N1257&lt;&gt;9999,N1257&lt;&gt;999,L1257&lt;&gt;"Median"),IFERROR(VLOOKUP(A1257,'TA Total'!A:P,16,0),"."),".")</f>
        <v>.</v>
      </c>
    </row>
    <row r="1258" spans="1:21" x14ac:dyDescent="0.3">
      <c r="A1258" s="1" t="str">
        <f t="shared" si="38"/>
        <v>2018|Gisborne District|$20,000 or less</v>
      </c>
      <c r="B1258" t="s">
        <v>18</v>
      </c>
      <c r="C1258" t="s">
        <v>19</v>
      </c>
      <c r="D1258" t="s">
        <v>20</v>
      </c>
      <c r="E1258" t="s">
        <v>21</v>
      </c>
      <c r="F1258">
        <v>2018</v>
      </c>
      <c r="G1258">
        <v>2018</v>
      </c>
      <c r="H1258">
        <v>28</v>
      </c>
      <c r="I1258" t="s">
        <v>143</v>
      </c>
      <c r="J1258">
        <v>99</v>
      </c>
      <c r="K1258" t="s">
        <v>23</v>
      </c>
      <c r="L1258">
        <v>1</v>
      </c>
      <c r="M1258" t="s">
        <v>39</v>
      </c>
      <c r="N1258">
        <v>1</v>
      </c>
      <c r="O1258" t="s">
        <v>33</v>
      </c>
      <c r="P1258">
        <v>564</v>
      </c>
      <c r="T1258" s="3">
        <f t="shared" si="39"/>
        <v>31.13</v>
      </c>
      <c r="U1258" s="3">
        <f>IF(AND(R1258&lt;&gt;"_U",N1258&lt;&gt;9999,N1258&lt;&gt;999,L1258&lt;&gt;"Median"),IFERROR(VLOOKUP(A1258,'TA Total'!A:P,16,0),"."),".")</f>
        <v>1812</v>
      </c>
    </row>
    <row r="1259" spans="1:21" x14ac:dyDescent="0.3">
      <c r="A1259" s="1" t="str">
        <f t="shared" si="38"/>
        <v>2018|Gisborne District|$20,000 or less</v>
      </c>
      <c r="B1259" t="s">
        <v>18</v>
      </c>
      <c r="C1259" t="s">
        <v>19</v>
      </c>
      <c r="D1259" t="s">
        <v>20</v>
      </c>
      <c r="E1259" t="s">
        <v>21</v>
      </c>
      <c r="F1259">
        <v>2018</v>
      </c>
      <c r="G1259">
        <v>2018</v>
      </c>
      <c r="H1259">
        <v>28</v>
      </c>
      <c r="I1259" t="s">
        <v>143</v>
      </c>
      <c r="J1259">
        <v>99</v>
      </c>
      <c r="K1259" t="s">
        <v>23</v>
      </c>
      <c r="L1259">
        <v>1</v>
      </c>
      <c r="M1259" t="s">
        <v>39</v>
      </c>
      <c r="N1259">
        <v>7777</v>
      </c>
      <c r="O1259" t="s">
        <v>37</v>
      </c>
      <c r="P1259">
        <v>1812</v>
      </c>
      <c r="T1259" s="3">
        <f t="shared" si="39"/>
        <v>100</v>
      </c>
      <c r="U1259" s="3">
        <f>IF(AND(R1259&lt;&gt;"_U",N1259&lt;&gt;9999,N1259&lt;&gt;999,L1259&lt;&gt;"Median"),IFERROR(VLOOKUP(A1259,'TA Total'!A:P,16,0),"."),".")</f>
        <v>1812</v>
      </c>
    </row>
    <row r="1260" spans="1:21" x14ac:dyDescent="0.3">
      <c r="A1260" s="1" t="str">
        <f t="shared" si="38"/>
        <v>2018|Gisborne District|$20,000 or less</v>
      </c>
      <c r="B1260" t="s">
        <v>18</v>
      </c>
      <c r="C1260" t="s">
        <v>19</v>
      </c>
      <c r="D1260" t="s">
        <v>20</v>
      </c>
      <c r="E1260" t="s">
        <v>21</v>
      </c>
      <c r="F1260">
        <v>2018</v>
      </c>
      <c r="G1260">
        <v>2018</v>
      </c>
      <c r="H1260">
        <v>28</v>
      </c>
      <c r="I1260" t="s">
        <v>143</v>
      </c>
      <c r="J1260">
        <v>99</v>
      </c>
      <c r="K1260" t="s">
        <v>23</v>
      </c>
      <c r="L1260">
        <v>1</v>
      </c>
      <c r="M1260" t="s">
        <v>39</v>
      </c>
      <c r="N1260">
        <v>999</v>
      </c>
      <c r="O1260" t="s">
        <v>42</v>
      </c>
      <c r="P1260">
        <v>0</v>
      </c>
      <c r="T1260" s="3" t="str">
        <f t="shared" si="39"/>
        <v>.</v>
      </c>
      <c r="U1260" s="3" t="str">
        <f>IF(AND(R1260&lt;&gt;"_U",N1260&lt;&gt;9999,N1260&lt;&gt;999,L1260&lt;&gt;"Median"),IFERROR(VLOOKUP(A1260,'TA Total'!A:P,16,0),"."),".")</f>
        <v>.</v>
      </c>
    </row>
    <row r="1261" spans="1:21" x14ac:dyDescent="0.3">
      <c r="A1261" s="1" t="str">
        <f t="shared" si="38"/>
        <v>2018|Gisborne District|$20,000 or less</v>
      </c>
      <c r="B1261" t="s">
        <v>18</v>
      </c>
      <c r="C1261" t="s">
        <v>19</v>
      </c>
      <c r="D1261" t="s">
        <v>20</v>
      </c>
      <c r="E1261" t="s">
        <v>21</v>
      </c>
      <c r="F1261">
        <v>2018</v>
      </c>
      <c r="G1261">
        <v>2018</v>
      </c>
      <c r="H1261">
        <v>28</v>
      </c>
      <c r="I1261" t="s">
        <v>143</v>
      </c>
      <c r="J1261">
        <v>99</v>
      </c>
      <c r="K1261" t="s">
        <v>23</v>
      </c>
      <c r="L1261">
        <v>1</v>
      </c>
      <c r="M1261" t="s">
        <v>39</v>
      </c>
      <c r="N1261">
        <v>3</v>
      </c>
      <c r="O1261" t="s">
        <v>25</v>
      </c>
      <c r="P1261">
        <v>120</v>
      </c>
      <c r="T1261" s="3">
        <f t="shared" si="39"/>
        <v>6.62</v>
      </c>
      <c r="U1261" s="3">
        <f>IF(AND(R1261&lt;&gt;"_U",N1261&lt;&gt;9999,N1261&lt;&gt;999,L1261&lt;&gt;"Median"),IFERROR(VLOOKUP(A1261,'TA Total'!A:P,16,0),"."),".")</f>
        <v>1812</v>
      </c>
    </row>
    <row r="1262" spans="1:21" x14ac:dyDescent="0.3">
      <c r="A1262" s="1" t="str">
        <f t="shared" si="38"/>
        <v>2018|Gisborne District|$20,001-$30,000</v>
      </c>
      <c r="B1262" t="s">
        <v>18</v>
      </c>
      <c r="C1262" t="s">
        <v>19</v>
      </c>
      <c r="D1262" t="s">
        <v>20</v>
      </c>
      <c r="E1262" t="s">
        <v>21</v>
      </c>
      <c r="F1262">
        <v>2018</v>
      </c>
      <c r="G1262">
        <v>2018</v>
      </c>
      <c r="H1262">
        <v>28</v>
      </c>
      <c r="I1262" t="s">
        <v>143</v>
      </c>
      <c r="J1262">
        <v>99</v>
      </c>
      <c r="K1262" t="s">
        <v>23</v>
      </c>
      <c r="L1262">
        <v>2</v>
      </c>
      <c r="M1262" t="s">
        <v>24</v>
      </c>
      <c r="N1262">
        <v>1</v>
      </c>
      <c r="O1262" t="s">
        <v>33</v>
      </c>
      <c r="P1262">
        <v>822</v>
      </c>
      <c r="T1262" s="3">
        <f t="shared" si="39"/>
        <v>42.22</v>
      </c>
      <c r="U1262" s="3">
        <f>IF(AND(R1262&lt;&gt;"_U",N1262&lt;&gt;9999,N1262&lt;&gt;999,L1262&lt;&gt;"Median"),IFERROR(VLOOKUP(A1262,'TA Total'!A:P,16,0),"."),".")</f>
        <v>1947</v>
      </c>
    </row>
    <row r="1263" spans="1:21" x14ac:dyDescent="0.3">
      <c r="A1263" s="1" t="str">
        <f t="shared" si="38"/>
        <v>2018|Gisborne District|$20,001-$30,000</v>
      </c>
      <c r="B1263" t="s">
        <v>18</v>
      </c>
      <c r="C1263" t="s">
        <v>19</v>
      </c>
      <c r="D1263" t="s">
        <v>20</v>
      </c>
      <c r="E1263" t="s">
        <v>21</v>
      </c>
      <c r="F1263">
        <v>2018</v>
      </c>
      <c r="G1263">
        <v>2018</v>
      </c>
      <c r="H1263">
        <v>28</v>
      </c>
      <c r="I1263" t="s">
        <v>143</v>
      </c>
      <c r="J1263">
        <v>99</v>
      </c>
      <c r="K1263" t="s">
        <v>23</v>
      </c>
      <c r="L1263">
        <v>2</v>
      </c>
      <c r="M1263" t="s">
        <v>24</v>
      </c>
      <c r="N1263">
        <v>7777</v>
      </c>
      <c r="O1263" t="s">
        <v>37</v>
      </c>
      <c r="P1263">
        <v>1947</v>
      </c>
      <c r="T1263" s="3">
        <f t="shared" si="39"/>
        <v>100</v>
      </c>
      <c r="U1263" s="3">
        <f>IF(AND(R1263&lt;&gt;"_U",N1263&lt;&gt;9999,N1263&lt;&gt;999,L1263&lt;&gt;"Median"),IFERROR(VLOOKUP(A1263,'TA Total'!A:P,16,0),"."),".")</f>
        <v>1947</v>
      </c>
    </row>
    <row r="1264" spans="1:21" x14ac:dyDescent="0.3">
      <c r="A1264" s="1" t="str">
        <f t="shared" si="38"/>
        <v>2018|Gisborne District|$20,001-$30,000</v>
      </c>
      <c r="B1264" t="s">
        <v>18</v>
      </c>
      <c r="C1264" t="s">
        <v>19</v>
      </c>
      <c r="D1264" t="s">
        <v>20</v>
      </c>
      <c r="E1264" t="s">
        <v>21</v>
      </c>
      <c r="F1264">
        <v>2018</v>
      </c>
      <c r="G1264">
        <v>2018</v>
      </c>
      <c r="H1264">
        <v>28</v>
      </c>
      <c r="I1264" t="s">
        <v>143</v>
      </c>
      <c r="J1264">
        <v>99</v>
      </c>
      <c r="K1264" t="s">
        <v>23</v>
      </c>
      <c r="L1264">
        <v>2</v>
      </c>
      <c r="M1264" t="s">
        <v>24</v>
      </c>
      <c r="N1264">
        <v>9999</v>
      </c>
      <c r="O1264" t="s">
        <v>40</v>
      </c>
      <c r="P1264">
        <v>1947</v>
      </c>
      <c r="T1264" s="3" t="str">
        <f t="shared" si="39"/>
        <v>.</v>
      </c>
      <c r="U1264" s="3" t="str">
        <f>IF(AND(R1264&lt;&gt;"_U",N1264&lt;&gt;9999,N1264&lt;&gt;999,L1264&lt;&gt;"Median"),IFERROR(VLOOKUP(A1264,'TA Total'!A:P,16,0),"."),".")</f>
        <v>.</v>
      </c>
    </row>
    <row r="1265" spans="1:21" x14ac:dyDescent="0.3">
      <c r="A1265" s="1" t="str">
        <f t="shared" si="38"/>
        <v>2018|Gisborne District|$20,001-$30,000</v>
      </c>
      <c r="B1265" t="s">
        <v>18</v>
      </c>
      <c r="C1265" t="s">
        <v>19</v>
      </c>
      <c r="D1265" t="s">
        <v>20</v>
      </c>
      <c r="E1265" t="s">
        <v>21</v>
      </c>
      <c r="F1265">
        <v>2018</v>
      </c>
      <c r="G1265">
        <v>2018</v>
      </c>
      <c r="H1265">
        <v>28</v>
      </c>
      <c r="I1265" t="s">
        <v>143</v>
      </c>
      <c r="J1265">
        <v>99</v>
      </c>
      <c r="K1265" t="s">
        <v>23</v>
      </c>
      <c r="L1265">
        <v>2</v>
      </c>
      <c r="M1265" t="s">
        <v>24</v>
      </c>
      <c r="N1265">
        <v>999</v>
      </c>
      <c r="O1265" t="s">
        <v>42</v>
      </c>
      <c r="P1265">
        <v>0</v>
      </c>
      <c r="T1265" s="3" t="str">
        <f t="shared" si="39"/>
        <v>.</v>
      </c>
      <c r="U1265" s="3" t="str">
        <f>IF(AND(R1265&lt;&gt;"_U",N1265&lt;&gt;9999,N1265&lt;&gt;999,L1265&lt;&gt;"Median"),IFERROR(VLOOKUP(A1265,'TA Total'!A:P,16,0),"."),".")</f>
        <v>.</v>
      </c>
    </row>
    <row r="1266" spans="1:21" x14ac:dyDescent="0.3">
      <c r="A1266" s="1" t="str">
        <f t="shared" si="38"/>
        <v>2018|Gisborne District|$20,001-$30,000</v>
      </c>
      <c r="B1266" t="s">
        <v>18</v>
      </c>
      <c r="C1266" t="s">
        <v>19</v>
      </c>
      <c r="D1266" t="s">
        <v>20</v>
      </c>
      <c r="E1266" t="s">
        <v>21</v>
      </c>
      <c r="F1266">
        <v>2018</v>
      </c>
      <c r="G1266">
        <v>2018</v>
      </c>
      <c r="H1266">
        <v>28</v>
      </c>
      <c r="I1266" t="s">
        <v>143</v>
      </c>
      <c r="J1266">
        <v>99</v>
      </c>
      <c r="K1266" t="s">
        <v>23</v>
      </c>
      <c r="L1266">
        <v>2</v>
      </c>
      <c r="M1266" t="s">
        <v>24</v>
      </c>
      <c r="N1266">
        <v>3</v>
      </c>
      <c r="O1266" t="s">
        <v>25</v>
      </c>
      <c r="P1266">
        <v>162</v>
      </c>
      <c r="T1266" s="3">
        <f t="shared" si="39"/>
        <v>8.32</v>
      </c>
      <c r="U1266" s="3">
        <f>IF(AND(R1266&lt;&gt;"_U",N1266&lt;&gt;9999,N1266&lt;&gt;999,L1266&lt;&gt;"Median"),IFERROR(VLOOKUP(A1266,'TA Total'!A:P,16,0),"."),".")</f>
        <v>1947</v>
      </c>
    </row>
    <row r="1267" spans="1:21" x14ac:dyDescent="0.3">
      <c r="A1267" s="1" t="str">
        <f t="shared" si="38"/>
        <v>2018|Gisborne District|$20,001-$30,000</v>
      </c>
      <c r="B1267" t="s">
        <v>18</v>
      </c>
      <c r="C1267" t="s">
        <v>19</v>
      </c>
      <c r="D1267" t="s">
        <v>20</v>
      </c>
      <c r="E1267" t="s">
        <v>21</v>
      </c>
      <c r="F1267">
        <v>2018</v>
      </c>
      <c r="G1267">
        <v>2018</v>
      </c>
      <c r="H1267">
        <v>28</v>
      </c>
      <c r="I1267" t="s">
        <v>143</v>
      </c>
      <c r="J1267">
        <v>99</v>
      </c>
      <c r="K1267" t="s">
        <v>23</v>
      </c>
      <c r="L1267">
        <v>2</v>
      </c>
      <c r="M1267" t="s">
        <v>24</v>
      </c>
      <c r="N1267">
        <v>2</v>
      </c>
      <c r="O1267" t="s">
        <v>28</v>
      </c>
      <c r="P1267">
        <v>963</v>
      </c>
      <c r="T1267" s="3">
        <f t="shared" si="39"/>
        <v>49.46</v>
      </c>
      <c r="U1267" s="3">
        <f>IF(AND(R1267&lt;&gt;"_U",N1267&lt;&gt;9999,N1267&lt;&gt;999,L1267&lt;&gt;"Median"),IFERROR(VLOOKUP(A1267,'TA Total'!A:P,16,0),"."),".")</f>
        <v>1947</v>
      </c>
    </row>
    <row r="1268" spans="1:21" x14ac:dyDescent="0.3">
      <c r="A1268" s="1" t="str">
        <f t="shared" si="38"/>
        <v>2018|Gisborne District|$30,001-$50,000</v>
      </c>
      <c r="B1268" t="s">
        <v>18</v>
      </c>
      <c r="C1268" t="s">
        <v>19</v>
      </c>
      <c r="D1268" t="s">
        <v>20</v>
      </c>
      <c r="E1268" t="s">
        <v>21</v>
      </c>
      <c r="F1268">
        <v>2018</v>
      </c>
      <c r="G1268">
        <v>2018</v>
      </c>
      <c r="H1268">
        <v>28</v>
      </c>
      <c r="I1268" t="s">
        <v>143</v>
      </c>
      <c r="J1268">
        <v>99</v>
      </c>
      <c r="K1268" t="s">
        <v>23</v>
      </c>
      <c r="L1268">
        <v>3</v>
      </c>
      <c r="M1268" t="s">
        <v>45</v>
      </c>
      <c r="N1268">
        <v>999</v>
      </c>
      <c r="O1268" t="s">
        <v>42</v>
      </c>
      <c r="P1268">
        <v>0</v>
      </c>
      <c r="T1268" s="3" t="str">
        <f t="shared" si="39"/>
        <v>.</v>
      </c>
      <c r="U1268" s="3" t="str">
        <f>IF(AND(R1268&lt;&gt;"_U",N1268&lt;&gt;9999,N1268&lt;&gt;999,L1268&lt;&gt;"Median"),IFERROR(VLOOKUP(A1268,'TA Total'!A:P,16,0),"."),".")</f>
        <v>.</v>
      </c>
    </row>
    <row r="1269" spans="1:21" x14ac:dyDescent="0.3">
      <c r="A1269" s="1" t="str">
        <f t="shared" si="38"/>
        <v>2018|Gisborne District|$30,001-$50,000</v>
      </c>
      <c r="B1269" t="s">
        <v>18</v>
      </c>
      <c r="C1269" t="s">
        <v>19</v>
      </c>
      <c r="D1269" t="s">
        <v>20</v>
      </c>
      <c r="E1269" t="s">
        <v>21</v>
      </c>
      <c r="F1269">
        <v>2018</v>
      </c>
      <c r="G1269">
        <v>2018</v>
      </c>
      <c r="H1269">
        <v>28</v>
      </c>
      <c r="I1269" t="s">
        <v>143</v>
      </c>
      <c r="J1269">
        <v>99</v>
      </c>
      <c r="K1269" t="s">
        <v>23</v>
      </c>
      <c r="L1269">
        <v>3</v>
      </c>
      <c r="M1269" t="s">
        <v>45</v>
      </c>
      <c r="N1269">
        <v>3</v>
      </c>
      <c r="O1269" t="s">
        <v>25</v>
      </c>
      <c r="P1269">
        <v>234</v>
      </c>
      <c r="T1269" s="3">
        <f t="shared" si="39"/>
        <v>8.6300000000000008</v>
      </c>
      <c r="U1269" s="3">
        <f>IF(AND(R1269&lt;&gt;"_U",N1269&lt;&gt;9999,N1269&lt;&gt;999,L1269&lt;&gt;"Median"),IFERROR(VLOOKUP(A1269,'TA Total'!A:P,16,0),"."),".")</f>
        <v>2712</v>
      </c>
    </row>
    <row r="1270" spans="1:21" x14ac:dyDescent="0.3">
      <c r="A1270" s="1" t="str">
        <f t="shared" si="38"/>
        <v>2018|Gisborne District|$30,001-$50,000</v>
      </c>
      <c r="B1270" t="s">
        <v>18</v>
      </c>
      <c r="C1270" t="s">
        <v>19</v>
      </c>
      <c r="D1270" t="s">
        <v>20</v>
      </c>
      <c r="E1270" t="s">
        <v>21</v>
      </c>
      <c r="F1270">
        <v>2018</v>
      </c>
      <c r="G1270">
        <v>2018</v>
      </c>
      <c r="H1270">
        <v>28</v>
      </c>
      <c r="I1270" t="s">
        <v>143</v>
      </c>
      <c r="J1270">
        <v>99</v>
      </c>
      <c r="K1270" t="s">
        <v>23</v>
      </c>
      <c r="L1270">
        <v>3</v>
      </c>
      <c r="M1270" t="s">
        <v>45</v>
      </c>
      <c r="N1270">
        <v>7777</v>
      </c>
      <c r="O1270" t="s">
        <v>37</v>
      </c>
      <c r="P1270">
        <v>2712</v>
      </c>
      <c r="T1270" s="3">
        <f t="shared" si="39"/>
        <v>100</v>
      </c>
      <c r="U1270" s="3">
        <f>IF(AND(R1270&lt;&gt;"_U",N1270&lt;&gt;9999,N1270&lt;&gt;999,L1270&lt;&gt;"Median"),IFERROR(VLOOKUP(A1270,'TA Total'!A:P,16,0),"."),".")</f>
        <v>2712</v>
      </c>
    </row>
    <row r="1271" spans="1:21" x14ac:dyDescent="0.3">
      <c r="A1271" s="1" t="str">
        <f t="shared" si="38"/>
        <v>2018|Gisborne District|$30,001-$50,000</v>
      </c>
      <c r="B1271" t="s">
        <v>18</v>
      </c>
      <c r="C1271" t="s">
        <v>19</v>
      </c>
      <c r="D1271" t="s">
        <v>20</v>
      </c>
      <c r="E1271" t="s">
        <v>21</v>
      </c>
      <c r="F1271">
        <v>2018</v>
      </c>
      <c r="G1271">
        <v>2018</v>
      </c>
      <c r="H1271">
        <v>28</v>
      </c>
      <c r="I1271" t="s">
        <v>143</v>
      </c>
      <c r="J1271">
        <v>99</v>
      </c>
      <c r="K1271" t="s">
        <v>23</v>
      </c>
      <c r="L1271">
        <v>3</v>
      </c>
      <c r="M1271" t="s">
        <v>45</v>
      </c>
      <c r="N1271">
        <v>1</v>
      </c>
      <c r="O1271" t="s">
        <v>33</v>
      </c>
      <c r="P1271">
        <v>1296</v>
      </c>
      <c r="T1271" s="3">
        <f t="shared" si="39"/>
        <v>47.79</v>
      </c>
      <c r="U1271" s="3">
        <f>IF(AND(R1271&lt;&gt;"_U",N1271&lt;&gt;9999,N1271&lt;&gt;999,L1271&lt;&gt;"Median"),IFERROR(VLOOKUP(A1271,'TA Total'!A:P,16,0),"."),".")</f>
        <v>2712</v>
      </c>
    </row>
    <row r="1272" spans="1:21" x14ac:dyDescent="0.3">
      <c r="A1272" s="1" t="str">
        <f t="shared" si="38"/>
        <v>2018|Gisborne District|$30,001-$50,000</v>
      </c>
      <c r="B1272" t="s">
        <v>18</v>
      </c>
      <c r="C1272" t="s">
        <v>19</v>
      </c>
      <c r="D1272" t="s">
        <v>20</v>
      </c>
      <c r="E1272" t="s">
        <v>21</v>
      </c>
      <c r="F1272">
        <v>2018</v>
      </c>
      <c r="G1272">
        <v>2018</v>
      </c>
      <c r="H1272">
        <v>28</v>
      </c>
      <c r="I1272" t="s">
        <v>143</v>
      </c>
      <c r="J1272">
        <v>99</v>
      </c>
      <c r="K1272" t="s">
        <v>23</v>
      </c>
      <c r="L1272">
        <v>3</v>
      </c>
      <c r="M1272" t="s">
        <v>45</v>
      </c>
      <c r="N1272">
        <v>9999</v>
      </c>
      <c r="O1272" t="s">
        <v>40</v>
      </c>
      <c r="P1272">
        <v>2712</v>
      </c>
      <c r="T1272" s="3" t="str">
        <f t="shared" si="39"/>
        <v>.</v>
      </c>
      <c r="U1272" s="3" t="str">
        <f>IF(AND(R1272&lt;&gt;"_U",N1272&lt;&gt;9999,N1272&lt;&gt;999,L1272&lt;&gt;"Median"),IFERROR(VLOOKUP(A1272,'TA Total'!A:P,16,0),"."),".")</f>
        <v>.</v>
      </c>
    </row>
    <row r="1273" spans="1:21" x14ac:dyDescent="0.3">
      <c r="A1273" s="1" t="str">
        <f t="shared" si="38"/>
        <v>2018|Gisborne District|$30,001-$50,000</v>
      </c>
      <c r="B1273" t="s">
        <v>18</v>
      </c>
      <c r="C1273" t="s">
        <v>19</v>
      </c>
      <c r="D1273" t="s">
        <v>20</v>
      </c>
      <c r="E1273" t="s">
        <v>21</v>
      </c>
      <c r="F1273">
        <v>2018</v>
      </c>
      <c r="G1273">
        <v>2018</v>
      </c>
      <c r="H1273">
        <v>28</v>
      </c>
      <c r="I1273" t="s">
        <v>143</v>
      </c>
      <c r="J1273">
        <v>99</v>
      </c>
      <c r="K1273" t="s">
        <v>23</v>
      </c>
      <c r="L1273">
        <v>3</v>
      </c>
      <c r="M1273" t="s">
        <v>45</v>
      </c>
      <c r="N1273">
        <v>2</v>
      </c>
      <c r="O1273" t="s">
        <v>28</v>
      </c>
      <c r="P1273">
        <v>1179</v>
      </c>
      <c r="T1273" s="3">
        <f t="shared" si="39"/>
        <v>43.47</v>
      </c>
      <c r="U1273" s="3">
        <f>IF(AND(R1273&lt;&gt;"_U",N1273&lt;&gt;9999,N1273&lt;&gt;999,L1273&lt;&gt;"Median"),IFERROR(VLOOKUP(A1273,'TA Total'!A:P,16,0),"."),".")</f>
        <v>2712</v>
      </c>
    </row>
    <row r="1274" spans="1:21" x14ac:dyDescent="0.3">
      <c r="A1274" s="1" t="str">
        <f t="shared" si="38"/>
        <v>2018|Gisborne District|$50,001-$70,000</v>
      </c>
      <c r="B1274" t="s">
        <v>18</v>
      </c>
      <c r="C1274" t="s">
        <v>19</v>
      </c>
      <c r="D1274" t="s">
        <v>20</v>
      </c>
      <c r="E1274" t="s">
        <v>21</v>
      </c>
      <c r="F1274">
        <v>2018</v>
      </c>
      <c r="G1274">
        <v>2018</v>
      </c>
      <c r="H1274">
        <v>28</v>
      </c>
      <c r="I1274" t="s">
        <v>143</v>
      </c>
      <c r="J1274">
        <v>99</v>
      </c>
      <c r="K1274" t="s">
        <v>23</v>
      </c>
      <c r="L1274">
        <v>4</v>
      </c>
      <c r="M1274" t="s">
        <v>36</v>
      </c>
      <c r="N1274">
        <v>2</v>
      </c>
      <c r="O1274" t="s">
        <v>28</v>
      </c>
      <c r="P1274">
        <v>990</v>
      </c>
      <c r="T1274" s="3">
        <f t="shared" si="39"/>
        <v>41.88</v>
      </c>
      <c r="U1274" s="3">
        <f>IF(AND(R1274&lt;&gt;"_U",N1274&lt;&gt;9999,N1274&lt;&gt;999,L1274&lt;&gt;"Median"),IFERROR(VLOOKUP(A1274,'TA Total'!A:P,16,0),"."),".")</f>
        <v>2364</v>
      </c>
    </row>
    <row r="1275" spans="1:21" x14ac:dyDescent="0.3">
      <c r="A1275" s="1" t="str">
        <f t="shared" si="38"/>
        <v>2018|Gisborne District|$50,001-$70,000</v>
      </c>
      <c r="B1275" t="s">
        <v>18</v>
      </c>
      <c r="C1275" t="s">
        <v>19</v>
      </c>
      <c r="D1275" t="s">
        <v>20</v>
      </c>
      <c r="E1275" t="s">
        <v>21</v>
      </c>
      <c r="F1275">
        <v>2018</v>
      </c>
      <c r="G1275">
        <v>2018</v>
      </c>
      <c r="H1275">
        <v>28</v>
      </c>
      <c r="I1275" t="s">
        <v>143</v>
      </c>
      <c r="J1275">
        <v>99</v>
      </c>
      <c r="K1275" t="s">
        <v>23</v>
      </c>
      <c r="L1275">
        <v>4</v>
      </c>
      <c r="M1275" t="s">
        <v>36</v>
      </c>
      <c r="N1275">
        <v>7777</v>
      </c>
      <c r="O1275" t="s">
        <v>37</v>
      </c>
      <c r="P1275">
        <v>2364</v>
      </c>
      <c r="T1275" s="3">
        <f t="shared" si="39"/>
        <v>100</v>
      </c>
      <c r="U1275" s="3">
        <f>IF(AND(R1275&lt;&gt;"_U",N1275&lt;&gt;9999,N1275&lt;&gt;999,L1275&lt;&gt;"Median"),IFERROR(VLOOKUP(A1275,'TA Total'!A:P,16,0),"."),".")</f>
        <v>2364</v>
      </c>
    </row>
    <row r="1276" spans="1:21" x14ac:dyDescent="0.3">
      <c r="A1276" s="1" t="str">
        <f t="shared" si="38"/>
        <v>2018|Gisborne District|$50,001-$70,000</v>
      </c>
      <c r="B1276" t="s">
        <v>18</v>
      </c>
      <c r="C1276" t="s">
        <v>19</v>
      </c>
      <c r="D1276" t="s">
        <v>20</v>
      </c>
      <c r="E1276" t="s">
        <v>21</v>
      </c>
      <c r="F1276">
        <v>2018</v>
      </c>
      <c r="G1276">
        <v>2018</v>
      </c>
      <c r="H1276">
        <v>28</v>
      </c>
      <c r="I1276" t="s">
        <v>143</v>
      </c>
      <c r="J1276">
        <v>99</v>
      </c>
      <c r="K1276" t="s">
        <v>23</v>
      </c>
      <c r="L1276">
        <v>4</v>
      </c>
      <c r="M1276" t="s">
        <v>36</v>
      </c>
      <c r="N1276">
        <v>3</v>
      </c>
      <c r="O1276" t="s">
        <v>25</v>
      </c>
      <c r="P1276">
        <v>213</v>
      </c>
      <c r="T1276" s="3">
        <f t="shared" si="39"/>
        <v>9.01</v>
      </c>
      <c r="U1276" s="3">
        <f>IF(AND(R1276&lt;&gt;"_U",N1276&lt;&gt;9999,N1276&lt;&gt;999,L1276&lt;&gt;"Median"),IFERROR(VLOOKUP(A1276,'TA Total'!A:P,16,0),"."),".")</f>
        <v>2364</v>
      </c>
    </row>
    <row r="1277" spans="1:21" x14ac:dyDescent="0.3">
      <c r="A1277" s="1" t="str">
        <f t="shared" si="38"/>
        <v>2018|Gisborne District|$50,001-$70,000</v>
      </c>
      <c r="B1277" t="s">
        <v>18</v>
      </c>
      <c r="C1277" t="s">
        <v>19</v>
      </c>
      <c r="D1277" t="s">
        <v>20</v>
      </c>
      <c r="E1277" t="s">
        <v>21</v>
      </c>
      <c r="F1277">
        <v>2018</v>
      </c>
      <c r="G1277">
        <v>2018</v>
      </c>
      <c r="H1277">
        <v>28</v>
      </c>
      <c r="I1277" t="s">
        <v>143</v>
      </c>
      <c r="J1277">
        <v>99</v>
      </c>
      <c r="K1277" t="s">
        <v>23</v>
      </c>
      <c r="L1277">
        <v>4</v>
      </c>
      <c r="M1277" t="s">
        <v>36</v>
      </c>
      <c r="N1277">
        <v>9999</v>
      </c>
      <c r="O1277" t="s">
        <v>40</v>
      </c>
      <c r="P1277">
        <v>2364</v>
      </c>
      <c r="T1277" s="3" t="str">
        <f t="shared" si="39"/>
        <v>.</v>
      </c>
      <c r="U1277" s="3" t="str">
        <f>IF(AND(R1277&lt;&gt;"_U",N1277&lt;&gt;9999,N1277&lt;&gt;999,L1277&lt;&gt;"Median"),IFERROR(VLOOKUP(A1277,'TA Total'!A:P,16,0),"."),".")</f>
        <v>.</v>
      </c>
    </row>
    <row r="1278" spans="1:21" x14ac:dyDescent="0.3">
      <c r="A1278" s="1" t="str">
        <f t="shared" si="38"/>
        <v>2018|Gisborne District|$50,001-$70,000</v>
      </c>
      <c r="B1278" t="s">
        <v>18</v>
      </c>
      <c r="C1278" t="s">
        <v>19</v>
      </c>
      <c r="D1278" t="s">
        <v>20</v>
      </c>
      <c r="E1278" t="s">
        <v>21</v>
      </c>
      <c r="F1278">
        <v>2018</v>
      </c>
      <c r="G1278">
        <v>2018</v>
      </c>
      <c r="H1278">
        <v>28</v>
      </c>
      <c r="I1278" t="s">
        <v>143</v>
      </c>
      <c r="J1278">
        <v>99</v>
      </c>
      <c r="K1278" t="s">
        <v>23</v>
      </c>
      <c r="L1278">
        <v>4</v>
      </c>
      <c r="M1278" t="s">
        <v>36</v>
      </c>
      <c r="N1278">
        <v>1</v>
      </c>
      <c r="O1278" t="s">
        <v>33</v>
      </c>
      <c r="P1278">
        <v>1161</v>
      </c>
      <c r="T1278" s="3">
        <f t="shared" si="39"/>
        <v>49.11</v>
      </c>
      <c r="U1278" s="3">
        <f>IF(AND(R1278&lt;&gt;"_U",N1278&lt;&gt;9999,N1278&lt;&gt;999,L1278&lt;&gt;"Median"),IFERROR(VLOOKUP(A1278,'TA Total'!A:P,16,0),"."),".")</f>
        <v>2364</v>
      </c>
    </row>
    <row r="1279" spans="1:21" x14ac:dyDescent="0.3">
      <c r="A1279" s="1" t="str">
        <f t="shared" si="38"/>
        <v>2018|Gisborne District|$50,001-$70,000</v>
      </c>
      <c r="B1279" t="s">
        <v>18</v>
      </c>
      <c r="C1279" t="s">
        <v>19</v>
      </c>
      <c r="D1279" t="s">
        <v>20</v>
      </c>
      <c r="E1279" t="s">
        <v>21</v>
      </c>
      <c r="F1279">
        <v>2018</v>
      </c>
      <c r="G1279">
        <v>2018</v>
      </c>
      <c r="H1279">
        <v>28</v>
      </c>
      <c r="I1279" t="s">
        <v>143</v>
      </c>
      <c r="J1279">
        <v>99</v>
      </c>
      <c r="K1279" t="s">
        <v>23</v>
      </c>
      <c r="L1279">
        <v>4</v>
      </c>
      <c r="M1279" t="s">
        <v>36</v>
      </c>
      <c r="N1279">
        <v>999</v>
      </c>
      <c r="O1279" t="s">
        <v>42</v>
      </c>
      <c r="P1279">
        <v>0</v>
      </c>
      <c r="T1279" s="3" t="str">
        <f t="shared" si="39"/>
        <v>.</v>
      </c>
      <c r="U1279" s="3" t="str">
        <f>IF(AND(R1279&lt;&gt;"_U",N1279&lt;&gt;9999,N1279&lt;&gt;999,L1279&lt;&gt;"Median"),IFERROR(VLOOKUP(A1279,'TA Total'!A:P,16,0),"."),".")</f>
        <v>.</v>
      </c>
    </row>
    <row r="1280" spans="1:21" x14ac:dyDescent="0.3">
      <c r="A1280" s="1" t="str">
        <f t="shared" si="38"/>
        <v>2018|Gisborne District|$70,001-$100,000</v>
      </c>
      <c r="B1280" t="s">
        <v>18</v>
      </c>
      <c r="C1280" t="s">
        <v>19</v>
      </c>
      <c r="D1280" t="s">
        <v>20</v>
      </c>
      <c r="E1280" t="s">
        <v>21</v>
      </c>
      <c r="F1280">
        <v>2018</v>
      </c>
      <c r="G1280">
        <v>2018</v>
      </c>
      <c r="H1280">
        <v>28</v>
      </c>
      <c r="I1280" t="s">
        <v>143</v>
      </c>
      <c r="J1280">
        <v>99</v>
      </c>
      <c r="K1280" t="s">
        <v>23</v>
      </c>
      <c r="L1280">
        <v>5</v>
      </c>
      <c r="M1280" t="s">
        <v>58</v>
      </c>
      <c r="N1280">
        <v>1</v>
      </c>
      <c r="O1280" t="s">
        <v>33</v>
      </c>
      <c r="P1280">
        <v>1392</v>
      </c>
      <c r="T1280" s="3">
        <f t="shared" si="39"/>
        <v>57.71</v>
      </c>
      <c r="U1280" s="3">
        <f>IF(AND(R1280&lt;&gt;"_U",N1280&lt;&gt;9999,N1280&lt;&gt;999,L1280&lt;&gt;"Median"),IFERROR(VLOOKUP(A1280,'TA Total'!A:P,16,0),"."),".")</f>
        <v>2412</v>
      </c>
    </row>
    <row r="1281" spans="1:21" x14ac:dyDescent="0.3">
      <c r="A1281" s="1" t="str">
        <f t="shared" si="38"/>
        <v>2018|Gisborne District|$70,001-$100,000</v>
      </c>
      <c r="B1281" t="s">
        <v>18</v>
      </c>
      <c r="C1281" t="s">
        <v>19</v>
      </c>
      <c r="D1281" t="s">
        <v>20</v>
      </c>
      <c r="E1281" t="s">
        <v>21</v>
      </c>
      <c r="F1281">
        <v>2018</v>
      </c>
      <c r="G1281">
        <v>2018</v>
      </c>
      <c r="H1281">
        <v>28</v>
      </c>
      <c r="I1281" t="s">
        <v>143</v>
      </c>
      <c r="J1281">
        <v>99</v>
      </c>
      <c r="K1281" t="s">
        <v>23</v>
      </c>
      <c r="L1281">
        <v>5</v>
      </c>
      <c r="M1281" t="s">
        <v>58</v>
      </c>
      <c r="N1281">
        <v>3</v>
      </c>
      <c r="O1281" t="s">
        <v>25</v>
      </c>
      <c r="P1281">
        <v>213</v>
      </c>
      <c r="T1281" s="3">
        <f t="shared" si="39"/>
        <v>8.83</v>
      </c>
      <c r="U1281" s="3">
        <f>IF(AND(R1281&lt;&gt;"_U",N1281&lt;&gt;9999,N1281&lt;&gt;999,L1281&lt;&gt;"Median"),IFERROR(VLOOKUP(A1281,'TA Total'!A:P,16,0),"."),".")</f>
        <v>2412</v>
      </c>
    </row>
    <row r="1282" spans="1:21" x14ac:dyDescent="0.3">
      <c r="A1282" s="1" t="str">
        <f t="shared" si="38"/>
        <v>2018|Gisborne District|$70,001-$100,000</v>
      </c>
      <c r="B1282" t="s">
        <v>18</v>
      </c>
      <c r="C1282" t="s">
        <v>19</v>
      </c>
      <c r="D1282" t="s">
        <v>20</v>
      </c>
      <c r="E1282" t="s">
        <v>21</v>
      </c>
      <c r="F1282">
        <v>2018</v>
      </c>
      <c r="G1282">
        <v>2018</v>
      </c>
      <c r="H1282">
        <v>28</v>
      </c>
      <c r="I1282" t="s">
        <v>143</v>
      </c>
      <c r="J1282">
        <v>99</v>
      </c>
      <c r="K1282" t="s">
        <v>23</v>
      </c>
      <c r="L1282">
        <v>5</v>
      </c>
      <c r="M1282" t="s">
        <v>58</v>
      </c>
      <c r="N1282">
        <v>2</v>
      </c>
      <c r="O1282" t="s">
        <v>28</v>
      </c>
      <c r="P1282">
        <v>807</v>
      </c>
      <c r="T1282" s="3">
        <f t="shared" si="39"/>
        <v>33.46</v>
      </c>
      <c r="U1282" s="3">
        <f>IF(AND(R1282&lt;&gt;"_U",N1282&lt;&gt;9999,N1282&lt;&gt;999,L1282&lt;&gt;"Median"),IFERROR(VLOOKUP(A1282,'TA Total'!A:P,16,0),"."),".")</f>
        <v>2412</v>
      </c>
    </row>
    <row r="1283" spans="1:21" x14ac:dyDescent="0.3">
      <c r="A1283" s="1" t="str">
        <f t="shared" ref="A1283:A1346" si="40">G1283&amp;"|"&amp;I1283&amp;"|"&amp;M1283</f>
        <v>2018|Gisborne District|$70,001-$100,000</v>
      </c>
      <c r="B1283" t="s">
        <v>18</v>
      </c>
      <c r="C1283" t="s">
        <v>19</v>
      </c>
      <c r="D1283" t="s">
        <v>20</v>
      </c>
      <c r="E1283" t="s">
        <v>21</v>
      </c>
      <c r="F1283">
        <v>2018</v>
      </c>
      <c r="G1283">
        <v>2018</v>
      </c>
      <c r="H1283">
        <v>28</v>
      </c>
      <c r="I1283" t="s">
        <v>143</v>
      </c>
      <c r="J1283">
        <v>99</v>
      </c>
      <c r="K1283" t="s">
        <v>23</v>
      </c>
      <c r="L1283">
        <v>5</v>
      </c>
      <c r="M1283" t="s">
        <v>58</v>
      </c>
      <c r="N1283">
        <v>999</v>
      </c>
      <c r="O1283" t="s">
        <v>42</v>
      </c>
      <c r="P1283">
        <v>0</v>
      </c>
      <c r="T1283" s="3" t="str">
        <f t="shared" ref="T1283:T1346" si="41">IF(AND(R1283&lt;&gt;"_U",R1283&lt;&gt;"c",N1283&lt;&gt;999,N1283&lt;&gt;9999,L1283&lt;&gt;"Median"),IFERROR((ROUND(P1283/U1283*100,2)),"."),".")</f>
        <v>.</v>
      </c>
      <c r="U1283" s="3" t="str">
        <f>IF(AND(R1283&lt;&gt;"_U",N1283&lt;&gt;9999,N1283&lt;&gt;999,L1283&lt;&gt;"Median"),IFERROR(VLOOKUP(A1283,'TA Total'!A:P,16,0),"."),".")</f>
        <v>.</v>
      </c>
    </row>
    <row r="1284" spans="1:21" x14ac:dyDescent="0.3">
      <c r="A1284" s="1" t="str">
        <f t="shared" si="40"/>
        <v>2018|Gisborne District|$70,001-$100,000</v>
      </c>
      <c r="B1284" t="s">
        <v>18</v>
      </c>
      <c r="C1284" t="s">
        <v>19</v>
      </c>
      <c r="D1284" t="s">
        <v>20</v>
      </c>
      <c r="E1284" t="s">
        <v>21</v>
      </c>
      <c r="F1284">
        <v>2018</v>
      </c>
      <c r="G1284">
        <v>2018</v>
      </c>
      <c r="H1284">
        <v>28</v>
      </c>
      <c r="I1284" t="s">
        <v>143</v>
      </c>
      <c r="J1284">
        <v>99</v>
      </c>
      <c r="K1284" t="s">
        <v>23</v>
      </c>
      <c r="L1284">
        <v>5</v>
      </c>
      <c r="M1284" t="s">
        <v>58</v>
      </c>
      <c r="N1284">
        <v>7777</v>
      </c>
      <c r="O1284" t="s">
        <v>37</v>
      </c>
      <c r="P1284">
        <v>2412</v>
      </c>
      <c r="T1284" s="3">
        <f t="shared" si="41"/>
        <v>100</v>
      </c>
      <c r="U1284" s="3">
        <f>IF(AND(R1284&lt;&gt;"_U",N1284&lt;&gt;9999,N1284&lt;&gt;999,L1284&lt;&gt;"Median"),IFERROR(VLOOKUP(A1284,'TA Total'!A:P,16,0),"."),".")</f>
        <v>2412</v>
      </c>
    </row>
    <row r="1285" spans="1:21" x14ac:dyDescent="0.3">
      <c r="A1285" s="1" t="str">
        <f t="shared" si="40"/>
        <v>2018|Gisborne District|$70,001-$100,000</v>
      </c>
      <c r="B1285" t="s">
        <v>18</v>
      </c>
      <c r="C1285" t="s">
        <v>19</v>
      </c>
      <c r="D1285" t="s">
        <v>20</v>
      </c>
      <c r="E1285" t="s">
        <v>21</v>
      </c>
      <c r="F1285">
        <v>2018</v>
      </c>
      <c r="G1285">
        <v>2018</v>
      </c>
      <c r="H1285">
        <v>28</v>
      </c>
      <c r="I1285" t="s">
        <v>143</v>
      </c>
      <c r="J1285">
        <v>99</v>
      </c>
      <c r="K1285" t="s">
        <v>23</v>
      </c>
      <c r="L1285">
        <v>5</v>
      </c>
      <c r="M1285" t="s">
        <v>58</v>
      </c>
      <c r="N1285">
        <v>9999</v>
      </c>
      <c r="O1285" t="s">
        <v>40</v>
      </c>
      <c r="P1285">
        <v>2412</v>
      </c>
      <c r="T1285" s="3" t="str">
        <f t="shared" si="41"/>
        <v>.</v>
      </c>
      <c r="U1285" s="3" t="str">
        <f>IF(AND(R1285&lt;&gt;"_U",N1285&lt;&gt;9999,N1285&lt;&gt;999,L1285&lt;&gt;"Median"),IFERROR(VLOOKUP(A1285,'TA Total'!A:P,16,0),"."),".")</f>
        <v>.</v>
      </c>
    </row>
    <row r="1286" spans="1:21" x14ac:dyDescent="0.3">
      <c r="A1286" s="1" t="str">
        <f t="shared" si="40"/>
        <v>2018|Gisborne District|$100,001-$150,000</v>
      </c>
      <c r="B1286" t="s">
        <v>18</v>
      </c>
      <c r="C1286" t="s">
        <v>19</v>
      </c>
      <c r="D1286" t="s">
        <v>20</v>
      </c>
      <c r="E1286" t="s">
        <v>21</v>
      </c>
      <c r="F1286">
        <v>2018</v>
      </c>
      <c r="G1286">
        <v>2018</v>
      </c>
      <c r="H1286">
        <v>28</v>
      </c>
      <c r="I1286" t="s">
        <v>143</v>
      </c>
      <c r="J1286">
        <v>99</v>
      </c>
      <c r="K1286" t="s">
        <v>23</v>
      </c>
      <c r="L1286">
        <v>6</v>
      </c>
      <c r="M1286" t="s">
        <v>59</v>
      </c>
      <c r="N1286">
        <v>9999</v>
      </c>
      <c r="O1286" t="s">
        <v>40</v>
      </c>
      <c r="P1286">
        <v>2334</v>
      </c>
      <c r="T1286" s="3" t="str">
        <f t="shared" si="41"/>
        <v>.</v>
      </c>
      <c r="U1286" s="3" t="str">
        <f>IF(AND(R1286&lt;&gt;"_U",N1286&lt;&gt;9999,N1286&lt;&gt;999,L1286&lt;&gt;"Median"),IFERROR(VLOOKUP(A1286,'TA Total'!A:P,16,0),"."),".")</f>
        <v>.</v>
      </c>
    </row>
    <row r="1287" spans="1:21" x14ac:dyDescent="0.3">
      <c r="A1287" s="1" t="str">
        <f t="shared" si="40"/>
        <v>2018|Gisborne District|$100,001-$150,000</v>
      </c>
      <c r="B1287" t="s">
        <v>18</v>
      </c>
      <c r="C1287" t="s">
        <v>19</v>
      </c>
      <c r="D1287" t="s">
        <v>20</v>
      </c>
      <c r="E1287" t="s">
        <v>21</v>
      </c>
      <c r="F1287">
        <v>2018</v>
      </c>
      <c r="G1287">
        <v>2018</v>
      </c>
      <c r="H1287">
        <v>28</v>
      </c>
      <c r="I1287" t="s">
        <v>143</v>
      </c>
      <c r="J1287">
        <v>99</v>
      </c>
      <c r="K1287" t="s">
        <v>23</v>
      </c>
      <c r="L1287">
        <v>6</v>
      </c>
      <c r="M1287" t="s">
        <v>59</v>
      </c>
      <c r="N1287">
        <v>1</v>
      </c>
      <c r="O1287" t="s">
        <v>33</v>
      </c>
      <c r="P1287">
        <v>1503</v>
      </c>
      <c r="T1287" s="3">
        <f t="shared" si="41"/>
        <v>64.400000000000006</v>
      </c>
      <c r="U1287" s="3">
        <f>IF(AND(R1287&lt;&gt;"_U",N1287&lt;&gt;9999,N1287&lt;&gt;999,L1287&lt;&gt;"Median"),IFERROR(VLOOKUP(A1287,'TA Total'!A:P,16,0),"."),".")</f>
        <v>2334</v>
      </c>
    </row>
    <row r="1288" spans="1:21" x14ac:dyDescent="0.3">
      <c r="A1288" s="1" t="str">
        <f t="shared" si="40"/>
        <v>2018|Gisborne District|$100,001-$150,000</v>
      </c>
      <c r="B1288" t="s">
        <v>18</v>
      </c>
      <c r="C1288" t="s">
        <v>19</v>
      </c>
      <c r="D1288" t="s">
        <v>20</v>
      </c>
      <c r="E1288" t="s">
        <v>21</v>
      </c>
      <c r="F1288">
        <v>2018</v>
      </c>
      <c r="G1288">
        <v>2018</v>
      </c>
      <c r="H1288">
        <v>28</v>
      </c>
      <c r="I1288" t="s">
        <v>143</v>
      </c>
      <c r="J1288">
        <v>99</v>
      </c>
      <c r="K1288" t="s">
        <v>23</v>
      </c>
      <c r="L1288">
        <v>6</v>
      </c>
      <c r="M1288" t="s">
        <v>59</v>
      </c>
      <c r="N1288">
        <v>999</v>
      </c>
      <c r="O1288" t="s">
        <v>42</v>
      </c>
      <c r="P1288">
        <v>0</v>
      </c>
      <c r="T1288" s="3" t="str">
        <f t="shared" si="41"/>
        <v>.</v>
      </c>
      <c r="U1288" s="3" t="str">
        <f>IF(AND(R1288&lt;&gt;"_U",N1288&lt;&gt;9999,N1288&lt;&gt;999,L1288&lt;&gt;"Median"),IFERROR(VLOOKUP(A1288,'TA Total'!A:P,16,0),"."),".")</f>
        <v>.</v>
      </c>
    </row>
    <row r="1289" spans="1:21" x14ac:dyDescent="0.3">
      <c r="A1289" s="1" t="str">
        <f t="shared" si="40"/>
        <v>2018|Gisborne District|$100,001-$150,000</v>
      </c>
      <c r="B1289" t="s">
        <v>18</v>
      </c>
      <c r="C1289" t="s">
        <v>19</v>
      </c>
      <c r="D1289" t="s">
        <v>20</v>
      </c>
      <c r="E1289" t="s">
        <v>21</v>
      </c>
      <c r="F1289">
        <v>2018</v>
      </c>
      <c r="G1289">
        <v>2018</v>
      </c>
      <c r="H1289">
        <v>28</v>
      </c>
      <c r="I1289" t="s">
        <v>143</v>
      </c>
      <c r="J1289">
        <v>99</v>
      </c>
      <c r="K1289" t="s">
        <v>23</v>
      </c>
      <c r="L1289">
        <v>6</v>
      </c>
      <c r="M1289" t="s">
        <v>59</v>
      </c>
      <c r="N1289">
        <v>3</v>
      </c>
      <c r="O1289" t="s">
        <v>25</v>
      </c>
      <c r="P1289">
        <v>246</v>
      </c>
      <c r="T1289" s="3">
        <f t="shared" si="41"/>
        <v>10.54</v>
      </c>
      <c r="U1289" s="3">
        <f>IF(AND(R1289&lt;&gt;"_U",N1289&lt;&gt;9999,N1289&lt;&gt;999,L1289&lt;&gt;"Median"),IFERROR(VLOOKUP(A1289,'TA Total'!A:P,16,0),"."),".")</f>
        <v>2334</v>
      </c>
    </row>
    <row r="1290" spans="1:21" x14ac:dyDescent="0.3">
      <c r="A1290" s="1" t="str">
        <f t="shared" si="40"/>
        <v>2018|Gisborne District|$100,001-$150,000</v>
      </c>
      <c r="B1290" t="s">
        <v>18</v>
      </c>
      <c r="C1290" t="s">
        <v>19</v>
      </c>
      <c r="D1290" t="s">
        <v>20</v>
      </c>
      <c r="E1290" t="s">
        <v>21</v>
      </c>
      <c r="F1290">
        <v>2018</v>
      </c>
      <c r="G1290">
        <v>2018</v>
      </c>
      <c r="H1290">
        <v>28</v>
      </c>
      <c r="I1290" t="s">
        <v>143</v>
      </c>
      <c r="J1290">
        <v>99</v>
      </c>
      <c r="K1290" t="s">
        <v>23</v>
      </c>
      <c r="L1290">
        <v>6</v>
      </c>
      <c r="M1290" t="s">
        <v>59</v>
      </c>
      <c r="N1290">
        <v>2</v>
      </c>
      <c r="O1290" t="s">
        <v>28</v>
      </c>
      <c r="P1290">
        <v>582</v>
      </c>
      <c r="T1290" s="3">
        <f t="shared" si="41"/>
        <v>24.94</v>
      </c>
      <c r="U1290" s="3">
        <f>IF(AND(R1290&lt;&gt;"_U",N1290&lt;&gt;9999,N1290&lt;&gt;999,L1290&lt;&gt;"Median"),IFERROR(VLOOKUP(A1290,'TA Total'!A:P,16,0),"."),".")</f>
        <v>2334</v>
      </c>
    </row>
    <row r="1291" spans="1:21" x14ac:dyDescent="0.3">
      <c r="A1291" s="1" t="str">
        <f t="shared" si="40"/>
        <v>2018|Gisborne District|$100,001-$150,000</v>
      </c>
      <c r="B1291" t="s">
        <v>18</v>
      </c>
      <c r="C1291" t="s">
        <v>19</v>
      </c>
      <c r="D1291" t="s">
        <v>20</v>
      </c>
      <c r="E1291" t="s">
        <v>21</v>
      </c>
      <c r="F1291">
        <v>2018</v>
      </c>
      <c r="G1291">
        <v>2018</v>
      </c>
      <c r="H1291">
        <v>28</v>
      </c>
      <c r="I1291" t="s">
        <v>143</v>
      </c>
      <c r="J1291">
        <v>99</v>
      </c>
      <c r="K1291" t="s">
        <v>23</v>
      </c>
      <c r="L1291">
        <v>6</v>
      </c>
      <c r="M1291" t="s">
        <v>59</v>
      </c>
      <c r="N1291">
        <v>7777</v>
      </c>
      <c r="O1291" t="s">
        <v>37</v>
      </c>
      <c r="P1291">
        <v>2334</v>
      </c>
      <c r="T1291" s="3">
        <f t="shared" si="41"/>
        <v>100</v>
      </c>
      <c r="U1291" s="3">
        <f>IF(AND(R1291&lt;&gt;"_U",N1291&lt;&gt;9999,N1291&lt;&gt;999,L1291&lt;&gt;"Median"),IFERROR(VLOOKUP(A1291,'TA Total'!A:P,16,0),"."),".")</f>
        <v>2334</v>
      </c>
    </row>
    <row r="1292" spans="1:21" x14ac:dyDescent="0.3">
      <c r="A1292" s="1" t="str">
        <f t="shared" si="40"/>
        <v>2018|Gisborne District|$150,001-$200,000</v>
      </c>
      <c r="B1292" t="s">
        <v>18</v>
      </c>
      <c r="C1292" t="s">
        <v>19</v>
      </c>
      <c r="D1292" t="s">
        <v>20</v>
      </c>
      <c r="E1292" t="s">
        <v>21</v>
      </c>
      <c r="F1292">
        <v>2018</v>
      </c>
      <c r="G1292">
        <v>2018</v>
      </c>
      <c r="H1292">
        <v>28</v>
      </c>
      <c r="I1292" t="s">
        <v>143</v>
      </c>
      <c r="J1292">
        <v>99</v>
      </c>
      <c r="K1292" t="s">
        <v>23</v>
      </c>
      <c r="L1292">
        <v>7</v>
      </c>
      <c r="M1292" t="s">
        <v>43</v>
      </c>
      <c r="N1292">
        <v>999</v>
      </c>
      <c r="O1292" t="s">
        <v>42</v>
      </c>
      <c r="P1292">
        <v>0</v>
      </c>
      <c r="T1292" s="3" t="str">
        <f t="shared" si="41"/>
        <v>.</v>
      </c>
      <c r="U1292" s="3" t="str">
        <f>IF(AND(R1292&lt;&gt;"_U",N1292&lt;&gt;9999,N1292&lt;&gt;999,L1292&lt;&gt;"Median"),IFERROR(VLOOKUP(A1292,'TA Total'!A:P,16,0),"."),".")</f>
        <v>.</v>
      </c>
    </row>
    <row r="1293" spans="1:21" x14ac:dyDescent="0.3">
      <c r="A1293" s="1" t="str">
        <f t="shared" si="40"/>
        <v>2018|Gisborne District|$150,001-$200,000</v>
      </c>
      <c r="B1293" t="s">
        <v>18</v>
      </c>
      <c r="C1293" t="s">
        <v>19</v>
      </c>
      <c r="D1293" t="s">
        <v>20</v>
      </c>
      <c r="E1293" t="s">
        <v>21</v>
      </c>
      <c r="F1293">
        <v>2018</v>
      </c>
      <c r="G1293">
        <v>2018</v>
      </c>
      <c r="H1293">
        <v>28</v>
      </c>
      <c r="I1293" t="s">
        <v>143</v>
      </c>
      <c r="J1293">
        <v>99</v>
      </c>
      <c r="K1293" t="s">
        <v>23</v>
      </c>
      <c r="L1293">
        <v>7</v>
      </c>
      <c r="M1293" t="s">
        <v>43</v>
      </c>
      <c r="N1293">
        <v>7777</v>
      </c>
      <c r="O1293" t="s">
        <v>37</v>
      </c>
      <c r="P1293">
        <v>1350</v>
      </c>
      <c r="T1293" s="3">
        <f t="shared" si="41"/>
        <v>100</v>
      </c>
      <c r="U1293" s="3">
        <f>IF(AND(R1293&lt;&gt;"_U",N1293&lt;&gt;9999,N1293&lt;&gt;999,L1293&lt;&gt;"Median"),IFERROR(VLOOKUP(A1293,'TA Total'!A:P,16,0),"."),".")</f>
        <v>1350</v>
      </c>
    </row>
    <row r="1294" spans="1:21" x14ac:dyDescent="0.3">
      <c r="A1294" s="1" t="str">
        <f t="shared" si="40"/>
        <v>2018|Gisborne District|$150,001-$200,000</v>
      </c>
      <c r="B1294" t="s">
        <v>18</v>
      </c>
      <c r="C1294" t="s">
        <v>19</v>
      </c>
      <c r="D1294" t="s">
        <v>20</v>
      </c>
      <c r="E1294" t="s">
        <v>21</v>
      </c>
      <c r="F1294">
        <v>2018</v>
      </c>
      <c r="G1294">
        <v>2018</v>
      </c>
      <c r="H1294">
        <v>28</v>
      </c>
      <c r="I1294" t="s">
        <v>143</v>
      </c>
      <c r="J1294">
        <v>99</v>
      </c>
      <c r="K1294" t="s">
        <v>23</v>
      </c>
      <c r="L1294">
        <v>7</v>
      </c>
      <c r="M1294" t="s">
        <v>43</v>
      </c>
      <c r="N1294">
        <v>9999</v>
      </c>
      <c r="O1294" t="s">
        <v>40</v>
      </c>
      <c r="P1294">
        <v>1350</v>
      </c>
      <c r="T1294" s="3" t="str">
        <f t="shared" si="41"/>
        <v>.</v>
      </c>
      <c r="U1294" s="3" t="str">
        <f>IF(AND(R1294&lt;&gt;"_U",N1294&lt;&gt;9999,N1294&lt;&gt;999,L1294&lt;&gt;"Median"),IFERROR(VLOOKUP(A1294,'TA Total'!A:P,16,0),"."),".")</f>
        <v>.</v>
      </c>
    </row>
    <row r="1295" spans="1:21" x14ac:dyDescent="0.3">
      <c r="A1295" s="1" t="str">
        <f t="shared" si="40"/>
        <v>2018|Gisborne District|$150,001-$200,000</v>
      </c>
      <c r="B1295" t="s">
        <v>18</v>
      </c>
      <c r="C1295" t="s">
        <v>19</v>
      </c>
      <c r="D1295" t="s">
        <v>20</v>
      </c>
      <c r="E1295" t="s">
        <v>21</v>
      </c>
      <c r="F1295">
        <v>2018</v>
      </c>
      <c r="G1295">
        <v>2018</v>
      </c>
      <c r="H1295">
        <v>28</v>
      </c>
      <c r="I1295" t="s">
        <v>143</v>
      </c>
      <c r="J1295">
        <v>99</v>
      </c>
      <c r="K1295" t="s">
        <v>23</v>
      </c>
      <c r="L1295">
        <v>7</v>
      </c>
      <c r="M1295" t="s">
        <v>43</v>
      </c>
      <c r="N1295">
        <v>2</v>
      </c>
      <c r="O1295" t="s">
        <v>28</v>
      </c>
      <c r="P1295">
        <v>228</v>
      </c>
      <c r="T1295" s="3">
        <f t="shared" si="41"/>
        <v>16.89</v>
      </c>
      <c r="U1295" s="3">
        <f>IF(AND(R1295&lt;&gt;"_U",N1295&lt;&gt;9999,N1295&lt;&gt;999,L1295&lt;&gt;"Median"),IFERROR(VLOOKUP(A1295,'TA Total'!A:P,16,0),"."),".")</f>
        <v>1350</v>
      </c>
    </row>
    <row r="1296" spans="1:21" x14ac:dyDescent="0.3">
      <c r="A1296" s="1" t="str">
        <f t="shared" si="40"/>
        <v>2018|Gisborne District|$150,001-$200,000</v>
      </c>
      <c r="B1296" t="s">
        <v>18</v>
      </c>
      <c r="C1296" t="s">
        <v>19</v>
      </c>
      <c r="D1296" t="s">
        <v>20</v>
      </c>
      <c r="E1296" t="s">
        <v>21</v>
      </c>
      <c r="F1296">
        <v>2018</v>
      </c>
      <c r="G1296">
        <v>2018</v>
      </c>
      <c r="H1296">
        <v>28</v>
      </c>
      <c r="I1296" t="s">
        <v>143</v>
      </c>
      <c r="J1296">
        <v>99</v>
      </c>
      <c r="K1296" t="s">
        <v>23</v>
      </c>
      <c r="L1296">
        <v>7</v>
      </c>
      <c r="M1296" t="s">
        <v>43</v>
      </c>
      <c r="N1296">
        <v>1</v>
      </c>
      <c r="O1296" t="s">
        <v>33</v>
      </c>
      <c r="P1296">
        <v>843</v>
      </c>
      <c r="T1296" s="3">
        <f t="shared" si="41"/>
        <v>62.44</v>
      </c>
      <c r="U1296" s="3">
        <f>IF(AND(R1296&lt;&gt;"_U",N1296&lt;&gt;9999,N1296&lt;&gt;999,L1296&lt;&gt;"Median"),IFERROR(VLOOKUP(A1296,'TA Total'!A:P,16,0),"."),".")</f>
        <v>1350</v>
      </c>
    </row>
    <row r="1297" spans="1:21" x14ac:dyDescent="0.3">
      <c r="A1297" s="1" t="str">
        <f t="shared" si="40"/>
        <v>2018|Gisborne District|$150,001-$200,000</v>
      </c>
      <c r="B1297" t="s">
        <v>18</v>
      </c>
      <c r="C1297" t="s">
        <v>19</v>
      </c>
      <c r="D1297" t="s">
        <v>20</v>
      </c>
      <c r="E1297" t="s">
        <v>21</v>
      </c>
      <c r="F1297">
        <v>2018</v>
      </c>
      <c r="G1297">
        <v>2018</v>
      </c>
      <c r="H1297">
        <v>28</v>
      </c>
      <c r="I1297" t="s">
        <v>143</v>
      </c>
      <c r="J1297">
        <v>99</v>
      </c>
      <c r="K1297" t="s">
        <v>23</v>
      </c>
      <c r="L1297">
        <v>7</v>
      </c>
      <c r="M1297" t="s">
        <v>43</v>
      </c>
      <c r="N1297">
        <v>3</v>
      </c>
      <c r="O1297" t="s">
        <v>25</v>
      </c>
      <c r="P1297">
        <v>279</v>
      </c>
      <c r="T1297" s="3">
        <f t="shared" si="41"/>
        <v>20.67</v>
      </c>
      <c r="U1297" s="3">
        <f>IF(AND(R1297&lt;&gt;"_U",N1297&lt;&gt;9999,N1297&lt;&gt;999,L1297&lt;&gt;"Median"),IFERROR(VLOOKUP(A1297,'TA Total'!A:P,16,0),"."),".")</f>
        <v>1350</v>
      </c>
    </row>
    <row r="1298" spans="1:21" x14ac:dyDescent="0.3">
      <c r="A1298" s="1" t="str">
        <f t="shared" si="40"/>
        <v>2018|Gisborne District|$200,001 or more</v>
      </c>
      <c r="B1298" t="s">
        <v>18</v>
      </c>
      <c r="C1298" t="s">
        <v>19</v>
      </c>
      <c r="D1298" t="s">
        <v>20</v>
      </c>
      <c r="E1298" t="s">
        <v>21</v>
      </c>
      <c r="F1298">
        <v>2018</v>
      </c>
      <c r="G1298">
        <v>2018</v>
      </c>
      <c r="H1298">
        <v>28</v>
      </c>
      <c r="I1298" t="s">
        <v>143</v>
      </c>
      <c r="J1298">
        <v>99</v>
      </c>
      <c r="K1298" t="s">
        <v>23</v>
      </c>
      <c r="L1298">
        <v>8</v>
      </c>
      <c r="M1298" t="s">
        <v>27</v>
      </c>
      <c r="N1298">
        <v>9999</v>
      </c>
      <c r="O1298" t="s">
        <v>40</v>
      </c>
      <c r="R1298" t="s">
        <v>29</v>
      </c>
      <c r="S1298" t="s">
        <v>30</v>
      </c>
      <c r="T1298" s="3" t="str">
        <f t="shared" si="41"/>
        <v>.</v>
      </c>
      <c r="U1298" s="3" t="str">
        <f>IF(AND(R1298&lt;&gt;"_U",N1298&lt;&gt;9999,N1298&lt;&gt;999,L1298&lt;&gt;"Median"),IFERROR(VLOOKUP(A1298,'TA Total'!A:P,16,0),"."),".")</f>
        <v>.</v>
      </c>
    </row>
    <row r="1299" spans="1:21" x14ac:dyDescent="0.3">
      <c r="A1299" s="1" t="str">
        <f t="shared" si="40"/>
        <v>2018|Gisborne District|$200,001 or more</v>
      </c>
      <c r="B1299" t="s">
        <v>18</v>
      </c>
      <c r="C1299" t="s">
        <v>19</v>
      </c>
      <c r="D1299" t="s">
        <v>20</v>
      </c>
      <c r="E1299" t="s">
        <v>21</v>
      </c>
      <c r="F1299">
        <v>2018</v>
      </c>
      <c r="G1299">
        <v>2018</v>
      </c>
      <c r="H1299">
        <v>28</v>
      </c>
      <c r="I1299" t="s">
        <v>143</v>
      </c>
      <c r="J1299">
        <v>99</v>
      </c>
      <c r="K1299" t="s">
        <v>23</v>
      </c>
      <c r="L1299">
        <v>8</v>
      </c>
      <c r="M1299" t="s">
        <v>27</v>
      </c>
      <c r="N1299">
        <v>1</v>
      </c>
      <c r="O1299" t="s">
        <v>33</v>
      </c>
      <c r="R1299" t="s">
        <v>29</v>
      </c>
      <c r="S1299" t="s">
        <v>30</v>
      </c>
      <c r="T1299" s="3" t="str">
        <f t="shared" si="41"/>
        <v>.</v>
      </c>
      <c r="U1299" s="3" t="str">
        <f>IF(AND(R1299&lt;&gt;"_U",N1299&lt;&gt;9999,N1299&lt;&gt;999,L1299&lt;&gt;"Median"),IFERROR(VLOOKUP(A1299,'TA Total'!A:P,16,0),"."),".")</f>
        <v>.</v>
      </c>
    </row>
    <row r="1300" spans="1:21" x14ac:dyDescent="0.3">
      <c r="A1300" s="1" t="str">
        <f t="shared" si="40"/>
        <v>2018|Gisborne District|$200,001 or more</v>
      </c>
      <c r="B1300" t="s">
        <v>18</v>
      </c>
      <c r="C1300" t="s">
        <v>19</v>
      </c>
      <c r="D1300" t="s">
        <v>20</v>
      </c>
      <c r="E1300" t="s">
        <v>21</v>
      </c>
      <c r="F1300">
        <v>2018</v>
      </c>
      <c r="G1300">
        <v>2018</v>
      </c>
      <c r="H1300">
        <v>28</v>
      </c>
      <c r="I1300" t="s">
        <v>143</v>
      </c>
      <c r="J1300">
        <v>99</v>
      </c>
      <c r="K1300" t="s">
        <v>23</v>
      </c>
      <c r="L1300">
        <v>8</v>
      </c>
      <c r="M1300" t="s">
        <v>27</v>
      </c>
      <c r="N1300">
        <v>2</v>
      </c>
      <c r="O1300" t="s">
        <v>28</v>
      </c>
      <c r="R1300" t="s">
        <v>29</v>
      </c>
      <c r="S1300" t="s">
        <v>30</v>
      </c>
      <c r="T1300" s="3" t="str">
        <f t="shared" si="41"/>
        <v>.</v>
      </c>
      <c r="U1300" s="3" t="str">
        <f>IF(AND(R1300&lt;&gt;"_U",N1300&lt;&gt;9999,N1300&lt;&gt;999,L1300&lt;&gt;"Median"),IFERROR(VLOOKUP(A1300,'TA Total'!A:P,16,0),"."),".")</f>
        <v>.</v>
      </c>
    </row>
    <row r="1301" spans="1:21" x14ac:dyDescent="0.3">
      <c r="A1301" s="1" t="str">
        <f t="shared" si="40"/>
        <v>2018|Gisborne District|$200,001 or more</v>
      </c>
      <c r="B1301" t="s">
        <v>18</v>
      </c>
      <c r="C1301" t="s">
        <v>19</v>
      </c>
      <c r="D1301" t="s">
        <v>20</v>
      </c>
      <c r="E1301" t="s">
        <v>21</v>
      </c>
      <c r="F1301">
        <v>2018</v>
      </c>
      <c r="G1301">
        <v>2018</v>
      </c>
      <c r="H1301">
        <v>28</v>
      </c>
      <c r="I1301" t="s">
        <v>143</v>
      </c>
      <c r="J1301">
        <v>99</v>
      </c>
      <c r="K1301" t="s">
        <v>23</v>
      </c>
      <c r="L1301">
        <v>8</v>
      </c>
      <c r="M1301" t="s">
        <v>27</v>
      </c>
      <c r="N1301">
        <v>3</v>
      </c>
      <c r="O1301" t="s">
        <v>25</v>
      </c>
      <c r="R1301" t="s">
        <v>29</v>
      </c>
      <c r="S1301" t="s">
        <v>30</v>
      </c>
      <c r="T1301" s="3" t="str">
        <f t="shared" si="41"/>
        <v>.</v>
      </c>
      <c r="U1301" s="3" t="str">
        <f>IF(AND(R1301&lt;&gt;"_U",N1301&lt;&gt;9999,N1301&lt;&gt;999,L1301&lt;&gt;"Median"),IFERROR(VLOOKUP(A1301,'TA Total'!A:P,16,0),"."),".")</f>
        <v>.</v>
      </c>
    </row>
    <row r="1302" spans="1:21" x14ac:dyDescent="0.3">
      <c r="A1302" s="1" t="str">
        <f t="shared" si="40"/>
        <v>2018|Gisborne District|$200,001 or more</v>
      </c>
      <c r="B1302" t="s">
        <v>18</v>
      </c>
      <c r="C1302" t="s">
        <v>19</v>
      </c>
      <c r="D1302" t="s">
        <v>20</v>
      </c>
      <c r="E1302" t="s">
        <v>21</v>
      </c>
      <c r="F1302">
        <v>2018</v>
      </c>
      <c r="G1302">
        <v>2018</v>
      </c>
      <c r="H1302">
        <v>28</v>
      </c>
      <c r="I1302" t="s">
        <v>143</v>
      </c>
      <c r="J1302">
        <v>99</v>
      </c>
      <c r="K1302" t="s">
        <v>23</v>
      </c>
      <c r="L1302">
        <v>8</v>
      </c>
      <c r="M1302" t="s">
        <v>27</v>
      </c>
      <c r="N1302">
        <v>999</v>
      </c>
      <c r="O1302" t="s">
        <v>42</v>
      </c>
      <c r="R1302" t="s">
        <v>29</v>
      </c>
      <c r="S1302" t="s">
        <v>30</v>
      </c>
      <c r="T1302" s="3" t="str">
        <f t="shared" si="41"/>
        <v>.</v>
      </c>
      <c r="U1302" s="3" t="str">
        <f>IF(AND(R1302&lt;&gt;"_U",N1302&lt;&gt;9999,N1302&lt;&gt;999,L1302&lt;&gt;"Median"),IFERROR(VLOOKUP(A1302,'TA Total'!A:P,16,0),"."),".")</f>
        <v>.</v>
      </c>
    </row>
    <row r="1303" spans="1:21" x14ac:dyDescent="0.3">
      <c r="A1303" s="1" t="str">
        <f t="shared" si="40"/>
        <v>2018|Gisborne District|$200,001 or more</v>
      </c>
      <c r="B1303" t="s">
        <v>18</v>
      </c>
      <c r="C1303" t="s">
        <v>19</v>
      </c>
      <c r="D1303" t="s">
        <v>20</v>
      </c>
      <c r="E1303" t="s">
        <v>21</v>
      </c>
      <c r="F1303">
        <v>2018</v>
      </c>
      <c r="G1303">
        <v>2018</v>
      </c>
      <c r="H1303">
        <v>28</v>
      </c>
      <c r="I1303" t="s">
        <v>143</v>
      </c>
      <c r="J1303">
        <v>99</v>
      </c>
      <c r="K1303" t="s">
        <v>23</v>
      </c>
      <c r="L1303">
        <v>8</v>
      </c>
      <c r="M1303" t="s">
        <v>27</v>
      </c>
      <c r="N1303">
        <v>7777</v>
      </c>
      <c r="O1303" t="s">
        <v>37</v>
      </c>
      <c r="R1303" t="s">
        <v>29</v>
      </c>
      <c r="S1303" t="s">
        <v>30</v>
      </c>
      <c r="T1303" s="3" t="str">
        <f t="shared" si="41"/>
        <v>.</v>
      </c>
      <c r="U1303" s="3" t="str">
        <f>IF(AND(R1303&lt;&gt;"_U",N1303&lt;&gt;9999,N1303&lt;&gt;999,L1303&lt;&gt;"Median"),IFERROR(VLOOKUP(A1303,'TA Total'!A:P,16,0),"."),".")</f>
        <v>.</v>
      </c>
    </row>
    <row r="1304" spans="1:21" x14ac:dyDescent="0.3">
      <c r="A1304" s="1" t="str">
        <f t="shared" si="40"/>
        <v>2018|Gisborne District|Total stated - total household income</v>
      </c>
      <c r="B1304" t="s">
        <v>18</v>
      </c>
      <c r="C1304" t="s">
        <v>19</v>
      </c>
      <c r="D1304" t="s">
        <v>20</v>
      </c>
      <c r="E1304" t="s">
        <v>21</v>
      </c>
      <c r="F1304">
        <v>2018</v>
      </c>
      <c r="G1304">
        <v>2018</v>
      </c>
      <c r="H1304">
        <v>28</v>
      </c>
      <c r="I1304" t="s">
        <v>143</v>
      </c>
      <c r="J1304">
        <v>99</v>
      </c>
      <c r="K1304" t="s">
        <v>23</v>
      </c>
      <c r="L1304">
        <v>77</v>
      </c>
      <c r="M1304" t="s">
        <v>32</v>
      </c>
      <c r="N1304">
        <v>7777</v>
      </c>
      <c r="O1304" t="s">
        <v>37</v>
      </c>
      <c r="P1304">
        <v>14928</v>
      </c>
      <c r="T1304" s="3">
        <f t="shared" si="41"/>
        <v>100</v>
      </c>
      <c r="U1304" s="3">
        <f>IF(AND(R1304&lt;&gt;"_U",N1304&lt;&gt;9999,N1304&lt;&gt;999,L1304&lt;&gt;"Median"),IFERROR(VLOOKUP(A1304,'TA Total'!A:P,16,0),"."),".")</f>
        <v>14928</v>
      </c>
    </row>
    <row r="1305" spans="1:21" x14ac:dyDescent="0.3">
      <c r="A1305" s="1" t="str">
        <f t="shared" si="40"/>
        <v>2018|Gisborne District|Total stated - total household income</v>
      </c>
      <c r="B1305" t="s">
        <v>18</v>
      </c>
      <c r="C1305" t="s">
        <v>19</v>
      </c>
      <c r="D1305" t="s">
        <v>20</v>
      </c>
      <c r="E1305" t="s">
        <v>21</v>
      </c>
      <c r="F1305">
        <v>2018</v>
      </c>
      <c r="G1305">
        <v>2018</v>
      </c>
      <c r="H1305">
        <v>28</v>
      </c>
      <c r="I1305" t="s">
        <v>143</v>
      </c>
      <c r="J1305">
        <v>99</v>
      </c>
      <c r="K1305" t="s">
        <v>23</v>
      </c>
      <c r="L1305">
        <v>77</v>
      </c>
      <c r="M1305" t="s">
        <v>32</v>
      </c>
      <c r="N1305">
        <v>3</v>
      </c>
      <c r="O1305" t="s">
        <v>25</v>
      </c>
      <c r="P1305">
        <v>1467</v>
      </c>
      <c r="T1305" s="3">
        <f t="shared" si="41"/>
        <v>9.83</v>
      </c>
      <c r="U1305" s="3">
        <f>IF(AND(R1305&lt;&gt;"_U",N1305&lt;&gt;9999,N1305&lt;&gt;999,L1305&lt;&gt;"Median"),IFERROR(VLOOKUP(A1305,'TA Total'!A:P,16,0),"."),".")</f>
        <v>14928</v>
      </c>
    </row>
    <row r="1306" spans="1:21" x14ac:dyDescent="0.3">
      <c r="A1306" s="1" t="str">
        <f t="shared" si="40"/>
        <v>2018|Gisborne District|Total stated - total household income</v>
      </c>
      <c r="B1306" t="s">
        <v>18</v>
      </c>
      <c r="C1306" t="s">
        <v>19</v>
      </c>
      <c r="D1306" t="s">
        <v>20</v>
      </c>
      <c r="E1306" t="s">
        <v>21</v>
      </c>
      <c r="F1306">
        <v>2018</v>
      </c>
      <c r="G1306">
        <v>2018</v>
      </c>
      <c r="H1306">
        <v>28</v>
      </c>
      <c r="I1306" t="s">
        <v>143</v>
      </c>
      <c r="J1306">
        <v>99</v>
      </c>
      <c r="K1306" t="s">
        <v>23</v>
      </c>
      <c r="L1306">
        <v>77</v>
      </c>
      <c r="M1306" t="s">
        <v>32</v>
      </c>
      <c r="N1306">
        <v>999</v>
      </c>
      <c r="O1306" t="s">
        <v>42</v>
      </c>
      <c r="P1306">
        <v>0</v>
      </c>
      <c r="T1306" s="3" t="str">
        <f t="shared" si="41"/>
        <v>.</v>
      </c>
      <c r="U1306" s="3" t="str">
        <f>IF(AND(R1306&lt;&gt;"_U",N1306&lt;&gt;9999,N1306&lt;&gt;999,L1306&lt;&gt;"Median"),IFERROR(VLOOKUP(A1306,'TA Total'!A:P,16,0),"."),".")</f>
        <v>.</v>
      </c>
    </row>
    <row r="1307" spans="1:21" x14ac:dyDescent="0.3">
      <c r="A1307" s="1" t="str">
        <f t="shared" si="40"/>
        <v>2018|Gisborne District|Total stated - total household income</v>
      </c>
      <c r="B1307" t="s">
        <v>18</v>
      </c>
      <c r="C1307" t="s">
        <v>19</v>
      </c>
      <c r="D1307" t="s">
        <v>20</v>
      </c>
      <c r="E1307" t="s">
        <v>21</v>
      </c>
      <c r="F1307">
        <v>2018</v>
      </c>
      <c r="G1307">
        <v>2018</v>
      </c>
      <c r="H1307">
        <v>28</v>
      </c>
      <c r="I1307" t="s">
        <v>143</v>
      </c>
      <c r="J1307">
        <v>99</v>
      </c>
      <c r="K1307" t="s">
        <v>23</v>
      </c>
      <c r="L1307">
        <v>77</v>
      </c>
      <c r="M1307" t="s">
        <v>32</v>
      </c>
      <c r="N1307">
        <v>9999</v>
      </c>
      <c r="O1307" t="s">
        <v>40</v>
      </c>
      <c r="P1307">
        <v>14928</v>
      </c>
      <c r="T1307" s="3" t="str">
        <f t="shared" si="41"/>
        <v>.</v>
      </c>
      <c r="U1307" s="3" t="str">
        <f>IF(AND(R1307&lt;&gt;"_U",N1307&lt;&gt;9999,N1307&lt;&gt;999,L1307&lt;&gt;"Median"),IFERROR(VLOOKUP(A1307,'TA Total'!A:P,16,0),"."),".")</f>
        <v>.</v>
      </c>
    </row>
    <row r="1308" spans="1:21" x14ac:dyDescent="0.3">
      <c r="A1308" s="1" t="str">
        <f t="shared" si="40"/>
        <v>2018|Gisborne District|Total stated - total household income</v>
      </c>
      <c r="B1308" t="s">
        <v>18</v>
      </c>
      <c r="C1308" t="s">
        <v>19</v>
      </c>
      <c r="D1308" t="s">
        <v>20</v>
      </c>
      <c r="E1308" t="s">
        <v>21</v>
      </c>
      <c r="F1308">
        <v>2018</v>
      </c>
      <c r="G1308">
        <v>2018</v>
      </c>
      <c r="H1308">
        <v>28</v>
      </c>
      <c r="I1308" t="s">
        <v>143</v>
      </c>
      <c r="J1308">
        <v>99</v>
      </c>
      <c r="K1308" t="s">
        <v>23</v>
      </c>
      <c r="L1308">
        <v>77</v>
      </c>
      <c r="M1308" t="s">
        <v>32</v>
      </c>
      <c r="N1308">
        <v>1</v>
      </c>
      <c r="O1308" t="s">
        <v>33</v>
      </c>
      <c r="P1308">
        <v>7575</v>
      </c>
      <c r="T1308" s="3">
        <f t="shared" si="41"/>
        <v>50.74</v>
      </c>
      <c r="U1308" s="3">
        <f>IF(AND(R1308&lt;&gt;"_U",N1308&lt;&gt;9999,N1308&lt;&gt;999,L1308&lt;&gt;"Median"),IFERROR(VLOOKUP(A1308,'TA Total'!A:P,16,0),"."),".")</f>
        <v>14928</v>
      </c>
    </row>
    <row r="1309" spans="1:21" x14ac:dyDescent="0.3">
      <c r="A1309" s="1" t="str">
        <f t="shared" si="40"/>
        <v>2018|Gisborne District|Total stated - total household income</v>
      </c>
      <c r="B1309" t="s">
        <v>18</v>
      </c>
      <c r="C1309" t="s">
        <v>19</v>
      </c>
      <c r="D1309" t="s">
        <v>20</v>
      </c>
      <c r="E1309" t="s">
        <v>21</v>
      </c>
      <c r="F1309">
        <v>2018</v>
      </c>
      <c r="G1309">
        <v>2018</v>
      </c>
      <c r="H1309">
        <v>28</v>
      </c>
      <c r="I1309" t="s">
        <v>143</v>
      </c>
      <c r="J1309">
        <v>99</v>
      </c>
      <c r="K1309" t="s">
        <v>23</v>
      </c>
      <c r="L1309">
        <v>77</v>
      </c>
      <c r="M1309" t="s">
        <v>32</v>
      </c>
      <c r="N1309">
        <v>2</v>
      </c>
      <c r="O1309" t="s">
        <v>28</v>
      </c>
      <c r="P1309">
        <v>5883</v>
      </c>
      <c r="T1309" s="3">
        <f t="shared" si="41"/>
        <v>39.409999999999997</v>
      </c>
      <c r="U1309" s="3">
        <f>IF(AND(R1309&lt;&gt;"_U",N1309&lt;&gt;9999,N1309&lt;&gt;999,L1309&lt;&gt;"Median"),IFERROR(VLOOKUP(A1309,'TA Total'!A:P,16,0),"."),".")</f>
        <v>14928</v>
      </c>
    </row>
    <row r="1310" spans="1:21" x14ac:dyDescent="0.3">
      <c r="A1310" s="1" t="str">
        <f t="shared" si="40"/>
        <v>2018|Gisborne District|Total - total household income</v>
      </c>
      <c r="B1310" t="s">
        <v>18</v>
      </c>
      <c r="C1310" t="s">
        <v>19</v>
      </c>
      <c r="D1310" t="s">
        <v>20</v>
      </c>
      <c r="E1310" t="s">
        <v>21</v>
      </c>
      <c r="F1310">
        <v>2018</v>
      </c>
      <c r="G1310">
        <v>2018</v>
      </c>
      <c r="H1310">
        <v>28</v>
      </c>
      <c r="I1310" t="s">
        <v>143</v>
      </c>
      <c r="J1310">
        <v>99</v>
      </c>
      <c r="K1310" t="s">
        <v>23</v>
      </c>
      <c r="L1310">
        <v>99</v>
      </c>
      <c r="M1310" t="s">
        <v>48</v>
      </c>
      <c r="N1310">
        <v>3</v>
      </c>
      <c r="O1310" t="s">
        <v>25</v>
      </c>
      <c r="P1310">
        <v>1611</v>
      </c>
      <c r="T1310" s="3">
        <f t="shared" si="41"/>
        <v>9.82</v>
      </c>
      <c r="U1310" s="3">
        <f>IF(AND(R1310&lt;&gt;"_U",N1310&lt;&gt;9999,N1310&lt;&gt;999,L1310&lt;&gt;"Median"),IFERROR(VLOOKUP(A1310,'TA Total'!A:P,16,0),"."),".")</f>
        <v>16410</v>
      </c>
    </row>
    <row r="1311" spans="1:21" x14ac:dyDescent="0.3">
      <c r="A1311" s="1" t="str">
        <f t="shared" si="40"/>
        <v>2018|Gisborne District|Total - total household income</v>
      </c>
      <c r="B1311" t="s">
        <v>18</v>
      </c>
      <c r="C1311" t="s">
        <v>19</v>
      </c>
      <c r="D1311" t="s">
        <v>20</v>
      </c>
      <c r="E1311" t="s">
        <v>21</v>
      </c>
      <c r="F1311">
        <v>2018</v>
      </c>
      <c r="G1311">
        <v>2018</v>
      </c>
      <c r="H1311">
        <v>28</v>
      </c>
      <c r="I1311" t="s">
        <v>143</v>
      </c>
      <c r="J1311">
        <v>99</v>
      </c>
      <c r="K1311" t="s">
        <v>23</v>
      </c>
      <c r="L1311">
        <v>99</v>
      </c>
      <c r="M1311" t="s">
        <v>48</v>
      </c>
      <c r="N1311">
        <v>1</v>
      </c>
      <c r="O1311" t="s">
        <v>33</v>
      </c>
      <c r="P1311">
        <v>8133</v>
      </c>
      <c r="T1311" s="3">
        <f t="shared" si="41"/>
        <v>49.56</v>
      </c>
      <c r="U1311" s="3">
        <f>IF(AND(R1311&lt;&gt;"_U",N1311&lt;&gt;9999,N1311&lt;&gt;999,L1311&lt;&gt;"Median"),IFERROR(VLOOKUP(A1311,'TA Total'!A:P,16,0),"."),".")</f>
        <v>16410</v>
      </c>
    </row>
    <row r="1312" spans="1:21" x14ac:dyDescent="0.3">
      <c r="A1312" s="1" t="str">
        <f t="shared" si="40"/>
        <v>2018|Gisborne District|Total - total household income</v>
      </c>
      <c r="B1312" t="s">
        <v>18</v>
      </c>
      <c r="C1312" t="s">
        <v>19</v>
      </c>
      <c r="D1312" t="s">
        <v>20</v>
      </c>
      <c r="E1312" t="s">
        <v>21</v>
      </c>
      <c r="F1312">
        <v>2018</v>
      </c>
      <c r="G1312">
        <v>2018</v>
      </c>
      <c r="H1312">
        <v>28</v>
      </c>
      <c r="I1312" t="s">
        <v>143</v>
      </c>
      <c r="J1312">
        <v>99</v>
      </c>
      <c r="K1312" t="s">
        <v>23</v>
      </c>
      <c r="L1312">
        <v>99</v>
      </c>
      <c r="M1312" t="s">
        <v>48</v>
      </c>
      <c r="N1312">
        <v>2</v>
      </c>
      <c r="O1312" t="s">
        <v>28</v>
      </c>
      <c r="P1312">
        <v>6666</v>
      </c>
      <c r="T1312" s="3">
        <f t="shared" si="41"/>
        <v>40.619999999999997</v>
      </c>
      <c r="U1312" s="3">
        <f>IF(AND(R1312&lt;&gt;"_U",N1312&lt;&gt;9999,N1312&lt;&gt;999,L1312&lt;&gt;"Median"),IFERROR(VLOOKUP(A1312,'TA Total'!A:P,16,0),"."),".")</f>
        <v>16410</v>
      </c>
    </row>
    <row r="1313" spans="1:21" x14ac:dyDescent="0.3">
      <c r="A1313" s="1" t="str">
        <f t="shared" si="40"/>
        <v>2018|Gisborne District|Total - total household income</v>
      </c>
      <c r="B1313" t="s">
        <v>18</v>
      </c>
      <c r="C1313" t="s">
        <v>19</v>
      </c>
      <c r="D1313" t="s">
        <v>20</v>
      </c>
      <c r="E1313" t="s">
        <v>21</v>
      </c>
      <c r="F1313">
        <v>2018</v>
      </c>
      <c r="G1313">
        <v>2018</v>
      </c>
      <c r="H1313">
        <v>28</v>
      </c>
      <c r="I1313" t="s">
        <v>143</v>
      </c>
      <c r="J1313">
        <v>99</v>
      </c>
      <c r="K1313" t="s">
        <v>23</v>
      </c>
      <c r="L1313">
        <v>99</v>
      </c>
      <c r="M1313" t="s">
        <v>48</v>
      </c>
      <c r="N1313">
        <v>999</v>
      </c>
      <c r="O1313" t="s">
        <v>42</v>
      </c>
      <c r="P1313">
        <v>0</v>
      </c>
      <c r="T1313" s="3" t="str">
        <f t="shared" si="41"/>
        <v>.</v>
      </c>
      <c r="U1313" s="3" t="str">
        <f>IF(AND(R1313&lt;&gt;"_U",N1313&lt;&gt;9999,N1313&lt;&gt;999,L1313&lt;&gt;"Median"),IFERROR(VLOOKUP(A1313,'TA Total'!A:P,16,0),"."),".")</f>
        <v>.</v>
      </c>
    </row>
    <row r="1314" spans="1:21" x14ac:dyDescent="0.3">
      <c r="A1314" s="1" t="str">
        <f t="shared" si="40"/>
        <v>2018|Gisborne District|Total - total household income</v>
      </c>
      <c r="B1314" t="s">
        <v>18</v>
      </c>
      <c r="C1314" t="s">
        <v>19</v>
      </c>
      <c r="D1314" t="s">
        <v>20</v>
      </c>
      <c r="E1314" t="s">
        <v>21</v>
      </c>
      <c r="F1314">
        <v>2018</v>
      </c>
      <c r="G1314">
        <v>2018</v>
      </c>
      <c r="H1314">
        <v>28</v>
      </c>
      <c r="I1314" t="s">
        <v>143</v>
      </c>
      <c r="J1314">
        <v>99</v>
      </c>
      <c r="K1314" t="s">
        <v>23</v>
      </c>
      <c r="L1314">
        <v>99</v>
      </c>
      <c r="M1314" t="s">
        <v>48</v>
      </c>
      <c r="N1314">
        <v>7777</v>
      </c>
      <c r="O1314" t="s">
        <v>37</v>
      </c>
      <c r="P1314">
        <v>16410</v>
      </c>
      <c r="T1314" s="3">
        <f t="shared" si="41"/>
        <v>100</v>
      </c>
      <c r="U1314" s="3">
        <f>IF(AND(R1314&lt;&gt;"_U",N1314&lt;&gt;9999,N1314&lt;&gt;999,L1314&lt;&gt;"Median"),IFERROR(VLOOKUP(A1314,'TA Total'!A:P,16,0),"."),".")</f>
        <v>16410</v>
      </c>
    </row>
    <row r="1315" spans="1:21" x14ac:dyDescent="0.3">
      <c r="A1315" s="1" t="str">
        <f t="shared" si="40"/>
        <v>2018|Gisborne District|Total - total household income</v>
      </c>
      <c r="B1315" t="s">
        <v>18</v>
      </c>
      <c r="C1315" t="s">
        <v>19</v>
      </c>
      <c r="D1315" t="s">
        <v>20</v>
      </c>
      <c r="E1315" t="s">
        <v>21</v>
      </c>
      <c r="F1315">
        <v>2018</v>
      </c>
      <c r="G1315">
        <v>2018</v>
      </c>
      <c r="H1315">
        <v>28</v>
      </c>
      <c r="I1315" t="s">
        <v>143</v>
      </c>
      <c r="J1315">
        <v>99</v>
      </c>
      <c r="K1315" t="s">
        <v>23</v>
      </c>
      <c r="L1315">
        <v>99</v>
      </c>
      <c r="M1315" t="s">
        <v>48</v>
      </c>
      <c r="N1315">
        <v>9999</v>
      </c>
      <c r="O1315" t="s">
        <v>40</v>
      </c>
      <c r="P1315">
        <v>16410</v>
      </c>
      <c r="T1315" s="3" t="str">
        <f t="shared" si="41"/>
        <v>.</v>
      </c>
      <c r="U1315" s="3" t="str">
        <f>IF(AND(R1315&lt;&gt;"_U",N1315&lt;&gt;9999,N1315&lt;&gt;999,L1315&lt;&gt;"Median"),IFERROR(VLOOKUP(A1315,'TA Total'!A:P,16,0),"."),".")</f>
        <v>.</v>
      </c>
    </row>
    <row r="1316" spans="1:21" x14ac:dyDescent="0.3">
      <c r="A1316" s="1" t="str">
        <f t="shared" si="40"/>
        <v>2018|Gisborne District|Median ($) - total household income</v>
      </c>
      <c r="B1316" t="s">
        <v>18</v>
      </c>
      <c r="C1316" t="s">
        <v>19</v>
      </c>
      <c r="D1316" t="s">
        <v>20</v>
      </c>
      <c r="E1316" t="s">
        <v>21</v>
      </c>
      <c r="F1316">
        <v>2018</v>
      </c>
      <c r="G1316">
        <v>2018</v>
      </c>
      <c r="H1316">
        <v>28</v>
      </c>
      <c r="I1316" t="s">
        <v>143</v>
      </c>
      <c r="J1316">
        <v>99</v>
      </c>
      <c r="K1316" t="s">
        <v>23</v>
      </c>
      <c r="L1316" t="s">
        <v>56</v>
      </c>
      <c r="M1316" t="s">
        <v>57</v>
      </c>
      <c r="N1316">
        <v>999</v>
      </c>
      <c r="O1316" t="s">
        <v>42</v>
      </c>
      <c r="R1316" t="s">
        <v>61</v>
      </c>
      <c r="S1316" t="s">
        <v>62</v>
      </c>
      <c r="T1316" s="3" t="str">
        <f t="shared" si="41"/>
        <v>.</v>
      </c>
      <c r="U1316" s="3" t="str">
        <f>IF(AND(R1316&lt;&gt;"_U",N1316&lt;&gt;9999,N1316&lt;&gt;999,L1316&lt;&gt;"Median"),IFERROR(VLOOKUP(A1316,'TA Total'!A:P,16,0),"."),".")</f>
        <v>.</v>
      </c>
    </row>
    <row r="1317" spans="1:21" x14ac:dyDescent="0.3">
      <c r="A1317" s="1" t="str">
        <f t="shared" si="40"/>
        <v>2018|Gisborne District|Median ($) - total household income</v>
      </c>
      <c r="B1317" t="s">
        <v>18</v>
      </c>
      <c r="C1317" t="s">
        <v>19</v>
      </c>
      <c r="D1317" t="s">
        <v>20</v>
      </c>
      <c r="E1317" t="s">
        <v>21</v>
      </c>
      <c r="F1317">
        <v>2018</v>
      </c>
      <c r="G1317">
        <v>2018</v>
      </c>
      <c r="H1317">
        <v>28</v>
      </c>
      <c r="I1317" t="s">
        <v>143</v>
      </c>
      <c r="J1317">
        <v>99</v>
      </c>
      <c r="K1317" t="s">
        <v>23</v>
      </c>
      <c r="L1317" t="s">
        <v>56</v>
      </c>
      <c r="M1317" t="s">
        <v>57</v>
      </c>
      <c r="N1317">
        <v>7777</v>
      </c>
      <c r="O1317" t="s">
        <v>37</v>
      </c>
      <c r="P1317">
        <v>57900</v>
      </c>
      <c r="T1317" s="3" t="str">
        <f t="shared" si="41"/>
        <v>.</v>
      </c>
      <c r="U1317" s="3" t="str">
        <f>IF(AND(R1317&lt;&gt;"_U",N1317&lt;&gt;9999,N1317&lt;&gt;999,L1317&lt;&gt;"Median"),IFERROR(VLOOKUP(A1317,'TA Total'!A:P,16,0),"."),".")</f>
        <v>.</v>
      </c>
    </row>
    <row r="1318" spans="1:21" x14ac:dyDescent="0.3">
      <c r="A1318" s="1" t="str">
        <f t="shared" si="40"/>
        <v>2018|Gisborne District|Median ($) - total household income</v>
      </c>
      <c r="B1318" t="s">
        <v>18</v>
      </c>
      <c r="C1318" t="s">
        <v>19</v>
      </c>
      <c r="D1318" t="s">
        <v>20</v>
      </c>
      <c r="E1318" t="s">
        <v>21</v>
      </c>
      <c r="F1318">
        <v>2018</v>
      </c>
      <c r="G1318">
        <v>2018</v>
      </c>
      <c r="H1318">
        <v>28</v>
      </c>
      <c r="I1318" t="s">
        <v>143</v>
      </c>
      <c r="J1318">
        <v>99</v>
      </c>
      <c r="K1318" t="s">
        <v>23</v>
      </c>
      <c r="L1318" t="s">
        <v>56</v>
      </c>
      <c r="M1318" t="s">
        <v>57</v>
      </c>
      <c r="N1318">
        <v>9999</v>
      </c>
      <c r="O1318" t="s">
        <v>40</v>
      </c>
      <c r="P1318">
        <v>57900</v>
      </c>
      <c r="T1318" s="3" t="str">
        <f t="shared" si="41"/>
        <v>.</v>
      </c>
      <c r="U1318" s="3" t="str">
        <f>IF(AND(R1318&lt;&gt;"_U",N1318&lt;&gt;9999,N1318&lt;&gt;999,L1318&lt;&gt;"Median"),IFERROR(VLOOKUP(A1318,'TA Total'!A:P,16,0),"."),".")</f>
        <v>.</v>
      </c>
    </row>
    <row r="1319" spans="1:21" x14ac:dyDescent="0.3">
      <c r="A1319" s="1" t="str">
        <f t="shared" si="40"/>
        <v>2018|Gisborne District|Median ($) - total household income</v>
      </c>
      <c r="B1319" t="s">
        <v>18</v>
      </c>
      <c r="C1319" t="s">
        <v>19</v>
      </c>
      <c r="D1319" t="s">
        <v>20</v>
      </c>
      <c r="E1319" t="s">
        <v>21</v>
      </c>
      <c r="F1319">
        <v>2018</v>
      </c>
      <c r="G1319">
        <v>2018</v>
      </c>
      <c r="H1319">
        <v>28</v>
      </c>
      <c r="I1319" t="s">
        <v>143</v>
      </c>
      <c r="J1319">
        <v>99</v>
      </c>
      <c r="K1319" t="s">
        <v>23</v>
      </c>
      <c r="L1319" t="s">
        <v>56</v>
      </c>
      <c r="M1319" t="s">
        <v>57</v>
      </c>
      <c r="N1319">
        <v>1</v>
      </c>
      <c r="O1319" t="s">
        <v>33</v>
      </c>
      <c r="P1319">
        <v>69000</v>
      </c>
      <c r="T1319" s="3" t="str">
        <f t="shared" si="41"/>
        <v>.</v>
      </c>
      <c r="U1319" s="3" t="str">
        <f>IF(AND(R1319&lt;&gt;"_U",N1319&lt;&gt;9999,N1319&lt;&gt;999,L1319&lt;&gt;"Median"),IFERROR(VLOOKUP(A1319,'TA Total'!A:P,16,0),"."),".")</f>
        <v>.</v>
      </c>
    </row>
    <row r="1320" spans="1:21" x14ac:dyDescent="0.3">
      <c r="A1320" s="1" t="str">
        <f t="shared" si="40"/>
        <v>2018|Gisborne District|Median ($) - total household income</v>
      </c>
      <c r="B1320" t="s">
        <v>18</v>
      </c>
      <c r="C1320" t="s">
        <v>19</v>
      </c>
      <c r="D1320" t="s">
        <v>20</v>
      </c>
      <c r="E1320" t="s">
        <v>21</v>
      </c>
      <c r="F1320">
        <v>2018</v>
      </c>
      <c r="G1320">
        <v>2018</v>
      </c>
      <c r="H1320">
        <v>28</v>
      </c>
      <c r="I1320" t="s">
        <v>143</v>
      </c>
      <c r="J1320">
        <v>99</v>
      </c>
      <c r="K1320" t="s">
        <v>23</v>
      </c>
      <c r="L1320" t="s">
        <v>56</v>
      </c>
      <c r="M1320" t="s">
        <v>57</v>
      </c>
      <c r="N1320">
        <v>2</v>
      </c>
      <c r="O1320" t="s">
        <v>28</v>
      </c>
      <c r="P1320">
        <v>43700</v>
      </c>
      <c r="T1320" s="3" t="str">
        <f t="shared" si="41"/>
        <v>.</v>
      </c>
      <c r="U1320" s="3" t="str">
        <f>IF(AND(R1320&lt;&gt;"_U",N1320&lt;&gt;9999,N1320&lt;&gt;999,L1320&lt;&gt;"Median"),IFERROR(VLOOKUP(A1320,'TA Total'!A:P,16,0),"."),".")</f>
        <v>.</v>
      </c>
    </row>
    <row r="1321" spans="1:21" x14ac:dyDescent="0.3">
      <c r="A1321" s="1" t="str">
        <f t="shared" si="40"/>
        <v>2018|Gisborne District|Median ($) - total household income</v>
      </c>
      <c r="B1321" t="s">
        <v>18</v>
      </c>
      <c r="C1321" t="s">
        <v>19</v>
      </c>
      <c r="D1321" t="s">
        <v>20</v>
      </c>
      <c r="E1321" t="s">
        <v>21</v>
      </c>
      <c r="F1321">
        <v>2018</v>
      </c>
      <c r="G1321">
        <v>2018</v>
      </c>
      <c r="H1321">
        <v>28</v>
      </c>
      <c r="I1321" t="s">
        <v>143</v>
      </c>
      <c r="J1321">
        <v>99</v>
      </c>
      <c r="K1321" t="s">
        <v>23</v>
      </c>
      <c r="L1321" t="s">
        <v>56</v>
      </c>
      <c r="M1321" t="s">
        <v>57</v>
      </c>
      <c r="N1321">
        <v>3</v>
      </c>
      <c r="O1321" t="s">
        <v>25</v>
      </c>
      <c r="P1321">
        <v>70600</v>
      </c>
      <c r="T1321" s="3" t="str">
        <f t="shared" si="41"/>
        <v>.</v>
      </c>
      <c r="U1321" s="3" t="str">
        <f>IF(AND(R1321&lt;&gt;"_U",N1321&lt;&gt;9999,N1321&lt;&gt;999,L1321&lt;&gt;"Median"),IFERROR(VLOOKUP(A1321,'TA Total'!A:P,16,0),"."),".")</f>
        <v>.</v>
      </c>
    </row>
    <row r="1322" spans="1:21" x14ac:dyDescent="0.3">
      <c r="A1322" s="1" t="str">
        <f t="shared" si="40"/>
        <v>2018|Wairoa District|$20,000 or less</v>
      </c>
      <c r="B1322" t="s">
        <v>18</v>
      </c>
      <c r="C1322" t="s">
        <v>19</v>
      </c>
      <c r="D1322" t="s">
        <v>20</v>
      </c>
      <c r="E1322" t="s">
        <v>21</v>
      </c>
      <c r="F1322">
        <v>2018</v>
      </c>
      <c r="G1322">
        <v>2018</v>
      </c>
      <c r="H1322">
        <v>29</v>
      </c>
      <c r="I1322" t="s">
        <v>64</v>
      </c>
      <c r="J1322">
        <v>99</v>
      </c>
      <c r="K1322" t="s">
        <v>23</v>
      </c>
      <c r="L1322">
        <v>1</v>
      </c>
      <c r="M1322" t="s">
        <v>39</v>
      </c>
      <c r="N1322">
        <v>7777</v>
      </c>
      <c r="O1322" t="s">
        <v>37</v>
      </c>
      <c r="P1322">
        <v>435</v>
      </c>
      <c r="T1322" s="3">
        <f t="shared" si="41"/>
        <v>100</v>
      </c>
      <c r="U1322" s="3">
        <f>IF(AND(R1322&lt;&gt;"_U",N1322&lt;&gt;9999,N1322&lt;&gt;999,L1322&lt;&gt;"Median"),IFERROR(VLOOKUP(A1322,'TA Total'!A:P,16,0),"."),".")</f>
        <v>435</v>
      </c>
    </row>
    <row r="1323" spans="1:21" x14ac:dyDescent="0.3">
      <c r="A1323" s="1" t="str">
        <f t="shared" si="40"/>
        <v>2018|Wairoa District|$20,000 or less</v>
      </c>
      <c r="B1323" t="s">
        <v>18</v>
      </c>
      <c r="C1323" t="s">
        <v>19</v>
      </c>
      <c r="D1323" t="s">
        <v>20</v>
      </c>
      <c r="E1323" t="s">
        <v>21</v>
      </c>
      <c r="F1323">
        <v>2018</v>
      </c>
      <c r="G1323">
        <v>2018</v>
      </c>
      <c r="H1323">
        <v>29</v>
      </c>
      <c r="I1323" t="s">
        <v>64</v>
      </c>
      <c r="J1323">
        <v>99</v>
      </c>
      <c r="K1323" t="s">
        <v>23</v>
      </c>
      <c r="L1323">
        <v>1</v>
      </c>
      <c r="M1323" t="s">
        <v>39</v>
      </c>
      <c r="N1323">
        <v>2</v>
      </c>
      <c r="O1323" t="s">
        <v>28</v>
      </c>
      <c r="P1323">
        <v>228</v>
      </c>
      <c r="T1323" s="3">
        <f t="shared" si="41"/>
        <v>52.41</v>
      </c>
      <c r="U1323" s="3">
        <f>IF(AND(R1323&lt;&gt;"_U",N1323&lt;&gt;9999,N1323&lt;&gt;999,L1323&lt;&gt;"Median"),IFERROR(VLOOKUP(A1323,'TA Total'!A:P,16,0),"."),".")</f>
        <v>435</v>
      </c>
    </row>
    <row r="1324" spans="1:21" x14ac:dyDescent="0.3">
      <c r="A1324" s="1" t="str">
        <f t="shared" si="40"/>
        <v>2018|Wairoa District|$20,000 or less</v>
      </c>
      <c r="B1324" t="s">
        <v>18</v>
      </c>
      <c r="C1324" t="s">
        <v>19</v>
      </c>
      <c r="D1324" t="s">
        <v>20</v>
      </c>
      <c r="E1324" t="s">
        <v>21</v>
      </c>
      <c r="F1324">
        <v>2018</v>
      </c>
      <c r="G1324">
        <v>2018</v>
      </c>
      <c r="H1324">
        <v>29</v>
      </c>
      <c r="I1324" t="s">
        <v>64</v>
      </c>
      <c r="J1324">
        <v>99</v>
      </c>
      <c r="K1324" t="s">
        <v>23</v>
      </c>
      <c r="L1324">
        <v>1</v>
      </c>
      <c r="M1324" t="s">
        <v>39</v>
      </c>
      <c r="N1324">
        <v>3</v>
      </c>
      <c r="O1324" t="s">
        <v>25</v>
      </c>
      <c r="P1324">
        <v>30</v>
      </c>
      <c r="T1324" s="3">
        <f t="shared" si="41"/>
        <v>6.9</v>
      </c>
      <c r="U1324" s="3">
        <f>IF(AND(R1324&lt;&gt;"_U",N1324&lt;&gt;9999,N1324&lt;&gt;999,L1324&lt;&gt;"Median"),IFERROR(VLOOKUP(A1324,'TA Total'!A:P,16,0),"."),".")</f>
        <v>435</v>
      </c>
    </row>
    <row r="1325" spans="1:21" x14ac:dyDescent="0.3">
      <c r="A1325" s="1" t="str">
        <f t="shared" si="40"/>
        <v>2018|Wairoa District|$20,000 or less</v>
      </c>
      <c r="B1325" t="s">
        <v>18</v>
      </c>
      <c r="C1325" t="s">
        <v>19</v>
      </c>
      <c r="D1325" t="s">
        <v>20</v>
      </c>
      <c r="E1325" t="s">
        <v>21</v>
      </c>
      <c r="F1325">
        <v>2018</v>
      </c>
      <c r="G1325">
        <v>2018</v>
      </c>
      <c r="H1325">
        <v>29</v>
      </c>
      <c r="I1325" t="s">
        <v>64</v>
      </c>
      <c r="J1325">
        <v>99</v>
      </c>
      <c r="K1325" t="s">
        <v>23</v>
      </c>
      <c r="L1325">
        <v>1</v>
      </c>
      <c r="M1325" t="s">
        <v>39</v>
      </c>
      <c r="N1325">
        <v>9999</v>
      </c>
      <c r="O1325" t="s">
        <v>40</v>
      </c>
      <c r="P1325">
        <v>435</v>
      </c>
      <c r="T1325" s="3" t="str">
        <f t="shared" si="41"/>
        <v>.</v>
      </c>
      <c r="U1325" s="3" t="str">
        <f>IF(AND(R1325&lt;&gt;"_U",N1325&lt;&gt;9999,N1325&lt;&gt;999,L1325&lt;&gt;"Median"),IFERROR(VLOOKUP(A1325,'TA Total'!A:P,16,0),"."),".")</f>
        <v>.</v>
      </c>
    </row>
    <row r="1326" spans="1:21" x14ac:dyDescent="0.3">
      <c r="A1326" s="1" t="str">
        <f t="shared" si="40"/>
        <v>2018|Wairoa District|$20,000 or less</v>
      </c>
      <c r="B1326" t="s">
        <v>18</v>
      </c>
      <c r="C1326" t="s">
        <v>19</v>
      </c>
      <c r="D1326" t="s">
        <v>20</v>
      </c>
      <c r="E1326" t="s">
        <v>21</v>
      </c>
      <c r="F1326">
        <v>2018</v>
      </c>
      <c r="G1326">
        <v>2018</v>
      </c>
      <c r="H1326">
        <v>29</v>
      </c>
      <c r="I1326" t="s">
        <v>64</v>
      </c>
      <c r="J1326">
        <v>99</v>
      </c>
      <c r="K1326" t="s">
        <v>23</v>
      </c>
      <c r="L1326">
        <v>1</v>
      </c>
      <c r="M1326" t="s">
        <v>39</v>
      </c>
      <c r="N1326">
        <v>1</v>
      </c>
      <c r="O1326" t="s">
        <v>33</v>
      </c>
      <c r="P1326">
        <v>180</v>
      </c>
      <c r="T1326" s="3">
        <f t="shared" si="41"/>
        <v>41.38</v>
      </c>
      <c r="U1326" s="3">
        <f>IF(AND(R1326&lt;&gt;"_U",N1326&lt;&gt;9999,N1326&lt;&gt;999,L1326&lt;&gt;"Median"),IFERROR(VLOOKUP(A1326,'TA Total'!A:P,16,0),"."),".")</f>
        <v>435</v>
      </c>
    </row>
    <row r="1327" spans="1:21" x14ac:dyDescent="0.3">
      <c r="A1327" s="1" t="str">
        <f t="shared" si="40"/>
        <v>2018|Wairoa District|$20,000 or less</v>
      </c>
      <c r="B1327" t="s">
        <v>18</v>
      </c>
      <c r="C1327" t="s">
        <v>19</v>
      </c>
      <c r="D1327" t="s">
        <v>20</v>
      </c>
      <c r="E1327" t="s">
        <v>21</v>
      </c>
      <c r="F1327">
        <v>2018</v>
      </c>
      <c r="G1327">
        <v>2018</v>
      </c>
      <c r="H1327">
        <v>29</v>
      </c>
      <c r="I1327" t="s">
        <v>64</v>
      </c>
      <c r="J1327">
        <v>99</v>
      </c>
      <c r="K1327" t="s">
        <v>23</v>
      </c>
      <c r="L1327">
        <v>1</v>
      </c>
      <c r="M1327" t="s">
        <v>39</v>
      </c>
      <c r="N1327">
        <v>999</v>
      </c>
      <c r="O1327" t="s">
        <v>42</v>
      </c>
      <c r="P1327">
        <v>0</v>
      </c>
      <c r="T1327" s="3" t="str">
        <f t="shared" si="41"/>
        <v>.</v>
      </c>
      <c r="U1327" s="3" t="str">
        <f>IF(AND(R1327&lt;&gt;"_U",N1327&lt;&gt;9999,N1327&lt;&gt;999,L1327&lt;&gt;"Median"),IFERROR(VLOOKUP(A1327,'TA Total'!A:P,16,0),"."),".")</f>
        <v>.</v>
      </c>
    </row>
    <row r="1328" spans="1:21" x14ac:dyDescent="0.3">
      <c r="A1328" s="1" t="str">
        <f t="shared" si="40"/>
        <v>2018|Wairoa District|$20,001-$30,000</v>
      </c>
      <c r="B1328" t="s">
        <v>18</v>
      </c>
      <c r="C1328" t="s">
        <v>19</v>
      </c>
      <c r="D1328" t="s">
        <v>20</v>
      </c>
      <c r="E1328" t="s">
        <v>21</v>
      </c>
      <c r="F1328">
        <v>2018</v>
      </c>
      <c r="G1328">
        <v>2018</v>
      </c>
      <c r="H1328">
        <v>29</v>
      </c>
      <c r="I1328" t="s">
        <v>64</v>
      </c>
      <c r="J1328">
        <v>99</v>
      </c>
      <c r="K1328" t="s">
        <v>23</v>
      </c>
      <c r="L1328">
        <v>2</v>
      </c>
      <c r="M1328" t="s">
        <v>24</v>
      </c>
      <c r="N1328">
        <v>2</v>
      </c>
      <c r="O1328" t="s">
        <v>28</v>
      </c>
      <c r="P1328">
        <v>159</v>
      </c>
      <c r="T1328" s="3">
        <f t="shared" si="41"/>
        <v>42.4</v>
      </c>
      <c r="U1328" s="3">
        <f>IF(AND(R1328&lt;&gt;"_U",N1328&lt;&gt;9999,N1328&lt;&gt;999,L1328&lt;&gt;"Median"),IFERROR(VLOOKUP(A1328,'TA Total'!A:P,16,0),"."),".")</f>
        <v>375</v>
      </c>
    </row>
    <row r="1329" spans="1:21" x14ac:dyDescent="0.3">
      <c r="A1329" s="1" t="str">
        <f t="shared" si="40"/>
        <v>2018|Wairoa District|$20,001-$30,000</v>
      </c>
      <c r="B1329" t="s">
        <v>18</v>
      </c>
      <c r="C1329" t="s">
        <v>19</v>
      </c>
      <c r="D1329" t="s">
        <v>20</v>
      </c>
      <c r="E1329" t="s">
        <v>21</v>
      </c>
      <c r="F1329">
        <v>2018</v>
      </c>
      <c r="G1329">
        <v>2018</v>
      </c>
      <c r="H1329">
        <v>29</v>
      </c>
      <c r="I1329" t="s">
        <v>64</v>
      </c>
      <c r="J1329">
        <v>99</v>
      </c>
      <c r="K1329" t="s">
        <v>23</v>
      </c>
      <c r="L1329">
        <v>2</v>
      </c>
      <c r="M1329" t="s">
        <v>24</v>
      </c>
      <c r="N1329">
        <v>1</v>
      </c>
      <c r="O1329" t="s">
        <v>33</v>
      </c>
      <c r="P1329">
        <v>189</v>
      </c>
      <c r="T1329" s="3">
        <f t="shared" si="41"/>
        <v>50.4</v>
      </c>
      <c r="U1329" s="3">
        <f>IF(AND(R1329&lt;&gt;"_U",N1329&lt;&gt;9999,N1329&lt;&gt;999,L1329&lt;&gt;"Median"),IFERROR(VLOOKUP(A1329,'TA Total'!A:P,16,0),"."),".")</f>
        <v>375</v>
      </c>
    </row>
    <row r="1330" spans="1:21" x14ac:dyDescent="0.3">
      <c r="A1330" s="1" t="str">
        <f t="shared" si="40"/>
        <v>2018|Wairoa District|$20,001-$30,000</v>
      </c>
      <c r="B1330" t="s">
        <v>18</v>
      </c>
      <c r="C1330" t="s">
        <v>19</v>
      </c>
      <c r="D1330" t="s">
        <v>20</v>
      </c>
      <c r="E1330" t="s">
        <v>21</v>
      </c>
      <c r="F1330">
        <v>2018</v>
      </c>
      <c r="G1330">
        <v>2018</v>
      </c>
      <c r="H1330">
        <v>29</v>
      </c>
      <c r="I1330" t="s">
        <v>64</v>
      </c>
      <c r="J1330">
        <v>99</v>
      </c>
      <c r="K1330" t="s">
        <v>23</v>
      </c>
      <c r="L1330">
        <v>2</v>
      </c>
      <c r="M1330" t="s">
        <v>24</v>
      </c>
      <c r="N1330">
        <v>3</v>
      </c>
      <c r="O1330" t="s">
        <v>25</v>
      </c>
      <c r="P1330">
        <v>24</v>
      </c>
      <c r="T1330" s="3">
        <f t="shared" si="41"/>
        <v>6.4</v>
      </c>
      <c r="U1330" s="3">
        <f>IF(AND(R1330&lt;&gt;"_U",N1330&lt;&gt;9999,N1330&lt;&gt;999,L1330&lt;&gt;"Median"),IFERROR(VLOOKUP(A1330,'TA Total'!A:P,16,0),"."),".")</f>
        <v>375</v>
      </c>
    </row>
    <row r="1331" spans="1:21" x14ac:dyDescent="0.3">
      <c r="A1331" s="1" t="str">
        <f t="shared" si="40"/>
        <v>2018|Wairoa District|$20,001-$30,000</v>
      </c>
      <c r="B1331" t="s">
        <v>18</v>
      </c>
      <c r="C1331" t="s">
        <v>19</v>
      </c>
      <c r="D1331" t="s">
        <v>20</v>
      </c>
      <c r="E1331" t="s">
        <v>21</v>
      </c>
      <c r="F1331">
        <v>2018</v>
      </c>
      <c r="G1331">
        <v>2018</v>
      </c>
      <c r="H1331">
        <v>29</v>
      </c>
      <c r="I1331" t="s">
        <v>64</v>
      </c>
      <c r="J1331">
        <v>99</v>
      </c>
      <c r="K1331" t="s">
        <v>23</v>
      </c>
      <c r="L1331">
        <v>2</v>
      </c>
      <c r="M1331" t="s">
        <v>24</v>
      </c>
      <c r="N1331">
        <v>999</v>
      </c>
      <c r="O1331" t="s">
        <v>42</v>
      </c>
      <c r="P1331">
        <v>0</v>
      </c>
      <c r="T1331" s="3" t="str">
        <f t="shared" si="41"/>
        <v>.</v>
      </c>
      <c r="U1331" s="3" t="str">
        <f>IF(AND(R1331&lt;&gt;"_U",N1331&lt;&gt;9999,N1331&lt;&gt;999,L1331&lt;&gt;"Median"),IFERROR(VLOOKUP(A1331,'TA Total'!A:P,16,0),"."),".")</f>
        <v>.</v>
      </c>
    </row>
    <row r="1332" spans="1:21" x14ac:dyDescent="0.3">
      <c r="A1332" s="1" t="str">
        <f t="shared" si="40"/>
        <v>2018|Wairoa District|$20,001-$30,000</v>
      </c>
      <c r="B1332" t="s">
        <v>18</v>
      </c>
      <c r="C1332" t="s">
        <v>19</v>
      </c>
      <c r="D1332" t="s">
        <v>20</v>
      </c>
      <c r="E1332" t="s">
        <v>21</v>
      </c>
      <c r="F1332">
        <v>2018</v>
      </c>
      <c r="G1332">
        <v>2018</v>
      </c>
      <c r="H1332">
        <v>29</v>
      </c>
      <c r="I1332" t="s">
        <v>64</v>
      </c>
      <c r="J1332">
        <v>99</v>
      </c>
      <c r="K1332" t="s">
        <v>23</v>
      </c>
      <c r="L1332">
        <v>2</v>
      </c>
      <c r="M1332" t="s">
        <v>24</v>
      </c>
      <c r="N1332">
        <v>7777</v>
      </c>
      <c r="O1332" t="s">
        <v>37</v>
      </c>
      <c r="P1332">
        <v>375</v>
      </c>
      <c r="T1332" s="3">
        <f t="shared" si="41"/>
        <v>100</v>
      </c>
      <c r="U1332" s="3">
        <f>IF(AND(R1332&lt;&gt;"_U",N1332&lt;&gt;9999,N1332&lt;&gt;999,L1332&lt;&gt;"Median"),IFERROR(VLOOKUP(A1332,'TA Total'!A:P,16,0),"."),".")</f>
        <v>375</v>
      </c>
    </row>
    <row r="1333" spans="1:21" x14ac:dyDescent="0.3">
      <c r="A1333" s="1" t="str">
        <f t="shared" si="40"/>
        <v>2018|Wairoa District|$20,001-$30,000</v>
      </c>
      <c r="B1333" t="s">
        <v>18</v>
      </c>
      <c r="C1333" t="s">
        <v>19</v>
      </c>
      <c r="D1333" t="s">
        <v>20</v>
      </c>
      <c r="E1333" t="s">
        <v>21</v>
      </c>
      <c r="F1333">
        <v>2018</v>
      </c>
      <c r="G1333">
        <v>2018</v>
      </c>
      <c r="H1333">
        <v>29</v>
      </c>
      <c r="I1333" t="s">
        <v>64</v>
      </c>
      <c r="J1333">
        <v>99</v>
      </c>
      <c r="K1333" t="s">
        <v>23</v>
      </c>
      <c r="L1333">
        <v>2</v>
      </c>
      <c r="M1333" t="s">
        <v>24</v>
      </c>
      <c r="N1333">
        <v>9999</v>
      </c>
      <c r="O1333" t="s">
        <v>40</v>
      </c>
      <c r="P1333">
        <v>375</v>
      </c>
      <c r="T1333" s="3" t="str">
        <f t="shared" si="41"/>
        <v>.</v>
      </c>
      <c r="U1333" s="3" t="str">
        <f>IF(AND(R1333&lt;&gt;"_U",N1333&lt;&gt;9999,N1333&lt;&gt;999,L1333&lt;&gt;"Median"),IFERROR(VLOOKUP(A1333,'TA Total'!A:P,16,0),"."),".")</f>
        <v>.</v>
      </c>
    </row>
    <row r="1334" spans="1:21" x14ac:dyDescent="0.3">
      <c r="A1334" s="1" t="str">
        <f t="shared" si="40"/>
        <v>2018|Wairoa District|$30,001-$50,000</v>
      </c>
      <c r="B1334" t="s">
        <v>18</v>
      </c>
      <c r="C1334" t="s">
        <v>19</v>
      </c>
      <c r="D1334" t="s">
        <v>20</v>
      </c>
      <c r="E1334" t="s">
        <v>21</v>
      </c>
      <c r="F1334">
        <v>2018</v>
      </c>
      <c r="G1334">
        <v>2018</v>
      </c>
      <c r="H1334">
        <v>29</v>
      </c>
      <c r="I1334" t="s">
        <v>64</v>
      </c>
      <c r="J1334">
        <v>99</v>
      </c>
      <c r="K1334" t="s">
        <v>23</v>
      </c>
      <c r="L1334">
        <v>3</v>
      </c>
      <c r="M1334" t="s">
        <v>45</v>
      </c>
      <c r="N1334">
        <v>9999</v>
      </c>
      <c r="O1334" t="s">
        <v>40</v>
      </c>
      <c r="P1334">
        <v>534</v>
      </c>
      <c r="T1334" s="3" t="str">
        <f t="shared" si="41"/>
        <v>.</v>
      </c>
      <c r="U1334" s="3" t="str">
        <f>IF(AND(R1334&lt;&gt;"_U",N1334&lt;&gt;9999,N1334&lt;&gt;999,L1334&lt;&gt;"Median"),IFERROR(VLOOKUP(A1334,'TA Total'!A:P,16,0),"."),".")</f>
        <v>.</v>
      </c>
    </row>
    <row r="1335" spans="1:21" x14ac:dyDescent="0.3">
      <c r="A1335" s="1" t="str">
        <f t="shared" si="40"/>
        <v>2018|Wairoa District|$30,001-$50,000</v>
      </c>
      <c r="B1335" t="s">
        <v>18</v>
      </c>
      <c r="C1335" t="s">
        <v>19</v>
      </c>
      <c r="D1335" t="s">
        <v>20</v>
      </c>
      <c r="E1335" t="s">
        <v>21</v>
      </c>
      <c r="F1335">
        <v>2018</v>
      </c>
      <c r="G1335">
        <v>2018</v>
      </c>
      <c r="H1335">
        <v>29</v>
      </c>
      <c r="I1335" t="s">
        <v>64</v>
      </c>
      <c r="J1335">
        <v>99</v>
      </c>
      <c r="K1335" t="s">
        <v>23</v>
      </c>
      <c r="L1335">
        <v>3</v>
      </c>
      <c r="M1335" t="s">
        <v>45</v>
      </c>
      <c r="N1335">
        <v>2</v>
      </c>
      <c r="O1335" t="s">
        <v>28</v>
      </c>
      <c r="P1335">
        <v>204</v>
      </c>
      <c r="T1335" s="3">
        <f t="shared" si="41"/>
        <v>38.200000000000003</v>
      </c>
      <c r="U1335" s="3">
        <f>IF(AND(R1335&lt;&gt;"_U",N1335&lt;&gt;9999,N1335&lt;&gt;999,L1335&lt;&gt;"Median"),IFERROR(VLOOKUP(A1335,'TA Total'!A:P,16,0),"."),".")</f>
        <v>534</v>
      </c>
    </row>
    <row r="1336" spans="1:21" x14ac:dyDescent="0.3">
      <c r="A1336" s="1" t="str">
        <f t="shared" si="40"/>
        <v>2018|Wairoa District|$30,001-$50,000</v>
      </c>
      <c r="B1336" t="s">
        <v>18</v>
      </c>
      <c r="C1336" t="s">
        <v>19</v>
      </c>
      <c r="D1336" t="s">
        <v>20</v>
      </c>
      <c r="E1336" t="s">
        <v>21</v>
      </c>
      <c r="F1336">
        <v>2018</v>
      </c>
      <c r="G1336">
        <v>2018</v>
      </c>
      <c r="H1336">
        <v>29</v>
      </c>
      <c r="I1336" t="s">
        <v>64</v>
      </c>
      <c r="J1336">
        <v>99</v>
      </c>
      <c r="K1336" t="s">
        <v>23</v>
      </c>
      <c r="L1336">
        <v>3</v>
      </c>
      <c r="M1336" t="s">
        <v>45</v>
      </c>
      <c r="N1336">
        <v>999</v>
      </c>
      <c r="O1336" t="s">
        <v>42</v>
      </c>
      <c r="P1336">
        <v>0</v>
      </c>
      <c r="T1336" s="3" t="str">
        <f t="shared" si="41"/>
        <v>.</v>
      </c>
      <c r="U1336" s="3" t="str">
        <f>IF(AND(R1336&lt;&gt;"_U",N1336&lt;&gt;9999,N1336&lt;&gt;999,L1336&lt;&gt;"Median"),IFERROR(VLOOKUP(A1336,'TA Total'!A:P,16,0),"."),".")</f>
        <v>.</v>
      </c>
    </row>
    <row r="1337" spans="1:21" x14ac:dyDescent="0.3">
      <c r="A1337" s="1" t="str">
        <f t="shared" si="40"/>
        <v>2018|Wairoa District|$30,001-$50,000</v>
      </c>
      <c r="B1337" t="s">
        <v>18</v>
      </c>
      <c r="C1337" t="s">
        <v>19</v>
      </c>
      <c r="D1337" t="s">
        <v>20</v>
      </c>
      <c r="E1337" t="s">
        <v>21</v>
      </c>
      <c r="F1337">
        <v>2018</v>
      </c>
      <c r="G1337">
        <v>2018</v>
      </c>
      <c r="H1337">
        <v>29</v>
      </c>
      <c r="I1337" t="s">
        <v>64</v>
      </c>
      <c r="J1337">
        <v>99</v>
      </c>
      <c r="K1337" t="s">
        <v>23</v>
      </c>
      <c r="L1337">
        <v>3</v>
      </c>
      <c r="M1337" t="s">
        <v>45</v>
      </c>
      <c r="N1337">
        <v>1</v>
      </c>
      <c r="O1337" t="s">
        <v>33</v>
      </c>
      <c r="P1337">
        <v>291</v>
      </c>
      <c r="T1337" s="3">
        <f t="shared" si="41"/>
        <v>54.49</v>
      </c>
      <c r="U1337" s="3">
        <f>IF(AND(R1337&lt;&gt;"_U",N1337&lt;&gt;9999,N1337&lt;&gt;999,L1337&lt;&gt;"Median"),IFERROR(VLOOKUP(A1337,'TA Total'!A:P,16,0),"."),".")</f>
        <v>534</v>
      </c>
    </row>
    <row r="1338" spans="1:21" x14ac:dyDescent="0.3">
      <c r="A1338" s="1" t="str">
        <f t="shared" si="40"/>
        <v>2018|Wairoa District|$30,001-$50,000</v>
      </c>
      <c r="B1338" t="s">
        <v>18</v>
      </c>
      <c r="C1338" t="s">
        <v>19</v>
      </c>
      <c r="D1338" t="s">
        <v>20</v>
      </c>
      <c r="E1338" t="s">
        <v>21</v>
      </c>
      <c r="F1338">
        <v>2018</v>
      </c>
      <c r="G1338">
        <v>2018</v>
      </c>
      <c r="H1338">
        <v>29</v>
      </c>
      <c r="I1338" t="s">
        <v>64</v>
      </c>
      <c r="J1338">
        <v>99</v>
      </c>
      <c r="K1338" t="s">
        <v>23</v>
      </c>
      <c r="L1338">
        <v>3</v>
      </c>
      <c r="M1338" t="s">
        <v>45</v>
      </c>
      <c r="N1338">
        <v>7777</v>
      </c>
      <c r="O1338" t="s">
        <v>37</v>
      </c>
      <c r="P1338">
        <v>534</v>
      </c>
      <c r="T1338" s="3">
        <f t="shared" si="41"/>
        <v>100</v>
      </c>
      <c r="U1338" s="3">
        <f>IF(AND(R1338&lt;&gt;"_U",N1338&lt;&gt;9999,N1338&lt;&gt;999,L1338&lt;&gt;"Median"),IFERROR(VLOOKUP(A1338,'TA Total'!A:P,16,0),"."),".")</f>
        <v>534</v>
      </c>
    </row>
    <row r="1339" spans="1:21" x14ac:dyDescent="0.3">
      <c r="A1339" s="1" t="str">
        <f t="shared" si="40"/>
        <v>2018|Wairoa District|$30,001-$50,000</v>
      </c>
      <c r="B1339" t="s">
        <v>18</v>
      </c>
      <c r="C1339" t="s">
        <v>19</v>
      </c>
      <c r="D1339" t="s">
        <v>20</v>
      </c>
      <c r="E1339" t="s">
        <v>21</v>
      </c>
      <c r="F1339">
        <v>2018</v>
      </c>
      <c r="G1339">
        <v>2018</v>
      </c>
      <c r="H1339">
        <v>29</v>
      </c>
      <c r="I1339" t="s">
        <v>64</v>
      </c>
      <c r="J1339">
        <v>99</v>
      </c>
      <c r="K1339" t="s">
        <v>23</v>
      </c>
      <c r="L1339">
        <v>3</v>
      </c>
      <c r="M1339" t="s">
        <v>45</v>
      </c>
      <c r="N1339">
        <v>3</v>
      </c>
      <c r="O1339" t="s">
        <v>25</v>
      </c>
      <c r="P1339">
        <v>39</v>
      </c>
      <c r="T1339" s="3">
        <f t="shared" si="41"/>
        <v>7.3</v>
      </c>
      <c r="U1339" s="3">
        <f>IF(AND(R1339&lt;&gt;"_U",N1339&lt;&gt;9999,N1339&lt;&gt;999,L1339&lt;&gt;"Median"),IFERROR(VLOOKUP(A1339,'TA Total'!A:P,16,0),"."),".")</f>
        <v>534</v>
      </c>
    </row>
    <row r="1340" spans="1:21" x14ac:dyDescent="0.3">
      <c r="A1340" s="1" t="str">
        <f t="shared" si="40"/>
        <v>2018|Wairoa District|$50,001-$70,000</v>
      </c>
      <c r="B1340" t="s">
        <v>18</v>
      </c>
      <c r="C1340" t="s">
        <v>19</v>
      </c>
      <c r="D1340" t="s">
        <v>20</v>
      </c>
      <c r="E1340" t="s">
        <v>21</v>
      </c>
      <c r="F1340">
        <v>2018</v>
      </c>
      <c r="G1340">
        <v>2018</v>
      </c>
      <c r="H1340">
        <v>29</v>
      </c>
      <c r="I1340" t="s">
        <v>64</v>
      </c>
      <c r="J1340">
        <v>99</v>
      </c>
      <c r="K1340" t="s">
        <v>23</v>
      </c>
      <c r="L1340">
        <v>4</v>
      </c>
      <c r="M1340" t="s">
        <v>36</v>
      </c>
      <c r="N1340">
        <v>7777</v>
      </c>
      <c r="O1340" t="s">
        <v>37</v>
      </c>
      <c r="P1340">
        <v>429</v>
      </c>
      <c r="T1340" s="3">
        <f t="shared" si="41"/>
        <v>100</v>
      </c>
      <c r="U1340" s="3">
        <f>IF(AND(R1340&lt;&gt;"_U",N1340&lt;&gt;9999,N1340&lt;&gt;999,L1340&lt;&gt;"Median"),IFERROR(VLOOKUP(A1340,'TA Total'!A:P,16,0),"."),".")</f>
        <v>429</v>
      </c>
    </row>
    <row r="1341" spans="1:21" x14ac:dyDescent="0.3">
      <c r="A1341" s="1" t="str">
        <f t="shared" si="40"/>
        <v>2018|Wairoa District|$50,001-$70,000</v>
      </c>
      <c r="B1341" t="s">
        <v>18</v>
      </c>
      <c r="C1341" t="s">
        <v>19</v>
      </c>
      <c r="D1341" t="s">
        <v>20</v>
      </c>
      <c r="E1341" t="s">
        <v>21</v>
      </c>
      <c r="F1341">
        <v>2018</v>
      </c>
      <c r="G1341">
        <v>2018</v>
      </c>
      <c r="H1341">
        <v>29</v>
      </c>
      <c r="I1341" t="s">
        <v>64</v>
      </c>
      <c r="J1341">
        <v>99</v>
      </c>
      <c r="K1341" t="s">
        <v>23</v>
      </c>
      <c r="L1341">
        <v>4</v>
      </c>
      <c r="M1341" t="s">
        <v>36</v>
      </c>
      <c r="N1341">
        <v>999</v>
      </c>
      <c r="O1341" t="s">
        <v>42</v>
      </c>
      <c r="P1341">
        <v>0</v>
      </c>
      <c r="T1341" s="3" t="str">
        <f t="shared" si="41"/>
        <v>.</v>
      </c>
      <c r="U1341" s="3" t="str">
        <f>IF(AND(R1341&lt;&gt;"_U",N1341&lt;&gt;9999,N1341&lt;&gt;999,L1341&lt;&gt;"Median"),IFERROR(VLOOKUP(A1341,'TA Total'!A:P,16,0),"."),".")</f>
        <v>.</v>
      </c>
    </row>
    <row r="1342" spans="1:21" x14ac:dyDescent="0.3">
      <c r="A1342" s="1" t="str">
        <f t="shared" si="40"/>
        <v>2018|Wairoa District|$50,001-$70,000</v>
      </c>
      <c r="B1342" t="s">
        <v>18</v>
      </c>
      <c r="C1342" t="s">
        <v>19</v>
      </c>
      <c r="D1342" t="s">
        <v>20</v>
      </c>
      <c r="E1342" t="s">
        <v>21</v>
      </c>
      <c r="F1342">
        <v>2018</v>
      </c>
      <c r="G1342">
        <v>2018</v>
      </c>
      <c r="H1342">
        <v>29</v>
      </c>
      <c r="I1342" t="s">
        <v>64</v>
      </c>
      <c r="J1342">
        <v>99</v>
      </c>
      <c r="K1342" t="s">
        <v>23</v>
      </c>
      <c r="L1342">
        <v>4</v>
      </c>
      <c r="M1342" t="s">
        <v>36</v>
      </c>
      <c r="N1342">
        <v>9999</v>
      </c>
      <c r="O1342" t="s">
        <v>40</v>
      </c>
      <c r="P1342">
        <v>429</v>
      </c>
      <c r="T1342" s="3" t="str">
        <f t="shared" si="41"/>
        <v>.</v>
      </c>
      <c r="U1342" s="3" t="str">
        <f>IF(AND(R1342&lt;&gt;"_U",N1342&lt;&gt;9999,N1342&lt;&gt;999,L1342&lt;&gt;"Median"),IFERROR(VLOOKUP(A1342,'TA Total'!A:P,16,0),"."),".")</f>
        <v>.</v>
      </c>
    </row>
    <row r="1343" spans="1:21" x14ac:dyDescent="0.3">
      <c r="A1343" s="1" t="str">
        <f t="shared" si="40"/>
        <v>2018|Wairoa District|$50,001-$70,000</v>
      </c>
      <c r="B1343" t="s">
        <v>18</v>
      </c>
      <c r="C1343" t="s">
        <v>19</v>
      </c>
      <c r="D1343" t="s">
        <v>20</v>
      </c>
      <c r="E1343" t="s">
        <v>21</v>
      </c>
      <c r="F1343">
        <v>2018</v>
      </c>
      <c r="G1343">
        <v>2018</v>
      </c>
      <c r="H1343">
        <v>29</v>
      </c>
      <c r="I1343" t="s">
        <v>64</v>
      </c>
      <c r="J1343">
        <v>99</v>
      </c>
      <c r="K1343" t="s">
        <v>23</v>
      </c>
      <c r="L1343">
        <v>4</v>
      </c>
      <c r="M1343" t="s">
        <v>36</v>
      </c>
      <c r="N1343">
        <v>2</v>
      </c>
      <c r="O1343" t="s">
        <v>28</v>
      </c>
      <c r="P1343">
        <v>150</v>
      </c>
      <c r="T1343" s="3">
        <f t="shared" si="41"/>
        <v>34.97</v>
      </c>
      <c r="U1343" s="3">
        <f>IF(AND(R1343&lt;&gt;"_U",N1343&lt;&gt;9999,N1343&lt;&gt;999,L1343&lt;&gt;"Median"),IFERROR(VLOOKUP(A1343,'TA Total'!A:P,16,0),"."),".")</f>
        <v>429</v>
      </c>
    </row>
    <row r="1344" spans="1:21" x14ac:dyDescent="0.3">
      <c r="A1344" s="1" t="str">
        <f t="shared" si="40"/>
        <v>2018|Wairoa District|$50,001-$70,000</v>
      </c>
      <c r="B1344" t="s">
        <v>18</v>
      </c>
      <c r="C1344" t="s">
        <v>19</v>
      </c>
      <c r="D1344" t="s">
        <v>20</v>
      </c>
      <c r="E1344" t="s">
        <v>21</v>
      </c>
      <c r="F1344">
        <v>2018</v>
      </c>
      <c r="G1344">
        <v>2018</v>
      </c>
      <c r="H1344">
        <v>29</v>
      </c>
      <c r="I1344" t="s">
        <v>64</v>
      </c>
      <c r="J1344">
        <v>99</v>
      </c>
      <c r="K1344" t="s">
        <v>23</v>
      </c>
      <c r="L1344">
        <v>4</v>
      </c>
      <c r="M1344" t="s">
        <v>36</v>
      </c>
      <c r="N1344">
        <v>1</v>
      </c>
      <c r="O1344" t="s">
        <v>33</v>
      </c>
      <c r="P1344">
        <v>252</v>
      </c>
      <c r="T1344" s="3">
        <f t="shared" si="41"/>
        <v>58.74</v>
      </c>
      <c r="U1344" s="3">
        <f>IF(AND(R1344&lt;&gt;"_U",N1344&lt;&gt;9999,N1344&lt;&gt;999,L1344&lt;&gt;"Median"),IFERROR(VLOOKUP(A1344,'TA Total'!A:P,16,0),"."),".")</f>
        <v>429</v>
      </c>
    </row>
    <row r="1345" spans="1:21" x14ac:dyDescent="0.3">
      <c r="A1345" s="1" t="str">
        <f t="shared" si="40"/>
        <v>2018|Wairoa District|$50,001-$70,000</v>
      </c>
      <c r="B1345" t="s">
        <v>18</v>
      </c>
      <c r="C1345" t="s">
        <v>19</v>
      </c>
      <c r="D1345" t="s">
        <v>20</v>
      </c>
      <c r="E1345" t="s">
        <v>21</v>
      </c>
      <c r="F1345">
        <v>2018</v>
      </c>
      <c r="G1345">
        <v>2018</v>
      </c>
      <c r="H1345">
        <v>29</v>
      </c>
      <c r="I1345" t="s">
        <v>64</v>
      </c>
      <c r="J1345">
        <v>99</v>
      </c>
      <c r="K1345" t="s">
        <v>23</v>
      </c>
      <c r="L1345">
        <v>4</v>
      </c>
      <c r="M1345" t="s">
        <v>36</v>
      </c>
      <c r="N1345">
        <v>3</v>
      </c>
      <c r="O1345" t="s">
        <v>25</v>
      </c>
      <c r="P1345">
        <v>27</v>
      </c>
      <c r="T1345" s="3">
        <f t="shared" si="41"/>
        <v>6.29</v>
      </c>
      <c r="U1345" s="3">
        <f>IF(AND(R1345&lt;&gt;"_U",N1345&lt;&gt;9999,N1345&lt;&gt;999,L1345&lt;&gt;"Median"),IFERROR(VLOOKUP(A1345,'TA Total'!A:P,16,0),"."),".")</f>
        <v>429</v>
      </c>
    </row>
    <row r="1346" spans="1:21" x14ac:dyDescent="0.3">
      <c r="A1346" s="1" t="str">
        <f t="shared" si="40"/>
        <v>2018|Wairoa District|$70,001-$100,000</v>
      </c>
      <c r="B1346" t="s">
        <v>18</v>
      </c>
      <c r="C1346" t="s">
        <v>19</v>
      </c>
      <c r="D1346" t="s">
        <v>20</v>
      </c>
      <c r="E1346" t="s">
        <v>21</v>
      </c>
      <c r="F1346">
        <v>2018</v>
      </c>
      <c r="G1346">
        <v>2018</v>
      </c>
      <c r="H1346">
        <v>29</v>
      </c>
      <c r="I1346" t="s">
        <v>64</v>
      </c>
      <c r="J1346">
        <v>99</v>
      </c>
      <c r="K1346" t="s">
        <v>23</v>
      </c>
      <c r="L1346">
        <v>5</v>
      </c>
      <c r="M1346" t="s">
        <v>58</v>
      </c>
      <c r="N1346">
        <v>7777</v>
      </c>
      <c r="O1346" t="s">
        <v>37</v>
      </c>
      <c r="P1346">
        <v>405</v>
      </c>
      <c r="T1346" s="3">
        <f t="shared" si="41"/>
        <v>100</v>
      </c>
      <c r="U1346" s="3">
        <f>IF(AND(R1346&lt;&gt;"_U",N1346&lt;&gt;9999,N1346&lt;&gt;999,L1346&lt;&gt;"Median"),IFERROR(VLOOKUP(A1346,'TA Total'!A:P,16,0),"."),".")</f>
        <v>405</v>
      </c>
    </row>
    <row r="1347" spans="1:21" x14ac:dyDescent="0.3">
      <c r="A1347" s="1" t="str">
        <f t="shared" ref="A1347:A1410" si="42">G1347&amp;"|"&amp;I1347&amp;"|"&amp;M1347</f>
        <v>2018|Wairoa District|$70,001-$100,000</v>
      </c>
      <c r="B1347" t="s">
        <v>18</v>
      </c>
      <c r="C1347" t="s">
        <v>19</v>
      </c>
      <c r="D1347" t="s">
        <v>20</v>
      </c>
      <c r="E1347" t="s">
        <v>21</v>
      </c>
      <c r="F1347">
        <v>2018</v>
      </c>
      <c r="G1347">
        <v>2018</v>
      </c>
      <c r="H1347">
        <v>29</v>
      </c>
      <c r="I1347" t="s">
        <v>64</v>
      </c>
      <c r="J1347">
        <v>99</v>
      </c>
      <c r="K1347" t="s">
        <v>23</v>
      </c>
      <c r="L1347">
        <v>5</v>
      </c>
      <c r="M1347" t="s">
        <v>58</v>
      </c>
      <c r="N1347">
        <v>3</v>
      </c>
      <c r="O1347" t="s">
        <v>25</v>
      </c>
      <c r="P1347">
        <v>36</v>
      </c>
      <c r="T1347" s="3">
        <f t="shared" ref="T1347:T1410" si="43">IF(AND(R1347&lt;&gt;"_U",R1347&lt;&gt;"c",N1347&lt;&gt;999,N1347&lt;&gt;9999,L1347&lt;&gt;"Median"),IFERROR((ROUND(P1347/U1347*100,2)),"."),".")</f>
        <v>8.89</v>
      </c>
      <c r="U1347" s="3">
        <f>IF(AND(R1347&lt;&gt;"_U",N1347&lt;&gt;9999,N1347&lt;&gt;999,L1347&lt;&gt;"Median"),IFERROR(VLOOKUP(A1347,'TA Total'!A:P,16,0),"."),".")</f>
        <v>405</v>
      </c>
    </row>
    <row r="1348" spans="1:21" x14ac:dyDescent="0.3">
      <c r="A1348" s="1" t="str">
        <f t="shared" si="42"/>
        <v>2018|Wairoa District|$70,001-$100,000</v>
      </c>
      <c r="B1348" t="s">
        <v>18</v>
      </c>
      <c r="C1348" t="s">
        <v>19</v>
      </c>
      <c r="D1348" t="s">
        <v>20</v>
      </c>
      <c r="E1348" t="s">
        <v>21</v>
      </c>
      <c r="F1348">
        <v>2018</v>
      </c>
      <c r="G1348">
        <v>2018</v>
      </c>
      <c r="H1348">
        <v>29</v>
      </c>
      <c r="I1348" t="s">
        <v>64</v>
      </c>
      <c r="J1348">
        <v>99</v>
      </c>
      <c r="K1348" t="s">
        <v>23</v>
      </c>
      <c r="L1348">
        <v>5</v>
      </c>
      <c r="M1348" t="s">
        <v>58</v>
      </c>
      <c r="N1348">
        <v>999</v>
      </c>
      <c r="O1348" t="s">
        <v>42</v>
      </c>
      <c r="P1348">
        <v>0</v>
      </c>
      <c r="T1348" s="3" t="str">
        <f t="shared" si="43"/>
        <v>.</v>
      </c>
      <c r="U1348" s="3" t="str">
        <f>IF(AND(R1348&lt;&gt;"_U",N1348&lt;&gt;9999,N1348&lt;&gt;999,L1348&lt;&gt;"Median"),IFERROR(VLOOKUP(A1348,'TA Total'!A:P,16,0),"."),".")</f>
        <v>.</v>
      </c>
    </row>
    <row r="1349" spans="1:21" x14ac:dyDescent="0.3">
      <c r="A1349" s="1" t="str">
        <f t="shared" si="42"/>
        <v>2018|Wairoa District|$70,001-$100,000</v>
      </c>
      <c r="B1349" t="s">
        <v>18</v>
      </c>
      <c r="C1349" t="s">
        <v>19</v>
      </c>
      <c r="D1349" t="s">
        <v>20</v>
      </c>
      <c r="E1349" t="s">
        <v>21</v>
      </c>
      <c r="F1349">
        <v>2018</v>
      </c>
      <c r="G1349">
        <v>2018</v>
      </c>
      <c r="H1349">
        <v>29</v>
      </c>
      <c r="I1349" t="s">
        <v>64</v>
      </c>
      <c r="J1349">
        <v>99</v>
      </c>
      <c r="K1349" t="s">
        <v>23</v>
      </c>
      <c r="L1349">
        <v>5</v>
      </c>
      <c r="M1349" t="s">
        <v>58</v>
      </c>
      <c r="N1349">
        <v>9999</v>
      </c>
      <c r="O1349" t="s">
        <v>40</v>
      </c>
      <c r="P1349">
        <v>405</v>
      </c>
      <c r="T1349" s="3" t="str">
        <f t="shared" si="43"/>
        <v>.</v>
      </c>
      <c r="U1349" s="3" t="str">
        <f>IF(AND(R1349&lt;&gt;"_U",N1349&lt;&gt;9999,N1349&lt;&gt;999,L1349&lt;&gt;"Median"),IFERROR(VLOOKUP(A1349,'TA Total'!A:P,16,0),"."),".")</f>
        <v>.</v>
      </c>
    </row>
    <row r="1350" spans="1:21" x14ac:dyDescent="0.3">
      <c r="A1350" s="1" t="str">
        <f t="shared" si="42"/>
        <v>2018|Wairoa District|$70,001-$100,000</v>
      </c>
      <c r="B1350" t="s">
        <v>18</v>
      </c>
      <c r="C1350" t="s">
        <v>19</v>
      </c>
      <c r="D1350" t="s">
        <v>20</v>
      </c>
      <c r="E1350" t="s">
        <v>21</v>
      </c>
      <c r="F1350">
        <v>2018</v>
      </c>
      <c r="G1350">
        <v>2018</v>
      </c>
      <c r="H1350">
        <v>29</v>
      </c>
      <c r="I1350" t="s">
        <v>64</v>
      </c>
      <c r="J1350">
        <v>99</v>
      </c>
      <c r="K1350" t="s">
        <v>23</v>
      </c>
      <c r="L1350">
        <v>5</v>
      </c>
      <c r="M1350" t="s">
        <v>58</v>
      </c>
      <c r="N1350">
        <v>1</v>
      </c>
      <c r="O1350" t="s">
        <v>33</v>
      </c>
      <c r="P1350">
        <v>210</v>
      </c>
      <c r="T1350" s="3">
        <f t="shared" si="43"/>
        <v>51.85</v>
      </c>
      <c r="U1350" s="3">
        <f>IF(AND(R1350&lt;&gt;"_U",N1350&lt;&gt;9999,N1350&lt;&gt;999,L1350&lt;&gt;"Median"),IFERROR(VLOOKUP(A1350,'TA Total'!A:P,16,0),"."),".")</f>
        <v>405</v>
      </c>
    </row>
    <row r="1351" spans="1:21" x14ac:dyDescent="0.3">
      <c r="A1351" s="1" t="str">
        <f t="shared" si="42"/>
        <v>2018|Wairoa District|$70,001-$100,000</v>
      </c>
      <c r="B1351" t="s">
        <v>18</v>
      </c>
      <c r="C1351" t="s">
        <v>19</v>
      </c>
      <c r="D1351" t="s">
        <v>20</v>
      </c>
      <c r="E1351" t="s">
        <v>21</v>
      </c>
      <c r="F1351">
        <v>2018</v>
      </c>
      <c r="G1351">
        <v>2018</v>
      </c>
      <c r="H1351">
        <v>29</v>
      </c>
      <c r="I1351" t="s">
        <v>64</v>
      </c>
      <c r="J1351">
        <v>99</v>
      </c>
      <c r="K1351" t="s">
        <v>23</v>
      </c>
      <c r="L1351">
        <v>5</v>
      </c>
      <c r="M1351" t="s">
        <v>58</v>
      </c>
      <c r="N1351">
        <v>2</v>
      </c>
      <c r="O1351" t="s">
        <v>28</v>
      </c>
      <c r="P1351">
        <v>162</v>
      </c>
      <c r="T1351" s="3">
        <f t="shared" si="43"/>
        <v>40</v>
      </c>
      <c r="U1351" s="3">
        <f>IF(AND(R1351&lt;&gt;"_U",N1351&lt;&gt;9999,N1351&lt;&gt;999,L1351&lt;&gt;"Median"),IFERROR(VLOOKUP(A1351,'TA Total'!A:P,16,0),"."),".")</f>
        <v>405</v>
      </c>
    </row>
    <row r="1352" spans="1:21" x14ac:dyDescent="0.3">
      <c r="A1352" s="1" t="str">
        <f t="shared" si="42"/>
        <v>2018|Wairoa District|$100,001-$150,000</v>
      </c>
      <c r="B1352" t="s">
        <v>18</v>
      </c>
      <c r="C1352" t="s">
        <v>19</v>
      </c>
      <c r="D1352" t="s">
        <v>20</v>
      </c>
      <c r="E1352" t="s">
        <v>21</v>
      </c>
      <c r="F1352">
        <v>2018</v>
      </c>
      <c r="G1352">
        <v>2018</v>
      </c>
      <c r="H1352">
        <v>29</v>
      </c>
      <c r="I1352" t="s">
        <v>64</v>
      </c>
      <c r="J1352">
        <v>99</v>
      </c>
      <c r="K1352" t="s">
        <v>23</v>
      </c>
      <c r="L1352">
        <v>6</v>
      </c>
      <c r="M1352" t="s">
        <v>59</v>
      </c>
      <c r="N1352">
        <v>2</v>
      </c>
      <c r="O1352" t="s">
        <v>28</v>
      </c>
      <c r="P1352">
        <v>96</v>
      </c>
      <c r="T1352" s="3">
        <f t="shared" si="43"/>
        <v>29.91</v>
      </c>
      <c r="U1352" s="3">
        <f>IF(AND(R1352&lt;&gt;"_U",N1352&lt;&gt;9999,N1352&lt;&gt;999,L1352&lt;&gt;"Median"),IFERROR(VLOOKUP(A1352,'TA Total'!A:P,16,0),"."),".")</f>
        <v>321</v>
      </c>
    </row>
    <row r="1353" spans="1:21" x14ac:dyDescent="0.3">
      <c r="A1353" s="1" t="str">
        <f t="shared" si="42"/>
        <v>2018|Wairoa District|$100,001-$150,000</v>
      </c>
      <c r="B1353" t="s">
        <v>18</v>
      </c>
      <c r="C1353" t="s">
        <v>19</v>
      </c>
      <c r="D1353" t="s">
        <v>20</v>
      </c>
      <c r="E1353" t="s">
        <v>21</v>
      </c>
      <c r="F1353">
        <v>2018</v>
      </c>
      <c r="G1353">
        <v>2018</v>
      </c>
      <c r="H1353">
        <v>29</v>
      </c>
      <c r="I1353" t="s">
        <v>64</v>
      </c>
      <c r="J1353">
        <v>99</v>
      </c>
      <c r="K1353" t="s">
        <v>23</v>
      </c>
      <c r="L1353">
        <v>6</v>
      </c>
      <c r="M1353" t="s">
        <v>59</v>
      </c>
      <c r="N1353">
        <v>7777</v>
      </c>
      <c r="O1353" t="s">
        <v>37</v>
      </c>
      <c r="P1353">
        <v>321</v>
      </c>
      <c r="T1353" s="3">
        <f t="shared" si="43"/>
        <v>100</v>
      </c>
      <c r="U1353" s="3">
        <f>IF(AND(R1353&lt;&gt;"_U",N1353&lt;&gt;9999,N1353&lt;&gt;999,L1353&lt;&gt;"Median"),IFERROR(VLOOKUP(A1353,'TA Total'!A:P,16,0),"."),".")</f>
        <v>321</v>
      </c>
    </row>
    <row r="1354" spans="1:21" x14ac:dyDescent="0.3">
      <c r="A1354" s="1" t="str">
        <f t="shared" si="42"/>
        <v>2018|Wairoa District|$100,001-$150,000</v>
      </c>
      <c r="B1354" t="s">
        <v>18</v>
      </c>
      <c r="C1354" t="s">
        <v>19</v>
      </c>
      <c r="D1354" t="s">
        <v>20</v>
      </c>
      <c r="E1354" t="s">
        <v>21</v>
      </c>
      <c r="F1354">
        <v>2018</v>
      </c>
      <c r="G1354">
        <v>2018</v>
      </c>
      <c r="H1354">
        <v>29</v>
      </c>
      <c r="I1354" t="s">
        <v>64</v>
      </c>
      <c r="J1354">
        <v>99</v>
      </c>
      <c r="K1354" t="s">
        <v>23</v>
      </c>
      <c r="L1354">
        <v>6</v>
      </c>
      <c r="M1354" t="s">
        <v>59</v>
      </c>
      <c r="N1354">
        <v>3</v>
      </c>
      <c r="O1354" t="s">
        <v>25</v>
      </c>
      <c r="P1354">
        <v>33</v>
      </c>
      <c r="T1354" s="3">
        <f t="shared" si="43"/>
        <v>10.28</v>
      </c>
      <c r="U1354" s="3">
        <f>IF(AND(R1354&lt;&gt;"_U",N1354&lt;&gt;9999,N1354&lt;&gt;999,L1354&lt;&gt;"Median"),IFERROR(VLOOKUP(A1354,'TA Total'!A:P,16,0),"."),".")</f>
        <v>321</v>
      </c>
    </row>
    <row r="1355" spans="1:21" x14ac:dyDescent="0.3">
      <c r="A1355" s="1" t="str">
        <f t="shared" si="42"/>
        <v>2018|Wairoa District|$100,001-$150,000</v>
      </c>
      <c r="B1355" t="s">
        <v>18</v>
      </c>
      <c r="C1355" t="s">
        <v>19</v>
      </c>
      <c r="D1355" t="s">
        <v>20</v>
      </c>
      <c r="E1355" t="s">
        <v>21</v>
      </c>
      <c r="F1355">
        <v>2018</v>
      </c>
      <c r="G1355">
        <v>2018</v>
      </c>
      <c r="H1355">
        <v>29</v>
      </c>
      <c r="I1355" t="s">
        <v>64</v>
      </c>
      <c r="J1355">
        <v>99</v>
      </c>
      <c r="K1355" t="s">
        <v>23</v>
      </c>
      <c r="L1355">
        <v>6</v>
      </c>
      <c r="M1355" t="s">
        <v>59</v>
      </c>
      <c r="N1355">
        <v>1</v>
      </c>
      <c r="O1355" t="s">
        <v>33</v>
      </c>
      <c r="P1355">
        <v>192</v>
      </c>
      <c r="T1355" s="3">
        <f t="shared" si="43"/>
        <v>59.81</v>
      </c>
      <c r="U1355" s="3">
        <f>IF(AND(R1355&lt;&gt;"_U",N1355&lt;&gt;9999,N1355&lt;&gt;999,L1355&lt;&gt;"Median"),IFERROR(VLOOKUP(A1355,'TA Total'!A:P,16,0),"."),".")</f>
        <v>321</v>
      </c>
    </row>
    <row r="1356" spans="1:21" x14ac:dyDescent="0.3">
      <c r="A1356" s="1" t="str">
        <f t="shared" si="42"/>
        <v>2018|Wairoa District|$100,001-$150,000</v>
      </c>
      <c r="B1356" t="s">
        <v>18</v>
      </c>
      <c r="C1356" t="s">
        <v>19</v>
      </c>
      <c r="D1356" t="s">
        <v>20</v>
      </c>
      <c r="E1356" t="s">
        <v>21</v>
      </c>
      <c r="F1356">
        <v>2018</v>
      </c>
      <c r="G1356">
        <v>2018</v>
      </c>
      <c r="H1356">
        <v>29</v>
      </c>
      <c r="I1356" t="s">
        <v>64</v>
      </c>
      <c r="J1356">
        <v>99</v>
      </c>
      <c r="K1356" t="s">
        <v>23</v>
      </c>
      <c r="L1356">
        <v>6</v>
      </c>
      <c r="M1356" t="s">
        <v>59</v>
      </c>
      <c r="N1356">
        <v>9999</v>
      </c>
      <c r="O1356" t="s">
        <v>40</v>
      </c>
      <c r="P1356">
        <v>321</v>
      </c>
      <c r="T1356" s="3" t="str">
        <f t="shared" si="43"/>
        <v>.</v>
      </c>
      <c r="U1356" s="3" t="str">
        <f>IF(AND(R1356&lt;&gt;"_U",N1356&lt;&gt;9999,N1356&lt;&gt;999,L1356&lt;&gt;"Median"),IFERROR(VLOOKUP(A1356,'TA Total'!A:P,16,0),"."),".")</f>
        <v>.</v>
      </c>
    </row>
    <row r="1357" spans="1:21" x14ac:dyDescent="0.3">
      <c r="A1357" s="1" t="str">
        <f t="shared" si="42"/>
        <v>2018|Wairoa District|$100,001-$150,000</v>
      </c>
      <c r="B1357" t="s">
        <v>18</v>
      </c>
      <c r="C1357" t="s">
        <v>19</v>
      </c>
      <c r="D1357" t="s">
        <v>20</v>
      </c>
      <c r="E1357" t="s">
        <v>21</v>
      </c>
      <c r="F1357">
        <v>2018</v>
      </c>
      <c r="G1357">
        <v>2018</v>
      </c>
      <c r="H1357">
        <v>29</v>
      </c>
      <c r="I1357" t="s">
        <v>64</v>
      </c>
      <c r="J1357">
        <v>99</v>
      </c>
      <c r="K1357" t="s">
        <v>23</v>
      </c>
      <c r="L1357">
        <v>6</v>
      </c>
      <c r="M1357" t="s">
        <v>59</v>
      </c>
      <c r="N1357">
        <v>999</v>
      </c>
      <c r="O1357" t="s">
        <v>42</v>
      </c>
      <c r="P1357">
        <v>0</v>
      </c>
      <c r="T1357" s="3" t="str">
        <f t="shared" si="43"/>
        <v>.</v>
      </c>
      <c r="U1357" s="3" t="str">
        <f>IF(AND(R1357&lt;&gt;"_U",N1357&lt;&gt;9999,N1357&lt;&gt;999,L1357&lt;&gt;"Median"),IFERROR(VLOOKUP(A1357,'TA Total'!A:P,16,0),"."),".")</f>
        <v>.</v>
      </c>
    </row>
    <row r="1358" spans="1:21" x14ac:dyDescent="0.3">
      <c r="A1358" s="1" t="str">
        <f t="shared" si="42"/>
        <v>2018|Wairoa District|$150,001-$200,000</v>
      </c>
      <c r="B1358" t="s">
        <v>18</v>
      </c>
      <c r="C1358" t="s">
        <v>19</v>
      </c>
      <c r="D1358" t="s">
        <v>20</v>
      </c>
      <c r="E1358" t="s">
        <v>21</v>
      </c>
      <c r="F1358">
        <v>2018</v>
      </c>
      <c r="G1358">
        <v>2018</v>
      </c>
      <c r="H1358">
        <v>29</v>
      </c>
      <c r="I1358" t="s">
        <v>64</v>
      </c>
      <c r="J1358">
        <v>99</v>
      </c>
      <c r="K1358" t="s">
        <v>23</v>
      </c>
      <c r="L1358">
        <v>7</v>
      </c>
      <c r="M1358" t="s">
        <v>43</v>
      </c>
      <c r="N1358">
        <v>1</v>
      </c>
      <c r="O1358" t="s">
        <v>33</v>
      </c>
      <c r="P1358">
        <v>81</v>
      </c>
      <c r="T1358" s="3">
        <f t="shared" si="43"/>
        <v>67.5</v>
      </c>
      <c r="U1358" s="3">
        <f>IF(AND(R1358&lt;&gt;"_U",N1358&lt;&gt;9999,N1358&lt;&gt;999,L1358&lt;&gt;"Median"),IFERROR(VLOOKUP(A1358,'TA Total'!A:P,16,0),"."),".")</f>
        <v>120</v>
      </c>
    </row>
    <row r="1359" spans="1:21" x14ac:dyDescent="0.3">
      <c r="A1359" s="1" t="str">
        <f t="shared" si="42"/>
        <v>2018|Wairoa District|$150,001-$200,000</v>
      </c>
      <c r="B1359" t="s">
        <v>18</v>
      </c>
      <c r="C1359" t="s">
        <v>19</v>
      </c>
      <c r="D1359" t="s">
        <v>20</v>
      </c>
      <c r="E1359" t="s">
        <v>21</v>
      </c>
      <c r="F1359">
        <v>2018</v>
      </c>
      <c r="G1359">
        <v>2018</v>
      </c>
      <c r="H1359">
        <v>29</v>
      </c>
      <c r="I1359" t="s">
        <v>64</v>
      </c>
      <c r="J1359">
        <v>99</v>
      </c>
      <c r="K1359" t="s">
        <v>23</v>
      </c>
      <c r="L1359">
        <v>7</v>
      </c>
      <c r="M1359" t="s">
        <v>43</v>
      </c>
      <c r="N1359">
        <v>2</v>
      </c>
      <c r="O1359" t="s">
        <v>28</v>
      </c>
      <c r="P1359">
        <v>24</v>
      </c>
      <c r="T1359" s="3">
        <f t="shared" si="43"/>
        <v>20</v>
      </c>
      <c r="U1359" s="3">
        <f>IF(AND(R1359&lt;&gt;"_U",N1359&lt;&gt;9999,N1359&lt;&gt;999,L1359&lt;&gt;"Median"),IFERROR(VLOOKUP(A1359,'TA Total'!A:P,16,0),"."),".")</f>
        <v>120</v>
      </c>
    </row>
    <row r="1360" spans="1:21" x14ac:dyDescent="0.3">
      <c r="A1360" s="1" t="str">
        <f t="shared" si="42"/>
        <v>2018|Wairoa District|$150,001-$200,000</v>
      </c>
      <c r="B1360" t="s">
        <v>18</v>
      </c>
      <c r="C1360" t="s">
        <v>19</v>
      </c>
      <c r="D1360" t="s">
        <v>20</v>
      </c>
      <c r="E1360" t="s">
        <v>21</v>
      </c>
      <c r="F1360">
        <v>2018</v>
      </c>
      <c r="G1360">
        <v>2018</v>
      </c>
      <c r="H1360">
        <v>29</v>
      </c>
      <c r="I1360" t="s">
        <v>64</v>
      </c>
      <c r="J1360">
        <v>99</v>
      </c>
      <c r="K1360" t="s">
        <v>23</v>
      </c>
      <c r="L1360">
        <v>7</v>
      </c>
      <c r="M1360" t="s">
        <v>43</v>
      </c>
      <c r="N1360">
        <v>7777</v>
      </c>
      <c r="O1360" t="s">
        <v>37</v>
      </c>
      <c r="P1360">
        <v>120</v>
      </c>
      <c r="T1360" s="3">
        <f t="shared" si="43"/>
        <v>100</v>
      </c>
      <c r="U1360" s="3">
        <f>IF(AND(R1360&lt;&gt;"_U",N1360&lt;&gt;9999,N1360&lt;&gt;999,L1360&lt;&gt;"Median"),IFERROR(VLOOKUP(A1360,'TA Total'!A:P,16,0),"."),".")</f>
        <v>120</v>
      </c>
    </row>
    <row r="1361" spans="1:21" x14ac:dyDescent="0.3">
      <c r="A1361" s="1" t="str">
        <f t="shared" si="42"/>
        <v>2018|Wairoa District|$150,001-$200,000</v>
      </c>
      <c r="B1361" t="s">
        <v>18</v>
      </c>
      <c r="C1361" t="s">
        <v>19</v>
      </c>
      <c r="D1361" t="s">
        <v>20</v>
      </c>
      <c r="E1361" t="s">
        <v>21</v>
      </c>
      <c r="F1361">
        <v>2018</v>
      </c>
      <c r="G1361">
        <v>2018</v>
      </c>
      <c r="H1361">
        <v>29</v>
      </c>
      <c r="I1361" t="s">
        <v>64</v>
      </c>
      <c r="J1361">
        <v>99</v>
      </c>
      <c r="K1361" t="s">
        <v>23</v>
      </c>
      <c r="L1361">
        <v>7</v>
      </c>
      <c r="M1361" t="s">
        <v>43</v>
      </c>
      <c r="N1361">
        <v>999</v>
      </c>
      <c r="O1361" t="s">
        <v>42</v>
      </c>
      <c r="P1361">
        <v>0</v>
      </c>
      <c r="T1361" s="3" t="str">
        <f t="shared" si="43"/>
        <v>.</v>
      </c>
      <c r="U1361" s="3" t="str">
        <f>IF(AND(R1361&lt;&gt;"_U",N1361&lt;&gt;9999,N1361&lt;&gt;999,L1361&lt;&gt;"Median"),IFERROR(VLOOKUP(A1361,'TA Total'!A:P,16,0),"."),".")</f>
        <v>.</v>
      </c>
    </row>
    <row r="1362" spans="1:21" x14ac:dyDescent="0.3">
      <c r="A1362" s="1" t="str">
        <f t="shared" si="42"/>
        <v>2018|Wairoa District|$150,001-$200,000</v>
      </c>
      <c r="B1362" t="s">
        <v>18</v>
      </c>
      <c r="C1362" t="s">
        <v>19</v>
      </c>
      <c r="D1362" t="s">
        <v>20</v>
      </c>
      <c r="E1362" t="s">
        <v>21</v>
      </c>
      <c r="F1362">
        <v>2018</v>
      </c>
      <c r="G1362">
        <v>2018</v>
      </c>
      <c r="H1362">
        <v>29</v>
      </c>
      <c r="I1362" t="s">
        <v>64</v>
      </c>
      <c r="J1362">
        <v>99</v>
      </c>
      <c r="K1362" t="s">
        <v>23</v>
      </c>
      <c r="L1362">
        <v>7</v>
      </c>
      <c r="M1362" t="s">
        <v>43</v>
      </c>
      <c r="N1362">
        <v>3</v>
      </c>
      <c r="O1362" t="s">
        <v>25</v>
      </c>
      <c r="P1362">
        <v>18</v>
      </c>
      <c r="T1362" s="3">
        <f t="shared" si="43"/>
        <v>15</v>
      </c>
      <c r="U1362" s="3">
        <f>IF(AND(R1362&lt;&gt;"_U",N1362&lt;&gt;9999,N1362&lt;&gt;999,L1362&lt;&gt;"Median"),IFERROR(VLOOKUP(A1362,'TA Total'!A:P,16,0),"."),".")</f>
        <v>120</v>
      </c>
    </row>
    <row r="1363" spans="1:21" x14ac:dyDescent="0.3">
      <c r="A1363" s="1" t="str">
        <f t="shared" si="42"/>
        <v>2018|Wairoa District|$150,001-$200,000</v>
      </c>
      <c r="B1363" t="s">
        <v>18</v>
      </c>
      <c r="C1363" t="s">
        <v>19</v>
      </c>
      <c r="D1363" t="s">
        <v>20</v>
      </c>
      <c r="E1363" t="s">
        <v>21</v>
      </c>
      <c r="F1363">
        <v>2018</v>
      </c>
      <c r="G1363">
        <v>2018</v>
      </c>
      <c r="H1363">
        <v>29</v>
      </c>
      <c r="I1363" t="s">
        <v>64</v>
      </c>
      <c r="J1363">
        <v>99</v>
      </c>
      <c r="K1363" t="s">
        <v>23</v>
      </c>
      <c r="L1363">
        <v>7</v>
      </c>
      <c r="M1363" t="s">
        <v>43</v>
      </c>
      <c r="N1363">
        <v>9999</v>
      </c>
      <c r="O1363" t="s">
        <v>40</v>
      </c>
      <c r="P1363">
        <v>120</v>
      </c>
      <c r="T1363" s="3" t="str">
        <f t="shared" si="43"/>
        <v>.</v>
      </c>
      <c r="U1363" s="3" t="str">
        <f>IF(AND(R1363&lt;&gt;"_U",N1363&lt;&gt;9999,N1363&lt;&gt;999,L1363&lt;&gt;"Median"),IFERROR(VLOOKUP(A1363,'TA Total'!A:P,16,0),"."),".")</f>
        <v>.</v>
      </c>
    </row>
    <row r="1364" spans="1:21" x14ac:dyDescent="0.3">
      <c r="A1364" s="1" t="str">
        <f t="shared" si="42"/>
        <v>2018|Wairoa District|$200,001 or more</v>
      </c>
      <c r="B1364" t="s">
        <v>18</v>
      </c>
      <c r="C1364" t="s">
        <v>19</v>
      </c>
      <c r="D1364" t="s">
        <v>20</v>
      </c>
      <c r="E1364" t="s">
        <v>21</v>
      </c>
      <c r="F1364">
        <v>2018</v>
      </c>
      <c r="G1364">
        <v>2018</v>
      </c>
      <c r="H1364">
        <v>29</v>
      </c>
      <c r="I1364" t="s">
        <v>64</v>
      </c>
      <c r="J1364">
        <v>99</v>
      </c>
      <c r="K1364" t="s">
        <v>23</v>
      </c>
      <c r="L1364">
        <v>8</v>
      </c>
      <c r="M1364" t="s">
        <v>27</v>
      </c>
      <c r="N1364">
        <v>9999</v>
      </c>
      <c r="O1364" t="s">
        <v>40</v>
      </c>
      <c r="R1364" t="s">
        <v>29</v>
      </c>
      <c r="S1364" t="s">
        <v>30</v>
      </c>
      <c r="T1364" s="3" t="str">
        <f t="shared" si="43"/>
        <v>.</v>
      </c>
      <c r="U1364" s="3" t="str">
        <f>IF(AND(R1364&lt;&gt;"_U",N1364&lt;&gt;9999,N1364&lt;&gt;999,L1364&lt;&gt;"Median"),IFERROR(VLOOKUP(A1364,'TA Total'!A:P,16,0),"."),".")</f>
        <v>.</v>
      </c>
    </row>
    <row r="1365" spans="1:21" x14ac:dyDescent="0.3">
      <c r="A1365" s="1" t="str">
        <f t="shared" si="42"/>
        <v>2018|Wairoa District|$200,001 or more</v>
      </c>
      <c r="B1365" t="s">
        <v>18</v>
      </c>
      <c r="C1365" t="s">
        <v>19</v>
      </c>
      <c r="D1365" t="s">
        <v>20</v>
      </c>
      <c r="E1365" t="s">
        <v>21</v>
      </c>
      <c r="F1365">
        <v>2018</v>
      </c>
      <c r="G1365">
        <v>2018</v>
      </c>
      <c r="H1365">
        <v>29</v>
      </c>
      <c r="I1365" t="s">
        <v>64</v>
      </c>
      <c r="J1365">
        <v>99</v>
      </c>
      <c r="K1365" t="s">
        <v>23</v>
      </c>
      <c r="L1365">
        <v>8</v>
      </c>
      <c r="M1365" t="s">
        <v>27</v>
      </c>
      <c r="N1365">
        <v>1</v>
      </c>
      <c r="O1365" t="s">
        <v>33</v>
      </c>
      <c r="R1365" t="s">
        <v>29</v>
      </c>
      <c r="S1365" t="s">
        <v>30</v>
      </c>
      <c r="T1365" s="3" t="str">
        <f t="shared" si="43"/>
        <v>.</v>
      </c>
      <c r="U1365" s="3" t="str">
        <f>IF(AND(R1365&lt;&gt;"_U",N1365&lt;&gt;9999,N1365&lt;&gt;999,L1365&lt;&gt;"Median"),IFERROR(VLOOKUP(A1365,'TA Total'!A:P,16,0),"."),".")</f>
        <v>.</v>
      </c>
    </row>
    <row r="1366" spans="1:21" x14ac:dyDescent="0.3">
      <c r="A1366" s="1" t="str">
        <f t="shared" si="42"/>
        <v>2018|Wairoa District|$200,001 or more</v>
      </c>
      <c r="B1366" t="s">
        <v>18</v>
      </c>
      <c r="C1366" t="s">
        <v>19</v>
      </c>
      <c r="D1366" t="s">
        <v>20</v>
      </c>
      <c r="E1366" t="s">
        <v>21</v>
      </c>
      <c r="F1366">
        <v>2018</v>
      </c>
      <c r="G1366">
        <v>2018</v>
      </c>
      <c r="H1366">
        <v>29</v>
      </c>
      <c r="I1366" t="s">
        <v>64</v>
      </c>
      <c r="J1366">
        <v>99</v>
      </c>
      <c r="K1366" t="s">
        <v>23</v>
      </c>
      <c r="L1366">
        <v>8</v>
      </c>
      <c r="M1366" t="s">
        <v>27</v>
      </c>
      <c r="N1366">
        <v>999</v>
      </c>
      <c r="O1366" t="s">
        <v>42</v>
      </c>
      <c r="R1366" t="s">
        <v>29</v>
      </c>
      <c r="S1366" t="s">
        <v>30</v>
      </c>
      <c r="T1366" s="3" t="str">
        <f t="shared" si="43"/>
        <v>.</v>
      </c>
      <c r="U1366" s="3" t="str">
        <f>IF(AND(R1366&lt;&gt;"_U",N1366&lt;&gt;9999,N1366&lt;&gt;999,L1366&lt;&gt;"Median"),IFERROR(VLOOKUP(A1366,'TA Total'!A:P,16,0),"."),".")</f>
        <v>.</v>
      </c>
    </row>
    <row r="1367" spans="1:21" x14ac:dyDescent="0.3">
      <c r="A1367" s="1" t="str">
        <f t="shared" si="42"/>
        <v>2018|Wairoa District|$200,001 or more</v>
      </c>
      <c r="B1367" t="s">
        <v>18</v>
      </c>
      <c r="C1367" t="s">
        <v>19</v>
      </c>
      <c r="D1367" t="s">
        <v>20</v>
      </c>
      <c r="E1367" t="s">
        <v>21</v>
      </c>
      <c r="F1367">
        <v>2018</v>
      </c>
      <c r="G1367">
        <v>2018</v>
      </c>
      <c r="H1367">
        <v>29</v>
      </c>
      <c r="I1367" t="s">
        <v>64</v>
      </c>
      <c r="J1367">
        <v>99</v>
      </c>
      <c r="K1367" t="s">
        <v>23</v>
      </c>
      <c r="L1367">
        <v>8</v>
      </c>
      <c r="M1367" t="s">
        <v>27</v>
      </c>
      <c r="N1367">
        <v>3</v>
      </c>
      <c r="O1367" t="s">
        <v>25</v>
      </c>
      <c r="R1367" t="s">
        <v>29</v>
      </c>
      <c r="S1367" t="s">
        <v>30</v>
      </c>
      <c r="T1367" s="3" t="str">
        <f t="shared" si="43"/>
        <v>.</v>
      </c>
      <c r="U1367" s="3" t="str">
        <f>IF(AND(R1367&lt;&gt;"_U",N1367&lt;&gt;9999,N1367&lt;&gt;999,L1367&lt;&gt;"Median"),IFERROR(VLOOKUP(A1367,'TA Total'!A:P,16,0),"."),".")</f>
        <v>.</v>
      </c>
    </row>
    <row r="1368" spans="1:21" x14ac:dyDescent="0.3">
      <c r="A1368" s="1" t="str">
        <f t="shared" si="42"/>
        <v>2018|Wairoa District|$200,001 or more</v>
      </c>
      <c r="B1368" t="s">
        <v>18</v>
      </c>
      <c r="C1368" t="s">
        <v>19</v>
      </c>
      <c r="D1368" t="s">
        <v>20</v>
      </c>
      <c r="E1368" t="s">
        <v>21</v>
      </c>
      <c r="F1368">
        <v>2018</v>
      </c>
      <c r="G1368">
        <v>2018</v>
      </c>
      <c r="H1368">
        <v>29</v>
      </c>
      <c r="I1368" t="s">
        <v>64</v>
      </c>
      <c r="J1368">
        <v>99</v>
      </c>
      <c r="K1368" t="s">
        <v>23</v>
      </c>
      <c r="L1368">
        <v>8</v>
      </c>
      <c r="M1368" t="s">
        <v>27</v>
      </c>
      <c r="N1368">
        <v>2</v>
      </c>
      <c r="O1368" t="s">
        <v>28</v>
      </c>
      <c r="R1368" t="s">
        <v>29</v>
      </c>
      <c r="S1368" t="s">
        <v>30</v>
      </c>
      <c r="T1368" s="3" t="str">
        <f t="shared" si="43"/>
        <v>.</v>
      </c>
      <c r="U1368" s="3" t="str">
        <f>IF(AND(R1368&lt;&gt;"_U",N1368&lt;&gt;9999,N1368&lt;&gt;999,L1368&lt;&gt;"Median"),IFERROR(VLOOKUP(A1368,'TA Total'!A:P,16,0),"."),".")</f>
        <v>.</v>
      </c>
    </row>
    <row r="1369" spans="1:21" x14ac:dyDescent="0.3">
      <c r="A1369" s="1" t="str">
        <f t="shared" si="42"/>
        <v>2018|Wairoa District|$200,001 or more</v>
      </c>
      <c r="B1369" t="s">
        <v>18</v>
      </c>
      <c r="C1369" t="s">
        <v>19</v>
      </c>
      <c r="D1369" t="s">
        <v>20</v>
      </c>
      <c r="E1369" t="s">
        <v>21</v>
      </c>
      <c r="F1369">
        <v>2018</v>
      </c>
      <c r="G1369">
        <v>2018</v>
      </c>
      <c r="H1369">
        <v>29</v>
      </c>
      <c r="I1369" t="s">
        <v>64</v>
      </c>
      <c r="J1369">
        <v>99</v>
      </c>
      <c r="K1369" t="s">
        <v>23</v>
      </c>
      <c r="L1369">
        <v>8</v>
      </c>
      <c r="M1369" t="s">
        <v>27</v>
      </c>
      <c r="N1369">
        <v>7777</v>
      </c>
      <c r="O1369" t="s">
        <v>37</v>
      </c>
      <c r="R1369" t="s">
        <v>29</v>
      </c>
      <c r="S1369" t="s">
        <v>30</v>
      </c>
      <c r="T1369" s="3" t="str">
        <f t="shared" si="43"/>
        <v>.</v>
      </c>
      <c r="U1369" s="3" t="str">
        <f>IF(AND(R1369&lt;&gt;"_U",N1369&lt;&gt;9999,N1369&lt;&gt;999,L1369&lt;&gt;"Median"),IFERROR(VLOOKUP(A1369,'TA Total'!A:P,16,0),"."),".")</f>
        <v>.</v>
      </c>
    </row>
    <row r="1370" spans="1:21" x14ac:dyDescent="0.3">
      <c r="A1370" s="1" t="str">
        <f t="shared" si="42"/>
        <v>2018|Wairoa District|Total stated - total household income</v>
      </c>
      <c r="B1370" t="s">
        <v>18</v>
      </c>
      <c r="C1370" t="s">
        <v>19</v>
      </c>
      <c r="D1370" t="s">
        <v>20</v>
      </c>
      <c r="E1370" t="s">
        <v>21</v>
      </c>
      <c r="F1370">
        <v>2018</v>
      </c>
      <c r="G1370">
        <v>2018</v>
      </c>
      <c r="H1370">
        <v>29</v>
      </c>
      <c r="I1370" t="s">
        <v>64</v>
      </c>
      <c r="J1370">
        <v>99</v>
      </c>
      <c r="K1370" t="s">
        <v>23</v>
      </c>
      <c r="L1370">
        <v>77</v>
      </c>
      <c r="M1370" t="s">
        <v>32</v>
      </c>
      <c r="N1370">
        <v>9999</v>
      </c>
      <c r="O1370" t="s">
        <v>40</v>
      </c>
      <c r="P1370">
        <v>2622</v>
      </c>
      <c r="T1370" s="3" t="str">
        <f t="shared" si="43"/>
        <v>.</v>
      </c>
      <c r="U1370" s="3" t="str">
        <f>IF(AND(R1370&lt;&gt;"_U",N1370&lt;&gt;9999,N1370&lt;&gt;999,L1370&lt;&gt;"Median"),IFERROR(VLOOKUP(A1370,'TA Total'!A:P,16,0),"."),".")</f>
        <v>.</v>
      </c>
    </row>
    <row r="1371" spans="1:21" x14ac:dyDescent="0.3">
      <c r="A1371" s="1" t="str">
        <f t="shared" si="42"/>
        <v>2018|Wairoa District|Total stated - total household income</v>
      </c>
      <c r="B1371" t="s">
        <v>18</v>
      </c>
      <c r="C1371" t="s">
        <v>19</v>
      </c>
      <c r="D1371" t="s">
        <v>20</v>
      </c>
      <c r="E1371" t="s">
        <v>21</v>
      </c>
      <c r="F1371">
        <v>2018</v>
      </c>
      <c r="G1371">
        <v>2018</v>
      </c>
      <c r="H1371">
        <v>29</v>
      </c>
      <c r="I1371" t="s">
        <v>64</v>
      </c>
      <c r="J1371">
        <v>99</v>
      </c>
      <c r="K1371" t="s">
        <v>23</v>
      </c>
      <c r="L1371">
        <v>77</v>
      </c>
      <c r="M1371" t="s">
        <v>32</v>
      </c>
      <c r="N1371">
        <v>1</v>
      </c>
      <c r="O1371" t="s">
        <v>33</v>
      </c>
      <c r="P1371">
        <v>1392</v>
      </c>
      <c r="T1371" s="3">
        <f t="shared" si="43"/>
        <v>53.09</v>
      </c>
      <c r="U1371" s="3">
        <f>IF(AND(R1371&lt;&gt;"_U",N1371&lt;&gt;9999,N1371&lt;&gt;999,L1371&lt;&gt;"Median"),IFERROR(VLOOKUP(A1371,'TA Total'!A:P,16,0),"."),".")</f>
        <v>2622</v>
      </c>
    </row>
    <row r="1372" spans="1:21" x14ac:dyDescent="0.3">
      <c r="A1372" s="1" t="str">
        <f t="shared" si="42"/>
        <v>2018|Wairoa District|Total stated - total household income</v>
      </c>
      <c r="B1372" t="s">
        <v>18</v>
      </c>
      <c r="C1372" t="s">
        <v>19</v>
      </c>
      <c r="D1372" t="s">
        <v>20</v>
      </c>
      <c r="E1372" t="s">
        <v>21</v>
      </c>
      <c r="F1372">
        <v>2018</v>
      </c>
      <c r="G1372">
        <v>2018</v>
      </c>
      <c r="H1372">
        <v>29</v>
      </c>
      <c r="I1372" t="s">
        <v>64</v>
      </c>
      <c r="J1372">
        <v>99</v>
      </c>
      <c r="K1372" t="s">
        <v>23</v>
      </c>
      <c r="L1372">
        <v>77</v>
      </c>
      <c r="M1372" t="s">
        <v>32</v>
      </c>
      <c r="N1372">
        <v>2</v>
      </c>
      <c r="O1372" t="s">
        <v>28</v>
      </c>
      <c r="P1372">
        <v>1023</v>
      </c>
      <c r="T1372" s="3">
        <f t="shared" si="43"/>
        <v>39.020000000000003</v>
      </c>
      <c r="U1372" s="3">
        <f>IF(AND(R1372&lt;&gt;"_U",N1372&lt;&gt;9999,N1372&lt;&gt;999,L1372&lt;&gt;"Median"),IFERROR(VLOOKUP(A1372,'TA Total'!A:P,16,0),"."),".")</f>
        <v>2622</v>
      </c>
    </row>
    <row r="1373" spans="1:21" x14ac:dyDescent="0.3">
      <c r="A1373" s="1" t="str">
        <f t="shared" si="42"/>
        <v>2018|Wairoa District|Total stated - total household income</v>
      </c>
      <c r="B1373" t="s">
        <v>18</v>
      </c>
      <c r="C1373" t="s">
        <v>19</v>
      </c>
      <c r="D1373" t="s">
        <v>20</v>
      </c>
      <c r="E1373" t="s">
        <v>21</v>
      </c>
      <c r="F1373">
        <v>2018</v>
      </c>
      <c r="G1373">
        <v>2018</v>
      </c>
      <c r="H1373">
        <v>29</v>
      </c>
      <c r="I1373" t="s">
        <v>64</v>
      </c>
      <c r="J1373">
        <v>99</v>
      </c>
      <c r="K1373" t="s">
        <v>23</v>
      </c>
      <c r="L1373">
        <v>77</v>
      </c>
      <c r="M1373" t="s">
        <v>32</v>
      </c>
      <c r="N1373">
        <v>3</v>
      </c>
      <c r="O1373" t="s">
        <v>25</v>
      </c>
      <c r="P1373">
        <v>207</v>
      </c>
      <c r="T1373" s="3">
        <f t="shared" si="43"/>
        <v>7.89</v>
      </c>
      <c r="U1373" s="3">
        <f>IF(AND(R1373&lt;&gt;"_U",N1373&lt;&gt;9999,N1373&lt;&gt;999,L1373&lt;&gt;"Median"),IFERROR(VLOOKUP(A1373,'TA Total'!A:P,16,0),"."),".")</f>
        <v>2622</v>
      </c>
    </row>
    <row r="1374" spans="1:21" x14ac:dyDescent="0.3">
      <c r="A1374" s="1" t="str">
        <f t="shared" si="42"/>
        <v>2018|Wairoa District|Total stated - total household income</v>
      </c>
      <c r="B1374" t="s">
        <v>18</v>
      </c>
      <c r="C1374" t="s">
        <v>19</v>
      </c>
      <c r="D1374" t="s">
        <v>20</v>
      </c>
      <c r="E1374" t="s">
        <v>21</v>
      </c>
      <c r="F1374">
        <v>2018</v>
      </c>
      <c r="G1374">
        <v>2018</v>
      </c>
      <c r="H1374">
        <v>29</v>
      </c>
      <c r="I1374" t="s">
        <v>64</v>
      </c>
      <c r="J1374">
        <v>99</v>
      </c>
      <c r="K1374" t="s">
        <v>23</v>
      </c>
      <c r="L1374">
        <v>77</v>
      </c>
      <c r="M1374" t="s">
        <v>32</v>
      </c>
      <c r="N1374">
        <v>999</v>
      </c>
      <c r="O1374" t="s">
        <v>42</v>
      </c>
      <c r="P1374">
        <v>0</v>
      </c>
      <c r="T1374" s="3" t="str">
        <f t="shared" si="43"/>
        <v>.</v>
      </c>
      <c r="U1374" s="3" t="str">
        <f>IF(AND(R1374&lt;&gt;"_U",N1374&lt;&gt;9999,N1374&lt;&gt;999,L1374&lt;&gt;"Median"),IFERROR(VLOOKUP(A1374,'TA Total'!A:P,16,0),"."),".")</f>
        <v>.</v>
      </c>
    </row>
    <row r="1375" spans="1:21" x14ac:dyDescent="0.3">
      <c r="A1375" s="1" t="str">
        <f t="shared" si="42"/>
        <v>2018|Wairoa District|Total stated - total household income</v>
      </c>
      <c r="B1375" t="s">
        <v>18</v>
      </c>
      <c r="C1375" t="s">
        <v>19</v>
      </c>
      <c r="D1375" t="s">
        <v>20</v>
      </c>
      <c r="E1375" t="s">
        <v>21</v>
      </c>
      <c r="F1375">
        <v>2018</v>
      </c>
      <c r="G1375">
        <v>2018</v>
      </c>
      <c r="H1375">
        <v>29</v>
      </c>
      <c r="I1375" t="s">
        <v>64</v>
      </c>
      <c r="J1375">
        <v>99</v>
      </c>
      <c r="K1375" t="s">
        <v>23</v>
      </c>
      <c r="L1375">
        <v>77</v>
      </c>
      <c r="M1375" t="s">
        <v>32</v>
      </c>
      <c r="N1375">
        <v>7777</v>
      </c>
      <c r="O1375" t="s">
        <v>37</v>
      </c>
      <c r="P1375">
        <v>2622</v>
      </c>
      <c r="T1375" s="3">
        <f t="shared" si="43"/>
        <v>100</v>
      </c>
      <c r="U1375" s="3">
        <f>IF(AND(R1375&lt;&gt;"_U",N1375&lt;&gt;9999,N1375&lt;&gt;999,L1375&lt;&gt;"Median"),IFERROR(VLOOKUP(A1375,'TA Total'!A:P,16,0),"."),".")</f>
        <v>2622</v>
      </c>
    </row>
    <row r="1376" spans="1:21" x14ac:dyDescent="0.3">
      <c r="A1376" s="1" t="str">
        <f t="shared" si="42"/>
        <v>2018|Wairoa District|Total - total household income</v>
      </c>
      <c r="B1376" t="s">
        <v>18</v>
      </c>
      <c r="C1376" t="s">
        <v>19</v>
      </c>
      <c r="D1376" t="s">
        <v>20</v>
      </c>
      <c r="E1376" t="s">
        <v>21</v>
      </c>
      <c r="F1376">
        <v>2018</v>
      </c>
      <c r="G1376">
        <v>2018</v>
      </c>
      <c r="H1376">
        <v>29</v>
      </c>
      <c r="I1376" t="s">
        <v>64</v>
      </c>
      <c r="J1376">
        <v>99</v>
      </c>
      <c r="K1376" t="s">
        <v>23</v>
      </c>
      <c r="L1376">
        <v>99</v>
      </c>
      <c r="M1376" t="s">
        <v>48</v>
      </c>
      <c r="N1376">
        <v>999</v>
      </c>
      <c r="O1376" t="s">
        <v>42</v>
      </c>
      <c r="P1376">
        <v>0</v>
      </c>
      <c r="T1376" s="3" t="str">
        <f t="shared" si="43"/>
        <v>.</v>
      </c>
      <c r="U1376" s="3" t="str">
        <f>IF(AND(R1376&lt;&gt;"_U",N1376&lt;&gt;9999,N1376&lt;&gt;999,L1376&lt;&gt;"Median"),IFERROR(VLOOKUP(A1376,'TA Total'!A:P,16,0),"."),".")</f>
        <v>.</v>
      </c>
    </row>
    <row r="1377" spans="1:21" x14ac:dyDescent="0.3">
      <c r="A1377" s="1" t="str">
        <f t="shared" si="42"/>
        <v>2018|Wairoa District|Total - total household income</v>
      </c>
      <c r="B1377" t="s">
        <v>18</v>
      </c>
      <c r="C1377" t="s">
        <v>19</v>
      </c>
      <c r="D1377" t="s">
        <v>20</v>
      </c>
      <c r="E1377" t="s">
        <v>21</v>
      </c>
      <c r="F1377">
        <v>2018</v>
      </c>
      <c r="G1377">
        <v>2018</v>
      </c>
      <c r="H1377">
        <v>29</v>
      </c>
      <c r="I1377" t="s">
        <v>64</v>
      </c>
      <c r="J1377">
        <v>99</v>
      </c>
      <c r="K1377" t="s">
        <v>23</v>
      </c>
      <c r="L1377">
        <v>99</v>
      </c>
      <c r="M1377" t="s">
        <v>48</v>
      </c>
      <c r="N1377">
        <v>9999</v>
      </c>
      <c r="O1377" t="s">
        <v>40</v>
      </c>
      <c r="P1377">
        <v>2988</v>
      </c>
      <c r="T1377" s="3" t="str">
        <f t="shared" si="43"/>
        <v>.</v>
      </c>
      <c r="U1377" s="3" t="str">
        <f>IF(AND(R1377&lt;&gt;"_U",N1377&lt;&gt;9999,N1377&lt;&gt;999,L1377&lt;&gt;"Median"),IFERROR(VLOOKUP(A1377,'TA Total'!A:P,16,0),"."),".")</f>
        <v>.</v>
      </c>
    </row>
    <row r="1378" spans="1:21" x14ac:dyDescent="0.3">
      <c r="A1378" s="1" t="str">
        <f t="shared" si="42"/>
        <v>2018|Wairoa District|Total - total household income</v>
      </c>
      <c r="B1378" t="s">
        <v>18</v>
      </c>
      <c r="C1378" t="s">
        <v>19</v>
      </c>
      <c r="D1378" t="s">
        <v>20</v>
      </c>
      <c r="E1378" t="s">
        <v>21</v>
      </c>
      <c r="F1378">
        <v>2018</v>
      </c>
      <c r="G1378">
        <v>2018</v>
      </c>
      <c r="H1378">
        <v>29</v>
      </c>
      <c r="I1378" t="s">
        <v>64</v>
      </c>
      <c r="J1378">
        <v>99</v>
      </c>
      <c r="K1378" t="s">
        <v>23</v>
      </c>
      <c r="L1378">
        <v>99</v>
      </c>
      <c r="M1378" t="s">
        <v>48</v>
      </c>
      <c r="N1378">
        <v>7777</v>
      </c>
      <c r="O1378" t="s">
        <v>37</v>
      </c>
      <c r="P1378">
        <v>2988</v>
      </c>
      <c r="T1378" s="3">
        <f t="shared" si="43"/>
        <v>100</v>
      </c>
      <c r="U1378" s="3">
        <f>IF(AND(R1378&lt;&gt;"_U",N1378&lt;&gt;9999,N1378&lt;&gt;999,L1378&lt;&gt;"Median"),IFERROR(VLOOKUP(A1378,'TA Total'!A:P,16,0),"."),".")</f>
        <v>2988</v>
      </c>
    </row>
    <row r="1379" spans="1:21" x14ac:dyDescent="0.3">
      <c r="A1379" s="1" t="str">
        <f t="shared" si="42"/>
        <v>2018|Wairoa District|Total - total household income</v>
      </c>
      <c r="B1379" t="s">
        <v>18</v>
      </c>
      <c r="C1379" t="s">
        <v>19</v>
      </c>
      <c r="D1379" t="s">
        <v>20</v>
      </c>
      <c r="E1379" t="s">
        <v>21</v>
      </c>
      <c r="F1379">
        <v>2018</v>
      </c>
      <c r="G1379">
        <v>2018</v>
      </c>
      <c r="H1379">
        <v>29</v>
      </c>
      <c r="I1379" t="s">
        <v>64</v>
      </c>
      <c r="J1379">
        <v>99</v>
      </c>
      <c r="K1379" t="s">
        <v>23</v>
      </c>
      <c r="L1379">
        <v>99</v>
      </c>
      <c r="M1379" t="s">
        <v>48</v>
      </c>
      <c r="N1379">
        <v>3</v>
      </c>
      <c r="O1379" t="s">
        <v>25</v>
      </c>
      <c r="P1379">
        <v>237</v>
      </c>
      <c r="T1379" s="3">
        <f t="shared" si="43"/>
        <v>7.93</v>
      </c>
      <c r="U1379" s="3">
        <f>IF(AND(R1379&lt;&gt;"_U",N1379&lt;&gt;9999,N1379&lt;&gt;999,L1379&lt;&gt;"Median"),IFERROR(VLOOKUP(A1379,'TA Total'!A:P,16,0),"."),".")</f>
        <v>2988</v>
      </c>
    </row>
    <row r="1380" spans="1:21" x14ac:dyDescent="0.3">
      <c r="A1380" s="1" t="str">
        <f t="shared" si="42"/>
        <v>2018|Wairoa District|Total - total household income</v>
      </c>
      <c r="B1380" t="s">
        <v>18</v>
      </c>
      <c r="C1380" t="s">
        <v>19</v>
      </c>
      <c r="D1380" t="s">
        <v>20</v>
      </c>
      <c r="E1380" t="s">
        <v>21</v>
      </c>
      <c r="F1380">
        <v>2018</v>
      </c>
      <c r="G1380">
        <v>2018</v>
      </c>
      <c r="H1380">
        <v>29</v>
      </c>
      <c r="I1380" t="s">
        <v>64</v>
      </c>
      <c r="J1380">
        <v>99</v>
      </c>
      <c r="K1380" t="s">
        <v>23</v>
      </c>
      <c r="L1380">
        <v>99</v>
      </c>
      <c r="M1380" t="s">
        <v>48</v>
      </c>
      <c r="N1380">
        <v>2</v>
      </c>
      <c r="O1380" t="s">
        <v>28</v>
      </c>
      <c r="P1380">
        <v>1164</v>
      </c>
      <c r="T1380" s="3">
        <f t="shared" si="43"/>
        <v>38.96</v>
      </c>
      <c r="U1380" s="3">
        <f>IF(AND(R1380&lt;&gt;"_U",N1380&lt;&gt;9999,N1380&lt;&gt;999,L1380&lt;&gt;"Median"),IFERROR(VLOOKUP(A1380,'TA Total'!A:P,16,0),"."),".")</f>
        <v>2988</v>
      </c>
    </row>
    <row r="1381" spans="1:21" x14ac:dyDescent="0.3">
      <c r="A1381" s="1" t="str">
        <f t="shared" si="42"/>
        <v>2018|Wairoa District|Total - total household income</v>
      </c>
      <c r="B1381" t="s">
        <v>18</v>
      </c>
      <c r="C1381" t="s">
        <v>19</v>
      </c>
      <c r="D1381" t="s">
        <v>20</v>
      </c>
      <c r="E1381" t="s">
        <v>21</v>
      </c>
      <c r="F1381">
        <v>2018</v>
      </c>
      <c r="G1381">
        <v>2018</v>
      </c>
      <c r="H1381">
        <v>29</v>
      </c>
      <c r="I1381" t="s">
        <v>64</v>
      </c>
      <c r="J1381">
        <v>99</v>
      </c>
      <c r="K1381" t="s">
        <v>23</v>
      </c>
      <c r="L1381">
        <v>99</v>
      </c>
      <c r="M1381" t="s">
        <v>48</v>
      </c>
      <c r="N1381">
        <v>1</v>
      </c>
      <c r="O1381" t="s">
        <v>33</v>
      </c>
      <c r="P1381">
        <v>1581</v>
      </c>
      <c r="T1381" s="3">
        <f t="shared" si="43"/>
        <v>52.91</v>
      </c>
      <c r="U1381" s="3">
        <f>IF(AND(R1381&lt;&gt;"_U",N1381&lt;&gt;9999,N1381&lt;&gt;999,L1381&lt;&gt;"Median"),IFERROR(VLOOKUP(A1381,'TA Total'!A:P,16,0),"."),".")</f>
        <v>2988</v>
      </c>
    </row>
    <row r="1382" spans="1:21" x14ac:dyDescent="0.3">
      <c r="A1382" s="1" t="str">
        <f t="shared" si="42"/>
        <v>2018|Wairoa District|Median ($) - total household income</v>
      </c>
      <c r="B1382" t="s">
        <v>18</v>
      </c>
      <c r="C1382" t="s">
        <v>19</v>
      </c>
      <c r="D1382" t="s">
        <v>20</v>
      </c>
      <c r="E1382" t="s">
        <v>21</v>
      </c>
      <c r="F1382">
        <v>2018</v>
      </c>
      <c r="G1382">
        <v>2018</v>
      </c>
      <c r="H1382">
        <v>29</v>
      </c>
      <c r="I1382" t="s">
        <v>64</v>
      </c>
      <c r="J1382">
        <v>99</v>
      </c>
      <c r="K1382" t="s">
        <v>23</v>
      </c>
      <c r="L1382" t="s">
        <v>56</v>
      </c>
      <c r="M1382" t="s">
        <v>57</v>
      </c>
      <c r="N1382">
        <v>1</v>
      </c>
      <c r="O1382" t="s">
        <v>33</v>
      </c>
      <c r="P1382">
        <v>53000</v>
      </c>
      <c r="T1382" s="3" t="str">
        <f t="shared" si="43"/>
        <v>.</v>
      </c>
      <c r="U1382" s="3" t="str">
        <f>IF(AND(R1382&lt;&gt;"_U",N1382&lt;&gt;9999,N1382&lt;&gt;999,L1382&lt;&gt;"Median"),IFERROR(VLOOKUP(A1382,'TA Total'!A:P,16,0),"."),".")</f>
        <v>.</v>
      </c>
    </row>
    <row r="1383" spans="1:21" x14ac:dyDescent="0.3">
      <c r="A1383" s="1" t="str">
        <f t="shared" si="42"/>
        <v>2018|Wairoa District|Median ($) - total household income</v>
      </c>
      <c r="B1383" t="s">
        <v>18</v>
      </c>
      <c r="C1383" t="s">
        <v>19</v>
      </c>
      <c r="D1383" t="s">
        <v>20</v>
      </c>
      <c r="E1383" t="s">
        <v>21</v>
      </c>
      <c r="F1383">
        <v>2018</v>
      </c>
      <c r="G1383">
        <v>2018</v>
      </c>
      <c r="H1383">
        <v>29</v>
      </c>
      <c r="I1383" t="s">
        <v>64</v>
      </c>
      <c r="J1383">
        <v>99</v>
      </c>
      <c r="K1383" t="s">
        <v>23</v>
      </c>
      <c r="L1383" t="s">
        <v>56</v>
      </c>
      <c r="M1383" t="s">
        <v>57</v>
      </c>
      <c r="N1383">
        <v>3</v>
      </c>
      <c r="O1383" t="s">
        <v>25</v>
      </c>
      <c r="P1383">
        <v>58300</v>
      </c>
      <c r="T1383" s="3" t="str">
        <f t="shared" si="43"/>
        <v>.</v>
      </c>
      <c r="U1383" s="3" t="str">
        <f>IF(AND(R1383&lt;&gt;"_U",N1383&lt;&gt;9999,N1383&lt;&gt;999,L1383&lt;&gt;"Median"),IFERROR(VLOOKUP(A1383,'TA Total'!A:P,16,0),"."),".")</f>
        <v>.</v>
      </c>
    </row>
    <row r="1384" spans="1:21" x14ac:dyDescent="0.3">
      <c r="A1384" s="1" t="str">
        <f t="shared" si="42"/>
        <v>2018|Wairoa District|Median ($) - total household income</v>
      </c>
      <c r="B1384" t="s">
        <v>18</v>
      </c>
      <c r="C1384" t="s">
        <v>19</v>
      </c>
      <c r="D1384" t="s">
        <v>20</v>
      </c>
      <c r="E1384" t="s">
        <v>21</v>
      </c>
      <c r="F1384">
        <v>2018</v>
      </c>
      <c r="G1384">
        <v>2018</v>
      </c>
      <c r="H1384">
        <v>29</v>
      </c>
      <c r="I1384" t="s">
        <v>64</v>
      </c>
      <c r="J1384">
        <v>99</v>
      </c>
      <c r="K1384" t="s">
        <v>23</v>
      </c>
      <c r="L1384" t="s">
        <v>56</v>
      </c>
      <c r="M1384" t="s">
        <v>57</v>
      </c>
      <c r="N1384">
        <v>2</v>
      </c>
      <c r="O1384" t="s">
        <v>28</v>
      </c>
      <c r="P1384">
        <v>40700</v>
      </c>
      <c r="T1384" s="3" t="str">
        <f t="shared" si="43"/>
        <v>.</v>
      </c>
      <c r="U1384" s="3" t="str">
        <f>IF(AND(R1384&lt;&gt;"_U",N1384&lt;&gt;9999,N1384&lt;&gt;999,L1384&lt;&gt;"Median"),IFERROR(VLOOKUP(A1384,'TA Total'!A:P,16,0),"."),".")</f>
        <v>.</v>
      </c>
    </row>
    <row r="1385" spans="1:21" x14ac:dyDescent="0.3">
      <c r="A1385" s="1" t="str">
        <f t="shared" si="42"/>
        <v>2018|Wairoa District|Median ($) - total household income</v>
      </c>
      <c r="B1385" t="s">
        <v>18</v>
      </c>
      <c r="C1385" t="s">
        <v>19</v>
      </c>
      <c r="D1385" t="s">
        <v>20</v>
      </c>
      <c r="E1385" t="s">
        <v>21</v>
      </c>
      <c r="F1385">
        <v>2018</v>
      </c>
      <c r="G1385">
        <v>2018</v>
      </c>
      <c r="H1385">
        <v>29</v>
      </c>
      <c r="I1385" t="s">
        <v>64</v>
      </c>
      <c r="J1385">
        <v>99</v>
      </c>
      <c r="K1385" t="s">
        <v>23</v>
      </c>
      <c r="L1385" t="s">
        <v>56</v>
      </c>
      <c r="M1385" t="s">
        <v>57</v>
      </c>
      <c r="N1385">
        <v>7777</v>
      </c>
      <c r="O1385" t="s">
        <v>37</v>
      </c>
      <c r="P1385">
        <v>48500</v>
      </c>
      <c r="T1385" s="3" t="str">
        <f t="shared" si="43"/>
        <v>.</v>
      </c>
      <c r="U1385" s="3" t="str">
        <f>IF(AND(R1385&lt;&gt;"_U",N1385&lt;&gt;9999,N1385&lt;&gt;999,L1385&lt;&gt;"Median"),IFERROR(VLOOKUP(A1385,'TA Total'!A:P,16,0),"."),".")</f>
        <v>.</v>
      </c>
    </row>
    <row r="1386" spans="1:21" x14ac:dyDescent="0.3">
      <c r="A1386" s="1" t="str">
        <f t="shared" si="42"/>
        <v>2018|Wairoa District|Median ($) - total household income</v>
      </c>
      <c r="B1386" t="s">
        <v>18</v>
      </c>
      <c r="C1386" t="s">
        <v>19</v>
      </c>
      <c r="D1386" t="s">
        <v>20</v>
      </c>
      <c r="E1386" t="s">
        <v>21</v>
      </c>
      <c r="F1386">
        <v>2018</v>
      </c>
      <c r="G1386">
        <v>2018</v>
      </c>
      <c r="H1386">
        <v>29</v>
      </c>
      <c r="I1386" t="s">
        <v>64</v>
      </c>
      <c r="J1386">
        <v>99</v>
      </c>
      <c r="K1386" t="s">
        <v>23</v>
      </c>
      <c r="L1386" t="s">
        <v>56</v>
      </c>
      <c r="M1386" t="s">
        <v>57</v>
      </c>
      <c r="N1386">
        <v>9999</v>
      </c>
      <c r="O1386" t="s">
        <v>40</v>
      </c>
      <c r="P1386">
        <v>48500</v>
      </c>
      <c r="T1386" s="3" t="str">
        <f t="shared" si="43"/>
        <v>.</v>
      </c>
      <c r="U1386" s="3" t="str">
        <f>IF(AND(R1386&lt;&gt;"_U",N1386&lt;&gt;9999,N1386&lt;&gt;999,L1386&lt;&gt;"Median"),IFERROR(VLOOKUP(A1386,'TA Total'!A:P,16,0),"."),".")</f>
        <v>.</v>
      </c>
    </row>
    <row r="1387" spans="1:21" x14ac:dyDescent="0.3">
      <c r="A1387" s="1" t="str">
        <f t="shared" si="42"/>
        <v>2018|Wairoa District|Median ($) - total household income</v>
      </c>
      <c r="B1387" t="s">
        <v>18</v>
      </c>
      <c r="C1387" t="s">
        <v>19</v>
      </c>
      <c r="D1387" t="s">
        <v>20</v>
      </c>
      <c r="E1387" t="s">
        <v>21</v>
      </c>
      <c r="F1387">
        <v>2018</v>
      </c>
      <c r="G1387">
        <v>2018</v>
      </c>
      <c r="H1387">
        <v>29</v>
      </c>
      <c r="I1387" t="s">
        <v>64</v>
      </c>
      <c r="J1387">
        <v>99</v>
      </c>
      <c r="K1387" t="s">
        <v>23</v>
      </c>
      <c r="L1387" t="s">
        <v>56</v>
      </c>
      <c r="M1387" t="s">
        <v>57</v>
      </c>
      <c r="N1387">
        <v>999</v>
      </c>
      <c r="O1387" t="s">
        <v>42</v>
      </c>
      <c r="R1387" t="s">
        <v>61</v>
      </c>
      <c r="S1387" t="s">
        <v>62</v>
      </c>
      <c r="T1387" s="3" t="str">
        <f t="shared" si="43"/>
        <v>.</v>
      </c>
      <c r="U1387" s="3" t="str">
        <f>IF(AND(R1387&lt;&gt;"_U",N1387&lt;&gt;9999,N1387&lt;&gt;999,L1387&lt;&gt;"Median"),IFERROR(VLOOKUP(A1387,'TA Total'!A:P,16,0),"."),".")</f>
        <v>.</v>
      </c>
    </row>
    <row r="1388" spans="1:21" x14ac:dyDescent="0.3">
      <c r="A1388" s="1" t="str">
        <f t="shared" si="42"/>
        <v>2018|Hastings District|$20,000 or less</v>
      </c>
      <c r="B1388" t="s">
        <v>18</v>
      </c>
      <c r="C1388" t="s">
        <v>19</v>
      </c>
      <c r="D1388" t="s">
        <v>20</v>
      </c>
      <c r="E1388" t="s">
        <v>21</v>
      </c>
      <c r="F1388">
        <v>2018</v>
      </c>
      <c r="G1388">
        <v>2018</v>
      </c>
      <c r="H1388">
        <v>30</v>
      </c>
      <c r="I1388" t="s">
        <v>118</v>
      </c>
      <c r="J1388">
        <v>99</v>
      </c>
      <c r="K1388" t="s">
        <v>23</v>
      </c>
      <c r="L1388">
        <v>1</v>
      </c>
      <c r="M1388" t="s">
        <v>39</v>
      </c>
      <c r="N1388">
        <v>7777</v>
      </c>
      <c r="O1388" t="s">
        <v>37</v>
      </c>
      <c r="P1388">
        <v>2319</v>
      </c>
      <c r="T1388" s="3">
        <f t="shared" si="43"/>
        <v>100</v>
      </c>
      <c r="U1388" s="3">
        <f>IF(AND(R1388&lt;&gt;"_U",N1388&lt;&gt;9999,N1388&lt;&gt;999,L1388&lt;&gt;"Median"),IFERROR(VLOOKUP(A1388,'TA Total'!A:P,16,0),"."),".")</f>
        <v>2319</v>
      </c>
    </row>
    <row r="1389" spans="1:21" x14ac:dyDescent="0.3">
      <c r="A1389" s="1" t="str">
        <f t="shared" si="42"/>
        <v>2018|Hastings District|$20,000 or less</v>
      </c>
      <c r="B1389" t="s">
        <v>18</v>
      </c>
      <c r="C1389" t="s">
        <v>19</v>
      </c>
      <c r="D1389" t="s">
        <v>20</v>
      </c>
      <c r="E1389" t="s">
        <v>21</v>
      </c>
      <c r="F1389">
        <v>2018</v>
      </c>
      <c r="G1389">
        <v>2018</v>
      </c>
      <c r="H1389">
        <v>30</v>
      </c>
      <c r="I1389" t="s">
        <v>118</v>
      </c>
      <c r="J1389">
        <v>99</v>
      </c>
      <c r="K1389" t="s">
        <v>23</v>
      </c>
      <c r="L1389">
        <v>1</v>
      </c>
      <c r="M1389" t="s">
        <v>39</v>
      </c>
      <c r="N1389">
        <v>1</v>
      </c>
      <c r="O1389" t="s">
        <v>33</v>
      </c>
      <c r="P1389">
        <v>750</v>
      </c>
      <c r="T1389" s="3">
        <f t="shared" si="43"/>
        <v>32.340000000000003</v>
      </c>
      <c r="U1389" s="3">
        <f>IF(AND(R1389&lt;&gt;"_U",N1389&lt;&gt;9999,N1389&lt;&gt;999,L1389&lt;&gt;"Median"),IFERROR(VLOOKUP(A1389,'TA Total'!A:P,16,0),"."),".")</f>
        <v>2319</v>
      </c>
    </row>
    <row r="1390" spans="1:21" x14ac:dyDescent="0.3">
      <c r="A1390" s="1" t="str">
        <f t="shared" si="42"/>
        <v>2018|Hastings District|$20,000 or less</v>
      </c>
      <c r="B1390" t="s">
        <v>18</v>
      </c>
      <c r="C1390" t="s">
        <v>19</v>
      </c>
      <c r="D1390" t="s">
        <v>20</v>
      </c>
      <c r="E1390" t="s">
        <v>21</v>
      </c>
      <c r="F1390">
        <v>2018</v>
      </c>
      <c r="G1390">
        <v>2018</v>
      </c>
      <c r="H1390">
        <v>30</v>
      </c>
      <c r="I1390" t="s">
        <v>118</v>
      </c>
      <c r="J1390">
        <v>99</v>
      </c>
      <c r="K1390" t="s">
        <v>23</v>
      </c>
      <c r="L1390">
        <v>1</v>
      </c>
      <c r="M1390" t="s">
        <v>39</v>
      </c>
      <c r="N1390">
        <v>999</v>
      </c>
      <c r="O1390" t="s">
        <v>42</v>
      </c>
      <c r="P1390">
        <v>0</v>
      </c>
      <c r="T1390" s="3" t="str">
        <f t="shared" si="43"/>
        <v>.</v>
      </c>
      <c r="U1390" s="3" t="str">
        <f>IF(AND(R1390&lt;&gt;"_U",N1390&lt;&gt;9999,N1390&lt;&gt;999,L1390&lt;&gt;"Median"),IFERROR(VLOOKUP(A1390,'TA Total'!A:P,16,0),"."),".")</f>
        <v>.</v>
      </c>
    </row>
    <row r="1391" spans="1:21" x14ac:dyDescent="0.3">
      <c r="A1391" s="1" t="str">
        <f t="shared" si="42"/>
        <v>2018|Hastings District|$20,000 or less</v>
      </c>
      <c r="B1391" t="s">
        <v>18</v>
      </c>
      <c r="C1391" t="s">
        <v>19</v>
      </c>
      <c r="D1391" t="s">
        <v>20</v>
      </c>
      <c r="E1391" t="s">
        <v>21</v>
      </c>
      <c r="F1391">
        <v>2018</v>
      </c>
      <c r="G1391">
        <v>2018</v>
      </c>
      <c r="H1391">
        <v>30</v>
      </c>
      <c r="I1391" t="s">
        <v>118</v>
      </c>
      <c r="J1391">
        <v>99</v>
      </c>
      <c r="K1391" t="s">
        <v>23</v>
      </c>
      <c r="L1391">
        <v>1</v>
      </c>
      <c r="M1391" t="s">
        <v>39</v>
      </c>
      <c r="N1391">
        <v>9999</v>
      </c>
      <c r="O1391" t="s">
        <v>40</v>
      </c>
      <c r="P1391">
        <v>2319</v>
      </c>
      <c r="T1391" s="3" t="str">
        <f t="shared" si="43"/>
        <v>.</v>
      </c>
      <c r="U1391" s="3" t="str">
        <f>IF(AND(R1391&lt;&gt;"_U",N1391&lt;&gt;9999,N1391&lt;&gt;999,L1391&lt;&gt;"Median"),IFERROR(VLOOKUP(A1391,'TA Total'!A:P,16,0),"."),".")</f>
        <v>.</v>
      </c>
    </row>
    <row r="1392" spans="1:21" x14ac:dyDescent="0.3">
      <c r="A1392" s="1" t="str">
        <f t="shared" si="42"/>
        <v>2018|Hastings District|$20,000 or less</v>
      </c>
      <c r="B1392" t="s">
        <v>18</v>
      </c>
      <c r="C1392" t="s">
        <v>19</v>
      </c>
      <c r="D1392" t="s">
        <v>20</v>
      </c>
      <c r="E1392" t="s">
        <v>21</v>
      </c>
      <c r="F1392">
        <v>2018</v>
      </c>
      <c r="G1392">
        <v>2018</v>
      </c>
      <c r="H1392">
        <v>30</v>
      </c>
      <c r="I1392" t="s">
        <v>118</v>
      </c>
      <c r="J1392">
        <v>99</v>
      </c>
      <c r="K1392" t="s">
        <v>23</v>
      </c>
      <c r="L1392">
        <v>1</v>
      </c>
      <c r="M1392" t="s">
        <v>39</v>
      </c>
      <c r="N1392">
        <v>2</v>
      </c>
      <c r="O1392" t="s">
        <v>28</v>
      </c>
      <c r="P1392">
        <v>1353</v>
      </c>
      <c r="T1392" s="3">
        <f t="shared" si="43"/>
        <v>58.34</v>
      </c>
      <c r="U1392" s="3">
        <f>IF(AND(R1392&lt;&gt;"_U",N1392&lt;&gt;9999,N1392&lt;&gt;999,L1392&lt;&gt;"Median"),IFERROR(VLOOKUP(A1392,'TA Total'!A:P,16,0),"."),".")</f>
        <v>2319</v>
      </c>
    </row>
    <row r="1393" spans="1:21" x14ac:dyDescent="0.3">
      <c r="A1393" s="1" t="str">
        <f t="shared" si="42"/>
        <v>2018|Hastings District|$20,000 or less</v>
      </c>
      <c r="B1393" t="s">
        <v>18</v>
      </c>
      <c r="C1393" t="s">
        <v>19</v>
      </c>
      <c r="D1393" t="s">
        <v>20</v>
      </c>
      <c r="E1393" t="s">
        <v>21</v>
      </c>
      <c r="F1393">
        <v>2018</v>
      </c>
      <c r="G1393">
        <v>2018</v>
      </c>
      <c r="H1393">
        <v>30</v>
      </c>
      <c r="I1393" t="s">
        <v>118</v>
      </c>
      <c r="J1393">
        <v>99</v>
      </c>
      <c r="K1393" t="s">
        <v>23</v>
      </c>
      <c r="L1393">
        <v>1</v>
      </c>
      <c r="M1393" t="s">
        <v>39</v>
      </c>
      <c r="N1393">
        <v>3</v>
      </c>
      <c r="O1393" t="s">
        <v>25</v>
      </c>
      <c r="P1393">
        <v>219</v>
      </c>
      <c r="T1393" s="3">
        <f t="shared" si="43"/>
        <v>9.44</v>
      </c>
      <c r="U1393" s="3">
        <f>IF(AND(R1393&lt;&gt;"_U",N1393&lt;&gt;9999,N1393&lt;&gt;999,L1393&lt;&gt;"Median"),IFERROR(VLOOKUP(A1393,'TA Total'!A:P,16,0),"."),".")</f>
        <v>2319</v>
      </c>
    </row>
    <row r="1394" spans="1:21" x14ac:dyDescent="0.3">
      <c r="A1394" s="1" t="str">
        <f t="shared" si="42"/>
        <v>2018|Hastings District|$20,001-$30,000</v>
      </c>
      <c r="B1394" t="s">
        <v>18</v>
      </c>
      <c r="C1394" t="s">
        <v>19</v>
      </c>
      <c r="D1394" t="s">
        <v>20</v>
      </c>
      <c r="E1394" t="s">
        <v>21</v>
      </c>
      <c r="F1394">
        <v>2018</v>
      </c>
      <c r="G1394">
        <v>2018</v>
      </c>
      <c r="H1394">
        <v>30</v>
      </c>
      <c r="I1394" t="s">
        <v>118</v>
      </c>
      <c r="J1394">
        <v>99</v>
      </c>
      <c r="K1394" t="s">
        <v>23</v>
      </c>
      <c r="L1394">
        <v>2</v>
      </c>
      <c r="M1394" t="s">
        <v>24</v>
      </c>
      <c r="N1394">
        <v>2</v>
      </c>
      <c r="O1394" t="s">
        <v>28</v>
      </c>
      <c r="P1394">
        <v>1293</v>
      </c>
      <c r="T1394" s="3">
        <f t="shared" si="43"/>
        <v>43.14</v>
      </c>
      <c r="U1394" s="3">
        <f>IF(AND(R1394&lt;&gt;"_U",N1394&lt;&gt;9999,N1394&lt;&gt;999,L1394&lt;&gt;"Median"),IFERROR(VLOOKUP(A1394,'TA Total'!A:P,16,0),"."),".")</f>
        <v>2997</v>
      </c>
    </row>
    <row r="1395" spans="1:21" x14ac:dyDescent="0.3">
      <c r="A1395" s="1" t="str">
        <f t="shared" si="42"/>
        <v>2018|Hastings District|$20,001-$30,000</v>
      </c>
      <c r="B1395" t="s">
        <v>18</v>
      </c>
      <c r="C1395" t="s">
        <v>19</v>
      </c>
      <c r="D1395" t="s">
        <v>20</v>
      </c>
      <c r="E1395" t="s">
        <v>21</v>
      </c>
      <c r="F1395">
        <v>2018</v>
      </c>
      <c r="G1395">
        <v>2018</v>
      </c>
      <c r="H1395">
        <v>30</v>
      </c>
      <c r="I1395" t="s">
        <v>118</v>
      </c>
      <c r="J1395">
        <v>99</v>
      </c>
      <c r="K1395" t="s">
        <v>23</v>
      </c>
      <c r="L1395">
        <v>2</v>
      </c>
      <c r="M1395" t="s">
        <v>24</v>
      </c>
      <c r="N1395">
        <v>3</v>
      </c>
      <c r="O1395" t="s">
        <v>25</v>
      </c>
      <c r="P1395">
        <v>387</v>
      </c>
      <c r="T1395" s="3">
        <f t="shared" si="43"/>
        <v>12.91</v>
      </c>
      <c r="U1395" s="3">
        <f>IF(AND(R1395&lt;&gt;"_U",N1395&lt;&gt;9999,N1395&lt;&gt;999,L1395&lt;&gt;"Median"),IFERROR(VLOOKUP(A1395,'TA Total'!A:P,16,0),"."),".")</f>
        <v>2997</v>
      </c>
    </row>
    <row r="1396" spans="1:21" x14ac:dyDescent="0.3">
      <c r="A1396" s="1" t="str">
        <f t="shared" si="42"/>
        <v>2018|Hastings District|$20,001-$30,000</v>
      </c>
      <c r="B1396" t="s">
        <v>18</v>
      </c>
      <c r="C1396" t="s">
        <v>19</v>
      </c>
      <c r="D1396" t="s">
        <v>20</v>
      </c>
      <c r="E1396" t="s">
        <v>21</v>
      </c>
      <c r="F1396">
        <v>2018</v>
      </c>
      <c r="G1396">
        <v>2018</v>
      </c>
      <c r="H1396">
        <v>30</v>
      </c>
      <c r="I1396" t="s">
        <v>118</v>
      </c>
      <c r="J1396">
        <v>99</v>
      </c>
      <c r="K1396" t="s">
        <v>23</v>
      </c>
      <c r="L1396">
        <v>2</v>
      </c>
      <c r="M1396" t="s">
        <v>24</v>
      </c>
      <c r="N1396">
        <v>1</v>
      </c>
      <c r="O1396" t="s">
        <v>33</v>
      </c>
      <c r="P1396">
        <v>1317</v>
      </c>
      <c r="T1396" s="3">
        <f t="shared" si="43"/>
        <v>43.94</v>
      </c>
      <c r="U1396" s="3">
        <f>IF(AND(R1396&lt;&gt;"_U",N1396&lt;&gt;9999,N1396&lt;&gt;999,L1396&lt;&gt;"Median"),IFERROR(VLOOKUP(A1396,'TA Total'!A:P,16,0),"."),".")</f>
        <v>2997</v>
      </c>
    </row>
    <row r="1397" spans="1:21" x14ac:dyDescent="0.3">
      <c r="A1397" s="1" t="str">
        <f t="shared" si="42"/>
        <v>2018|Hastings District|$20,001-$30,000</v>
      </c>
      <c r="B1397" t="s">
        <v>18</v>
      </c>
      <c r="C1397" t="s">
        <v>19</v>
      </c>
      <c r="D1397" t="s">
        <v>20</v>
      </c>
      <c r="E1397" t="s">
        <v>21</v>
      </c>
      <c r="F1397">
        <v>2018</v>
      </c>
      <c r="G1397">
        <v>2018</v>
      </c>
      <c r="H1397">
        <v>30</v>
      </c>
      <c r="I1397" t="s">
        <v>118</v>
      </c>
      <c r="J1397">
        <v>99</v>
      </c>
      <c r="K1397" t="s">
        <v>23</v>
      </c>
      <c r="L1397">
        <v>2</v>
      </c>
      <c r="M1397" t="s">
        <v>24</v>
      </c>
      <c r="N1397">
        <v>9999</v>
      </c>
      <c r="O1397" t="s">
        <v>40</v>
      </c>
      <c r="P1397">
        <v>2997</v>
      </c>
      <c r="T1397" s="3" t="str">
        <f t="shared" si="43"/>
        <v>.</v>
      </c>
      <c r="U1397" s="3" t="str">
        <f>IF(AND(R1397&lt;&gt;"_U",N1397&lt;&gt;9999,N1397&lt;&gt;999,L1397&lt;&gt;"Median"),IFERROR(VLOOKUP(A1397,'TA Total'!A:P,16,0),"."),".")</f>
        <v>.</v>
      </c>
    </row>
    <row r="1398" spans="1:21" x14ac:dyDescent="0.3">
      <c r="A1398" s="1" t="str">
        <f t="shared" si="42"/>
        <v>2018|Hastings District|$20,001-$30,000</v>
      </c>
      <c r="B1398" t="s">
        <v>18</v>
      </c>
      <c r="C1398" t="s">
        <v>19</v>
      </c>
      <c r="D1398" t="s">
        <v>20</v>
      </c>
      <c r="E1398" t="s">
        <v>21</v>
      </c>
      <c r="F1398">
        <v>2018</v>
      </c>
      <c r="G1398">
        <v>2018</v>
      </c>
      <c r="H1398">
        <v>30</v>
      </c>
      <c r="I1398" t="s">
        <v>118</v>
      </c>
      <c r="J1398">
        <v>99</v>
      </c>
      <c r="K1398" t="s">
        <v>23</v>
      </c>
      <c r="L1398">
        <v>2</v>
      </c>
      <c r="M1398" t="s">
        <v>24</v>
      </c>
      <c r="N1398">
        <v>7777</v>
      </c>
      <c r="O1398" t="s">
        <v>37</v>
      </c>
      <c r="P1398">
        <v>2997</v>
      </c>
      <c r="T1398" s="3">
        <f t="shared" si="43"/>
        <v>100</v>
      </c>
      <c r="U1398" s="3">
        <f>IF(AND(R1398&lt;&gt;"_U",N1398&lt;&gt;9999,N1398&lt;&gt;999,L1398&lt;&gt;"Median"),IFERROR(VLOOKUP(A1398,'TA Total'!A:P,16,0),"."),".")</f>
        <v>2997</v>
      </c>
    </row>
    <row r="1399" spans="1:21" x14ac:dyDescent="0.3">
      <c r="A1399" s="1" t="str">
        <f t="shared" si="42"/>
        <v>2018|Hastings District|$20,001-$30,000</v>
      </c>
      <c r="B1399" t="s">
        <v>18</v>
      </c>
      <c r="C1399" t="s">
        <v>19</v>
      </c>
      <c r="D1399" t="s">
        <v>20</v>
      </c>
      <c r="E1399" t="s">
        <v>21</v>
      </c>
      <c r="F1399">
        <v>2018</v>
      </c>
      <c r="G1399">
        <v>2018</v>
      </c>
      <c r="H1399">
        <v>30</v>
      </c>
      <c r="I1399" t="s">
        <v>118</v>
      </c>
      <c r="J1399">
        <v>99</v>
      </c>
      <c r="K1399" t="s">
        <v>23</v>
      </c>
      <c r="L1399">
        <v>2</v>
      </c>
      <c r="M1399" t="s">
        <v>24</v>
      </c>
      <c r="N1399">
        <v>999</v>
      </c>
      <c r="O1399" t="s">
        <v>42</v>
      </c>
      <c r="P1399">
        <v>0</v>
      </c>
      <c r="T1399" s="3" t="str">
        <f t="shared" si="43"/>
        <v>.</v>
      </c>
      <c r="U1399" s="3" t="str">
        <f>IF(AND(R1399&lt;&gt;"_U",N1399&lt;&gt;9999,N1399&lt;&gt;999,L1399&lt;&gt;"Median"),IFERROR(VLOOKUP(A1399,'TA Total'!A:P,16,0),"."),".")</f>
        <v>.</v>
      </c>
    </row>
    <row r="1400" spans="1:21" x14ac:dyDescent="0.3">
      <c r="A1400" s="1" t="str">
        <f t="shared" si="42"/>
        <v>2018|Hastings District|$30,001-$50,000</v>
      </c>
      <c r="B1400" t="s">
        <v>18</v>
      </c>
      <c r="C1400" t="s">
        <v>19</v>
      </c>
      <c r="D1400" t="s">
        <v>20</v>
      </c>
      <c r="E1400" t="s">
        <v>21</v>
      </c>
      <c r="F1400">
        <v>2018</v>
      </c>
      <c r="G1400">
        <v>2018</v>
      </c>
      <c r="H1400">
        <v>30</v>
      </c>
      <c r="I1400" t="s">
        <v>118</v>
      </c>
      <c r="J1400">
        <v>99</v>
      </c>
      <c r="K1400" t="s">
        <v>23</v>
      </c>
      <c r="L1400">
        <v>3</v>
      </c>
      <c r="M1400" t="s">
        <v>45</v>
      </c>
      <c r="N1400">
        <v>9999</v>
      </c>
      <c r="O1400" t="s">
        <v>40</v>
      </c>
      <c r="P1400">
        <v>4353</v>
      </c>
      <c r="T1400" s="3" t="str">
        <f t="shared" si="43"/>
        <v>.</v>
      </c>
      <c r="U1400" s="3" t="str">
        <f>IF(AND(R1400&lt;&gt;"_U",N1400&lt;&gt;9999,N1400&lt;&gt;999,L1400&lt;&gt;"Median"),IFERROR(VLOOKUP(A1400,'TA Total'!A:P,16,0),"."),".")</f>
        <v>.</v>
      </c>
    </row>
    <row r="1401" spans="1:21" x14ac:dyDescent="0.3">
      <c r="A1401" s="1" t="str">
        <f t="shared" si="42"/>
        <v>2018|Hastings District|$30,001-$50,000</v>
      </c>
      <c r="B1401" t="s">
        <v>18</v>
      </c>
      <c r="C1401" t="s">
        <v>19</v>
      </c>
      <c r="D1401" t="s">
        <v>20</v>
      </c>
      <c r="E1401" t="s">
        <v>21</v>
      </c>
      <c r="F1401">
        <v>2018</v>
      </c>
      <c r="G1401">
        <v>2018</v>
      </c>
      <c r="H1401">
        <v>30</v>
      </c>
      <c r="I1401" t="s">
        <v>118</v>
      </c>
      <c r="J1401">
        <v>99</v>
      </c>
      <c r="K1401" t="s">
        <v>23</v>
      </c>
      <c r="L1401">
        <v>3</v>
      </c>
      <c r="M1401" t="s">
        <v>45</v>
      </c>
      <c r="N1401">
        <v>7777</v>
      </c>
      <c r="O1401" t="s">
        <v>37</v>
      </c>
      <c r="P1401">
        <v>4353</v>
      </c>
      <c r="T1401" s="3">
        <f t="shared" si="43"/>
        <v>100</v>
      </c>
      <c r="U1401" s="3">
        <f>IF(AND(R1401&lt;&gt;"_U",N1401&lt;&gt;9999,N1401&lt;&gt;999,L1401&lt;&gt;"Median"),IFERROR(VLOOKUP(A1401,'TA Total'!A:P,16,0),"."),".")</f>
        <v>4353</v>
      </c>
    </row>
    <row r="1402" spans="1:21" x14ac:dyDescent="0.3">
      <c r="A1402" s="1" t="str">
        <f t="shared" si="42"/>
        <v>2018|Hastings District|$30,001-$50,000</v>
      </c>
      <c r="B1402" t="s">
        <v>18</v>
      </c>
      <c r="C1402" t="s">
        <v>19</v>
      </c>
      <c r="D1402" t="s">
        <v>20</v>
      </c>
      <c r="E1402" t="s">
        <v>21</v>
      </c>
      <c r="F1402">
        <v>2018</v>
      </c>
      <c r="G1402">
        <v>2018</v>
      </c>
      <c r="H1402">
        <v>30</v>
      </c>
      <c r="I1402" t="s">
        <v>118</v>
      </c>
      <c r="J1402">
        <v>99</v>
      </c>
      <c r="K1402" t="s">
        <v>23</v>
      </c>
      <c r="L1402">
        <v>3</v>
      </c>
      <c r="M1402" t="s">
        <v>45</v>
      </c>
      <c r="N1402">
        <v>3</v>
      </c>
      <c r="O1402" t="s">
        <v>25</v>
      </c>
      <c r="P1402">
        <v>597</v>
      </c>
      <c r="T1402" s="3">
        <f t="shared" si="43"/>
        <v>13.71</v>
      </c>
      <c r="U1402" s="3">
        <f>IF(AND(R1402&lt;&gt;"_U",N1402&lt;&gt;9999,N1402&lt;&gt;999,L1402&lt;&gt;"Median"),IFERROR(VLOOKUP(A1402,'TA Total'!A:P,16,0),"."),".")</f>
        <v>4353</v>
      </c>
    </row>
    <row r="1403" spans="1:21" x14ac:dyDescent="0.3">
      <c r="A1403" s="1" t="str">
        <f t="shared" si="42"/>
        <v>2018|Hastings District|$30,001-$50,000</v>
      </c>
      <c r="B1403" t="s">
        <v>18</v>
      </c>
      <c r="C1403" t="s">
        <v>19</v>
      </c>
      <c r="D1403" t="s">
        <v>20</v>
      </c>
      <c r="E1403" t="s">
        <v>21</v>
      </c>
      <c r="F1403">
        <v>2018</v>
      </c>
      <c r="G1403">
        <v>2018</v>
      </c>
      <c r="H1403">
        <v>30</v>
      </c>
      <c r="I1403" t="s">
        <v>118</v>
      </c>
      <c r="J1403">
        <v>99</v>
      </c>
      <c r="K1403" t="s">
        <v>23</v>
      </c>
      <c r="L1403">
        <v>3</v>
      </c>
      <c r="M1403" t="s">
        <v>45</v>
      </c>
      <c r="N1403">
        <v>999</v>
      </c>
      <c r="O1403" t="s">
        <v>42</v>
      </c>
      <c r="P1403">
        <v>0</v>
      </c>
      <c r="T1403" s="3" t="str">
        <f t="shared" si="43"/>
        <v>.</v>
      </c>
      <c r="U1403" s="3" t="str">
        <f>IF(AND(R1403&lt;&gt;"_U",N1403&lt;&gt;9999,N1403&lt;&gt;999,L1403&lt;&gt;"Median"),IFERROR(VLOOKUP(A1403,'TA Total'!A:P,16,0),"."),".")</f>
        <v>.</v>
      </c>
    </row>
    <row r="1404" spans="1:21" x14ac:dyDescent="0.3">
      <c r="A1404" s="1" t="str">
        <f t="shared" si="42"/>
        <v>2018|Hastings District|$30,001-$50,000</v>
      </c>
      <c r="B1404" t="s">
        <v>18</v>
      </c>
      <c r="C1404" t="s">
        <v>19</v>
      </c>
      <c r="D1404" t="s">
        <v>20</v>
      </c>
      <c r="E1404" t="s">
        <v>21</v>
      </c>
      <c r="F1404">
        <v>2018</v>
      </c>
      <c r="G1404">
        <v>2018</v>
      </c>
      <c r="H1404">
        <v>30</v>
      </c>
      <c r="I1404" t="s">
        <v>118</v>
      </c>
      <c r="J1404">
        <v>99</v>
      </c>
      <c r="K1404" t="s">
        <v>23</v>
      </c>
      <c r="L1404">
        <v>3</v>
      </c>
      <c r="M1404" t="s">
        <v>45</v>
      </c>
      <c r="N1404">
        <v>2</v>
      </c>
      <c r="O1404" t="s">
        <v>28</v>
      </c>
      <c r="P1404">
        <v>1665</v>
      </c>
      <c r="T1404" s="3">
        <f t="shared" si="43"/>
        <v>38.25</v>
      </c>
      <c r="U1404" s="3">
        <f>IF(AND(R1404&lt;&gt;"_U",N1404&lt;&gt;9999,N1404&lt;&gt;999,L1404&lt;&gt;"Median"),IFERROR(VLOOKUP(A1404,'TA Total'!A:P,16,0),"."),".")</f>
        <v>4353</v>
      </c>
    </row>
    <row r="1405" spans="1:21" x14ac:dyDescent="0.3">
      <c r="A1405" s="1" t="str">
        <f t="shared" si="42"/>
        <v>2018|Hastings District|$30,001-$50,000</v>
      </c>
      <c r="B1405" t="s">
        <v>18</v>
      </c>
      <c r="C1405" t="s">
        <v>19</v>
      </c>
      <c r="D1405" t="s">
        <v>20</v>
      </c>
      <c r="E1405" t="s">
        <v>21</v>
      </c>
      <c r="F1405">
        <v>2018</v>
      </c>
      <c r="G1405">
        <v>2018</v>
      </c>
      <c r="H1405">
        <v>30</v>
      </c>
      <c r="I1405" t="s">
        <v>118</v>
      </c>
      <c r="J1405">
        <v>99</v>
      </c>
      <c r="K1405" t="s">
        <v>23</v>
      </c>
      <c r="L1405">
        <v>3</v>
      </c>
      <c r="M1405" t="s">
        <v>45</v>
      </c>
      <c r="N1405">
        <v>1</v>
      </c>
      <c r="O1405" t="s">
        <v>33</v>
      </c>
      <c r="P1405">
        <v>2091</v>
      </c>
      <c r="T1405" s="3">
        <f t="shared" si="43"/>
        <v>48.04</v>
      </c>
      <c r="U1405" s="3">
        <f>IF(AND(R1405&lt;&gt;"_U",N1405&lt;&gt;9999,N1405&lt;&gt;999,L1405&lt;&gt;"Median"),IFERROR(VLOOKUP(A1405,'TA Total'!A:P,16,0),"."),".")</f>
        <v>4353</v>
      </c>
    </row>
    <row r="1406" spans="1:21" x14ac:dyDescent="0.3">
      <c r="A1406" s="1" t="str">
        <f t="shared" si="42"/>
        <v>2018|Hastings District|$50,001-$70,000</v>
      </c>
      <c r="B1406" t="s">
        <v>18</v>
      </c>
      <c r="C1406" t="s">
        <v>19</v>
      </c>
      <c r="D1406" t="s">
        <v>20</v>
      </c>
      <c r="E1406" t="s">
        <v>21</v>
      </c>
      <c r="F1406">
        <v>2018</v>
      </c>
      <c r="G1406">
        <v>2018</v>
      </c>
      <c r="H1406">
        <v>30</v>
      </c>
      <c r="I1406" t="s">
        <v>118</v>
      </c>
      <c r="J1406">
        <v>99</v>
      </c>
      <c r="K1406" t="s">
        <v>23</v>
      </c>
      <c r="L1406">
        <v>4</v>
      </c>
      <c r="M1406" t="s">
        <v>36</v>
      </c>
      <c r="N1406">
        <v>3</v>
      </c>
      <c r="O1406" t="s">
        <v>25</v>
      </c>
      <c r="P1406">
        <v>543</v>
      </c>
      <c r="T1406" s="3">
        <f t="shared" si="43"/>
        <v>13.99</v>
      </c>
      <c r="U1406" s="3">
        <f>IF(AND(R1406&lt;&gt;"_U",N1406&lt;&gt;9999,N1406&lt;&gt;999,L1406&lt;&gt;"Median"),IFERROR(VLOOKUP(A1406,'TA Total'!A:P,16,0),"."),".")</f>
        <v>3882</v>
      </c>
    </row>
    <row r="1407" spans="1:21" x14ac:dyDescent="0.3">
      <c r="A1407" s="1" t="str">
        <f t="shared" si="42"/>
        <v>2018|Hastings District|$50,001-$70,000</v>
      </c>
      <c r="B1407" t="s">
        <v>18</v>
      </c>
      <c r="C1407" t="s">
        <v>19</v>
      </c>
      <c r="D1407" t="s">
        <v>20</v>
      </c>
      <c r="E1407" t="s">
        <v>21</v>
      </c>
      <c r="F1407">
        <v>2018</v>
      </c>
      <c r="G1407">
        <v>2018</v>
      </c>
      <c r="H1407">
        <v>30</v>
      </c>
      <c r="I1407" t="s">
        <v>118</v>
      </c>
      <c r="J1407">
        <v>99</v>
      </c>
      <c r="K1407" t="s">
        <v>23</v>
      </c>
      <c r="L1407">
        <v>4</v>
      </c>
      <c r="M1407" t="s">
        <v>36</v>
      </c>
      <c r="N1407">
        <v>2</v>
      </c>
      <c r="O1407" t="s">
        <v>28</v>
      </c>
      <c r="P1407">
        <v>1413</v>
      </c>
      <c r="T1407" s="3">
        <f t="shared" si="43"/>
        <v>36.4</v>
      </c>
      <c r="U1407" s="3">
        <f>IF(AND(R1407&lt;&gt;"_U",N1407&lt;&gt;9999,N1407&lt;&gt;999,L1407&lt;&gt;"Median"),IFERROR(VLOOKUP(A1407,'TA Total'!A:P,16,0),"."),".")</f>
        <v>3882</v>
      </c>
    </row>
    <row r="1408" spans="1:21" x14ac:dyDescent="0.3">
      <c r="A1408" s="1" t="str">
        <f t="shared" si="42"/>
        <v>2018|Hastings District|$50,001-$70,000</v>
      </c>
      <c r="B1408" t="s">
        <v>18</v>
      </c>
      <c r="C1408" t="s">
        <v>19</v>
      </c>
      <c r="D1408" t="s">
        <v>20</v>
      </c>
      <c r="E1408" t="s">
        <v>21</v>
      </c>
      <c r="F1408">
        <v>2018</v>
      </c>
      <c r="G1408">
        <v>2018</v>
      </c>
      <c r="H1408">
        <v>30</v>
      </c>
      <c r="I1408" t="s">
        <v>118</v>
      </c>
      <c r="J1408">
        <v>99</v>
      </c>
      <c r="K1408" t="s">
        <v>23</v>
      </c>
      <c r="L1408">
        <v>4</v>
      </c>
      <c r="M1408" t="s">
        <v>36</v>
      </c>
      <c r="N1408">
        <v>7777</v>
      </c>
      <c r="O1408" t="s">
        <v>37</v>
      </c>
      <c r="P1408">
        <v>3882</v>
      </c>
      <c r="T1408" s="3">
        <f t="shared" si="43"/>
        <v>100</v>
      </c>
      <c r="U1408" s="3">
        <f>IF(AND(R1408&lt;&gt;"_U",N1408&lt;&gt;9999,N1408&lt;&gt;999,L1408&lt;&gt;"Median"),IFERROR(VLOOKUP(A1408,'TA Total'!A:P,16,0),"."),".")</f>
        <v>3882</v>
      </c>
    </row>
    <row r="1409" spans="1:21" x14ac:dyDescent="0.3">
      <c r="A1409" s="1" t="str">
        <f t="shared" si="42"/>
        <v>2018|Hastings District|$50,001-$70,000</v>
      </c>
      <c r="B1409" t="s">
        <v>18</v>
      </c>
      <c r="C1409" t="s">
        <v>19</v>
      </c>
      <c r="D1409" t="s">
        <v>20</v>
      </c>
      <c r="E1409" t="s">
        <v>21</v>
      </c>
      <c r="F1409">
        <v>2018</v>
      </c>
      <c r="G1409">
        <v>2018</v>
      </c>
      <c r="H1409">
        <v>30</v>
      </c>
      <c r="I1409" t="s">
        <v>118</v>
      </c>
      <c r="J1409">
        <v>99</v>
      </c>
      <c r="K1409" t="s">
        <v>23</v>
      </c>
      <c r="L1409">
        <v>4</v>
      </c>
      <c r="M1409" t="s">
        <v>36</v>
      </c>
      <c r="N1409">
        <v>9999</v>
      </c>
      <c r="O1409" t="s">
        <v>40</v>
      </c>
      <c r="P1409">
        <v>3882</v>
      </c>
      <c r="T1409" s="3" t="str">
        <f t="shared" si="43"/>
        <v>.</v>
      </c>
      <c r="U1409" s="3" t="str">
        <f>IF(AND(R1409&lt;&gt;"_U",N1409&lt;&gt;9999,N1409&lt;&gt;999,L1409&lt;&gt;"Median"),IFERROR(VLOOKUP(A1409,'TA Total'!A:P,16,0),"."),".")</f>
        <v>.</v>
      </c>
    </row>
    <row r="1410" spans="1:21" x14ac:dyDescent="0.3">
      <c r="A1410" s="1" t="str">
        <f t="shared" si="42"/>
        <v>2018|Hastings District|$50,001-$70,000</v>
      </c>
      <c r="B1410" t="s">
        <v>18</v>
      </c>
      <c r="C1410" t="s">
        <v>19</v>
      </c>
      <c r="D1410" t="s">
        <v>20</v>
      </c>
      <c r="E1410" t="s">
        <v>21</v>
      </c>
      <c r="F1410">
        <v>2018</v>
      </c>
      <c r="G1410">
        <v>2018</v>
      </c>
      <c r="H1410">
        <v>30</v>
      </c>
      <c r="I1410" t="s">
        <v>118</v>
      </c>
      <c r="J1410">
        <v>99</v>
      </c>
      <c r="K1410" t="s">
        <v>23</v>
      </c>
      <c r="L1410">
        <v>4</v>
      </c>
      <c r="M1410" t="s">
        <v>36</v>
      </c>
      <c r="N1410">
        <v>1</v>
      </c>
      <c r="O1410" t="s">
        <v>33</v>
      </c>
      <c r="P1410">
        <v>1926</v>
      </c>
      <c r="T1410" s="3">
        <f t="shared" si="43"/>
        <v>49.61</v>
      </c>
      <c r="U1410" s="3">
        <f>IF(AND(R1410&lt;&gt;"_U",N1410&lt;&gt;9999,N1410&lt;&gt;999,L1410&lt;&gt;"Median"),IFERROR(VLOOKUP(A1410,'TA Total'!A:P,16,0),"."),".")</f>
        <v>3882</v>
      </c>
    </row>
    <row r="1411" spans="1:21" x14ac:dyDescent="0.3">
      <c r="A1411" s="1" t="str">
        <f t="shared" ref="A1411:A1474" si="44">G1411&amp;"|"&amp;I1411&amp;"|"&amp;M1411</f>
        <v>2018|Hastings District|$50,001-$70,000</v>
      </c>
      <c r="B1411" t="s">
        <v>18</v>
      </c>
      <c r="C1411" t="s">
        <v>19</v>
      </c>
      <c r="D1411" t="s">
        <v>20</v>
      </c>
      <c r="E1411" t="s">
        <v>21</v>
      </c>
      <c r="F1411">
        <v>2018</v>
      </c>
      <c r="G1411">
        <v>2018</v>
      </c>
      <c r="H1411">
        <v>30</v>
      </c>
      <c r="I1411" t="s">
        <v>118</v>
      </c>
      <c r="J1411">
        <v>99</v>
      </c>
      <c r="K1411" t="s">
        <v>23</v>
      </c>
      <c r="L1411">
        <v>4</v>
      </c>
      <c r="M1411" t="s">
        <v>36</v>
      </c>
      <c r="N1411">
        <v>999</v>
      </c>
      <c r="O1411" t="s">
        <v>42</v>
      </c>
      <c r="P1411">
        <v>0</v>
      </c>
      <c r="T1411" s="3" t="str">
        <f t="shared" ref="T1411:T1474" si="45">IF(AND(R1411&lt;&gt;"_U",R1411&lt;&gt;"c",N1411&lt;&gt;999,N1411&lt;&gt;9999,L1411&lt;&gt;"Median"),IFERROR((ROUND(P1411/U1411*100,2)),"."),".")</f>
        <v>.</v>
      </c>
      <c r="U1411" s="3" t="str">
        <f>IF(AND(R1411&lt;&gt;"_U",N1411&lt;&gt;9999,N1411&lt;&gt;999,L1411&lt;&gt;"Median"),IFERROR(VLOOKUP(A1411,'TA Total'!A:P,16,0),"."),".")</f>
        <v>.</v>
      </c>
    </row>
    <row r="1412" spans="1:21" x14ac:dyDescent="0.3">
      <c r="A1412" s="1" t="str">
        <f t="shared" si="44"/>
        <v>2018|Hastings District|$70,001-$100,000</v>
      </c>
      <c r="B1412" t="s">
        <v>18</v>
      </c>
      <c r="C1412" t="s">
        <v>19</v>
      </c>
      <c r="D1412" t="s">
        <v>20</v>
      </c>
      <c r="E1412" t="s">
        <v>21</v>
      </c>
      <c r="F1412">
        <v>2018</v>
      </c>
      <c r="G1412">
        <v>2018</v>
      </c>
      <c r="H1412">
        <v>30</v>
      </c>
      <c r="I1412" t="s">
        <v>118</v>
      </c>
      <c r="J1412">
        <v>99</v>
      </c>
      <c r="K1412" t="s">
        <v>23</v>
      </c>
      <c r="L1412">
        <v>5</v>
      </c>
      <c r="M1412" t="s">
        <v>58</v>
      </c>
      <c r="N1412">
        <v>999</v>
      </c>
      <c r="O1412" t="s">
        <v>42</v>
      </c>
      <c r="P1412">
        <v>0</v>
      </c>
      <c r="T1412" s="3" t="str">
        <f t="shared" si="45"/>
        <v>.</v>
      </c>
      <c r="U1412" s="3" t="str">
        <f>IF(AND(R1412&lt;&gt;"_U",N1412&lt;&gt;9999,N1412&lt;&gt;999,L1412&lt;&gt;"Median"),IFERROR(VLOOKUP(A1412,'TA Total'!A:P,16,0),"."),".")</f>
        <v>.</v>
      </c>
    </row>
    <row r="1413" spans="1:21" x14ac:dyDescent="0.3">
      <c r="A1413" s="1" t="str">
        <f t="shared" si="44"/>
        <v>2018|Hastings District|$70,001-$100,000</v>
      </c>
      <c r="B1413" t="s">
        <v>18</v>
      </c>
      <c r="C1413" t="s">
        <v>19</v>
      </c>
      <c r="D1413" t="s">
        <v>20</v>
      </c>
      <c r="E1413" t="s">
        <v>21</v>
      </c>
      <c r="F1413">
        <v>2018</v>
      </c>
      <c r="G1413">
        <v>2018</v>
      </c>
      <c r="H1413">
        <v>30</v>
      </c>
      <c r="I1413" t="s">
        <v>118</v>
      </c>
      <c r="J1413">
        <v>99</v>
      </c>
      <c r="K1413" t="s">
        <v>23</v>
      </c>
      <c r="L1413">
        <v>5</v>
      </c>
      <c r="M1413" t="s">
        <v>58</v>
      </c>
      <c r="N1413">
        <v>3</v>
      </c>
      <c r="O1413" t="s">
        <v>25</v>
      </c>
      <c r="P1413">
        <v>630</v>
      </c>
      <c r="T1413" s="3">
        <f t="shared" si="45"/>
        <v>14.19</v>
      </c>
      <c r="U1413" s="3">
        <f>IF(AND(R1413&lt;&gt;"_U",N1413&lt;&gt;9999,N1413&lt;&gt;999,L1413&lt;&gt;"Median"),IFERROR(VLOOKUP(A1413,'TA Total'!A:P,16,0),"."),".")</f>
        <v>4440</v>
      </c>
    </row>
    <row r="1414" spans="1:21" x14ac:dyDescent="0.3">
      <c r="A1414" s="1" t="str">
        <f t="shared" si="44"/>
        <v>2018|Hastings District|$70,001-$100,000</v>
      </c>
      <c r="B1414" t="s">
        <v>18</v>
      </c>
      <c r="C1414" t="s">
        <v>19</v>
      </c>
      <c r="D1414" t="s">
        <v>20</v>
      </c>
      <c r="E1414" t="s">
        <v>21</v>
      </c>
      <c r="F1414">
        <v>2018</v>
      </c>
      <c r="G1414">
        <v>2018</v>
      </c>
      <c r="H1414">
        <v>30</v>
      </c>
      <c r="I1414" t="s">
        <v>118</v>
      </c>
      <c r="J1414">
        <v>99</v>
      </c>
      <c r="K1414" t="s">
        <v>23</v>
      </c>
      <c r="L1414">
        <v>5</v>
      </c>
      <c r="M1414" t="s">
        <v>58</v>
      </c>
      <c r="N1414">
        <v>2</v>
      </c>
      <c r="O1414" t="s">
        <v>28</v>
      </c>
      <c r="P1414">
        <v>1275</v>
      </c>
      <c r="T1414" s="3">
        <f t="shared" si="45"/>
        <v>28.72</v>
      </c>
      <c r="U1414" s="3">
        <f>IF(AND(R1414&lt;&gt;"_U",N1414&lt;&gt;9999,N1414&lt;&gt;999,L1414&lt;&gt;"Median"),IFERROR(VLOOKUP(A1414,'TA Total'!A:P,16,0),"."),".")</f>
        <v>4440</v>
      </c>
    </row>
    <row r="1415" spans="1:21" x14ac:dyDescent="0.3">
      <c r="A1415" s="1" t="str">
        <f t="shared" si="44"/>
        <v>2018|Hastings District|$70,001-$100,000</v>
      </c>
      <c r="B1415" t="s">
        <v>18</v>
      </c>
      <c r="C1415" t="s">
        <v>19</v>
      </c>
      <c r="D1415" t="s">
        <v>20</v>
      </c>
      <c r="E1415" t="s">
        <v>21</v>
      </c>
      <c r="F1415">
        <v>2018</v>
      </c>
      <c r="G1415">
        <v>2018</v>
      </c>
      <c r="H1415">
        <v>30</v>
      </c>
      <c r="I1415" t="s">
        <v>118</v>
      </c>
      <c r="J1415">
        <v>99</v>
      </c>
      <c r="K1415" t="s">
        <v>23</v>
      </c>
      <c r="L1415">
        <v>5</v>
      </c>
      <c r="M1415" t="s">
        <v>58</v>
      </c>
      <c r="N1415">
        <v>1</v>
      </c>
      <c r="O1415" t="s">
        <v>33</v>
      </c>
      <c r="P1415">
        <v>2538</v>
      </c>
      <c r="T1415" s="3">
        <f t="shared" si="45"/>
        <v>57.16</v>
      </c>
      <c r="U1415" s="3">
        <f>IF(AND(R1415&lt;&gt;"_U",N1415&lt;&gt;9999,N1415&lt;&gt;999,L1415&lt;&gt;"Median"),IFERROR(VLOOKUP(A1415,'TA Total'!A:P,16,0),"."),".")</f>
        <v>4440</v>
      </c>
    </row>
    <row r="1416" spans="1:21" x14ac:dyDescent="0.3">
      <c r="A1416" s="1" t="str">
        <f t="shared" si="44"/>
        <v>2018|Hastings District|$70,001-$100,000</v>
      </c>
      <c r="B1416" t="s">
        <v>18</v>
      </c>
      <c r="C1416" t="s">
        <v>19</v>
      </c>
      <c r="D1416" t="s">
        <v>20</v>
      </c>
      <c r="E1416" t="s">
        <v>21</v>
      </c>
      <c r="F1416">
        <v>2018</v>
      </c>
      <c r="G1416">
        <v>2018</v>
      </c>
      <c r="H1416">
        <v>30</v>
      </c>
      <c r="I1416" t="s">
        <v>118</v>
      </c>
      <c r="J1416">
        <v>99</v>
      </c>
      <c r="K1416" t="s">
        <v>23</v>
      </c>
      <c r="L1416">
        <v>5</v>
      </c>
      <c r="M1416" t="s">
        <v>58</v>
      </c>
      <c r="N1416">
        <v>9999</v>
      </c>
      <c r="O1416" t="s">
        <v>40</v>
      </c>
      <c r="P1416">
        <v>4440</v>
      </c>
      <c r="T1416" s="3" t="str">
        <f t="shared" si="45"/>
        <v>.</v>
      </c>
      <c r="U1416" s="3" t="str">
        <f>IF(AND(R1416&lt;&gt;"_U",N1416&lt;&gt;9999,N1416&lt;&gt;999,L1416&lt;&gt;"Median"),IFERROR(VLOOKUP(A1416,'TA Total'!A:P,16,0),"."),".")</f>
        <v>.</v>
      </c>
    </row>
    <row r="1417" spans="1:21" x14ac:dyDescent="0.3">
      <c r="A1417" s="1" t="str">
        <f t="shared" si="44"/>
        <v>2018|Hastings District|$70,001-$100,000</v>
      </c>
      <c r="B1417" t="s">
        <v>18</v>
      </c>
      <c r="C1417" t="s">
        <v>19</v>
      </c>
      <c r="D1417" t="s">
        <v>20</v>
      </c>
      <c r="E1417" t="s">
        <v>21</v>
      </c>
      <c r="F1417">
        <v>2018</v>
      </c>
      <c r="G1417">
        <v>2018</v>
      </c>
      <c r="H1417">
        <v>30</v>
      </c>
      <c r="I1417" t="s">
        <v>118</v>
      </c>
      <c r="J1417">
        <v>99</v>
      </c>
      <c r="K1417" t="s">
        <v>23</v>
      </c>
      <c r="L1417">
        <v>5</v>
      </c>
      <c r="M1417" t="s">
        <v>58</v>
      </c>
      <c r="N1417">
        <v>7777</v>
      </c>
      <c r="O1417" t="s">
        <v>37</v>
      </c>
      <c r="P1417">
        <v>4440</v>
      </c>
      <c r="T1417" s="3">
        <f t="shared" si="45"/>
        <v>100</v>
      </c>
      <c r="U1417" s="3">
        <f>IF(AND(R1417&lt;&gt;"_U",N1417&lt;&gt;9999,N1417&lt;&gt;999,L1417&lt;&gt;"Median"),IFERROR(VLOOKUP(A1417,'TA Total'!A:P,16,0),"."),".")</f>
        <v>4440</v>
      </c>
    </row>
    <row r="1418" spans="1:21" x14ac:dyDescent="0.3">
      <c r="A1418" s="1" t="str">
        <f t="shared" si="44"/>
        <v>2018|Hastings District|$100,001-$150,000</v>
      </c>
      <c r="B1418" t="s">
        <v>18</v>
      </c>
      <c r="C1418" t="s">
        <v>19</v>
      </c>
      <c r="D1418" t="s">
        <v>20</v>
      </c>
      <c r="E1418" t="s">
        <v>21</v>
      </c>
      <c r="F1418">
        <v>2018</v>
      </c>
      <c r="G1418">
        <v>2018</v>
      </c>
      <c r="H1418">
        <v>30</v>
      </c>
      <c r="I1418" t="s">
        <v>118</v>
      </c>
      <c r="J1418">
        <v>99</v>
      </c>
      <c r="K1418" t="s">
        <v>23</v>
      </c>
      <c r="L1418">
        <v>6</v>
      </c>
      <c r="M1418" t="s">
        <v>59</v>
      </c>
      <c r="N1418">
        <v>2</v>
      </c>
      <c r="O1418" t="s">
        <v>28</v>
      </c>
      <c r="P1418">
        <v>975</v>
      </c>
      <c r="T1418" s="3">
        <f t="shared" si="45"/>
        <v>20.85</v>
      </c>
      <c r="U1418" s="3">
        <f>IF(AND(R1418&lt;&gt;"_U",N1418&lt;&gt;9999,N1418&lt;&gt;999,L1418&lt;&gt;"Median"),IFERROR(VLOOKUP(A1418,'TA Total'!A:P,16,0),"."),".")</f>
        <v>4677</v>
      </c>
    </row>
    <row r="1419" spans="1:21" x14ac:dyDescent="0.3">
      <c r="A1419" s="1" t="str">
        <f t="shared" si="44"/>
        <v>2018|Hastings District|$100,001-$150,000</v>
      </c>
      <c r="B1419" t="s">
        <v>18</v>
      </c>
      <c r="C1419" t="s">
        <v>19</v>
      </c>
      <c r="D1419" t="s">
        <v>20</v>
      </c>
      <c r="E1419" t="s">
        <v>21</v>
      </c>
      <c r="F1419">
        <v>2018</v>
      </c>
      <c r="G1419">
        <v>2018</v>
      </c>
      <c r="H1419">
        <v>30</v>
      </c>
      <c r="I1419" t="s">
        <v>118</v>
      </c>
      <c r="J1419">
        <v>99</v>
      </c>
      <c r="K1419" t="s">
        <v>23</v>
      </c>
      <c r="L1419">
        <v>6</v>
      </c>
      <c r="M1419" t="s">
        <v>59</v>
      </c>
      <c r="N1419">
        <v>999</v>
      </c>
      <c r="O1419" t="s">
        <v>42</v>
      </c>
      <c r="P1419">
        <v>0</v>
      </c>
      <c r="T1419" s="3" t="str">
        <f t="shared" si="45"/>
        <v>.</v>
      </c>
      <c r="U1419" s="3" t="str">
        <f>IF(AND(R1419&lt;&gt;"_U",N1419&lt;&gt;9999,N1419&lt;&gt;999,L1419&lt;&gt;"Median"),IFERROR(VLOOKUP(A1419,'TA Total'!A:P,16,0),"."),".")</f>
        <v>.</v>
      </c>
    </row>
    <row r="1420" spans="1:21" x14ac:dyDescent="0.3">
      <c r="A1420" s="1" t="str">
        <f t="shared" si="44"/>
        <v>2018|Hastings District|$100,001-$150,000</v>
      </c>
      <c r="B1420" t="s">
        <v>18</v>
      </c>
      <c r="C1420" t="s">
        <v>19</v>
      </c>
      <c r="D1420" t="s">
        <v>20</v>
      </c>
      <c r="E1420" t="s">
        <v>21</v>
      </c>
      <c r="F1420">
        <v>2018</v>
      </c>
      <c r="G1420">
        <v>2018</v>
      </c>
      <c r="H1420">
        <v>30</v>
      </c>
      <c r="I1420" t="s">
        <v>118</v>
      </c>
      <c r="J1420">
        <v>99</v>
      </c>
      <c r="K1420" t="s">
        <v>23</v>
      </c>
      <c r="L1420">
        <v>6</v>
      </c>
      <c r="M1420" t="s">
        <v>59</v>
      </c>
      <c r="N1420">
        <v>1</v>
      </c>
      <c r="O1420" t="s">
        <v>33</v>
      </c>
      <c r="P1420">
        <v>2889</v>
      </c>
      <c r="T1420" s="3">
        <f t="shared" si="45"/>
        <v>61.77</v>
      </c>
      <c r="U1420" s="3">
        <f>IF(AND(R1420&lt;&gt;"_U",N1420&lt;&gt;9999,N1420&lt;&gt;999,L1420&lt;&gt;"Median"),IFERROR(VLOOKUP(A1420,'TA Total'!A:P,16,0),"."),".")</f>
        <v>4677</v>
      </c>
    </row>
    <row r="1421" spans="1:21" x14ac:dyDescent="0.3">
      <c r="A1421" s="1" t="str">
        <f t="shared" si="44"/>
        <v>2018|Hastings District|$100,001-$150,000</v>
      </c>
      <c r="B1421" t="s">
        <v>18</v>
      </c>
      <c r="C1421" t="s">
        <v>19</v>
      </c>
      <c r="D1421" t="s">
        <v>20</v>
      </c>
      <c r="E1421" t="s">
        <v>21</v>
      </c>
      <c r="F1421">
        <v>2018</v>
      </c>
      <c r="G1421">
        <v>2018</v>
      </c>
      <c r="H1421">
        <v>30</v>
      </c>
      <c r="I1421" t="s">
        <v>118</v>
      </c>
      <c r="J1421">
        <v>99</v>
      </c>
      <c r="K1421" t="s">
        <v>23</v>
      </c>
      <c r="L1421">
        <v>6</v>
      </c>
      <c r="M1421" t="s">
        <v>59</v>
      </c>
      <c r="N1421">
        <v>9999</v>
      </c>
      <c r="O1421" t="s">
        <v>40</v>
      </c>
      <c r="P1421">
        <v>4677</v>
      </c>
      <c r="T1421" s="3" t="str">
        <f t="shared" si="45"/>
        <v>.</v>
      </c>
      <c r="U1421" s="3" t="str">
        <f>IF(AND(R1421&lt;&gt;"_U",N1421&lt;&gt;9999,N1421&lt;&gt;999,L1421&lt;&gt;"Median"),IFERROR(VLOOKUP(A1421,'TA Total'!A:P,16,0),"."),".")</f>
        <v>.</v>
      </c>
    </row>
    <row r="1422" spans="1:21" x14ac:dyDescent="0.3">
      <c r="A1422" s="1" t="str">
        <f t="shared" si="44"/>
        <v>2018|Hastings District|$100,001-$150,000</v>
      </c>
      <c r="B1422" t="s">
        <v>18</v>
      </c>
      <c r="C1422" t="s">
        <v>19</v>
      </c>
      <c r="D1422" t="s">
        <v>20</v>
      </c>
      <c r="E1422" t="s">
        <v>21</v>
      </c>
      <c r="F1422">
        <v>2018</v>
      </c>
      <c r="G1422">
        <v>2018</v>
      </c>
      <c r="H1422">
        <v>30</v>
      </c>
      <c r="I1422" t="s">
        <v>118</v>
      </c>
      <c r="J1422">
        <v>99</v>
      </c>
      <c r="K1422" t="s">
        <v>23</v>
      </c>
      <c r="L1422">
        <v>6</v>
      </c>
      <c r="M1422" t="s">
        <v>59</v>
      </c>
      <c r="N1422">
        <v>7777</v>
      </c>
      <c r="O1422" t="s">
        <v>37</v>
      </c>
      <c r="P1422">
        <v>4677</v>
      </c>
      <c r="T1422" s="3">
        <f t="shared" si="45"/>
        <v>100</v>
      </c>
      <c r="U1422" s="3">
        <f>IF(AND(R1422&lt;&gt;"_U",N1422&lt;&gt;9999,N1422&lt;&gt;999,L1422&lt;&gt;"Median"),IFERROR(VLOOKUP(A1422,'TA Total'!A:P,16,0),"."),".")</f>
        <v>4677</v>
      </c>
    </row>
    <row r="1423" spans="1:21" x14ac:dyDescent="0.3">
      <c r="A1423" s="1" t="str">
        <f t="shared" si="44"/>
        <v>2018|Hastings District|$100,001-$150,000</v>
      </c>
      <c r="B1423" t="s">
        <v>18</v>
      </c>
      <c r="C1423" t="s">
        <v>19</v>
      </c>
      <c r="D1423" t="s">
        <v>20</v>
      </c>
      <c r="E1423" t="s">
        <v>21</v>
      </c>
      <c r="F1423">
        <v>2018</v>
      </c>
      <c r="G1423">
        <v>2018</v>
      </c>
      <c r="H1423">
        <v>30</v>
      </c>
      <c r="I1423" t="s">
        <v>118</v>
      </c>
      <c r="J1423">
        <v>99</v>
      </c>
      <c r="K1423" t="s">
        <v>23</v>
      </c>
      <c r="L1423">
        <v>6</v>
      </c>
      <c r="M1423" t="s">
        <v>59</v>
      </c>
      <c r="N1423">
        <v>3</v>
      </c>
      <c r="O1423" t="s">
        <v>25</v>
      </c>
      <c r="P1423">
        <v>816</v>
      </c>
      <c r="T1423" s="3">
        <f t="shared" si="45"/>
        <v>17.45</v>
      </c>
      <c r="U1423" s="3">
        <f>IF(AND(R1423&lt;&gt;"_U",N1423&lt;&gt;9999,N1423&lt;&gt;999,L1423&lt;&gt;"Median"),IFERROR(VLOOKUP(A1423,'TA Total'!A:P,16,0),"."),".")</f>
        <v>4677</v>
      </c>
    </row>
    <row r="1424" spans="1:21" x14ac:dyDescent="0.3">
      <c r="A1424" s="1" t="str">
        <f t="shared" si="44"/>
        <v>2018|Hastings District|$150,001-$200,000</v>
      </c>
      <c r="B1424" t="s">
        <v>18</v>
      </c>
      <c r="C1424" t="s">
        <v>19</v>
      </c>
      <c r="D1424" t="s">
        <v>20</v>
      </c>
      <c r="E1424" t="s">
        <v>21</v>
      </c>
      <c r="F1424">
        <v>2018</v>
      </c>
      <c r="G1424">
        <v>2018</v>
      </c>
      <c r="H1424">
        <v>30</v>
      </c>
      <c r="I1424" t="s">
        <v>118</v>
      </c>
      <c r="J1424">
        <v>99</v>
      </c>
      <c r="K1424" t="s">
        <v>23</v>
      </c>
      <c r="L1424">
        <v>7</v>
      </c>
      <c r="M1424" t="s">
        <v>43</v>
      </c>
      <c r="N1424">
        <v>1</v>
      </c>
      <c r="O1424" t="s">
        <v>33</v>
      </c>
      <c r="P1424">
        <v>1779</v>
      </c>
      <c r="T1424" s="3">
        <f t="shared" si="45"/>
        <v>55.79</v>
      </c>
      <c r="U1424" s="3">
        <f>IF(AND(R1424&lt;&gt;"_U",N1424&lt;&gt;9999,N1424&lt;&gt;999,L1424&lt;&gt;"Median"),IFERROR(VLOOKUP(A1424,'TA Total'!A:P,16,0),"."),".")</f>
        <v>3189</v>
      </c>
    </row>
    <row r="1425" spans="1:21" x14ac:dyDescent="0.3">
      <c r="A1425" s="1" t="str">
        <f t="shared" si="44"/>
        <v>2018|Hastings District|$150,001-$200,000</v>
      </c>
      <c r="B1425" t="s">
        <v>18</v>
      </c>
      <c r="C1425" t="s">
        <v>19</v>
      </c>
      <c r="D1425" t="s">
        <v>20</v>
      </c>
      <c r="E1425" t="s">
        <v>21</v>
      </c>
      <c r="F1425">
        <v>2018</v>
      </c>
      <c r="G1425">
        <v>2018</v>
      </c>
      <c r="H1425">
        <v>30</v>
      </c>
      <c r="I1425" t="s">
        <v>118</v>
      </c>
      <c r="J1425">
        <v>99</v>
      </c>
      <c r="K1425" t="s">
        <v>23</v>
      </c>
      <c r="L1425">
        <v>7</v>
      </c>
      <c r="M1425" t="s">
        <v>43</v>
      </c>
      <c r="N1425">
        <v>9999</v>
      </c>
      <c r="O1425" t="s">
        <v>40</v>
      </c>
      <c r="P1425">
        <v>3189</v>
      </c>
      <c r="T1425" s="3" t="str">
        <f t="shared" si="45"/>
        <v>.</v>
      </c>
      <c r="U1425" s="3" t="str">
        <f>IF(AND(R1425&lt;&gt;"_U",N1425&lt;&gt;9999,N1425&lt;&gt;999,L1425&lt;&gt;"Median"),IFERROR(VLOOKUP(A1425,'TA Total'!A:P,16,0),"."),".")</f>
        <v>.</v>
      </c>
    </row>
    <row r="1426" spans="1:21" x14ac:dyDescent="0.3">
      <c r="A1426" s="1" t="str">
        <f t="shared" si="44"/>
        <v>2018|Hastings District|$150,001-$200,000</v>
      </c>
      <c r="B1426" t="s">
        <v>18</v>
      </c>
      <c r="C1426" t="s">
        <v>19</v>
      </c>
      <c r="D1426" t="s">
        <v>20</v>
      </c>
      <c r="E1426" t="s">
        <v>21</v>
      </c>
      <c r="F1426">
        <v>2018</v>
      </c>
      <c r="G1426">
        <v>2018</v>
      </c>
      <c r="H1426">
        <v>30</v>
      </c>
      <c r="I1426" t="s">
        <v>118</v>
      </c>
      <c r="J1426">
        <v>99</v>
      </c>
      <c r="K1426" t="s">
        <v>23</v>
      </c>
      <c r="L1426">
        <v>7</v>
      </c>
      <c r="M1426" t="s">
        <v>43</v>
      </c>
      <c r="N1426">
        <v>7777</v>
      </c>
      <c r="O1426" t="s">
        <v>37</v>
      </c>
      <c r="P1426">
        <v>3189</v>
      </c>
      <c r="T1426" s="3">
        <f t="shared" si="45"/>
        <v>100</v>
      </c>
      <c r="U1426" s="3">
        <f>IF(AND(R1426&lt;&gt;"_U",N1426&lt;&gt;9999,N1426&lt;&gt;999,L1426&lt;&gt;"Median"),IFERROR(VLOOKUP(A1426,'TA Total'!A:P,16,0),"."),".")</f>
        <v>3189</v>
      </c>
    </row>
    <row r="1427" spans="1:21" x14ac:dyDescent="0.3">
      <c r="A1427" s="1" t="str">
        <f t="shared" si="44"/>
        <v>2018|Hastings District|$150,001-$200,000</v>
      </c>
      <c r="B1427" t="s">
        <v>18</v>
      </c>
      <c r="C1427" t="s">
        <v>19</v>
      </c>
      <c r="D1427" t="s">
        <v>20</v>
      </c>
      <c r="E1427" t="s">
        <v>21</v>
      </c>
      <c r="F1427">
        <v>2018</v>
      </c>
      <c r="G1427">
        <v>2018</v>
      </c>
      <c r="H1427">
        <v>30</v>
      </c>
      <c r="I1427" t="s">
        <v>118</v>
      </c>
      <c r="J1427">
        <v>99</v>
      </c>
      <c r="K1427" t="s">
        <v>23</v>
      </c>
      <c r="L1427">
        <v>7</v>
      </c>
      <c r="M1427" t="s">
        <v>43</v>
      </c>
      <c r="N1427">
        <v>999</v>
      </c>
      <c r="O1427" t="s">
        <v>42</v>
      </c>
      <c r="P1427">
        <v>0</v>
      </c>
      <c r="T1427" s="3" t="str">
        <f t="shared" si="45"/>
        <v>.</v>
      </c>
      <c r="U1427" s="3" t="str">
        <f>IF(AND(R1427&lt;&gt;"_U",N1427&lt;&gt;9999,N1427&lt;&gt;999,L1427&lt;&gt;"Median"),IFERROR(VLOOKUP(A1427,'TA Total'!A:P,16,0),"."),".")</f>
        <v>.</v>
      </c>
    </row>
    <row r="1428" spans="1:21" x14ac:dyDescent="0.3">
      <c r="A1428" s="1" t="str">
        <f t="shared" si="44"/>
        <v>2018|Hastings District|$150,001-$200,000</v>
      </c>
      <c r="B1428" t="s">
        <v>18</v>
      </c>
      <c r="C1428" t="s">
        <v>19</v>
      </c>
      <c r="D1428" t="s">
        <v>20</v>
      </c>
      <c r="E1428" t="s">
        <v>21</v>
      </c>
      <c r="F1428">
        <v>2018</v>
      </c>
      <c r="G1428">
        <v>2018</v>
      </c>
      <c r="H1428">
        <v>30</v>
      </c>
      <c r="I1428" t="s">
        <v>118</v>
      </c>
      <c r="J1428">
        <v>99</v>
      </c>
      <c r="K1428" t="s">
        <v>23</v>
      </c>
      <c r="L1428">
        <v>7</v>
      </c>
      <c r="M1428" t="s">
        <v>43</v>
      </c>
      <c r="N1428">
        <v>3</v>
      </c>
      <c r="O1428" t="s">
        <v>25</v>
      </c>
      <c r="P1428">
        <v>1011</v>
      </c>
      <c r="T1428" s="3">
        <f t="shared" si="45"/>
        <v>31.7</v>
      </c>
      <c r="U1428" s="3">
        <f>IF(AND(R1428&lt;&gt;"_U",N1428&lt;&gt;9999,N1428&lt;&gt;999,L1428&lt;&gt;"Median"),IFERROR(VLOOKUP(A1428,'TA Total'!A:P,16,0),"."),".")</f>
        <v>3189</v>
      </c>
    </row>
    <row r="1429" spans="1:21" x14ac:dyDescent="0.3">
      <c r="A1429" s="1" t="str">
        <f t="shared" si="44"/>
        <v>2018|Hastings District|$150,001-$200,000</v>
      </c>
      <c r="B1429" t="s">
        <v>18</v>
      </c>
      <c r="C1429" t="s">
        <v>19</v>
      </c>
      <c r="D1429" t="s">
        <v>20</v>
      </c>
      <c r="E1429" t="s">
        <v>21</v>
      </c>
      <c r="F1429">
        <v>2018</v>
      </c>
      <c r="G1429">
        <v>2018</v>
      </c>
      <c r="H1429">
        <v>30</v>
      </c>
      <c r="I1429" t="s">
        <v>118</v>
      </c>
      <c r="J1429">
        <v>99</v>
      </c>
      <c r="K1429" t="s">
        <v>23</v>
      </c>
      <c r="L1429">
        <v>7</v>
      </c>
      <c r="M1429" t="s">
        <v>43</v>
      </c>
      <c r="N1429">
        <v>2</v>
      </c>
      <c r="O1429" t="s">
        <v>28</v>
      </c>
      <c r="P1429">
        <v>396</v>
      </c>
      <c r="T1429" s="3">
        <f t="shared" si="45"/>
        <v>12.42</v>
      </c>
      <c r="U1429" s="3">
        <f>IF(AND(R1429&lt;&gt;"_U",N1429&lt;&gt;9999,N1429&lt;&gt;999,L1429&lt;&gt;"Median"),IFERROR(VLOOKUP(A1429,'TA Total'!A:P,16,0),"."),".")</f>
        <v>3189</v>
      </c>
    </row>
    <row r="1430" spans="1:21" x14ac:dyDescent="0.3">
      <c r="A1430" s="1" t="str">
        <f t="shared" si="44"/>
        <v>2018|Hastings District|$200,001 or more</v>
      </c>
      <c r="B1430" t="s">
        <v>18</v>
      </c>
      <c r="C1430" t="s">
        <v>19</v>
      </c>
      <c r="D1430" t="s">
        <v>20</v>
      </c>
      <c r="E1430" t="s">
        <v>21</v>
      </c>
      <c r="F1430">
        <v>2018</v>
      </c>
      <c r="G1430">
        <v>2018</v>
      </c>
      <c r="H1430">
        <v>30</v>
      </c>
      <c r="I1430" t="s">
        <v>118</v>
      </c>
      <c r="J1430">
        <v>99</v>
      </c>
      <c r="K1430" t="s">
        <v>23</v>
      </c>
      <c r="L1430">
        <v>8</v>
      </c>
      <c r="M1430" t="s">
        <v>27</v>
      </c>
      <c r="N1430">
        <v>9999</v>
      </c>
      <c r="O1430" t="s">
        <v>40</v>
      </c>
      <c r="R1430" t="s">
        <v>29</v>
      </c>
      <c r="S1430" t="s">
        <v>30</v>
      </c>
      <c r="T1430" s="3" t="str">
        <f t="shared" si="45"/>
        <v>.</v>
      </c>
      <c r="U1430" s="3" t="str">
        <f>IF(AND(R1430&lt;&gt;"_U",N1430&lt;&gt;9999,N1430&lt;&gt;999,L1430&lt;&gt;"Median"),IFERROR(VLOOKUP(A1430,'TA Total'!A:P,16,0),"."),".")</f>
        <v>.</v>
      </c>
    </row>
    <row r="1431" spans="1:21" x14ac:dyDescent="0.3">
      <c r="A1431" s="1" t="str">
        <f t="shared" si="44"/>
        <v>2018|Hastings District|$200,001 or more</v>
      </c>
      <c r="B1431" t="s">
        <v>18</v>
      </c>
      <c r="C1431" t="s">
        <v>19</v>
      </c>
      <c r="D1431" t="s">
        <v>20</v>
      </c>
      <c r="E1431" t="s">
        <v>21</v>
      </c>
      <c r="F1431">
        <v>2018</v>
      </c>
      <c r="G1431">
        <v>2018</v>
      </c>
      <c r="H1431">
        <v>30</v>
      </c>
      <c r="I1431" t="s">
        <v>118</v>
      </c>
      <c r="J1431">
        <v>99</v>
      </c>
      <c r="K1431" t="s">
        <v>23</v>
      </c>
      <c r="L1431">
        <v>8</v>
      </c>
      <c r="M1431" t="s">
        <v>27</v>
      </c>
      <c r="N1431">
        <v>999</v>
      </c>
      <c r="O1431" t="s">
        <v>42</v>
      </c>
      <c r="R1431" t="s">
        <v>29</v>
      </c>
      <c r="S1431" t="s">
        <v>30</v>
      </c>
      <c r="T1431" s="3" t="str">
        <f t="shared" si="45"/>
        <v>.</v>
      </c>
      <c r="U1431" s="3" t="str">
        <f>IF(AND(R1431&lt;&gt;"_U",N1431&lt;&gt;9999,N1431&lt;&gt;999,L1431&lt;&gt;"Median"),IFERROR(VLOOKUP(A1431,'TA Total'!A:P,16,0),"."),".")</f>
        <v>.</v>
      </c>
    </row>
    <row r="1432" spans="1:21" x14ac:dyDescent="0.3">
      <c r="A1432" s="1" t="str">
        <f t="shared" si="44"/>
        <v>2018|Hastings District|$200,001 or more</v>
      </c>
      <c r="B1432" t="s">
        <v>18</v>
      </c>
      <c r="C1432" t="s">
        <v>19</v>
      </c>
      <c r="D1432" t="s">
        <v>20</v>
      </c>
      <c r="E1432" t="s">
        <v>21</v>
      </c>
      <c r="F1432">
        <v>2018</v>
      </c>
      <c r="G1432">
        <v>2018</v>
      </c>
      <c r="H1432">
        <v>30</v>
      </c>
      <c r="I1432" t="s">
        <v>118</v>
      </c>
      <c r="J1432">
        <v>99</v>
      </c>
      <c r="K1432" t="s">
        <v>23</v>
      </c>
      <c r="L1432">
        <v>8</v>
      </c>
      <c r="M1432" t="s">
        <v>27</v>
      </c>
      <c r="N1432">
        <v>7777</v>
      </c>
      <c r="O1432" t="s">
        <v>37</v>
      </c>
      <c r="R1432" t="s">
        <v>29</v>
      </c>
      <c r="S1432" t="s">
        <v>30</v>
      </c>
      <c r="T1432" s="3" t="str">
        <f t="shared" si="45"/>
        <v>.</v>
      </c>
      <c r="U1432" s="3" t="str">
        <f>IF(AND(R1432&lt;&gt;"_U",N1432&lt;&gt;9999,N1432&lt;&gt;999,L1432&lt;&gt;"Median"),IFERROR(VLOOKUP(A1432,'TA Total'!A:P,16,0),"."),".")</f>
        <v>.</v>
      </c>
    </row>
    <row r="1433" spans="1:21" x14ac:dyDescent="0.3">
      <c r="A1433" s="1" t="str">
        <f t="shared" si="44"/>
        <v>2018|Hastings District|$200,001 or more</v>
      </c>
      <c r="B1433" t="s">
        <v>18</v>
      </c>
      <c r="C1433" t="s">
        <v>19</v>
      </c>
      <c r="D1433" t="s">
        <v>20</v>
      </c>
      <c r="E1433" t="s">
        <v>21</v>
      </c>
      <c r="F1433">
        <v>2018</v>
      </c>
      <c r="G1433">
        <v>2018</v>
      </c>
      <c r="H1433">
        <v>30</v>
      </c>
      <c r="I1433" t="s">
        <v>118</v>
      </c>
      <c r="J1433">
        <v>99</v>
      </c>
      <c r="K1433" t="s">
        <v>23</v>
      </c>
      <c r="L1433">
        <v>8</v>
      </c>
      <c r="M1433" t="s">
        <v>27</v>
      </c>
      <c r="N1433">
        <v>3</v>
      </c>
      <c r="O1433" t="s">
        <v>25</v>
      </c>
      <c r="R1433" t="s">
        <v>29</v>
      </c>
      <c r="S1433" t="s">
        <v>30</v>
      </c>
      <c r="T1433" s="3" t="str">
        <f t="shared" si="45"/>
        <v>.</v>
      </c>
      <c r="U1433" s="3" t="str">
        <f>IF(AND(R1433&lt;&gt;"_U",N1433&lt;&gt;9999,N1433&lt;&gt;999,L1433&lt;&gt;"Median"),IFERROR(VLOOKUP(A1433,'TA Total'!A:P,16,0),"."),".")</f>
        <v>.</v>
      </c>
    </row>
    <row r="1434" spans="1:21" x14ac:dyDescent="0.3">
      <c r="A1434" s="1" t="str">
        <f t="shared" si="44"/>
        <v>2018|Hastings District|$200,001 or more</v>
      </c>
      <c r="B1434" t="s">
        <v>18</v>
      </c>
      <c r="C1434" t="s">
        <v>19</v>
      </c>
      <c r="D1434" t="s">
        <v>20</v>
      </c>
      <c r="E1434" t="s">
        <v>21</v>
      </c>
      <c r="F1434">
        <v>2018</v>
      </c>
      <c r="G1434">
        <v>2018</v>
      </c>
      <c r="H1434">
        <v>30</v>
      </c>
      <c r="I1434" t="s">
        <v>118</v>
      </c>
      <c r="J1434">
        <v>99</v>
      </c>
      <c r="K1434" t="s">
        <v>23</v>
      </c>
      <c r="L1434">
        <v>8</v>
      </c>
      <c r="M1434" t="s">
        <v>27</v>
      </c>
      <c r="N1434">
        <v>2</v>
      </c>
      <c r="O1434" t="s">
        <v>28</v>
      </c>
      <c r="R1434" t="s">
        <v>29</v>
      </c>
      <c r="S1434" t="s">
        <v>30</v>
      </c>
      <c r="T1434" s="3" t="str">
        <f t="shared" si="45"/>
        <v>.</v>
      </c>
      <c r="U1434" s="3" t="str">
        <f>IF(AND(R1434&lt;&gt;"_U",N1434&lt;&gt;9999,N1434&lt;&gt;999,L1434&lt;&gt;"Median"),IFERROR(VLOOKUP(A1434,'TA Total'!A:P,16,0),"."),".")</f>
        <v>.</v>
      </c>
    </row>
    <row r="1435" spans="1:21" x14ac:dyDescent="0.3">
      <c r="A1435" s="1" t="str">
        <f t="shared" si="44"/>
        <v>2018|Hastings District|$200,001 or more</v>
      </c>
      <c r="B1435" t="s">
        <v>18</v>
      </c>
      <c r="C1435" t="s">
        <v>19</v>
      </c>
      <c r="D1435" t="s">
        <v>20</v>
      </c>
      <c r="E1435" t="s">
        <v>21</v>
      </c>
      <c r="F1435">
        <v>2018</v>
      </c>
      <c r="G1435">
        <v>2018</v>
      </c>
      <c r="H1435">
        <v>30</v>
      </c>
      <c r="I1435" t="s">
        <v>118</v>
      </c>
      <c r="J1435">
        <v>99</v>
      </c>
      <c r="K1435" t="s">
        <v>23</v>
      </c>
      <c r="L1435">
        <v>8</v>
      </c>
      <c r="M1435" t="s">
        <v>27</v>
      </c>
      <c r="N1435">
        <v>1</v>
      </c>
      <c r="O1435" t="s">
        <v>33</v>
      </c>
      <c r="R1435" t="s">
        <v>29</v>
      </c>
      <c r="S1435" t="s">
        <v>30</v>
      </c>
      <c r="T1435" s="3" t="str">
        <f t="shared" si="45"/>
        <v>.</v>
      </c>
      <c r="U1435" s="3" t="str">
        <f>IF(AND(R1435&lt;&gt;"_U",N1435&lt;&gt;9999,N1435&lt;&gt;999,L1435&lt;&gt;"Median"),IFERROR(VLOOKUP(A1435,'TA Total'!A:P,16,0),"."),".")</f>
        <v>.</v>
      </c>
    </row>
    <row r="1436" spans="1:21" x14ac:dyDescent="0.3">
      <c r="A1436" s="1" t="str">
        <f t="shared" si="44"/>
        <v>2018|Hastings District|Total stated - total household income</v>
      </c>
      <c r="B1436" t="s">
        <v>18</v>
      </c>
      <c r="C1436" t="s">
        <v>19</v>
      </c>
      <c r="D1436" t="s">
        <v>20</v>
      </c>
      <c r="E1436" t="s">
        <v>21</v>
      </c>
      <c r="F1436">
        <v>2018</v>
      </c>
      <c r="G1436">
        <v>2018</v>
      </c>
      <c r="H1436">
        <v>30</v>
      </c>
      <c r="I1436" t="s">
        <v>118</v>
      </c>
      <c r="J1436">
        <v>99</v>
      </c>
      <c r="K1436" t="s">
        <v>23</v>
      </c>
      <c r="L1436">
        <v>77</v>
      </c>
      <c r="M1436" t="s">
        <v>32</v>
      </c>
      <c r="N1436">
        <v>3</v>
      </c>
      <c r="O1436" t="s">
        <v>25</v>
      </c>
      <c r="P1436">
        <v>4200</v>
      </c>
      <c r="T1436" s="3">
        <f t="shared" si="45"/>
        <v>16.239999999999998</v>
      </c>
      <c r="U1436" s="3">
        <f>IF(AND(R1436&lt;&gt;"_U",N1436&lt;&gt;9999,N1436&lt;&gt;999,L1436&lt;&gt;"Median"),IFERROR(VLOOKUP(A1436,'TA Total'!A:P,16,0),"."),".")</f>
        <v>25860</v>
      </c>
    </row>
    <row r="1437" spans="1:21" x14ac:dyDescent="0.3">
      <c r="A1437" s="1" t="str">
        <f t="shared" si="44"/>
        <v>2018|Hastings District|Total stated - total household income</v>
      </c>
      <c r="B1437" t="s">
        <v>18</v>
      </c>
      <c r="C1437" t="s">
        <v>19</v>
      </c>
      <c r="D1437" t="s">
        <v>20</v>
      </c>
      <c r="E1437" t="s">
        <v>21</v>
      </c>
      <c r="F1437">
        <v>2018</v>
      </c>
      <c r="G1437">
        <v>2018</v>
      </c>
      <c r="H1437">
        <v>30</v>
      </c>
      <c r="I1437" t="s">
        <v>118</v>
      </c>
      <c r="J1437">
        <v>99</v>
      </c>
      <c r="K1437" t="s">
        <v>23</v>
      </c>
      <c r="L1437">
        <v>77</v>
      </c>
      <c r="M1437" t="s">
        <v>32</v>
      </c>
      <c r="N1437">
        <v>1</v>
      </c>
      <c r="O1437" t="s">
        <v>33</v>
      </c>
      <c r="P1437">
        <v>13290</v>
      </c>
      <c r="T1437" s="3">
        <f t="shared" si="45"/>
        <v>51.39</v>
      </c>
      <c r="U1437" s="3">
        <f>IF(AND(R1437&lt;&gt;"_U",N1437&lt;&gt;9999,N1437&lt;&gt;999,L1437&lt;&gt;"Median"),IFERROR(VLOOKUP(A1437,'TA Total'!A:P,16,0),"."),".")</f>
        <v>25860</v>
      </c>
    </row>
    <row r="1438" spans="1:21" x14ac:dyDescent="0.3">
      <c r="A1438" s="1" t="str">
        <f t="shared" si="44"/>
        <v>2018|Hastings District|Total stated - total household income</v>
      </c>
      <c r="B1438" t="s">
        <v>18</v>
      </c>
      <c r="C1438" t="s">
        <v>19</v>
      </c>
      <c r="D1438" t="s">
        <v>20</v>
      </c>
      <c r="E1438" t="s">
        <v>21</v>
      </c>
      <c r="F1438">
        <v>2018</v>
      </c>
      <c r="G1438">
        <v>2018</v>
      </c>
      <c r="H1438">
        <v>30</v>
      </c>
      <c r="I1438" t="s">
        <v>118</v>
      </c>
      <c r="J1438">
        <v>99</v>
      </c>
      <c r="K1438" t="s">
        <v>23</v>
      </c>
      <c r="L1438">
        <v>77</v>
      </c>
      <c r="M1438" t="s">
        <v>32</v>
      </c>
      <c r="N1438">
        <v>2</v>
      </c>
      <c r="O1438" t="s">
        <v>28</v>
      </c>
      <c r="P1438">
        <v>8370</v>
      </c>
      <c r="T1438" s="3">
        <f t="shared" si="45"/>
        <v>32.369999999999997</v>
      </c>
      <c r="U1438" s="3">
        <f>IF(AND(R1438&lt;&gt;"_U",N1438&lt;&gt;9999,N1438&lt;&gt;999,L1438&lt;&gt;"Median"),IFERROR(VLOOKUP(A1438,'TA Total'!A:P,16,0),"."),".")</f>
        <v>25860</v>
      </c>
    </row>
    <row r="1439" spans="1:21" x14ac:dyDescent="0.3">
      <c r="A1439" s="1" t="str">
        <f t="shared" si="44"/>
        <v>2018|Hastings District|Total stated - total household income</v>
      </c>
      <c r="B1439" t="s">
        <v>18</v>
      </c>
      <c r="C1439" t="s">
        <v>19</v>
      </c>
      <c r="D1439" t="s">
        <v>20</v>
      </c>
      <c r="E1439" t="s">
        <v>21</v>
      </c>
      <c r="F1439">
        <v>2018</v>
      </c>
      <c r="G1439">
        <v>2018</v>
      </c>
      <c r="H1439">
        <v>30</v>
      </c>
      <c r="I1439" t="s">
        <v>118</v>
      </c>
      <c r="J1439">
        <v>99</v>
      </c>
      <c r="K1439" t="s">
        <v>23</v>
      </c>
      <c r="L1439">
        <v>77</v>
      </c>
      <c r="M1439" t="s">
        <v>32</v>
      </c>
      <c r="N1439">
        <v>999</v>
      </c>
      <c r="O1439" t="s">
        <v>42</v>
      </c>
      <c r="P1439">
        <v>0</v>
      </c>
      <c r="T1439" s="3" t="str">
        <f t="shared" si="45"/>
        <v>.</v>
      </c>
      <c r="U1439" s="3" t="str">
        <f>IF(AND(R1439&lt;&gt;"_U",N1439&lt;&gt;9999,N1439&lt;&gt;999,L1439&lt;&gt;"Median"),IFERROR(VLOOKUP(A1439,'TA Total'!A:P,16,0),"."),".")</f>
        <v>.</v>
      </c>
    </row>
    <row r="1440" spans="1:21" x14ac:dyDescent="0.3">
      <c r="A1440" s="1" t="str">
        <f t="shared" si="44"/>
        <v>2018|Hastings District|Total stated - total household income</v>
      </c>
      <c r="B1440" t="s">
        <v>18</v>
      </c>
      <c r="C1440" t="s">
        <v>19</v>
      </c>
      <c r="D1440" t="s">
        <v>20</v>
      </c>
      <c r="E1440" t="s">
        <v>21</v>
      </c>
      <c r="F1440">
        <v>2018</v>
      </c>
      <c r="G1440">
        <v>2018</v>
      </c>
      <c r="H1440">
        <v>30</v>
      </c>
      <c r="I1440" t="s">
        <v>118</v>
      </c>
      <c r="J1440">
        <v>99</v>
      </c>
      <c r="K1440" t="s">
        <v>23</v>
      </c>
      <c r="L1440">
        <v>77</v>
      </c>
      <c r="M1440" t="s">
        <v>32</v>
      </c>
      <c r="N1440">
        <v>7777</v>
      </c>
      <c r="O1440" t="s">
        <v>37</v>
      </c>
      <c r="P1440">
        <v>25860</v>
      </c>
      <c r="T1440" s="3">
        <f t="shared" si="45"/>
        <v>100</v>
      </c>
      <c r="U1440" s="3">
        <f>IF(AND(R1440&lt;&gt;"_U",N1440&lt;&gt;9999,N1440&lt;&gt;999,L1440&lt;&gt;"Median"),IFERROR(VLOOKUP(A1440,'TA Total'!A:P,16,0),"."),".")</f>
        <v>25860</v>
      </c>
    </row>
    <row r="1441" spans="1:21" x14ac:dyDescent="0.3">
      <c r="A1441" s="1" t="str">
        <f t="shared" si="44"/>
        <v>2018|Hastings District|Total stated - total household income</v>
      </c>
      <c r="B1441" t="s">
        <v>18</v>
      </c>
      <c r="C1441" t="s">
        <v>19</v>
      </c>
      <c r="D1441" t="s">
        <v>20</v>
      </c>
      <c r="E1441" t="s">
        <v>21</v>
      </c>
      <c r="F1441">
        <v>2018</v>
      </c>
      <c r="G1441">
        <v>2018</v>
      </c>
      <c r="H1441">
        <v>30</v>
      </c>
      <c r="I1441" t="s">
        <v>118</v>
      </c>
      <c r="J1441">
        <v>99</v>
      </c>
      <c r="K1441" t="s">
        <v>23</v>
      </c>
      <c r="L1441">
        <v>77</v>
      </c>
      <c r="M1441" t="s">
        <v>32</v>
      </c>
      <c r="N1441">
        <v>9999</v>
      </c>
      <c r="O1441" t="s">
        <v>40</v>
      </c>
      <c r="P1441">
        <v>25860</v>
      </c>
      <c r="T1441" s="3" t="str">
        <f t="shared" si="45"/>
        <v>.</v>
      </c>
      <c r="U1441" s="3" t="str">
        <f>IF(AND(R1441&lt;&gt;"_U",N1441&lt;&gt;9999,N1441&lt;&gt;999,L1441&lt;&gt;"Median"),IFERROR(VLOOKUP(A1441,'TA Total'!A:P,16,0),"."),".")</f>
        <v>.</v>
      </c>
    </row>
    <row r="1442" spans="1:21" x14ac:dyDescent="0.3">
      <c r="A1442" s="1" t="str">
        <f t="shared" si="44"/>
        <v>2018|Hastings District|Total - total household income</v>
      </c>
      <c r="B1442" t="s">
        <v>18</v>
      </c>
      <c r="C1442" t="s">
        <v>19</v>
      </c>
      <c r="D1442" t="s">
        <v>20</v>
      </c>
      <c r="E1442" t="s">
        <v>21</v>
      </c>
      <c r="F1442">
        <v>2018</v>
      </c>
      <c r="G1442">
        <v>2018</v>
      </c>
      <c r="H1442">
        <v>30</v>
      </c>
      <c r="I1442" t="s">
        <v>118</v>
      </c>
      <c r="J1442">
        <v>99</v>
      </c>
      <c r="K1442" t="s">
        <v>23</v>
      </c>
      <c r="L1442">
        <v>99</v>
      </c>
      <c r="M1442" t="s">
        <v>48</v>
      </c>
      <c r="N1442">
        <v>999</v>
      </c>
      <c r="O1442" t="s">
        <v>42</v>
      </c>
      <c r="P1442">
        <v>3</v>
      </c>
      <c r="T1442" s="3" t="str">
        <f t="shared" si="45"/>
        <v>.</v>
      </c>
      <c r="U1442" s="3" t="str">
        <f>IF(AND(R1442&lt;&gt;"_U",N1442&lt;&gt;9999,N1442&lt;&gt;999,L1442&lt;&gt;"Median"),IFERROR(VLOOKUP(A1442,'TA Total'!A:P,16,0),"."),".")</f>
        <v>.</v>
      </c>
    </row>
    <row r="1443" spans="1:21" x14ac:dyDescent="0.3">
      <c r="A1443" s="1" t="str">
        <f t="shared" si="44"/>
        <v>2018|Hastings District|Total - total household income</v>
      </c>
      <c r="B1443" t="s">
        <v>18</v>
      </c>
      <c r="C1443" t="s">
        <v>19</v>
      </c>
      <c r="D1443" t="s">
        <v>20</v>
      </c>
      <c r="E1443" t="s">
        <v>21</v>
      </c>
      <c r="F1443">
        <v>2018</v>
      </c>
      <c r="G1443">
        <v>2018</v>
      </c>
      <c r="H1443">
        <v>30</v>
      </c>
      <c r="I1443" t="s">
        <v>118</v>
      </c>
      <c r="J1443">
        <v>99</v>
      </c>
      <c r="K1443" t="s">
        <v>23</v>
      </c>
      <c r="L1443">
        <v>99</v>
      </c>
      <c r="M1443" t="s">
        <v>48</v>
      </c>
      <c r="N1443">
        <v>2</v>
      </c>
      <c r="O1443" t="s">
        <v>28</v>
      </c>
      <c r="P1443">
        <v>9447</v>
      </c>
      <c r="T1443" s="3">
        <f t="shared" si="45"/>
        <v>33.590000000000003</v>
      </c>
      <c r="U1443" s="3">
        <f>IF(AND(R1443&lt;&gt;"_U",N1443&lt;&gt;9999,N1443&lt;&gt;999,L1443&lt;&gt;"Median"),IFERROR(VLOOKUP(A1443,'TA Total'!A:P,16,0),"."),".")</f>
        <v>28125</v>
      </c>
    </row>
    <row r="1444" spans="1:21" x14ac:dyDescent="0.3">
      <c r="A1444" s="1" t="str">
        <f t="shared" si="44"/>
        <v>2018|Hastings District|Total - total household income</v>
      </c>
      <c r="B1444" t="s">
        <v>18</v>
      </c>
      <c r="C1444" t="s">
        <v>19</v>
      </c>
      <c r="D1444" t="s">
        <v>20</v>
      </c>
      <c r="E1444" t="s">
        <v>21</v>
      </c>
      <c r="F1444">
        <v>2018</v>
      </c>
      <c r="G1444">
        <v>2018</v>
      </c>
      <c r="H1444">
        <v>30</v>
      </c>
      <c r="I1444" t="s">
        <v>118</v>
      </c>
      <c r="J1444">
        <v>99</v>
      </c>
      <c r="K1444" t="s">
        <v>23</v>
      </c>
      <c r="L1444">
        <v>99</v>
      </c>
      <c r="M1444" t="s">
        <v>48</v>
      </c>
      <c r="N1444">
        <v>1</v>
      </c>
      <c r="O1444" t="s">
        <v>33</v>
      </c>
      <c r="P1444">
        <v>14166</v>
      </c>
      <c r="T1444" s="3">
        <f t="shared" si="45"/>
        <v>50.37</v>
      </c>
      <c r="U1444" s="3">
        <f>IF(AND(R1444&lt;&gt;"_U",N1444&lt;&gt;9999,N1444&lt;&gt;999,L1444&lt;&gt;"Median"),IFERROR(VLOOKUP(A1444,'TA Total'!A:P,16,0),"."),".")</f>
        <v>28125</v>
      </c>
    </row>
    <row r="1445" spans="1:21" x14ac:dyDescent="0.3">
      <c r="A1445" s="1" t="str">
        <f t="shared" si="44"/>
        <v>2018|Hastings District|Total - total household income</v>
      </c>
      <c r="B1445" t="s">
        <v>18</v>
      </c>
      <c r="C1445" t="s">
        <v>19</v>
      </c>
      <c r="D1445" t="s">
        <v>20</v>
      </c>
      <c r="E1445" t="s">
        <v>21</v>
      </c>
      <c r="F1445">
        <v>2018</v>
      </c>
      <c r="G1445">
        <v>2018</v>
      </c>
      <c r="H1445">
        <v>30</v>
      </c>
      <c r="I1445" t="s">
        <v>118</v>
      </c>
      <c r="J1445">
        <v>99</v>
      </c>
      <c r="K1445" t="s">
        <v>23</v>
      </c>
      <c r="L1445">
        <v>99</v>
      </c>
      <c r="M1445" t="s">
        <v>48</v>
      </c>
      <c r="N1445">
        <v>3</v>
      </c>
      <c r="O1445" t="s">
        <v>25</v>
      </c>
      <c r="P1445">
        <v>4509</v>
      </c>
      <c r="T1445" s="3">
        <f t="shared" si="45"/>
        <v>16.03</v>
      </c>
      <c r="U1445" s="3">
        <f>IF(AND(R1445&lt;&gt;"_U",N1445&lt;&gt;9999,N1445&lt;&gt;999,L1445&lt;&gt;"Median"),IFERROR(VLOOKUP(A1445,'TA Total'!A:P,16,0),"."),".")</f>
        <v>28125</v>
      </c>
    </row>
    <row r="1446" spans="1:21" x14ac:dyDescent="0.3">
      <c r="A1446" s="1" t="str">
        <f t="shared" si="44"/>
        <v>2018|Hastings District|Total - total household income</v>
      </c>
      <c r="B1446" t="s">
        <v>18</v>
      </c>
      <c r="C1446" t="s">
        <v>19</v>
      </c>
      <c r="D1446" t="s">
        <v>20</v>
      </c>
      <c r="E1446" t="s">
        <v>21</v>
      </c>
      <c r="F1446">
        <v>2018</v>
      </c>
      <c r="G1446">
        <v>2018</v>
      </c>
      <c r="H1446">
        <v>30</v>
      </c>
      <c r="I1446" t="s">
        <v>118</v>
      </c>
      <c r="J1446">
        <v>99</v>
      </c>
      <c r="K1446" t="s">
        <v>23</v>
      </c>
      <c r="L1446">
        <v>99</v>
      </c>
      <c r="M1446" t="s">
        <v>48</v>
      </c>
      <c r="N1446">
        <v>9999</v>
      </c>
      <c r="O1446" t="s">
        <v>40</v>
      </c>
      <c r="P1446">
        <v>28131</v>
      </c>
      <c r="T1446" s="3" t="str">
        <f t="shared" si="45"/>
        <v>.</v>
      </c>
      <c r="U1446" s="3" t="str">
        <f>IF(AND(R1446&lt;&gt;"_U",N1446&lt;&gt;9999,N1446&lt;&gt;999,L1446&lt;&gt;"Median"),IFERROR(VLOOKUP(A1446,'TA Total'!A:P,16,0),"."),".")</f>
        <v>.</v>
      </c>
    </row>
    <row r="1447" spans="1:21" x14ac:dyDescent="0.3">
      <c r="A1447" s="1" t="str">
        <f t="shared" si="44"/>
        <v>2018|Hastings District|Total - total household income</v>
      </c>
      <c r="B1447" t="s">
        <v>18</v>
      </c>
      <c r="C1447" t="s">
        <v>19</v>
      </c>
      <c r="D1447" t="s">
        <v>20</v>
      </c>
      <c r="E1447" t="s">
        <v>21</v>
      </c>
      <c r="F1447">
        <v>2018</v>
      </c>
      <c r="G1447">
        <v>2018</v>
      </c>
      <c r="H1447">
        <v>30</v>
      </c>
      <c r="I1447" t="s">
        <v>118</v>
      </c>
      <c r="J1447">
        <v>99</v>
      </c>
      <c r="K1447" t="s">
        <v>23</v>
      </c>
      <c r="L1447">
        <v>99</v>
      </c>
      <c r="M1447" t="s">
        <v>48</v>
      </c>
      <c r="N1447">
        <v>7777</v>
      </c>
      <c r="O1447" t="s">
        <v>37</v>
      </c>
      <c r="P1447">
        <v>28125</v>
      </c>
      <c r="T1447" s="3">
        <f t="shared" si="45"/>
        <v>100</v>
      </c>
      <c r="U1447" s="3">
        <f>IF(AND(R1447&lt;&gt;"_U",N1447&lt;&gt;9999,N1447&lt;&gt;999,L1447&lt;&gt;"Median"),IFERROR(VLOOKUP(A1447,'TA Total'!A:P,16,0),"."),".")</f>
        <v>28125</v>
      </c>
    </row>
    <row r="1448" spans="1:21" x14ac:dyDescent="0.3">
      <c r="A1448" s="1" t="str">
        <f t="shared" si="44"/>
        <v>2018|Hastings District|Median ($) - total household income</v>
      </c>
      <c r="B1448" t="s">
        <v>18</v>
      </c>
      <c r="C1448" t="s">
        <v>19</v>
      </c>
      <c r="D1448" t="s">
        <v>20</v>
      </c>
      <c r="E1448" t="s">
        <v>21</v>
      </c>
      <c r="F1448">
        <v>2018</v>
      </c>
      <c r="G1448">
        <v>2018</v>
      </c>
      <c r="H1448">
        <v>30</v>
      </c>
      <c r="I1448" t="s">
        <v>118</v>
      </c>
      <c r="J1448">
        <v>99</v>
      </c>
      <c r="K1448" t="s">
        <v>23</v>
      </c>
      <c r="L1448" t="s">
        <v>56</v>
      </c>
      <c r="M1448" t="s">
        <v>57</v>
      </c>
      <c r="N1448">
        <v>7777</v>
      </c>
      <c r="O1448" t="s">
        <v>37</v>
      </c>
      <c r="P1448">
        <v>66600</v>
      </c>
      <c r="T1448" s="3" t="str">
        <f t="shared" si="45"/>
        <v>.</v>
      </c>
      <c r="U1448" s="3" t="str">
        <f>IF(AND(R1448&lt;&gt;"_U",N1448&lt;&gt;9999,N1448&lt;&gt;999,L1448&lt;&gt;"Median"),IFERROR(VLOOKUP(A1448,'TA Total'!A:P,16,0),"."),".")</f>
        <v>.</v>
      </c>
    </row>
    <row r="1449" spans="1:21" x14ac:dyDescent="0.3">
      <c r="A1449" s="1" t="str">
        <f t="shared" si="44"/>
        <v>2018|Hastings District|Median ($) - total household income</v>
      </c>
      <c r="B1449" t="s">
        <v>18</v>
      </c>
      <c r="C1449" t="s">
        <v>19</v>
      </c>
      <c r="D1449" t="s">
        <v>20</v>
      </c>
      <c r="E1449" t="s">
        <v>21</v>
      </c>
      <c r="F1449">
        <v>2018</v>
      </c>
      <c r="G1449">
        <v>2018</v>
      </c>
      <c r="H1449">
        <v>30</v>
      </c>
      <c r="I1449" t="s">
        <v>118</v>
      </c>
      <c r="J1449">
        <v>99</v>
      </c>
      <c r="K1449" t="s">
        <v>23</v>
      </c>
      <c r="L1449" t="s">
        <v>56</v>
      </c>
      <c r="M1449" t="s">
        <v>57</v>
      </c>
      <c r="N1449">
        <v>3</v>
      </c>
      <c r="O1449" t="s">
        <v>25</v>
      </c>
      <c r="P1449">
        <v>86900</v>
      </c>
      <c r="T1449" s="3" t="str">
        <f t="shared" si="45"/>
        <v>.</v>
      </c>
      <c r="U1449" s="3" t="str">
        <f>IF(AND(R1449&lt;&gt;"_U",N1449&lt;&gt;9999,N1449&lt;&gt;999,L1449&lt;&gt;"Median"),IFERROR(VLOOKUP(A1449,'TA Total'!A:P,16,0),"."),".")</f>
        <v>.</v>
      </c>
    </row>
    <row r="1450" spans="1:21" x14ac:dyDescent="0.3">
      <c r="A1450" s="1" t="str">
        <f t="shared" si="44"/>
        <v>2018|Hastings District|Median ($) - total household income</v>
      </c>
      <c r="B1450" t="s">
        <v>18</v>
      </c>
      <c r="C1450" t="s">
        <v>19</v>
      </c>
      <c r="D1450" t="s">
        <v>20</v>
      </c>
      <c r="E1450" t="s">
        <v>21</v>
      </c>
      <c r="F1450">
        <v>2018</v>
      </c>
      <c r="G1450">
        <v>2018</v>
      </c>
      <c r="H1450">
        <v>30</v>
      </c>
      <c r="I1450" t="s">
        <v>118</v>
      </c>
      <c r="J1450">
        <v>99</v>
      </c>
      <c r="K1450" t="s">
        <v>23</v>
      </c>
      <c r="L1450" t="s">
        <v>56</v>
      </c>
      <c r="M1450" t="s">
        <v>57</v>
      </c>
      <c r="N1450">
        <v>1</v>
      </c>
      <c r="O1450" t="s">
        <v>33</v>
      </c>
      <c r="P1450">
        <v>76600</v>
      </c>
      <c r="T1450" s="3" t="str">
        <f t="shared" si="45"/>
        <v>.</v>
      </c>
      <c r="U1450" s="3" t="str">
        <f>IF(AND(R1450&lt;&gt;"_U",N1450&lt;&gt;9999,N1450&lt;&gt;999,L1450&lt;&gt;"Median"),IFERROR(VLOOKUP(A1450,'TA Total'!A:P,16,0),"."),".")</f>
        <v>.</v>
      </c>
    </row>
    <row r="1451" spans="1:21" x14ac:dyDescent="0.3">
      <c r="A1451" s="1" t="str">
        <f t="shared" si="44"/>
        <v>2018|Hastings District|Median ($) - total household income</v>
      </c>
      <c r="B1451" t="s">
        <v>18</v>
      </c>
      <c r="C1451" t="s">
        <v>19</v>
      </c>
      <c r="D1451" t="s">
        <v>20</v>
      </c>
      <c r="E1451" t="s">
        <v>21</v>
      </c>
      <c r="F1451">
        <v>2018</v>
      </c>
      <c r="G1451">
        <v>2018</v>
      </c>
      <c r="H1451">
        <v>30</v>
      </c>
      <c r="I1451" t="s">
        <v>118</v>
      </c>
      <c r="J1451">
        <v>99</v>
      </c>
      <c r="K1451" t="s">
        <v>23</v>
      </c>
      <c r="L1451" t="s">
        <v>56</v>
      </c>
      <c r="M1451" t="s">
        <v>57</v>
      </c>
      <c r="N1451">
        <v>2</v>
      </c>
      <c r="O1451" t="s">
        <v>28</v>
      </c>
      <c r="P1451">
        <v>48300</v>
      </c>
      <c r="T1451" s="3" t="str">
        <f t="shared" si="45"/>
        <v>.</v>
      </c>
      <c r="U1451" s="3" t="str">
        <f>IF(AND(R1451&lt;&gt;"_U",N1451&lt;&gt;9999,N1451&lt;&gt;999,L1451&lt;&gt;"Median"),IFERROR(VLOOKUP(A1451,'TA Total'!A:P,16,0),"."),".")</f>
        <v>.</v>
      </c>
    </row>
    <row r="1452" spans="1:21" x14ac:dyDescent="0.3">
      <c r="A1452" s="1" t="str">
        <f t="shared" si="44"/>
        <v>2018|Hastings District|Median ($) - total household income</v>
      </c>
      <c r="B1452" t="s">
        <v>18</v>
      </c>
      <c r="C1452" t="s">
        <v>19</v>
      </c>
      <c r="D1452" t="s">
        <v>20</v>
      </c>
      <c r="E1452" t="s">
        <v>21</v>
      </c>
      <c r="F1452">
        <v>2018</v>
      </c>
      <c r="G1452">
        <v>2018</v>
      </c>
      <c r="H1452">
        <v>30</v>
      </c>
      <c r="I1452" t="s">
        <v>118</v>
      </c>
      <c r="J1452">
        <v>99</v>
      </c>
      <c r="K1452" t="s">
        <v>23</v>
      </c>
      <c r="L1452" t="s">
        <v>56</v>
      </c>
      <c r="M1452" t="s">
        <v>57</v>
      </c>
      <c r="N1452">
        <v>9999</v>
      </c>
      <c r="O1452" t="s">
        <v>40</v>
      </c>
      <c r="P1452">
        <v>66600</v>
      </c>
      <c r="T1452" s="3" t="str">
        <f t="shared" si="45"/>
        <v>.</v>
      </c>
      <c r="U1452" s="3" t="str">
        <f>IF(AND(R1452&lt;&gt;"_U",N1452&lt;&gt;9999,N1452&lt;&gt;999,L1452&lt;&gt;"Median"),IFERROR(VLOOKUP(A1452,'TA Total'!A:P,16,0),"."),".")</f>
        <v>.</v>
      </c>
    </row>
    <row r="1453" spans="1:21" x14ac:dyDescent="0.3">
      <c r="A1453" s="1" t="str">
        <f t="shared" si="44"/>
        <v>2018|Hastings District|Median ($) - total household income</v>
      </c>
      <c r="B1453" t="s">
        <v>18</v>
      </c>
      <c r="C1453" t="s">
        <v>19</v>
      </c>
      <c r="D1453" t="s">
        <v>20</v>
      </c>
      <c r="E1453" t="s">
        <v>21</v>
      </c>
      <c r="F1453">
        <v>2018</v>
      </c>
      <c r="G1453">
        <v>2018</v>
      </c>
      <c r="H1453">
        <v>30</v>
      </c>
      <c r="I1453" t="s">
        <v>118</v>
      </c>
      <c r="J1453">
        <v>99</v>
      </c>
      <c r="K1453" t="s">
        <v>23</v>
      </c>
      <c r="L1453" t="s">
        <v>56</v>
      </c>
      <c r="M1453" t="s">
        <v>57</v>
      </c>
      <c r="N1453">
        <v>999</v>
      </c>
      <c r="O1453" t="s">
        <v>42</v>
      </c>
      <c r="R1453" t="s">
        <v>61</v>
      </c>
      <c r="S1453" t="s">
        <v>62</v>
      </c>
      <c r="T1453" s="3" t="str">
        <f t="shared" si="45"/>
        <v>.</v>
      </c>
      <c r="U1453" s="3" t="str">
        <f>IF(AND(R1453&lt;&gt;"_U",N1453&lt;&gt;9999,N1453&lt;&gt;999,L1453&lt;&gt;"Median"),IFERROR(VLOOKUP(A1453,'TA Total'!A:P,16,0),"."),".")</f>
        <v>.</v>
      </c>
    </row>
    <row r="1454" spans="1:21" x14ac:dyDescent="0.3">
      <c r="A1454" s="1" t="str">
        <f t="shared" si="44"/>
        <v>2018|Napier City|$20,000 or less</v>
      </c>
      <c r="B1454" t="s">
        <v>18</v>
      </c>
      <c r="C1454" t="s">
        <v>19</v>
      </c>
      <c r="D1454" t="s">
        <v>20</v>
      </c>
      <c r="E1454" t="s">
        <v>21</v>
      </c>
      <c r="F1454">
        <v>2018</v>
      </c>
      <c r="G1454">
        <v>2018</v>
      </c>
      <c r="H1454">
        <v>31</v>
      </c>
      <c r="I1454" t="s">
        <v>75</v>
      </c>
      <c r="J1454">
        <v>99</v>
      </c>
      <c r="K1454" t="s">
        <v>23</v>
      </c>
      <c r="L1454">
        <v>1</v>
      </c>
      <c r="M1454" t="s">
        <v>39</v>
      </c>
      <c r="N1454">
        <v>7777</v>
      </c>
      <c r="O1454" t="s">
        <v>37</v>
      </c>
      <c r="P1454">
        <v>2235</v>
      </c>
      <c r="T1454" s="3">
        <f t="shared" si="45"/>
        <v>100</v>
      </c>
      <c r="U1454" s="3">
        <f>IF(AND(R1454&lt;&gt;"_U",N1454&lt;&gt;9999,N1454&lt;&gt;999,L1454&lt;&gt;"Median"),IFERROR(VLOOKUP(A1454,'TA Total'!A:P,16,0),"."),".")</f>
        <v>2235</v>
      </c>
    </row>
    <row r="1455" spans="1:21" x14ac:dyDescent="0.3">
      <c r="A1455" s="1" t="str">
        <f t="shared" si="44"/>
        <v>2018|Napier City|$20,000 or less</v>
      </c>
      <c r="B1455" t="s">
        <v>18</v>
      </c>
      <c r="C1455" t="s">
        <v>19</v>
      </c>
      <c r="D1455" t="s">
        <v>20</v>
      </c>
      <c r="E1455" t="s">
        <v>21</v>
      </c>
      <c r="F1455">
        <v>2018</v>
      </c>
      <c r="G1455">
        <v>2018</v>
      </c>
      <c r="H1455">
        <v>31</v>
      </c>
      <c r="I1455" t="s">
        <v>75</v>
      </c>
      <c r="J1455">
        <v>99</v>
      </c>
      <c r="K1455" t="s">
        <v>23</v>
      </c>
      <c r="L1455">
        <v>1</v>
      </c>
      <c r="M1455" t="s">
        <v>39</v>
      </c>
      <c r="N1455">
        <v>999</v>
      </c>
      <c r="O1455" t="s">
        <v>42</v>
      </c>
      <c r="P1455">
        <v>3</v>
      </c>
      <c r="T1455" s="3" t="str">
        <f t="shared" si="45"/>
        <v>.</v>
      </c>
      <c r="U1455" s="3" t="str">
        <f>IF(AND(R1455&lt;&gt;"_U",N1455&lt;&gt;9999,N1455&lt;&gt;999,L1455&lt;&gt;"Median"),IFERROR(VLOOKUP(A1455,'TA Total'!A:P,16,0),"."),".")</f>
        <v>.</v>
      </c>
    </row>
    <row r="1456" spans="1:21" x14ac:dyDescent="0.3">
      <c r="A1456" s="1" t="str">
        <f t="shared" si="44"/>
        <v>2018|Napier City|$20,000 or less</v>
      </c>
      <c r="B1456" t="s">
        <v>18</v>
      </c>
      <c r="C1456" t="s">
        <v>19</v>
      </c>
      <c r="D1456" t="s">
        <v>20</v>
      </c>
      <c r="E1456" t="s">
        <v>21</v>
      </c>
      <c r="F1456">
        <v>2018</v>
      </c>
      <c r="G1456">
        <v>2018</v>
      </c>
      <c r="H1456">
        <v>31</v>
      </c>
      <c r="I1456" t="s">
        <v>75</v>
      </c>
      <c r="J1456">
        <v>99</v>
      </c>
      <c r="K1456" t="s">
        <v>23</v>
      </c>
      <c r="L1456">
        <v>1</v>
      </c>
      <c r="M1456" t="s">
        <v>39</v>
      </c>
      <c r="N1456">
        <v>9999</v>
      </c>
      <c r="O1456" t="s">
        <v>40</v>
      </c>
      <c r="P1456">
        <v>2238</v>
      </c>
      <c r="T1456" s="3" t="str">
        <f t="shared" si="45"/>
        <v>.</v>
      </c>
      <c r="U1456" s="3" t="str">
        <f>IF(AND(R1456&lt;&gt;"_U",N1456&lt;&gt;9999,N1456&lt;&gt;999,L1456&lt;&gt;"Median"),IFERROR(VLOOKUP(A1456,'TA Total'!A:P,16,0),"."),".")</f>
        <v>.</v>
      </c>
    </row>
    <row r="1457" spans="1:21" x14ac:dyDescent="0.3">
      <c r="A1457" s="1" t="str">
        <f t="shared" si="44"/>
        <v>2018|Napier City|$20,000 or less</v>
      </c>
      <c r="B1457" t="s">
        <v>18</v>
      </c>
      <c r="C1457" t="s">
        <v>19</v>
      </c>
      <c r="D1457" t="s">
        <v>20</v>
      </c>
      <c r="E1457" t="s">
        <v>21</v>
      </c>
      <c r="F1457">
        <v>2018</v>
      </c>
      <c r="G1457">
        <v>2018</v>
      </c>
      <c r="H1457">
        <v>31</v>
      </c>
      <c r="I1457" t="s">
        <v>75</v>
      </c>
      <c r="J1457">
        <v>99</v>
      </c>
      <c r="K1457" t="s">
        <v>23</v>
      </c>
      <c r="L1457">
        <v>1</v>
      </c>
      <c r="M1457" t="s">
        <v>39</v>
      </c>
      <c r="N1457">
        <v>2</v>
      </c>
      <c r="O1457" t="s">
        <v>28</v>
      </c>
      <c r="P1457">
        <v>1422</v>
      </c>
      <c r="T1457" s="3">
        <f t="shared" si="45"/>
        <v>63.62</v>
      </c>
      <c r="U1457" s="3">
        <f>IF(AND(R1457&lt;&gt;"_U",N1457&lt;&gt;9999,N1457&lt;&gt;999,L1457&lt;&gt;"Median"),IFERROR(VLOOKUP(A1457,'TA Total'!A:P,16,0),"."),".")</f>
        <v>2235</v>
      </c>
    </row>
    <row r="1458" spans="1:21" x14ac:dyDescent="0.3">
      <c r="A1458" s="1" t="str">
        <f t="shared" si="44"/>
        <v>2018|Napier City|$20,000 or less</v>
      </c>
      <c r="B1458" t="s">
        <v>18</v>
      </c>
      <c r="C1458" t="s">
        <v>19</v>
      </c>
      <c r="D1458" t="s">
        <v>20</v>
      </c>
      <c r="E1458" t="s">
        <v>21</v>
      </c>
      <c r="F1458">
        <v>2018</v>
      </c>
      <c r="G1458">
        <v>2018</v>
      </c>
      <c r="H1458">
        <v>31</v>
      </c>
      <c r="I1458" t="s">
        <v>75</v>
      </c>
      <c r="J1458">
        <v>99</v>
      </c>
      <c r="K1458" t="s">
        <v>23</v>
      </c>
      <c r="L1458">
        <v>1</v>
      </c>
      <c r="M1458" t="s">
        <v>39</v>
      </c>
      <c r="N1458">
        <v>1</v>
      </c>
      <c r="O1458" t="s">
        <v>33</v>
      </c>
      <c r="P1458">
        <v>630</v>
      </c>
      <c r="T1458" s="3">
        <f t="shared" si="45"/>
        <v>28.19</v>
      </c>
      <c r="U1458" s="3">
        <f>IF(AND(R1458&lt;&gt;"_U",N1458&lt;&gt;9999,N1458&lt;&gt;999,L1458&lt;&gt;"Median"),IFERROR(VLOOKUP(A1458,'TA Total'!A:P,16,0),"."),".")</f>
        <v>2235</v>
      </c>
    </row>
    <row r="1459" spans="1:21" x14ac:dyDescent="0.3">
      <c r="A1459" s="1" t="str">
        <f t="shared" si="44"/>
        <v>2018|Napier City|$20,000 or less</v>
      </c>
      <c r="B1459" t="s">
        <v>18</v>
      </c>
      <c r="C1459" t="s">
        <v>19</v>
      </c>
      <c r="D1459" t="s">
        <v>20</v>
      </c>
      <c r="E1459" t="s">
        <v>21</v>
      </c>
      <c r="F1459">
        <v>2018</v>
      </c>
      <c r="G1459">
        <v>2018</v>
      </c>
      <c r="H1459">
        <v>31</v>
      </c>
      <c r="I1459" t="s">
        <v>75</v>
      </c>
      <c r="J1459">
        <v>99</v>
      </c>
      <c r="K1459" t="s">
        <v>23</v>
      </c>
      <c r="L1459">
        <v>1</v>
      </c>
      <c r="M1459" t="s">
        <v>39</v>
      </c>
      <c r="N1459">
        <v>3</v>
      </c>
      <c r="O1459" t="s">
        <v>25</v>
      </c>
      <c r="P1459">
        <v>183</v>
      </c>
      <c r="T1459" s="3">
        <f t="shared" si="45"/>
        <v>8.19</v>
      </c>
      <c r="U1459" s="3">
        <f>IF(AND(R1459&lt;&gt;"_U",N1459&lt;&gt;9999,N1459&lt;&gt;999,L1459&lt;&gt;"Median"),IFERROR(VLOOKUP(A1459,'TA Total'!A:P,16,0),"."),".")</f>
        <v>2235</v>
      </c>
    </row>
    <row r="1460" spans="1:21" x14ac:dyDescent="0.3">
      <c r="A1460" s="1" t="str">
        <f t="shared" si="44"/>
        <v>2018|Napier City|$20,001-$30,000</v>
      </c>
      <c r="B1460" t="s">
        <v>18</v>
      </c>
      <c r="C1460" t="s">
        <v>19</v>
      </c>
      <c r="D1460" t="s">
        <v>20</v>
      </c>
      <c r="E1460" t="s">
        <v>21</v>
      </c>
      <c r="F1460">
        <v>2018</v>
      </c>
      <c r="G1460">
        <v>2018</v>
      </c>
      <c r="H1460">
        <v>31</v>
      </c>
      <c r="I1460" t="s">
        <v>75</v>
      </c>
      <c r="J1460">
        <v>99</v>
      </c>
      <c r="K1460" t="s">
        <v>23</v>
      </c>
      <c r="L1460">
        <v>2</v>
      </c>
      <c r="M1460" t="s">
        <v>24</v>
      </c>
      <c r="N1460">
        <v>7777</v>
      </c>
      <c r="O1460" t="s">
        <v>37</v>
      </c>
      <c r="P1460">
        <v>2961</v>
      </c>
      <c r="T1460" s="3">
        <f t="shared" si="45"/>
        <v>100</v>
      </c>
      <c r="U1460" s="3">
        <f>IF(AND(R1460&lt;&gt;"_U",N1460&lt;&gt;9999,N1460&lt;&gt;999,L1460&lt;&gt;"Median"),IFERROR(VLOOKUP(A1460,'TA Total'!A:P,16,0),"."),".")</f>
        <v>2961</v>
      </c>
    </row>
    <row r="1461" spans="1:21" x14ac:dyDescent="0.3">
      <c r="A1461" s="1" t="str">
        <f t="shared" si="44"/>
        <v>2018|Napier City|$20,001-$30,000</v>
      </c>
      <c r="B1461" t="s">
        <v>18</v>
      </c>
      <c r="C1461" t="s">
        <v>19</v>
      </c>
      <c r="D1461" t="s">
        <v>20</v>
      </c>
      <c r="E1461" t="s">
        <v>21</v>
      </c>
      <c r="F1461">
        <v>2018</v>
      </c>
      <c r="G1461">
        <v>2018</v>
      </c>
      <c r="H1461">
        <v>31</v>
      </c>
      <c r="I1461" t="s">
        <v>75</v>
      </c>
      <c r="J1461">
        <v>99</v>
      </c>
      <c r="K1461" t="s">
        <v>23</v>
      </c>
      <c r="L1461">
        <v>2</v>
      </c>
      <c r="M1461" t="s">
        <v>24</v>
      </c>
      <c r="N1461">
        <v>3</v>
      </c>
      <c r="O1461" t="s">
        <v>25</v>
      </c>
      <c r="P1461">
        <v>324</v>
      </c>
      <c r="T1461" s="3">
        <f t="shared" si="45"/>
        <v>10.94</v>
      </c>
      <c r="U1461" s="3">
        <f>IF(AND(R1461&lt;&gt;"_U",N1461&lt;&gt;9999,N1461&lt;&gt;999,L1461&lt;&gt;"Median"),IFERROR(VLOOKUP(A1461,'TA Total'!A:P,16,0),"."),".")</f>
        <v>2961</v>
      </c>
    </row>
    <row r="1462" spans="1:21" x14ac:dyDescent="0.3">
      <c r="A1462" s="1" t="str">
        <f t="shared" si="44"/>
        <v>2018|Napier City|$20,001-$30,000</v>
      </c>
      <c r="B1462" t="s">
        <v>18</v>
      </c>
      <c r="C1462" t="s">
        <v>19</v>
      </c>
      <c r="D1462" t="s">
        <v>20</v>
      </c>
      <c r="E1462" t="s">
        <v>21</v>
      </c>
      <c r="F1462">
        <v>2018</v>
      </c>
      <c r="G1462">
        <v>2018</v>
      </c>
      <c r="H1462">
        <v>31</v>
      </c>
      <c r="I1462" t="s">
        <v>75</v>
      </c>
      <c r="J1462">
        <v>99</v>
      </c>
      <c r="K1462" t="s">
        <v>23</v>
      </c>
      <c r="L1462">
        <v>2</v>
      </c>
      <c r="M1462" t="s">
        <v>24</v>
      </c>
      <c r="N1462">
        <v>999</v>
      </c>
      <c r="O1462" t="s">
        <v>42</v>
      </c>
      <c r="P1462">
        <v>0</v>
      </c>
      <c r="T1462" s="3" t="str">
        <f t="shared" si="45"/>
        <v>.</v>
      </c>
      <c r="U1462" s="3" t="str">
        <f>IF(AND(R1462&lt;&gt;"_U",N1462&lt;&gt;9999,N1462&lt;&gt;999,L1462&lt;&gt;"Median"),IFERROR(VLOOKUP(A1462,'TA Total'!A:P,16,0),"."),".")</f>
        <v>.</v>
      </c>
    </row>
    <row r="1463" spans="1:21" x14ac:dyDescent="0.3">
      <c r="A1463" s="1" t="str">
        <f t="shared" si="44"/>
        <v>2018|Napier City|$20,001-$30,000</v>
      </c>
      <c r="B1463" t="s">
        <v>18</v>
      </c>
      <c r="C1463" t="s">
        <v>19</v>
      </c>
      <c r="D1463" t="s">
        <v>20</v>
      </c>
      <c r="E1463" t="s">
        <v>21</v>
      </c>
      <c r="F1463">
        <v>2018</v>
      </c>
      <c r="G1463">
        <v>2018</v>
      </c>
      <c r="H1463">
        <v>31</v>
      </c>
      <c r="I1463" t="s">
        <v>75</v>
      </c>
      <c r="J1463">
        <v>99</v>
      </c>
      <c r="K1463" t="s">
        <v>23</v>
      </c>
      <c r="L1463">
        <v>2</v>
      </c>
      <c r="M1463" t="s">
        <v>24</v>
      </c>
      <c r="N1463">
        <v>9999</v>
      </c>
      <c r="O1463" t="s">
        <v>40</v>
      </c>
      <c r="P1463">
        <v>2961</v>
      </c>
      <c r="T1463" s="3" t="str">
        <f t="shared" si="45"/>
        <v>.</v>
      </c>
      <c r="U1463" s="3" t="str">
        <f>IF(AND(R1463&lt;&gt;"_U",N1463&lt;&gt;9999,N1463&lt;&gt;999,L1463&lt;&gt;"Median"),IFERROR(VLOOKUP(A1463,'TA Total'!A:P,16,0),"."),".")</f>
        <v>.</v>
      </c>
    </row>
    <row r="1464" spans="1:21" x14ac:dyDescent="0.3">
      <c r="A1464" s="1" t="str">
        <f t="shared" si="44"/>
        <v>2018|Napier City|$20,001-$30,000</v>
      </c>
      <c r="B1464" t="s">
        <v>18</v>
      </c>
      <c r="C1464" t="s">
        <v>19</v>
      </c>
      <c r="D1464" t="s">
        <v>20</v>
      </c>
      <c r="E1464" t="s">
        <v>21</v>
      </c>
      <c r="F1464">
        <v>2018</v>
      </c>
      <c r="G1464">
        <v>2018</v>
      </c>
      <c r="H1464">
        <v>31</v>
      </c>
      <c r="I1464" t="s">
        <v>75</v>
      </c>
      <c r="J1464">
        <v>99</v>
      </c>
      <c r="K1464" t="s">
        <v>23</v>
      </c>
      <c r="L1464">
        <v>2</v>
      </c>
      <c r="M1464" t="s">
        <v>24</v>
      </c>
      <c r="N1464">
        <v>1</v>
      </c>
      <c r="O1464" t="s">
        <v>33</v>
      </c>
      <c r="P1464">
        <v>1353</v>
      </c>
      <c r="T1464" s="3">
        <f t="shared" si="45"/>
        <v>45.69</v>
      </c>
      <c r="U1464" s="3">
        <f>IF(AND(R1464&lt;&gt;"_U",N1464&lt;&gt;9999,N1464&lt;&gt;999,L1464&lt;&gt;"Median"),IFERROR(VLOOKUP(A1464,'TA Total'!A:P,16,0),"."),".")</f>
        <v>2961</v>
      </c>
    </row>
    <row r="1465" spans="1:21" x14ac:dyDescent="0.3">
      <c r="A1465" s="1" t="str">
        <f t="shared" si="44"/>
        <v>2018|Napier City|$20,001-$30,000</v>
      </c>
      <c r="B1465" t="s">
        <v>18</v>
      </c>
      <c r="C1465" t="s">
        <v>19</v>
      </c>
      <c r="D1465" t="s">
        <v>20</v>
      </c>
      <c r="E1465" t="s">
        <v>21</v>
      </c>
      <c r="F1465">
        <v>2018</v>
      </c>
      <c r="G1465">
        <v>2018</v>
      </c>
      <c r="H1465">
        <v>31</v>
      </c>
      <c r="I1465" t="s">
        <v>75</v>
      </c>
      <c r="J1465">
        <v>99</v>
      </c>
      <c r="K1465" t="s">
        <v>23</v>
      </c>
      <c r="L1465">
        <v>2</v>
      </c>
      <c r="M1465" t="s">
        <v>24</v>
      </c>
      <c r="N1465">
        <v>2</v>
      </c>
      <c r="O1465" t="s">
        <v>28</v>
      </c>
      <c r="P1465">
        <v>1287</v>
      </c>
      <c r="T1465" s="3">
        <f t="shared" si="45"/>
        <v>43.47</v>
      </c>
      <c r="U1465" s="3">
        <f>IF(AND(R1465&lt;&gt;"_U",N1465&lt;&gt;9999,N1465&lt;&gt;999,L1465&lt;&gt;"Median"),IFERROR(VLOOKUP(A1465,'TA Total'!A:P,16,0),"."),".")</f>
        <v>2961</v>
      </c>
    </row>
    <row r="1466" spans="1:21" x14ac:dyDescent="0.3">
      <c r="A1466" s="1" t="str">
        <f t="shared" si="44"/>
        <v>2018|Napier City|$30,001-$50,000</v>
      </c>
      <c r="B1466" t="s">
        <v>18</v>
      </c>
      <c r="C1466" t="s">
        <v>19</v>
      </c>
      <c r="D1466" t="s">
        <v>20</v>
      </c>
      <c r="E1466" t="s">
        <v>21</v>
      </c>
      <c r="F1466">
        <v>2018</v>
      </c>
      <c r="G1466">
        <v>2018</v>
      </c>
      <c r="H1466">
        <v>31</v>
      </c>
      <c r="I1466" t="s">
        <v>75</v>
      </c>
      <c r="J1466">
        <v>99</v>
      </c>
      <c r="K1466" t="s">
        <v>23</v>
      </c>
      <c r="L1466">
        <v>3</v>
      </c>
      <c r="M1466" t="s">
        <v>45</v>
      </c>
      <c r="N1466">
        <v>2</v>
      </c>
      <c r="O1466" t="s">
        <v>28</v>
      </c>
      <c r="P1466">
        <v>1440</v>
      </c>
      <c r="T1466" s="3">
        <f t="shared" si="45"/>
        <v>36.06</v>
      </c>
      <c r="U1466" s="3">
        <f>IF(AND(R1466&lt;&gt;"_U",N1466&lt;&gt;9999,N1466&lt;&gt;999,L1466&lt;&gt;"Median"),IFERROR(VLOOKUP(A1466,'TA Total'!A:P,16,0),"."),".")</f>
        <v>3993</v>
      </c>
    </row>
    <row r="1467" spans="1:21" x14ac:dyDescent="0.3">
      <c r="A1467" s="1" t="str">
        <f t="shared" si="44"/>
        <v>2018|Napier City|$30,001-$50,000</v>
      </c>
      <c r="B1467" t="s">
        <v>18</v>
      </c>
      <c r="C1467" t="s">
        <v>19</v>
      </c>
      <c r="D1467" t="s">
        <v>20</v>
      </c>
      <c r="E1467" t="s">
        <v>21</v>
      </c>
      <c r="F1467">
        <v>2018</v>
      </c>
      <c r="G1467">
        <v>2018</v>
      </c>
      <c r="H1467">
        <v>31</v>
      </c>
      <c r="I1467" t="s">
        <v>75</v>
      </c>
      <c r="J1467">
        <v>99</v>
      </c>
      <c r="K1467" t="s">
        <v>23</v>
      </c>
      <c r="L1467">
        <v>3</v>
      </c>
      <c r="M1467" t="s">
        <v>45</v>
      </c>
      <c r="N1467">
        <v>7777</v>
      </c>
      <c r="O1467" t="s">
        <v>37</v>
      </c>
      <c r="P1467">
        <v>3993</v>
      </c>
      <c r="T1467" s="3">
        <f t="shared" si="45"/>
        <v>100</v>
      </c>
      <c r="U1467" s="3">
        <f>IF(AND(R1467&lt;&gt;"_U",N1467&lt;&gt;9999,N1467&lt;&gt;999,L1467&lt;&gt;"Median"),IFERROR(VLOOKUP(A1467,'TA Total'!A:P,16,0),"."),".")</f>
        <v>3993</v>
      </c>
    </row>
    <row r="1468" spans="1:21" x14ac:dyDescent="0.3">
      <c r="A1468" s="1" t="str">
        <f t="shared" si="44"/>
        <v>2018|Napier City|$30,001-$50,000</v>
      </c>
      <c r="B1468" t="s">
        <v>18</v>
      </c>
      <c r="C1468" t="s">
        <v>19</v>
      </c>
      <c r="D1468" t="s">
        <v>20</v>
      </c>
      <c r="E1468" t="s">
        <v>21</v>
      </c>
      <c r="F1468">
        <v>2018</v>
      </c>
      <c r="G1468">
        <v>2018</v>
      </c>
      <c r="H1468">
        <v>31</v>
      </c>
      <c r="I1468" t="s">
        <v>75</v>
      </c>
      <c r="J1468">
        <v>99</v>
      </c>
      <c r="K1468" t="s">
        <v>23</v>
      </c>
      <c r="L1468">
        <v>3</v>
      </c>
      <c r="M1468" t="s">
        <v>45</v>
      </c>
      <c r="N1468">
        <v>3</v>
      </c>
      <c r="O1468" t="s">
        <v>25</v>
      </c>
      <c r="P1468">
        <v>498</v>
      </c>
      <c r="T1468" s="3">
        <f t="shared" si="45"/>
        <v>12.47</v>
      </c>
      <c r="U1468" s="3">
        <f>IF(AND(R1468&lt;&gt;"_U",N1468&lt;&gt;9999,N1468&lt;&gt;999,L1468&lt;&gt;"Median"),IFERROR(VLOOKUP(A1468,'TA Total'!A:P,16,0),"."),".")</f>
        <v>3993</v>
      </c>
    </row>
    <row r="1469" spans="1:21" x14ac:dyDescent="0.3">
      <c r="A1469" s="1" t="str">
        <f t="shared" si="44"/>
        <v>2018|Napier City|$30,001-$50,000</v>
      </c>
      <c r="B1469" t="s">
        <v>18</v>
      </c>
      <c r="C1469" t="s">
        <v>19</v>
      </c>
      <c r="D1469" t="s">
        <v>20</v>
      </c>
      <c r="E1469" t="s">
        <v>21</v>
      </c>
      <c r="F1469">
        <v>2018</v>
      </c>
      <c r="G1469">
        <v>2018</v>
      </c>
      <c r="H1469">
        <v>31</v>
      </c>
      <c r="I1469" t="s">
        <v>75</v>
      </c>
      <c r="J1469">
        <v>99</v>
      </c>
      <c r="K1469" t="s">
        <v>23</v>
      </c>
      <c r="L1469">
        <v>3</v>
      </c>
      <c r="M1469" t="s">
        <v>45</v>
      </c>
      <c r="N1469">
        <v>9999</v>
      </c>
      <c r="O1469" t="s">
        <v>40</v>
      </c>
      <c r="P1469">
        <v>3993</v>
      </c>
      <c r="T1469" s="3" t="str">
        <f t="shared" si="45"/>
        <v>.</v>
      </c>
      <c r="U1469" s="3" t="str">
        <f>IF(AND(R1469&lt;&gt;"_U",N1469&lt;&gt;9999,N1469&lt;&gt;999,L1469&lt;&gt;"Median"),IFERROR(VLOOKUP(A1469,'TA Total'!A:P,16,0),"."),".")</f>
        <v>.</v>
      </c>
    </row>
    <row r="1470" spans="1:21" x14ac:dyDescent="0.3">
      <c r="A1470" s="1" t="str">
        <f t="shared" si="44"/>
        <v>2018|Napier City|$30,001-$50,000</v>
      </c>
      <c r="B1470" t="s">
        <v>18</v>
      </c>
      <c r="C1470" t="s">
        <v>19</v>
      </c>
      <c r="D1470" t="s">
        <v>20</v>
      </c>
      <c r="E1470" t="s">
        <v>21</v>
      </c>
      <c r="F1470">
        <v>2018</v>
      </c>
      <c r="G1470">
        <v>2018</v>
      </c>
      <c r="H1470">
        <v>31</v>
      </c>
      <c r="I1470" t="s">
        <v>75</v>
      </c>
      <c r="J1470">
        <v>99</v>
      </c>
      <c r="K1470" t="s">
        <v>23</v>
      </c>
      <c r="L1470">
        <v>3</v>
      </c>
      <c r="M1470" t="s">
        <v>45</v>
      </c>
      <c r="N1470">
        <v>999</v>
      </c>
      <c r="O1470" t="s">
        <v>42</v>
      </c>
      <c r="P1470">
        <v>0</v>
      </c>
      <c r="T1470" s="3" t="str">
        <f t="shared" si="45"/>
        <v>.</v>
      </c>
      <c r="U1470" s="3" t="str">
        <f>IF(AND(R1470&lt;&gt;"_U",N1470&lt;&gt;9999,N1470&lt;&gt;999,L1470&lt;&gt;"Median"),IFERROR(VLOOKUP(A1470,'TA Total'!A:P,16,0),"."),".")</f>
        <v>.</v>
      </c>
    </row>
    <row r="1471" spans="1:21" x14ac:dyDescent="0.3">
      <c r="A1471" s="1" t="str">
        <f t="shared" si="44"/>
        <v>2018|Napier City|$30,001-$50,000</v>
      </c>
      <c r="B1471" t="s">
        <v>18</v>
      </c>
      <c r="C1471" t="s">
        <v>19</v>
      </c>
      <c r="D1471" t="s">
        <v>20</v>
      </c>
      <c r="E1471" t="s">
        <v>21</v>
      </c>
      <c r="F1471">
        <v>2018</v>
      </c>
      <c r="G1471">
        <v>2018</v>
      </c>
      <c r="H1471">
        <v>31</v>
      </c>
      <c r="I1471" t="s">
        <v>75</v>
      </c>
      <c r="J1471">
        <v>99</v>
      </c>
      <c r="K1471" t="s">
        <v>23</v>
      </c>
      <c r="L1471">
        <v>3</v>
      </c>
      <c r="M1471" t="s">
        <v>45</v>
      </c>
      <c r="N1471">
        <v>1</v>
      </c>
      <c r="O1471" t="s">
        <v>33</v>
      </c>
      <c r="P1471">
        <v>2058</v>
      </c>
      <c r="T1471" s="3">
        <f t="shared" si="45"/>
        <v>51.54</v>
      </c>
      <c r="U1471" s="3">
        <f>IF(AND(R1471&lt;&gt;"_U",N1471&lt;&gt;9999,N1471&lt;&gt;999,L1471&lt;&gt;"Median"),IFERROR(VLOOKUP(A1471,'TA Total'!A:P,16,0),"."),".")</f>
        <v>3993</v>
      </c>
    </row>
    <row r="1472" spans="1:21" x14ac:dyDescent="0.3">
      <c r="A1472" s="1" t="str">
        <f t="shared" si="44"/>
        <v>2018|Napier City|$50,001-$70,000</v>
      </c>
      <c r="B1472" t="s">
        <v>18</v>
      </c>
      <c r="C1472" t="s">
        <v>19</v>
      </c>
      <c r="D1472" t="s">
        <v>20</v>
      </c>
      <c r="E1472" t="s">
        <v>21</v>
      </c>
      <c r="F1472">
        <v>2018</v>
      </c>
      <c r="G1472">
        <v>2018</v>
      </c>
      <c r="H1472">
        <v>31</v>
      </c>
      <c r="I1472" t="s">
        <v>75</v>
      </c>
      <c r="J1472">
        <v>99</v>
      </c>
      <c r="K1472" t="s">
        <v>23</v>
      </c>
      <c r="L1472">
        <v>4</v>
      </c>
      <c r="M1472" t="s">
        <v>36</v>
      </c>
      <c r="N1472">
        <v>1</v>
      </c>
      <c r="O1472" t="s">
        <v>33</v>
      </c>
      <c r="P1472">
        <v>1737</v>
      </c>
      <c r="T1472" s="3">
        <f t="shared" si="45"/>
        <v>53.71</v>
      </c>
      <c r="U1472" s="3">
        <f>IF(AND(R1472&lt;&gt;"_U",N1472&lt;&gt;9999,N1472&lt;&gt;999,L1472&lt;&gt;"Median"),IFERROR(VLOOKUP(A1472,'TA Total'!A:P,16,0),"."),".")</f>
        <v>3234</v>
      </c>
    </row>
    <row r="1473" spans="1:21" x14ac:dyDescent="0.3">
      <c r="A1473" s="1" t="str">
        <f t="shared" si="44"/>
        <v>2018|Napier City|$50,001-$70,000</v>
      </c>
      <c r="B1473" t="s">
        <v>18</v>
      </c>
      <c r="C1473" t="s">
        <v>19</v>
      </c>
      <c r="D1473" t="s">
        <v>20</v>
      </c>
      <c r="E1473" t="s">
        <v>21</v>
      </c>
      <c r="F1473">
        <v>2018</v>
      </c>
      <c r="G1473">
        <v>2018</v>
      </c>
      <c r="H1473">
        <v>31</v>
      </c>
      <c r="I1473" t="s">
        <v>75</v>
      </c>
      <c r="J1473">
        <v>99</v>
      </c>
      <c r="K1473" t="s">
        <v>23</v>
      </c>
      <c r="L1473">
        <v>4</v>
      </c>
      <c r="M1473" t="s">
        <v>36</v>
      </c>
      <c r="N1473">
        <v>2</v>
      </c>
      <c r="O1473" t="s">
        <v>28</v>
      </c>
      <c r="P1473">
        <v>1098</v>
      </c>
      <c r="T1473" s="3">
        <f t="shared" si="45"/>
        <v>33.950000000000003</v>
      </c>
      <c r="U1473" s="3">
        <f>IF(AND(R1473&lt;&gt;"_U",N1473&lt;&gt;9999,N1473&lt;&gt;999,L1473&lt;&gt;"Median"),IFERROR(VLOOKUP(A1473,'TA Total'!A:P,16,0),"."),".")</f>
        <v>3234</v>
      </c>
    </row>
    <row r="1474" spans="1:21" x14ac:dyDescent="0.3">
      <c r="A1474" s="1" t="str">
        <f t="shared" si="44"/>
        <v>2018|Napier City|$50,001-$70,000</v>
      </c>
      <c r="B1474" t="s">
        <v>18</v>
      </c>
      <c r="C1474" t="s">
        <v>19</v>
      </c>
      <c r="D1474" t="s">
        <v>20</v>
      </c>
      <c r="E1474" t="s">
        <v>21</v>
      </c>
      <c r="F1474">
        <v>2018</v>
      </c>
      <c r="G1474">
        <v>2018</v>
      </c>
      <c r="H1474">
        <v>31</v>
      </c>
      <c r="I1474" t="s">
        <v>75</v>
      </c>
      <c r="J1474">
        <v>99</v>
      </c>
      <c r="K1474" t="s">
        <v>23</v>
      </c>
      <c r="L1474">
        <v>4</v>
      </c>
      <c r="M1474" t="s">
        <v>36</v>
      </c>
      <c r="N1474">
        <v>7777</v>
      </c>
      <c r="O1474" t="s">
        <v>37</v>
      </c>
      <c r="P1474">
        <v>3234</v>
      </c>
      <c r="T1474" s="3">
        <f t="shared" si="45"/>
        <v>100</v>
      </c>
      <c r="U1474" s="3">
        <f>IF(AND(R1474&lt;&gt;"_U",N1474&lt;&gt;9999,N1474&lt;&gt;999,L1474&lt;&gt;"Median"),IFERROR(VLOOKUP(A1474,'TA Total'!A:P,16,0),"."),".")</f>
        <v>3234</v>
      </c>
    </row>
    <row r="1475" spans="1:21" x14ac:dyDescent="0.3">
      <c r="A1475" s="1" t="str">
        <f t="shared" ref="A1475:A1538" si="46">G1475&amp;"|"&amp;I1475&amp;"|"&amp;M1475</f>
        <v>2018|Napier City|$50,001-$70,000</v>
      </c>
      <c r="B1475" t="s">
        <v>18</v>
      </c>
      <c r="C1475" t="s">
        <v>19</v>
      </c>
      <c r="D1475" t="s">
        <v>20</v>
      </c>
      <c r="E1475" t="s">
        <v>21</v>
      </c>
      <c r="F1475">
        <v>2018</v>
      </c>
      <c r="G1475">
        <v>2018</v>
      </c>
      <c r="H1475">
        <v>31</v>
      </c>
      <c r="I1475" t="s">
        <v>75</v>
      </c>
      <c r="J1475">
        <v>99</v>
      </c>
      <c r="K1475" t="s">
        <v>23</v>
      </c>
      <c r="L1475">
        <v>4</v>
      </c>
      <c r="M1475" t="s">
        <v>36</v>
      </c>
      <c r="N1475">
        <v>999</v>
      </c>
      <c r="O1475" t="s">
        <v>42</v>
      </c>
      <c r="P1475">
        <v>0</v>
      </c>
      <c r="T1475" s="3" t="str">
        <f t="shared" ref="T1475:T1538" si="47">IF(AND(R1475&lt;&gt;"_U",R1475&lt;&gt;"c",N1475&lt;&gt;999,N1475&lt;&gt;9999,L1475&lt;&gt;"Median"),IFERROR((ROUND(P1475/U1475*100,2)),"."),".")</f>
        <v>.</v>
      </c>
      <c r="U1475" s="3" t="str">
        <f>IF(AND(R1475&lt;&gt;"_U",N1475&lt;&gt;9999,N1475&lt;&gt;999,L1475&lt;&gt;"Median"),IFERROR(VLOOKUP(A1475,'TA Total'!A:P,16,0),"."),".")</f>
        <v>.</v>
      </c>
    </row>
    <row r="1476" spans="1:21" x14ac:dyDescent="0.3">
      <c r="A1476" s="1" t="str">
        <f t="shared" si="46"/>
        <v>2018|Napier City|$50,001-$70,000</v>
      </c>
      <c r="B1476" t="s">
        <v>18</v>
      </c>
      <c r="C1476" t="s">
        <v>19</v>
      </c>
      <c r="D1476" t="s">
        <v>20</v>
      </c>
      <c r="E1476" t="s">
        <v>21</v>
      </c>
      <c r="F1476">
        <v>2018</v>
      </c>
      <c r="G1476">
        <v>2018</v>
      </c>
      <c r="H1476">
        <v>31</v>
      </c>
      <c r="I1476" t="s">
        <v>75</v>
      </c>
      <c r="J1476">
        <v>99</v>
      </c>
      <c r="K1476" t="s">
        <v>23</v>
      </c>
      <c r="L1476">
        <v>4</v>
      </c>
      <c r="M1476" t="s">
        <v>36</v>
      </c>
      <c r="N1476">
        <v>3</v>
      </c>
      <c r="O1476" t="s">
        <v>25</v>
      </c>
      <c r="P1476">
        <v>402</v>
      </c>
      <c r="T1476" s="3">
        <f t="shared" si="47"/>
        <v>12.43</v>
      </c>
      <c r="U1476" s="3">
        <f>IF(AND(R1476&lt;&gt;"_U",N1476&lt;&gt;9999,N1476&lt;&gt;999,L1476&lt;&gt;"Median"),IFERROR(VLOOKUP(A1476,'TA Total'!A:P,16,0),"."),".")</f>
        <v>3234</v>
      </c>
    </row>
    <row r="1477" spans="1:21" x14ac:dyDescent="0.3">
      <c r="A1477" s="1" t="str">
        <f t="shared" si="46"/>
        <v>2018|Napier City|$50,001-$70,000</v>
      </c>
      <c r="B1477" t="s">
        <v>18</v>
      </c>
      <c r="C1477" t="s">
        <v>19</v>
      </c>
      <c r="D1477" t="s">
        <v>20</v>
      </c>
      <c r="E1477" t="s">
        <v>21</v>
      </c>
      <c r="F1477">
        <v>2018</v>
      </c>
      <c r="G1477">
        <v>2018</v>
      </c>
      <c r="H1477">
        <v>31</v>
      </c>
      <c r="I1477" t="s">
        <v>75</v>
      </c>
      <c r="J1477">
        <v>99</v>
      </c>
      <c r="K1477" t="s">
        <v>23</v>
      </c>
      <c r="L1477">
        <v>4</v>
      </c>
      <c r="M1477" t="s">
        <v>36</v>
      </c>
      <c r="N1477">
        <v>9999</v>
      </c>
      <c r="O1477" t="s">
        <v>40</v>
      </c>
      <c r="P1477">
        <v>3234</v>
      </c>
      <c r="T1477" s="3" t="str">
        <f t="shared" si="47"/>
        <v>.</v>
      </c>
      <c r="U1477" s="3" t="str">
        <f>IF(AND(R1477&lt;&gt;"_U",N1477&lt;&gt;9999,N1477&lt;&gt;999,L1477&lt;&gt;"Median"),IFERROR(VLOOKUP(A1477,'TA Total'!A:P,16,0),"."),".")</f>
        <v>.</v>
      </c>
    </row>
    <row r="1478" spans="1:21" x14ac:dyDescent="0.3">
      <c r="A1478" s="1" t="str">
        <f t="shared" si="46"/>
        <v>2018|Napier City|$70,001-$100,000</v>
      </c>
      <c r="B1478" t="s">
        <v>18</v>
      </c>
      <c r="C1478" t="s">
        <v>19</v>
      </c>
      <c r="D1478" t="s">
        <v>20</v>
      </c>
      <c r="E1478" t="s">
        <v>21</v>
      </c>
      <c r="F1478">
        <v>2018</v>
      </c>
      <c r="G1478">
        <v>2018</v>
      </c>
      <c r="H1478">
        <v>31</v>
      </c>
      <c r="I1478" t="s">
        <v>75</v>
      </c>
      <c r="J1478">
        <v>99</v>
      </c>
      <c r="K1478" t="s">
        <v>23</v>
      </c>
      <c r="L1478">
        <v>5</v>
      </c>
      <c r="M1478" t="s">
        <v>58</v>
      </c>
      <c r="N1478">
        <v>9999</v>
      </c>
      <c r="O1478" t="s">
        <v>40</v>
      </c>
      <c r="P1478">
        <v>3612</v>
      </c>
      <c r="T1478" s="3" t="str">
        <f t="shared" si="47"/>
        <v>.</v>
      </c>
      <c r="U1478" s="3" t="str">
        <f>IF(AND(R1478&lt;&gt;"_U",N1478&lt;&gt;9999,N1478&lt;&gt;999,L1478&lt;&gt;"Median"),IFERROR(VLOOKUP(A1478,'TA Total'!A:P,16,0),"."),".")</f>
        <v>.</v>
      </c>
    </row>
    <row r="1479" spans="1:21" x14ac:dyDescent="0.3">
      <c r="A1479" s="1" t="str">
        <f t="shared" si="46"/>
        <v>2018|Napier City|$70,001-$100,000</v>
      </c>
      <c r="B1479" t="s">
        <v>18</v>
      </c>
      <c r="C1479" t="s">
        <v>19</v>
      </c>
      <c r="D1479" t="s">
        <v>20</v>
      </c>
      <c r="E1479" t="s">
        <v>21</v>
      </c>
      <c r="F1479">
        <v>2018</v>
      </c>
      <c r="G1479">
        <v>2018</v>
      </c>
      <c r="H1479">
        <v>31</v>
      </c>
      <c r="I1479" t="s">
        <v>75</v>
      </c>
      <c r="J1479">
        <v>99</v>
      </c>
      <c r="K1479" t="s">
        <v>23</v>
      </c>
      <c r="L1479">
        <v>5</v>
      </c>
      <c r="M1479" t="s">
        <v>58</v>
      </c>
      <c r="N1479">
        <v>999</v>
      </c>
      <c r="O1479" t="s">
        <v>42</v>
      </c>
      <c r="P1479">
        <v>0</v>
      </c>
      <c r="T1479" s="3" t="str">
        <f t="shared" si="47"/>
        <v>.</v>
      </c>
      <c r="U1479" s="3" t="str">
        <f>IF(AND(R1479&lt;&gt;"_U",N1479&lt;&gt;9999,N1479&lt;&gt;999,L1479&lt;&gt;"Median"),IFERROR(VLOOKUP(A1479,'TA Total'!A:P,16,0),"."),".")</f>
        <v>.</v>
      </c>
    </row>
    <row r="1480" spans="1:21" x14ac:dyDescent="0.3">
      <c r="A1480" s="1" t="str">
        <f t="shared" si="46"/>
        <v>2018|Napier City|$70,001-$100,000</v>
      </c>
      <c r="B1480" t="s">
        <v>18</v>
      </c>
      <c r="C1480" t="s">
        <v>19</v>
      </c>
      <c r="D1480" t="s">
        <v>20</v>
      </c>
      <c r="E1480" t="s">
        <v>21</v>
      </c>
      <c r="F1480">
        <v>2018</v>
      </c>
      <c r="G1480">
        <v>2018</v>
      </c>
      <c r="H1480">
        <v>31</v>
      </c>
      <c r="I1480" t="s">
        <v>75</v>
      </c>
      <c r="J1480">
        <v>99</v>
      </c>
      <c r="K1480" t="s">
        <v>23</v>
      </c>
      <c r="L1480">
        <v>5</v>
      </c>
      <c r="M1480" t="s">
        <v>58</v>
      </c>
      <c r="N1480">
        <v>1</v>
      </c>
      <c r="O1480" t="s">
        <v>33</v>
      </c>
      <c r="P1480">
        <v>2196</v>
      </c>
      <c r="T1480" s="3">
        <f t="shared" si="47"/>
        <v>60.8</v>
      </c>
      <c r="U1480" s="3">
        <f>IF(AND(R1480&lt;&gt;"_U",N1480&lt;&gt;9999,N1480&lt;&gt;999,L1480&lt;&gt;"Median"),IFERROR(VLOOKUP(A1480,'TA Total'!A:P,16,0),"."),".")</f>
        <v>3612</v>
      </c>
    </row>
    <row r="1481" spans="1:21" x14ac:dyDescent="0.3">
      <c r="A1481" s="1" t="str">
        <f t="shared" si="46"/>
        <v>2018|Napier City|$70,001-$100,000</v>
      </c>
      <c r="B1481" t="s">
        <v>18</v>
      </c>
      <c r="C1481" t="s">
        <v>19</v>
      </c>
      <c r="D1481" t="s">
        <v>20</v>
      </c>
      <c r="E1481" t="s">
        <v>21</v>
      </c>
      <c r="F1481">
        <v>2018</v>
      </c>
      <c r="G1481">
        <v>2018</v>
      </c>
      <c r="H1481">
        <v>31</v>
      </c>
      <c r="I1481" t="s">
        <v>75</v>
      </c>
      <c r="J1481">
        <v>99</v>
      </c>
      <c r="K1481" t="s">
        <v>23</v>
      </c>
      <c r="L1481">
        <v>5</v>
      </c>
      <c r="M1481" t="s">
        <v>58</v>
      </c>
      <c r="N1481">
        <v>3</v>
      </c>
      <c r="O1481" t="s">
        <v>25</v>
      </c>
      <c r="P1481">
        <v>429</v>
      </c>
      <c r="T1481" s="3">
        <f t="shared" si="47"/>
        <v>11.88</v>
      </c>
      <c r="U1481" s="3">
        <f>IF(AND(R1481&lt;&gt;"_U",N1481&lt;&gt;9999,N1481&lt;&gt;999,L1481&lt;&gt;"Median"),IFERROR(VLOOKUP(A1481,'TA Total'!A:P,16,0),"."),".")</f>
        <v>3612</v>
      </c>
    </row>
    <row r="1482" spans="1:21" x14ac:dyDescent="0.3">
      <c r="A1482" s="1" t="str">
        <f t="shared" si="46"/>
        <v>2018|Napier City|$70,001-$100,000</v>
      </c>
      <c r="B1482" t="s">
        <v>18</v>
      </c>
      <c r="C1482" t="s">
        <v>19</v>
      </c>
      <c r="D1482" t="s">
        <v>20</v>
      </c>
      <c r="E1482" t="s">
        <v>21</v>
      </c>
      <c r="F1482">
        <v>2018</v>
      </c>
      <c r="G1482">
        <v>2018</v>
      </c>
      <c r="H1482">
        <v>31</v>
      </c>
      <c r="I1482" t="s">
        <v>75</v>
      </c>
      <c r="J1482">
        <v>99</v>
      </c>
      <c r="K1482" t="s">
        <v>23</v>
      </c>
      <c r="L1482">
        <v>5</v>
      </c>
      <c r="M1482" t="s">
        <v>58</v>
      </c>
      <c r="N1482">
        <v>2</v>
      </c>
      <c r="O1482" t="s">
        <v>28</v>
      </c>
      <c r="P1482">
        <v>984</v>
      </c>
      <c r="T1482" s="3">
        <f t="shared" si="47"/>
        <v>27.24</v>
      </c>
      <c r="U1482" s="3">
        <f>IF(AND(R1482&lt;&gt;"_U",N1482&lt;&gt;9999,N1482&lt;&gt;999,L1482&lt;&gt;"Median"),IFERROR(VLOOKUP(A1482,'TA Total'!A:P,16,0),"."),".")</f>
        <v>3612</v>
      </c>
    </row>
    <row r="1483" spans="1:21" x14ac:dyDescent="0.3">
      <c r="A1483" s="1" t="str">
        <f t="shared" si="46"/>
        <v>2018|Napier City|$70,001-$100,000</v>
      </c>
      <c r="B1483" t="s">
        <v>18</v>
      </c>
      <c r="C1483" t="s">
        <v>19</v>
      </c>
      <c r="D1483" t="s">
        <v>20</v>
      </c>
      <c r="E1483" t="s">
        <v>21</v>
      </c>
      <c r="F1483">
        <v>2018</v>
      </c>
      <c r="G1483">
        <v>2018</v>
      </c>
      <c r="H1483">
        <v>31</v>
      </c>
      <c r="I1483" t="s">
        <v>75</v>
      </c>
      <c r="J1483">
        <v>99</v>
      </c>
      <c r="K1483" t="s">
        <v>23</v>
      </c>
      <c r="L1483">
        <v>5</v>
      </c>
      <c r="M1483" t="s">
        <v>58</v>
      </c>
      <c r="N1483">
        <v>7777</v>
      </c>
      <c r="O1483" t="s">
        <v>37</v>
      </c>
      <c r="P1483">
        <v>3612</v>
      </c>
      <c r="T1483" s="3">
        <f t="shared" si="47"/>
        <v>100</v>
      </c>
      <c r="U1483" s="3">
        <f>IF(AND(R1483&lt;&gt;"_U",N1483&lt;&gt;9999,N1483&lt;&gt;999,L1483&lt;&gt;"Median"),IFERROR(VLOOKUP(A1483,'TA Total'!A:P,16,0),"."),".")</f>
        <v>3612</v>
      </c>
    </row>
    <row r="1484" spans="1:21" x14ac:dyDescent="0.3">
      <c r="A1484" s="1" t="str">
        <f t="shared" si="46"/>
        <v>2018|Napier City|$100,001-$150,000</v>
      </c>
      <c r="B1484" t="s">
        <v>18</v>
      </c>
      <c r="C1484" t="s">
        <v>19</v>
      </c>
      <c r="D1484" t="s">
        <v>20</v>
      </c>
      <c r="E1484" t="s">
        <v>21</v>
      </c>
      <c r="F1484">
        <v>2018</v>
      </c>
      <c r="G1484">
        <v>2018</v>
      </c>
      <c r="H1484">
        <v>31</v>
      </c>
      <c r="I1484" t="s">
        <v>75</v>
      </c>
      <c r="J1484">
        <v>99</v>
      </c>
      <c r="K1484" t="s">
        <v>23</v>
      </c>
      <c r="L1484">
        <v>6</v>
      </c>
      <c r="M1484" t="s">
        <v>59</v>
      </c>
      <c r="N1484">
        <v>1</v>
      </c>
      <c r="O1484" t="s">
        <v>33</v>
      </c>
      <c r="P1484">
        <v>2514</v>
      </c>
      <c r="T1484" s="3">
        <f t="shared" si="47"/>
        <v>65.569999999999993</v>
      </c>
      <c r="U1484" s="3">
        <f>IF(AND(R1484&lt;&gt;"_U",N1484&lt;&gt;9999,N1484&lt;&gt;999,L1484&lt;&gt;"Median"),IFERROR(VLOOKUP(A1484,'TA Total'!A:P,16,0),"."),".")</f>
        <v>3834</v>
      </c>
    </row>
    <row r="1485" spans="1:21" x14ac:dyDescent="0.3">
      <c r="A1485" s="1" t="str">
        <f t="shared" si="46"/>
        <v>2018|Napier City|$100,001-$150,000</v>
      </c>
      <c r="B1485" t="s">
        <v>18</v>
      </c>
      <c r="C1485" t="s">
        <v>19</v>
      </c>
      <c r="D1485" t="s">
        <v>20</v>
      </c>
      <c r="E1485" t="s">
        <v>21</v>
      </c>
      <c r="F1485">
        <v>2018</v>
      </c>
      <c r="G1485">
        <v>2018</v>
      </c>
      <c r="H1485">
        <v>31</v>
      </c>
      <c r="I1485" t="s">
        <v>75</v>
      </c>
      <c r="J1485">
        <v>99</v>
      </c>
      <c r="K1485" t="s">
        <v>23</v>
      </c>
      <c r="L1485">
        <v>6</v>
      </c>
      <c r="M1485" t="s">
        <v>59</v>
      </c>
      <c r="N1485">
        <v>3</v>
      </c>
      <c r="O1485" t="s">
        <v>25</v>
      </c>
      <c r="P1485">
        <v>540</v>
      </c>
      <c r="T1485" s="3">
        <f t="shared" si="47"/>
        <v>14.08</v>
      </c>
      <c r="U1485" s="3">
        <f>IF(AND(R1485&lt;&gt;"_U",N1485&lt;&gt;9999,N1485&lt;&gt;999,L1485&lt;&gt;"Median"),IFERROR(VLOOKUP(A1485,'TA Total'!A:P,16,0),"."),".")</f>
        <v>3834</v>
      </c>
    </row>
    <row r="1486" spans="1:21" x14ac:dyDescent="0.3">
      <c r="A1486" s="1" t="str">
        <f t="shared" si="46"/>
        <v>2018|Napier City|$100,001-$150,000</v>
      </c>
      <c r="B1486" t="s">
        <v>18</v>
      </c>
      <c r="C1486" t="s">
        <v>19</v>
      </c>
      <c r="D1486" t="s">
        <v>20</v>
      </c>
      <c r="E1486" t="s">
        <v>21</v>
      </c>
      <c r="F1486">
        <v>2018</v>
      </c>
      <c r="G1486">
        <v>2018</v>
      </c>
      <c r="H1486">
        <v>31</v>
      </c>
      <c r="I1486" t="s">
        <v>75</v>
      </c>
      <c r="J1486">
        <v>99</v>
      </c>
      <c r="K1486" t="s">
        <v>23</v>
      </c>
      <c r="L1486">
        <v>6</v>
      </c>
      <c r="M1486" t="s">
        <v>59</v>
      </c>
      <c r="N1486">
        <v>2</v>
      </c>
      <c r="O1486" t="s">
        <v>28</v>
      </c>
      <c r="P1486">
        <v>777</v>
      </c>
      <c r="T1486" s="3">
        <f t="shared" si="47"/>
        <v>20.27</v>
      </c>
      <c r="U1486" s="3">
        <f>IF(AND(R1486&lt;&gt;"_U",N1486&lt;&gt;9999,N1486&lt;&gt;999,L1486&lt;&gt;"Median"),IFERROR(VLOOKUP(A1486,'TA Total'!A:P,16,0),"."),".")</f>
        <v>3834</v>
      </c>
    </row>
    <row r="1487" spans="1:21" x14ac:dyDescent="0.3">
      <c r="A1487" s="1" t="str">
        <f t="shared" si="46"/>
        <v>2018|Napier City|$100,001-$150,000</v>
      </c>
      <c r="B1487" t="s">
        <v>18</v>
      </c>
      <c r="C1487" t="s">
        <v>19</v>
      </c>
      <c r="D1487" t="s">
        <v>20</v>
      </c>
      <c r="E1487" t="s">
        <v>21</v>
      </c>
      <c r="F1487">
        <v>2018</v>
      </c>
      <c r="G1487">
        <v>2018</v>
      </c>
      <c r="H1487">
        <v>31</v>
      </c>
      <c r="I1487" t="s">
        <v>75</v>
      </c>
      <c r="J1487">
        <v>99</v>
      </c>
      <c r="K1487" t="s">
        <v>23</v>
      </c>
      <c r="L1487">
        <v>6</v>
      </c>
      <c r="M1487" t="s">
        <v>59</v>
      </c>
      <c r="N1487">
        <v>7777</v>
      </c>
      <c r="O1487" t="s">
        <v>37</v>
      </c>
      <c r="P1487">
        <v>3834</v>
      </c>
      <c r="T1487" s="3">
        <f t="shared" si="47"/>
        <v>100</v>
      </c>
      <c r="U1487" s="3">
        <f>IF(AND(R1487&lt;&gt;"_U",N1487&lt;&gt;9999,N1487&lt;&gt;999,L1487&lt;&gt;"Median"),IFERROR(VLOOKUP(A1487,'TA Total'!A:P,16,0),"."),".")</f>
        <v>3834</v>
      </c>
    </row>
    <row r="1488" spans="1:21" x14ac:dyDescent="0.3">
      <c r="A1488" s="1" t="str">
        <f t="shared" si="46"/>
        <v>2018|Napier City|$100,001-$150,000</v>
      </c>
      <c r="B1488" t="s">
        <v>18</v>
      </c>
      <c r="C1488" t="s">
        <v>19</v>
      </c>
      <c r="D1488" t="s">
        <v>20</v>
      </c>
      <c r="E1488" t="s">
        <v>21</v>
      </c>
      <c r="F1488">
        <v>2018</v>
      </c>
      <c r="G1488">
        <v>2018</v>
      </c>
      <c r="H1488">
        <v>31</v>
      </c>
      <c r="I1488" t="s">
        <v>75</v>
      </c>
      <c r="J1488">
        <v>99</v>
      </c>
      <c r="K1488" t="s">
        <v>23</v>
      </c>
      <c r="L1488">
        <v>6</v>
      </c>
      <c r="M1488" t="s">
        <v>59</v>
      </c>
      <c r="N1488">
        <v>9999</v>
      </c>
      <c r="O1488" t="s">
        <v>40</v>
      </c>
      <c r="P1488">
        <v>3834</v>
      </c>
      <c r="T1488" s="3" t="str">
        <f t="shared" si="47"/>
        <v>.</v>
      </c>
      <c r="U1488" s="3" t="str">
        <f>IF(AND(R1488&lt;&gt;"_U",N1488&lt;&gt;9999,N1488&lt;&gt;999,L1488&lt;&gt;"Median"),IFERROR(VLOOKUP(A1488,'TA Total'!A:P,16,0),"."),".")</f>
        <v>.</v>
      </c>
    </row>
    <row r="1489" spans="1:21" x14ac:dyDescent="0.3">
      <c r="A1489" s="1" t="str">
        <f t="shared" si="46"/>
        <v>2018|Napier City|$100,001-$150,000</v>
      </c>
      <c r="B1489" t="s">
        <v>18</v>
      </c>
      <c r="C1489" t="s">
        <v>19</v>
      </c>
      <c r="D1489" t="s">
        <v>20</v>
      </c>
      <c r="E1489" t="s">
        <v>21</v>
      </c>
      <c r="F1489">
        <v>2018</v>
      </c>
      <c r="G1489">
        <v>2018</v>
      </c>
      <c r="H1489">
        <v>31</v>
      </c>
      <c r="I1489" t="s">
        <v>75</v>
      </c>
      <c r="J1489">
        <v>99</v>
      </c>
      <c r="K1489" t="s">
        <v>23</v>
      </c>
      <c r="L1489">
        <v>6</v>
      </c>
      <c r="M1489" t="s">
        <v>59</v>
      </c>
      <c r="N1489">
        <v>999</v>
      </c>
      <c r="O1489" t="s">
        <v>42</v>
      </c>
      <c r="P1489">
        <v>0</v>
      </c>
      <c r="T1489" s="3" t="str">
        <f t="shared" si="47"/>
        <v>.</v>
      </c>
      <c r="U1489" s="3" t="str">
        <f>IF(AND(R1489&lt;&gt;"_U",N1489&lt;&gt;9999,N1489&lt;&gt;999,L1489&lt;&gt;"Median"),IFERROR(VLOOKUP(A1489,'TA Total'!A:P,16,0),"."),".")</f>
        <v>.</v>
      </c>
    </row>
    <row r="1490" spans="1:21" x14ac:dyDescent="0.3">
      <c r="A1490" s="1" t="str">
        <f t="shared" si="46"/>
        <v>2018|Napier City|$150,001-$200,000</v>
      </c>
      <c r="B1490" t="s">
        <v>18</v>
      </c>
      <c r="C1490" t="s">
        <v>19</v>
      </c>
      <c r="D1490" t="s">
        <v>20</v>
      </c>
      <c r="E1490" t="s">
        <v>21</v>
      </c>
      <c r="F1490">
        <v>2018</v>
      </c>
      <c r="G1490">
        <v>2018</v>
      </c>
      <c r="H1490">
        <v>31</v>
      </c>
      <c r="I1490" t="s">
        <v>75</v>
      </c>
      <c r="J1490">
        <v>99</v>
      </c>
      <c r="K1490" t="s">
        <v>23</v>
      </c>
      <c r="L1490">
        <v>7</v>
      </c>
      <c r="M1490" t="s">
        <v>43</v>
      </c>
      <c r="N1490">
        <v>999</v>
      </c>
      <c r="O1490" t="s">
        <v>42</v>
      </c>
      <c r="P1490">
        <v>0</v>
      </c>
      <c r="T1490" s="3" t="str">
        <f t="shared" si="47"/>
        <v>.</v>
      </c>
      <c r="U1490" s="3" t="str">
        <f>IF(AND(R1490&lt;&gt;"_U",N1490&lt;&gt;9999,N1490&lt;&gt;999,L1490&lt;&gt;"Median"),IFERROR(VLOOKUP(A1490,'TA Total'!A:P,16,0),"."),".")</f>
        <v>.</v>
      </c>
    </row>
    <row r="1491" spans="1:21" x14ac:dyDescent="0.3">
      <c r="A1491" s="1" t="str">
        <f t="shared" si="46"/>
        <v>2018|Napier City|$150,001-$200,000</v>
      </c>
      <c r="B1491" t="s">
        <v>18</v>
      </c>
      <c r="C1491" t="s">
        <v>19</v>
      </c>
      <c r="D1491" t="s">
        <v>20</v>
      </c>
      <c r="E1491" t="s">
        <v>21</v>
      </c>
      <c r="F1491">
        <v>2018</v>
      </c>
      <c r="G1491">
        <v>2018</v>
      </c>
      <c r="H1491">
        <v>31</v>
      </c>
      <c r="I1491" t="s">
        <v>75</v>
      </c>
      <c r="J1491">
        <v>99</v>
      </c>
      <c r="K1491" t="s">
        <v>23</v>
      </c>
      <c r="L1491">
        <v>7</v>
      </c>
      <c r="M1491" t="s">
        <v>43</v>
      </c>
      <c r="N1491">
        <v>1</v>
      </c>
      <c r="O1491" t="s">
        <v>33</v>
      </c>
      <c r="P1491">
        <v>1413</v>
      </c>
      <c r="T1491" s="3">
        <f t="shared" si="47"/>
        <v>60.46</v>
      </c>
      <c r="U1491" s="3">
        <f>IF(AND(R1491&lt;&gt;"_U",N1491&lt;&gt;9999,N1491&lt;&gt;999,L1491&lt;&gt;"Median"),IFERROR(VLOOKUP(A1491,'TA Total'!A:P,16,0),"."),".")</f>
        <v>2337</v>
      </c>
    </row>
    <row r="1492" spans="1:21" x14ac:dyDescent="0.3">
      <c r="A1492" s="1" t="str">
        <f t="shared" si="46"/>
        <v>2018|Napier City|$150,001-$200,000</v>
      </c>
      <c r="B1492" t="s">
        <v>18</v>
      </c>
      <c r="C1492" t="s">
        <v>19</v>
      </c>
      <c r="D1492" t="s">
        <v>20</v>
      </c>
      <c r="E1492" t="s">
        <v>21</v>
      </c>
      <c r="F1492">
        <v>2018</v>
      </c>
      <c r="G1492">
        <v>2018</v>
      </c>
      <c r="H1492">
        <v>31</v>
      </c>
      <c r="I1492" t="s">
        <v>75</v>
      </c>
      <c r="J1492">
        <v>99</v>
      </c>
      <c r="K1492" t="s">
        <v>23</v>
      </c>
      <c r="L1492">
        <v>7</v>
      </c>
      <c r="M1492" t="s">
        <v>43</v>
      </c>
      <c r="N1492">
        <v>2</v>
      </c>
      <c r="O1492" t="s">
        <v>28</v>
      </c>
      <c r="P1492">
        <v>285</v>
      </c>
      <c r="T1492" s="3">
        <f t="shared" si="47"/>
        <v>12.2</v>
      </c>
      <c r="U1492" s="3">
        <f>IF(AND(R1492&lt;&gt;"_U",N1492&lt;&gt;9999,N1492&lt;&gt;999,L1492&lt;&gt;"Median"),IFERROR(VLOOKUP(A1492,'TA Total'!A:P,16,0),"."),".")</f>
        <v>2337</v>
      </c>
    </row>
    <row r="1493" spans="1:21" x14ac:dyDescent="0.3">
      <c r="A1493" s="1" t="str">
        <f t="shared" si="46"/>
        <v>2018|Napier City|$150,001-$200,000</v>
      </c>
      <c r="B1493" t="s">
        <v>18</v>
      </c>
      <c r="C1493" t="s">
        <v>19</v>
      </c>
      <c r="D1493" t="s">
        <v>20</v>
      </c>
      <c r="E1493" t="s">
        <v>21</v>
      </c>
      <c r="F1493">
        <v>2018</v>
      </c>
      <c r="G1493">
        <v>2018</v>
      </c>
      <c r="H1493">
        <v>31</v>
      </c>
      <c r="I1493" t="s">
        <v>75</v>
      </c>
      <c r="J1493">
        <v>99</v>
      </c>
      <c r="K1493" t="s">
        <v>23</v>
      </c>
      <c r="L1493">
        <v>7</v>
      </c>
      <c r="M1493" t="s">
        <v>43</v>
      </c>
      <c r="N1493">
        <v>3</v>
      </c>
      <c r="O1493" t="s">
        <v>25</v>
      </c>
      <c r="P1493">
        <v>636</v>
      </c>
      <c r="T1493" s="3">
        <f t="shared" si="47"/>
        <v>27.21</v>
      </c>
      <c r="U1493" s="3">
        <f>IF(AND(R1493&lt;&gt;"_U",N1493&lt;&gt;9999,N1493&lt;&gt;999,L1493&lt;&gt;"Median"),IFERROR(VLOOKUP(A1493,'TA Total'!A:P,16,0),"."),".")</f>
        <v>2337</v>
      </c>
    </row>
    <row r="1494" spans="1:21" x14ac:dyDescent="0.3">
      <c r="A1494" s="1" t="str">
        <f t="shared" si="46"/>
        <v>2018|Napier City|$150,001-$200,000</v>
      </c>
      <c r="B1494" t="s">
        <v>18</v>
      </c>
      <c r="C1494" t="s">
        <v>19</v>
      </c>
      <c r="D1494" t="s">
        <v>20</v>
      </c>
      <c r="E1494" t="s">
        <v>21</v>
      </c>
      <c r="F1494">
        <v>2018</v>
      </c>
      <c r="G1494">
        <v>2018</v>
      </c>
      <c r="H1494">
        <v>31</v>
      </c>
      <c r="I1494" t="s">
        <v>75</v>
      </c>
      <c r="J1494">
        <v>99</v>
      </c>
      <c r="K1494" t="s">
        <v>23</v>
      </c>
      <c r="L1494">
        <v>7</v>
      </c>
      <c r="M1494" t="s">
        <v>43</v>
      </c>
      <c r="N1494">
        <v>9999</v>
      </c>
      <c r="O1494" t="s">
        <v>40</v>
      </c>
      <c r="P1494">
        <v>2337</v>
      </c>
      <c r="T1494" s="3" t="str">
        <f t="shared" si="47"/>
        <v>.</v>
      </c>
      <c r="U1494" s="3" t="str">
        <f>IF(AND(R1494&lt;&gt;"_U",N1494&lt;&gt;9999,N1494&lt;&gt;999,L1494&lt;&gt;"Median"),IFERROR(VLOOKUP(A1494,'TA Total'!A:P,16,0),"."),".")</f>
        <v>.</v>
      </c>
    </row>
    <row r="1495" spans="1:21" x14ac:dyDescent="0.3">
      <c r="A1495" s="1" t="str">
        <f t="shared" si="46"/>
        <v>2018|Napier City|$150,001-$200,000</v>
      </c>
      <c r="B1495" t="s">
        <v>18</v>
      </c>
      <c r="C1495" t="s">
        <v>19</v>
      </c>
      <c r="D1495" t="s">
        <v>20</v>
      </c>
      <c r="E1495" t="s">
        <v>21</v>
      </c>
      <c r="F1495">
        <v>2018</v>
      </c>
      <c r="G1495">
        <v>2018</v>
      </c>
      <c r="H1495">
        <v>31</v>
      </c>
      <c r="I1495" t="s">
        <v>75</v>
      </c>
      <c r="J1495">
        <v>99</v>
      </c>
      <c r="K1495" t="s">
        <v>23</v>
      </c>
      <c r="L1495">
        <v>7</v>
      </c>
      <c r="M1495" t="s">
        <v>43</v>
      </c>
      <c r="N1495">
        <v>7777</v>
      </c>
      <c r="O1495" t="s">
        <v>37</v>
      </c>
      <c r="P1495">
        <v>2337</v>
      </c>
      <c r="T1495" s="3">
        <f t="shared" si="47"/>
        <v>100</v>
      </c>
      <c r="U1495" s="3">
        <f>IF(AND(R1495&lt;&gt;"_U",N1495&lt;&gt;9999,N1495&lt;&gt;999,L1495&lt;&gt;"Median"),IFERROR(VLOOKUP(A1495,'TA Total'!A:P,16,0),"."),".")</f>
        <v>2337</v>
      </c>
    </row>
    <row r="1496" spans="1:21" x14ac:dyDescent="0.3">
      <c r="A1496" s="1" t="str">
        <f t="shared" si="46"/>
        <v>2018|Napier City|$200,001 or more</v>
      </c>
      <c r="B1496" t="s">
        <v>18</v>
      </c>
      <c r="C1496" t="s">
        <v>19</v>
      </c>
      <c r="D1496" t="s">
        <v>20</v>
      </c>
      <c r="E1496" t="s">
        <v>21</v>
      </c>
      <c r="F1496">
        <v>2018</v>
      </c>
      <c r="G1496">
        <v>2018</v>
      </c>
      <c r="H1496">
        <v>31</v>
      </c>
      <c r="I1496" t="s">
        <v>75</v>
      </c>
      <c r="J1496">
        <v>99</v>
      </c>
      <c r="K1496" t="s">
        <v>23</v>
      </c>
      <c r="L1496">
        <v>8</v>
      </c>
      <c r="M1496" t="s">
        <v>27</v>
      </c>
      <c r="N1496">
        <v>999</v>
      </c>
      <c r="O1496" t="s">
        <v>42</v>
      </c>
      <c r="R1496" t="s">
        <v>29</v>
      </c>
      <c r="S1496" t="s">
        <v>30</v>
      </c>
      <c r="T1496" s="3" t="str">
        <f t="shared" si="47"/>
        <v>.</v>
      </c>
      <c r="U1496" s="3" t="str">
        <f>IF(AND(R1496&lt;&gt;"_U",N1496&lt;&gt;9999,N1496&lt;&gt;999,L1496&lt;&gt;"Median"),IFERROR(VLOOKUP(A1496,'TA Total'!A:P,16,0),"."),".")</f>
        <v>.</v>
      </c>
    </row>
    <row r="1497" spans="1:21" x14ac:dyDescent="0.3">
      <c r="A1497" s="1" t="str">
        <f t="shared" si="46"/>
        <v>2018|Napier City|$200,001 or more</v>
      </c>
      <c r="B1497" t="s">
        <v>18</v>
      </c>
      <c r="C1497" t="s">
        <v>19</v>
      </c>
      <c r="D1497" t="s">
        <v>20</v>
      </c>
      <c r="E1497" t="s">
        <v>21</v>
      </c>
      <c r="F1497">
        <v>2018</v>
      </c>
      <c r="G1497">
        <v>2018</v>
      </c>
      <c r="H1497">
        <v>31</v>
      </c>
      <c r="I1497" t="s">
        <v>75</v>
      </c>
      <c r="J1497">
        <v>99</v>
      </c>
      <c r="K1497" t="s">
        <v>23</v>
      </c>
      <c r="L1497">
        <v>8</v>
      </c>
      <c r="M1497" t="s">
        <v>27</v>
      </c>
      <c r="N1497">
        <v>7777</v>
      </c>
      <c r="O1497" t="s">
        <v>37</v>
      </c>
      <c r="R1497" t="s">
        <v>29</v>
      </c>
      <c r="S1497" t="s">
        <v>30</v>
      </c>
      <c r="T1497" s="3" t="str">
        <f t="shared" si="47"/>
        <v>.</v>
      </c>
      <c r="U1497" s="3" t="str">
        <f>IF(AND(R1497&lt;&gt;"_U",N1497&lt;&gt;9999,N1497&lt;&gt;999,L1497&lt;&gt;"Median"),IFERROR(VLOOKUP(A1497,'TA Total'!A:P,16,0),"."),".")</f>
        <v>.</v>
      </c>
    </row>
    <row r="1498" spans="1:21" x14ac:dyDescent="0.3">
      <c r="A1498" s="1" t="str">
        <f t="shared" si="46"/>
        <v>2018|Napier City|$200,001 or more</v>
      </c>
      <c r="B1498" t="s">
        <v>18</v>
      </c>
      <c r="C1498" t="s">
        <v>19</v>
      </c>
      <c r="D1498" t="s">
        <v>20</v>
      </c>
      <c r="E1498" t="s">
        <v>21</v>
      </c>
      <c r="F1498">
        <v>2018</v>
      </c>
      <c r="G1498">
        <v>2018</v>
      </c>
      <c r="H1498">
        <v>31</v>
      </c>
      <c r="I1498" t="s">
        <v>75</v>
      </c>
      <c r="J1498">
        <v>99</v>
      </c>
      <c r="K1498" t="s">
        <v>23</v>
      </c>
      <c r="L1498">
        <v>8</v>
      </c>
      <c r="M1498" t="s">
        <v>27</v>
      </c>
      <c r="N1498">
        <v>1</v>
      </c>
      <c r="O1498" t="s">
        <v>33</v>
      </c>
      <c r="R1498" t="s">
        <v>29</v>
      </c>
      <c r="S1498" t="s">
        <v>30</v>
      </c>
      <c r="T1498" s="3" t="str">
        <f t="shared" si="47"/>
        <v>.</v>
      </c>
      <c r="U1498" s="3" t="str">
        <f>IF(AND(R1498&lt;&gt;"_U",N1498&lt;&gt;9999,N1498&lt;&gt;999,L1498&lt;&gt;"Median"),IFERROR(VLOOKUP(A1498,'TA Total'!A:P,16,0),"."),".")</f>
        <v>.</v>
      </c>
    </row>
    <row r="1499" spans="1:21" x14ac:dyDescent="0.3">
      <c r="A1499" s="1" t="str">
        <f t="shared" si="46"/>
        <v>2018|Napier City|$200,001 or more</v>
      </c>
      <c r="B1499" t="s">
        <v>18</v>
      </c>
      <c r="C1499" t="s">
        <v>19</v>
      </c>
      <c r="D1499" t="s">
        <v>20</v>
      </c>
      <c r="E1499" t="s">
        <v>21</v>
      </c>
      <c r="F1499">
        <v>2018</v>
      </c>
      <c r="G1499">
        <v>2018</v>
      </c>
      <c r="H1499">
        <v>31</v>
      </c>
      <c r="I1499" t="s">
        <v>75</v>
      </c>
      <c r="J1499">
        <v>99</v>
      </c>
      <c r="K1499" t="s">
        <v>23</v>
      </c>
      <c r="L1499">
        <v>8</v>
      </c>
      <c r="M1499" t="s">
        <v>27</v>
      </c>
      <c r="N1499">
        <v>2</v>
      </c>
      <c r="O1499" t="s">
        <v>28</v>
      </c>
      <c r="R1499" t="s">
        <v>29</v>
      </c>
      <c r="S1499" t="s">
        <v>30</v>
      </c>
      <c r="T1499" s="3" t="str">
        <f t="shared" si="47"/>
        <v>.</v>
      </c>
      <c r="U1499" s="3" t="str">
        <f>IF(AND(R1499&lt;&gt;"_U",N1499&lt;&gt;9999,N1499&lt;&gt;999,L1499&lt;&gt;"Median"),IFERROR(VLOOKUP(A1499,'TA Total'!A:P,16,0),"."),".")</f>
        <v>.</v>
      </c>
    </row>
    <row r="1500" spans="1:21" x14ac:dyDescent="0.3">
      <c r="A1500" s="1" t="str">
        <f t="shared" si="46"/>
        <v>2018|Napier City|$200,001 or more</v>
      </c>
      <c r="B1500" t="s">
        <v>18</v>
      </c>
      <c r="C1500" t="s">
        <v>19</v>
      </c>
      <c r="D1500" t="s">
        <v>20</v>
      </c>
      <c r="E1500" t="s">
        <v>21</v>
      </c>
      <c r="F1500">
        <v>2018</v>
      </c>
      <c r="G1500">
        <v>2018</v>
      </c>
      <c r="H1500">
        <v>31</v>
      </c>
      <c r="I1500" t="s">
        <v>75</v>
      </c>
      <c r="J1500">
        <v>99</v>
      </c>
      <c r="K1500" t="s">
        <v>23</v>
      </c>
      <c r="L1500">
        <v>8</v>
      </c>
      <c r="M1500" t="s">
        <v>27</v>
      </c>
      <c r="N1500">
        <v>9999</v>
      </c>
      <c r="O1500" t="s">
        <v>40</v>
      </c>
      <c r="R1500" t="s">
        <v>29</v>
      </c>
      <c r="S1500" t="s">
        <v>30</v>
      </c>
      <c r="T1500" s="3" t="str">
        <f t="shared" si="47"/>
        <v>.</v>
      </c>
      <c r="U1500" s="3" t="str">
        <f>IF(AND(R1500&lt;&gt;"_U",N1500&lt;&gt;9999,N1500&lt;&gt;999,L1500&lt;&gt;"Median"),IFERROR(VLOOKUP(A1500,'TA Total'!A:P,16,0),"."),".")</f>
        <v>.</v>
      </c>
    </row>
    <row r="1501" spans="1:21" x14ac:dyDescent="0.3">
      <c r="A1501" s="1" t="str">
        <f t="shared" si="46"/>
        <v>2018|Napier City|$200,001 or more</v>
      </c>
      <c r="B1501" t="s">
        <v>18</v>
      </c>
      <c r="C1501" t="s">
        <v>19</v>
      </c>
      <c r="D1501" t="s">
        <v>20</v>
      </c>
      <c r="E1501" t="s">
        <v>21</v>
      </c>
      <c r="F1501">
        <v>2018</v>
      </c>
      <c r="G1501">
        <v>2018</v>
      </c>
      <c r="H1501">
        <v>31</v>
      </c>
      <c r="I1501" t="s">
        <v>75</v>
      </c>
      <c r="J1501">
        <v>99</v>
      </c>
      <c r="K1501" t="s">
        <v>23</v>
      </c>
      <c r="L1501">
        <v>8</v>
      </c>
      <c r="M1501" t="s">
        <v>27</v>
      </c>
      <c r="N1501">
        <v>3</v>
      </c>
      <c r="O1501" t="s">
        <v>25</v>
      </c>
      <c r="R1501" t="s">
        <v>29</v>
      </c>
      <c r="S1501" t="s">
        <v>30</v>
      </c>
      <c r="T1501" s="3" t="str">
        <f t="shared" si="47"/>
        <v>.</v>
      </c>
      <c r="U1501" s="3" t="str">
        <f>IF(AND(R1501&lt;&gt;"_U",N1501&lt;&gt;9999,N1501&lt;&gt;999,L1501&lt;&gt;"Median"),IFERROR(VLOOKUP(A1501,'TA Total'!A:P,16,0),"."),".")</f>
        <v>.</v>
      </c>
    </row>
    <row r="1502" spans="1:21" x14ac:dyDescent="0.3">
      <c r="A1502" s="1" t="str">
        <f t="shared" si="46"/>
        <v>2018|Napier City|Total stated - total household income</v>
      </c>
      <c r="B1502" t="s">
        <v>18</v>
      </c>
      <c r="C1502" t="s">
        <v>19</v>
      </c>
      <c r="D1502" t="s">
        <v>20</v>
      </c>
      <c r="E1502" t="s">
        <v>21</v>
      </c>
      <c r="F1502">
        <v>2018</v>
      </c>
      <c r="G1502">
        <v>2018</v>
      </c>
      <c r="H1502">
        <v>31</v>
      </c>
      <c r="I1502" t="s">
        <v>75</v>
      </c>
      <c r="J1502">
        <v>99</v>
      </c>
      <c r="K1502" t="s">
        <v>23</v>
      </c>
      <c r="L1502">
        <v>77</v>
      </c>
      <c r="M1502" t="s">
        <v>32</v>
      </c>
      <c r="N1502">
        <v>1</v>
      </c>
      <c r="O1502" t="s">
        <v>33</v>
      </c>
      <c r="P1502">
        <v>11901</v>
      </c>
      <c r="T1502" s="3">
        <f t="shared" si="47"/>
        <v>53.59</v>
      </c>
      <c r="U1502" s="3">
        <f>IF(AND(R1502&lt;&gt;"_U",N1502&lt;&gt;9999,N1502&lt;&gt;999,L1502&lt;&gt;"Median"),IFERROR(VLOOKUP(A1502,'TA Total'!A:P,16,0),"."),".")</f>
        <v>22206</v>
      </c>
    </row>
    <row r="1503" spans="1:21" x14ac:dyDescent="0.3">
      <c r="A1503" s="1" t="str">
        <f t="shared" si="46"/>
        <v>2018|Napier City|Total stated - total household income</v>
      </c>
      <c r="B1503" t="s">
        <v>18</v>
      </c>
      <c r="C1503" t="s">
        <v>19</v>
      </c>
      <c r="D1503" t="s">
        <v>20</v>
      </c>
      <c r="E1503" t="s">
        <v>21</v>
      </c>
      <c r="F1503">
        <v>2018</v>
      </c>
      <c r="G1503">
        <v>2018</v>
      </c>
      <c r="H1503">
        <v>31</v>
      </c>
      <c r="I1503" t="s">
        <v>75</v>
      </c>
      <c r="J1503">
        <v>99</v>
      </c>
      <c r="K1503" t="s">
        <v>23</v>
      </c>
      <c r="L1503">
        <v>77</v>
      </c>
      <c r="M1503" t="s">
        <v>32</v>
      </c>
      <c r="N1503">
        <v>2</v>
      </c>
      <c r="O1503" t="s">
        <v>28</v>
      </c>
      <c r="P1503">
        <v>7293</v>
      </c>
      <c r="T1503" s="3">
        <f t="shared" si="47"/>
        <v>32.840000000000003</v>
      </c>
      <c r="U1503" s="3">
        <f>IF(AND(R1503&lt;&gt;"_U",N1503&lt;&gt;9999,N1503&lt;&gt;999,L1503&lt;&gt;"Median"),IFERROR(VLOOKUP(A1503,'TA Total'!A:P,16,0),"."),".")</f>
        <v>22206</v>
      </c>
    </row>
    <row r="1504" spans="1:21" x14ac:dyDescent="0.3">
      <c r="A1504" s="1" t="str">
        <f t="shared" si="46"/>
        <v>2018|Napier City|Total stated - total household income</v>
      </c>
      <c r="B1504" t="s">
        <v>18</v>
      </c>
      <c r="C1504" t="s">
        <v>19</v>
      </c>
      <c r="D1504" t="s">
        <v>20</v>
      </c>
      <c r="E1504" t="s">
        <v>21</v>
      </c>
      <c r="F1504">
        <v>2018</v>
      </c>
      <c r="G1504">
        <v>2018</v>
      </c>
      <c r="H1504">
        <v>31</v>
      </c>
      <c r="I1504" t="s">
        <v>75</v>
      </c>
      <c r="J1504">
        <v>99</v>
      </c>
      <c r="K1504" t="s">
        <v>23</v>
      </c>
      <c r="L1504">
        <v>77</v>
      </c>
      <c r="M1504" t="s">
        <v>32</v>
      </c>
      <c r="N1504">
        <v>9999</v>
      </c>
      <c r="O1504" t="s">
        <v>40</v>
      </c>
      <c r="P1504">
        <v>22209</v>
      </c>
      <c r="T1504" s="3" t="str">
        <f t="shared" si="47"/>
        <v>.</v>
      </c>
      <c r="U1504" s="3" t="str">
        <f>IF(AND(R1504&lt;&gt;"_U",N1504&lt;&gt;9999,N1504&lt;&gt;999,L1504&lt;&gt;"Median"),IFERROR(VLOOKUP(A1504,'TA Total'!A:P,16,0),"."),".")</f>
        <v>.</v>
      </c>
    </row>
    <row r="1505" spans="1:21" x14ac:dyDescent="0.3">
      <c r="A1505" s="1" t="str">
        <f t="shared" si="46"/>
        <v>2018|Napier City|Total stated - total household income</v>
      </c>
      <c r="B1505" t="s">
        <v>18</v>
      </c>
      <c r="C1505" t="s">
        <v>19</v>
      </c>
      <c r="D1505" t="s">
        <v>20</v>
      </c>
      <c r="E1505" t="s">
        <v>21</v>
      </c>
      <c r="F1505">
        <v>2018</v>
      </c>
      <c r="G1505">
        <v>2018</v>
      </c>
      <c r="H1505">
        <v>31</v>
      </c>
      <c r="I1505" t="s">
        <v>75</v>
      </c>
      <c r="J1505">
        <v>99</v>
      </c>
      <c r="K1505" t="s">
        <v>23</v>
      </c>
      <c r="L1505">
        <v>77</v>
      </c>
      <c r="M1505" t="s">
        <v>32</v>
      </c>
      <c r="N1505">
        <v>3</v>
      </c>
      <c r="O1505" t="s">
        <v>25</v>
      </c>
      <c r="P1505">
        <v>3012</v>
      </c>
      <c r="T1505" s="3">
        <f t="shared" si="47"/>
        <v>13.56</v>
      </c>
      <c r="U1505" s="3">
        <f>IF(AND(R1505&lt;&gt;"_U",N1505&lt;&gt;9999,N1505&lt;&gt;999,L1505&lt;&gt;"Median"),IFERROR(VLOOKUP(A1505,'TA Total'!A:P,16,0),"."),".")</f>
        <v>22206</v>
      </c>
    </row>
    <row r="1506" spans="1:21" x14ac:dyDescent="0.3">
      <c r="A1506" s="1" t="str">
        <f t="shared" si="46"/>
        <v>2018|Napier City|Total stated - total household income</v>
      </c>
      <c r="B1506" t="s">
        <v>18</v>
      </c>
      <c r="C1506" t="s">
        <v>19</v>
      </c>
      <c r="D1506" t="s">
        <v>20</v>
      </c>
      <c r="E1506" t="s">
        <v>21</v>
      </c>
      <c r="F1506">
        <v>2018</v>
      </c>
      <c r="G1506">
        <v>2018</v>
      </c>
      <c r="H1506">
        <v>31</v>
      </c>
      <c r="I1506" t="s">
        <v>75</v>
      </c>
      <c r="J1506">
        <v>99</v>
      </c>
      <c r="K1506" t="s">
        <v>23</v>
      </c>
      <c r="L1506">
        <v>77</v>
      </c>
      <c r="M1506" t="s">
        <v>32</v>
      </c>
      <c r="N1506">
        <v>7777</v>
      </c>
      <c r="O1506" t="s">
        <v>37</v>
      </c>
      <c r="P1506">
        <v>22206</v>
      </c>
      <c r="T1506" s="3">
        <f t="shared" si="47"/>
        <v>100</v>
      </c>
      <c r="U1506" s="3">
        <f>IF(AND(R1506&lt;&gt;"_U",N1506&lt;&gt;9999,N1506&lt;&gt;999,L1506&lt;&gt;"Median"),IFERROR(VLOOKUP(A1506,'TA Total'!A:P,16,0),"."),".")</f>
        <v>22206</v>
      </c>
    </row>
    <row r="1507" spans="1:21" x14ac:dyDescent="0.3">
      <c r="A1507" s="1" t="str">
        <f t="shared" si="46"/>
        <v>2018|Napier City|Total stated - total household income</v>
      </c>
      <c r="B1507" t="s">
        <v>18</v>
      </c>
      <c r="C1507" t="s">
        <v>19</v>
      </c>
      <c r="D1507" t="s">
        <v>20</v>
      </c>
      <c r="E1507" t="s">
        <v>21</v>
      </c>
      <c r="F1507">
        <v>2018</v>
      </c>
      <c r="G1507">
        <v>2018</v>
      </c>
      <c r="H1507">
        <v>31</v>
      </c>
      <c r="I1507" t="s">
        <v>75</v>
      </c>
      <c r="J1507">
        <v>99</v>
      </c>
      <c r="K1507" t="s">
        <v>23</v>
      </c>
      <c r="L1507">
        <v>77</v>
      </c>
      <c r="M1507" t="s">
        <v>32</v>
      </c>
      <c r="N1507">
        <v>999</v>
      </c>
      <c r="O1507" t="s">
        <v>42</v>
      </c>
      <c r="P1507">
        <v>3</v>
      </c>
      <c r="T1507" s="3" t="str">
        <f t="shared" si="47"/>
        <v>.</v>
      </c>
      <c r="U1507" s="3" t="str">
        <f>IF(AND(R1507&lt;&gt;"_U",N1507&lt;&gt;9999,N1507&lt;&gt;999,L1507&lt;&gt;"Median"),IFERROR(VLOOKUP(A1507,'TA Total'!A:P,16,0),"."),".")</f>
        <v>.</v>
      </c>
    </row>
    <row r="1508" spans="1:21" x14ac:dyDescent="0.3">
      <c r="A1508" s="1" t="str">
        <f t="shared" si="46"/>
        <v>2018|Napier City|Total - total household income</v>
      </c>
      <c r="B1508" t="s">
        <v>18</v>
      </c>
      <c r="C1508" t="s">
        <v>19</v>
      </c>
      <c r="D1508" t="s">
        <v>20</v>
      </c>
      <c r="E1508" t="s">
        <v>21</v>
      </c>
      <c r="F1508">
        <v>2018</v>
      </c>
      <c r="G1508">
        <v>2018</v>
      </c>
      <c r="H1508">
        <v>31</v>
      </c>
      <c r="I1508" t="s">
        <v>75</v>
      </c>
      <c r="J1508">
        <v>99</v>
      </c>
      <c r="K1508" t="s">
        <v>23</v>
      </c>
      <c r="L1508">
        <v>99</v>
      </c>
      <c r="M1508" t="s">
        <v>48</v>
      </c>
      <c r="N1508">
        <v>9999</v>
      </c>
      <c r="O1508" t="s">
        <v>40</v>
      </c>
      <c r="P1508">
        <v>23670</v>
      </c>
      <c r="T1508" s="3" t="str">
        <f t="shared" si="47"/>
        <v>.</v>
      </c>
      <c r="U1508" s="3" t="str">
        <f>IF(AND(R1508&lt;&gt;"_U",N1508&lt;&gt;9999,N1508&lt;&gt;999,L1508&lt;&gt;"Median"),IFERROR(VLOOKUP(A1508,'TA Total'!A:P,16,0),"."),".")</f>
        <v>.</v>
      </c>
    </row>
    <row r="1509" spans="1:21" x14ac:dyDescent="0.3">
      <c r="A1509" s="1" t="str">
        <f t="shared" si="46"/>
        <v>2018|Napier City|Total - total household income</v>
      </c>
      <c r="B1509" t="s">
        <v>18</v>
      </c>
      <c r="C1509" t="s">
        <v>19</v>
      </c>
      <c r="D1509" t="s">
        <v>20</v>
      </c>
      <c r="E1509" t="s">
        <v>21</v>
      </c>
      <c r="F1509">
        <v>2018</v>
      </c>
      <c r="G1509">
        <v>2018</v>
      </c>
      <c r="H1509">
        <v>31</v>
      </c>
      <c r="I1509" t="s">
        <v>75</v>
      </c>
      <c r="J1509">
        <v>99</v>
      </c>
      <c r="K1509" t="s">
        <v>23</v>
      </c>
      <c r="L1509">
        <v>99</v>
      </c>
      <c r="M1509" t="s">
        <v>48</v>
      </c>
      <c r="N1509">
        <v>2</v>
      </c>
      <c r="O1509" t="s">
        <v>28</v>
      </c>
      <c r="P1509">
        <v>8001</v>
      </c>
      <c r="T1509" s="3">
        <f t="shared" si="47"/>
        <v>33.81</v>
      </c>
      <c r="U1509" s="3">
        <f>IF(AND(R1509&lt;&gt;"_U",N1509&lt;&gt;9999,N1509&lt;&gt;999,L1509&lt;&gt;"Median"),IFERROR(VLOOKUP(A1509,'TA Total'!A:P,16,0),"."),".")</f>
        <v>23667</v>
      </c>
    </row>
    <row r="1510" spans="1:21" x14ac:dyDescent="0.3">
      <c r="A1510" s="1" t="str">
        <f t="shared" si="46"/>
        <v>2018|Napier City|Total - total household income</v>
      </c>
      <c r="B1510" t="s">
        <v>18</v>
      </c>
      <c r="C1510" t="s">
        <v>19</v>
      </c>
      <c r="D1510" t="s">
        <v>20</v>
      </c>
      <c r="E1510" t="s">
        <v>21</v>
      </c>
      <c r="F1510">
        <v>2018</v>
      </c>
      <c r="G1510">
        <v>2018</v>
      </c>
      <c r="H1510">
        <v>31</v>
      </c>
      <c r="I1510" t="s">
        <v>75</v>
      </c>
      <c r="J1510">
        <v>99</v>
      </c>
      <c r="K1510" t="s">
        <v>23</v>
      </c>
      <c r="L1510">
        <v>99</v>
      </c>
      <c r="M1510" t="s">
        <v>48</v>
      </c>
      <c r="N1510">
        <v>999</v>
      </c>
      <c r="O1510" t="s">
        <v>42</v>
      </c>
      <c r="P1510">
        <v>3</v>
      </c>
      <c r="T1510" s="3" t="str">
        <f t="shared" si="47"/>
        <v>.</v>
      </c>
      <c r="U1510" s="3" t="str">
        <f>IF(AND(R1510&lt;&gt;"_U",N1510&lt;&gt;9999,N1510&lt;&gt;999,L1510&lt;&gt;"Median"),IFERROR(VLOOKUP(A1510,'TA Total'!A:P,16,0),"."),".")</f>
        <v>.</v>
      </c>
    </row>
    <row r="1511" spans="1:21" x14ac:dyDescent="0.3">
      <c r="A1511" s="1" t="str">
        <f t="shared" si="46"/>
        <v>2018|Napier City|Total - total household income</v>
      </c>
      <c r="B1511" t="s">
        <v>18</v>
      </c>
      <c r="C1511" t="s">
        <v>19</v>
      </c>
      <c r="D1511" t="s">
        <v>20</v>
      </c>
      <c r="E1511" t="s">
        <v>21</v>
      </c>
      <c r="F1511">
        <v>2018</v>
      </c>
      <c r="G1511">
        <v>2018</v>
      </c>
      <c r="H1511">
        <v>31</v>
      </c>
      <c r="I1511" t="s">
        <v>75</v>
      </c>
      <c r="J1511">
        <v>99</v>
      </c>
      <c r="K1511" t="s">
        <v>23</v>
      </c>
      <c r="L1511">
        <v>99</v>
      </c>
      <c r="M1511" t="s">
        <v>48</v>
      </c>
      <c r="N1511">
        <v>1</v>
      </c>
      <c r="O1511" t="s">
        <v>33</v>
      </c>
      <c r="P1511">
        <v>12498</v>
      </c>
      <c r="T1511" s="3">
        <f t="shared" si="47"/>
        <v>52.81</v>
      </c>
      <c r="U1511" s="3">
        <f>IF(AND(R1511&lt;&gt;"_U",N1511&lt;&gt;9999,N1511&lt;&gt;999,L1511&lt;&gt;"Median"),IFERROR(VLOOKUP(A1511,'TA Total'!A:P,16,0),"."),".")</f>
        <v>23667</v>
      </c>
    </row>
    <row r="1512" spans="1:21" x14ac:dyDescent="0.3">
      <c r="A1512" s="1" t="str">
        <f t="shared" si="46"/>
        <v>2018|Napier City|Total - total household income</v>
      </c>
      <c r="B1512" t="s">
        <v>18</v>
      </c>
      <c r="C1512" t="s">
        <v>19</v>
      </c>
      <c r="D1512" t="s">
        <v>20</v>
      </c>
      <c r="E1512" t="s">
        <v>21</v>
      </c>
      <c r="F1512">
        <v>2018</v>
      </c>
      <c r="G1512">
        <v>2018</v>
      </c>
      <c r="H1512">
        <v>31</v>
      </c>
      <c r="I1512" t="s">
        <v>75</v>
      </c>
      <c r="J1512">
        <v>99</v>
      </c>
      <c r="K1512" t="s">
        <v>23</v>
      </c>
      <c r="L1512">
        <v>99</v>
      </c>
      <c r="M1512" t="s">
        <v>48</v>
      </c>
      <c r="N1512">
        <v>7777</v>
      </c>
      <c r="O1512" t="s">
        <v>37</v>
      </c>
      <c r="P1512">
        <v>23667</v>
      </c>
      <c r="T1512" s="3">
        <f t="shared" si="47"/>
        <v>100</v>
      </c>
      <c r="U1512" s="3">
        <f>IF(AND(R1512&lt;&gt;"_U",N1512&lt;&gt;9999,N1512&lt;&gt;999,L1512&lt;&gt;"Median"),IFERROR(VLOOKUP(A1512,'TA Total'!A:P,16,0),"."),".")</f>
        <v>23667</v>
      </c>
    </row>
    <row r="1513" spans="1:21" x14ac:dyDescent="0.3">
      <c r="A1513" s="1" t="str">
        <f t="shared" si="46"/>
        <v>2018|Napier City|Total - total household income</v>
      </c>
      <c r="B1513" t="s">
        <v>18</v>
      </c>
      <c r="C1513" t="s">
        <v>19</v>
      </c>
      <c r="D1513" t="s">
        <v>20</v>
      </c>
      <c r="E1513" t="s">
        <v>21</v>
      </c>
      <c r="F1513">
        <v>2018</v>
      </c>
      <c r="G1513">
        <v>2018</v>
      </c>
      <c r="H1513">
        <v>31</v>
      </c>
      <c r="I1513" t="s">
        <v>75</v>
      </c>
      <c r="J1513">
        <v>99</v>
      </c>
      <c r="K1513" t="s">
        <v>23</v>
      </c>
      <c r="L1513">
        <v>99</v>
      </c>
      <c r="M1513" t="s">
        <v>48</v>
      </c>
      <c r="N1513">
        <v>3</v>
      </c>
      <c r="O1513" t="s">
        <v>25</v>
      </c>
      <c r="P1513">
        <v>3171</v>
      </c>
      <c r="T1513" s="3">
        <f t="shared" si="47"/>
        <v>13.4</v>
      </c>
      <c r="U1513" s="3">
        <f>IF(AND(R1513&lt;&gt;"_U",N1513&lt;&gt;9999,N1513&lt;&gt;999,L1513&lt;&gt;"Median"),IFERROR(VLOOKUP(A1513,'TA Total'!A:P,16,0),"."),".")</f>
        <v>23667</v>
      </c>
    </row>
    <row r="1514" spans="1:21" x14ac:dyDescent="0.3">
      <c r="A1514" s="1" t="str">
        <f t="shared" si="46"/>
        <v>2018|Napier City|Median ($) - total household income</v>
      </c>
      <c r="B1514" t="s">
        <v>18</v>
      </c>
      <c r="C1514" t="s">
        <v>19</v>
      </c>
      <c r="D1514" t="s">
        <v>20</v>
      </c>
      <c r="E1514" t="s">
        <v>21</v>
      </c>
      <c r="F1514">
        <v>2018</v>
      </c>
      <c r="G1514">
        <v>2018</v>
      </c>
      <c r="H1514">
        <v>31</v>
      </c>
      <c r="I1514" t="s">
        <v>75</v>
      </c>
      <c r="J1514">
        <v>99</v>
      </c>
      <c r="K1514" t="s">
        <v>23</v>
      </c>
      <c r="L1514" t="s">
        <v>56</v>
      </c>
      <c r="M1514" t="s">
        <v>57</v>
      </c>
      <c r="N1514">
        <v>3</v>
      </c>
      <c r="O1514" t="s">
        <v>25</v>
      </c>
      <c r="P1514">
        <v>77000</v>
      </c>
      <c r="T1514" s="3" t="str">
        <f t="shared" si="47"/>
        <v>.</v>
      </c>
      <c r="U1514" s="3" t="str">
        <f>IF(AND(R1514&lt;&gt;"_U",N1514&lt;&gt;9999,N1514&lt;&gt;999,L1514&lt;&gt;"Median"),IFERROR(VLOOKUP(A1514,'TA Total'!A:P,16,0),"."),".")</f>
        <v>.</v>
      </c>
    </row>
    <row r="1515" spans="1:21" x14ac:dyDescent="0.3">
      <c r="A1515" s="1" t="str">
        <f t="shared" si="46"/>
        <v>2018|Napier City|Median ($) - total household income</v>
      </c>
      <c r="B1515" t="s">
        <v>18</v>
      </c>
      <c r="C1515" t="s">
        <v>19</v>
      </c>
      <c r="D1515" t="s">
        <v>20</v>
      </c>
      <c r="E1515" t="s">
        <v>21</v>
      </c>
      <c r="F1515">
        <v>2018</v>
      </c>
      <c r="G1515">
        <v>2018</v>
      </c>
      <c r="H1515">
        <v>31</v>
      </c>
      <c r="I1515" t="s">
        <v>75</v>
      </c>
      <c r="J1515">
        <v>99</v>
      </c>
      <c r="K1515" t="s">
        <v>23</v>
      </c>
      <c r="L1515" t="s">
        <v>56</v>
      </c>
      <c r="M1515" t="s">
        <v>57</v>
      </c>
      <c r="N1515">
        <v>1</v>
      </c>
      <c r="O1515" t="s">
        <v>33</v>
      </c>
      <c r="P1515">
        <v>72400</v>
      </c>
      <c r="T1515" s="3" t="str">
        <f t="shared" si="47"/>
        <v>.</v>
      </c>
      <c r="U1515" s="3" t="str">
        <f>IF(AND(R1515&lt;&gt;"_U",N1515&lt;&gt;9999,N1515&lt;&gt;999,L1515&lt;&gt;"Median"),IFERROR(VLOOKUP(A1515,'TA Total'!A:P,16,0),"."),".")</f>
        <v>.</v>
      </c>
    </row>
    <row r="1516" spans="1:21" x14ac:dyDescent="0.3">
      <c r="A1516" s="1" t="str">
        <f t="shared" si="46"/>
        <v>2018|Napier City|Median ($) - total household income</v>
      </c>
      <c r="B1516" t="s">
        <v>18</v>
      </c>
      <c r="C1516" t="s">
        <v>19</v>
      </c>
      <c r="D1516" t="s">
        <v>20</v>
      </c>
      <c r="E1516" t="s">
        <v>21</v>
      </c>
      <c r="F1516">
        <v>2018</v>
      </c>
      <c r="G1516">
        <v>2018</v>
      </c>
      <c r="H1516">
        <v>31</v>
      </c>
      <c r="I1516" t="s">
        <v>75</v>
      </c>
      <c r="J1516">
        <v>99</v>
      </c>
      <c r="K1516" t="s">
        <v>23</v>
      </c>
      <c r="L1516" t="s">
        <v>56</v>
      </c>
      <c r="M1516" t="s">
        <v>57</v>
      </c>
      <c r="N1516">
        <v>999</v>
      </c>
      <c r="O1516" t="s">
        <v>42</v>
      </c>
      <c r="R1516" t="s">
        <v>61</v>
      </c>
      <c r="S1516" t="s">
        <v>62</v>
      </c>
      <c r="T1516" s="3" t="str">
        <f t="shared" si="47"/>
        <v>.</v>
      </c>
      <c r="U1516" s="3" t="str">
        <f>IF(AND(R1516&lt;&gt;"_U",N1516&lt;&gt;9999,N1516&lt;&gt;999,L1516&lt;&gt;"Median"),IFERROR(VLOOKUP(A1516,'TA Total'!A:P,16,0),"."),".")</f>
        <v>.</v>
      </c>
    </row>
    <row r="1517" spans="1:21" x14ac:dyDescent="0.3">
      <c r="A1517" s="1" t="str">
        <f t="shared" si="46"/>
        <v>2018|Napier City|Median ($) - total household income</v>
      </c>
      <c r="B1517" t="s">
        <v>18</v>
      </c>
      <c r="C1517" t="s">
        <v>19</v>
      </c>
      <c r="D1517" t="s">
        <v>20</v>
      </c>
      <c r="E1517" t="s">
        <v>21</v>
      </c>
      <c r="F1517">
        <v>2018</v>
      </c>
      <c r="G1517">
        <v>2018</v>
      </c>
      <c r="H1517">
        <v>31</v>
      </c>
      <c r="I1517" t="s">
        <v>75</v>
      </c>
      <c r="J1517">
        <v>99</v>
      </c>
      <c r="K1517" t="s">
        <v>23</v>
      </c>
      <c r="L1517" t="s">
        <v>56</v>
      </c>
      <c r="M1517" t="s">
        <v>57</v>
      </c>
      <c r="N1517">
        <v>7777</v>
      </c>
      <c r="O1517" t="s">
        <v>37</v>
      </c>
      <c r="P1517">
        <v>61100</v>
      </c>
      <c r="T1517" s="3" t="str">
        <f t="shared" si="47"/>
        <v>.</v>
      </c>
      <c r="U1517" s="3" t="str">
        <f>IF(AND(R1517&lt;&gt;"_U",N1517&lt;&gt;9999,N1517&lt;&gt;999,L1517&lt;&gt;"Median"),IFERROR(VLOOKUP(A1517,'TA Total'!A:P,16,0),"."),".")</f>
        <v>.</v>
      </c>
    </row>
    <row r="1518" spans="1:21" x14ac:dyDescent="0.3">
      <c r="A1518" s="1" t="str">
        <f t="shared" si="46"/>
        <v>2018|Napier City|Median ($) - total household income</v>
      </c>
      <c r="B1518" t="s">
        <v>18</v>
      </c>
      <c r="C1518" t="s">
        <v>19</v>
      </c>
      <c r="D1518" t="s">
        <v>20</v>
      </c>
      <c r="E1518" t="s">
        <v>21</v>
      </c>
      <c r="F1518">
        <v>2018</v>
      </c>
      <c r="G1518">
        <v>2018</v>
      </c>
      <c r="H1518">
        <v>31</v>
      </c>
      <c r="I1518" t="s">
        <v>75</v>
      </c>
      <c r="J1518">
        <v>99</v>
      </c>
      <c r="K1518" t="s">
        <v>23</v>
      </c>
      <c r="L1518" t="s">
        <v>56</v>
      </c>
      <c r="M1518" t="s">
        <v>57</v>
      </c>
      <c r="N1518">
        <v>9999</v>
      </c>
      <c r="O1518" t="s">
        <v>40</v>
      </c>
      <c r="P1518">
        <v>61100</v>
      </c>
      <c r="T1518" s="3" t="str">
        <f t="shared" si="47"/>
        <v>.</v>
      </c>
      <c r="U1518" s="3" t="str">
        <f>IF(AND(R1518&lt;&gt;"_U",N1518&lt;&gt;9999,N1518&lt;&gt;999,L1518&lt;&gt;"Median"),IFERROR(VLOOKUP(A1518,'TA Total'!A:P,16,0),"."),".")</f>
        <v>.</v>
      </c>
    </row>
    <row r="1519" spans="1:21" x14ac:dyDescent="0.3">
      <c r="A1519" s="1" t="str">
        <f t="shared" si="46"/>
        <v>2018|Napier City|Median ($) - total household income</v>
      </c>
      <c r="B1519" t="s">
        <v>18</v>
      </c>
      <c r="C1519" t="s">
        <v>19</v>
      </c>
      <c r="D1519" t="s">
        <v>20</v>
      </c>
      <c r="E1519" t="s">
        <v>21</v>
      </c>
      <c r="F1519">
        <v>2018</v>
      </c>
      <c r="G1519">
        <v>2018</v>
      </c>
      <c r="H1519">
        <v>31</v>
      </c>
      <c r="I1519" t="s">
        <v>75</v>
      </c>
      <c r="J1519">
        <v>99</v>
      </c>
      <c r="K1519" t="s">
        <v>23</v>
      </c>
      <c r="L1519" t="s">
        <v>56</v>
      </c>
      <c r="M1519" t="s">
        <v>57</v>
      </c>
      <c r="N1519">
        <v>2</v>
      </c>
      <c r="O1519" t="s">
        <v>28</v>
      </c>
      <c r="P1519">
        <v>41700</v>
      </c>
      <c r="T1519" s="3" t="str">
        <f t="shared" si="47"/>
        <v>.</v>
      </c>
      <c r="U1519" s="3" t="str">
        <f>IF(AND(R1519&lt;&gt;"_U",N1519&lt;&gt;9999,N1519&lt;&gt;999,L1519&lt;&gt;"Median"),IFERROR(VLOOKUP(A1519,'TA Total'!A:P,16,0),"."),".")</f>
        <v>.</v>
      </c>
    </row>
    <row r="1520" spans="1:21" x14ac:dyDescent="0.3">
      <c r="A1520" s="1" t="str">
        <f t="shared" si="46"/>
        <v>2018|Central Hawke's Bay District|$20,000 or less</v>
      </c>
      <c r="B1520" t="s">
        <v>18</v>
      </c>
      <c r="C1520" t="s">
        <v>19</v>
      </c>
      <c r="D1520" t="s">
        <v>20</v>
      </c>
      <c r="E1520" t="s">
        <v>21</v>
      </c>
      <c r="F1520">
        <v>2018</v>
      </c>
      <c r="G1520">
        <v>2018</v>
      </c>
      <c r="H1520">
        <v>32</v>
      </c>
      <c r="I1520" t="s">
        <v>107</v>
      </c>
      <c r="J1520">
        <v>99</v>
      </c>
      <c r="K1520" t="s">
        <v>23</v>
      </c>
      <c r="L1520">
        <v>1</v>
      </c>
      <c r="M1520" t="s">
        <v>39</v>
      </c>
      <c r="N1520">
        <v>9999</v>
      </c>
      <c r="O1520" t="s">
        <v>40</v>
      </c>
      <c r="P1520">
        <v>465</v>
      </c>
      <c r="T1520" s="3" t="str">
        <f t="shared" si="47"/>
        <v>.</v>
      </c>
      <c r="U1520" s="3" t="str">
        <f>IF(AND(R1520&lt;&gt;"_U",N1520&lt;&gt;9999,N1520&lt;&gt;999,L1520&lt;&gt;"Median"),IFERROR(VLOOKUP(A1520,'TA Total'!A:P,16,0),"."),".")</f>
        <v>.</v>
      </c>
    </row>
    <row r="1521" spans="1:21" x14ac:dyDescent="0.3">
      <c r="A1521" s="1" t="str">
        <f t="shared" si="46"/>
        <v>2018|Central Hawke's Bay District|$20,000 or less</v>
      </c>
      <c r="B1521" t="s">
        <v>18</v>
      </c>
      <c r="C1521" t="s">
        <v>19</v>
      </c>
      <c r="D1521" t="s">
        <v>20</v>
      </c>
      <c r="E1521" t="s">
        <v>21</v>
      </c>
      <c r="F1521">
        <v>2018</v>
      </c>
      <c r="G1521">
        <v>2018</v>
      </c>
      <c r="H1521">
        <v>32</v>
      </c>
      <c r="I1521" t="s">
        <v>107</v>
      </c>
      <c r="J1521">
        <v>99</v>
      </c>
      <c r="K1521" t="s">
        <v>23</v>
      </c>
      <c r="L1521">
        <v>1</v>
      </c>
      <c r="M1521" t="s">
        <v>39</v>
      </c>
      <c r="N1521">
        <v>999</v>
      </c>
      <c r="O1521" t="s">
        <v>42</v>
      </c>
      <c r="P1521">
        <v>0</v>
      </c>
      <c r="T1521" s="3" t="str">
        <f t="shared" si="47"/>
        <v>.</v>
      </c>
      <c r="U1521" s="3" t="str">
        <f>IF(AND(R1521&lt;&gt;"_U",N1521&lt;&gt;9999,N1521&lt;&gt;999,L1521&lt;&gt;"Median"),IFERROR(VLOOKUP(A1521,'TA Total'!A:P,16,0),"."),".")</f>
        <v>.</v>
      </c>
    </row>
    <row r="1522" spans="1:21" x14ac:dyDescent="0.3">
      <c r="A1522" s="1" t="str">
        <f t="shared" si="46"/>
        <v>2018|Central Hawke's Bay District|$20,000 or less</v>
      </c>
      <c r="B1522" t="s">
        <v>18</v>
      </c>
      <c r="C1522" t="s">
        <v>19</v>
      </c>
      <c r="D1522" t="s">
        <v>20</v>
      </c>
      <c r="E1522" t="s">
        <v>21</v>
      </c>
      <c r="F1522">
        <v>2018</v>
      </c>
      <c r="G1522">
        <v>2018</v>
      </c>
      <c r="H1522">
        <v>32</v>
      </c>
      <c r="I1522" t="s">
        <v>107</v>
      </c>
      <c r="J1522">
        <v>99</v>
      </c>
      <c r="K1522" t="s">
        <v>23</v>
      </c>
      <c r="L1522">
        <v>1</v>
      </c>
      <c r="M1522" t="s">
        <v>39</v>
      </c>
      <c r="N1522">
        <v>1</v>
      </c>
      <c r="O1522" t="s">
        <v>33</v>
      </c>
      <c r="P1522">
        <v>216</v>
      </c>
      <c r="T1522" s="3">
        <f t="shared" si="47"/>
        <v>46.45</v>
      </c>
      <c r="U1522" s="3">
        <f>IF(AND(R1522&lt;&gt;"_U",N1522&lt;&gt;9999,N1522&lt;&gt;999,L1522&lt;&gt;"Median"),IFERROR(VLOOKUP(A1522,'TA Total'!A:P,16,0),"."),".")</f>
        <v>465</v>
      </c>
    </row>
    <row r="1523" spans="1:21" x14ac:dyDescent="0.3">
      <c r="A1523" s="1" t="str">
        <f t="shared" si="46"/>
        <v>2018|Central Hawke's Bay District|$20,000 or less</v>
      </c>
      <c r="B1523" t="s">
        <v>18</v>
      </c>
      <c r="C1523" t="s">
        <v>19</v>
      </c>
      <c r="D1523" t="s">
        <v>20</v>
      </c>
      <c r="E1523" t="s">
        <v>21</v>
      </c>
      <c r="F1523">
        <v>2018</v>
      </c>
      <c r="G1523">
        <v>2018</v>
      </c>
      <c r="H1523">
        <v>32</v>
      </c>
      <c r="I1523" t="s">
        <v>107</v>
      </c>
      <c r="J1523">
        <v>99</v>
      </c>
      <c r="K1523" t="s">
        <v>23</v>
      </c>
      <c r="L1523">
        <v>1</v>
      </c>
      <c r="M1523" t="s">
        <v>39</v>
      </c>
      <c r="N1523">
        <v>3</v>
      </c>
      <c r="O1523" t="s">
        <v>25</v>
      </c>
      <c r="P1523">
        <v>57</v>
      </c>
      <c r="T1523" s="3">
        <f t="shared" si="47"/>
        <v>12.26</v>
      </c>
      <c r="U1523" s="3">
        <f>IF(AND(R1523&lt;&gt;"_U",N1523&lt;&gt;9999,N1523&lt;&gt;999,L1523&lt;&gt;"Median"),IFERROR(VLOOKUP(A1523,'TA Total'!A:P,16,0),"."),".")</f>
        <v>465</v>
      </c>
    </row>
    <row r="1524" spans="1:21" x14ac:dyDescent="0.3">
      <c r="A1524" s="1" t="str">
        <f t="shared" si="46"/>
        <v>2018|Central Hawke's Bay District|$20,000 or less</v>
      </c>
      <c r="B1524" t="s">
        <v>18</v>
      </c>
      <c r="C1524" t="s">
        <v>19</v>
      </c>
      <c r="D1524" t="s">
        <v>20</v>
      </c>
      <c r="E1524" t="s">
        <v>21</v>
      </c>
      <c r="F1524">
        <v>2018</v>
      </c>
      <c r="G1524">
        <v>2018</v>
      </c>
      <c r="H1524">
        <v>32</v>
      </c>
      <c r="I1524" t="s">
        <v>107</v>
      </c>
      <c r="J1524">
        <v>99</v>
      </c>
      <c r="K1524" t="s">
        <v>23</v>
      </c>
      <c r="L1524">
        <v>1</v>
      </c>
      <c r="M1524" t="s">
        <v>39</v>
      </c>
      <c r="N1524">
        <v>2</v>
      </c>
      <c r="O1524" t="s">
        <v>28</v>
      </c>
      <c r="P1524">
        <v>192</v>
      </c>
      <c r="T1524" s="3">
        <f t="shared" si="47"/>
        <v>41.29</v>
      </c>
      <c r="U1524" s="3">
        <f>IF(AND(R1524&lt;&gt;"_U",N1524&lt;&gt;9999,N1524&lt;&gt;999,L1524&lt;&gt;"Median"),IFERROR(VLOOKUP(A1524,'TA Total'!A:P,16,0),"."),".")</f>
        <v>465</v>
      </c>
    </row>
    <row r="1525" spans="1:21" x14ac:dyDescent="0.3">
      <c r="A1525" s="1" t="str">
        <f t="shared" si="46"/>
        <v>2018|Central Hawke's Bay District|$20,000 or less</v>
      </c>
      <c r="B1525" t="s">
        <v>18</v>
      </c>
      <c r="C1525" t="s">
        <v>19</v>
      </c>
      <c r="D1525" t="s">
        <v>20</v>
      </c>
      <c r="E1525" t="s">
        <v>21</v>
      </c>
      <c r="F1525">
        <v>2018</v>
      </c>
      <c r="G1525">
        <v>2018</v>
      </c>
      <c r="H1525">
        <v>32</v>
      </c>
      <c r="I1525" t="s">
        <v>107</v>
      </c>
      <c r="J1525">
        <v>99</v>
      </c>
      <c r="K1525" t="s">
        <v>23</v>
      </c>
      <c r="L1525">
        <v>1</v>
      </c>
      <c r="M1525" t="s">
        <v>39</v>
      </c>
      <c r="N1525">
        <v>7777</v>
      </c>
      <c r="O1525" t="s">
        <v>37</v>
      </c>
      <c r="P1525">
        <v>465</v>
      </c>
      <c r="T1525" s="3">
        <f t="shared" si="47"/>
        <v>100</v>
      </c>
      <c r="U1525" s="3">
        <f>IF(AND(R1525&lt;&gt;"_U",N1525&lt;&gt;9999,N1525&lt;&gt;999,L1525&lt;&gt;"Median"),IFERROR(VLOOKUP(A1525,'TA Total'!A:P,16,0),"."),".")</f>
        <v>465</v>
      </c>
    </row>
    <row r="1526" spans="1:21" x14ac:dyDescent="0.3">
      <c r="A1526" s="1" t="str">
        <f t="shared" si="46"/>
        <v>2018|Central Hawke's Bay District|$20,001-$30,000</v>
      </c>
      <c r="B1526" t="s">
        <v>18</v>
      </c>
      <c r="C1526" t="s">
        <v>19</v>
      </c>
      <c r="D1526" t="s">
        <v>20</v>
      </c>
      <c r="E1526" t="s">
        <v>21</v>
      </c>
      <c r="F1526">
        <v>2018</v>
      </c>
      <c r="G1526">
        <v>2018</v>
      </c>
      <c r="H1526">
        <v>32</v>
      </c>
      <c r="I1526" t="s">
        <v>107</v>
      </c>
      <c r="J1526">
        <v>99</v>
      </c>
      <c r="K1526" t="s">
        <v>23</v>
      </c>
      <c r="L1526">
        <v>2</v>
      </c>
      <c r="M1526" t="s">
        <v>24</v>
      </c>
      <c r="N1526">
        <v>999</v>
      </c>
      <c r="O1526" t="s">
        <v>42</v>
      </c>
      <c r="P1526">
        <v>0</v>
      </c>
      <c r="T1526" s="3" t="str">
        <f t="shared" si="47"/>
        <v>.</v>
      </c>
      <c r="U1526" s="3" t="str">
        <f>IF(AND(R1526&lt;&gt;"_U",N1526&lt;&gt;9999,N1526&lt;&gt;999,L1526&lt;&gt;"Median"),IFERROR(VLOOKUP(A1526,'TA Total'!A:P,16,0),"."),".")</f>
        <v>.</v>
      </c>
    </row>
    <row r="1527" spans="1:21" x14ac:dyDescent="0.3">
      <c r="A1527" s="1" t="str">
        <f t="shared" si="46"/>
        <v>2018|Central Hawke's Bay District|$20,001-$30,000</v>
      </c>
      <c r="B1527" t="s">
        <v>18</v>
      </c>
      <c r="C1527" t="s">
        <v>19</v>
      </c>
      <c r="D1527" t="s">
        <v>20</v>
      </c>
      <c r="E1527" t="s">
        <v>21</v>
      </c>
      <c r="F1527">
        <v>2018</v>
      </c>
      <c r="G1527">
        <v>2018</v>
      </c>
      <c r="H1527">
        <v>32</v>
      </c>
      <c r="I1527" t="s">
        <v>107</v>
      </c>
      <c r="J1527">
        <v>99</v>
      </c>
      <c r="K1527" t="s">
        <v>23</v>
      </c>
      <c r="L1527">
        <v>2</v>
      </c>
      <c r="M1527" t="s">
        <v>24</v>
      </c>
      <c r="N1527">
        <v>7777</v>
      </c>
      <c r="O1527" t="s">
        <v>37</v>
      </c>
      <c r="P1527">
        <v>585</v>
      </c>
      <c r="T1527" s="3">
        <f t="shared" si="47"/>
        <v>100</v>
      </c>
      <c r="U1527" s="3">
        <f>IF(AND(R1527&lt;&gt;"_U",N1527&lt;&gt;9999,N1527&lt;&gt;999,L1527&lt;&gt;"Median"),IFERROR(VLOOKUP(A1527,'TA Total'!A:P,16,0),"."),".")</f>
        <v>585</v>
      </c>
    </row>
    <row r="1528" spans="1:21" x14ac:dyDescent="0.3">
      <c r="A1528" s="1" t="str">
        <f t="shared" si="46"/>
        <v>2018|Central Hawke's Bay District|$20,001-$30,000</v>
      </c>
      <c r="B1528" t="s">
        <v>18</v>
      </c>
      <c r="C1528" t="s">
        <v>19</v>
      </c>
      <c r="D1528" t="s">
        <v>20</v>
      </c>
      <c r="E1528" t="s">
        <v>21</v>
      </c>
      <c r="F1528">
        <v>2018</v>
      </c>
      <c r="G1528">
        <v>2018</v>
      </c>
      <c r="H1528">
        <v>32</v>
      </c>
      <c r="I1528" t="s">
        <v>107</v>
      </c>
      <c r="J1528">
        <v>99</v>
      </c>
      <c r="K1528" t="s">
        <v>23</v>
      </c>
      <c r="L1528">
        <v>2</v>
      </c>
      <c r="M1528" t="s">
        <v>24</v>
      </c>
      <c r="N1528">
        <v>9999</v>
      </c>
      <c r="O1528" t="s">
        <v>40</v>
      </c>
      <c r="P1528">
        <v>585</v>
      </c>
      <c r="T1528" s="3" t="str">
        <f t="shared" si="47"/>
        <v>.</v>
      </c>
      <c r="U1528" s="3" t="str">
        <f>IF(AND(R1528&lt;&gt;"_U",N1528&lt;&gt;9999,N1528&lt;&gt;999,L1528&lt;&gt;"Median"),IFERROR(VLOOKUP(A1528,'TA Total'!A:P,16,0),"."),".")</f>
        <v>.</v>
      </c>
    </row>
    <row r="1529" spans="1:21" x14ac:dyDescent="0.3">
      <c r="A1529" s="1" t="str">
        <f t="shared" si="46"/>
        <v>2018|Central Hawke's Bay District|$20,001-$30,000</v>
      </c>
      <c r="B1529" t="s">
        <v>18</v>
      </c>
      <c r="C1529" t="s">
        <v>19</v>
      </c>
      <c r="D1529" t="s">
        <v>20</v>
      </c>
      <c r="E1529" t="s">
        <v>21</v>
      </c>
      <c r="F1529">
        <v>2018</v>
      </c>
      <c r="G1529">
        <v>2018</v>
      </c>
      <c r="H1529">
        <v>32</v>
      </c>
      <c r="I1529" t="s">
        <v>107</v>
      </c>
      <c r="J1529">
        <v>99</v>
      </c>
      <c r="K1529" t="s">
        <v>23</v>
      </c>
      <c r="L1529">
        <v>2</v>
      </c>
      <c r="M1529" t="s">
        <v>24</v>
      </c>
      <c r="N1529">
        <v>2</v>
      </c>
      <c r="O1529" t="s">
        <v>28</v>
      </c>
      <c r="P1529">
        <v>195</v>
      </c>
      <c r="T1529" s="3">
        <f t="shared" si="47"/>
        <v>33.33</v>
      </c>
      <c r="U1529" s="3">
        <f>IF(AND(R1529&lt;&gt;"_U",N1529&lt;&gt;9999,N1529&lt;&gt;999,L1529&lt;&gt;"Median"),IFERROR(VLOOKUP(A1529,'TA Total'!A:P,16,0),"."),".")</f>
        <v>585</v>
      </c>
    </row>
    <row r="1530" spans="1:21" x14ac:dyDescent="0.3">
      <c r="A1530" s="1" t="str">
        <f t="shared" si="46"/>
        <v>2018|Central Hawke's Bay District|$20,001-$30,000</v>
      </c>
      <c r="B1530" t="s">
        <v>18</v>
      </c>
      <c r="C1530" t="s">
        <v>19</v>
      </c>
      <c r="D1530" t="s">
        <v>20</v>
      </c>
      <c r="E1530" t="s">
        <v>21</v>
      </c>
      <c r="F1530">
        <v>2018</v>
      </c>
      <c r="G1530">
        <v>2018</v>
      </c>
      <c r="H1530">
        <v>32</v>
      </c>
      <c r="I1530" t="s">
        <v>107</v>
      </c>
      <c r="J1530">
        <v>99</v>
      </c>
      <c r="K1530" t="s">
        <v>23</v>
      </c>
      <c r="L1530">
        <v>2</v>
      </c>
      <c r="M1530" t="s">
        <v>24</v>
      </c>
      <c r="N1530">
        <v>1</v>
      </c>
      <c r="O1530" t="s">
        <v>33</v>
      </c>
      <c r="P1530">
        <v>306</v>
      </c>
      <c r="T1530" s="3">
        <f t="shared" si="47"/>
        <v>52.31</v>
      </c>
      <c r="U1530" s="3">
        <f>IF(AND(R1530&lt;&gt;"_U",N1530&lt;&gt;9999,N1530&lt;&gt;999,L1530&lt;&gt;"Median"),IFERROR(VLOOKUP(A1530,'TA Total'!A:P,16,0),"."),".")</f>
        <v>585</v>
      </c>
    </row>
    <row r="1531" spans="1:21" x14ac:dyDescent="0.3">
      <c r="A1531" s="1" t="str">
        <f t="shared" si="46"/>
        <v>2018|Central Hawke's Bay District|$20,001-$30,000</v>
      </c>
      <c r="B1531" t="s">
        <v>18</v>
      </c>
      <c r="C1531" t="s">
        <v>19</v>
      </c>
      <c r="D1531" t="s">
        <v>20</v>
      </c>
      <c r="E1531" t="s">
        <v>21</v>
      </c>
      <c r="F1531">
        <v>2018</v>
      </c>
      <c r="G1531">
        <v>2018</v>
      </c>
      <c r="H1531">
        <v>32</v>
      </c>
      <c r="I1531" t="s">
        <v>107</v>
      </c>
      <c r="J1531">
        <v>99</v>
      </c>
      <c r="K1531" t="s">
        <v>23</v>
      </c>
      <c r="L1531">
        <v>2</v>
      </c>
      <c r="M1531" t="s">
        <v>24</v>
      </c>
      <c r="N1531">
        <v>3</v>
      </c>
      <c r="O1531" t="s">
        <v>25</v>
      </c>
      <c r="P1531">
        <v>84</v>
      </c>
      <c r="T1531" s="3">
        <f t="shared" si="47"/>
        <v>14.36</v>
      </c>
      <c r="U1531" s="3">
        <f>IF(AND(R1531&lt;&gt;"_U",N1531&lt;&gt;9999,N1531&lt;&gt;999,L1531&lt;&gt;"Median"),IFERROR(VLOOKUP(A1531,'TA Total'!A:P,16,0),"."),".")</f>
        <v>585</v>
      </c>
    </row>
    <row r="1532" spans="1:21" x14ac:dyDescent="0.3">
      <c r="A1532" s="1" t="str">
        <f t="shared" si="46"/>
        <v>2018|Central Hawke's Bay District|$30,001-$50,000</v>
      </c>
      <c r="B1532" t="s">
        <v>18</v>
      </c>
      <c r="C1532" t="s">
        <v>19</v>
      </c>
      <c r="D1532" t="s">
        <v>20</v>
      </c>
      <c r="E1532" t="s">
        <v>21</v>
      </c>
      <c r="F1532">
        <v>2018</v>
      </c>
      <c r="G1532">
        <v>2018</v>
      </c>
      <c r="H1532">
        <v>32</v>
      </c>
      <c r="I1532" t="s">
        <v>107</v>
      </c>
      <c r="J1532">
        <v>99</v>
      </c>
      <c r="K1532" t="s">
        <v>23</v>
      </c>
      <c r="L1532">
        <v>3</v>
      </c>
      <c r="M1532" t="s">
        <v>45</v>
      </c>
      <c r="N1532">
        <v>9999</v>
      </c>
      <c r="O1532" t="s">
        <v>40</v>
      </c>
      <c r="P1532">
        <v>1053</v>
      </c>
      <c r="T1532" s="3" t="str">
        <f t="shared" si="47"/>
        <v>.</v>
      </c>
      <c r="U1532" s="3" t="str">
        <f>IF(AND(R1532&lt;&gt;"_U",N1532&lt;&gt;9999,N1532&lt;&gt;999,L1532&lt;&gt;"Median"),IFERROR(VLOOKUP(A1532,'TA Total'!A:P,16,0),"."),".")</f>
        <v>.</v>
      </c>
    </row>
    <row r="1533" spans="1:21" x14ac:dyDescent="0.3">
      <c r="A1533" s="1" t="str">
        <f t="shared" si="46"/>
        <v>2018|Central Hawke's Bay District|$30,001-$50,000</v>
      </c>
      <c r="B1533" t="s">
        <v>18</v>
      </c>
      <c r="C1533" t="s">
        <v>19</v>
      </c>
      <c r="D1533" t="s">
        <v>20</v>
      </c>
      <c r="E1533" t="s">
        <v>21</v>
      </c>
      <c r="F1533">
        <v>2018</v>
      </c>
      <c r="G1533">
        <v>2018</v>
      </c>
      <c r="H1533">
        <v>32</v>
      </c>
      <c r="I1533" t="s">
        <v>107</v>
      </c>
      <c r="J1533">
        <v>99</v>
      </c>
      <c r="K1533" t="s">
        <v>23</v>
      </c>
      <c r="L1533">
        <v>3</v>
      </c>
      <c r="M1533" t="s">
        <v>45</v>
      </c>
      <c r="N1533">
        <v>1</v>
      </c>
      <c r="O1533" t="s">
        <v>33</v>
      </c>
      <c r="P1533">
        <v>594</v>
      </c>
      <c r="T1533" s="3">
        <f t="shared" si="47"/>
        <v>56.41</v>
      </c>
      <c r="U1533" s="3">
        <f>IF(AND(R1533&lt;&gt;"_U",N1533&lt;&gt;9999,N1533&lt;&gt;999,L1533&lt;&gt;"Median"),IFERROR(VLOOKUP(A1533,'TA Total'!A:P,16,0),"."),".")</f>
        <v>1053</v>
      </c>
    </row>
    <row r="1534" spans="1:21" x14ac:dyDescent="0.3">
      <c r="A1534" s="1" t="str">
        <f t="shared" si="46"/>
        <v>2018|Central Hawke's Bay District|$30,001-$50,000</v>
      </c>
      <c r="B1534" t="s">
        <v>18</v>
      </c>
      <c r="C1534" t="s">
        <v>19</v>
      </c>
      <c r="D1534" t="s">
        <v>20</v>
      </c>
      <c r="E1534" t="s">
        <v>21</v>
      </c>
      <c r="F1534">
        <v>2018</v>
      </c>
      <c r="G1534">
        <v>2018</v>
      </c>
      <c r="H1534">
        <v>32</v>
      </c>
      <c r="I1534" t="s">
        <v>107</v>
      </c>
      <c r="J1534">
        <v>99</v>
      </c>
      <c r="K1534" t="s">
        <v>23</v>
      </c>
      <c r="L1534">
        <v>3</v>
      </c>
      <c r="M1534" t="s">
        <v>45</v>
      </c>
      <c r="N1534">
        <v>2</v>
      </c>
      <c r="O1534" t="s">
        <v>28</v>
      </c>
      <c r="P1534">
        <v>297</v>
      </c>
      <c r="T1534" s="3">
        <f t="shared" si="47"/>
        <v>28.21</v>
      </c>
      <c r="U1534" s="3">
        <f>IF(AND(R1534&lt;&gt;"_U",N1534&lt;&gt;9999,N1534&lt;&gt;999,L1534&lt;&gt;"Median"),IFERROR(VLOOKUP(A1534,'TA Total'!A:P,16,0),"."),".")</f>
        <v>1053</v>
      </c>
    </row>
    <row r="1535" spans="1:21" x14ac:dyDescent="0.3">
      <c r="A1535" s="1" t="str">
        <f t="shared" si="46"/>
        <v>2018|Central Hawke's Bay District|$30,001-$50,000</v>
      </c>
      <c r="B1535" t="s">
        <v>18</v>
      </c>
      <c r="C1535" t="s">
        <v>19</v>
      </c>
      <c r="D1535" t="s">
        <v>20</v>
      </c>
      <c r="E1535" t="s">
        <v>21</v>
      </c>
      <c r="F1535">
        <v>2018</v>
      </c>
      <c r="G1535">
        <v>2018</v>
      </c>
      <c r="H1535">
        <v>32</v>
      </c>
      <c r="I1535" t="s">
        <v>107</v>
      </c>
      <c r="J1535">
        <v>99</v>
      </c>
      <c r="K1535" t="s">
        <v>23</v>
      </c>
      <c r="L1535">
        <v>3</v>
      </c>
      <c r="M1535" t="s">
        <v>45</v>
      </c>
      <c r="N1535">
        <v>3</v>
      </c>
      <c r="O1535" t="s">
        <v>25</v>
      </c>
      <c r="P1535">
        <v>162</v>
      </c>
      <c r="T1535" s="3">
        <f t="shared" si="47"/>
        <v>15.38</v>
      </c>
      <c r="U1535" s="3">
        <f>IF(AND(R1535&lt;&gt;"_U",N1535&lt;&gt;9999,N1535&lt;&gt;999,L1535&lt;&gt;"Median"),IFERROR(VLOOKUP(A1535,'TA Total'!A:P,16,0),"."),".")</f>
        <v>1053</v>
      </c>
    </row>
    <row r="1536" spans="1:21" x14ac:dyDescent="0.3">
      <c r="A1536" s="1" t="str">
        <f t="shared" si="46"/>
        <v>2018|Central Hawke's Bay District|$30,001-$50,000</v>
      </c>
      <c r="B1536" t="s">
        <v>18</v>
      </c>
      <c r="C1536" t="s">
        <v>19</v>
      </c>
      <c r="D1536" t="s">
        <v>20</v>
      </c>
      <c r="E1536" t="s">
        <v>21</v>
      </c>
      <c r="F1536">
        <v>2018</v>
      </c>
      <c r="G1536">
        <v>2018</v>
      </c>
      <c r="H1536">
        <v>32</v>
      </c>
      <c r="I1536" t="s">
        <v>107</v>
      </c>
      <c r="J1536">
        <v>99</v>
      </c>
      <c r="K1536" t="s">
        <v>23</v>
      </c>
      <c r="L1536">
        <v>3</v>
      </c>
      <c r="M1536" t="s">
        <v>45</v>
      </c>
      <c r="N1536">
        <v>999</v>
      </c>
      <c r="O1536" t="s">
        <v>42</v>
      </c>
      <c r="P1536">
        <v>0</v>
      </c>
      <c r="T1536" s="3" t="str">
        <f t="shared" si="47"/>
        <v>.</v>
      </c>
      <c r="U1536" s="3" t="str">
        <f>IF(AND(R1536&lt;&gt;"_U",N1536&lt;&gt;9999,N1536&lt;&gt;999,L1536&lt;&gt;"Median"),IFERROR(VLOOKUP(A1536,'TA Total'!A:P,16,0),"."),".")</f>
        <v>.</v>
      </c>
    </row>
    <row r="1537" spans="1:21" x14ac:dyDescent="0.3">
      <c r="A1537" s="1" t="str">
        <f t="shared" si="46"/>
        <v>2018|Central Hawke's Bay District|$30,001-$50,000</v>
      </c>
      <c r="B1537" t="s">
        <v>18</v>
      </c>
      <c r="C1537" t="s">
        <v>19</v>
      </c>
      <c r="D1537" t="s">
        <v>20</v>
      </c>
      <c r="E1537" t="s">
        <v>21</v>
      </c>
      <c r="F1537">
        <v>2018</v>
      </c>
      <c r="G1537">
        <v>2018</v>
      </c>
      <c r="H1537">
        <v>32</v>
      </c>
      <c r="I1537" t="s">
        <v>107</v>
      </c>
      <c r="J1537">
        <v>99</v>
      </c>
      <c r="K1537" t="s">
        <v>23</v>
      </c>
      <c r="L1537">
        <v>3</v>
      </c>
      <c r="M1537" t="s">
        <v>45</v>
      </c>
      <c r="N1537">
        <v>7777</v>
      </c>
      <c r="O1537" t="s">
        <v>37</v>
      </c>
      <c r="P1537">
        <v>1053</v>
      </c>
      <c r="T1537" s="3">
        <f t="shared" si="47"/>
        <v>100</v>
      </c>
      <c r="U1537" s="3">
        <f>IF(AND(R1537&lt;&gt;"_U",N1537&lt;&gt;9999,N1537&lt;&gt;999,L1537&lt;&gt;"Median"),IFERROR(VLOOKUP(A1537,'TA Total'!A:P,16,0),"."),".")</f>
        <v>1053</v>
      </c>
    </row>
    <row r="1538" spans="1:21" x14ac:dyDescent="0.3">
      <c r="A1538" s="1" t="str">
        <f t="shared" si="46"/>
        <v>2018|Central Hawke's Bay District|$50,001-$70,000</v>
      </c>
      <c r="B1538" t="s">
        <v>18</v>
      </c>
      <c r="C1538" t="s">
        <v>19</v>
      </c>
      <c r="D1538" t="s">
        <v>20</v>
      </c>
      <c r="E1538" t="s">
        <v>21</v>
      </c>
      <c r="F1538">
        <v>2018</v>
      </c>
      <c r="G1538">
        <v>2018</v>
      </c>
      <c r="H1538">
        <v>32</v>
      </c>
      <c r="I1538" t="s">
        <v>107</v>
      </c>
      <c r="J1538">
        <v>99</v>
      </c>
      <c r="K1538" t="s">
        <v>23</v>
      </c>
      <c r="L1538">
        <v>4</v>
      </c>
      <c r="M1538" t="s">
        <v>36</v>
      </c>
      <c r="N1538">
        <v>999</v>
      </c>
      <c r="O1538" t="s">
        <v>42</v>
      </c>
      <c r="P1538">
        <v>0</v>
      </c>
      <c r="T1538" s="3" t="str">
        <f t="shared" si="47"/>
        <v>.</v>
      </c>
      <c r="U1538" s="3" t="str">
        <f>IF(AND(R1538&lt;&gt;"_U",N1538&lt;&gt;9999,N1538&lt;&gt;999,L1538&lt;&gt;"Median"),IFERROR(VLOOKUP(A1538,'TA Total'!A:P,16,0),"."),".")</f>
        <v>.</v>
      </c>
    </row>
    <row r="1539" spans="1:21" x14ac:dyDescent="0.3">
      <c r="A1539" s="1" t="str">
        <f t="shared" ref="A1539:A1602" si="48">G1539&amp;"|"&amp;I1539&amp;"|"&amp;M1539</f>
        <v>2018|Central Hawke's Bay District|$50,001-$70,000</v>
      </c>
      <c r="B1539" t="s">
        <v>18</v>
      </c>
      <c r="C1539" t="s">
        <v>19</v>
      </c>
      <c r="D1539" t="s">
        <v>20</v>
      </c>
      <c r="E1539" t="s">
        <v>21</v>
      </c>
      <c r="F1539">
        <v>2018</v>
      </c>
      <c r="G1539">
        <v>2018</v>
      </c>
      <c r="H1539">
        <v>32</v>
      </c>
      <c r="I1539" t="s">
        <v>107</v>
      </c>
      <c r="J1539">
        <v>99</v>
      </c>
      <c r="K1539" t="s">
        <v>23</v>
      </c>
      <c r="L1539">
        <v>4</v>
      </c>
      <c r="M1539" t="s">
        <v>36</v>
      </c>
      <c r="N1539">
        <v>7777</v>
      </c>
      <c r="O1539" t="s">
        <v>37</v>
      </c>
      <c r="P1539">
        <v>894</v>
      </c>
      <c r="T1539" s="3">
        <f t="shared" ref="T1539:T1602" si="49">IF(AND(R1539&lt;&gt;"_U",R1539&lt;&gt;"c",N1539&lt;&gt;999,N1539&lt;&gt;9999,L1539&lt;&gt;"Median"),IFERROR((ROUND(P1539/U1539*100,2)),"."),".")</f>
        <v>100</v>
      </c>
      <c r="U1539" s="3">
        <f>IF(AND(R1539&lt;&gt;"_U",N1539&lt;&gt;9999,N1539&lt;&gt;999,L1539&lt;&gt;"Median"),IFERROR(VLOOKUP(A1539,'TA Total'!A:P,16,0),"."),".")</f>
        <v>894</v>
      </c>
    </row>
    <row r="1540" spans="1:21" x14ac:dyDescent="0.3">
      <c r="A1540" s="1" t="str">
        <f t="shared" si="48"/>
        <v>2018|Central Hawke's Bay District|$50,001-$70,000</v>
      </c>
      <c r="B1540" t="s">
        <v>18</v>
      </c>
      <c r="C1540" t="s">
        <v>19</v>
      </c>
      <c r="D1540" t="s">
        <v>20</v>
      </c>
      <c r="E1540" t="s">
        <v>21</v>
      </c>
      <c r="F1540">
        <v>2018</v>
      </c>
      <c r="G1540">
        <v>2018</v>
      </c>
      <c r="H1540">
        <v>32</v>
      </c>
      <c r="I1540" t="s">
        <v>107</v>
      </c>
      <c r="J1540">
        <v>99</v>
      </c>
      <c r="K1540" t="s">
        <v>23</v>
      </c>
      <c r="L1540">
        <v>4</v>
      </c>
      <c r="M1540" t="s">
        <v>36</v>
      </c>
      <c r="N1540">
        <v>9999</v>
      </c>
      <c r="O1540" t="s">
        <v>40</v>
      </c>
      <c r="P1540">
        <v>894</v>
      </c>
      <c r="T1540" s="3" t="str">
        <f t="shared" si="49"/>
        <v>.</v>
      </c>
      <c r="U1540" s="3" t="str">
        <f>IF(AND(R1540&lt;&gt;"_U",N1540&lt;&gt;9999,N1540&lt;&gt;999,L1540&lt;&gt;"Median"),IFERROR(VLOOKUP(A1540,'TA Total'!A:P,16,0),"."),".")</f>
        <v>.</v>
      </c>
    </row>
    <row r="1541" spans="1:21" x14ac:dyDescent="0.3">
      <c r="A1541" s="1" t="str">
        <f t="shared" si="48"/>
        <v>2018|Central Hawke's Bay District|$50,001-$70,000</v>
      </c>
      <c r="B1541" t="s">
        <v>18</v>
      </c>
      <c r="C1541" t="s">
        <v>19</v>
      </c>
      <c r="D1541" t="s">
        <v>20</v>
      </c>
      <c r="E1541" t="s">
        <v>21</v>
      </c>
      <c r="F1541">
        <v>2018</v>
      </c>
      <c r="G1541">
        <v>2018</v>
      </c>
      <c r="H1541">
        <v>32</v>
      </c>
      <c r="I1541" t="s">
        <v>107</v>
      </c>
      <c r="J1541">
        <v>99</v>
      </c>
      <c r="K1541" t="s">
        <v>23</v>
      </c>
      <c r="L1541">
        <v>4</v>
      </c>
      <c r="M1541" t="s">
        <v>36</v>
      </c>
      <c r="N1541">
        <v>1</v>
      </c>
      <c r="O1541" t="s">
        <v>33</v>
      </c>
      <c r="P1541">
        <v>441</v>
      </c>
      <c r="T1541" s="3">
        <f t="shared" si="49"/>
        <v>49.33</v>
      </c>
      <c r="U1541" s="3">
        <f>IF(AND(R1541&lt;&gt;"_U",N1541&lt;&gt;9999,N1541&lt;&gt;999,L1541&lt;&gt;"Median"),IFERROR(VLOOKUP(A1541,'TA Total'!A:P,16,0),"."),".")</f>
        <v>894</v>
      </c>
    </row>
    <row r="1542" spans="1:21" x14ac:dyDescent="0.3">
      <c r="A1542" s="1" t="str">
        <f t="shared" si="48"/>
        <v>2018|Central Hawke's Bay District|$50,001-$70,000</v>
      </c>
      <c r="B1542" t="s">
        <v>18</v>
      </c>
      <c r="C1542" t="s">
        <v>19</v>
      </c>
      <c r="D1542" t="s">
        <v>20</v>
      </c>
      <c r="E1542" t="s">
        <v>21</v>
      </c>
      <c r="F1542">
        <v>2018</v>
      </c>
      <c r="G1542">
        <v>2018</v>
      </c>
      <c r="H1542">
        <v>32</v>
      </c>
      <c r="I1542" t="s">
        <v>107</v>
      </c>
      <c r="J1542">
        <v>99</v>
      </c>
      <c r="K1542" t="s">
        <v>23</v>
      </c>
      <c r="L1542">
        <v>4</v>
      </c>
      <c r="M1542" t="s">
        <v>36</v>
      </c>
      <c r="N1542">
        <v>2</v>
      </c>
      <c r="O1542" t="s">
        <v>28</v>
      </c>
      <c r="P1542">
        <v>285</v>
      </c>
      <c r="T1542" s="3">
        <f t="shared" si="49"/>
        <v>31.88</v>
      </c>
      <c r="U1542" s="3">
        <f>IF(AND(R1542&lt;&gt;"_U",N1542&lt;&gt;9999,N1542&lt;&gt;999,L1542&lt;&gt;"Median"),IFERROR(VLOOKUP(A1542,'TA Total'!A:P,16,0),"."),".")</f>
        <v>894</v>
      </c>
    </row>
    <row r="1543" spans="1:21" x14ac:dyDescent="0.3">
      <c r="A1543" s="1" t="str">
        <f t="shared" si="48"/>
        <v>2018|Central Hawke's Bay District|$50,001-$70,000</v>
      </c>
      <c r="B1543" t="s">
        <v>18</v>
      </c>
      <c r="C1543" t="s">
        <v>19</v>
      </c>
      <c r="D1543" t="s">
        <v>20</v>
      </c>
      <c r="E1543" t="s">
        <v>21</v>
      </c>
      <c r="F1543">
        <v>2018</v>
      </c>
      <c r="G1543">
        <v>2018</v>
      </c>
      <c r="H1543">
        <v>32</v>
      </c>
      <c r="I1543" t="s">
        <v>107</v>
      </c>
      <c r="J1543">
        <v>99</v>
      </c>
      <c r="K1543" t="s">
        <v>23</v>
      </c>
      <c r="L1543">
        <v>4</v>
      </c>
      <c r="M1543" t="s">
        <v>36</v>
      </c>
      <c r="N1543">
        <v>3</v>
      </c>
      <c r="O1543" t="s">
        <v>25</v>
      </c>
      <c r="P1543">
        <v>171</v>
      </c>
      <c r="T1543" s="3">
        <f t="shared" si="49"/>
        <v>19.13</v>
      </c>
      <c r="U1543" s="3">
        <f>IF(AND(R1543&lt;&gt;"_U",N1543&lt;&gt;9999,N1543&lt;&gt;999,L1543&lt;&gt;"Median"),IFERROR(VLOOKUP(A1543,'TA Total'!A:P,16,0),"."),".")</f>
        <v>894</v>
      </c>
    </row>
    <row r="1544" spans="1:21" x14ac:dyDescent="0.3">
      <c r="A1544" s="1" t="str">
        <f t="shared" si="48"/>
        <v>2018|Central Hawke's Bay District|$70,001-$100,000</v>
      </c>
      <c r="B1544" t="s">
        <v>18</v>
      </c>
      <c r="C1544" t="s">
        <v>19</v>
      </c>
      <c r="D1544" t="s">
        <v>20</v>
      </c>
      <c r="E1544" t="s">
        <v>21</v>
      </c>
      <c r="F1544">
        <v>2018</v>
      </c>
      <c r="G1544">
        <v>2018</v>
      </c>
      <c r="H1544">
        <v>32</v>
      </c>
      <c r="I1544" t="s">
        <v>107</v>
      </c>
      <c r="J1544">
        <v>99</v>
      </c>
      <c r="K1544" t="s">
        <v>23</v>
      </c>
      <c r="L1544">
        <v>5</v>
      </c>
      <c r="M1544" t="s">
        <v>58</v>
      </c>
      <c r="N1544">
        <v>7777</v>
      </c>
      <c r="O1544" t="s">
        <v>37</v>
      </c>
      <c r="P1544">
        <v>906</v>
      </c>
      <c r="T1544" s="3">
        <f t="shared" si="49"/>
        <v>100</v>
      </c>
      <c r="U1544" s="3">
        <f>IF(AND(R1544&lt;&gt;"_U",N1544&lt;&gt;9999,N1544&lt;&gt;999,L1544&lt;&gt;"Median"),IFERROR(VLOOKUP(A1544,'TA Total'!A:P,16,0),"."),".")</f>
        <v>906</v>
      </c>
    </row>
    <row r="1545" spans="1:21" x14ac:dyDescent="0.3">
      <c r="A1545" s="1" t="str">
        <f t="shared" si="48"/>
        <v>2018|Central Hawke's Bay District|$70,001-$100,000</v>
      </c>
      <c r="B1545" t="s">
        <v>18</v>
      </c>
      <c r="C1545" t="s">
        <v>19</v>
      </c>
      <c r="D1545" t="s">
        <v>20</v>
      </c>
      <c r="E1545" t="s">
        <v>21</v>
      </c>
      <c r="F1545">
        <v>2018</v>
      </c>
      <c r="G1545">
        <v>2018</v>
      </c>
      <c r="H1545">
        <v>32</v>
      </c>
      <c r="I1545" t="s">
        <v>107</v>
      </c>
      <c r="J1545">
        <v>99</v>
      </c>
      <c r="K1545" t="s">
        <v>23</v>
      </c>
      <c r="L1545">
        <v>5</v>
      </c>
      <c r="M1545" t="s">
        <v>58</v>
      </c>
      <c r="N1545">
        <v>3</v>
      </c>
      <c r="O1545" t="s">
        <v>25</v>
      </c>
      <c r="P1545">
        <v>153</v>
      </c>
      <c r="T1545" s="3">
        <f t="shared" si="49"/>
        <v>16.89</v>
      </c>
      <c r="U1545" s="3">
        <f>IF(AND(R1545&lt;&gt;"_U",N1545&lt;&gt;9999,N1545&lt;&gt;999,L1545&lt;&gt;"Median"),IFERROR(VLOOKUP(A1545,'TA Total'!A:P,16,0),"."),".")</f>
        <v>906</v>
      </c>
    </row>
    <row r="1546" spans="1:21" x14ac:dyDescent="0.3">
      <c r="A1546" s="1" t="str">
        <f t="shared" si="48"/>
        <v>2018|Central Hawke's Bay District|$70,001-$100,000</v>
      </c>
      <c r="B1546" t="s">
        <v>18</v>
      </c>
      <c r="C1546" t="s">
        <v>19</v>
      </c>
      <c r="D1546" t="s">
        <v>20</v>
      </c>
      <c r="E1546" t="s">
        <v>21</v>
      </c>
      <c r="F1546">
        <v>2018</v>
      </c>
      <c r="G1546">
        <v>2018</v>
      </c>
      <c r="H1546">
        <v>32</v>
      </c>
      <c r="I1546" t="s">
        <v>107</v>
      </c>
      <c r="J1546">
        <v>99</v>
      </c>
      <c r="K1546" t="s">
        <v>23</v>
      </c>
      <c r="L1546">
        <v>5</v>
      </c>
      <c r="M1546" t="s">
        <v>58</v>
      </c>
      <c r="N1546">
        <v>999</v>
      </c>
      <c r="O1546" t="s">
        <v>42</v>
      </c>
      <c r="P1546">
        <v>0</v>
      </c>
      <c r="T1546" s="3" t="str">
        <f t="shared" si="49"/>
        <v>.</v>
      </c>
      <c r="U1546" s="3" t="str">
        <f>IF(AND(R1546&lt;&gt;"_U",N1546&lt;&gt;9999,N1546&lt;&gt;999,L1546&lt;&gt;"Median"),IFERROR(VLOOKUP(A1546,'TA Total'!A:P,16,0),"."),".")</f>
        <v>.</v>
      </c>
    </row>
    <row r="1547" spans="1:21" x14ac:dyDescent="0.3">
      <c r="A1547" s="1" t="str">
        <f t="shared" si="48"/>
        <v>2018|Central Hawke's Bay District|$70,001-$100,000</v>
      </c>
      <c r="B1547" t="s">
        <v>18</v>
      </c>
      <c r="C1547" t="s">
        <v>19</v>
      </c>
      <c r="D1547" t="s">
        <v>20</v>
      </c>
      <c r="E1547" t="s">
        <v>21</v>
      </c>
      <c r="F1547">
        <v>2018</v>
      </c>
      <c r="G1547">
        <v>2018</v>
      </c>
      <c r="H1547">
        <v>32</v>
      </c>
      <c r="I1547" t="s">
        <v>107</v>
      </c>
      <c r="J1547">
        <v>99</v>
      </c>
      <c r="K1547" t="s">
        <v>23</v>
      </c>
      <c r="L1547">
        <v>5</v>
      </c>
      <c r="M1547" t="s">
        <v>58</v>
      </c>
      <c r="N1547">
        <v>9999</v>
      </c>
      <c r="O1547" t="s">
        <v>40</v>
      </c>
      <c r="P1547">
        <v>906</v>
      </c>
      <c r="T1547" s="3" t="str">
        <f t="shared" si="49"/>
        <v>.</v>
      </c>
      <c r="U1547" s="3" t="str">
        <f>IF(AND(R1547&lt;&gt;"_U",N1547&lt;&gt;9999,N1547&lt;&gt;999,L1547&lt;&gt;"Median"),IFERROR(VLOOKUP(A1547,'TA Total'!A:P,16,0),"."),".")</f>
        <v>.</v>
      </c>
    </row>
    <row r="1548" spans="1:21" x14ac:dyDescent="0.3">
      <c r="A1548" s="1" t="str">
        <f t="shared" si="48"/>
        <v>2018|Central Hawke's Bay District|$70,001-$100,000</v>
      </c>
      <c r="B1548" t="s">
        <v>18</v>
      </c>
      <c r="C1548" t="s">
        <v>19</v>
      </c>
      <c r="D1548" t="s">
        <v>20</v>
      </c>
      <c r="E1548" t="s">
        <v>21</v>
      </c>
      <c r="F1548">
        <v>2018</v>
      </c>
      <c r="G1548">
        <v>2018</v>
      </c>
      <c r="H1548">
        <v>32</v>
      </c>
      <c r="I1548" t="s">
        <v>107</v>
      </c>
      <c r="J1548">
        <v>99</v>
      </c>
      <c r="K1548" t="s">
        <v>23</v>
      </c>
      <c r="L1548">
        <v>5</v>
      </c>
      <c r="M1548" t="s">
        <v>58</v>
      </c>
      <c r="N1548">
        <v>1</v>
      </c>
      <c r="O1548" t="s">
        <v>33</v>
      </c>
      <c r="P1548">
        <v>528</v>
      </c>
      <c r="T1548" s="3">
        <f t="shared" si="49"/>
        <v>58.28</v>
      </c>
      <c r="U1548" s="3">
        <f>IF(AND(R1548&lt;&gt;"_U",N1548&lt;&gt;9999,N1548&lt;&gt;999,L1548&lt;&gt;"Median"),IFERROR(VLOOKUP(A1548,'TA Total'!A:P,16,0),"."),".")</f>
        <v>906</v>
      </c>
    </row>
    <row r="1549" spans="1:21" x14ac:dyDescent="0.3">
      <c r="A1549" s="1" t="str">
        <f t="shared" si="48"/>
        <v>2018|Central Hawke's Bay District|$70,001-$100,000</v>
      </c>
      <c r="B1549" t="s">
        <v>18</v>
      </c>
      <c r="C1549" t="s">
        <v>19</v>
      </c>
      <c r="D1549" t="s">
        <v>20</v>
      </c>
      <c r="E1549" t="s">
        <v>21</v>
      </c>
      <c r="F1549">
        <v>2018</v>
      </c>
      <c r="G1549">
        <v>2018</v>
      </c>
      <c r="H1549">
        <v>32</v>
      </c>
      <c r="I1549" t="s">
        <v>107</v>
      </c>
      <c r="J1549">
        <v>99</v>
      </c>
      <c r="K1549" t="s">
        <v>23</v>
      </c>
      <c r="L1549">
        <v>5</v>
      </c>
      <c r="M1549" t="s">
        <v>58</v>
      </c>
      <c r="N1549">
        <v>2</v>
      </c>
      <c r="O1549" t="s">
        <v>28</v>
      </c>
      <c r="P1549">
        <v>225</v>
      </c>
      <c r="T1549" s="3">
        <f t="shared" si="49"/>
        <v>24.83</v>
      </c>
      <c r="U1549" s="3">
        <f>IF(AND(R1549&lt;&gt;"_U",N1549&lt;&gt;9999,N1549&lt;&gt;999,L1549&lt;&gt;"Median"),IFERROR(VLOOKUP(A1549,'TA Total'!A:P,16,0),"."),".")</f>
        <v>906</v>
      </c>
    </row>
    <row r="1550" spans="1:21" x14ac:dyDescent="0.3">
      <c r="A1550" s="1" t="str">
        <f t="shared" si="48"/>
        <v>2018|Central Hawke's Bay District|$100,001-$150,000</v>
      </c>
      <c r="B1550" t="s">
        <v>18</v>
      </c>
      <c r="C1550" t="s">
        <v>19</v>
      </c>
      <c r="D1550" t="s">
        <v>20</v>
      </c>
      <c r="E1550" t="s">
        <v>21</v>
      </c>
      <c r="F1550">
        <v>2018</v>
      </c>
      <c r="G1550">
        <v>2018</v>
      </c>
      <c r="H1550">
        <v>32</v>
      </c>
      <c r="I1550" t="s">
        <v>107</v>
      </c>
      <c r="J1550">
        <v>99</v>
      </c>
      <c r="K1550" t="s">
        <v>23</v>
      </c>
      <c r="L1550">
        <v>6</v>
      </c>
      <c r="M1550" t="s">
        <v>59</v>
      </c>
      <c r="N1550">
        <v>2</v>
      </c>
      <c r="O1550" t="s">
        <v>28</v>
      </c>
      <c r="P1550">
        <v>165</v>
      </c>
      <c r="T1550" s="3">
        <f t="shared" si="49"/>
        <v>20.45</v>
      </c>
      <c r="U1550" s="3">
        <f>IF(AND(R1550&lt;&gt;"_U",N1550&lt;&gt;9999,N1550&lt;&gt;999,L1550&lt;&gt;"Median"),IFERROR(VLOOKUP(A1550,'TA Total'!A:P,16,0),"."),".")</f>
        <v>807</v>
      </c>
    </row>
    <row r="1551" spans="1:21" x14ac:dyDescent="0.3">
      <c r="A1551" s="1" t="str">
        <f t="shared" si="48"/>
        <v>2018|Central Hawke's Bay District|$100,001-$150,000</v>
      </c>
      <c r="B1551" t="s">
        <v>18</v>
      </c>
      <c r="C1551" t="s">
        <v>19</v>
      </c>
      <c r="D1551" t="s">
        <v>20</v>
      </c>
      <c r="E1551" t="s">
        <v>21</v>
      </c>
      <c r="F1551">
        <v>2018</v>
      </c>
      <c r="G1551">
        <v>2018</v>
      </c>
      <c r="H1551">
        <v>32</v>
      </c>
      <c r="I1551" t="s">
        <v>107</v>
      </c>
      <c r="J1551">
        <v>99</v>
      </c>
      <c r="K1551" t="s">
        <v>23</v>
      </c>
      <c r="L1551">
        <v>6</v>
      </c>
      <c r="M1551" t="s">
        <v>59</v>
      </c>
      <c r="N1551">
        <v>1</v>
      </c>
      <c r="O1551" t="s">
        <v>33</v>
      </c>
      <c r="P1551">
        <v>501</v>
      </c>
      <c r="T1551" s="3">
        <f t="shared" si="49"/>
        <v>62.08</v>
      </c>
      <c r="U1551" s="3">
        <f>IF(AND(R1551&lt;&gt;"_U",N1551&lt;&gt;9999,N1551&lt;&gt;999,L1551&lt;&gt;"Median"),IFERROR(VLOOKUP(A1551,'TA Total'!A:P,16,0),"."),".")</f>
        <v>807</v>
      </c>
    </row>
    <row r="1552" spans="1:21" x14ac:dyDescent="0.3">
      <c r="A1552" s="1" t="str">
        <f t="shared" si="48"/>
        <v>2018|Central Hawke's Bay District|$100,001-$150,000</v>
      </c>
      <c r="B1552" t="s">
        <v>18</v>
      </c>
      <c r="C1552" t="s">
        <v>19</v>
      </c>
      <c r="D1552" t="s">
        <v>20</v>
      </c>
      <c r="E1552" t="s">
        <v>21</v>
      </c>
      <c r="F1552">
        <v>2018</v>
      </c>
      <c r="G1552">
        <v>2018</v>
      </c>
      <c r="H1552">
        <v>32</v>
      </c>
      <c r="I1552" t="s">
        <v>107</v>
      </c>
      <c r="J1552">
        <v>99</v>
      </c>
      <c r="K1552" t="s">
        <v>23</v>
      </c>
      <c r="L1552">
        <v>6</v>
      </c>
      <c r="M1552" t="s">
        <v>59</v>
      </c>
      <c r="N1552">
        <v>7777</v>
      </c>
      <c r="O1552" t="s">
        <v>37</v>
      </c>
      <c r="P1552">
        <v>807</v>
      </c>
      <c r="T1552" s="3">
        <f t="shared" si="49"/>
        <v>100</v>
      </c>
      <c r="U1552" s="3">
        <f>IF(AND(R1552&lt;&gt;"_U",N1552&lt;&gt;9999,N1552&lt;&gt;999,L1552&lt;&gt;"Median"),IFERROR(VLOOKUP(A1552,'TA Total'!A:P,16,0),"."),".")</f>
        <v>807</v>
      </c>
    </row>
    <row r="1553" spans="1:21" x14ac:dyDescent="0.3">
      <c r="A1553" s="1" t="str">
        <f t="shared" si="48"/>
        <v>2018|Central Hawke's Bay District|$100,001-$150,000</v>
      </c>
      <c r="B1553" t="s">
        <v>18</v>
      </c>
      <c r="C1553" t="s">
        <v>19</v>
      </c>
      <c r="D1553" t="s">
        <v>20</v>
      </c>
      <c r="E1553" t="s">
        <v>21</v>
      </c>
      <c r="F1553">
        <v>2018</v>
      </c>
      <c r="G1553">
        <v>2018</v>
      </c>
      <c r="H1553">
        <v>32</v>
      </c>
      <c r="I1553" t="s">
        <v>107</v>
      </c>
      <c r="J1553">
        <v>99</v>
      </c>
      <c r="K1553" t="s">
        <v>23</v>
      </c>
      <c r="L1553">
        <v>6</v>
      </c>
      <c r="M1553" t="s">
        <v>59</v>
      </c>
      <c r="N1553">
        <v>9999</v>
      </c>
      <c r="O1553" t="s">
        <v>40</v>
      </c>
      <c r="P1553">
        <v>807</v>
      </c>
      <c r="T1553" s="3" t="str">
        <f t="shared" si="49"/>
        <v>.</v>
      </c>
      <c r="U1553" s="3" t="str">
        <f>IF(AND(R1553&lt;&gt;"_U",N1553&lt;&gt;9999,N1553&lt;&gt;999,L1553&lt;&gt;"Median"),IFERROR(VLOOKUP(A1553,'TA Total'!A:P,16,0),"."),".")</f>
        <v>.</v>
      </c>
    </row>
    <row r="1554" spans="1:21" x14ac:dyDescent="0.3">
      <c r="A1554" s="1" t="str">
        <f t="shared" si="48"/>
        <v>2018|Central Hawke's Bay District|$100,001-$150,000</v>
      </c>
      <c r="B1554" t="s">
        <v>18</v>
      </c>
      <c r="C1554" t="s">
        <v>19</v>
      </c>
      <c r="D1554" t="s">
        <v>20</v>
      </c>
      <c r="E1554" t="s">
        <v>21</v>
      </c>
      <c r="F1554">
        <v>2018</v>
      </c>
      <c r="G1554">
        <v>2018</v>
      </c>
      <c r="H1554">
        <v>32</v>
      </c>
      <c r="I1554" t="s">
        <v>107</v>
      </c>
      <c r="J1554">
        <v>99</v>
      </c>
      <c r="K1554" t="s">
        <v>23</v>
      </c>
      <c r="L1554">
        <v>6</v>
      </c>
      <c r="M1554" t="s">
        <v>59</v>
      </c>
      <c r="N1554">
        <v>3</v>
      </c>
      <c r="O1554" t="s">
        <v>25</v>
      </c>
      <c r="P1554">
        <v>144</v>
      </c>
      <c r="T1554" s="3">
        <f t="shared" si="49"/>
        <v>17.84</v>
      </c>
      <c r="U1554" s="3">
        <f>IF(AND(R1554&lt;&gt;"_U",N1554&lt;&gt;9999,N1554&lt;&gt;999,L1554&lt;&gt;"Median"),IFERROR(VLOOKUP(A1554,'TA Total'!A:P,16,0),"."),".")</f>
        <v>807</v>
      </c>
    </row>
    <row r="1555" spans="1:21" x14ac:dyDescent="0.3">
      <c r="A1555" s="1" t="str">
        <f t="shared" si="48"/>
        <v>2018|Central Hawke's Bay District|$100,001-$150,000</v>
      </c>
      <c r="B1555" t="s">
        <v>18</v>
      </c>
      <c r="C1555" t="s">
        <v>19</v>
      </c>
      <c r="D1555" t="s">
        <v>20</v>
      </c>
      <c r="E1555" t="s">
        <v>21</v>
      </c>
      <c r="F1555">
        <v>2018</v>
      </c>
      <c r="G1555">
        <v>2018</v>
      </c>
      <c r="H1555">
        <v>32</v>
      </c>
      <c r="I1555" t="s">
        <v>107</v>
      </c>
      <c r="J1555">
        <v>99</v>
      </c>
      <c r="K1555" t="s">
        <v>23</v>
      </c>
      <c r="L1555">
        <v>6</v>
      </c>
      <c r="M1555" t="s">
        <v>59</v>
      </c>
      <c r="N1555">
        <v>999</v>
      </c>
      <c r="O1555" t="s">
        <v>42</v>
      </c>
      <c r="P1555">
        <v>0</v>
      </c>
      <c r="T1555" s="3" t="str">
        <f t="shared" si="49"/>
        <v>.</v>
      </c>
      <c r="U1555" s="3" t="str">
        <f>IF(AND(R1555&lt;&gt;"_U",N1555&lt;&gt;9999,N1555&lt;&gt;999,L1555&lt;&gt;"Median"),IFERROR(VLOOKUP(A1555,'TA Total'!A:P,16,0),"."),".")</f>
        <v>.</v>
      </c>
    </row>
    <row r="1556" spans="1:21" x14ac:dyDescent="0.3">
      <c r="A1556" s="1" t="str">
        <f t="shared" si="48"/>
        <v>2018|Central Hawke's Bay District|$150,001-$200,000</v>
      </c>
      <c r="B1556" t="s">
        <v>18</v>
      </c>
      <c r="C1556" t="s">
        <v>19</v>
      </c>
      <c r="D1556" t="s">
        <v>20</v>
      </c>
      <c r="E1556" t="s">
        <v>21</v>
      </c>
      <c r="F1556">
        <v>2018</v>
      </c>
      <c r="G1556">
        <v>2018</v>
      </c>
      <c r="H1556">
        <v>32</v>
      </c>
      <c r="I1556" t="s">
        <v>107</v>
      </c>
      <c r="J1556">
        <v>99</v>
      </c>
      <c r="K1556" t="s">
        <v>23</v>
      </c>
      <c r="L1556">
        <v>7</v>
      </c>
      <c r="M1556" t="s">
        <v>43</v>
      </c>
      <c r="N1556">
        <v>9999</v>
      </c>
      <c r="O1556" t="s">
        <v>40</v>
      </c>
      <c r="P1556">
        <v>357</v>
      </c>
      <c r="T1556" s="3" t="str">
        <f t="shared" si="49"/>
        <v>.</v>
      </c>
      <c r="U1556" s="3" t="str">
        <f>IF(AND(R1556&lt;&gt;"_U",N1556&lt;&gt;9999,N1556&lt;&gt;999,L1556&lt;&gt;"Median"),IFERROR(VLOOKUP(A1556,'TA Total'!A:P,16,0),"."),".")</f>
        <v>.</v>
      </c>
    </row>
    <row r="1557" spans="1:21" x14ac:dyDescent="0.3">
      <c r="A1557" s="1" t="str">
        <f t="shared" si="48"/>
        <v>2018|Central Hawke's Bay District|$150,001-$200,000</v>
      </c>
      <c r="B1557" t="s">
        <v>18</v>
      </c>
      <c r="C1557" t="s">
        <v>19</v>
      </c>
      <c r="D1557" t="s">
        <v>20</v>
      </c>
      <c r="E1557" t="s">
        <v>21</v>
      </c>
      <c r="F1557">
        <v>2018</v>
      </c>
      <c r="G1557">
        <v>2018</v>
      </c>
      <c r="H1557">
        <v>32</v>
      </c>
      <c r="I1557" t="s">
        <v>107</v>
      </c>
      <c r="J1557">
        <v>99</v>
      </c>
      <c r="K1557" t="s">
        <v>23</v>
      </c>
      <c r="L1557">
        <v>7</v>
      </c>
      <c r="M1557" t="s">
        <v>43</v>
      </c>
      <c r="N1557">
        <v>2</v>
      </c>
      <c r="O1557" t="s">
        <v>28</v>
      </c>
      <c r="P1557">
        <v>39</v>
      </c>
      <c r="T1557" s="3">
        <f t="shared" si="49"/>
        <v>10.92</v>
      </c>
      <c r="U1557" s="3">
        <f>IF(AND(R1557&lt;&gt;"_U",N1557&lt;&gt;9999,N1557&lt;&gt;999,L1557&lt;&gt;"Median"),IFERROR(VLOOKUP(A1557,'TA Total'!A:P,16,0),"."),".")</f>
        <v>357</v>
      </c>
    </row>
    <row r="1558" spans="1:21" x14ac:dyDescent="0.3">
      <c r="A1558" s="1" t="str">
        <f t="shared" si="48"/>
        <v>2018|Central Hawke's Bay District|$150,001-$200,000</v>
      </c>
      <c r="B1558" t="s">
        <v>18</v>
      </c>
      <c r="C1558" t="s">
        <v>19</v>
      </c>
      <c r="D1558" t="s">
        <v>20</v>
      </c>
      <c r="E1558" t="s">
        <v>21</v>
      </c>
      <c r="F1558">
        <v>2018</v>
      </c>
      <c r="G1558">
        <v>2018</v>
      </c>
      <c r="H1558">
        <v>32</v>
      </c>
      <c r="I1558" t="s">
        <v>107</v>
      </c>
      <c r="J1558">
        <v>99</v>
      </c>
      <c r="K1558" t="s">
        <v>23</v>
      </c>
      <c r="L1558">
        <v>7</v>
      </c>
      <c r="M1558" t="s">
        <v>43</v>
      </c>
      <c r="N1558">
        <v>3</v>
      </c>
      <c r="O1558" t="s">
        <v>25</v>
      </c>
      <c r="P1558">
        <v>114</v>
      </c>
      <c r="T1558" s="3">
        <f t="shared" si="49"/>
        <v>31.93</v>
      </c>
      <c r="U1558" s="3">
        <f>IF(AND(R1558&lt;&gt;"_U",N1558&lt;&gt;9999,N1558&lt;&gt;999,L1558&lt;&gt;"Median"),IFERROR(VLOOKUP(A1558,'TA Total'!A:P,16,0),"."),".")</f>
        <v>357</v>
      </c>
    </row>
    <row r="1559" spans="1:21" x14ac:dyDescent="0.3">
      <c r="A1559" s="1" t="str">
        <f t="shared" si="48"/>
        <v>2018|Central Hawke's Bay District|$150,001-$200,000</v>
      </c>
      <c r="B1559" t="s">
        <v>18</v>
      </c>
      <c r="C1559" t="s">
        <v>19</v>
      </c>
      <c r="D1559" t="s">
        <v>20</v>
      </c>
      <c r="E1559" t="s">
        <v>21</v>
      </c>
      <c r="F1559">
        <v>2018</v>
      </c>
      <c r="G1559">
        <v>2018</v>
      </c>
      <c r="H1559">
        <v>32</v>
      </c>
      <c r="I1559" t="s">
        <v>107</v>
      </c>
      <c r="J1559">
        <v>99</v>
      </c>
      <c r="K1559" t="s">
        <v>23</v>
      </c>
      <c r="L1559">
        <v>7</v>
      </c>
      <c r="M1559" t="s">
        <v>43</v>
      </c>
      <c r="N1559">
        <v>7777</v>
      </c>
      <c r="O1559" t="s">
        <v>37</v>
      </c>
      <c r="P1559">
        <v>357</v>
      </c>
      <c r="T1559" s="3">
        <f t="shared" si="49"/>
        <v>100</v>
      </c>
      <c r="U1559" s="3">
        <f>IF(AND(R1559&lt;&gt;"_U",N1559&lt;&gt;9999,N1559&lt;&gt;999,L1559&lt;&gt;"Median"),IFERROR(VLOOKUP(A1559,'TA Total'!A:P,16,0),"."),".")</f>
        <v>357</v>
      </c>
    </row>
    <row r="1560" spans="1:21" x14ac:dyDescent="0.3">
      <c r="A1560" s="1" t="str">
        <f t="shared" si="48"/>
        <v>2018|Central Hawke's Bay District|$150,001-$200,000</v>
      </c>
      <c r="B1560" t="s">
        <v>18</v>
      </c>
      <c r="C1560" t="s">
        <v>19</v>
      </c>
      <c r="D1560" t="s">
        <v>20</v>
      </c>
      <c r="E1560" t="s">
        <v>21</v>
      </c>
      <c r="F1560">
        <v>2018</v>
      </c>
      <c r="G1560">
        <v>2018</v>
      </c>
      <c r="H1560">
        <v>32</v>
      </c>
      <c r="I1560" t="s">
        <v>107</v>
      </c>
      <c r="J1560">
        <v>99</v>
      </c>
      <c r="K1560" t="s">
        <v>23</v>
      </c>
      <c r="L1560">
        <v>7</v>
      </c>
      <c r="M1560" t="s">
        <v>43</v>
      </c>
      <c r="N1560">
        <v>1</v>
      </c>
      <c r="O1560" t="s">
        <v>33</v>
      </c>
      <c r="P1560">
        <v>201</v>
      </c>
      <c r="T1560" s="3">
        <f t="shared" si="49"/>
        <v>56.3</v>
      </c>
      <c r="U1560" s="3">
        <f>IF(AND(R1560&lt;&gt;"_U",N1560&lt;&gt;9999,N1560&lt;&gt;999,L1560&lt;&gt;"Median"),IFERROR(VLOOKUP(A1560,'TA Total'!A:P,16,0),"."),".")</f>
        <v>357</v>
      </c>
    </row>
    <row r="1561" spans="1:21" x14ac:dyDescent="0.3">
      <c r="A1561" s="1" t="str">
        <f t="shared" si="48"/>
        <v>2018|Central Hawke's Bay District|$150,001-$200,000</v>
      </c>
      <c r="B1561" t="s">
        <v>18</v>
      </c>
      <c r="C1561" t="s">
        <v>19</v>
      </c>
      <c r="D1561" t="s">
        <v>20</v>
      </c>
      <c r="E1561" t="s">
        <v>21</v>
      </c>
      <c r="F1561">
        <v>2018</v>
      </c>
      <c r="G1561">
        <v>2018</v>
      </c>
      <c r="H1561">
        <v>32</v>
      </c>
      <c r="I1561" t="s">
        <v>107</v>
      </c>
      <c r="J1561">
        <v>99</v>
      </c>
      <c r="K1561" t="s">
        <v>23</v>
      </c>
      <c r="L1561">
        <v>7</v>
      </c>
      <c r="M1561" t="s">
        <v>43</v>
      </c>
      <c r="N1561">
        <v>999</v>
      </c>
      <c r="O1561" t="s">
        <v>42</v>
      </c>
      <c r="P1561">
        <v>0</v>
      </c>
      <c r="T1561" s="3" t="str">
        <f t="shared" si="49"/>
        <v>.</v>
      </c>
      <c r="U1561" s="3" t="str">
        <f>IF(AND(R1561&lt;&gt;"_U",N1561&lt;&gt;9999,N1561&lt;&gt;999,L1561&lt;&gt;"Median"),IFERROR(VLOOKUP(A1561,'TA Total'!A:P,16,0),"."),".")</f>
        <v>.</v>
      </c>
    </row>
    <row r="1562" spans="1:21" x14ac:dyDescent="0.3">
      <c r="A1562" s="1" t="str">
        <f t="shared" si="48"/>
        <v>2018|Central Hawke's Bay District|$200,001 or more</v>
      </c>
      <c r="B1562" t="s">
        <v>18</v>
      </c>
      <c r="C1562" t="s">
        <v>19</v>
      </c>
      <c r="D1562" t="s">
        <v>20</v>
      </c>
      <c r="E1562" t="s">
        <v>21</v>
      </c>
      <c r="F1562">
        <v>2018</v>
      </c>
      <c r="G1562">
        <v>2018</v>
      </c>
      <c r="H1562">
        <v>32</v>
      </c>
      <c r="I1562" t="s">
        <v>107</v>
      </c>
      <c r="J1562">
        <v>99</v>
      </c>
      <c r="K1562" t="s">
        <v>23</v>
      </c>
      <c r="L1562">
        <v>8</v>
      </c>
      <c r="M1562" t="s">
        <v>27</v>
      </c>
      <c r="N1562">
        <v>999</v>
      </c>
      <c r="O1562" t="s">
        <v>42</v>
      </c>
      <c r="R1562" t="s">
        <v>29</v>
      </c>
      <c r="S1562" t="s">
        <v>30</v>
      </c>
      <c r="T1562" s="3" t="str">
        <f t="shared" si="49"/>
        <v>.</v>
      </c>
      <c r="U1562" s="3" t="str">
        <f>IF(AND(R1562&lt;&gt;"_U",N1562&lt;&gt;9999,N1562&lt;&gt;999,L1562&lt;&gt;"Median"),IFERROR(VLOOKUP(A1562,'TA Total'!A:P,16,0),"."),".")</f>
        <v>.</v>
      </c>
    </row>
    <row r="1563" spans="1:21" x14ac:dyDescent="0.3">
      <c r="A1563" s="1" t="str">
        <f t="shared" si="48"/>
        <v>2018|Central Hawke's Bay District|$200,001 or more</v>
      </c>
      <c r="B1563" t="s">
        <v>18</v>
      </c>
      <c r="C1563" t="s">
        <v>19</v>
      </c>
      <c r="D1563" t="s">
        <v>20</v>
      </c>
      <c r="E1563" t="s">
        <v>21</v>
      </c>
      <c r="F1563">
        <v>2018</v>
      </c>
      <c r="G1563">
        <v>2018</v>
      </c>
      <c r="H1563">
        <v>32</v>
      </c>
      <c r="I1563" t="s">
        <v>107</v>
      </c>
      <c r="J1563">
        <v>99</v>
      </c>
      <c r="K1563" t="s">
        <v>23</v>
      </c>
      <c r="L1563">
        <v>8</v>
      </c>
      <c r="M1563" t="s">
        <v>27</v>
      </c>
      <c r="N1563">
        <v>2</v>
      </c>
      <c r="O1563" t="s">
        <v>28</v>
      </c>
      <c r="R1563" t="s">
        <v>29</v>
      </c>
      <c r="S1563" t="s">
        <v>30</v>
      </c>
      <c r="T1563" s="3" t="str">
        <f t="shared" si="49"/>
        <v>.</v>
      </c>
      <c r="U1563" s="3" t="str">
        <f>IF(AND(R1563&lt;&gt;"_U",N1563&lt;&gt;9999,N1563&lt;&gt;999,L1563&lt;&gt;"Median"),IFERROR(VLOOKUP(A1563,'TA Total'!A:P,16,0),"."),".")</f>
        <v>.</v>
      </c>
    </row>
    <row r="1564" spans="1:21" x14ac:dyDescent="0.3">
      <c r="A1564" s="1" t="str">
        <f t="shared" si="48"/>
        <v>2018|Central Hawke's Bay District|$200,001 or more</v>
      </c>
      <c r="B1564" t="s">
        <v>18</v>
      </c>
      <c r="C1564" t="s">
        <v>19</v>
      </c>
      <c r="D1564" t="s">
        <v>20</v>
      </c>
      <c r="E1564" t="s">
        <v>21</v>
      </c>
      <c r="F1564">
        <v>2018</v>
      </c>
      <c r="G1564">
        <v>2018</v>
      </c>
      <c r="H1564">
        <v>32</v>
      </c>
      <c r="I1564" t="s">
        <v>107</v>
      </c>
      <c r="J1564">
        <v>99</v>
      </c>
      <c r="K1564" t="s">
        <v>23</v>
      </c>
      <c r="L1564">
        <v>8</v>
      </c>
      <c r="M1564" t="s">
        <v>27</v>
      </c>
      <c r="N1564">
        <v>1</v>
      </c>
      <c r="O1564" t="s">
        <v>33</v>
      </c>
      <c r="R1564" t="s">
        <v>29</v>
      </c>
      <c r="S1564" t="s">
        <v>30</v>
      </c>
      <c r="T1564" s="3" t="str">
        <f t="shared" si="49"/>
        <v>.</v>
      </c>
      <c r="U1564" s="3" t="str">
        <f>IF(AND(R1564&lt;&gt;"_U",N1564&lt;&gt;9999,N1564&lt;&gt;999,L1564&lt;&gt;"Median"),IFERROR(VLOOKUP(A1564,'TA Total'!A:P,16,0),"."),".")</f>
        <v>.</v>
      </c>
    </row>
    <row r="1565" spans="1:21" x14ac:dyDescent="0.3">
      <c r="A1565" s="1" t="str">
        <f t="shared" si="48"/>
        <v>2018|Central Hawke's Bay District|$200,001 or more</v>
      </c>
      <c r="B1565" t="s">
        <v>18</v>
      </c>
      <c r="C1565" t="s">
        <v>19</v>
      </c>
      <c r="D1565" t="s">
        <v>20</v>
      </c>
      <c r="E1565" t="s">
        <v>21</v>
      </c>
      <c r="F1565">
        <v>2018</v>
      </c>
      <c r="G1565">
        <v>2018</v>
      </c>
      <c r="H1565">
        <v>32</v>
      </c>
      <c r="I1565" t="s">
        <v>107</v>
      </c>
      <c r="J1565">
        <v>99</v>
      </c>
      <c r="K1565" t="s">
        <v>23</v>
      </c>
      <c r="L1565">
        <v>8</v>
      </c>
      <c r="M1565" t="s">
        <v>27</v>
      </c>
      <c r="N1565">
        <v>3</v>
      </c>
      <c r="O1565" t="s">
        <v>25</v>
      </c>
      <c r="R1565" t="s">
        <v>29</v>
      </c>
      <c r="S1565" t="s">
        <v>30</v>
      </c>
      <c r="T1565" s="3" t="str">
        <f t="shared" si="49"/>
        <v>.</v>
      </c>
      <c r="U1565" s="3" t="str">
        <f>IF(AND(R1565&lt;&gt;"_U",N1565&lt;&gt;9999,N1565&lt;&gt;999,L1565&lt;&gt;"Median"),IFERROR(VLOOKUP(A1565,'TA Total'!A:P,16,0),"."),".")</f>
        <v>.</v>
      </c>
    </row>
    <row r="1566" spans="1:21" x14ac:dyDescent="0.3">
      <c r="A1566" s="1" t="str">
        <f t="shared" si="48"/>
        <v>2018|Central Hawke's Bay District|$200,001 or more</v>
      </c>
      <c r="B1566" t="s">
        <v>18</v>
      </c>
      <c r="C1566" t="s">
        <v>19</v>
      </c>
      <c r="D1566" t="s">
        <v>20</v>
      </c>
      <c r="E1566" t="s">
        <v>21</v>
      </c>
      <c r="F1566">
        <v>2018</v>
      </c>
      <c r="G1566">
        <v>2018</v>
      </c>
      <c r="H1566">
        <v>32</v>
      </c>
      <c r="I1566" t="s">
        <v>107</v>
      </c>
      <c r="J1566">
        <v>99</v>
      </c>
      <c r="K1566" t="s">
        <v>23</v>
      </c>
      <c r="L1566">
        <v>8</v>
      </c>
      <c r="M1566" t="s">
        <v>27</v>
      </c>
      <c r="N1566">
        <v>7777</v>
      </c>
      <c r="O1566" t="s">
        <v>37</v>
      </c>
      <c r="R1566" t="s">
        <v>29</v>
      </c>
      <c r="S1566" t="s">
        <v>30</v>
      </c>
      <c r="T1566" s="3" t="str">
        <f t="shared" si="49"/>
        <v>.</v>
      </c>
      <c r="U1566" s="3" t="str">
        <f>IF(AND(R1566&lt;&gt;"_U",N1566&lt;&gt;9999,N1566&lt;&gt;999,L1566&lt;&gt;"Median"),IFERROR(VLOOKUP(A1566,'TA Total'!A:P,16,0),"."),".")</f>
        <v>.</v>
      </c>
    </row>
    <row r="1567" spans="1:21" x14ac:dyDescent="0.3">
      <c r="A1567" s="1" t="str">
        <f t="shared" si="48"/>
        <v>2018|Central Hawke's Bay District|$200,001 or more</v>
      </c>
      <c r="B1567" t="s">
        <v>18</v>
      </c>
      <c r="C1567" t="s">
        <v>19</v>
      </c>
      <c r="D1567" t="s">
        <v>20</v>
      </c>
      <c r="E1567" t="s">
        <v>21</v>
      </c>
      <c r="F1567">
        <v>2018</v>
      </c>
      <c r="G1567">
        <v>2018</v>
      </c>
      <c r="H1567">
        <v>32</v>
      </c>
      <c r="I1567" t="s">
        <v>107</v>
      </c>
      <c r="J1567">
        <v>99</v>
      </c>
      <c r="K1567" t="s">
        <v>23</v>
      </c>
      <c r="L1567">
        <v>8</v>
      </c>
      <c r="M1567" t="s">
        <v>27</v>
      </c>
      <c r="N1567">
        <v>9999</v>
      </c>
      <c r="O1567" t="s">
        <v>40</v>
      </c>
      <c r="R1567" t="s">
        <v>29</v>
      </c>
      <c r="S1567" t="s">
        <v>30</v>
      </c>
      <c r="T1567" s="3" t="str">
        <f t="shared" si="49"/>
        <v>.</v>
      </c>
      <c r="U1567" s="3" t="str">
        <f>IF(AND(R1567&lt;&gt;"_U",N1567&lt;&gt;9999,N1567&lt;&gt;999,L1567&lt;&gt;"Median"),IFERROR(VLOOKUP(A1567,'TA Total'!A:P,16,0),"."),".")</f>
        <v>.</v>
      </c>
    </row>
    <row r="1568" spans="1:21" x14ac:dyDescent="0.3">
      <c r="A1568" s="1" t="str">
        <f t="shared" si="48"/>
        <v>2018|Central Hawke's Bay District|Total stated - total household income</v>
      </c>
      <c r="B1568" t="s">
        <v>18</v>
      </c>
      <c r="C1568" t="s">
        <v>19</v>
      </c>
      <c r="D1568" t="s">
        <v>20</v>
      </c>
      <c r="E1568" t="s">
        <v>21</v>
      </c>
      <c r="F1568">
        <v>2018</v>
      </c>
      <c r="G1568">
        <v>2018</v>
      </c>
      <c r="H1568">
        <v>32</v>
      </c>
      <c r="I1568" t="s">
        <v>107</v>
      </c>
      <c r="J1568">
        <v>99</v>
      </c>
      <c r="K1568" t="s">
        <v>23</v>
      </c>
      <c r="L1568">
        <v>77</v>
      </c>
      <c r="M1568" t="s">
        <v>32</v>
      </c>
      <c r="N1568">
        <v>2</v>
      </c>
      <c r="O1568" t="s">
        <v>28</v>
      </c>
      <c r="P1568">
        <v>1401</v>
      </c>
      <c r="T1568" s="3">
        <f t="shared" si="49"/>
        <v>27.63</v>
      </c>
      <c r="U1568" s="3">
        <f>IF(AND(R1568&lt;&gt;"_U",N1568&lt;&gt;9999,N1568&lt;&gt;999,L1568&lt;&gt;"Median"),IFERROR(VLOOKUP(A1568,'TA Total'!A:P,16,0),"."),".")</f>
        <v>5070</v>
      </c>
    </row>
    <row r="1569" spans="1:21" x14ac:dyDescent="0.3">
      <c r="A1569" s="1" t="str">
        <f t="shared" si="48"/>
        <v>2018|Central Hawke's Bay District|Total stated - total household income</v>
      </c>
      <c r="B1569" t="s">
        <v>18</v>
      </c>
      <c r="C1569" t="s">
        <v>19</v>
      </c>
      <c r="D1569" t="s">
        <v>20</v>
      </c>
      <c r="E1569" t="s">
        <v>21</v>
      </c>
      <c r="F1569">
        <v>2018</v>
      </c>
      <c r="G1569">
        <v>2018</v>
      </c>
      <c r="H1569">
        <v>32</v>
      </c>
      <c r="I1569" t="s">
        <v>107</v>
      </c>
      <c r="J1569">
        <v>99</v>
      </c>
      <c r="K1569" t="s">
        <v>23</v>
      </c>
      <c r="L1569">
        <v>77</v>
      </c>
      <c r="M1569" t="s">
        <v>32</v>
      </c>
      <c r="N1569">
        <v>1</v>
      </c>
      <c r="O1569" t="s">
        <v>33</v>
      </c>
      <c r="P1569">
        <v>2787</v>
      </c>
      <c r="T1569" s="3">
        <f t="shared" si="49"/>
        <v>54.97</v>
      </c>
      <c r="U1569" s="3">
        <f>IF(AND(R1569&lt;&gt;"_U",N1569&lt;&gt;9999,N1569&lt;&gt;999,L1569&lt;&gt;"Median"),IFERROR(VLOOKUP(A1569,'TA Total'!A:P,16,0),"."),".")</f>
        <v>5070</v>
      </c>
    </row>
    <row r="1570" spans="1:21" x14ac:dyDescent="0.3">
      <c r="A1570" s="1" t="str">
        <f t="shared" si="48"/>
        <v>2018|Central Hawke's Bay District|Total stated - total household income</v>
      </c>
      <c r="B1570" t="s">
        <v>18</v>
      </c>
      <c r="C1570" t="s">
        <v>19</v>
      </c>
      <c r="D1570" t="s">
        <v>20</v>
      </c>
      <c r="E1570" t="s">
        <v>21</v>
      </c>
      <c r="F1570">
        <v>2018</v>
      </c>
      <c r="G1570">
        <v>2018</v>
      </c>
      <c r="H1570">
        <v>32</v>
      </c>
      <c r="I1570" t="s">
        <v>107</v>
      </c>
      <c r="J1570">
        <v>99</v>
      </c>
      <c r="K1570" t="s">
        <v>23</v>
      </c>
      <c r="L1570">
        <v>77</v>
      </c>
      <c r="M1570" t="s">
        <v>32</v>
      </c>
      <c r="N1570">
        <v>7777</v>
      </c>
      <c r="O1570" t="s">
        <v>37</v>
      </c>
      <c r="P1570">
        <v>5070</v>
      </c>
      <c r="T1570" s="3">
        <f t="shared" si="49"/>
        <v>100</v>
      </c>
      <c r="U1570" s="3">
        <f>IF(AND(R1570&lt;&gt;"_U",N1570&lt;&gt;9999,N1570&lt;&gt;999,L1570&lt;&gt;"Median"),IFERROR(VLOOKUP(A1570,'TA Total'!A:P,16,0),"."),".")</f>
        <v>5070</v>
      </c>
    </row>
    <row r="1571" spans="1:21" x14ac:dyDescent="0.3">
      <c r="A1571" s="1" t="str">
        <f t="shared" si="48"/>
        <v>2018|Central Hawke's Bay District|Total stated - total household income</v>
      </c>
      <c r="B1571" t="s">
        <v>18</v>
      </c>
      <c r="C1571" t="s">
        <v>19</v>
      </c>
      <c r="D1571" t="s">
        <v>20</v>
      </c>
      <c r="E1571" t="s">
        <v>21</v>
      </c>
      <c r="F1571">
        <v>2018</v>
      </c>
      <c r="G1571">
        <v>2018</v>
      </c>
      <c r="H1571">
        <v>32</v>
      </c>
      <c r="I1571" t="s">
        <v>107</v>
      </c>
      <c r="J1571">
        <v>99</v>
      </c>
      <c r="K1571" t="s">
        <v>23</v>
      </c>
      <c r="L1571">
        <v>77</v>
      </c>
      <c r="M1571" t="s">
        <v>32</v>
      </c>
      <c r="N1571">
        <v>999</v>
      </c>
      <c r="O1571" t="s">
        <v>42</v>
      </c>
      <c r="P1571">
        <v>0</v>
      </c>
      <c r="T1571" s="3" t="str">
        <f t="shared" si="49"/>
        <v>.</v>
      </c>
      <c r="U1571" s="3" t="str">
        <f>IF(AND(R1571&lt;&gt;"_U",N1571&lt;&gt;9999,N1571&lt;&gt;999,L1571&lt;&gt;"Median"),IFERROR(VLOOKUP(A1571,'TA Total'!A:P,16,0),"."),".")</f>
        <v>.</v>
      </c>
    </row>
    <row r="1572" spans="1:21" x14ac:dyDescent="0.3">
      <c r="A1572" s="1" t="str">
        <f t="shared" si="48"/>
        <v>2018|Central Hawke's Bay District|Total stated - total household income</v>
      </c>
      <c r="B1572" t="s">
        <v>18</v>
      </c>
      <c r="C1572" t="s">
        <v>19</v>
      </c>
      <c r="D1572" t="s">
        <v>20</v>
      </c>
      <c r="E1572" t="s">
        <v>21</v>
      </c>
      <c r="F1572">
        <v>2018</v>
      </c>
      <c r="G1572">
        <v>2018</v>
      </c>
      <c r="H1572">
        <v>32</v>
      </c>
      <c r="I1572" t="s">
        <v>107</v>
      </c>
      <c r="J1572">
        <v>99</v>
      </c>
      <c r="K1572" t="s">
        <v>23</v>
      </c>
      <c r="L1572">
        <v>77</v>
      </c>
      <c r="M1572" t="s">
        <v>32</v>
      </c>
      <c r="N1572">
        <v>9999</v>
      </c>
      <c r="O1572" t="s">
        <v>40</v>
      </c>
      <c r="P1572">
        <v>5070</v>
      </c>
      <c r="T1572" s="3" t="str">
        <f t="shared" si="49"/>
        <v>.</v>
      </c>
      <c r="U1572" s="3" t="str">
        <f>IF(AND(R1572&lt;&gt;"_U",N1572&lt;&gt;9999,N1572&lt;&gt;999,L1572&lt;&gt;"Median"),IFERROR(VLOOKUP(A1572,'TA Total'!A:P,16,0),"."),".")</f>
        <v>.</v>
      </c>
    </row>
    <row r="1573" spans="1:21" x14ac:dyDescent="0.3">
      <c r="A1573" s="1" t="str">
        <f t="shared" si="48"/>
        <v>2018|Central Hawke's Bay District|Total stated - total household income</v>
      </c>
      <c r="B1573" t="s">
        <v>18</v>
      </c>
      <c r="C1573" t="s">
        <v>19</v>
      </c>
      <c r="D1573" t="s">
        <v>20</v>
      </c>
      <c r="E1573" t="s">
        <v>21</v>
      </c>
      <c r="F1573">
        <v>2018</v>
      </c>
      <c r="G1573">
        <v>2018</v>
      </c>
      <c r="H1573">
        <v>32</v>
      </c>
      <c r="I1573" t="s">
        <v>107</v>
      </c>
      <c r="J1573">
        <v>99</v>
      </c>
      <c r="K1573" t="s">
        <v>23</v>
      </c>
      <c r="L1573">
        <v>77</v>
      </c>
      <c r="M1573" t="s">
        <v>32</v>
      </c>
      <c r="N1573">
        <v>3</v>
      </c>
      <c r="O1573" t="s">
        <v>25</v>
      </c>
      <c r="P1573">
        <v>885</v>
      </c>
      <c r="T1573" s="3">
        <f t="shared" si="49"/>
        <v>17.46</v>
      </c>
      <c r="U1573" s="3">
        <f>IF(AND(R1573&lt;&gt;"_U",N1573&lt;&gt;9999,N1573&lt;&gt;999,L1573&lt;&gt;"Median"),IFERROR(VLOOKUP(A1573,'TA Total'!A:P,16,0),"."),".")</f>
        <v>5070</v>
      </c>
    </row>
    <row r="1574" spans="1:21" x14ac:dyDescent="0.3">
      <c r="A1574" s="1" t="str">
        <f t="shared" si="48"/>
        <v>2018|Central Hawke's Bay District|Total - total household income</v>
      </c>
      <c r="B1574" t="s">
        <v>18</v>
      </c>
      <c r="C1574" t="s">
        <v>19</v>
      </c>
      <c r="D1574" t="s">
        <v>20</v>
      </c>
      <c r="E1574" t="s">
        <v>21</v>
      </c>
      <c r="F1574">
        <v>2018</v>
      </c>
      <c r="G1574">
        <v>2018</v>
      </c>
      <c r="H1574">
        <v>32</v>
      </c>
      <c r="I1574" t="s">
        <v>107</v>
      </c>
      <c r="J1574">
        <v>99</v>
      </c>
      <c r="K1574" t="s">
        <v>23</v>
      </c>
      <c r="L1574">
        <v>99</v>
      </c>
      <c r="M1574" t="s">
        <v>48</v>
      </c>
      <c r="N1574">
        <v>1</v>
      </c>
      <c r="O1574" t="s">
        <v>33</v>
      </c>
      <c r="P1574">
        <v>2952</v>
      </c>
      <c r="T1574" s="3">
        <f t="shared" si="49"/>
        <v>54.49</v>
      </c>
      <c r="U1574" s="3">
        <f>IF(AND(R1574&lt;&gt;"_U",N1574&lt;&gt;9999,N1574&lt;&gt;999,L1574&lt;&gt;"Median"),IFERROR(VLOOKUP(A1574,'TA Total'!A:P,16,0),"."),".")</f>
        <v>5418</v>
      </c>
    </row>
    <row r="1575" spans="1:21" x14ac:dyDescent="0.3">
      <c r="A1575" s="1" t="str">
        <f t="shared" si="48"/>
        <v>2018|Central Hawke's Bay District|Total - total household income</v>
      </c>
      <c r="B1575" t="s">
        <v>18</v>
      </c>
      <c r="C1575" t="s">
        <v>19</v>
      </c>
      <c r="D1575" t="s">
        <v>20</v>
      </c>
      <c r="E1575" t="s">
        <v>21</v>
      </c>
      <c r="F1575">
        <v>2018</v>
      </c>
      <c r="G1575">
        <v>2018</v>
      </c>
      <c r="H1575">
        <v>32</v>
      </c>
      <c r="I1575" t="s">
        <v>107</v>
      </c>
      <c r="J1575">
        <v>99</v>
      </c>
      <c r="K1575" t="s">
        <v>23</v>
      </c>
      <c r="L1575">
        <v>99</v>
      </c>
      <c r="M1575" t="s">
        <v>48</v>
      </c>
      <c r="N1575">
        <v>3</v>
      </c>
      <c r="O1575" t="s">
        <v>25</v>
      </c>
      <c r="P1575">
        <v>951</v>
      </c>
      <c r="T1575" s="3">
        <f t="shared" si="49"/>
        <v>17.55</v>
      </c>
      <c r="U1575" s="3">
        <f>IF(AND(R1575&lt;&gt;"_U",N1575&lt;&gt;9999,N1575&lt;&gt;999,L1575&lt;&gt;"Median"),IFERROR(VLOOKUP(A1575,'TA Total'!A:P,16,0),"."),".")</f>
        <v>5418</v>
      </c>
    </row>
    <row r="1576" spans="1:21" x14ac:dyDescent="0.3">
      <c r="A1576" s="1" t="str">
        <f t="shared" si="48"/>
        <v>2018|Central Hawke's Bay District|Total - total household income</v>
      </c>
      <c r="B1576" t="s">
        <v>18</v>
      </c>
      <c r="C1576" t="s">
        <v>19</v>
      </c>
      <c r="D1576" t="s">
        <v>20</v>
      </c>
      <c r="E1576" t="s">
        <v>21</v>
      </c>
      <c r="F1576">
        <v>2018</v>
      </c>
      <c r="G1576">
        <v>2018</v>
      </c>
      <c r="H1576">
        <v>32</v>
      </c>
      <c r="I1576" t="s">
        <v>107</v>
      </c>
      <c r="J1576">
        <v>99</v>
      </c>
      <c r="K1576" t="s">
        <v>23</v>
      </c>
      <c r="L1576">
        <v>99</v>
      </c>
      <c r="M1576" t="s">
        <v>48</v>
      </c>
      <c r="N1576">
        <v>2</v>
      </c>
      <c r="O1576" t="s">
        <v>28</v>
      </c>
      <c r="P1576">
        <v>1515</v>
      </c>
      <c r="T1576" s="3">
        <f t="shared" si="49"/>
        <v>27.96</v>
      </c>
      <c r="U1576" s="3">
        <f>IF(AND(R1576&lt;&gt;"_U",N1576&lt;&gt;9999,N1576&lt;&gt;999,L1576&lt;&gt;"Median"),IFERROR(VLOOKUP(A1576,'TA Total'!A:P,16,0),"."),".")</f>
        <v>5418</v>
      </c>
    </row>
    <row r="1577" spans="1:21" x14ac:dyDescent="0.3">
      <c r="A1577" s="1" t="str">
        <f t="shared" si="48"/>
        <v>2018|Central Hawke's Bay District|Total - total household income</v>
      </c>
      <c r="B1577" t="s">
        <v>18</v>
      </c>
      <c r="C1577" t="s">
        <v>19</v>
      </c>
      <c r="D1577" t="s">
        <v>20</v>
      </c>
      <c r="E1577" t="s">
        <v>21</v>
      </c>
      <c r="F1577">
        <v>2018</v>
      </c>
      <c r="G1577">
        <v>2018</v>
      </c>
      <c r="H1577">
        <v>32</v>
      </c>
      <c r="I1577" t="s">
        <v>107</v>
      </c>
      <c r="J1577">
        <v>99</v>
      </c>
      <c r="K1577" t="s">
        <v>23</v>
      </c>
      <c r="L1577">
        <v>99</v>
      </c>
      <c r="M1577" t="s">
        <v>48</v>
      </c>
      <c r="N1577">
        <v>999</v>
      </c>
      <c r="O1577" t="s">
        <v>42</v>
      </c>
      <c r="P1577">
        <v>0</v>
      </c>
      <c r="T1577" s="3" t="str">
        <f t="shared" si="49"/>
        <v>.</v>
      </c>
      <c r="U1577" s="3" t="str">
        <f>IF(AND(R1577&lt;&gt;"_U",N1577&lt;&gt;9999,N1577&lt;&gt;999,L1577&lt;&gt;"Median"),IFERROR(VLOOKUP(A1577,'TA Total'!A:P,16,0),"."),".")</f>
        <v>.</v>
      </c>
    </row>
    <row r="1578" spans="1:21" x14ac:dyDescent="0.3">
      <c r="A1578" s="1" t="str">
        <f t="shared" si="48"/>
        <v>2018|Central Hawke's Bay District|Total - total household income</v>
      </c>
      <c r="B1578" t="s">
        <v>18</v>
      </c>
      <c r="C1578" t="s">
        <v>19</v>
      </c>
      <c r="D1578" t="s">
        <v>20</v>
      </c>
      <c r="E1578" t="s">
        <v>21</v>
      </c>
      <c r="F1578">
        <v>2018</v>
      </c>
      <c r="G1578">
        <v>2018</v>
      </c>
      <c r="H1578">
        <v>32</v>
      </c>
      <c r="I1578" t="s">
        <v>107</v>
      </c>
      <c r="J1578">
        <v>99</v>
      </c>
      <c r="K1578" t="s">
        <v>23</v>
      </c>
      <c r="L1578">
        <v>99</v>
      </c>
      <c r="M1578" t="s">
        <v>48</v>
      </c>
      <c r="N1578">
        <v>7777</v>
      </c>
      <c r="O1578" t="s">
        <v>37</v>
      </c>
      <c r="P1578">
        <v>5418</v>
      </c>
      <c r="T1578" s="3">
        <f t="shared" si="49"/>
        <v>100</v>
      </c>
      <c r="U1578" s="3">
        <f>IF(AND(R1578&lt;&gt;"_U",N1578&lt;&gt;9999,N1578&lt;&gt;999,L1578&lt;&gt;"Median"),IFERROR(VLOOKUP(A1578,'TA Total'!A:P,16,0),"."),".")</f>
        <v>5418</v>
      </c>
    </row>
    <row r="1579" spans="1:21" x14ac:dyDescent="0.3">
      <c r="A1579" s="1" t="str">
        <f t="shared" si="48"/>
        <v>2018|Central Hawke's Bay District|Total - total household income</v>
      </c>
      <c r="B1579" t="s">
        <v>18</v>
      </c>
      <c r="C1579" t="s">
        <v>19</v>
      </c>
      <c r="D1579" t="s">
        <v>20</v>
      </c>
      <c r="E1579" t="s">
        <v>21</v>
      </c>
      <c r="F1579">
        <v>2018</v>
      </c>
      <c r="G1579">
        <v>2018</v>
      </c>
      <c r="H1579">
        <v>32</v>
      </c>
      <c r="I1579" t="s">
        <v>107</v>
      </c>
      <c r="J1579">
        <v>99</v>
      </c>
      <c r="K1579" t="s">
        <v>23</v>
      </c>
      <c r="L1579">
        <v>99</v>
      </c>
      <c r="M1579" t="s">
        <v>48</v>
      </c>
      <c r="N1579">
        <v>9999</v>
      </c>
      <c r="O1579" t="s">
        <v>40</v>
      </c>
      <c r="P1579">
        <v>5418</v>
      </c>
      <c r="T1579" s="3" t="str">
        <f t="shared" si="49"/>
        <v>.</v>
      </c>
      <c r="U1579" s="3" t="str">
        <f>IF(AND(R1579&lt;&gt;"_U",N1579&lt;&gt;9999,N1579&lt;&gt;999,L1579&lt;&gt;"Median"),IFERROR(VLOOKUP(A1579,'TA Total'!A:P,16,0),"."),".")</f>
        <v>.</v>
      </c>
    </row>
    <row r="1580" spans="1:21" x14ac:dyDescent="0.3">
      <c r="A1580" s="1" t="str">
        <f t="shared" si="48"/>
        <v>2018|Central Hawke's Bay District|Median ($) - total household income</v>
      </c>
      <c r="B1580" t="s">
        <v>18</v>
      </c>
      <c r="C1580" t="s">
        <v>19</v>
      </c>
      <c r="D1580" t="s">
        <v>20</v>
      </c>
      <c r="E1580" t="s">
        <v>21</v>
      </c>
      <c r="F1580">
        <v>2018</v>
      </c>
      <c r="G1580">
        <v>2018</v>
      </c>
      <c r="H1580">
        <v>32</v>
      </c>
      <c r="I1580" t="s">
        <v>107</v>
      </c>
      <c r="J1580">
        <v>99</v>
      </c>
      <c r="K1580" t="s">
        <v>23</v>
      </c>
      <c r="L1580" t="s">
        <v>56</v>
      </c>
      <c r="M1580" t="s">
        <v>57</v>
      </c>
      <c r="N1580">
        <v>7777</v>
      </c>
      <c r="O1580" t="s">
        <v>37</v>
      </c>
      <c r="P1580">
        <v>59800</v>
      </c>
      <c r="T1580" s="3" t="str">
        <f t="shared" si="49"/>
        <v>.</v>
      </c>
      <c r="U1580" s="3" t="str">
        <f>IF(AND(R1580&lt;&gt;"_U",N1580&lt;&gt;9999,N1580&lt;&gt;999,L1580&lt;&gt;"Median"),IFERROR(VLOOKUP(A1580,'TA Total'!A:P,16,0),"."),".")</f>
        <v>.</v>
      </c>
    </row>
    <row r="1581" spans="1:21" x14ac:dyDescent="0.3">
      <c r="A1581" s="1" t="str">
        <f t="shared" si="48"/>
        <v>2018|Central Hawke's Bay District|Median ($) - total household income</v>
      </c>
      <c r="B1581" t="s">
        <v>18</v>
      </c>
      <c r="C1581" t="s">
        <v>19</v>
      </c>
      <c r="D1581" t="s">
        <v>20</v>
      </c>
      <c r="E1581" t="s">
        <v>21</v>
      </c>
      <c r="F1581">
        <v>2018</v>
      </c>
      <c r="G1581">
        <v>2018</v>
      </c>
      <c r="H1581">
        <v>32</v>
      </c>
      <c r="I1581" t="s">
        <v>107</v>
      </c>
      <c r="J1581">
        <v>99</v>
      </c>
      <c r="K1581" t="s">
        <v>23</v>
      </c>
      <c r="L1581" t="s">
        <v>56</v>
      </c>
      <c r="M1581" t="s">
        <v>57</v>
      </c>
      <c r="N1581">
        <v>2</v>
      </c>
      <c r="O1581" t="s">
        <v>28</v>
      </c>
      <c r="P1581">
        <v>51100</v>
      </c>
      <c r="T1581" s="3" t="str">
        <f t="shared" si="49"/>
        <v>.</v>
      </c>
      <c r="U1581" s="3" t="str">
        <f>IF(AND(R1581&lt;&gt;"_U",N1581&lt;&gt;9999,N1581&lt;&gt;999,L1581&lt;&gt;"Median"),IFERROR(VLOOKUP(A1581,'TA Total'!A:P,16,0),"."),".")</f>
        <v>.</v>
      </c>
    </row>
    <row r="1582" spans="1:21" x14ac:dyDescent="0.3">
      <c r="A1582" s="1" t="str">
        <f t="shared" si="48"/>
        <v>2018|Central Hawke's Bay District|Median ($) - total household income</v>
      </c>
      <c r="B1582" t="s">
        <v>18</v>
      </c>
      <c r="C1582" t="s">
        <v>19</v>
      </c>
      <c r="D1582" t="s">
        <v>20</v>
      </c>
      <c r="E1582" t="s">
        <v>21</v>
      </c>
      <c r="F1582">
        <v>2018</v>
      </c>
      <c r="G1582">
        <v>2018</v>
      </c>
      <c r="H1582">
        <v>32</v>
      </c>
      <c r="I1582" t="s">
        <v>107</v>
      </c>
      <c r="J1582">
        <v>99</v>
      </c>
      <c r="K1582" t="s">
        <v>23</v>
      </c>
      <c r="L1582" t="s">
        <v>56</v>
      </c>
      <c r="M1582" t="s">
        <v>57</v>
      </c>
      <c r="N1582">
        <v>999</v>
      </c>
      <c r="O1582" t="s">
        <v>42</v>
      </c>
      <c r="R1582" t="s">
        <v>61</v>
      </c>
      <c r="S1582" t="s">
        <v>62</v>
      </c>
      <c r="T1582" s="3" t="str">
        <f t="shared" si="49"/>
        <v>.</v>
      </c>
      <c r="U1582" s="3" t="str">
        <f>IF(AND(R1582&lt;&gt;"_U",N1582&lt;&gt;9999,N1582&lt;&gt;999,L1582&lt;&gt;"Median"),IFERROR(VLOOKUP(A1582,'TA Total'!A:P,16,0),"."),".")</f>
        <v>.</v>
      </c>
    </row>
    <row r="1583" spans="1:21" x14ac:dyDescent="0.3">
      <c r="A1583" s="1" t="str">
        <f t="shared" si="48"/>
        <v>2018|Central Hawke's Bay District|Median ($) - total household income</v>
      </c>
      <c r="B1583" t="s">
        <v>18</v>
      </c>
      <c r="C1583" t="s">
        <v>19</v>
      </c>
      <c r="D1583" t="s">
        <v>20</v>
      </c>
      <c r="E1583" t="s">
        <v>21</v>
      </c>
      <c r="F1583">
        <v>2018</v>
      </c>
      <c r="G1583">
        <v>2018</v>
      </c>
      <c r="H1583">
        <v>32</v>
      </c>
      <c r="I1583" t="s">
        <v>107</v>
      </c>
      <c r="J1583">
        <v>99</v>
      </c>
      <c r="K1583" t="s">
        <v>23</v>
      </c>
      <c r="L1583" t="s">
        <v>56</v>
      </c>
      <c r="M1583" t="s">
        <v>57</v>
      </c>
      <c r="N1583">
        <v>1</v>
      </c>
      <c r="O1583" t="s">
        <v>33</v>
      </c>
      <c r="P1583">
        <v>63100</v>
      </c>
      <c r="T1583" s="3" t="str">
        <f t="shared" si="49"/>
        <v>.</v>
      </c>
      <c r="U1583" s="3" t="str">
        <f>IF(AND(R1583&lt;&gt;"_U",N1583&lt;&gt;9999,N1583&lt;&gt;999,L1583&lt;&gt;"Median"),IFERROR(VLOOKUP(A1583,'TA Total'!A:P,16,0),"."),".")</f>
        <v>.</v>
      </c>
    </row>
    <row r="1584" spans="1:21" x14ac:dyDescent="0.3">
      <c r="A1584" s="1" t="str">
        <f t="shared" si="48"/>
        <v>2018|Central Hawke's Bay District|Median ($) - total household income</v>
      </c>
      <c r="B1584" t="s">
        <v>18</v>
      </c>
      <c r="C1584" t="s">
        <v>19</v>
      </c>
      <c r="D1584" t="s">
        <v>20</v>
      </c>
      <c r="E1584" t="s">
        <v>21</v>
      </c>
      <c r="F1584">
        <v>2018</v>
      </c>
      <c r="G1584">
        <v>2018</v>
      </c>
      <c r="H1584">
        <v>32</v>
      </c>
      <c r="I1584" t="s">
        <v>107</v>
      </c>
      <c r="J1584">
        <v>99</v>
      </c>
      <c r="K1584" t="s">
        <v>23</v>
      </c>
      <c r="L1584" t="s">
        <v>56</v>
      </c>
      <c r="M1584" t="s">
        <v>57</v>
      </c>
      <c r="N1584">
        <v>9999</v>
      </c>
      <c r="O1584" t="s">
        <v>40</v>
      </c>
      <c r="P1584">
        <v>59800</v>
      </c>
      <c r="T1584" s="3" t="str">
        <f t="shared" si="49"/>
        <v>.</v>
      </c>
      <c r="U1584" s="3" t="str">
        <f>IF(AND(R1584&lt;&gt;"_U",N1584&lt;&gt;9999,N1584&lt;&gt;999,L1584&lt;&gt;"Median"),IFERROR(VLOOKUP(A1584,'TA Total'!A:P,16,0),"."),".")</f>
        <v>.</v>
      </c>
    </row>
    <row r="1585" spans="1:21" x14ac:dyDescent="0.3">
      <c r="A1585" s="1" t="str">
        <f t="shared" si="48"/>
        <v>2018|Central Hawke's Bay District|Median ($) - total household income</v>
      </c>
      <c r="B1585" t="s">
        <v>18</v>
      </c>
      <c r="C1585" t="s">
        <v>19</v>
      </c>
      <c r="D1585" t="s">
        <v>20</v>
      </c>
      <c r="E1585" t="s">
        <v>21</v>
      </c>
      <c r="F1585">
        <v>2018</v>
      </c>
      <c r="G1585">
        <v>2018</v>
      </c>
      <c r="H1585">
        <v>32</v>
      </c>
      <c r="I1585" t="s">
        <v>107</v>
      </c>
      <c r="J1585">
        <v>99</v>
      </c>
      <c r="K1585" t="s">
        <v>23</v>
      </c>
      <c r="L1585" t="s">
        <v>56</v>
      </c>
      <c r="M1585" t="s">
        <v>57</v>
      </c>
      <c r="N1585">
        <v>3</v>
      </c>
      <c r="O1585" t="s">
        <v>25</v>
      </c>
      <c r="P1585">
        <v>65900</v>
      </c>
      <c r="T1585" s="3" t="str">
        <f t="shared" si="49"/>
        <v>.</v>
      </c>
      <c r="U1585" s="3" t="str">
        <f>IF(AND(R1585&lt;&gt;"_U",N1585&lt;&gt;9999,N1585&lt;&gt;999,L1585&lt;&gt;"Median"),IFERROR(VLOOKUP(A1585,'TA Total'!A:P,16,0),"."),".")</f>
        <v>.</v>
      </c>
    </row>
    <row r="1586" spans="1:21" x14ac:dyDescent="0.3">
      <c r="A1586" s="1" t="str">
        <f t="shared" si="48"/>
        <v>2018|New Plymouth District|$20,000 or less</v>
      </c>
      <c r="B1586" t="s">
        <v>18</v>
      </c>
      <c r="C1586" t="s">
        <v>19</v>
      </c>
      <c r="D1586" t="s">
        <v>20</v>
      </c>
      <c r="E1586" t="s">
        <v>21</v>
      </c>
      <c r="F1586">
        <v>2018</v>
      </c>
      <c r="G1586">
        <v>2018</v>
      </c>
      <c r="H1586">
        <v>33</v>
      </c>
      <c r="I1586" t="s">
        <v>125</v>
      </c>
      <c r="J1586">
        <v>99</v>
      </c>
      <c r="K1586" t="s">
        <v>23</v>
      </c>
      <c r="L1586">
        <v>1</v>
      </c>
      <c r="M1586" t="s">
        <v>39</v>
      </c>
      <c r="N1586">
        <v>2</v>
      </c>
      <c r="O1586" t="s">
        <v>28</v>
      </c>
      <c r="P1586">
        <v>1614</v>
      </c>
      <c r="T1586" s="3">
        <f t="shared" si="49"/>
        <v>57.23</v>
      </c>
      <c r="U1586" s="3">
        <f>IF(AND(R1586&lt;&gt;"_U",N1586&lt;&gt;9999,N1586&lt;&gt;999,L1586&lt;&gt;"Median"),IFERROR(VLOOKUP(A1586,'TA Total'!A:P,16,0),"."),".")</f>
        <v>2820</v>
      </c>
    </row>
    <row r="1587" spans="1:21" x14ac:dyDescent="0.3">
      <c r="A1587" s="1" t="str">
        <f t="shared" si="48"/>
        <v>2018|New Plymouth District|$20,000 or less</v>
      </c>
      <c r="B1587" t="s">
        <v>18</v>
      </c>
      <c r="C1587" t="s">
        <v>19</v>
      </c>
      <c r="D1587" t="s">
        <v>20</v>
      </c>
      <c r="E1587" t="s">
        <v>21</v>
      </c>
      <c r="F1587">
        <v>2018</v>
      </c>
      <c r="G1587">
        <v>2018</v>
      </c>
      <c r="H1587">
        <v>33</v>
      </c>
      <c r="I1587" t="s">
        <v>125</v>
      </c>
      <c r="J1587">
        <v>99</v>
      </c>
      <c r="K1587" t="s">
        <v>23</v>
      </c>
      <c r="L1587">
        <v>1</v>
      </c>
      <c r="M1587" t="s">
        <v>39</v>
      </c>
      <c r="N1587">
        <v>3</v>
      </c>
      <c r="O1587" t="s">
        <v>25</v>
      </c>
      <c r="P1587">
        <v>231</v>
      </c>
      <c r="T1587" s="3">
        <f t="shared" si="49"/>
        <v>8.19</v>
      </c>
      <c r="U1587" s="3">
        <f>IF(AND(R1587&lt;&gt;"_U",N1587&lt;&gt;9999,N1587&lt;&gt;999,L1587&lt;&gt;"Median"),IFERROR(VLOOKUP(A1587,'TA Total'!A:P,16,0),"."),".")</f>
        <v>2820</v>
      </c>
    </row>
    <row r="1588" spans="1:21" x14ac:dyDescent="0.3">
      <c r="A1588" s="1" t="str">
        <f t="shared" si="48"/>
        <v>2018|New Plymouth District|$20,000 or less</v>
      </c>
      <c r="B1588" t="s">
        <v>18</v>
      </c>
      <c r="C1588" t="s">
        <v>19</v>
      </c>
      <c r="D1588" t="s">
        <v>20</v>
      </c>
      <c r="E1588" t="s">
        <v>21</v>
      </c>
      <c r="F1588">
        <v>2018</v>
      </c>
      <c r="G1588">
        <v>2018</v>
      </c>
      <c r="H1588">
        <v>33</v>
      </c>
      <c r="I1588" t="s">
        <v>125</v>
      </c>
      <c r="J1588">
        <v>99</v>
      </c>
      <c r="K1588" t="s">
        <v>23</v>
      </c>
      <c r="L1588">
        <v>1</v>
      </c>
      <c r="M1588" t="s">
        <v>39</v>
      </c>
      <c r="N1588">
        <v>1</v>
      </c>
      <c r="O1588" t="s">
        <v>33</v>
      </c>
      <c r="P1588">
        <v>975</v>
      </c>
      <c r="T1588" s="3">
        <f t="shared" si="49"/>
        <v>34.57</v>
      </c>
      <c r="U1588" s="3">
        <f>IF(AND(R1588&lt;&gt;"_U",N1588&lt;&gt;9999,N1588&lt;&gt;999,L1588&lt;&gt;"Median"),IFERROR(VLOOKUP(A1588,'TA Total'!A:P,16,0),"."),".")</f>
        <v>2820</v>
      </c>
    </row>
    <row r="1589" spans="1:21" x14ac:dyDescent="0.3">
      <c r="A1589" s="1" t="str">
        <f t="shared" si="48"/>
        <v>2018|New Plymouth District|$20,000 or less</v>
      </c>
      <c r="B1589" t="s">
        <v>18</v>
      </c>
      <c r="C1589" t="s">
        <v>19</v>
      </c>
      <c r="D1589" t="s">
        <v>20</v>
      </c>
      <c r="E1589" t="s">
        <v>21</v>
      </c>
      <c r="F1589">
        <v>2018</v>
      </c>
      <c r="G1589">
        <v>2018</v>
      </c>
      <c r="H1589">
        <v>33</v>
      </c>
      <c r="I1589" t="s">
        <v>125</v>
      </c>
      <c r="J1589">
        <v>99</v>
      </c>
      <c r="K1589" t="s">
        <v>23</v>
      </c>
      <c r="L1589">
        <v>1</v>
      </c>
      <c r="M1589" t="s">
        <v>39</v>
      </c>
      <c r="N1589">
        <v>7777</v>
      </c>
      <c r="O1589" t="s">
        <v>37</v>
      </c>
      <c r="P1589">
        <v>2820</v>
      </c>
      <c r="T1589" s="3">
        <f t="shared" si="49"/>
        <v>100</v>
      </c>
      <c r="U1589" s="3">
        <f>IF(AND(R1589&lt;&gt;"_U",N1589&lt;&gt;9999,N1589&lt;&gt;999,L1589&lt;&gt;"Median"),IFERROR(VLOOKUP(A1589,'TA Total'!A:P,16,0),"."),".")</f>
        <v>2820</v>
      </c>
    </row>
    <row r="1590" spans="1:21" x14ac:dyDescent="0.3">
      <c r="A1590" s="1" t="str">
        <f t="shared" si="48"/>
        <v>2018|New Plymouth District|$20,000 or less</v>
      </c>
      <c r="B1590" t="s">
        <v>18</v>
      </c>
      <c r="C1590" t="s">
        <v>19</v>
      </c>
      <c r="D1590" t="s">
        <v>20</v>
      </c>
      <c r="E1590" t="s">
        <v>21</v>
      </c>
      <c r="F1590">
        <v>2018</v>
      </c>
      <c r="G1590">
        <v>2018</v>
      </c>
      <c r="H1590">
        <v>33</v>
      </c>
      <c r="I1590" t="s">
        <v>125</v>
      </c>
      <c r="J1590">
        <v>99</v>
      </c>
      <c r="K1590" t="s">
        <v>23</v>
      </c>
      <c r="L1590">
        <v>1</v>
      </c>
      <c r="M1590" t="s">
        <v>39</v>
      </c>
      <c r="N1590">
        <v>999</v>
      </c>
      <c r="O1590" t="s">
        <v>42</v>
      </c>
      <c r="P1590">
        <v>0</v>
      </c>
      <c r="T1590" s="3" t="str">
        <f t="shared" si="49"/>
        <v>.</v>
      </c>
      <c r="U1590" s="3" t="str">
        <f>IF(AND(R1590&lt;&gt;"_U",N1590&lt;&gt;9999,N1590&lt;&gt;999,L1590&lt;&gt;"Median"),IFERROR(VLOOKUP(A1590,'TA Total'!A:P,16,0),"."),".")</f>
        <v>.</v>
      </c>
    </row>
    <row r="1591" spans="1:21" x14ac:dyDescent="0.3">
      <c r="A1591" s="1" t="str">
        <f t="shared" si="48"/>
        <v>2018|New Plymouth District|$20,000 or less</v>
      </c>
      <c r="B1591" t="s">
        <v>18</v>
      </c>
      <c r="C1591" t="s">
        <v>19</v>
      </c>
      <c r="D1591" t="s">
        <v>20</v>
      </c>
      <c r="E1591" t="s">
        <v>21</v>
      </c>
      <c r="F1591">
        <v>2018</v>
      </c>
      <c r="G1591">
        <v>2018</v>
      </c>
      <c r="H1591">
        <v>33</v>
      </c>
      <c r="I1591" t="s">
        <v>125</v>
      </c>
      <c r="J1591">
        <v>99</v>
      </c>
      <c r="K1591" t="s">
        <v>23</v>
      </c>
      <c r="L1591">
        <v>1</v>
      </c>
      <c r="M1591" t="s">
        <v>39</v>
      </c>
      <c r="N1591">
        <v>9999</v>
      </c>
      <c r="O1591" t="s">
        <v>40</v>
      </c>
      <c r="P1591">
        <v>2820</v>
      </c>
      <c r="T1591" s="3" t="str">
        <f t="shared" si="49"/>
        <v>.</v>
      </c>
      <c r="U1591" s="3" t="str">
        <f>IF(AND(R1591&lt;&gt;"_U",N1591&lt;&gt;9999,N1591&lt;&gt;999,L1591&lt;&gt;"Median"),IFERROR(VLOOKUP(A1591,'TA Total'!A:P,16,0),"."),".")</f>
        <v>.</v>
      </c>
    </row>
    <row r="1592" spans="1:21" x14ac:dyDescent="0.3">
      <c r="A1592" s="1" t="str">
        <f t="shared" si="48"/>
        <v>2018|New Plymouth District|$20,001-$30,000</v>
      </c>
      <c r="B1592" t="s">
        <v>18</v>
      </c>
      <c r="C1592" t="s">
        <v>19</v>
      </c>
      <c r="D1592" t="s">
        <v>20</v>
      </c>
      <c r="E1592" t="s">
        <v>21</v>
      </c>
      <c r="F1592">
        <v>2018</v>
      </c>
      <c r="G1592">
        <v>2018</v>
      </c>
      <c r="H1592">
        <v>33</v>
      </c>
      <c r="I1592" t="s">
        <v>125</v>
      </c>
      <c r="J1592">
        <v>99</v>
      </c>
      <c r="K1592" t="s">
        <v>23</v>
      </c>
      <c r="L1592">
        <v>2</v>
      </c>
      <c r="M1592" t="s">
        <v>24</v>
      </c>
      <c r="N1592">
        <v>1</v>
      </c>
      <c r="O1592" t="s">
        <v>33</v>
      </c>
      <c r="P1592">
        <v>1713</v>
      </c>
      <c r="T1592" s="3">
        <f t="shared" si="49"/>
        <v>50.13</v>
      </c>
      <c r="U1592" s="3">
        <f>IF(AND(R1592&lt;&gt;"_U",N1592&lt;&gt;9999,N1592&lt;&gt;999,L1592&lt;&gt;"Median"),IFERROR(VLOOKUP(A1592,'TA Total'!A:P,16,0),"."),".")</f>
        <v>3417</v>
      </c>
    </row>
    <row r="1593" spans="1:21" x14ac:dyDescent="0.3">
      <c r="A1593" s="1" t="str">
        <f t="shared" si="48"/>
        <v>2018|New Plymouth District|$20,001-$30,000</v>
      </c>
      <c r="B1593" t="s">
        <v>18</v>
      </c>
      <c r="C1593" t="s">
        <v>19</v>
      </c>
      <c r="D1593" t="s">
        <v>20</v>
      </c>
      <c r="E1593" t="s">
        <v>21</v>
      </c>
      <c r="F1593">
        <v>2018</v>
      </c>
      <c r="G1593">
        <v>2018</v>
      </c>
      <c r="H1593">
        <v>33</v>
      </c>
      <c r="I1593" t="s">
        <v>125</v>
      </c>
      <c r="J1593">
        <v>99</v>
      </c>
      <c r="K1593" t="s">
        <v>23</v>
      </c>
      <c r="L1593">
        <v>2</v>
      </c>
      <c r="M1593" t="s">
        <v>24</v>
      </c>
      <c r="N1593">
        <v>9999</v>
      </c>
      <c r="O1593" t="s">
        <v>40</v>
      </c>
      <c r="P1593">
        <v>3417</v>
      </c>
      <c r="T1593" s="3" t="str">
        <f t="shared" si="49"/>
        <v>.</v>
      </c>
      <c r="U1593" s="3" t="str">
        <f>IF(AND(R1593&lt;&gt;"_U",N1593&lt;&gt;9999,N1593&lt;&gt;999,L1593&lt;&gt;"Median"),IFERROR(VLOOKUP(A1593,'TA Total'!A:P,16,0),"."),".")</f>
        <v>.</v>
      </c>
    </row>
    <row r="1594" spans="1:21" x14ac:dyDescent="0.3">
      <c r="A1594" s="1" t="str">
        <f t="shared" si="48"/>
        <v>2018|New Plymouth District|$20,001-$30,000</v>
      </c>
      <c r="B1594" t="s">
        <v>18</v>
      </c>
      <c r="C1594" t="s">
        <v>19</v>
      </c>
      <c r="D1594" t="s">
        <v>20</v>
      </c>
      <c r="E1594" t="s">
        <v>21</v>
      </c>
      <c r="F1594">
        <v>2018</v>
      </c>
      <c r="G1594">
        <v>2018</v>
      </c>
      <c r="H1594">
        <v>33</v>
      </c>
      <c r="I1594" t="s">
        <v>125</v>
      </c>
      <c r="J1594">
        <v>99</v>
      </c>
      <c r="K1594" t="s">
        <v>23</v>
      </c>
      <c r="L1594">
        <v>2</v>
      </c>
      <c r="M1594" t="s">
        <v>24</v>
      </c>
      <c r="N1594">
        <v>7777</v>
      </c>
      <c r="O1594" t="s">
        <v>37</v>
      </c>
      <c r="P1594">
        <v>3417</v>
      </c>
      <c r="T1594" s="3">
        <f t="shared" si="49"/>
        <v>100</v>
      </c>
      <c r="U1594" s="3">
        <f>IF(AND(R1594&lt;&gt;"_U",N1594&lt;&gt;9999,N1594&lt;&gt;999,L1594&lt;&gt;"Median"),IFERROR(VLOOKUP(A1594,'TA Total'!A:P,16,0),"."),".")</f>
        <v>3417</v>
      </c>
    </row>
    <row r="1595" spans="1:21" x14ac:dyDescent="0.3">
      <c r="A1595" s="1" t="str">
        <f t="shared" si="48"/>
        <v>2018|New Plymouth District|$20,001-$30,000</v>
      </c>
      <c r="B1595" t="s">
        <v>18</v>
      </c>
      <c r="C1595" t="s">
        <v>19</v>
      </c>
      <c r="D1595" t="s">
        <v>20</v>
      </c>
      <c r="E1595" t="s">
        <v>21</v>
      </c>
      <c r="F1595">
        <v>2018</v>
      </c>
      <c r="G1595">
        <v>2018</v>
      </c>
      <c r="H1595">
        <v>33</v>
      </c>
      <c r="I1595" t="s">
        <v>125</v>
      </c>
      <c r="J1595">
        <v>99</v>
      </c>
      <c r="K1595" t="s">
        <v>23</v>
      </c>
      <c r="L1595">
        <v>2</v>
      </c>
      <c r="M1595" t="s">
        <v>24</v>
      </c>
      <c r="N1595">
        <v>3</v>
      </c>
      <c r="O1595" t="s">
        <v>25</v>
      </c>
      <c r="P1595">
        <v>378</v>
      </c>
      <c r="T1595" s="3">
        <f t="shared" si="49"/>
        <v>11.06</v>
      </c>
      <c r="U1595" s="3">
        <f>IF(AND(R1595&lt;&gt;"_U",N1595&lt;&gt;9999,N1595&lt;&gt;999,L1595&lt;&gt;"Median"),IFERROR(VLOOKUP(A1595,'TA Total'!A:P,16,0),"."),".")</f>
        <v>3417</v>
      </c>
    </row>
    <row r="1596" spans="1:21" x14ac:dyDescent="0.3">
      <c r="A1596" s="1" t="str">
        <f t="shared" si="48"/>
        <v>2018|New Plymouth District|$20,001-$30,000</v>
      </c>
      <c r="B1596" t="s">
        <v>18</v>
      </c>
      <c r="C1596" t="s">
        <v>19</v>
      </c>
      <c r="D1596" t="s">
        <v>20</v>
      </c>
      <c r="E1596" t="s">
        <v>21</v>
      </c>
      <c r="F1596">
        <v>2018</v>
      </c>
      <c r="G1596">
        <v>2018</v>
      </c>
      <c r="H1596">
        <v>33</v>
      </c>
      <c r="I1596" t="s">
        <v>125</v>
      </c>
      <c r="J1596">
        <v>99</v>
      </c>
      <c r="K1596" t="s">
        <v>23</v>
      </c>
      <c r="L1596">
        <v>2</v>
      </c>
      <c r="M1596" t="s">
        <v>24</v>
      </c>
      <c r="N1596">
        <v>999</v>
      </c>
      <c r="O1596" t="s">
        <v>42</v>
      </c>
      <c r="P1596">
        <v>0</v>
      </c>
      <c r="T1596" s="3" t="str">
        <f t="shared" si="49"/>
        <v>.</v>
      </c>
      <c r="U1596" s="3" t="str">
        <f>IF(AND(R1596&lt;&gt;"_U",N1596&lt;&gt;9999,N1596&lt;&gt;999,L1596&lt;&gt;"Median"),IFERROR(VLOOKUP(A1596,'TA Total'!A:P,16,0),"."),".")</f>
        <v>.</v>
      </c>
    </row>
    <row r="1597" spans="1:21" x14ac:dyDescent="0.3">
      <c r="A1597" s="1" t="str">
        <f t="shared" si="48"/>
        <v>2018|New Plymouth District|$20,001-$30,000</v>
      </c>
      <c r="B1597" t="s">
        <v>18</v>
      </c>
      <c r="C1597" t="s">
        <v>19</v>
      </c>
      <c r="D1597" t="s">
        <v>20</v>
      </c>
      <c r="E1597" t="s">
        <v>21</v>
      </c>
      <c r="F1597">
        <v>2018</v>
      </c>
      <c r="G1597">
        <v>2018</v>
      </c>
      <c r="H1597">
        <v>33</v>
      </c>
      <c r="I1597" t="s">
        <v>125</v>
      </c>
      <c r="J1597">
        <v>99</v>
      </c>
      <c r="K1597" t="s">
        <v>23</v>
      </c>
      <c r="L1597">
        <v>2</v>
      </c>
      <c r="M1597" t="s">
        <v>24</v>
      </c>
      <c r="N1597">
        <v>2</v>
      </c>
      <c r="O1597" t="s">
        <v>28</v>
      </c>
      <c r="P1597">
        <v>1326</v>
      </c>
      <c r="T1597" s="3">
        <f t="shared" si="49"/>
        <v>38.81</v>
      </c>
      <c r="U1597" s="3">
        <f>IF(AND(R1597&lt;&gt;"_U",N1597&lt;&gt;9999,N1597&lt;&gt;999,L1597&lt;&gt;"Median"),IFERROR(VLOOKUP(A1597,'TA Total'!A:P,16,0),"."),".")</f>
        <v>3417</v>
      </c>
    </row>
    <row r="1598" spans="1:21" x14ac:dyDescent="0.3">
      <c r="A1598" s="1" t="str">
        <f t="shared" si="48"/>
        <v>2018|New Plymouth District|$30,001-$50,000</v>
      </c>
      <c r="B1598" t="s">
        <v>18</v>
      </c>
      <c r="C1598" t="s">
        <v>19</v>
      </c>
      <c r="D1598" t="s">
        <v>20</v>
      </c>
      <c r="E1598" t="s">
        <v>21</v>
      </c>
      <c r="F1598">
        <v>2018</v>
      </c>
      <c r="G1598">
        <v>2018</v>
      </c>
      <c r="H1598">
        <v>33</v>
      </c>
      <c r="I1598" t="s">
        <v>125</v>
      </c>
      <c r="J1598">
        <v>99</v>
      </c>
      <c r="K1598" t="s">
        <v>23</v>
      </c>
      <c r="L1598">
        <v>3</v>
      </c>
      <c r="M1598" t="s">
        <v>45</v>
      </c>
      <c r="N1598">
        <v>9999</v>
      </c>
      <c r="O1598" t="s">
        <v>40</v>
      </c>
      <c r="P1598">
        <v>4872</v>
      </c>
      <c r="T1598" s="3" t="str">
        <f t="shared" si="49"/>
        <v>.</v>
      </c>
      <c r="U1598" s="3" t="str">
        <f>IF(AND(R1598&lt;&gt;"_U",N1598&lt;&gt;9999,N1598&lt;&gt;999,L1598&lt;&gt;"Median"),IFERROR(VLOOKUP(A1598,'TA Total'!A:P,16,0),"."),".")</f>
        <v>.</v>
      </c>
    </row>
    <row r="1599" spans="1:21" x14ac:dyDescent="0.3">
      <c r="A1599" s="1" t="str">
        <f t="shared" si="48"/>
        <v>2018|New Plymouth District|$30,001-$50,000</v>
      </c>
      <c r="B1599" t="s">
        <v>18</v>
      </c>
      <c r="C1599" t="s">
        <v>19</v>
      </c>
      <c r="D1599" t="s">
        <v>20</v>
      </c>
      <c r="E1599" t="s">
        <v>21</v>
      </c>
      <c r="F1599">
        <v>2018</v>
      </c>
      <c r="G1599">
        <v>2018</v>
      </c>
      <c r="H1599">
        <v>33</v>
      </c>
      <c r="I1599" t="s">
        <v>125</v>
      </c>
      <c r="J1599">
        <v>99</v>
      </c>
      <c r="K1599" t="s">
        <v>23</v>
      </c>
      <c r="L1599">
        <v>3</v>
      </c>
      <c r="M1599" t="s">
        <v>45</v>
      </c>
      <c r="N1599">
        <v>3</v>
      </c>
      <c r="O1599" t="s">
        <v>25</v>
      </c>
      <c r="P1599">
        <v>615</v>
      </c>
      <c r="T1599" s="3">
        <f t="shared" si="49"/>
        <v>12.62</v>
      </c>
      <c r="U1599" s="3">
        <f>IF(AND(R1599&lt;&gt;"_U",N1599&lt;&gt;9999,N1599&lt;&gt;999,L1599&lt;&gt;"Median"),IFERROR(VLOOKUP(A1599,'TA Total'!A:P,16,0),"."),".")</f>
        <v>4872</v>
      </c>
    </row>
    <row r="1600" spans="1:21" x14ac:dyDescent="0.3">
      <c r="A1600" s="1" t="str">
        <f t="shared" si="48"/>
        <v>2018|New Plymouth District|$30,001-$50,000</v>
      </c>
      <c r="B1600" t="s">
        <v>18</v>
      </c>
      <c r="C1600" t="s">
        <v>19</v>
      </c>
      <c r="D1600" t="s">
        <v>20</v>
      </c>
      <c r="E1600" t="s">
        <v>21</v>
      </c>
      <c r="F1600">
        <v>2018</v>
      </c>
      <c r="G1600">
        <v>2018</v>
      </c>
      <c r="H1600">
        <v>33</v>
      </c>
      <c r="I1600" t="s">
        <v>125</v>
      </c>
      <c r="J1600">
        <v>99</v>
      </c>
      <c r="K1600" t="s">
        <v>23</v>
      </c>
      <c r="L1600">
        <v>3</v>
      </c>
      <c r="M1600" t="s">
        <v>45</v>
      </c>
      <c r="N1600">
        <v>2</v>
      </c>
      <c r="O1600" t="s">
        <v>28</v>
      </c>
      <c r="P1600">
        <v>1707</v>
      </c>
      <c r="T1600" s="3">
        <f t="shared" si="49"/>
        <v>35.04</v>
      </c>
      <c r="U1600" s="3">
        <f>IF(AND(R1600&lt;&gt;"_U",N1600&lt;&gt;9999,N1600&lt;&gt;999,L1600&lt;&gt;"Median"),IFERROR(VLOOKUP(A1600,'TA Total'!A:P,16,0),"."),".")</f>
        <v>4872</v>
      </c>
    </row>
    <row r="1601" spans="1:21" x14ac:dyDescent="0.3">
      <c r="A1601" s="1" t="str">
        <f t="shared" si="48"/>
        <v>2018|New Plymouth District|$30,001-$50,000</v>
      </c>
      <c r="B1601" t="s">
        <v>18</v>
      </c>
      <c r="C1601" t="s">
        <v>19</v>
      </c>
      <c r="D1601" t="s">
        <v>20</v>
      </c>
      <c r="E1601" t="s">
        <v>21</v>
      </c>
      <c r="F1601">
        <v>2018</v>
      </c>
      <c r="G1601">
        <v>2018</v>
      </c>
      <c r="H1601">
        <v>33</v>
      </c>
      <c r="I1601" t="s">
        <v>125</v>
      </c>
      <c r="J1601">
        <v>99</v>
      </c>
      <c r="K1601" t="s">
        <v>23</v>
      </c>
      <c r="L1601">
        <v>3</v>
      </c>
      <c r="M1601" t="s">
        <v>45</v>
      </c>
      <c r="N1601">
        <v>7777</v>
      </c>
      <c r="O1601" t="s">
        <v>37</v>
      </c>
      <c r="P1601">
        <v>4872</v>
      </c>
      <c r="T1601" s="3">
        <f t="shared" si="49"/>
        <v>100</v>
      </c>
      <c r="U1601" s="3">
        <f>IF(AND(R1601&lt;&gt;"_U",N1601&lt;&gt;9999,N1601&lt;&gt;999,L1601&lt;&gt;"Median"),IFERROR(VLOOKUP(A1601,'TA Total'!A:P,16,0),"."),".")</f>
        <v>4872</v>
      </c>
    </row>
    <row r="1602" spans="1:21" x14ac:dyDescent="0.3">
      <c r="A1602" s="1" t="str">
        <f t="shared" si="48"/>
        <v>2018|New Plymouth District|$30,001-$50,000</v>
      </c>
      <c r="B1602" t="s">
        <v>18</v>
      </c>
      <c r="C1602" t="s">
        <v>19</v>
      </c>
      <c r="D1602" t="s">
        <v>20</v>
      </c>
      <c r="E1602" t="s">
        <v>21</v>
      </c>
      <c r="F1602">
        <v>2018</v>
      </c>
      <c r="G1602">
        <v>2018</v>
      </c>
      <c r="H1602">
        <v>33</v>
      </c>
      <c r="I1602" t="s">
        <v>125</v>
      </c>
      <c r="J1602">
        <v>99</v>
      </c>
      <c r="K1602" t="s">
        <v>23</v>
      </c>
      <c r="L1602">
        <v>3</v>
      </c>
      <c r="M1602" t="s">
        <v>45</v>
      </c>
      <c r="N1602">
        <v>1</v>
      </c>
      <c r="O1602" t="s">
        <v>33</v>
      </c>
      <c r="P1602">
        <v>2553</v>
      </c>
      <c r="T1602" s="3">
        <f t="shared" si="49"/>
        <v>52.4</v>
      </c>
      <c r="U1602" s="3">
        <f>IF(AND(R1602&lt;&gt;"_U",N1602&lt;&gt;9999,N1602&lt;&gt;999,L1602&lt;&gt;"Median"),IFERROR(VLOOKUP(A1602,'TA Total'!A:P,16,0),"."),".")</f>
        <v>4872</v>
      </c>
    </row>
    <row r="1603" spans="1:21" x14ac:dyDescent="0.3">
      <c r="A1603" s="1" t="str">
        <f t="shared" ref="A1603:A1666" si="50">G1603&amp;"|"&amp;I1603&amp;"|"&amp;M1603</f>
        <v>2018|New Plymouth District|$30,001-$50,000</v>
      </c>
      <c r="B1603" t="s">
        <v>18</v>
      </c>
      <c r="C1603" t="s">
        <v>19</v>
      </c>
      <c r="D1603" t="s">
        <v>20</v>
      </c>
      <c r="E1603" t="s">
        <v>21</v>
      </c>
      <c r="F1603">
        <v>2018</v>
      </c>
      <c r="G1603">
        <v>2018</v>
      </c>
      <c r="H1603">
        <v>33</v>
      </c>
      <c r="I1603" t="s">
        <v>125</v>
      </c>
      <c r="J1603">
        <v>99</v>
      </c>
      <c r="K1603" t="s">
        <v>23</v>
      </c>
      <c r="L1603">
        <v>3</v>
      </c>
      <c r="M1603" t="s">
        <v>45</v>
      </c>
      <c r="N1603">
        <v>999</v>
      </c>
      <c r="O1603" t="s">
        <v>42</v>
      </c>
      <c r="P1603">
        <v>0</v>
      </c>
      <c r="T1603" s="3" t="str">
        <f t="shared" ref="T1603:T1666" si="51">IF(AND(R1603&lt;&gt;"_U",R1603&lt;&gt;"c",N1603&lt;&gt;999,N1603&lt;&gt;9999,L1603&lt;&gt;"Median"),IFERROR((ROUND(P1603/U1603*100,2)),"."),".")</f>
        <v>.</v>
      </c>
      <c r="U1603" s="3" t="str">
        <f>IF(AND(R1603&lt;&gt;"_U",N1603&lt;&gt;9999,N1603&lt;&gt;999,L1603&lt;&gt;"Median"),IFERROR(VLOOKUP(A1603,'TA Total'!A:P,16,0),"."),".")</f>
        <v>.</v>
      </c>
    </row>
    <row r="1604" spans="1:21" x14ac:dyDescent="0.3">
      <c r="A1604" s="1" t="str">
        <f t="shared" si="50"/>
        <v>2018|New Plymouth District|$50,001-$70,000</v>
      </c>
      <c r="B1604" t="s">
        <v>18</v>
      </c>
      <c r="C1604" t="s">
        <v>19</v>
      </c>
      <c r="D1604" t="s">
        <v>20</v>
      </c>
      <c r="E1604" t="s">
        <v>21</v>
      </c>
      <c r="F1604">
        <v>2018</v>
      </c>
      <c r="G1604">
        <v>2018</v>
      </c>
      <c r="H1604">
        <v>33</v>
      </c>
      <c r="I1604" t="s">
        <v>125</v>
      </c>
      <c r="J1604">
        <v>99</v>
      </c>
      <c r="K1604" t="s">
        <v>23</v>
      </c>
      <c r="L1604">
        <v>4</v>
      </c>
      <c r="M1604" t="s">
        <v>36</v>
      </c>
      <c r="N1604">
        <v>999</v>
      </c>
      <c r="O1604" t="s">
        <v>42</v>
      </c>
      <c r="P1604">
        <v>0</v>
      </c>
      <c r="T1604" s="3" t="str">
        <f t="shared" si="51"/>
        <v>.</v>
      </c>
      <c r="U1604" s="3" t="str">
        <f>IF(AND(R1604&lt;&gt;"_U",N1604&lt;&gt;9999,N1604&lt;&gt;999,L1604&lt;&gt;"Median"),IFERROR(VLOOKUP(A1604,'TA Total'!A:P,16,0),"."),".")</f>
        <v>.</v>
      </c>
    </row>
    <row r="1605" spans="1:21" x14ac:dyDescent="0.3">
      <c r="A1605" s="1" t="str">
        <f t="shared" si="50"/>
        <v>2018|New Plymouth District|$50,001-$70,000</v>
      </c>
      <c r="B1605" t="s">
        <v>18</v>
      </c>
      <c r="C1605" t="s">
        <v>19</v>
      </c>
      <c r="D1605" t="s">
        <v>20</v>
      </c>
      <c r="E1605" t="s">
        <v>21</v>
      </c>
      <c r="F1605">
        <v>2018</v>
      </c>
      <c r="G1605">
        <v>2018</v>
      </c>
      <c r="H1605">
        <v>33</v>
      </c>
      <c r="I1605" t="s">
        <v>125</v>
      </c>
      <c r="J1605">
        <v>99</v>
      </c>
      <c r="K1605" t="s">
        <v>23</v>
      </c>
      <c r="L1605">
        <v>4</v>
      </c>
      <c r="M1605" t="s">
        <v>36</v>
      </c>
      <c r="N1605">
        <v>3</v>
      </c>
      <c r="O1605" t="s">
        <v>25</v>
      </c>
      <c r="P1605">
        <v>513</v>
      </c>
      <c r="T1605" s="3">
        <f t="shared" si="51"/>
        <v>12.22</v>
      </c>
      <c r="U1605" s="3">
        <f>IF(AND(R1605&lt;&gt;"_U",N1605&lt;&gt;9999,N1605&lt;&gt;999,L1605&lt;&gt;"Median"),IFERROR(VLOOKUP(A1605,'TA Total'!A:P,16,0),"."),".")</f>
        <v>4197</v>
      </c>
    </row>
    <row r="1606" spans="1:21" x14ac:dyDescent="0.3">
      <c r="A1606" s="1" t="str">
        <f t="shared" si="50"/>
        <v>2018|New Plymouth District|$50,001-$70,000</v>
      </c>
      <c r="B1606" t="s">
        <v>18</v>
      </c>
      <c r="C1606" t="s">
        <v>19</v>
      </c>
      <c r="D1606" t="s">
        <v>20</v>
      </c>
      <c r="E1606" t="s">
        <v>21</v>
      </c>
      <c r="F1606">
        <v>2018</v>
      </c>
      <c r="G1606">
        <v>2018</v>
      </c>
      <c r="H1606">
        <v>33</v>
      </c>
      <c r="I1606" t="s">
        <v>125</v>
      </c>
      <c r="J1606">
        <v>99</v>
      </c>
      <c r="K1606" t="s">
        <v>23</v>
      </c>
      <c r="L1606">
        <v>4</v>
      </c>
      <c r="M1606" t="s">
        <v>36</v>
      </c>
      <c r="N1606">
        <v>2</v>
      </c>
      <c r="O1606" t="s">
        <v>28</v>
      </c>
      <c r="P1606">
        <v>1308</v>
      </c>
      <c r="T1606" s="3">
        <f t="shared" si="51"/>
        <v>31.17</v>
      </c>
      <c r="U1606" s="3">
        <f>IF(AND(R1606&lt;&gt;"_U",N1606&lt;&gt;9999,N1606&lt;&gt;999,L1606&lt;&gt;"Median"),IFERROR(VLOOKUP(A1606,'TA Total'!A:P,16,0),"."),".")</f>
        <v>4197</v>
      </c>
    </row>
    <row r="1607" spans="1:21" x14ac:dyDescent="0.3">
      <c r="A1607" s="1" t="str">
        <f t="shared" si="50"/>
        <v>2018|New Plymouth District|$50,001-$70,000</v>
      </c>
      <c r="B1607" t="s">
        <v>18</v>
      </c>
      <c r="C1607" t="s">
        <v>19</v>
      </c>
      <c r="D1607" t="s">
        <v>20</v>
      </c>
      <c r="E1607" t="s">
        <v>21</v>
      </c>
      <c r="F1607">
        <v>2018</v>
      </c>
      <c r="G1607">
        <v>2018</v>
      </c>
      <c r="H1607">
        <v>33</v>
      </c>
      <c r="I1607" t="s">
        <v>125</v>
      </c>
      <c r="J1607">
        <v>99</v>
      </c>
      <c r="K1607" t="s">
        <v>23</v>
      </c>
      <c r="L1607">
        <v>4</v>
      </c>
      <c r="M1607" t="s">
        <v>36</v>
      </c>
      <c r="N1607">
        <v>1</v>
      </c>
      <c r="O1607" t="s">
        <v>33</v>
      </c>
      <c r="P1607">
        <v>2376</v>
      </c>
      <c r="T1607" s="3">
        <f t="shared" si="51"/>
        <v>56.61</v>
      </c>
      <c r="U1607" s="3">
        <f>IF(AND(R1607&lt;&gt;"_U",N1607&lt;&gt;9999,N1607&lt;&gt;999,L1607&lt;&gt;"Median"),IFERROR(VLOOKUP(A1607,'TA Total'!A:P,16,0),"."),".")</f>
        <v>4197</v>
      </c>
    </row>
    <row r="1608" spans="1:21" x14ac:dyDescent="0.3">
      <c r="A1608" s="1" t="str">
        <f t="shared" si="50"/>
        <v>2018|New Plymouth District|$50,001-$70,000</v>
      </c>
      <c r="B1608" t="s">
        <v>18</v>
      </c>
      <c r="C1608" t="s">
        <v>19</v>
      </c>
      <c r="D1608" t="s">
        <v>20</v>
      </c>
      <c r="E1608" t="s">
        <v>21</v>
      </c>
      <c r="F1608">
        <v>2018</v>
      </c>
      <c r="G1608">
        <v>2018</v>
      </c>
      <c r="H1608">
        <v>33</v>
      </c>
      <c r="I1608" t="s">
        <v>125</v>
      </c>
      <c r="J1608">
        <v>99</v>
      </c>
      <c r="K1608" t="s">
        <v>23</v>
      </c>
      <c r="L1608">
        <v>4</v>
      </c>
      <c r="M1608" t="s">
        <v>36</v>
      </c>
      <c r="N1608">
        <v>9999</v>
      </c>
      <c r="O1608" t="s">
        <v>40</v>
      </c>
      <c r="P1608">
        <v>4197</v>
      </c>
      <c r="T1608" s="3" t="str">
        <f t="shared" si="51"/>
        <v>.</v>
      </c>
      <c r="U1608" s="3" t="str">
        <f>IF(AND(R1608&lt;&gt;"_U",N1608&lt;&gt;9999,N1608&lt;&gt;999,L1608&lt;&gt;"Median"),IFERROR(VLOOKUP(A1608,'TA Total'!A:P,16,0),"."),".")</f>
        <v>.</v>
      </c>
    </row>
    <row r="1609" spans="1:21" x14ac:dyDescent="0.3">
      <c r="A1609" s="1" t="str">
        <f t="shared" si="50"/>
        <v>2018|New Plymouth District|$50,001-$70,000</v>
      </c>
      <c r="B1609" t="s">
        <v>18</v>
      </c>
      <c r="C1609" t="s">
        <v>19</v>
      </c>
      <c r="D1609" t="s">
        <v>20</v>
      </c>
      <c r="E1609" t="s">
        <v>21</v>
      </c>
      <c r="F1609">
        <v>2018</v>
      </c>
      <c r="G1609">
        <v>2018</v>
      </c>
      <c r="H1609">
        <v>33</v>
      </c>
      <c r="I1609" t="s">
        <v>125</v>
      </c>
      <c r="J1609">
        <v>99</v>
      </c>
      <c r="K1609" t="s">
        <v>23</v>
      </c>
      <c r="L1609">
        <v>4</v>
      </c>
      <c r="M1609" t="s">
        <v>36</v>
      </c>
      <c r="N1609">
        <v>7777</v>
      </c>
      <c r="O1609" t="s">
        <v>37</v>
      </c>
      <c r="P1609">
        <v>4197</v>
      </c>
      <c r="T1609" s="3">
        <f t="shared" si="51"/>
        <v>100</v>
      </c>
      <c r="U1609" s="3">
        <f>IF(AND(R1609&lt;&gt;"_U",N1609&lt;&gt;9999,N1609&lt;&gt;999,L1609&lt;&gt;"Median"),IFERROR(VLOOKUP(A1609,'TA Total'!A:P,16,0),"."),".")</f>
        <v>4197</v>
      </c>
    </row>
    <row r="1610" spans="1:21" x14ac:dyDescent="0.3">
      <c r="A1610" s="1" t="str">
        <f t="shared" si="50"/>
        <v>2018|New Plymouth District|$70,001-$100,000</v>
      </c>
      <c r="B1610" t="s">
        <v>18</v>
      </c>
      <c r="C1610" t="s">
        <v>19</v>
      </c>
      <c r="D1610" t="s">
        <v>20</v>
      </c>
      <c r="E1610" t="s">
        <v>21</v>
      </c>
      <c r="F1610">
        <v>2018</v>
      </c>
      <c r="G1610">
        <v>2018</v>
      </c>
      <c r="H1610">
        <v>33</v>
      </c>
      <c r="I1610" t="s">
        <v>125</v>
      </c>
      <c r="J1610">
        <v>99</v>
      </c>
      <c r="K1610" t="s">
        <v>23</v>
      </c>
      <c r="L1610">
        <v>5</v>
      </c>
      <c r="M1610" t="s">
        <v>58</v>
      </c>
      <c r="N1610">
        <v>3</v>
      </c>
      <c r="O1610" t="s">
        <v>25</v>
      </c>
      <c r="P1610">
        <v>558</v>
      </c>
      <c r="T1610" s="3">
        <f t="shared" si="51"/>
        <v>12</v>
      </c>
      <c r="U1610" s="3">
        <f>IF(AND(R1610&lt;&gt;"_U",N1610&lt;&gt;9999,N1610&lt;&gt;999,L1610&lt;&gt;"Median"),IFERROR(VLOOKUP(A1610,'TA Total'!A:P,16,0),"."),".")</f>
        <v>4650</v>
      </c>
    </row>
    <row r="1611" spans="1:21" x14ac:dyDescent="0.3">
      <c r="A1611" s="1" t="str">
        <f t="shared" si="50"/>
        <v>2018|New Plymouth District|$70,001-$100,000</v>
      </c>
      <c r="B1611" t="s">
        <v>18</v>
      </c>
      <c r="C1611" t="s">
        <v>19</v>
      </c>
      <c r="D1611" t="s">
        <v>20</v>
      </c>
      <c r="E1611" t="s">
        <v>21</v>
      </c>
      <c r="F1611">
        <v>2018</v>
      </c>
      <c r="G1611">
        <v>2018</v>
      </c>
      <c r="H1611">
        <v>33</v>
      </c>
      <c r="I1611" t="s">
        <v>125</v>
      </c>
      <c r="J1611">
        <v>99</v>
      </c>
      <c r="K1611" t="s">
        <v>23</v>
      </c>
      <c r="L1611">
        <v>5</v>
      </c>
      <c r="M1611" t="s">
        <v>58</v>
      </c>
      <c r="N1611">
        <v>2</v>
      </c>
      <c r="O1611" t="s">
        <v>28</v>
      </c>
      <c r="P1611">
        <v>1197</v>
      </c>
      <c r="T1611" s="3">
        <f t="shared" si="51"/>
        <v>25.74</v>
      </c>
      <c r="U1611" s="3">
        <f>IF(AND(R1611&lt;&gt;"_U",N1611&lt;&gt;9999,N1611&lt;&gt;999,L1611&lt;&gt;"Median"),IFERROR(VLOOKUP(A1611,'TA Total'!A:P,16,0),"."),".")</f>
        <v>4650</v>
      </c>
    </row>
    <row r="1612" spans="1:21" x14ac:dyDescent="0.3">
      <c r="A1612" s="1" t="str">
        <f t="shared" si="50"/>
        <v>2018|New Plymouth District|$70,001-$100,000</v>
      </c>
      <c r="B1612" t="s">
        <v>18</v>
      </c>
      <c r="C1612" t="s">
        <v>19</v>
      </c>
      <c r="D1612" t="s">
        <v>20</v>
      </c>
      <c r="E1612" t="s">
        <v>21</v>
      </c>
      <c r="F1612">
        <v>2018</v>
      </c>
      <c r="G1612">
        <v>2018</v>
      </c>
      <c r="H1612">
        <v>33</v>
      </c>
      <c r="I1612" t="s">
        <v>125</v>
      </c>
      <c r="J1612">
        <v>99</v>
      </c>
      <c r="K1612" t="s">
        <v>23</v>
      </c>
      <c r="L1612">
        <v>5</v>
      </c>
      <c r="M1612" t="s">
        <v>58</v>
      </c>
      <c r="N1612">
        <v>1</v>
      </c>
      <c r="O1612" t="s">
        <v>33</v>
      </c>
      <c r="P1612">
        <v>2898</v>
      </c>
      <c r="T1612" s="3">
        <f t="shared" si="51"/>
        <v>62.32</v>
      </c>
      <c r="U1612" s="3">
        <f>IF(AND(R1612&lt;&gt;"_U",N1612&lt;&gt;9999,N1612&lt;&gt;999,L1612&lt;&gt;"Median"),IFERROR(VLOOKUP(A1612,'TA Total'!A:P,16,0),"."),".")</f>
        <v>4650</v>
      </c>
    </row>
    <row r="1613" spans="1:21" x14ac:dyDescent="0.3">
      <c r="A1613" s="1" t="str">
        <f t="shared" si="50"/>
        <v>2018|New Plymouth District|$70,001-$100,000</v>
      </c>
      <c r="B1613" t="s">
        <v>18</v>
      </c>
      <c r="C1613" t="s">
        <v>19</v>
      </c>
      <c r="D1613" t="s">
        <v>20</v>
      </c>
      <c r="E1613" t="s">
        <v>21</v>
      </c>
      <c r="F1613">
        <v>2018</v>
      </c>
      <c r="G1613">
        <v>2018</v>
      </c>
      <c r="H1613">
        <v>33</v>
      </c>
      <c r="I1613" t="s">
        <v>125</v>
      </c>
      <c r="J1613">
        <v>99</v>
      </c>
      <c r="K1613" t="s">
        <v>23</v>
      </c>
      <c r="L1613">
        <v>5</v>
      </c>
      <c r="M1613" t="s">
        <v>58</v>
      </c>
      <c r="N1613">
        <v>999</v>
      </c>
      <c r="O1613" t="s">
        <v>42</v>
      </c>
      <c r="P1613">
        <v>0</v>
      </c>
      <c r="T1613" s="3" t="str">
        <f t="shared" si="51"/>
        <v>.</v>
      </c>
      <c r="U1613" s="3" t="str">
        <f>IF(AND(R1613&lt;&gt;"_U",N1613&lt;&gt;9999,N1613&lt;&gt;999,L1613&lt;&gt;"Median"),IFERROR(VLOOKUP(A1613,'TA Total'!A:P,16,0),"."),".")</f>
        <v>.</v>
      </c>
    </row>
    <row r="1614" spans="1:21" x14ac:dyDescent="0.3">
      <c r="A1614" s="1" t="str">
        <f t="shared" si="50"/>
        <v>2018|New Plymouth District|$70,001-$100,000</v>
      </c>
      <c r="B1614" t="s">
        <v>18</v>
      </c>
      <c r="C1614" t="s">
        <v>19</v>
      </c>
      <c r="D1614" t="s">
        <v>20</v>
      </c>
      <c r="E1614" t="s">
        <v>21</v>
      </c>
      <c r="F1614">
        <v>2018</v>
      </c>
      <c r="G1614">
        <v>2018</v>
      </c>
      <c r="H1614">
        <v>33</v>
      </c>
      <c r="I1614" t="s">
        <v>125</v>
      </c>
      <c r="J1614">
        <v>99</v>
      </c>
      <c r="K1614" t="s">
        <v>23</v>
      </c>
      <c r="L1614">
        <v>5</v>
      </c>
      <c r="M1614" t="s">
        <v>58</v>
      </c>
      <c r="N1614">
        <v>9999</v>
      </c>
      <c r="O1614" t="s">
        <v>40</v>
      </c>
      <c r="P1614">
        <v>4650</v>
      </c>
      <c r="T1614" s="3" t="str">
        <f t="shared" si="51"/>
        <v>.</v>
      </c>
      <c r="U1614" s="3" t="str">
        <f>IF(AND(R1614&lt;&gt;"_U",N1614&lt;&gt;9999,N1614&lt;&gt;999,L1614&lt;&gt;"Median"),IFERROR(VLOOKUP(A1614,'TA Total'!A:P,16,0),"."),".")</f>
        <v>.</v>
      </c>
    </row>
    <row r="1615" spans="1:21" x14ac:dyDescent="0.3">
      <c r="A1615" s="1" t="str">
        <f t="shared" si="50"/>
        <v>2018|New Plymouth District|$70,001-$100,000</v>
      </c>
      <c r="B1615" t="s">
        <v>18</v>
      </c>
      <c r="C1615" t="s">
        <v>19</v>
      </c>
      <c r="D1615" t="s">
        <v>20</v>
      </c>
      <c r="E1615" t="s">
        <v>21</v>
      </c>
      <c r="F1615">
        <v>2018</v>
      </c>
      <c r="G1615">
        <v>2018</v>
      </c>
      <c r="H1615">
        <v>33</v>
      </c>
      <c r="I1615" t="s">
        <v>125</v>
      </c>
      <c r="J1615">
        <v>99</v>
      </c>
      <c r="K1615" t="s">
        <v>23</v>
      </c>
      <c r="L1615">
        <v>5</v>
      </c>
      <c r="M1615" t="s">
        <v>58</v>
      </c>
      <c r="N1615">
        <v>7777</v>
      </c>
      <c r="O1615" t="s">
        <v>37</v>
      </c>
      <c r="P1615">
        <v>4650</v>
      </c>
      <c r="T1615" s="3">
        <f t="shared" si="51"/>
        <v>100</v>
      </c>
      <c r="U1615" s="3">
        <f>IF(AND(R1615&lt;&gt;"_U",N1615&lt;&gt;9999,N1615&lt;&gt;999,L1615&lt;&gt;"Median"),IFERROR(VLOOKUP(A1615,'TA Total'!A:P,16,0),"."),".")</f>
        <v>4650</v>
      </c>
    </row>
    <row r="1616" spans="1:21" x14ac:dyDescent="0.3">
      <c r="A1616" s="1" t="str">
        <f t="shared" si="50"/>
        <v>2018|New Plymouth District|$100,001-$150,000</v>
      </c>
      <c r="B1616" t="s">
        <v>18</v>
      </c>
      <c r="C1616" t="s">
        <v>19</v>
      </c>
      <c r="D1616" t="s">
        <v>20</v>
      </c>
      <c r="E1616" t="s">
        <v>21</v>
      </c>
      <c r="F1616">
        <v>2018</v>
      </c>
      <c r="G1616">
        <v>2018</v>
      </c>
      <c r="H1616">
        <v>33</v>
      </c>
      <c r="I1616" t="s">
        <v>125</v>
      </c>
      <c r="J1616">
        <v>99</v>
      </c>
      <c r="K1616" t="s">
        <v>23</v>
      </c>
      <c r="L1616">
        <v>6</v>
      </c>
      <c r="M1616" t="s">
        <v>59</v>
      </c>
      <c r="N1616">
        <v>1</v>
      </c>
      <c r="O1616" t="s">
        <v>33</v>
      </c>
      <c r="P1616">
        <v>3513</v>
      </c>
      <c r="T1616" s="3">
        <f t="shared" si="51"/>
        <v>67.84</v>
      </c>
      <c r="U1616" s="3">
        <f>IF(AND(R1616&lt;&gt;"_U",N1616&lt;&gt;9999,N1616&lt;&gt;999,L1616&lt;&gt;"Median"),IFERROR(VLOOKUP(A1616,'TA Total'!A:P,16,0),"."),".")</f>
        <v>5178</v>
      </c>
    </row>
    <row r="1617" spans="1:21" x14ac:dyDescent="0.3">
      <c r="A1617" s="1" t="str">
        <f t="shared" si="50"/>
        <v>2018|New Plymouth District|$100,001-$150,000</v>
      </c>
      <c r="B1617" t="s">
        <v>18</v>
      </c>
      <c r="C1617" t="s">
        <v>19</v>
      </c>
      <c r="D1617" t="s">
        <v>20</v>
      </c>
      <c r="E1617" t="s">
        <v>21</v>
      </c>
      <c r="F1617">
        <v>2018</v>
      </c>
      <c r="G1617">
        <v>2018</v>
      </c>
      <c r="H1617">
        <v>33</v>
      </c>
      <c r="I1617" t="s">
        <v>125</v>
      </c>
      <c r="J1617">
        <v>99</v>
      </c>
      <c r="K1617" t="s">
        <v>23</v>
      </c>
      <c r="L1617">
        <v>6</v>
      </c>
      <c r="M1617" t="s">
        <v>59</v>
      </c>
      <c r="N1617">
        <v>2</v>
      </c>
      <c r="O1617" t="s">
        <v>28</v>
      </c>
      <c r="P1617">
        <v>894</v>
      </c>
      <c r="T1617" s="3">
        <f t="shared" si="51"/>
        <v>17.27</v>
      </c>
      <c r="U1617" s="3">
        <f>IF(AND(R1617&lt;&gt;"_U",N1617&lt;&gt;9999,N1617&lt;&gt;999,L1617&lt;&gt;"Median"),IFERROR(VLOOKUP(A1617,'TA Total'!A:P,16,0),"."),".")</f>
        <v>5178</v>
      </c>
    </row>
    <row r="1618" spans="1:21" x14ac:dyDescent="0.3">
      <c r="A1618" s="1" t="str">
        <f t="shared" si="50"/>
        <v>2018|New Plymouth District|$100,001-$150,000</v>
      </c>
      <c r="B1618" t="s">
        <v>18</v>
      </c>
      <c r="C1618" t="s">
        <v>19</v>
      </c>
      <c r="D1618" t="s">
        <v>20</v>
      </c>
      <c r="E1618" t="s">
        <v>21</v>
      </c>
      <c r="F1618">
        <v>2018</v>
      </c>
      <c r="G1618">
        <v>2018</v>
      </c>
      <c r="H1618">
        <v>33</v>
      </c>
      <c r="I1618" t="s">
        <v>125</v>
      </c>
      <c r="J1618">
        <v>99</v>
      </c>
      <c r="K1618" t="s">
        <v>23</v>
      </c>
      <c r="L1618">
        <v>6</v>
      </c>
      <c r="M1618" t="s">
        <v>59</v>
      </c>
      <c r="N1618">
        <v>9999</v>
      </c>
      <c r="O1618" t="s">
        <v>40</v>
      </c>
      <c r="P1618">
        <v>5178</v>
      </c>
      <c r="T1618" s="3" t="str">
        <f t="shared" si="51"/>
        <v>.</v>
      </c>
      <c r="U1618" s="3" t="str">
        <f>IF(AND(R1618&lt;&gt;"_U",N1618&lt;&gt;9999,N1618&lt;&gt;999,L1618&lt;&gt;"Median"),IFERROR(VLOOKUP(A1618,'TA Total'!A:P,16,0),"."),".")</f>
        <v>.</v>
      </c>
    </row>
    <row r="1619" spans="1:21" x14ac:dyDescent="0.3">
      <c r="A1619" s="1" t="str">
        <f t="shared" si="50"/>
        <v>2018|New Plymouth District|$100,001-$150,000</v>
      </c>
      <c r="B1619" t="s">
        <v>18</v>
      </c>
      <c r="C1619" t="s">
        <v>19</v>
      </c>
      <c r="D1619" t="s">
        <v>20</v>
      </c>
      <c r="E1619" t="s">
        <v>21</v>
      </c>
      <c r="F1619">
        <v>2018</v>
      </c>
      <c r="G1619">
        <v>2018</v>
      </c>
      <c r="H1619">
        <v>33</v>
      </c>
      <c r="I1619" t="s">
        <v>125</v>
      </c>
      <c r="J1619">
        <v>99</v>
      </c>
      <c r="K1619" t="s">
        <v>23</v>
      </c>
      <c r="L1619">
        <v>6</v>
      </c>
      <c r="M1619" t="s">
        <v>59</v>
      </c>
      <c r="N1619">
        <v>999</v>
      </c>
      <c r="O1619" t="s">
        <v>42</v>
      </c>
      <c r="P1619">
        <v>0</v>
      </c>
      <c r="T1619" s="3" t="str">
        <f t="shared" si="51"/>
        <v>.</v>
      </c>
      <c r="U1619" s="3" t="str">
        <f>IF(AND(R1619&lt;&gt;"_U",N1619&lt;&gt;9999,N1619&lt;&gt;999,L1619&lt;&gt;"Median"),IFERROR(VLOOKUP(A1619,'TA Total'!A:P,16,0),"."),".")</f>
        <v>.</v>
      </c>
    </row>
    <row r="1620" spans="1:21" x14ac:dyDescent="0.3">
      <c r="A1620" s="1" t="str">
        <f t="shared" si="50"/>
        <v>2018|New Plymouth District|$100,001-$150,000</v>
      </c>
      <c r="B1620" t="s">
        <v>18</v>
      </c>
      <c r="C1620" t="s">
        <v>19</v>
      </c>
      <c r="D1620" t="s">
        <v>20</v>
      </c>
      <c r="E1620" t="s">
        <v>21</v>
      </c>
      <c r="F1620">
        <v>2018</v>
      </c>
      <c r="G1620">
        <v>2018</v>
      </c>
      <c r="H1620">
        <v>33</v>
      </c>
      <c r="I1620" t="s">
        <v>125</v>
      </c>
      <c r="J1620">
        <v>99</v>
      </c>
      <c r="K1620" t="s">
        <v>23</v>
      </c>
      <c r="L1620">
        <v>6</v>
      </c>
      <c r="M1620" t="s">
        <v>59</v>
      </c>
      <c r="N1620">
        <v>7777</v>
      </c>
      <c r="O1620" t="s">
        <v>37</v>
      </c>
      <c r="P1620">
        <v>5178</v>
      </c>
      <c r="T1620" s="3">
        <f t="shared" si="51"/>
        <v>100</v>
      </c>
      <c r="U1620" s="3">
        <f>IF(AND(R1620&lt;&gt;"_U",N1620&lt;&gt;9999,N1620&lt;&gt;999,L1620&lt;&gt;"Median"),IFERROR(VLOOKUP(A1620,'TA Total'!A:P,16,0),"."),".")</f>
        <v>5178</v>
      </c>
    </row>
    <row r="1621" spans="1:21" x14ac:dyDescent="0.3">
      <c r="A1621" s="1" t="str">
        <f t="shared" si="50"/>
        <v>2018|New Plymouth District|$100,001-$150,000</v>
      </c>
      <c r="B1621" t="s">
        <v>18</v>
      </c>
      <c r="C1621" t="s">
        <v>19</v>
      </c>
      <c r="D1621" t="s">
        <v>20</v>
      </c>
      <c r="E1621" t="s">
        <v>21</v>
      </c>
      <c r="F1621">
        <v>2018</v>
      </c>
      <c r="G1621">
        <v>2018</v>
      </c>
      <c r="H1621">
        <v>33</v>
      </c>
      <c r="I1621" t="s">
        <v>125</v>
      </c>
      <c r="J1621">
        <v>99</v>
      </c>
      <c r="K1621" t="s">
        <v>23</v>
      </c>
      <c r="L1621">
        <v>6</v>
      </c>
      <c r="M1621" t="s">
        <v>59</v>
      </c>
      <c r="N1621">
        <v>3</v>
      </c>
      <c r="O1621" t="s">
        <v>25</v>
      </c>
      <c r="P1621">
        <v>774</v>
      </c>
      <c r="T1621" s="3">
        <f t="shared" si="51"/>
        <v>14.95</v>
      </c>
      <c r="U1621" s="3">
        <f>IF(AND(R1621&lt;&gt;"_U",N1621&lt;&gt;9999,N1621&lt;&gt;999,L1621&lt;&gt;"Median"),IFERROR(VLOOKUP(A1621,'TA Total'!A:P,16,0),"."),".")</f>
        <v>5178</v>
      </c>
    </row>
    <row r="1622" spans="1:21" x14ac:dyDescent="0.3">
      <c r="A1622" s="1" t="str">
        <f t="shared" si="50"/>
        <v>2018|New Plymouth District|$150,001-$200,000</v>
      </c>
      <c r="B1622" t="s">
        <v>18</v>
      </c>
      <c r="C1622" t="s">
        <v>19</v>
      </c>
      <c r="D1622" t="s">
        <v>20</v>
      </c>
      <c r="E1622" t="s">
        <v>21</v>
      </c>
      <c r="F1622">
        <v>2018</v>
      </c>
      <c r="G1622">
        <v>2018</v>
      </c>
      <c r="H1622">
        <v>33</v>
      </c>
      <c r="I1622" t="s">
        <v>125</v>
      </c>
      <c r="J1622">
        <v>99</v>
      </c>
      <c r="K1622" t="s">
        <v>23</v>
      </c>
      <c r="L1622">
        <v>7</v>
      </c>
      <c r="M1622" t="s">
        <v>43</v>
      </c>
      <c r="N1622">
        <v>9999</v>
      </c>
      <c r="O1622" t="s">
        <v>40</v>
      </c>
      <c r="P1622">
        <v>3945</v>
      </c>
      <c r="T1622" s="3" t="str">
        <f t="shared" si="51"/>
        <v>.</v>
      </c>
      <c r="U1622" s="3" t="str">
        <f>IF(AND(R1622&lt;&gt;"_U",N1622&lt;&gt;9999,N1622&lt;&gt;999,L1622&lt;&gt;"Median"),IFERROR(VLOOKUP(A1622,'TA Total'!A:P,16,0),"."),".")</f>
        <v>.</v>
      </c>
    </row>
    <row r="1623" spans="1:21" x14ac:dyDescent="0.3">
      <c r="A1623" s="1" t="str">
        <f t="shared" si="50"/>
        <v>2018|New Plymouth District|$150,001-$200,000</v>
      </c>
      <c r="B1623" t="s">
        <v>18</v>
      </c>
      <c r="C1623" t="s">
        <v>19</v>
      </c>
      <c r="D1623" t="s">
        <v>20</v>
      </c>
      <c r="E1623" t="s">
        <v>21</v>
      </c>
      <c r="F1623">
        <v>2018</v>
      </c>
      <c r="G1623">
        <v>2018</v>
      </c>
      <c r="H1623">
        <v>33</v>
      </c>
      <c r="I1623" t="s">
        <v>125</v>
      </c>
      <c r="J1623">
        <v>99</v>
      </c>
      <c r="K1623" t="s">
        <v>23</v>
      </c>
      <c r="L1623">
        <v>7</v>
      </c>
      <c r="M1623" t="s">
        <v>43</v>
      </c>
      <c r="N1623">
        <v>999</v>
      </c>
      <c r="O1623" t="s">
        <v>42</v>
      </c>
      <c r="P1623">
        <v>0</v>
      </c>
      <c r="T1623" s="3" t="str">
        <f t="shared" si="51"/>
        <v>.</v>
      </c>
      <c r="U1623" s="3" t="str">
        <f>IF(AND(R1623&lt;&gt;"_U",N1623&lt;&gt;9999,N1623&lt;&gt;999,L1623&lt;&gt;"Median"),IFERROR(VLOOKUP(A1623,'TA Total'!A:P,16,0),"."),".")</f>
        <v>.</v>
      </c>
    </row>
    <row r="1624" spans="1:21" x14ac:dyDescent="0.3">
      <c r="A1624" s="1" t="str">
        <f t="shared" si="50"/>
        <v>2018|New Plymouth District|$150,001-$200,000</v>
      </c>
      <c r="B1624" t="s">
        <v>18</v>
      </c>
      <c r="C1624" t="s">
        <v>19</v>
      </c>
      <c r="D1624" t="s">
        <v>20</v>
      </c>
      <c r="E1624" t="s">
        <v>21</v>
      </c>
      <c r="F1624">
        <v>2018</v>
      </c>
      <c r="G1624">
        <v>2018</v>
      </c>
      <c r="H1624">
        <v>33</v>
      </c>
      <c r="I1624" t="s">
        <v>125</v>
      </c>
      <c r="J1624">
        <v>99</v>
      </c>
      <c r="K1624" t="s">
        <v>23</v>
      </c>
      <c r="L1624">
        <v>7</v>
      </c>
      <c r="M1624" t="s">
        <v>43</v>
      </c>
      <c r="N1624">
        <v>7777</v>
      </c>
      <c r="O1624" t="s">
        <v>37</v>
      </c>
      <c r="P1624">
        <v>3945</v>
      </c>
      <c r="T1624" s="3">
        <f t="shared" si="51"/>
        <v>100</v>
      </c>
      <c r="U1624" s="3">
        <f>IF(AND(R1624&lt;&gt;"_U",N1624&lt;&gt;9999,N1624&lt;&gt;999,L1624&lt;&gt;"Median"),IFERROR(VLOOKUP(A1624,'TA Total'!A:P,16,0),"."),".")</f>
        <v>3945</v>
      </c>
    </row>
    <row r="1625" spans="1:21" x14ac:dyDescent="0.3">
      <c r="A1625" s="1" t="str">
        <f t="shared" si="50"/>
        <v>2018|New Plymouth District|$150,001-$200,000</v>
      </c>
      <c r="B1625" t="s">
        <v>18</v>
      </c>
      <c r="C1625" t="s">
        <v>19</v>
      </c>
      <c r="D1625" t="s">
        <v>20</v>
      </c>
      <c r="E1625" t="s">
        <v>21</v>
      </c>
      <c r="F1625">
        <v>2018</v>
      </c>
      <c r="G1625">
        <v>2018</v>
      </c>
      <c r="H1625">
        <v>33</v>
      </c>
      <c r="I1625" t="s">
        <v>125</v>
      </c>
      <c r="J1625">
        <v>99</v>
      </c>
      <c r="K1625" t="s">
        <v>23</v>
      </c>
      <c r="L1625">
        <v>7</v>
      </c>
      <c r="M1625" t="s">
        <v>43</v>
      </c>
      <c r="N1625">
        <v>3</v>
      </c>
      <c r="O1625" t="s">
        <v>25</v>
      </c>
      <c r="P1625">
        <v>1002</v>
      </c>
      <c r="T1625" s="3">
        <f t="shared" si="51"/>
        <v>25.4</v>
      </c>
      <c r="U1625" s="3">
        <f>IF(AND(R1625&lt;&gt;"_U",N1625&lt;&gt;9999,N1625&lt;&gt;999,L1625&lt;&gt;"Median"),IFERROR(VLOOKUP(A1625,'TA Total'!A:P,16,0),"."),".")</f>
        <v>3945</v>
      </c>
    </row>
    <row r="1626" spans="1:21" x14ac:dyDescent="0.3">
      <c r="A1626" s="1" t="str">
        <f t="shared" si="50"/>
        <v>2018|New Plymouth District|$150,001-$200,000</v>
      </c>
      <c r="B1626" t="s">
        <v>18</v>
      </c>
      <c r="C1626" t="s">
        <v>19</v>
      </c>
      <c r="D1626" t="s">
        <v>20</v>
      </c>
      <c r="E1626" t="s">
        <v>21</v>
      </c>
      <c r="F1626">
        <v>2018</v>
      </c>
      <c r="G1626">
        <v>2018</v>
      </c>
      <c r="H1626">
        <v>33</v>
      </c>
      <c r="I1626" t="s">
        <v>125</v>
      </c>
      <c r="J1626">
        <v>99</v>
      </c>
      <c r="K1626" t="s">
        <v>23</v>
      </c>
      <c r="L1626">
        <v>7</v>
      </c>
      <c r="M1626" t="s">
        <v>43</v>
      </c>
      <c r="N1626">
        <v>1</v>
      </c>
      <c r="O1626" t="s">
        <v>33</v>
      </c>
      <c r="P1626">
        <v>2466</v>
      </c>
      <c r="T1626" s="3">
        <f t="shared" si="51"/>
        <v>62.51</v>
      </c>
      <c r="U1626" s="3">
        <f>IF(AND(R1626&lt;&gt;"_U",N1626&lt;&gt;9999,N1626&lt;&gt;999,L1626&lt;&gt;"Median"),IFERROR(VLOOKUP(A1626,'TA Total'!A:P,16,0),"."),".")</f>
        <v>3945</v>
      </c>
    </row>
    <row r="1627" spans="1:21" x14ac:dyDescent="0.3">
      <c r="A1627" s="1" t="str">
        <f t="shared" si="50"/>
        <v>2018|New Plymouth District|$150,001-$200,000</v>
      </c>
      <c r="B1627" t="s">
        <v>18</v>
      </c>
      <c r="C1627" t="s">
        <v>19</v>
      </c>
      <c r="D1627" t="s">
        <v>20</v>
      </c>
      <c r="E1627" t="s">
        <v>21</v>
      </c>
      <c r="F1627">
        <v>2018</v>
      </c>
      <c r="G1627">
        <v>2018</v>
      </c>
      <c r="H1627">
        <v>33</v>
      </c>
      <c r="I1627" t="s">
        <v>125</v>
      </c>
      <c r="J1627">
        <v>99</v>
      </c>
      <c r="K1627" t="s">
        <v>23</v>
      </c>
      <c r="L1627">
        <v>7</v>
      </c>
      <c r="M1627" t="s">
        <v>43</v>
      </c>
      <c r="N1627">
        <v>2</v>
      </c>
      <c r="O1627" t="s">
        <v>28</v>
      </c>
      <c r="P1627">
        <v>477</v>
      </c>
      <c r="T1627" s="3">
        <f t="shared" si="51"/>
        <v>12.09</v>
      </c>
      <c r="U1627" s="3">
        <f>IF(AND(R1627&lt;&gt;"_U",N1627&lt;&gt;9999,N1627&lt;&gt;999,L1627&lt;&gt;"Median"),IFERROR(VLOOKUP(A1627,'TA Total'!A:P,16,0),"."),".")</f>
        <v>3945</v>
      </c>
    </row>
    <row r="1628" spans="1:21" x14ac:dyDescent="0.3">
      <c r="A1628" s="1" t="str">
        <f t="shared" si="50"/>
        <v>2018|New Plymouth District|$200,001 or more</v>
      </c>
      <c r="B1628" t="s">
        <v>18</v>
      </c>
      <c r="C1628" t="s">
        <v>19</v>
      </c>
      <c r="D1628" t="s">
        <v>20</v>
      </c>
      <c r="E1628" t="s">
        <v>21</v>
      </c>
      <c r="F1628">
        <v>2018</v>
      </c>
      <c r="G1628">
        <v>2018</v>
      </c>
      <c r="H1628">
        <v>33</v>
      </c>
      <c r="I1628" t="s">
        <v>125</v>
      </c>
      <c r="J1628">
        <v>99</v>
      </c>
      <c r="K1628" t="s">
        <v>23</v>
      </c>
      <c r="L1628">
        <v>8</v>
      </c>
      <c r="M1628" t="s">
        <v>27</v>
      </c>
      <c r="N1628">
        <v>999</v>
      </c>
      <c r="O1628" t="s">
        <v>42</v>
      </c>
      <c r="R1628" t="s">
        <v>29</v>
      </c>
      <c r="S1628" t="s">
        <v>30</v>
      </c>
      <c r="T1628" s="3" t="str">
        <f t="shared" si="51"/>
        <v>.</v>
      </c>
      <c r="U1628" s="3" t="str">
        <f>IF(AND(R1628&lt;&gt;"_U",N1628&lt;&gt;9999,N1628&lt;&gt;999,L1628&lt;&gt;"Median"),IFERROR(VLOOKUP(A1628,'TA Total'!A:P,16,0),"."),".")</f>
        <v>.</v>
      </c>
    </row>
    <row r="1629" spans="1:21" x14ac:dyDescent="0.3">
      <c r="A1629" s="1" t="str">
        <f t="shared" si="50"/>
        <v>2018|New Plymouth District|$200,001 or more</v>
      </c>
      <c r="B1629" t="s">
        <v>18</v>
      </c>
      <c r="C1629" t="s">
        <v>19</v>
      </c>
      <c r="D1629" t="s">
        <v>20</v>
      </c>
      <c r="E1629" t="s">
        <v>21</v>
      </c>
      <c r="F1629">
        <v>2018</v>
      </c>
      <c r="G1629">
        <v>2018</v>
      </c>
      <c r="H1629">
        <v>33</v>
      </c>
      <c r="I1629" t="s">
        <v>125</v>
      </c>
      <c r="J1629">
        <v>99</v>
      </c>
      <c r="K1629" t="s">
        <v>23</v>
      </c>
      <c r="L1629">
        <v>8</v>
      </c>
      <c r="M1629" t="s">
        <v>27</v>
      </c>
      <c r="N1629">
        <v>7777</v>
      </c>
      <c r="O1629" t="s">
        <v>37</v>
      </c>
      <c r="R1629" t="s">
        <v>29</v>
      </c>
      <c r="S1629" t="s">
        <v>30</v>
      </c>
      <c r="T1629" s="3" t="str">
        <f t="shared" si="51"/>
        <v>.</v>
      </c>
      <c r="U1629" s="3" t="str">
        <f>IF(AND(R1629&lt;&gt;"_U",N1629&lt;&gt;9999,N1629&lt;&gt;999,L1629&lt;&gt;"Median"),IFERROR(VLOOKUP(A1629,'TA Total'!A:P,16,0),"."),".")</f>
        <v>.</v>
      </c>
    </row>
    <row r="1630" spans="1:21" x14ac:dyDescent="0.3">
      <c r="A1630" s="1" t="str">
        <f t="shared" si="50"/>
        <v>2018|New Plymouth District|$200,001 or more</v>
      </c>
      <c r="B1630" t="s">
        <v>18</v>
      </c>
      <c r="C1630" t="s">
        <v>19</v>
      </c>
      <c r="D1630" t="s">
        <v>20</v>
      </c>
      <c r="E1630" t="s">
        <v>21</v>
      </c>
      <c r="F1630">
        <v>2018</v>
      </c>
      <c r="G1630">
        <v>2018</v>
      </c>
      <c r="H1630">
        <v>33</v>
      </c>
      <c r="I1630" t="s">
        <v>125</v>
      </c>
      <c r="J1630">
        <v>99</v>
      </c>
      <c r="K1630" t="s">
        <v>23</v>
      </c>
      <c r="L1630">
        <v>8</v>
      </c>
      <c r="M1630" t="s">
        <v>27</v>
      </c>
      <c r="N1630">
        <v>3</v>
      </c>
      <c r="O1630" t="s">
        <v>25</v>
      </c>
      <c r="R1630" t="s">
        <v>29</v>
      </c>
      <c r="S1630" t="s">
        <v>30</v>
      </c>
      <c r="T1630" s="3" t="str">
        <f t="shared" si="51"/>
        <v>.</v>
      </c>
      <c r="U1630" s="3" t="str">
        <f>IF(AND(R1630&lt;&gt;"_U",N1630&lt;&gt;9999,N1630&lt;&gt;999,L1630&lt;&gt;"Median"),IFERROR(VLOOKUP(A1630,'TA Total'!A:P,16,0),"."),".")</f>
        <v>.</v>
      </c>
    </row>
    <row r="1631" spans="1:21" x14ac:dyDescent="0.3">
      <c r="A1631" s="1" t="str">
        <f t="shared" si="50"/>
        <v>2018|New Plymouth District|$200,001 or more</v>
      </c>
      <c r="B1631" t="s">
        <v>18</v>
      </c>
      <c r="C1631" t="s">
        <v>19</v>
      </c>
      <c r="D1631" t="s">
        <v>20</v>
      </c>
      <c r="E1631" t="s">
        <v>21</v>
      </c>
      <c r="F1631">
        <v>2018</v>
      </c>
      <c r="G1631">
        <v>2018</v>
      </c>
      <c r="H1631">
        <v>33</v>
      </c>
      <c r="I1631" t="s">
        <v>125</v>
      </c>
      <c r="J1631">
        <v>99</v>
      </c>
      <c r="K1631" t="s">
        <v>23</v>
      </c>
      <c r="L1631">
        <v>8</v>
      </c>
      <c r="M1631" t="s">
        <v>27</v>
      </c>
      <c r="N1631">
        <v>2</v>
      </c>
      <c r="O1631" t="s">
        <v>28</v>
      </c>
      <c r="R1631" t="s">
        <v>29</v>
      </c>
      <c r="S1631" t="s">
        <v>30</v>
      </c>
      <c r="T1631" s="3" t="str">
        <f t="shared" si="51"/>
        <v>.</v>
      </c>
      <c r="U1631" s="3" t="str">
        <f>IF(AND(R1631&lt;&gt;"_U",N1631&lt;&gt;9999,N1631&lt;&gt;999,L1631&lt;&gt;"Median"),IFERROR(VLOOKUP(A1631,'TA Total'!A:P,16,0),"."),".")</f>
        <v>.</v>
      </c>
    </row>
    <row r="1632" spans="1:21" x14ac:dyDescent="0.3">
      <c r="A1632" s="1" t="str">
        <f t="shared" si="50"/>
        <v>2018|New Plymouth District|$200,001 or more</v>
      </c>
      <c r="B1632" t="s">
        <v>18</v>
      </c>
      <c r="C1632" t="s">
        <v>19</v>
      </c>
      <c r="D1632" t="s">
        <v>20</v>
      </c>
      <c r="E1632" t="s">
        <v>21</v>
      </c>
      <c r="F1632">
        <v>2018</v>
      </c>
      <c r="G1632">
        <v>2018</v>
      </c>
      <c r="H1632">
        <v>33</v>
      </c>
      <c r="I1632" t="s">
        <v>125</v>
      </c>
      <c r="J1632">
        <v>99</v>
      </c>
      <c r="K1632" t="s">
        <v>23</v>
      </c>
      <c r="L1632">
        <v>8</v>
      </c>
      <c r="M1632" t="s">
        <v>27</v>
      </c>
      <c r="N1632">
        <v>9999</v>
      </c>
      <c r="O1632" t="s">
        <v>40</v>
      </c>
      <c r="R1632" t="s">
        <v>29</v>
      </c>
      <c r="S1632" t="s">
        <v>30</v>
      </c>
      <c r="T1632" s="3" t="str">
        <f t="shared" si="51"/>
        <v>.</v>
      </c>
      <c r="U1632" s="3" t="str">
        <f>IF(AND(R1632&lt;&gt;"_U",N1632&lt;&gt;9999,N1632&lt;&gt;999,L1632&lt;&gt;"Median"),IFERROR(VLOOKUP(A1632,'TA Total'!A:P,16,0),"."),".")</f>
        <v>.</v>
      </c>
    </row>
    <row r="1633" spans="1:21" x14ac:dyDescent="0.3">
      <c r="A1633" s="1" t="str">
        <f t="shared" si="50"/>
        <v>2018|New Plymouth District|$200,001 or more</v>
      </c>
      <c r="B1633" t="s">
        <v>18</v>
      </c>
      <c r="C1633" t="s">
        <v>19</v>
      </c>
      <c r="D1633" t="s">
        <v>20</v>
      </c>
      <c r="E1633" t="s">
        <v>21</v>
      </c>
      <c r="F1633">
        <v>2018</v>
      </c>
      <c r="G1633">
        <v>2018</v>
      </c>
      <c r="H1633">
        <v>33</v>
      </c>
      <c r="I1633" t="s">
        <v>125</v>
      </c>
      <c r="J1633">
        <v>99</v>
      </c>
      <c r="K1633" t="s">
        <v>23</v>
      </c>
      <c r="L1633">
        <v>8</v>
      </c>
      <c r="M1633" t="s">
        <v>27</v>
      </c>
      <c r="N1633">
        <v>1</v>
      </c>
      <c r="O1633" t="s">
        <v>33</v>
      </c>
      <c r="R1633" t="s">
        <v>29</v>
      </c>
      <c r="S1633" t="s">
        <v>30</v>
      </c>
      <c r="T1633" s="3" t="str">
        <f t="shared" si="51"/>
        <v>.</v>
      </c>
      <c r="U1633" s="3" t="str">
        <f>IF(AND(R1633&lt;&gt;"_U",N1633&lt;&gt;9999,N1633&lt;&gt;999,L1633&lt;&gt;"Median"),IFERROR(VLOOKUP(A1633,'TA Total'!A:P,16,0),"."),".")</f>
        <v>.</v>
      </c>
    </row>
    <row r="1634" spans="1:21" x14ac:dyDescent="0.3">
      <c r="A1634" s="1" t="str">
        <f t="shared" si="50"/>
        <v>2018|New Plymouth District|Total stated - total household income</v>
      </c>
      <c r="B1634" t="s">
        <v>18</v>
      </c>
      <c r="C1634" t="s">
        <v>19</v>
      </c>
      <c r="D1634" t="s">
        <v>20</v>
      </c>
      <c r="E1634" t="s">
        <v>21</v>
      </c>
      <c r="F1634">
        <v>2018</v>
      </c>
      <c r="G1634">
        <v>2018</v>
      </c>
      <c r="H1634">
        <v>33</v>
      </c>
      <c r="I1634" t="s">
        <v>125</v>
      </c>
      <c r="J1634">
        <v>99</v>
      </c>
      <c r="K1634" t="s">
        <v>23</v>
      </c>
      <c r="L1634">
        <v>77</v>
      </c>
      <c r="M1634" t="s">
        <v>32</v>
      </c>
      <c r="N1634">
        <v>1</v>
      </c>
      <c r="O1634" t="s">
        <v>33</v>
      </c>
      <c r="P1634">
        <v>16494</v>
      </c>
      <c r="T1634" s="3">
        <f t="shared" si="51"/>
        <v>56.73</v>
      </c>
      <c r="U1634" s="3">
        <f>IF(AND(R1634&lt;&gt;"_U",N1634&lt;&gt;9999,N1634&lt;&gt;999,L1634&lt;&gt;"Median"),IFERROR(VLOOKUP(A1634,'TA Total'!A:P,16,0),"."),".")</f>
        <v>29076</v>
      </c>
    </row>
    <row r="1635" spans="1:21" x14ac:dyDescent="0.3">
      <c r="A1635" s="1" t="str">
        <f t="shared" si="50"/>
        <v>2018|New Plymouth District|Total stated - total household income</v>
      </c>
      <c r="B1635" t="s">
        <v>18</v>
      </c>
      <c r="C1635" t="s">
        <v>19</v>
      </c>
      <c r="D1635" t="s">
        <v>20</v>
      </c>
      <c r="E1635" t="s">
        <v>21</v>
      </c>
      <c r="F1635">
        <v>2018</v>
      </c>
      <c r="G1635">
        <v>2018</v>
      </c>
      <c r="H1635">
        <v>33</v>
      </c>
      <c r="I1635" t="s">
        <v>125</v>
      </c>
      <c r="J1635">
        <v>99</v>
      </c>
      <c r="K1635" t="s">
        <v>23</v>
      </c>
      <c r="L1635">
        <v>77</v>
      </c>
      <c r="M1635" t="s">
        <v>32</v>
      </c>
      <c r="N1635">
        <v>2</v>
      </c>
      <c r="O1635" t="s">
        <v>28</v>
      </c>
      <c r="P1635">
        <v>8517</v>
      </c>
      <c r="T1635" s="3">
        <f t="shared" si="51"/>
        <v>29.29</v>
      </c>
      <c r="U1635" s="3">
        <f>IF(AND(R1635&lt;&gt;"_U",N1635&lt;&gt;9999,N1635&lt;&gt;999,L1635&lt;&gt;"Median"),IFERROR(VLOOKUP(A1635,'TA Total'!A:P,16,0),"."),".")</f>
        <v>29076</v>
      </c>
    </row>
    <row r="1636" spans="1:21" x14ac:dyDescent="0.3">
      <c r="A1636" s="1" t="str">
        <f t="shared" si="50"/>
        <v>2018|New Plymouth District|Total stated - total household income</v>
      </c>
      <c r="B1636" t="s">
        <v>18</v>
      </c>
      <c r="C1636" t="s">
        <v>19</v>
      </c>
      <c r="D1636" t="s">
        <v>20</v>
      </c>
      <c r="E1636" t="s">
        <v>21</v>
      </c>
      <c r="F1636">
        <v>2018</v>
      </c>
      <c r="G1636">
        <v>2018</v>
      </c>
      <c r="H1636">
        <v>33</v>
      </c>
      <c r="I1636" t="s">
        <v>125</v>
      </c>
      <c r="J1636">
        <v>99</v>
      </c>
      <c r="K1636" t="s">
        <v>23</v>
      </c>
      <c r="L1636">
        <v>77</v>
      </c>
      <c r="M1636" t="s">
        <v>32</v>
      </c>
      <c r="N1636">
        <v>999</v>
      </c>
      <c r="O1636" t="s">
        <v>42</v>
      </c>
      <c r="P1636">
        <v>0</v>
      </c>
      <c r="T1636" s="3" t="str">
        <f t="shared" si="51"/>
        <v>.</v>
      </c>
      <c r="U1636" s="3" t="str">
        <f>IF(AND(R1636&lt;&gt;"_U",N1636&lt;&gt;9999,N1636&lt;&gt;999,L1636&lt;&gt;"Median"),IFERROR(VLOOKUP(A1636,'TA Total'!A:P,16,0),"."),".")</f>
        <v>.</v>
      </c>
    </row>
    <row r="1637" spans="1:21" x14ac:dyDescent="0.3">
      <c r="A1637" s="1" t="str">
        <f t="shared" si="50"/>
        <v>2018|New Plymouth District|Total stated - total household income</v>
      </c>
      <c r="B1637" t="s">
        <v>18</v>
      </c>
      <c r="C1637" t="s">
        <v>19</v>
      </c>
      <c r="D1637" t="s">
        <v>20</v>
      </c>
      <c r="E1637" t="s">
        <v>21</v>
      </c>
      <c r="F1637">
        <v>2018</v>
      </c>
      <c r="G1637">
        <v>2018</v>
      </c>
      <c r="H1637">
        <v>33</v>
      </c>
      <c r="I1637" t="s">
        <v>125</v>
      </c>
      <c r="J1637">
        <v>99</v>
      </c>
      <c r="K1637" t="s">
        <v>23</v>
      </c>
      <c r="L1637">
        <v>77</v>
      </c>
      <c r="M1637" t="s">
        <v>32</v>
      </c>
      <c r="N1637">
        <v>9999</v>
      </c>
      <c r="O1637" t="s">
        <v>40</v>
      </c>
      <c r="P1637">
        <v>29076</v>
      </c>
      <c r="T1637" s="3" t="str">
        <f t="shared" si="51"/>
        <v>.</v>
      </c>
      <c r="U1637" s="3" t="str">
        <f>IF(AND(R1637&lt;&gt;"_U",N1637&lt;&gt;9999,N1637&lt;&gt;999,L1637&lt;&gt;"Median"),IFERROR(VLOOKUP(A1637,'TA Total'!A:P,16,0),"."),".")</f>
        <v>.</v>
      </c>
    </row>
    <row r="1638" spans="1:21" x14ac:dyDescent="0.3">
      <c r="A1638" s="1" t="str">
        <f t="shared" si="50"/>
        <v>2018|New Plymouth District|Total stated - total household income</v>
      </c>
      <c r="B1638" t="s">
        <v>18</v>
      </c>
      <c r="C1638" t="s">
        <v>19</v>
      </c>
      <c r="D1638" t="s">
        <v>20</v>
      </c>
      <c r="E1638" t="s">
        <v>21</v>
      </c>
      <c r="F1638">
        <v>2018</v>
      </c>
      <c r="G1638">
        <v>2018</v>
      </c>
      <c r="H1638">
        <v>33</v>
      </c>
      <c r="I1638" t="s">
        <v>125</v>
      </c>
      <c r="J1638">
        <v>99</v>
      </c>
      <c r="K1638" t="s">
        <v>23</v>
      </c>
      <c r="L1638">
        <v>77</v>
      </c>
      <c r="M1638" t="s">
        <v>32</v>
      </c>
      <c r="N1638">
        <v>7777</v>
      </c>
      <c r="O1638" t="s">
        <v>37</v>
      </c>
      <c r="P1638">
        <v>29076</v>
      </c>
      <c r="T1638" s="3">
        <f t="shared" si="51"/>
        <v>100</v>
      </c>
      <c r="U1638" s="3">
        <f>IF(AND(R1638&lt;&gt;"_U",N1638&lt;&gt;9999,N1638&lt;&gt;999,L1638&lt;&gt;"Median"),IFERROR(VLOOKUP(A1638,'TA Total'!A:P,16,0),"."),".")</f>
        <v>29076</v>
      </c>
    </row>
    <row r="1639" spans="1:21" x14ac:dyDescent="0.3">
      <c r="A1639" s="1" t="str">
        <f t="shared" si="50"/>
        <v>2018|New Plymouth District|Total stated - total household income</v>
      </c>
      <c r="B1639" t="s">
        <v>18</v>
      </c>
      <c r="C1639" t="s">
        <v>19</v>
      </c>
      <c r="D1639" t="s">
        <v>20</v>
      </c>
      <c r="E1639" t="s">
        <v>21</v>
      </c>
      <c r="F1639">
        <v>2018</v>
      </c>
      <c r="G1639">
        <v>2018</v>
      </c>
      <c r="H1639">
        <v>33</v>
      </c>
      <c r="I1639" t="s">
        <v>125</v>
      </c>
      <c r="J1639">
        <v>99</v>
      </c>
      <c r="K1639" t="s">
        <v>23</v>
      </c>
      <c r="L1639">
        <v>77</v>
      </c>
      <c r="M1639" t="s">
        <v>32</v>
      </c>
      <c r="N1639">
        <v>3</v>
      </c>
      <c r="O1639" t="s">
        <v>25</v>
      </c>
      <c r="P1639">
        <v>4065</v>
      </c>
      <c r="T1639" s="3">
        <f t="shared" si="51"/>
        <v>13.98</v>
      </c>
      <c r="U1639" s="3">
        <f>IF(AND(R1639&lt;&gt;"_U",N1639&lt;&gt;9999,N1639&lt;&gt;999,L1639&lt;&gt;"Median"),IFERROR(VLOOKUP(A1639,'TA Total'!A:P,16,0),"."),".")</f>
        <v>29076</v>
      </c>
    </row>
    <row r="1640" spans="1:21" x14ac:dyDescent="0.3">
      <c r="A1640" s="1" t="str">
        <f t="shared" si="50"/>
        <v>2018|New Plymouth District|Total - total household income</v>
      </c>
      <c r="B1640" t="s">
        <v>18</v>
      </c>
      <c r="C1640" t="s">
        <v>19</v>
      </c>
      <c r="D1640" t="s">
        <v>20</v>
      </c>
      <c r="E1640" t="s">
        <v>21</v>
      </c>
      <c r="F1640">
        <v>2018</v>
      </c>
      <c r="G1640">
        <v>2018</v>
      </c>
      <c r="H1640">
        <v>33</v>
      </c>
      <c r="I1640" t="s">
        <v>125</v>
      </c>
      <c r="J1640">
        <v>99</v>
      </c>
      <c r="K1640" t="s">
        <v>23</v>
      </c>
      <c r="L1640">
        <v>99</v>
      </c>
      <c r="M1640" t="s">
        <v>48</v>
      </c>
      <c r="N1640">
        <v>7777</v>
      </c>
      <c r="O1640" t="s">
        <v>37</v>
      </c>
      <c r="P1640">
        <v>30951</v>
      </c>
      <c r="T1640" s="3">
        <f t="shared" si="51"/>
        <v>100</v>
      </c>
      <c r="U1640" s="3">
        <f>IF(AND(R1640&lt;&gt;"_U",N1640&lt;&gt;9999,N1640&lt;&gt;999,L1640&lt;&gt;"Median"),IFERROR(VLOOKUP(A1640,'TA Total'!A:P,16,0),"."),".")</f>
        <v>30951</v>
      </c>
    </row>
    <row r="1641" spans="1:21" x14ac:dyDescent="0.3">
      <c r="A1641" s="1" t="str">
        <f t="shared" si="50"/>
        <v>2018|New Plymouth District|Total - total household income</v>
      </c>
      <c r="B1641" t="s">
        <v>18</v>
      </c>
      <c r="C1641" t="s">
        <v>19</v>
      </c>
      <c r="D1641" t="s">
        <v>20</v>
      </c>
      <c r="E1641" t="s">
        <v>21</v>
      </c>
      <c r="F1641">
        <v>2018</v>
      </c>
      <c r="G1641">
        <v>2018</v>
      </c>
      <c r="H1641">
        <v>33</v>
      </c>
      <c r="I1641" t="s">
        <v>125</v>
      </c>
      <c r="J1641">
        <v>99</v>
      </c>
      <c r="K1641" t="s">
        <v>23</v>
      </c>
      <c r="L1641">
        <v>99</v>
      </c>
      <c r="M1641" t="s">
        <v>48</v>
      </c>
      <c r="N1641">
        <v>999</v>
      </c>
      <c r="O1641" t="s">
        <v>42</v>
      </c>
      <c r="P1641">
        <v>3</v>
      </c>
      <c r="T1641" s="3" t="str">
        <f t="shared" si="51"/>
        <v>.</v>
      </c>
      <c r="U1641" s="3" t="str">
        <f>IF(AND(R1641&lt;&gt;"_U",N1641&lt;&gt;9999,N1641&lt;&gt;999,L1641&lt;&gt;"Median"),IFERROR(VLOOKUP(A1641,'TA Total'!A:P,16,0),"."),".")</f>
        <v>.</v>
      </c>
    </row>
    <row r="1642" spans="1:21" x14ac:dyDescent="0.3">
      <c r="A1642" s="1" t="str">
        <f t="shared" si="50"/>
        <v>2018|New Plymouth District|Total - total household income</v>
      </c>
      <c r="B1642" t="s">
        <v>18</v>
      </c>
      <c r="C1642" t="s">
        <v>19</v>
      </c>
      <c r="D1642" t="s">
        <v>20</v>
      </c>
      <c r="E1642" t="s">
        <v>21</v>
      </c>
      <c r="F1642">
        <v>2018</v>
      </c>
      <c r="G1642">
        <v>2018</v>
      </c>
      <c r="H1642">
        <v>33</v>
      </c>
      <c r="I1642" t="s">
        <v>125</v>
      </c>
      <c r="J1642">
        <v>99</v>
      </c>
      <c r="K1642" t="s">
        <v>23</v>
      </c>
      <c r="L1642">
        <v>99</v>
      </c>
      <c r="M1642" t="s">
        <v>48</v>
      </c>
      <c r="N1642">
        <v>1</v>
      </c>
      <c r="O1642" t="s">
        <v>33</v>
      </c>
      <c r="P1642">
        <v>17415</v>
      </c>
      <c r="T1642" s="3">
        <f t="shared" si="51"/>
        <v>56.27</v>
      </c>
      <c r="U1642" s="3">
        <f>IF(AND(R1642&lt;&gt;"_U",N1642&lt;&gt;9999,N1642&lt;&gt;999,L1642&lt;&gt;"Median"),IFERROR(VLOOKUP(A1642,'TA Total'!A:P,16,0),"."),".")</f>
        <v>30951</v>
      </c>
    </row>
    <row r="1643" spans="1:21" x14ac:dyDescent="0.3">
      <c r="A1643" s="1" t="str">
        <f t="shared" si="50"/>
        <v>2018|New Plymouth District|Total - total household income</v>
      </c>
      <c r="B1643" t="s">
        <v>18</v>
      </c>
      <c r="C1643" t="s">
        <v>19</v>
      </c>
      <c r="D1643" t="s">
        <v>20</v>
      </c>
      <c r="E1643" t="s">
        <v>21</v>
      </c>
      <c r="F1643">
        <v>2018</v>
      </c>
      <c r="G1643">
        <v>2018</v>
      </c>
      <c r="H1643">
        <v>33</v>
      </c>
      <c r="I1643" t="s">
        <v>125</v>
      </c>
      <c r="J1643">
        <v>99</v>
      </c>
      <c r="K1643" t="s">
        <v>23</v>
      </c>
      <c r="L1643">
        <v>99</v>
      </c>
      <c r="M1643" t="s">
        <v>48</v>
      </c>
      <c r="N1643">
        <v>9999</v>
      </c>
      <c r="O1643" t="s">
        <v>40</v>
      </c>
      <c r="P1643">
        <v>30954</v>
      </c>
      <c r="T1643" s="3" t="str">
        <f t="shared" si="51"/>
        <v>.</v>
      </c>
      <c r="U1643" s="3" t="str">
        <f>IF(AND(R1643&lt;&gt;"_U",N1643&lt;&gt;9999,N1643&lt;&gt;999,L1643&lt;&gt;"Median"),IFERROR(VLOOKUP(A1643,'TA Total'!A:P,16,0),"."),".")</f>
        <v>.</v>
      </c>
    </row>
    <row r="1644" spans="1:21" x14ac:dyDescent="0.3">
      <c r="A1644" s="1" t="str">
        <f t="shared" si="50"/>
        <v>2018|New Plymouth District|Total - total household income</v>
      </c>
      <c r="B1644" t="s">
        <v>18</v>
      </c>
      <c r="C1644" t="s">
        <v>19</v>
      </c>
      <c r="D1644" t="s">
        <v>20</v>
      </c>
      <c r="E1644" t="s">
        <v>21</v>
      </c>
      <c r="F1644">
        <v>2018</v>
      </c>
      <c r="G1644">
        <v>2018</v>
      </c>
      <c r="H1644">
        <v>33</v>
      </c>
      <c r="I1644" t="s">
        <v>125</v>
      </c>
      <c r="J1644">
        <v>99</v>
      </c>
      <c r="K1644" t="s">
        <v>23</v>
      </c>
      <c r="L1644">
        <v>99</v>
      </c>
      <c r="M1644" t="s">
        <v>48</v>
      </c>
      <c r="N1644">
        <v>2</v>
      </c>
      <c r="O1644" t="s">
        <v>28</v>
      </c>
      <c r="P1644">
        <v>9231</v>
      </c>
      <c r="T1644" s="3">
        <f t="shared" si="51"/>
        <v>29.82</v>
      </c>
      <c r="U1644" s="3">
        <f>IF(AND(R1644&lt;&gt;"_U",N1644&lt;&gt;9999,N1644&lt;&gt;999,L1644&lt;&gt;"Median"),IFERROR(VLOOKUP(A1644,'TA Total'!A:P,16,0),"."),".")</f>
        <v>30951</v>
      </c>
    </row>
    <row r="1645" spans="1:21" x14ac:dyDescent="0.3">
      <c r="A1645" s="1" t="str">
        <f t="shared" si="50"/>
        <v>2018|New Plymouth District|Total - total household income</v>
      </c>
      <c r="B1645" t="s">
        <v>18</v>
      </c>
      <c r="C1645" t="s">
        <v>19</v>
      </c>
      <c r="D1645" t="s">
        <v>20</v>
      </c>
      <c r="E1645" t="s">
        <v>21</v>
      </c>
      <c r="F1645">
        <v>2018</v>
      </c>
      <c r="G1645">
        <v>2018</v>
      </c>
      <c r="H1645">
        <v>33</v>
      </c>
      <c r="I1645" t="s">
        <v>125</v>
      </c>
      <c r="J1645">
        <v>99</v>
      </c>
      <c r="K1645" t="s">
        <v>23</v>
      </c>
      <c r="L1645">
        <v>99</v>
      </c>
      <c r="M1645" t="s">
        <v>48</v>
      </c>
      <c r="N1645">
        <v>3</v>
      </c>
      <c r="O1645" t="s">
        <v>25</v>
      </c>
      <c r="P1645">
        <v>4302</v>
      </c>
      <c r="T1645" s="3">
        <f t="shared" si="51"/>
        <v>13.9</v>
      </c>
      <c r="U1645" s="3">
        <f>IF(AND(R1645&lt;&gt;"_U",N1645&lt;&gt;9999,N1645&lt;&gt;999,L1645&lt;&gt;"Median"),IFERROR(VLOOKUP(A1645,'TA Total'!A:P,16,0),"."),".")</f>
        <v>30951</v>
      </c>
    </row>
    <row r="1646" spans="1:21" x14ac:dyDescent="0.3">
      <c r="A1646" s="1" t="str">
        <f t="shared" si="50"/>
        <v>2018|New Plymouth District|Median ($) - total household income</v>
      </c>
      <c r="B1646" t="s">
        <v>18</v>
      </c>
      <c r="C1646" t="s">
        <v>19</v>
      </c>
      <c r="D1646" t="s">
        <v>20</v>
      </c>
      <c r="E1646" t="s">
        <v>21</v>
      </c>
      <c r="F1646">
        <v>2018</v>
      </c>
      <c r="G1646">
        <v>2018</v>
      </c>
      <c r="H1646">
        <v>33</v>
      </c>
      <c r="I1646" t="s">
        <v>125</v>
      </c>
      <c r="J1646">
        <v>99</v>
      </c>
      <c r="K1646" t="s">
        <v>23</v>
      </c>
      <c r="L1646" t="s">
        <v>56</v>
      </c>
      <c r="M1646" t="s">
        <v>57</v>
      </c>
      <c r="N1646">
        <v>3</v>
      </c>
      <c r="O1646" t="s">
        <v>25</v>
      </c>
      <c r="P1646">
        <v>86000</v>
      </c>
      <c r="T1646" s="3" t="str">
        <f t="shared" si="51"/>
        <v>.</v>
      </c>
      <c r="U1646" s="3" t="str">
        <f>IF(AND(R1646&lt;&gt;"_U",N1646&lt;&gt;9999,N1646&lt;&gt;999,L1646&lt;&gt;"Median"),IFERROR(VLOOKUP(A1646,'TA Total'!A:P,16,0),"."),".")</f>
        <v>.</v>
      </c>
    </row>
    <row r="1647" spans="1:21" x14ac:dyDescent="0.3">
      <c r="A1647" s="1" t="str">
        <f t="shared" si="50"/>
        <v>2018|New Plymouth District|Median ($) - total household income</v>
      </c>
      <c r="B1647" t="s">
        <v>18</v>
      </c>
      <c r="C1647" t="s">
        <v>19</v>
      </c>
      <c r="D1647" t="s">
        <v>20</v>
      </c>
      <c r="E1647" t="s">
        <v>21</v>
      </c>
      <c r="F1647">
        <v>2018</v>
      </c>
      <c r="G1647">
        <v>2018</v>
      </c>
      <c r="H1647">
        <v>33</v>
      </c>
      <c r="I1647" t="s">
        <v>125</v>
      </c>
      <c r="J1647">
        <v>99</v>
      </c>
      <c r="K1647" t="s">
        <v>23</v>
      </c>
      <c r="L1647" t="s">
        <v>56</v>
      </c>
      <c r="M1647" t="s">
        <v>57</v>
      </c>
      <c r="N1647">
        <v>7777</v>
      </c>
      <c r="O1647" t="s">
        <v>37</v>
      </c>
      <c r="P1647">
        <v>66100</v>
      </c>
      <c r="T1647" s="3" t="str">
        <f t="shared" si="51"/>
        <v>.</v>
      </c>
      <c r="U1647" s="3" t="str">
        <f>IF(AND(R1647&lt;&gt;"_U",N1647&lt;&gt;9999,N1647&lt;&gt;999,L1647&lt;&gt;"Median"),IFERROR(VLOOKUP(A1647,'TA Total'!A:P,16,0),"."),".")</f>
        <v>.</v>
      </c>
    </row>
    <row r="1648" spans="1:21" x14ac:dyDescent="0.3">
      <c r="A1648" s="1" t="str">
        <f t="shared" si="50"/>
        <v>2018|New Plymouth District|Median ($) - total household income</v>
      </c>
      <c r="B1648" t="s">
        <v>18</v>
      </c>
      <c r="C1648" t="s">
        <v>19</v>
      </c>
      <c r="D1648" t="s">
        <v>20</v>
      </c>
      <c r="E1648" t="s">
        <v>21</v>
      </c>
      <c r="F1648">
        <v>2018</v>
      </c>
      <c r="G1648">
        <v>2018</v>
      </c>
      <c r="H1648">
        <v>33</v>
      </c>
      <c r="I1648" t="s">
        <v>125</v>
      </c>
      <c r="J1648">
        <v>99</v>
      </c>
      <c r="K1648" t="s">
        <v>23</v>
      </c>
      <c r="L1648" t="s">
        <v>56</v>
      </c>
      <c r="M1648" t="s">
        <v>57</v>
      </c>
      <c r="N1648">
        <v>2</v>
      </c>
      <c r="O1648" t="s">
        <v>28</v>
      </c>
      <c r="P1648">
        <v>44700</v>
      </c>
      <c r="T1648" s="3" t="str">
        <f t="shared" si="51"/>
        <v>.</v>
      </c>
      <c r="U1648" s="3" t="str">
        <f>IF(AND(R1648&lt;&gt;"_U",N1648&lt;&gt;9999,N1648&lt;&gt;999,L1648&lt;&gt;"Median"),IFERROR(VLOOKUP(A1648,'TA Total'!A:P,16,0),"."),".")</f>
        <v>.</v>
      </c>
    </row>
    <row r="1649" spans="1:21" x14ac:dyDescent="0.3">
      <c r="A1649" s="1" t="str">
        <f t="shared" si="50"/>
        <v>2018|New Plymouth District|Median ($) - total household income</v>
      </c>
      <c r="B1649" t="s">
        <v>18</v>
      </c>
      <c r="C1649" t="s">
        <v>19</v>
      </c>
      <c r="D1649" t="s">
        <v>20</v>
      </c>
      <c r="E1649" t="s">
        <v>21</v>
      </c>
      <c r="F1649">
        <v>2018</v>
      </c>
      <c r="G1649">
        <v>2018</v>
      </c>
      <c r="H1649">
        <v>33</v>
      </c>
      <c r="I1649" t="s">
        <v>125</v>
      </c>
      <c r="J1649">
        <v>99</v>
      </c>
      <c r="K1649" t="s">
        <v>23</v>
      </c>
      <c r="L1649" t="s">
        <v>56</v>
      </c>
      <c r="M1649" t="s">
        <v>57</v>
      </c>
      <c r="N1649">
        <v>1</v>
      </c>
      <c r="O1649" t="s">
        <v>33</v>
      </c>
      <c r="P1649">
        <v>76500</v>
      </c>
      <c r="T1649" s="3" t="str">
        <f t="shared" si="51"/>
        <v>.</v>
      </c>
      <c r="U1649" s="3" t="str">
        <f>IF(AND(R1649&lt;&gt;"_U",N1649&lt;&gt;9999,N1649&lt;&gt;999,L1649&lt;&gt;"Median"),IFERROR(VLOOKUP(A1649,'TA Total'!A:P,16,0),"."),".")</f>
        <v>.</v>
      </c>
    </row>
    <row r="1650" spans="1:21" x14ac:dyDescent="0.3">
      <c r="A1650" s="1" t="str">
        <f t="shared" si="50"/>
        <v>2018|New Plymouth District|Median ($) - total household income</v>
      </c>
      <c r="B1650" t="s">
        <v>18</v>
      </c>
      <c r="C1650" t="s">
        <v>19</v>
      </c>
      <c r="D1650" t="s">
        <v>20</v>
      </c>
      <c r="E1650" t="s">
        <v>21</v>
      </c>
      <c r="F1650">
        <v>2018</v>
      </c>
      <c r="G1650">
        <v>2018</v>
      </c>
      <c r="H1650">
        <v>33</v>
      </c>
      <c r="I1650" t="s">
        <v>125</v>
      </c>
      <c r="J1650">
        <v>99</v>
      </c>
      <c r="K1650" t="s">
        <v>23</v>
      </c>
      <c r="L1650" t="s">
        <v>56</v>
      </c>
      <c r="M1650" t="s">
        <v>57</v>
      </c>
      <c r="N1650">
        <v>999</v>
      </c>
      <c r="O1650" t="s">
        <v>42</v>
      </c>
      <c r="R1650" t="s">
        <v>61</v>
      </c>
      <c r="S1650" t="s">
        <v>62</v>
      </c>
      <c r="T1650" s="3" t="str">
        <f t="shared" si="51"/>
        <v>.</v>
      </c>
      <c r="U1650" s="3" t="str">
        <f>IF(AND(R1650&lt;&gt;"_U",N1650&lt;&gt;9999,N1650&lt;&gt;999,L1650&lt;&gt;"Median"),IFERROR(VLOOKUP(A1650,'TA Total'!A:P,16,0),"."),".")</f>
        <v>.</v>
      </c>
    </row>
    <row r="1651" spans="1:21" x14ac:dyDescent="0.3">
      <c r="A1651" s="1" t="str">
        <f t="shared" si="50"/>
        <v>2018|New Plymouth District|Median ($) - total household income</v>
      </c>
      <c r="B1651" t="s">
        <v>18</v>
      </c>
      <c r="C1651" t="s">
        <v>19</v>
      </c>
      <c r="D1651" t="s">
        <v>20</v>
      </c>
      <c r="E1651" t="s">
        <v>21</v>
      </c>
      <c r="F1651">
        <v>2018</v>
      </c>
      <c r="G1651">
        <v>2018</v>
      </c>
      <c r="H1651">
        <v>33</v>
      </c>
      <c r="I1651" t="s">
        <v>125</v>
      </c>
      <c r="J1651">
        <v>99</v>
      </c>
      <c r="K1651" t="s">
        <v>23</v>
      </c>
      <c r="L1651" t="s">
        <v>56</v>
      </c>
      <c r="M1651" t="s">
        <v>57</v>
      </c>
      <c r="N1651">
        <v>9999</v>
      </c>
      <c r="O1651" t="s">
        <v>40</v>
      </c>
      <c r="P1651">
        <v>66100</v>
      </c>
      <c r="T1651" s="3" t="str">
        <f t="shared" si="51"/>
        <v>.</v>
      </c>
      <c r="U1651" s="3" t="str">
        <f>IF(AND(R1651&lt;&gt;"_U",N1651&lt;&gt;9999,N1651&lt;&gt;999,L1651&lt;&gt;"Median"),IFERROR(VLOOKUP(A1651,'TA Total'!A:P,16,0),"."),".")</f>
        <v>.</v>
      </c>
    </row>
    <row r="1652" spans="1:21" x14ac:dyDescent="0.3">
      <c r="A1652" s="1" t="str">
        <f t="shared" si="50"/>
        <v>2018|Stratford District|$20,000 or less</v>
      </c>
      <c r="B1652" t="s">
        <v>18</v>
      </c>
      <c r="C1652" t="s">
        <v>19</v>
      </c>
      <c r="D1652" t="s">
        <v>20</v>
      </c>
      <c r="E1652" t="s">
        <v>21</v>
      </c>
      <c r="F1652">
        <v>2018</v>
      </c>
      <c r="G1652">
        <v>2018</v>
      </c>
      <c r="H1652">
        <v>34</v>
      </c>
      <c r="I1652" t="s">
        <v>92</v>
      </c>
      <c r="J1652">
        <v>99</v>
      </c>
      <c r="K1652" t="s">
        <v>23</v>
      </c>
      <c r="L1652">
        <v>1</v>
      </c>
      <c r="M1652" t="s">
        <v>39</v>
      </c>
      <c r="N1652">
        <v>9999</v>
      </c>
      <c r="O1652" t="s">
        <v>40</v>
      </c>
      <c r="P1652">
        <v>393</v>
      </c>
      <c r="T1652" s="3" t="str">
        <f t="shared" si="51"/>
        <v>.</v>
      </c>
      <c r="U1652" s="3" t="str">
        <f>IF(AND(R1652&lt;&gt;"_U",N1652&lt;&gt;9999,N1652&lt;&gt;999,L1652&lt;&gt;"Median"),IFERROR(VLOOKUP(A1652,'TA Total'!A:P,16,0),"."),".")</f>
        <v>.</v>
      </c>
    </row>
    <row r="1653" spans="1:21" x14ac:dyDescent="0.3">
      <c r="A1653" s="1" t="str">
        <f t="shared" si="50"/>
        <v>2018|Stratford District|$20,000 or less</v>
      </c>
      <c r="B1653" t="s">
        <v>18</v>
      </c>
      <c r="C1653" t="s">
        <v>19</v>
      </c>
      <c r="D1653" t="s">
        <v>20</v>
      </c>
      <c r="E1653" t="s">
        <v>21</v>
      </c>
      <c r="F1653">
        <v>2018</v>
      </c>
      <c r="G1653">
        <v>2018</v>
      </c>
      <c r="H1653">
        <v>34</v>
      </c>
      <c r="I1653" t="s">
        <v>92</v>
      </c>
      <c r="J1653">
        <v>99</v>
      </c>
      <c r="K1653" t="s">
        <v>23</v>
      </c>
      <c r="L1653">
        <v>1</v>
      </c>
      <c r="M1653" t="s">
        <v>39</v>
      </c>
      <c r="N1653">
        <v>1</v>
      </c>
      <c r="O1653" t="s">
        <v>33</v>
      </c>
      <c r="P1653">
        <v>141</v>
      </c>
      <c r="T1653" s="3">
        <f t="shared" si="51"/>
        <v>35.880000000000003</v>
      </c>
      <c r="U1653" s="3">
        <f>IF(AND(R1653&lt;&gt;"_U",N1653&lt;&gt;9999,N1653&lt;&gt;999,L1653&lt;&gt;"Median"),IFERROR(VLOOKUP(A1653,'TA Total'!A:P,16,0),"."),".")</f>
        <v>393</v>
      </c>
    </row>
    <row r="1654" spans="1:21" x14ac:dyDescent="0.3">
      <c r="A1654" s="1" t="str">
        <f t="shared" si="50"/>
        <v>2018|Stratford District|$20,000 or less</v>
      </c>
      <c r="B1654" t="s">
        <v>18</v>
      </c>
      <c r="C1654" t="s">
        <v>19</v>
      </c>
      <c r="D1654" t="s">
        <v>20</v>
      </c>
      <c r="E1654" t="s">
        <v>21</v>
      </c>
      <c r="F1654">
        <v>2018</v>
      </c>
      <c r="G1654">
        <v>2018</v>
      </c>
      <c r="H1654">
        <v>34</v>
      </c>
      <c r="I1654" t="s">
        <v>92</v>
      </c>
      <c r="J1654">
        <v>99</v>
      </c>
      <c r="K1654" t="s">
        <v>23</v>
      </c>
      <c r="L1654">
        <v>1</v>
      </c>
      <c r="M1654" t="s">
        <v>39</v>
      </c>
      <c r="N1654">
        <v>2</v>
      </c>
      <c r="O1654" t="s">
        <v>28</v>
      </c>
      <c r="P1654">
        <v>210</v>
      </c>
      <c r="T1654" s="3">
        <f t="shared" si="51"/>
        <v>53.44</v>
      </c>
      <c r="U1654" s="3">
        <f>IF(AND(R1654&lt;&gt;"_U",N1654&lt;&gt;9999,N1654&lt;&gt;999,L1654&lt;&gt;"Median"),IFERROR(VLOOKUP(A1654,'TA Total'!A:P,16,0),"."),".")</f>
        <v>393</v>
      </c>
    </row>
    <row r="1655" spans="1:21" x14ac:dyDescent="0.3">
      <c r="A1655" s="1" t="str">
        <f t="shared" si="50"/>
        <v>2018|Stratford District|$20,000 or less</v>
      </c>
      <c r="B1655" t="s">
        <v>18</v>
      </c>
      <c r="C1655" t="s">
        <v>19</v>
      </c>
      <c r="D1655" t="s">
        <v>20</v>
      </c>
      <c r="E1655" t="s">
        <v>21</v>
      </c>
      <c r="F1655">
        <v>2018</v>
      </c>
      <c r="G1655">
        <v>2018</v>
      </c>
      <c r="H1655">
        <v>34</v>
      </c>
      <c r="I1655" t="s">
        <v>92</v>
      </c>
      <c r="J1655">
        <v>99</v>
      </c>
      <c r="K1655" t="s">
        <v>23</v>
      </c>
      <c r="L1655">
        <v>1</v>
      </c>
      <c r="M1655" t="s">
        <v>39</v>
      </c>
      <c r="N1655">
        <v>3</v>
      </c>
      <c r="O1655" t="s">
        <v>25</v>
      </c>
      <c r="P1655">
        <v>42</v>
      </c>
      <c r="T1655" s="3">
        <f t="shared" si="51"/>
        <v>10.69</v>
      </c>
      <c r="U1655" s="3">
        <f>IF(AND(R1655&lt;&gt;"_U",N1655&lt;&gt;9999,N1655&lt;&gt;999,L1655&lt;&gt;"Median"),IFERROR(VLOOKUP(A1655,'TA Total'!A:P,16,0),"."),".")</f>
        <v>393</v>
      </c>
    </row>
    <row r="1656" spans="1:21" x14ac:dyDescent="0.3">
      <c r="A1656" s="1" t="str">
        <f t="shared" si="50"/>
        <v>2018|Stratford District|$20,000 or less</v>
      </c>
      <c r="B1656" t="s">
        <v>18</v>
      </c>
      <c r="C1656" t="s">
        <v>19</v>
      </c>
      <c r="D1656" t="s">
        <v>20</v>
      </c>
      <c r="E1656" t="s">
        <v>21</v>
      </c>
      <c r="F1656">
        <v>2018</v>
      </c>
      <c r="G1656">
        <v>2018</v>
      </c>
      <c r="H1656">
        <v>34</v>
      </c>
      <c r="I1656" t="s">
        <v>92</v>
      </c>
      <c r="J1656">
        <v>99</v>
      </c>
      <c r="K1656" t="s">
        <v>23</v>
      </c>
      <c r="L1656">
        <v>1</v>
      </c>
      <c r="M1656" t="s">
        <v>39</v>
      </c>
      <c r="N1656">
        <v>7777</v>
      </c>
      <c r="O1656" t="s">
        <v>37</v>
      </c>
      <c r="P1656">
        <v>393</v>
      </c>
      <c r="T1656" s="3">
        <f t="shared" si="51"/>
        <v>100</v>
      </c>
      <c r="U1656" s="3">
        <f>IF(AND(R1656&lt;&gt;"_U",N1656&lt;&gt;9999,N1656&lt;&gt;999,L1656&lt;&gt;"Median"),IFERROR(VLOOKUP(A1656,'TA Total'!A:P,16,0),"."),".")</f>
        <v>393</v>
      </c>
    </row>
    <row r="1657" spans="1:21" x14ac:dyDescent="0.3">
      <c r="A1657" s="1" t="str">
        <f t="shared" si="50"/>
        <v>2018|Stratford District|$20,000 or less</v>
      </c>
      <c r="B1657" t="s">
        <v>18</v>
      </c>
      <c r="C1657" t="s">
        <v>19</v>
      </c>
      <c r="D1657" t="s">
        <v>20</v>
      </c>
      <c r="E1657" t="s">
        <v>21</v>
      </c>
      <c r="F1657">
        <v>2018</v>
      </c>
      <c r="G1657">
        <v>2018</v>
      </c>
      <c r="H1657">
        <v>34</v>
      </c>
      <c r="I1657" t="s">
        <v>92</v>
      </c>
      <c r="J1657">
        <v>99</v>
      </c>
      <c r="K1657" t="s">
        <v>23</v>
      </c>
      <c r="L1657">
        <v>1</v>
      </c>
      <c r="M1657" t="s">
        <v>39</v>
      </c>
      <c r="N1657">
        <v>999</v>
      </c>
      <c r="O1657" t="s">
        <v>42</v>
      </c>
      <c r="P1657">
        <v>0</v>
      </c>
      <c r="T1657" s="3" t="str">
        <f t="shared" si="51"/>
        <v>.</v>
      </c>
      <c r="U1657" s="3" t="str">
        <f>IF(AND(R1657&lt;&gt;"_U",N1657&lt;&gt;9999,N1657&lt;&gt;999,L1657&lt;&gt;"Median"),IFERROR(VLOOKUP(A1657,'TA Total'!A:P,16,0),"."),".")</f>
        <v>.</v>
      </c>
    </row>
    <row r="1658" spans="1:21" x14ac:dyDescent="0.3">
      <c r="A1658" s="1" t="str">
        <f t="shared" si="50"/>
        <v>2018|Stratford District|$20,001-$30,000</v>
      </c>
      <c r="B1658" t="s">
        <v>18</v>
      </c>
      <c r="C1658" t="s">
        <v>19</v>
      </c>
      <c r="D1658" t="s">
        <v>20</v>
      </c>
      <c r="E1658" t="s">
        <v>21</v>
      </c>
      <c r="F1658">
        <v>2018</v>
      </c>
      <c r="G1658">
        <v>2018</v>
      </c>
      <c r="H1658">
        <v>34</v>
      </c>
      <c r="I1658" t="s">
        <v>92</v>
      </c>
      <c r="J1658">
        <v>99</v>
      </c>
      <c r="K1658" t="s">
        <v>23</v>
      </c>
      <c r="L1658">
        <v>2</v>
      </c>
      <c r="M1658" t="s">
        <v>24</v>
      </c>
      <c r="N1658">
        <v>999</v>
      </c>
      <c r="O1658" t="s">
        <v>42</v>
      </c>
      <c r="P1658">
        <v>0</v>
      </c>
      <c r="T1658" s="3" t="str">
        <f t="shared" si="51"/>
        <v>.</v>
      </c>
      <c r="U1658" s="3" t="str">
        <f>IF(AND(R1658&lt;&gt;"_U",N1658&lt;&gt;9999,N1658&lt;&gt;999,L1658&lt;&gt;"Median"),IFERROR(VLOOKUP(A1658,'TA Total'!A:P,16,0),"."),".")</f>
        <v>.</v>
      </c>
    </row>
    <row r="1659" spans="1:21" x14ac:dyDescent="0.3">
      <c r="A1659" s="1" t="str">
        <f t="shared" si="50"/>
        <v>2018|Stratford District|$20,001-$30,000</v>
      </c>
      <c r="B1659" t="s">
        <v>18</v>
      </c>
      <c r="C1659" t="s">
        <v>19</v>
      </c>
      <c r="D1659" t="s">
        <v>20</v>
      </c>
      <c r="E1659" t="s">
        <v>21</v>
      </c>
      <c r="F1659">
        <v>2018</v>
      </c>
      <c r="G1659">
        <v>2018</v>
      </c>
      <c r="H1659">
        <v>34</v>
      </c>
      <c r="I1659" t="s">
        <v>92</v>
      </c>
      <c r="J1659">
        <v>99</v>
      </c>
      <c r="K1659" t="s">
        <v>23</v>
      </c>
      <c r="L1659">
        <v>2</v>
      </c>
      <c r="M1659" t="s">
        <v>24</v>
      </c>
      <c r="N1659">
        <v>2</v>
      </c>
      <c r="O1659" t="s">
        <v>28</v>
      </c>
      <c r="P1659">
        <v>159</v>
      </c>
      <c r="T1659" s="3">
        <f t="shared" si="51"/>
        <v>38.69</v>
      </c>
      <c r="U1659" s="3">
        <f>IF(AND(R1659&lt;&gt;"_U",N1659&lt;&gt;9999,N1659&lt;&gt;999,L1659&lt;&gt;"Median"),IFERROR(VLOOKUP(A1659,'TA Total'!A:P,16,0),"."),".")</f>
        <v>411</v>
      </c>
    </row>
    <row r="1660" spans="1:21" x14ac:dyDescent="0.3">
      <c r="A1660" s="1" t="str">
        <f t="shared" si="50"/>
        <v>2018|Stratford District|$20,001-$30,000</v>
      </c>
      <c r="B1660" t="s">
        <v>18</v>
      </c>
      <c r="C1660" t="s">
        <v>19</v>
      </c>
      <c r="D1660" t="s">
        <v>20</v>
      </c>
      <c r="E1660" t="s">
        <v>21</v>
      </c>
      <c r="F1660">
        <v>2018</v>
      </c>
      <c r="G1660">
        <v>2018</v>
      </c>
      <c r="H1660">
        <v>34</v>
      </c>
      <c r="I1660" t="s">
        <v>92</v>
      </c>
      <c r="J1660">
        <v>99</v>
      </c>
      <c r="K1660" t="s">
        <v>23</v>
      </c>
      <c r="L1660">
        <v>2</v>
      </c>
      <c r="M1660" t="s">
        <v>24</v>
      </c>
      <c r="N1660">
        <v>3</v>
      </c>
      <c r="O1660" t="s">
        <v>25</v>
      </c>
      <c r="P1660">
        <v>42</v>
      </c>
      <c r="T1660" s="3">
        <f t="shared" si="51"/>
        <v>10.220000000000001</v>
      </c>
      <c r="U1660" s="3">
        <f>IF(AND(R1660&lt;&gt;"_U",N1660&lt;&gt;9999,N1660&lt;&gt;999,L1660&lt;&gt;"Median"),IFERROR(VLOOKUP(A1660,'TA Total'!A:P,16,0),"."),".")</f>
        <v>411</v>
      </c>
    </row>
    <row r="1661" spans="1:21" x14ac:dyDescent="0.3">
      <c r="A1661" s="1" t="str">
        <f t="shared" si="50"/>
        <v>2018|Stratford District|$20,001-$30,000</v>
      </c>
      <c r="B1661" t="s">
        <v>18</v>
      </c>
      <c r="C1661" t="s">
        <v>19</v>
      </c>
      <c r="D1661" t="s">
        <v>20</v>
      </c>
      <c r="E1661" t="s">
        <v>21</v>
      </c>
      <c r="F1661">
        <v>2018</v>
      </c>
      <c r="G1661">
        <v>2018</v>
      </c>
      <c r="H1661">
        <v>34</v>
      </c>
      <c r="I1661" t="s">
        <v>92</v>
      </c>
      <c r="J1661">
        <v>99</v>
      </c>
      <c r="K1661" t="s">
        <v>23</v>
      </c>
      <c r="L1661">
        <v>2</v>
      </c>
      <c r="M1661" t="s">
        <v>24</v>
      </c>
      <c r="N1661">
        <v>1</v>
      </c>
      <c r="O1661" t="s">
        <v>33</v>
      </c>
      <c r="P1661">
        <v>213</v>
      </c>
      <c r="T1661" s="3">
        <f t="shared" si="51"/>
        <v>51.82</v>
      </c>
      <c r="U1661" s="3">
        <f>IF(AND(R1661&lt;&gt;"_U",N1661&lt;&gt;9999,N1661&lt;&gt;999,L1661&lt;&gt;"Median"),IFERROR(VLOOKUP(A1661,'TA Total'!A:P,16,0),"."),".")</f>
        <v>411</v>
      </c>
    </row>
    <row r="1662" spans="1:21" x14ac:dyDescent="0.3">
      <c r="A1662" s="1" t="str">
        <f t="shared" si="50"/>
        <v>2018|Stratford District|$20,001-$30,000</v>
      </c>
      <c r="B1662" t="s">
        <v>18</v>
      </c>
      <c r="C1662" t="s">
        <v>19</v>
      </c>
      <c r="D1662" t="s">
        <v>20</v>
      </c>
      <c r="E1662" t="s">
        <v>21</v>
      </c>
      <c r="F1662">
        <v>2018</v>
      </c>
      <c r="G1662">
        <v>2018</v>
      </c>
      <c r="H1662">
        <v>34</v>
      </c>
      <c r="I1662" t="s">
        <v>92</v>
      </c>
      <c r="J1662">
        <v>99</v>
      </c>
      <c r="K1662" t="s">
        <v>23</v>
      </c>
      <c r="L1662">
        <v>2</v>
      </c>
      <c r="M1662" t="s">
        <v>24</v>
      </c>
      <c r="N1662">
        <v>9999</v>
      </c>
      <c r="O1662" t="s">
        <v>40</v>
      </c>
      <c r="P1662">
        <v>411</v>
      </c>
      <c r="T1662" s="3" t="str">
        <f t="shared" si="51"/>
        <v>.</v>
      </c>
      <c r="U1662" s="3" t="str">
        <f>IF(AND(R1662&lt;&gt;"_U",N1662&lt;&gt;9999,N1662&lt;&gt;999,L1662&lt;&gt;"Median"),IFERROR(VLOOKUP(A1662,'TA Total'!A:P,16,0),"."),".")</f>
        <v>.</v>
      </c>
    </row>
    <row r="1663" spans="1:21" x14ac:dyDescent="0.3">
      <c r="A1663" s="1" t="str">
        <f t="shared" si="50"/>
        <v>2018|Stratford District|$20,001-$30,000</v>
      </c>
      <c r="B1663" t="s">
        <v>18</v>
      </c>
      <c r="C1663" t="s">
        <v>19</v>
      </c>
      <c r="D1663" t="s">
        <v>20</v>
      </c>
      <c r="E1663" t="s">
        <v>21</v>
      </c>
      <c r="F1663">
        <v>2018</v>
      </c>
      <c r="G1663">
        <v>2018</v>
      </c>
      <c r="H1663">
        <v>34</v>
      </c>
      <c r="I1663" t="s">
        <v>92</v>
      </c>
      <c r="J1663">
        <v>99</v>
      </c>
      <c r="K1663" t="s">
        <v>23</v>
      </c>
      <c r="L1663">
        <v>2</v>
      </c>
      <c r="M1663" t="s">
        <v>24</v>
      </c>
      <c r="N1663">
        <v>7777</v>
      </c>
      <c r="O1663" t="s">
        <v>37</v>
      </c>
      <c r="P1663">
        <v>411</v>
      </c>
      <c r="T1663" s="3">
        <f t="shared" si="51"/>
        <v>100</v>
      </c>
      <c r="U1663" s="3">
        <f>IF(AND(R1663&lt;&gt;"_U",N1663&lt;&gt;9999,N1663&lt;&gt;999,L1663&lt;&gt;"Median"),IFERROR(VLOOKUP(A1663,'TA Total'!A:P,16,0),"."),".")</f>
        <v>411</v>
      </c>
    </row>
    <row r="1664" spans="1:21" x14ac:dyDescent="0.3">
      <c r="A1664" s="1" t="str">
        <f t="shared" si="50"/>
        <v>2018|Stratford District|$30,001-$50,000</v>
      </c>
      <c r="B1664" t="s">
        <v>18</v>
      </c>
      <c r="C1664" t="s">
        <v>19</v>
      </c>
      <c r="D1664" t="s">
        <v>20</v>
      </c>
      <c r="E1664" t="s">
        <v>21</v>
      </c>
      <c r="F1664">
        <v>2018</v>
      </c>
      <c r="G1664">
        <v>2018</v>
      </c>
      <c r="H1664">
        <v>34</v>
      </c>
      <c r="I1664" t="s">
        <v>92</v>
      </c>
      <c r="J1664">
        <v>99</v>
      </c>
      <c r="K1664" t="s">
        <v>23</v>
      </c>
      <c r="L1664">
        <v>3</v>
      </c>
      <c r="M1664" t="s">
        <v>45</v>
      </c>
      <c r="N1664">
        <v>7777</v>
      </c>
      <c r="O1664" t="s">
        <v>37</v>
      </c>
      <c r="P1664">
        <v>648</v>
      </c>
      <c r="T1664" s="3">
        <f t="shared" si="51"/>
        <v>100</v>
      </c>
      <c r="U1664" s="3">
        <f>IF(AND(R1664&lt;&gt;"_U",N1664&lt;&gt;9999,N1664&lt;&gt;999,L1664&lt;&gt;"Median"),IFERROR(VLOOKUP(A1664,'TA Total'!A:P,16,0),"."),".")</f>
        <v>648</v>
      </c>
    </row>
    <row r="1665" spans="1:21" x14ac:dyDescent="0.3">
      <c r="A1665" s="1" t="str">
        <f t="shared" si="50"/>
        <v>2018|Stratford District|$30,001-$50,000</v>
      </c>
      <c r="B1665" t="s">
        <v>18</v>
      </c>
      <c r="C1665" t="s">
        <v>19</v>
      </c>
      <c r="D1665" t="s">
        <v>20</v>
      </c>
      <c r="E1665" t="s">
        <v>21</v>
      </c>
      <c r="F1665">
        <v>2018</v>
      </c>
      <c r="G1665">
        <v>2018</v>
      </c>
      <c r="H1665">
        <v>34</v>
      </c>
      <c r="I1665" t="s">
        <v>92</v>
      </c>
      <c r="J1665">
        <v>99</v>
      </c>
      <c r="K1665" t="s">
        <v>23</v>
      </c>
      <c r="L1665">
        <v>3</v>
      </c>
      <c r="M1665" t="s">
        <v>45</v>
      </c>
      <c r="N1665">
        <v>999</v>
      </c>
      <c r="O1665" t="s">
        <v>42</v>
      </c>
      <c r="P1665">
        <v>0</v>
      </c>
      <c r="T1665" s="3" t="str">
        <f t="shared" si="51"/>
        <v>.</v>
      </c>
      <c r="U1665" s="3" t="str">
        <f>IF(AND(R1665&lt;&gt;"_U",N1665&lt;&gt;9999,N1665&lt;&gt;999,L1665&lt;&gt;"Median"),IFERROR(VLOOKUP(A1665,'TA Total'!A:P,16,0),"."),".")</f>
        <v>.</v>
      </c>
    </row>
    <row r="1666" spans="1:21" x14ac:dyDescent="0.3">
      <c r="A1666" s="1" t="str">
        <f t="shared" si="50"/>
        <v>2018|Stratford District|$30,001-$50,000</v>
      </c>
      <c r="B1666" t="s">
        <v>18</v>
      </c>
      <c r="C1666" t="s">
        <v>19</v>
      </c>
      <c r="D1666" t="s">
        <v>20</v>
      </c>
      <c r="E1666" t="s">
        <v>21</v>
      </c>
      <c r="F1666">
        <v>2018</v>
      </c>
      <c r="G1666">
        <v>2018</v>
      </c>
      <c r="H1666">
        <v>34</v>
      </c>
      <c r="I1666" t="s">
        <v>92</v>
      </c>
      <c r="J1666">
        <v>99</v>
      </c>
      <c r="K1666" t="s">
        <v>23</v>
      </c>
      <c r="L1666">
        <v>3</v>
      </c>
      <c r="M1666" t="s">
        <v>45</v>
      </c>
      <c r="N1666">
        <v>1</v>
      </c>
      <c r="O1666" t="s">
        <v>33</v>
      </c>
      <c r="P1666">
        <v>330</v>
      </c>
      <c r="T1666" s="3">
        <f t="shared" si="51"/>
        <v>50.93</v>
      </c>
      <c r="U1666" s="3">
        <f>IF(AND(R1666&lt;&gt;"_U",N1666&lt;&gt;9999,N1666&lt;&gt;999,L1666&lt;&gt;"Median"),IFERROR(VLOOKUP(A1666,'TA Total'!A:P,16,0),"."),".")</f>
        <v>648</v>
      </c>
    </row>
    <row r="1667" spans="1:21" x14ac:dyDescent="0.3">
      <c r="A1667" s="1" t="str">
        <f t="shared" ref="A1667:A1730" si="52">G1667&amp;"|"&amp;I1667&amp;"|"&amp;M1667</f>
        <v>2018|Stratford District|$30,001-$50,000</v>
      </c>
      <c r="B1667" t="s">
        <v>18</v>
      </c>
      <c r="C1667" t="s">
        <v>19</v>
      </c>
      <c r="D1667" t="s">
        <v>20</v>
      </c>
      <c r="E1667" t="s">
        <v>21</v>
      </c>
      <c r="F1667">
        <v>2018</v>
      </c>
      <c r="G1667">
        <v>2018</v>
      </c>
      <c r="H1667">
        <v>34</v>
      </c>
      <c r="I1667" t="s">
        <v>92</v>
      </c>
      <c r="J1667">
        <v>99</v>
      </c>
      <c r="K1667" t="s">
        <v>23</v>
      </c>
      <c r="L1667">
        <v>3</v>
      </c>
      <c r="M1667" t="s">
        <v>45</v>
      </c>
      <c r="N1667">
        <v>2</v>
      </c>
      <c r="O1667" t="s">
        <v>28</v>
      </c>
      <c r="P1667">
        <v>207</v>
      </c>
      <c r="T1667" s="3">
        <f t="shared" ref="T1667:T1730" si="53">IF(AND(R1667&lt;&gt;"_U",R1667&lt;&gt;"c",N1667&lt;&gt;999,N1667&lt;&gt;9999,L1667&lt;&gt;"Median"),IFERROR((ROUND(P1667/U1667*100,2)),"."),".")</f>
        <v>31.94</v>
      </c>
      <c r="U1667" s="3">
        <f>IF(AND(R1667&lt;&gt;"_U",N1667&lt;&gt;9999,N1667&lt;&gt;999,L1667&lt;&gt;"Median"),IFERROR(VLOOKUP(A1667,'TA Total'!A:P,16,0),"."),".")</f>
        <v>648</v>
      </c>
    </row>
    <row r="1668" spans="1:21" x14ac:dyDescent="0.3">
      <c r="A1668" s="1" t="str">
        <f t="shared" si="52"/>
        <v>2018|Stratford District|$30,001-$50,000</v>
      </c>
      <c r="B1668" t="s">
        <v>18</v>
      </c>
      <c r="C1668" t="s">
        <v>19</v>
      </c>
      <c r="D1668" t="s">
        <v>20</v>
      </c>
      <c r="E1668" t="s">
        <v>21</v>
      </c>
      <c r="F1668">
        <v>2018</v>
      </c>
      <c r="G1668">
        <v>2018</v>
      </c>
      <c r="H1668">
        <v>34</v>
      </c>
      <c r="I1668" t="s">
        <v>92</v>
      </c>
      <c r="J1668">
        <v>99</v>
      </c>
      <c r="K1668" t="s">
        <v>23</v>
      </c>
      <c r="L1668">
        <v>3</v>
      </c>
      <c r="M1668" t="s">
        <v>45</v>
      </c>
      <c r="N1668">
        <v>9999</v>
      </c>
      <c r="O1668" t="s">
        <v>40</v>
      </c>
      <c r="P1668">
        <v>648</v>
      </c>
      <c r="T1668" s="3" t="str">
        <f t="shared" si="53"/>
        <v>.</v>
      </c>
      <c r="U1668" s="3" t="str">
        <f>IF(AND(R1668&lt;&gt;"_U",N1668&lt;&gt;9999,N1668&lt;&gt;999,L1668&lt;&gt;"Median"),IFERROR(VLOOKUP(A1668,'TA Total'!A:P,16,0),"."),".")</f>
        <v>.</v>
      </c>
    </row>
    <row r="1669" spans="1:21" x14ac:dyDescent="0.3">
      <c r="A1669" s="1" t="str">
        <f t="shared" si="52"/>
        <v>2018|Stratford District|$30,001-$50,000</v>
      </c>
      <c r="B1669" t="s">
        <v>18</v>
      </c>
      <c r="C1669" t="s">
        <v>19</v>
      </c>
      <c r="D1669" t="s">
        <v>20</v>
      </c>
      <c r="E1669" t="s">
        <v>21</v>
      </c>
      <c r="F1669">
        <v>2018</v>
      </c>
      <c r="G1669">
        <v>2018</v>
      </c>
      <c r="H1669">
        <v>34</v>
      </c>
      <c r="I1669" t="s">
        <v>92</v>
      </c>
      <c r="J1669">
        <v>99</v>
      </c>
      <c r="K1669" t="s">
        <v>23</v>
      </c>
      <c r="L1669">
        <v>3</v>
      </c>
      <c r="M1669" t="s">
        <v>45</v>
      </c>
      <c r="N1669">
        <v>3</v>
      </c>
      <c r="O1669" t="s">
        <v>25</v>
      </c>
      <c r="P1669">
        <v>108</v>
      </c>
      <c r="T1669" s="3">
        <f t="shared" si="53"/>
        <v>16.670000000000002</v>
      </c>
      <c r="U1669" s="3">
        <f>IF(AND(R1669&lt;&gt;"_U",N1669&lt;&gt;9999,N1669&lt;&gt;999,L1669&lt;&gt;"Median"),IFERROR(VLOOKUP(A1669,'TA Total'!A:P,16,0),"."),".")</f>
        <v>648</v>
      </c>
    </row>
    <row r="1670" spans="1:21" x14ac:dyDescent="0.3">
      <c r="A1670" s="1" t="str">
        <f t="shared" si="52"/>
        <v>2018|Stratford District|$50,001-$70,000</v>
      </c>
      <c r="B1670" t="s">
        <v>18</v>
      </c>
      <c r="C1670" t="s">
        <v>19</v>
      </c>
      <c r="D1670" t="s">
        <v>20</v>
      </c>
      <c r="E1670" t="s">
        <v>21</v>
      </c>
      <c r="F1670">
        <v>2018</v>
      </c>
      <c r="G1670">
        <v>2018</v>
      </c>
      <c r="H1670">
        <v>34</v>
      </c>
      <c r="I1670" t="s">
        <v>92</v>
      </c>
      <c r="J1670">
        <v>99</v>
      </c>
      <c r="K1670" t="s">
        <v>23</v>
      </c>
      <c r="L1670">
        <v>4</v>
      </c>
      <c r="M1670" t="s">
        <v>36</v>
      </c>
      <c r="N1670">
        <v>2</v>
      </c>
      <c r="O1670" t="s">
        <v>28</v>
      </c>
      <c r="P1670">
        <v>159</v>
      </c>
      <c r="T1670" s="3">
        <f t="shared" si="53"/>
        <v>29.12</v>
      </c>
      <c r="U1670" s="3">
        <f>IF(AND(R1670&lt;&gt;"_U",N1670&lt;&gt;9999,N1670&lt;&gt;999,L1670&lt;&gt;"Median"),IFERROR(VLOOKUP(A1670,'TA Total'!A:P,16,0),"."),".")</f>
        <v>546</v>
      </c>
    </row>
    <row r="1671" spans="1:21" x14ac:dyDescent="0.3">
      <c r="A1671" s="1" t="str">
        <f t="shared" si="52"/>
        <v>2018|Stratford District|$50,001-$70,000</v>
      </c>
      <c r="B1671" t="s">
        <v>18</v>
      </c>
      <c r="C1671" t="s">
        <v>19</v>
      </c>
      <c r="D1671" t="s">
        <v>20</v>
      </c>
      <c r="E1671" t="s">
        <v>21</v>
      </c>
      <c r="F1671">
        <v>2018</v>
      </c>
      <c r="G1671">
        <v>2018</v>
      </c>
      <c r="H1671">
        <v>34</v>
      </c>
      <c r="I1671" t="s">
        <v>92</v>
      </c>
      <c r="J1671">
        <v>99</v>
      </c>
      <c r="K1671" t="s">
        <v>23</v>
      </c>
      <c r="L1671">
        <v>4</v>
      </c>
      <c r="M1671" t="s">
        <v>36</v>
      </c>
      <c r="N1671">
        <v>3</v>
      </c>
      <c r="O1671" t="s">
        <v>25</v>
      </c>
      <c r="P1671">
        <v>87</v>
      </c>
      <c r="T1671" s="3">
        <f t="shared" si="53"/>
        <v>15.93</v>
      </c>
      <c r="U1671" s="3">
        <f>IF(AND(R1671&lt;&gt;"_U",N1671&lt;&gt;9999,N1671&lt;&gt;999,L1671&lt;&gt;"Median"),IFERROR(VLOOKUP(A1671,'TA Total'!A:P,16,0),"."),".")</f>
        <v>546</v>
      </c>
    </row>
    <row r="1672" spans="1:21" x14ac:dyDescent="0.3">
      <c r="A1672" s="1" t="str">
        <f t="shared" si="52"/>
        <v>2018|Stratford District|$50,001-$70,000</v>
      </c>
      <c r="B1672" t="s">
        <v>18</v>
      </c>
      <c r="C1672" t="s">
        <v>19</v>
      </c>
      <c r="D1672" t="s">
        <v>20</v>
      </c>
      <c r="E1672" t="s">
        <v>21</v>
      </c>
      <c r="F1672">
        <v>2018</v>
      </c>
      <c r="G1672">
        <v>2018</v>
      </c>
      <c r="H1672">
        <v>34</v>
      </c>
      <c r="I1672" t="s">
        <v>92</v>
      </c>
      <c r="J1672">
        <v>99</v>
      </c>
      <c r="K1672" t="s">
        <v>23</v>
      </c>
      <c r="L1672">
        <v>4</v>
      </c>
      <c r="M1672" t="s">
        <v>36</v>
      </c>
      <c r="N1672">
        <v>1</v>
      </c>
      <c r="O1672" t="s">
        <v>33</v>
      </c>
      <c r="P1672">
        <v>297</v>
      </c>
      <c r="T1672" s="3">
        <f t="shared" si="53"/>
        <v>54.4</v>
      </c>
      <c r="U1672" s="3">
        <f>IF(AND(R1672&lt;&gt;"_U",N1672&lt;&gt;9999,N1672&lt;&gt;999,L1672&lt;&gt;"Median"),IFERROR(VLOOKUP(A1672,'TA Total'!A:P,16,0),"."),".")</f>
        <v>546</v>
      </c>
    </row>
    <row r="1673" spans="1:21" x14ac:dyDescent="0.3">
      <c r="A1673" s="1" t="str">
        <f t="shared" si="52"/>
        <v>2018|Stratford District|$50,001-$70,000</v>
      </c>
      <c r="B1673" t="s">
        <v>18</v>
      </c>
      <c r="C1673" t="s">
        <v>19</v>
      </c>
      <c r="D1673" t="s">
        <v>20</v>
      </c>
      <c r="E1673" t="s">
        <v>21</v>
      </c>
      <c r="F1673">
        <v>2018</v>
      </c>
      <c r="G1673">
        <v>2018</v>
      </c>
      <c r="H1673">
        <v>34</v>
      </c>
      <c r="I1673" t="s">
        <v>92</v>
      </c>
      <c r="J1673">
        <v>99</v>
      </c>
      <c r="K1673" t="s">
        <v>23</v>
      </c>
      <c r="L1673">
        <v>4</v>
      </c>
      <c r="M1673" t="s">
        <v>36</v>
      </c>
      <c r="N1673">
        <v>7777</v>
      </c>
      <c r="O1673" t="s">
        <v>37</v>
      </c>
      <c r="P1673">
        <v>546</v>
      </c>
      <c r="T1673" s="3">
        <f t="shared" si="53"/>
        <v>100</v>
      </c>
      <c r="U1673" s="3">
        <f>IF(AND(R1673&lt;&gt;"_U",N1673&lt;&gt;9999,N1673&lt;&gt;999,L1673&lt;&gt;"Median"),IFERROR(VLOOKUP(A1673,'TA Total'!A:P,16,0),"."),".")</f>
        <v>546</v>
      </c>
    </row>
    <row r="1674" spans="1:21" x14ac:dyDescent="0.3">
      <c r="A1674" s="1" t="str">
        <f t="shared" si="52"/>
        <v>2018|Stratford District|$50,001-$70,000</v>
      </c>
      <c r="B1674" t="s">
        <v>18</v>
      </c>
      <c r="C1674" t="s">
        <v>19</v>
      </c>
      <c r="D1674" t="s">
        <v>20</v>
      </c>
      <c r="E1674" t="s">
        <v>21</v>
      </c>
      <c r="F1674">
        <v>2018</v>
      </c>
      <c r="G1674">
        <v>2018</v>
      </c>
      <c r="H1674">
        <v>34</v>
      </c>
      <c r="I1674" t="s">
        <v>92</v>
      </c>
      <c r="J1674">
        <v>99</v>
      </c>
      <c r="K1674" t="s">
        <v>23</v>
      </c>
      <c r="L1674">
        <v>4</v>
      </c>
      <c r="M1674" t="s">
        <v>36</v>
      </c>
      <c r="N1674">
        <v>999</v>
      </c>
      <c r="O1674" t="s">
        <v>42</v>
      </c>
      <c r="P1674">
        <v>0</v>
      </c>
      <c r="T1674" s="3" t="str">
        <f t="shared" si="53"/>
        <v>.</v>
      </c>
      <c r="U1674" s="3" t="str">
        <f>IF(AND(R1674&lt;&gt;"_U",N1674&lt;&gt;9999,N1674&lt;&gt;999,L1674&lt;&gt;"Median"),IFERROR(VLOOKUP(A1674,'TA Total'!A:P,16,0),"."),".")</f>
        <v>.</v>
      </c>
    </row>
    <row r="1675" spans="1:21" x14ac:dyDescent="0.3">
      <c r="A1675" s="1" t="str">
        <f t="shared" si="52"/>
        <v>2018|Stratford District|$50,001-$70,000</v>
      </c>
      <c r="B1675" t="s">
        <v>18</v>
      </c>
      <c r="C1675" t="s">
        <v>19</v>
      </c>
      <c r="D1675" t="s">
        <v>20</v>
      </c>
      <c r="E1675" t="s">
        <v>21</v>
      </c>
      <c r="F1675">
        <v>2018</v>
      </c>
      <c r="G1675">
        <v>2018</v>
      </c>
      <c r="H1675">
        <v>34</v>
      </c>
      <c r="I1675" t="s">
        <v>92</v>
      </c>
      <c r="J1675">
        <v>99</v>
      </c>
      <c r="K1675" t="s">
        <v>23</v>
      </c>
      <c r="L1675">
        <v>4</v>
      </c>
      <c r="M1675" t="s">
        <v>36</v>
      </c>
      <c r="N1675">
        <v>9999</v>
      </c>
      <c r="O1675" t="s">
        <v>40</v>
      </c>
      <c r="P1675">
        <v>546</v>
      </c>
      <c r="T1675" s="3" t="str">
        <f t="shared" si="53"/>
        <v>.</v>
      </c>
      <c r="U1675" s="3" t="str">
        <f>IF(AND(R1675&lt;&gt;"_U",N1675&lt;&gt;9999,N1675&lt;&gt;999,L1675&lt;&gt;"Median"),IFERROR(VLOOKUP(A1675,'TA Total'!A:P,16,0),"."),".")</f>
        <v>.</v>
      </c>
    </row>
    <row r="1676" spans="1:21" x14ac:dyDescent="0.3">
      <c r="A1676" s="1" t="str">
        <f t="shared" si="52"/>
        <v>2018|Stratford District|$70,001-$100,000</v>
      </c>
      <c r="B1676" t="s">
        <v>18</v>
      </c>
      <c r="C1676" t="s">
        <v>19</v>
      </c>
      <c r="D1676" t="s">
        <v>20</v>
      </c>
      <c r="E1676" t="s">
        <v>21</v>
      </c>
      <c r="F1676">
        <v>2018</v>
      </c>
      <c r="G1676">
        <v>2018</v>
      </c>
      <c r="H1676">
        <v>34</v>
      </c>
      <c r="I1676" t="s">
        <v>92</v>
      </c>
      <c r="J1676">
        <v>99</v>
      </c>
      <c r="K1676" t="s">
        <v>23</v>
      </c>
      <c r="L1676">
        <v>5</v>
      </c>
      <c r="M1676" t="s">
        <v>58</v>
      </c>
      <c r="N1676">
        <v>1</v>
      </c>
      <c r="O1676" t="s">
        <v>33</v>
      </c>
      <c r="P1676">
        <v>366</v>
      </c>
      <c r="T1676" s="3">
        <f t="shared" si="53"/>
        <v>61.31</v>
      </c>
      <c r="U1676" s="3">
        <f>IF(AND(R1676&lt;&gt;"_U",N1676&lt;&gt;9999,N1676&lt;&gt;999,L1676&lt;&gt;"Median"),IFERROR(VLOOKUP(A1676,'TA Total'!A:P,16,0),"."),".")</f>
        <v>597</v>
      </c>
    </row>
    <row r="1677" spans="1:21" x14ac:dyDescent="0.3">
      <c r="A1677" s="1" t="str">
        <f t="shared" si="52"/>
        <v>2018|Stratford District|$70,001-$100,000</v>
      </c>
      <c r="B1677" t="s">
        <v>18</v>
      </c>
      <c r="C1677" t="s">
        <v>19</v>
      </c>
      <c r="D1677" t="s">
        <v>20</v>
      </c>
      <c r="E1677" t="s">
        <v>21</v>
      </c>
      <c r="F1677">
        <v>2018</v>
      </c>
      <c r="G1677">
        <v>2018</v>
      </c>
      <c r="H1677">
        <v>34</v>
      </c>
      <c r="I1677" t="s">
        <v>92</v>
      </c>
      <c r="J1677">
        <v>99</v>
      </c>
      <c r="K1677" t="s">
        <v>23</v>
      </c>
      <c r="L1677">
        <v>5</v>
      </c>
      <c r="M1677" t="s">
        <v>58</v>
      </c>
      <c r="N1677">
        <v>9999</v>
      </c>
      <c r="O1677" t="s">
        <v>40</v>
      </c>
      <c r="P1677">
        <v>597</v>
      </c>
      <c r="T1677" s="3" t="str">
        <f t="shared" si="53"/>
        <v>.</v>
      </c>
      <c r="U1677" s="3" t="str">
        <f>IF(AND(R1677&lt;&gt;"_U",N1677&lt;&gt;9999,N1677&lt;&gt;999,L1677&lt;&gt;"Median"),IFERROR(VLOOKUP(A1677,'TA Total'!A:P,16,0),"."),".")</f>
        <v>.</v>
      </c>
    </row>
    <row r="1678" spans="1:21" x14ac:dyDescent="0.3">
      <c r="A1678" s="1" t="str">
        <f t="shared" si="52"/>
        <v>2018|Stratford District|$70,001-$100,000</v>
      </c>
      <c r="B1678" t="s">
        <v>18</v>
      </c>
      <c r="C1678" t="s">
        <v>19</v>
      </c>
      <c r="D1678" t="s">
        <v>20</v>
      </c>
      <c r="E1678" t="s">
        <v>21</v>
      </c>
      <c r="F1678">
        <v>2018</v>
      </c>
      <c r="G1678">
        <v>2018</v>
      </c>
      <c r="H1678">
        <v>34</v>
      </c>
      <c r="I1678" t="s">
        <v>92</v>
      </c>
      <c r="J1678">
        <v>99</v>
      </c>
      <c r="K1678" t="s">
        <v>23</v>
      </c>
      <c r="L1678">
        <v>5</v>
      </c>
      <c r="M1678" t="s">
        <v>58</v>
      </c>
      <c r="N1678">
        <v>7777</v>
      </c>
      <c r="O1678" t="s">
        <v>37</v>
      </c>
      <c r="P1678">
        <v>597</v>
      </c>
      <c r="T1678" s="3">
        <f t="shared" si="53"/>
        <v>100</v>
      </c>
      <c r="U1678" s="3">
        <f>IF(AND(R1678&lt;&gt;"_U",N1678&lt;&gt;9999,N1678&lt;&gt;999,L1678&lt;&gt;"Median"),IFERROR(VLOOKUP(A1678,'TA Total'!A:P,16,0),"."),".")</f>
        <v>597</v>
      </c>
    </row>
    <row r="1679" spans="1:21" x14ac:dyDescent="0.3">
      <c r="A1679" s="1" t="str">
        <f t="shared" si="52"/>
        <v>2018|Stratford District|$70,001-$100,000</v>
      </c>
      <c r="B1679" t="s">
        <v>18</v>
      </c>
      <c r="C1679" t="s">
        <v>19</v>
      </c>
      <c r="D1679" t="s">
        <v>20</v>
      </c>
      <c r="E1679" t="s">
        <v>21</v>
      </c>
      <c r="F1679">
        <v>2018</v>
      </c>
      <c r="G1679">
        <v>2018</v>
      </c>
      <c r="H1679">
        <v>34</v>
      </c>
      <c r="I1679" t="s">
        <v>92</v>
      </c>
      <c r="J1679">
        <v>99</v>
      </c>
      <c r="K1679" t="s">
        <v>23</v>
      </c>
      <c r="L1679">
        <v>5</v>
      </c>
      <c r="M1679" t="s">
        <v>58</v>
      </c>
      <c r="N1679">
        <v>3</v>
      </c>
      <c r="O1679" t="s">
        <v>25</v>
      </c>
      <c r="P1679">
        <v>87</v>
      </c>
      <c r="T1679" s="3">
        <f t="shared" si="53"/>
        <v>14.57</v>
      </c>
      <c r="U1679" s="3">
        <f>IF(AND(R1679&lt;&gt;"_U",N1679&lt;&gt;9999,N1679&lt;&gt;999,L1679&lt;&gt;"Median"),IFERROR(VLOOKUP(A1679,'TA Total'!A:P,16,0),"."),".")</f>
        <v>597</v>
      </c>
    </row>
    <row r="1680" spans="1:21" x14ac:dyDescent="0.3">
      <c r="A1680" s="1" t="str">
        <f t="shared" si="52"/>
        <v>2018|Stratford District|$70,001-$100,000</v>
      </c>
      <c r="B1680" t="s">
        <v>18</v>
      </c>
      <c r="C1680" t="s">
        <v>19</v>
      </c>
      <c r="D1680" t="s">
        <v>20</v>
      </c>
      <c r="E1680" t="s">
        <v>21</v>
      </c>
      <c r="F1680">
        <v>2018</v>
      </c>
      <c r="G1680">
        <v>2018</v>
      </c>
      <c r="H1680">
        <v>34</v>
      </c>
      <c r="I1680" t="s">
        <v>92</v>
      </c>
      <c r="J1680">
        <v>99</v>
      </c>
      <c r="K1680" t="s">
        <v>23</v>
      </c>
      <c r="L1680">
        <v>5</v>
      </c>
      <c r="M1680" t="s">
        <v>58</v>
      </c>
      <c r="N1680">
        <v>999</v>
      </c>
      <c r="O1680" t="s">
        <v>42</v>
      </c>
      <c r="P1680">
        <v>0</v>
      </c>
      <c r="T1680" s="3" t="str">
        <f t="shared" si="53"/>
        <v>.</v>
      </c>
      <c r="U1680" s="3" t="str">
        <f>IF(AND(R1680&lt;&gt;"_U",N1680&lt;&gt;9999,N1680&lt;&gt;999,L1680&lt;&gt;"Median"),IFERROR(VLOOKUP(A1680,'TA Total'!A:P,16,0),"."),".")</f>
        <v>.</v>
      </c>
    </row>
    <row r="1681" spans="1:21" x14ac:dyDescent="0.3">
      <c r="A1681" s="1" t="str">
        <f t="shared" si="52"/>
        <v>2018|Stratford District|$70,001-$100,000</v>
      </c>
      <c r="B1681" t="s">
        <v>18</v>
      </c>
      <c r="C1681" t="s">
        <v>19</v>
      </c>
      <c r="D1681" t="s">
        <v>20</v>
      </c>
      <c r="E1681" t="s">
        <v>21</v>
      </c>
      <c r="F1681">
        <v>2018</v>
      </c>
      <c r="G1681">
        <v>2018</v>
      </c>
      <c r="H1681">
        <v>34</v>
      </c>
      <c r="I1681" t="s">
        <v>92</v>
      </c>
      <c r="J1681">
        <v>99</v>
      </c>
      <c r="K1681" t="s">
        <v>23</v>
      </c>
      <c r="L1681">
        <v>5</v>
      </c>
      <c r="M1681" t="s">
        <v>58</v>
      </c>
      <c r="N1681">
        <v>2</v>
      </c>
      <c r="O1681" t="s">
        <v>28</v>
      </c>
      <c r="P1681">
        <v>144</v>
      </c>
      <c r="T1681" s="3">
        <f t="shared" si="53"/>
        <v>24.12</v>
      </c>
      <c r="U1681" s="3">
        <f>IF(AND(R1681&lt;&gt;"_U",N1681&lt;&gt;9999,N1681&lt;&gt;999,L1681&lt;&gt;"Median"),IFERROR(VLOOKUP(A1681,'TA Total'!A:P,16,0),"."),".")</f>
        <v>597</v>
      </c>
    </row>
    <row r="1682" spans="1:21" x14ac:dyDescent="0.3">
      <c r="A1682" s="1" t="str">
        <f t="shared" si="52"/>
        <v>2018|Stratford District|$100,001-$150,000</v>
      </c>
      <c r="B1682" t="s">
        <v>18</v>
      </c>
      <c r="C1682" t="s">
        <v>19</v>
      </c>
      <c r="D1682" t="s">
        <v>20</v>
      </c>
      <c r="E1682" t="s">
        <v>21</v>
      </c>
      <c r="F1682">
        <v>2018</v>
      </c>
      <c r="G1682">
        <v>2018</v>
      </c>
      <c r="H1682">
        <v>34</v>
      </c>
      <c r="I1682" t="s">
        <v>92</v>
      </c>
      <c r="J1682">
        <v>99</v>
      </c>
      <c r="K1682" t="s">
        <v>23</v>
      </c>
      <c r="L1682">
        <v>6</v>
      </c>
      <c r="M1682" t="s">
        <v>59</v>
      </c>
      <c r="N1682">
        <v>9999</v>
      </c>
      <c r="O1682" t="s">
        <v>40</v>
      </c>
      <c r="P1682">
        <v>597</v>
      </c>
      <c r="T1682" s="3" t="str">
        <f t="shared" si="53"/>
        <v>.</v>
      </c>
      <c r="U1682" s="3" t="str">
        <f>IF(AND(R1682&lt;&gt;"_U",N1682&lt;&gt;9999,N1682&lt;&gt;999,L1682&lt;&gt;"Median"),IFERROR(VLOOKUP(A1682,'TA Total'!A:P,16,0),"."),".")</f>
        <v>.</v>
      </c>
    </row>
    <row r="1683" spans="1:21" x14ac:dyDescent="0.3">
      <c r="A1683" s="1" t="str">
        <f t="shared" si="52"/>
        <v>2018|Stratford District|$100,001-$150,000</v>
      </c>
      <c r="B1683" t="s">
        <v>18</v>
      </c>
      <c r="C1683" t="s">
        <v>19</v>
      </c>
      <c r="D1683" t="s">
        <v>20</v>
      </c>
      <c r="E1683" t="s">
        <v>21</v>
      </c>
      <c r="F1683">
        <v>2018</v>
      </c>
      <c r="G1683">
        <v>2018</v>
      </c>
      <c r="H1683">
        <v>34</v>
      </c>
      <c r="I1683" t="s">
        <v>92</v>
      </c>
      <c r="J1683">
        <v>99</v>
      </c>
      <c r="K1683" t="s">
        <v>23</v>
      </c>
      <c r="L1683">
        <v>6</v>
      </c>
      <c r="M1683" t="s">
        <v>59</v>
      </c>
      <c r="N1683">
        <v>3</v>
      </c>
      <c r="O1683" t="s">
        <v>25</v>
      </c>
      <c r="P1683">
        <v>108</v>
      </c>
      <c r="T1683" s="3">
        <f t="shared" si="53"/>
        <v>18.09</v>
      </c>
      <c r="U1683" s="3">
        <f>IF(AND(R1683&lt;&gt;"_U",N1683&lt;&gt;9999,N1683&lt;&gt;999,L1683&lt;&gt;"Median"),IFERROR(VLOOKUP(A1683,'TA Total'!A:P,16,0),"."),".")</f>
        <v>597</v>
      </c>
    </row>
    <row r="1684" spans="1:21" x14ac:dyDescent="0.3">
      <c r="A1684" s="1" t="str">
        <f t="shared" si="52"/>
        <v>2018|Stratford District|$100,001-$150,000</v>
      </c>
      <c r="B1684" t="s">
        <v>18</v>
      </c>
      <c r="C1684" t="s">
        <v>19</v>
      </c>
      <c r="D1684" t="s">
        <v>20</v>
      </c>
      <c r="E1684" t="s">
        <v>21</v>
      </c>
      <c r="F1684">
        <v>2018</v>
      </c>
      <c r="G1684">
        <v>2018</v>
      </c>
      <c r="H1684">
        <v>34</v>
      </c>
      <c r="I1684" t="s">
        <v>92</v>
      </c>
      <c r="J1684">
        <v>99</v>
      </c>
      <c r="K1684" t="s">
        <v>23</v>
      </c>
      <c r="L1684">
        <v>6</v>
      </c>
      <c r="M1684" t="s">
        <v>59</v>
      </c>
      <c r="N1684">
        <v>2</v>
      </c>
      <c r="O1684" t="s">
        <v>28</v>
      </c>
      <c r="P1684">
        <v>108</v>
      </c>
      <c r="T1684" s="3">
        <f t="shared" si="53"/>
        <v>18.09</v>
      </c>
      <c r="U1684" s="3">
        <f>IF(AND(R1684&lt;&gt;"_U",N1684&lt;&gt;9999,N1684&lt;&gt;999,L1684&lt;&gt;"Median"),IFERROR(VLOOKUP(A1684,'TA Total'!A:P,16,0),"."),".")</f>
        <v>597</v>
      </c>
    </row>
    <row r="1685" spans="1:21" x14ac:dyDescent="0.3">
      <c r="A1685" s="1" t="str">
        <f t="shared" si="52"/>
        <v>2018|Stratford District|$100,001-$150,000</v>
      </c>
      <c r="B1685" t="s">
        <v>18</v>
      </c>
      <c r="C1685" t="s">
        <v>19</v>
      </c>
      <c r="D1685" t="s">
        <v>20</v>
      </c>
      <c r="E1685" t="s">
        <v>21</v>
      </c>
      <c r="F1685">
        <v>2018</v>
      </c>
      <c r="G1685">
        <v>2018</v>
      </c>
      <c r="H1685">
        <v>34</v>
      </c>
      <c r="I1685" t="s">
        <v>92</v>
      </c>
      <c r="J1685">
        <v>99</v>
      </c>
      <c r="K1685" t="s">
        <v>23</v>
      </c>
      <c r="L1685">
        <v>6</v>
      </c>
      <c r="M1685" t="s">
        <v>59</v>
      </c>
      <c r="N1685">
        <v>7777</v>
      </c>
      <c r="O1685" t="s">
        <v>37</v>
      </c>
      <c r="P1685">
        <v>597</v>
      </c>
      <c r="T1685" s="3">
        <f t="shared" si="53"/>
        <v>100</v>
      </c>
      <c r="U1685" s="3">
        <f>IF(AND(R1685&lt;&gt;"_U",N1685&lt;&gt;9999,N1685&lt;&gt;999,L1685&lt;&gt;"Median"),IFERROR(VLOOKUP(A1685,'TA Total'!A:P,16,0),"."),".")</f>
        <v>597</v>
      </c>
    </row>
    <row r="1686" spans="1:21" x14ac:dyDescent="0.3">
      <c r="A1686" s="1" t="str">
        <f t="shared" si="52"/>
        <v>2018|Stratford District|$100,001-$150,000</v>
      </c>
      <c r="B1686" t="s">
        <v>18</v>
      </c>
      <c r="C1686" t="s">
        <v>19</v>
      </c>
      <c r="D1686" t="s">
        <v>20</v>
      </c>
      <c r="E1686" t="s">
        <v>21</v>
      </c>
      <c r="F1686">
        <v>2018</v>
      </c>
      <c r="G1686">
        <v>2018</v>
      </c>
      <c r="H1686">
        <v>34</v>
      </c>
      <c r="I1686" t="s">
        <v>92</v>
      </c>
      <c r="J1686">
        <v>99</v>
      </c>
      <c r="K1686" t="s">
        <v>23</v>
      </c>
      <c r="L1686">
        <v>6</v>
      </c>
      <c r="M1686" t="s">
        <v>59</v>
      </c>
      <c r="N1686">
        <v>1</v>
      </c>
      <c r="O1686" t="s">
        <v>33</v>
      </c>
      <c r="P1686">
        <v>378</v>
      </c>
      <c r="T1686" s="3">
        <f t="shared" si="53"/>
        <v>63.32</v>
      </c>
      <c r="U1686" s="3">
        <f>IF(AND(R1686&lt;&gt;"_U",N1686&lt;&gt;9999,N1686&lt;&gt;999,L1686&lt;&gt;"Median"),IFERROR(VLOOKUP(A1686,'TA Total'!A:P,16,0),"."),".")</f>
        <v>597</v>
      </c>
    </row>
    <row r="1687" spans="1:21" x14ac:dyDescent="0.3">
      <c r="A1687" s="1" t="str">
        <f t="shared" si="52"/>
        <v>2018|Stratford District|$100,001-$150,000</v>
      </c>
      <c r="B1687" t="s">
        <v>18</v>
      </c>
      <c r="C1687" t="s">
        <v>19</v>
      </c>
      <c r="D1687" t="s">
        <v>20</v>
      </c>
      <c r="E1687" t="s">
        <v>21</v>
      </c>
      <c r="F1687">
        <v>2018</v>
      </c>
      <c r="G1687">
        <v>2018</v>
      </c>
      <c r="H1687">
        <v>34</v>
      </c>
      <c r="I1687" t="s">
        <v>92</v>
      </c>
      <c r="J1687">
        <v>99</v>
      </c>
      <c r="K1687" t="s">
        <v>23</v>
      </c>
      <c r="L1687">
        <v>6</v>
      </c>
      <c r="M1687" t="s">
        <v>59</v>
      </c>
      <c r="N1687">
        <v>999</v>
      </c>
      <c r="O1687" t="s">
        <v>42</v>
      </c>
      <c r="P1687">
        <v>0</v>
      </c>
      <c r="T1687" s="3" t="str">
        <f t="shared" si="53"/>
        <v>.</v>
      </c>
      <c r="U1687" s="3" t="str">
        <f>IF(AND(R1687&lt;&gt;"_U",N1687&lt;&gt;9999,N1687&lt;&gt;999,L1687&lt;&gt;"Median"),IFERROR(VLOOKUP(A1687,'TA Total'!A:P,16,0),"."),".")</f>
        <v>.</v>
      </c>
    </row>
    <row r="1688" spans="1:21" x14ac:dyDescent="0.3">
      <c r="A1688" s="1" t="str">
        <f t="shared" si="52"/>
        <v>2018|Stratford District|$150,001-$200,000</v>
      </c>
      <c r="B1688" t="s">
        <v>18</v>
      </c>
      <c r="C1688" t="s">
        <v>19</v>
      </c>
      <c r="D1688" t="s">
        <v>20</v>
      </c>
      <c r="E1688" t="s">
        <v>21</v>
      </c>
      <c r="F1688">
        <v>2018</v>
      </c>
      <c r="G1688">
        <v>2018</v>
      </c>
      <c r="H1688">
        <v>34</v>
      </c>
      <c r="I1688" t="s">
        <v>92</v>
      </c>
      <c r="J1688">
        <v>99</v>
      </c>
      <c r="K1688" t="s">
        <v>23</v>
      </c>
      <c r="L1688">
        <v>7</v>
      </c>
      <c r="M1688" t="s">
        <v>43</v>
      </c>
      <c r="N1688">
        <v>999</v>
      </c>
      <c r="O1688" t="s">
        <v>42</v>
      </c>
      <c r="P1688">
        <v>0</v>
      </c>
      <c r="T1688" s="3" t="str">
        <f t="shared" si="53"/>
        <v>.</v>
      </c>
      <c r="U1688" s="3" t="str">
        <f>IF(AND(R1688&lt;&gt;"_U",N1688&lt;&gt;9999,N1688&lt;&gt;999,L1688&lt;&gt;"Median"),IFERROR(VLOOKUP(A1688,'TA Total'!A:P,16,0),"."),".")</f>
        <v>.</v>
      </c>
    </row>
    <row r="1689" spans="1:21" x14ac:dyDescent="0.3">
      <c r="A1689" s="1" t="str">
        <f t="shared" si="52"/>
        <v>2018|Stratford District|$150,001-$200,000</v>
      </c>
      <c r="B1689" t="s">
        <v>18</v>
      </c>
      <c r="C1689" t="s">
        <v>19</v>
      </c>
      <c r="D1689" t="s">
        <v>20</v>
      </c>
      <c r="E1689" t="s">
        <v>21</v>
      </c>
      <c r="F1689">
        <v>2018</v>
      </c>
      <c r="G1689">
        <v>2018</v>
      </c>
      <c r="H1689">
        <v>34</v>
      </c>
      <c r="I1689" t="s">
        <v>92</v>
      </c>
      <c r="J1689">
        <v>99</v>
      </c>
      <c r="K1689" t="s">
        <v>23</v>
      </c>
      <c r="L1689">
        <v>7</v>
      </c>
      <c r="M1689" t="s">
        <v>43</v>
      </c>
      <c r="N1689">
        <v>3</v>
      </c>
      <c r="O1689" t="s">
        <v>25</v>
      </c>
      <c r="P1689">
        <v>81</v>
      </c>
      <c r="T1689" s="3">
        <f t="shared" si="53"/>
        <v>28.13</v>
      </c>
      <c r="U1689" s="3">
        <f>IF(AND(R1689&lt;&gt;"_U",N1689&lt;&gt;9999,N1689&lt;&gt;999,L1689&lt;&gt;"Median"),IFERROR(VLOOKUP(A1689,'TA Total'!A:P,16,0),"."),".")</f>
        <v>288</v>
      </c>
    </row>
    <row r="1690" spans="1:21" x14ac:dyDescent="0.3">
      <c r="A1690" s="1" t="str">
        <f t="shared" si="52"/>
        <v>2018|Stratford District|$150,001-$200,000</v>
      </c>
      <c r="B1690" t="s">
        <v>18</v>
      </c>
      <c r="C1690" t="s">
        <v>19</v>
      </c>
      <c r="D1690" t="s">
        <v>20</v>
      </c>
      <c r="E1690" t="s">
        <v>21</v>
      </c>
      <c r="F1690">
        <v>2018</v>
      </c>
      <c r="G1690">
        <v>2018</v>
      </c>
      <c r="H1690">
        <v>34</v>
      </c>
      <c r="I1690" t="s">
        <v>92</v>
      </c>
      <c r="J1690">
        <v>99</v>
      </c>
      <c r="K1690" t="s">
        <v>23</v>
      </c>
      <c r="L1690">
        <v>7</v>
      </c>
      <c r="M1690" t="s">
        <v>43</v>
      </c>
      <c r="N1690">
        <v>2</v>
      </c>
      <c r="O1690" t="s">
        <v>28</v>
      </c>
      <c r="P1690">
        <v>39</v>
      </c>
      <c r="T1690" s="3">
        <f t="shared" si="53"/>
        <v>13.54</v>
      </c>
      <c r="U1690" s="3">
        <f>IF(AND(R1690&lt;&gt;"_U",N1690&lt;&gt;9999,N1690&lt;&gt;999,L1690&lt;&gt;"Median"),IFERROR(VLOOKUP(A1690,'TA Total'!A:P,16,0),"."),".")</f>
        <v>288</v>
      </c>
    </row>
    <row r="1691" spans="1:21" x14ac:dyDescent="0.3">
      <c r="A1691" s="1" t="str">
        <f t="shared" si="52"/>
        <v>2018|Stratford District|$150,001-$200,000</v>
      </c>
      <c r="B1691" t="s">
        <v>18</v>
      </c>
      <c r="C1691" t="s">
        <v>19</v>
      </c>
      <c r="D1691" t="s">
        <v>20</v>
      </c>
      <c r="E1691" t="s">
        <v>21</v>
      </c>
      <c r="F1691">
        <v>2018</v>
      </c>
      <c r="G1691">
        <v>2018</v>
      </c>
      <c r="H1691">
        <v>34</v>
      </c>
      <c r="I1691" t="s">
        <v>92</v>
      </c>
      <c r="J1691">
        <v>99</v>
      </c>
      <c r="K1691" t="s">
        <v>23</v>
      </c>
      <c r="L1691">
        <v>7</v>
      </c>
      <c r="M1691" t="s">
        <v>43</v>
      </c>
      <c r="N1691">
        <v>1</v>
      </c>
      <c r="O1691" t="s">
        <v>33</v>
      </c>
      <c r="P1691">
        <v>168</v>
      </c>
      <c r="T1691" s="3">
        <f t="shared" si="53"/>
        <v>58.33</v>
      </c>
      <c r="U1691" s="3">
        <f>IF(AND(R1691&lt;&gt;"_U",N1691&lt;&gt;9999,N1691&lt;&gt;999,L1691&lt;&gt;"Median"),IFERROR(VLOOKUP(A1691,'TA Total'!A:P,16,0),"."),".")</f>
        <v>288</v>
      </c>
    </row>
    <row r="1692" spans="1:21" x14ac:dyDescent="0.3">
      <c r="A1692" s="1" t="str">
        <f t="shared" si="52"/>
        <v>2018|Stratford District|$150,001-$200,000</v>
      </c>
      <c r="B1692" t="s">
        <v>18</v>
      </c>
      <c r="C1692" t="s">
        <v>19</v>
      </c>
      <c r="D1692" t="s">
        <v>20</v>
      </c>
      <c r="E1692" t="s">
        <v>21</v>
      </c>
      <c r="F1692">
        <v>2018</v>
      </c>
      <c r="G1692">
        <v>2018</v>
      </c>
      <c r="H1692">
        <v>34</v>
      </c>
      <c r="I1692" t="s">
        <v>92</v>
      </c>
      <c r="J1692">
        <v>99</v>
      </c>
      <c r="K1692" t="s">
        <v>23</v>
      </c>
      <c r="L1692">
        <v>7</v>
      </c>
      <c r="M1692" t="s">
        <v>43</v>
      </c>
      <c r="N1692">
        <v>7777</v>
      </c>
      <c r="O1692" t="s">
        <v>37</v>
      </c>
      <c r="P1692">
        <v>288</v>
      </c>
      <c r="T1692" s="3">
        <f t="shared" si="53"/>
        <v>100</v>
      </c>
      <c r="U1692" s="3">
        <f>IF(AND(R1692&lt;&gt;"_U",N1692&lt;&gt;9999,N1692&lt;&gt;999,L1692&lt;&gt;"Median"),IFERROR(VLOOKUP(A1692,'TA Total'!A:P,16,0),"."),".")</f>
        <v>288</v>
      </c>
    </row>
    <row r="1693" spans="1:21" x14ac:dyDescent="0.3">
      <c r="A1693" s="1" t="str">
        <f t="shared" si="52"/>
        <v>2018|Stratford District|$150,001-$200,000</v>
      </c>
      <c r="B1693" t="s">
        <v>18</v>
      </c>
      <c r="C1693" t="s">
        <v>19</v>
      </c>
      <c r="D1693" t="s">
        <v>20</v>
      </c>
      <c r="E1693" t="s">
        <v>21</v>
      </c>
      <c r="F1693">
        <v>2018</v>
      </c>
      <c r="G1693">
        <v>2018</v>
      </c>
      <c r="H1693">
        <v>34</v>
      </c>
      <c r="I1693" t="s">
        <v>92</v>
      </c>
      <c r="J1693">
        <v>99</v>
      </c>
      <c r="K1693" t="s">
        <v>23</v>
      </c>
      <c r="L1693">
        <v>7</v>
      </c>
      <c r="M1693" t="s">
        <v>43</v>
      </c>
      <c r="N1693">
        <v>9999</v>
      </c>
      <c r="O1693" t="s">
        <v>40</v>
      </c>
      <c r="P1693">
        <v>288</v>
      </c>
      <c r="T1693" s="3" t="str">
        <f t="shared" si="53"/>
        <v>.</v>
      </c>
      <c r="U1693" s="3" t="str">
        <f>IF(AND(R1693&lt;&gt;"_U",N1693&lt;&gt;9999,N1693&lt;&gt;999,L1693&lt;&gt;"Median"),IFERROR(VLOOKUP(A1693,'TA Total'!A:P,16,0),"."),".")</f>
        <v>.</v>
      </c>
    </row>
    <row r="1694" spans="1:21" x14ac:dyDescent="0.3">
      <c r="A1694" s="1" t="str">
        <f t="shared" si="52"/>
        <v>2018|Stratford District|$200,001 or more</v>
      </c>
      <c r="B1694" t="s">
        <v>18</v>
      </c>
      <c r="C1694" t="s">
        <v>19</v>
      </c>
      <c r="D1694" t="s">
        <v>20</v>
      </c>
      <c r="E1694" t="s">
        <v>21</v>
      </c>
      <c r="F1694">
        <v>2018</v>
      </c>
      <c r="G1694">
        <v>2018</v>
      </c>
      <c r="H1694">
        <v>34</v>
      </c>
      <c r="I1694" t="s">
        <v>92</v>
      </c>
      <c r="J1694">
        <v>99</v>
      </c>
      <c r="K1694" t="s">
        <v>23</v>
      </c>
      <c r="L1694">
        <v>8</v>
      </c>
      <c r="M1694" t="s">
        <v>27</v>
      </c>
      <c r="N1694">
        <v>3</v>
      </c>
      <c r="O1694" t="s">
        <v>25</v>
      </c>
      <c r="R1694" t="s">
        <v>29</v>
      </c>
      <c r="S1694" t="s">
        <v>30</v>
      </c>
      <c r="T1694" s="3" t="str">
        <f t="shared" si="53"/>
        <v>.</v>
      </c>
      <c r="U1694" s="3" t="str">
        <f>IF(AND(R1694&lt;&gt;"_U",N1694&lt;&gt;9999,N1694&lt;&gt;999,L1694&lt;&gt;"Median"),IFERROR(VLOOKUP(A1694,'TA Total'!A:P,16,0),"."),".")</f>
        <v>.</v>
      </c>
    </row>
    <row r="1695" spans="1:21" x14ac:dyDescent="0.3">
      <c r="A1695" s="1" t="str">
        <f t="shared" si="52"/>
        <v>2018|Stratford District|$200,001 or more</v>
      </c>
      <c r="B1695" t="s">
        <v>18</v>
      </c>
      <c r="C1695" t="s">
        <v>19</v>
      </c>
      <c r="D1695" t="s">
        <v>20</v>
      </c>
      <c r="E1695" t="s">
        <v>21</v>
      </c>
      <c r="F1695">
        <v>2018</v>
      </c>
      <c r="G1695">
        <v>2018</v>
      </c>
      <c r="H1695">
        <v>34</v>
      </c>
      <c r="I1695" t="s">
        <v>92</v>
      </c>
      <c r="J1695">
        <v>99</v>
      </c>
      <c r="K1695" t="s">
        <v>23</v>
      </c>
      <c r="L1695">
        <v>8</v>
      </c>
      <c r="M1695" t="s">
        <v>27</v>
      </c>
      <c r="N1695">
        <v>2</v>
      </c>
      <c r="O1695" t="s">
        <v>28</v>
      </c>
      <c r="R1695" t="s">
        <v>29</v>
      </c>
      <c r="S1695" t="s">
        <v>30</v>
      </c>
      <c r="T1695" s="3" t="str">
        <f t="shared" si="53"/>
        <v>.</v>
      </c>
      <c r="U1695" s="3" t="str">
        <f>IF(AND(R1695&lt;&gt;"_U",N1695&lt;&gt;9999,N1695&lt;&gt;999,L1695&lt;&gt;"Median"),IFERROR(VLOOKUP(A1695,'TA Total'!A:P,16,0),"."),".")</f>
        <v>.</v>
      </c>
    </row>
    <row r="1696" spans="1:21" x14ac:dyDescent="0.3">
      <c r="A1696" s="1" t="str">
        <f t="shared" si="52"/>
        <v>2018|Stratford District|$200,001 or more</v>
      </c>
      <c r="B1696" t="s">
        <v>18</v>
      </c>
      <c r="C1696" t="s">
        <v>19</v>
      </c>
      <c r="D1696" t="s">
        <v>20</v>
      </c>
      <c r="E1696" t="s">
        <v>21</v>
      </c>
      <c r="F1696">
        <v>2018</v>
      </c>
      <c r="G1696">
        <v>2018</v>
      </c>
      <c r="H1696">
        <v>34</v>
      </c>
      <c r="I1696" t="s">
        <v>92</v>
      </c>
      <c r="J1696">
        <v>99</v>
      </c>
      <c r="K1696" t="s">
        <v>23</v>
      </c>
      <c r="L1696">
        <v>8</v>
      </c>
      <c r="M1696" t="s">
        <v>27</v>
      </c>
      <c r="N1696">
        <v>1</v>
      </c>
      <c r="O1696" t="s">
        <v>33</v>
      </c>
      <c r="R1696" t="s">
        <v>29</v>
      </c>
      <c r="S1696" t="s">
        <v>30</v>
      </c>
      <c r="T1696" s="3" t="str">
        <f t="shared" si="53"/>
        <v>.</v>
      </c>
      <c r="U1696" s="3" t="str">
        <f>IF(AND(R1696&lt;&gt;"_U",N1696&lt;&gt;9999,N1696&lt;&gt;999,L1696&lt;&gt;"Median"),IFERROR(VLOOKUP(A1696,'TA Total'!A:P,16,0),"."),".")</f>
        <v>.</v>
      </c>
    </row>
    <row r="1697" spans="1:21" x14ac:dyDescent="0.3">
      <c r="A1697" s="1" t="str">
        <f t="shared" si="52"/>
        <v>2018|Stratford District|$200,001 or more</v>
      </c>
      <c r="B1697" t="s">
        <v>18</v>
      </c>
      <c r="C1697" t="s">
        <v>19</v>
      </c>
      <c r="D1697" t="s">
        <v>20</v>
      </c>
      <c r="E1697" t="s">
        <v>21</v>
      </c>
      <c r="F1697">
        <v>2018</v>
      </c>
      <c r="G1697">
        <v>2018</v>
      </c>
      <c r="H1697">
        <v>34</v>
      </c>
      <c r="I1697" t="s">
        <v>92</v>
      </c>
      <c r="J1697">
        <v>99</v>
      </c>
      <c r="K1697" t="s">
        <v>23</v>
      </c>
      <c r="L1697">
        <v>8</v>
      </c>
      <c r="M1697" t="s">
        <v>27</v>
      </c>
      <c r="N1697">
        <v>999</v>
      </c>
      <c r="O1697" t="s">
        <v>42</v>
      </c>
      <c r="R1697" t="s">
        <v>29</v>
      </c>
      <c r="S1697" t="s">
        <v>30</v>
      </c>
      <c r="T1697" s="3" t="str">
        <f t="shared" si="53"/>
        <v>.</v>
      </c>
      <c r="U1697" s="3" t="str">
        <f>IF(AND(R1697&lt;&gt;"_U",N1697&lt;&gt;9999,N1697&lt;&gt;999,L1697&lt;&gt;"Median"),IFERROR(VLOOKUP(A1697,'TA Total'!A:P,16,0),"."),".")</f>
        <v>.</v>
      </c>
    </row>
    <row r="1698" spans="1:21" x14ac:dyDescent="0.3">
      <c r="A1698" s="1" t="str">
        <f t="shared" si="52"/>
        <v>2018|Stratford District|$200,001 or more</v>
      </c>
      <c r="B1698" t="s">
        <v>18</v>
      </c>
      <c r="C1698" t="s">
        <v>19</v>
      </c>
      <c r="D1698" t="s">
        <v>20</v>
      </c>
      <c r="E1698" t="s">
        <v>21</v>
      </c>
      <c r="F1698">
        <v>2018</v>
      </c>
      <c r="G1698">
        <v>2018</v>
      </c>
      <c r="H1698">
        <v>34</v>
      </c>
      <c r="I1698" t="s">
        <v>92</v>
      </c>
      <c r="J1698">
        <v>99</v>
      </c>
      <c r="K1698" t="s">
        <v>23</v>
      </c>
      <c r="L1698">
        <v>8</v>
      </c>
      <c r="M1698" t="s">
        <v>27</v>
      </c>
      <c r="N1698">
        <v>9999</v>
      </c>
      <c r="O1698" t="s">
        <v>40</v>
      </c>
      <c r="R1698" t="s">
        <v>29</v>
      </c>
      <c r="S1698" t="s">
        <v>30</v>
      </c>
      <c r="T1698" s="3" t="str">
        <f t="shared" si="53"/>
        <v>.</v>
      </c>
      <c r="U1698" s="3" t="str">
        <f>IF(AND(R1698&lt;&gt;"_U",N1698&lt;&gt;9999,N1698&lt;&gt;999,L1698&lt;&gt;"Median"),IFERROR(VLOOKUP(A1698,'TA Total'!A:P,16,0),"."),".")</f>
        <v>.</v>
      </c>
    </row>
    <row r="1699" spans="1:21" x14ac:dyDescent="0.3">
      <c r="A1699" s="1" t="str">
        <f t="shared" si="52"/>
        <v>2018|Stratford District|$200,001 or more</v>
      </c>
      <c r="B1699" t="s">
        <v>18</v>
      </c>
      <c r="C1699" t="s">
        <v>19</v>
      </c>
      <c r="D1699" t="s">
        <v>20</v>
      </c>
      <c r="E1699" t="s">
        <v>21</v>
      </c>
      <c r="F1699">
        <v>2018</v>
      </c>
      <c r="G1699">
        <v>2018</v>
      </c>
      <c r="H1699">
        <v>34</v>
      </c>
      <c r="I1699" t="s">
        <v>92</v>
      </c>
      <c r="J1699">
        <v>99</v>
      </c>
      <c r="K1699" t="s">
        <v>23</v>
      </c>
      <c r="L1699">
        <v>8</v>
      </c>
      <c r="M1699" t="s">
        <v>27</v>
      </c>
      <c r="N1699">
        <v>7777</v>
      </c>
      <c r="O1699" t="s">
        <v>37</v>
      </c>
      <c r="R1699" t="s">
        <v>29</v>
      </c>
      <c r="S1699" t="s">
        <v>30</v>
      </c>
      <c r="T1699" s="3" t="str">
        <f t="shared" si="53"/>
        <v>.</v>
      </c>
      <c r="U1699" s="3" t="str">
        <f>IF(AND(R1699&lt;&gt;"_U",N1699&lt;&gt;9999,N1699&lt;&gt;999,L1699&lt;&gt;"Median"),IFERROR(VLOOKUP(A1699,'TA Total'!A:P,16,0),"."),".")</f>
        <v>.</v>
      </c>
    </row>
    <row r="1700" spans="1:21" x14ac:dyDescent="0.3">
      <c r="A1700" s="1" t="str">
        <f t="shared" si="52"/>
        <v>2018|Stratford District|Total stated - total household income</v>
      </c>
      <c r="B1700" t="s">
        <v>18</v>
      </c>
      <c r="C1700" t="s">
        <v>19</v>
      </c>
      <c r="D1700" t="s">
        <v>20</v>
      </c>
      <c r="E1700" t="s">
        <v>21</v>
      </c>
      <c r="F1700">
        <v>2018</v>
      </c>
      <c r="G1700">
        <v>2018</v>
      </c>
      <c r="H1700">
        <v>34</v>
      </c>
      <c r="I1700" t="s">
        <v>92</v>
      </c>
      <c r="J1700">
        <v>99</v>
      </c>
      <c r="K1700" t="s">
        <v>23</v>
      </c>
      <c r="L1700">
        <v>77</v>
      </c>
      <c r="M1700" t="s">
        <v>32</v>
      </c>
      <c r="N1700">
        <v>9999</v>
      </c>
      <c r="O1700" t="s">
        <v>40</v>
      </c>
      <c r="P1700">
        <v>3477</v>
      </c>
      <c r="T1700" s="3" t="str">
        <f t="shared" si="53"/>
        <v>.</v>
      </c>
      <c r="U1700" s="3" t="str">
        <f>IF(AND(R1700&lt;&gt;"_U",N1700&lt;&gt;9999,N1700&lt;&gt;999,L1700&lt;&gt;"Median"),IFERROR(VLOOKUP(A1700,'TA Total'!A:P,16,0),"."),".")</f>
        <v>.</v>
      </c>
    </row>
    <row r="1701" spans="1:21" x14ac:dyDescent="0.3">
      <c r="A1701" s="1" t="str">
        <f t="shared" si="52"/>
        <v>2018|Stratford District|Total stated - total household income</v>
      </c>
      <c r="B1701" t="s">
        <v>18</v>
      </c>
      <c r="C1701" t="s">
        <v>19</v>
      </c>
      <c r="D1701" t="s">
        <v>20</v>
      </c>
      <c r="E1701" t="s">
        <v>21</v>
      </c>
      <c r="F1701">
        <v>2018</v>
      </c>
      <c r="G1701">
        <v>2018</v>
      </c>
      <c r="H1701">
        <v>34</v>
      </c>
      <c r="I1701" t="s">
        <v>92</v>
      </c>
      <c r="J1701">
        <v>99</v>
      </c>
      <c r="K1701" t="s">
        <v>23</v>
      </c>
      <c r="L1701">
        <v>77</v>
      </c>
      <c r="M1701" t="s">
        <v>32</v>
      </c>
      <c r="N1701">
        <v>999</v>
      </c>
      <c r="O1701" t="s">
        <v>42</v>
      </c>
      <c r="P1701">
        <v>0</v>
      </c>
      <c r="T1701" s="3" t="str">
        <f t="shared" si="53"/>
        <v>.</v>
      </c>
      <c r="U1701" s="3" t="str">
        <f>IF(AND(R1701&lt;&gt;"_U",N1701&lt;&gt;9999,N1701&lt;&gt;999,L1701&lt;&gt;"Median"),IFERROR(VLOOKUP(A1701,'TA Total'!A:P,16,0),"."),".")</f>
        <v>.</v>
      </c>
    </row>
    <row r="1702" spans="1:21" x14ac:dyDescent="0.3">
      <c r="A1702" s="1" t="str">
        <f t="shared" si="52"/>
        <v>2018|Stratford District|Total stated - total household income</v>
      </c>
      <c r="B1702" t="s">
        <v>18</v>
      </c>
      <c r="C1702" t="s">
        <v>19</v>
      </c>
      <c r="D1702" t="s">
        <v>20</v>
      </c>
      <c r="E1702" t="s">
        <v>21</v>
      </c>
      <c r="F1702">
        <v>2018</v>
      </c>
      <c r="G1702">
        <v>2018</v>
      </c>
      <c r="H1702">
        <v>34</v>
      </c>
      <c r="I1702" t="s">
        <v>92</v>
      </c>
      <c r="J1702">
        <v>99</v>
      </c>
      <c r="K1702" t="s">
        <v>23</v>
      </c>
      <c r="L1702">
        <v>77</v>
      </c>
      <c r="M1702" t="s">
        <v>32</v>
      </c>
      <c r="N1702">
        <v>7777</v>
      </c>
      <c r="O1702" t="s">
        <v>37</v>
      </c>
      <c r="P1702">
        <v>3477</v>
      </c>
      <c r="T1702" s="3">
        <f t="shared" si="53"/>
        <v>100</v>
      </c>
      <c r="U1702" s="3">
        <f>IF(AND(R1702&lt;&gt;"_U",N1702&lt;&gt;9999,N1702&lt;&gt;999,L1702&lt;&gt;"Median"),IFERROR(VLOOKUP(A1702,'TA Total'!A:P,16,0),"."),".")</f>
        <v>3477</v>
      </c>
    </row>
    <row r="1703" spans="1:21" x14ac:dyDescent="0.3">
      <c r="A1703" s="1" t="str">
        <f t="shared" si="52"/>
        <v>2018|Stratford District|Total stated - total household income</v>
      </c>
      <c r="B1703" t="s">
        <v>18</v>
      </c>
      <c r="C1703" t="s">
        <v>19</v>
      </c>
      <c r="D1703" t="s">
        <v>20</v>
      </c>
      <c r="E1703" t="s">
        <v>21</v>
      </c>
      <c r="F1703">
        <v>2018</v>
      </c>
      <c r="G1703">
        <v>2018</v>
      </c>
      <c r="H1703">
        <v>34</v>
      </c>
      <c r="I1703" t="s">
        <v>92</v>
      </c>
      <c r="J1703">
        <v>99</v>
      </c>
      <c r="K1703" t="s">
        <v>23</v>
      </c>
      <c r="L1703">
        <v>77</v>
      </c>
      <c r="M1703" t="s">
        <v>32</v>
      </c>
      <c r="N1703">
        <v>3</v>
      </c>
      <c r="O1703" t="s">
        <v>25</v>
      </c>
      <c r="P1703">
        <v>561</v>
      </c>
      <c r="T1703" s="3">
        <f t="shared" si="53"/>
        <v>16.13</v>
      </c>
      <c r="U1703" s="3">
        <f>IF(AND(R1703&lt;&gt;"_U",N1703&lt;&gt;9999,N1703&lt;&gt;999,L1703&lt;&gt;"Median"),IFERROR(VLOOKUP(A1703,'TA Total'!A:P,16,0),"."),".")</f>
        <v>3477</v>
      </c>
    </row>
    <row r="1704" spans="1:21" x14ac:dyDescent="0.3">
      <c r="A1704" s="1" t="str">
        <f t="shared" si="52"/>
        <v>2018|Stratford District|Total stated - total household income</v>
      </c>
      <c r="B1704" t="s">
        <v>18</v>
      </c>
      <c r="C1704" t="s">
        <v>19</v>
      </c>
      <c r="D1704" t="s">
        <v>20</v>
      </c>
      <c r="E1704" t="s">
        <v>21</v>
      </c>
      <c r="F1704">
        <v>2018</v>
      </c>
      <c r="G1704">
        <v>2018</v>
      </c>
      <c r="H1704">
        <v>34</v>
      </c>
      <c r="I1704" t="s">
        <v>92</v>
      </c>
      <c r="J1704">
        <v>99</v>
      </c>
      <c r="K1704" t="s">
        <v>23</v>
      </c>
      <c r="L1704">
        <v>77</v>
      </c>
      <c r="M1704" t="s">
        <v>32</v>
      </c>
      <c r="N1704">
        <v>1</v>
      </c>
      <c r="O1704" t="s">
        <v>33</v>
      </c>
      <c r="P1704">
        <v>1893</v>
      </c>
      <c r="T1704" s="3">
        <f t="shared" si="53"/>
        <v>54.44</v>
      </c>
      <c r="U1704" s="3">
        <f>IF(AND(R1704&lt;&gt;"_U",N1704&lt;&gt;9999,N1704&lt;&gt;999,L1704&lt;&gt;"Median"),IFERROR(VLOOKUP(A1704,'TA Total'!A:P,16,0),"."),".")</f>
        <v>3477</v>
      </c>
    </row>
    <row r="1705" spans="1:21" x14ac:dyDescent="0.3">
      <c r="A1705" s="1" t="str">
        <f t="shared" si="52"/>
        <v>2018|Stratford District|Total stated - total household income</v>
      </c>
      <c r="B1705" t="s">
        <v>18</v>
      </c>
      <c r="C1705" t="s">
        <v>19</v>
      </c>
      <c r="D1705" t="s">
        <v>20</v>
      </c>
      <c r="E1705" t="s">
        <v>21</v>
      </c>
      <c r="F1705">
        <v>2018</v>
      </c>
      <c r="G1705">
        <v>2018</v>
      </c>
      <c r="H1705">
        <v>34</v>
      </c>
      <c r="I1705" t="s">
        <v>92</v>
      </c>
      <c r="J1705">
        <v>99</v>
      </c>
      <c r="K1705" t="s">
        <v>23</v>
      </c>
      <c r="L1705">
        <v>77</v>
      </c>
      <c r="M1705" t="s">
        <v>32</v>
      </c>
      <c r="N1705">
        <v>2</v>
      </c>
      <c r="O1705" t="s">
        <v>28</v>
      </c>
      <c r="P1705">
        <v>1023</v>
      </c>
      <c r="T1705" s="3">
        <f t="shared" si="53"/>
        <v>29.42</v>
      </c>
      <c r="U1705" s="3">
        <f>IF(AND(R1705&lt;&gt;"_U",N1705&lt;&gt;9999,N1705&lt;&gt;999,L1705&lt;&gt;"Median"),IFERROR(VLOOKUP(A1705,'TA Total'!A:P,16,0),"."),".")</f>
        <v>3477</v>
      </c>
    </row>
    <row r="1706" spans="1:21" x14ac:dyDescent="0.3">
      <c r="A1706" s="1" t="str">
        <f t="shared" si="52"/>
        <v>2018|Stratford District|Total - total household income</v>
      </c>
      <c r="B1706" t="s">
        <v>18</v>
      </c>
      <c r="C1706" t="s">
        <v>19</v>
      </c>
      <c r="D1706" t="s">
        <v>20</v>
      </c>
      <c r="E1706" t="s">
        <v>21</v>
      </c>
      <c r="F1706">
        <v>2018</v>
      </c>
      <c r="G1706">
        <v>2018</v>
      </c>
      <c r="H1706">
        <v>34</v>
      </c>
      <c r="I1706" t="s">
        <v>92</v>
      </c>
      <c r="J1706">
        <v>99</v>
      </c>
      <c r="K1706" t="s">
        <v>23</v>
      </c>
      <c r="L1706">
        <v>99</v>
      </c>
      <c r="M1706" t="s">
        <v>48</v>
      </c>
      <c r="N1706">
        <v>2</v>
      </c>
      <c r="O1706" t="s">
        <v>28</v>
      </c>
      <c r="P1706">
        <v>1092</v>
      </c>
      <c r="T1706" s="3">
        <f t="shared" si="53"/>
        <v>29.62</v>
      </c>
      <c r="U1706" s="3">
        <f>IF(AND(R1706&lt;&gt;"_U",N1706&lt;&gt;9999,N1706&lt;&gt;999,L1706&lt;&gt;"Median"),IFERROR(VLOOKUP(A1706,'TA Total'!A:P,16,0),"."),".")</f>
        <v>3687</v>
      </c>
    </row>
    <row r="1707" spans="1:21" x14ac:dyDescent="0.3">
      <c r="A1707" s="1" t="str">
        <f t="shared" si="52"/>
        <v>2018|Stratford District|Total - total household income</v>
      </c>
      <c r="B1707" t="s">
        <v>18</v>
      </c>
      <c r="C1707" t="s">
        <v>19</v>
      </c>
      <c r="D1707" t="s">
        <v>20</v>
      </c>
      <c r="E1707" t="s">
        <v>21</v>
      </c>
      <c r="F1707">
        <v>2018</v>
      </c>
      <c r="G1707">
        <v>2018</v>
      </c>
      <c r="H1707">
        <v>34</v>
      </c>
      <c r="I1707" t="s">
        <v>92</v>
      </c>
      <c r="J1707">
        <v>99</v>
      </c>
      <c r="K1707" t="s">
        <v>23</v>
      </c>
      <c r="L1707">
        <v>99</v>
      </c>
      <c r="M1707" t="s">
        <v>48</v>
      </c>
      <c r="N1707">
        <v>3</v>
      </c>
      <c r="O1707" t="s">
        <v>25</v>
      </c>
      <c r="P1707">
        <v>603</v>
      </c>
      <c r="T1707" s="3">
        <f t="shared" si="53"/>
        <v>16.350000000000001</v>
      </c>
      <c r="U1707" s="3">
        <f>IF(AND(R1707&lt;&gt;"_U",N1707&lt;&gt;9999,N1707&lt;&gt;999,L1707&lt;&gt;"Median"),IFERROR(VLOOKUP(A1707,'TA Total'!A:P,16,0),"."),".")</f>
        <v>3687</v>
      </c>
    </row>
    <row r="1708" spans="1:21" x14ac:dyDescent="0.3">
      <c r="A1708" s="1" t="str">
        <f t="shared" si="52"/>
        <v>2018|Stratford District|Total - total household income</v>
      </c>
      <c r="B1708" t="s">
        <v>18</v>
      </c>
      <c r="C1708" t="s">
        <v>19</v>
      </c>
      <c r="D1708" t="s">
        <v>20</v>
      </c>
      <c r="E1708" t="s">
        <v>21</v>
      </c>
      <c r="F1708">
        <v>2018</v>
      </c>
      <c r="G1708">
        <v>2018</v>
      </c>
      <c r="H1708">
        <v>34</v>
      </c>
      <c r="I1708" t="s">
        <v>92</v>
      </c>
      <c r="J1708">
        <v>99</v>
      </c>
      <c r="K1708" t="s">
        <v>23</v>
      </c>
      <c r="L1708">
        <v>99</v>
      </c>
      <c r="M1708" t="s">
        <v>48</v>
      </c>
      <c r="N1708">
        <v>7777</v>
      </c>
      <c r="O1708" t="s">
        <v>37</v>
      </c>
      <c r="P1708">
        <v>3687</v>
      </c>
      <c r="T1708" s="3">
        <f t="shared" si="53"/>
        <v>100</v>
      </c>
      <c r="U1708" s="3">
        <f>IF(AND(R1708&lt;&gt;"_U",N1708&lt;&gt;9999,N1708&lt;&gt;999,L1708&lt;&gt;"Median"),IFERROR(VLOOKUP(A1708,'TA Total'!A:P,16,0),"."),".")</f>
        <v>3687</v>
      </c>
    </row>
    <row r="1709" spans="1:21" x14ac:dyDescent="0.3">
      <c r="A1709" s="1" t="str">
        <f t="shared" si="52"/>
        <v>2018|Stratford District|Total - total household income</v>
      </c>
      <c r="B1709" t="s">
        <v>18</v>
      </c>
      <c r="C1709" t="s">
        <v>19</v>
      </c>
      <c r="D1709" t="s">
        <v>20</v>
      </c>
      <c r="E1709" t="s">
        <v>21</v>
      </c>
      <c r="F1709">
        <v>2018</v>
      </c>
      <c r="G1709">
        <v>2018</v>
      </c>
      <c r="H1709">
        <v>34</v>
      </c>
      <c r="I1709" t="s">
        <v>92</v>
      </c>
      <c r="J1709">
        <v>99</v>
      </c>
      <c r="K1709" t="s">
        <v>23</v>
      </c>
      <c r="L1709">
        <v>99</v>
      </c>
      <c r="M1709" t="s">
        <v>48</v>
      </c>
      <c r="N1709">
        <v>9999</v>
      </c>
      <c r="O1709" t="s">
        <v>40</v>
      </c>
      <c r="P1709">
        <v>3687</v>
      </c>
      <c r="T1709" s="3" t="str">
        <f t="shared" si="53"/>
        <v>.</v>
      </c>
      <c r="U1709" s="3" t="str">
        <f>IF(AND(R1709&lt;&gt;"_U",N1709&lt;&gt;9999,N1709&lt;&gt;999,L1709&lt;&gt;"Median"),IFERROR(VLOOKUP(A1709,'TA Total'!A:P,16,0),"."),".")</f>
        <v>.</v>
      </c>
    </row>
    <row r="1710" spans="1:21" x14ac:dyDescent="0.3">
      <c r="A1710" s="1" t="str">
        <f t="shared" si="52"/>
        <v>2018|Stratford District|Total - total household income</v>
      </c>
      <c r="B1710" t="s">
        <v>18</v>
      </c>
      <c r="C1710" t="s">
        <v>19</v>
      </c>
      <c r="D1710" t="s">
        <v>20</v>
      </c>
      <c r="E1710" t="s">
        <v>21</v>
      </c>
      <c r="F1710">
        <v>2018</v>
      </c>
      <c r="G1710">
        <v>2018</v>
      </c>
      <c r="H1710">
        <v>34</v>
      </c>
      <c r="I1710" t="s">
        <v>92</v>
      </c>
      <c r="J1710">
        <v>99</v>
      </c>
      <c r="K1710" t="s">
        <v>23</v>
      </c>
      <c r="L1710">
        <v>99</v>
      </c>
      <c r="M1710" t="s">
        <v>48</v>
      </c>
      <c r="N1710">
        <v>999</v>
      </c>
      <c r="O1710" t="s">
        <v>42</v>
      </c>
      <c r="P1710">
        <v>0</v>
      </c>
      <c r="T1710" s="3" t="str">
        <f t="shared" si="53"/>
        <v>.</v>
      </c>
      <c r="U1710" s="3" t="str">
        <f>IF(AND(R1710&lt;&gt;"_U",N1710&lt;&gt;9999,N1710&lt;&gt;999,L1710&lt;&gt;"Median"),IFERROR(VLOOKUP(A1710,'TA Total'!A:P,16,0),"."),".")</f>
        <v>.</v>
      </c>
    </row>
    <row r="1711" spans="1:21" x14ac:dyDescent="0.3">
      <c r="A1711" s="1" t="str">
        <f t="shared" si="52"/>
        <v>2018|Stratford District|Total - total household income</v>
      </c>
      <c r="B1711" t="s">
        <v>18</v>
      </c>
      <c r="C1711" t="s">
        <v>19</v>
      </c>
      <c r="D1711" t="s">
        <v>20</v>
      </c>
      <c r="E1711" t="s">
        <v>21</v>
      </c>
      <c r="F1711">
        <v>2018</v>
      </c>
      <c r="G1711">
        <v>2018</v>
      </c>
      <c r="H1711">
        <v>34</v>
      </c>
      <c r="I1711" t="s">
        <v>92</v>
      </c>
      <c r="J1711">
        <v>99</v>
      </c>
      <c r="K1711" t="s">
        <v>23</v>
      </c>
      <c r="L1711">
        <v>99</v>
      </c>
      <c r="M1711" t="s">
        <v>48</v>
      </c>
      <c r="N1711">
        <v>1</v>
      </c>
      <c r="O1711" t="s">
        <v>33</v>
      </c>
      <c r="P1711">
        <v>1992</v>
      </c>
      <c r="T1711" s="3">
        <f t="shared" si="53"/>
        <v>54.03</v>
      </c>
      <c r="U1711" s="3">
        <f>IF(AND(R1711&lt;&gt;"_U",N1711&lt;&gt;9999,N1711&lt;&gt;999,L1711&lt;&gt;"Median"),IFERROR(VLOOKUP(A1711,'TA Total'!A:P,16,0),"."),".")</f>
        <v>3687</v>
      </c>
    </row>
    <row r="1712" spans="1:21" x14ac:dyDescent="0.3">
      <c r="A1712" s="1" t="str">
        <f t="shared" si="52"/>
        <v>2018|Stratford District|Median ($) - total household income</v>
      </c>
      <c r="B1712" t="s">
        <v>18</v>
      </c>
      <c r="C1712" t="s">
        <v>19</v>
      </c>
      <c r="D1712" t="s">
        <v>20</v>
      </c>
      <c r="E1712" t="s">
        <v>21</v>
      </c>
      <c r="F1712">
        <v>2018</v>
      </c>
      <c r="G1712">
        <v>2018</v>
      </c>
      <c r="H1712">
        <v>34</v>
      </c>
      <c r="I1712" t="s">
        <v>92</v>
      </c>
      <c r="J1712">
        <v>99</v>
      </c>
      <c r="K1712" t="s">
        <v>23</v>
      </c>
      <c r="L1712" t="s">
        <v>56</v>
      </c>
      <c r="M1712" t="s">
        <v>57</v>
      </c>
      <c r="N1712">
        <v>1</v>
      </c>
      <c r="O1712" t="s">
        <v>33</v>
      </c>
      <c r="P1712">
        <v>67600</v>
      </c>
      <c r="T1712" s="3" t="str">
        <f t="shared" si="53"/>
        <v>.</v>
      </c>
      <c r="U1712" s="3" t="str">
        <f>IF(AND(R1712&lt;&gt;"_U",N1712&lt;&gt;9999,N1712&lt;&gt;999,L1712&lt;&gt;"Median"),IFERROR(VLOOKUP(A1712,'TA Total'!A:P,16,0),"."),".")</f>
        <v>.</v>
      </c>
    </row>
    <row r="1713" spans="1:21" x14ac:dyDescent="0.3">
      <c r="A1713" s="1" t="str">
        <f t="shared" si="52"/>
        <v>2018|Stratford District|Median ($) - total household income</v>
      </c>
      <c r="B1713" t="s">
        <v>18</v>
      </c>
      <c r="C1713" t="s">
        <v>19</v>
      </c>
      <c r="D1713" t="s">
        <v>20</v>
      </c>
      <c r="E1713" t="s">
        <v>21</v>
      </c>
      <c r="F1713">
        <v>2018</v>
      </c>
      <c r="G1713">
        <v>2018</v>
      </c>
      <c r="H1713">
        <v>34</v>
      </c>
      <c r="I1713" t="s">
        <v>92</v>
      </c>
      <c r="J1713">
        <v>99</v>
      </c>
      <c r="K1713" t="s">
        <v>23</v>
      </c>
      <c r="L1713" t="s">
        <v>56</v>
      </c>
      <c r="M1713" t="s">
        <v>57</v>
      </c>
      <c r="N1713">
        <v>2</v>
      </c>
      <c r="O1713" t="s">
        <v>28</v>
      </c>
      <c r="P1713">
        <v>42700</v>
      </c>
      <c r="T1713" s="3" t="str">
        <f t="shared" si="53"/>
        <v>.</v>
      </c>
      <c r="U1713" s="3" t="str">
        <f>IF(AND(R1713&lt;&gt;"_U",N1713&lt;&gt;9999,N1713&lt;&gt;999,L1713&lt;&gt;"Median"),IFERROR(VLOOKUP(A1713,'TA Total'!A:P,16,0),"."),".")</f>
        <v>.</v>
      </c>
    </row>
    <row r="1714" spans="1:21" x14ac:dyDescent="0.3">
      <c r="A1714" s="1" t="str">
        <f t="shared" si="52"/>
        <v>2018|Stratford District|Median ($) - total household income</v>
      </c>
      <c r="B1714" t="s">
        <v>18</v>
      </c>
      <c r="C1714" t="s">
        <v>19</v>
      </c>
      <c r="D1714" t="s">
        <v>20</v>
      </c>
      <c r="E1714" t="s">
        <v>21</v>
      </c>
      <c r="F1714">
        <v>2018</v>
      </c>
      <c r="G1714">
        <v>2018</v>
      </c>
      <c r="H1714">
        <v>34</v>
      </c>
      <c r="I1714" t="s">
        <v>92</v>
      </c>
      <c r="J1714">
        <v>99</v>
      </c>
      <c r="K1714" t="s">
        <v>23</v>
      </c>
      <c r="L1714" t="s">
        <v>56</v>
      </c>
      <c r="M1714" t="s">
        <v>57</v>
      </c>
      <c r="N1714">
        <v>9999</v>
      </c>
      <c r="O1714" t="s">
        <v>40</v>
      </c>
      <c r="P1714">
        <v>59900</v>
      </c>
      <c r="T1714" s="3" t="str">
        <f t="shared" si="53"/>
        <v>.</v>
      </c>
      <c r="U1714" s="3" t="str">
        <f>IF(AND(R1714&lt;&gt;"_U",N1714&lt;&gt;9999,N1714&lt;&gt;999,L1714&lt;&gt;"Median"),IFERROR(VLOOKUP(A1714,'TA Total'!A:P,16,0),"."),".")</f>
        <v>.</v>
      </c>
    </row>
    <row r="1715" spans="1:21" x14ac:dyDescent="0.3">
      <c r="A1715" s="1" t="str">
        <f t="shared" si="52"/>
        <v>2018|Stratford District|Median ($) - total household income</v>
      </c>
      <c r="B1715" t="s">
        <v>18</v>
      </c>
      <c r="C1715" t="s">
        <v>19</v>
      </c>
      <c r="D1715" t="s">
        <v>20</v>
      </c>
      <c r="E1715" t="s">
        <v>21</v>
      </c>
      <c r="F1715">
        <v>2018</v>
      </c>
      <c r="G1715">
        <v>2018</v>
      </c>
      <c r="H1715">
        <v>34</v>
      </c>
      <c r="I1715" t="s">
        <v>92</v>
      </c>
      <c r="J1715">
        <v>99</v>
      </c>
      <c r="K1715" t="s">
        <v>23</v>
      </c>
      <c r="L1715" t="s">
        <v>56</v>
      </c>
      <c r="M1715" t="s">
        <v>57</v>
      </c>
      <c r="N1715">
        <v>999</v>
      </c>
      <c r="O1715" t="s">
        <v>42</v>
      </c>
      <c r="R1715" t="s">
        <v>61</v>
      </c>
      <c r="S1715" t="s">
        <v>62</v>
      </c>
      <c r="T1715" s="3" t="str">
        <f t="shared" si="53"/>
        <v>.</v>
      </c>
      <c r="U1715" s="3" t="str">
        <f>IF(AND(R1715&lt;&gt;"_U",N1715&lt;&gt;9999,N1715&lt;&gt;999,L1715&lt;&gt;"Median"),IFERROR(VLOOKUP(A1715,'TA Total'!A:P,16,0),"."),".")</f>
        <v>.</v>
      </c>
    </row>
    <row r="1716" spans="1:21" x14ac:dyDescent="0.3">
      <c r="A1716" s="1" t="str">
        <f t="shared" si="52"/>
        <v>2018|Stratford District|Median ($) - total household income</v>
      </c>
      <c r="B1716" t="s">
        <v>18</v>
      </c>
      <c r="C1716" t="s">
        <v>19</v>
      </c>
      <c r="D1716" t="s">
        <v>20</v>
      </c>
      <c r="E1716" t="s">
        <v>21</v>
      </c>
      <c r="F1716">
        <v>2018</v>
      </c>
      <c r="G1716">
        <v>2018</v>
      </c>
      <c r="H1716">
        <v>34</v>
      </c>
      <c r="I1716" t="s">
        <v>92</v>
      </c>
      <c r="J1716">
        <v>99</v>
      </c>
      <c r="K1716" t="s">
        <v>23</v>
      </c>
      <c r="L1716" t="s">
        <v>56</v>
      </c>
      <c r="M1716" t="s">
        <v>57</v>
      </c>
      <c r="N1716">
        <v>7777</v>
      </c>
      <c r="O1716" t="s">
        <v>37</v>
      </c>
      <c r="P1716">
        <v>59900</v>
      </c>
      <c r="T1716" s="3" t="str">
        <f t="shared" si="53"/>
        <v>.</v>
      </c>
      <c r="U1716" s="3" t="str">
        <f>IF(AND(R1716&lt;&gt;"_U",N1716&lt;&gt;9999,N1716&lt;&gt;999,L1716&lt;&gt;"Median"),IFERROR(VLOOKUP(A1716,'TA Total'!A:P,16,0),"."),".")</f>
        <v>.</v>
      </c>
    </row>
    <row r="1717" spans="1:21" x14ac:dyDescent="0.3">
      <c r="A1717" s="1" t="str">
        <f t="shared" si="52"/>
        <v>2018|Stratford District|Median ($) - total household income</v>
      </c>
      <c r="B1717" t="s">
        <v>18</v>
      </c>
      <c r="C1717" t="s">
        <v>19</v>
      </c>
      <c r="D1717" t="s">
        <v>20</v>
      </c>
      <c r="E1717" t="s">
        <v>21</v>
      </c>
      <c r="F1717">
        <v>2018</v>
      </c>
      <c r="G1717">
        <v>2018</v>
      </c>
      <c r="H1717">
        <v>34</v>
      </c>
      <c r="I1717" t="s">
        <v>92</v>
      </c>
      <c r="J1717">
        <v>99</v>
      </c>
      <c r="K1717" t="s">
        <v>23</v>
      </c>
      <c r="L1717" t="s">
        <v>56</v>
      </c>
      <c r="M1717" t="s">
        <v>57</v>
      </c>
      <c r="N1717">
        <v>3</v>
      </c>
      <c r="O1717" t="s">
        <v>25</v>
      </c>
      <c r="P1717">
        <v>69100</v>
      </c>
      <c r="T1717" s="3" t="str">
        <f t="shared" si="53"/>
        <v>.</v>
      </c>
      <c r="U1717" s="3" t="str">
        <f>IF(AND(R1717&lt;&gt;"_U",N1717&lt;&gt;9999,N1717&lt;&gt;999,L1717&lt;&gt;"Median"),IFERROR(VLOOKUP(A1717,'TA Total'!A:P,16,0),"."),".")</f>
        <v>.</v>
      </c>
    </row>
    <row r="1718" spans="1:21" x14ac:dyDescent="0.3">
      <c r="A1718" s="1" t="str">
        <f t="shared" si="52"/>
        <v>2018|South Taranaki District|$20,000 or less</v>
      </c>
      <c r="B1718" t="s">
        <v>18</v>
      </c>
      <c r="C1718" t="s">
        <v>19</v>
      </c>
      <c r="D1718" t="s">
        <v>20</v>
      </c>
      <c r="E1718" t="s">
        <v>21</v>
      </c>
      <c r="F1718">
        <v>2018</v>
      </c>
      <c r="G1718">
        <v>2018</v>
      </c>
      <c r="H1718">
        <v>35</v>
      </c>
      <c r="I1718" t="s">
        <v>144</v>
      </c>
      <c r="J1718">
        <v>99</v>
      </c>
      <c r="K1718" t="s">
        <v>23</v>
      </c>
      <c r="L1718">
        <v>1</v>
      </c>
      <c r="M1718" t="s">
        <v>39</v>
      </c>
      <c r="N1718">
        <v>3</v>
      </c>
      <c r="O1718" t="s">
        <v>25</v>
      </c>
      <c r="P1718">
        <v>90</v>
      </c>
      <c r="T1718" s="3">
        <f t="shared" si="53"/>
        <v>8.0399999999999991</v>
      </c>
      <c r="U1718" s="3">
        <f>IF(AND(R1718&lt;&gt;"_U",N1718&lt;&gt;9999,N1718&lt;&gt;999,L1718&lt;&gt;"Median"),IFERROR(VLOOKUP(A1718,'TA Total'!A:P,16,0),"."),".")</f>
        <v>1119</v>
      </c>
    </row>
    <row r="1719" spans="1:21" x14ac:dyDescent="0.3">
      <c r="A1719" s="1" t="str">
        <f t="shared" si="52"/>
        <v>2018|South Taranaki District|$20,000 or less</v>
      </c>
      <c r="B1719" t="s">
        <v>18</v>
      </c>
      <c r="C1719" t="s">
        <v>19</v>
      </c>
      <c r="D1719" t="s">
        <v>20</v>
      </c>
      <c r="E1719" t="s">
        <v>21</v>
      </c>
      <c r="F1719">
        <v>2018</v>
      </c>
      <c r="G1719">
        <v>2018</v>
      </c>
      <c r="H1719">
        <v>35</v>
      </c>
      <c r="I1719" t="s">
        <v>144</v>
      </c>
      <c r="J1719">
        <v>99</v>
      </c>
      <c r="K1719" t="s">
        <v>23</v>
      </c>
      <c r="L1719">
        <v>1</v>
      </c>
      <c r="M1719" t="s">
        <v>39</v>
      </c>
      <c r="N1719">
        <v>999</v>
      </c>
      <c r="O1719" t="s">
        <v>42</v>
      </c>
      <c r="P1719">
        <v>0</v>
      </c>
      <c r="T1719" s="3" t="str">
        <f t="shared" si="53"/>
        <v>.</v>
      </c>
      <c r="U1719" s="3" t="str">
        <f>IF(AND(R1719&lt;&gt;"_U",N1719&lt;&gt;9999,N1719&lt;&gt;999,L1719&lt;&gt;"Median"),IFERROR(VLOOKUP(A1719,'TA Total'!A:P,16,0),"."),".")</f>
        <v>.</v>
      </c>
    </row>
    <row r="1720" spans="1:21" x14ac:dyDescent="0.3">
      <c r="A1720" s="1" t="str">
        <f t="shared" si="52"/>
        <v>2018|South Taranaki District|$20,000 or less</v>
      </c>
      <c r="B1720" t="s">
        <v>18</v>
      </c>
      <c r="C1720" t="s">
        <v>19</v>
      </c>
      <c r="D1720" t="s">
        <v>20</v>
      </c>
      <c r="E1720" t="s">
        <v>21</v>
      </c>
      <c r="F1720">
        <v>2018</v>
      </c>
      <c r="G1720">
        <v>2018</v>
      </c>
      <c r="H1720">
        <v>35</v>
      </c>
      <c r="I1720" t="s">
        <v>144</v>
      </c>
      <c r="J1720">
        <v>99</v>
      </c>
      <c r="K1720" t="s">
        <v>23</v>
      </c>
      <c r="L1720">
        <v>1</v>
      </c>
      <c r="M1720" t="s">
        <v>39</v>
      </c>
      <c r="N1720">
        <v>2</v>
      </c>
      <c r="O1720" t="s">
        <v>28</v>
      </c>
      <c r="P1720">
        <v>594</v>
      </c>
      <c r="T1720" s="3">
        <f t="shared" si="53"/>
        <v>53.08</v>
      </c>
      <c r="U1720" s="3">
        <f>IF(AND(R1720&lt;&gt;"_U",N1720&lt;&gt;9999,N1720&lt;&gt;999,L1720&lt;&gt;"Median"),IFERROR(VLOOKUP(A1720,'TA Total'!A:P,16,0),"."),".")</f>
        <v>1119</v>
      </c>
    </row>
    <row r="1721" spans="1:21" x14ac:dyDescent="0.3">
      <c r="A1721" s="1" t="str">
        <f t="shared" si="52"/>
        <v>2018|South Taranaki District|$20,000 or less</v>
      </c>
      <c r="B1721" t="s">
        <v>18</v>
      </c>
      <c r="C1721" t="s">
        <v>19</v>
      </c>
      <c r="D1721" t="s">
        <v>20</v>
      </c>
      <c r="E1721" t="s">
        <v>21</v>
      </c>
      <c r="F1721">
        <v>2018</v>
      </c>
      <c r="G1721">
        <v>2018</v>
      </c>
      <c r="H1721">
        <v>35</v>
      </c>
      <c r="I1721" t="s">
        <v>144</v>
      </c>
      <c r="J1721">
        <v>99</v>
      </c>
      <c r="K1721" t="s">
        <v>23</v>
      </c>
      <c r="L1721">
        <v>1</v>
      </c>
      <c r="M1721" t="s">
        <v>39</v>
      </c>
      <c r="N1721">
        <v>1</v>
      </c>
      <c r="O1721" t="s">
        <v>33</v>
      </c>
      <c r="P1721">
        <v>432</v>
      </c>
      <c r="T1721" s="3">
        <f t="shared" si="53"/>
        <v>38.61</v>
      </c>
      <c r="U1721" s="3">
        <f>IF(AND(R1721&lt;&gt;"_U",N1721&lt;&gt;9999,N1721&lt;&gt;999,L1721&lt;&gt;"Median"),IFERROR(VLOOKUP(A1721,'TA Total'!A:P,16,0),"."),".")</f>
        <v>1119</v>
      </c>
    </row>
    <row r="1722" spans="1:21" x14ac:dyDescent="0.3">
      <c r="A1722" s="1" t="str">
        <f t="shared" si="52"/>
        <v>2018|South Taranaki District|$20,000 or less</v>
      </c>
      <c r="B1722" t="s">
        <v>18</v>
      </c>
      <c r="C1722" t="s">
        <v>19</v>
      </c>
      <c r="D1722" t="s">
        <v>20</v>
      </c>
      <c r="E1722" t="s">
        <v>21</v>
      </c>
      <c r="F1722">
        <v>2018</v>
      </c>
      <c r="G1722">
        <v>2018</v>
      </c>
      <c r="H1722">
        <v>35</v>
      </c>
      <c r="I1722" t="s">
        <v>144</v>
      </c>
      <c r="J1722">
        <v>99</v>
      </c>
      <c r="K1722" t="s">
        <v>23</v>
      </c>
      <c r="L1722">
        <v>1</v>
      </c>
      <c r="M1722" t="s">
        <v>39</v>
      </c>
      <c r="N1722">
        <v>9999</v>
      </c>
      <c r="O1722" t="s">
        <v>40</v>
      </c>
      <c r="P1722">
        <v>1119</v>
      </c>
      <c r="T1722" s="3" t="str">
        <f t="shared" si="53"/>
        <v>.</v>
      </c>
      <c r="U1722" s="3" t="str">
        <f>IF(AND(R1722&lt;&gt;"_U",N1722&lt;&gt;9999,N1722&lt;&gt;999,L1722&lt;&gt;"Median"),IFERROR(VLOOKUP(A1722,'TA Total'!A:P,16,0),"."),".")</f>
        <v>.</v>
      </c>
    </row>
    <row r="1723" spans="1:21" x14ac:dyDescent="0.3">
      <c r="A1723" s="1" t="str">
        <f t="shared" si="52"/>
        <v>2018|South Taranaki District|$20,000 or less</v>
      </c>
      <c r="B1723" t="s">
        <v>18</v>
      </c>
      <c r="C1723" t="s">
        <v>19</v>
      </c>
      <c r="D1723" t="s">
        <v>20</v>
      </c>
      <c r="E1723" t="s">
        <v>21</v>
      </c>
      <c r="F1723">
        <v>2018</v>
      </c>
      <c r="G1723">
        <v>2018</v>
      </c>
      <c r="H1723">
        <v>35</v>
      </c>
      <c r="I1723" t="s">
        <v>144</v>
      </c>
      <c r="J1723">
        <v>99</v>
      </c>
      <c r="K1723" t="s">
        <v>23</v>
      </c>
      <c r="L1723">
        <v>1</v>
      </c>
      <c r="M1723" t="s">
        <v>39</v>
      </c>
      <c r="N1723">
        <v>7777</v>
      </c>
      <c r="O1723" t="s">
        <v>37</v>
      </c>
      <c r="P1723">
        <v>1119</v>
      </c>
      <c r="T1723" s="3">
        <f t="shared" si="53"/>
        <v>100</v>
      </c>
      <c r="U1723" s="3">
        <f>IF(AND(R1723&lt;&gt;"_U",N1723&lt;&gt;9999,N1723&lt;&gt;999,L1723&lt;&gt;"Median"),IFERROR(VLOOKUP(A1723,'TA Total'!A:P,16,0),"."),".")</f>
        <v>1119</v>
      </c>
    </row>
    <row r="1724" spans="1:21" x14ac:dyDescent="0.3">
      <c r="A1724" s="1" t="str">
        <f t="shared" si="52"/>
        <v>2018|South Taranaki District|$20,001-$30,000</v>
      </c>
      <c r="B1724" t="s">
        <v>18</v>
      </c>
      <c r="C1724" t="s">
        <v>19</v>
      </c>
      <c r="D1724" t="s">
        <v>20</v>
      </c>
      <c r="E1724" t="s">
        <v>21</v>
      </c>
      <c r="F1724">
        <v>2018</v>
      </c>
      <c r="G1724">
        <v>2018</v>
      </c>
      <c r="H1724">
        <v>35</v>
      </c>
      <c r="I1724" t="s">
        <v>144</v>
      </c>
      <c r="J1724">
        <v>99</v>
      </c>
      <c r="K1724" t="s">
        <v>23</v>
      </c>
      <c r="L1724">
        <v>2</v>
      </c>
      <c r="M1724" t="s">
        <v>24</v>
      </c>
      <c r="N1724">
        <v>2</v>
      </c>
      <c r="O1724" t="s">
        <v>28</v>
      </c>
      <c r="P1724">
        <v>513</v>
      </c>
      <c r="T1724" s="3">
        <f t="shared" si="53"/>
        <v>41.2</v>
      </c>
      <c r="U1724" s="3">
        <f>IF(AND(R1724&lt;&gt;"_U",N1724&lt;&gt;9999,N1724&lt;&gt;999,L1724&lt;&gt;"Median"),IFERROR(VLOOKUP(A1724,'TA Total'!A:P,16,0),"."),".")</f>
        <v>1245</v>
      </c>
    </row>
    <row r="1725" spans="1:21" x14ac:dyDescent="0.3">
      <c r="A1725" s="1" t="str">
        <f t="shared" si="52"/>
        <v>2018|South Taranaki District|$20,001-$30,000</v>
      </c>
      <c r="B1725" t="s">
        <v>18</v>
      </c>
      <c r="C1725" t="s">
        <v>19</v>
      </c>
      <c r="D1725" t="s">
        <v>20</v>
      </c>
      <c r="E1725" t="s">
        <v>21</v>
      </c>
      <c r="F1725">
        <v>2018</v>
      </c>
      <c r="G1725">
        <v>2018</v>
      </c>
      <c r="H1725">
        <v>35</v>
      </c>
      <c r="I1725" t="s">
        <v>144</v>
      </c>
      <c r="J1725">
        <v>99</v>
      </c>
      <c r="K1725" t="s">
        <v>23</v>
      </c>
      <c r="L1725">
        <v>2</v>
      </c>
      <c r="M1725" t="s">
        <v>24</v>
      </c>
      <c r="N1725">
        <v>9999</v>
      </c>
      <c r="O1725" t="s">
        <v>40</v>
      </c>
      <c r="P1725">
        <v>1245</v>
      </c>
      <c r="T1725" s="3" t="str">
        <f t="shared" si="53"/>
        <v>.</v>
      </c>
      <c r="U1725" s="3" t="str">
        <f>IF(AND(R1725&lt;&gt;"_U",N1725&lt;&gt;9999,N1725&lt;&gt;999,L1725&lt;&gt;"Median"),IFERROR(VLOOKUP(A1725,'TA Total'!A:P,16,0),"."),".")</f>
        <v>.</v>
      </c>
    </row>
    <row r="1726" spans="1:21" x14ac:dyDescent="0.3">
      <c r="A1726" s="1" t="str">
        <f t="shared" si="52"/>
        <v>2018|South Taranaki District|$20,001-$30,000</v>
      </c>
      <c r="B1726" t="s">
        <v>18</v>
      </c>
      <c r="C1726" t="s">
        <v>19</v>
      </c>
      <c r="D1726" t="s">
        <v>20</v>
      </c>
      <c r="E1726" t="s">
        <v>21</v>
      </c>
      <c r="F1726">
        <v>2018</v>
      </c>
      <c r="G1726">
        <v>2018</v>
      </c>
      <c r="H1726">
        <v>35</v>
      </c>
      <c r="I1726" t="s">
        <v>144</v>
      </c>
      <c r="J1726">
        <v>99</v>
      </c>
      <c r="K1726" t="s">
        <v>23</v>
      </c>
      <c r="L1726">
        <v>2</v>
      </c>
      <c r="M1726" t="s">
        <v>24</v>
      </c>
      <c r="N1726">
        <v>1</v>
      </c>
      <c r="O1726" t="s">
        <v>33</v>
      </c>
      <c r="P1726">
        <v>603</v>
      </c>
      <c r="T1726" s="3">
        <f t="shared" si="53"/>
        <v>48.43</v>
      </c>
      <c r="U1726" s="3">
        <f>IF(AND(R1726&lt;&gt;"_U",N1726&lt;&gt;9999,N1726&lt;&gt;999,L1726&lt;&gt;"Median"),IFERROR(VLOOKUP(A1726,'TA Total'!A:P,16,0),"."),".")</f>
        <v>1245</v>
      </c>
    </row>
    <row r="1727" spans="1:21" x14ac:dyDescent="0.3">
      <c r="A1727" s="1" t="str">
        <f t="shared" si="52"/>
        <v>2018|South Taranaki District|$20,001-$30,000</v>
      </c>
      <c r="B1727" t="s">
        <v>18</v>
      </c>
      <c r="C1727" t="s">
        <v>19</v>
      </c>
      <c r="D1727" t="s">
        <v>20</v>
      </c>
      <c r="E1727" t="s">
        <v>21</v>
      </c>
      <c r="F1727">
        <v>2018</v>
      </c>
      <c r="G1727">
        <v>2018</v>
      </c>
      <c r="H1727">
        <v>35</v>
      </c>
      <c r="I1727" t="s">
        <v>144</v>
      </c>
      <c r="J1727">
        <v>99</v>
      </c>
      <c r="K1727" t="s">
        <v>23</v>
      </c>
      <c r="L1727">
        <v>2</v>
      </c>
      <c r="M1727" t="s">
        <v>24</v>
      </c>
      <c r="N1727">
        <v>999</v>
      </c>
      <c r="O1727" t="s">
        <v>42</v>
      </c>
      <c r="P1727">
        <v>0</v>
      </c>
      <c r="T1727" s="3" t="str">
        <f t="shared" si="53"/>
        <v>.</v>
      </c>
      <c r="U1727" s="3" t="str">
        <f>IF(AND(R1727&lt;&gt;"_U",N1727&lt;&gt;9999,N1727&lt;&gt;999,L1727&lt;&gt;"Median"),IFERROR(VLOOKUP(A1727,'TA Total'!A:P,16,0),"."),".")</f>
        <v>.</v>
      </c>
    </row>
    <row r="1728" spans="1:21" x14ac:dyDescent="0.3">
      <c r="A1728" s="1" t="str">
        <f t="shared" si="52"/>
        <v>2018|South Taranaki District|$20,001-$30,000</v>
      </c>
      <c r="B1728" t="s">
        <v>18</v>
      </c>
      <c r="C1728" t="s">
        <v>19</v>
      </c>
      <c r="D1728" t="s">
        <v>20</v>
      </c>
      <c r="E1728" t="s">
        <v>21</v>
      </c>
      <c r="F1728">
        <v>2018</v>
      </c>
      <c r="G1728">
        <v>2018</v>
      </c>
      <c r="H1728">
        <v>35</v>
      </c>
      <c r="I1728" t="s">
        <v>144</v>
      </c>
      <c r="J1728">
        <v>99</v>
      </c>
      <c r="K1728" t="s">
        <v>23</v>
      </c>
      <c r="L1728">
        <v>2</v>
      </c>
      <c r="M1728" t="s">
        <v>24</v>
      </c>
      <c r="N1728">
        <v>7777</v>
      </c>
      <c r="O1728" t="s">
        <v>37</v>
      </c>
      <c r="P1728">
        <v>1245</v>
      </c>
      <c r="T1728" s="3">
        <f t="shared" si="53"/>
        <v>100</v>
      </c>
      <c r="U1728" s="3">
        <f>IF(AND(R1728&lt;&gt;"_U",N1728&lt;&gt;9999,N1728&lt;&gt;999,L1728&lt;&gt;"Median"),IFERROR(VLOOKUP(A1728,'TA Total'!A:P,16,0),"."),".")</f>
        <v>1245</v>
      </c>
    </row>
    <row r="1729" spans="1:21" x14ac:dyDescent="0.3">
      <c r="A1729" s="1" t="str">
        <f t="shared" si="52"/>
        <v>2018|South Taranaki District|$20,001-$30,000</v>
      </c>
      <c r="B1729" t="s">
        <v>18</v>
      </c>
      <c r="C1729" t="s">
        <v>19</v>
      </c>
      <c r="D1729" t="s">
        <v>20</v>
      </c>
      <c r="E1729" t="s">
        <v>21</v>
      </c>
      <c r="F1729">
        <v>2018</v>
      </c>
      <c r="G1729">
        <v>2018</v>
      </c>
      <c r="H1729">
        <v>35</v>
      </c>
      <c r="I1729" t="s">
        <v>144</v>
      </c>
      <c r="J1729">
        <v>99</v>
      </c>
      <c r="K1729" t="s">
        <v>23</v>
      </c>
      <c r="L1729">
        <v>2</v>
      </c>
      <c r="M1729" t="s">
        <v>24</v>
      </c>
      <c r="N1729">
        <v>3</v>
      </c>
      <c r="O1729" t="s">
        <v>25</v>
      </c>
      <c r="P1729">
        <v>129</v>
      </c>
      <c r="T1729" s="3">
        <f t="shared" si="53"/>
        <v>10.36</v>
      </c>
      <c r="U1729" s="3">
        <f>IF(AND(R1729&lt;&gt;"_U",N1729&lt;&gt;9999,N1729&lt;&gt;999,L1729&lt;&gt;"Median"),IFERROR(VLOOKUP(A1729,'TA Total'!A:P,16,0),"."),".")</f>
        <v>1245</v>
      </c>
    </row>
    <row r="1730" spans="1:21" x14ac:dyDescent="0.3">
      <c r="A1730" s="1" t="str">
        <f t="shared" si="52"/>
        <v>2018|South Taranaki District|$30,001-$50,000</v>
      </c>
      <c r="B1730" t="s">
        <v>18</v>
      </c>
      <c r="C1730" t="s">
        <v>19</v>
      </c>
      <c r="D1730" t="s">
        <v>20</v>
      </c>
      <c r="E1730" t="s">
        <v>21</v>
      </c>
      <c r="F1730">
        <v>2018</v>
      </c>
      <c r="G1730">
        <v>2018</v>
      </c>
      <c r="H1730">
        <v>35</v>
      </c>
      <c r="I1730" t="s">
        <v>144</v>
      </c>
      <c r="J1730">
        <v>99</v>
      </c>
      <c r="K1730" t="s">
        <v>23</v>
      </c>
      <c r="L1730">
        <v>3</v>
      </c>
      <c r="M1730" t="s">
        <v>45</v>
      </c>
      <c r="N1730">
        <v>9999</v>
      </c>
      <c r="O1730" t="s">
        <v>40</v>
      </c>
      <c r="P1730">
        <v>1830</v>
      </c>
      <c r="T1730" s="3" t="str">
        <f t="shared" si="53"/>
        <v>.</v>
      </c>
      <c r="U1730" s="3" t="str">
        <f>IF(AND(R1730&lt;&gt;"_U",N1730&lt;&gt;9999,N1730&lt;&gt;999,L1730&lt;&gt;"Median"),IFERROR(VLOOKUP(A1730,'TA Total'!A:P,16,0),"."),".")</f>
        <v>.</v>
      </c>
    </row>
    <row r="1731" spans="1:21" x14ac:dyDescent="0.3">
      <c r="A1731" s="1" t="str">
        <f t="shared" ref="A1731:A1794" si="54">G1731&amp;"|"&amp;I1731&amp;"|"&amp;M1731</f>
        <v>2018|South Taranaki District|$30,001-$50,000</v>
      </c>
      <c r="B1731" t="s">
        <v>18</v>
      </c>
      <c r="C1731" t="s">
        <v>19</v>
      </c>
      <c r="D1731" t="s">
        <v>20</v>
      </c>
      <c r="E1731" t="s">
        <v>21</v>
      </c>
      <c r="F1731">
        <v>2018</v>
      </c>
      <c r="G1731">
        <v>2018</v>
      </c>
      <c r="H1731">
        <v>35</v>
      </c>
      <c r="I1731" t="s">
        <v>144</v>
      </c>
      <c r="J1731">
        <v>99</v>
      </c>
      <c r="K1731" t="s">
        <v>23</v>
      </c>
      <c r="L1731">
        <v>3</v>
      </c>
      <c r="M1731" t="s">
        <v>45</v>
      </c>
      <c r="N1731">
        <v>1</v>
      </c>
      <c r="O1731" t="s">
        <v>33</v>
      </c>
      <c r="P1731">
        <v>936</v>
      </c>
      <c r="T1731" s="3">
        <f t="shared" ref="T1731:T1794" si="55">IF(AND(R1731&lt;&gt;"_U",R1731&lt;&gt;"c",N1731&lt;&gt;999,N1731&lt;&gt;9999,L1731&lt;&gt;"Median"),IFERROR((ROUND(P1731/U1731*100,2)),"."),".")</f>
        <v>51.15</v>
      </c>
      <c r="U1731" s="3">
        <f>IF(AND(R1731&lt;&gt;"_U",N1731&lt;&gt;9999,N1731&lt;&gt;999,L1731&lt;&gt;"Median"),IFERROR(VLOOKUP(A1731,'TA Total'!A:P,16,0),"."),".")</f>
        <v>1830</v>
      </c>
    </row>
    <row r="1732" spans="1:21" x14ac:dyDescent="0.3">
      <c r="A1732" s="1" t="str">
        <f t="shared" si="54"/>
        <v>2018|South Taranaki District|$30,001-$50,000</v>
      </c>
      <c r="B1732" t="s">
        <v>18</v>
      </c>
      <c r="C1732" t="s">
        <v>19</v>
      </c>
      <c r="D1732" t="s">
        <v>20</v>
      </c>
      <c r="E1732" t="s">
        <v>21</v>
      </c>
      <c r="F1732">
        <v>2018</v>
      </c>
      <c r="G1732">
        <v>2018</v>
      </c>
      <c r="H1732">
        <v>35</v>
      </c>
      <c r="I1732" t="s">
        <v>144</v>
      </c>
      <c r="J1732">
        <v>99</v>
      </c>
      <c r="K1732" t="s">
        <v>23</v>
      </c>
      <c r="L1732">
        <v>3</v>
      </c>
      <c r="M1732" t="s">
        <v>45</v>
      </c>
      <c r="N1732">
        <v>999</v>
      </c>
      <c r="O1732" t="s">
        <v>42</v>
      </c>
      <c r="P1732">
        <v>0</v>
      </c>
      <c r="T1732" s="3" t="str">
        <f t="shared" si="55"/>
        <v>.</v>
      </c>
      <c r="U1732" s="3" t="str">
        <f>IF(AND(R1732&lt;&gt;"_U",N1732&lt;&gt;9999,N1732&lt;&gt;999,L1732&lt;&gt;"Median"),IFERROR(VLOOKUP(A1732,'TA Total'!A:P,16,0),"."),".")</f>
        <v>.</v>
      </c>
    </row>
    <row r="1733" spans="1:21" x14ac:dyDescent="0.3">
      <c r="A1733" s="1" t="str">
        <f t="shared" si="54"/>
        <v>2018|South Taranaki District|$30,001-$50,000</v>
      </c>
      <c r="B1733" t="s">
        <v>18</v>
      </c>
      <c r="C1733" t="s">
        <v>19</v>
      </c>
      <c r="D1733" t="s">
        <v>20</v>
      </c>
      <c r="E1733" t="s">
        <v>21</v>
      </c>
      <c r="F1733">
        <v>2018</v>
      </c>
      <c r="G1733">
        <v>2018</v>
      </c>
      <c r="H1733">
        <v>35</v>
      </c>
      <c r="I1733" t="s">
        <v>144</v>
      </c>
      <c r="J1733">
        <v>99</v>
      </c>
      <c r="K1733" t="s">
        <v>23</v>
      </c>
      <c r="L1733">
        <v>3</v>
      </c>
      <c r="M1733" t="s">
        <v>45</v>
      </c>
      <c r="N1733">
        <v>7777</v>
      </c>
      <c r="O1733" t="s">
        <v>37</v>
      </c>
      <c r="P1733">
        <v>1830</v>
      </c>
      <c r="T1733" s="3">
        <f t="shared" si="55"/>
        <v>100</v>
      </c>
      <c r="U1733" s="3">
        <f>IF(AND(R1733&lt;&gt;"_U",N1733&lt;&gt;9999,N1733&lt;&gt;999,L1733&lt;&gt;"Median"),IFERROR(VLOOKUP(A1733,'TA Total'!A:P,16,0),"."),".")</f>
        <v>1830</v>
      </c>
    </row>
    <row r="1734" spans="1:21" x14ac:dyDescent="0.3">
      <c r="A1734" s="1" t="str">
        <f t="shared" si="54"/>
        <v>2018|South Taranaki District|$30,001-$50,000</v>
      </c>
      <c r="B1734" t="s">
        <v>18</v>
      </c>
      <c r="C1734" t="s">
        <v>19</v>
      </c>
      <c r="D1734" t="s">
        <v>20</v>
      </c>
      <c r="E1734" t="s">
        <v>21</v>
      </c>
      <c r="F1734">
        <v>2018</v>
      </c>
      <c r="G1734">
        <v>2018</v>
      </c>
      <c r="H1734">
        <v>35</v>
      </c>
      <c r="I1734" t="s">
        <v>144</v>
      </c>
      <c r="J1734">
        <v>99</v>
      </c>
      <c r="K1734" t="s">
        <v>23</v>
      </c>
      <c r="L1734">
        <v>3</v>
      </c>
      <c r="M1734" t="s">
        <v>45</v>
      </c>
      <c r="N1734">
        <v>3</v>
      </c>
      <c r="O1734" t="s">
        <v>25</v>
      </c>
      <c r="P1734">
        <v>204</v>
      </c>
      <c r="T1734" s="3">
        <f t="shared" si="55"/>
        <v>11.15</v>
      </c>
      <c r="U1734" s="3">
        <f>IF(AND(R1734&lt;&gt;"_U",N1734&lt;&gt;9999,N1734&lt;&gt;999,L1734&lt;&gt;"Median"),IFERROR(VLOOKUP(A1734,'TA Total'!A:P,16,0),"."),".")</f>
        <v>1830</v>
      </c>
    </row>
    <row r="1735" spans="1:21" x14ac:dyDescent="0.3">
      <c r="A1735" s="1" t="str">
        <f t="shared" si="54"/>
        <v>2018|South Taranaki District|$30,001-$50,000</v>
      </c>
      <c r="B1735" t="s">
        <v>18</v>
      </c>
      <c r="C1735" t="s">
        <v>19</v>
      </c>
      <c r="D1735" t="s">
        <v>20</v>
      </c>
      <c r="E1735" t="s">
        <v>21</v>
      </c>
      <c r="F1735">
        <v>2018</v>
      </c>
      <c r="G1735">
        <v>2018</v>
      </c>
      <c r="H1735">
        <v>35</v>
      </c>
      <c r="I1735" t="s">
        <v>144</v>
      </c>
      <c r="J1735">
        <v>99</v>
      </c>
      <c r="K1735" t="s">
        <v>23</v>
      </c>
      <c r="L1735">
        <v>3</v>
      </c>
      <c r="M1735" t="s">
        <v>45</v>
      </c>
      <c r="N1735">
        <v>2</v>
      </c>
      <c r="O1735" t="s">
        <v>28</v>
      </c>
      <c r="P1735">
        <v>690</v>
      </c>
      <c r="T1735" s="3">
        <f t="shared" si="55"/>
        <v>37.700000000000003</v>
      </c>
      <c r="U1735" s="3">
        <f>IF(AND(R1735&lt;&gt;"_U",N1735&lt;&gt;9999,N1735&lt;&gt;999,L1735&lt;&gt;"Median"),IFERROR(VLOOKUP(A1735,'TA Total'!A:P,16,0),"."),".")</f>
        <v>1830</v>
      </c>
    </row>
    <row r="1736" spans="1:21" x14ac:dyDescent="0.3">
      <c r="A1736" s="1" t="str">
        <f t="shared" si="54"/>
        <v>2018|South Taranaki District|$50,001-$70,000</v>
      </c>
      <c r="B1736" t="s">
        <v>18</v>
      </c>
      <c r="C1736" t="s">
        <v>19</v>
      </c>
      <c r="D1736" t="s">
        <v>20</v>
      </c>
      <c r="E1736" t="s">
        <v>21</v>
      </c>
      <c r="F1736">
        <v>2018</v>
      </c>
      <c r="G1736">
        <v>2018</v>
      </c>
      <c r="H1736">
        <v>35</v>
      </c>
      <c r="I1736" t="s">
        <v>144</v>
      </c>
      <c r="J1736">
        <v>99</v>
      </c>
      <c r="K1736" t="s">
        <v>23</v>
      </c>
      <c r="L1736">
        <v>4</v>
      </c>
      <c r="M1736" t="s">
        <v>36</v>
      </c>
      <c r="N1736">
        <v>999</v>
      </c>
      <c r="O1736" t="s">
        <v>42</v>
      </c>
      <c r="P1736">
        <v>0</v>
      </c>
      <c r="T1736" s="3" t="str">
        <f t="shared" si="55"/>
        <v>.</v>
      </c>
      <c r="U1736" s="3" t="str">
        <f>IF(AND(R1736&lt;&gt;"_U",N1736&lt;&gt;9999,N1736&lt;&gt;999,L1736&lt;&gt;"Median"),IFERROR(VLOOKUP(A1736,'TA Total'!A:P,16,0),"."),".")</f>
        <v>.</v>
      </c>
    </row>
    <row r="1737" spans="1:21" x14ac:dyDescent="0.3">
      <c r="A1737" s="1" t="str">
        <f t="shared" si="54"/>
        <v>2018|South Taranaki District|$50,001-$70,000</v>
      </c>
      <c r="B1737" t="s">
        <v>18</v>
      </c>
      <c r="C1737" t="s">
        <v>19</v>
      </c>
      <c r="D1737" t="s">
        <v>20</v>
      </c>
      <c r="E1737" t="s">
        <v>21</v>
      </c>
      <c r="F1737">
        <v>2018</v>
      </c>
      <c r="G1737">
        <v>2018</v>
      </c>
      <c r="H1737">
        <v>35</v>
      </c>
      <c r="I1737" t="s">
        <v>144</v>
      </c>
      <c r="J1737">
        <v>99</v>
      </c>
      <c r="K1737" t="s">
        <v>23</v>
      </c>
      <c r="L1737">
        <v>4</v>
      </c>
      <c r="M1737" t="s">
        <v>36</v>
      </c>
      <c r="N1737">
        <v>9999</v>
      </c>
      <c r="O1737" t="s">
        <v>40</v>
      </c>
      <c r="P1737">
        <v>1566</v>
      </c>
      <c r="T1737" s="3" t="str">
        <f t="shared" si="55"/>
        <v>.</v>
      </c>
      <c r="U1737" s="3" t="str">
        <f>IF(AND(R1737&lt;&gt;"_U",N1737&lt;&gt;9999,N1737&lt;&gt;999,L1737&lt;&gt;"Median"),IFERROR(VLOOKUP(A1737,'TA Total'!A:P,16,0),"."),".")</f>
        <v>.</v>
      </c>
    </row>
    <row r="1738" spans="1:21" x14ac:dyDescent="0.3">
      <c r="A1738" s="1" t="str">
        <f t="shared" si="54"/>
        <v>2018|South Taranaki District|$50,001-$70,000</v>
      </c>
      <c r="B1738" t="s">
        <v>18</v>
      </c>
      <c r="C1738" t="s">
        <v>19</v>
      </c>
      <c r="D1738" t="s">
        <v>20</v>
      </c>
      <c r="E1738" t="s">
        <v>21</v>
      </c>
      <c r="F1738">
        <v>2018</v>
      </c>
      <c r="G1738">
        <v>2018</v>
      </c>
      <c r="H1738">
        <v>35</v>
      </c>
      <c r="I1738" t="s">
        <v>144</v>
      </c>
      <c r="J1738">
        <v>99</v>
      </c>
      <c r="K1738" t="s">
        <v>23</v>
      </c>
      <c r="L1738">
        <v>4</v>
      </c>
      <c r="M1738" t="s">
        <v>36</v>
      </c>
      <c r="N1738">
        <v>3</v>
      </c>
      <c r="O1738" t="s">
        <v>25</v>
      </c>
      <c r="P1738">
        <v>183</v>
      </c>
      <c r="T1738" s="3">
        <f t="shared" si="55"/>
        <v>11.69</v>
      </c>
      <c r="U1738" s="3">
        <f>IF(AND(R1738&lt;&gt;"_U",N1738&lt;&gt;9999,N1738&lt;&gt;999,L1738&lt;&gt;"Median"),IFERROR(VLOOKUP(A1738,'TA Total'!A:P,16,0),"."),".")</f>
        <v>1566</v>
      </c>
    </row>
    <row r="1739" spans="1:21" x14ac:dyDescent="0.3">
      <c r="A1739" s="1" t="str">
        <f t="shared" si="54"/>
        <v>2018|South Taranaki District|$50,001-$70,000</v>
      </c>
      <c r="B1739" t="s">
        <v>18</v>
      </c>
      <c r="C1739" t="s">
        <v>19</v>
      </c>
      <c r="D1739" t="s">
        <v>20</v>
      </c>
      <c r="E1739" t="s">
        <v>21</v>
      </c>
      <c r="F1739">
        <v>2018</v>
      </c>
      <c r="G1739">
        <v>2018</v>
      </c>
      <c r="H1739">
        <v>35</v>
      </c>
      <c r="I1739" t="s">
        <v>144</v>
      </c>
      <c r="J1739">
        <v>99</v>
      </c>
      <c r="K1739" t="s">
        <v>23</v>
      </c>
      <c r="L1739">
        <v>4</v>
      </c>
      <c r="M1739" t="s">
        <v>36</v>
      </c>
      <c r="N1739">
        <v>7777</v>
      </c>
      <c r="O1739" t="s">
        <v>37</v>
      </c>
      <c r="P1739">
        <v>1566</v>
      </c>
      <c r="T1739" s="3">
        <f t="shared" si="55"/>
        <v>100</v>
      </c>
      <c r="U1739" s="3">
        <f>IF(AND(R1739&lt;&gt;"_U",N1739&lt;&gt;9999,N1739&lt;&gt;999,L1739&lt;&gt;"Median"),IFERROR(VLOOKUP(A1739,'TA Total'!A:P,16,0),"."),".")</f>
        <v>1566</v>
      </c>
    </row>
    <row r="1740" spans="1:21" x14ac:dyDescent="0.3">
      <c r="A1740" s="1" t="str">
        <f t="shared" si="54"/>
        <v>2018|South Taranaki District|$50,001-$70,000</v>
      </c>
      <c r="B1740" t="s">
        <v>18</v>
      </c>
      <c r="C1740" t="s">
        <v>19</v>
      </c>
      <c r="D1740" t="s">
        <v>20</v>
      </c>
      <c r="E1740" t="s">
        <v>21</v>
      </c>
      <c r="F1740">
        <v>2018</v>
      </c>
      <c r="G1740">
        <v>2018</v>
      </c>
      <c r="H1740">
        <v>35</v>
      </c>
      <c r="I1740" t="s">
        <v>144</v>
      </c>
      <c r="J1740">
        <v>99</v>
      </c>
      <c r="K1740" t="s">
        <v>23</v>
      </c>
      <c r="L1740">
        <v>4</v>
      </c>
      <c r="M1740" t="s">
        <v>36</v>
      </c>
      <c r="N1740">
        <v>2</v>
      </c>
      <c r="O1740" t="s">
        <v>28</v>
      </c>
      <c r="P1740">
        <v>636</v>
      </c>
      <c r="T1740" s="3">
        <f t="shared" si="55"/>
        <v>40.61</v>
      </c>
      <c r="U1740" s="3">
        <f>IF(AND(R1740&lt;&gt;"_U",N1740&lt;&gt;9999,N1740&lt;&gt;999,L1740&lt;&gt;"Median"),IFERROR(VLOOKUP(A1740,'TA Total'!A:P,16,0),"."),".")</f>
        <v>1566</v>
      </c>
    </row>
    <row r="1741" spans="1:21" x14ac:dyDescent="0.3">
      <c r="A1741" s="1" t="str">
        <f t="shared" si="54"/>
        <v>2018|South Taranaki District|$50,001-$70,000</v>
      </c>
      <c r="B1741" t="s">
        <v>18</v>
      </c>
      <c r="C1741" t="s">
        <v>19</v>
      </c>
      <c r="D1741" t="s">
        <v>20</v>
      </c>
      <c r="E1741" t="s">
        <v>21</v>
      </c>
      <c r="F1741">
        <v>2018</v>
      </c>
      <c r="G1741">
        <v>2018</v>
      </c>
      <c r="H1741">
        <v>35</v>
      </c>
      <c r="I1741" t="s">
        <v>144</v>
      </c>
      <c r="J1741">
        <v>99</v>
      </c>
      <c r="K1741" t="s">
        <v>23</v>
      </c>
      <c r="L1741">
        <v>4</v>
      </c>
      <c r="M1741" t="s">
        <v>36</v>
      </c>
      <c r="N1741">
        <v>1</v>
      </c>
      <c r="O1741" t="s">
        <v>33</v>
      </c>
      <c r="P1741">
        <v>750</v>
      </c>
      <c r="T1741" s="3">
        <f t="shared" si="55"/>
        <v>47.89</v>
      </c>
      <c r="U1741" s="3">
        <f>IF(AND(R1741&lt;&gt;"_U",N1741&lt;&gt;9999,N1741&lt;&gt;999,L1741&lt;&gt;"Median"),IFERROR(VLOOKUP(A1741,'TA Total'!A:P,16,0),"."),".")</f>
        <v>1566</v>
      </c>
    </row>
    <row r="1742" spans="1:21" x14ac:dyDescent="0.3">
      <c r="A1742" s="1" t="str">
        <f t="shared" si="54"/>
        <v>2018|South Taranaki District|$70,001-$100,000</v>
      </c>
      <c r="B1742" t="s">
        <v>18</v>
      </c>
      <c r="C1742" t="s">
        <v>19</v>
      </c>
      <c r="D1742" t="s">
        <v>20</v>
      </c>
      <c r="E1742" t="s">
        <v>21</v>
      </c>
      <c r="F1742">
        <v>2018</v>
      </c>
      <c r="G1742">
        <v>2018</v>
      </c>
      <c r="H1742">
        <v>35</v>
      </c>
      <c r="I1742" t="s">
        <v>144</v>
      </c>
      <c r="J1742">
        <v>99</v>
      </c>
      <c r="K1742" t="s">
        <v>23</v>
      </c>
      <c r="L1742">
        <v>5</v>
      </c>
      <c r="M1742" t="s">
        <v>58</v>
      </c>
      <c r="N1742">
        <v>7777</v>
      </c>
      <c r="O1742" t="s">
        <v>37</v>
      </c>
      <c r="P1742">
        <v>1641</v>
      </c>
      <c r="T1742" s="3">
        <f t="shared" si="55"/>
        <v>100</v>
      </c>
      <c r="U1742" s="3">
        <f>IF(AND(R1742&lt;&gt;"_U",N1742&lt;&gt;9999,N1742&lt;&gt;999,L1742&lt;&gt;"Median"),IFERROR(VLOOKUP(A1742,'TA Total'!A:P,16,0),"."),".")</f>
        <v>1641</v>
      </c>
    </row>
    <row r="1743" spans="1:21" x14ac:dyDescent="0.3">
      <c r="A1743" s="1" t="str">
        <f t="shared" si="54"/>
        <v>2018|South Taranaki District|$70,001-$100,000</v>
      </c>
      <c r="B1743" t="s">
        <v>18</v>
      </c>
      <c r="C1743" t="s">
        <v>19</v>
      </c>
      <c r="D1743" t="s">
        <v>20</v>
      </c>
      <c r="E1743" t="s">
        <v>21</v>
      </c>
      <c r="F1743">
        <v>2018</v>
      </c>
      <c r="G1743">
        <v>2018</v>
      </c>
      <c r="H1743">
        <v>35</v>
      </c>
      <c r="I1743" t="s">
        <v>144</v>
      </c>
      <c r="J1743">
        <v>99</v>
      </c>
      <c r="K1743" t="s">
        <v>23</v>
      </c>
      <c r="L1743">
        <v>5</v>
      </c>
      <c r="M1743" t="s">
        <v>58</v>
      </c>
      <c r="N1743">
        <v>2</v>
      </c>
      <c r="O1743" t="s">
        <v>28</v>
      </c>
      <c r="P1743">
        <v>540</v>
      </c>
      <c r="T1743" s="3">
        <f t="shared" si="55"/>
        <v>32.909999999999997</v>
      </c>
      <c r="U1743" s="3">
        <f>IF(AND(R1743&lt;&gt;"_U",N1743&lt;&gt;9999,N1743&lt;&gt;999,L1743&lt;&gt;"Median"),IFERROR(VLOOKUP(A1743,'TA Total'!A:P,16,0),"."),".")</f>
        <v>1641</v>
      </c>
    </row>
    <row r="1744" spans="1:21" x14ac:dyDescent="0.3">
      <c r="A1744" s="1" t="str">
        <f t="shared" si="54"/>
        <v>2018|South Taranaki District|$70,001-$100,000</v>
      </c>
      <c r="B1744" t="s">
        <v>18</v>
      </c>
      <c r="C1744" t="s">
        <v>19</v>
      </c>
      <c r="D1744" t="s">
        <v>20</v>
      </c>
      <c r="E1744" t="s">
        <v>21</v>
      </c>
      <c r="F1744">
        <v>2018</v>
      </c>
      <c r="G1744">
        <v>2018</v>
      </c>
      <c r="H1744">
        <v>35</v>
      </c>
      <c r="I1744" t="s">
        <v>144</v>
      </c>
      <c r="J1744">
        <v>99</v>
      </c>
      <c r="K1744" t="s">
        <v>23</v>
      </c>
      <c r="L1744">
        <v>5</v>
      </c>
      <c r="M1744" t="s">
        <v>58</v>
      </c>
      <c r="N1744">
        <v>3</v>
      </c>
      <c r="O1744" t="s">
        <v>25</v>
      </c>
      <c r="P1744">
        <v>216</v>
      </c>
      <c r="T1744" s="3">
        <f t="shared" si="55"/>
        <v>13.16</v>
      </c>
      <c r="U1744" s="3">
        <f>IF(AND(R1744&lt;&gt;"_U",N1744&lt;&gt;9999,N1744&lt;&gt;999,L1744&lt;&gt;"Median"),IFERROR(VLOOKUP(A1744,'TA Total'!A:P,16,0),"."),".")</f>
        <v>1641</v>
      </c>
    </row>
    <row r="1745" spans="1:21" x14ac:dyDescent="0.3">
      <c r="A1745" s="1" t="str">
        <f t="shared" si="54"/>
        <v>2018|South Taranaki District|$70,001-$100,000</v>
      </c>
      <c r="B1745" t="s">
        <v>18</v>
      </c>
      <c r="C1745" t="s">
        <v>19</v>
      </c>
      <c r="D1745" t="s">
        <v>20</v>
      </c>
      <c r="E1745" t="s">
        <v>21</v>
      </c>
      <c r="F1745">
        <v>2018</v>
      </c>
      <c r="G1745">
        <v>2018</v>
      </c>
      <c r="H1745">
        <v>35</v>
      </c>
      <c r="I1745" t="s">
        <v>144</v>
      </c>
      <c r="J1745">
        <v>99</v>
      </c>
      <c r="K1745" t="s">
        <v>23</v>
      </c>
      <c r="L1745">
        <v>5</v>
      </c>
      <c r="M1745" t="s">
        <v>58</v>
      </c>
      <c r="N1745">
        <v>9999</v>
      </c>
      <c r="O1745" t="s">
        <v>40</v>
      </c>
      <c r="P1745">
        <v>1641</v>
      </c>
      <c r="T1745" s="3" t="str">
        <f t="shared" si="55"/>
        <v>.</v>
      </c>
      <c r="U1745" s="3" t="str">
        <f>IF(AND(R1745&lt;&gt;"_U",N1745&lt;&gt;9999,N1745&lt;&gt;999,L1745&lt;&gt;"Median"),IFERROR(VLOOKUP(A1745,'TA Total'!A:P,16,0),"."),".")</f>
        <v>.</v>
      </c>
    </row>
    <row r="1746" spans="1:21" x14ac:dyDescent="0.3">
      <c r="A1746" s="1" t="str">
        <f t="shared" si="54"/>
        <v>2018|South Taranaki District|$70,001-$100,000</v>
      </c>
      <c r="B1746" t="s">
        <v>18</v>
      </c>
      <c r="C1746" t="s">
        <v>19</v>
      </c>
      <c r="D1746" t="s">
        <v>20</v>
      </c>
      <c r="E1746" t="s">
        <v>21</v>
      </c>
      <c r="F1746">
        <v>2018</v>
      </c>
      <c r="G1746">
        <v>2018</v>
      </c>
      <c r="H1746">
        <v>35</v>
      </c>
      <c r="I1746" t="s">
        <v>144</v>
      </c>
      <c r="J1746">
        <v>99</v>
      </c>
      <c r="K1746" t="s">
        <v>23</v>
      </c>
      <c r="L1746">
        <v>5</v>
      </c>
      <c r="M1746" t="s">
        <v>58</v>
      </c>
      <c r="N1746">
        <v>1</v>
      </c>
      <c r="O1746" t="s">
        <v>33</v>
      </c>
      <c r="P1746">
        <v>882</v>
      </c>
      <c r="T1746" s="3">
        <f t="shared" si="55"/>
        <v>53.75</v>
      </c>
      <c r="U1746" s="3">
        <f>IF(AND(R1746&lt;&gt;"_U",N1746&lt;&gt;9999,N1746&lt;&gt;999,L1746&lt;&gt;"Median"),IFERROR(VLOOKUP(A1746,'TA Total'!A:P,16,0),"."),".")</f>
        <v>1641</v>
      </c>
    </row>
    <row r="1747" spans="1:21" x14ac:dyDescent="0.3">
      <c r="A1747" s="1" t="str">
        <f t="shared" si="54"/>
        <v>2018|South Taranaki District|$70,001-$100,000</v>
      </c>
      <c r="B1747" t="s">
        <v>18</v>
      </c>
      <c r="C1747" t="s">
        <v>19</v>
      </c>
      <c r="D1747" t="s">
        <v>20</v>
      </c>
      <c r="E1747" t="s">
        <v>21</v>
      </c>
      <c r="F1747">
        <v>2018</v>
      </c>
      <c r="G1747">
        <v>2018</v>
      </c>
      <c r="H1747">
        <v>35</v>
      </c>
      <c r="I1747" t="s">
        <v>144</v>
      </c>
      <c r="J1747">
        <v>99</v>
      </c>
      <c r="K1747" t="s">
        <v>23</v>
      </c>
      <c r="L1747">
        <v>5</v>
      </c>
      <c r="M1747" t="s">
        <v>58</v>
      </c>
      <c r="N1747">
        <v>999</v>
      </c>
      <c r="O1747" t="s">
        <v>42</v>
      </c>
      <c r="P1747">
        <v>0</v>
      </c>
      <c r="T1747" s="3" t="str">
        <f t="shared" si="55"/>
        <v>.</v>
      </c>
      <c r="U1747" s="3" t="str">
        <f>IF(AND(R1747&lt;&gt;"_U",N1747&lt;&gt;9999,N1747&lt;&gt;999,L1747&lt;&gt;"Median"),IFERROR(VLOOKUP(A1747,'TA Total'!A:P,16,0),"."),".")</f>
        <v>.</v>
      </c>
    </row>
    <row r="1748" spans="1:21" x14ac:dyDescent="0.3">
      <c r="A1748" s="1" t="str">
        <f t="shared" si="54"/>
        <v>2018|South Taranaki District|$100,001-$150,000</v>
      </c>
      <c r="B1748" t="s">
        <v>18</v>
      </c>
      <c r="C1748" t="s">
        <v>19</v>
      </c>
      <c r="D1748" t="s">
        <v>20</v>
      </c>
      <c r="E1748" t="s">
        <v>21</v>
      </c>
      <c r="F1748">
        <v>2018</v>
      </c>
      <c r="G1748">
        <v>2018</v>
      </c>
      <c r="H1748">
        <v>35</v>
      </c>
      <c r="I1748" t="s">
        <v>144</v>
      </c>
      <c r="J1748">
        <v>99</v>
      </c>
      <c r="K1748" t="s">
        <v>23</v>
      </c>
      <c r="L1748">
        <v>6</v>
      </c>
      <c r="M1748" t="s">
        <v>59</v>
      </c>
      <c r="N1748">
        <v>2</v>
      </c>
      <c r="O1748" t="s">
        <v>28</v>
      </c>
      <c r="P1748">
        <v>345</v>
      </c>
      <c r="T1748" s="3">
        <f t="shared" si="55"/>
        <v>23.66</v>
      </c>
      <c r="U1748" s="3">
        <f>IF(AND(R1748&lt;&gt;"_U",N1748&lt;&gt;9999,N1748&lt;&gt;999,L1748&lt;&gt;"Median"),IFERROR(VLOOKUP(A1748,'TA Total'!A:P,16,0),"."),".")</f>
        <v>1458</v>
      </c>
    </row>
    <row r="1749" spans="1:21" x14ac:dyDescent="0.3">
      <c r="A1749" s="1" t="str">
        <f t="shared" si="54"/>
        <v>2018|South Taranaki District|$100,001-$150,000</v>
      </c>
      <c r="B1749" t="s">
        <v>18</v>
      </c>
      <c r="C1749" t="s">
        <v>19</v>
      </c>
      <c r="D1749" t="s">
        <v>20</v>
      </c>
      <c r="E1749" t="s">
        <v>21</v>
      </c>
      <c r="F1749">
        <v>2018</v>
      </c>
      <c r="G1749">
        <v>2018</v>
      </c>
      <c r="H1749">
        <v>35</v>
      </c>
      <c r="I1749" t="s">
        <v>144</v>
      </c>
      <c r="J1749">
        <v>99</v>
      </c>
      <c r="K1749" t="s">
        <v>23</v>
      </c>
      <c r="L1749">
        <v>6</v>
      </c>
      <c r="M1749" t="s">
        <v>59</v>
      </c>
      <c r="N1749">
        <v>1</v>
      </c>
      <c r="O1749" t="s">
        <v>33</v>
      </c>
      <c r="P1749">
        <v>906</v>
      </c>
      <c r="T1749" s="3">
        <f t="shared" si="55"/>
        <v>62.14</v>
      </c>
      <c r="U1749" s="3">
        <f>IF(AND(R1749&lt;&gt;"_U",N1749&lt;&gt;9999,N1749&lt;&gt;999,L1749&lt;&gt;"Median"),IFERROR(VLOOKUP(A1749,'TA Total'!A:P,16,0),"."),".")</f>
        <v>1458</v>
      </c>
    </row>
    <row r="1750" spans="1:21" x14ac:dyDescent="0.3">
      <c r="A1750" s="1" t="str">
        <f t="shared" si="54"/>
        <v>2018|South Taranaki District|$100,001-$150,000</v>
      </c>
      <c r="B1750" t="s">
        <v>18</v>
      </c>
      <c r="C1750" t="s">
        <v>19</v>
      </c>
      <c r="D1750" t="s">
        <v>20</v>
      </c>
      <c r="E1750" t="s">
        <v>21</v>
      </c>
      <c r="F1750">
        <v>2018</v>
      </c>
      <c r="G1750">
        <v>2018</v>
      </c>
      <c r="H1750">
        <v>35</v>
      </c>
      <c r="I1750" t="s">
        <v>144</v>
      </c>
      <c r="J1750">
        <v>99</v>
      </c>
      <c r="K1750" t="s">
        <v>23</v>
      </c>
      <c r="L1750">
        <v>6</v>
      </c>
      <c r="M1750" t="s">
        <v>59</v>
      </c>
      <c r="N1750">
        <v>3</v>
      </c>
      <c r="O1750" t="s">
        <v>25</v>
      </c>
      <c r="P1750">
        <v>207</v>
      </c>
      <c r="T1750" s="3">
        <f t="shared" si="55"/>
        <v>14.2</v>
      </c>
      <c r="U1750" s="3">
        <f>IF(AND(R1750&lt;&gt;"_U",N1750&lt;&gt;9999,N1750&lt;&gt;999,L1750&lt;&gt;"Median"),IFERROR(VLOOKUP(A1750,'TA Total'!A:P,16,0),"."),".")</f>
        <v>1458</v>
      </c>
    </row>
    <row r="1751" spans="1:21" x14ac:dyDescent="0.3">
      <c r="A1751" s="1" t="str">
        <f t="shared" si="54"/>
        <v>2018|South Taranaki District|$100,001-$150,000</v>
      </c>
      <c r="B1751" t="s">
        <v>18</v>
      </c>
      <c r="C1751" t="s">
        <v>19</v>
      </c>
      <c r="D1751" t="s">
        <v>20</v>
      </c>
      <c r="E1751" t="s">
        <v>21</v>
      </c>
      <c r="F1751">
        <v>2018</v>
      </c>
      <c r="G1751">
        <v>2018</v>
      </c>
      <c r="H1751">
        <v>35</v>
      </c>
      <c r="I1751" t="s">
        <v>144</v>
      </c>
      <c r="J1751">
        <v>99</v>
      </c>
      <c r="K1751" t="s">
        <v>23</v>
      </c>
      <c r="L1751">
        <v>6</v>
      </c>
      <c r="M1751" t="s">
        <v>59</v>
      </c>
      <c r="N1751">
        <v>999</v>
      </c>
      <c r="O1751" t="s">
        <v>42</v>
      </c>
      <c r="P1751">
        <v>0</v>
      </c>
      <c r="T1751" s="3" t="str">
        <f t="shared" si="55"/>
        <v>.</v>
      </c>
      <c r="U1751" s="3" t="str">
        <f>IF(AND(R1751&lt;&gt;"_U",N1751&lt;&gt;9999,N1751&lt;&gt;999,L1751&lt;&gt;"Median"),IFERROR(VLOOKUP(A1751,'TA Total'!A:P,16,0),"."),".")</f>
        <v>.</v>
      </c>
    </row>
    <row r="1752" spans="1:21" x14ac:dyDescent="0.3">
      <c r="A1752" s="1" t="str">
        <f t="shared" si="54"/>
        <v>2018|South Taranaki District|$100,001-$150,000</v>
      </c>
      <c r="B1752" t="s">
        <v>18</v>
      </c>
      <c r="C1752" t="s">
        <v>19</v>
      </c>
      <c r="D1752" t="s">
        <v>20</v>
      </c>
      <c r="E1752" t="s">
        <v>21</v>
      </c>
      <c r="F1752">
        <v>2018</v>
      </c>
      <c r="G1752">
        <v>2018</v>
      </c>
      <c r="H1752">
        <v>35</v>
      </c>
      <c r="I1752" t="s">
        <v>144</v>
      </c>
      <c r="J1752">
        <v>99</v>
      </c>
      <c r="K1752" t="s">
        <v>23</v>
      </c>
      <c r="L1752">
        <v>6</v>
      </c>
      <c r="M1752" t="s">
        <v>59</v>
      </c>
      <c r="N1752">
        <v>7777</v>
      </c>
      <c r="O1752" t="s">
        <v>37</v>
      </c>
      <c r="P1752">
        <v>1458</v>
      </c>
      <c r="T1752" s="3">
        <f t="shared" si="55"/>
        <v>100</v>
      </c>
      <c r="U1752" s="3">
        <f>IF(AND(R1752&lt;&gt;"_U",N1752&lt;&gt;9999,N1752&lt;&gt;999,L1752&lt;&gt;"Median"),IFERROR(VLOOKUP(A1752,'TA Total'!A:P,16,0),"."),".")</f>
        <v>1458</v>
      </c>
    </row>
    <row r="1753" spans="1:21" x14ac:dyDescent="0.3">
      <c r="A1753" s="1" t="str">
        <f t="shared" si="54"/>
        <v>2018|South Taranaki District|$100,001-$150,000</v>
      </c>
      <c r="B1753" t="s">
        <v>18</v>
      </c>
      <c r="C1753" t="s">
        <v>19</v>
      </c>
      <c r="D1753" t="s">
        <v>20</v>
      </c>
      <c r="E1753" t="s">
        <v>21</v>
      </c>
      <c r="F1753">
        <v>2018</v>
      </c>
      <c r="G1753">
        <v>2018</v>
      </c>
      <c r="H1753">
        <v>35</v>
      </c>
      <c r="I1753" t="s">
        <v>144</v>
      </c>
      <c r="J1753">
        <v>99</v>
      </c>
      <c r="K1753" t="s">
        <v>23</v>
      </c>
      <c r="L1753">
        <v>6</v>
      </c>
      <c r="M1753" t="s">
        <v>59</v>
      </c>
      <c r="N1753">
        <v>9999</v>
      </c>
      <c r="O1753" t="s">
        <v>40</v>
      </c>
      <c r="P1753">
        <v>1458</v>
      </c>
      <c r="T1753" s="3" t="str">
        <f t="shared" si="55"/>
        <v>.</v>
      </c>
      <c r="U1753" s="3" t="str">
        <f>IF(AND(R1753&lt;&gt;"_U",N1753&lt;&gt;9999,N1753&lt;&gt;999,L1753&lt;&gt;"Median"),IFERROR(VLOOKUP(A1753,'TA Total'!A:P,16,0),"."),".")</f>
        <v>.</v>
      </c>
    </row>
    <row r="1754" spans="1:21" x14ac:dyDescent="0.3">
      <c r="A1754" s="1" t="str">
        <f t="shared" si="54"/>
        <v>2018|South Taranaki District|$150,001-$200,000</v>
      </c>
      <c r="B1754" t="s">
        <v>18</v>
      </c>
      <c r="C1754" t="s">
        <v>19</v>
      </c>
      <c r="D1754" t="s">
        <v>20</v>
      </c>
      <c r="E1754" t="s">
        <v>21</v>
      </c>
      <c r="F1754">
        <v>2018</v>
      </c>
      <c r="G1754">
        <v>2018</v>
      </c>
      <c r="H1754">
        <v>35</v>
      </c>
      <c r="I1754" t="s">
        <v>144</v>
      </c>
      <c r="J1754">
        <v>99</v>
      </c>
      <c r="K1754" t="s">
        <v>23</v>
      </c>
      <c r="L1754">
        <v>7</v>
      </c>
      <c r="M1754" t="s">
        <v>43</v>
      </c>
      <c r="N1754">
        <v>9999</v>
      </c>
      <c r="O1754" t="s">
        <v>40</v>
      </c>
      <c r="P1754">
        <v>918</v>
      </c>
      <c r="T1754" s="3" t="str">
        <f t="shared" si="55"/>
        <v>.</v>
      </c>
      <c r="U1754" s="3" t="str">
        <f>IF(AND(R1754&lt;&gt;"_U",N1754&lt;&gt;9999,N1754&lt;&gt;999,L1754&lt;&gt;"Median"),IFERROR(VLOOKUP(A1754,'TA Total'!A:P,16,0),"."),".")</f>
        <v>.</v>
      </c>
    </row>
    <row r="1755" spans="1:21" x14ac:dyDescent="0.3">
      <c r="A1755" s="1" t="str">
        <f t="shared" si="54"/>
        <v>2018|South Taranaki District|$150,001-$200,000</v>
      </c>
      <c r="B1755" t="s">
        <v>18</v>
      </c>
      <c r="C1755" t="s">
        <v>19</v>
      </c>
      <c r="D1755" t="s">
        <v>20</v>
      </c>
      <c r="E1755" t="s">
        <v>21</v>
      </c>
      <c r="F1755">
        <v>2018</v>
      </c>
      <c r="G1755">
        <v>2018</v>
      </c>
      <c r="H1755">
        <v>35</v>
      </c>
      <c r="I1755" t="s">
        <v>144</v>
      </c>
      <c r="J1755">
        <v>99</v>
      </c>
      <c r="K1755" t="s">
        <v>23</v>
      </c>
      <c r="L1755">
        <v>7</v>
      </c>
      <c r="M1755" t="s">
        <v>43</v>
      </c>
      <c r="N1755">
        <v>2</v>
      </c>
      <c r="O1755" t="s">
        <v>28</v>
      </c>
      <c r="P1755">
        <v>174</v>
      </c>
      <c r="T1755" s="3">
        <f t="shared" si="55"/>
        <v>18.95</v>
      </c>
      <c r="U1755" s="3">
        <f>IF(AND(R1755&lt;&gt;"_U",N1755&lt;&gt;9999,N1755&lt;&gt;999,L1755&lt;&gt;"Median"),IFERROR(VLOOKUP(A1755,'TA Total'!A:P,16,0),"."),".")</f>
        <v>918</v>
      </c>
    </row>
    <row r="1756" spans="1:21" x14ac:dyDescent="0.3">
      <c r="A1756" s="1" t="str">
        <f t="shared" si="54"/>
        <v>2018|South Taranaki District|$150,001-$200,000</v>
      </c>
      <c r="B1756" t="s">
        <v>18</v>
      </c>
      <c r="C1756" t="s">
        <v>19</v>
      </c>
      <c r="D1756" t="s">
        <v>20</v>
      </c>
      <c r="E1756" t="s">
        <v>21</v>
      </c>
      <c r="F1756">
        <v>2018</v>
      </c>
      <c r="G1756">
        <v>2018</v>
      </c>
      <c r="H1756">
        <v>35</v>
      </c>
      <c r="I1756" t="s">
        <v>144</v>
      </c>
      <c r="J1756">
        <v>99</v>
      </c>
      <c r="K1756" t="s">
        <v>23</v>
      </c>
      <c r="L1756">
        <v>7</v>
      </c>
      <c r="M1756" t="s">
        <v>43</v>
      </c>
      <c r="N1756">
        <v>999</v>
      </c>
      <c r="O1756" t="s">
        <v>42</v>
      </c>
      <c r="P1756">
        <v>0</v>
      </c>
      <c r="T1756" s="3" t="str">
        <f t="shared" si="55"/>
        <v>.</v>
      </c>
      <c r="U1756" s="3" t="str">
        <f>IF(AND(R1756&lt;&gt;"_U",N1756&lt;&gt;9999,N1756&lt;&gt;999,L1756&lt;&gt;"Median"),IFERROR(VLOOKUP(A1756,'TA Total'!A:P,16,0),"."),".")</f>
        <v>.</v>
      </c>
    </row>
    <row r="1757" spans="1:21" x14ac:dyDescent="0.3">
      <c r="A1757" s="1" t="str">
        <f t="shared" si="54"/>
        <v>2018|South Taranaki District|$150,001-$200,000</v>
      </c>
      <c r="B1757" t="s">
        <v>18</v>
      </c>
      <c r="C1757" t="s">
        <v>19</v>
      </c>
      <c r="D1757" t="s">
        <v>20</v>
      </c>
      <c r="E1757" t="s">
        <v>21</v>
      </c>
      <c r="F1757">
        <v>2018</v>
      </c>
      <c r="G1757">
        <v>2018</v>
      </c>
      <c r="H1757">
        <v>35</v>
      </c>
      <c r="I1757" t="s">
        <v>144</v>
      </c>
      <c r="J1757">
        <v>99</v>
      </c>
      <c r="K1757" t="s">
        <v>23</v>
      </c>
      <c r="L1757">
        <v>7</v>
      </c>
      <c r="M1757" t="s">
        <v>43</v>
      </c>
      <c r="N1757">
        <v>1</v>
      </c>
      <c r="O1757" t="s">
        <v>33</v>
      </c>
      <c r="P1757">
        <v>531</v>
      </c>
      <c r="T1757" s="3">
        <f t="shared" si="55"/>
        <v>57.84</v>
      </c>
      <c r="U1757" s="3">
        <f>IF(AND(R1757&lt;&gt;"_U",N1757&lt;&gt;9999,N1757&lt;&gt;999,L1757&lt;&gt;"Median"),IFERROR(VLOOKUP(A1757,'TA Total'!A:P,16,0),"."),".")</f>
        <v>918</v>
      </c>
    </row>
    <row r="1758" spans="1:21" x14ac:dyDescent="0.3">
      <c r="A1758" s="1" t="str">
        <f t="shared" si="54"/>
        <v>2018|South Taranaki District|$150,001-$200,000</v>
      </c>
      <c r="B1758" t="s">
        <v>18</v>
      </c>
      <c r="C1758" t="s">
        <v>19</v>
      </c>
      <c r="D1758" t="s">
        <v>20</v>
      </c>
      <c r="E1758" t="s">
        <v>21</v>
      </c>
      <c r="F1758">
        <v>2018</v>
      </c>
      <c r="G1758">
        <v>2018</v>
      </c>
      <c r="H1758">
        <v>35</v>
      </c>
      <c r="I1758" t="s">
        <v>144</v>
      </c>
      <c r="J1758">
        <v>99</v>
      </c>
      <c r="K1758" t="s">
        <v>23</v>
      </c>
      <c r="L1758">
        <v>7</v>
      </c>
      <c r="M1758" t="s">
        <v>43</v>
      </c>
      <c r="N1758">
        <v>7777</v>
      </c>
      <c r="O1758" t="s">
        <v>37</v>
      </c>
      <c r="P1758">
        <v>918</v>
      </c>
      <c r="T1758" s="3">
        <f t="shared" si="55"/>
        <v>100</v>
      </c>
      <c r="U1758" s="3">
        <f>IF(AND(R1758&lt;&gt;"_U",N1758&lt;&gt;9999,N1758&lt;&gt;999,L1758&lt;&gt;"Median"),IFERROR(VLOOKUP(A1758,'TA Total'!A:P,16,0),"."),".")</f>
        <v>918</v>
      </c>
    </row>
    <row r="1759" spans="1:21" x14ac:dyDescent="0.3">
      <c r="A1759" s="1" t="str">
        <f t="shared" si="54"/>
        <v>2018|South Taranaki District|$150,001-$200,000</v>
      </c>
      <c r="B1759" t="s">
        <v>18</v>
      </c>
      <c r="C1759" t="s">
        <v>19</v>
      </c>
      <c r="D1759" t="s">
        <v>20</v>
      </c>
      <c r="E1759" t="s">
        <v>21</v>
      </c>
      <c r="F1759">
        <v>2018</v>
      </c>
      <c r="G1759">
        <v>2018</v>
      </c>
      <c r="H1759">
        <v>35</v>
      </c>
      <c r="I1759" t="s">
        <v>144</v>
      </c>
      <c r="J1759">
        <v>99</v>
      </c>
      <c r="K1759" t="s">
        <v>23</v>
      </c>
      <c r="L1759">
        <v>7</v>
      </c>
      <c r="M1759" t="s">
        <v>43</v>
      </c>
      <c r="N1759">
        <v>3</v>
      </c>
      <c r="O1759" t="s">
        <v>25</v>
      </c>
      <c r="P1759">
        <v>216</v>
      </c>
      <c r="T1759" s="3">
        <f t="shared" si="55"/>
        <v>23.53</v>
      </c>
      <c r="U1759" s="3">
        <f>IF(AND(R1759&lt;&gt;"_U",N1759&lt;&gt;9999,N1759&lt;&gt;999,L1759&lt;&gt;"Median"),IFERROR(VLOOKUP(A1759,'TA Total'!A:P,16,0),"."),".")</f>
        <v>918</v>
      </c>
    </row>
    <row r="1760" spans="1:21" x14ac:dyDescent="0.3">
      <c r="A1760" s="1" t="str">
        <f t="shared" si="54"/>
        <v>2018|South Taranaki District|$200,001 or more</v>
      </c>
      <c r="B1760" t="s">
        <v>18</v>
      </c>
      <c r="C1760" t="s">
        <v>19</v>
      </c>
      <c r="D1760" t="s">
        <v>20</v>
      </c>
      <c r="E1760" t="s">
        <v>21</v>
      </c>
      <c r="F1760">
        <v>2018</v>
      </c>
      <c r="G1760">
        <v>2018</v>
      </c>
      <c r="H1760">
        <v>35</v>
      </c>
      <c r="I1760" t="s">
        <v>144</v>
      </c>
      <c r="J1760">
        <v>99</v>
      </c>
      <c r="K1760" t="s">
        <v>23</v>
      </c>
      <c r="L1760">
        <v>8</v>
      </c>
      <c r="M1760" t="s">
        <v>27</v>
      </c>
      <c r="N1760">
        <v>7777</v>
      </c>
      <c r="O1760" t="s">
        <v>37</v>
      </c>
      <c r="R1760" t="s">
        <v>29</v>
      </c>
      <c r="S1760" t="s">
        <v>30</v>
      </c>
      <c r="T1760" s="3" t="str">
        <f t="shared" si="55"/>
        <v>.</v>
      </c>
      <c r="U1760" s="3" t="str">
        <f>IF(AND(R1760&lt;&gt;"_U",N1760&lt;&gt;9999,N1760&lt;&gt;999,L1760&lt;&gt;"Median"),IFERROR(VLOOKUP(A1760,'TA Total'!A:P,16,0),"."),".")</f>
        <v>.</v>
      </c>
    </row>
    <row r="1761" spans="1:21" x14ac:dyDescent="0.3">
      <c r="A1761" s="1" t="str">
        <f t="shared" si="54"/>
        <v>2018|South Taranaki District|$200,001 or more</v>
      </c>
      <c r="B1761" t="s">
        <v>18</v>
      </c>
      <c r="C1761" t="s">
        <v>19</v>
      </c>
      <c r="D1761" t="s">
        <v>20</v>
      </c>
      <c r="E1761" t="s">
        <v>21</v>
      </c>
      <c r="F1761">
        <v>2018</v>
      </c>
      <c r="G1761">
        <v>2018</v>
      </c>
      <c r="H1761">
        <v>35</v>
      </c>
      <c r="I1761" t="s">
        <v>144</v>
      </c>
      <c r="J1761">
        <v>99</v>
      </c>
      <c r="K1761" t="s">
        <v>23</v>
      </c>
      <c r="L1761">
        <v>8</v>
      </c>
      <c r="M1761" t="s">
        <v>27</v>
      </c>
      <c r="N1761">
        <v>999</v>
      </c>
      <c r="O1761" t="s">
        <v>42</v>
      </c>
      <c r="R1761" t="s">
        <v>29</v>
      </c>
      <c r="S1761" t="s">
        <v>30</v>
      </c>
      <c r="T1761" s="3" t="str">
        <f t="shared" si="55"/>
        <v>.</v>
      </c>
      <c r="U1761" s="3" t="str">
        <f>IF(AND(R1761&lt;&gt;"_U",N1761&lt;&gt;9999,N1761&lt;&gt;999,L1761&lt;&gt;"Median"),IFERROR(VLOOKUP(A1761,'TA Total'!A:P,16,0),"."),".")</f>
        <v>.</v>
      </c>
    </row>
    <row r="1762" spans="1:21" x14ac:dyDescent="0.3">
      <c r="A1762" s="1" t="str">
        <f t="shared" si="54"/>
        <v>2018|South Taranaki District|$200,001 or more</v>
      </c>
      <c r="B1762" t="s">
        <v>18</v>
      </c>
      <c r="C1762" t="s">
        <v>19</v>
      </c>
      <c r="D1762" t="s">
        <v>20</v>
      </c>
      <c r="E1762" t="s">
        <v>21</v>
      </c>
      <c r="F1762">
        <v>2018</v>
      </c>
      <c r="G1762">
        <v>2018</v>
      </c>
      <c r="H1762">
        <v>35</v>
      </c>
      <c r="I1762" t="s">
        <v>144</v>
      </c>
      <c r="J1762">
        <v>99</v>
      </c>
      <c r="K1762" t="s">
        <v>23</v>
      </c>
      <c r="L1762">
        <v>8</v>
      </c>
      <c r="M1762" t="s">
        <v>27</v>
      </c>
      <c r="N1762">
        <v>9999</v>
      </c>
      <c r="O1762" t="s">
        <v>40</v>
      </c>
      <c r="R1762" t="s">
        <v>29</v>
      </c>
      <c r="S1762" t="s">
        <v>30</v>
      </c>
      <c r="T1762" s="3" t="str">
        <f t="shared" si="55"/>
        <v>.</v>
      </c>
      <c r="U1762" s="3" t="str">
        <f>IF(AND(R1762&lt;&gt;"_U",N1762&lt;&gt;9999,N1762&lt;&gt;999,L1762&lt;&gt;"Median"),IFERROR(VLOOKUP(A1762,'TA Total'!A:P,16,0),"."),".")</f>
        <v>.</v>
      </c>
    </row>
    <row r="1763" spans="1:21" x14ac:dyDescent="0.3">
      <c r="A1763" s="1" t="str">
        <f t="shared" si="54"/>
        <v>2018|South Taranaki District|$200,001 or more</v>
      </c>
      <c r="B1763" t="s">
        <v>18</v>
      </c>
      <c r="C1763" t="s">
        <v>19</v>
      </c>
      <c r="D1763" t="s">
        <v>20</v>
      </c>
      <c r="E1763" t="s">
        <v>21</v>
      </c>
      <c r="F1763">
        <v>2018</v>
      </c>
      <c r="G1763">
        <v>2018</v>
      </c>
      <c r="H1763">
        <v>35</v>
      </c>
      <c r="I1763" t="s">
        <v>144</v>
      </c>
      <c r="J1763">
        <v>99</v>
      </c>
      <c r="K1763" t="s">
        <v>23</v>
      </c>
      <c r="L1763">
        <v>8</v>
      </c>
      <c r="M1763" t="s">
        <v>27</v>
      </c>
      <c r="N1763">
        <v>2</v>
      </c>
      <c r="O1763" t="s">
        <v>28</v>
      </c>
      <c r="R1763" t="s">
        <v>29</v>
      </c>
      <c r="S1763" t="s">
        <v>30</v>
      </c>
      <c r="T1763" s="3" t="str">
        <f t="shared" si="55"/>
        <v>.</v>
      </c>
      <c r="U1763" s="3" t="str">
        <f>IF(AND(R1763&lt;&gt;"_U",N1763&lt;&gt;9999,N1763&lt;&gt;999,L1763&lt;&gt;"Median"),IFERROR(VLOOKUP(A1763,'TA Total'!A:P,16,0),"."),".")</f>
        <v>.</v>
      </c>
    </row>
    <row r="1764" spans="1:21" x14ac:dyDescent="0.3">
      <c r="A1764" s="1" t="str">
        <f t="shared" si="54"/>
        <v>2018|South Taranaki District|$200,001 or more</v>
      </c>
      <c r="B1764" t="s">
        <v>18</v>
      </c>
      <c r="C1764" t="s">
        <v>19</v>
      </c>
      <c r="D1764" t="s">
        <v>20</v>
      </c>
      <c r="E1764" t="s">
        <v>21</v>
      </c>
      <c r="F1764">
        <v>2018</v>
      </c>
      <c r="G1764">
        <v>2018</v>
      </c>
      <c r="H1764">
        <v>35</v>
      </c>
      <c r="I1764" t="s">
        <v>144</v>
      </c>
      <c r="J1764">
        <v>99</v>
      </c>
      <c r="K1764" t="s">
        <v>23</v>
      </c>
      <c r="L1764">
        <v>8</v>
      </c>
      <c r="M1764" t="s">
        <v>27</v>
      </c>
      <c r="N1764">
        <v>3</v>
      </c>
      <c r="O1764" t="s">
        <v>25</v>
      </c>
      <c r="R1764" t="s">
        <v>29</v>
      </c>
      <c r="S1764" t="s">
        <v>30</v>
      </c>
      <c r="T1764" s="3" t="str">
        <f t="shared" si="55"/>
        <v>.</v>
      </c>
      <c r="U1764" s="3" t="str">
        <f>IF(AND(R1764&lt;&gt;"_U",N1764&lt;&gt;9999,N1764&lt;&gt;999,L1764&lt;&gt;"Median"),IFERROR(VLOOKUP(A1764,'TA Total'!A:P,16,0),"."),".")</f>
        <v>.</v>
      </c>
    </row>
    <row r="1765" spans="1:21" x14ac:dyDescent="0.3">
      <c r="A1765" s="1" t="str">
        <f t="shared" si="54"/>
        <v>2018|South Taranaki District|$200,001 or more</v>
      </c>
      <c r="B1765" t="s">
        <v>18</v>
      </c>
      <c r="C1765" t="s">
        <v>19</v>
      </c>
      <c r="D1765" t="s">
        <v>20</v>
      </c>
      <c r="E1765" t="s">
        <v>21</v>
      </c>
      <c r="F1765">
        <v>2018</v>
      </c>
      <c r="G1765">
        <v>2018</v>
      </c>
      <c r="H1765">
        <v>35</v>
      </c>
      <c r="I1765" t="s">
        <v>144</v>
      </c>
      <c r="J1765">
        <v>99</v>
      </c>
      <c r="K1765" t="s">
        <v>23</v>
      </c>
      <c r="L1765">
        <v>8</v>
      </c>
      <c r="M1765" t="s">
        <v>27</v>
      </c>
      <c r="N1765">
        <v>1</v>
      </c>
      <c r="O1765" t="s">
        <v>33</v>
      </c>
      <c r="R1765" t="s">
        <v>29</v>
      </c>
      <c r="S1765" t="s">
        <v>30</v>
      </c>
      <c r="T1765" s="3" t="str">
        <f t="shared" si="55"/>
        <v>.</v>
      </c>
      <c r="U1765" s="3" t="str">
        <f>IF(AND(R1765&lt;&gt;"_U",N1765&lt;&gt;9999,N1765&lt;&gt;999,L1765&lt;&gt;"Median"),IFERROR(VLOOKUP(A1765,'TA Total'!A:P,16,0),"."),".")</f>
        <v>.</v>
      </c>
    </row>
    <row r="1766" spans="1:21" x14ac:dyDescent="0.3">
      <c r="A1766" s="1" t="str">
        <f t="shared" si="54"/>
        <v>2018|South Taranaki District|Total stated - total household income</v>
      </c>
      <c r="B1766" t="s">
        <v>18</v>
      </c>
      <c r="C1766" t="s">
        <v>19</v>
      </c>
      <c r="D1766" t="s">
        <v>20</v>
      </c>
      <c r="E1766" t="s">
        <v>21</v>
      </c>
      <c r="F1766">
        <v>2018</v>
      </c>
      <c r="G1766">
        <v>2018</v>
      </c>
      <c r="H1766">
        <v>35</v>
      </c>
      <c r="I1766" t="s">
        <v>144</v>
      </c>
      <c r="J1766">
        <v>99</v>
      </c>
      <c r="K1766" t="s">
        <v>23</v>
      </c>
      <c r="L1766">
        <v>77</v>
      </c>
      <c r="M1766" t="s">
        <v>32</v>
      </c>
      <c r="N1766">
        <v>2</v>
      </c>
      <c r="O1766" t="s">
        <v>28</v>
      </c>
      <c r="P1766">
        <v>3489</v>
      </c>
      <c r="T1766" s="3">
        <f t="shared" si="55"/>
        <v>35.71</v>
      </c>
      <c r="U1766" s="3">
        <f>IF(AND(R1766&lt;&gt;"_U",N1766&lt;&gt;9999,N1766&lt;&gt;999,L1766&lt;&gt;"Median"),IFERROR(VLOOKUP(A1766,'TA Total'!A:P,16,0),"."),".")</f>
        <v>9771</v>
      </c>
    </row>
    <row r="1767" spans="1:21" x14ac:dyDescent="0.3">
      <c r="A1767" s="1" t="str">
        <f t="shared" si="54"/>
        <v>2018|South Taranaki District|Total stated - total household income</v>
      </c>
      <c r="B1767" t="s">
        <v>18</v>
      </c>
      <c r="C1767" t="s">
        <v>19</v>
      </c>
      <c r="D1767" t="s">
        <v>20</v>
      </c>
      <c r="E1767" t="s">
        <v>21</v>
      </c>
      <c r="F1767">
        <v>2018</v>
      </c>
      <c r="G1767">
        <v>2018</v>
      </c>
      <c r="H1767">
        <v>35</v>
      </c>
      <c r="I1767" t="s">
        <v>144</v>
      </c>
      <c r="J1767">
        <v>99</v>
      </c>
      <c r="K1767" t="s">
        <v>23</v>
      </c>
      <c r="L1767">
        <v>77</v>
      </c>
      <c r="M1767" t="s">
        <v>32</v>
      </c>
      <c r="N1767">
        <v>7777</v>
      </c>
      <c r="O1767" t="s">
        <v>37</v>
      </c>
      <c r="P1767">
        <v>9771</v>
      </c>
      <c r="T1767" s="3">
        <f t="shared" si="55"/>
        <v>100</v>
      </c>
      <c r="U1767" s="3">
        <f>IF(AND(R1767&lt;&gt;"_U",N1767&lt;&gt;9999,N1767&lt;&gt;999,L1767&lt;&gt;"Median"),IFERROR(VLOOKUP(A1767,'TA Total'!A:P,16,0),"."),".")</f>
        <v>9771</v>
      </c>
    </row>
    <row r="1768" spans="1:21" x14ac:dyDescent="0.3">
      <c r="A1768" s="1" t="str">
        <f t="shared" si="54"/>
        <v>2018|South Taranaki District|Total stated - total household income</v>
      </c>
      <c r="B1768" t="s">
        <v>18</v>
      </c>
      <c r="C1768" t="s">
        <v>19</v>
      </c>
      <c r="D1768" t="s">
        <v>20</v>
      </c>
      <c r="E1768" t="s">
        <v>21</v>
      </c>
      <c r="F1768">
        <v>2018</v>
      </c>
      <c r="G1768">
        <v>2018</v>
      </c>
      <c r="H1768">
        <v>35</v>
      </c>
      <c r="I1768" t="s">
        <v>144</v>
      </c>
      <c r="J1768">
        <v>99</v>
      </c>
      <c r="K1768" t="s">
        <v>23</v>
      </c>
      <c r="L1768">
        <v>77</v>
      </c>
      <c r="M1768" t="s">
        <v>32</v>
      </c>
      <c r="N1768">
        <v>3</v>
      </c>
      <c r="O1768" t="s">
        <v>25</v>
      </c>
      <c r="P1768">
        <v>1242</v>
      </c>
      <c r="T1768" s="3">
        <f t="shared" si="55"/>
        <v>12.71</v>
      </c>
      <c r="U1768" s="3">
        <f>IF(AND(R1768&lt;&gt;"_U",N1768&lt;&gt;9999,N1768&lt;&gt;999,L1768&lt;&gt;"Median"),IFERROR(VLOOKUP(A1768,'TA Total'!A:P,16,0),"."),".")</f>
        <v>9771</v>
      </c>
    </row>
    <row r="1769" spans="1:21" x14ac:dyDescent="0.3">
      <c r="A1769" s="1" t="str">
        <f t="shared" si="54"/>
        <v>2018|South Taranaki District|Total stated - total household income</v>
      </c>
      <c r="B1769" t="s">
        <v>18</v>
      </c>
      <c r="C1769" t="s">
        <v>19</v>
      </c>
      <c r="D1769" t="s">
        <v>20</v>
      </c>
      <c r="E1769" t="s">
        <v>21</v>
      </c>
      <c r="F1769">
        <v>2018</v>
      </c>
      <c r="G1769">
        <v>2018</v>
      </c>
      <c r="H1769">
        <v>35</v>
      </c>
      <c r="I1769" t="s">
        <v>144</v>
      </c>
      <c r="J1769">
        <v>99</v>
      </c>
      <c r="K1769" t="s">
        <v>23</v>
      </c>
      <c r="L1769">
        <v>77</v>
      </c>
      <c r="M1769" t="s">
        <v>32</v>
      </c>
      <c r="N1769">
        <v>1</v>
      </c>
      <c r="O1769" t="s">
        <v>33</v>
      </c>
      <c r="P1769">
        <v>5040</v>
      </c>
      <c r="T1769" s="3">
        <f t="shared" si="55"/>
        <v>51.58</v>
      </c>
      <c r="U1769" s="3">
        <f>IF(AND(R1769&lt;&gt;"_U",N1769&lt;&gt;9999,N1769&lt;&gt;999,L1769&lt;&gt;"Median"),IFERROR(VLOOKUP(A1769,'TA Total'!A:P,16,0),"."),".")</f>
        <v>9771</v>
      </c>
    </row>
    <row r="1770" spans="1:21" x14ac:dyDescent="0.3">
      <c r="A1770" s="1" t="str">
        <f t="shared" si="54"/>
        <v>2018|South Taranaki District|Total stated - total household income</v>
      </c>
      <c r="B1770" t="s">
        <v>18</v>
      </c>
      <c r="C1770" t="s">
        <v>19</v>
      </c>
      <c r="D1770" t="s">
        <v>20</v>
      </c>
      <c r="E1770" t="s">
        <v>21</v>
      </c>
      <c r="F1770">
        <v>2018</v>
      </c>
      <c r="G1770">
        <v>2018</v>
      </c>
      <c r="H1770">
        <v>35</v>
      </c>
      <c r="I1770" t="s">
        <v>144</v>
      </c>
      <c r="J1770">
        <v>99</v>
      </c>
      <c r="K1770" t="s">
        <v>23</v>
      </c>
      <c r="L1770">
        <v>77</v>
      </c>
      <c r="M1770" t="s">
        <v>32</v>
      </c>
      <c r="N1770">
        <v>9999</v>
      </c>
      <c r="O1770" t="s">
        <v>40</v>
      </c>
      <c r="P1770">
        <v>9771</v>
      </c>
      <c r="T1770" s="3" t="str">
        <f t="shared" si="55"/>
        <v>.</v>
      </c>
      <c r="U1770" s="3" t="str">
        <f>IF(AND(R1770&lt;&gt;"_U",N1770&lt;&gt;9999,N1770&lt;&gt;999,L1770&lt;&gt;"Median"),IFERROR(VLOOKUP(A1770,'TA Total'!A:P,16,0),"."),".")</f>
        <v>.</v>
      </c>
    </row>
    <row r="1771" spans="1:21" x14ac:dyDescent="0.3">
      <c r="A1771" s="1" t="str">
        <f t="shared" si="54"/>
        <v>2018|South Taranaki District|Total stated - total household income</v>
      </c>
      <c r="B1771" t="s">
        <v>18</v>
      </c>
      <c r="C1771" t="s">
        <v>19</v>
      </c>
      <c r="D1771" t="s">
        <v>20</v>
      </c>
      <c r="E1771" t="s">
        <v>21</v>
      </c>
      <c r="F1771">
        <v>2018</v>
      </c>
      <c r="G1771">
        <v>2018</v>
      </c>
      <c r="H1771">
        <v>35</v>
      </c>
      <c r="I1771" t="s">
        <v>144</v>
      </c>
      <c r="J1771">
        <v>99</v>
      </c>
      <c r="K1771" t="s">
        <v>23</v>
      </c>
      <c r="L1771">
        <v>77</v>
      </c>
      <c r="M1771" t="s">
        <v>32</v>
      </c>
      <c r="N1771">
        <v>999</v>
      </c>
      <c r="O1771" t="s">
        <v>42</v>
      </c>
      <c r="P1771">
        <v>0</v>
      </c>
      <c r="T1771" s="3" t="str">
        <f t="shared" si="55"/>
        <v>.</v>
      </c>
      <c r="U1771" s="3" t="str">
        <f>IF(AND(R1771&lt;&gt;"_U",N1771&lt;&gt;9999,N1771&lt;&gt;999,L1771&lt;&gt;"Median"),IFERROR(VLOOKUP(A1771,'TA Total'!A:P,16,0),"."),".")</f>
        <v>.</v>
      </c>
    </row>
    <row r="1772" spans="1:21" x14ac:dyDescent="0.3">
      <c r="A1772" s="1" t="str">
        <f t="shared" si="54"/>
        <v>2018|South Taranaki District|Total - total household income</v>
      </c>
      <c r="B1772" t="s">
        <v>18</v>
      </c>
      <c r="C1772" t="s">
        <v>19</v>
      </c>
      <c r="D1772" t="s">
        <v>20</v>
      </c>
      <c r="E1772" t="s">
        <v>21</v>
      </c>
      <c r="F1772">
        <v>2018</v>
      </c>
      <c r="G1772">
        <v>2018</v>
      </c>
      <c r="H1772">
        <v>35</v>
      </c>
      <c r="I1772" t="s">
        <v>144</v>
      </c>
      <c r="J1772">
        <v>99</v>
      </c>
      <c r="K1772" t="s">
        <v>23</v>
      </c>
      <c r="L1772">
        <v>99</v>
      </c>
      <c r="M1772" t="s">
        <v>48</v>
      </c>
      <c r="N1772">
        <v>999</v>
      </c>
      <c r="O1772" t="s">
        <v>42</v>
      </c>
      <c r="P1772">
        <v>0</v>
      </c>
      <c r="T1772" s="3" t="str">
        <f t="shared" si="55"/>
        <v>.</v>
      </c>
      <c r="U1772" s="3" t="str">
        <f>IF(AND(R1772&lt;&gt;"_U",N1772&lt;&gt;9999,N1772&lt;&gt;999,L1772&lt;&gt;"Median"),IFERROR(VLOOKUP(A1772,'TA Total'!A:P,16,0),"."),".")</f>
        <v>.</v>
      </c>
    </row>
    <row r="1773" spans="1:21" x14ac:dyDescent="0.3">
      <c r="A1773" s="1" t="str">
        <f t="shared" si="54"/>
        <v>2018|South Taranaki District|Total - total household income</v>
      </c>
      <c r="B1773" t="s">
        <v>18</v>
      </c>
      <c r="C1773" t="s">
        <v>19</v>
      </c>
      <c r="D1773" t="s">
        <v>20</v>
      </c>
      <c r="E1773" t="s">
        <v>21</v>
      </c>
      <c r="F1773">
        <v>2018</v>
      </c>
      <c r="G1773">
        <v>2018</v>
      </c>
      <c r="H1773">
        <v>35</v>
      </c>
      <c r="I1773" t="s">
        <v>144</v>
      </c>
      <c r="J1773">
        <v>99</v>
      </c>
      <c r="K1773" t="s">
        <v>23</v>
      </c>
      <c r="L1773">
        <v>99</v>
      </c>
      <c r="M1773" t="s">
        <v>48</v>
      </c>
      <c r="N1773">
        <v>3</v>
      </c>
      <c r="O1773" t="s">
        <v>25</v>
      </c>
      <c r="P1773">
        <v>1344</v>
      </c>
      <c r="T1773" s="3">
        <f t="shared" si="55"/>
        <v>12.6</v>
      </c>
      <c r="U1773" s="3">
        <f>IF(AND(R1773&lt;&gt;"_U",N1773&lt;&gt;9999,N1773&lt;&gt;999,L1773&lt;&gt;"Median"),IFERROR(VLOOKUP(A1773,'TA Total'!A:P,16,0),"."),".")</f>
        <v>10668</v>
      </c>
    </row>
    <row r="1774" spans="1:21" x14ac:dyDescent="0.3">
      <c r="A1774" s="1" t="str">
        <f t="shared" si="54"/>
        <v>2018|South Taranaki District|Total - total household income</v>
      </c>
      <c r="B1774" t="s">
        <v>18</v>
      </c>
      <c r="C1774" t="s">
        <v>19</v>
      </c>
      <c r="D1774" t="s">
        <v>20</v>
      </c>
      <c r="E1774" t="s">
        <v>21</v>
      </c>
      <c r="F1774">
        <v>2018</v>
      </c>
      <c r="G1774">
        <v>2018</v>
      </c>
      <c r="H1774">
        <v>35</v>
      </c>
      <c r="I1774" t="s">
        <v>144</v>
      </c>
      <c r="J1774">
        <v>99</v>
      </c>
      <c r="K1774" t="s">
        <v>23</v>
      </c>
      <c r="L1774">
        <v>99</v>
      </c>
      <c r="M1774" t="s">
        <v>48</v>
      </c>
      <c r="N1774">
        <v>2</v>
      </c>
      <c r="O1774" t="s">
        <v>28</v>
      </c>
      <c r="P1774">
        <v>3900</v>
      </c>
      <c r="T1774" s="3">
        <f t="shared" si="55"/>
        <v>36.56</v>
      </c>
      <c r="U1774" s="3">
        <f>IF(AND(R1774&lt;&gt;"_U",N1774&lt;&gt;9999,N1774&lt;&gt;999,L1774&lt;&gt;"Median"),IFERROR(VLOOKUP(A1774,'TA Total'!A:P,16,0),"."),".")</f>
        <v>10668</v>
      </c>
    </row>
    <row r="1775" spans="1:21" x14ac:dyDescent="0.3">
      <c r="A1775" s="1" t="str">
        <f t="shared" si="54"/>
        <v>2018|South Taranaki District|Total - total household income</v>
      </c>
      <c r="B1775" t="s">
        <v>18</v>
      </c>
      <c r="C1775" t="s">
        <v>19</v>
      </c>
      <c r="D1775" t="s">
        <v>20</v>
      </c>
      <c r="E1775" t="s">
        <v>21</v>
      </c>
      <c r="F1775">
        <v>2018</v>
      </c>
      <c r="G1775">
        <v>2018</v>
      </c>
      <c r="H1775">
        <v>35</v>
      </c>
      <c r="I1775" t="s">
        <v>144</v>
      </c>
      <c r="J1775">
        <v>99</v>
      </c>
      <c r="K1775" t="s">
        <v>23</v>
      </c>
      <c r="L1775">
        <v>99</v>
      </c>
      <c r="M1775" t="s">
        <v>48</v>
      </c>
      <c r="N1775">
        <v>1</v>
      </c>
      <c r="O1775" t="s">
        <v>33</v>
      </c>
      <c r="P1775">
        <v>5424</v>
      </c>
      <c r="T1775" s="3">
        <f t="shared" si="55"/>
        <v>50.84</v>
      </c>
      <c r="U1775" s="3">
        <f>IF(AND(R1775&lt;&gt;"_U",N1775&lt;&gt;9999,N1775&lt;&gt;999,L1775&lt;&gt;"Median"),IFERROR(VLOOKUP(A1775,'TA Total'!A:P,16,0),"."),".")</f>
        <v>10668</v>
      </c>
    </row>
    <row r="1776" spans="1:21" x14ac:dyDescent="0.3">
      <c r="A1776" s="1" t="str">
        <f t="shared" si="54"/>
        <v>2018|South Taranaki District|Total - total household income</v>
      </c>
      <c r="B1776" t="s">
        <v>18</v>
      </c>
      <c r="C1776" t="s">
        <v>19</v>
      </c>
      <c r="D1776" t="s">
        <v>20</v>
      </c>
      <c r="E1776" t="s">
        <v>21</v>
      </c>
      <c r="F1776">
        <v>2018</v>
      </c>
      <c r="G1776">
        <v>2018</v>
      </c>
      <c r="H1776">
        <v>35</v>
      </c>
      <c r="I1776" t="s">
        <v>144</v>
      </c>
      <c r="J1776">
        <v>99</v>
      </c>
      <c r="K1776" t="s">
        <v>23</v>
      </c>
      <c r="L1776">
        <v>99</v>
      </c>
      <c r="M1776" t="s">
        <v>48</v>
      </c>
      <c r="N1776">
        <v>7777</v>
      </c>
      <c r="O1776" t="s">
        <v>37</v>
      </c>
      <c r="P1776">
        <v>10668</v>
      </c>
      <c r="T1776" s="3">
        <f t="shared" si="55"/>
        <v>100</v>
      </c>
      <c r="U1776" s="3">
        <f>IF(AND(R1776&lt;&gt;"_U",N1776&lt;&gt;9999,N1776&lt;&gt;999,L1776&lt;&gt;"Median"),IFERROR(VLOOKUP(A1776,'TA Total'!A:P,16,0),"."),".")</f>
        <v>10668</v>
      </c>
    </row>
    <row r="1777" spans="1:21" x14ac:dyDescent="0.3">
      <c r="A1777" s="1" t="str">
        <f t="shared" si="54"/>
        <v>2018|South Taranaki District|Total - total household income</v>
      </c>
      <c r="B1777" t="s">
        <v>18</v>
      </c>
      <c r="C1777" t="s">
        <v>19</v>
      </c>
      <c r="D1777" t="s">
        <v>20</v>
      </c>
      <c r="E1777" t="s">
        <v>21</v>
      </c>
      <c r="F1777">
        <v>2018</v>
      </c>
      <c r="G1777">
        <v>2018</v>
      </c>
      <c r="H1777">
        <v>35</v>
      </c>
      <c r="I1777" t="s">
        <v>144</v>
      </c>
      <c r="J1777">
        <v>99</v>
      </c>
      <c r="K1777" t="s">
        <v>23</v>
      </c>
      <c r="L1777">
        <v>99</v>
      </c>
      <c r="M1777" t="s">
        <v>48</v>
      </c>
      <c r="N1777">
        <v>9999</v>
      </c>
      <c r="O1777" t="s">
        <v>40</v>
      </c>
      <c r="P1777">
        <v>10668</v>
      </c>
      <c r="T1777" s="3" t="str">
        <f t="shared" si="55"/>
        <v>.</v>
      </c>
      <c r="U1777" s="3" t="str">
        <f>IF(AND(R1777&lt;&gt;"_U",N1777&lt;&gt;9999,N1777&lt;&gt;999,L1777&lt;&gt;"Median"),IFERROR(VLOOKUP(A1777,'TA Total'!A:P,16,0),"."),".")</f>
        <v>.</v>
      </c>
    </row>
    <row r="1778" spans="1:21" x14ac:dyDescent="0.3">
      <c r="A1778" s="1" t="str">
        <f t="shared" si="54"/>
        <v>2018|South Taranaki District|Median ($) - total household income</v>
      </c>
      <c r="B1778" t="s">
        <v>18</v>
      </c>
      <c r="C1778" t="s">
        <v>19</v>
      </c>
      <c r="D1778" t="s">
        <v>20</v>
      </c>
      <c r="E1778" t="s">
        <v>21</v>
      </c>
      <c r="F1778">
        <v>2018</v>
      </c>
      <c r="G1778">
        <v>2018</v>
      </c>
      <c r="H1778">
        <v>35</v>
      </c>
      <c r="I1778" t="s">
        <v>144</v>
      </c>
      <c r="J1778">
        <v>99</v>
      </c>
      <c r="K1778" t="s">
        <v>23</v>
      </c>
      <c r="L1778" t="s">
        <v>56</v>
      </c>
      <c r="M1778" t="s">
        <v>57</v>
      </c>
      <c r="N1778">
        <v>7777</v>
      </c>
      <c r="O1778" t="s">
        <v>37</v>
      </c>
      <c r="P1778">
        <v>58400</v>
      </c>
      <c r="T1778" s="3" t="str">
        <f t="shared" si="55"/>
        <v>.</v>
      </c>
      <c r="U1778" s="3" t="str">
        <f>IF(AND(R1778&lt;&gt;"_U",N1778&lt;&gt;9999,N1778&lt;&gt;999,L1778&lt;&gt;"Median"),IFERROR(VLOOKUP(A1778,'TA Total'!A:P,16,0),"."),".")</f>
        <v>.</v>
      </c>
    </row>
    <row r="1779" spans="1:21" x14ac:dyDescent="0.3">
      <c r="A1779" s="1" t="str">
        <f t="shared" si="54"/>
        <v>2018|South Taranaki District|Median ($) - total household income</v>
      </c>
      <c r="B1779" t="s">
        <v>18</v>
      </c>
      <c r="C1779" t="s">
        <v>19</v>
      </c>
      <c r="D1779" t="s">
        <v>20</v>
      </c>
      <c r="E1779" t="s">
        <v>21</v>
      </c>
      <c r="F1779">
        <v>2018</v>
      </c>
      <c r="G1779">
        <v>2018</v>
      </c>
      <c r="H1779">
        <v>35</v>
      </c>
      <c r="I1779" t="s">
        <v>144</v>
      </c>
      <c r="J1779">
        <v>99</v>
      </c>
      <c r="K1779" t="s">
        <v>23</v>
      </c>
      <c r="L1779" t="s">
        <v>56</v>
      </c>
      <c r="M1779" t="s">
        <v>57</v>
      </c>
      <c r="N1779">
        <v>3</v>
      </c>
      <c r="O1779" t="s">
        <v>25</v>
      </c>
      <c r="P1779">
        <v>72500</v>
      </c>
      <c r="T1779" s="3" t="str">
        <f t="shared" si="55"/>
        <v>.</v>
      </c>
      <c r="U1779" s="3" t="str">
        <f>IF(AND(R1779&lt;&gt;"_U",N1779&lt;&gt;9999,N1779&lt;&gt;999,L1779&lt;&gt;"Median"),IFERROR(VLOOKUP(A1779,'TA Total'!A:P,16,0),"."),".")</f>
        <v>.</v>
      </c>
    </row>
    <row r="1780" spans="1:21" x14ac:dyDescent="0.3">
      <c r="A1780" s="1" t="str">
        <f t="shared" si="54"/>
        <v>2018|South Taranaki District|Median ($) - total household income</v>
      </c>
      <c r="B1780" t="s">
        <v>18</v>
      </c>
      <c r="C1780" t="s">
        <v>19</v>
      </c>
      <c r="D1780" t="s">
        <v>20</v>
      </c>
      <c r="E1780" t="s">
        <v>21</v>
      </c>
      <c r="F1780">
        <v>2018</v>
      </c>
      <c r="G1780">
        <v>2018</v>
      </c>
      <c r="H1780">
        <v>35</v>
      </c>
      <c r="I1780" t="s">
        <v>144</v>
      </c>
      <c r="J1780">
        <v>99</v>
      </c>
      <c r="K1780" t="s">
        <v>23</v>
      </c>
      <c r="L1780" t="s">
        <v>56</v>
      </c>
      <c r="M1780" t="s">
        <v>57</v>
      </c>
      <c r="N1780">
        <v>999</v>
      </c>
      <c r="O1780" t="s">
        <v>42</v>
      </c>
      <c r="R1780" t="s">
        <v>61</v>
      </c>
      <c r="S1780" t="s">
        <v>62</v>
      </c>
      <c r="T1780" s="3" t="str">
        <f t="shared" si="55"/>
        <v>.</v>
      </c>
      <c r="U1780" s="3" t="str">
        <f>IF(AND(R1780&lt;&gt;"_U",N1780&lt;&gt;9999,N1780&lt;&gt;999,L1780&lt;&gt;"Median"),IFERROR(VLOOKUP(A1780,'TA Total'!A:P,16,0),"."),".")</f>
        <v>.</v>
      </c>
    </row>
    <row r="1781" spans="1:21" x14ac:dyDescent="0.3">
      <c r="A1781" s="1" t="str">
        <f t="shared" si="54"/>
        <v>2018|South Taranaki District|Median ($) - total household income</v>
      </c>
      <c r="B1781" t="s">
        <v>18</v>
      </c>
      <c r="C1781" t="s">
        <v>19</v>
      </c>
      <c r="D1781" t="s">
        <v>20</v>
      </c>
      <c r="E1781" t="s">
        <v>21</v>
      </c>
      <c r="F1781">
        <v>2018</v>
      </c>
      <c r="G1781">
        <v>2018</v>
      </c>
      <c r="H1781">
        <v>35</v>
      </c>
      <c r="I1781" t="s">
        <v>144</v>
      </c>
      <c r="J1781">
        <v>99</v>
      </c>
      <c r="K1781" t="s">
        <v>23</v>
      </c>
      <c r="L1781" t="s">
        <v>56</v>
      </c>
      <c r="M1781" t="s">
        <v>57</v>
      </c>
      <c r="N1781">
        <v>1</v>
      </c>
      <c r="O1781" t="s">
        <v>33</v>
      </c>
      <c r="P1781">
        <v>64400</v>
      </c>
      <c r="T1781" s="3" t="str">
        <f t="shared" si="55"/>
        <v>.</v>
      </c>
      <c r="U1781" s="3" t="str">
        <f>IF(AND(R1781&lt;&gt;"_U",N1781&lt;&gt;9999,N1781&lt;&gt;999,L1781&lt;&gt;"Median"),IFERROR(VLOOKUP(A1781,'TA Total'!A:P,16,0),"."),".")</f>
        <v>.</v>
      </c>
    </row>
    <row r="1782" spans="1:21" x14ac:dyDescent="0.3">
      <c r="A1782" s="1" t="str">
        <f t="shared" si="54"/>
        <v>2018|South Taranaki District|Median ($) - total household income</v>
      </c>
      <c r="B1782" t="s">
        <v>18</v>
      </c>
      <c r="C1782" t="s">
        <v>19</v>
      </c>
      <c r="D1782" t="s">
        <v>20</v>
      </c>
      <c r="E1782" t="s">
        <v>21</v>
      </c>
      <c r="F1782">
        <v>2018</v>
      </c>
      <c r="G1782">
        <v>2018</v>
      </c>
      <c r="H1782">
        <v>35</v>
      </c>
      <c r="I1782" t="s">
        <v>144</v>
      </c>
      <c r="J1782">
        <v>99</v>
      </c>
      <c r="K1782" t="s">
        <v>23</v>
      </c>
      <c r="L1782" t="s">
        <v>56</v>
      </c>
      <c r="M1782" t="s">
        <v>57</v>
      </c>
      <c r="N1782">
        <v>9999</v>
      </c>
      <c r="O1782" t="s">
        <v>40</v>
      </c>
      <c r="P1782">
        <v>58400</v>
      </c>
      <c r="T1782" s="3" t="str">
        <f t="shared" si="55"/>
        <v>.</v>
      </c>
      <c r="U1782" s="3" t="str">
        <f>IF(AND(R1782&lt;&gt;"_U",N1782&lt;&gt;9999,N1782&lt;&gt;999,L1782&lt;&gt;"Median"),IFERROR(VLOOKUP(A1782,'TA Total'!A:P,16,0),"."),".")</f>
        <v>.</v>
      </c>
    </row>
    <row r="1783" spans="1:21" x14ac:dyDescent="0.3">
      <c r="A1783" s="1" t="str">
        <f t="shared" si="54"/>
        <v>2018|South Taranaki District|Median ($) - total household income</v>
      </c>
      <c r="B1783" t="s">
        <v>18</v>
      </c>
      <c r="C1783" t="s">
        <v>19</v>
      </c>
      <c r="D1783" t="s">
        <v>20</v>
      </c>
      <c r="E1783" t="s">
        <v>21</v>
      </c>
      <c r="F1783">
        <v>2018</v>
      </c>
      <c r="G1783">
        <v>2018</v>
      </c>
      <c r="H1783">
        <v>35</v>
      </c>
      <c r="I1783" t="s">
        <v>144</v>
      </c>
      <c r="J1783">
        <v>99</v>
      </c>
      <c r="K1783" t="s">
        <v>23</v>
      </c>
      <c r="L1783" t="s">
        <v>56</v>
      </c>
      <c r="M1783" t="s">
        <v>57</v>
      </c>
      <c r="N1783">
        <v>2</v>
      </c>
      <c r="O1783" t="s">
        <v>28</v>
      </c>
      <c r="P1783">
        <v>48400</v>
      </c>
      <c r="T1783" s="3" t="str">
        <f t="shared" si="55"/>
        <v>.</v>
      </c>
      <c r="U1783" s="3" t="str">
        <f>IF(AND(R1783&lt;&gt;"_U",N1783&lt;&gt;9999,N1783&lt;&gt;999,L1783&lt;&gt;"Median"),IFERROR(VLOOKUP(A1783,'TA Total'!A:P,16,0),"."),".")</f>
        <v>.</v>
      </c>
    </row>
    <row r="1784" spans="1:21" x14ac:dyDescent="0.3">
      <c r="A1784" s="1" t="str">
        <f t="shared" si="54"/>
        <v>2018|Ruapehu District|$20,000 or less</v>
      </c>
      <c r="B1784" t="s">
        <v>18</v>
      </c>
      <c r="C1784" t="s">
        <v>19</v>
      </c>
      <c r="D1784" t="s">
        <v>20</v>
      </c>
      <c r="E1784" t="s">
        <v>21</v>
      </c>
      <c r="F1784">
        <v>2018</v>
      </c>
      <c r="G1784">
        <v>2018</v>
      </c>
      <c r="H1784">
        <v>36</v>
      </c>
      <c r="I1784" t="s">
        <v>83</v>
      </c>
      <c r="J1784">
        <v>99</v>
      </c>
      <c r="K1784" t="s">
        <v>23</v>
      </c>
      <c r="L1784">
        <v>1</v>
      </c>
      <c r="M1784" t="s">
        <v>39</v>
      </c>
      <c r="N1784">
        <v>9999</v>
      </c>
      <c r="O1784" t="s">
        <v>40</v>
      </c>
      <c r="P1784">
        <v>570</v>
      </c>
      <c r="T1784" s="3" t="str">
        <f t="shared" si="55"/>
        <v>.</v>
      </c>
      <c r="U1784" s="3" t="str">
        <f>IF(AND(R1784&lt;&gt;"_U",N1784&lt;&gt;9999,N1784&lt;&gt;999,L1784&lt;&gt;"Median"),IFERROR(VLOOKUP(A1784,'TA Total'!A:P,16,0),"."),".")</f>
        <v>.</v>
      </c>
    </row>
    <row r="1785" spans="1:21" x14ac:dyDescent="0.3">
      <c r="A1785" s="1" t="str">
        <f t="shared" si="54"/>
        <v>2018|Ruapehu District|$20,000 or less</v>
      </c>
      <c r="B1785" t="s">
        <v>18</v>
      </c>
      <c r="C1785" t="s">
        <v>19</v>
      </c>
      <c r="D1785" t="s">
        <v>20</v>
      </c>
      <c r="E1785" t="s">
        <v>21</v>
      </c>
      <c r="F1785">
        <v>2018</v>
      </c>
      <c r="G1785">
        <v>2018</v>
      </c>
      <c r="H1785">
        <v>36</v>
      </c>
      <c r="I1785" t="s">
        <v>83</v>
      </c>
      <c r="J1785">
        <v>99</v>
      </c>
      <c r="K1785" t="s">
        <v>23</v>
      </c>
      <c r="L1785">
        <v>1</v>
      </c>
      <c r="M1785" t="s">
        <v>39</v>
      </c>
      <c r="N1785">
        <v>1</v>
      </c>
      <c r="O1785" t="s">
        <v>33</v>
      </c>
      <c r="P1785">
        <v>216</v>
      </c>
      <c r="T1785" s="3">
        <f t="shared" si="55"/>
        <v>37.89</v>
      </c>
      <c r="U1785" s="3">
        <f>IF(AND(R1785&lt;&gt;"_U",N1785&lt;&gt;9999,N1785&lt;&gt;999,L1785&lt;&gt;"Median"),IFERROR(VLOOKUP(A1785,'TA Total'!A:P,16,0),"."),".")</f>
        <v>570</v>
      </c>
    </row>
    <row r="1786" spans="1:21" x14ac:dyDescent="0.3">
      <c r="A1786" s="1" t="str">
        <f t="shared" si="54"/>
        <v>2018|Ruapehu District|$20,000 or less</v>
      </c>
      <c r="B1786" t="s">
        <v>18</v>
      </c>
      <c r="C1786" t="s">
        <v>19</v>
      </c>
      <c r="D1786" t="s">
        <v>20</v>
      </c>
      <c r="E1786" t="s">
        <v>21</v>
      </c>
      <c r="F1786">
        <v>2018</v>
      </c>
      <c r="G1786">
        <v>2018</v>
      </c>
      <c r="H1786">
        <v>36</v>
      </c>
      <c r="I1786" t="s">
        <v>83</v>
      </c>
      <c r="J1786">
        <v>99</v>
      </c>
      <c r="K1786" t="s">
        <v>23</v>
      </c>
      <c r="L1786">
        <v>1</v>
      </c>
      <c r="M1786" t="s">
        <v>39</v>
      </c>
      <c r="N1786">
        <v>2</v>
      </c>
      <c r="O1786" t="s">
        <v>28</v>
      </c>
      <c r="P1786">
        <v>303</v>
      </c>
      <c r="T1786" s="3">
        <f t="shared" si="55"/>
        <v>53.16</v>
      </c>
      <c r="U1786" s="3">
        <f>IF(AND(R1786&lt;&gt;"_U",N1786&lt;&gt;9999,N1786&lt;&gt;999,L1786&lt;&gt;"Median"),IFERROR(VLOOKUP(A1786,'TA Total'!A:P,16,0),"."),".")</f>
        <v>570</v>
      </c>
    </row>
    <row r="1787" spans="1:21" x14ac:dyDescent="0.3">
      <c r="A1787" s="1" t="str">
        <f t="shared" si="54"/>
        <v>2018|Ruapehu District|$20,000 or less</v>
      </c>
      <c r="B1787" t="s">
        <v>18</v>
      </c>
      <c r="C1787" t="s">
        <v>19</v>
      </c>
      <c r="D1787" t="s">
        <v>20</v>
      </c>
      <c r="E1787" t="s">
        <v>21</v>
      </c>
      <c r="F1787">
        <v>2018</v>
      </c>
      <c r="G1787">
        <v>2018</v>
      </c>
      <c r="H1787">
        <v>36</v>
      </c>
      <c r="I1787" t="s">
        <v>83</v>
      </c>
      <c r="J1787">
        <v>99</v>
      </c>
      <c r="K1787" t="s">
        <v>23</v>
      </c>
      <c r="L1787">
        <v>1</v>
      </c>
      <c r="M1787" t="s">
        <v>39</v>
      </c>
      <c r="N1787">
        <v>3</v>
      </c>
      <c r="O1787" t="s">
        <v>25</v>
      </c>
      <c r="P1787">
        <v>48</v>
      </c>
      <c r="T1787" s="3">
        <f t="shared" si="55"/>
        <v>8.42</v>
      </c>
      <c r="U1787" s="3">
        <f>IF(AND(R1787&lt;&gt;"_U",N1787&lt;&gt;9999,N1787&lt;&gt;999,L1787&lt;&gt;"Median"),IFERROR(VLOOKUP(A1787,'TA Total'!A:P,16,0),"."),".")</f>
        <v>570</v>
      </c>
    </row>
    <row r="1788" spans="1:21" x14ac:dyDescent="0.3">
      <c r="A1788" s="1" t="str">
        <f t="shared" si="54"/>
        <v>2018|Ruapehu District|$20,000 or less</v>
      </c>
      <c r="B1788" t="s">
        <v>18</v>
      </c>
      <c r="C1788" t="s">
        <v>19</v>
      </c>
      <c r="D1788" t="s">
        <v>20</v>
      </c>
      <c r="E1788" t="s">
        <v>21</v>
      </c>
      <c r="F1788">
        <v>2018</v>
      </c>
      <c r="G1788">
        <v>2018</v>
      </c>
      <c r="H1788">
        <v>36</v>
      </c>
      <c r="I1788" t="s">
        <v>83</v>
      </c>
      <c r="J1788">
        <v>99</v>
      </c>
      <c r="K1788" t="s">
        <v>23</v>
      </c>
      <c r="L1788">
        <v>1</v>
      </c>
      <c r="M1788" t="s">
        <v>39</v>
      </c>
      <c r="N1788">
        <v>7777</v>
      </c>
      <c r="O1788" t="s">
        <v>37</v>
      </c>
      <c r="P1788">
        <v>570</v>
      </c>
      <c r="T1788" s="3">
        <f t="shared" si="55"/>
        <v>100</v>
      </c>
      <c r="U1788" s="3">
        <f>IF(AND(R1788&lt;&gt;"_U",N1788&lt;&gt;9999,N1788&lt;&gt;999,L1788&lt;&gt;"Median"),IFERROR(VLOOKUP(A1788,'TA Total'!A:P,16,0),"."),".")</f>
        <v>570</v>
      </c>
    </row>
    <row r="1789" spans="1:21" x14ac:dyDescent="0.3">
      <c r="A1789" s="1" t="str">
        <f t="shared" si="54"/>
        <v>2018|Ruapehu District|$20,000 or less</v>
      </c>
      <c r="B1789" t="s">
        <v>18</v>
      </c>
      <c r="C1789" t="s">
        <v>19</v>
      </c>
      <c r="D1789" t="s">
        <v>20</v>
      </c>
      <c r="E1789" t="s">
        <v>21</v>
      </c>
      <c r="F1789">
        <v>2018</v>
      </c>
      <c r="G1789">
        <v>2018</v>
      </c>
      <c r="H1789">
        <v>36</v>
      </c>
      <c r="I1789" t="s">
        <v>83</v>
      </c>
      <c r="J1789">
        <v>99</v>
      </c>
      <c r="K1789" t="s">
        <v>23</v>
      </c>
      <c r="L1789">
        <v>1</v>
      </c>
      <c r="M1789" t="s">
        <v>39</v>
      </c>
      <c r="N1789">
        <v>999</v>
      </c>
      <c r="O1789" t="s">
        <v>42</v>
      </c>
      <c r="P1789">
        <v>0</v>
      </c>
      <c r="T1789" s="3" t="str">
        <f t="shared" si="55"/>
        <v>.</v>
      </c>
      <c r="U1789" s="3" t="str">
        <f>IF(AND(R1789&lt;&gt;"_U",N1789&lt;&gt;9999,N1789&lt;&gt;999,L1789&lt;&gt;"Median"),IFERROR(VLOOKUP(A1789,'TA Total'!A:P,16,0),"."),".")</f>
        <v>.</v>
      </c>
    </row>
    <row r="1790" spans="1:21" x14ac:dyDescent="0.3">
      <c r="A1790" s="1" t="str">
        <f t="shared" si="54"/>
        <v>2018|Ruapehu District|$20,001-$30,000</v>
      </c>
      <c r="B1790" t="s">
        <v>18</v>
      </c>
      <c r="C1790" t="s">
        <v>19</v>
      </c>
      <c r="D1790" t="s">
        <v>20</v>
      </c>
      <c r="E1790" t="s">
        <v>21</v>
      </c>
      <c r="F1790">
        <v>2018</v>
      </c>
      <c r="G1790">
        <v>2018</v>
      </c>
      <c r="H1790">
        <v>36</v>
      </c>
      <c r="I1790" t="s">
        <v>83</v>
      </c>
      <c r="J1790">
        <v>99</v>
      </c>
      <c r="K1790" t="s">
        <v>23</v>
      </c>
      <c r="L1790">
        <v>2</v>
      </c>
      <c r="M1790" t="s">
        <v>24</v>
      </c>
      <c r="N1790">
        <v>999</v>
      </c>
      <c r="O1790" t="s">
        <v>42</v>
      </c>
      <c r="P1790">
        <v>0</v>
      </c>
      <c r="T1790" s="3" t="str">
        <f t="shared" si="55"/>
        <v>.</v>
      </c>
      <c r="U1790" s="3" t="str">
        <f>IF(AND(R1790&lt;&gt;"_U",N1790&lt;&gt;9999,N1790&lt;&gt;999,L1790&lt;&gt;"Median"),IFERROR(VLOOKUP(A1790,'TA Total'!A:P,16,0),"."),".")</f>
        <v>.</v>
      </c>
    </row>
    <row r="1791" spans="1:21" x14ac:dyDescent="0.3">
      <c r="A1791" s="1" t="str">
        <f t="shared" si="54"/>
        <v>2018|Ruapehu District|$20,001-$30,000</v>
      </c>
      <c r="B1791" t="s">
        <v>18</v>
      </c>
      <c r="C1791" t="s">
        <v>19</v>
      </c>
      <c r="D1791" t="s">
        <v>20</v>
      </c>
      <c r="E1791" t="s">
        <v>21</v>
      </c>
      <c r="F1791">
        <v>2018</v>
      </c>
      <c r="G1791">
        <v>2018</v>
      </c>
      <c r="H1791">
        <v>36</v>
      </c>
      <c r="I1791" t="s">
        <v>83</v>
      </c>
      <c r="J1791">
        <v>99</v>
      </c>
      <c r="K1791" t="s">
        <v>23</v>
      </c>
      <c r="L1791">
        <v>2</v>
      </c>
      <c r="M1791" t="s">
        <v>24</v>
      </c>
      <c r="N1791">
        <v>1</v>
      </c>
      <c r="O1791" t="s">
        <v>33</v>
      </c>
      <c r="P1791">
        <v>264</v>
      </c>
      <c r="T1791" s="3">
        <f t="shared" si="55"/>
        <v>47.06</v>
      </c>
      <c r="U1791" s="3">
        <f>IF(AND(R1791&lt;&gt;"_U",N1791&lt;&gt;9999,N1791&lt;&gt;999,L1791&lt;&gt;"Median"),IFERROR(VLOOKUP(A1791,'TA Total'!A:P,16,0),"."),".")</f>
        <v>561</v>
      </c>
    </row>
    <row r="1792" spans="1:21" x14ac:dyDescent="0.3">
      <c r="A1792" s="1" t="str">
        <f t="shared" si="54"/>
        <v>2018|Ruapehu District|$20,001-$30,000</v>
      </c>
      <c r="B1792" t="s">
        <v>18</v>
      </c>
      <c r="C1792" t="s">
        <v>19</v>
      </c>
      <c r="D1792" t="s">
        <v>20</v>
      </c>
      <c r="E1792" t="s">
        <v>21</v>
      </c>
      <c r="F1792">
        <v>2018</v>
      </c>
      <c r="G1792">
        <v>2018</v>
      </c>
      <c r="H1792">
        <v>36</v>
      </c>
      <c r="I1792" t="s">
        <v>83</v>
      </c>
      <c r="J1792">
        <v>99</v>
      </c>
      <c r="K1792" t="s">
        <v>23</v>
      </c>
      <c r="L1792">
        <v>2</v>
      </c>
      <c r="M1792" t="s">
        <v>24</v>
      </c>
      <c r="N1792">
        <v>2</v>
      </c>
      <c r="O1792" t="s">
        <v>28</v>
      </c>
      <c r="P1792">
        <v>237</v>
      </c>
      <c r="T1792" s="3">
        <f t="shared" si="55"/>
        <v>42.25</v>
      </c>
      <c r="U1792" s="3">
        <f>IF(AND(R1792&lt;&gt;"_U",N1792&lt;&gt;9999,N1792&lt;&gt;999,L1792&lt;&gt;"Median"),IFERROR(VLOOKUP(A1792,'TA Total'!A:P,16,0),"."),".")</f>
        <v>561</v>
      </c>
    </row>
    <row r="1793" spans="1:21" x14ac:dyDescent="0.3">
      <c r="A1793" s="1" t="str">
        <f t="shared" si="54"/>
        <v>2018|Ruapehu District|$20,001-$30,000</v>
      </c>
      <c r="B1793" t="s">
        <v>18</v>
      </c>
      <c r="C1793" t="s">
        <v>19</v>
      </c>
      <c r="D1793" t="s">
        <v>20</v>
      </c>
      <c r="E1793" t="s">
        <v>21</v>
      </c>
      <c r="F1793">
        <v>2018</v>
      </c>
      <c r="G1793">
        <v>2018</v>
      </c>
      <c r="H1793">
        <v>36</v>
      </c>
      <c r="I1793" t="s">
        <v>83</v>
      </c>
      <c r="J1793">
        <v>99</v>
      </c>
      <c r="K1793" t="s">
        <v>23</v>
      </c>
      <c r="L1793">
        <v>2</v>
      </c>
      <c r="M1793" t="s">
        <v>24</v>
      </c>
      <c r="N1793">
        <v>9999</v>
      </c>
      <c r="O1793" t="s">
        <v>40</v>
      </c>
      <c r="P1793">
        <v>561</v>
      </c>
      <c r="T1793" s="3" t="str">
        <f t="shared" si="55"/>
        <v>.</v>
      </c>
      <c r="U1793" s="3" t="str">
        <f>IF(AND(R1793&lt;&gt;"_U",N1793&lt;&gt;9999,N1793&lt;&gt;999,L1793&lt;&gt;"Median"),IFERROR(VLOOKUP(A1793,'TA Total'!A:P,16,0),"."),".")</f>
        <v>.</v>
      </c>
    </row>
    <row r="1794" spans="1:21" x14ac:dyDescent="0.3">
      <c r="A1794" s="1" t="str">
        <f t="shared" si="54"/>
        <v>2018|Ruapehu District|$20,001-$30,000</v>
      </c>
      <c r="B1794" t="s">
        <v>18</v>
      </c>
      <c r="C1794" t="s">
        <v>19</v>
      </c>
      <c r="D1794" t="s">
        <v>20</v>
      </c>
      <c r="E1794" t="s">
        <v>21</v>
      </c>
      <c r="F1794">
        <v>2018</v>
      </c>
      <c r="G1794">
        <v>2018</v>
      </c>
      <c r="H1794">
        <v>36</v>
      </c>
      <c r="I1794" t="s">
        <v>83</v>
      </c>
      <c r="J1794">
        <v>99</v>
      </c>
      <c r="K1794" t="s">
        <v>23</v>
      </c>
      <c r="L1794">
        <v>2</v>
      </c>
      <c r="M1794" t="s">
        <v>24</v>
      </c>
      <c r="N1794">
        <v>7777</v>
      </c>
      <c r="O1794" t="s">
        <v>37</v>
      </c>
      <c r="P1794">
        <v>561</v>
      </c>
      <c r="T1794" s="3">
        <f t="shared" si="55"/>
        <v>100</v>
      </c>
      <c r="U1794" s="3">
        <f>IF(AND(R1794&lt;&gt;"_U",N1794&lt;&gt;9999,N1794&lt;&gt;999,L1794&lt;&gt;"Median"),IFERROR(VLOOKUP(A1794,'TA Total'!A:P,16,0),"."),".")</f>
        <v>561</v>
      </c>
    </row>
    <row r="1795" spans="1:21" x14ac:dyDescent="0.3">
      <c r="A1795" s="1" t="str">
        <f t="shared" ref="A1795:A1858" si="56">G1795&amp;"|"&amp;I1795&amp;"|"&amp;M1795</f>
        <v>2018|Ruapehu District|$20,001-$30,000</v>
      </c>
      <c r="B1795" t="s">
        <v>18</v>
      </c>
      <c r="C1795" t="s">
        <v>19</v>
      </c>
      <c r="D1795" t="s">
        <v>20</v>
      </c>
      <c r="E1795" t="s">
        <v>21</v>
      </c>
      <c r="F1795">
        <v>2018</v>
      </c>
      <c r="G1795">
        <v>2018</v>
      </c>
      <c r="H1795">
        <v>36</v>
      </c>
      <c r="I1795" t="s">
        <v>83</v>
      </c>
      <c r="J1795">
        <v>99</v>
      </c>
      <c r="K1795" t="s">
        <v>23</v>
      </c>
      <c r="L1795">
        <v>2</v>
      </c>
      <c r="M1795" t="s">
        <v>24</v>
      </c>
      <c r="N1795">
        <v>3</v>
      </c>
      <c r="O1795" t="s">
        <v>25</v>
      </c>
      <c r="P1795">
        <v>57</v>
      </c>
      <c r="T1795" s="3">
        <f t="shared" ref="T1795:T1858" si="57">IF(AND(R1795&lt;&gt;"_U",R1795&lt;&gt;"c",N1795&lt;&gt;999,N1795&lt;&gt;9999,L1795&lt;&gt;"Median"),IFERROR((ROUND(P1795/U1795*100,2)),"."),".")</f>
        <v>10.16</v>
      </c>
      <c r="U1795" s="3">
        <f>IF(AND(R1795&lt;&gt;"_U",N1795&lt;&gt;9999,N1795&lt;&gt;999,L1795&lt;&gt;"Median"),IFERROR(VLOOKUP(A1795,'TA Total'!A:P,16,0),"."),".")</f>
        <v>561</v>
      </c>
    </row>
    <row r="1796" spans="1:21" x14ac:dyDescent="0.3">
      <c r="A1796" s="1" t="str">
        <f t="shared" si="56"/>
        <v>2018|Ruapehu District|$30,001-$50,000</v>
      </c>
      <c r="B1796" t="s">
        <v>18</v>
      </c>
      <c r="C1796" t="s">
        <v>19</v>
      </c>
      <c r="D1796" t="s">
        <v>20</v>
      </c>
      <c r="E1796" t="s">
        <v>21</v>
      </c>
      <c r="F1796">
        <v>2018</v>
      </c>
      <c r="G1796">
        <v>2018</v>
      </c>
      <c r="H1796">
        <v>36</v>
      </c>
      <c r="I1796" t="s">
        <v>83</v>
      </c>
      <c r="J1796">
        <v>99</v>
      </c>
      <c r="K1796" t="s">
        <v>23</v>
      </c>
      <c r="L1796">
        <v>3</v>
      </c>
      <c r="M1796" t="s">
        <v>45</v>
      </c>
      <c r="N1796">
        <v>7777</v>
      </c>
      <c r="O1796" t="s">
        <v>37</v>
      </c>
      <c r="P1796">
        <v>804</v>
      </c>
      <c r="T1796" s="3">
        <f t="shared" si="57"/>
        <v>100</v>
      </c>
      <c r="U1796" s="3">
        <f>IF(AND(R1796&lt;&gt;"_U",N1796&lt;&gt;9999,N1796&lt;&gt;999,L1796&lt;&gt;"Median"),IFERROR(VLOOKUP(A1796,'TA Total'!A:P,16,0),"."),".")</f>
        <v>804</v>
      </c>
    </row>
    <row r="1797" spans="1:21" x14ac:dyDescent="0.3">
      <c r="A1797" s="1" t="str">
        <f t="shared" si="56"/>
        <v>2018|Ruapehu District|$30,001-$50,000</v>
      </c>
      <c r="B1797" t="s">
        <v>18</v>
      </c>
      <c r="C1797" t="s">
        <v>19</v>
      </c>
      <c r="D1797" t="s">
        <v>20</v>
      </c>
      <c r="E1797" t="s">
        <v>21</v>
      </c>
      <c r="F1797">
        <v>2018</v>
      </c>
      <c r="G1797">
        <v>2018</v>
      </c>
      <c r="H1797">
        <v>36</v>
      </c>
      <c r="I1797" t="s">
        <v>83</v>
      </c>
      <c r="J1797">
        <v>99</v>
      </c>
      <c r="K1797" t="s">
        <v>23</v>
      </c>
      <c r="L1797">
        <v>3</v>
      </c>
      <c r="M1797" t="s">
        <v>45</v>
      </c>
      <c r="N1797">
        <v>1</v>
      </c>
      <c r="O1797" t="s">
        <v>33</v>
      </c>
      <c r="P1797">
        <v>393</v>
      </c>
      <c r="T1797" s="3">
        <f t="shared" si="57"/>
        <v>48.88</v>
      </c>
      <c r="U1797" s="3">
        <f>IF(AND(R1797&lt;&gt;"_U",N1797&lt;&gt;9999,N1797&lt;&gt;999,L1797&lt;&gt;"Median"),IFERROR(VLOOKUP(A1797,'TA Total'!A:P,16,0),"."),".")</f>
        <v>804</v>
      </c>
    </row>
    <row r="1798" spans="1:21" x14ac:dyDescent="0.3">
      <c r="A1798" s="1" t="str">
        <f t="shared" si="56"/>
        <v>2018|Ruapehu District|$30,001-$50,000</v>
      </c>
      <c r="B1798" t="s">
        <v>18</v>
      </c>
      <c r="C1798" t="s">
        <v>19</v>
      </c>
      <c r="D1798" t="s">
        <v>20</v>
      </c>
      <c r="E1798" t="s">
        <v>21</v>
      </c>
      <c r="F1798">
        <v>2018</v>
      </c>
      <c r="G1798">
        <v>2018</v>
      </c>
      <c r="H1798">
        <v>36</v>
      </c>
      <c r="I1798" t="s">
        <v>83</v>
      </c>
      <c r="J1798">
        <v>99</v>
      </c>
      <c r="K1798" t="s">
        <v>23</v>
      </c>
      <c r="L1798">
        <v>3</v>
      </c>
      <c r="M1798" t="s">
        <v>45</v>
      </c>
      <c r="N1798">
        <v>999</v>
      </c>
      <c r="O1798" t="s">
        <v>42</v>
      </c>
      <c r="P1798">
        <v>0</v>
      </c>
      <c r="T1798" s="3" t="str">
        <f t="shared" si="57"/>
        <v>.</v>
      </c>
      <c r="U1798" s="3" t="str">
        <f>IF(AND(R1798&lt;&gt;"_U",N1798&lt;&gt;9999,N1798&lt;&gt;999,L1798&lt;&gt;"Median"),IFERROR(VLOOKUP(A1798,'TA Total'!A:P,16,0),"."),".")</f>
        <v>.</v>
      </c>
    </row>
    <row r="1799" spans="1:21" x14ac:dyDescent="0.3">
      <c r="A1799" s="1" t="str">
        <f t="shared" si="56"/>
        <v>2018|Ruapehu District|$30,001-$50,000</v>
      </c>
      <c r="B1799" t="s">
        <v>18</v>
      </c>
      <c r="C1799" t="s">
        <v>19</v>
      </c>
      <c r="D1799" t="s">
        <v>20</v>
      </c>
      <c r="E1799" t="s">
        <v>21</v>
      </c>
      <c r="F1799">
        <v>2018</v>
      </c>
      <c r="G1799">
        <v>2018</v>
      </c>
      <c r="H1799">
        <v>36</v>
      </c>
      <c r="I1799" t="s">
        <v>83</v>
      </c>
      <c r="J1799">
        <v>99</v>
      </c>
      <c r="K1799" t="s">
        <v>23</v>
      </c>
      <c r="L1799">
        <v>3</v>
      </c>
      <c r="M1799" t="s">
        <v>45</v>
      </c>
      <c r="N1799">
        <v>9999</v>
      </c>
      <c r="O1799" t="s">
        <v>40</v>
      </c>
      <c r="P1799">
        <v>804</v>
      </c>
      <c r="T1799" s="3" t="str">
        <f t="shared" si="57"/>
        <v>.</v>
      </c>
      <c r="U1799" s="3" t="str">
        <f>IF(AND(R1799&lt;&gt;"_U",N1799&lt;&gt;9999,N1799&lt;&gt;999,L1799&lt;&gt;"Median"),IFERROR(VLOOKUP(A1799,'TA Total'!A:P,16,0),"."),".")</f>
        <v>.</v>
      </c>
    </row>
    <row r="1800" spans="1:21" x14ac:dyDescent="0.3">
      <c r="A1800" s="1" t="str">
        <f t="shared" si="56"/>
        <v>2018|Ruapehu District|$30,001-$50,000</v>
      </c>
      <c r="B1800" t="s">
        <v>18</v>
      </c>
      <c r="C1800" t="s">
        <v>19</v>
      </c>
      <c r="D1800" t="s">
        <v>20</v>
      </c>
      <c r="E1800" t="s">
        <v>21</v>
      </c>
      <c r="F1800">
        <v>2018</v>
      </c>
      <c r="G1800">
        <v>2018</v>
      </c>
      <c r="H1800">
        <v>36</v>
      </c>
      <c r="I1800" t="s">
        <v>83</v>
      </c>
      <c r="J1800">
        <v>99</v>
      </c>
      <c r="K1800" t="s">
        <v>23</v>
      </c>
      <c r="L1800">
        <v>3</v>
      </c>
      <c r="M1800" t="s">
        <v>45</v>
      </c>
      <c r="N1800">
        <v>2</v>
      </c>
      <c r="O1800" t="s">
        <v>28</v>
      </c>
      <c r="P1800">
        <v>312</v>
      </c>
      <c r="T1800" s="3">
        <f t="shared" si="57"/>
        <v>38.81</v>
      </c>
      <c r="U1800" s="3">
        <f>IF(AND(R1800&lt;&gt;"_U",N1800&lt;&gt;9999,N1800&lt;&gt;999,L1800&lt;&gt;"Median"),IFERROR(VLOOKUP(A1800,'TA Total'!A:P,16,0),"."),".")</f>
        <v>804</v>
      </c>
    </row>
    <row r="1801" spans="1:21" x14ac:dyDescent="0.3">
      <c r="A1801" s="1" t="str">
        <f t="shared" si="56"/>
        <v>2018|Ruapehu District|$30,001-$50,000</v>
      </c>
      <c r="B1801" t="s">
        <v>18</v>
      </c>
      <c r="C1801" t="s">
        <v>19</v>
      </c>
      <c r="D1801" t="s">
        <v>20</v>
      </c>
      <c r="E1801" t="s">
        <v>21</v>
      </c>
      <c r="F1801">
        <v>2018</v>
      </c>
      <c r="G1801">
        <v>2018</v>
      </c>
      <c r="H1801">
        <v>36</v>
      </c>
      <c r="I1801" t="s">
        <v>83</v>
      </c>
      <c r="J1801">
        <v>99</v>
      </c>
      <c r="K1801" t="s">
        <v>23</v>
      </c>
      <c r="L1801">
        <v>3</v>
      </c>
      <c r="M1801" t="s">
        <v>45</v>
      </c>
      <c r="N1801">
        <v>3</v>
      </c>
      <c r="O1801" t="s">
        <v>25</v>
      </c>
      <c r="P1801">
        <v>96</v>
      </c>
      <c r="T1801" s="3">
        <f t="shared" si="57"/>
        <v>11.94</v>
      </c>
      <c r="U1801" s="3">
        <f>IF(AND(R1801&lt;&gt;"_U",N1801&lt;&gt;9999,N1801&lt;&gt;999,L1801&lt;&gt;"Median"),IFERROR(VLOOKUP(A1801,'TA Total'!A:P,16,0),"."),".")</f>
        <v>804</v>
      </c>
    </row>
    <row r="1802" spans="1:21" x14ac:dyDescent="0.3">
      <c r="A1802" s="1" t="str">
        <f t="shared" si="56"/>
        <v>2018|Ruapehu District|$50,001-$70,000</v>
      </c>
      <c r="B1802" t="s">
        <v>18</v>
      </c>
      <c r="C1802" t="s">
        <v>19</v>
      </c>
      <c r="D1802" t="s">
        <v>20</v>
      </c>
      <c r="E1802" t="s">
        <v>21</v>
      </c>
      <c r="F1802">
        <v>2018</v>
      </c>
      <c r="G1802">
        <v>2018</v>
      </c>
      <c r="H1802">
        <v>36</v>
      </c>
      <c r="I1802" t="s">
        <v>83</v>
      </c>
      <c r="J1802">
        <v>99</v>
      </c>
      <c r="K1802" t="s">
        <v>23</v>
      </c>
      <c r="L1802">
        <v>4</v>
      </c>
      <c r="M1802" t="s">
        <v>36</v>
      </c>
      <c r="N1802">
        <v>2</v>
      </c>
      <c r="O1802" t="s">
        <v>28</v>
      </c>
      <c r="P1802">
        <v>270</v>
      </c>
      <c r="T1802" s="3">
        <f t="shared" si="57"/>
        <v>38.79</v>
      </c>
      <c r="U1802" s="3">
        <f>IF(AND(R1802&lt;&gt;"_U",N1802&lt;&gt;9999,N1802&lt;&gt;999,L1802&lt;&gt;"Median"),IFERROR(VLOOKUP(A1802,'TA Total'!A:P,16,0),"."),".")</f>
        <v>696</v>
      </c>
    </row>
    <row r="1803" spans="1:21" x14ac:dyDescent="0.3">
      <c r="A1803" s="1" t="str">
        <f t="shared" si="56"/>
        <v>2018|Ruapehu District|$50,001-$70,000</v>
      </c>
      <c r="B1803" t="s">
        <v>18</v>
      </c>
      <c r="C1803" t="s">
        <v>19</v>
      </c>
      <c r="D1803" t="s">
        <v>20</v>
      </c>
      <c r="E1803" t="s">
        <v>21</v>
      </c>
      <c r="F1803">
        <v>2018</v>
      </c>
      <c r="G1803">
        <v>2018</v>
      </c>
      <c r="H1803">
        <v>36</v>
      </c>
      <c r="I1803" t="s">
        <v>83</v>
      </c>
      <c r="J1803">
        <v>99</v>
      </c>
      <c r="K1803" t="s">
        <v>23</v>
      </c>
      <c r="L1803">
        <v>4</v>
      </c>
      <c r="M1803" t="s">
        <v>36</v>
      </c>
      <c r="N1803">
        <v>1</v>
      </c>
      <c r="O1803" t="s">
        <v>33</v>
      </c>
      <c r="P1803">
        <v>333</v>
      </c>
      <c r="T1803" s="3">
        <f t="shared" si="57"/>
        <v>47.84</v>
      </c>
      <c r="U1803" s="3">
        <f>IF(AND(R1803&lt;&gt;"_U",N1803&lt;&gt;9999,N1803&lt;&gt;999,L1803&lt;&gt;"Median"),IFERROR(VLOOKUP(A1803,'TA Total'!A:P,16,0),"."),".")</f>
        <v>696</v>
      </c>
    </row>
    <row r="1804" spans="1:21" x14ac:dyDescent="0.3">
      <c r="A1804" s="1" t="str">
        <f t="shared" si="56"/>
        <v>2018|Ruapehu District|$50,001-$70,000</v>
      </c>
      <c r="B1804" t="s">
        <v>18</v>
      </c>
      <c r="C1804" t="s">
        <v>19</v>
      </c>
      <c r="D1804" t="s">
        <v>20</v>
      </c>
      <c r="E1804" t="s">
        <v>21</v>
      </c>
      <c r="F1804">
        <v>2018</v>
      </c>
      <c r="G1804">
        <v>2018</v>
      </c>
      <c r="H1804">
        <v>36</v>
      </c>
      <c r="I1804" t="s">
        <v>83</v>
      </c>
      <c r="J1804">
        <v>99</v>
      </c>
      <c r="K1804" t="s">
        <v>23</v>
      </c>
      <c r="L1804">
        <v>4</v>
      </c>
      <c r="M1804" t="s">
        <v>36</v>
      </c>
      <c r="N1804">
        <v>3</v>
      </c>
      <c r="O1804" t="s">
        <v>25</v>
      </c>
      <c r="P1804">
        <v>90</v>
      </c>
      <c r="T1804" s="3">
        <f t="shared" si="57"/>
        <v>12.93</v>
      </c>
      <c r="U1804" s="3">
        <f>IF(AND(R1804&lt;&gt;"_U",N1804&lt;&gt;9999,N1804&lt;&gt;999,L1804&lt;&gt;"Median"),IFERROR(VLOOKUP(A1804,'TA Total'!A:P,16,0),"."),".")</f>
        <v>696</v>
      </c>
    </row>
    <row r="1805" spans="1:21" x14ac:dyDescent="0.3">
      <c r="A1805" s="1" t="str">
        <f t="shared" si="56"/>
        <v>2018|Ruapehu District|$50,001-$70,000</v>
      </c>
      <c r="B1805" t="s">
        <v>18</v>
      </c>
      <c r="C1805" t="s">
        <v>19</v>
      </c>
      <c r="D1805" t="s">
        <v>20</v>
      </c>
      <c r="E1805" t="s">
        <v>21</v>
      </c>
      <c r="F1805">
        <v>2018</v>
      </c>
      <c r="G1805">
        <v>2018</v>
      </c>
      <c r="H1805">
        <v>36</v>
      </c>
      <c r="I1805" t="s">
        <v>83</v>
      </c>
      <c r="J1805">
        <v>99</v>
      </c>
      <c r="K1805" t="s">
        <v>23</v>
      </c>
      <c r="L1805">
        <v>4</v>
      </c>
      <c r="M1805" t="s">
        <v>36</v>
      </c>
      <c r="N1805">
        <v>9999</v>
      </c>
      <c r="O1805" t="s">
        <v>40</v>
      </c>
      <c r="P1805">
        <v>696</v>
      </c>
      <c r="T1805" s="3" t="str">
        <f t="shared" si="57"/>
        <v>.</v>
      </c>
      <c r="U1805" s="3" t="str">
        <f>IF(AND(R1805&lt;&gt;"_U",N1805&lt;&gt;9999,N1805&lt;&gt;999,L1805&lt;&gt;"Median"),IFERROR(VLOOKUP(A1805,'TA Total'!A:P,16,0),"."),".")</f>
        <v>.</v>
      </c>
    </row>
    <row r="1806" spans="1:21" x14ac:dyDescent="0.3">
      <c r="A1806" s="1" t="str">
        <f t="shared" si="56"/>
        <v>2018|Ruapehu District|$50,001-$70,000</v>
      </c>
      <c r="B1806" t="s">
        <v>18</v>
      </c>
      <c r="C1806" t="s">
        <v>19</v>
      </c>
      <c r="D1806" t="s">
        <v>20</v>
      </c>
      <c r="E1806" t="s">
        <v>21</v>
      </c>
      <c r="F1806">
        <v>2018</v>
      </c>
      <c r="G1806">
        <v>2018</v>
      </c>
      <c r="H1806">
        <v>36</v>
      </c>
      <c r="I1806" t="s">
        <v>83</v>
      </c>
      <c r="J1806">
        <v>99</v>
      </c>
      <c r="K1806" t="s">
        <v>23</v>
      </c>
      <c r="L1806">
        <v>4</v>
      </c>
      <c r="M1806" t="s">
        <v>36</v>
      </c>
      <c r="N1806">
        <v>7777</v>
      </c>
      <c r="O1806" t="s">
        <v>37</v>
      </c>
      <c r="P1806">
        <v>696</v>
      </c>
      <c r="T1806" s="3">
        <f t="shared" si="57"/>
        <v>100</v>
      </c>
      <c r="U1806" s="3">
        <f>IF(AND(R1806&lt;&gt;"_U",N1806&lt;&gt;9999,N1806&lt;&gt;999,L1806&lt;&gt;"Median"),IFERROR(VLOOKUP(A1806,'TA Total'!A:P,16,0),"."),".")</f>
        <v>696</v>
      </c>
    </row>
    <row r="1807" spans="1:21" x14ac:dyDescent="0.3">
      <c r="A1807" s="1" t="str">
        <f t="shared" si="56"/>
        <v>2018|Ruapehu District|$50,001-$70,000</v>
      </c>
      <c r="B1807" t="s">
        <v>18</v>
      </c>
      <c r="C1807" t="s">
        <v>19</v>
      </c>
      <c r="D1807" t="s">
        <v>20</v>
      </c>
      <c r="E1807" t="s">
        <v>21</v>
      </c>
      <c r="F1807">
        <v>2018</v>
      </c>
      <c r="G1807">
        <v>2018</v>
      </c>
      <c r="H1807">
        <v>36</v>
      </c>
      <c r="I1807" t="s">
        <v>83</v>
      </c>
      <c r="J1807">
        <v>99</v>
      </c>
      <c r="K1807" t="s">
        <v>23</v>
      </c>
      <c r="L1807">
        <v>4</v>
      </c>
      <c r="M1807" t="s">
        <v>36</v>
      </c>
      <c r="N1807">
        <v>999</v>
      </c>
      <c r="O1807" t="s">
        <v>42</v>
      </c>
      <c r="P1807">
        <v>0</v>
      </c>
      <c r="T1807" s="3" t="str">
        <f t="shared" si="57"/>
        <v>.</v>
      </c>
      <c r="U1807" s="3" t="str">
        <f>IF(AND(R1807&lt;&gt;"_U",N1807&lt;&gt;9999,N1807&lt;&gt;999,L1807&lt;&gt;"Median"),IFERROR(VLOOKUP(A1807,'TA Total'!A:P,16,0),"."),".")</f>
        <v>.</v>
      </c>
    </row>
    <row r="1808" spans="1:21" x14ac:dyDescent="0.3">
      <c r="A1808" s="1" t="str">
        <f t="shared" si="56"/>
        <v>2018|Ruapehu District|$70,001-$100,000</v>
      </c>
      <c r="B1808" t="s">
        <v>18</v>
      </c>
      <c r="C1808" t="s">
        <v>19</v>
      </c>
      <c r="D1808" t="s">
        <v>20</v>
      </c>
      <c r="E1808" t="s">
        <v>21</v>
      </c>
      <c r="F1808">
        <v>2018</v>
      </c>
      <c r="G1808">
        <v>2018</v>
      </c>
      <c r="H1808">
        <v>36</v>
      </c>
      <c r="I1808" t="s">
        <v>83</v>
      </c>
      <c r="J1808">
        <v>99</v>
      </c>
      <c r="K1808" t="s">
        <v>23</v>
      </c>
      <c r="L1808">
        <v>5</v>
      </c>
      <c r="M1808" t="s">
        <v>58</v>
      </c>
      <c r="N1808">
        <v>9999</v>
      </c>
      <c r="O1808" t="s">
        <v>40</v>
      </c>
      <c r="P1808">
        <v>648</v>
      </c>
      <c r="T1808" s="3" t="str">
        <f t="shared" si="57"/>
        <v>.</v>
      </c>
      <c r="U1808" s="3" t="str">
        <f>IF(AND(R1808&lt;&gt;"_U",N1808&lt;&gt;9999,N1808&lt;&gt;999,L1808&lt;&gt;"Median"),IFERROR(VLOOKUP(A1808,'TA Total'!A:P,16,0),"."),".")</f>
        <v>.</v>
      </c>
    </row>
    <row r="1809" spans="1:21" x14ac:dyDescent="0.3">
      <c r="A1809" s="1" t="str">
        <f t="shared" si="56"/>
        <v>2018|Ruapehu District|$70,001-$100,000</v>
      </c>
      <c r="B1809" t="s">
        <v>18</v>
      </c>
      <c r="C1809" t="s">
        <v>19</v>
      </c>
      <c r="D1809" t="s">
        <v>20</v>
      </c>
      <c r="E1809" t="s">
        <v>21</v>
      </c>
      <c r="F1809">
        <v>2018</v>
      </c>
      <c r="G1809">
        <v>2018</v>
      </c>
      <c r="H1809">
        <v>36</v>
      </c>
      <c r="I1809" t="s">
        <v>83</v>
      </c>
      <c r="J1809">
        <v>99</v>
      </c>
      <c r="K1809" t="s">
        <v>23</v>
      </c>
      <c r="L1809">
        <v>5</v>
      </c>
      <c r="M1809" t="s">
        <v>58</v>
      </c>
      <c r="N1809">
        <v>2</v>
      </c>
      <c r="O1809" t="s">
        <v>28</v>
      </c>
      <c r="P1809">
        <v>255</v>
      </c>
      <c r="T1809" s="3">
        <f t="shared" si="57"/>
        <v>39.35</v>
      </c>
      <c r="U1809" s="3">
        <f>IF(AND(R1809&lt;&gt;"_U",N1809&lt;&gt;9999,N1809&lt;&gt;999,L1809&lt;&gt;"Median"),IFERROR(VLOOKUP(A1809,'TA Total'!A:P,16,0),"."),".")</f>
        <v>648</v>
      </c>
    </row>
    <row r="1810" spans="1:21" x14ac:dyDescent="0.3">
      <c r="A1810" s="1" t="str">
        <f t="shared" si="56"/>
        <v>2018|Ruapehu District|$70,001-$100,000</v>
      </c>
      <c r="B1810" t="s">
        <v>18</v>
      </c>
      <c r="C1810" t="s">
        <v>19</v>
      </c>
      <c r="D1810" t="s">
        <v>20</v>
      </c>
      <c r="E1810" t="s">
        <v>21</v>
      </c>
      <c r="F1810">
        <v>2018</v>
      </c>
      <c r="G1810">
        <v>2018</v>
      </c>
      <c r="H1810">
        <v>36</v>
      </c>
      <c r="I1810" t="s">
        <v>83</v>
      </c>
      <c r="J1810">
        <v>99</v>
      </c>
      <c r="K1810" t="s">
        <v>23</v>
      </c>
      <c r="L1810">
        <v>5</v>
      </c>
      <c r="M1810" t="s">
        <v>58</v>
      </c>
      <c r="N1810">
        <v>3</v>
      </c>
      <c r="O1810" t="s">
        <v>25</v>
      </c>
      <c r="P1810">
        <v>60</v>
      </c>
      <c r="T1810" s="3">
        <f t="shared" si="57"/>
        <v>9.26</v>
      </c>
      <c r="U1810" s="3">
        <f>IF(AND(R1810&lt;&gt;"_U",N1810&lt;&gt;9999,N1810&lt;&gt;999,L1810&lt;&gt;"Median"),IFERROR(VLOOKUP(A1810,'TA Total'!A:P,16,0),"."),".")</f>
        <v>648</v>
      </c>
    </row>
    <row r="1811" spans="1:21" x14ac:dyDescent="0.3">
      <c r="A1811" s="1" t="str">
        <f t="shared" si="56"/>
        <v>2018|Ruapehu District|$70,001-$100,000</v>
      </c>
      <c r="B1811" t="s">
        <v>18</v>
      </c>
      <c r="C1811" t="s">
        <v>19</v>
      </c>
      <c r="D1811" t="s">
        <v>20</v>
      </c>
      <c r="E1811" t="s">
        <v>21</v>
      </c>
      <c r="F1811">
        <v>2018</v>
      </c>
      <c r="G1811">
        <v>2018</v>
      </c>
      <c r="H1811">
        <v>36</v>
      </c>
      <c r="I1811" t="s">
        <v>83</v>
      </c>
      <c r="J1811">
        <v>99</v>
      </c>
      <c r="K1811" t="s">
        <v>23</v>
      </c>
      <c r="L1811">
        <v>5</v>
      </c>
      <c r="M1811" t="s">
        <v>58</v>
      </c>
      <c r="N1811">
        <v>7777</v>
      </c>
      <c r="O1811" t="s">
        <v>37</v>
      </c>
      <c r="P1811">
        <v>648</v>
      </c>
      <c r="T1811" s="3">
        <f t="shared" si="57"/>
        <v>100</v>
      </c>
      <c r="U1811" s="3">
        <f>IF(AND(R1811&lt;&gt;"_U",N1811&lt;&gt;9999,N1811&lt;&gt;999,L1811&lt;&gt;"Median"),IFERROR(VLOOKUP(A1811,'TA Total'!A:P,16,0),"."),".")</f>
        <v>648</v>
      </c>
    </row>
    <row r="1812" spans="1:21" x14ac:dyDescent="0.3">
      <c r="A1812" s="1" t="str">
        <f t="shared" si="56"/>
        <v>2018|Ruapehu District|$70,001-$100,000</v>
      </c>
      <c r="B1812" t="s">
        <v>18</v>
      </c>
      <c r="C1812" t="s">
        <v>19</v>
      </c>
      <c r="D1812" t="s">
        <v>20</v>
      </c>
      <c r="E1812" t="s">
        <v>21</v>
      </c>
      <c r="F1812">
        <v>2018</v>
      </c>
      <c r="G1812">
        <v>2018</v>
      </c>
      <c r="H1812">
        <v>36</v>
      </c>
      <c r="I1812" t="s">
        <v>83</v>
      </c>
      <c r="J1812">
        <v>99</v>
      </c>
      <c r="K1812" t="s">
        <v>23</v>
      </c>
      <c r="L1812">
        <v>5</v>
      </c>
      <c r="M1812" t="s">
        <v>58</v>
      </c>
      <c r="N1812">
        <v>999</v>
      </c>
      <c r="O1812" t="s">
        <v>42</v>
      </c>
      <c r="P1812">
        <v>0</v>
      </c>
      <c r="T1812" s="3" t="str">
        <f t="shared" si="57"/>
        <v>.</v>
      </c>
      <c r="U1812" s="3" t="str">
        <f>IF(AND(R1812&lt;&gt;"_U",N1812&lt;&gt;9999,N1812&lt;&gt;999,L1812&lt;&gt;"Median"),IFERROR(VLOOKUP(A1812,'TA Total'!A:P,16,0),"."),".")</f>
        <v>.</v>
      </c>
    </row>
    <row r="1813" spans="1:21" x14ac:dyDescent="0.3">
      <c r="A1813" s="1" t="str">
        <f t="shared" si="56"/>
        <v>2018|Ruapehu District|$70,001-$100,000</v>
      </c>
      <c r="B1813" t="s">
        <v>18</v>
      </c>
      <c r="C1813" t="s">
        <v>19</v>
      </c>
      <c r="D1813" t="s">
        <v>20</v>
      </c>
      <c r="E1813" t="s">
        <v>21</v>
      </c>
      <c r="F1813">
        <v>2018</v>
      </c>
      <c r="G1813">
        <v>2018</v>
      </c>
      <c r="H1813">
        <v>36</v>
      </c>
      <c r="I1813" t="s">
        <v>83</v>
      </c>
      <c r="J1813">
        <v>99</v>
      </c>
      <c r="K1813" t="s">
        <v>23</v>
      </c>
      <c r="L1813">
        <v>5</v>
      </c>
      <c r="M1813" t="s">
        <v>58</v>
      </c>
      <c r="N1813">
        <v>1</v>
      </c>
      <c r="O1813" t="s">
        <v>33</v>
      </c>
      <c r="P1813">
        <v>333</v>
      </c>
      <c r="T1813" s="3">
        <f t="shared" si="57"/>
        <v>51.39</v>
      </c>
      <c r="U1813" s="3">
        <f>IF(AND(R1813&lt;&gt;"_U",N1813&lt;&gt;9999,N1813&lt;&gt;999,L1813&lt;&gt;"Median"),IFERROR(VLOOKUP(A1813,'TA Total'!A:P,16,0),"."),".")</f>
        <v>648</v>
      </c>
    </row>
    <row r="1814" spans="1:21" x14ac:dyDescent="0.3">
      <c r="A1814" s="1" t="str">
        <f t="shared" si="56"/>
        <v>2018|Ruapehu District|$100,001-$150,000</v>
      </c>
      <c r="B1814" t="s">
        <v>18</v>
      </c>
      <c r="C1814" t="s">
        <v>19</v>
      </c>
      <c r="D1814" t="s">
        <v>20</v>
      </c>
      <c r="E1814" t="s">
        <v>21</v>
      </c>
      <c r="F1814">
        <v>2018</v>
      </c>
      <c r="G1814">
        <v>2018</v>
      </c>
      <c r="H1814">
        <v>36</v>
      </c>
      <c r="I1814" t="s">
        <v>83</v>
      </c>
      <c r="J1814">
        <v>99</v>
      </c>
      <c r="K1814" t="s">
        <v>23</v>
      </c>
      <c r="L1814">
        <v>6</v>
      </c>
      <c r="M1814" t="s">
        <v>59</v>
      </c>
      <c r="N1814">
        <v>3</v>
      </c>
      <c r="O1814" t="s">
        <v>25</v>
      </c>
      <c r="P1814">
        <v>69</v>
      </c>
      <c r="T1814" s="3">
        <f t="shared" si="57"/>
        <v>13.07</v>
      </c>
      <c r="U1814" s="3">
        <f>IF(AND(R1814&lt;&gt;"_U",N1814&lt;&gt;9999,N1814&lt;&gt;999,L1814&lt;&gt;"Median"),IFERROR(VLOOKUP(A1814,'TA Total'!A:P,16,0),"."),".")</f>
        <v>528</v>
      </c>
    </row>
    <row r="1815" spans="1:21" x14ac:dyDescent="0.3">
      <c r="A1815" s="1" t="str">
        <f t="shared" si="56"/>
        <v>2018|Ruapehu District|$100,001-$150,000</v>
      </c>
      <c r="B1815" t="s">
        <v>18</v>
      </c>
      <c r="C1815" t="s">
        <v>19</v>
      </c>
      <c r="D1815" t="s">
        <v>20</v>
      </c>
      <c r="E1815" t="s">
        <v>21</v>
      </c>
      <c r="F1815">
        <v>2018</v>
      </c>
      <c r="G1815">
        <v>2018</v>
      </c>
      <c r="H1815">
        <v>36</v>
      </c>
      <c r="I1815" t="s">
        <v>83</v>
      </c>
      <c r="J1815">
        <v>99</v>
      </c>
      <c r="K1815" t="s">
        <v>23</v>
      </c>
      <c r="L1815">
        <v>6</v>
      </c>
      <c r="M1815" t="s">
        <v>59</v>
      </c>
      <c r="N1815">
        <v>2</v>
      </c>
      <c r="O1815" t="s">
        <v>28</v>
      </c>
      <c r="P1815">
        <v>177</v>
      </c>
      <c r="T1815" s="3">
        <f t="shared" si="57"/>
        <v>33.520000000000003</v>
      </c>
      <c r="U1815" s="3">
        <f>IF(AND(R1815&lt;&gt;"_U",N1815&lt;&gt;9999,N1815&lt;&gt;999,L1815&lt;&gt;"Median"),IFERROR(VLOOKUP(A1815,'TA Total'!A:P,16,0),"."),".")</f>
        <v>528</v>
      </c>
    </row>
    <row r="1816" spans="1:21" x14ac:dyDescent="0.3">
      <c r="A1816" s="1" t="str">
        <f t="shared" si="56"/>
        <v>2018|Ruapehu District|$100,001-$150,000</v>
      </c>
      <c r="B1816" t="s">
        <v>18</v>
      </c>
      <c r="C1816" t="s">
        <v>19</v>
      </c>
      <c r="D1816" t="s">
        <v>20</v>
      </c>
      <c r="E1816" t="s">
        <v>21</v>
      </c>
      <c r="F1816">
        <v>2018</v>
      </c>
      <c r="G1816">
        <v>2018</v>
      </c>
      <c r="H1816">
        <v>36</v>
      </c>
      <c r="I1816" t="s">
        <v>83</v>
      </c>
      <c r="J1816">
        <v>99</v>
      </c>
      <c r="K1816" t="s">
        <v>23</v>
      </c>
      <c r="L1816">
        <v>6</v>
      </c>
      <c r="M1816" t="s">
        <v>59</v>
      </c>
      <c r="N1816">
        <v>1</v>
      </c>
      <c r="O1816" t="s">
        <v>33</v>
      </c>
      <c r="P1816">
        <v>279</v>
      </c>
      <c r="T1816" s="3">
        <f t="shared" si="57"/>
        <v>52.84</v>
      </c>
      <c r="U1816" s="3">
        <f>IF(AND(R1816&lt;&gt;"_U",N1816&lt;&gt;9999,N1816&lt;&gt;999,L1816&lt;&gt;"Median"),IFERROR(VLOOKUP(A1816,'TA Total'!A:P,16,0),"."),".")</f>
        <v>528</v>
      </c>
    </row>
    <row r="1817" spans="1:21" x14ac:dyDescent="0.3">
      <c r="A1817" s="1" t="str">
        <f t="shared" si="56"/>
        <v>2018|Ruapehu District|$100,001-$150,000</v>
      </c>
      <c r="B1817" t="s">
        <v>18</v>
      </c>
      <c r="C1817" t="s">
        <v>19</v>
      </c>
      <c r="D1817" t="s">
        <v>20</v>
      </c>
      <c r="E1817" t="s">
        <v>21</v>
      </c>
      <c r="F1817">
        <v>2018</v>
      </c>
      <c r="G1817">
        <v>2018</v>
      </c>
      <c r="H1817">
        <v>36</v>
      </c>
      <c r="I1817" t="s">
        <v>83</v>
      </c>
      <c r="J1817">
        <v>99</v>
      </c>
      <c r="K1817" t="s">
        <v>23</v>
      </c>
      <c r="L1817">
        <v>6</v>
      </c>
      <c r="M1817" t="s">
        <v>59</v>
      </c>
      <c r="N1817">
        <v>7777</v>
      </c>
      <c r="O1817" t="s">
        <v>37</v>
      </c>
      <c r="P1817">
        <v>528</v>
      </c>
      <c r="T1817" s="3">
        <f t="shared" si="57"/>
        <v>100</v>
      </c>
      <c r="U1817" s="3">
        <f>IF(AND(R1817&lt;&gt;"_U",N1817&lt;&gt;9999,N1817&lt;&gt;999,L1817&lt;&gt;"Median"),IFERROR(VLOOKUP(A1817,'TA Total'!A:P,16,0),"."),".")</f>
        <v>528</v>
      </c>
    </row>
    <row r="1818" spans="1:21" x14ac:dyDescent="0.3">
      <c r="A1818" s="1" t="str">
        <f t="shared" si="56"/>
        <v>2018|Ruapehu District|$100,001-$150,000</v>
      </c>
      <c r="B1818" t="s">
        <v>18</v>
      </c>
      <c r="C1818" t="s">
        <v>19</v>
      </c>
      <c r="D1818" t="s">
        <v>20</v>
      </c>
      <c r="E1818" t="s">
        <v>21</v>
      </c>
      <c r="F1818">
        <v>2018</v>
      </c>
      <c r="G1818">
        <v>2018</v>
      </c>
      <c r="H1818">
        <v>36</v>
      </c>
      <c r="I1818" t="s">
        <v>83</v>
      </c>
      <c r="J1818">
        <v>99</v>
      </c>
      <c r="K1818" t="s">
        <v>23</v>
      </c>
      <c r="L1818">
        <v>6</v>
      </c>
      <c r="M1818" t="s">
        <v>59</v>
      </c>
      <c r="N1818">
        <v>999</v>
      </c>
      <c r="O1818" t="s">
        <v>42</v>
      </c>
      <c r="P1818">
        <v>0</v>
      </c>
      <c r="T1818" s="3" t="str">
        <f t="shared" si="57"/>
        <v>.</v>
      </c>
      <c r="U1818" s="3" t="str">
        <f>IF(AND(R1818&lt;&gt;"_U",N1818&lt;&gt;9999,N1818&lt;&gt;999,L1818&lt;&gt;"Median"),IFERROR(VLOOKUP(A1818,'TA Total'!A:P,16,0),"."),".")</f>
        <v>.</v>
      </c>
    </row>
    <row r="1819" spans="1:21" x14ac:dyDescent="0.3">
      <c r="A1819" s="1" t="str">
        <f t="shared" si="56"/>
        <v>2018|Ruapehu District|$100,001-$150,000</v>
      </c>
      <c r="B1819" t="s">
        <v>18</v>
      </c>
      <c r="C1819" t="s">
        <v>19</v>
      </c>
      <c r="D1819" t="s">
        <v>20</v>
      </c>
      <c r="E1819" t="s">
        <v>21</v>
      </c>
      <c r="F1819">
        <v>2018</v>
      </c>
      <c r="G1819">
        <v>2018</v>
      </c>
      <c r="H1819">
        <v>36</v>
      </c>
      <c r="I1819" t="s">
        <v>83</v>
      </c>
      <c r="J1819">
        <v>99</v>
      </c>
      <c r="K1819" t="s">
        <v>23</v>
      </c>
      <c r="L1819">
        <v>6</v>
      </c>
      <c r="M1819" t="s">
        <v>59</v>
      </c>
      <c r="N1819">
        <v>9999</v>
      </c>
      <c r="O1819" t="s">
        <v>40</v>
      </c>
      <c r="P1819">
        <v>528</v>
      </c>
      <c r="T1819" s="3" t="str">
        <f t="shared" si="57"/>
        <v>.</v>
      </c>
      <c r="U1819" s="3" t="str">
        <f>IF(AND(R1819&lt;&gt;"_U",N1819&lt;&gt;9999,N1819&lt;&gt;999,L1819&lt;&gt;"Median"),IFERROR(VLOOKUP(A1819,'TA Total'!A:P,16,0),"."),".")</f>
        <v>.</v>
      </c>
    </row>
    <row r="1820" spans="1:21" x14ac:dyDescent="0.3">
      <c r="A1820" s="1" t="str">
        <f t="shared" si="56"/>
        <v>2018|Ruapehu District|$150,001-$200,000</v>
      </c>
      <c r="B1820" t="s">
        <v>18</v>
      </c>
      <c r="C1820" t="s">
        <v>19</v>
      </c>
      <c r="D1820" t="s">
        <v>20</v>
      </c>
      <c r="E1820" t="s">
        <v>21</v>
      </c>
      <c r="F1820">
        <v>2018</v>
      </c>
      <c r="G1820">
        <v>2018</v>
      </c>
      <c r="H1820">
        <v>36</v>
      </c>
      <c r="I1820" t="s">
        <v>83</v>
      </c>
      <c r="J1820">
        <v>99</v>
      </c>
      <c r="K1820" t="s">
        <v>23</v>
      </c>
      <c r="L1820">
        <v>7</v>
      </c>
      <c r="M1820" t="s">
        <v>43</v>
      </c>
      <c r="N1820">
        <v>7777</v>
      </c>
      <c r="O1820" t="s">
        <v>37</v>
      </c>
      <c r="P1820">
        <v>279</v>
      </c>
      <c r="T1820" s="3">
        <f t="shared" si="57"/>
        <v>100</v>
      </c>
      <c r="U1820" s="3">
        <f>IF(AND(R1820&lt;&gt;"_U",N1820&lt;&gt;9999,N1820&lt;&gt;999,L1820&lt;&gt;"Median"),IFERROR(VLOOKUP(A1820,'TA Total'!A:P,16,0),"."),".")</f>
        <v>279</v>
      </c>
    </row>
    <row r="1821" spans="1:21" x14ac:dyDescent="0.3">
      <c r="A1821" s="1" t="str">
        <f t="shared" si="56"/>
        <v>2018|Ruapehu District|$150,001-$200,000</v>
      </c>
      <c r="B1821" t="s">
        <v>18</v>
      </c>
      <c r="C1821" t="s">
        <v>19</v>
      </c>
      <c r="D1821" t="s">
        <v>20</v>
      </c>
      <c r="E1821" t="s">
        <v>21</v>
      </c>
      <c r="F1821">
        <v>2018</v>
      </c>
      <c r="G1821">
        <v>2018</v>
      </c>
      <c r="H1821">
        <v>36</v>
      </c>
      <c r="I1821" t="s">
        <v>83</v>
      </c>
      <c r="J1821">
        <v>99</v>
      </c>
      <c r="K1821" t="s">
        <v>23</v>
      </c>
      <c r="L1821">
        <v>7</v>
      </c>
      <c r="M1821" t="s">
        <v>43</v>
      </c>
      <c r="N1821">
        <v>999</v>
      </c>
      <c r="O1821" t="s">
        <v>42</v>
      </c>
      <c r="P1821">
        <v>0</v>
      </c>
      <c r="T1821" s="3" t="str">
        <f t="shared" si="57"/>
        <v>.</v>
      </c>
      <c r="U1821" s="3" t="str">
        <f>IF(AND(R1821&lt;&gt;"_U",N1821&lt;&gt;9999,N1821&lt;&gt;999,L1821&lt;&gt;"Median"),IFERROR(VLOOKUP(A1821,'TA Total'!A:P,16,0),"."),".")</f>
        <v>.</v>
      </c>
    </row>
    <row r="1822" spans="1:21" x14ac:dyDescent="0.3">
      <c r="A1822" s="1" t="str">
        <f t="shared" si="56"/>
        <v>2018|Ruapehu District|$150,001-$200,000</v>
      </c>
      <c r="B1822" t="s">
        <v>18</v>
      </c>
      <c r="C1822" t="s">
        <v>19</v>
      </c>
      <c r="D1822" t="s">
        <v>20</v>
      </c>
      <c r="E1822" t="s">
        <v>21</v>
      </c>
      <c r="F1822">
        <v>2018</v>
      </c>
      <c r="G1822">
        <v>2018</v>
      </c>
      <c r="H1822">
        <v>36</v>
      </c>
      <c r="I1822" t="s">
        <v>83</v>
      </c>
      <c r="J1822">
        <v>99</v>
      </c>
      <c r="K1822" t="s">
        <v>23</v>
      </c>
      <c r="L1822">
        <v>7</v>
      </c>
      <c r="M1822" t="s">
        <v>43</v>
      </c>
      <c r="N1822">
        <v>3</v>
      </c>
      <c r="O1822" t="s">
        <v>25</v>
      </c>
      <c r="P1822">
        <v>66</v>
      </c>
      <c r="T1822" s="3">
        <f t="shared" si="57"/>
        <v>23.66</v>
      </c>
      <c r="U1822" s="3">
        <f>IF(AND(R1822&lt;&gt;"_U",N1822&lt;&gt;9999,N1822&lt;&gt;999,L1822&lt;&gt;"Median"),IFERROR(VLOOKUP(A1822,'TA Total'!A:P,16,0),"."),".")</f>
        <v>279</v>
      </c>
    </row>
    <row r="1823" spans="1:21" x14ac:dyDescent="0.3">
      <c r="A1823" s="1" t="str">
        <f t="shared" si="56"/>
        <v>2018|Ruapehu District|$150,001-$200,000</v>
      </c>
      <c r="B1823" t="s">
        <v>18</v>
      </c>
      <c r="C1823" t="s">
        <v>19</v>
      </c>
      <c r="D1823" t="s">
        <v>20</v>
      </c>
      <c r="E1823" t="s">
        <v>21</v>
      </c>
      <c r="F1823">
        <v>2018</v>
      </c>
      <c r="G1823">
        <v>2018</v>
      </c>
      <c r="H1823">
        <v>36</v>
      </c>
      <c r="I1823" t="s">
        <v>83</v>
      </c>
      <c r="J1823">
        <v>99</v>
      </c>
      <c r="K1823" t="s">
        <v>23</v>
      </c>
      <c r="L1823">
        <v>7</v>
      </c>
      <c r="M1823" t="s">
        <v>43</v>
      </c>
      <c r="N1823">
        <v>2</v>
      </c>
      <c r="O1823" t="s">
        <v>28</v>
      </c>
      <c r="P1823">
        <v>66</v>
      </c>
      <c r="T1823" s="3">
        <f t="shared" si="57"/>
        <v>23.66</v>
      </c>
      <c r="U1823" s="3">
        <f>IF(AND(R1823&lt;&gt;"_U",N1823&lt;&gt;9999,N1823&lt;&gt;999,L1823&lt;&gt;"Median"),IFERROR(VLOOKUP(A1823,'TA Total'!A:P,16,0),"."),".")</f>
        <v>279</v>
      </c>
    </row>
    <row r="1824" spans="1:21" x14ac:dyDescent="0.3">
      <c r="A1824" s="1" t="str">
        <f t="shared" si="56"/>
        <v>2018|Ruapehu District|$150,001-$200,000</v>
      </c>
      <c r="B1824" t="s">
        <v>18</v>
      </c>
      <c r="C1824" t="s">
        <v>19</v>
      </c>
      <c r="D1824" t="s">
        <v>20</v>
      </c>
      <c r="E1824" t="s">
        <v>21</v>
      </c>
      <c r="F1824">
        <v>2018</v>
      </c>
      <c r="G1824">
        <v>2018</v>
      </c>
      <c r="H1824">
        <v>36</v>
      </c>
      <c r="I1824" t="s">
        <v>83</v>
      </c>
      <c r="J1824">
        <v>99</v>
      </c>
      <c r="K1824" t="s">
        <v>23</v>
      </c>
      <c r="L1824">
        <v>7</v>
      </c>
      <c r="M1824" t="s">
        <v>43</v>
      </c>
      <c r="N1824">
        <v>9999</v>
      </c>
      <c r="O1824" t="s">
        <v>40</v>
      </c>
      <c r="P1824">
        <v>279</v>
      </c>
      <c r="T1824" s="3" t="str">
        <f t="shared" si="57"/>
        <v>.</v>
      </c>
      <c r="U1824" s="3" t="str">
        <f>IF(AND(R1824&lt;&gt;"_U",N1824&lt;&gt;9999,N1824&lt;&gt;999,L1824&lt;&gt;"Median"),IFERROR(VLOOKUP(A1824,'TA Total'!A:P,16,0),"."),".")</f>
        <v>.</v>
      </c>
    </row>
    <row r="1825" spans="1:21" x14ac:dyDescent="0.3">
      <c r="A1825" s="1" t="str">
        <f t="shared" si="56"/>
        <v>2018|Ruapehu District|$150,001-$200,000</v>
      </c>
      <c r="B1825" t="s">
        <v>18</v>
      </c>
      <c r="C1825" t="s">
        <v>19</v>
      </c>
      <c r="D1825" t="s">
        <v>20</v>
      </c>
      <c r="E1825" t="s">
        <v>21</v>
      </c>
      <c r="F1825">
        <v>2018</v>
      </c>
      <c r="G1825">
        <v>2018</v>
      </c>
      <c r="H1825">
        <v>36</v>
      </c>
      <c r="I1825" t="s">
        <v>83</v>
      </c>
      <c r="J1825">
        <v>99</v>
      </c>
      <c r="K1825" t="s">
        <v>23</v>
      </c>
      <c r="L1825">
        <v>7</v>
      </c>
      <c r="M1825" t="s">
        <v>43</v>
      </c>
      <c r="N1825">
        <v>1</v>
      </c>
      <c r="O1825" t="s">
        <v>33</v>
      </c>
      <c r="P1825">
        <v>144</v>
      </c>
      <c r="T1825" s="3">
        <f t="shared" si="57"/>
        <v>51.61</v>
      </c>
      <c r="U1825" s="3">
        <f>IF(AND(R1825&lt;&gt;"_U",N1825&lt;&gt;9999,N1825&lt;&gt;999,L1825&lt;&gt;"Median"),IFERROR(VLOOKUP(A1825,'TA Total'!A:P,16,0),"."),".")</f>
        <v>279</v>
      </c>
    </row>
    <row r="1826" spans="1:21" x14ac:dyDescent="0.3">
      <c r="A1826" s="1" t="str">
        <f t="shared" si="56"/>
        <v>2018|Ruapehu District|$200,001 or more</v>
      </c>
      <c r="B1826" t="s">
        <v>18</v>
      </c>
      <c r="C1826" t="s">
        <v>19</v>
      </c>
      <c r="D1826" t="s">
        <v>20</v>
      </c>
      <c r="E1826" t="s">
        <v>21</v>
      </c>
      <c r="F1826">
        <v>2018</v>
      </c>
      <c r="G1826">
        <v>2018</v>
      </c>
      <c r="H1826">
        <v>36</v>
      </c>
      <c r="I1826" t="s">
        <v>83</v>
      </c>
      <c r="J1826">
        <v>99</v>
      </c>
      <c r="K1826" t="s">
        <v>23</v>
      </c>
      <c r="L1826">
        <v>8</v>
      </c>
      <c r="M1826" t="s">
        <v>27</v>
      </c>
      <c r="N1826">
        <v>2</v>
      </c>
      <c r="O1826" t="s">
        <v>28</v>
      </c>
      <c r="R1826" t="s">
        <v>29</v>
      </c>
      <c r="S1826" t="s">
        <v>30</v>
      </c>
      <c r="T1826" s="3" t="str">
        <f t="shared" si="57"/>
        <v>.</v>
      </c>
      <c r="U1826" s="3" t="str">
        <f>IF(AND(R1826&lt;&gt;"_U",N1826&lt;&gt;9999,N1826&lt;&gt;999,L1826&lt;&gt;"Median"),IFERROR(VLOOKUP(A1826,'TA Total'!A:P,16,0),"."),".")</f>
        <v>.</v>
      </c>
    </row>
    <row r="1827" spans="1:21" x14ac:dyDescent="0.3">
      <c r="A1827" s="1" t="str">
        <f t="shared" si="56"/>
        <v>2018|Ruapehu District|$200,001 or more</v>
      </c>
      <c r="B1827" t="s">
        <v>18</v>
      </c>
      <c r="C1827" t="s">
        <v>19</v>
      </c>
      <c r="D1827" t="s">
        <v>20</v>
      </c>
      <c r="E1827" t="s">
        <v>21</v>
      </c>
      <c r="F1827">
        <v>2018</v>
      </c>
      <c r="G1827">
        <v>2018</v>
      </c>
      <c r="H1827">
        <v>36</v>
      </c>
      <c r="I1827" t="s">
        <v>83</v>
      </c>
      <c r="J1827">
        <v>99</v>
      </c>
      <c r="K1827" t="s">
        <v>23</v>
      </c>
      <c r="L1827">
        <v>8</v>
      </c>
      <c r="M1827" t="s">
        <v>27</v>
      </c>
      <c r="N1827">
        <v>7777</v>
      </c>
      <c r="O1827" t="s">
        <v>37</v>
      </c>
      <c r="R1827" t="s">
        <v>29</v>
      </c>
      <c r="S1827" t="s">
        <v>30</v>
      </c>
      <c r="T1827" s="3" t="str">
        <f t="shared" si="57"/>
        <v>.</v>
      </c>
      <c r="U1827" s="3" t="str">
        <f>IF(AND(R1827&lt;&gt;"_U",N1827&lt;&gt;9999,N1827&lt;&gt;999,L1827&lt;&gt;"Median"),IFERROR(VLOOKUP(A1827,'TA Total'!A:P,16,0),"."),".")</f>
        <v>.</v>
      </c>
    </row>
    <row r="1828" spans="1:21" x14ac:dyDescent="0.3">
      <c r="A1828" s="1" t="str">
        <f t="shared" si="56"/>
        <v>2018|Ruapehu District|$200,001 or more</v>
      </c>
      <c r="B1828" t="s">
        <v>18</v>
      </c>
      <c r="C1828" t="s">
        <v>19</v>
      </c>
      <c r="D1828" t="s">
        <v>20</v>
      </c>
      <c r="E1828" t="s">
        <v>21</v>
      </c>
      <c r="F1828">
        <v>2018</v>
      </c>
      <c r="G1828">
        <v>2018</v>
      </c>
      <c r="H1828">
        <v>36</v>
      </c>
      <c r="I1828" t="s">
        <v>83</v>
      </c>
      <c r="J1828">
        <v>99</v>
      </c>
      <c r="K1828" t="s">
        <v>23</v>
      </c>
      <c r="L1828">
        <v>8</v>
      </c>
      <c r="M1828" t="s">
        <v>27</v>
      </c>
      <c r="N1828">
        <v>9999</v>
      </c>
      <c r="O1828" t="s">
        <v>40</v>
      </c>
      <c r="R1828" t="s">
        <v>29</v>
      </c>
      <c r="S1828" t="s">
        <v>30</v>
      </c>
      <c r="T1828" s="3" t="str">
        <f t="shared" si="57"/>
        <v>.</v>
      </c>
      <c r="U1828" s="3" t="str">
        <f>IF(AND(R1828&lt;&gt;"_U",N1828&lt;&gt;9999,N1828&lt;&gt;999,L1828&lt;&gt;"Median"),IFERROR(VLOOKUP(A1828,'TA Total'!A:P,16,0),"."),".")</f>
        <v>.</v>
      </c>
    </row>
    <row r="1829" spans="1:21" x14ac:dyDescent="0.3">
      <c r="A1829" s="1" t="str">
        <f t="shared" si="56"/>
        <v>2018|Ruapehu District|$200,001 or more</v>
      </c>
      <c r="B1829" t="s">
        <v>18</v>
      </c>
      <c r="C1829" t="s">
        <v>19</v>
      </c>
      <c r="D1829" t="s">
        <v>20</v>
      </c>
      <c r="E1829" t="s">
        <v>21</v>
      </c>
      <c r="F1829">
        <v>2018</v>
      </c>
      <c r="G1829">
        <v>2018</v>
      </c>
      <c r="H1829">
        <v>36</v>
      </c>
      <c r="I1829" t="s">
        <v>83</v>
      </c>
      <c r="J1829">
        <v>99</v>
      </c>
      <c r="K1829" t="s">
        <v>23</v>
      </c>
      <c r="L1829">
        <v>8</v>
      </c>
      <c r="M1829" t="s">
        <v>27</v>
      </c>
      <c r="N1829">
        <v>1</v>
      </c>
      <c r="O1829" t="s">
        <v>33</v>
      </c>
      <c r="R1829" t="s">
        <v>29</v>
      </c>
      <c r="S1829" t="s">
        <v>30</v>
      </c>
      <c r="T1829" s="3" t="str">
        <f t="shared" si="57"/>
        <v>.</v>
      </c>
      <c r="U1829" s="3" t="str">
        <f>IF(AND(R1829&lt;&gt;"_U",N1829&lt;&gt;9999,N1829&lt;&gt;999,L1829&lt;&gt;"Median"),IFERROR(VLOOKUP(A1829,'TA Total'!A:P,16,0),"."),".")</f>
        <v>.</v>
      </c>
    </row>
    <row r="1830" spans="1:21" x14ac:dyDescent="0.3">
      <c r="A1830" s="1" t="str">
        <f t="shared" si="56"/>
        <v>2018|Ruapehu District|$200,001 or more</v>
      </c>
      <c r="B1830" t="s">
        <v>18</v>
      </c>
      <c r="C1830" t="s">
        <v>19</v>
      </c>
      <c r="D1830" t="s">
        <v>20</v>
      </c>
      <c r="E1830" t="s">
        <v>21</v>
      </c>
      <c r="F1830">
        <v>2018</v>
      </c>
      <c r="G1830">
        <v>2018</v>
      </c>
      <c r="H1830">
        <v>36</v>
      </c>
      <c r="I1830" t="s">
        <v>83</v>
      </c>
      <c r="J1830">
        <v>99</v>
      </c>
      <c r="K1830" t="s">
        <v>23</v>
      </c>
      <c r="L1830">
        <v>8</v>
      </c>
      <c r="M1830" t="s">
        <v>27</v>
      </c>
      <c r="N1830">
        <v>999</v>
      </c>
      <c r="O1830" t="s">
        <v>42</v>
      </c>
      <c r="R1830" t="s">
        <v>29</v>
      </c>
      <c r="S1830" t="s">
        <v>30</v>
      </c>
      <c r="T1830" s="3" t="str">
        <f t="shared" si="57"/>
        <v>.</v>
      </c>
      <c r="U1830" s="3" t="str">
        <f>IF(AND(R1830&lt;&gt;"_U",N1830&lt;&gt;9999,N1830&lt;&gt;999,L1830&lt;&gt;"Median"),IFERROR(VLOOKUP(A1830,'TA Total'!A:P,16,0),"."),".")</f>
        <v>.</v>
      </c>
    </row>
    <row r="1831" spans="1:21" x14ac:dyDescent="0.3">
      <c r="A1831" s="1" t="str">
        <f t="shared" si="56"/>
        <v>2018|Ruapehu District|$200,001 or more</v>
      </c>
      <c r="B1831" t="s">
        <v>18</v>
      </c>
      <c r="C1831" t="s">
        <v>19</v>
      </c>
      <c r="D1831" t="s">
        <v>20</v>
      </c>
      <c r="E1831" t="s">
        <v>21</v>
      </c>
      <c r="F1831">
        <v>2018</v>
      </c>
      <c r="G1831">
        <v>2018</v>
      </c>
      <c r="H1831">
        <v>36</v>
      </c>
      <c r="I1831" t="s">
        <v>83</v>
      </c>
      <c r="J1831">
        <v>99</v>
      </c>
      <c r="K1831" t="s">
        <v>23</v>
      </c>
      <c r="L1831">
        <v>8</v>
      </c>
      <c r="M1831" t="s">
        <v>27</v>
      </c>
      <c r="N1831">
        <v>3</v>
      </c>
      <c r="O1831" t="s">
        <v>25</v>
      </c>
      <c r="R1831" t="s">
        <v>29</v>
      </c>
      <c r="S1831" t="s">
        <v>30</v>
      </c>
      <c r="T1831" s="3" t="str">
        <f t="shared" si="57"/>
        <v>.</v>
      </c>
      <c r="U1831" s="3" t="str">
        <f>IF(AND(R1831&lt;&gt;"_U",N1831&lt;&gt;9999,N1831&lt;&gt;999,L1831&lt;&gt;"Median"),IFERROR(VLOOKUP(A1831,'TA Total'!A:P,16,0),"."),".")</f>
        <v>.</v>
      </c>
    </row>
    <row r="1832" spans="1:21" x14ac:dyDescent="0.3">
      <c r="A1832" s="1" t="str">
        <f t="shared" si="56"/>
        <v>2018|Ruapehu District|Total stated - total household income</v>
      </c>
      <c r="B1832" t="s">
        <v>18</v>
      </c>
      <c r="C1832" t="s">
        <v>19</v>
      </c>
      <c r="D1832" t="s">
        <v>20</v>
      </c>
      <c r="E1832" t="s">
        <v>21</v>
      </c>
      <c r="F1832">
        <v>2018</v>
      </c>
      <c r="G1832">
        <v>2018</v>
      </c>
      <c r="H1832">
        <v>36</v>
      </c>
      <c r="I1832" t="s">
        <v>83</v>
      </c>
      <c r="J1832">
        <v>99</v>
      </c>
      <c r="K1832" t="s">
        <v>23</v>
      </c>
      <c r="L1832">
        <v>77</v>
      </c>
      <c r="M1832" t="s">
        <v>32</v>
      </c>
      <c r="N1832">
        <v>9999</v>
      </c>
      <c r="O1832" t="s">
        <v>40</v>
      </c>
      <c r="P1832">
        <v>4080</v>
      </c>
      <c r="T1832" s="3" t="str">
        <f t="shared" si="57"/>
        <v>.</v>
      </c>
      <c r="U1832" s="3" t="str">
        <f>IF(AND(R1832&lt;&gt;"_U",N1832&lt;&gt;9999,N1832&lt;&gt;999,L1832&lt;&gt;"Median"),IFERROR(VLOOKUP(A1832,'TA Total'!A:P,16,0),"."),".")</f>
        <v>.</v>
      </c>
    </row>
    <row r="1833" spans="1:21" x14ac:dyDescent="0.3">
      <c r="A1833" s="1" t="str">
        <f t="shared" si="56"/>
        <v>2018|Ruapehu District|Total stated - total household income</v>
      </c>
      <c r="B1833" t="s">
        <v>18</v>
      </c>
      <c r="C1833" t="s">
        <v>19</v>
      </c>
      <c r="D1833" t="s">
        <v>20</v>
      </c>
      <c r="E1833" t="s">
        <v>21</v>
      </c>
      <c r="F1833">
        <v>2018</v>
      </c>
      <c r="G1833">
        <v>2018</v>
      </c>
      <c r="H1833">
        <v>36</v>
      </c>
      <c r="I1833" t="s">
        <v>83</v>
      </c>
      <c r="J1833">
        <v>99</v>
      </c>
      <c r="K1833" t="s">
        <v>23</v>
      </c>
      <c r="L1833">
        <v>77</v>
      </c>
      <c r="M1833" t="s">
        <v>32</v>
      </c>
      <c r="N1833">
        <v>7777</v>
      </c>
      <c r="O1833" t="s">
        <v>37</v>
      </c>
      <c r="P1833">
        <v>4080</v>
      </c>
      <c r="T1833" s="3">
        <f t="shared" si="57"/>
        <v>100</v>
      </c>
      <c r="U1833" s="3">
        <f>IF(AND(R1833&lt;&gt;"_U",N1833&lt;&gt;9999,N1833&lt;&gt;999,L1833&lt;&gt;"Median"),IFERROR(VLOOKUP(A1833,'TA Total'!A:P,16,0),"."),".")</f>
        <v>4080</v>
      </c>
    </row>
    <row r="1834" spans="1:21" x14ac:dyDescent="0.3">
      <c r="A1834" s="1" t="str">
        <f t="shared" si="56"/>
        <v>2018|Ruapehu District|Total stated - total household income</v>
      </c>
      <c r="B1834" t="s">
        <v>18</v>
      </c>
      <c r="C1834" t="s">
        <v>19</v>
      </c>
      <c r="D1834" t="s">
        <v>20</v>
      </c>
      <c r="E1834" t="s">
        <v>21</v>
      </c>
      <c r="F1834">
        <v>2018</v>
      </c>
      <c r="G1834">
        <v>2018</v>
      </c>
      <c r="H1834">
        <v>36</v>
      </c>
      <c r="I1834" t="s">
        <v>83</v>
      </c>
      <c r="J1834">
        <v>99</v>
      </c>
      <c r="K1834" t="s">
        <v>23</v>
      </c>
      <c r="L1834">
        <v>77</v>
      </c>
      <c r="M1834" t="s">
        <v>32</v>
      </c>
      <c r="N1834">
        <v>3</v>
      </c>
      <c r="O1834" t="s">
        <v>25</v>
      </c>
      <c r="P1834">
        <v>492</v>
      </c>
      <c r="T1834" s="3">
        <f t="shared" si="57"/>
        <v>12.06</v>
      </c>
      <c r="U1834" s="3">
        <f>IF(AND(R1834&lt;&gt;"_U",N1834&lt;&gt;9999,N1834&lt;&gt;999,L1834&lt;&gt;"Median"),IFERROR(VLOOKUP(A1834,'TA Total'!A:P,16,0),"."),".")</f>
        <v>4080</v>
      </c>
    </row>
    <row r="1835" spans="1:21" x14ac:dyDescent="0.3">
      <c r="A1835" s="1" t="str">
        <f t="shared" si="56"/>
        <v>2018|Ruapehu District|Total stated - total household income</v>
      </c>
      <c r="B1835" t="s">
        <v>18</v>
      </c>
      <c r="C1835" t="s">
        <v>19</v>
      </c>
      <c r="D1835" t="s">
        <v>20</v>
      </c>
      <c r="E1835" t="s">
        <v>21</v>
      </c>
      <c r="F1835">
        <v>2018</v>
      </c>
      <c r="G1835">
        <v>2018</v>
      </c>
      <c r="H1835">
        <v>36</v>
      </c>
      <c r="I1835" t="s">
        <v>83</v>
      </c>
      <c r="J1835">
        <v>99</v>
      </c>
      <c r="K1835" t="s">
        <v>23</v>
      </c>
      <c r="L1835">
        <v>77</v>
      </c>
      <c r="M1835" t="s">
        <v>32</v>
      </c>
      <c r="N1835">
        <v>2</v>
      </c>
      <c r="O1835" t="s">
        <v>28</v>
      </c>
      <c r="P1835">
        <v>1623</v>
      </c>
      <c r="T1835" s="3">
        <f t="shared" si="57"/>
        <v>39.78</v>
      </c>
      <c r="U1835" s="3">
        <f>IF(AND(R1835&lt;&gt;"_U",N1835&lt;&gt;9999,N1835&lt;&gt;999,L1835&lt;&gt;"Median"),IFERROR(VLOOKUP(A1835,'TA Total'!A:P,16,0),"."),".")</f>
        <v>4080</v>
      </c>
    </row>
    <row r="1836" spans="1:21" x14ac:dyDescent="0.3">
      <c r="A1836" s="1" t="str">
        <f t="shared" si="56"/>
        <v>2018|Ruapehu District|Total stated - total household income</v>
      </c>
      <c r="B1836" t="s">
        <v>18</v>
      </c>
      <c r="C1836" t="s">
        <v>19</v>
      </c>
      <c r="D1836" t="s">
        <v>20</v>
      </c>
      <c r="E1836" t="s">
        <v>21</v>
      </c>
      <c r="F1836">
        <v>2018</v>
      </c>
      <c r="G1836">
        <v>2018</v>
      </c>
      <c r="H1836">
        <v>36</v>
      </c>
      <c r="I1836" t="s">
        <v>83</v>
      </c>
      <c r="J1836">
        <v>99</v>
      </c>
      <c r="K1836" t="s">
        <v>23</v>
      </c>
      <c r="L1836">
        <v>77</v>
      </c>
      <c r="M1836" t="s">
        <v>32</v>
      </c>
      <c r="N1836">
        <v>999</v>
      </c>
      <c r="O1836" t="s">
        <v>42</v>
      </c>
      <c r="P1836">
        <v>0</v>
      </c>
      <c r="T1836" s="3" t="str">
        <f t="shared" si="57"/>
        <v>.</v>
      </c>
      <c r="U1836" s="3" t="str">
        <f>IF(AND(R1836&lt;&gt;"_U",N1836&lt;&gt;9999,N1836&lt;&gt;999,L1836&lt;&gt;"Median"),IFERROR(VLOOKUP(A1836,'TA Total'!A:P,16,0),"."),".")</f>
        <v>.</v>
      </c>
    </row>
    <row r="1837" spans="1:21" x14ac:dyDescent="0.3">
      <c r="A1837" s="1" t="str">
        <f t="shared" si="56"/>
        <v>2018|Ruapehu District|Total stated - total household income</v>
      </c>
      <c r="B1837" t="s">
        <v>18</v>
      </c>
      <c r="C1837" t="s">
        <v>19</v>
      </c>
      <c r="D1837" t="s">
        <v>20</v>
      </c>
      <c r="E1837" t="s">
        <v>21</v>
      </c>
      <c r="F1837">
        <v>2018</v>
      </c>
      <c r="G1837">
        <v>2018</v>
      </c>
      <c r="H1837">
        <v>36</v>
      </c>
      <c r="I1837" t="s">
        <v>83</v>
      </c>
      <c r="J1837">
        <v>99</v>
      </c>
      <c r="K1837" t="s">
        <v>23</v>
      </c>
      <c r="L1837">
        <v>77</v>
      </c>
      <c r="M1837" t="s">
        <v>32</v>
      </c>
      <c r="N1837">
        <v>1</v>
      </c>
      <c r="O1837" t="s">
        <v>33</v>
      </c>
      <c r="P1837">
        <v>1965</v>
      </c>
      <c r="T1837" s="3">
        <f t="shared" si="57"/>
        <v>48.16</v>
      </c>
      <c r="U1837" s="3">
        <f>IF(AND(R1837&lt;&gt;"_U",N1837&lt;&gt;9999,N1837&lt;&gt;999,L1837&lt;&gt;"Median"),IFERROR(VLOOKUP(A1837,'TA Total'!A:P,16,0),"."),".")</f>
        <v>4080</v>
      </c>
    </row>
    <row r="1838" spans="1:21" x14ac:dyDescent="0.3">
      <c r="A1838" s="1" t="str">
        <f t="shared" si="56"/>
        <v>2018|Ruapehu District|Total - total household income</v>
      </c>
      <c r="B1838" t="s">
        <v>18</v>
      </c>
      <c r="C1838" t="s">
        <v>19</v>
      </c>
      <c r="D1838" t="s">
        <v>20</v>
      </c>
      <c r="E1838" t="s">
        <v>21</v>
      </c>
      <c r="F1838">
        <v>2018</v>
      </c>
      <c r="G1838">
        <v>2018</v>
      </c>
      <c r="H1838">
        <v>36</v>
      </c>
      <c r="I1838" t="s">
        <v>83</v>
      </c>
      <c r="J1838">
        <v>99</v>
      </c>
      <c r="K1838" t="s">
        <v>23</v>
      </c>
      <c r="L1838">
        <v>99</v>
      </c>
      <c r="M1838" t="s">
        <v>48</v>
      </c>
      <c r="N1838">
        <v>1</v>
      </c>
      <c r="O1838" t="s">
        <v>33</v>
      </c>
      <c r="P1838">
        <v>2199</v>
      </c>
      <c r="T1838" s="3">
        <f t="shared" si="57"/>
        <v>47.63</v>
      </c>
      <c r="U1838" s="3">
        <f>IF(AND(R1838&lt;&gt;"_U",N1838&lt;&gt;9999,N1838&lt;&gt;999,L1838&lt;&gt;"Median"),IFERROR(VLOOKUP(A1838,'TA Total'!A:P,16,0),"."),".")</f>
        <v>4617</v>
      </c>
    </row>
    <row r="1839" spans="1:21" x14ac:dyDescent="0.3">
      <c r="A1839" s="1" t="str">
        <f t="shared" si="56"/>
        <v>2018|Ruapehu District|Total - total household income</v>
      </c>
      <c r="B1839" t="s">
        <v>18</v>
      </c>
      <c r="C1839" t="s">
        <v>19</v>
      </c>
      <c r="D1839" t="s">
        <v>20</v>
      </c>
      <c r="E1839" t="s">
        <v>21</v>
      </c>
      <c r="F1839">
        <v>2018</v>
      </c>
      <c r="G1839">
        <v>2018</v>
      </c>
      <c r="H1839">
        <v>36</v>
      </c>
      <c r="I1839" t="s">
        <v>83</v>
      </c>
      <c r="J1839">
        <v>99</v>
      </c>
      <c r="K1839" t="s">
        <v>23</v>
      </c>
      <c r="L1839">
        <v>99</v>
      </c>
      <c r="M1839" t="s">
        <v>48</v>
      </c>
      <c r="N1839">
        <v>2</v>
      </c>
      <c r="O1839" t="s">
        <v>28</v>
      </c>
      <c r="P1839">
        <v>1854</v>
      </c>
      <c r="T1839" s="3">
        <f t="shared" si="57"/>
        <v>40.159999999999997</v>
      </c>
      <c r="U1839" s="3">
        <f>IF(AND(R1839&lt;&gt;"_U",N1839&lt;&gt;9999,N1839&lt;&gt;999,L1839&lt;&gt;"Median"),IFERROR(VLOOKUP(A1839,'TA Total'!A:P,16,0),"."),".")</f>
        <v>4617</v>
      </c>
    </row>
    <row r="1840" spans="1:21" x14ac:dyDescent="0.3">
      <c r="A1840" s="1" t="str">
        <f t="shared" si="56"/>
        <v>2018|Ruapehu District|Total - total household income</v>
      </c>
      <c r="B1840" t="s">
        <v>18</v>
      </c>
      <c r="C1840" t="s">
        <v>19</v>
      </c>
      <c r="D1840" t="s">
        <v>20</v>
      </c>
      <c r="E1840" t="s">
        <v>21</v>
      </c>
      <c r="F1840">
        <v>2018</v>
      </c>
      <c r="G1840">
        <v>2018</v>
      </c>
      <c r="H1840">
        <v>36</v>
      </c>
      <c r="I1840" t="s">
        <v>83</v>
      </c>
      <c r="J1840">
        <v>99</v>
      </c>
      <c r="K1840" t="s">
        <v>23</v>
      </c>
      <c r="L1840">
        <v>99</v>
      </c>
      <c r="M1840" t="s">
        <v>48</v>
      </c>
      <c r="N1840">
        <v>3</v>
      </c>
      <c r="O1840" t="s">
        <v>25</v>
      </c>
      <c r="P1840">
        <v>561</v>
      </c>
      <c r="T1840" s="3">
        <f t="shared" si="57"/>
        <v>12.15</v>
      </c>
      <c r="U1840" s="3">
        <f>IF(AND(R1840&lt;&gt;"_U",N1840&lt;&gt;9999,N1840&lt;&gt;999,L1840&lt;&gt;"Median"),IFERROR(VLOOKUP(A1840,'TA Total'!A:P,16,0),"."),".")</f>
        <v>4617</v>
      </c>
    </row>
    <row r="1841" spans="1:21" x14ac:dyDescent="0.3">
      <c r="A1841" s="1" t="str">
        <f t="shared" si="56"/>
        <v>2018|Ruapehu District|Total - total household income</v>
      </c>
      <c r="B1841" t="s">
        <v>18</v>
      </c>
      <c r="C1841" t="s">
        <v>19</v>
      </c>
      <c r="D1841" t="s">
        <v>20</v>
      </c>
      <c r="E1841" t="s">
        <v>21</v>
      </c>
      <c r="F1841">
        <v>2018</v>
      </c>
      <c r="G1841">
        <v>2018</v>
      </c>
      <c r="H1841">
        <v>36</v>
      </c>
      <c r="I1841" t="s">
        <v>83</v>
      </c>
      <c r="J1841">
        <v>99</v>
      </c>
      <c r="K1841" t="s">
        <v>23</v>
      </c>
      <c r="L1841">
        <v>99</v>
      </c>
      <c r="M1841" t="s">
        <v>48</v>
      </c>
      <c r="N1841">
        <v>999</v>
      </c>
      <c r="O1841" t="s">
        <v>42</v>
      </c>
      <c r="P1841">
        <v>0</v>
      </c>
      <c r="T1841" s="3" t="str">
        <f t="shared" si="57"/>
        <v>.</v>
      </c>
      <c r="U1841" s="3" t="str">
        <f>IF(AND(R1841&lt;&gt;"_U",N1841&lt;&gt;9999,N1841&lt;&gt;999,L1841&lt;&gt;"Median"),IFERROR(VLOOKUP(A1841,'TA Total'!A:P,16,0),"."),".")</f>
        <v>.</v>
      </c>
    </row>
    <row r="1842" spans="1:21" x14ac:dyDescent="0.3">
      <c r="A1842" s="1" t="str">
        <f t="shared" si="56"/>
        <v>2018|Ruapehu District|Total - total household income</v>
      </c>
      <c r="B1842" t="s">
        <v>18</v>
      </c>
      <c r="C1842" t="s">
        <v>19</v>
      </c>
      <c r="D1842" t="s">
        <v>20</v>
      </c>
      <c r="E1842" t="s">
        <v>21</v>
      </c>
      <c r="F1842">
        <v>2018</v>
      </c>
      <c r="G1842">
        <v>2018</v>
      </c>
      <c r="H1842">
        <v>36</v>
      </c>
      <c r="I1842" t="s">
        <v>83</v>
      </c>
      <c r="J1842">
        <v>99</v>
      </c>
      <c r="K1842" t="s">
        <v>23</v>
      </c>
      <c r="L1842">
        <v>99</v>
      </c>
      <c r="M1842" t="s">
        <v>48</v>
      </c>
      <c r="N1842">
        <v>7777</v>
      </c>
      <c r="O1842" t="s">
        <v>37</v>
      </c>
      <c r="P1842">
        <v>4617</v>
      </c>
      <c r="T1842" s="3">
        <f t="shared" si="57"/>
        <v>100</v>
      </c>
      <c r="U1842" s="3">
        <f>IF(AND(R1842&lt;&gt;"_U",N1842&lt;&gt;9999,N1842&lt;&gt;999,L1842&lt;&gt;"Median"),IFERROR(VLOOKUP(A1842,'TA Total'!A:P,16,0),"."),".")</f>
        <v>4617</v>
      </c>
    </row>
    <row r="1843" spans="1:21" x14ac:dyDescent="0.3">
      <c r="A1843" s="1" t="str">
        <f t="shared" si="56"/>
        <v>2018|Ruapehu District|Total - total household income</v>
      </c>
      <c r="B1843" t="s">
        <v>18</v>
      </c>
      <c r="C1843" t="s">
        <v>19</v>
      </c>
      <c r="D1843" t="s">
        <v>20</v>
      </c>
      <c r="E1843" t="s">
        <v>21</v>
      </c>
      <c r="F1843">
        <v>2018</v>
      </c>
      <c r="G1843">
        <v>2018</v>
      </c>
      <c r="H1843">
        <v>36</v>
      </c>
      <c r="I1843" t="s">
        <v>83</v>
      </c>
      <c r="J1843">
        <v>99</v>
      </c>
      <c r="K1843" t="s">
        <v>23</v>
      </c>
      <c r="L1843">
        <v>99</v>
      </c>
      <c r="M1843" t="s">
        <v>48</v>
      </c>
      <c r="N1843">
        <v>9999</v>
      </c>
      <c r="O1843" t="s">
        <v>40</v>
      </c>
      <c r="P1843">
        <v>4617</v>
      </c>
      <c r="T1843" s="3" t="str">
        <f t="shared" si="57"/>
        <v>.</v>
      </c>
      <c r="U1843" s="3" t="str">
        <f>IF(AND(R1843&lt;&gt;"_U",N1843&lt;&gt;9999,N1843&lt;&gt;999,L1843&lt;&gt;"Median"),IFERROR(VLOOKUP(A1843,'TA Total'!A:P,16,0),"."),".")</f>
        <v>.</v>
      </c>
    </row>
    <row r="1844" spans="1:21" x14ac:dyDescent="0.3">
      <c r="A1844" s="1" t="str">
        <f t="shared" si="56"/>
        <v>2018|Ruapehu District|Median ($) - total household income</v>
      </c>
      <c r="B1844" t="s">
        <v>18</v>
      </c>
      <c r="C1844" t="s">
        <v>19</v>
      </c>
      <c r="D1844" t="s">
        <v>20</v>
      </c>
      <c r="E1844" t="s">
        <v>21</v>
      </c>
      <c r="F1844">
        <v>2018</v>
      </c>
      <c r="G1844">
        <v>2018</v>
      </c>
      <c r="H1844">
        <v>36</v>
      </c>
      <c r="I1844" t="s">
        <v>83</v>
      </c>
      <c r="J1844">
        <v>99</v>
      </c>
      <c r="K1844" t="s">
        <v>23</v>
      </c>
      <c r="L1844" t="s">
        <v>56</v>
      </c>
      <c r="M1844" t="s">
        <v>57</v>
      </c>
      <c r="N1844">
        <v>1</v>
      </c>
      <c r="O1844" t="s">
        <v>33</v>
      </c>
      <c r="P1844">
        <v>56300</v>
      </c>
      <c r="T1844" s="3" t="str">
        <f t="shared" si="57"/>
        <v>.</v>
      </c>
      <c r="U1844" s="3" t="str">
        <f>IF(AND(R1844&lt;&gt;"_U",N1844&lt;&gt;9999,N1844&lt;&gt;999,L1844&lt;&gt;"Median"),IFERROR(VLOOKUP(A1844,'TA Total'!A:P,16,0),"."),".")</f>
        <v>.</v>
      </c>
    </row>
    <row r="1845" spans="1:21" x14ac:dyDescent="0.3">
      <c r="A1845" s="1" t="str">
        <f t="shared" si="56"/>
        <v>2018|Ruapehu District|Median ($) - total household income</v>
      </c>
      <c r="B1845" t="s">
        <v>18</v>
      </c>
      <c r="C1845" t="s">
        <v>19</v>
      </c>
      <c r="D1845" t="s">
        <v>20</v>
      </c>
      <c r="E1845" t="s">
        <v>21</v>
      </c>
      <c r="F1845">
        <v>2018</v>
      </c>
      <c r="G1845">
        <v>2018</v>
      </c>
      <c r="H1845">
        <v>36</v>
      </c>
      <c r="I1845" t="s">
        <v>83</v>
      </c>
      <c r="J1845">
        <v>99</v>
      </c>
      <c r="K1845" t="s">
        <v>23</v>
      </c>
      <c r="L1845" t="s">
        <v>56</v>
      </c>
      <c r="M1845" t="s">
        <v>57</v>
      </c>
      <c r="N1845">
        <v>9999</v>
      </c>
      <c r="O1845" t="s">
        <v>40</v>
      </c>
      <c r="P1845">
        <v>53100</v>
      </c>
      <c r="T1845" s="3" t="str">
        <f t="shared" si="57"/>
        <v>.</v>
      </c>
      <c r="U1845" s="3" t="str">
        <f>IF(AND(R1845&lt;&gt;"_U",N1845&lt;&gt;9999,N1845&lt;&gt;999,L1845&lt;&gt;"Median"),IFERROR(VLOOKUP(A1845,'TA Total'!A:P,16,0),"."),".")</f>
        <v>.</v>
      </c>
    </row>
    <row r="1846" spans="1:21" x14ac:dyDescent="0.3">
      <c r="A1846" s="1" t="str">
        <f t="shared" si="56"/>
        <v>2018|Ruapehu District|Median ($) - total household income</v>
      </c>
      <c r="B1846" t="s">
        <v>18</v>
      </c>
      <c r="C1846" t="s">
        <v>19</v>
      </c>
      <c r="D1846" t="s">
        <v>20</v>
      </c>
      <c r="E1846" t="s">
        <v>21</v>
      </c>
      <c r="F1846">
        <v>2018</v>
      </c>
      <c r="G1846">
        <v>2018</v>
      </c>
      <c r="H1846">
        <v>36</v>
      </c>
      <c r="I1846" t="s">
        <v>83</v>
      </c>
      <c r="J1846">
        <v>99</v>
      </c>
      <c r="K1846" t="s">
        <v>23</v>
      </c>
      <c r="L1846" t="s">
        <v>56</v>
      </c>
      <c r="M1846" t="s">
        <v>57</v>
      </c>
      <c r="N1846">
        <v>7777</v>
      </c>
      <c r="O1846" t="s">
        <v>37</v>
      </c>
      <c r="P1846">
        <v>53100</v>
      </c>
      <c r="T1846" s="3" t="str">
        <f t="shared" si="57"/>
        <v>.</v>
      </c>
      <c r="U1846" s="3" t="str">
        <f>IF(AND(R1846&lt;&gt;"_U",N1846&lt;&gt;9999,N1846&lt;&gt;999,L1846&lt;&gt;"Median"),IFERROR(VLOOKUP(A1846,'TA Total'!A:P,16,0),"."),".")</f>
        <v>.</v>
      </c>
    </row>
    <row r="1847" spans="1:21" x14ac:dyDescent="0.3">
      <c r="A1847" s="1" t="str">
        <f t="shared" si="56"/>
        <v>2018|Ruapehu District|Median ($) - total household income</v>
      </c>
      <c r="B1847" t="s">
        <v>18</v>
      </c>
      <c r="C1847" t="s">
        <v>19</v>
      </c>
      <c r="D1847" t="s">
        <v>20</v>
      </c>
      <c r="E1847" t="s">
        <v>21</v>
      </c>
      <c r="F1847">
        <v>2018</v>
      </c>
      <c r="G1847">
        <v>2018</v>
      </c>
      <c r="H1847">
        <v>36</v>
      </c>
      <c r="I1847" t="s">
        <v>83</v>
      </c>
      <c r="J1847">
        <v>99</v>
      </c>
      <c r="K1847" t="s">
        <v>23</v>
      </c>
      <c r="L1847" t="s">
        <v>56</v>
      </c>
      <c r="M1847" t="s">
        <v>57</v>
      </c>
      <c r="N1847">
        <v>3</v>
      </c>
      <c r="O1847" t="s">
        <v>25</v>
      </c>
      <c r="P1847">
        <v>59600</v>
      </c>
      <c r="T1847" s="3" t="str">
        <f t="shared" si="57"/>
        <v>.</v>
      </c>
      <c r="U1847" s="3" t="str">
        <f>IF(AND(R1847&lt;&gt;"_U",N1847&lt;&gt;9999,N1847&lt;&gt;999,L1847&lt;&gt;"Median"),IFERROR(VLOOKUP(A1847,'TA Total'!A:P,16,0),"."),".")</f>
        <v>.</v>
      </c>
    </row>
    <row r="1848" spans="1:21" x14ac:dyDescent="0.3">
      <c r="A1848" s="1" t="str">
        <f t="shared" si="56"/>
        <v>2018|Ruapehu District|Median ($) - total household income</v>
      </c>
      <c r="B1848" t="s">
        <v>18</v>
      </c>
      <c r="C1848" t="s">
        <v>19</v>
      </c>
      <c r="D1848" t="s">
        <v>20</v>
      </c>
      <c r="E1848" t="s">
        <v>21</v>
      </c>
      <c r="F1848">
        <v>2018</v>
      </c>
      <c r="G1848">
        <v>2018</v>
      </c>
      <c r="H1848">
        <v>36</v>
      </c>
      <c r="I1848" t="s">
        <v>83</v>
      </c>
      <c r="J1848">
        <v>99</v>
      </c>
      <c r="K1848" t="s">
        <v>23</v>
      </c>
      <c r="L1848" t="s">
        <v>56</v>
      </c>
      <c r="M1848" t="s">
        <v>57</v>
      </c>
      <c r="N1848">
        <v>999</v>
      </c>
      <c r="O1848" t="s">
        <v>42</v>
      </c>
      <c r="R1848" t="s">
        <v>61</v>
      </c>
      <c r="S1848" t="s">
        <v>62</v>
      </c>
      <c r="T1848" s="3" t="str">
        <f t="shared" si="57"/>
        <v>.</v>
      </c>
      <c r="U1848" s="3" t="str">
        <f>IF(AND(R1848&lt;&gt;"_U",N1848&lt;&gt;9999,N1848&lt;&gt;999,L1848&lt;&gt;"Median"),IFERROR(VLOOKUP(A1848,'TA Total'!A:P,16,0),"."),".")</f>
        <v>.</v>
      </c>
    </row>
    <row r="1849" spans="1:21" x14ac:dyDescent="0.3">
      <c r="A1849" s="1" t="str">
        <f t="shared" si="56"/>
        <v>2018|Ruapehu District|Median ($) - total household income</v>
      </c>
      <c r="B1849" t="s">
        <v>18</v>
      </c>
      <c r="C1849" t="s">
        <v>19</v>
      </c>
      <c r="D1849" t="s">
        <v>20</v>
      </c>
      <c r="E1849" t="s">
        <v>21</v>
      </c>
      <c r="F1849">
        <v>2018</v>
      </c>
      <c r="G1849">
        <v>2018</v>
      </c>
      <c r="H1849">
        <v>36</v>
      </c>
      <c r="I1849" t="s">
        <v>83</v>
      </c>
      <c r="J1849">
        <v>99</v>
      </c>
      <c r="K1849" t="s">
        <v>23</v>
      </c>
      <c r="L1849" t="s">
        <v>56</v>
      </c>
      <c r="M1849" t="s">
        <v>57</v>
      </c>
      <c r="N1849">
        <v>2</v>
      </c>
      <c r="O1849" t="s">
        <v>28</v>
      </c>
      <c r="P1849">
        <v>46900</v>
      </c>
      <c r="T1849" s="3" t="str">
        <f t="shared" si="57"/>
        <v>.</v>
      </c>
      <c r="U1849" s="3" t="str">
        <f>IF(AND(R1849&lt;&gt;"_U",N1849&lt;&gt;9999,N1849&lt;&gt;999,L1849&lt;&gt;"Median"),IFERROR(VLOOKUP(A1849,'TA Total'!A:P,16,0),"."),".")</f>
        <v>.</v>
      </c>
    </row>
    <row r="1850" spans="1:21" x14ac:dyDescent="0.3">
      <c r="A1850" s="1" t="str">
        <f t="shared" si="56"/>
        <v>2018|Whanganui District|$20,000 or less</v>
      </c>
      <c r="B1850" t="s">
        <v>18</v>
      </c>
      <c r="C1850" t="s">
        <v>19</v>
      </c>
      <c r="D1850" t="s">
        <v>20</v>
      </c>
      <c r="E1850" t="s">
        <v>21</v>
      </c>
      <c r="F1850">
        <v>2018</v>
      </c>
      <c r="G1850">
        <v>2018</v>
      </c>
      <c r="H1850">
        <v>37</v>
      </c>
      <c r="I1850" t="s">
        <v>133</v>
      </c>
      <c r="J1850">
        <v>99</v>
      </c>
      <c r="K1850" t="s">
        <v>23</v>
      </c>
      <c r="L1850">
        <v>1</v>
      </c>
      <c r="M1850" t="s">
        <v>39</v>
      </c>
      <c r="N1850">
        <v>1</v>
      </c>
      <c r="O1850" t="s">
        <v>33</v>
      </c>
      <c r="P1850">
        <v>807</v>
      </c>
      <c r="T1850" s="3">
        <f t="shared" si="57"/>
        <v>35.03</v>
      </c>
      <c r="U1850" s="3">
        <f>IF(AND(R1850&lt;&gt;"_U",N1850&lt;&gt;9999,N1850&lt;&gt;999,L1850&lt;&gt;"Median"),IFERROR(VLOOKUP(A1850,'TA Total'!A:P,16,0),"."),".")</f>
        <v>2304</v>
      </c>
    </row>
    <row r="1851" spans="1:21" x14ac:dyDescent="0.3">
      <c r="A1851" s="1" t="str">
        <f t="shared" si="56"/>
        <v>2018|Whanganui District|$20,000 or less</v>
      </c>
      <c r="B1851" t="s">
        <v>18</v>
      </c>
      <c r="C1851" t="s">
        <v>19</v>
      </c>
      <c r="D1851" t="s">
        <v>20</v>
      </c>
      <c r="E1851" t="s">
        <v>21</v>
      </c>
      <c r="F1851">
        <v>2018</v>
      </c>
      <c r="G1851">
        <v>2018</v>
      </c>
      <c r="H1851">
        <v>37</v>
      </c>
      <c r="I1851" t="s">
        <v>133</v>
      </c>
      <c r="J1851">
        <v>99</v>
      </c>
      <c r="K1851" t="s">
        <v>23</v>
      </c>
      <c r="L1851">
        <v>1</v>
      </c>
      <c r="M1851" t="s">
        <v>39</v>
      </c>
      <c r="N1851">
        <v>2</v>
      </c>
      <c r="O1851" t="s">
        <v>28</v>
      </c>
      <c r="P1851">
        <v>1320</v>
      </c>
      <c r="T1851" s="3">
        <f t="shared" si="57"/>
        <v>57.29</v>
      </c>
      <c r="U1851" s="3">
        <f>IF(AND(R1851&lt;&gt;"_U",N1851&lt;&gt;9999,N1851&lt;&gt;999,L1851&lt;&gt;"Median"),IFERROR(VLOOKUP(A1851,'TA Total'!A:P,16,0),"."),".")</f>
        <v>2304</v>
      </c>
    </row>
    <row r="1852" spans="1:21" x14ac:dyDescent="0.3">
      <c r="A1852" s="1" t="str">
        <f t="shared" si="56"/>
        <v>2018|Whanganui District|$20,000 or less</v>
      </c>
      <c r="B1852" t="s">
        <v>18</v>
      </c>
      <c r="C1852" t="s">
        <v>19</v>
      </c>
      <c r="D1852" t="s">
        <v>20</v>
      </c>
      <c r="E1852" t="s">
        <v>21</v>
      </c>
      <c r="F1852">
        <v>2018</v>
      </c>
      <c r="G1852">
        <v>2018</v>
      </c>
      <c r="H1852">
        <v>37</v>
      </c>
      <c r="I1852" t="s">
        <v>133</v>
      </c>
      <c r="J1852">
        <v>99</v>
      </c>
      <c r="K1852" t="s">
        <v>23</v>
      </c>
      <c r="L1852">
        <v>1</v>
      </c>
      <c r="M1852" t="s">
        <v>39</v>
      </c>
      <c r="N1852">
        <v>999</v>
      </c>
      <c r="O1852" t="s">
        <v>42</v>
      </c>
      <c r="P1852">
        <v>0</v>
      </c>
      <c r="T1852" s="3" t="str">
        <f t="shared" si="57"/>
        <v>.</v>
      </c>
      <c r="U1852" s="3" t="str">
        <f>IF(AND(R1852&lt;&gt;"_U",N1852&lt;&gt;9999,N1852&lt;&gt;999,L1852&lt;&gt;"Median"),IFERROR(VLOOKUP(A1852,'TA Total'!A:P,16,0),"."),".")</f>
        <v>.</v>
      </c>
    </row>
    <row r="1853" spans="1:21" x14ac:dyDescent="0.3">
      <c r="A1853" s="1" t="str">
        <f t="shared" si="56"/>
        <v>2018|Whanganui District|$20,000 or less</v>
      </c>
      <c r="B1853" t="s">
        <v>18</v>
      </c>
      <c r="C1853" t="s">
        <v>19</v>
      </c>
      <c r="D1853" t="s">
        <v>20</v>
      </c>
      <c r="E1853" t="s">
        <v>21</v>
      </c>
      <c r="F1853">
        <v>2018</v>
      </c>
      <c r="G1853">
        <v>2018</v>
      </c>
      <c r="H1853">
        <v>37</v>
      </c>
      <c r="I1853" t="s">
        <v>133</v>
      </c>
      <c r="J1853">
        <v>99</v>
      </c>
      <c r="K1853" t="s">
        <v>23</v>
      </c>
      <c r="L1853">
        <v>1</v>
      </c>
      <c r="M1853" t="s">
        <v>39</v>
      </c>
      <c r="N1853">
        <v>3</v>
      </c>
      <c r="O1853" t="s">
        <v>25</v>
      </c>
      <c r="P1853">
        <v>177</v>
      </c>
      <c r="T1853" s="3">
        <f t="shared" si="57"/>
        <v>7.68</v>
      </c>
      <c r="U1853" s="3">
        <f>IF(AND(R1853&lt;&gt;"_U",N1853&lt;&gt;9999,N1853&lt;&gt;999,L1853&lt;&gt;"Median"),IFERROR(VLOOKUP(A1853,'TA Total'!A:P,16,0),"."),".")</f>
        <v>2304</v>
      </c>
    </row>
    <row r="1854" spans="1:21" x14ac:dyDescent="0.3">
      <c r="A1854" s="1" t="str">
        <f t="shared" si="56"/>
        <v>2018|Whanganui District|$20,000 or less</v>
      </c>
      <c r="B1854" t="s">
        <v>18</v>
      </c>
      <c r="C1854" t="s">
        <v>19</v>
      </c>
      <c r="D1854" t="s">
        <v>20</v>
      </c>
      <c r="E1854" t="s">
        <v>21</v>
      </c>
      <c r="F1854">
        <v>2018</v>
      </c>
      <c r="G1854">
        <v>2018</v>
      </c>
      <c r="H1854">
        <v>37</v>
      </c>
      <c r="I1854" t="s">
        <v>133</v>
      </c>
      <c r="J1854">
        <v>99</v>
      </c>
      <c r="K1854" t="s">
        <v>23</v>
      </c>
      <c r="L1854">
        <v>1</v>
      </c>
      <c r="M1854" t="s">
        <v>39</v>
      </c>
      <c r="N1854">
        <v>9999</v>
      </c>
      <c r="O1854" t="s">
        <v>40</v>
      </c>
      <c r="P1854">
        <v>2304</v>
      </c>
      <c r="T1854" s="3" t="str">
        <f t="shared" si="57"/>
        <v>.</v>
      </c>
      <c r="U1854" s="3" t="str">
        <f>IF(AND(R1854&lt;&gt;"_U",N1854&lt;&gt;9999,N1854&lt;&gt;999,L1854&lt;&gt;"Median"),IFERROR(VLOOKUP(A1854,'TA Total'!A:P,16,0),"."),".")</f>
        <v>.</v>
      </c>
    </row>
    <row r="1855" spans="1:21" x14ac:dyDescent="0.3">
      <c r="A1855" s="1" t="str">
        <f t="shared" si="56"/>
        <v>2018|Whanganui District|$20,000 or less</v>
      </c>
      <c r="B1855" t="s">
        <v>18</v>
      </c>
      <c r="C1855" t="s">
        <v>19</v>
      </c>
      <c r="D1855" t="s">
        <v>20</v>
      </c>
      <c r="E1855" t="s">
        <v>21</v>
      </c>
      <c r="F1855">
        <v>2018</v>
      </c>
      <c r="G1855">
        <v>2018</v>
      </c>
      <c r="H1855">
        <v>37</v>
      </c>
      <c r="I1855" t="s">
        <v>133</v>
      </c>
      <c r="J1855">
        <v>99</v>
      </c>
      <c r="K1855" t="s">
        <v>23</v>
      </c>
      <c r="L1855">
        <v>1</v>
      </c>
      <c r="M1855" t="s">
        <v>39</v>
      </c>
      <c r="N1855">
        <v>7777</v>
      </c>
      <c r="O1855" t="s">
        <v>37</v>
      </c>
      <c r="P1855">
        <v>2304</v>
      </c>
      <c r="T1855" s="3">
        <f t="shared" si="57"/>
        <v>100</v>
      </c>
      <c r="U1855" s="3">
        <f>IF(AND(R1855&lt;&gt;"_U",N1855&lt;&gt;9999,N1855&lt;&gt;999,L1855&lt;&gt;"Median"),IFERROR(VLOOKUP(A1855,'TA Total'!A:P,16,0),"."),".")</f>
        <v>2304</v>
      </c>
    </row>
    <row r="1856" spans="1:21" x14ac:dyDescent="0.3">
      <c r="A1856" s="1" t="str">
        <f t="shared" si="56"/>
        <v>2018|Whanganui District|$20,001-$30,000</v>
      </c>
      <c r="B1856" t="s">
        <v>18</v>
      </c>
      <c r="C1856" t="s">
        <v>19</v>
      </c>
      <c r="D1856" t="s">
        <v>20</v>
      </c>
      <c r="E1856" t="s">
        <v>21</v>
      </c>
      <c r="F1856">
        <v>2018</v>
      </c>
      <c r="G1856">
        <v>2018</v>
      </c>
      <c r="H1856">
        <v>37</v>
      </c>
      <c r="I1856" t="s">
        <v>133</v>
      </c>
      <c r="J1856">
        <v>99</v>
      </c>
      <c r="K1856" t="s">
        <v>23</v>
      </c>
      <c r="L1856">
        <v>2</v>
      </c>
      <c r="M1856" t="s">
        <v>24</v>
      </c>
      <c r="N1856">
        <v>9999</v>
      </c>
      <c r="O1856" t="s">
        <v>40</v>
      </c>
      <c r="P1856">
        <v>2697</v>
      </c>
      <c r="T1856" s="3" t="str">
        <f t="shared" si="57"/>
        <v>.</v>
      </c>
      <c r="U1856" s="3" t="str">
        <f>IF(AND(R1856&lt;&gt;"_U",N1856&lt;&gt;9999,N1856&lt;&gt;999,L1856&lt;&gt;"Median"),IFERROR(VLOOKUP(A1856,'TA Total'!A:P,16,0),"."),".")</f>
        <v>.</v>
      </c>
    </row>
    <row r="1857" spans="1:21" x14ac:dyDescent="0.3">
      <c r="A1857" s="1" t="str">
        <f t="shared" si="56"/>
        <v>2018|Whanganui District|$20,001-$30,000</v>
      </c>
      <c r="B1857" t="s">
        <v>18</v>
      </c>
      <c r="C1857" t="s">
        <v>19</v>
      </c>
      <c r="D1857" t="s">
        <v>20</v>
      </c>
      <c r="E1857" t="s">
        <v>21</v>
      </c>
      <c r="F1857">
        <v>2018</v>
      </c>
      <c r="G1857">
        <v>2018</v>
      </c>
      <c r="H1857">
        <v>37</v>
      </c>
      <c r="I1857" t="s">
        <v>133</v>
      </c>
      <c r="J1857">
        <v>99</v>
      </c>
      <c r="K1857" t="s">
        <v>23</v>
      </c>
      <c r="L1857">
        <v>2</v>
      </c>
      <c r="M1857" t="s">
        <v>24</v>
      </c>
      <c r="N1857">
        <v>999</v>
      </c>
      <c r="O1857" t="s">
        <v>42</v>
      </c>
      <c r="P1857">
        <v>0</v>
      </c>
      <c r="T1857" s="3" t="str">
        <f t="shared" si="57"/>
        <v>.</v>
      </c>
      <c r="U1857" s="3" t="str">
        <f>IF(AND(R1857&lt;&gt;"_U",N1857&lt;&gt;9999,N1857&lt;&gt;999,L1857&lt;&gt;"Median"),IFERROR(VLOOKUP(A1857,'TA Total'!A:P,16,0),"."),".")</f>
        <v>.</v>
      </c>
    </row>
    <row r="1858" spans="1:21" x14ac:dyDescent="0.3">
      <c r="A1858" s="1" t="str">
        <f t="shared" si="56"/>
        <v>2018|Whanganui District|$20,001-$30,000</v>
      </c>
      <c r="B1858" t="s">
        <v>18</v>
      </c>
      <c r="C1858" t="s">
        <v>19</v>
      </c>
      <c r="D1858" t="s">
        <v>20</v>
      </c>
      <c r="E1858" t="s">
        <v>21</v>
      </c>
      <c r="F1858">
        <v>2018</v>
      </c>
      <c r="G1858">
        <v>2018</v>
      </c>
      <c r="H1858">
        <v>37</v>
      </c>
      <c r="I1858" t="s">
        <v>133</v>
      </c>
      <c r="J1858">
        <v>99</v>
      </c>
      <c r="K1858" t="s">
        <v>23</v>
      </c>
      <c r="L1858">
        <v>2</v>
      </c>
      <c r="M1858" t="s">
        <v>24</v>
      </c>
      <c r="N1858">
        <v>1</v>
      </c>
      <c r="O1858" t="s">
        <v>33</v>
      </c>
      <c r="P1858">
        <v>1317</v>
      </c>
      <c r="T1858" s="3">
        <f t="shared" si="57"/>
        <v>48.83</v>
      </c>
      <c r="U1858" s="3">
        <f>IF(AND(R1858&lt;&gt;"_U",N1858&lt;&gt;9999,N1858&lt;&gt;999,L1858&lt;&gt;"Median"),IFERROR(VLOOKUP(A1858,'TA Total'!A:P,16,0),"."),".")</f>
        <v>2697</v>
      </c>
    </row>
    <row r="1859" spans="1:21" x14ac:dyDescent="0.3">
      <c r="A1859" s="1" t="str">
        <f t="shared" ref="A1859:A1922" si="58">G1859&amp;"|"&amp;I1859&amp;"|"&amp;M1859</f>
        <v>2018|Whanganui District|$20,001-$30,000</v>
      </c>
      <c r="B1859" t="s">
        <v>18</v>
      </c>
      <c r="C1859" t="s">
        <v>19</v>
      </c>
      <c r="D1859" t="s">
        <v>20</v>
      </c>
      <c r="E1859" t="s">
        <v>21</v>
      </c>
      <c r="F1859">
        <v>2018</v>
      </c>
      <c r="G1859">
        <v>2018</v>
      </c>
      <c r="H1859">
        <v>37</v>
      </c>
      <c r="I1859" t="s">
        <v>133</v>
      </c>
      <c r="J1859">
        <v>99</v>
      </c>
      <c r="K1859" t="s">
        <v>23</v>
      </c>
      <c r="L1859">
        <v>2</v>
      </c>
      <c r="M1859" t="s">
        <v>24</v>
      </c>
      <c r="N1859">
        <v>3</v>
      </c>
      <c r="O1859" t="s">
        <v>25</v>
      </c>
      <c r="P1859">
        <v>258</v>
      </c>
      <c r="T1859" s="3">
        <f t="shared" ref="T1859:T1922" si="59">IF(AND(R1859&lt;&gt;"_U",R1859&lt;&gt;"c",N1859&lt;&gt;999,N1859&lt;&gt;9999,L1859&lt;&gt;"Median"),IFERROR((ROUND(P1859/U1859*100,2)),"."),".")</f>
        <v>9.57</v>
      </c>
      <c r="U1859" s="3">
        <f>IF(AND(R1859&lt;&gt;"_U",N1859&lt;&gt;9999,N1859&lt;&gt;999,L1859&lt;&gt;"Median"),IFERROR(VLOOKUP(A1859,'TA Total'!A:P,16,0),"."),".")</f>
        <v>2697</v>
      </c>
    </row>
    <row r="1860" spans="1:21" x14ac:dyDescent="0.3">
      <c r="A1860" s="1" t="str">
        <f t="shared" si="58"/>
        <v>2018|Whanganui District|$20,001-$30,000</v>
      </c>
      <c r="B1860" t="s">
        <v>18</v>
      </c>
      <c r="C1860" t="s">
        <v>19</v>
      </c>
      <c r="D1860" t="s">
        <v>20</v>
      </c>
      <c r="E1860" t="s">
        <v>21</v>
      </c>
      <c r="F1860">
        <v>2018</v>
      </c>
      <c r="G1860">
        <v>2018</v>
      </c>
      <c r="H1860">
        <v>37</v>
      </c>
      <c r="I1860" t="s">
        <v>133</v>
      </c>
      <c r="J1860">
        <v>99</v>
      </c>
      <c r="K1860" t="s">
        <v>23</v>
      </c>
      <c r="L1860">
        <v>2</v>
      </c>
      <c r="M1860" t="s">
        <v>24</v>
      </c>
      <c r="N1860">
        <v>7777</v>
      </c>
      <c r="O1860" t="s">
        <v>37</v>
      </c>
      <c r="P1860">
        <v>2697</v>
      </c>
      <c r="T1860" s="3">
        <f t="shared" si="59"/>
        <v>100</v>
      </c>
      <c r="U1860" s="3">
        <f>IF(AND(R1860&lt;&gt;"_U",N1860&lt;&gt;9999,N1860&lt;&gt;999,L1860&lt;&gt;"Median"),IFERROR(VLOOKUP(A1860,'TA Total'!A:P,16,0),"."),".")</f>
        <v>2697</v>
      </c>
    </row>
    <row r="1861" spans="1:21" x14ac:dyDescent="0.3">
      <c r="A1861" s="1" t="str">
        <f t="shared" si="58"/>
        <v>2018|Whanganui District|$20,001-$30,000</v>
      </c>
      <c r="B1861" t="s">
        <v>18</v>
      </c>
      <c r="C1861" t="s">
        <v>19</v>
      </c>
      <c r="D1861" t="s">
        <v>20</v>
      </c>
      <c r="E1861" t="s">
        <v>21</v>
      </c>
      <c r="F1861">
        <v>2018</v>
      </c>
      <c r="G1861">
        <v>2018</v>
      </c>
      <c r="H1861">
        <v>37</v>
      </c>
      <c r="I1861" t="s">
        <v>133</v>
      </c>
      <c r="J1861">
        <v>99</v>
      </c>
      <c r="K1861" t="s">
        <v>23</v>
      </c>
      <c r="L1861">
        <v>2</v>
      </c>
      <c r="M1861" t="s">
        <v>24</v>
      </c>
      <c r="N1861">
        <v>2</v>
      </c>
      <c r="O1861" t="s">
        <v>28</v>
      </c>
      <c r="P1861">
        <v>1125</v>
      </c>
      <c r="T1861" s="3">
        <f t="shared" si="59"/>
        <v>41.71</v>
      </c>
      <c r="U1861" s="3">
        <f>IF(AND(R1861&lt;&gt;"_U",N1861&lt;&gt;9999,N1861&lt;&gt;999,L1861&lt;&gt;"Median"),IFERROR(VLOOKUP(A1861,'TA Total'!A:P,16,0),"."),".")</f>
        <v>2697</v>
      </c>
    </row>
    <row r="1862" spans="1:21" x14ac:dyDescent="0.3">
      <c r="A1862" s="1" t="str">
        <f t="shared" si="58"/>
        <v>2018|Whanganui District|$30,001-$50,000</v>
      </c>
      <c r="B1862" t="s">
        <v>18</v>
      </c>
      <c r="C1862" t="s">
        <v>19</v>
      </c>
      <c r="D1862" t="s">
        <v>20</v>
      </c>
      <c r="E1862" t="s">
        <v>21</v>
      </c>
      <c r="F1862">
        <v>2018</v>
      </c>
      <c r="G1862">
        <v>2018</v>
      </c>
      <c r="H1862">
        <v>37</v>
      </c>
      <c r="I1862" t="s">
        <v>133</v>
      </c>
      <c r="J1862">
        <v>99</v>
      </c>
      <c r="K1862" t="s">
        <v>23</v>
      </c>
      <c r="L1862">
        <v>3</v>
      </c>
      <c r="M1862" t="s">
        <v>45</v>
      </c>
      <c r="N1862">
        <v>999</v>
      </c>
      <c r="O1862" t="s">
        <v>42</v>
      </c>
      <c r="P1862">
        <v>0</v>
      </c>
      <c r="T1862" s="3" t="str">
        <f t="shared" si="59"/>
        <v>.</v>
      </c>
      <c r="U1862" s="3" t="str">
        <f>IF(AND(R1862&lt;&gt;"_U",N1862&lt;&gt;9999,N1862&lt;&gt;999,L1862&lt;&gt;"Median"),IFERROR(VLOOKUP(A1862,'TA Total'!A:P,16,0),"."),".")</f>
        <v>.</v>
      </c>
    </row>
    <row r="1863" spans="1:21" x14ac:dyDescent="0.3">
      <c r="A1863" s="1" t="str">
        <f t="shared" si="58"/>
        <v>2018|Whanganui District|$30,001-$50,000</v>
      </c>
      <c r="B1863" t="s">
        <v>18</v>
      </c>
      <c r="C1863" t="s">
        <v>19</v>
      </c>
      <c r="D1863" t="s">
        <v>20</v>
      </c>
      <c r="E1863" t="s">
        <v>21</v>
      </c>
      <c r="F1863">
        <v>2018</v>
      </c>
      <c r="G1863">
        <v>2018</v>
      </c>
      <c r="H1863">
        <v>37</v>
      </c>
      <c r="I1863" t="s">
        <v>133</v>
      </c>
      <c r="J1863">
        <v>99</v>
      </c>
      <c r="K1863" t="s">
        <v>23</v>
      </c>
      <c r="L1863">
        <v>3</v>
      </c>
      <c r="M1863" t="s">
        <v>45</v>
      </c>
      <c r="N1863">
        <v>7777</v>
      </c>
      <c r="O1863" t="s">
        <v>37</v>
      </c>
      <c r="P1863">
        <v>3441</v>
      </c>
      <c r="T1863" s="3">
        <f t="shared" si="59"/>
        <v>100</v>
      </c>
      <c r="U1863" s="3">
        <f>IF(AND(R1863&lt;&gt;"_U",N1863&lt;&gt;9999,N1863&lt;&gt;999,L1863&lt;&gt;"Median"),IFERROR(VLOOKUP(A1863,'TA Total'!A:P,16,0),"."),".")</f>
        <v>3441</v>
      </c>
    </row>
    <row r="1864" spans="1:21" x14ac:dyDescent="0.3">
      <c r="A1864" s="1" t="str">
        <f t="shared" si="58"/>
        <v>2018|Whanganui District|$30,001-$50,000</v>
      </c>
      <c r="B1864" t="s">
        <v>18</v>
      </c>
      <c r="C1864" t="s">
        <v>19</v>
      </c>
      <c r="D1864" t="s">
        <v>20</v>
      </c>
      <c r="E1864" t="s">
        <v>21</v>
      </c>
      <c r="F1864">
        <v>2018</v>
      </c>
      <c r="G1864">
        <v>2018</v>
      </c>
      <c r="H1864">
        <v>37</v>
      </c>
      <c r="I1864" t="s">
        <v>133</v>
      </c>
      <c r="J1864">
        <v>99</v>
      </c>
      <c r="K1864" t="s">
        <v>23</v>
      </c>
      <c r="L1864">
        <v>3</v>
      </c>
      <c r="M1864" t="s">
        <v>45</v>
      </c>
      <c r="N1864">
        <v>9999</v>
      </c>
      <c r="O1864" t="s">
        <v>40</v>
      </c>
      <c r="P1864">
        <v>3441</v>
      </c>
      <c r="T1864" s="3" t="str">
        <f t="shared" si="59"/>
        <v>.</v>
      </c>
      <c r="U1864" s="3" t="str">
        <f>IF(AND(R1864&lt;&gt;"_U",N1864&lt;&gt;9999,N1864&lt;&gt;999,L1864&lt;&gt;"Median"),IFERROR(VLOOKUP(A1864,'TA Total'!A:P,16,0),"."),".")</f>
        <v>.</v>
      </c>
    </row>
    <row r="1865" spans="1:21" x14ac:dyDescent="0.3">
      <c r="A1865" s="1" t="str">
        <f t="shared" si="58"/>
        <v>2018|Whanganui District|$30,001-$50,000</v>
      </c>
      <c r="B1865" t="s">
        <v>18</v>
      </c>
      <c r="C1865" t="s">
        <v>19</v>
      </c>
      <c r="D1865" t="s">
        <v>20</v>
      </c>
      <c r="E1865" t="s">
        <v>21</v>
      </c>
      <c r="F1865">
        <v>2018</v>
      </c>
      <c r="G1865">
        <v>2018</v>
      </c>
      <c r="H1865">
        <v>37</v>
      </c>
      <c r="I1865" t="s">
        <v>133</v>
      </c>
      <c r="J1865">
        <v>99</v>
      </c>
      <c r="K1865" t="s">
        <v>23</v>
      </c>
      <c r="L1865">
        <v>3</v>
      </c>
      <c r="M1865" t="s">
        <v>45</v>
      </c>
      <c r="N1865">
        <v>1</v>
      </c>
      <c r="O1865" t="s">
        <v>33</v>
      </c>
      <c r="P1865">
        <v>1893</v>
      </c>
      <c r="T1865" s="3">
        <f t="shared" si="59"/>
        <v>55.01</v>
      </c>
      <c r="U1865" s="3">
        <f>IF(AND(R1865&lt;&gt;"_U",N1865&lt;&gt;9999,N1865&lt;&gt;999,L1865&lt;&gt;"Median"),IFERROR(VLOOKUP(A1865,'TA Total'!A:P,16,0),"."),".")</f>
        <v>3441</v>
      </c>
    </row>
    <row r="1866" spans="1:21" x14ac:dyDescent="0.3">
      <c r="A1866" s="1" t="str">
        <f t="shared" si="58"/>
        <v>2018|Whanganui District|$30,001-$50,000</v>
      </c>
      <c r="B1866" t="s">
        <v>18</v>
      </c>
      <c r="C1866" t="s">
        <v>19</v>
      </c>
      <c r="D1866" t="s">
        <v>20</v>
      </c>
      <c r="E1866" t="s">
        <v>21</v>
      </c>
      <c r="F1866">
        <v>2018</v>
      </c>
      <c r="G1866">
        <v>2018</v>
      </c>
      <c r="H1866">
        <v>37</v>
      </c>
      <c r="I1866" t="s">
        <v>133</v>
      </c>
      <c r="J1866">
        <v>99</v>
      </c>
      <c r="K1866" t="s">
        <v>23</v>
      </c>
      <c r="L1866">
        <v>3</v>
      </c>
      <c r="M1866" t="s">
        <v>45</v>
      </c>
      <c r="N1866">
        <v>3</v>
      </c>
      <c r="O1866" t="s">
        <v>25</v>
      </c>
      <c r="P1866">
        <v>384</v>
      </c>
      <c r="T1866" s="3">
        <f t="shared" si="59"/>
        <v>11.16</v>
      </c>
      <c r="U1866" s="3">
        <f>IF(AND(R1866&lt;&gt;"_U",N1866&lt;&gt;9999,N1866&lt;&gt;999,L1866&lt;&gt;"Median"),IFERROR(VLOOKUP(A1866,'TA Total'!A:P,16,0),"."),".")</f>
        <v>3441</v>
      </c>
    </row>
    <row r="1867" spans="1:21" x14ac:dyDescent="0.3">
      <c r="A1867" s="1" t="str">
        <f t="shared" si="58"/>
        <v>2018|Whanganui District|$30,001-$50,000</v>
      </c>
      <c r="B1867" t="s">
        <v>18</v>
      </c>
      <c r="C1867" t="s">
        <v>19</v>
      </c>
      <c r="D1867" t="s">
        <v>20</v>
      </c>
      <c r="E1867" t="s">
        <v>21</v>
      </c>
      <c r="F1867">
        <v>2018</v>
      </c>
      <c r="G1867">
        <v>2018</v>
      </c>
      <c r="H1867">
        <v>37</v>
      </c>
      <c r="I1867" t="s">
        <v>133</v>
      </c>
      <c r="J1867">
        <v>99</v>
      </c>
      <c r="K1867" t="s">
        <v>23</v>
      </c>
      <c r="L1867">
        <v>3</v>
      </c>
      <c r="M1867" t="s">
        <v>45</v>
      </c>
      <c r="N1867">
        <v>2</v>
      </c>
      <c r="O1867" t="s">
        <v>28</v>
      </c>
      <c r="P1867">
        <v>1164</v>
      </c>
      <c r="T1867" s="3">
        <f t="shared" si="59"/>
        <v>33.83</v>
      </c>
      <c r="U1867" s="3">
        <f>IF(AND(R1867&lt;&gt;"_U",N1867&lt;&gt;9999,N1867&lt;&gt;999,L1867&lt;&gt;"Median"),IFERROR(VLOOKUP(A1867,'TA Total'!A:P,16,0),"."),".")</f>
        <v>3441</v>
      </c>
    </row>
    <row r="1868" spans="1:21" x14ac:dyDescent="0.3">
      <c r="A1868" s="1" t="str">
        <f t="shared" si="58"/>
        <v>2018|Whanganui District|$50,001-$70,000</v>
      </c>
      <c r="B1868" t="s">
        <v>18</v>
      </c>
      <c r="C1868" t="s">
        <v>19</v>
      </c>
      <c r="D1868" t="s">
        <v>20</v>
      </c>
      <c r="E1868" t="s">
        <v>21</v>
      </c>
      <c r="F1868">
        <v>2018</v>
      </c>
      <c r="G1868">
        <v>2018</v>
      </c>
      <c r="H1868">
        <v>37</v>
      </c>
      <c r="I1868" t="s">
        <v>133</v>
      </c>
      <c r="J1868">
        <v>99</v>
      </c>
      <c r="K1868" t="s">
        <v>23</v>
      </c>
      <c r="L1868">
        <v>4</v>
      </c>
      <c r="M1868" t="s">
        <v>36</v>
      </c>
      <c r="N1868">
        <v>7777</v>
      </c>
      <c r="O1868" t="s">
        <v>37</v>
      </c>
      <c r="P1868">
        <v>2625</v>
      </c>
      <c r="T1868" s="3">
        <f t="shared" si="59"/>
        <v>100</v>
      </c>
      <c r="U1868" s="3">
        <f>IF(AND(R1868&lt;&gt;"_U",N1868&lt;&gt;9999,N1868&lt;&gt;999,L1868&lt;&gt;"Median"),IFERROR(VLOOKUP(A1868,'TA Total'!A:P,16,0),"."),".")</f>
        <v>2625</v>
      </c>
    </row>
    <row r="1869" spans="1:21" x14ac:dyDescent="0.3">
      <c r="A1869" s="1" t="str">
        <f t="shared" si="58"/>
        <v>2018|Whanganui District|$50,001-$70,000</v>
      </c>
      <c r="B1869" t="s">
        <v>18</v>
      </c>
      <c r="C1869" t="s">
        <v>19</v>
      </c>
      <c r="D1869" t="s">
        <v>20</v>
      </c>
      <c r="E1869" t="s">
        <v>21</v>
      </c>
      <c r="F1869">
        <v>2018</v>
      </c>
      <c r="G1869">
        <v>2018</v>
      </c>
      <c r="H1869">
        <v>37</v>
      </c>
      <c r="I1869" t="s">
        <v>133</v>
      </c>
      <c r="J1869">
        <v>99</v>
      </c>
      <c r="K1869" t="s">
        <v>23</v>
      </c>
      <c r="L1869">
        <v>4</v>
      </c>
      <c r="M1869" t="s">
        <v>36</v>
      </c>
      <c r="N1869">
        <v>3</v>
      </c>
      <c r="O1869" t="s">
        <v>25</v>
      </c>
      <c r="P1869">
        <v>306</v>
      </c>
      <c r="T1869" s="3">
        <f t="shared" si="59"/>
        <v>11.66</v>
      </c>
      <c r="U1869" s="3">
        <f>IF(AND(R1869&lt;&gt;"_U",N1869&lt;&gt;9999,N1869&lt;&gt;999,L1869&lt;&gt;"Median"),IFERROR(VLOOKUP(A1869,'TA Total'!A:P,16,0),"."),".")</f>
        <v>2625</v>
      </c>
    </row>
    <row r="1870" spans="1:21" x14ac:dyDescent="0.3">
      <c r="A1870" s="1" t="str">
        <f t="shared" si="58"/>
        <v>2018|Whanganui District|$50,001-$70,000</v>
      </c>
      <c r="B1870" t="s">
        <v>18</v>
      </c>
      <c r="C1870" t="s">
        <v>19</v>
      </c>
      <c r="D1870" t="s">
        <v>20</v>
      </c>
      <c r="E1870" t="s">
        <v>21</v>
      </c>
      <c r="F1870">
        <v>2018</v>
      </c>
      <c r="G1870">
        <v>2018</v>
      </c>
      <c r="H1870">
        <v>37</v>
      </c>
      <c r="I1870" t="s">
        <v>133</v>
      </c>
      <c r="J1870">
        <v>99</v>
      </c>
      <c r="K1870" t="s">
        <v>23</v>
      </c>
      <c r="L1870">
        <v>4</v>
      </c>
      <c r="M1870" t="s">
        <v>36</v>
      </c>
      <c r="N1870">
        <v>9999</v>
      </c>
      <c r="O1870" t="s">
        <v>40</v>
      </c>
      <c r="P1870">
        <v>2625</v>
      </c>
      <c r="T1870" s="3" t="str">
        <f t="shared" si="59"/>
        <v>.</v>
      </c>
      <c r="U1870" s="3" t="str">
        <f>IF(AND(R1870&lt;&gt;"_U",N1870&lt;&gt;9999,N1870&lt;&gt;999,L1870&lt;&gt;"Median"),IFERROR(VLOOKUP(A1870,'TA Total'!A:P,16,0),"."),".")</f>
        <v>.</v>
      </c>
    </row>
    <row r="1871" spans="1:21" x14ac:dyDescent="0.3">
      <c r="A1871" s="1" t="str">
        <f t="shared" si="58"/>
        <v>2018|Whanganui District|$50,001-$70,000</v>
      </c>
      <c r="B1871" t="s">
        <v>18</v>
      </c>
      <c r="C1871" t="s">
        <v>19</v>
      </c>
      <c r="D1871" t="s">
        <v>20</v>
      </c>
      <c r="E1871" t="s">
        <v>21</v>
      </c>
      <c r="F1871">
        <v>2018</v>
      </c>
      <c r="G1871">
        <v>2018</v>
      </c>
      <c r="H1871">
        <v>37</v>
      </c>
      <c r="I1871" t="s">
        <v>133</v>
      </c>
      <c r="J1871">
        <v>99</v>
      </c>
      <c r="K1871" t="s">
        <v>23</v>
      </c>
      <c r="L1871">
        <v>4</v>
      </c>
      <c r="M1871" t="s">
        <v>36</v>
      </c>
      <c r="N1871">
        <v>999</v>
      </c>
      <c r="O1871" t="s">
        <v>42</v>
      </c>
      <c r="P1871">
        <v>0</v>
      </c>
      <c r="T1871" s="3" t="str">
        <f t="shared" si="59"/>
        <v>.</v>
      </c>
      <c r="U1871" s="3" t="str">
        <f>IF(AND(R1871&lt;&gt;"_U",N1871&lt;&gt;9999,N1871&lt;&gt;999,L1871&lt;&gt;"Median"),IFERROR(VLOOKUP(A1871,'TA Total'!A:P,16,0),"."),".")</f>
        <v>.</v>
      </c>
    </row>
    <row r="1872" spans="1:21" x14ac:dyDescent="0.3">
      <c r="A1872" s="1" t="str">
        <f t="shared" si="58"/>
        <v>2018|Whanganui District|$50,001-$70,000</v>
      </c>
      <c r="B1872" t="s">
        <v>18</v>
      </c>
      <c r="C1872" t="s">
        <v>19</v>
      </c>
      <c r="D1872" t="s">
        <v>20</v>
      </c>
      <c r="E1872" t="s">
        <v>21</v>
      </c>
      <c r="F1872">
        <v>2018</v>
      </c>
      <c r="G1872">
        <v>2018</v>
      </c>
      <c r="H1872">
        <v>37</v>
      </c>
      <c r="I1872" t="s">
        <v>133</v>
      </c>
      <c r="J1872">
        <v>99</v>
      </c>
      <c r="K1872" t="s">
        <v>23</v>
      </c>
      <c r="L1872">
        <v>4</v>
      </c>
      <c r="M1872" t="s">
        <v>36</v>
      </c>
      <c r="N1872">
        <v>2</v>
      </c>
      <c r="O1872" t="s">
        <v>28</v>
      </c>
      <c r="P1872">
        <v>699</v>
      </c>
      <c r="T1872" s="3">
        <f t="shared" si="59"/>
        <v>26.63</v>
      </c>
      <c r="U1872" s="3">
        <f>IF(AND(R1872&lt;&gt;"_U",N1872&lt;&gt;9999,N1872&lt;&gt;999,L1872&lt;&gt;"Median"),IFERROR(VLOOKUP(A1872,'TA Total'!A:P,16,0),"."),".")</f>
        <v>2625</v>
      </c>
    </row>
    <row r="1873" spans="1:21" x14ac:dyDescent="0.3">
      <c r="A1873" s="1" t="str">
        <f t="shared" si="58"/>
        <v>2018|Whanganui District|$50,001-$70,000</v>
      </c>
      <c r="B1873" t="s">
        <v>18</v>
      </c>
      <c r="C1873" t="s">
        <v>19</v>
      </c>
      <c r="D1873" t="s">
        <v>20</v>
      </c>
      <c r="E1873" t="s">
        <v>21</v>
      </c>
      <c r="F1873">
        <v>2018</v>
      </c>
      <c r="G1873">
        <v>2018</v>
      </c>
      <c r="H1873">
        <v>37</v>
      </c>
      <c r="I1873" t="s">
        <v>133</v>
      </c>
      <c r="J1873">
        <v>99</v>
      </c>
      <c r="K1873" t="s">
        <v>23</v>
      </c>
      <c r="L1873">
        <v>4</v>
      </c>
      <c r="M1873" t="s">
        <v>36</v>
      </c>
      <c r="N1873">
        <v>1</v>
      </c>
      <c r="O1873" t="s">
        <v>33</v>
      </c>
      <c r="P1873">
        <v>1623</v>
      </c>
      <c r="T1873" s="3">
        <f t="shared" si="59"/>
        <v>61.83</v>
      </c>
      <c r="U1873" s="3">
        <f>IF(AND(R1873&lt;&gt;"_U",N1873&lt;&gt;9999,N1873&lt;&gt;999,L1873&lt;&gt;"Median"),IFERROR(VLOOKUP(A1873,'TA Total'!A:P,16,0),"."),".")</f>
        <v>2625</v>
      </c>
    </row>
    <row r="1874" spans="1:21" x14ac:dyDescent="0.3">
      <c r="A1874" s="1" t="str">
        <f t="shared" si="58"/>
        <v>2018|Whanganui District|$70,001-$100,000</v>
      </c>
      <c r="B1874" t="s">
        <v>18</v>
      </c>
      <c r="C1874" t="s">
        <v>19</v>
      </c>
      <c r="D1874" t="s">
        <v>20</v>
      </c>
      <c r="E1874" t="s">
        <v>21</v>
      </c>
      <c r="F1874">
        <v>2018</v>
      </c>
      <c r="G1874">
        <v>2018</v>
      </c>
      <c r="H1874">
        <v>37</v>
      </c>
      <c r="I1874" t="s">
        <v>133</v>
      </c>
      <c r="J1874">
        <v>99</v>
      </c>
      <c r="K1874" t="s">
        <v>23</v>
      </c>
      <c r="L1874">
        <v>5</v>
      </c>
      <c r="M1874" t="s">
        <v>58</v>
      </c>
      <c r="N1874">
        <v>2</v>
      </c>
      <c r="O1874" t="s">
        <v>28</v>
      </c>
      <c r="P1874">
        <v>516</v>
      </c>
      <c r="T1874" s="3">
        <f t="shared" si="59"/>
        <v>21.99</v>
      </c>
      <c r="U1874" s="3">
        <f>IF(AND(R1874&lt;&gt;"_U",N1874&lt;&gt;9999,N1874&lt;&gt;999,L1874&lt;&gt;"Median"),IFERROR(VLOOKUP(A1874,'TA Total'!A:P,16,0),"."),".")</f>
        <v>2346</v>
      </c>
    </row>
    <row r="1875" spans="1:21" x14ac:dyDescent="0.3">
      <c r="A1875" s="1" t="str">
        <f t="shared" si="58"/>
        <v>2018|Whanganui District|$70,001-$100,000</v>
      </c>
      <c r="B1875" t="s">
        <v>18</v>
      </c>
      <c r="C1875" t="s">
        <v>19</v>
      </c>
      <c r="D1875" t="s">
        <v>20</v>
      </c>
      <c r="E1875" t="s">
        <v>21</v>
      </c>
      <c r="F1875">
        <v>2018</v>
      </c>
      <c r="G1875">
        <v>2018</v>
      </c>
      <c r="H1875">
        <v>37</v>
      </c>
      <c r="I1875" t="s">
        <v>133</v>
      </c>
      <c r="J1875">
        <v>99</v>
      </c>
      <c r="K1875" t="s">
        <v>23</v>
      </c>
      <c r="L1875">
        <v>5</v>
      </c>
      <c r="M1875" t="s">
        <v>58</v>
      </c>
      <c r="N1875">
        <v>1</v>
      </c>
      <c r="O1875" t="s">
        <v>33</v>
      </c>
      <c r="P1875">
        <v>1560</v>
      </c>
      <c r="T1875" s="3">
        <f t="shared" si="59"/>
        <v>66.5</v>
      </c>
      <c r="U1875" s="3">
        <f>IF(AND(R1875&lt;&gt;"_U",N1875&lt;&gt;9999,N1875&lt;&gt;999,L1875&lt;&gt;"Median"),IFERROR(VLOOKUP(A1875,'TA Total'!A:P,16,0),"."),".")</f>
        <v>2346</v>
      </c>
    </row>
    <row r="1876" spans="1:21" x14ac:dyDescent="0.3">
      <c r="A1876" s="1" t="str">
        <f t="shared" si="58"/>
        <v>2018|Whanganui District|$70,001-$100,000</v>
      </c>
      <c r="B1876" t="s">
        <v>18</v>
      </c>
      <c r="C1876" t="s">
        <v>19</v>
      </c>
      <c r="D1876" t="s">
        <v>20</v>
      </c>
      <c r="E1876" t="s">
        <v>21</v>
      </c>
      <c r="F1876">
        <v>2018</v>
      </c>
      <c r="G1876">
        <v>2018</v>
      </c>
      <c r="H1876">
        <v>37</v>
      </c>
      <c r="I1876" t="s">
        <v>133</v>
      </c>
      <c r="J1876">
        <v>99</v>
      </c>
      <c r="K1876" t="s">
        <v>23</v>
      </c>
      <c r="L1876">
        <v>5</v>
      </c>
      <c r="M1876" t="s">
        <v>58</v>
      </c>
      <c r="N1876">
        <v>3</v>
      </c>
      <c r="O1876" t="s">
        <v>25</v>
      </c>
      <c r="P1876">
        <v>270</v>
      </c>
      <c r="T1876" s="3">
        <f t="shared" si="59"/>
        <v>11.51</v>
      </c>
      <c r="U1876" s="3">
        <f>IF(AND(R1876&lt;&gt;"_U",N1876&lt;&gt;9999,N1876&lt;&gt;999,L1876&lt;&gt;"Median"),IFERROR(VLOOKUP(A1876,'TA Total'!A:P,16,0),"."),".")</f>
        <v>2346</v>
      </c>
    </row>
    <row r="1877" spans="1:21" x14ac:dyDescent="0.3">
      <c r="A1877" s="1" t="str">
        <f t="shared" si="58"/>
        <v>2018|Whanganui District|$70,001-$100,000</v>
      </c>
      <c r="B1877" t="s">
        <v>18</v>
      </c>
      <c r="C1877" t="s">
        <v>19</v>
      </c>
      <c r="D1877" t="s">
        <v>20</v>
      </c>
      <c r="E1877" t="s">
        <v>21</v>
      </c>
      <c r="F1877">
        <v>2018</v>
      </c>
      <c r="G1877">
        <v>2018</v>
      </c>
      <c r="H1877">
        <v>37</v>
      </c>
      <c r="I1877" t="s">
        <v>133</v>
      </c>
      <c r="J1877">
        <v>99</v>
      </c>
      <c r="K1877" t="s">
        <v>23</v>
      </c>
      <c r="L1877">
        <v>5</v>
      </c>
      <c r="M1877" t="s">
        <v>58</v>
      </c>
      <c r="N1877">
        <v>7777</v>
      </c>
      <c r="O1877" t="s">
        <v>37</v>
      </c>
      <c r="P1877">
        <v>2346</v>
      </c>
      <c r="T1877" s="3">
        <f t="shared" si="59"/>
        <v>100</v>
      </c>
      <c r="U1877" s="3">
        <f>IF(AND(R1877&lt;&gt;"_U",N1877&lt;&gt;9999,N1877&lt;&gt;999,L1877&lt;&gt;"Median"),IFERROR(VLOOKUP(A1877,'TA Total'!A:P,16,0),"."),".")</f>
        <v>2346</v>
      </c>
    </row>
    <row r="1878" spans="1:21" x14ac:dyDescent="0.3">
      <c r="A1878" s="1" t="str">
        <f t="shared" si="58"/>
        <v>2018|Whanganui District|$70,001-$100,000</v>
      </c>
      <c r="B1878" t="s">
        <v>18</v>
      </c>
      <c r="C1878" t="s">
        <v>19</v>
      </c>
      <c r="D1878" t="s">
        <v>20</v>
      </c>
      <c r="E1878" t="s">
        <v>21</v>
      </c>
      <c r="F1878">
        <v>2018</v>
      </c>
      <c r="G1878">
        <v>2018</v>
      </c>
      <c r="H1878">
        <v>37</v>
      </c>
      <c r="I1878" t="s">
        <v>133</v>
      </c>
      <c r="J1878">
        <v>99</v>
      </c>
      <c r="K1878" t="s">
        <v>23</v>
      </c>
      <c r="L1878">
        <v>5</v>
      </c>
      <c r="M1878" t="s">
        <v>58</v>
      </c>
      <c r="N1878">
        <v>9999</v>
      </c>
      <c r="O1878" t="s">
        <v>40</v>
      </c>
      <c r="P1878">
        <v>2346</v>
      </c>
      <c r="T1878" s="3" t="str">
        <f t="shared" si="59"/>
        <v>.</v>
      </c>
      <c r="U1878" s="3" t="str">
        <f>IF(AND(R1878&lt;&gt;"_U",N1878&lt;&gt;9999,N1878&lt;&gt;999,L1878&lt;&gt;"Median"),IFERROR(VLOOKUP(A1878,'TA Total'!A:P,16,0),"."),".")</f>
        <v>.</v>
      </c>
    </row>
    <row r="1879" spans="1:21" x14ac:dyDescent="0.3">
      <c r="A1879" s="1" t="str">
        <f t="shared" si="58"/>
        <v>2018|Whanganui District|$70,001-$100,000</v>
      </c>
      <c r="B1879" t="s">
        <v>18</v>
      </c>
      <c r="C1879" t="s">
        <v>19</v>
      </c>
      <c r="D1879" t="s">
        <v>20</v>
      </c>
      <c r="E1879" t="s">
        <v>21</v>
      </c>
      <c r="F1879">
        <v>2018</v>
      </c>
      <c r="G1879">
        <v>2018</v>
      </c>
      <c r="H1879">
        <v>37</v>
      </c>
      <c r="I1879" t="s">
        <v>133</v>
      </c>
      <c r="J1879">
        <v>99</v>
      </c>
      <c r="K1879" t="s">
        <v>23</v>
      </c>
      <c r="L1879">
        <v>5</v>
      </c>
      <c r="M1879" t="s">
        <v>58</v>
      </c>
      <c r="N1879">
        <v>999</v>
      </c>
      <c r="O1879" t="s">
        <v>42</v>
      </c>
      <c r="P1879">
        <v>0</v>
      </c>
      <c r="T1879" s="3" t="str">
        <f t="shared" si="59"/>
        <v>.</v>
      </c>
      <c r="U1879" s="3" t="str">
        <f>IF(AND(R1879&lt;&gt;"_U",N1879&lt;&gt;9999,N1879&lt;&gt;999,L1879&lt;&gt;"Median"),IFERROR(VLOOKUP(A1879,'TA Total'!A:P,16,0),"."),".")</f>
        <v>.</v>
      </c>
    </row>
    <row r="1880" spans="1:21" x14ac:dyDescent="0.3">
      <c r="A1880" s="1" t="str">
        <f t="shared" si="58"/>
        <v>2018|Whanganui District|$100,001-$150,000</v>
      </c>
      <c r="B1880" t="s">
        <v>18</v>
      </c>
      <c r="C1880" t="s">
        <v>19</v>
      </c>
      <c r="D1880" t="s">
        <v>20</v>
      </c>
      <c r="E1880" t="s">
        <v>21</v>
      </c>
      <c r="F1880">
        <v>2018</v>
      </c>
      <c r="G1880">
        <v>2018</v>
      </c>
      <c r="H1880">
        <v>37</v>
      </c>
      <c r="I1880" t="s">
        <v>133</v>
      </c>
      <c r="J1880">
        <v>99</v>
      </c>
      <c r="K1880" t="s">
        <v>23</v>
      </c>
      <c r="L1880">
        <v>6</v>
      </c>
      <c r="M1880" t="s">
        <v>59</v>
      </c>
      <c r="N1880">
        <v>9999</v>
      </c>
      <c r="O1880" t="s">
        <v>40</v>
      </c>
      <c r="P1880">
        <v>2151</v>
      </c>
      <c r="T1880" s="3" t="str">
        <f t="shared" si="59"/>
        <v>.</v>
      </c>
      <c r="U1880" s="3" t="str">
        <f>IF(AND(R1880&lt;&gt;"_U",N1880&lt;&gt;9999,N1880&lt;&gt;999,L1880&lt;&gt;"Median"),IFERROR(VLOOKUP(A1880,'TA Total'!A:P,16,0),"."),".")</f>
        <v>.</v>
      </c>
    </row>
    <row r="1881" spans="1:21" x14ac:dyDescent="0.3">
      <c r="A1881" s="1" t="str">
        <f t="shared" si="58"/>
        <v>2018|Whanganui District|$100,001-$150,000</v>
      </c>
      <c r="B1881" t="s">
        <v>18</v>
      </c>
      <c r="C1881" t="s">
        <v>19</v>
      </c>
      <c r="D1881" t="s">
        <v>20</v>
      </c>
      <c r="E1881" t="s">
        <v>21</v>
      </c>
      <c r="F1881">
        <v>2018</v>
      </c>
      <c r="G1881">
        <v>2018</v>
      </c>
      <c r="H1881">
        <v>37</v>
      </c>
      <c r="I1881" t="s">
        <v>133</v>
      </c>
      <c r="J1881">
        <v>99</v>
      </c>
      <c r="K1881" t="s">
        <v>23</v>
      </c>
      <c r="L1881">
        <v>6</v>
      </c>
      <c r="M1881" t="s">
        <v>59</v>
      </c>
      <c r="N1881">
        <v>1</v>
      </c>
      <c r="O1881" t="s">
        <v>33</v>
      </c>
      <c r="P1881">
        <v>1524</v>
      </c>
      <c r="T1881" s="3">
        <f t="shared" si="59"/>
        <v>70.849999999999994</v>
      </c>
      <c r="U1881" s="3">
        <f>IF(AND(R1881&lt;&gt;"_U",N1881&lt;&gt;9999,N1881&lt;&gt;999,L1881&lt;&gt;"Median"),IFERROR(VLOOKUP(A1881,'TA Total'!A:P,16,0),"."),".")</f>
        <v>2151</v>
      </c>
    </row>
    <row r="1882" spans="1:21" x14ac:dyDescent="0.3">
      <c r="A1882" s="1" t="str">
        <f t="shared" si="58"/>
        <v>2018|Whanganui District|$100,001-$150,000</v>
      </c>
      <c r="B1882" t="s">
        <v>18</v>
      </c>
      <c r="C1882" t="s">
        <v>19</v>
      </c>
      <c r="D1882" t="s">
        <v>20</v>
      </c>
      <c r="E1882" t="s">
        <v>21</v>
      </c>
      <c r="F1882">
        <v>2018</v>
      </c>
      <c r="G1882">
        <v>2018</v>
      </c>
      <c r="H1882">
        <v>37</v>
      </c>
      <c r="I1882" t="s">
        <v>133</v>
      </c>
      <c r="J1882">
        <v>99</v>
      </c>
      <c r="K1882" t="s">
        <v>23</v>
      </c>
      <c r="L1882">
        <v>6</v>
      </c>
      <c r="M1882" t="s">
        <v>59</v>
      </c>
      <c r="N1882">
        <v>2</v>
      </c>
      <c r="O1882" t="s">
        <v>28</v>
      </c>
      <c r="P1882">
        <v>309</v>
      </c>
      <c r="T1882" s="3">
        <f t="shared" si="59"/>
        <v>14.37</v>
      </c>
      <c r="U1882" s="3">
        <f>IF(AND(R1882&lt;&gt;"_U",N1882&lt;&gt;9999,N1882&lt;&gt;999,L1882&lt;&gt;"Median"),IFERROR(VLOOKUP(A1882,'TA Total'!A:P,16,0),"."),".")</f>
        <v>2151</v>
      </c>
    </row>
    <row r="1883" spans="1:21" x14ac:dyDescent="0.3">
      <c r="A1883" s="1" t="str">
        <f t="shared" si="58"/>
        <v>2018|Whanganui District|$100,001-$150,000</v>
      </c>
      <c r="B1883" t="s">
        <v>18</v>
      </c>
      <c r="C1883" t="s">
        <v>19</v>
      </c>
      <c r="D1883" t="s">
        <v>20</v>
      </c>
      <c r="E1883" t="s">
        <v>21</v>
      </c>
      <c r="F1883">
        <v>2018</v>
      </c>
      <c r="G1883">
        <v>2018</v>
      </c>
      <c r="H1883">
        <v>37</v>
      </c>
      <c r="I1883" t="s">
        <v>133</v>
      </c>
      <c r="J1883">
        <v>99</v>
      </c>
      <c r="K1883" t="s">
        <v>23</v>
      </c>
      <c r="L1883">
        <v>6</v>
      </c>
      <c r="M1883" t="s">
        <v>59</v>
      </c>
      <c r="N1883">
        <v>3</v>
      </c>
      <c r="O1883" t="s">
        <v>25</v>
      </c>
      <c r="P1883">
        <v>321</v>
      </c>
      <c r="T1883" s="3">
        <f t="shared" si="59"/>
        <v>14.92</v>
      </c>
      <c r="U1883" s="3">
        <f>IF(AND(R1883&lt;&gt;"_U",N1883&lt;&gt;9999,N1883&lt;&gt;999,L1883&lt;&gt;"Median"),IFERROR(VLOOKUP(A1883,'TA Total'!A:P,16,0),"."),".")</f>
        <v>2151</v>
      </c>
    </row>
    <row r="1884" spans="1:21" x14ac:dyDescent="0.3">
      <c r="A1884" s="1" t="str">
        <f t="shared" si="58"/>
        <v>2018|Whanganui District|$100,001-$150,000</v>
      </c>
      <c r="B1884" t="s">
        <v>18</v>
      </c>
      <c r="C1884" t="s">
        <v>19</v>
      </c>
      <c r="D1884" t="s">
        <v>20</v>
      </c>
      <c r="E1884" t="s">
        <v>21</v>
      </c>
      <c r="F1884">
        <v>2018</v>
      </c>
      <c r="G1884">
        <v>2018</v>
      </c>
      <c r="H1884">
        <v>37</v>
      </c>
      <c r="I1884" t="s">
        <v>133</v>
      </c>
      <c r="J1884">
        <v>99</v>
      </c>
      <c r="K1884" t="s">
        <v>23</v>
      </c>
      <c r="L1884">
        <v>6</v>
      </c>
      <c r="M1884" t="s">
        <v>59</v>
      </c>
      <c r="N1884">
        <v>999</v>
      </c>
      <c r="O1884" t="s">
        <v>42</v>
      </c>
      <c r="P1884">
        <v>0</v>
      </c>
      <c r="T1884" s="3" t="str">
        <f t="shared" si="59"/>
        <v>.</v>
      </c>
      <c r="U1884" s="3" t="str">
        <f>IF(AND(R1884&lt;&gt;"_U",N1884&lt;&gt;9999,N1884&lt;&gt;999,L1884&lt;&gt;"Median"),IFERROR(VLOOKUP(A1884,'TA Total'!A:P,16,0),"."),".")</f>
        <v>.</v>
      </c>
    </row>
    <row r="1885" spans="1:21" x14ac:dyDescent="0.3">
      <c r="A1885" s="1" t="str">
        <f t="shared" si="58"/>
        <v>2018|Whanganui District|$100,001-$150,000</v>
      </c>
      <c r="B1885" t="s">
        <v>18</v>
      </c>
      <c r="C1885" t="s">
        <v>19</v>
      </c>
      <c r="D1885" t="s">
        <v>20</v>
      </c>
      <c r="E1885" t="s">
        <v>21</v>
      </c>
      <c r="F1885">
        <v>2018</v>
      </c>
      <c r="G1885">
        <v>2018</v>
      </c>
      <c r="H1885">
        <v>37</v>
      </c>
      <c r="I1885" t="s">
        <v>133</v>
      </c>
      <c r="J1885">
        <v>99</v>
      </c>
      <c r="K1885" t="s">
        <v>23</v>
      </c>
      <c r="L1885">
        <v>6</v>
      </c>
      <c r="M1885" t="s">
        <v>59</v>
      </c>
      <c r="N1885">
        <v>7777</v>
      </c>
      <c r="O1885" t="s">
        <v>37</v>
      </c>
      <c r="P1885">
        <v>2151</v>
      </c>
      <c r="T1885" s="3">
        <f t="shared" si="59"/>
        <v>100</v>
      </c>
      <c r="U1885" s="3">
        <f>IF(AND(R1885&lt;&gt;"_U",N1885&lt;&gt;9999,N1885&lt;&gt;999,L1885&lt;&gt;"Median"),IFERROR(VLOOKUP(A1885,'TA Total'!A:P,16,0),"."),".")</f>
        <v>2151</v>
      </c>
    </row>
    <row r="1886" spans="1:21" x14ac:dyDescent="0.3">
      <c r="A1886" s="1" t="str">
        <f t="shared" si="58"/>
        <v>2018|Whanganui District|$150,001-$200,000</v>
      </c>
      <c r="B1886" t="s">
        <v>18</v>
      </c>
      <c r="C1886" t="s">
        <v>19</v>
      </c>
      <c r="D1886" t="s">
        <v>20</v>
      </c>
      <c r="E1886" t="s">
        <v>21</v>
      </c>
      <c r="F1886">
        <v>2018</v>
      </c>
      <c r="G1886">
        <v>2018</v>
      </c>
      <c r="H1886">
        <v>37</v>
      </c>
      <c r="I1886" t="s">
        <v>133</v>
      </c>
      <c r="J1886">
        <v>99</v>
      </c>
      <c r="K1886" t="s">
        <v>23</v>
      </c>
      <c r="L1886">
        <v>7</v>
      </c>
      <c r="M1886" t="s">
        <v>43</v>
      </c>
      <c r="N1886">
        <v>2</v>
      </c>
      <c r="O1886" t="s">
        <v>28</v>
      </c>
      <c r="P1886">
        <v>123</v>
      </c>
      <c r="T1886" s="3">
        <f t="shared" si="59"/>
        <v>11.36</v>
      </c>
      <c r="U1886" s="3">
        <f>IF(AND(R1886&lt;&gt;"_U",N1886&lt;&gt;9999,N1886&lt;&gt;999,L1886&lt;&gt;"Median"),IFERROR(VLOOKUP(A1886,'TA Total'!A:P,16,0),"."),".")</f>
        <v>1083</v>
      </c>
    </row>
    <row r="1887" spans="1:21" x14ac:dyDescent="0.3">
      <c r="A1887" s="1" t="str">
        <f t="shared" si="58"/>
        <v>2018|Whanganui District|$150,001-$200,000</v>
      </c>
      <c r="B1887" t="s">
        <v>18</v>
      </c>
      <c r="C1887" t="s">
        <v>19</v>
      </c>
      <c r="D1887" t="s">
        <v>20</v>
      </c>
      <c r="E1887" t="s">
        <v>21</v>
      </c>
      <c r="F1887">
        <v>2018</v>
      </c>
      <c r="G1887">
        <v>2018</v>
      </c>
      <c r="H1887">
        <v>37</v>
      </c>
      <c r="I1887" t="s">
        <v>133</v>
      </c>
      <c r="J1887">
        <v>99</v>
      </c>
      <c r="K1887" t="s">
        <v>23</v>
      </c>
      <c r="L1887">
        <v>7</v>
      </c>
      <c r="M1887" t="s">
        <v>43</v>
      </c>
      <c r="N1887">
        <v>7777</v>
      </c>
      <c r="O1887" t="s">
        <v>37</v>
      </c>
      <c r="P1887">
        <v>1083</v>
      </c>
      <c r="T1887" s="3">
        <f t="shared" si="59"/>
        <v>100</v>
      </c>
      <c r="U1887" s="3">
        <f>IF(AND(R1887&lt;&gt;"_U",N1887&lt;&gt;9999,N1887&lt;&gt;999,L1887&lt;&gt;"Median"),IFERROR(VLOOKUP(A1887,'TA Total'!A:P,16,0),"."),".")</f>
        <v>1083</v>
      </c>
    </row>
    <row r="1888" spans="1:21" x14ac:dyDescent="0.3">
      <c r="A1888" s="1" t="str">
        <f t="shared" si="58"/>
        <v>2018|Whanganui District|$150,001-$200,000</v>
      </c>
      <c r="B1888" t="s">
        <v>18</v>
      </c>
      <c r="C1888" t="s">
        <v>19</v>
      </c>
      <c r="D1888" t="s">
        <v>20</v>
      </c>
      <c r="E1888" t="s">
        <v>21</v>
      </c>
      <c r="F1888">
        <v>2018</v>
      </c>
      <c r="G1888">
        <v>2018</v>
      </c>
      <c r="H1888">
        <v>37</v>
      </c>
      <c r="I1888" t="s">
        <v>133</v>
      </c>
      <c r="J1888">
        <v>99</v>
      </c>
      <c r="K1888" t="s">
        <v>23</v>
      </c>
      <c r="L1888">
        <v>7</v>
      </c>
      <c r="M1888" t="s">
        <v>43</v>
      </c>
      <c r="N1888">
        <v>3</v>
      </c>
      <c r="O1888" t="s">
        <v>25</v>
      </c>
      <c r="P1888">
        <v>297</v>
      </c>
      <c r="T1888" s="3">
        <f t="shared" si="59"/>
        <v>27.42</v>
      </c>
      <c r="U1888" s="3">
        <f>IF(AND(R1888&lt;&gt;"_U",N1888&lt;&gt;9999,N1888&lt;&gt;999,L1888&lt;&gt;"Median"),IFERROR(VLOOKUP(A1888,'TA Total'!A:P,16,0),"."),".")</f>
        <v>1083</v>
      </c>
    </row>
    <row r="1889" spans="1:21" x14ac:dyDescent="0.3">
      <c r="A1889" s="1" t="str">
        <f t="shared" si="58"/>
        <v>2018|Whanganui District|$150,001-$200,000</v>
      </c>
      <c r="B1889" t="s">
        <v>18</v>
      </c>
      <c r="C1889" t="s">
        <v>19</v>
      </c>
      <c r="D1889" t="s">
        <v>20</v>
      </c>
      <c r="E1889" t="s">
        <v>21</v>
      </c>
      <c r="F1889">
        <v>2018</v>
      </c>
      <c r="G1889">
        <v>2018</v>
      </c>
      <c r="H1889">
        <v>37</v>
      </c>
      <c r="I1889" t="s">
        <v>133</v>
      </c>
      <c r="J1889">
        <v>99</v>
      </c>
      <c r="K1889" t="s">
        <v>23</v>
      </c>
      <c r="L1889">
        <v>7</v>
      </c>
      <c r="M1889" t="s">
        <v>43</v>
      </c>
      <c r="N1889">
        <v>999</v>
      </c>
      <c r="O1889" t="s">
        <v>42</v>
      </c>
      <c r="P1889">
        <v>0</v>
      </c>
      <c r="T1889" s="3" t="str">
        <f t="shared" si="59"/>
        <v>.</v>
      </c>
      <c r="U1889" s="3" t="str">
        <f>IF(AND(R1889&lt;&gt;"_U",N1889&lt;&gt;9999,N1889&lt;&gt;999,L1889&lt;&gt;"Median"),IFERROR(VLOOKUP(A1889,'TA Total'!A:P,16,0),"."),".")</f>
        <v>.</v>
      </c>
    </row>
    <row r="1890" spans="1:21" x14ac:dyDescent="0.3">
      <c r="A1890" s="1" t="str">
        <f t="shared" si="58"/>
        <v>2018|Whanganui District|$150,001-$200,000</v>
      </c>
      <c r="B1890" t="s">
        <v>18</v>
      </c>
      <c r="C1890" t="s">
        <v>19</v>
      </c>
      <c r="D1890" t="s">
        <v>20</v>
      </c>
      <c r="E1890" t="s">
        <v>21</v>
      </c>
      <c r="F1890">
        <v>2018</v>
      </c>
      <c r="G1890">
        <v>2018</v>
      </c>
      <c r="H1890">
        <v>37</v>
      </c>
      <c r="I1890" t="s">
        <v>133</v>
      </c>
      <c r="J1890">
        <v>99</v>
      </c>
      <c r="K1890" t="s">
        <v>23</v>
      </c>
      <c r="L1890">
        <v>7</v>
      </c>
      <c r="M1890" t="s">
        <v>43</v>
      </c>
      <c r="N1890">
        <v>9999</v>
      </c>
      <c r="O1890" t="s">
        <v>40</v>
      </c>
      <c r="P1890">
        <v>1083</v>
      </c>
      <c r="T1890" s="3" t="str">
        <f t="shared" si="59"/>
        <v>.</v>
      </c>
      <c r="U1890" s="3" t="str">
        <f>IF(AND(R1890&lt;&gt;"_U",N1890&lt;&gt;9999,N1890&lt;&gt;999,L1890&lt;&gt;"Median"),IFERROR(VLOOKUP(A1890,'TA Total'!A:P,16,0),"."),".")</f>
        <v>.</v>
      </c>
    </row>
    <row r="1891" spans="1:21" x14ac:dyDescent="0.3">
      <c r="A1891" s="1" t="str">
        <f t="shared" si="58"/>
        <v>2018|Whanganui District|$150,001-$200,000</v>
      </c>
      <c r="B1891" t="s">
        <v>18</v>
      </c>
      <c r="C1891" t="s">
        <v>19</v>
      </c>
      <c r="D1891" t="s">
        <v>20</v>
      </c>
      <c r="E1891" t="s">
        <v>21</v>
      </c>
      <c r="F1891">
        <v>2018</v>
      </c>
      <c r="G1891">
        <v>2018</v>
      </c>
      <c r="H1891">
        <v>37</v>
      </c>
      <c r="I1891" t="s">
        <v>133</v>
      </c>
      <c r="J1891">
        <v>99</v>
      </c>
      <c r="K1891" t="s">
        <v>23</v>
      </c>
      <c r="L1891">
        <v>7</v>
      </c>
      <c r="M1891" t="s">
        <v>43</v>
      </c>
      <c r="N1891">
        <v>1</v>
      </c>
      <c r="O1891" t="s">
        <v>33</v>
      </c>
      <c r="P1891">
        <v>660</v>
      </c>
      <c r="T1891" s="3">
        <f t="shared" si="59"/>
        <v>60.94</v>
      </c>
      <c r="U1891" s="3">
        <f>IF(AND(R1891&lt;&gt;"_U",N1891&lt;&gt;9999,N1891&lt;&gt;999,L1891&lt;&gt;"Median"),IFERROR(VLOOKUP(A1891,'TA Total'!A:P,16,0),"."),".")</f>
        <v>1083</v>
      </c>
    </row>
    <row r="1892" spans="1:21" x14ac:dyDescent="0.3">
      <c r="A1892" s="1" t="str">
        <f t="shared" si="58"/>
        <v>2018|Whanganui District|$200,001 or more</v>
      </c>
      <c r="B1892" t="s">
        <v>18</v>
      </c>
      <c r="C1892" t="s">
        <v>19</v>
      </c>
      <c r="D1892" t="s">
        <v>20</v>
      </c>
      <c r="E1892" t="s">
        <v>21</v>
      </c>
      <c r="F1892">
        <v>2018</v>
      </c>
      <c r="G1892">
        <v>2018</v>
      </c>
      <c r="H1892">
        <v>37</v>
      </c>
      <c r="I1892" t="s">
        <v>133</v>
      </c>
      <c r="J1892">
        <v>99</v>
      </c>
      <c r="K1892" t="s">
        <v>23</v>
      </c>
      <c r="L1892">
        <v>8</v>
      </c>
      <c r="M1892" t="s">
        <v>27</v>
      </c>
      <c r="N1892">
        <v>9999</v>
      </c>
      <c r="O1892" t="s">
        <v>40</v>
      </c>
      <c r="R1892" t="s">
        <v>29</v>
      </c>
      <c r="S1892" t="s">
        <v>30</v>
      </c>
      <c r="T1892" s="3" t="str">
        <f t="shared" si="59"/>
        <v>.</v>
      </c>
      <c r="U1892" s="3" t="str">
        <f>IF(AND(R1892&lt;&gt;"_U",N1892&lt;&gt;9999,N1892&lt;&gt;999,L1892&lt;&gt;"Median"),IFERROR(VLOOKUP(A1892,'TA Total'!A:P,16,0),"."),".")</f>
        <v>.</v>
      </c>
    </row>
    <row r="1893" spans="1:21" x14ac:dyDescent="0.3">
      <c r="A1893" s="1" t="str">
        <f t="shared" si="58"/>
        <v>2018|Whanganui District|$200,001 or more</v>
      </c>
      <c r="B1893" t="s">
        <v>18</v>
      </c>
      <c r="C1893" t="s">
        <v>19</v>
      </c>
      <c r="D1893" t="s">
        <v>20</v>
      </c>
      <c r="E1893" t="s">
        <v>21</v>
      </c>
      <c r="F1893">
        <v>2018</v>
      </c>
      <c r="G1893">
        <v>2018</v>
      </c>
      <c r="H1893">
        <v>37</v>
      </c>
      <c r="I1893" t="s">
        <v>133</v>
      </c>
      <c r="J1893">
        <v>99</v>
      </c>
      <c r="K1893" t="s">
        <v>23</v>
      </c>
      <c r="L1893">
        <v>8</v>
      </c>
      <c r="M1893" t="s">
        <v>27</v>
      </c>
      <c r="N1893">
        <v>1</v>
      </c>
      <c r="O1893" t="s">
        <v>33</v>
      </c>
      <c r="R1893" t="s">
        <v>29</v>
      </c>
      <c r="S1893" t="s">
        <v>30</v>
      </c>
      <c r="T1893" s="3" t="str">
        <f t="shared" si="59"/>
        <v>.</v>
      </c>
      <c r="U1893" s="3" t="str">
        <f>IF(AND(R1893&lt;&gt;"_U",N1893&lt;&gt;9999,N1893&lt;&gt;999,L1893&lt;&gt;"Median"),IFERROR(VLOOKUP(A1893,'TA Total'!A:P,16,0),"."),".")</f>
        <v>.</v>
      </c>
    </row>
    <row r="1894" spans="1:21" x14ac:dyDescent="0.3">
      <c r="A1894" s="1" t="str">
        <f t="shared" si="58"/>
        <v>2018|Whanganui District|$200,001 or more</v>
      </c>
      <c r="B1894" t="s">
        <v>18</v>
      </c>
      <c r="C1894" t="s">
        <v>19</v>
      </c>
      <c r="D1894" t="s">
        <v>20</v>
      </c>
      <c r="E1894" t="s">
        <v>21</v>
      </c>
      <c r="F1894">
        <v>2018</v>
      </c>
      <c r="G1894">
        <v>2018</v>
      </c>
      <c r="H1894">
        <v>37</v>
      </c>
      <c r="I1894" t="s">
        <v>133</v>
      </c>
      <c r="J1894">
        <v>99</v>
      </c>
      <c r="K1894" t="s">
        <v>23</v>
      </c>
      <c r="L1894">
        <v>8</v>
      </c>
      <c r="M1894" t="s">
        <v>27</v>
      </c>
      <c r="N1894">
        <v>2</v>
      </c>
      <c r="O1894" t="s">
        <v>28</v>
      </c>
      <c r="R1894" t="s">
        <v>29</v>
      </c>
      <c r="S1894" t="s">
        <v>30</v>
      </c>
      <c r="T1894" s="3" t="str">
        <f t="shared" si="59"/>
        <v>.</v>
      </c>
      <c r="U1894" s="3" t="str">
        <f>IF(AND(R1894&lt;&gt;"_U",N1894&lt;&gt;9999,N1894&lt;&gt;999,L1894&lt;&gt;"Median"),IFERROR(VLOOKUP(A1894,'TA Total'!A:P,16,0),"."),".")</f>
        <v>.</v>
      </c>
    </row>
    <row r="1895" spans="1:21" x14ac:dyDescent="0.3">
      <c r="A1895" s="1" t="str">
        <f t="shared" si="58"/>
        <v>2018|Whanganui District|$200,001 or more</v>
      </c>
      <c r="B1895" t="s">
        <v>18</v>
      </c>
      <c r="C1895" t="s">
        <v>19</v>
      </c>
      <c r="D1895" t="s">
        <v>20</v>
      </c>
      <c r="E1895" t="s">
        <v>21</v>
      </c>
      <c r="F1895">
        <v>2018</v>
      </c>
      <c r="G1895">
        <v>2018</v>
      </c>
      <c r="H1895">
        <v>37</v>
      </c>
      <c r="I1895" t="s">
        <v>133</v>
      </c>
      <c r="J1895">
        <v>99</v>
      </c>
      <c r="K1895" t="s">
        <v>23</v>
      </c>
      <c r="L1895">
        <v>8</v>
      </c>
      <c r="M1895" t="s">
        <v>27</v>
      </c>
      <c r="N1895">
        <v>7777</v>
      </c>
      <c r="O1895" t="s">
        <v>37</v>
      </c>
      <c r="R1895" t="s">
        <v>29</v>
      </c>
      <c r="S1895" t="s">
        <v>30</v>
      </c>
      <c r="T1895" s="3" t="str">
        <f t="shared" si="59"/>
        <v>.</v>
      </c>
      <c r="U1895" s="3" t="str">
        <f>IF(AND(R1895&lt;&gt;"_U",N1895&lt;&gt;9999,N1895&lt;&gt;999,L1895&lt;&gt;"Median"),IFERROR(VLOOKUP(A1895,'TA Total'!A:P,16,0),"."),".")</f>
        <v>.</v>
      </c>
    </row>
    <row r="1896" spans="1:21" x14ac:dyDescent="0.3">
      <c r="A1896" s="1" t="str">
        <f t="shared" si="58"/>
        <v>2018|Whanganui District|$200,001 or more</v>
      </c>
      <c r="B1896" t="s">
        <v>18</v>
      </c>
      <c r="C1896" t="s">
        <v>19</v>
      </c>
      <c r="D1896" t="s">
        <v>20</v>
      </c>
      <c r="E1896" t="s">
        <v>21</v>
      </c>
      <c r="F1896">
        <v>2018</v>
      </c>
      <c r="G1896">
        <v>2018</v>
      </c>
      <c r="H1896">
        <v>37</v>
      </c>
      <c r="I1896" t="s">
        <v>133</v>
      </c>
      <c r="J1896">
        <v>99</v>
      </c>
      <c r="K1896" t="s">
        <v>23</v>
      </c>
      <c r="L1896">
        <v>8</v>
      </c>
      <c r="M1896" t="s">
        <v>27</v>
      </c>
      <c r="N1896">
        <v>3</v>
      </c>
      <c r="O1896" t="s">
        <v>25</v>
      </c>
      <c r="R1896" t="s">
        <v>29</v>
      </c>
      <c r="S1896" t="s">
        <v>30</v>
      </c>
      <c r="T1896" s="3" t="str">
        <f t="shared" si="59"/>
        <v>.</v>
      </c>
      <c r="U1896" s="3" t="str">
        <f>IF(AND(R1896&lt;&gt;"_U",N1896&lt;&gt;9999,N1896&lt;&gt;999,L1896&lt;&gt;"Median"),IFERROR(VLOOKUP(A1896,'TA Total'!A:P,16,0),"."),".")</f>
        <v>.</v>
      </c>
    </row>
    <row r="1897" spans="1:21" x14ac:dyDescent="0.3">
      <c r="A1897" s="1" t="str">
        <f t="shared" si="58"/>
        <v>2018|Whanganui District|$200,001 or more</v>
      </c>
      <c r="B1897" t="s">
        <v>18</v>
      </c>
      <c r="C1897" t="s">
        <v>19</v>
      </c>
      <c r="D1897" t="s">
        <v>20</v>
      </c>
      <c r="E1897" t="s">
        <v>21</v>
      </c>
      <c r="F1897">
        <v>2018</v>
      </c>
      <c r="G1897">
        <v>2018</v>
      </c>
      <c r="H1897">
        <v>37</v>
      </c>
      <c r="I1897" t="s">
        <v>133</v>
      </c>
      <c r="J1897">
        <v>99</v>
      </c>
      <c r="K1897" t="s">
        <v>23</v>
      </c>
      <c r="L1897">
        <v>8</v>
      </c>
      <c r="M1897" t="s">
        <v>27</v>
      </c>
      <c r="N1897">
        <v>999</v>
      </c>
      <c r="O1897" t="s">
        <v>42</v>
      </c>
      <c r="R1897" t="s">
        <v>29</v>
      </c>
      <c r="S1897" t="s">
        <v>30</v>
      </c>
      <c r="T1897" s="3" t="str">
        <f t="shared" si="59"/>
        <v>.</v>
      </c>
      <c r="U1897" s="3" t="str">
        <f>IF(AND(R1897&lt;&gt;"_U",N1897&lt;&gt;9999,N1897&lt;&gt;999,L1897&lt;&gt;"Median"),IFERROR(VLOOKUP(A1897,'TA Total'!A:P,16,0),"."),".")</f>
        <v>.</v>
      </c>
    </row>
    <row r="1898" spans="1:21" x14ac:dyDescent="0.3">
      <c r="A1898" s="1" t="str">
        <f t="shared" si="58"/>
        <v>2018|Whanganui District|Total stated - total household income</v>
      </c>
      <c r="B1898" t="s">
        <v>18</v>
      </c>
      <c r="C1898" t="s">
        <v>19</v>
      </c>
      <c r="D1898" t="s">
        <v>20</v>
      </c>
      <c r="E1898" t="s">
        <v>21</v>
      </c>
      <c r="F1898">
        <v>2018</v>
      </c>
      <c r="G1898">
        <v>2018</v>
      </c>
      <c r="H1898">
        <v>37</v>
      </c>
      <c r="I1898" t="s">
        <v>133</v>
      </c>
      <c r="J1898">
        <v>99</v>
      </c>
      <c r="K1898" t="s">
        <v>23</v>
      </c>
      <c r="L1898">
        <v>77</v>
      </c>
      <c r="M1898" t="s">
        <v>32</v>
      </c>
      <c r="N1898">
        <v>7777</v>
      </c>
      <c r="O1898" t="s">
        <v>37</v>
      </c>
      <c r="P1898">
        <v>16653</v>
      </c>
      <c r="T1898" s="3">
        <f t="shared" si="59"/>
        <v>100</v>
      </c>
      <c r="U1898" s="3">
        <f>IF(AND(R1898&lt;&gt;"_U",N1898&lt;&gt;9999,N1898&lt;&gt;999,L1898&lt;&gt;"Median"),IFERROR(VLOOKUP(A1898,'TA Total'!A:P,16,0),"."),".")</f>
        <v>16653</v>
      </c>
    </row>
    <row r="1899" spans="1:21" x14ac:dyDescent="0.3">
      <c r="A1899" s="1" t="str">
        <f t="shared" si="58"/>
        <v>2018|Whanganui District|Total stated - total household income</v>
      </c>
      <c r="B1899" t="s">
        <v>18</v>
      </c>
      <c r="C1899" t="s">
        <v>19</v>
      </c>
      <c r="D1899" t="s">
        <v>20</v>
      </c>
      <c r="E1899" t="s">
        <v>21</v>
      </c>
      <c r="F1899">
        <v>2018</v>
      </c>
      <c r="G1899">
        <v>2018</v>
      </c>
      <c r="H1899">
        <v>37</v>
      </c>
      <c r="I1899" t="s">
        <v>133</v>
      </c>
      <c r="J1899">
        <v>99</v>
      </c>
      <c r="K1899" t="s">
        <v>23</v>
      </c>
      <c r="L1899">
        <v>77</v>
      </c>
      <c r="M1899" t="s">
        <v>32</v>
      </c>
      <c r="N1899">
        <v>999</v>
      </c>
      <c r="O1899" t="s">
        <v>42</v>
      </c>
      <c r="P1899">
        <v>0</v>
      </c>
      <c r="T1899" s="3" t="str">
        <f t="shared" si="59"/>
        <v>.</v>
      </c>
      <c r="U1899" s="3" t="str">
        <f>IF(AND(R1899&lt;&gt;"_U",N1899&lt;&gt;9999,N1899&lt;&gt;999,L1899&lt;&gt;"Median"),IFERROR(VLOOKUP(A1899,'TA Total'!A:P,16,0),"."),".")</f>
        <v>.</v>
      </c>
    </row>
    <row r="1900" spans="1:21" x14ac:dyDescent="0.3">
      <c r="A1900" s="1" t="str">
        <f t="shared" si="58"/>
        <v>2018|Whanganui District|Total stated - total household income</v>
      </c>
      <c r="B1900" t="s">
        <v>18</v>
      </c>
      <c r="C1900" t="s">
        <v>19</v>
      </c>
      <c r="D1900" t="s">
        <v>20</v>
      </c>
      <c r="E1900" t="s">
        <v>21</v>
      </c>
      <c r="F1900">
        <v>2018</v>
      </c>
      <c r="G1900">
        <v>2018</v>
      </c>
      <c r="H1900">
        <v>37</v>
      </c>
      <c r="I1900" t="s">
        <v>133</v>
      </c>
      <c r="J1900">
        <v>99</v>
      </c>
      <c r="K1900" t="s">
        <v>23</v>
      </c>
      <c r="L1900">
        <v>77</v>
      </c>
      <c r="M1900" t="s">
        <v>32</v>
      </c>
      <c r="N1900">
        <v>1</v>
      </c>
      <c r="O1900" t="s">
        <v>33</v>
      </c>
      <c r="P1900">
        <v>9381</v>
      </c>
      <c r="T1900" s="3">
        <f t="shared" si="59"/>
        <v>56.33</v>
      </c>
      <c r="U1900" s="3">
        <f>IF(AND(R1900&lt;&gt;"_U",N1900&lt;&gt;9999,N1900&lt;&gt;999,L1900&lt;&gt;"Median"),IFERROR(VLOOKUP(A1900,'TA Total'!A:P,16,0),"."),".")</f>
        <v>16653</v>
      </c>
    </row>
    <row r="1901" spans="1:21" x14ac:dyDescent="0.3">
      <c r="A1901" s="1" t="str">
        <f t="shared" si="58"/>
        <v>2018|Whanganui District|Total stated - total household income</v>
      </c>
      <c r="B1901" t="s">
        <v>18</v>
      </c>
      <c r="C1901" t="s">
        <v>19</v>
      </c>
      <c r="D1901" t="s">
        <v>20</v>
      </c>
      <c r="E1901" t="s">
        <v>21</v>
      </c>
      <c r="F1901">
        <v>2018</v>
      </c>
      <c r="G1901">
        <v>2018</v>
      </c>
      <c r="H1901">
        <v>37</v>
      </c>
      <c r="I1901" t="s">
        <v>133</v>
      </c>
      <c r="J1901">
        <v>99</v>
      </c>
      <c r="K1901" t="s">
        <v>23</v>
      </c>
      <c r="L1901">
        <v>77</v>
      </c>
      <c r="M1901" t="s">
        <v>32</v>
      </c>
      <c r="N1901">
        <v>9999</v>
      </c>
      <c r="O1901" t="s">
        <v>40</v>
      </c>
      <c r="P1901">
        <v>16653</v>
      </c>
      <c r="T1901" s="3" t="str">
        <f t="shared" si="59"/>
        <v>.</v>
      </c>
      <c r="U1901" s="3" t="str">
        <f>IF(AND(R1901&lt;&gt;"_U",N1901&lt;&gt;9999,N1901&lt;&gt;999,L1901&lt;&gt;"Median"),IFERROR(VLOOKUP(A1901,'TA Total'!A:P,16,0),"."),".")</f>
        <v>.</v>
      </c>
    </row>
    <row r="1902" spans="1:21" x14ac:dyDescent="0.3">
      <c r="A1902" s="1" t="str">
        <f t="shared" si="58"/>
        <v>2018|Whanganui District|Total stated - total household income</v>
      </c>
      <c r="B1902" t="s">
        <v>18</v>
      </c>
      <c r="C1902" t="s">
        <v>19</v>
      </c>
      <c r="D1902" t="s">
        <v>20</v>
      </c>
      <c r="E1902" t="s">
        <v>21</v>
      </c>
      <c r="F1902">
        <v>2018</v>
      </c>
      <c r="G1902">
        <v>2018</v>
      </c>
      <c r="H1902">
        <v>37</v>
      </c>
      <c r="I1902" t="s">
        <v>133</v>
      </c>
      <c r="J1902">
        <v>99</v>
      </c>
      <c r="K1902" t="s">
        <v>23</v>
      </c>
      <c r="L1902">
        <v>77</v>
      </c>
      <c r="M1902" t="s">
        <v>32</v>
      </c>
      <c r="N1902">
        <v>2</v>
      </c>
      <c r="O1902" t="s">
        <v>28</v>
      </c>
      <c r="P1902">
        <v>5256</v>
      </c>
      <c r="T1902" s="3">
        <f t="shared" si="59"/>
        <v>31.56</v>
      </c>
      <c r="U1902" s="3">
        <f>IF(AND(R1902&lt;&gt;"_U",N1902&lt;&gt;9999,N1902&lt;&gt;999,L1902&lt;&gt;"Median"),IFERROR(VLOOKUP(A1902,'TA Total'!A:P,16,0),"."),".")</f>
        <v>16653</v>
      </c>
    </row>
    <row r="1903" spans="1:21" x14ac:dyDescent="0.3">
      <c r="A1903" s="1" t="str">
        <f t="shared" si="58"/>
        <v>2018|Whanganui District|Total stated - total household income</v>
      </c>
      <c r="B1903" t="s">
        <v>18</v>
      </c>
      <c r="C1903" t="s">
        <v>19</v>
      </c>
      <c r="D1903" t="s">
        <v>20</v>
      </c>
      <c r="E1903" t="s">
        <v>21</v>
      </c>
      <c r="F1903">
        <v>2018</v>
      </c>
      <c r="G1903">
        <v>2018</v>
      </c>
      <c r="H1903">
        <v>37</v>
      </c>
      <c r="I1903" t="s">
        <v>133</v>
      </c>
      <c r="J1903">
        <v>99</v>
      </c>
      <c r="K1903" t="s">
        <v>23</v>
      </c>
      <c r="L1903">
        <v>77</v>
      </c>
      <c r="M1903" t="s">
        <v>32</v>
      </c>
      <c r="N1903">
        <v>3</v>
      </c>
      <c r="O1903" t="s">
        <v>25</v>
      </c>
      <c r="P1903">
        <v>2016</v>
      </c>
      <c r="T1903" s="3">
        <f t="shared" si="59"/>
        <v>12.11</v>
      </c>
      <c r="U1903" s="3">
        <f>IF(AND(R1903&lt;&gt;"_U",N1903&lt;&gt;9999,N1903&lt;&gt;999,L1903&lt;&gt;"Median"),IFERROR(VLOOKUP(A1903,'TA Total'!A:P,16,0),"."),".")</f>
        <v>16653</v>
      </c>
    </row>
    <row r="1904" spans="1:21" x14ac:dyDescent="0.3">
      <c r="A1904" s="1" t="str">
        <f t="shared" si="58"/>
        <v>2018|Whanganui District|Total - total household income</v>
      </c>
      <c r="B1904" t="s">
        <v>18</v>
      </c>
      <c r="C1904" t="s">
        <v>19</v>
      </c>
      <c r="D1904" t="s">
        <v>20</v>
      </c>
      <c r="E1904" t="s">
        <v>21</v>
      </c>
      <c r="F1904">
        <v>2018</v>
      </c>
      <c r="G1904">
        <v>2018</v>
      </c>
      <c r="H1904">
        <v>37</v>
      </c>
      <c r="I1904" t="s">
        <v>133</v>
      </c>
      <c r="J1904">
        <v>99</v>
      </c>
      <c r="K1904" t="s">
        <v>23</v>
      </c>
      <c r="L1904">
        <v>99</v>
      </c>
      <c r="M1904" t="s">
        <v>48</v>
      </c>
      <c r="N1904">
        <v>3</v>
      </c>
      <c r="O1904" t="s">
        <v>25</v>
      </c>
      <c r="P1904">
        <v>2175</v>
      </c>
      <c r="T1904" s="3">
        <f t="shared" si="59"/>
        <v>12.05</v>
      </c>
      <c r="U1904" s="3">
        <f>IF(AND(R1904&lt;&gt;"_U",N1904&lt;&gt;9999,N1904&lt;&gt;999,L1904&lt;&gt;"Median"),IFERROR(VLOOKUP(A1904,'TA Total'!A:P,16,0),"."),".")</f>
        <v>18054</v>
      </c>
    </row>
    <row r="1905" spans="1:21" x14ac:dyDescent="0.3">
      <c r="A1905" s="1" t="str">
        <f t="shared" si="58"/>
        <v>2018|Whanganui District|Total - total household income</v>
      </c>
      <c r="B1905" t="s">
        <v>18</v>
      </c>
      <c r="C1905" t="s">
        <v>19</v>
      </c>
      <c r="D1905" t="s">
        <v>20</v>
      </c>
      <c r="E1905" t="s">
        <v>21</v>
      </c>
      <c r="F1905">
        <v>2018</v>
      </c>
      <c r="G1905">
        <v>2018</v>
      </c>
      <c r="H1905">
        <v>37</v>
      </c>
      <c r="I1905" t="s">
        <v>133</v>
      </c>
      <c r="J1905">
        <v>99</v>
      </c>
      <c r="K1905" t="s">
        <v>23</v>
      </c>
      <c r="L1905">
        <v>99</v>
      </c>
      <c r="M1905" t="s">
        <v>48</v>
      </c>
      <c r="N1905">
        <v>7777</v>
      </c>
      <c r="O1905" t="s">
        <v>37</v>
      </c>
      <c r="P1905">
        <v>18054</v>
      </c>
      <c r="T1905" s="3">
        <f t="shared" si="59"/>
        <v>100</v>
      </c>
      <c r="U1905" s="3">
        <f>IF(AND(R1905&lt;&gt;"_U",N1905&lt;&gt;9999,N1905&lt;&gt;999,L1905&lt;&gt;"Median"),IFERROR(VLOOKUP(A1905,'TA Total'!A:P,16,0),"."),".")</f>
        <v>18054</v>
      </c>
    </row>
    <row r="1906" spans="1:21" x14ac:dyDescent="0.3">
      <c r="A1906" s="1" t="str">
        <f t="shared" si="58"/>
        <v>2018|Whanganui District|Total - total household income</v>
      </c>
      <c r="B1906" t="s">
        <v>18</v>
      </c>
      <c r="C1906" t="s">
        <v>19</v>
      </c>
      <c r="D1906" t="s">
        <v>20</v>
      </c>
      <c r="E1906" t="s">
        <v>21</v>
      </c>
      <c r="F1906">
        <v>2018</v>
      </c>
      <c r="G1906">
        <v>2018</v>
      </c>
      <c r="H1906">
        <v>37</v>
      </c>
      <c r="I1906" t="s">
        <v>133</v>
      </c>
      <c r="J1906">
        <v>99</v>
      </c>
      <c r="K1906" t="s">
        <v>23</v>
      </c>
      <c r="L1906">
        <v>99</v>
      </c>
      <c r="M1906" t="s">
        <v>48</v>
      </c>
      <c r="N1906">
        <v>2</v>
      </c>
      <c r="O1906" t="s">
        <v>28</v>
      </c>
      <c r="P1906">
        <v>5913</v>
      </c>
      <c r="T1906" s="3">
        <f t="shared" si="59"/>
        <v>32.75</v>
      </c>
      <c r="U1906" s="3">
        <f>IF(AND(R1906&lt;&gt;"_U",N1906&lt;&gt;9999,N1906&lt;&gt;999,L1906&lt;&gt;"Median"),IFERROR(VLOOKUP(A1906,'TA Total'!A:P,16,0),"."),".")</f>
        <v>18054</v>
      </c>
    </row>
    <row r="1907" spans="1:21" x14ac:dyDescent="0.3">
      <c r="A1907" s="1" t="str">
        <f t="shared" si="58"/>
        <v>2018|Whanganui District|Total - total household income</v>
      </c>
      <c r="B1907" t="s">
        <v>18</v>
      </c>
      <c r="C1907" t="s">
        <v>19</v>
      </c>
      <c r="D1907" t="s">
        <v>20</v>
      </c>
      <c r="E1907" t="s">
        <v>21</v>
      </c>
      <c r="F1907">
        <v>2018</v>
      </c>
      <c r="G1907">
        <v>2018</v>
      </c>
      <c r="H1907">
        <v>37</v>
      </c>
      <c r="I1907" t="s">
        <v>133</v>
      </c>
      <c r="J1907">
        <v>99</v>
      </c>
      <c r="K1907" t="s">
        <v>23</v>
      </c>
      <c r="L1907">
        <v>99</v>
      </c>
      <c r="M1907" t="s">
        <v>48</v>
      </c>
      <c r="N1907">
        <v>1</v>
      </c>
      <c r="O1907" t="s">
        <v>33</v>
      </c>
      <c r="P1907">
        <v>9969</v>
      </c>
      <c r="T1907" s="3">
        <f t="shared" si="59"/>
        <v>55.22</v>
      </c>
      <c r="U1907" s="3">
        <f>IF(AND(R1907&lt;&gt;"_U",N1907&lt;&gt;9999,N1907&lt;&gt;999,L1907&lt;&gt;"Median"),IFERROR(VLOOKUP(A1907,'TA Total'!A:P,16,0),"."),".")</f>
        <v>18054</v>
      </c>
    </row>
    <row r="1908" spans="1:21" x14ac:dyDescent="0.3">
      <c r="A1908" s="1" t="str">
        <f t="shared" si="58"/>
        <v>2018|Whanganui District|Total - total household income</v>
      </c>
      <c r="B1908" t="s">
        <v>18</v>
      </c>
      <c r="C1908" t="s">
        <v>19</v>
      </c>
      <c r="D1908" t="s">
        <v>20</v>
      </c>
      <c r="E1908" t="s">
        <v>21</v>
      </c>
      <c r="F1908">
        <v>2018</v>
      </c>
      <c r="G1908">
        <v>2018</v>
      </c>
      <c r="H1908">
        <v>37</v>
      </c>
      <c r="I1908" t="s">
        <v>133</v>
      </c>
      <c r="J1908">
        <v>99</v>
      </c>
      <c r="K1908" t="s">
        <v>23</v>
      </c>
      <c r="L1908">
        <v>99</v>
      </c>
      <c r="M1908" t="s">
        <v>48</v>
      </c>
      <c r="N1908">
        <v>999</v>
      </c>
      <c r="O1908" t="s">
        <v>42</v>
      </c>
      <c r="P1908">
        <v>3</v>
      </c>
      <c r="T1908" s="3" t="str">
        <f t="shared" si="59"/>
        <v>.</v>
      </c>
      <c r="U1908" s="3" t="str">
        <f>IF(AND(R1908&lt;&gt;"_U",N1908&lt;&gt;9999,N1908&lt;&gt;999,L1908&lt;&gt;"Median"),IFERROR(VLOOKUP(A1908,'TA Total'!A:P,16,0),"."),".")</f>
        <v>.</v>
      </c>
    </row>
    <row r="1909" spans="1:21" x14ac:dyDescent="0.3">
      <c r="A1909" s="1" t="str">
        <f t="shared" si="58"/>
        <v>2018|Whanganui District|Total - total household income</v>
      </c>
      <c r="B1909" t="s">
        <v>18</v>
      </c>
      <c r="C1909" t="s">
        <v>19</v>
      </c>
      <c r="D1909" t="s">
        <v>20</v>
      </c>
      <c r="E1909" t="s">
        <v>21</v>
      </c>
      <c r="F1909">
        <v>2018</v>
      </c>
      <c r="G1909">
        <v>2018</v>
      </c>
      <c r="H1909">
        <v>37</v>
      </c>
      <c r="I1909" t="s">
        <v>133</v>
      </c>
      <c r="J1909">
        <v>99</v>
      </c>
      <c r="K1909" t="s">
        <v>23</v>
      </c>
      <c r="L1909">
        <v>99</v>
      </c>
      <c r="M1909" t="s">
        <v>48</v>
      </c>
      <c r="N1909">
        <v>9999</v>
      </c>
      <c r="O1909" t="s">
        <v>40</v>
      </c>
      <c r="P1909">
        <v>18057</v>
      </c>
      <c r="T1909" s="3" t="str">
        <f t="shared" si="59"/>
        <v>.</v>
      </c>
      <c r="U1909" s="3" t="str">
        <f>IF(AND(R1909&lt;&gt;"_U",N1909&lt;&gt;9999,N1909&lt;&gt;999,L1909&lt;&gt;"Median"),IFERROR(VLOOKUP(A1909,'TA Total'!A:P,16,0),"."),".")</f>
        <v>.</v>
      </c>
    </row>
    <row r="1910" spans="1:21" x14ac:dyDescent="0.3">
      <c r="A1910" s="1" t="str">
        <f t="shared" si="58"/>
        <v>2018|Whanganui District|Median ($) - total household income</v>
      </c>
      <c r="B1910" t="s">
        <v>18</v>
      </c>
      <c r="C1910" t="s">
        <v>19</v>
      </c>
      <c r="D1910" t="s">
        <v>20</v>
      </c>
      <c r="E1910" t="s">
        <v>21</v>
      </c>
      <c r="F1910">
        <v>2018</v>
      </c>
      <c r="G1910">
        <v>2018</v>
      </c>
      <c r="H1910">
        <v>37</v>
      </c>
      <c r="I1910" t="s">
        <v>133</v>
      </c>
      <c r="J1910">
        <v>99</v>
      </c>
      <c r="K1910" t="s">
        <v>23</v>
      </c>
      <c r="L1910" t="s">
        <v>56</v>
      </c>
      <c r="M1910" t="s">
        <v>57</v>
      </c>
      <c r="N1910">
        <v>999</v>
      </c>
      <c r="O1910" t="s">
        <v>42</v>
      </c>
      <c r="R1910" t="s">
        <v>61</v>
      </c>
      <c r="S1910" t="s">
        <v>62</v>
      </c>
      <c r="T1910" s="3" t="str">
        <f t="shared" si="59"/>
        <v>.</v>
      </c>
      <c r="U1910" s="3" t="str">
        <f>IF(AND(R1910&lt;&gt;"_U",N1910&lt;&gt;9999,N1910&lt;&gt;999,L1910&lt;&gt;"Median"),IFERROR(VLOOKUP(A1910,'TA Total'!A:P,16,0),"."),".")</f>
        <v>.</v>
      </c>
    </row>
    <row r="1911" spans="1:21" x14ac:dyDescent="0.3">
      <c r="A1911" s="1" t="str">
        <f t="shared" si="58"/>
        <v>2018|Whanganui District|Median ($) - total household income</v>
      </c>
      <c r="B1911" t="s">
        <v>18</v>
      </c>
      <c r="C1911" t="s">
        <v>19</v>
      </c>
      <c r="D1911" t="s">
        <v>20</v>
      </c>
      <c r="E1911" t="s">
        <v>21</v>
      </c>
      <c r="F1911">
        <v>2018</v>
      </c>
      <c r="G1911">
        <v>2018</v>
      </c>
      <c r="H1911">
        <v>37</v>
      </c>
      <c r="I1911" t="s">
        <v>133</v>
      </c>
      <c r="J1911">
        <v>99</v>
      </c>
      <c r="K1911" t="s">
        <v>23</v>
      </c>
      <c r="L1911" t="s">
        <v>56</v>
      </c>
      <c r="M1911" t="s">
        <v>57</v>
      </c>
      <c r="N1911">
        <v>1</v>
      </c>
      <c r="O1911" t="s">
        <v>33</v>
      </c>
      <c r="P1911">
        <v>57500</v>
      </c>
      <c r="T1911" s="3" t="str">
        <f t="shared" si="59"/>
        <v>.</v>
      </c>
      <c r="U1911" s="3" t="str">
        <f>IF(AND(R1911&lt;&gt;"_U",N1911&lt;&gt;9999,N1911&lt;&gt;999,L1911&lt;&gt;"Median"),IFERROR(VLOOKUP(A1911,'TA Total'!A:P,16,0),"."),".")</f>
        <v>.</v>
      </c>
    </row>
    <row r="1912" spans="1:21" x14ac:dyDescent="0.3">
      <c r="A1912" s="1" t="str">
        <f t="shared" si="58"/>
        <v>2018|Whanganui District|Median ($) - total household income</v>
      </c>
      <c r="B1912" t="s">
        <v>18</v>
      </c>
      <c r="C1912" t="s">
        <v>19</v>
      </c>
      <c r="D1912" t="s">
        <v>20</v>
      </c>
      <c r="E1912" t="s">
        <v>21</v>
      </c>
      <c r="F1912">
        <v>2018</v>
      </c>
      <c r="G1912">
        <v>2018</v>
      </c>
      <c r="H1912">
        <v>37</v>
      </c>
      <c r="I1912" t="s">
        <v>133</v>
      </c>
      <c r="J1912">
        <v>99</v>
      </c>
      <c r="K1912" t="s">
        <v>23</v>
      </c>
      <c r="L1912" t="s">
        <v>56</v>
      </c>
      <c r="M1912" t="s">
        <v>57</v>
      </c>
      <c r="N1912">
        <v>2</v>
      </c>
      <c r="O1912" t="s">
        <v>28</v>
      </c>
      <c r="P1912">
        <v>33300</v>
      </c>
      <c r="T1912" s="3" t="str">
        <f t="shared" si="59"/>
        <v>.</v>
      </c>
      <c r="U1912" s="3" t="str">
        <f>IF(AND(R1912&lt;&gt;"_U",N1912&lt;&gt;9999,N1912&lt;&gt;999,L1912&lt;&gt;"Median"),IFERROR(VLOOKUP(A1912,'TA Total'!A:P,16,0),"."),".")</f>
        <v>.</v>
      </c>
    </row>
    <row r="1913" spans="1:21" x14ac:dyDescent="0.3">
      <c r="A1913" s="1" t="str">
        <f t="shared" si="58"/>
        <v>2018|Whanganui District|Median ($) - total household income</v>
      </c>
      <c r="B1913" t="s">
        <v>18</v>
      </c>
      <c r="C1913" t="s">
        <v>19</v>
      </c>
      <c r="D1913" t="s">
        <v>20</v>
      </c>
      <c r="E1913" t="s">
        <v>21</v>
      </c>
      <c r="F1913">
        <v>2018</v>
      </c>
      <c r="G1913">
        <v>2018</v>
      </c>
      <c r="H1913">
        <v>37</v>
      </c>
      <c r="I1913" t="s">
        <v>133</v>
      </c>
      <c r="J1913">
        <v>99</v>
      </c>
      <c r="K1913" t="s">
        <v>23</v>
      </c>
      <c r="L1913" t="s">
        <v>56</v>
      </c>
      <c r="M1913" t="s">
        <v>57</v>
      </c>
      <c r="N1913">
        <v>3</v>
      </c>
      <c r="O1913" t="s">
        <v>25</v>
      </c>
      <c r="P1913">
        <v>61200</v>
      </c>
      <c r="T1913" s="3" t="str">
        <f t="shared" si="59"/>
        <v>.</v>
      </c>
      <c r="U1913" s="3" t="str">
        <f>IF(AND(R1913&lt;&gt;"_U",N1913&lt;&gt;9999,N1913&lt;&gt;999,L1913&lt;&gt;"Median"),IFERROR(VLOOKUP(A1913,'TA Total'!A:P,16,0),"."),".")</f>
        <v>.</v>
      </c>
    </row>
    <row r="1914" spans="1:21" x14ac:dyDescent="0.3">
      <c r="A1914" s="1" t="str">
        <f t="shared" si="58"/>
        <v>2018|Whanganui District|Median ($) - total household income</v>
      </c>
      <c r="B1914" t="s">
        <v>18</v>
      </c>
      <c r="C1914" t="s">
        <v>19</v>
      </c>
      <c r="D1914" t="s">
        <v>20</v>
      </c>
      <c r="E1914" t="s">
        <v>21</v>
      </c>
      <c r="F1914">
        <v>2018</v>
      </c>
      <c r="G1914">
        <v>2018</v>
      </c>
      <c r="H1914">
        <v>37</v>
      </c>
      <c r="I1914" t="s">
        <v>133</v>
      </c>
      <c r="J1914">
        <v>99</v>
      </c>
      <c r="K1914" t="s">
        <v>23</v>
      </c>
      <c r="L1914" t="s">
        <v>56</v>
      </c>
      <c r="M1914" t="s">
        <v>57</v>
      </c>
      <c r="N1914">
        <v>7777</v>
      </c>
      <c r="O1914" t="s">
        <v>37</v>
      </c>
      <c r="P1914">
        <v>49200</v>
      </c>
      <c r="T1914" s="3" t="str">
        <f t="shared" si="59"/>
        <v>.</v>
      </c>
      <c r="U1914" s="3" t="str">
        <f>IF(AND(R1914&lt;&gt;"_U",N1914&lt;&gt;9999,N1914&lt;&gt;999,L1914&lt;&gt;"Median"),IFERROR(VLOOKUP(A1914,'TA Total'!A:P,16,0),"."),".")</f>
        <v>.</v>
      </c>
    </row>
    <row r="1915" spans="1:21" x14ac:dyDescent="0.3">
      <c r="A1915" s="1" t="str">
        <f t="shared" si="58"/>
        <v>2018|Whanganui District|Median ($) - total household income</v>
      </c>
      <c r="B1915" t="s">
        <v>18</v>
      </c>
      <c r="C1915" t="s">
        <v>19</v>
      </c>
      <c r="D1915" t="s">
        <v>20</v>
      </c>
      <c r="E1915" t="s">
        <v>21</v>
      </c>
      <c r="F1915">
        <v>2018</v>
      </c>
      <c r="G1915">
        <v>2018</v>
      </c>
      <c r="H1915">
        <v>37</v>
      </c>
      <c r="I1915" t="s">
        <v>133</v>
      </c>
      <c r="J1915">
        <v>99</v>
      </c>
      <c r="K1915" t="s">
        <v>23</v>
      </c>
      <c r="L1915" t="s">
        <v>56</v>
      </c>
      <c r="M1915" t="s">
        <v>57</v>
      </c>
      <c r="N1915">
        <v>9999</v>
      </c>
      <c r="O1915" t="s">
        <v>40</v>
      </c>
      <c r="P1915">
        <v>49200</v>
      </c>
      <c r="T1915" s="3" t="str">
        <f t="shared" si="59"/>
        <v>.</v>
      </c>
      <c r="U1915" s="3" t="str">
        <f>IF(AND(R1915&lt;&gt;"_U",N1915&lt;&gt;9999,N1915&lt;&gt;999,L1915&lt;&gt;"Median"),IFERROR(VLOOKUP(A1915,'TA Total'!A:P,16,0),"."),".")</f>
        <v>.</v>
      </c>
    </row>
    <row r="1916" spans="1:21" x14ac:dyDescent="0.3">
      <c r="A1916" s="1" t="str">
        <f t="shared" si="58"/>
        <v>2018|Rangitikei District|$20,000 or less</v>
      </c>
      <c r="B1916" t="s">
        <v>18</v>
      </c>
      <c r="C1916" t="s">
        <v>19</v>
      </c>
      <c r="D1916" t="s">
        <v>20</v>
      </c>
      <c r="E1916" t="s">
        <v>21</v>
      </c>
      <c r="F1916">
        <v>2018</v>
      </c>
      <c r="G1916">
        <v>2018</v>
      </c>
      <c r="H1916">
        <v>38</v>
      </c>
      <c r="I1916" t="s">
        <v>87</v>
      </c>
      <c r="J1916">
        <v>99</v>
      </c>
      <c r="K1916" t="s">
        <v>23</v>
      </c>
      <c r="L1916">
        <v>1</v>
      </c>
      <c r="M1916" t="s">
        <v>39</v>
      </c>
      <c r="N1916">
        <v>7777</v>
      </c>
      <c r="O1916" t="s">
        <v>37</v>
      </c>
      <c r="P1916">
        <v>597</v>
      </c>
      <c r="T1916" s="3">
        <f t="shared" si="59"/>
        <v>100</v>
      </c>
      <c r="U1916" s="3">
        <f>IF(AND(R1916&lt;&gt;"_U",N1916&lt;&gt;9999,N1916&lt;&gt;999,L1916&lt;&gt;"Median"),IFERROR(VLOOKUP(A1916,'TA Total'!A:P,16,0),"."),".")</f>
        <v>597</v>
      </c>
    </row>
    <row r="1917" spans="1:21" x14ac:dyDescent="0.3">
      <c r="A1917" s="1" t="str">
        <f t="shared" si="58"/>
        <v>2018|Rangitikei District|$20,000 or less</v>
      </c>
      <c r="B1917" t="s">
        <v>18</v>
      </c>
      <c r="C1917" t="s">
        <v>19</v>
      </c>
      <c r="D1917" t="s">
        <v>20</v>
      </c>
      <c r="E1917" t="s">
        <v>21</v>
      </c>
      <c r="F1917">
        <v>2018</v>
      </c>
      <c r="G1917">
        <v>2018</v>
      </c>
      <c r="H1917">
        <v>38</v>
      </c>
      <c r="I1917" t="s">
        <v>87</v>
      </c>
      <c r="J1917">
        <v>99</v>
      </c>
      <c r="K1917" t="s">
        <v>23</v>
      </c>
      <c r="L1917">
        <v>1</v>
      </c>
      <c r="M1917" t="s">
        <v>39</v>
      </c>
      <c r="N1917">
        <v>999</v>
      </c>
      <c r="O1917" t="s">
        <v>42</v>
      </c>
      <c r="P1917">
        <v>0</v>
      </c>
      <c r="T1917" s="3" t="str">
        <f t="shared" si="59"/>
        <v>.</v>
      </c>
      <c r="U1917" s="3" t="str">
        <f>IF(AND(R1917&lt;&gt;"_U",N1917&lt;&gt;9999,N1917&lt;&gt;999,L1917&lt;&gt;"Median"),IFERROR(VLOOKUP(A1917,'TA Total'!A:P,16,0),"."),".")</f>
        <v>.</v>
      </c>
    </row>
    <row r="1918" spans="1:21" x14ac:dyDescent="0.3">
      <c r="A1918" s="1" t="str">
        <f t="shared" si="58"/>
        <v>2018|Rangitikei District|$20,000 or less</v>
      </c>
      <c r="B1918" t="s">
        <v>18</v>
      </c>
      <c r="C1918" t="s">
        <v>19</v>
      </c>
      <c r="D1918" t="s">
        <v>20</v>
      </c>
      <c r="E1918" t="s">
        <v>21</v>
      </c>
      <c r="F1918">
        <v>2018</v>
      </c>
      <c r="G1918">
        <v>2018</v>
      </c>
      <c r="H1918">
        <v>38</v>
      </c>
      <c r="I1918" t="s">
        <v>87</v>
      </c>
      <c r="J1918">
        <v>99</v>
      </c>
      <c r="K1918" t="s">
        <v>23</v>
      </c>
      <c r="L1918">
        <v>1</v>
      </c>
      <c r="M1918" t="s">
        <v>39</v>
      </c>
      <c r="N1918">
        <v>3</v>
      </c>
      <c r="O1918" t="s">
        <v>25</v>
      </c>
      <c r="P1918">
        <v>48</v>
      </c>
      <c r="T1918" s="3">
        <f t="shared" si="59"/>
        <v>8.0399999999999991</v>
      </c>
      <c r="U1918" s="3">
        <f>IF(AND(R1918&lt;&gt;"_U",N1918&lt;&gt;9999,N1918&lt;&gt;999,L1918&lt;&gt;"Median"),IFERROR(VLOOKUP(A1918,'TA Total'!A:P,16,0),"."),".")</f>
        <v>597</v>
      </c>
    </row>
    <row r="1919" spans="1:21" x14ac:dyDescent="0.3">
      <c r="A1919" s="1" t="str">
        <f t="shared" si="58"/>
        <v>2018|Rangitikei District|$20,000 or less</v>
      </c>
      <c r="B1919" t="s">
        <v>18</v>
      </c>
      <c r="C1919" t="s">
        <v>19</v>
      </c>
      <c r="D1919" t="s">
        <v>20</v>
      </c>
      <c r="E1919" t="s">
        <v>21</v>
      </c>
      <c r="F1919">
        <v>2018</v>
      </c>
      <c r="G1919">
        <v>2018</v>
      </c>
      <c r="H1919">
        <v>38</v>
      </c>
      <c r="I1919" t="s">
        <v>87</v>
      </c>
      <c r="J1919">
        <v>99</v>
      </c>
      <c r="K1919" t="s">
        <v>23</v>
      </c>
      <c r="L1919">
        <v>1</v>
      </c>
      <c r="M1919" t="s">
        <v>39</v>
      </c>
      <c r="N1919">
        <v>2</v>
      </c>
      <c r="O1919" t="s">
        <v>28</v>
      </c>
      <c r="P1919">
        <v>297</v>
      </c>
      <c r="T1919" s="3">
        <f t="shared" si="59"/>
        <v>49.75</v>
      </c>
      <c r="U1919" s="3">
        <f>IF(AND(R1919&lt;&gt;"_U",N1919&lt;&gt;9999,N1919&lt;&gt;999,L1919&lt;&gt;"Median"),IFERROR(VLOOKUP(A1919,'TA Total'!A:P,16,0),"."),".")</f>
        <v>597</v>
      </c>
    </row>
    <row r="1920" spans="1:21" x14ac:dyDescent="0.3">
      <c r="A1920" s="1" t="str">
        <f t="shared" si="58"/>
        <v>2018|Rangitikei District|$20,000 or less</v>
      </c>
      <c r="B1920" t="s">
        <v>18</v>
      </c>
      <c r="C1920" t="s">
        <v>19</v>
      </c>
      <c r="D1920" t="s">
        <v>20</v>
      </c>
      <c r="E1920" t="s">
        <v>21</v>
      </c>
      <c r="F1920">
        <v>2018</v>
      </c>
      <c r="G1920">
        <v>2018</v>
      </c>
      <c r="H1920">
        <v>38</v>
      </c>
      <c r="I1920" t="s">
        <v>87</v>
      </c>
      <c r="J1920">
        <v>99</v>
      </c>
      <c r="K1920" t="s">
        <v>23</v>
      </c>
      <c r="L1920">
        <v>1</v>
      </c>
      <c r="M1920" t="s">
        <v>39</v>
      </c>
      <c r="N1920">
        <v>9999</v>
      </c>
      <c r="O1920" t="s">
        <v>40</v>
      </c>
      <c r="P1920">
        <v>597</v>
      </c>
      <c r="T1920" s="3" t="str">
        <f t="shared" si="59"/>
        <v>.</v>
      </c>
      <c r="U1920" s="3" t="str">
        <f>IF(AND(R1920&lt;&gt;"_U",N1920&lt;&gt;9999,N1920&lt;&gt;999,L1920&lt;&gt;"Median"),IFERROR(VLOOKUP(A1920,'TA Total'!A:P,16,0),"."),".")</f>
        <v>.</v>
      </c>
    </row>
    <row r="1921" spans="1:21" x14ac:dyDescent="0.3">
      <c r="A1921" s="1" t="str">
        <f t="shared" si="58"/>
        <v>2018|Rangitikei District|$20,000 or less</v>
      </c>
      <c r="B1921" t="s">
        <v>18</v>
      </c>
      <c r="C1921" t="s">
        <v>19</v>
      </c>
      <c r="D1921" t="s">
        <v>20</v>
      </c>
      <c r="E1921" t="s">
        <v>21</v>
      </c>
      <c r="F1921">
        <v>2018</v>
      </c>
      <c r="G1921">
        <v>2018</v>
      </c>
      <c r="H1921">
        <v>38</v>
      </c>
      <c r="I1921" t="s">
        <v>87</v>
      </c>
      <c r="J1921">
        <v>99</v>
      </c>
      <c r="K1921" t="s">
        <v>23</v>
      </c>
      <c r="L1921">
        <v>1</v>
      </c>
      <c r="M1921" t="s">
        <v>39</v>
      </c>
      <c r="N1921">
        <v>1</v>
      </c>
      <c r="O1921" t="s">
        <v>33</v>
      </c>
      <c r="P1921">
        <v>252</v>
      </c>
      <c r="T1921" s="3">
        <f t="shared" si="59"/>
        <v>42.21</v>
      </c>
      <c r="U1921" s="3">
        <f>IF(AND(R1921&lt;&gt;"_U",N1921&lt;&gt;9999,N1921&lt;&gt;999,L1921&lt;&gt;"Median"),IFERROR(VLOOKUP(A1921,'TA Total'!A:P,16,0),"."),".")</f>
        <v>597</v>
      </c>
    </row>
    <row r="1922" spans="1:21" x14ac:dyDescent="0.3">
      <c r="A1922" s="1" t="str">
        <f t="shared" si="58"/>
        <v>2018|Rangitikei District|$20,001-$30,000</v>
      </c>
      <c r="B1922" t="s">
        <v>18</v>
      </c>
      <c r="C1922" t="s">
        <v>19</v>
      </c>
      <c r="D1922" t="s">
        <v>20</v>
      </c>
      <c r="E1922" t="s">
        <v>21</v>
      </c>
      <c r="F1922">
        <v>2018</v>
      </c>
      <c r="G1922">
        <v>2018</v>
      </c>
      <c r="H1922">
        <v>38</v>
      </c>
      <c r="I1922" t="s">
        <v>87</v>
      </c>
      <c r="J1922">
        <v>99</v>
      </c>
      <c r="K1922" t="s">
        <v>23</v>
      </c>
      <c r="L1922">
        <v>2</v>
      </c>
      <c r="M1922" t="s">
        <v>24</v>
      </c>
      <c r="N1922">
        <v>3</v>
      </c>
      <c r="O1922" t="s">
        <v>25</v>
      </c>
      <c r="P1922">
        <v>84</v>
      </c>
      <c r="T1922" s="3">
        <f t="shared" si="59"/>
        <v>12.02</v>
      </c>
      <c r="U1922" s="3">
        <f>IF(AND(R1922&lt;&gt;"_U",N1922&lt;&gt;9999,N1922&lt;&gt;999,L1922&lt;&gt;"Median"),IFERROR(VLOOKUP(A1922,'TA Total'!A:P,16,0),"."),".")</f>
        <v>699</v>
      </c>
    </row>
    <row r="1923" spans="1:21" x14ac:dyDescent="0.3">
      <c r="A1923" s="1" t="str">
        <f t="shared" ref="A1923:A1986" si="60">G1923&amp;"|"&amp;I1923&amp;"|"&amp;M1923</f>
        <v>2018|Rangitikei District|$20,001-$30,000</v>
      </c>
      <c r="B1923" t="s">
        <v>18</v>
      </c>
      <c r="C1923" t="s">
        <v>19</v>
      </c>
      <c r="D1923" t="s">
        <v>20</v>
      </c>
      <c r="E1923" t="s">
        <v>21</v>
      </c>
      <c r="F1923">
        <v>2018</v>
      </c>
      <c r="G1923">
        <v>2018</v>
      </c>
      <c r="H1923">
        <v>38</v>
      </c>
      <c r="I1923" t="s">
        <v>87</v>
      </c>
      <c r="J1923">
        <v>99</v>
      </c>
      <c r="K1923" t="s">
        <v>23</v>
      </c>
      <c r="L1923">
        <v>2</v>
      </c>
      <c r="M1923" t="s">
        <v>24</v>
      </c>
      <c r="N1923">
        <v>2</v>
      </c>
      <c r="O1923" t="s">
        <v>28</v>
      </c>
      <c r="P1923">
        <v>249</v>
      </c>
      <c r="T1923" s="3">
        <f t="shared" ref="T1923:T1986" si="61">IF(AND(R1923&lt;&gt;"_U",R1923&lt;&gt;"c",N1923&lt;&gt;999,N1923&lt;&gt;9999,L1923&lt;&gt;"Median"),IFERROR((ROUND(P1923/U1923*100,2)),"."),".")</f>
        <v>35.619999999999997</v>
      </c>
      <c r="U1923" s="3">
        <f>IF(AND(R1923&lt;&gt;"_U",N1923&lt;&gt;9999,N1923&lt;&gt;999,L1923&lt;&gt;"Median"),IFERROR(VLOOKUP(A1923,'TA Total'!A:P,16,0),"."),".")</f>
        <v>699</v>
      </c>
    </row>
    <row r="1924" spans="1:21" x14ac:dyDescent="0.3">
      <c r="A1924" s="1" t="str">
        <f t="shared" si="60"/>
        <v>2018|Rangitikei District|$20,001-$30,000</v>
      </c>
      <c r="B1924" t="s">
        <v>18</v>
      </c>
      <c r="C1924" t="s">
        <v>19</v>
      </c>
      <c r="D1924" t="s">
        <v>20</v>
      </c>
      <c r="E1924" t="s">
        <v>21</v>
      </c>
      <c r="F1924">
        <v>2018</v>
      </c>
      <c r="G1924">
        <v>2018</v>
      </c>
      <c r="H1924">
        <v>38</v>
      </c>
      <c r="I1924" t="s">
        <v>87</v>
      </c>
      <c r="J1924">
        <v>99</v>
      </c>
      <c r="K1924" t="s">
        <v>23</v>
      </c>
      <c r="L1924">
        <v>2</v>
      </c>
      <c r="M1924" t="s">
        <v>24</v>
      </c>
      <c r="N1924">
        <v>1</v>
      </c>
      <c r="O1924" t="s">
        <v>33</v>
      </c>
      <c r="P1924">
        <v>366</v>
      </c>
      <c r="T1924" s="3">
        <f t="shared" si="61"/>
        <v>52.36</v>
      </c>
      <c r="U1924" s="3">
        <f>IF(AND(R1924&lt;&gt;"_U",N1924&lt;&gt;9999,N1924&lt;&gt;999,L1924&lt;&gt;"Median"),IFERROR(VLOOKUP(A1924,'TA Total'!A:P,16,0),"."),".")</f>
        <v>699</v>
      </c>
    </row>
    <row r="1925" spans="1:21" x14ac:dyDescent="0.3">
      <c r="A1925" s="1" t="str">
        <f t="shared" si="60"/>
        <v>2018|Rangitikei District|$20,001-$30,000</v>
      </c>
      <c r="B1925" t="s">
        <v>18</v>
      </c>
      <c r="C1925" t="s">
        <v>19</v>
      </c>
      <c r="D1925" t="s">
        <v>20</v>
      </c>
      <c r="E1925" t="s">
        <v>21</v>
      </c>
      <c r="F1925">
        <v>2018</v>
      </c>
      <c r="G1925">
        <v>2018</v>
      </c>
      <c r="H1925">
        <v>38</v>
      </c>
      <c r="I1925" t="s">
        <v>87</v>
      </c>
      <c r="J1925">
        <v>99</v>
      </c>
      <c r="K1925" t="s">
        <v>23</v>
      </c>
      <c r="L1925">
        <v>2</v>
      </c>
      <c r="M1925" t="s">
        <v>24</v>
      </c>
      <c r="N1925">
        <v>7777</v>
      </c>
      <c r="O1925" t="s">
        <v>37</v>
      </c>
      <c r="P1925">
        <v>699</v>
      </c>
      <c r="T1925" s="3">
        <f t="shared" si="61"/>
        <v>100</v>
      </c>
      <c r="U1925" s="3">
        <f>IF(AND(R1925&lt;&gt;"_U",N1925&lt;&gt;9999,N1925&lt;&gt;999,L1925&lt;&gt;"Median"),IFERROR(VLOOKUP(A1925,'TA Total'!A:P,16,0),"."),".")</f>
        <v>699</v>
      </c>
    </row>
    <row r="1926" spans="1:21" x14ac:dyDescent="0.3">
      <c r="A1926" s="1" t="str">
        <f t="shared" si="60"/>
        <v>2018|Rangitikei District|$20,001-$30,000</v>
      </c>
      <c r="B1926" t="s">
        <v>18</v>
      </c>
      <c r="C1926" t="s">
        <v>19</v>
      </c>
      <c r="D1926" t="s">
        <v>20</v>
      </c>
      <c r="E1926" t="s">
        <v>21</v>
      </c>
      <c r="F1926">
        <v>2018</v>
      </c>
      <c r="G1926">
        <v>2018</v>
      </c>
      <c r="H1926">
        <v>38</v>
      </c>
      <c r="I1926" t="s">
        <v>87</v>
      </c>
      <c r="J1926">
        <v>99</v>
      </c>
      <c r="K1926" t="s">
        <v>23</v>
      </c>
      <c r="L1926">
        <v>2</v>
      </c>
      <c r="M1926" t="s">
        <v>24</v>
      </c>
      <c r="N1926">
        <v>9999</v>
      </c>
      <c r="O1926" t="s">
        <v>40</v>
      </c>
      <c r="P1926">
        <v>699</v>
      </c>
      <c r="T1926" s="3" t="str">
        <f t="shared" si="61"/>
        <v>.</v>
      </c>
      <c r="U1926" s="3" t="str">
        <f>IF(AND(R1926&lt;&gt;"_U",N1926&lt;&gt;9999,N1926&lt;&gt;999,L1926&lt;&gt;"Median"),IFERROR(VLOOKUP(A1926,'TA Total'!A:P,16,0),"."),".")</f>
        <v>.</v>
      </c>
    </row>
    <row r="1927" spans="1:21" x14ac:dyDescent="0.3">
      <c r="A1927" s="1" t="str">
        <f t="shared" si="60"/>
        <v>2018|Rangitikei District|$20,001-$30,000</v>
      </c>
      <c r="B1927" t="s">
        <v>18</v>
      </c>
      <c r="C1927" t="s">
        <v>19</v>
      </c>
      <c r="D1927" t="s">
        <v>20</v>
      </c>
      <c r="E1927" t="s">
        <v>21</v>
      </c>
      <c r="F1927">
        <v>2018</v>
      </c>
      <c r="G1927">
        <v>2018</v>
      </c>
      <c r="H1927">
        <v>38</v>
      </c>
      <c r="I1927" t="s">
        <v>87</v>
      </c>
      <c r="J1927">
        <v>99</v>
      </c>
      <c r="K1927" t="s">
        <v>23</v>
      </c>
      <c r="L1927">
        <v>2</v>
      </c>
      <c r="M1927" t="s">
        <v>24</v>
      </c>
      <c r="N1927">
        <v>999</v>
      </c>
      <c r="O1927" t="s">
        <v>42</v>
      </c>
      <c r="P1927">
        <v>0</v>
      </c>
      <c r="T1927" s="3" t="str">
        <f t="shared" si="61"/>
        <v>.</v>
      </c>
      <c r="U1927" s="3" t="str">
        <f>IF(AND(R1927&lt;&gt;"_U",N1927&lt;&gt;9999,N1927&lt;&gt;999,L1927&lt;&gt;"Median"),IFERROR(VLOOKUP(A1927,'TA Total'!A:P,16,0),"."),".")</f>
        <v>.</v>
      </c>
    </row>
    <row r="1928" spans="1:21" x14ac:dyDescent="0.3">
      <c r="A1928" s="1" t="str">
        <f t="shared" si="60"/>
        <v>2018|Rangitikei District|$30,001-$50,000</v>
      </c>
      <c r="B1928" t="s">
        <v>18</v>
      </c>
      <c r="C1928" t="s">
        <v>19</v>
      </c>
      <c r="D1928" t="s">
        <v>20</v>
      </c>
      <c r="E1928" t="s">
        <v>21</v>
      </c>
      <c r="F1928">
        <v>2018</v>
      </c>
      <c r="G1928">
        <v>2018</v>
      </c>
      <c r="H1928">
        <v>38</v>
      </c>
      <c r="I1928" t="s">
        <v>87</v>
      </c>
      <c r="J1928">
        <v>99</v>
      </c>
      <c r="K1928" t="s">
        <v>23</v>
      </c>
      <c r="L1928">
        <v>3</v>
      </c>
      <c r="M1928" t="s">
        <v>45</v>
      </c>
      <c r="N1928">
        <v>1</v>
      </c>
      <c r="O1928" t="s">
        <v>33</v>
      </c>
      <c r="P1928">
        <v>627</v>
      </c>
      <c r="T1928" s="3">
        <f t="shared" si="61"/>
        <v>58.22</v>
      </c>
      <c r="U1928" s="3">
        <f>IF(AND(R1928&lt;&gt;"_U",N1928&lt;&gt;9999,N1928&lt;&gt;999,L1928&lt;&gt;"Median"),IFERROR(VLOOKUP(A1928,'TA Total'!A:P,16,0),"."),".")</f>
        <v>1077</v>
      </c>
    </row>
    <row r="1929" spans="1:21" x14ac:dyDescent="0.3">
      <c r="A1929" s="1" t="str">
        <f t="shared" si="60"/>
        <v>2018|Rangitikei District|$30,001-$50,000</v>
      </c>
      <c r="B1929" t="s">
        <v>18</v>
      </c>
      <c r="C1929" t="s">
        <v>19</v>
      </c>
      <c r="D1929" t="s">
        <v>20</v>
      </c>
      <c r="E1929" t="s">
        <v>21</v>
      </c>
      <c r="F1929">
        <v>2018</v>
      </c>
      <c r="G1929">
        <v>2018</v>
      </c>
      <c r="H1929">
        <v>38</v>
      </c>
      <c r="I1929" t="s">
        <v>87</v>
      </c>
      <c r="J1929">
        <v>99</v>
      </c>
      <c r="K1929" t="s">
        <v>23</v>
      </c>
      <c r="L1929">
        <v>3</v>
      </c>
      <c r="M1929" t="s">
        <v>45</v>
      </c>
      <c r="N1929">
        <v>9999</v>
      </c>
      <c r="O1929" t="s">
        <v>40</v>
      </c>
      <c r="P1929">
        <v>1077</v>
      </c>
      <c r="T1929" s="3" t="str">
        <f t="shared" si="61"/>
        <v>.</v>
      </c>
      <c r="U1929" s="3" t="str">
        <f>IF(AND(R1929&lt;&gt;"_U",N1929&lt;&gt;9999,N1929&lt;&gt;999,L1929&lt;&gt;"Median"),IFERROR(VLOOKUP(A1929,'TA Total'!A:P,16,0),"."),".")</f>
        <v>.</v>
      </c>
    </row>
    <row r="1930" spans="1:21" x14ac:dyDescent="0.3">
      <c r="A1930" s="1" t="str">
        <f t="shared" si="60"/>
        <v>2018|Rangitikei District|$30,001-$50,000</v>
      </c>
      <c r="B1930" t="s">
        <v>18</v>
      </c>
      <c r="C1930" t="s">
        <v>19</v>
      </c>
      <c r="D1930" t="s">
        <v>20</v>
      </c>
      <c r="E1930" t="s">
        <v>21</v>
      </c>
      <c r="F1930">
        <v>2018</v>
      </c>
      <c r="G1930">
        <v>2018</v>
      </c>
      <c r="H1930">
        <v>38</v>
      </c>
      <c r="I1930" t="s">
        <v>87</v>
      </c>
      <c r="J1930">
        <v>99</v>
      </c>
      <c r="K1930" t="s">
        <v>23</v>
      </c>
      <c r="L1930">
        <v>3</v>
      </c>
      <c r="M1930" t="s">
        <v>45</v>
      </c>
      <c r="N1930">
        <v>2</v>
      </c>
      <c r="O1930" t="s">
        <v>28</v>
      </c>
      <c r="P1930">
        <v>348</v>
      </c>
      <c r="T1930" s="3">
        <f t="shared" si="61"/>
        <v>32.31</v>
      </c>
      <c r="U1930" s="3">
        <f>IF(AND(R1930&lt;&gt;"_U",N1930&lt;&gt;9999,N1930&lt;&gt;999,L1930&lt;&gt;"Median"),IFERROR(VLOOKUP(A1930,'TA Total'!A:P,16,0),"."),".")</f>
        <v>1077</v>
      </c>
    </row>
    <row r="1931" spans="1:21" x14ac:dyDescent="0.3">
      <c r="A1931" s="1" t="str">
        <f t="shared" si="60"/>
        <v>2018|Rangitikei District|$30,001-$50,000</v>
      </c>
      <c r="B1931" t="s">
        <v>18</v>
      </c>
      <c r="C1931" t="s">
        <v>19</v>
      </c>
      <c r="D1931" t="s">
        <v>20</v>
      </c>
      <c r="E1931" t="s">
        <v>21</v>
      </c>
      <c r="F1931">
        <v>2018</v>
      </c>
      <c r="G1931">
        <v>2018</v>
      </c>
      <c r="H1931">
        <v>38</v>
      </c>
      <c r="I1931" t="s">
        <v>87</v>
      </c>
      <c r="J1931">
        <v>99</v>
      </c>
      <c r="K1931" t="s">
        <v>23</v>
      </c>
      <c r="L1931">
        <v>3</v>
      </c>
      <c r="M1931" t="s">
        <v>45</v>
      </c>
      <c r="N1931">
        <v>999</v>
      </c>
      <c r="O1931" t="s">
        <v>42</v>
      </c>
      <c r="P1931">
        <v>0</v>
      </c>
      <c r="T1931" s="3" t="str">
        <f t="shared" si="61"/>
        <v>.</v>
      </c>
      <c r="U1931" s="3" t="str">
        <f>IF(AND(R1931&lt;&gt;"_U",N1931&lt;&gt;9999,N1931&lt;&gt;999,L1931&lt;&gt;"Median"),IFERROR(VLOOKUP(A1931,'TA Total'!A:P,16,0),"."),".")</f>
        <v>.</v>
      </c>
    </row>
    <row r="1932" spans="1:21" x14ac:dyDescent="0.3">
      <c r="A1932" s="1" t="str">
        <f t="shared" si="60"/>
        <v>2018|Rangitikei District|$30,001-$50,000</v>
      </c>
      <c r="B1932" t="s">
        <v>18</v>
      </c>
      <c r="C1932" t="s">
        <v>19</v>
      </c>
      <c r="D1932" t="s">
        <v>20</v>
      </c>
      <c r="E1932" t="s">
        <v>21</v>
      </c>
      <c r="F1932">
        <v>2018</v>
      </c>
      <c r="G1932">
        <v>2018</v>
      </c>
      <c r="H1932">
        <v>38</v>
      </c>
      <c r="I1932" t="s">
        <v>87</v>
      </c>
      <c r="J1932">
        <v>99</v>
      </c>
      <c r="K1932" t="s">
        <v>23</v>
      </c>
      <c r="L1932">
        <v>3</v>
      </c>
      <c r="M1932" t="s">
        <v>45</v>
      </c>
      <c r="N1932">
        <v>3</v>
      </c>
      <c r="O1932" t="s">
        <v>25</v>
      </c>
      <c r="P1932">
        <v>102</v>
      </c>
      <c r="T1932" s="3">
        <f t="shared" si="61"/>
        <v>9.4700000000000006</v>
      </c>
      <c r="U1932" s="3">
        <f>IF(AND(R1932&lt;&gt;"_U",N1932&lt;&gt;9999,N1932&lt;&gt;999,L1932&lt;&gt;"Median"),IFERROR(VLOOKUP(A1932,'TA Total'!A:P,16,0),"."),".")</f>
        <v>1077</v>
      </c>
    </row>
    <row r="1933" spans="1:21" x14ac:dyDescent="0.3">
      <c r="A1933" s="1" t="str">
        <f t="shared" si="60"/>
        <v>2018|Rangitikei District|$30,001-$50,000</v>
      </c>
      <c r="B1933" t="s">
        <v>18</v>
      </c>
      <c r="C1933" t="s">
        <v>19</v>
      </c>
      <c r="D1933" t="s">
        <v>20</v>
      </c>
      <c r="E1933" t="s">
        <v>21</v>
      </c>
      <c r="F1933">
        <v>2018</v>
      </c>
      <c r="G1933">
        <v>2018</v>
      </c>
      <c r="H1933">
        <v>38</v>
      </c>
      <c r="I1933" t="s">
        <v>87</v>
      </c>
      <c r="J1933">
        <v>99</v>
      </c>
      <c r="K1933" t="s">
        <v>23</v>
      </c>
      <c r="L1933">
        <v>3</v>
      </c>
      <c r="M1933" t="s">
        <v>45</v>
      </c>
      <c r="N1933">
        <v>7777</v>
      </c>
      <c r="O1933" t="s">
        <v>37</v>
      </c>
      <c r="P1933">
        <v>1077</v>
      </c>
      <c r="T1933" s="3">
        <f t="shared" si="61"/>
        <v>100</v>
      </c>
      <c r="U1933" s="3">
        <f>IF(AND(R1933&lt;&gt;"_U",N1933&lt;&gt;9999,N1933&lt;&gt;999,L1933&lt;&gt;"Median"),IFERROR(VLOOKUP(A1933,'TA Total'!A:P,16,0),"."),".")</f>
        <v>1077</v>
      </c>
    </row>
    <row r="1934" spans="1:21" x14ac:dyDescent="0.3">
      <c r="A1934" s="1" t="str">
        <f t="shared" si="60"/>
        <v>2018|Rangitikei District|$50,001-$70,000</v>
      </c>
      <c r="B1934" t="s">
        <v>18</v>
      </c>
      <c r="C1934" t="s">
        <v>19</v>
      </c>
      <c r="D1934" t="s">
        <v>20</v>
      </c>
      <c r="E1934" t="s">
        <v>21</v>
      </c>
      <c r="F1934">
        <v>2018</v>
      </c>
      <c r="G1934">
        <v>2018</v>
      </c>
      <c r="H1934">
        <v>38</v>
      </c>
      <c r="I1934" t="s">
        <v>87</v>
      </c>
      <c r="J1934">
        <v>99</v>
      </c>
      <c r="K1934" t="s">
        <v>23</v>
      </c>
      <c r="L1934">
        <v>4</v>
      </c>
      <c r="M1934" t="s">
        <v>36</v>
      </c>
      <c r="N1934">
        <v>9999</v>
      </c>
      <c r="O1934" t="s">
        <v>40</v>
      </c>
      <c r="P1934">
        <v>900</v>
      </c>
      <c r="T1934" s="3" t="str">
        <f t="shared" si="61"/>
        <v>.</v>
      </c>
      <c r="U1934" s="3" t="str">
        <f>IF(AND(R1934&lt;&gt;"_U",N1934&lt;&gt;9999,N1934&lt;&gt;999,L1934&lt;&gt;"Median"),IFERROR(VLOOKUP(A1934,'TA Total'!A:P,16,0),"."),".")</f>
        <v>.</v>
      </c>
    </row>
    <row r="1935" spans="1:21" x14ac:dyDescent="0.3">
      <c r="A1935" s="1" t="str">
        <f t="shared" si="60"/>
        <v>2018|Rangitikei District|$50,001-$70,000</v>
      </c>
      <c r="B1935" t="s">
        <v>18</v>
      </c>
      <c r="C1935" t="s">
        <v>19</v>
      </c>
      <c r="D1935" t="s">
        <v>20</v>
      </c>
      <c r="E1935" t="s">
        <v>21</v>
      </c>
      <c r="F1935">
        <v>2018</v>
      </c>
      <c r="G1935">
        <v>2018</v>
      </c>
      <c r="H1935">
        <v>38</v>
      </c>
      <c r="I1935" t="s">
        <v>87</v>
      </c>
      <c r="J1935">
        <v>99</v>
      </c>
      <c r="K1935" t="s">
        <v>23</v>
      </c>
      <c r="L1935">
        <v>4</v>
      </c>
      <c r="M1935" t="s">
        <v>36</v>
      </c>
      <c r="N1935">
        <v>1</v>
      </c>
      <c r="O1935" t="s">
        <v>33</v>
      </c>
      <c r="P1935">
        <v>501</v>
      </c>
      <c r="T1935" s="3">
        <f t="shared" si="61"/>
        <v>55.67</v>
      </c>
      <c r="U1935" s="3">
        <f>IF(AND(R1935&lt;&gt;"_U",N1935&lt;&gt;9999,N1935&lt;&gt;999,L1935&lt;&gt;"Median"),IFERROR(VLOOKUP(A1935,'TA Total'!A:P,16,0),"."),".")</f>
        <v>900</v>
      </c>
    </row>
    <row r="1936" spans="1:21" x14ac:dyDescent="0.3">
      <c r="A1936" s="1" t="str">
        <f t="shared" si="60"/>
        <v>2018|Rangitikei District|$50,001-$70,000</v>
      </c>
      <c r="B1936" t="s">
        <v>18</v>
      </c>
      <c r="C1936" t="s">
        <v>19</v>
      </c>
      <c r="D1936" t="s">
        <v>20</v>
      </c>
      <c r="E1936" t="s">
        <v>21</v>
      </c>
      <c r="F1936">
        <v>2018</v>
      </c>
      <c r="G1936">
        <v>2018</v>
      </c>
      <c r="H1936">
        <v>38</v>
      </c>
      <c r="I1936" t="s">
        <v>87</v>
      </c>
      <c r="J1936">
        <v>99</v>
      </c>
      <c r="K1936" t="s">
        <v>23</v>
      </c>
      <c r="L1936">
        <v>4</v>
      </c>
      <c r="M1936" t="s">
        <v>36</v>
      </c>
      <c r="N1936">
        <v>999</v>
      </c>
      <c r="O1936" t="s">
        <v>42</v>
      </c>
      <c r="P1936">
        <v>0</v>
      </c>
      <c r="T1936" s="3" t="str">
        <f t="shared" si="61"/>
        <v>.</v>
      </c>
      <c r="U1936" s="3" t="str">
        <f>IF(AND(R1936&lt;&gt;"_U",N1936&lt;&gt;9999,N1936&lt;&gt;999,L1936&lt;&gt;"Median"),IFERROR(VLOOKUP(A1936,'TA Total'!A:P,16,0),"."),".")</f>
        <v>.</v>
      </c>
    </row>
    <row r="1937" spans="1:21" x14ac:dyDescent="0.3">
      <c r="A1937" s="1" t="str">
        <f t="shared" si="60"/>
        <v>2018|Rangitikei District|$50,001-$70,000</v>
      </c>
      <c r="B1937" t="s">
        <v>18</v>
      </c>
      <c r="C1937" t="s">
        <v>19</v>
      </c>
      <c r="D1937" t="s">
        <v>20</v>
      </c>
      <c r="E1937" t="s">
        <v>21</v>
      </c>
      <c r="F1937">
        <v>2018</v>
      </c>
      <c r="G1937">
        <v>2018</v>
      </c>
      <c r="H1937">
        <v>38</v>
      </c>
      <c r="I1937" t="s">
        <v>87</v>
      </c>
      <c r="J1937">
        <v>99</v>
      </c>
      <c r="K1937" t="s">
        <v>23</v>
      </c>
      <c r="L1937">
        <v>4</v>
      </c>
      <c r="M1937" t="s">
        <v>36</v>
      </c>
      <c r="N1937">
        <v>2</v>
      </c>
      <c r="O1937" t="s">
        <v>28</v>
      </c>
      <c r="P1937">
        <v>285</v>
      </c>
      <c r="T1937" s="3">
        <f t="shared" si="61"/>
        <v>31.67</v>
      </c>
      <c r="U1937" s="3">
        <f>IF(AND(R1937&lt;&gt;"_U",N1937&lt;&gt;9999,N1937&lt;&gt;999,L1937&lt;&gt;"Median"),IFERROR(VLOOKUP(A1937,'TA Total'!A:P,16,0),"."),".")</f>
        <v>900</v>
      </c>
    </row>
    <row r="1938" spans="1:21" x14ac:dyDescent="0.3">
      <c r="A1938" s="1" t="str">
        <f t="shared" si="60"/>
        <v>2018|Rangitikei District|$50,001-$70,000</v>
      </c>
      <c r="B1938" t="s">
        <v>18</v>
      </c>
      <c r="C1938" t="s">
        <v>19</v>
      </c>
      <c r="D1938" t="s">
        <v>20</v>
      </c>
      <c r="E1938" t="s">
        <v>21</v>
      </c>
      <c r="F1938">
        <v>2018</v>
      </c>
      <c r="G1938">
        <v>2018</v>
      </c>
      <c r="H1938">
        <v>38</v>
      </c>
      <c r="I1938" t="s">
        <v>87</v>
      </c>
      <c r="J1938">
        <v>99</v>
      </c>
      <c r="K1938" t="s">
        <v>23</v>
      </c>
      <c r="L1938">
        <v>4</v>
      </c>
      <c r="M1938" t="s">
        <v>36</v>
      </c>
      <c r="N1938">
        <v>7777</v>
      </c>
      <c r="O1938" t="s">
        <v>37</v>
      </c>
      <c r="P1938">
        <v>900</v>
      </c>
      <c r="T1938" s="3">
        <f t="shared" si="61"/>
        <v>100</v>
      </c>
      <c r="U1938" s="3">
        <f>IF(AND(R1938&lt;&gt;"_U",N1938&lt;&gt;9999,N1938&lt;&gt;999,L1938&lt;&gt;"Median"),IFERROR(VLOOKUP(A1938,'TA Total'!A:P,16,0),"."),".")</f>
        <v>900</v>
      </c>
    </row>
    <row r="1939" spans="1:21" x14ac:dyDescent="0.3">
      <c r="A1939" s="1" t="str">
        <f t="shared" si="60"/>
        <v>2018|Rangitikei District|$50,001-$70,000</v>
      </c>
      <c r="B1939" t="s">
        <v>18</v>
      </c>
      <c r="C1939" t="s">
        <v>19</v>
      </c>
      <c r="D1939" t="s">
        <v>20</v>
      </c>
      <c r="E1939" t="s">
        <v>21</v>
      </c>
      <c r="F1939">
        <v>2018</v>
      </c>
      <c r="G1939">
        <v>2018</v>
      </c>
      <c r="H1939">
        <v>38</v>
      </c>
      <c r="I1939" t="s">
        <v>87</v>
      </c>
      <c r="J1939">
        <v>99</v>
      </c>
      <c r="K1939" t="s">
        <v>23</v>
      </c>
      <c r="L1939">
        <v>4</v>
      </c>
      <c r="M1939" t="s">
        <v>36</v>
      </c>
      <c r="N1939">
        <v>3</v>
      </c>
      <c r="O1939" t="s">
        <v>25</v>
      </c>
      <c r="P1939">
        <v>117</v>
      </c>
      <c r="T1939" s="3">
        <f t="shared" si="61"/>
        <v>13</v>
      </c>
      <c r="U1939" s="3">
        <f>IF(AND(R1939&lt;&gt;"_U",N1939&lt;&gt;9999,N1939&lt;&gt;999,L1939&lt;&gt;"Median"),IFERROR(VLOOKUP(A1939,'TA Total'!A:P,16,0),"."),".")</f>
        <v>900</v>
      </c>
    </row>
    <row r="1940" spans="1:21" x14ac:dyDescent="0.3">
      <c r="A1940" s="1" t="str">
        <f t="shared" si="60"/>
        <v>2018|Rangitikei District|$70,001-$100,000</v>
      </c>
      <c r="B1940" t="s">
        <v>18</v>
      </c>
      <c r="C1940" t="s">
        <v>19</v>
      </c>
      <c r="D1940" t="s">
        <v>20</v>
      </c>
      <c r="E1940" t="s">
        <v>21</v>
      </c>
      <c r="F1940">
        <v>2018</v>
      </c>
      <c r="G1940">
        <v>2018</v>
      </c>
      <c r="H1940">
        <v>38</v>
      </c>
      <c r="I1940" t="s">
        <v>87</v>
      </c>
      <c r="J1940">
        <v>99</v>
      </c>
      <c r="K1940" t="s">
        <v>23</v>
      </c>
      <c r="L1940">
        <v>5</v>
      </c>
      <c r="M1940" t="s">
        <v>58</v>
      </c>
      <c r="N1940">
        <v>999</v>
      </c>
      <c r="O1940" t="s">
        <v>42</v>
      </c>
      <c r="P1940">
        <v>0</v>
      </c>
      <c r="T1940" s="3" t="str">
        <f t="shared" si="61"/>
        <v>.</v>
      </c>
      <c r="U1940" s="3" t="str">
        <f>IF(AND(R1940&lt;&gt;"_U",N1940&lt;&gt;9999,N1940&lt;&gt;999,L1940&lt;&gt;"Median"),IFERROR(VLOOKUP(A1940,'TA Total'!A:P,16,0),"."),".")</f>
        <v>.</v>
      </c>
    </row>
    <row r="1941" spans="1:21" x14ac:dyDescent="0.3">
      <c r="A1941" s="1" t="str">
        <f t="shared" si="60"/>
        <v>2018|Rangitikei District|$70,001-$100,000</v>
      </c>
      <c r="B1941" t="s">
        <v>18</v>
      </c>
      <c r="C1941" t="s">
        <v>19</v>
      </c>
      <c r="D1941" t="s">
        <v>20</v>
      </c>
      <c r="E1941" t="s">
        <v>21</v>
      </c>
      <c r="F1941">
        <v>2018</v>
      </c>
      <c r="G1941">
        <v>2018</v>
      </c>
      <c r="H1941">
        <v>38</v>
      </c>
      <c r="I1941" t="s">
        <v>87</v>
      </c>
      <c r="J1941">
        <v>99</v>
      </c>
      <c r="K1941" t="s">
        <v>23</v>
      </c>
      <c r="L1941">
        <v>5</v>
      </c>
      <c r="M1941" t="s">
        <v>58</v>
      </c>
      <c r="N1941">
        <v>7777</v>
      </c>
      <c r="O1941" t="s">
        <v>37</v>
      </c>
      <c r="P1941">
        <v>900</v>
      </c>
      <c r="T1941" s="3">
        <f t="shared" si="61"/>
        <v>100</v>
      </c>
      <c r="U1941" s="3">
        <f>IF(AND(R1941&lt;&gt;"_U",N1941&lt;&gt;9999,N1941&lt;&gt;999,L1941&lt;&gt;"Median"),IFERROR(VLOOKUP(A1941,'TA Total'!A:P,16,0),"."),".")</f>
        <v>900</v>
      </c>
    </row>
    <row r="1942" spans="1:21" x14ac:dyDescent="0.3">
      <c r="A1942" s="1" t="str">
        <f t="shared" si="60"/>
        <v>2018|Rangitikei District|$70,001-$100,000</v>
      </c>
      <c r="B1942" t="s">
        <v>18</v>
      </c>
      <c r="C1942" t="s">
        <v>19</v>
      </c>
      <c r="D1942" t="s">
        <v>20</v>
      </c>
      <c r="E1942" t="s">
        <v>21</v>
      </c>
      <c r="F1942">
        <v>2018</v>
      </c>
      <c r="G1942">
        <v>2018</v>
      </c>
      <c r="H1942">
        <v>38</v>
      </c>
      <c r="I1942" t="s">
        <v>87</v>
      </c>
      <c r="J1942">
        <v>99</v>
      </c>
      <c r="K1942" t="s">
        <v>23</v>
      </c>
      <c r="L1942">
        <v>5</v>
      </c>
      <c r="M1942" t="s">
        <v>58</v>
      </c>
      <c r="N1942">
        <v>9999</v>
      </c>
      <c r="O1942" t="s">
        <v>40</v>
      </c>
      <c r="P1942">
        <v>900</v>
      </c>
      <c r="T1942" s="3" t="str">
        <f t="shared" si="61"/>
        <v>.</v>
      </c>
      <c r="U1942" s="3" t="str">
        <f>IF(AND(R1942&lt;&gt;"_U",N1942&lt;&gt;9999,N1942&lt;&gt;999,L1942&lt;&gt;"Median"),IFERROR(VLOOKUP(A1942,'TA Total'!A:P,16,0),"."),".")</f>
        <v>.</v>
      </c>
    </row>
    <row r="1943" spans="1:21" x14ac:dyDescent="0.3">
      <c r="A1943" s="1" t="str">
        <f t="shared" si="60"/>
        <v>2018|Rangitikei District|$70,001-$100,000</v>
      </c>
      <c r="B1943" t="s">
        <v>18</v>
      </c>
      <c r="C1943" t="s">
        <v>19</v>
      </c>
      <c r="D1943" t="s">
        <v>20</v>
      </c>
      <c r="E1943" t="s">
        <v>21</v>
      </c>
      <c r="F1943">
        <v>2018</v>
      </c>
      <c r="G1943">
        <v>2018</v>
      </c>
      <c r="H1943">
        <v>38</v>
      </c>
      <c r="I1943" t="s">
        <v>87</v>
      </c>
      <c r="J1943">
        <v>99</v>
      </c>
      <c r="K1943" t="s">
        <v>23</v>
      </c>
      <c r="L1943">
        <v>5</v>
      </c>
      <c r="M1943" t="s">
        <v>58</v>
      </c>
      <c r="N1943">
        <v>1</v>
      </c>
      <c r="O1943" t="s">
        <v>33</v>
      </c>
      <c r="P1943">
        <v>534</v>
      </c>
      <c r="T1943" s="3">
        <f t="shared" si="61"/>
        <v>59.33</v>
      </c>
      <c r="U1943" s="3">
        <f>IF(AND(R1943&lt;&gt;"_U",N1943&lt;&gt;9999,N1943&lt;&gt;999,L1943&lt;&gt;"Median"),IFERROR(VLOOKUP(A1943,'TA Total'!A:P,16,0),"."),".")</f>
        <v>900</v>
      </c>
    </row>
    <row r="1944" spans="1:21" x14ac:dyDescent="0.3">
      <c r="A1944" s="1" t="str">
        <f t="shared" si="60"/>
        <v>2018|Rangitikei District|$70,001-$100,000</v>
      </c>
      <c r="B1944" t="s">
        <v>18</v>
      </c>
      <c r="C1944" t="s">
        <v>19</v>
      </c>
      <c r="D1944" t="s">
        <v>20</v>
      </c>
      <c r="E1944" t="s">
        <v>21</v>
      </c>
      <c r="F1944">
        <v>2018</v>
      </c>
      <c r="G1944">
        <v>2018</v>
      </c>
      <c r="H1944">
        <v>38</v>
      </c>
      <c r="I1944" t="s">
        <v>87</v>
      </c>
      <c r="J1944">
        <v>99</v>
      </c>
      <c r="K1944" t="s">
        <v>23</v>
      </c>
      <c r="L1944">
        <v>5</v>
      </c>
      <c r="M1944" t="s">
        <v>58</v>
      </c>
      <c r="N1944">
        <v>3</v>
      </c>
      <c r="O1944" t="s">
        <v>25</v>
      </c>
      <c r="P1944">
        <v>117</v>
      </c>
      <c r="T1944" s="3">
        <f t="shared" si="61"/>
        <v>13</v>
      </c>
      <c r="U1944" s="3">
        <f>IF(AND(R1944&lt;&gt;"_U",N1944&lt;&gt;9999,N1944&lt;&gt;999,L1944&lt;&gt;"Median"),IFERROR(VLOOKUP(A1944,'TA Total'!A:P,16,0),"."),".")</f>
        <v>900</v>
      </c>
    </row>
    <row r="1945" spans="1:21" x14ac:dyDescent="0.3">
      <c r="A1945" s="1" t="str">
        <f t="shared" si="60"/>
        <v>2018|Rangitikei District|$70,001-$100,000</v>
      </c>
      <c r="B1945" t="s">
        <v>18</v>
      </c>
      <c r="C1945" t="s">
        <v>19</v>
      </c>
      <c r="D1945" t="s">
        <v>20</v>
      </c>
      <c r="E1945" t="s">
        <v>21</v>
      </c>
      <c r="F1945">
        <v>2018</v>
      </c>
      <c r="G1945">
        <v>2018</v>
      </c>
      <c r="H1945">
        <v>38</v>
      </c>
      <c r="I1945" t="s">
        <v>87</v>
      </c>
      <c r="J1945">
        <v>99</v>
      </c>
      <c r="K1945" t="s">
        <v>23</v>
      </c>
      <c r="L1945">
        <v>5</v>
      </c>
      <c r="M1945" t="s">
        <v>58</v>
      </c>
      <c r="N1945">
        <v>2</v>
      </c>
      <c r="O1945" t="s">
        <v>28</v>
      </c>
      <c r="P1945">
        <v>249</v>
      </c>
      <c r="T1945" s="3">
        <f t="shared" si="61"/>
        <v>27.67</v>
      </c>
      <c r="U1945" s="3">
        <f>IF(AND(R1945&lt;&gt;"_U",N1945&lt;&gt;9999,N1945&lt;&gt;999,L1945&lt;&gt;"Median"),IFERROR(VLOOKUP(A1945,'TA Total'!A:P,16,0),"."),".")</f>
        <v>900</v>
      </c>
    </row>
    <row r="1946" spans="1:21" x14ac:dyDescent="0.3">
      <c r="A1946" s="1" t="str">
        <f t="shared" si="60"/>
        <v>2018|Rangitikei District|$100,001-$150,000</v>
      </c>
      <c r="B1946" t="s">
        <v>18</v>
      </c>
      <c r="C1946" t="s">
        <v>19</v>
      </c>
      <c r="D1946" t="s">
        <v>20</v>
      </c>
      <c r="E1946" t="s">
        <v>21</v>
      </c>
      <c r="F1946">
        <v>2018</v>
      </c>
      <c r="G1946">
        <v>2018</v>
      </c>
      <c r="H1946">
        <v>38</v>
      </c>
      <c r="I1946" t="s">
        <v>87</v>
      </c>
      <c r="J1946">
        <v>99</v>
      </c>
      <c r="K1946" t="s">
        <v>23</v>
      </c>
      <c r="L1946">
        <v>6</v>
      </c>
      <c r="M1946" t="s">
        <v>59</v>
      </c>
      <c r="N1946">
        <v>3</v>
      </c>
      <c r="O1946" t="s">
        <v>25</v>
      </c>
      <c r="P1946">
        <v>111</v>
      </c>
      <c r="T1946" s="3">
        <f t="shared" si="61"/>
        <v>14.4</v>
      </c>
      <c r="U1946" s="3">
        <f>IF(AND(R1946&lt;&gt;"_U",N1946&lt;&gt;9999,N1946&lt;&gt;999,L1946&lt;&gt;"Median"),IFERROR(VLOOKUP(A1946,'TA Total'!A:P,16,0),"."),".")</f>
        <v>771</v>
      </c>
    </row>
    <row r="1947" spans="1:21" x14ac:dyDescent="0.3">
      <c r="A1947" s="1" t="str">
        <f t="shared" si="60"/>
        <v>2018|Rangitikei District|$100,001-$150,000</v>
      </c>
      <c r="B1947" t="s">
        <v>18</v>
      </c>
      <c r="C1947" t="s">
        <v>19</v>
      </c>
      <c r="D1947" t="s">
        <v>20</v>
      </c>
      <c r="E1947" t="s">
        <v>21</v>
      </c>
      <c r="F1947">
        <v>2018</v>
      </c>
      <c r="G1947">
        <v>2018</v>
      </c>
      <c r="H1947">
        <v>38</v>
      </c>
      <c r="I1947" t="s">
        <v>87</v>
      </c>
      <c r="J1947">
        <v>99</v>
      </c>
      <c r="K1947" t="s">
        <v>23</v>
      </c>
      <c r="L1947">
        <v>6</v>
      </c>
      <c r="M1947" t="s">
        <v>59</v>
      </c>
      <c r="N1947">
        <v>2</v>
      </c>
      <c r="O1947" t="s">
        <v>28</v>
      </c>
      <c r="P1947">
        <v>174</v>
      </c>
      <c r="T1947" s="3">
        <f t="shared" si="61"/>
        <v>22.57</v>
      </c>
      <c r="U1947" s="3">
        <f>IF(AND(R1947&lt;&gt;"_U",N1947&lt;&gt;9999,N1947&lt;&gt;999,L1947&lt;&gt;"Median"),IFERROR(VLOOKUP(A1947,'TA Total'!A:P,16,0),"."),".")</f>
        <v>771</v>
      </c>
    </row>
    <row r="1948" spans="1:21" x14ac:dyDescent="0.3">
      <c r="A1948" s="1" t="str">
        <f t="shared" si="60"/>
        <v>2018|Rangitikei District|$100,001-$150,000</v>
      </c>
      <c r="B1948" t="s">
        <v>18</v>
      </c>
      <c r="C1948" t="s">
        <v>19</v>
      </c>
      <c r="D1948" t="s">
        <v>20</v>
      </c>
      <c r="E1948" t="s">
        <v>21</v>
      </c>
      <c r="F1948">
        <v>2018</v>
      </c>
      <c r="G1948">
        <v>2018</v>
      </c>
      <c r="H1948">
        <v>38</v>
      </c>
      <c r="I1948" t="s">
        <v>87</v>
      </c>
      <c r="J1948">
        <v>99</v>
      </c>
      <c r="K1948" t="s">
        <v>23</v>
      </c>
      <c r="L1948">
        <v>6</v>
      </c>
      <c r="M1948" t="s">
        <v>59</v>
      </c>
      <c r="N1948">
        <v>7777</v>
      </c>
      <c r="O1948" t="s">
        <v>37</v>
      </c>
      <c r="P1948">
        <v>771</v>
      </c>
      <c r="T1948" s="3">
        <f t="shared" si="61"/>
        <v>100</v>
      </c>
      <c r="U1948" s="3">
        <f>IF(AND(R1948&lt;&gt;"_U",N1948&lt;&gt;9999,N1948&lt;&gt;999,L1948&lt;&gt;"Median"),IFERROR(VLOOKUP(A1948,'TA Total'!A:P,16,0),"."),".")</f>
        <v>771</v>
      </c>
    </row>
    <row r="1949" spans="1:21" x14ac:dyDescent="0.3">
      <c r="A1949" s="1" t="str">
        <f t="shared" si="60"/>
        <v>2018|Rangitikei District|$100,001-$150,000</v>
      </c>
      <c r="B1949" t="s">
        <v>18</v>
      </c>
      <c r="C1949" t="s">
        <v>19</v>
      </c>
      <c r="D1949" t="s">
        <v>20</v>
      </c>
      <c r="E1949" t="s">
        <v>21</v>
      </c>
      <c r="F1949">
        <v>2018</v>
      </c>
      <c r="G1949">
        <v>2018</v>
      </c>
      <c r="H1949">
        <v>38</v>
      </c>
      <c r="I1949" t="s">
        <v>87</v>
      </c>
      <c r="J1949">
        <v>99</v>
      </c>
      <c r="K1949" t="s">
        <v>23</v>
      </c>
      <c r="L1949">
        <v>6</v>
      </c>
      <c r="M1949" t="s">
        <v>59</v>
      </c>
      <c r="N1949">
        <v>9999</v>
      </c>
      <c r="O1949" t="s">
        <v>40</v>
      </c>
      <c r="P1949">
        <v>771</v>
      </c>
      <c r="T1949" s="3" t="str">
        <f t="shared" si="61"/>
        <v>.</v>
      </c>
      <c r="U1949" s="3" t="str">
        <f>IF(AND(R1949&lt;&gt;"_U",N1949&lt;&gt;9999,N1949&lt;&gt;999,L1949&lt;&gt;"Median"),IFERROR(VLOOKUP(A1949,'TA Total'!A:P,16,0),"."),".")</f>
        <v>.</v>
      </c>
    </row>
    <row r="1950" spans="1:21" x14ac:dyDescent="0.3">
      <c r="A1950" s="1" t="str">
        <f t="shared" si="60"/>
        <v>2018|Rangitikei District|$100,001-$150,000</v>
      </c>
      <c r="B1950" t="s">
        <v>18</v>
      </c>
      <c r="C1950" t="s">
        <v>19</v>
      </c>
      <c r="D1950" t="s">
        <v>20</v>
      </c>
      <c r="E1950" t="s">
        <v>21</v>
      </c>
      <c r="F1950">
        <v>2018</v>
      </c>
      <c r="G1950">
        <v>2018</v>
      </c>
      <c r="H1950">
        <v>38</v>
      </c>
      <c r="I1950" t="s">
        <v>87</v>
      </c>
      <c r="J1950">
        <v>99</v>
      </c>
      <c r="K1950" t="s">
        <v>23</v>
      </c>
      <c r="L1950">
        <v>6</v>
      </c>
      <c r="M1950" t="s">
        <v>59</v>
      </c>
      <c r="N1950">
        <v>1</v>
      </c>
      <c r="O1950" t="s">
        <v>33</v>
      </c>
      <c r="P1950">
        <v>489</v>
      </c>
      <c r="T1950" s="3">
        <f t="shared" si="61"/>
        <v>63.42</v>
      </c>
      <c r="U1950" s="3">
        <f>IF(AND(R1950&lt;&gt;"_U",N1950&lt;&gt;9999,N1950&lt;&gt;999,L1950&lt;&gt;"Median"),IFERROR(VLOOKUP(A1950,'TA Total'!A:P,16,0),"."),".")</f>
        <v>771</v>
      </c>
    </row>
    <row r="1951" spans="1:21" x14ac:dyDescent="0.3">
      <c r="A1951" s="1" t="str">
        <f t="shared" si="60"/>
        <v>2018|Rangitikei District|$100,001-$150,000</v>
      </c>
      <c r="B1951" t="s">
        <v>18</v>
      </c>
      <c r="C1951" t="s">
        <v>19</v>
      </c>
      <c r="D1951" t="s">
        <v>20</v>
      </c>
      <c r="E1951" t="s">
        <v>21</v>
      </c>
      <c r="F1951">
        <v>2018</v>
      </c>
      <c r="G1951">
        <v>2018</v>
      </c>
      <c r="H1951">
        <v>38</v>
      </c>
      <c r="I1951" t="s">
        <v>87</v>
      </c>
      <c r="J1951">
        <v>99</v>
      </c>
      <c r="K1951" t="s">
        <v>23</v>
      </c>
      <c r="L1951">
        <v>6</v>
      </c>
      <c r="M1951" t="s">
        <v>59</v>
      </c>
      <c r="N1951">
        <v>999</v>
      </c>
      <c r="O1951" t="s">
        <v>42</v>
      </c>
      <c r="P1951">
        <v>0</v>
      </c>
      <c r="T1951" s="3" t="str">
        <f t="shared" si="61"/>
        <v>.</v>
      </c>
      <c r="U1951" s="3" t="str">
        <f>IF(AND(R1951&lt;&gt;"_U",N1951&lt;&gt;9999,N1951&lt;&gt;999,L1951&lt;&gt;"Median"),IFERROR(VLOOKUP(A1951,'TA Total'!A:P,16,0),"."),".")</f>
        <v>.</v>
      </c>
    </row>
    <row r="1952" spans="1:21" x14ac:dyDescent="0.3">
      <c r="A1952" s="1" t="str">
        <f t="shared" si="60"/>
        <v>2018|Rangitikei District|$150,001-$200,000</v>
      </c>
      <c r="B1952" t="s">
        <v>18</v>
      </c>
      <c r="C1952" t="s">
        <v>19</v>
      </c>
      <c r="D1952" t="s">
        <v>20</v>
      </c>
      <c r="E1952" t="s">
        <v>21</v>
      </c>
      <c r="F1952">
        <v>2018</v>
      </c>
      <c r="G1952">
        <v>2018</v>
      </c>
      <c r="H1952">
        <v>38</v>
      </c>
      <c r="I1952" t="s">
        <v>87</v>
      </c>
      <c r="J1952">
        <v>99</v>
      </c>
      <c r="K1952" t="s">
        <v>23</v>
      </c>
      <c r="L1952">
        <v>7</v>
      </c>
      <c r="M1952" t="s">
        <v>43</v>
      </c>
      <c r="N1952">
        <v>2</v>
      </c>
      <c r="O1952" t="s">
        <v>28</v>
      </c>
      <c r="P1952">
        <v>54</v>
      </c>
      <c r="T1952" s="3">
        <f t="shared" si="61"/>
        <v>14.29</v>
      </c>
      <c r="U1952" s="3">
        <f>IF(AND(R1952&lt;&gt;"_U",N1952&lt;&gt;9999,N1952&lt;&gt;999,L1952&lt;&gt;"Median"),IFERROR(VLOOKUP(A1952,'TA Total'!A:P,16,0),"."),".")</f>
        <v>378</v>
      </c>
    </row>
    <row r="1953" spans="1:21" x14ac:dyDescent="0.3">
      <c r="A1953" s="1" t="str">
        <f t="shared" si="60"/>
        <v>2018|Rangitikei District|$150,001-$200,000</v>
      </c>
      <c r="B1953" t="s">
        <v>18</v>
      </c>
      <c r="C1953" t="s">
        <v>19</v>
      </c>
      <c r="D1953" t="s">
        <v>20</v>
      </c>
      <c r="E1953" t="s">
        <v>21</v>
      </c>
      <c r="F1953">
        <v>2018</v>
      </c>
      <c r="G1953">
        <v>2018</v>
      </c>
      <c r="H1953">
        <v>38</v>
      </c>
      <c r="I1953" t="s">
        <v>87</v>
      </c>
      <c r="J1953">
        <v>99</v>
      </c>
      <c r="K1953" t="s">
        <v>23</v>
      </c>
      <c r="L1953">
        <v>7</v>
      </c>
      <c r="M1953" t="s">
        <v>43</v>
      </c>
      <c r="N1953">
        <v>1</v>
      </c>
      <c r="O1953" t="s">
        <v>33</v>
      </c>
      <c r="P1953">
        <v>231</v>
      </c>
      <c r="T1953" s="3">
        <f t="shared" si="61"/>
        <v>61.11</v>
      </c>
      <c r="U1953" s="3">
        <f>IF(AND(R1953&lt;&gt;"_U",N1953&lt;&gt;9999,N1953&lt;&gt;999,L1953&lt;&gt;"Median"),IFERROR(VLOOKUP(A1953,'TA Total'!A:P,16,0),"."),".")</f>
        <v>378</v>
      </c>
    </row>
    <row r="1954" spans="1:21" x14ac:dyDescent="0.3">
      <c r="A1954" s="1" t="str">
        <f t="shared" si="60"/>
        <v>2018|Rangitikei District|$150,001-$200,000</v>
      </c>
      <c r="B1954" t="s">
        <v>18</v>
      </c>
      <c r="C1954" t="s">
        <v>19</v>
      </c>
      <c r="D1954" t="s">
        <v>20</v>
      </c>
      <c r="E1954" t="s">
        <v>21</v>
      </c>
      <c r="F1954">
        <v>2018</v>
      </c>
      <c r="G1954">
        <v>2018</v>
      </c>
      <c r="H1954">
        <v>38</v>
      </c>
      <c r="I1954" t="s">
        <v>87</v>
      </c>
      <c r="J1954">
        <v>99</v>
      </c>
      <c r="K1954" t="s">
        <v>23</v>
      </c>
      <c r="L1954">
        <v>7</v>
      </c>
      <c r="M1954" t="s">
        <v>43</v>
      </c>
      <c r="N1954">
        <v>3</v>
      </c>
      <c r="O1954" t="s">
        <v>25</v>
      </c>
      <c r="P1954">
        <v>93</v>
      </c>
      <c r="T1954" s="3">
        <f t="shared" si="61"/>
        <v>24.6</v>
      </c>
      <c r="U1954" s="3">
        <f>IF(AND(R1954&lt;&gt;"_U",N1954&lt;&gt;9999,N1954&lt;&gt;999,L1954&lt;&gt;"Median"),IFERROR(VLOOKUP(A1954,'TA Total'!A:P,16,0),"."),".")</f>
        <v>378</v>
      </c>
    </row>
    <row r="1955" spans="1:21" x14ac:dyDescent="0.3">
      <c r="A1955" s="1" t="str">
        <f t="shared" si="60"/>
        <v>2018|Rangitikei District|$150,001-$200,000</v>
      </c>
      <c r="B1955" t="s">
        <v>18</v>
      </c>
      <c r="C1955" t="s">
        <v>19</v>
      </c>
      <c r="D1955" t="s">
        <v>20</v>
      </c>
      <c r="E1955" t="s">
        <v>21</v>
      </c>
      <c r="F1955">
        <v>2018</v>
      </c>
      <c r="G1955">
        <v>2018</v>
      </c>
      <c r="H1955">
        <v>38</v>
      </c>
      <c r="I1955" t="s">
        <v>87</v>
      </c>
      <c r="J1955">
        <v>99</v>
      </c>
      <c r="K1955" t="s">
        <v>23</v>
      </c>
      <c r="L1955">
        <v>7</v>
      </c>
      <c r="M1955" t="s">
        <v>43</v>
      </c>
      <c r="N1955">
        <v>7777</v>
      </c>
      <c r="O1955" t="s">
        <v>37</v>
      </c>
      <c r="P1955">
        <v>378</v>
      </c>
      <c r="T1955" s="3">
        <f t="shared" si="61"/>
        <v>100</v>
      </c>
      <c r="U1955" s="3">
        <f>IF(AND(R1955&lt;&gt;"_U",N1955&lt;&gt;9999,N1955&lt;&gt;999,L1955&lt;&gt;"Median"),IFERROR(VLOOKUP(A1955,'TA Total'!A:P,16,0),"."),".")</f>
        <v>378</v>
      </c>
    </row>
    <row r="1956" spans="1:21" x14ac:dyDescent="0.3">
      <c r="A1956" s="1" t="str">
        <f t="shared" si="60"/>
        <v>2018|Rangitikei District|$150,001-$200,000</v>
      </c>
      <c r="B1956" t="s">
        <v>18</v>
      </c>
      <c r="C1956" t="s">
        <v>19</v>
      </c>
      <c r="D1956" t="s">
        <v>20</v>
      </c>
      <c r="E1956" t="s">
        <v>21</v>
      </c>
      <c r="F1956">
        <v>2018</v>
      </c>
      <c r="G1956">
        <v>2018</v>
      </c>
      <c r="H1956">
        <v>38</v>
      </c>
      <c r="I1956" t="s">
        <v>87</v>
      </c>
      <c r="J1956">
        <v>99</v>
      </c>
      <c r="K1956" t="s">
        <v>23</v>
      </c>
      <c r="L1956">
        <v>7</v>
      </c>
      <c r="M1956" t="s">
        <v>43</v>
      </c>
      <c r="N1956">
        <v>9999</v>
      </c>
      <c r="O1956" t="s">
        <v>40</v>
      </c>
      <c r="P1956">
        <v>378</v>
      </c>
      <c r="T1956" s="3" t="str">
        <f t="shared" si="61"/>
        <v>.</v>
      </c>
      <c r="U1956" s="3" t="str">
        <f>IF(AND(R1956&lt;&gt;"_U",N1956&lt;&gt;9999,N1956&lt;&gt;999,L1956&lt;&gt;"Median"),IFERROR(VLOOKUP(A1956,'TA Total'!A:P,16,0),"."),".")</f>
        <v>.</v>
      </c>
    </row>
    <row r="1957" spans="1:21" x14ac:dyDescent="0.3">
      <c r="A1957" s="1" t="str">
        <f t="shared" si="60"/>
        <v>2018|Rangitikei District|$150,001-$200,000</v>
      </c>
      <c r="B1957" t="s">
        <v>18</v>
      </c>
      <c r="C1957" t="s">
        <v>19</v>
      </c>
      <c r="D1957" t="s">
        <v>20</v>
      </c>
      <c r="E1957" t="s">
        <v>21</v>
      </c>
      <c r="F1957">
        <v>2018</v>
      </c>
      <c r="G1957">
        <v>2018</v>
      </c>
      <c r="H1957">
        <v>38</v>
      </c>
      <c r="I1957" t="s">
        <v>87</v>
      </c>
      <c r="J1957">
        <v>99</v>
      </c>
      <c r="K1957" t="s">
        <v>23</v>
      </c>
      <c r="L1957">
        <v>7</v>
      </c>
      <c r="M1957" t="s">
        <v>43</v>
      </c>
      <c r="N1957">
        <v>999</v>
      </c>
      <c r="O1957" t="s">
        <v>42</v>
      </c>
      <c r="P1957">
        <v>0</v>
      </c>
      <c r="T1957" s="3" t="str">
        <f t="shared" si="61"/>
        <v>.</v>
      </c>
      <c r="U1957" s="3" t="str">
        <f>IF(AND(R1957&lt;&gt;"_U",N1957&lt;&gt;9999,N1957&lt;&gt;999,L1957&lt;&gt;"Median"),IFERROR(VLOOKUP(A1957,'TA Total'!A:P,16,0),"."),".")</f>
        <v>.</v>
      </c>
    </row>
    <row r="1958" spans="1:21" x14ac:dyDescent="0.3">
      <c r="A1958" s="1" t="str">
        <f t="shared" si="60"/>
        <v>2018|Rangitikei District|$200,001 or more</v>
      </c>
      <c r="B1958" t="s">
        <v>18</v>
      </c>
      <c r="C1958" t="s">
        <v>19</v>
      </c>
      <c r="D1958" t="s">
        <v>20</v>
      </c>
      <c r="E1958" t="s">
        <v>21</v>
      </c>
      <c r="F1958">
        <v>2018</v>
      </c>
      <c r="G1958">
        <v>2018</v>
      </c>
      <c r="H1958">
        <v>38</v>
      </c>
      <c r="I1958" t="s">
        <v>87</v>
      </c>
      <c r="J1958">
        <v>99</v>
      </c>
      <c r="K1958" t="s">
        <v>23</v>
      </c>
      <c r="L1958">
        <v>8</v>
      </c>
      <c r="M1958" t="s">
        <v>27</v>
      </c>
      <c r="N1958">
        <v>3</v>
      </c>
      <c r="O1958" t="s">
        <v>25</v>
      </c>
      <c r="R1958" t="s">
        <v>29</v>
      </c>
      <c r="S1958" t="s">
        <v>30</v>
      </c>
      <c r="T1958" s="3" t="str">
        <f t="shared" si="61"/>
        <v>.</v>
      </c>
      <c r="U1958" s="3" t="str">
        <f>IF(AND(R1958&lt;&gt;"_U",N1958&lt;&gt;9999,N1958&lt;&gt;999,L1958&lt;&gt;"Median"),IFERROR(VLOOKUP(A1958,'TA Total'!A:P,16,0),"."),".")</f>
        <v>.</v>
      </c>
    </row>
    <row r="1959" spans="1:21" x14ac:dyDescent="0.3">
      <c r="A1959" s="1" t="str">
        <f t="shared" si="60"/>
        <v>2018|Rangitikei District|$200,001 or more</v>
      </c>
      <c r="B1959" t="s">
        <v>18</v>
      </c>
      <c r="C1959" t="s">
        <v>19</v>
      </c>
      <c r="D1959" t="s">
        <v>20</v>
      </c>
      <c r="E1959" t="s">
        <v>21</v>
      </c>
      <c r="F1959">
        <v>2018</v>
      </c>
      <c r="G1959">
        <v>2018</v>
      </c>
      <c r="H1959">
        <v>38</v>
      </c>
      <c r="I1959" t="s">
        <v>87</v>
      </c>
      <c r="J1959">
        <v>99</v>
      </c>
      <c r="K1959" t="s">
        <v>23</v>
      </c>
      <c r="L1959">
        <v>8</v>
      </c>
      <c r="M1959" t="s">
        <v>27</v>
      </c>
      <c r="N1959">
        <v>999</v>
      </c>
      <c r="O1959" t="s">
        <v>42</v>
      </c>
      <c r="R1959" t="s">
        <v>29</v>
      </c>
      <c r="S1959" t="s">
        <v>30</v>
      </c>
      <c r="T1959" s="3" t="str">
        <f t="shared" si="61"/>
        <v>.</v>
      </c>
      <c r="U1959" s="3" t="str">
        <f>IF(AND(R1959&lt;&gt;"_U",N1959&lt;&gt;9999,N1959&lt;&gt;999,L1959&lt;&gt;"Median"),IFERROR(VLOOKUP(A1959,'TA Total'!A:P,16,0),"."),".")</f>
        <v>.</v>
      </c>
    </row>
    <row r="1960" spans="1:21" x14ac:dyDescent="0.3">
      <c r="A1960" s="1" t="str">
        <f t="shared" si="60"/>
        <v>2018|Rangitikei District|$200,001 or more</v>
      </c>
      <c r="B1960" t="s">
        <v>18</v>
      </c>
      <c r="C1960" t="s">
        <v>19</v>
      </c>
      <c r="D1960" t="s">
        <v>20</v>
      </c>
      <c r="E1960" t="s">
        <v>21</v>
      </c>
      <c r="F1960">
        <v>2018</v>
      </c>
      <c r="G1960">
        <v>2018</v>
      </c>
      <c r="H1960">
        <v>38</v>
      </c>
      <c r="I1960" t="s">
        <v>87</v>
      </c>
      <c r="J1960">
        <v>99</v>
      </c>
      <c r="K1960" t="s">
        <v>23</v>
      </c>
      <c r="L1960">
        <v>8</v>
      </c>
      <c r="M1960" t="s">
        <v>27</v>
      </c>
      <c r="N1960">
        <v>7777</v>
      </c>
      <c r="O1960" t="s">
        <v>37</v>
      </c>
      <c r="R1960" t="s">
        <v>29</v>
      </c>
      <c r="S1960" t="s">
        <v>30</v>
      </c>
      <c r="T1960" s="3" t="str">
        <f t="shared" si="61"/>
        <v>.</v>
      </c>
      <c r="U1960" s="3" t="str">
        <f>IF(AND(R1960&lt;&gt;"_U",N1960&lt;&gt;9999,N1960&lt;&gt;999,L1960&lt;&gt;"Median"),IFERROR(VLOOKUP(A1960,'TA Total'!A:P,16,0),"."),".")</f>
        <v>.</v>
      </c>
    </row>
    <row r="1961" spans="1:21" x14ac:dyDescent="0.3">
      <c r="A1961" s="1" t="str">
        <f t="shared" si="60"/>
        <v>2018|Rangitikei District|$200,001 or more</v>
      </c>
      <c r="B1961" t="s">
        <v>18</v>
      </c>
      <c r="C1961" t="s">
        <v>19</v>
      </c>
      <c r="D1961" t="s">
        <v>20</v>
      </c>
      <c r="E1961" t="s">
        <v>21</v>
      </c>
      <c r="F1961">
        <v>2018</v>
      </c>
      <c r="G1961">
        <v>2018</v>
      </c>
      <c r="H1961">
        <v>38</v>
      </c>
      <c r="I1961" t="s">
        <v>87</v>
      </c>
      <c r="J1961">
        <v>99</v>
      </c>
      <c r="K1961" t="s">
        <v>23</v>
      </c>
      <c r="L1961">
        <v>8</v>
      </c>
      <c r="M1961" t="s">
        <v>27</v>
      </c>
      <c r="N1961">
        <v>9999</v>
      </c>
      <c r="O1961" t="s">
        <v>40</v>
      </c>
      <c r="R1961" t="s">
        <v>29</v>
      </c>
      <c r="S1961" t="s">
        <v>30</v>
      </c>
      <c r="T1961" s="3" t="str">
        <f t="shared" si="61"/>
        <v>.</v>
      </c>
      <c r="U1961" s="3" t="str">
        <f>IF(AND(R1961&lt;&gt;"_U",N1961&lt;&gt;9999,N1961&lt;&gt;999,L1961&lt;&gt;"Median"),IFERROR(VLOOKUP(A1961,'TA Total'!A:P,16,0),"."),".")</f>
        <v>.</v>
      </c>
    </row>
    <row r="1962" spans="1:21" x14ac:dyDescent="0.3">
      <c r="A1962" s="1" t="str">
        <f t="shared" si="60"/>
        <v>2018|Rangitikei District|$200,001 or more</v>
      </c>
      <c r="B1962" t="s">
        <v>18</v>
      </c>
      <c r="C1962" t="s">
        <v>19</v>
      </c>
      <c r="D1962" t="s">
        <v>20</v>
      </c>
      <c r="E1962" t="s">
        <v>21</v>
      </c>
      <c r="F1962">
        <v>2018</v>
      </c>
      <c r="G1962">
        <v>2018</v>
      </c>
      <c r="H1962">
        <v>38</v>
      </c>
      <c r="I1962" t="s">
        <v>87</v>
      </c>
      <c r="J1962">
        <v>99</v>
      </c>
      <c r="K1962" t="s">
        <v>23</v>
      </c>
      <c r="L1962">
        <v>8</v>
      </c>
      <c r="M1962" t="s">
        <v>27</v>
      </c>
      <c r="N1962">
        <v>1</v>
      </c>
      <c r="O1962" t="s">
        <v>33</v>
      </c>
      <c r="R1962" t="s">
        <v>29</v>
      </c>
      <c r="S1962" t="s">
        <v>30</v>
      </c>
      <c r="T1962" s="3" t="str">
        <f t="shared" si="61"/>
        <v>.</v>
      </c>
      <c r="U1962" s="3" t="str">
        <f>IF(AND(R1962&lt;&gt;"_U",N1962&lt;&gt;9999,N1962&lt;&gt;999,L1962&lt;&gt;"Median"),IFERROR(VLOOKUP(A1962,'TA Total'!A:P,16,0),"."),".")</f>
        <v>.</v>
      </c>
    </row>
    <row r="1963" spans="1:21" x14ac:dyDescent="0.3">
      <c r="A1963" s="1" t="str">
        <f t="shared" si="60"/>
        <v>2018|Rangitikei District|$200,001 or more</v>
      </c>
      <c r="B1963" t="s">
        <v>18</v>
      </c>
      <c r="C1963" t="s">
        <v>19</v>
      </c>
      <c r="D1963" t="s">
        <v>20</v>
      </c>
      <c r="E1963" t="s">
        <v>21</v>
      </c>
      <c r="F1963">
        <v>2018</v>
      </c>
      <c r="G1963">
        <v>2018</v>
      </c>
      <c r="H1963">
        <v>38</v>
      </c>
      <c r="I1963" t="s">
        <v>87</v>
      </c>
      <c r="J1963">
        <v>99</v>
      </c>
      <c r="K1963" t="s">
        <v>23</v>
      </c>
      <c r="L1963">
        <v>8</v>
      </c>
      <c r="M1963" t="s">
        <v>27</v>
      </c>
      <c r="N1963">
        <v>2</v>
      </c>
      <c r="O1963" t="s">
        <v>28</v>
      </c>
      <c r="R1963" t="s">
        <v>29</v>
      </c>
      <c r="S1963" t="s">
        <v>30</v>
      </c>
      <c r="T1963" s="3" t="str">
        <f t="shared" si="61"/>
        <v>.</v>
      </c>
      <c r="U1963" s="3" t="str">
        <f>IF(AND(R1963&lt;&gt;"_U",N1963&lt;&gt;9999,N1963&lt;&gt;999,L1963&lt;&gt;"Median"),IFERROR(VLOOKUP(A1963,'TA Total'!A:P,16,0),"."),".")</f>
        <v>.</v>
      </c>
    </row>
    <row r="1964" spans="1:21" x14ac:dyDescent="0.3">
      <c r="A1964" s="1" t="str">
        <f t="shared" si="60"/>
        <v>2018|Rangitikei District|Total stated - total household income</v>
      </c>
      <c r="B1964" t="s">
        <v>18</v>
      </c>
      <c r="C1964" t="s">
        <v>19</v>
      </c>
      <c r="D1964" t="s">
        <v>20</v>
      </c>
      <c r="E1964" t="s">
        <v>21</v>
      </c>
      <c r="F1964">
        <v>2018</v>
      </c>
      <c r="G1964">
        <v>2018</v>
      </c>
      <c r="H1964">
        <v>38</v>
      </c>
      <c r="I1964" t="s">
        <v>87</v>
      </c>
      <c r="J1964">
        <v>99</v>
      </c>
      <c r="K1964" t="s">
        <v>23</v>
      </c>
      <c r="L1964">
        <v>77</v>
      </c>
      <c r="M1964" t="s">
        <v>32</v>
      </c>
      <c r="N1964">
        <v>1</v>
      </c>
      <c r="O1964" t="s">
        <v>33</v>
      </c>
      <c r="P1964">
        <v>3000</v>
      </c>
      <c r="T1964" s="3">
        <f t="shared" si="61"/>
        <v>56.34</v>
      </c>
      <c r="U1964" s="3">
        <f>IF(AND(R1964&lt;&gt;"_U",N1964&lt;&gt;9999,N1964&lt;&gt;999,L1964&lt;&gt;"Median"),IFERROR(VLOOKUP(A1964,'TA Total'!A:P,16,0),"."),".")</f>
        <v>5325</v>
      </c>
    </row>
    <row r="1965" spans="1:21" x14ac:dyDescent="0.3">
      <c r="A1965" s="1" t="str">
        <f t="shared" si="60"/>
        <v>2018|Rangitikei District|Total stated - total household income</v>
      </c>
      <c r="B1965" t="s">
        <v>18</v>
      </c>
      <c r="C1965" t="s">
        <v>19</v>
      </c>
      <c r="D1965" t="s">
        <v>20</v>
      </c>
      <c r="E1965" t="s">
        <v>21</v>
      </c>
      <c r="F1965">
        <v>2018</v>
      </c>
      <c r="G1965">
        <v>2018</v>
      </c>
      <c r="H1965">
        <v>38</v>
      </c>
      <c r="I1965" t="s">
        <v>87</v>
      </c>
      <c r="J1965">
        <v>99</v>
      </c>
      <c r="K1965" t="s">
        <v>23</v>
      </c>
      <c r="L1965">
        <v>77</v>
      </c>
      <c r="M1965" t="s">
        <v>32</v>
      </c>
      <c r="N1965">
        <v>2</v>
      </c>
      <c r="O1965" t="s">
        <v>28</v>
      </c>
      <c r="P1965">
        <v>1656</v>
      </c>
      <c r="T1965" s="3">
        <f t="shared" si="61"/>
        <v>31.1</v>
      </c>
      <c r="U1965" s="3">
        <f>IF(AND(R1965&lt;&gt;"_U",N1965&lt;&gt;9999,N1965&lt;&gt;999,L1965&lt;&gt;"Median"),IFERROR(VLOOKUP(A1965,'TA Total'!A:P,16,0),"."),".")</f>
        <v>5325</v>
      </c>
    </row>
    <row r="1966" spans="1:21" x14ac:dyDescent="0.3">
      <c r="A1966" s="1" t="str">
        <f t="shared" si="60"/>
        <v>2018|Rangitikei District|Total stated - total household income</v>
      </c>
      <c r="B1966" t="s">
        <v>18</v>
      </c>
      <c r="C1966" t="s">
        <v>19</v>
      </c>
      <c r="D1966" t="s">
        <v>20</v>
      </c>
      <c r="E1966" t="s">
        <v>21</v>
      </c>
      <c r="F1966">
        <v>2018</v>
      </c>
      <c r="G1966">
        <v>2018</v>
      </c>
      <c r="H1966">
        <v>38</v>
      </c>
      <c r="I1966" t="s">
        <v>87</v>
      </c>
      <c r="J1966">
        <v>99</v>
      </c>
      <c r="K1966" t="s">
        <v>23</v>
      </c>
      <c r="L1966">
        <v>77</v>
      </c>
      <c r="M1966" t="s">
        <v>32</v>
      </c>
      <c r="N1966">
        <v>7777</v>
      </c>
      <c r="O1966" t="s">
        <v>37</v>
      </c>
      <c r="P1966">
        <v>5325</v>
      </c>
      <c r="T1966" s="3">
        <f t="shared" si="61"/>
        <v>100</v>
      </c>
      <c r="U1966" s="3">
        <f>IF(AND(R1966&lt;&gt;"_U",N1966&lt;&gt;9999,N1966&lt;&gt;999,L1966&lt;&gt;"Median"),IFERROR(VLOOKUP(A1966,'TA Total'!A:P,16,0),"."),".")</f>
        <v>5325</v>
      </c>
    </row>
    <row r="1967" spans="1:21" x14ac:dyDescent="0.3">
      <c r="A1967" s="1" t="str">
        <f t="shared" si="60"/>
        <v>2018|Rangitikei District|Total stated - total household income</v>
      </c>
      <c r="B1967" t="s">
        <v>18</v>
      </c>
      <c r="C1967" t="s">
        <v>19</v>
      </c>
      <c r="D1967" t="s">
        <v>20</v>
      </c>
      <c r="E1967" t="s">
        <v>21</v>
      </c>
      <c r="F1967">
        <v>2018</v>
      </c>
      <c r="G1967">
        <v>2018</v>
      </c>
      <c r="H1967">
        <v>38</v>
      </c>
      <c r="I1967" t="s">
        <v>87</v>
      </c>
      <c r="J1967">
        <v>99</v>
      </c>
      <c r="K1967" t="s">
        <v>23</v>
      </c>
      <c r="L1967">
        <v>77</v>
      </c>
      <c r="M1967" t="s">
        <v>32</v>
      </c>
      <c r="N1967">
        <v>3</v>
      </c>
      <c r="O1967" t="s">
        <v>25</v>
      </c>
      <c r="P1967">
        <v>666</v>
      </c>
      <c r="T1967" s="3">
        <f t="shared" si="61"/>
        <v>12.51</v>
      </c>
      <c r="U1967" s="3">
        <f>IF(AND(R1967&lt;&gt;"_U",N1967&lt;&gt;9999,N1967&lt;&gt;999,L1967&lt;&gt;"Median"),IFERROR(VLOOKUP(A1967,'TA Total'!A:P,16,0),"."),".")</f>
        <v>5325</v>
      </c>
    </row>
    <row r="1968" spans="1:21" x14ac:dyDescent="0.3">
      <c r="A1968" s="1" t="str">
        <f t="shared" si="60"/>
        <v>2018|Rangitikei District|Total stated - total household income</v>
      </c>
      <c r="B1968" t="s">
        <v>18</v>
      </c>
      <c r="C1968" t="s">
        <v>19</v>
      </c>
      <c r="D1968" t="s">
        <v>20</v>
      </c>
      <c r="E1968" t="s">
        <v>21</v>
      </c>
      <c r="F1968">
        <v>2018</v>
      </c>
      <c r="G1968">
        <v>2018</v>
      </c>
      <c r="H1968">
        <v>38</v>
      </c>
      <c r="I1968" t="s">
        <v>87</v>
      </c>
      <c r="J1968">
        <v>99</v>
      </c>
      <c r="K1968" t="s">
        <v>23</v>
      </c>
      <c r="L1968">
        <v>77</v>
      </c>
      <c r="M1968" t="s">
        <v>32</v>
      </c>
      <c r="N1968">
        <v>999</v>
      </c>
      <c r="O1968" t="s">
        <v>42</v>
      </c>
      <c r="P1968">
        <v>0</v>
      </c>
      <c r="T1968" s="3" t="str">
        <f t="shared" si="61"/>
        <v>.</v>
      </c>
      <c r="U1968" s="3" t="str">
        <f>IF(AND(R1968&lt;&gt;"_U",N1968&lt;&gt;9999,N1968&lt;&gt;999,L1968&lt;&gt;"Median"),IFERROR(VLOOKUP(A1968,'TA Total'!A:P,16,0),"."),".")</f>
        <v>.</v>
      </c>
    </row>
    <row r="1969" spans="1:21" x14ac:dyDescent="0.3">
      <c r="A1969" s="1" t="str">
        <f t="shared" si="60"/>
        <v>2018|Rangitikei District|Total stated - total household income</v>
      </c>
      <c r="B1969" t="s">
        <v>18</v>
      </c>
      <c r="C1969" t="s">
        <v>19</v>
      </c>
      <c r="D1969" t="s">
        <v>20</v>
      </c>
      <c r="E1969" t="s">
        <v>21</v>
      </c>
      <c r="F1969">
        <v>2018</v>
      </c>
      <c r="G1969">
        <v>2018</v>
      </c>
      <c r="H1969">
        <v>38</v>
      </c>
      <c r="I1969" t="s">
        <v>87</v>
      </c>
      <c r="J1969">
        <v>99</v>
      </c>
      <c r="K1969" t="s">
        <v>23</v>
      </c>
      <c r="L1969">
        <v>77</v>
      </c>
      <c r="M1969" t="s">
        <v>32</v>
      </c>
      <c r="N1969">
        <v>9999</v>
      </c>
      <c r="O1969" t="s">
        <v>40</v>
      </c>
      <c r="P1969">
        <v>5325</v>
      </c>
      <c r="T1969" s="3" t="str">
        <f t="shared" si="61"/>
        <v>.</v>
      </c>
      <c r="U1969" s="3" t="str">
        <f>IF(AND(R1969&lt;&gt;"_U",N1969&lt;&gt;9999,N1969&lt;&gt;999,L1969&lt;&gt;"Median"),IFERROR(VLOOKUP(A1969,'TA Total'!A:P,16,0),"."),".")</f>
        <v>.</v>
      </c>
    </row>
    <row r="1970" spans="1:21" x14ac:dyDescent="0.3">
      <c r="A1970" s="1" t="str">
        <f t="shared" si="60"/>
        <v>2018|Rangitikei District|Total - total household income</v>
      </c>
      <c r="B1970" t="s">
        <v>18</v>
      </c>
      <c r="C1970" t="s">
        <v>19</v>
      </c>
      <c r="D1970" t="s">
        <v>20</v>
      </c>
      <c r="E1970" t="s">
        <v>21</v>
      </c>
      <c r="F1970">
        <v>2018</v>
      </c>
      <c r="G1970">
        <v>2018</v>
      </c>
      <c r="H1970">
        <v>38</v>
      </c>
      <c r="I1970" t="s">
        <v>87</v>
      </c>
      <c r="J1970">
        <v>99</v>
      </c>
      <c r="K1970" t="s">
        <v>23</v>
      </c>
      <c r="L1970">
        <v>99</v>
      </c>
      <c r="M1970" t="s">
        <v>48</v>
      </c>
      <c r="N1970">
        <v>999</v>
      </c>
      <c r="O1970" t="s">
        <v>42</v>
      </c>
      <c r="P1970">
        <v>0</v>
      </c>
      <c r="T1970" s="3" t="str">
        <f t="shared" si="61"/>
        <v>.</v>
      </c>
      <c r="U1970" s="3" t="str">
        <f>IF(AND(R1970&lt;&gt;"_U",N1970&lt;&gt;9999,N1970&lt;&gt;999,L1970&lt;&gt;"Median"),IFERROR(VLOOKUP(A1970,'TA Total'!A:P,16,0),"."),".")</f>
        <v>.</v>
      </c>
    </row>
    <row r="1971" spans="1:21" x14ac:dyDescent="0.3">
      <c r="A1971" s="1" t="str">
        <f t="shared" si="60"/>
        <v>2018|Rangitikei District|Total - total household income</v>
      </c>
      <c r="B1971" t="s">
        <v>18</v>
      </c>
      <c r="C1971" t="s">
        <v>19</v>
      </c>
      <c r="D1971" t="s">
        <v>20</v>
      </c>
      <c r="E1971" t="s">
        <v>21</v>
      </c>
      <c r="F1971">
        <v>2018</v>
      </c>
      <c r="G1971">
        <v>2018</v>
      </c>
      <c r="H1971">
        <v>38</v>
      </c>
      <c r="I1971" t="s">
        <v>87</v>
      </c>
      <c r="J1971">
        <v>99</v>
      </c>
      <c r="K1971" t="s">
        <v>23</v>
      </c>
      <c r="L1971">
        <v>99</v>
      </c>
      <c r="M1971" t="s">
        <v>48</v>
      </c>
      <c r="N1971">
        <v>7777</v>
      </c>
      <c r="O1971" t="s">
        <v>37</v>
      </c>
      <c r="P1971">
        <v>5721</v>
      </c>
      <c r="T1971" s="3">
        <f t="shared" si="61"/>
        <v>100</v>
      </c>
      <c r="U1971" s="3">
        <f>IF(AND(R1971&lt;&gt;"_U",N1971&lt;&gt;9999,N1971&lt;&gt;999,L1971&lt;&gt;"Median"),IFERROR(VLOOKUP(A1971,'TA Total'!A:P,16,0),"."),".")</f>
        <v>5721</v>
      </c>
    </row>
    <row r="1972" spans="1:21" x14ac:dyDescent="0.3">
      <c r="A1972" s="1" t="str">
        <f t="shared" si="60"/>
        <v>2018|Rangitikei District|Total - total household income</v>
      </c>
      <c r="B1972" t="s">
        <v>18</v>
      </c>
      <c r="C1972" t="s">
        <v>19</v>
      </c>
      <c r="D1972" t="s">
        <v>20</v>
      </c>
      <c r="E1972" t="s">
        <v>21</v>
      </c>
      <c r="F1972">
        <v>2018</v>
      </c>
      <c r="G1972">
        <v>2018</v>
      </c>
      <c r="H1972">
        <v>38</v>
      </c>
      <c r="I1972" t="s">
        <v>87</v>
      </c>
      <c r="J1972">
        <v>99</v>
      </c>
      <c r="K1972" t="s">
        <v>23</v>
      </c>
      <c r="L1972">
        <v>99</v>
      </c>
      <c r="M1972" t="s">
        <v>48</v>
      </c>
      <c r="N1972">
        <v>9999</v>
      </c>
      <c r="O1972" t="s">
        <v>40</v>
      </c>
      <c r="P1972">
        <v>5721</v>
      </c>
      <c r="T1972" s="3" t="str">
        <f t="shared" si="61"/>
        <v>.</v>
      </c>
      <c r="U1972" s="3" t="str">
        <f>IF(AND(R1972&lt;&gt;"_U",N1972&lt;&gt;9999,N1972&lt;&gt;999,L1972&lt;&gt;"Median"),IFERROR(VLOOKUP(A1972,'TA Total'!A:P,16,0),"."),".")</f>
        <v>.</v>
      </c>
    </row>
    <row r="1973" spans="1:21" x14ac:dyDescent="0.3">
      <c r="A1973" s="1" t="str">
        <f t="shared" si="60"/>
        <v>2018|Rangitikei District|Total - total household income</v>
      </c>
      <c r="B1973" t="s">
        <v>18</v>
      </c>
      <c r="C1973" t="s">
        <v>19</v>
      </c>
      <c r="D1973" t="s">
        <v>20</v>
      </c>
      <c r="E1973" t="s">
        <v>21</v>
      </c>
      <c r="F1973">
        <v>2018</v>
      </c>
      <c r="G1973">
        <v>2018</v>
      </c>
      <c r="H1973">
        <v>38</v>
      </c>
      <c r="I1973" t="s">
        <v>87</v>
      </c>
      <c r="J1973">
        <v>99</v>
      </c>
      <c r="K1973" t="s">
        <v>23</v>
      </c>
      <c r="L1973">
        <v>99</v>
      </c>
      <c r="M1973" t="s">
        <v>48</v>
      </c>
      <c r="N1973">
        <v>3</v>
      </c>
      <c r="O1973" t="s">
        <v>25</v>
      </c>
      <c r="P1973">
        <v>723</v>
      </c>
      <c r="T1973" s="3">
        <f t="shared" si="61"/>
        <v>12.64</v>
      </c>
      <c r="U1973" s="3">
        <f>IF(AND(R1973&lt;&gt;"_U",N1973&lt;&gt;9999,N1973&lt;&gt;999,L1973&lt;&gt;"Median"),IFERROR(VLOOKUP(A1973,'TA Total'!A:P,16,0),"."),".")</f>
        <v>5721</v>
      </c>
    </row>
    <row r="1974" spans="1:21" x14ac:dyDescent="0.3">
      <c r="A1974" s="1" t="str">
        <f t="shared" si="60"/>
        <v>2018|Rangitikei District|Total - total household income</v>
      </c>
      <c r="B1974" t="s">
        <v>18</v>
      </c>
      <c r="C1974" t="s">
        <v>19</v>
      </c>
      <c r="D1974" t="s">
        <v>20</v>
      </c>
      <c r="E1974" t="s">
        <v>21</v>
      </c>
      <c r="F1974">
        <v>2018</v>
      </c>
      <c r="G1974">
        <v>2018</v>
      </c>
      <c r="H1974">
        <v>38</v>
      </c>
      <c r="I1974" t="s">
        <v>87</v>
      </c>
      <c r="J1974">
        <v>99</v>
      </c>
      <c r="K1974" t="s">
        <v>23</v>
      </c>
      <c r="L1974">
        <v>99</v>
      </c>
      <c r="M1974" t="s">
        <v>48</v>
      </c>
      <c r="N1974">
        <v>1</v>
      </c>
      <c r="O1974" t="s">
        <v>33</v>
      </c>
      <c r="P1974">
        <v>3204</v>
      </c>
      <c r="T1974" s="3">
        <f t="shared" si="61"/>
        <v>56</v>
      </c>
      <c r="U1974" s="3">
        <f>IF(AND(R1974&lt;&gt;"_U",N1974&lt;&gt;9999,N1974&lt;&gt;999,L1974&lt;&gt;"Median"),IFERROR(VLOOKUP(A1974,'TA Total'!A:P,16,0),"."),".")</f>
        <v>5721</v>
      </c>
    </row>
    <row r="1975" spans="1:21" x14ac:dyDescent="0.3">
      <c r="A1975" s="1" t="str">
        <f t="shared" si="60"/>
        <v>2018|Rangitikei District|Total - total household income</v>
      </c>
      <c r="B1975" t="s">
        <v>18</v>
      </c>
      <c r="C1975" t="s">
        <v>19</v>
      </c>
      <c r="D1975" t="s">
        <v>20</v>
      </c>
      <c r="E1975" t="s">
        <v>21</v>
      </c>
      <c r="F1975">
        <v>2018</v>
      </c>
      <c r="G1975">
        <v>2018</v>
      </c>
      <c r="H1975">
        <v>38</v>
      </c>
      <c r="I1975" t="s">
        <v>87</v>
      </c>
      <c r="J1975">
        <v>99</v>
      </c>
      <c r="K1975" t="s">
        <v>23</v>
      </c>
      <c r="L1975">
        <v>99</v>
      </c>
      <c r="M1975" t="s">
        <v>48</v>
      </c>
      <c r="N1975">
        <v>2</v>
      </c>
      <c r="O1975" t="s">
        <v>28</v>
      </c>
      <c r="P1975">
        <v>1794</v>
      </c>
      <c r="T1975" s="3">
        <f t="shared" si="61"/>
        <v>31.36</v>
      </c>
      <c r="U1975" s="3">
        <f>IF(AND(R1975&lt;&gt;"_U",N1975&lt;&gt;9999,N1975&lt;&gt;999,L1975&lt;&gt;"Median"),IFERROR(VLOOKUP(A1975,'TA Total'!A:P,16,0),"."),".")</f>
        <v>5721</v>
      </c>
    </row>
    <row r="1976" spans="1:21" x14ac:dyDescent="0.3">
      <c r="A1976" s="1" t="str">
        <f t="shared" si="60"/>
        <v>2018|Rangitikei District|Median ($) - total household income</v>
      </c>
      <c r="B1976" t="s">
        <v>18</v>
      </c>
      <c r="C1976" t="s">
        <v>19</v>
      </c>
      <c r="D1976" t="s">
        <v>20</v>
      </c>
      <c r="E1976" t="s">
        <v>21</v>
      </c>
      <c r="F1976">
        <v>2018</v>
      </c>
      <c r="G1976">
        <v>2018</v>
      </c>
      <c r="H1976">
        <v>38</v>
      </c>
      <c r="I1976" t="s">
        <v>87</v>
      </c>
      <c r="J1976">
        <v>99</v>
      </c>
      <c r="K1976" t="s">
        <v>23</v>
      </c>
      <c r="L1976" t="s">
        <v>56</v>
      </c>
      <c r="M1976" t="s">
        <v>57</v>
      </c>
      <c r="N1976">
        <v>2</v>
      </c>
      <c r="O1976" t="s">
        <v>28</v>
      </c>
      <c r="P1976">
        <v>45800</v>
      </c>
      <c r="T1976" s="3" t="str">
        <f t="shared" si="61"/>
        <v>.</v>
      </c>
      <c r="U1976" s="3" t="str">
        <f>IF(AND(R1976&lt;&gt;"_U",N1976&lt;&gt;9999,N1976&lt;&gt;999,L1976&lt;&gt;"Median"),IFERROR(VLOOKUP(A1976,'TA Total'!A:P,16,0),"."),".")</f>
        <v>.</v>
      </c>
    </row>
    <row r="1977" spans="1:21" x14ac:dyDescent="0.3">
      <c r="A1977" s="1" t="str">
        <f t="shared" si="60"/>
        <v>2018|Rangitikei District|Median ($) - total household income</v>
      </c>
      <c r="B1977" t="s">
        <v>18</v>
      </c>
      <c r="C1977" t="s">
        <v>19</v>
      </c>
      <c r="D1977" t="s">
        <v>20</v>
      </c>
      <c r="E1977" t="s">
        <v>21</v>
      </c>
      <c r="F1977">
        <v>2018</v>
      </c>
      <c r="G1977">
        <v>2018</v>
      </c>
      <c r="H1977">
        <v>38</v>
      </c>
      <c r="I1977" t="s">
        <v>87</v>
      </c>
      <c r="J1977">
        <v>99</v>
      </c>
      <c r="K1977" t="s">
        <v>23</v>
      </c>
      <c r="L1977" t="s">
        <v>56</v>
      </c>
      <c r="M1977" t="s">
        <v>57</v>
      </c>
      <c r="N1977">
        <v>3</v>
      </c>
      <c r="O1977" t="s">
        <v>25</v>
      </c>
      <c r="P1977">
        <v>67400</v>
      </c>
      <c r="T1977" s="3" t="str">
        <f t="shared" si="61"/>
        <v>.</v>
      </c>
      <c r="U1977" s="3" t="str">
        <f>IF(AND(R1977&lt;&gt;"_U",N1977&lt;&gt;9999,N1977&lt;&gt;999,L1977&lt;&gt;"Median"),IFERROR(VLOOKUP(A1977,'TA Total'!A:P,16,0),"."),".")</f>
        <v>.</v>
      </c>
    </row>
    <row r="1978" spans="1:21" x14ac:dyDescent="0.3">
      <c r="A1978" s="1" t="str">
        <f t="shared" si="60"/>
        <v>2018|Rangitikei District|Median ($) - total household income</v>
      </c>
      <c r="B1978" t="s">
        <v>18</v>
      </c>
      <c r="C1978" t="s">
        <v>19</v>
      </c>
      <c r="D1978" t="s">
        <v>20</v>
      </c>
      <c r="E1978" t="s">
        <v>21</v>
      </c>
      <c r="F1978">
        <v>2018</v>
      </c>
      <c r="G1978">
        <v>2018</v>
      </c>
      <c r="H1978">
        <v>38</v>
      </c>
      <c r="I1978" t="s">
        <v>87</v>
      </c>
      <c r="J1978">
        <v>99</v>
      </c>
      <c r="K1978" t="s">
        <v>23</v>
      </c>
      <c r="L1978" t="s">
        <v>56</v>
      </c>
      <c r="M1978" t="s">
        <v>57</v>
      </c>
      <c r="N1978">
        <v>7777</v>
      </c>
      <c r="O1978" t="s">
        <v>37</v>
      </c>
      <c r="P1978">
        <v>55700</v>
      </c>
      <c r="T1978" s="3" t="str">
        <f t="shared" si="61"/>
        <v>.</v>
      </c>
      <c r="U1978" s="3" t="str">
        <f>IF(AND(R1978&lt;&gt;"_U",N1978&lt;&gt;9999,N1978&lt;&gt;999,L1978&lt;&gt;"Median"),IFERROR(VLOOKUP(A1978,'TA Total'!A:P,16,0),"."),".")</f>
        <v>.</v>
      </c>
    </row>
    <row r="1979" spans="1:21" x14ac:dyDescent="0.3">
      <c r="A1979" s="1" t="str">
        <f t="shared" si="60"/>
        <v>2018|Rangitikei District|Median ($) - total household income</v>
      </c>
      <c r="B1979" t="s">
        <v>18</v>
      </c>
      <c r="C1979" t="s">
        <v>19</v>
      </c>
      <c r="D1979" t="s">
        <v>20</v>
      </c>
      <c r="E1979" t="s">
        <v>21</v>
      </c>
      <c r="F1979">
        <v>2018</v>
      </c>
      <c r="G1979">
        <v>2018</v>
      </c>
      <c r="H1979">
        <v>38</v>
      </c>
      <c r="I1979" t="s">
        <v>87</v>
      </c>
      <c r="J1979">
        <v>99</v>
      </c>
      <c r="K1979" t="s">
        <v>23</v>
      </c>
      <c r="L1979" t="s">
        <v>56</v>
      </c>
      <c r="M1979" t="s">
        <v>57</v>
      </c>
      <c r="N1979">
        <v>999</v>
      </c>
      <c r="O1979" t="s">
        <v>42</v>
      </c>
      <c r="R1979" t="s">
        <v>61</v>
      </c>
      <c r="S1979" t="s">
        <v>62</v>
      </c>
      <c r="T1979" s="3" t="str">
        <f t="shared" si="61"/>
        <v>.</v>
      </c>
      <c r="U1979" s="3" t="str">
        <f>IF(AND(R1979&lt;&gt;"_U",N1979&lt;&gt;9999,N1979&lt;&gt;999,L1979&lt;&gt;"Median"),IFERROR(VLOOKUP(A1979,'TA Total'!A:P,16,0),"."),".")</f>
        <v>.</v>
      </c>
    </row>
    <row r="1980" spans="1:21" x14ac:dyDescent="0.3">
      <c r="A1980" s="1" t="str">
        <f t="shared" si="60"/>
        <v>2018|Rangitikei District|Median ($) - total household income</v>
      </c>
      <c r="B1980" t="s">
        <v>18</v>
      </c>
      <c r="C1980" t="s">
        <v>19</v>
      </c>
      <c r="D1980" t="s">
        <v>20</v>
      </c>
      <c r="E1980" t="s">
        <v>21</v>
      </c>
      <c r="F1980">
        <v>2018</v>
      </c>
      <c r="G1980">
        <v>2018</v>
      </c>
      <c r="H1980">
        <v>38</v>
      </c>
      <c r="I1980" t="s">
        <v>87</v>
      </c>
      <c r="J1980">
        <v>99</v>
      </c>
      <c r="K1980" t="s">
        <v>23</v>
      </c>
      <c r="L1980" t="s">
        <v>56</v>
      </c>
      <c r="M1980" t="s">
        <v>57</v>
      </c>
      <c r="N1980">
        <v>9999</v>
      </c>
      <c r="O1980" t="s">
        <v>40</v>
      </c>
      <c r="P1980">
        <v>55700</v>
      </c>
      <c r="T1980" s="3" t="str">
        <f t="shared" si="61"/>
        <v>.</v>
      </c>
      <c r="U1980" s="3" t="str">
        <f>IF(AND(R1980&lt;&gt;"_U",N1980&lt;&gt;9999,N1980&lt;&gt;999,L1980&lt;&gt;"Median"),IFERROR(VLOOKUP(A1980,'TA Total'!A:P,16,0),"."),".")</f>
        <v>.</v>
      </c>
    </row>
    <row r="1981" spans="1:21" x14ac:dyDescent="0.3">
      <c r="A1981" s="1" t="str">
        <f t="shared" si="60"/>
        <v>2018|Rangitikei District|Median ($) - total household income</v>
      </c>
      <c r="B1981" t="s">
        <v>18</v>
      </c>
      <c r="C1981" t="s">
        <v>19</v>
      </c>
      <c r="D1981" t="s">
        <v>20</v>
      </c>
      <c r="E1981" t="s">
        <v>21</v>
      </c>
      <c r="F1981">
        <v>2018</v>
      </c>
      <c r="G1981">
        <v>2018</v>
      </c>
      <c r="H1981">
        <v>38</v>
      </c>
      <c r="I1981" t="s">
        <v>87</v>
      </c>
      <c r="J1981">
        <v>99</v>
      </c>
      <c r="K1981" t="s">
        <v>23</v>
      </c>
      <c r="L1981" t="s">
        <v>56</v>
      </c>
      <c r="M1981" t="s">
        <v>57</v>
      </c>
      <c r="N1981">
        <v>1</v>
      </c>
      <c r="O1981" t="s">
        <v>33</v>
      </c>
      <c r="P1981">
        <v>59100</v>
      </c>
      <c r="T1981" s="3" t="str">
        <f t="shared" si="61"/>
        <v>.</v>
      </c>
      <c r="U1981" s="3" t="str">
        <f>IF(AND(R1981&lt;&gt;"_U",N1981&lt;&gt;9999,N1981&lt;&gt;999,L1981&lt;&gt;"Median"),IFERROR(VLOOKUP(A1981,'TA Total'!A:P,16,0),"."),".")</f>
        <v>.</v>
      </c>
    </row>
    <row r="1982" spans="1:21" x14ac:dyDescent="0.3">
      <c r="A1982" s="1" t="str">
        <f t="shared" si="60"/>
        <v>2018|Manawatu District|$20,000 or less</v>
      </c>
      <c r="B1982" t="s">
        <v>18</v>
      </c>
      <c r="C1982" t="s">
        <v>19</v>
      </c>
      <c r="D1982" t="s">
        <v>20</v>
      </c>
      <c r="E1982" t="s">
        <v>21</v>
      </c>
      <c r="F1982">
        <v>2018</v>
      </c>
      <c r="G1982">
        <v>2018</v>
      </c>
      <c r="H1982">
        <v>39</v>
      </c>
      <c r="I1982" t="s">
        <v>91</v>
      </c>
      <c r="J1982">
        <v>99</v>
      </c>
      <c r="K1982" t="s">
        <v>23</v>
      </c>
      <c r="L1982">
        <v>1</v>
      </c>
      <c r="M1982" t="s">
        <v>39</v>
      </c>
      <c r="N1982">
        <v>2</v>
      </c>
      <c r="O1982" t="s">
        <v>28</v>
      </c>
      <c r="P1982">
        <v>438</v>
      </c>
      <c r="T1982" s="3">
        <f t="shared" si="61"/>
        <v>52.9</v>
      </c>
      <c r="U1982" s="3">
        <f>IF(AND(R1982&lt;&gt;"_U",N1982&lt;&gt;9999,N1982&lt;&gt;999,L1982&lt;&gt;"Median"),IFERROR(VLOOKUP(A1982,'TA Total'!A:P,16,0),"."),".")</f>
        <v>828</v>
      </c>
    </row>
    <row r="1983" spans="1:21" x14ac:dyDescent="0.3">
      <c r="A1983" s="1" t="str">
        <f t="shared" si="60"/>
        <v>2018|Manawatu District|$20,000 or less</v>
      </c>
      <c r="B1983" t="s">
        <v>18</v>
      </c>
      <c r="C1983" t="s">
        <v>19</v>
      </c>
      <c r="D1983" t="s">
        <v>20</v>
      </c>
      <c r="E1983" t="s">
        <v>21</v>
      </c>
      <c r="F1983">
        <v>2018</v>
      </c>
      <c r="G1983">
        <v>2018</v>
      </c>
      <c r="H1983">
        <v>39</v>
      </c>
      <c r="I1983" t="s">
        <v>91</v>
      </c>
      <c r="J1983">
        <v>99</v>
      </c>
      <c r="K1983" t="s">
        <v>23</v>
      </c>
      <c r="L1983">
        <v>1</v>
      </c>
      <c r="M1983" t="s">
        <v>39</v>
      </c>
      <c r="N1983">
        <v>9999</v>
      </c>
      <c r="O1983" t="s">
        <v>40</v>
      </c>
      <c r="P1983">
        <v>828</v>
      </c>
      <c r="T1983" s="3" t="str">
        <f t="shared" si="61"/>
        <v>.</v>
      </c>
      <c r="U1983" s="3" t="str">
        <f>IF(AND(R1983&lt;&gt;"_U",N1983&lt;&gt;9999,N1983&lt;&gt;999,L1983&lt;&gt;"Median"),IFERROR(VLOOKUP(A1983,'TA Total'!A:P,16,0),"."),".")</f>
        <v>.</v>
      </c>
    </row>
    <row r="1984" spans="1:21" x14ac:dyDescent="0.3">
      <c r="A1984" s="1" t="str">
        <f t="shared" si="60"/>
        <v>2018|Manawatu District|$20,000 or less</v>
      </c>
      <c r="B1984" t="s">
        <v>18</v>
      </c>
      <c r="C1984" t="s">
        <v>19</v>
      </c>
      <c r="D1984" t="s">
        <v>20</v>
      </c>
      <c r="E1984" t="s">
        <v>21</v>
      </c>
      <c r="F1984">
        <v>2018</v>
      </c>
      <c r="G1984">
        <v>2018</v>
      </c>
      <c r="H1984">
        <v>39</v>
      </c>
      <c r="I1984" t="s">
        <v>91</v>
      </c>
      <c r="J1984">
        <v>99</v>
      </c>
      <c r="K1984" t="s">
        <v>23</v>
      </c>
      <c r="L1984">
        <v>1</v>
      </c>
      <c r="M1984" t="s">
        <v>39</v>
      </c>
      <c r="N1984">
        <v>999</v>
      </c>
      <c r="O1984" t="s">
        <v>42</v>
      </c>
      <c r="P1984">
        <v>0</v>
      </c>
      <c r="T1984" s="3" t="str">
        <f t="shared" si="61"/>
        <v>.</v>
      </c>
      <c r="U1984" s="3" t="str">
        <f>IF(AND(R1984&lt;&gt;"_U",N1984&lt;&gt;9999,N1984&lt;&gt;999,L1984&lt;&gt;"Median"),IFERROR(VLOOKUP(A1984,'TA Total'!A:P,16,0),"."),".")</f>
        <v>.</v>
      </c>
    </row>
    <row r="1985" spans="1:21" x14ac:dyDescent="0.3">
      <c r="A1985" s="1" t="str">
        <f t="shared" si="60"/>
        <v>2018|Manawatu District|$20,000 or less</v>
      </c>
      <c r="B1985" t="s">
        <v>18</v>
      </c>
      <c r="C1985" t="s">
        <v>19</v>
      </c>
      <c r="D1985" t="s">
        <v>20</v>
      </c>
      <c r="E1985" t="s">
        <v>21</v>
      </c>
      <c r="F1985">
        <v>2018</v>
      </c>
      <c r="G1985">
        <v>2018</v>
      </c>
      <c r="H1985">
        <v>39</v>
      </c>
      <c r="I1985" t="s">
        <v>91</v>
      </c>
      <c r="J1985">
        <v>99</v>
      </c>
      <c r="K1985" t="s">
        <v>23</v>
      </c>
      <c r="L1985">
        <v>1</v>
      </c>
      <c r="M1985" t="s">
        <v>39</v>
      </c>
      <c r="N1985">
        <v>1</v>
      </c>
      <c r="O1985" t="s">
        <v>33</v>
      </c>
      <c r="P1985">
        <v>309</v>
      </c>
      <c r="T1985" s="3">
        <f t="shared" si="61"/>
        <v>37.32</v>
      </c>
      <c r="U1985" s="3">
        <f>IF(AND(R1985&lt;&gt;"_U",N1985&lt;&gt;9999,N1985&lt;&gt;999,L1985&lt;&gt;"Median"),IFERROR(VLOOKUP(A1985,'TA Total'!A:P,16,0),"."),".")</f>
        <v>828</v>
      </c>
    </row>
    <row r="1986" spans="1:21" x14ac:dyDescent="0.3">
      <c r="A1986" s="1" t="str">
        <f t="shared" si="60"/>
        <v>2018|Manawatu District|$20,000 or less</v>
      </c>
      <c r="B1986" t="s">
        <v>18</v>
      </c>
      <c r="C1986" t="s">
        <v>19</v>
      </c>
      <c r="D1986" t="s">
        <v>20</v>
      </c>
      <c r="E1986" t="s">
        <v>21</v>
      </c>
      <c r="F1986">
        <v>2018</v>
      </c>
      <c r="G1986">
        <v>2018</v>
      </c>
      <c r="H1986">
        <v>39</v>
      </c>
      <c r="I1986" t="s">
        <v>91</v>
      </c>
      <c r="J1986">
        <v>99</v>
      </c>
      <c r="K1986" t="s">
        <v>23</v>
      </c>
      <c r="L1986">
        <v>1</v>
      </c>
      <c r="M1986" t="s">
        <v>39</v>
      </c>
      <c r="N1986">
        <v>7777</v>
      </c>
      <c r="O1986" t="s">
        <v>37</v>
      </c>
      <c r="P1986">
        <v>828</v>
      </c>
      <c r="T1986" s="3">
        <f t="shared" si="61"/>
        <v>100</v>
      </c>
      <c r="U1986" s="3">
        <f>IF(AND(R1986&lt;&gt;"_U",N1986&lt;&gt;9999,N1986&lt;&gt;999,L1986&lt;&gt;"Median"),IFERROR(VLOOKUP(A1986,'TA Total'!A:P,16,0),"."),".")</f>
        <v>828</v>
      </c>
    </row>
    <row r="1987" spans="1:21" x14ac:dyDescent="0.3">
      <c r="A1987" s="1" t="str">
        <f t="shared" ref="A1987:A2050" si="62">G1987&amp;"|"&amp;I1987&amp;"|"&amp;M1987</f>
        <v>2018|Manawatu District|$20,000 or less</v>
      </c>
      <c r="B1987" t="s">
        <v>18</v>
      </c>
      <c r="C1987" t="s">
        <v>19</v>
      </c>
      <c r="D1987" t="s">
        <v>20</v>
      </c>
      <c r="E1987" t="s">
        <v>21</v>
      </c>
      <c r="F1987">
        <v>2018</v>
      </c>
      <c r="G1987">
        <v>2018</v>
      </c>
      <c r="H1987">
        <v>39</v>
      </c>
      <c r="I1987" t="s">
        <v>91</v>
      </c>
      <c r="J1987">
        <v>99</v>
      </c>
      <c r="K1987" t="s">
        <v>23</v>
      </c>
      <c r="L1987">
        <v>1</v>
      </c>
      <c r="M1987" t="s">
        <v>39</v>
      </c>
      <c r="N1987">
        <v>3</v>
      </c>
      <c r="O1987" t="s">
        <v>25</v>
      </c>
      <c r="P1987">
        <v>78</v>
      </c>
      <c r="T1987" s="3">
        <f t="shared" ref="T1987:T2050" si="63">IF(AND(R1987&lt;&gt;"_U",R1987&lt;&gt;"c",N1987&lt;&gt;999,N1987&lt;&gt;9999,L1987&lt;&gt;"Median"),IFERROR((ROUND(P1987/U1987*100,2)),"."),".")</f>
        <v>9.42</v>
      </c>
      <c r="U1987" s="3">
        <f>IF(AND(R1987&lt;&gt;"_U",N1987&lt;&gt;9999,N1987&lt;&gt;999,L1987&lt;&gt;"Median"),IFERROR(VLOOKUP(A1987,'TA Total'!A:P,16,0),"."),".")</f>
        <v>828</v>
      </c>
    </row>
    <row r="1988" spans="1:21" x14ac:dyDescent="0.3">
      <c r="A1988" s="1" t="str">
        <f t="shared" si="62"/>
        <v>2018|Manawatu District|$20,001-$30,000</v>
      </c>
      <c r="B1988" t="s">
        <v>18</v>
      </c>
      <c r="C1988" t="s">
        <v>19</v>
      </c>
      <c r="D1988" t="s">
        <v>20</v>
      </c>
      <c r="E1988" t="s">
        <v>21</v>
      </c>
      <c r="F1988">
        <v>2018</v>
      </c>
      <c r="G1988">
        <v>2018</v>
      </c>
      <c r="H1988">
        <v>39</v>
      </c>
      <c r="I1988" t="s">
        <v>91</v>
      </c>
      <c r="J1988">
        <v>99</v>
      </c>
      <c r="K1988" t="s">
        <v>23</v>
      </c>
      <c r="L1988">
        <v>2</v>
      </c>
      <c r="M1988" t="s">
        <v>24</v>
      </c>
      <c r="N1988">
        <v>1</v>
      </c>
      <c r="O1988" t="s">
        <v>33</v>
      </c>
      <c r="P1988">
        <v>549</v>
      </c>
      <c r="T1988" s="3">
        <f t="shared" si="63"/>
        <v>48.93</v>
      </c>
      <c r="U1988" s="3">
        <f>IF(AND(R1988&lt;&gt;"_U",N1988&lt;&gt;9999,N1988&lt;&gt;999,L1988&lt;&gt;"Median"),IFERROR(VLOOKUP(A1988,'TA Total'!A:P,16,0),"."),".")</f>
        <v>1122</v>
      </c>
    </row>
    <row r="1989" spans="1:21" x14ac:dyDescent="0.3">
      <c r="A1989" s="1" t="str">
        <f t="shared" si="62"/>
        <v>2018|Manawatu District|$20,001-$30,000</v>
      </c>
      <c r="B1989" t="s">
        <v>18</v>
      </c>
      <c r="C1989" t="s">
        <v>19</v>
      </c>
      <c r="D1989" t="s">
        <v>20</v>
      </c>
      <c r="E1989" t="s">
        <v>21</v>
      </c>
      <c r="F1989">
        <v>2018</v>
      </c>
      <c r="G1989">
        <v>2018</v>
      </c>
      <c r="H1989">
        <v>39</v>
      </c>
      <c r="I1989" t="s">
        <v>91</v>
      </c>
      <c r="J1989">
        <v>99</v>
      </c>
      <c r="K1989" t="s">
        <v>23</v>
      </c>
      <c r="L1989">
        <v>2</v>
      </c>
      <c r="M1989" t="s">
        <v>24</v>
      </c>
      <c r="N1989">
        <v>9999</v>
      </c>
      <c r="O1989" t="s">
        <v>40</v>
      </c>
      <c r="P1989">
        <v>1122</v>
      </c>
      <c r="T1989" s="3" t="str">
        <f t="shared" si="63"/>
        <v>.</v>
      </c>
      <c r="U1989" s="3" t="str">
        <f>IF(AND(R1989&lt;&gt;"_U",N1989&lt;&gt;9999,N1989&lt;&gt;999,L1989&lt;&gt;"Median"),IFERROR(VLOOKUP(A1989,'TA Total'!A:P,16,0),"."),".")</f>
        <v>.</v>
      </c>
    </row>
    <row r="1990" spans="1:21" x14ac:dyDescent="0.3">
      <c r="A1990" s="1" t="str">
        <f t="shared" si="62"/>
        <v>2018|Manawatu District|$20,001-$30,000</v>
      </c>
      <c r="B1990" t="s">
        <v>18</v>
      </c>
      <c r="C1990" t="s">
        <v>19</v>
      </c>
      <c r="D1990" t="s">
        <v>20</v>
      </c>
      <c r="E1990" t="s">
        <v>21</v>
      </c>
      <c r="F1990">
        <v>2018</v>
      </c>
      <c r="G1990">
        <v>2018</v>
      </c>
      <c r="H1990">
        <v>39</v>
      </c>
      <c r="I1990" t="s">
        <v>91</v>
      </c>
      <c r="J1990">
        <v>99</v>
      </c>
      <c r="K1990" t="s">
        <v>23</v>
      </c>
      <c r="L1990">
        <v>2</v>
      </c>
      <c r="M1990" t="s">
        <v>24</v>
      </c>
      <c r="N1990">
        <v>7777</v>
      </c>
      <c r="O1990" t="s">
        <v>37</v>
      </c>
      <c r="P1990">
        <v>1122</v>
      </c>
      <c r="T1990" s="3">
        <f t="shared" si="63"/>
        <v>100</v>
      </c>
      <c r="U1990" s="3">
        <f>IF(AND(R1990&lt;&gt;"_U",N1990&lt;&gt;9999,N1990&lt;&gt;999,L1990&lt;&gt;"Median"),IFERROR(VLOOKUP(A1990,'TA Total'!A:P,16,0),"."),".")</f>
        <v>1122</v>
      </c>
    </row>
    <row r="1991" spans="1:21" x14ac:dyDescent="0.3">
      <c r="A1991" s="1" t="str">
        <f t="shared" si="62"/>
        <v>2018|Manawatu District|$20,001-$30,000</v>
      </c>
      <c r="B1991" t="s">
        <v>18</v>
      </c>
      <c r="C1991" t="s">
        <v>19</v>
      </c>
      <c r="D1991" t="s">
        <v>20</v>
      </c>
      <c r="E1991" t="s">
        <v>21</v>
      </c>
      <c r="F1991">
        <v>2018</v>
      </c>
      <c r="G1991">
        <v>2018</v>
      </c>
      <c r="H1991">
        <v>39</v>
      </c>
      <c r="I1991" t="s">
        <v>91</v>
      </c>
      <c r="J1991">
        <v>99</v>
      </c>
      <c r="K1991" t="s">
        <v>23</v>
      </c>
      <c r="L1991">
        <v>2</v>
      </c>
      <c r="M1991" t="s">
        <v>24</v>
      </c>
      <c r="N1991">
        <v>999</v>
      </c>
      <c r="O1991" t="s">
        <v>42</v>
      </c>
      <c r="P1991">
        <v>0</v>
      </c>
      <c r="T1991" s="3" t="str">
        <f t="shared" si="63"/>
        <v>.</v>
      </c>
      <c r="U1991" s="3" t="str">
        <f>IF(AND(R1991&lt;&gt;"_U",N1991&lt;&gt;9999,N1991&lt;&gt;999,L1991&lt;&gt;"Median"),IFERROR(VLOOKUP(A1991,'TA Total'!A:P,16,0),"."),".")</f>
        <v>.</v>
      </c>
    </row>
    <row r="1992" spans="1:21" x14ac:dyDescent="0.3">
      <c r="A1992" s="1" t="str">
        <f t="shared" si="62"/>
        <v>2018|Manawatu District|$20,001-$30,000</v>
      </c>
      <c r="B1992" t="s">
        <v>18</v>
      </c>
      <c r="C1992" t="s">
        <v>19</v>
      </c>
      <c r="D1992" t="s">
        <v>20</v>
      </c>
      <c r="E1992" t="s">
        <v>21</v>
      </c>
      <c r="F1992">
        <v>2018</v>
      </c>
      <c r="G1992">
        <v>2018</v>
      </c>
      <c r="H1992">
        <v>39</v>
      </c>
      <c r="I1992" t="s">
        <v>91</v>
      </c>
      <c r="J1992">
        <v>99</v>
      </c>
      <c r="K1992" t="s">
        <v>23</v>
      </c>
      <c r="L1992">
        <v>2</v>
      </c>
      <c r="M1992" t="s">
        <v>24</v>
      </c>
      <c r="N1992">
        <v>3</v>
      </c>
      <c r="O1992" t="s">
        <v>25</v>
      </c>
      <c r="P1992">
        <v>132</v>
      </c>
      <c r="T1992" s="3">
        <f t="shared" si="63"/>
        <v>11.76</v>
      </c>
      <c r="U1992" s="3">
        <f>IF(AND(R1992&lt;&gt;"_U",N1992&lt;&gt;9999,N1992&lt;&gt;999,L1992&lt;&gt;"Median"),IFERROR(VLOOKUP(A1992,'TA Total'!A:P,16,0),"."),".")</f>
        <v>1122</v>
      </c>
    </row>
    <row r="1993" spans="1:21" x14ac:dyDescent="0.3">
      <c r="A1993" s="1" t="str">
        <f t="shared" si="62"/>
        <v>2018|Manawatu District|$20,001-$30,000</v>
      </c>
      <c r="B1993" t="s">
        <v>18</v>
      </c>
      <c r="C1993" t="s">
        <v>19</v>
      </c>
      <c r="D1993" t="s">
        <v>20</v>
      </c>
      <c r="E1993" t="s">
        <v>21</v>
      </c>
      <c r="F1993">
        <v>2018</v>
      </c>
      <c r="G1993">
        <v>2018</v>
      </c>
      <c r="H1993">
        <v>39</v>
      </c>
      <c r="I1993" t="s">
        <v>91</v>
      </c>
      <c r="J1993">
        <v>99</v>
      </c>
      <c r="K1993" t="s">
        <v>23</v>
      </c>
      <c r="L1993">
        <v>2</v>
      </c>
      <c r="M1993" t="s">
        <v>24</v>
      </c>
      <c r="N1993">
        <v>2</v>
      </c>
      <c r="O1993" t="s">
        <v>28</v>
      </c>
      <c r="P1993">
        <v>444</v>
      </c>
      <c r="T1993" s="3">
        <f t="shared" si="63"/>
        <v>39.57</v>
      </c>
      <c r="U1993" s="3">
        <f>IF(AND(R1993&lt;&gt;"_U",N1993&lt;&gt;9999,N1993&lt;&gt;999,L1993&lt;&gt;"Median"),IFERROR(VLOOKUP(A1993,'TA Total'!A:P,16,0),"."),".")</f>
        <v>1122</v>
      </c>
    </row>
    <row r="1994" spans="1:21" x14ac:dyDescent="0.3">
      <c r="A1994" s="1" t="str">
        <f t="shared" si="62"/>
        <v>2018|Manawatu District|$30,001-$50,000</v>
      </c>
      <c r="B1994" t="s">
        <v>18</v>
      </c>
      <c r="C1994" t="s">
        <v>19</v>
      </c>
      <c r="D1994" t="s">
        <v>20</v>
      </c>
      <c r="E1994" t="s">
        <v>21</v>
      </c>
      <c r="F1994">
        <v>2018</v>
      </c>
      <c r="G1994">
        <v>2018</v>
      </c>
      <c r="H1994">
        <v>39</v>
      </c>
      <c r="I1994" t="s">
        <v>91</v>
      </c>
      <c r="J1994">
        <v>99</v>
      </c>
      <c r="K1994" t="s">
        <v>23</v>
      </c>
      <c r="L1994">
        <v>3</v>
      </c>
      <c r="M1994" t="s">
        <v>45</v>
      </c>
      <c r="N1994">
        <v>999</v>
      </c>
      <c r="O1994" t="s">
        <v>42</v>
      </c>
      <c r="P1994">
        <v>0</v>
      </c>
      <c r="T1994" s="3" t="str">
        <f t="shared" si="63"/>
        <v>.</v>
      </c>
      <c r="U1994" s="3" t="str">
        <f>IF(AND(R1994&lt;&gt;"_U",N1994&lt;&gt;9999,N1994&lt;&gt;999,L1994&lt;&gt;"Median"),IFERROR(VLOOKUP(A1994,'TA Total'!A:P,16,0),"."),".")</f>
        <v>.</v>
      </c>
    </row>
    <row r="1995" spans="1:21" x14ac:dyDescent="0.3">
      <c r="A1995" s="1" t="str">
        <f t="shared" si="62"/>
        <v>2018|Manawatu District|$30,001-$50,000</v>
      </c>
      <c r="B1995" t="s">
        <v>18</v>
      </c>
      <c r="C1995" t="s">
        <v>19</v>
      </c>
      <c r="D1995" t="s">
        <v>20</v>
      </c>
      <c r="E1995" t="s">
        <v>21</v>
      </c>
      <c r="F1995">
        <v>2018</v>
      </c>
      <c r="G1995">
        <v>2018</v>
      </c>
      <c r="H1995">
        <v>39</v>
      </c>
      <c r="I1995" t="s">
        <v>91</v>
      </c>
      <c r="J1995">
        <v>99</v>
      </c>
      <c r="K1995" t="s">
        <v>23</v>
      </c>
      <c r="L1995">
        <v>3</v>
      </c>
      <c r="M1995" t="s">
        <v>45</v>
      </c>
      <c r="N1995">
        <v>9999</v>
      </c>
      <c r="O1995" t="s">
        <v>40</v>
      </c>
      <c r="P1995">
        <v>1806</v>
      </c>
      <c r="T1995" s="3" t="str">
        <f t="shared" si="63"/>
        <v>.</v>
      </c>
      <c r="U1995" s="3" t="str">
        <f>IF(AND(R1995&lt;&gt;"_U",N1995&lt;&gt;9999,N1995&lt;&gt;999,L1995&lt;&gt;"Median"),IFERROR(VLOOKUP(A1995,'TA Total'!A:P,16,0),"."),".")</f>
        <v>.</v>
      </c>
    </row>
    <row r="1996" spans="1:21" x14ac:dyDescent="0.3">
      <c r="A1996" s="1" t="str">
        <f t="shared" si="62"/>
        <v>2018|Manawatu District|$30,001-$50,000</v>
      </c>
      <c r="B1996" t="s">
        <v>18</v>
      </c>
      <c r="C1996" t="s">
        <v>19</v>
      </c>
      <c r="D1996" t="s">
        <v>20</v>
      </c>
      <c r="E1996" t="s">
        <v>21</v>
      </c>
      <c r="F1996">
        <v>2018</v>
      </c>
      <c r="G1996">
        <v>2018</v>
      </c>
      <c r="H1996">
        <v>39</v>
      </c>
      <c r="I1996" t="s">
        <v>91</v>
      </c>
      <c r="J1996">
        <v>99</v>
      </c>
      <c r="K1996" t="s">
        <v>23</v>
      </c>
      <c r="L1996">
        <v>3</v>
      </c>
      <c r="M1996" t="s">
        <v>45</v>
      </c>
      <c r="N1996">
        <v>7777</v>
      </c>
      <c r="O1996" t="s">
        <v>37</v>
      </c>
      <c r="P1996">
        <v>1806</v>
      </c>
      <c r="T1996" s="3">
        <f t="shared" si="63"/>
        <v>100</v>
      </c>
      <c r="U1996" s="3">
        <f>IF(AND(R1996&lt;&gt;"_U",N1996&lt;&gt;9999,N1996&lt;&gt;999,L1996&lt;&gt;"Median"),IFERROR(VLOOKUP(A1996,'TA Total'!A:P,16,0),"."),".")</f>
        <v>1806</v>
      </c>
    </row>
    <row r="1997" spans="1:21" x14ac:dyDescent="0.3">
      <c r="A1997" s="1" t="str">
        <f t="shared" si="62"/>
        <v>2018|Manawatu District|$30,001-$50,000</v>
      </c>
      <c r="B1997" t="s">
        <v>18</v>
      </c>
      <c r="C1997" t="s">
        <v>19</v>
      </c>
      <c r="D1997" t="s">
        <v>20</v>
      </c>
      <c r="E1997" t="s">
        <v>21</v>
      </c>
      <c r="F1997">
        <v>2018</v>
      </c>
      <c r="G1997">
        <v>2018</v>
      </c>
      <c r="H1997">
        <v>39</v>
      </c>
      <c r="I1997" t="s">
        <v>91</v>
      </c>
      <c r="J1997">
        <v>99</v>
      </c>
      <c r="K1997" t="s">
        <v>23</v>
      </c>
      <c r="L1997">
        <v>3</v>
      </c>
      <c r="M1997" t="s">
        <v>45</v>
      </c>
      <c r="N1997">
        <v>2</v>
      </c>
      <c r="O1997" t="s">
        <v>28</v>
      </c>
      <c r="P1997">
        <v>603</v>
      </c>
      <c r="T1997" s="3">
        <f t="shared" si="63"/>
        <v>33.39</v>
      </c>
      <c r="U1997" s="3">
        <f>IF(AND(R1997&lt;&gt;"_U",N1997&lt;&gt;9999,N1997&lt;&gt;999,L1997&lt;&gt;"Median"),IFERROR(VLOOKUP(A1997,'TA Total'!A:P,16,0),"."),".")</f>
        <v>1806</v>
      </c>
    </row>
    <row r="1998" spans="1:21" x14ac:dyDescent="0.3">
      <c r="A1998" s="1" t="str">
        <f t="shared" si="62"/>
        <v>2018|Manawatu District|$30,001-$50,000</v>
      </c>
      <c r="B1998" t="s">
        <v>18</v>
      </c>
      <c r="C1998" t="s">
        <v>19</v>
      </c>
      <c r="D1998" t="s">
        <v>20</v>
      </c>
      <c r="E1998" t="s">
        <v>21</v>
      </c>
      <c r="F1998">
        <v>2018</v>
      </c>
      <c r="G1998">
        <v>2018</v>
      </c>
      <c r="H1998">
        <v>39</v>
      </c>
      <c r="I1998" t="s">
        <v>91</v>
      </c>
      <c r="J1998">
        <v>99</v>
      </c>
      <c r="K1998" t="s">
        <v>23</v>
      </c>
      <c r="L1998">
        <v>3</v>
      </c>
      <c r="M1998" t="s">
        <v>45</v>
      </c>
      <c r="N1998">
        <v>3</v>
      </c>
      <c r="O1998" t="s">
        <v>25</v>
      </c>
      <c r="P1998">
        <v>210</v>
      </c>
      <c r="T1998" s="3">
        <f t="shared" si="63"/>
        <v>11.63</v>
      </c>
      <c r="U1998" s="3">
        <f>IF(AND(R1998&lt;&gt;"_U",N1998&lt;&gt;9999,N1998&lt;&gt;999,L1998&lt;&gt;"Median"),IFERROR(VLOOKUP(A1998,'TA Total'!A:P,16,0),"."),".")</f>
        <v>1806</v>
      </c>
    </row>
    <row r="1999" spans="1:21" x14ac:dyDescent="0.3">
      <c r="A1999" s="1" t="str">
        <f t="shared" si="62"/>
        <v>2018|Manawatu District|$30,001-$50,000</v>
      </c>
      <c r="B1999" t="s">
        <v>18</v>
      </c>
      <c r="C1999" t="s">
        <v>19</v>
      </c>
      <c r="D1999" t="s">
        <v>20</v>
      </c>
      <c r="E1999" t="s">
        <v>21</v>
      </c>
      <c r="F1999">
        <v>2018</v>
      </c>
      <c r="G1999">
        <v>2018</v>
      </c>
      <c r="H1999">
        <v>39</v>
      </c>
      <c r="I1999" t="s">
        <v>91</v>
      </c>
      <c r="J1999">
        <v>99</v>
      </c>
      <c r="K1999" t="s">
        <v>23</v>
      </c>
      <c r="L1999">
        <v>3</v>
      </c>
      <c r="M1999" t="s">
        <v>45</v>
      </c>
      <c r="N1999">
        <v>1</v>
      </c>
      <c r="O1999" t="s">
        <v>33</v>
      </c>
      <c r="P1999">
        <v>993</v>
      </c>
      <c r="T1999" s="3">
        <f t="shared" si="63"/>
        <v>54.98</v>
      </c>
      <c r="U1999" s="3">
        <f>IF(AND(R1999&lt;&gt;"_U",N1999&lt;&gt;9999,N1999&lt;&gt;999,L1999&lt;&gt;"Median"),IFERROR(VLOOKUP(A1999,'TA Total'!A:P,16,0),"."),".")</f>
        <v>1806</v>
      </c>
    </row>
    <row r="2000" spans="1:21" x14ac:dyDescent="0.3">
      <c r="A2000" s="1" t="str">
        <f t="shared" si="62"/>
        <v>2018|Manawatu District|$50,001-$70,000</v>
      </c>
      <c r="B2000" t="s">
        <v>18</v>
      </c>
      <c r="C2000" t="s">
        <v>19</v>
      </c>
      <c r="D2000" t="s">
        <v>20</v>
      </c>
      <c r="E2000" t="s">
        <v>21</v>
      </c>
      <c r="F2000">
        <v>2018</v>
      </c>
      <c r="G2000">
        <v>2018</v>
      </c>
      <c r="H2000">
        <v>39</v>
      </c>
      <c r="I2000" t="s">
        <v>91</v>
      </c>
      <c r="J2000">
        <v>99</v>
      </c>
      <c r="K2000" t="s">
        <v>23</v>
      </c>
      <c r="L2000">
        <v>4</v>
      </c>
      <c r="M2000" t="s">
        <v>36</v>
      </c>
      <c r="N2000">
        <v>7777</v>
      </c>
      <c r="O2000" t="s">
        <v>37</v>
      </c>
      <c r="P2000">
        <v>1626</v>
      </c>
      <c r="T2000" s="3">
        <f t="shared" si="63"/>
        <v>100</v>
      </c>
      <c r="U2000" s="3">
        <f>IF(AND(R2000&lt;&gt;"_U",N2000&lt;&gt;9999,N2000&lt;&gt;999,L2000&lt;&gt;"Median"),IFERROR(VLOOKUP(A2000,'TA Total'!A:P,16,0),"."),".")</f>
        <v>1626</v>
      </c>
    </row>
    <row r="2001" spans="1:21" x14ac:dyDescent="0.3">
      <c r="A2001" s="1" t="str">
        <f t="shared" si="62"/>
        <v>2018|Manawatu District|$50,001-$70,000</v>
      </c>
      <c r="B2001" t="s">
        <v>18</v>
      </c>
      <c r="C2001" t="s">
        <v>19</v>
      </c>
      <c r="D2001" t="s">
        <v>20</v>
      </c>
      <c r="E2001" t="s">
        <v>21</v>
      </c>
      <c r="F2001">
        <v>2018</v>
      </c>
      <c r="G2001">
        <v>2018</v>
      </c>
      <c r="H2001">
        <v>39</v>
      </c>
      <c r="I2001" t="s">
        <v>91</v>
      </c>
      <c r="J2001">
        <v>99</v>
      </c>
      <c r="K2001" t="s">
        <v>23</v>
      </c>
      <c r="L2001">
        <v>4</v>
      </c>
      <c r="M2001" t="s">
        <v>36</v>
      </c>
      <c r="N2001">
        <v>2</v>
      </c>
      <c r="O2001" t="s">
        <v>28</v>
      </c>
      <c r="P2001">
        <v>471</v>
      </c>
      <c r="T2001" s="3">
        <f t="shared" si="63"/>
        <v>28.97</v>
      </c>
      <c r="U2001" s="3">
        <f>IF(AND(R2001&lt;&gt;"_U",N2001&lt;&gt;9999,N2001&lt;&gt;999,L2001&lt;&gt;"Median"),IFERROR(VLOOKUP(A2001,'TA Total'!A:P,16,0),"."),".")</f>
        <v>1626</v>
      </c>
    </row>
    <row r="2002" spans="1:21" x14ac:dyDescent="0.3">
      <c r="A2002" s="1" t="str">
        <f t="shared" si="62"/>
        <v>2018|Manawatu District|$50,001-$70,000</v>
      </c>
      <c r="B2002" t="s">
        <v>18</v>
      </c>
      <c r="C2002" t="s">
        <v>19</v>
      </c>
      <c r="D2002" t="s">
        <v>20</v>
      </c>
      <c r="E2002" t="s">
        <v>21</v>
      </c>
      <c r="F2002">
        <v>2018</v>
      </c>
      <c r="G2002">
        <v>2018</v>
      </c>
      <c r="H2002">
        <v>39</v>
      </c>
      <c r="I2002" t="s">
        <v>91</v>
      </c>
      <c r="J2002">
        <v>99</v>
      </c>
      <c r="K2002" t="s">
        <v>23</v>
      </c>
      <c r="L2002">
        <v>4</v>
      </c>
      <c r="M2002" t="s">
        <v>36</v>
      </c>
      <c r="N2002">
        <v>3</v>
      </c>
      <c r="O2002" t="s">
        <v>25</v>
      </c>
      <c r="P2002">
        <v>216</v>
      </c>
      <c r="T2002" s="3">
        <f t="shared" si="63"/>
        <v>13.28</v>
      </c>
      <c r="U2002" s="3">
        <f>IF(AND(R2002&lt;&gt;"_U",N2002&lt;&gt;9999,N2002&lt;&gt;999,L2002&lt;&gt;"Median"),IFERROR(VLOOKUP(A2002,'TA Total'!A:P,16,0),"."),".")</f>
        <v>1626</v>
      </c>
    </row>
    <row r="2003" spans="1:21" x14ac:dyDescent="0.3">
      <c r="A2003" s="1" t="str">
        <f t="shared" si="62"/>
        <v>2018|Manawatu District|$50,001-$70,000</v>
      </c>
      <c r="B2003" t="s">
        <v>18</v>
      </c>
      <c r="C2003" t="s">
        <v>19</v>
      </c>
      <c r="D2003" t="s">
        <v>20</v>
      </c>
      <c r="E2003" t="s">
        <v>21</v>
      </c>
      <c r="F2003">
        <v>2018</v>
      </c>
      <c r="G2003">
        <v>2018</v>
      </c>
      <c r="H2003">
        <v>39</v>
      </c>
      <c r="I2003" t="s">
        <v>91</v>
      </c>
      <c r="J2003">
        <v>99</v>
      </c>
      <c r="K2003" t="s">
        <v>23</v>
      </c>
      <c r="L2003">
        <v>4</v>
      </c>
      <c r="M2003" t="s">
        <v>36</v>
      </c>
      <c r="N2003">
        <v>1</v>
      </c>
      <c r="O2003" t="s">
        <v>33</v>
      </c>
      <c r="P2003">
        <v>939</v>
      </c>
      <c r="T2003" s="3">
        <f t="shared" si="63"/>
        <v>57.75</v>
      </c>
      <c r="U2003" s="3">
        <f>IF(AND(R2003&lt;&gt;"_U",N2003&lt;&gt;9999,N2003&lt;&gt;999,L2003&lt;&gt;"Median"),IFERROR(VLOOKUP(A2003,'TA Total'!A:P,16,0),"."),".")</f>
        <v>1626</v>
      </c>
    </row>
    <row r="2004" spans="1:21" x14ac:dyDescent="0.3">
      <c r="A2004" s="1" t="str">
        <f t="shared" si="62"/>
        <v>2018|Manawatu District|$50,001-$70,000</v>
      </c>
      <c r="B2004" t="s">
        <v>18</v>
      </c>
      <c r="C2004" t="s">
        <v>19</v>
      </c>
      <c r="D2004" t="s">
        <v>20</v>
      </c>
      <c r="E2004" t="s">
        <v>21</v>
      </c>
      <c r="F2004">
        <v>2018</v>
      </c>
      <c r="G2004">
        <v>2018</v>
      </c>
      <c r="H2004">
        <v>39</v>
      </c>
      <c r="I2004" t="s">
        <v>91</v>
      </c>
      <c r="J2004">
        <v>99</v>
      </c>
      <c r="K2004" t="s">
        <v>23</v>
      </c>
      <c r="L2004">
        <v>4</v>
      </c>
      <c r="M2004" t="s">
        <v>36</v>
      </c>
      <c r="N2004">
        <v>9999</v>
      </c>
      <c r="O2004" t="s">
        <v>40</v>
      </c>
      <c r="P2004">
        <v>1626</v>
      </c>
      <c r="T2004" s="3" t="str">
        <f t="shared" si="63"/>
        <v>.</v>
      </c>
      <c r="U2004" s="3" t="str">
        <f>IF(AND(R2004&lt;&gt;"_U",N2004&lt;&gt;9999,N2004&lt;&gt;999,L2004&lt;&gt;"Median"),IFERROR(VLOOKUP(A2004,'TA Total'!A:P,16,0),"."),".")</f>
        <v>.</v>
      </c>
    </row>
    <row r="2005" spans="1:21" x14ac:dyDescent="0.3">
      <c r="A2005" s="1" t="str">
        <f t="shared" si="62"/>
        <v>2018|Manawatu District|$50,001-$70,000</v>
      </c>
      <c r="B2005" t="s">
        <v>18</v>
      </c>
      <c r="C2005" t="s">
        <v>19</v>
      </c>
      <c r="D2005" t="s">
        <v>20</v>
      </c>
      <c r="E2005" t="s">
        <v>21</v>
      </c>
      <c r="F2005">
        <v>2018</v>
      </c>
      <c r="G2005">
        <v>2018</v>
      </c>
      <c r="H2005">
        <v>39</v>
      </c>
      <c r="I2005" t="s">
        <v>91</v>
      </c>
      <c r="J2005">
        <v>99</v>
      </c>
      <c r="K2005" t="s">
        <v>23</v>
      </c>
      <c r="L2005">
        <v>4</v>
      </c>
      <c r="M2005" t="s">
        <v>36</v>
      </c>
      <c r="N2005">
        <v>999</v>
      </c>
      <c r="O2005" t="s">
        <v>42</v>
      </c>
      <c r="P2005">
        <v>0</v>
      </c>
      <c r="T2005" s="3" t="str">
        <f t="shared" si="63"/>
        <v>.</v>
      </c>
      <c r="U2005" s="3" t="str">
        <f>IF(AND(R2005&lt;&gt;"_U",N2005&lt;&gt;9999,N2005&lt;&gt;999,L2005&lt;&gt;"Median"),IFERROR(VLOOKUP(A2005,'TA Total'!A:P,16,0),"."),".")</f>
        <v>.</v>
      </c>
    </row>
    <row r="2006" spans="1:21" x14ac:dyDescent="0.3">
      <c r="A2006" s="1" t="str">
        <f t="shared" si="62"/>
        <v>2018|Manawatu District|$70,001-$100,000</v>
      </c>
      <c r="B2006" t="s">
        <v>18</v>
      </c>
      <c r="C2006" t="s">
        <v>19</v>
      </c>
      <c r="D2006" t="s">
        <v>20</v>
      </c>
      <c r="E2006" t="s">
        <v>21</v>
      </c>
      <c r="F2006">
        <v>2018</v>
      </c>
      <c r="G2006">
        <v>2018</v>
      </c>
      <c r="H2006">
        <v>39</v>
      </c>
      <c r="I2006" t="s">
        <v>91</v>
      </c>
      <c r="J2006">
        <v>99</v>
      </c>
      <c r="K2006" t="s">
        <v>23</v>
      </c>
      <c r="L2006">
        <v>5</v>
      </c>
      <c r="M2006" t="s">
        <v>58</v>
      </c>
      <c r="N2006">
        <v>3</v>
      </c>
      <c r="O2006" t="s">
        <v>25</v>
      </c>
      <c r="P2006">
        <v>225</v>
      </c>
      <c r="T2006" s="3">
        <f t="shared" si="63"/>
        <v>11.79</v>
      </c>
      <c r="U2006" s="3">
        <f>IF(AND(R2006&lt;&gt;"_U",N2006&lt;&gt;9999,N2006&lt;&gt;999,L2006&lt;&gt;"Median"),IFERROR(VLOOKUP(A2006,'TA Total'!A:P,16,0),"."),".")</f>
        <v>1908</v>
      </c>
    </row>
    <row r="2007" spans="1:21" x14ac:dyDescent="0.3">
      <c r="A2007" s="1" t="str">
        <f t="shared" si="62"/>
        <v>2018|Manawatu District|$70,001-$100,000</v>
      </c>
      <c r="B2007" t="s">
        <v>18</v>
      </c>
      <c r="C2007" t="s">
        <v>19</v>
      </c>
      <c r="D2007" t="s">
        <v>20</v>
      </c>
      <c r="E2007" t="s">
        <v>21</v>
      </c>
      <c r="F2007">
        <v>2018</v>
      </c>
      <c r="G2007">
        <v>2018</v>
      </c>
      <c r="H2007">
        <v>39</v>
      </c>
      <c r="I2007" t="s">
        <v>91</v>
      </c>
      <c r="J2007">
        <v>99</v>
      </c>
      <c r="K2007" t="s">
        <v>23</v>
      </c>
      <c r="L2007">
        <v>5</v>
      </c>
      <c r="M2007" t="s">
        <v>58</v>
      </c>
      <c r="N2007">
        <v>1</v>
      </c>
      <c r="O2007" t="s">
        <v>33</v>
      </c>
      <c r="P2007">
        <v>1245</v>
      </c>
      <c r="T2007" s="3">
        <f t="shared" si="63"/>
        <v>65.25</v>
      </c>
      <c r="U2007" s="3">
        <f>IF(AND(R2007&lt;&gt;"_U",N2007&lt;&gt;9999,N2007&lt;&gt;999,L2007&lt;&gt;"Median"),IFERROR(VLOOKUP(A2007,'TA Total'!A:P,16,0),"."),".")</f>
        <v>1908</v>
      </c>
    </row>
    <row r="2008" spans="1:21" x14ac:dyDescent="0.3">
      <c r="A2008" s="1" t="str">
        <f t="shared" si="62"/>
        <v>2018|Manawatu District|$70,001-$100,000</v>
      </c>
      <c r="B2008" t="s">
        <v>18</v>
      </c>
      <c r="C2008" t="s">
        <v>19</v>
      </c>
      <c r="D2008" t="s">
        <v>20</v>
      </c>
      <c r="E2008" t="s">
        <v>21</v>
      </c>
      <c r="F2008">
        <v>2018</v>
      </c>
      <c r="G2008">
        <v>2018</v>
      </c>
      <c r="H2008">
        <v>39</v>
      </c>
      <c r="I2008" t="s">
        <v>91</v>
      </c>
      <c r="J2008">
        <v>99</v>
      </c>
      <c r="K2008" t="s">
        <v>23</v>
      </c>
      <c r="L2008">
        <v>5</v>
      </c>
      <c r="M2008" t="s">
        <v>58</v>
      </c>
      <c r="N2008">
        <v>2</v>
      </c>
      <c r="O2008" t="s">
        <v>28</v>
      </c>
      <c r="P2008">
        <v>438</v>
      </c>
      <c r="T2008" s="3">
        <f t="shared" si="63"/>
        <v>22.96</v>
      </c>
      <c r="U2008" s="3">
        <f>IF(AND(R2008&lt;&gt;"_U",N2008&lt;&gt;9999,N2008&lt;&gt;999,L2008&lt;&gt;"Median"),IFERROR(VLOOKUP(A2008,'TA Total'!A:P,16,0),"."),".")</f>
        <v>1908</v>
      </c>
    </row>
    <row r="2009" spans="1:21" x14ac:dyDescent="0.3">
      <c r="A2009" s="1" t="str">
        <f t="shared" si="62"/>
        <v>2018|Manawatu District|$70,001-$100,000</v>
      </c>
      <c r="B2009" t="s">
        <v>18</v>
      </c>
      <c r="C2009" t="s">
        <v>19</v>
      </c>
      <c r="D2009" t="s">
        <v>20</v>
      </c>
      <c r="E2009" t="s">
        <v>21</v>
      </c>
      <c r="F2009">
        <v>2018</v>
      </c>
      <c r="G2009">
        <v>2018</v>
      </c>
      <c r="H2009">
        <v>39</v>
      </c>
      <c r="I2009" t="s">
        <v>91</v>
      </c>
      <c r="J2009">
        <v>99</v>
      </c>
      <c r="K2009" t="s">
        <v>23</v>
      </c>
      <c r="L2009">
        <v>5</v>
      </c>
      <c r="M2009" t="s">
        <v>58</v>
      </c>
      <c r="N2009">
        <v>999</v>
      </c>
      <c r="O2009" t="s">
        <v>42</v>
      </c>
      <c r="P2009">
        <v>0</v>
      </c>
      <c r="T2009" s="3" t="str">
        <f t="shared" si="63"/>
        <v>.</v>
      </c>
      <c r="U2009" s="3" t="str">
        <f>IF(AND(R2009&lt;&gt;"_U",N2009&lt;&gt;9999,N2009&lt;&gt;999,L2009&lt;&gt;"Median"),IFERROR(VLOOKUP(A2009,'TA Total'!A:P,16,0),"."),".")</f>
        <v>.</v>
      </c>
    </row>
    <row r="2010" spans="1:21" x14ac:dyDescent="0.3">
      <c r="A2010" s="1" t="str">
        <f t="shared" si="62"/>
        <v>2018|Manawatu District|$70,001-$100,000</v>
      </c>
      <c r="B2010" t="s">
        <v>18</v>
      </c>
      <c r="C2010" t="s">
        <v>19</v>
      </c>
      <c r="D2010" t="s">
        <v>20</v>
      </c>
      <c r="E2010" t="s">
        <v>21</v>
      </c>
      <c r="F2010">
        <v>2018</v>
      </c>
      <c r="G2010">
        <v>2018</v>
      </c>
      <c r="H2010">
        <v>39</v>
      </c>
      <c r="I2010" t="s">
        <v>91</v>
      </c>
      <c r="J2010">
        <v>99</v>
      </c>
      <c r="K2010" t="s">
        <v>23</v>
      </c>
      <c r="L2010">
        <v>5</v>
      </c>
      <c r="M2010" t="s">
        <v>58</v>
      </c>
      <c r="N2010">
        <v>9999</v>
      </c>
      <c r="O2010" t="s">
        <v>40</v>
      </c>
      <c r="P2010">
        <v>1908</v>
      </c>
      <c r="T2010" s="3" t="str">
        <f t="shared" si="63"/>
        <v>.</v>
      </c>
      <c r="U2010" s="3" t="str">
        <f>IF(AND(R2010&lt;&gt;"_U",N2010&lt;&gt;9999,N2010&lt;&gt;999,L2010&lt;&gt;"Median"),IFERROR(VLOOKUP(A2010,'TA Total'!A:P,16,0),"."),".")</f>
        <v>.</v>
      </c>
    </row>
    <row r="2011" spans="1:21" x14ac:dyDescent="0.3">
      <c r="A2011" s="1" t="str">
        <f t="shared" si="62"/>
        <v>2018|Manawatu District|$70,001-$100,000</v>
      </c>
      <c r="B2011" t="s">
        <v>18</v>
      </c>
      <c r="C2011" t="s">
        <v>19</v>
      </c>
      <c r="D2011" t="s">
        <v>20</v>
      </c>
      <c r="E2011" t="s">
        <v>21</v>
      </c>
      <c r="F2011">
        <v>2018</v>
      </c>
      <c r="G2011">
        <v>2018</v>
      </c>
      <c r="H2011">
        <v>39</v>
      </c>
      <c r="I2011" t="s">
        <v>91</v>
      </c>
      <c r="J2011">
        <v>99</v>
      </c>
      <c r="K2011" t="s">
        <v>23</v>
      </c>
      <c r="L2011">
        <v>5</v>
      </c>
      <c r="M2011" t="s">
        <v>58</v>
      </c>
      <c r="N2011">
        <v>7777</v>
      </c>
      <c r="O2011" t="s">
        <v>37</v>
      </c>
      <c r="P2011">
        <v>1908</v>
      </c>
      <c r="T2011" s="3">
        <f t="shared" si="63"/>
        <v>100</v>
      </c>
      <c r="U2011" s="3">
        <f>IF(AND(R2011&lt;&gt;"_U",N2011&lt;&gt;9999,N2011&lt;&gt;999,L2011&lt;&gt;"Median"),IFERROR(VLOOKUP(A2011,'TA Total'!A:P,16,0),"."),".")</f>
        <v>1908</v>
      </c>
    </row>
    <row r="2012" spans="1:21" x14ac:dyDescent="0.3">
      <c r="A2012" s="1" t="str">
        <f t="shared" si="62"/>
        <v>2018|Manawatu District|$100,001-$150,000</v>
      </c>
      <c r="B2012" t="s">
        <v>18</v>
      </c>
      <c r="C2012" t="s">
        <v>19</v>
      </c>
      <c r="D2012" t="s">
        <v>20</v>
      </c>
      <c r="E2012" t="s">
        <v>21</v>
      </c>
      <c r="F2012">
        <v>2018</v>
      </c>
      <c r="G2012">
        <v>2018</v>
      </c>
      <c r="H2012">
        <v>39</v>
      </c>
      <c r="I2012" t="s">
        <v>91</v>
      </c>
      <c r="J2012">
        <v>99</v>
      </c>
      <c r="K2012" t="s">
        <v>23</v>
      </c>
      <c r="L2012">
        <v>6</v>
      </c>
      <c r="M2012" t="s">
        <v>59</v>
      </c>
      <c r="N2012">
        <v>1</v>
      </c>
      <c r="O2012" t="s">
        <v>33</v>
      </c>
      <c r="P2012">
        <v>1422</v>
      </c>
      <c r="T2012" s="3">
        <f t="shared" si="63"/>
        <v>72.040000000000006</v>
      </c>
      <c r="U2012" s="3">
        <f>IF(AND(R2012&lt;&gt;"_U",N2012&lt;&gt;9999,N2012&lt;&gt;999,L2012&lt;&gt;"Median"),IFERROR(VLOOKUP(A2012,'TA Total'!A:P,16,0),"."),".")</f>
        <v>1974</v>
      </c>
    </row>
    <row r="2013" spans="1:21" x14ac:dyDescent="0.3">
      <c r="A2013" s="1" t="str">
        <f t="shared" si="62"/>
        <v>2018|Manawatu District|$100,001-$150,000</v>
      </c>
      <c r="B2013" t="s">
        <v>18</v>
      </c>
      <c r="C2013" t="s">
        <v>19</v>
      </c>
      <c r="D2013" t="s">
        <v>20</v>
      </c>
      <c r="E2013" t="s">
        <v>21</v>
      </c>
      <c r="F2013">
        <v>2018</v>
      </c>
      <c r="G2013">
        <v>2018</v>
      </c>
      <c r="H2013">
        <v>39</v>
      </c>
      <c r="I2013" t="s">
        <v>91</v>
      </c>
      <c r="J2013">
        <v>99</v>
      </c>
      <c r="K2013" t="s">
        <v>23</v>
      </c>
      <c r="L2013">
        <v>6</v>
      </c>
      <c r="M2013" t="s">
        <v>59</v>
      </c>
      <c r="N2013">
        <v>9999</v>
      </c>
      <c r="O2013" t="s">
        <v>40</v>
      </c>
      <c r="P2013">
        <v>1974</v>
      </c>
      <c r="T2013" s="3" t="str">
        <f t="shared" si="63"/>
        <v>.</v>
      </c>
      <c r="U2013" s="3" t="str">
        <f>IF(AND(R2013&lt;&gt;"_U",N2013&lt;&gt;9999,N2013&lt;&gt;999,L2013&lt;&gt;"Median"),IFERROR(VLOOKUP(A2013,'TA Total'!A:P,16,0),"."),".")</f>
        <v>.</v>
      </c>
    </row>
    <row r="2014" spans="1:21" x14ac:dyDescent="0.3">
      <c r="A2014" s="1" t="str">
        <f t="shared" si="62"/>
        <v>2018|Manawatu District|$100,001-$150,000</v>
      </c>
      <c r="B2014" t="s">
        <v>18</v>
      </c>
      <c r="C2014" t="s">
        <v>19</v>
      </c>
      <c r="D2014" t="s">
        <v>20</v>
      </c>
      <c r="E2014" t="s">
        <v>21</v>
      </c>
      <c r="F2014">
        <v>2018</v>
      </c>
      <c r="G2014">
        <v>2018</v>
      </c>
      <c r="H2014">
        <v>39</v>
      </c>
      <c r="I2014" t="s">
        <v>91</v>
      </c>
      <c r="J2014">
        <v>99</v>
      </c>
      <c r="K2014" t="s">
        <v>23</v>
      </c>
      <c r="L2014">
        <v>6</v>
      </c>
      <c r="M2014" t="s">
        <v>59</v>
      </c>
      <c r="N2014">
        <v>2</v>
      </c>
      <c r="O2014" t="s">
        <v>28</v>
      </c>
      <c r="P2014">
        <v>291</v>
      </c>
      <c r="T2014" s="3">
        <f t="shared" si="63"/>
        <v>14.74</v>
      </c>
      <c r="U2014" s="3">
        <f>IF(AND(R2014&lt;&gt;"_U",N2014&lt;&gt;9999,N2014&lt;&gt;999,L2014&lt;&gt;"Median"),IFERROR(VLOOKUP(A2014,'TA Total'!A:P,16,0),"."),".")</f>
        <v>1974</v>
      </c>
    </row>
    <row r="2015" spans="1:21" x14ac:dyDescent="0.3">
      <c r="A2015" s="1" t="str">
        <f t="shared" si="62"/>
        <v>2018|Manawatu District|$100,001-$150,000</v>
      </c>
      <c r="B2015" t="s">
        <v>18</v>
      </c>
      <c r="C2015" t="s">
        <v>19</v>
      </c>
      <c r="D2015" t="s">
        <v>20</v>
      </c>
      <c r="E2015" t="s">
        <v>21</v>
      </c>
      <c r="F2015">
        <v>2018</v>
      </c>
      <c r="G2015">
        <v>2018</v>
      </c>
      <c r="H2015">
        <v>39</v>
      </c>
      <c r="I2015" t="s">
        <v>91</v>
      </c>
      <c r="J2015">
        <v>99</v>
      </c>
      <c r="K2015" t="s">
        <v>23</v>
      </c>
      <c r="L2015">
        <v>6</v>
      </c>
      <c r="M2015" t="s">
        <v>59</v>
      </c>
      <c r="N2015">
        <v>999</v>
      </c>
      <c r="O2015" t="s">
        <v>42</v>
      </c>
      <c r="P2015">
        <v>0</v>
      </c>
      <c r="T2015" s="3" t="str">
        <f t="shared" si="63"/>
        <v>.</v>
      </c>
      <c r="U2015" s="3" t="str">
        <f>IF(AND(R2015&lt;&gt;"_U",N2015&lt;&gt;9999,N2015&lt;&gt;999,L2015&lt;&gt;"Median"),IFERROR(VLOOKUP(A2015,'TA Total'!A:P,16,0),"."),".")</f>
        <v>.</v>
      </c>
    </row>
    <row r="2016" spans="1:21" x14ac:dyDescent="0.3">
      <c r="A2016" s="1" t="str">
        <f t="shared" si="62"/>
        <v>2018|Manawatu District|$100,001-$150,000</v>
      </c>
      <c r="B2016" t="s">
        <v>18</v>
      </c>
      <c r="C2016" t="s">
        <v>19</v>
      </c>
      <c r="D2016" t="s">
        <v>20</v>
      </c>
      <c r="E2016" t="s">
        <v>21</v>
      </c>
      <c r="F2016">
        <v>2018</v>
      </c>
      <c r="G2016">
        <v>2018</v>
      </c>
      <c r="H2016">
        <v>39</v>
      </c>
      <c r="I2016" t="s">
        <v>91</v>
      </c>
      <c r="J2016">
        <v>99</v>
      </c>
      <c r="K2016" t="s">
        <v>23</v>
      </c>
      <c r="L2016">
        <v>6</v>
      </c>
      <c r="M2016" t="s">
        <v>59</v>
      </c>
      <c r="N2016">
        <v>7777</v>
      </c>
      <c r="O2016" t="s">
        <v>37</v>
      </c>
      <c r="P2016">
        <v>1974</v>
      </c>
      <c r="T2016" s="3">
        <f t="shared" si="63"/>
        <v>100</v>
      </c>
      <c r="U2016" s="3">
        <f>IF(AND(R2016&lt;&gt;"_U",N2016&lt;&gt;9999,N2016&lt;&gt;999,L2016&lt;&gt;"Median"),IFERROR(VLOOKUP(A2016,'TA Total'!A:P,16,0),"."),".")</f>
        <v>1974</v>
      </c>
    </row>
    <row r="2017" spans="1:21" x14ac:dyDescent="0.3">
      <c r="A2017" s="1" t="str">
        <f t="shared" si="62"/>
        <v>2018|Manawatu District|$100,001-$150,000</v>
      </c>
      <c r="B2017" t="s">
        <v>18</v>
      </c>
      <c r="C2017" t="s">
        <v>19</v>
      </c>
      <c r="D2017" t="s">
        <v>20</v>
      </c>
      <c r="E2017" t="s">
        <v>21</v>
      </c>
      <c r="F2017">
        <v>2018</v>
      </c>
      <c r="G2017">
        <v>2018</v>
      </c>
      <c r="H2017">
        <v>39</v>
      </c>
      <c r="I2017" t="s">
        <v>91</v>
      </c>
      <c r="J2017">
        <v>99</v>
      </c>
      <c r="K2017" t="s">
        <v>23</v>
      </c>
      <c r="L2017">
        <v>6</v>
      </c>
      <c r="M2017" t="s">
        <v>59</v>
      </c>
      <c r="N2017">
        <v>3</v>
      </c>
      <c r="O2017" t="s">
        <v>25</v>
      </c>
      <c r="P2017">
        <v>258</v>
      </c>
      <c r="T2017" s="3">
        <f t="shared" si="63"/>
        <v>13.07</v>
      </c>
      <c r="U2017" s="3">
        <f>IF(AND(R2017&lt;&gt;"_U",N2017&lt;&gt;9999,N2017&lt;&gt;999,L2017&lt;&gt;"Median"),IFERROR(VLOOKUP(A2017,'TA Total'!A:P,16,0),"."),".")</f>
        <v>1974</v>
      </c>
    </row>
    <row r="2018" spans="1:21" x14ac:dyDescent="0.3">
      <c r="A2018" s="1" t="str">
        <f t="shared" si="62"/>
        <v>2018|Manawatu District|$150,001-$200,000</v>
      </c>
      <c r="B2018" t="s">
        <v>18</v>
      </c>
      <c r="C2018" t="s">
        <v>19</v>
      </c>
      <c r="D2018" t="s">
        <v>20</v>
      </c>
      <c r="E2018" t="s">
        <v>21</v>
      </c>
      <c r="F2018">
        <v>2018</v>
      </c>
      <c r="G2018">
        <v>2018</v>
      </c>
      <c r="H2018">
        <v>39</v>
      </c>
      <c r="I2018" t="s">
        <v>91</v>
      </c>
      <c r="J2018">
        <v>99</v>
      </c>
      <c r="K2018" t="s">
        <v>23</v>
      </c>
      <c r="L2018">
        <v>7</v>
      </c>
      <c r="M2018" t="s">
        <v>43</v>
      </c>
      <c r="N2018">
        <v>1</v>
      </c>
      <c r="O2018" t="s">
        <v>33</v>
      </c>
      <c r="P2018">
        <v>867</v>
      </c>
      <c r="T2018" s="3">
        <f t="shared" si="63"/>
        <v>68</v>
      </c>
      <c r="U2018" s="3">
        <f>IF(AND(R2018&lt;&gt;"_U",N2018&lt;&gt;9999,N2018&lt;&gt;999,L2018&lt;&gt;"Median"),IFERROR(VLOOKUP(A2018,'TA Total'!A:P,16,0),"."),".")</f>
        <v>1275</v>
      </c>
    </row>
    <row r="2019" spans="1:21" x14ac:dyDescent="0.3">
      <c r="A2019" s="1" t="str">
        <f t="shared" si="62"/>
        <v>2018|Manawatu District|$150,001-$200,000</v>
      </c>
      <c r="B2019" t="s">
        <v>18</v>
      </c>
      <c r="C2019" t="s">
        <v>19</v>
      </c>
      <c r="D2019" t="s">
        <v>20</v>
      </c>
      <c r="E2019" t="s">
        <v>21</v>
      </c>
      <c r="F2019">
        <v>2018</v>
      </c>
      <c r="G2019">
        <v>2018</v>
      </c>
      <c r="H2019">
        <v>39</v>
      </c>
      <c r="I2019" t="s">
        <v>91</v>
      </c>
      <c r="J2019">
        <v>99</v>
      </c>
      <c r="K2019" t="s">
        <v>23</v>
      </c>
      <c r="L2019">
        <v>7</v>
      </c>
      <c r="M2019" t="s">
        <v>43</v>
      </c>
      <c r="N2019">
        <v>999</v>
      </c>
      <c r="O2019" t="s">
        <v>42</v>
      </c>
      <c r="P2019">
        <v>0</v>
      </c>
      <c r="T2019" s="3" t="str">
        <f t="shared" si="63"/>
        <v>.</v>
      </c>
      <c r="U2019" s="3" t="str">
        <f>IF(AND(R2019&lt;&gt;"_U",N2019&lt;&gt;9999,N2019&lt;&gt;999,L2019&lt;&gt;"Median"),IFERROR(VLOOKUP(A2019,'TA Total'!A:P,16,0),"."),".")</f>
        <v>.</v>
      </c>
    </row>
    <row r="2020" spans="1:21" x14ac:dyDescent="0.3">
      <c r="A2020" s="1" t="str">
        <f t="shared" si="62"/>
        <v>2018|Manawatu District|$150,001-$200,000</v>
      </c>
      <c r="B2020" t="s">
        <v>18</v>
      </c>
      <c r="C2020" t="s">
        <v>19</v>
      </c>
      <c r="D2020" t="s">
        <v>20</v>
      </c>
      <c r="E2020" t="s">
        <v>21</v>
      </c>
      <c r="F2020">
        <v>2018</v>
      </c>
      <c r="G2020">
        <v>2018</v>
      </c>
      <c r="H2020">
        <v>39</v>
      </c>
      <c r="I2020" t="s">
        <v>91</v>
      </c>
      <c r="J2020">
        <v>99</v>
      </c>
      <c r="K2020" t="s">
        <v>23</v>
      </c>
      <c r="L2020">
        <v>7</v>
      </c>
      <c r="M2020" t="s">
        <v>43</v>
      </c>
      <c r="N2020">
        <v>7777</v>
      </c>
      <c r="O2020" t="s">
        <v>37</v>
      </c>
      <c r="P2020">
        <v>1275</v>
      </c>
      <c r="T2020" s="3">
        <f t="shared" si="63"/>
        <v>100</v>
      </c>
      <c r="U2020" s="3">
        <f>IF(AND(R2020&lt;&gt;"_U",N2020&lt;&gt;9999,N2020&lt;&gt;999,L2020&lt;&gt;"Median"),IFERROR(VLOOKUP(A2020,'TA Total'!A:P,16,0),"."),".")</f>
        <v>1275</v>
      </c>
    </row>
    <row r="2021" spans="1:21" x14ac:dyDescent="0.3">
      <c r="A2021" s="1" t="str">
        <f t="shared" si="62"/>
        <v>2018|Manawatu District|$150,001-$200,000</v>
      </c>
      <c r="B2021" t="s">
        <v>18</v>
      </c>
      <c r="C2021" t="s">
        <v>19</v>
      </c>
      <c r="D2021" t="s">
        <v>20</v>
      </c>
      <c r="E2021" t="s">
        <v>21</v>
      </c>
      <c r="F2021">
        <v>2018</v>
      </c>
      <c r="G2021">
        <v>2018</v>
      </c>
      <c r="H2021">
        <v>39</v>
      </c>
      <c r="I2021" t="s">
        <v>91</v>
      </c>
      <c r="J2021">
        <v>99</v>
      </c>
      <c r="K2021" t="s">
        <v>23</v>
      </c>
      <c r="L2021">
        <v>7</v>
      </c>
      <c r="M2021" t="s">
        <v>43</v>
      </c>
      <c r="N2021">
        <v>9999</v>
      </c>
      <c r="O2021" t="s">
        <v>40</v>
      </c>
      <c r="P2021">
        <v>1275</v>
      </c>
      <c r="T2021" s="3" t="str">
        <f t="shared" si="63"/>
        <v>.</v>
      </c>
      <c r="U2021" s="3" t="str">
        <f>IF(AND(R2021&lt;&gt;"_U",N2021&lt;&gt;9999,N2021&lt;&gt;999,L2021&lt;&gt;"Median"),IFERROR(VLOOKUP(A2021,'TA Total'!A:P,16,0),"."),".")</f>
        <v>.</v>
      </c>
    </row>
    <row r="2022" spans="1:21" x14ac:dyDescent="0.3">
      <c r="A2022" s="1" t="str">
        <f t="shared" si="62"/>
        <v>2018|Manawatu District|$150,001-$200,000</v>
      </c>
      <c r="B2022" t="s">
        <v>18</v>
      </c>
      <c r="C2022" t="s">
        <v>19</v>
      </c>
      <c r="D2022" t="s">
        <v>20</v>
      </c>
      <c r="E2022" t="s">
        <v>21</v>
      </c>
      <c r="F2022">
        <v>2018</v>
      </c>
      <c r="G2022">
        <v>2018</v>
      </c>
      <c r="H2022">
        <v>39</v>
      </c>
      <c r="I2022" t="s">
        <v>91</v>
      </c>
      <c r="J2022">
        <v>99</v>
      </c>
      <c r="K2022" t="s">
        <v>23</v>
      </c>
      <c r="L2022">
        <v>7</v>
      </c>
      <c r="M2022" t="s">
        <v>43</v>
      </c>
      <c r="N2022">
        <v>3</v>
      </c>
      <c r="O2022" t="s">
        <v>25</v>
      </c>
      <c r="P2022">
        <v>291</v>
      </c>
      <c r="T2022" s="3">
        <f t="shared" si="63"/>
        <v>22.82</v>
      </c>
      <c r="U2022" s="3">
        <f>IF(AND(R2022&lt;&gt;"_U",N2022&lt;&gt;9999,N2022&lt;&gt;999,L2022&lt;&gt;"Median"),IFERROR(VLOOKUP(A2022,'TA Total'!A:P,16,0),"."),".")</f>
        <v>1275</v>
      </c>
    </row>
    <row r="2023" spans="1:21" x14ac:dyDescent="0.3">
      <c r="A2023" s="1" t="str">
        <f t="shared" si="62"/>
        <v>2018|Manawatu District|$150,001-$200,000</v>
      </c>
      <c r="B2023" t="s">
        <v>18</v>
      </c>
      <c r="C2023" t="s">
        <v>19</v>
      </c>
      <c r="D2023" t="s">
        <v>20</v>
      </c>
      <c r="E2023" t="s">
        <v>21</v>
      </c>
      <c r="F2023">
        <v>2018</v>
      </c>
      <c r="G2023">
        <v>2018</v>
      </c>
      <c r="H2023">
        <v>39</v>
      </c>
      <c r="I2023" t="s">
        <v>91</v>
      </c>
      <c r="J2023">
        <v>99</v>
      </c>
      <c r="K2023" t="s">
        <v>23</v>
      </c>
      <c r="L2023">
        <v>7</v>
      </c>
      <c r="M2023" t="s">
        <v>43</v>
      </c>
      <c r="N2023">
        <v>2</v>
      </c>
      <c r="O2023" t="s">
        <v>28</v>
      </c>
      <c r="P2023">
        <v>117</v>
      </c>
      <c r="T2023" s="3">
        <f t="shared" si="63"/>
        <v>9.18</v>
      </c>
      <c r="U2023" s="3">
        <f>IF(AND(R2023&lt;&gt;"_U",N2023&lt;&gt;9999,N2023&lt;&gt;999,L2023&lt;&gt;"Median"),IFERROR(VLOOKUP(A2023,'TA Total'!A:P,16,0),"."),".")</f>
        <v>1275</v>
      </c>
    </row>
    <row r="2024" spans="1:21" x14ac:dyDescent="0.3">
      <c r="A2024" s="1" t="str">
        <f t="shared" si="62"/>
        <v>2018|Manawatu District|$200,001 or more</v>
      </c>
      <c r="B2024" t="s">
        <v>18</v>
      </c>
      <c r="C2024" t="s">
        <v>19</v>
      </c>
      <c r="D2024" t="s">
        <v>20</v>
      </c>
      <c r="E2024" t="s">
        <v>21</v>
      </c>
      <c r="F2024">
        <v>2018</v>
      </c>
      <c r="G2024">
        <v>2018</v>
      </c>
      <c r="H2024">
        <v>39</v>
      </c>
      <c r="I2024" t="s">
        <v>91</v>
      </c>
      <c r="J2024">
        <v>99</v>
      </c>
      <c r="K2024" t="s">
        <v>23</v>
      </c>
      <c r="L2024">
        <v>8</v>
      </c>
      <c r="M2024" t="s">
        <v>27</v>
      </c>
      <c r="N2024">
        <v>999</v>
      </c>
      <c r="O2024" t="s">
        <v>42</v>
      </c>
      <c r="R2024" t="s">
        <v>29</v>
      </c>
      <c r="S2024" t="s">
        <v>30</v>
      </c>
      <c r="T2024" s="3" t="str">
        <f t="shared" si="63"/>
        <v>.</v>
      </c>
      <c r="U2024" s="3" t="str">
        <f>IF(AND(R2024&lt;&gt;"_U",N2024&lt;&gt;9999,N2024&lt;&gt;999,L2024&lt;&gt;"Median"),IFERROR(VLOOKUP(A2024,'TA Total'!A:P,16,0),"."),".")</f>
        <v>.</v>
      </c>
    </row>
    <row r="2025" spans="1:21" x14ac:dyDescent="0.3">
      <c r="A2025" s="1" t="str">
        <f t="shared" si="62"/>
        <v>2018|Manawatu District|$200,001 or more</v>
      </c>
      <c r="B2025" t="s">
        <v>18</v>
      </c>
      <c r="C2025" t="s">
        <v>19</v>
      </c>
      <c r="D2025" t="s">
        <v>20</v>
      </c>
      <c r="E2025" t="s">
        <v>21</v>
      </c>
      <c r="F2025">
        <v>2018</v>
      </c>
      <c r="G2025">
        <v>2018</v>
      </c>
      <c r="H2025">
        <v>39</v>
      </c>
      <c r="I2025" t="s">
        <v>91</v>
      </c>
      <c r="J2025">
        <v>99</v>
      </c>
      <c r="K2025" t="s">
        <v>23</v>
      </c>
      <c r="L2025">
        <v>8</v>
      </c>
      <c r="M2025" t="s">
        <v>27</v>
      </c>
      <c r="N2025">
        <v>3</v>
      </c>
      <c r="O2025" t="s">
        <v>25</v>
      </c>
      <c r="R2025" t="s">
        <v>29</v>
      </c>
      <c r="S2025" t="s">
        <v>30</v>
      </c>
      <c r="T2025" s="3" t="str">
        <f t="shared" si="63"/>
        <v>.</v>
      </c>
      <c r="U2025" s="3" t="str">
        <f>IF(AND(R2025&lt;&gt;"_U",N2025&lt;&gt;9999,N2025&lt;&gt;999,L2025&lt;&gt;"Median"),IFERROR(VLOOKUP(A2025,'TA Total'!A:P,16,0),"."),".")</f>
        <v>.</v>
      </c>
    </row>
    <row r="2026" spans="1:21" x14ac:dyDescent="0.3">
      <c r="A2026" s="1" t="str">
        <f t="shared" si="62"/>
        <v>2018|Manawatu District|$200,001 or more</v>
      </c>
      <c r="B2026" t="s">
        <v>18</v>
      </c>
      <c r="C2026" t="s">
        <v>19</v>
      </c>
      <c r="D2026" t="s">
        <v>20</v>
      </c>
      <c r="E2026" t="s">
        <v>21</v>
      </c>
      <c r="F2026">
        <v>2018</v>
      </c>
      <c r="G2026">
        <v>2018</v>
      </c>
      <c r="H2026">
        <v>39</v>
      </c>
      <c r="I2026" t="s">
        <v>91</v>
      </c>
      <c r="J2026">
        <v>99</v>
      </c>
      <c r="K2026" t="s">
        <v>23</v>
      </c>
      <c r="L2026">
        <v>8</v>
      </c>
      <c r="M2026" t="s">
        <v>27</v>
      </c>
      <c r="N2026">
        <v>7777</v>
      </c>
      <c r="O2026" t="s">
        <v>37</v>
      </c>
      <c r="R2026" t="s">
        <v>29</v>
      </c>
      <c r="S2026" t="s">
        <v>30</v>
      </c>
      <c r="T2026" s="3" t="str">
        <f t="shared" si="63"/>
        <v>.</v>
      </c>
      <c r="U2026" s="3" t="str">
        <f>IF(AND(R2026&lt;&gt;"_U",N2026&lt;&gt;9999,N2026&lt;&gt;999,L2026&lt;&gt;"Median"),IFERROR(VLOOKUP(A2026,'TA Total'!A:P,16,0),"."),".")</f>
        <v>.</v>
      </c>
    </row>
    <row r="2027" spans="1:21" x14ac:dyDescent="0.3">
      <c r="A2027" s="1" t="str">
        <f t="shared" si="62"/>
        <v>2018|Manawatu District|$200,001 or more</v>
      </c>
      <c r="B2027" t="s">
        <v>18</v>
      </c>
      <c r="C2027" t="s">
        <v>19</v>
      </c>
      <c r="D2027" t="s">
        <v>20</v>
      </c>
      <c r="E2027" t="s">
        <v>21</v>
      </c>
      <c r="F2027">
        <v>2018</v>
      </c>
      <c r="G2027">
        <v>2018</v>
      </c>
      <c r="H2027">
        <v>39</v>
      </c>
      <c r="I2027" t="s">
        <v>91</v>
      </c>
      <c r="J2027">
        <v>99</v>
      </c>
      <c r="K2027" t="s">
        <v>23</v>
      </c>
      <c r="L2027">
        <v>8</v>
      </c>
      <c r="M2027" t="s">
        <v>27</v>
      </c>
      <c r="N2027">
        <v>1</v>
      </c>
      <c r="O2027" t="s">
        <v>33</v>
      </c>
      <c r="R2027" t="s">
        <v>29</v>
      </c>
      <c r="S2027" t="s">
        <v>30</v>
      </c>
      <c r="T2027" s="3" t="str">
        <f t="shared" si="63"/>
        <v>.</v>
      </c>
      <c r="U2027" s="3" t="str">
        <f>IF(AND(R2027&lt;&gt;"_U",N2027&lt;&gt;9999,N2027&lt;&gt;999,L2027&lt;&gt;"Median"),IFERROR(VLOOKUP(A2027,'TA Total'!A:P,16,0),"."),".")</f>
        <v>.</v>
      </c>
    </row>
    <row r="2028" spans="1:21" x14ac:dyDescent="0.3">
      <c r="A2028" s="1" t="str">
        <f t="shared" si="62"/>
        <v>2018|Manawatu District|$200,001 or more</v>
      </c>
      <c r="B2028" t="s">
        <v>18</v>
      </c>
      <c r="C2028" t="s">
        <v>19</v>
      </c>
      <c r="D2028" t="s">
        <v>20</v>
      </c>
      <c r="E2028" t="s">
        <v>21</v>
      </c>
      <c r="F2028">
        <v>2018</v>
      </c>
      <c r="G2028">
        <v>2018</v>
      </c>
      <c r="H2028">
        <v>39</v>
      </c>
      <c r="I2028" t="s">
        <v>91</v>
      </c>
      <c r="J2028">
        <v>99</v>
      </c>
      <c r="K2028" t="s">
        <v>23</v>
      </c>
      <c r="L2028">
        <v>8</v>
      </c>
      <c r="M2028" t="s">
        <v>27</v>
      </c>
      <c r="N2028">
        <v>2</v>
      </c>
      <c r="O2028" t="s">
        <v>28</v>
      </c>
      <c r="R2028" t="s">
        <v>29</v>
      </c>
      <c r="S2028" t="s">
        <v>30</v>
      </c>
      <c r="T2028" s="3" t="str">
        <f t="shared" si="63"/>
        <v>.</v>
      </c>
      <c r="U2028" s="3" t="str">
        <f>IF(AND(R2028&lt;&gt;"_U",N2028&lt;&gt;9999,N2028&lt;&gt;999,L2028&lt;&gt;"Median"),IFERROR(VLOOKUP(A2028,'TA Total'!A:P,16,0),"."),".")</f>
        <v>.</v>
      </c>
    </row>
    <row r="2029" spans="1:21" x14ac:dyDescent="0.3">
      <c r="A2029" s="1" t="str">
        <f t="shared" si="62"/>
        <v>2018|Manawatu District|$200,001 or more</v>
      </c>
      <c r="B2029" t="s">
        <v>18</v>
      </c>
      <c r="C2029" t="s">
        <v>19</v>
      </c>
      <c r="D2029" t="s">
        <v>20</v>
      </c>
      <c r="E2029" t="s">
        <v>21</v>
      </c>
      <c r="F2029">
        <v>2018</v>
      </c>
      <c r="G2029">
        <v>2018</v>
      </c>
      <c r="H2029">
        <v>39</v>
      </c>
      <c r="I2029" t="s">
        <v>91</v>
      </c>
      <c r="J2029">
        <v>99</v>
      </c>
      <c r="K2029" t="s">
        <v>23</v>
      </c>
      <c r="L2029">
        <v>8</v>
      </c>
      <c r="M2029" t="s">
        <v>27</v>
      </c>
      <c r="N2029">
        <v>9999</v>
      </c>
      <c r="O2029" t="s">
        <v>40</v>
      </c>
      <c r="R2029" t="s">
        <v>29</v>
      </c>
      <c r="S2029" t="s">
        <v>30</v>
      </c>
      <c r="T2029" s="3" t="str">
        <f t="shared" si="63"/>
        <v>.</v>
      </c>
      <c r="U2029" s="3" t="str">
        <f>IF(AND(R2029&lt;&gt;"_U",N2029&lt;&gt;9999,N2029&lt;&gt;999,L2029&lt;&gt;"Median"),IFERROR(VLOOKUP(A2029,'TA Total'!A:P,16,0),"."),".")</f>
        <v>.</v>
      </c>
    </row>
    <row r="2030" spans="1:21" x14ac:dyDescent="0.3">
      <c r="A2030" s="1" t="str">
        <f t="shared" si="62"/>
        <v>2018|Manawatu District|Total stated - total household income</v>
      </c>
      <c r="B2030" t="s">
        <v>18</v>
      </c>
      <c r="C2030" t="s">
        <v>19</v>
      </c>
      <c r="D2030" t="s">
        <v>20</v>
      </c>
      <c r="E2030" t="s">
        <v>21</v>
      </c>
      <c r="F2030">
        <v>2018</v>
      </c>
      <c r="G2030">
        <v>2018</v>
      </c>
      <c r="H2030">
        <v>39</v>
      </c>
      <c r="I2030" t="s">
        <v>91</v>
      </c>
      <c r="J2030">
        <v>99</v>
      </c>
      <c r="K2030" t="s">
        <v>23</v>
      </c>
      <c r="L2030">
        <v>77</v>
      </c>
      <c r="M2030" t="s">
        <v>32</v>
      </c>
      <c r="N2030">
        <v>1</v>
      </c>
      <c r="O2030" t="s">
        <v>33</v>
      </c>
      <c r="P2030">
        <v>6324</v>
      </c>
      <c r="T2030" s="3">
        <f t="shared" si="63"/>
        <v>60.04</v>
      </c>
      <c r="U2030" s="3">
        <f>IF(AND(R2030&lt;&gt;"_U",N2030&lt;&gt;9999,N2030&lt;&gt;999,L2030&lt;&gt;"Median"),IFERROR(VLOOKUP(A2030,'TA Total'!A:P,16,0),"."),".")</f>
        <v>10533</v>
      </c>
    </row>
    <row r="2031" spans="1:21" x14ac:dyDescent="0.3">
      <c r="A2031" s="1" t="str">
        <f t="shared" si="62"/>
        <v>2018|Manawatu District|Total stated - total household income</v>
      </c>
      <c r="B2031" t="s">
        <v>18</v>
      </c>
      <c r="C2031" t="s">
        <v>19</v>
      </c>
      <c r="D2031" t="s">
        <v>20</v>
      </c>
      <c r="E2031" t="s">
        <v>21</v>
      </c>
      <c r="F2031">
        <v>2018</v>
      </c>
      <c r="G2031">
        <v>2018</v>
      </c>
      <c r="H2031">
        <v>39</v>
      </c>
      <c r="I2031" t="s">
        <v>91</v>
      </c>
      <c r="J2031">
        <v>99</v>
      </c>
      <c r="K2031" t="s">
        <v>23</v>
      </c>
      <c r="L2031">
        <v>77</v>
      </c>
      <c r="M2031" t="s">
        <v>32</v>
      </c>
      <c r="N2031">
        <v>3</v>
      </c>
      <c r="O2031" t="s">
        <v>25</v>
      </c>
      <c r="P2031">
        <v>1413</v>
      </c>
      <c r="T2031" s="3">
        <f t="shared" si="63"/>
        <v>13.41</v>
      </c>
      <c r="U2031" s="3">
        <f>IF(AND(R2031&lt;&gt;"_U",N2031&lt;&gt;9999,N2031&lt;&gt;999,L2031&lt;&gt;"Median"),IFERROR(VLOOKUP(A2031,'TA Total'!A:P,16,0),"."),".")</f>
        <v>10533</v>
      </c>
    </row>
    <row r="2032" spans="1:21" x14ac:dyDescent="0.3">
      <c r="A2032" s="1" t="str">
        <f t="shared" si="62"/>
        <v>2018|Manawatu District|Total stated - total household income</v>
      </c>
      <c r="B2032" t="s">
        <v>18</v>
      </c>
      <c r="C2032" t="s">
        <v>19</v>
      </c>
      <c r="D2032" t="s">
        <v>20</v>
      </c>
      <c r="E2032" t="s">
        <v>21</v>
      </c>
      <c r="F2032">
        <v>2018</v>
      </c>
      <c r="G2032">
        <v>2018</v>
      </c>
      <c r="H2032">
        <v>39</v>
      </c>
      <c r="I2032" t="s">
        <v>91</v>
      </c>
      <c r="J2032">
        <v>99</v>
      </c>
      <c r="K2032" t="s">
        <v>23</v>
      </c>
      <c r="L2032">
        <v>77</v>
      </c>
      <c r="M2032" t="s">
        <v>32</v>
      </c>
      <c r="N2032">
        <v>2</v>
      </c>
      <c r="O2032" t="s">
        <v>28</v>
      </c>
      <c r="P2032">
        <v>2796</v>
      </c>
      <c r="T2032" s="3">
        <f t="shared" si="63"/>
        <v>26.55</v>
      </c>
      <c r="U2032" s="3">
        <f>IF(AND(R2032&lt;&gt;"_U",N2032&lt;&gt;9999,N2032&lt;&gt;999,L2032&lt;&gt;"Median"),IFERROR(VLOOKUP(A2032,'TA Total'!A:P,16,0),"."),".")</f>
        <v>10533</v>
      </c>
    </row>
    <row r="2033" spans="1:21" x14ac:dyDescent="0.3">
      <c r="A2033" s="1" t="str">
        <f t="shared" si="62"/>
        <v>2018|Manawatu District|Total stated - total household income</v>
      </c>
      <c r="B2033" t="s">
        <v>18</v>
      </c>
      <c r="C2033" t="s">
        <v>19</v>
      </c>
      <c r="D2033" t="s">
        <v>20</v>
      </c>
      <c r="E2033" t="s">
        <v>21</v>
      </c>
      <c r="F2033">
        <v>2018</v>
      </c>
      <c r="G2033">
        <v>2018</v>
      </c>
      <c r="H2033">
        <v>39</v>
      </c>
      <c r="I2033" t="s">
        <v>91</v>
      </c>
      <c r="J2033">
        <v>99</v>
      </c>
      <c r="K2033" t="s">
        <v>23</v>
      </c>
      <c r="L2033">
        <v>77</v>
      </c>
      <c r="M2033" t="s">
        <v>32</v>
      </c>
      <c r="N2033">
        <v>999</v>
      </c>
      <c r="O2033" t="s">
        <v>42</v>
      </c>
      <c r="P2033">
        <v>0</v>
      </c>
      <c r="T2033" s="3" t="str">
        <f t="shared" si="63"/>
        <v>.</v>
      </c>
      <c r="U2033" s="3" t="str">
        <f>IF(AND(R2033&lt;&gt;"_U",N2033&lt;&gt;9999,N2033&lt;&gt;999,L2033&lt;&gt;"Median"),IFERROR(VLOOKUP(A2033,'TA Total'!A:P,16,0),"."),".")</f>
        <v>.</v>
      </c>
    </row>
    <row r="2034" spans="1:21" x14ac:dyDescent="0.3">
      <c r="A2034" s="1" t="str">
        <f t="shared" si="62"/>
        <v>2018|Manawatu District|Total stated - total household income</v>
      </c>
      <c r="B2034" t="s">
        <v>18</v>
      </c>
      <c r="C2034" t="s">
        <v>19</v>
      </c>
      <c r="D2034" t="s">
        <v>20</v>
      </c>
      <c r="E2034" t="s">
        <v>21</v>
      </c>
      <c r="F2034">
        <v>2018</v>
      </c>
      <c r="G2034">
        <v>2018</v>
      </c>
      <c r="H2034">
        <v>39</v>
      </c>
      <c r="I2034" t="s">
        <v>91</v>
      </c>
      <c r="J2034">
        <v>99</v>
      </c>
      <c r="K2034" t="s">
        <v>23</v>
      </c>
      <c r="L2034">
        <v>77</v>
      </c>
      <c r="M2034" t="s">
        <v>32</v>
      </c>
      <c r="N2034">
        <v>9999</v>
      </c>
      <c r="O2034" t="s">
        <v>40</v>
      </c>
      <c r="P2034">
        <v>10533</v>
      </c>
      <c r="T2034" s="3" t="str">
        <f t="shared" si="63"/>
        <v>.</v>
      </c>
      <c r="U2034" s="3" t="str">
        <f>IF(AND(R2034&lt;&gt;"_U",N2034&lt;&gt;9999,N2034&lt;&gt;999,L2034&lt;&gt;"Median"),IFERROR(VLOOKUP(A2034,'TA Total'!A:P,16,0),"."),".")</f>
        <v>.</v>
      </c>
    </row>
    <row r="2035" spans="1:21" x14ac:dyDescent="0.3">
      <c r="A2035" s="1" t="str">
        <f t="shared" si="62"/>
        <v>2018|Manawatu District|Total stated - total household income</v>
      </c>
      <c r="B2035" t="s">
        <v>18</v>
      </c>
      <c r="C2035" t="s">
        <v>19</v>
      </c>
      <c r="D2035" t="s">
        <v>20</v>
      </c>
      <c r="E2035" t="s">
        <v>21</v>
      </c>
      <c r="F2035">
        <v>2018</v>
      </c>
      <c r="G2035">
        <v>2018</v>
      </c>
      <c r="H2035">
        <v>39</v>
      </c>
      <c r="I2035" t="s">
        <v>91</v>
      </c>
      <c r="J2035">
        <v>99</v>
      </c>
      <c r="K2035" t="s">
        <v>23</v>
      </c>
      <c r="L2035">
        <v>77</v>
      </c>
      <c r="M2035" t="s">
        <v>32</v>
      </c>
      <c r="N2035">
        <v>7777</v>
      </c>
      <c r="O2035" t="s">
        <v>37</v>
      </c>
      <c r="P2035">
        <v>10533</v>
      </c>
      <c r="T2035" s="3">
        <f t="shared" si="63"/>
        <v>100</v>
      </c>
      <c r="U2035" s="3">
        <f>IF(AND(R2035&lt;&gt;"_U",N2035&lt;&gt;9999,N2035&lt;&gt;999,L2035&lt;&gt;"Median"),IFERROR(VLOOKUP(A2035,'TA Total'!A:P,16,0),"."),".")</f>
        <v>10533</v>
      </c>
    </row>
    <row r="2036" spans="1:21" x14ac:dyDescent="0.3">
      <c r="A2036" s="1" t="str">
        <f t="shared" si="62"/>
        <v>2018|Manawatu District|Total - total household income</v>
      </c>
      <c r="B2036" t="s">
        <v>18</v>
      </c>
      <c r="C2036" t="s">
        <v>19</v>
      </c>
      <c r="D2036" t="s">
        <v>20</v>
      </c>
      <c r="E2036" t="s">
        <v>21</v>
      </c>
      <c r="F2036">
        <v>2018</v>
      </c>
      <c r="G2036">
        <v>2018</v>
      </c>
      <c r="H2036">
        <v>39</v>
      </c>
      <c r="I2036" t="s">
        <v>91</v>
      </c>
      <c r="J2036">
        <v>99</v>
      </c>
      <c r="K2036" t="s">
        <v>23</v>
      </c>
      <c r="L2036">
        <v>99</v>
      </c>
      <c r="M2036" t="s">
        <v>48</v>
      </c>
      <c r="N2036">
        <v>7777</v>
      </c>
      <c r="O2036" t="s">
        <v>37</v>
      </c>
      <c r="P2036">
        <v>11193</v>
      </c>
      <c r="T2036" s="3">
        <f t="shared" si="63"/>
        <v>100</v>
      </c>
      <c r="U2036" s="3">
        <f>IF(AND(R2036&lt;&gt;"_U",N2036&lt;&gt;9999,N2036&lt;&gt;999,L2036&lt;&gt;"Median"),IFERROR(VLOOKUP(A2036,'TA Total'!A:P,16,0),"."),".")</f>
        <v>11193</v>
      </c>
    </row>
    <row r="2037" spans="1:21" x14ac:dyDescent="0.3">
      <c r="A2037" s="1" t="str">
        <f t="shared" si="62"/>
        <v>2018|Manawatu District|Total - total household income</v>
      </c>
      <c r="B2037" t="s">
        <v>18</v>
      </c>
      <c r="C2037" t="s">
        <v>19</v>
      </c>
      <c r="D2037" t="s">
        <v>20</v>
      </c>
      <c r="E2037" t="s">
        <v>21</v>
      </c>
      <c r="F2037">
        <v>2018</v>
      </c>
      <c r="G2037">
        <v>2018</v>
      </c>
      <c r="H2037">
        <v>39</v>
      </c>
      <c r="I2037" t="s">
        <v>91</v>
      </c>
      <c r="J2037">
        <v>99</v>
      </c>
      <c r="K2037" t="s">
        <v>23</v>
      </c>
      <c r="L2037">
        <v>99</v>
      </c>
      <c r="M2037" t="s">
        <v>48</v>
      </c>
      <c r="N2037">
        <v>3</v>
      </c>
      <c r="O2037" t="s">
        <v>25</v>
      </c>
      <c r="P2037">
        <v>1497</v>
      </c>
      <c r="T2037" s="3">
        <f t="shared" si="63"/>
        <v>13.37</v>
      </c>
      <c r="U2037" s="3">
        <f>IF(AND(R2037&lt;&gt;"_U",N2037&lt;&gt;9999,N2037&lt;&gt;999,L2037&lt;&gt;"Median"),IFERROR(VLOOKUP(A2037,'TA Total'!A:P,16,0),"."),".")</f>
        <v>11193</v>
      </c>
    </row>
    <row r="2038" spans="1:21" x14ac:dyDescent="0.3">
      <c r="A2038" s="1" t="str">
        <f t="shared" si="62"/>
        <v>2018|Manawatu District|Total - total household income</v>
      </c>
      <c r="B2038" t="s">
        <v>18</v>
      </c>
      <c r="C2038" t="s">
        <v>19</v>
      </c>
      <c r="D2038" t="s">
        <v>20</v>
      </c>
      <c r="E2038" t="s">
        <v>21</v>
      </c>
      <c r="F2038">
        <v>2018</v>
      </c>
      <c r="G2038">
        <v>2018</v>
      </c>
      <c r="H2038">
        <v>39</v>
      </c>
      <c r="I2038" t="s">
        <v>91</v>
      </c>
      <c r="J2038">
        <v>99</v>
      </c>
      <c r="K2038" t="s">
        <v>23</v>
      </c>
      <c r="L2038">
        <v>99</v>
      </c>
      <c r="M2038" t="s">
        <v>48</v>
      </c>
      <c r="N2038">
        <v>999</v>
      </c>
      <c r="O2038" t="s">
        <v>42</v>
      </c>
      <c r="P2038">
        <v>0</v>
      </c>
      <c r="T2038" s="3" t="str">
        <f t="shared" si="63"/>
        <v>.</v>
      </c>
      <c r="U2038" s="3" t="str">
        <f>IF(AND(R2038&lt;&gt;"_U",N2038&lt;&gt;9999,N2038&lt;&gt;999,L2038&lt;&gt;"Median"),IFERROR(VLOOKUP(A2038,'TA Total'!A:P,16,0),"."),".")</f>
        <v>.</v>
      </c>
    </row>
    <row r="2039" spans="1:21" x14ac:dyDescent="0.3">
      <c r="A2039" s="1" t="str">
        <f t="shared" si="62"/>
        <v>2018|Manawatu District|Total - total household income</v>
      </c>
      <c r="B2039" t="s">
        <v>18</v>
      </c>
      <c r="C2039" t="s">
        <v>19</v>
      </c>
      <c r="D2039" t="s">
        <v>20</v>
      </c>
      <c r="E2039" t="s">
        <v>21</v>
      </c>
      <c r="F2039">
        <v>2018</v>
      </c>
      <c r="G2039">
        <v>2018</v>
      </c>
      <c r="H2039">
        <v>39</v>
      </c>
      <c r="I2039" t="s">
        <v>91</v>
      </c>
      <c r="J2039">
        <v>99</v>
      </c>
      <c r="K2039" t="s">
        <v>23</v>
      </c>
      <c r="L2039">
        <v>99</v>
      </c>
      <c r="M2039" t="s">
        <v>48</v>
      </c>
      <c r="N2039">
        <v>2</v>
      </c>
      <c r="O2039" t="s">
        <v>28</v>
      </c>
      <c r="P2039">
        <v>3012</v>
      </c>
      <c r="T2039" s="3">
        <f t="shared" si="63"/>
        <v>26.91</v>
      </c>
      <c r="U2039" s="3">
        <f>IF(AND(R2039&lt;&gt;"_U",N2039&lt;&gt;9999,N2039&lt;&gt;999,L2039&lt;&gt;"Median"),IFERROR(VLOOKUP(A2039,'TA Total'!A:P,16,0),"."),".")</f>
        <v>11193</v>
      </c>
    </row>
    <row r="2040" spans="1:21" x14ac:dyDescent="0.3">
      <c r="A2040" s="1" t="str">
        <f t="shared" si="62"/>
        <v>2018|Manawatu District|Total - total household income</v>
      </c>
      <c r="B2040" t="s">
        <v>18</v>
      </c>
      <c r="C2040" t="s">
        <v>19</v>
      </c>
      <c r="D2040" t="s">
        <v>20</v>
      </c>
      <c r="E2040" t="s">
        <v>21</v>
      </c>
      <c r="F2040">
        <v>2018</v>
      </c>
      <c r="G2040">
        <v>2018</v>
      </c>
      <c r="H2040">
        <v>39</v>
      </c>
      <c r="I2040" t="s">
        <v>91</v>
      </c>
      <c r="J2040">
        <v>99</v>
      </c>
      <c r="K2040" t="s">
        <v>23</v>
      </c>
      <c r="L2040">
        <v>99</v>
      </c>
      <c r="M2040" t="s">
        <v>48</v>
      </c>
      <c r="N2040">
        <v>9999</v>
      </c>
      <c r="O2040" t="s">
        <v>40</v>
      </c>
      <c r="P2040">
        <v>11193</v>
      </c>
      <c r="T2040" s="3" t="str">
        <f t="shared" si="63"/>
        <v>.</v>
      </c>
      <c r="U2040" s="3" t="str">
        <f>IF(AND(R2040&lt;&gt;"_U",N2040&lt;&gt;9999,N2040&lt;&gt;999,L2040&lt;&gt;"Median"),IFERROR(VLOOKUP(A2040,'TA Total'!A:P,16,0),"."),".")</f>
        <v>.</v>
      </c>
    </row>
    <row r="2041" spans="1:21" x14ac:dyDescent="0.3">
      <c r="A2041" s="1" t="str">
        <f t="shared" si="62"/>
        <v>2018|Manawatu District|Total - total household income</v>
      </c>
      <c r="B2041" t="s">
        <v>18</v>
      </c>
      <c r="C2041" t="s">
        <v>19</v>
      </c>
      <c r="D2041" t="s">
        <v>20</v>
      </c>
      <c r="E2041" t="s">
        <v>21</v>
      </c>
      <c r="F2041">
        <v>2018</v>
      </c>
      <c r="G2041">
        <v>2018</v>
      </c>
      <c r="H2041">
        <v>39</v>
      </c>
      <c r="I2041" t="s">
        <v>91</v>
      </c>
      <c r="J2041">
        <v>99</v>
      </c>
      <c r="K2041" t="s">
        <v>23</v>
      </c>
      <c r="L2041">
        <v>99</v>
      </c>
      <c r="M2041" t="s">
        <v>48</v>
      </c>
      <c r="N2041">
        <v>1</v>
      </c>
      <c r="O2041" t="s">
        <v>33</v>
      </c>
      <c r="P2041">
        <v>6684</v>
      </c>
      <c r="T2041" s="3">
        <f t="shared" si="63"/>
        <v>59.72</v>
      </c>
      <c r="U2041" s="3">
        <f>IF(AND(R2041&lt;&gt;"_U",N2041&lt;&gt;9999,N2041&lt;&gt;999,L2041&lt;&gt;"Median"),IFERROR(VLOOKUP(A2041,'TA Total'!A:P,16,0),"."),".")</f>
        <v>11193</v>
      </c>
    </row>
    <row r="2042" spans="1:21" x14ac:dyDescent="0.3">
      <c r="A2042" s="1" t="str">
        <f t="shared" si="62"/>
        <v>2018|Manawatu District|Median ($) - total household income</v>
      </c>
      <c r="B2042" t="s">
        <v>18</v>
      </c>
      <c r="C2042" t="s">
        <v>19</v>
      </c>
      <c r="D2042" t="s">
        <v>20</v>
      </c>
      <c r="E2042" t="s">
        <v>21</v>
      </c>
      <c r="F2042">
        <v>2018</v>
      </c>
      <c r="G2042">
        <v>2018</v>
      </c>
      <c r="H2042">
        <v>39</v>
      </c>
      <c r="I2042" t="s">
        <v>91</v>
      </c>
      <c r="J2042">
        <v>99</v>
      </c>
      <c r="K2042" t="s">
        <v>23</v>
      </c>
      <c r="L2042" t="s">
        <v>56</v>
      </c>
      <c r="M2042" t="s">
        <v>57</v>
      </c>
      <c r="N2042">
        <v>3</v>
      </c>
      <c r="O2042" t="s">
        <v>25</v>
      </c>
      <c r="P2042">
        <v>79100</v>
      </c>
      <c r="T2042" s="3" t="str">
        <f t="shared" si="63"/>
        <v>.</v>
      </c>
      <c r="U2042" s="3" t="str">
        <f>IF(AND(R2042&lt;&gt;"_U",N2042&lt;&gt;9999,N2042&lt;&gt;999,L2042&lt;&gt;"Median"),IFERROR(VLOOKUP(A2042,'TA Total'!A:P,16,0),"."),".")</f>
        <v>.</v>
      </c>
    </row>
    <row r="2043" spans="1:21" x14ac:dyDescent="0.3">
      <c r="A2043" s="1" t="str">
        <f t="shared" si="62"/>
        <v>2018|Manawatu District|Median ($) - total household income</v>
      </c>
      <c r="B2043" t="s">
        <v>18</v>
      </c>
      <c r="C2043" t="s">
        <v>19</v>
      </c>
      <c r="D2043" t="s">
        <v>20</v>
      </c>
      <c r="E2043" t="s">
        <v>21</v>
      </c>
      <c r="F2043">
        <v>2018</v>
      </c>
      <c r="G2043">
        <v>2018</v>
      </c>
      <c r="H2043">
        <v>39</v>
      </c>
      <c r="I2043" t="s">
        <v>91</v>
      </c>
      <c r="J2043">
        <v>99</v>
      </c>
      <c r="K2043" t="s">
        <v>23</v>
      </c>
      <c r="L2043" t="s">
        <v>56</v>
      </c>
      <c r="M2043" t="s">
        <v>57</v>
      </c>
      <c r="N2043">
        <v>2</v>
      </c>
      <c r="O2043" t="s">
        <v>28</v>
      </c>
      <c r="P2043">
        <v>46900</v>
      </c>
      <c r="T2043" s="3" t="str">
        <f t="shared" si="63"/>
        <v>.</v>
      </c>
      <c r="U2043" s="3" t="str">
        <f>IF(AND(R2043&lt;&gt;"_U",N2043&lt;&gt;9999,N2043&lt;&gt;999,L2043&lt;&gt;"Median"),IFERROR(VLOOKUP(A2043,'TA Total'!A:P,16,0),"."),".")</f>
        <v>.</v>
      </c>
    </row>
    <row r="2044" spans="1:21" x14ac:dyDescent="0.3">
      <c r="A2044" s="1" t="str">
        <f t="shared" si="62"/>
        <v>2018|Manawatu District|Median ($) - total household income</v>
      </c>
      <c r="B2044" t="s">
        <v>18</v>
      </c>
      <c r="C2044" t="s">
        <v>19</v>
      </c>
      <c r="D2044" t="s">
        <v>20</v>
      </c>
      <c r="E2044" t="s">
        <v>21</v>
      </c>
      <c r="F2044">
        <v>2018</v>
      </c>
      <c r="G2044">
        <v>2018</v>
      </c>
      <c r="H2044">
        <v>39</v>
      </c>
      <c r="I2044" t="s">
        <v>91</v>
      </c>
      <c r="J2044">
        <v>99</v>
      </c>
      <c r="K2044" t="s">
        <v>23</v>
      </c>
      <c r="L2044" t="s">
        <v>56</v>
      </c>
      <c r="M2044" t="s">
        <v>57</v>
      </c>
      <c r="N2044">
        <v>7777</v>
      </c>
      <c r="O2044" t="s">
        <v>37</v>
      </c>
      <c r="P2044">
        <v>68500</v>
      </c>
      <c r="T2044" s="3" t="str">
        <f t="shared" si="63"/>
        <v>.</v>
      </c>
      <c r="U2044" s="3" t="str">
        <f>IF(AND(R2044&lt;&gt;"_U",N2044&lt;&gt;9999,N2044&lt;&gt;999,L2044&lt;&gt;"Median"),IFERROR(VLOOKUP(A2044,'TA Total'!A:P,16,0),"."),".")</f>
        <v>.</v>
      </c>
    </row>
    <row r="2045" spans="1:21" x14ac:dyDescent="0.3">
      <c r="A2045" s="1" t="str">
        <f t="shared" si="62"/>
        <v>2018|Manawatu District|Median ($) - total household income</v>
      </c>
      <c r="B2045" t="s">
        <v>18</v>
      </c>
      <c r="C2045" t="s">
        <v>19</v>
      </c>
      <c r="D2045" t="s">
        <v>20</v>
      </c>
      <c r="E2045" t="s">
        <v>21</v>
      </c>
      <c r="F2045">
        <v>2018</v>
      </c>
      <c r="G2045">
        <v>2018</v>
      </c>
      <c r="H2045">
        <v>39</v>
      </c>
      <c r="I2045" t="s">
        <v>91</v>
      </c>
      <c r="J2045">
        <v>99</v>
      </c>
      <c r="K2045" t="s">
        <v>23</v>
      </c>
      <c r="L2045" t="s">
        <v>56</v>
      </c>
      <c r="M2045" t="s">
        <v>57</v>
      </c>
      <c r="N2045">
        <v>9999</v>
      </c>
      <c r="O2045" t="s">
        <v>40</v>
      </c>
      <c r="P2045">
        <v>68500</v>
      </c>
      <c r="T2045" s="3" t="str">
        <f t="shared" si="63"/>
        <v>.</v>
      </c>
      <c r="U2045" s="3" t="str">
        <f>IF(AND(R2045&lt;&gt;"_U",N2045&lt;&gt;9999,N2045&lt;&gt;999,L2045&lt;&gt;"Median"),IFERROR(VLOOKUP(A2045,'TA Total'!A:P,16,0),"."),".")</f>
        <v>.</v>
      </c>
    </row>
    <row r="2046" spans="1:21" x14ac:dyDescent="0.3">
      <c r="A2046" s="1" t="str">
        <f t="shared" si="62"/>
        <v>2018|Manawatu District|Median ($) - total household income</v>
      </c>
      <c r="B2046" t="s">
        <v>18</v>
      </c>
      <c r="C2046" t="s">
        <v>19</v>
      </c>
      <c r="D2046" t="s">
        <v>20</v>
      </c>
      <c r="E2046" t="s">
        <v>21</v>
      </c>
      <c r="F2046">
        <v>2018</v>
      </c>
      <c r="G2046">
        <v>2018</v>
      </c>
      <c r="H2046">
        <v>39</v>
      </c>
      <c r="I2046" t="s">
        <v>91</v>
      </c>
      <c r="J2046">
        <v>99</v>
      </c>
      <c r="K2046" t="s">
        <v>23</v>
      </c>
      <c r="L2046" t="s">
        <v>56</v>
      </c>
      <c r="M2046" t="s">
        <v>57</v>
      </c>
      <c r="N2046">
        <v>999</v>
      </c>
      <c r="O2046" t="s">
        <v>42</v>
      </c>
      <c r="R2046" t="s">
        <v>61</v>
      </c>
      <c r="S2046" t="s">
        <v>62</v>
      </c>
      <c r="T2046" s="3" t="str">
        <f t="shared" si="63"/>
        <v>.</v>
      </c>
      <c r="U2046" s="3" t="str">
        <f>IF(AND(R2046&lt;&gt;"_U",N2046&lt;&gt;9999,N2046&lt;&gt;999,L2046&lt;&gt;"Median"),IFERROR(VLOOKUP(A2046,'TA Total'!A:P,16,0),"."),".")</f>
        <v>.</v>
      </c>
    </row>
    <row r="2047" spans="1:21" x14ac:dyDescent="0.3">
      <c r="A2047" s="1" t="str">
        <f t="shared" si="62"/>
        <v>2018|Manawatu District|Median ($) - total household income</v>
      </c>
      <c r="B2047" t="s">
        <v>18</v>
      </c>
      <c r="C2047" t="s">
        <v>19</v>
      </c>
      <c r="D2047" t="s">
        <v>20</v>
      </c>
      <c r="E2047" t="s">
        <v>21</v>
      </c>
      <c r="F2047">
        <v>2018</v>
      </c>
      <c r="G2047">
        <v>2018</v>
      </c>
      <c r="H2047">
        <v>39</v>
      </c>
      <c r="I2047" t="s">
        <v>91</v>
      </c>
      <c r="J2047">
        <v>99</v>
      </c>
      <c r="K2047" t="s">
        <v>23</v>
      </c>
      <c r="L2047" t="s">
        <v>56</v>
      </c>
      <c r="M2047" t="s">
        <v>57</v>
      </c>
      <c r="N2047">
        <v>1</v>
      </c>
      <c r="O2047" t="s">
        <v>33</v>
      </c>
      <c r="P2047">
        <v>79000</v>
      </c>
      <c r="T2047" s="3" t="str">
        <f t="shared" si="63"/>
        <v>.</v>
      </c>
      <c r="U2047" s="3" t="str">
        <f>IF(AND(R2047&lt;&gt;"_U",N2047&lt;&gt;9999,N2047&lt;&gt;999,L2047&lt;&gt;"Median"),IFERROR(VLOOKUP(A2047,'TA Total'!A:P,16,0),"."),".")</f>
        <v>.</v>
      </c>
    </row>
    <row r="2048" spans="1:21" x14ac:dyDescent="0.3">
      <c r="A2048" s="1" t="str">
        <f t="shared" si="62"/>
        <v>2018|Palmerston North City|$20,000 or less</v>
      </c>
      <c r="B2048" t="s">
        <v>18</v>
      </c>
      <c r="C2048" t="s">
        <v>19</v>
      </c>
      <c r="D2048" t="s">
        <v>20</v>
      </c>
      <c r="E2048" t="s">
        <v>21</v>
      </c>
      <c r="F2048">
        <v>2018</v>
      </c>
      <c r="G2048">
        <v>2018</v>
      </c>
      <c r="H2048">
        <v>40</v>
      </c>
      <c r="I2048" t="s">
        <v>127</v>
      </c>
      <c r="J2048">
        <v>99</v>
      </c>
      <c r="K2048" t="s">
        <v>23</v>
      </c>
      <c r="L2048">
        <v>1</v>
      </c>
      <c r="M2048" t="s">
        <v>39</v>
      </c>
      <c r="N2048">
        <v>9999</v>
      </c>
      <c r="O2048" t="s">
        <v>40</v>
      </c>
      <c r="P2048">
        <v>2766</v>
      </c>
      <c r="T2048" s="3" t="str">
        <f t="shared" si="63"/>
        <v>.</v>
      </c>
      <c r="U2048" s="3" t="str">
        <f>IF(AND(R2048&lt;&gt;"_U",N2048&lt;&gt;9999,N2048&lt;&gt;999,L2048&lt;&gt;"Median"),IFERROR(VLOOKUP(A2048,'TA Total'!A:P,16,0),"."),".")</f>
        <v>.</v>
      </c>
    </row>
    <row r="2049" spans="1:21" x14ac:dyDescent="0.3">
      <c r="A2049" s="1" t="str">
        <f t="shared" si="62"/>
        <v>2018|Palmerston North City|$20,000 or less</v>
      </c>
      <c r="B2049" t="s">
        <v>18</v>
      </c>
      <c r="C2049" t="s">
        <v>19</v>
      </c>
      <c r="D2049" t="s">
        <v>20</v>
      </c>
      <c r="E2049" t="s">
        <v>21</v>
      </c>
      <c r="F2049">
        <v>2018</v>
      </c>
      <c r="G2049">
        <v>2018</v>
      </c>
      <c r="H2049">
        <v>40</v>
      </c>
      <c r="I2049" t="s">
        <v>127</v>
      </c>
      <c r="J2049">
        <v>99</v>
      </c>
      <c r="K2049" t="s">
        <v>23</v>
      </c>
      <c r="L2049">
        <v>1</v>
      </c>
      <c r="M2049" t="s">
        <v>39</v>
      </c>
      <c r="N2049">
        <v>1</v>
      </c>
      <c r="O2049" t="s">
        <v>33</v>
      </c>
      <c r="P2049">
        <v>642</v>
      </c>
      <c r="T2049" s="3">
        <f t="shared" si="63"/>
        <v>23.21</v>
      </c>
      <c r="U2049" s="3">
        <f>IF(AND(R2049&lt;&gt;"_U",N2049&lt;&gt;9999,N2049&lt;&gt;999,L2049&lt;&gt;"Median"),IFERROR(VLOOKUP(A2049,'TA Total'!A:P,16,0),"."),".")</f>
        <v>2766</v>
      </c>
    </row>
    <row r="2050" spans="1:21" x14ac:dyDescent="0.3">
      <c r="A2050" s="1" t="str">
        <f t="shared" si="62"/>
        <v>2018|Palmerston North City|$20,000 or less</v>
      </c>
      <c r="B2050" t="s">
        <v>18</v>
      </c>
      <c r="C2050" t="s">
        <v>19</v>
      </c>
      <c r="D2050" t="s">
        <v>20</v>
      </c>
      <c r="E2050" t="s">
        <v>21</v>
      </c>
      <c r="F2050">
        <v>2018</v>
      </c>
      <c r="G2050">
        <v>2018</v>
      </c>
      <c r="H2050">
        <v>40</v>
      </c>
      <c r="I2050" t="s">
        <v>127</v>
      </c>
      <c r="J2050">
        <v>99</v>
      </c>
      <c r="K2050" t="s">
        <v>23</v>
      </c>
      <c r="L2050">
        <v>1</v>
      </c>
      <c r="M2050" t="s">
        <v>39</v>
      </c>
      <c r="N2050">
        <v>999</v>
      </c>
      <c r="O2050" t="s">
        <v>42</v>
      </c>
      <c r="P2050">
        <v>0</v>
      </c>
      <c r="T2050" s="3" t="str">
        <f t="shared" si="63"/>
        <v>.</v>
      </c>
      <c r="U2050" s="3" t="str">
        <f>IF(AND(R2050&lt;&gt;"_U",N2050&lt;&gt;9999,N2050&lt;&gt;999,L2050&lt;&gt;"Median"),IFERROR(VLOOKUP(A2050,'TA Total'!A:P,16,0),"."),".")</f>
        <v>.</v>
      </c>
    </row>
    <row r="2051" spans="1:21" x14ac:dyDescent="0.3">
      <c r="A2051" s="1" t="str">
        <f t="shared" ref="A2051:A2114" si="64">G2051&amp;"|"&amp;I2051&amp;"|"&amp;M2051</f>
        <v>2018|Palmerston North City|$20,000 or less</v>
      </c>
      <c r="B2051" t="s">
        <v>18</v>
      </c>
      <c r="C2051" t="s">
        <v>19</v>
      </c>
      <c r="D2051" t="s">
        <v>20</v>
      </c>
      <c r="E2051" t="s">
        <v>21</v>
      </c>
      <c r="F2051">
        <v>2018</v>
      </c>
      <c r="G2051">
        <v>2018</v>
      </c>
      <c r="H2051">
        <v>40</v>
      </c>
      <c r="I2051" t="s">
        <v>127</v>
      </c>
      <c r="J2051">
        <v>99</v>
      </c>
      <c r="K2051" t="s">
        <v>23</v>
      </c>
      <c r="L2051">
        <v>1</v>
      </c>
      <c r="M2051" t="s">
        <v>39</v>
      </c>
      <c r="N2051">
        <v>7777</v>
      </c>
      <c r="O2051" t="s">
        <v>37</v>
      </c>
      <c r="P2051">
        <v>2766</v>
      </c>
      <c r="T2051" s="3">
        <f t="shared" ref="T2051:T2114" si="65">IF(AND(R2051&lt;&gt;"_U",R2051&lt;&gt;"c",N2051&lt;&gt;999,N2051&lt;&gt;9999,L2051&lt;&gt;"Median"),IFERROR((ROUND(P2051/U2051*100,2)),"."),".")</f>
        <v>100</v>
      </c>
      <c r="U2051" s="3">
        <f>IF(AND(R2051&lt;&gt;"_U",N2051&lt;&gt;9999,N2051&lt;&gt;999,L2051&lt;&gt;"Median"),IFERROR(VLOOKUP(A2051,'TA Total'!A:P,16,0),"."),".")</f>
        <v>2766</v>
      </c>
    </row>
    <row r="2052" spans="1:21" x14ac:dyDescent="0.3">
      <c r="A2052" s="1" t="str">
        <f t="shared" si="64"/>
        <v>2018|Palmerston North City|$20,000 or less</v>
      </c>
      <c r="B2052" t="s">
        <v>18</v>
      </c>
      <c r="C2052" t="s">
        <v>19</v>
      </c>
      <c r="D2052" t="s">
        <v>20</v>
      </c>
      <c r="E2052" t="s">
        <v>21</v>
      </c>
      <c r="F2052">
        <v>2018</v>
      </c>
      <c r="G2052">
        <v>2018</v>
      </c>
      <c r="H2052">
        <v>40</v>
      </c>
      <c r="I2052" t="s">
        <v>127</v>
      </c>
      <c r="J2052">
        <v>99</v>
      </c>
      <c r="K2052" t="s">
        <v>23</v>
      </c>
      <c r="L2052">
        <v>1</v>
      </c>
      <c r="M2052" t="s">
        <v>39</v>
      </c>
      <c r="N2052">
        <v>2</v>
      </c>
      <c r="O2052" t="s">
        <v>28</v>
      </c>
      <c r="P2052">
        <v>1941</v>
      </c>
      <c r="T2052" s="3">
        <f t="shared" si="65"/>
        <v>70.17</v>
      </c>
      <c r="U2052" s="3">
        <f>IF(AND(R2052&lt;&gt;"_U",N2052&lt;&gt;9999,N2052&lt;&gt;999,L2052&lt;&gt;"Median"),IFERROR(VLOOKUP(A2052,'TA Total'!A:P,16,0),"."),".")</f>
        <v>2766</v>
      </c>
    </row>
    <row r="2053" spans="1:21" x14ac:dyDescent="0.3">
      <c r="A2053" s="1" t="str">
        <f t="shared" si="64"/>
        <v>2018|Palmerston North City|$20,000 or less</v>
      </c>
      <c r="B2053" t="s">
        <v>18</v>
      </c>
      <c r="C2053" t="s">
        <v>19</v>
      </c>
      <c r="D2053" t="s">
        <v>20</v>
      </c>
      <c r="E2053" t="s">
        <v>21</v>
      </c>
      <c r="F2053">
        <v>2018</v>
      </c>
      <c r="G2053">
        <v>2018</v>
      </c>
      <c r="H2053">
        <v>40</v>
      </c>
      <c r="I2053" t="s">
        <v>127</v>
      </c>
      <c r="J2053">
        <v>99</v>
      </c>
      <c r="K2053" t="s">
        <v>23</v>
      </c>
      <c r="L2053">
        <v>1</v>
      </c>
      <c r="M2053" t="s">
        <v>39</v>
      </c>
      <c r="N2053">
        <v>3</v>
      </c>
      <c r="O2053" t="s">
        <v>25</v>
      </c>
      <c r="P2053">
        <v>183</v>
      </c>
      <c r="T2053" s="3">
        <f t="shared" si="65"/>
        <v>6.62</v>
      </c>
      <c r="U2053" s="3">
        <f>IF(AND(R2053&lt;&gt;"_U",N2053&lt;&gt;9999,N2053&lt;&gt;999,L2053&lt;&gt;"Median"),IFERROR(VLOOKUP(A2053,'TA Total'!A:P,16,0),"."),".")</f>
        <v>2766</v>
      </c>
    </row>
    <row r="2054" spans="1:21" x14ac:dyDescent="0.3">
      <c r="A2054" s="1" t="str">
        <f t="shared" si="64"/>
        <v>2018|Palmerston North City|$20,001-$30,000</v>
      </c>
      <c r="B2054" t="s">
        <v>18</v>
      </c>
      <c r="C2054" t="s">
        <v>19</v>
      </c>
      <c r="D2054" t="s">
        <v>20</v>
      </c>
      <c r="E2054" t="s">
        <v>21</v>
      </c>
      <c r="F2054">
        <v>2018</v>
      </c>
      <c r="G2054">
        <v>2018</v>
      </c>
      <c r="H2054">
        <v>40</v>
      </c>
      <c r="I2054" t="s">
        <v>127</v>
      </c>
      <c r="J2054">
        <v>99</v>
      </c>
      <c r="K2054" t="s">
        <v>23</v>
      </c>
      <c r="L2054">
        <v>2</v>
      </c>
      <c r="M2054" t="s">
        <v>24</v>
      </c>
      <c r="N2054">
        <v>999</v>
      </c>
      <c r="O2054" t="s">
        <v>42</v>
      </c>
      <c r="P2054">
        <v>0</v>
      </c>
      <c r="T2054" s="3" t="str">
        <f t="shared" si="65"/>
        <v>.</v>
      </c>
      <c r="U2054" s="3" t="str">
        <f>IF(AND(R2054&lt;&gt;"_U",N2054&lt;&gt;9999,N2054&lt;&gt;999,L2054&lt;&gt;"Median"),IFERROR(VLOOKUP(A2054,'TA Total'!A:P,16,0),"."),".")</f>
        <v>.</v>
      </c>
    </row>
    <row r="2055" spans="1:21" x14ac:dyDescent="0.3">
      <c r="A2055" s="1" t="str">
        <f t="shared" si="64"/>
        <v>2018|Palmerston North City|$20,001-$30,000</v>
      </c>
      <c r="B2055" t="s">
        <v>18</v>
      </c>
      <c r="C2055" t="s">
        <v>19</v>
      </c>
      <c r="D2055" t="s">
        <v>20</v>
      </c>
      <c r="E2055" t="s">
        <v>21</v>
      </c>
      <c r="F2055">
        <v>2018</v>
      </c>
      <c r="G2055">
        <v>2018</v>
      </c>
      <c r="H2055">
        <v>40</v>
      </c>
      <c r="I2055" t="s">
        <v>127</v>
      </c>
      <c r="J2055">
        <v>99</v>
      </c>
      <c r="K2055" t="s">
        <v>23</v>
      </c>
      <c r="L2055">
        <v>2</v>
      </c>
      <c r="M2055" t="s">
        <v>24</v>
      </c>
      <c r="N2055">
        <v>7777</v>
      </c>
      <c r="O2055" t="s">
        <v>37</v>
      </c>
      <c r="P2055">
        <v>3195</v>
      </c>
      <c r="T2055" s="3">
        <f t="shared" si="65"/>
        <v>100</v>
      </c>
      <c r="U2055" s="3">
        <f>IF(AND(R2055&lt;&gt;"_U",N2055&lt;&gt;9999,N2055&lt;&gt;999,L2055&lt;&gt;"Median"),IFERROR(VLOOKUP(A2055,'TA Total'!A:P,16,0),"."),".")</f>
        <v>3195</v>
      </c>
    </row>
    <row r="2056" spans="1:21" x14ac:dyDescent="0.3">
      <c r="A2056" s="1" t="str">
        <f t="shared" si="64"/>
        <v>2018|Palmerston North City|$20,001-$30,000</v>
      </c>
      <c r="B2056" t="s">
        <v>18</v>
      </c>
      <c r="C2056" t="s">
        <v>19</v>
      </c>
      <c r="D2056" t="s">
        <v>20</v>
      </c>
      <c r="E2056" t="s">
        <v>21</v>
      </c>
      <c r="F2056">
        <v>2018</v>
      </c>
      <c r="G2056">
        <v>2018</v>
      </c>
      <c r="H2056">
        <v>40</v>
      </c>
      <c r="I2056" t="s">
        <v>127</v>
      </c>
      <c r="J2056">
        <v>99</v>
      </c>
      <c r="K2056" t="s">
        <v>23</v>
      </c>
      <c r="L2056">
        <v>2</v>
      </c>
      <c r="M2056" t="s">
        <v>24</v>
      </c>
      <c r="N2056">
        <v>9999</v>
      </c>
      <c r="O2056" t="s">
        <v>40</v>
      </c>
      <c r="P2056">
        <v>3195</v>
      </c>
      <c r="T2056" s="3" t="str">
        <f t="shared" si="65"/>
        <v>.</v>
      </c>
      <c r="U2056" s="3" t="str">
        <f>IF(AND(R2056&lt;&gt;"_U",N2056&lt;&gt;9999,N2056&lt;&gt;999,L2056&lt;&gt;"Median"),IFERROR(VLOOKUP(A2056,'TA Total'!A:P,16,0),"."),".")</f>
        <v>.</v>
      </c>
    </row>
    <row r="2057" spans="1:21" x14ac:dyDescent="0.3">
      <c r="A2057" s="1" t="str">
        <f t="shared" si="64"/>
        <v>2018|Palmerston North City|$20,001-$30,000</v>
      </c>
      <c r="B2057" t="s">
        <v>18</v>
      </c>
      <c r="C2057" t="s">
        <v>19</v>
      </c>
      <c r="D2057" t="s">
        <v>20</v>
      </c>
      <c r="E2057" t="s">
        <v>21</v>
      </c>
      <c r="F2057">
        <v>2018</v>
      </c>
      <c r="G2057">
        <v>2018</v>
      </c>
      <c r="H2057">
        <v>40</v>
      </c>
      <c r="I2057" t="s">
        <v>127</v>
      </c>
      <c r="J2057">
        <v>99</v>
      </c>
      <c r="K2057" t="s">
        <v>23</v>
      </c>
      <c r="L2057">
        <v>2</v>
      </c>
      <c r="M2057" t="s">
        <v>24</v>
      </c>
      <c r="N2057">
        <v>2</v>
      </c>
      <c r="O2057" t="s">
        <v>28</v>
      </c>
      <c r="P2057">
        <v>1554</v>
      </c>
      <c r="T2057" s="3">
        <f t="shared" si="65"/>
        <v>48.64</v>
      </c>
      <c r="U2057" s="3">
        <f>IF(AND(R2057&lt;&gt;"_U",N2057&lt;&gt;9999,N2057&lt;&gt;999,L2057&lt;&gt;"Median"),IFERROR(VLOOKUP(A2057,'TA Total'!A:P,16,0),"."),".")</f>
        <v>3195</v>
      </c>
    </row>
    <row r="2058" spans="1:21" x14ac:dyDescent="0.3">
      <c r="A2058" s="1" t="str">
        <f t="shared" si="64"/>
        <v>2018|Palmerston North City|$20,001-$30,000</v>
      </c>
      <c r="B2058" t="s">
        <v>18</v>
      </c>
      <c r="C2058" t="s">
        <v>19</v>
      </c>
      <c r="D2058" t="s">
        <v>20</v>
      </c>
      <c r="E2058" t="s">
        <v>21</v>
      </c>
      <c r="F2058">
        <v>2018</v>
      </c>
      <c r="G2058">
        <v>2018</v>
      </c>
      <c r="H2058">
        <v>40</v>
      </c>
      <c r="I2058" t="s">
        <v>127</v>
      </c>
      <c r="J2058">
        <v>99</v>
      </c>
      <c r="K2058" t="s">
        <v>23</v>
      </c>
      <c r="L2058">
        <v>2</v>
      </c>
      <c r="M2058" t="s">
        <v>24</v>
      </c>
      <c r="N2058">
        <v>1</v>
      </c>
      <c r="O2058" t="s">
        <v>33</v>
      </c>
      <c r="P2058">
        <v>1344</v>
      </c>
      <c r="T2058" s="3">
        <f t="shared" si="65"/>
        <v>42.07</v>
      </c>
      <c r="U2058" s="3">
        <f>IF(AND(R2058&lt;&gt;"_U",N2058&lt;&gt;9999,N2058&lt;&gt;999,L2058&lt;&gt;"Median"),IFERROR(VLOOKUP(A2058,'TA Total'!A:P,16,0),"."),".")</f>
        <v>3195</v>
      </c>
    </row>
    <row r="2059" spans="1:21" x14ac:dyDescent="0.3">
      <c r="A2059" s="1" t="str">
        <f t="shared" si="64"/>
        <v>2018|Palmerston North City|$20,001-$30,000</v>
      </c>
      <c r="B2059" t="s">
        <v>18</v>
      </c>
      <c r="C2059" t="s">
        <v>19</v>
      </c>
      <c r="D2059" t="s">
        <v>20</v>
      </c>
      <c r="E2059" t="s">
        <v>21</v>
      </c>
      <c r="F2059">
        <v>2018</v>
      </c>
      <c r="G2059">
        <v>2018</v>
      </c>
      <c r="H2059">
        <v>40</v>
      </c>
      <c r="I2059" t="s">
        <v>127</v>
      </c>
      <c r="J2059">
        <v>99</v>
      </c>
      <c r="K2059" t="s">
        <v>23</v>
      </c>
      <c r="L2059">
        <v>2</v>
      </c>
      <c r="M2059" t="s">
        <v>24</v>
      </c>
      <c r="N2059">
        <v>3</v>
      </c>
      <c r="O2059" t="s">
        <v>25</v>
      </c>
      <c r="P2059">
        <v>300</v>
      </c>
      <c r="T2059" s="3">
        <f t="shared" si="65"/>
        <v>9.39</v>
      </c>
      <c r="U2059" s="3">
        <f>IF(AND(R2059&lt;&gt;"_U",N2059&lt;&gt;9999,N2059&lt;&gt;999,L2059&lt;&gt;"Median"),IFERROR(VLOOKUP(A2059,'TA Total'!A:P,16,0),"."),".")</f>
        <v>3195</v>
      </c>
    </row>
    <row r="2060" spans="1:21" x14ac:dyDescent="0.3">
      <c r="A2060" s="1" t="str">
        <f t="shared" si="64"/>
        <v>2018|Palmerston North City|$30,001-$50,000</v>
      </c>
      <c r="B2060" t="s">
        <v>18</v>
      </c>
      <c r="C2060" t="s">
        <v>19</v>
      </c>
      <c r="D2060" t="s">
        <v>20</v>
      </c>
      <c r="E2060" t="s">
        <v>21</v>
      </c>
      <c r="F2060">
        <v>2018</v>
      </c>
      <c r="G2060">
        <v>2018</v>
      </c>
      <c r="H2060">
        <v>40</v>
      </c>
      <c r="I2060" t="s">
        <v>127</v>
      </c>
      <c r="J2060">
        <v>99</v>
      </c>
      <c r="K2060" t="s">
        <v>23</v>
      </c>
      <c r="L2060">
        <v>3</v>
      </c>
      <c r="M2060" t="s">
        <v>45</v>
      </c>
      <c r="N2060">
        <v>7777</v>
      </c>
      <c r="O2060" t="s">
        <v>37</v>
      </c>
      <c r="P2060">
        <v>4623</v>
      </c>
      <c r="T2060" s="3">
        <f t="shared" si="65"/>
        <v>100</v>
      </c>
      <c r="U2060" s="3">
        <f>IF(AND(R2060&lt;&gt;"_U",N2060&lt;&gt;9999,N2060&lt;&gt;999,L2060&lt;&gt;"Median"),IFERROR(VLOOKUP(A2060,'TA Total'!A:P,16,0),"."),".")</f>
        <v>4623</v>
      </c>
    </row>
    <row r="2061" spans="1:21" x14ac:dyDescent="0.3">
      <c r="A2061" s="1" t="str">
        <f t="shared" si="64"/>
        <v>2018|Palmerston North City|$30,001-$50,000</v>
      </c>
      <c r="B2061" t="s">
        <v>18</v>
      </c>
      <c r="C2061" t="s">
        <v>19</v>
      </c>
      <c r="D2061" t="s">
        <v>20</v>
      </c>
      <c r="E2061" t="s">
        <v>21</v>
      </c>
      <c r="F2061">
        <v>2018</v>
      </c>
      <c r="G2061">
        <v>2018</v>
      </c>
      <c r="H2061">
        <v>40</v>
      </c>
      <c r="I2061" t="s">
        <v>127</v>
      </c>
      <c r="J2061">
        <v>99</v>
      </c>
      <c r="K2061" t="s">
        <v>23</v>
      </c>
      <c r="L2061">
        <v>3</v>
      </c>
      <c r="M2061" t="s">
        <v>45</v>
      </c>
      <c r="N2061">
        <v>3</v>
      </c>
      <c r="O2061" t="s">
        <v>25</v>
      </c>
      <c r="P2061">
        <v>480</v>
      </c>
      <c r="T2061" s="3">
        <f t="shared" si="65"/>
        <v>10.38</v>
      </c>
      <c r="U2061" s="3">
        <f>IF(AND(R2061&lt;&gt;"_U",N2061&lt;&gt;9999,N2061&lt;&gt;999,L2061&lt;&gt;"Median"),IFERROR(VLOOKUP(A2061,'TA Total'!A:P,16,0),"."),".")</f>
        <v>4623</v>
      </c>
    </row>
    <row r="2062" spans="1:21" x14ac:dyDescent="0.3">
      <c r="A2062" s="1" t="str">
        <f t="shared" si="64"/>
        <v>2018|Palmerston North City|$30,001-$50,000</v>
      </c>
      <c r="B2062" t="s">
        <v>18</v>
      </c>
      <c r="C2062" t="s">
        <v>19</v>
      </c>
      <c r="D2062" t="s">
        <v>20</v>
      </c>
      <c r="E2062" t="s">
        <v>21</v>
      </c>
      <c r="F2062">
        <v>2018</v>
      </c>
      <c r="G2062">
        <v>2018</v>
      </c>
      <c r="H2062">
        <v>40</v>
      </c>
      <c r="I2062" t="s">
        <v>127</v>
      </c>
      <c r="J2062">
        <v>99</v>
      </c>
      <c r="K2062" t="s">
        <v>23</v>
      </c>
      <c r="L2062">
        <v>3</v>
      </c>
      <c r="M2062" t="s">
        <v>45</v>
      </c>
      <c r="N2062">
        <v>9999</v>
      </c>
      <c r="O2062" t="s">
        <v>40</v>
      </c>
      <c r="P2062">
        <v>4623</v>
      </c>
      <c r="T2062" s="3" t="str">
        <f t="shared" si="65"/>
        <v>.</v>
      </c>
      <c r="U2062" s="3" t="str">
        <f>IF(AND(R2062&lt;&gt;"_U",N2062&lt;&gt;9999,N2062&lt;&gt;999,L2062&lt;&gt;"Median"),IFERROR(VLOOKUP(A2062,'TA Total'!A:P,16,0),"."),".")</f>
        <v>.</v>
      </c>
    </row>
    <row r="2063" spans="1:21" x14ac:dyDescent="0.3">
      <c r="A2063" s="1" t="str">
        <f t="shared" si="64"/>
        <v>2018|Palmerston North City|$30,001-$50,000</v>
      </c>
      <c r="B2063" t="s">
        <v>18</v>
      </c>
      <c r="C2063" t="s">
        <v>19</v>
      </c>
      <c r="D2063" t="s">
        <v>20</v>
      </c>
      <c r="E2063" t="s">
        <v>21</v>
      </c>
      <c r="F2063">
        <v>2018</v>
      </c>
      <c r="G2063">
        <v>2018</v>
      </c>
      <c r="H2063">
        <v>40</v>
      </c>
      <c r="I2063" t="s">
        <v>127</v>
      </c>
      <c r="J2063">
        <v>99</v>
      </c>
      <c r="K2063" t="s">
        <v>23</v>
      </c>
      <c r="L2063">
        <v>3</v>
      </c>
      <c r="M2063" t="s">
        <v>45</v>
      </c>
      <c r="N2063">
        <v>2</v>
      </c>
      <c r="O2063" t="s">
        <v>28</v>
      </c>
      <c r="P2063">
        <v>2043</v>
      </c>
      <c r="T2063" s="3">
        <f t="shared" si="65"/>
        <v>44.19</v>
      </c>
      <c r="U2063" s="3">
        <f>IF(AND(R2063&lt;&gt;"_U",N2063&lt;&gt;9999,N2063&lt;&gt;999,L2063&lt;&gt;"Median"),IFERROR(VLOOKUP(A2063,'TA Total'!A:P,16,0),"."),".")</f>
        <v>4623</v>
      </c>
    </row>
    <row r="2064" spans="1:21" x14ac:dyDescent="0.3">
      <c r="A2064" s="1" t="str">
        <f t="shared" si="64"/>
        <v>2018|Palmerston North City|$30,001-$50,000</v>
      </c>
      <c r="B2064" t="s">
        <v>18</v>
      </c>
      <c r="C2064" t="s">
        <v>19</v>
      </c>
      <c r="D2064" t="s">
        <v>20</v>
      </c>
      <c r="E2064" t="s">
        <v>21</v>
      </c>
      <c r="F2064">
        <v>2018</v>
      </c>
      <c r="G2064">
        <v>2018</v>
      </c>
      <c r="H2064">
        <v>40</v>
      </c>
      <c r="I2064" t="s">
        <v>127</v>
      </c>
      <c r="J2064">
        <v>99</v>
      </c>
      <c r="K2064" t="s">
        <v>23</v>
      </c>
      <c r="L2064">
        <v>3</v>
      </c>
      <c r="M2064" t="s">
        <v>45</v>
      </c>
      <c r="N2064">
        <v>999</v>
      </c>
      <c r="O2064" t="s">
        <v>42</v>
      </c>
      <c r="P2064">
        <v>0</v>
      </c>
      <c r="T2064" s="3" t="str">
        <f t="shared" si="65"/>
        <v>.</v>
      </c>
      <c r="U2064" s="3" t="str">
        <f>IF(AND(R2064&lt;&gt;"_U",N2064&lt;&gt;9999,N2064&lt;&gt;999,L2064&lt;&gt;"Median"),IFERROR(VLOOKUP(A2064,'TA Total'!A:P,16,0),"."),".")</f>
        <v>.</v>
      </c>
    </row>
    <row r="2065" spans="1:21" x14ac:dyDescent="0.3">
      <c r="A2065" s="1" t="str">
        <f t="shared" si="64"/>
        <v>2018|Palmerston North City|$30,001-$50,000</v>
      </c>
      <c r="B2065" t="s">
        <v>18</v>
      </c>
      <c r="C2065" t="s">
        <v>19</v>
      </c>
      <c r="D2065" t="s">
        <v>20</v>
      </c>
      <c r="E2065" t="s">
        <v>21</v>
      </c>
      <c r="F2065">
        <v>2018</v>
      </c>
      <c r="G2065">
        <v>2018</v>
      </c>
      <c r="H2065">
        <v>40</v>
      </c>
      <c r="I2065" t="s">
        <v>127</v>
      </c>
      <c r="J2065">
        <v>99</v>
      </c>
      <c r="K2065" t="s">
        <v>23</v>
      </c>
      <c r="L2065">
        <v>3</v>
      </c>
      <c r="M2065" t="s">
        <v>45</v>
      </c>
      <c r="N2065">
        <v>1</v>
      </c>
      <c r="O2065" t="s">
        <v>33</v>
      </c>
      <c r="P2065">
        <v>2103</v>
      </c>
      <c r="T2065" s="3">
        <f t="shared" si="65"/>
        <v>45.49</v>
      </c>
      <c r="U2065" s="3">
        <f>IF(AND(R2065&lt;&gt;"_U",N2065&lt;&gt;9999,N2065&lt;&gt;999,L2065&lt;&gt;"Median"),IFERROR(VLOOKUP(A2065,'TA Total'!A:P,16,0),"."),".")</f>
        <v>4623</v>
      </c>
    </row>
    <row r="2066" spans="1:21" x14ac:dyDescent="0.3">
      <c r="A2066" s="1" t="str">
        <f t="shared" si="64"/>
        <v>2018|Palmerston North City|$50,001-$70,000</v>
      </c>
      <c r="B2066" t="s">
        <v>18</v>
      </c>
      <c r="C2066" t="s">
        <v>19</v>
      </c>
      <c r="D2066" t="s">
        <v>20</v>
      </c>
      <c r="E2066" t="s">
        <v>21</v>
      </c>
      <c r="F2066">
        <v>2018</v>
      </c>
      <c r="G2066">
        <v>2018</v>
      </c>
      <c r="H2066">
        <v>40</v>
      </c>
      <c r="I2066" t="s">
        <v>127</v>
      </c>
      <c r="J2066">
        <v>99</v>
      </c>
      <c r="K2066" t="s">
        <v>23</v>
      </c>
      <c r="L2066">
        <v>4</v>
      </c>
      <c r="M2066" t="s">
        <v>36</v>
      </c>
      <c r="N2066">
        <v>2</v>
      </c>
      <c r="O2066" t="s">
        <v>28</v>
      </c>
      <c r="P2066">
        <v>1683</v>
      </c>
      <c r="T2066" s="3">
        <f t="shared" si="65"/>
        <v>39.729999999999997</v>
      </c>
      <c r="U2066" s="3">
        <f>IF(AND(R2066&lt;&gt;"_U",N2066&lt;&gt;9999,N2066&lt;&gt;999,L2066&lt;&gt;"Median"),IFERROR(VLOOKUP(A2066,'TA Total'!A:P,16,0),"."),".")</f>
        <v>4236</v>
      </c>
    </row>
    <row r="2067" spans="1:21" x14ac:dyDescent="0.3">
      <c r="A2067" s="1" t="str">
        <f t="shared" si="64"/>
        <v>2018|Palmerston North City|$50,001-$70,000</v>
      </c>
      <c r="B2067" t="s">
        <v>18</v>
      </c>
      <c r="C2067" t="s">
        <v>19</v>
      </c>
      <c r="D2067" t="s">
        <v>20</v>
      </c>
      <c r="E2067" t="s">
        <v>21</v>
      </c>
      <c r="F2067">
        <v>2018</v>
      </c>
      <c r="G2067">
        <v>2018</v>
      </c>
      <c r="H2067">
        <v>40</v>
      </c>
      <c r="I2067" t="s">
        <v>127</v>
      </c>
      <c r="J2067">
        <v>99</v>
      </c>
      <c r="K2067" t="s">
        <v>23</v>
      </c>
      <c r="L2067">
        <v>4</v>
      </c>
      <c r="M2067" t="s">
        <v>36</v>
      </c>
      <c r="N2067">
        <v>1</v>
      </c>
      <c r="O2067" t="s">
        <v>33</v>
      </c>
      <c r="P2067">
        <v>2193</v>
      </c>
      <c r="T2067" s="3">
        <f t="shared" si="65"/>
        <v>51.77</v>
      </c>
      <c r="U2067" s="3">
        <f>IF(AND(R2067&lt;&gt;"_U",N2067&lt;&gt;9999,N2067&lt;&gt;999,L2067&lt;&gt;"Median"),IFERROR(VLOOKUP(A2067,'TA Total'!A:P,16,0),"."),".")</f>
        <v>4236</v>
      </c>
    </row>
    <row r="2068" spans="1:21" x14ac:dyDescent="0.3">
      <c r="A2068" s="1" t="str">
        <f t="shared" si="64"/>
        <v>2018|Palmerston North City|$50,001-$70,000</v>
      </c>
      <c r="B2068" t="s">
        <v>18</v>
      </c>
      <c r="C2068" t="s">
        <v>19</v>
      </c>
      <c r="D2068" t="s">
        <v>20</v>
      </c>
      <c r="E2068" t="s">
        <v>21</v>
      </c>
      <c r="F2068">
        <v>2018</v>
      </c>
      <c r="G2068">
        <v>2018</v>
      </c>
      <c r="H2068">
        <v>40</v>
      </c>
      <c r="I2068" t="s">
        <v>127</v>
      </c>
      <c r="J2068">
        <v>99</v>
      </c>
      <c r="K2068" t="s">
        <v>23</v>
      </c>
      <c r="L2068">
        <v>4</v>
      </c>
      <c r="M2068" t="s">
        <v>36</v>
      </c>
      <c r="N2068">
        <v>3</v>
      </c>
      <c r="O2068" t="s">
        <v>25</v>
      </c>
      <c r="P2068">
        <v>363</v>
      </c>
      <c r="T2068" s="3">
        <f t="shared" si="65"/>
        <v>8.57</v>
      </c>
      <c r="U2068" s="3">
        <f>IF(AND(R2068&lt;&gt;"_U",N2068&lt;&gt;9999,N2068&lt;&gt;999,L2068&lt;&gt;"Median"),IFERROR(VLOOKUP(A2068,'TA Total'!A:P,16,0),"."),".")</f>
        <v>4236</v>
      </c>
    </row>
    <row r="2069" spans="1:21" x14ac:dyDescent="0.3">
      <c r="A2069" s="1" t="str">
        <f t="shared" si="64"/>
        <v>2018|Palmerston North City|$50,001-$70,000</v>
      </c>
      <c r="B2069" t="s">
        <v>18</v>
      </c>
      <c r="C2069" t="s">
        <v>19</v>
      </c>
      <c r="D2069" t="s">
        <v>20</v>
      </c>
      <c r="E2069" t="s">
        <v>21</v>
      </c>
      <c r="F2069">
        <v>2018</v>
      </c>
      <c r="G2069">
        <v>2018</v>
      </c>
      <c r="H2069">
        <v>40</v>
      </c>
      <c r="I2069" t="s">
        <v>127</v>
      </c>
      <c r="J2069">
        <v>99</v>
      </c>
      <c r="K2069" t="s">
        <v>23</v>
      </c>
      <c r="L2069">
        <v>4</v>
      </c>
      <c r="M2069" t="s">
        <v>36</v>
      </c>
      <c r="N2069">
        <v>7777</v>
      </c>
      <c r="O2069" t="s">
        <v>37</v>
      </c>
      <c r="P2069">
        <v>4236</v>
      </c>
      <c r="T2069" s="3">
        <f t="shared" si="65"/>
        <v>100</v>
      </c>
      <c r="U2069" s="3">
        <f>IF(AND(R2069&lt;&gt;"_U",N2069&lt;&gt;9999,N2069&lt;&gt;999,L2069&lt;&gt;"Median"),IFERROR(VLOOKUP(A2069,'TA Total'!A:P,16,0),"."),".")</f>
        <v>4236</v>
      </c>
    </row>
    <row r="2070" spans="1:21" x14ac:dyDescent="0.3">
      <c r="A2070" s="1" t="str">
        <f t="shared" si="64"/>
        <v>2018|Palmerston North City|$50,001-$70,000</v>
      </c>
      <c r="B2070" t="s">
        <v>18</v>
      </c>
      <c r="C2070" t="s">
        <v>19</v>
      </c>
      <c r="D2070" t="s">
        <v>20</v>
      </c>
      <c r="E2070" t="s">
        <v>21</v>
      </c>
      <c r="F2070">
        <v>2018</v>
      </c>
      <c r="G2070">
        <v>2018</v>
      </c>
      <c r="H2070">
        <v>40</v>
      </c>
      <c r="I2070" t="s">
        <v>127</v>
      </c>
      <c r="J2070">
        <v>99</v>
      </c>
      <c r="K2070" t="s">
        <v>23</v>
      </c>
      <c r="L2070">
        <v>4</v>
      </c>
      <c r="M2070" t="s">
        <v>36</v>
      </c>
      <c r="N2070">
        <v>999</v>
      </c>
      <c r="O2070" t="s">
        <v>42</v>
      </c>
      <c r="P2070">
        <v>0</v>
      </c>
      <c r="T2070" s="3" t="str">
        <f t="shared" si="65"/>
        <v>.</v>
      </c>
      <c r="U2070" s="3" t="str">
        <f>IF(AND(R2070&lt;&gt;"_U",N2070&lt;&gt;9999,N2070&lt;&gt;999,L2070&lt;&gt;"Median"),IFERROR(VLOOKUP(A2070,'TA Total'!A:P,16,0),"."),".")</f>
        <v>.</v>
      </c>
    </row>
    <row r="2071" spans="1:21" x14ac:dyDescent="0.3">
      <c r="A2071" s="1" t="str">
        <f t="shared" si="64"/>
        <v>2018|Palmerston North City|$50,001-$70,000</v>
      </c>
      <c r="B2071" t="s">
        <v>18</v>
      </c>
      <c r="C2071" t="s">
        <v>19</v>
      </c>
      <c r="D2071" t="s">
        <v>20</v>
      </c>
      <c r="E2071" t="s">
        <v>21</v>
      </c>
      <c r="F2071">
        <v>2018</v>
      </c>
      <c r="G2071">
        <v>2018</v>
      </c>
      <c r="H2071">
        <v>40</v>
      </c>
      <c r="I2071" t="s">
        <v>127</v>
      </c>
      <c r="J2071">
        <v>99</v>
      </c>
      <c r="K2071" t="s">
        <v>23</v>
      </c>
      <c r="L2071">
        <v>4</v>
      </c>
      <c r="M2071" t="s">
        <v>36</v>
      </c>
      <c r="N2071">
        <v>9999</v>
      </c>
      <c r="O2071" t="s">
        <v>40</v>
      </c>
      <c r="P2071">
        <v>4236</v>
      </c>
      <c r="T2071" s="3" t="str">
        <f t="shared" si="65"/>
        <v>.</v>
      </c>
      <c r="U2071" s="3" t="str">
        <f>IF(AND(R2071&lt;&gt;"_U",N2071&lt;&gt;9999,N2071&lt;&gt;999,L2071&lt;&gt;"Median"),IFERROR(VLOOKUP(A2071,'TA Total'!A:P,16,0),"."),".")</f>
        <v>.</v>
      </c>
    </row>
    <row r="2072" spans="1:21" x14ac:dyDescent="0.3">
      <c r="A2072" s="1" t="str">
        <f t="shared" si="64"/>
        <v>2018|Palmerston North City|$70,001-$100,000</v>
      </c>
      <c r="B2072" t="s">
        <v>18</v>
      </c>
      <c r="C2072" t="s">
        <v>19</v>
      </c>
      <c r="D2072" t="s">
        <v>20</v>
      </c>
      <c r="E2072" t="s">
        <v>21</v>
      </c>
      <c r="F2072">
        <v>2018</v>
      </c>
      <c r="G2072">
        <v>2018</v>
      </c>
      <c r="H2072">
        <v>40</v>
      </c>
      <c r="I2072" t="s">
        <v>127</v>
      </c>
      <c r="J2072">
        <v>99</v>
      </c>
      <c r="K2072" t="s">
        <v>23</v>
      </c>
      <c r="L2072">
        <v>5</v>
      </c>
      <c r="M2072" t="s">
        <v>58</v>
      </c>
      <c r="N2072">
        <v>1</v>
      </c>
      <c r="O2072" t="s">
        <v>33</v>
      </c>
      <c r="P2072">
        <v>2826</v>
      </c>
      <c r="T2072" s="3">
        <f t="shared" si="65"/>
        <v>58.95</v>
      </c>
      <c r="U2072" s="3">
        <f>IF(AND(R2072&lt;&gt;"_U",N2072&lt;&gt;9999,N2072&lt;&gt;999,L2072&lt;&gt;"Median"),IFERROR(VLOOKUP(A2072,'TA Total'!A:P,16,0),"."),".")</f>
        <v>4794</v>
      </c>
    </row>
    <row r="2073" spans="1:21" x14ac:dyDescent="0.3">
      <c r="A2073" s="1" t="str">
        <f t="shared" si="64"/>
        <v>2018|Palmerston North City|$70,001-$100,000</v>
      </c>
      <c r="B2073" t="s">
        <v>18</v>
      </c>
      <c r="C2073" t="s">
        <v>19</v>
      </c>
      <c r="D2073" t="s">
        <v>20</v>
      </c>
      <c r="E2073" t="s">
        <v>21</v>
      </c>
      <c r="F2073">
        <v>2018</v>
      </c>
      <c r="G2073">
        <v>2018</v>
      </c>
      <c r="H2073">
        <v>40</v>
      </c>
      <c r="I2073" t="s">
        <v>127</v>
      </c>
      <c r="J2073">
        <v>99</v>
      </c>
      <c r="K2073" t="s">
        <v>23</v>
      </c>
      <c r="L2073">
        <v>5</v>
      </c>
      <c r="M2073" t="s">
        <v>58</v>
      </c>
      <c r="N2073">
        <v>9999</v>
      </c>
      <c r="O2073" t="s">
        <v>40</v>
      </c>
      <c r="P2073">
        <v>4794</v>
      </c>
      <c r="T2073" s="3" t="str">
        <f t="shared" si="65"/>
        <v>.</v>
      </c>
      <c r="U2073" s="3" t="str">
        <f>IF(AND(R2073&lt;&gt;"_U",N2073&lt;&gt;9999,N2073&lt;&gt;999,L2073&lt;&gt;"Median"),IFERROR(VLOOKUP(A2073,'TA Total'!A:P,16,0),"."),".")</f>
        <v>.</v>
      </c>
    </row>
    <row r="2074" spans="1:21" x14ac:dyDescent="0.3">
      <c r="A2074" s="1" t="str">
        <f t="shared" si="64"/>
        <v>2018|Palmerston North City|$70,001-$100,000</v>
      </c>
      <c r="B2074" t="s">
        <v>18</v>
      </c>
      <c r="C2074" t="s">
        <v>19</v>
      </c>
      <c r="D2074" t="s">
        <v>20</v>
      </c>
      <c r="E2074" t="s">
        <v>21</v>
      </c>
      <c r="F2074">
        <v>2018</v>
      </c>
      <c r="G2074">
        <v>2018</v>
      </c>
      <c r="H2074">
        <v>40</v>
      </c>
      <c r="I2074" t="s">
        <v>127</v>
      </c>
      <c r="J2074">
        <v>99</v>
      </c>
      <c r="K2074" t="s">
        <v>23</v>
      </c>
      <c r="L2074">
        <v>5</v>
      </c>
      <c r="M2074" t="s">
        <v>58</v>
      </c>
      <c r="N2074">
        <v>2</v>
      </c>
      <c r="O2074" t="s">
        <v>28</v>
      </c>
      <c r="P2074">
        <v>1554</v>
      </c>
      <c r="T2074" s="3">
        <f t="shared" si="65"/>
        <v>32.42</v>
      </c>
      <c r="U2074" s="3">
        <f>IF(AND(R2074&lt;&gt;"_U",N2074&lt;&gt;9999,N2074&lt;&gt;999,L2074&lt;&gt;"Median"),IFERROR(VLOOKUP(A2074,'TA Total'!A:P,16,0),"."),".")</f>
        <v>4794</v>
      </c>
    </row>
    <row r="2075" spans="1:21" x14ac:dyDescent="0.3">
      <c r="A2075" s="1" t="str">
        <f t="shared" si="64"/>
        <v>2018|Palmerston North City|$70,001-$100,000</v>
      </c>
      <c r="B2075" t="s">
        <v>18</v>
      </c>
      <c r="C2075" t="s">
        <v>19</v>
      </c>
      <c r="D2075" t="s">
        <v>20</v>
      </c>
      <c r="E2075" t="s">
        <v>21</v>
      </c>
      <c r="F2075">
        <v>2018</v>
      </c>
      <c r="G2075">
        <v>2018</v>
      </c>
      <c r="H2075">
        <v>40</v>
      </c>
      <c r="I2075" t="s">
        <v>127</v>
      </c>
      <c r="J2075">
        <v>99</v>
      </c>
      <c r="K2075" t="s">
        <v>23</v>
      </c>
      <c r="L2075">
        <v>5</v>
      </c>
      <c r="M2075" t="s">
        <v>58</v>
      </c>
      <c r="N2075">
        <v>7777</v>
      </c>
      <c r="O2075" t="s">
        <v>37</v>
      </c>
      <c r="P2075">
        <v>4794</v>
      </c>
      <c r="T2075" s="3">
        <f t="shared" si="65"/>
        <v>100</v>
      </c>
      <c r="U2075" s="3">
        <f>IF(AND(R2075&lt;&gt;"_U",N2075&lt;&gt;9999,N2075&lt;&gt;999,L2075&lt;&gt;"Median"),IFERROR(VLOOKUP(A2075,'TA Total'!A:P,16,0),"."),".")</f>
        <v>4794</v>
      </c>
    </row>
    <row r="2076" spans="1:21" x14ac:dyDescent="0.3">
      <c r="A2076" s="1" t="str">
        <f t="shared" si="64"/>
        <v>2018|Palmerston North City|$70,001-$100,000</v>
      </c>
      <c r="B2076" t="s">
        <v>18</v>
      </c>
      <c r="C2076" t="s">
        <v>19</v>
      </c>
      <c r="D2076" t="s">
        <v>20</v>
      </c>
      <c r="E2076" t="s">
        <v>21</v>
      </c>
      <c r="F2076">
        <v>2018</v>
      </c>
      <c r="G2076">
        <v>2018</v>
      </c>
      <c r="H2076">
        <v>40</v>
      </c>
      <c r="I2076" t="s">
        <v>127</v>
      </c>
      <c r="J2076">
        <v>99</v>
      </c>
      <c r="K2076" t="s">
        <v>23</v>
      </c>
      <c r="L2076">
        <v>5</v>
      </c>
      <c r="M2076" t="s">
        <v>58</v>
      </c>
      <c r="N2076">
        <v>3</v>
      </c>
      <c r="O2076" t="s">
        <v>25</v>
      </c>
      <c r="P2076">
        <v>417</v>
      </c>
      <c r="T2076" s="3">
        <f t="shared" si="65"/>
        <v>8.6999999999999993</v>
      </c>
      <c r="U2076" s="3">
        <f>IF(AND(R2076&lt;&gt;"_U",N2076&lt;&gt;9999,N2076&lt;&gt;999,L2076&lt;&gt;"Median"),IFERROR(VLOOKUP(A2076,'TA Total'!A:P,16,0),"."),".")</f>
        <v>4794</v>
      </c>
    </row>
    <row r="2077" spans="1:21" x14ac:dyDescent="0.3">
      <c r="A2077" s="1" t="str">
        <f t="shared" si="64"/>
        <v>2018|Palmerston North City|$70,001-$100,000</v>
      </c>
      <c r="B2077" t="s">
        <v>18</v>
      </c>
      <c r="C2077" t="s">
        <v>19</v>
      </c>
      <c r="D2077" t="s">
        <v>20</v>
      </c>
      <c r="E2077" t="s">
        <v>21</v>
      </c>
      <c r="F2077">
        <v>2018</v>
      </c>
      <c r="G2077">
        <v>2018</v>
      </c>
      <c r="H2077">
        <v>40</v>
      </c>
      <c r="I2077" t="s">
        <v>127</v>
      </c>
      <c r="J2077">
        <v>99</v>
      </c>
      <c r="K2077" t="s">
        <v>23</v>
      </c>
      <c r="L2077">
        <v>5</v>
      </c>
      <c r="M2077" t="s">
        <v>58</v>
      </c>
      <c r="N2077">
        <v>999</v>
      </c>
      <c r="O2077" t="s">
        <v>42</v>
      </c>
      <c r="P2077">
        <v>0</v>
      </c>
      <c r="T2077" s="3" t="str">
        <f t="shared" si="65"/>
        <v>.</v>
      </c>
      <c r="U2077" s="3" t="str">
        <f>IF(AND(R2077&lt;&gt;"_U",N2077&lt;&gt;9999,N2077&lt;&gt;999,L2077&lt;&gt;"Median"),IFERROR(VLOOKUP(A2077,'TA Total'!A:P,16,0),"."),".")</f>
        <v>.</v>
      </c>
    </row>
    <row r="2078" spans="1:21" x14ac:dyDescent="0.3">
      <c r="A2078" s="1" t="str">
        <f t="shared" si="64"/>
        <v>2018|Palmerston North City|$100,001-$150,000</v>
      </c>
      <c r="B2078" t="s">
        <v>18</v>
      </c>
      <c r="C2078" t="s">
        <v>19</v>
      </c>
      <c r="D2078" t="s">
        <v>20</v>
      </c>
      <c r="E2078" t="s">
        <v>21</v>
      </c>
      <c r="F2078">
        <v>2018</v>
      </c>
      <c r="G2078">
        <v>2018</v>
      </c>
      <c r="H2078">
        <v>40</v>
      </c>
      <c r="I2078" t="s">
        <v>127</v>
      </c>
      <c r="J2078">
        <v>99</v>
      </c>
      <c r="K2078" t="s">
        <v>23</v>
      </c>
      <c r="L2078">
        <v>6</v>
      </c>
      <c r="M2078" t="s">
        <v>59</v>
      </c>
      <c r="N2078">
        <v>1</v>
      </c>
      <c r="O2078" t="s">
        <v>33</v>
      </c>
      <c r="P2078">
        <v>3648</v>
      </c>
      <c r="T2078" s="3">
        <f t="shared" si="65"/>
        <v>67.44</v>
      </c>
      <c r="U2078" s="3">
        <f>IF(AND(R2078&lt;&gt;"_U",N2078&lt;&gt;9999,N2078&lt;&gt;999,L2078&lt;&gt;"Median"),IFERROR(VLOOKUP(A2078,'TA Total'!A:P,16,0),"."),".")</f>
        <v>5409</v>
      </c>
    </row>
    <row r="2079" spans="1:21" x14ac:dyDescent="0.3">
      <c r="A2079" s="1" t="str">
        <f t="shared" si="64"/>
        <v>2018|Palmerston North City|$100,001-$150,000</v>
      </c>
      <c r="B2079" t="s">
        <v>18</v>
      </c>
      <c r="C2079" t="s">
        <v>19</v>
      </c>
      <c r="D2079" t="s">
        <v>20</v>
      </c>
      <c r="E2079" t="s">
        <v>21</v>
      </c>
      <c r="F2079">
        <v>2018</v>
      </c>
      <c r="G2079">
        <v>2018</v>
      </c>
      <c r="H2079">
        <v>40</v>
      </c>
      <c r="I2079" t="s">
        <v>127</v>
      </c>
      <c r="J2079">
        <v>99</v>
      </c>
      <c r="K2079" t="s">
        <v>23</v>
      </c>
      <c r="L2079">
        <v>6</v>
      </c>
      <c r="M2079" t="s">
        <v>59</v>
      </c>
      <c r="N2079">
        <v>9999</v>
      </c>
      <c r="O2079" t="s">
        <v>40</v>
      </c>
      <c r="P2079">
        <v>5409</v>
      </c>
      <c r="T2079" s="3" t="str">
        <f t="shared" si="65"/>
        <v>.</v>
      </c>
      <c r="U2079" s="3" t="str">
        <f>IF(AND(R2079&lt;&gt;"_U",N2079&lt;&gt;9999,N2079&lt;&gt;999,L2079&lt;&gt;"Median"),IFERROR(VLOOKUP(A2079,'TA Total'!A:P,16,0),"."),".")</f>
        <v>.</v>
      </c>
    </row>
    <row r="2080" spans="1:21" x14ac:dyDescent="0.3">
      <c r="A2080" s="1" t="str">
        <f t="shared" si="64"/>
        <v>2018|Palmerston North City|$100,001-$150,000</v>
      </c>
      <c r="B2080" t="s">
        <v>18</v>
      </c>
      <c r="C2080" t="s">
        <v>19</v>
      </c>
      <c r="D2080" t="s">
        <v>20</v>
      </c>
      <c r="E2080" t="s">
        <v>21</v>
      </c>
      <c r="F2080">
        <v>2018</v>
      </c>
      <c r="G2080">
        <v>2018</v>
      </c>
      <c r="H2080">
        <v>40</v>
      </c>
      <c r="I2080" t="s">
        <v>127</v>
      </c>
      <c r="J2080">
        <v>99</v>
      </c>
      <c r="K2080" t="s">
        <v>23</v>
      </c>
      <c r="L2080">
        <v>6</v>
      </c>
      <c r="M2080" t="s">
        <v>59</v>
      </c>
      <c r="N2080">
        <v>999</v>
      </c>
      <c r="O2080" t="s">
        <v>42</v>
      </c>
      <c r="P2080">
        <v>0</v>
      </c>
      <c r="T2080" s="3" t="str">
        <f t="shared" si="65"/>
        <v>.</v>
      </c>
      <c r="U2080" s="3" t="str">
        <f>IF(AND(R2080&lt;&gt;"_U",N2080&lt;&gt;9999,N2080&lt;&gt;999,L2080&lt;&gt;"Median"),IFERROR(VLOOKUP(A2080,'TA Total'!A:P,16,0),"."),".")</f>
        <v>.</v>
      </c>
    </row>
    <row r="2081" spans="1:21" x14ac:dyDescent="0.3">
      <c r="A2081" s="1" t="str">
        <f t="shared" si="64"/>
        <v>2018|Palmerston North City|$100,001-$150,000</v>
      </c>
      <c r="B2081" t="s">
        <v>18</v>
      </c>
      <c r="C2081" t="s">
        <v>19</v>
      </c>
      <c r="D2081" t="s">
        <v>20</v>
      </c>
      <c r="E2081" t="s">
        <v>21</v>
      </c>
      <c r="F2081">
        <v>2018</v>
      </c>
      <c r="G2081">
        <v>2018</v>
      </c>
      <c r="H2081">
        <v>40</v>
      </c>
      <c r="I2081" t="s">
        <v>127</v>
      </c>
      <c r="J2081">
        <v>99</v>
      </c>
      <c r="K2081" t="s">
        <v>23</v>
      </c>
      <c r="L2081">
        <v>6</v>
      </c>
      <c r="M2081" t="s">
        <v>59</v>
      </c>
      <c r="N2081">
        <v>2</v>
      </c>
      <c r="O2081" t="s">
        <v>28</v>
      </c>
      <c r="P2081">
        <v>1143</v>
      </c>
      <c r="T2081" s="3">
        <f t="shared" si="65"/>
        <v>21.13</v>
      </c>
      <c r="U2081" s="3">
        <f>IF(AND(R2081&lt;&gt;"_U",N2081&lt;&gt;9999,N2081&lt;&gt;999,L2081&lt;&gt;"Median"),IFERROR(VLOOKUP(A2081,'TA Total'!A:P,16,0),"."),".")</f>
        <v>5409</v>
      </c>
    </row>
    <row r="2082" spans="1:21" x14ac:dyDescent="0.3">
      <c r="A2082" s="1" t="str">
        <f t="shared" si="64"/>
        <v>2018|Palmerston North City|$100,001-$150,000</v>
      </c>
      <c r="B2082" t="s">
        <v>18</v>
      </c>
      <c r="C2082" t="s">
        <v>19</v>
      </c>
      <c r="D2082" t="s">
        <v>20</v>
      </c>
      <c r="E2082" t="s">
        <v>21</v>
      </c>
      <c r="F2082">
        <v>2018</v>
      </c>
      <c r="G2082">
        <v>2018</v>
      </c>
      <c r="H2082">
        <v>40</v>
      </c>
      <c r="I2082" t="s">
        <v>127</v>
      </c>
      <c r="J2082">
        <v>99</v>
      </c>
      <c r="K2082" t="s">
        <v>23</v>
      </c>
      <c r="L2082">
        <v>6</v>
      </c>
      <c r="M2082" t="s">
        <v>59</v>
      </c>
      <c r="N2082">
        <v>7777</v>
      </c>
      <c r="O2082" t="s">
        <v>37</v>
      </c>
      <c r="P2082">
        <v>5409</v>
      </c>
      <c r="T2082" s="3">
        <f t="shared" si="65"/>
        <v>100</v>
      </c>
      <c r="U2082" s="3">
        <f>IF(AND(R2082&lt;&gt;"_U",N2082&lt;&gt;9999,N2082&lt;&gt;999,L2082&lt;&gt;"Median"),IFERROR(VLOOKUP(A2082,'TA Total'!A:P,16,0),"."),".")</f>
        <v>5409</v>
      </c>
    </row>
    <row r="2083" spans="1:21" x14ac:dyDescent="0.3">
      <c r="A2083" s="1" t="str">
        <f t="shared" si="64"/>
        <v>2018|Palmerston North City|$100,001-$150,000</v>
      </c>
      <c r="B2083" t="s">
        <v>18</v>
      </c>
      <c r="C2083" t="s">
        <v>19</v>
      </c>
      <c r="D2083" t="s">
        <v>20</v>
      </c>
      <c r="E2083" t="s">
        <v>21</v>
      </c>
      <c r="F2083">
        <v>2018</v>
      </c>
      <c r="G2083">
        <v>2018</v>
      </c>
      <c r="H2083">
        <v>40</v>
      </c>
      <c r="I2083" t="s">
        <v>127</v>
      </c>
      <c r="J2083">
        <v>99</v>
      </c>
      <c r="K2083" t="s">
        <v>23</v>
      </c>
      <c r="L2083">
        <v>6</v>
      </c>
      <c r="M2083" t="s">
        <v>59</v>
      </c>
      <c r="N2083">
        <v>3</v>
      </c>
      <c r="O2083" t="s">
        <v>25</v>
      </c>
      <c r="P2083">
        <v>618</v>
      </c>
      <c r="T2083" s="3">
        <f t="shared" si="65"/>
        <v>11.43</v>
      </c>
      <c r="U2083" s="3">
        <f>IF(AND(R2083&lt;&gt;"_U",N2083&lt;&gt;9999,N2083&lt;&gt;999,L2083&lt;&gt;"Median"),IFERROR(VLOOKUP(A2083,'TA Total'!A:P,16,0),"."),".")</f>
        <v>5409</v>
      </c>
    </row>
    <row r="2084" spans="1:21" x14ac:dyDescent="0.3">
      <c r="A2084" s="1" t="str">
        <f t="shared" si="64"/>
        <v>2018|Palmerston North City|$150,001-$200,000</v>
      </c>
      <c r="B2084" t="s">
        <v>18</v>
      </c>
      <c r="C2084" t="s">
        <v>19</v>
      </c>
      <c r="D2084" t="s">
        <v>20</v>
      </c>
      <c r="E2084" t="s">
        <v>21</v>
      </c>
      <c r="F2084">
        <v>2018</v>
      </c>
      <c r="G2084">
        <v>2018</v>
      </c>
      <c r="H2084">
        <v>40</v>
      </c>
      <c r="I2084" t="s">
        <v>127</v>
      </c>
      <c r="J2084">
        <v>99</v>
      </c>
      <c r="K2084" t="s">
        <v>23</v>
      </c>
      <c r="L2084">
        <v>7</v>
      </c>
      <c r="M2084" t="s">
        <v>43</v>
      </c>
      <c r="N2084">
        <v>7777</v>
      </c>
      <c r="O2084" t="s">
        <v>37</v>
      </c>
      <c r="P2084">
        <v>3558</v>
      </c>
      <c r="T2084" s="3">
        <f t="shared" si="65"/>
        <v>100</v>
      </c>
      <c r="U2084" s="3">
        <f>IF(AND(R2084&lt;&gt;"_U",N2084&lt;&gt;9999,N2084&lt;&gt;999,L2084&lt;&gt;"Median"),IFERROR(VLOOKUP(A2084,'TA Total'!A:P,16,0),"."),".")</f>
        <v>3558</v>
      </c>
    </row>
    <row r="2085" spans="1:21" x14ac:dyDescent="0.3">
      <c r="A2085" s="1" t="str">
        <f t="shared" si="64"/>
        <v>2018|Palmerston North City|$150,001-$200,000</v>
      </c>
      <c r="B2085" t="s">
        <v>18</v>
      </c>
      <c r="C2085" t="s">
        <v>19</v>
      </c>
      <c r="D2085" t="s">
        <v>20</v>
      </c>
      <c r="E2085" t="s">
        <v>21</v>
      </c>
      <c r="F2085">
        <v>2018</v>
      </c>
      <c r="G2085">
        <v>2018</v>
      </c>
      <c r="H2085">
        <v>40</v>
      </c>
      <c r="I2085" t="s">
        <v>127</v>
      </c>
      <c r="J2085">
        <v>99</v>
      </c>
      <c r="K2085" t="s">
        <v>23</v>
      </c>
      <c r="L2085">
        <v>7</v>
      </c>
      <c r="M2085" t="s">
        <v>43</v>
      </c>
      <c r="N2085">
        <v>999</v>
      </c>
      <c r="O2085" t="s">
        <v>42</v>
      </c>
      <c r="P2085">
        <v>0</v>
      </c>
      <c r="T2085" s="3" t="str">
        <f t="shared" si="65"/>
        <v>.</v>
      </c>
      <c r="U2085" s="3" t="str">
        <f>IF(AND(R2085&lt;&gt;"_U",N2085&lt;&gt;9999,N2085&lt;&gt;999,L2085&lt;&gt;"Median"),IFERROR(VLOOKUP(A2085,'TA Total'!A:P,16,0),"."),".")</f>
        <v>.</v>
      </c>
    </row>
    <row r="2086" spans="1:21" x14ac:dyDescent="0.3">
      <c r="A2086" s="1" t="str">
        <f t="shared" si="64"/>
        <v>2018|Palmerston North City|$150,001-$200,000</v>
      </c>
      <c r="B2086" t="s">
        <v>18</v>
      </c>
      <c r="C2086" t="s">
        <v>19</v>
      </c>
      <c r="D2086" t="s">
        <v>20</v>
      </c>
      <c r="E2086" t="s">
        <v>21</v>
      </c>
      <c r="F2086">
        <v>2018</v>
      </c>
      <c r="G2086">
        <v>2018</v>
      </c>
      <c r="H2086">
        <v>40</v>
      </c>
      <c r="I2086" t="s">
        <v>127</v>
      </c>
      <c r="J2086">
        <v>99</v>
      </c>
      <c r="K2086" t="s">
        <v>23</v>
      </c>
      <c r="L2086">
        <v>7</v>
      </c>
      <c r="M2086" t="s">
        <v>43</v>
      </c>
      <c r="N2086">
        <v>3</v>
      </c>
      <c r="O2086" t="s">
        <v>25</v>
      </c>
      <c r="P2086">
        <v>744</v>
      </c>
      <c r="T2086" s="3">
        <f t="shared" si="65"/>
        <v>20.91</v>
      </c>
      <c r="U2086" s="3">
        <f>IF(AND(R2086&lt;&gt;"_U",N2086&lt;&gt;9999,N2086&lt;&gt;999,L2086&lt;&gt;"Median"),IFERROR(VLOOKUP(A2086,'TA Total'!A:P,16,0),"."),".")</f>
        <v>3558</v>
      </c>
    </row>
    <row r="2087" spans="1:21" x14ac:dyDescent="0.3">
      <c r="A2087" s="1" t="str">
        <f t="shared" si="64"/>
        <v>2018|Palmerston North City|$150,001-$200,000</v>
      </c>
      <c r="B2087" t="s">
        <v>18</v>
      </c>
      <c r="C2087" t="s">
        <v>19</v>
      </c>
      <c r="D2087" t="s">
        <v>20</v>
      </c>
      <c r="E2087" t="s">
        <v>21</v>
      </c>
      <c r="F2087">
        <v>2018</v>
      </c>
      <c r="G2087">
        <v>2018</v>
      </c>
      <c r="H2087">
        <v>40</v>
      </c>
      <c r="I2087" t="s">
        <v>127</v>
      </c>
      <c r="J2087">
        <v>99</v>
      </c>
      <c r="K2087" t="s">
        <v>23</v>
      </c>
      <c r="L2087">
        <v>7</v>
      </c>
      <c r="M2087" t="s">
        <v>43</v>
      </c>
      <c r="N2087">
        <v>9999</v>
      </c>
      <c r="O2087" t="s">
        <v>40</v>
      </c>
      <c r="P2087">
        <v>3558</v>
      </c>
      <c r="T2087" s="3" t="str">
        <f t="shared" si="65"/>
        <v>.</v>
      </c>
      <c r="U2087" s="3" t="str">
        <f>IF(AND(R2087&lt;&gt;"_U",N2087&lt;&gt;9999,N2087&lt;&gt;999,L2087&lt;&gt;"Median"),IFERROR(VLOOKUP(A2087,'TA Total'!A:P,16,0),"."),".")</f>
        <v>.</v>
      </c>
    </row>
    <row r="2088" spans="1:21" x14ac:dyDescent="0.3">
      <c r="A2088" s="1" t="str">
        <f t="shared" si="64"/>
        <v>2018|Palmerston North City|$150,001-$200,000</v>
      </c>
      <c r="B2088" t="s">
        <v>18</v>
      </c>
      <c r="C2088" t="s">
        <v>19</v>
      </c>
      <c r="D2088" t="s">
        <v>20</v>
      </c>
      <c r="E2088" t="s">
        <v>21</v>
      </c>
      <c r="F2088">
        <v>2018</v>
      </c>
      <c r="G2088">
        <v>2018</v>
      </c>
      <c r="H2088">
        <v>40</v>
      </c>
      <c r="I2088" t="s">
        <v>127</v>
      </c>
      <c r="J2088">
        <v>99</v>
      </c>
      <c r="K2088" t="s">
        <v>23</v>
      </c>
      <c r="L2088">
        <v>7</v>
      </c>
      <c r="M2088" t="s">
        <v>43</v>
      </c>
      <c r="N2088">
        <v>1</v>
      </c>
      <c r="O2088" t="s">
        <v>33</v>
      </c>
      <c r="P2088">
        <v>2346</v>
      </c>
      <c r="T2088" s="3">
        <f t="shared" si="65"/>
        <v>65.94</v>
      </c>
      <c r="U2088" s="3">
        <f>IF(AND(R2088&lt;&gt;"_U",N2088&lt;&gt;9999,N2088&lt;&gt;999,L2088&lt;&gt;"Median"),IFERROR(VLOOKUP(A2088,'TA Total'!A:P,16,0),"."),".")</f>
        <v>3558</v>
      </c>
    </row>
    <row r="2089" spans="1:21" x14ac:dyDescent="0.3">
      <c r="A2089" s="1" t="str">
        <f t="shared" si="64"/>
        <v>2018|Palmerston North City|$150,001-$200,000</v>
      </c>
      <c r="B2089" t="s">
        <v>18</v>
      </c>
      <c r="C2089" t="s">
        <v>19</v>
      </c>
      <c r="D2089" t="s">
        <v>20</v>
      </c>
      <c r="E2089" t="s">
        <v>21</v>
      </c>
      <c r="F2089">
        <v>2018</v>
      </c>
      <c r="G2089">
        <v>2018</v>
      </c>
      <c r="H2089">
        <v>40</v>
      </c>
      <c r="I2089" t="s">
        <v>127</v>
      </c>
      <c r="J2089">
        <v>99</v>
      </c>
      <c r="K2089" t="s">
        <v>23</v>
      </c>
      <c r="L2089">
        <v>7</v>
      </c>
      <c r="M2089" t="s">
        <v>43</v>
      </c>
      <c r="N2089">
        <v>2</v>
      </c>
      <c r="O2089" t="s">
        <v>28</v>
      </c>
      <c r="P2089">
        <v>468</v>
      </c>
      <c r="T2089" s="3">
        <f t="shared" si="65"/>
        <v>13.15</v>
      </c>
      <c r="U2089" s="3">
        <f>IF(AND(R2089&lt;&gt;"_U",N2089&lt;&gt;9999,N2089&lt;&gt;999,L2089&lt;&gt;"Median"),IFERROR(VLOOKUP(A2089,'TA Total'!A:P,16,0),"."),".")</f>
        <v>3558</v>
      </c>
    </row>
    <row r="2090" spans="1:21" x14ac:dyDescent="0.3">
      <c r="A2090" s="1" t="str">
        <f t="shared" si="64"/>
        <v>2018|Palmerston North City|$200,001 or more</v>
      </c>
      <c r="B2090" t="s">
        <v>18</v>
      </c>
      <c r="C2090" t="s">
        <v>19</v>
      </c>
      <c r="D2090" t="s">
        <v>20</v>
      </c>
      <c r="E2090" t="s">
        <v>21</v>
      </c>
      <c r="F2090">
        <v>2018</v>
      </c>
      <c r="G2090">
        <v>2018</v>
      </c>
      <c r="H2090">
        <v>40</v>
      </c>
      <c r="I2090" t="s">
        <v>127</v>
      </c>
      <c r="J2090">
        <v>99</v>
      </c>
      <c r="K2090" t="s">
        <v>23</v>
      </c>
      <c r="L2090">
        <v>8</v>
      </c>
      <c r="M2090" t="s">
        <v>27</v>
      </c>
      <c r="N2090">
        <v>3</v>
      </c>
      <c r="O2090" t="s">
        <v>25</v>
      </c>
      <c r="R2090" t="s">
        <v>29</v>
      </c>
      <c r="S2090" t="s">
        <v>30</v>
      </c>
      <c r="T2090" s="3" t="str">
        <f t="shared" si="65"/>
        <v>.</v>
      </c>
      <c r="U2090" s="3" t="str">
        <f>IF(AND(R2090&lt;&gt;"_U",N2090&lt;&gt;9999,N2090&lt;&gt;999,L2090&lt;&gt;"Median"),IFERROR(VLOOKUP(A2090,'TA Total'!A:P,16,0),"."),".")</f>
        <v>.</v>
      </c>
    </row>
    <row r="2091" spans="1:21" x14ac:dyDescent="0.3">
      <c r="A2091" s="1" t="str">
        <f t="shared" si="64"/>
        <v>2018|Palmerston North City|$200,001 or more</v>
      </c>
      <c r="B2091" t="s">
        <v>18</v>
      </c>
      <c r="C2091" t="s">
        <v>19</v>
      </c>
      <c r="D2091" t="s">
        <v>20</v>
      </c>
      <c r="E2091" t="s">
        <v>21</v>
      </c>
      <c r="F2091">
        <v>2018</v>
      </c>
      <c r="G2091">
        <v>2018</v>
      </c>
      <c r="H2091">
        <v>40</v>
      </c>
      <c r="I2091" t="s">
        <v>127</v>
      </c>
      <c r="J2091">
        <v>99</v>
      </c>
      <c r="K2091" t="s">
        <v>23</v>
      </c>
      <c r="L2091">
        <v>8</v>
      </c>
      <c r="M2091" t="s">
        <v>27</v>
      </c>
      <c r="N2091">
        <v>2</v>
      </c>
      <c r="O2091" t="s">
        <v>28</v>
      </c>
      <c r="R2091" t="s">
        <v>29</v>
      </c>
      <c r="S2091" t="s">
        <v>30</v>
      </c>
      <c r="T2091" s="3" t="str">
        <f t="shared" si="65"/>
        <v>.</v>
      </c>
      <c r="U2091" s="3" t="str">
        <f>IF(AND(R2091&lt;&gt;"_U",N2091&lt;&gt;9999,N2091&lt;&gt;999,L2091&lt;&gt;"Median"),IFERROR(VLOOKUP(A2091,'TA Total'!A:P,16,0),"."),".")</f>
        <v>.</v>
      </c>
    </row>
    <row r="2092" spans="1:21" x14ac:dyDescent="0.3">
      <c r="A2092" s="1" t="str">
        <f t="shared" si="64"/>
        <v>2018|Palmerston North City|$200,001 or more</v>
      </c>
      <c r="B2092" t="s">
        <v>18</v>
      </c>
      <c r="C2092" t="s">
        <v>19</v>
      </c>
      <c r="D2092" t="s">
        <v>20</v>
      </c>
      <c r="E2092" t="s">
        <v>21</v>
      </c>
      <c r="F2092">
        <v>2018</v>
      </c>
      <c r="G2092">
        <v>2018</v>
      </c>
      <c r="H2092">
        <v>40</v>
      </c>
      <c r="I2092" t="s">
        <v>127</v>
      </c>
      <c r="J2092">
        <v>99</v>
      </c>
      <c r="K2092" t="s">
        <v>23</v>
      </c>
      <c r="L2092">
        <v>8</v>
      </c>
      <c r="M2092" t="s">
        <v>27</v>
      </c>
      <c r="N2092">
        <v>7777</v>
      </c>
      <c r="O2092" t="s">
        <v>37</v>
      </c>
      <c r="R2092" t="s">
        <v>29</v>
      </c>
      <c r="S2092" t="s">
        <v>30</v>
      </c>
      <c r="T2092" s="3" t="str">
        <f t="shared" si="65"/>
        <v>.</v>
      </c>
      <c r="U2092" s="3" t="str">
        <f>IF(AND(R2092&lt;&gt;"_U",N2092&lt;&gt;9999,N2092&lt;&gt;999,L2092&lt;&gt;"Median"),IFERROR(VLOOKUP(A2092,'TA Total'!A:P,16,0),"."),".")</f>
        <v>.</v>
      </c>
    </row>
    <row r="2093" spans="1:21" x14ac:dyDescent="0.3">
      <c r="A2093" s="1" t="str">
        <f t="shared" si="64"/>
        <v>2018|Palmerston North City|$200,001 or more</v>
      </c>
      <c r="B2093" t="s">
        <v>18</v>
      </c>
      <c r="C2093" t="s">
        <v>19</v>
      </c>
      <c r="D2093" t="s">
        <v>20</v>
      </c>
      <c r="E2093" t="s">
        <v>21</v>
      </c>
      <c r="F2093">
        <v>2018</v>
      </c>
      <c r="G2093">
        <v>2018</v>
      </c>
      <c r="H2093">
        <v>40</v>
      </c>
      <c r="I2093" t="s">
        <v>127</v>
      </c>
      <c r="J2093">
        <v>99</v>
      </c>
      <c r="K2093" t="s">
        <v>23</v>
      </c>
      <c r="L2093">
        <v>8</v>
      </c>
      <c r="M2093" t="s">
        <v>27</v>
      </c>
      <c r="N2093">
        <v>9999</v>
      </c>
      <c r="O2093" t="s">
        <v>40</v>
      </c>
      <c r="R2093" t="s">
        <v>29</v>
      </c>
      <c r="S2093" t="s">
        <v>30</v>
      </c>
      <c r="T2093" s="3" t="str">
        <f t="shared" si="65"/>
        <v>.</v>
      </c>
      <c r="U2093" s="3" t="str">
        <f>IF(AND(R2093&lt;&gt;"_U",N2093&lt;&gt;9999,N2093&lt;&gt;999,L2093&lt;&gt;"Median"),IFERROR(VLOOKUP(A2093,'TA Total'!A:P,16,0),"."),".")</f>
        <v>.</v>
      </c>
    </row>
    <row r="2094" spans="1:21" x14ac:dyDescent="0.3">
      <c r="A2094" s="1" t="str">
        <f t="shared" si="64"/>
        <v>2018|Palmerston North City|$200,001 or more</v>
      </c>
      <c r="B2094" t="s">
        <v>18</v>
      </c>
      <c r="C2094" t="s">
        <v>19</v>
      </c>
      <c r="D2094" t="s">
        <v>20</v>
      </c>
      <c r="E2094" t="s">
        <v>21</v>
      </c>
      <c r="F2094">
        <v>2018</v>
      </c>
      <c r="G2094">
        <v>2018</v>
      </c>
      <c r="H2094">
        <v>40</v>
      </c>
      <c r="I2094" t="s">
        <v>127</v>
      </c>
      <c r="J2094">
        <v>99</v>
      </c>
      <c r="K2094" t="s">
        <v>23</v>
      </c>
      <c r="L2094">
        <v>8</v>
      </c>
      <c r="M2094" t="s">
        <v>27</v>
      </c>
      <c r="N2094">
        <v>1</v>
      </c>
      <c r="O2094" t="s">
        <v>33</v>
      </c>
      <c r="R2094" t="s">
        <v>29</v>
      </c>
      <c r="S2094" t="s">
        <v>30</v>
      </c>
      <c r="T2094" s="3" t="str">
        <f t="shared" si="65"/>
        <v>.</v>
      </c>
      <c r="U2094" s="3" t="str">
        <f>IF(AND(R2094&lt;&gt;"_U",N2094&lt;&gt;9999,N2094&lt;&gt;999,L2094&lt;&gt;"Median"),IFERROR(VLOOKUP(A2094,'TA Total'!A:P,16,0),"."),".")</f>
        <v>.</v>
      </c>
    </row>
    <row r="2095" spans="1:21" x14ac:dyDescent="0.3">
      <c r="A2095" s="1" t="str">
        <f t="shared" si="64"/>
        <v>2018|Palmerston North City|$200,001 or more</v>
      </c>
      <c r="B2095" t="s">
        <v>18</v>
      </c>
      <c r="C2095" t="s">
        <v>19</v>
      </c>
      <c r="D2095" t="s">
        <v>20</v>
      </c>
      <c r="E2095" t="s">
        <v>21</v>
      </c>
      <c r="F2095">
        <v>2018</v>
      </c>
      <c r="G2095">
        <v>2018</v>
      </c>
      <c r="H2095">
        <v>40</v>
      </c>
      <c r="I2095" t="s">
        <v>127</v>
      </c>
      <c r="J2095">
        <v>99</v>
      </c>
      <c r="K2095" t="s">
        <v>23</v>
      </c>
      <c r="L2095">
        <v>8</v>
      </c>
      <c r="M2095" t="s">
        <v>27</v>
      </c>
      <c r="N2095">
        <v>999</v>
      </c>
      <c r="O2095" t="s">
        <v>42</v>
      </c>
      <c r="R2095" t="s">
        <v>29</v>
      </c>
      <c r="S2095" t="s">
        <v>30</v>
      </c>
      <c r="T2095" s="3" t="str">
        <f t="shared" si="65"/>
        <v>.</v>
      </c>
      <c r="U2095" s="3" t="str">
        <f>IF(AND(R2095&lt;&gt;"_U",N2095&lt;&gt;9999,N2095&lt;&gt;999,L2095&lt;&gt;"Median"),IFERROR(VLOOKUP(A2095,'TA Total'!A:P,16,0),"."),".")</f>
        <v>.</v>
      </c>
    </row>
    <row r="2096" spans="1:21" x14ac:dyDescent="0.3">
      <c r="A2096" s="1" t="str">
        <f t="shared" si="64"/>
        <v>2018|Palmerston North City|Total stated - total household income</v>
      </c>
      <c r="B2096" t="s">
        <v>18</v>
      </c>
      <c r="C2096" t="s">
        <v>19</v>
      </c>
      <c r="D2096" t="s">
        <v>20</v>
      </c>
      <c r="E2096" t="s">
        <v>21</v>
      </c>
      <c r="F2096">
        <v>2018</v>
      </c>
      <c r="G2096">
        <v>2018</v>
      </c>
      <c r="H2096">
        <v>40</v>
      </c>
      <c r="I2096" t="s">
        <v>127</v>
      </c>
      <c r="J2096">
        <v>99</v>
      </c>
      <c r="K2096" t="s">
        <v>23</v>
      </c>
      <c r="L2096">
        <v>77</v>
      </c>
      <c r="M2096" t="s">
        <v>32</v>
      </c>
      <c r="N2096">
        <v>3</v>
      </c>
      <c r="O2096" t="s">
        <v>25</v>
      </c>
      <c r="P2096">
        <v>3102</v>
      </c>
      <c r="T2096" s="3">
        <f t="shared" si="65"/>
        <v>10.85</v>
      </c>
      <c r="U2096" s="3">
        <f>IF(AND(R2096&lt;&gt;"_U",N2096&lt;&gt;9999,N2096&lt;&gt;999,L2096&lt;&gt;"Median"),IFERROR(VLOOKUP(A2096,'TA Total'!A:P,16,0),"."),".")</f>
        <v>28587</v>
      </c>
    </row>
    <row r="2097" spans="1:21" x14ac:dyDescent="0.3">
      <c r="A2097" s="1" t="str">
        <f t="shared" si="64"/>
        <v>2018|Palmerston North City|Total stated - total household income</v>
      </c>
      <c r="B2097" t="s">
        <v>18</v>
      </c>
      <c r="C2097" t="s">
        <v>19</v>
      </c>
      <c r="D2097" t="s">
        <v>20</v>
      </c>
      <c r="E2097" t="s">
        <v>21</v>
      </c>
      <c r="F2097">
        <v>2018</v>
      </c>
      <c r="G2097">
        <v>2018</v>
      </c>
      <c r="H2097">
        <v>40</v>
      </c>
      <c r="I2097" t="s">
        <v>127</v>
      </c>
      <c r="J2097">
        <v>99</v>
      </c>
      <c r="K2097" t="s">
        <v>23</v>
      </c>
      <c r="L2097">
        <v>77</v>
      </c>
      <c r="M2097" t="s">
        <v>32</v>
      </c>
      <c r="N2097">
        <v>999</v>
      </c>
      <c r="O2097" t="s">
        <v>42</v>
      </c>
      <c r="P2097">
        <v>0</v>
      </c>
      <c r="T2097" s="3" t="str">
        <f t="shared" si="65"/>
        <v>.</v>
      </c>
      <c r="U2097" s="3" t="str">
        <f>IF(AND(R2097&lt;&gt;"_U",N2097&lt;&gt;9999,N2097&lt;&gt;999,L2097&lt;&gt;"Median"),IFERROR(VLOOKUP(A2097,'TA Total'!A:P,16,0),"."),".")</f>
        <v>.</v>
      </c>
    </row>
    <row r="2098" spans="1:21" x14ac:dyDescent="0.3">
      <c r="A2098" s="1" t="str">
        <f t="shared" si="64"/>
        <v>2018|Palmerston North City|Total stated - total household income</v>
      </c>
      <c r="B2098" t="s">
        <v>18</v>
      </c>
      <c r="C2098" t="s">
        <v>19</v>
      </c>
      <c r="D2098" t="s">
        <v>20</v>
      </c>
      <c r="E2098" t="s">
        <v>21</v>
      </c>
      <c r="F2098">
        <v>2018</v>
      </c>
      <c r="G2098">
        <v>2018</v>
      </c>
      <c r="H2098">
        <v>40</v>
      </c>
      <c r="I2098" t="s">
        <v>127</v>
      </c>
      <c r="J2098">
        <v>99</v>
      </c>
      <c r="K2098" t="s">
        <v>23</v>
      </c>
      <c r="L2098">
        <v>77</v>
      </c>
      <c r="M2098" t="s">
        <v>32</v>
      </c>
      <c r="N2098">
        <v>7777</v>
      </c>
      <c r="O2098" t="s">
        <v>37</v>
      </c>
      <c r="P2098">
        <v>28587</v>
      </c>
      <c r="T2098" s="3">
        <f t="shared" si="65"/>
        <v>100</v>
      </c>
      <c r="U2098" s="3">
        <f>IF(AND(R2098&lt;&gt;"_U",N2098&lt;&gt;9999,N2098&lt;&gt;999,L2098&lt;&gt;"Median"),IFERROR(VLOOKUP(A2098,'TA Total'!A:P,16,0),"."),".")</f>
        <v>28587</v>
      </c>
    </row>
    <row r="2099" spans="1:21" x14ac:dyDescent="0.3">
      <c r="A2099" s="1" t="str">
        <f t="shared" si="64"/>
        <v>2018|Palmerston North City|Total stated - total household income</v>
      </c>
      <c r="B2099" t="s">
        <v>18</v>
      </c>
      <c r="C2099" t="s">
        <v>19</v>
      </c>
      <c r="D2099" t="s">
        <v>20</v>
      </c>
      <c r="E2099" t="s">
        <v>21</v>
      </c>
      <c r="F2099">
        <v>2018</v>
      </c>
      <c r="G2099">
        <v>2018</v>
      </c>
      <c r="H2099">
        <v>40</v>
      </c>
      <c r="I2099" t="s">
        <v>127</v>
      </c>
      <c r="J2099">
        <v>99</v>
      </c>
      <c r="K2099" t="s">
        <v>23</v>
      </c>
      <c r="L2099">
        <v>77</v>
      </c>
      <c r="M2099" t="s">
        <v>32</v>
      </c>
      <c r="N2099">
        <v>9999</v>
      </c>
      <c r="O2099" t="s">
        <v>40</v>
      </c>
      <c r="P2099">
        <v>28587</v>
      </c>
      <c r="T2099" s="3" t="str">
        <f t="shared" si="65"/>
        <v>.</v>
      </c>
      <c r="U2099" s="3" t="str">
        <f>IF(AND(R2099&lt;&gt;"_U",N2099&lt;&gt;9999,N2099&lt;&gt;999,L2099&lt;&gt;"Median"),IFERROR(VLOOKUP(A2099,'TA Total'!A:P,16,0),"."),".")</f>
        <v>.</v>
      </c>
    </row>
    <row r="2100" spans="1:21" x14ac:dyDescent="0.3">
      <c r="A2100" s="1" t="str">
        <f t="shared" si="64"/>
        <v>2018|Palmerston North City|Total stated - total household income</v>
      </c>
      <c r="B2100" t="s">
        <v>18</v>
      </c>
      <c r="C2100" t="s">
        <v>19</v>
      </c>
      <c r="D2100" t="s">
        <v>20</v>
      </c>
      <c r="E2100" t="s">
        <v>21</v>
      </c>
      <c r="F2100">
        <v>2018</v>
      </c>
      <c r="G2100">
        <v>2018</v>
      </c>
      <c r="H2100">
        <v>40</v>
      </c>
      <c r="I2100" t="s">
        <v>127</v>
      </c>
      <c r="J2100">
        <v>99</v>
      </c>
      <c r="K2100" t="s">
        <v>23</v>
      </c>
      <c r="L2100">
        <v>77</v>
      </c>
      <c r="M2100" t="s">
        <v>32</v>
      </c>
      <c r="N2100">
        <v>1</v>
      </c>
      <c r="O2100" t="s">
        <v>33</v>
      </c>
      <c r="P2100">
        <v>15102</v>
      </c>
      <c r="T2100" s="3">
        <f t="shared" si="65"/>
        <v>52.83</v>
      </c>
      <c r="U2100" s="3">
        <f>IF(AND(R2100&lt;&gt;"_U",N2100&lt;&gt;9999,N2100&lt;&gt;999,L2100&lt;&gt;"Median"),IFERROR(VLOOKUP(A2100,'TA Total'!A:P,16,0),"."),".")</f>
        <v>28587</v>
      </c>
    </row>
    <row r="2101" spans="1:21" x14ac:dyDescent="0.3">
      <c r="A2101" s="1" t="str">
        <f t="shared" si="64"/>
        <v>2018|Palmerston North City|Total stated - total household income</v>
      </c>
      <c r="B2101" t="s">
        <v>18</v>
      </c>
      <c r="C2101" t="s">
        <v>19</v>
      </c>
      <c r="D2101" t="s">
        <v>20</v>
      </c>
      <c r="E2101" t="s">
        <v>21</v>
      </c>
      <c r="F2101">
        <v>2018</v>
      </c>
      <c r="G2101">
        <v>2018</v>
      </c>
      <c r="H2101">
        <v>40</v>
      </c>
      <c r="I2101" t="s">
        <v>127</v>
      </c>
      <c r="J2101">
        <v>99</v>
      </c>
      <c r="K2101" t="s">
        <v>23</v>
      </c>
      <c r="L2101">
        <v>77</v>
      </c>
      <c r="M2101" t="s">
        <v>32</v>
      </c>
      <c r="N2101">
        <v>2</v>
      </c>
      <c r="O2101" t="s">
        <v>28</v>
      </c>
      <c r="P2101">
        <v>10383</v>
      </c>
      <c r="T2101" s="3">
        <f t="shared" si="65"/>
        <v>36.32</v>
      </c>
      <c r="U2101" s="3">
        <f>IF(AND(R2101&lt;&gt;"_U",N2101&lt;&gt;9999,N2101&lt;&gt;999,L2101&lt;&gt;"Median"),IFERROR(VLOOKUP(A2101,'TA Total'!A:P,16,0),"."),".")</f>
        <v>28587</v>
      </c>
    </row>
    <row r="2102" spans="1:21" x14ac:dyDescent="0.3">
      <c r="A2102" s="1" t="str">
        <f t="shared" si="64"/>
        <v>2018|Palmerston North City|Total - total household income</v>
      </c>
      <c r="B2102" t="s">
        <v>18</v>
      </c>
      <c r="C2102" t="s">
        <v>19</v>
      </c>
      <c r="D2102" t="s">
        <v>20</v>
      </c>
      <c r="E2102" t="s">
        <v>21</v>
      </c>
      <c r="F2102">
        <v>2018</v>
      </c>
      <c r="G2102">
        <v>2018</v>
      </c>
      <c r="H2102">
        <v>40</v>
      </c>
      <c r="I2102" t="s">
        <v>127</v>
      </c>
      <c r="J2102">
        <v>99</v>
      </c>
      <c r="K2102" t="s">
        <v>23</v>
      </c>
      <c r="L2102">
        <v>99</v>
      </c>
      <c r="M2102" t="s">
        <v>48</v>
      </c>
      <c r="N2102">
        <v>2</v>
      </c>
      <c r="O2102" t="s">
        <v>28</v>
      </c>
      <c r="P2102">
        <v>11367</v>
      </c>
      <c r="T2102" s="3">
        <f t="shared" si="65"/>
        <v>37.229999999999997</v>
      </c>
      <c r="U2102" s="3">
        <f>IF(AND(R2102&lt;&gt;"_U",N2102&lt;&gt;9999,N2102&lt;&gt;999,L2102&lt;&gt;"Median"),IFERROR(VLOOKUP(A2102,'TA Total'!A:P,16,0),"."),".")</f>
        <v>30528</v>
      </c>
    </row>
    <row r="2103" spans="1:21" x14ac:dyDescent="0.3">
      <c r="A2103" s="1" t="str">
        <f t="shared" si="64"/>
        <v>2018|Palmerston North City|Total - total household income</v>
      </c>
      <c r="B2103" t="s">
        <v>18</v>
      </c>
      <c r="C2103" t="s">
        <v>19</v>
      </c>
      <c r="D2103" t="s">
        <v>20</v>
      </c>
      <c r="E2103" t="s">
        <v>21</v>
      </c>
      <c r="F2103">
        <v>2018</v>
      </c>
      <c r="G2103">
        <v>2018</v>
      </c>
      <c r="H2103">
        <v>40</v>
      </c>
      <c r="I2103" t="s">
        <v>127</v>
      </c>
      <c r="J2103">
        <v>99</v>
      </c>
      <c r="K2103" t="s">
        <v>23</v>
      </c>
      <c r="L2103">
        <v>99</v>
      </c>
      <c r="M2103" t="s">
        <v>48</v>
      </c>
      <c r="N2103">
        <v>1</v>
      </c>
      <c r="O2103" t="s">
        <v>33</v>
      </c>
      <c r="P2103">
        <v>15894</v>
      </c>
      <c r="T2103" s="3">
        <f t="shared" si="65"/>
        <v>52.06</v>
      </c>
      <c r="U2103" s="3">
        <f>IF(AND(R2103&lt;&gt;"_U",N2103&lt;&gt;9999,N2103&lt;&gt;999,L2103&lt;&gt;"Median"),IFERROR(VLOOKUP(A2103,'TA Total'!A:P,16,0),"."),".")</f>
        <v>30528</v>
      </c>
    </row>
    <row r="2104" spans="1:21" x14ac:dyDescent="0.3">
      <c r="A2104" s="1" t="str">
        <f t="shared" si="64"/>
        <v>2018|Palmerston North City|Total - total household income</v>
      </c>
      <c r="B2104" t="s">
        <v>18</v>
      </c>
      <c r="C2104" t="s">
        <v>19</v>
      </c>
      <c r="D2104" t="s">
        <v>20</v>
      </c>
      <c r="E2104" t="s">
        <v>21</v>
      </c>
      <c r="F2104">
        <v>2018</v>
      </c>
      <c r="G2104">
        <v>2018</v>
      </c>
      <c r="H2104">
        <v>40</v>
      </c>
      <c r="I2104" t="s">
        <v>127</v>
      </c>
      <c r="J2104">
        <v>99</v>
      </c>
      <c r="K2104" t="s">
        <v>23</v>
      </c>
      <c r="L2104">
        <v>99</v>
      </c>
      <c r="M2104" t="s">
        <v>48</v>
      </c>
      <c r="N2104">
        <v>999</v>
      </c>
      <c r="O2104" t="s">
        <v>42</v>
      </c>
      <c r="P2104">
        <v>3</v>
      </c>
      <c r="T2104" s="3" t="str">
        <f t="shared" si="65"/>
        <v>.</v>
      </c>
      <c r="U2104" s="3" t="str">
        <f>IF(AND(R2104&lt;&gt;"_U",N2104&lt;&gt;9999,N2104&lt;&gt;999,L2104&lt;&gt;"Median"),IFERROR(VLOOKUP(A2104,'TA Total'!A:P,16,0),"."),".")</f>
        <v>.</v>
      </c>
    </row>
    <row r="2105" spans="1:21" x14ac:dyDescent="0.3">
      <c r="A2105" s="1" t="str">
        <f t="shared" si="64"/>
        <v>2018|Palmerston North City|Total - total household income</v>
      </c>
      <c r="B2105" t="s">
        <v>18</v>
      </c>
      <c r="C2105" t="s">
        <v>19</v>
      </c>
      <c r="D2105" t="s">
        <v>20</v>
      </c>
      <c r="E2105" t="s">
        <v>21</v>
      </c>
      <c r="F2105">
        <v>2018</v>
      </c>
      <c r="G2105">
        <v>2018</v>
      </c>
      <c r="H2105">
        <v>40</v>
      </c>
      <c r="I2105" t="s">
        <v>127</v>
      </c>
      <c r="J2105">
        <v>99</v>
      </c>
      <c r="K2105" t="s">
        <v>23</v>
      </c>
      <c r="L2105">
        <v>99</v>
      </c>
      <c r="M2105" t="s">
        <v>48</v>
      </c>
      <c r="N2105">
        <v>9999</v>
      </c>
      <c r="O2105" t="s">
        <v>40</v>
      </c>
      <c r="P2105">
        <v>30531</v>
      </c>
      <c r="T2105" s="3" t="str">
        <f t="shared" si="65"/>
        <v>.</v>
      </c>
      <c r="U2105" s="3" t="str">
        <f>IF(AND(R2105&lt;&gt;"_U",N2105&lt;&gt;9999,N2105&lt;&gt;999,L2105&lt;&gt;"Median"),IFERROR(VLOOKUP(A2105,'TA Total'!A:P,16,0),"."),".")</f>
        <v>.</v>
      </c>
    </row>
    <row r="2106" spans="1:21" x14ac:dyDescent="0.3">
      <c r="A2106" s="1" t="str">
        <f t="shared" si="64"/>
        <v>2018|Palmerston North City|Total - total household income</v>
      </c>
      <c r="B2106" t="s">
        <v>18</v>
      </c>
      <c r="C2106" t="s">
        <v>19</v>
      </c>
      <c r="D2106" t="s">
        <v>20</v>
      </c>
      <c r="E2106" t="s">
        <v>21</v>
      </c>
      <c r="F2106">
        <v>2018</v>
      </c>
      <c r="G2106">
        <v>2018</v>
      </c>
      <c r="H2106">
        <v>40</v>
      </c>
      <c r="I2106" t="s">
        <v>127</v>
      </c>
      <c r="J2106">
        <v>99</v>
      </c>
      <c r="K2106" t="s">
        <v>23</v>
      </c>
      <c r="L2106">
        <v>99</v>
      </c>
      <c r="M2106" t="s">
        <v>48</v>
      </c>
      <c r="N2106">
        <v>7777</v>
      </c>
      <c r="O2106" t="s">
        <v>37</v>
      </c>
      <c r="P2106">
        <v>30528</v>
      </c>
      <c r="T2106" s="3">
        <f t="shared" si="65"/>
        <v>100</v>
      </c>
      <c r="U2106" s="3">
        <f>IF(AND(R2106&lt;&gt;"_U",N2106&lt;&gt;9999,N2106&lt;&gt;999,L2106&lt;&gt;"Median"),IFERROR(VLOOKUP(A2106,'TA Total'!A:P,16,0),"."),".")</f>
        <v>30528</v>
      </c>
    </row>
    <row r="2107" spans="1:21" x14ac:dyDescent="0.3">
      <c r="A2107" s="1" t="str">
        <f t="shared" si="64"/>
        <v>2018|Palmerston North City|Total - total household income</v>
      </c>
      <c r="B2107" t="s">
        <v>18</v>
      </c>
      <c r="C2107" t="s">
        <v>19</v>
      </c>
      <c r="D2107" t="s">
        <v>20</v>
      </c>
      <c r="E2107" t="s">
        <v>21</v>
      </c>
      <c r="F2107">
        <v>2018</v>
      </c>
      <c r="G2107">
        <v>2018</v>
      </c>
      <c r="H2107">
        <v>40</v>
      </c>
      <c r="I2107" t="s">
        <v>127</v>
      </c>
      <c r="J2107">
        <v>99</v>
      </c>
      <c r="K2107" t="s">
        <v>23</v>
      </c>
      <c r="L2107">
        <v>99</v>
      </c>
      <c r="M2107" t="s">
        <v>48</v>
      </c>
      <c r="N2107">
        <v>3</v>
      </c>
      <c r="O2107" t="s">
        <v>25</v>
      </c>
      <c r="P2107">
        <v>3264</v>
      </c>
      <c r="T2107" s="3">
        <f t="shared" si="65"/>
        <v>10.69</v>
      </c>
      <c r="U2107" s="3">
        <f>IF(AND(R2107&lt;&gt;"_U",N2107&lt;&gt;9999,N2107&lt;&gt;999,L2107&lt;&gt;"Median"),IFERROR(VLOOKUP(A2107,'TA Total'!A:P,16,0),"."),".")</f>
        <v>30528</v>
      </c>
    </row>
    <row r="2108" spans="1:21" x14ac:dyDescent="0.3">
      <c r="A2108" s="1" t="str">
        <f t="shared" si="64"/>
        <v>2018|Palmerston North City|Median ($) - total household income</v>
      </c>
      <c r="B2108" t="s">
        <v>18</v>
      </c>
      <c r="C2108" t="s">
        <v>19</v>
      </c>
      <c r="D2108" t="s">
        <v>20</v>
      </c>
      <c r="E2108" t="s">
        <v>21</v>
      </c>
      <c r="F2108">
        <v>2018</v>
      </c>
      <c r="G2108">
        <v>2018</v>
      </c>
      <c r="H2108">
        <v>40</v>
      </c>
      <c r="I2108" t="s">
        <v>127</v>
      </c>
      <c r="J2108">
        <v>99</v>
      </c>
      <c r="K2108" t="s">
        <v>23</v>
      </c>
      <c r="L2108" t="s">
        <v>56</v>
      </c>
      <c r="M2108" t="s">
        <v>57</v>
      </c>
      <c r="N2108">
        <v>7777</v>
      </c>
      <c r="O2108" t="s">
        <v>37</v>
      </c>
      <c r="P2108">
        <v>67300</v>
      </c>
      <c r="T2108" s="3" t="str">
        <f t="shared" si="65"/>
        <v>.</v>
      </c>
      <c r="U2108" s="3" t="str">
        <f>IF(AND(R2108&lt;&gt;"_U",N2108&lt;&gt;9999,N2108&lt;&gt;999,L2108&lt;&gt;"Median"),IFERROR(VLOOKUP(A2108,'TA Total'!A:P,16,0),"."),".")</f>
        <v>.</v>
      </c>
    </row>
    <row r="2109" spans="1:21" x14ac:dyDescent="0.3">
      <c r="A2109" s="1" t="str">
        <f t="shared" si="64"/>
        <v>2018|Palmerston North City|Median ($) - total household income</v>
      </c>
      <c r="B2109" t="s">
        <v>18</v>
      </c>
      <c r="C2109" t="s">
        <v>19</v>
      </c>
      <c r="D2109" t="s">
        <v>20</v>
      </c>
      <c r="E2109" t="s">
        <v>21</v>
      </c>
      <c r="F2109">
        <v>2018</v>
      </c>
      <c r="G2109">
        <v>2018</v>
      </c>
      <c r="H2109">
        <v>40</v>
      </c>
      <c r="I2109" t="s">
        <v>127</v>
      </c>
      <c r="J2109">
        <v>99</v>
      </c>
      <c r="K2109" t="s">
        <v>23</v>
      </c>
      <c r="L2109" t="s">
        <v>56</v>
      </c>
      <c r="M2109" t="s">
        <v>57</v>
      </c>
      <c r="N2109">
        <v>9999</v>
      </c>
      <c r="O2109" t="s">
        <v>40</v>
      </c>
      <c r="P2109">
        <v>67300</v>
      </c>
      <c r="T2109" s="3" t="str">
        <f t="shared" si="65"/>
        <v>.</v>
      </c>
      <c r="U2109" s="3" t="str">
        <f>IF(AND(R2109&lt;&gt;"_U",N2109&lt;&gt;9999,N2109&lt;&gt;999,L2109&lt;&gt;"Median"),IFERROR(VLOOKUP(A2109,'TA Total'!A:P,16,0),"."),".")</f>
        <v>.</v>
      </c>
    </row>
    <row r="2110" spans="1:21" x14ac:dyDescent="0.3">
      <c r="A2110" s="1" t="str">
        <f t="shared" si="64"/>
        <v>2018|Palmerston North City|Median ($) - total household income</v>
      </c>
      <c r="B2110" t="s">
        <v>18</v>
      </c>
      <c r="C2110" t="s">
        <v>19</v>
      </c>
      <c r="D2110" t="s">
        <v>20</v>
      </c>
      <c r="E2110" t="s">
        <v>21</v>
      </c>
      <c r="F2110">
        <v>2018</v>
      </c>
      <c r="G2110">
        <v>2018</v>
      </c>
      <c r="H2110">
        <v>40</v>
      </c>
      <c r="I2110" t="s">
        <v>127</v>
      </c>
      <c r="J2110">
        <v>99</v>
      </c>
      <c r="K2110" t="s">
        <v>23</v>
      </c>
      <c r="L2110" t="s">
        <v>56</v>
      </c>
      <c r="M2110" t="s">
        <v>57</v>
      </c>
      <c r="N2110">
        <v>999</v>
      </c>
      <c r="O2110" t="s">
        <v>42</v>
      </c>
      <c r="R2110" t="s">
        <v>61</v>
      </c>
      <c r="S2110" t="s">
        <v>62</v>
      </c>
      <c r="T2110" s="3" t="str">
        <f t="shared" si="65"/>
        <v>.</v>
      </c>
      <c r="U2110" s="3" t="str">
        <f>IF(AND(R2110&lt;&gt;"_U",N2110&lt;&gt;9999,N2110&lt;&gt;999,L2110&lt;&gt;"Median"),IFERROR(VLOOKUP(A2110,'TA Total'!A:P,16,0),"."),".")</f>
        <v>.</v>
      </c>
    </row>
    <row r="2111" spans="1:21" x14ac:dyDescent="0.3">
      <c r="A2111" s="1" t="str">
        <f t="shared" si="64"/>
        <v>2018|Palmerston North City|Median ($) - total household income</v>
      </c>
      <c r="B2111" t="s">
        <v>18</v>
      </c>
      <c r="C2111" t="s">
        <v>19</v>
      </c>
      <c r="D2111" t="s">
        <v>20</v>
      </c>
      <c r="E2111" t="s">
        <v>21</v>
      </c>
      <c r="F2111">
        <v>2018</v>
      </c>
      <c r="G2111">
        <v>2018</v>
      </c>
      <c r="H2111">
        <v>40</v>
      </c>
      <c r="I2111" t="s">
        <v>127</v>
      </c>
      <c r="J2111">
        <v>99</v>
      </c>
      <c r="K2111" t="s">
        <v>23</v>
      </c>
      <c r="L2111" t="s">
        <v>56</v>
      </c>
      <c r="M2111" t="s">
        <v>57</v>
      </c>
      <c r="N2111">
        <v>1</v>
      </c>
      <c r="O2111" t="s">
        <v>33</v>
      </c>
      <c r="P2111">
        <v>83500</v>
      </c>
      <c r="T2111" s="3" t="str">
        <f t="shared" si="65"/>
        <v>.</v>
      </c>
      <c r="U2111" s="3" t="str">
        <f>IF(AND(R2111&lt;&gt;"_U",N2111&lt;&gt;9999,N2111&lt;&gt;999,L2111&lt;&gt;"Median"),IFERROR(VLOOKUP(A2111,'TA Total'!A:P,16,0),"."),".")</f>
        <v>.</v>
      </c>
    </row>
    <row r="2112" spans="1:21" x14ac:dyDescent="0.3">
      <c r="A2112" s="1" t="str">
        <f t="shared" si="64"/>
        <v>2018|Palmerston North City|Median ($) - total household income</v>
      </c>
      <c r="B2112" t="s">
        <v>18</v>
      </c>
      <c r="C2112" t="s">
        <v>19</v>
      </c>
      <c r="D2112" t="s">
        <v>20</v>
      </c>
      <c r="E2112" t="s">
        <v>21</v>
      </c>
      <c r="F2112">
        <v>2018</v>
      </c>
      <c r="G2112">
        <v>2018</v>
      </c>
      <c r="H2112">
        <v>40</v>
      </c>
      <c r="I2112" t="s">
        <v>127</v>
      </c>
      <c r="J2112">
        <v>99</v>
      </c>
      <c r="K2112" t="s">
        <v>23</v>
      </c>
      <c r="L2112" t="s">
        <v>56</v>
      </c>
      <c r="M2112" t="s">
        <v>57</v>
      </c>
      <c r="N2112">
        <v>3</v>
      </c>
      <c r="O2112" t="s">
        <v>25</v>
      </c>
      <c r="P2112">
        <v>86200</v>
      </c>
      <c r="T2112" s="3" t="str">
        <f t="shared" si="65"/>
        <v>.</v>
      </c>
      <c r="U2112" s="3" t="str">
        <f>IF(AND(R2112&lt;&gt;"_U",N2112&lt;&gt;9999,N2112&lt;&gt;999,L2112&lt;&gt;"Median"),IFERROR(VLOOKUP(A2112,'TA Total'!A:P,16,0),"."),".")</f>
        <v>.</v>
      </c>
    </row>
    <row r="2113" spans="1:21" x14ac:dyDescent="0.3">
      <c r="A2113" s="1" t="str">
        <f t="shared" si="64"/>
        <v>2018|Palmerston North City|Median ($) - total household income</v>
      </c>
      <c r="B2113" t="s">
        <v>18</v>
      </c>
      <c r="C2113" t="s">
        <v>19</v>
      </c>
      <c r="D2113" t="s">
        <v>20</v>
      </c>
      <c r="E2113" t="s">
        <v>21</v>
      </c>
      <c r="F2113">
        <v>2018</v>
      </c>
      <c r="G2113">
        <v>2018</v>
      </c>
      <c r="H2113">
        <v>40</v>
      </c>
      <c r="I2113" t="s">
        <v>127</v>
      </c>
      <c r="J2113">
        <v>99</v>
      </c>
      <c r="K2113" t="s">
        <v>23</v>
      </c>
      <c r="L2113" t="s">
        <v>56</v>
      </c>
      <c r="M2113" t="s">
        <v>57</v>
      </c>
      <c r="N2113">
        <v>2</v>
      </c>
      <c r="O2113" t="s">
        <v>28</v>
      </c>
      <c r="P2113">
        <v>46100</v>
      </c>
      <c r="T2113" s="3" t="str">
        <f t="shared" si="65"/>
        <v>.</v>
      </c>
      <c r="U2113" s="3" t="str">
        <f>IF(AND(R2113&lt;&gt;"_U",N2113&lt;&gt;9999,N2113&lt;&gt;999,L2113&lt;&gt;"Median"),IFERROR(VLOOKUP(A2113,'TA Total'!A:P,16,0),"."),".")</f>
        <v>.</v>
      </c>
    </row>
    <row r="2114" spans="1:21" x14ac:dyDescent="0.3">
      <c r="A2114" s="1" t="str">
        <f t="shared" si="64"/>
        <v>2018|Tararua District|$20,000 or less</v>
      </c>
      <c r="B2114" t="s">
        <v>18</v>
      </c>
      <c r="C2114" t="s">
        <v>19</v>
      </c>
      <c r="D2114" t="s">
        <v>20</v>
      </c>
      <c r="E2114" t="s">
        <v>21</v>
      </c>
      <c r="F2114">
        <v>2018</v>
      </c>
      <c r="G2114">
        <v>2018</v>
      </c>
      <c r="H2114">
        <v>41</v>
      </c>
      <c r="I2114" t="s">
        <v>78</v>
      </c>
      <c r="J2114">
        <v>99</v>
      </c>
      <c r="K2114" t="s">
        <v>23</v>
      </c>
      <c r="L2114">
        <v>1</v>
      </c>
      <c r="M2114" t="s">
        <v>39</v>
      </c>
      <c r="N2114">
        <v>9999</v>
      </c>
      <c r="O2114" t="s">
        <v>40</v>
      </c>
      <c r="P2114">
        <v>804</v>
      </c>
      <c r="T2114" s="3" t="str">
        <f t="shared" si="65"/>
        <v>.</v>
      </c>
      <c r="U2114" s="3" t="str">
        <f>IF(AND(R2114&lt;&gt;"_U",N2114&lt;&gt;9999,N2114&lt;&gt;999,L2114&lt;&gt;"Median"),IFERROR(VLOOKUP(A2114,'TA Total'!A:P,16,0),"."),".")</f>
        <v>.</v>
      </c>
    </row>
    <row r="2115" spans="1:21" x14ac:dyDescent="0.3">
      <c r="A2115" s="1" t="str">
        <f t="shared" ref="A2115:A2178" si="66">G2115&amp;"|"&amp;I2115&amp;"|"&amp;M2115</f>
        <v>2018|Tararua District|$20,000 or less</v>
      </c>
      <c r="B2115" t="s">
        <v>18</v>
      </c>
      <c r="C2115" t="s">
        <v>19</v>
      </c>
      <c r="D2115" t="s">
        <v>20</v>
      </c>
      <c r="E2115" t="s">
        <v>21</v>
      </c>
      <c r="F2115">
        <v>2018</v>
      </c>
      <c r="G2115">
        <v>2018</v>
      </c>
      <c r="H2115">
        <v>41</v>
      </c>
      <c r="I2115" t="s">
        <v>78</v>
      </c>
      <c r="J2115">
        <v>99</v>
      </c>
      <c r="K2115" t="s">
        <v>23</v>
      </c>
      <c r="L2115">
        <v>1</v>
      </c>
      <c r="M2115" t="s">
        <v>39</v>
      </c>
      <c r="N2115">
        <v>2</v>
      </c>
      <c r="O2115" t="s">
        <v>28</v>
      </c>
      <c r="P2115">
        <v>387</v>
      </c>
      <c r="T2115" s="3">
        <f t="shared" ref="T2115:T2178" si="67">IF(AND(R2115&lt;&gt;"_U",R2115&lt;&gt;"c",N2115&lt;&gt;999,N2115&lt;&gt;9999,L2115&lt;&gt;"Median"),IFERROR((ROUND(P2115/U2115*100,2)),"."),".")</f>
        <v>48.13</v>
      </c>
      <c r="U2115" s="3">
        <f>IF(AND(R2115&lt;&gt;"_U",N2115&lt;&gt;9999,N2115&lt;&gt;999,L2115&lt;&gt;"Median"),IFERROR(VLOOKUP(A2115,'TA Total'!A:P,16,0),"."),".")</f>
        <v>804</v>
      </c>
    </row>
    <row r="2116" spans="1:21" x14ac:dyDescent="0.3">
      <c r="A2116" s="1" t="str">
        <f t="shared" si="66"/>
        <v>2018|Tararua District|$20,000 or less</v>
      </c>
      <c r="B2116" t="s">
        <v>18</v>
      </c>
      <c r="C2116" t="s">
        <v>19</v>
      </c>
      <c r="D2116" t="s">
        <v>20</v>
      </c>
      <c r="E2116" t="s">
        <v>21</v>
      </c>
      <c r="F2116">
        <v>2018</v>
      </c>
      <c r="G2116">
        <v>2018</v>
      </c>
      <c r="H2116">
        <v>41</v>
      </c>
      <c r="I2116" t="s">
        <v>78</v>
      </c>
      <c r="J2116">
        <v>99</v>
      </c>
      <c r="K2116" t="s">
        <v>23</v>
      </c>
      <c r="L2116">
        <v>1</v>
      </c>
      <c r="M2116" t="s">
        <v>39</v>
      </c>
      <c r="N2116">
        <v>1</v>
      </c>
      <c r="O2116" t="s">
        <v>33</v>
      </c>
      <c r="P2116">
        <v>357</v>
      </c>
      <c r="T2116" s="3">
        <f t="shared" si="67"/>
        <v>44.4</v>
      </c>
      <c r="U2116" s="3">
        <f>IF(AND(R2116&lt;&gt;"_U",N2116&lt;&gt;9999,N2116&lt;&gt;999,L2116&lt;&gt;"Median"),IFERROR(VLOOKUP(A2116,'TA Total'!A:P,16,0),"."),".")</f>
        <v>804</v>
      </c>
    </row>
    <row r="2117" spans="1:21" x14ac:dyDescent="0.3">
      <c r="A2117" s="1" t="str">
        <f t="shared" si="66"/>
        <v>2018|Tararua District|$20,000 or less</v>
      </c>
      <c r="B2117" t="s">
        <v>18</v>
      </c>
      <c r="C2117" t="s">
        <v>19</v>
      </c>
      <c r="D2117" t="s">
        <v>20</v>
      </c>
      <c r="E2117" t="s">
        <v>21</v>
      </c>
      <c r="F2117">
        <v>2018</v>
      </c>
      <c r="G2117">
        <v>2018</v>
      </c>
      <c r="H2117">
        <v>41</v>
      </c>
      <c r="I2117" t="s">
        <v>78</v>
      </c>
      <c r="J2117">
        <v>99</v>
      </c>
      <c r="K2117" t="s">
        <v>23</v>
      </c>
      <c r="L2117">
        <v>1</v>
      </c>
      <c r="M2117" t="s">
        <v>39</v>
      </c>
      <c r="N2117">
        <v>7777</v>
      </c>
      <c r="O2117" t="s">
        <v>37</v>
      </c>
      <c r="P2117">
        <v>804</v>
      </c>
      <c r="T2117" s="3">
        <f t="shared" si="67"/>
        <v>100</v>
      </c>
      <c r="U2117" s="3">
        <f>IF(AND(R2117&lt;&gt;"_U",N2117&lt;&gt;9999,N2117&lt;&gt;999,L2117&lt;&gt;"Median"),IFERROR(VLOOKUP(A2117,'TA Total'!A:P,16,0),"."),".")</f>
        <v>804</v>
      </c>
    </row>
    <row r="2118" spans="1:21" x14ac:dyDescent="0.3">
      <c r="A2118" s="1" t="str">
        <f t="shared" si="66"/>
        <v>2018|Tararua District|$20,000 or less</v>
      </c>
      <c r="B2118" t="s">
        <v>18</v>
      </c>
      <c r="C2118" t="s">
        <v>19</v>
      </c>
      <c r="D2118" t="s">
        <v>20</v>
      </c>
      <c r="E2118" t="s">
        <v>21</v>
      </c>
      <c r="F2118">
        <v>2018</v>
      </c>
      <c r="G2118">
        <v>2018</v>
      </c>
      <c r="H2118">
        <v>41</v>
      </c>
      <c r="I2118" t="s">
        <v>78</v>
      </c>
      <c r="J2118">
        <v>99</v>
      </c>
      <c r="K2118" t="s">
        <v>23</v>
      </c>
      <c r="L2118">
        <v>1</v>
      </c>
      <c r="M2118" t="s">
        <v>39</v>
      </c>
      <c r="N2118">
        <v>3</v>
      </c>
      <c r="O2118" t="s">
        <v>25</v>
      </c>
      <c r="P2118">
        <v>57</v>
      </c>
      <c r="T2118" s="3">
        <f t="shared" si="67"/>
        <v>7.09</v>
      </c>
      <c r="U2118" s="3">
        <f>IF(AND(R2118&lt;&gt;"_U",N2118&lt;&gt;9999,N2118&lt;&gt;999,L2118&lt;&gt;"Median"),IFERROR(VLOOKUP(A2118,'TA Total'!A:P,16,0),"."),".")</f>
        <v>804</v>
      </c>
    </row>
    <row r="2119" spans="1:21" x14ac:dyDescent="0.3">
      <c r="A2119" s="1" t="str">
        <f t="shared" si="66"/>
        <v>2018|Tararua District|$20,000 or less</v>
      </c>
      <c r="B2119" t="s">
        <v>18</v>
      </c>
      <c r="C2119" t="s">
        <v>19</v>
      </c>
      <c r="D2119" t="s">
        <v>20</v>
      </c>
      <c r="E2119" t="s">
        <v>21</v>
      </c>
      <c r="F2119">
        <v>2018</v>
      </c>
      <c r="G2119">
        <v>2018</v>
      </c>
      <c r="H2119">
        <v>41</v>
      </c>
      <c r="I2119" t="s">
        <v>78</v>
      </c>
      <c r="J2119">
        <v>99</v>
      </c>
      <c r="K2119" t="s">
        <v>23</v>
      </c>
      <c r="L2119">
        <v>1</v>
      </c>
      <c r="M2119" t="s">
        <v>39</v>
      </c>
      <c r="N2119">
        <v>999</v>
      </c>
      <c r="O2119" t="s">
        <v>42</v>
      </c>
      <c r="P2119">
        <v>0</v>
      </c>
      <c r="T2119" s="3" t="str">
        <f t="shared" si="67"/>
        <v>.</v>
      </c>
      <c r="U2119" s="3" t="str">
        <f>IF(AND(R2119&lt;&gt;"_U",N2119&lt;&gt;9999,N2119&lt;&gt;999,L2119&lt;&gt;"Median"),IFERROR(VLOOKUP(A2119,'TA Total'!A:P,16,0),"."),".")</f>
        <v>.</v>
      </c>
    </row>
    <row r="2120" spans="1:21" x14ac:dyDescent="0.3">
      <c r="A2120" s="1" t="str">
        <f t="shared" si="66"/>
        <v>2018|Tararua District|$20,001-$30,000</v>
      </c>
      <c r="B2120" t="s">
        <v>18</v>
      </c>
      <c r="C2120" t="s">
        <v>19</v>
      </c>
      <c r="D2120" t="s">
        <v>20</v>
      </c>
      <c r="E2120" t="s">
        <v>21</v>
      </c>
      <c r="F2120">
        <v>2018</v>
      </c>
      <c r="G2120">
        <v>2018</v>
      </c>
      <c r="H2120">
        <v>41</v>
      </c>
      <c r="I2120" t="s">
        <v>78</v>
      </c>
      <c r="J2120">
        <v>99</v>
      </c>
      <c r="K2120" t="s">
        <v>23</v>
      </c>
      <c r="L2120">
        <v>2</v>
      </c>
      <c r="M2120" t="s">
        <v>24</v>
      </c>
      <c r="N2120">
        <v>7777</v>
      </c>
      <c r="O2120" t="s">
        <v>37</v>
      </c>
      <c r="P2120">
        <v>918</v>
      </c>
      <c r="T2120" s="3">
        <f t="shared" si="67"/>
        <v>100</v>
      </c>
      <c r="U2120" s="3">
        <f>IF(AND(R2120&lt;&gt;"_U",N2120&lt;&gt;9999,N2120&lt;&gt;999,L2120&lt;&gt;"Median"),IFERROR(VLOOKUP(A2120,'TA Total'!A:P,16,0),"."),".")</f>
        <v>918</v>
      </c>
    </row>
    <row r="2121" spans="1:21" x14ac:dyDescent="0.3">
      <c r="A2121" s="1" t="str">
        <f t="shared" si="66"/>
        <v>2018|Tararua District|$20,001-$30,000</v>
      </c>
      <c r="B2121" t="s">
        <v>18</v>
      </c>
      <c r="C2121" t="s">
        <v>19</v>
      </c>
      <c r="D2121" t="s">
        <v>20</v>
      </c>
      <c r="E2121" t="s">
        <v>21</v>
      </c>
      <c r="F2121">
        <v>2018</v>
      </c>
      <c r="G2121">
        <v>2018</v>
      </c>
      <c r="H2121">
        <v>41</v>
      </c>
      <c r="I2121" t="s">
        <v>78</v>
      </c>
      <c r="J2121">
        <v>99</v>
      </c>
      <c r="K2121" t="s">
        <v>23</v>
      </c>
      <c r="L2121">
        <v>2</v>
      </c>
      <c r="M2121" t="s">
        <v>24</v>
      </c>
      <c r="N2121">
        <v>9999</v>
      </c>
      <c r="O2121" t="s">
        <v>40</v>
      </c>
      <c r="P2121">
        <v>918</v>
      </c>
      <c r="T2121" s="3" t="str">
        <f t="shared" si="67"/>
        <v>.</v>
      </c>
      <c r="U2121" s="3" t="str">
        <f>IF(AND(R2121&lt;&gt;"_U",N2121&lt;&gt;9999,N2121&lt;&gt;999,L2121&lt;&gt;"Median"),IFERROR(VLOOKUP(A2121,'TA Total'!A:P,16,0),"."),".")</f>
        <v>.</v>
      </c>
    </row>
    <row r="2122" spans="1:21" x14ac:dyDescent="0.3">
      <c r="A2122" s="1" t="str">
        <f t="shared" si="66"/>
        <v>2018|Tararua District|$20,001-$30,000</v>
      </c>
      <c r="B2122" t="s">
        <v>18</v>
      </c>
      <c r="C2122" t="s">
        <v>19</v>
      </c>
      <c r="D2122" t="s">
        <v>20</v>
      </c>
      <c r="E2122" t="s">
        <v>21</v>
      </c>
      <c r="F2122">
        <v>2018</v>
      </c>
      <c r="G2122">
        <v>2018</v>
      </c>
      <c r="H2122">
        <v>41</v>
      </c>
      <c r="I2122" t="s">
        <v>78</v>
      </c>
      <c r="J2122">
        <v>99</v>
      </c>
      <c r="K2122" t="s">
        <v>23</v>
      </c>
      <c r="L2122">
        <v>2</v>
      </c>
      <c r="M2122" t="s">
        <v>24</v>
      </c>
      <c r="N2122">
        <v>1</v>
      </c>
      <c r="O2122" t="s">
        <v>33</v>
      </c>
      <c r="P2122">
        <v>483</v>
      </c>
      <c r="T2122" s="3">
        <f t="shared" si="67"/>
        <v>52.61</v>
      </c>
      <c r="U2122" s="3">
        <f>IF(AND(R2122&lt;&gt;"_U",N2122&lt;&gt;9999,N2122&lt;&gt;999,L2122&lt;&gt;"Median"),IFERROR(VLOOKUP(A2122,'TA Total'!A:P,16,0),"."),".")</f>
        <v>918</v>
      </c>
    </row>
    <row r="2123" spans="1:21" x14ac:dyDescent="0.3">
      <c r="A2123" s="1" t="str">
        <f t="shared" si="66"/>
        <v>2018|Tararua District|$20,001-$30,000</v>
      </c>
      <c r="B2123" t="s">
        <v>18</v>
      </c>
      <c r="C2123" t="s">
        <v>19</v>
      </c>
      <c r="D2123" t="s">
        <v>20</v>
      </c>
      <c r="E2123" t="s">
        <v>21</v>
      </c>
      <c r="F2123">
        <v>2018</v>
      </c>
      <c r="G2123">
        <v>2018</v>
      </c>
      <c r="H2123">
        <v>41</v>
      </c>
      <c r="I2123" t="s">
        <v>78</v>
      </c>
      <c r="J2123">
        <v>99</v>
      </c>
      <c r="K2123" t="s">
        <v>23</v>
      </c>
      <c r="L2123">
        <v>2</v>
      </c>
      <c r="M2123" t="s">
        <v>24</v>
      </c>
      <c r="N2123">
        <v>999</v>
      </c>
      <c r="O2123" t="s">
        <v>42</v>
      </c>
      <c r="P2123">
        <v>0</v>
      </c>
      <c r="T2123" s="3" t="str">
        <f t="shared" si="67"/>
        <v>.</v>
      </c>
      <c r="U2123" s="3" t="str">
        <f>IF(AND(R2123&lt;&gt;"_U",N2123&lt;&gt;9999,N2123&lt;&gt;999,L2123&lt;&gt;"Median"),IFERROR(VLOOKUP(A2123,'TA Total'!A:P,16,0),"."),".")</f>
        <v>.</v>
      </c>
    </row>
    <row r="2124" spans="1:21" x14ac:dyDescent="0.3">
      <c r="A2124" s="1" t="str">
        <f t="shared" si="66"/>
        <v>2018|Tararua District|$20,001-$30,000</v>
      </c>
      <c r="B2124" t="s">
        <v>18</v>
      </c>
      <c r="C2124" t="s">
        <v>19</v>
      </c>
      <c r="D2124" t="s">
        <v>20</v>
      </c>
      <c r="E2124" t="s">
        <v>21</v>
      </c>
      <c r="F2124">
        <v>2018</v>
      </c>
      <c r="G2124">
        <v>2018</v>
      </c>
      <c r="H2124">
        <v>41</v>
      </c>
      <c r="I2124" t="s">
        <v>78</v>
      </c>
      <c r="J2124">
        <v>99</v>
      </c>
      <c r="K2124" t="s">
        <v>23</v>
      </c>
      <c r="L2124">
        <v>2</v>
      </c>
      <c r="M2124" t="s">
        <v>24</v>
      </c>
      <c r="N2124">
        <v>2</v>
      </c>
      <c r="O2124" t="s">
        <v>28</v>
      </c>
      <c r="P2124">
        <v>351</v>
      </c>
      <c r="T2124" s="3">
        <f t="shared" si="67"/>
        <v>38.24</v>
      </c>
      <c r="U2124" s="3">
        <f>IF(AND(R2124&lt;&gt;"_U",N2124&lt;&gt;9999,N2124&lt;&gt;999,L2124&lt;&gt;"Median"),IFERROR(VLOOKUP(A2124,'TA Total'!A:P,16,0),"."),".")</f>
        <v>918</v>
      </c>
    </row>
    <row r="2125" spans="1:21" x14ac:dyDescent="0.3">
      <c r="A2125" s="1" t="str">
        <f t="shared" si="66"/>
        <v>2018|Tararua District|$20,001-$30,000</v>
      </c>
      <c r="B2125" t="s">
        <v>18</v>
      </c>
      <c r="C2125" t="s">
        <v>19</v>
      </c>
      <c r="D2125" t="s">
        <v>20</v>
      </c>
      <c r="E2125" t="s">
        <v>21</v>
      </c>
      <c r="F2125">
        <v>2018</v>
      </c>
      <c r="G2125">
        <v>2018</v>
      </c>
      <c r="H2125">
        <v>41</v>
      </c>
      <c r="I2125" t="s">
        <v>78</v>
      </c>
      <c r="J2125">
        <v>99</v>
      </c>
      <c r="K2125" t="s">
        <v>23</v>
      </c>
      <c r="L2125">
        <v>2</v>
      </c>
      <c r="M2125" t="s">
        <v>24</v>
      </c>
      <c r="N2125">
        <v>3</v>
      </c>
      <c r="O2125" t="s">
        <v>25</v>
      </c>
      <c r="P2125">
        <v>84</v>
      </c>
      <c r="T2125" s="3">
        <f t="shared" si="67"/>
        <v>9.15</v>
      </c>
      <c r="U2125" s="3">
        <f>IF(AND(R2125&lt;&gt;"_U",N2125&lt;&gt;9999,N2125&lt;&gt;999,L2125&lt;&gt;"Median"),IFERROR(VLOOKUP(A2125,'TA Total'!A:P,16,0),"."),".")</f>
        <v>918</v>
      </c>
    </row>
    <row r="2126" spans="1:21" x14ac:dyDescent="0.3">
      <c r="A2126" s="1" t="str">
        <f t="shared" si="66"/>
        <v>2018|Tararua District|$30,001-$50,000</v>
      </c>
      <c r="B2126" t="s">
        <v>18</v>
      </c>
      <c r="C2126" t="s">
        <v>19</v>
      </c>
      <c r="D2126" t="s">
        <v>20</v>
      </c>
      <c r="E2126" t="s">
        <v>21</v>
      </c>
      <c r="F2126">
        <v>2018</v>
      </c>
      <c r="G2126">
        <v>2018</v>
      </c>
      <c r="H2126">
        <v>41</v>
      </c>
      <c r="I2126" t="s">
        <v>78</v>
      </c>
      <c r="J2126">
        <v>99</v>
      </c>
      <c r="K2126" t="s">
        <v>23</v>
      </c>
      <c r="L2126">
        <v>3</v>
      </c>
      <c r="M2126" t="s">
        <v>45</v>
      </c>
      <c r="N2126">
        <v>7777</v>
      </c>
      <c r="O2126" t="s">
        <v>37</v>
      </c>
      <c r="P2126">
        <v>1323</v>
      </c>
      <c r="T2126" s="3">
        <f t="shared" si="67"/>
        <v>100</v>
      </c>
      <c r="U2126" s="3">
        <f>IF(AND(R2126&lt;&gt;"_U",N2126&lt;&gt;9999,N2126&lt;&gt;999,L2126&lt;&gt;"Median"),IFERROR(VLOOKUP(A2126,'TA Total'!A:P,16,0),"."),".")</f>
        <v>1323</v>
      </c>
    </row>
    <row r="2127" spans="1:21" x14ac:dyDescent="0.3">
      <c r="A2127" s="1" t="str">
        <f t="shared" si="66"/>
        <v>2018|Tararua District|$30,001-$50,000</v>
      </c>
      <c r="B2127" t="s">
        <v>18</v>
      </c>
      <c r="C2127" t="s">
        <v>19</v>
      </c>
      <c r="D2127" t="s">
        <v>20</v>
      </c>
      <c r="E2127" t="s">
        <v>21</v>
      </c>
      <c r="F2127">
        <v>2018</v>
      </c>
      <c r="G2127">
        <v>2018</v>
      </c>
      <c r="H2127">
        <v>41</v>
      </c>
      <c r="I2127" t="s">
        <v>78</v>
      </c>
      <c r="J2127">
        <v>99</v>
      </c>
      <c r="K2127" t="s">
        <v>23</v>
      </c>
      <c r="L2127">
        <v>3</v>
      </c>
      <c r="M2127" t="s">
        <v>45</v>
      </c>
      <c r="N2127">
        <v>3</v>
      </c>
      <c r="O2127" t="s">
        <v>25</v>
      </c>
      <c r="P2127">
        <v>147</v>
      </c>
      <c r="T2127" s="3">
        <f t="shared" si="67"/>
        <v>11.11</v>
      </c>
      <c r="U2127" s="3">
        <f>IF(AND(R2127&lt;&gt;"_U",N2127&lt;&gt;9999,N2127&lt;&gt;999,L2127&lt;&gt;"Median"),IFERROR(VLOOKUP(A2127,'TA Total'!A:P,16,0),"."),".")</f>
        <v>1323</v>
      </c>
    </row>
    <row r="2128" spans="1:21" x14ac:dyDescent="0.3">
      <c r="A2128" s="1" t="str">
        <f t="shared" si="66"/>
        <v>2018|Tararua District|$30,001-$50,000</v>
      </c>
      <c r="B2128" t="s">
        <v>18</v>
      </c>
      <c r="C2128" t="s">
        <v>19</v>
      </c>
      <c r="D2128" t="s">
        <v>20</v>
      </c>
      <c r="E2128" t="s">
        <v>21</v>
      </c>
      <c r="F2128">
        <v>2018</v>
      </c>
      <c r="G2128">
        <v>2018</v>
      </c>
      <c r="H2128">
        <v>41</v>
      </c>
      <c r="I2128" t="s">
        <v>78</v>
      </c>
      <c r="J2128">
        <v>99</v>
      </c>
      <c r="K2128" t="s">
        <v>23</v>
      </c>
      <c r="L2128">
        <v>3</v>
      </c>
      <c r="M2128" t="s">
        <v>45</v>
      </c>
      <c r="N2128">
        <v>999</v>
      </c>
      <c r="O2128" t="s">
        <v>42</v>
      </c>
      <c r="P2128">
        <v>0</v>
      </c>
      <c r="T2128" s="3" t="str">
        <f t="shared" si="67"/>
        <v>.</v>
      </c>
      <c r="U2128" s="3" t="str">
        <f>IF(AND(R2128&lt;&gt;"_U",N2128&lt;&gt;9999,N2128&lt;&gt;999,L2128&lt;&gt;"Median"),IFERROR(VLOOKUP(A2128,'TA Total'!A:P,16,0),"."),".")</f>
        <v>.</v>
      </c>
    </row>
    <row r="2129" spans="1:21" x14ac:dyDescent="0.3">
      <c r="A2129" s="1" t="str">
        <f t="shared" si="66"/>
        <v>2018|Tararua District|$30,001-$50,000</v>
      </c>
      <c r="B2129" t="s">
        <v>18</v>
      </c>
      <c r="C2129" t="s">
        <v>19</v>
      </c>
      <c r="D2129" t="s">
        <v>20</v>
      </c>
      <c r="E2129" t="s">
        <v>21</v>
      </c>
      <c r="F2129">
        <v>2018</v>
      </c>
      <c r="G2129">
        <v>2018</v>
      </c>
      <c r="H2129">
        <v>41</v>
      </c>
      <c r="I2129" t="s">
        <v>78</v>
      </c>
      <c r="J2129">
        <v>99</v>
      </c>
      <c r="K2129" t="s">
        <v>23</v>
      </c>
      <c r="L2129">
        <v>3</v>
      </c>
      <c r="M2129" t="s">
        <v>45</v>
      </c>
      <c r="N2129">
        <v>9999</v>
      </c>
      <c r="O2129" t="s">
        <v>40</v>
      </c>
      <c r="P2129">
        <v>1323</v>
      </c>
      <c r="T2129" s="3" t="str">
        <f t="shared" si="67"/>
        <v>.</v>
      </c>
      <c r="U2129" s="3" t="str">
        <f>IF(AND(R2129&lt;&gt;"_U",N2129&lt;&gt;9999,N2129&lt;&gt;999,L2129&lt;&gt;"Median"),IFERROR(VLOOKUP(A2129,'TA Total'!A:P,16,0),"."),".")</f>
        <v>.</v>
      </c>
    </row>
    <row r="2130" spans="1:21" x14ac:dyDescent="0.3">
      <c r="A2130" s="1" t="str">
        <f t="shared" si="66"/>
        <v>2018|Tararua District|$30,001-$50,000</v>
      </c>
      <c r="B2130" t="s">
        <v>18</v>
      </c>
      <c r="C2130" t="s">
        <v>19</v>
      </c>
      <c r="D2130" t="s">
        <v>20</v>
      </c>
      <c r="E2130" t="s">
        <v>21</v>
      </c>
      <c r="F2130">
        <v>2018</v>
      </c>
      <c r="G2130">
        <v>2018</v>
      </c>
      <c r="H2130">
        <v>41</v>
      </c>
      <c r="I2130" t="s">
        <v>78</v>
      </c>
      <c r="J2130">
        <v>99</v>
      </c>
      <c r="K2130" t="s">
        <v>23</v>
      </c>
      <c r="L2130">
        <v>3</v>
      </c>
      <c r="M2130" t="s">
        <v>45</v>
      </c>
      <c r="N2130">
        <v>1</v>
      </c>
      <c r="O2130" t="s">
        <v>33</v>
      </c>
      <c r="P2130">
        <v>729</v>
      </c>
      <c r="T2130" s="3">
        <f t="shared" si="67"/>
        <v>55.1</v>
      </c>
      <c r="U2130" s="3">
        <f>IF(AND(R2130&lt;&gt;"_U",N2130&lt;&gt;9999,N2130&lt;&gt;999,L2130&lt;&gt;"Median"),IFERROR(VLOOKUP(A2130,'TA Total'!A:P,16,0),"."),".")</f>
        <v>1323</v>
      </c>
    </row>
    <row r="2131" spans="1:21" x14ac:dyDescent="0.3">
      <c r="A2131" s="1" t="str">
        <f t="shared" si="66"/>
        <v>2018|Tararua District|$30,001-$50,000</v>
      </c>
      <c r="B2131" t="s">
        <v>18</v>
      </c>
      <c r="C2131" t="s">
        <v>19</v>
      </c>
      <c r="D2131" t="s">
        <v>20</v>
      </c>
      <c r="E2131" t="s">
        <v>21</v>
      </c>
      <c r="F2131">
        <v>2018</v>
      </c>
      <c r="G2131">
        <v>2018</v>
      </c>
      <c r="H2131">
        <v>41</v>
      </c>
      <c r="I2131" t="s">
        <v>78</v>
      </c>
      <c r="J2131">
        <v>99</v>
      </c>
      <c r="K2131" t="s">
        <v>23</v>
      </c>
      <c r="L2131">
        <v>3</v>
      </c>
      <c r="M2131" t="s">
        <v>45</v>
      </c>
      <c r="N2131">
        <v>2</v>
      </c>
      <c r="O2131" t="s">
        <v>28</v>
      </c>
      <c r="P2131">
        <v>444</v>
      </c>
      <c r="T2131" s="3">
        <f t="shared" si="67"/>
        <v>33.56</v>
      </c>
      <c r="U2131" s="3">
        <f>IF(AND(R2131&lt;&gt;"_U",N2131&lt;&gt;9999,N2131&lt;&gt;999,L2131&lt;&gt;"Median"),IFERROR(VLOOKUP(A2131,'TA Total'!A:P,16,0),"."),".")</f>
        <v>1323</v>
      </c>
    </row>
    <row r="2132" spans="1:21" x14ac:dyDescent="0.3">
      <c r="A2132" s="1" t="str">
        <f t="shared" si="66"/>
        <v>2018|Tararua District|$50,001-$70,000</v>
      </c>
      <c r="B2132" t="s">
        <v>18</v>
      </c>
      <c r="C2132" t="s">
        <v>19</v>
      </c>
      <c r="D2132" t="s">
        <v>20</v>
      </c>
      <c r="E2132" t="s">
        <v>21</v>
      </c>
      <c r="F2132">
        <v>2018</v>
      </c>
      <c r="G2132">
        <v>2018</v>
      </c>
      <c r="H2132">
        <v>41</v>
      </c>
      <c r="I2132" t="s">
        <v>78</v>
      </c>
      <c r="J2132">
        <v>99</v>
      </c>
      <c r="K2132" t="s">
        <v>23</v>
      </c>
      <c r="L2132">
        <v>4</v>
      </c>
      <c r="M2132" t="s">
        <v>36</v>
      </c>
      <c r="N2132">
        <v>999</v>
      </c>
      <c r="O2132" t="s">
        <v>42</v>
      </c>
      <c r="P2132">
        <v>0</v>
      </c>
      <c r="T2132" s="3" t="str">
        <f t="shared" si="67"/>
        <v>.</v>
      </c>
      <c r="U2132" s="3" t="str">
        <f>IF(AND(R2132&lt;&gt;"_U",N2132&lt;&gt;9999,N2132&lt;&gt;999,L2132&lt;&gt;"Median"),IFERROR(VLOOKUP(A2132,'TA Total'!A:P,16,0),"."),".")</f>
        <v>.</v>
      </c>
    </row>
    <row r="2133" spans="1:21" x14ac:dyDescent="0.3">
      <c r="A2133" s="1" t="str">
        <f t="shared" si="66"/>
        <v>2018|Tararua District|$50,001-$70,000</v>
      </c>
      <c r="B2133" t="s">
        <v>18</v>
      </c>
      <c r="C2133" t="s">
        <v>19</v>
      </c>
      <c r="D2133" t="s">
        <v>20</v>
      </c>
      <c r="E2133" t="s">
        <v>21</v>
      </c>
      <c r="F2133">
        <v>2018</v>
      </c>
      <c r="G2133">
        <v>2018</v>
      </c>
      <c r="H2133">
        <v>41</v>
      </c>
      <c r="I2133" t="s">
        <v>78</v>
      </c>
      <c r="J2133">
        <v>99</v>
      </c>
      <c r="K2133" t="s">
        <v>23</v>
      </c>
      <c r="L2133">
        <v>4</v>
      </c>
      <c r="M2133" t="s">
        <v>36</v>
      </c>
      <c r="N2133">
        <v>9999</v>
      </c>
      <c r="O2133" t="s">
        <v>40</v>
      </c>
      <c r="P2133">
        <v>1062</v>
      </c>
      <c r="T2133" s="3" t="str">
        <f t="shared" si="67"/>
        <v>.</v>
      </c>
      <c r="U2133" s="3" t="str">
        <f>IF(AND(R2133&lt;&gt;"_U",N2133&lt;&gt;9999,N2133&lt;&gt;999,L2133&lt;&gt;"Median"),IFERROR(VLOOKUP(A2133,'TA Total'!A:P,16,0),"."),".")</f>
        <v>.</v>
      </c>
    </row>
    <row r="2134" spans="1:21" x14ac:dyDescent="0.3">
      <c r="A2134" s="1" t="str">
        <f t="shared" si="66"/>
        <v>2018|Tararua District|$50,001-$70,000</v>
      </c>
      <c r="B2134" t="s">
        <v>18</v>
      </c>
      <c r="C2134" t="s">
        <v>19</v>
      </c>
      <c r="D2134" t="s">
        <v>20</v>
      </c>
      <c r="E2134" t="s">
        <v>21</v>
      </c>
      <c r="F2134">
        <v>2018</v>
      </c>
      <c r="G2134">
        <v>2018</v>
      </c>
      <c r="H2134">
        <v>41</v>
      </c>
      <c r="I2134" t="s">
        <v>78</v>
      </c>
      <c r="J2134">
        <v>99</v>
      </c>
      <c r="K2134" t="s">
        <v>23</v>
      </c>
      <c r="L2134">
        <v>4</v>
      </c>
      <c r="M2134" t="s">
        <v>36</v>
      </c>
      <c r="N2134">
        <v>1</v>
      </c>
      <c r="O2134" t="s">
        <v>33</v>
      </c>
      <c r="P2134">
        <v>630</v>
      </c>
      <c r="T2134" s="3">
        <f t="shared" si="67"/>
        <v>59.32</v>
      </c>
      <c r="U2134" s="3">
        <f>IF(AND(R2134&lt;&gt;"_U",N2134&lt;&gt;9999,N2134&lt;&gt;999,L2134&lt;&gt;"Median"),IFERROR(VLOOKUP(A2134,'TA Total'!A:P,16,0),"."),".")</f>
        <v>1062</v>
      </c>
    </row>
    <row r="2135" spans="1:21" x14ac:dyDescent="0.3">
      <c r="A2135" s="1" t="str">
        <f t="shared" si="66"/>
        <v>2018|Tararua District|$50,001-$70,000</v>
      </c>
      <c r="B2135" t="s">
        <v>18</v>
      </c>
      <c r="C2135" t="s">
        <v>19</v>
      </c>
      <c r="D2135" t="s">
        <v>20</v>
      </c>
      <c r="E2135" t="s">
        <v>21</v>
      </c>
      <c r="F2135">
        <v>2018</v>
      </c>
      <c r="G2135">
        <v>2018</v>
      </c>
      <c r="H2135">
        <v>41</v>
      </c>
      <c r="I2135" t="s">
        <v>78</v>
      </c>
      <c r="J2135">
        <v>99</v>
      </c>
      <c r="K2135" t="s">
        <v>23</v>
      </c>
      <c r="L2135">
        <v>4</v>
      </c>
      <c r="M2135" t="s">
        <v>36</v>
      </c>
      <c r="N2135">
        <v>2</v>
      </c>
      <c r="O2135" t="s">
        <v>28</v>
      </c>
      <c r="P2135">
        <v>315</v>
      </c>
      <c r="T2135" s="3">
        <f t="shared" si="67"/>
        <v>29.66</v>
      </c>
      <c r="U2135" s="3">
        <f>IF(AND(R2135&lt;&gt;"_U",N2135&lt;&gt;9999,N2135&lt;&gt;999,L2135&lt;&gt;"Median"),IFERROR(VLOOKUP(A2135,'TA Total'!A:P,16,0),"."),".")</f>
        <v>1062</v>
      </c>
    </row>
    <row r="2136" spans="1:21" x14ac:dyDescent="0.3">
      <c r="A2136" s="1" t="str">
        <f t="shared" si="66"/>
        <v>2018|Tararua District|$50,001-$70,000</v>
      </c>
      <c r="B2136" t="s">
        <v>18</v>
      </c>
      <c r="C2136" t="s">
        <v>19</v>
      </c>
      <c r="D2136" t="s">
        <v>20</v>
      </c>
      <c r="E2136" t="s">
        <v>21</v>
      </c>
      <c r="F2136">
        <v>2018</v>
      </c>
      <c r="G2136">
        <v>2018</v>
      </c>
      <c r="H2136">
        <v>41</v>
      </c>
      <c r="I2136" t="s">
        <v>78</v>
      </c>
      <c r="J2136">
        <v>99</v>
      </c>
      <c r="K2136" t="s">
        <v>23</v>
      </c>
      <c r="L2136">
        <v>4</v>
      </c>
      <c r="M2136" t="s">
        <v>36</v>
      </c>
      <c r="N2136">
        <v>7777</v>
      </c>
      <c r="O2136" t="s">
        <v>37</v>
      </c>
      <c r="P2136">
        <v>1062</v>
      </c>
      <c r="T2136" s="3">
        <f t="shared" si="67"/>
        <v>100</v>
      </c>
      <c r="U2136" s="3">
        <f>IF(AND(R2136&lt;&gt;"_U",N2136&lt;&gt;9999,N2136&lt;&gt;999,L2136&lt;&gt;"Median"),IFERROR(VLOOKUP(A2136,'TA Total'!A:P,16,0),"."),".")</f>
        <v>1062</v>
      </c>
    </row>
    <row r="2137" spans="1:21" x14ac:dyDescent="0.3">
      <c r="A2137" s="1" t="str">
        <f t="shared" si="66"/>
        <v>2018|Tararua District|$50,001-$70,000</v>
      </c>
      <c r="B2137" t="s">
        <v>18</v>
      </c>
      <c r="C2137" t="s">
        <v>19</v>
      </c>
      <c r="D2137" t="s">
        <v>20</v>
      </c>
      <c r="E2137" t="s">
        <v>21</v>
      </c>
      <c r="F2137">
        <v>2018</v>
      </c>
      <c r="G2137">
        <v>2018</v>
      </c>
      <c r="H2137">
        <v>41</v>
      </c>
      <c r="I2137" t="s">
        <v>78</v>
      </c>
      <c r="J2137">
        <v>99</v>
      </c>
      <c r="K2137" t="s">
        <v>23</v>
      </c>
      <c r="L2137">
        <v>4</v>
      </c>
      <c r="M2137" t="s">
        <v>36</v>
      </c>
      <c r="N2137">
        <v>3</v>
      </c>
      <c r="O2137" t="s">
        <v>25</v>
      </c>
      <c r="P2137">
        <v>117</v>
      </c>
      <c r="T2137" s="3">
        <f t="shared" si="67"/>
        <v>11.02</v>
      </c>
      <c r="U2137" s="3">
        <f>IF(AND(R2137&lt;&gt;"_U",N2137&lt;&gt;9999,N2137&lt;&gt;999,L2137&lt;&gt;"Median"),IFERROR(VLOOKUP(A2137,'TA Total'!A:P,16,0),"."),".")</f>
        <v>1062</v>
      </c>
    </row>
    <row r="2138" spans="1:21" x14ac:dyDescent="0.3">
      <c r="A2138" s="1" t="str">
        <f t="shared" si="66"/>
        <v>2018|Tararua District|$70,001-$100,000</v>
      </c>
      <c r="B2138" t="s">
        <v>18</v>
      </c>
      <c r="C2138" t="s">
        <v>19</v>
      </c>
      <c r="D2138" t="s">
        <v>20</v>
      </c>
      <c r="E2138" t="s">
        <v>21</v>
      </c>
      <c r="F2138">
        <v>2018</v>
      </c>
      <c r="G2138">
        <v>2018</v>
      </c>
      <c r="H2138">
        <v>41</v>
      </c>
      <c r="I2138" t="s">
        <v>78</v>
      </c>
      <c r="J2138">
        <v>99</v>
      </c>
      <c r="K2138" t="s">
        <v>23</v>
      </c>
      <c r="L2138">
        <v>5</v>
      </c>
      <c r="M2138" t="s">
        <v>58</v>
      </c>
      <c r="N2138">
        <v>7777</v>
      </c>
      <c r="O2138" t="s">
        <v>37</v>
      </c>
      <c r="P2138">
        <v>1065</v>
      </c>
      <c r="T2138" s="3">
        <f t="shared" si="67"/>
        <v>100</v>
      </c>
      <c r="U2138" s="3">
        <f>IF(AND(R2138&lt;&gt;"_U",N2138&lt;&gt;9999,N2138&lt;&gt;999,L2138&lt;&gt;"Median"),IFERROR(VLOOKUP(A2138,'TA Total'!A:P,16,0),"."),".")</f>
        <v>1065</v>
      </c>
    </row>
    <row r="2139" spans="1:21" x14ac:dyDescent="0.3">
      <c r="A2139" s="1" t="str">
        <f t="shared" si="66"/>
        <v>2018|Tararua District|$70,001-$100,000</v>
      </c>
      <c r="B2139" t="s">
        <v>18</v>
      </c>
      <c r="C2139" t="s">
        <v>19</v>
      </c>
      <c r="D2139" t="s">
        <v>20</v>
      </c>
      <c r="E2139" t="s">
        <v>21</v>
      </c>
      <c r="F2139">
        <v>2018</v>
      </c>
      <c r="G2139">
        <v>2018</v>
      </c>
      <c r="H2139">
        <v>41</v>
      </c>
      <c r="I2139" t="s">
        <v>78</v>
      </c>
      <c r="J2139">
        <v>99</v>
      </c>
      <c r="K2139" t="s">
        <v>23</v>
      </c>
      <c r="L2139">
        <v>5</v>
      </c>
      <c r="M2139" t="s">
        <v>58</v>
      </c>
      <c r="N2139">
        <v>999</v>
      </c>
      <c r="O2139" t="s">
        <v>42</v>
      </c>
      <c r="P2139">
        <v>0</v>
      </c>
      <c r="T2139" s="3" t="str">
        <f t="shared" si="67"/>
        <v>.</v>
      </c>
      <c r="U2139" s="3" t="str">
        <f>IF(AND(R2139&lt;&gt;"_U",N2139&lt;&gt;9999,N2139&lt;&gt;999,L2139&lt;&gt;"Median"),IFERROR(VLOOKUP(A2139,'TA Total'!A:P,16,0),"."),".")</f>
        <v>.</v>
      </c>
    </row>
    <row r="2140" spans="1:21" x14ac:dyDescent="0.3">
      <c r="A2140" s="1" t="str">
        <f t="shared" si="66"/>
        <v>2018|Tararua District|$70,001-$100,000</v>
      </c>
      <c r="B2140" t="s">
        <v>18</v>
      </c>
      <c r="C2140" t="s">
        <v>19</v>
      </c>
      <c r="D2140" t="s">
        <v>20</v>
      </c>
      <c r="E2140" t="s">
        <v>21</v>
      </c>
      <c r="F2140">
        <v>2018</v>
      </c>
      <c r="G2140">
        <v>2018</v>
      </c>
      <c r="H2140">
        <v>41</v>
      </c>
      <c r="I2140" t="s">
        <v>78</v>
      </c>
      <c r="J2140">
        <v>99</v>
      </c>
      <c r="K2140" t="s">
        <v>23</v>
      </c>
      <c r="L2140">
        <v>5</v>
      </c>
      <c r="M2140" t="s">
        <v>58</v>
      </c>
      <c r="N2140">
        <v>9999</v>
      </c>
      <c r="O2140" t="s">
        <v>40</v>
      </c>
      <c r="P2140">
        <v>1065</v>
      </c>
      <c r="T2140" s="3" t="str">
        <f t="shared" si="67"/>
        <v>.</v>
      </c>
      <c r="U2140" s="3" t="str">
        <f>IF(AND(R2140&lt;&gt;"_U",N2140&lt;&gt;9999,N2140&lt;&gt;999,L2140&lt;&gt;"Median"),IFERROR(VLOOKUP(A2140,'TA Total'!A:P,16,0),"."),".")</f>
        <v>.</v>
      </c>
    </row>
    <row r="2141" spans="1:21" x14ac:dyDescent="0.3">
      <c r="A2141" s="1" t="str">
        <f t="shared" si="66"/>
        <v>2018|Tararua District|$70,001-$100,000</v>
      </c>
      <c r="B2141" t="s">
        <v>18</v>
      </c>
      <c r="C2141" t="s">
        <v>19</v>
      </c>
      <c r="D2141" t="s">
        <v>20</v>
      </c>
      <c r="E2141" t="s">
        <v>21</v>
      </c>
      <c r="F2141">
        <v>2018</v>
      </c>
      <c r="G2141">
        <v>2018</v>
      </c>
      <c r="H2141">
        <v>41</v>
      </c>
      <c r="I2141" t="s">
        <v>78</v>
      </c>
      <c r="J2141">
        <v>99</v>
      </c>
      <c r="K2141" t="s">
        <v>23</v>
      </c>
      <c r="L2141">
        <v>5</v>
      </c>
      <c r="M2141" t="s">
        <v>58</v>
      </c>
      <c r="N2141">
        <v>1</v>
      </c>
      <c r="O2141" t="s">
        <v>33</v>
      </c>
      <c r="P2141">
        <v>696</v>
      </c>
      <c r="T2141" s="3">
        <f t="shared" si="67"/>
        <v>65.349999999999994</v>
      </c>
      <c r="U2141" s="3">
        <f>IF(AND(R2141&lt;&gt;"_U",N2141&lt;&gt;9999,N2141&lt;&gt;999,L2141&lt;&gt;"Median"),IFERROR(VLOOKUP(A2141,'TA Total'!A:P,16,0),"."),".")</f>
        <v>1065</v>
      </c>
    </row>
    <row r="2142" spans="1:21" x14ac:dyDescent="0.3">
      <c r="A2142" s="1" t="str">
        <f t="shared" si="66"/>
        <v>2018|Tararua District|$70,001-$100,000</v>
      </c>
      <c r="B2142" t="s">
        <v>18</v>
      </c>
      <c r="C2142" t="s">
        <v>19</v>
      </c>
      <c r="D2142" t="s">
        <v>20</v>
      </c>
      <c r="E2142" t="s">
        <v>21</v>
      </c>
      <c r="F2142">
        <v>2018</v>
      </c>
      <c r="G2142">
        <v>2018</v>
      </c>
      <c r="H2142">
        <v>41</v>
      </c>
      <c r="I2142" t="s">
        <v>78</v>
      </c>
      <c r="J2142">
        <v>99</v>
      </c>
      <c r="K2142" t="s">
        <v>23</v>
      </c>
      <c r="L2142">
        <v>5</v>
      </c>
      <c r="M2142" t="s">
        <v>58</v>
      </c>
      <c r="N2142">
        <v>2</v>
      </c>
      <c r="O2142" t="s">
        <v>28</v>
      </c>
      <c r="P2142">
        <v>258</v>
      </c>
      <c r="T2142" s="3">
        <f t="shared" si="67"/>
        <v>24.23</v>
      </c>
      <c r="U2142" s="3">
        <f>IF(AND(R2142&lt;&gt;"_U",N2142&lt;&gt;9999,N2142&lt;&gt;999,L2142&lt;&gt;"Median"),IFERROR(VLOOKUP(A2142,'TA Total'!A:P,16,0),"."),".")</f>
        <v>1065</v>
      </c>
    </row>
    <row r="2143" spans="1:21" x14ac:dyDescent="0.3">
      <c r="A2143" s="1" t="str">
        <f t="shared" si="66"/>
        <v>2018|Tararua District|$70,001-$100,000</v>
      </c>
      <c r="B2143" t="s">
        <v>18</v>
      </c>
      <c r="C2143" t="s">
        <v>19</v>
      </c>
      <c r="D2143" t="s">
        <v>20</v>
      </c>
      <c r="E2143" t="s">
        <v>21</v>
      </c>
      <c r="F2143">
        <v>2018</v>
      </c>
      <c r="G2143">
        <v>2018</v>
      </c>
      <c r="H2143">
        <v>41</v>
      </c>
      <c r="I2143" t="s">
        <v>78</v>
      </c>
      <c r="J2143">
        <v>99</v>
      </c>
      <c r="K2143" t="s">
        <v>23</v>
      </c>
      <c r="L2143">
        <v>5</v>
      </c>
      <c r="M2143" t="s">
        <v>58</v>
      </c>
      <c r="N2143">
        <v>3</v>
      </c>
      <c r="O2143" t="s">
        <v>25</v>
      </c>
      <c r="P2143">
        <v>111</v>
      </c>
      <c r="T2143" s="3">
        <f t="shared" si="67"/>
        <v>10.42</v>
      </c>
      <c r="U2143" s="3">
        <f>IF(AND(R2143&lt;&gt;"_U",N2143&lt;&gt;9999,N2143&lt;&gt;999,L2143&lt;&gt;"Median"),IFERROR(VLOOKUP(A2143,'TA Total'!A:P,16,0),"."),".")</f>
        <v>1065</v>
      </c>
    </row>
    <row r="2144" spans="1:21" x14ac:dyDescent="0.3">
      <c r="A2144" s="1" t="str">
        <f t="shared" si="66"/>
        <v>2018|Tararua District|$100,001-$150,000</v>
      </c>
      <c r="B2144" t="s">
        <v>18</v>
      </c>
      <c r="C2144" t="s">
        <v>19</v>
      </c>
      <c r="D2144" t="s">
        <v>20</v>
      </c>
      <c r="E2144" t="s">
        <v>21</v>
      </c>
      <c r="F2144">
        <v>2018</v>
      </c>
      <c r="G2144">
        <v>2018</v>
      </c>
      <c r="H2144">
        <v>41</v>
      </c>
      <c r="I2144" t="s">
        <v>78</v>
      </c>
      <c r="J2144">
        <v>99</v>
      </c>
      <c r="K2144" t="s">
        <v>23</v>
      </c>
      <c r="L2144">
        <v>6</v>
      </c>
      <c r="M2144" t="s">
        <v>59</v>
      </c>
      <c r="N2144">
        <v>2</v>
      </c>
      <c r="O2144" t="s">
        <v>28</v>
      </c>
      <c r="P2144">
        <v>165</v>
      </c>
      <c r="T2144" s="3">
        <f t="shared" si="67"/>
        <v>18.64</v>
      </c>
      <c r="U2144" s="3">
        <f>IF(AND(R2144&lt;&gt;"_U",N2144&lt;&gt;9999,N2144&lt;&gt;999,L2144&lt;&gt;"Median"),IFERROR(VLOOKUP(A2144,'TA Total'!A:P,16,0),"."),".")</f>
        <v>885</v>
      </c>
    </row>
    <row r="2145" spans="1:21" x14ac:dyDescent="0.3">
      <c r="A2145" s="1" t="str">
        <f t="shared" si="66"/>
        <v>2018|Tararua District|$100,001-$150,000</v>
      </c>
      <c r="B2145" t="s">
        <v>18</v>
      </c>
      <c r="C2145" t="s">
        <v>19</v>
      </c>
      <c r="D2145" t="s">
        <v>20</v>
      </c>
      <c r="E2145" t="s">
        <v>21</v>
      </c>
      <c r="F2145">
        <v>2018</v>
      </c>
      <c r="G2145">
        <v>2018</v>
      </c>
      <c r="H2145">
        <v>41</v>
      </c>
      <c r="I2145" t="s">
        <v>78</v>
      </c>
      <c r="J2145">
        <v>99</v>
      </c>
      <c r="K2145" t="s">
        <v>23</v>
      </c>
      <c r="L2145">
        <v>6</v>
      </c>
      <c r="M2145" t="s">
        <v>59</v>
      </c>
      <c r="N2145">
        <v>3</v>
      </c>
      <c r="O2145" t="s">
        <v>25</v>
      </c>
      <c r="P2145">
        <v>144</v>
      </c>
      <c r="T2145" s="3">
        <f t="shared" si="67"/>
        <v>16.27</v>
      </c>
      <c r="U2145" s="3">
        <f>IF(AND(R2145&lt;&gt;"_U",N2145&lt;&gt;9999,N2145&lt;&gt;999,L2145&lt;&gt;"Median"),IFERROR(VLOOKUP(A2145,'TA Total'!A:P,16,0),"."),".")</f>
        <v>885</v>
      </c>
    </row>
    <row r="2146" spans="1:21" x14ac:dyDescent="0.3">
      <c r="A2146" s="1" t="str">
        <f t="shared" si="66"/>
        <v>2018|Tararua District|$100,001-$150,000</v>
      </c>
      <c r="B2146" t="s">
        <v>18</v>
      </c>
      <c r="C2146" t="s">
        <v>19</v>
      </c>
      <c r="D2146" t="s">
        <v>20</v>
      </c>
      <c r="E2146" t="s">
        <v>21</v>
      </c>
      <c r="F2146">
        <v>2018</v>
      </c>
      <c r="G2146">
        <v>2018</v>
      </c>
      <c r="H2146">
        <v>41</v>
      </c>
      <c r="I2146" t="s">
        <v>78</v>
      </c>
      <c r="J2146">
        <v>99</v>
      </c>
      <c r="K2146" t="s">
        <v>23</v>
      </c>
      <c r="L2146">
        <v>6</v>
      </c>
      <c r="M2146" t="s">
        <v>59</v>
      </c>
      <c r="N2146">
        <v>9999</v>
      </c>
      <c r="O2146" t="s">
        <v>40</v>
      </c>
      <c r="P2146">
        <v>885</v>
      </c>
      <c r="T2146" s="3" t="str">
        <f t="shared" si="67"/>
        <v>.</v>
      </c>
      <c r="U2146" s="3" t="str">
        <f>IF(AND(R2146&lt;&gt;"_U",N2146&lt;&gt;9999,N2146&lt;&gt;999,L2146&lt;&gt;"Median"),IFERROR(VLOOKUP(A2146,'TA Total'!A:P,16,0),"."),".")</f>
        <v>.</v>
      </c>
    </row>
    <row r="2147" spans="1:21" x14ac:dyDescent="0.3">
      <c r="A2147" s="1" t="str">
        <f t="shared" si="66"/>
        <v>2018|Tararua District|$100,001-$150,000</v>
      </c>
      <c r="B2147" t="s">
        <v>18</v>
      </c>
      <c r="C2147" t="s">
        <v>19</v>
      </c>
      <c r="D2147" t="s">
        <v>20</v>
      </c>
      <c r="E2147" t="s">
        <v>21</v>
      </c>
      <c r="F2147">
        <v>2018</v>
      </c>
      <c r="G2147">
        <v>2018</v>
      </c>
      <c r="H2147">
        <v>41</v>
      </c>
      <c r="I2147" t="s">
        <v>78</v>
      </c>
      <c r="J2147">
        <v>99</v>
      </c>
      <c r="K2147" t="s">
        <v>23</v>
      </c>
      <c r="L2147">
        <v>6</v>
      </c>
      <c r="M2147" t="s">
        <v>59</v>
      </c>
      <c r="N2147">
        <v>7777</v>
      </c>
      <c r="O2147" t="s">
        <v>37</v>
      </c>
      <c r="P2147">
        <v>885</v>
      </c>
      <c r="T2147" s="3">
        <f t="shared" si="67"/>
        <v>100</v>
      </c>
      <c r="U2147" s="3">
        <f>IF(AND(R2147&lt;&gt;"_U",N2147&lt;&gt;9999,N2147&lt;&gt;999,L2147&lt;&gt;"Median"),IFERROR(VLOOKUP(A2147,'TA Total'!A:P,16,0),"."),".")</f>
        <v>885</v>
      </c>
    </row>
    <row r="2148" spans="1:21" x14ac:dyDescent="0.3">
      <c r="A2148" s="1" t="str">
        <f t="shared" si="66"/>
        <v>2018|Tararua District|$100,001-$150,000</v>
      </c>
      <c r="B2148" t="s">
        <v>18</v>
      </c>
      <c r="C2148" t="s">
        <v>19</v>
      </c>
      <c r="D2148" t="s">
        <v>20</v>
      </c>
      <c r="E2148" t="s">
        <v>21</v>
      </c>
      <c r="F2148">
        <v>2018</v>
      </c>
      <c r="G2148">
        <v>2018</v>
      </c>
      <c r="H2148">
        <v>41</v>
      </c>
      <c r="I2148" t="s">
        <v>78</v>
      </c>
      <c r="J2148">
        <v>99</v>
      </c>
      <c r="K2148" t="s">
        <v>23</v>
      </c>
      <c r="L2148">
        <v>6</v>
      </c>
      <c r="M2148" t="s">
        <v>59</v>
      </c>
      <c r="N2148">
        <v>999</v>
      </c>
      <c r="O2148" t="s">
        <v>42</v>
      </c>
      <c r="P2148">
        <v>0</v>
      </c>
      <c r="T2148" s="3" t="str">
        <f t="shared" si="67"/>
        <v>.</v>
      </c>
      <c r="U2148" s="3" t="str">
        <f>IF(AND(R2148&lt;&gt;"_U",N2148&lt;&gt;9999,N2148&lt;&gt;999,L2148&lt;&gt;"Median"),IFERROR(VLOOKUP(A2148,'TA Total'!A:P,16,0),"."),".")</f>
        <v>.</v>
      </c>
    </row>
    <row r="2149" spans="1:21" x14ac:dyDescent="0.3">
      <c r="A2149" s="1" t="str">
        <f t="shared" si="66"/>
        <v>2018|Tararua District|$100,001-$150,000</v>
      </c>
      <c r="B2149" t="s">
        <v>18</v>
      </c>
      <c r="C2149" t="s">
        <v>19</v>
      </c>
      <c r="D2149" t="s">
        <v>20</v>
      </c>
      <c r="E2149" t="s">
        <v>21</v>
      </c>
      <c r="F2149">
        <v>2018</v>
      </c>
      <c r="G2149">
        <v>2018</v>
      </c>
      <c r="H2149">
        <v>41</v>
      </c>
      <c r="I2149" t="s">
        <v>78</v>
      </c>
      <c r="J2149">
        <v>99</v>
      </c>
      <c r="K2149" t="s">
        <v>23</v>
      </c>
      <c r="L2149">
        <v>6</v>
      </c>
      <c r="M2149" t="s">
        <v>59</v>
      </c>
      <c r="N2149">
        <v>1</v>
      </c>
      <c r="O2149" t="s">
        <v>33</v>
      </c>
      <c r="P2149">
        <v>573</v>
      </c>
      <c r="T2149" s="3">
        <f t="shared" si="67"/>
        <v>64.75</v>
      </c>
      <c r="U2149" s="3">
        <f>IF(AND(R2149&lt;&gt;"_U",N2149&lt;&gt;9999,N2149&lt;&gt;999,L2149&lt;&gt;"Median"),IFERROR(VLOOKUP(A2149,'TA Total'!A:P,16,0),"."),".")</f>
        <v>885</v>
      </c>
    </row>
    <row r="2150" spans="1:21" x14ac:dyDescent="0.3">
      <c r="A2150" s="1" t="str">
        <f t="shared" si="66"/>
        <v>2018|Tararua District|$150,001-$200,000</v>
      </c>
      <c r="B2150" t="s">
        <v>18</v>
      </c>
      <c r="C2150" t="s">
        <v>19</v>
      </c>
      <c r="D2150" t="s">
        <v>20</v>
      </c>
      <c r="E2150" t="s">
        <v>21</v>
      </c>
      <c r="F2150">
        <v>2018</v>
      </c>
      <c r="G2150">
        <v>2018</v>
      </c>
      <c r="H2150">
        <v>41</v>
      </c>
      <c r="I2150" t="s">
        <v>78</v>
      </c>
      <c r="J2150">
        <v>99</v>
      </c>
      <c r="K2150" t="s">
        <v>23</v>
      </c>
      <c r="L2150">
        <v>7</v>
      </c>
      <c r="M2150" t="s">
        <v>43</v>
      </c>
      <c r="N2150">
        <v>9999</v>
      </c>
      <c r="O2150" t="s">
        <v>40</v>
      </c>
      <c r="P2150">
        <v>423</v>
      </c>
      <c r="T2150" s="3" t="str">
        <f t="shared" si="67"/>
        <v>.</v>
      </c>
      <c r="U2150" s="3" t="str">
        <f>IF(AND(R2150&lt;&gt;"_U",N2150&lt;&gt;9999,N2150&lt;&gt;999,L2150&lt;&gt;"Median"),IFERROR(VLOOKUP(A2150,'TA Total'!A:P,16,0),"."),".")</f>
        <v>.</v>
      </c>
    </row>
    <row r="2151" spans="1:21" x14ac:dyDescent="0.3">
      <c r="A2151" s="1" t="str">
        <f t="shared" si="66"/>
        <v>2018|Tararua District|$150,001-$200,000</v>
      </c>
      <c r="B2151" t="s">
        <v>18</v>
      </c>
      <c r="C2151" t="s">
        <v>19</v>
      </c>
      <c r="D2151" t="s">
        <v>20</v>
      </c>
      <c r="E2151" t="s">
        <v>21</v>
      </c>
      <c r="F2151">
        <v>2018</v>
      </c>
      <c r="G2151">
        <v>2018</v>
      </c>
      <c r="H2151">
        <v>41</v>
      </c>
      <c r="I2151" t="s">
        <v>78</v>
      </c>
      <c r="J2151">
        <v>99</v>
      </c>
      <c r="K2151" t="s">
        <v>23</v>
      </c>
      <c r="L2151">
        <v>7</v>
      </c>
      <c r="M2151" t="s">
        <v>43</v>
      </c>
      <c r="N2151">
        <v>2</v>
      </c>
      <c r="O2151" t="s">
        <v>28</v>
      </c>
      <c r="P2151">
        <v>54</v>
      </c>
      <c r="T2151" s="3">
        <f t="shared" si="67"/>
        <v>12.77</v>
      </c>
      <c r="U2151" s="3">
        <f>IF(AND(R2151&lt;&gt;"_U",N2151&lt;&gt;9999,N2151&lt;&gt;999,L2151&lt;&gt;"Median"),IFERROR(VLOOKUP(A2151,'TA Total'!A:P,16,0),"."),".")</f>
        <v>423</v>
      </c>
    </row>
    <row r="2152" spans="1:21" x14ac:dyDescent="0.3">
      <c r="A2152" s="1" t="str">
        <f t="shared" si="66"/>
        <v>2018|Tararua District|$150,001-$200,000</v>
      </c>
      <c r="B2152" t="s">
        <v>18</v>
      </c>
      <c r="C2152" t="s">
        <v>19</v>
      </c>
      <c r="D2152" t="s">
        <v>20</v>
      </c>
      <c r="E2152" t="s">
        <v>21</v>
      </c>
      <c r="F2152">
        <v>2018</v>
      </c>
      <c r="G2152">
        <v>2018</v>
      </c>
      <c r="H2152">
        <v>41</v>
      </c>
      <c r="I2152" t="s">
        <v>78</v>
      </c>
      <c r="J2152">
        <v>99</v>
      </c>
      <c r="K2152" t="s">
        <v>23</v>
      </c>
      <c r="L2152">
        <v>7</v>
      </c>
      <c r="M2152" t="s">
        <v>43</v>
      </c>
      <c r="N2152">
        <v>3</v>
      </c>
      <c r="O2152" t="s">
        <v>25</v>
      </c>
      <c r="P2152">
        <v>108</v>
      </c>
      <c r="T2152" s="3">
        <f t="shared" si="67"/>
        <v>25.53</v>
      </c>
      <c r="U2152" s="3">
        <f>IF(AND(R2152&lt;&gt;"_U",N2152&lt;&gt;9999,N2152&lt;&gt;999,L2152&lt;&gt;"Median"),IFERROR(VLOOKUP(A2152,'TA Total'!A:P,16,0),"."),".")</f>
        <v>423</v>
      </c>
    </row>
    <row r="2153" spans="1:21" x14ac:dyDescent="0.3">
      <c r="A2153" s="1" t="str">
        <f t="shared" si="66"/>
        <v>2018|Tararua District|$150,001-$200,000</v>
      </c>
      <c r="B2153" t="s">
        <v>18</v>
      </c>
      <c r="C2153" t="s">
        <v>19</v>
      </c>
      <c r="D2153" t="s">
        <v>20</v>
      </c>
      <c r="E2153" t="s">
        <v>21</v>
      </c>
      <c r="F2153">
        <v>2018</v>
      </c>
      <c r="G2153">
        <v>2018</v>
      </c>
      <c r="H2153">
        <v>41</v>
      </c>
      <c r="I2153" t="s">
        <v>78</v>
      </c>
      <c r="J2153">
        <v>99</v>
      </c>
      <c r="K2153" t="s">
        <v>23</v>
      </c>
      <c r="L2153">
        <v>7</v>
      </c>
      <c r="M2153" t="s">
        <v>43</v>
      </c>
      <c r="N2153">
        <v>7777</v>
      </c>
      <c r="O2153" t="s">
        <v>37</v>
      </c>
      <c r="P2153">
        <v>423</v>
      </c>
      <c r="T2153" s="3">
        <f t="shared" si="67"/>
        <v>100</v>
      </c>
      <c r="U2153" s="3">
        <f>IF(AND(R2153&lt;&gt;"_U",N2153&lt;&gt;9999,N2153&lt;&gt;999,L2153&lt;&gt;"Median"),IFERROR(VLOOKUP(A2153,'TA Total'!A:P,16,0),"."),".")</f>
        <v>423</v>
      </c>
    </row>
    <row r="2154" spans="1:21" x14ac:dyDescent="0.3">
      <c r="A2154" s="1" t="str">
        <f t="shared" si="66"/>
        <v>2018|Tararua District|$150,001-$200,000</v>
      </c>
      <c r="B2154" t="s">
        <v>18</v>
      </c>
      <c r="C2154" t="s">
        <v>19</v>
      </c>
      <c r="D2154" t="s">
        <v>20</v>
      </c>
      <c r="E2154" t="s">
        <v>21</v>
      </c>
      <c r="F2154">
        <v>2018</v>
      </c>
      <c r="G2154">
        <v>2018</v>
      </c>
      <c r="H2154">
        <v>41</v>
      </c>
      <c r="I2154" t="s">
        <v>78</v>
      </c>
      <c r="J2154">
        <v>99</v>
      </c>
      <c r="K2154" t="s">
        <v>23</v>
      </c>
      <c r="L2154">
        <v>7</v>
      </c>
      <c r="M2154" t="s">
        <v>43</v>
      </c>
      <c r="N2154">
        <v>999</v>
      </c>
      <c r="O2154" t="s">
        <v>42</v>
      </c>
      <c r="P2154">
        <v>0</v>
      </c>
      <c r="T2154" s="3" t="str">
        <f t="shared" si="67"/>
        <v>.</v>
      </c>
      <c r="U2154" s="3" t="str">
        <f>IF(AND(R2154&lt;&gt;"_U",N2154&lt;&gt;9999,N2154&lt;&gt;999,L2154&lt;&gt;"Median"),IFERROR(VLOOKUP(A2154,'TA Total'!A:P,16,0),"."),".")</f>
        <v>.</v>
      </c>
    </row>
    <row r="2155" spans="1:21" x14ac:dyDescent="0.3">
      <c r="A2155" s="1" t="str">
        <f t="shared" si="66"/>
        <v>2018|Tararua District|$150,001-$200,000</v>
      </c>
      <c r="B2155" t="s">
        <v>18</v>
      </c>
      <c r="C2155" t="s">
        <v>19</v>
      </c>
      <c r="D2155" t="s">
        <v>20</v>
      </c>
      <c r="E2155" t="s">
        <v>21</v>
      </c>
      <c r="F2155">
        <v>2018</v>
      </c>
      <c r="G2155">
        <v>2018</v>
      </c>
      <c r="H2155">
        <v>41</v>
      </c>
      <c r="I2155" t="s">
        <v>78</v>
      </c>
      <c r="J2155">
        <v>99</v>
      </c>
      <c r="K2155" t="s">
        <v>23</v>
      </c>
      <c r="L2155">
        <v>7</v>
      </c>
      <c r="M2155" t="s">
        <v>43</v>
      </c>
      <c r="N2155">
        <v>1</v>
      </c>
      <c r="O2155" t="s">
        <v>33</v>
      </c>
      <c r="P2155">
        <v>261</v>
      </c>
      <c r="T2155" s="3">
        <f t="shared" si="67"/>
        <v>61.7</v>
      </c>
      <c r="U2155" s="3">
        <f>IF(AND(R2155&lt;&gt;"_U",N2155&lt;&gt;9999,N2155&lt;&gt;999,L2155&lt;&gt;"Median"),IFERROR(VLOOKUP(A2155,'TA Total'!A:P,16,0),"."),".")</f>
        <v>423</v>
      </c>
    </row>
    <row r="2156" spans="1:21" x14ac:dyDescent="0.3">
      <c r="A2156" s="1" t="str">
        <f t="shared" si="66"/>
        <v>2018|Tararua District|$200,001 or more</v>
      </c>
      <c r="B2156" t="s">
        <v>18</v>
      </c>
      <c r="C2156" t="s">
        <v>19</v>
      </c>
      <c r="D2156" t="s">
        <v>20</v>
      </c>
      <c r="E2156" t="s">
        <v>21</v>
      </c>
      <c r="F2156">
        <v>2018</v>
      </c>
      <c r="G2156">
        <v>2018</v>
      </c>
      <c r="H2156">
        <v>41</v>
      </c>
      <c r="I2156" t="s">
        <v>78</v>
      </c>
      <c r="J2156">
        <v>99</v>
      </c>
      <c r="K2156" t="s">
        <v>23</v>
      </c>
      <c r="L2156">
        <v>8</v>
      </c>
      <c r="M2156" t="s">
        <v>27</v>
      </c>
      <c r="N2156">
        <v>2</v>
      </c>
      <c r="O2156" t="s">
        <v>28</v>
      </c>
      <c r="R2156" t="s">
        <v>29</v>
      </c>
      <c r="S2156" t="s">
        <v>30</v>
      </c>
      <c r="T2156" s="3" t="str">
        <f t="shared" si="67"/>
        <v>.</v>
      </c>
      <c r="U2156" s="3" t="str">
        <f>IF(AND(R2156&lt;&gt;"_U",N2156&lt;&gt;9999,N2156&lt;&gt;999,L2156&lt;&gt;"Median"),IFERROR(VLOOKUP(A2156,'TA Total'!A:P,16,0),"."),".")</f>
        <v>.</v>
      </c>
    </row>
    <row r="2157" spans="1:21" x14ac:dyDescent="0.3">
      <c r="A2157" s="1" t="str">
        <f t="shared" si="66"/>
        <v>2018|Tararua District|$200,001 or more</v>
      </c>
      <c r="B2157" t="s">
        <v>18</v>
      </c>
      <c r="C2157" t="s">
        <v>19</v>
      </c>
      <c r="D2157" t="s">
        <v>20</v>
      </c>
      <c r="E2157" t="s">
        <v>21</v>
      </c>
      <c r="F2157">
        <v>2018</v>
      </c>
      <c r="G2157">
        <v>2018</v>
      </c>
      <c r="H2157">
        <v>41</v>
      </c>
      <c r="I2157" t="s">
        <v>78</v>
      </c>
      <c r="J2157">
        <v>99</v>
      </c>
      <c r="K2157" t="s">
        <v>23</v>
      </c>
      <c r="L2157">
        <v>8</v>
      </c>
      <c r="M2157" t="s">
        <v>27</v>
      </c>
      <c r="N2157">
        <v>3</v>
      </c>
      <c r="O2157" t="s">
        <v>25</v>
      </c>
      <c r="R2157" t="s">
        <v>29</v>
      </c>
      <c r="S2157" t="s">
        <v>30</v>
      </c>
      <c r="T2157" s="3" t="str">
        <f t="shared" si="67"/>
        <v>.</v>
      </c>
      <c r="U2157" s="3" t="str">
        <f>IF(AND(R2157&lt;&gt;"_U",N2157&lt;&gt;9999,N2157&lt;&gt;999,L2157&lt;&gt;"Median"),IFERROR(VLOOKUP(A2157,'TA Total'!A:P,16,0),"."),".")</f>
        <v>.</v>
      </c>
    </row>
    <row r="2158" spans="1:21" x14ac:dyDescent="0.3">
      <c r="A2158" s="1" t="str">
        <f t="shared" si="66"/>
        <v>2018|Tararua District|$200,001 or more</v>
      </c>
      <c r="B2158" t="s">
        <v>18</v>
      </c>
      <c r="C2158" t="s">
        <v>19</v>
      </c>
      <c r="D2158" t="s">
        <v>20</v>
      </c>
      <c r="E2158" t="s">
        <v>21</v>
      </c>
      <c r="F2158">
        <v>2018</v>
      </c>
      <c r="G2158">
        <v>2018</v>
      </c>
      <c r="H2158">
        <v>41</v>
      </c>
      <c r="I2158" t="s">
        <v>78</v>
      </c>
      <c r="J2158">
        <v>99</v>
      </c>
      <c r="K2158" t="s">
        <v>23</v>
      </c>
      <c r="L2158">
        <v>8</v>
      </c>
      <c r="M2158" t="s">
        <v>27</v>
      </c>
      <c r="N2158">
        <v>1</v>
      </c>
      <c r="O2158" t="s">
        <v>33</v>
      </c>
      <c r="R2158" t="s">
        <v>29</v>
      </c>
      <c r="S2158" t="s">
        <v>30</v>
      </c>
      <c r="T2158" s="3" t="str">
        <f t="shared" si="67"/>
        <v>.</v>
      </c>
      <c r="U2158" s="3" t="str">
        <f>IF(AND(R2158&lt;&gt;"_U",N2158&lt;&gt;9999,N2158&lt;&gt;999,L2158&lt;&gt;"Median"),IFERROR(VLOOKUP(A2158,'TA Total'!A:P,16,0),"."),".")</f>
        <v>.</v>
      </c>
    </row>
    <row r="2159" spans="1:21" x14ac:dyDescent="0.3">
      <c r="A2159" s="1" t="str">
        <f t="shared" si="66"/>
        <v>2018|Tararua District|$200,001 or more</v>
      </c>
      <c r="B2159" t="s">
        <v>18</v>
      </c>
      <c r="C2159" t="s">
        <v>19</v>
      </c>
      <c r="D2159" t="s">
        <v>20</v>
      </c>
      <c r="E2159" t="s">
        <v>21</v>
      </c>
      <c r="F2159">
        <v>2018</v>
      </c>
      <c r="G2159">
        <v>2018</v>
      </c>
      <c r="H2159">
        <v>41</v>
      </c>
      <c r="I2159" t="s">
        <v>78</v>
      </c>
      <c r="J2159">
        <v>99</v>
      </c>
      <c r="K2159" t="s">
        <v>23</v>
      </c>
      <c r="L2159">
        <v>8</v>
      </c>
      <c r="M2159" t="s">
        <v>27</v>
      </c>
      <c r="N2159">
        <v>7777</v>
      </c>
      <c r="O2159" t="s">
        <v>37</v>
      </c>
      <c r="R2159" t="s">
        <v>29</v>
      </c>
      <c r="S2159" t="s">
        <v>30</v>
      </c>
      <c r="T2159" s="3" t="str">
        <f t="shared" si="67"/>
        <v>.</v>
      </c>
      <c r="U2159" s="3" t="str">
        <f>IF(AND(R2159&lt;&gt;"_U",N2159&lt;&gt;9999,N2159&lt;&gt;999,L2159&lt;&gt;"Median"),IFERROR(VLOOKUP(A2159,'TA Total'!A:P,16,0),"."),".")</f>
        <v>.</v>
      </c>
    </row>
    <row r="2160" spans="1:21" x14ac:dyDescent="0.3">
      <c r="A2160" s="1" t="str">
        <f t="shared" si="66"/>
        <v>2018|Tararua District|$200,001 or more</v>
      </c>
      <c r="B2160" t="s">
        <v>18</v>
      </c>
      <c r="C2160" t="s">
        <v>19</v>
      </c>
      <c r="D2160" t="s">
        <v>20</v>
      </c>
      <c r="E2160" t="s">
        <v>21</v>
      </c>
      <c r="F2160">
        <v>2018</v>
      </c>
      <c r="G2160">
        <v>2018</v>
      </c>
      <c r="H2160">
        <v>41</v>
      </c>
      <c r="I2160" t="s">
        <v>78</v>
      </c>
      <c r="J2160">
        <v>99</v>
      </c>
      <c r="K2160" t="s">
        <v>23</v>
      </c>
      <c r="L2160">
        <v>8</v>
      </c>
      <c r="M2160" t="s">
        <v>27</v>
      </c>
      <c r="N2160">
        <v>999</v>
      </c>
      <c r="O2160" t="s">
        <v>42</v>
      </c>
      <c r="R2160" t="s">
        <v>29</v>
      </c>
      <c r="S2160" t="s">
        <v>30</v>
      </c>
      <c r="T2160" s="3" t="str">
        <f t="shared" si="67"/>
        <v>.</v>
      </c>
      <c r="U2160" s="3" t="str">
        <f>IF(AND(R2160&lt;&gt;"_U",N2160&lt;&gt;9999,N2160&lt;&gt;999,L2160&lt;&gt;"Median"),IFERROR(VLOOKUP(A2160,'TA Total'!A:P,16,0),"."),".")</f>
        <v>.</v>
      </c>
    </row>
    <row r="2161" spans="1:21" x14ac:dyDescent="0.3">
      <c r="A2161" s="1" t="str">
        <f t="shared" si="66"/>
        <v>2018|Tararua District|$200,001 or more</v>
      </c>
      <c r="B2161" t="s">
        <v>18</v>
      </c>
      <c r="C2161" t="s">
        <v>19</v>
      </c>
      <c r="D2161" t="s">
        <v>20</v>
      </c>
      <c r="E2161" t="s">
        <v>21</v>
      </c>
      <c r="F2161">
        <v>2018</v>
      </c>
      <c r="G2161">
        <v>2018</v>
      </c>
      <c r="H2161">
        <v>41</v>
      </c>
      <c r="I2161" t="s">
        <v>78</v>
      </c>
      <c r="J2161">
        <v>99</v>
      </c>
      <c r="K2161" t="s">
        <v>23</v>
      </c>
      <c r="L2161">
        <v>8</v>
      </c>
      <c r="M2161" t="s">
        <v>27</v>
      </c>
      <c r="N2161">
        <v>9999</v>
      </c>
      <c r="O2161" t="s">
        <v>40</v>
      </c>
      <c r="R2161" t="s">
        <v>29</v>
      </c>
      <c r="S2161" t="s">
        <v>30</v>
      </c>
      <c r="T2161" s="3" t="str">
        <f t="shared" si="67"/>
        <v>.</v>
      </c>
      <c r="U2161" s="3" t="str">
        <f>IF(AND(R2161&lt;&gt;"_U",N2161&lt;&gt;9999,N2161&lt;&gt;999,L2161&lt;&gt;"Median"),IFERROR(VLOOKUP(A2161,'TA Total'!A:P,16,0),"."),".")</f>
        <v>.</v>
      </c>
    </row>
    <row r="2162" spans="1:21" x14ac:dyDescent="0.3">
      <c r="A2162" s="1" t="str">
        <f t="shared" si="66"/>
        <v>2018|Tararua District|Total stated - total household income</v>
      </c>
      <c r="B2162" t="s">
        <v>18</v>
      </c>
      <c r="C2162" t="s">
        <v>19</v>
      </c>
      <c r="D2162" t="s">
        <v>20</v>
      </c>
      <c r="E2162" t="s">
        <v>21</v>
      </c>
      <c r="F2162">
        <v>2018</v>
      </c>
      <c r="G2162">
        <v>2018</v>
      </c>
      <c r="H2162">
        <v>41</v>
      </c>
      <c r="I2162" t="s">
        <v>78</v>
      </c>
      <c r="J2162">
        <v>99</v>
      </c>
      <c r="K2162" t="s">
        <v>23</v>
      </c>
      <c r="L2162">
        <v>77</v>
      </c>
      <c r="M2162" t="s">
        <v>32</v>
      </c>
      <c r="N2162">
        <v>2</v>
      </c>
      <c r="O2162" t="s">
        <v>28</v>
      </c>
      <c r="P2162">
        <v>1980</v>
      </c>
      <c r="T2162" s="3">
        <f t="shared" si="67"/>
        <v>30.57</v>
      </c>
      <c r="U2162" s="3">
        <f>IF(AND(R2162&lt;&gt;"_U",N2162&lt;&gt;9999,N2162&lt;&gt;999,L2162&lt;&gt;"Median"),IFERROR(VLOOKUP(A2162,'TA Total'!A:P,16,0),"."),".")</f>
        <v>6477</v>
      </c>
    </row>
    <row r="2163" spans="1:21" x14ac:dyDescent="0.3">
      <c r="A2163" s="1" t="str">
        <f t="shared" si="66"/>
        <v>2018|Tararua District|Total stated - total household income</v>
      </c>
      <c r="B2163" t="s">
        <v>18</v>
      </c>
      <c r="C2163" t="s">
        <v>19</v>
      </c>
      <c r="D2163" t="s">
        <v>20</v>
      </c>
      <c r="E2163" t="s">
        <v>21</v>
      </c>
      <c r="F2163">
        <v>2018</v>
      </c>
      <c r="G2163">
        <v>2018</v>
      </c>
      <c r="H2163">
        <v>41</v>
      </c>
      <c r="I2163" t="s">
        <v>78</v>
      </c>
      <c r="J2163">
        <v>99</v>
      </c>
      <c r="K2163" t="s">
        <v>23</v>
      </c>
      <c r="L2163">
        <v>77</v>
      </c>
      <c r="M2163" t="s">
        <v>32</v>
      </c>
      <c r="N2163">
        <v>7777</v>
      </c>
      <c r="O2163" t="s">
        <v>37</v>
      </c>
      <c r="P2163">
        <v>6477</v>
      </c>
      <c r="T2163" s="3">
        <f t="shared" si="67"/>
        <v>100</v>
      </c>
      <c r="U2163" s="3">
        <f>IF(AND(R2163&lt;&gt;"_U",N2163&lt;&gt;9999,N2163&lt;&gt;999,L2163&lt;&gt;"Median"),IFERROR(VLOOKUP(A2163,'TA Total'!A:P,16,0),"."),".")</f>
        <v>6477</v>
      </c>
    </row>
    <row r="2164" spans="1:21" x14ac:dyDescent="0.3">
      <c r="A2164" s="1" t="str">
        <f t="shared" si="66"/>
        <v>2018|Tararua District|Total stated - total household income</v>
      </c>
      <c r="B2164" t="s">
        <v>18</v>
      </c>
      <c r="C2164" t="s">
        <v>19</v>
      </c>
      <c r="D2164" t="s">
        <v>20</v>
      </c>
      <c r="E2164" t="s">
        <v>21</v>
      </c>
      <c r="F2164">
        <v>2018</v>
      </c>
      <c r="G2164">
        <v>2018</v>
      </c>
      <c r="H2164">
        <v>41</v>
      </c>
      <c r="I2164" t="s">
        <v>78</v>
      </c>
      <c r="J2164">
        <v>99</v>
      </c>
      <c r="K2164" t="s">
        <v>23</v>
      </c>
      <c r="L2164">
        <v>77</v>
      </c>
      <c r="M2164" t="s">
        <v>32</v>
      </c>
      <c r="N2164">
        <v>1</v>
      </c>
      <c r="O2164" t="s">
        <v>33</v>
      </c>
      <c r="P2164">
        <v>3732</v>
      </c>
      <c r="T2164" s="3">
        <f t="shared" si="67"/>
        <v>57.62</v>
      </c>
      <c r="U2164" s="3">
        <f>IF(AND(R2164&lt;&gt;"_U",N2164&lt;&gt;9999,N2164&lt;&gt;999,L2164&lt;&gt;"Median"),IFERROR(VLOOKUP(A2164,'TA Total'!A:P,16,0),"."),".")</f>
        <v>6477</v>
      </c>
    </row>
    <row r="2165" spans="1:21" x14ac:dyDescent="0.3">
      <c r="A2165" s="1" t="str">
        <f t="shared" si="66"/>
        <v>2018|Tararua District|Total stated - total household income</v>
      </c>
      <c r="B2165" t="s">
        <v>18</v>
      </c>
      <c r="C2165" t="s">
        <v>19</v>
      </c>
      <c r="D2165" t="s">
        <v>20</v>
      </c>
      <c r="E2165" t="s">
        <v>21</v>
      </c>
      <c r="F2165">
        <v>2018</v>
      </c>
      <c r="G2165">
        <v>2018</v>
      </c>
      <c r="H2165">
        <v>41</v>
      </c>
      <c r="I2165" t="s">
        <v>78</v>
      </c>
      <c r="J2165">
        <v>99</v>
      </c>
      <c r="K2165" t="s">
        <v>23</v>
      </c>
      <c r="L2165">
        <v>77</v>
      </c>
      <c r="M2165" t="s">
        <v>32</v>
      </c>
      <c r="N2165">
        <v>9999</v>
      </c>
      <c r="O2165" t="s">
        <v>40</v>
      </c>
      <c r="P2165">
        <v>6477</v>
      </c>
      <c r="T2165" s="3" t="str">
        <f t="shared" si="67"/>
        <v>.</v>
      </c>
      <c r="U2165" s="3" t="str">
        <f>IF(AND(R2165&lt;&gt;"_U",N2165&lt;&gt;9999,N2165&lt;&gt;999,L2165&lt;&gt;"Median"),IFERROR(VLOOKUP(A2165,'TA Total'!A:P,16,0),"."),".")</f>
        <v>.</v>
      </c>
    </row>
    <row r="2166" spans="1:21" x14ac:dyDescent="0.3">
      <c r="A2166" s="1" t="str">
        <f t="shared" si="66"/>
        <v>2018|Tararua District|Total stated - total household income</v>
      </c>
      <c r="B2166" t="s">
        <v>18</v>
      </c>
      <c r="C2166" t="s">
        <v>19</v>
      </c>
      <c r="D2166" t="s">
        <v>20</v>
      </c>
      <c r="E2166" t="s">
        <v>21</v>
      </c>
      <c r="F2166">
        <v>2018</v>
      </c>
      <c r="G2166">
        <v>2018</v>
      </c>
      <c r="H2166">
        <v>41</v>
      </c>
      <c r="I2166" t="s">
        <v>78</v>
      </c>
      <c r="J2166">
        <v>99</v>
      </c>
      <c r="K2166" t="s">
        <v>23</v>
      </c>
      <c r="L2166">
        <v>77</v>
      </c>
      <c r="M2166" t="s">
        <v>32</v>
      </c>
      <c r="N2166">
        <v>999</v>
      </c>
      <c r="O2166" t="s">
        <v>42</v>
      </c>
      <c r="P2166">
        <v>0</v>
      </c>
      <c r="T2166" s="3" t="str">
        <f t="shared" si="67"/>
        <v>.</v>
      </c>
      <c r="U2166" s="3" t="str">
        <f>IF(AND(R2166&lt;&gt;"_U",N2166&lt;&gt;9999,N2166&lt;&gt;999,L2166&lt;&gt;"Median"),IFERROR(VLOOKUP(A2166,'TA Total'!A:P,16,0),"."),".")</f>
        <v>.</v>
      </c>
    </row>
    <row r="2167" spans="1:21" x14ac:dyDescent="0.3">
      <c r="A2167" s="1" t="str">
        <f t="shared" si="66"/>
        <v>2018|Tararua District|Total stated - total household income</v>
      </c>
      <c r="B2167" t="s">
        <v>18</v>
      </c>
      <c r="C2167" t="s">
        <v>19</v>
      </c>
      <c r="D2167" t="s">
        <v>20</v>
      </c>
      <c r="E2167" t="s">
        <v>21</v>
      </c>
      <c r="F2167">
        <v>2018</v>
      </c>
      <c r="G2167">
        <v>2018</v>
      </c>
      <c r="H2167">
        <v>41</v>
      </c>
      <c r="I2167" t="s">
        <v>78</v>
      </c>
      <c r="J2167">
        <v>99</v>
      </c>
      <c r="K2167" t="s">
        <v>23</v>
      </c>
      <c r="L2167">
        <v>77</v>
      </c>
      <c r="M2167" t="s">
        <v>32</v>
      </c>
      <c r="N2167">
        <v>3</v>
      </c>
      <c r="O2167" t="s">
        <v>25</v>
      </c>
      <c r="P2167">
        <v>768</v>
      </c>
      <c r="T2167" s="3">
        <f t="shared" si="67"/>
        <v>11.86</v>
      </c>
      <c r="U2167" s="3">
        <f>IF(AND(R2167&lt;&gt;"_U",N2167&lt;&gt;9999,N2167&lt;&gt;999,L2167&lt;&gt;"Median"),IFERROR(VLOOKUP(A2167,'TA Total'!A:P,16,0),"."),".")</f>
        <v>6477</v>
      </c>
    </row>
    <row r="2168" spans="1:21" x14ac:dyDescent="0.3">
      <c r="A2168" s="1" t="str">
        <f t="shared" si="66"/>
        <v>2018|Tararua District|Total - total household income</v>
      </c>
      <c r="B2168" t="s">
        <v>18</v>
      </c>
      <c r="C2168" t="s">
        <v>19</v>
      </c>
      <c r="D2168" t="s">
        <v>20</v>
      </c>
      <c r="E2168" t="s">
        <v>21</v>
      </c>
      <c r="F2168">
        <v>2018</v>
      </c>
      <c r="G2168">
        <v>2018</v>
      </c>
      <c r="H2168">
        <v>41</v>
      </c>
      <c r="I2168" t="s">
        <v>78</v>
      </c>
      <c r="J2168">
        <v>99</v>
      </c>
      <c r="K2168" t="s">
        <v>23</v>
      </c>
      <c r="L2168">
        <v>99</v>
      </c>
      <c r="M2168" t="s">
        <v>48</v>
      </c>
      <c r="N2168">
        <v>2</v>
      </c>
      <c r="O2168" t="s">
        <v>28</v>
      </c>
      <c r="P2168">
        <v>2142</v>
      </c>
      <c r="T2168" s="3">
        <f t="shared" si="67"/>
        <v>30.62</v>
      </c>
      <c r="U2168" s="3">
        <f>IF(AND(R2168&lt;&gt;"_U",N2168&lt;&gt;9999,N2168&lt;&gt;999,L2168&lt;&gt;"Median"),IFERROR(VLOOKUP(A2168,'TA Total'!A:P,16,0),"."),".")</f>
        <v>6996</v>
      </c>
    </row>
    <row r="2169" spans="1:21" x14ac:dyDescent="0.3">
      <c r="A2169" s="1" t="str">
        <f t="shared" si="66"/>
        <v>2018|Tararua District|Total - total household income</v>
      </c>
      <c r="B2169" t="s">
        <v>18</v>
      </c>
      <c r="C2169" t="s">
        <v>19</v>
      </c>
      <c r="D2169" t="s">
        <v>20</v>
      </c>
      <c r="E2169" t="s">
        <v>21</v>
      </c>
      <c r="F2169">
        <v>2018</v>
      </c>
      <c r="G2169">
        <v>2018</v>
      </c>
      <c r="H2169">
        <v>41</v>
      </c>
      <c r="I2169" t="s">
        <v>78</v>
      </c>
      <c r="J2169">
        <v>99</v>
      </c>
      <c r="K2169" t="s">
        <v>23</v>
      </c>
      <c r="L2169">
        <v>99</v>
      </c>
      <c r="M2169" t="s">
        <v>48</v>
      </c>
      <c r="N2169">
        <v>1</v>
      </c>
      <c r="O2169" t="s">
        <v>33</v>
      </c>
      <c r="P2169">
        <v>4017</v>
      </c>
      <c r="T2169" s="3">
        <f t="shared" si="67"/>
        <v>57.42</v>
      </c>
      <c r="U2169" s="3">
        <f>IF(AND(R2169&lt;&gt;"_U",N2169&lt;&gt;9999,N2169&lt;&gt;999,L2169&lt;&gt;"Median"),IFERROR(VLOOKUP(A2169,'TA Total'!A:P,16,0),"."),".")</f>
        <v>6996</v>
      </c>
    </row>
    <row r="2170" spans="1:21" x14ac:dyDescent="0.3">
      <c r="A2170" s="1" t="str">
        <f t="shared" si="66"/>
        <v>2018|Tararua District|Total - total household income</v>
      </c>
      <c r="B2170" t="s">
        <v>18</v>
      </c>
      <c r="C2170" t="s">
        <v>19</v>
      </c>
      <c r="D2170" t="s">
        <v>20</v>
      </c>
      <c r="E2170" t="s">
        <v>21</v>
      </c>
      <c r="F2170">
        <v>2018</v>
      </c>
      <c r="G2170">
        <v>2018</v>
      </c>
      <c r="H2170">
        <v>41</v>
      </c>
      <c r="I2170" t="s">
        <v>78</v>
      </c>
      <c r="J2170">
        <v>99</v>
      </c>
      <c r="K2170" t="s">
        <v>23</v>
      </c>
      <c r="L2170">
        <v>99</v>
      </c>
      <c r="M2170" t="s">
        <v>48</v>
      </c>
      <c r="N2170">
        <v>3</v>
      </c>
      <c r="O2170" t="s">
        <v>25</v>
      </c>
      <c r="P2170">
        <v>837</v>
      </c>
      <c r="T2170" s="3">
        <f t="shared" si="67"/>
        <v>11.96</v>
      </c>
      <c r="U2170" s="3">
        <f>IF(AND(R2170&lt;&gt;"_U",N2170&lt;&gt;9999,N2170&lt;&gt;999,L2170&lt;&gt;"Median"),IFERROR(VLOOKUP(A2170,'TA Total'!A:P,16,0),"."),".")</f>
        <v>6996</v>
      </c>
    </row>
    <row r="2171" spans="1:21" x14ac:dyDescent="0.3">
      <c r="A2171" s="1" t="str">
        <f t="shared" si="66"/>
        <v>2018|Tararua District|Total - total household income</v>
      </c>
      <c r="B2171" t="s">
        <v>18</v>
      </c>
      <c r="C2171" t="s">
        <v>19</v>
      </c>
      <c r="D2171" t="s">
        <v>20</v>
      </c>
      <c r="E2171" t="s">
        <v>21</v>
      </c>
      <c r="F2171">
        <v>2018</v>
      </c>
      <c r="G2171">
        <v>2018</v>
      </c>
      <c r="H2171">
        <v>41</v>
      </c>
      <c r="I2171" t="s">
        <v>78</v>
      </c>
      <c r="J2171">
        <v>99</v>
      </c>
      <c r="K2171" t="s">
        <v>23</v>
      </c>
      <c r="L2171">
        <v>99</v>
      </c>
      <c r="M2171" t="s">
        <v>48</v>
      </c>
      <c r="N2171">
        <v>999</v>
      </c>
      <c r="O2171" t="s">
        <v>42</v>
      </c>
      <c r="P2171">
        <v>0</v>
      </c>
      <c r="T2171" s="3" t="str">
        <f t="shared" si="67"/>
        <v>.</v>
      </c>
      <c r="U2171" s="3" t="str">
        <f>IF(AND(R2171&lt;&gt;"_U",N2171&lt;&gt;9999,N2171&lt;&gt;999,L2171&lt;&gt;"Median"),IFERROR(VLOOKUP(A2171,'TA Total'!A:P,16,0),"."),".")</f>
        <v>.</v>
      </c>
    </row>
    <row r="2172" spans="1:21" x14ac:dyDescent="0.3">
      <c r="A2172" s="1" t="str">
        <f t="shared" si="66"/>
        <v>2018|Tararua District|Total - total household income</v>
      </c>
      <c r="B2172" t="s">
        <v>18</v>
      </c>
      <c r="C2172" t="s">
        <v>19</v>
      </c>
      <c r="D2172" t="s">
        <v>20</v>
      </c>
      <c r="E2172" t="s">
        <v>21</v>
      </c>
      <c r="F2172">
        <v>2018</v>
      </c>
      <c r="G2172">
        <v>2018</v>
      </c>
      <c r="H2172">
        <v>41</v>
      </c>
      <c r="I2172" t="s">
        <v>78</v>
      </c>
      <c r="J2172">
        <v>99</v>
      </c>
      <c r="K2172" t="s">
        <v>23</v>
      </c>
      <c r="L2172">
        <v>99</v>
      </c>
      <c r="M2172" t="s">
        <v>48</v>
      </c>
      <c r="N2172">
        <v>9999</v>
      </c>
      <c r="O2172" t="s">
        <v>40</v>
      </c>
      <c r="P2172">
        <v>6996</v>
      </c>
      <c r="T2172" s="3" t="str">
        <f t="shared" si="67"/>
        <v>.</v>
      </c>
      <c r="U2172" s="3" t="str">
        <f>IF(AND(R2172&lt;&gt;"_U",N2172&lt;&gt;9999,N2172&lt;&gt;999,L2172&lt;&gt;"Median"),IFERROR(VLOOKUP(A2172,'TA Total'!A:P,16,0),"."),".")</f>
        <v>.</v>
      </c>
    </row>
    <row r="2173" spans="1:21" x14ac:dyDescent="0.3">
      <c r="A2173" s="1" t="str">
        <f t="shared" si="66"/>
        <v>2018|Tararua District|Total - total household income</v>
      </c>
      <c r="B2173" t="s">
        <v>18</v>
      </c>
      <c r="C2173" t="s">
        <v>19</v>
      </c>
      <c r="D2173" t="s">
        <v>20</v>
      </c>
      <c r="E2173" t="s">
        <v>21</v>
      </c>
      <c r="F2173">
        <v>2018</v>
      </c>
      <c r="G2173">
        <v>2018</v>
      </c>
      <c r="H2173">
        <v>41</v>
      </c>
      <c r="I2173" t="s">
        <v>78</v>
      </c>
      <c r="J2173">
        <v>99</v>
      </c>
      <c r="K2173" t="s">
        <v>23</v>
      </c>
      <c r="L2173">
        <v>99</v>
      </c>
      <c r="M2173" t="s">
        <v>48</v>
      </c>
      <c r="N2173">
        <v>7777</v>
      </c>
      <c r="O2173" t="s">
        <v>37</v>
      </c>
      <c r="P2173">
        <v>6996</v>
      </c>
      <c r="T2173" s="3">
        <f t="shared" si="67"/>
        <v>100</v>
      </c>
      <c r="U2173" s="3">
        <f>IF(AND(R2173&lt;&gt;"_U",N2173&lt;&gt;9999,N2173&lt;&gt;999,L2173&lt;&gt;"Median"),IFERROR(VLOOKUP(A2173,'TA Total'!A:P,16,0),"."),".")</f>
        <v>6996</v>
      </c>
    </row>
    <row r="2174" spans="1:21" x14ac:dyDescent="0.3">
      <c r="A2174" s="1" t="str">
        <f t="shared" si="66"/>
        <v>2018|Tararua District|Median ($) - total household income</v>
      </c>
      <c r="B2174" t="s">
        <v>18</v>
      </c>
      <c r="C2174" t="s">
        <v>19</v>
      </c>
      <c r="D2174" t="s">
        <v>20</v>
      </c>
      <c r="E2174" t="s">
        <v>21</v>
      </c>
      <c r="F2174">
        <v>2018</v>
      </c>
      <c r="G2174">
        <v>2018</v>
      </c>
      <c r="H2174">
        <v>41</v>
      </c>
      <c r="I2174" t="s">
        <v>78</v>
      </c>
      <c r="J2174">
        <v>99</v>
      </c>
      <c r="K2174" t="s">
        <v>23</v>
      </c>
      <c r="L2174" t="s">
        <v>56</v>
      </c>
      <c r="M2174" t="s">
        <v>57</v>
      </c>
      <c r="N2174">
        <v>7777</v>
      </c>
      <c r="O2174" t="s">
        <v>37</v>
      </c>
      <c r="P2174">
        <v>53500</v>
      </c>
      <c r="T2174" s="3" t="str">
        <f t="shared" si="67"/>
        <v>.</v>
      </c>
      <c r="U2174" s="3" t="str">
        <f>IF(AND(R2174&lt;&gt;"_U",N2174&lt;&gt;9999,N2174&lt;&gt;999,L2174&lt;&gt;"Median"),IFERROR(VLOOKUP(A2174,'TA Total'!A:P,16,0),"."),".")</f>
        <v>.</v>
      </c>
    </row>
    <row r="2175" spans="1:21" x14ac:dyDescent="0.3">
      <c r="A2175" s="1" t="str">
        <f t="shared" si="66"/>
        <v>2018|Tararua District|Median ($) - total household income</v>
      </c>
      <c r="B2175" t="s">
        <v>18</v>
      </c>
      <c r="C2175" t="s">
        <v>19</v>
      </c>
      <c r="D2175" t="s">
        <v>20</v>
      </c>
      <c r="E2175" t="s">
        <v>21</v>
      </c>
      <c r="F2175">
        <v>2018</v>
      </c>
      <c r="G2175">
        <v>2018</v>
      </c>
      <c r="H2175">
        <v>41</v>
      </c>
      <c r="I2175" t="s">
        <v>78</v>
      </c>
      <c r="J2175">
        <v>99</v>
      </c>
      <c r="K2175" t="s">
        <v>23</v>
      </c>
      <c r="L2175" t="s">
        <v>56</v>
      </c>
      <c r="M2175" t="s">
        <v>57</v>
      </c>
      <c r="N2175">
        <v>999</v>
      </c>
      <c r="O2175" t="s">
        <v>42</v>
      </c>
      <c r="R2175" t="s">
        <v>61</v>
      </c>
      <c r="S2175" t="s">
        <v>62</v>
      </c>
      <c r="T2175" s="3" t="str">
        <f t="shared" si="67"/>
        <v>.</v>
      </c>
      <c r="U2175" s="3" t="str">
        <f>IF(AND(R2175&lt;&gt;"_U",N2175&lt;&gt;9999,N2175&lt;&gt;999,L2175&lt;&gt;"Median"),IFERROR(VLOOKUP(A2175,'TA Total'!A:P,16,0),"."),".")</f>
        <v>.</v>
      </c>
    </row>
    <row r="2176" spans="1:21" x14ac:dyDescent="0.3">
      <c r="A2176" s="1" t="str">
        <f t="shared" si="66"/>
        <v>2018|Tararua District|Median ($) - total household income</v>
      </c>
      <c r="B2176" t="s">
        <v>18</v>
      </c>
      <c r="C2176" t="s">
        <v>19</v>
      </c>
      <c r="D2176" t="s">
        <v>20</v>
      </c>
      <c r="E2176" t="s">
        <v>21</v>
      </c>
      <c r="F2176">
        <v>2018</v>
      </c>
      <c r="G2176">
        <v>2018</v>
      </c>
      <c r="H2176">
        <v>41</v>
      </c>
      <c r="I2176" t="s">
        <v>78</v>
      </c>
      <c r="J2176">
        <v>99</v>
      </c>
      <c r="K2176" t="s">
        <v>23</v>
      </c>
      <c r="L2176" t="s">
        <v>56</v>
      </c>
      <c r="M2176" t="s">
        <v>57</v>
      </c>
      <c r="N2176">
        <v>2</v>
      </c>
      <c r="O2176" t="s">
        <v>28</v>
      </c>
      <c r="P2176">
        <v>41100</v>
      </c>
      <c r="T2176" s="3" t="str">
        <f t="shared" si="67"/>
        <v>.</v>
      </c>
      <c r="U2176" s="3" t="str">
        <f>IF(AND(R2176&lt;&gt;"_U",N2176&lt;&gt;9999,N2176&lt;&gt;999,L2176&lt;&gt;"Median"),IFERROR(VLOOKUP(A2176,'TA Total'!A:P,16,0),"."),".")</f>
        <v>.</v>
      </c>
    </row>
    <row r="2177" spans="1:21" x14ac:dyDescent="0.3">
      <c r="A2177" s="1" t="str">
        <f t="shared" si="66"/>
        <v>2018|Tararua District|Median ($) - total household income</v>
      </c>
      <c r="B2177" t="s">
        <v>18</v>
      </c>
      <c r="C2177" t="s">
        <v>19</v>
      </c>
      <c r="D2177" t="s">
        <v>20</v>
      </c>
      <c r="E2177" t="s">
        <v>21</v>
      </c>
      <c r="F2177">
        <v>2018</v>
      </c>
      <c r="G2177">
        <v>2018</v>
      </c>
      <c r="H2177">
        <v>41</v>
      </c>
      <c r="I2177" t="s">
        <v>78</v>
      </c>
      <c r="J2177">
        <v>99</v>
      </c>
      <c r="K2177" t="s">
        <v>23</v>
      </c>
      <c r="L2177" t="s">
        <v>56</v>
      </c>
      <c r="M2177" t="s">
        <v>57</v>
      </c>
      <c r="N2177">
        <v>1</v>
      </c>
      <c r="O2177" t="s">
        <v>33</v>
      </c>
      <c r="P2177">
        <v>59300</v>
      </c>
      <c r="T2177" s="3" t="str">
        <f t="shared" si="67"/>
        <v>.</v>
      </c>
      <c r="U2177" s="3" t="str">
        <f>IF(AND(R2177&lt;&gt;"_U",N2177&lt;&gt;9999,N2177&lt;&gt;999,L2177&lt;&gt;"Median"),IFERROR(VLOOKUP(A2177,'TA Total'!A:P,16,0),"."),".")</f>
        <v>.</v>
      </c>
    </row>
    <row r="2178" spans="1:21" x14ac:dyDescent="0.3">
      <c r="A2178" s="1" t="str">
        <f t="shared" si="66"/>
        <v>2018|Tararua District|Median ($) - total household income</v>
      </c>
      <c r="B2178" t="s">
        <v>18</v>
      </c>
      <c r="C2178" t="s">
        <v>19</v>
      </c>
      <c r="D2178" t="s">
        <v>20</v>
      </c>
      <c r="E2178" t="s">
        <v>21</v>
      </c>
      <c r="F2178">
        <v>2018</v>
      </c>
      <c r="G2178">
        <v>2018</v>
      </c>
      <c r="H2178">
        <v>41</v>
      </c>
      <c r="I2178" t="s">
        <v>78</v>
      </c>
      <c r="J2178">
        <v>99</v>
      </c>
      <c r="K2178" t="s">
        <v>23</v>
      </c>
      <c r="L2178" t="s">
        <v>56</v>
      </c>
      <c r="M2178" t="s">
        <v>57</v>
      </c>
      <c r="N2178">
        <v>9999</v>
      </c>
      <c r="O2178" t="s">
        <v>40</v>
      </c>
      <c r="P2178">
        <v>53500</v>
      </c>
      <c r="T2178" s="3" t="str">
        <f t="shared" si="67"/>
        <v>.</v>
      </c>
      <c r="U2178" s="3" t="str">
        <f>IF(AND(R2178&lt;&gt;"_U",N2178&lt;&gt;9999,N2178&lt;&gt;999,L2178&lt;&gt;"Median"),IFERROR(VLOOKUP(A2178,'TA Total'!A:P,16,0),"."),".")</f>
        <v>.</v>
      </c>
    </row>
    <row r="2179" spans="1:21" x14ac:dyDescent="0.3">
      <c r="A2179" s="1" t="str">
        <f t="shared" ref="A2179:A2242" si="68">G2179&amp;"|"&amp;I2179&amp;"|"&amp;M2179</f>
        <v>2018|Tararua District|Median ($) - total household income</v>
      </c>
      <c r="B2179" t="s">
        <v>18</v>
      </c>
      <c r="C2179" t="s">
        <v>19</v>
      </c>
      <c r="D2179" t="s">
        <v>20</v>
      </c>
      <c r="E2179" t="s">
        <v>21</v>
      </c>
      <c r="F2179">
        <v>2018</v>
      </c>
      <c r="G2179">
        <v>2018</v>
      </c>
      <c r="H2179">
        <v>41</v>
      </c>
      <c r="I2179" t="s">
        <v>78</v>
      </c>
      <c r="J2179">
        <v>99</v>
      </c>
      <c r="K2179" t="s">
        <v>23</v>
      </c>
      <c r="L2179" t="s">
        <v>56</v>
      </c>
      <c r="M2179" t="s">
        <v>57</v>
      </c>
      <c r="N2179">
        <v>3</v>
      </c>
      <c r="O2179" t="s">
        <v>25</v>
      </c>
      <c r="P2179">
        <v>65900</v>
      </c>
      <c r="T2179" s="3" t="str">
        <f t="shared" ref="T2179:T2242" si="69">IF(AND(R2179&lt;&gt;"_U",R2179&lt;&gt;"c",N2179&lt;&gt;999,N2179&lt;&gt;9999,L2179&lt;&gt;"Median"),IFERROR((ROUND(P2179/U2179*100,2)),"."),".")</f>
        <v>.</v>
      </c>
      <c r="U2179" s="3" t="str">
        <f>IF(AND(R2179&lt;&gt;"_U",N2179&lt;&gt;9999,N2179&lt;&gt;999,L2179&lt;&gt;"Median"),IFERROR(VLOOKUP(A2179,'TA Total'!A:P,16,0),"."),".")</f>
        <v>.</v>
      </c>
    </row>
    <row r="2180" spans="1:21" x14ac:dyDescent="0.3">
      <c r="A2180" s="1" t="str">
        <f t="shared" si="68"/>
        <v>2018|Horowhenua District|$20,000 or less</v>
      </c>
      <c r="B2180" t="s">
        <v>18</v>
      </c>
      <c r="C2180" t="s">
        <v>19</v>
      </c>
      <c r="D2180" t="s">
        <v>20</v>
      </c>
      <c r="E2180" t="s">
        <v>21</v>
      </c>
      <c r="F2180">
        <v>2018</v>
      </c>
      <c r="G2180">
        <v>2018</v>
      </c>
      <c r="H2180">
        <v>42</v>
      </c>
      <c r="I2180" t="s">
        <v>137</v>
      </c>
      <c r="J2180">
        <v>99</v>
      </c>
      <c r="K2180" t="s">
        <v>23</v>
      </c>
      <c r="L2180">
        <v>1</v>
      </c>
      <c r="M2180" t="s">
        <v>39</v>
      </c>
      <c r="N2180">
        <v>7777</v>
      </c>
      <c r="O2180" t="s">
        <v>37</v>
      </c>
      <c r="P2180">
        <v>1620</v>
      </c>
      <c r="T2180" s="3">
        <f t="shared" si="69"/>
        <v>100</v>
      </c>
      <c r="U2180" s="3">
        <f>IF(AND(R2180&lt;&gt;"_U",N2180&lt;&gt;9999,N2180&lt;&gt;999,L2180&lt;&gt;"Median"),IFERROR(VLOOKUP(A2180,'TA Total'!A:P,16,0),"."),".")</f>
        <v>1620</v>
      </c>
    </row>
    <row r="2181" spans="1:21" x14ac:dyDescent="0.3">
      <c r="A2181" s="1" t="str">
        <f t="shared" si="68"/>
        <v>2018|Horowhenua District|$20,000 or less</v>
      </c>
      <c r="B2181" t="s">
        <v>18</v>
      </c>
      <c r="C2181" t="s">
        <v>19</v>
      </c>
      <c r="D2181" t="s">
        <v>20</v>
      </c>
      <c r="E2181" t="s">
        <v>21</v>
      </c>
      <c r="F2181">
        <v>2018</v>
      </c>
      <c r="G2181">
        <v>2018</v>
      </c>
      <c r="H2181">
        <v>42</v>
      </c>
      <c r="I2181" t="s">
        <v>137</v>
      </c>
      <c r="J2181">
        <v>99</v>
      </c>
      <c r="K2181" t="s">
        <v>23</v>
      </c>
      <c r="L2181">
        <v>1</v>
      </c>
      <c r="M2181" t="s">
        <v>39</v>
      </c>
      <c r="N2181">
        <v>999</v>
      </c>
      <c r="O2181" t="s">
        <v>42</v>
      </c>
      <c r="P2181">
        <v>0</v>
      </c>
      <c r="T2181" s="3" t="str">
        <f t="shared" si="69"/>
        <v>.</v>
      </c>
      <c r="U2181" s="3" t="str">
        <f>IF(AND(R2181&lt;&gt;"_U",N2181&lt;&gt;9999,N2181&lt;&gt;999,L2181&lt;&gt;"Median"),IFERROR(VLOOKUP(A2181,'TA Total'!A:P,16,0),"."),".")</f>
        <v>.</v>
      </c>
    </row>
    <row r="2182" spans="1:21" x14ac:dyDescent="0.3">
      <c r="A2182" s="1" t="str">
        <f t="shared" si="68"/>
        <v>2018|Horowhenua District|$20,000 or less</v>
      </c>
      <c r="B2182" t="s">
        <v>18</v>
      </c>
      <c r="C2182" t="s">
        <v>19</v>
      </c>
      <c r="D2182" t="s">
        <v>20</v>
      </c>
      <c r="E2182" t="s">
        <v>21</v>
      </c>
      <c r="F2182">
        <v>2018</v>
      </c>
      <c r="G2182">
        <v>2018</v>
      </c>
      <c r="H2182">
        <v>42</v>
      </c>
      <c r="I2182" t="s">
        <v>137</v>
      </c>
      <c r="J2182">
        <v>99</v>
      </c>
      <c r="K2182" t="s">
        <v>23</v>
      </c>
      <c r="L2182">
        <v>1</v>
      </c>
      <c r="M2182" t="s">
        <v>39</v>
      </c>
      <c r="N2182">
        <v>1</v>
      </c>
      <c r="O2182" t="s">
        <v>33</v>
      </c>
      <c r="P2182">
        <v>675</v>
      </c>
      <c r="T2182" s="3">
        <f t="shared" si="69"/>
        <v>41.67</v>
      </c>
      <c r="U2182" s="3">
        <f>IF(AND(R2182&lt;&gt;"_U",N2182&lt;&gt;9999,N2182&lt;&gt;999,L2182&lt;&gt;"Median"),IFERROR(VLOOKUP(A2182,'TA Total'!A:P,16,0),"."),".")</f>
        <v>1620</v>
      </c>
    </row>
    <row r="2183" spans="1:21" x14ac:dyDescent="0.3">
      <c r="A2183" s="1" t="str">
        <f t="shared" si="68"/>
        <v>2018|Horowhenua District|$20,000 or less</v>
      </c>
      <c r="B2183" t="s">
        <v>18</v>
      </c>
      <c r="C2183" t="s">
        <v>19</v>
      </c>
      <c r="D2183" t="s">
        <v>20</v>
      </c>
      <c r="E2183" t="s">
        <v>21</v>
      </c>
      <c r="F2183">
        <v>2018</v>
      </c>
      <c r="G2183">
        <v>2018</v>
      </c>
      <c r="H2183">
        <v>42</v>
      </c>
      <c r="I2183" t="s">
        <v>137</v>
      </c>
      <c r="J2183">
        <v>99</v>
      </c>
      <c r="K2183" t="s">
        <v>23</v>
      </c>
      <c r="L2183">
        <v>1</v>
      </c>
      <c r="M2183" t="s">
        <v>39</v>
      </c>
      <c r="N2183">
        <v>9999</v>
      </c>
      <c r="O2183" t="s">
        <v>40</v>
      </c>
      <c r="P2183">
        <v>1620</v>
      </c>
      <c r="T2183" s="3" t="str">
        <f t="shared" si="69"/>
        <v>.</v>
      </c>
      <c r="U2183" s="3" t="str">
        <f>IF(AND(R2183&lt;&gt;"_U",N2183&lt;&gt;9999,N2183&lt;&gt;999,L2183&lt;&gt;"Median"),IFERROR(VLOOKUP(A2183,'TA Total'!A:P,16,0),"."),".")</f>
        <v>.</v>
      </c>
    </row>
    <row r="2184" spans="1:21" x14ac:dyDescent="0.3">
      <c r="A2184" s="1" t="str">
        <f t="shared" si="68"/>
        <v>2018|Horowhenua District|$20,000 or less</v>
      </c>
      <c r="B2184" t="s">
        <v>18</v>
      </c>
      <c r="C2184" t="s">
        <v>19</v>
      </c>
      <c r="D2184" t="s">
        <v>20</v>
      </c>
      <c r="E2184" t="s">
        <v>21</v>
      </c>
      <c r="F2184">
        <v>2018</v>
      </c>
      <c r="G2184">
        <v>2018</v>
      </c>
      <c r="H2184">
        <v>42</v>
      </c>
      <c r="I2184" t="s">
        <v>137</v>
      </c>
      <c r="J2184">
        <v>99</v>
      </c>
      <c r="K2184" t="s">
        <v>23</v>
      </c>
      <c r="L2184">
        <v>1</v>
      </c>
      <c r="M2184" t="s">
        <v>39</v>
      </c>
      <c r="N2184">
        <v>2</v>
      </c>
      <c r="O2184" t="s">
        <v>28</v>
      </c>
      <c r="P2184">
        <v>843</v>
      </c>
      <c r="T2184" s="3">
        <f t="shared" si="69"/>
        <v>52.04</v>
      </c>
      <c r="U2184" s="3">
        <f>IF(AND(R2184&lt;&gt;"_U",N2184&lt;&gt;9999,N2184&lt;&gt;999,L2184&lt;&gt;"Median"),IFERROR(VLOOKUP(A2184,'TA Total'!A:P,16,0),"."),".")</f>
        <v>1620</v>
      </c>
    </row>
    <row r="2185" spans="1:21" x14ac:dyDescent="0.3">
      <c r="A2185" s="1" t="str">
        <f t="shared" si="68"/>
        <v>2018|Horowhenua District|$20,000 or less</v>
      </c>
      <c r="B2185" t="s">
        <v>18</v>
      </c>
      <c r="C2185" t="s">
        <v>19</v>
      </c>
      <c r="D2185" t="s">
        <v>20</v>
      </c>
      <c r="E2185" t="s">
        <v>21</v>
      </c>
      <c r="F2185">
        <v>2018</v>
      </c>
      <c r="G2185">
        <v>2018</v>
      </c>
      <c r="H2185">
        <v>42</v>
      </c>
      <c r="I2185" t="s">
        <v>137</v>
      </c>
      <c r="J2185">
        <v>99</v>
      </c>
      <c r="K2185" t="s">
        <v>23</v>
      </c>
      <c r="L2185">
        <v>1</v>
      </c>
      <c r="M2185" t="s">
        <v>39</v>
      </c>
      <c r="N2185">
        <v>3</v>
      </c>
      <c r="O2185" t="s">
        <v>25</v>
      </c>
      <c r="P2185">
        <v>99</v>
      </c>
      <c r="T2185" s="3">
        <f t="shared" si="69"/>
        <v>6.11</v>
      </c>
      <c r="U2185" s="3">
        <f>IF(AND(R2185&lt;&gt;"_U",N2185&lt;&gt;9999,N2185&lt;&gt;999,L2185&lt;&gt;"Median"),IFERROR(VLOOKUP(A2185,'TA Total'!A:P,16,0),"."),".")</f>
        <v>1620</v>
      </c>
    </row>
    <row r="2186" spans="1:21" x14ac:dyDescent="0.3">
      <c r="A2186" s="1" t="str">
        <f t="shared" si="68"/>
        <v>2018|Horowhenua District|$20,001-$30,000</v>
      </c>
      <c r="B2186" t="s">
        <v>18</v>
      </c>
      <c r="C2186" t="s">
        <v>19</v>
      </c>
      <c r="D2186" t="s">
        <v>20</v>
      </c>
      <c r="E2186" t="s">
        <v>21</v>
      </c>
      <c r="F2186">
        <v>2018</v>
      </c>
      <c r="G2186">
        <v>2018</v>
      </c>
      <c r="H2186">
        <v>42</v>
      </c>
      <c r="I2186" t="s">
        <v>137</v>
      </c>
      <c r="J2186">
        <v>99</v>
      </c>
      <c r="K2186" t="s">
        <v>23</v>
      </c>
      <c r="L2186">
        <v>2</v>
      </c>
      <c r="M2186" t="s">
        <v>24</v>
      </c>
      <c r="N2186">
        <v>3</v>
      </c>
      <c r="O2186" t="s">
        <v>25</v>
      </c>
      <c r="P2186">
        <v>210</v>
      </c>
      <c r="T2186" s="3">
        <f t="shared" si="69"/>
        <v>10.01</v>
      </c>
      <c r="U2186" s="3">
        <f>IF(AND(R2186&lt;&gt;"_U",N2186&lt;&gt;9999,N2186&lt;&gt;999,L2186&lt;&gt;"Median"),IFERROR(VLOOKUP(A2186,'TA Total'!A:P,16,0),"."),".")</f>
        <v>2097</v>
      </c>
    </row>
    <row r="2187" spans="1:21" x14ac:dyDescent="0.3">
      <c r="A2187" s="1" t="str">
        <f t="shared" si="68"/>
        <v>2018|Horowhenua District|$20,001-$30,000</v>
      </c>
      <c r="B2187" t="s">
        <v>18</v>
      </c>
      <c r="C2187" t="s">
        <v>19</v>
      </c>
      <c r="D2187" t="s">
        <v>20</v>
      </c>
      <c r="E2187" t="s">
        <v>21</v>
      </c>
      <c r="F2187">
        <v>2018</v>
      </c>
      <c r="G2187">
        <v>2018</v>
      </c>
      <c r="H2187">
        <v>42</v>
      </c>
      <c r="I2187" t="s">
        <v>137</v>
      </c>
      <c r="J2187">
        <v>99</v>
      </c>
      <c r="K2187" t="s">
        <v>23</v>
      </c>
      <c r="L2187">
        <v>2</v>
      </c>
      <c r="M2187" t="s">
        <v>24</v>
      </c>
      <c r="N2187">
        <v>1</v>
      </c>
      <c r="O2187" t="s">
        <v>33</v>
      </c>
      <c r="P2187">
        <v>1140</v>
      </c>
      <c r="T2187" s="3">
        <f t="shared" si="69"/>
        <v>54.36</v>
      </c>
      <c r="U2187" s="3">
        <f>IF(AND(R2187&lt;&gt;"_U",N2187&lt;&gt;9999,N2187&lt;&gt;999,L2187&lt;&gt;"Median"),IFERROR(VLOOKUP(A2187,'TA Total'!A:P,16,0),"."),".")</f>
        <v>2097</v>
      </c>
    </row>
    <row r="2188" spans="1:21" x14ac:dyDescent="0.3">
      <c r="A2188" s="1" t="str">
        <f t="shared" si="68"/>
        <v>2018|Horowhenua District|$20,001-$30,000</v>
      </c>
      <c r="B2188" t="s">
        <v>18</v>
      </c>
      <c r="C2188" t="s">
        <v>19</v>
      </c>
      <c r="D2188" t="s">
        <v>20</v>
      </c>
      <c r="E2188" t="s">
        <v>21</v>
      </c>
      <c r="F2188">
        <v>2018</v>
      </c>
      <c r="G2188">
        <v>2018</v>
      </c>
      <c r="H2188">
        <v>42</v>
      </c>
      <c r="I2188" t="s">
        <v>137</v>
      </c>
      <c r="J2188">
        <v>99</v>
      </c>
      <c r="K2188" t="s">
        <v>23</v>
      </c>
      <c r="L2188">
        <v>2</v>
      </c>
      <c r="M2188" t="s">
        <v>24</v>
      </c>
      <c r="N2188">
        <v>999</v>
      </c>
      <c r="O2188" t="s">
        <v>42</v>
      </c>
      <c r="P2188">
        <v>0</v>
      </c>
      <c r="T2188" s="3" t="str">
        <f t="shared" si="69"/>
        <v>.</v>
      </c>
      <c r="U2188" s="3" t="str">
        <f>IF(AND(R2188&lt;&gt;"_U",N2188&lt;&gt;9999,N2188&lt;&gt;999,L2188&lt;&gt;"Median"),IFERROR(VLOOKUP(A2188,'TA Total'!A:P,16,0),"."),".")</f>
        <v>.</v>
      </c>
    </row>
    <row r="2189" spans="1:21" x14ac:dyDescent="0.3">
      <c r="A2189" s="1" t="str">
        <f t="shared" si="68"/>
        <v>2018|Horowhenua District|$20,001-$30,000</v>
      </c>
      <c r="B2189" t="s">
        <v>18</v>
      </c>
      <c r="C2189" t="s">
        <v>19</v>
      </c>
      <c r="D2189" t="s">
        <v>20</v>
      </c>
      <c r="E2189" t="s">
        <v>21</v>
      </c>
      <c r="F2189">
        <v>2018</v>
      </c>
      <c r="G2189">
        <v>2018</v>
      </c>
      <c r="H2189">
        <v>42</v>
      </c>
      <c r="I2189" t="s">
        <v>137</v>
      </c>
      <c r="J2189">
        <v>99</v>
      </c>
      <c r="K2189" t="s">
        <v>23</v>
      </c>
      <c r="L2189">
        <v>2</v>
      </c>
      <c r="M2189" t="s">
        <v>24</v>
      </c>
      <c r="N2189">
        <v>7777</v>
      </c>
      <c r="O2189" t="s">
        <v>37</v>
      </c>
      <c r="P2189">
        <v>2097</v>
      </c>
      <c r="T2189" s="3">
        <f t="shared" si="69"/>
        <v>100</v>
      </c>
      <c r="U2189" s="3">
        <f>IF(AND(R2189&lt;&gt;"_U",N2189&lt;&gt;9999,N2189&lt;&gt;999,L2189&lt;&gt;"Median"),IFERROR(VLOOKUP(A2189,'TA Total'!A:P,16,0),"."),".")</f>
        <v>2097</v>
      </c>
    </row>
    <row r="2190" spans="1:21" x14ac:dyDescent="0.3">
      <c r="A2190" s="1" t="str">
        <f t="shared" si="68"/>
        <v>2018|Horowhenua District|$20,001-$30,000</v>
      </c>
      <c r="B2190" t="s">
        <v>18</v>
      </c>
      <c r="C2190" t="s">
        <v>19</v>
      </c>
      <c r="D2190" t="s">
        <v>20</v>
      </c>
      <c r="E2190" t="s">
        <v>21</v>
      </c>
      <c r="F2190">
        <v>2018</v>
      </c>
      <c r="G2190">
        <v>2018</v>
      </c>
      <c r="H2190">
        <v>42</v>
      </c>
      <c r="I2190" t="s">
        <v>137</v>
      </c>
      <c r="J2190">
        <v>99</v>
      </c>
      <c r="K2190" t="s">
        <v>23</v>
      </c>
      <c r="L2190">
        <v>2</v>
      </c>
      <c r="M2190" t="s">
        <v>24</v>
      </c>
      <c r="N2190">
        <v>9999</v>
      </c>
      <c r="O2190" t="s">
        <v>40</v>
      </c>
      <c r="P2190">
        <v>2097</v>
      </c>
      <c r="T2190" s="3" t="str">
        <f t="shared" si="69"/>
        <v>.</v>
      </c>
      <c r="U2190" s="3" t="str">
        <f>IF(AND(R2190&lt;&gt;"_U",N2190&lt;&gt;9999,N2190&lt;&gt;999,L2190&lt;&gt;"Median"),IFERROR(VLOOKUP(A2190,'TA Total'!A:P,16,0),"."),".")</f>
        <v>.</v>
      </c>
    </row>
    <row r="2191" spans="1:21" x14ac:dyDescent="0.3">
      <c r="A2191" s="1" t="str">
        <f t="shared" si="68"/>
        <v>2018|Horowhenua District|$20,001-$30,000</v>
      </c>
      <c r="B2191" t="s">
        <v>18</v>
      </c>
      <c r="C2191" t="s">
        <v>19</v>
      </c>
      <c r="D2191" t="s">
        <v>20</v>
      </c>
      <c r="E2191" t="s">
        <v>21</v>
      </c>
      <c r="F2191">
        <v>2018</v>
      </c>
      <c r="G2191">
        <v>2018</v>
      </c>
      <c r="H2191">
        <v>42</v>
      </c>
      <c r="I2191" t="s">
        <v>137</v>
      </c>
      <c r="J2191">
        <v>99</v>
      </c>
      <c r="K2191" t="s">
        <v>23</v>
      </c>
      <c r="L2191">
        <v>2</v>
      </c>
      <c r="M2191" t="s">
        <v>24</v>
      </c>
      <c r="N2191">
        <v>2</v>
      </c>
      <c r="O2191" t="s">
        <v>28</v>
      </c>
      <c r="P2191">
        <v>750</v>
      </c>
      <c r="T2191" s="3">
        <f t="shared" si="69"/>
        <v>35.770000000000003</v>
      </c>
      <c r="U2191" s="3">
        <f>IF(AND(R2191&lt;&gt;"_U",N2191&lt;&gt;9999,N2191&lt;&gt;999,L2191&lt;&gt;"Median"),IFERROR(VLOOKUP(A2191,'TA Total'!A:P,16,0),"."),".")</f>
        <v>2097</v>
      </c>
    </row>
    <row r="2192" spans="1:21" x14ac:dyDescent="0.3">
      <c r="A2192" s="1" t="str">
        <f t="shared" si="68"/>
        <v>2018|Horowhenua District|$30,001-$50,000</v>
      </c>
      <c r="B2192" t="s">
        <v>18</v>
      </c>
      <c r="C2192" t="s">
        <v>19</v>
      </c>
      <c r="D2192" t="s">
        <v>20</v>
      </c>
      <c r="E2192" t="s">
        <v>21</v>
      </c>
      <c r="F2192">
        <v>2018</v>
      </c>
      <c r="G2192">
        <v>2018</v>
      </c>
      <c r="H2192">
        <v>42</v>
      </c>
      <c r="I2192" t="s">
        <v>137</v>
      </c>
      <c r="J2192">
        <v>99</v>
      </c>
      <c r="K2192" t="s">
        <v>23</v>
      </c>
      <c r="L2192">
        <v>3</v>
      </c>
      <c r="M2192" t="s">
        <v>45</v>
      </c>
      <c r="N2192">
        <v>1</v>
      </c>
      <c r="O2192" t="s">
        <v>33</v>
      </c>
      <c r="P2192">
        <v>1578</v>
      </c>
      <c r="T2192" s="3">
        <f t="shared" si="69"/>
        <v>58.25</v>
      </c>
      <c r="U2192" s="3">
        <f>IF(AND(R2192&lt;&gt;"_U",N2192&lt;&gt;9999,N2192&lt;&gt;999,L2192&lt;&gt;"Median"),IFERROR(VLOOKUP(A2192,'TA Total'!A:P,16,0),"."),".")</f>
        <v>2709</v>
      </c>
    </row>
    <row r="2193" spans="1:21" x14ac:dyDescent="0.3">
      <c r="A2193" s="1" t="str">
        <f t="shared" si="68"/>
        <v>2018|Horowhenua District|$30,001-$50,000</v>
      </c>
      <c r="B2193" t="s">
        <v>18</v>
      </c>
      <c r="C2193" t="s">
        <v>19</v>
      </c>
      <c r="D2193" t="s">
        <v>20</v>
      </c>
      <c r="E2193" t="s">
        <v>21</v>
      </c>
      <c r="F2193">
        <v>2018</v>
      </c>
      <c r="G2193">
        <v>2018</v>
      </c>
      <c r="H2193">
        <v>42</v>
      </c>
      <c r="I2193" t="s">
        <v>137</v>
      </c>
      <c r="J2193">
        <v>99</v>
      </c>
      <c r="K2193" t="s">
        <v>23</v>
      </c>
      <c r="L2193">
        <v>3</v>
      </c>
      <c r="M2193" t="s">
        <v>45</v>
      </c>
      <c r="N2193">
        <v>9999</v>
      </c>
      <c r="O2193" t="s">
        <v>40</v>
      </c>
      <c r="P2193">
        <v>2709</v>
      </c>
      <c r="T2193" s="3" t="str">
        <f t="shared" si="69"/>
        <v>.</v>
      </c>
      <c r="U2193" s="3" t="str">
        <f>IF(AND(R2193&lt;&gt;"_U",N2193&lt;&gt;9999,N2193&lt;&gt;999,L2193&lt;&gt;"Median"),IFERROR(VLOOKUP(A2193,'TA Total'!A:P,16,0),"."),".")</f>
        <v>.</v>
      </c>
    </row>
    <row r="2194" spans="1:21" x14ac:dyDescent="0.3">
      <c r="A2194" s="1" t="str">
        <f t="shared" si="68"/>
        <v>2018|Horowhenua District|$30,001-$50,000</v>
      </c>
      <c r="B2194" t="s">
        <v>18</v>
      </c>
      <c r="C2194" t="s">
        <v>19</v>
      </c>
      <c r="D2194" t="s">
        <v>20</v>
      </c>
      <c r="E2194" t="s">
        <v>21</v>
      </c>
      <c r="F2194">
        <v>2018</v>
      </c>
      <c r="G2194">
        <v>2018</v>
      </c>
      <c r="H2194">
        <v>42</v>
      </c>
      <c r="I2194" t="s">
        <v>137</v>
      </c>
      <c r="J2194">
        <v>99</v>
      </c>
      <c r="K2194" t="s">
        <v>23</v>
      </c>
      <c r="L2194">
        <v>3</v>
      </c>
      <c r="M2194" t="s">
        <v>45</v>
      </c>
      <c r="N2194">
        <v>3</v>
      </c>
      <c r="O2194" t="s">
        <v>25</v>
      </c>
      <c r="P2194">
        <v>300</v>
      </c>
      <c r="T2194" s="3">
        <f t="shared" si="69"/>
        <v>11.07</v>
      </c>
      <c r="U2194" s="3">
        <f>IF(AND(R2194&lt;&gt;"_U",N2194&lt;&gt;9999,N2194&lt;&gt;999,L2194&lt;&gt;"Median"),IFERROR(VLOOKUP(A2194,'TA Total'!A:P,16,0),"."),".")</f>
        <v>2709</v>
      </c>
    </row>
    <row r="2195" spans="1:21" x14ac:dyDescent="0.3">
      <c r="A2195" s="1" t="str">
        <f t="shared" si="68"/>
        <v>2018|Horowhenua District|$30,001-$50,000</v>
      </c>
      <c r="B2195" t="s">
        <v>18</v>
      </c>
      <c r="C2195" t="s">
        <v>19</v>
      </c>
      <c r="D2195" t="s">
        <v>20</v>
      </c>
      <c r="E2195" t="s">
        <v>21</v>
      </c>
      <c r="F2195">
        <v>2018</v>
      </c>
      <c r="G2195">
        <v>2018</v>
      </c>
      <c r="H2195">
        <v>42</v>
      </c>
      <c r="I2195" t="s">
        <v>137</v>
      </c>
      <c r="J2195">
        <v>99</v>
      </c>
      <c r="K2195" t="s">
        <v>23</v>
      </c>
      <c r="L2195">
        <v>3</v>
      </c>
      <c r="M2195" t="s">
        <v>45</v>
      </c>
      <c r="N2195">
        <v>7777</v>
      </c>
      <c r="O2195" t="s">
        <v>37</v>
      </c>
      <c r="P2195">
        <v>2709</v>
      </c>
      <c r="T2195" s="3">
        <f t="shared" si="69"/>
        <v>100</v>
      </c>
      <c r="U2195" s="3">
        <f>IF(AND(R2195&lt;&gt;"_U",N2195&lt;&gt;9999,N2195&lt;&gt;999,L2195&lt;&gt;"Median"),IFERROR(VLOOKUP(A2195,'TA Total'!A:P,16,0),"."),".")</f>
        <v>2709</v>
      </c>
    </row>
    <row r="2196" spans="1:21" x14ac:dyDescent="0.3">
      <c r="A2196" s="1" t="str">
        <f t="shared" si="68"/>
        <v>2018|Horowhenua District|$30,001-$50,000</v>
      </c>
      <c r="B2196" t="s">
        <v>18</v>
      </c>
      <c r="C2196" t="s">
        <v>19</v>
      </c>
      <c r="D2196" t="s">
        <v>20</v>
      </c>
      <c r="E2196" t="s">
        <v>21</v>
      </c>
      <c r="F2196">
        <v>2018</v>
      </c>
      <c r="G2196">
        <v>2018</v>
      </c>
      <c r="H2196">
        <v>42</v>
      </c>
      <c r="I2196" t="s">
        <v>137</v>
      </c>
      <c r="J2196">
        <v>99</v>
      </c>
      <c r="K2196" t="s">
        <v>23</v>
      </c>
      <c r="L2196">
        <v>3</v>
      </c>
      <c r="M2196" t="s">
        <v>45</v>
      </c>
      <c r="N2196">
        <v>999</v>
      </c>
      <c r="O2196" t="s">
        <v>42</v>
      </c>
      <c r="P2196">
        <v>0</v>
      </c>
      <c r="T2196" s="3" t="str">
        <f t="shared" si="69"/>
        <v>.</v>
      </c>
      <c r="U2196" s="3" t="str">
        <f>IF(AND(R2196&lt;&gt;"_U",N2196&lt;&gt;9999,N2196&lt;&gt;999,L2196&lt;&gt;"Median"),IFERROR(VLOOKUP(A2196,'TA Total'!A:P,16,0),"."),".")</f>
        <v>.</v>
      </c>
    </row>
    <row r="2197" spans="1:21" x14ac:dyDescent="0.3">
      <c r="A2197" s="1" t="str">
        <f t="shared" si="68"/>
        <v>2018|Horowhenua District|$30,001-$50,000</v>
      </c>
      <c r="B2197" t="s">
        <v>18</v>
      </c>
      <c r="C2197" t="s">
        <v>19</v>
      </c>
      <c r="D2197" t="s">
        <v>20</v>
      </c>
      <c r="E2197" t="s">
        <v>21</v>
      </c>
      <c r="F2197">
        <v>2018</v>
      </c>
      <c r="G2197">
        <v>2018</v>
      </c>
      <c r="H2197">
        <v>42</v>
      </c>
      <c r="I2197" t="s">
        <v>137</v>
      </c>
      <c r="J2197">
        <v>99</v>
      </c>
      <c r="K2197" t="s">
        <v>23</v>
      </c>
      <c r="L2197">
        <v>3</v>
      </c>
      <c r="M2197" t="s">
        <v>45</v>
      </c>
      <c r="N2197">
        <v>2</v>
      </c>
      <c r="O2197" t="s">
        <v>28</v>
      </c>
      <c r="P2197">
        <v>831</v>
      </c>
      <c r="T2197" s="3">
        <f t="shared" si="69"/>
        <v>30.68</v>
      </c>
      <c r="U2197" s="3">
        <f>IF(AND(R2197&lt;&gt;"_U",N2197&lt;&gt;9999,N2197&lt;&gt;999,L2197&lt;&gt;"Median"),IFERROR(VLOOKUP(A2197,'TA Total'!A:P,16,0),"."),".")</f>
        <v>2709</v>
      </c>
    </row>
    <row r="2198" spans="1:21" x14ac:dyDescent="0.3">
      <c r="A2198" s="1" t="str">
        <f t="shared" si="68"/>
        <v>2018|Horowhenua District|$50,001-$70,000</v>
      </c>
      <c r="B2198" t="s">
        <v>18</v>
      </c>
      <c r="C2198" t="s">
        <v>19</v>
      </c>
      <c r="D2198" t="s">
        <v>20</v>
      </c>
      <c r="E2198" t="s">
        <v>21</v>
      </c>
      <c r="F2198">
        <v>2018</v>
      </c>
      <c r="G2198">
        <v>2018</v>
      </c>
      <c r="H2198">
        <v>42</v>
      </c>
      <c r="I2198" t="s">
        <v>137</v>
      </c>
      <c r="J2198">
        <v>99</v>
      </c>
      <c r="K2198" t="s">
        <v>23</v>
      </c>
      <c r="L2198">
        <v>4</v>
      </c>
      <c r="M2198" t="s">
        <v>36</v>
      </c>
      <c r="N2198">
        <v>3</v>
      </c>
      <c r="O2198" t="s">
        <v>25</v>
      </c>
      <c r="P2198">
        <v>183</v>
      </c>
      <c r="T2198" s="3">
        <f t="shared" si="69"/>
        <v>9.76</v>
      </c>
      <c r="U2198" s="3">
        <f>IF(AND(R2198&lt;&gt;"_U",N2198&lt;&gt;9999,N2198&lt;&gt;999,L2198&lt;&gt;"Median"),IFERROR(VLOOKUP(A2198,'TA Total'!A:P,16,0),"."),".")</f>
        <v>1875</v>
      </c>
    </row>
    <row r="2199" spans="1:21" x14ac:dyDescent="0.3">
      <c r="A2199" s="1" t="str">
        <f t="shared" si="68"/>
        <v>2018|Horowhenua District|$50,001-$70,000</v>
      </c>
      <c r="B2199" t="s">
        <v>18</v>
      </c>
      <c r="C2199" t="s">
        <v>19</v>
      </c>
      <c r="D2199" t="s">
        <v>20</v>
      </c>
      <c r="E2199" t="s">
        <v>21</v>
      </c>
      <c r="F2199">
        <v>2018</v>
      </c>
      <c r="G2199">
        <v>2018</v>
      </c>
      <c r="H2199">
        <v>42</v>
      </c>
      <c r="I2199" t="s">
        <v>137</v>
      </c>
      <c r="J2199">
        <v>99</v>
      </c>
      <c r="K2199" t="s">
        <v>23</v>
      </c>
      <c r="L2199">
        <v>4</v>
      </c>
      <c r="M2199" t="s">
        <v>36</v>
      </c>
      <c r="N2199">
        <v>2</v>
      </c>
      <c r="O2199" t="s">
        <v>28</v>
      </c>
      <c r="P2199">
        <v>531</v>
      </c>
      <c r="T2199" s="3">
        <f t="shared" si="69"/>
        <v>28.32</v>
      </c>
      <c r="U2199" s="3">
        <f>IF(AND(R2199&lt;&gt;"_U",N2199&lt;&gt;9999,N2199&lt;&gt;999,L2199&lt;&gt;"Median"),IFERROR(VLOOKUP(A2199,'TA Total'!A:P,16,0),"."),".")</f>
        <v>1875</v>
      </c>
    </row>
    <row r="2200" spans="1:21" x14ac:dyDescent="0.3">
      <c r="A2200" s="1" t="str">
        <f t="shared" si="68"/>
        <v>2018|Horowhenua District|$50,001-$70,000</v>
      </c>
      <c r="B2200" t="s">
        <v>18</v>
      </c>
      <c r="C2200" t="s">
        <v>19</v>
      </c>
      <c r="D2200" t="s">
        <v>20</v>
      </c>
      <c r="E2200" t="s">
        <v>21</v>
      </c>
      <c r="F2200">
        <v>2018</v>
      </c>
      <c r="G2200">
        <v>2018</v>
      </c>
      <c r="H2200">
        <v>42</v>
      </c>
      <c r="I2200" t="s">
        <v>137</v>
      </c>
      <c r="J2200">
        <v>99</v>
      </c>
      <c r="K2200" t="s">
        <v>23</v>
      </c>
      <c r="L2200">
        <v>4</v>
      </c>
      <c r="M2200" t="s">
        <v>36</v>
      </c>
      <c r="N2200">
        <v>7777</v>
      </c>
      <c r="O2200" t="s">
        <v>37</v>
      </c>
      <c r="P2200">
        <v>1875</v>
      </c>
      <c r="T2200" s="3">
        <f t="shared" si="69"/>
        <v>100</v>
      </c>
      <c r="U2200" s="3">
        <f>IF(AND(R2200&lt;&gt;"_U",N2200&lt;&gt;9999,N2200&lt;&gt;999,L2200&lt;&gt;"Median"),IFERROR(VLOOKUP(A2200,'TA Total'!A:P,16,0),"."),".")</f>
        <v>1875</v>
      </c>
    </row>
    <row r="2201" spans="1:21" x14ac:dyDescent="0.3">
      <c r="A2201" s="1" t="str">
        <f t="shared" si="68"/>
        <v>2018|Horowhenua District|$50,001-$70,000</v>
      </c>
      <c r="B2201" t="s">
        <v>18</v>
      </c>
      <c r="C2201" t="s">
        <v>19</v>
      </c>
      <c r="D2201" t="s">
        <v>20</v>
      </c>
      <c r="E2201" t="s">
        <v>21</v>
      </c>
      <c r="F2201">
        <v>2018</v>
      </c>
      <c r="G2201">
        <v>2018</v>
      </c>
      <c r="H2201">
        <v>42</v>
      </c>
      <c r="I2201" t="s">
        <v>137</v>
      </c>
      <c r="J2201">
        <v>99</v>
      </c>
      <c r="K2201" t="s">
        <v>23</v>
      </c>
      <c r="L2201">
        <v>4</v>
      </c>
      <c r="M2201" t="s">
        <v>36</v>
      </c>
      <c r="N2201">
        <v>1</v>
      </c>
      <c r="O2201" t="s">
        <v>33</v>
      </c>
      <c r="P2201">
        <v>1164</v>
      </c>
      <c r="T2201" s="3">
        <f t="shared" si="69"/>
        <v>62.08</v>
      </c>
      <c r="U2201" s="3">
        <f>IF(AND(R2201&lt;&gt;"_U",N2201&lt;&gt;9999,N2201&lt;&gt;999,L2201&lt;&gt;"Median"),IFERROR(VLOOKUP(A2201,'TA Total'!A:P,16,0),"."),".")</f>
        <v>1875</v>
      </c>
    </row>
    <row r="2202" spans="1:21" x14ac:dyDescent="0.3">
      <c r="A2202" s="1" t="str">
        <f t="shared" si="68"/>
        <v>2018|Horowhenua District|$50,001-$70,000</v>
      </c>
      <c r="B2202" t="s">
        <v>18</v>
      </c>
      <c r="C2202" t="s">
        <v>19</v>
      </c>
      <c r="D2202" t="s">
        <v>20</v>
      </c>
      <c r="E2202" t="s">
        <v>21</v>
      </c>
      <c r="F2202">
        <v>2018</v>
      </c>
      <c r="G2202">
        <v>2018</v>
      </c>
      <c r="H2202">
        <v>42</v>
      </c>
      <c r="I2202" t="s">
        <v>137</v>
      </c>
      <c r="J2202">
        <v>99</v>
      </c>
      <c r="K2202" t="s">
        <v>23</v>
      </c>
      <c r="L2202">
        <v>4</v>
      </c>
      <c r="M2202" t="s">
        <v>36</v>
      </c>
      <c r="N2202">
        <v>9999</v>
      </c>
      <c r="O2202" t="s">
        <v>40</v>
      </c>
      <c r="P2202">
        <v>1875</v>
      </c>
      <c r="T2202" s="3" t="str">
        <f t="shared" si="69"/>
        <v>.</v>
      </c>
      <c r="U2202" s="3" t="str">
        <f>IF(AND(R2202&lt;&gt;"_U",N2202&lt;&gt;9999,N2202&lt;&gt;999,L2202&lt;&gt;"Median"),IFERROR(VLOOKUP(A2202,'TA Total'!A:P,16,0),"."),".")</f>
        <v>.</v>
      </c>
    </row>
    <row r="2203" spans="1:21" x14ac:dyDescent="0.3">
      <c r="A2203" s="1" t="str">
        <f t="shared" si="68"/>
        <v>2018|Horowhenua District|$50,001-$70,000</v>
      </c>
      <c r="B2203" t="s">
        <v>18</v>
      </c>
      <c r="C2203" t="s">
        <v>19</v>
      </c>
      <c r="D2203" t="s">
        <v>20</v>
      </c>
      <c r="E2203" t="s">
        <v>21</v>
      </c>
      <c r="F2203">
        <v>2018</v>
      </c>
      <c r="G2203">
        <v>2018</v>
      </c>
      <c r="H2203">
        <v>42</v>
      </c>
      <c r="I2203" t="s">
        <v>137</v>
      </c>
      <c r="J2203">
        <v>99</v>
      </c>
      <c r="K2203" t="s">
        <v>23</v>
      </c>
      <c r="L2203">
        <v>4</v>
      </c>
      <c r="M2203" t="s">
        <v>36</v>
      </c>
      <c r="N2203">
        <v>999</v>
      </c>
      <c r="O2203" t="s">
        <v>42</v>
      </c>
      <c r="P2203">
        <v>0</v>
      </c>
      <c r="T2203" s="3" t="str">
        <f t="shared" si="69"/>
        <v>.</v>
      </c>
      <c r="U2203" s="3" t="str">
        <f>IF(AND(R2203&lt;&gt;"_U",N2203&lt;&gt;9999,N2203&lt;&gt;999,L2203&lt;&gt;"Median"),IFERROR(VLOOKUP(A2203,'TA Total'!A:P,16,0),"."),".")</f>
        <v>.</v>
      </c>
    </row>
    <row r="2204" spans="1:21" x14ac:dyDescent="0.3">
      <c r="A2204" s="1" t="str">
        <f t="shared" si="68"/>
        <v>2018|Horowhenua District|$70,001-$100,000</v>
      </c>
      <c r="B2204" t="s">
        <v>18</v>
      </c>
      <c r="C2204" t="s">
        <v>19</v>
      </c>
      <c r="D2204" t="s">
        <v>20</v>
      </c>
      <c r="E2204" t="s">
        <v>21</v>
      </c>
      <c r="F2204">
        <v>2018</v>
      </c>
      <c r="G2204">
        <v>2018</v>
      </c>
      <c r="H2204">
        <v>42</v>
      </c>
      <c r="I2204" t="s">
        <v>137</v>
      </c>
      <c r="J2204">
        <v>99</v>
      </c>
      <c r="K2204" t="s">
        <v>23</v>
      </c>
      <c r="L2204">
        <v>5</v>
      </c>
      <c r="M2204" t="s">
        <v>58</v>
      </c>
      <c r="N2204">
        <v>999</v>
      </c>
      <c r="O2204" t="s">
        <v>42</v>
      </c>
      <c r="P2204">
        <v>0</v>
      </c>
      <c r="T2204" s="3" t="str">
        <f t="shared" si="69"/>
        <v>.</v>
      </c>
      <c r="U2204" s="3" t="str">
        <f>IF(AND(R2204&lt;&gt;"_U",N2204&lt;&gt;9999,N2204&lt;&gt;999,L2204&lt;&gt;"Median"),IFERROR(VLOOKUP(A2204,'TA Total'!A:P,16,0),"."),".")</f>
        <v>.</v>
      </c>
    </row>
    <row r="2205" spans="1:21" x14ac:dyDescent="0.3">
      <c r="A2205" s="1" t="str">
        <f t="shared" si="68"/>
        <v>2018|Horowhenua District|$70,001-$100,000</v>
      </c>
      <c r="B2205" t="s">
        <v>18</v>
      </c>
      <c r="C2205" t="s">
        <v>19</v>
      </c>
      <c r="D2205" t="s">
        <v>20</v>
      </c>
      <c r="E2205" t="s">
        <v>21</v>
      </c>
      <c r="F2205">
        <v>2018</v>
      </c>
      <c r="G2205">
        <v>2018</v>
      </c>
      <c r="H2205">
        <v>42</v>
      </c>
      <c r="I2205" t="s">
        <v>137</v>
      </c>
      <c r="J2205">
        <v>99</v>
      </c>
      <c r="K2205" t="s">
        <v>23</v>
      </c>
      <c r="L2205">
        <v>5</v>
      </c>
      <c r="M2205" t="s">
        <v>58</v>
      </c>
      <c r="N2205">
        <v>3</v>
      </c>
      <c r="O2205" t="s">
        <v>25</v>
      </c>
      <c r="P2205">
        <v>183</v>
      </c>
      <c r="T2205" s="3">
        <f t="shared" si="69"/>
        <v>10.25</v>
      </c>
      <c r="U2205" s="3">
        <f>IF(AND(R2205&lt;&gt;"_U",N2205&lt;&gt;9999,N2205&lt;&gt;999,L2205&lt;&gt;"Median"),IFERROR(VLOOKUP(A2205,'TA Total'!A:P,16,0),"."),".")</f>
        <v>1785</v>
      </c>
    </row>
    <row r="2206" spans="1:21" x14ac:dyDescent="0.3">
      <c r="A2206" s="1" t="str">
        <f t="shared" si="68"/>
        <v>2018|Horowhenua District|$70,001-$100,000</v>
      </c>
      <c r="B2206" t="s">
        <v>18</v>
      </c>
      <c r="C2206" t="s">
        <v>19</v>
      </c>
      <c r="D2206" t="s">
        <v>20</v>
      </c>
      <c r="E2206" t="s">
        <v>21</v>
      </c>
      <c r="F2206">
        <v>2018</v>
      </c>
      <c r="G2206">
        <v>2018</v>
      </c>
      <c r="H2206">
        <v>42</v>
      </c>
      <c r="I2206" t="s">
        <v>137</v>
      </c>
      <c r="J2206">
        <v>99</v>
      </c>
      <c r="K2206" t="s">
        <v>23</v>
      </c>
      <c r="L2206">
        <v>5</v>
      </c>
      <c r="M2206" t="s">
        <v>58</v>
      </c>
      <c r="N2206">
        <v>2</v>
      </c>
      <c r="O2206" t="s">
        <v>28</v>
      </c>
      <c r="P2206">
        <v>456</v>
      </c>
      <c r="T2206" s="3">
        <f t="shared" si="69"/>
        <v>25.55</v>
      </c>
      <c r="U2206" s="3">
        <f>IF(AND(R2206&lt;&gt;"_U",N2206&lt;&gt;9999,N2206&lt;&gt;999,L2206&lt;&gt;"Median"),IFERROR(VLOOKUP(A2206,'TA Total'!A:P,16,0),"."),".")</f>
        <v>1785</v>
      </c>
    </row>
    <row r="2207" spans="1:21" x14ac:dyDescent="0.3">
      <c r="A2207" s="1" t="str">
        <f t="shared" si="68"/>
        <v>2018|Horowhenua District|$70,001-$100,000</v>
      </c>
      <c r="B2207" t="s">
        <v>18</v>
      </c>
      <c r="C2207" t="s">
        <v>19</v>
      </c>
      <c r="D2207" t="s">
        <v>20</v>
      </c>
      <c r="E2207" t="s">
        <v>21</v>
      </c>
      <c r="F2207">
        <v>2018</v>
      </c>
      <c r="G2207">
        <v>2018</v>
      </c>
      <c r="H2207">
        <v>42</v>
      </c>
      <c r="I2207" t="s">
        <v>137</v>
      </c>
      <c r="J2207">
        <v>99</v>
      </c>
      <c r="K2207" t="s">
        <v>23</v>
      </c>
      <c r="L2207">
        <v>5</v>
      </c>
      <c r="M2207" t="s">
        <v>58</v>
      </c>
      <c r="N2207">
        <v>1</v>
      </c>
      <c r="O2207" t="s">
        <v>33</v>
      </c>
      <c r="P2207">
        <v>1143</v>
      </c>
      <c r="T2207" s="3">
        <f t="shared" si="69"/>
        <v>64.03</v>
      </c>
      <c r="U2207" s="3">
        <f>IF(AND(R2207&lt;&gt;"_U",N2207&lt;&gt;9999,N2207&lt;&gt;999,L2207&lt;&gt;"Median"),IFERROR(VLOOKUP(A2207,'TA Total'!A:P,16,0),"."),".")</f>
        <v>1785</v>
      </c>
    </row>
    <row r="2208" spans="1:21" x14ac:dyDescent="0.3">
      <c r="A2208" s="1" t="str">
        <f t="shared" si="68"/>
        <v>2018|Horowhenua District|$70,001-$100,000</v>
      </c>
      <c r="B2208" t="s">
        <v>18</v>
      </c>
      <c r="C2208" t="s">
        <v>19</v>
      </c>
      <c r="D2208" t="s">
        <v>20</v>
      </c>
      <c r="E2208" t="s">
        <v>21</v>
      </c>
      <c r="F2208">
        <v>2018</v>
      </c>
      <c r="G2208">
        <v>2018</v>
      </c>
      <c r="H2208">
        <v>42</v>
      </c>
      <c r="I2208" t="s">
        <v>137</v>
      </c>
      <c r="J2208">
        <v>99</v>
      </c>
      <c r="K2208" t="s">
        <v>23</v>
      </c>
      <c r="L2208">
        <v>5</v>
      </c>
      <c r="M2208" t="s">
        <v>58</v>
      </c>
      <c r="N2208">
        <v>9999</v>
      </c>
      <c r="O2208" t="s">
        <v>40</v>
      </c>
      <c r="P2208">
        <v>1785</v>
      </c>
      <c r="T2208" s="3" t="str">
        <f t="shared" si="69"/>
        <v>.</v>
      </c>
      <c r="U2208" s="3" t="str">
        <f>IF(AND(R2208&lt;&gt;"_U",N2208&lt;&gt;9999,N2208&lt;&gt;999,L2208&lt;&gt;"Median"),IFERROR(VLOOKUP(A2208,'TA Total'!A:P,16,0),"."),".")</f>
        <v>.</v>
      </c>
    </row>
    <row r="2209" spans="1:21" x14ac:dyDescent="0.3">
      <c r="A2209" s="1" t="str">
        <f t="shared" si="68"/>
        <v>2018|Horowhenua District|$70,001-$100,000</v>
      </c>
      <c r="B2209" t="s">
        <v>18</v>
      </c>
      <c r="C2209" t="s">
        <v>19</v>
      </c>
      <c r="D2209" t="s">
        <v>20</v>
      </c>
      <c r="E2209" t="s">
        <v>21</v>
      </c>
      <c r="F2209">
        <v>2018</v>
      </c>
      <c r="G2209">
        <v>2018</v>
      </c>
      <c r="H2209">
        <v>42</v>
      </c>
      <c r="I2209" t="s">
        <v>137</v>
      </c>
      <c r="J2209">
        <v>99</v>
      </c>
      <c r="K2209" t="s">
        <v>23</v>
      </c>
      <c r="L2209">
        <v>5</v>
      </c>
      <c r="M2209" t="s">
        <v>58</v>
      </c>
      <c r="N2209">
        <v>7777</v>
      </c>
      <c r="O2209" t="s">
        <v>37</v>
      </c>
      <c r="P2209">
        <v>1785</v>
      </c>
      <c r="T2209" s="3">
        <f t="shared" si="69"/>
        <v>100</v>
      </c>
      <c r="U2209" s="3">
        <f>IF(AND(R2209&lt;&gt;"_U",N2209&lt;&gt;9999,N2209&lt;&gt;999,L2209&lt;&gt;"Median"),IFERROR(VLOOKUP(A2209,'TA Total'!A:P,16,0),"."),".")</f>
        <v>1785</v>
      </c>
    </row>
    <row r="2210" spans="1:21" x14ac:dyDescent="0.3">
      <c r="A2210" s="1" t="str">
        <f t="shared" si="68"/>
        <v>2018|Horowhenua District|$100,001-$150,000</v>
      </c>
      <c r="B2210" t="s">
        <v>18</v>
      </c>
      <c r="C2210" t="s">
        <v>19</v>
      </c>
      <c r="D2210" t="s">
        <v>20</v>
      </c>
      <c r="E2210" t="s">
        <v>21</v>
      </c>
      <c r="F2210">
        <v>2018</v>
      </c>
      <c r="G2210">
        <v>2018</v>
      </c>
      <c r="H2210">
        <v>42</v>
      </c>
      <c r="I2210" t="s">
        <v>137</v>
      </c>
      <c r="J2210">
        <v>99</v>
      </c>
      <c r="K2210" t="s">
        <v>23</v>
      </c>
      <c r="L2210">
        <v>6</v>
      </c>
      <c r="M2210" t="s">
        <v>59</v>
      </c>
      <c r="N2210">
        <v>3</v>
      </c>
      <c r="O2210" t="s">
        <v>25</v>
      </c>
      <c r="P2210">
        <v>210</v>
      </c>
      <c r="T2210" s="3">
        <f t="shared" si="69"/>
        <v>13.36</v>
      </c>
      <c r="U2210" s="3">
        <f>IF(AND(R2210&lt;&gt;"_U",N2210&lt;&gt;9999,N2210&lt;&gt;999,L2210&lt;&gt;"Median"),IFERROR(VLOOKUP(A2210,'TA Total'!A:P,16,0),"."),".")</f>
        <v>1572</v>
      </c>
    </row>
    <row r="2211" spans="1:21" x14ac:dyDescent="0.3">
      <c r="A2211" s="1" t="str">
        <f t="shared" si="68"/>
        <v>2018|Horowhenua District|$100,001-$150,000</v>
      </c>
      <c r="B2211" t="s">
        <v>18</v>
      </c>
      <c r="C2211" t="s">
        <v>19</v>
      </c>
      <c r="D2211" t="s">
        <v>20</v>
      </c>
      <c r="E2211" t="s">
        <v>21</v>
      </c>
      <c r="F2211">
        <v>2018</v>
      </c>
      <c r="G2211">
        <v>2018</v>
      </c>
      <c r="H2211">
        <v>42</v>
      </c>
      <c r="I2211" t="s">
        <v>137</v>
      </c>
      <c r="J2211">
        <v>99</v>
      </c>
      <c r="K2211" t="s">
        <v>23</v>
      </c>
      <c r="L2211">
        <v>6</v>
      </c>
      <c r="M2211" t="s">
        <v>59</v>
      </c>
      <c r="N2211">
        <v>2</v>
      </c>
      <c r="O2211" t="s">
        <v>28</v>
      </c>
      <c r="P2211">
        <v>252</v>
      </c>
      <c r="T2211" s="3">
        <f t="shared" si="69"/>
        <v>16.03</v>
      </c>
      <c r="U2211" s="3">
        <f>IF(AND(R2211&lt;&gt;"_U",N2211&lt;&gt;9999,N2211&lt;&gt;999,L2211&lt;&gt;"Median"),IFERROR(VLOOKUP(A2211,'TA Total'!A:P,16,0),"."),".")</f>
        <v>1572</v>
      </c>
    </row>
    <row r="2212" spans="1:21" x14ac:dyDescent="0.3">
      <c r="A2212" s="1" t="str">
        <f t="shared" si="68"/>
        <v>2018|Horowhenua District|$100,001-$150,000</v>
      </c>
      <c r="B2212" t="s">
        <v>18</v>
      </c>
      <c r="C2212" t="s">
        <v>19</v>
      </c>
      <c r="D2212" t="s">
        <v>20</v>
      </c>
      <c r="E2212" t="s">
        <v>21</v>
      </c>
      <c r="F2212">
        <v>2018</v>
      </c>
      <c r="G2212">
        <v>2018</v>
      </c>
      <c r="H2212">
        <v>42</v>
      </c>
      <c r="I2212" t="s">
        <v>137</v>
      </c>
      <c r="J2212">
        <v>99</v>
      </c>
      <c r="K2212" t="s">
        <v>23</v>
      </c>
      <c r="L2212">
        <v>6</v>
      </c>
      <c r="M2212" t="s">
        <v>59</v>
      </c>
      <c r="N2212">
        <v>7777</v>
      </c>
      <c r="O2212" t="s">
        <v>37</v>
      </c>
      <c r="P2212">
        <v>1572</v>
      </c>
      <c r="T2212" s="3">
        <f t="shared" si="69"/>
        <v>100</v>
      </c>
      <c r="U2212" s="3">
        <f>IF(AND(R2212&lt;&gt;"_U",N2212&lt;&gt;9999,N2212&lt;&gt;999,L2212&lt;&gt;"Median"),IFERROR(VLOOKUP(A2212,'TA Total'!A:P,16,0),"."),".")</f>
        <v>1572</v>
      </c>
    </row>
    <row r="2213" spans="1:21" x14ac:dyDescent="0.3">
      <c r="A2213" s="1" t="str">
        <f t="shared" si="68"/>
        <v>2018|Horowhenua District|$100,001-$150,000</v>
      </c>
      <c r="B2213" t="s">
        <v>18</v>
      </c>
      <c r="C2213" t="s">
        <v>19</v>
      </c>
      <c r="D2213" t="s">
        <v>20</v>
      </c>
      <c r="E2213" t="s">
        <v>21</v>
      </c>
      <c r="F2213">
        <v>2018</v>
      </c>
      <c r="G2213">
        <v>2018</v>
      </c>
      <c r="H2213">
        <v>42</v>
      </c>
      <c r="I2213" t="s">
        <v>137</v>
      </c>
      <c r="J2213">
        <v>99</v>
      </c>
      <c r="K2213" t="s">
        <v>23</v>
      </c>
      <c r="L2213">
        <v>6</v>
      </c>
      <c r="M2213" t="s">
        <v>59</v>
      </c>
      <c r="N2213">
        <v>1</v>
      </c>
      <c r="O2213" t="s">
        <v>33</v>
      </c>
      <c r="P2213">
        <v>1113</v>
      </c>
      <c r="T2213" s="3">
        <f t="shared" si="69"/>
        <v>70.8</v>
      </c>
      <c r="U2213" s="3">
        <f>IF(AND(R2213&lt;&gt;"_U",N2213&lt;&gt;9999,N2213&lt;&gt;999,L2213&lt;&gt;"Median"),IFERROR(VLOOKUP(A2213,'TA Total'!A:P,16,0),"."),".")</f>
        <v>1572</v>
      </c>
    </row>
    <row r="2214" spans="1:21" x14ac:dyDescent="0.3">
      <c r="A2214" s="1" t="str">
        <f t="shared" si="68"/>
        <v>2018|Horowhenua District|$100,001-$150,000</v>
      </c>
      <c r="B2214" t="s">
        <v>18</v>
      </c>
      <c r="C2214" t="s">
        <v>19</v>
      </c>
      <c r="D2214" t="s">
        <v>20</v>
      </c>
      <c r="E2214" t="s">
        <v>21</v>
      </c>
      <c r="F2214">
        <v>2018</v>
      </c>
      <c r="G2214">
        <v>2018</v>
      </c>
      <c r="H2214">
        <v>42</v>
      </c>
      <c r="I2214" t="s">
        <v>137</v>
      </c>
      <c r="J2214">
        <v>99</v>
      </c>
      <c r="K2214" t="s">
        <v>23</v>
      </c>
      <c r="L2214">
        <v>6</v>
      </c>
      <c r="M2214" t="s">
        <v>59</v>
      </c>
      <c r="N2214">
        <v>999</v>
      </c>
      <c r="O2214" t="s">
        <v>42</v>
      </c>
      <c r="P2214">
        <v>0</v>
      </c>
      <c r="T2214" s="3" t="str">
        <f t="shared" si="69"/>
        <v>.</v>
      </c>
      <c r="U2214" s="3" t="str">
        <f>IF(AND(R2214&lt;&gt;"_U",N2214&lt;&gt;9999,N2214&lt;&gt;999,L2214&lt;&gt;"Median"),IFERROR(VLOOKUP(A2214,'TA Total'!A:P,16,0),"."),".")</f>
        <v>.</v>
      </c>
    </row>
    <row r="2215" spans="1:21" x14ac:dyDescent="0.3">
      <c r="A2215" s="1" t="str">
        <f t="shared" si="68"/>
        <v>2018|Horowhenua District|$100,001-$150,000</v>
      </c>
      <c r="B2215" t="s">
        <v>18</v>
      </c>
      <c r="C2215" t="s">
        <v>19</v>
      </c>
      <c r="D2215" t="s">
        <v>20</v>
      </c>
      <c r="E2215" t="s">
        <v>21</v>
      </c>
      <c r="F2215">
        <v>2018</v>
      </c>
      <c r="G2215">
        <v>2018</v>
      </c>
      <c r="H2215">
        <v>42</v>
      </c>
      <c r="I2215" t="s">
        <v>137</v>
      </c>
      <c r="J2215">
        <v>99</v>
      </c>
      <c r="K2215" t="s">
        <v>23</v>
      </c>
      <c r="L2215">
        <v>6</v>
      </c>
      <c r="M2215" t="s">
        <v>59</v>
      </c>
      <c r="N2215">
        <v>9999</v>
      </c>
      <c r="O2215" t="s">
        <v>40</v>
      </c>
      <c r="P2215">
        <v>1572</v>
      </c>
      <c r="T2215" s="3" t="str">
        <f t="shared" si="69"/>
        <v>.</v>
      </c>
      <c r="U2215" s="3" t="str">
        <f>IF(AND(R2215&lt;&gt;"_U",N2215&lt;&gt;9999,N2215&lt;&gt;999,L2215&lt;&gt;"Median"),IFERROR(VLOOKUP(A2215,'TA Total'!A:P,16,0),"."),".")</f>
        <v>.</v>
      </c>
    </row>
    <row r="2216" spans="1:21" x14ac:dyDescent="0.3">
      <c r="A2216" s="1" t="str">
        <f t="shared" si="68"/>
        <v>2018|Horowhenua District|$150,001-$200,000</v>
      </c>
      <c r="B2216" t="s">
        <v>18</v>
      </c>
      <c r="C2216" t="s">
        <v>19</v>
      </c>
      <c r="D2216" t="s">
        <v>20</v>
      </c>
      <c r="E2216" t="s">
        <v>21</v>
      </c>
      <c r="F2216">
        <v>2018</v>
      </c>
      <c r="G2216">
        <v>2018</v>
      </c>
      <c r="H2216">
        <v>42</v>
      </c>
      <c r="I2216" t="s">
        <v>137</v>
      </c>
      <c r="J2216">
        <v>99</v>
      </c>
      <c r="K2216" t="s">
        <v>23</v>
      </c>
      <c r="L2216">
        <v>7</v>
      </c>
      <c r="M2216" t="s">
        <v>43</v>
      </c>
      <c r="N2216">
        <v>1</v>
      </c>
      <c r="O2216" t="s">
        <v>33</v>
      </c>
      <c r="P2216">
        <v>507</v>
      </c>
      <c r="T2216" s="3">
        <f t="shared" si="69"/>
        <v>68.42</v>
      </c>
      <c r="U2216" s="3">
        <f>IF(AND(R2216&lt;&gt;"_U",N2216&lt;&gt;9999,N2216&lt;&gt;999,L2216&lt;&gt;"Median"),IFERROR(VLOOKUP(A2216,'TA Total'!A:P,16,0),"."),".")</f>
        <v>741</v>
      </c>
    </row>
    <row r="2217" spans="1:21" x14ac:dyDescent="0.3">
      <c r="A2217" s="1" t="str">
        <f t="shared" si="68"/>
        <v>2018|Horowhenua District|$150,001-$200,000</v>
      </c>
      <c r="B2217" t="s">
        <v>18</v>
      </c>
      <c r="C2217" t="s">
        <v>19</v>
      </c>
      <c r="D2217" t="s">
        <v>20</v>
      </c>
      <c r="E2217" t="s">
        <v>21</v>
      </c>
      <c r="F2217">
        <v>2018</v>
      </c>
      <c r="G2217">
        <v>2018</v>
      </c>
      <c r="H2217">
        <v>42</v>
      </c>
      <c r="I2217" t="s">
        <v>137</v>
      </c>
      <c r="J2217">
        <v>99</v>
      </c>
      <c r="K2217" t="s">
        <v>23</v>
      </c>
      <c r="L2217">
        <v>7</v>
      </c>
      <c r="M2217" t="s">
        <v>43</v>
      </c>
      <c r="N2217">
        <v>9999</v>
      </c>
      <c r="O2217" t="s">
        <v>40</v>
      </c>
      <c r="P2217">
        <v>741</v>
      </c>
      <c r="T2217" s="3" t="str">
        <f t="shared" si="69"/>
        <v>.</v>
      </c>
      <c r="U2217" s="3" t="str">
        <f>IF(AND(R2217&lt;&gt;"_U",N2217&lt;&gt;9999,N2217&lt;&gt;999,L2217&lt;&gt;"Median"),IFERROR(VLOOKUP(A2217,'TA Total'!A:P,16,0),"."),".")</f>
        <v>.</v>
      </c>
    </row>
    <row r="2218" spans="1:21" x14ac:dyDescent="0.3">
      <c r="A2218" s="1" t="str">
        <f t="shared" si="68"/>
        <v>2018|Horowhenua District|$150,001-$200,000</v>
      </c>
      <c r="B2218" t="s">
        <v>18</v>
      </c>
      <c r="C2218" t="s">
        <v>19</v>
      </c>
      <c r="D2218" t="s">
        <v>20</v>
      </c>
      <c r="E2218" t="s">
        <v>21</v>
      </c>
      <c r="F2218">
        <v>2018</v>
      </c>
      <c r="G2218">
        <v>2018</v>
      </c>
      <c r="H2218">
        <v>42</v>
      </c>
      <c r="I2218" t="s">
        <v>137</v>
      </c>
      <c r="J2218">
        <v>99</v>
      </c>
      <c r="K2218" t="s">
        <v>23</v>
      </c>
      <c r="L2218">
        <v>7</v>
      </c>
      <c r="M2218" t="s">
        <v>43</v>
      </c>
      <c r="N2218">
        <v>999</v>
      </c>
      <c r="O2218" t="s">
        <v>42</v>
      </c>
      <c r="P2218">
        <v>0</v>
      </c>
      <c r="T2218" s="3" t="str">
        <f t="shared" si="69"/>
        <v>.</v>
      </c>
      <c r="U2218" s="3" t="str">
        <f>IF(AND(R2218&lt;&gt;"_U",N2218&lt;&gt;9999,N2218&lt;&gt;999,L2218&lt;&gt;"Median"),IFERROR(VLOOKUP(A2218,'TA Total'!A:P,16,0),"."),".")</f>
        <v>.</v>
      </c>
    </row>
    <row r="2219" spans="1:21" x14ac:dyDescent="0.3">
      <c r="A2219" s="1" t="str">
        <f t="shared" si="68"/>
        <v>2018|Horowhenua District|$150,001-$200,000</v>
      </c>
      <c r="B2219" t="s">
        <v>18</v>
      </c>
      <c r="C2219" t="s">
        <v>19</v>
      </c>
      <c r="D2219" t="s">
        <v>20</v>
      </c>
      <c r="E2219" t="s">
        <v>21</v>
      </c>
      <c r="F2219">
        <v>2018</v>
      </c>
      <c r="G2219">
        <v>2018</v>
      </c>
      <c r="H2219">
        <v>42</v>
      </c>
      <c r="I2219" t="s">
        <v>137</v>
      </c>
      <c r="J2219">
        <v>99</v>
      </c>
      <c r="K2219" t="s">
        <v>23</v>
      </c>
      <c r="L2219">
        <v>7</v>
      </c>
      <c r="M2219" t="s">
        <v>43</v>
      </c>
      <c r="N2219">
        <v>7777</v>
      </c>
      <c r="O2219" t="s">
        <v>37</v>
      </c>
      <c r="P2219">
        <v>741</v>
      </c>
      <c r="T2219" s="3">
        <f t="shared" si="69"/>
        <v>100</v>
      </c>
      <c r="U2219" s="3">
        <f>IF(AND(R2219&lt;&gt;"_U",N2219&lt;&gt;9999,N2219&lt;&gt;999,L2219&lt;&gt;"Median"),IFERROR(VLOOKUP(A2219,'TA Total'!A:P,16,0),"."),".")</f>
        <v>741</v>
      </c>
    </row>
    <row r="2220" spans="1:21" x14ac:dyDescent="0.3">
      <c r="A2220" s="1" t="str">
        <f t="shared" si="68"/>
        <v>2018|Horowhenua District|$150,001-$200,000</v>
      </c>
      <c r="B2220" t="s">
        <v>18</v>
      </c>
      <c r="C2220" t="s">
        <v>19</v>
      </c>
      <c r="D2220" t="s">
        <v>20</v>
      </c>
      <c r="E2220" t="s">
        <v>21</v>
      </c>
      <c r="F2220">
        <v>2018</v>
      </c>
      <c r="G2220">
        <v>2018</v>
      </c>
      <c r="H2220">
        <v>42</v>
      </c>
      <c r="I2220" t="s">
        <v>137</v>
      </c>
      <c r="J2220">
        <v>99</v>
      </c>
      <c r="K2220" t="s">
        <v>23</v>
      </c>
      <c r="L2220">
        <v>7</v>
      </c>
      <c r="M2220" t="s">
        <v>43</v>
      </c>
      <c r="N2220">
        <v>3</v>
      </c>
      <c r="O2220" t="s">
        <v>25</v>
      </c>
      <c r="P2220">
        <v>165</v>
      </c>
      <c r="T2220" s="3">
        <f t="shared" si="69"/>
        <v>22.27</v>
      </c>
      <c r="U2220" s="3">
        <f>IF(AND(R2220&lt;&gt;"_U",N2220&lt;&gt;9999,N2220&lt;&gt;999,L2220&lt;&gt;"Median"),IFERROR(VLOOKUP(A2220,'TA Total'!A:P,16,0),"."),".")</f>
        <v>741</v>
      </c>
    </row>
    <row r="2221" spans="1:21" x14ac:dyDescent="0.3">
      <c r="A2221" s="1" t="str">
        <f t="shared" si="68"/>
        <v>2018|Horowhenua District|$150,001-$200,000</v>
      </c>
      <c r="B2221" t="s">
        <v>18</v>
      </c>
      <c r="C2221" t="s">
        <v>19</v>
      </c>
      <c r="D2221" t="s">
        <v>20</v>
      </c>
      <c r="E2221" t="s">
        <v>21</v>
      </c>
      <c r="F2221">
        <v>2018</v>
      </c>
      <c r="G2221">
        <v>2018</v>
      </c>
      <c r="H2221">
        <v>42</v>
      </c>
      <c r="I2221" t="s">
        <v>137</v>
      </c>
      <c r="J2221">
        <v>99</v>
      </c>
      <c r="K2221" t="s">
        <v>23</v>
      </c>
      <c r="L2221">
        <v>7</v>
      </c>
      <c r="M2221" t="s">
        <v>43</v>
      </c>
      <c r="N2221">
        <v>2</v>
      </c>
      <c r="O2221" t="s">
        <v>28</v>
      </c>
      <c r="P2221">
        <v>69</v>
      </c>
      <c r="T2221" s="3">
        <f t="shared" si="69"/>
        <v>9.31</v>
      </c>
      <c r="U2221" s="3">
        <f>IF(AND(R2221&lt;&gt;"_U",N2221&lt;&gt;9999,N2221&lt;&gt;999,L2221&lt;&gt;"Median"),IFERROR(VLOOKUP(A2221,'TA Total'!A:P,16,0),"."),".")</f>
        <v>741</v>
      </c>
    </row>
    <row r="2222" spans="1:21" x14ac:dyDescent="0.3">
      <c r="A2222" s="1" t="str">
        <f t="shared" si="68"/>
        <v>2018|Horowhenua District|$200,001 or more</v>
      </c>
      <c r="B2222" t="s">
        <v>18</v>
      </c>
      <c r="C2222" t="s">
        <v>19</v>
      </c>
      <c r="D2222" t="s">
        <v>20</v>
      </c>
      <c r="E2222" t="s">
        <v>21</v>
      </c>
      <c r="F2222">
        <v>2018</v>
      </c>
      <c r="G2222">
        <v>2018</v>
      </c>
      <c r="H2222">
        <v>42</v>
      </c>
      <c r="I2222" t="s">
        <v>137</v>
      </c>
      <c r="J2222">
        <v>99</v>
      </c>
      <c r="K2222" t="s">
        <v>23</v>
      </c>
      <c r="L2222">
        <v>8</v>
      </c>
      <c r="M2222" t="s">
        <v>27</v>
      </c>
      <c r="N2222">
        <v>9999</v>
      </c>
      <c r="O2222" t="s">
        <v>40</v>
      </c>
      <c r="R2222" t="s">
        <v>29</v>
      </c>
      <c r="S2222" t="s">
        <v>30</v>
      </c>
      <c r="T2222" s="3" t="str">
        <f t="shared" si="69"/>
        <v>.</v>
      </c>
      <c r="U2222" s="3" t="str">
        <f>IF(AND(R2222&lt;&gt;"_U",N2222&lt;&gt;9999,N2222&lt;&gt;999,L2222&lt;&gt;"Median"),IFERROR(VLOOKUP(A2222,'TA Total'!A:P,16,0),"."),".")</f>
        <v>.</v>
      </c>
    </row>
    <row r="2223" spans="1:21" x14ac:dyDescent="0.3">
      <c r="A2223" s="1" t="str">
        <f t="shared" si="68"/>
        <v>2018|Horowhenua District|$200,001 or more</v>
      </c>
      <c r="B2223" t="s">
        <v>18</v>
      </c>
      <c r="C2223" t="s">
        <v>19</v>
      </c>
      <c r="D2223" t="s">
        <v>20</v>
      </c>
      <c r="E2223" t="s">
        <v>21</v>
      </c>
      <c r="F2223">
        <v>2018</v>
      </c>
      <c r="G2223">
        <v>2018</v>
      </c>
      <c r="H2223">
        <v>42</v>
      </c>
      <c r="I2223" t="s">
        <v>137</v>
      </c>
      <c r="J2223">
        <v>99</v>
      </c>
      <c r="K2223" t="s">
        <v>23</v>
      </c>
      <c r="L2223">
        <v>8</v>
      </c>
      <c r="M2223" t="s">
        <v>27</v>
      </c>
      <c r="N2223">
        <v>999</v>
      </c>
      <c r="O2223" t="s">
        <v>42</v>
      </c>
      <c r="R2223" t="s">
        <v>29</v>
      </c>
      <c r="S2223" t="s">
        <v>30</v>
      </c>
      <c r="T2223" s="3" t="str">
        <f t="shared" si="69"/>
        <v>.</v>
      </c>
      <c r="U2223" s="3" t="str">
        <f>IF(AND(R2223&lt;&gt;"_U",N2223&lt;&gt;9999,N2223&lt;&gt;999,L2223&lt;&gt;"Median"),IFERROR(VLOOKUP(A2223,'TA Total'!A:P,16,0),"."),".")</f>
        <v>.</v>
      </c>
    </row>
    <row r="2224" spans="1:21" x14ac:dyDescent="0.3">
      <c r="A2224" s="1" t="str">
        <f t="shared" si="68"/>
        <v>2018|Horowhenua District|$200,001 or more</v>
      </c>
      <c r="B2224" t="s">
        <v>18</v>
      </c>
      <c r="C2224" t="s">
        <v>19</v>
      </c>
      <c r="D2224" t="s">
        <v>20</v>
      </c>
      <c r="E2224" t="s">
        <v>21</v>
      </c>
      <c r="F2224">
        <v>2018</v>
      </c>
      <c r="G2224">
        <v>2018</v>
      </c>
      <c r="H2224">
        <v>42</v>
      </c>
      <c r="I2224" t="s">
        <v>137</v>
      </c>
      <c r="J2224">
        <v>99</v>
      </c>
      <c r="K2224" t="s">
        <v>23</v>
      </c>
      <c r="L2224">
        <v>8</v>
      </c>
      <c r="M2224" t="s">
        <v>27</v>
      </c>
      <c r="N2224">
        <v>7777</v>
      </c>
      <c r="O2224" t="s">
        <v>37</v>
      </c>
      <c r="R2224" t="s">
        <v>29</v>
      </c>
      <c r="S2224" t="s">
        <v>30</v>
      </c>
      <c r="T2224" s="3" t="str">
        <f t="shared" si="69"/>
        <v>.</v>
      </c>
      <c r="U2224" s="3" t="str">
        <f>IF(AND(R2224&lt;&gt;"_U",N2224&lt;&gt;9999,N2224&lt;&gt;999,L2224&lt;&gt;"Median"),IFERROR(VLOOKUP(A2224,'TA Total'!A:P,16,0),"."),".")</f>
        <v>.</v>
      </c>
    </row>
    <row r="2225" spans="1:21" x14ac:dyDescent="0.3">
      <c r="A2225" s="1" t="str">
        <f t="shared" si="68"/>
        <v>2018|Horowhenua District|$200,001 or more</v>
      </c>
      <c r="B2225" t="s">
        <v>18</v>
      </c>
      <c r="C2225" t="s">
        <v>19</v>
      </c>
      <c r="D2225" t="s">
        <v>20</v>
      </c>
      <c r="E2225" t="s">
        <v>21</v>
      </c>
      <c r="F2225">
        <v>2018</v>
      </c>
      <c r="G2225">
        <v>2018</v>
      </c>
      <c r="H2225">
        <v>42</v>
      </c>
      <c r="I2225" t="s">
        <v>137</v>
      </c>
      <c r="J2225">
        <v>99</v>
      </c>
      <c r="K2225" t="s">
        <v>23</v>
      </c>
      <c r="L2225">
        <v>8</v>
      </c>
      <c r="M2225" t="s">
        <v>27</v>
      </c>
      <c r="N2225">
        <v>3</v>
      </c>
      <c r="O2225" t="s">
        <v>25</v>
      </c>
      <c r="R2225" t="s">
        <v>29</v>
      </c>
      <c r="S2225" t="s">
        <v>30</v>
      </c>
      <c r="T2225" s="3" t="str">
        <f t="shared" si="69"/>
        <v>.</v>
      </c>
      <c r="U2225" s="3" t="str">
        <f>IF(AND(R2225&lt;&gt;"_U",N2225&lt;&gt;9999,N2225&lt;&gt;999,L2225&lt;&gt;"Median"),IFERROR(VLOOKUP(A2225,'TA Total'!A:P,16,0),"."),".")</f>
        <v>.</v>
      </c>
    </row>
    <row r="2226" spans="1:21" x14ac:dyDescent="0.3">
      <c r="A2226" s="1" t="str">
        <f t="shared" si="68"/>
        <v>2018|Horowhenua District|$200,001 or more</v>
      </c>
      <c r="B2226" t="s">
        <v>18</v>
      </c>
      <c r="C2226" t="s">
        <v>19</v>
      </c>
      <c r="D2226" t="s">
        <v>20</v>
      </c>
      <c r="E2226" t="s">
        <v>21</v>
      </c>
      <c r="F2226">
        <v>2018</v>
      </c>
      <c r="G2226">
        <v>2018</v>
      </c>
      <c r="H2226">
        <v>42</v>
      </c>
      <c r="I2226" t="s">
        <v>137</v>
      </c>
      <c r="J2226">
        <v>99</v>
      </c>
      <c r="K2226" t="s">
        <v>23</v>
      </c>
      <c r="L2226">
        <v>8</v>
      </c>
      <c r="M2226" t="s">
        <v>27</v>
      </c>
      <c r="N2226">
        <v>1</v>
      </c>
      <c r="O2226" t="s">
        <v>33</v>
      </c>
      <c r="R2226" t="s">
        <v>29</v>
      </c>
      <c r="S2226" t="s">
        <v>30</v>
      </c>
      <c r="T2226" s="3" t="str">
        <f t="shared" si="69"/>
        <v>.</v>
      </c>
      <c r="U2226" s="3" t="str">
        <f>IF(AND(R2226&lt;&gt;"_U",N2226&lt;&gt;9999,N2226&lt;&gt;999,L2226&lt;&gt;"Median"),IFERROR(VLOOKUP(A2226,'TA Total'!A:P,16,0),"."),".")</f>
        <v>.</v>
      </c>
    </row>
    <row r="2227" spans="1:21" x14ac:dyDescent="0.3">
      <c r="A2227" s="1" t="str">
        <f t="shared" si="68"/>
        <v>2018|Horowhenua District|$200,001 or more</v>
      </c>
      <c r="B2227" t="s">
        <v>18</v>
      </c>
      <c r="C2227" t="s">
        <v>19</v>
      </c>
      <c r="D2227" t="s">
        <v>20</v>
      </c>
      <c r="E2227" t="s">
        <v>21</v>
      </c>
      <c r="F2227">
        <v>2018</v>
      </c>
      <c r="G2227">
        <v>2018</v>
      </c>
      <c r="H2227">
        <v>42</v>
      </c>
      <c r="I2227" t="s">
        <v>137</v>
      </c>
      <c r="J2227">
        <v>99</v>
      </c>
      <c r="K2227" t="s">
        <v>23</v>
      </c>
      <c r="L2227">
        <v>8</v>
      </c>
      <c r="M2227" t="s">
        <v>27</v>
      </c>
      <c r="N2227">
        <v>2</v>
      </c>
      <c r="O2227" t="s">
        <v>28</v>
      </c>
      <c r="R2227" t="s">
        <v>29</v>
      </c>
      <c r="S2227" t="s">
        <v>30</v>
      </c>
      <c r="T2227" s="3" t="str">
        <f t="shared" si="69"/>
        <v>.</v>
      </c>
      <c r="U2227" s="3" t="str">
        <f>IF(AND(R2227&lt;&gt;"_U",N2227&lt;&gt;9999,N2227&lt;&gt;999,L2227&lt;&gt;"Median"),IFERROR(VLOOKUP(A2227,'TA Total'!A:P,16,0),"."),".")</f>
        <v>.</v>
      </c>
    </row>
    <row r="2228" spans="1:21" x14ac:dyDescent="0.3">
      <c r="A2228" s="1" t="str">
        <f t="shared" si="68"/>
        <v>2018|Horowhenua District|Total stated - total household income</v>
      </c>
      <c r="B2228" t="s">
        <v>18</v>
      </c>
      <c r="C2228" t="s">
        <v>19</v>
      </c>
      <c r="D2228" t="s">
        <v>20</v>
      </c>
      <c r="E2228" t="s">
        <v>21</v>
      </c>
      <c r="F2228">
        <v>2018</v>
      </c>
      <c r="G2228">
        <v>2018</v>
      </c>
      <c r="H2228">
        <v>42</v>
      </c>
      <c r="I2228" t="s">
        <v>137</v>
      </c>
      <c r="J2228">
        <v>99</v>
      </c>
      <c r="K2228" t="s">
        <v>23</v>
      </c>
      <c r="L2228">
        <v>77</v>
      </c>
      <c r="M2228" t="s">
        <v>32</v>
      </c>
      <c r="N2228">
        <v>3</v>
      </c>
      <c r="O2228" t="s">
        <v>25</v>
      </c>
      <c r="P2228">
        <v>1350</v>
      </c>
      <c r="T2228" s="3">
        <f t="shared" si="69"/>
        <v>10.89</v>
      </c>
      <c r="U2228" s="3">
        <f>IF(AND(R2228&lt;&gt;"_U",N2228&lt;&gt;9999,N2228&lt;&gt;999,L2228&lt;&gt;"Median"),IFERROR(VLOOKUP(A2228,'TA Total'!A:P,16,0),"."),".")</f>
        <v>12402</v>
      </c>
    </row>
    <row r="2229" spans="1:21" x14ac:dyDescent="0.3">
      <c r="A2229" s="1" t="str">
        <f t="shared" si="68"/>
        <v>2018|Horowhenua District|Total stated - total household income</v>
      </c>
      <c r="B2229" t="s">
        <v>18</v>
      </c>
      <c r="C2229" t="s">
        <v>19</v>
      </c>
      <c r="D2229" t="s">
        <v>20</v>
      </c>
      <c r="E2229" t="s">
        <v>21</v>
      </c>
      <c r="F2229">
        <v>2018</v>
      </c>
      <c r="G2229">
        <v>2018</v>
      </c>
      <c r="H2229">
        <v>42</v>
      </c>
      <c r="I2229" t="s">
        <v>137</v>
      </c>
      <c r="J2229">
        <v>99</v>
      </c>
      <c r="K2229" t="s">
        <v>23</v>
      </c>
      <c r="L2229">
        <v>77</v>
      </c>
      <c r="M2229" t="s">
        <v>32</v>
      </c>
      <c r="N2229">
        <v>2</v>
      </c>
      <c r="O2229" t="s">
        <v>28</v>
      </c>
      <c r="P2229">
        <v>3735</v>
      </c>
      <c r="T2229" s="3">
        <f t="shared" si="69"/>
        <v>30.12</v>
      </c>
      <c r="U2229" s="3">
        <f>IF(AND(R2229&lt;&gt;"_U",N2229&lt;&gt;9999,N2229&lt;&gt;999,L2229&lt;&gt;"Median"),IFERROR(VLOOKUP(A2229,'TA Total'!A:P,16,0),"."),".")</f>
        <v>12402</v>
      </c>
    </row>
    <row r="2230" spans="1:21" x14ac:dyDescent="0.3">
      <c r="A2230" s="1" t="str">
        <f t="shared" si="68"/>
        <v>2018|Horowhenua District|Total stated - total household income</v>
      </c>
      <c r="B2230" t="s">
        <v>18</v>
      </c>
      <c r="C2230" t="s">
        <v>19</v>
      </c>
      <c r="D2230" t="s">
        <v>20</v>
      </c>
      <c r="E2230" t="s">
        <v>21</v>
      </c>
      <c r="F2230">
        <v>2018</v>
      </c>
      <c r="G2230">
        <v>2018</v>
      </c>
      <c r="H2230">
        <v>42</v>
      </c>
      <c r="I2230" t="s">
        <v>137</v>
      </c>
      <c r="J2230">
        <v>99</v>
      </c>
      <c r="K2230" t="s">
        <v>23</v>
      </c>
      <c r="L2230">
        <v>77</v>
      </c>
      <c r="M2230" t="s">
        <v>32</v>
      </c>
      <c r="N2230">
        <v>1</v>
      </c>
      <c r="O2230" t="s">
        <v>33</v>
      </c>
      <c r="P2230">
        <v>7317</v>
      </c>
      <c r="T2230" s="3">
        <f t="shared" si="69"/>
        <v>59</v>
      </c>
      <c r="U2230" s="3">
        <f>IF(AND(R2230&lt;&gt;"_U",N2230&lt;&gt;9999,N2230&lt;&gt;999,L2230&lt;&gt;"Median"),IFERROR(VLOOKUP(A2230,'TA Total'!A:P,16,0),"."),".")</f>
        <v>12402</v>
      </c>
    </row>
    <row r="2231" spans="1:21" x14ac:dyDescent="0.3">
      <c r="A2231" s="1" t="str">
        <f t="shared" si="68"/>
        <v>2018|Horowhenua District|Total stated - total household income</v>
      </c>
      <c r="B2231" t="s">
        <v>18</v>
      </c>
      <c r="C2231" t="s">
        <v>19</v>
      </c>
      <c r="D2231" t="s">
        <v>20</v>
      </c>
      <c r="E2231" t="s">
        <v>21</v>
      </c>
      <c r="F2231">
        <v>2018</v>
      </c>
      <c r="G2231">
        <v>2018</v>
      </c>
      <c r="H2231">
        <v>42</v>
      </c>
      <c r="I2231" t="s">
        <v>137</v>
      </c>
      <c r="J2231">
        <v>99</v>
      </c>
      <c r="K2231" t="s">
        <v>23</v>
      </c>
      <c r="L2231">
        <v>77</v>
      </c>
      <c r="M2231" t="s">
        <v>32</v>
      </c>
      <c r="N2231">
        <v>999</v>
      </c>
      <c r="O2231" t="s">
        <v>42</v>
      </c>
      <c r="P2231">
        <v>0</v>
      </c>
      <c r="T2231" s="3" t="str">
        <f t="shared" si="69"/>
        <v>.</v>
      </c>
      <c r="U2231" s="3" t="str">
        <f>IF(AND(R2231&lt;&gt;"_U",N2231&lt;&gt;9999,N2231&lt;&gt;999,L2231&lt;&gt;"Median"),IFERROR(VLOOKUP(A2231,'TA Total'!A:P,16,0),"."),".")</f>
        <v>.</v>
      </c>
    </row>
    <row r="2232" spans="1:21" x14ac:dyDescent="0.3">
      <c r="A2232" s="1" t="str">
        <f t="shared" si="68"/>
        <v>2018|Horowhenua District|Total stated - total household income</v>
      </c>
      <c r="B2232" t="s">
        <v>18</v>
      </c>
      <c r="C2232" t="s">
        <v>19</v>
      </c>
      <c r="D2232" t="s">
        <v>20</v>
      </c>
      <c r="E2232" t="s">
        <v>21</v>
      </c>
      <c r="F2232">
        <v>2018</v>
      </c>
      <c r="G2232">
        <v>2018</v>
      </c>
      <c r="H2232">
        <v>42</v>
      </c>
      <c r="I2232" t="s">
        <v>137</v>
      </c>
      <c r="J2232">
        <v>99</v>
      </c>
      <c r="K2232" t="s">
        <v>23</v>
      </c>
      <c r="L2232">
        <v>77</v>
      </c>
      <c r="M2232" t="s">
        <v>32</v>
      </c>
      <c r="N2232">
        <v>7777</v>
      </c>
      <c r="O2232" t="s">
        <v>37</v>
      </c>
      <c r="P2232">
        <v>12402</v>
      </c>
      <c r="T2232" s="3">
        <f t="shared" si="69"/>
        <v>100</v>
      </c>
      <c r="U2232" s="3">
        <f>IF(AND(R2232&lt;&gt;"_U",N2232&lt;&gt;9999,N2232&lt;&gt;999,L2232&lt;&gt;"Median"),IFERROR(VLOOKUP(A2232,'TA Total'!A:P,16,0),"."),".")</f>
        <v>12402</v>
      </c>
    </row>
    <row r="2233" spans="1:21" x14ac:dyDescent="0.3">
      <c r="A2233" s="1" t="str">
        <f t="shared" si="68"/>
        <v>2018|Horowhenua District|Total stated - total household income</v>
      </c>
      <c r="B2233" t="s">
        <v>18</v>
      </c>
      <c r="C2233" t="s">
        <v>19</v>
      </c>
      <c r="D2233" t="s">
        <v>20</v>
      </c>
      <c r="E2233" t="s">
        <v>21</v>
      </c>
      <c r="F2233">
        <v>2018</v>
      </c>
      <c r="G2233">
        <v>2018</v>
      </c>
      <c r="H2233">
        <v>42</v>
      </c>
      <c r="I2233" t="s">
        <v>137</v>
      </c>
      <c r="J2233">
        <v>99</v>
      </c>
      <c r="K2233" t="s">
        <v>23</v>
      </c>
      <c r="L2233">
        <v>77</v>
      </c>
      <c r="M2233" t="s">
        <v>32</v>
      </c>
      <c r="N2233">
        <v>9999</v>
      </c>
      <c r="O2233" t="s">
        <v>40</v>
      </c>
      <c r="P2233">
        <v>12402</v>
      </c>
      <c r="T2233" s="3" t="str">
        <f t="shared" si="69"/>
        <v>.</v>
      </c>
      <c r="U2233" s="3" t="str">
        <f>IF(AND(R2233&lt;&gt;"_U",N2233&lt;&gt;9999,N2233&lt;&gt;999,L2233&lt;&gt;"Median"),IFERROR(VLOOKUP(A2233,'TA Total'!A:P,16,0),"."),".")</f>
        <v>.</v>
      </c>
    </row>
    <row r="2234" spans="1:21" x14ac:dyDescent="0.3">
      <c r="A2234" s="1" t="str">
        <f t="shared" si="68"/>
        <v>2018|Horowhenua District|Total - total household income</v>
      </c>
      <c r="B2234" t="s">
        <v>18</v>
      </c>
      <c r="C2234" t="s">
        <v>19</v>
      </c>
      <c r="D2234" t="s">
        <v>20</v>
      </c>
      <c r="E2234" t="s">
        <v>21</v>
      </c>
      <c r="F2234">
        <v>2018</v>
      </c>
      <c r="G2234">
        <v>2018</v>
      </c>
      <c r="H2234">
        <v>42</v>
      </c>
      <c r="I2234" t="s">
        <v>137</v>
      </c>
      <c r="J2234">
        <v>99</v>
      </c>
      <c r="K2234" t="s">
        <v>23</v>
      </c>
      <c r="L2234">
        <v>99</v>
      </c>
      <c r="M2234" t="s">
        <v>48</v>
      </c>
      <c r="N2234">
        <v>999</v>
      </c>
      <c r="O2234" t="s">
        <v>42</v>
      </c>
      <c r="P2234">
        <v>0</v>
      </c>
      <c r="T2234" s="3" t="str">
        <f t="shared" si="69"/>
        <v>.</v>
      </c>
      <c r="U2234" s="3" t="str">
        <f>IF(AND(R2234&lt;&gt;"_U",N2234&lt;&gt;9999,N2234&lt;&gt;999,L2234&lt;&gt;"Median"),IFERROR(VLOOKUP(A2234,'TA Total'!A:P,16,0),"."),".")</f>
        <v>.</v>
      </c>
    </row>
    <row r="2235" spans="1:21" x14ac:dyDescent="0.3">
      <c r="A2235" s="1" t="str">
        <f t="shared" si="68"/>
        <v>2018|Horowhenua District|Total - total household income</v>
      </c>
      <c r="B2235" t="s">
        <v>18</v>
      </c>
      <c r="C2235" t="s">
        <v>19</v>
      </c>
      <c r="D2235" t="s">
        <v>20</v>
      </c>
      <c r="E2235" t="s">
        <v>21</v>
      </c>
      <c r="F2235">
        <v>2018</v>
      </c>
      <c r="G2235">
        <v>2018</v>
      </c>
      <c r="H2235">
        <v>42</v>
      </c>
      <c r="I2235" t="s">
        <v>137</v>
      </c>
      <c r="J2235">
        <v>99</v>
      </c>
      <c r="K2235" t="s">
        <v>23</v>
      </c>
      <c r="L2235">
        <v>99</v>
      </c>
      <c r="M2235" t="s">
        <v>48</v>
      </c>
      <c r="N2235">
        <v>2</v>
      </c>
      <c r="O2235" t="s">
        <v>28</v>
      </c>
      <c r="P2235">
        <v>4050</v>
      </c>
      <c r="T2235" s="3">
        <f t="shared" si="69"/>
        <v>30.61</v>
      </c>
      <c r="U2235" s="3">
        <f>IF(AND(R2235&lt;&gt;"_U",N2235&lt;&gt;9999,N2235&lt;&gt;999,L2235&lt;&gt;"Median"),IFERROR(VLOOKUP(A2235,'TA Total'!A:P,16,0),"."),".")</f>
        <v>13230</v>
      </c>
    </row>
    <row r="2236" spans="1:21" x14ac:dyDescent="0.3">
      <c r="A2236" s="1" t="str">
        <f t="shared" si="68"/>
        <v>2018|Horowhenua District|Total - total household income</v>
      </c>
      <c r="B2236" t="s">
        <v>18</v>
      </c>
      <c r="C2236" t="s">
        <v>19</v>
      </c>
      <c r="D2236" t="s">
        <v>20</v>
      </c>
      <c r="E2236" t="s">
        <v>21</v>
      </c>
      <c r="F2236">
        <v>2018</v>
      </c>
      <c r="G2236">
        <v>2018</v>
      </c>
      <c r="H2236">
        <v>42</v>
      </c>
      <c r="I2236" t="s">
        <v>137</v>
      </c>
      <c r="J2236">
        <v>99</v>
      </c>
      <c r="K2236" t="s">
        <v>23</v>
      </c>
      <c r="L2236">
        <v>99</v>
      </c>
      <c r="M2236" t="s">
        <v>48</v>
      </c>
      <c r="N2236">
        <v>3</v>
      </c>
      <c r="O2236" t="s">
        <v>25</v>
      </c>
      <c r="P2236">
        <v>1431</v>
      </c>
      <c r="T2236" s="3">
        <f t="shared" si="69"/>
        <v>10.82</v>
      </c>
      <c r="U2236" s="3">
        <f>IF(AND(R2236&lt;&gt;"_U",N2236&lt;&gt;9999,N2236&lt;&gt;999,L2236&lt;&gt;"Median"),IFERROR(VLOOKUP(A2236,'TA Total'!A:P,16,0),"."),".")</f>
        <v>13230</v>
      </c>
    </row>
    <row r="2237" spans="1:21" x14ac:dyDescent="0.3">
      <c r="A2237" s="1" t="str">
        <f t="shared" si="68"/>
        <v>2018|Horowhenua District|Total - total household income</v>
      </c>
      <c r="B2237" t="s">
        <v>18</v>
      </c>
      <c r="C2237" t="s">
        <v>19</v>
      </c>
      <c r="D2237" t="s">
        <v>20</v>
      </c>
      <c r="E2237" t="s">
        <v>21</v>
      </c>
      <c r="F2237">
        <v>2018</v>
      </c>
      <c r="G2237">
        <v>2018</v>
      </c>
      <c r="H2237">
        <v>42</v>
      </c>
      <c r="I2237" t="s">
        <v>137</v>
      </c>
      <c r="J2237">
        <v>99</v>
      </c>
      <c r="K2237" t="s">
        <v>23</v>
      </c>
      <c r="L2237">
        <v>99</v>
      </c>
      <c r="M2237" t="s">
        <v>48</v>
      </c>
      <c r="N2237">
        <v>1</v>
      </c>
      <c r="O2237" t="s">
        <v>33</v>
      </c>
      <c r="P2237">
        <v>7749</v>
      </c>
      <c r="T2237" s="3">
        <f t="shared" si="69"/>
        <v>58.57</v>
      </c>
      <c r="U2237" s="3">
        <f>IF(AND(R2237&lt;&gt;"_U",N2237&lt;&gt;9999,N2237&lt;&gt;999,L2237&lt;&gt;"Median"),IFERROR(VLOOKUP(A2237,'TA Total'!A:P,16,0),"."),".")</f>
        <v>13230</v>
      </c>
    </row>
    <row r="2238" spans="1:21" x14ac:dyDescent="0.3">
      <c r="A2238" s="1" t="str">
        <f t="shared" si="68"/>
        <v>2018|Horowhenua District|Total - total household income</v>
      </c>
      <c r="B2238" t="s">
        <v>18</v>
      </c>
      <c r="C2238" t="s">
        <v>19</v>
      </c>
      <c r="D2238" t="s">
        <v>20</v>
      </c>
      <c r="E2238" t="s">
        <v>21</v>
      </c>
      <c r="F2238">
        <v>2018</v>
      </c>
      <c r="G2238">
        <v>2018</v>
      </c>
      <c r="H2238">
        <v>42</v>
      </c>
      <c r="I2238" t="s">
        <v>137</v>
      </c>
      <c r="J2238">
        <v>99</v>
      </c>
      <c r="K2238" t="s">
        <v>23</v>
      </c>
      <c r="L2238">
        <v>99</v>
      </c>
      <c r="M2238" t="s">
        <v>48</v>
      </c>
      <c r="N2238">
        <v>9999</v>
      </c>
      <c r="O2238" t="s">
        <v>40</v>
      </c>
      <c r="P2238">
        <v>13230</v>
      </c>
      <c r="T2238" s="3" t="str">
        <f t="shared" si="69"/>
        <v>.</v>
      </c>
      <c r="U2238" s="3" t="str">
        <f>IF(AND(R2238&lt;&gt;"_U",N2238&lt;&gt;9999,N2238&lt;&gt;999,L2238&lt;&gt;"Median"),IFERROR(VLOOKUP(A2238,'TA Total'!A:P,16,0),"."),".")</f>
        <v>.</v>
      </c>
    </row>
    <row r="2239" spans="1:21" x14ac:dyDescent="0.3">
      <c r="A2239" s="1" t="str">
        <f t="shared" si="68"/>
        <v>2018|Horowhenua District|Total - total household income</v>
      </c>
      <c r="B2239" t="s">
        <v>18</v>
      </c>
      <c r="C2239" t="s">
        <v>19</v>
      </c>
      <c r="D2239" t="s">
        <v>20</v>
      </c>
      <c r="E2239" t="s">
        <v>21</v>
      </c>
      <c r="F2239">
        <v>2018</v>
      </c>
      <c r="G2239">
        <v>2018</v>
      </c>
      <c r="H2239">
        <v>42</v>
      </c>
      <c r="I2239" t="s">
        <v>137</v>
      </c>
      <c r="J2239">
        <v>99</v>
      </c>
      <c r="K2239" t="s">
        <v>23</v>
      </c>
      <c r="L2239">
        <v>99</v>
      </c>
      <c r="M2239" t="s">
        <v>48</v>
      </c>
      <c r="N2239">
        <v>7777</v>
      </c>
      <c r="O2239" t="s">
        <v>37</v>
      </c>
      <c r="P2239">
        <v>13230</v>
      </c>
      <c r="T2239" s="3">
        <f t="shared" si="69"/>
        <v>100</v>
      </c>
      <c r="U2239" s="3">
        <f>IF(AND(R2239&lt;&gt;"_U",N2239&lt;&gt;9999,N2239&lt;&gt;999,L2239&lt;&gt;"Median"),IFERROR(VLOOKUP(A2239,'TA Total'!A:P,16,0),"."),".")</f>
        <v>13230</v>
      </c>
    </row>
    <row r="2240" spans="1:21" x14ac:dyDescent="0.3">
      <c r="A2240" s="1" t="str">
        <f t="shared" si="68"/>
        <v>2018|Horowhenua District|Median ($) - total household income</v>
      </c>
      <c r="B2240" t="s">
        <v>18</v>
      </c>
      <c r="C2240" t="s">
        <v>19</v>
      </c>
      <c r="D2240" t="s">
        <v>20</v>
      </c>
      <c r="E2240" t="s">
        <v>21</v>
      </c>
      <c r="F2240">
        <v>2018</v>
      </c>
      <c r="G2240">
        <v>2018</v>
      </c>
      <c r="H2240">
        <v>42</v>
      </c>
      <c r="I2240" t="s">
        <v>137</v>
      </c>
      <c r="J2240">
        <v>99</v>
      </c>
      <c r="K2240" t="s">
        <v>23</v>
      </c>
      <c r="L2240" t="s">
        <v>56</v>
      </c>
      <c r="M2240" t="s">
        <v>57</v>
      </c>
      <c r="N2240">
        <v>999</v>
      </c>
      <c r="O2240" t="s">
        <v>42</v>
      </c>
      <c r="R2240" t="s">
        <v>61</v>
      </c>
      <c r="S2240" t="s">
        <v>62</v>
      </c>
      <c r="T2240" s="3" t="str">
        <f t="shared" si="69"/>
        <v>.</v>
      </c>
      <c r="U2240" s="3" t="str">
        <f>IF(AND(R2240&lt;&gt;"_U",N2240&lt;&gt;9999,N2240&lt;&gt;999,L2240&lt;&gt;"Median"),IFERROR(VLOOKUP(A2240,'TA Total'!A:P,16,0),"."),".")</f>
        <v>.</v>
      </c>
    </row>
    <row r="2241" spans="1:21" x14ac:dyDescent="0.3">
      <c r="A2241" s="1" t="str">
        <f t="shared" si="68"/>
        <v>2018|Horowhenua District|Median ($) - total household income</v>
      </c>
      <c r="B2241" t="s">
        <v>18</v>
      </c>
      <c r="C2241" t="s">
        <v>19</v>
      </c>
      <c r="D2241" t="s">
        <v>20</v>
      </c>
      <c r="E2241" t="s">
        <v>21</v>
      </c>
      <c r="F2241">
        <v>2018</v>
      </c>
      <c r="G2241">
        <v>2018</v>
      </c>
      <c r="H2241">
        <v>42</v>
      </c>
      <c r="I2241" t="s">
        <v>137</v>
      </c>
      <c r="J2241">
        <v>99</v>
      </c>
      <c r="K2241" t="s">
        <v>23</v>
      </c>
      <c r="L2241" t="s">
        <v>56</v>
      </c>
      <c r="M2241" t="s">
        <v>57</v>
      </c>
      <c r="N2241">
        <v>7777</v>
      </c>
      <c r="O2241" t="s">
        <v>37</v>
      </c>
      <c r="P2241">
        <v>47800</v>
      </c>
      <c r="T2241" s="3" t="str">
        <f t="shared" si="69"/>
        <v>.</v>
      </c>
      <c r="U2241" s="3" t="str">
        <f>IF(AND(R2241&lt;&gt;"_U",N2241&lt;&gt;9999,N2241&lt;&gt;999,L2241&lt;&gt;"Median"),IFERROR(VLOOKUP(A2241,'TA Total'!A:P,16,0),"."),".")</f>
        <v>.</v>
      </c>
    </row>
    <row r="2242" spans="1:21" x14ac:dyDescent="0.3">
      <c r="A2242" s="1" t="str">
        <f t="shared" si="68"/>
        <v>2018|Horowhenua District|Median ($) - total household income</v>
      </c>
      <c r="B2242" t="s">
        <v>18</v>
      </c>
      <c r="C2242" t="s">
        <v>19</v>
      </c>
      <c r="D2242" t="s">
        <v>20</v>
      </c>
      <c r="E2242" t="s">
        <v>21</v>
      </c>
      <c r="F2242">
        <v>2018</v>
      </c>
      <c r="G2242">
        <v>2018</v>
      </c>
      <c r="H2242">
        <v>42</v>
      </c>
      <c r="I2242" t="s">
        <v>137</v>
      </c>
      <c r="J2242">
        <v>99</v>
      </c>
      <c r="K2242" t="s">
        <v>23</v>
      </c>
      <c r="L2242" t="s">
        <v>56</v>
      </c>
      <c r="M2242" t="s">
        <v>57</v>
      </c>
      <c r="N2242">
        <v>3</v>
      </c>
      <c r="O2242" t="s">
        <v>25</v>
      </c>
      <c r="P2242">
        <v>56500</v>
      </c>
      <c r="T2242" s="3" t="str">
        <f t="shared" si="69"/>
        <v>.</v>
      </c>
      <c r="U2242" s="3" t="str">
        <f>IF(AND(R2242&lt;&gt;"_U",N2242&lt;&gt;9999,N2242&lt;&gt;999,L2242&lt;&gt;"Median"),IFERROR(VLOOKUP(A2242,'TA Total'!A:P,16,0),"."),".")</f>
        <v>.</v>
      </c>
    </row>
    <row r="2243" spans="1:21" x14ac:dyDescent="0.3">
      <c r="A2243" s="1" t="str">
        <f t="shared" ref="A2243:A2306" si="70">G2243&amp;"|"&amp;I2243&amp;"|"&amp;M2243</f>
        <v>2018|Horowhenua District|Median ($) - total household income</v>
      </c>
      <c r="B2243" t="s">
        <v>18</v>
      </c>
      <c r="C2243" t="s">
        <v>19</v>
      </c>
      <c r="D2243" t="s">
        <v>20</v>
      </c>
      <c r="E2243" t="s">
        <v>21</v>
      </c>
      <c r="F2243">
        <v>2018</v>
      </c>
      <c r="G2243">
        <v>2018</v>
      </c>
      <c r="H2243">
        <v>42</v>
      </c>
      <c r="I2243" t="s">
        <v>137</v>
      </c>
      <c r="J2243">
        <v>99</v>
      </c>
      <c r="K2243" t="s">
        <v>23</v>
      </c>
      <c r="L2243" t="s">
        <v>56</v>
      </c>
      <c r="M2243" t="s">
        <v>57</v>
      </c>
      <c r="N2243">
        <v>1</v>
      </c>
      <c r="O2243" t="s">
        <v>33</v>
      </c>
      <c r="P2243">
        <v>54100</v>
      </c>
      <c r="T2243" s="3" t="str">
        <f t="shared" ref="T2243:T2306" si="71">IF(AND(R2243&lt;&gt;"_U",R2243&lt;&gt;"c",N2243&lt;&gt;999,N2243&lt;&gt;9999,L2243&lt;&gt;"Median"),IFERROR((ROUND(P2243/U2243*100,2)),"."),".")</f>
        <v>.</v>
      </c>
      <c r="U2243" s="3" t="str">
        <f>IF(AND(R2243&lt;&gt;"_U",N2243&lt;&gt;9999,N2243&lt;&gt;999,L2243&lt;&gt;"Median"),IFERROR(VLOOKUP(A2243,'TA Total'!A:P,16,0),"."),".")</f>
        <v>.</v>
      </c>
    </row>
    <row r="2244" spans="1:21" x14ac:dyDescent="0.3">
      <c r="A2244" s="1" t="str">
        <f t="shared" si="70"/>
        <v>2018|Horowhenua District|Median ($) - total household income</v>
      </c>
      <c r="B2244" t="s">
        <v>18</v>
      </c>
      <c r="C2244" t="s">
        <v>19</v>
      </c>
      <c r="D2244" t="s">
        <v>20</v>
      </c>
      <c r="E2244" t="s">
        <v>21</v>
      </c>
      <c r="F2244">
        <v>2018</v>
      </c>
      <c r="G2244">
        <v>2018</v>
      </c>
      <c r="H2244">
        <v>42</v>
      </c>
      <c r="I2244" t="s">
        <v>137</v>
      </c>
      <c r="J2244">
        <v>99</v>
      </c>
      <c r="K2244" t="s">
        <v>23</v>
      </c>
      <c r="L2244" t="s">
        <v>56</v>
      </c>
      <c r="M2244" t="s">
        <v>57</v>
      </c>
      <c r="N2244">
        <v>2</v>
      </c>
      <c r="O2244" t="s">
        <v>28</v>
      </c>
      <c r="P2244">
        <v>36200</v>
      </c>
      <c r="T2244" s="3" t="str">
        <f t="shared" si="71"/>
        <v>.</v>
      </c>
      <c r="U2244" s="3" t="str">
        <f>IF(AND(R2244&lt;&gt;"_U",N2244&lt;&gt;9999,N2244&lt;&gt;999,L2244&lt;&gt;"Median"),IFERROR(VLOOKUP(A2244,'TA Total'!A:P,16,0),"."),".")</f>
        <v>.</v>
      </c>
    </row>
    <row r="2245" spans="1:21" x14ac:dyDescent="0.3">
      <c r="A2245" s="1" t="str">
        <f t="shared" si="70"/>
        <v>2018|Horowhenua District|Median ($) - total household income</v>
      </c>
      <c r="B2245" t="s">
        <v>18</v>
      </c>
      <c r="C2245" t="s">
        <v>19</v>
      </c>
      <c r="D2245" t="s">
        <v>20</v>
      </c>
      <c r="E2245" t="s">
        <v>21</v>
      </c>
      <c r="F2245">
        <v>2018</v>
      </c>
      <c r="G2245">
        <v>2018</v>
      </c>
      <c r="H2245">
        <v>42</v>
      </c>
      <c r="I2245" t="s">
        <v>137</v>
      </c>
      <c r="J2245">
        <v>99</v>
      </c>
      <c r="K2245" t="s">
        <v>23</v>
      </c>
      <c r="L2245" t="s">
        <v>56</v>
      </c>
      <c r="M2245" t="s">
        <v>57</v>
      </c>
      <c r="N2245">
        <v>9999</v>
      </c>
      <c r="O2245" t="s">
        <v>40</v>
      </c>
      <c r="P2245">
        <v>47800</v>
      </c>
      <c r="T2245" s="3" t="str">
        <f t="shared" si="71"/>
        <v>.</v>
      </c>
      <c r="U2245" s="3" t="str">
        <f>IF(AND(R2245&lt;&gt;"_U",N2245&lt;&gt;9999,N2245&lt;&gt;999,L2245&lt;&gt;"Median"),IFERROR(VLOOKUP(A2245,'TA Total'!A:P,16,0),"."),".")</f>
        <v>.</v>
      </c>
    </row>
    <row r="2246" spans="1:21" x14ac:dyDescent="0.3">
      <c r="A2246" s="1" t="str">
        <f t="shared" si="70"/>
        <v>2018|Kapiti Coast District|$20,000 or less</v>
      </c>
      <c r="B2246" t="s">
        <v>18</v>
      </c>
      <c r="C2246" t="s">
        <v>19</v>
      </c>
      <c r="D2246" t="s">
        <v>20</v>
      </c>
      <c r="E2246" t="s">
        <v>21</v>
      </c>
      <c r="F2246">
        <v>2018</v>
      </c>
      <c r="G2246">
        <v>2018</v>
      </c>
      <c r="H2246">
        <v>43</v>
      </c>
      <c r="I2246" t="s">
        <v>101</v>
      </c>
      <c r="J2246">
        <v>99</v>
      </c>
      <c r="K2246" t="s">
        <v>23</v>
      </c>
      <c r="L2246">
        <v>1</v>
      </c>
      <c r="M2246" t="s">
        <v>39</v>
      </c>
      <c r="N2246">
        <v>3</v>
      </c>
      <c r="O2246" t="s">
        <v>25</v>
      </c>
      <c r="P2246">
        <v>177</v>
      </c>
      <c r="T2246" s="3">
        <f t="shared" si="71"/>
        <v>10.55</v>
      </c>
      <c r="U2246" s="3">
        <f>IF(AND(R2246&lt;&gt;"_U",N2246&lt;&gt;9999,N2246&lt;&gt;999,L2246&lt;&gt;"Median"),IFERROR(VLOOKUP(A2246,'TA Total'!A:P,16,0),"."),".")</f>
        <v>1677</v>
      </c>
    </row>
    <row r="2247" spans="1:21" x14ac:dyDescent="0.3">
      <c r="A2247" s="1" t="str">
        <f t="shared" si="70"/>
        <v>2018|Kapiti Coast District|$20,000 or less</v>
      </c>
      <c r="B2247" t="s">
        <v>18</v>
      </c>
      <c r="C2247" t="s">
        <v>19</v>
      </c>
      <c r="D2247" t="s">
        <v>20</v>
      </c>
      <c r="E2247" t="s">
        <v>21</v>
      </c>
      <c r="F2247">
        <v>2018</v>
      </c>
      <c r="G2247">
        <v>2018</v>
      </c>
      <c r="H2247">
        <v>43</v>
      </c>
      <c r="I2247" t="s">
        <v>101</v>
      </c>
      <c r="J2247">
        <v>99</v>
      </c>
      <c r="K2247" t="s">
        <v>23</v>
      </c>
      <c r="L2247">
        <v>1</v>
      </c>
      <c r="M2247" t="s">
        <v>39</v>
      </c>
      <c r="N2247">
        <v>7777</v>
      </c>
      <c r="O2247" t="s">
        <v>37</v>
      </c>
      <c r="P2247">
        <v>1677</v>
      </c>
      <c r="T2247" s="3">
        <f t="shared" si="71"/>
        <v>100</v>
      </c>
      <c r="U2247" s="3">
        <f>IF(AND(R2247&lt;&gt;"_U",N2247&lt;&gt;9999,N2247&lt;&gt;999,L2247&lt;&gt;"Median"),IFERROR(VLOOKUP(A2247,'TA Total'!A:P,16,0),"."),".")</f>
        <v>1677</v>
      </c>
    </row>
    <row r="2248" spans="1:21" x14ac:dyDescent="0.3">
      <c r="A2248" s="1" t="str">
        <f t="shared" si="70"/>
        <v>2018|Kapiti Coast District|$20,000 or less</v>
      </c>
      <c r="B2248" t="s">
        <v>18</v>
      </c>
      <c r="C2248" t="s">
        <v>19</v>
      </c>
      <c r="D2248" t="s">
        <v>20</v>
      </c>
      <c r="E2248" t="s">
        <v>21</v>
      </c>
      <c r="F2248">
        <v>2018</v>
      </c>
      <c r="G2248">
        <v>2018</v>
      </c>
      <c r="H2248">
        <v>43</v>
      </c>
      <c r="I2248" t="s">
        <v>101</v>
      </c>
      <c r="J2248">
        <v>99</v>
      </c>
      <c r="K2248" t="s">
        <v>23</v>
      </c>
      <c r="L2248">
        <v>1</v>
      </c>
      <c r="M2248" t="s">
        <v>39</v>
      </c>
      <c r="N2248">
        <v>2</v>
      </c>
      <c r="O2248" t="s">
        <v>28</v>
      </c>
      <c r="P2248">
        <v>804</v>
      </c>
      <c r="T2248" s="3">
        <f t="shared" si="71"/>
        <v>47.94</v>
      </c>
      <c r="U2248" s="3">
        <f>IF(AND(R2248&lt;&gt;"_U",N2248&lt;&gt;9999,N2248&lt;&gt;999,L2248&lt;&gt;"Median"),IFERROR(VLOOKUP(A2248,'TA Total'!A:P,16,0),"."),".")</f>
        <v>1677</v>
      </c>
    </row>
    <row r="2249" spans="1:21" x14ac:dyDescent="0.3">
      <c r="A2249" s="1" t="str">
        <f t="shared" si="70"/>
        <v>2018|Kapiti Coast District|$20,000 or less</v>
      </c>
      <c r="B2249" t="s">
        <v>18</v>
      </c>
      <c r="C2249" t="s">
        <v>19</v>
      </c>
      <c r="D2249" t="s">
        <v>20</v>
      </c>
      <c r="E2249" t="s">
        <v>21</v>
      </c>
      <c r="F2249">
        <v>2018</v>
      </c>
      <c r="G2249">
        <v>2018</v>
      </c>
      <c r="H2249">
        <v>43</v>
      </c>
      <c r="I2249" t="s">
        <v>101</v>
      </c>
      <c r="J2249">
        <v>99</v>
      </c>
      <c r="K2249" t="s">
        <v>23</v>
      </c>
      <c r="L2249">
        <v>1</v>
      </c>
      <c r="M2249" t="s">
        <v>39</v>
      </c>
      <c r="N2249">
        <v>999</v>
      </c>
      <c r="O2249" t="s">
        <v>42</v>
      </c>
      <c r="P2249">
        <v>0</v>
      </c>
      <c r="T2249" s="3" t="str">
        <f t="shared" si="71"/>
        <v>.</v>
      </c>
      <c r="U2249" s="3" t="str">
        <f>IF(AND(R2249&lt;&gt;"_U",N2249&lt;&gt;9999,N2249&lt;&gt;999,L2249&lt;&gt;"Median"),IFERROR(VLOOKUP(A2249,'TA Total'!A:P,16,0),"."),".")</f>
        <v>.</v>
      </c>
    </row>
    <row r="2250" spans="1:21" x14ac:dyDescent="0.3">
      <c r="A2250" s="1" t="str">
        <f t="shared" si="70"/>
        <v>2018|Kapiti Coast District|$20,000 or less</v>
      </c>
      <c r="B2250" t="s">
        <v>18</v>
      </c>
      <c r="C2250" t="s">
        <v>19</v>
      </c>
      <c r="D2250" t="s">
        <v>20</v>
      </c>
      <c r="E2250" t="s">
        <v>21</v>
      </c>
      <c r="F2250">
        <v>2018</v>
      </c>
      <c r="G2250">
        <v>2018</v>
      </c>
      <c r="H2250">
        <v>43</v>
      </c>
      <c r="I2250" t="s">
        <v>101</v>
      </c>
      <c r="J2250">
        <v>99</v>
      </c>
      <c r="K2250" t="s">
        <v>23</v>
      </c>
      <c r="L2250">
        <v>1</v>
      </c>
      <c r="M2250" t="s">
        <v>39</v>
      </c>
      <c r="N2250">
        <v>1</v>
      </c>
      <c r="O2250" t="s">
        <v>33</v>
      </c>
      <c r="P2250">
        <v>699</v>
      </c>
      <c r="T2250" s="3">
        <f t="shared" si="71"/>
        <v>41.68</v>
      </c>
      <c r="U2250" s="3">
        <f>IF(AND(R2250&lt;&gt;"_U",N2250&lt;&gt;9999,N2250&lt;&gt;999,L2250&lt;&gt;"Median"),IFERROR(VLOOKUP(A2250,'TA Total'!A:P,16,0),"."),".")</f>
        <v>1677</v>
      </c>
    </row>
    <row r="2251" spans="1:21" x14ac:dyDescent="0.3">
      <c r="A2251" s="1" t="str">
        <f t="shared" si="70"/>
        <v>2018|Kapiti Coast District|$20,000 or less</v>
      </c>
      <c r="B2251" t="s">
        <v>18</v>
      </c>
      <c r="C2251" t="s">
        <v>19</v>
      </c>
      <c r="D2251" t="s">
        <v>20</v>
      </c>
      <c r="E2251" t="s">
        <v>21</v>
      </c>
      <c r="F2251">
        <v>2018</v>
      </c>
      <c r="G2251">
        <v>2018</v>
      </c>
      <c r="H2251">
        <v>43</v>
      </c>
      <c r="I2251" t="s">
        <v>101</v>
      </c>
      <c r="J2251">
        <v>99</v>
      </c>
      <c r="K2251" t="s">
        <v>23</v>
      </c>
      <c r="L2251">
        <v>1</v>
      </c>
      <c r="M2251" t="s">
        <v>39</v>
      </c>
      <c r="N2251">
        <v>9999</v>
      </c>
      <c r="O2251" t="s">
        <v>40</v>
      </c>
      <c r="P2251">
        <v>1677</v>
      </c>
      <c r="T2251" s="3" t="str">
        <f t="shared" si="71"/>
        <v>.</v>
      </c>
      <c r="U2251" s="3" t="str">
        <f>IF(AND(R2251&lt;&gt;"_U",N2251&lt;&gt;9999,N2251&lt;&gt;999,L2251&lt;&gt;"Median"),IFERROR(VLOOKUP(A2251,'TA Total'!A:P,16,0),"."),".")</f>
        <v>.</v>
      </c>
    </row>
    <row r="2252" spans="1:21" x14ac:dyDescent="0.3">
      <c r="A2252" s="1" t="str">
        <f t="shared" si="70"/>
        <v>2018|Kapiti Coast District|$20,001-$30,000</v>
      </c>
      <c r="B2252" t="s">
        <v>18</v>
      </c>
      <c r="C2252" t="s">
        <v>19</v>
      </c>
      <c r="D2252" t="s">
        <v>20</v>
      </c>
      <c r="E2252" t="s">
        <v>21</v>
      </c>
      <c r="F2252">
        <v>2018</v>
      </c>
      <c r="G2252">
        <v>2018</v>
      </c>
      <c r="H2252">
        <v>43</v>
      </c>
      <c r="I2252" t="s">
        <v>101</v>
      </c>
      <c r="J2252">
        <v>99</v>
      </c>
      <c r="K2252" t="s">
        <v>23</v>
      </c>
      <c r="L2252">
        <v>2</v>
      </c>
      <c r="M2252" t="s">
        <v>24</v>
      </c>
      <c r="N2252">
        <v>1</v>
      </c>
      <c r="O2252" t="s">
        <v>33</v>
      </c>
      <c r="P2252">
        <v>1608</v>
      </c>
      <c r="T2252" s="3">
        <f t="shared" si="71"/>
        <v>55.78</v>
      </c>
      <c r="U2252" s="3">
        <f>IF(AND(R2252&lt;&gt;"_U",N2252&lt;&gt;9999,N2252&lt;&gt;999,L2252&lt;&gt;"Median"),IFERROR(VLOOKUP(A2252,'TA Total'!A:P,16,0),"."),".")</f>
        <v>2883</v>
      </c>
    </row>
    <row r="2253" spans="1:21" x14ac:dyDescent="0.3">
      <c r="A2253" s="1" t="str">
        <f t="shared" si="70"/>
        <v>2018|Kapiti Coast District|$20,001-$30,000</v>
      </c>
      <c r="B2253" t="s">
        <v>18</v>
      </c>
      <c r="C2253" t="s">
        <v>19</v>
      </c>
      <c r="D2253" t="s">
        <v>20</v>
      </c>
      <c r="E2253" t="s">
        <v>21</v>
      </c>
      <c r="F2253">
        <v>2018</v>
      </c>
      <c r="G2253">
        <v>2018</v>
      </c>
      <c r="H2253">
        <v>43</v>
      </c>
      <c r="I2253" t="s">
        <v>101</v>
      </c>
      <c r="J2253">
        <v>99</v>
      </c>
      <c r="K2253" t="s">
        <v>23</v>
      </c>
      <c r="L2253">
        <v>2</v>
      </c>
      <c r="M2253" t="s">
        <v>24</v>
      </c>
      <c r="N2253">
        <v>2</v>
      </c>
      <c r="O2253" t="s">
        <v>28</v>
      </c>
      <c r="P2253">
        <v>948</v>
      </c>
      <c r="T2253" s="3">
        <f t="shared" si="71"/>
        <v>32.880000000000003</v>
      </c>
      <c r="U2253" s="3">
        <f>IF(AND(R2253&lt;&gt;"_U",N2253&lt;&gt;9999,N2253&lt;&gt;999,L2253&lt;&gt;"Median"),IFERROR(VLOOKUP(A2253,'TA Total'!A:P,16,0),"."),".")</f>
        <v>2883</v>
      </c>
    </row>
    <row r="2254" spans="1:21" x14ac:dyDescent="0.3">
      <c r="A2254" s="1" t="str">
        <f t="shared" si="70"/>
        <v>2018|Kapiti Coast District|$20,001-$30,000</v>
      </c>
      <c r="B2254" t="s">
        <v>18</v>
      </c>
      <c r="C2254" t="s">
        <v>19</v>
      </c>
      <c r="D2254" t="s">
        <v>20</v>
      </c>
      <c r="E2254" t="s">
        <v>21</v>
      </c>
      <c r="F2254">
        <v>2018</v>
      </c>
      <c r="G2254">
        <v>2018</v>
      </c>
      <c r="H2254">
        <v>43</v>
      </c>
      <c r="I2254" t="s">
        <v>101</v>
      </c>
      <c r="J2254">
        <v>99</v>
      </c>
      <c r="K2254" t="s">
        <v>23</v>
      </c>
      <c r="L2254">
        <v>2</v>
      </c>
      <c r="M2254" t="s">
        <v>24</v>
      </c>
      <c r="N2254">
        <v>9999</v>
      </c>
      <c r="O2254" t="s">
        <v>40</v>
      </c>
      <c r="P2254">
        <v>2883</v>
      </c>
      <c r="T2254" s="3" t="str">
        <f t="shared" si="71"/>
        <v>.</v>
      </c>
      <c r="U2254" s="3" t="str">
        <f>IF(AND(R2254&lt;&gt;"_U",N2254&lt;&gt;9999,N2254&lt;&gt;999,L2254&lt;&gt;"Median"),IFERROR(VLOOKUP(A2254,'TA Total'!A:P,16,0),"."),".")</f>
        <v>.</v>
      </c>
    </row>
    <row r="2255" spans="1:21" x14ac:dyDescent="0.3">
      <c r="A2255" s="1" t="str">
        <f t="shared" si="70"/>
        <v>2018|Kapiti Coast District|$20,001-$30,000</v>
      </c>
      <c r="B2255" t="s">
        <v>18</v>
      </c>
      <c r="C2255" t="s">
        <v>19</v>
      </c>
      <c r="D2255" t="s">
        <v>20</v>
      </c>
      <c r="E2255" t="s">
        <v>21</v>
      </c>
      <c r="F2255">
        <v>2018</v>
      </c>
      <c r="G2255">
        <v>2018</v>
      </c>
      <c r="H2255">
        <v>43</v>
      </c>
      <c r="I2255" t="s">
        <v>101</v>
      </c>
      <c r="J2255">
        <v>99</v>
      </c>
      <c r="K2255" t="s">
        <v>23</v>
      </c>
      <c r="L2255">
        <v>2</v>
      </c>
      <c r="M2255" t="s">
        <v>24</v>
      </c>
      <c r="N2255">
        <v>999</v>
      </c>
      <c r="O2255" t="s">
        <v>42</v>
      </c>
      <c r="P2255">
        <v>0</v>
      </c>
      <c r="T2255" s="3" t="str">
        <f t="shared" si="71"/>
        <v>.</v>
      </c>
      <c r="U2255" s="3" t="str">
        <f>IF(AND(R2255&lt;&gt;"_U",N2255&lt;&gt;9999,N2255&lt;&gt;999,L2255&lt;&gt;"Median"),IFERROR(VLOOKUP(A2255,'TA Total'!A:P,16,0),"."),".")</f>
        <v>.</v>
      </c>
    </row>
    <row r="2256" spans="1:21" x14ac:dyDescent="0.3">
      <c r="A2256" s="1" t="str">
        <f t="shared" si="70"/>
        <v>2018|Kapiti Coast District|$20,001-$30,000</v>
      </c>
      <c r="B2256" t="s">
        <v>18</v>
      </c>
      <c r="C2256" t="s">
        <v>19</v>
      </c>
      <c r="D2256" t="s">
        <v>20</v>
      </c>
      <c r="E2256" t="s">
        <v>21</v>
      </c>
      <c r="F2256">
        <v>2018</v>
      </c>
      <c r="G2256">
        <v>2018</v>
      </c>
      <c r="H2256">
        <v>43</v>
      </c>
      <c r="I2256" t="s">
        <v>101</v>
      </c>
      <c r="J2256">
        <v>99</v>
      </c>
      <c r="K2256" t="s">
        <v>23</v>
      </c>
      <c r="L2256">
        <v>2</v>
      </c>
      <c r="M2256" t="s">
        <v>24</v>
      </c>
      <c r="N2256">
        <v>7777</v>
      </c>
      <c r="O2256" t="s">
        <v>37</v>
      </c>
      <c r="P2256">
        <v>2883</v>
      </c>
      <c r="T2256" s="3">
        <f t="shared" si="71"/>
        <v>100</v>
      </c>
      <c r="U2256" s="3">
        <f>IF(AND(R2256&lt;&gt;"_U",N2256&lt;&gt;9999,N2256&lt;&gt;999,L2256&lt;&gt;"Median"),IFERROR(VLOOKUP(A2256,'TA Total'!A:P,16,0),"."),".")</f>
        <v>2883</v>
      </c>
    </row>
    <row r="2257" spans="1:21" x14ac:dyDescent="0.3">
      <c r="A2257" s="1" t="str">
        <f t="shared" si="70"/>
        <v>2018|Kapiti Coast District|$20,001-$30,000</v>
      </c>
      <c r="B2257" t="s">
        <v>18</v>
      </c>
      <c r="C2257" t="s">
        <v>19</v>
      </c>
      <c r="D2257" t="s">
        <v>20</v>
      </c>
      <c r="E2257" t="s">
        <v>21</v>
      </c>
      <c r="F2257">
        <v>2018</v>
      </c>
      <c r="G2257">
        <v>2018</v>
      </c>
      <c r="H2257">
        <v>43</v>
      </c>
      <c r="I2257" t="s">
        <v>101</v>
      </c>
      <c r="J2257">
        <v>99</v>
      </c>
      <c r="K2257" t="s">
        <v>23</v>
      </c>
      <c r="L2257">
        <v>2</v>
      </c>
      <c r="M2257" t="s">
        <v>24</v>
      </c>
      <c r="N2257">
        <v>3</v>
      </c>
      <c r="O2257" t="s">
        <v>25</v>
      </c>
      <c r="P2257">
        <v>327</v>
      </c>
      <c r="T2257" s="3">
        <f t="shared" si="71"/>
        <v>11.34</v>
      </c>
      <c r="U2257" s="3">
        <f>IF(AND(R2257&lt;&gt;"_U",N2257&lt;&gt;9999,N2257&lt;&gt;999,L2257&lt;&gt;"Median"),IFERROR(VLOOKUP(A2257,'TA Total'!A:P,16,0),"."),".")</f>
        <v>2883</v>
      </c>
    </row>
    <row r="2258" spans="1:21" x14ac:dyDescent="0.3">
      <c r="A2258" s="1" t="str">
        <f t="shared" si="70"/>
        <v>2018|Kapiti Coast District|$30,001-$50,000</v>
      </c>
      <c r="B2258" t="s">
        <v>18</v>
      </c>
      <c r="C2258" t="s">
        <v>19</v>
      </c>
      <c r="D2258" t="s">
        <v>20</v>
      </c>
      <c r="E2258" t="s">
        <v>21</v>
      </c>
      <c r="F2258">
        <v>2018</v>
      </c>
      <c r="G2258">
        <v>2018</v>
      </c>
      <c r="H2258">
        <v>43</v>
      </c>
      <c r="I2258" t="s">
        <v>101</v>
      </c>
      <c r="J2258">
        <v>99</v>
      </c>
      <c r="K2258" t="s">
        <v>23</v>
      </c>
      <c r="L2258">
        <v>3</v>
      </c>
      <c r="M2258" t="s">
        <v>45</v>
      </c>
      <c r="N2258">
        <v>9999</v>
      </c>
      <c r="O2258" t="s">
        <v>40</v>
      </c>
      <c r="P2258">
        <v>3723</v>
      </c>
      <c r="T2258" s="3" t="str">
        <f t="shared" si="71"/>
        <v>.</v>
      </c>
      <c r="U2258" s="3" t="str">
        <f>IF(AND(R2258&lt;&gt;"_U",N2258&lt;&gt;9999,N2258&lt;&gt;999,L2258&lt;&gt;"Median"),IFERROR(VLOOKUP(A2258,'TA Total'!A:P,16,0),"."),".")</f>
        <v>.</v>
      </c>
    </row>
    <row r="2259" spans="1:21" x14ac:dyDescent="0.3">
      <c r="A2259" s="1" t="str">
        <f t="shared" si="70"/>
        <v>2018|Kapiti Coast District|$30,001-$50,000</v>
      </c>
      <c r="B2259" t="s">
        <v>18</v>
      </c>
      <c r="C2259" t="s">
        <v>19</v>
      </c>
      <c r="D2259" t="s">
        <v>20</v>
      </c>
      <c r="E2259" t="s">
        <v>21</v>
      </c>
      <c r="F2259">
        <v>2018</v>
      </c>
      <c r="G2259">
        <v>2018</v>
      </c>
      <c r="H2259">
        <v>43</v>
      </c>
      <c r="I2259" t="s">
        <v>101</v>
      </c>
      <c r="J2259">
        <v>99</v>
      </c>
      <c r="K2259" t="s">
        <v>23</v>
      </c>
      <c r="L2259">
        <v>3</v>
      </c>
      <c r="M2259" t="s">
        <v>45</v>
      </c>
      <c r="N2259">
        <v>7777</v>
      </c>
      <c r="O2259" t="s">
        <v>37</v>
      </c>
      <c r="P2259">
        <v>3723</v>
      </c>
      <c r="T2259" s="3">
        <f t="shared" si="71"/>
        <v>100</v>
      </c>
      <c r="U2259" s="3">
        <f>IF(AND(R2259&lt;&gt;"_U",N2259&lt;&gt;9999,N2259&lt;&gt;999,L2259&lt;&gt;"Median"),IFERROR(VLOOKUP(A2259,'TA Total'!A:P,16,0),"."),".")</f>
        <v>3723</v>
      </c>
    </row>
    <row r="2260" spans="1:21" x14ac:dyDescent="0.3">
      <c r="A2260" s="1" t="str">
        <f t="shared" si="70"/>
        <v>2018|Kapiti Coast District|$30,001-$50,000</v>
      </c>
      <c r="B2260" t="s">
        <v>18</v>
      </c>
      <c r="C2260" t="s">
        <v>19</v>
      </c>
      <c r="D2260" t="s">
        <v>20</v>
      </c>
      <c r="E2260" t="s">
        <v>21</v>
      </c>
      <c r="F2260">
        <v>2018</v>
      </c>
      <c r="G2260">
        <v>2018</v>
      </c>
      <c r="H2260">
        <v>43</v>
      </c>
      <c r="I2260" t="s">
        <v>101</v>
      </c>
      <c r="J2260">
        <v>99</v>
      </c>
      <c r="K2260" t="s">
        <v>23</v>
      </c>
      <c r="L2260">
        <v>3</v>
      </c>
      <c r="M2260" t="s">
        <v>45</v>
      </c>
      <c r="N2260">
        <v>3</v>
      </c>
      <c r="O2260" t="s">
        <v>25</v>
      </c>
      <c r="P2260">
        <v>549</v>
      </c>
      <c r="T2260" s="3">
        <f t="shared" si="71"/>
        <v>14.75</v>
      </c>
      <c r="U2260" s="3">
        <f>IF(AND(R2260&lt;&gt;"_U",N2260&lt;&gt;9999,N2260&lt;&gt;999,L2260&lt;&gt;"Median"),IFERROR(VLOOKUP(A2260,'TA Total'!A:P,16,0),"."),".")</f>
        <v>3723</v>
      </c>
    </row>
    <row r="2261" spans="1:21" x14ac:dyDescent="0.3">
      <c r="A2261" s="1" t="str">
        <f t="shared" si="70"/>
        <v>2018|Kapiti Coast District|$30,001-$50,000</v>
      </c>
      <c r="B2261" t="s">
        <v>18</v>
      </c>
      <c r="C2261" t="s">
        <v>19</v>
      </c>
      <c r="D2261" t="s">
        <v>20</v>
      </c>
      <c r="E2261" t="s">
        <v>21</v>
      </c>
      <c r="F2261">
        <v>2018</v>
      </c>
      <c r="G2261">
        <v>2018</v>
      </c>
      <c r="H2261">
        <v>43</v>
      </c>
      <c r="I2261" t="s">
        <v>101</v>
      </c>
      <c r="J2261">
        <v>99</v>
      </c>
      <c r="K2261" t="s">
        <v>23</v>
      </c>
      <c r="L2261">
        <v>3</v>
      </c>
      <c r="M2261" t="s">
        <v>45</v>
      </c>
      <c r="N2261">
        <v>999</v>
      </c>
      <c r="O2261" t="s">
        <v>42</v>
      </c>
      <c r="P2261">
        <v>0</v>
      </c>
      <c r="T2261" s="3" t="str">
        <f t="shared" si="71"/>
        <v>.</v>
      </c>
      <c r="U2261" s="3" t="str">
        <f>IF(AND(R2261&lt;&gt;"_U",N2261&lt;&gt;9999,N2261&lt;&gt;999,L2261&lt;&gt;"Median"),IFERROR(VLOOKUP(A2261,'TA Total'!A:P,16,0),"."),".")</f>
        <v>.</v>
      </c>
    </row>
    <row r="2262" spans="1:21" x14ac:dyDescent="0.3">
      <c r="A2262" s="1" t="str">
        <f t="shared" si="70"/>
        <v>2018|Kapiti Coast District|$30,001-$50,000</v>
      </c>
      <c r="B2262" t="s">
        <v>18</v>
      </c>
      <c r="C2262" t="s">
        <v>19</v>
      </c>
      <c r="D2262" t="s">
        <v>20</v>
      </c>
      <c r="E2262" t="s">
        <v>21</v>
      </c>
      <c r="F2262">
        <v>2018</v>
      </c>
      <c r="G2262">
        <v>2018</v>
      </c>
      <c r="H2262">
        <v>43</v>
      </c>
      <c r="I2262" t="s">
        <v>101</v>
      </c>
      <c r="J2262">
        <v>99</v>
      </c>
      <c r="K2262" t="s">
        <v>23</v>
      </c>
      <c r="L2262">
        <v>3</v>
      </c>
      <c r="M2262" t="s">
        <v>45</v>
      </c>
      <c r="N2262">
        <v>1</v>
      </c>
      <c r="O2262" t="s">
        <v>33</v>
      </c>
      <c r="P2262">
        <v>2145</v>
      </c>
      <c r="T2262" s="3">
        <f t="shared" si="71"/>
        <v>57.61</v>
      </c>
      <c r="U2262" s="3">
        <f>IF(AND(R2262&lt;&gt;"_U",N2262&lt;&gt;9999,N2262&lt;&gt;999,L2262&lt;&gt;"Median"),IFERROR(VLOOKUP(A2262,'TA Total'!A:P,16,0),"."),".")</f>
        <v>3723</v>
      </c>
    </row>
    <row r="2263" spans="1:21" x14ac:dyDescent="0.3">
      <c r="A2263" s="1" t="str">
        <f t="shared" si="70"/>
        <v>2018|Kapiti Coast District|$30,001-$50,000</v>
      </c>
      <c r="B2263" t="s">
        <v>18</v>
      </c>
      <c r="C2263" t="s">
        <v>19</v>
      </c>
      <c r="D2263" t="s">
        <v>20</v>
      </c>
      <c r="E2263" t="s">
        <v>21</v>
      </c>
      <c r="F2263">
        <v>2018</v>
      </c>
      <c r="G2263">
        <v>2018</v>
      </c>
      <c r="H2263">
        <v>43</v>
      </c>
      <c r="I2263" t="s">
        <v>101</v>
      </c>
      <c r="J2263">
        <v>99</v>
      </c>
      <c r="K2263" t="s">
        <v>23</v>
      </c>
      <c r="L2263">
        <v>3</v>
      </c>
      <c r="M2263" t="s">
        <v>45</v>
      </c>
      <c r="N2263">
        <v>2</v>
      </c>
      <c r="O2263" t="s">
        <v>28</v>
      </c>
      <c r="P2263">
        <v>1026</v>
      </c>
      <c r="T2263" s="3">
        <f t="shared" si="71"/>
        <v>27.56</v>
      </c>
      <c r="U2263" s="3">
        <f>IF(AND(R2263&lt;&gt;"_U",N2263&lt;&gt;9999,N2263&lt;&gt;999,L2263&lt;&gt;"Median"),IFERROR(VLOOKUP(A2263,'TA Total'!A:P,16,0),"."),".")</f>
        <v>3723</v>
      </c>
    </row>
    <row r="2264" spans="1:21" x14ac:dyDescent="0.3">
      <c r="A2264" s="1" t="str">
        <f t="shared" si="70"/>
        <v>2018|Kapiti Coast District|$50,001-$70,000</v>
      </c>
      <c r="B2264" t="s">
        <v>18</v>
      </c>
      <c r="C2264" t="s">
        <v>19</v>
      </c>
      <c r="D2264" t="s">
        <v>20</v>
      </c>
      <c r="E2264" t="s">
        <v>21</v>
      </c>
      <c r="F2264">
        <v>2018</v>
      </c>
      <c r="G2264">
        <v>2018</v>
      </c>
      <c r="H2264">
        <v>43</v>
      </c>
      <c r="I2264" t="s">
        <v>101</v>
      </c>
      <c r="J2264">
        <v>99</v>
      </c>
      <c r="K2264" t="s">
        <v>23</v>
      </c>
      <c r="L2264">
        <v>4</v>
      </c>
      <c r="M2264" t="s">
        <v>36</v>
      </c>
      <c r="N2264">
        <v>999</v>
      </c>
      <c r="O2264" t="s">
        <v>42</v>
      </c>
      <c r="P2264">
        <v>0</v>
      </c>
      <c r="T2264" s="3" t="str">
        <f t="shared" si="71"/>
        <v>.</v>
      </c>
      <c r="U2264" s="3" t="str">
        <f>IF(AND(R2264&lt;&gt;"_U",N2264&lt;&gt;9999,N2264&lt;&gt;999,L2264&lt;&gt;"Median"),IFERROR(VLOOKUP(A2264,'TA Total'!A:P,16,0),"."),".")</f>
        <v>.</v>
      </c>
    </row>
    <row r="2265" spans="1:21" x14ac:dyDescent="0.3">
      <c r="A2265" s="1" t="str">
        <f t="shared" si="70"/>
        <v>2018|Kapiti Coast District|$50,001-$70,000</v>
      </c>
      <c r="B2265" t="s">
        <v>18</v>
      </c>
      <c r="C2265" t="s">
        <v>19</v>
      </c>
      <c r="D2265" t="s">
        <v>20</v>
      </c>
      <c r="E2265" t="s">
        <v>21</v>
      </c>
      <c r="F2265">
        <v>2018</v>
      </c>
      <c r="G2265">
        <v>2018</v>
      </c>
      <c r="H2265">
        <v>43</v>
      </c>
      <c r="I2265" t="s">
        <v>101</v>
      </c>
      <c r="J2265">
        <v>99</v>
      </c>
      <c r="K2265" t="s">
        <v>23</v>
      </c>
      <c r="L2265">
        <v>4</v>
      </c>
      <c r="M2265" t="s">
        <v>36</v>
      </c>
      <c r="N2265">
        <v>7777</v>
      </c>
      <c r="O2265" t="s">
        <v>37</v>
      </c>
      <c r="P2265">
        <v>2763</v>
      </c>
      <c r="T2265" s="3">
        <f t="shared" si="71"/>
        <v>100</v>
      </c>
      <c r="U2265" s="3">
        <f>IF(AND(R2265&lt;&gt;"_U",N2265&lt;&gt;9999,N2265&lt;&gt;999,L2265&lt;&gt;"Median"),IFERROR(VLOOKUP(A2265,'TA Total'!A:P,16,0),"."),".")</f>
        <v>2763</v>
      </c>
    </row>
    <row r="2266" spans="1:21" x14ac:dyDescent="0.3">
      <c r="A2266" s="1" t="str">
        <f t="shared" si="70"/>
        <v>2018|Kapiti Coast District|$50,001-$70,000</v>
      </c>
      <c r="B2266" t="s">
        <v>18</v>
      </c>
      <c r="C2266" t="s">
        <v>19</v>
      </c>
      <c r="D2266" t="s">
        <v>20</v>
      </c>
      <c r="E2266" t="s">
        <v>21</v>
      </c>
      <c r="F2266">
        <v>2018</v>
      </c>
      <c r="G2266">
        <v>2018</v>
      </c>
      <c r="H2266">
        <v>43</v>
      </c>
      <c r="I2266" t="s">
        <v>101</v>
      </c>
      <c r="J2266">
        <v>99</v>
      </c>
      <c r="K2266" t="s">
        <v>23</v>
      </c>
      <c r="L2266">
        <v>4</v>
      </c>
      <c r="M2266" t="s">
        <v>36</v>
      </c>
      <c r="N2266">
        <v>3</v>
      </c>
      <c r="O2266" t="s">
        <v>25</v>
      </c>
      <c r="P2266">
        <v>411</v>
      </c>
      <c r="T2266" s="3">
        <f t="shared" si="71"/>
        <v>14.88</v>
      </c>
      <c r="U2266" s="3">
        <f>IF(AND(R2266&lt;&gt;"_U",N2266&lt;&gt;9999,N2266&lt;&gt;999,L2266&lt;&gt;"Median"),IFERROR(VLOOKUP(A2266,'TA Total'!A:P,16,0),"."),".")</f>
        <v>2763</v>
      </c>
    </row>
    <row r="2267" spans="1:21" x14ac:dyDescent="0.3">
      <c r="A2267" s="1" t="str">
        <f t="shared" si="70"/>
        <v>2018|Kapiti Coast District|$50,001-$70,000</v>
      </c>
      <c r="B2267" t="s">
        <v>18</v>
      </c>
      <c r="C2267" t="s">
        <v>19</v>
      </c>
      <c r="D2267" t="s">
        <v>20</v>
      </c>
      <c r="E2267" t="s">
        <v>21</v>
      </c>
      <c r="F2267">
        <v>2018</v>
      </c>
      <c r="G2267">
        <v>2018</v>
      </c>
      <c r="H2267">
        <v>43</v>
      </c>
      <c r="I2267" t="s">
        <v>101</v>
      </c>
      <c r="J2267">
        <v>99</v>
      </c>
      <c r="K2267" t="s">
        <v>23</v>
      </c>
      <c r="L2267">
        <v>4</v>
      </c>
      <c r="M2267" t="s">
        <v>36</v>
      </c>
      <c r="N2267">
        <v>2</v>
      </c>
      <c r="O2267" t="s">
        <v>28</v>
      </c>
      <c r="P2267">
        <v>765</v>
      </c>
      <c r="T2267" s="3">
        <f t="shared" si="71"/>
        <v>27.69</v>
      </c>
      <c r="U2267" s="3">
        <f>IF(AND(R2267&lt;&gt;"_U",N2267&lt;&gt;9999,N2267&lt;&gt;999,L2267&lt;&gt;"Median"),IFERROR(VLOOKUP(A2267,'TA Total'!A:P,16,0),"."),".")</f>
        <v>2763</v>
      </c>
    </row>
    <row r="2268" spans="1:21" x14ac:dyDescent="0.3">
      <c r="A2268" s="1" t="str">
        <f t="shared" si="70"/>
        <v>2018|Kapiti Coast District|$50,001-$70,000</v>
      </c>
      <c r="B2268" t="s">
        <v>18</v>
      </c>
      <c r="C2268" t="s">
        <v>19</v>
      </c>
      <c r="D2268" t="s">
        <v>20</v>
      </c>
      <c r="E2268" t="s">
        <v>21</v>
      </c>
      <c r="F2268">
        <v>2018</v>
      </c>
      <c r="G2268">
        <v>2018</v>
      </c>
      <c r="H2268">
        <v>43</v>
      </c>
      <c r="I2268" t="s">
        <v>101</v>
      </c>
      <c r="J2268">
        <v>99</v>
      </c>
      <c r="K2268" t="s">
        <v>23</v>
      </c>
      <c r="L2268">
        <v>4</v>
      </c>
      <c r="M2268" t="s">
        <v>36</v>
      </c>
      <c r="N2268">
        <v>9999</v>
      </c>
      <c r="O2268" t="s">
        <v>40</v>
      </c>
      <c r="P2268">
        <v>2763</v>
      </c>
      <c r="T2268" s="3" t="str">
        <f t="shared" si="71"/>
        <v>.</v>
      </c>
      <c r="U2268" s="3" t="str">
        <f>IF(AND(R2268&lt;&gt;"_U",N2268&lt;&gt;9999,N2268&lt;&gt;999,L2268&lt;&gt;"Median"),IFERROR(VLOOKUP(A2268,'TA Total'!A:P,16,0),"."),".")</f>
        <v>.</v>
      </c>
    </row>
    <row r="2269" spans="1:21" x14ac:dyDescent="0.3">
      <c r="A2269" s="1" t="str">
        <f t="shared" si="70"/>
        <v>2018|Kapiti Coast District|$50,001-$70,000</v>
      </c>
      <c r="B2269" t="s">
        <v>18</v>
      </c>
      <c r="C2269" t="s">
        <v>19</v>
      </c>
      <c r="D2269" t="s">
        <v>20</v>
      </c>
      <c r="E2269" t="s">
        <v>21</v>
      </c>
      <c r="F2269">
        <v>2018</v>
      </c>
      <c r="G2269">
        <v>2018</v>
      </c>
      <c r="H2269">
        <v>43</v>
      </c>
      <c r="I2269" t="s">
        <v>101</v>
      </c>
      <c r="J2269">
        <v>99</v>
      </c>
      <c r="K2269" t="s">
        <v>23</v>
      </c>
      <c r="L2269">
        <v>4</v>
      </c>
      <c r="M2269" t="s">
        <v>36</v>
      </c>
      <c r="N2269">
        <v>1</v>
      </c>
      <c r="O2269" t="s">
        <v>33</v>
      </c>
      <c r="P2269">
        <v>1587</v>
      </c>
      <c r="T2269" s="3">
        <f t="shared" si="71"/>
        <v>57.44</v>
      </c>
      <c r="U2269" s="3">
        <f>IF(AND(R2269&lt;&gt;"_U",N2269&lt;&gt;9999,N2269&lt;&gt;999,L2269&lt;&gt;"Median"),IFERROR(VLOOKUP(A2269,'TA Total'!A:P,16,0),"."),".")</f>
        <v>2763</v>
      </c>
    </row>
    <row r="2270" spans="1:21" x14ac:dyDescent="0.3">
      <c r="A2270" s="1" t="str">
        <f t="shared" si="70"/>
        <v>2018|Kapiti Coast District|$70,001-$100,000</v>
      </c>
      <c r="B2270" t="s">
        <v>18</v>
      </c>
      <c r="C2270" t="s">
        <v>19</v>
      </c>
      <c r="D2270" t="s">
        <v>20</v>
      </c>
      <c r="E2270" t="s">
        <v>21</v>
      </c>
      <c r="F2270">
        <v>2018</v>
      </c>
      <c r="G2270">
        <v>2018</v>
      </c>
      <c r="H2270">
        <v>43</v>
      </c>
      <c r="I2270" t="s">
        <v>101</v>
      </c>
      <c r="J2270">
        <v>99</v>
      </c>
      <c r="K2270" t="s">
        <v>23</v>
      </c>
      <c r="L2270">
        <v>5</v>
      </c>
      <c r="M2270" t="s">
        <v>58</v>
      </c>
      <c r="N2270">
        <v>7777</v>
      </c>
      <c r="O2270" t="s">
        <v>37</v>
      </c>
      <c r="P2270">
        <v>3057</v>
      </c>
      <c r="T2270" s="3">
        <f t="shared" si="71"/>
        <v>100</v>
      </c>
      <c r="U2270" s="3">
        <f>IF(AND(R2270&lt;&gt;"_U",N2270&lt;&gt;9999,N2270&lt;&gt;999,L2270&lt;&gt;"Median"),IFERROR(VLOOKUP(A2270,'TA Total'!A:P,16,0),"."),".")</f>
        <v>3057</v>
      </c>
    </row>
    <row r="2271" spans="1:21" x14ac:dyDescent="0.3">
      <c r="A2271" s="1" t="str">
        <f t="shared" si="70"/>
        <v>2018|Kapiti Coast District|$70,001-$100,000</v>
      </c>
      <c r="B2271" t="s">
        <v>18</v>
      </c>
      <c r="C2271" t="s">
        <v>19</v>
      </c>
      <c r="D2271" t="s">
        <v>20</v>
      </c>
      <c r="E2271" t="s">
        <v>21</v>
      </c>
      <c r="F2271">
        <v>2018</v>
      </c>
      <c r="G2271">
        <v>2018</v>
      </c>
      <c r="H2271">
        <v>43</v>
      </c>
      <c r="I2271" t="s">
        <v>101</v>
      </c>
      <c r="J2271">
        <v>99</v>
      </c>
      <c r="K2271" t="s">
        <v>23</v>
      </c>
      <c r="L2271">
        <v>5</v>
      </c>
      <c r="M2271" t="s">
        <v>58</v>
      </c>
      <c r="N2271">
        <v>3</v>
      </c>
      <c r="O2271" t="s">
        <v>25</v>
      </c>
      <c r="P2271">
        <v>393</v>
      </c>
      <c r="T2271" s="3">
        <f t="shared" si="71"/>
        <v>12.86</v>
      </c>
      <c r="U2271" s="3">
        <f>IF(AND(R2271&lt;&gt;"_U",N2271&lt;&gt;9999,N2271&lt;&gt;999,L2271&lt;&gt;"Median"),IFERROR(VLOOKUP(A2271,'TA Total'!A:P,16,0),"."),".")</f>
        <v>3057</v>
      </c>
    </row>
    <row r="2272" spans="1:21" x14ac:dyDescent="0.3">
      <c r="A2272" s="1" t="str">
        <f t="shared" si="70"/>
        <v>2018|Kapiti Coast District|$70,001-$100,000</v>
      </c>
      <c r="B2272" t="s">
        <v>18</v>
      </c>
      <c r="C2272" t="s">
        <v>19</v>
      </c>
      <c r="D2272" t="s">
        <v>20</v>
      </c>
      <c r="E2272" t="s">
        <v>21</v>
      </c>
      <c r="F2272">
        <v>2018</v>
      </c>
      <c r="G2272">
        <v>2018</v>
      </c>
      <c r="H2272">
        <v>43</v>
      </c>
      <c r="I2272" t="s">
        <v>101</v>
      </c>
      <c r="J2272">
        <v>99</v>
      </c>
      <c r="K2272" t="s">
        <v>23</v>
      </c>
      <c r="L2272">
        <v>5</v>
      </c>
      <c r="M2272" t="s">
        <v>58</v>
      </c>
      <c r="N2272">
        <v>2</v>
      </c>
      <c r="O2272" t="s">
        <v>28</v>
      </c>
      <c r="P2272">
        <v>735</v>
      </c>
      <c r="T2272" s="3">
        <f t="shared" si="71"/>
        <v>24.04</v>
      </c>
      <c r="U2272" s="3">
        <f>IF(AND(R2272&lt;&gt;"_U",N2272&lt;&gt;9999,N2272&lt;&gt;999,L2272&lt;&gt;"Median"),IFERROR(VLOOKUP(A2272,'TA Total'!A:P,16,0),"."),".")</f>
        <v>3057</v>
      </c>
    </row>
    <row r="2273" spans="1:21" x14ac:dyDescent="0.3">
      <c r="A2273" s="1" t="str">
        <f t="shared" si="70"/>
        <v>2018|Kapiti Coast District|$70,001-$100,000</v>
      </c>
      <c r="B2273" t="s">
        <v>18</v>
      </c>
      <c r="C2273" t="s">
        <v>19</v>
      </c>
      <c r="D2273" t="s">
        <v>20</v>
      </c>
      <c r="E2273" t="s">
        <v>21</v>
      </c>
      <c r="F2273">
        <v>2018</v>
      </c>
      <c r="G2273">
        <v>2018</v>
      </c>
      <c r="H2273">
        <v>43</v>
      </c>
      <c r="I2273" t="s">
        <v>101</v>
      </c>
      <c r="J2273">
        <v>99</v>
      </c>
      <c r="K2273" t="s">
        <v>23</v>
      </c>
      <c r="L2273">
        <v>5</v>
      </c>
      <c r="M2273" t="s">
        <v>58</v>
      </c>
      <c r="N2273">
        <v>9999</v>
      </c>
      <c r="O2273" t="s">
        <v>40</v>
      </c>
      <c r="P2273">
        <v>3057</v>
      </c>
      <c r="T2273" s="3" t="str">
        <f t="shared" si="71"/>
        <v>.</v>
      </c>
      <c r="U2273" s="3" t="str">
        <f>IF(AND(R2273&lt;&gt;"_U",N2273&lt;&gt;9999,N2273&lt;&gt;999,L2273&lt;&gt;"Median"),IFERROR(VLOOKUP(A2273,'TA Total'!A:P,16,0),"."),".")</f>
        <v>.</v>
      </c>
    </row>
    <row r="2274" spans="1:21" x14ac:dyDescent="0.3">
      <c r="A2274" s="1" t="str">
        <f t="shared" si="70"/>
        <v>2018|Kapiti Coast District|$70,001-$100,000</v>
      </c>
      <c r="B2274" t="s">
        <v>18</v>
      </c>
      <c r="C2274" t="s">
        <v>19</v>
      </c>
      <c r="D2274" t="s">
        <v>20</v>
      </c>
      <c r="E2274" t="s">
        <v>21</v>
      </c>
      <c r="F2274">
        <v>2018</v>
      </c>
      <c r="G2274">
        <v>2018</v>
      </c>
      <c r="H2274">
        <v>43</v>
      </c>
      <c r="I2274" t="s">
        <v>101</v>
      </c>
      <c r="J2274">
        <v>99</v>
      </c>
      <c r="K2274" t="s">
        <v>23</v>
      </c>
      <c r="L2274">
        <v>5</v>
      </c>
      <c r="M2274" t="s">
        <v>58</v>
      </c>
      <c r="N2274">
        <v>1</v>
      </c>
      <c r="O2274" t="s">
        <v>33</v>
      </c>
      <c r="P2274">
        <v>1929</v>
      </c>
      <c r="T2274" s="3">
        <f t="shared" si="71"/>
        <v>63.1</v>
      </c>
      <c r="U2274" s="3">
        <f>IF(AND(R2274&lt;&gt;"_U",N2274&lt;&gt;9999,N2274&lt;&gt;999,L2274&lt;&gt;"Median"),IFERROR(VLOOKUP(A2274,'TA Total'!A:P,16,0),"."),".")</f>
        <v>3057</v>
      </c>
    </row>
    <row r="2275" spans="1:21" x14ac:dyDescent="0.3">
      <c r="A2275" s="1" t="str">
        <f t="shared" si="70"/>
        <v>2018|Kapiti Coast District|$70,001-$100,000</v>
      </c>
      <c r="B2275" t="s">
        <v>18</v>
      </c>
      <c r="C2275" t="s">
        <v>19</v>
      </c>
      <c r="D2275" t="s">
        <v>20</v>
      </c>
      <c r="E2275" t="s">
        <v>21</v>
      </c>
      <c r="F2275">
        <v>2018</v>
      </c>
      <c r="G2275">
        <v>2018</v>
      </c>
      <c r="H2275">
        <v>43</v>
      </c>
      <c r="I2275" t="s">
        <v>101</v>
      </c>
      <c r="J2275">
        <v>99</v>
      </c>
      <c r="K2275" t="s">
        <v>23</v>
      </c>
      <c r="L2275">
        <v>5</v>
      </c>
      <c r="M2275" t="s">
        <v>58</v>
      </c>
      <c r="N2275">
        <v>999</v>
      </c>
      <c r="O2275" t="s">
        <v>42</v>
      </c>
      <c r="P2275">
        <v>0</v>
      </c>
      <c r="T2275" s="3" t="str">
        <f t="shared" si="71"/>
        <v>.</v>
      </c>
      <c r="U2275" s="3" t="str">
        <f>IF(AND(R2275&lt;&gt;"_U",N2275&lt;&gt;9999,N2275&lt;&gt;999,L2275&lt;&gt;"Median"),IFERROR(VLOOKUP(A2275,'TA Total'!A:P,16,0),"."),".")</f>
        <v>.</v>
      </c>
    </row>
    <row r="2276" spans="1:21" x14ac:dyDescent="0.3">
      <c r="A2276" s="1" t="str">
        <f t="shared" si="70"/>
        <v>2018|Kapiti Coast District|$100,001-$150,000</v>
      </c>
      <c r="B2276" t="s">
        <v>18</v>
      </c>
      <c r="C2276" t="s">
        <v>19</v>
      </c>
      <c r="D2276" t="s">
        <v>20</v>
      </c>
      <c r="E2276" t="s">
        <v>21</v>
      </c>
      <c r="F2276">
        <v>2018</v>
      </c>
      <c r="G2276">
        <v>2018</v>
      </c>
      <c r="H2276">
        <v>43</v>
      </c>
      <c r="I2276" t="s">
        <v>101</v>
      </c>
      <c r="J2276">
        <v>99</v>
      </c>
      <c r="K2276" t="s">
        <v>23</v>
      </c>
      <c r="L2276">
        <v>6</v>
      </c>
      <c r="M2276" t="s">
        <v>59</v>
      </c>
      <c r="N2276">
        <v>2</v>
      </c>
      <c r="O2276" t="s">
        <v>28</v>
      </c>
      <c r="P2276">
        <v>627</v>
      </c>
      <c r="T2276" s="3">
        <f t="shared" si="71"/>
        <v>18.239999999999998</v>
      </c>
      <c r="U2276" s="3">
        <f>IF(AND(R2276&lt;&gt;"_U",N2276&lt;&gt;9999,N2276&lt;&gt;999,L2276&lt;&gt;"Median"),IFERROR(VLOOKUP(A2276,'TA Total'!A:P,16,0),"."),".")</f>
        <v>3438</v>
      </c>
    </row>
    <row r="2277" spans="1:21" x14ac:dyDescent="0.3">
      <c r="A2277" s="1" t="str">
        <f t="shared" si="70"/>
        <v>2018|Kapiti Coast District|$100,001-$150,000</v>
      </c>
      <c r="B2277" t="s">
        <v>18</v>
      </c>
      <c r="C2277" t="s">
        <v>19</v>
      </c>
      <c r="D2277" t="s">
        <v>20</v>
      </c>
      <c r="E2277" t="s">
        <v>21</v>
      </c>
      <c r="F2277">
        <v>2018</v>
      </c>
      <c r="G2277">
        <v>2018</v>
      </c>
      <c r="H2277">
        <v>43</v>
      </c>
      <c r="I2277" t="s">
        <v>101</v>
      </c>
      <c r="J2277">
        <v>99</v>
      </c>
      <c r="K2277" t="s">
        <v>23</v>
      </c>
      <c r="L2277">
        <v>6</v>
      </c>
      <c r="M2277" t="s">
        <v>59</v>
      </c>
      <c r="N2277">
        <v>1</v>
      </c>
      <c r="O2277" t="s">
        <v>33</v>
      </c>
      <c r="P2277">
        <v>2325</v>
      </c>
      <c r="T2277" s="3">
        <f t="shared" si="71"/>
        <v>67.63</v>
      </c>
      <c r="U2277" s="3">
        <f>IF(AND(R2277&lt;&gt;"_U",N2277&lt;&gt;9999,N2277&lt;&gt;999,L2277&lt;&gt;"Median"),IFERROR(VLOOKUP(A2277,'TA Total'!A:P,16,0),"."),".")</f>
        <v>3438</v>
      </c>
    </row>
    <row r="2278" spans="1:21" x14ac:dyDescent="0.3">
      <c r="A2278" s="1" t="str">
        <f t="shared" si="70"/>
        <v>2018|Kapiti Coast District|$100,001-$150,000</v>
      </c>
      <c r="B2278" t="s">
        <v>18</v>
      </c>
      <c r="C2278" t="s">
        <v>19</v>
      </c>
      <c r="D2278" t="s">
        <v>20</v>
      </c>
      <c r="E2278" t="s">
        <v>21</v>
      </c>
      <c r="F2278">
        <v>2018</v>
      </c>
      <c r="G2278">
        <v>2018</v>
      </c>
      <c r="H2278">
        <v>43</v>
      </c>
      <c r="I2278" t="s">
        <v>101</v>
      </c>
      <c r="J2278">
        <v>99</v>
      </c>
      <c r="K2278" t="s">
        <v>23</v>
      </c>
      <c r="L2278">
        <v>6</v>
      </c>
      <c r="M2278" t="s">
        <v>59</v>
      </c>
      <c r="N2278">
        <v>999</v>
      </c>
      <c r="O2278" t="s">
        <v>42</v>
      </c>
      <c r="P2278">
        <v>0</v>
      </c>
      <c r="T2278" s="3" t="str">
        <f t="shared" si="71"/>
        <v>.</v>
      </c>
      <c r="U2278" s="3" t="str">
        <f>IF(AND(R2278&lt;&gt;"_U",N2278&lt;&gt;9999,N2278&lt;&gt;999,L2278&lt;&gt;"Median"),IFERROR(VLOOKUP(A2278,'TA Total'!A:P,16,0),"."),".")</f>
        <v>.</v>
      </c>
    </row>
    <row r="2279" spans="1:21" x14ac:dyDescent="0.3">
      <c r="A2279" s="1" t="str">
        <f t="shared" si="70"/>
        <v>2018|Kapiti Coast District|$100,001-$150,000</v>
      </c>
      <c r="B2279" t="s">
        <v>18</v>
      </c>
      <c r="C2279" t="s">
        <v>19</v>
      </c>
      <c r="D2279" t="s">
        <v>20</v>
      </c>
      <c r="E2279" t="s">
        <v>21</v>
      </c>
      <c r="F2279">
        <v>2018</v>
      </c>
      <c r="G2279">
        <v>2018</v>
      </c>
      <c r="H2279">
        <v>43</v>
      </c>
      <c r="I2279" t="s">
        <v>101</v>
      </c>
      <c r="J2279">
        <v>99</v>
      </c>
      <c r="K2279" t="s">
        <v>23</v>
      </c>
      <c r="L2279">
        <v>6</v>
      </c>
      <c r="M2279" t="s">
        <v>59</v>
      </c>
      <c r="N2279">
        <v>9999</v>
      </c>
      <c r="O2279" t="s">
        <v>40</v>
      </c>
      <c r="P2279">
        <v>3438</v>
      </c>
      <c r="T2279" s="3" t="str">
        <f t="shared" si="71"/>
        <v>.</v>
      </c>
      <c r="U2279" s="3" t="str">
        <f>IF(AND(R2279&lt;&gt;"_U",N2279&lt;&gt;9999,N2279&lt;&gt;999,L2279&lt;&gt;"Median"),IFERROR(VLOOKUP(A2279,'TA Total'!A:P,16,0),"."),".")</f>
        <v>.</v>
      </c>
    </row>
    <row r="2280" spans="1:21" x14ac:dyDescent="0.3">
      <c r="A2280" s="1" t="str">
        <f t="shared" si="70"/>
        <v>2018|Kapiti Coast District|$100,001-$150,000</v>
      </c>
      <c r="B2280" t="s">
        <v>18</v>
      </c>
      <c r="C2280" t="s">
        <v>19</v>
      </c>
      <c r="D2280" t="s">
        <v>20</v>
      </c>
      <c r="E2280" t="s">
        <v>21</v>
      </c>
      <c r="F2280">
        <v>2018</v>
      </c>
      <c r="G2280">
        <v>2018</v>
      </c>
      <c r="H2280">
        <v>43</v>
      </c>
      <c r="I2280" t="s">
        <v>101</v>
      </c>
      <c r="J2280">
        <v>99</v>
      </c>
      <c r="K2280" t="s">
        <v>23</v>
      </c>
      <c r="L2280">
        <v>6</v>
      </c>
      <c r="M2280" t="s">
        <v>59</v>
      </c>
      <c r="N2280">
        <v>3</v>
      </c>
      <c r="O2280" t="s">
        <v>25</v>
      </c>
      <c r="P2280">
        <v>486</v>
      </c>
      <c r="T2280" s="3">
        <f t="shared" si="71"/>
        <v>14.14</v>
      </c>
      <c r="U2280" s="3">
        <f>IF(AND(R2280&lt;&gt;"_U",N2280&lt;&gt;9999,N2280&lt;&gt;999,L2280&lt;&gt;"Median"),IFERROR(VLOOKUP(A2280,'TA Total'!A:P,16,0),"."),".")</f>
        <v>3438</v>
      </c>
    </row>
    <row r="2281" spans="1:21" x14ac:dyDescent="0.3">
      <c r="A2281" s="1" t="str">
        <f t="shared" si="70"/>
        <v>2018|Kapiti Coast District|$100,001-$150,000</v>
      </c>
      <c r="B2281" t="s">
        <v>18</v>
      </c>
      <c r="C2281" t="s">
        <v>19</v>
      </c>
      <c r="D2281" t="s">
        <v>20</v>
      </c>
      <c r="E2281" t="s">
        <v>21</v>
      </c>
      <c r="F2281">
        <v>2018</v>
      </c>
      <c r="G2281">
        <v>2018</v>
      </c>
      <c r="H2281">
        <v>43</v>
      </c>
      <c r="I2281" t="s">
        <v>101</v>
      </c>
      <c r="J2281">
        <v>99</v>
      </c>
      <c r="K2281" t="s">
        <v>23</v>
      </c>
      <c r="L2281">
        <v>6</v>
      </c>
      <c r="M2281" t="s">
        <v>59</v>
      </c>
      <c r="N2281">
        <v>7777</v>
      </c>
      <c r="O2281" t="s">
        <v>37</v>
      </c>
      <c r="P2281">
        <v>3438</v>
      </c>
      <c r="T2281" s="3">
        <f t="shared" si="71"/>
        <v>100</v>
      </c>
      <c r="U2281" s="3">
        <f>IF(AND(R2281&lt;&gt;"_U",N2281&lt;&gt;9999,N2281&lt;&gt;999,L2281&lt;&gt;"Median"),IFERROR(VLOOKUP(A2281,'TA Total'!A:P,16,0),"."),".")</f>
        <v>3438</v>
      </c>
    </row>
    <row r="2282" spans="1:21" x14ac:dyDescent="0.3">
      <c r="A2282" s="1" t="str">
        <f t="shared" si="70"/>
        <v>2018|Kapiti Coast District|$150,001-$200,000</v>
      </c>
      <c r="B2282" t="s">
        <v>18</v>
      </c>
      <c r="C2282" t="s">
        <v>19</v>
      </c>
      <c r="D2282" t="s">
        <v>20</v>
      </c>
      <c r="E2282" t="s">
        <v>21</v>
      </c>
      <c r="F2282">
        <v>2018</v>
      </c>
      <c r="G2282">
        <v>2018</v>
      </c>
      <c r="H2282">
        <v>43</v>
      </c>
      <c r="I2282" t="s">
        <v>101</v>
      </c>
      <c r="J2282">
        <v>99</v>
      </c>
      <c r="K2282" t="s">
        <v>23</v>
      </c>
      <c r="L2282">
        <v>7</v>
      </c>
      <c r="M2282" t="s">
        <v>43</v>
      </c>
      <c r="N2282">
        <v>9999</v>
      </c>
      <c r="O2282" t="s">
        <v>40</v>
      </c>
      <c r="P2282">
        <v>3033</v>
      </c>
      <c r="T2282" s="3" t="str">
        <f t="shared" si="71"/>
        <v>.</v>
      </c>
      <c r="U2282" s="3" t="str">
        <f>IF(AND(R2282&lt;&gt;"_U",N2282&lt;&gt;9999,N2282&lt;&gt;999,L2282&lt;&gt;"Median"),IFERROR(VLOOKUP(A2282,'TA Total'!A:P,16,0),"."),".")</f>
        <v>.</v>
      </c>
    </row>
    <row r="2283" spans="1:21" x14ac:dyDescent="0.3">
      <c r="A2283" s="1" t="str">
        <f t="shared" si="70"/>
        <v>2018|Kapiti Coast District|$150,001-$200,000</v>
      </c>
      <c r="B2283" t="s">
        <v>18</v>
      </c>
      <c r="C2283" t="s">
        <v>19</v>
      </c>
      <c r="D2283" t="s">
        <v>20</v>
      </c>
      <c r="E2283" t="s">
        <v>21</v>
      </c>
      <c r="F2283">
        <v>2018</v>
      </c>
      <c r="G2283">
        <v>2018</v>
      </c>
      <c r="H2283">
        <v>43</v>
      </c>
      <c r="I2283" t="s">
        <v>101</v>
      </c>
      <c r="J2283">
        <v>99</v>
      </c>
      <c r="K2283" t="s">
        <v>23</v>
      </c>
      <c r="L2283">
        <v>7</v>
      </c>
      <c r="M2283" t="s">
        <v>43</v>
      </c>
      <c r="N2283">
        <v>1</v>
      </c>
      <c r="O2283" t="s">
        <v>33</v>
      </c>
      <c r="P2283">
        <v>2109</v>
      </c>
      <c r="T2283" s="3">
        <f t="shared" si="71"/>
        <v>69.540000000000006</v>
      </c>
      <c r="U2283" s="3">
        <f>IF(AND(R2283&lt;&gt;"_U",N2283&lt;&gt;9999,N2283&lt;&gt;999,L2283&lt;&gt;"Median"),IFERROR(VLOOKUP(A2283,'TA Total'!A:P,16,0),"."),".")</f>
        <v>3033</v>
      </c>
    </row>
    <row r="2284" spans="1:21" x14ac:dyDescent="0.3">
      <c r="A2284" s="1" t="str">
        <f t="shared" si="70"/>
        <v>2018|Kapiti Coast District|$150,001-$200,000</v>
      </c>
      <c r="B2284" t="s">
        <v>18</v>
      </c>
      <c r="C2284" t="s">
        <v>19</v>
      </c>
      <c r="D2284" t="s">
        <v>20</v>
      </c>
      <c r="E2284" t="s">
        <v>21</v>
      </c>
      <c r="F2284">
        <v>2018</v>
      </c>
      <c r="G2284">
        <v>2018</v>
      </c>
      <c r="H2284">
        <v>43</v>
      </c>
      <c r="I2284" t="s">
        <v>101</v>
      </c>
      <c r="J2284">
        <v>99</v>
      </c>
      <c r="K2284" t="s">
        <v>23</v>
      </c>
      <c r="L2284">
        <v>7</v>
      </c>
      <c r="M2284" t="s">
        <v>43</v>
      </c>
      <c r="N2284">
        <v>999</v>
      </c>
      <c r="O2284" t="s">
        <v>42</v>
      </c>
      <c r="P2284">
        <v>0</v>
      </c>
      <c r="T2284" s="3" t="str">
        <f t="shared" si="71"/>
        <v>.</v>
      </c>
      <c r="U2284" s="3" t="str">
        <f>IF(AND(R2284&lt;&gt;"_U",N2284&lt;&gt;9999,N2284&lt;&gt;999,L2284&lt;&gt;"Median"),IFERROR(VLOOKUP(A2284,'TA Total'!A:P,16,0),"."),".")</f>
        <v>.</v>
      </c>
    </row>
    <row r="2285" spans="1:21" x14ac:dyDescent="0.3">
      <c r="A2285" s="1" t="str">
        <f t="shared" si="70"/>
        <v>2018|Kapiti Coast District|$150,001-$200,000</v>
      </c>
      <c r="B2285" t="s">
        <v>18</v>
      </c>
      <c r="C2285" t="s">
        <v>19</v>
      </c>
      <c r="D2285" t="s">
        <v>20</v>
      </c>
      <c r="E2285" t="s">
        <v>21</v>
      </c>
      <c r="F2285">
        <v>2018</v>
      </c>
      <c r="G2285">
        <v>2018</v>
      </c>
      <c r="H2285">
        <v>43</v>
      </c>
      <c r="I2285" t="s">
        <v>101</v>
      </c>
      <c r="J2285">
        <v>99</v>
      </c>
      <c r="K2285" t="s">
        <v>23</v>
      </c>
      <c r="L2285">
        <v>7</v>
      </c>
      <c r="M2285" t="s">
        <v>43</v>
      </c>
      <c r="N2285">
        <v>7777</v>
      </c>
      <c r="O2285" t="s">
        <v>37</v>
      </c>
      <c r="P2285">
        <v>3033</v>
      </c>
      <c r="T2285" s="3">
        <f t="shared" si="71"/>
        <v>100</v>
      </c>
      <c r="U2285" s="3">
        <f>IF(AND(R2285&lt;&gt;"_U",N2285&lt;&gt;9999,N2285&lt;&gt;999,L2285&lt;&gt;"Median"),IFERROR(VLOOKUP(A2285,'TA Total'!A:P,16,0),"."),".")</f>
        <v>3033</v>
      </c>
    </row>
    <row r="2286" spans="1:21" x14ac:dyDescent="0.3">
      <c r="A2286" s="1" t="str">
        <f t="shared" si="70"/>
        <v>2018|Kapiti Coast District|$150,001-$200,000</v>
      </c>
      <c r="B2286" t="s">
        <v>18</v>
      </c>
      <c r="C2286" t="s">
        <v>19</v>
      </c>
      <c r="D2286" t="s">
        <v>20</v>
      </c>
      <c r="E2286" t="s">
        <v>21</v>
      </c>
      <c r="F2286">
        <v>2018</v>
      </c>
      <c r="G2286">
        <v>2018</v>
      </c>
      <c r="H2286">
        <v>43</v>
      </c>
      <c r="I2286" t="s">
        <v>101</v>
      </c>
      <c r="J2286">
        <v>99</v>
      </c>
      <c r="K2286" t="s">
        <v>23</v>
      </c>
      <c r="L2286">
        <v>7</v>
      </c>
      <c r="M2286" t="s">
        <v>43</v>
      </c>
      <c r="N2286">
        <v>2</v>
      </c>
      <c r="O2286" t="s">
        <v>28</v>
      </c>
      <c r="P2286">
        <v>309</v>
      </c>
      <c r="T2286" s="3">
        <f t="shared" si="71"/>
        <v>10.19</v>
      </c>
      <c r="U2286" s="3">
        <f>IF(AND(R2286&lt;&gt;"_U",N2286&lt;&gt;9999,N2286&lt;&gt;999,L2286&lt;&gt;"Median"),IFERROR(VLOOKUP(A2286,'TA Total'!A:P,16,0),"."),".")</f>
        <v>3033</v>
      </c>
    </row>
    <row r="2287" spans="1:21" x14ac:dyDescent="0.3">
      <c r="A2287" s="1" t="str">
        <f t="shared" si="70"/>
        <v>2018|Kapiti Coast District|$150,001-$200,000</v>
      </c>
      <c r="B2287" t="s">
        <v>18</v>
      </c>
      <c r="C2287" t="s">
        <v>19</v>
      </c>
      <c r="D2287" t="s">
        <v>20</v>
      </c>
      <c r="E2287" t="s">
        <v>21</v>
      </c>
      <c r="F2287">
        <v>2018</v>
      </c>
      <c r="G2287">
        <v>2018</v>
      </c>
      <c r="H2287">
        <v>43</v>
      </c>
      <c r="I2287" t="s">
        <v>101</v>
      </c>
      <c r="J2287">
        <v>99</v>
      </c>
      <c r="K2287" t="s">
        <v>23</v>
      </c>
      <c r="L2287">
        <v>7</v>
      </c>
      <c r="M2287" t="s">
        <v>43</v>
      </c>
      <c r="N2287">
        <v>3</v>
      </c>
      <c r="O2287" t="s">
        <v>25</v>
      </c>
      <c r="P2287">
        <v>612</v>
      </c>
      <c r="T2287" s="3">
        <f t="shared" si="71"/>
        <v>20.18</v>
      </c>
      <c r="U2287" s="3">
        <f>IF(AND(R2287&lt;&gt;"_U",N2287&lt;&gt;9999,N2287&lt;&gt;999,L2287&lt;&gt;"Median"),IFERROR(VLOOKUP(A2287,'TA Total'!A:P,16,0),"."),".")</f>
        <v>3033</v>
      </c>
    </row>
    <row r="2288" spans="1:21" x14ac:dyDescent="0.3">
      <c r="A2288" s="1" t="str">
        <f t="shared" si="70"/>
        <v>2018|Kapiti Coast District|$200,001 or more</v>
      </c>
      <c r="B2288" t="s">
        <v>18</v>
      </c>
      <c r="C2288" t="s">
        <v>19</v>
      </c>
      <c r="D2288" t="s">
        <v>20</v>
      </c>
      <c r="E2288" t="s">
        <v>21</v>
      </c>
      <c r="F2288">
        <v>2018</v>
      </c>
      <c r="G2288">
        <v>2018</v>
      </c>
      <c r="H2288">
        <v>43</v>
      </c>
      <c r="I2288" t="s">
        <v>101</v>
      </c>
      <c r="J2288">
        <v>99</v>
      </c>
      <c r="K2288" t="s">
        <v>23</v>
      </c>
      <c r="L2288">
        <v>8</v>
      </c>
      <c r="M2288" t="s">
        <v>27</v>
      </c>
      <c r="N2288">
        <v>999</v>
      </c>
      <c r="O2288" t="s">
        <v>42</v>
      </c>
      <c r="R2288" t="s">
        <v>29</v>
      </c>
      <c r="S2288" t="s">
        <v>30</v>
      </c>
      <c r="T2288" s="3" t="str">
        <f t="shared" si="71"/>
        <v>.</v>
      </c>
      <c r="U2288" s="3" t="str">
        <f>IF(AND(R2288&lt;&gt;"_U",N2288&lt;&gt;9999,N2288&lt;&gt;999,L2288&lt;&gt;"Median"),IFERROR(VLOOKUP(A2288,'TA Total'!A:P,16,0),"."),".")</f>
        <v>.</v>
      </c>
    </row>
    <row r="2289" spans="1:21" x14ac:dyDescent="0.3">
      <c r="A2289" s="1" t="str">
        <f t="shared" si="70"/>
        <v>2018|Kapiti Coast District|$200,001 or more</v>
      </c>
      <c r="B2289" t="s">
        <v>18</v>
      </c>
      <c r="C2289" t="s">
        <v>19</v>
      </c>
      <c r="D2289" t="s">
        <v>20</v>
      </c>
      <c r="E2289" t="s">
        <v>21</v>
      </c>
      <c r="F2289">
        <v>2018</v>
      </c>
      <c r="G2289">
        <v>2018</v>
      </c>
      <c r="H2289">
        <v>43</v>
      </c>
      <c r="I2289" t="s">
        <v>101</v>
      </c>
      <c r="J2289">
        <v>99</v>
      </c>
      <c r="K2289" t="s">
        <v>23</v>
      </c>
      <c r="L2289">
        <v>8</v>
      </c>
      <c r="M2289" t="s">
        <v>27</v>
      </c>
      <c r="N2289">
        <v>9999</v>
      </c>
      <c r="O2289" t="s">
        <v>40</v>
      </c>
      <c r="R2289" t="s">
        <v>29</v>
      </c>
      <c r="S2289" t="s">
        <v>30</v>
      </c>
      <c r="T2289" s="3" t="str">
        <f t="shared" si="71"/>
        <v>.</v>
      </c>
      <c r="U2289" s="3" t="str">
        <f>IF(AND(R2289&lt;&gt;"_U",N2289&lt;&gt;9999,N2289&lt;&gt;999,L2289&lt;&gt;"Median"),IFERROR(VLOOKUP(A2289,'TA Total'!A:P,16,0),"."),".")</f>
        <v>.</v>
      </c>
    </row>
    <row r="2290" spans="1:21" x14ac:dyDescent="0.3">
      <c r="A2290" s="1" t="str">
        <f t="shared" si="70"/>
        <v>2018|Kapiti Coast District|$200,001 or more</v>
      </c>
      <c r="B2290" t="s">
        <v>18</v>
      </c>
      <c r="C2290" t="s">
        <v>19</v>
      </c>
      <c r="D2290" t="s">
        <v>20</v>
      </c>
      <c r="E2290" t="s">
        <v>21</v>
      </c>
      <c r="F2290">
        <v>2018</v>
      </c>
      <c r="G2290">
        <v>2018</v>
      </c>
      <c r="H2290">
        <v>43</v>
      </c>
      <c r="I2290" t="s">
        <v>101</v>
      </c>
      <c r="J2290">
        <v>99</v>
      </c>
      <c r="K2290" t="s">
        <v>23</v>
      </c>
      <c r="L2290">
        <v>8</v>
      </c>
      <c r="M2290" t="s">
        <v>27</v>
      </c>
      <c r="N2290">
        <v>7777</v>
      </c>
      <c r="O2290" t="s">
        <v>37</v>
      </c>
      <c r="R2290" t="s">
        <v>29</v>
      </c>
      <c r="S2290" t="s">
        <v>30</v>
      </c>
      <c r="T2290" s="3" t="str">
        <f t="shared" si="71"/>
        <v>.</v>
      </c>
      <c r="U2290" s="3" t="str">
        <f>IF(AND(R2290&lt;&gt;"_U",N2290&lt;&gt;9999,N2290&lt;&gt;999,L2290&lt;&gt;"Median"),IFERROR(VLOOKUP(A2290,'TA Total'!A:P,16,0),"."),".")</f>
        <v>.</v>
      </c>
    </row>
    <row r="2291" spans="1:21" x14ac:dyDescent="0.3">
      <c r="A2291" s="1" t="str">
        <f t="shared" si="70"/>
        <v>2018|Kapiti Coast District|$200,001 or more</v>
      </c>
      <c r="B2291" t="s">
        <v>18</v>
      </c>
      <c r="C2291" t="s">
        <v>19</v>
      </c>
      <c r="D2291" t="s">
        <v>20</v>
      </c>
      <c r="E2291" t="s">
        <v>21</v>
      </c>
      <c r="F2291">
        <v>2018</v>
      </c>
      <c r="G2291">
        <v>2018</v>
      </c>
      <c r="H2291">
        <v>43</v>
      </c>
      <c r="I2291" t="s">
        <v>101</v>
      </c>
      <c r="J2291">
        <v>99</v>
      </c>
      <c r="K2291" t="s">
        <v>23</v>
      </c>
      <c r="L2291">
        <v>8</v>
      </c>
      <c r="M2291" t="s">
        <v>27</v>
      </c>
      <c r="N2291">
        <v>2</v>
      </c>
      <c r="O2291" t="s">
        <v>28</v>
      </c>
      <c r="R2291" t="s">
        <v>29</v>
      </c>
      <c r="S2291" t="s">
        <v>30</v>
      </c>
      <c r="T2291" s="3" t="str">
        <f t="shared" si="71"/>
        <v>.</v>
      </c>
      <c r="U2291" s="3" t="str">
        <f>IF(AND(R2291&lt;&gt;"_U",N2291&lt;&gt;9999,N2291&lt;&gt;999,L2291&lt;&gt;"Median"),IFERROR(VLOOKUP(A2291,'TA Total'!A:P,16,0),"."),".")</f>
        <v>.</v>
      </c>
    </row>
    <row r="2292" spans="1:21" x14ac:dyDescent="0.3">
      <c r="A2292" s="1" t="str">
        <f t="shared" si="70"/>
        <v>2018|Kapiti Coast District|$200,001 or more</v>
      </c>
      <c r="B2292" t="s">
        <v>18</v>
      </c>
      <c r="C2292" t="s">
        <v>19</v>
      </c>
      <c r="D2292" t="s">
        <v>20</v>
      </c>
      <c r="E2292" t="s">
        <v>21</v>
      </c>
      <c r="F2292">
        <v>2018</v>
      </c>
      <c r="G2292">
        <v>2018</v>
      </c>
      <c r="H2292">
        <v>43</v>
      </c>
      <c r="I2292" t="s">
        <v>101</v>
      </c>
      <c r="J2292">
        <v>99</v>
      </c>
      <c r="K2292" t="s">
        <v>23</v>
      </c>
      <c r="L2292">
        <v>8</v>
      </c>
      <c r="M2292" t="s">
        <v>27</v>
      </c>
      <c r="N2292">
        <v>1</v>
      </c>
      <c r="O2292" t="s">
        <v>33</v>
      </c>
      <c r="R2292" t="s">
        <v>29</v>
      </c>
      <c r="S2292" t="s">
        <v>30</v>
      </c>
      <c r="T2292" s="3" t="str">
        <f t="shared" si="71"/>
        <v>.</v>
      </c>
      <c r="U2292" s="3" t="str">
        <f>IF(AND(R2292&lt;&gt;"_U",N2292&lt;&gt;9999,N2292&lt;&gt;999,L2292&lt;&gt;"Median"),IFERROR(VLOOKUP(A2292,'TA Total'!A:P,16,0),"."),".")</f>
        <v>.</v>
      </c>
    </row>
    <row r="2293" spans="1:21" x14ac:dyDescent="0.3">
      <c r="A2293" s="1" t="str">
        <f t="shared" si="70"/>
        <v>2018|Kapiti Coast District|$200,001 or more</v>
      </c>
      <c r="B2293" t="s">
        <v>18</v>
      </c>
      <c r="C2293" t="s">
        <v>19</v>
      </c>
      <c r="D2293" t="s">
        <v>20</v>
      </c>
      <c r="E2293" t="s">
        <v>21</v>
      </c>
      <c r="F2293">
        <v>2018</v>
      </c>
      <c r="G2293">
        <v>2018</v>
      </c>
      <c r="H2293">
        <v>43</v>
      </c>
      <c r="I2293" t="s">
        <v>101</v>
      </c>
      <c r="J2293">
        <v>99</v>
      </c>
      <c r="K2293" t="s">
        <v>23</v>
      </c>
      <c r="L2293">
        <v>8</v>
      </c>
      <c r="M2293" t="s">
        <v>27</v>
      </c>
      <c r="N2293">
        <v>3</v>
      </c>
      <c r="O2293" t="s">
        <v>25</v>
      </c>
      <c r="R2293" t="s">
        <v>29</v>
      </c>
      <c r="S2293" t="s">
        <v>30</v>
      </c>
      <c r="T2293" s="3" t="str">
        <f t="shared" si="71"/>
        <v>.</v>
      </c>
      <c r="U2293" s="3" t="str">
        <f>IF(AND(R2293&lt;&gt;"_U",N2293&lt;&gt;9999,N2293&lt;&gt;999,L2293&lt;&gt;"Median"),IFERROR(VLOOKUP(A2293,'TA Total'!A:P,16,0),"."),".")</f>
        <v>.</v>
      </c>
    </row>
    <row r="2294" spans="1:21" x14ac:dyDescent="0.3">
      <c r="A2294" s="1" t="str">
        <f t="shared" si="70"/>
        <v>2018|Kapiti Coast District|Total stated - total household income</v>
      </c>
      <c r="B2294" t="s">
        <v>18</v>
      </c>
      <c r="C2294" t="s">
        <v>19</v>
      </c>
      <c r="D2294" t="s">
        <v>20</v>
      </c>
      <c r="E2294" t="s">
        <v>21</v>
      </c>
      <c r="F2294">
        <v>2018</v>
      </c>
      <c r="G2294">
        <v>2018</v>
      </c>
      <c r="H2294">
        <v>43</v>
      </c>
      <c r="I2294" t="s">
        <v>101</v>
      </c>
      <c r="J2294">
        <v>99</v>
      </c>
      <c r="K2294" t="s">
        <v>23</v>
      </c>
      <c r="L2294">
        <v>77</v>
      </c>
      <c r="M2294" t="s">
        <v>32</v>
      </c>
      <c r="N2294">
        <v>2</v>
      </c>
      <c r="O2294" t="s">
        <v>28</v>
      </c>
      <c r="P2294">
        <v>5214</v>
      </c>
      <c r="T2294" s="3">
        <f t="shared" si="71"/>
        <v>25.35</v>
      </c>
      <c r="U2294" s="3">
        <f>IF(AND(R2294&lt;&gt;"_U",N2294&lt;&gt;9999,N2294&lt;&gt;999,L2294&lt;&gt;"Median"),IFERROR(VLOOKUP(A2294,'TA Total'!A:P,16,0),"."),".")</f>
        <v>20571</v>
      </c>
    </row>
    <row r="2295" spans="1:21" x14ac:dyDescent="0.3">
      <c r="A2295" s="1" t="str">
        <f t="shared" si="70"/>
        <v>2018|Kapiti Coast District|Total stated - total household income</v>
      </c>
      <c r="B2295" t="s">
        <v>18</v>
      </c>
      <c r="C2295" t="s">
        <v>19</v>
      </c>
      <c r="D2295" t="s">
        <v>20</v>
      </c>
      <c r="E2295" t="s">
        <v>21</v>
      </c>
      <c r="F2295">
        <v>2018</v>
      </c>
      <c r="G2295">
        <v>2018</v>
      </c>
      <c r="H2295">
        <v>43</v>
      </c>
      <c r="I2295" t="s">
        <v>101</v>
      </c>
      <c r="J2295">
        <v>99</v>
      </c>
      <c r="K2295" t="s">
        <v>23</v>
      </c>
      <c r="L2295">
        <v>77</v>
      </c>
      <c r="M2295" t="s">
        <v>32</v>
      </c>
      <c r="N2295">
        <v>3</v>
      </c>
      <c r="O2295" t="s">
        <v>25</v>
      </c>
      <c r="P2295">
        <v>2955</v>
      </c>
      <c r="T2295" s="3">
        <f t="shared" si="71"/>
        <v>14.36</v>
      </c>
      <c r="U2295" s="3">
        <f>IF(AND(R2295&lt;&gt;"_U",N2295&lt;&gt;9999,N2295&lt;&gt;999,L2295&lt;&gt;"Median"),IFERROR(VLOOKUP(A2295,'TA Total'!A:P,16,0),"."),".")</f>
        <v>20571</v>
      </c>
    </row>
    <row r="2296" spans="1:21" x14ac:dyDescent="0.3">
      <c r="A2296" s="1" t="str">
        <f t="shared" si="70"/>
        <v>2018|Kapiti Coast District|Total stated - total household income</v>
      </c>
      <c r="B2296" t="s">
        <v>18</v>
      </c>
      <c r="C2296" t="s">
        <v>19</v>
      </c>
      <c r="D2296" t="s">
        <v>20</v>
      </c>
      <c r="E2296" t="s">
        <v>21</v>
      </c>
      <c r="F2296">
        <v>2018</v>
      </c>
      <c r="G2296">
        <v>2018</v>
      </c>
      <c r="H2296">
        <v>43</v>
      </c>
      <c r="I2296" t="s">
        <v>101</v>
      </c>
      <c r="J2296">
        <v>99</v>
      </c>
      <c r="K2296" t="s">
        <v>23</v>
      </c>
      <c r="L2296">
        <v>77</v>
      </c>
      <c r="M2296" t="s">
        <v>32</v>
      </c>
      <c r="N2296">
        <v>1</v>
      </c>
      <c r="O2296" t="s">
        <v>33</v>
      </c>
      <c r="P2296">
        <v>12399</v>
      </c>
      <c r="T2296" s="3">
        <f t="shared" si="71"/>
        <v>60.27</v>
      </c>
      <c r="U2296" s="3">
        <f>IF(AND(R2296&lt;&gt;"_U",N2296&lt;&gt;9999,N2296&lt;&gt;999,L2296&lt;&gt;"Median"),IFERROR(VLOOKUP(A2296,'TA Total'!A:P,16,0),"."),".")</f>
        <v>20571</v>
      </c>
    </row>
    <row r="2297" spans="1:21" x14ac:dyDescent="0.3">
      <c r="A2297" s="1" t="str">
        <f t="shared" si="70"/>
        <v>2018|Kapiti Coast District|Total stated - total household income</v>
      </c>
      <c r="B2297" t="s">
        <v>18</v>
      </c>
      <c r="C2297" t="s">
        <v>19</v>
      </c>
      <c r="D2297" t="s">
        <v>20</v>
      </c>
      <c r="E2297" t="s">
        <v>21</v>
      </c>
      <c r="F2297">
        <v>2018</v>
      </c>
      <c r="G2297">
        <v>2018</v>
      </c>
      <c r="H2297">
        <v>43</v>
      </c>
      <c r="I2297" t="s">
        <v>101</v>
      </c>
      <c r="J2297">
        <v>99</v>
      </c>
      <c r="K2297" t="s">
        <v>23</v>
      </c>
      <c r="L2297">
        <v>77</v>
      </c>
      <c r="M2297" t="s">
        <v>32</v>
      </c>
      <c r="N2297">
        <v>7777</v>
      </c>
      <c r="O2297" t="s">
        <v>37</v>
      </c>
      <c r="P2297">
        <v>20571</v>
      </c>
      <c r="T2297" s="3">
        <f t="shared" si="71"/>
        <v>100</v>
      </c>
      <c r="U2297" s="3">
        <f>IF(AND(R2297&lt;&gt;"_U",N2297&lt;&gt;9999,N2297&lt;&gt;999,L2297&lt;&gt;"Median"),IFERROR(VLOOKUP(A2297,'TA Total'!A:P,16,0),"."),".")</f>
        <v>20571</v>
      </c>
    </row>
    <row r="2298" spans="1:21" x14ac:dyDescent="0.3">
      <c r="A2298" s="1" t="str">
        <f t="shared" si="70"/>
        <v>2018|Kapiti Coast District|Total stated - total household income</v>
      </c>
      <c r="B2298" t="s">
        <v>18</v>
      </c>
      <c r="C2298" t="s">
        <v>19</v>
      </c>
      <c r="D2298" t="s">
        <v>20</v>
      </c>
      <c r="E2298" t="s">
        <v>21</v>
      </c>
      <c r="F2298">
        <v>2018</v>
      </c>
      <c r="G2298">
        <v>2018</v>
      </c>
      <c r="H2298">
        <v>43</v>
      </c>
      <c r="I2298" t="s">
        <v>101</v>
      </c>
      <c r="J2298">
        <v>99</v>
      </c>
      <c r="K2298" t="s">
        <v>23</v>
      </c>
      <c r="L2298">
        <v>77</v>
      </c>
      <c r="M2298" t="s">
        <v>32</v>
      </c>
      <c r="N2298">
        <v>999</v>
      </c>
      <c r="O2298" t="s">
        <v>42</v>
      </c>
      <c r="P2298">
        <v>0</v>
      </c>
      <c r="T2298" s="3" t="str">
        <f t="shared" si="71"/>
        <v>.</v>
      </c>
      <c r="U2298" s="3" t="str">
        <f>IF(AND(R2298&lt;&gt;"_U",N2298&lt;&gt;9999,N2298&lt;&gt;999,L2298&lt;&gt;"Median"),IFERROR(VLOOKUP(A2298,'TA Total'!A:P,16,0),"."),".")</f>
        <v>.</v>
      </c>
    </row>
    <row r="2299" spans="1:21" x14ac:dyDescent="0.3">
      <c r="A2299" s="1" t="str">
        <f t="shared" si="70"/>
        <v>2018|Kapiti Coast District|Total stated - total household income</v>
      </c>
      <c r="B2299" t="s">
        <v>18</v>
      </c>
      <c r="C2299" t="s">
        <v>19</v>
      </c>
      <c r="D2299" t="s">
        <v>20</v>
      </c>
      <c r="E2299" t="s">
        <v>21</v>
      </c>
      <c r="F2299">
        <v>2018</v>
      </c>
      <c r="G2299">
        <v>2018</v>
      </c>
      <c r="H2299">
        <v>43</v>
      </c>
      <c r="I2299" t="s">
        <v>101</v>
      </c>
      <c r="J2299">
        <v>99</v>
      </c>
      <c r="K2299" t="s">
        <v>23</v>
      </c>
      <c r="L2299">
        <v>77</v>
      </c>
      <c r="M2299" t="s">
        <v>32</v>
      </c>
      <c r="N2299">
        <v>9999</v>
      </c>
      <c r="O2299" t="s">
        <v>40</v>
      </c>
      <c r="P2299">
        <v>20571</v>
      </c>
      <c r="T2299" s="3" t="str">
        <f t="shared" si="71"/>
        <v>.</v>
      </c>
      <c r="U2299" s="3" t="str">
        <f>IF(AND(R2299&lt;&gt;"_U",N2299&lt;&gt;9999,N2299&lt;&gt;999,L2299&lt;&gt;"Median"),IFERROR(VLOOKUP(A2299,'TA Total'!A:P,16,0),"."),".")</f>
        <v>.</v>
      </c>
    </row>
    <row r="2300" spans="1:21" x14ac:dyDescent="0.3">
      <c r="A2300" s="1" t="str">
        <f t="shared" si="70"/>
        <v>2018|Kapiti Coast District|Total - total household income</v>
      </c>
      <c r="B2300" t="s">
        <v>18</v>
      </c>
      <c r="C2300" t="s">
        <v>19</v>
      </c>
      <c r="D2300" t="s">
        <v>20</v>
      </c>
      <c r="E2300" t="s">
        <v>21</v>
      </c>
      <c r="F2300">
        <v>2018</v>
      </c>
      <c r="G2300">
        <v>2018</v>
      </c>
      <c r="H2300">
        <v>43</v>
      </c>
      <c r="I2300" t="s">
        <v>101</v>
      </c>
      <c r="J2300">
        <v>99</v>
      </c>
      <c r="K2300" t="s">
        <v>23</v>
      </c>
      <c r="L2300">
        <v>99</v>
      </c>
      <c r="M2300" t="s">
        <v>48</v>
      </c>
      <c r="N2300">
        <v>999</v>
      </c>
      <c r="O2300" t="s">
        <v>42</v>
      </c>
      <c r="P2300">
        <v>0</v>
      </c>
      <c r="T2300" s="3" t="str">
        <f t="shared" si="71"/>
        <v>.</v>
      </c>
      <c r="U2300" s="3" t="str">
        <f>IF(AND(R2300&lt;&gt;"_U",N2300&lt;&gt;9999,N2300&lt;&gt;999,L2300&lt;&gt;"Median"),IFERROR(VLOOKUP(A2300,'TA Total'!A:P,16,0),"."),".")</f>
        <v>.</v>
      </c>
    </row>
    <row r="2301" spans="1:21" x14ac:dyDescent="0.3">
      <c r="A2301" s="1" t="str">
        <f t="shared" si="70"/>
        <v>2018|Kapiti Coast District|Total - total household income</v>
      </c>
      <c r="B2301" t="s">
        <v>18</v>
      </c>
      <c r="C2301" t="s">
        <v>19</v>
      </c>
      <c r="D2301" t="s">
        <v>20</v>
      </c>
      <c r="E2301" t="s">
        <v>21</v>
      </c>
      <c r="F2301">
        <v>2018</v>
      </c>
      <c r="G2301">
        <v>2018</v>
      </c>
      <c r="H2301">
        <v>43</v>
      </c>
      <c r="I2301" t="s">
        <v>101</v>
      </c>
      <c r="J2301">
        <v>99</v>
      </c>
      <c r="K2301" t="s">
        <v>23</v>
      </c>
      <c r="L2301">
        <v>99</v>
      </c>
      <c r="M2301" t="s">
        <v>48</v>
      </c>
      <c r="N2301">
        <v>3</v>
      </c>
      <c r="O2301" t="s">
        <v>25</v>
      </c>
      <c r="P2301">
        <v>3126</v>
      </c>
      <c r="T2301" s="3">
        <f t="shared" si="71"/>
        <v>14.37</v>
      </c>
      <c r="U2301" s="3">
        <f>IF(AND(R2301&lt;&gt;"_U",N2301&lt;&gt;9999,N2301&lt;&gt;999,L2301&lt;&gt;"Median"),IFERROR(VLOOKUP(A2301,'TA Total'!A:P,16,0),"."),".")</f>
        <v>21753</v>
      </c>
    </row>
    <row r="2302" spans="1:21" x14ac:dyDescent="0.3">
      <c r="A2302" s="1" t="str">
        <f t="shared" si="70"/>
        <v>2018|Kapiti Coast District|Total - total household income</v>
      </c>
      <c r="B2302" t="s">
        <v>18</v>
      </c>
      <c r="C2302" t="s">
        <v>19</v>
      </c>
      <c r="D2302" t="s">
        <v>20</v>
      </c>
      <c r="E2302" t="s">
        <v>21</v>
      </c>
      <c r="F2302">
        <v>2018</v>
      </c>
      <c r="G2302">
        <v>2018</v>
      </c>
      <c r="H2302">
        <v>43</v>
      </c>
      <c r="I2302" t="s">
        <v>101</v>
      </c>
      <c r="J2302">
        <v>99</v>
      </c>
      <c r="K2302" t="s">
        <v>23</v>
      </c>
      <c r="L2302">
        <v>99</v>
      </c>
      <c r="M2302" t="s">
        <v>48</v>
      </c>
      <c r="N2302">
        <v>2</v>
      </c>
      <c r="O2302" t="s">
        <v>28</v>
      </c>
      <c r="P2302">
        <v>5610</v>
      </c>
      <c r="T2302" s="3">
        <f t="shared" si="71"/>
        <v>25.79</v>
      </c>
      <c r="U2302" s="3">
        <f>IF(AND(R2302&lt;&gt;"_U",N2302&lt;&gt;9999,N2302&lt;&gt;999,L2302&lt;&gt;"Median"),IFERROR(VLOOKUP(A2302,'TA Total'!A:P,16,0),"."),".")</f>
        <v>21753</v>
      </c>
    </row>
    <row r="2303" spans="1:21" x14ac:dyDescent="0.3">
      <c r="A2303" s="1" t="str">
        <f t="shared" si="70"/>
        <v>2018|Kapiti Coast District|Total - total household income</v>
      </c>
      <c r="B2303" t="s">
        <v>18</v>
      </c>
      <c r="C2303" t="s">
        <v>19</v>
      </c>
      <c r="D2303" t="s">
        <v>20</v>
      </c>
      <c r="E2303" t="s">
        <v>21</v>
      </c>
      <c r="F2303">
        <v>2018</v>
      </c>
      <c r="G2303">
        <v>2018</v>
      </c>
      <c r="H2303">
        <v>43</v>
      </c>
      <c r="I2303" t="s">
        <v>101</v>
      </c>
      <c r="J2303">
        <v>99</v>
      </c>
      <c r="K2303" t="s">
        <v>23</v>
      </c>
      <c r="L2303">
        <v>99</v>
      </c>
      <c r="M2303" t="s">
        <v>48</v>
      </c>
      <c r="N2303">
        <v>1</v>
      </c>
      <c r="O2303" t="s">
        <v>33</v>
      </c>
      <c r="P2303">
        <v>13017</v>
      </c>
      <c r="T2303" s="3">
        <f t="shared" si="71"/>
        <v>59.84</v>
      </c>
      <c r="U2303" s="3">
        <f>IF(AND(R2303&lt;&gt;"_U",N2303&lt;&gt;9999,N2303&lt;&gt;999,L2303&lt;&gt;"Median"),IFERROR(VLOOKUP(A2303,'TA Total'!A:P,16,0),"."),".")</f>
        <v>21753</v>
      </c>
    </row>
    <row r="2304" spans="1:21" x14ac:dyDescent="0.3">
      <c r="A2304" s="1" t="str">
        <f t="shared" si="70"/>
        <v>2018|Kapiti Coast District|Total - total household income</v>
      </c>
      <c r="B2304" t="s">
        <v>18</v>
      </c>
      <c r="C2304" t="s">
        <v>19</v>
      </c>
      <c r="D2304" t="s">
        <v>20</v>
      </c>
      <c r="E2304" t="s">
        <v>21</v>
      </c>
      <c r="F2304">
        <v>2018</v>
      </c>
      <c r="G2304">
        <v>2018</v>
      </c>
      <c r="H2304">
        <v>43</v>
      </c>
      <c r="I2304" t="s">
        <v>101</v>
      </c>
      <c r="J2304">
        <v>99</v>
      </c>
      <c r="K2304" t="s">
        <v>23</v>
      </c>
      <c r="L2304">
        <v>99</v>
      </c>
      <c r="M2304" t="s">
        <v>48</v>
      </c>
      <c r="N2304">
        <v>7777</v>
      </c>
      <c r="O2304" t="s">
        <v>37</v>
      </c>
      <c r="P2304">
        <v>21753</v>
      </c>
      <c r="T2304" s="3">
        <f t="shared" si="71"/>
        <v>100</v>
      </c>
      <c r="U2304" s="3">
        <f>IF(AND(R2304&lt;&gt;"_U",N2304&lt;&gt;9999,N2304&lt;&gt;999,L2304&lt;&gt;"Median"),IFERROR(VLOOKUP(A2304,'TA Total'!A:P,16,0),"."),".")</f>
        <v>21753</v>
      </c>
    </row>
    <row r="2305" spans="1:21" x14ac:dyDescent="0.3">
      <c r="A2305" s="1" t="str">
        <f t="shared" si="70"/>
        <v>2018|Kapiti Coast District|Total - total household income</v>
      </c>
      <c r="B2305" t="s">
        <v>18</v>
      </c>
      <c r="C2305" t="s">
        <v>19</v>
      </c>
      <c r="D2305" t="s">
        <v>20</v>
      </c>
      <c r="E2305" t="s">
        <v>21</v>
      </c>
      <c r="F2305">
        <v>2018</v>
      </c>
      <c r="G2305">
        <v>2018</v>
      </c>
      <c r="H2305">
        <v>43</v>
      </c>
      <c r="I2305" t="s">
        <v>101</v>
      </c>
      <c r="J2305">
        <v>99</v>
      </c>
      <c r="K2305" t="s">
        <v>23</v>
      </c>
      <c r="L2305">
        <v>99</v>
      </c>
      <c r="M2305" t="s">
        <v>48</v>
      </c>
      <c r="N2305">
        <v>9999</v>
      </c>
      <c r="O2305" t="s">
        <v>40</v>
      </c>
      <c r="P2305">
        <v>21753</v>
      </c>
      <c r="T2305" s="3" t="str">
        <f t="shared" si="71"/>
        <v>.</v>
      </c>
      <c r="U2305" s="3" t="str">
        <f>IF(AND(R2305&lt;&gt;"_U",N2305&lt;&gt;9999,N2305&lt;&gt;999,L2305&lt;&gt;"Median"),IFERROR(VLOOKUP(A2305,'TA Total'!A:P,16,0),"."),".")</f>
        <v>.</v>
      </c>
    </row>
    <row r="2306" spans="1:21" x14ac:dyDescent="0.3">
      <c r="A2306" s="1" t="str">
        <f t="shared" si="70"/>
        <v>2018|Kapiti Coast District|Median ($) - total household income</v>
      </c>
      <c r="B2306" t="s">
        <v>18</v>
      </c>
      <c r="C2306" t="s">
        <v>19</v>
      </c>
      <c r="D2306" t="s">
        <v>20</v>
      </c>
      <c r="E2306" t="s">
        <v>21</v>
      </c>
      <c r="F2306">
        <v>2018</v>
      </c>
      <c r="G2306">
        <v>2018</v>
      </c>
      <c r="H2306">
        <v>43</v>
      </c>
      <c r="I2306" t="s">
        <v>101</v>
      </c>
      <c r="J2306">
        <v>99</v>
      </c>
      <c r="K2306" t="s">
        <v>23</v>
      </c>
      <c r="L2306" t="s">
        <v>56</v>
      </c>
      <c r="M2306" t="s">
        <v>57</v>
      </c>
      <c r="N2306">
        <v>7777</v>
      </c>
      <c r="O2306" t="s">
        <v>37</v>
      </c>
      <c r="P2306">
        <v>64100</v>
      </c>
      <c r="T2306" s="3" t="str">
        <f t="shared" si="71"/>
        <v>.</v>
      </c>
      <c r="U2306" s="3" t="str">
        <f>IF(AND(R2306&lt;&gt;"_U",N2306&lt;&gt;9999,N2306&lt;&gt;999,L2306&lt;&gt;"Median"),IFERROR(VLOOKUP(A2306,'TA Total'!A:P,16,0),"."),".")</f>
        <v>.</v>
      </c>
    </row>
    <row r="2307" spans="1:21" x14ac:dyDescent="0.3">
      <c r="A2307" s="1" t="str">
        <f t="shared" ref="A2307:A2370" si="72">G2307&amp;"|"&amp;I2307&amp;"|"&amp;M2307</f>
        <v>2018|Kapiti Coast District|Median ($) - total household income</v>
      </c>
      <c r="B2307" t="s">
        <v>18</v>
      </c>
      <c r="C2307" t="s">
        <v>19</v>
      </c>
      <c r="D2307" t="s">
        <v>20</v>
      </c>
      <c r="E2307" t="s">
        <v>21</v>
      </c>
      <c r="F2307">
        <v>2018</v>
      </c>
      <c r="G2307">
        <v>2018</v>
      </c>
      <c r="H2307">
        <v>43</v>
      </c>
      <c r="I2307" t="s">
        <v>101</v>
      </c>
      <c r="J2307">
        <v>99</v>
      </c>
      <c r="K2307" t="s">
        <v>23</v>
      </c>
      <c r="L2307" t="s">
        <v>56</v>
      </c>
      <c r="M2307" t="s">
        <v>57</v>
      </c>
      <c r="N2307">
        <v>3</v>
      </c>
      <c r="O2307" t="s">
        <v>25</v>
      </c>
      <c r="P2307">
        <v>71100</v>
      </c>
      <c r="T2307" s="3" t="str">
        <f t="shared" ref="T2307:T2370" si="73">IF(AND(R2307&lt;&gt;"_U",R2307&lt;&gt;"c",N2307&lt;&gt;999,N2307&lt;&gt;9999,L2307&lt;&gt;"Median"),IFERROR((ROUND(P2307/U2307*100,2)),"."),".")</f>
        <v>.</v>
      </c>
      <c r="U2307" s="3" t="str">
        <f>IF(AND(R2307&lt;&gt;"_U",N2307&lt;&gt;9999,N2307&lt;&gt;999,L2307&lt;&gt;"Median"),IFERROR(VLOOKUP(A2307,'TA Total'!A:P,16,0),"."),".")</f>
        <v>.</v>
      </c>
    </row>
    <row r="2308" spans="1:21" x14ac:dyDescent="0.3">
      <c r="A2308" s="1" t="str">
        <f t="shared" si="72"/>
        <v>2018|Kapiti Coast District|Median ($) - total household income</v>
      </c>
      <c r="B2308" t="s">
        <v>18</v>
      </c>
      <c r="C2308" t="s">
        <v>19</v>
      </c>
      <c r="D2308" t="s">
        <v>20</v>
      </c>
      <c r="E2308" t="s">
        <v>21</v>
      </c>
      <c r="F2308">
        <v>2018</v>
      </c>
      <c r="G2308">
        <v>2018</v>
      </c>
      <c r="H2308">
        <v>43</v>
      </c>
      <c r="I2308" t="s">
        <v>101</v>
      </c>
      <c r="J2308">
        <v>99</v>
      </c>
      <c r="K2308" t="s">
        <v>23</v>
      </c>
      <c r="L2308" t="s">
        <v>56</v>
      </c>
      <c r="M2308" t="s">
        <v>57</v>
      </c>
      <c r="N2308">
        <v>9999</v>
      </c>
      <c r="O2308" t="s">
        <v>40</v>
      </c>
      <c r="P2308">
        <v>64100</v>
      </c>
      <c r="T2308" s="3" t="str">
        <f t="shared" si="73"/>
        <v>.</v>
      </c>
      <c r="U2308" s="3" t="str">
        <f>IF(AND(R2308&lt;&gt;"_U",N2308&lt;&gt;9999,N2308&lt;&gt;999,L2308&lt;&gt;"Median"),IFERROR(VLOOKUP(A2308,'TA Total'!A:P,16,0),"."),".")</f>
        <v>.</v>
      </c>
    </row>
    <row r="2309" spans="1:21" x14ac:dyDescent="0.3">
      <c r="A2309" s="1" t="str">
        <f t="shared" si="72"/>
        <v>2018|Kapiti Coast District|Median ($) - total household income</v>
      </c>
      <c r="B2309" t="s">
        <v>18</v>
      </c>
      <c r="C2309" t="s">
        <v>19</v>
      </c>
      <c r="D2309" t="s">
        <v>20</v>
      </c>
      <c r="E2309" t="s">
        <v>21</v>
      </c>
      <c r="F2309">
        <v>2018</v>
      </c>
      <c r="G2309">
        <v>2018</v>
      </c>
      <c r="H2309">
        <v>43</v>
      </c>
      <c r="I2309" t="s">
        <v>101</v>
      </c>
      <c r="J2309">
        <v>99</v>
      </c>
      <c r="K2309" t="s">
        <v>23</v>
      </c>
      <c r="L2309" t="s">
        <v>56</v>
      </c>
      <c r="M2309" t="s">
        <v>57</v>
      </c>
      <c r="N2309">
        <v>2</v>
      </c>
      <c r="O2309" t="s">
        <v>28</v>
      </c>
      <c r="P2309">
        <v>45800</v>
      </c>
      <c r="T2309" s="3" t="str">
        <f t="shared" si="73"/>
        <v>.</v>
      </c>
      <c r="U2309" s="3" t="str">
        <f>IF(AND(R2309&lt;&gt;"_U",N2309&lt;&gt;9999,N2309&lt;&gt;999,L2309&lt;&gt;"Median"),IFERROR(VLOOKUP(A2309,'TA Total'!A:P,16,0),"."),".")</f>
        <v>.</v>
      </c>
    </row>
    <row r="2310" spans="1:21" x14ac:dyDescent="0.3">
      <c r="A2310" s="1" t="str">
        <f t="shared" si="72"/>
        <v>2018|Kapiti Coast District|Median ($) - total household income</v>
      </c>
      <c r="B2310" t="s">
        <v>18</v>
      </c>
      <c r="C2310" t="s">
        <v>19</v>
      </c>
      <c r="D2310" t="s">
        <v>20</v>
      </c>
      <c r="E2310" t="s">
        <v>21</v>
      </c>
      <c r="F2310">
        <v>2018</v>
      </c>
      <c r="G2310">
        <v>2018</v>
      </c>
      <c r="H2310">
        <v>43</v>
      </c>
      <c r="I2310" t="s">
        <v>101</v>
      </c>
      <c r="J2310">
        <v>99</v>
      </c>
      <c r="K2310" t="s">
        <v>23</v>
      </c>
      <c r="L2310" t="s">
        <v>56</v>
      </c>
      <c r="M2310" t="s">
        <v>57</v>
      </c>
      <c r="N2310">
        <v>999</v>
      </c>
      <c r="O2310" t="s">
        <v>42</v>
      </c>
      <c r="R2310" t="s">
        <v>61</v>
      </c>
      <c r="S2310" t="s">
        <v>62</v>
      </c>
      <c r="T2310" s="3" t="str">
        <f t="shared" si="73"/>
        <v>.</v>
      </c>
      <c r="U2310" s="3" t="str">
        <f>IF(AND(R2310&lt;&gt;"_U",N2310&lt;&gt;9999,N2310&lt;&gt;999,L2310&lt;&gt;"Median"),IFERROR(VLOOKUP(A2310,'TA Total'!A:P,16,0),"."),".")</f>
        <v>.</v>
      </c>
    </row>
    <row r="2311" spans="1:21" x14ac:dyDescent="0.3">
      <c r="A2311" s="1" t="str">
        <f t="shared" si="72"/>
        <v>2018|Kapiti Coast District|Median ($) - total household income</v>
      </c>
      <c r="B2311" t="s">
        <v>18</v>
      </c>
      <c r="C2311" t="s">
        <v>19</v>
      </c>
      <c r="D2311" t="s">
        <v>20</v>
      </c>
      <c r="E2311" t="s">
        <v>21</v>
      </c>
      <c r="F2311">
        <v>2018</v>
      </c>
      <c r="G2311">
        <v>2018</v>
      </c>
      <c r="H2311">
        <v>43</v>
      </c>
      <c r="I2311" t="s">
        <v>101</v>
      </c>
      <c r="J2311">
        <v>99</v>
      </c>
      <c r="K2311" t="s">
        <v>23</v>
      </c>
      <c r="L2311" t="s">
        <v>56</v>
      </c>
      <c r="M2311" t="s">
        <v>57</v>
      </c>
      <c r="N2311">
        <v>1</v>
      </c>
      <c r="O2311" t="s">
        <v>33</v>
      </c>
      <c r="P2311">
        <v>72500</v>
      </c>
      <c r="T2311" s="3" t="str">
        <f t="shared" si="73"/>
        <v>.</v>
      </c>
      <c r="U2311" s="3" t="str">
        <f>IF(AND(R2311&lt;&gt;"_U",N2311&lt;&gt;9999,N2311&lt;&gt;999,L2311&lt;&gt;"Median"),IFERROR(VLOOKUP(A2311,'TA Total'!A:P,16,0),"."),".")</f>
        <v>.</v>
      </c>
    </row>
    <row r="2312" spans="1:21" x14ac:dyDescent="0.3">
      <c r="A2312" s="1" t="str">
        <f t="shared" si="72"/>
        <v>2018|Porirua City|$20,000 or less</v>
      </c>
      <c r="B2312" t="s">
        <v>18</v>
      </c>
      <c r="C2312" t="s">
        <v>19</v>
      </c>
      <c r="D2312" t="s">
        <v>20</v>
      </c>
      <c r="E2312" t="s">
        <v>21</v>
      </c>
      <c r="F2312">
        <v>2018</v>
      </c>
      <c r="G2312">
        <v>2018</v>
      </c>
      <c r="H2312">
        <v>44</v>
      </c>
      <c r="I2312" t="s">
        <v>66</v>
      </c>
      <c r="J2312">
        <v>99</v>
      </c>
      <c r="K2312" t="s">
        <v>23</v>
      </c>
      <c r="L2312">
        <v>1</v>
      </c>
      <c r="M2312" t="s">
        <v>39</v>
      </c>
      <c r="N2312">
        <v>7777</v>
      </c>
      <c r="O2312" t="s">
        <v>37</v>
      </c>
      <c r="P2312">
        <v>1410</v>
      </c>
      <c r="T2312" s="3">
        <f t="shared" si="73"/>
        <v>100</v>
      </c>
      <c r="U2312" s="3">
        <f>IF(AND(R2312&lt;&gt;"_U",N2312&lt;&gt;9999,N2312&lt;&gt;999,L2312&lt;&gt;"Median"),IFERROR(VLOOKUP(A2312,'TA Total'!A:P,16,0),"."),".")</f>
        <v>1410</v>
      </c>
    </row>
    <row r="2313" spans="1:21" x14ac:dyDescent="0.3">
      <c r="A2313" s="1" t="str">
        <f t="shared" si="72"/>
        <v>2018|Porirua City|$20,000 or less</v>
      </c>
      <c r="B2313" t="s">
        <v>18</v>
      </c>
      <c r="C2313" t="s">
        <v>19</v>
      </c>
      <c r="D2313" t="s">
        <v>20</v>
      </c>
      <c r="E2313" t="s">
        <v>21</v>
      </c>
      <c r="F2313">
        <v>2018</v>
      </c>
      <c r="G2313">
        <v>2018</v>
      </c>
      <c r="H2313">
        <v>44</v>
      </c>
      <c r="I2313" t="s">
        <v>66</v>
      </c>
      <c r="J2313">
        <v>99</v>
      </c>
      <c r="K2313" t="s">
        <v>23</v>
      </c>
      <c r="L2313">
        <v>1</v>
      </c>
      <c r="M2313" t="s">
        <v>39</v>
      </c>
      <c r="N2313">
        <v>3</v>
      </c>
      <c r="O2313" t="s">
        <v>25</v>
      </c>
      <c r="P2313">
        <v>81</v>
      </c>
      <c r="T2313" s="3">
        <f t="shared" si="73"/>
        <v>5.74</v>
      </c>
      <c r="U2313" s="3">
        <f>IF(AND(R2313&lt;&gt;"_U",N2313&lt;&gt;9999,N2313&lt;&gt;999,L2313&lt;&gt;"Median"),IFERROR(VLOOKUP(A2313,'TA Total'!A:P,16,0),"."),".")</f>
        <v>1410</v>
      </c>
    </row>
    <row r="2314" spans="1:21" x14ac:dyDescent="0.3">
      <c r="A2314" s="1" t="str">
        <f t="shared" si="72"/>
        <v>2018|Porirua City|$20,000 or less</v>
      </c>
      <c r="B2314" t="s">
        <v>18</v>
      </c>
      <c r="C2314" t="s">
        <v>19</v>
      </c>
      <c r="D2314" t="s">
        <v>20</v>
      </c>
      <c r="E2314" t="s">
        <v>21</v>
      </c>
      <c r="F2314">
        <v>2018</v>
      </c>
      <c r="G2314">
        <v>2018</v>
      </c>
      <c r="H2314">
        <v>44</v>
      </c>
      <c r="I2314" t="s">
        <v>66</v>
      </c>
      <c r="J2314">
        <v>99</v>
      </c>
      <c r="K2314" t="s">
        <v>23</v>
      </c>
      <c r="L2314">
        <v>1</v>
      </c>
      <c r="M2314" t="s">
        <v>39</v>
      </c>
      <c r="N2314">
        <v>999</v>
      </c>
      <c r="O2314" t="s">
        <v>42</v>
      </c>
      <c r="P2314">
        <v>0</v>
      </c>
      <c r="T2314" s="3" t="str">
        <f t="shared" si="73"/>
        <v>.</v>
      </c>
      <c r="U2314" s="3" t="str">
        <f>IF(AND(R2314&lt;&gt;"_U",N2314&lt;&gt;9999,N2314&lt;&gt;999,L2314&lt;&gt;"Median"),IFERROR(VLOOKUP(A2314,'TA Total'!A:P,16,0),"."),".")</f>
        <v>.</v>
      </c>
    </row>
    <row r="2315" spans="1:21" x14ac:dyDescent="0.3">
      <c r="A2315" s="1" t="str">
        <f t="shared" si="72"/>
        <v>2018|Porirua City|$20,000 or less</v>
      </c>
      <c r="B2315" t="s">
        <v>18</v>
      </c>
      <c r="C2315" t="s">
        <v>19</v>
      </c>
      <c r="D2315" t="s">
        <v>20</v>
      </c>
      <c r="E2315" t="s">
        <v>21</v>
      </c>
      <c r="F2315">
        <v>2018</v>
      </c>
      <c r="G2315">
        <v>2018</v>
      </c>
      <c r="H2315">
        <v>44</v>
      </c>
      <c r="I2315" t="s">
        <v>66</v>
      </c>
      <c r="J2315">
        <v>99</v>
      </c>
      <c r="K2315" t="s">
        <v>23</v>
      </c>
      <c r="L2315">
        <v>1</v>
      </c>
      <c r="M2315" t="s">
        <v>39</v>
      </c>
      <c r="N2315">
        <v>9999</v>
      </c>
      <c r="O2315" t="s">
        <v>40</v>
      </c>
      <c r="P2315">
        <v>1410</v>
      </c>
      <c r="T2315" s="3" t="str">
        <f t="shared" si="73"/>
        <v>.</v>
      </c>
      <c r="U2315" s="3" t="str">
        <f>IF(AND(R2315&lt;&gt;"_U",N2315&lt;&gt;9999,N2315&lt;&gt;999,L2315&lt;&gt;"Median"),IFERROR(VLOOKUP(A2315,'TA Total'!A:P,16,0),"."),".")</f>
        <v>.</v>
      </c>
    </row>
    <row r="2316" spans="1:21" x14ac:dyDescent="0.3">
      <c r="A2316" s="1" t="str">
        <f t="shared" si="72"/>
        <v>2018|Porirua City|$20,000 or less</v>
      </c>
      <c r="B2316" t="s">
        <v>18</v>
      </c>
      <c r="C2316" t="s">
        <v>19</v>
      </c>
      <c r="D2316" t="s">
        <v>20</v>
      </c>
      <c r="E2316" t="s">
        <v>21</v>
      </c>
      <c r="F2316">
        <v>2018</v>
      </c>
      <c r="G2316">
        <v>2018</v>
      </c>
      <c r="H2316">
        <v>44</v>
      </c>
      <c r="I2316" t="s">
        <v>66</v>
      </c>
      <c r="J2316">
        <v>99</v>
      </c>
      <c r="K2316" t="s">
        <v>23</v>
      </c>
      <c r="L2316">
        <v>1</v>
      </c>
      <c r="M2316" t="s">
        <v>39</v>
      </c>
      <c r="N2316">
        <v>1</v>
      </c>
      <c r="O2316" t="s">
        <v>33</v>
      </c>
      <c r="P2316">
        <v>273</v>
      </c>
      <c r="T2316" s="3">
        <f t="shared" si="73"/>
        <v>19.36</v>
      </c>
      <c r="U2316" s="3">
        <f>IF(AND(R2316&lt;&gt;"_U",N2316&lt;&gt;9999,N2316&lt;&gt;999,L2316&lt;&gt;"Median"),IFERROR(VLOOKUP(A2316,'TA Total'!A:P,16,0),"."),".")</f>
        <v>1410</v>
      </c>
    </row>
    <row r="2317" spans="1:21" x14ac:dyDescent="0.3">
      <c r="A2317" s="1" t="str">
        <f t="shared" si="72"/>
        <v>2018|Porirua City|$20,000 or less</v>
      </c>
      <c r="B2317" t="s">
        <v>18</v>
      </c>
      <c r="C2317" t="s">
        <v>19</v>
      </c>
      <c r="D2317" t="s">
        <v>20</v>
      </c>
      <c r="E2317" t="s">
        <v>21</v>
      </c>
      <c r="F2317">
        <v>2018</v>
      </c>
      <c r="G2317">
        <v>2018</v>
      </c>
      <c r="H2317">
        <v>44</v>
      </c>
      <c r="I2317" t="s">
        <v>66</v>
      </c>
      <c r="J2317">
        <v>99</v>
      </c>
      <c r="K2317" t="s">
        <v>23</v>
      </c>
      <c r="L2317">
        <v>1</v>
      </c>
      <c r="M2317" t="s">
        <v>39</v>
      </c>
      <c r="N2317">
        <v>2</v>
      </c>
      <c r="O2317" t="s">
        <v>28</v>
      </c>
      <c r="P2317">
        <v>1056</v>
      </c>
      <c r="T2317" s="3">
        <f t="shared" si="73"/>
        <v>74.89</v>
      </c>
      <c r="U2317" s="3">
        <f>IF(AND(R2317&lt;&gt;"_U",N2317&lt;&gt;9999,N2317&lt;&gt;999,L2317&lt;&gt;"Median"),IFERROR(VLOOKUP(A2317,'TA Total'!A:P,16,0),"."),".")</f>
        <v>1410</v>
      </c>
    </row>
    <row r="2318" spans="1:21" x14ac:dyDescent="0.3">
      <c r="A2318" s="1" t="str">
        <f t="shared" si="72"/>
        <v>2018|Porirua City|$20,001-$30,000</v>
      </c>
      <c r="B2318" t="s">
        <v>18</v>
      </c>
      <c r="C2318" t="s">
        <v>19</v>
      </c>
      <c r="D2318" t="s">
        <v>20</v>
      </c>
      <c r="E2318" t="s">
        <v>21</v>
      </c>
      <c r="F2318">
        <v>2018</v>
      </c>
      <c r="G2318">
        <v>2018</v>
      </c>
      <c r="H2318">
        <v>44</v>
      </c>
      <c r="I2318" t="s">
        <v>66</v>
      </c>
      <c r="J2318">
        <v>99</v>
      </c>
      <c r="K2318" t="s">
        <v>23</v>
      </c>
      <c r="L2318">
        <v>2</v>
      </c>
      <c r="M2318" t="s">
        <v>24</v>
      </c>
      <c r="N2318">
        <v>999</v>
      </c>
      <c r="O2318" t="s">
        <v>42</v>
      </c>
      <c r="P2318">
        <v>0</v>
      </c>
      <c r="T2318" s="3" t="str">
        <f t="shared" si="73"/>
        <v>.</v>
      </c>
      <c r="U2318" s="3" t="str">
        <f>IF(AND(R2318&lt;&gt;"_U",N2318&lt;&gt;9999,N2318&lt;&gt;999,L2318&lt;&gt;"Median"),IFERROR(VLOOKUP(A2318,'TA Total'!A:P,16,0),"."),".")</f>
        <v>.</v>
      </c>
    </row>
    <row r="2319" spans="1:21" x14ac:dyDescent="0.3">
      <c r="A2319" s="1" t="str">
        <f t="shared" si="72"/>
        <v>2018|Porirua City|$20,001-$30,000</v>
      </c>
      <c r="B2319" t="s">
        <v>18</v>
      </c>
      <c r="C2319" t="s">
        <v>19</v>
      </c>
      <c r="D2319" t="s">
        <v>20</v>
      </c>
      <c r="E2319" t="s">
        <v>21</v>
      </c>
      <c r="F2319">
        <v>2018</v>
      </c>
      <c r="G2319">
        <v>2018</v>
      </c>
      <c r="H2319">
        <v>44</v>
      </c>
      <c r="I2319" t="s">
        <v>66</v>
      </c>
      <c r="J2319">
        <v>99</v>
      </c>
      <c r="K2319" t="s">
        <v>23</v>
      </c>
      <c r="L2319">
        <v>2</v>
      </c>
      <c r="M2319" t="s">
        <v>24</v>
      </c>
      <c r="N2319">
        <v>9999</v>
      </c>
      <c r="O2319" t="s">
        <v>40</v>
      </c>
      <c r="P2319">
        <v>1146</v>
      </c>
      <c r="T2319" s="3" t="str">
        <f t="shared" si="73"/>
        <v>.</v>
      </c>
      <c r="U2319" s="3" t="str">
        <f>IF(AND(R2319&lt;&gt;"_U",N2319&lt;&gt;9999,N2319&lt;&gt;999,L2319&lt;&gt;"Median"),IFERROR(VLOOKUP(A2319,'TA Total'!A:P,16,0),"."),".")</f>
        <v>.</v>
      </c>
    </row>
    <row r="2320" spans="1:21" x14ac:dyDescent="0.3">
      <c r="A2320" s="1" t="str">
        <f t="shared" si="72"/>
        <v>2018|Porirua City|$20,001-$30,000</v>
      </c>
      <c r="B2320" t="s">
        <v>18</v>
      </c>
      <c r="C2320" t="s">
        <v>19</v>
      </c>
      <c r="D2320" t="s">
        <v>20</v>
      </c>
      <c r="E2320" t="s">
        <v>21</v>
      </c>
      <c r="F2320">
        <v>2018</v>
      </c>
      <c r="G2320">
        <v>2018</v>
      </c>
      <c r="H2320">
        <v>44</v>
      </c>
      <c r="I2320" t="s">
        <v>66</v>
      </c>
      <c r="J2320">
        <v>99</v>
      </c>
      <c r="K2320" t="s">
        <v>23</v>
      </c>
      <c r="L2320">
        <v>2</v>
      </c>
      <c r="M2320" t="s">
        <v>24</v>
      </c>
      <c r="N2320">
        <v>1</v>
      </c>
      <c r="O2320" t="s">
        <v>33</v>
      </c>
      <c r="P2320">
        <v>429</v>
      </c>
      <c r="T2320" s="3">
        <f t="shared" si="73"/>
        <v>37.43</v>
      </c>
      <c r="U2320" s="3">
        <f>IF(AND(R2320&lt;&gt;"_U",N2320&lt;&gt;9999,N2320&lt;&gt;999,L2320&lt;&gt;"Median"),IFERROR(VLOOKUP(A2320,'TA Total'!A:P,16,0),"."),".")</f>
        <v>1146</v>
      </c>
    </row>
    <row r="2321" spans="1:21" x14ac:dyDescent="0.3">
      <c r="A2321" s="1" t="str">
        <f t="shared" si="72"/>
        <v>2018|Porirua City|$20,001-$30,000</v>
      </c>
      <c r="B2321" t="s">
        <v>18</v>
      </c>
      <c r="C2321" t="s">
        <v>19</v>
      </c>
      <c r="D2321" t="s">
        <v>20</v>
      </c>
      <c r="E2321" t="s">
        <v>21</v>
      </c>
      <c r="F2321">
        <v>2018</v>
      </c>
      <c r="G2321">
        <v>2018</v>
      </c>
      <c r="H2321">
        <v>44</v>
      </c>
      <c r="I2321" t="s">
        <v>66</v>
      </c>
      <c r="J2321">
        <v>99</v>
      </c>
      <c r="K2321" t="s">
        <v>23</v>
      </c>
      <c r="L2321">
        <v>2</v>
      </c>
      <c r="M2321" t="s">
        <v>24</v>
      </c>
      <c r="N2321">
        <v>2</v>
      </c>
      <c r="O2321" t="s">
        <v>28</v>
      </c>
      <c r="P2321">
        <v>609</v>
      </c>
      <c r="T2321" s="3">
        <f t="shared" si="73"/>
        <v>53.14</v>
      </c>
      <c r="U2321" s="3">
        <f>IF(AND(R2321&lt;&gt;"_U",N2321&lt;&gt;9999,N2321&lt;&gt;999,L2321&lt;&gt;"Median"),IFERROR(VLOOKUP(A2321,'TA Total'!A:P,16,0),"."),".")</f>
        <v>1146</v>
      </c>
    </row>
    <row r="2322" spans="1:21" x14ac:dyDescent="0.3">
      <c r="A2322" s="1" t="str">
        <f t="shared" si="72"/>
        <v>2018|Porirua City|$20,001-$30,000</v>
      </c>
      <c r="B2322" t="s">
        <v>18</v>
      </c>
      <c r="C2322" t="s">
        <v>19</v>
      </c>
      <c r="D2322" t="s">
        <v>20</v>
      </c>
      <c r="E2322" t="s">
        <v>21</v>
      </c>
      <c r="F2322">
        <v>2018</v>
      </c>
      <c r="G2322">
        <v>2018</v>
      </c>
      <c r="H2322">
        <v>44</v>
      </c>
      <c r="I2322" t="s">
        <v>66</v>
      </c>
      <c r="J2322">
        <v>99</v>
      </c>
      <c r="K2322" t="s">
        <v>23</v>
      </c>
      <c r="L2322">
        <v>2</v>
      </c>
      <c r="M2322" t="s">
        <v>24</v>
      </c>
      <c r="N2322">
        <v>3</v>
      </c>
      <c r="O2322" t="s">
        <v>25</v>
      </c>
      <c r="P2322">
        <v>111</v>
      </c>
      <c r="T2322" s="3">
        <f t="shared" si="73"/>
        <v>9.69</v>
      </c>
      <c r="U2322" s="3">
        <f>IF(AND(R2322&lt;&gt;"_U",N2322&lt;&gt;9999,N2322&lt;&gt;999,L2322&lt;&gt;"Median"),IFERROR(VLOOKUP(A2322,'TA Total'!A:P,16,0),"."),".")</f>
        <v>1146</v>
      </c>
    </row>
    <row r="2323" spans="1:21" x14ac:dyDescent="0.3">
      <c r="A2323" s="1" t="str">
        <f t="shared" si="72"/>
        <v>2018|Porirua City|$20,001-$30,000</v>
      </c>
      <c r="B2323" t="s">
        <v>18</v>
      </c>
      <c r="C2323" t="s">
        <v>19</v>
      </c>
      <c r="D2323" t="s">
        <v>20</v>
      </c>
      <c r="E2323" t="s">
        <v>21</v>
      </c>
      <c r="F2323">
        <v>2018</v>
      </c>
      <c r="G2323">
        <v>2018</v>
      </c>
      <c r="H2323">
        <v>44</v>
      </c>
      <c r="I2323" t="s">
        <v>66</v>
      </c>
      <c r="J2323">
        <v>99</v>
      </c>
      <c r="K2323" t="s">
        <v>23</v>
      </c>
      <c r="L2323">
        <v>2</v>
      </c>
      <c r="M2323" t="s">
        <v>24</v>
      </c>
      <c r="N2323">
        <v>7777</v>
      </c>
      <c r="O2323" t="s">
        <v>37</v>
      </c>
      <c r="P2323">
        <v>1146</v>
      </c>
      <c r="T2323" s="3">
        <f t="shared" si="73"/>
        <v>100</v>
      </c>
      <c r="U2323" s="3">
        <f>IF(AND(R2323&lt;&gt;"_U",N2323&lt;&gt;9999,N2323&lt;&gt;999,L2323&lt;&gt;"Median"),IFERROR(VLOOKUP(A2323,'TA Total'!A:P,16,0),"."),".")</f>
        <v>1146</v>
      </c>
    </row>
    <row r="2324" spans="1:21" x14ac:dyDescent="0.3">
      <c r="A2324" s="1" t="str">
        <f t="shared" si="72"/>
        <v>2018|Porirua City|$30,001-$50,000</v>
      </c>
      <c r="B2324" t="s">
        <v>18</v>
      </c>
      <c r="C2324" t="s">
        <v>19</v>
      </c>
      <c r="D2324" t="s">
        <v>20</v>
      </c>
      <c r="E2324" t="s">
        <v>21</v>
      </c>
      <c r="F2324">
        <v>2018</v>
      </c>
      <c r="G2324">
        <v>2018</v>
      </c>
      <c r="H2324">
        <v>44</v>
      </c>
      <c r="I2324" t="s">
        <v>66</v>
      </c>
      <c r="J2324">
        <v>99</v>
      </c>
      <c r="K2324" t="s">
        <v>23</v>
      </c>
      <c r="L2324">
        <v>3</v>
      </c>
      <c r="M2324" t="s">
        <v>45</v>
      </c>
      <c r="N2324">
        <v>7777</v>
      </c>
      <c r="O2324" t="s">
        <v>37</v>
      </c>
      <c r="P2324">
        <v>1896</v>
      </c>
      <c r="T2324" s="3">
        <f t="shared" si="73"/>
        <v>100</v>
      </c>
      <c r="U2324" s="3">
        <f>IF(AND(R2324&lt;&gt;"_U",N2324&lt;&gt;9999,N2324&lt;&gt;999,L2324&lt;&gt;"Median"),IFERROR(VLOOKUP(A2324,'TA Total'!A:P,16,0),"."),".")</f>
        <v>1896</v>
      </c>
    </row>
    <row r="2325" spans="1:21" x14ac:dyDescent="0.3">
      <c r="A2325" s="1" t="str">
        <f t="shared" si="72"/>
        <v>2018|Porirua City|$30,001-$50,000</v>
      </c>
      <c r="B2325" t="s">
        <v>18</v>
      </c>
      <c r="C2325" t="s">
        <v>19</v>
      </c>
      <c r="D2325" t="s">
        <v>20</v>
      </c>
      <c r="E2325" t="s">
        <v>21</v>
      </c>
      <c r="F2325">
        <v>2018</v>
      </c>
      <c r="G2325">
        <v>2018</v>
      </c>
      <c r="H2325">
        <v>44</v>
      </c>
      <c r="I2325" t="s">
        <v>66</v>
      </c>
      <c r="J2325">
        <v>99</v>
      </c>
      <c r="K2325" t="s">
        <v>23</v>
      </c>
      <c r="L2325">
        <v>3</v>
      </c>
      <c r="M2325" t="s">
        <v>45</v>
      </c>
      <c r="N2325">
        <v>999</v>
      </c>
      <c r="O2325" t="s">
        <v>42</v>
      </c>
      <c r="P2325">
        <v>0</v>
      </c>
      <c r="T2325" s="3" t="str">
        <f t="shared" si="73"/>
        <v>.</v>
      </c>
      <c r="U2325" s="3" t="str">
        <f>IF(AND(R2325&lt;&gt;"_U",N2325&lt;&gt;9999,N2325&lt;&gt;999,L2325&lt;&gt;"Median"),IFERROR(VLOOKUP(A2325,'TA Total'!A:P,16,0),"."),".")</f>
        <v>.</v>
      </c>
    </row>
    <row r="2326" spans="1:21" x14ac:dyDescent="0.3">
      <c r="A2326" s="1" t="str">
        <f t="shared" si="72"/>
        <v>2018|Porirua City|$30,001-$50,000</v>
      </c>
      <c r="B2326" t="s">
        <v>18</v>
      </c>
      <c r="C2326" t="s">
        <v>19</v>
      </c>
      <c r="D2326" t="s">
        <v>20</v>
      </c>
      <c r="E2326" t="s">
        <v>21</v>
      </c>
      <c r="F2326">
        <v>2018</v>
      </c>
      <c r="G2326">
        <v>2018</v>
      </c>
      <c r="H2326">
        <v>44</v>
      </c>
      <c r="I2326" t="s">
        <v>66</v>
      </c>
      <c r="J2326">
        <v>99</v>
      </c>
      <c r="K2326" t="s">
        <v>23</v>
      </c>
      <c r="L2326">
        <v>3</v>
      </c>
      <c r="M2326" t="s">
        <v>45</v>
      </c>
      <c r="N2326">
        <v>9999</v>
      </c>
      <c r="O2326" t="s">
        <v>40</v>
      </c>
      <c r="P2326">
        <v>1896</v>
      </c>
      <c r="T2326" s="3" t="str">
        <f t="shared" si="73"/>
        <v>.</v>
      </c>
      <c r="U2326" s="3" t="str">
        <f>IF(AND(R2326&lt;&gt;"_U",N2326&lt;&gt;9999,N2326&lt;&gt;999,L2326&lt;&gt;"Median"),IFERROR(VLOOKUP(A2326,'TA Total'!A:P,16,0),"."),".")</f>
        <v>.</v>
      </c>
    </row>
    <row r="2327" spans="1:21" x14ac:dyDescent="0.3">
      <c r="A2327" s="1" t="str">
        <f t="shared" si="72"/>
        <v>2018|Porirua City|$30,001-$50,000</v>
      </c>
      <c r="B2327" t="s">
        <v>18</v>
      </c>
      <c r="C2327" t="s">
        <v>19</v>
      </c>
      <c r="D2327" t="s">
        <v>20</v>
      </c>
      <c r="E2327" t="s">
        <v>21</v>
      </c>
      <c r="F2327">
        <v>2018</v>
      </c>
      <c r="G2327">
        <v>2018</v>
      </c>
      <c r="H2327">
        <v>44</v>
      </c>
      <c r="I2327" t="s">
        <v>66</v>
      </c>
      <c r="J2327">
        <v>99</v>
      </c>
      <c r="K2327" t="s">
        <v>23</v>
      </c>
      <c r="L2327">
        <v>3</v>
      </c>
      <c r="M2327" t="s">
        <v>45</v>
      </c>
      <c r="N2327">
        <v>1</v>
      </c>
      <c r="O2327" t="s">
        <v>33</v>
      </c>
      <c r="P2327">
        <v>753</v>
      </c>
      <c r="T2327" s="3">
        <f t="shared" si="73"/>
        <v>39.72</v>
      </c>
      <c r="U2327" s="3">
        <f>IF(AND(R2327&lt;&gt;"_U",N2327&lt;&gt;9999,N2327&lt;&gt;999,L2327&lt;&gt;"Median"),IFERROR(VLOOKUP(A2327,'TA Total'!A:P,16,0),"."),".")</f>
        <v>1896</v>
      </c>
    </row>
    <row r="2328" spans="1:21" x14ac:dyDescent="0.3">
      <c r="A2328" s="1" t="str">
        <f t="shared" si="72"/>
        <v>2018|Porirua City|$30,001-$50,000</v>
      </c>
      <c r="B2328" t="s">
        <v>18</v>
      </c>
      <c r="C2328" t="s">
        <v>19</v>
      </c>
      <c r="D2328" t="s">
        <v>20</v>
      </c>
      <c r="E2328" t="s">
        <v>21</v>
      </c>
      <c r="F2328">
        <v>2018</v>
      </c>
      <c r="G2328">
        <v>2018</v>
      </c>
      <c r="H2328">
        <v>44</v>
      </c>
      <c r="I2328" t="s">
        <v>66</v>
      </c>
      <c r="J2328">
        <v>99</v>
      </c>
      <c r="K2328" t="s">
        <v>23</v>
      </c>
      <c r="L2328">
        <v>3</v>
      </c>
      <c r="M2328" t="s">
        <v>45</v>
      </c>
      <c r="N2328">
        <v>2</v>
      </c>
      <c r="O2328" t="s">
        <v>28</v>
      </c>
      <c r="P2328">
        <v>963</v>
      </c>
      <c r="T2328" s="3">
        <f t="shared" si="73"/>
        <v>50.79</v>
      </c>
      <c r="U2328" s="3">
        <f>IF(AND(R2328&lt;&gt;"_U",N2328&lt;&gt;9999,N2328&lt;&gt;999,L2328&lt;&gt;"Median"),IFERROR(VLOOKUP(A2328,'TA Total'!A:P,16,0),"."),".")</f>
        <v>1896</v>
      </c>
    </row>
    <row r="2329" spans="1:21" x14ac:dyDescent="0.3">
      <c r="A2329" s="1" t="str">
        <f t="shared" si="72"/>
        <v>2018|Porirua City|$30,001-$50,000</v>
      </c>
      <c r="B2329" t="s">
        <v>18</v>
      </c>
      <c r="C2329" t="s">
        <v>19</v>
      </c>
      <c r="D2329" t="s">
        <v>20</v>
      </c>
      <c r="E2329" t="s">
        <v>21</v>
      </c>
      <c r="F2329">
        <v>2018</v>
      </c>
      <c r="G2329">
        <v>2018</v>
      </c>
      <c r="H2329">
        <v>44</v>
      </c>
      <c r="I2329" t="s">
        <v>66</v>
      </c>
      <c r="J2329">
        <v>99</v>
      </c>
      <c r="K2329" t="s">
        <v>23</v>
      </c>
      <c r="L2329">
        <v>3</v>
      </c>
      <c r="M2329" t="s">
        <v>45</v>
      </c>
      <c r="N2329">
        <v>3</v>
      </c>
      <c r="O2329" t="s">
        <v>25</v>
      </c>
      <c r="P2329">
        <v>177</v>
      </c>
      <c r="T2329" s="3">
        <f t="shared" si="73"/>
        <v>9.34</v>
      </c>
      <c r="U2329" s="3">
        <f>IF(AND(R2329&lt;&gt;"_U",N2329&lt;&gt;9999,N2329&lt;&gt;999,L2329&lt;&gt;"Median"),IFERROR(VLOOKUP(A2329,'TA Total'!A:P,16,0),"."),".")</f>
        <v>1896</v>
      </c>
    </row>
    <row r="2330" spans="1:21" x14ac:dyDescent="0.3">
      <c r="A2330" s="1" t="str">
        <f t="shared" si="72"/>
        <v>2018|Porirua City|$50,001-$70,000</v>
      </c>
      <c r="B2330" t="s">
        <v>18</v>
      </c>
      <c r="C2330" t="s">
        <v>19</v>
      </c>
      <c r="D2330" t="s">
        <v>20</v>
      </c>
      <c r="E2330" t="s">
        <v>21</v>
      </c>
      <c r="F2330">
        <v>2018</v>
      </c>
      <c r="G2330">
        <v>2018</v>
      </c>
      <c r="H2330">
        <v>44</v>
      </c>
      <c r="I2330" t="s">
        <v>66</v>
      </c>
      <c r="J2330">
        <v>99</v>
      </c>
      <c r="K2330" t="s">
        <v>23</v>
      </c>
      <c r="L2330">
        <v>4</v>
      </c>
      <c r="M2330" t="s">
        <v>36</v>
      </c>
      <c r="N2330">
        <v>3</v>
      </c>
      <c r="O2330" t="s">
        <v>25</v>
      </c>
      <c r="P2330">
        <v>186</v>
      </c>
      <c r="T2330" s="3">
        <f t="shared" si="73"/>
        <v>9.6</v>
      </c>
      <c r="U2330" s="3">
        <f>IF(AND(R2330&lt;&gt;"_U",N2330&lt;&gt;9999,N2330&lt;&gt;999,L2330&lt;&gt;"Median"),IFERROR(VLOOKUP(A2330,'TA Total'!A:P,16,0),"."),".")</f>
        <v>1938</v>
      </c>
    </row>
    <row r="2331" spans="1:21" x14ac:dyDescent="0.3">
      <c r="A2331" s="1" t="str">
        <f t="shared" si="72"/>
        <v>2018|Porirua City|$50,001-$70,000</v>
      </c>
      <c r="B2331" t="s">
        <v>18</v>
      </c>
      <c r="C2331" t="s">
        <v>19</v>
      </c>
      <c r="D2331" t="s">
        <v>20</v>
      </c>
      <c r="E2331" t="s">
        <v>21</v>
      </c>
      <c r="F2331">
        <v>2018</v>
      </c>
      <c r="G2331">
        <v>2018</v>
      </c>
      <c r="H2331">
        <v>44</v>
      </c>
      <c r="I2331" t="s">
        <v>66</v>
      </c>
      <c r="J2331">
        <v>99</v>
      </c>
      <c r="K2331" t="s">
        <v>23</v>
      </c>
      <c r="L2331">
        <v>4</v>
      </c>
      <c r="M2331" t="s">
        <v>36</v>
      </c>
      <c r="N2331">
        <v>9999</v>
      </c>
      <c r="O2331" t="s">
        <v>40</v>
      </c>
      <c r="P2331">
        <v>1938</v>
      </c>
      <c r="T2331" s="3" t="str">
        <f t="shared" si="73"/>
        <v>.</v>
      </c>
      <c r="U2331" s="3" t="str">
        <f>IF(AND(R2331&lt;&gt;"_U",N2331&lt;&gt;9999,N2331&lt;&gt;999,L2331&lt;&gt;"Median"),IFERROR(VLOOKUP(A2331,'TA Total'!A:P,16,0),"."),".")</f>
        <v>.</v>
      </c>
    </row>
    <row r="2332" spans="1:21" x14ac:dyDescent="0.3">
      <c r="A2332" s="1" t="str">
        <f t="shared" si="72"/>
        <v>2018|Porirua City|$50,001-$70,000</v>
      </c>
      <c r="B2332" t="s">
        <v>18</v>
      </c>
      <c r="C2332" t="s">
        <v>19</v>
      </c>
      <c r="D2332" t="s">
        <v>20</v>
      </c>
      <c r="E2332" t="s">
        <v>21</v>
      </c>
      <c r="F2332">
        <v>2018</v>
      </c>
      <c r="G2332">
        <v>2018</v>
      </c>
      <c r="H2332">
        <v>44</v>
      </c>
      <c r="I2332" t="s">
        <v>66</v>
      </c>
      <c r="J2332">
        <v>99</v>
      </c>
      <c r="K2332" t="s">
        <v>23</v>
      </c>
      <c r="L2332">
        <v>4</v>
      </c>
      <c r="M2332" t="s">
        <v>36</v>
      </c>
      <c r="N2332">
        <v>7777</v>
      </c>
      <c r="O2332" t="s">
        <v>37</v>
      </c>
      <c r="P2332">
        <v>1938</v>
      </c>
      <c r="T2332" s="3">
        <f t="shared" si="73"/>
        <v>100</v>
      </c>
      <c r="U2332" s="3">
        <f>IF(AND(R2332&lt;&gt;"_U",N2332&lt;&gt;9999,N2332&lt;&gt;999,L2332&lt;&gt;"Median"),IFERROR(VLOOKUP(A2332,'TA Total'!A:P,16,0),"."),".")</f>
        <v>1938</v>
      </c>
    </row>
    <row r="2333" spans="1:21" x14ac:dyDescent="0.3">
      <c r="A2333" s="1" t="str">
        <f t="shared" si="72"/>
        <v>2018|Porirua City|$50,001-$70,000</v>
      </c>
      <c r="B2333" t="s">
        <v>18</v>
      </c>
      <c r="C2333" t="s">
        <v>19</v>
      </c>
      <c r="D2333" t="s">
        <v>20</v>
      </c>
      <c r="E2333" t="s">
        <v>21</v>
      </c>
      <c r="F2333">
        <v>2018</v>
      </c>
      <c r="G2333">
        <v>2018</v>
      </c>
      <c r="H2333">
        <v>44</v>
      </c>
      <c r="I2333" t="s">
        <v>66</v>
      </c>
      <c r="J2333">
        <v>99</v>
      </c>
      <c r="K2333" t="s">
        <v>23</v>
      </c>
      <c r="L2333">
        <v>4</v>
      </c>
      <c r="M2333" t="s">
        <v>36</v>
      </c>
      <c r="N2333">
        <v>999</v>
      </c>
      <c r="O2333" t="s">
        <v>42</v>
      </c>
      <c r="P2333">
        <v>0</v>
      </c>
      <c r="T2333" s="3" t="str">
        <f t="shared" si="73"/>
        <v>.</v>
      </c>
      <c r="U2333" s="3" t="str">
        <f>IF(AND(R2333&lt;&gt;"_U",N2333&lt;&gt;9999,N2333&lt;&gt;999,L2333&lt;&gt;"Median"),IFERROR(VLOOKUP(A2333,'TA Total'!A:P,16,0),"."),".")</f>
        <v>.</v>
      </c>
    </row>
    <row r="2334" spans="1:21" x14ac:dyDescent="0.3">
      <c r="A2334" s="1" t="str">
        <f t="shared" si="72"/>
        <v>2018|Porirua City|$50,001-$70,000</v>
      </c>
      <c r="B2334" t="s">
        <v>18</v>
      </c>
      <c r="C2334" t="s">
        <v>19</v>
      </c>
      <c r="D2334" t="s">
        <v>20</v>
      </c>
      <c r="E2334" t="s">
        <v>21</v>
      </c>
      <c r="F2334">
        <v>2018</v>
      </c>
      <c r="G2334">
        <v>2018</v>
      </c>
      <c r="H2334">
        <v>44</v>
      </c>
      <c r="I2334" t="s">
        <v>66</v>
      </c>
      <c r="J2334">
        <v>99</v>
      </c>
      <c r="K2334" t="s">
        <v>23</v>
      </c>
      <c r="L2334">
        <v>4</v>
      </c>
      <c r="M2334" t="s">
        <v>36</v>
      </c>
      <c r="N2334">
        <v>1</v>
      </c>
      <c r="O2334" t="s">
        <v>33</v>
      </c>
      <c r="P2334">
        <v>897</v>
      </c>
      <c r="T2334" s="3">
        <f t="shared" si="73"/>
        <v>46.28</v>
      </c>
      <c r="U2334" s="3">
        <f>IF(AND(R2334&lt;&gt;"_U",N2334&lt;&gt;9999,N2334&lt;&gt;999,L2334&lt;&gt;"Median"),IFERROR(VLOOKUP(A2334,'TA Total'!A:P,16,0),"."),".")</f>
        <v>1938</v>
      </c>
    </row>
    <row r="2335" spans="1:21" x14ac:dyDescent="0.3">
      <c r="A2335" s="1" t="str">
        <f t="shared" si="72"/>
        <v>2018|Porirua City|$50,001-$70,000</v>
      </c>
      <c r="B2335" t="s">
        <v>18</v>
      </c>
      <c r="C2335" t="s">
        <v>19</v>
      </c>
      <c r="D2335" t="s">
        <v>20</v>
      </c>
      <c r="E2335" t="s">
        <v>21</v>
      </c>
      <c r="F2335">
        <v>2018</v>
      </c>
      <c r="G2335">
        <v>2018</v>
      </c>
      <c r="H2335">
        <v>44</v>
      </c>
      <c r="I2335" t="s">
        <v>66</v>
      </c>
      <c r="J2335">
        <v>99</v>
      </c>
      <c r="K2335" t="s">
        <v>23</v>
      </c>
      <c r="L2335">
        <v>4</v>
      </c>
      <c r="M2335" t="s">
        <v>36</v>
      </c>
      <c r="N2335">
        <v>2</v>
      </c>
      <c r="O2335" t="s">
        <v>28</v>
      </c>
      <c r="P2335">
        <v>861</v>
      </c>
      <c r="T2335" s="3">
        <f t="shared" si="73"/>
        <v>44.43</v>
      </c>
      <c r="U2335" s="3">
        <f>IF(AND(R2335&lt;&gt;"_U",N2335&lt;&gt;9999,N2335&lt;&gt;999,L2335&lt;&gt;"Median"),IFERROR(VLOOKUP(A2335,'TA Total'!A:P,16,0),"."),".")</f>
        <v>1938</v>
      </c>
    </row>
    <row r="2336" spans="1:21" x14ac:dyDescent="0.3">
      <c r="A2336" s="1" t="str">
        <f t="shared" si="72"/>
        <v>2018|Porirua City|$70,001-$100,000</v>
      </c>
      <c r="B2336" t="s">
        <v>18</v>
      </c>
      <c r="C2336" t="s">
        <v>19</v>
      </c>
      <c r="D2336" t="s">
        <v>20</v>
      </c>
      <c r="E2336" t="s">
        <v>21</v>
      </c>
      <c r="F2336">
        <v>2018</v>
      </c>
      <c r="G2336">
        <v>2018</v>
      </c>
      <c r="H2336">
        <v>44</v>
      </c>
      <c r="I2336" t="s">
        <v>66</v>
      </c>
      <c r="J2336">
        <v>99</v>
      </c>
      <c r="K2336" t="s">
        <v>23</v>
      </c>
      <c r="L2336">
        <v>5</v>
      </c>
      <c r="M2336" t="s">
        <v>58</v>
      </c>
      <c r="N2336">
        <v>1</v>
      </c>
      <c r="O2336" t="s">
        <v>33</v>
      </c>
      <c r="P2336">
        <v>1422</v>
      </c>
      <c r="T2336" s="3">
        <f t="shared" si="73"/>
        <v>54.92</v>
      </c>
      <c r="U2336" s="3">
        <f>IF(AND(R2336&lt;&gt;"_U",N2336&lt;&gt;9999,N2336&lt;&gt;999,L2336&lt;&gt;"Median"),IFERROR(VLOOKUP(A2336,'TA Total'!A:P,16,0),"."),".")</f>
        <v>2589</v>
      </c>
    </row>
    <row r="2337" spans="1:21" x14ac:dyDescent="0.3">
      <c r="A2337" s="1" t="str">
        <f t="shared" si="72"/>
        <v>2018|Porirua City|$70,001-$100,000</v>
      </c>
      <c r="B2337" t="s">
        <v>18</v>
      </c>
      <c r="C2337" t="s">
        <v>19</v>
      </c>
      <c r="D2337" t="s">
        <v>20</v>
      </c>
      <c r="E2337" t="s">
        <v>21</v>
      </c>
      <c r="F2337">
        <v>2018</v>
      </c>
      <c r="G2337">
        <v>2018</v>
      </c>
      <c r="H2337">
        <v>44</v>
      </c>
      <c r="I2337" t="s">
        <v>66</v>
      </c>
      <c r="J2337">
        <v>99</v>
      </c>
      <c r="K2337" t="s">
        <v>23</v>
      </c>
      <c r="L2337">
        <v>5</v>
      </c>
      <c r="M2337" t="s">
        <v>58</v>
      </c>
      <c r="N2337">
        <v>9999</v>
      </c>
      <c r="O2337" t="s">
        <v>40</v>
      </c>
      <c r="P2337">
        <v>2589</v>
      </c>
      <c r="T2337" s="3" t="str">
        <f t="shared" si="73"/>
        <v>.</v>
      </c>
      <c r="U2337" s="3" t="str">
        <f>IF(AND(R2337&lt;&gt;"_U",N2337&lt;&gt;9999,N2337&lt;&gt;999,L2337&lt;&gt;"Median"),IFERROR(VLOOKUP(A2337,'TA Total'!A:P,16,0),"."),".")</f>
        <v>.</v>
      </c>
    </row>
    <row r="2338" spans="1:21" x14ac:dyDescent="0.3">
      <c r="A2338" s="1" t="str">
        <f t="shared" si="72"/>
        <v>2018|Porirua City|$70,001-$100,000</v>
      </c>
      <c r="B2338" t="s">
        <v>18</v>
      </c>
      <c r="C2338" t="s">
        <v>19</v>
      </c>
      <c r="D2338" t="s">
        <v>20</v>
      </c>
      <c r="E2338" t="s">
        <v>21</v>
      </c>
      <c r="F2338">
        <v>2018</v>
      </c>
      <c r="G2338">
        <v>2018</v>
      </c>
      <c r="H2338">
        <v>44</v>
      </c>
      <c r="I2338" t="s">
        <v>66</v>
      </c>
      <c r="J2338">
        <v>99</v>
      </c>
      <c r="K2338" t="s">
        <v>23</v>
      </c>
      <c r="L2338">
        <v>5</v>
      </c>
      <c r="M2338" t="s">
        <v>58</v>
      </c>
      <c r="N2338">
        <v>2</v>
      </c>
      <c r="O2338" t="s">
        <v>28</v>
      </c>
      <c r="P2338">
        <v>912</v>
      </c>
      <c r="T2338" s="3">
        <f t="shared" si="73"/>
        <v>35.229999999999997</v>
      </c>
      <c r="U2338" s="3">
        <f>IF(AND(R2338&lt;&gt;"_U",N2338&lt;&gt;9999,N2338&lt;&gt;999,L2338&lt;&gt;"Median"),IFERROR(VLOOKUP(A2338,'TA Total'!A:P,16,0),"."),".")</f>
        <v>2589</v>
      </c>
    </row>
    <row r="2339" spans="1:21" x14ac:dyDescent="0.3">
      <c r="A2339" s="1" t="str">
        <f t="shared" si="72"/>
        <v>2018|Porirua City|$70,001-$100,000</v>
      </c>
      <c r="B2339" t="s">
        <v>18</v>
      </c>
      <c r="C2339" t="s">
        <v>19</v>
      </c>
      <c r="D2339" t="s">
        <v>20</v>
      </c>
      <c r="E2339" t="s">
        <v>21</v>
      </c>
      <c r="F2339">
        <v>2018</v>
      </c>
      <c r="G2339">
        <v>2018</v>
      </c>
      <c r="H2339">
        <v>44</v>
      </c>
      <c r="I2339" t="s">
        <v>66</v>
      </c>
      <c r="J2339">
        <v>99</v>
      </c>
      <c r="K2339" t="s">
        <v>23</v>
      </c>
      <c r="L2339">
        <v>5</v>
      </c>
      <c r="M2339" t="s">
        <v>58</v>
      </c>
      <c r="N2339">
        <v>3</v>
      </c>
      <c r="O2339" t="s">
        <v>25</v>
      </c>
      <c r="P2339">
        <v>258</v>
      </c>
      <c r="T2339" s="3">
        <f t="shared" si="73"/>
        <v>9.9700000000000006</v>
      </c>
      <c r="U2339" s="3">
        <f>IF(AND(R2339&lt;&gt;"_U",N2339&lt;&gt;9999,N2339&lt;&gt;999,L2339&lt;&gt;"Median"),IFERROR(VLOOKUP(A2339,'TA Total'!A:P,16,0),"."),".")</f>
        <v>2589</v>
      </c>
    </row>
    <row r="2340" spans="1:21" x14ac:dyDescent="0.3">
      <c r="A2340" s="1" t="str">
        <f t="shared" si="72"/>
        <v>2018|Porirua City|$70,001-$100,000</v>
      </c>
      <c r="B2340" t="s">
        <v>18</v>
      </c>
      <c r="C2340" t="s">
        <v>19</v>
      </c>
      <c r="D2340" t="s">
        <v>20</v>
      </c>
      <c r="E2340" t="s">
        <v>21</v>
      </c>
      <c r="F2340">
        <v>2018</v>
      </c>
      <c r="G2340">
        <v>2018</v>
      </c>
      <c r="H2340">
        <v>44</v>
      </c>
      <c r="I2340" t="s">
        <v>66</v>
      </c>
      <c r="J2340">
        <v>99</v>
      </c>
      <c r="K2340" t="s">
        <v>23</v>
      </c>
      <c r="L2340">
        <v>5</v>
      </c>
      <c r="M2340" t="s">
        <v>58</v>
      </c>
      <c r="N2340">
        <v>999</v>
      </c>
      <c r="O2340" t="s">
        <v>42</v>
      </c>
      <c r="P2340">
        <v>0</v>
      </c>
      <c r="T2340" s="3" t="str">
        <f t="shared" si="73"/>
        <v>.</v>
      </c>
      <c r="U2340" s="3" t="str">
        <f>IF(AND(R2340&lt;&gt;"_U",N2340&lt;&gt;9999,N2340&lt;&gt;999,L2340&lt;&gt;"Median"),IFERROR(VLOOKUP(A2340,'TA Total'!A:P,16,0),"."),".")</f>
        <v>.</v>
      </c>
    </row>
    <row r="2341" spans="1:21" x14ac:dyDescent="0.3">
      <c r="A2341" s="1" t="str">
        <f t="shared" si="72"/>
        <v>2018|Porirua City|$70,001-$100,000</v>
      </c>
      <c r="B2341" t="s">
        <v>18</v>
      </c>
      <c r="C2341" t="s">
        <v>19</v>
      </c>
      <c r="D2341" t="s">
        <v>20</v>
      </c>
      <c r="E2341" t="s">
        <v>21</v>
      </c>
      <c r="F2341">
        <v>2018</v>
      </c>
      <c r="G2341">
        <v>2018</v>
      </c>
      <c r="H2341">
        <v>44</v>
      </c>
      <c r="I2341" t="s">
        <v>66</v>
      </c>
      <c r="J2341">
        <v>99</v>
      </c>
      <c r="K2341" t="s">
        <v>23</v>
      </c>
      <c r="L2341">
        <v>5</v>
      </c>
      <c r="M2341" t="s">
        <v>58</v>
      </c>
      <c r="N2341">
        <v>7777</v>
      </c>
      <c r="O2341" t="s">
        <v>37</v>
      </c>
      <c r="P2341">
        <v>2589</v>
      </c>
      <c r="T2341" s="3">
        <f t="shared" si="73"/>
        <v>100</v>
      </c>
      <c r="U2341" s="3">
        <f>IF(AND(R2341&lt;&gt;"_U",N2341&lt;&gt;9999,N2341&lt;&gt;999,L2341&lt;&gt;"Median"),IFERROR(VLOOKUP(A2341,'TA Total'!A:P,16,0),"."),".")</f>
        <v>2589</v>
      </c>
    </row>
    <row r="2342" spans="1:21" x14ac:dyDescent="0.3">
      <c r="A2342" s="1" t="str">
        <f t="shared" si="72"/>
        <v>2018|Porirua City|$100,001-$150,000</v>
      </c>
      <c r="B2342" t="s">
        <v>18</v>
      </c>
      <c r="C2342" t="s">
        <v>19</v>
      </c>
      <c r="D2342" t="s">
        <v>20</v>
      </c>
      <c r="E2342" t="s">
        <v>21</v>
      </c>
      <c r="F2342">
        <v>2018</v>
      </c>
      <c r="G2342">
        <v>2018</v>
      </c>
      <c r="H2342">
        <v>44</v>
      </c>
      <c r="I2342" t="s">
        <v>66</v>
      </c>
      <c r="J2342">
        <v>99</v>
      </c>
      <c r="K2342" t="s">
        <v>23</v>
      </c>
      <c r="L2342">
        <v>6</v>
      </c>
      <c r="M2342" t="s">
        <v>59</v>
      </c>
      <c r="N2342">
        <v>2</v>
      </c>
      <c r="O2342" t="s">
        <v>28</v>
      </c>
      <c r="P2342">
        <v>834</v>
      </c>
      <c r="T2342" s="3">
        <f t="shared" si="73"/>
        <v>23.21</v>
      </c>
      <c r="U2342" s="3">
        <f>IF(AND(R2342&lt;&gt;"_U",N2342&lt;&gt;9999,N2342&lt;&gt;999,L2342&lt;&gt;"Median"),IFERROR(VLOOKUP(A2342,'TA Total'!A:P,16,0),"."),".")</f>
        <v>3594</v>
      </c>
    </row>
    <row r="2343" spans="1:21" x14ac:dyDescent="0.3">
      <c r="A2343" s="1" t="str">
        <f t="shared" si="72"/>
        <v>2018|Porirua City|$100,001-$150,000</v>
      </c>
      <c r="B2343" t="s">
        <v>18</v>
      </c>
      <c r="C2343" t="s">
        <v>19</v>
      </c>
      <c r="D2343" t="s">
        <v>20</v>
      </c>
      <c r="E2343" t="s">
        <v>21</v>
      </c>
      <c r="F2343">
        <v>2018</v>
      </c>
      <c r="G2343">
        <v>2018</v>
      </c>
      <c r="H2343">
        <v>44</v>
      </c>
      <c r="I2343" t="s">
        <v>66</v>
      </c>
      <c r="J2343">
        <v>99</v>
      </c>
      <c r="K2343" t="s">
        <v>23</v>
      </c>
      <c r="L2343">
        <v>6</v>
      </c>
      <c r="M2343" t="s">
        <v>59</v>
      </c>
      <c r="N2343">
        <v>3</v>
      </c>
      <c r="O2343" t="s">
        <v>25</v>
      </c>
      <c r="P2343">
        <v>342</v>
      </c>
      <c r="T2343" s="3">
        <f t="shared" si="73"/>
        <v>9.52</v>
      </c>
      <c r="U2343" s="3">
        <f>IF(AND(R2343&lt;&gt;"_U",N2343&lt;&gt;9999,N2343&lt;&gt;999,L2343&lt;&gt;"Median"),IFERROR(VLOOKUP(A2343,'TA Total'!A:P,16,0),"."),".")</f>
        <v>3594</v>
      </c>
    </row>
    <row r="2344" spans="1:21" x14ac:dyDescent="0.3">
      <c r="A2344" s="1" t="str">
        <f t="shared" si="72"/>
        <v>2018|Porirua City|$100,001-$150,000</v>
      </c>
      <c r="B2344" t="s">
        <v>18</v>
      </c>
      <c r="C2344" t="s">
        <v>19</v>
      </c>
      <c r="D2344" t="s">
        <v>20</v>
      </c>
      <c r="E2344" t="s">
        <v>21</v>
      </c>
      <c r="F2344">
        <v>2018</v>
      </c>
      <c r="G2344">
        <v>2018</v>
      </c>
      <c r="H2344">
        <v>44</v>
      </c>
      <c r="I2344" t="s">
        <v>66</v>
      </c>
      <c r="J2344">
        <v>99</v>
      </c>
      <c r="K2344" t="s">
        <v>23</v>
      </c>
      <c r="L2344">
        <v>6</v>
      </c>
      <c r="M2344" t="s">
        <v>59</v>
      </c>
      <c r="N2344">
        <v>1</v>
      </c>
      <c r="O2344" t="s">
        <v>33</v>
      </c>
      <c r="P2344">
        <v>2418</v>
      </c>
      <c r="T2344" s="3">
        <f t="shared" si="73"/>
        <v>67.28</v>
      </c>
      <c r="U2344" s="3">
        <f>IF(AND(R2344&lt;&gt;"_U",N2344&lt;&gt;9999,N2344&lt;&gt;999,L2344&lt;&gt;"Median"),IFERROR(VLOOKUP(A2344,'TA Total'!A:P,16,0),"."),".")</f>
        <v>3594</v>
      </c>
    </row>
    <row r="2345" spans="1:21" x14ac:dyDescent="0.3">
      <c r="A2345" s="1" t="str">
        <f t="shared" si="72"/>
        <v>2018|Porirua City|$100,001-$150,000</v>
      </c>
      <c r="B2345" t="s">
        <v>18</v>
      </c>
      <c r="C2345" t="s">
        <v>19</v>
      </c>
      <c r="D2345" t="s">
        <v>20</v>
      </c>
      <c r="E2345" t="s">
        <v>21</v>
      </c>
      <c r="F2345">
        <v>2018</v>
      </c>
      <c r="G2345">
        <v>2018</v>
      </c>
      <c r="H2345">
        <v>44</v>
      </c>
      <c r="I2345" t="s">
        <v>66</v>
      </c>
      <c r="J2345">
        <v>99</v>
      </c>
      <c r="K2345" t="s">
        <v>23</v>
      </c>
      <c r="L2345">
        <v>6</v>
      </c>
      <c r="M2345" t="s">
        <v>59</v>
      </c>
      <c r="N2345">
        <v>999</v>
      </c>
      <c r="O2345" t="s">
        <v>42</v>
      </c>
      <c r="P2345">
        <v>0</v>
      </c>
      <c r="T2345" s="3" t="str">
        <f t="shared" si="73"/>
        <v>.</v>
      </c>
      <c r="U2345" s="3" t="str">
        <f>IF(AND(R2345&lt;&gt;"_U",N2345&lt;&gt;9999,N2345&lt;&gt;999,L2345&lt;&gt;"Median"),IFERROR(VLOOKUP(A2345,'TA Total'!A:P,16,0),"."),".")</f>
        <v>.</v>
      </c>
    </row>
    <row r="2346" spans="1:21" x14ac:dyDescent="0.3">
      <c r="A2346" s="1" t="str">
        <f t="shared" si="72"/>
        <v>2018|Porirua City|$100,001-$150,000</v>
      </c>
      <c r="B2346" t="s">
        <v>18</v>
      </c>
      <c r="C2346" t="s">
        <v>19</v>
      </c>
      <c r="D2346" t="s">
        <v>20</v>
      </c>
      <c r="E2346" t="s">
        <v>21</v>
      </c>
      <c r="F2346">
        <v>2018</v>
      </c>
      <c r="G2346">
        <v>2018</v>
      </c>
      <c r="H2346">
        <v>44</v>
      </c>
      <c r="I2346" t="s">
        <v>66</v>
      </c>
      <c r="J2346">
        <v>99</v>
      </c>
      <c r="K2346" t="s">
        <v>23</v>
      </c>
      <c r="L2346">
        <v>6</v>
      </c>
      <c r="M2346" t="s">
        <v>59</v>
      </c>
      <c r="N2346">
        <v>7777</v>
      </c>
      <c r="O2346" t="s">
        <v>37</v>
      </c>
      <c r="P2346">
        <v>3594</v>
      </c>
      <c r="T2346" s="3">
        <f t="shared" si="73"/>
        <v>100</v>
      </c>
      <c r="U2346" s="3">
        <f>IF(AND(R2346&lt;&gt;"_U",N2346&lt;&gt;9999,N2346&lt;&gt;999,L2346&lt;&gt;"Median"),IFERROR(VLOOKUP(A2346,'TA Total'!A:P,16,0),"."),".")</f>
        <v>3594</v>
      </c>
    </row>
    <row r="2347" spans="1:21" x14ac:dyDescent="0.3">
      <c r="A2347" s="1" t="str">
        <f t="shared" si="72"/>
        <v>2018|Porirua City|$100,001-$150,000</v>
      </c>
      <c r="B2347" t="s">
        <v>18</v>
      </c>
      <c r="C2347" t="s">
        <v>19</v>
      </c>
      <c r="D2347" t="s">
        <v>20</v>
      </c>
      <c r="E2347" t="s">
        <v>21</v>
      </c>
      <c r="F2347">
        <v>2018</v>
      </c>
      <c r="G2347">
        <v>2018</v>
      </c>
      <c r="H2347">
        <v>44</v>
      </c>
      <c r="I2347" t="s">
        <v>66</v>
      </c>
      <c r="J2347">
        <v>99</v>
      </c>
      <c r="K2347" t="s">
        <v>23</v>
      </c>
      <c r="L2347">
        <v>6</v>
      </c>
      <c r="M2347" t="s">
        <v>59</v>
      </c>
      <c r="N2347">
        <v>9999</v>
      </c>
      <c r="O2347" t="s">
        <v>40</v>
      </c>
      <c r="P2347">
        <v>3594</v>
      </c>
      <c r="T2347" s="3" t="str">
        <f t="shared" si="73"/>
        <v>.</v>
      </c>
      <c r="U2347" s="3" t="str">
        <f>IF(AND(R2347&lt;&gt;"_U",N2347&lt;&gt;9999,N2347&lt;&gt;999,L2347&lt;&gt;"Median"),IFERROR(VLOOKUP(A2347,'TA Total'!A:P,16,0),"."),".")</f>
        <v>.</v>
      </c>
    </row>
    <row r="2348" spans="1:21" x14ac:dyDescent="0.3">
      <c r="A2348" s="1" t="str">
        <f t="shared" si="72"/>
        <v>2018|Porirua City|$150,001-$200,000</v>
      </c>
      <c r="B2348" t="s">
        <v>18</v>
      </c>
      <c r="C2348" t="s">
        <v>19</v>
      </c>
      <c r="D2348" t="s">
        <v>20</v>
      </c>
      <c r="E2348" t="s">
        <v>21</v>
      </c>
      <c r="F2348">
        <v>2018</v>
      </c>
      <c r="G2348">
        <v>2018</v>
      </c>
      <c r="H2348">
        <v>44</v>
      </c>
      <c r="I2348" t="s">
        <v>66</v>
      </c>
      <c r="J2348">
        <v>99</v>
      </c>
      <c r="K2348" t="s">
        <v>23</v>
      </c>
      <c r="L2348">
        <v>7</v>
      </c>
      <c r="M2348" t="s">
        <v>43</v>
      </c>
      <c r="N2348">
        <v>999</v>
      </c>
      <c r="O2348" t="s">
        <v>42</v>
      </c>
      <c r="P2348">
        <v>0</v>
      </c>
      <c r="T2348" s="3" t="str">
        <f t="shared" si="73"/>
        <v>.</v>
      </c>
      <c r="U2348" s="3" t="str">
        <f>IF(AND(R2348&lt;&gt;"_U",N2348&lt;&gt;9999,N2348&lt;&gt;999,L2348&lt;&gt;"Median"),IFERROR(VLOOKUP(A2348,'TA Total'!A:P,16,0),"."),".")</f>
        <v>.</v>
      </c>
    </row>
    <row r="2349" spans="1:21" x14ac:dyDescent="0.3">
      <c r="A2349" s="1" t="str">
        <f t="shared" si="72"/>
        <v>2018|Porirua City|$150,001-$200,000</v>
      </c>
      <c r="B2349" t="s">
        <v>18</v>
      </c>
      <c r="C2349" t="s">
        <v>19</v>
      </c>
      <c r="D2349" t="s">
        <v>20</v>
      </c>
      <c r="E2349" t="s">
        <v>21</v>
      </c>
      <c r="F2349">
        <v>2018</v>
      </c>
      <c r="G2349">
        <v>2018</v>
      </c>
      <c r="H2349">
        <v>44</v>
      </c>
      <c r="I2349" t="s">
        <v>66</v>
      </c>
      <c r="J2349">
        <v>99</v>
      </c>
      <c r="K2349" t="s">
        <v>23</v>
      </c>
      <c r="L2349">
        <v>7</v>
      </c>
      <c r="M2349" t="s">
        <v>43</v>
      </c>
      <c r="N2349">
        <v>1</v>
      </c>
      <c r="O2349" t="s">
        <v>33</v>
      </c>
      <c r="P2349">
        <v>2847</v>
      </c>
      <c r="T2349" s="3">
        <f t="shared" si="73"/>
        <v>70.400000000000006</v>
      </c>
      <c r="U2349" s="3">
        <f>IF(AND(R2349&lt;&gt;"_U",N2349&lt;&gt;9999,N2349&lt;&gt;999,L2349&lt;&gt;"Median"),IFERROR(VLOOKUP(A2349,'TA Total'!A:P,16,0),"."),".")</f>
        <v>4044</v>
      </c>
    </row>
    <row r="2350" spans="1:21" x14ac:dyDescent="0.3">
      <c r="A2350" s="1" t="str">
        <f t="shared" si="72"/>
        <v>2018|Porirua City|$150,001-$200,000</v>
      </c>
      <c r="B2350" t="s">
        <v>18</v>
      </c>
      <c r="C2350" t="s">
        <v>19</v>
      </c>
      <c r="D2350" t="s">
        <v>20</v>
      </c>
      <c r="E2350" t="s">
        <v>21</v>
      </c>
      <c r="F2350">
        <v>2018</v>
      </c>
      <c r="G2350">
        <v>2018</v>
      </c>
      <c r="H2350">
        <v>44</v>
      </c>
      <c r="I2350" t="s">
        <v>66</v>
      </c>
      <c r="J2350">
        <v>99</v>
      </c>
      <c r="K2350" t="s">
        <v>23</v>
      </c>
      <c r="L2350">
        <v>7</v>
      </c>
      <c r="M2350" t="s">
        <v>43</v>
      </c>
      <c r="N2350">
        <v>2</v>
      </c>
      <c r="O2350" t="s">
        <v>28</v>
      </c>
      <c r="P2350">
        <v>486</v>
      </c>
      <c r="T2350" s="3">
        <f t="shared" si="73"/>
        <v>12.02</v>
      </c>
      <c r="U2350" s="3">
        <f>IF(AND(R2350&lt;&gt;"_U",N2350&lt;&gt;9999,N2350&lt;&gt;999,L2350&lt;&gt;"Median"),IFERROR(VLOOKUP(A2350,'TA Total'!A:P,16,0),"."),".")</f>
        <v>4044</v>
      </c>
    </row>
    <row r="2351" spans="1:21" x14ac:dyDescent="0.3">
      <c r="A2351" s="1" t="str">
        <f t="shared" si="72"/>
        <v>2018|Porirua City|$150,001-$200,000</v>
      </c>
      <c r="B2351" t="s">
        <v>18</v>
      </c>
      <c r="C2351" t="s">
        <v>19</v>
      </c>
      <c r="D2351" t="s">
        <v>20</v>
      </c>
      <c r="E2351" t="s">
        <v>21</v>
      </c>
      <c r="F2351">
        <v>2018</v>
      </c>
      <c r="G2351">
        <v>2018</v>
      </c>
      <c r="H2351">
        <v>44</v>
      </c>
      <c r="I2351" t="s">
        <v>66</v>
      </c>
      <c r="J2351">
        <v>99</v>
      </c>
      <c r="K2351" t="s">
        <v>23</v>
      </c>
      <c r="L2351">
        <v>7</v>
      </c>
      <c r="M2351" t="s">
        <v>43</v>
      </c>
      <c r="N2351">
        <v>9999</v>
      </c>
      <c r="O2351" t="s">
        <v>40</v>
      </c>
      <c r="P2351">
        <v>4044</v>
      </c>
      <c r="T2351" s="3" t="str">
        <f t="shared" si="73"/>
        <v>.</v>
      </c>
      <c r="U2351" s="3" t="str">
        <f>IF(AND(R2351&lt;&gt;"_U",N2351&lt;&gt;9999,N2351&lt;&gt;999,L2351&lt;&gt;"Median"),IFERROR(VLOOKUP(A2351,'TA Total'!A:P,16,0),"."),".")</f>
        <v>.</v>
      </c>
    </row>
    <row r="2352" spans="1:21" x14ac:dyDescent="0.3">
      <c r="A2352" s="1" t="str">
        <f t="shared" si="72"/>
        <v>2018|Porirua City|$150,001-$200,000</v>
      </c>
      <c r="B2352" t="s">
        <v>18</v>
      </c>
      <c r="C2352" t="s">
        <v>19</v>
      </c>
      <c r="D2352" t="s">
        <v>20</v>
      </c>
      <c r="E2352" t="s">
        <v>21</v>
      </c>
      <c r="F2352">
        <v>2018</v>
      </c>
      <c r="G2352">
        <v>2018</v>
      </c>
      <c r="H2352">
        <v>44</v>
      </c>
      <c r="I2352" t="s">
        <v>66</v>
      </c>
      <c r="J2352">
        <v>99</v>
      </c>
      <c r="K2352" t="s">
        <v>23</v>
      </c>
      <c r="L2352">
        <v>7</v>
      </c>
      <c r="M2352" t="s">
        <v>43</v>
      </c>
      <c r="N2352">
        <v>3</v>
      </c>
      <c r="O2352" t="s">
        <v>25</v>
      </c>
      <c r="P2352">
        <v>714</v>
      </c>
      <c r="T2352" s="3">
        <f t="shared" si="73"/>
        <v>17.66</v>
      </c>
      <c r="U2352" s="3">
        <f>IF(AND(R2352&lt;&gt;"_U",N2352&lt;&gt;9999,N2352&lt;&gt;999,L2352&lt;&gt;"Median"),IFERROR(VLOOKUP(A2352,'TA Total'!A:P,16,0),"."),".")</f>
        <v>4044</v>
      </c>
    </row>
    <row r="2353" spans="1:21" x14ac:dyDescent="0.3">
      <c r="A2353" s="1" t="str">
        <f t="shared" si="72"/>
        <v>2018|Porirua City|$150,001-$200,000</v>
      </c>
      <c r="B2353" t="s">
        <v>18</v>
      </c>
      <c r="C2353" t="s">
        <v>19</v>
      </c>
      <c r="D2353" t="s">
        <v>20</v>
      </c>
      <c r="E2353" t="s">
        <v>21</v>
      </c>
      <c r="F2353">
        <v>2018</v>
      </c>
      <c r="G2353">
        <v>2018</v>
      </c>
      <c r="H2353">
        <v>44</v>
      </c>
      <c r="I2353" t="s">
        <v>66</v>
      </c>
      <c r="J2353">
        <v>99</v>
      </c>
      <c r="K2353" t="s">
        <v>23</v>
      </c>
      <c r="L2353">
        <v>7</v>
      </c>
      <c r="M2353" t="s">
        <v>43</v>
      </c>
      <c r="N2353">
        <v>7777</v>
      </c>
      <c r="O2353" t="s">
        <v>37</v>
      </c>
      <c r="P2353">
        <v>4044</v>
      </c>
      <c r="T2353" s="3">
        <f t="shared" si="73"/>
        <v>100</v>
      </c>
      <c r="U2353" s="3">
        <f>IF(AND(R2353&lt;&gt;"_U",N2353&lt;&gt;9999,N2353&lt;&gt;999,L2353&lt;&gt;"Median"),IFERROR(VLOOKUP(A2353,'TA Total'!A:P,16,0),"."),".")</f>
        <v>4044</v>
      </c>
    </row>
    <row r="2354" spans="1:21" x14ac:dyDescent="0.3">
      <c r="A2354" s="1" t="str">
        <f t="shared" si="72"/>
        <v>2018|Porirua City|$200,001 or more</v>
      </c>
      <c r="B2354" t="s">
        <v>18</v>
      </c>
      <c r="C2354" t="s">
        <v>19</v>
      </c>
      <c r="D2354" t="s">
        <v>20</v>
      </c>
      <c r="E2354" t="s">
        <v>21</v>
      </c>
      <c r="F2354">
        <v>2018</v>
      </c>
      <c r="G2354">
        <v>2018</v>
      </c>
      <c r="H2354">
        <v>44</v>
      </c>
      <c r="I2354" t="s">
        <v>66</v>
      </c>
      <c r="J2354">
        <v>99</v>
      </c>
      <c r="K2354" t="s">
        <v>23</v>
      </c>
      <c r="L2354">
        <v>8</v>
      </c>
      <c r="M2354" t="s">
        <v>27</v>
      </c>
      <c r="N2354">
        <v>3</v>
      </c>
      <c r="O2354" t="s">
        <v>25</v>
      </c>
      <c r="R2354" t="s">
        <v>29</v>
      </c>
      <c r="S2354" t="s">
        <v>30</v>
      </c>
      <c r="T2354" s="3" t="str">
        <f t="shared" si="73"/>
        <v>.</v>
      </c>
      <c r="U2354" s="3" t="str">
        <f>IF(AND(R2354&lt;&gt;"_U",N2354&lt;&gt;9999,N2354&lt;&gt;999,L2354&lt;&gt;"Median"),IFERROR(VLOOKUP(A2354,'TA Total'!A:P,16,0),"."),".")</f>
        <v>.</v>
      </c>
    </row>
    <row r="2355" spans="1:21" x14ac:dyDescent="0.3">
      <c r="A2355" s="1" t="str">
        <f t="shared" si="72"/>
        <v>2018|Porirua City|$200,001 or more</v>
      </c>
      <c r="B2355" t="s">
        <v>18</v>
      </c>
      <c r="C2355" t="s">
        <v>19</v>
      </c>
      <c r="D2355" t="s">
        <v>20</v>
      </c>
      <c r="E2355" t="s">
        <v>21</v>
      </c>
      <c r="F2355">
        <v>2018</v>
      </c>
      <c r="G2355">
        <v>2018</v>
      </c>
      <c r="H2355">
        <v>44</v>
      </c>
      <c r="I2355" t="s">
        <v>66</v>
      </c>
      <c r="J2355">
        <v>99</v>
      </c>
      <c r="K2355" t="s">
        <v>23</v>
      </c>
      <c r="L2355">
        <v>8</v>
      </c>
      <c r="M2355" t="s">
        <v>27</v>
      </c>
      <c r="N2355">
        <v>2</v>
      </c>
      <c r="O2355" t="s">
        <v>28</v>
      </c>
      <c r="R2355" t="s">
        <v>29</v>
      </c>
      <c r="S2355" t="s">
        <v>30</v>
      </c>
      <c r="T2355" s="3" t="str">
        <f t="shared" si="73"/>
        <v>.</v>
      </c>
      <c r="U2355" s="3" t="str">
        <f>IF(AND(R2355&lt;&gt;"_U",N2355&lt;&gt;9999,N2355&lt;&gt;999,L2355&lt;&gt;"Median"),IFERROR(VLOOKUP(A2355,'TA Total'!A:P,16,0),"."),".")</f>
        <v>.</v>
      </c>
    </row>
    <row r="2356" spans="1:21" x14ac:dyDescent="0.3">
      <c r="A2356" s="1" t="str">
        <f t="shared" si="72"/>
        <v>2018|Porirua City|$200,001 or more</v>
      </c>
      <c r="B2356" t="s">
        <v>18</v>
      </c>
      <c r="C2356" t="s">
        <v>19</v>
      </c>
      <c r="D2356" t="s">
        <v>20</v>
      </c>
      <c r="E2356" t="s">
        <v>21</v>
      </c>
      <c r="F2356">
        <v>2018</v>
      </c>
      <c r="G2356">
        <v>2018</v>
      </c>
      <c r="H2356">
        <v>44</v>
      </c>
      <c r="I2356" t="s">
        <v>66</v>
      </c>
      <c r="J2356">
        <v>99</v>
      </c>
      <c r="K2356" t="s">
        <v>23</v>
      </c>
      <c r="L2356">
        <v>8</v>
      </c>
      <c r="M2356" t="s">
        <v>27</v>
      </c>
      <c r="N2356">
        <v>7777</v>
      </c>
      <c r="O2356" t="s">
        <v>37</v>
      </c>
      <c r="R2356" t="s">
        <v>29</v>
      </c>
      <c r="S2356" t="s">
        <v>30</v>
      </c>
      <c r="T2356" s="3" t="str">
        <f t="shared" si="73"/>
        <v>.</v>
      </c>
      <c r="U2356" s="3" t="str">
        <f>IF(AND(R2356&lt;&gt;"_U",N2356&lt;&gt;9999,N2356&lt;&gt;999,L2356&lt;&gt;"Median"),IFERROR(VLOOKUP(A2356,'TA Total'!A:P,16,0),"."),".")</f>
        <v>.</v>
      </c>
    </row>
    <row r="2357" spans="1:21" x14ac:dyDescent="0.3">
      <c r="A2357" s="1" t="str">
        <f t="shared" si="72"/>
        <v>2018|Porirua City|$200,001 or more</v>
      </c>
      <c r="B2357" t="s">
        <v>18</v>
      </c>
      <c r="C2357" t="s">
        <v>19</v>
      </c>
      <c r="D2357" t="s">
        <v>20</v>
      </c>
      <c r="E2357" t="s">
        <v>21</v>
      </c>
      <c r="F2357">
        <v>2018</v>
      </c>
      <c r="G2357">
        <v>2018</v>
      </c>
      <c r="H2357">
        <v>44</v>
      </c>
      <c r="I2357" t="s">
        <v>66</v>
      </c>
      <c r="J2357">
        <v>99</v>
      </c>
      <c r="K2357" t="s">
        <v>23</v>
      </c>
      <c r="L2357">
        <v>8</v>
      </c>
      <c r="M2357" t="s">
        <v>27</v>
      </c>
      <c r="N2357">
        <v>1</v>
      </c>
      <c r="O2357" t="s">
        <v>33</v>
      </c>
      <c r="R2357" t="s">
        <v>29</v>
      </c>
      <c r="S2357" t="s">
        <v>30</v>
      </c>
      <c r="T2357" s="3" t="str">
        <f t="shared" si="73"/>
        <v>.</v>
      </c>
      <c r="U2357" s="3" t="str">
        <f>IF(AND(R2357&lt;&gt;"_U",N2357&lt;&gt;9999,N2357&lt;&gt;999,L2357&lt;&gt;"Median"),IFERROR(VLOOKUP(A2357,'TA Total'!A:P,16,0),"."),".")</f>
        <v>.</v>
      </c>
    </row>
    <row r="2358" spans="1:21" x14ac:dyDescent="0.3">
      <c r="A2358" s="1" t="str">
        <f t="shared" si="72"/>
        <v>2018|Porirua City|$200,001 or more</v>
      </c>
      <c r="B2358" t="s">
        <v>18</v>
      </c>
      <c r="C2358" t="s">
        <v>19</v>
      </c>
      <c r="D2358" t="s">
        <v>20</v>
      </c>
      <c r="E2358" t="s">
        <v>21</v>
      </c>
      <c r="F2358">
        <v>2018</v>
      </c>
      <c r="G2358">
        <v>2018</v>
      </c>
      <c r="H2358">
        <v>44</v>
      </c>
      <c r="I2358" t="s">
        <v>66</v>
      </c>
      <c r="J2358">
        <v>99</v>
      </c>
      <c r="K2358" t="s">
        <v>23</v>
      </c>
      <c r="L2358">
        <v>8</v>
      </c>
      <c r="M2358" t="s">
        <v>27</v>
      </c>
      <c r="N2358">
        <v>999</v>
      </c>
      <c r="O2358" t="s">
        <v>42</v>
      </c>
      <c r="R2358" t="s">
        <v>29</v>
      </c>
      <c r="S2358" t="s">
        <v>30</v>
      </c>
      <c r="T2358" s="3" t="str">
        <f t="shared" si="73"/>
        <v>.</v>
      </c>
      <c r="U2358" s="3" t="str">
        <f>IF(AND(R2358&lt;&gt;"_U",N2358&lt;&gt;9999,N2358&lt;&gt;999,L2358&lt;&gt;"Median"),IFERROR(VLOOKUP(A2358,'TA Total'!A:P,16,0),"."),".")</f>
        <v>.</v>
      </c>
    </row>
    <row r="2359" spans="1:21" x14ac:dyDescent="0.3">
      <c r="A2359" s="1" t="str">
        <f t="shared" si="72"/>
        <v>2018|Porirua City|$200,001 or more</v>
      </c>
      <c r="B2359" t="s">
        <v>18</v>
      </c>
      <c r="C2359" t="s">
        <v>19</v>
      </c>
      <c r="D2359" t="s">
        <v>20</v>
      </c>
      <c r="E2359" t="s">
        <v>21</v>
      </c>
      <c r="F2359">
        <v>2018</v>
      </c>
      <c r="G2359">
        <v>2018</v>
      </c>
      <c r="H2359">
        <v>44</v>
      </c>
      <c r="I2359" t="s">
        <v>66</v>
      </c>
      <c r="J2359">
        <v>99</v>
      </c>
      <c r="K2359" t="s">
        <v>23</v>
      </c>
      <c r="L2359">
        <v>8</v>
      </c>
      <c r="M2359" t="s">
        <v>27</v>
      </c>
      <c r="N2359">
        <v>9999</v>
      </c>
      <c r="O2359" t="s">
        <v>40</v>
      </c>
      <c r="R2359" t="s">
        <v>29</v>
      </c>
      <c r="S2359" t="s">
        <v>30</v>
      </c>
      <c r="T2359" s="3" t="str">
        <f t="shared" si="73"/>
        <v>.</v>
      </c>
      <c r="U2359" s="3" t="str">
        <f>IF(AND(R2359&lt;&gt;"_U",N2359&lt;&gt;9999,N2359&lt;&gt;999,L2359&lt;&gt;"Median"),IFERROR(VLOOKUP(A2359,'TA Total'!A:P,16,0),"."),".")</f>
        <v>.</v>
      </c>
    </row>
    <row r="2360" spans="1:21" x14ac:dyDescent="0.3">
      <c r="A2360" s="1" t="str">
        <f t="shared" si="72"/>
        <v>2018|Porirua City|Total stated - total household income</v>
      </c>
      <c r="B2360" t="s">
        <v>18</v>
      </c>
      <c r="C2360" t="s">
        <v>19</v>
      </c>
      <c r="D2360" t="s">
        <v>20</v>
      </c>
      <c r="E2360" t="s">
        <v>21</v>
      </c>
      <c r="F2360">
        <v>2018</v>
      </c>
      <c r="G2360">
        <v>2018</v>
      </c>
      <c r="H2360">
        <v>44</v>
      </c>
      <c r="I2360" t="s">
        <v>66</v>
      </c>
      <c r="J2360">
        <v>99</v>
      </c>
      <c r="K2360" t="s">
        <v>23</v>
      </c>
      <c r="L2360">
        <v>77</v>
      </c>
      <c r="M2360" t="s">
        <v>32</v>
      </c>
      <c r="N2360">
        <v>9999</v>
      </c>
      <c r="O2360" t="s">
        <v>40</v>
      </c>
      <c r="P2360">
        <v>16620</v>
      </c>
      <c r="T2360" s="3" t="str">
        <f t="shared" si="73"/>
        <v>.</v>
      </c>
      <c r="U2360" s="3" t="str">
        <f>IF(AND(R2360&lt;&gt;"_U",N2360&lt;&gt;9999,N2360&lt;&gt;999,L2360&lt;&gt;"Median"),IFERROR(VLOOKUP(A2360,'TA Total'!A:P,16,0),"."),".")</f>
        <v>.</v>
      </c>
    </row>
    <row r="2361" spans="1:21" x14ac:dyDescent="0.3">
      <c r="A2361" s="1" t="str">
        <f t="shared" si="72"/>
        <v>2018|Porirua City|Total stated - total household income</v>
      </c>
      <c r="B2361" t="s">
        <v>18</v>
      </c>
      <c r="C2361" t="s">
        <v>19</v>
      </c>
      <c r="D2361" t="s">
        <v>20</v>
      </c>
      <c r="E2361" t="s">
        <v>21</v>
      </c>
      <c r="F2361">
        <v>2018</v>
      </c>
      <c r="G2361">
        <v>2018</v>
      </c>
      <c r="H2361">
        <v>44</v>
      </c>
      <c r="I2361" t="s">
        <v>66</v>
      </c>
      <c r="J2361">
        <v>99</v>
      </c>
      <c r="K2361" t="s">
        <v>23</v>
      </c>
      <c r="L2361">
        <v>77</v>
      </c>
      <c r="M2361" t="s">
        <v>32</v>
      </c>
      <c r="N2361">
        <v>3</v>
      </c>
      <c r="O2361" t="s">
        <v>25</v>
      </c>
      <c r="P2361">
        <v>1863</v>
      </c>
      <c r="T2361" s="3">
        <f t="shared" si="73"/>
        <v>11.21</v>
      </c>
      <c r="U2361" s="3">
        <f>IF(AND(R2361&lt;&gt;"_U",N2361&lt;&gt;9999,N2361&lt;&gt;999,L2361&lt;&gt;"Median"),IFERROR(VLOOKUP(A2361,'TA Total'!A:P,16,0),"."),".")</f>
        <v>16620</v>
      </c>
    </row>
    <row r="2362" spans="1:21" x14ac:dyDescent="0.3">
      <c r="A2362" s="1" t="str">
        <f t="shared" si="72"/>
        <v>2018|Porirua City|Total stated - total household income</v>
      </c>
      <c r="B2362" t="s">
        <v>18</v>
      </c>
      <c r="C2362" t="s">
        <v>19</v>
      </c>
      <c r="D2362" t="s">
        <v>20</v>
      </c>
      <c r="E2362" t="s">
        <v>21</v>
      </c>
      <c r="F2362">
        <v>2018</v>
      </c>
      <c r="G2362">
        <v>2018</v>
      </c>
      <c r="H2362">
        <v>44</v>
      </c>
      <c r="I2362" t="s">
        <v>66</v>
      </c>
      <c r="J2362">
        <v>99</v>
      </c>
      <c r="K2362" t="s">
        <v>23</v>
      </c>
      <c r="L2362">
        <v>77</v>
      </c>
      <c r="M2362" t="s">
        <v>32</v>
      </c>
      <c r="N2362">
        <v>7777</v>
      </c>
      <c r="O2362" t="s">
        <v>37</v>
      </c>
      <c r="P2362">
        <v>16620</v>
      </c>
      <c r="T2362" s="3">
        <f t="shared" si="73"/>
        <v>100</v>
      </c>
      <c r="U2362" s="3">
        <f>IF(AND(R2362&lt;&gt;"_U",N2362&lt;&gt;9999,N2362&lt;&gt;999,L2362&lt;&gt;"Median"),IFERROR(VLOOKUP(A2362,'TA Total'!A:P,16,0),"."),".")</f>
        <v>16620</v>
      </c>
    </row>
    <row r="2363" spans="1:21" x14ac:dyDescent="0.3">
      <c r="A2363" s="1" t="str">
        <f t="shared" si="72"/>
        <v>2018|Porirua City|Total stated - total household income</v>
      </c>
      <c r="B2363" t="s">
        <v>18</v>
      </c>
      <c r="C2363" t="s">
        <v>19</v>
      </c>
      <c r="D2363" t="s">
        <v>20</v>
      </c>
      <c r="E2363" t="s">
        <v>21</v>
      </c>
      <c r="F2363">
        <v>2018</v>
      </c>
      <c r="G2363">
        <v>2018</v>
      </c>
      <c r="H2363">
        <v>44</v>
      </c>
      <c r="I2363" t="s">
        <v>66</v>
      </c>
      <c r="J2363">
        <v>99</v>
      </c>
      <c r="K2363" t="s">
        <v>23</v>
      </c>
      <c r="L2363">
        <v>77</v>
      </c>
      <c r="M2363" t="s">
        <v>32</v>
      </c>
      <c r="N2363">
        <v>2</v>
      </c>
      <c r="O2363" t="s">
        <v>28</v>
      </c>
      <c r="P2363">
        <v>5721</v>
      </c>
      <c r="T2363" s="3">
        <f t="shared" si="73"/>
        <v>34.42</v>
      </c>
      <c r="U2363" s="3">
        <f>IF(AND(R2363&lt;&gt;"_U",N2363&lt;&gt;9999,N2363&lt;&gt;999,L2363&lt;&gt;"Median"),IFERROR(VLOOKUP(A2363,'TA Total'!A:P,16,0),"."),".")</f>
        <v>16620</v>
      </c>
    </row>
    <row r="2364" spans="1:21" x14ac:dyDescent="0.3">
      <c r="A2364" s="1" t="str">
        <f t="shared" si="72"/>
        <v>2018|Porirua City|Total stated - total household income</v>
      </c>
      <c r="B2364" t="s">
        <v>18</v>
      </c>
      <c r="C2364" t="s">
        <v>19</v>
      </c>
      <c r="D2364" t="s">
        <v>20</v>
      </c>
      <c r="E2364" t="s">
        <v>21</v>
      </c>
      <c r="F2364">
        <v>2018</v>
      </c>
      <c r="G2364">
        <v>2018</v>
      </c>
      <c r="H2364">
        <v>44</v>
      </c>
      <c r="I2364" t="s">
        <v>66</v>
      </c>
      <c r="J2364">
        <v>99</v>
      </c>
      <c r="K2364" t="s">
        <v>23</v>
      </c>
      <c r="L2364">
        <v>77</v>
      </c>
      <c r="M2364" t="s">
        <v>32</v>
      </c>
      <c r="N2364">
        <v>999</v>
      </c>
      <c r="O2364" t="s">
        <v>42</v>
      </c>
      <c r="P2364">
        <v>0</v>
      </c>
      <c r="T2364" s="3" t="str">
        <f t="shared" si="73"/>
        <v>.</v>
      </c>
      <c r="U2364" s="3" t="str">
        <f>IF(AND(R2364&lt;&gt;"_U",N2364&lt;&gt;9999,N2364&lt;&gt;999,L2364&lt;&gt;"Median"),IFERROR(VLOOKUP(A2364,'TA Total'!A:P,16,0),"."),".")</f>
        <v>.</v>
      </c>
    </row>
    <row r="2365" spans="1:21" x14ac:dyDescent="0.3">
      <c r="A2365" s="1" t="str">
        <f t="shared" si="72"/>
        <v>2018|Porirua City|Total stated - total household income</v>
      </c>
      <c r="B2365" t="s">
        <v>18</v>
      </c>
      <c r="C2365" t="s">
        <v>19</v>
      </c>
      <c r="D2365" t="s">
        <v>20</v>
      </c>
      <c r="E2365" t="s">
        <v>21</v>
      </c>
      <c r="F2365">
        <v>2018</v>
      </c>
      <c r="G2365">
        <v>2018</v>
      </c>
      <c r="H2365">
        <v>44</v>
      </c>
      <c r="I2365" t="s">
        <v>66</v>
      </c>
      <c r="J2365">
        <v>99</v>
      </c>
      <c r="K2365" t="s">
        <v>23</v>
      </c>
      <c r="L2365">
        <v>77</v>
      </c>
      <c r="M2365" t="s">
        <v>32</v>
      </c>
      <c r="N2365">
        <v>1</v>
      </c>
      <c r="O2365" t="s">
        <v>33</v>
      </c>
      <c r="P2365">
        <v>9039</v>
      </c>
      <c r="T2365" s="3">
        <f t="shared" si="73"/>
        <v>54.39</v>
      </c>
      <c r="U2365" s="3">
        <f>IF(AND(R2365&lt;&gt;"_U",N2365&lt;&gt;9999,N2365&lt;&gt;999,L2365&lt;&gt;"Median"),IFERROR(VLOOKUP(A2365,'TA Total'!A:P,16,0),"."),".")</f>
        <v>16620</v>
      </c>
    </row>
    <row r="2366" spans="1:21" x14ac:dyDescent="0.3">
      <c r="A2366" s="1" t="str">
        <f t="shared" si="72"/>
        <v>2018|Porirua City|Total - total household income</v>
      </c>
      <c r="B2366" t="s">
        <v>18</v>
      </c>
      <c r="C2366" t="s">
        <v>19</v>
      </c>
      <c r="D2366" t="s">
        <v>20</v>
      </c>
      <c r="E2366" t="s">
        <v>21</v>
      </c>
      <c r="F2366">
        <v>2018</v>
      </c>
      <c r="G2366">
        <v>2018</v>
      </c>
      <c r="H2366">
        <v>44</v>
      </c>
      <c r="I2366" t="s">
        <v>66</v>
      </c>
      <c r="J2366">
        <v>99</v>
      </c>
      <c r="K2366" t="s">
        <v>23</v>
      </c>
      <c r="L2366">
        <v>99</v>
      </c>
      <c r="M2366" t="s">
        <v>48</v>
      </c>
      <c r="N2366">
        <v>9999</v>
      </c>
      <c r="O2366" t="s">
        <v>40</v>
      </c>
      <c r="P2366">
        <v>17838</v>
      </c>
      <c r="T2366" s="3" t="str">
        <f t="shared" si="73"/>
        <v>.</v>
      </c>
      <c r="U2366" s="3" t="str">
        <f>IF(AND(R2366&lt;&gt;"_U",N2366&lt;&gt;9999,N2366&lt;&gt;999,L2366&lt;&gt;"Median"),IFERROR(VLOOKUP(A2366,'TA Total'!A:P,16,0),"."),".")</f>
        <v>.</v>
      </c>
    </row>
    <row r="2367" spans="1:21" x14ac:dyDescent="0.3">
      <c r="A2367" s="1" t="str">
        <f t="shared" si="72"/>
        <v>2018|Porirua City|Total - total household income</v>
      </c>
      <c r="B2367" t="s">
        <v>18</v>
      </c>
      <c r="C2367" t="s">
        <v>19</v>
      </c>
      <c r="D2367" t="s">
        <v>20</v>
      </c>
      <c r="E2367" t="s">
        <v>21</v>
      </c>
      <c r="F2367">
        <v>2018</v>
      </c>
      <c r="G2367">
        <v>2018</v>
      </c>
      <c r="H2367">
        <v>44</v>
      </c>
      <c r="I2367" t="s">
        <v>66</v>
      </c>
      <c r="J2367">
        <v>99</v>
      </c>
      <c r="K2367" t="s">
        <v>23</v>
      </c>
      <c r="L2367">
        <v>99</v>
      </c>
      <c r="M2367" t="s">
        <v>48</v>
      </c>
      <c r="N2367">
        <v>999</v>
      </c>
      <c r="O2367" t="s">
        <v>42</v>
      </c>
      <c r="P2367">
        <v>15</v>
      </c>
      <c r="T2367" s="3" t="str">
        <f t="shared" si="73"/>
        <v>.</v>
      </c>
      <c r="U2367" s="3" t="str">
        <f>IF(AND(R2367&lt;&gt;"_U",N2367&lt;&gt;9999,N2367&lt;&gt;999,L2367&lt;&gt;"Median"),IFERROR(VLOOKUP(A2367,'TA Total'!A:P,16,0),"."),".")</f>
        <v>.</v>
      </c>
    </row>
    <row r="2368" spans="1:21" x14ac:dyDescent="0.3">
      <c r="A2368" s="1" t="str">
        <f t="shared" si="72"/>
        <v>2018|Porirua City|Total - total household income</v>
      </c>
      <c r="B2368" t="s">
        <v>18</v>
      </c>
      <c r="C2368" t="s">
        <v>19</v>
      </c>
      <c r="D2368" t="s">
        <v>20</v>
      </c>
      <c r="E2368" t="s">
        <v>21</v>
      </c>
      <c r="F2368">
        <v>2018</v>
      </c>
      <c r="G2368">
        <v>2018</v>
      </c>
      <c r="H2368">
        <v>44</v>
      </c>
      <c r="I2368" t="s">
        <v>66</v>
      </c>
      <c r="J2368">
        <v>99</v>
      </c>
      <c r="K2368" t="s">
        <v>23</v>
      </c>
      <c r="L2368">
        <v>99</v>
      </c>
      <c r="M2368" t="s">
        <v>48</v>
      </c>
      <c r="N2368">
        <v>1</v>
      </c>
      <c r="O2368" t="s">
        <v>33</v>
      </c>
      <c r="P2368">
        <v>9519</v>
      </c>
      <c r="T2368" s="3">
        <f t="shared" si="73"/>
        <v>53.41</v>
      </c>
      <c r="U2368" s="3">
        <f>IF(AND(R2368&lt;&gt;"_U",N2368&lt;&gt;9999,N2368&lt;&gt;999,L2368&lt;&gt;"Median"),IFERROR(VLOOKUP(A2368,'TA Total'!A:P,16,0),"."),".")</f>
        <v>17823</v>
      </c>
    </row>
    <row r="2369" spans="1:21" x14ac:dyDescent="0.3">
      <c r="A2369" s="1" t="str">
        <f t="shared" si="72"/>
        <v>2018|Porirua City|Total - total household income</v>
      </c>
      <c r="B2369" t="s">
        <v>18</v>
      </c>
      <c r="C2369" t="s">
        <v>19</v>
      </c>
      <c r="D2369" t="s">
        <v>20</v>
      </c>
      <c r="E2369" t="s">
        <v>21</v>
      </c>
      <c r="F2369">
        <v>2018</v>
      </c>
      <c r="G2369">
        <v>2018</v>
      </c>
      <c r="H2369">
        <v>44</v>
      </c>
      <c r="I2369" t="s">
        <v>66</v>
      </c>
      <c r="J2369">
        <v>99</v>
      </c>
      <c r="K2369" t="s">
        <v>23</v>
      </c>
      <c r="L2369">
        <v>99</v>
      </c>
      <c r="M2369" t="s">
        <v>48</v>
      </c>
      <c r="N2369">
        <v>2</v>
      </c>
      <c r="O2369" t="s">
        <v>28</v>
      </c>
      <c r="P2369">
        <v>6363</v>
      </c>
      <c r="T2369" s="3">
        <f t="shared" si="73"/>
        <v>35.700000000000003</v>
      </c>
      <c r="U2369" s="3">
        <f>IF(AND(R2369&lt;&gt;"_U",N2369&lt;&gt;9999,N2369&lt;&gt;999,L2369&lt;&gt;"Median"),IFERROR(VLOOKUP(A2369,'TA Total'!A:P,16,0),"."),".")</f>
        <v>17823</v>
      </c>
    </row>
    <row r="2370" spans="1:21" x14ac:dyDescent="0.3">
      <c r="A2370" s="1" t="str">
        <f t="shared" si="72"/>
        <v>2018|Porirua City|Total - total household income</v>
      </c>
      <c r="B2370" t="s">
        <v>18</v>
      </c>
      <c r="C2370" t="s">
        <v>19</v>
      </c>
      <c r="D2370" t="s">
        <v>20</v>
      </c>
      <c r="E2370" t="s">
        <v>21</v>
      </c>
      <c r="F2370">
        <v>2018</v>
      </c>
      <c r="G2370">
        <v>2018</v>
      </c>
      <c r="H2370">
        <v>44</v>
      </c>
      <c r="I2370" t="s">
        <v>66</v>
      </c>
      <c r="J2370">
        <v>99</v>
      </c>
      <c r="K2370" t="s">
        <v>23</v>
      </c>
      <c r="L2370">
        <v>99</v>
      </c>
      <c r="M2370" t="s">
        <v>48</v>
      </c>
      <c r="N2370">
        <v>7777</v>
      </c>
      <c r="O2370" t="s">
        <v>37</v>
      </c>
      <c r="P2370">
        <v>17823</v>
      </c>
      <c r="T2370" s="3">
        <f t="shared" si="73"/>
        <v>100</v>
      </c>
      <c r="U2370" s="3">
        <f>IF(AND(R2370&lt;&gt;"_U",N2370&lt;&gt;9999,N2370&lt;&gt;999,L2370&lt;&gt;"Median"),IFERROR(VLOOKUP(A2370,'TA Total'!A:P,16,0),"."),".")</f>
        <v>17823</v>
      </c>
    </row>
    <row r="2371" spans="1:21" x14ac:dyDescent="0.3">
      <c r="A2371" s="1" t="str">
        <f t="shared" ref="A2371:A2434" si="74">G2371&amp;"|"&amp;I2371&amp;"|"&amp;M2371</f>
        <v>2018|Porirua City|Total - total household income</v>
      </c>
      <c r="B2371" t="s">
        <v>18</v>
      </c>
      <c r="C2371" t="s">
        <v>19</v>
      </c>
      <c r="D2371" t="s">
        <v>20</v>
      </c>
      <c r="E2371" t="s">
        <v>21</v>
      </c>
      <c r="F2371">
        <v>2018</v>
      </c>
      <c r="G2371">
        <v>2018</v>
      </c>
      <c r="H2371">
        <v>44</v>
      </c>
      <c r="I2371" t="s">
        <v>66</v>
      </c>
      <c r="J2371">
        <v>99</v>
      </c>
      <c r="K2371" t="s">
        <v>23</v>
      </c>
      <c r="L2371">
        <v>99</v>
      </c>
      <c r="M2371" t="s">
        <v>48</v>
      </c>
      <c r="N2371">
        <v>3</v>
      </c>
      <c r="O2371" t="s">
        <v>25</v>
      </c>
      <c r="P2371">
        <v>1941</v>
      </c>
      <c r="T2371" s="3">
        <f t="shared" ref="T2371:T2434" si="75">IF(AND(R2371&lt;&gt;"_U",R2371&lt;&gt;"c",N2371&lt;&gt;999,N2371&lt;&gt;9999,L2371&lt;&gt;"Median"),IFERROR((ROUND(P2371/U2371*100,2)),"."),".")</f>
        <v>10.89</v>
      </c>
      <c r="U2371" s="3">
        <f>IF(AND(R2371&lt;&gt;"_U",N2371&lt;&gt;9999,N2371&lt;&gt;999,L2371&lt;&gt;"Median"),IFERROR(VLOOKUP(A2371,'TA Total'!A:P,16,0),"."),".")</f>
        <v>17823</v>
      </c>
    </row>
    <row r="2372" spans="1:21" x14ac:dyDescent="0.3">
      <c r="A2372" s="1" t="str">
        <f t="shared" si="74"/>
        <v>2018|Porirua City|Median ($) - total household income</v>
      </c>
      <c r="B2372" t="s">
        <v>18</v>
      </c>
      <c r="C2372" t="s">
        <v>19</v>
      </c>
      <c r="D2372" t="s">
        <v>20</v>
      </c>
      <c r="E2372" t="s">
        <v>21</v>
      </c>
      <c r="F2372">
        <v>2018</v>
      </c>
      <c r="G2372">
        <v>2018</v>
      </c>
      <c r="H2372">
        <v>44</v>
      </c>
      <c r="I2372" t="s">
        <v>66</v>
      </c>
      <c r="J2372">
        <v>99</v>
      </c>
      <c r="K2372" t="s">
        <v>23</v>
      </c>
      <c r="L2372" t="s">
        <v>56</v>
      </c>
      <c r="M2372" t="s">
        <v>57</v>
      </c>
      <c r="N2372">
        <v>1</v>
      </c>
      <c r="O2372" t="s">
        <v>33</v>
      </c>
      <c r="P2372">
        <v>115500</v>
      </c>
      <c r="T2372" s="3" t="str">
        <f t="shared" si="75"/>
        <v>.</v>
      </c>
      <c r="U2372" s="3" t="str">
        <f>IF(AND(R2372&lt;&gt;"_U",N2372&lt;&gt;9999,N2372&lt;&gt;999,L2372&lt;&gt;"Median"),IFERROR(VLOOKUP(A2372,'TA Total'!A:P,16,0),"."),".")</f>
        <v>.</v>
      </c>
    </row>
    <row r="2373" spans="1:21" x14ac:dyDescent="0.3">
      <c r="A2373" s="1" t="str">
        <f t="shared" si="74"/>
        <v>2018|Porirua City|Median ($) - total household income</v>
      </c>
      <c r="B2373" t="s">
        <v>18</v>
      </c>
      <c r="C2373" t="s">
        <v>19</v>
      </c>
      <c r="D2373" t="s">
        <v>20</v>
      </c>
      <c r="E2373" t="s">
        <v>21</v>
      </c>
      <c r="F2373">
        <v>2018</v>
      </c>
      <c r="G2373">
        <v>2018</v>
      </c>
      <c r="H2373">
        <v>44</v>
      </c>
      <c r="I2373" t="s">
        <v>66</v>
      </c>
      <c r="J2373">
        <v>99</v>
      </c>
      <c r="K2373" t="s">
        <v>23</v>
      </c>
      <c r="L2373" t="s">
        <v>56</v>
      </c>
      <c r="M2373" t="s">
        <v>57</v>
      </c>
      <c r="N2373">
        <v>9999</v>
      </c>
      <c r="O2373" t="s">
        <v>40</v>
      </c>
      <c r="P2373">
        <v>92200</v>
      </c>
      <c r="T2373" s="3" t="str">
        <f t="shared" si="75"/>
        <v>.</v>
      </c>
      <c r="U2373" s="3" t="str">
        <f>IF(AND(R2373&lt;&gt;"_U",N2373&lt;&gt;9999,N2373&lt;&gt;999,L2373&lt;&gt;"Median"),IFERROR(VLOOKUP(A2373,'TA Total'!A:P,16,0),"."),".")</f>
        <v>.</v>
      </c>
    </row>
    <row r="2374" spans="1:21" x14ac:dyDescent="0.3">
      <c r="A2374" s="1" t="str">
        <f t="shared" si="74"/>
        <v>2018|Porirua City|Median ($) - total household income</v>
      </c>
      <c r="B2374" t="s">
        <v>18</v>
      </c>
      <c r="C2374" t="s">
        <v>19</v>
      </c>
      <c r="D2374" t="s">
        <v>20</v>
      </c>
      <c r="E2374" t="s">
        <v>21</v>
      </c>
      <c r="F2374">
        <v>2018</v>
      </c>
      <c r="G2374">
        <v>2018</v>
      </c>
      <c r="H2374">
        <v>44</v>
      </c>
      <c r="I2374" t="s">
        <v>66</v>
      </c>
      <c r="J2374">
        <v>99</v>
      </c>
      <c r="K2374" t="s">
        <v>23</v>
      </c>
      <c r="L2374" t="s">
        <v>56</v>
      </c>
      <c r="M2374" t="s">
        <v>57</v>
      </c>
      <c r="N2374">
        <v>7777</v>
      </c>
      <c r="O2374" t="s">
        <v>37</v>
      </c>
      <c r="P2374">
        <v>92200</v>
      </c>
      <c r="T2374" s="3" t="str">
        <f t="shared" si="75"/>
        <v>.</v>
      </c>
      <c r="U2374" s="3" t="str">
        <f>IF(AND(R2374&lt;&gt;"_U",N2374&lt;&gt;9999,N2374&lt;&gt;999,L2374&lt;&gt;"Median"),IFERROR(VLOOKUP(A2374,'TA Total'!A:P,16,0),"."),".")</f>
        <v>.</v>
      </c>
    </row>
    <row r="2375" spans="1:21" x14ac:dyDescent="0.3">
      <c r="A2375" s="1" t="str">
        <f t="shared" si="74"/>
        <v>2018|Porirua City|Median ($) - total household income</v>
      </c>
      <c r="B2375" t="s">
        <v>18</v>
      </c>
      <c r="C2375" t="s">
        <v>19</v>
      </c>
      <c r="D2375" t="s">
        <v>20</v>
      </c>
      <c r="E2375" t="s">
        <v>21</v>
      </c>
      <c r="F2375">
        <v>2018</v>
      </c>
      <c r="G2375">
        <v>2018</v>
      </c>
      <c r="H2375">
        <v>44</v>
      </c>
      <c r="I2375" t="s">
        <v>66</v>
      </c>
      <c r="J2375">
        <v>99</v>
      </c>
      <c r="K2375" t="s">
        <v>23</v>
      </c>
      <c r="L2375" t="s">
        <v>56</v>
      </c>
      <c r="M2375" t="s">
        <v>57</v>
      </c>
      <c r="N2375">
        <v>999</v>
      </c>
      <c r="O2375" t="s">
        <v>42</v>
      </c>
      <c r="R2375" t="s">
        <v>61</v>
      </c>
      <c r="S2375" t="s">
        <v>62</v>
      </c>
      <c r="T2375" s="3" t="str">
        <f t="shared" si="75"/>
        <v>.</v>
      </c>
      <c r="U2375" s="3" t="str">
        <f>IF(AND(R2375&lt;&gt;"_U",N2375&lt;&gt;9999,N2375&lt;&gt;999,L2375&lt;&gt;"Median"),IFERROR(VLOOKUP(A2375,'TA Total'!A:P,16,0),"."),".")</f>
        <v>.</v>
      </c>
    </row>
    <row r="2376" spans="1:21" x14ac:dyDescent="0.3">
      <c r="A2376" s="1" t="str">
        <f t="shared" si="74"/>
        <v>2018|Porirua City|Median ($) - total household income</v>
      </c>
      <c r="B2376" t="s">
        <v>18</v>
      </c>
      <c r="C2376" t="s">
        <v>19</v>
      </c>
      <c r="D2376" t="s">
        <v>20</v>
      </c>
      <c r="E2376" t="s">
        <v>21</v>
      </c>
      <c r="F2376">
        <v>2018</v>
      </c>
      <c r="G2376">
        <v>2018</v>
      </c>
      <c r="H2376">
        <v>44</v>
      </c>
      <c r="I2376" t="s">
        <v>66</v>
      </c>
      <c r="J2376">
        <v>99</v>
      </c>
      <c r="K2376" t="s">
        <v>23</v>
      </c>
      <c r="L2376" t="s">
        <v>56</v>
      </c>
      <c r="M2376" t="s">
        <v>57</v>
      </c>
      <c r="N2376">
        <v>3</v>
      </c>
      <c r="O2376" t="s">
        <v>25</v>
      </c>
      <c r="P2376">
        <v>118100</v>
      </c>
      <c r="T2376" s="3" t="str">
        <f t="shared" si="75"/>
        <v>.</v>
      </c>
      <c r="U2376" s="3" t="str">
        <f>IF(AND(R2376&lt;&gt;"_U",N2376&lt;&gt;9999,N2376&lt;&gt;999,L2376&lt;&gt;"Median"),IFERROR(VLOOKUP(A2376,'TA Total'!A:P,16,0),"."),".")</f>
        <v>.</v>
      </c>
    </row>
    <row r="2377" spans="1:21" x14ac:dyDescent="0.3">
      <c r="A2377" s="1" t="str">
        <f t="shared" si="74"/>
        <v>2018|Porirua City|Median ($) - total household income</v>
      </c>
      <c r="B2377" t="s">
        <v>18</v>
      </c>
      <c r="C2377" t="s">
        <v>19</v>
      </c>
      <c r="D2377" t="s">
        <v>20</v>
      </c>
      <c r="E2377" t="s">
        <v>21</v>
      </c>
      <c r="F2377">
        <v>2018</v>
      </c>
      <c r="G2377">
        <v>2018</v>
      </c>
      <c r="H2377">
        <v>44</v>
      </c>
      <c r="I2377" t="s">
        <v>66</v>
      </c>
      <c r="J2377">
        <v>99</v>
      </c>
      <c r="K2377" t="s">
        <v>23</v>
      </c>
      <c r="L2377" t="s">
        <v>56</v>
      </c>
      <c r="M2377" t="s">
        <v>57</v>
      </c>
      <c r="N2377">
        <v>2</v>
      </c>
      <c r="O2377" t="s">
        <v>28</v>
      </c>
      <c r="P2377">
        <v>54800</v>
      </c>
      <c r="T2377" s="3" t="str">
        <f t="shared" si="75"/>
        <v>.</v>
      </c>
      <c r="U2377" s="3" t="str">
        <f>IF(AND(R2377&lt;&gt;"_U",N2377&lt;&gt;9999,N2377&lt;&gt;999,L2377&lt;&gt;"Median"),IFERROR(VLOOKUP(A2377,'TA Total'!A:P,16,0),"."),".")</f>
        <v>.</v>
      </c>
    </row>
    <row r="2378" spans="1:21" x14ac:dyDescent="0.3">
      <c r="A2378" s="1" t="str">
        <f t="shared" si="74"/>
        <v>2018|Upper Hutt City|$20,000 or less</v>
      </c>
      <c r="B2378" t="s">
        <v>18</v>
      </c>
      <c r="C2378" t="s">
        <v>19</v>
      </c>
      <c r="D2378" t="s">
        <v>20</v>
      </c>
      <c r="E2378" t="s">
        <v>21</v>
      </c>
      <c r="F2378">
        <v>2018</v>
      </c>
      <c r="G2378">
        <v>2018</v>
      </c>
      <c r="H2378">
        <v>45</v>
      </c>
      <c r="I2378" t="s">
        <v>76</v>
      </c>
      <c r="J2378">
        <v>99</v>
      </c>
      <c r="K2378" t="s">
        <v>23</v>
      </c>
      <c r="L2378">
        <v>1</v>
      </c>
      <c r="M2378" t="s">
        <v>39</v>
      </c>
      <c r="N2378">
        <v>7777</v>
      </c>
      <c r="O2378" t="s">
        <v>37</v>
      </c>
      <c r="P2378">
        <v>1119</v>
      </c>
      <c r="T2378" s="3">
        <f t="shared" si="75"/>
        <v>100</v>
      </c>
      <c r="U2378" s="3">
        <f>IF(AND(R2378&lt;&gt;"_U",N2378&lt;&gt;9999,N2378&lt;&gt;999,L2378&lt;&gt;"Median"),IFERROR(VLOOKUP(A2378,'TA Total'!A:P,16,0),"."),".")</f>
        <v>1119</v>
      </c>
    </row>
    <row r="2379" spans="1:21" x14ac:dyDescent="0.3">
      <c r="A2379" s="1" t="str">
        <f t="shared" si="74"/>
        <v>2018|Upper Hutt City|$20,000 or less</v>
      </c>
      <c r="B2379" t="s">
        <v>18</v>
      </c>
      <c r="C2379" t="s">
        <v>19</v>
      </c>
      <c r="D2379" t="s">
        <v>20</v>
      </c>
      <c r="E2379" t="s">
        <v>21</v>
      </c>
      <c r="F2379">
        <v>2018</v>
      </c>
      <c r="G2379">
        <v>2018</v>
      </c>
      <c r="H2379">
        <v>45</v>
      </c>
      <c r="I2379" t="s">
        <v>76</v>
      </c>
      <c r="J2379">
        <v>99</v>
      </c>
      <c r="K2379" t="s">
        <v>23</v>
      </c>
      <c r="L2379">
        <v>1</v>
      </c>
      <c r="M2379" t="s">
        <v>39</v>
      </c>
      <c r="N2379">
        <v>999</v>
      </c>
      <c r="O2379" t="s">
        <v>42</v>
      </c>
      <c r="P2379">
        <v>0</v>
      </c>
      <c r="T2379" s="3" t="str">
        <f t="shared" si="75"/>
        <v>.</v>
      </c>
      <c r="U2379" s="3" t="str">
        <f>IF(AND(R2379&lt;&gt;"_U",N2379&lt;&gt;9999,N2379&lt;&gt;999,L2379&lt;&gt;"Median"),IFERROR(VLOOKUP(A2379,'TA Total'!A:P,16,0),"."),".")</f>
        <v>.</v>
      </c>
    </row>
    <row r="2380" spans="1:21" x14ac:dyDescent="0.3">
      <c r="A2380" s="1" t="str">
        <f t="shared" si="74"/>
        <v>2018|Upper Hutt City|$20,000 or less</v>
      </c>
      <c r="B2380" t="s">
        <v>18</v>
      </c>
      <c r="C2380" t="s">
        <v>19</v>
      </c>
      <c r="D2380" t="s">
        <v>20</v>
      </c>
      <c r="E2380" t="s">
        <v>21</v>
      </c>
      <c r="F2380">
        <v>2018</v>
      </c>
      <c r="G2380">
        <v>2018</v>
      </c>
      <c r="H2380">
        <v>45</v>
      </c>
      <c r="I2380" t="s">
        <v>76</v>
      </c>
      <c r="J2380">
        <v>99</v>
      </c>
      <c r="K2380" t="s">
        <v>23</v>
      </c>
      <c r="L2380">
        <v>1</v>
      </c>
      <c r="M2380" t="s">
        <v>39</v>
      </c>
      <c r="N2380">
        <v>9999</v>
      </c>
      <c r="O2380" t="s">
        <v>40</v>
      </c>
      <c r="P2380">
        <v>1119</v>
      </c>
      <c r="T2380" s="3" t="str">
        <f t="shared" si="75"/>
        <v>.</v>
      </c>
      <c r="U2380" s="3" t="str">
        <f>IF(AND(R2380&lt;&gt;"_U",N2380&lt;&gt;9999,N2380&lt;&gt;999,L2380&lt;&gt;"Median"),IFERROR(VLOOKUP(A2380,'TA Total'!A:P,16,0),"."),".")</f>
        <v>.</v>
      </c>
    </row>
    <row r="2381" spans="1:21" x14ac:dyDescent="0.3">
      <c r="A2381" s="1" t="str">
        <f t="shared" si="74"/>
        <v>2018|Upper Hutt City|$20,000 or less</v>
      </c>
      <c r="B2381" t="s">
        <v>18</v>
      </c>
      <c r="C2381" t="s">
        <v>19</v>
      </c>
      <c r="D2381" t="s">
        <v>20</v>
      </c>
      <c r="E2381" t="s">
        <v>21</v>
      </c>
      <c r="F2381">
        <v>2018</v>
      </c>
      <c r="G2381">
        <v>2018</v>
      </c>
      <c r="H2381">
        <v>45</v>
      </c>
      <c r="I2381" t="s">
        <v>76</v>
      </c>
      <c r="J2381">
        <v>99</v>
      </c>
      <c r="K2381" t="s">
        <v>23</v>
      </c>
      <c r="L2381">
        <v>1</v>
      </c>
      <c r="M2381" t="s">
        <v>39</v>
      </c>
      <c r="N2381">
        <v>1</v>
      </c>
      <c r="O2381" t="s">
        <v>33</v>
      </c>
      <c r="P2381">
        <v>438</v>
      </c>
      <c r="T2381" s="3">
        <f t="shared" si="75"/>
        <v>39.14</v>
      </c>
      <c r="U2381" s="3">
        <f>IF(AND(R2381&lt;&gt;"_U",N2381&lt;&gt;9999,N2381&lt;&gt;999,L2381&lt;&gt;"Median"),IFERROR(VLOOKUP(A2381,'TA Total'!A:P,16,0),"."),".")</f>
        <v>1119</v>
      </c>
    </row>
    <row r="2382" spans="1:21" x14ac:dyDescent="0.3">
      <c r="A2382" s="1" t="str">
        <f t="shared" si="74"/>
        <v>2018|Upper Hutt City|$20,000 or less</v>
      </c>
      <c r="B2382" t="s">
        <v>18</v>
      </c>
      <c r="C2382" t="s">
        <v>19</v>
      </c>
      <c r="D2382" t="s">
        <v>20</v>
      </c>
      <c r="E2382" t="s">
        <v>21</v>
      </c>
      <c r="F2382">
        <v>2018</v>
      </c>
      <c r="G2382">
        <v>2018</v>
      </c>
      <c r="H2382">
        <v>45</v>
      </c>
      <c r="I2382" t="s">
        <v>76</v>
      </c>
      <c r="J2382">
        <v>99</v>
      </c>
      <c r="K2382" t="s">
        <v>23</v>
      </c>
      <c r="L2382">
        <v>1</v>
      </c>
      <c r="M2382" t="s">
        <v>39</v>
      </c>
      <c r="N2382">
        <v>2</v>
      </c>
      <c r="O2382" t="s">
        <v>28</v>
      </c>
      <c r="P2382">
        <v>597</v>
      </c>
      <c r="T2382" s="3">
        <f t="shared" si="75"/>
        <v>53.35</v>
      </c>
      <c r="U2382" s="3">
        <f>IF(AND(R2382&lt;&gt;"_U",N2382&lt;&gt;9999,N2382&lt;&gt;999,L2382&lt;&gt;"Median"),IFERROR(VLOOKUP(A2382,'TA Total'!A:P,16,0),"."),".")</f>
        <v>1119</v>
      </c>
    </row>
    <row r="2383" spans="1:21" x14ac:dyDescent="0.3">
      <c r="A2383" s="1" t="str">
        <f t="shared" si="74"/>
        <v>2018|Upper Hutt City|$20,000 or less</v>
      </c>
      <c r="B2383" t="s">
        <v>18</v>
      </c>
      <c r="C2383" t="s">
        <v>19</v>
      </c>
      <c r="D2383" t="s">
        <v>20</v>
      </c>
      <c r="E2383" t="s">
        <v>21</v>
      </c>
      <c r="F2383">
        <v>2018</v>
      </c>
      <c r="G2383">
        <v>2018</v>
      </c>
      <c r="H2383">
        <v>45</v>
      </c>
      <c r="I2383" t="s">
        <v>76</v>
      </c>
      <c r="J2383">
        <v>99</v>
      </c>
      <c r="K2383" t="s">
        <v>23</v>
      </c>
      <c r="L2383">
        <v>1</v>
      </c>
      <c r="M2383" t="s">
        <v>39</v>
      </c>
      <c r="N2383">
        <v>3</v>
      </c>
      <c r="O2383" t="s">
        <v>25</v>
      </c>
      <c r="P2383">
        <v>84</v>
      </c>
      <c r="T2383" s="3">
        <f t="shared" si="75"/>
        <v>7.51</v>
      </c>
      <c r="U2383" s="3">
        <f>IF(AND(R2383&lt;&gt;"_U",N2383&lt;&gt;9999,N2383&lt;&gt;999,L2383&lt;&gt;"Median"),IFERROR(VLOOKUP(A2383,'TA Total'!A:P,16,0),"."),".")</f>
        <v>1119</v>
      </c>
    </row>
    <row r="2384" spans="1:21" x14ac:dyDescent="0.3">
      <c r="A2384" s="1" t="str">
        <f t="shared" si="74"/>
        <v>2018|Upper Hutt City|$20,001-$30,000</v>
      </c>
      <c r="B2384" t="s">
        <v>18</v>
      </c>
      <c r="C2384" t="s">
        <v>19</v>
      </c>
      <c r="D2384" t="s">
        <v>20</v>
      </c>
      <c r="E2384" t="s">
        <v>21</v>
      </c>
      <c r="F2384">
        <v>2018</v>
      </c>
      <c r="G2384">
        <v>2018</v>
      </c>
      <c r="H2384">
        <v>45</v>
      </c>
      <c r="I2384" t="s">
        <v>76</v>
      </c>
      <c r="J2384">
        <v>99</v>
      </c>
      <c r="K2384" t="s">
        <v>23</v>
      </c>
      <c r="L2384">
        <v>2</v>
      </c>
      <c r="M2384" t="s">
        <v>24</v>
      </c>
      <c r="N2384">
        <v>3</v>
      </c>
      <c r="O2384" t="s">
        <v>25</v>
      </c>
      <c r="P2384">
        <v>132</v>
      </c>
      <c r="T2384" s="3">
        <f t="shared" si="75"/>
        <v>8.84</v>
      </c>
      <c r="U2384" s="3">
        <f>IF(AND(R2384&lt;&gt;"_U",N2384&lt;&gt;9999,N2384&lt;&gt;999,L2384&lt;&gt;"Median"),IFERROR(VLOOKUP(A2384,'TA Total'!A:P,16,0),"."),".")</f>
        <v>1494</v>
      </c>
    </row>
    <row r="2385" spans="1:21" x14ac:dyDescent="0.3">
      <c r="A2385" s="1" t="str">
        <f t="shared" si="74"/>
        <v>2018|Upper Hutt City|$20,001-$30,000</v>
      </c>
      <c r="B2385" t="s">
        <v>18</v>
      </c>
      <c r="C2385" t="s">
        <v>19</v>
      </c>
      <c r="D2385" t="s">
        <v>20</v>
      </c>
      <c r="E2385" t="s">
        <v>21</v>
      </c>
      <c r="F2385">
        <v>2018</v>
      </c>
      <c r="G2385">
        <v>2018</v>
      </c>
      <c r="H2385">
        <v>45</v>
      </c>
      <c r="I2385" t="s">
        <v>76</v>
      </c>
      <c r="J2385">
        <v>99</v>
      </c>
      <c r="K2385" t="s">
        <v>23</v>
      </c>
      <c r="L2385">
        <v>2</v>
      </c>
      <c r="M2385" t="s">
        <v>24</v>
      </c>
      <c r="N2385">
        <v>1</v>
      </c>
      <c r="O2385" t="s">
        <v>33</v>
      </c>
      <c r="P2385">
        <v>786</v>
      </c>
      <c r="T2385" s="3">
        <f t="shared" si="75"/>
        <v>52.61</v>
      </c>
      <c r="U2385" s="3">
        <f>IF(AND(R2385&lt;&gt;"_U",N2385&lt;&gt;9999,N2385&lt;&gt;999,L2385&lt;&gt;"Median"),IFERROR(VLOOKUP(A2385,'TA Total'!A:P,16,0),"."),".")</f>
        <v>1494</v>
      </c>
    </row>
    <row r="2386" spans="1:21" x14ac:dyDescent="0.3">
      <c r="A2386" s="1" t="str">
        <f t="shared" si="74"/>
        <v>2018|Upper Hutt City|$20,001-$30,000</v>
      </c>
      <c r="B2386" t="s">
        <v>18</v>
      </c>
      <c r="C2386" t="s">
        <v>19</v>
      </c>
      <c r="D2386" t="s">
        <v>20</v>
      </c>
      <c r="E2386" t="s">
        <v>21</v>
      </c>
      <c r="F2386">
        <v>2018</v>
      </c>
      <c r="G2386">
        <v>2018</v>
      </c>
      <c r="H2386">
        <v>45</v>
      </c>
      <c r="I2386" t="s">
        <v>76</v>
      </c>
      <c r="J2386">
        <v>99</v>
      </c>
      <c r="K2386" t="s">
        <v>23</v>
      </c>
      <c r="L2386">
        <v>2</v>
      </c>
      <c r="M2386" t="s">
        <v>24</v>
      </c>
      <c r="N2386">
        <v>7777</v>
      </c>
      <c r="O2386" t="s">
        <v>37</v>
      </c>
      <c r="P2386">
        <v>1494</v>
      </c>
      <c r="T2386" s="3">
        <f t="shared" si="75"/>
        <v>100</v>
      </c>
      <c r="U2386" s="3">
        <f>IF(AND(R2386&lt;&gt;"_U",N2386&lt;&gt;9999,N2386&lt;&gt;999,L2386&lt;&gt;"Median"),IFERROR(VLOOKUP(A2386,'TA Total'!A:P,16,0),"."),".")</f>
        <v>1494</v>
      </c>
    </row>
    <row r="2387" spans="1:21" x14ac:dyDescent="0.3">
      <c r="A2387" s="1" t="str">
        <f t="shared" si="74"/>
        <v>2018|Upper Hutt City|$20,001-$30,000</v>
      </c>
      <c r="B2387" t="s">
        <v>18</v>
      </c>
      <c r="C2387" t="s">
        <v>19</v>
      </c>
      <c r="D2387" t="s">
        <v>20</v>
      </c>
      <c r="E2387" t="s">
        <v>21</v>
      </c>
      <c r="F2387">
        <v>2018</v>
      </c>
      <c r="G2387">
        <v>2018</v>
      </c>
      <c r="H2387">
        <v>45</v>
      </c>
      <c r="I2387" t="s">
        <v>76</v>
      </c>
      <c r="J2387">
        <v>99</v>
      </c>
      <c r="K2387" t="s">
        <v>23</v>
      </c>
      <c r="L2387">
        <v>2</v>
      </c>
      <c r="M2387" t="s">
        <v>24</v>
      </c>
      <c r="N2387">
        <v>9999</v>
      </c>
      <c r="O2387" t="s">
        <v>40</v>
      </c>
      <c r="P2387">
        <v>1494</v>
      </c>
      <c r="T2387" s="3" t="str">
        <f t="shared" si="75"/>
        <v>.</v>
      </c>
      <c r="U2387" s="3" t="str">
        <f>IF(AND(R2387&lt;&gt;"_U",N2387&lt;&gt;9999,N2387&lt;&gt;999,L2387&lt;&gt;"Median"),IFERROR(VLOOKUP(A2387,'TA Total'!A:P,16,0),"."),".")</f>
        <v>.</v>
      </c>
    </row>
    <row r="2388" spans="1:21" x14ac:dyDescent="0.3">
      <c r="A2388" s="1" t="str">
        <f t="shared" si="74"/>
        <v>2018|Upper Hutt City|$20,001-$30,000</v>
      </c>
      <c r="B2388" t="s">
        <v>18</v>
      </c>
      <c r="C2388" t="s">
        <v>19</v>
      </c>
      <c r="D2388" t="s">
        <v>20</v>
      </c>
      <c r="E2388" t="s">
        <v>21</v>
      </c>
      <c r="F2388">
        <v>2018</v>
      </c>
      <c r="G2388">
        <v>2018</v>
      </c>
      <c r="H2388">
        <v>45</v>
      </c>
      <c r="I2388" t="s">
        <v>76</v>
      </c>
      <c r="J2388">
        <v>99</v>
      </c>
      <c r="K2388" t="s">
        <v>23</v>
      </c>
      <c r="L2388">
        <v>2</v>
      </c>
      <c r="M2388" t="s">
        <v>24</v>
      </c>
      <c r="N2388">
        <v>999</v>
      </c>
      <c r="O2388" t="s">
        <v>42</v>
      </c>
      <c r="P2388">
        <v>0</v>
      </c>
      <c r="T2388" s="3" t="str">
        <f t="shared" si="75"/>
        <v>.</v>
      </c>
      <c r="U2388" s="3" t="str">
        <f>IF(AND(R2388&lt;&gt;"_U",N2388&lt;&gt;9999,N2388&lt;&gt;999,L2388&lt;&gt;"Median"),IFERROR(VLOOKUP(A2388,'TA Total'!A:P,16,0),"."),".")</f>
        <v>.</v>
      </c>
    </row>
    <row r="2389" spans="1:21" x14ac:dyDescent="0.3">
      <c r="A2389" s="1" t="str">
        <f t="shared" si="74"/>
        <v>2018|Upper Hutt City|$20,001-$30,000</v>
      </c>
      <c r="B2389" t="s">
        <v>18</v>
      </c>
      <c r="C2389" t="s">
        <v>19</v>
      </c>
      <c r="D2389" t="s">
        <v>20</v>
      </c>
      <c r="E2389" t="s">
        <v>21</v>
      </c>
      <c r="F2389">
        <v>2018</v>
      </c>
      <c r="G2389">
        <v>2018</v>
      </c>
      <c r="H2389">
        <v>45</v>
      </c>
      <c r="I2389" t="s">
        <v>76</v>
      </c>
      <c r="J2389">
        <v>99</v>
      </c>
      <c r="K2389" t="s">
        <v>23</v>
      </c>
      <c r="L2389">
        <v>2</v>
      </c>
      <c r="M2389" t="s">
        <v>24</v>
      </c>
      <c r="N2389">
        <v>2</v>
      </c>
      <c r="O2389" t="s">
        <v>28</v>
      </c>
      <c r="P2389">
        <v>576</v>
      </c>
      <c r="T2389" s="3">
        <f t="shared" si="75"/>
        <v>38.549999999999997</v>
      </c>
      <c r="U2389" s="3">
        <f>IF(AND(R2389&lt;&gt;"_U",N2389&lt;&gt;9999,N2389&lt;&gt;999,L2389&lt;&gt;"Median"),IFERROR(VLOOKUP(A2389,'TA Total'!A:P,16,0),"."),".")</f>
        <v>1494</v>
      </c>
    </row>
    <row r="2390" spans="1:21" x14ac:dyDescent="0.3">
      <c r="A2390" s="1" t="str">
        <f t="shared" si="74"/>
        <v>2018|Upper Hutt City|$30,001-$50,000</v>
      </c>
      <c r="B2390" t="s">
        <v>18</v>
      </c>
      <c r="C2390" t="s">
        <v>19</v>
      </c>
      <c r="D2390" t="s">
        <v>20</v>
      </c>
      <c r="E2390" t="s">
        <v>21</v>
      </c>
      <c r="F2390">
        <v>2018</v>
      </c>
      <c r="G2390">
        <v>2018</v>
      </c>
      <c r="H2390">
        <v>45</v>
      </c>
      <c r="I2390" t="s">
        <v>76</v>
      </c>
      <c r="J2390">
        <v>99</v>
      </c>
      <c r="K2390" t="s">
        <v>23</v>
      </c>
      <c r="L2390">
        <v>3</v>
      </c>
      <c r="M2390" t="s">
        <v>45</v>
      </c>
      <c r="N2390">
        <v>2</v>
      </c>
      <c r="O2390" t="s">
        <v>28</v>
      </c>
      <c r="P2390">
        <v>747</v>
      </c>
      <c r="T2390" s="3">
        <f t="shared" si="75"/>
        <v>36.94</v>
      </c>
      <c r="U2390" s="3">
        <f>IF(AND(R2390&lt;&gt;"_U",N2390&lt;&gt;9999,N2390&lt;&gt;999,L2390&lt;&gt;"Median"),IFERROR(VLOOKUP(A2390,'TA Total'!A:P,16,0),"."),".")</f>
        <v>2022</v>
      </c>
    </row>
    <row r="2391" spans="1:21" x14ac:dyDescent="0.3">
      <c r="A2391" s="1" t="str">
        <f t="shared" si="74"/>
        <v>2018|Upper Hutt City|$30,001-$50,000</v>
      </c>
      <c r="B2391" t="s">
        <v>18</v>
      </c>
      <c r="C2391" t="s">
        <v>19</v>
      </c>
      <c r="D2391" t="s">
        <v>20</v>
      </c>
      <c r="E2391" t="s">
        <v>21</v>
      </c>
      <c r="F2391">
        <v>2018</v>
      </c>
      <c r="G2391">
        <v>2018</v>
      </c>
      <c r="H2391">
        <v>45</v>
      </c>
      <c r="I2391" t="s">
        <v>76</v>
      </c>
      <c r="J2391">
        <v>99</v>
      </c>
      <c r="K2391" t="s">
        <v>23</v>
      </c>
      <c r="L2391">
        <v>3</v>
      </c>
      <c r="M2391" t="s">
        <v>45</v>
      </c>
      <c r="N2391">
        <v>9999</v>
      </c>
      <c r="O2391" t="s">
        <v>40</v>
      </c>
      <c r="P2391">
        <v>2022</v>
      </c>
      <c r="T2391" s="3" t="str">
        <f t="shared" si="75"/>
        <v>.</v>
      </c>
      <c r="U2391" s="3" t="str">
        <f>IF(AND(R2391&lt;&gt;"_U",N2391&lt;&gt;9999,N2391&lt;&gt;999,L2391&lt;&gt;"Median"),IFERROR(VLOOKUP(A2391,'TA Total'!A:P,16,0),"."),".")</f>
        <v>.</v>
      </c>
    </row>
    <row r="2392" spans="1:21" x14ac:dyDescent="0.3">
      <c r="A2392" s="1" t="str">
        <f t="shared" si="74"/>
        <v>2018|Upper Hutt City|$30,001-$50,000</v>
      </c>
      <c r="B2392" t="s">
        <v>18</v>
      </c>
      <c r="C2392" t="s">
        <v>19</v>
      </c>
      <c r="D2392" t="s">
        <v>20</v>
      </c>
      <c r="E2392" t="s">
        <v>21</v>
      </c>
      <c r="F2392">
        <v>2018</v>
      </c>
      <c r="G2392">
        <v>2018</v>
      </c>
      <c r="H2392">
        <v>45</v>
      </c>
      <c r="I2392" t="s">
        <v>76</v>
      </c>
      <c r="J2392">
        <v>99</v>
      </c>
      <c r="K2392" t="s">
        <v>23</v>
      </c>
      <c r="L2392">
        <v>3</v>
      </c>
      <c r="M2392" t="s">
        <v>45</v>
      </c>
      <c r="N2392">
        <v>3</v>
      </c>
      <c r="O2392" t="s">
        <v>25</v>
      </c>
      <c r="P2392">
        <v>204</v>
      </c>
      <c r="T2392" s="3">
        <f t="shared" si="75"/>
        <v>10.09</v>
      </c>
      <c r="U2392" s="3">
        <f>IF(AND(R2392&lt;&gt;"_U",N2392&lt;&gt;9999,N2392&lt;&gt;999,L2392&lt;&gt;"Median"),IFERROR(VLOOKUP(A2392,'TA Total'!A:P,16,0),"."),".")</f>
        <v>2022</v>
      </c>
    </row>
    <row r="2393" spans="1:21" x14ac:dyDescent="0.3">
      <c r="A2393" s="1" t="str">
        <f t="shared" si="74"/>
        <v>2018|Upper Hutt City|$30,001-$50,000</v>
      </c>
      <c r="B2393" t="s">
        <v>18</v>
      </c>
      <c r="C2393" t="s">
        <v>19</v>
      </c>
      <c r="D2393" t="s">
        <v>20</v>
      </c>
      <c r="E2393" t="s">
        <v>21</v>
      </c>
      <c r="F2393">
        <v>2018</v>
      </c>
      <c r="G2393">
        <v>2018</v>
      </c>
      <c r="H2393">
        <v>45</v>
      </c>
      <c r="I2393" t="s">
        <v>76</v>
      </c>
      <c r="J2393">
        <v>99</v>
      </c>
      <c r="K2393" t="s">
        <v>23</v>
      </c>
      <c r="L2393">
        <v>3</v>
      </c>
      <c r="M2393" t="s">
        <v>45</v>
      </c>
      <c r="N2393">
        <v>7777</v>
      </c>
      <c r="O2393" t="s">
        <v>37</v>
      </c>
      <c r="P2393">
        <v>2022</v>
      </c>
      <c r="T2393" s="3">
        <f t="shared" si="75"/>
        <v>100</v>
      </c>
      <c r="U2393" s="3">
        <f>IF(AND(R2393&lt;&gt;"_U",N2393&lt;&gt;9999,N2393&lt;&gt;999,L2393&lt;&gt;"Median"),IFERROR(VLOOKUP(A2393,'TA Total'!A:P,16,0),"."),".")</f>
        <v>2022</v>
      </c>
    </row>
    <row r="2394" spans="1:21" x14ac:dyDescent="0.3">
      <c r="A2394" s="1" t="str">
        <f t="shared" si="74"/>
        <v>2018|Upper Hutt City|$30,001-$50,000</v>
      </c>
      <c r="B2394" t="s">
        <v>18</v>
      </c>
      <c r="C2394" t="s">
        <v>19</v>
      </c>
      <c r="D2394" t="s">
        <v>20</v>
      </c>
      <c r="E2394" t="s">
        <v>21</v>
      </c>
      <c r="F2394">
        <v>2018</v>
      </c>
      <c r="G2394">
        <v>2018</v>
      </c>
      <c r="H2394">
        <v>45</v>
      </c>
      <c r="I2394" t="s">
        <v>76</v>
      </c>
      <c r="J2394">
        <v>99</v>
      </c>
      <c r="K2394" t="s">
        <v>23</v>
      </c>
      <c r="L2394">
        <v>3</v>
      </c>
      <c r="M2394" t="s">
        <v>45</v>
      </c>
      <c r="N2394">
        <v>999</v>
      </c>
      <c r="O2394" t="s">
        <v>42</v>
      </c>
      <c r="P2394">
        <v>0</v>
      </c>
      <c r="T2394" s="3" t="str">
        <f t="shared" si="75"/>
        <v>.</v>
      </c>
      <c r="U2394" s="3" t="str">
        <f>IF(AND(R2394&lt;&gt;"_U",N2394&lt;&gt;9999,N2394&lt;&gt;999,L2394&lt;&gt;"Median"),IFERROR(VLOOKUP(A2394,'TA Total'!A:P,16,0),"."),".")</f>
        <v>.</v>
      </c>
    </row>
    <row r="2395" spans="1:21" x14ac:dyDescent="0.3">
      <c r="A2395" s="1" t="str">
        <f t="shared" si="74"/>
        <v>2018|Upper Hutt City|$30,001-$50,000</v>
      </c>
      <c r="B2395" t="s">
        <v>18</v>
      </c>
      <c r="C2395" t="s">
        <v>19</v>
      </c>
      <c r="D2395" t="s">
        <v>20</v>
      </c>
      <c r="E2395" t="s">
        <v>21</v>
      </c>
      <c r="F2395">
        <v>2018</v>
      </c>
      <c r="G2395">
        <v>2018</v>
      </c>
      <c r="H2395">
        <v>45</v>
      </c>
      <c r="I2395" t="s">
        <v>76</v>
      </c>
      <c r="J2395">
        <v>99</v>
      </c>
      <c r="K2395" t="s">
        <v>23</v>
      </c>
      <c r="L2395">
        <v>3</v>
      </c>
      <c r="M2395" t="s">
        <v>45</v>
      </c>
      <c r="N2395">
        <v>1</v>
      </c>
      <c r="O2395" t="s">
        <v>33</v>
      </c>
      <c r="P2395">
        <v>1074</v>
      </c>
      <c r="T2395" s="3">
        <f t="shared" si="75"/>
        <v>53.12</v>
      </c>
      <c r="U2395" s="3">
        <f>IF(AND(R2395&lt;&gt;"_U",N2395&lt;&gt;9999,N2395&lt;&gt;999,L2395&lt;&gt;"Median"),IFERROR(VLOOKUP(A2395,'TA Total'!A:P,16,0),"."),".")</f>
        <v>2022</v>
      </c>
    </row>
    <row r="2396" spans="1:21" x14ac:dyDescent="0.3">
      <c r="A2396" s="1" t="str">
        <f t="shared" si="74"/>
        <v>2018|Upper Hutt City|$50,001-$70,000</v>
      </c>
      <c r="B2396" t="s">
        <v>18</v>
      </c>
      <c r="C2396" t="s">
        <v>19</v>
      </c>
      <c r="D2396" t="s">
        <v>20</v>
      </c>
      <c r="E2396" t="s">
        <v>21</v>
      </c>
      <c r="F2396">
        <v>2018</v>
      </c>
      <c r="G2396">
        <v>2018</v>
      </c>
      <c r="H2396">
        <v>45</v>
      </c>
      <c r="I2396" t="s">
        <v>76</v>
      </c>
      <c r="J2396">
        <v>99</v>
      </c>
      <c r="K2396" t="s">
        <v>23</v>
      </c>
      <c r="L2396">
        <v>4</v>
      </c>
      <c r="M2396" t="s">
        <v>36</v>
      </c>
      <c r="N2396">
        <v>2</v>
      </c>
      <c r="O2396" t="s">
        <v>28</v>
      </c>
      <c r="P2396">
        <v>651</v>
      </c>
      <c r="T2396" s="3">
        <f t="shared" si="75"/>
        <v>35.06</v>
      </c>
      <c r="U2396" s="3">
        <f>IF(AND(R2396&lt;&gt;"_U",N2396&lt;&gt;9999,N2396&lt;&gt;999,L2396&lt;&gt;"Median"),IFERROR(VLOOKUP(A2396,'TA Total'!A:P,16,0),"."),".")</f>
        <v>1857</v>
      </c>
    </row>
    <row r="2397" spans="1:21" x14ac:dyDescent="0.3">
      <c r="A2397" s="1" t="str">
        <f t="shared" si="74"/>
        <v>2018|Upper Hutt City|$50,001-$70,000</v>
      </c>
      <c r="B2397" t="s">
        <v>18</v>
      </c>
      <c r="C2397" t="s">
        <v>19</v>
      </c>
      <c r="D2397" t="s">
        <v>20</v>
      </c>
      <c r="E2397" t="s">
        <v>21</v>
      </c>
      <c r="F2397">
        <v>2018</v>
      </c>
      <c r="G2397">
        <v>2018</v>
      </c>
      <c r="H2397">
        <v>45</v>
      </c>
      <c r="I2397" t="s">
        <v>76</v>
      </c>
      <c r="J2397">
        <v>99</v>
      </c>
      <c r="K2397" t="s">
        <v>23</v>
      </c>
      <c r="L2397">
        <v>4</v>
      </c>
      <c r="M2397" t="s">
        <v>36</v>
      </c>
      <c r="N2397">
        <v>3</v>
      </c>
      <c r="O2397" t="s">
        <v>25</v>
      </c>
      <c r="P2397">
        <v>168</v>
      </c>
      <c r="T2397" s="3">
        <f t="shared" si="75"/>
        <v>9.0500000000000007</v>
      </c>
      <c r="U2397" s="3">
        <f>IF(AND(R2397&lt;&gt;"_U",N2397&lt;&gt;9999,N2397&lt;&gt;999,L2397&lt;&gt;"Median"),IFERROR(VLOOKUP(A2397,'TA Total'!A:P,16,0),"."),".")</f>
        <v>1857</v>
      </c>
    </row>
    <row r="2398" spans="1:21" x14ac:dyDescent="0.3">
      <c r="A2398" s="1" t="str">
        <f t="shared" si="74"/>
        <v>2018|Upper Hutt City|$50,001-$70,000</v>
      </c>
      <c r="B2398" t="s">
        <v>18</v>
      </c>
      <c r="C2398" t="s">
        <v>19</v>
      </c>
      <c r="D2398" t="s">
        <v>20</v>
      </c>
      <c r="E2398" t="s">
        <v>21</v>
      </c>
      <c r="F2398">
        <v>2018</v>
      </c>
      <c r="G2398">
        <v>2018</v>
      </c>
      <c r="H2398">
        <v>45</v>
      </c>
      <c r="I2398" t="s">
        <v>76</v>
      </c>
      <c r="J2398">
        <v>99</v>
      </c>
      <c r="K2398" t="s">
        <v>23</v>
      </c>
      <c r="L2398">
        <v>4</v>
      </c>
      <c r="M2398" t="s">
        <v>36</v>
      </c>
      <c r="N2398">
        <v>1</v>
      </c>
      <c r="O2398" t="s">
        <v>33</v>
      </c>
      <c r="P2398">
        <v>1038</v>
      </c>
      <c r="T2398" s="3">
        <f t="shared" si="75"/>
        <v>55.9</v>
      </c>
      <c r="U2398" s="3">
        <f>IF(AND(R2398&lt;&gt;"_U",N2398&lt;&gt;9999,N2398&lt;&gt;999,L2398&lt;&gt;"Median"),IFERROR(VLOOKUP(A2398,'TA Total'!A:P,16,0),"."),".")</f>
        <v>1857</v>
      </c>
    </row>
    <row r="2399" spans="1:21" x14ac:dyDescent="0.3">
      <c r="A2399" s="1" t="str">
        <f t="shared" si="74"/>
        <v>2018|Upper Hutt City|$50,001-$70,000</v>
      </c>
      <c r="B2399" t="s">
        <v>18</v>
      </c>
      <c r="C2399" t="s">
        <v>19</v>
      </c>
      <c r="D2399" t="s">
        <v>20</v>
      </c>
      <c r="E2399" t="s">
        <v>21</v>
      </c>
      <c r="F2399">
        <v>2018</v>
      </c>
      <c r="G2399">
        <v>2018</v>
      </c>
      <c r="H2399">
        <v>45</v>
      </c>
      <c r="I2399" t="s">
        <v>76</v>
      </c>
      <c r="J2399">
        <v>99</v>
      </c>
      <c r="K2399" t="s">
        <v>23</v>
      </c>
      <c r="L2399">
        <v>4</v>
      </c>
      <c r="M2399" t="s">
        <v>36</v>
      </c>
      <c r="N2399">
        <v>7777</v>
      </c>
      <c r="O2399" t="s">
        <v>37</v>
      </c>
      <c r="P2399">
        <v>1857</v>
      </c>
      <c r="T2399" s="3">
        <f t="shared" si="75"/>
        <v>100</v>
      </c>
      <c r="U2399" s="3">
        <f>IF(AND(R2399&lt;&gt;"_U",N2399&lt;&gt;9999,N2399&lt;&gt;999,L2399&lt;&gt;"Median"),IFERROR(VLOOKUP(A2399,'TA Total'!A:P,16,0),"."),".")</f>
        <v>1857</v>
      </c>
    </row>
    <row r="2400" spans="1:21" x14ac:dyDescent="0.3">
      <c r="A2400" s="1" t="str">
        <f t="shared" si="74"/>
        <v>2018|Upper Hutt City|$50,001-$70,000</v>
      </c>
      <c r="B2400" t="s">
        <v>18</v>
      </c>
      <c r="C2400" t="s">
        <v>19</v>
      </c>
      <c r="D2400" t="s">
        <v>20</v>
      </c>
      <c r="E2400" t="s">
        <v>21</v>
      </c>
      <c r="F2400">
        <v>2018</v>
      </c>
      <c r="G2400">
        <v>2018</v>
      </c>
      <c r="H2400">
        <v>45</v>
      </c>
      <c r="I2400" t="s">
        <v>76</v>
      </c>
      <c r="J2400">
        <v>99</v>
      </c>
      <c r="K2400" t="s">
        <v>23</v>
      </c>
      <c r="L2400">
        <v>4</v>
      </c>
      <c r="M2400" t="s">
        <v>36</v>
      </c>
      <c r="N2400">
        <v>999</v>
      </c>
      <c r="O2400" t="s">
        <v>42</v>
      </c>
      <c r="P2400">
        <v>0</v>
      </c>
      <c r="T2400" s="3" t="str">
        <f t="shared" si="75"/>
        <v>.</v>
      </c>
      <c r="U2400" s="3" t="str">
        <f>IF(AND(R2400&lt;&gt;"_U",N2400&lt;&gt;9999,N2400&lt;&gt;999,L2400&lt;&gt;"Median"),IFERROR(VLOOKUP(A2400,'TA Total'!A:P,16,0),"."),".")</f>
        <v>.</v>
      </c>
    </row>
    <row r="2401" spans="1:21" x14ac:dyDescent="0.3">
      <c r="A2401" s="1" t="str">
        <f t="shared" si="74"/>
        <v>2018|Upper Hutt City|$50,001-$70,000</v>
      </c>
      <c r="B2401" t="s">
        <v>18</v>
      </c>
      <c r="C2401" t="s">
        <v>19</v>
      </c>
      <c r="D2401" t="s">
        <v>20</v>
      </c>
      <c r="E2401" t="s">
        <v>21</v>
      </c>
      <c r="F2401">
        <v>2018</v>
      </c>
      <c r="G2401">
        <v>2018</v>
      </c>
      <c r="H2401">
        <v>45</v>
      </c>
      <c r="I2401" t="s">
        <v>76</v>
      </c>
      <c r="J2401">
        <v>99</v>
      </c>
      <c r="K2401" t="s">
        <v>23</v>
      </c>
      <c r="L2401">
        <v>4</v>
      </c>
      <c r="M2401" t="s">
        <v>36</v>
      </c>
      <c r="N2401">
        <v>9999</v>
      </c>
      <c r="O2401" t="s">
        <v>40</v>
      </c>
      <c r="P2401">
        <v>1857</v>
      </c>
      <c r="T2401" s="3" t="str">
        <f t="shared" si="75"/>
        <v>.</v>
      </c>
      <c r="U2401" s="3" t="str">
        <f>IF(AND(R2401&lt;&gt;"_U",N2401&lt;&gt;9999,N2401&lt;&gt;999,L2401&lt;&gt;"Median"),IFERROR(VLOOKUP(A2401,'TA Total'!A:P,16,0),"."),".")</f>
        <v>.</v>
      </c>
    </row>
    <row r="2402" spans="1:21" x14ac:dyDescent="0.3">
      <c r="A2402" s="1" t="str">
        <f t="shared" si="74"/>
        <v>2018|Upper Hutt City|$70,001-$100,000</v>
      </c>
      <c r="B2402" t="s">
        <v>18</v>
      </c>
      <c r="C2402" t="s">
        <v>19</v>
      </c>
      <c r="D2402" t="s">
        <v>20</v>
      </c>
      <c r="E2402" t="s">
        <v>21</v>
      </c>
      <c r="F2402">
        <v>2018</v>
      </c>
      <c r="G2402">
        <v>2018</v>
      </c>
      <c r="H2402">
        <v>45</v>
      </c>
      <c r="I2402" t="s">
        <v>76</v>
      </c>
      <c r="J2402">
        <v>99</v>
      </c>
      <c r="K2402" t="s">
        <v>23</v>
      </c>
      <c r="L2402">
        <v>5</v>
      </c>
      <c r="M2402" t="s">
        <v>58</v>
      </c>
      <c r="N2402">
        <v>3</v>
      </c>
      <c r="O2402" t="s">
        <v>25</v>
      </c>
      <c r="P2402">
        <v>213</v>
      </c>
      <c r="T2402" s="3">
        <f t="shared" si="75"/>
        <v>8.8000000000000007</v>
      </c>
      <c r="U2402" s="3">
        <f>IF(AND(R2402&lt;&gt;"_U",N2402&lt;&gt;9999,N2402&lt;&gt;999,L2402&lt;&gt;"Median"),IFERROR(VLOOKUP(A2402,'TA Total'!A:P,16,0),"."),".")</f>
        <v>2421</v>
      </c>
    </row>
    <row r="2403" spans="1:21" x14ac:dyDescent="0.3">
      <c r="A2403" s="1" t="str">
        <f t="shared" si="74"/>
        <v>2018|Upper Hutt City|$70,001-$100,000</v>
      </c>
      <c r="B2403" t="s">
        <v>18</v>
      </c>
      <c r="C2403" t="s">
        <v>19</v>
      </c>
      <c r="D2403" t="s">
        <v>20</v>
      </c>
      <c r="E2403" t="s">
        <v>21</v>
      </c>
      <c r="F2403">
        <v>2018</v>
      </c>
      <c r="G2403">
        <v>2018</v>
      </c>
      <c r="H2403">
        <v>45</v>
      </c>
      <c r="I2403" t="s">
        <v>76</v>
      </c>
      <c r="J2403">
        <v>99</v>
      </c>
      <c r="K2403" t="s">
        <v>23</v>
      </c>
      <c r="L2403">
        <v>5</v>
      </c>
      <c r="M2403" t="s">
        <v>58</v>
      </c>
      <c r="N2403">
        <v>999</v>
      </c>
      <c r="O2403" t="s">
        <v>42</v>
      </c>
      <c r="P2403">
        <v>0</v>
      </c>
      <c r="T2403" s="3" t="str">
        <f t="shared" si="75"/>
        <v>.</v>
      </c>
      <c r="U2403" s="3" t="str">
        <f>IF(AND(R2403&lt;&gt;"_U",N2403&lt;&gt;9999,N2403&lt;&gt;999,L2403&lt;&gt;"Median"),IFERROR(VLOOKUP(A2403,'TA Total'!A:P,16,0),"."),".")</f>
        <v>.</v>
      </c>
    </row>
    <row r="2404" spans="1:21" x14ac:dyDescent="0.3">
      <c r="A2404" s="1" t="str">
        <f t="shared" si="74"/>
        <v>2018|Upper Hutt City|$70,001-$100,000</v>
      </c>
      <c r="B2404" t="s">
        <v>18</v>
      </c>
      <c r="C2404" t="s">
        <v>19</v>
      </c>
      <c r="D2404" t="s">
        <v>20</v>
      </c>
      <c r="E2404" t="s">
        <v>21</v>
      </c>
      <c r="F2404">
        <v>2018</v>
      </c>
      <c r="G2404">
        <v>2018</v>
      </c>
      <c r="H2404">
        <v>45</v>
      </c>
      <c r="I2404" t="s">
        <v>76</v>
      </c>
      <c r="J2404">
        <v>99</v>
      </c>
      <c r="K2404" t="s">
        <v>23</v>
      </c>
      <c r="L2404">
        <v>5</v>
      </c>
      <c r="M2404" t="s">
        <v>58</v>
      </c>
      <c r="N2404">
        <v>2</v>
      </c>
      <c r="O2404" t="s">
        <v>28</v>
      </c>
      <c r="P2404">
        <v>609</v>
      </c>
      <c r="T2404" s="3">
        <f t="shared" si="75"/>
        <v>25.15</v>
      </c>
      <c r="U2404" s="3">
        <f>IF(AND(R2404&lt;&gt;"_U",N2404&lt;&gt;9999,N2404&lt;&gt;999,L2404&lt;&gt;"Median"),IFERROR(VLOOKUP(A2404,'TA Total'!A:P,16,0),"."),".")</f>
        <v>2421</v>
      </c>
    </row>
    <row r="2405" spans="1:21" x14ac:dyDescent="0.3">
      <c r="A2405" s="1" t="str">
        <f t="shared" si="74"/>
        <v>2018|Upper Hutt City|$70,001-$100,000</v>
      </c>
      <c r="B2405" t="s">
        <v>18</v>
      </c>
      <c r="C2405" t="s">
        <v>19</v>
      </c>
      <c r="D2405" t="s">
        <v>20</v>
      </c>
      <c r="E2405" t="s">
        <v>21</v>
      </c>
      <c r="F2405">
        <v>2018</v>
      </c>
      <c r="G2405">
        <v>2018</v>
      </c>
      <c r="H2405">
        <v>45</v>
      </c>
      <c r="I2405" t="s">
        <v>76</v>
      </c>
      <c r="J2405">
        <v>99</v>
      </c>
      <c r="K2405" t="s">
        <v>23</v>
      </c>
      <c r="L2405">
        <v>5</v>
      </c>
      <c r="M2405" t="s">
        <v>58</v>
      </c>
      <c r="N2405">
        <v>1</v>
      </c>
      <c r="O2405" t="s">
        <v>33</v>
      </c>
      <c r="P2405">
        <v>1599</v>
      </c>
      <c r="T2405" s="3">
        <f t="shared" si="75"/>
        <v>66.05</v>
      </c>
      <c r="U2405" s="3">
        <f>IF(AND(R2405&lt;&gt;"_U",N2405&lt;&gt;9999,N2405&lt;&gt;999,L2405&lt;&gt;"Median"),IFERROR(VLOOKUP(A2405,'TA Total'!A:P,16,0),"."),".")</f>
        <v>2421</v>
      </c>
    </row>
    <row r="2406" spans="1:21" x14ac:dyDescent="0.3">
      <c r="A2406" s="1" t="str">
        <f t="shared" si="74"/>
        <v>2018|Upper Hutt City|$70,001-$100,000</v>
      </c>
      <c r="B2406" t="s">
        <v>18</v>
      </c>
      <c r="C2406" t="s">
        <v>19</v>
      </c>
      <c r="D2406" t="s">
        <v>20</v>
      </c>
      <c r="E2406" t="s">
        <v>21</v>
      </c>
      <c r="F2406">
        <v>2018</v>
      </c>
      <c r="G2406">
        <v>2018</v>
      </c>
      <c r="H2406">
        <v>45</v>
      </c>
      <c r="I2406" t="s">
        <v>76</v>
      </c>
      <c r="J2406">
        <v>99</v>
      </c>
      <c r="K2406" t="s">
        <v>23</v>
      </c>
      <c r="L2406">
        <v>5</v>
      </c>
      <c r="M2406" t="s">
        <v>58</v>
      </c>
      <c r="N2406">
        <v>9999</v>
      </c>
      <c r="O2406" t="s">
        <v>40</v>
      </c>
      <c r="P2406">
        <v>2421</v>
      </c>
      <c r="T2406" s="3" t="str">
        <f t="shared" si="75"/>
        <v>.</v>
      </c>
      <c r="U2406" s="3" t="str">
        <f>IF(AND(R2406&lt;&gt;"_U",N2406&lt;&gt;9999,N2406&lt;&gt;999,L2406&lt;&gt;"Median"),IFERROR(VLOOKUP(A2406,'TA Total'!A:P,16,0),"."),".")</f>
        <v>.</v>
      </c>
    </row>
    <row r="2407" spans="1:21" x14ac:dyDescent="0.3">
      <c r="A2407" s="1" t="str">
        <f t="shared" si="74"/>
        <v>2018|Upper Hutt City|$70,001-$100,000</v>
      </c>
      <c r="B2407" t="s">
        <v>18</v>
      </c>
      <c r="C2407" t="s">
        <v>19</v>
      </c>
      <c r="D2407" t="s">
        <v>20</v>
      </c>
      <c r="E2407" t="s">
        <v>21</v>
      </c>
      <c r="F2407">
        <v>2018</v>
      </c>
      <c r="G2407">
        <v>2018</v>
      </c>
      <c r="H2407">
        <v>45</v>
      </c>
      <c r="I2407" t="s">
        <v>76</v>
      </c>
      <c r="J2407">
        <v>99</v>
      </c>
      <c r="K2407" t="s">
        <v>23</v>
      </c>
      <c r="L2407">
        <v>5</v>
      </c>
      <c r="M2407" t="s">
        <v>58</v>
      </c>
      <c r="N2407">
        <v>7777</v>
      </c>
      <c r="O2407" t="s">
        <v>37</v>
      </c>
      <c r="P2407">
        <v>2421</v>
      </c>
      <c r="T2407" s="3">
        <f t="shared" si="75"/>
        <v>100</v>
      </c>
      <c r="U2407" s="3">
        <f>IF(AND(R2407&lt;&gt;"_U",N2407&lt;&gt;9999,N2407&lt;&gt;999,L2407&lt;&gt;"Median"),IFERROR(VLOOKUP(A2407,'TA Total'!A:P,16,0),"."),".")</f>
        <v>2421</v>
      </c>
    </row>
    <row r="2408" spans="1:21" x14ac:dyDescent="0.3">
      <c r="A2408" s="1" t="str">
        <f t="shared" si="74"/>
        <v>2018|Upper Hutt City|$100,001-$150,000</v>
      </c>
      <c r="B2408" t="s">
        <v>18</v>
      </c>
      <c r="C2408" t="s">
        <v>19</v>
      </c>
      <c r="D2408" t="s">
        <v>20</v>
      </c>
      <c r="E2408" t="s">
        <v>21</v>
      </c>
      <c r="F2408">
        <v>2018</v>
      </c>
      <c r="G2408">
        <v>2018</v>
      </c>
      <c r="H2408">
        <v>45</v>
      </c>
      <c r="I2408" t="s">
        <v>76</v>
      </c>
      <c r="J2408">
        <v>99</v>
      </c>
      <c r="K2408" t="s">
        <v>23</v>
      </c>
      <c r="L2408">
        <v>6</v>
      </c>
      <c r="M2408" t="s">
        <v>59</v>
      </c>
      <c r="N2408">
        <v>2</v>
      </c>
      <c r="O2408" t="s">
        <v>28</v>
      </c>
      <c r="P2408">
        <v>603</v>
      </c>
      <c r="T2408" s="3">
        <f t="shared" si="75"/>
        <v>18.190000000000001</v>
      </c>
      <c r="U2408" s="3">
        <f>IF(AND(R2408&lt;&gt;"_U",N2408&lt;&gt;9999,N2408&lt;&gt;999,L2408&lt;&gt;"Median"),IFERROR(VLOOKUP(A2408,'TA Total'!A:P,16,0),"."),".")</f>
        <v>3315</v>
      </c>
    </row>
    <row r="2409" spans="1:21" x14ac:dyDescent="0.3">
      <c r="A2409" s="1" t="str">
        <f t="shared" si="74"/>
        <v>2018|Upper Hutt City|$100,001-$150,000</v>
      </c>
      <c r="B2409" t="s">
        <v>18</v>
      </c>
      <c r="C2409" t="s">
        <v>19</v>
      </c>
      <c r="D2409" t="s">
        <v>20</v>
      </c>
      <c r="E2409" t="s">
        <v>21</v>
      </c>
      <c r="F2409">
        <v>2018</v>
      </c>
      <c r="G2409">
        <v>2018</v>
      </c>
      <c r="H2409">
        <v>45</v>
      </c>
      <c r="I2409" t="s">
        <v>76</v>
      </c>
      <c r="J2409">
        <v>99</v>
      </c>
      <c r="K2409" t="s">
        <v>23</v>
      </c>
      <c r="L2409">
        <v>6</v>
      </c>
      <c r="M2409" t="s">
        <v>59</v>
      </c>
      <c r="N2409">
        <v>7777</v>
      </c>
      <c r="O2409" t="s">
        <v>37</v>
      </c>
      <c r="P2409">
        <v>3315</v>
      </c>
      <c r="T2409" s="3">
        <f t="shared" si="75"/>
        <v>100</v>
      </c>
      <c r="U2409" s="3">
        <f>IF(AND(R2409&lt;&gt;"_U",N2409&lt;&gt;9999,N2409&lt;&gt;999,L2409&lt;&gt;"Median"),IFERROR(VLOOKUP(A2409,'TA Total'!A:P,16,0),"."),".")</f>
        <v>3315</v>
      </c>
    </row>
    <row r="2410" spans="1:21" x14ac:dyDescent="0.3">
      <c r="A2410" s="1" t="str">
        <f t="shared" si="74"/>
        <v>2018|Upper Hutt City|$100,001-$150,000</v>
      </c>
      <c r="B2410" t="s">
        <v>18</v>
      </c>
      <c r="C2410" t="s">
        <v>19</v>
      </c>
      <c r="D2410" t="s">
        <v>20</v>
      </c>
      <c r="E2410" t="s">
        <v>21</v>
      </c>
      <c r="F2410">
        <v>2018</v>
      </c>
      <c r="G2410">
        <v>2018</v>
      </c>
      <c r="H2410">
        <v>45</v>
      </c>
      <c r="I2410" t="s">
        <v>76</v>
      </c>
      <c r="J2410">
        <v>99</v>
      </c>
      <c r="K2410" t="s">
        <v>23</v>
      </c>
      <c r="L2410">
        <v>6</v>
      </c>
      <c r="M2410" t="s">
        <v>59</v>
      </c>
      <c r="N2410">
        <v>1</v>
      </c>
      <c r="O2410" t="s">
        <v>33</v>
      </c>
      <c r="P2410">
        <v>2433</v>
      </c>
      <c r="T2410" s="3">
        <f t="shared" si="75"/>
        <v>73.39</v>
      </c>
      <c r="U2410" s="3">
        <f>IF(AND(R2410&lt;&gt;"_U",N2410&lt;&gt;9999,N2410&lt;&gt;999,L2410&lt;&gt;"Median"),IFERROR(VLOOKUP(A2410,'TA Total'!A:P,16,0),"."),".")</f>
        <v>3315</v>
      </c>
    </row>
    <row r="2411" spans="1:21" x14ac:dyDescent="0.3">
      <c r="A2411" s="1" t="str">
        <f t="shared" si="74"/>
        <v>2018|Upper Hutt City|$100,001-$150,000</v>
      </c>
      <c r="B2411" t="s">
        <v>18</v>
      </c>
      <c r="C2411" t="s">
        <v>19</v>
      </c>
      <c r="D2411" t="s">
        <v>20</v>
      </c>
      <c r="E2411" t="s">
        <v>21</v>
      </c>
      <c r="F2411">
        <v>2018</v>
      </c>
      <c r="G2411">
        <v>2018</v>
      </c>
      <c r="H2411">
        <v>45</v>
      </c>
      <c r="I2411" t="s">
        <v>76</v>
      </c>
      <c r="J2411">
        <v>99</v>
      </c>
      <c r="K2411" t="s">
        <v>23</v>
      </c>
      <c r="L2411">
        <v>6</v>
      </c>
      <c r="M2411" t="s">
        <v>59</v>
      </c>
      <c r="N2411">
        <v>999</v>
      </c>
      <c r="O2411" t="s">
        <v>42</v>
      </c>
      <c r="P2411">
        <v>0</v>
      </c>
      <c r="T2411" s="3" t="str">
        <f t="shared" si="75"/>
        <v>.</v>
      </c>
      <c r="U2411" s="3" t="str">
        <f>IF(AND(R2411&lt;&gt;"_U",N2411&lt;&gt;9999,N2411&lt;&gt;999,L2411&lt;&gt;"Median"),IFERROR(VLOOKUP(A2411,'TA Total'!A:P,16,0),"."),".")</f>
        <v>.</v>
      </c>
    </row>
    <row r="2412" spans="1:21" x14ac:dyDescent="0.3">
      <c r="A2412" s="1" t="str">
        <f t="shared" si="74"/>
        <v>2018|Upper Hutt City|$100,001-$150,000</v>
      </c>
      <c r="B2412" t="s">
        <v>18</v>
      </c>
      <c r="C2412" t="s">
        <v>19</v>
      </c>
      <c r="D2412" t="s">
        <v>20</v>
      </c>
      <c r="E2412" t="s">
        <v>21</v>
      </c>
      <c r="F2412">
        <v>2018</v>
      </c>
      <c r="G2412">
        <v>2018</v>
      </c>
      <c r="H2412">
        <v>45</v>
      </c>
      <c r="I2412" t="s">
        <v>76</v>
      </c>
      <c r="J2412">
        <v>99</v>
      </c>
      <c r="K2412" t="s">
        <v>23</v>
      </c>
      <c r="L2412">
        <v>6</v>
      </c>
      <c r="M2412" t="s">
        <v>59</v>
      </c>
      <c r="N2412">
        <v>9999</v>
      </c>
      <c r="O2412" t="s">
        <v>40</v>
      </c>
      <c r="P2412">
        <v>3315</v>
      </c>
      <c r="T2412" s="3" t="str">
        <f t="shared" si="75"/>
        <v>.</v>
      </c>
      <c r="U2412" s="3" t="str">
        <f>IF(AND(R2412&lt;&gt;"_U",N2412&lt;&gt;9999,N2412&lt;&gt;999,L2412&lt;&gt;"Median"),IFERROR(VLOOKUP(A2412,'TA Total'!A:P,16,0),"."),".")</f>
        <v>.</v>
      </c>
    </row>
    <row r="2413" spans="1:21" x14ac:dyDescent="0.3">
      <c r="A2413" s="1" t="str">
        <f t="shared" si="74"/>
        <v>2018|Upper Hutt City|$100,001-$150,000</v>
      </c>
      <c r="B2413" t="s">
        <v>18</v>
      </c>
      <c r="C2413" t="s">
        <v>19</v>
      </c>
      <c r="D2413" t="s">
        <v>20</v>
      </c>
      <c r="E2413" t="s">
        <v>21</v>
      </c>
      <c r="F2413">
        <v>2018</v>
      </c>
      <c r="G2413">
        <v>2018</v>
      </c>
      <c r="H2413">
        <v>45</v>
      </c>
      <c r="I2413" t="s">
        <v>76</v>
      </c>
      <c r="J2413">
        <v>99</v>
      </c>
      <c r="K2413" t="s">
        <v>23</v>
      </c>
      <c r="L2413">
        <v>6</v>
      </c>
      <c r="M2413" t="s">
        <v>59</v>
      </c>
      <c r="N2413">
        <v>3</v>
      </c>
      <c r="O2413" t="s">
        <v>25</v>
      </c>
      <c r="P2413">
        <v>279</v>
      </c>
      <c r="T2413" s="3">
        <f t="shared" si="75"/>
        <v>8.42</v>
      </c>
      <c r="U2413" s="3">
        <f>IF(AND(R2413&lt;&gt;"_U",N2413&lt;&gt;9999,N2413&lt;&gt;999,L2413&lt;&gt;"Median"),IFERROR(VLOOKUP(A2413,'TA Total'!A:P,16,0),"."),".")</f>
        <v>3315</v>
      </c>
    </row>
    <row r="2414" spans="1:21" x14ac:dyDescent="0.3">
      <c r="A2414" s="1" t="str">
        <f t="shared" si="74"/>
        <v>2018|Upper Hutt City|$150,001-$200,000</v>
      </c>
      <c r="B2414" t="s">
        <v>18</v>
      </c>
      <c r="C2414" t="s">
        <v>19</v>
      </c>
      <c r="D2414" t="s">
        <v>20</v>
      </c>
      <c r="E2414" t="s">
        <v>21</v>
      </c>
      <c r="F2414">
        <v>2018</v>
      </c>
      <c r="G2414">
        <v>2018</v>
      </c>
      <c r="H2414">
        <v>45</v>
      </c>
      <c r="I2414" t="s">
        <v>76</v>
      </c>
      <c r="J2414">
        <v>99</v>
      </c>
      <c r="K2414" t="s">
        <v>23</v>
      </c>
      <c r="L2414">
        <v>7</v>
      </c>
      <c r="M2414" t="s">
        <v>43</v>
      </c>
      <c r="N2414">
        <v>1</v>
      </c>
      <c r="O2414" t="s">
        <v>33</v>
      </c>
      <c r="P2414">
        <v>2076</v>
      </c>
      <c r="T2414" s="3">
        <f t="shared" si="75"/>
        <v>74.41</v>
      </c>
      <c r="U2414" s="3">
        <f>IF(AND(R2414&lt;&gt;"_U",N2414&lt;&gt;9999,N2414&lt;&gt;999,L2414&lt;&gt;"Median"),IFERROR(VLOOKUP(A2414,'TA Total'!A:P,16,0),"."),".")</f>
        <v>2790</v>
      </c>
    </row>
    <row r="2415" spans="1:21" x14ac:dyDescent="0.3">
      <c r="A2415" s="1" t="str">
        <f t="shared" si="74"/>
        <v>2018|Upper Hutt City|$150,001-$200,000</v>
      </c>
      <c r="B2415" t="s">
        <v>18</v>
      </c>
      <c r="C2415" t="s">
        <v>19</v>
      </c>
      <c r="D2415" t="s">
        <v>20</v>
      </c>
      <c r="E2415" t="s">
        <v>21</v>
      </c>
      <c r="F2415">
        <v>2018</v>
      </c>
      <c r="G2415">
        <v>2018</v>
      </c>
      <c r="H2415">
        <v>45</v>
      </c>
      <c r="I2415" t="s">
        <v>76</v>
      </c>
      <c r="J2415">
        <v>99</v>
      </c>
      <c r="K2415" t="s">
        <v>23</v>
      </c>
      <c r="L2415">
        <v>7</v>
      </c>
      <c r="M2415" t="s">
        <v>43</v>
      </c>
      <c r="N2415">
        <v>9999</v>
      </c>
      <c r="O2415" t="s">
        <v>40</v>
      </c>
      <c r="P2415">
        <v>2790</v>
      </c>
      <c r="T2415" s="3" t="str">
        <f t="shared" si="75"/>
        <v>.</v>
      </c>
      <c r="U2415" s="3" t="str">
        <f>IF(AND(R2415&lt;&gt;"_U",N2415&lt;&gt;9999,N2415&lt;&gt;999,L2415&lt;&gt;"Median"),IFERROR(VLOOKUP(A2415,'TA Total'!A:P,16,0),"."),".")</f>
        <v>.</v>
      </c>
    </row>
    <row r="2416" spans="1:21" x14ac:dyDescent="0.3">
      <c r="A2416" s="1" t="str">
        <f t="shared" si="74"/>
        <v>2018|Upper Hutt City|$150,001-$200,000</v>
      </c>
      <c r="B2416" t="s">
        <v>18</v>
      </c>
      <c r="C2416" t="s">
        <v>19</v>
      </c>
      <c r="D2416" t="s">
        <v>20</v>
      </c>
      <c r="E2416" t="s">
        <v>21</v>
      </c>
      <c r="F2416">
        <v>2018</v>
      </c>
      <c r="G2416">
        <v>2018</v>
      </c>
      <c r="H2416">
        <v>45</v>
      </c>
      <c r="I2416" t="s">
        <v>76</v>
      </c>
      <c r="J2416">
        <v>99</v>
      </c>
      <c r="K2416" t="s">
        <v>23</v>
      </c>
      <c r="L2416">
        <v>7</v>
      </c>
      <c r="M2416" t="s">
        <v>43</v>
      </c>
      <c r="N2416">
        <v>7777</v>
      </c>
      <c r="O2416" t="s">
        <v>37</v>
      </c>
      <c r="P2416">
        <v>2790</v>
      </c>
      <c r="T2416" s="3">
        <f t="shared" si="75"/>
        <v>100</v>
      </c>
      <c r="U2416" s="3">
        <f>IF(AND(R2416&lt;&gt;"_U",N2416&lt;&gt;9999,N2416&lt;&gt;999,L2416&lt;&gt;"Median"),IFERROR(VLOOKUP(A2416,'TA Total'!A:P,16,0),"."),".")</f>
        <v>2790</v>
      </c>
    </row>
    <row r="2417" spans="1:21" x14ac:dyDescent="0.3">
      <c r="A2417" s="1" t="str">
        <f t="shared" si="74"/>
        <v>2018|Upper Hutt City|$150,001-$200,000</v>
      </c>
      <c r="B2417" t="s">
        <v>18</v>
      </c>
      <c r="C2417" t="s">
        <v>19</v>
      </c>
      <c r="D2417" t="s">
        <v>20</v>
      </c>
      <c r="E2417" t="s">
        <v>21</v>
      </c>
      <c r="F2417">
        <v>2018</v>
      </c>
      <c r="G2417">
        <v>2018</v>
      </c>
      <c r="H2417">
        <v>45</v>
      </c>
      <c r="I2417" t="s">
        <v>76</v>
      </c>
      <c r="J2417">
        <v>99</v>
      </c>
      <c r="K2417" t="s">
        <v>23</v>
      </c>
      <c r="L2417">
        <v>7</v>
      </c>
      <c r="M2417" t="s">
        <v>43</v>
      </c>
      <c r="N2417">
        <v>999</v>
      </c>
      <c r="O2417" t="s">
        <v>42</v>
      </c>
      <c r="P2417">
        <v>0</v>
      </c>
      <c r="T2417" s="3" t="str">
        <f t="shared" si="75"/>
        <v>.</v>
      </c>
      <c r="U2417" s="3" t="str">
        <f>IF(AND(R2417&lt;&gt;"_U",N2417&lt;&gt;9999,N2417&lt;&gt;999,L2417&lt;&gt;"Median"),IFERROR(VLOOKUP(A2417,'TA Total'!A:P,16,0),"."),".")</f>
        <v>.</v>
      </c>
    </row>
    <row r="2418" spans="1:21" x14ac:dyDescent="0.3">
      <c r="A2418" s="1" t="str">
        <f t="shared" si="74"/>
        <v>2018|Upper Hutt City|$150,001-$200,000</v>
      </c>
      <c r="B2418" t="s">
        <v>18</v>
      </c>
      <c r="C2418" t="s">
        <v>19</v>
      </c>
      <c r="D2418" t="s">
        <v>20</v>
      </c>
      <c r="E2418" t="s">
        <v>21</v>
      </c>
      <c r="F2418">
        <v>2018</v>
      </c>
      <c r="G2418">
        <v>2018</v>
      </c>
      <c r="H2418">
        <v>45</v>
      </c>
      <c r="I2418" t="s">
        <v>76</v>
      </c>
      <c r="J2418">
        <v>99</v>
      </c>
      <c r="K2418" t="s">
        <v>23</v>
      </c>
      <c r="L2418">
        <v>7</v>
      </c>
      <c r="M2418" t="s">
        <v>43</v>
      </c>
      <c r="N2418">
        <v>3</v>
      </c>
      <c r="O2418" t="s">
        <v>25</v>
      </c>
      <c r="P2418">
        <v>447</v>
      </c>
      <c r="T2418" s="3">
        <f t="shared" si="75"/>
        <v>16.02</v>
      </c>
      <c r="U2418" s="3">
        <f>IF(AND(R2418&lt;&gt;"_U",N2418&lt;&gt;9999,N2418&lt;&gt;999,L2418&lt;&gt;"Median"),IFERROR(VLOOKUP(A2418,'TA Total'!A:P,16,0),"."),".")</f>
        <v>2790</v>
      </c>
    </row>
    <row r="2419" spans="1:21" x14ac:dyDescent="0.3">
      <c r="A2419" s="1" t="str">
        <f t="shared" si="74"/>
        <v>2018|Upper Hutt City|$150,001-$200,000</v>
      </c>
      <c r="B2419" t="s">
        <v>18</v>
      </c>
      <c r="C2419" t="s">
        <v>19</v>
      </c>
      <c r="D2419" t="s">
        <v>20</v>
      </c>
      <c r="E2419" t="s">
        <v>21</v>
      </c>
      <c r="F2419">
        <v>2018</v>
      </c>
      <c r="G2419">
        <v>2018</v>
      </c>
      <c r="H2419">
        <v>45</v>
      </c>
      <c r="I2419" t="s">
        <v>76</v>
      </c>
      <c r="J2419">
        <v>99</v>
      </c>
      <c r="K2419" t="s">
        <v>23</v>
      </c>
      <c r="L2419">
        <v>7</v>
      </c>
      <c r="M2419" t="s">
        <v>43</v>
      </c>
      <c r="N2419">
        <v>2</v>
      </c>
      <c r="O2419" t="s">
        <v>28</v>
      </c>
      <c r="P2419">
        <v>273</v>
      </c>
      <c r="T2419" s="3">
        <f t="shared" si="75"/>
        <v>9.7799999999999994</v>
      </c>
      <c r="U2419" s="3">
        <f>IF(AND(R2419&lt;&gt;"_U",N2419&lt;&gt;9999,N2419&lt;&gt;999,L2419&lt;&gt;"Median"),IFERROR(VLOOKUP(A2419,'TA Total'!A:P,16,0),"."),".")</f>
        <v>2790</v>
      </c>
    </row>
    <row r="2420" spans="1:21" x14ac:dyDescent="0.3">
      <c r="A2420" s="1" t="str">
        <f t="shared" si="74"/>
        <v>2018|Upper Hutt City|$200,001 or more</v>
      </c>
      <c r="B2420" t="s">
        <v>18</v>
      </c>
      <c r="C2420" t="s">
        <v>19</v>
      </c>
      <c r="D2420" t="s">
        <v>20</v>
      </c>
      <c r="E2420" t="s">
        <v>21</v>
      </c>
      <c r="F2420">
        <v>2018</v>
      </c>
      <c r="G2420">
        <v>2018</v>
      </c>
      <c r="H2420">
        <v>45</v>
      </c>
      <c r="I2420" t="s">
        <v>76</v>
      </c>
      <c r="J2420">
        <v>99</v>
      </c>
      <c r="K2420" t="s">
        <v>23</v>
      </c>
      <c r="L2420">
        <v>8</v>
      </c>
      <c r="M2420" t="s">
        <v>27</v>
      </c>
      <c r="N2420">
        <v>9999</v>
      </c>
      <c r="O2420" t="s">
        <v>40</v>
      </c>
      <c r="R2420" t="s">
        <v>29</v>
      </c>
      <c r="S2420" t="s">
        <v>30</v>
      </c>
      <c r="T2420" s="3" t="str">
        <f t="shared" si="75"/>
        <v>.</v>
      </c>
      <c r="U2420" s="3" t="str">
        <f>IF(AND(R2420&lt;&gt;"_U",N2420&lt;&gt;9999,N2420&lt;&gt;999,L2420&lt;&gt;"Median"),IFERROR(VLOOKUP(A2420,'TA Total'!A:P,16,0),"."),".")</f>
        <v>.</v>
      </c>
    </row>
    <row r="2421" spans="1:21" x14ac:dyDescent="0.3">
      <c r="A2421" s="1" t="str">
        <f t="shared" si="74"/>
        <v>2018|Upper Hutt City|$200,001 or more</v>
      </c>
      <c r="B2421" t="s">
        <v>18</v>
      </c>
      <c r="C2421" t="s">
        <v>19</v>
      </c>
      <c r="D2421" t="s">
        <v>20</v>
      </c>
      <c r="E2421" t="s">
        <v>21</v>
      </c>
      <c r="F2421">
        <v>2018</v>
      </c>
      <c r="G2421">
        <v>2018</v>
      </c>
      <c r="H2421">
        <v>45</v>
      </c>
      <c r="I2421" t="s">
        <v>76</v>
      </c>
      <c r="J2421">
        <v>99</v>
      </c>
      <c r="K2421" t="s">
        <v>23</v>
      </c>
      <c r="L2421">
        <v>8</v>
      </c>
      <c r="M2421" t="s">
        <v>27</v>
      </c>
      <c r="N2421">
        <v>7777</v>
      </c>
      <c r="O2421" t="s">
        <v>37</v>
      </c>
      <c r="R2421" t="s">
        <v>29</v>
      </c>
      <c r="S2421" t="s">
        <v>30</v>
      </c>
      <c r="T2421" s="3" t="str">
        <f t="shared" si="75"/>
        <v>.</v>
      </c>
      <c r="U2421" s="3" t="str">
        <f>IF(AND(R2421&lt;&gt;"_U",N2421&lt;&gt;9999,N2421&lt;&gt;999,L2421&lt;&gt;"Median"),IFERROR(VLOOKUP(A2421,'TA Total'!A:P,16,0),"."),".")</f>
        <v>.</v>
      </c>
    </row>
    <row r="2422" spans="1:21" x14ac:dyDescent="0.3">
      <c r="A2422" s="1" t="str">
        <f t="shared" si="74"/>
        <v>2018|Upper Hutt City|$200,001 or more</v>
      </c>
      <c r="B2422" t="s">
        <v>18</v>
      </c>
      <c r="C2422" t="s">
        <v>19</v>
      </c>
      <c r="D2422" t="s">
        <v>20</v>
      </c>
      <c r="E2422" t="s">
        <v>21</v>
      </c>
      <c r="F2422">
        <v>2018</v>
      </c>
      <c r="G2422">
        <v>2018</v>
      </c>
      <c r="H2422">
        <v>45</v>
      </c>
      <c r="I2422" t="s">
        <v>76</v>
      </c>
      <c r="J2422">
        <v>99</v>
      </c>
      <c r="K2422" t="s">
        <v>23</v>
      </c>
      <c r="L2422">
        <v>8</v>
      </c>
      <c r="M2422" t="s">
        <v>27</v>
      </c>
      <c r="N2422">
        <v>3</v>
      </c>
      <c r="O2422" t="s">
        <v>25</v>
      </c>
      <c r="R2422" t="s">
        <v>29</v>
      </c>
      <c r="S2422" t="s">
        <v>30</v>
      </c>
      <c r="T2422" s="3" t="str">
        <f t="shared" si="75"/>
        <v>.</v>
      </c>
      <c r="U2422" s="3" t="str">
        <f>IF(AND(R2422&lt;&gt;"_U",N2422&lt;&gt;9999,N2422&lt;&gt;999,L2422&lt;&gt;"Median"),IFERROR(VLOOKUP(A2422,'TA Total'!A:P,16,0),"."),".")</f>
        <v>.</v>
      </c>
    </row>
    <row r="2423" spans="1:21" x14ac:dyDescent="0.3">
      <c r="A2423" s="1" t="str">
        <f t="shared" si="74"/>
        <v>2018|Upper Hutt City|$200,001 or more</v>
      </c>
      <c r="B2423" t="s">
        <v>18</v>
      </c>
      <c r="C2423" t="s">
        <v>19</v>
      </c>
      <c r="D2423" t="s">
        <v>20</v>
      </c>
      <c r="E2423" t="s">
        <v>21</v>
      </c>
      <c r="F2423">
        <v>2018</v>
      </c>
      <c r="G2423">
        <v>2018</v>
      </c>
      <c r="H2423">
        <v>45</v>
      </c>
      <c r="I2423" t="s">
        <v>76</v>
      </c>
      <c r="J2423">
        <v>99</v>
      </c>
      <c r="K2423" t="s">
        <v>23</v>
      </c>
      <c r="L2423">
        <v>8</v>
      </c>
      <c r="M2423" t="s">
        <v>27</v>
      </c>
      <c r="N2423">
        <v>2</v>
      </c>
      <c r="O2423" t="s">
        <v>28</v>
      </c>
      <c r="R2423" t="s">
        <v>29</v>
      </c>
      <c r="S2423" t="s">
        <v>30</v>
      </c>
      <c r="T2423" s="3" t="str">
        <f t="shared" si="75"/>
        <v>.</v>
      </c>
      <c r="U2423" s="3" t="str">
        <f>IF(AND(R2423&lt;&gt;"_U",N2423&lt;&gt;9999,N2423&lt;&gt;999,L2423&lt;&gt;"Median"),IFERROR(VLOOKUP(A2423,'TA Total'!A:P,16,0),"."),".")</f>
        <v>.</v>
      </c>
    </row>
    <row r="2424" spans="1:21" x14ac:dyDescent="0.3">
      <c r="A2424" s="1" t="str">
        <f t="shared" si="74"/>
        <v>2018|Upper Hutt City|$200,001 or more</v>
      </c>
      <c r="B2424" t="s">
        <v>18</v>
      </c>
      <c r="C2424" t="s">
        <v>19</v>
      </c>
      <c r="D2424" t="s">
        <v>20</v>
      </c>
      <c r="E2424" t="s">
        <v>21</v>
      </c>
      <c r="F2424">
        <v>2018</v>
      </c>
      <c r="G2424">
        <v>2018</v>
      </c>
      <c r="H2424">
        <v>45</v>
      </c>
      <c r="I2424" t="s">
        <v>76</v>
      </c>
      <c r="J2424">
        <v>99</v>
      </c>
      <c r="K2424" t="s">
        <v>23</v>
      </c>
      <c r="L2424">
        <v>8</v>
      </c>
      <c r="M2424" t="s">
        <v>27</v>
      </c>
      <c r="N2424">
        <v>1</v>
      </c>
      <c r="O2424" t="s">
        <v>33</v>
      </c>
      <c r="R2424" t="s">
        <v>29</v>
      </c>
      <c r="S2424" t="s">
        <v>30</v>
      </c>
      <c r="T2424" s="3" t="str">
        <f t="shared" si="75"/>
        <v>.</v>
      </c>
      <c r="U2424" s="3" t="str">
        <f>IF(AND(R2424&lt;&gt;"_U",N2424&lt;&gt;9999,N2424&lt;&gt;999,L2424&lt;&gt;"Median"),IFERROR(VLOOKUP(A2424,'TA Total'!A:P,16,0),"."),".")</f>
        <v>.</v>
      </c>
    </row>
    <row r="2425" spans="1:21" x14ac:dyDescent="0.3">
      <c r="A2425" s="1" t="str">
        <f t="shared" si="74"/>
        <v>2018|Upper Hutt City|$200,001 or more</v>
      </c>
      <c r="B2425" t="s">
        <v>18</v>
      </c>
      <c r="C2425" t="s">
        <v>19</v>
      </c>
      <c r="D2425" t="s">
        <v>20</v>
      </c>
      <c r="E2425" t="s">
        <v>21</v>
      </c>
      <c r="F2425">
        <v>2018</v>
      </c>
      <c r="G2425">
        <v>2018</v>
      </c>
      <c r="H2425">
        <v>45</v>
      </c>
      <c r="I2425" t="s">
        <v>76</v>
      </c>
      <c r="J2425">
        <v>99</v>
      </c>
      <c r="K2425" t="s">
        <v>23</v>
      </c>
      <c r="L2425">
        <v>8</v>
      </c>
      <c r="M2425" t="s">
        <v>27</v>
      </c>
      <c r="N2425">
        <v>999</v>
      </c>
      <c r="O2425" t="s">
        <v>42</v>
      </c>
      <c r="R2425" t="s">
        <v>29</v>
      </c>
      <c r="S2425" t="s">
        <v>30</v>
      </c>
      <c r="T2425" s="3" t="str">
        <f t="shared" si="75"/>
        <v>.</v>
      </c>
      <c r="U2425" s="3" t="str">
        <f>IF(AND(R2425&lt;&gt;"_U",N2425&lt;&gt;9999,N2425&lt;&gt;999,L2425&lt;&gt;"Median"),IFERROR(VLOOKUP(A2425,'TA Total'!A:P,16,0),"."),".")</f>
        <v>.</v>
      </c>
    </row>
    <row r="2426" spans="1:21" x14ac:dyDescent="0.3">
      <c r="A2426" s="1" t="str">
        <f t="shared" si="74"/>
        <v>2018|Upper Hutt City|Total stated - total household income</v>
      </c>
      <c r="B2426" t="s">
        <v>18</v>
      </c>
      <c r="C2426" t="s">
        <v>19</v>
      </c>
      <c r="D2426" t="s">
        <v>20</v>
      </c>
      <c r="E2426" t="s">
        <v>21</v>
      </c>
      <c r="F2426">
        <v>2018</v>
      </c>
      <c r="G2426">
        <v>2018</v>
      </c>
      <c r="H2426">
        <v>45</v>
      </c>
      <c r="I2426" t="s">
        <v>76</v>
      </c>
      <c r="J2426">
        <v>99</v>
      </c>
      <c r="K2426" t="s">
        <v>23</v>
      </c>
      <c r="L2426">
        <v>77</v>
      </c>
      <c r="M2426" t="s">
        <v>32</v>
      </c>
      <c r="N2426">
        <v>3</v>
      </c>
      <c r="O2426" t="s">
        <v>25</v>
      </c>
      <c r="P2426">
        <v>1524</v>
      </c>
      <c r="T2426" s="3">
        <f t="shared" si="75"/>
        <v>10.15</v>
      </c>
      <c r="U2426" s="3">
        <f>IF(AND(R2426&lt;&gt;"_U",N2426&lt;&gt;9999,N2426&lt;&gt;999,L2426&lt;&gt;"Median"),IFERROR(VLOOKUP(A2426,'TA Total'!A:P,16,0),"."),".")</f>
        <v>15018</v>
      </c>
    </row>
    <row r="2427" spans="1:21" x14ac:dyDescent="0.3">
      <c r="A2427" s="1" t="str">
        <f t="shared" si="74"/>
        <v>2018|Upper Hutt City|Total stated - total household income</v>
      </c>
      <c r="B2427" t="s">
        <v>18</v>
      </c>
      <c r="C2427" t="s">
        <v>19</v>
      </c>
      <c r="D2427" t="s">
        <v>20</v>
      </c>
      <c r="E2427" t="s">
        <v>21</v>
      </c>
      <c r="F2427">
        <v>2018</v>
      </c>
      <c r="G2427">
        <v>2018</v>
      </c>
      <c r="H2427">
        <v>45</v>
      </c>
      <c r="I2427" t="s">
        <v>76</v>
      </c>
      <c r="J2427">
        <v>99</v>
      </c>
      <c r="K2427" t="s">
        <v>23</v>
      </c>
      <c r="L2427">
        <v>77</v>
      </c>
      <c r="M2427" t="s">
        <v>32</v>
      </c>
      <c r="N2427">
        <v>1</v>
      </c>
      <c r="O2427" t="s">
        <v>33</v>
      </c>
      <c r="P2427">
        <v>9438</v>
      </c>
      <c r="T2427" s="3">
        <f t="shared" si="75"/>
        <v>62.84</v>
      </c>
      <c r="U2427" s="3">
        <f>IF(AND(R2427&lt;&gt;"_U",N2427&lt;&gt;9999,N2427&lt;&gt;999,L2427&lt;&gt;"Median"),IFERROR(VLOOKUP(A2427,'TA Total'!A:P,16,0),"."),".")</f>
        <v>15018</v>
      </c>
    </row>
    <row r="2428" spans="1:21" x14ac:dyDescent="0.3">
      <c r="A2428" s="1" t="str">
        <f t="shared" si="74"/>
        <v>2018|Upper Hutt City|Total stated - total household income</v>
      </c>
      <c r="B2428" t="s">
        <v>18</v>
      </c>
      <c r="C2428" t="s">
        <v>19</v>
      </c>
      <c r="D2428" t="s">
        <v>20</v>
      </c>
      <c r="E2428" t="s">
        <v>21</v>
      </c>
      <c r="F2428">
        <v>2018</v>
      </c>
      <c r="G2428">
        <v>2018</v>
      </c>
      <c r="H2428">
        <v>45</v>
      </c>
      <c r="I2428" t="s">
        <v>76</v>
      </c>
      <c r="J2428">
        <v>99</v>
      </c>
      <c r="K2428" t="s">
        <v>23</v>
      </c>
      <c r="L2428">
        <v>77</v>
      </c>
      <c r="M2428" t="s">
        <v>32</v>
      </c>
      <c r="N2428">
        <v>2</v>
      </c>
      <c r="O2428" t="s">
        <v>28</v>
      </c>
      <c r="P2428">
        <v>4056</v>
      </c>
      <c r="T2428" s="3">
        <f t="shared" si="75"/>
        <v>27.01</v>
      </c>
      <c r="U2428" s="3">
        <f>IF(AND(R2428&lt;&gt;"_U",N2428&lt;&gt;9999,N2428&lt;&gt;999,L2428&lt;&gt;"Median"),IFERROR(VLOOKUP(A2428,'TA Total'!A:P,16,0),"."),".")</f>
        <v>15018</v>
      </c>
    </row>
    <row r="2429" spans="1:21" x14ac:dyDescent="0.3">
      <c r="A2429" s="1" t="str">
        <f t="shared" si="74"/>
        <v>2018|Upper Hutt City|Total stated - total household income</v>
      </c>
      <c r="B2429" t="s">
        <v>18</v>
      </c>
      <c r="C2429" t="s">
        <v>19</v>
      </c>
      <c r="D2429" t="s">
        <v>20</v>
      </c>
      <c r="E2429" t="s">
        <v>21</v>
      </c>
      <c r="F2429">
        <v>2018</v>
      </c>
      <c r="G2429">
        <v>2018</v>
      </c>
      <c r="H2429">
        <v>45</v>
      </c>
      <c r="I2429" t="s">
        <v>76</v>
      </c>
      <c r="J2429">
        <v>99</v>
      </c>
      <c r="K2429" t="s">
        <v>23</v>
      </c>
      <c r="L2429">
        <v>77</v>
      </c>
      <c r="M2429" t="s">
        <v>32</v>
      </c>
      <c r="N2429">
        <v>9999</v>
      </c>
      <c r="O2429" t="s">
        <v>40</v>
      </c>
      <c r="P2429">
        <v>15018</v>
      </c>
      <c r="T2429" s="3" t="str">
        <f t="shared" si="75"/>
        <v>.</v>
      </c>
      <c r="U2429" s="3" t="str">
        <f>IF(AND(R2429&lt;&gt;"_U",N2429&lt;&gt;9999,N2429&lt;&gt;999,L2429&lt;&gt;"Median"),IFERROR(VLOOKUP(A2429,'TA Total'!A:P,16,0),"."),".")</f>
        <v>.</v>
      </c>
    </row>
    <row r="2430" spans="1:21" x14ac:dyDescent="0.3">
      <c r="A2430" s="1" t="str">
        <f t="shared" si="74"/>
        <v>2018|Upper Hutt City|Total stated - total household income</v>
      </c>
      <c r="B2430" t="s">
        <v>18</v>
      </c>
      <c r="C2430" t="s">
        <v>19</v>
      </c>
      <c r="D2430" t="s">
        <v>20</v>
      </c>
      <c r="E2430" t="s">
        <v>21</v>
      </c>
      <c r="F2430">
        <v>2018</v>
      </c>
      <c r="G2430">
        <v>2018</v>
      </c>
      <c r="H2430">
        <v>45</v>
      </c>
      <c r="I2430" t="s">
        <v>76</v>
      </c>
      <c r="J2430">
        <v>99</v>
      </c>
      <c r="K2430" t="s">
        <v>23</v>
      </c>
      <c r="L2430">
        <v>77</v>
      </c>
      <c r="M2430" t="s">
        <v>32</v>
      </c>
      <c r="N2430">
        <v>999</v>
      </c>
      <c r="O2430" t="s">
        <v>42</v>
      </c>
      <c r="P2430">
        <v>0</v>
      </c>
      <c r="T2430" s="3" t="str">
        <f t="shared" si="75"/>
        <v>.</v>
      </c>
      <c r="U2430" s="3" t="str">
        <f>IF(AND(R2430&lt;&gt;"_U",N2430&lt;&gt;9999,N2430&lt;&gt;999,L2430&lt;&gt;"Median"),IFERROR(VLOOKUP(A2430,'TA Total'!A:P,16,0),"."),".")</f>
        <v>.</v>
      </c>
    </row>
    <row r="2431" spans="1:21" x14ac:dyDescent="0.3">
      <c r="A2431" s="1" t="str">
        <f t="shared" si="74"/>
        <v>2018|Upper Hutt City|Total stated - total household income</v>
      </c>
      <c r="B2431" t="s">
        <v>18</v>
      </c>
      <c r="C2431" t="s">
        <v>19</v>
      </c>
      <c r="D2431" t="s">
        <v>20</v>
      </c>
      <c r="E2431" t="s">
        <v>21</v>
      </c>
      <c r="F2431">
        <v>2018</v>
      </c>
      <c r="G2431">
        <v>2018</v>
      </c>
      <c r="H2431">
        <v>45</v>
      </c>
      <c r="I2431" t="s">
        <v>76</v>
      </c>
      <c r="J2431">
        <v>99</v>
      </c>
      <c r="K2431" t="s">
        <v>23</v>
      </c>
      <c r="L2431">
        <v>77</v>
      </c>
      <c r="M2431" t="s">
        <v>32</v>
      </c>
      <c r="N2431">
        <v>7777</v>
      </c>
      <c r="O2431" t="s">
        <v>37</v>
      </c>
      <c r="P2431">
        <v>15018</v>
      </c>
      <c r="T2431" s="3">
        <f t="shared" si="75"/>
        <v>100</v>
      </c>
      <c r="U2431" s="3">
        <f>IF(AND(R2431&lt;&gt;"_U",N2431&lt;&gt;9999,N2431&lt;&gt;999,L2431&lt;&gt;"Median"),IFERROR(VLOOKUP(A2431,'TA Total'!A:P,16,0),"."),".")</f>
        <v>15018</v>
      </c>
    </row>
    <row r="2432" spans="1:21" x14ac:dyDescent="0.3">
      <c r="A2432" s="1" t="str">
        <f t="shared" si="74"/>
        <v>2018|Upper Hutt City|Total - total household income</v>
      </c>
      <c r="B2432" t="s">
        <v>18</v>
      </c>
      <c r="C2432" t="s">
        <v>19</v>
      </c>
      <c r="D2432" t="s">
        <v>20</v>
      </c>
      <c r="E2432" t="s">
        <v>21</v>
      </c>
      <c r="F2432">
        <v>2018</v>
      </c>
      <c r="G2432">
        <v>2018</v>
      </c>
      <c r="H2432">
        <v>45</v>
      </c>
      <c r="I2432" t="s">
        <v>76</v>
      </c>
      <c r="J2432">
        <v>99</v>
      </c>
      <c r="K2432" t="s">
        <v>23</v>
      </c>
      <c r="L2432">
        <v>99</v>
      </c>
      <c r="M2432" t="s">
        <v>48</v>
      </c>
      <c r="N2432">
        <v>999</v>
      </c>
      <c r="O2432" t="s">
        <v>42</v>
      </c>
      <c r="P2432">
        <v>0</v>
      </c>
      <c r="T2432" s="3" t="str">
        <f t="shared" si="75"/>
        <v>.</v>
      </c>
      <c r="U2432" s="3" t="str">
        <f>IF(AND(R2432&lt;&gt;"_U",N2432&lt;&gt;9999,N2432&lt;&gt;999,L2432&lt;&gt;"Median"),IFERROR(VLOOKUP(A2432,'TA Total'!A:P,16,0),"."),".")</f>
        <v>.</v>
      </c>
    </row>
    <row r="2433" spans="1:21" x14ac:dyDescent="0.3">
      <c r="A2433" s="1" t="str">
        <f t="shared" si="74"/>
        <v>2018|Upper Hutt City|Total - total household income</v>
      </c>
      <c r="B2433" t="s">
        <v>18</v>
      </c>
      <c r="C2433" t="s">
        <v>19</v>
      </c>
      <c r="D2433" t="s">
        <v>20</v>
      </c>
      <c r="E2433" t="s">
        <v>21</v>
      </c>
      <c r="F2433">
        <v>2018</v>
      </c>
      <c r="G2433">
        <v>2018</v>
      </c>
      <c r="H2433">
        <v>45</v>
      </c>
      <c r="I2433" t="s">
        <v>76</v>
      </c>
      <c r="J2433">
        <v>99</v>
      </c>
      <c r="K2433" t="s">
        <v>23</v>
      </c>
      <c r="L2433">
        <v>99</v>
      </c>
      <c r="M2433" t="s">
        <v>48</v>
      </c>
      <c r="N2433">
        <v>1</v>
      </c>
      <c r="O2433" t="s">
        <v>33</v>
      </c>
      <c r="P2433">
        <v>9933</v>
      </c>
      <c r="T2433" s="3">
        <f t="shared" si="75"/>
        <v>62.59</v>
      </c>
      <c r="U2433" s="3">
        <f>IF(AND(R2433&lt;&gt;"_U",N2433&lt;&gt;9999,N2433&lt;&gt;999,L2433&lt;&gt;"Median"),IFERROR(VLOOKUP(A2433,'TA Total'!A:P,16,0),"."),".")</f>
        <v>15870</v>
      </c>
    </row>
    <row r="2434" spans="1:21" x14ac:dyDescent="0.3">
      <c r="A2434" s="1" t="str">
        <f t="shared" si="74"/>
        <v>2018|Upper Hutt City|Total - total household income</v>
      </c>
      <c r="B2434" t="s">
        <v>18</v>
      </c>
      <c r="C2434" t="s">
        <v>19</v>
      </c>
      <c r="D2434" t="s">
        <v>20</v>
      </c>
      <c r="E2434" t="s">
        <v>21</v>
      </c>
      <c r="F2434">
        <v>2018</v>
      </c>
      <c r="G2434">
        <v>2018</v>
      </c>
      <c r="H2434">
        <v>45</v>
      </c>
      <c r="I2434" t="s">
        <v>76</v>
      </c>
      <c r="J2434">
        <v>99</v>
      </c>
      <c r="K2434" t="s">
        <v>23</v>
      </c>
      <c r="L2434">
        <v>99</v>
      </c>
      <c r="M2434" t="s">
        <v>48</v>
      </c>
      <c r="N2434">
        <v>2</v>
      </c>
      <c r="O2434" t="s">
        <v>28</v>
      </c>
      <c r="P2434">
        <v>4338</v>
      </c>
      <c r="T2434" s="3">
        <f t="shared" si="75"/>
        <v>27.33</v>
      </c>
      <c r="U2434" s="3">
        <f>IF(AND(R2434&lt;&gt;"_U",N2434&lt;&gt;9999,N2434&lt;&gt;999,L2434&lt;&gt;"Median"),IFERROR(VLOOKUP(A2434,'TA Total'!A:P,16,0),"."),".")</f>
        <v>15870</v>
      </c>
    </row>
    <row r="2435" spans="1:21" x14ac:dyDescent="0.3">
      <c r="A2435" s="1" t="str">
        <f t="shared" ref="A2435:A2498" si="76">G2435&amp;"|"&amp;I2435&amp;"|"&amp;M2435</f>
        <v>2018|Upper Hutt City|Total - total household income</v>
      </c>
      <c r="B2435" t="s">
        <v>18</v>
      </c>
      <c r="C2435" t="s">
        <v>19</v>
      </c>
      <c r="D2435" t="s">
        <v>20</v>
      </c>
      <c r="E2435" t="s">
        <v>21</v>
      </c>
      <c r="F2435">
        <v>2018</v>
      </c>
      <c r="G2435">
        <v>2018</v>
      </c>
      <c r="H2435">
        <v>45</v>
      </c>
      <c r="I2435" t="s">
        <v>76</v>
      </c>
      <c r="J2435">
        <v>99</v>
      </c>
      <c r="K2435" t="s">
        <v>23</v>
      </c>
      <c r="L2435">
        <v>99</v>
      </c>
      <c r="M2435" t="s">
        <v>48</v>
      </c>
      <c r="N2435">
        <v>3</v>
      </c>
      <c r="O2435" t="s">
        <v>25</v>
      </c>
      <c r="P2435">
        <v>1602</v>
      </c>
      <c r="T2435" s="3">
        <f t="shared" ref="T2435:T2498" si="77">IF(AND(R2435&lt;&gt;"_U",R2435&lt;&gt;"c",N2435&lt;&gt;999,N2435&lt;&gt;9999,L2435&lt;&gt;"Median"),IFERROR((ROUND(P2435/U2435*100,2)),"."),".")</f>
        <v>10.09</v>
      </c>
      <c r="U2435" s="3">
        <f>IF(AND(R2435&lt;&gt;"_U",N2435&lt;&gt;9999,N2435&lt;&gt;999,L2435&lt;&gt;"Median"),IFERROR(VLOOKUP(A2435,'TA Total'!A:P,16,0),"."),".")</f>
        <v>15870</v>
      </c>
    </row>
    <row r="2436" spans="1:21" x14ac:dyDescent="0.3">
      <c r="A2436" s="1" t="str">
        <f t="shared" si="76"/>
        <v>2018|Upper Hutt City|Total - total household income</v>
      </c>
      <c r="B2436" t="s">
        <v>18</v>
      </c>
      <c r="C2436" t="s">
        <v>19</v>
      </c>
      <c r="D2436" t="s">
        <v>20</v>
      </c>
      <c r="E2436" t="s">
        <v>21</v>
      </c>
      <c r="F2436">
        <v>2018</v>
      </c>
      <c r="G2436">
        <v>2018</v>
      </c>
      <c r="H2436">
        <v>45</v>
      </c>
      <c r="I2436" t="s">
        <v>76</v>
      </c>
      <c r="J2436">
        <v>99</v>
      </c>
      <c r="K2436" t="s">
        <v>23</v>
      </c>
      <c r="L2436">
        <v>99</v>
      </c>
      <c r="M2436" t="s">
        <v>48</v>
      </c>
      <c r="N2436">
        <v>7777</v>
      </c>
      <c r="O2436" t="s">
        <v>37</v>
      </c>
      <c r="P2436">
        <v>15870</v>
      </c>
      <c r="T2436" s="3">
        <f t="shared" si="77"/>
        <v>100</v>
      </c>
      <c r="U2436" s="3">
        <f>IF(AND(R2436&lt;&gt;"_U",N2436&lt;&gt;9999,N2436&lt;&gt;999,L2436&lt;&gt;"Median"),IFERROR(VLOOKUP(A2436,'TA Total'!A:P,16,0),"."),".")</f>
        <v>15870</v>
      </c>
    </row>
    <row r="2437" spans="1:21" x14ac:dyDescent="0.3">
      <c r="A2437" s="1" t="str">
        <f t="shared" si="76"/>
        <v>2018|Upper Hutt City|Total - total household income</v>
      </c>
      <c r="B2437" t="s">
        <v>18</v>
      </c>
      <c r="C2437" t="s">
        <v>19</v>
      </c>
      <c r="D2437" t="s">
        <v>20</v>
      </c>
      <c r="E2437" t="s">
        <v>21</v>
      </c>
      <c r="F2437">
        <v>2018</v>
      </c>
      <c r="G2437">
        <v>2018</v>
      </c>
      <c r="H2437">
        <v>45</v>
      </c>
      <c r="I2437" t="s">
        <v>76</v>
      </c>
      <c r="J2437">
        <v>99</v>
      </c>
      <c r="K2437" t="s">
        <v>23</v>
      </c>
      <c r="L2437">
        <v>99</v>
      </c>
      <c r="M2437" t="s">
        <v>48</v>
      </c>
      <c r="N2437">
        <v>9999</v>
      </c>
      <c r="O2437" t="s">
        <v>40</v>
      </c>
      <c r="P2437">
        <v>15870</v>
      </c>
      <c r="T2437" s="3" t="str">
        <f t="shared" si="77"/>
        <v>.</v>
      </c>
      <c r="U2437" s="3" t="str">
        <f>IF(AND(R2437&lt;&gt;"_U",N2437&lt;&gt;9999,N2437&lt;&gt;999,L2437&lt;&gt;"Median"),IFERROR(VLOOKUP(A2437,'TA Total'!A:P,16,0),"."),".")</f>
        <v>.</v>
      </c>
    </row>
    <row r="2438" spans="1:21" x14ac:dyDescent="0.3">
      <c r="A2438" s="1" t="str">
        <f t="shared" si="76"/>
        <v>2018|Upper Hutt City|Median ($) - total household income</v>
      </c>
      <c r="B2438" t="s">
        <v>18</v>
      </c>
      <c r="C2438" t="s">
        <v>19</v>
      </c>
      <c r="D2438" t="s">
        <v>20</v>
      </c>
      <c r="E2438" t="s">
        <v>21</v>
      </c>
      <c r="F2438">
        <v>2018</v>
      </c>
      <c r="G2438">
        <v>2018</v>
      </c>
      <c r="H2438">
        <v>45</v>
      </c>
      <c r="I2438" t="s">
        <v>76</v>
      </c>
      <c r="J2438">
        <v>99</v>
      </c>
      <c r="K2438" t="s">
        <v>23</v>
      </c>
      <c r="L2438" t="s">
        <v>56</v>
      </c>
      <c r="M2438" t="s">
        <v>57</v>
      </c>
      <c r="N2438">
        <v>999</v>
      </c>
      <c r="O2438" t="s">
        <v>42</v>
      </c>
      <c r="R2438" t="s">
        <v>61</v>
      </c>
      <c r="S2438" t="s">
        <v>62</v>
      </c>
      <c r="T2438" s="3" t="str">
        <f t="shared" si="77"/>
        <v>.</v>
      </c>
      <c r="U2438" s="3" t="str">
        <f>IF(AND(R2438&lt;&gt;"_U",N2438&lt;&gt;9999,N2438&lt;&gt;999,L2438&lt;&gt;"Median"),IFERROR(VLOOKUP(A2438,'TA Total'!A:P,16,0),"."),".")</f>
        <v>.</v>
      </c>
    </row>
    <row r="2439" spans="1:21" x14ac:dyDescent="0.3">
      <c r="A2439" s="1" t="str">
        <f t="shared" si="76"/>
        <v>2018|Upper Hutt City|Median ($) - total household income</v>
      </c>
      <c r="B2439" t="s">
        <v>18</v>
      </c>
      <c r="C2439" t="s">
        <v>19</v>
      </c>
      <c r="D2439" t="s">
        <v>20</v>
      </c>
      <c r="E2439" t="s">
        <v>21</v>
      </c>
      <c r="F2439">
        <v>2018</v>
      </c>
      <c r="G2439">
        <v>2018</v>
      </c>
      <c r="H2439">
        <v>45</v>
      </c>
      <c r="I2439" t="s">
        <v>76</v>
      </c>
      <c r="J2439">
        <v>99</v>
      </c>
      <c r="K2439" t="s">
        <v>23</v>
      </c>
      <c r="L2439" t="s">
        <v>56</v>
      </c>
      <c r="M2439" t="s">
        <v>57</v>
      </c>
      <c r="N2439">
        <v>7777</v>
      </c>
      <c r="O2439" t="s">
        <v>37</v>
      </c>
      <c r="P2439">
        <v>82600</v>
      </c>
      <c r="T2439" s="3" t="str">
        <f t="shared" si="77"/>
        <v>.</v>
      </c>
      <c r="U2439" s="3" t="str">
        <f>IF(AND(R2439&lt;&gt;"_U",N2439&lt;&gt;9999,N2439&lt;&gt;999,L2439&lt;&gt;"Median"),IFERROR(VLOOKUP(A2439,'TA Total'!A:P,16,0),"."),".")</f>
        <v>.</v>
      </c>
    </row>
    <row r="2440" spans="1:21" x14ac:dyDescent="0.3">
      <c r="A2440" s="1" t="str">
        <f t="shared" si="76"/>
        <v>2018|Upper Hutt City|Median ($) - total household income</v>
      </c>
      <c r="B2440" t="s">
        <v>18</v>
      </c>
      <c r="C2440" t="s">
        <v>19</v>
      </c>
      <c r="D2440" t="s">
        <v>20</v>
      </c>
      <c r="E2440" t="s">
        <v>21</v>
      </c>
      <c r="F2440">
        <v>2018</v>
      </c>
      <c r="G2440">
        <v>2018</v>
      </c>
      <c r="H2440">
        <v>45</v>
      </c>
      <c r="I2440" t="s">
        <v>76</v>
      </c>
      <c r="J2440">
        <v>99</v>
      </c>
      <c r="K2440" t="s">
        <v>23</v>
      </c>
      <c r="L2440" t="s">
        <v>56</v>
      </c>
      <c r="M2440" t="s">
        <v>57</v>
      </c>
      <c r="N2440">
        <v>3</v>
      </c>
      <c r="O2440" t="s">
        <v>25</v>
      </c>
      <c r="P2440">
        <v>94800</v>
      </c>
      <c r="T2440" s="3" t="str">
        <f t="shared" si="77"/>
        <v>.</v>
      </c>
      <c r="U2440" s="3" t="str">
        <f>IF(AND(R2440&lt;&gt;"_U",N2440&lt;&gt;9999,N2440&lt;&gt;999,L2440&lt;&gt;"Median"),IFERROR(VLOOKUP(A2440,'TA Total'!A:P,16,0),"."),".")</f>
        <v>.</v>
      </c>
    </row>
    <row r="2441" spans="1:21" x14ac:dyDescent="0.3">
      <c r="A2441" s="1" t="str">
        <f t="shared" si="76"/>
        <v>2018|Upper Hutt City|Median ($) - total household income</v>
      </c>
      <c r="B2441" t="s">
        <v>18</v>
      </c>
      <c r="C2441" t="s">
        <v>19</v>
      </c>
      <c r="D2441" t="s">
        <v>20</v>
      </c>
      <c r="E2441" t="s">
        <v>21</v>
      </c>
      <c r="F2441">
        <v>2018</v>
      </c>
      <c r="G2441">
        <v>2018</v>
      </c>
      <c r="H2441">
        <v>45</v>
      </c>
      <c r="I2441" t="s">
        <v>76</v>
      </c>
      <c r="J2441">
        <v>99</v>
      </c>
      <c r="K2441" t="s">
        <v>23</v>
      </c>
      <c r="L2441" t="s">
        <v>56</v>
      </c>
      <c r="M2441" t="s">
        <v>57</v>
      </c>
      <c r="N2441">
        <v>1</v>
      </c>
      <c r="O2441" t="s">
        <v>33</v>
      </c>
      <c r="P2441">
        <v>96000</v>
      </c>
      <c r="T2441" s="3" t="str">
        <f t="shared" si="77"/>
        <v>.</v>
      </c>
      <c r="U2441" s="3" t="str">
        <f>IF(AND(R2441&lt;&gt;"_U",N2441&lt;&gt;9999,N2441&lt;&gt;999,L2441&lt;&gt;"Median"),IFERROR(VLOOKUP(A2441,'TA Total'!A:P,16,0),"."),".")</f>
        <v>.</v>
      </c>
    </row>
    <row r="2442" spans="1:21" x14ac:dyDescent="0.3">
      <c r="A2442" s="1" t="str">
        <f t="shared" si="76"/>
        <v>2018|Upper Hutt City|Median ($) - total household income</v>
      </c>
      <c r="B2442" t="s">
        <v>18</v>
      </c>
      <c r="C2442" t="s">
        <v>19</v>
      </c>
      <c r="D2442" t="s">
        <v>20</v>
      </c>
      <c r="E2442" t="s">
        <v>21</v>
      </c>
      <c r="F2442">
        <v>2018</v>
      </c>
      <c r="G2442">
        <v>2018</v>
      </c>
      <c r="H2442">
        <v>45</v>
      </c>
      <c r="I2442" t="s">
        <v>76</v>
      </c>
      <c r="J2442">
        <v>99</v>
      </c>
      <c r="K2442" t="s">
        <v>23</v>
      </c>
      <c r="L2442" t="s">
        <v>56</v>
      </c>
      <c r="M2442" t="s">
        <v>57</v>
      </c>
      <c r="N2442">
        <v>2</v>
      </c>
      <c r="O2442" t="s">
        <v>28</v>
      </c>
      <c r="P2442">
        <v>53100</v>
      </c>
      <c r="T2442" s="3" t="str">
        <f t="shared" si="77"/>
        <v>.</v>
      </c>
      <c r="U2442" s="3" t="str">
        <f>IF(AND(R2442&lt;&gt;"_U",N2442&lt;&gt;9999,N2442&lt;&gt;999,L2442&lt;&gt;"Median"),IFERROR(VLOOKUP(A2442,'TA Total'!A:P,16,0),"."),".")</f>
        <v>.</v>
      </c>
    </row>
    <row r="2443" spans="1:21" x14ac:dyDescent="0.3">
      <c r="A2443" s="1" t="str">
        <f t="shared" si="76"/>
        <v>2018|Upper Hutt City|Median ($) - total household income</v>
      </c>
      <c r="B2443" t="s">
        <v>18</v>
      </c>
      <c r="C2443" t="s">
        <v>19</v>
      </c>
      <c r="D2443" t="s">
        <v>20</v>
      </c>
      <c r="E2443" t="s">
        <v>21</v>
      </c>
      <c r="F2443">
        <v>2018</v>
      </c>
      <c r="G2443">
        <v>2018</v>
      </c>
      <c r="H2443">
        <v>45</v>
      </c>
      <c r="I2443" t="s">
        <v>76</v>
      </c>
      <c r="J2443">
        <v>99</v>
      </c>
      <c r="K2443" t="s">
        <v>23</v>
      </c>
      <c r="L2443" t="s">
        <v>56</v>
      </c>
      <c r="M2443" t="s">
        <v>57</v>
      </c>
      <c r="N2443">
        <v>9999</v>
      </c>
      <c r="O2443" t="s">
        <v>40</v>
      </c>
      <c r="P2443">
        <v>82600</v>
      </c>
      <c r="T2443" s="3" t="str">
        <f t="shared" si="77"/>
        <v>.</v>
      </c>
      <c r="U2443" s="3" t="str">
        <f>IF(AND(R2443&lt;&gt;"_U",N2443&lt;&gt;9999,N2443&lt;&gt;999,L2443&lt;&gt;"Median"),IFERROR(VLOOKUP(A2443,'TA Total'!A:P,16,0),"."),".")</f>
        <v>.</v>
      </c>
    </row>
    <row r="2444" spans="1:21" x14ac:dyDescent="0.3">
      <c r="A2444" s="1" t="str">
        <f t="shared" si="76"/>
        <v>2018|Lower Hutt City|$20,000 or less</v>
      </c>
      <c r="B2444" t="s">
        <v>18</v>
      </c>
      <c r="C2444" t="s">
        <v>19</v>
      </c>
      <c r="D2444" t="s">
        <v>20</v>
      </c>
      <c r="E2444" t="s">
        <v>21</v>
      </c>
      <c r="F2444">
        <v>2018</v>
      </c>
      <c r="G2444">
        <v>2018</v>
      </c>
      <c r="H2444">
        <v>46</v>
      </c>
      <c r="I2444" t="s">
        <v>68</v>
      </c>
      <c r="J2444">
        <v>99</v>
      </c>
      <c r="K2444" t="s">
        <v>23</v>
      </c>
      <c r="L2444">
        <v>1</v>
      </c>
      <c r="M2444" t="s">
        <v>39</v>
      </c>
      <c r="N2444">
        <v>1</v>
      </c>
      <c r="O2444" t="s">
        <v>33</v>
      </c>
      <c r="P2444">
        <v>777</v>
      </c>
      <c r="T2444" s="3">
        <f t="shared" si="77"/>
        <v>25.95</v>
      </c>
      <c r="U2444" s="3">
        <f>IF(AND(R2444&lt;&gt;"_U",N2444&lt;&gt;9999,N2444&lt;&gt;999,L2444&lt;&gt;"Median"),IFERROR(VLOOKUP(A2444,'TA Total'!A:P,16,0),"."),".")</f>
        <v>2994</v>
      </c>
    </row>
    <row r="2445" spans="1:21" x14ac:dyDescent="0.3">
      <c r="A2445" s="1" t="str">
        <f t="shared" si="76"/>
        <v>2018|Lower Hutt City|$20,000 or less</v>
      </c>
      <c r="B2445" t="s">
        <v>18</v>
      </c>
      <c r="C2445" t="s">
        <v>19</v>
      </c>
      <c r="D2445" t="s">
        <v>20</v>
      </c>
      <c r="E2445" t="s">
        <v>21</v>
      </c>
      <c r="F2445">
        <v>2018</v>
      </c>
      <c r="G2445">
        <v>2018</v>
      </c>
      <c r="H2445">
        <v>46</v>
      </c>
      <c r="I2445" t="s">
        <v>68</v>
      </c>
      <c r="J2445">
        <v>99</v>
      </c>
      <c r="K2445" t="s">
        <v>23</v>
      </c>
      <c r="L2445">
        <v>1</v>
      </c>
      <c r="M2445" t="s">
        <v>39</v>
      </c>
      <c r="N2445">
        <v>3</v>
      </c>
      <c r="O2445" t="s">
        <v>25</v>
      </c>
      <c r="P2445">
        <v>204</v>
      </c>
      <c r="T2445" s="3">
        <f t="shared" si="77"/>
        <v>6.81</v>
      </c>
      <c r="U2445" s="3">
        <f>IF(AND(R2445&lt;&gt;"_U",N2445&lt;&gt;9999,N2445&lt;&gt;999,L2445&lt;&gt;"Median"),IFERROR(VLOOKUP(A2445,'TA Total'!A:P,16,0),"."),".")</f>
        <v>2994</v>
      </c>
    </row>
    <row r="2446" spans="1:21" x14ac:dyDescent="0.3">
      <c r="A2446" s="1" t="str">
        <f t="shared" si="76"/>
        <v>2018|Lower Hutt City|$20,000 or less</v>
      </c>
      <c r="B2446" t="s">
        <v>18</v>
      </c>
      <c r="C2446" t="s">
        <v>19</v>
      </c>
      <c r="D2446" t="s">
        <v>20</v>
      </c>
      <c r="E2446" t="s">
        <v>21</v>
      </c>
      <c r="F2446">
        <v>2018</v>
      </c>
      <c r="G2446">
        <v>2018</v>
      </c>
      <c r="H2446">
        <v>46</v>
      </c>
      <c r="I2446" t="s">
        <v>68</v>
      </c>
      <c r="J2446">
        <v>99</v>
      </c>
      <c r="K2446" t="s">
        <v>23</v>
      </c>
      <c r="L2446">
        <v>1</v>
      </c>
      <c r="M2446" t="s">
        <v>39</v>
      </c>
      <c r="N2446">
        <v>2</v>
      </c>
      <c r="O2446" t="s">
        <v>28</v>
      </c>
      <c r="P2446">
        <v>2016</v>
      </c>
      <c r="T2446" s="3">
        <f t="shared" si="77"/>
        <v>67.33</v>
      </c>
      <c r="U2446" s="3">
        <f>IF(AND(R2446&lt;&gt;"_U",N2446&lt;&gt;9999,N2446&lt;&gt;999,L2446&lt;&gt;"Median"),IFERROR(VLOOKUP(A2446,'TA Total'!A:P,16,0),"."),".")</f>
        <v>2994</v>
      </c>
    </row>
    <row r="2447" spans="1:21" x14ac:dyDescent="0.3">
      <c r="A2447" s="1" t="str">
        <f t="shared" si="76"/>
        <v>2018|Lower Hutt City|$20,000 or less</v>
      </c>
      <c r="B2447" t="s">
        <v>18</v>
      </c>
      <c r="C2447" t="s">
        <v>19</v>
      </c>
      <c r="D2447" t="s">
        <v>20</v>
      </c>
      <c r="E2447" t="s">
        <v>21</v>
      </c>
      <c r="F2447">
        <v>2018</v>
      </c>
      <c r="G2447">
        <v>2018</v>
      </c>
      <c r="H2447">
        <v>46</v>
      </c>
      <c r="I2447" t="s">
        <v>68</v>
      </c>
      <c r="J2447">
        <v>99</v>
      </c>
      <c r="K2447" t="s">
        <v>23</v>
      </c>
      <c r="L2447">
        <v>1</v>
      </c>
      <c r="M2447" t="s">
        <v>39</v>
      </c>
      <c r="N2447">
        <v>7777</v>
      </c>
      <c r="O2447" t="s">
        <v>37</v>
      </c>
      <c r="P2447">
        <v>2994</v>
      </c>
      <c r="T2447" s="3">
        <f t="shared" si="77"/>
        <v>100</v>
      </c>
      <c r="U2447" s="3">
        <f>IF(AND(R2447&lt;&gt;"_U",N2447&lt;&gt;9999,N2447&lt;&gt;999,L2447&lt;&gt;"Median"),IFERROR(VLOOKUP(A2447,'TA Total'!A:P,16,0),"."),".")</f>
        <v>2994</v>
      </c>
    </row>
    <row r="2448" spans="1:21" x14ac:dyDescent="0.3">
      <c r="A2448" s="1" t="str">
        <f t="shared" si="76"/>
        <v>2018|Lower Hutt City|$20,000 or less</v>
      </c>
      <c r="B2448" t="s">
        <v>18</v>
      </c>
      <c r="C2448" t="s">
        <v>19</v>
      </c>
      <c r="D2448" t="s">
        <v>20</v>
      </c>
      <c r="E2448" t="s">
        <v>21</v>
      </c>
      <c r="F2448">
        <v>2018</v>
      </c>
      <c r="G2448">
        <v>2018</v>
      </c>
      <c r="H2448">
        <v>46</v>
      </c>
      <c r="I2448" t="s">
        <v>68</v>
      </c>
      <c r="J2448">
        <v>99</v>
      </c>
      <c r="K2448" t="s">
        <v>23</v>
      </c>
      <c r="L2448">
        <v>1</v>
      </c>
      <c r="M2448" t="s">
        <v>39</v>
      </c>
      <c r="N2448">
        <v>999</v>
      </c>
      <c r="O2448" t="s">
        <v>42</v>
      </c>
      <c r="P2448">
        <v>0</v>
      </c>
      <c r="T2448" s="3" t="str">
        <f t="shared" si="77"/>
        <v>.</v>
      </c>
      <c r="U2448" s="3" t="str">
        <f>IF(AND(R2448&lt;&gt;"_U",N2448&lt;&gt;9999,N2448&lt;&gt;999,L2448&lt;&gt;"Median"),IFERROR(VLOOKUP(A2448,'TA Total'!A:P,16,0),"."),".")</f>
        <v>.</v>
      </c>
    </row>
    <row r="2449" spans="1:21" x14ac:dyDescent="0.3">
      <c r="A2449" s="1" t="str">
        <f t="shared" si="76"/>
        <v>2018|Lower Hutt City|$20,000 or less</v>
      </c>
      <c r="B2449" t="s">
        <v>18</v>
      </c>
      <c r="C2449" t="s">
        <v>19</v>
      </c>
      <c r="D2449" t="s">
        <v>20</v>
      </c>
      <c r="E2449" t="s">
        <v>21</v>
      </c>
      <c r="F2449">
        <v>2018</v>
      </c>
      <c r="G2449">
        <v>2018</v>
      </c>
      <c r="H2449">
        <v>46</v>
      </c>
      <c r="I2449" t="s">
        <v>68</v>
      </c>
      <c r="J2449">
        <v>99</v>
      </c>
      <c r="K2449" t="s">
        <v>23</v>
      </c>
      <c r="L2449">
        <v>1</v>
      </c>
      <c r="M2449" t="s">
        <v>39</v>
      </c>
      <c r="N2449">
        <v>9999</v>
      </c>
      <c r="O2449" t="s">
        <v>40</v>
      </c>
      <c r="P2449">
        <v>2994</v>
      </c>
      <c r="T2449" s="3" t="str">
        <f t="shared" si="77"/>
        <v>.</v>
      </c>
      <c r="U2449" s="3" t="str">
        <f>IF(AND(R2449&lt;&gt;"_U",N2449&lt;&gt;9999,N2449&lt;&gt;999,L2449&lt;&gt;"Median"),IFERROR(VLOOKUP(A2449,'TA Total'!A:P,16,0),"."),".")</f>
        <v>.</v>
      </c>
    </row>
    <row r="2450" spans="1:21" x14ac:dyDescent="0.3">
      <c r="A2450" s="1" t="str">
        <f t="shared" si="76"/>
        <v>2018|Lower Hutt City|$20,001-$30,000</v>
      </c>
      <c r="B2450" t="s">
        <v>18</v>
      </c>
      <c r="C2450" t="s">
        <v>19</v>
      </c>
      <c r="D2450" t="s">
        <v>20</v>
      </c>
      <c r="E2450" t="s">
        <v>21</v>
      </c>
      <c r="F2450">
        <v>2018</v>
      </c>
      <c r="G2450">
        <v>2018</v>
      </c>
      <c r="H2450">
        <v>46</v>
      </c>
      <c r="I2450" t="s">
        <v>68</v>
      </c>
      <c r="J2450">
        <v>99</v>
      </c>
      <c r="K2450" t="s">
        <v>23</v>
      </c>
      <c r="L2450">
        <v>2</v>
      </c>
      <c r="M2450" t="s">
        <v>24</v>
      </c>
      <c r="N2450">
        <v>9999</v>
      </c>
      <c r="O2450" t="s">
        <v>40</v>
      </c>
      <c r="P2450">
        <v>3225</v>
      </c>
      <c r="T2450" s="3" t="str">
        <f t="shared" si="77"/>
        <v>.</v>
      </c>
      <c r="U2450" s="3" t="str">
        <f>IF(AND(R2450&lt;&gt;"_U",N2450&lt;&gt;9999,N2450&lt;&gt;999,L2450&lt;&gt;"Median"),IFERROR(VLOOKUP(A2450,'TA Total'!A:P,16,0),"."),".")</f>
        <v>.</v>
      </c>
    </row>
    <row r="2451" spans="1:21" x14ac:dyDescent="0.3">
      <c r="A2451" s="1" t="str">
        <f t="shared" si="76"/>
        <v>2018|Lower Hutt City|$20,001-$30,000</v>
      </c>
      <c r="B2451" t="s">
        <v>18</v>
      </c>
      <c r="C2451" t="s">
        <v>19</v>
      </c>
      <c r="D2451" t="s">
        <v>20</v>
      </c>
      <c r="E2451" t="s">
        <v>21</v>
      </c>
      <c r="F2451">
        <v>2018</v>
      </c>
      <c r="G2451">
        <v>2018</v>
      </c>
      <c r="H2451">
        <v>46</v>
      </c>
      <c r="I2451" t="s">
        <v>68</v>
      </c>
      <c r="J2451">
        <v>99</v>
      </c>
      <c r="K2451" t="s">
        <v>23</v>
      </c>
      <c r="L2451">
        <v>2</v>
      </c>
      <c r="M2451" t="s">
        <v>24</v>
      </c>
      <c r="N2451">
        <v>999</v>
      </c>
      <c r="O2451" t="s">
        <v>42</v>
      </c>
      <c r="P2451">
        <v>0</v>
      </c>
      <c r="T2451" s="3" t="str">
        <f t="shared" si="77"/>
        <v>.</v>
      </c>
      <c r="U2451" s="3" t="str">
        <f>IF(AND(R2451&lt;&gt;"_U",N2451&lt;&gt;9999,N2451&lt;&gt;999,L2451&lt;&gt;"Median"),IFERROR(VLOOKUP(A2451,'TA Total'!A:P,16,0),"."),".")</f>
        <v>.</v>
      </c>
    </row>
    <row r="2452" spans="1:21" x14ac:dyDescent="0.3">
      <c r="A2452" s="1" t="str">
        <f t="shared" si="76"/>
        <v>2018|Lower Hutt City|$20,001-$30,000</v>
      </c>
      <c r="B2452" t="s">
        <v>18</v>
      </c>
      <c r="C2452" t="s">
        <v>19</v>
      </c>
      <c r="D2452" t="s">
        <v>20</v>
      </c>
      <c r="E2452" t="s">
        <v>21</v>
      </c>
      <c r="F2452">
        <v>2018</v>
      </c>
      <c r="G2452">
        <v>2018</v>
      </c>
      <c r="H2452">
        <v>46</v>
      </c>
      <c r="I2452" t="s">
        <v>68</v>
      </c>
      <c r="J2452">
        <v>99</v>
      </c>
      <c r="K2452" t="s">
        <v>23</v>
      </c>
      <c r="L2452">
        <v>2</v>
      </c>
      <c r="M2452" t="s">
        <v>24</v>
      </c>
      <c r="N2452">
        <v>1</v>
      </c>
      <c r="O2452" t="s">
        <v>33</v>
      </c>
      <c r="P2452">
        <v>1386</v>
      </c>
      <c r="T2452" s="3">
        <f t="shared" si="77"/>
        <v>42.98</v>
      </c>
      <c r="U2452" s="3">
        <f>IF(AND(R2452&lt;&gt;"_U",N2452&lt;&gt;9999,N2452&lt;&gt;999,L2452&lt;&gt;"Median"),IFERROR(VLOOKUP(A2452,'TA Total'!A:P,16,0),"."),".")</f>
        <v>3225</v>
      </c>
    </row>
    <row r="2453" spans="1:21" x14ac:dyDescent="0.3">
      <c r="A2453" s="1" t="str">
        <f t="shared" si="76"/>
        <v>2018|Lower Hutt City|$20,001-$30,000</v>
      </c>
      <c r="B2453" t="s">
        <v>18</v>
      </c>
      <c r="C2453" t="s">
        <v>19</v>
      </c>
      <c r="D2453" t="s">
        <v>20</v>
      </c>
      <c r="E2453" t="s">
        <v>21</v>
      </c>
      <c r="F2453">
        <v>2018</v>
      </c>
      <c r="G2453">
        <v>2018</v>
      </c>
      <c r="H2453">
        <v>46</v>
      </c>
      <c r="I2453" t="s">
        <v>68</v>
      </c>
      <c r="J2453">
        <v>99</v>
      </c>
      <c r="K2453" t="s">
        <v>23</v>
      </c>
      <c r="L2453">
        <v>2</v>
      </c>
      <c r="M2453" t="s">
        <v>24</v>
      </c>
      <c r="N2453">
        <v>3</v>
      </c>
      <c r="O2453" t="s">
        <v>25</v>
      </c>
      <c r="P2453">
        <v>348</v>
      </c>
      <c r="T2453" s="3">
        <f t="shared" si="77"/>
        <v>10.79</v>
      </c>
      <c r="U2453" s="3">
        <f>IF(AND(R2453&lt;&gt;"_U",N2453&lt;&gt;9999,N2453&lt;&gt;999,L2453&lt;&gt;"Median"),IFERROR(VLOOKUP(A2453,'TA Total'!A:P,16,0),"."),".")</f>
        <v>3225</v>
      </c>
    </row>
    <row r="2454" spans="1:21" x14ac:dyDescent="0.3">
      <c r="A2454" s="1" t="str">
        <f t="shared" si="76"/>
        <v>2018|Lower Hutt City|$20,001-$30,000</v>
      </c>
      <c r="B2454" t="s">
        <v>18</v>
      </c>
      <c r="C2454" t="s">
        <v>19</v>
      </c>
      <c r="D2454" t="s">
        <v>20</v>
      </c>
      <c r="E2454" t="s">
        <v>21</v>
      </c>
      <c r="F2454">
        <v>2018</v>
      </c>
      <c r="G2454">
        <v>2018</v>
      </c>
      <c r="H2454">
        <v>46</v>
      </c>
      <c r="I2454" t="s">
        <v>68</v>
      </c>
      <c r="J2454">
        <v>99</v>
      </c>
      <c r="K2454" t="s">
        <v>23</v>
      </c>
      <c r="L2454">
        <v>2</v>
      </c>
      <c r="M2454" t="s">
        <v>24</v>
      </c>
      <c r="N2454">
        <v>2</v>
      </c>
      <c r="O2454" t="s">
        <v>28</v>
      </c>
      <c r="P2454">
        <v>1491</v>
      </c>
      <c r="T2454" s="3">
        <f t="shared" si="77"/>
        <v>46.23</v>
      </c>
      <c r="U2454" s="3">
        <f>IF(AND(R2454&lt;&gt;"_U",N2454&lt;&gt;9999,N2454&lt;&gt;999,L2454&lt;&gt;"Median"),IFERROR(VLOOKUP(A2454,'TA Total'!A:P,16,0),"."),".")</f>
        <v>3225</v>
      </c>
    </row>
    <row r="2455" spans="1:21" x14ac:dyDescent="0.3">
      <c r="A2455" s="1" t="str">
        <f t="shared" si="76"/>
        <v>2018|Lower Hutt City|$20,001-$30,000</v>
      </c>
      <c r="B2455" t="s">
        <v>18</v>
      </c>
      <c r="C2455" t="s">
        <v>19</v>
      </c>
      <c r="D2455" t="s">
        <v>20</v>
      </c>
      <c r="E2455" t="s">
        <v>21</v>
      </c>
      <c r="F2455">
        <v>2018</v>
      </c>
      <c r="G2455">
        <v>2018</v>
      </c>
      <c r="H2455">
        <v>46</v>
      </c>
      <c r="I2455" t="s">
        <v>68</v>
      </c>
      <c r="J2455">
        <v>99</v>
      </c>
      <c r="K2455" t="s">
        <v>23</v>
      </c>
      <c r="L2455">
        <v>2</v>
      </c>
      <c r="M2455" t="s">
        <v>24</v>
      </c>
      <c r="N2455">
        <v>7777</v>
      </c>
      <c r="O2455" t="s">
        <v>37</v>
      </c>
      <c r="P2455">
        <v>3225</v>
      </c>
      <c r="T2455" s="3">
        <f t="shared" si="77"/>
        <v>100</v>
      </c>
      <c r="U2455" s="3">
        <f>IF(AND(R2455&lt;&gt;"_U",N2455&lt;&gt;9999,N2455&lt;&gt;999,L2455&lt;&gt;"Median"),IFERROR(VLOOKUP(A2455,'TA Total'!A:P,16,0),"."),".")</f>
        <v>3225</v>
      </c>
    </row>
    <row r="2456" spans="1:21" x14ac:dyDescent="0.3">
      <c r="A2456" s="1" t="str">
        <f t="shared" si="76"/>
        <v>2018|Lower Hutt City|$30,001-$50,000</v>
      </c>
      <c r="B2456" t="s">
        <v>18</v>
      </c>
      <c r="C2456" t="s">
        <v>19</v>
      </c>
      <c r="D2456" t="s">
        <v>20</v>
      </c>
      <c r="E2456" t="s">
        <v>21</v>
      </c>
      <c r="F2456">
        <v>2018</v>
      </c>
      <c r="G2456">
        <v>2018</v>
      </c>
      <c r="H2456">
        <v>46</v>
      </c>
      <c r="I2456" t="s">
        <v>68</v>
      </c>
      <c r="J2456">
        <v>99</v>
      </c>
      <c r="K2456" t="s">
        <v>23</v>
      </c>
      <c r="L2456">
        <v>3</v>
      </c>
      <c r="M2456" t="s">
        <v>45</v>
      </c>
      <c r="N2456">
        <v>1</v>
      </c>
      <c r="O2456" t="s">
        <v>33</v>
      </c>
      <c r="P2456">
        <v>2061</v>
      </c>
      <c r="T2456" s="3">
        <f t="shared" si="77"/>
        <v>45.41</v>
      </c>
      <c r="U2456" s="3">
        <f>IF(AND(R2456&lt;&gt;"_U",N2456&lt;&gt;9999,N2456&lt;&gt;999,L2456&lt;&gt;"Median"),IFERROR(VLOOKUP(A2456,'TA Total'!A:P,16,0),"."),".")</f>
        <v>4539</v>
      </c>
    </row>
    <row r="2457" spans="1:21" x14ac:dyDescent="0.3">
      <c r="A2457" s="1" t="str">
        <f t="shared" si="76"/>
        <v>2018|Lower Hutt City|$30,001-$50,000</v>
      </c>
      <c r="B2457" t="s">
        <v>18</v>
      </c>
      <c r="C2457" t="s">
        <v>19</v>
      </c>
      <c r="D2457" t="s">
        <v>20</v>
      </c>
      <c r="E2457" t="s">
        <v>21</v>
      </c>
      <c r="F2457">
        <v>2018</v>
      </c>
      <c r="G2457">
        <v>2018</v>
      </c>
      <c r="H2457">
        <v>46</v>
      </c>
      <c r="I2457" t="s">
        <v>68</v>
      </c>
      <c r="J2457">
        <v>99</v>
      </c>
      <c r="K2457" t="s">
        <v>23</v>
      </c>
      <c r="L2457">
        <v>3</v>
      </c>
      <c r="M2457" t="s">
        <v>45</v>
      </c>
      <c r="N2457">
        <v>2</v>
      </c>
      <c r="O2457" t="s">
        <v>28</v>
      </c>
      <c r="P2457">
        <v>1968</v>
      </c>
      <c r="T2457" s="3">
        <f t="shared" si="77"/>
        <v>43.36</v>
      </c>
      <c r="U2457" s="3">
        <f>IF(AND(R2457&lt;&gt;"_U",N2457&lt;&gt;9999,N2457&lt;&gt;999,L2457&lt;&gt;"Median"),IFERROR(VLOOKUP(A2457,'TA Total'!A:P,16,0),"."),".")</f>
        <v>4539</v>
      </c>
    </row>
    <row r="2458" spans="1:21" x14ac:dyDescent="0.3">
      <c r="A2458" s="1" t="str">
        <f t="shared" si="76"/>
        <v>2018|Lower Hutt City|$30,001-$50,000</v>
      </c>
      <c r="B2458" t="s">
        <v>18</v>
      </c>
      <c r="C2458" t="s">
        <v>19</v>
      </c>
      <c r="D2458" t="s">
        <v>20</v>
      </c>
      <c r="E2458" t="s">
        <v>21</v>
      </c>
      <c r="F2458">
        <v>2018</v>
      </c>
      <c r="G2458">
        <v>2018</v>
      </c>
      <c r="H2458">
        <v>46</v>
      </c>
      <c r="I2458" t="s">
        <v>68</v>
      </c>
      <c r="J2458">
        <v>99</v>
      </c>
      <c r="K2458" t="s">
        <v>23</v>
      </c>
      <c r="L2458">
        <v>3</v>
      </c>
      <c r="M2458" t="s">
        <v>45</v>
      </c>
      <c r="N2458">
        <v>3</v>
      </c>
      <c r="O2458" t="s">
        <v>25</v>
      </c>
      <c r="P2458">
        <v>510</v>
      </c>
      <c r="T2458" s="3">
        <f t="shared" si="77"/>
        <v>11.24</v>
      </c>
      <c r="U2458" s="3">
        <f>IF(AND(R2458&lt;&gt;"_U",N2458&lt;&gt;9999,N2458&lt;&gt;999,L2458&lt;&gt;"Median"),IFERROR(VLOOKUP(A2458,'TA Total'!A:P,16,0),"."),".")</f>
        <v>4539</v>
      </c>
    </row>
    <row r="2459" spans="1:21" x14ac:dyDescent="0.3">
      <c r="A2459" s="1" t="str">
        <f t="shared" si="76"/>
        <v>2018|Lower Hutt City|$30,001-$50,000</v>
      </c>
      <c r="B2459" t="s">
        <v>18</v>
      </c>
      <c r="C2459" t="s">
        <v>19</v>
      </c>
      <c r="D2459" t="s">
        <v>20</v>
      </c>
      <c r="E2459" t="s">
        <v>21</v>
      </c>
      <c r="F2459">
        <v>2018</v>
      </c>
      <c r="G2459">
        <v>2018</v>
      </c>
      <c r="H2459">
        <v>46</v>
      </c>
      <c r="I2459" t="s">
        <v>68</v>
      </c>
      <c r="J2459">
        <v>99</v>
      </c>
      <c r="K2459" t="s">
        <v>23</v>
      </c>
      <c r="L2459">
        <v>3</v>
      </c>
      <c r="M2459" t="s">
        <v>45</v>
      </c>
      <c r="N2459">
        <v>7777</v>
      </c>
      <c r="O2459" t="s">
        <v>37</v>
      </c>
      <c r="P2459">
        <v>4539</v>
      </c>
      <c r="T2459" s="3">
        <f t="shared" si="77"/>
        <v>100</v>
      </c>
      <c r="U2459" s="3">
        <f>IF(AND(R2459&lt;&gt;"_U",N2459&lt;&gt;9999,N2459&lt;&gt;999,L2459&lt;&gt;"Median"),IFERROR(VLOOKUP(A2459,'TA Total'!A:P,16,0),"."),".")</f>
        <v>4539</v>
      </c>
    </row>
    <row r="2460" spans="1:21" x14ac:dyDescent="0.3">
      <c r="A2460" s="1" t="str">
        <f t="shared" si="76"/>
        <v>2018|Lower Hutt City|$30,001-$50,000</v>
      </c>
      <c r="B2460" t="s">
        <v>18</v>
      </c>
      <c r="C2460" t="s">
        <v>19</v>
      </c>
      <c r="D2460" t="s">
        <v>20</v>
      </c>
      <c r="E2460" t="s">
        <v>21</v>
      </c>
      <c r="F2460">
        <v>2018</v>
      </c>
      <c r="G2460">
        <v>2018</v>
      </c>
      <c r="H2460">
        <v>46</v>
      </c>
      <c r="I2460" t="s">
        <v>68</v>
      </c>
      <c r="J2460">
        <v>99</v>
      </c>
      <c r="K2460" t="s">
        <v>23</v>
      </c>
      <c r="L2460">
        <v>3</v>
      </c>
      <c r="M2460" t="s">
        <v>45</v>
      </c>
      <c r="N2460">
        <v>9999</v>
      </c>
      <c r="O2460" t="s">
        <v>40</v>
      </c>
      <c r="P2460">
        <v>4539</v>
      </c>
      <c r="T2460" s="3" t="str">
        <f t="shared" si="77"/>
        <v>.</v>
      </c>
      <c r="U2460" s="3" t="str">
        <f>IF(AND(R2460&lt;&gt;"_U",N2460&lt;&gt;9999,N2460&lt;&gt;999,L2460&lt;&gt;"Median"),IFERROR(VLOOKUP(A2460,'TA Total'!A:P,16,0),"."),".")</f>
        <v>.</v>
      </c>
    </row>
    <row r="2461" spans="1:21" x14ac:dyDescent="0.3">
      <c r="A2461" s="1" t="str">
        <f t="shared" si="76"/>
        <v>2018|Lower Hutt City|$30,001-$50,000</v>
      </c>
      <c r="B2461" t="s">
        <v>18</v>
      </c>
      <c r="C2461" t="s">
        <v>19</v>
      </c>
      <c r="D2461" t="s">
        <v>20</v>
      </c>
      <c r="E2461" t="s">
        <v>21</v>
      </c>
      <c r="F2461">
        <v>2018</v>
      </c>
      <c r="G2461">
        <v>2018</v>
      </c>
      <c r="H2461">
        <v>46</v>
      </c>
      <c r="I2461" t="s">
        <v>68</v>
      </c>
      <c r="J2461">
        <v>99</v>
      </c>
      <c r="K2461" t="s">
        <v>23</v>
      </c>
      <c r="L2461">
        <v>3</v>
      </c>
      <c r="M2461" t="s">
        <v>45</v>
      </c>
      <c r="N2461">
        <v>999</v>
      </c>
      <c r="O2461" t="s">
        <v>42</v>
      </c>
      <c r="P2461">
        <v>0</v>
      </c>
      <c r="T2461" s="3" t="str">
        <f t="shared" si="77"/>
        <v>.</v>
      </c>
      <c r="U2461" s="3" t="str">
        <f>IF(AND(R2461&lt;&gt;"_U",N2461&lt;&gt;9999,N2461&lt;&gt;999,L2461&lt;&gt;"Median"),IFERROR(VLOOKUP(A2461,'TA Total'!A:P,16,0),"."),".")</f>
        <v>.</v>
      </c>
    </row>
    <row r="2462" spans="1:21" x14ac:dyDescent="0.3">
      <c r="A2462" s="1" t="str">
        <f t="shared" si="76"/>
        <v>2018|Lower Hutt City|$50,001-$70,000</v>
      </c>
      <c r="B2462" t="s">
        <v>18</v>
      </c>
      <c r="C2462" t="s">
        <v>19</v>
      </c>
      <c r="D2462" t="s">
        <v>20</v>
      </c>
      <c r="E2462" t="s">
        <v>21</v>
      </c>
      <c r="F2462">
        <v>2018</v>
      </c>
      <c r="G2462">
        <v>2018</v>
      </c>
      <c r="H2462">
        <v>46</v>
      </c>
      <c r="I2462" t="s">
        <v>68</v>
      </c>
      <c r="J2462">
        <v>99</v>
      </c>
      <c r="K2462" t="s">
        <v>23</v>
      </c>
      <c r="L2462">
        <v>4</v>
      </c>
      <c r="M2462" t="s">
        <v>36</v>
      </c>
      <c r="N2462">
        <v>1</v>
      </c>
      <c r="O2462" t="s">
        <v>33</v>
      </c>
      <c r="P2462">
        <v>2229</v>
      </c>
      <c r="T2462" s="3">
        <f t="shared" si="77"/>
        <v>50.51</v>
      </c>
      <c r="U2462" s="3">
        <f>IF(AND(R2462&lt;&gt;"_U",N2462&lt;&gt;9999,N2462&lt;&gt;999,L2462&lt;&gt;"Median"),IFERROR(VLOOKUP(A2462,'TA Total'!A:P,16,0),"."),".")</f>
        <v>4413</v>
      </c>
    </row>
    <row r="2463" spans="1:21" x14ac:dyDescent="0.3">
      <c r="A2463" s="1" t="str">
        <f t="shared" si="76"/>
        <v>2018|Lower Hutt City|$50,001-$70,000</v>
      </c>
      <c r="B2463" t="s">
        <v>18</v>
      </c>
      <c r="C2463" t="s">
        <v>19</v>
      </c>
      <c r="D2463" t="s">
        <v>20</v>
      </c>
      <c r="E2463" t="s">
        <v>21</v>
      </c>
      <c r="F2463">
        <v>2018</v>
      </c>
      <c r="G2463">
        <v>2018</v>
      </c>
      <c r="H2463">
        <v>46</v>
      </c>
      <c r="I2463" t="s">
        <v>68</v>
      </c>
      <c r="J2463">
        <v>99</v>
      </c>
      <c r="K2463" t="s">
        <v>23</v>
      </c>
      <c r="L2463">
        <v>4</v>
      </c>
      <c r="M2463" t="s">
        <v>36</v>
      </c>
      <c r="N2463">
        <v>2</v>
      </c>
      <c r="O2463" t="s">
        <v>28</v>
      </c>
      <c r="P2463">
        <v>1710</v>
      </c>
      <c r="T2463" s="3">
        <f t="shared" si="77"/>
        <v>38.75</v>
      </c>
      <c r="U2463" s="3">
        <f>IF(AND(R2463&lt;&gt;"_U",N2463&lt;&gt;9999,N2463&lt;&gt;999,L2463&lt;&gt;"Median"),IFERROR(VLOOKUP(A2463,'TA Total'!A:P,16,0),"."),".")</f>
        <v>4413</v>
      </c>
    </row>
    <row r="2464" spans="1:21" x14ac:dyDescent="0.3">
      <c r="A2464" s="1" t="str">
        <f t="shared" si="76"/>
        <v>2018|Lower Hutt City|$50,001-$70,000</v>
      </c>
      <c r="B2464" t="s">
        <v>18</v>
      </c>
      <c r="C2464" t="s">
        <v>19</v>
      </c>
      <c r="D2464" t="s">
        <v>20</v>
      </c>
      <c r="E2464" t="s">
        <v>21</v>
      </c>
      <c r="F2464">
        <v>2018</v>
      </c>
      <c r="G2464">
        <v>2018</v>
      </c>
      <c r="H2464">
        <v>46</v>
      </c>
      <c r="I2464" t="s">
        <v>68</v>
      </c>
      <c r="J2464">
        <v>99</v>
      </c>
      <c r="K2464" t="s">
        <v>23</v>
      </c>
      <c r="L2464">
        <v>4</v>
      </c>
      <c r="M2464" t="s">
        <v>36</v>
      </c>
      <c r="N2464">
        <v>3</v>
      </c>
      <c r="O2464" t="s">
        <v>25</v>
      </c>
      <c r="P2464">
        <v>474</v>
      </c>
      <c r="T2464" s="3">
        <f t="shared" si="77"/>
        <v>10.74</v>
      </c>
      <c r="U2464" s="3">
        <f>IF(AND(R2464&lt;&gt;"_U",N2464&lt;&gt;9999,N2464&lt;&gt;999,L2464&lt;&gt;"Median"),IFERROR(VLOOKUP(A2464,'TA Total'!A:P,16,0),"."),".")</f>
        <v>4413</v>
      </c>
    </row>
    <row r="2465" spans="1:21" x14ac:dyDescent="0.3">
      <c r="A2465" s="1" t="str">
        <f t="shared" si="76"/>
        <v>2018|Lower Hutt City|$50,001-$70,000</v>
      </c>
      <c r="B2465" t="s">
        <v>18</v>
      </c>
      <c r="C2465" t="s">
        <v>19</v>
      </c>
      <c r="D2465" t="s">
        <v>20</v>
      </c>
      <c r="E2465" t="s">
        <v>21</v>
      </c>
      <c r="F2465">
        <v>2018</v>
      </c>
      <c r="G2465">
        <v>2018</v>
      </c>
      <c r="H2465">
        <v>46</v>
      </c>
      <c r="I2465" t="s">
        <v>68</v>
      </c>
      <c r="J2465">
        <v>99</v>
      </c>
      <c r="K2465" t="s">
        <v>23</v>
      </c>
      <c r="L2465">
        <v>4</v>
      </c>
      <c r="M2465" t="s">
        <v>36</v>
      </c>
      <c r="N2465">
        <v>999</v>
      </c>
      <c r="O2465" t="s">
        <v>42</v>
      </c>
      <c r="P2465">
        <v>0</v>
      </c>
      <c r="T2465" s="3" t="str">
        <f t="shared" si="77"/>
        <v>.</v>
      </c>
      <c r="U2465" s="3" t="str">
        <f>IF(AND(R2465&lt;&gt;"_U",N2465&lt;&gt;9999,N2465&lt;&gt;999,L2465&lt;&gt;"Median"),IFERROR(VLOOKUP(A2465,'TA Total'!A:P,16,0),"."),".")</f>
        <v>.</v>
      </c>
    </row>
    <row r="2466" spans="1:21" x14ac:dyDescent="0.3">
      <c r="A2466" s="1" t="str">
        <f t="shared" si="76"/>
        <v>2018|Lower Hutt City|$50,001-$70,000</v>
      </c>
      <c r="B2466" t="s">
        <v>18</v>
      </c>
      <c r="C2466" t="s">
        <v>19</v>
      </c>
      <c r="D2466" t="s">
        <v>20</v>
      </c>
      <c r="E2466" t="s">
        <v>21</v>
      </c>
      <c r="F2466">
        <v>2018</v>
      </c>
      <c r="G2466">
        <v>2018</v>
      </c>
      <c r="H2466">
        <v>46</v>
      </c>
      <c r="I2466" t="s">
        <v>68</v>
      </c>
      <c r="J2466">
        <v>99</v>
      </c>
      <c r="K2466" t="s">
        <v>23</v>
      </c>
      <c r="L2466">
        <v>4</v>
      </c>
      <c r="M2466" t="s">
        <v>36</v>
      </c>
      <c r="N2466">
        <v>7777</v>
      </c>
      <c r="O2466" t="s">
        <v>37</v>
      </c>
      <c r="P2466">
        <v>4413</v>
      </c>
      <c r="T2466" s="3">
        <f t="shared" si="77"/>
        <v>100</v>
      </c>
      <c r="U2466" s="3">
        <f>IF(AND(R2466&lt;&gt;"_U",N2466&lt;&gt;9999,N2466&lt;&gt;999,L2466&lt;&gt;"Median"),IFERROR(VLOOKUP(A2466,'TA Total'!A:P,16,0),"."),".")</f>
        <v>4413</v>
      </c>
    </row>
    <row r="2467" spans="1:21" x14ac:dyDescent="0.3">
      <c r="A2467" s="1" t="str">
        <f t="shared" si="76"/>
        <v>2018|Lower Hutt City|$50,001-$70,000</v>
      </c>
      <c r="B2467" t="s">
        <v>18</v>
      </c>
      <c r="C2467" t="s">
        <v>19</v>
      </c>
      <c r="D2467" t="s">
        <v>20</v>
      </c>
      <c r="E2467" t="s">
        <v>21</v>
      </c>
      <c r="F2467">
        <v>2018</v>
      </c>
      <c r="G2467">
        <v>2018</v>
      </c>
      <c r="H2467">
        <v>46</v>
      </c>
      <c r="I2467" t="s">
        <v>68</v>
      </c>
      <c r="J2467">
        <v>99</v>
      </c>
      <c r="K2467" t="s">
        <v>23</v>
      </c>
      <c r="L2467">
        <v>4</v>
      </c>
      <c r="M2467" t="s">
        <v>36</v>
      </c>
      <c r="N2467">
        <v>9999</v>
      </c>
      <c r="O2467" t="s">
        <v>40</v>
      </c>
      <c r="P2467">
        <v>4413</v>
      </c>
      <c r="T2467" s="3" t="str">
        <f t="shared" si="77"/>
        <v>.</v>
      </c>
      <c r="U2467" s="3" t="str">
        <f>IF(AND(R2467&lt;&gt;"_U",N2467&lt;&gt;9999,N2467&lt;&gt;999,L2467&lt;&gt;"Median"),IFERROR(VLOOKUP(A2467,'TA Total'!A:P,16,0),"."),".")</f>
        <v>.</v>
      </c>
    </row>
    <row r="2468" spans="1:21" x14ac:dyDescent="0.3">
      <c r="A2468" s="1" t="str">
        <f t="shared" si="76"/>
        <v>2018|Lower Hutt City|$70,001-$100,000</v>
      </c>
      <c r="B2468" t="s">
        <v>18</v>
      </c>
      <c r="C2468" t="s">
        <v>19</v>
      </c>
      <c r="D2468" t="s">
        <v>20</v>
      </c>
      <c r="E2468" t="s">
        <v>21</v>
      </c>
      <c r="F2468">
        <v>2018</v>
      </c>
      <c r="G2468">
        <v>2018</v>
      </c>
      <c r="H2468">
        <v>46</v>
      </c>
      <c r="I2468" t="s">
        <v>68</v>
      </c>
      <c r="J2468">
        <v>99</v>
      </c>
      <c r="K2468" t="s">
        <v>23</v>
      </c>
      <c r="L2468">
        <v>5</v>
      </c>
      <c r="M2468" t="s">
        <v>58</v>
      </c>
      <c r="N2468">
        <v>999</v>
      </c>
      <c r="O2468" t="s">
        <v>42</v>
      </c>
      <c r="P2468">
        <v>0</v>
      </c>
      <c r="T2468" s="3" t="str">
        <f t="shared" si="77"/>
        <v>.</v>
      </c>
      <c r="U2468" s="3" t="str">
        <f>IF(AND(R2468&lt;&gt;"_U",N2468&lt;&gt;9999,N2468&lt;&gt;999,L2468&lt;&gt;"Median"),IFERROR(VLOOKUP(A2468,'TA Total'!A:P,16,0),"."),".")</f>
        <v>.</v>
      </c>
    </row>
    <row r="2469" spans="1:21" x14ac:dyDescent="0.3">
      <c r="A2469" s="1" t="str">
        <f t="shared" si="76"/>
        <v>2018|Lower Hutt City|$70,001-$100,000</v>
      </c>
      <c r="B2469" t="s">
        <v>18</v>
      </c>
      <c r="C2469" t="s">
        <v>19</v>
      </c>
      <c r="D2469" t="s">
        <v>20</v>
      </c>
      <c r="E2469" t="s">
        <v>21</v>
      </c>
      <c r="F2469">
        <v>2018</v>
      </c>
      <c r="G2469">
        <v>2018</v>
      </c>
      <c r="H2469">
        <v>46</v>
      </c>
      <c r="I2469" t="s">
        <v>68</v>
      </c>
      <c r="J2469">
        <v>99</v>
      </c>
      <c r="K2469" t="s">
        <v>23</v>
      </c>
      <c r="L2469">
        <v>5</v>
      </c>
      <c r="M2469" t="s">
        <v>58</v>
      </c>
      <c r="N2469">
        <v>7777</v>
      </c>
      <c r="O2469" t="s">
        <v>37</v>
      </c>
      <c r="P2469">
        <v>5433</v>
      </c>
      <c r="T2469" s="3">
        <f t="shared" si="77"/>
        <v>100</v>
      </c>
      <c r="U2469" s="3">
        <f>IF(AND(R2469&lt;&gt;"_U",N2469&lt;&gt;9999,N2469&lt;&gt;999,L2469&lt;&gt;"Median"),IFERROR(VLOOKUP(A2469,'TA Total'!A:P,16,0),"."),".")</f>
        <v>5433</v>
      </c>
    </row>
    <row r="2470" spans="1:21" x14ac:dyDescent="0.3">
      <c r="A2470" s="1" t="str">
        <f t="shared" si="76"/>
        <v>2018|Lower Hutt City|$70,001-$100,000</v>
      </c>
      <c r="B2470" t="s">
        <v>18</v>
      </c>
      <c r="C2470" t="s">
        <v>19</v>
      </c>
      <c r="D2470" t="s">
        <v>20</v>
      </c>
      <c r="E2470" t="s">
        <v>21</v>
      </c>
      <c r="F2470">
        <v>2018</v>
      </c>
      <c r="G2470">
        <v>2018</v>
      </c>
      <c r="H2470">
        <v>46</v>
      </c>
      <c r="I2470" t="s">
        <v>68</v>
      </c>
      <c r="J2470">
        <v>99</v>
      </c>
      <c r="K2470" t="s">
        <v>23</v>
      </c>
      <c r="L2470">
        <v>5</v>
      </c>
      <c r="M2470" t="s">
        <v>58</v>
      </c>
      <c r="N2470">
        <v>1</v>
      </c>
      <c r="O2470" t="s">
        <v>33</v>
      </c>
      <c r="P2470">
        <v>3159</v>
      </c>
      <c r="T2470" s="3">
        <f t="shared" si="77"/>
        <v>58.14</v>
      </c>
      <c r="U2470" s="3">
        <f>IF(AND(R2470&lt;&gt;"_U",N2470&lt;&gt;9999,N2470&lt;&gt;999,L2470&lt;&gt;"Median"),IFERROR(VLOOKUP(A2470,'TA Total'!A:P,16,0),"."),".")</f>
        <v>5433</v>
      </c>
    </row>
    <row r="2471" spans="1:21" x14ac:dyDescent="0.3">
      <c r="A2471" s="1" t="str">
        <f t="shared" si="76"/>
        <v>2018|Lower Hutt City|$70,001-$100,000</v>
      </c>
      <c r="B2471" t="s">
        <v>18</v>
      </c>
      <c r="C2471" t="s">
        <v>19</v>
      </c>
      <c r="D2471" t="s">
        <v>20</v>
      </c>
      <c r="E2471" t="s">
        <v>21</v>
      </c>
      <c r="F2471">
        <v>2018</v>
      </c>
      <c r="G2471">
        <v>2018</v>
      </c>
      <c r="H2471">
        <v>46</v>
      </c>
      <c r="I2471" t="s">
        <v>68</v>
      </c>
      <c r="J2471">
        <v>99</v>
      </c>
      <c r="K2471" t="s">
        <v>23</v>
      </c>
      <c r="L2471">
        <v>5</v>
      </c>
      <c r="M2471" t="s">
        <v>58</v>
      </c>
      <c r="N2471">
        <v>2</v>
      </c>
      <c r="O2471" t="s">
        <v>28</v>
      </c>
      <c r="P2471">
        <v>1749</v>
      </c>
      <c r="T2471" s="3">
        <f t="shared" si="77"/>
        <v>32.19</v>
      </c>
      <c r="U2471" s="3">
        <f>IF(AND(R2471&lt;&gt;"_U",N2471&lt;&gt;9999,N2471&lt;&gt;999,L2471&lt;&gt;"Median"),IFERROR(VLOOKUP(A2471,'TA Total'!A:P,16,0),"."),".")</f>
        <v>5433</v>
      </c>
    </row>
    <row r="2472" spans="1:21" x14ac:dyDescent="0.3">
      <c r="A2472" s="1" t="str">
        <f t="shared" si="76"/>
        <v>2018|Lower Hutt City|$70,001-$100,000</v>
      </c>
      <c r="B2472" t="s">
        <v>18</v>
      </c>
      <c r="C2472" t="s">
        <v>19</v>
      </c>
      <c r="D2472" t="s">
        <v>20</v>
      </c>
      <c r="E2472" t="s">
        <v>21</v>
      </c>
      <c r="F2472">
        <v>2018</v>
      </c>
      <c r="G2472">
        <v>2018</v>
      </c>
      <c r="H2472">
        <v>46</v>
      </c>
      <c r="I2472" t="s">
        <v>68</v>
      </c>
      <c r="J2472">
        <v>99</v>
      </c>
      <c r="K2472" t="s">
        <v>23</v>
      </c>
      <c r="L2472">
        <v>5</v>
      </c>
      <c r="M2472" t="s">
        <v>58</v>
      </c>
      <c r="N2472">
        <v>9999</v>
      </c>
      <c r="O2472" t="s">
        <v>40</v>
      </c>
      <c r="P2472">
        <v>5433</v>
      </c>
      <c r="T2472" s="3" t="str">
        <f t="shared" si="77"/>
        <v>.</v>
      </c>
      <c r="U2472" s="3" t="str">
        <f>IF(AND(R2472&lt;&gt;"_U",N2472&lt;&gt;9999,N2472&lt;&gt;999,L2472&lt;&gt;"Median"),IFERROR(VLOOKUP(A2472,'TA Total'!A:P,16,0),"."),".")</f>
        <v>.</v>
      </c>
    </row>
    <row r="2473" spans="1:21" x14ac:dyDescent="0.3">
      <c r="A2473" s="1" t="str">
        <f t="shared" si="76"/>
        <v>2018|Lower Hutt City|$70,001-$100,000</v>
      </c>
      <c r="B2473" t="s">
        <v>18</v>
      </c>
      <c r="C2473" t="s">
        <v>19</v>
      </c>
      <c r="D2473" t="s">
        <v>20</v>
      </c>
      <c r="E2473" t="s">
        <v>21</v>
      </c>
      <c r="F2473">
        <v>2018</v>
      </c>
      <c r="G2473">
        <v>2018</v>
      </c>
      <c r="H2473">
        <v>46</v>
      </c>
      <c r="I2473" t="s">
        <v>68</v>
      </c>
      <c r="J2473">
        <v>99</v>
      </c>
      <c r="K2473" t="s">
        <v>23</v>
      </c>
      <c r="L2473">
        <v>5</v>
      </c>
      <c r="M2473" t="s">
        <v>58</v>
      </c>
      <c r="N2473">
        <v>3</v>
      </c>
      <c r="O2473" t="s">
        <v>25</v>
      </c>
      <c r="P2473">
        <v>525</v>
      </c>
      <c r="T2473" s="3">
        <f t="shared" si="77"/>
        <v>9.66</v>
      </c>
      <c r="U2473" s="3">
        <f>IF(AND(R2473&lt;&gt;"_U",N2473&lt;&gt;9999,N2473&lt;&gt;999,L2473&lt;&gt;"Median"),IFERROR(VLOOKUP(A2473,'TA Total'!A:P,16,0),"."),".")</f>
        <v>5433</v>
      </c>
    </row>
    <row r="2474" spans="1:21" x14ac:dyDescent="0.3">
      <c r="A2474" s="1" t="str">
        <f t="shared" si="76"/>
        <v>2018|Lower Hutt City|$100,001-$150,000</v>
      </c>
      <c r="B2474" t="s">
        <v>18</v>
      </c>
      <c r="C2474" t="s">
        <v>19</v>
      </c>
      <c r="D2474" t="s">
        <v>20</v>
      </c>
      <c r="E2474" t="s">
        <v>21</v>
      </c>
      <c r="F2474">
        <v>2018</v>
      </c>
      <c r="G2474">
        <v>2018</v>
      </c>
      <c r="H2474">
        <v>46</v>
      </c>
      <c r="I2474" t="s">
        <v>68</v>
      </c>
      <c r="J2474">
        <v>99</v>
      </c>
      <c r="K2474" t="s">
        <v>23</v>
      </c>
      <c r="L2474">
        <v>6</v>
      </c>
      <c r="M2474" t="s">
        <v>59</v>
      </c>
      <c r="N2474">
        <v>3</v>
      </c>
      <c r="O2474" t="s">
        <v>25</v>
      </c>
      <c r="P2474">
        <v>738</v>
      </c>
      <c r="T2474" s="3">
        <f t="shared" si="77"/>
        <v>10.029999999999999</v>
      </c>
      <c r="U2474" s="3">
        <f>IF(AND(R2474&lt;&gt;"_U",N2474&lt;&gt;9999,N2474&lt;&gt;999,L2474&lt;&gt;"Median"),IFERROR(VLOOKUP(A2474,'TA Total'!A:P,16,0),"."),".")</f>
        <v>7359</v>
      </c>
    </row>
    <row r="2475" spans="1:21" x14ac:dyDescent="0.3">
      <c r="A2475" s="1" t="str">
        <f t="shared" si="76"/>
        <v>2018|Lower Hutt City|$100,001-$150,000</v>
      </c>
      <c r="B2475" t="s">
        <v>18</v>
      </c>
      <c r="C2475" t="s">
        <v>19</v>
      </c>
      <c r="D2475" t="s">
        <v>20</v>
      </c>
      <c r="E2475" t="s">
        <v>21</v>
      </c>
      <c r="F2475">
        <v>2018</v>
      </c>
      <c r="G2475">
        <v>2018</v>
      </c>
      <c r="H2475">
        <v>46</v>
      </c>
      <c r="I2475" t="s">
        <v>68</v>
      </c>
      <c r="J2475">
        <v>99</v>
      </c>
      <c r="K2475" t="s">
        <v>23</v>
      </c>
      <c r="L2475">
        <v>6</v>
      </c>
      <c r="M2475" t="s">
        <v>59</v>
      </c>
      <c r="N2475">
        <v>7777</v>
      </c>
      <c r="O2475" t="s">
        <v>37</v>
      </c>
      <c r="P2475">
        <v>7359</v>
      </c>
      <c r="T2475" s="3">
        <f t="shared" si="77"/>
        <v>100</v>
      </c>
      <c r="U2475" s="3">
        <f>IF(AND(R2475&lt;&gt;"_U",N2475&lt;&gt;9999,N2475&lt;&gt;999,L2475&lt;&gt;"Median"),IFERROR(VLOOKUP(A2475,'TA Total'!A:P,16,0),"."),".")</f>
        <v>7359</v>
      </c>
    </row>
    <row r="2476" spans="1:21" x14ac:dyDescent="0.3">
      <c r="A2476" s="1" t="str">
        <f t="shared" si="76"/>
        <v>2018|Lower Hutt City|$100,001-$150,000</v>
      </c>
      <c r="B2476" t="s">
        <v>18</v>
      </c>
      <c r="C2476" t="s">
        <v>19</v>
      </c>
      <c r="D2476" t="s">
        <v>20</v>
      </c>
      <c r="E2476" t="s">
        <v>21</v>
      </c>
      <c r="F2476">
        <v>2018</v>
      </c>
      <c r="G2476">
        <v>2018</v>
      </c>
      <c r="H2476">
        <v>46</v>
      </c>
      <c r="I2476" t="s">
        <v>68</v>
      </c>
      <c r="J2476">
        <v>99</v>
      </c>
      <c r="K2476" t="s">
        <v>23</v>
      </c>
      <c r="L2476">
        <v>6</v>
      </c>
      <c r="M2476" t="s">
        <v>59</v>
      </c>
      <c r="N2476">
        <v>999</v>
      </c>
      <c r="O2476" t="s">
        <v>42</v>
      </c>
      <c r="P2476">
        <v>0</v>
      </c>
      <c r="T2476" s="3" t="str">
        <f t="shared" si="77"/>
        <v>.</v>
      </c>
      <c r="U2476" s="3" t="str">
        <f>IF(AND(R2476&lt;&gt;"_U",N2476&lt;&gt;9999,N2476&lt;&gt;999,L2476&lt;&gt;"Median"),IFERROR(VLOOKUP(A2476,'TA Total'!A:P,16,0),"."),".")</f>
        <v>.</v>
      </c>
    </row>
    <row r="2477" spans="1:21" x14ac:dyDescent="0.3">
      <c r="A2477" s="1" t="str">
        <f t="shared" si="76"/>
        <v>2018|Lower Hutt City|$100,001-$150,000</v>
      </c>
      <c r="B2477" t="s">
        <v>18</v>
      </c>
      <c r="C2477" t="s">
        <v>19</v>
      </c>
      <c r="D2477" t="s">
        <v>20</v>
      </c>
      <c r="E2477" t="s">
        <v>21</v>
      </c>
      <c r="F2477">
        <v>2018</v>
      </c>
      <c r="G2477">
        <v>2018</v>
      </c>
      <c r="H2477">
        <v>46</v>
      </c>
      <c r="I2477" t="s">
        <v>68</v>
      </c>
      <c r="J2477">
        <v>99</v>
      </c>
      <c r="K2477" t="s">
        <v>23</v>
      </c>
      <c r="L2477">
        <v>6</v>
      </c>
      <c r="M2477" t="s">
        <v>59</v>
      </c>
      <c r="N2477">
        <v>1</v>
      </c>
      <c r="O2477" t="s">
        <v>33</v>
      </c>
      <c r="P2477">
        <v>4890</v>
      </c>
      <c r="T2477" s="3">
        <f t="shared" si="77"/>
        <v>66.45</v>
      </c>
      <c r="U2477" s="3">
        <f>IF(AND(R2477&lt;&gt;"_U",N2477&lt;&gt;9999,N2477&lt;&gt;999,L2477&lt;&gt;"Median"),IFERROR(VLOOKUP(A2477,'TA Total'!A:P,16,0),"."),".")</f>
        <v>7359</v>
      </c>
    </row>
    <row r="2478" spans="1:21" x14ac:dyDescent="0.3">
      <c r="A2478" s="1" t="str">
        <f t="shared" si="76"/>
        <v>2018|Lower Hutt City|$100,001-$150,000</v>
      </c>
      <c r="B2478" t="s">
        <v>18</v>
      </c>
      <c r="C2478" t="s">
        <v>19</v>
      </c>
      <c r="D2478" t="s">
        <v>20</v>
      </c>
      <c r="E2478" t="s">
        <v>21</v>
      </c>
      <c r="F2478">
        <v>2018</v>
      </c>
      <c r="G2478">
        <v>2018</v>
      </c>
      <c r="H2478">
        <v>46</v>
      </c>
      <c r="I2478" t="s">
        <v>68</v>
      </c>
      <c r="J2478">
        <v>99</v>
      </c>
      <c r="K2478" t="s">
        <v>23</v>
      </c>
      <c r="L2478">
        <v>6</v>
      </c>
      <c r="M2478" t="s">
        <v>59</v>
      </c>
      <c r="N2478">
        <v>9999</v>
      </c>
      <c r="O2478" t="s">
        <v>40</v>
      </c>
      <c r="P2478">
        <v>7359</v>
      </c>
      <c r="T2478" s="3" t="str">
        <f t="shared" si="77"/>
        <v>.</v>
      </c>
      <c r="U2478" s="3" t="str">
        <f>IF(AND(R2478&lt;&gt;"_U",N2478&lt;&gt;9999,N2478&lt;&gt;999,L2478&lt;&gt;"Median"),IFERROR(VLOOKUP(A2478,'TA Total'!A:P,16,0),"."),".")</f>
        <v>.</v>
      </c>
    </row>
    <row r="2479" spans="1:21" x14ac:dyDescent="0.3">
      <c r="A2479" s="1" t="str">
        <f t="shared" si="76"/>
        <v>2018|Lower Hutt City|$100,001-$150,000</v>
      </c>
      <c r="B2479" t="s">
        <v>18</v>
      </c>
      <c r="C2479" t="s">
        <v>19</v>
      </c>
      <c r="D2479" t="s">
        <v>20</v>
      </c>
      <c r="E2479" t="s">
        <v>21</v>
      </c>
      <c r="F2479">
        <v>2018</v>
      </c>
      <c r="G2479">
        <v>2018</v>
      </c>
      <c r="H2479">
        <v>46</v>
      </c>
      <c r="I2479" t="s">
        <v>68</v>
      </c>
      <c r="J2479">
        <v>99</v>
      </c>
      <c r="K2479" t="s">
        <v>23</v>
      </c>
      <c r="L2479">
        <v>6</v>
      </c>
      <c r="M2479" t="s">
        <v>59</v>
      </c>
      <c r="N2479">
        <v>2</v>
      </c>
      <c r="O2479" t="s">
        <v>28</v>
      </c>
      <c r="P2479">
        <v>1731</v>
      </c>
      <c r="T2479" s="3">
        <f t="shared" si="77"/>
        <v>23.52</v>
      </c>
      <c r="U2479" s="3">
        <f>IF(AND(R2479&lt;&gt;"_U",N2479&lt;&gt;9999,N2479&lt;&gt;999,L2479&lt;&gt;"Median"),IFERROR(VLOOKUP(A2479,'TA Total'!A:P,16,0),"."),".")</f>
        <v>7359</v>
      </c>
    </row>
    <row r="2480" spans="1:21" x14ac:dyDescent="0.3">
      <c r="A2480" s="1" t="str">
        <f t="shared" si="76"/>
        <v>2018|Lower Hutt City|$150,001-$200,000</v>
      </c>
      <c r="B2480" t="s">
        <v>18</v>
      </c>
      <c r="C2480" t="s">
        <v>19</v>
      </c>
      <c r="D2480" t="s">
        <v>20</v>
      </c>
      <c r="E2480" t="s">
        <v>21</v>
      </c>
      <c r="F2480">
        <v>2018</v>
      </c>
      <c r="G2480">
        <v>2018</v>
      </c>
      <c r="H2480">
        <v>46</v>
      </c>
      <c r="I2480" t="s">
        <v>68</v>
      </c>
      <c r="J2480">
        <v>99</v>
      </c>
      <c r="K2480" t="s">
        <v>23</v>
      </c>
      <c r="L2480">
        <v>7</v>
      </c>
      <c r="M2480" t="s">
        <v>43</v>
      </c>
      <c r="N2480">
        <v>2</v>
      </c>
      <c r="O2480" t="s">
        <v>28</v>
      </c>
      <c r="P2480">
        <v>879</v>
      </c>
      <c r="T2480" s="3">
        <f t="shared" si="77"/>
        <v>12.97</v>
      </c>
      <c r="U2480" s="3">
        <f>IF(AND(R2480&lt;&gt;"_U",N2480&lt;&gt;9999,N2480&lt;&gt;999,L2480&lt;&gt;"Median"),IFERROR(VLOOKUP(A2480,'TA Total'!A:P,16,0),"."),".")</f>
        <v>6777</v>
      </c>
    </row>
    <row r="2481" spans="1:21" x14ac:dyDescent="0.3">
      <c r="A2481" s="1" t="str">
        <f t="shared" si="76"/>
        <v>2018|Lower Hutt City|$150,001-$200,000</v>
      </c>
      <c r="B2481" t="s">
        <v>18</v>
      </c>
      <c r="C2481" t="s">
        <v>19</v>
      </c>
      <c r="D2481" t="s">
        <v>20</v>
      </c>
      <c r="E2481" t="s">
        <v>21</v>
      </c>
      <c r="F2481">
        <v>2018</v>
      </c>
      <c r="G2481">
        <v>2018</v>
      </c>
      <c r="H2481">
        <v>46</v>
      </c>
      <c r="I2481" t="s">
        <v>68</v>
      </c>
      <c r="J2481">
        <v>99</v>
      </c>
      <c r="K2481" t="s">
        <v>23</v>
      </c>
      <c r="L2481">
        <v>7</v>
      </c>
      <c r="M2481" t="s">
        <v>43</v>
      </c>
      <c r="N2481">
        <v>1</v>
      </c>
      <c r="O2481" t="s">
        <v>33</v>
      </c>
      <c r="P2481">
        <v>4551</v>
      </c>
      <c r="T2481" s="3">
        <f t="shared" si="77"/>
        <v>67.150000000000006</v>
      </c>
      <c r="U2481" s="3">
        <f>IF(AND(R2481&lt;&gt;"_U",N2481&lt;&gt;9999,N2481&lt;&gt;999,L2481&lt;&gt;"Median"),IFERROR(VLOOKUP(A2481,'TA Total'!A:P,16,0),"."),".")</f>
        <v>6777</v>
      </c>
    </row>
    <row r="2482" spans="1:21" x14ac:dyDescent="0.3">
      <c r="A2482" s="1" t="str">
        <f t="shared" si="76"/>
        <v>2018|Lower Hutt City|$150,001-$200,000</v>
      </c>
      <c r="B2482" t="s">
        <v>18</v>
      </c>
      <c r="C2482" t="s">
        <v>19</v>
      </c>
      <c r="D2482" t="s">
        <v>20</v>
      </c>
      <c r="E2482" t="s">
        <v>21</v>
      </c>
      <c r="F2482">
        <v>2018</v>
      </c>
      <c r="G2482">
        <v>2018</v>
      </c>
      <c r="H2482">
        <v>46</v>
      </c>
      <c r="I2482" t="s">
        <v>68</v>
      </c>
      <c r="J2482">
        <v>99</v>
      </c>
      <c r="K2482" t="s">
        <v>23</v>
      </c>
      <c r="L2482">
        <v>7</v>
      </c>
      <c r="M2482" t="s">
        <v>43</v>
      </c>
      <c r="N2482">
        <v>3</v>
      </c>
      <c r="O2482" t="s">
        <v>25</v>
      </c>
      <c r="P2482">
        <v>1350</v>
      </c>
      <c r="T2482" s="3">
        <f t="shared" si="77"/>
        <v>19.920000000000002</v>
      </c>
      <c r="U2482" s="3">
        <f>IF(AND(R2482&lt;&gt;"_U",N2482&lt;&gt;9999,N2482&lt;&gt;999,L2482&lt;&gt;"Median"),IFERROR(VLOOKUP(A2482,'TA Total'!A:P,16,0),"."),".")</f>
        <v>6777</v>
      </c>
    </row>
    <row r="2483" spans="1:21" x14ac:dyDescent="0.3">
      <c r="A2483" s="1" t="str">
        <f t="shared" si="76"/>
        <v>2018|Lower Hutt City|$150,001-$200,000</v>
      </c>
      <c r="B2483" t="s">
        <v>18</v>
      </c>
      <c r="C2483" t="s">
        <v>19</v>
      </c>
      <c r="D2483" t="s">
        <v>20</v>
      </c>
      <c r="E2483" t="s">
        <v>21</v>
      </c>
      <c r="F2483">
        <v>2018</v>
      </c>
      <c r="G2483">
        <v>2018</v>
      </c>
      <c r="H2483">
        <v>46</v>
      </c>
      <c r="I2483" t="s">
        <v>68</v>
      </c>
      <c r="J2483">
        <v>99</v>
      </c>
      <c r="K2483" t="s">
        <v>23</v>
      </c>
      <c r="L2483">
        <v>7</v>
      </c>
      <c r="M2483" t="s">
        <v>43</v>
      </c>
      <c r="N2483">
        <v>9999</v>
      </c>
      <c r="O2483" t="s">
        <v>40</v>
      </c>
      <c r="P2483">
        <v>6777</v>
      </c>
      <c r="T2483" s="3" t="str">
        <f t="shared" si="77"/>
        <v>.</v>
      </c>
      <c r="U2483" s="3" t="str">
        <f>IF(AND(R2483&lt;&gt;"_U",N2483&lt;&gt;9999,N2483&lt;&gt;999,L2483&lt;&gt;"Median"),IFERROR(VLOOKUP(A2483,'TA Total'!A:P,16,0),"."),".")</f>
        <v>.</v>
      </c>
    </row>
    <row r="2484" spans="1:21" x14ac:dyDescent="0.3">
      <c r="A2484" s="1" t="str">
        <f t="shared" si="76"/>
        <v>2018|Lower Hutt City|$150,001-$200,000</v>
      </c>
      <c r="B2484" t="s">
        <v>18</v>
      </c>
      <c r="C2484" t="s">
        <v>19</v>
      </c>
      <c r="D2484" t="s">
        <v>20</v>
      </c>
      <c r="E2484" t="s">
        <v>21</v>
      </c>
      <c r="F2484">
        <v>2018</v>
      </c>
      <c r="G2484">
        <v>2018</v>
      </c>
      <c r="H2484">
        <v>46</v>
      </c>
      <c r="I2484" t="s">
        <v>68</v>
      </c>
      <c r="J2484">
        <v>99</v>
      </c>
      <c r="K2484" t="s">
        <v>23</v>
      </c>
      <c r="L2484">
        <v>7</v>
      </c>
      <c r="M2484" t="s">
        <v>43</v>
      </c>
      <c r="N2484">
        <v>7777</v>
      </c>
      <c r="O2484" t="s">
        <v>37</v>
      </c>
      <c r="P2484">
        <v>6777</v>
      </c>
      <c r="T2484" s="3">
        <f t="shared" si="77"/>
        <v>100</v>
      </c>
      <c r="U2484" s="3">
        <f>IF(AND(R2484&lt;&gt;"_U",N2484&lt;&gt;9999,N2484&lt;&gt;999,L2484&lt;&gt;"Median"),IFERROR(VLOOKUP(A2484,'TA Total'!A:P,16,0),"."),".")</f>
        <v>6777</v>
      </c>
    </row>
    <row r="2485" spans="1:21" x14ac:dyDescent="0.3">
      <c r="A2485" s="1" t="str">
        <f t="shared" si="76"/>
        <v>2018|Lower Hutt City|$150,001-$200,000</v>
      </c>
      <c r="B2485" t="s">
        <v>18</v>
      </c>
      <c r="C2485" t="s">
        <v>19</v>
      </c>
      <c r="D2485" t="s">
        <v>20</v>
      </c>
      <c r="E2485" t="s">
        <v>21</v>
      </c>
      <c r="F2485">
        <v>2018</v>
      </c>
      <c r="G2485">
        <v>2018</v>
      </c>
      <c r="H2485">
        <v>46</v>
      </c>
      <c r="I2485" t="s">
        <v>68</v>
      </c>
      <c r="J2485">
        <v>99</v>
      </c>
      <c r="K2485" t="s">
        <v>23</v>
      </c>
      <c r="L2485">
        <v>7</v>
      </c>
      <c r="M2485" t="s">
        <v>43</v>
      </c>
      <c r="N2485">
        <v>999</v>
      </c>
      <c r="O2485" t="s">
        <v>42</v>
      </c>
      <c r="P2485">
        <v>0</v>
      </c>
      <c r="T2485" s="3" t="str">
        <f t="shared" si="77"/>
        <v>.</v>
      </c>
      <c r="U2485" s="3" t="str">
        <f>IF(AND(R2485&lt;&gt;"_U",N2485&lt;&gt;9999,N2485&lt;&gt;999,L2485&lt;&gt;"Median"),IFERROR(VLOOKUP(A2485,'TA Total'!A:P,16,0),"."),".")</f>
        <v>.</v>
      </c>
    </row>
    <row r="2486" spans="1:21" x14ac:dyDescent="0.3">
      <c r="A2486" s="1" t="str">
        <f t="shared" si="76"/>
        <v>2018|Lower Hutt City|$200,001 or more</v>
      </c>
      <c r="B2486" t="s">
        <v>18</v>
      </c>
      <c r="C2486" t="s">
        <v>19</v>
      </c>
      <c r="D2486" t="s">
        <v>20</v>
      </c>
      <c r="E2486" t="s">
        <v>21</v>
      </c>
      <c r="F2486">
        <v>2018</v>
      </c>
      <c r="G2486">
        <v>2018</v>
      </c>
      <c r="H2486">
        <v>46</v>
      </c>
      <c r="I2486" t="s">
        <v>68</v>
      </c>
      <c r="J2486">
        <v>99</v>
      </c>
      <c r="K2486" t="s">
        <v>23</v>
      </c>
      <c r="L2486">
        <v>8</v>
      </c>
      <c r="M2486" t="s">
        <v>27</v>
      </c>
      <c r="N2486">
        <v>9999</v>
      </c>
      <c r="O2486" t="s">
        <v>40</v>
      </c>
      <c r="R2486" t="s">
        <v>29</v>
      </c>
      <c r="S2486" t="s">
        <v>30</v>
      </c>
      <c r="T2486" s="3" t="str">
        <f t="shared" si="77"/>
        <v>.</v>
      </c>
      <c r="U2486" s="3" t="str">
        <f>IF(AND(R2486&lt;&gt;"_U",N2486&lt;&gt;9999,N2486&lt;&gt;999,L2486&lt;&gt;"Median"),IFERROR(VLOOKUP(A2486,'TA Total'!A:P,16,0),"."),".")</f>
        <v>.</v>
      </c>
    </row>
    <row r="2487" spans="1:21" x14ac:dyDescent="0.3">
      <c r="A2487" s="1" t="str">
        <f t="shared" si="76"/>
        <v>2018|Lower Hutt City|$200,001 or more</v>
      </c>
      <c r="B2487" t="s">
        <v>18</v>
      </c>
      <c r="C2487" t="s">
        <v>19</v>
      </c>
      <c r="D2487" t="s">
        <v>20</v>
      </c>
      <c r="E2487" t="s">
        <v>21</v>
      </c>
      <c r="F2487">
        <v>2018</v>
      </c>
      <c r="G2487">
        <v>2018</v>
      </c>
      <c r="H2487">
        <v>46</v>
      </c>
      <c r="I2487" t="s">
        <v>68</v>
      </c>
      <c r="J2487">
        <v>99</v>
      </c>
      <c r="K2487" t="s">
        <v>23</v>
      </c>
      <c r="L2487">
        <v>8</v>
      </c>
      <c r="M2487" t="s">
        <v>27</v>
      </c>
      <c r="N2487">
        <v>3</v>
      </c>
      <c r="O2487" t="s">
        <v>25</v>
      </c>
      <c r="R2487" t="s">
        <v>29</v>
      </c>
      <c r="S2487" t="s">
        <v>30</v>
      </c>
      <c r="T2487" s="3" t="str">
        <f t="shared" si="77"/>
        <v>.</v>
      </c>
      <c r="U2487" s="3" t="str">
        <f>IF(AND(R2487&lt;&gt;"_U",N2487&lt;&gt;9999,N2487&lt;&gt;999,L2487&lt;&gt;"Median"),IFERROR(VLOOKUP(A2487,'TA Total'!A:P,16,0),"."),".")</f>
        <v>.</v>
      </c>
    </row>
    <row r="2488" spans="1:21" x14ac:dyDescent="0.3">
      <c r="A2488" s="1" t="str">
        <f t="shared" si="76"/>
        <v>2018|Lower Hutt City|$200,001 or more</v>
      </c>
      <c r="B2488" t="s">
        <v>18</v>
      </c>
      <c r="C2488" t="s">
        <v>19</v>
      </c>
      <c r="D2488" t="s">
        <v>20</v>
      </c>
      <c r="E2488" t="s">
        <v>21</v>
      </c>
      <c r="F2488">
        <v>2018</v>
      </c>
      <c r="G2488">
        <v>2018</v>
      </c>
      <c r="H2488">
        <v>46</v>
      </c>
      <c r="I2488" t="s">
        <v>68</v>
      </c>
      <c r="J2488">
        <v>99</v>
      </c>
      <c r="K2488" t="s">
        <v>23</v>
      </c>
      <c r="L2488">
        <v>8</v>
      </c>
      <c r="M2488" t="s">
        <v>27</v>
      </c>
      <c r="N2488">
        <v>7777</v>
      </c>
      <c r="O2488" t="s">
        <v>37</v>
      </c>
      <c r="R2488" t="s">
        <v>29</v>
      </c>
      <c r="S2488" t="s">
        <v>30</v>
      </c>
      <c r="T2488" s="3" t="str">
        <f t="shared" si="77"/>
        <v>.</v>
      </c>
      <c r="U2488" s="3" t="str">
        <f>IF(AND(R2488&lt;&gt;"_U",N2488&lt;&gt;9999,N2488&lt;&gt;999,L2488&lt;&gt;"Median"),IFERROR(VLOOKUP(A2488,'TA Total'!A:P,16,0),"."),".")</f>
        <v>.</v>
      </c>
    </row>
    <row r="2489" spans="1:21" x14ac:dyDescent="0.3">
      <c r="A2489" s="1" t="str">
        <f t="shared" si="76"/>
        <v>2018|Lower Hutt City|$200,001 or more</v>
      </c>
      <c r="B2489" t="s">
        <v>18</v>
      </c>
      <c r="C2489" t="s">
        <v>19</v>
      </c>
      <c r="D2489" t="s">
        <v>20</v>
      </c>
      <c r="E2489" t="s">
        <v>21</v>
      </c>
      <c r="F2489">
        <v>2018</v>
      </c>
      <c r="G2489">
        <v>2018</v>
      </c>
      <c r="H2489">
        <v>46</v>
      </c>
      <c r="I2489" t="s">
        <v>68</v>
      </c>
      <c r="J2489">
        <v>99</v>
      </c>
      <c r="K2489" t="s">
        <v>23</v>
      </c>
      <c r="L2489">
        <v>8</v>
      </c>
      <c r="M2489" t="s">
        <v>27</v>
      </c>
      <c r="N2489">
        <v>2</v>
      </c>
      <c r="O2489" t="s">
        <v>28</v>
      </c>
      <c r="R2489" t="s">
        <v>29</v>
      </c>
      <c r="S2489" t="s">
        <v>30</v>
      </c>
      <c r="T2489" s="3" t="str">
        <f t="shared" si="77"/>
        <v>.</v>
      </c>
      <c r="U2489" s="3" t="str">
        <f>IF(AND(R2489&lt;&gt;"_U",N2489&lt;&gt;9999,N2489&lt;&gt;999,L2489&lt;&gt;"Median"),IFERROR(VLOOKUP(A2489,'TA Total'!A:P,16,0),"."),".")</f>
        <v>.</v>
      </c>
    </row>
    <row r="2490" spans="1:21" x14ac:dyDescent="0.3">
      <c r="A2490" s="1" t="str">
        <f t="shared" si="76"/>
        <v>2018|Lower Hutt City|$200,001 or more</v>
      </c>
      <c r="B2490" t="s">
        <v>18</v>
      </c>
      <c r="C2490" t="s">
        <v>19</v>
      </c>
      <c r="D2490" t="s">
        <v>20</v>
      </c>
      <c r="E2490" t="s">
        <v>21</v>
      </c>
      <c r="F2490">
        <v>2018</v>
      </c>
      <c r="G2490">
        <v>2018</v>
      </c>
      <c r="H2490">
        <v>46</v>
      </c>
      <c r="I2490" t="s">
        <v>68</v>
      </c>
      <c r="J2490">
        <v>99</v>
      </c>
      <c r="K2490" t="s">
        <v>23</v>
      </c>
      <c r="L2490">
        <v>8</v>
      </c>
      <c r="M2490" t="s">
        <v>27</v>
      </c>
      <c r="N2490">
        <v>999</v>
      </c>
      <c r="O2490" t="s">
        <v>42</v>
      </c>
      <c r="R2490" t="s">
        <v>29</v>
      </c>
      <c r="S2490" t="s">
        <v>30</v>
      </c>
      <c r="T2490" s="3" t="str">
        <f t="shared" si="77"/>
        <v>.</v>
      </c>
      <c r="U2490" s="3" t="str">
        <f>IF(AND(R2490&lt;&gt;"_U",N2490&lt;&gt;9999,N2490&lt;&gt;999,L2490&lt;&gt;"Median"),IFERROR(VLOOKUP(A2490,'TA Total'!A:P,16,0),"."),".")</f>
        <v>.</v>
      </c>
    </row>
    <row r="2491" spans="1:21" x14ac:dyDescent="0.3">
      <c r="A2491" s="1" t="str">
        <f t="shared" si="76"/>
        <v>2018|Lower Hutt City|$200,001 or more</v>
      </c>
      <c r="B2491" t="s">
        <v>18</v>
      </c>
      <c r="C2491" t="s">
        <v>19</v>
      </c>
      <c r="D2491" t="s">
        <v>20</v>
      </c>
      <c r="E2491" t="s">
        <v>21</v>
      </c>
      <c r="F2491">
        <v>2018</v>
      </c>
      <c r="G2491">
        <v>2018</v>
      </c>
      <c r="H2491">
        <v>46</v>
      </c>
      <c r="I2491" t="s">
        <v>68</v>
      </c>
      <c r="J2491">
        <v>99</v>
      </c>
      <c r="K2491" t="s">
        <v>23</v>
      </c>
      <c r="L2491">
        <v>8</v>
      </c>
      <c r="M2491" t="s">
        <v>27</v>
      </c>
      <c r="N2491">
        <v>1</v>
      </c>
      <c r="O2491" t="s">
        <v>33</v>
      </c>
      <c r="R2491" t="s">
        <v>29</v>
      </c>
      <c r="S2491" t="s">
        <v>30</v>
      </c>
      <c r="T2491" s="3" t="str">
        <f t="shared" si="77"/>
        <v>.</v>
      </c>
      <c r="U2491" s="3" t="str">
        <f>IF(AND(R2491&lt;&gt;"_U",N2491&lt;&gt;9999,N2491&lt;&gt;999,L2491&lt;&gt;"Median"),IFERROR(VLOOKUP(A2491,'TA Total'!A:P,16,0),"."),".")</f>
        <v>.</v>
      </c>
    </row>
    <row r="2492" spans="1:21" x14ac:dyDescent="0.3">
      <c r="A2492" s="1" t="str">
        <f t="shared" si="76"/>
        <v>2018|Lower Hutt City|Total stated - total household income</v>
      </c>
      <c r="B2492" t="s">
        <v>18</v>
      </c>
      <c r="C2492" t="s">
        <v>19</v>
      </c>
      <c r="D2492" t="s">
        <v>20</v>
      </c>
      <c r="E2492" t="s">
        <v>21</v>
      </c>
      <c r="F2492">
        <v>2018</v>
      </c>
      <c r="G2492">
        <v>2018</v>
      </c>
      <c r="H2492">
        <v>46</v>
      </c>
      <c r="I2492" t="s">
        <v>68</v>
      </c>
      <c r="J2492">
        <v>99</v>
      </c>
      <c r="K2492" t="s">
        <v>23</v>
      </c>
      <c r="L2492">
        <v>77</v>
      </c>
      <c r="M2492" t="s">
        <v>32</v>
      </c>
      <c r="N2492">
        <v>7777</v>
      </c>
      <c r="O2492" t="s">
        <v>37</v>
      </c>
      <c r="P2492">
        <v>34743</v>
      </c>
      <c r="T2492" s="3">
        <f t="shared" si="77"/>
        <v>100</v>
      </c>
      <c r="U2492" s="3">
        <f>IF(AND(R2492&lt;&gt;"_U",N2492&lt;&gt;9999,N2492&lt;&gt;999,L2492&lt;&gt;"Median"),IFERROR(VLOOKUP(A2492,'TA Total'!A:P,16,0),"."),".")</f>
        <v>34743</v>
      </c>
    </row>
    <row r="2493" spans="1:21" x14ac:dyDescent="0.3">
      <c r="A2493" s="1" t="str">
        <f t="shared" si="76"/>
        <v>2018|Lower Hutt City|Total stated - total household income</v>
      </c>
      <c r="B2493" t="s">
        <v>18</v>
      </c>
      <c r="C2493" t="s">
        <v>19</v>
      </c>
      <c r="D2493" t="s">
        <v>20</v>
      </c>
      <c r="E2493" t="s">
        <v>21</v>
      </c>
      <c r="F2493">
        <v>2018</v>
      </c>
      <c r="G2493">
        <v>2018</v>
      </c>
      <c r="H2493">
        <v>46</v>
      </c>
      <c r="I2493" t="s">
        <v>68</v>
      </c>
      <c r="J2493">
        <v>99</v>
      </c>
      <c r="K2493" t="s">
        <v>23</v>
      </c>
      <c r="L2493">
        <v>77</v>
      </c>
      <c r="M2493" t="s">
        <v>32</v>
      </c>
      <c r="N2493">
        <v>3</v>
      </c>
      <c r="O2493" t="s">
        <v>25</v>
      </c>
      <c r="P2493">
        <v>4143</v>
      </c>
      <c r="T2493" s="3">
        <f t="shared" si="77"/>
        <v>11.92</v>
      </c>
      <c r="U2493" s="3">
        <f>IF(AND(R2493&lt;&gt;"_U",N2493&lt;&gt;9999,N2493&lt;&gt;999,L2493&lt;&gt;"Median"),IFERROR(VLOOKUP(A2493,'TA Total'!A:P,16,0),"."),".")</f>
        <v>34743</v>
      </c>
    </row>
    <row r="2494" spans="1:21" x14ac:dyDescent="0.3">
      <c r="A2494" s="1" t="str">
        <f t="shared" si="76"/>
        <v>2018|Lower Hutt City|Total stated - total household income</v>
      </c>
      <c r="B2494" t="s">
        <v>18</v>
      </c>
      <c r="C2494" t="s">
        <v>19</v>
      </c>
      <c r="D2494" t="s">
        <v>20</v>
      </c>
      <c r="E2494" t="s">
        <v>21</v>
      </c>
      <c r="F2494">
        <v>2018</v>
      </c>
      <c r="G2494">
        <v>2018</v>
      </c>
      <c r="H2494">
        <v>46</v>
      </c>
      <c r="I2494" t="s">
        <v>68</v>
      </c>
      <c r="J2494">
        <v>99</v>
      </c>
      <c r="K2494" t="s">
        <v>23</v>
      </c>
      <c r="L2494">
        <v>77</v>
      </c>
      <c r="M2494" t="s">
        <v>32</v>
      </c>
      <c r="N2494">
        <v>2</v>
      </c>
      <c r="O2494" t="s">
        <v>28</v>
      </c>
      <c r="P2494">
        <v>11544</v>
      </c>
      <c r="T2494" s="3">
        <f t="shared" si="77"/>
        <v>33.229999999999997</v>
      </c>
      <c r="U2494" s="3">
        <f>IF(AND(R2494&lt;&gt;"_U",N2494&lt;&gt;9999,N2494&lt;&gt;999,L2494&lt;&gt;"Median"),IFERROR(VLOOKUP(A2494,'TA Total'!A:P,16,0),"."),".")</f>
        <v>34743</v>
      </c>
    </row>
    <row r="2495" spans="1:21" x14ac:dyDescent="0.3">
      <c r="A2495" s="1" t="str">
        <f t="shared" si="76"/>
        <v>2018|Lower Hutt City|Total stated - total household income</v>
      </c>
      <c r="B2495" t="s">
        <v>18</v>
      </c>
      <c r="C2495" t="s">
        <v>19</v>
      </c>
      <c r="D2495" t="s">
        <v>20</v>
      </c>
      <c r="E2495" t="s">
        <v>21</v>
      </c>
      <c r="F2495">
        <v>2018</v>
      </c>
      <c r="G2495">
        <v>2018</v>
      </c>
      <c r="H2495">
        <v>46</v>
      </c>
      <c r="I2495" t="s">
        <v>68</v>
      </c>
      <c r="J2495">
        <v>99</v>
      </c>
      <c r="K2495" t="s">
        <v>23</v>
      </c>
      <c r="L2495">
        <v>77</v>
      </c>
      <c r="M2495" t="s">
        <v>32</v>
      </c>
      <c r="N2495">
        <v>999</v>
      </c>
      <c r="O2495" t="s">
        <v>42</v>
      </c>
      <c r="P2495">
        <v>0</v>
      </c>
      <c r="T2495" s="3" t="str">
        <f t="shared" si="77"/>
        <v>.</v>
      </c>
      <c r="U2495" s="3" t="str">
        <f>IF(AND(R2495&lt;&gt;"_U",N2495&lt;&gt;9999,N2495&lt;&gt;999,L2495&lt;&gt;"Median"),IFERROR(VLOOKUP(A2495,'TA Total'!A:P,16,0),"."),".")</f>
        <v>.</v>
      </c>
    </row>
    <row r="2496" spans="1:21" x14ac:dyDescent="0.3">
      <c r="A2496" s="1" t="str">
        <f t="shared" si="76"/>
        <v>2018|Lower Hutt City|Total stated - total household income</v>
      </c>
      <c r="B2496" t="s">
        <v>18</v>
      </c>
      <c r="C2496" t="s">
        <v>19</v>
      </c>
      <c r="D2496" t="s">
        <v>20</v>
      </c>
      <c r="E2496" t="s">
        <v>21</v>
      </c>
      <c r="F2496">
        <v>2018</v>
      </c>
      <c r="G2496">
        <v>2018</v>
      </c>
      <c r="H2496">
        <v>46</v>
      </c>
      <c r="I2496" t="s">
        <v>68</v>
      </c>
      <c r="J2496">
        <v>99</v>
      </c>
      <c r="K2496" t="s">
        <v>23</v>
      </c>
      <c r="L2496">
        <v>77</v>
      </c>
      <c r="M2496" t="s">
        <v>32</v>
      </c>
      <c r="N2496">
        <v>1</v>
      </c>
      <c r="O2496" t="s">
        <v>33</v>
      </c>
      <c r="P2496">
        <v>19056</v>
      </c>
      <c r="T2496" s="3">
        <f t="shared" si="77"/>
        <v>54.85</v>
      </c>
      <c r="U2496" s="3">
        <f>IF(AND(R2496&lt;&gt;"_U",N2496&lt;&gt;9999,N2496&lt;&gt;999,L2496&lt;&gt;"Median"),IFERROR(VLOOKUP(A2496,'TA Total'!A:P,16,0),"."),".")</f>
        <v>34743</v>
      </c>
    </row>
    <row r="2497" spans="1:21" x14ac:dyDescent="0.3">
      <c r="A2497" s="1" t="str">
        <f t="shared" si="76"/>
        <v>2018|Lower Hutt City|Total stated - total household income</v>
      </c>
      <c r="B2497" t="s">
        <v>18</v>
      </c>
      <c r="C2497" t="s">
        <v>19</v>
      </c>
      <c r="D2497" t="s">
        <v>20</v>
      </c>
      <c r="E2497" t="s">
        <v>21</v>
      </c>
      <c r="F2497">
        <v>2018</v>
      </c>
      <c r="G2497">
        <v>2018</v>
      </c>
      <c r="H2497">
        <v>46</v>
      </c>
      <c r="I2497" t="s">
        <v>68</v>
      </c>
      <c r="J2497">
        <v>99</v>
      </c>
      <c r="K2497" t="s">
        <v>23</v>
      </c>
      <c r="L2497">
        <v>77</v>
      </c>
      <c r="M2497" t="s">
        <v>32</v>
      </c>
      <c r="N2497">
        <v>9999</v>
      </c>
      <c r="O2497" t="s">
        <v>40</v>
      </c>
      <c r="P2497">
        <v>34743</v>
      </c>
      <c r="T2497" s="3" t="str">
        <f t="shared" si="77"/>
        <v>.</v>
      </c>
      <c r="U2497" s="3" t="str">
        <f>IF(AND(R2497&lt;&gt;"_U",N2497&lt;&gt;9999,N2497&lt;&gt;999,L2497&lt;&gt;"Median"),IFERROR(VLOOKUP(A2497,'TA Total'!A:P,16,0),"."),".")</f>
        <v>.</v>
      </c>
    </row>
    <row r="2498" spans="1:21" x14ac:dyDescent="0.3">
      <c r="A2498" s="1" t="str">
        <f t="shared" si="76"/>
        <v>2018|Lower Hutt City|Total - total household income</v>
      </c>
      <c r="B2498" t="s">
        <v>18</v>
      </c>
      <c r="C2498" t="s">
        <v>19</v>
      </c>
      <c r="D2498" t="s">
        <v>20</v>
      </c>
      <c r="E2498" t="s">
        <v>21</v>
      </c>
      <c r="F2498">
        <v>2018</v>
      </c>
      <c r="G2498">
        <v>2018</v>
      </c>
      <c r="H2498">
        <v>46</v>
      </c>
      <c r="I2498" t="s">
        <v>68</v>
      </c>
      <c r="J2498">
        <v>99</v>
      </c>
      <c r="K2498" t="s">
        <v>23</v>
      </c>
      <c r="L2498">
        <v>99</v>
      </c>
      <c r="M2498" t="s">
        <v>48</v>
      </c>
      <c r="N2498">
        <v>7777</v>
      </c>
      <c r="O2498" t="s">
        <v>37</v>
      </c>
      <c r="P2498">
        <v>37161</v>
      </c>
      <c r="T2498" s="3">
        <f t="shared" si="77"/>
        <v>100</v>
      </c>
      <c r="U2498" s="3">
        <f>IF(AND(R2498&lt;&gt;"_U",N2498&lt;&gt;9999,N2498&lt;&gt;999,L2498&lt;&gt;"Median"),IFERROR(VLOOKUP(A2498,'TA Total'!A:P,16,0),"."),".")</f>
        <v>37161</v>
      </c>
    </row>
    <row r="2499" spans="1:21" x14ac:dyDescent="0.3">
      <c r="A2499" s="1" t="str">
        <f t="shared" ref="A2499:A2562" si="78">G2499&amp;"|"&amp;I2499&amp;"|"&amp;M2499</f>
        <v>2018|Lower Hutt City|Total - total household income</v>
      </c>
      <c r="B2499" t="s">
        <v>18</v>
      </c>
      <c r="C2499" t="s">
        <v>19</v>
      </c>
      <c r="D2499" t="s">
        <v>20</v>
      </c>
      <c r="E2499" t="s">
        <v>21</v>
      </c>
      <c r="F2499">
        <v>2018</v>
      </c>
      <c r="G2499">
        <v>2018</v>
      </c>
      <c r="H2499">
        <v>46</v>
      </c>
      <c r="I2499" t="s">
        <v>68</v>
      </c>
      <c r="J2499">
        <v>99</v>
      </c>
      <c r="K2499" t="s">
        <v>23</v>
      </c>
      <c r="L2499">
        <v>99</v>
      </c>
      <c r="M2499" t="s">
        <v>48</v>
      </c>
      <c r="N2499">
        <v>2</v>
      </c>
      <c r="O2499" t="s">
        <v>28</v>
      </c>
      <c r="P2499">
        <v>12633</v>
      </c>
      <c r="T2499" s="3">
        <f t="shared" ref="T2499:T2562" si="79">IF(AND(R2499&lt;&gt;"_U",R2499&lt;&gt;"c",N2499&lt;&gt;999,N2499&lt;&gt;9999,L2499&lt;&gt;"Median"),IFERROR((ROUND(P2499/U2499*100,2)),"."),".")</f>
        <v>34</v>
      </c>
      <c r="U2499" s="3">
        <f>IF(AND(R2499&lt;&gt;"_U",N2499&lt;&gt;9999,N2499&lt;&gt;999,L2499&lt;&gt;"Median"),IFERROR(VLOOKUP(A2499,'TA Total'!A:P,16,0),"."),".")</f>
        <v>37161</v>
      </c>
    </row>
    <row r="2500" spans="1:21" x14ac:dyDescent="0.3">
      <c r="A2500" s="1" t="str">
        <f t="shared" si="78"/>
        <v>2018|Lower Hutt City|Total - total household income</v>
      </c>
      <c r="B2500" t="s">
        <v>18</v>
      </c>
      <c r="C2500" t="s">
        <v>19</v>
      </c>
      <c r="D2500" t="s">
        <v>20</v>
      </c>
      <c r="E2500" t="s">
        <v>21</v>
      </c>
      <c r="F2500">
        <v>2018</v>
      </c>
      <c r="G2500">
        <v>2018</v>
      </c>
      <c r="H2500">
        <v>46</v>
      </c>
      <c r="I2500" t="s">
        <v>68</v>
      </c>
      <c r="J2500">
        <v>99</v>
      </c>
      <c r="K2500" t="s">
        <v>23</v>
      </c>
      <c r="L2500">
        <v>99</v>
      </c>
      <c r="M2500" t="s">
        <v>48</v>
      </c>
      <c r="N2500">
        <v>3</v>
      </c>
      <c r="O2500" t="s">
        <v>25</v>
      </c>
      <c r="P2500">
        <v>4407</v>
      </c>
      <c r="T2500" s="3">
        <f t="shared" si="79"/>
        <v>11.86</v>
      </c>
      <c r="U2500" s="3">
        <f>IF(AND(R2500&lt;&gt;"_U",N2500&lt;&gt;9999,N2500&lt;&gt;999,L2500&lt;&gt;"Median"),IFERROR(VLOOKUP(A2500,'TA Total'!A:P,16,0),"."),".")</f>
        <v>37161</v>
      </c>
    </row>
    <row r="2501" spans="1:21" x14ac:dyDescent="0.3">
      <c r="A2501" s="1" t="str">
        <f t="shared" si="78"/>
        <v>2018|Lower Hutt City|Total - total household income</v>
      </c>
      <c r="B2501" t="s">
        <v>18</v>
      </c>
      <c r="C2501" t="s">
        <v>19</v>
      </c>
      <c r="D2501" t="s">
        <v>20</v>
      </c>
      <c r="E2501" t="s">
        <v>21</v>
      </c>
      <c r="F2501">
        <v>2018</v>
      </c>
      <c r="G2501">
        <v>2018</v>
      </c>
      <c r="H2501">
        <v>46</v>
      </c>
      <c r="I2501" t="s">
        <v>68</v>
      </c>
      <c r="J2501">
        <v>99</v>
      </c>
      <c r="K2501" t="s">
        <v>23</v>
      </c>
      <c r="L2501">
        <v>99</v>
      </c>
      <c r="M2501" t="s">
        <v>48</v>
      </c>
      <c r="N2501">
        <v>9999</v>
      </c>
      <c r="O2501" t="s">
        <v>40</v>
      </c>
      <c r="P2501">
        <v>37161</v>
      </c>
      <c r="T2501" s="3" t="str">
        <f t="shared" si="79"/>
        <v>.</v>
      </c>
      <c r="U2501" s="3" t="str">
        <f>IF(AND(R2501&lt;&gt;"_U",N2501&lt;&gt;9999,N2501&lt;&gt;999,L2501&lt;&gt;"Median"),IFERROR(VLOOKUP(A2501,'TA Total'!A:P,16,0),"."),".")</f>
        <v>.</v>
      </c>
    </row>
    <row r="2502" spans="1:21" x14ac:dyDescent="0.3">
      <c r="A2502" s="1" t="str">
        <f t="shared" si="78"/>
        <v>2018|Lower Hutt City|Total - total household income</v>
      </c>
      <c r="B2502" t="s">
        <v>18</v>
      </c>
      <c r="C2502" t="s">
        <v>19</v>
      </c>
      <c r="D2502" t="s">
        <v>20</v>
      </c>
      <c r="E2502" t="s">
        <v>21</v>
      </c>
      <c r="F2502">
        <v>2018</v>
      </c>
      <c r="G2502">
        <v>2018</v>
      </c>
      <c r="H2502">
        <v>46</v>
      </c>
      <c r="I2502" t="s">
        <v>68</v>
      </c>
      <c r="J2502">
        <v>99</v>
      </c>
      <c r="K2502" t="s">
        <v>23</v>
      </c>
      <c r="L2502">
        <v>99</v>
      </c>
      <c r="M2502" t="s">
        <v>48</v>
      </c>
      <c r="N2502">
        <v>999</v>
      </c>
      <c r="O2502" t="s">
        <v>42</v>
      </c>
      <c r="P2502">
        <v>0</v>
      </c>
      <c r="T2502" s="3" t="str">
        <f t="shared" si="79"/>
        <v>.</v>
      </c>
      <c r="U2502" s="3" t="str">
        <f>IF(AND(R2502&lt;&gt;"_U",N2502&lt;&gt;9999,N2502&lt;&gt;999,L2502&lt;&gt;"Median"),IFERROR(VLOOKUP(A2502,'TA Total'!A:P,16,0),"."),".")</f>
        <v>.</v>
      </c>
    </row>
    <row r="2503" spans="1:21" x14ac:dyDescent="0.3">
      <c r="A2503" s="1" t="str">
        <f t="shared" si="78"/>
        <v>2018|Lower Hutt City|Total - total household income</v>
      </c>
      <c r="B2503" t="s">
        <v>18</v>
      </c>
      <c r="C2503" t="s">
        <v>19</v>
      </c>
      <c r="D2503" t="s">
        <v>20</v>
      </c>
      <c r="E2503" t="s">
        <v>21</v>
      </c>
      <c r="F2503">
        <v>2018</v>
      </c>
      <c r="G2503">
        <v>2018</v>
      </c>
      <c r="H2503">
        <v>46</v>
      </c>
      <c r="I2503" t="s">
        <v>68</v>
      </c>
      <c r="J2503">
        <v>99</v>
      </c>
      <c r="K2503" t="s">
        <v>23</v>
      </c>
      <c r="L2503">
        <v>99</v>
      </c>
      <c r="M2503" t="s">
        <v>48</v>
      </c>
      <c r="N2503">
        <v>1</v>
      </c>
      <c r="O2503" t="s">
        <v>33</v>
      </c>
      <c r="P2503">
        <v>20121</v>
      </c>
      <c r="T2503" s="3">
        <f t="shared" si="79"/>
        <v>54.15</v>
      </c>
      <c r="U2503" s="3">
        <f>IF(AND(R2503&lt;&gt;"_U",N2503&lt;&gt;9999,N2503&lt;&gt;999,L2503&lt;&gt;"Median"),IFERROR(VLOOKUP(A2503,'TA Total'!A:P,16,0),"."),".")</f>
        <v>37161</v>
      </c>
    </row>
    <row r="2504" spans="1:21" x14ac:dyDescent="0.3">
      <c r="A2504" s="1" t="str">
        <f t="shared" si="78"/>
        <v>2018|Lower Hutt City|Median ($) - total household income</v>
      </c>
      <c r="B2504" t="s">
        <v>18</v>
      </c>
      <c r="C2504" t="s">
        <v>19</v>
      </c>
      <c r="D2504" t="s">
        <v>20</v>
      </c>
      <c r="E2504" t="s">
        <v>21</v>
      </c>
      <c r="F2504">
        <v>2018</v>
      </c>
      <c r="G2504">
        <v>2018</v>
      </c>
      <c r="H2504">
        <v>46</v>
      </c>
      <c r="I2504" t="s">
        <v>68</v>
      </c>
      <c r="J2504">
        <v>99</v>
      </c>
      <c r="K2504" t="s">
        <v>23</v>
      </c>
      <c r="L2504" t="s">
        <v>56</v>
      </c>
      <c r="M2504" t="s">
        <v>57</v>
      </c>
      <c r="N2504">
        <v>999</v>
      </c>
      <c r="O2504" t="s">
        <v>42</v>
      </c>
      <c r="R2504" t="s">
        <v>61</v>
      </c>
      <c r="S2504" t="s">
        <v>62</v>
      </c>
      <c r="T2504" s="3" t="str">
        <f t="shared" si="79"/>
        <v>.</v>
      </c>
      <c r="U2504" s="3" t="str">
        <f>IF(AND(R2504&lt;&gt;"_U",N2504&lt;&gt;9999,N2504&lt;&gt;999,L2504&lt;&gt;"Median"),IFERROR(VLOOKUP(A2504,'TA Total'!A:P,16,0),"."),".")</f>
        <v>.</v>
      </c>
    </row>
    <row r="2505" spans="1:21" x14ac:dyDescent="0.3">
      <c r="A2505" s="1" t="str">
        <f t="shared" si="78"/>
        <v>2018|Lower Hutt City|Median ($) - total household income</v>
      </c>
      <c r="B2505" t="s">
        <v>18</v>
      </c>
      <c r="C2505" t="s">
        <v>19</v>
      </c>
      <c r="D2505" t="s">
        <v>20</v>
      </c>
      <c r="E2505" t="s">
        <v>21</v>
      </c>
      <c r="F2505">
        <v>2018</v>
      </c>
      <c r="G2505">
        <v>2018</v>
      </c>
      <c r="H2505">
        <v>46</v>
      </c>
      <c r="I2505" t="s">
        <v>68</v>
      </c>
      <c r="J2505">
        <v>99</v>
      </c>
      <c r="K2505" t="s">
        <v>23</v>
      </c>
      <c r="L2505" t="s">
        <v>56</v>
      </c>
      <c r="M2505" t="s">
        <v>57</v>
      </c>
      <c r="N2505">
        <v>3</v>
      </c>
      <c r="O2505" t="s">
        <v>25</v>
      </c>
      <c r="P2505">
        <v>100900</v>
      </c>
      <c r="T2505" s="3" t="str">
        <f t="shared" si="79"/>
        <v>.</v>
      </c>
      <c r="U2505" s="3" t="str">
        <f>IF(AND(R2505&lt;&gt;"_U",N2505&lt;&gt;9999,N2505&lt;&gt;999,L2505&lt;&gt;"Median"),IFERROR(VLOOKUP(A2505,'TA Total'!A:P,16,0),"."),".")</f>
        <v>.</v>
      </c>
    </row>
    <row r="2506" spans="1:21" x14ac:dyDescent="0.3">
      <c r="A2506" s="1" t="str">
        <f t="shared" si="78"/>
        <v>2018|Lower Hutt City|Median ($) - total household income</v>
      </c>
      <c r="B2506" t="s">
        <v>18</v>
      </c>
      <c r="C2506" t="s">
        <v>19</v>
      </c>
      <c r="D2506" t="s">
        <v>20</v>
      </c>
      <c r="E2506" t="s">
        <v>21</v>
      </c>
      <c r="F2506">
        <v>2018</v>
      </c>
      <c r="G2506">
        <v>2018</v>
      </c>
      <c r="H2506">
        <v>46</v>
      </c>
      <c r="I2506" t="s">
        <v>68</v>
      </c>
      <c r="J2506">
        <v>99</v>
      </c>
      <c r="K2506" t="s">
        <v>23</v>
      </c>
      <c r="L2506" t="s">
        <v>56</v>
      </c>
      <c r="M2506" t="s">
        <v>57</v>
      </c>
      <c r="N2506">
        <v>2</v>
      </c>
      <c r="O2506" t="s">
        <v>28</v>
      </c>
      <c r="P2506">
        <v>53200</v>
      </c>
      <c r="T2506" s="3" t="str">
        <f t="shared" si="79"/>
        <v>.</v>
      </c>
      <c r="U2506" s="3" t="str">
        <f>IF(AND(R2506&lt;&gt;"_U",N2506&lt;&gt;9999,N2506&lt;&gt;999,L2506&lt;&gt;"Median"),IFERROR(VLOOKUP(A2506,'TA Total'!A:P,16,0),"."),".")</f>
        <v>.</v>
      </c>
    </row>
    <row r="2507" spans="1:21" x14ac:dyDescent="0.3">
      <c r="A2507" s="1" t="str">
        <f t="shared" si="78"/>
        <v>2018|Lower Hutt City|Median ($) - total household income</v>
      </c>
      <c r="B2507" t="s">
        <v>18</v>
      </c>
      <c r="C2507" t="s">
        <v>19</v>
      </c>
      <c r="D2507" t="s">
        <v>20</v>
      </c>
      <c r="E2507" t="s">
        <v>21</v>
      </c>
      <c r="F2507">
        <v>2018</v>
      </c>
      <c r="G2507">
        <v>2018</v>
      </c>
      <c r="H2507">
        <v>46</v>
      </c>
      <c r="I2507" t="s">
        <v>68</v>
      </c>
      <c r="J2507">
        <v>99</v>
      </c>
      <c r="K2507" t="s">
        <v>23</v>
      </c>
      <c r="L2507" t="s">
        <v>56</v>
      </c>
      <c r="M2507" t="s">
        <v>57</v>
      </c>
      <c r="N2507">
        <v>1</v>
      </c>
      <c r="O2507" t="s">
        <v>33</v>
      </c>
      <c r="P2507">
        <v>99200</v>
      </c>
      <c r="T2507" s="3" t="str">
        <f t="shared" si="79"/>
        <v>.</v>
      </c>
      <c r="U2507" s="3" t="str">
        <f>IF(AND(R2507&lt;&gt;"_U",N2507&lt;&gt;9999,N2507&lt;&gt;999,L2507&lt;&gt;"Median"),IFERROR(VLOOKUP(A2507,'TA Total'!A:P,16,0),"."),".")</f>
        <v>.</v>
      </c>
    </row>
    <row r="2508" spans="1:21" x14ac:dyDescent="0.3">
      <c r="A2508" s="1" t="str">
        <f t="shared" si="78"/>
        <v>2018|Lower Hutt City|Median ($) - total household income</v>
      </c>
      <c r="B2508" t="s">
        <v>18</v>
      </c>
      <c r="C2508" t="s">
        <v>19</v>
      </c>
      <c r="D2508" t="s">
        <v>20</v>
      </c>
      <c r="E2508" t="s">
        <v>21</v>
      </c>
      <c r="F2508">
        <v>2018</v>
      </c>
      <c r="G2508">
        <v>2018</v>
      </c>
      <c r="H2508">
        <v>46</v>
      </c>
      <c r="I2508" t="s">
        <v>68</v>
      </c>
      <c r="J2508">
        <v>99</v>
      </c>
      <c r="K2508" t="s">
        <v>23</v>
      </c>
      <c r="L2508" t="s">
        <v>56</v>
      </c>
      <c r="M2508" t="s">
        <v>57</v>
      </c>
      <c r="N2508">
        <v>9999</v>
      </c>
      <c r="O2508" t="s">
        <v>40</v>
      </c>
      <c r="P2508">
        <v>82200</v>
      </c>
      <c r="T2508" s="3" t="str">
        <f t="shared" si="79"/>
        <v>.</v>
      </c>
      <c r="U2508" s="3" t="str">
        <f>IF(AND(R2508&lt;&gt;"_U",N2508&lt;&gt;9999,N2508&lt;&gt;999,L2508&lt;&gt;"Median"),IFERROR(VLOOKUP(A2508,'TA Total'!A:P,16,0),"."),".")</f>
        <v>.</v>
      </c>
    </row>
    <row r="2509" spans="1:21" x14ac:dyDescent="0.3">
      <c r="A2509" s="1" t="str">
        <f t="shared" si="78"/>
        <v>2018|Lower Hutt City|Median ($) - total household income</v>
      </c>
      <c r="B2509" t="s">
        <v>18</v>
      </c>
      <c r="C2509" t="s">
        <v>19</v>
      </c>
      <c r="D2509" t="s">
        <v>20</v>
      </c>
      <c r="E2509" t="s">
        <v>21</v>
      </c>
      <c r="F2509">
        <v>2018</v>
      </c>
      <c r="G2509">
        <v>2018</v>
      </c>
      <c r="H2509">
        <v>46</v>
      </c>
      <c r="I2509" t="s">
        <v>68</v>
      </c>
      <c r="J2509">
        <v>99</v>
      </c>
      <c r="K2509" t="s">
        <v>23</v>
      </c>
      <c r="L2509" t="s">
        <v>56</v>
      </c>
      <c r="M2509" t="s">
        <v>57</v>
      </c>
      <c r="N2509">
        <v>7777</v>
      </c>
      <c r="O2509" t="s">
        <v>37</v>
      </c>
      <c r="P2509">
        <v>82200</v>
      </c>
      <c r="T2509" s="3" t="str">
        <f t="shared" si="79"/>
        <v>.</v>
      </c>
      <c r="U2509" s="3" t="str">
        <f>IF(AND(R2509&lt;&gt;"_U",N2509&lt;&gt;9999,N2509&lt;&gt;999,L2509&lt;&gt;"Median"),IFERROR(VLOOKUP(A2509,'TA Total'!A:P,16,0),"."),".")</f>
        <v>.</v>
      </c>
    </row>
    <row r="2510" spans="1:21" x14ac:dyDescent="0.3">
      <c r="A2510" s="1" t="str">
        <f t="shared" si="78"/>
        <v>2018|Wellington City|$20,000 or less</v>
      </c>
      <c r="B2510" t="s">
        <v>18</v>
      </c>
      <c r="C2510" t="s">
        <v>19</v>
      </c>
      <c r="D2510" t="s">
        <v>20</v>
      </c>
      <c r="E2510" t="s">
        <v>21</v>
      </c>
      <c r="F2510">
        <v>2018</v>
      </c>
      <c r="G2510">
        <v>2018</v>
      </c>
      <c r="H2510">
        <v>47</v>
      </c>
      <c r="I2510" t="s">
        <v>138</v>
      </c>
      <c r="J2510">
        <v>99</v>
      </c>
      <c r="K2510" t="s">
        <v>23</v>
      </c>
      <c r="L2510">
        <v>1</v>
      </c>
      <c r="M2510" t="s">
        <v>39</v>
      </c>
      <c r="N2510">
        <v>3</v>
      </c>
      <c r="O2510" t="s">
        <v>25</v>
      </c>
      <c r="P2510">
        <v>288</v>
      </c>
      <c r="T2510" s="3">
        <f t="shared" si="79"/>
        <v>6.49</v>
      </c>
      <c r="U2510" s="3">
        <f>IF(AND(R2510&lt;&gt;"_U",N2510&lt;&gt;9999,N2510&lt;&gt;999,L2510&lt;&gt;"Median"),IFERROR(VLOOKUP(A2510,'TA Total'!A:P,16,0),"."),".")</f>
        <v>4437</v>
      </c>
    </row>
    <row r="2511" spans="1:21" x14ac:dyDescent="0.3">
      <c r="A2511" s="1" t="str">
        <f t="shared" si="78"/>
        <v>2018|Wellington City|$20,000 or less</v>
      </c>
      <c r="B2511" t="s">
        <v>18</v>
      </c>
      <c r="C2511" t="s">
        <v>19</v>
      </c>
      <c r="D2511" t="s">
        <v>20</v>
      </c>
      <c r="E2511" t="s">
        <v>21</v>
      </c>
      <c r="F2511">
        <v>2018</v>
      </c>
      <c r="G2511">
        <v>2018</v>
      </c>
      <c r="H2511">
        <v>47</v>
      </c>
      <c r="I2511" t="s">
        <v>138</v>
      </c>
      <c r="J2511">
        <v>99</v>
      </c>
      <c r="K2511" t="s">
        <v>23</v>
      </c>
      <c r="L2511">
        <v>1</v>
      </c>
      <c r="M2511" t="s">
        <v>39</v>
      </c>
      <c r="N2511">
        <v>2</v>
      </c>
      <c r="O2511" t="s">
        <v>28</v>
      </c>
      <c r="P2511">
        <v>3039</v>
      </c>
      <c r="T2511" s="3">
        <f t="shared" si="79"/>
        <v>68.489999999999995</v>
      </c>
      <c r="U2511" s="3">
        <f>IF(AND(R2511&lt;&gt;"_U",N2511&lt;&gt;9999,N2511&lt;&gt;999,L2511&lt;&gt;"Median"),IFERROR(VLOOKUP(A2511,'TA Total'!A:P,16,0),"."),".")</f>
        <v>4437</v>
      </c>
    </row>
    <row r="2512" spans="1:21" x14ac:dyDescent="0.3">
      <c r="A2512" s="1" t="str">
        <f t="shared" si="78"/>
        <v>2018|Wellington City|$20,000 or less</v>
      </c>
      <c r="B2512" t="s">
        <v>18</v>
      </c>
      <c r="C2512" t="s">
        <v>19</v>
      </c>
      <c r="D2512" t="s">
        <v>20</v>
      </c>
      <c r="E2512" t="s">
        <v>21</v>
      </c>
      <c r="F2512">
        <v>2018</v>
      </c>
      <c r="G2512">
        <v>2018</v>
      </c>
      <c r="H2512">
        <v>47</v>
      </c>
      <c r="I2512" t="s">
        <v>138</v>
      </c>
      <c r="J2512">
        <v>99</v>
      </c>
      <c r="K2512" t="s">
        <v>23</v>
      </c>
      <c r="L2512">
        <v>1</v>
      </c>
      <c r="M2512" t="s">
        <v>39</v>
      </c>
      <c r="N2512">
        <v>7777</v>
      </c>
      <c r="O2512" t="s">
        <v>37</v>
      </c>
      <c r="P2512">
        <v>4437</v>
      </c>
      <c r="T2512" s="3">
        <f t="shared" si="79"/>
        <v>100</v>
      </c>
      <c r="U2512" s="3">
        <f>IF(AND(R2512&lt;&gt;"_U",N2512&lt;&gt;9999,N2512&lt;&gt;999,L2512&lt;&gt;"Median"),IFERROR(VLOOKUP(A2512,'TA Total'!A:P,16,0),"."),".")</f>
        <v>4437</v>
      </c>
    </row>
    <row r="2513" spans="1:21" x14ac:dyDescent="0.3">
      <c r="A2513" s="1" t="str">
        <f t="shared" si="78"/>
        <v>2018|Wellington City|$20,000 or less</v>
      </c>
      <c r="B2513" t="s">
        <v>18</v>
      </c>
      <c r="C2513" t="s">
        <v>19</v>
      </c>
      <c r="D2513" t="s">
        <v>20</v>
      </c>
      <c r="E2513" t="s">
        <v>21</v>
      </c>
      <c r="F2513">
        <v>2018</v>
      </c>
      <c r="G2513">
        <v>2018</v>
      </c>
      <c r="H2513">
        <v>47</v>
      </c>
      <c r="I2513" t="s">
        <v>138</v>
      </c>
      <c r="J2513">
        <v>99</v>
      </c>
      <c r="K2513" t="s">
        <v>23</v>
      </c>
      <c r="L2513">
        <v>1</v>
      </c>
      <c r="M2513" t="s">
        <v>39</v>
      </c>
      <c r="N2513">
        <v>9999</v>
      </c>
      <c r="O2513" t="s">
        <v>40</v>
      </c>
      <c r="P2513">
        <v>4437</v>
      </c>
      <c r="T2513" s="3" t="str">
        <f t="shared" si="79"/>
        <v>.</v>
      </c>
      <c r="U2513" s="3" t="str">
        <f>IF(AND(R2513&lt;&gt;"_U",N2513&lt;&gt;9999,N2513&lt;&gt;999,L2513&lt;&gt;"Median"),IFERROR(VLOOKUP(A2513,'TA Total'!A:P,16,0),"."),".")</f>
        <v>.</v>
      </c>
    </row>
    <row r="2514" spans="1:21" x14ac:dyDescent="0.3">
      <c r="A2514" s="1" t="str">
        <f t="shared" si="78"/>
        <v>2018|Wellington City|$20,000 or less</v>
      </c>
      <c r="B2514" t="s">
        <v>18</v>
      </c>
      <c r="C2514" t="s">
        <v>19</v>
      </c>
      <c r="D2514" t="s">
        <v>20</v>
      </c>
      <c r="E2514" t="s">
        <v>21</v>
      </c>
      <c r="F2514">
        <v>2018</v>
      </c>
      <c r="G2514">
        <v>2018</v>
      </c>
      <c r="H2514">
        <v>47</v>
      </c>
      <c r="I2514" t="s">
        <v>138</v>
      </c>
      <c r="J2514">
        <v>99</v>
      </c>
      <c r="K2514" t="s">
        <v>23</v>
      </c>
      <c r="L2514">
        <v>1</v>
      </c>
      <c r="M2514" t="s">
        <v>39</v>
      </c>
      <c r="N2514">
        <v>1</v>
      </c>
      <c r="O2514" t="s">
        <v>33</v>
      </c>
      <c r="P2514">
        <v>1107</v>
      </c>
      <c r="T2514" s="3">
        <f t="shared" si="79"/>
        <v>24.95</v>
      </c>
      <c r="U2514" s="3">
        <f>IF(AND(R2514&lt;&gt;"_U",N2514&lt;&gt;9999,N2514&lt;&gt;999,L2514&lt;&gt;"Median"),IFERROR(VLOOKUP(A2514,'TA Total'!A:P,16,0),"."),".")</f>
        <v>4437</v>
      </c>
    </row>
    <row r="2515" spans="1:21" x14ac:dyDescent="0.3">
      <c r="A2515" s="1" t="str">
        <f t="shared" si="78"/>
        <v>2018|Wellington City|$20,000 or less</v>
      </c>
      <c r="B2515" t="s">
        <v>18</v>
      </c>
      <c r="C2515" t="s">
        <v>19</v>
      </c>
      <c r="D2515" t="s">
        <v>20</v>
      </c>
      <c r="E2515" t="s">
        <v>21</v>
      </c>
      <c r="F2515">
        <v>2018</v>
      </c>
      <c r="G2515">
        <v>2018</v>
      </c>
      <c r="H2515">
        <v>47</v>
      </c>
      <c r="I2515" t="s">
        <v>138</v>
      </c>
      <c r="J2515">
        <v>99</v>
      </c>
      <c r="K2515" t="s">
        <v>23</v>
      </c>
      <c r="L2515">
        <v>1</v>
      </c>
      <c r="M2515" t="s">
        <v>39</v>
      </c>
      <c r="N2515">
        <v>999</v>
      </c>
      <c r="O2515" t="s">
        <v>42</v>
      </c>
      <c r="P2515">
        <v>0</v>
      </c>
      <c r="T2515" s="3" t="str">
        <f t="shared" si="79"/>
        <v>.</v>
      </c>
      <c r="U2515" s="3" t="str">
        <f>IF(AND(R2515&lt;&gt;"_U",N2515&lt;&gt;9999,N2515&lt;&gt;999,L2515&lt;&gt;"Median"),IFERROR(VLOOKUP(A2515,'TA Total'!A:P,16,0),"."),".")</f>
        <v>.</v>
      </c>
    </row>
    <row r="2516" spans="1:21" x14ac:dyDescent="0.3">
      <c r="A2516" s="1" t="str">
        <f t="shared" si="78"/>
        <v>2018|Wellington City|$20,001-$30,000</v>
      </c>
      <c r="B2516" t="s">
        <v>18</v>
      </c>
      <c r="C2516" t="s">
        <v>19</v>
      </c>
      <c r="D2516" t="s">
        <v>20</v>
      </c>
      <c r="E2516" t="s">
        <v>21</v>
      </c>
      <c r="F2516">
        <v>2018</v>
      </c>
      <c r="G2516">
        <v>2018</v>
      </c>
      <c r="H2516">
        <v>47</v>
      </c>
      <c r="I2516" t="s">
        <v>138</v>
      </c>
      <c r="J2516">
        <v>99</v>
      </c>
      <c r="K2516" t="s">
        <v>23</v>
      </c>
      <c r="L2516">
        <v>2</v>
      </c>
      <c r="M2516" t="s">
        <v>24</v>
      </c>
      <c r="N2516">
        <v>999</v>
      </c>
      <c r="O2516" t="s">
        <v>42</v>
      </c>
      <c r="P2516">
        <v>0</v>
      </c>
      <c r="T2516" s="3" t="str">
        <f t="shared" si="79"/>
        <v>.</v>
      </c>
      <c r="U2516" s="3" t="str">
        <f>IF(AND(R2516&lt;&gt;"_U",N2516&lt;&gt;9999,N2516&lt;&gt;999,L2516&lt;&gt;"Median"),IFERROR(VLOOKUP(A2516,'TA Total'!A:P,16,0),"."),".")</f>
        <v>.</v>
      </c>
    </row>
    <row r="2517" spans="1:21" x14ac:dyDescent="0.3">
      <c r="A2517" s="1" t="str">
        <f t="shared" si="78"/>
        <v>2018|Wellington City|$20,001-$30,000</v>
      </c>
      <c r="B2517" t="s">
        <v>18</v>
      </c>
      <c r="C2517" t="s">
        <v>19</v>
      </c>
      <c r="D2517" t="s">
        <v>20</v>
      </c>
      <c r="E2517" t="s">
        <v>21</v>
      </c>
      <c r="F2517">
        <v>2018</v>
      </c>
      <c r="G2517">
        <v>2018</v>
      </c>
      <c r="H2517">
        <v>47</v>
      </c>
      <c r="I2517" t="s">
        <v>138</v>
      </c>
      <c r="J2517">
        <v>99</v>
      </c>
      <c r="K2517" t="s">
        <v>23</v>
      </c>
      <c r="L2517">
        <v>2</v>
      </c>
      <c r="M2517" t="s">
        <v>24</v>
      </c>
      <c r="N2517">
        <v>3</v>
      </c>
      <c r="O2517" t="s">
        <v>25</v>
      </c>
      <c r="P2517">
        <v>375</v>
      </c>
      <c r="T2517" s="3">
        <f t="shared" si="79"/>
        <v>8.67</v>
      </c>
      <c r="U2517" s="3">
        <f>IF(AND(R2517&lt;&gt;"_U",N2517&lt;&gt;9999,N2517&lt;&gt;999,L2517&lt;&gt;"Median"),IFERROR(VLOOKUP(A2517,'TA Total'!A:P,16,0),"."),".")</f>
        <v>4326</v>
      </c>
    </row>
    <row r="2518" spans="1:21" x14ac:dyDescent="0.3">
      <c r="A2518" s="1" t="str">
        <f t="shared" si="78"/>
        <v>2018|Wellington City|$20,001-$30,000</v>
      </c>
      <c r="B2518" t="s">
        <v>18</v>
      </c>
      <c r="C2518" t="s">
        <v>19</v>
      </c>
      <c r="D2518" t="s">
        <v>20</v>
      </c>
      <c r="E2518" t="s">
        <v>21</v>
      </c>
      <c r="F2518">
        <v>2018</v>
      </c>
      <c r="G2518">
        <v>2018</v>
      </c>
      <c r="H2518">
        <v>47</v>
      </c>
      <c r="I2518" t="s">
        <v>138</v>
      </c>
      <c r="J2518">
        <v>99</v>
      </c>
      <c r="K2518" t="s">
        <v>23</v>
      </c>
      <c r="L2518">
        <v>2</v>
      </c>
      <c r="M2518" t="s">
        <v>24</v>
      </c>
      <c r="N2518">
        <v>2</v>
      </c>
      <c r="O2518" t="s">
        <v>28</v>
      </c>
      <c r="P2518">
        <v>2148</v>
      </c>
      <c r="T2518" s="3">
        <f t="shared" si="79"/>
        <v>49.65</v>
      </c>
      <c r="U2518" s="3">
        <f>IF(AND(R2518&lt;&gt;"_U",N2518&lt;&gt;9999,N2518&lt;&gt;999,L2518&lt;&gt;"Median"),IFERROR(VLOOKUP(A2518,'TA Total'!A:P,16,0),"."),".")</f>
        <v>4326</v>
      </c>
    </row>
    <row r="2519" spans="1:21" x14ac:dyDescent="0.3">
      <c r="A2519" s="1" t="str">
        <f t="shared" si="78"/>
        <v>2018|Wellington City|$20,001-$30,000</v>
      </c>
      <c r="B2519" t="s">
        <v>18</v>
      </c>
      <c r="C2519" t="s">
        <v>19</v>
      </c>
      <c r="D2519" t="s">
        <v>20</v>
      </c>
      <c r="E2519" t="s">
        <v>21</v>
      </c>
      <c r="F2519">
        <v>2018</v>
      </c>
      <c r="G2519">
        <v>2018</v>
      </c>
      <c r="H2519">
        <v>47</v>
      </c>
      <c r="I2519" t="s">
        <v>138</v>
      </c>
      <c r="J2519">
        <v>99</v>
      </c>
      <c r="K2519" t="s">
        <v>23</v>
      </c>
      <c r="L2519">
        <v>2</v>
      </c>
      <c r="M2519" t="s">
        <v>24</v>
      </c>
      <c r="N2519">
        <v>9999</v>
      </c>
      <c r="O2519" t="s">
        <v>40</v>
      </c>
      <c r="P2519">
        <v>4326</v>
      </c>
      <c r="T2519" s="3" t="str">
        <f t="shared" si="79"/>
        <v>.</v>
      </c>
      <c r="U2519" s="3" t="str">
        <f>IF(AND(R2519&lt;&gt;"_U",N2519&lt;&gt;9999,N2519&lt;&gt;999,L2519&lt;&gt;"Median"),IFERROR(VLOOKUP(A2519,'TA Total'!A:P,16,0),"."),".")</f>
        <v>.</v>
      </c>
    </row>
    <row r="2520" spans="1:21" x14ac:dyDescent="0.3">
      <c r="A2520" s="1" t="str">
        <f t="shared" si="78"/>
        <v>2018|Wellington City|$20,001-$30,000</v>
      </c>
      <c r="B2520" t="s">
        <v>18</v>
      </c>
      <c r="C2520" t="s">
        <v>19</v>
      </c>
      <c r="D2520" t="s">
        <v>20</v>
      </c>
      <c r="E2520" t="s">
        <v>21</v>
      </c>
      <c r="F2520">
        <v>2018</v>
      </c>
      <c r="G2520">
        <v>2018</v>
      </c>
      <c r="H2520">
        <v>47</v>
      </c>
      <c r="I2520" t="s">
        <v>138</v>
      </c>
      <c r="J2520">
        <v>99</v>
      </c>
      <c r="K2520" t="s">
        <v>23</v>
      </c>
      <c r="L2520">
        <v>2</v>
      </c>
      <c r="M2520" t="s">
        <v>24</v>
      </c>
      <c r="N2520">
        <v>1</v>
      </c>
      <c r="O2520" t="s">
        <v>33</v>
      </c>
      <c r="P2520">
        <v>1803</v>
      </c>
      <c r="T2520" s="3">
        <f t="shared" si="79"/>
        <v>41.68</v>
      </c>
      <c r="U2520" s="3">
        <f>IF(AND(R2520&lt;&gt;"_U",N2520&lt;&gt;9999,N2520&lt;&gt;999,L2520&lt;&gt;"Median"),IFERROR(VLOOKUP(A2520,'TA Total'!A:P,16,0),"."),".")</f>
        <v>4326</v>
      </c>
    </row>
    <row r="2521" spans="1:21" x14ac:dyDescent="0.3">
      <c r="A2521" s="1" t="str">
        <f t="shared" si="78"/>
        <v>2018|Wellington City|$20,001-$30,000</v>
      </c>
      <c r="B2521" t="s">
        <v>18</v>
      </c>
      <c r="C2521" t="s">
        <v>19</v>
      </c>
      <c r="D2521" t="s">
        <v>20</v>
      </c>
      <c r="E2521" t="s">
        <v>21</v>
      </c>
      <c r="F2521">
        <v>2018</v>
      </c>
      <c r="G2521">
        <v>2018</v>
      </c>
      <c r="H2521">
        <v>47</v>
      </c>
      <c r="I2521" t="s">
        <v>138</v>
      </c>
      <c r="J2521">
        <v>99</v>
      </c>
      <c r="K2521" t="s">
        <v>23</v>
      </c>
      <c r="L2521">
        <v>2</v>
      </c>
      <c r="M2521" t="s">
        <v>24</v>
      </c>
      <c r="N2521">
        <v>7777</v>
      </c>
      <c r="O2521" t="s">
        <v>37</v>
      </c>
      <c r="P2521">
        <v>4326</v>
      </c>
      <c r="T2521" s="3">
        <f t="shared" si="79"/>
        <v>100</v>
      </c>
      <c r="U2521" s="3">
        <f>IF(AND(R2521&lt;&gt;"_U",N2521&lt;&gt;9999,N2521&lt;&gt;999,L2521&lt;&gt;"Median"),IFERROR(VLOOKUP(A2521,'TA Total'!A:P,16,0),"."),".")</f>
        <v>4326</v>
      </c>
    </row>
    <row r="2522" spans="1:21" x14ac:dyDescent="0.3">
      <c r="A2522" s="1" t="str">
        <f t="shared" si="78"/>
        <v>2018|Wellington City|$30,001-$50,000</v>
      </c>
      <c r="B2522" t="s">
        <v>18</v>
      </c>
      <c r="C2522" t="s">
        <v>19</v>
      </c>
      <c r="D2522" t="s">
        <v>20</v>
      </c>
      <c r="E2522" t="s">
        <v>21</v>
      </c>
      <c r="F2522">
        <v>2018</v>
      </c>
      <c r="G2522">
        <v>2018</v>
      </c>
      <c r="H2522">
        <v>47</v>
      </c>
      <c r="I2522" t="s">
        <v>138</v>
      </c>
      <c r="J2522">
        <v>99</v>
      </c>
      <c r="K2522" t="s">
        <v>23</v>
      </c>
      <c r="L2522">
        <v>3</v>
      </c>
      <c r="M2522" t="s">
        <v>45</v>
      </c>
      <c r="N2522">
        <v>2</v>
      </c>
      <c r="O2522" t="s">
        <v>28</v>
      </c>
      <c r="P2522">
        <v>3312</v>
      </c>
      <c r="T2522" s="3">
        <f t="shared" si="79"/>
        <v>50.85</v>
      </c>
      <c r="U2522" s="3">
        <f>IF(AND(R2522&lt;&gt;"_U",N2522&lt;&gt;9999,N2522&lt;&gt;999,L2522&lt;&gt;"Median"),IFERROR(VLOOKUP(A2522,'TA Total'!A:P,16,0),"."),".")</f>
        <v>6513</v>
      </c>
    </row>
    <row r="2523" spans="1:21" x14ac:dyDescent="0.3">
      <c r="A2523" s="1" t="str">
        <f t="shared" si="78"/>
        <v>2018|Wellington City|$30,001-$50,000</v>
      </c>
      <c r="B2523" t="s">
        <v>18</v>
      </c>
      <c r="C2523" t="s">
        <v>19</v>
      </c>
      <c r="D2523" t="s">
        <v>20</v>
      </c>
      <c r="E2523" t="s">
        <v>21</v>
      </c>
      <c r="F2523">
        <v>2018</v>
      </c>
      <c r="G2523">
        <v>2018</v>
      </c>
      <c r="H2523">
        <v>47</v>
      </c>
      <c r="I2523" t="s">
        <v>138</v>
      </c>
      <c r="J2523">
        <v>99</v>
      </c>
      <c r="K2523" t="s">
        <v>23</v>
      </c>
      <c r="L2523">
        <v>3</v>
      </c>
      <c r="M2523" t="s">
        <v>45</v>
      </c>
      <c r="N2523">
        <v>999</v>
      </c>
      <c r="O2523" t="s">
        <v>42</v>
      </c>
      <c r="P2523">
        <v>0</v>
      </c>
      <c r="T2523" s="3" t="str">
        <f t="shared" si="79"/>
        <v>.</v>
      </c>
      <c r="U2523" s="3" t="str">
        <f>IF(AND(R2523&lt;&gt;"_U",N2523&lt;&gt;9999,N2523&lt;&gt;999,L2523&lt;&gt;"Median"),IFERROR(VLOOKUP(A2523,'TA Total'!A:P,16,0),"."),".")</f>
        <v>.</v>
      </c>
    </row>
    <row r="2524" spans="1:21" x14ac:dyDescent="0.3">
      <c r="A2524" s="1" t="str">
        <f t="shared" si="78"/>
        <v>2018|Wellington City|$30,001-$50,000</v>
      </c>
      <c r="B2524" t="s">
        <v>18</v>
      </c>
      <c r="C2524" t="s">
        <v>19</v>
      </c>
      <c r="D2524" t="s">
        <v>20</v>
      </c>
      <c r="E2524" t="s">
        <v>21</v>
      </c>
      <c r="F2524">
        <v>2018</v>
      </c>
      <c r="G2524">
        <v>2018</v>
      </c>
      <c r="H2524">
        <v>47</v>
      </c>
      <c r="I2524" t="s">
        <v>138</v>
      </c>
      <c r="J2524">
        <v>99</v>
      </c>
      <c r="K2524" t="s">
        <v>23</v>
      </c>
      <c r="L2524">
        <v>3</v>
      </c>
      <c r="M2524" t="s">
        <v>45</v>
      </c>
      <c r="N2524">
        <v>1</v>
      </c>
      <c r="O2524" t="s">
        <v>33</v>
      </c>
      <c r="P2524">
        <v>2589</v>
      </c>
      <c r="T2524" s="3">
        <f t="shared" si="79"/>
        <v>39.75</v>
      </c>
      <c r="U2524" s="3">
        <f>IF(AND(R2524&lt;&gt;"_U",N2524&lt;&gt;9999,N2524&lt;&gt;999,L2524&lt;&gt;"Median"),IFERROR(VLOOKUP(A2524,'TA Total'!A:P,16,0),"."),".")</f>
        <v>6513</v>
      </c>
    </row>
    <row r="2525" spans="1:21" x14ac:dyDescent="0.3">
      <c r="A2525" s="1" t="str">
        <f t="shared" si="78"/>
        <v>2018|Wellington City|$30,001-$50,000</v>
      </c>
      <c r="B2525" t="s">
        <v>18</v>
      </c>
      <c r="C2525" t="s">
        <v>19</v>
      </c>
      <c r="D2525" t="s">
        <v>20</v>
      </c>
      <c r="E2525" t="s">
        <v>21</v>
      </c>
      <c r="F2525">
        <v>2018</v>
      </c>
      <c r="G2525">
        <v>2018</v>
      </c>
      <c r="H2525">
        <v>47</v>
      </c>
      <c r="I2525" t="s">
        <v>138</v>
      </c>
      <c r="J2525">
        <v>99</v>
      </c>
      <c r="K2525" t="s">
        <v>23</v>
      </c>
      <c r="L2525">
        <v>3</v>
      </c>
      <c r="M2525" t="s">
        <v>45</v>
      </c>
      <c r="N2525">
        <v>9999</v>
      </c>
      <c r="O2525" t="s">
        <v>40</v>
      </c>
      <c r="P2525">
        <v>6513</v>
      </c>
      <c r="T2525" s="3" t="str">
        <f t="shared" si="79"/>
        <v>.</v>
      </c>
      <c r="U2525" s="3" t="str">
        <f>IF(AND(R2525&lt;&gt;"_U",N2525&lt;&gt;9999,N2525&lt;&gt;999,L2525&lt;&gt;"Median"),IFERROR(VLOOKUP(A2525,'TA Total'!A:P,16,0),"."),".")</f>
        <v>.</v>
      </c>
    </row>
    <row r="2526" spans="1:21" x14ac:dyDescent="0.3">
      <c r="A2526" s="1" t="str">
        <f t="shared" si="78"/>
        <v>2018|Wellington City|$30,001-$50,000</v>
      </c>
      <c r="B2526" t="s">
        <v>18</v>
      </c>
      <c r="C2526" t="s">
        <v>19</v>
      </c>
      <c r="D2526" t="s">
        <v>20</v>
      </c>
      <c r="E2526" t="s">
        <v>21</v>
      </c>
      <c r="F2526">
        <v>2018</v>
      </c>
      <c r="G2526">
        <v>2018</v>
      </c>
      <c r="H2526">
        <v>47</v>
      </c>
      <c r="I2526" t="s">
        <v>138</v>
      </c>
      <c r="J2526">
        <v>99</v>
      </c>
      <c r="K2526" t="s">
        <v>23</v>
      </c>
      <c r="L2526">
        <v>3</v>
      </c>
      <c r="M2526" t="s">
        <v>45</v>
      </c>
      <c r="N2526">
        <v>7777</v>
      </c>
      <c r="O2526" t="s">
        <v>37</v>
      </c>
      <c r="P2526">
        <v>6513</v>
      </c>
      <c r="T2526" s="3">
        <f t="shared" si="79"/>
        <v>100</v>
      </c>
      <c r="U2526" s="3">
        <f>IF(AND(R2526&lt;&gt;"_U",N2526&lt;&gt;9999,N2526&lt;&gt;999,L2526&lt;&gt;"Median"),IFERROR(VLOOKUP(A2526,'TA Total'!A:P,16,0),"."),".")</f>
        <v>6513</v>
      </c>
    </row>
    <row r="2527" spans="1:21" x14ac:dyDescent="0.3">
      <c r="A2527" s="1" t="str">
        <f t="shared" si="78"/>
        <v>2018|Wellington City|$30,001-$50,000</v>
      </c>
      <c r="B2527" t="s">
        <v>18</v>
      </c>
      <c r="C2527" t="s">
        <v>19</v>
      </c>
      <c r="D2527" t="s">
        <v>20</v>
      </c>
      <c r="E2527" t="s">
        <v>21</v>
      </c>
      <c r="F2527">
        <v>2018</v>
      </c>
      <c r="G2527">
        <v>2018</v>
      </c>
      <c r="H2527">
        <v>47</v>
      </c>
      <c r="I2527" t="s">
        <v>138</v>
      </c>
      <c r="J2527">
        <v>99</v>
      </c>
      <c r="K2527" t="s">
        <v>23</v>
      </c>
      <c r="L2527">
        <v>3</v>
      </c>
      <c r="M2527" t="s">
        <v>45</v>
      </c>
      <c r="N2527">
        <v>3</v>
      </c>
      <c r="O2527" t="s">
        <v>25</v>
      </c>
      <c r="P2527">
        <v>615</v>
      </c>
      <c r="T2527" s="3">
        <f t="shared" si="79"/>
        <v>9.44</v>
      </c>
      <c r="U2527" s="3">
        <f>IF(AND(R2527&lt;&gt;"_U",N2527&lt;&gt;9999,N2527&lt;&gt;999,L2527&lt;&gt;"Median"),IFERROR(VLOOKUP(A2527,'TA Total'!A:P,16,0),"."),".")</f>
        <v>6513</v>
      </c>
    </row>
    <row r="2528" spans="1:21" x14ac:dyDescent="0.3">
      <c r="A2528" s="1" t="str">
        <f t="shared" si="78"/>
        <v>2018|Wellington City|$50,001-$70,000</v>
      </c>
      <c r="B2528" t="s">
        <v>18</v>
      </c>
      <c r="C2528" t="s">
        <v>19</v>
      </c>
      <c r="D2528" t="s">
        <v>20</v>
      </c>
      <c r="E2528" t="s">
        <v>21</v>
      </c>
      <c r="F2528">
        <v>2018</v>
      </c>
      <c r="G2528">
        <v>2018</v>
      </c>
      <c r="H2528">
        <v>47</v>
      </c>
      <c r="I2528" t="s">
        <v>138</v>
      </c>
      <c r="J2528">
        <v>99</v>
      </c>
      <c r="K2528" t="s">
        <v>23</v>
      </c>
      <c r="L2528">
        <v>4</v>
      </c>
      <c r="M2528" t="s">
        <v>36</v>
      </c>
      <c r="N2528">
        <v>1</v>
      </c>
      <c r="O2528" t="s">
        <v>33</v>
      </c>
      <c r="P2528">
        <v>2832</v>
      </c>
      <c r="T2528" s="3">
        <f t="shared" si="79"/>
        <v>39.92</v>
      </c>
      <c r="U2528" s="3">
        <f>IF(AND(R2528&lt;&gt;"_U",N2528&lt;&gt;9999,N2528&lt;&gt;999,L2528&lt;&gt;"Median"),IFERROR(VLOOKUP(A2528,'TA Total'!A:P,16,0),"."),".")</f>
        <v>7095</v>
      </c>
    </row>
    <row r="2529" spans="1:21" x14ac:dyDescent="0.3">
      <c r="A2529" s="1" t="str">
        <f t="shared" si="78"/>
        <v>2018|Wellington City|$50,001-$70,000</v>
      </c>
      <c r="B2529" t="s">
        <v>18</v>
      </c>
      <c r="C2529" t="s">
        <v>19</v>
      </c>
      <c r="D2529" t="s">
        <v>20</v>
      </c>
      <c r="E2529" t="s">
        <v>21</v>
      </c>
      <c r="F2529">
        <v>2018</v>
      </c>
      <c r="G2529">
        <v>2018</v>
      </c>
      <c r="H2529">
        <v>47</v>
      </c>
      <c r="I2529" t="s">
        <v>138</v>
      </c>
      <c r="J2529">
        <v>99</v>
      </c>
      <c r="K2529" t="s">
        <v>23</v>
      </c>
      <c r="L2529">
        <v>4</v>
      </c>
      <c r="M2529" t="s">
        <v>36</v>
      </c>
      <c r="N2529">
        <v>9999</v>
      </c>
      <c r="O2529" t="s">
        <v>40</v>
      </c>
      <c r="P2529">
        <v>7095</v>
      </c>
      <c r="T2529" s="3" t="str">
        <f t="shared" si="79"/>
        <v>.</v>
      </c>
      <c r="U2529" s="3" t="str">
        <f>IF(AND(R2529&lt;&gt;"_U",N2529&lt;&gt;9999,N2529&lt;&gt;999,L2529&lt;&gt;"Median"),IFERROR(VLOOKUP(A2529,'TA Total'!A:P,16,0),"."),".")</f>
        <v>.</v>
      </c>
    </row>
    <row r="2530" spans="1:21" x14ac:dyDescent="0.3">
      <c r="A2530" s="1" t="str">
        <f t="shared" si="78"/>
        <v>2018|Wellington City|$50,001-$70,000</v>
      </c>
      <c r="B2530" t="s">
        <v>18</v>
      </c>
      <c r="C2530" t="s">
        <v>19</v>
      </c>
      <c r="D2530" t="s">
        <v>20</v>
      </c>
      <c r="E2530" t="s">
        <v>21</v>
      </c>
      <c r="F2530">
        <v>2018</v>
      </c>
      <c r="G2530">
        <v>2018</v>
      </c>
      <c r="H2530">
        <v>47</v>
      </c>
      <c r="I2530" t="s">
        <v>138</v>
      </c>
      <c r="J2530">
        <v>99</v>
      </c>
      <c r="K2530" t="s">
        <v>23</v>
      </c>
      <c r="L2530">
        <v>4</v>
      </c>
      <c r="M2530" t="s">
        <v>36</v>
      </c>
      <c r="N2530">
        <v>7777</v>
      </c>
      <c r="O2530" t="s">
        <v>37</v>
      </c>
      <c r="P2530">
        <v>7095</v>
      </c>
      <c r="T2530" s="3">
        <f t="shared" si="79"/>
        <v>100</v>
      </c>
      <c r="U2530" s="3">
        <f>IF(AND(R2530&lt;&gt;"_U",N2530&lt;&gt;9999,N2530&lt;&gt;999,L2530&lt;&gt;"Median"),IFERROR(VLOOKUP(A2530,'TA Total'!A:P,16,0),"."),".")</f>
        <v>7095</v>
      </c>
    </row>
    <row r="2531" spans="1:21" x14ac:dyDescent="0.3">
      <c r="A2531" s="1" t="str">
        <f t="shared" si="78"/>
        <v>2018|Wellington City|$50,001-$70,000</v>
      </c>
      <c r="B2531" t="s">
        <v>18</v>
      </c>
      <c r="C2531" t="s">
        <v>19</v>
      </c>
      <c r="D2531" t="s">
        <v>20</v>
      </c>
      <c r="E2531" t="s">
        <v>21</v>
      </c>
      <c r="F2531">
        <v>2018</v>
      </c>
      <c r="G2531">
        <v>2018</v>
      </c>
      <c r="H2531">
        <v>47</v>
      </c>
      <c r="I2531" t="s">
        <v>138</v>
      </c>
      <c r="J2531">
        <v>99</v>
      </c>
      <c r="K2531" t="s">
        <v>23</v>
      </c>
      <c r="L2531">
        <v>4</v>
      </c>
      <c r="M2531" t="s">
        <v>36</v>
      </c>
      <c r="N2531">
        <v>999</v>
      </c>
      <c r="O2531" t="s">
        <v>42</v>
      </c>
      <c r="P2531">
        <v>0</v>
      </c>
      <c r="T2531" s="3" t="str">
        <f t="shared" si="79"/>
        <v>.</v>
      </c>
      <c r="U2531" s="3" t="str">
        <f>IF(AND(R2531&lt;&gt;"_U",N2531&lt;&gt;9999,N2531&lt;&gt;999,L2531&lt;&gt;"Median"),IFERROR(VLOOKUP(A2531,'TA Total'!A:P,16,0),"."),".")</f>
        <v>.</v>
      </c>
    </row>
    <row r="2532" spans="1:21" x14ac:dyDescent="0.3">
      <c r="A2532" s="1" t="str">
        <f t="shared" si="78"/>
        <v>2018|Wellington City|$50,001-$70,000</v>
      </c>
      <c r="B2532" t="s">
        <v>18</v>
      </c>
      <c r="C2532" t="s">
        <v>19</v>
      </c>
      <c r="D2532" t="s">
        <v>20</v>
      </c>
      <c r="E2532" t="s">
        <v>21</v>
      </c>
      <c r="F2532">
        <v>2018</v>
      </c>
      <c r="G2532">
        <v>2018</v>
      </c>
      <c r="H2532">
        <v>47</v>
      </c>
      <c r="I2532" t="s">
        <v>138</v>
      </c>
      <c r="J2532">
        <v>99</v>
      </c>
      <c r="K2532" t="s">
        <v>23</v>
      </c>
      <c r="L2532">
        <v>4</v>
      </c>
      <c r="M2532" t="s">
        <v>36</v>
      </c>
      <c r="N2532">
        <v>3</v>
      </c>
      <c r="O2532" t="s">
        <v>25</v>
      </c>
      <c r="P2532">
        <v>630</v>
      </c>
      <c r="T2532" s="3">
        <f t="shared" si="79"/>
        <v>8.8800000000000008</v>
      </c>
      <c r="U2532" s="3">
        <f>IF(AND(R2532&lt;&gt;"_U",N2532&lt;&gt;9999,N2532&lt;&gt;999,L2532&lt;&gt;"Median"),IFERROR(VLOOKUP(A2532,'TA Total'!A:P,16,0),"."),".")</f>
        <v>7095</v>
      </c>
    </row>
    <row r="2533" spans="1:21" x14ac:dyDescent="0.3">
      <c r="A2533" s="1" t="str">
        <f t="shared" si="78"/>
        <v>2018|Wellington City|$50,001-$70,000</v>
      </c>
      <c r="B2533" t="s">
        <v>18</v>
      </c>
      <c r="C2533" t="s">
        <v>19</v>
      </c>
      <c r="D2533" t="s">
        <v>20</v>
      </c>
      <c r="E2533" t="s">
        <v>21</v>
      </c>
      <c r="F2533">
        <v>2018</v>
      </c>
      <c r="G2533">
        <v>2018</v>
      </c>
      <c r="H2533">
        <v>47</v>
      </c>
      <c r="I2533" t="s">
        <v>138</v>
      </c>
      <c r="J2533">
        <v>99</v>
      </c>
      <c r="K2533" t="s">
        <v>23</v>
      </c>
      <c r="L2533">
        <v>4</v>
      </c>
      <c r="M2533" t="s">
        <v>36</v>
      </c>
      <c r="N2533">
        <v>2</v>
      </c>
      <c r="O2533" t="s">
        <v>28</v>
      </c>
      <c r="P2533">
        <v>3633</v>
      </c>
      <c r="T2533" s="3">
        <f t="shared" si="79"/>
        <v>51.21</v>
      </c>
      <c r="U2533" s="3">
        <f>IF(AND(R2533&lt;&gt;"_U",N2533&lt;&gt;9999,N2533&lt;&gt;999,L2533&lt;&gt;"Median"),IFERROR(VLOOKUP(A2533,'TA Total'!A:P,16,0),"."),".")</f>
        <v>7095</v>
      </c>
    </row>
    <row r="2534" spans="1:21" x14ac:dyDescent="0.3">
      <c r="A2534" s="1" t="str">
        <f t="shared" si="78"/>
        <v>2018|Wellington City|$70,001-$100,000</v>
      </c>
      <c r="B2534" t="s">
        <v>18</v>
      </c>
      <c r="C2534" t="s">
        <v>19</v>
      </c>
      <c r="D2534" t="s">
        <v>20</v>
      </c>
      <c r="E2534" t="s">
        <v>21</v>
      </c>
      <c r="F2534">
        <v>2018</v>
      </c>
      <c r="G2534">
        <v>2018</v>
      </c>
      <c r="H2534">
        <v>47</v>
      </c>
      <c r="I2534" t="s">
        <v>138</v>
      </c>
      <c r="J2534">
        <v>99</v>
      </c>
      <c r="K2534" t="s">
        <v>23</v>
      </c>
      <c r="L2534">
        <v>5</v>
      </c>
      <c r="M2534" t="s">
        <v>58</v>
      </c>
      <c r="N2534">
        <v>9999</v>
      </c>
      <c r="O2534" t="s">
        <v>40</v>
      </c>
      <c r="P2534">
        <v>9702</v>
      </c>
      <c r="T2534" s="3" t="str">
        <f t="shared" si="79"/>
        <v>.</v>
      </c>
      <c r="U2534" s="3" t="str">
        <f>IF(AND(R2534&lt;&gt;"_U",N2534&lt;&gt;9999,N2534&lt;&gt;999,L2534&lt;&gt;"Median"),IFERROR(VLOOKUP(A2534,'TA Total'!A:P,16,0),"."),".")</f>
        <v>.</v>
      </c>
    </row>
    <row r="2535" spans="1:21" x14ac:dyDescent="0.3">
      <c r="A2535" s="1" t="str">
        <f t="shared" si="78"/>
        <v>2018|Wellington City|$70,001-$100,000</v>
      </c>
      <c r="B2535" t="s">
        <v>18</v>
      </c>
      <c r="C2535" t="s">
        <v>19</v>
      </c>
      <c r="D2535" t="s">
        <v>20</v>
      </c>
      <c r="E2535" t="s">
        <v>21</v>
      </c>
      <c r="F2535">
        <v>2018</v>
      </c>
      <c r="G2535">
        <v>2018</v>
      </c>
      <c r="H2535">
        <v>47</v>
      </c>
      <c r="I2535" t="s">
        <v>138</v>
      </c>
      <c r="J2535">
        <v>99</v>
      </c>
      <c r="K2535" t="s">
        <v>23</v>
      </c>
      <c r="L2535">
        <v>5</v>
      </c>
      <c r="M2535" t="s">
        <v>58</v>
      </c>
      <c r="N2535">
        <v>999</v>
      </c>
      <c r="O2535" t="s">
        <v>42</v>
      </c>
      <c r="P2535">
        <v>0</v>
      </c>
      <c r="T2535" s="3" t="str">
        <f t="shared" si="79"/>
        <v>.</v>
      </c>
      <c r="U2535" s="3" t="str">
        <f>IF(AND(R2535&lt;&gt;"_U",N2535&lt;&gt;9999,N2535&lt;&gt;999,L2535&lt;&gt;"Median"),IFERROR(VLOOKUP(A2535,'TA Total'!A:P,16,0),"."),".")</f>
        <v>.</v>
      </c>
    </row>
    <row r="2536" spans="1:21" x14ac:dyDescent="0.3">
      <c r="A2536" s="1" t="str">
        <f t="shared" si="78"/>
        <v>2018|Wellington City|$70,001-$100,000</v>
      </c>
      <c r="B2536" t="s">
        <v>18</v>
      </c>
      <c r="C2536" t="s">
        <v>19</v>
      </c>
      <c r="D2536" t="s">
        <v>20</v>
      </c>
      <c r="E2536" t="s">
        <v>21</v>
      </c>
      <c r="F2536">
        <v>2018</v>
      </c>
      <c r="G2536">
        <v>2018</v>
      </c>
      <c r="H2536">
        <v>47</v>
      </c>
      <c r="I2536" t="s">
        <v>138</v>
      </c>
      <c r="J2536">
        <v>99</v>
      </c>
      <c r="K2536" t="s">
        <v>23</v>
      </c>
      <c r="L2536">
        <v>5</v>
      </c>
      <c r="M2536" t="s">
        <v>58</v>
      </c>
      <c r="N2536">
        <v>7777</v>
      </c>
      <c r="O2536" t="s">
        <v>37</v>
      </c>
      <c r="P2536">
        <v>9702</v>
      </c>
      <c r="T2536" s="3">
        <f t="shared" si="79"/>
        <v>100</v>
      </c>
      <c r="U2536" s="3">
        <f>IF(AND(R2536&lt;&gt;"_U",N2536&lt;&gt;9999,N2536&lt;&gt;999,L2536&lt;&gt;"Median"),IFERROR(VLOOKUP(A2536,'TA Total'!A:P,16,0),"."),".")</f>
        <v>9702</v>
      </c>
    </row>
    <row r="2537" spans="1:21" x14ac:dyDescent="0.3">
      <c r="A2537" s="1" t="str">
        <f t="shared" si="78"/>
        <v>2018|Wellington City|$70,001-$100,000</v>
      </c>
      <c r="B2537" t="s">
        <v>18</v>
      </c>
      <c r="C2537" t="s">
        <v>19</v>
      </c>
      <c r="D2537" t="s">
        <v>20</v>
      </c>
      <c r="E2537" t="s">
        <v>21</v>
      </c>
      <c r="F2537">
        <v>2018</v>
      </c>
      <c r="G2537">
        <v>2018</v>
      </c>
      <c r="H2537">
        <v>47</v>
      </c>
      <c r="I2537" t="s">
        <v>138</v>
      </c>
      <c r="J2537">
        <v>99</v>
      </c>
      <c r="K2537" t="s">
        <v>23</v>
      </c>
      <c r="L2537">
        <v>5</v>
      </c>
      <c r="M2537" t="s">
        <v>58</v>
      </c>
      <c r="N2537">
        <v>3</v>
      </c>
      <c r="O2537" t="s">
        <v>25</v>
      </c>
      <c r="P2537">
        <v>855</v>
      </c>
      <c r="T2537" s="3">
        <f t="shared" si="79"/>
        <v>8.81</v>
      </c>
      <c r="U2537" s="3">
        <f>IF(AND(R2537&lt;&gt;"_U",N2537&lt;&gt;9999,N2537&lt;&gt;999,L2537&lt;&gt;"Median"),IFERROR(VLOOKUP(A2537,'TA Total'!A:P,16,0),"."),".")</f>
        <v>9702</v>
      </c>
    </row>
    <row r="2538" spans="1:21" x14ac:dyDescent="0.3">
      <c r="A2538" s="1" t="str">
        <f t="shared" si="78"/>
        <v>2018|Wellington City|$70,001-$100,000</v>
      </c>
      <c r="B2538" t="s">
        <v>18</v>
      </c>
      <c r="C2538" t="s">
        <v>19</v>
      </c>
      <c r="D2538" t="s">
        <v>20</v>
      </c>
      <c r="E2538" t="s">
        <v>21</v>
      </c>
      <c r="F2538">
        <v>2018</v>
      </c>
      <c r="G2538">
        <v>2018</v>
      </c>
      <c r="H2538">
        <v>47</v>
      </c>
      <c r="I2538" t="s">
        <v>138</v>
      </c>
      <c r="J2538">
        <v>99</v>
      </c>
      <c r="K2538" t="s">
        <v>23</v>
      </c>
      <c r="L2538">
        <v>5</v>
      </c>
      <c r="M2538" t="s">
        <v>58</v>
      </c>
      <c r="N2538">
        <v>2</v>
      </c>
      <c r="O2538" t="s">
        <v>28</v>
      </c>
      <c r="P2538">
        <v>4503</v>
      </c>
      <c r="T2538" s="3">
        <f t="shared" si="79"/>
        <v>46.41</v>
      </c>
      <c r="U2538" s="3">
        <f>IF(AND(R2538&lt;&gt;"_U",N2538&lt;&gt;9999,N2538&lt;&gt;999,L2538&lt;&gt;"Median"),IFERROR(VLOOKUP(A2538,'TA Total'!A:P,16,0),"."),".")</f>
        <v>9702</v>
      </c>
    </row>
    <row r="2539" spans="1:21" x14ac:dyDescent="0.3">
      <c r="A2539" s="1" t="str">
        <f t="shared" si="78"/>
        <v>2018|Wellington City|$70,001-$100,000</v>
      </c>
      <c r="B2539" t="s">
        <v>18</v>
      </c>
      <c r="C2539" t="s">
        <v>19</v>
      </c>
      <c r="D2539" t="s">
        <v>20</v>
      </c>
      <c r="E2539" t="s">
        <v>21</v>
      </c>
      <c r="F2539">
        <v>2018</v>
      </c>
      <c r="G2539">
        <v>2018</v>
      </c>
      <c r="H2539">
        <v>47</v>
      </c>
      <c r="I2539" t="s">
        <v>138</v>
      </c>
      <c r="J2539">
        <v>99</v>
      </c>
      <c r="K2539" t="s">
        <v>23</v>
      </c>
      <c r="L2539">
        <v>5</v>
      </c>
      <c r="M2539" t="s">
        <v>58</v>
      </c>
      <c r="N2539">
        <v>1</v>
      </c>
      <c r="O2539" t="s">
        <v>33</v>
      </c>
      <c r="P2539">
        <v>4344</v>
      </c>
      <c r="T2539" s="3">
        <f t="shared" si="79"/>
        <v>44.77</v>
      </c>
      <c r="U2539" s="3">
        <f>IF(AND(R2539&lt;&gt;"_U",N2539&lt;&gt;9999,N2539&lt;&gt;999,L2539&lt;&gt;"Median"),IFERROR(VLOOKUP(A2539,'TA Total'!A:P,16,0),"."),".")</f>
        <v>9702</v>
      </c>
    </row>
    <row r="2540" spans="1:21" x14ac:dyDescent="0.3">
      <c r="A2540" s="1" t="str">
        <f t="shared" si="78"/>
        <v>2018|Wellington City|$100,001-$150,000</v>
      </c>
      <c r="B2540" t="s">
        <v>18</v>
      </c>
      <c r="C2540" t="s">
        <v>19</v>
      </c>
      <c r="D2540" t="s">
        <v>20</v>
      </c>
      <c r="E2540" t="s">
        <v>21</v>
      </c>
      <c r="F2540">
        <v>2018</v>
      </c>
      <c r="G2540">
        <v>2018</v>
      </c>
      <c r="H2540">
        <v>47</v>
      </c>
      <c r="I2540" t="s">
        <v>138</v>
      </c>
      <c r="J2540">
        <v>99</v>
      </c>
      <c r="K2540" t="s">
        <v>23</v>
      </c>
      <c r="L2540">
        <v>6</v>
      </c>
      <c r="M2540" t="s">
        <v>59</v>
      </c>
      <c r="N2540">
        <v>7777</v>
      </c>
      <c r="O2540" t="s">
        <v>37</v>
      </c>
      <c r="P2540">
        <v>15009</v>
      </c>
      <c r="T2540" s="3">
        <f t="shared" si="79"/>
        <v>100</v>
      </c>
      <c r="U2540" s="3">
        <f>IF(AND(R2540&lt;&gt;"_U",N2540&lt;&gt;9999,N2540&lt;&gt;999,L2540&lt;&gt;"Median"),IFERROR(VLOOKUP(A2540,'TA Total'!A:P,16,0),"."),".")</f>
        <v>15009</v>
      </c>
    </row>
    <row r="2541" spans="1:21" x14ac:dyDescent="0.3">
      <c r="A2541" s="1" t="str">
        <f t="shared" si="78"/>
        <v>2018|Wellington City|$100,001-$150,000</v>
      </c>
      <c r="B2541" t="s">
        <v>18</v>
      </c>
      <c r="C2541" t="s">
        <v>19</v>
      </c>
      <c r="D2541" t="s">
        <v>20</v>
      </c>
      <c r="E2541" t="s">
        <v>21</v>
      </c>
      <c r="F2541">
        <v>2018</v>
      </c>
      <c r="G2541">
        <v>2018</v>
      </c>
      <c r="H2541">
        <v>47</v>
      </c>
      <c r="I2541" t="s">
        <v>138</v>
      </c>
      <c r="J2541">
        <v>99</v>
      </c>
      <c r="K2541" t="s">
        <v>23</v>
      </c>
      <c r="L2541">
        <v>6</v>
      </c>
      <c r="M2541" t="s">
        <v>59</v>
      </c>
      <c r="N2541">
        <v>3</v>
      </c>
      <c r="O2541" t="s">
        <v>25</v>
      </c>
      <c r="P2541">
        <v>1335</v>
      </c>
      <c r="T2541" s="3">
        <f t="shared" si="79"/>
        <v>8.89</v>
      </c>
      <c r="U2541" s="3">
        <f>IF(AND(R2541&lt;&gt;"_U",N2541&lt;&gt;9999,N2541&lt;&gt;999,L2541&lt;&gt;"Median"),IFERROR(VLOOKUP(A2541,'TA Total'!A:P,16,0),"."),".")</f>
        <v>15009</v>
      </c>
    </row>
    <row r="2542" spans="1:21" x14ac:dyDescent="0.3">
      <c r="A2542" s="1" t="str">
        <f t="shared" si="78"/>
        <v>2018|Wellington City|$100,001-$150,000</v>
      </c>
      <c r="B2542" t="s">
        <v>18</v>
      </c>
      <c r="C2542" t="s">
        <v>19</v>
      </c>
      <c r="D2542" t="s">
        <v>20</v>
      </c>
      <c r="E2542" t="s">
        <v>21</v>
      </c>
      <c r="F2542">
        <v>2018</v>
      </c>
      <c r="G2542">
        <v>2018</v>
      </c>
      <c r="H2542">
        <v>47</v>
      </c>
      <c r="I2542" t="s">
        <v>138</v>
      </c>
      <c r="J2542">
        <v>99</v>
      </c>
      <c r="K2542" t="s">
        <v>23</v>
      </c>
      <c r="L2542">
        <v>6</v>
      </c>
      <c r="M2542" t="s">
        <v>59</v>
      </c>
      <c r="N2542">
        <v>1</v>
      </c>
      <c r="O2542" t="s">
        <v>33</v>
      </c>
      <c r="P2542">
        <v>7722</v>
      </c>
      <c r="T2542" s="3">
        <f t="shared" si="79"/>
        <v>51.45</v>
      </c>
      <c r="U2542" s="3">
        <f>IF(AND(R2542&lt;&gt;"_U",N2542&lt;&gt;9999,N2542&lt;&gt;999,L2542&lt;&gt;"Median"),IFERROR(VLOOKUP(A2542,'TA Total'!A:P,16,0),"."),".")</f>
        <v>15009</v>
      </c>
    </row>
    <row r="2543" spans="1:21" x14ac:dyDescent="0.3">
      <c r="A2543" s="1" t="str">
        <f t="shared" si="78"/>
        <v>2018|Wellington City|$100,001-$150,000</v>
      </c>
      <c r="B2543" t="s">
        <v>18</v>
      </c>
      <c r="C2543" t="s">
        <v>19</v>
      </c>
      <c r="D2543" t="s">
        <v>20</v>
      </c>
      <c r="E2543" t="s">
        <v>21</v>
      </c>
      <c r="F2543">
        <v>2018</v>
      </c>
      <c r="G2543">
        <v>2018</v>
      </c>
      <c r="H2543">
        <v>47</v>
      </c>
      <c r="I2543" t="s">
        <v>138</v>
      </c>
      <c r="J2543">
        <v>99</v>
      </c>
      <c r="K2543" t="s">
        <v>23</v>
      </c>
      <c r="L2543">
        <v>6</v>
      </c>
      <c r="M2543" t="s">
        <v>59</v>
      </c>
      <c r="N2543">
        <v>2</v>
      </c>
      <c r="O2543" t="s">
        <v>28</v>
      </c>
      <c r="P2543">
        <v>5952</v>
      </c>
      <c r="T2543" s="3">
        <f t="shared" si="79"/>
        <v>39.659999999999997</v>
      </c>
      <c r="U2543" s="3">
        <f>IF(AND(R2543&lt;&gt;"_U",N2543&lt;&gt;9999,N2543&lt;&gt;999,L2543&lt;&gt;"Median"),IFERROR(VLOOKUP(A2543,'TA Total'!A:P,16,0),"."),".")</f>
        <v>15009</v>
      </c>
    </row>
    <row r="2544" spans="1:21" x14ac:dyDescent="0.3">
      <c r="A2544" s="1" t="str">
        <f t="shared" si="78"/>
        <v>2018|Wellington City|$100,001-$150,000</v>
      </c>
      <c r="B2544" t="s">
        <v>18</v>
      </c>
      <c r="C2544" t="s">
        <v>19</v>
      </c>
      <c r="D2544" t="s">
        <v>20</v>
      </c>
      <c r="E2544" t="s">
        <v>21</v>
      </c>
      <c r="F2544">
        <v>2018</v>
      </c>
      <c r="G2544">
        <v>2018</v>
      </c>
      <c r="H2544">
        <v>47</v>
      </c>
      <c r="I2544" t="s">
        <v>138</v>
      </c>
      <c r="J2544">
        <v>99</v>
      </c>
      <c r="K2544" t="s">
        <v>23</v>
      </c>
      <c r="L2544">
        <v>6</v>
      </c>
      <c r="M2544" t="s">
        <v>59</v>
      </c>
      <c r="N2544">
        <v>9999</v>
      </c>
      <c r="O2544" t="s">
        <v>40</v>
      </c>
      <c r="P2544">
        <v>15009</v>
      </c>
      <c r="T2544" s="3" t="str">
        <f t="shared" si="79"/>
        <v>.</v>
      </c>
      <c r="U2544" s="3" t="str">
        <f>IF(AND(R2544&lt;&gt;"_U",N2544&lt;&gt;9999,N2544&lt;&gt;999,L2544&lt;&gt;"Median"),IFERROR(VLOOKUP(A2544,'TA Total'!A:P,16,0),"."),".")</f>
        <v>.</v>
      </c>
    </row>
    <row r="2545" spans="1:21" x14ac:dyDescent="0.3">
      <c r="A2545" s="1" t="str">
        <f t="shared" si="78"/>
        <v>2018|Wellington City|$100,001-$150,000</v>
      </c>
      <c r="B2545" t="s">
        <v>18</v>
      </c>
      <c r="C2545" t="s">
        <v>19</v>
      </c>
      <c r="D2545" t="s">
        <v>20</v>
      </c>
      <c r="E2545" t="s">
        <v>21</v>
      </c>
      <c r="F2545">
        <v>2018</v>
      </c>
      <c r="G2545">
        <v>2018</v>
      </c>
      <c r="H2545">
        <v>47</v>
      </c>
      <c r="I2545" t="s">
        <v>138</v>
      </c>
      <c r="J2545">
        <v>99</v>
      </c>
      <c r="K2545" t="s">
        <v>23</v>
      </c>
      <c r="L2545">
        <v>6</v>
      </c>
      <c r="M2545" t="s">
        <v>59</v>
      </c>
      <c r="N2545">
        <v>999</v>
      </c>
      <c r="O2545" t="s">
        <v>42</v>
      </c>
      <c r="P2545">
        <v>0</v>
      </c>
      <c r="T2545" s="3" t="str">
        <f t="shared" si="79"/>
        <v>.</v>
      </c>
      <c r="U2545" s="3" t="str">
        <f>IF(AND(R2545&lt;&gt;"_U",N2545&lt;&gt;9999,N2545&lt;&gt;999,L2545&lt;&gt;"Median"),IFERROR(VLOOKUP(A2545,'TA Total'!A:P,16,0),"."),".")</f>
        <v>.</v>
      </c>
    </row>
    <row r="2546" spans="1:21" x14ac:dyDescent="0.3">
      <c r="A2546" s="1" t="str">
        <f t="shared" si="78"/>
        <v>2018|Wellington City|$150,001-$200,000</v>
      </c>
      <c r="B2546" t="s">
        <v>18</v>
      </c>
      <c r="C2546" t="s">
        <v>19</v>
      </c>
      <c r="D2546" t="s">
        <v>20</v>
      </c>
      <c r="E2546" t="s">
        <v>21</v>
      </c>
      <c r="F2546">
        <v>2018</v>
      </c>
      <c r="G2546">
        <v>2018</v>
      </c>
      <c r="H2546">
        <v>47</v>
      </c>
      <c r="I2546" t="s">
        <v>138</v>
      </c>
      <c r="J2546">
        <v>99</v>
      </c>
      <c r="K2546" t="s">
        <v>23</v>
      </c>
      <c r="L2546">
        <v>7</v>
      </c>
      <c r="M2546" t="s">
        <v>43</v>
      </c>
      <c r="N2546">
        <v>3</v>
      </c>
      <c r="O2546" t="s">
        <v>25</v>
      </c>
      <c r="P2546">
        <v>3909</v>
      </c>
      <c r="T2546" s="3">
        <f t="shared" si="79"/>
        <v>17.260000000000002</v>
      </c>
      <c r="U2546" s="3">
        <f>IF(AND(R2546&lt;&gt;"_U",N2546&lt;&gt;9999,N2546&lt;&gt;999,L2546&lt;&gt;"Median"),IFERROR(VLOOKUP(A2546,'TA Total'!A:P,16,0),"."),".")</f>
        <v>22647</v>
      </c>
    </row>
    <row r="2547" spans="1:21" x14ac:dyDescent="0.3">
      <c r="A2547" s="1" t="str">
        <f t="shared" si="78"/>
        <v>2018|Wellington City|$150,001-$200,000</v>
      </c>
      <c r="B2547" t="s">
        <v>18</v>
      </c>
      <c r="C2547" t="s">
        <v>19</v>
      </c>
      <c r="D2547" t="s">
        <v>20</v>
      </c>
      <c r="E2547" t="s">
        <v>21</v>
      </c>
      <c r="F2547">
        <v>2018</v>
      </c>
      <c r="G2547">
        <v>2018</v>
      </c>
      <c r="H2547">
        <v>47</v>
      </c>
      <c r="I2547" t="s">
        <v>138</v>
      </c>
      <c r="J2547">
        <v>99</v>
      </c>
      <c r="K2547" t="s">
        <v>23</v>
      </c>
      <c r="L2547">
        <v>7</v>
      </c>
      <c r="M2547" t="s">
        <v>43</v>
      </c>
      <c r="N2547">
        <v>1</v>
      </c>
      <c r="O2547" t="s">
        <v>33</v>
      </c>
      <c r="P2547">
        <v>13200</v>
      </c>
      <c r="T2547" s="3">
        <f t="shared" si="79"/>
        <v>58.29</v>
      </c>
      <c r="U2547" s="3">
        <f>IF(AND(R2547&lt;&gt;"_U",N2547&lt;&gt;9999,N2547&lt;&gt;999,L2547&lt;&gt;"Median"),IFERROR(VLOOKUP(A2547,'TA Total'!A:P,16,0),"."),".")</f>
        <v>22647</v>
      </c>
    </row>
    <row r="2548" spans="1:21" x14ac:dyDescent="0.3">
      <c r="A2548" s="1" t="str">
        <f t="shared" si="78"/>
        <v>2018|Wellington City|$150,001-$200,000</v>
      </c>
      <c r="B2548" t="s">
        <v>18</v>
      </c>
      <c r="C2548" t="s">
        <v>19</v>
      </c>
      <c r="D2548" t="s">
        <v>20</v>
      </c>
      <c r="E2548" t="s">
        <v>21</v>
      </c>
      <c r="F2548">
        <v>2018</v>
      </c>
      <c r="G2548">
        <v>2018</v>
      </c>
      <c r="H2548">
        <v>47</v>
      </c>
      <c r="I2548" t="s">
        <v>138</v>
      </c>
      <c r="J2548">
        <v>99</v>
      </c>
      <c r="K2548" t="s">
        <v>23</v>
      </c>
      <c r="L2548">
        <v>7</v>
      </c>
      <c r="M2548" t="s">
        <v>43</v>
      </c>
      <c r="N2548">
        <v>2</v>
      </c>
      <c r="O2548" t="s">
        <v>28</v>
      </c>
      <c r="P2548">
        <v>5535</v>
      </c>
      <c r="T2548" s="3">
        <f t="shared" si="79"/>
        <v>24.44</v>
      </c>
      <c r="U2548" s="3">
        <f>IF(AND(R2548&lt;&gt;"_U",N2548&lt;&gt;9999,N2548&lt;&gt;999,L2548&lt;&gt;"Median"),IFERROR(VLOOKUP(A2548,'TA Total'!A:P,16,0),"."),".")</f>
        <v>22647</v>
      </c>
    </row>
    <row r="2549" spans="1:21" x14ac:dyDescent="0.3">
      <c r="A2549" s="1" t="str">
        <f t="shared" si="78"/>
        <v>2018|Wellington City|$150,001-$200,000</v>
      </c>
      <c r="B2549" t="s">
        <v>18</v>
      </c>
      <c r="C2549" t="s">
        <v>19</v>
      </c>
      <c r="D2549" t="s">
        <v>20</v>
      </c>
      <c r="E2549" t="s">
        <v>21</v>
      </c>
      <c r="F2549">
        <v>2018</v>
      </c>
      <c r="G2549">
        <v>2018</v>
      </c>
      <c r="H2549">
        <v>47</v>
      </c>
      <c r="I2549" t="s">
        <v>138</v>
      </c>
      <c r="J2549">
        <v>99</v>
      </c>
      <c r="K2549" t="s">
        <v>23</v>
      </c>
      <c r="L2549">
        <v>7</v>
      </c>
      <c r="M2549" t="s">
        <v>43</v>
      </c>
      <c r="N2549">
        <v>999</v>
      </c>
      <c r="O2549" t="s">
        <v>42</v>
      </c>
      <c r="P2549">
        <v>0</v>
      </c>
      <c r="T2549" s="3" t="str">
        <f t="shared" si="79"/>
        <v>.</v>
      </c>
      <c r="U2549" s="3" t="str">
        <f>IF(AND(R2549&lt;&gt;"_U",N2549&lt;&gt;9999,N2549&lt;&gt;999,L2549&lt;&gt;"Median"),IFERROR(VLOOKUP(A2549,'TA Total'!A:P,16,0),"."),".")</f>
        <v>.</v>
      </c>
    </row>
    <row r="2550" spans="1:21" x14ac:dyDescent="0.3">
      <c r="A2550" s="1" t="str">
        <f t="shared" si="78"/>
        <v>2018|Wellington City|$150,001-$200,000</v>
      </c>
      <c r="B2550" t="s">
        <v>18</v>
      </c>
      <c r="C2550" t="s">
        <v>19</v>
      </c>
      <c r="D2550" t="s">
        <v>20</v>
      </c>
      <c r="E2550" t="s">
        <v>21</v>
      </c>
      <c r="F2550">
        <v>2018</v>
      </c>
      <c r="G2550">
        <v>2018</v>
      </c>
      <c r="H2550">
        <v>47</v>
      </c>
      <c r="I2550" t="s">
        <v>138</v>
      </c>
      <c r="J2550">
        <v>99</v>
      </c>
      <c r="K2550" t="s">
        <v>23</v>
      </c>
      <c r="L2550">
        <v>7</v>
      </c>
      <c r="M2550" t="s">
        <v>43</v>
      </c>
      <c r="N2550">
        <v>7777</v>
      </c>
      <c r="O2550" t="s">
        <v>37</v>
      </c>
      <c r="P2550">
        <v>22647</v>
      </c>
      <c r="T2550" s="3">
        <f t="shared" si="79"/>
        <v>100</v>
      </c>
      <c r="U2550" s="3">
        <f>IF(AND(R2550&lt;&gt;"_U",N2550&lt;&gt;9999,N2550&lt;&gt;999,L2550&lt;&gt;"Median"),IFERROR(VLOOKUP(A2550,'TA Total'!A:P,16,0),"."),".")</f>
        <v>22647</v>
      </c>
    </row>
    <row r="2551" spans="1:21" x14ac:dyDescent="0.3">
      <c r="A2551" s="1" t="str">
        <f t="shared" si="78"/>
        <v>2018|Wellington City|$150,001-$200,000</v>
      </c>
      <c r="B2551" t="s">
        <v>18</v>
      </c>
      <c r="C2551" t="s">
        <v>19</v>
      </c>
      <c r="D2551" t="s">
        <v>20</v>
      </c>
      <c r="E2551" t="s">
        <v>21</v>
      </c>
      <c r="F2551">
        <v>2018</v>
      </c>
      <c r="G2551">
        <v>2018</v>
      </c>
      <c r="H2551">
        <v>47</v>
      </c>
      <c r="I2551" t="s">
        <v>138</v>
      </c>
      <c r="J2551">
        <v>99</v>
      </c>
      <c r="K2551" t="s">
        <v>23</v>
      </c>
      <c r="L2551">
        <v>7</v>
      </c>
      <c r="M2551" t="s">
        <v>43</v>
      </c>
      <c r="N2551">
        <v>9999</v>
      </c>
      <c r="O2551" t="s">
        <v>40</v>
      </c>
      <c r="P2551">
        <v>22647</v>
      </c>
      <c r="T2551" s="3" t="str">
        <f t="shared" si="79"/>
        <v>.</v>
      </c>
      <c r="U2551" s="3" t="str">
        <f>IF(AND(R2551&lt;&gt;"_U",N2551&lt;&gt;9999,N2551&lt;&gt;999,L2551&lt;&gt;"Median"),IFERROR(VLOOKUP(A2551,'TA Total'!A:P,16,0),"."),".")</f>
        <v>.</v>
      </c>
    </row>
    <row r="2552" spans="1:21" x14ac:dyDescent="0.3">
      <c r="A2552" s="1" t="str">
        <f t="shared" si="78"/>
        <v>2018|Wellington City|$200,001 or more</v>
      </c>
      <c r="B2552" t="s">
        <v>18</v>
      </c>
      <c r="C2552" t="s">
        <v>19</v>
      </c>
      <c r="D2552" t="s">
        <v>20</v>
      </c>
      <c r="E2552" t="s">
        <v>21</v>
      </c>
      <c r="F2552">
        <v>2018</v>
      </c>
      <c r="G2552">
        <v>2018</v>
      </c>
      <c r="H2552">
        <v>47</v>
      </c>
      <c r="I2552" t="s">
        <v>138</v>
      </c>
      <c r="J2552">
        <v>99</v>
      </c>
      <c r="K2552" t="s">
        <v>23</v>
      </c>
      <c r="L2552">
        <v>8</v>
      </c>
      <c r="M2552" t="s">
        <v>27</v>
      </c>
      <c r="N2552">
        <v>1</v>
      </c>
      <c r="O2552" t="s">
        <v>33</v>
      </c>
      <c r="R2552" t="s">
        <v>29</v>
      </c>
      <c r="S2552" t="s">
        <v>30</v>
      </c>
      <c r="T2552" s="3" t="str">
        <f t="shared" si="79"/>
        <v>.</v>
      </c>
      <c r="U2552" s="3" t="str">
        <f>IF(AND(R2552&lt;&gt;"_U",N2552&lt;&gt;9999,N2552&lt;&gt;999,L2552&lt;&gt;"Median"),IFERROR(VLOOKUP(A2552,'TA Total'!A:P,16,0),"."),".")</f>
        <v>.</v>
      </c>
    </row>
    <row r="2553" spans="1:21" x14ac:dyDescent="0.3">
      <c r="A2553" s="1" t="str">
        <f t="shared" si="78"/>
        <v>2018|Wellington City|$200,001 or more</v>
      </c>
      <c r="B2553" t="s">
        <v>18</v>
      </c>
      <c r="C2553" t="s">
        <v>19</v>
      </c>
      <c r="D2553" t="s">
        <v>20</v>
      </c>
      <c r="E2553" t="s">
        <v>21</v>
      </c>
      <c r="F2553">
        <v>2018</v>
      </c>
      <c r="G2553">
        <v>2018</v>
      </c>
      <c r="H2553">
        <v>47</v>
      </c>
      <c r="I2553" t="s">
        <v>138</v>
      </c>
      <c r="J2553">
        <v>99</v>
      </c>
      <c r="K2553" t="s">
        <v>23</v>
      </c>
      <c r="L2553">
        <v>8</v>
      </c>
      <c r="M2553" t="s">
        <v>27</v>
      </c>
      <c r="N2553">
        <v>2</v>
      </c>
      <c r="O2553" t="s">
        <v>28</v>
      </c>
      <c r="R2553" t="s">
        <v>29</v>
      </c>
      <c r="S2553" t="s">
        <v>30</v>
      </c>
      <c r="T2553" s="3" t="str">
        <f t="shared" si="79"/>
        <v>.</v>
      </c>
      <c r="U2553" s="3" t="str">
        <f>IF(AND(R2553&lt;&gt;"_U",N2553&lt;&gt;9999,N2553&lt;&gt;999,L2553&lt;&gt;"Median"),IFERROR(VLOOKUP(A2553,'TA Total'!A:P,16,0),"."),".")</f>
        <v>.</v>
      </c>
    </row>
    <row r="2554" spans="1:21" x14ac:dyDescent="0.3">
      <c r="A2554" s="1" t="str">
        <f t="shared" si="78"/>
        <v>2018|Wellington City|$200,001 or more</v>
      </c>
      <c r="B2554" t="s">
        <v>18</v>
      </c>
      <c r="C2554" t="s">
        <v>19</v>
      </c>
      <c r="D2554" t="s">
        <v>20</v>
      </c>
      <c r="E2554" t="s">
        <v>21</v>
      </c>
      <c r="F2554">
        <v>2018</v>
      </c>
      <c r="G2554">
        <v>2018</v>
      </c>
      <c r="H2554">
        <v>47</v>
      </c>
      <c r="I2554" t="s">
        <v>138</v>
      </c>
      <c r="J2554">
        <v>99</v>
      </c>
      <c r="K2554" t="s">
        <v>23</v>
      </c>
      <c r="L2554">
        <v>8</v>
      </c>
      <c r="M2554" t="s">
        <v>27</v>
      </c>
      <c r="N2554">
        <v>9999</v>
      </c>
      <c r="O2554" t="s">
        <v>40</v>
      </c>
      <c r="R2554" t="s">
        <v>29</v>
      </c>
      <c r="S2554" t="s">
        <v>30</v>
      </c>
      <c r="T2554" s="3" t="str">
        <f t="shared" si="79"/>
        <v>.</v>
      </c>
      <c r="U2554" s="3" t="str">
        <f>IF(AND(R2554&lt;&gt;"_U",N2554&lt;&gt;9999,N2554&lt;&gt;999,L2554&lt;&gt;"Median"),IFERROR(VLOOKUP(A2554,'TA Total'!A:P,16,0),"."),".")</f>
        <v>.</v>
      </c>
    </row>
    <row r="2555" spans="1:21" x14ac:dyDescent="0.3">
      <c r="A2555" s="1" t="str">
        <f t="shared" si="78"/>
        <v>2018|Wellington City|$200,001 or more</v>
      </c>
      <c r="B2555" t="s">
        <v>18</v>
      </c>
      <c r="C2555" t="s">
        <v>19</v>
      </c>
      <c r="D2555" t="s">
        <v>20</v>
      </c>
      <c r="E2555" t="s">
        <v>21</v>
      </c>
      <c r="F2555">
        <v>2018</v>
      </c>
      <c r="G2555">
        <v>2018</v>
      </c>
      <c r="H2555">
        <v>47</v>
      </c>
      <c r="I2555" t="s">
        <v>138</v>
      </c>
      <c r="J2555">
        <v>99</v>
      </c>
      <c r="K2555" t="s">
        <v>23</v>
      </c>
      <c r="L2555">
        <v>8</v>
      </c>
      <c r="M2555" t="s">
        <v>27</v>
      </c>
      <c r="N2555">
        <v>999</v>
      </c>
      <c r="O2555" t="s">
        <v>42</v>
      </c>
      <c r="R2555" t="s">
        <v>29</v>
      </c>
      <c r="S2555" t="s">
        <v>30</v>
      </c>
      <c r="T2555" s="3" t="str">
        <f t="shared" si="79"/>
        <v>.</v>
      </c>
      <c r="U2555" s="3" t="str">
        <f>IF(AND(R2555&lt;&gt;"_U",N2555&lt;&gt;9999,N2555&lt;&gt;999,L2555&lt;&gt;"Median"),IFERROR(VLOOKUP(A2555,'TA Total'!A:P,16,0),"."),".")</f>
        <v>.</v>
      </c>
    </row>
    <row r="2556" spans="1:21" x14ac:dyDescent="0.3">
      <c r="A2556" s="1" t="str">
        <f t="shared" si="78"/>
        <v>2018|Wellington City|$200,001 or more</v>
      </c>
      <c r="B2556" t="s">
        <v>18</v>
      </c>
      <c r="C2556" t="s">
        <v>19</v>
      </c>
      <c r="D2556" t="s">
        <v>20</v>
      </c>
      <c r="E2556" t="s">
        <v>21</v>
      </c>
      <c r="F2556">
        <v>2018</v>
      </c>
      <c r="G2556">
        <v>2018</v>
      </c>
      <c r="H2556">
        <v>47</v>
      </c>
      <c r="I2556" t="s">
        <v>138</v>
      </c>
      <c r="J2556">
        <v>99</v>
      </c>
      <c r="K2556" t="s">
        <v>23</v>
      </c>
      <c r="L2556">
        <v>8</v>
      </c>
      <c r="M2556" t="s">
        <v>27</v>
      </c>
      <c r="N2556">
        <v>7777</v>
      </c>
      <c r="O2556" t="s">
        <v>37</v>
      </c>
      <c r="R2556" t="s">
        <v>29</v>
      </c>
      <c r="S2556" t="s">
        <v>30</v>
      </c>
      <c r="T2556" s="3" t="str">
        <f t="shared" si="79"/>
        <v>.</v>
      </c>
      <c r="U2556" s="3" t="str">
        <f>IF(AND(R2556&lt;&gt;"_U",N2556&lt;&gt;9999,N2556&lt;&gt;999,L2556&lt;&gt;"Median"),IFERROR(VLOOKUP(A2556,'TA Total'!A:P,16,0),"."),".")</f>
        <v>.</v>
      </c>
    </row>
    <row r="2557" spans="1:21" x14ac:dyDescent="0.3">
      <c r="A2557" s="1" t="str">
        <f t="shared" si="78"/>
        <v>2018|Wellington City|$200,001 or more</v>
      </c>
      <c r="B2557" t="s">
        <v>18</v>
      </c>
      <c r="C2557" t="s">
        <v>19</v>
      </c>
      <c r="D2557" t="s">
        <v>20</v>
      </c>
      <c r="E2557" t="s">
        <v>21</v>
      </c>
      <c r="F2557">
        <v>2018</v>
      </c>
      <c r="G2557">
        <v>2018</v>
      </c>
      <c r="H2557">
        <v>47</v>
      </c>
      <c r="I2557" t="s">
        <v>138</v>
      </c>
      <c r="J2557">
        <v>99</v>
      </c>
      <c r="K2557" t="s">
        <v>23</v>
      </c>
      <c r="L2557">
        <v>8</v>
      </c>
      <c r="M2557" t="s">
        <v>27</v>
      </c>
      <c r="N2557">
        <v>3</v>
      </c>
      <c r="O2557" t="s">
        <v>25</v>
      </c>
      <c r="R2557" t="s">
        <v>29</v>
      </c>
      <c r="S2557" t="s">
        <v>30</v>
      </c>
      <c r="T2557" s="3" t="str">
        <f t="shared" si="79"/>
        <v>.</v>
      </c>
      <c r="U2557" s="3" t="str">
        <f>IF(AND(R2557&lt;&gt;"_U",N2557&lt;&gt;9999,N2557&lt;&gt;999,L2557&lt;&gt;"Median"),IFERROR(VLOOKUP(A2557,'TA Total'!A:P,16,0),"."),".")</f>
        <v>.</v>
      </c>
    </row>
    <row r="2558" spans="1:21" x14ac:dyDescent="0.3">
      <c r="A2558" s="1" t="str">
        <f t="shared" si="78"/>
        <v>2018|Wellington City|Total stated - total household income</v>
      </c>
      <c r="B2558" t="s">
        <v>18</v>
      </c>
      <c r="C2558" t="s">
        <v>19</v>
      </c>
      <c r="D2558" t="s">
        <v>20</v>
      </c>
      <c r="E2558" t="s">
        <v>21</v>
      </c>
      <c r="F2558">
        <v>2018</v>
      </c>
      <c r="G2558">
        <v>2018</v>
      </c>
      <c r="H2558">
        <v>47</v>
      </c>
      <c r="I2558" t="s">
        <v>138</v>
      </c>
      <c r="J2558">
        <v>99</v>
      </c>
      <c r="K2558" t="s">
        <v>23</v>
      </c>
      <c r="L2558">
        <v>77</v>
      </c>
      <c r="M2558" t="s">
        <v>32</v>
      </c>
      <c r="N2558">
        <v>999</v>
      </c>
      <c r="O2558" t="s">
        <v>42</v>
      </c>
      <c r="P2558">
        <v>0</v>
      </c>
      <c r="T2558" s="3" t="str">
        <f t="shared" si="79"/>
        <v>.</v>
      </c>
      <c r="U2558" s="3" t="str">
        <f>IF(AND(R2558&lt;&gt;"_U",N2558&lt;&gt;9999,N2558&lt;&gt;999,L2558&lt;&gt;"Median"),IFERROR(VLOOKUP(A2558,'TA Total'!A:P,16,0),"."),".")</f>
        <v>.</v>
      </c>
    </row>
    <row r="2559" spans="1:21" x14ac:dyDescent="0.3">
      <c r="A2559" s="1" t="str">
        <f t="shared" si="78"/>
        <v>2018|Wellington City|Total stated - total household income</v>
      </c>
      <c r="B2559" t="s">
        <v>18</v>
      </c>
      <c r="C2559" t="s">
        <v>19</v>
      </c>
      <c r="D2559" t="s">
        <v>20</v>
      </c>
      <c r="E2559" t="s">
        <v>21</v>
      </c>
      <c r="F2559">
        <v>2018</v>
      </c>
      <c r="G2559">
        <v>2018</v>
      </c>
      <c r="H2559">
        <v>47</v>
      </c>
      <c r="I2559" t="s">
        <v>138</v>
      </c>
      <c r="J2559">
        <v>99</v>
      </c>
      <c r="K2559" t="s">
        <v>23</v>
      </c>
      <c r="L2559">
        <v>77</v>
      </c>
      <c r="M2559" t="s">
        <v>32</v>
      </c>
      <c r="N2559">
        <v>3</v>
      </c>
      <c r="O2559" t="s">
        <v>25</v>
      </c>
      <c r="P2559">
        <v>8010</v>
      </c>
      <c r="T2559" s="3">
        <f t="shared" si="79"/>
        <v>11.49</v>
      </c>
      <c r="U2559" s="3">
        <f>IF(AND(R2559&lt;&gt;"_U",N2559&lt;&gt;9999,N2559&lt;&gt;999,L2559&lt;&gt;"Median"),IFERROR(VLOOKUP(A2559,'TA Total'!A:P,16,0),"."),".")</f>
        <v>69726</v>
      </c>
    </row>
    <row r="2560" spans="1:21" x14ac:dyDescent="0.3">
      <c r="A2560" s="1" t="str">
        <f t="shared" si="78"/>
        <v>2018|Wellington City|Total stated - total household income</v>
      </c>
      <c r="B2560" t="s">
        <v>18</v>
      </c>
      <c r="C2560" t="s">
        <v>19</v>
      </c>
      <c r="D2560" t="s">
        <v>20</v>
      </c>
      <c r="E2560" t="s">
        <v>21</v>
      </c>
      <c r="F2560">
        <v>2018</v>
      </c>
      <c r="G2560">
        <v>2018</v>
      </c>
      <c r="H2560">
        <v>47</v>
      </c>
      <c r="I2560" t="s">
        <v>138</v>
      </c>
      <c r="J2560">
        <v>99</v>
      </c>
      <c r="K2560" t="s">
        <v>23</v>
      </c>
      <c r="L2560">
        <v>77</v>
      </c>
      <c r="M2560" t="s">
        <v>32</v>
      </c>
      <c r="N2560">
        <v>9999</v>
      </c>
      <c r="O2560" t="s">
        <v>40</v>
      </c>
      <c r="P2560">
        <v>69726</v>
      </c>
      <c r="T2560" s="3" t="str">
        <f t="shared" si="79"/>
        <v>.</v>
      </c>
      <c r="U2560" s="3" t="str">
        <f>IF(AND(R2560&lt;&gt;"_U",N2560&lt;&gt;9999,N2560&lt;&gt;999,L2560&lt;&gt;"Median"),IFERROR(VLOOKUP(A2560,'TA Total'!A:P,16,0),"."),".")</f>
        <v>.</v>
      </c>
    </row>
    <row r="2561" spans="1:21" x14ac:dyDescent="0.3">
      <c r="A2561" s="1" t="str">
        <f t="shared" si="78"/>
        <v>2018|Wellington City|Total stated - total household income</v>
      </c>
      <c r="B2561" t="s">
        <v>18</v>
      </c>
      <c r="C2561" t="s">
        <v>19</v>
      </c>
      <c r="D2561" t="s">
        <v>20</v>
      </c>
      <c r="E2561" t="s">
        <v>21</v>
      </c>
      <c r="F2561">
        <v>2018</v>
      </c>
      <c r="G2561">
        <v>2018</v>
      </c>
      <c r="H2561">
        <v>47</v>
      </c>
      <c r="I2561" t="s">
        <v>138</v>
      </c>
      <c r="J2561">
        <v>99</v>
      </c>
      <c r="K2561" t="s">
        <v>23</v>
      </c>
      <c r="L2561">
        <v>77</v>
      </c>
      <c r="M2561" t="s">
        <v>32</v>
      </c>
      <c r="N2561">
        <v>7777</v>
      </c>
      <c r="O2561" t="s">
        <v>37</v>
      </c>
      <c r="P2561">
        <v>69726</v>
      </c>
      <c r="T2561" s="3">
        <f t="shared" si="79"/>
        <v>100</v>
      </c>
      <c r="U2561" s="3">
        <f>IF(AND(R2561&lt;&gt;"_U",N2561&lt;&gt;9999,N2561&lt;&gt;999,L2561&lt;&gt;"Median"),IFERROR(VLOOKUP(A2561,'TA Total'!A:P,16,0),"."),".")</f>
        <v>69726</v>
      </c>
    </row>
    <row r="2562" spans="1:21" x14ac:dyDescent="0.3">
      <c r="A2562" s="1" t="str">
        <f t="shared" si="78"/>
        <v>2018|Wellington City|Total stated - total household income</v>
      </c>
      <c r="B2562" t="s">
        <v>18</v>
      </c>
      <c r="C2562" t="s">
        <v>19</v>
      </c>
      <c r="D2562" t="s">
        <v>20</v>
      </c>
      <c r="E2562" t="s">
        <v>21</v>
      </c>
      <c r="F2562">
        <v>2018</v>
      </c>
      <c r="G2562">
        <v>2018</v>
      </c>
      <c r="H2562">
        <v>47</v>
      </c>
      <c r="I2562" t="s">
        <v>138</v>
      </c>
      <c r="J2562">
        <v>99</v>
      </c>
      <c r="K2562" t="s">
        <v>23</v>
      </c>
      <c r="L2562">
        <v>77</v>
      </c>
      <c r="M2562" t="s">
        <v>32</v>
      </c>
      <c r="N2562">
        <v>2</v>
      </c>
      <c r="O2562" t="s">
        <v>28</v>
      </c>
      <c r="P2562">
        <v>28119</v>
      </c>
      <c r="T2562" s="3">
        <f t="shared" si="79"/>
        <v>40.33</v>
      </c>
      <c r="U2562" s="3">
        <f>IF(AND(R2562&lt;&gt;"_U",N2562&lt;&gt;9999,N2562&lt;&gt;999,L2562&lt;&gt;"Median"),IFERROR(VLOOKUP(A2562,'TA Total'!A:P,16,0),"."),".")</f>
        <v>69726</v>
      </c>
    </row>
    <row r="2563" spans="1:21" x14ac:dyDescent="0.3">
      <c r="A2563" s="1" t="str">
        <f t="shared" ref="A2563:A2626" si="80">G2563&amp;"|"&amp;I2563&amp;"|"&amp;M2563</f>
        <v>2018|Wellington City|Total stated - total household income</v>
      </c>
      <c r="B2563" t="s">
        <v>18</v>
      </c>
      <c r="C2563" t="s">
        <v>19</v>
      </c>
      <c r="D2563" t="s">
        <v>20</v>
      </c>
      <c r="E2563" t="s">
        <v>21</v>
      </c>
      <c r="F2563">
        <v>2018</v>
      </c>
      <c r="G2563">
        <v>2018</v>
      </c>
      <c r="H2563">
        <v>47</v>
      </c>
      <c r="I2563" t="s">
        <v>138</v>
      </c>
      <c r="J2563">
        <v>99</v>
      </c>
      <c r="K2563" t="s">
        <v>23</v>
      </c>
      <c r="L2563">
        <v>77</v>
      </c>
      <c r="M2563" t="s">
        <v>32</v>
      </c>
      <c r="N2563">
        <v>1</v>
      </c>
      <c r="O2563" t="s">
        <v>33</v>
      </c>
      <c r="P2563">
        <v>33600</v>
      </c>
      <c r="T2563" s="3">
        <f t="shared" ref="T2563:T2626" si="81">IF(AND(R2563&lt;&gt;"_U",R2563&lt;&gt;"c",N2563&lt;&gt;999,N2563&lt;&gt;9999,L2563&lt;&gt;"Median"),IFERROR((ROUND(P2563/U2563*100,2)),"."),".")</f>
        <v>48.19</v>
      </c>
      <c r="U2563" s="3">
        <f>IF(AND(R2563&lt;&gt;"_U",N2563&lt;&gt;9999,N2563&lt;&gt;999,L2563&lt;&gt;"Median"),IFERROR(VLOOKUP(A2563,'TA Total'!A:P,16,0),"."),".")</f>
        <v>69726</v>
      </c>
    </row>
    <row r="2564" spans="1:21" x14ac:dyDescent="0.3">
      <c r="A2564" s="1" t="str">
        <f t="shared" si="80"/>
        <v>2018|Wellington City|Total - total household income</v>
      </c>
      <c r="B2564" t="s">
        <v>18</v>
      </c>
      <c r="C2564" t="s">
        <v>19</v>
      </c>
      <c r="D2564" t="s">
        <v>20</v>
      </c>
      <c r="E2564" t="s">
        <v>21</v>
      </c>
      <c r="F2564">
        <v>2018</v>
      </c>
      <c r="G2564">
        <v>2018</v>
      </c>
      <c r="H2564">
        <v>47</v>
      </c>
      <c r="I2564" t="s">
        <v>138</v>
      </c>
      <c r="J2564">
        <v>99</v>
      </c>
      <c r="K2564" t="s">
        <v>23</v>
      </c>
      <c r="L2564">
        <v>99</v>
      </c>
      <c r="M2564" t="s">
        <v>48</v>
      </c>
      <c r="N2564">
        <v>9999</v>
      </c>
      <c r="O2564" t="s">
        <v>40</v>
      </c>
      <c r="P2564">
        <v>74841</v>
      </c>
      <c r="T2564" s="3" t="str">
        <f t="shared" si="81"/>
        <v>.</v>
      </c>
      <c r="U2564" s="3" t="str">
        <f>IF(AND(R2564&lt;&gt;"_U",N2564&lt;&gt;9999,N2564&lt;&gt;999,L2564&lt;&gt;"Median"),IFERROR(VLOOKUP(A2564,'TA Total'!A:P,16,0),"."),".")</f>
        <v>.</v>
      </c>
    </row>
    <row r="2565" spans="1:21" x14ac:dyDescent="0.3">
      <c r="A2565" s="1" t="str">
        <f t="shared" si="80"/>
        <v>2018|Wellington City|Total - total household income</v>
      </c>
      <c r="B2565" t="s">
        <v>18</v>
      </c>
      <c r="C2565" t="s">
        <v>19</v>
      </c>
      <c r="D2565" t="s">
        <v>20</v>
      </c>
      <c r="E2565" t="s">
        <v>21</v>
      </c>
      <c r="F2565">
        <v>2018</v>
      </c>
      <c r="G2565">
        <v>2018</v>
      </c>
      <c r="H2565">
        <v>47</v>
      </c>
      <c r="I2565" t="s">
        <v>138</v>
      </c>
      <c r="J2565">
        <v>99</v>
      </c>
      <c r="K2565" t="s">
        <v>23</v>
      </c>
      <c r="L2565">
        <v>99</v>
      </c>
      <c r="M2565" t="s">
        <v>48</v>
      </c>
      <c r="N2565">
        <v>7777</v>
      </c>
      <c r="O2565" t="s">
        <v>37</v>
      </c>
      <c r="P2565">
        <v>74817</v>
      </c>
      <c r="T2565" s="3">
        <f t="shared" si="81"/>
        <v>100</v>
      </c>
      <c r="U2565" s="3">
        <f>IF(AND(R2565&lt;&gt;"_U",N2565&lt;&gt;9999,N2565&lt;&gt;999,L2565&lt;&gt;"Median"),IFERROR(VLOOKUP(A2565,'TA Total'!A:P,16,0),"."),".")</f>
        <v>74817</v>
      </c>
    </row>
    <row r="2566" spans="1:21" x14ac:dyDescent="0.3">
      <c r="A2566" s="1" t="str">
        <f t="shared" si="80"/>
        <v>2018|Wellington City|Total - total household income</v>
      </c>
      <c r="B2566" t="s">
        <v>18</v>
      </c>
      <c r="C2566" t="s">
        <v>19</v>
      </c>
      <c r="D2566" t="s">
        <v>20</v>
      </c>
      <c r="E2566" t="s">
        <v>21</v>
      </c>
      <c r="F2566">
        <v>2018</v>
      </c>
      <c r="G2566">
        <v>2018</v>
      </c>
      <c r="H2566">
        <v>47</v>
      </c>
      <c r="I2566" t="s">
        <v>138</v>
      </c>
      <c r="J2566">
        <v>99</v>
      </c>
      <c r="K2566" t="s">
        <v>23</v>
      </c>
      <c r="L2566">
        <v>99</v>
      </c>
      <c r="M2566" t="s">
        <v>48</v>
      </c>
      <c r="N2566">
        <v>3</v>
      </c>
      <c r="O2566" t="s">
        <v>25</v>
      </c>
      <c r="P2566">
        <v>8517</v>
      </c>
      <c r="T2566" s="3">
        <f t="shared" si="81"/>
        <v>11.38</v>
      </c>
      <c r="U2566" s="3">
        <f>IF(AND(R2566&lt;&gt;"_U",N2566&lt;&gt;9999,N2566&lt;&gt;999,L2566&lt;&gt;"Median"),IFERROR(VLOOKUP(A2566,'TA Total'!A:P,16,0),"."),".")</f>
        <v>74817</v>
      </c>
    </row>
    <row r="2567" spans="1:21" x14ac:dyDescent="0.3">
      <c r="A2567" s="1" t="str">
        <f t="shared" si="80"/>
        <v>2018|Wellington City|Total - total household income</v>
      </c>
      <c r="B2567" t="s">
        <v>18</v>
      </c>
      <c r="C2567" t="s">
        <v>19</v>
      </c>
      <c r="D2567" t="s">
        <v>20</v>
      </c>
      <c r="E2567" t="s">
        <v>21</v>
      </c>
      <c r="F2567">
        <v>2018</v>
      </c>
      <c r="G2567">
        <v>2018</v>
      </c>
      <c r="H2567">
        <v>47</v>
      </c>
      <c r="I2567" t="s">
        <v>138</v>
      </c>
      <c r="J2567">
        <v>99</v>
      </c>
      <c r="K2567" t="s">
        <v>23</v>
      </c>
      <c r="L2567">
        <v>99</v>
      </c>
      <c r="M2567" t="s">
        <v>48</v>
      </c>
      <c r="N2567">
        <v>999</v>
      </c>
      <c r="O2567" t="s">
        <v>42</v>
      </c>
      <c r="P2567">
        <v>24</v>
      </c>
      <c r="T2567" s="3" t="str">
        <f t="shared" si="81"/>
        <v>.</v>
      </c>
      <c r="U2567" s="3" t="str">
        <f>IF(AND(R2567&lt;&gt;"_U",N2567&lt;&gt;9999,N2567&lt;&gt;999,L2567&lt;&gt;"Median"),IFERROR(VLOOKUP(A2567,'TA Total'!A:P,16,0),"."),".")</f>
        <v>.</v>
      </c>
    </row>
    <row r="2568" spans="1:21" x14ac:dyDescent="0.3">
      <c r="A2568" s="1" t="str">
        <f t="shared" si="80"/>
        <v>2018|Wellington City|Total - total household income</v>
      </c>
      <c r="B2568" t="s">
        <v>18</v>
      </c>
      <c r="C2568" t="s">
        <v>19</v>
      </c>
      <c r="D2568" t="s">
        <v>20</v>
      </c>
      <c r="E2568" t="s">
        <v>21</v>
      </c>
      <c r="F2568">
        <v>2018</v>
      </c>
      <c r="G2568">
        <v>2018</v>
      </c>
      <c r="H2568">
        <v>47</v>
      </c>
      <c r="I2568" t="s">
        <v>138</v>
      </c>
      <c r="J2568">
        <v>99</v>
      </c>
      <c r="K2568" t="s">
        <v>23</v>
      </c>
      <c r="L2568">
        <v>99</v>
      </c>
      <c r="M2568" t="s">
        <v>48</v>
      </c>
      <c r="N2568">
        <v>2</v>
      </c>
      <c r="O2568" t="s">
        <v>28</v>
      </c>
      <c r="P2568">
        <v>30885</v>
      </c>
      <c r="T2568" s="3">
        <f t="shared" si="81"/>
        <v>41.28</v>
      </c>
      <c r="U2568" s="3">
        <f>IF(AND(R2568&lt;&gt;"_U",N2568&lt;&gt;9999,N2568&lt;&gt;999,L2568&lt;&gt;"Median"),IFERROR(VLOOKUP(A2568,'TA Total'!A:P,16,0),"."),".")</f>
        <v>74817</v>
      </c>
    </row>
    <row r="2569" spans="1:21" x14ac:dyDescent="0.3">
      <c r="A2569" s="1" t="str">
        <f t="shared" si="80"/>
        <v>2018|Wellington City|Total - total household income</v>
      </c>
      <c r="B2569" t="s">
        <v>18</v>
      </c>
      <c r="C2569" t="s">
        <v>19</v>
      </c>
      <c r="D2569" t="s">
        <v>20</v>
      </c>
      <c r="E2569" t="s">
        <v>21</v>
      </c>
      <c r="F2569">
        <v>2018</v>
      </c>
      <c r="G2569">
        <v>2018</v>
      </c>
      <c r="H2569">
        <v>47</v>
      </c>
      <c r="I2569" t="s">
        <v>138</v>
      </c>
      <c r="J2569">
        <v>99</v>
      </c>
      <c r="K2569" t="s">
        <v>23</v>
      </c>
      <c r="L2569">
        <v>99</v>
      </c>
      <c r="M2569" t="s">
        <v>48</v>
      </c>
      <c r="N2569">
        <v>1</v>
      </c>
      <c r="O2569" t="s">
        <v>33</v>
      </c>
      <c r="P2569">
        <v>35415</v>
      </c>
      <c r="T2569" s="3">
        <f t="shared" si="81"/>
        <v>47.34</v>
      </c>
      <c r="U2569" s="3">
        <f>IF(AND(R2569&lt;&gt;"_U",N2569&lt;&gt;9999,N2569&lt;&gt;999,L2569&lt;&gt;"Median"),IFERROR(VLOOKUP(A2569,'TA Total'!A:P,16,0),"."),".")</f>
        <v>74817</v>
      </c>
    </row>
    <row r="2570" spans="1:21" x14ac:dyDescent="0.3">
      <c r="A2570" s="1" t="str">
        <f t="shared" si="80"/>
        <v>2018|Wellington City|Median ($) - total household income</v>
      </c>
      <c r="B2570" t="s">
        <v>18</v>
      </c>
      <c r="C2570" t="s">
        <v>19</v>
      </c>
      <c r="D2570" t="s">
        <v>20</v>
      </c>
      <c r="E2570" t="s">
        <v>21</v>
      </c>
      <c r="F2570">
        <v>2018</v>
      </c>
      <c r="G2570">
        <v>2018</v>
      </c>
      <c r="H2570">
        <v>47</v>
      </c>
      <c r="I2570" t="s">
        <v>138</v>
      </c>
      <c r="J2570">
        <v>99</v>
      </c>
      <c r="K2570" t="s">
        <v>23</v>
      </c>
      <c r="L2570" t="s">
        <v>56</v>
      </c>
      <c r="M2570" t="s">
        <v>57</v>
      </c>
      <c r="N2570">
        <v>999</v>
      </c>
      <c r="O2570" t="s">
        <v>42</v>
      </c>
      <c r="P2570">
        <v>17900</v>
      </c>
      <c r="T2570" s="3" t="str">
        <f t="shared" si="81"/>
        <v>.</v>
      </c>
      <c r="U2570" s="3" t="str">
        <f>IF(AND(R2570&lt;&gt;"_U",N2570&lt;&gt;9999,N2570&lt;&gt;999,L2570&lt;&gt;"Median"),IFERROR(VLOOKUP(A2570,'TA Total'!A:P,16,0),"."),".")</f>
        <v>.</v>
      </c>
    </row>
    <row r="2571" spans="1:21" x14ac:dyDescent="0.3">
      <c r="A2571" s="1" t="str">
        <f t="shared" si="80"/>
        <v>2018|Wellington City|Median ($) - total household income</v>
      </c>
      <c r="B2571" t="s">
        <v>18</v>
      </c>
      <c r="C2571" t="s">
        <v>19</v>
      </c>
      <c r="D2571" t="s">
        <v>20</v>
      </c>
      <c r="E2571" t="s">
        <v>21</v>
      </c>
      <c r="F2571">
        <v>2018</v>
      </c>
      <c r="G2571">
        <v>2018</v>
      </c>
      <c r="H2571">
        <v>47</v>
      </c>
      <c r="I2571" t="s">
        <v>138</v>
      </c>
      <c r="J2571">
        <v>99</v>
      </c>
      <c r="K2571" t="s">
        <v>23</v>
      </c>
      <c r="L2571" t="s">
        <v>56</v>
      </c>
      <c r="M2571" t="s">
        <v>57</v>
      </c>
      <c r="N2571">
        <v>1</v>
      </c>
      <c r="O2571" t="s">
        <v>33</v>
      </c>
      <c r="P2571">
        <v>126700</v>
      </c>
      <c r="T2571" s="3" t="str">
        <f t="shared" si="81"/>
        <v>.</v>
      </c>
      <c r="U2571" s="3" t="str">
        <f>IF(AND(R2571&lt;&gt;"_U",N2571&lt;&gt;9999,N2571&lt;&gt;999,L2571&lt;&gt;"Median"),IFERROR(VLOOKUP(A2571,'TA Total'!A:P,16,0),"."),".")</f>
        <v>.</v>
      </c>
    </row>
    <row r="2572" spans="1:21" x14ac:dyDescent="0.3">
      <c r="A2572" s="1" t="str">
        <f t="shared" si="80"/>
        <v>2018|Wellington City|Median ($) - total household income</v>
      </c>
      <c r="B2572" t="s">
        <v>18</v>
      </c>
      <c r="C2572" t="s">
        <v>19</v>
      </c>
      <c r="D2572" t="s">
        <v>20</v>
      </c>
      <c r="E2572" t="s">
        <v>21</v>
      </c>
      <c r="F2572">
        <v>2018</v>
      </c>
      <c r="G2572">
        <v>2018</v>
      </c>
      <c r="H2572">
        <v>47</v>
      </c>
      <c r="I2572" t="s">
        <v>138</v>
      </c>
      <c r="J2572">
        <v>99</v>
      </c>
      <c r="K2572" t="s">
        <v>23</v>
      </c>
      <c r="L2572" t="s">
        <v>56</v>
      </c>
      <c r="M2572" t="s">
        <v>57</v>
      </c>
      <c r="N2572">
        <v>9999</v>
      </c>
      <c r="O2572" t="s">
        <v>40</v>
      </c>
      <c r="P2572">
        <v>109300</v>
      </c>
      <c r="T2572" s="3" t="str">
        <f t="shared" si="81"/>
        <v>.</v>
      </c>
      <c r="U2572" s="3" t="str">
        <f>IF(AND(R2572&lt;&gt;"_U",N2572&lt;&gt;9999,N2572&lt;&gt;999,L2572&lt;&gt;"Median"),IFERROR(VLOOKUP(A2572,'TA Total'!A:P,16,0),"."),".")</f>
        <v>.</v>
      </c>
    </row>
    <row r="2573" spans="1:21" x14ac:dyDescent="0.3">
      <c r="A2573" s="1" t="str">
        <f t="shared" si="80"/>
        <v>2018|Wellington City|Median ($) - total household income</v>
      </c>
      <c r="B2573" t="s">
        <v>18</v>
      </c>
      <c r="C2573" t="s">
        <v>19</v>
      </c>
      <c r="D2573" t="s">
        <v>20</v>
      </c>
      <c r="E2573" t="s">
        <v>21</v>
      </c>
      <c r="F2573">
        <v>2018</v>
      </c>
      <c r="G2573">
        <v>2018</v>
      </c>
      <c r="H2573">
        <v>47</v>
      </c>
      <c r="I2573" t="s">
        <v>138</v>
      </c>
      <c r="J2573">
        <v>99</v>
      </c>
      <c r="K2573" t="s">
        <v>23</v>
      </c>
      <c r="L2573" t="s">
        <v>56</v>
      </c>
      <c r="M2573" t="s">
        <v>57</v>
      </c>
      <c r="N2573">
        <v>3</v>
      </c>
      <c r="O2573" t="s">
        <v>25</v>
      </c>
      <c r="P2573">
        <v>146400</v>
      </c>
      <c r="T2573" s="3" t="str">
        <f t="shared" si="81"/>
        <v>.</v>
      </c>
      <c r="U2573" s="3" t="str">
        <f>IF(AND(R2573&lt;&gt;"_U",N2573&lt;&gt;9999,N2573&lt;&gt;999,L2573&lt;&gt;"Median"),IFERROR(VLOOKUP(A2573,'TA Total'!A:P,16,0),"."),".")</f>
        <v>.</v>
      </c>
    </row>
    <row r="2574" spans="1:21" x14ac:dyDescent="0.3">
      <c r="A2574" s="1" t="str">
        <f t="shared" si="80"/>
        <v>2018|Wellington City|Median ($) - total household income</v>
      </c>
      <c r="B2574" t="s">
        <v>18</v>
      </c>
      <c r="C2574" t="s">
        <v>19</v>
      </c>
      <c r="D2574" t="s">
        <v>20</v>
      </c>
      <c r="E2574" t="s">
        <v>21</v>
      </c>
      <c r="F2574">
        <v>2018</v>
      </c>
      <c r="G2574">
        <v>2018</v>
      </c>
      <c r="H2574">
        <v>47</v>
      </c>
      <c r="I2574" t="s">
        <v>138</v>
      </c>
      <c r="J2574">
        <v>99</v>
      </c>
      <c r="K2574" t="s">
        <v>23</v>
      </c>
      <c r="L2574" t="s">
        <v>56</v>
      </c>
      <c r="M2574" t="s">
        <v>57</v>
      </c>
      <c r="N2574">
        <v>7777</v>
      </c>
      <c r="O2574" t="s">
        <v>37</v>
      </c>
      <c r="P2574">
        <v>109300</v>
      </c>
      <c r="T2574" s="3" t="str">
        <f t="shared" si="81"/>
        <v>.</v>
      </c>
      <c r="U2574" s="3" t="str">
        <f>IF(AND(R2574&lt;&gt;"_U",N2574&lt;&gt;9999,N2574&lt;&gt;999,L2574&lt;&gt;"Median"),IFERROR(VLOOKUP(A2574,'TA Total'!A:P,16,0),"."),".")</f>
        <v>.</v>
      </c>
    </row>
    <row r="2575" spans="1:21" x14ac:dyDescent="0.3">
      <c r="A2575" s="1" t="str">
        <f t="shared" si="80"/>
        <v>2018|Wellington City|Median ($) - total household income</v>
      </c>
      <c r="B2575" t="s">
        <v>18</v>
      </c>
      <c r="C2575" t="s">
        <v>19</v>
      </c>
      <c r="D2575" t="s">
        <v>20</v>
      </c>
      <c r="E2575" t="s">
        <v>21</v>
      </c>
      <c r="F2575">
        <v>2018</v>
      </c>
      <c r="G2575">
        <v>2018</v>
      </c>
      <c r="H2575">
        <v>47</v>
      </c>
      <c r="I2575" t="s">
        <v>138</v>
      </c>
      <c r="J2575">
        <v>99</v>
      </c>
      <c r="K2575" t="s">
        <v>23</v>
      </c>
      <c r="L2575" t="s">
        <v>56</v>
      </c>
      <c r="M2575" t="s">
        <v>57</v>
      </c>
      <c r="N2575">
        <v>2</v>
      </c>
      <c r="O2575" t="s">
        <v>28</v>
      </c>
      <c r="P2575">
        <v>82900</v>
      </c>
      <c r="T2575" s="3" t="str">
        <f t="shared" si="81"/>
        <v>.</v>
      </c>
      <c r="U2575" s="3" t="str">
        <f>IF(AND(R2575&lt;&gt;"_U",N2575&lt;&gt;9999,N2575&lt;&gt;999,L2575&lt;&gt;"Median"),IFERROR(VLOOKUP(A2575,'TA Total'!A:P,16,0),"."),".")</f>
        <v>.</v>
      </c>
    </row>
    <row r="2576" spans="1:21" x14ac:dyDescent="0.3">
      <c r="A2576" s="1" t="str">
        <f t="shared" si="80"/>
        <v>2018|Masterton District|$20,000 or less</v>
      </c>
      <c r="B2576" t="s">
        <v>18</v>
      </c>
      <c r="C2576" t="s">
        <v>19</v>
      </c>
      <c r="D2576" t="s">
        <v>20</v>
      </c>
      <c r="E2576" t="s">
        <v>21</v>
      </c>
      <c r="F2576">
        <v>2018</v>
      </c>
      <c r="G2576">
        <v>2018</v>
      </c>
      <c r="H2576">
        <v>48</v>
      </c>
      <c r="I2576" t="s">
        <v>69</v>
      </c>
      <c r="J2576">
        <v>99</v>
      </c>
      <c r="K2576" t="s">
        <v>23</v>
      </c>
      <c r="L2576">
        <v>1</v>
      </c>
      <c r="M2576" t="s">
        <v>39</v>
      </c>
      <c r="N2576">
        <v>9999</v>
      </c>
      <c r="O2576" t="s">
        <v>40</v>
      </c>
      <c r="P2576">
        <v>975</v>
      </c>
      <c r="T2576" s="3" t="str">
        <f t="shared" si="81"/>
        <v>.</v>
      </c>
      <c r="U2576" s="3" t="str">
        <f>IF(AND(R2576&lt;&gt;"_U",N2576&lt;&gt;9999,N2576&lt;&gt;999,L2576&lt;&gt;"Median"),IFERROR(VLOOKUP(A2576,'TA Total'!A:P,16,0),"."),".")</f>
        <v>.</v>
      </c>
    </row>
    <row r="2577" spans="1:21" x14ac:dyDescent="0.3">
      <c r="A2577" s="1" t="str">
        <f t="shared" si="80"/>
        <v>2018|Masterton District|$20,000 or less</v>
      </c>
      <c r="B2577" t="s">
        <v>18</v>
      </c>
      <c r="C2577" t="s">
        <v>19</v>
      </c>
      <c r="D2577" t="s">
        <v>20</v>
      </c>
      <c r="E2577" t="s">
        <v>21</v>
      </c>
      <c r="F2577">
        <v>2018</v>
      </c>
      <c r="G2577">
        <v>2018</v>
      </c>
      <c r="H2577">
        <v>48</v>
      </c>
      <c r="I2577" t="s">
        <v>69</v>
      </c>
      <c r="J2577">
        <v>99</v>
      </c>
      <c r="K2577" t="s">
        <v>23</v>
      </c>
      <c r="L2577">
        <v>1</v>
      </c>
      <c r="M2577" t="s">
        <v>39</v>
      </c>
      <c r="N2577">
        <v>2</v>
      </c>
      <c r="O2577" t="s">
        <v>28</v>
      </c>
      <c r="P2577">
        <v>537</v>
      </c>
      <c r="T2577" s="3">
        <f t="shared" si="81"/>
        <v>55.08</v>
      </c>
      <c r="U2577" s="3">
        <f>IF(AND(R2577&lt;&gt;"_U",N2577&lt;&gt;9999,N2577&lt;&gt;999,L2577&lt;&gt;"Median"),IFERROR(VLOOKUP(A2577,'TA Total'!A:P,16,0),"."),".")</f>
        <v>975</v>
      </c>
    </row>
    <row r="2578" spans="1:21" x14ac:dyDescent="0.3">
      <c r="A2578" s="1" t="str">
        <f t="shared" si="80"/>
        <v>2018|Masterton District|$20,000 or less</v>
      </c>
      <c r="B2578" t="s">
        <v>18</v>
      </c>
      <c r="C2578" t="s">
        <v>19</v>
      </c>
      <c r="D2578" t="s">
        <v>20</v>
      </c>
      <c r="E2578" t="s">
        <v>21</v>
      </c>
      <c r="F2578">
        <v>2018</v>
      </c>
      <c r="G2578">
        <v>2018</v>
      </c>
      <c r="H2578">
        <v>48</v>
      </c>
      <c r="I2578" t="s">
        <v>69</v>
      </c>
      <c r="J2578">
        <v>99</v>
      </c>
      <c r="K2578" t="s">
        <v>23</v>
      </c>
      <c r="L2578">
        <v>1</v>
      </c>
      <c r="M2578" t="s">
        <v>39</v>
      </c>
      <c r="N2578">
        <v>3</v>
      </c>
      <c r="O2578" t="s">
        <v>25</v>
      </c>
      <c r="P2578">
        <v>69</v>
      </c>
      <c r="T2578" s="3">
        <f t="shared" si="81"/>
        <v>7.08</v>
      </c>
      <c r="U2578" s="3">
        <f>IF(AND(R2578&lt;&gt;"_U",N2578&lt;&gt;9999,N2578&lt;&gt;999,L2578&lt;&gt;"Median"),IFERROR(VLOOKUP(A2578,'TA Total'!A:P,16,0),"."),".")</f>
        <v>975</v>
      </c>
    </row>
    <row r="2579" spans="1:21" x14ac:dyDescent="0.3">
      <c r="A2579" s="1" t="str">
        <f t="shared" si="80"/>
        <v>2018|Masterton District|$20,000 or less</v>
      </c>
      <c r="B2579" t="s">
        <v>18</v>
      </c>
      <c r="C2579" t="s">
        <v>19</v>
      </c>
      <c r="D2579" t="s">
        <v>20</v>
      </c>
      <c r="E2579" t="s">
        <v>21</v>
      </c>
      <c r="F2579">
        <v>2018</v>
      </c>
      <c r="G2579">
        <v>2018</v>
      </c>
      <c r="H2579">
        <v>48</v>
      </c>
      <c r="I2579" t="s">
        <v>69</v>
      </c>
      <c r="J2579">
        <v>99</v>
      </c>
      <c r="K2579" t="s">
        <v>23</v>
      </c>
      <c r="L2579">
        <v>1</v>
      </c>
      <c r="M2579" t="s">
        <v>39</v>
      </c>
      <c r="N2579">
        <v>7777</v>
      </c>
      <c r="O2579" t="s">
        <v>37</v>
      </c>
      <c r="P2579">
        <v>975</v>
      </c>
      <c r="T2579" s="3">
        <f t="shared" si="81"/>
        <v>100</v>
      </c>
      <c r="U2579" s="3">
        <f>IF(AND(R2579&lt;&gt;"_U",N2579&lt;&gt;9999,N2579&lt;&gt;999,L2579&lt;&gt;"Median"),IFERROR(VLOOKUP(A2579,'TA Total'!A:P,16,0),"."),".")</f>
        <v>975</v>
      </c>
    </row>
    <row r="2580" spans="1:21" x14ac:dyDescent="0.3">
      <c r="A2580" s="1" t="str">
        <f t="shared" si="80"/>
        <v>2018|Masterton District|$20,000 or less</v>
      </c>
      <c r="B2580" t="s">
        <v>18</v>
      </c>
      <c r="C2580" t="s">
        <v>19</v>
      </c>
      <c r="D2580" t="s">
        <v>20</v>
      </c>
      <c r="E2580" t="s">
        <v>21</v>
      </c>
      <c r="F2580">
        <v>2018</v>
      </c>
      <c r="G2580">
        <v>2018</v>
      </c>
      <c r="H2580">
        <v>48</v>
      </c>
      <c r="I2580" t="s">
        <v>69</v>
      </c>
      <c r="J2580">
        <v>99</v>
      </c>
      <c r="K2580" t="s">
        <v>23</v>
      </c>
      <c r="L2580">
        <v>1</v>
      </c>
      <c r="M2580" t="s">
        <v>39</v>
      </c>
      <c r="N2580">
        <v>999</v>
      </c>
      <c r="O2580" t="s">
        <v>42</v>
      </c>
      <c r="P2580">
        <v>0</v>
      </c>
      <c r="T2580" s="3" t="str">
        <f t="shared" si="81"/>
        <v>.</v>
      </c>
      <c r="U2580" s="3" t="str">
        <f>IF(AND(R2580&lt;&gt;"_U",N2580&lt;&gt;9999,N2580&lt;&gt;999,L2580&lt;&gt;"Median"),IFERROR(VLOOKUP(A2580,'TA Total'!A:P,16,0),"."),".")</f>
        <v>.</v>
      </c>
    </row>
    <row r="2581" spans="1:21" x14ac:dyDescent="0.3">
      <c r="A2581" s="1" t="str">
        <f t="shared" si="80"/>
        <v>2018|Masterton District|$20,000 or less</v>
      </c>
      <c r="B2581" t="s">
        <v>18</v>
      </c>
      <c r="C2581" t="s">
        <v>19</v>
      </c>
      <c r="D2581" t="s">
        <v>20</v>
      </c>
      <c r="E2581" t="s">
        <v>21</v>
      </c>
      <c r="F2581">
        <v>2018</v>
      </c>
      <c r="G2581">
        <v>2018</v>
      </c>
      <c r="H2581">
        <v>48</v>
      </c>
      <c r="I2581" t="s">
        <v>69</v>
      </c>
      <c r="J2581">
        <v>99</v>
      </c>
      <c r="K2581" t="s">
        <v>23</v>
      </c>
      <c r="L2581">
        <v>1</v>
      </c>
      <c r="M2581" t="s">
        <v>39</v>
      </c>
      <c r="N2581">
        <v>1</v>
      </c>
      <c r="O2581" t="s">
        <v>33</v>
      </c>
      <c r="P2581">
        <v>369</v>
      </c>
      <c r="T2581" s="3">
        <f t="shared" si="81"/>
        <v>37.85</v>
      </c>
      <c r="U2581" s="3">
        <f>IF(AND(R2581&lt;&gt;"_U",N2581&lt;&gt;9999,N2581&lt;&gt;999,L2581&lt;&gt;"Median"),IFERROR(VLOOKUP(A2581,'TA Total'!A:P,16,0),"."),".")</f>
        <v>975</v>
      </c>
    </row>
    <row r="2582" spans="1:21" x14ac:dyDescent="0.3">
      <c r="A2582" s="1" t="str">
        <f t="shared" si="80"/>
        <v>2018|Masterton District|$20,001-$30,000</v>
      </c>
      <c r="B2582" t="s">
        <v>18</v>
      </c>
      <c r="C2582" t="s">
        <v>19</v>
      </c>
      <c r="D2582" t="s">
        <v>20</v>
      </c>
      <c r="E2582" t="s">
        <v>21</v>
      </c>
      <c r="F2582">
        <v>2018</v>
      </c>
      <c r="G2582">
        <v>2018</v>
      </c>
      <c r="H2582">
        <v>48</v>
      </c>
      <c r="I2582" t="s">
        <v>69</v>
      </c>
      <c r="J2582">
        <v>99</v>
      </c>
      <c r="K2582" t="s">
        <v>23</v>
      </c>
      <c r="L2582">
        <v>2</v>
      </c>
      <c r="M2582" t="s">
        <v>24</v>
      </c>
      <c r="N2582">
        <v>2</v>
      </c>
      <c r="O2582" t="s">
        <v>28</v>
      </c>
      <c r="P2582">
        <v>489</v>
      </c>
      <c r="T2582" s="3">
        <f t="shared" si="81"/>
        <v>38.35</v>
      </c>
      <c r="U2582" s="3">
        <f>IF(AND(R2582&lt;&gt;"_U",N2582&lt;&gt;9999,N2582&lt;&gt;999,L2582&lt;&gt;"Median"),IFERROR(VLOOKUP(A2582,'TA Total'!A:P,16,0),"."),".")</f>
        <v>1275</v>
      </c>
    </row>
    <row r="2583" spans="1:21" x14ac:dyDescent="0.3">
      <c r="A2583" s="1" t="str">
        <f t="shared" si="80"/>
        <v>2018|Masterton District|$20,001-$30,000</v>
      </c>
      <c r="B2583" t="s">
        <v>18</v>
      </c>
      <c r="C2583" t="s">
        <v>19</v>
      </c>
      <c r="D2583" t="s">
        <v>20</v>
      </c>
      <c r="E2583" t="s">
        <v>21</v>
      </c>
      <c r="F2583">
        <v>2018</v>
      </c>
      <c r="G2583">
        <v>2018</v>
      </c>
      <c r="H2583">
        <v>48</v>
      </c>
      <c r="I2583" t="s">
        <v>69</v>
      </c>
      <c r="J2583">
        <v>99</v>
      </c>
      <c r="K2583" t="s">
        <v>23</v>
      </c>
      <c r="L2583">
        <v>2</v>
      </c>
      <c r="M2583" t="s">
        <v>24</v>
      </c>
      <c r="N2583">
        <v>3</v>
      </c>
      <c r="O2583" t="s">
        <v>25</v>
      </c>
      <c r="P2583">
        <v>99</v>
      </c>
      <c r="T2583" s="3">
        <f t="shared" si="81"/>
        <v>7.76</v>
      </c>
      <c r="U2583" s="3">
        <f>IF(AND(R2583&lt;&gt;"_U",N2583&lt;&gt;9999,N2583&lt;&gt;999,L2583&lt;&gt;"Median"),IFERROR(VLOOKUP(A2583,'TA Total'!A:P,16,0),"."),".")</f>
        <v>1275</v>
      </c>
    </row>
    <row r="2584" spans="1:21" x14ac:dyDescent="0.3">
      <c r="A2584" s="1" t="str">
        <f t="shared" si="80"/>
        <v>2018|Masterton District|$20,001-$30,000</v>
      </c>
      <c r="B2584" t="s">
        <v>18</v>
      </c>
      <c r="C2584" t="s">
        <v>19</v>
      </c>
      <c r="D2584" t="s">
        <v>20</v>
      </c>
      <c r="E2584" t="s">
        <v>21</v>
      </c>
      <c r="F2584">
        <v>2018</v>
      </c>
      <c r="G2584">
        <v>2018</v>
      </c>
      <c r="H2584">
        <v>48</v>
      </c>
      <c r="I2584" t="s">
        <v>69</v>
      </c>
      <c r="J2584">
        <v>99</v>
      </c>
      <c r="K2584" t="s">
        <v>23</v>
      </c>
      <c r="L2584">
        <v>2</v>
      </c>
      <c r="M2584" t="s">
        <v>24</v>
      </c>
      <c r="N2584">
        <v>1</v>
      </c>
      <c r="O2584" t="s">
        <v>33</v>
      </c>
      <c r="P2584">
        <v>687</v>
      </c>
      <c r="T2584" s="3">
        <f t="shared" si="81"/>
        <v>53.88</v>
      </c>
      <c r="U2584" s="3">
        <f>IF(AND(R2584&lt;&gt;"_U",N2584&lt;&gt;9999,N2584&lt;&gt;999,L2584&lt;&gt;"Median"),IFERROR(VLOOKUP(A2584,'TA Total'!A:P,16,0),"."),".")</f>
        <v>1275</v>
      </c>
    </row>
    <row r="2585" spans="1:21" x14ac:dyDescent="0.3">
      <c r="A2585" s="1" t="str">
        <f t="shared" si="80"/>
        <v>2018|Masterton District|$20,001-$30,000</v>
      </c>
      <c r="B2585" t="s">
        <v>18</v>
      </c>
      <c r="C2585" t="s">
        <v>19</v>
      </c>
      <c r="D2585" t="s">
        <v>20</v>
      </c>
      <c r="E2585" t="s">
        <v>21</v>
      </c>
      <c r="F2585">
        <v>2018</v>
      </c>
      <c r="G2585">
        <v>2018</v>
      </c>
      <c r="H2585">
        <v>48</v>
      </c>
      <c r="I2585" t="s">
        <v>69</v>
      </c>
      <c r="J2585">
        <v>99</v>
      </c>
      <c r="K2585" t="s">
        <v>23</v>
      </c>
      <c r="L2585">
        <v>2</v>
      </c>
      <c r="M2585" t="s">
        <v>24</v>
      </c>
      <c r="N2585">
        <v>7777</v>
      </c>
      <c r="O2585" t="s">
        <v>37</v>
      </c>
      <c r="P2585">
        <v>1275</v>
      </c>
      <c r="T2585" s="3">
        <f t="shared" si="81"/>
        <v>100</v>
      </c>
      <c r="U2585" s="3">
        <f>IF(AND(R2585&lt;&gt;"_U",N2585&lt;&gt;9999,N2585&lt;&gt;999,L2585&lt;&gt;"Median"),IFERROR(VLOOKUP(A2585,'TA Total'!A:P,16,0),"."),".")</f>
        <v>1275</v>
      </c>
    </row>
    <row r="2586" spans="1:21" x14ac:dyDescent="0.3">
      <c r="A2586" s="1" t="str">
        <f t="shared" si="80"/>
        <v>2018|Masterton District|$20,001-$30,000</v>
      </c>
      <c r="B2586" t="s">
        <v>18</v>
      </c>
      <c r="C2586" t="s">
        <v>19</v>
      </c>
      <c r="D2586" t="s">
        <v>20</v>
      </c>
      <c r="E2586" t="s">
        <v>21</v>
      </c>
      <c r="F2586">
        <v>2018</v>
      </c>
      <c r="G2586">
        <v>2018</v>
      </c>
      <c r="H2586">
        <v>48</v>
      </c>
      <c r="I2586" t="s">
        <v>69</v>
      </c>
      <c r="J2586">
        <v>99</v>
      </c>
      <c r="K2586" t="s">
        <v>23</v>
      </c>
      <c r="L2586">
        <v>2</v>
      </c>
      <c r="M2586" t="s">
        <v>24</v>
      </c>
      <c r="N2586">
        <v>999</v>
      </c>
      <c r="O2586" t="s">
        <v>42</v>
      </c>
      <c r="P2586">
        <v>0</v>
      </c>
      <c r="T2586" s="3" t="str">
        <f t="shared" si="81"/>
        <v>.</v>
      </c>
      <c r="U2586" s="3" t="str">
        <f>IF(AND(R2586&lt;&gt;"_U",N2586&lt;&gt;9999,N2586&lt;&gt;999,L2586&lt;&gt;"Median"),IFERROR(VLOOKUP(A2586,'TA Total'!A:P,16,0),"."),".")</f>
        <v>.</v>
      </c>
    </row>
    <row r="2587" spans="1:21" x14ac:dyDescent="0.3">
      <c r="A2587" s="1" t="str">
        <f t="shared" si="80"/>
        <v>2018|Masterton District|$20,001-$30,000</v>
      </c>
      <c r="B2587" t="s">
        <v>18</v>
      </c>
      <c r="C2587" t="s">
        <v>19</v>
      </c>
      <c r="D2587" t="s">
        <v>20</v>
      </c>
      <c r="E2587" t="s">
        <v>21</v>
      </c>
      <c r="F2587">
        <v>2018</v>
      </c>
      <c r="G2587">
        <v>2018</v>
      </c>
      <c r="H2587">
        <v>48</v>
      </c>
      <c r="I2587" t="s">
        <v>69</v>
      </c>
      <c r="J2587">
        <v>99</v>
      </c>
      <c r="K2587" t="s">
        <v>23</v>
      </c>
      <c r="L2587">
        <v>2</v>
      </c>
      <c r="M2587" t="s">
        <v>24</v>
      </c>
      <c r="N2587">
        <v>9999</v>
      </c>
      <c r="O2587" t="s">
        <v>40</v>
      </c>
      <c r="P2587">
        <v>1275</v>
      </c>
      <c r="T2587" s="3" t="str">
        <f t="shared" si="81"/>
        <v>.</v>
      </c>
      <c r="U2587" s="3" t="str">
        <f>IF(AND(R2587&lt;&gt;"_U",N2587&lt;&gt;9999,N2587&lt;&gt;999,L2587&lt;&gt;"Median"),IFERROR(VLOOKUP(A2587,'TA Total'!A:P,16,0),"."),".")</f>
        <v>.</v>
      </c>
    </row>
    <row r="2588" spans="1:21" x14ac:dyDescent="0.3">
      <c r="A2588" s="1" t="str">
        <f t="shared" si="80"/>
        <v>2018|Masterton District|$30,001-$50,000</v>
      </c>
      <c r="B2588" t="s">
        <v>18</v>
      </c>
      <c r="C2588" t="s">
        <v>19</v>
      </c>
      <c r="D2588" t="s">
        <v>20</v>
      </c>
      <c r="E2588" t="s">
        <v>21</v>
      </c>
      <c r="F2588">
        <v>2018</v>
      </c>
      <c r="G2588">
        <v>2018</v>
      </c>
      <c r="H2588">
        <v>48</v>
      </c>
      <c r="I2588" t="s">
        <v>69</v>
      </c>
      <c r="J2588">
        <v>99</v>
      </c>
      <c r="K2588" t="s">
        <v>23</v>
      </c>
      <c r="L2588">
        <v>3</v>
      </c>
      <c r="M2588" t="s">
        <v>45</v>
      </c>
      <c r="N2588">
        <v>7777</v>
      </c>
      <c r="O2588" t="s">
        <v>37</v>
      </c>
      <c r="P2588">
        <v>1809</v>
      </c>
      <c r="T2588" s="3">
        <f t="shared" si="81"/>
        <v>100</v>
      </c>
      <c r="U2588" s="3">
        <f>IF(AND(R2588&lt;&gt;"_U",N2588&lt;&gt;9999,N2588&lt;&gt;999,L2588&lt;&gt;"Median"),IFERROR(VLOOKUP(A2588,'TA Total'!A:P,16,0),"."),".")</f>
        <v>1809</v>
      </c>
    </row>
    <row r="2589" spans="1:21" x14ac:dyDescent="0.3">
      <c r="A2589" s="1" t="str">
        <f t="shared" si="80"/>
        <v>2018|Masterton District|$30,001-$50,000</v>
      </c>
      <c r="B2589" t="s">
        <v>18</v>
      </c>
      <c r="C2589" t="s">
        <v>19</v>
      </c>
      <c r="D2589" t="s">
        <v>20</v>
      </c>
      <c r="E2589" t="s">
        <v>21</v>
      </c>
      <c r="F2589">
        <v>2018</v>
      </c>
      <c r="G2589">
        <v>2018</v>
      </c>
      <c r="H2589">
        <v>48</v>
      </c>
      <c r="I2589" t="s">
        <v>69</v>
      </c>
      <c r="J2589">
        <v>99</v>
      </c>
      <c r="K2589" t="s">
        <v>23</v>
      </c>
      <c r="L2589">
        <v>3</v>
      </c>
      <c r="M2589" t="s">
        <v>45</v>
      </c>
      <c r="N2589">
        <v>3</v>
      </c>
      <c r="O2589" t="s">
        <v>25</v>
      </c>
      <c r="P2589">
        <v>162</v>
      </c>
      <c r="T2589" s="3">
        <f t="shared" si="81"/>
        <v>8.9600000000000009</v>
      </c>
      <c r="U2589" s="3">
        <f>IF(AND(R2589&lt;&gt;"_U",N2589&lt;&gt;9999,N2589&lt;&gt;999,L2589&lt;&gt;"Median"),IFERROR(VLOOKUP(A2589,'TA Total'!A:P,16,0),"."),".")</f>
        <v>1809</v>
      </c>
    </row>
    <row r="2590" spans="1:21" x14ac:dyDescent="0.3">
      <c r="A2590" s="1" t="str">
        <f t="shared" si="80"/>
        <v>2018|Masterton District|$30,001-$50,000</v>
      </c>
      <c r="B2590" t="s">
        <v>18</v>
      </c>
      <c r="C2590" t="s">
        <v>19</v>
      </c>
      <c r="D2590" t="s">
        <v>20</v>
      </c>
      <c r="E2590" t="s">
        <v>21</v>
      </c>
      <c r="F2590">
        <v>2018</v>
      </c>
      <c r="G2590">
        <v>2018</v>
      </c>
      <c r="H2590">
        <v>48</v>
      </c>
      <c r="I2590" t="s">
        <v>69</v>
      </c>
      <c r="J2590">
        <v>99</v>
      </c>
      <c r="K2590" t="s">
        <v>23</v>
      </c>
      <c r="L2590">
        <v>3</v>
      </c>
      <c r="M2590" t="s">
        <v>45</v>
      </c>
      <c r="N2590">
        <v>999</v>
      </c>
      <c r="O2590" t="s">
        <v>42</v>
      </c>
      <c r="P2590">
        <v>0</v>
      </c>
      <c r="T2590" s="3" t="str">
        <f t="shared" si="81"/>
        <v>.</v>
      </c>
      <c r="U2590" s="3" t="str">
        <f>IF(AND(R2590&lt;&gt;"_U",N2590&lt;&gt;9999,N2590&lt;&gt;999,L2590&lt;&gt;"Median"),IFERROR(VLOOKUP(A2590,'TA Total'!A:P,16,0),"."),".")</f>
        <v>.</v>
      </c>
    </row>
    <row r="2591" spans="1:21" x14ac:dyDescent="0.3">
      <c r="A2591" s="1" t="str">
        <f t="shared" si="80"/>
        <v>2018|Masterton District|$30,001-$50,000</v>
      </c>
      <c r="B2591" t="s">
        <v>18</v>
      </c>
      <c r="C2591" t="s">
        <v>19</v>
      </c>
      <c r="D2591" t="s">
        <v>20</v>
      </c>
      <c r="E2591" t="s">
        <v>21</v>
      </c>
      <c r="F2591">
        <v>2018</v>
      </c>
      <c r="G2591">
        <v>2018</v>
      </c>
      <c r="H2591">
        <v>48</v>
      </c>
      <c r="I2591" t="s">
        <v>69</v>
      </c>
      <c r="J2591">
        <v>99</v>
      </c>
      <c r="K2591" t="s">
        <v>23</v>
      </c>
      <c r="L2591">
        <v>3</v>
      </c>
      <c r="M2591" t="s">
        <v>45</v>
      </c>
      <c r="N2591">
        <v>2</v>
      </c>
      <c r="O2591" t="s">
        <v>28</v>
      </c>
      <c r="P2591">
        <v>630</v>
      </c>
      <c r="T2591" s="3">
        <f t="shared" si="81"/>
        <v>34.83</v>
      </c>
      <c r="U2591" s="3">
        <f>IF(AND(R2591&lt;&gt;"_U",N2591&lt;&gt;9999,N2591&lt;&gt;999,L2591&lt;&gt;"Median"),IFERROR(VLOOKUP(A2591,'TA Total'!A:P,16,0),"."),".")</f>
        <v>1809</v>
      </c>
    </row>
    <row r="2592" spans="1:21" x14ac:dyDescent="0.3">
      <c r="A2592" s="1" t="str">
        <f t="shared" si="80"/>
        <v>2018|Masterton District|$30,001-$50,000</v>
      </c>
      <c r="B2592" t="s">
        <v>18</v>
      </c>
      <c r="C2592" t="s">
        <v>19</v>
      </c>
      <c r="D2592" t="s">
        <v>20</v>
      </c>
      <c r="E2592" t="s">
        <v>21</v>
      </c>
      <c r="F2592">
        <v>2018</v>
      </c>
      <c r="G2592">
        <v>2018</v>
      </c>
      <c r="H2592">
        <v>48</v>
      </c>
      <c r="I2592" t="s">
        <v>69</v>
      </c>
      <c r="J2592">
        <v>99</v>
      </c>
      <c r="K2592" t="s">
        <v>23</v>
      </c>
      <c r="L2592">
        <v>3</v>
      </c>
      <c r="M2592" t="s">
        <v>45</v>
      </c>
      <c r="N2592">
        <v>1</v>
      </c>
      <c r="O2592" t="s">
        <v>33</v>
      </c>
      <c r="P2592">
        <v>1014</v>
      </c>
      <c r="T2592" s="3">
        <f t="shared" si="81"/>
        <v>56.05</v>
      </c>
      <c r="U2592" s="3">
        <f>IF(AND(R2592&lt;&gt;"_U",N2592&lt;&gt;9999,N2592&lt;&gt;999,L2592&lt;&gt;"Median"),IFERROR(VLOOKUP(A2592,'TA Total'!A:P,16,0),"."),".")</f>
        <v>1809</v>
      </c>
    </row>
    <row r="2593" spans="1:21" x14ac:dyDescent="0.3">
      <c r="A2593" s="1" t="str">
        <f t="shared" si="80"/>
        <v>2018|Masterton District|$30,001-$50,000</v>
      </c>
      <c r="B2593" t="s">
        <v>18</v>
      </c>
      <c r="C2593" t="s">
        <v>19</v>
      </c>
      <c r="D2593" t="s">
        <v>20</v>
      </c>
      <c r="E2593" t="s">
        <v>21</v>
      </c>
      <c r="F2593">
        <v>2018</v>
      </c>
      <c r="G2593">
        <v>2018</v>
      </c>
      <c r="H2593">
        <v>48</v>
      </c>
      <c r="I2593" t="s">
        <v>69</v>
      </c>
      <c r="J2593">
        <v>99</v>
      </c>
      <c r="K2593" t="s">
        <v>23</v>
      </c>
      <c r="L2593">
        <v>3</v>
      </c>
      <c r="M2593" t="s">
        <v>45</v>
      </c>
      <c r="N2593">
        <v>9999</v>
      </c>
      <c r="O2593" t="s">
        <v>40</v>
      </c>
      <c r="P2593">
        <v>1809</v>
      </c>
      <c r="T2593" s="3" t="str">
        <f t="shared" si="81"/>
        <v>.</v>
      </c>
      <c r="U2593" s="3" t="str">
        <f>IF(AND(R2593&lt;&gt;"_U",N2593&lt;&gt;9999,N2593&lt;&gt;999,L2593&lt;&gt;"Median"),IFERROR(VLOOKUP(A2593,'TA Total'!A:P,16,0),"."),".")</f>
        <v>.</v>
      </c>
    </row>
    <row r="2594" spans="1:21" x14ac:dyDescent="0.3">
      <c r="A2594" s="1" t="str">
        <f t="shared" si="80"/>
        <v>2018|Masterton District|$50,001-$70,000</v>
      </c>
      <c r="B2594" t="s">
        <v>18</v>
      </c>
      <c r="C2594" t="s">
        <v>19</v>
      </c>
      <c r="D2594" t="s">
        <v>20</v>
      </c>
      <c r="E2594" t="s">
        <v>21</v>
      </c>
      <c r="F2594">
        <v>2018</v>
      </c>
      <c r="G2594">
        <v>2018</v>
      </c>
      <c r="H2594">
        <v>48</v>
      </c>
      <c r="I2594" t="s">
        <v>69</v>
      </c>
      <c r="J2594">
        <v>99</v>
      </c>
      <c r="K2594" t="s">
        <v>23</v>
      </c>
      <c r="L2594">
        <v>4</v>
      </c>
      <c r="M2594" t="s">
        <v>36</v>
      </c>
      <c r="N2594">
        <v>2</v>
      </c>
      <c r="O2594" t="s">
        <v>28</v>
      </c>
      <c r="P2594">
        <v>444</v>
      </c>
      <c r="T2594" s="3">
        <f t="shared" si="81"/>
        <v>30.52</v>
      </c>
      <c r="U2594" s="3">
        <f>IF(AND(R2594&lt;&gt;"_U",N2594&lt;&gt;9999,N2594&lt;&gt;999,L2594&lt;&gt;"Median"),IFERROR(VLOOKUP(A2594,'TA Total'!A:P,16,0),"."),".")</f>
        <v>1455</v>
      </c>
    </row>
    <row r="2595" spans="1:21" x14ac:dyDescent="0.3">
      <c r="A2595" s="1" t="str">
        <f t="shared" si="80"/>
        <v>2018|Masterton District|$50,001-$70,000</v>
      </c>
      <c r="B2595" t="s">
        <v>18</v>
      </c>
      <c r="C2595" t="s">
        <v>19</v>
      </c>
      <c r="D2595" t="s">
        <v>20</v>
      </c>
      <c r="E2595" t="s">
        <v>21</v>
      </c>
      <c r="F2595">
        <v>2018</v>
      </c>
      <c r="G2595">
        <v>2018</v>
      </c>
      <c r="H2595">
        <v>48</v>
      </c>
      <c r="I2595" t="s">
        <v>69</v>
      </c>
      <c r="J2595">
        <v>99</v>
      </c>
      <c r="K2595" t="s">
        <v>23</v>
      </c>
      <c r="L2595">
        <v>4</v>
      </c>
      <c r="M2595" t="s">
        <v>36</v>
      </c>
      <c r="N2595">
        <v>7777</v>
      </c>
      <c r="O2595" t="s">
        <v>37</v>
      </c>
      <c r="P2595">
        <v>1455</v>
      </c>
      <c r="T2595" s="3">
        <f t="shared" si="81"/>
        <v>100</v>
      </c>
      <c r="U2595" s="3">
        <f>IF(AND(R2595&lt;&gt;"_U",N2595&lt;&gt;9999,N2595&lt;&gt;999,L2595&lt;&gt;"Median"),IFERROR(VLOOKUP(A2595,'TA Total'!A:P,16,0),"."),".")</f>
        <v>1455</v>
      </c>
    </row>
    <row r="2596" spans="1:21" x14ac:dyDescent="0.3">
      <c r="A2596" s="1" t="str">
        <f t="shared" si="80"/>
        <v>2018|Masterton District|$50,001-$70,000</v>
      </c>
      <c r="B2596" t="s">
        <v>18</v>
      </c>
      <c r="C2596" t="s">
        <v>19</v>
      </c>
      <c r="D2596" t="s">
        <v>20</v>
      </c>
      <c r="E2596" t="s">
        <v>21</v>
      </c>
      <c r="F2596">
        <v>2018</v>
      </c>
      <c r="G2596">
        <v>2018</v>
      </c>
      <c r="H2596">
        <v>48</v>
      </c>
      <c r="I2596" t="s">
        <v>69</v>
      </c>
      <c r="J2596">
        <v>99</v>
      </c>
      <c r="K2596" t="s">
        <v>23</v>
      </c>
      <c r="L2596">
        <v>4</v>
      </c>
      <c r="M2596" t="s">
        <v>36</v>
      </c>
      <c r="N2596">
        <v>1</v>
      </c>
      <c r="O2596" t="s">
        <v>33</v>
      </c>
      <c r="P2596">
        <v>870</v>
      </c>
      <c r="T2596" s="3">
        <f t="shared" si="81"/>
        <v>59.79</v>
      </c>
      <c r="U2596" s="3">
        <f>IF(AND(R2596&lt;&gt;"_U",N2596&lt;&gt;9999,N2596&lt;&gt;999,L2596&lt;&gt;"Median"),IFERROR(VLOOKUP(A2596,'TA Total'!A:P,16,0),"."),".")</f>
        <v>1455</v>
      </c>
    </row>
    <row r="2597" spans="1:21" x14ac:dyDescent="0.3">
      <c r="A2597" s="1" t="str">
        <f t="shared" si="80"/>
        <v>2018|Masterton District|$50,001-$70,000</v>
      </c>
      <c r="B2597" t="s">
        <v>18</v>
      </c>
      <c r="C2597" t="s">
        <v>19</v>
      </c>
      <c r="D2597" t="s">
        <v>20</v>
      </c>
      <c r="E2597" t="s">
        <v>21</v>
      </c>
      <c r="F2597">
        <v>2018</v>
      </c>
      <c r="G2597">
        <v>2018</v>
      </c>
      <c r="H2597">
        <v>48</v>
      </c>
      <c r="I2597" t="s">
        <v>69</v>
      </c>
      <c r="J2597">
        <v>99</v>
      </c>
      <c r="K2597" t="s">
        <v>23</v>
      </c>
      <c r="L2597">
        <v>4</v>
      </c>
      <c r="M2597" t="s">
        <v>36</v>
      </c>
      <c r="N2597">
        <v>9999</v>
      </c>
      <c r="O2597" t="s">
        <v>40</v>
      </c>
      <c r="P2597">
        <v>1455</v>
      </c>
      <c r="T2597" s="3" t="str">
        <f t="shared" si="81"/>
        <v>.</v>
      </c>
      <c r="U2597" s="3" t="str">
        <f>IF(AND(R2597&lt;&gt;"_U",N2597&lt;&gt;9999,N2597&lt;&gt;999,L2597&lt;&gt;"Median"),IFERROR(VLOOKUP(A2597,'TA Total'!A:P,16,0),"."),".")</f>
        <v>.</v>
      </c>
    </row>
    <row r="2598" spans="1:21" x14ac:dyDescent="0.3">
      <c r="A2598" s="1" t="str">
        <f t="shared" si="80"/>
        <v>2018|Masterton District|$50,001-$70,000</v>
      </c>
      <c r="B2598" t="s">
        <v>18</v>
      </c>
      <c r="C2598" t="s">
        <v>19</v>
      </c>
      <c r="D2598" t="s">
        <v>20</v>
      </c>
      <c r="E2598" t="s">
        <v>21</v>
      </c>
      <c r="F2598">
        <v>2018</v>
      </c>
      <c r="G2598">
        <v>2018</v>
      </c>
      <c r="H2598">
        <v>48</v>
      </c>
      <c r="I2598" t="s">
        <v>69</v>
      </c>
      <c r="J2598">
        <v>99</v>
      </c>
      <c r="K2598" t="s">
        <v>23</v>
      </c>
      <c r="L2598">
        <v>4</v>
      </c>
      <c r="M2598" t="s">
        <v>36</v>
      </c>
      <c r="N2598">
        <v>999</v>
      </c>
      <c r="O2598" t="s">
        <v>42</v>
      </c>
      <c r="P2598">
        <v>0</v>
      </c>
      <c r="T2598" s="3" t="str">
        <f t="shared" si="81"/>
        <v>.</v>
      </c>
      <c r="U2598" s="3" t="str">
        <f>IF(AND(R2598&lt;&gt;"_U",N2598&lt;&gt;9999,N2598&lt;&gt;999,L2598&lt;&gt;"Median"),IFERROR(VLOOKUP(A2598,'TA Total'!A:P,16,0),"."),".")</f>
        <v>.</v>
      </c>
    </row>
    <row r="2599" spans="1:21" x14ac:dyDescent="0.3">
      <c r="A2599" s="1" t="str">
        <f t="shared" si="80"/>
        <v>2018|Masterton District|$50,001-$70,000</v>
      </c>
      <c r="B2599" t="s">
        <v>18</v>
      </c>
      <c r="C2599" t="s">
        <v>19</v>
      </c>
      <c r="D2599" t="s">
        <v>20</v>
      </c>
      <c r="E2599" t="s">
        <v>21</v>
      </c>
      <c r="F2599">
        <v>2018</v>
      </c>
      <c r="G2599">
        <v>2018</v>
      </c>
      <c r="H2599">
        <v>48</v>
      </c>
      <c r="I2599" t="s">
        <v>69</v>
      </c>
      <c r="J2599">
        <v>99</v>
      </c>
      <c r="K2599" t="s">
        <v>23</v>
      </c>
      <c r="L2599">
        <v>4</v>
      </c>
      <c r="M2599" t="s">
        <v>36</v>
      </c>
      <c r="N2599">
        <v>3</v>
      </c>
      <c r="O2599" t="s">
        <v>25</v>
      </c>
      <c r="P2599">
        <v>141</v>
      </c>
      <c r="T2599" s="3">
        <f t="shared" si="81"/>
        <v>9.69</v>
      </c>
      <c r="U2599" s="3">
        <f>IF(AND(R2599&lt;&gt;"_U",N2599&lt;&gt;9999,N2599&lt;&gt;999,L2599&lt;&gt;"Median"),IFERROR(VLOOKUP(A2599,'TA Total'!A:P,16,0),"."),".")</f>
        <v>1455</v>
      </c>
    </row>
    <row r="2600" spans="1:21" x14ac:dyDescent="0.3">
      <c r="A2600" s="1" t="str">
        <f t="shared" si="80"/>
        <v>2018|Masterton District|$70,001-$100,000</v>
      </c>
      <c r="B2600" t="s">
        <v>18</v>
      </c>
      <c r="C2600" t="s">
        <v>19</v>
      </c>
      <c r="D2600" t="s">
        <v>20</v>
      </c>
      <c r="E2600" t="s">
        <v>21</v>
      </c>
      <c r="F2600">
        <v>2018</v>
      </c>
      <c r="G2600">
        <v>2018</v>
      </c>
      <c r="H2600">
        <v>48</v>
      </c>
      <c r="I2600" t="s">
        <v>69</v>
      </c>
      <c r="J2600">
        <v>99</v>
      </c>
      <c r="K2600" t="s">
        <v>23</v>
      </c>
      <c r="L2600">
        <v>5</v>
      </c>
      <c r="M2600" t="s">
        <v>58</v>
      </c>
      <c r="N2600">
        <v>1</v>
      </c>
      <c r="O2600" t="s">
        <v>33</v>
      </c>
      <c r="P2600">
        <v>981</v>
      </c>
      <c r="T2600" s="3">
        <f t="shared" si="81"/>
        <v>65.14</v>
      </c>
      <c r="U2600" s="3">
        <f>IF(AND(R2600&lt;&gt;"_U",N2600&lt;&gt;9999,N2600&lt;&gt;999,L2600&lt;&gt;"Median"),IFERROR(VLOOKUP(A2600,'TA Total'!A:P,16,0),"."),".")</f>
        <v>1506</v>
      </c>
    </row>
    <row r="2601" spans="1:21" x14ac:dyDescent="0.3">
      <c r="A2601" s="1" t="str">
        <f t="shared" si="80"/>
        <v>2018|Masterton District|$70,001-$100,000</v>
      </c>
      <c r="B2601" t="s">
        <v>18</v>
      </c>
      <c r="C2601" t="s">
        <v>19</v>
      </c>
      <c r="D2601" t="s">
        <v>20</v>
      </c>
      <c r="E2601" t="s">
        <v>21</v>
      </c>
      <c r="F2601">
        <v>2018</v>
      </c>
      <c r="G2601">
        <v>2018</v>
      </c>
      <c r="H2601">
        <v>48</v>
      </c>
      <c r="I2601" t="s">
        <v>69</v>
      </c>
      <c r="J2601">
        <v>99</v>
      </c>
      <c r="K2601" t="s">
        <v>23</v>
      </c>
      <c r="L2601">
        <v>5</v>
      </c>
      <c r="M2601" t="s">
        <v>58</v>
      </c>
      <c r="N2601">
        <v>9999</v>
      </c>
      <c r="O2601" t="s">
        <v>40</v>
      </c>
      <c r="P2601">
        <v>1506</v>
      </c>
      <c r="T2601" s="3" t="str">
        <f t="shared" si="81"/>
        <v>.</v>
      </c>
      <c r="U2601" s="3" t="str">
        <f>IF(AND(R2601&lt;&gt;"_U",N2601&lt;&gt;9999,N2601&lt;&gt;999,L2601&lt;&gt;"Median"),IFERROR(VLOOKUP(A2601,'TA Total'!A:P,16,0),"."),".")</f>
        <v>.</v>
      </c>
    </row>
    <row r="2602" spans="1:21" x14ac:dyDescent="0.3">
      <c r="A2602" s="1" t="str">
        <f t="shared" si="80"/>
        <v>2018|Masterton District|$70,001-$100,000</v>
      </c>
      <c r="B2602" t="s">
        <v>18</v>
      </c>
      <c r="C2602" t="s">
        <v>19</v>
      </c>
      <c r="D2602" t="s">
        <v>20</v>
      </c>
      <c r="E2602" t="s">
        <v>21</v>
      </c>
      <c r="F2602">
        <v>2018</v>
      </c>
      <c r="G2602">
        <v>2018</v>
      </c>
      <c r="H2602">
        <v>48</v>
      </c>
      <c r="I2602" t="s">
        <v>69</v>
      </c>
      <c r="J2602">
        <v>99</v>
      </c>
      <c r="K2602" t="s">
        <v>23</v>
      </c>
      <c r="L2602">
        <v>5</v>
      </c>
      <c r="M2602" t="s">
        <v>58</v>
      </c>
      <c r="N2602">
        <v>7777</v>
      </c>
      <c r="O2602" t="s">
        <v>37</v>
      </c>
      <c r="P2602">
        <v>1506</v>
      </c>
      <c r="T2602" s="3">
        <f t="shared" si="81"/>
        <v>100</v>
      </c>
      <c r="U2602" s="3">
        <f>IF(AND(R2602&lt;&gt;"_U",N2602&lt;&gt;9999,N2602&lt;&gt;999,L2602&lt;&gt;"Median"),IFERROR(VLOOKUP(A2602,'TA Total'!A:P,16,0),"."),".")</f>
        <v>1506</v>
      </c>
    </row>
    <row r="2603" spans="1:21" x14ac:dyDescent="0.3">
      <c r="A2603" s="1" t="str">
        <f t="shared" si="80"/>
        <v>2018|Masterton District|$70,001-$100,000</v>
      </c>
      <c r="B2603" t="s">
        <v>18</v>
      </c>
      <c r="C2603" t="s">
        <v>19</v>
      </c>
      <c r="D2603" t="s">
        <v>20</v>
      </c>
      <c r="E2603" t="s">
        <v>21</v>
      </c>
      <c r="F2603">
        <v>2018</v>
      </c>
      <c r="G2603">
        <v>2018</v>
      </c>
      <c r="H2603">
        <v>48</v>
      </c>
      <c r="I2603" t="s">
        <v>69</v>
      </c>
      <c r="J2603">
        <v>99</v>
      </c>
      <c r="K2603" t="s">
        <v>23</v>
      </c>
      <c r="L2603">
        <v>5</v>
      </c>
      <c r="M2603" t="s">
        <v>58</v>
      </c>
      <c r="N2603">
        <v>999</v>
      </c>
      <c r="O2603" t="s">
        <v>42</v>
      </c>
      <c r="P2603">
        <v>0</v>
      </c>
      <c r="T2603" s="3" t="str">
        <f t="shared" si="81"/>
        <v>.</v>
      </c>
      <c r="U2603" s="3" t="str">
        <f>IF(AND(R2603&lt;&gt;"_U",N2603&lt;&gt;9999,N2603&lt;&gt;999,L2603&lt;&gt;"Median"),IFERROR(VLOOKUP(A2603,'TA Total'!A:P,16,0),"."),".")</f>
        <v>.</v>
      </c>
    </row>
    <row r="2604" spans="1:21" x14ac:dyDescent="0.3">
      <c r="A2604" s="1" t="str">
        <f t="shared" si="80"/>
        <v>2018|Masterton District|$70,001-$100,000</v>
      </c>
      <c r="B2604" t="s">
        <v>18</v>
      </c>
      <c r="C2604" t="s">
        <v>19</v>
      </c>
      <c r="D2604" t="s">
        <v>20</v>
      </c>
      <c r="E2604" t="s">
        <v>21</v>
      </c>
      <c r="F2604">
        <v>2018</v>
      </c>
      <c r="G2604">
        <v>2018</v>
      </c>
      <c r="H2604">
        <v>48</v>
      </c>
      <c r="I2604" t="s">
        <v>69</v>
      </c>
      <c r="J2604">
        <v>99</v>
      </c>
      <c r="K2604" t="s">
        <v>23</v>
      </c>
      <c r="L2604">
        <v>5</v>
      </c>
      <c r="M2604" t="s">
        <v>58</v>
      </c>
      <c r="N2604">
        <v>3</v>
      </c>
      <c r="O2604" t="s">
        <v>25</v>
      </c>
      <c r="P2604">
        <v>141</v>
      </c>
      <c r="T2604" s="3">
        <f t="shared" si="81"/>
        <v>9.36</v>
      </c>
      <c r="U2604" s="3">
        <f>IF(AND(R2604&lt;&gt;"_U",N2604&lt;&gt;9999,N2604&lt;&gt;999,L2604&lt;&gt;"Median"),IFERROR(VLOOKUP(A2604,'TA Total'!A:P,16,0),"."),".")</f>
        <v>1506</v>
      </c>
    </row>
    <row r="2605" spans="1:21" x14ac:dyDescent="0.3">
      <c r="A2605" s="1" t="str">
        <f t="shared" si="80"/>
        <v>2018|Masterton District|$70,001-$100,000</v>
      </c>
      <c r="B2605" t="s">
        <v>18</v>
      </c>
      <c r="C2605" t="s">
        <v>19</v>
      </c>
      <c r="D2605" t="s">
        <v>20</v>
      </c>
      <c r="E2605" t="s">
        <v>21</v>
      </c>
      <c r="F2605">
        <v>2018</v>
      </c>
      <c r="G2605">
        <v>2018</v>
      </c>
      <c r="H2605">
        <v>48</v>
      </c>
      <c r="I2605" t="s">
        <v>69</v>
      </c>
      <c r="J2605">
        <v>99</v>
      </c>
      <c r="K2605" t="s">
        <v>23</v>
      </c>
      <c r="L2605">
        <v>5</v>
      </c>
      <c r="M2605" t="s">
        <v>58</v>
      </c>
      <c r="N2605">
        <v>2</v>
      </c>
      <c r="O2605" t="s">
        <v>28</v>
      </c>
      <c r="P2605">
        <v>381</v>
      </c>
      <c r="T2605" s="3">
        <f t="shared" si="81"/>
        <v>25.3</v>
      </c>
      <c r="U2605" s="3">
        <f>IF(AND(R2605&lt;&gt;"_U",N2605&lt;&gt;9999,N2605&lt;&gt;999,L2605&lt;&gt;"Median"),IFERROR(VLOOKUP(A2605,'TA Total'!A:P,16,0),"."),".")</f>
        <v>1506</v>
      </c>
    </row>
    <row r="2606" spans="1:21" x14ac:dyDescent="0.3">
      <c r="A2606" s="1" t="str">
        <f t="shared" si="80"/>
        <v>2018|Masterton District|$100,001-$150,000</v>
      </c>
      <c r="B2606" t="s">
        <v>18</v>
      </c>
      <c r="C2606" t="s">
        <v>19</v>
      </c>
      <c r="D2606" t="s">
        <v>20</v>
      </c>
      <c r="E2606" t="s">
        <v>21</v>
      </c>
      <c r="F2606">
        <v>2018</v>
      </c>
      <c r="G2606">
        <v>2018</v>
      </c>
      <c r="H2606">
        <v>48</v>
      </c>
      <c r="I2606" t="s">
        <v>69</v>
      </c>
      <c r="J2606">
        <v>99</v>
      </c>
      <c r="K2606" t="s">
        <v>23</v>
      </c>
      <c r="L2606">
        <v>6</v>
      </c>
      <c r="M2606" t="s">
        <v>59</v>
      </c>
      <c r="N2606">
        <v>9999</v>
      </c>
      <c r="O2606" t="s">
        <v>40</v>
      </c>
      <c r="P2606">
        <v>1404</v>
      </c>
      <c r="T2606" s="3" t="str">
        <f t="shared" si="81"/>
        <v>.</v>
      </c>
      <c r="U2606" s="3" t="str">
        <f>IF(AND(R2606&lt;&gt;"_U",N2606&lt;&gt;9999,N2606&lt;&gt;999,L2606&lt;&gt;"Median"),IFERROR(VLOOKUP(A2606,'TA Total'!A:P,16,0),"."),".")</f>
        <v>.</v>
      </c>
    </row>
    <row r="2607" spans="1:21" x14ac:dyDescent="0.3">
      <c r="A2607" s="1" t="str">
        <f t="shared" si="80"/>
        <v>2018|Masterton District|$100,001-$150,000</v>
      </c>
      <c r="B2607" t="s">
        <v>18</v>
      </c>
      <c r="C2607" t="s">
        <v>19</v>
      </c>
      <c r="D2607" t="s">
        <v>20</v>
      </c>
      <c r="E2607" t="s">
        <v>21</v>
      </c>
      <c r="F2607">
        <v>2018</v>
      </c>
      <c r="G2607">
        <v>2018</v>
      </c>
      <c r="H2607">
        <v>48</v>
      </c>
      <c r="I2607" t="s">
        <v>69</v>
      </c>
      <c r="J2607">
        <v>99</v>
      </c>
      <c r="K2607" t="s">
        <v>23</v>
      </c>
      <c r="L2607">
        <v>6</v>
      </c>
      <c r="M2607" t="s">
        <v>59</v>
      </c>
      <c r="N2607">
        <v>3</v>
      </c>
      <c r="O2607" t="s">
        <v>25</v>
      </c>
      <c r="P2607">
        <v>150</v>
      </c>
      <c r="T2607" s="3">
        <f t="shared" si="81"/>
        <v>10.68</v>
      </c>
      <c r="U2607" s="3">
        <f>IF(AND(R2607&lt;&gt;"_U",N2607&lt;&gt;9999,N2607&lt;&gt;999,L2607&lt;&gt;"Median"),IFERROR(VLOOKUP(A2607,'TA Total'!A:P,16,0),"."),".")</f>
        <v>1404</v>
      </c>
    </row>
    <row r="2608" spans="1:21" x14ac:dyDescent="0.3">
      <c r="A2608" s="1" t="str">
        <f t="shared" si="80"/>
        <v>2018|Masterton District|$100,001-$150,000</v>
      </c>
      <c r="B2608" t="s">
        <v>18</v>
      </c>
      <c r="C2608" t="s">
        <v>19</v>
      </c>
      <c r="D2608" t="s">
        <v>20</v>
      </c>
      <c r="E2608" t="s">
        <v>21</v>
      </c>
      <c r="F2608">
        <v>2018</v>
      </c>
      <c r="G2608">
        <v>2018</v>
      </c>
      <c r="H2608">
        <v>48</v>
      </c>
      <c r="I2608" t="s">
        <v>69</v>
      </c>
      <c r="J2608">
        <v>99</v>
      </c>
      <c r="K2608" t="s">
        <v>23</v>
      </c>
      <c r="L2608">
        <v>6</v>
      </c>
      <c r="M2608" t="s">
        <v>59</v>
      </c>
      <c r="N2608">
        <v>2</v>
      </c>
      <c r="O2608" t="s">
        <v>28</v>
      </c>
      <c r="P2608">
        <v>276</v>
      </c>
      <c r="T2608" s="3">
        <f t="shared" si="81"/>
        <v>19.66</v>
      </c>
      <c r="U2608" s="3">
        <f>IF(AND(R2608&lt;&gt;"_U",N2608&lt;&gt;9999,N2608&lt;&gt;999,L2608&lt;&gt;"Median"),IFERROR(VLOOKUP(A2608,'TA Total'!A:P,16,0),"."),".")</f>
        <v>1404</v>
      </c>
    </row>
    <row r="2609" spans="1:21" x14ac:dyDescent="0.3">
      <c r="A2609" s="1" t="str">
        <f t="shared" si="80"/>
        <v>2018|Masterton District|$100,001-$150,000</v>
      </c>
      <c r="B2609" t="s">
        <v>18</v>
      </c>
      <c r="C2609" t="s">
        <v>19</v>
      </c>
      <c r="D2609" t="s">
        <v>20</v>
      </c>
      <c r="E2609" t="s">
        <v>21</v>
      </c>
      <c r="F2609">
        <v>2018</v>
      </c>
      <c r="G2609">
        <v>2018</v>
      </c>
      <c r="H2609">
        <v>48</v>
      </c>
      <c r="I2609" t="s">
        <v>69</v>
      </c>
      <c r="J2609">
        <v>99</v>
      </c>
      <c r="K2609" t="s">
        <v>23</v>
      </c>
      <c r="L2609">
        <v>6</v>
      </c>
      <c r="M2609" t="s">
        <v>59</v>
      </c>
      <c r="N2609">
        <v>7777</v>
      </c>
      <c r="O2609" t="s">
        <v>37</v>
      </c>
      <c r="P2609">
        <v>1404</v>
      </c>
      <c r="T2609" s="3">
        <f t="shared" si="81"/>
        <v>100</v>
      </c>
      <c r="U2609" s="3">
        <f>IF(AND(R2609&lt;&gt;"_U",N2609&lt;&gt;9999,N2609&lt;&gt;999,L2609&lt;&gt;"Median"),IFERROR(VLOOKUP(A2609,'TA Total'!A:P,16,0),"."),".")</f>
        <v>1404</v>
      </c>
    </row>
    <row r="2610" spans="1:21" x14ac:dyDescent="0.3">
      <c r="A2610" s="1" t="str">
        <f t="shared" si="80"/>
        <v>2018|Masterton District|$100,001-$150,000</v>
      </c>
      <c r="B2610" t="s">
        <v>18</v>
      </c>
      <c r="C2610" t="s">
        <v>19</v>
      </c>
      <c r="D2610" t="s">
        <v>20</v>
      </c>
      <c r="E2610" t="s">
        <v>21</v>
      </c>
      <c r="F2610">
        <v>2018</v>
      </c>
      <c r="G2610">
        <v>2018</v>
      </c>
      <c r="H2610">
        <v>48</v>
      </c>
      <c r="I2610" t="s">
        <v>69</v>
      </c>
      <c r="J2610">
        <v>99</v>
      </c>
      <c r="K2610" t="s">
        <v>23</v>
      </c>
      <c r="L2610">
        <v>6</v>
      </c>
      <c r="M2610" t="s">
        <v>59</v>
      </c>
      <c r="N2610">
        <v>1</v>
      </c>
      <c r="O2610" t="s">
        <v>33</v>
      </c>
      <c r="P2610">
        <v>981</v>
      </c>
      <c r="T2610" s="3">
        <f t="shared" si="81"/>
        <v>69.87</v>
      </c>
      <c r="U2610" s="3">
        <f>IF(AND(R2610&lt;&gt;"_U",N2610&lt;&gt;9999,N2610&lt;&gt;999,L2610&lt;&gt;"Median"),IFERROR(VLOOKUP(A2610,'TA Total'!A:P,16,0),"."),".")</f>
        <v>1404</v>
      </c>
    </row>
    <row r="2611" spans="1:21" x14ac:dyDescent="0.3">
      <c r="A2611" s="1" t="str">
        <f t="shared" si="80"/>
        <v>2018|Masterton District|$100,001-$150,000</v>
      </c>
      <c r="B2611" t="s">
        <v>18</v>
      </c>
      <c r="C2611" t="s">
        <v>19</v>
      </c>
      <c r="D2611" t="s">
        <v>20</v>
      </c>
      <c r="E2611" t="s">
        <v>21</v>
      </c>
      <c r="F2611">
        <v>2018</v>
      </c>
      <c r="G2611">
        <v>2018</v>
      </c>
      <c r="H2611">
        <v>48</v>
      </c>
      <c r="I2611" t="s">
        <v>69</v>
      </c>
      <c r="J2611">
        <v>99</v>
      </c>
      <c r="K2611" t="s">
        <v>23</v>
      </c>
      <c r="L2611">
        <v>6</v>
      </c>
      <c r="M2611" t="s">
        <v>59</v>
      </c>
      <c r="N2611">
        <v>999</v>
      </c>
      <c r="O2611" t="s">
        <v>42</v>
      </c>
      <c r="P2611">
        <v>0</v>
      </c>
      <c r="T2611" s="3" t="str">
        <f t="shared" si="81"/>
        <v>.</v>
      </c>
      <c r="U2611" s="3" t="str">
        <f>IF(AND(R2611&lt;&gt;"_U",N2611&lt;&gt;9999,N2611&lt;&gt;999,L2611&lt;&gt;"Median"),IFERROR(VLOOKUP(A2611,'TA Total'!A:P,16,0),"."),".")</f>
        <v>.</v>
      </c>
    </row>
    <row r="2612" spans="1:21" x14ac:dyDescent="0.3">
      <c r="A2612" s="1" t="str">
        <f t="shared" si="80"/>
        <v>2018|Masterton District|$150,001-$200,000</v>
      </c>
      <c r="B2612" t="s">
        <v>18</v>
      </c>
      <c r="C2612" t="s">
        <v>19</v>
      </c>
      <c r="D2612" t="s">
        <v>20</v>
      </c>
      <c r="E2612" t="s">
        <v>21</v>
      </c>
      <c r="F2612">
        <v>2018</v>
      </c>
      <c r="G2612">
        <v>2018</v>
      </c>
      <c r="H2612">
        <v>48</v>
      </c>
      <c r="I2612" t="s">
        <v>69</v>
      </c>
      <c r="J2612">
        <v>99</v>
      </c>
      <c r="K2612" t="s">
        <v>23</v>
      </c>
      <c r="L2612">
        <v>7</v>
      </c>
      <c r="M2612" t="s">
        <v>43</v>
      </c>
      <c r="N2612">
        <v>999</v>
      </c>
      <c r="O2612" t="s">
        <v>42</v>
      </c>
      <c r="P2612">
        <v>0</v>
      </c>
      <c r="T2612" s="3" t="str">
        <f t="shared" si="81"/>
        <v>.</v>
      </c>
      <c r="U2612" s="3" t="str">
        <f>IF(AND(R2612&lt;&gt;"_U",N2612&lt;&gt;9999,N2612&lt;&gt;999,L2612&lt;&gt;"Median"),IFERROR(VLOOKUP(A2612,'TA Total'!A:P,16,0),"."),".")</f>
        <v>.</v>
      </c>
    </row>
    <row r="2613" spans="1:21" x14ac:dyDescent="0.3">
      <c r="A2613" s="1" t="str">
        <f t="shared" si="80"/>
        <v>2018|Masterton District|$150,001-$200,000</v>
      </c>
      <c r="B2613" t="s">
        <v>18</v>
      </c>
      <c r="C2613" t="s">
        <v>19</v>
      </c>
      <c r="D2613" t="s">
        <v>20</v>
      </c>
      <c r="E2613" t="s">
        <v>21</v>
      </c>
      <c r="F2613">
        <v>2018</v>
      </c>
      <c r="G2613">
        <v>2018</v>
      </c>
      <c r="H2613">
        <v>48</v>
      </c>
      <c r="I2613" t="s">
        <v>69</v>
      </c>
      <c r="J2613">
        <v>99</v>
      </c>
      <c r="K2613" t="s">
        <v>23</v>
      </c>
      <c r="L2613">
        <v>7</v>
      </c>
      <c r="M2613" t="s">
        <v>43</v>
      </c>
      <c r="N2613">
        <v>7777</v>
      </c>
      <c r="O2613" t="s">
        <v>37</v>
      </c>
      <c r="P2613">
        <v>849</v>
      </c>
      <c r="T2613" s="3">
        <f t="shared" si="81"/>
        <v>100</v>
      </c>
      <c r="U2613" s="3">
        <f>IF(AND(R2613&lt;&gt;"_U",N2613&lt;&gt;9999,N2613&lt;&gt;999,L2613&lt;&gt;"Median"),IFERROR(VLOOKUP(A2613,'TA Total'!A:P,16,0),"."),".")</f>
        <v>849</v>
      </c>
    </row>
    <row r="2614" spans="1:21" x14ac:dyDescent="0.3">
      <c r="A2614" s="1" t="str">
        <f t="shared" si="80"/>
        <v>2018|Masterton District|$150,001-$200,000</v>
      </c>
      <c r="B2614" t="s">
        <v>18</v>
      </c>
      <c r="C2614" t="s">
        <v>19</v>
      </c>
      <c r="D2614" t="s">
        <v>20</v>
      </c>
      <c r="E2614" t="s">
        <v>21</v>
      </c>
      <c r="F2614">
        <v>2018</v>
      </c>
      <c r="G2614">
        <v>2018</v>
      </c>
      <c r="H2614">
        <v>48</v>
      </c>
      <c r="I2614" t="s">
        <v>69</v>
      </c>
      <c r="J2614">
        <v>99</v>
      </c>
      <c r="K2614" t="s">
        <v>23</v>
      </c>
      <c r="L2614">
        <v>7</v>
      </c>
      <c r="M2614" t="s">
        <v>43</v>
      </c>
      <c r="N2614">
        <v>3</v>
      </c>
      <c r="O2614" t="s">
        <v>25</v>
      </c>
      <c r="P2614">
        <v>207</v>
      </c>
      <c r="T2614" s="3">
        <f t="shared" si="81"/>
        <v>24.38</v>
      </c>
      <c r="U2614" s="3">
        <f>IF(AND(R2614&lt;&gt;"_U",N2614&lt;&gt;9999,N2614&lt;&gt;999,L2614&lt;&gt;"Median"),IFERROR(VLOOKUP(A2614,'TA Total'!A:P,16,0),"."),".")</f>
        <v>849</v>
      </c>
    </row>
    <row r="2615" spans="1:21" x14ac:dyDescent="0.3">
      <c r="A2615" s="1" t="str">
        <f t="shared" si="80"/>
        <v>2018|Masterton District|$150,001-$200,000</v>
      </c>
      <c r="B2615" t="s">
        <v>18</v>
      </c>
      <c r="C2615" t="s">
        <v>19</v>
      </c>
      <c r="D2615" t="s">
        <v>20</v>
      </c>
      <c r="E2615" t="s">
        <v>21</v>
      </c>
      <c r="F2615">
        <v>2018</v>
      </c>
      <c r="G2615">
        <v>2018</v>
      </c>
      <c r="H2615">
        <v>48</v>
      </c>
      <c r="I2615" t="s">
        <v>69</v>
      </c>
      <c r="J2615">
        <v>99</v>
      </c>
      <c r="K2615" t="s">
        <v>23</v>
      </c>
      <c r="L2615">
        <v>7</v>
      </c>
      <c r="M2615" t="s">
        <v>43</v>
      </c>
      <c r="N2615">
        <v>2</v>
      </c>
      <c r="O2615" t="s">
        <v>28</v>
      </c>
      <c r="P2615">
        <v>99</v>
      </c>
      <c r="T2615" s="3">
        <f t="shared" si="81"/>
        <v>11.66</v>
      </c>
      <c r="U2615" s="3">
        <f>IF(AND(R2615&lt;&gt;"_U",N2615&lt;&gt;9999,N2615&lt;&gt;999,L2615&lt;&gt;"Median"),IFERROR(VLOOKUP(A2615,'TA Total'!A:P,16,0),"."),".")</f>
        <v>849</v>
      </c>
    </row>
    <row r="2616" spans="1:21" x14ac:dyDescent="0.3">
      <c r="A2616" s="1" t="str">
        <f t="shared" si="80"/>
        <v>2018|Masterton District|$150,001-$200,000</v>
      </c>
      <c r="B2616" t="s">
        <v>18</v>
      </c>
      <c r="C2616" t="s">
        <v>19</v>
      </c>
      <c r="D2616" t="s">
        <v>20</v>
      </c>
      <c r="E2616" t="s">
        <v>21</v>
      </c>
      <c r="F2616">
        <v>2018</v>
      </c>
      <c r="G2616">
        <v>2018</v>
      </c>
      <c r="H2616">
        <v>48</v>
      </c>
      <c r="I2616" t="s">
        <v>69</v>
      </c>
      <c r="J2616">
        <v>99</v>
      </c>
      <c r="K2616" t="s">
        <v>23</v>
      </c>
      <c r="L2616">
        <v>7</v>
      </c>
      <c r="M2616" t="s">
        <v>43</v>
      </c>
      <c r="N2616">
        <v>1</v>
      </c>
      <c r="O2616" t="s">
        <v>33</v>
      </c>
      <c r="P2616">
        <v>546</v>
      </c>
      <c r="T2616" s="3">
        <f t="shared" si="81"/>
        <v>64.31</v>
      </c>
      <c r="U2616" s="3">
        <f>IF(AND(R2616&lt;&gt;"_U",N2616&lt;&gt;9999,N2616&lt;&gt;999,L2616&lt;&gt;"Median"),IFERROR(VLOOKUP(A2616,'TA Total'!A:P,16,0),"."),".")</f>
        <v>849</v>
      </c>
    </row>
    <row r="2617" spans="1:21" x14ac:dyDescent="0.3">
      <c r="A2617" s="1" t="str">
        <f t="shared" si="80"/>
        <v>2018|Masterton District|$150,001-$200,000</v>
      </c>
      <c r="B2617" t="s">
        <v>18</v>
      </c>
      <c r="C2617" t="s">
        <v>19</v>
      </c>
      <c r="D2617" t="s">
        <v>20</v>
      </c>
      <c r="E2617" t="s">
        <v>21</v>
      </c>
      <c r="F2617">
        <v>2018</v>
      </c>
      <c r="G2617">
        <v>2018</v>
      </c>
      <c r="H2617">
        <v>48</v>
      </c>
      <c r="I2617" t="s">
        <v>69</v>
      </c>
      <c r="J2617">
        <v>99</v>
      </c>
      <c r="K2617" t="s">
        <v>23</v>
      </c>
      <c r="L2617">
        <v>7</v>
      </c>
      <c r="M2617" t="s">
        <v>43</v>
      </c>
      <c r="N2617">
        <v>9999</v>
      </c>
      <c r="O2617" t="s">
        <v>40</v>
      </c>
      <c r="P2617">
        <v>849</v>
      </c>
      <c r="T2617" s="3" t="str">
        <f t="shared" si="81"/>
        <v>.</v>
      </c>
      <c r="U2617" s="3" t="str">
        <f>IF(AND(R2617&lt;&gt;"_U",N2617&lt;&gt;9999,N2617&lt;&gt;999,L2617&lt;&gt;"Median"),IFERROR(VLOOKUP(A2617,'TA Total'!A:P,16,0),"."),".")</f>
        <v>.</v>
      </c>
    </row>
    <row r="2618" spans="1:21" x14ac:dyDescent="0.3">
      <c r="A2618" s="1" t="str">
        <f t="shared" si="80"/>
        <v>2018|Masterton District|$200,001 or more</v>
      </c>
      <c r="B2618" t="s">
        <v>18</v>
      </c>
      <c r="C2618" t="s">
        <v>19</v>
      </c>
      <c r="D2618" t="s">
        <v>20</v>
      </c>
      <c r="E2618" t="s">
        <v>21</v>
      </c>
      <c r="F2618">
        <v>2018</v>
      </c>
      <c r="G2618">
        <v>2018</v>
      </c>
      <c r="H2618">
        <v>48</v>
      </c>
      <c r="I2618" t="s">
        <v>69</v>
      </c>
      <c r="J2618">
        <v>99</v>
      </c>
      <c r="K2618" t="s">
        <v>23</v>
      </c>
      <c r="L2618">
        <v>8</v>
      </c>
      <c r="M2618" t="s">
        <v>27</v>
      </c>
      <c r="N2618">
        <v>3</v>
      </c>
      <c r="O2618" t="s">
        <v>25</v>
      </c>
      <c r="R2618" t="s">
        <v>29</v>
      </c>
      <c r="S2618" t="s">
        <v>30</v>
      </c>
      <c r="T2618" s="3" t="str">
        <f t="shared" si="81"/>
        <v>.</v>
      </c>
      <c r="U2618" s="3" t="str">
        <f>IF(AND(R2618&lt;&gt;"_U",N2618&lt;&gt;9999,N2618&lt;&gt;999,L2618&lt;&gt;"Median"),IFERROR(VLOOKUP(A2618,'TA Total'!A:P,16,0),"."),".")</f>
        <v>.</v>
      </c>
    </row>
    <row r="2619" spans="1:21" x14ac:dyDescent="0.3">
      <c r="A2619" s="1" t="str">
        <f t="shared" si="80"/>
        <v>2018|Masterton District|$200,001 or more</v>
      </c>
      <c r="B2619" t="s">
        <v>18</v>
      </c>
      <c r="C2619" t="s">
        <v>19</v>
      </c>
      <c r="D2619" t="s">
        <v>20</v>
      </c>
      <c r="E2619" t="s">
        <v>21</v>
      </c>
      <c r="F2619">
        <v>2018</v>
      </c>
      <c r="G2619">
        <v>2018</v>
      </c>
      <c r="H2619">
        <v>48</v>
      </c>
      <c r="I2619" t="s">
        <v>69</v>
      </c>
      <c r="J2619">
        <v>99</v>
      </c>
      <c r="K2619" t="s">
        <v>23</v>
      </c>
      <c r="L2619">
        <v>8</v>
      </c>
      <c r="M2619" t="s">
        <v>27</v>
      </c>
      <c r="N2619">
        <v>1</v>
      </c>
      <c r="O2619" t="s">
        <v>33</v>
      </c>
      <c r="R2619" t="s">
        <v>29</v>
      </c>
      <c r="S2619" t="s">
        <v>30</v>
      </c>
      <c r="T2619" s="3" t="str">
        <f t="shared" si="81"/>
        <v>.</v>
      </c>
      <c r="U2619" s="3" t="str">
        <f>IF(AND(R2619&lt;&gt;"_U",N2619&lt;&gt;9999,N2619&lt;&gt;999,L2619&lt;&gt;"Median"),IFERROR(VLOOKUP(A2619,'TA Total'!A:P,16,0),"."),".")</f>
        <v>.</v>
      </c>
    </row>
    <row r="2620" spans="1:21" x14ac:dyDescent="0.3">
      <c r="A2620" s="1" t="str">
        <f t="shared" si="80"/>
        <v>2018|Masterton District|$200,001 or more</v>
      </c>
      <c r="B2620" t="s">
        <v>18</v>
      </c>
      <c r="C2620" t="s">
        <v>19</v>
      </c>
      <c r="D2620" t="s">
        <v>20</v>
      </c>
      <c r="E2620" t="s">
        <v>21</v>
      </c>
      <c r="F2620">
        <v>2018</v>
      </c>
      <c r="G2620">
        <v>2018</v>
      </c>
      <c r="H2620">
        <v>48</v>
      </c>
      <c r="I2620" t="s">
        <v>69</v>
      </c>
      <c r="J2620">
        <v>99</v>
      </c>
      <c r="K2620" t="s">
        <v>23</v>
      </c>
      <c r="L2620">
        <v>8</v>
      </c>
      <c r="M2620" t="s">
        <v>27</v>
      </c>
      <c r="N2620">
        <v>2</v>
      </c>
      <c r="O2620" t="s">
        <v>28</v>
      </c>
      <c r="R2620" t="s">
        <v>29</v>
      </c>
      <c r="S2620" t="s">
        <v>30</v>
      </c>
      <c r="T2620" s="3" t="str">
        <f t="shared" si="81"/>
        <v>.</v>
      </c>
      <c r="U2620" s="3" t="str">
        <f>IF(AND(R2620&lt;&gt;"_U",N2620&lt;&gt;9999,N2620&lt;&gt;999,L2620&lt;&gt;"Median"),IFERROR(VLOOKUP(A2620,'TA Total'!A:P,16,0),"."),".")</f>
        <v>.</v>
      </c>
    </row>
    <row r="2621" spans="1:21" x14ac:dyDescent="0.3">
      <c r="A2621" s="1" t="str">
        <f t="shared" si="80"/>
        <v>2018|Masterton District|$200,001 or more</v>
      </c>
      <c r="B2621" t="s">
        <v>18</v>
      </c>
      <c r="C2621" t="s">
        <v>19</v>
      </c>
      <c r="D2621" t="s">
        <v>20</v>
      </c>
      <c r="E2621" t="s">
        <v>21</v>
      </c>
      <c r="F2621">
        <v>2018</v>
      </c>
      <c r="G2621">
        <v>2018</v>
      </c>
      <c r="H2621">
        <v>48</v>
      </c>
      <c r="I2621" t="s">
        <v>69</v>
      </c>
      <c r="J2621">
        <v>99</v>
      </c>
      <c r="K2621" t="s">
        <v>23</v>
      </c>
      <c r="L2621">
        <v>8</v>
      </c>
      <c r="M2621" t="s">
        <v>27</v>
      </c>
      <c r="N2621">
        <v>9999</v>
      </c>
      <c r="O2621" t="s">
        <v>40</v>
      </c>
      <c r="R2621" t="s">
        <v>29</v>
      </c>
      <c r="S2621" t="s">
        <v>30</v>
      </c>
      <c r="T2621" s="3" t="str">
        <f t="shared" si="81"/>
        <v>.</v>
      </c>
      <c r="U2621" s="3" t="str">
        <f>IF(AND(R2621&lt;&gt;"_U",N2621&lt;&gt;9999,N2621&lt;&gt;999,L2621&lt;&gt;"Median"),IFERROR(VLOOKUP(A2621,'TA Total'!A:P,16,0),"."),".")</f>
        <v>.</v>
      </c>
    </row>
    <row r="2622" spans="1:21" x14ac:dyDescent="0.3">
      <c r="A2622" s="1" t="str">
        <f t="shared" si="80"/>
        <v>2018|Masterton District|$200,001 or more</v>
      </c>
      <c r="B2622" t="s">
        <v>18</v>
      </c>
      <c r="C2622" t="s">
        <v>19</v>
      </c>
      <c r="D2622" t="s">
        <v>20</v>
      </c>
      <c r="E2622" t="s">
        <v>21</v>
      </c>
      <c r="F2622">
        <v>2018</v>
      </c>
      <c r="G2622">
        <v>2018</v>
      </c>
      <c r="H2622">
        <v>48</v>
      </c>
      <c r="I2622" t="s">
        <v>69</v>
      </c>
      <c r="J2622">
        <v>99</v>
      </c>
      <c r="K2622" t="s">
        <v>23</v>
      </c>
      <c r="L2622">
        <v>8</v>
      </c>
      <c r="M2622" t="s">
        <v>27</v>
      </c>
      <c r="N2622">
        <v>999</v>
      </c>
      <c r="O2622" t="s">
        <v>42</v>
      </c>
      <c r="R2622" t="s">
        <v>29</v>
      </c>
      <c r="S2622" t="s">
        <v>30</v>
      </c>
      <c r="T2622" s="3" t="str">
        <f t="shared" si="81"/>
        <v>.</v>
      </c>
      <c r="U2622" s="3" t="str">
        <f>IF(AND(R2622&lt;&gt;"_U",N2622&lt;&gt;9999,N2622&lt;&gt;999,L2622&lt;&gt;"Median"),IFERROR(VLOOKUP(A2622,'TA Total'!A:P,16,0),"."),".")</f>
        <v>.</v>
      </c>
    </row>
    <row r="2623" spans="1:21" x14ac:dyDescent="0.3">
      <c r="A2623" s="1" t="str">
        <f t="shared" si="80"/>
        <v>2018|Masterton District|$200,001 or more</v>
      </c>
      <c r="B2623" t="s">
        <v>18</v>
      </c>
      <c r="C2623" t="s">
        <v>19</v>
      </c>
      <c r="D2623" t="s">
        <v>20</v>
      </c>
      <c r="E2623" t="s">
        <v>21</v>
      </c>
      <c r="F2623">
        <v>2018</v>
      </c>
      <c r="G2623">
        <v>2018</v>
      </c>
      <c r="H2623">
        <v>48</v>
      </c>
      <c r="I2623" t="s">
        <v>69</v>
      </c>
      <c r="J2623">
        <v>99</v>
      </c>
      <c r="K2623" t="s">
        <v>23</v>
      </c>
      <c r="L2623">
        <v>8</v>
      </c>
      <c r="M2623" t="s">
        <v>27</v>
      </c>
      <c r="N2623">
        <v>7777</v>
      </c>
      <c r="O2623" t="s">
        <v>37</v>
      </c>
      <c r="R2623" t="s">
        <v>29</v>
      </c>
      <c r="S2623" t="s">
        <v>30</v>
      </c>
      <c r="T2623" s="3" t="str">
        <f t="shared" si="81"/>
        <v>.</v>
      </c>
      <c r="U2623" s="3" t="str">
        <f>IF(AND(R2623&lt;&gt;"_U",N2623&lt;&gt;9999,N2623&lt;&gt;999,L2623&lt;&gt;"Median"),IFERROR(VLOOKUP(A2623,'TA Total'!A:P,16,0),"."),".")</f>
        <v>.</v>
      </c>
    </row>
    <row r="2624" spans="1:21" x14ac:dyDescent="0.3">
      <c r="A2624" s="1" t="str">
        <f t="shared" si="80"/>
        <v>2018|Masterton District|Total stated - total household income</v>
      </c>
      <c r="B2624" t="s">
        <v>18</v>
      </c>
      <c r="C2624" t="s">
        <v>19</v>
      </c>
      <c r="D2624" t="s">
        <v>20</v>
      </c>
      <c r="E2624" t="s">
        <v>21</v>
      </c>
      <c r="F2624">
        <v>2018</v>
      </c>
      <c r="G2624">
        <v>2018</v>
      </c>
      <c r="H2624">
        <v>48</v>
      </c>
      <c r="I2624" t="s">
        <v>69</v>
      </c>
      <c r="J2624">
        <v>99</v>
      </c>
      <c r="K2624" t="s">
        <v>23</v>
      </c>
      <c r="L2624">
        <v>77</v>
      </c>
      <c r="M2624" t="s">
        <v>32</v>
      </c>
      <c r="N2624">
        <v>1</v>
      </c>
      <c r="O2624" t="s">
        <v>33</v>
      </c>
      <c r="P2624">
        <v>5448</v>
      </c>
      <c r="T2624" s="3">
        <f t="shared" si="81"/>
        <v>58.75</v>
      </c>
      <c r="U2624" s="3">
        <f>IF(AND(R2624&lt;&gt;"_U",N2624&lt;&gt;9999,N2624&lt;&gt;999,L2624&lt;&gt;"Median"),IFERROR(VLOOKUP(A2624,'TA Total'!A:P,16,0),"."),".")</f>
        <v>9273</v>
      </c>
    </row>
    <row r="2625" spans="1:21" x14ac:dyDescent="0.3">
      <c r="A2625" s="1" t="str">
        <f t="shared" si="80"/>
        <v>2018|Masterton District|Total stated - total household income</v>
      </c>
      <c r="B2625" t="s">
        <v>18</v>
      </c>
      <c r="C2625" t="s">
        <v>19</v>
      </c>
      <c r="D2625" t="s">
        <v>20</v>
      </c>
      <c r="E2625" t="s">
        <v>21</v>
      </c>
      <c r="F2625">
        <v>2018</v>
      </c>
      <c r="G2625">
        <v>2018</v>
      </c>
      <c r="H2625">
        <v>48</v>
      </c>
      <c r="I2625" t="s">
        <v>69</v>
      </c>
      <c r="J2625">
        <v>99</v>
      </c>
      <c r="K2625" t="s">
        <v>23</v>
      </c>
      <c r="L2625">
        <v>77</v>
      </c>
      <c r="M2625" t="s">
        <v>32</v>
      </c>
      <c r="N2625">
        <v>999</v>
      </c>
      <c r="O2625" t="s">
        <v>42</v>
      </c>
      <c r="P2625">
        <v>0</v>
      </c>
      <c r="T2625" s="3" t="str">
        <f t="shared" si="81"/>
        <v>.</v>
      </c>
      <c r="U2625" s="3" t="str">
        <f>IF(AND(R2625&lt;&gt;"_U",N2625&lt;&gt;9999,N2625&lt;&gt;999,L2625&lt;&gt;"Median"),IFERROR(VLOOKUP(A2625,'TA Total'!A:P,16,0),"."),".")</f>
        <v>.</v>
      </c>
    </row>
    <row r="2626" spans="1:21" x14ac:dyDescent="0.3">
      <c r="A2626" s="1" t="str">
        <f t="shared" si="80"/>
        <v>2018|Masterton District|Total stated - total household income</v>
      </c>
      <c r="B2626" t="s">
        <v>18</v>
      </c>
      <c r="C2626" t="s">
        <v>19</v>
      </c>
      <c r="D2626" t="s">
        <v>20</v>
      </c>
      <c r="E2626" t="s">
        <v>21</v>
      </c>
      <c r="F2626">
        <v>2018</v>
      </c>
      <c r="G2626">
        <v>2018</v>
      </c>
      <c r="H2626">
        <v>48</v>
      </c>
      <c r="I2626" t="s">
        <v>69</v>
      </c>
      <c r="J2626">
        <v>99</v>
      </c>
      <c r="K2626" t="s">
        <v>23</v>
      </c>
      <c r="L2626">
        <v>77</v>
      </c>
      <c r="M2626" t="s">
        <v>32</v>
      </c>
      <c r="N2626">
        <v>7777</v>
      </c>
      <c r="O2626" t="s">
        <v>37</v>
      </c>
      <c r="P2626">
        <v>9273</v>
      </c>
      <c r="T2626" s="3">
        <f t="shared" si="81"/>
        <v>100</v>
      </c>
      <c r="U2626" s="3">
        <f>IF(AND(R2626&lt;&gt;"_U",N2626&lt;&gt;9999,N2626&lt;&gt;999,L2626&lt;&gt;"Median"),IFERROR(VLOOKUP(A2626,'TA Total'!A:P,16,0),"."),".")</f>
        <v>9273</v>
      </c>
    </row>
    <row r="2627" spans="1:21" x14ac:dyDescent="0.3">
      <c r="A2627" s="1" t="str">
        <f t="shared" ref="A2627:A2690" si="82">G2627&amp;"|"&amp;I2627&amp;"|"&amp;M2627</f>
        <v>2018|Masterton District|Total stated - total household income</v>
      </c>
      <c r="B2627" t="s">
        <v>18</v>
      </c>
      <c r="C2627" t="s">
        <v>19</v>
      </c>
      <c r="D2627" t="s">
        <v>20</v>
      </c>
      <c r="E2627" t="s">
        <v>21</v>
      </c>
      <c r="F2627">
        <v>2018</v>
      </c>
      <c r="G2627">
        <v>2018</v>
      </c>
      <c r="H2627">
        <v>48</v>
      </c>
      <c r="I2627" t="s">
        <v>69</v>
      </c>
      <c r="J2627">
        <v>99</v>
      </c>
      <c r="K2627" t="s">
        <v>23</v>
      </c>
      <c r="L2627">
        <v>77</v>
      </c>
      <c r="M2627" t="s">
        <v>32</v>
      </c>
      <c r="N2627">
        <v>9999</v>
      </c>
      <c r="O2627" t="s">
        <v>40</v>
      </c>
      <c r="P2627">
        <v>9273</v>
      </c>
      <c r="T2627" s="3" t="str">
        <f t="shared" ref="T2627:T2690" si="83">IF(AND(R2627&lt;&gt;"_U",R2627&lt;&gt;"c",N2627&lt;&gt;999,N2627&lt;&gt;9999,L2627&lt;&gt;"Median"),IFERROR((ROUND(P2627/U2627*100,2)),"."),".")</f>
        <v>.</v>
      </c>
      <c r="U2627" s="3" t="str">
        <f>IF(AND(R2627&lt;&gt;"_U",N2627&lt;&gt;9999,N2627&lt;&gt;999,L2627&lt;&gt;"Median"),IFERROR(VLOOKUP(A2627,'TA Total'!A:P,16,0),"."),".")</f>
        <v>.</v>
      </c>
    </row>
    <row r="2628" spans="1:21" x14ac:dyDescent="0.3">
      <c r="A2628" s="1" t="str">
        <f t="shared" si="82"/>
        <v>2018|Masterton District|Total stated - total household income</v>
      </c>
      <c r="B2628" t="s">
        <v>18</v>
      </c>
      <c r="C2628" t="s">
        <v>19</v>
      </c>
      <c r="D2628" t="s">
        <v>20</v>
      </c>
      <c r="E2628" t="s">
        <v>21</v>
      </c>
      <c r="F2628">
        <v>2018</v>
      </c>
      <c r="G2628">
        <v>2018</v>
      </c>
      <c r="H2628">
        <v>48</v>
      </c>
      <c r="I2628" t="s">
        <v>69</v>
      </c>
      <c r="J2628">
        <v>99</v>
      </c>
      <c r="K2628" t="s">
        <v>23</v>
      </c>
      <c r="L2628">
        <v>77</v>
      </c>
      <c r="M2628" t="s">
        <v>32</v>
      </c>
      <c r="N2628">
        <v>3</v>
      </c>
      <c r="O2628" t="s">
        <v>25</v>
      </c>
      <c r="P2628">
        <v>966</v>
      </c>
      <c r="T2628" s="3">
        <f t="shared" si="83"/>
        <v>10.42</v>
      </c>
      <c r="U2628" s="3">
        <f>IF(AND(R2628&lt;&gt;"_U",N2628&lt;&gt;9999,N2628&lt;&gt;999,L2628&lt;&gt;"Median"),IFERROR(VLOOKUP(A2628,'TA Total'!A:P,16,0),"."),".")</f>
        <v>9273</v>
      </c>
    </row>
    <row r="2629" spans="1:21" x14ac:dyDescent="0.3">
      <c r="A2629" s="1" t="str">
        <f t="shared" si="82"/>
        <v>2018|Masterton District|Total stated - total household income</v>
      </c>
      <c r="B2629" t="s">
        <v>18</v>
      </c>
      <c r="C2629" t="s">
        <v>19</v>
      </c>
      <c r="D2629" t="s">
        <v>20</v>
      </c>
      <c r="E2629" t="s">
        <v>21</v>
      </c>
      <c r="F2629">
        <v>2018</v>
      </c>
      <c r="G2629">
        <v>2018</v>
      </c>
      <c r="H2629">
        <v>48</v>
      </c>
      <c r="I2629" t="s">
        <v>69</v>
      </c>
      <c r="J2629">
        <v>99</v>
      </c>
      <c r="K2629" t="s">
        <v>23</v>
      </c>
      <c r="L2629">
        <v>77</v>
      </c>
      <c r="M2629" t="s">
        <v>32</v>
      </c>
      <c r="N2629">
        <v>2</v>
      </c>
      <c r="O2629" t="s">
        <v>28</v>
      </c>
      <c r="P2629">
        <v>2859</v>
      </c>
      <c r="T2629" s="3">
        <f t="shared" si="83"/>
        <v>30.83</v>
      </c>
      <c r="U2629" s="3">
        <f>IF(AND(R2629&lt;&gt;"_U",N2629&lt;&gt;9999,N2629&lt;&gt;999,L2629&lt;&gt;"Median"),IFERROR(VLOOKUP(A2629,'TA Total'!A:P,16,0),"."),".")</f>
        <v>9273</v>
      </c>
    </row>
    <row r="2630" spans="1:21" x14ac:dyDescent="0.3">
      <c r="A2630" s="1" t="str">
        <f t="shared" si="82"/>
        <v>2018|Masterton District|Total - total household income</v>
      </c>
      <c r="B2630" t="s">
        <v>18</v>
      </c>
      <c r="C2630" t="s">
        <v>19</v>
      </c>
      <c r="D2630" t="s">
        <v>20</v>
      </c>
      <c r="E2630" t="s">
        <v>21</v>
      </c>
      <c r="F2630">
        <v>2018</v>
      </c>
      <c r="G2630">
        <v>2018</v>
      </c>
      <c r="H2630">
        <v>48</v>
      </c>
      <c r="I2630" t="s">
        <v>69</v>
      </c>
      <c r="J2630">
        <v>99</v>
      </c>
      <c r="K2630" t="s">
        <v>23</v>
      </c>
      <c r="L2630">
        <v>99</v>
      </c>
      <c r="M2630" t="s">
        <v>48</v>
      </c>
      <c r="N2630">
        <v>2</v>
      </c>
      <c r="O2630" t="s">
        <v>28</v>
      </c>
      <c r="P2630">
        <v>3117</v>
      </c>
      <c r="T2630" s="3">
        <f t="shared" si="83"/>
        <v>31.37</v>
      </c>
      <c r="U2630" s="3">
        <f>IF(AND(R2630&lt;&gt;"_U",N2630&lt;&gt;9999,N2630&lt;&gt;999,L2630&lt;&gt;"Median"),IFERROR(VLOOKUP(A2630,'TA Total'!A:P,16,0),"."),".")</f>
        <v>9936</v>
      </c>
    </row>
    <row r="2631" spans="1:21" x14ac:dyDescent="0.3">
      <c r="A2631" s="1" t="str">
        <f t="shared" si="82"/>
        <v>2018|Masterton District|Total - total household income</v>
      </c>
      <c r="B2631" t="s">
        <v>18</v>
      </c>
      <c r="C2631" t="s">
        <v>19</v>
      </c>
      <c r="D2631" t="s">
        <v>20</v>
      </c>
      <c r="E2631" t="s">
        <v>21</v>
      </c>
      <c r="F2631">
        <v>2018</v>
      </c>
      <c r="G2631">
        <v>2018</v>
      </c>
      <c r="H2631">
        <v>48</v>
      </c>
      <c r="I2631" t="s">
        <v>69</v>
      </c>
      <c r="J2631">
        <v>99</v>
      </c>
      <c r="K2631" t="s">
        <v>23</v>
      </c>
      <c r="L2631">
        <v>99</v>
      </c>
      <c r="M2631" t="s">
        <v>48</v>
      </c>
      <c r="N2631">
        <v>3</v>
      </c>
      <c r="O2631" t="s">
        <v>25</v>
      </c>
      <c r="P2631">
        <v>1044</v>
      </c>
      <c r="T2631" s="3">
        <f t="shared" si="83"/>
        <v>10.51</v>
      </c>
      <c r="U2631" s="3">
        <f>IF(AND(R2631&lt;&gt;"_U",N2631&lt;&gt;9999,N2631&lt;&gt;999,L2631&lt;&gt;"Median"),IFERROR(VLOOKUP(A2631,'TA Total'!A:P,16,0),"."),".")</f>
        <v>9936</v>
      </c>
    </row>
    <row r="2632" spans="1:21" x14ac:dyDescent="0.3">
      <c r="A2632" s="1" t="str">
        <f t="shared" si="82"/>
        <v>2018|Masterton District|Total - total household income</v>
      </c>
      <c r="B2632" t="s">
        <v>18</v>
      </c>
      <c r="C2632" t="s">
        <v>19</v>
      </c>
      <c r="D2632" t="s">
        <v>20</v>
      </c>
      <c r="E2632" t="s">
        <v>21</v>
      </c>
      <c r="F2632">
        <v>2018</v>
      </c>
      <c r="G2632">
        <v>2018</v>
      </c>
      <c r="H2632">
        <v>48</v>
      </c>
      <c r="I2632" t="s">
        <v>69</v>
      </c>
      <c r="J2632">
        <v>99</v>
      </c>
      <c r="K2632" t="s">
        <v>23</v>
      </c>
      <c r="L2632">
        <v>99</v>
      </c>
      <c r="M2632" t="s">
        <v>48</v>
      </c>
      <c r="N2632">
        <v>1</v>
      </c>
      <c r="O2632" t="s">
        <v>33</v>
      </c>
      <c r="P2632">
        <v>5772</v>
      </c>
      <c r="T2632" s="3">
        <f t="shared" si="83"/>
        <v>58.09</v>
      </c>
      <c r="U2632" s="3">
        <f>IF(AND(R2632&lt;&gt;"_U",N2632&lt;&gt;9999,N2632&lt;&gt;999,L2632&lt;&gt;"Median"),IFERROR(VLOOKUP(A2632,'TA Total'!A:P,16,0),"."),".")</f>
        <v>9936</v>
      </c>
    </row>
    <row r="2633" spans="1:21" x14ac:dyDescent="0.3">
      <c r="A2633" s="1" t="str">
        <f t="shared" si="82"/>
        <v>2018|Masterton District|Total - total household income</v>
      </c>
      <c r="B2633" t="s">
        <v>18</v>
      </c>
      <c r="C2633" t="s">
        <v>19</v>
      </c>
      <c r="D2633" t="s">
        <v>20</v>
      </c>
      <c r="E2633" t="s">
        <v>21</v>
      </c>
      <c r="F2633">
        <v>2018</v>
      </c>
      <c r="G2633">
        <v>2018</v>
      </c>
      <c r="H2633">
        <v>48</v>
      </c>
      <c r="I2633" t="s">
        <v>69</v>
      </c>
      <c r="J2633">
        <v>99</v>
      </c>
      <c r="K2633" t="s">
        <v>23</v>
      </c>
      <c r="L2633">
        <v>99</v>
      </c>
      <c r="M2633" t="s">
        <v>48</v>
      </c>
      <c r="N2633">
        <v>9999</v>
      </c>
      <c r="O2633" t="s">
        <v>40</v>
      </c>
      <c r="P2633">
        <v>9936</v>
      </c>
      <c r="T2633" s="3" t="str">
        <f t="shared" si="83"/>
        <v>.</v>
      </c>
      <c r="U2633" s="3" t="str">
        <f>IF(AND(R2633&lt;&gt;"_U",N2633&lt;&gt;9999,N2633&lt;&gt;999,L2633&lt;&gt;"Median"),IFERROR(VLOOKUP(A2633,'TA Total'!A:P,16,0),"."),".")</f>
        <v>.</v>
      </c>
    </row>
    <row r="2634" spans="1:21" x14ac:dyDescent="0.3">
      <c r="A2634" s="1" t="str">
        <f t="shared" si="82"/>
        <v>2018|Masterton District|Total - total household income</v>
      </c>
      <c r="B2634" t="s">
        <v>18</v>
      </c>
      <c r="C2634" t="s">
        <v>19</v>
      </c>
      <c r="D2634" t="s">
        <v>20</v>
      </c>
      <c r="E2634" t="s">
        <v>21</v>
      </c>
      <c r="F2634">
        <v>2018</v>
      </c>
      <c r="G2634">
        <v>2018</v>
      </c>
      <c r="H2634">
        <v>48</v>
      </c>
      <c r="I2634" t="s">
        <v>69</v>
      </c>
      <c r="J2634">
        <v>99</v>
      </c>
      <c r="K2634" t="s">
        <v>23</v>
      </c>
      <c r="L2634">
        <v>99</v>
      </c>
      <c r="M2634" t="s">
        <v>48</v>
      </c>
      <c r="N2634">
        <v>7777</v>
      </c>
      <c r="O2634" t="s">
        <v>37</v>
      </c>
      <c r="P2634">
        <v>9936</v>
      </c>
      <c r="T2634" s="3">
        <f t="shared" si="83"/>
        <v>100</v>
      </c>
      <c r="U2634" s="3">
        <f>IF(AND(R2634&lt;&gt;"_U",N2634&lt;&gt;9999,N2634&lt;&gt;999,L2634&lt;&gt;"Median"),IFERROR(VLOOKUP(A2634,'TA Total'!A:P,16,0),"."),".")</f>
        <v>9936</v>
      </c>
    </row>
    <row r="2635" spans="1:21" x14ac:dyDescent="0.3">
      <c r="A2635" s="1" t="str">
        <f t="shared" si="82"/>
        <v>2018|Masterton District|Total - total household income</v>
      </c>
      <c r="B2635" t="s">
        <v>18</v>
      </c>
      <c r="C2635" t="s">
        <v>19</v>
      </c>
      <c r="D2635" t="s">
        <v>20</v>
      </c>
      <c r="E2635" t="s">
        <v>21</v>
      </c>
      <c r="F2635">
        <v>2018</v>
      </c>
      <c r="G2635">
        <v>2018</v>
      </c>
      <c r="H2635">
        <v>48</v>
      </c>
      <c r="I2635" t="s">
        <v>69</v>
      </c>
      <c r="J2635">
        <v>99</v>
      </c>
      <c r="K2635" t="s">
        <v>23</v>
      </c>
      <c r="L2635">
        <v>99</v>
      </c>
      <c r="M2635" t="s">
        <v>48</v>
      </c>
      <c r="N2635">
        <v>999</v>
      </c>
      <c r="O2635" t="s">
        <v>42</v>
      </c>
      <c r="P2635">
        <v>0</v>
      </c>
      <c r="T2635" s="3" t="str">
        <f t="shared" si="83"/>
        <v>.</v>
      </c>
      <c r="U2635" s="3" t="str">
        <f>IF(AND(R2635&lt;&gt;"_U",N2635&lt;&gt;9999,N2635&lt;&gt;999,L2635&lt;&gt;"Median"),IFERROR(VLOOKUP(A2635,'TA Total'!A:P,16,0),"."),".")</f>
        <v>.</v>
      </c>
    </row>
    <row r="2636" spans="1:21" x14ac:dyDescent="0.3">
      <c r="A2636" s="1" t="str">
        <f t="shared" si="82"/>
        <v>2018|Masterton District|Median ($) - total household income</v>
      </c>
      <c r="B2636" t="s">
        <v>18</v>
      </c>
      <c r="C2636" t="s">
        <v>19</v>
      </c>
      <c r="D2636" t="s">
        <v>20</v>
      </c>
      <c r="E2636" t="s">
        <v>21</v>
      </c>
      <c r="F2636">
        <v>2018</v>
      </c>
      <c r="G2636">
        <v>2018</v>
      </c>
      <c r="H2636">
        <v>48</v>
      </c>
      <c r="I2636" t="s">
        <v>69</v>
      </c>
      <c r="J2636">
        <v>99</v>
      </c>
      <c r="K2636" t="s">
        <v>23</v>
      </c>
      <c r="L2636" t="s">
        <v>56</v>
      </c>
      <c r="M2636" t="s">
        <v>57</v>
      </c>
      <c r="N2636">
        <v>1</v>
      </c>
      <c r="O2636" t="s">
        <v>33</v>
      </c>
      <c r="P2636">
        <v>65100</v>
      </c>
      <c r="T2636" s="3" t="str">
        <f t="shared" si="83"/>
        <v>.</v>
      </c>
      <c r="U2636" s="3" t="str">
        <f>IF(AND(R2636&lt;&gt;"_U",N2636&lt;&gt;9999,N2636&lt;&gt;999,L2636&lt;&gt;"Median"),IFERROR(VLOOKUP(A2636,'TA Total'!A:P,16,0),"."),".")</f>
        <v>.</v>
      </c>
    </row>
    <row r="2637" spans="1:21" x14ac:dyDescent="0.3">
      <c r="A2637" s="1" t="str">
        <f t="shared" si="82"/>
        <v>2018|Masterton District|Median ($) - total household income</v>
      </c>
      <c r="B2637" t="s">
        <v>18</v>
      </c>
      <c r="C2637" t="s">
        <v>19</v>
      </c>
      <c r="D2637" t="s">
        <v>20</v>
      </c>
      <c r="E2637" t="s">
        <v>21</v>
      </c>
      <c r="F2637">
        <v>2018</v>
      </c>
      <c r="G2637">
        <v>2018</v>
      </c>
      <c r="H2637">
        <v>48</v>
      </c>
      <c r="I2637" t="s">
        <v>69</v>
      </c>
      <c r="J2637">
        <v>99</v>
      </c>
      <c r="K2637" t="s">
        <v>23</v>
      </c>
      <c r="L2637" t="s">
        <v>56</v>
      </c>
      <c r="M2637" t="s">
        <v>57</v>
      </c>
      <c r="N2637">
        <v>2</v>
      </c>
      <c r="O2637" t="s">
        <v>28</v>
      </c>
      <c r="P2637">
        <v>41800</v>
      </c>
      <c r="T2637" s="3" t="str">
        <f t="shared" si="83"/>
        <v>.</v>
      </c>
      <c r="U2637" s="3" t="str">
        <f>IF(AND(R2637&lt;&gt;"_U",N2637&lt;&gt;9999,N2637&lt;&gt;999,L2637&lt;&gt;"Median"),IFERROR(VLOOKUP(A2637,'TA Total'!A:P,16,0),"."),".")</f>
        <v>.</v>
      </c>
    </row>
    <row r="2638" spans="1:21" x14ac:dyDescent="0.3">
      <c r="A2638" s="1" t="str">
        <f t="shared" si="82"/>
        <v>2018|Masterton District|Median ($) - total household income</v>
      </c>
      <c r="B2638" t="s">
        <v>18</v>
      </c>
      <c r="C2638" t="s">
        <v>19</v>
      </c>
      <c r="D2638" t="s">
        <v>20</v>
      </c>
      <c r="E2638" t="s">
        <v>21</v>
      </c>
      <c r="F2638">
        <v>2018</v>
      </c>
      <c r="G2638">
        <v>2018</v>
      </c>
      <c r="H2638">
        <v>48</v>
      </c>
      <c r="I2638" t="s">
        <v>69</v>
      </c>
      <c r="J2638">
        <v>99</v>
      </c>
      <c r="K2638" t="s">
        <v>23</v>
      </c>
      <c r="L2638" t="s">
        <v>56</v>
      </c>
      <c r="M2638" t="s">
        <v>57</v>
      </c>
      <c r="N2638">
        <v>9999</v>
      </c>
      <c r="O2638" t="s">
        <v>40</v>
      </c>
      <c r="P2638">
        <v>57700</v>
      </c>
      <c r="T2638" s="3" t="str">
        <f t="shared" si="83"/>
        <v>.</v>
      </c>
      <c r="U2638" s="3" t="str">
        <f>IF(AND(R2638&lt;&gt;"_U",N2638&lt;&gt;9999,N2638&lt;&gt;999,L2638&lt;&gt;"Median"),IFERROR(VLOOKUP(A2638,'TA Total'!A:P,16,0),"."),".")</f>
        <v>.</v>
      </c>
    </row>
    <row r="2639" spans="1:21" x14ac:dyDescent="0.3">
      <c r="A2639" s="1" t="str">
        <f t="shared" si="82"/>
        <v>2018|Masterton District|Median ($) - total household income</v>
      </c>
      <c r="B2639" t="s">
        <v>18</v>
      </c>
      <c r="C2639" t="s">
        <v>19</v>
      </c>
      <c r="D2639" t="s">
        <v>20</v>
      </c>
      <c r="E2639" t="s">
        <v>21</v>
      </c>
      <c r="F2639">
        <v>2018</v>
      </c>
      <c r="G2639">
        <v>2018</v>
      </c>
      <c r="H2639">
        <v>48</v>
      </c>
      <c r="I2639" t="s">
        <v>69</v>
      </c>
      <c r="J2639">
        <v>99</v>
      </c>
      <c r="K2639" t="s">
        <v>23</v>
      </c>
      <c r="L2639" t="s">
        <v>56</v>
      </c>
      <c r="M2639" t="s">
        <v>57</v>
      </c>
      <c r="N2639">
        <v>999</v>
      </c>
      <c r="O2639" t="s">
        <v>42</v>
      </c>
      <c r="R2639" t="s">
        <v>61</v>
      </c>
      <c r="S2639" t="s">
        <v>62</v>
      </c>
      <c r="T2639" s="3" t="str">
        <f t="shared" si="83"/>
        <v>.</v>
      </c>
      <c r="U2639" s="3" t="str">
        <f>IF(AND(R2639&lt;&gt;"_U",N2639&lt;&gt;9999,N2639&lt;&gt;999,L2639&lt;&gt;"Median"),IFERROR(VLOOKUP(A2639,'TA Total'!A:P,16,0),"."),".")</f>
        <v>.</v>
      </c>
    </row>
    <row r="2640" spans="1:21" x14ac:dyDescent="0.3">
      <c r="A2640" s="1" t="str">
        <f t="shared" si="82"/>
        <v>2018|Masterton District|Median ($) - total household income</v>
      </c>
      <c r="B2640" t="s">
        <v>18</v>
      </c>
      <c r="C2640" t="s">
        <v>19</v>
      </c>
      <c r="D2640" t="s">
        <v>20</v>
      </c>
      <c r="E2640" t="s">
        <v>21</v>
      </c>
      <c r="F2640">
        <v>2018</v>
      </c>
      <c r="G2640">
        <v>2018</v>
      </c>
      <c r="H2640">
        <v>48</v>
      </c>
      <c r="I2640" t="s">
        <v>69</v>
      </c>
      <c r="J2640">
        <v>99</v>
      </c>
      <c r="K2640" t="s">
        <v>23</v>
      </c>
      <c r="L2640" t="s">
        <v>56</v>
      </c>
      <c r="M2640" t="s">
        <v>57</v>
      </c>
      <c r="N2640">
        <v>7777</v>
      </c>
      <c r="O2640" t="s">
        <v>37</v>
      </c>
      <c r="P2640">
        <v>57700</v>
      </c>
      <c r="T2640" s="3" t="str">
        <f t="shared" si="83"/>
        <v>.</v>
      </c>
      <c r="U2640" s="3" t="str">
        <f>IF(AND(R2640&lt;&gt;"_U",N2640&lt;&gt;9999,N2640&lt;&gt;999,L2640&lt;&gt;"Median"),IFERROR(VLOOKUP(A2640,'TA Total'!A:P,16,0),"."),".")</f>
        <v>.</v>
      </c>
    </row>
    <row r="2641" spans="1:21" x14ac:dyDescent="0.3">
      <c r="A2641" s="1" t="str">
        <f t="shared" si="82"/>
        <v>2018|Masterton District|Median ($) - total household income</v>
      </c>
      <c r="B2641" t="s">
        <v>18</v>
      </c>
      <c r="C2641" t="s">
        <v>19</v>
      </c>
      <c r="D2641" t="s">
        <v>20</v>
      </c>
      <c r="E2641" t="s">
        <v>21</v>
      </c>
      <c r="F2641">
        <v>2018</v>
      </c>
      <c r="G2641">
        <v>2018</v>
      </c>
      <c r="H2641">
        <v>48</v>
      </c>
      <c r="I2641" t="s">
        <v>69</v>
      </c>
      <c r="J2641">
        <v>99</v>
      </c>
      <c r="K2641" t="s">
        <v>23</v>
      </c>
      <c r="L2641" t="s">
        <v>56</v>
      </c>
      <c r="M2641" t="s">
        <v>57</v>
      </c>
      <c r="N2641">
        <v>3</v>
      </c>
      <c r="O2641" t="s">
        <v>25</v>
      </c>
      <c r="P2641">
        <v>72600</v>
      </c>
      <c r="T2641" s="3" t="str">
        <f t="shared" si="83"/>
        <v>.</v>
      </c>
      <c r="U2641" s="3" t="str">
        <f>IF(AND(R2641&lt;&gt;"_U",N2641&lt;&gt;9999,N2641&lt;&gt;999,L2641&lt;&gt;"Median"),IFERROR(VLOOKUP(A2641,'TA Total'!A:P,16,0),"."),".")</f>
        <v>.</v>
      </c>
    </row>
    <row r="2642" spans="1:21" x14ac:dyDescent="0.3">
      <c r="A2642" s="1" t="str">
        <f t="shared" si="82"/>
        <v>2018|Carterton District|$20,000 or less</v>
      </c>
      <c r="B2642" t="s">
        <v>18</v>
      </c>
      <c r="C2642" t="s">
        <v>19</v>
      </c>
      <c r="D2642" t="s">
        <v>20</v>
      </c>
      <c r="E2642" t="s">
        <v>21</v>
      </c>
      <c r="F2642">
        <v>2018</v>
      </c>
      <c r="G2642">
        <v>2018</v>
      </c>
      <c r="H2642">
        <v>49</v>
      </c>
      <c r="I2642" t="s">
        <v>117</v>
      </c>
      <c r="J2642">
        <v>99</v>
      </c>
      <c r="K2642" t="s">
        <v>23</v>
      </c>
      <c r="L2642">
        <v>1</v>
      </c>
      <c r="M2642" t="s">
        <v>39</v>
      </c>
      <c r="N2642">
        <v>9999</v>
      </c>
      <c r="O2642" t="s">
        <v>40</v>
      </c>
      <c r="P2642">
        <v>264</v>
      </c>
      <c r="T2642" s="3" t="str">
        <f t="shared" si="83"/>
        <v>.</v>
      </c>
      <c r="U2642" s="3" t="str">
        <f>IF(AND(R2642&lt;&gt;"_U",N2642&lt;&gt;9999,N2642&lt;&gt;999,L2642&lt;&gt;"Median"),IFERROR(VLOOKUP(A2642,'TA Total'!A:P,16,0),"."),".")</f>
        <v>.</v>
      </c>
    </row>
    <row r="2643" spans="1:21" x14ac:dyDescent="0.3">
      <c r="A2643" s="1" t="str">
        <f t="shared" si="82"/>
        <v>2018|Carterton District|$20,000 or less</v>
      </c>
      <c r="B2643" t="s">
        <v>18</v>
      </c>
      <c r="C2643" t="s">
        <v>19</v>
      </c>
      <c r="D2643" t="s">
        <v>20</v>
      </c>
      <c r="E2643" t="s">
        <v>21</v>
      </c>
      <c r="F2643">
        <v>2018</v>
      </c>
      <c r="G2643">
        <v>2018</v>
      </c>
      <c r="H2643">
        <v>49</v>
      </c>
      <c r="I2643" t="s">
        <v>117</v>
      </c>
      <c r="J2643">
        <v>99</v>
      </c>
      <c r="K2643" t="s">
        <v>23</v>
      </c>
      <c r="L2643">
        <v>1</v>
      </c>
      <c r="M2643" t="s">
        <v>39</v>
      </c>
      <c r="N2643">
        <v>999</v>
      </c>
      <c r="O2643" t="s">
        <v>42</v>
      </c>
      <c r="P2643">
        <v>0</v>
      </c>
      <c r="T2643" s="3" t="str">
        <f t="shared" si="83"/>
        <v>.</v>
      </c>
      <c r="U2643" s="3" t="str">
        <f>IF(AND(R2643&lt;&gt;"_U",N2643&lt;&gt;9999,N2643&lt;&gt;999,L2643&lt;&gt;"Median"),IFERROR(VLOOKUP(A2643,'TA Total'!A:P,16,0),"."),".")</f>
        <v>.</v>
      </c>
    </row>
    <row r="2644" spans="1:21" x14ac:dyDescent="0.3">
      <c r="A2644" s="1" t="str">
        <f t="shared" si="82"/>
        <v>2018|Carterton District|$20,000 or less</v>
      </c>
      <c r="B2644" t="s">
        <v>18</v>
      </c>
      <c r="C2644" t="s">
        <v>19</v>
      </c>
      <c r="D2644" t="s">
        <v>20</v>
      </c>
      <c r="E2644" t="s">
        <v>21</v>
      </c>
      <c r="F2644">
        <v>2018</v>
      </c>
      <c r="G2644">
        <v>2018</v>
      </c>
      <c r="H2644">
        <v>49</v>
      </c>
      <c r="I2644" t="s">
        <v>117</v>
      </c>
      <c r="J2644">
        <v>99</v>
      </c>
      <c r="K2644" t="s">
        <v>23</v>
      </c>
      <c r="L2644">
        <v>1</v>
      </c>
      <c r="M2644" t="s">
        <v>39</v>
      </c>
      <c r="N2644">
        <v>1</v>
      </c>
      <c r="O2644" t="s">
        <v>33</v>
      </c>
      <c r="P2644">
        <v>135</v>
      </c>
      <c r="T2644" s="3">
        <f t="shared" si="83"/>
        <v>51.14</v>
      </c>
      <c r="U2644" s="3">
        <f>IF(AND(R2644&lt;&gt;"_U",N2644&lt;&gt;9999,N2644&lt;&gt;999,L2644&lt;&gt;"Median"),IFERROR(VLOOKUP(A2644,'TA Total'!A:P,16,0),"."),".")</f>
        <v>264</v>
      </c>
    </row>
    <row r="2645" spans="1:21" x14ac:dyDescent="0.3">
      <c r="A2645" s="1" t="str">
        <f t="shared" si="82"/>
        <v>2018|Carterton District|$20,000 or less</v>
      </c>
      <c r="B2645" t="s">
        <v>18</v>
      </c>
      <c r="C2645" t="s">
        <v>19</v>
      </c>
      <c r="D2645" t="s">
        <v>20</v>
      </c>
      <c r="E2645" t="s">
        <v>21</v>
      </c>
      <c r="F2645">
        <v>2018</v>
      </c>
      <c r="G2645">
        <v>2018</v>
      </c>
      <c r="H2645">
        <v>49</v>
      </c>
      <c r="I2645" t="s">
        <v>117</v>
      </c>
      <c r="J2645">
        <v>99</v>
      </c>
      <c r="K2645" t="s">
        <v>23</v>
      </c>
      <c r="L2645">
        <v>1</v>
      </c>
      <c r="M2645" t="s">
        <v>39</v>
      </c>
      <c r="N2645">
        <v>3</v>
      </c>
      <c r="O2645" t="s">
        <v>25</v>
      </c>
      <c r="P2645">
        <v>12</v>
      </c>
      <c r="T2645" s="3">
        <f t="shared" si="83"/>
        <v>4.55</v>
      </c>
      <c r="U2645" s="3">
        <f>IF(AND(R2645&lt;&gt;"_U",N2645&lt;&gt;9999,N2645&lt;&gt;999,L2645&lt;&gt;"Median"),IFERROR(VLOOKUP(A2645,'TA Total'!A:P,16,0),"."),".")</f>
        <v>264</v>
      </c>
    </row>
    <row r="2646" spans="1:21" x14ac:dyDescent="0.3">
      <c r="A2646" s="1" t="str">
        <f t="shared" si="82"/>
        <v>2018|Carterton District|$20,000 or less</v>
      </c>
      <c r="B2646" t="s">
        <v>18</v>
      </c>
      <c r="C2646" t="s">
        <v>19</v>
      </c>
      <c r="D2646" t="s">
        <v>20</v>
      </c>
      <c r="E2646" t="s">
        <v>21</v>
      </c>
      <c r="F2646">
        <v>2018</v>
      </c>
      <c r="G2646">
        <v>2018</v>
      </c>
      <c r="H2646">
        <v>49</v>
      </c>
      <c r="I2646" t="s">
        <v>117</v>
      </c>
      <c r="J2646">
        <v>99</v>
      </c>
      <c r="K2646" t="s">
        <v>23</v>
      </c>
      <c r="L2646">
        <v>1</v>
      </c>
      <c r="M2646" t="s">
        <v>39</v>
      </c>
      <c r="N2646">
        <v>7777</v>
      </c>
      <c r="O2646" t="s">
        <v>37</v>
      </c>
      <c r="P2646">
        <v>264</v>
      </c>
      <c r="T2646" s="3">
        <f t="shared" si="83"/>
        <v>100</v>
      </c>
      <c r="U2646" s="3">
        <f>IF(AND(R2646&lt;&gt;"_U",N2646&lt;&gt;9999,N2646&lt;&gt;999,L2646&lt;&gt;"Median"),IFERROR(VLOOKUP(A2646,'TA Total'!A:P,16,0),"."),".")</f>
        <v>264</v>
      </c>
    </row>
    <row r="2647" spans="1:21" x14ac:dyDescent="0.3">
      <c r="A2647" s="1" t="str">
        <f t="shared" si="82"/>
        <v>2018|Carterton District|$20,000 or less</v>
      </c>
      <c r="B2647" t="s">
        <v>18</v>
      </c>
      <c r="C2647" t="s">
        <v>19</v>
      </c>
      <c r="D2647" t="s">
        <v>20</v>
      </c>
      <c r="E2647" t="s">
        <v>21</v>
      </c>
      <c r="F2647">
        <v>2018</v>
      </c>
      <c r="G2647">
        <v>2018</v>
      </c>
      <c r="H2647">
        <v>49</v>
      </c>
      <c r="I2647" t="s">
        <v>117</v>
      </c>
      <c r="J2647">
        <v>99</v>
      </c>
      <c r="K2647" t="s">
        <v>23</v>
      </c>
      <c r="L2647">
        <v>1</v>
      </c>
      <c r="M2647" t="s">
        <v>39</v>
      </c>
      <c r="N2647">
        <v>2</v>
      </c>
      <c r="O2647" t="s">
        <v>28</v>
      </c>
      <c r="P2647">
        <v>114</v>
      </c>
      <c r="T2647" s="3">
        <f t="shared" si="83"/>
        <v>43.18</v>
      </c>
      <c r="U2647" s="3">
        <f>IF(AND(R2647&lt;&gt;"_U",N2647&lt;&gt;9999,N2647&lt;&gt;999,L2647&lt;&gt;"Median"),IFERROR(VLOOKUP(A2647,'TA Total'!A:P,16,0),"."),".")</f>
        <v>264</v>
      </c>
    </row>
    <row r="2648" spans="1:21" x14ac:dyDescent="0.3">
      <c r="A2648" s="1" t="str">
        <f t="shared" si="82"/>
        <v>2018|Carterton District|$20,001-$30,000</v>
      </c>
      <c r="B2648" t="s">
        <v>18</v>
      </c>
      <c r="C2648" t="s">
        <v>19</v>
      </c>
      <c r="D2648" t="s">
        <v>20</v>
      </c>
      <c r="E2648" t="s">
        <v>21</v>
      </c>
      <c r="F2648">
        <v>2018</v>
      </c>
      <c r="G2648">
        <v>2018</v>
      </c>
      <c r="H2648">
        <v>49</v>
      </c>
      <c r="I2648" t="s">
        <v>117</v>
      </c>
      <c r="J2648">
        <v>99</v>
      </c>
      <c r="K2648" t="s">
        <v>23</v>
      </c>
      <c r="L2648">
        <v>2</v>
      </c>
      <c r="M2648" t="s">
        <v>24</v>
      </c>
      <c r="N2648">
        <v>999</v>
      </c>
      <c r="O2648" t="s">
        <v>42</v>
      </c>
      <c r="P2648">
        <v>0</v>
      </c>
      <c r="T2648" s="3" t="str">
        <f t="shared" si="83"/>
        <v>.</v>
      </c>
      <c r="U2648" s="3" t="str">
        <f>IF(AND(R2648&lt;&gt;"_U",N2648&lt;&gt;9999,N2648&lt;&gt;999,L2648&lt;&gt;"Median"),IFERROR(VLOOKUP(A2648,'TA Total'!A:P,16,0),"."),".")</f>
        <v>.</v>
      </c>
    </row>
    <row r="2649" spans="1:21" x14ac:dyDescent="0.3">
      <c r="A2649" s="1" t="str">
        <f t="shared" si="82"/>
        <v>2018|Carterton District|$20,001-$30,000</v>
      </c>
      <c r="B2649" t="s">
        <v>18</v>
      </c>
      <c r="C2649" t="s">
        <v>19</v>
      </c>
      <c r="D2649" t="s">
        <v>20</v>
      </c>
      <c r="E2649" t="s">
        <v>21</v>
      </c>
      <c r="F2649">
        <v>2018</v>
      </c>
      <c r="G2649">
        <v>2018</v>
      </c>
      <c r="H2649">
        <v>49</v>
      </c>
      <c r="I2649" t="s">
        <v>117</v>
      </c>
      <c r="J2649">
        <v>99</v>
      </c>
      <c r="K2649" t="s">
        <v>23</v>
      </c>
      <c r="L2649">
        <v>2</v>
      </c>
      <c r="M2649" t="s">
        <v>24</v>
      </c>
      <c r="N2649">
        <v>7777</v>
      </c>
      <c r="O2649" t="s">
        <v>37</v>
      </c>
      <c r="P2649">
        <v>429</v>
      </c>
      <c r="T2649" s="3">
        <f t="shared" si="83"/>
        <v>100</v>
      </c>
      <c r="U2649" s="3">
        <f>IF(AND(R2649&lt;&gt;"_U",N2649&lt;&gt;9999,N2649&lt;&gt;999,L2649&lt;&gt;"Median"),IFERROR(VLOOKUP(A2649,'TA Total'!A:P,16,0),"."),".")</f>
        <v>429</v>
      </c>
    </row>
    <row r="2650" spans="1:21" x14ac:dyDescent="0.3">
      <c r="A2650" s="1" t="str">
        <f t="shared" si="82"/>
        <v>2018|Carterton District|$20,001-$30,000</v>
      </c>
      <c r="B2650" t="s">
        <v>18</v>
      </c>
      <c r="C2650" t="s">
        <v>19</v>
      </c>
      <c r="D2650" t="s">
        <v>20</v>
      </c>
      <c r="E2650" t="s">
        <v>21</v>
      </c>
      <c r="F2650">
        <v>2018</v>
      </c>
      <c r="G2650">
        <v>2018</v>
      </c>
      <c r="H2650">
        <v>49</v>
      </c>
      <c r="I2650" t="s">
        <v>117</v>
      </c>
      <c r="J2650">
        <v>99</v>
      </c>
      <c r="K2650" t="s">
        <v>23</v>
      </c>
      <c r="L2650">
        <v>2</v>
      </c>
      <c r="M2650" t="s">
        <v>24</v>
      </c>
      <c r="N2650">
        <v>9999</v>
      </c>
      <c r="O2650" t="s">
        <v>40</v>
      </c>
      <c r="P2650">
        <v>429</v>
      </c>
      <c r="T2650" s="3" t="str">
        <f t="shared" si="83"/>
        <v>.</v>
      </c>
      <c r="U2650" s="3" t="str">
        <f>IF(AND(R2650&lt;&gt;"_U",N2650&lt;&gt;9999,N2650&lt;&gt;999,L2650&lt;&gt;"Median"),IFERROR(VLOOKUP(A2650,'TA Total'!A:P,16,0),"."),".")</f>
        <v>.</v>
      </c>
    </row>
    <row r="2651" spans="1:21" x14ac:dyDescent="0.3">
      <c r="A2651" s="1" t="str">
        <f t="shared" si="82"/>
        <v>2018|Carterton District|$20,001-$30,000</v>
      </c>
      <c r="B2651" t="s">
        <v>18</v>
      </c>
      <c r="C2651" t="s">
        <v>19</v>
      </c>
      <c r="D2651" t="s">
        <v>20</v>
      </c>
      <c r="E2651" t="s">
        <v>21</v>
      </c>
      <c r="F2651">
        <v>2018</v>
      </c>
      <c r="G2651">
        <v>2018</v>
      </c>
      <c r="H2651">
        <v>49</v>
      </c>
      <c r="I2651" t="s">
        <v>117</v>
      </c>
      <c r="J2651">
        <v>99</v>
      </c>
      <c r="K2651" t="s">
        <v>23</v>
      </c>
      <c r="L2651">
        <v>2</v>
      </c>
      <c r="M2651" t="s">
        <v>24</v>
      </c>
      <c r="N2651">
        <v>1</v>
      </c>
      <c r="O2651" t="s">
        <v>33</v>
      </c>
      <c r="P2651">
        <v>246</v>
      </c>
      <c r="T2651" s="3">
        <f t="shared" si="83"/>
        <v>57.34</v>
      </c>
      <c r="U2651" s="3">
        <f>IF(AND(R2651&lt;&gt;"_U",N2651&lt;&gt;9999,N2651&lt;&gt;999,L2651&lt;&gt;"Median"),IFERROR(VLOOKUP(A2651,'TA Total'!A:P,16,0),"."),".")</f>
        <v>429</v>
      </c>
    </row>
    <row r="2652" spans="1:21" x14ac:dyDescent="0.3">
      <c r="A2652" s="1" t="str">
        <f t="shared" si="82"/>
        <v>2018|Carterton District|$20,001-$30,000</v>
      </c>
      <c r="B2652" t="s">
        <v>18</v>
      </c>
      <c r="C2652" t="s">
        <v>19</v>
      </c>
      <c r="D2652" t="s">
        <v>20</v>
      </c>
      <c r="E2652" t="s">
        <v>21</v>
      </c>
      <c r="F2652">
        <v>2018</v>
      </c>
      <c r="G2652">
        <v>2018</v>
      </c>
      <c r="H2652">
        <v>49</v>
      </c>
      <c r="I2652" t="s">
        <v>117</v>
      </c>
      <c r="J2652">
        <v>99</v>
      </c>
      <c r="K2652" t="s">
        <v>23</v>
      </c>
      <c r="L2652">
        <v>2</v>
      </c>
      <c r="M2652" t="s">
        <v>24</v>
      </c>
      <c r="N2652">
        <v>3</v>
      </c>
      <c r="O2652" t="s">
        <v>25</v>
      </c>
      <c r="P2652">
        <v>33</v>
      </c>
      <c r="T2652" s="3">
        <f t="shared" si="83"/>
        <v>7.69</v>
      </c>
      <c r="U2652" s="3">
        <f>IF(AND(R2652&lt;&gt;"_U",N2652&lt;&gt;9999,N2652&lt;&gt;999,L2652&lt;&gt;"Median"),IFERROR(VLOOKUP(A2652,'TA Total'!A:P,16,0),"."),".")</f>
        <v>429</v>
      </c>
    </row>
    <row r="2653" spans="1:21" x14ac:dyDescent="0.3">
      <c r="A2653" s="1" t="str">
        <f t="shared" si="82"/>
        <v>2018|Carterton District|$20,001-$30,000</v>
      </c>
      <c r="B2653" t="s">
        <v>18</v>
      </c>
      <c r="C2653" t="s">
        <v>19</v>
      </c>
      <c r="D2653" t="s">
        <v>20</v>
      </c>
      <c r="E2653" t="s">
        <v>21</v>
      </c>
      <c r="F2653">
        <v>2018</v>
      </c>
      <c r="G2653">
        <v>2018</v>
      </c>
      <c r="H2653">
        <v>49</v>
      </c>
      <c r="I2653" t="s">
        <v>117</v>
      </c>
      <c r="J2653">
        <v>99</v>
      </c>
      <c r="K2653" t="s">
        <v>23</v>
      </c>
      <c r="L2653">
        <v>2</v>
      </c>
      <c r="M2653" t="s">
        <v>24</v>
      </c>
      <c r="N2653">
        <v>2</v>
      </c>
      <c r="O2653" t="s">
        <v>28</v>
      </c>
      <c r="P2653">
        <v>150</v>
      </c>
      <c r="T2653" s="3">
        <f t="shared" si="83"/>
        <v>34.97</v>
      </c>
      <c r="U2653" s="3">
        <f>IF(AND(R2653&lt;&gt;"_U",N2653&lt;&gt;9999,N2653&lt;&gt;999,L2653&lt;&gt;"Median"),IFERROR(VLOOKUP(A2653,'TA Total'!A:P,16,0),"."),".")</f>
        <v>429</v>
      </c>
    </row>
    <row r="2654" spans="1:21" x14ac:dyDescent="0.3">
      <c r="A2654" s="1" t="str">
        <f t="shared" si="82"/>
        <v>2018|Carterton District|$30,001-$50,000</v>
      </c>
      <c r="B2654" t="s">
        <v>18</v>
      </c>
      <c r="C2654" t="s">
        <v>19</v>
      </c>
      <c r="D2654" t="s">
        <v>20</v>
      </c>
      <c r="E2654" t="s">
        <v>21</v>
      </c>
      <c r="F2654">
        <v>2018</v>
      </c>
      <c r="G2654">
        <v>2018</v>
      </c>
      <c r="H2654">
        <v>49</v>
      </c>
      <c r="I2654" t="s">
        <v>117</v>
      </c>
      <c r="J2654">
        <v>99</v>
      </c>
      <c r="K2654" t="s">
        <v>23</v>
      </c>
      <c r="L2654">
        <v>3</v>
      </c>
      <c r="M2654" t="s">
        <v>45</v>
      </c>
      <c r="N2654">
        <v>3</v>
      </c>
      <c r="O2654" t="s">
        <v>25</v>
      </c>
      <c r="P2654">
        <v>63</v>
      </c>
      <c r="T2654" s="3">
        <f t="shared" si="83"/>
        <v>9.7200000000000006</v>
      </c>
      <c r="U2654" s="3">
        <f>IF(AND(R2654&lt;&gt;"_U",N2654&lt;&gt;9999,N2654&lt;&gt;999,L2654&lt;&gt;"Median"),IFERROR(VLOOKUP(A2654,'TA Total'!A:P,16,0),"."),".")</f>
        <v>648</v>
      </c>
    </row>
    <row r="2655" spans="1:21" x14ac:dyDescent="0.3">
      <c r="A2655" s="1" t="str">
        <f t="shared" si="82"/>
        <v>2018|Carterton District|$30,001-$50,000</v>
      </c>
      <c r="B2655" t="s">
        <v>18</v>
      </c>
      <c r="C2655" t="s">
        <v>19</v>
      </c>
      <c r="D2655" t="s">
        <v>20</v>
      </c>
      <c r="E2655" t="s">
        <v>21</v>
      </c>
      <c r="F2655">
        <v>2018</v>
      </c>
      <c r="G2655">
        <v>2018</v>
      </c>
      <c r="H2655">
        <v>49</v>
      </c>
      <c r="I2655" t="s">
        <v>117</v>
      </c>
      <c r="J2655">
        <v>99</v>
      </c>
      <c r="K2655" t="s">
        <v>23</v>
      </c>
      <c r="L2655">
        <v>3</v>
      </c>
      <c r="M2655" t="s">
        <v>45</v>
      </c>
      <c r="N2655">
        <v>7777</v>
      </c>
      <c r="O2655" t="s">
        <v>37</v>
      </c>
      <c r="P2655">
        <v>648</v>
      </c>
      <c r="T2655" s="3">
        <f t="shared" si="83"/>
        <v>100</v>
      </c>
      <c r="U2655" s="3">
        <f>IF(AND(R2655&lt;&gt;"_U",N2655&lt;&gt;9999,N2655&lt;&gt;999,L2655&lt;&gt;"Median"),IFERROR(VLOOKUP(A2655,'TA Total'!A:P,16,0),"."),".")</f>
        <v>648</v>
      </c>
    </row>
    <row r="2656" spans="1:21" x14ac:dyDescent="0.3">
      <c r="A2656" s="1" t="str">
        <f t="shared" si="82"/>
        <v>2018|Carterton District|$30,001-$50,000</v>
      </c>
      <c r="B2656" t="s">
        <v>18</v>
      </c>
      <c r="C2656" t="s">
        <v>19</v>
      </c>
      <c r="D2656" t="s">
        <v>20</v>
      </c>
      <c r="E2656" t="s">
        <v>21</v>
      </c>
      <c r="F2656">
        <v>2018</v>
      </c>
      <c r="G2656">
        <v>2018</v>
      </c>
      <c r="H2656">
        <v>49</v>
      </c>
      <c r="I2656" t="s">
        <v>117</v>
      </c>
      <c r="J2656">
        <v>99</v>
      </c>
      <c r="K2656" t="s">
        <v>23</v>
      </c>
      <c r="L2656">
        <v>3</v>
      </c>
      <c r="M2656" t="s">
        <v>45</v>
      </c>
      <c r="N2656">
        <v>9999</v>
      </c>
      <c r="O2656" t="s">
        <v>40</v>
      </c>
      <c r="P2656">
        <v>648</v>
      </c>
      <c r="T2656" s="3" t="str">
        <f t="shared" si="83"/>
        <v>.</v>
      </c>
      <c r="U2656" s="3" t="str">
        <f>IF(AND(R2656&lt;&gt;"_U",N2656&lt;&gt;9999,N2656&lt;&gt;999,L2656&lt;&gt;"Median"),IFERROR(VLOOKUP(A2656,'TA Total'!A:P,16,0),"."),".")</f>
        <v>.</v>
      </c>
    </row>
    <row r="2657" spans="1:21" x14ac:dyDescent="0.3">
      <c r="A2657" s="1" t="str">
        <f t="shared" si="82"/>
        <v>2018|Carterton District|$30,001-$50,000</v>
      </c>
      <c r="B2657" t="s">
        <v>18</v>
      </c>
      <c r="C2657" t="s">
        <v>19</v>
      </c>
      <c r="D2657" t="s">
        <v>20</v>
      </c>
      <c r="E2657" t="s">
        <v>21</v>
      </c>
      <c r="F2657">
        <v>2018</v>
      </c>
      <c r="G2657">
        <v>2018</v>
      </c>
      <c r="H2657">
        <v>49</v>
      </c>
      <c r="I2657" t="s">
        <v>117</v>
      </c>
      <c r="J2657">
        <v>99</v>
      </c>
      <c r="K2657" t="s">
        <v>23</v>
      </c>
      <c r="L2657">
        <v>3</v>
      </c>
      <c r="M2657" t="s">
        <v>45</v>
      </c>
      <c r="N2657">
        <v>999</v>
      </c>
      <c r="O2657" t="s">
        <v>42</v>
      </c>
      <c r="P2657">
        <v>0</v>
      </c>
      <c r="T2657" s="3" t="str">
        <f t="shared" si="83"/>
        <v>.</v>
      </c>
      <c r="U2657" s="3" t="str">
        <f>IF(AND(R2657&lt;&gt;"_U",N2657&lt;&gt;9999,N2657&lt;&gt;999,L2657&lt;&gt;"Median"),IFERROR(VLOOKUP(A2657,'TA Total'!A:P,16,0),"."),".")</f>
        <v>.</v>
      </c>
    </row>
    <row r="2658" spans="1:21" x14ac:dyDescent="0.3">
      <c r="A2658" s="1" t="str">
        <f t="shared" si="82"/>
        <v>2018|Carterton District|$30,001-$50,000</v>
      </c>
      <c r="B2658" t="s">
        <v>18</v>
      </c>
      <c r="C2658" t="s">
        <v>19</v>
      </c>
      <c r="D2658" t="s">
        <v>20</v>
      </c>
      <c r="E2658" t="s">
        <v>21</v>
      </c>
      <c r="F2658">
        <v>2018</v>
      </c>
      <c r="G2658">
        <v>2018</v>
      </c>
      <c r="H2658">
        <v>49</v>
      </c>
      <c r="I2658" t="s">
        <v>117</v>
      </c>
      <c r="J2658">
        <v>99</v>
      </c>
      <c r="K2658" t="s">
        <v>23</v>
      </c>
      <c r="L2658">
        <v>3</v>
      </c>
      <c r="M2658" t="s">
        <v>45</v>
      </c>
      <c r="N2658">
        <v>1</v>
      </c>
      <c r="O2658" t="s">
        <v>33</v>
      </c>
      <c r="P2658">
        <v>429</v>
      </c>
      <c r="T2658" s="3">
        <f t="shared" si="83"/>
        <v>66.2</v>
      </c>
      <c r="U2658" s="3">
        <f>IF(AND(R2658&lt;&gt;"_U",N2658&lt;&gt;9999,N2658&lt;&gt;999,L2658&lt;&gt;"Median"),IFERROR(VLOOKUP(A2658,'TA Total'!A:P,16,0),"."),".")</f>
        <v>648</v>
      </c>
    </row>
    <row r="2659" spans="1:21" x14ac:dyDescent="0.3">
      <c r="A2659" s="1" t="str">
        <f t="shared" si="82"/>
        <v>2018|Carterton District|$30,001-$50,000</v>
      </c>
      <c r="B2659" t="s">
        <v>18</v>
      </c>
      <c r="C2659" t="s">
        <v>19</v>
      </c>
      <c r="D2659" t="s">
        <v>20</v>
      </c>
      <c r="E2659" t="s">
        <v>21</v>
      </c>
      <c r="F2659">
        <v>2018</v>
      </c>
      <c r="G2659">
        <v>2018</v>
      </c>
      <c r="H2659">
        <v>49</v>
      </c>
      <c r="I2659" t="s">
        <v>117</v>
      </c>
      <c r="J2659">
        <v>99</v>
      </c>
      <c r="K2659" t="s">
        <v>23</v>
      </c>
      <c r="L2659">
        <v>3</v>
      </c>
      <c r="M2659" t="s">
        <v>45</v>
      </c>
      <c r="N2659">
        <v>2</v>
      </c>
      <c r="O2659" t="s">
        <v>28</v>
      </c>
      <c r="P2659">
        <v>153</v>
      </c>
      <c r="T2659" s="3">
        <f t="shared" si="83"/>
        <v>23.61</v>
      </c>
      <c r="U2659" s="3">
        <f>IF(AND(R2659&lt;&gt;"_U",N2659&lt;&gt;9999,N2659&lt;&gt;999,L2659&lt;&gt;"Median"),IFERROR(VLOOKUP(A2659,'TA Total'!A:P,16,0),"."),".")</f>
        <v>648</v>
      </c>
    </row>
    <row r="2660" spans="1:21" x14ac:dyDescent="0.3">
      <c r="A2660" s="1" t="str">
        <f t="shared" si="82"/>
        <v>2018|Carterton District|$50,001-$70,000</v>
      </c>
      <c r="B2660" t="s">
        <v>18</v>
      </c>
      <c r="C2660" t="s">
        <v>19</v>
      </c>
      <c r="D2660" t="s">
        <v>20</v>
      </c>
      <c r="E2660" t="s">
        <v>21</v>
      </c>
      <c r="F2660">
        <v>2018</v>
      </c>
      <c r="G2660">
        <v>2018</v>
      </c>
      <c r="H2660">
        <v>49</v>
      </c>
      <c r="I2660" t="s">
        <v>117</v>
      </c>
      <c r="J2660">
        <v>99</v>
      </c>
      <c r="K2660" t="s">
        <v>23</v>
      </c>
      <c r="L2660">
        <v>4</v>
      </c>
      <c r="M2660" t="s">
        <v>36</v>
      </c>
      <c r="N2660">
        <v>2</v>
      </c>
      <c r="O2660" t="s">
        <v>28</v>
      </c>
      <c r="P2660">
        <v>138</v>
      </c>
      <c r="T2660" s="3">
        <f t="shared" si="83"/>
        <v>25.84</v>
      </c>
      <c r="U2660" s="3">
        <f>IF(AND(R2660&lt;&gt;"_U",N2660&lt;&gt;9999,N2660&lt;&gt;999,L2660&lt;&gt;"Median"),IFERROR(VLOOKUP(A2660,'TA Total'!A:P,16,0),"."),".")</f>
        <v>534</v>
      </c>
    </row>
    <row r="2661" spans="1:21" x14ac:dyDescent="0.3">
      <c r="A2661" s="1" t="str">
        <f t="shared" si="82"/>
        <v>2018|Carterton District|$50,001-$70,000</v>
      </c>
      <c r="B2661" t="s">
        <v>18</v>
      </c>
      <c r="C2661" t="s">
        <v>19</v>
      </c>
      <c r="D2661" t="s">
        <v>20</v>
      </c>
      <c r="E2661" t="s">
        <v>21</v>
      </c>
      <c r="F2661">
        <v>2018</v>
      </c>
      <c r="G2661">
        <v>2018</v>
      </c>
      <c r="H2661">
        <v>49</v>
      </c>
      <c r="I2661" t="s">
        <v>117</v>
      </c>
      <c r="J2661">
        <v>99</v>
      </c>
      <c r="K2661" t="s">
        <v>23</v>
      </c>
      <c r="L2661">
        <v>4</v>
      </c>
      <c r="M2661" t="s">
        <v>36</v>
      </c>
      <c r="N2661">
        <v>1</v>
      </c>
      <c r="O2661" t="s">
        <v>33</v>
      </c>
      <c r="P2661">
        <v>333</v>
      </c>
      <c r="T2661" s="3">
        <f t="shared" si="83"/>
        <v>62.36</v>
      </c>
      <c r="U2661" s="3">
        <f>IF(AND(R2661&lt;&gt;"_U",N2661&lt;&gt;9999,N2661&lt;&gt;999,L2661&lt;&gt;"Median"),IFERROR(VLOOKUP(A2661,'TA Total'!A:P,16,0),"."),".")</f>
        <v>534</v>
      </c>
    </row>
    <row r="2662" spans="1:21" x14ac:dyDescent="0.3">
      <c r="A2662" s="1" t="str">
        <f t="shared" si="82"/>
        <v>2018|Carterton District|$50,001-$70,000</v>
      </c>
      <c r="B2662" t="s">
        <v>18</v>
      </c>
      <c r="C2662" t="s">
        <v>19</v>
      </c>
      <c r="D2662" t="s">
        <v>20</v>
      </c>
      <c r="E2662" t="s">
        <v>21</v>
      </c>
      <c r="F2662">
        <v>2018</v>
      </c>
      <c r="G2662">
        <v>2018</v>
      </c>
      <c r="H2662">
        <v>49</v>
      </c>
      <c r="I2662" t="s">
        <v>117</v>
      </c>
      <c r="J2662">
        <v>99</v>
      </c>
      <c r="K2662" t="s">
        <v>23</v>
      </c>
      <c r="L2662">
        <v>4</v>
      </c>
      <c r="M2662" t="s">
        <v>36</v>
      </c>
      <c r="N2662">
        <v>3</v>
      </c>
      <c r="O2662" t="s">
        <v>25</v>
      </c>
      <c r="P2662">
        <v>63</v>
      </c>
      <c r="T2662" s="3">
        <f t="shared" si="83"/>
        <v>11.8</v>
      </c>
      <c r="U2662" s="3">
        <f>IF(AND(R2662&lt;&gt;"_U",N2662&lt;&gt;9999,N2662&lt;&gt;999,L2662&lt;&gt;"Median"),IFERROR(VLOOKUP(A2662,'TA Total'!A:P,16,0),"."),".")</f>
        <v>534</v>
      </c>
    </row>
    <row r="2663" spans="1:21" x14ac:dyDescent="0.3">
      <c r="A2663" s="1" t="str">
        <f t="shared" si="82"/>
        <v>2018|Carterton District|$50,001-$70,000</v>
      </c>
      <c r="B2663" t="s">
        <v>18</v>
      </c>
      <c r="C2663" t="s">
        <v>19</v>
      </c>
      <c r="D2663" t="s">
        <v>20</v>
      </c>
      <c r="E2663" t="s">
        <v>21</v>
      </c>
      <c r="F2663">
        <v>2018</v>
      </c>
      <c r="G2663">
        <v>2018</v>
      </c>
      <c r="H2663">
        <v>49</v>
      </c>
      <c r="I2663" t="s">
        <v>117</v>
      </c>
      <c r="J2663">
        <v>99</v>
      </c>
      <c r="K2663" t="s">
        <v>23</v>
      </c>
      <c r="L2663">
        <v>4</v>
      </c>
      <c r="M2663" t="s">
        <v>36</v>
      </c>
      <c r="N2663">
        <v>999</v>
      </c>
      <c r="O2663" t="s">
        <v>42</v>
      </c>
      <c r="P2663">
        <v>0</v>
      </c>
      <c r="T2663" s="3" t="str">
        <f t="shared" si="83"/>
        <v>.</v>
      </c>
      <c r="U2663" s="3" t="str">
        <f>IF(AND(R2663&lt;&gt;"_U",N2663&lt;&gt;9999,N2663&lt;&gt;999,L2663&lt;&gt;"Median"),IFERROR(VLOOKUP(A2663,'TA Total'!A:P,16,0),"."),".")</f>
        <v>.</v>
      </c>
    </row>
    <row r="2664" spans="1:21" x14ac:dyDescent="0.3">
      <c r="A2664" s="1" t="str">
        <f t="shared" si="82"/>
        <v>2018|Carterton District|$50,001-$70,000</v>
      </c>
      <c r="B2664" t="s">
        <v>18</v>
      </c>
      <c r="C2664" t="s">
        <v>19</v>
      </c>
      <c r="D2664" t="s">
        <v>20</v>
      </c>
      <c r="E2664" t="s">
        <v>21</v>
      </c>
      <c r="F2664">
        <v>2018</v>
      </c>
      <c r="G2664">
        <v>2018</v>
      </c>
      <c r="H2664">
        <v>49</v>
      </c>
      <c r="I2664" t="s">
        <v>117</v>
      </c>
      <c r="J2664">
        <v>99</v>
      </c>
      <c r="K2664" t="s">
        <v>23</v>
      </c>
      <c r="L2664">
        <v>4</v>
      </c>
      <c r="M2664" t="s">
        <v>36</v>
      </c>
      <c r="N2664">
        <v>7777</v>
      </c>
      <c r="O2664" t="s">
        <v>37</v>
      </c>
      <c r="P2664">
        <v>534</v>
      </c>
      <c r="T2664" s="3">
        <f t="shared" si="83"/>
        <v>100</v>
      </c>
      <c r="U2664" s="3">
        <f>IF(AND(R2664&lt;&gt;"_U",N2664&lt;&gt;9999,N2664&lt;&gt;999,L2664&lt;&gt;"Median"),IFERROR(VLOOKUP(A2664,'TA Total'!A:P,16,0),"."),".")</f>
        <v>534</v>
      </c>
    </row>
    <row r="2665" spans="1:21" x14ac:dyDescent="0.3">
      <c r="A2665" s="1" t="str">
        <f t="shared" si="82"/>
        <v>2018|Carterton District|$50,001-$70,000</v>
      </c>
      <c r="B2665" t="s">
        <v>18</v>
      </c>
      <c r="C2665" t="s">
        <v>19</v>
      </c>
      <c r="D2665" t="s">
        <v>20</v>
      </c>
      <c r="E2665" t="s">
        <v>21</v>
      </c>
      <c r="F2665">
        <v>2018</v>
      </c>
      <c r="G2665">
        <v>2018</v>
      </c>
      <c r="H2665">
        <v>49</v>
      </c>
      <c r="I2665" t="s">
        <v>117</v>
      </c>
      <c r="J2665">
        <v>99</v>
      </c>
      <c r="K2665" t="s">
        <v>23</v>
      </c>
      <c r="L2665">
        <v>4</v>
      </c>
      <c r="M2665" t="s">
        <v>36</v>
      </c>
      <c r="N2665">
        <v>9999</v>
      </c>
      <c r="O2665" t="s">
        <v>40</v>
      </c>
      <c r="P2665">
        <v>534</v>
      </c>
      <c r="T2665" s="3" t="str">
        <f t="shared" si="83"/>
        <v>.</v>
      </c>
      <c r="U2665" s="3" t="str">
        <f>IF(AND(R2665&lt;&gt;"_U",N2665&lt;&gt;9999,N2665&lt;&gt;999,L2665&lt;&gt;"Median"),IFERROR(VLOOKUP(A2665,'TA Total'!A:P,16,0),"."),".")</f>
        <v>.</v>
      </c>
    </row>
    <row r="2666" spans="1:21" x14ac:dyDescent="0.3">
      <c r="A2666" s="1" t="str">
        <f t="shared" si="82"/>
        <v>2018|Carterton District|$70,001-$100,000</v>
      </c>
      <c r="B2666" t="s">
        <v>18</v>
      </c>
      <c r="C2666" t="s">
        <v>19</v>
      </c>
      <c r="D2666" t="s">
        <v>20</v>
      </c>
      <c r="E2666" t="s">
        <v>21</v>
      </c>
      <c r="F2666">
        <v>2018</v>
      </c>
      <c r="G2666">
        <v>2018</v>
      </c>
      <c r="H2666">
        <v>49</v>
      </c>
      <c r="I2666" t="s">
        <v>117</v>
      </c>
      <c r="J2666">
        <v>99</v>
      </c>
      <c r="K2666" t="s">
        <v>23</v>
      </c>
      <c r="L2666">
        <v>5</v>
      </c>
      <c r="M2666" t="s">
        <v>58</v>
      </c>
      <c r="N2666">
        <v>3</v>
      </c>
      <c r="O2666" t="s">
        <v>25</v>
      </c>
      <c r="P2666">
        <v>60</v>
      </c>
      <c r="T2666" s="3">
        <f t="shared" si="83"/>
        <v>9.8000000000000007</v>
      </c>
      <c r="U2666" s="3">
        <f>IF(AND(R2666&lt;&gt;"_U",N2666&lt;&gt;9999,N2666&lt;&gt;999,L2666&lt;&gt;"Median"),IFERROR(VLOOKUP(A2666,'TA Total'!A:P,16,0),"."),".")</f>
        <v>612</v>
      </c>
    </row>
    <row r="2667" spans="1:21" x14ac:dyDescent="0.3">
      <c r="A2667" s="1" t="str">
        <f t="shared" si="82"/>
        <v>2018|Carterton District|$70,001-$100,000</v>
      </c>
      <c r="B2667" t="s">
        <v>18</v>
      </c>
      <c r="C2667" t="s">
        <v>19</v>
      </c>
      <c r="D2667" t="s">
        <v>20</v>
      </c>
      <c r="E2667" t="s">
        <v>21</v>
      </c>
      <c r="F2667">
        <v>2018</v>
      </c>
      <c r="G2667">
        <v>2018</v>
      </c>
      <c r="H2667">
        <v>49</v>
      </c>
      <c r="I2667" t="s">
        <v>117</v>
      </c>
      <c r="J2667">
        <v>99</v>
      </c>
      <c r="K2667" t="s">
        <v>23</v>
      </c>
      <c r="L2667">
        <v>5</v>
      </c>
      <c r="M2667" t="s">
        <v>58</v>
      </c>
      <c r="N2667">
        <v>999</v>
      </c>
      <c r="O2667" t="s">
        <v>42</v>
      </c>
      <c r="P2667">
        <v>0</v>
      </c>
      <c r="T2667" s="3" t="str">
        <f t="shared" si="83"/>
        <v>.</v>
      </c>
      <c r="U2667" s="3" t="str">
        <f>IF(AND(R2667&lt;&gt;"_U",N2667&lt;&gt;9999,N2667&lt;&gt;999,L2667&lt;&gt;"Median"),IFERROR(VLOOKUP(A2667,'TA Total'!A:P,16,0),"."),".")</f>
        <v>.</v>
      </c>
    </row>
    <row r="2668" spans="1:21" x14ac:dyDescent="0.3">
      <c r="A2668" s="1" t="str">
        <f t="shared" si="82"/>
        <v>2018|Carterton District|$70,001-$100,000</v>
      </c>
      <c r="B2668" t="s">
        <v>18</v>
      </c>
      <c r="C2668" t="s">
        <v>19</v>
      </c>
      <c r="D2668" t="s">
        <v>20</v>
      </c>
      <c r="E2668" t="s">
        <v>21</v>
      </c>
      <c r="F2668">
        <v>2018</v>
      </c>
      <c r="G2668">
        <v>2018</v>
      </c>
      <c r="H2668">
        <v>49</v>
      </c>
      <c r="I2668" t="s">
        <v>117</v>
      </c>
      <c r="J2668">
        <v>99</v>
      </c>
      <c r="K2668" t="s">
        <v>23</v>
      </c>
      <c r="L2668">
        <v>5</v>
      </c>
      <c r="M2668" t="s">
        <v>58</v>
      </c>
      <c r="N2668">
        <v>7777</v>
      </c>
      <c r="O2668" t="s">
        <v>37</v>
      </c>
      <c r="P2668">
        <v>612</v>
      </c>
      <c r="T2668" s="3">
        <f t="shared" si="83"/>
        <v>100</v>
      </c>
      <c r="U2668" s="3">
        <f>IF(AND(R2668&lt;&gt;"_U",N2668&lt;&gt;9999,N2668&lt;&gt;999,L2668&lt;&gt;"Median"),IFERROR(VLOOKUP(A2668,'TA Total'!A:P,16,0),"."),".")</f>
        <v>612</v>
      </c>
    </row>
    <row r="2669" spans="1:21" x14ac:dyDescent="0.3">
      <c r="A2669" s="1" t="str">
        <f t="shared" si="82"/>
        <v>2018|Carterton District|$70,001-$100,000</v>
      </c>
      <c r="B2669" t="s">
        <v>18</v>
      </c>
      <c r="C2669" t="s">
        <v>19</v>
      </c>
      <c r="D2669" t="s">
        <v>20</v>
      </c>
      <c r="E2669" t="s">
        <v>21</v>
      </c>
      <c r="F2669">
        <v>2018</v>
      </c>
      <c r="G2669">
        <v>2018</v>
      </c>
      <c r="H2669">
        <v>49</v>
      </c>
      <c r="I2669" t="s">
        <v>117</v>
      </c>
      <c r="J2669">
        <v>99</v>
      </c>
      <c r="K2669" t="s">
        <v>23</v>
      </c>
      <c r="L2669">
        <v>5</v>
      </c>
      <c r="M2669" t="s">
        <v>58</v>
      </c>
      <c r="N2669">
        <v>9999</v>
      </c>
      <c r="O2669" t="s">
        <v>40</v>
      </c>
      <c r="P2669">
        <v>612</v>
      </c>
      <c r="T2669" s="3" t="str">
        <f t="shared" si="83"/>
        <v>.</v>
      </c>
      <c r="U2669" s="3" t="str">
        <f>IF(AND(R2669&lt;&gt;"_U",N2669&lt;&gt;9999,N2669&lt;&gt;999,L2669&lt;&gt;"Median"),IFERROR(VLOOKUP(A2669,'TA Total'!A:P,16,0),"."),".")</f>
        <v>.</v>
      </c>
    </row>
    <row r="2670" spans="1:21" x14ac:dyDescent="0.3">
      <c r="A2670" s="1" t="str">
        <f t="shared" si="82"/>
        <v>2018|Carterton District|$70,001-$100,000</v>
      </c>
      <c r="B2670" t="s">
        <v>18</v>
      </c>
      <c r="C2670" t="s">
        <v>19</v>
      </c>
      <c r="D2670" t="s">
        <v>20</v>
      </c>
      <c r="E2670" t="s">
        <v>21</v>
      </c>
      <c r="F2670">
        <v>2018</v>
      </c>
      <c r="G2670">
        <v>2018</v>
      </c>
      <c r="H2670">
        <v>49</v>
      </c>
      <c r="I2670" t="s">
        <v>117</v>
      </c>
      <c r="J2670">
        <v>99</v>
      </c>
      <c r="K2670" t="s">
        <v>23</v>
      </c>
      <c r="L2670">
        <v>5</v>
      </c>
      <c r="M2670" t="s">
        <v>58</v>
      </c>
      <c r="N2670">
        <v>1</v>
      </c>
      <c r="O2670" t="s">
        <v>33</v>
      </c>
      <c r="P2670">
        <v>417</v>
      </c>
      <c r="T2670" s="3">
        <f t="shared" si="83"/>
        <v>68.14</v>
      </c>
      <c r="U2670" s="3">
        <f>IF(AND(R2670&lt;&gt;"_U",N2670&lt;&gt;9999,N2670&lt;&gt;999,L2670&lt;&gt;"Median"),IFERROR(VLOOKUP(A2670,'TA Total'!A:P,16,0),"."),".")</f>
        <v>612</v>
      </c>
    </row>
    <row r="2671" spans="1:21" x14ac:dyDescent="0.3">
      <c r="A2671" s="1" t="str">
        <f t="shared" si="82"/>
        <v>2018|Carterton District|$70,001-$100,000</v>
      </c>
      <c r="B2671" t="s">
        <v>18</v>
      </c>
      <c r="C2671" t="s">
        <v>19</v>
      </c>
      <c r="D2671" t="s">
        <v>20</v>
      </c>
      <c r="E2671" t="s">
        <v>21</v>
      </c>
      <c r="F2671">
        <v>2018</v>
      </c>
      <c r="G2671">
        <v>2018</v>
      </c>
      <c r="H2671">
        <v>49</v>
      </c>
      <c r="I2671" t="s">
        <v>117</v>
      </c>
      <c r="J2671">
        <v>99</v>
      </c>
      <c r="K2671" t="s">
        <v>23</v>
      </c>
      <c r="L2671">
        <v>5</v>
      </c>
      <c r="M2671" t="s">
        <v>58</v>
      </c>
      <c r="N2671">
        <v>2</v>
      </c>
      <c r="O2671" t="s">
        <v>28</v>
      </c>
      <c r="P2671">
        <v>132</v>
      </c>
      <c r="T2671" s="3">
        <f t="shared" si="83"/>
        <v>21.57</v>
      </c>
      <c r="U2671" s="3">
        <f>IF(AND(R2671&lt;&gt;"_U",N2671&lt;&gt;9999,N2671&lt;&gt;999,L2671&lt;&gt;"Median"),IFERROR(VLOOKUP(A2671,'TA Total'!A:P,16,0),"."),".")</f>
        <v>612</v>
      </c>
    </row>
    <row r="2672" spans="1:21" x14ac:dyDescent="0.3">
      <c r="A2672" s="1" t="str">
        <f t="shared" si="82"/>
        <v>2018|Carterton District|$100,001-$150,000</v>
      </c>
      <c r="B2672" t="s">
        <v>18</v>
      </c>
      <c r="C2672" t="s">
        <v>19</v>
      </c>
      <c r="D2672" t="s">
        <v>20</v>
      </c>
      <c r="E2672" t="s">
        <v>21</v>
      </c>
      <c r="F2672">
        <v>2018</v>
      </c>
      <c r="G2672">
        <v>2018</v>
      </c>
      <c r="H2672">
        <v>49</v>
      </c>
      <c r="I2672" t="s">
        <v>117</v>
      </c>
      <c r="J2672">
        <v>99</v>
      </c>
      <c r="K2672" t="s">
        <v>23</v>
      </c>
      <c r="L2672">
        <v>6</v>
      </c>
      <c r="M2672" t="s">
        <v>59</v>
      </c>
      <c r="N2672">
        <v>2</v>
      </c>
      <c r="O2672" t="s">
        <v>28</v>
      </c>
      <c r="P2672">
        <v>72</v>
      </c>
      <c r="T2672" s="3">
        <f t="shared" si="83"/>
        <v>12.57</v>
      </c>
      <c r="U2672" s="3">
        <f>IF(AND(R2672&lt;&gt;"_U",N2672&lt;&gt;9999,N2672&lt;&gt;999,L2672&lt;&gt;"Median"),IFERROR(VLOOKUP(A2672,'TA Total'!A:P,16,0),"."),".")</f>
        <v>573</v>
      </c>
    </row>
    <row r="2673" spans="1:21" x14ac:dyDescent="0.3">
      <c r="A2673" s="1" t="str">
        <f t="shared" si="82"/>
        <v>2018|Carterton District|$100,001-$150,000</v>
      </c>
      <c r="B2673" t="s">
        <v>18</v>
      </c>
      <c r="C2673" t="s">
        <v>19</v>
      </c>
      <c r="D2673" t="s">
        <v>20</v>
      </c>
      <c r="E2673" t="s">
        <v>21</v>
      </c>
      <c r="F2673">
        <v>2018</v>
      </c>
      <c r="G2673">
        <v>2018</v>
      </c>
      <c r="H2673">
        <v>49</v>
      </c>
      <c r="I2673" t="s">
        <v>117</v>
      </c>
      <c r="J2673">
        <v>99</v>
      </c>
      <c r="K2673" t="s">
        <v>23</v>
      </c>
      <c r="L2673">
        <v>6</v>
      </c>
      <c r="M2673" t="s">
        <v>59</v>
      </c>
      <c r="N2673">
        <v>9999</v>
      </c>
      <c r="O2673" t="s">
        <v>40</v>
      </c>
      <c r="P2673">
        <v>573</v>
      </c>
      <c r="T2673" s="3" t="str">
        <f t="shared" si="83"/>
        <v>.</v>
      </c>
      <c r="U2673" s="3" t="str">
        <f>IF(AND(R2673&lt;&gt;"_U",N2673&lt;&gt;9999,N2673&lt;&gt;999,L2673&lt;&gt;"Median"),IFERROR(VLOOKUP(A2673,'TA Total'!A:P,16,0),"."),".")</f>
        <v>.</v>
      </c>
    </row>
    <row r="2674" spans="1:21" x14ac:dyDescent="0.3">
      <c r="A2674" s="1" t="str">
        <f t="shared" si="82"/>
        <v>2018|Carterton District|$100,001-$150,000</v>
      </c>
      <c r="B2674" t="s">
        <v>18</v>
      </c>
      <c r="C2674" t="s">
        <v>19</v>
      </c>
      <c r="D2674" t="s">
        <v>20</v>
      </c>
      <c r="E2674" t="s">
        <v>21</v>
      </c>
      <c r="F2674">
        <v>2018</v>
      </c>
      <c r="G2674">
        <v>2018</v>
      </c>
      <c r="H2674">
        <v>49</v>
      </c>
      <c r="I2674" t="s">
        <v>117</v>
      </c>
      <c r="J2674">
        <v>99</v>
      </c>
      <c r="K2674" t="s">
        <v>23</v>
      </c>
      <c r="L2674">
        <v>6</v>
      </c>
      <c r="M2674" t="s">
        <v>59</v>
      </c>
      <c r="N2674">
        <v>3</v>
      </c>
      <c r="O2674" t="s">
        <v>25</v>
      </c>
      <c r="P2674">
        <v>72</v>
      </c>
      <c r="T2674" s="3">
        <f t="shared" si="83"/>
        <v>12.57</v>
      </c>
      <c r="U2674" s="3">
        <f>IF(AND(R2674&lt;&gt;"_U",N2674&lt;&gt;9999,N2674&lt;&gt;999,L2674&lt;&gt;"Median"),IFERROR(VLOOKUP(A2674,'TA Total'!A:P,16,0),"."),".")</f>
        <v>573</v>
      </c>
    </row>
    <row r="2675" spans="1:21" x14ac:dyDescent="0.3">
      <c r="A2675" s="1" t="str">
        <f t="shared" si="82"/>
        <v>2018|Carterton District|$100,001-$150,000</v>
      </c>
      <c r="B2675" t="s">
        <v>18</v>
      </c>
      <c r="C2675" t="s">
        <v>19</v>
      </c>
      <c r="D2675" t="s">
        <v>20</v>
      </c>
      <c r="E2675" t="s">
        <v>21</v>
      </c>
      <c r="F2675">
        <v>2018</v>
      </c>
      <c r="G2675">
        <v>2018</v>
      </c>
      <c r="H2675">
        <v>49</v>
      </c>
      <c r="I2675" t="s">
        <v>117</v>
      </c>
      <c r="J2675">
        <v>99</v>
      </c>
      <c r="K2675" t="s">
        <v>23</v>
      </c>
      <c r="L2675">
        <v>6</v>
      </c>
      <c r="M2675" t="s">
        <v>59</v>
      </c>
      <c r="N2675">
        <v>7777</v>
      </c>
      <c r="O2675" t="s">
        <v>37</v>
      </c>
      <c r="P2675">
        <v>573</v>
      </c>
      <c r="T2675" s="3">
        <f t="shared" si="83"/>
        <v>100</v>
      </c>
      <c r="U2675" s="3">
        <f>IF(AND(R2675&lt;&gt;"_U",N2675&lt;&gt;9999,N2675&lt;&gt;999,L2675&lt;&gt;"Median"),IFERROR(VLOOKUP(A2675,'TA Total'!A:P,16,0),"."),".")</f>
        <v>573</v>
      </c>
    </row>
    <row r="2676" spans="1:21" x14ac:dyDescent="0.3">
      <c r="A2676" s="1" t="str">
        <f t="shared" si="82"/>
        <v>2018|Carterton District|$100,001-$150,000</v>
      </c>
      <c r="B2676" t="s">
        <v>18</v>
      </c>
      <c r="C2676" t="s">
        <v>19</v>
      </c>
      <c r="D2676" t="s">
        <v>20</v>
      </c>
      <c r="E2676" t="s">
        <v>21</v>
      </c>
      <c r="F2676">
        <v>2018</v>
      </c>
      <c r="G2676">
        <v>2018</v>
      </c>
      <c r="H2676">
        <v>49</v>
      </c>
      <c r="I2676" t="s">
        <v>117</v>
      </c>
      <c r="J2676">
        <v>99</v>
      </c>
      <c r="K2676" t="s">
        <v>23</v>
      </c>
      <c r="L2676">
        <v>6</v>
      </c>
      <c r="M2676" t="s">
        <v>59</v>
      </c>
      <c r="N2676">
        <v>999</v>
      </c>
      <c r="O2676" t="s">
        <v>42</v>
      </c>
      <c r="P2676">
        <v>0</v>
      </c>
      <c r="T2676" s="3" t="str">
        <f t="shared" si="83"/>
        <v>.</v>
      </c>
      <c r="U2676" s="3" t="str">
        <f>IF(AND(R2676&lt;&gt;"_U",N2676&lt;&gt;9999,N2676&lt;&gt;999,L2676&lt;&gt;"Median"),IFERROR(VLOOKUP(A2676,'TA Total'!A:P,16,0),"."),".")</f>
        <v>.</v>
      </c>
    </row>
    <row r="2677" spans="1:21" x14ac:dyDescent="0.3">
      <c r="A2677" s="1" t="str">
        <f t="shared" si="82"/>
        <v>2018|Carterton District|$100,001-$150,000</v>
      </c>
      <c r="B2677" t="s">
        <v>18</v>
      </c>
      <c r="C2677" t="s">
        <v>19</v>
      </c>
      <c r="D2677" t="s">
        <v>20</v>
      </c>
      <c r="E2677" t="s">
        <v>21</v>
      </c>
      <c r="F2677">
        <v>2018</v>
      </c>
      <c r="G2677">
        <v>2018</v>
      </c>
      <c r="H2677">
        <v>49</v>
      </c>
      <c r="I2677" t="s">
        <v>117</v>
      </c>
      <c r="J2677">
        <v>99</v>
      </c>
      <c r="K2677" t="s">
        <v>23</v>
      </c>
      <c r="L2677">
        <v>6</v>
      </c>
      <c r="M2677" t="s">
        <v>59</v>
      </c>
      <c r="N2677">
        <v>1</v>
      </c>
      <c r="O2677" t="s">
        <v>33</v>
      </c>
      <c r="P2677">
        <v>429</v>
      </c>
      <c r="T2677" s="3">
        <f t="shared" si="83"/>
        <v>74.87</v>
      </c>
      <c r="U2677" s="3">
        <f>IF(AND(R2677&lt;&gt;"_U",N2677&lt;&gt;9999,N2677&lt;&gt;999,L2677&lt;&gt;"Median"),IFERROR(VLOOKUP(A2677,'TA Total'!A:P,16,0),"."),".")</f>
        <v>573</v>
      </c>
    </row>
    <row r="2678" spans="1:21" x14ac:dyDescent="0.3">
      <c r="A2678" s="1" t="str">
        <f t="shared" si="82"/>
        <v>2018|Carterton District|$150,001-$200,000</v>
      </c>
      <c r="B2678" t="s">
        <v>18</v>
      </c>
      <c r="C2678" t="s">
        <v>19</v>
      </c>
      <c r="D2678" t="s">
        <v>20</v>
      </c>
      <c r="E2678" t="s">
        <v>21</v>
      </c>
      <c r="F2678">
        <v>2018</v>
      </c>
      <c r="G2678">
        <v>2018</v>
      </c>
      <c r="H2678">
        <v>49</v>
      </c>
      <c r="I2678" t="s">
        <v>117</v>
      </c>
      <c r="J2678">
        <v>99</v>
      </c>
      <c r="K2678" t="s">
        <v>23</v>
      </c>
      <c r="L2678">
        <v>7</v>
      </c>
      <c r="M2678" t="s">
        <v>43</v>
      </c>
      <c r="N2678">
        <v>9999</v>
      </c>
      <c r="O2678" t="s">
        <v>40</v>
      </c>
      <c r="P2678">
        <v>381</v>
      </c>
      <c r="T2678" s="3" t="str">
        <f t="shared" si="83"/>
        <v>.</v>
      </c>
      <c r="U2678" s="3" t="str">
        <f>IF(AND(R2678&lt;&gt;"_U",N2678&lt;&gt;9999,N2678&lt;&gt;999,L2678&lt;&gt;"Median"),IFERROR(VLOOKUP(A2678,'TA Total'!A:P,16,0),"."),".")</f>
        <v>.</v>
      </c>
    </row>
    <row r="2679" spans="1:21" x14ac:dyDescent="0.3">
      <c r="A2679" s="1" t="str">
        <f t="shared" si="82"/>
        <v>2018|Carterton District|$150,001-$200,000</v>
      </c>
      <c r="B2679" t="s">
        <v>18</v>
      </c>
      <c r="C2679" t="s">
        <v>19</v>
      </c>
      <c r="D2679" t="s">
        <v>20</v>
      </c>
      <c r="E2679" t="s">
        <v>21</v>
      </c>
      <c r="F2679">
        <v>2018</v>
      </c>
      <c r="G2679">
        <v>2018</v>
      </c>
      <c r="H2679">
        <v>49</v>
      </c>
      <c r="I2679" t="s">
        <v>117</v>
      </c>
      <c r="J2679">
        <v>99</v>
      </c>
      <c r="K2679" t="s">
        <v>23</v>
      </c>
      <c r="L2679">
        <v>7</v>
      </c>
      <c r="M2679" t="s">
        <v>43</v>
      </c>
      <c r="N2679">
        <v>1</v>
      </c>
      <c r="O2679" t="s">
        <v>33</v>
      </c>
      <c r="P2679">
        <v>282</v>
      </c>
      <c r="T2679" s="3">
        <f t="shared" si="83"/>
        <v>74.02</v>
      </c>
      <c r="U2679" s="3">
        <f>IF(AND(R2679&lt;&gt;"_U",N2679&lt;&gt;9999,N2679&lt;&gt;999,L2679&lt;&gt;"Median"),IFERROR(VLOOKUP(A2679,'TA Total'!A:P,16,0),"."),".")</f>
        <v>381</v>
      </c>
    </row>
    <row r="2680" spans="1:21" x14ac:dyDescent="0.3">
      <c r="A2680" s="1" t="str">
        <f t="shared" si="82"/>
        <v>2018|Carterton District|$150,001-$200,000</v>
      </c>
      <c r="B2680" t="s">
        <v>18</v>
      </c>
      <c r="C2680" t="s">
        <v>19</v>
      </c>
      <c r="D2680" t="s">
        <v>20</v>
      </c>
      <c r="E2680" t="s">
        <v>21</v>
      </c>
      <c r="F2680">
        <v>2018</v>
      </c>
      <c r="G2680">
        <v>2018</v>
      </c>
      <c r="H2680">
        <v>49</v>
      </c>
      <c r="I2680" t="s">
        <v>117</v>
      </c>
      <c r="J2680">
        <v>99</v>
      </c>
      <c r="K2680" t="s">
        <v>23</v>
      </c>
      <c r="L2680">
        <v>7</v>
      </c>
      <c r="M2680" t="s">
        <v>43</v>
      </c>
      <c r="N2680">
        <v>2</v>
      </c>
      <c r="O2680" t="s">
        <v>28</v>
      </c>
      <c r="P2680">
        <v>33</v>
      </c>
      <c r="T2680" s="3">
        <f t="shared" si="83"/>
        <v>8.66</v>
      </c>
      <c r="U2680" s="3">
        <f>IF(AND(R2680&lt;&gt;"_U",N2680&lt;&gt;9999,N2680&lt;&gt;999,L2680&lt;&gt;"Median"),IFERROR(VLOOKUP(A2680,'TA Total'!A:P,16,0),"."),".")</f>
        <v>381</v>
      </c>
    </row>
    <row r="2681" spans="1:21" x14ac:dyDescent="0.3">
      <c r="A2681" s="1" t="str">
        <f t="shared" si="82"/>
        <v>2018|Carterton District|$150,001-$200,000</v>
      </c>
      <c r="B2681" t="s">
        <v>18</v>
      </c>
      <c r="C2681" t="s">
        <v>19</v>
      </c>
      <c r="D2681" t="s">
        <v>20</v>
      </c>
      <c r="E2681" t="s">
        <v>21</v>
      </c>
      <c r="F2681">
        <v>2018</v>
      </c>
      <c r="G2681">
        <v>2018</v>
      </c>
      <c r="H2681">
        <v>49</v>
      </c>
      <c r="I2681" t="s">
        <v>117</v>
      </c>
      <c r="J2681">
        <v>99</v>
      </c>
      <c r="K2681" t="s">
        <v>23</v>
      </c>
      <c r="L2681">
        <v>7</v>
      </c>
      <c r="M2681" t="s">
        <v>43</v>
      </c>
      <c r="N2681">
        <v>7777</v>
      </c>
      <c r="O2681" t="s">
        <v>37</v>
      </c>
      <c r="P2681">
        <v>381</v>
      </c>
      <c r="T2681" s="3">
        <f t="shared" si="83"/>
        <v>100</v>
      </c>
      <c r="U2681" s="3">
        <f>IF(AND(R2681&lt;&gt;"_U",N2681&lt;&gt;9999,N2681&lt;&gt;999,L2681&lt;&gt;"Median"),IFERROR(VLOOKUP(A2681,'TA Total'!A:P,16,0),"."),".")</f>
        <v>381</v>
      </c>
    </row>
    <row r="2682" spans="1:21" x14ac:dyDescent="0.3">
      <c r="A2682" s="1" t="str">
        <f t="shared" si="82"/>
        <v>2018|Carterton District|$150,001-$200,000</v>
      </c>
      <c r="B2682" t="s">
        <v>18</v>
      </c>
      <c r="C2682" t="s">
        <v>19</v>
      </c>
      <c r="D2682" t="s">
        <v>20</v>
      </c>
      <c r="E2682" t="s">
        <v>21</v>
      </c>
      <c r="F2682">
        <v>2018</v>
      </c>
      <c r="G2682">
        <v>2018</v>
      </c>
      <c r="H2682">
        <v>49</v>
      </c>
      <c r="I2682" t="s">
        <v>117</v>
      </c>
      <c r="J2682">
        <v>99</v>
      </c>
      <c r="K2682" t="s">
        <v>23</v>
      </c>
      <c r="L2682">
        <v>7</v>
      </c>
      <c r="M2682" t="s">
        <v>43</v>
      </c>
      <c r="N2682">
        <v>3</v>
      </c>
      <c r="O2682" t="s">
        <v>25</v>
      </c>
      <c r="P2682">
        <v>63</v>
      </c>
      <c r="T2682" s="3">
        <f t="shared" si="83"/>
        <v>16.54</v>
      </c>
      <c r="U2682" s="3">
        <f>IF(AND(R2682&lt;&gt;"_U",N2682&lt;&gt;9999,N2682&lt;&gt;999,L2682&lt;&gt;"Median"),IFERROR(VLOOKUP(A2682,'TA Total'!A:P,16,0),"."),".")</f>
        <v>381</v>
      </c>
    </row>
    <row r="2683" spans="1:21" x14ac:dyDescent="0.3">
      <c r="A2683" s="1" t="str">
        <f t="shared" si="82"/>
        <v>2018|Carterton District|$150,001-$200,000</v>
      </c>
      <c r="B2683" t="s">
        <v>18</v>
      </c>
      <c r="C2683" t="s">
        <v>19</v>
      </c>
      <c r="D2683" t="s">
        <v>20</v>
      </c>
      <c r="E2683" t="s">
        <v>21</v>
      </c>
      <c r="F2683">
        <v>2018</v>
      </c>
      <c r="G2683">
        <v>2018</v>
      </c>
      <c r="H2683">
        <v>49</v>
      </c>
      <c r="I2683" t="s">
        <v>117</v>
      </c>
      <c r="J2683">
        <v>99</v>
      </c>
      <c r="K2683" t="s">
        <v>23</v>
      </c>
      <c r="L2683">
        <v>7</v>
      </c>
      <c r="M2683" t="s">
        <v>43</v>
      </c>
      <c r="N2683">
        <v>999</v>
      </c>
      <c r="O2683" t="s">
        <v>42</v>
      </c>
      <c r="P2683">
        <v>0</v>
      </c>
      <c r="T2683" s="3" t="str">
        <f t="shared" si="83"/>
        <v>.</v>
      </c>
      <c r="U2683" s="3" t="str">
        <f>IF(AND(R2683&lt;&gt;"_U",N2683&lt;&gt;9999,N2683&lt;&gt;999,L2683&lt;&gt;"Median"),IFERROR(VLOOKUP(A2683,'TA Total'!A:P,16,0),"."),".")</f>
        <v>.</v>
      </c>
    </row>
    <row r="2684" spans="1:21" x14ac:dyDescent="0.3">
      <c r="A2684" s="1" t="str">
        <f t="shared" si="82"/>
        <v>2018|Carterton District|$200,001 or more</v>
      </c>
      <c r="B2684" t="s">
        <v>18</v>
      </c>
      <c r="C2684" t="s">
        <v>19</v>
      </c>
      <c r="D2684" t="s">
        <v>20</v>
      </c>
      <c r="E2684" t="s">
        <v>21</v>
      </c>
      <c r="F2684">
        <v>2018</v>
      </c>
      <c r="G2684">
        <v>2018</v>
      </c>
      <c r="H2684">
        <v>49</v>
      </c>
      <c r="I2684" t="s">
        <v>117</v>
      </c>
      <c r="J2684">
        <v>99</v>
      </c>
      <c r="K2684" t="s">
        <v>23</v>
      </c>
      <c r="L2684">
        <v>8</v>
      </c>
      <c r="M2684" t="s">
        <v>27</v>
      </c>
      <c r="N2684">
        <v>999</v>
      </c>
      <c r="O2684" t="s">
        <v>42</v>
      </c>
      <c r="R2684" t="s">
        <v>29</v>
      </c>
      <c r="S2684" t="s">
        <v>30</v>
      </c>
      <c r="T2684" s="3" t="str">
        <f t="shared" si="83"/>
        <v>.</v>
      </c>
      <c r="U2684" s="3" t="str">
        <f>IF(AND(R2684&lt;&gt;"_U",N2684&lt;&gt;9999,N2684&lt;&gt;999,L2684&lt;&gt;"Median"),IFERROR(VLOOKUP(A2684,'TA Total'!A:P,16,0),"."),".")</f>
        <v>.</v>
      </c>
    </row>
    <row r="2685" spans="1:21" x14ac:dyDescent="0.3">
      <c r="A2685" s="1" t="str">
        <f t="shared" si="82"/>
        <v>2018|Carterton District|$200,001 or more</v>
      </c>
      <c r="B2685" t="s">
        <v>18</v>
      </c>
      <c r="C2685" t="s">
        <v>19</v>
      </c>
      <c r="D2685" t="s">
        <v>20</v>
      </c>
      <c r="E2685" t="s">
        <v>21</v>
      </c>
      <c r="F2685">
        <v>2018</v>
      </c>
      <c r="G2685">
        <v>2018</v>
      </c>
      <c r="H2685">
        <v>49</v>
      </c>
      <c r="I2685" t="s">
        <v>117</v>
      </c>
      <c r="J2685">
        <v>99</v>
      </c>
      <c r="K2685" t="s">
        <v>23</v>
      </c>
      <c r="L2685">
        <v>8</v>
      </c>
      <c r="M2685" t="s">
        <v>27</v>
      </c>
      <c r="N2685">
        <v>2</v>
      </c>
      <c r="O2685" t="s">
        <v>28</v>
      </c>
      <c r="R2685" t="s">
        <v>29</v>
      </c>
      <c r="S2685" t="s">
        <v>30</v>
      </c>
      <c r="T2685" s="3" t="str">
        <f t="shared" si="83"/>
        <v>.</v>
      </c>
      <c r="U2685" s="3" t="str">
        <f>IF(AND(R2685&lt;&gt;"_U",N2685&lt;&gt;9999,N2685&lt;&gt;999,L2685&lt;&gt;"Median"),IFERROR(VLOOKUP(A2685,'TA Total'!A:P,16,0),"."),".")</f>
        <v>.</v>
      </c>
    </row>
    <row r="2686" spans="1:21" x14ac:dyDescent="0.3">
      <c r="A2686" s="1" t="str">
        <f t="shared" si="82"/>
        <v>2018|Carterton District|$200,001 or more</v>
      </c>
      <c r="B2686" t="s">
        <v>18</v>
      </c>
      <c r="C2686" t="s">
        <v>19</v>
      </c>
      <c r="D2686" t="s">
        <v>20</v>
      </c>
      <c r="E2686" t="s">
        <v>21</v>
      </c>
      <c r="F2686">
        <v>2018</v>
      </c>
      <c r="G2686">
        <v>2018</v>
      </c>
      <c r="H2686">
        <v>49</v>
      </c>
      <c r="I2686" t="s">
        <v>117</v>
      </c>
      <c r="J2686">
        <v>99</v>
      </c>
      <c r="K2686" t="s">
        <v>23</v>
      </c>
      <c r="L2686">
        <v>8</v>
      </c>
      <c r="M2686" t="s">
        <v>27</v>
      </c>
      <c r="N2686">
        <v>1</v>
      </c>
      <c r="O2686" t="s">
        <v>33</v>
      </c>
      <c r="R2686" t="s">
        <v>29</v>
      </c>
      <c r="S2686" t="s">
        <v>30</v>
      </c>
      <c r="T2686" s="3" t="str">
        <f t="shared" si="83"/>
        <v>.</v>
      </c>
      <c r="U2686" s="3" t="str">
        <f>IF(AND(R2686&lt;&gt;"_U",N2686&lt;&gt;9999,N2686&lt;&gt;999,L2686&lt;&gt;"Median"),IFERROR(VLOOKUP(A2686,'TA Total'!A:P,16,0),"."),".")</f>
        <v>.</v>
      </c>
    </row>
    <row r="2687" spans="1:21" x14ac:dyDescent="0.3">
      <c r="A2687" s="1" t="str">
        <f t="shared" si="82"/>
        <v>2018|Carterton District|$200,001 or more</v>
      </c>
      <c r="B2687" t="s">
        <v>18</v>
      </c>
      <c r="C2687" t="s">
        <v>19</v>
      </c>
      <c r="D2687" t="s">
        <v>20</v>
      </c>
      <c r="E2687" t="s">
        <v>21</v>
      </c>
      <c r="F2687">
        <v>2018</v>
      </c>
      <c r="G2687">
        <v>2018</v>
      </c>
      <c r="H2687">
        <v>49</v>
      </c>
      <c r="I2687" t="s">
        <v>117</v>
      </c>
      <c r="J2687">
        <v>99</v>
      </c>
      <c r="K2687" t="s">
        <v>23</v>
      </c>
      <c r="L2687">
        <v>8</v>
      </c>
      <c r="M2687" t="s">
        <v>27</v>
      </c>
      <c r="N2687">
        <v>3</v>
      </c>
      <c r="O2687" t="s">
        <v>25</v>
      </c>
      <c r="R2687" t="s">
        <v>29</v>
      </c>
      <c r="S2687" t="s">
        <v>30</v>
      </c>
      <c r="T2687" s="3" t="str">
        <f t="shared" si="83"/>
        <v>.</v>
      </c>
      <c r="U2687" s="3" t="str">
        <f>IF(AND(R2687&lt;&gt;"_U",N2687&lt;&gt;9999,N2687&lt;&gt;999,L2687&lt;&gt;"Median"),IFERROR(VLOOKUP(A2687,'TA Total'!A:P,16,0),"."),".")</f>
        <v>.</v>
      </c>
    </row>
    <row r="2688" spans="1:21" x14ac:dyDescent="0.3">
      <c r="A2688" s="1" t="str">
        <f t="shared" si="82"/>
        <v>2018|Carterton District|$200,001 or more</v>
      </c>
      <c r="B2688" t="s">
        <v>18</v>
      </c>
      <c r="C2688" t="s">
        <v>19</v>
      </c>
      <c r="D2688" t="s">
        <v>20</v>
      </c>
      <c r="E2688" t="s">
        <v>21</v>
      </c>
      <c r="F2688">
        <v>2018</v>
      </c>
      <c r="G2688">
        <v>2018</v>
      </c>
      <c r="H2688">
        <v>49</v>
      </c>
      <c r="I2688" t="s">
        <v>117</v>
      </c>
      <c r="J2688">
        <v>99</v>
      </c>
      <c r="K2688" t="s">
        <v>23</v>
      </c>
      <c r="L2688">
        <v>8</v>
      </c>
      <c r="M2688" t="s">
        <v>27</v>
      </c>
      <c r="N2688">
        <v>7777</v>
      </c>
      <c r="O2688" t="s">
        <v>37</v>
      </c>
      <c r="R2688" t="s">
        <v>29</v>
      </c>
      <c r="S2688" t="s">
        <v>30</v>
      </c>
      <c r="T2688" s="3" t="str">
        <f t="shared" si="83"/>
        <v>.</v>
      </c>
      <c r="U2688" s="3" t="str">
        <f>IF(AND(R2688&lt;&gt;"_U",N2688&lt;&gt;9999,N2688&lt;&gt;999,L2688&lt;&gt;"Median"),IFERROR(VLOOKUP(A2688,'TA Total'!A:P,16,0),"."),".")</f>
        <v>.</v>
      </c>
    </row>
    <row r="2689" spans="1:21" x14ac:dyDescent="0.3">
      <c r="A2689" s="1" t="str">
        <f t="shared" si="82"/>
        <v>2018|Carterton District|$200,001 or more</v>
      </c>
      <c r="B2689" t="s">
        <v>18</v>
      </c>
      <c r="C2689" t="s">
        <v>19</v>
      </c>
      <c r="D2689" t="s">
        <v>20</v>
      </c>
      <c r="E2689" t="s">
        <v>21</v>
      </c>
      <c r="F2689">
        <v>2018</v>
      </c>
      <c r="G2689">
        <v>2018</v>
      </c>
      <c r="H2689">
        <v>49</v>
      </c>
      <c r="I2689" t="s">
        <v>117</v>
      </c>
      <c r="J2689">
        <v>99</v>
      </c>
      <c r="K2689" t="s">
        <v>23</v>
      </c>
      <c r="L2689">
        <v>8</v>
      </c>
      <c r="M2689" t="s">
        <v>27</v>
      </c>
      <c r="N2689">
        <v>9999</v>
      </c>
      <c r="O2689" t="s">
        <v>40</v>
      </c>
      <c r="R2689" t="s">
        <v>29</v>
      </c>
      <c r="S2689" t="s">
        <v>30</v>
      </c>
      <c r="T2689" s="3" t="str">
        <f t="shared" si="83"/>
        <v>.</v>
      </c>
      <c r="U2689" s="3" t="str">
        <f>IF(AND(R2689&lt;&gt;"_U",N2689&lt;&gt;9999,N2689&lt;&gt;999,L2689&lt;&gt;"Median"),IFERROR(VLOOKUP(A2689,'TA Total'!A:P,16,0),"."),".")</f>
        <v>.</v>
      </c>
    </row>
    <row r="2690" spans="1:21" x14ac:dyDescent="0.3">
      <c r="A2690" s="1" t="str">
        <f t="shared" si="82"/>
        <v>2018|Carterton District|Total stated - total household income</v>
      </c>
      <c r="B2690" t="s">
        <v>18</v>
      </c>
      <c r="C2690" t="s">
        <v>19</v>
      </c>
      <c r="D2690" t="s">
        <v>20</v>
      </c>
      <c r="E2690" t="s">
        <v>21</v>
      </c>
      <c r="F2690">
        <v>2018</v>
      </c>
      <c r="G2690">
        <v>2018</v>
      </c>
      <c r="H2690">
        <v>49</v>
      </c>
      <c r="I2690" t="s">
        <v>117</v>
      </c>
      <c r="J2690">
        <v>99</v>
      </c>
      <c r="K2690" t="s">
        <v>23</v>
      </c>
      <c r="L2690">
        <v>77</v>
      </c>
      <c r="M2690" t="s">
        <v>32</v>
      </c>
      <c r="N2690">
        <v>2</v>
      </c>
      <c r="O2690" t="s">
        <v>28</v>
      </c>
      <c r="P2690">
        <v>795</v>
      </c>
      <c r="T2690" s="3">
        <f t="shared" si="83"/>
        <v>23.14</v>
      </c>
      <c r="U2690" s="3">
        <f>IF(AND(R2690&lt;&gt;"_U",N2690&lt;&gt;9999,N2690&lt;&gt;999,L2690&lt;&gt;"Median"),IFERROR(VLOOKUP(A2690,'TA Total'!A:P,16,0),"."),".")</f>
        <v>3435</v>
      </c>
    </row>
    <row r="2691" spans="1:21" x14ac:dyDescent="0.3">
      <c r="A2691" s="1" t="str">
        <f t="shared" ref="A2691:A2754" si="84">G2691&amp;"|"&amp;I2691&amp;"|"&amp;M2691</f>
        <v>2018|Carterton District|Total stated - total household income</v>
      </c>
      <c r="B2691" t="s">
        <v>18</v>
      </c>
      <c r="C2691" t="s">
        <v>19</v>
      </c>
      <c r="D2691" t="s">
        <v>20</v>
      </c>
      <c r="E2691" t="s">
        <v>21</v>
      </c>
      <c r="F2691">
        <v>2018</v>
      </c>
      <c r="G2691">
        <v>2018</v>
      </c>
      <c r="H2691">
        <v>49</v>
      </c>
      <c r="I2691" t="s">
        <v>117</v>
      </c>
      <c r="J2691">
        <v>99</v>
      </c>
      <c r="K2691" t="s">
        <v>23</v>
      </c>
      <c r="L2691">
        <v>77</v>
      </c>
      <c r="M2691" t="s">
        <v>32</v>
      </c>
      <c r="N2691">
        <v>3</v>
      </c>
      <c r="O2691" t="s">
        <v>25</v>
      </c>
      <c r="P2691">
        <v>369</v>
      </c>
      <c r="T2691" s="3">
        <f t="shared" ref="T2691:T2754" si="85">IF(AND(R2691&lt;&gt;"_U",R2691&lt;&gt;"c",N2691&lt;&gt;999,N2691&lt;&gt;9999,L2691&lt;&gt;"Median"),IFERROR((ROUND(P2691/U2691*100,2)),"."),".")</f>
        <v>10.74</v>
      </c>
      <c r="U2691" s="3">
        <f>IF(AND(R2691&lt;&gt;"_U",N2691&lt;&gt;9999,N2691&lt;&gt;999,L2691&lt;&gt;"Median"),IFERROR(VLOOKUP(A2691,'TA Total'!A:P,16,0),"."),".")</f>
        <v>3435</v>
      </c>
    </row>
    <row r="2692" spans="1:21" x14ac:dyDescent="0.3">
      <c r="A2692" s="1" t="str">
        <f t="shared" si="84"/>
        <v>2018|Carterton District|Total stated - total household income</v>
      </c>
      <c r="B2692" t="s">
        <v>18</v>
      </c>
      <c r="C2692" t="s">
        <v>19</v>
      </c>
      <c r="D2692" t="s">
        <v>20</v>
      </c>
      <c r="E2692" t="s">
        <v>21</v>
      </c>
      <c r="F2692">
        <v>2018</v>
      </c>
      <c r="G2692">
        <v>2018</v>
      </c>
      <c r="H2692">
        <v>49</v>
      </c>
      <c r="I2692" t="s">
        <v>117</v>
      </c>
      <c r="J2692">
        <v>99</v>
      </c>
      <c r="K2692" t="s">
        <v>23</v>
      </c>
      <c r="L2692">
        <v>77</v>
      </c>
      <c r="M2692" t="s">
        <v>32</v>
      </c>
      <c r="N2692">
        <v>1</v>
      </c>
      <c r="O2692" t="s">
        <v>33</v>
      </c>
      <c r="P2692">
        <v>2271</v>
      </c>
      <c r="T2692" s="3">
        <f t="shared" si="85"/>
        <v>66.11</v>
      </c>
      <c r="U2692" s="3">
        <f>IF(AND(R2692&lt;&gt;"_U",N2692&lt;&gt;9999,N2692&lt;&gt;999,L2692&lt;&gt;"Median"),IFERROR(VLOOKUP(A2692,'TA Total'!A:P,16,0),"."),".")</f>
        <v>3435</v>
      </c>
    </row>
    <row r="2693" spans="1:21" x14ac:dyDescent="0.3">
      <c r="A2693" s="1" t="str">
        <f t="shared" si="84"/>
        <v>2018|Carterton District|Total stated - total household income</v>
      </c>
      <c r="B2693" t="s">
        <v>18</v>
      </c>
      <c r="C2693" t="s">
        <v>19</v>
      </c>
      <c r="D2693" t="s">
        <v>20</v>
      </c>
      <c r="E2693" t="s">
        <v>21</v>
      </c>
      <c r="F2693">
        <v>2018</v>
      </c>
      <c r="G2693">
        <v>2018</v>
      </c>
      <c r="H2693">
        <v>49</v>
      </c>
      <c r="I2693" t="s">
        <v>117</v>
      </c>
      <c r="J2693">
        <v>99</v>
      </c>
      <c r="K2693" t="s">
        <v>23</v>
      </c>
      <c r="L2693">
        <v>77</v>
      </c>
      <c r="M2693" t="s">
        <v>32</v>
      </c>
      <c r="N2693">
        <v>7777</v>
      </c>
      <c r="O2693" t="s">
        <v>37</v>
      </c>
      <c r="P2693">
        <v>3435</v>
      </c>
      <c r="T2693" s="3">
        <f t="shared" si="85"/>
        <v>100</v>
      </c>
      <c r="U2693" s="3">
        <f>IF(AND(R2693&lt;&gt;"_U",N2693&lt;&gt;9999,N2693&lt;&gt;999,L2693&lt;&gt;"Median"),IFERROR(VLOOKUP(A2693,'TA Total'!A:P,16,0),"."),".")</f>
        <v>3435</v>
      </c>
    </row>
    <row r="2694" spans="1:21" x14ac:dyDescent="0.3">
      <c r="A2694" s="1" t="str">
        <f t="shared" si="84"/>
        <v>2018|Carterton District|Total stated - total household income</v>
      </c>
      <c r="B2694" t="s">
        <v>18</v>
      </c>
      <c r="C2694" t="s">
        <v>19</v>
      </c>
      <c r="D2694" t="s">
        <v>20</v>
      </c>
      <c r="E2694" t="s">
        <v>21</v>
      </c>
      <c r="F2694">
        <v>2018</v>
      </c>
      <c r="G2694">
        <v>2018</v>
      </c>
      <c r="H2694">
        <v>49</v>
      </c>
      <c r="I2694" t="s">
        <v>117</v>
      </c>
      <c r="J2694">
        <v>99</v>
      </c>
      <c r="K2694" t="s">
        <v>23</v>
      </c>
      <c r="L2694">
        <v>77</v>
      </c>
      <c r="M2694" t="s">
        <v>32</v>
      </c>
      <c r="N2694">
        <v>999</v>
      </c>
      <c r="O2694" t="s">
        <v>42</v>
      </c>
      <c r="P2694">
        <v>0</v>
      </c>
      <c r="T2694" s="3" t="str">
        <f t="shared" si="85"/>
        <v>.</v>
      </c>
      <c r="U2694" s="3" t="str">
        <f>IF(AND(R2694&lt;&gt;"_U",N2694&lt;&gt;9999,N2694&lt;&gt;999,L2694&lt;&gt;"Median"),IFERROR(VLOOKUP(A2694,'TA Total'!A:P,16,0),"."),".")</f>
        <v>.</v>
      </c>
    </row>
    <row r="2695" spans="1:21" x14ac:dyDescent="0.3">
      <c r="A2695" s="1" t="str">
        <f t="shared" si="84"/>
        <v>2018|Carterton District|Total stated - total household income</v>
      </c>
      <c r="B2695" t="s">
        <v>18</v>
      </c>
      <c r="C2695" t="s">
        <v>19</v>
      </c>
      <c r="D2695" t="s">
        <v>20</v>
      </c>
      <c r="E2695" t="s">
        <v>21</v>
      </c>
      <c r="F2695">
        <v>2018</v>
      </c>
      <c r="G2695">
        <v>2018</v>
      </c>
      <c r="H2695">
        <v>49</v>
      </c>
      <c r="I2695" t="s">
        <v>117</v>
      </c>
      <c r="J2695">
        <v>99</v>
      </c>
      <c r="K2695" t="s">
        <v>23</v>
      </c>
      <c r="L2695">
        <v>77</v>
      </c>
      <c r="M2695" t="s">
        <v>32</v>
      </c>
      <c r="N2695">
        <v>9999</v>
      </c>
      <c r="O2695" t="s">
        <v>40</v>
      </c>
      <c r="P2695">
        <v>3435</v>
      </c>
      <c r="T2695" s="3" t="str">
        <f t="shared" si="85"/>
        <v>.</v>
      </c>
      <c r="U2695" s="3" t="str">
        <f>IF(AND(R2695&lt;&gt;"_U",N2695&lt;&gt;9999,N2695&lt;&gt;999,L2695&lt;&gt;"Median"),IFERROR(VLOOKUP(A2695,'TA Total'!A:P,16,0),"."),".")</f>
        <v>.</v>
      </c>
    </row>
    <row r="2696" spans="1:21" x14ac:dyDescent="0.3">
      <c r="A2696" s="1" t="str">
        <f t="shared" si="84"/>
        <v>2018|Carterton District|Total - total household income</v>
      </c>
      <c r="B2696" t="s">
        <v>18</v>
      </c>
      <c r="C2696" t="s">
        <v>19</v>
      </c>
      <c r="D2696" t="s">
        <v>20</v>
      </c>
      <c r="E2696" t="s">
        <v>21</v>
      </c>
      <c r="F2696">
        <v>2018</v>
      </c>
      <c r="G2696">
        <v>2018</v>
      </c>
      <c r="H2696">
        <v>49</v>
      </c>
      <c r="I2696" t="s">
        <v>117</v>
      </c>
      <c r="J2696">
        <v>99</v>
      </c>
      <c r="K2696" t="s">
        <v>23</v>
      </c>
      <c r="L2696">
        <v>99</v>
      </c>
      <c r="M2696" t="s">
        <v>48</v>
      </c>
      <c r="N2696">
        <v>1</v>
      </c>
      <c r="O2696" t="s">
        <v>33</v>
      </c>
      <c r="P2696">
        <v>2406</v>
      </c>
      <c r="T2696" s="3">
        <f t="shared" si="85"/>
        <v>66.010000000000005</v>
      </c>
      <c r="U2696" s="3">
        <f>IF(AND(R2696&lt;&gt;"_U",N2696&lt;&gt;9999,N2696&lt;&gt;999,L2696&lt;&gt;"Median"),IFERROR(VLOOKUP(A2696,'TA Total'!A:P,16,0),"."),".")</f>
        <v>3645</v>
      </c>
    </row>
    <row r="2697" spans="1:21" x14ac:dyDescent="0.3">
      <c r="A2697" s="1" t="str">
        <f t="shared" si="84"/>
        <v>2018|Carterton District|Total - total household income</v>
      </c>
      <c r="B2697" t="s">
        <v>18</v>
      </c>
      <c r="C2697" t="s">
        <v>19</v>
      </c>
      <c r="D2697" t="s">
        <v>20</v>
      </c>
      <c r="E2697" t="s">
        <v>21</v>
      </c>
      <c r="F2697">
        <v>2018</v>
      </c>
      <c r="G2697">
        <v>2018</v>
      </c>
      <c r="H2697">
        <v>49</v>
      </c>
      <c r="I2697" t="s">
        <v>117</v>
      </c>
      <c r="J2697">
        <v>99</v>
      </c>
      <c r="K2697" t="s">
        <v>23</v>
      </c>
      <c r="L2697">
        <v>99</v>
      </c>
      <c r="M2697" t="s">
        <v>48</v>
      </c>
      <c r="N2697">
        <v>2</v>
      </c>
      <c r="O2697" t="s">
        <v>28</v>
      </c>
      <c r="P2697">
        <v>840</v>
      </c>
      <c r="T2697" s="3">
        <f t="shared" si="85"/>
        <v>23.05</v>
      </c>
      <c r="U2697" s="3">
        <f>IF(AND(R2697&lt;&gt;"_U",N2697&lt;&gt;9999,N2697&lt;&gt;999,L2697&lt;&gt;"Median"),IFERROR(VLOOKUP(A2697,'TA Total'!A:P,16,0),"."),".")</f>
        <v>3645</v>
      </c>
    </row>
    <row r="2698" spans="1:21" x14ac:dyDescent="0.3">
      <c r="A2698" s="1" t="str">
        <f t="shared" si="84"/>
        <v>2018|Carterton District|Total - total household income</v>
      </c>
      <c r="B2698" t="s">
        <v>18</v>
      </c>
      <c r="C2698" t="s">
        <v>19</v>
      </c>
      <c r="D2698" t="s">
        <v>20</v>
      </c>
      <c r="E2698" t="s">
        <v>21</v>
      </c>
      <c r="F2698">
        <v>2018</v>
      </c>
      <c r="G2698">
        <v>2018</v>
      </c>
      <c r="H2698">
        <v>49</v>
      </c>
      <c r="I2698" t="s">
        <v>117</v>
      </c>
      <c r="J2698">
        <v>99</v>
      </c>
      <c r="K2698" t="s">
        <v>23</v>
      </c>
      <c r="L2698">
        <v>99</v>
      </c>
      <c r="M2698" t="s">
        <v>48</v>
      </c>
      <c r="N2698">
        <v>999</v>
      </c>
      <c r="O2698" t="s">
        <v>42</v>
      </c>
      <c r="P2698">
        <v>0</v>
      </c>
      <c r="T2698" s="3" t="str">
        <f t="shared" si="85"/>
        <v>.</v>
      </c>
      <c r="U2698" s="3" t="str">
        <f>IF(AND(R2698&lt;&gt;"_U",N2698&lt;&gt;9999,N2698&lt;&gt;999,L2698&lt;&gt;"Median"),IFERROR(VLOOKUP(A2698,'TA Total'!A:P,16,0),"."),".")</f>
        <v>.</v>
      </c>
    </row>
    <row r="2699" spans="1:21" x14ac:dyDescent="0.3">
      <c r="A2699" s="1" t="str">
        <f t="shared" si="84"/>
        <v>2018|Carterton District|Total - total household income</v>
      </c>
      <c r="B2699" t="s">
        <v>18</v>
      </c>
      <c r="C2699" t="s">
        <v>19</v>
      </c>
      <c r="D2699" t="s">
        <v>20</v>
      </c>
      <c r="E2699" t="s">
        <v>21</v>
      </c>
      <c r="F2699">
        <v>2018</v>
      </c>
      <c r="G2699">
        <v>2018</v>
      </c>
      <c r="H2699">
        <v>49</v>
      </c>
      <c r="I2699" t="s">
        <v>117</v>
      </c>
      <c r="J2699">
        <v>99</v>
      </c>
      <c r="K2699" t="s">
        <v>23</v>
      </c>
      <c r="L2699">
        <v>99</v>
      </c>
      <c r="M2699" t="s">
        <v>48</v>
      </c>
      <c r="N2699">
        <v>3</v>
      </c>
      <c r="O2699" t="s">
        <v>25</v>
      </c>
      <c r="P2699">
        <v>402</v>
      </c>
      <c r="T2699" s="3">
        <f t="shared" si="85"/>
        <v>11.03</v>
      </c>
      <c r="U2699" s="3">
        <f>IF(AND(R2699&lt;&gt;"_U",N2699&lt;&gt;9999,N2699&lt;&gt;999,L2699&lt;&gt;"Median"),IFERROR(VLOOKUP(A2699,'TA Total'!A:P,16,0),"."),".")</f>
        <v>3645</v>
      </c>
    </row>
    <row r="2700" spans="1:21" x14ac:dyDescent="0.3">
      <c r="A2700" s="1" t="str">
        <f t="shared" si="84"/>
        <v>2018|Carterton District|Total - total household income</v>
      </c>
      <c r="B2700" t="s">
        <v>18</v>
      </c>
      <c r="C2700" t="s">
        <v>19</v>
      </c>
      <c r="D2700" t="s">
        <v>20</v>
      </c>
      <c r="E2700" t="s">
        <v>21</v>
      </c>
      <c r="F2700">
        <v>2018</v>
      </c>
      <c r="G2700">
        <v>2018</v>
      </c>
      <c r="H2700">
        <v>49</v>
      </c>
      <c r="I2700" t="s">
        <v>117</v>
      </c>
      <c r="J2700">
        <v>99</v>
      </c>
      <c r="K2700" t="s">
        <v>23</v>
      </c>
      <c r="L2700">
        <v>99</v>
      </c>
      <c r="M2700" t="s">
        <v>48</v>
      </c>
      <c r="N2700">
        <v>9999</v>
      </c>
      <c r="O2700" t="s">
        <v>40</v>
      </c>
      <c r="P2700">
        <v>3645</v>
      </c>
      <c r="T2700" s="3" t="str">
        <f t="shared" si="85"/>
        <v>.</v>
      </c>
      <c r="U2700" s="3" t="str">
        <f>IF(AND(R2700&lt;&gt;"_U",N2700&lt;&gt;9999,N2700&lt;&gt;999,L2700&lt;&gt;"Median"),IFERROR(VLOOKUP(A2700,'TA Total'!A:P,16,0),"."),".")</f>
        <v>.</v>
      </c>
    </row>
    <row r="2701" spans="1:21" x14ac:dyDescent="0.3">
      <c r="A2701" s="1" t="str">
        <f t="shared" si="84"/>
        <v>2018|Carterton District|Total - total household income</v>
      </c>
      <c r="B2701" t="s">
        <v>18</v>
      </c>
      <c r="C2701" t="s">
        <v>19</v>
      </c>
      <c r="D2701" t="s">
        <v>20</v>
      </c>
      <c r="E2701" t="s">
        <v>21</v>
      </c>
      <c r="F2701">
        <v>2018</v>
      </c>
      <c r="G2701">
        <v>2018</v>
      </c>
      <c r="H2701">
        <v>49</v>
      </c>
      <c r="I2701" t="s">
        <v>117</v>
      </c>
      <c r="J2701">
        <v>99</v>
      </c>
      <c r="K2701" t="s">
        <v>23</v>
      </c>
      <c r="L2701">
        <v>99</v>
      </c>
      <c r="M2701" t="s">
        <v>48</v>
      </c>
      <c r="N2701">
        <v>7777</v>
      </c>
      <c r="O2701" t="s">
        <v>37</v>
      </c>
      <c r="P2701">
        <v>3645</v>
      </c>
      <c r="T2701" s="3">
        <f t="shared" si="85"/>
        <v>100</v>
      </c>
      <c r="U2701" s="3">
        <f>IF(AND(R2701&lt;&gt;"_U",N2701&lt;&gt;9999,N2701&lt;&gt;999,L2701&lt;&gt;"Median"),IFERROR(VLOOKUP(A2701,'TA Total'!A:P,16,0),"."),".")</f>
        <v>3645</v>
      </c>
    </row>
    <row r="2702" spans="1:21" x14ac:dyDescent="0.3">
      <c r="A2702" s="1" t="str">
        <f t="shared" si="84"/>
        <v>2018|Carterton District|Median ($) - total household income</v>
      </c>
      <c r="B2702" t="s">
        <v>18</v>
      </c>
      <c r="C2702" t="s">
        <v>19</v>
      </c>
      <c r="D2702" t="s">
        <v>20</v>
      </c>
      <c r="E2702" t="s">
        <v>21</v>
      </c>
      <c r="F2702">
        <v>2018</v>
      </c>
      <c r="G2702">
        <v>2018</v>
      </c>
      <c r="H2702">
        <v>49</v>
      </c>
      <c r="I2702" t="s">
        <v>117</v>
      </c>
      <c r="J2702">
        <v>99</v>
      </c>
      <c r="K2702" t="s">
        <v>23</v>
      </c>
      <c r="L2702" t="s">
        <v>56</v>
      </c>
      <c r="M2702" t="s">
        <v>57</v>
      </c>
      <c r="N2702">
        <v>7777</v>
      </c>
      <c r="O2702" t="s">
        <v>37</v>
      </c>
      <c r="P2702">
        <v>63700</v>
      </c>
      <c r="T2702" s="3" t="str">
        <f t="shared" si="85"/>
        <v>.</v>
      </c>
      <c r="U2702" s="3" t="str">
        <f>IF(AND(R2702&lt;&gt;"_U",N2702&lt;&gt;9999,N2702&lt;&gt;999,L2702&lt;&gt;"Median"),IFERROR(VLOOKUP(A2702,'TA Total'!A:P,16,0),"."),".")</f>
        <v>.</v>
      </c>
    </row>
    <row r="2703" spans="1:21" x14ac:dyDescent="0.3">
      <c r="A2703" s="1" t="str">
        <f t="shared" si="84"/>
        <v>2018|Carterton District|Median ($) - total household income</v>
      </c>
      <c r="B2703" t="s">
        <v>18</v>
      </c>
      <c r="C2703" t="s">
        <v>19</v>
      </c>
      <c r="D2703" t="s">
        <v>20</v>
      </c>
      <c r="E2703" t="s">
        <v>21</v>
      </c>
      <c r="F2703">
        <v>2018</v>
      </c>
      <c r="G2703">
        <v>2018</v>
      </c>
      <c r="H2703">
        <v>49</v>
      </c>
      <c r="I2703" t="s">
        <v>117</v>
      </c>
      <c r="J2703">
        <v>99</v>
      </c>
      <c r="K2703" t="s">
        <v>23</v>
      </c>
      <c r="L2703" t="s">
        <v>56</v>
      </c>
      <c r="M2703" t="s">
        <v>57</v>
      </c>
      <c r="N2703">
        <v>1</v>
      </c>
      <c r="O2703" t="s">
        <v>33</v>
      </c>
      <c r="P2703">
        <v>69400</v>
      </c>
      <c r="T2703" s="3" t="str">
        <f t="shared" si="85"/>
        <v>.</v>
      </c>
      <c r="U2703" s="3" t="str">
        <f>IF(AND(R2703&lt;&gt;"_U",N2703&lt;&gt;9999,N2703&lt;&gt;999,L2703&lt;&gt;"Median"),IFERROR(VLOOKUP(A2703,'TA Total'!A:P,16,0),"."),".")</f>
        <v>.</v>
      </c>
    </row>
    <row r="2704" spans="1:21" x14ac:dyDescent="0.3">
      <c r="A2704" s="1" t="str">
        <f t="shared" si="84"/>
        <v>2018|Carterton District|Median ($) - total household income</v>
      </c>
      <c r="B2704" t="s">
        <v>18</v>
      </c>
      <c r="C2704" t="s">
        <v>19</v>
      </c>
      <c r="D2704" t="s">
        <v>20</v>
      </c>
      <c r="E2704" t="s">
        <v>21</v>
      </c>
      <c r="F2704">
        <v>2018</v>
      </c>
      <c r="G2704">
        <v>2018</v>
      </c>
      <c r="H2704">
        <v>49</v>
      </c>
      <c r="I2704" t="s">
        <v>117</v>
      </c>
      <c r="J2704">
        <v>99</v>
      </c>
      <c r="K2704" t="s">
        <v>23</v>
      </c>
      <c r="L2704" t="s">
        <v>56</v>
      </c>
      <c r="M2704" t="s">
        <v>57</v>
      </c>
      <c r="N2704">
        <v>999</v>
      </c>
      <c r="O2704" t="s">
        <v>42</v>
      </c>
      <c r="R2704" t="s">
        <v>61</v>
      </c>
      <c r="S2704" t="s">
        <v>62</v>
      </c>
      <c r="T2704" s="3" t="str">
        <f t="shared" si="85"/>
        <v>.</v>
      </c>
      <c r="U2704" s="3" t="str">
        <f>IF(AND(R2704&lt;&gt;"_U",N2704&lt;&gt;9999,N2704&lt;&gt;999,L2704&lt;&gt;"Median"),IFERROR(VLOOKUP(A2704,'TA Total'!A:P,16,0),"."),".")</f>
        <v>.</v>
      </c>
    </row>
    <row r="2705" spans="1:21" x14ac:dyDescent="0.3">
      <c r="A2705" s="1" t="str">
        <f t="shared" si="84"/>
        <v>2018|Carterton District|Median ($) - total household income</v>
      </c>
      <c r="B2705" t="s">
        <v>18</v>
      </c>
      <c r="C2705" t="s">
        <v>19</v>
      </c>
      <c r="D2705" t="s">
        <v>20</v>
      </c>
      <c r="E2705" t="s">
        <v>21</v>
      </c>
      <c r="F2705">
        <v>2018</v>
      </c>
      <c r="G2705">
        <v>2018</v>
      </c>
      <c r="H2705">
        <v>49</v>
      </c>
      <c r="I2705" t="s">
        <v>117</v>
      </c>
      <c r="J2705">
        <v>99</v>
      </c>
      <c r="K2705" t="s">
        <v>23</v>
      </c>
      <c r="L2705" t="s">
        <v>56</v>
      </c>
      <c r="M2705" t="s">
        <v>57</v>
      </c>
      <c r="N2705">
        <v>9999</v>
      </c>
      <c r="O2705" t="s">
        <v>40</v>
      </c>
      <c r="P2705">
        <v>63700</v>
      </c>
      <c r="T2705" s="3" t="str">
        <f t="shared" si="85"/>
        <v>.</v>
      </c>
      <c r="U2705" s="3" t="str">
        <f>IF(AND(R2705&lt;&gt;"_U",N2705&lt;&gt;9999,N2705&lt;&gt;999,L2705&lt;&gt;"Median"),IFERROR(VLOOKUP(A2705,'TA Total'!A:P,16,0),"."),".")</f>
        <v>.</v>
      </c>
    </row>
    <row r="2706" spans="1:21" x14ac:dyDescent="0.3">
      <c r="A2706" s="1" t="str">
        <f t="shared" si="84"/>
        <v>2018|Carterton District|Median ($) - total household income</v>
      </c>
      <c r="B2706" t="s">
        <v>18</v>
      </c>
      <c r="C2706" t="s">
        <v>19</v>
      </c>
      <c r="D2706" t="s">
        <v>20</v>
      </c>
      <c r="E2706" t="s">
        <v>21</v>
      </c>
      <c r="F2706">
        <v>2018</v>
      </c>
      <c r="G2706">
        <v>2018</v>
      </c>
      <c r="H2706">
        <v>49</v>
      </c>
      <c r="I2706" t="s">
        <v>117</v>
      </c>
      <c r="J2706">
        <v>99</v>
      </c>
      <c r="K2706" t="s">
        <v>23</v>
      </c>
      <c r="L2706" t="s">
        <v>56</v>
      </c>
      <c r="M2706" t="s">
        <v>57</v>
      </c>
      <c r="N2706">
        <v>2</v>
      </c>
      <c r="O2706" t="s">
        <v>28</v>
      </c>
      <c r="P2706">
        <v>47100</v>
      </c>
      <c r="T2706" s="3" t="str">
        <f t="shared" si="85"/>
        <v>.</v>
      </c>
      <c r="U2706" s="3" t="str">
        <f>IF(AND(R2706&lt;&gt;"_U",N2706&lt;&gt;9999,N2706&lt;&gt;999,L2706&lt;&gt;"Median"),IFERROR(VLOOKUP(A2706,'TA Total'!A:P,16,0),"."),".")</f>
        <v>.</v>
      </c>
    </row>
    <row r="2707" spans="1:21" x14ac:dyDescent="0.3">
      <c r="A2707" s="1" t="str">
        <f t="shared" si="84"/>
        <v>2018|Carterton District|Median ($) - total household income</v>
      </c>
      <c r="B2707" t="s">
        <v>18</v>
      </c>
      <c r="C2707" t="s">
        <v>19</v>
      </c>
      <c r="D2707" t="s">
        <v>20</v>
      </c>
      <c r="E2707" t="s">
        <v>21</v>
      </c>
      <c r="F2707">
        <v>2018</v>
      </c>
      <c r="G2707">
        <v>2018</v>
      </c>
      <c r="H2707">
        <v>49</v>
      </c>
      <c r="I2707" t="s">
        <v>117</v>
      </c>
      <c r="J2707">
        <v>99</v>
      </c>
      <c r="K2707" t="s">
        <v>23</v>
      </c>
      <c r="L2707" t="s">
        <v>56</v>
      </c>
      <c r="M2707" t="s">
        <v>57</v>
      </c>
      <c r="N2707">
        <v>3</v>
      </c>
      <c r="O2707" t="s">
        <v>25</v>
      </c>
      <c r="P2707">
        <v>75800</v>
      </c>
      <c r="T2707" s="3" t="str">
        <f t="shared" si="85"/>
        <v>.</v>
      </c>
      <c r="U2707" s="3" t="str">
        <f>IF(AND(R2707&lt;&gt;"_U",N2707&lt;&gt;9999,N2707&lt;&gt;999,L2707&lt;&gt;"Median"),IFERROR(VLOOKUP(A2707,'TA Total'!A:P,16,0),"."),".")</f>
        <v>.</v>
      </c>
    </row>
    <row r="2708" spans="1:21" x14ac:dyDescent="0.3">
      <c r="A2708" s="1" t="str">
        <f t="shared" si="84"/>
        <v>2018|South Wairarapa District|$20,000 or less</v>
      </c>
      <c r="B2708" t="s">
        <v>18</v>
      </c>
      <c r="C2708" t="s">
        <v>19</v>
      </c>
      <c r="D2708" t="s">
        <v>20</v>
      </c>
      <c r="E2708" t="s">
        <v>21</v>
      </c>
      <c r="F2708">
        <v>2018</v>
      </c>
      <c r="G2708">
        <v>2018</v>
      </c>
      <c r="H2708">
        <v>50</v>
      </c>
      <c r="I2708" t="s">
        <v>90</v>
      </c>
      <c r="J2708">
        <v>99</v>
      </c>
      <c r="K2708" t="s">
        <v>23</v>
      </c>
      <c r="L2708">
        <v>1</v>
      </c>
      <c r="M2708" t="s">
        <v>39</v>
      </c>
      <c r="N2708">
        <v>3</v>
      </c>
      <c r="O2708" t="s">
        <v>25</v>
      </c>
      <c r="P2708">
        <v>39</v>
      </c>
      <c r="T2708" s="3">
        <f t="shared" si="85"/>
        <v>11.61</v>
      </c>
      <c r="U2708" s="3">
        <f>IF(AND(R2708&lt;&gt;"_U",N2708&lt;&gt;9999,N2708&lt;&gt;999,L2708&lt;&gt;"Median"),IFERROR(VLOOKUP(A2708,'TA Total'!A:P,16,0),"."),".")</f>
        <v>336</v>
      </c>
    </row>
    <row r="2709" spans="1:21" x14ac:dyDescent="0.3">
      <c r="A2709" s="1" t="str">
        <f t="shared" si="84"/>
        <v>2018|South Wairarapa District|$20,000 or less</v>
      </c>
      <c r="B2709" t="s">
        <v>18</v>
      </c>
      <c r="C2709" t="s">
        <v>19</v>
      </c>
      <c r="D2709" t="s">
        <v>20</v>
      </c>
      <c r="E2709" t="s">
        <v>21</v>
      </c>
      <c r="F2709">
        <v>2018</v>
      </c>
      <c r="G2709">
        <v>2018</v>
      </c>
      <c r="H2709">
        <v>50</v>
      </c>
      <c r="I2709" t="s">
        <v>90</v>
      </c>
      <c r="J2709">
        <v>99</v>
      </c>
      <c r="K2709" t="s">
        <v>23</v>
      </c>
      <c r="L2709">
        <v>1</v>
      </c>
      <c r="M2709" t="s">
        <v>39</v>
      </c>
      <c r="N2709">
        <v>7777</v>
      </c>
      <c r="O2709" t="s">
        <v>37</v>
      </c>
      <c r="P2709">
        <v>336</v>
      </c>
      <c r="T2709" s="3">
        <f t="shared" si="85"/>
        <v>100</v>
      </c>
      <c r="U2709" s="3">
        <f>IF(AND(R2709&lt;&gt;"_U",N2709&lt;&gt;9999,N2709&lt;&gt;999,L2709&lt;&gt;"Median"),IFERROR(VLOOKUP(A2709,'TA Total'!A:P,16,0),"."),".")</f>
        <v>336</v>
      </c>
    </row>
    <row r="2710" spans="1:21" x14ac:dyDescent="0.3">
      <c r="A2710" s="1" t="str">
        <f t="shared" si="84"/>
        <v>2018|South Wairarapa District|$20,000 or less</v>
      </c>
      <c r="B2710" t="s">
        <v>18</v>
      </c>
      <c r="C2710" t="s">
        <v>19</v>
      </c>
      <c r="D2710" t="s">
        <v>20</v>
      </c>
      <c r="E2710" t="s">
        <v>21</v>
      </c>
      <c r="F2710">
        <v>2018</v>
      </c>
      <c r="G2710">
        <v>2018</v>
      </c>
      <c r="H2710">
        <v>50</v>
      </c>
      <c r="I2710" t="s">
        <v>90</v>
      </c>
      <c r="J2710">
        <v>99</v>
      </c>
      <c r="K2710" t="s">
        <v>23</v>
      </c>
      <c r="L2710">
        <v>1</v>
      </c>
      <c r="M2710" t="s">
        <v>39</v>
      </c>
      <c r="N2710">
        <v>2</v>
      </c>
      <c r="O2710" t="s">
        <v>28</v>
      </c>
      <c r="P2710">
        <v>147</v>
      </c>
      <c r="T2710" s="3">
        <f t="shared" si="85"/>
        <v>43.75</v>
      </c>
      <c r="U2710" s="3">
        <f>IF(AND(R2710&lt;&gt;"_U",N2710&lt;&gt;9999,N2710&lt;&gt;999,L2710&lt;&gt;"Median"),IFERROR(VLOOKUP(A2710,'TA Total'!A:P,16,0),"."),".")</f>
        <v>336</v>
      </c>
    </row>
    <row r="2711" spans="1:21" x14ac:dyDescent="0.3">
      <c r="A2711" s="1" t="str">
        <f t="shared" si="84"/>
        <v>2018|South Wairarapa District|$20,000 or less</v>
      </c>
      <c r="B2711" t="s">
        <v>18</v>
      </c>
      <c r="C2711" t="s">
        <v>19</v>
      </c>
      <c r="D2711" t="s">
        <v>20</v>
      </c>
      <c r="E2711" t="s">
        <v>21</v>
      </c>
      <c r="F2711">
        <v>2018</v>
      </c>
      <c r="G2711">
        <v>2018</v>
      </c>
      <c r="H2711">
        <v>50</v>
      </c>
      <c r="I2711" t="s">
        <v>90</v>
      </c>
      <c r="J2711">
        <v>99</v>
      </c>
      <c r="K2711" t="s">
        <v>23</v>
      </c>
      <c r="L2711">
        <v>1</v>
      </c>
      <c r="M2711" t="s">
        <v>39</v>
      </c>
      <c r="N2711">
        <v>9999</v>
      </c>
      <c r="O2711" t="s">
        <v>40</v>
      </c>
      <c r="P2711">
        <v>336</v>
      </c>
      <c r="T2711" s="3" t="str">
        <f t="shared" si="85"/>
        <v>.</v>
      </c>
      <c r="U2711" s="3" t="str">
        <f>IF(AND(R2711&lt;&gt;"_U",N2711&lt;&gt;9999,N2711&lt;&gt;999,L2711&lt;&gt;"Median"),IFERROR(VLOOKUP(A2711,'TA Total'!A:P,16,0),"."),".")</f>
        <v>.</v>
      </c>
    </row>
    <row r="2712" spans="1:21" x14ac:dyDescent="0.3">
      <c r="A2712" s="1" t="str">
        <f t="shared" si="84"/>
        <v>2018|South Wairarapa District|$20,000 or less</v>
      </c>
      <c r="B2712" t="s">
        <v>18</v>
      </c>
      <c r="C2712" t="s">
        <v>19</v>
      </c>
      <c r="D2712" t="s">
        <v>20</v>
      </c>
      <c r="E2712" t="s">
        <v>21</v>
      </c>
      <c r="F2712">
        <v>2018</v>
      </c>
      <c r="G2712">
        <v>2018</v>
      </c>
      <c r="H2712">
        <v>50</v>
      </c>
      <c r="I2712" t="s">
        <v>90</v>
      </c>
      <c r="J2712">
        <v>99</v>
      </c>
      <c r="K2712" t="s">
        <v>23</v>
      </c>
      <c r="L2712">
        <v>1</v>
      </c>
      <c r="M2712" t="s">
        <v>39</v>
      </c>
      <c r="N2712">
        <v>1</v>
      </c>
      <c r="O2712" t="s">
        <v>33</v>
      </c>
      <c r="P2712">
        <v>150</v>
      </c>
      <c r="T2712" s="3">
        <f t="shared" si="85"/>
        <v>44.64</v>
      </c>
      <c r="U2712" s="3">
        <f>IF(AND(R2712&lt;&gt;"_U",N2712&lt;&gt;9999,N2712&lt;&gt;999,L2712&lt;&gt;"Median"),IFERROR(VLOOKUP(A2712,'TA Total'!A:P,16,0),"."),".")</f>
        <v>336</v>
      </c>
    </row>
    <row r="2713" spans="1:21" x14ac:dyDescent="0.3">
      <c r="A2713" s="1" t="str">
        <f t="shared" si="84"/>
        <v>2018|South Wairarapa District|$20,000 or less</v>
      </c>
      <c r="B2713" t="s">
        <v>18</v>
      </c>
      <c r="C2713" t="s">
        <v>19</v>
      </c>
      <c r="D2713" t="s">
        <v>20</v>
      </c>
      <c r="E2713" t="s">
        <v>21</v>
      </c>
      <c r="F2713">
        <v>2018</v>
      </c>
      <c r="G2713">
        <v>2018</v>
      </c>
      <c r="H2713">
        <v>50</v>
      </c>
      <c r="I2713" t="s">
        <v>90</v>
      </c>
      <c r="J2713">
        <v>99</v>
      </c>
      <c r="K2713" t="s">
        <v>23</v>
      </c>
      <c r="L2713">
        <v>1</v>
      </c>
      <c r="M2713" t="s">
        <v>39</v>
      </c>
      <c r="N2713">
        <v>999</v>
      </c>
      <c r="O2713" t="s">
        <v>42</v>
      </c>
      <c r="P2713">
        <v>0</v>
      </c>
      <c r="T2713" s="3" t="str">
        <f t="shared" si="85"/>
        <v>.</v>
      </c>
      <c r="U2713" s="3" t="str">
        <f>IF(AND(R2713&lt;&gt;"_U",N2713&lt;&gt;9999,N2713&lt;&gt;999,L2713&lt;&gt;"Median"),IFERROR(VLOOKUP(A2713,'TA Total'!A:P,16,0),"."),".")</f>
        <v>.</v>
      </c>
    </row>
    <row r="2714" spans="1:21" x14ac:dyDescent="0.3">
      <c r="A2714" s="1" t="str">
        <f t="shared" si="84"/>
        <v>2018|South Wairarapa District|$20,001-$30,000</v>
      </c>
      <c r="B2714" t="s">
        <v>18</v>
      </c>
      <c r="C2714" t="s">
        <v>19</v>
      </c>
      <c r="D2714" t="s">
        <v>20</v>
      </c>
      <c r="E2714" t="s">
        <v>21</v>
      </c>
      <c r="F2714">
        <v>2018</v>
      </c>
      <c r="G2714">
        <v>2018</v>
      </c>
      <c r="H2714">
        <v>50</v>
      </c>
      <c r="I2714" t="s">
        <v>90</v>
      </c>
      <c r="J2714">
        <v>99</v>
      </c>
      <c r="K2714" t="s">
        <v>23</v>
      </c>
      <c r="L2714">
        <v>2</v>
      </c>
      <c r="M2714" t="s">
        <v>24</v>
      </c>
      <c r="N2714">
        <v>2</v>
      </c>
      <c r="O2714" t="s">
        <v>28</v>
      </c>
      <c r="P2714">
        <v>135</v>
      </c>
      <c r="T2714" s="3">
        <f t="shared" si="85"/>
        <v>30.41</v>
      </c>
      <c r="U2714" s="3">
        <f>IF(AND(R2714&lt;&gt;"_U",N2714&lt;&gt;9999,N2714&lt;&gt;999,L2714&lt;&gt;"Median"),IFERROR(VLOOKUP(A2714,'TA Total'!A:P,16,0),"."),".")</f>
        <v>444</v>
      </c>
    </row>
    <row r="2715" spans="1:21" x14ac:dyDescent="0.3">
      <c r="A2715" s="1" t="str">
        <f t="shared" si="84"/>
        <v>2018|South Wairarapa District|$20,001-$30,000</v>
      </c>
      <c r="B2715" t="s">
        <v>18</v>
      </c>
      <c r="C2715" t="s">
        <v>19</v>
      </c>
      <c r="D2715" t="s">
        <v>20</v>
      </c>
      <c r="E2715" t="s">
        <v>21</v>
      </c>
      <c r="F2715">
        <v>2018</v>
      </c>
      <c r="G2715">
        <v>2018</v>
      </c>
      <c r="H2715">
        <v>50</v>
      </c>
      <c r="I2715" t="s">
        <v>90</v>
      </c>
      <c r="J2715">
        <v>99</v>
      </c>
      <c r="K2715" t="s">
        <v>23</v>
      </c>
      <c r="L2715">
        <v>2</v>
      </c>
      <c r="M2715" t="s">
        <v>24</v>
      </c>
      <c r="N2715">
        <v>1</v>
      </c>
      <c r="O2715" t="s">
        <v>33</v>
      </c>
      <c r="P2715">
        <v>261</v>
      </c>
      <c r="T2715" s="3">
        <f t="shared" si="85"/>
        <v>58.78</v>
      </c>
      <c r="U2715" s="3">
        <f>IF(AND(R2715&lt;&gt;"_U",N2715&lt;&gt;9999,N2715&lt;&gt;999,L2715&lt;&gt;"Median"),IFERROR(VLOOKUP(A2715,'TA Total'!A:P,16,0),"."),".")</f>
        <v>444</v>
      </c>
    </row>
    <row r="2716" spans="1:21" x14ac:dyDescent="0.3">
      <c r="A2716" s="1" t="str">
        <f t="shared" si="84"/>
        <v>2018|South Wairarapa District|$20,001-$30,000</v>
      </c>
      <c r="B2716" t="s">
        <v>18</v>
      </c>
      <c r="C2716" t="s">
        <v>19</v>
      </c>
      <c r="D2716" t="s">
        <v>20</v>
      </c>
      <c r="E2716" t="s">
        <v>21</v>
      </c>
      <c r="F2716">
        <v>2018</v>
      </c>
      <c r="G2716">
        <v>2018</v>
      </c>
      <c r="H2716">
        <v>50</v>
      </c>
      <c r="I2716" t="s">
        <v>90</v>
      </c>
      <c r="J2716">
        <v>99</v>
      </c>
      <c r="K2716" t="s">
        <v>23</v>
      </c>
      <c r="L2716">
        <v>2</v>
      </c>
      <c r="M2716" t="s">
        <v>24</v>
      </c>
      <c r="N2716">
        <v>3</v>
      </c>
      <c r="O2716" t="s">
        <v>25</v>
      </c>
      <c r="P2716">
        <v>51</v>
      </c>
      <c r="T2716" s="3">
        <f t="shared" si="85"/>
        <v>11.49</v>
      </c>
      <c r="U2716" s="3">
        <f>IF(AND(R2716&lt;&gt;"_U",N2716&lt;&gt;9999,N2716&lt;&gt;999,L2716&lt;&gt;"Median"),IFERROR(VLOOKUP(A2716,'TA Total'!A:P,16,0),"."),".")</f>
        <v>444</v>
      </c>
    </row>
    <row r="2717" spans="1:21" x14ac:dyDescent="0.3">
      <c r="A2717" s="1" t="str">
        <f t="shared" si="84"/>
        <v>2018|South Wairarapa District|$20,001-$30,000</v>
      </c>
      <c r="B2717" t="s">
        <v>18</v>
      </c>
      <c r="C2717" t="s">
        <v>19</v>
      </c>
      <c r="D2717" t="s">
        <v>20</v>
      </c>
      <c r="E2717" t="s">
        <v>21</v>
      </c>
      <c r="F2717">
        <v>2018</v>
      </c>
      <c r="G2717">
        <v>2018</v>
      </c>
      <c r="H2717">
        <v>50</v>
      </c>
      <c r="I2717" t="s">
        <v>90</v>
      </c>
      <c r="J2717">
        <v>99</v>
      </c>
      <c r="K2717" t="s">
        <v>23</v>
      </c>
      <c r="L2717">
        <v>2</v>
      </c>
      <c r="M2717" t="s">
        <v>24</v>
      </c>
      <c r="N2717">
        <v>999</v>
      </c>
      <c r="O2717" t="s">
        <v>42</v>
      </c>
      <c r="P2717">
        <v>0</v>
      </c>
      <c r="T2717" s="3" t="str">
        <f t="shared" si="85"/>
        <v>.</v>
      </c>
      <c r="U2717" s="3" t="str">
        <f>IF(AND(R2717&lt;&gt;"_U",N2717&lt;&gt;9999,N2717&lt;&gt;999,L2717&lt;&gt;"Median"),IFERROR(VLOOKUP(A2717,'TA Total'!A:P,16,0),"."),".")</f>
        <v>.</v>
      </c>
    </row>
    <row r="2718" spans="1:21" x14ac:dyDescent="0.3">
      <c r="A2718" s="1" t="str">
        <f t="shared" si="84"/>
        <v>2018|South Wairarapa District|$20,001-$30,000</v>
      </c>
      <c r="B2718" t="s">
        <v>18</v>
      </c>
      <c r="C2718" t="s">
        <v>19</v>
      </c>
      <c r="D2718" t="s">
        <v>20</v>
      </c>
      <c r="E2718" t="s">
        <v>21</v>
      </c>
      <c r="F2718">
        <v>2018</v>
      </c>
      <c r="G2718">
        <v>2018</v>
      </c>
      <c r="H2718">
        <v>50</v>
      </c>
      <c r="I2718" t="s">
        <v>90</v>
      </c>
      <c r="J2718">
        <v>99</v>
      </c>
      <c r="K2718" t="s">
        <v>23</v>
      </c>
      <c r="L2718">
        <v>2</v>
      </c>
      <c r="M2718" t="s">
        <v>24</v>
      </c>
      <c r="N2718">
        <v>9999</v>
      </c>
      <c r="O2718" t="s">
        <v>40</v>
      </c>
      <c r="P2718">
        <v>444</v>
      </c>
      <c r="T2718" s="3" t="str">
        <f t="shared" si="85"/>
        <v>.</v>
      </c>
      <c r="U2718" s="3" t="str">
        <f>IF(AND(R2718&lt;&gt;"_U",N2718&lt;&gt;9999,N2718&lt;&gt;999,L2718&lt;&gt;"Median"),IFERROR(VLOOKUP(A2718,'TA Total'!A:P,16,0),"."),".")</f>
        <v>.</v>
      </c>
    </row>
    <row r="2719" spans="1:21" x14ac:dyDescent="0.3">
      <c r="A2719" s="1" t="str">
        <f t="shared" si="84"/>
        <v>2018|South Wairarapa District|$20,001-$30,000</v>
      </c>
      <c r="B2719" t="s">
        <v>18</v>
      </c>
      <c r="C2719" t="s">
        <v>19</v>
      </c>
      <c r="D2719" t="s">
        <v>20</v>
      </c>
      <c r="E2719" t="s">
        <v>21</v>
      </c>
      <c r="F2719">
        <v>2018</v>
      </c>
      <c r="G2719">
        <v>2018</v>
      </c>
      <c r="H2719">
        <v>50</v>
      </c>
      <c r="I2719" t="s">
        <v>90</v>
      </c>
      <c r="J2719">
        <v>99</v>
      </c>
      <c r="K2719" t="s">
        <v>23</v>
      </c>
      <c r="L2719">
        <v>2</v>
      </c>
      <c r="M2719" t="s">
        <v>24</v>
      </c>
      <c r="N2719">
        <v>7777</v>
      </c>
      <c r="O2719" t="s">
        <v>37</v>
      </c>
      <c r="P2719">
        <v>444</v>
      </c>
      <c r="T2719" s="3">
        <f t="shared" si="85"/>
        <v>100</v>
      </c>
      <c r="U2719" s="3">
        <f>IF(AND(R2719&lt;&gt;"_U",N2719&lt;&gt;9999,N2719&lt;&gt;999,L2719&lt;&gt;"Median"),IFERROR(VLOOKUP(A2719,'TA Total'!A:P,16,0),"."),".")</f>
        <v>444</v>
      </c>
    </row>
    <row r="2720" spans="1:21" x14ac:dyDescent="0.3">
      <c r="A2720" s="1" t="str">
        <f t="shared" si="84"/>
        <v>2018|South Wairarapa District|$30,001-$50,000</v>
      </c>
      <c r="B2720" t="s">
        <v>18</v>
      </c>
      <c r="C2720" t="s">
        <v>19</v>
      </c>
      <c r="D2720" t="s">
        <v>20</v>
      </c>
      <c r="E2720" t="s">
        <v>21</v>
      </c>
      <c r="F2720">
        <v>2018</v>
      </c>
      <c r="G2720">
        <v>2018</v>
      </c>
      <c r="H2720">
        <v>50</v>
      </c>
      <c r="I2720" t="s">
        <v>90</v>
      </c>
      <c r="J2720">
        <v>99</v>
      </c>
      <c r="K2720" t="s">
        <v>23</v>
      </c>
      <c r="L2720">
        <v>3</v>
      </c>
      <c r="M2720" t="s">
        <v>45</v>
      </c>
      <c r="N2720">
        <v>9999</v>
      </c>
      <c r="O2720" t="s">
        <v>40</v>
      </c>
      <c r="P2720">
        <v>675</v>
      </c>
      <c r="T2720" s="3" t="str">
        <f t="shared" si="85"/>
        <v>.</v>
      </c>
      <c r="U2720" s="3" t="str">
        <f>IF(AND(R2720&lt;&gt;"_U",N2720&lt;&gt;9999,N2720&lt;&gt;999,L2720&lt;&gt;"Median"),IFERROR(VLOOKUP(A2720,'TA Total'!A:P,16,0),"."),".")</f>
        <v>.</v>
      </c>
    </row>
    <row r="2721" spans="1:21" x14ac:dyDescent="0.3">
      <c r="A2721" s="1" t="str">
        <f t="shared" si="84"/>
        <v>2018|South Wairarapa District|$30,001-$50,000</v>
      </c>
      <c r="B2721" t="s">
        <v>18</v>
      </c>
      <c r="C2721" t="s">
        <v>19</v>
      </c>
      <c r="D2721" t="s">
        <v>20</v>
      </c>
      <c r="E2721" t="s">
        <v>21</v>
      </c>
      <c r="F2721">
        <v>2018</v>
      </c>
      <c r="G2721">
        <v>2018</v>
      </c>
      <c r="H2721">
        <v>50</v>
      </c>
      <c r="I2721" t="s">
        <v>90</v>
      </c>
      <c r="J2721">
        <v>99</v>
      </c>
      <c r="K2721" t="s">
        <v>23</v>
      </c>
      <c r="L2721">
        <v>3</v>
      </c>
      <c r="M2721" t="s">
        <v>45</v>
      </c>
      <c r="N2721">
        <v>1</v>
      </c>
      <c r="O2721" t="s">
        <v>33</v>
      </c>
      <c r="P2721">
        <v>393</v>
      </c>
      <c r="T2721" s="3">
        <f t="shared" si="85"/>
        <v>58.22</v>
      </c>
      <c r="U2721" s="3">
        <f>IF(AND(R2721&lt;&gt;"_U",N2721&lt;&gt;9999,N2721&lt;&gt;999,L2721&lt;&gt;"Median"),IFERROR(VLOOKUP(A2721,'TA Total'!A:P,16,0),"."),".")</f>
        <v>675</v>
      </c>
    </row>
    <row r="2722" spans="1:21" x14ac:dyDescent="0.3">
      <c r="A2722" s="1" t="str">
        <f t="shared" si="84"/>
        <v>2018|South Wairarapa District|$30,001-$50,000</v>
      </c>
      <c r="B2722" t="s">
        <v>18</v>
      </c>
      <c r="C2722" t="s">
        <v>19</v>
      </c>
      <c r="D2722" t="s">
        <v>20</v>
      </c>
      <c r="E2722" t="s">
        <v>21</v>
      </c>
      <c r="F2722">
        <v>2018</v>
      </c>
      <c r="G2722">
        <v>2018</v>
      </c>
      <c r="H2722">
        <v>50</v>
      </c>
      <c r="I2722" t="s">
        <v>90</v>
      </c>
      <c r="J2722">
        <v>99</v>
      </c>
      <c r="K2722" t="s">
        <v>23</v>
      </c>
      <c r="L2722">
        <v>3</v>
      </c>
      <c r="M2722" t="s">
        <v>45</v>
      </c>
      <c r="N2722">
        <v>999</v>
      </c>
      <c r="O2722" t="s">
        <v>42</v>
      </c>
      <c r="P2722">
        <v>0</v>
      </c>
      <c r="T2722" s="3" t="str">
        <f t="shared" si="85"/>
        <v>.</v>
      </c>
      <c r="U2722" s="3" t="str">
        <f>IF(AND(R2722&lt;&gt;"_U",N2722&lt;&gt;9999,N2722&lt;&gt;999,L2722&lt;&gt;"Median"),IFERROR(VLOOKUP(A2722,'TA Total'!A:P,16,0),"."),".")</f>
        <v>.</v>
      </c>
    </row>
    <row r="2723" spans="1:21" x14ac:dyDescent="0.3">
      <c r="A2723" s="1" t="str">
        <f t="shared" si="84"/>
        <v>2018|South Wairarapa District|$30,001-$50,000</v>
      </c>
      <c r="B2723" t="s">
        <v>18</v>
      </c>
      <c r="C2723" t="s">
        <v>19</v>
      </c>
      <c r="D2723" t="s">
        <v>20</v>
      </c>
      <c r="E2723" t="s">
        <v>21</v>
      </c>
      <c r="F2723">
        <v>2018</v>
      </c>
      <c r="G2723">
        <v>2018</v>
      </c>
      <c r="H2723">
        <v>50</v>
      </c>
      <c r="I2723" t="s">
        <v>90</v>
      </c>
      <c r="J2723">
        <v>99</v>
      </c>
      <c r="K2723" t="s">
        <v>23</v>
      </c>
      <c r="L2723">
        <v>3</v>
      </c>
      <c r="M2723" t="s">
        <v>45</v>
      </c>
      <c r="N2723">
        <v>7777</v>
      </c>
      <c r="O2723" t="s">
        <v>37</v>
      </c>
      <c r="P2723">
        <v>675</v>
      </c>
      <c r="T2723" s="3">
        <f t="shared" si="85"/>
        <v>100</v>
      </c>
      <c r="U2723" s="3">
        <f>IF(AND(R2723&lt;&gt;"_U",N2723&lt;&gt;9999,N2723&lt;&gt;999,L2723&lt;&gt;"Median"),IFERROR(VLOOKUP(A2723,'TA Total'!A:P,16,0),"."),".")</f>
        <v>675</v>
      </c>
    </row>
    <row r="2724" spans="1:21" x14ac:dyDescent="0.3">
      <c r="A2724" s="1" t="str">
        <f t="shared" si="84"/>
        <v>2018|South Wairarapa District|$30,001-$50,000</v>
      </c>
      <c r="B2724" t="s">
        <v>18</v>
      </c>
      <c r="C2724" t="s">
        <v>19</v>
      </c>
      <c r="D2724" t="s">
        <v>20</v>
      </c>
      <c r="E2724" t="s">
        <v>21</v>
      </c>
      <c r="F2724">
        <v>2018</v>
      </c>
      <c r="G2724">
        <v>2018</v>
      </c>
      <c r="H2724">
        <v>50</v>
      </c>
      <c r="I2724" t="s">
        <v>90</v>
      </c>
      <c r="J2724">
        <v>99</v>
      </c>
      <c r="K2724" t="s">
        <v>23</v>
      </c>
      <c r="L2724">
        <v>3</v>
      </c>
      <c r="M2724" t="s">
        <v>45</v>
      </c>
      <c r="N2724">
        <v>2</v>
      </c>
      <c r="O2724" t="s">
        <v>28</v>
      </c>
      <c r="P2724">
        <v>189</v>
      </c>
      <c r="T2724" s="3">
        <f t="shared" si="85"/>
        <v>28</v>
      </c>
      <c r="U2724" s="3">
        <f>IF(AND(R2724&lt;&gt;"_U",N2724&lt;&gt;9999,N2724&lt;&gt;999,L2724&lt;&gt;"Median"),IFERROR(VLOOKUP(A2724,'TA Total'!A:P,16,0),"."),".")</f>
        <v>675</v>
      </c>
    </row>
    <row r="2725" spans="1:21" x14ac:dyDescent="0.3">
      <c r="A2725" s="1" t="str">
        <f t="shared" si="84"/>
        <v>2018|South Wairarapa District|$30,001-$50,000</v>
      </c>
      <c r="B2725" t="s">
        <v>18</v>
      </c>
      <c r="C2725" t="s">
        <v>19</v>
      </c>
      <c r="D2725" t="s">
        <v>20</v>
      </c>
      <c r="E2725" t="s">
        <v>21</v>
      </c>
      <c r="F2725">
        <v>2018</v>
      </c>
      <c r="G2725">
        <v>2018</v>
      </c>
      <c r="H2725">
        <v>50</v>
      </c>
      <c r="I2725" t="s">
        <v>90</v>
      </c>
      <c r="J2725">
        <v>99</v>
      </c>
      <c r="K2725" t="s">
        <v>23</v>
      </c>
      <c r="L2725">
        <v>3</v>
      </c>
      <c r="M2725" t="s">
        <v>45</v>
      </c>
      <c r="N2725">
        <v>3</v>
      </c>
      <c r="O2725" t="s">
        <v>25</v>
      </c>
      <c r="P2725">
        <v>90</v>
      </c>
      <c r="T2725" s="3">
        <f t="shared" si="85"/>
        <v>13.33</v>
      </c>
      <c r="U2725" s="3">
        <f>IF(AND(R2725&lt;&gt;"_U",N2725&lt;&gt;9999,N2725&lt;&gt;999,L2725&lt;&gt;"Median"),IFERROR(VLOOKUP(A2725,'TA Total'!A:P,16,0),"."),".")</f>
        <v>675</v>
      </c>
    </row>
    <row r="2726" spans="1:21" x14ac:dyDescent="0.3">
      <c r="A2726" s="1" t="str">
        <f t="shared" si="84"/>
        <v>2018|South Wairarapa District|$50,001-$70,000</v>
      </c>
      <c r="B2726" t="s">
        <v>18</v>
      </c>
      <c r="C2726" t="s">
        <v>19</v>
      </c>
      <c r="D2726" t="s">
        <v>20</v>
      </c>
      <c r="E2726" t="s">
        <v>21</v>
      </c>
      <c r="F2726">
        <v>2018</v>
      </c>
      <c r="G2726">
        <v>2018</v>
      </c>
      <c r="H2726">
        <v>50</v>
      </c>
      <c r="I2726" t="s">
        <v>90</v>
      </c>
      <c r="J2726">
        <v>99</v>
      </c>
      <c r="K2726" t="s">
        <v>23</v>
      </c>
      <c r="L2726">
        <v>4</v>
      </c>
      <c r="M2726" t="s">
        <v>36</v>
      </c>
      <c r="N2726">
        <v>999</v>
      </c>
      <c r="O2726" t="s">
        <v>42</v>
      </c>
      <c r="P2726">
        <v>0</v>
      </c>
      <c r="T2726" s="3" t="str">
        <f t="shared" si="85"/>
        <v>.</v>
      </c>
      <c r="U2726" s="3" t="str">
        <f>IF(AND(R2726&lt;&gt;"_U",N2726&lt;&gt;9999,N2726&lt;&gt;999,L2726&lt;&gt;"Median"),IFERROR(VLOOKUP(A2726,'TA Total'!A:P,16,0),"."),".")</f>
        <v>.</v>
      </c>
    </row>
    <row r="2727" spans="1:21" x14ac:dyDescent="0.3">
      <c r="A2727" s="1" t="str">
        <f t="shared" si="84"/>
        <v>2018|South Wairarapa District|$50,001-$70,000</v>
      </c>
      <c r="B2727" t="s">
        <v>18</v>
      </c>
      <c r="C2727" t="s">
        <v>19</v>
      </c>
      <c r="D2727" t="s">
        <v>20</v>
      </c>
      <c r="E2727" t="s">
        <v>21</v>
      </c>
      <c r="F2727">
        <v>2018</v>
      </c>
      <c r="G2727">
        <v>2018</v>
      </c>
      <c r="H2727">
        <v>50</v>
      </c>
      <c r="I2727" t="s">
        <v>90</v>
      </c>
      <c r="J2727">
        <v>99</v>
      </c>
      <c r="K2727" t="s">
        <v>23</v>
      </c>
      <c r="L2727">
        <v>4</v>
      </c>
      <c r="M2727" t="s">
        <v>36</v>
      </c>
      <c r="N2727">
        <v>9999</v>
      </c>
      <c r="O2727" t="s">
        <v>40</v>
      </c>
      <c r="P2727">
        <v>549</v>
      </c>
      <c r="T2727" s="3" t="str">
        <f t="shared" si="85"/>
        <v>.</v>
      </c>
      <c r="U2727" s="3" t="str">
        <f>IF(AND(R2727&lt;&gt;"_U",N2727&lt;&gt;9999,N2727&lt;&gt;999,L2727&lt;&gt;"Median"),IFERROR(VLOOKUP(A2727,'TA Total'!A:P,16,0),"."),".")</f>
        <v>.</v>
      </c>
    </row>
    <row r="2728" spans="1:21" x14ac:dyDescent="0.3">
      <c r="A2728" s="1" t="str">
        <f t="shared" si="84"/>
        <v>2018|South Wairarapa District|$50,001-$70,000</v>
      </c>
      <c r="B2728" t="s">
        <v>18</v>
      </c>
      <c r="C2728" t="s">
        <v>19</v>
      </c>
      <c r="D2728" t="s">
        <v>20</v>
      </c>
      <c r="E2728" t="s">
        <v>21</v>
      </c>
      <c r="F2728">
        <v>2018</v>
      </c>
      <c r="G2728">
        <v>2018</v>
      </c>
      <c r="H2728">
        <v>50</v>
      </c>
      <c r="I2728" t="s">
        <v>90</v>
      </c>
      <c r="J2728">
        <v>99</v>
      </c>
      <c r="K2728" t="s">
        <v>23</v>
      </c>
      <c r="L2728">
        <v>4</v>
      </c>
      <c r="M2728" t="s">
        <v>36</v>
      </c>
      <c r="N2728">
        <v>7777</v>
      </c>
      <c r="O2728" t="s">
        <v>37</v>
      </c>
      <c r="P2728">
        <v>549</v>
      </c>
      <c r="T2728" s="3">
        <f t="shared" si="85"/>
        <v>100</v>
      </c>
      <c r="U2728" s="3">
        <f>IF(AND(R2728&lt;&gt;"_U",N2728&lt;&gt;9999,N2728&lt;&gt;999,L2728&lt;&gt;"Median"),IFERROR(VLOOKUP(A2728,'TA Total'!A:P,16,0),"."),".")</f>
        <v>549</v>
      </c>
    </row>
    <row r="2729" spans="1:21" x14ac:dyDescent="0.3">
      <c r="A2729" s="1" t="str">
        <f t="shared" si="84"/>
        <v>2018|South Wairarapa District|$50,001-$70,000</v>
      </c>
      <c r="B2729" t="s">
        <v>18</v>
      </c>
      <c r="C2729" t="s">
        <v>19</v>
      </c>
      <c r="D2729" t="s">
        <v>20</v>
      </c>
      <c r="E2729" t="s">
        <v>21</v>
      </c>
      <c r="F2729">
        <v>2018</v>
      </c>
      <c r="G2729">
        <v>2018</v>
      </c>
      <c r="H2729">
        <v>50</v>
      </c>
      <c r="I2729" t="s">
        <v>90</v>
      </c>
      <c r="J2729">
        <v>99</v>
      </c>
      <c r="K2729" t="s">
        <v>23</v>
      </c>
      <c r="L2729">
        <v>4</v>
      </c>
      <c r="M2729" t="s">
        <v>36</v>
      </c>
      <c r="N2729">
        <v>3</v>
      </c>
      <c r="O2729" t="s">
        <v>25</v>
      </c>
      <c r="P2729">
        <v>78</v>
      </c>
      <c r="T2729" s="3">
        <f t="shared" si="85"/>
        <v>14.21</v>
      </c>
      <c r="U2729" s="3">
        <f>IF(AND(R2729&lt;&gt;"_U",N2729&lt;&gt;9999,N2729&lt;&gt;999,L2729&lt;&gt;"Median"),IFERROR(VLOOKUP(A2729,'TA Total'!A:P,16,0),"."),".")</f>
        <v>549</v>
      </c>
    </row>
    <row r="2730" spans="1:21" x14ac:dyDescent="0.3">
      <c r="A2730" s="1" t="str">
        <f t="shared" si="84"/>
        <v>2018|South Wairarapa District|$50,001-$70,000</v>
      </c>
      <c r="B2730" t="s">
        <v>18</v>
      </c>
      <c r="C2730" t="s">
        <v>19</v>
      </c>
      <c r="D2730" t="s">
        <v>20</v>
      </c>
      <c r="E2730" t="s">
        <v>21</v>
      </c>
      <c r="F2730">
        <v>2018</v>
      </c>
      <c r="G2730">
        <v>2018</v>
      </c>
      <c r="H2730">
        <v>50</v>
      </c>
      <c r="I2730" t="s">
        <v>90</v>
      </c>
      <c r="J2730">
        <v>99</v>
      </c>
      <c r="K2730" t="s">
        <v>23</v>
      </c>
      <c r="L2730">
        <v>4</v>
      </c>
      <c r="M2730" t="s">
        <v>36</v>
      </c>
      <c r="N2730">
        <v>1</v>
      </c>
      <c r="O2730" t="s">
        <v>33</v>
      </c>
      <c r="P2730">
        <v>309</v>
      </c>
      <c r="T2730" s="3">
        <f t="shared" si="85"/>
        <v>56.28</v>
      </c>
      <c r="U2730" s="3">
        <f>IF(AND(R2730&lt;&gt;"_U",N2730&lt;&gt;9999,N2730&lt;&gt;999,L2730&lt;&gt;"Median"),IFERROR(VLOOKUP(A2730,'TA Total'!A:P,16,0),"."),".")</f>
        <v>549</v>
      </c>
    </row>
    <row r="2731" spans="1:21" x14ac:dyDescent="0.3">
      <c r="A2731" s="1" t="str">
        <f t="shared" si="84"/>
        <v>2018|South Wairarapa District|$50,001-$70,000</v>
      </c>
      <c r="B2731" t="s">
        <v>18</v>
      </c>
      <c r="C2731" t="s">
        <v>19</v>
      </c>
      <c r="D2731" t="s">
        <v>20</v>
      </c>
      <c r="E2731" t="s">
        <v>21</v>
      </c>
      <c r="F2731">
        <v>2018</v>
      </c>
      <c r="G2731">
        <v>2018</v>
      </c>
      <c r="H2731">
        <v>50</v>
      </c>
      <c r="I2731" t="s">
        <v>90</v>
      </c>
      <c r="J2731">
        <v>99</v>
      </c>
      <c r="K2731" t="s">
        <v>23</v>
      </c>
      <c r="L2731">
        <v>4</v>
      </c>
      <c r="M2731" t="s">
        <v>36</v>
      </c>
      <c r="N2731">
        <v>2</v>
      </c>
      <c r="O2731" t="s">
        <v>28</v>
      </c>
      <c r="P2731">
        <v>162</v>
      </c>
      <c r="T2731" s="3">
        <f t="shared" si="85"/>
        <v>29.51</v>
      </c>
      <c r="U2731" s="3">
        <f>IF(AND(R2731&lt;&gt;"_U",N2731&lt;&gt;9999,N2731&lt;&gt;999,L2731&lt;&gt;"Median"),IFERROR(VLOOKUP(A2731,'TA Total'!A:P,16,0),"."),".")</f>
        <v>549</v>
      </c>
    </row>
    <row r="2732" spans="1:21" x14ac:dyDescent="0.3">
      <c r="A2732" s="1" t="str">
        <f t="shared" si="84"/>
        <v>2018|South Wairarapa District|$70,001-$100,000</v>
      </c>
      <c r="B2732" t="s">
        <v>18</v>
      </c>
      <c r="C2732" t="s">
        <v>19</v>
      </c>
      <c r="D2732" t="s">
        <v>20</v>
      </c>
      <c r="E2732" t="s">
        <v>21</v>
      </c>
      <c r="F2732">
        <v>2018</v>
      </c>
      <c r="G2732">
        <v>2018</v>
      </c>
      <c r="H2732">
        <v>50</v>
      </c>
      <c r="I2732" t="s">
        <v>90</v>
      </c>
      <c r="J2732">
        <v>99</v>
      </c>
      <c r="K2732" t="s">
        <v>23</v>
      </c>
      <c r="L2732">
        <v>5</v>
      </c>
      <c r="M2732" t="s">
        <v>58</v>
      </c>
      <c r="N2732">
        <v>7777</v>
      </c>
      <c r="O2732" t="s">
        <v>37</v>
      </c>
      <c r="P2732">
        <v>660</v>
      </c>
      <c r="T2732" s="3">
        <f t="shared" si="85"/>
        <v>100</v>
      </c>
      <c r="U2732" s="3">
        <f>IF(AND(R2732&lt;&gt;"_U",N2732&lt;&gt;9999,N2732&lt;&gt;999,L2732&lt;&gt;"Median"),IFERROR(VLOOKUP(A2732,'TA Total'!A:P,16,0),"."),".")</f>
        <v>660</v>
      </c>
    </row>
    <row r="2733" spans="1:21" x14ac:dyDescent="0.3">
      <c r="A2733" s="1" t="str">
        <f t="shared" si="84"/>
        <v>2018|South Wairarapa District|$70,001-$100,000</v>
      </c>
      <c r="B2733" t="s">
        <v>18</v>
      </c>
      <c r="C2733" t="s">
        <v>19</v>
      </c>
      <c r="D2733" t="s">
        <v>20</v>
      </c>
      <c r="E2733" t="s">
        <v>21</v>
      </c>
      <c r="F2733">
        <v>2018</v>
      </c>
      <c r="G2733">
        <v>2018</v>
      </c>
      <c r="H2733">
        <v>50</v>
      </c>
      <c r="I2733" t="s">
        <v>90</v>
      </c>
      <c r="J2733">
        <v>99</v>
      </c>
      <c r="K2733" t="s">
        <v>23</v>
      </c>
      <c r="L2733">
        <v>5</v>
      </c>
      <c r="M2733" t="s">
        <v>58</v>
      </c>
      <c r="N2733">
        <v>999</v>
      </c>
      <c r="O2733" t="s">
        <v>42</v>
      </c>
      <c r="P2733">
        <v>0</v>
      </c>
      <c r="T2733" s="3" t="str">
        <f t="shared" si="85"/>
        <v>.</v>
      </c>
      <c r="U2733" s="3" t="str">
        <f>IF(AND(R2733&lt;&gt;"_U",N2733&lt;&gt;9999,N2733&lt;&gt;999,L2733&lt;&gt;"Median"),IFERROR(VLOOKUP(A2733,'TA Total'!A:P,16,0),"."),".")</f>
        <v>.</v>
      </c>
    </row>
    <row r="2734" spans="1:21" x14ac:dyDescent="0.3">
      <c r="A2734" s="1" t="str">
        <f t="shared" si="84"/>
        <v>2018|South Wairarapa District|$70,001-$100,000</v>
      </c>
      <c r="B2734" t="s">
        <v>18</v>
      </c>
      <c r="C2734" t="s">
        <v>19</v>
      </c>
      <c r="D2734" t="s">
        <v>20</v>
      </c>
      <c r="E2734" t="s">
        <v>21</v>
      </c>
      <c r="F2734">
        <v>2018</v>
      </c>
      <c r="G2734">
        <v>2018</v>
      </c>
      <c r="H2734">
        <v>50</v>
      </c>
      <c r="I2734" t="s">
        <v>90</v>
      </c>
      <c r="J2734">
        <v>99</v>
      </c>
      <c r="K2734" t="s">
        <v>23</v>
      </c>
      <c r="L2734">
        <v>5</v>
      </c>
      <c r="M2734" t="s">
        <v>58</v>
      </c>
      <c r="N2734">
        <v>3</v>
      </c>
      <c r="O2734" t="s">
        <v>25</v>
      </c>
      <c r="P2734">
        <v>78</v>
      </c>
      <c r="T2734" s="3">
        <f t="shared" si="85"/>
        <v>11.82</v>
      </c>
      <c r="U2734" s="3">
        <f>IF(AND(R2734&lt;&gt;"_U",N2734&lt;&gt;9999,N2734&lt;&gt;999,L2734&lt;&gt;"Median"),IFERROR(VLOOKUP(A2734,'TA Total'!A:P,16,0),"."),".")</f>
        <v>660</v>
      </c>
    </row>
    <row r="2735" spans="1:21" x14ac:dyDescent="0.3">
      <c r="A2735" s="1" t="str">
        <f t="shared" si="84"/>
        <v>2018|South Wairarapa District|$70,001-$100,000</v>
      </c>
      <c r="B2735" t="s">
        <v>18</v>
      </c>
      <c r="C2735" t="s">
        <v>19</v>
      </c>
      <c r="D2735" t="s">
        <v>20</v>
      </c>
      <c r="E2735" t="s">
        <v>21</v>
      </c>
      <c r="F2735">
        <v>2018</v>
      </c>
      <c r="G2735">
        <v>2018</v>
      </c>
      <c r="H2735">
        <v>50</v>
      </c>
      <c r="I2735" t="s">
        <v>90</v>
      </c>
      <c r="J2735">
        <v>99</v>
      </c>
      <c r="K2735" t="s">
        <v>23</v>
      </c>
      <c r="L2735">
        <v>5</v>
      </c>
      <c r="M2735" t="s">
        <v>58</v>
      </c>
      <c r="N2735">
        <v>9999</v>
      </c>
      <c r="O2735" t="s">
        <v>40</v>
      </c>
      <c r="P2735">
        <v>660</v>
      </c>
      <c r="T2735" s="3" t="str">
        <f t="shared" si="85"/>
        <v>.</v>
      </c>
      <c r="U2735" s="3" t="str">
        <f>IF(AND(R2735&lt;&gt;"_U",N2735&lt;&gt;9999,N2735&lt;&gt;999,L2735&lt;&gt;"Median"),IFERROR(VLOOKUP(A2735,'TA Total'!A:P,16,0),"."),".")</f>
        <v>.</v>
      </c>
    </row>
    <row r="2736" spans="1:21" x14ac:dyDescent="0.3">
      <c r="A2736" s="1" t="str">
        <f t="shared" si="84"/>
        <v>2018|South Wairarapa District|$70,001-$100,000</v>
      </c>
      <c r="B2736" t="s">
        <v>18</v>
      </c>
      <c r="C2736" t="s">
        <v>19</v>
      </c>
      <c r="D2736" t="s">
        <v>20</v>
      </c>
      <c r="E2736" t="s">
        <v>21</v>
      </c>
      <c r="F2736">
        <v>2018</v>
      </c>
      <c r="G2736">
        <v>2018</v>
      </c>
      <c r="H2736">
        <v>50</v>
      </c>
      <c r="I2736" t="s">
        <v>90</v>
      </c>
      <c r="J2736">
        <v>99</v>
      </c>
      <c r="K2736" t="s">
        <v>23</v>
      </c>
      <c r="L2736">
        <v>5</v>
      </c>
      <c r="M2736" t="s">
        <v>58</v>
      </c>
      <c r="N2736">
        <v>2</v>
      </c>
      <c r="O2736" t="s">
        <v>28</v>
      </c>
      <c r="P2736">
        <v>156</v>
      </c>
      <c r="T2736" s="3">
        <f t="shared" si="85"/>
        <v>23.64</v>
      </c>
      <c r="U2736" s="3">
        <f>IF(AND(R2736&lt;&gt;"_U",N2736&lt;&gt;9999,N2736&lt;&gt;999,L2736&lt;&gt;"Median"),IFERROR(VLOOKUP(A2736,'TA Total'!A:P,16,0),"."),".")</f>
        <v>660</v>
      </c>
    </row>
    <row r="2737" spans="1:21" x14ac:dyDescent="0.3">
      <c r="A2737" s="1" t="str">
        <f t="shared" si="84"/>
        <v>2018|South Wairarapa District|$70,001-$100,000</v>
      </c>
      <c r="B2737" t="s">
        <v>18</v>
      </c>
      <c r="C2737" t="s">
        <v>19</v>
      </c>
      <c r="D2737" t="s">
        <v>20</v>
      </c>
      <c r="E2737" t="s">
        <v>21</v>
      </c>
      <c r="F2737">
        <v>2018</v>
      </c>
      <c r="G2737">
        <v>2018</v>
      </c>
      <c r="H2737">
        <v>50</v>
      </c>
      <c r="I2737" t="s">
        <v>90</v>
      </c>
      <c r="J2737">
        <v>99</v>
      </c>
      <c r="K2737" t="s">
        <v>23</v>
      </c>
      <c r="L2737">
        <v>5</v>
      </c>
      <c r="M2737" t="s">
        <v>58</v>
      </c>
      <c r="N2737">
        <v>1</v>
      </c>
      <c r="O2737" t="s">
        <v>33</v>
      </c>
      <c r="P2737">
        <v>426</v>
      </c>
      <c r="T2737" s="3">
        <f t="shared" si="85"/>
        <v>64.55</v>
      </c>
      <c r="U2737" s="3">
        <f>IF(AND(R2737&lt;&gt;"_U",N2737&lt;&gt;9999,N2737&lt;&gt;999,L2737&lt;&gt;"Median"),IFERROR(VLOOKUP(A2737,'TA Total'!A:P,16,0),"."),".")</f>
        <v>660</v>
      </c>
    </row>
    <row r="2738" spans="1:21" x14ac:dyDescent="0.3">
      <c r="A2738" s="1" t="str">
        <f t="shared" si="84"/>
        <v>2018|South Wairarapa District|$100,001-$150,000</v>
      </c>
      <c r="B2738" t="s">
        <v>18</v>
      </c>
      <c r="C2738" t="s">
        <v>19</v>
      </c>
      <c r="D2738" t="s">
        <v>20</v>
      </c>
      <c r="E2738" t="s">
        <v>21</v>
      </c>
      <c r="F2738">
        <v>2018</v>
      </c>
      <c r="G2738">
        <v>2018</v>
      </c>
      <c r="H2738">
        <v>50</v>
      </c>
      <c r="I2738" t="s">
        <v>90</v>
      </c>
      <c r="J2738">
        <v>99</v>
      </c>
      <c r="K2738" t="s">
        <v>23</v>
      </c>
      <c r="L2738">
        <v>6</v>
      </c>
      <c r="M2738" t="s">
        <v>59</v>
      </c>
      <c r="N2738">
        <v>2</v>
      </c>
      <c r="O2738" t="s">
        <v>28</v>
      </c>
      <c r="P2738">
        <v>123</v>
      </c>
      <c r="T2738" s="3">
        <f t="shared" si="85"/>
        <v>16.8</v>
      </c>
      <c r="U2738" s="3">
        <f>IF(AND(R2738&lt;&gt;"_U",N2738&lt;&gt;9999,N2738&lt;&gt;999,L2738&lt;&gt;"Median"),IFERROR(VLOOKUP(A2738,'TA Total'!A:P,16,0),"."),".")</f>
        <v>732</v>
      </c>
    </row>
    <row r="2739" spans="1:21" x14ac:dyDescent="0.3">
      <c r="A2739" s="1" t="str">
        <f t="shared" si="84"/>
        <v>2018|South Wairarapa District|$100,001-$150,000</v>
      </c>
      <c r="B2739" t="s">
        <v>18</v>
      </c>
      <c r="C2739" t="s">
        <v>19</v>
      </c>
      <c r="D2739" t="s">
        <v>20</v>
      </c>
      <c r="E2739" t="s">
        <v>21</v>
      </c>
      <c r="F2739">
        <v>2018</v>
      </c>
      <c r="G2739">
        <v>2018</v>
      </c>
      <c r="H2739">
        <v>50</v>
      </c>
      <c r="I2739" t="s">
        <v>90</v>
      </c>
      <c r="J2739">
        <v>99</v>
      </c>
      <c r="K2739" t="s">
        <v>23</v>
      </c>
      <c r="L2739">
        <v>6</v>
      </c>
      <c r="M2739" t="s">
        <v>59</v>
      </c>
      <c r="N2739">
        <v>3</v>
      </c>
      <c r="O2739" t="s">
        <v>25</v>
      </c>
      <c r="P2739">
        <v>120</v>
      </c>
      <c r="T2739" s="3">
        <f t="shared" si="85"/>
        <v>16.39</v>
      </c>
      <c r="U2739" s="3">
        <f>IF(AND(R2739&lt;&gt;"_U",N2739&lt;&gt;9999,N2739&lt;&gt;999,L2739&lt;&gt;"Median"),IFERROR(VLOOKUP(A2739,'TA Total'!A:P,16,0),"."),".")</f>
        <v>732</v>
      </c>
    </row>
    <row r="2740" spans="1:21" x14ac:dyDescent="0.3">
      <c r="A2740" s="1" t="str">
        <f t="shared" si="84"/>
        <v>2018|South Wairarapa District|$100,001-$150,000</v>
      </c>
      <c r="B2740" t="s">
        <v>18</v>
      </c>
      <c r="C2740" t="s">
        <v>19</v>
      </c>
      <c r="D2740" t="s">
        <v>20</v>
      </c>
      <c r="E2740" t="s">
        <v>21</v>
      </c>
      <c r="F2740">
        <v>2018</v>
      </c>
      <c r="G2740">
        <v>2018</v>
      </c>
      <c r="H2740">
        <v>50</v>
      </c>
      <c r="I2740" t="s">
        <v>90</v>
      </c>
      <c r="J2740">
        <v>99</v>
      </c>
      <c r="K2740" t="s">
        <v>23</v>
      </c>
      <c r="L2740">
        <v>6</v>
      </c>
      <c r="M2740" t="s">
        <v>59</v>
      </c>
      <c r="N2740">
        <v>7777</v>
      </c>
      <c r="O2740" t="s">
        <v>37</v>
      </c>
      <c r="P2740">
        <v>732</v>
      </c>
      <c r="T2740" s="3">
        <f t="shared" si="85"/>
        <v>100</v>
      </c>
      <c r="U2740" s="3">
        <f>IF(AND(R2740&lt;&gt;"_U",N2740&lt;&gt;9999,N2740&lt;&gt;999,L2740&lt;&gt;"Median"),IFERROR(VLOOKUP(A2740,'TA Total'!A:P,16,0),"."),".")</f>
        <v>732</v>
      </c>
    </row>
    <row r="2741" spans="1:21" x14ac:dyDescent="0.3">
      <c r="A2741" s="1" t="str">
        <f t="shared" si="84"/>
        <v>2018|South Wairarapa District|$100,001-$150,000</v>
      </c>
      <c r="B2741" t="s">
        <v>18</v>
      </c>
      <c r="C2741" t="s">
        <v>19</v>
      </c>
      <c r="D2741" t="s">
        <v>20</v>
      </c>
      <c r="E2741" t="s">
        <v>21</v>
      </c>
      <c r="F2741">
        <v>2018</v>
      </c>
      <c r="G2741">
        <v>2018</v>
      </c>
      <c r="H2741">
        <v>50</v>
      </c>
      <c r="I2741" t="s">
        <v>90</v>
      </c>
      <c r="J2741">
        <v>99</v>
      </c>
      <c r="K2741" t="s">
        <v>23</v>
      </c>
      <c r="L2741">
        <v>6</v>
      </c>
      <c r="M2741" t="s">
        <v>59</v>
      </c>
      <c r="N2741">
        <v>9999</v>
      </c>
      <c r="O2741" t="s">
        <v>40</v>
      </c>
      <c r="P2741">
        <v>732</v>
      </c>
      <c r="T2741" s="3" t="str">
        <f t="shared" si="85"/>
        <v>.</v>
      </c>
      <c r="U2741" s="3" t="str">
        <f>IF(AND(R2741&lt;&gt;"_U",N2741&lt;&gt;9999,N2741&lt;&gt;999,L2741&lt;&gt;"Median"),IFERROR(VLOOKUP(A2741,'TA Total'!A:P,16,0),"."),".")</f>
        <v>.</v>
      </c>
    </row>
    <row r="2742" spans="1:21" x14ac:dyDescent="0.3">
      <c r="A2742" s="1" t="str">
        <f t="shared" si="84"/>
        <v>2018|South Wairarapa District|$100,001-$150,000</v>
      </c>
      <c r="B2742" t="s">
        <v>18</v>
      </c>
      <c r="C2742" t="s">
        <v>19</v>
      </c>
      <c r="D2742" t="s">
        <v>20</v>
      </c>
      <c r="E2742" t="s">
        <v>21</v>
      </c>
      <c r="F2742">
        <v>2018</v>
      </c>
      <c r="G2742">
        <v>2018</v>
      </c>
      <c r="H2742">
        <v>50</v>
      </c>
      <c r="I2742" t="s">
        <v>90</v>
      </c>
      <c r="J2742">
        <v>99</v>
      </c>
      <c r="K2742" t="s">
        <v>23</v>
      </c>
      <c r="L2742">
        <v>6</v>
      </c>
      <c r="M2742" t="s">
        <v>59</v>
      </c>
      <c r="N2742">
        <v>1</v>
      </c>
      <c r="O2742" t="s">
        <v>33</v>
      </c>
      <c r="P2742">
        <v>489</v>
      </c>
      <c r="T2742" s="3">
        <f t="shared" si="85"/>
        <v>66.8</v>
      </c>
      <c r="U2742" s="3">
        <f>IF(AND(R2742&lt;&gt;"_U",N2742&lt;&gt;9999,N2742&lt;&gt;999,L2742&lt;&gt;"Median"),IFERROR(VLOOKUP(A2742,'TA Total'!A:P,16,0),"."),".")</f>
        <v>732</v>
      </c>
    </row>
    <row r="2743" spans="1:21" x14ac:dyDescent="0.3">
      <c r="A2743" s="1" t="str">
        <f t="shared" si="84"/>
        <v>2018|South Wairarapa District|$100,001-$150,000</v>
      </c>
      <c r="B2743" t="s">
        <v>18</v>
      </c>
      <c r="C2743" t="s">
        <v>19</v>
      </c>
      <c r="D2743" t="s">
        <v>20</v>
      </c>
      <c r="E2743" t="s">
        <v>21</v>
      </c>
      <c r="F2743">
        <v>2018</v>
      </c>
      <c r="G2743">
        <v>2018</v>
      </c>
      <c r="H2743">
        <v>50</v>
      </c>
      <c r="I2743" t="s">
        <v>90</v>
      </c>
      <c r="J2743">
        <v>99</v>
      </c>
      <c r="K2743" t="s">
        <v>23</v>
      </c>
      <c r="L2743">
        <v>6</v>
      </c>
      <c r="M2743" t="s">
        <v>59</v>
      </c>
      <c r="N2743">
        <v>999</v>
      </c>
      <c r="O2743" t="s">
        <v>42</v>
      </c>
      <c r="P2743">
        <v>0</v>
      </c>
      <c r="T2743" s="3" t="str">
        <f t="shared" si="85"/>
        <v>.</v>
      </c>
      <c r="U2743" s="3" t="str">
        <f>IF(AND(R2743&lt;&gt;"_U",N2743&lt;&gt;9999,N2743&lt;&gt;999,L2743&lt;&gt;"Median"),IFERROR(VLOOKUP(A2743,'TA Total'!A:P,16,0),"."),".")</f>
        <v>.</v>
      </c>
    </row>
    <row r="2744" spans="1:21" x14ac:dyDescent="0.3">
      <c r="A2744" s="1" t="str">
        <f t="shared" si="84"/>
        <v>2018|South Wairarapa District|$150,001-$200,000</v>
      </c>
      <c r="B2744" t="s">
        <v>18</v>
      </c>
      <c r="C2744" t="s">
        <v>19</v>
      </c>
      <c r="D2744" t="s">
        <v>20</v>
      </c>
      <c r="E2744" t="s">
        <v>21</v>
      </c>
      <c r="F2744">
        <v>2018</v>
      </c>
      <c r="G2744">
        <v>2018</v>
      </c>
      <c r="H2744">
        <v>50</v>
      </c>
      <c r="I2744" t="s">
        <v>90</v>
      </c>
      <c r="J2744">
        <v>99</v>
      </c>
      <c r="K2744" t="s">
        <v>23</v>
      </c>
      <c r="L2744">
        <v>7</v>
      </c>
      <c r="M2744" t="s">
        <v>43</v>
      </c>
      <c r="N2744">
        <v>1</v>
      </c>
      <c r="O2744" t="s">
        <v>33</v>
      </c>
      <c r="P2744">
        <v>441</v>
      </c>
      <c r="T2744" s="3">
        <f t="shared" si="85"/>
        <v>68.69</v>
      </c>
      <c r="U2744" s="3">
        <f>IF(AND(R2744&lt;&gt;"_U",N2744&lt;&gt;9999,N2744&lt;&gt;999,L2744&lt;&gt;"Median"),IFERROR(VLOOKUP(A2744,'TA Total'!A:P,16,0),"."),".")</f>
        <v>642</v>
      </c>
    </row>
    <row r="2745" spans="1:21" x14ac:dyDescent="0.3">
      <c r="A2745" s="1" t="str">
        <f t="shared" si="84"/>
        <v>2018|South Wairarapa District|$150,001-$200,000</v>
      </c>
      <c r="B2745" t="s">
        <v>18</v>
      </c>
      <c r="C2745" t="s">
        <v>19</v>
      </c>
      <c r="D2745" t="s">
        <v>20</v>
      </c>
      <c r="E2745" t="s">
        <v>21</v>
      </c>
      <c r="F2745">
        <v>2018</v>
      </c>
      <c r="G2745">
        <v>2018</v>
      </c>
      <c r="H2745">
        <v>50</v>
      </c>
      <c r="I2745" t="s">
        <v>90</v>
      </c>
      <c r="J2745">
        <v>99</v>
      </c>
      <c r="K2745" t="s">
        <v>23</v>
      </c>
      <c r="L2745">
        <v>7</v>
      </c>
      <c r="M2745" t="s">
        <v>43</v>
      </c>
      <c r="N2745">
        <v>9999</v>
      </c>
      <c r="O2745" t="s">
        <v>40</v>
      </c>
      <c r="P2745">
        <v>642</v>
      </c>
      <c r="T2745" s="3" t="str">
        <f t="shared" si="85"/>
        <v>.</v>
      </c>
      <c r="U2745" s="3" t="str">
        <f>IF(AND(R2745&lt;&gt;"_U",N2745&lt;&gt;9999,N2745&lt;&gt;999,L2745&lt;&gt;"Median"),IFERROR(VLOOKUP(A2745,'TA Total'!A:P,16,0),"."),".")</f>
        <v>.</v>
      </c>
    </row>
    <row r="2746" spans="1:21" x14ac:dyDescent="0.3">
      <c r="A2746" s="1" t="str">
        <f t="shared" si="84"/>
        <v>2018|South Wairarapa District|$150,001-$200,000</v>
      </c>
      <c r="B2746" t="s">
        <v>18</v>
      </c>
      <c r="C2746" t="s">
        <v>19</v>
      </c>
      <c r="D2746" t="s">
        <v>20</v>
      </c>
      <c r="E2746" t="s">
        <v>21</v>
      </c>
      <c r="F2746">
        <v>2018</v>
      </c>
      <c r="G2746">
        <v>2018</v>
      </c>
      <c r="H2746">
        <v>50</v>
      </c>
      <c r="I2746" t="s">
        <v>90</v>
      </c>
      <c r="J2746">
        <v>99</v>
      </c>
      <c r="K2746" t="s">
        <v>23</v>
      </c>
      <c r="L2746">
        <v>7</v>
      </c>
      <c r="M2746" t="s">
        <v>43</v>
      </c>
      <c r="N2746">
        <v>2</v>
      </c>
      <c r="O2746" t="s">
        <v>28</v>
      </c>
      <c r="P2746">
        <v>51</v>
      </c>
      <c r="T2746" s="3">
        <f t="shared" si="85"/>
        <v>7.94</v>
      </c>
      <c r="U2746" s="3">
        <f>IF(AND(R2746&lt;&gt;"_U",N2746&lt;&gt;9999,N2746&lt;&gt;999,L2746&lt;&gt;"Median"),IFERROR(VLOOKUP(A2746,'TA Total'!A:P,16,0),"."),".")</f>
        <v>642</v>
      </c>
    </row>
    <row r="2747" spans="1:21" x14ac:dyDescent="0.3">
      <c r="A2747" s="1" t="str">
        <f t="shared" si="84"/>
        <v>2018|South Wairarapa District|$150,001-$200,000</v>
      </c>
      <c r="B2747" t="s">
        <v>18</v>
      </c>
      <c r="C2747" t="s">
        <v>19</v>
      </c>
      <c r="D2747" t="s">
        <v>20</v>
      </c>
      <c r="E2747" t="s">
        <v>21</v>
      </c>
      <c r="F2747">
        <v>2018</v>
      </c>
      <c r="G2747">
        <v>2018</v>
      </c>
      <c r="H2747">
        <v>50</v>
      </c>
      <c r="I2747" t="s">
        <v>90</v>
      </c>
      <c r="J2747">
        <v>99</v>
      </c>
      <c r="K2747" t="s">
        <v>23</v>
      </c>
      <c r="L2747">
        <v>7</v>
      </c>
      <c r="M2747" t="s">
        <v>43</v>
      </c>
      <c r="N2747">
        <v>999</v>
      </c>
      <c r="O2747" t="s">
        <v>42</v>
      </c>
      <c r="P2747">
        <v>0</v>
      </c>
      <c r="T2747" s="3" t="str">
        <f t="shared" si="85"/>
        <v>.</v>
      </c>
      <c r="U2747" s="3" t="str">
        <f>IF(AND(R2747&lt;&gt;"_U",N2747&lt;&gt;9999,N2747&lt;&gt;999,L2747&lt;&gt;"Median"),IFERROR(VLOOKUP(A2747,'TA Total'!A:P,16,0),"."),".")</f>
        <v>.</v>
      </c>
    </row>
    <row r="2748" spans="1:21" x14ac:dyDescent="0.3">
      <c r="A2748" s="1" t="str">
        <f t="shared" si="84"/>
        <v>2018|South Wairarapa District|$150,001-$200,000</v>
      </c>
      <c r="B2748" t="s">
        <v>18</v>
      </c>
      <c r="C2748" t="s">
        <v>19</v>
      </c>
      <c r="D2748" t="s">
        <v>20</v>
      </c>
      <c r="E2748" t="s">
        <v>21</v>
      </c>
      <c r="F2748">
        <v>2018</v>
      </c>
      <c r="G2748">
        <v>2018</v>
      </c>
      <c r="H2748">
        <v>50</v>
      </c>
      <c r="I2748" t="s">
        <v>90</v>
      </c>
      <c r="J2748">
        <v>99</v>
      </c>
      <c r="K2748" t="s">
        <v>23</v>
      </c>
      <c r="L2748">
        <v>7</v>
      </c>
      <c r="M2748" t="s">
        <v>43</v>
      </c>
      <c r="N2748">
        <v>3</v>
      </c>
      <c r="O2748" t="s">
        <v>25</v>
      </c>
      <c r="P2748">
        <v>150</v>
      </c>
      <c r="T2748" s="3">
        <f t="shared" si="85"/>
        <v>23.36</v>
      </c>
      <c r="U2748" s="3">
        <f>IF(AND(R2748&lt;&gt;"_U",N2748&lt;&gt;9999,N2748&lt;&gt;999,L2748&lt;&gt;"Median"),IFERROR(VLOOKUP(A2748,'TA Total'!A:P,16,0),"."),".")</f>
        <v>642</v>
      </c>
    </row>
    <row r="2749" spans="1:21" x14ac:dyDescent="0.3">
      <c r="A2749" s="1" t="str">
        <f t="shared" si="84"/>
        <v>2018|South Wairarapa District|$150,001-$200,000</v>
      </c>
      <c r="B2749" t="s">
        <v>18</v>
      </c>
      <c r="C2749" t="s">
        <v>19</v>
      </c>
      <c r="D2749" t="s">
        <v>20</v>
      </c>
      <c r="E2749" t="s">
        <v>21</v>
      </c>
      <c r="F2749">
        <v>2018</v>
      </c>
      <c r="G2749">
        <v>2018</v>
      </c>
      <c r="H2749">
        <v>50</v>
      </c>
      <c r="I2749" t="s">
        <v>90</v>
      </c>
      <c r="J2749">
        <v>99</v>
      </c>
      <c r="K2749" t="s">
        <v>23</v>
      </c>
      <c r="L2749">
        <v>7</v>
      </c>
      <c r="M2749" t="s">
        <v>43</v>
      </c>
      <c r="N2749">
        <v>7777</v>
      </c>
      <c r="O2749" t="s">
        <v>37</v>
      </c>
      <c r="P2749">
        <v>642</v>
      </c>
      <c r="T2749" s="3">
        <f t="shared" si="85"/>
        <v>100</v>
      </c>
      <c r="U2749" s="3">
        <f>IF(AND(R2749&lt;&gt;"_U",N2749&lt;&gt;9999,N2749&lt;&gt;999,L2749&lt;&gt;"Median"),IFERROR(VLOOKUP(A2749,'TA Total'!A:P,16,0),"."),".")</f>
        <v>642</v>
      </c>
    </row>
    <row r="2750" spans="1:21" x14ac:dyDescent="0.3">
      <c r="A2750" s="1" t="str">
        <f t="shared" si="84"/>
        <v>2018|South Wairarapa District|$200,001 or more</v>
      </c>
      <c r="B2750" t="s">
        <v>18</v>
      </c>
      <c r="C2750" t="s">
        <v>19</v>
      </c>
      <c r="D2750" t="s">
        <v>20</v>
      </c>
      <c r="E2750" t="s">
        <v>21</v>
      </c>
      <c r="F2750">
        <v>2018</v>
      </c>
      <c r="G2750">
        <v>2018</v>
      </c>
      <c r="H2750">
        <v>50</v>
      </c>
      <c r="I2750" t="s">
        <v>90</v>
      </c>
      <c r="J2750">
        <v>99</v>
      </c>
      <c r="K2750" t="s">
        <v>23</v>
      </c>
      <c r="L2750">
        <v>8</v>
      </c>
      <c r="M2750" t="s">
        <v>27</v>
      </c>
      <c r="N2750">
        <v>9999</v>
      </c>
      <c r="O2750" t="s">
        <v>40</v>
      </c>
      <c r="R2750" t="s">
        <v>29</v>
      </c>
      <c r="S2750" t="s">
        <v>30</v>
      </c>
      <c r="T2750" s="3" t="str">
        <f t="shared" si="85"/>
        <v>.</v>
      </c>
      <c r="U2750" s="3" t="str">
        <f>IF(AND(R2750&lt;&gt;"_U",N2750&lt;&gt;9999,N2750&lt;&gt;999,L2750&lt;&gt;"Median"),IFERROR(VLOOKUP(A2750,'TA Total'!A:P,16,0),"."),".")</f>
        <v>.</v>
      </c>
    </row>
    <row r="2751" spans="1:21" x14ac:dyDescent="0.3">
      <c r="A2751" s="1" t="str">
        <f t="shared" si="84"/>
        <v>2018|South Wairarapa District|$200,001 or more</v>
      </c>
      <c r="B2751" t="s">
        <v>18</v>
      </c>
      <c r="C2751" t="s">
        <v>19</v>
      </c>
      <c r="D2751" t="s">
        <v>20</v>
      </c>
      <c r="E2751" t="s">
        <v>21</v>
      </c>
      <c r="F2751">
        <v>2018</v>
      </c>
      <c r="G2751">
        <v>2018</v>
      </c>
      <c r="H2751">
        <v>50</v>
      </c>
      <c r="I2751" t="s">
        <v>90</v>
      </c>
      <c r="J2751">
        <v>99</v>
      </c>
      <c r="K2751" t="s">
        <v>23</v>
      </c>
      <c r="L2751">
        <v>8</v>
      </c>
      <c r="M2751" t="s">
        <v>27</v>
      </c>
      <c r="N2751">
        <v>999</v>
      </c>
      <c r="O2751" t="s">
        <v>42</v>
      </c>
      <c r="R2751" t="s">
        <v>29</v>
      </c>
      <c r="S2751" t="s">
        <v>30</v>
      </c>
      <c r="T2751" s="3" t="str">
        <f t="shared" si="85"/>
        <v>.</v>
      </c>
      <c r="U2751" s="3" t="str">
        <f>IF(AND(R2751&lt;&gt;"_U",N2751&lt;&gt;9999,N2751&lt;&gt;999,L2751&lt;&gt;"Median"),IFERROR(VLOOKUP(A2751,'TA Total'!A:P,16,0),"."),".")</f>
        <v>.</v>
      </c>
    </row>
    <row r="2752" spans="1:21" x14ac:dyDescent="0.3">
      <c r="A2752" s="1" t="str">
        <f t="shared" si="84"/>
        <v>2018|South Wairarapa District|$200,001 or more</v>
      </c>
      <c r="B2752" t="s">
        <v>18</v>
      </c>
      <c r="C2752" t="s">
        <v>19</v>
      </c>
      <c r="D2752" t="s">
        <v>20</v>
      </c>
      <c r="E2752" t="s">
        <v>21</v>
      </c>
      <c r="F2752">
        <v>2018</v>
      </c>
      <c r="G2752">
        <v>2018</v>
      </c>
      <c r="H2752">
        <v>50</v>
      </c>
      <c r="I2752" t="s">
        <v>90</v>
      </c>
      <c r="J2752">
        <v>99</v>
      </c>
      <c r="K2752" t="s">
        <v>23</v>
      </c>
      <c r="L2752">
        <v>8</v>
      </c>
      <c r="M2752" t="s">
        <v>27</v>
      </c>
      <c r="N2752">
        <v>1</v>
      </c>
      <c r="O2752" t="s">
        <v>33</v>
      </c>
      <c r="R2752" t="s">
        <v>29</v>
      </c>
      <c r="S2752" t="s">
        <v>30</v>
      </c>
      <c r="T2752" s="3" t="str">
        <f t="shared" si="85"/>
        <v>.</v>
      </c>
      <c r="U2752" s="3" t="str">
        <f>IF(AND(R2752&lt;&gt;"_U",N2752&lt;&gt;9999,N2752&lt;&gt;999,L2752&lt;&gt;"Median"),IFERROR(VLOOKUP(A2752,'TA Total'!A:P,16,0),"."),".")</f>
        <v>.</v>
      </c>
    </row>
    <row r="2753" spans="1:21" x14ac:dyDescent="0.3">
      <c r="A2753" s="1" t="str">
        <f t="shared" si="84"/>
        <v>2018|South Wairarapa District|$200,001 or more</v>
      </c>
      <c r="B2753" t="s">
        <v>18</v>
      </c>
      <c r="C2753" t="s">
        <v>19</v>
      </c>
      <c r="D2753" t="s">
        <v>20</v>
      </c>
      <c r="E2753" t="s">
        <v>21</v>
      </c>
      <c r="F2753">
        <v>2018</v>
      </c>
      <c r="G2753">
        <v>2018</v>
      </c>
      <c r="H2753">
        <v>50</v>
      </c>
      <c r="I2753" t="s">
        <v>90</v>
      </c>
      <c r="J2753">
        <v>99</v>
      </c>
      <c r="K2753" t="s">
        <v>23</v>
      </c>
      <c r="L2753">
        <v>8</v>
      </c>
      <c r="M2753" t="s">
        <v>27</v>
      </c>
      <c r="N2753">
        <v>7777</v>
      </c>
      <c r="O2753" t="s">
        <v>37</v>
      </c>
      <c r="R2753" t="s">
        <v>29</v>
      </c>
      <c r="S2753" t="s">
        <v>30</v>
      </c>
      <c r="T2753" s="3" t="str">
        <f t="shared" si="85"/>
        <v>.</v>
      </c>
      <c r="U2753" s="3" t="str">
        <f>IF(AND(R2753&lt;&gt;"_U",N2753&lt;&gt;9999,N2753&lt;&gt;999,L2753&lt;&gt;"Median"),IFERROR(VLOOKUP(A2753,'TA Total'!A:P,16,0),"."),".")</f>
        <v>.</v>
      </c>
    </row>
    <row r="2754" spans="1:21" x14ac:dyDescent="0.3">
      <c r="A2754" s="1" t="str">
        <f t="shared" si="84"/>
        <v>2018|South Wairarapa District|$200,001 or more</v>
      </c>
      <c r="B2754" t="s">
        <v>18</v>
      </c>
      <c r="C2754" t="s">
        <v>19</v>
      </c>
      <c r="D2754" t="s">
        <v>20</v>
      </c>
      <c r="E2754" t="s">
        <v>21</v>
      </c>
      <c r="F2754">
        <v>2018</v>
      </c>
      <c r="G2754">
        <v>2018</v>
      </c>
      <c r="H2754">
        <v>50</v>
      </c>
      <c r="I2754" t="s">
        <v>90</v>
      </c>
      <c r="J2754">
        <v>99</v>
      </c>
      <c r="K2754" t="s">
        <v>23</v>
      </c>
      <c r="L2754">
        <v>8</v>
      </c>
      <c r="M2754" t="s">
        <v>27</v>
      </c>
      <c r="N2754">
        <v>2</v>
      </c>
      <c r="O2754" t="s">
        <v>28</v>
      </c>
      <c r="R2754" t="s">
        <v>29</v>
      </c>
      <c r="S2754" t="s">
        <v>30</v>
      </c>
      <c r="T2754" s="3" t="str">
        <f t="shared" si="85"/>
        <v>.</v>
      </c>
      <c r="U2754" s="3" t="str">
        <f>IF(AND(R2754&lt;&gt;"_U",N2754&lt;&gt;9999,N2754&lt;&gt;999,L2754&lt;&gt;"Median"),IFERROR(VLOOKUP(A2754,'TA Total'!A:P,16,0),"."),".")</f>
        <v>.</v>
      </c>
    </row>
    <row r="2755" spans="1:21" x14ac:dyDescent="0.3">
      <c r="A2755" s="1" t="str">
        <f t="shared" ref="A2755:A2818" si="86">G2755&amp;"|"&amp;I2755&amp;"|"&amp;M2755</f>
        <v>2018|South Wairarapa District|$200,001 or more</v>
      </c>
      <c r="B2755" t="s">
        <v>18</v>
      </c>
      <c r="C2755" t="s">
        <v>19</v>
      </c>
      <c r="D2755" t="s">
        <v>20</v>
      </c>
      <c r="E2755" t="s">
        <v>21</v>
      </c>
      <c r="F2755">
        <v>2018</v>
      </c>
      <c r="G2755">
        <v>2018</v>
      </c>
      <c r="H2755">
        <v>50</v>
      </c>
      <c r="I2755" t="s">
        <v>90</v>
      </c>
      <c r="J2755">
        <v>99</v>
      </c>
      <c r="K2755" t="s">
        <v>23</v>
      </c>
      <c r="L2755">
        <v>8</v>
      </c>
      <c r="M2755" t="s">
        <v>27</v>
      </c>
      <c r="N2755">
        <v>3</v>
      </c>
      <c r="O2755" t="s">
        <v>25</v>
      </c>
      <c r="R2755" t="s">
        <v>29</v>
      </c>
      <c r="S2755" t="s">
        <v>30</v>
      </c>
      <c r="T2755" s="3" t="str">
        <f t="shared" ref="T2755:T2818" si="87">IF(AND(R2755&lt;&gt;"_U",R2755&lt;&gt;"c",N2755&lt;&gt;999,N2755&lt;&gt;9999,L2755&lt;&gt;"Median"),IFERROR((ROUND(P2755/U2755*100,2)),"."),".")</f>
        <v>.</v>
      </c>
      <c r="U2755" s="3" t="str">
        <f>IF(AND(R2755&lt;&gt;"_U",N2755&lt;&gt;9999,N2755&lt;&gt;999,L2755&lt;&gt;"Median"),IFERROR(VLOOKUP(A2755,'TA Total'!A:P,16,0),"."),".")</f>
        <v>.</v>
      </c>
    </row>
    <row r="2756" spans="1:21" x14ac:dyDescent="0.3">
      <c r="A2756" s="1" t="str">
        <f t="shared" si="86"/>
        <v>2018|South Wairarapa District|Total stated - total household income</v>
      </c>
      <c r="B2756" t="s">
        <v>18</v>
      </c>
      <c r="C2756" t="s">
        <v>19</v>
      </c>
      <c r="D2756" t="s">
        <v>20</v>
      </c>
      <c r="E2756" t="s">
        <v>21</v>
      </c>
      <c r="F2756">
        <v>2018</v>
      </c>
      <c r="G2756">
        <v>2018</v>
      </c>
      <c r="H2756">
        <v>50</v>
      </c>
      <c r="I2756" t="s">
        <v>90</v>
      </c>
      <c r="J2756">
        <v>99</v>
      </c>
      <c r="K2756" t="s">
        <v>23</v>
      </c>
      <c r="L2756">
        <v>77</v>
      </c>
      <c r="M2756" t="s">
        <v>32</v>
      </c>
      <c r="N2756">
        <v>3</v>
      </c>
      <c r="O2756" t="s">
        <v>25</v>
      </c>
      <c r="P2756">
        <v>600</v>
      </c>
      <c r="T2756" s="3">
        <f t="shared" si="87"/>
        <v>14.86</v>
      </c>
      <c r="U2756" s="3">
        <f>IF(AND(R2756&lt;&gt;"_U",N2756&lt;&gt;9999,N2756&lt;&gt;999,L2756&lt;&gt;"Median"),IFERROR(VLOOKUP(A2756,'TA Total'!A:P,16,0),"."),".")</f>
        <v>4038</v>
      </c>
    </row>
    <row r="2757" spans="1:21" x14ac:dyDescent="0.3">
      <c r="A2757" s="1" t="str">
        <f t="shared" si="86"/>
        <v>2018|South Wairarapa District|Total stated - total household income</v>
      </c>
      <c r="B2757" t="s">
        <v>18</v>
      </c>
      <c r="C2757" t="s">
        <v>19</v>
      </c>
      <c r="D2757" t="s">
        <v>20</v>
      </c>
      <c r="E2757" t="s">
        <v>21</v>
      </c>
      <c r="F2757">
        <v>2018</v>
      </c>
      <c r="G2757">
        <v>2018</v>
      </c>
      <c r="H2757">
        <v>50</v>
      </c>
      <c r="I2757" t="s">
        <v>90</v>
      </c>
      <c r="J2757">
        <v>99</v>
      </c>
      <c r="K2757" t="s">
        <v>23</v>
      </c>
      <c r="L2757">
        <v>77</v>
      </c>
      <c r="M2757" t="s">
        <v>32</v>
      </c>
      <c r="N2757">
        <v>2</v>
      </c>
      <c r="O2757" t="s">
        <v>28</v>
      </c>
      <c r="P2757">
        <v>966</v>
      </c>
      <c r="T2757" s="3">
        <f t="shared" si="87"/>
        <v>23.92</v>
      </c>
      <c r="U2757" s="3">
        <f>IF(AND(R2757&lt;&gt;"_U",N2757&lt;&gt;9999,N2757&lt;&gt;999,L2757&lt;&gt;"Median"),IFERROR(VLOOKUP(A2757,'TA Total'!A:P,16,0),"."),".")</f>
        <v>4038</v>
      </c>
    </row>
    <row r="2758" spans="1:21" x14ac:dyDescent="0.3">
      <c r="A2758" s="1" t="str">
        <f t="shared" si="86"/>
        <v>2018|South Wairarapa District|Total stated - total household income</v>
      </c>
      <c r="B2758" t="s">
        <v>18</v>
      </c>
      <c r="C2758" t="s">
        <v>19</v>
      </c>
      <c r="D2758" t="s">
        <v>20</v>
      </c>
      <c r="E2758" t="s">
        <v>21</v>
      </c>
      <c r="F2758">
        <v>2018</v>
      </c>
      <c r="G2758">
        <v>2018</v>
      </c>
      <c r="H2758">
        <v>50</v>
      </c>
      <c r="I2758" t="s">
        <v>90</v>
      </c>
      <c r="J2758">
        <v>99</v>
      </c>
      <c r="K2758" t="s">
        <v>23</v>
      </c>
      <c r="L2758">
        <v>77</v>
      </c>
      <c r="M2758" t="s">
        <v>32</v>
      </c>
      <c r="N2758">
        <v>7777</v>
      </c>
      <c r="O2758" t="s">
        <v>37</v>
      </c>
      <c r="P2758">
        <v>4038</v>
      </c>
      <c r="T2758" s="3">
        <f t="shared" si="87"/>
        <v>100</v>
      </c>
      <c r="U2758" s="3">
        <f>IF(AND(R2758&lt;&gt;"_U",N2758&lt;&gt;9999,N2758&lt;&gt;999,L2758&lt;&gt;"Median"),IFERROR(VLOOKUP(A2758,'TA Total'!A:P,16,0),"."),".")</f>
        <v>4038</v>
      </c>
    </row>
    <row r="2759" spans="1:21" x14ac:dyDescent="0.3">
      <c r="A2759" s="1" t="str">
        <f t="shared" si="86"/>
        <v>2018|South Wairarapa District|Total stated - total household income</v>
      </c>
      <c r="B2759" t="s">
        <v>18</v>
      </c>
      <c r="C2759" t="s">
        <v>19</v>
      </c>
      <c r="D2759" t="s">
        <v>20</v>
      </c>
      <c r="E2759" t="s">
        <v>21</v>
      </c>
      <c r="F2759">
        <v>2018</v>
      </c>
      <c r="G2759">
        <v>2018</v>
      </c>
      <c r="H2759">
        <v>50</v>
      </c>
      <c r="I2759" t="s">
        <v>90</v>
      </c>
      <c r="J2759">
        <v>99</v>
      </c>
      <c r="K2759" t="s">
        <v>23</v>
      </c>
      <c r="L2759">
        <v>77</v>
      </c>
      <c r="M2759" t="s">
        <v>32</v>
      </c>
      <c r="N2759">
        <v>9999</v>
      </c>
      <c r="O2759" t="s">
        <v>40</v>
      </c>
      <c r="P2759">
        <v>4038</v>
      </c>
      <c r="T2759" s="3" t="str">
        <f t="shared" si="87"/>
        <v>.</v>
      </c>
      <c r="U2759" s="3" t="str">
        <f>IF(AND(R2759&lt;&gt;"_U",N2759&lt;&gt;9999,N2759&lt;&gt;999,L2759&lt;&gt;"Median"),IFERROR(VLOOKUP(A2759,'TA Total'!A:P,16,0),"."),".")</f>
        <v>.</v>
      </c>
    </row>
    <row r="2760" spans="1:21" x14ac:dyDescent="0.3">
      <c r="A2760" s="1" t="str">
        <f t="shared" si="86"/>
        <v>2018|South Wairarapa District|Total stated - total household income</v>
      </c>
      <c r="B2760" t="s">
        <v>18</v>
      </c>
      <c r="C2760" t="s">
        <v>19</v>
      </c>
      <c r="D2760" t="s">
        <v>20</v>
      </c>
      <c r="E2760" t="s">
        <v>21</v>
      </c>
      <c r="F2760">
        <v>2018</v>
      </c>
      <c r="G2760">
        <v>2018</v>
      </c>
      <c r="H2760">
        <v>50</v>
      </c>
      <c r="I2760" t="s">
        <v>90</v>
      </c>
      <c r="J2760">
        <v>99</v>
      </c>
      <c r="K2760" t="s">
        <v>23</v>
      </c>
      <c r="L2760">
        <v>77</v>
      </c>
      <c r="M2760" t="s">
        <v>32</v>
      </c>
      <c r="N2760">
        <v>999</v>
      </c>
      <c r="O2760" t="s">
        <v>42</v>
      </c>
      <c r="P2760">
        <v>0</v>
      </c>
      <c r="T2760" s="3" t="str">
        <f t="shared" si="87"/>
        <v>.</v>
      </c>
      <c r="U2760" s="3" t="str">
        <f>IF(AND(R2760&lt;&gt;"_U",N2760&lt;&gt;9999,N2760&lt;&gt;999,L2760&lt;&gt;"Median"),IFERROR(VLOOKUP(A2760,'TA Total'!A:P,16,0),"."),".")</f>
        <v>.</v>
      </c>
    </row>
    <row r="2761" spans="1:21" x14ac:dyDescent="0.3">
      <c r="A2761" s="1" t="str">
        <f t="shared" si="86"/>
        <v>2018|South Wairarapa District|Total stated - total household income</v>
      </c>
      <c r="B2761" t="s">
        <v>18</v>
      </c>
      <c r="C2761" t="s">
        <v>19</v>
      </c>
      <c r="D2761" t="s">
        <v>20</v>
      </c>
      <c r="E2761" t="s">
        <v>21</v>
      </c>
      <c r="F2761">
        <v>2018</v>
      </c>
      <c r="G2761">
        <v>2018</v>
      </c>
      <c r="H2761">
        <v>50</v>
      </c>
      <c r="I2761" t="s">
        <v>90</v>
      </c>
      <c r="J2761">
        <v>99</v>
      </c>
      <c r="K2761" t="s">
        <v>23</v>
      </c>
      <c r="L2761">
        <v>77</v>
      </c>
      <c r="M2761" t="s">
        <v>32</v>
      </c>
      <c r="N2761">
        <v>1</v>
      </c>
      <c r="O2761" t="s">
        <v>33</v>
      </c>
      <c r="P2761">
        <v>2475</v>
      </c>
      <c r="T2761" s="3">
        <f t="shared" si="87"/>
        <v>61.29</v>
      </c>
      <c r="U2761" s="3">
        <f>IF(AND(R2761&lt;&gt;"_U",N2761&lt;&gt;9999,N2761&lt;&gt;999,L2761&lt;&gt;"Median"),IFERROR(VLOOKUP(A2761,'TA Total'!A:P,16,0),"."),".")</f>
        <v>4038</v>
      </c>
    </row>
    <row r="2762" spans="1:21" x14ac:dyDescent="0.3">
      <c r="A2762" s="1" t="str">
        <f t="shared" si="86"/>
        <v>2018|South Wairarapa District|Total - total household income</v>
      </c>
      <c r="B2762" t="s">
        <v>18</v>
      </c>
      <c r="C2762" t="s">
        <v>19</v>
      </c>
      <c r="D2762" t="s">
        <v>20</v>
      </c>
      <c r="E2762" t="s">
        <v>21</v>
      </c>
      <c r="F2762">
        <v>2018</v>
      </c>
      <c r="G2762">
        <v>2018</v>
      </c>
      <c r="H2762">
        <v>50</v>
      </c>
      <c r="I2762" t="s">
        <v>90</v>
      </c>
      <c r="J2762">
        <v>99</v>
      </c>
      <c r="K2762" t="s">
        <v>23</v>
      </c>
      <c r="L2762">
        <v>99</v>
      </c>
      <c r="M2762" t="s">
        <v>48</v>
      </c>
      <c r="N2762">
        <v>999</v>
      </c>
      <c r="O2762" t="s">
        <v>42</v>
      </c>
      <c r="P2762">
        <v>9</v>
      </c>
      <c r="T2762" s="3" t="str">
        <f t="shared" si="87"/>
        <v>.</v>
      </c>
      <c r="U2762" s="3" t="str">
        <f>IF(AND(R2762&lt;&gt;"_U",N2762&lt;&gt;9999,N2762&lt;&gt;999,L2762&lt;&gt;"Median"),IFERROR(VLOOKUP(A2762,'TA Total'!A:P,16,0),"."),".")</f>
        <v>.</v>
      </c>
    </row>
    <row r="2763" spans="1:21" x14ac:dyDescent="0.3">
      <c r="A2763" s="1" t="str">
        <f t="shared" si="86"/>
        <v>2018|South Wairarapa District|Total - total household income</v>
      </c>
      <c r="B2763" t="s">
        <v>18</v>
      </c>
      <c r="C2763" t="s">
        <v>19</v>
      </c>
      <c r="D2763" t="s">
        <v>20</v>
      </c>
      <c r="E2763" t="s">
        <v>21</v>
      </c>
      <c r="F2763">
        <v>2018</v>
      </c>
      <c r="G2763">
        <v>2018</v>
      </c>
      <c r="H2763">
        <v>50</v>
      </c>
      <c r="I2763" t="s">
        <v>90</v>
      </c>
      <c r="J2763">
        <v>99</v>
      </c>
      <c r="K2763" t="s">
        <v>23</v>
      </c>
      <c r="L2763">
        <v>99</v>
      </c>
      <c r="M2763" t="s">
        <v>48</v>
      </c>
      <c r="N2763">
        <v>7777</v>
      </c>
      <c r="O2763" t="s">
        <v>37</v>
      </c>
      <c r="P2763">
        <v>4323</v>
      </c>
      <c r="T2763" s="3">
        <f t="shared" si="87"/>
        <v>100</v>
      </c>
      <c r="U2763" s="3">
        <f>IF(AND(R2763&lt;&gt;"_U",N2763&lt;&gt;9999,N2763&lt;&gt;999,L2763&lt;&gt;"Median"),IFERROR(VLOOKUP(A2763,'TA Total'!A:P,16,0),"."),".")</f>
        <v>4323</v>
      </c>
    </row>
    <row r="2764" spans="1:21" x14ac:dyDescent="0.3">
      <c r="A2764" s="1" t="str">
        <f t="shared" si="86"/>
        <v>2018|South Wairarapa District|Total - total household income</v>
      </c>
      <c r="B2764" t="s">
        <v>18</v>
      </c>
      <c r="C2764" t="s">
        <v>19</v>
      </c>
      <c r="D2764" t="s">
        <v>20</v>
      </c>
      <c r="E2764" t="s">
        <v>21</v>
      </c>
      <c r="F2764">
        <v>2018</v>
      </c>
      <c r="G2764">
        <v>2018</v>
      </c>
      <c r="H2764">
        <v>50</v>
      </c>
      <c r="I2764" t="s">
        <v>90</v>
      </c>
      <c r="J2764">
        <v>99</v>
      </c>
      <c r="K2764" t="s">
        <v>23</v>
      </c>
      <c r="L2764">
        <v>99</v>
      </c>
      <c r="M2764" t="s">
        <v>48</v>
      </c>
      <c r="N2764">
        <v>3</v>
      </c>
      <c r="O2764" t="s">
        <v>25</v>
      </c>
      <c r="P2764">
        <v>651</v>
      </c>
      <c r="T2764" s="3">
        <f t="shared" si="87"/>
        <v>15.06</v>
      </c>
      <c r="U2764" s="3">
        <f>IF(AND(R2764&lt;&gt;"_U",N2764&lt;&gt;9999,N2764&lt;&gt;999,L2764&lt;&gt;"Median"),IFERROR(VLOOKUP(A2764,'TA Total'!A:P,16,0),"."),".")</f>
        <v>4323</v>
      </c>
    </row>
    <row r="2765" spans="1:21" x14ac:dyDescent="0.3">
      <c r="A2765" s="1" t="str">
        <f t="shared" si="86"/>
        <v>2018|South Wairarapa District|Total - total household income</v>
      </c>
      <c r="B2765" t="s">
        <v>18</v>
      </c>
      <c r="C2765" t="s">
        <v>19</v>
      </c>
      <c r="D2765" t="s">
        <v>20</v>
      </c>
      <c r="E2765" t="s">
        <v>21</v>
      </c>
      <c r="F2765">
        <v>2018</v>
      </c>
      <c r="G2765">
        <v>2018</v>
      </c>
      <c r="H2765">
        <v>50</v>
      </c>
      <c r="I2765" t="s">
        <v>90</v>
      </c>
      <c r="J2765">
        <v>99</v>
      </c>
      <c r="K2765" t="s">
        <v>23</v>
      </c>
      <c r="L2765">
        <v>99</v>
      </c>
      <c r="M2765" t="s">
        <v>48</v>
      </c>
      <c r="N2765">
        <v>2</v>
      </c>
      <c r="O2765" t="s">
        <v>28</v>
      </c>
      <c r="P2765">
        <v>1035</v>
      </c>
      <c r="T2765" s="3">
        <f t="shared" si="87"/>
        <v>23.94</v>
      </c>
      <c r="U2765" s="3">
        <f>IF(AND(R2765&lt;&gt;"_U",N2765&lt;&gt;9999,N2765&lt;&gt;999,L2765&lt;&gt;"Median"),IFERROR(VLOOKUP(A2765,'TA Total'!A:P,16,0),"."),".")</f>
        <v>4323</v>
      </c>
    </row>
    <row r="2766" spans="1:21" x14ac:dyDescent="0.3">
      <c r="A2766" s="1" t="str">
        <f t="shared" si="86"/>
        <v>2018|South Wairarapa District|Total - total household income</v>
      </c>
      <c r="B2766" t="s">
        <v>18</v>
      </c>
      <c r="C2766" t="s">
        <v>19</v>
      </c>
      <c r="D2766" t="s">
        <v>20</v>
      </c>
      <c r="E2766" t="s">
        <v>21</v>
      </c>
      <c r="F2766">
        <v>2018</v>
      </c>
      <c r="G2766">
        <v>2018</v>
      </c>
      <c r="H2766">
        <v>50</v>
      </c>
      <c r="I2766" t="s">
        <v>90</v>
      </c>
      <c r="J2766">
        <v>99</v>
      </c>
      <c r="K2766" t="s">
        <v>23</v>
      </c>
      <c r="L2766">
        <v>99</v>
      </c>
      <c r="M2766" t="s">
        <v>48</v>
      </c>
      <c r="N2766">
        <v>9999</v>
      </c>
      <c r="O2766" t="s">
        <v>40</v>
      </c>
      <c r="P2766">
        <v>4335</v>
      </c>
      <c r="T2766" s="3" t="str">
        <f t="shared" si="87"/>
        <v>.</v>
      </c>
      <c r="U2766" s="3" t="str">
        <f>IF(AND(R2766&lt;&gt;"_U",N2766&lt;&gt;9999,N2766&lt;&gt;999,L2766&lt;&gt;"Median"),IFERROR(VLOOKUP(A2766,'TA Total'!A:P,16,0),"."),".")</f>
        <v>.</v>
      </c>
    </row>
    <row r="2767" spans="1:21" x14ac:dyDescent="0.3">
      <c r="A2767" s="1" t="str">
        <f t="shared" si="86"/>
        <v>2018|South Wairarapa District|Total - total household income</v>
      </c>
      <c r="B2767" t="s">
        <v>18</v>
      </c>
      <c r="C2767" t="s">
        <v>19</v>
      </c>
      <c r="D2767" t="s">
        <v>20</v>
      </c>
      <c r="E2767" t="s">
        <v>21</v>
      </c>
      <c r="F2767">
        <v>2018</v>
      </c>
      <c r="G2767">
        <v>2018</v>
      </c>
      <c r="H2767">
        <v>50</v>
      </c>
      <c r="I2767" t="s">
        <v>90</v>
      </c>
      <c r="J2767">
        <v>99</v>
      </c>
      <c r="K2767" t="s">
        <v>23</v>
      </c>
      <c r="L2767">
        <v>99</v>
      </c>
      <c r="M2767" t="s">
        <v>48</v>
      </c>
      <c r="N2767">
        <v>1</v>
      </c>
      <c r="O2767" t="s">
        <v>33</v>
      </c>
      <c r="P2767">
        <v>2637</v>
      </c>
      <c r="T2767" s="3">
        <f t="shared" si="87"/>
        <v>61</v>
      </c>
      <c r="U2767" s="3">
        <f>IF(AND(R2767&lt;&gt;"_U",N2767&lt;&gt;9999,N2767&lt;&gt;999,L2767&lt;&gt;"Median"),IFERROR(VLOOKUP(A2767,'TA Total'!A:P,16,0),"."),".")</f>
        <v>4323</v>
      </c>
    </row>
    <row r="2768" spans="1:21" x14ac:dyDescent="0.3">
      <c r="A2768" s="1" t="str">
        <f t="shared" si="86"/>
        <v>2018|South Wairarapa District|Median ($) - total household income</v>
      </c>
      <c r="B2768" t="s">
        <v>18</v>
      </c>
      <c r="C2768" t="s">
        <v>19</v>
      </c>
      <c r="D2768" t="s">
        <v>20</v>
      </c>
      <c r="E2768" t="s">
        <v>21</v>
      </c>
      <c r="F2768">
        <v>2018</v>
      </c>
      <c r="G2768">
        <v>2018</v>
      </c>
      <c r="H2768">
        <v>50</v>
      </c>
      <c r="I2768" t="s">
        <v>90</v>
      </c>
      <c r="J2768">
        <v>99</v>
      </c>
      <c r="K2768" t="s">
        <v>23</v>
      </c>
      <c r="L2768" t="s">
        <v>56</v>
      </c>
      <c r="M2768" t="s">
        <v>57</v>
      </c>
      <c r="N2768">
        <v>7777</v>
      </c>
      <c r="O2768" t="s">
        <v>37</v>
      </c>
      <c r="P2768">
        <v>70600</v>
      </c>
      <c r="T2768" s="3" t="str">
        <f t="shared" si="87"/>
        <v>.</v>
      </c>
      <c r="U2768" s="3" t="str">
        <f>IF(AND(R2768&lt;&gt;"_U",N2768&lt;&gt;9999,N2768&lt;&gt;999,L2768&lt;&gt;"Median"),IFERROR(VLOOKUP(A2768,'TA Total'!A:P,16,0),"."),".")</f>
        <v>.</v>
      </c>
    </row>
    <row r="2769" spans="1:21" x14ac:dyDescent="0.3">
      <c r="A2769" s="1" t="str">
        <f t="shared" si="86"/>
        <v>2018|South Wairarapa District|Median ($) - total household income</v>
      </c>
      <c r="B2769" t="s">
        <v>18</v>
      </c>
      <c r="C2769" t="s">
        <v>19</v>
      </c>
      <c r="D2769" t="s">
        <v>20</v>
      </c>
      <c r="E2769" t="s">
        <v>21</v>
      </c>
      <c r="F2769">
        <v>2018</v>
      </c>
      <c r="G2769">
        <v>2018</v>
      </c>
      <c r="H2769">
        <v>50</v>
      </c>
      <c r="I2769" t="s">
        <v>90</v>
      </c>
      <c r="J2769">
        <v>99</v>
      </c>
      <c r="K2769" t="s">
        <v>23</v>
      </c>
      <c r="L2769" t="s">
        <v>56</v>
      </c>
      <c r="M2769" t="s">
        <v>57</v>
      </c>
      <c r="N2769">
        <v>999</v>
      </c>
      <c r="O2769" t="s">
        <v>42</v>
      </c>
      <c r="P2769">
        <v>55200</v>
      </c>
      <c r="T2769" s="3" t="str">
        <f t="shared" si="87"/>
        <v>.</v>
      </c>
      <c r="U2769" s="3" t="str">
        <f>IF(AND(R2769&lt;&gt;"_U",N2769&lt;&gt;9999,N2769&lt;&gt;999,L2769&lt;&gt;"Median"),IFERROR(VLOOKUP(A2769,'TA Total'!A:P,16,0),"."),".")</f>
        <v>.</v>
      </c>
    </row>
    <row r="2770" spans="1:21" x14ac:dyDescent="0.3">
      <c r="A2770" s="1" t="str">
        <f t="shared" si="86"/>
        <v>2018|South Wairarapa District|Median ($) - total household income</v>
      </c>
      <c r="B2770" t="s">
        <v>18</v>
      </c>
      <c r="C2770" t="s">
        <v>19</v>
      </c>
      <c r="D2770" t="s">
        <v>20</v>
      </c>
      <c r="E2770" t="s">
        <v>21</v>
      </c>
      <c r="F2770">
        <v>2018</v>
      </c>
      <c r="G2770">
        <v>2018</v>
      </c>
      <c r="H2770">
        <v>50</v>
      </c>
      <c r="I2770" t="s">
        <v>90</v>
      </c>
      <c r="J2770">
        <v>99</v>
      </c>
      <c r="K2770" t="s">
        <v>23</v>
      </c>
      <c r="L2770" t="s">
        <v>56</v>
      </c>
      <c r="M2770" t="s">
        <v>57</v>
      </c>
      <c r="N2770">
        <v>9999</v>
      </c>
      <c r="O2770" t="s">
        <v>40</v>
      </c>
      <c r="P2770">
        <v>70600</v>
      </c>
      <c r="T2770" s="3" t="str">
        <f t="shared" si="87"/>
        <v>.</v>
      </c>
      <c r="U2770" s="3" t="str">
        <f>IF(AND(R2770&lt;&gt;"_U",N2770&lt;&gt;9999,N2770&lt;&gt;999,L2770&lt;&gt;"Median"),IFERROR(VLOOKUP(A2770,'TA Total'!A:P,16,0),"."),".")</f>
        <v>.</v>
      </c>
    </row>
    <row r="2771" spans="1:21" x14ac:dyDescent="0.3">
      <c r="A2771" s="1" t="str">
        <f t="shared" si="86"/>
        <v>2018|South Wairarapa District|Median ($) - total household income</v>
      </c>
      <c r="B2771" t="s">
        <v>18</v>
      </c>
      <c r="C2771" t="s">
        <v>19</v>
      </c>
      <c r="D2771" t="s">
        <v>20</v>
      </c>
      <c r="E2771" t="s">
        <v>21</v>
      </c>
      <c r="F2771">
        <v>2018</v>
      </c>
      <c r="G2771">
        <v>2018</v>
      </c>
      <c r="H2771">
        <v>50</v>
      </c>
      <c r="I2771" t="s">
        <v>90</v>
      </c>
      <c r="J2771">
        <v>99</v>
      </c>
      <c r="K2771" t="s">
        <v>23</v>
      </c>
      <c r="L2771" t="s">
        <v>56</v>
      </c>
      <c r="M2771" t="s">
        <v>57</v>
      </c>
      <c r="N2771">
        <v>1</v>
      </c>
      <c r="O2771" t="s">
        <v>33</v>
      </c>
      <c r="P2771">
        <v>78400</v>
      </c>
      <c r="T2771" s="3" t="str">
        <f t="shared" si="87"/>
        <v>.</v>
      </c>
      <c r="U2771" s="3" t="str">
        <f>IF(AND(R2771&lt;&gt;"_U",N2771&lt;&gt;9999,N2771&lt;&gt;999,L2771&lt;&gt;"Median"),IFERROR(VLOOKUP(A2771,'TA Total'!A:P,16,0),"."),".")</f>
        <v>.</v>
      </c>
    </row>
    <row r="2772" spans="1:21" x14ac:dyDescent="0.3">
      <c r="A2772" s="1" t="str">
        <f t="shared" si="86"/>
        <v>2018|South Wairarapa District|Median ($) - total household income</v>
      </c>
      <c r="B2772" t="s">
        <v>18</v>
      </c>
      <c r="C2772" t="s">
        <v>19</v>
      </c>
      <c r="D2772" t="s">
        <v>20</v>
      </c>
      <c r="E2772" t="s">
        <v>21</v>
      </c>
      <c r="F2772">
        <v>2018</v>
      </c>
      <c r="G2772">
        <v>2018</v>
      </c>
      <c r="H2772">
        <v>50</v>
      </c>
      <c r="I2772" t="s">
        <v>90</v>
      </c>
      <c r="J2772">
        <v>99</v>
      </c>
      <c r="K2772" t="s">
        <v>23</v>
      </c>
      <c r="L2772" t="s">
        <v>56</v>
      </c>
      <c r="M2772" t="s">
        <v>57</v>
      </c>
      <c r="N2772">
        <v>3</v>
      </c>
      <c r="O2772" t="s">
        <v>25</v>
      </c>
      <c r="P2772">
        <v>88100</v>
      </c>
      <c r="T2772" s="3" t="str">
        <f t="shared" si="87"/>
        <v>.</v>
      </c>
      <c r="U2772" s="3" t="str">
        <f>IF(AND(R2772&lt;&gt;"_U",N2772&lt;&gt;9999,N2772&lt;&gt;999,L2772&lt;&gt;"Median"),IFERROR(VLOOKUP(A2772,'TA Total'!A:P,16,0),"."),".")</f>
        <v>.</v>
      </c>
    </row>
    <row r="2773" spans="1:21" x14ac:dyDescent="0.3">
      <c r="A2773" s="1" t="str">
        <f t="shared" si="86"/>
        <v>2018|South Wairarapa District|Median ($) - total household income</v>
      </c>
      <c r="B2773" t="s">
        <v>18</v>
      </c>
      <c r="C2773" t="s">
        <v>19</v>
      </c>
      <c r="D2773" t="s">
        <v>20</v>
      </c>
      <c r="E2773" t="s">
        <v>21</v>
      </c>
      <c r="F2773">
        <v>2018</v>
      </c>
      <c r="G2773">
        <v>2018</v>
      </c>
      <c r="H2773">
        <v>50</v>
      </c>
      <c r="I2773" t="s">
        <v>90</v>
      </c>
      <c r="J2773">
        <v>99</v>
      </c>
      <c r="K2773" t="s">
        <v>23</v>
      </c>
      <c r="L2773" t="s">
        <v>56</v>
      </c>
      <c r="M2773" t="s">
        <v>57</v>
      </c>
      <c r="N2773">
        <v>2</v>
      </c>
      <c r="O2773" t="s">
        <v>28</v>
      </c>
      <c r="P2773">
        <v>51300</v>
      </c>
      <c r="T2773" s="3" t="str">
        <f t="shared" si="87"/>
        <v>.</v>
      </c>
      <c r="U2773" s="3" t="str">
        <f>IF(AND(R2773&lt;&gt;"_U",N2773&lt;&gt;9999,N2773&lt;&gt;999,L2773&lt;&gt;"Median"),IFERROR(VLOOKUP(A2773,'TA Total'!A:P,16,0),"."),".")</f>
        <v>.</v>
      </c>
    </row>
    <row r="2774" spans="1:21" x14ac:dyDescent="0.3">
      <c r="A2774" s="1" t="str">
        <f t="shared" si="86"/>
        <v>2018|Tasman District|$20,000 or less</v>
      </c>
      <c r="B2774" t="s">
        <v>18</v>
      </c>
      <c r="C2774" t="s">
        <v>19</v>
      </c>
      <c r="D2774" t="s">
        <v>20</v>
      </c>
      <c r="E2774" t="s">
        <v>21</v>
      </c>
      <c r="F2774">
        <v>2018</v>
      </c>
      <c r="G2774">
        <v>2018</v>
      </c>
      <c r="H2774">
        <v>51</v>
      </c>
      <c r="I2774" t="s">
        <v>146</v>
      </c>
      <c r="J2774">
        <v>99</v>
      </c>
      <c r="K2774" t="s">
        <v>23</v>
      </c>
      <c r="L2774">
        <v>1</v>
      </c>
      <c r="M2774" t="s">
        <v>39</v>
      </c>
      <c r="N2774">
        <v>9999</v>
      </c>
      <c r="O2774" t="s">
        <v>40</v>
      </c>
      <c r="P2774">
        <v>1461</v>
      </c>
      <c r="T2774" s="3" t="str">
        <f t="shared" si="87"/>
        <v>.</v>
      </c>
      <c r="U2774" s="3" t="str">
        <f>IF(AND(R2774&lt;&gt;"_U",N2774&lt;&gt;9999,N2774&lt;&gt;999,L2774&lt;&gt;"Median"),IFERROR(VLOOKUP(A2774,'TA Total'!A:P,16,0),"."),".")</f>
        <v>.</v>
      </c>
    </row>
    <row r="2775" spans="1:21" x14ac:dyDescent="0.3">
      <c r="A2775" s="1" t="str">
        <f t="shared" si="86"/>
        <v>2018|Tasman District|$20,000 or less</v>
      </c>
      <c r="B2775" t="s">
        <v>18</v>
      </c>
      <c r="C2775" t="s">
        <v>19</v>
      </c>
      <c r="D2775" t="s">
        <v>20</v>
      </c>
      <c r="E2775" t="s">
        <v>21</v>
      </c>
      <c r="F2775">
        <v>2018</v>
      </c>
      <c r="G2775">
        <v>2018</v>
      </c>
      <c r="H2775">
        <v>51</v>
      </c>
      <c r="I2775" t="s">
        <v>146</v>
      </c>
      <c r="J2775">
        <v>99</v>
      </c>
      <c r="K2775" t="s">
        <v>23</v>
      </c>
      <c r="L2775">
        <v>1</v>
      </c>
      <c r="M2775" t="s">
        <v>39</v>
      </c>
      <c r="N2775">
        <v>999</v>
      </c>
      <c r="O2775" t="s">
        <v>42</v>
      </c>
      <c r="P2775">
        <v>0</v>
      </c>
      <c r="T2775" s="3" t="str">
        <f t="shared" si="87"/>
        <v>.</v>
      </c>
      <c r="U2775" s="3" t="str">
        <f>IF(AND(R2775&lt;&gt;"_U",N2775&lt;&gt;9999,N2775&lt;&gt;999,L2775&lt;&gt;"Median"),IFERROR(VLOOKUP(A2775,'TA Total'!A:P,16,0),"."),".")</f>
        <v>.</v>
      </c>
    </row>
    <row r="2776" spans="1:21" x14ac:dyDescent="0.3">
      <c r="A2776" s="1" t="str">
        <f t="shared" si="86"/>
        <v>2018|Tasman District|$20,000 or less</v>
      </c>
      <c r="B2776" t="s">
        <v>18</v>
      </c>
      <c r="C2776" t="s">
        <v>19</v>
      </c>
      <c r="D2776" t="s">
        <v>20</v>
      </c>
      <c r="E2776" t="s">
        <v>21</v>
      </c>
      <c r="F2776">
        <v>2018</v>
      </c>
      <c r="G2776">
        <v>2018</v>
      </c>
      <c r="H2776">
        <v>51</v>
      </c>
      <c r="I2776" t="s">
        <v>146</v>
      </c>
      <c r="J2776">
        <v>99</v>
      </c>
      <c r="K2776" t="s">
        <v>23</v>
      </c>
      <c r="L2776">
        <v>1</v>
      </c>
      <c r="M2776" t="s">
        <v>39</v>
      </c>
      <c r="N2776">
        <v>1</v>
      </c>
      <c r="O2776" t="s">
        <v>33</v>
      </c>
      <c r="P2776">
        <v>699</v>
      </c>
      <c r="T2776" s="3">
        <f t="shared" si="87"/>
        <v>47.84</v>
      </c>
      <c r="U2776" s="3">
        <f>IF(AND(R2776&lt;&gt;"_U",N2776&lt;&gt;9999,N2776&lt;&gt;999,L2776&lt;&gt;"Median"),IFERROR(VLOOKUP(A2776,'TA Total'!A:P,16,0),"."),".")</f>
        <v>1461</v>
      </c>
    </row>
    <row r="2777" spans="1:21" x14ac:dyDescent="0.3">
      <c r="A2777" s="1" t="str">
        <f t="shared" si="86"/>
        <v>2018|Tasman District|$20,000 or less</v>
      </c>
      <c r="B2777" t="s">
        <v>18</v>
      </c>
      <c r="C2777" t="s">
        <v>19</v>
      </c>
      <c r="D2777" t="s">
        <v>20</v>
      </c>
      <c r="E2777" t="s">
        <v>21</v>
      </c>
      <c r="F2777">
        <v>2018</v>
      </c>
      <c r="G2777">
        <v>2018</v>
      </c>
      <c r="H2777">
        <v>51</v>
      </c>
      <c r="I2777" t="s">
        <v>146</v>
      </c>
      <c r="J2777">
        <v>99</v>
      </c>
      <c r="K2777" t="s">
        <v>23</v>
      </c>
      <c r="L2777">
        <v>1</v>
      </c>
      <c r="M2777" t="s">
        <v>39</v>
      </c>
      <c r="N2777">
        <v>3</v>
      </c>
      <c r="O2777" t="s">
        <v>25</v>
      </c>
      <c r="P2777">
        <v>153</v>
      </c>
      <c r="T2777" s="3">
        <f t="shared" si="87"/>
        <v>10.47</v>
      </c>
      <c r="U2777" s="3">
        <f>IF(AND(R2777&lt;&gt;"_U",N2777&lt;&gt;9999,N2777&lt;&gt;999,L2777&lt;&gt;"Median"),IFERROR(VLOOKUP(A2777,'TA Total'!A:P,16,0),"."),".")</f>
        <v>1461</v>
      </c>
    </row>
    <row r="2778" spans="1:21" x14ac:dyDescent="0.3">
      <c r="A2778" s="1" t="str">
        <f t="shared" si="86"/>
        <v>2018|Tasman District|$20,000 or less</v>
      </c>
      <c r="B2778" t="s">
        <v>18</v>
      </c>
      <c r="C2778" t="s">
        <v>19</v>
      </c>
      <c r="D2778" t="s">
        <v>20</v>
      </c>
      <c r="E2778" t="s">
        <v>21</v>
      </c>
      <c r="F2778">
        <v>2018</v>
      </c>
      <c r="G2778">
        <v>2018</v>
      </c>
      <c r="H2778">
        <v>51</v>
      </c>
      <c r="I2778" t="s">
        <v>146</v>
      </c>
      <c r="J2778">
        <v>99</v>
      </c>
      <c r="K2778" t="s">
        <v>23</v>
      </c>
      <c r="L2778">
        <v>1</v>
      </c>
      <c r="M2778" t="s">
        <v>39</v>
      </c>
      <c r="N2778">
        <v>2</v>
      </c>
      <c r="O2778" t="s">
        <v>28</v>
      </c>
      <c r="P2778">
        <v>615</v>
      </c>
      <c r="T2778" s="3">
        <f t="shared" si="87"/>
        <v>42.09</v>
      </c>
      <c r="U2778" s="3">
        <f>IF(AND(R2778&lt;&gt;"_U",N2778&lt;&gt;9999,N2778&lt;&gt;999,L2778&lt;&gt;"Median"),IFERROR(VLOOKUP(A2778,'TA Total'!A:P,16,0),"."),".")</f>
        <v>1461</v>
      </c>
    </row>
    <row r="2779" spans="1:21" x14ac:dyDescent="0.3">
      <c r="A2779" s="1" t="str">
        <f t="shared" si="86"/>
        <v>2018|Tasman District|$20,000 or less</v>
      </c>
      <c r="B2779" t="s">
        <v>18</v>
      </c>
      <c r="C2779" t="s">
        <v>19</v>
      </c>
      <c r="D2779" t="s">
        <v>20</v>
      </c>
      <c r="E2779" t="s">
        <v>21</v>
      </c>
      <c r="F2779">
        <v>2018</v>
      </c>
      <c r="G2779">
        <v>2018</v>
      </c>
      <c r="H2779">
        <v>51</v>
      </c>
      <c r="I2779" t="s">
        <v>146</v>
      </c>
      <c r="J2779">
        <v>99</v>
      </c>
      <c r="K2779" t="s">
        <v>23</v>
      </c>
      <c r="L2779">
        <v>1</v>
      </c>
      <c r="M2779" t="s">
        <v>39</v>
      </c>
      <c r="N2779">
        <v>7777</v>
      </c>
      <c r="O2779" t="s">
        <v>37</v>
      </c>
      <c r="P2779">
        <v>1461</v>
      </c>
      <c r="T2779" s="3">
        <f t="shared" si="87"/>
        <v>100</v>
      </c>
      <c r="U2779" s="3">
        <f>IF(AND(R2779&lt;&gt;"_U",N2779&lt;&gt;9999,N2779&lt;&gt;999,L2779&lt;&gt;"Median"),IFERROR(VLOOKUP(A2779,'TA Total'!A:P,16,0),"."),".")</f>
        <v>1461</v>
      </c>
    </row>
    <row r="2780" spans="1:21" x14ac:dyDescent="0.3">
      <c r="A2780" s="1" t="str">
        <f t="shared" si="86"/>
        <v>2018|Tasman District|$20,001-$30,000</v>
      </c>
      <c r="B2780" t="s">
        <v>18</v>
      </c>
      <c r="C2780" t="s">
        <v>19</v>
      </c>
      <c r="D2780" t="s">
        <v>20</v>
      </c>
      <c r="E2780" t="s">
        <v>21</v>
      </c>
      <c r="F2780">
        <v>2018</v>
      </c>
      <c r="G2780">
        <v>2018</v>
      </c>
      <c r="H2780">
        <v>51</v>
      </c>
      <c r="I2780" t="s">
        <v>146</v>
      </c>
      <c r="J2780">
        <v>99</v>
      </c>
      <c r="K2780" t="s">
        <v>23</v>
      </c>
      <c r="L2780">
        <v>2</v>
      </c>
      <c r="M2780" t="s">
        <v>24</v>
      </c>
      <c r="N2780">
        <v>999</v>
      </c>
      <c r="O2780" t="s">
        <v>42</v>
      </c>
      <c r="P2780">
        <v>0</v>
      </c>
      <c r="T2780" s="3" t="str">
        <f t="shared" si="87"/>
        <v>.</v>
      </c>
      <c r="U2780" s="3" t="str">
        <f>IF(AND(R2780&lt;&gt;"_U",N2780&lt;&gt;9999,N2780&lt;&gt;999,L2780&lt;&gt;"Median"),IFERROR(VLOOKUP(A2780,'TA Total'!A:P,16,0),"."),".")</f>
        <v>.</v>
      </c>
    </row>
    <row r="2781" spans="1:21" x14ac:dyDescent="0.3">
      <c r="A2781" s="1" t="str">
        <f t="shared" si="86"/>
        <v>2018|Tasman District|$20,001-$30,000</v>
      </c>
      <c r="B2781" t="s">
        <v>18</v>
      </c>
      <c r="C2781" t="s">
        <v>19</v>
      </c>
      <c r="D2781" t="s">
        <v>20</v>
      </c>
      <c r="E2781" t="s">
        <v>21</v>
      </c>
      <c r="F2781">
        <v>2018</v>
      </c>
      <c r="G2781">
        <v>2018</v>
      </c>
      <c r="H2781">
        <v>51</v>
      </c>
      <c r="I2781" t="s">
        <v>146</v>
      </c>
      <c r="J2781">
        <v>99</v>
      </c>
      <c r="K2781" t="s">
        <v>23</v>
      </c>
      <c r="L2781">
        <v>2</v>
      </c>
      <c r="M2781" t="s">
        <v>24</v>
      </c>
      <c r="N2781">
        <v>7777</v>
      </c>
      <c r="O2781" t="s">
        <v>37</v>
      </c>
      <c r="P2781">
        <v>2088</v>
      </c>
      <c r="T2781" s="3">
        <f t="shared" si="87"/>
        <v>100</v>
      </c>
      <c r="U2781" s="3">
        <f>IF(AND(R2781&lt;&gt;"_U",N2781&lt;&gt;9999,N2781&lt;&gt;999,L2781&lt;&gt;"Median"),IFERROR(VLOOKUP(A2781,'TA Total'!A:P,16,0),"."),".")</f>
        <v>2088</v>
      </c>
    </row>
    <row r="2782" spans="1:21" x14ac:dyDescent="0.3">
      <c r="A2782" s="1" t="str">
        <f t="shared" si="86"/>
        <v>2018|Tasman District|$20,001-$30,000</v>
      </c>
      <c r="B2782" t="s">
        <v>18</v>
      </c>
      <c r="C2782" t="s">
        <v>19</v>
      </c>
      <c r="D2782" t="s">
        <v>20</v>
      </c>
      <c r="E2782" t="s">
        <v>21</v>
      </c>
      <c r="F2782">
        <v>2018</v>
      </c>
      <c r="G2782">
        <v>2018</v>
      </c>
      <c r="H2782">
        <v>51</v>
      </c>
      <c r="I2782" t="s">
        <v>146</v>
      </c>
      <c r="J2782">
        <v>99</v>
      </c>
      <c r="K2782" t="s">
        <v>23</v>
      </c>
      <c r="L2782">
        <v>2</v>
      </c>
      <c r="M2782" t="s">
        <v>24</v>
      </c>
      <c r="N2782">
        <v>9999</v>
      </c>
      <c r="O2782" t="s">
        <v>40</v>
      </c>
      <c r="P2782">
        <v>2088</v>
      </c>
      <c r="T2782" s="3" t="str">
        <f t="shared" si="87"/>
        <v>.</v>
      </c>
      <c r="U2782" s="3" t="str">
        <f>IF(AND(R2782&lt;&gt;"_U",N2782&lt;&gt;9999,N2782&lt;&gt;999,L2782&lt;&gt;"Median"),IFERROR(VLOOKUP(A2782,'TA Total'!A:P,16,0),"."),".")</f>
        <v>.</v>
      </c>
    </row>
    <row r="2783" spans="1:21" x14ac:dyDescent="0.3">
      <c r="A2783" s="1" t="str">
        <f t="shared" si="86"/>
        <v>2018|Tasman District|$20,001-$30,000</v>
      </c>
      <c r="B2783" t="s">
        <v>18</v>
      </c>
      <c r="C2783" t="s">
        <v>19</v>
      </c>
      <c r="D2783" t="s">
        <v>20</v>
      </c>
      <c r="E2783" t="s">
        <v>21</v>
      </c>
      <c r="F2783">
        <v>2018</v>
      </c>
      <c r="G2783">
        <v>2018</v>
      </c>
      <c r="H2783">
        <v>51</v>
      </c>
      <c r="I2783" t="s">
        <v>146</v>
      </c>
      <c r="J2783">
        <v>99</v>
      </c>
      <c r="K2783" t="s">
        <v>23</v>
      </c>
      <c r="L2783">
        <v>2</v>
      </c>
      <c r="M2783" t="s">
        <v>24</v>
      </c>
      <c r="N2783">
        <v>2</v>
      </c>
      <c r="O2783" t="s">
        <v>28</v>
      </c>
      <c r="P2783">
        <v>687</v>
      </c>
      <c r="T2783" s="3">
        <f t="shared" si="87"/>
        <v>32.9</v>
      </c>
      <c r="U2783" s="3">
        <f>IF(AND(R2783&lt;&gt;"_U",N2783&lt;&gt;9999,N2783&lt;&gt;999,L2783&lt;&gt;"Median"),IFERROR(VLOOKUP(A2783,'TA Total'!A:P,16,0),"."),".")</f>
        <v>2088</v>
      </c>
    </row>
    <row r="2784" spans="1:21" x14ac:dyDescent="0.3">
      <c r="A2784" s="1" t="str">
        <f t="shared" si="86"/>
        <v>2018|Tasman District|$20,001-$30,000</v>
      </c>
      <c r="B2784" t="s">
        <v>18</v>
      </c>
      <c r="C2784" t="s">
        <v>19</v>
      </c>
      <c r="D2784" t="s">
        <v>20</v>
      </c>
      <c r="E2784" t="s">
        <v>21</v>
      </c>
      <c r="F2784">
        <v>2018</v>
      </c>
      <c r="G2784">
        <v>2018</v>
      </c>
      <c r="H2784">
        <v>51</v>
      </c>
      <c r="I2784" t="s">
        <v>146</v>
      </c>
      <c r="J2784">
        <v>99</v>
      </c>
      <c r="K2784" t="s">
        <v>23</v>
      </c>
      <c r="L2784">
        <v>2</v>
      </c>
      <c r="M2784" t="s">
        <v>24</v>
      </c>
      <c r="N2784">
        <v>1</v>
      </c>
      <c r="O2784" t="s">
        <v>33</v>
      </c>
      <c r="P2784">
        <v>1134</v>
      </c>
      <c r="T2784" s="3">
        <f t="shared" si="87"/>
        <v>54.31</v>
      </c>
      <c r="U2784" s="3">
        <f>IF(AND(R2784&lt;&gt;"_U",N2784&lt;&gt;9999,N2784&lt;&gt;999,L2784&lt;&gt;"Median"),IFERROR(VLOOKUP(A2784,'TA Total'!A:P,16,0),"."),".")</f>
        <v>2088</v>
      </c>
    </row>
    <row r="2785" spans="1:21" x14ac:dyDescent="0.3">
      <c r="A2785" s="1" t="str">
        <f t="shared" si="86"/>
        <v>2018|Tasman District|$20,001-$30,000</v>
      </c>
      <c r="B2785" t="s">
        <v>18</v>
      </c>
      <c r="C2785" t="s">
        <v>19</v>
      </c>
      <c r="D2785" t="s">
        <v>20</v>
      </c>
      <c r="E2785" t="s">
        <v>21</v>
      </c>
      <c r="F2785">
        <v>2018</v>
      </c>
      <c r="G2785">
        <v>2018</v>
      </c>
      <c r="H2785">
        <v>51</v>
      </c>
      <c r="I2785" t="s">
        <v>146</v>
      </c>
      <c r="J2785">
        <v>99</v>
      </c>
      <c r="K2785" t="s">
        <v>23</v>
      </c>
      <c r="L2785">
        <v>2</v>
      </c>
      <c r="M2785" t="s">
        <v>24</v>
      </c>
      <c r="N2785">
        <v>3</v>
      </c>
      <c r="O2785" t="s">
        <v>25</v>
      </c>
      <c r="P2785">
        <v>267</v>
      </c>
      <c r="T2785" s="3">
        <f t="shared" si="87"/>
        <v>12.79</v>
      </c>
      <c r="U2785" s="3">
        <f>IF(AND(R2785&lt;&gt;"_U",N2785&lt;&gt;9999,N2785&lt;&gt;999,L2785&lt;&gt;"Median"),IFERROR(VLOOKUP(A2785,'TA Total'!A:P,16,0),"."),".")</f>
        <v>2088</v>
      </c>
    </row>
    <row r="2786" spans="1:21" x14ac:dyDescent="0.3">
      <c r="A2786" s="1" t="str">
        <f t="shared" si="86"/>
        <v>2018|Tasman District|$30,001-$50,000</v>
      </c>
      <c r="B2786" t="s">
        <v>18</v>
      </c>
      <c r="C2786" t="s">
        <v>19</v>
      </c>
      <c r="D2786" t="s">
        <v>20</v>
      </c>
      <c r="E2786" t="s">
        <v>21</v>
      </c>
      <c r="F2786">
        <v>2018</v>
      </c>
      <c r="G2786">
        <v>2018</v>
      </c>
      <c r="H2786">
        <v>51</v>
      </c>
      <c r="I2786" t="s">
        <v>146</v>
      </c>
      <c r="J2786">
        <v>99</v>
      </c>
      <c r="K2786" t="s">
        <v>23</v>
      </c>
      <c r="L2786">
        <v>3</v>
      </c>
      <c r="M2786" t="s">
        <v>45</v>
      </c>
      <c r="N2786">
        <v>9999</v>
      </c>
      <c r="O2786" t="s">
        <v>40</v>
      </c>
      <c r="P2786">
        <v>3405</v>
      </c>
      <c r="T2786" s="3" t="str">
        <f t="shared" si="87"/>
        <v>.</v>
      </c>
      <c r="U2786" s="3" t="str">
        <f>IF(AND(R2786&lt;&gt;"_U",N2786&lt;&gt;9999,N2786&lt;&gt;999,L2786&lt;&gt;"Median"),IFERROR(VLOOKUP(A2786,'TA Total'!A:P,16,0),"."),".")</f>
        <v>.</v>
      </c>
    </row>
    <row r="2787" spans="1:21" x14ac:dyDescent="0.3">
      <c r="A2787" s="1" t="str">
        <f t="shared" si="86"/>
        <v>2018|Tasman District|$30,001-$50,000</v>
      </c>
      <c r="B2787" t="s">
        <v>18</v>
      </c>
      <c r="C2787" t="s">
        <v>19</v>
      </c>
      <c r="D2787" t="s">
        <v>20</v>
      </c>
      <c r="E2787" t="s">
        <v>21</v>
      </c>
      <c r="F2787">
        <v>2018</v>
      </c>
      <c r="G2787">
        <v>2018</v>
      </c>
      <c r="H2787">
        <v>51</v>
      </c>
      <c r="I2787" t="s">
        <v>146</v>
      </c>
      <c r="J2787">
        <v>99</v>
      </c>
      <c r="K2787" t="s">
        <v>23</v>
      </c>
      <c r="L2787">
        <v>3</v>
      </c>
      <c r="M2787" t="s">
        <v>45</v>
      </c>
      <c r="N2787">
        <v>1</v>
      </c>
      <c r="O2787" t="s">
        <v>33</v>
      </c>
      <c r="P2787">
        <v>1956</v>
      </c>
      <c r="T2787" s="3">
        <f t="shared" si="87"/>
        <v>57.44</v>
      </c>
      <c r="U2787" s="3">
        <f>IF(AND(R2787&lt;&gt;"_U",N2787&lt;&gt;9999,N2787&lt;&gt;999,L2787&lt;&gt;"Median"),IFERROR(VLOOKUP(A2787,'TA Total'!A:P,16,0),"."),".")</f>
        <v>3405</v>
      </c>
    </row>
    <row r="2788" spans="1:21" x14ac:dyDescent="0.3">
      <c r="A2788" s="1" t="str">
        <f t="shared" si="86"/>
        <v>2018|Tasman District|$30,001-$50,000</v>
      </c>
      <c r="B2788" t="s">
        <v>18</v>
      </c>
      <c r="C2788" t="s">
        <v>19</v>
      </c>
      <c r="D2788" t="s">
        <v>20</v>
      </c>
      <c r="E2788" t="s">
        <v>21</v>
      </c>
      <c r="F2788">
        <v>2018</v>
      </c>
      <c r="G2788">
        <v>2018</v>
      </c>
      <c r="H2788">
        <v>51</v>
      </c>
      <c r="I2788" t="s">
        <v>146</v>
      </c>
      <c r="J2788">
        <v>99</v>
      </c>
      <c r="K2788" t="s">
        <v>23</v>
      </c>
      <c r="L2788">
        <v>3</v>
      </c>
      <c r="M2788" t="s">
        <v>45</v>
      </c>
      <c r="N2788">
        <v>2</v>
      </c>
      <c r="O2788" t="s">
        <v>28</v>
      </c>
      <c r="P2788">
        <v>924</v>
      </c>
      <c r="T2788" s="3">
        <f t="shared" si="87"/>
        <v>27.14</v>
      </c>
      <c r="U2788" s="3">
        <f>IF(AND(R2788&lt;&gt;"_U",N2788&lt;&gt;9999,N2788&lt;&gt;999,L2788&lt;&gt;"Median"),IFERROR(VLOOKUP(A2788,'TA Total'!A:P,16,0),"."),".")</f>
        <v>3405</v>
      </c>
    </row>
    <row r="2789" spans="1:21" x14ac:dyDescent="0.3">
      <c r="A2789" s="1" t="str">
        <f t="shared" si="86"/>
        <v>2018|Tasman District|$30,001-$50,000</v>
      </c>
      <c r="B2789" t="s">
        <v>18</v>
      </c>
      <c r="C2789" t="s">
        <v>19</v>
      </c>
      <c r="D2789" t="s">
        <v>20</v>
      </c>
      <c r="E2789" t="s">
        <v>21</v>
      </c>
      <c r="F2789">
        <v>2018</v>
      </c>
      <c r="G2789">
        <v>2018</v>
      </c>
      <c r="H2789">
        <v>51</v>
      </c>
      <c r="I2789" t="s">
        <v>146</v>
      </c>
      <c r="J2789">
        <v>99</v>
      </c>
      <c r="K2789" t="s">
        <v>23</v>
      </c>
      <c r="L2789">
        <v>3</v>
      </c>
      <c r="M2789" t="s">
        <v>45</v>
      </c>
      <c r="N2789">
        <v>3</v>
      </c>
      <c r="O2789" t="s">
        <v>25</v>
      </c>
      <c r="P2789">
        <v>522</v>
      </c>
      <c r="T2789" s="3">
        <f t="shared" si="87"/>
        <v>15.33</v>
      </c>
      <c r="U2789" s="3">
        <f>IF(AND(R2789&lt;&gt;"_U",N2789&lt;&gt;9999,N2789&lt;&gt;999,L2789&lt;&gt;"Median"),IFERROR(VLOOKUP(A2789,'TA Total'!A:P,16,0),"."),".")</f>
        <v>3405</v>
      </c>
    </row>
    <row r="2790" spans="1:21" x14ac:dyDescent="0.3">
      <c r="A2790" s="1" t="str">
        <f t="shared" si="86"/>
        <v>2018|Tasman District|$30,001-$50,000</v>
      </c>
      <c r="B2790" t="s">
        <v>18</v>
      </c>
      <c r="C2790" t="s">
        <v>19</v>
      </c>
      <c r="D2790" t="s">
        <v>20</v>
      </c>
      <c r="E2790" t="s">
        <v>21</v>
      </c>
      <c r="F2790">
        <v>2018</v>
      </c>
      <c r="G2790">
        <v>2018</v>
      </c>
      <c r="H2790">
        <v>51</v>
      </c>
      <c r="I2790" t="s">
        <v>146</v>
      </c>
      <c r="J2790">
        <v>99</v>
      </c>
      <c r="K2790" t="s">
        <v>23</v>
      </c>
      <c r="L2790">
        <v>3</v>
      </c>
      <c r="M2790" t="s">
        <v>45</v>
      </c>
      <c r="N2790">
        <v>999</v>
      </c>
      <c r="O2790" t="s">
        <v>42</v>
      </c>
      <c r="P2790">
        <v>0</v>
      </c>
      <c r="T2790" s="3" t="str">
        <f t="shared" si="87"/>
        <v>.</v>
      </c>
      <c r="U2790" s="3" t="str">
        <f>IF(AND(R2790&lt;&gt;"_U",N2790&lt;&gt;9999,N2790&lt;&gt;999,L2790&lt;&gt;"Median"),IFERROR(VLOOKUP(A2790,'TA Total'!A:P,16,0),"."),".")</f>
        <v>.</v>
      </c>
    </row>
    <row r="2791" spans="1:21" x14ac:dyDescent="0.3">
      <c r="A2791" s="1" t="str">
        <f t="shared" si="86"/>
        <v>2018|Tasman District|$30,001-$50,000</v>
      </c>
      <c r="B2791" t="s">
        <v>18</v>
      </c>
      <c r="C2791" t="s">
        <v>19</v>
      </c>
      <c r="D2791" t="s">
        <v>20</v>
      </c>
      <c r="E2791" t="s">
        <v>21</v>
      </c>
      <c r="F2791">
        <v>2018</v>
      </c>
      <c r="G2791">
        <v>2018</v>
      </c>
      <c r="H2791">
        <v>51</v>
      </c>
      <c r="I2791" t="s">
        <v>146</v>
      </c>
      <c r="J2791">
        <v>99</v>
      </c>
      <c r="K2791" t="s">
        <v>23</v>
      </c>
      <c r="L2791">
        <v>3</v>
      </c>
      <c r="M2791" t="s">
        <v>45</v>
      </c>
      <c r="N2791">
        <v>7777</v>
      </c>
      <c r="O2791" t="s">
        <v>37</v>
      </c>
      <c r="P2791">
        <v>3405</v>
      </c>
      <c r="T2791" s="3">
        <f t="shared" si="87"/>
        <v>100</v>
      </c>
      <c r="U2791" s="3">
        <f>IF(AND(R2791&lt;&gt;"_U",N2791&lt;&gt;9999,N2791&lt;&gt;999,L2791&lt;&gt;"Median"),IFERROR(VLOOKUP(A2791,'TA Total'!A:P,16,0),"."),".")</f>
        <v>3405</v>
      </c>
    </row>
    <row r="2792" spans="1:21" x14ac:dyDescent="0.3">
      <c r="A2792" s="1" t="str">
        <f t="shared" si="86"/>
        <v>2018|Tasman District|$50,001-$70,000</v>
      </c>
      <c r="B2792" t="s">
        <v>18</v>
      </c>
      <c r="C2792" t="s">
        <v>19</v>
      </c>
      <c r="D2792" t="s">
        <v>20</v>
      </c>
      <c r="E2792" t="s">
        <v>21</v>
      </c>
      <c r="F2792">
        <v>2018</v>
      </c>
      <c r="G2792">
        <v>2018</v>
      </c>
      <c r="H2792">
        <v>51</v>
      </c>
      <c r="I2792" t="s">
        <v>146</v>
      </c>
      <c r="J2792">
        <v>99</v>
      </c>
      <c r="K2792" t="s">
        <v>23</v>
      </c>
      <c r="L2792">
        <v>4</v>
      </c>
      <c r="M2792" t="s">
        <v>36</v>
      </c>
      <c r="N2792">
        <v>999</v>
      </c>
      <c r="O2792" t="s">
        <v>42</v>
      </c>
      <c r="P2792">
        <v>0</v>
      </c>
      <c r="T2792" s="3" t="str">
        <f t="shared" si="87"/>
        <v>.</v>
      </c>
      <c r="U2792" s="3" t="str">
        <f>IF(AND(R2792&lt;&gt;"_U",N2792&lt;&gt;9999,N2792&lt;&gt;999,L2792&lt;&gt;"Median"),IFERROR(VLOOKUP(A2792,'TA Total'!A:P,16,0),"."),".")</f>
        <v>.</v>
      </c>
    </row>
    <row r="2793" spans="1:21" x14ac:dyDescent="0.3">
      <c r="A2793" s="1" t="str">
        <f t="shared" si="86"/>
        <v>2018|Tasman District|$50,001-$70,000</v>
      </c>
      <c r="B2793" t="s">
        <v>18</v>
      </c>
      <c r="C2793" t="s">
        <v>19</v>
      </c>
      <c r="D2793" t="s">
        <v>20</v>
      </c>
      <c r="E2793" t="s">
        <v>21</v>
      </c>
      <c r="F2793">
        <v>2018</v>
      </c>
      <c r="G2793">
        <v>2018</v>
      </c>
      <c r="H2793">
        <v>51</v>
      </c>
      <c r="I2793" t="s">
        <v>146</v>
      </c>
      <c r="J2793">
        <v>99</v>
      </c>
      <c r="K2793" t="s">
        <v>23</v>
      </c>
      <c r="L2793">
        <v>4</v>
      </c>
      <c r="M2793" t="s">
        <v>36</v>
      </c>
      <c r="N2793">
        <v>7777</v>
      </c>
      <c r="O2793" t="s">
        <v>37</v>
      </c>
      <c r="P2793">
        <v>2808</v>
      </c>
      <c r="T2793" s="3">
        <f t="shared" si="87"/>
        <v>100</v>
      </c>
      <c r="U2793" s="3">
        <f>IF(AND(R2793&lt;&gt;"_U",N2793&lt;&gt;9999,N2793&lt;&gt;999,L2793&lt;&gt;"Median"),IFERROR(VLOOKUP(A2793,'TA Total'!A:P,16,0),"."),".")</f>
        <v>2808</v>
      </c>
    </row>
    <row r="2794" spans="1:21" x14ac:dyDescent="0.3">
      <c r="A2794" s="1" t="str">
        <f t="shared" si="86"/>
        <v>2018|Tasman District|$50,001-$70,000</v>
      </c>
      <c r="B2794" t="s">
        <v>18</v>
      </c>
      <c r="C2794" t="s">
        <v>19</v>
      </c>
      <c r="D2794" t="s">
        <v>20</v>
      </c>
      <c r="E2794" t="s">
        <v>21</v>
      </c>
      <c r="F2794">
        <v>2018</v>
      </c>
      <c r="G2794">
        <v>2018</v>
      </c>
      <c r="H2794">
        <v>51</v>
      </c>
      <c r="I2794" t="s">
        <v>146</v>
      </c>
      <c r="J2794">
        <v>99</v>
      </c>
      <c r="K2794" t="s">
        <v>23</v>
      </c>
      <c r="L2794">
        <v>4</v>
      </c>
      <c r="M2794" t="s">
        <v>36</v>
      </c>
      <c r="N2794">
        <v>9999</v>
      </c>
      <c r="O2794" t="s">
        <v>40</v>
      </c>
      <c r="P2794">
        <v>2808</v>
      </c>
      <c r="T2794" s="3" t="str">
        <f t="shared" si="87"/>
        <v>.</v>
      </c>
      <c r="U2794" s="3" t="str">
        <f>IF(AND(R2794&lt;&gt;"_U",N2794&lt;&gt;9999,N2794&lt;&gt;999,L2794&lt;&gt;"Median"),IFERROR(VLOOKUP(A2794,'TA Total'!A:P,16,0),"."),".")</f>
        <v>.</v>
      </c>
    </row>
    <row r="2795" spans="1:21" x14ac:dyDescent="0.3">
      <c r="A2795" s="1" t="str">
        <f t="shared" si="86"/>
        <v>2018|Tasman District|$50,001-$70,000</v>
      </c>
      <c r="B2795" t="s">
        <v>18</v>
      </c>
      <c r="C2795" t="s">
        <v>19</v>
      </c>
      <c r="D2795" t="s">
        <v>20</v>
      </c>
      <c r="E2795" t="s">
        <v>21</v>
      </c>
      <c r="F2795">
        <v>2018</v>
      </c>
      <c r="G2795">
        <v>2018</v>
      </c>
      <c r="H2795">
        <v>51</v>
      </c>
      <c r="I2795" t="s">
        <v>146</v>
      </c>
      <c r="J2795">
        <v>99</v>
      </c>
      <c r="K2795" t="s">
        <v>23</v>
      </c>
      <c r="L2795">
        <v>4</v>
      </c>
      <c r="M2795" t="s">
        <v>36</v>
      </c>
      <c r="N2795">
        <v>1</v>
      </c>
      <c r="O2795" t="s">
        <v>33</v>
      </c>
      <c r="P2795">
        <v>1665</v>
      </c>
      <c r="T2795" s="3">
        <f t="shared" si="87"/>
        <v>59.29</v>
      </c>
      <c r="U2795" s="3">
        <f>IF(AND(R2795&lt;&gt;"_U",N2795&lt;&gt;9999,N2795&lt;&gt;999,L2795&lt;&gt;"Median"),IFERROR(VLOOKUP(A2795,'TA Total'!A:P,16,0),"."),".")</f>
        <v>2808</v>
      </c>
    </row>
    <row r="2796" spans="1:21" x14ac:dyDescent="0.3">
      <c r="A2796" s="1" t="str">
        <f t="shared" si="86"/>
        <v>2018|Tasman District|$50,001-$70,000</v>
      </c>
      <c r="B2796" t="s">
        <v>18</v>
      </c>
      <c r="C2796" t="s">
        <v>19</v>
      </c>
      <c r="D2796" t="s">
        <v>20</v>
      </c>
      <c r="E2796" t="s">
        <v>21</v>
      </c>
      <c r="F2796">
        <v>2018</v>
      </c>
      <c r="G2796">
        <v>2018</v>
      </c>
      <c r="H2796">
        <v>51</v>
      </c>
      <c r="I2796" t="s">
        <v>146</v>
      </c>
      <c r="J2796">
        <v>99</v>
      </c>
      <c r="K2796" t="s">
        <v>23</v>
      </c>
      <c r="L2796">
        <v>4</v>
      </c>
      <c r="M2796" t="s">
        <v>36</v>
      </c>
      <c r="N2796">
        <v>2</v>
      </c>
      <c r="O2796" t="s">
        <v>28</v>
      </c>
      <c r="P2796">
        <v>777</v>
      </c>
      <c r="T2796" s="3">
        <f t="shared" si="87"/>
        <v>27.67</v>
      </c>
      <c r="U2796" s="3">
        <f>IF(AND(R2796&lt;&gt;"_U",N2796&lt;&gt;9999,N2796&lt;&gt;999,L2796&lt;&gt;"Median"),IFERROR(VLOOKUP(A2796,'TA Total'!A:P,16,0),"."),".")</f>
        <v>2808</v>
      </c>
    </row>
    <row r="2797" spans="1:21" x14ac:dyDescent="0.3">
      <c r="A2797" s="1" t="str">
        <f t="shared" si="86"/>
        <v>2018|Tasman District|$50,001-$70,000</v>
      </c>
      <c r="B2797" t="s">
        <v>18</v>
      </c>
      <c r="C2797" t="s">
        <v>19</v>
      </c>
      <c r="D2797" t="s">
        <v>20</v>
      </c>
      <c r="E2797" t="s">
        <v>21</v>
      </c>
      <c r="F2797">
        <v>2018</v>
      </c>
      <c r="G2797">
        <v>2018</v>
      </c>
      <c r="H2797">
        <v>51</v>
      </c>
      <c r="I2797" t="s">
        <v>146</v>
      </c>
      <c r="J2797">
        <v>99</v>
      </c>
      <c r="K2797" t="s">
        <v>23</v>
      </c>
      <c r="L2797">
        <v>4</v>
      </c>
      <c r="M2797" t="s">
        <v>36</v>
      </c>
      <c r="N2797">
        <v>3</v>
      </c>
      <c r="O2797" t="s">
        <v>25</v>
      </c>
      <c r="P2797">
        <v>363</v>
      </c>
      <c r="T2797" s="3">
        <f t="shared" si="87"/>
        <v>12.93</v>
      </c>
      <c r="U2797" s="3">
        <f>IF(AND(R2797&lt;&gt;"_U",N2797&lt;&gt;9999,N2797&lt;&gt;999,L2797&lt;&gt;"Median"),IFERROR(VLOOKUP(A2797,'TA Total'!A:P,16,0),"."),".")</f>
        <v>2808</v>
      </c>
    </row>
    <row r="2798" spans="1:21" x14ac:dyDescent="0.3">
      <c r="A2798" s="1" t="str">
        <f t="shared" si="86"/>
        <v>2018|Tasman District|$70,001-$100,000</v>
      </c>
      <c r="B2798" t="s">
        <v>18</v>
      </c>
      <c r="C2798" t="s">
        <v>19</v>
      </c>
      <c r="D2798" t="s">
        <v>20</v>
      </c>
      <c r="E2798" t="s">
        <v>21</v>
      </c>
      <c r="F2798">
        <v>2018</v>
      </c>
      <c r="G2798">
        <v>2018</v>
      </c>
      <c r="H2798">
        <v>51</v>
      </c>
      <c r="I2798" t="s">
        <v>146</v>
      </c>
      <c r="J2798">
        <v>99</v>
      </c>
      <c r="K2798" t="s">
        <v>23</v>
      </c>
      <c r="L2798">
        <v>5</v>
      </c>
      <c r="M2798" t="s">
        <v>58</v>
      </c>
      <c r="N2798">
        <v>7777</v>
      </c>
      <c r="O2798" t="s">
        <v>37</v>
      </c>
      <c r="P2798">
        <v>3201</v>
      </c>
      <c r="T2798" s="3">
        <f t="shared" si="87"/>
        <v>100</v>
      </c>
      <c r="U2798" s="3">
        <f>IF(AND(R2798&lt;&gt;"_U",N2798&lt;&gt;9999,N2798&lt;&gt;999,L2798&lt;&gt;"Median"),IFERROR(VLOOKUP(A2798,'TA Total'!A:P,16,0),"."),".")</f>
        <v>3201</v>
      </c>
    </row>
    <row r="2799" spans="1:21" x14ac:dyDescent="0.3">
      <c r="A2799" s="1" t="str">
        <f t="shared" si="86"/>
        <v>2018|Tasman District|$70,001-$100,000</v>
      </c>
      <c r="B2799" t="s">
        <v>18</v>
      </c>
      <c r="C2799" t="s">
        <v>19</v>
      </c>
      <c r="D2799" t="s">
        <v>20</v>
      </c>
      <c r="E2799" t="s">
        <v>21</v>
      </c>
      <c r="F2799">
        <v>2018</v>
      </c>
      <c r="G2799">
        <v>2018</v>
      </c>
      <c r="H2799">
        <v>51</v>
      </c>
      <c r="I2799" t="s">
        <v>146</v>
      </c>
      <c r="J2799">
        <v>99</v>
      </c>
      <c r="K2799" t="s">
        <v>23</v>
      </c>
      <c r="L2799">
        <v>5</v>
      </c>
      <c r="M2799" t="s">
        <v>58</v>
      </c>
      <c r="N2799">
        <v>3</v>
      </c>
      <c r="O2799" t="s">
        <v>25</v>
      </c>
      <c r="P2799">
        <v>408</v>
      </c>
      <c r="T2799" s="3">
        <f t="shared" si="87"/>
        <v>12.75</v>
      </c>
      <c r="U2799" s="3">
        <f>IF(AND(R2799&lt;&gt;"_U",N2799&lt;&gt;9999,N2799&lt;&gt;999,L2799&lt;&gt;"Median"),IFERROR(VLOOKUP(A2799,'TA Total'!A:P,16,0),"."),".")</f>
        <v>3201</v>
      </c>
    </row>
    <row r="2800" spans="1:21" x14ac:dyDescent="0.3">
      <c r="A2800" s="1" t="str">
        <f t="shared" si="86"/>
        <v>2018|Tasman District|$70,001-$100,000</v>
      </c>
      <c r="B2800" t="s">
        <v>18</v>
      </c>
      <c r="C2800" t="s">
        <v>19</v>
      </c>
      <c r="D2800" t="s">
        <v>20</v>
      </c>
      <c r="E2800" t="s">
        <v>21</v>
      </c>
      <c r="F2800">
        <v>2018</v>
      </c>
      <c r="G2800">
        <v>2018</v>
      </c>
      <c r="H2800">
        <v>51</v>
      </c>
      <c r="I2800" t="s">
        <v>146</v>
      </c>
      <c r="J2800">
        <v>99</v>
      </c>
      <c r="K2800" t="s">
        <v>23</v>
      </c>
      <c r="L2800">
        <v>5</v>
      </c>
      <c r="M2800" t="s">
        <v>58</v>
      </c>
      <c r="N2800">
        <v>999</v>
      </c>
      <c r="O2800" t="s">
        <v>42</v>
      </c>
      <c r="P2800">
        <v>0</v>
      </c>
      <c r="T2800" s="3" t="str">
        <f t="shared" si="87"/>
        <v>.</v>
      </c>
      <c r="U2800" s="3" t="str">
        <f>IF(AND(R2800&lt;&gt;"_U",N2800&lt;&gt;9999,N2800&lt;&gt;999,L2800&lt;&gt;"Median"),IFERROR(VLOOKUP(A2800,'TA Total'!A:P,16,0),"."),".")</f>
        <v>.</v>
      </c>
    </row>
    <row r="2801" spans="1:21" x14ac:dyDescent="0.3">
      <c r="A2801" s="1" t="str">
        <f t="shared" si="86"/>
        <v>2018|Tasman District|$70,001-$100,000</v>
      </c>
      <c r="B2801" t="s">
        <v>18</v>
      </c>
      <c r="C2801" t="s">
        <v>19</v>
      </c>
      <c r="D2801" t="s">
        <v>20</v>
      </c>
      <c r="E2801" t="s">
        <v>21</v>
      </c>
      <c r="F2801">
        <v>2018</v>
      </c>
      <c r="G2801">
        <v>2018</v>
      </c>
      <c r="H2801">
        <v>51</v>
      </c>
      <c r="I2801" t="s">
        <v>146</v>
      </c>
      <c r="J2801">
        <v>99</v>
      </c>
      <c r="K2801" t="s">
        <v>23</v>
      </c>
      <c r="L2801">
        <v>5</v>
      </c>
      <c r="M2801" t="s">
        <v>58</v>
      </c>
      <c r="N2801">
        <v>9999</v>
      </c>
      <c r="O2801" t="s">
        <v>40</v>
      </c>
      <c r="P2801">
        <v>3201</v>
      </c>
      <c r="T2801" s="3" t="str">
        <f t="shared" si="87"/>
        <v>.</v>
      </c>
      <c r="U2801" s="3" t="str">
        <f>IF(AND(R2801&lt;&gt;"_U",N2801&lt;&gt;9999,N2801&lt;&gt;999,L2801&lt;&gt;"Median"),IFERROR(VLOOKUP(A2801,'TA Total'!A:P,16,0),"."),".")</f>
        <v>.</v>
      </c>
    </row>
    <row r="2802" spans="1:21" x14ac:dyDescent="0.3">
      <c r="A2802" s="1" t="str">
        <f t="shared" si="86"/>
        <v>2018|Tasman District|$70,001-$100,000</v>
      </c>
      <c r="B2802" t="s">
        <v>18</v>
      </c>
      <c r="C2802" t="s">
        <v>19</v>
      </c>
      <c r="D2802" t="s">
        <v>20</v>
      </c>
      <c r="E2802" t="s">
        <v>21</v>
      </c>
      <c r="F2802">
        <v>2018</v>
      </c>
      <c r="G2802">
        <v>2018</v>
      </c>
      <c r="H2802">
        <v>51</v>
      </c>
      <c r="I2802" t="s">
        <v>146</v>
      </c>
      <c r="J2802">
        <v>99</v>
      </c>
      <c r="K2802" t="s">
        <v>23</v>
      </c>
      <c r="L2802">
        <v>5</v>
      </c>
      <c r="M2802" t="s">
        <v>58</v>
      </c>
      <c r="N2802">
        <v>1</v>
      </c>
      <c r="O2802" t="s">
        <v>33</v>
      </c>
      <c r="P2802">
        <v>2103</v>
      </c>
      <c r="T2802" s="3">
        <f t="shared" si="87"/>
        <v>65.7</v>
      </c>
      <c r="U2802" s="3">
        <f>IF(AND(R2802&lt;&gt;"_U",N2802&lt;&gt;9999,N2802&lt;&gt;999,L2802&lt;&gt;"Median"),IFERROR(VLOOKUP(A2802,'TA Total'!A:P,16,0),"."),".")</f>
        <v>3201</v>
      </c>
    </row>
    <row r="2803" spans="1:21" x14ac:dyDescent="0.3">
      <c r="A2803" s="1" t="str">
        <f t="shared" si="86"/>
        <v>2018|Tasman District|$70,001-$100,000</v>
      </c>
      <c r="B2803" t="s">
        <v>18</v>
      </c>
      <c r="C2803" t="s">
        <v>19</v>
      </c>
      <c r="D2803" t="s">
        <v>20</v>
      </c>
      <c r="E2803" t="s">
        <v>21</v>
      </c>
      <c r="F2803">
        <v>2018</v>
      </c>
      <c r="G2803">
        <v>2018</v>
      </c>
      <c r="H2803">
        <v>51</v>
      </c>
      <c r="I2803" t="s">
        <v>146</v>
      </c>
      <c r="J2803">
        <v>99</v>
      </c>
      <c r="K2803" t="s">
        <v>23</v>
      </c>
      <c r="L2803">
        <v>5</v>
      </c>
      <c r="M2803" t="s">
        <v>58</v>
      </c>
      <c r="N2803">
        <v>2</v>
      </c>
      <c r="O2803" t="s">
        <v>28</v>
      </c>
      <c r="P2803">
        <v>690</v>
      </c>
      <c r="T2803" s="3">
        <f t="shared" si="87"/>
        <v>21.56</v>
      </c>
      <c r="U2803" s="3">
        <f>IF(AND(R2803&lt;&gt;"_U",N2803&lt;&gt;9999,N2803&lt;&gt;999,L2803&lt;&gt;"Median"),IFERROR(VLOOKUP(A2803,'TA Total'!A:P,16,0),"."),".")</f>
        <v>3201</v>
      </c>
    </row>
    <row r="2804" spans="1:21" x14ac:dyDescent="0.3">
      <c r="A2804" s="1" t="str">
        <f t="shared" si="86"/>
        <v>2018|Tasman District|$100,001-$150,000</v>
      </c>
      <c r="B2804" t="s">
        <v>18</v>
      </c>
      <c r="C2804" t="s">
        <v>19</v>
      </c>
      <c r="D2804" t="s">
        <v>20</v>
      </c>
      <c r="E2804" t="s">
        <v>21</v>
      </c>
      <c r="F2804">
        <v>2018</v>
      </c>
      <c r="G2804">
        <v>2018</v>
      </c>
      <c r="H2804">
        <v>51</v>
      </c>
      <c r="I2804" t="s">
        <v>146</v>
      </c>
      <c r="J2804">
        <v>99</v>
      </c>
      <c r="K2804" t="s">
        <v>23</v>
      </c>
      <c r="L2804">
        <v>6</v>
      </c>
      <c r="M2804" t="s">
        <v>59</v>
      </c>
      <c r="N2804">
        <v>2</v>
      </c>
      <c r="O2804" t="s">
        <v>28</v>
      </c>
      <c r="P2804">
        <v>507</v>
      </c>
      <c r="T2804" s="3">
        <f t="shared" si="87"/>
        <v>16.39</v>
      </c>
      <c r="U2804" s="3">
        <f>IF(AND(R2804&lt;&gt;"_U",N2804&lt;&gt;9999,N2804&lt;&gt;999,L2804&lt;&gt;"Median"),IFERROR(VLOOKUP(A2804,'TA Total'!A:P,16,0),"."),".")</f>
        <v>3093</v>
      </c>
    </row>
    <row r="2805" spans="1:21" x14ac:dyDescent="0.3">
      <c r="A2805" s="1" t="str">
        <f t="shared" si="86"/>
        <v>2018|Tasman District|$100,001-$150,000</v>
      </c>
      <c r="B2805" t="s">
        <v>18</v>
      </c>
      <c r="C2805" t="s">
        <v>19</v>
      </c>
      <c r="D2805" t="s">
        <v>20</v>
      </c>
      <c r="E2805" t="s">
        <v>21</v>
      </c>
      <c r="F2805">
        <v>2018</v>
      </c>
      <c r="G2805">
        <v>2018</v>
      </c>
      <c r="H2805">
        <v>51</v>
      </c>
      <c r="I2805" t="s">
        <v>146</v>
      </c>
      <c r="J2805">
        <v>99</v>
      </c>
      <c r="K2805" t="s">
        <v>23</v>
      </c>
      <c r="L2805">
        <v>6</v>
      </c>
      <c r="M2805" t="s">
        <v>59</v>
      </c>
      <c r="N2805">
        <v>1</v>
      </c>
      <c r="O2805" t="s">
        <v>33</v>
      </c>
      <c r="P2805">
        <v>2190</v>
      </c>
      <c r="T2805" s="3">
        <f t="shared" si="87"/>
        <v>70.81</v>
      </c>
      <c r="U2805" s="3">
        <f>IF(AND(R2805&lt;&gt;"_U",N2805&lt;&gt;9999,N2805&lt;&gt;999,L2805&lt;&gt;"Median"),IFERROR(VLOOKUP(A2805,'TA Total'!A:P,16,0),"."),".")</f>
        <v>3093</v>
      </c>
    </row>
    <row r="2806" spans="1:21" x14ac:dyDescent="0.3">
      <c r="A2806" s="1" t="str">
        <f t="shared" si="86"/>
        <v>2018|Tasman District|$100,001-$150,000</v>
      </c>
      <c r="B2806" t="s">
        <v>18</v>
      </c>
      <c r="C2806" t="s">
        <v>19</v>
      </c>
      <c r="D2806" t="s">
        <v>20</v>
      </c>
      <c r="E2806" t="s">
        <v>21</v>
      </c>
      <c r="F2806">
        <v>2018</v>
      </c>
      <c r="G2806">
        <v>2018</v>
      </c>
      <c r="H2806">
        <v>51</v>
      </c>
      <c r="I2806" t="s">
        <v>146</v>
      </c>
      <c r="J2806">
        <v>99</v>
      </c>
      <c r="K2806" t="s">
        <v>23</v>
      </c>
      <c r="L2806">
        <v>6</v>
      </c>
      <c r="M2806" t="s">
        <v>59</v>
      </c>
      <c r="N2806">
        <v>9999</v>
      </c>
      <c r="O2806" t="s">
        <v>40</v>
      </c>
      <c r="P2806">
        <v>3093</v>
      </c>
      <c r="T2806" s="3" t="str">
        <f t="shared" si="87"/>
        <v>.</v>
      </c>
      <c r="U2806" s="3" t="str">
        <f>IF(AND(R2806&lt;&gt;"_U",N2806&lt;&gt;9999,N2806&lt;&gt;999,L2806&lt;&gt;"Median"),IFERROR(VLOOKUP(A2806,'TA Total'!A:P,16,0),"."),".")</f>
        <v>.</v>
      </c>
    </row>
    <row r="2807" spans="1:21" x14ac:dyDescent="0.3">
      <c r="A2807" s="1" t="str">
        <f t="shared" si="86"/>
        <v>2018|Tasman District|$100,001-$150,000</v>
      </c>
      <c r="B2807" t="s">
        <v>18</v>
      </c>
      <c r="C2807" t="s">
        <v>19</v>
      </c>
      <c r="D2807" t="s">
        <v>20</v>
      </c>
      <c r="E2807" t="s">
        <v>21</v>
      </c>
      <c r="F2807">
        <v>2018</v>
      </c>
      <c r="G2807">
        <v>2018</v>
      </c>
      <c r="H2807">
        <v>51</v>
      </c>
      <c r="I2807" t="s">
        <v>146</v>
      </c>
      <c r="J2807">
        <v>99</v>
      </c>
      <c r="K2807" t="s">
        <v>23</v>
      </c>
      <c r="L2807">
        <v>6</v>
      </c>
      <c r="M2807" t="s">
        <v>59</v>
      </c>
      <c r="N2807">
        <v>7777</v>
      </c>
      <c r="O2807" t="s">
        <v>37</v>
      </c>
      <c r="P2807">
        <v>3093</v>
      </c>
      <c r="T2807" s="3">
        <f t="shared" si="87"/>
        <v>100</v>
      </c>
      <c r="U2807" s="3">
        <f>IF(AND(R2807&lt;&gt;"_U",N2807&lt;&gt;9999,N2807&lt;&gt;999,L2807&lt;&gt;"Median"),IFERROR(VLOOKUP(A2807,'TA Total'!A:P,16,0),"."),".")</f>
        <v>3093</v>
      </c>
    </row>
    <row r="2808" spans="1:21" x14ac:dyDescent="0.3">
      <c r="A2808" s="1" t="str">
        <f t="shared" si="86"/>
        <v>2018|Tasman District|$100,001-$150,000</v>
      </c>
      <c r="B2808" t="s">
        <v>18</v>
      </c>
      <c r="C2808" t="s">
        <v>19</v>
      </c>
      <c r="D2808" t="s">
        <v>20</v>
      </c>
      <c r="E2808" t="s">
        <v>21</v>
      </c>
      <c r="F2808">
        <v>2018</v>
      </c>
      <c r="G2808">
        <v>2018</v>
      </c>
      <c r="H2808">
        <v>51</v>
      </c>
      <c r="I2808" t="s">
        <v>146</v>
      </c>
      <c r="J2808">
        <v>99</v>
      </c>
      <c r="K2808" t="s">
        <v>23</v>
      </c>
      <c r="L2808">
        <v>6</v>
      </c>
      <c r="M2808" t="s">
        <v>59</v>
      </c>
      <c r="N2808">
        <v>3</v>
      </c>
      <c r="O2808" t="s">
        <v>25</v>
      </c>
      <c r="P2808">
        <v>396</v>
      </c>
      <c r="T2808" s="3">
        <f t="shared" si="87"/>
        <v>12.8</v>
      </c>
      <c r="U2808" s="3">
        <f>IF(AND(R2808&lt;&gt;"_U",N2808&lt;&gt;9999,N2808&lt;&gt;999,L2808&lt;&gt;"Median"),IFERROR(VLOOKUP(A2808,'TA Total'!A:P,16,0),"."),".")</f>
        <v>3093</v>
      </c>
    </row>
    <row r="2809" spans="1:21" x14ac:dyDescent="0.3">
      <c r="A2809" s="1" t="str">
        <f t="shared" si="86"/>
        <v>2018|Tasman District|$100,001-$150,000</v>
      </c>
      <c r="B2809" t="s">
        <v>18</v>
      </c>
      <c r="C2809" t="s">
        <v>19</v>
      </c>
      <c r="D2809" t="s">
        <v>20</v>
      </c>
      <c r="E2809" t="s">
        <v>21</v>
      </c>
      <c r="F2809">
        <v>2018</v>
      </c>
      <c r="G2809">
        <v>2018</v>
      </c>
      <c r="H2809">
        <v>51</v>
      </c>
      <c r="I2809" t="s">
        <v>146</v>
      </c>
      <c r="J2809">
        <v>99</v>
      </c>
      <c r="K2809" t="s">
        <v>23</v>
      </c>
      <c r="L2809">
        <v>6</v>
      </c>
      <c r="M2809" t="s">
        <v>59</v>
      </c>
      <c r="N2809">
        <v>999</v>
      </c>
      <c r="O2809" t="s">
        <v>42</v>
      </c>
      <c r="P2809">
        <v>0</v>
      </c>
      <c r="T2809" s="3" t="str">
        <f t="shared" si="87"/>
        <v>.</v>
      </c>
      <c r="U2809" s="3" t="str">
        <f>IF(AND(R2809&lt;&gt;"_U",N2809&lt;&gt;9999,N2809&lt;&gt;999,L2809&lt;&gt;"Median"),IFERROR(VLOOKUP(A2809,'TA Total'!A:P,16,0),"."),".")</f>
        <v>.</v>
      </c>
    </row>
    <row r="2810" spans="1:21" x14ac:dyDescent="0.3">
      <c r="A2810" s="1" t="str">
        <f t="shared" si="86"/>
        <v>2018|Tasman District|$150,001-$200,000</v>
      </c>
      <c r="B2810" t="s">
        <v>18</v>
      </c>
      <c r="C2810" t="s">
        <v>19</v>
      </c>
      <c r="D2810" t="s">
        <v>20</v>
      </c>
      <c r="E2810" t="s">
        <v>21</v>
      </c>
      <c r="F2810">
        <v>2018</v>
      </c>
      <c r="G2810">
        <v>2018</v>
      </c>
      <c r="H2810">
        <v>51</v>
      </c>
      <c r="I2810" t="s">
        <v>146</v>
      </c>
      <c r="J2810">
        <v>99</v>
      </c>
      <c r="K2810" t="s">
        <v>23</v>
      </c>
      <c r="L2810">
        <v>7</v>
      </c>
      <c r="M2810" t="s">
        <v>43</v>
      </c>
      <c r="N2810">
        <v>9999</v>
      </c>
      <c r="O2810" t="s">
        <v>40</v>
      </c>
      <c r="P2810">
        <v>2034</v>
      </c>
      <c r="T2810" s="3" t="str">
        <f t="shared" si="87"/>
        <v>.</v>
      </c>
      <c r="U2810" s="3" t="str">
        <f>IF(AND(R2810&lt;&gt;"_U",N2810&lt;&gt;9999,N2810&lt;&gt;999,L2810&lt;&gt;"Median"),IFERROR(VLOOKUP(A2810,'TA Total'!A:P,16,0),"."),".")</f>
        <v>.</v>
      </c>
    </row>
    <row r="2811" spans="1:21" x14ac:dyDescent="0.3">
      <c r="A2811" s="1" t="str">
        <f t="shared" si="86"/>
        <v>2018|Tasman District|$150,001-$200,000</v>
      </c>
      <c r="B2811" t="s">
        <v>18</v>
      </c>
      <c r="C2811" t="s">
        <v>19</v>
      </c>
      <c r="D2811" t="s">
        <v>20</v>
      </c>
      <c r="E2811" t="s">
        <v>21</v>
      </c>
      <c r="F2811">
        <v>2018</v>
      </c>
      <c r="G2811">
        <v>2018</v>
      </c>
      <c r="H2811">
        <v>51</v>
      </c>
      <c r="I2811" t="s">
        <v>146</v>
      </c>
      <c r="J2811">
        <v>99</v>
      </c>
      <c r="K2811" t="s">
        <v>23</v>
      </c>
      <c r="L2811">
        <v>7</v>
      </c>
      <c r="M2811" t="s">
        <v>43</v>
      </c>
      <c r="N2811">
        <v>2</v>
      </c>
      <c r="O2811" t="s">
        <v>28</v>
      </c>
      <c r="P2811">
        <v>210</v>
      </c>
      <c r="T2811" s="3">
        <f t="shared" si="87"/>
        <v>10.32</v>
      </c>
      <c r="U2811" s="3">
        <f>IF(AND(R2811&lt;&gt;"_U",N2811&lt;&gt;9999,N2811&lt;&gt;999,L2811&lt;&gt;"Median"),IFERROR(VLOOKUP(A2811,'TA Total'!A:P,16,0),"."),".")</f>
        <v>2034</v>
      </c>
    </row>
    <row r="2812" spans="1:21" x14ac:dyDescent="0.3">
      <c r="A2812" s="1" t="str">
        <f t="shared" si="86"/>
        <v>2018|Tasman District|$150,001-$200,000</v>
      </c>
      <c r="B2812" t="s">
        <v>18</v>
      </c>
      <c r="C2812" t="s">
        <v>19</v>
      </c>
      <c r="D2812" t="s">
        <v>20</v>
      </c>
      <c r="E2812" t="s">
        <v>21</v>
      </c>
      <c r="F2812">
        <v>2018</v>
      </c>
      <c r="G2812">
        <v>2018</v>
      </c>
      <c r="H2812">
        <v>51</v>
      </c>
      <c r="I2812" t="s">
        <v>146</v>
      </c>
      <c r="J2812">
        <v>99</v>
      </c>
      <c r="K2812" t="s">
        <v>23</v>
      </c>
      <c r="L2812">
        <v>7</v>
      </c>
      <c r="M2812" t="s">
        <v>43</v>
      </c>
      <c r="N2812">
        <v>3</v>
      </c>
      <c r="O2812" t="s">
        <v>25</v>
      </c>
      <c r="P2812">
        <v>477</v>
      </c>
      <c r="T2812" s="3">
        <f t="shared" si="87"/>
        <v>23.45</v>
      </c>
      <c r="U2812" s="3">
        <f>IF(AND(R2812&lt;&gt;"_U",N2812&lt;&gt;9999,N2812&lt;&gt;999,L2812&lt;&gt;"Median"),IFERROR(VLOOKUP(A2812,'TA Total'!A:P,16,0),"."),".")</f>
        <v>2034</v>
      </c>
    </row>
    <row r="2813" spans="1:21" x14ac:dyDescent="0.3">
      <c r="A2813" s="1" t="str">
        <f t="shared" si="86"/>
        <v>2018|Tasman District|$150,001-$200,000</v>
      </c>
      <c r="B2813" t="s">
        <v>18</v>
      </c>
      <c r="C2813" t="s">
        <v>19</v>
      </c>
      <c r="D2813" t="s">
        <v>20</v>
      </c>
      <c r="E2813" t="s">
        <v>21</v>
      </c>
      <c r="F2813">
        <v>2018</v>
      </c>
      <c r="G2813">
        <v>2018</v>
      </c>
      <c r="H2813">
        <v>51</v>
      </c>
      <c r="I2813" t="s">
        <v>146</v>
      </c>
      <c r="J2813">
        <v>99</v>
      </c>
      <c r="K2813" t="s">
        <v>23</v>
      </c>
      <c r="L2813">
        <v>7</v>
      </c>
      <c r="M2813" t="s">
        <v>43</v>
      </c>
      <c r="N2813">
        <v>7777</v>
      </c>
      <c r="O2813" t="s">
        <v>37</v>
      </c>
      <c r="P2813">
        <v>2034</v>
      </c>
      <c r="T2813" s="3">
        <f t="shared" si="87"/>
        <v>100</v>
      </c>
      <c r="U2813" s="3">
        <f>IF(AND(R2813&lt;&gt;"_U",N2813&lt;&gt;9999,N2813&lt;&gt;999,L2813&lt;&gt;"Median"),IFERROR(VLOOKUP(A2813,'TA Total'!A:P,16,0),"."),".")</f>
        <v>2034</v>
      </c>
    </row>
    <row r="2814" spans="1:21" x14ac:dyDescent="0.3">
      <c r="A2814" s="1" t="str">
        <f t="shared" si="86"/>
        <v>2018|Tasman District|$150,001-$200,000</v>
      </c>
      <c r="B2814" t="s">
        <v>18</v>
      </c>
      <c r="C2814" t="s">
        <v>19</v>
      </c>
      <c r="D2814" t="s">
        <v>20</v>
      </c>
      <c r="E2814" t="s">
        <v>21</v>
      </c>
      <c r="F2814">
        <v>2018</v>
      </c>
      <c r="G2814">
        <v>2018</v>
      </c>
      <c r="H2814">
        <v>51</v>
      </c>
      <c r="I2814" t="s">
        <v>146</v>
      </c>
      <c r="J2814">
        <v>99</v>
      </c>
      <c r="K2814" t="s">
        <v>23</v>
      </c>
      <c r="L2814">
        <v>7</v>
      </c>
      <c r="M2814" t="s">
        <v>43</v>
      </c>
      <c r="N2814">
        <v>1</v>
      </c>
      <c r="O2814" t="s">
        <v>33</v>
      </c>
      <c r="P2814">
        <v>1350</v>
      </c>
      <c r="T2814" s="3">
        <f t="shared" si="87"/>
        <v>66.37</v>
      </c>
      <c r="U2814" s="3">
        <f>IF(AND(R2814&lt;&gt;"_U",N2814&lt;&gt;9999,N2814&lt;&gt;999,L2814&lt;&gt;"Median"),IFERROR(VLOOKUP(A2814,'TA Total'!A:P,16,0),"."),".")</f>
        <v>2034</v>
      </c>
    </row>
    <row r="2815" spans="1:21" x14ac:dyDescent="0.3">
      <c r="A2815" s="1" t="str">
        <f t="shared" si="86"/>
        <v>2018|Tasman District|$150,001-$200,000</v>
      </c>
      <c r="B2815" t="s">
        <v>18</v>
      </c>
      <c r="C2815" t="s">
        <v>19</v>
      </c>
      <c r="D2815" t="s">
        <v>20</v>
      </c>
      <c r="E2815" t="s">
        <v>21</v>
      </c>
      <c r="F2815">
        <v>2018</v>
      </c>
      <c r="G2815">
        <v>2018</v>
      </c>
      <c r="H2815">
        <v>51</v>
      </c>
      <c r="I2815" t="s">
        <v>146</v>
      </c>
      <c r="J2815">
        <v>99</v>
      </c>
      <c r="K2815" t="s">
        <v>23</v>
      </c>
      <c r="L2815">
        <v>7</v>
      </c>
      <c r="M2815" t="s">
        <v>43</v>
      </c>
      <c r="N2815">
        <v>999</v>
      </c>
      <c r="O2815" t="s">
        <v>42</v>
      </c>
      <c r="P2815">
        <v>0</v>
      </c>
      <c r="T2815" s="3" t="str">
        <f t="shared" si="87"/>
        <v>.</v>
      </c>
      <c r="U2815" s="3" t="str">
        <f>IF(AND(R2815&lt;&gt;"_U",N2815&lt;&gt;9999,N2815&lt;&gt;999,L2815&lt;&gt;"Median"),IFERROR(VLOOKUP(A2815,'TA Total'!A:P,16,0),"."),".")</f>
        <v>.</v>
      </c>
    </row>
    <row r="2816" spans="1:21" x14ac:dyDescent="0.3">
      <c r="A2816" s="1" t="str">
        <f t="shared" si="86"/>
        <v>2018|Tasman District|$200,001 or more</v>
      </c>
      <c r="B2816" t="s">
        <v>18</v>
      </c>
      <c r="C2816" t="s">
        <v>19</v>
      </c>
      <c r="D2816" t="s">
        <v>20</v>
      </c>
      <c r="E2816" t="s">
        <v>21</v>
      </c>
      <c r="F2816">
        <v>2018</v>
      </c>
      <c r="G2816">
        <v>2018</v>
      </c>
      <c r="H2816">
        <v>51</v>
      </c>
      <c r="I2816" t="s">
        <v>146</v>
      </c>
      <c r="J2816">
        <v>99</v>
      </c>
      <c r="K2816" t="s">
        <v>23</v>
      </c>
      <c r="L2816">
        <v>8</v>
      </c>
      <c r="M2816" t="s">
        <v>27</v>
      </c>
      <c r="N2816">
        <v>999</v>
      </c>
      <c r="O2816" t="s">
        <v>42</v>
      </c>
      <c r="R2816" t="s">
        <v>29</v>
      </c>
      <c r="S2816" t="s">
        <v>30</v>
      </c>
      <c r="T2816" s="3" t="str">
        <f t="shared" si="87"/>
        <v>.</v>
      </c>
      <c r="U2816" s="3" t="str">
        <f>IF(AND(R2816&lt;&gt;"_U",N2816&lt;&gt;9999,N2816&lt;&gt;999,L2816&lt;&gt;"Median"),IFERROR(VLOOKUP(A2816,'TA Total'!A:P,16,0),"."),".")</f>
        <v>.</v>
      </c>
    </row>
    <row r="2817" spans="1:21" x14ac:dyDescent="0.3">
      <c r="A2817" s="1" t="str">
        <f t="shared" si="86"/>
        <v>2018|Tasman District|$200,001 or more</v>
      </c>
      <c r="B2817" t="s">
        <v>18</v>
      </c>
      <c r="C2817" t="s">
        <v>19</v>
      </c>
      <c r="D2817" t="s">
        <v>20</v>
      </c>
      <c r="E2817" t="s">
        <v>21</v>
      </c>
      <c r="F2817">
        <v>2018</v>
      </c>
      <c r="G2817">
        <v>2018</v>
      </c>
      <c r="H2817">
        <v>51</v>
      </c>
      <c r="I2817" t="s">
        <v>146</v>
      </c>
      <c r="J2817">
        <v>99</v>
      </c>
      <c r="K2817" t="s">
        <v>23</v>
      </c>
      <c r="L2817">
        <v>8</v>
      </c>
      <c r="M2817" t="s">
        <v>27</v>
      </c>
      <c r="N2817">
        <v>2</v>
      </c>
      <c r="O2817" t="s">
        <v>28</v>
      </c>
      <c r="R2817" t="s">
        <v>29</v>
      </c>
      <c r="S2817" t="s">
        <v>30</v>
      </c>
      <c r="T2817" s="3" t="str">
        <f t="shared" si="87"/>
        <v>.</v>
      </c>
      <c r="U2817" s="3" t="str">
        <f>IF(AND(R2817&lt;&gt;"_U",N2817&lt;&gt;9999,N2817&lt;&gt;999,L2817&lt;&gt;"Median"),IFERROR(VLOOKUP(A2817,'TA Total'!A:P,16,0),"."),".")</f>
        <v>.</v>
      </c>
    </row>
    <row r="2818" spans="1:21" x14ac:dyDescent="0.3">
      <c r="A2818" s="1" t="str">
        <f t="shared" si="86"/>
        <v>2018|Tasman District|$200,001 or more</v>
      </c>
      <c r="B2818" t="s">
        <v>18</v>
      </c>
      <c r="C2818" t="s">
        <v>19</v>
      </c>
      <c r="D2818" t="s">
        <v>20</v>
      </c>
      <c r="E2818" t="s">
        <v>21</v>
      </c>
      <c r="F2818">
        <v>2018</v>
      </c>
      <c r="G2818">
        <v>2018</v>
      </c>
      <c r="H2818">
        <v>51</v>
      </c>
      <c r="I2818" t="s">
        <v>146</v>
      </c>
      <c r="J2818">
        <v>99</v>
      </c>
      <c r="K2818" t="s">
        <v>23</v>
      </c>
      <c r="L2818">
        <v>8</v>
      </c>
      <c r="M2818" t="s">
        <v>27</v>
      </c>
      <c r="N2818">
        <v>1</v>
      </c>
      <c r="O2818" t="s">
        <v>33</v>
      </c>
      <c r="R2818" t="s">
        <v>29</v>
      </c>
      <c r="S2818" t="s">
        <v>30</v>
      </c>
      <c r="T2818" s="3" t="str">
        <f t="shared" si="87"/>
        <v>.</v>
      </c>
      <c r="U2818" s="3" t="str">
        <f>IF(AND(R2818&lt;&gt;"_U",N2818&lt;&gt;9999,N2818&lt;&gt;999,L2818&lt;&gt;"Median"),IFERROR(VLOOKUP(A2818,'TA Total'!A:P,16,0),"."),".")</f>
        <v>.</v>
      </c>
    </row>
    <row r="2819" spans="1:21" x14ac:dyDescent="0.3">
      <c r="A2819" s="1" t="str">
        <f t="shared" ref="A2819:A2882" si="88">G2819&amp;"|"&amp;I2819&amp;"|"&amp;M2819</f>
        <v>2018|Tasman District|$200,001 or more</v>
      </c>
      <c r="B2819" t="s">
        <v>18</v>
      </c>
      <c r="C2819" t="s">
        <v>19</v>
      </c>
      <c r="D2819" t="s">
        <v>20</v>
      </c>
      <c r="E2819" t="s">
        <v>21</v>
      </c>
      <c r="F2819">
        <v>2018</v>
      </c>
      <c r="G2819">
        <v>2018</v>
      </c>
      <c r="H2819">
        <v>51</v>
      </c>
      <c r="I2819" t="s">
        <v>146</v>
      </c>
      <c r="J2819">
        <v>99</v>
      </c>
      <c r="K2819" t="s">
        <v>23</v>
      </c>
      <c r="L2819">
        <v>8</v>
      </c>
      <c r="M2819" t="s">
        <v>27</v>
      </c>
      <c r="N2819">
        <v>3</v>
      </c>
      <c r="O2819" t="s">
        <v>25</v>
      </c>
      <c r="R2819" t="s">
        <v>29</v>
      </c>
      <c r="S2819" t="s">
        <v>30</v>
      </c>
      <c r="T2819" s="3" t="str">
        <f t="shared" ref="T2819:T2882" si="89">IF(AND(R2819&lt;&gt;"_U",R2819&lt;&gt;"c",N2819&lt;&gt;999,N2819&lt;&gt;9999,L2819&lt;&gt;"Median"),IFERROR((ROUND(P2819/U2819*100,2)),"."),".")</f>
        <v>.</v>
      </c>
      <c r="U2819" s="3" t="str">
        <f>IF(AND(R2819&lt;&gt;"_U",N2819&lt;&gt;9999,N2819&lt;&gt;999,L2819&lt;&gt;"Median"),IFERROR(VLOOKUP(A2819,'TA Total'!A:P,16,0),"."),".")</f>
        <v>.</v>
      </c>
    </row>
    <row r="2820" spans="1:21" x14ac:dyDescent="0.3">
      <c r="A2820" s="1" t="str">
        <f t="shared" si="88"/>
        <v>2018|Tasman District|$200,001 or more</v>
      </c>
      <c r="B2820" t="s">
        <v>18</v>
      </c>
      <c r="C2820" t="s">
        <v>19</v>
      </c>
      <c r="D2820" t="s">
        <v>20</v>
      </c>
      <c r="E2820" t="s">
        <v>21</v>
      </c>
      <c r="F2820">
        <v>2018</v>
      </c>
      <c r="G2820">
        <v>2018</v>
      </c>
      <c r="H2820">
        <v>51</v>
      </c>
      <c r="I2820" t="s">
        <v>146</v>
      </c>
      <c r="J2820">
        <v>99</v>
      </c>
      <c r="K2820" t="s">
        <v>23</v>
      </c>
      <c r="L2820">
        <v>8</v>
      </c>
      <c r="M2820" t="s">
        <v>27</v>
      </c>
      <c r="N2820">
        <v>7777</v>
      </c>
      <c r="O2820" t="s">
        <v>37</v>
      </c>
      <c r="R2820" t="s">
        <v>29</v>
      </c>
      <c r="S2820" t="s">
        <v>30</v>
      </c>
      <c r="T2820" s="3" t="str">
        <f t="shared" si="89"/>
        <v>.</v>
      </c>
      <c r="U2820" s="3" t="str">
        <f>IF(AND(R2820&lt;&gt;"_U",N2820&lt;&gt;9999,N2820&lt;&gt;999,L2820&lt;&gt;"Median"),IFERROR(VLOOKUP(A2820,'TA Total'!A:P,16,0),"."),".")</f>
        <v>.</v>
      </c>
    </row>
    <row r="2821" spans="1:21" x14ac:dyDescent="0.3">
      <c r="A2821" s="1" t="str">
        <f t="shared" si="88"/>
        <v>2018|Tasman District|$200,001 or more</v>
      </c>
      <c r="B2821" t="s">
        <v>18</v>
      </c>
      <c r="C2821" t="s">
        <v>19</v>
      </c>
      <c r="D2821" t="s">
        <v>20</v>
      </c>
      <c r="E2821" t="s">
        <v>21</v>
      </c>
      <c r="F2821">
        <v>2018</v>
      </c>
      <c r="G2821">
        <v>2018</v>
      </c>
      <c r="H2821">
        <v>51</v>
      </c>
      <c r="I2821" t="s">
        <v>146</v>
      </c>
      <c r="J2821">
        <v>99</v>
      </c>
      <c r="K2821" t="s">
        <v>23</v>
      </c>
      <c r="L2821">
        <v>8</v>
      </c>
      <c r="M2821" t="s">
        <v>27</v>
      </c>
      <c r="N2821">
        <v>9999</v>
      </c>
      <c r="O2821" t="s">
        <v>40</v>
      </c>
      <c r="R2821" t="s">
        <v>29</v>
      </c>
      <c r="S2821" t="s">
        <v>30</v>
      </c>
      <c r="T2821" s="3" t="str">
        <f t="shared" si="89"/>
        <v>.</v>
      </c>
      <c r="U2821" s="3" t="str">
        <f>IF(AND(R2821&lt;&gt;"_U",N2821&lt;&gt;9999,N2821&lt;&gt;999,L2821&lt;&gt;"Median"),IFERROR(VLOOKUP(A2821,'TA Total'!A:P,16,0),"."),".")</f>
        <v>.</v>
      </c>
    </row>
    <row r="2822" spans="1:21" x14ac:dyDescent="0.3">
      <c r="A2822" s="1" t="str">
        <f t="shared" si="88"/>
        <v>2018|Tasman District|Total stated - total household income</v>
      </c>
      <c r="B2822" t="s">
        <v>18</v>
      </c>
      <c r="C2822" t="s">
        <v>19</v>
      </c>
      <c r="D2822" t="s">
        <v>20</v>
      </c>
      <c r="E2822" t="s">
        <v>21</v>
      </c>
      <c r="F2822">
        <v>2018</v>
      </c>
      <c r="G2822">
        <v>2018</v>
      </c>
      <c r="H2822">
        <v>51</v>
      </c>
      <c r="I2822" t="s">
        <v>146</v>
      </c>
      <c r="J2822">
        <v>99</v>
      </c>
      <c r="K2822" t="s">
        <v>23</v>
      </c>
      <c r="L2822">
        <v>77</v>
      </c>
      <c r="M2822" t="s">
        <v>32</v>
      </c>
      <c r="N2822">
        <v>2</v>
      </c>
      <c r="O2822" t="s">
        <v>28</v>
      </c>
      <c r="P2822">
        <v>4407</v>
      </c>
      <c r="T2822" s="3">
        <f t="shared" si="89"/>
        <v>24.36</v>
      </c>
      <c r="U2822" s="3">
        <f>IF(AND(R2822&lt;&gt;"_U",N2822&lt;&gt;9999,N2822&lt;&gt;999,L2822&lt;&gt;"Median"),IFERROR(VLOOKUP(A2822,'TA Total'!A:P,16,0),"."),".")</f>
        <v>18090</v>
      </c>
    </row>
    <row r="2823" spans="1:21" x14ac:dyDescent="0.3">
      <c r="A2823" s="1" t="str">
        <f t="shared" si="88"/>
        <v>2018|Tasman District|Total stated - total household income</v>
      </c>
      <c r="B2823" t="s">
        <v>18</v>
      </c>
      <c r="C2823" t="s">
        <v>19</v>
      </c>
      <c r="D2823" t="s">
        <v>20</v>
      </c>
      <c r="E2823" t="s">
        <v>21</v>
      </c>
      <c r="F2823">
        <v>2018</v>
      </c>
      <c r="G2823">
        <v>2018</v>
      </c>
      <c r="H2823">
        <v>51</v>
      </c>
      <c r="I2823" t="s">
        <v>146</v>
      </c>
      <c r="J2823">
        <v>99</v>
      </c>
      <c r="K2823" t="s">
        <v>23</v>
      </c>
      <c r="L2823">
        <v>77</v>
      </c>
      <c r="M2823" t="s">
        <v>32</v>
      </c>
      <c r="N2823">
        <v>1</v>
      </c>
      <c r="O2823" t="s">
        <v>33</v>
      </c>
      <c r="P2823">
        <v>11097</v>
      </c>
      <c r="T2823" s="3">
        <f t="shared" si="89"/>
        <v>61.34</v>
      </c>
      <c r="U2823" s="3">
        <f>IF(AND(R2823&lt;&gt;"_U",N2823&lt;&gt;9999,N2823&lt;&gt;999,L2823&lt;&gt;"Median"),IFERROR(VLOOKUP(A2823,'TA Total'!A:P,16,0),"."),".")</f>
        <v>18090</v>
      </c>
    </row>
    <row r="2824" spans="1:21" x14ac:dyDescent="0.3">
      <c r="A2824" s="1" t="str">
        <f t="shared" si="88"/>
        <v>2018|Tasman District|Total stated - total household income</v>
      </c>
      <c r="B2824" t="s">
        <v>18</v>
      </c>
      <c r="C2824" t="s">
        <v>19</v>
      </c>
      <c r="D2824" t="s">
        <v>20</v>
      </c>
      <c r="E2824" t="s">
        <v>21</v>
      </c>
      <c r="F2824">
        <v>2018</v>
      </c>
      <c r="G2824">
        <v>2018</v>
      </c>
      <c r="H2824">
        <v>51</v>
      </c>
      <c r="I2824" t="s">
        <v>146</v>
      </c>
      <c r="J2824">
        <v>99</v>
      </c>
      <c r="K2824" t="s">
        <v>23</v>
      </c>
      <c r="L2824">
        <v>77</v>
      </c>
      <c r="M2824" t="s">
        <v>32</v>
      </c>
      <c r="N2824">
        <v>7777</v>
      </c>
      <c r="O2824" t="s">
        <v>37</v>
      </c>
      <c r="P2824">
        <v>18090</v>
      </c>
      <c r="T2824" s="3">
        <f t="shared" si="89"/>
        <v>100</v>
      </c>
      <c r="U2824" s="3">
        <f>IF(AND(R2824&lt;&gt;"_U",N2824&lt;&gt;9999,N2824&lt;&gt;999,L2824&lt;&gt;"Median"),IFERROR(VLOOKUP(A2824,'TA Total'!A:P,16,0),"."),".")</f>
        <v>18090</v>
      </c>
    </row>
    <row r="2825" spans="1:21" x14ac:dyDescent="0.3">
      <c r="A2825" s="1" t="str">
        <f t="shared" si="88"/>
        <v>2018|Tasman District|Total stated - total household income</v>
      </c>
      <c r="B2825" t="s">
        <v>18</v>
      </c>
      <c r="C2825" t="s">
        <v>19</v>
      </c>
      <c r="D2825" t="s">
        <v>20</v>
      </c>
      <c r="E2825" t="s">
        <v>21</v>
      </c>
      <c r="F2825">
        <v>2018</v>
      </c>
      <c r="G2825">
        <v>2018</v>
      </c>
      <c r="H2825">
        <v>51</v>
      </c>
      <c r="I2825" t="s">
        <v>146</v>
      </c>
      <c r="J2825">
        <v>99</v>
      </c>
      <c r="K2825" t="s">
        <v>23</v>
      </c>
      <c r="L2825">
        <v>77</v>
      </c>
      <c r="M2825" t="s">
        <v>32</v>
      </c>
      <c r="N2825">
        <v>9999</v>
      </c>
      <c r="O2825" t="s">
        <v>40</v>
      </c>
      <c r="P2825">
        <v>18090</v>
      </c>
      <c r="T2825" s="3" t="str">
        <f t="shared" si="89"/>
        <v>.</v>
      </c>
      <c r="U2825" s="3" t="str">
        <f>IF(AND(R2825&lt;&gt;"_U",N2825&lt;&gt;9999,N2825&lt;&gt;999,L2825&lt;&gt;"Median"),IFERROR(VLOOKUP(A2825,'TA Total'!A:P,16,0),"."),".")</f>
        <v>.</v>
      </c>
    </row>
    <row r="2826" spans="1:21" x14ac:dyDescent="0.3">
      <c r="A2826" s="1" t="str">
        <f t="shared" si="88"/>
        <v>2018|Tasman District|Total stated - total household income</v>
      </c>
      <c r="B2826" t="s">
        <v>18</v>
      </c>
      <c r="C2826" t="s">
        <v>19</v>
      </c>
      <c r="D2826" t="s">
        <v>20</v>
      </c>
      <c r="E2826" t="s">
        <v>21</v>
      </c>
      <c r="F2826">
        <v>2018</v>
      </c>
      <c r="G2826">
        <v>2018</v>
      </c>
      <c r="H2826">
        <v>51</v>
      </c>
      <c r="I2826" t="s">
        <v>146</v>
      </c>
      <c r="J2826">
        <v>99</v>
      </c>
      <c r="K2826" t="s">
        <v>23</v>
      </c>
      <c r="L2826">
        <v>77</v>
      </c>
      <c r="M2826" t="s">
        <v>32</v>
      </c>
      <c r="N2826">
        <v>999</v>
      </c>
      <c r="O2826" t="s">
        <v>42</v>
      </c>
      <c r="P2826">
        <v>0</v>
      </c>
      <c r="T2826" s="3" t="str">
        <f t="shared" si="89"/>
        <v>.</v>
      </c>
      <c r="U2826" s="3" t="str">
        <f>IF(AND(R2826&lt;&gt;"_U",N2826&lt;&gt;9999,N2826&lt;&gt;999,L2826&lt;&gt;"Median"),IFERROR(VLOOKUP(A2826,'TA Total'!A:P,16,0),"."),".")</f>
        <v>.</v>
      </c>
    </row>
    <row r="2827" spans="1:21" x14ac:dyDescent="0.3">
      <c r="A2827" s="1" t="str">
        <f t="shared" si="88"/>
        <v>2018|Tasman District|Total stated - total household income</v>
      </c>
      <c r="B2827" t="s">
        <v>18</v>
      </c>
      <c r="C2827" t="s">
        <v>19</v>
      </c>
      <c r="D2827" t="s">
        <v>20</v>
      </c>
      <c r="E2827" t="s">
        <v>21</v>
      </c>
      <c r="F2827">
        <v>2018</v>
      </c>
      <c r="G2827">
        <v>2018</v>
      </c>
      <c r="H2827">
        <v>51</v>
      </c>
      <c r="I2827" t="s">
        <v>146</v>
      </c>
      <c r="J2827">
        <v>99</v>
      </c>
      <c r="K2827" t="s">
        <v>23</v>
      </c>
      <c r="L2827">
        <v>77</v>
      </c>
      <c r="M2827" t="s">
        <v>32</v>
      </c>
      <c r="N2827">
        <v>3</v>
      </c>
      <c r="O2827" t="s">
        <v>25</v>
      </c>
      <c r="P2827">
        <v>2586</v>
      </c>
      <c r="T2827" s="3">
        <f t="shared" si="89"/>
        <v>14.3</v>
      </c>
      <c r="U2827" s="3">
        <f>IF(AND(R2827&lt;&gt;"_U",N2827&lt;&gt;9999,N2827&lt;&gt;999,L2827&lt;&gt;"Median"),IFERROR(VLOOKUP(A2827,'TA Total'!A:P,16,0),"."),".")</f>
        <v>18090</v>
      </c>
    </row>
    <row r="2828" spans="1:21" x14ac:dyDescent="0.3">
      <c r="A2828" s="1" t="str">
        <f t="shared" si="88"/>
        <v>2018|Tasman District|Total - total household income</v>
      </c>
      <c r="B2828" t="s">
        <v>18</v>
      </c>
      <c r="C2828" t="s">
        <v>19</v>
      </c>
      <c r="D2828" t="s">
        <v>20</v>
      </c>
      <c r="E2828" t="s">
        <v>21</v>
      </c>
      <c r="F2828">
        <v>2018</v>
      </c>
      <c r="G2828">
        <v>2018</v>
      </c>
      <c r="H2828">
        <v>51</v>
      </c>
      <c r="I2828" t="s">
        <v>146</v>
      </c>
      <c r="J2828">
        <v>99</v>
      </c>
      <c r="K2828" t="s">
        <v>23</v>
      </c>
      <c r="L2828">
        <v>99</v>
      </c>
      <c r="M2828" t="s">
        <v>48</v>
      </c>
      <c r="N2828">
        <v>1</v>
      </c>
      <c r="O2828" t="s">
        <v>33</v>
      </c>
      <c r="P2828">
        <v>11964</v>
      </c>
      <c r="T2828" s="3">
        <f t="shared" si="89"/>
        <v>61.21</v>
      </c>
      <c r="U2828" s="3">
        <f>IF(AND(R2828&lt;&gt;"_U",N2828&lt;&gt;9999,N2828&lt;&gt;999,L2828&lt;&gt;"Median"),IFERROR(VLOOKUP(A2828,'TA Total'!A:P,16,0),"."),".")</f>
        <v>19545</v>
      </c>
    </row>
    <row r="2829" spans="1:21" x14ac:dyDescent="0.3">
      <c r="A2829" s="1" t="str">
        <f t="shared" si="88"/>
        <v>2018|Tasman District|Total - total household income</v>
      </c>
      <c r="B2829" t="s">
        <v>18</v>
      </c>
      <c r="C2829" t="s">
        <v>19</v>
      </c>
      <c r="D2829" t="s">
        <v>20</v>
      </c>
      <c r="E2829" t="s">
        <v>21</v>
      </c>
      <c r="F2829">
        <v>2018</v>
      </c>
      <c r="G2829">
        <v>2018</v>
      </c>
      <c r="H2829">
        <v>51</v>
      </c>
      <c r="I2829" t="s">
        <v>146</v>
      </c>
      <c r="J2829">
        <v>99</v>
      </c>
      <c r="K2829" t="s">
        <v>23</v>
      </c>
      <c r="L2829">
        <v>99</v>
      </c>
      <c r="M2829" t="s">
        <v>48</v>
      </c>
      <c r="N2829">
        <v>3</v>
      </c>
      <c r="O2829" t="s">
        <v>25</v>
      </c>
      <c r="P2829">
        <v>2820</v>
      </c>
      <c r="T2829" s="3">
        <f t="shared" si="89"/>
        <v>14.43</v>
      </c>
      <c r="U2829" s="3">
        <f>IF(AND(R2829&lt;&gt;"_U",N2829&lt;&gt;9999,N2829&lt;&gt;999,L2829&lt;&gt;"Median"),IFERROR(VLOOKUP(A2829,'TA Total'!A:P,16,0),"."),".")</f>
        <v>19545</v>
      </c>
    </row>
    <row r="2830" spans="1:21" x14ac:dyDescent="0.3">
      <c r="A2830" s="1" t="str">
        <f t="shared" si="88"/>
        <v>2018|Tasman District|Total - total household income</v>
      </c>
      <c r="B2830" t="s">
        <v>18</v>
      </c>
      <c r="C2830" t="s">
        <v>19</v>
      </c>
      <c r="D2830" t="s">
        <v>20</v>
      </c>
      <c r="E2830" t="s">
        <v>21</v>
      </c>
      <c r="F2830">
        <v>2018</v>
      </c>
      <c r="G2830">
        <v>2018</v>
      </c>
      <c r="H2830">
        <v>51</v>
      </c>
      <c r="I2830" t="s">
        <v>146</v>
      </c>
      <c r="J2830">
        <v>99</v>
      </c>
      <c r="K2830" t="s">
        <v>23</v>
      </c>
      <c r="L2830">
        <v>99</v>
      </c>
      <c r="M2830" t="s">
        <v>48</v>
      </c>
      <c r="N2830">
        <v>2</v>
      </c>
      <c r="O2830" t="s">
        <v>28</v>
      </c>
      <c r="P2830">
        <v>4761</v>
      </c>
      <c r="T2830" s="3">
        <f t="shared" si="89"/>
        <v>24.36</v>
      </c>
      <c r="U2830" s="3">
        <f>IF(AND(R2830&lt;&gt;"_U",N2830&lt;&gt;9999,N2830&lt;&gt;999,L2830&lt;&gt;"Median"),IFERROR(VLOOKUP(A2830,'TA Total'!A:P,16,0),"."),".")</f>
        <v>19545</v>
      </c>
    </row>
    <row r="2831" spans="1:21" x14ac:dyDescent="0.3">
      <c r="A2831" s="1" t="str">
        <f t="shared" si="88"/>
        <v>2018|Tasman District|Total - total household income</v>
      </c>
      <c r="B2831" t="s">
        <v>18</v>
      </c>
      <c r="C2831" t="s">
        <v>19</v>
      </c>
      <c r="D2831" t="s">
        <v>20</v>
      </c>
      <c r="E2831" t="s">
        <v>21</v>
      </c>
      <c r="F2831">
        <v>2018</v>
      </c>
      <c r="G2831">
        <v>2018</v>
      </c>
      <c r="H2831">
        <v>51</v>
      </c>
      <c r="I2831" t="s">
        <v>146</v>
      </c>
      <c r="J2831">
        <v>99</v>
      </c>
      <c r="K2831" t="s">
        <v>23</v>
      </c>
      <c r="L2831">
        <v>99</v>
      </c>
      <c r="M2831" t="s">
        <v>48</v>
      </c>
      <c r="N2831">
        <v>999</v>
      </c>
      <c r="O2831" t="s">
        <v>42</v>
      </c>
      <c r="P2831">
        <v>0</v>
      </c>
      <c r="T2831" s="3" t="str">
        <f t="shared" si="89"/>
        <v>.</v>
      </c>
      <c r="U2831" s="3" t="str">
        <f>IF(AND(R2831&lt;&gt;"_U",N2831&lt;&gt;9999,N2831&lt;&gt;999,L2831&lt;&gt;"Median"),IFERROR(VLOOKUP(A2831,'TA Total'!A:P,16,0),"."),".")</f>
        <v>.</v>
      </c>
    </row>
    <row r="2832" spans="1:21" x14ac:dyDescent="0.3">
      <c r="A2832" s="1" t="str">
        <f t="shared" si="88"/>
        <v>2018|Tasman District|Total - total household income</v>
      </c>
      <c r="B2832" t="s">
        <v>18</v>
      </c>
      <c r="C2832" t="s">
        <v>19</v>
      </c>
      <c r="D2832" t="s">
        <v>20</v>
      </c>
      <c r="E2832" t="s">
        <v>21</v>
      </c>
      <c r="F2832">
        <v>2018</v>
      </c>
      <c r="G2832">
        <v>2018</v>
      </c>
      <c r="H2832">
        <v>51</v>
      </c>
      <c r="I2832" t="s">
        <v>146</v>
      </c>
      <c r="J2832">
        <v>99</v>
      </c>
      <c r="K2832" t="s">
        <v>23</v>
      </c>
      <c r="L2832">
        <v>99</v>
      </c>
      <c r="M2832" t="s">
        <v>48</v>
      </c>
      <c r="N2832">
        <v>9999</v>
      </c>
      <c r="O2832" t="s">
        <v>40</v>
      </c>
      <c r="P2832">
        <v>19545</v>
      </c>
      <c r="T2832" s="3" t="str">
        <f t="shared" si="89"/>
        <v>.</v>
      </c>
      <c r="U2832" s="3" t="str">
        <f>IF(AND(R2832&lt;&gt;"_U",N2832&lt;&gt;9999,N2832&lt;&gt;999,L2832&lt;&gt;"Median"),IFERROR(VLOOKUP(A2832,'TA Total'!A:P,16,0),"."),".")</f>
        <v>.</v>
      </c>
    </row>
    <row r="2833" spans="1:21" x14ac:dyDescent="0.3">
      <c r="A2833" s="1" t="str">
        <f t="shared" si="88"/>
        <v>2018|Tasman District|Total - total household income</v>
      </c>
      <c r="B2833" t="s">
        <v>18</v>
      </c>
      <c r="C2833" t="s">
        <v>19</v>
      </c>
      <c r="D2833" t="s">
        <v>20</v>
      </c>
      <c r="E2833" t="s">
        <v>21</v>
      </c>
      <c r="F2833">
        <v>2018</v>
      </c>
      <c r="G2833">
        <v>2018</v>
      </c>
      <c r="H2833">
        <v>51</v>
      </c>
      <c r="I2833" t="s">
        <v>146</v>
      </c>
      <c r="J2833">
        <v>99</v>
      </c>
      <c r="K2833" t="s">
        <v>23</v>
      </c>
      <c r="L2833">
        <v>99</v>
      </c>
      <c r="M2833" t="s">
        <v>48</v>
      </c>
      <c r="N2833">
        <v>7777</v>
      </c>
      <c r="O2833" t="s">
        <v>37</v>
      </c>
      <c r="P2833">
        <v>19545</v>
      </c>
      <c r="T2833" s="3">
        <f t="shared" si="89"/>
        <v>100</v>
      </c>
      <c r="U2833" s="3">
        <f>IF(AND(R2833&lt;&gt;"_U",N2833&lt;&gt;9999,N2833&lt;&gt;999,L2833&lt;&gt;"Median"),IFERROR(VLOOKUP(A2833,'TA Total'!A:P,16,0),"."),".")</f>
        <v>19545</v>
      </c>
    </row>
    <row r="2834" spans="1:21" x14ac:dyDescent="0.3">
      <c r="A2834" s="1" t="str">
        <f t="shared" si="88"/>
        <v>2018|Tasman District|Median ($) - total household income</v>
      </c>
      <c r="B2834" t="s">
        <v>18</v>
      </c>
      <c r="C2834" t="s">
        <v>19</v>
      </c>
      <c r="D2834" t="s">
        <v>20</v>
      </c>
      <c r="E2834" t="s">
        <v>21</v>
      </c>
      <c r="F2834">
        <v>2018</v>
      </c>
      <c r="G2834">
        <v>2018</v>
      </c>
      <c r="H2834">
        <v>51</v>
      </c>
      <c r="I2834" t="s">
        <v>146</v>
      </c>
      <c r="J2834">
        <v>99</v>
      </c>
      <c r="K2834" t="s">
        <v>23</v>
      </c>
      <c r="L2834" t="s">
        <v>56</v>
      </c>
      <c r="M2834" t="s">
        <v>57</v>
      </c>
      <c r="N2834">
        <v>7777</v>
      </c>
      <c r="O2834" t="s">
        <v>37</v>
      </c>
      <c r="P2834">
        <v>64600</v>
      </c>
      <c r="T2834" s="3" t="str">
        <f t="shared" si="89"/>
        <v>.</v>
      </c>
      <c r="U2834" s="3" t="str">
        <f>IF(AND(R2834&lt;&gt;"_U",N2834&lt;&gt;9999,N2834&lt;&gt;999,L2834&lt;&gt;"Median"),IFERROR(VLOOKUP(A2834,'TA Total'!A:P,16,0),"."),".")</f>
        <v>.</v>
      </c>
    </row>
    <row r="2835" spans="1:21" x14ac:dyDescent="0.3">
      <c r="A2835" s="1" t="str">
        <f t="shared" si="88"/>
        <v>2018|Tasman District|Median ($) - total household income</v>
      </c>
      <c r="B2835" t="s">
        <v>18</v>
      </c>
      <c r="C2835" t="s">
        <v>19</v>
      </c>
      <c r="D2835" t="s">
        <v>20</v>
      </c>
      <c r="E2835" t="s">
        <v>21</v>
      </c>
      <c r="F2835">
        <v>2018</v>
      </c>
      <c r="G2835">
        <v>2018</v>
      </c>
      <c r="H2835">
        <v>51</v>
      </c>
      <c r="I2835" t="s">
        <v>146</v>
      </c>
      <c r="J2835">
        <v>99</v>
      </c>
      <c r="K2835" t="s">
        <v>23</v>
      </c>
      <c r="L2835" t="s">
        <v>56</v>
      </c>
      <c r="M2835" t="s">
        <v>57</v>
      </c>
      <c r="N2835">
        <v>3</v>
      </c>
      <c r="O2835" t="s">
        <v>25</v>
      </c>
      <c r="P2835">
        <v>69200</v>
      </c>
      <c r="T2835" s="3" t="str">
        <f t="shared" si="89"/>
        <v>.</v>
      </c>
      <c r="U2835" s="3" t="str">
        <f>IF(AND(R2835&lt;&gt;"_U",N2835&lt;&gt;9999,N2835&lt;&gt;999,L2835&lt;&gt;"Median"),IFERROR(VLOOKUP(A2835,'TA Total'!A:P,16,0),"."),".")</f>
        <v>.</v>
      </c>
    </row>
    <row r="2836" spans="1:21" x14ac:dyDescent="0.3">
      <c r="A2836" s="1" t="str">
        <f t="shared" si="88"/>
        <v>2018|Tasman District|Median ($) - total household income</v>
      </c>
      <c r="B2836" t="s">
        <v>18</v>
      </c>
      <c r="C2836" t="s">
        <v>19</v>
      </c>
      <c r="D2836" t="s">
        <v>20</v>
      </c>
      <c r="E2836" t="s">
        <v>21</v>
      </c>
      <c r="F2836">
        <v>2018</v>
      </c>
      <c r="G2836">
        <v>2018</v>
      </c>
      <c r="H2836">
        <v>51</v>
      </c>
      <c r="I2836" t="s">
        <v>146</v>
      </c>
      <c r="J2836">
        <v>99</v>
      </c>
      <c r="K2836" t="s">
        <v>23</v>
      </c>
      <c r="L2836" t="s">
        <v>56</v>
      </c>
      <c r="M2836" t="s">
        <v>57</v>
      </c>
      <c r="N2836">
        <v>999</v>
      </c>
      <c r="O2836" t="s">
        <v>42</v>
      </c>
      <c r="R2836" t="s">
        <v>61</v>
      </c>
      <c r="S2836" t="s">
        <v>62</v>
      </c>
      <c r="T2836" s="3" t="str">
        <f t="shared" si="89"/>
        <v>.</v>
      </c>
      <c r="U2836" s="3" t="str">
        <f>IF(AND(R2836&lt;&gt;"_U",N2836&lt;&gt;9999,N2836&lt;&gt;999,L2836&lt;&gt;"Median"),IFERROR(VLOOKUP(A2836,'TA Total'!A:P,16,0),"."),".")</f>
        <v>.</v>
      </c>
    </row>
    <row r="2837" spans="1:21" x14ac:dyDescent="0.3">
      <c r="A2837" s="1" t="str">
        <f t="shared" si="88"/>
        <v>2018|Tasman District|Median ($) - total household income</v>
      </c>
      <c r="B2837" t="s">
        <v>18</v>
      </c>
      <c r="C2837" t="s">
        <v>19</v>
      </c>
      <c r="D2837" t="s">
        <v>20</v>
      </c>
      <c r="E2837" t="s">
        <v>21</v>
      </c>
      <c r="F2837">
        <v>2018</v>
      </c>
      <c r="G2837">
        <v>2018</v>
      </c>
      <c r="H2837">
        <v>51</v>
      </c>
      <c r="I2837" t="s">
        <v>146</v>
      </c>
      <c r="J2837">
        <v>99</v>
      </c>
      <c r="K2837" t="s">
        <v>23</v>
      </c>
      <c r="L2837" t="s">
        <v>56</v>
      </c>
      <c r="M2837" t="s">
        <v>57</v>
      </c>
      <c r="N2837">
        <v>2</v>
      </c>
      <c r="O2837" t="s">
        <v>28</v>
      </c>
      <c r="P2837">
        <v>49500</v>
      </c>
      <c r="T2837" s="3" t="str">
        <f t="shared" si="89"/>
        <v>.</v>
      </c>
      <c r="U2837" s="3" t="str">
        <f>IF(AND(R2837&lt;&gt;"_U",N2837&lt;&gt;9999,N2837&lt;&gt;999,L2837&lt;&gt;"Median"),IFERROR(VLOOKUP(A2837,'TA Total'!A:P,16,0),"."),".")</f>
        <v>.</v>
      </c>
    </row>
    <row r="2838" spans="1:21" x14ac:dyDescent="0.3">
      <c r="A2838" s="1" t="str">
        <f t="shared" si="88"/>
        <v>2018|Tasman District|Median ($) - total household income</v>
      </c>
      <c r="B2838" t="s">
        <v>18</v>
      </c>
      <c r="C2838" t="s">
        <v>19</v>
      </c>
      <c r="D2838" t="s">
        <v>20</v>
      </c>
      <c r="E2838" t="s">
        <v>21</v>
      </c>
      <c r="F2838">
        <v>2018</v>
      </c>
      <c r="G2838">
        <v>2018</v>
      </c>
      <c r="H2838">
        <v>51</v>
      </c>
      <c r="I2838" t="s">
        <v>146</v>
      </c>
      <c r="J2838">
        <v>99</v>
      </c>
      <c r="K2838" t="s">
        <v>23</v>
      </c>
      <c r="L2838" t="s">
        <v>56</v>
      </c>
      <c r="M2838" t="s">
        <v>57</v>
      </c>
      <c r="N2838">
        <v>1</v>
      </c>
      <c r="O2838" t="s">
        <v>33</v>
      </c>
      <c r="P2838">
        <v>71400</v>
      </c>
      <c r="T2838" s="3" t="str">
        <f t="shared" si="89"/>
        <v>.</v>
      </c>
      <c r="U2838" s="3" t="str">
        <f>IF(AND(R2838&lt;&gt;"_U",N2838&lt;&gt;9999,N2838&lt;&gt;999,L2838&lt;&gt;"Median"),IFERROR(VLOOKUP(A2838,'TA Total'!A:P,16,0),"."),".")</f>
        <v>.</v>
      </c>
    </row>
    <row r="2839" spans="1:21" x14ac:dyDescent="0.3">
      <c r="A2839" s="1" t="str">
        <f t="shared" si="88"/>
        <v>2018|Tasman District|Median ($) - total household income</v>
      </c>
      <c r="B2839" t="s">
        <v>18</v>
      </c>
      <c r="C2839" t="s">
        <v>19</v>
      </c>
      <c r="D2839" t="s">
        <v>20</v>
      </c>
      <c r="E2839" t="s">
        <v>21</v>
      </c>
      <c r="F2839">
        <v>2018</v>
      </c>
      <c r="G2839">
        <v>2018</v>
      </c>
      <c r="H2839">
        <v>51</v>
      </c>
      <c r="I2839" t="s">
        <v>146</v>
      </c>
      <c r="J2839">
        <v>99</v>
      </c>
      <c r="K2839" t="s">
        <v>23</v>
      </c>
      <c r="L2839" t="s">
        <v>56</v>
      </c>
      <c r="M2839" t="s">
        <v>57</v>
      </c>
      <c r="N2839">
        <v>9999</v>
      </c>
      <c r="O2839" t="s">
        <v>40</v>
      </c>
      <c r="P2839">
        <v>64600</v>
      </c>
      <c r="T2839" s="3" t="str">
        <f t="shared" si="89"/>
        <v>.</v>
      </c>
      <c r="U2839" s="3" t="str">
        <f>IF(AND(R2839&lt;&gt;"_U",N2839&lt;&gt;9999,N2839&lt;&gt;999,L2839&lt;&gt;"Median"),IFERROR(VLOOKUP(A2839,'TA Total'!A:P,16,0),"."),".")</f>
        <v>.</v>
      </c>
    </row>
    <row r="2840" spans="1:21" x14ac:dyDescent="0.3">
      <c r="A2840" s="1" t="str">
        <f t="shared" si="88"/>
        <v>2018|Nelson City|$20,000 or less</v>
      </c>
      <c r="B2840" t="s">
        <v>18</v>
      </c>
      <c r="C2840" t="s">
        <v>19</v>
      </c>
      <c r="D2840" t="s">
        <v>20</v>
      </c>
      <c r="E2840" t="s">
        <v>21</v>
      </c>
      <c r="F2840">
        <v>2018</v>
      </c>
      <c r="G2840">
        <v>2018</v>
      </c>
      <c r="H2840">
        <v>52</v>
      </c>
      <c r="I2840" t="s">
        <v>123</v>
      </c>
      <c r="J2840">
        <v>99</v>
      </c>
      <c r="K2840" t="s">
        <v>23</v>
      </c>
      <c r="L2840">
        <v>1</v>
      </c>
      <c r="M2840" t="s">
        <v>39</v>
      </c>
      <c r="N2840">
        <v>999</v>
      </c>
      <c r="O2840" t="s">
        <v>42</v>
      </c>
      <c r="P2840">
        <v>0</v>
      </c>
      <c r="T2840" s="3" t="str">
        <f t="shared" si="89"/>
        <v>.</v>
      </c>
      <c r="U2840" s="3" t="str">
        <f>IF(AND(R2840&lt;&gt;"_U",N2840&lt;&gt;9999,N2840&lt;&gt;999,L2840&lt;&gt;"Median"),IFERROR(VLOOKUP(A2840,'TA Total'!A:P,16,0),"."),".")</f>
        <v>.</v>
      </c>
    </row>
    <row r="2841" spans="1:21" x14ac:dyDescent="0.3">
      <c r="A2841" s="1" t="str">
        <f t="shared" si="88"/>
        <v>2018|Nelson City|$20,000 or less</v>
      </c>
      <c r="B2841" t="s">
        <v>18</v>
      </c>
      <c r="C2841" t="s">
        <v>19</v>
      </c>
      <c r="D2841" t="s">
        <v>20</v>
      </c>
      <c r="E2841" t="s">
        <v>21</v>
      </c>
      <c r="F2841">
        <v>2018</v>
      </c>
      <c r="G2841">
        <v>2018</v>
      </c>
      <c r="H2841">
        <v>52</v>
      </c>
      <c r="I2841" t="s">
        <v>123</v>
      </c>
      <c r="J2841">
        <v>99</v>
      </c>
      <c r="K2841" t="s">
        <v>23</v>
      </c>
      <c r="L2841">
        <v>1</v>
      </c>
      <c r="M2841" t="s">
        <v>39</v>
      </c>
      <c r="N2841">
        <v>2</v>
      </c>
      <c r="O2841" t="s">
        <v>28</v>
      </c>
      <c r="P2841">
        <v>921</v>
      </c>
      <c r="T2841" s="3">
        <f t="shared" si="89"/>
        <v>54.05</v>
      </c>
      <c r="U2841" s="3">
        <f>IF(AND(R2841&lt;&gt;"_U",N2841&lt;&gt;9999,N2841&lt;&gt;999,L2841&lt;&gt;"Median"),IFERROR(VLOOKUP(A2841,'TA Total'!A:P,16,0),"."),".")</f>
        <v>1704</v>
      </c>
    </row>
    <row r="2842" spans="1:21" x14ac:dyDescent="0.3">
      <c r="A2842" s="1" t="str">
        <f t="shared" si="88"/>
        <v>2018|Nelson City|$20,000 or less</v>
      </c>
      <c r="B2842" t="s">
        <v>18</v>
      </c>
      <c r="C2842" t="s">
        <v>19</v>
      </c>
      <c r="D2842" t="s">
        <v>20</v>
      </c>
      <c r="E2842" t="s">
        <v>21</v>
      </c>
      <c r="F2842">
        <v>2018</v>
      </c>
      <c r="G2842">
        <v>2018</v>
      </c>
      <c r="H2842">
        <v>52</v>
      </c>
      <c r="I2842" t="s">
        <v>123</v>
      </c>
      <c r="J2842">
        <v>99</v>
      </c>
      <c r="K2842" t="s">
        <v>23</v>
      </c>
      <c r="L2842">
        <v>1</v>
      </c>
      <c r="M2842" t="s">
        <v>39</v>
      </c>
      <c r="N2842">
        <v>1</v>
      </c>
      <c r="O2842" t="s">
        <v>33</v>
      </c>
      <c r="P2842">
        <v>660</v>
      </c>
      <c r="T2842" s="3">
        <f t="shared" si="89"/>
        <v>38.729999999999997</v>
      </c>
      <c r="U2842" s="3">
        <f>IF(AND(R2842&lt;&gt;"_U",N2842&lt;&gt;9999,N2842&lt;&gt;999,L2842&lt;&gt;"Median"),IFERROR(VLOOKUP(A2842,'TA Total'!A:P,16,0),"."),".")</f>
        <v>1704</v>
      </c>
    </row>
    <row r="2843" spans="1:21" x14ac:dyDescent="0.3">
      <c r="A2843" s="1" t="str">
        <f t="shared" si="88"/>
        <v>2018|Nelson City|$20,000 or less</v>
      </c>
      <c r="B2843" t="s">
        <v>18</v>
      </c>
      <c r="C2843" t="s">
        <v>19</v>
      </c>
      <c r="D2843" t="s">
        <v>20</v>
      </c>
      <c r="E2843" t="s">
        <v>21</v>
      </c>
      <c r="F2843">
        <v>2018</v>
      </c>
      <c r="G2843">
        <v>2018</v>
      </c>
      <c r="H2843">
        <v>52</v>
      </c>
      <c r="I2843" t="s">
        <v>123</v>
      </c>
      <c r="J2843">
        <v>99</v>
      </c>
      <c r="K2843" t="s">
        <v>23</v>
      </c>
      <c r="L2843">
        <v>1</v>
      </c>
      <c r="M2843" t="s">
        <v>39</v>
      </c>
      <c r="N2843">
        <v>3</v>
      </c>
      <c r="O2843" t="s">
        <v>25</v>
      </c>
      <c r="P2843">
        <v>123</v>
      </c>
      <c r="T2843" s="3">
        <f t="shared" si="89"/>
        <v>7.22</v>
      </c>
      <c r="U2843" s="3">
        <f>IF(AND(R2843&lt;&gt;"_U",N2843&lt;&gt;9999,N2843&lt;&gt;999,L2843&lt;&gt;"Median"),IFERROR(VLOOKUP(A2843,'TA Total'!A:P,16,0),"."),".")</f>
        <v>1704</v>
      </c>
    </row>
    <row r="2844" spans="1:21" x14ac:dyDescent="0.3">
      <c r="A2844" s="1" t="str">
        <f t="shared" si="88"/>
        <v>2018|Nelson City|$20,000 or less</v>
      </c>
      <c r="B2844" t="s">
        <v>18</v>
      </c>
      <c r="C2844" t="s">
        <v>19</v>
      </c>
      <c r="D2844" t="s">
        <v>20</v>
      </c>
      <c r="E2844" t="s">
        <v>21</v>
      </c>
      <c r="F2844">
        <v>2018</v>
      </c>
      <c r="G2844">
        <v>2018</v>
      </c>
      <c r="H2844">
        <v>52</v>
      </c>
      <c r="I2844" t="s">
        <v>123</v>
      </c>
      <c r="J2844">
        <v>99</v>
      </c>
      <c r="K2844" t="s">
        <v>23</v>
      </c>
      <c r="L2844">
        <v>1</v>
      </c>
      <c r="M2844" t="s">
        <v>39</v>
      </c>
      <c r="N2844">
        <v>9999</v>
      </c>
      <c r="O2844" t="s">
        <v>40</v>
      </c>
      <c r="P2844">
        <v>1704</v>
      </c>
      <c r="T2844" s="3" t="str">
        <f t="shared" si="89"/>
        <v>.</v>
      </c>
      <c r="U2844" s="3" t="str">
        <f>IF(AND(R2844&lt;&gt;"_U",N2844&lt;&gt;9999,N2844&lt;&gt;999,L2844&lt;&gt;"Median"),IFERROR(VLOOKUP(A2844,'TA Total'!A:P,16,0),"."),".")</f>
        <v>.</v>
      </c>
    </row>
    <row r="2845" spans="1:21" x14ac:dyDescent="0.3">
      <c r="A2845" s="1" t="str">
        <f t="shared" si="88"/>
        <v>2018|Nelson City|$20,000 or less</v>
      </c>
      <c r="B2845" t="s">
        <v>18</v>
      </c>
      <c r="C2845" t="s">
        <v>19</v>
      </c>
      <c r="D2845" t="s">
        <v>20</v>
      </c>
      <c r="E2845" t="s">
        <v>21</v>
      </c>
      <c r="F2845">
        <v>2018</v>
      </c>
      <c r="G2845">
        <v>2018</v>
      </c>
      <c r="H2845">
        <v>52</v>
      </c>
      <c r="I2845" t="s">
        <v>123</v>
      </c>
      <c r="J2845">
        <v>99</v>
      </c>
      <c r="K2845" t="s">
        <v>23</v>
      </c>
      <c r="L2845">
        <v>1</v>
      </c>
      <c r="M2845" t="s">
        <v>39</v>
      </c>
      <c r="N2845">
        <v>7777</v>
      </c>
      <c r="O2845" t="s">
        <v>37</v>
      </c>
      <c r="P2845">
        <v>1704</v>
      </c>
      <c r="T2845" s="3">
        <f t="shared" si="89"/>
        <v>100</v>
      </c>
      <c r="U2845" s="3">
        <f>IF(AND(R2845&lt;&gt;"_U",N2845&lt;&gt;9999,N2845&lt;&gt;999,L2845&lt;&gt;"Median"),IFERROR(VLOOKUP(A2845,'TA Total'!A:P,16,0),"."),".")</f>
        <v>1704</v>
      </c>
    </row>
    <row r="2846" spans="1:21" x14ac:dyDescent="0.3">
      <c r="A2846" s="1" t="str">
        <f t="shared" si="88"/>
        <v>2018|Nelson City|$20,001-$30,000</v>
      </c>
      <c r="B2846" t="s">
        <v>18</v>
      </c>
      <c r="C2846" t="s">
        <v>19</v>
      </c>
      <c r="D2846" t="s">
        <v>20</v>
      </c>
      <c r="E2846" t="s">
        <v>21</v>
      </c>
      <c r="F2846">
        <v>2018</v>
      </c>
      <c r="G2846">
        <v>2018</v>
      </c>
      <c r="H2846">
        <v>52</v>
      </c>
      <c r="I2846" t="s">
        <v>123</v>
      </c>
      <c r="J2846">
        <v>99</v>
      </c>
      <c r="K2846" t="s">
        <v>23</v>
      </c>
      <c r="L2846">
        <v>2</v>
      </c>
      <c r="M2846" t="s">
        <v>24</v>
      </c>
      <c r="N2846">
        <v>7777</v>
      </c>
      <c r="O2846" t="s">
        <v>37</v>
      </c>
      <c r="P2846">
        <v>2244</v>
      </c>
      <c r="T2846" s="3">
        <f t="shared" si="89"/>
        <v>100</v>
      </c>
      <c r="U2846" s="3">
        <f>IF(AND(R2846&lt;&gt;"_U",N2846&lt;&gt;9999,N2846&lt;&gt;999,L2846&lt;&gt;"Median"),IFERROR(VLOOKUP(A2846,'TA Total'!A:P,16,0),"."),".")</f>
        <v>2244</v>
      </c>
    </row>
    <row r="2847" spans="1:21" x14ac:dyDescent="0.3">
      <c r="A2847" s="1" t="str">
        <f t="shared" si="88"/>
        <v>2018|Nelson City|$20,001-$30,000</v>
      </c>
      <c r="B2847" t="s">
        <v>18</v>
      </c>
      <c r="C2847" t="s">
        <v>19</v>
      </c>
      <c r="D2847" t="s">
        <v>20</v>
      </c>
      <c r="E2847" t="s">
        <v>21</v>
      </c>
      <c r="F2847">
        <v>2018</v>
      </c>
      <c r="G2847">
        <v>2018</v>
      </c>
      <c r="H2847">
        <v>52</v>
      </c>
      <c r="I2847" t="s">
        <v>123</v>
      </c>
      <c r="J2847">
        <v>99</v>
      </c>
      <c r="K2847" t="s">
        <v>23</v>
      </c>
      <c r="L2847">
        <v>2</v>
      </c>
      <c r="M2847" t="s">
        <v>24</v>
      </c>
      <c r="N2847">
        <v>2</v>
      </c>
      <c r="O2847" t="s">
        <v>28</v>
      </c>
      <c r="P2847">
        <v>840</v>
      </c>
      <c r="T2847" s="3">
        <f t="shared" si="89"/>
        <v>37.43</v>
      </c>
      <c r="U2847" s="3">
        <f>IF(AND(R2847&lt;&gt;"_U",N2847&lt;&gt;9999,N2847&lt;&gt;999,L2847&lt;&gt;"Median"),IFERROR(VLOOKUP(A2847,'TA Total'!A:P,16,0),"."),".")</f>
        <v>2244</v>
      </c>
    </row>
    <row r="2848" spans="1:21" x14ac:dyDescent="0.3">
      <c r="A2848" s="1" t="str">
        <f t="shared" si="88"/>
        <v>2018|Nelson City|$20,001-$30,000</v>
      </c>
      <c r="B2848" t="s">
        <v>18</v>
      </c>
      <c r="C2848" t="s">
        <v>19</v>
      </c>
      <c r="D2848" t="s">
        <v>20</v>
      </c>
      <c r="E2848" t="s">
        <v>21</v>
      </c>
      <c r="F2848">
        <v>2018</v>
      </c>
      <c r="G2848">
        <v>2018</v>
      </c>
      <c r="H2848">
        <v>52</v>
      </c>
      <c r="I2848" t="s">
        <v>123</v>
      </c>
      <c r="J2848">
        <v>99</v>
      </c>
      <c r="K2848" t="s">
        <v>23</v>
      </c>
      <c r="L2848">
        <v>2</v>
      </c>
      <c r="M2848" t="s">
        <v>24</v>
      </c>
      <c r="N2848">
        <v>999</v>
      </c>
      <c r="O2848" t="s">
        <v>42</v>
      </c>
      <c r="P2848">
        <v>0</v>
      </c>
      <c r="T2848" s="3" t="str">
        <f t="shared" si="89"/>
        <v>.</v>
      </c>
      <c r="U2848" s="3" t="str">
        <f>IF(AND(R2848&lt;&gt;"_U",N2848&lt;&gt;9999,N2848&lt;&gt;999,L2848&lt;&gt;"Median"),IFERROR(VLOOKUP(A2848,'TA Total'!A:P,16,0),"."),".")</f>
        <v>.</v>
      </c>
    </row>
    <row r="2849" spans="1:21" x14ac:dyDescent="0.3">
      <c r="A2849" s="1" t="str">
        <f t="shared" si="88"/>
        <v>2018|Nelson City|$20,001-$30,000</v>
      </c>
      <c r="B2849" t="s">
        <v>18</v>
      </c>
      <c r="C2849" t="s">
        <v>19</v>
      </c>
      <c r="D2849" t="s">
        <v>20</v>
      </c>
      <c r="E2849" t="s">
        <v>21</v>
      </c>
      <c r="F2849">
        <v>2018</v>
      </c>
      <c r="G2849">
        <v>2018</v>
      </c>
      <c r="H2849">
        <v>52</v>
      </c>
      <c r="I2849" t="s">
        <v>123</v>
      </c>
      <c r="J2849">
        <v>99</v>
      </c>
      <c r="K2849" t="s">
        <v>23</v>
      </c>
      <c r="L2849">
        <v>2</v>
      </c>
      <c r="M2849" t="s">
        <v>24</v>
      </c>
      <c r="N2849">
        <v>1</v>
      </c>
      <c r="O2849" t="s">
        <v>33</v>
      </c>
      <c r="P2849">
        <v>1161</v>
      </c>
      <c r="T2849" s="3">
        <f t="shared" si="89"/>
        <v>51.74</v>
      </c>
      <c r="U2849" s="3">
        <f>IF(AND(R2849&lt;&gt;"_U",N2849&lt;&gt;9999,N2849&lt;&gt;999,L2849&lt;&gt;"Median"),IFERROR(VLOOKUP(A2849,'TA Total'!A:P,16,0),"."),".")</f>
        <v>2244</v>
      </c>
    </row>
    <row r="2850" spans="1:21" x14ac:dyDescent="0.3">
      <c r="A2850" s="1" t="str">
        <f t="shared" si="88"/>
        <v>2018|Nelson City|$20,001-$30,000</v>
      </c>
      <c r="B2850" t="s">
        <v>18</v>
      </c>
      <c r="C2850" t="s">
        <v>19</v>
      </c>
      <c r="D2850" t="s">
        <v>20</v>
      </c>
      <c r="E2850" t="s">
        <v>21</v>
      </c>
      <c r="F2850">
        <v>2018</v>
      </c>
      <c r="G2850">
        <v>2018</v>
      </c>
      <c r="H2850">
        <v>52</v>
      </c>
      <c r="I2850" t="s">
        <v>123</v>
      </c>
      <c r="J2850">
        <v>99</v>
      </c>
      <c r="K2850" t="s">
        <v>23</v>
      </c>
      <c r="L2850">
        <v>2</v>
      </c>
      <c r="M2850" t="s">
        <v>24</v>
      </c>
      <c r="N2850">
        <v>9999</v>
      </c>
      <c r="O2850" t="s">
        <v>40</v>
      </c>
      <c r="P2850">
        <v>2244</v>
      </c>
      <c r="T2850" s="3" t="str">
        <f t="shared" si="89"/>
        <v>.</v>
      </c>
      <c r="U2850" s="3" t="str">
        <f>IF(AND(R2850&lt;&gt;"_U",N2850&lt;&gt;9999,N2850&lt;&gt;999,L2850&lt;&gt;"Median"),IFERROR(VLOOKUP(A2850,'TA Total'!A:P,16,0),"."),".")</f>
        <v>.</v>
      </c>
    </row>
    <row r="2851" spans="1:21" x14ac:dyDescent="0.3">
      <c r="A2851" s="1" t="str">
        <f t="shared" si="88"/>
        <v>2018|Nelson City|$20,001-$30,000</v>
      </c>
      <c r="B2851" t="s">
        <v>18</v>
      </c>
      <c r="C2851" t="s">
        <v>19</v>
      </c>
      <c r="D2851" t="s">
        <v>20</v>
      </c>
      <c r="E2851" t="s">
        <v>21</v>
      </c>
      <c r="F2851">
        <v>2018</v>
      </c>
      <c r="G2851">
        <v>2018</v>
      </c>
      <c r="H2851">
        <v>52</v>
      </c>
      <c r="I2851" t="s">
        <v>123</v>
      </c>
      <c r="J2851">
        <v>99</v>
      </c>
      <c r="K2851" t="s">
        <v>23</v>
      </c>
      <c r="L2851">
        <v>2</v>
      </c>
      <c r="M2851" t="s">
        <v>24</v>
      </c>
      <c r="N2851">
        <v>3</v>
      </c>
      <c r="O2851" t="s">
        <v>25</v>
      </c>
      <c r="P2851">
        <v>246</v>
      </c>
      <c r="T2851" s="3">
        <f t="shared" si="89"/>
        <v>10.96</v>
      </c>
      <c r="U2851" s="3">
        <f>IF(AND(R2851&lt;&gt;"_U",N2851&lt;&gt;9999,N2851&lt;&gt;999,L2851&lt;&gt;"Median"),IFERROR(VLOOKUP(A2851,'TA Total'!A:P,16,0),"."),".")</f>
        <v>2244</v>
      </c>
    </row>
    <row r="2852" spans="1:21" x14ac:dyDescent="0.3">
      <c r="A2852" s="1" t="str">
        <f t="shared" si="88"/>
        <v>2018|Nelson City|$30,001-$50,000</v>
      </c>
      <c r="B2852" t="s">
        <v>18</v>
      </c>
      <c r="C2852" t="s">
        <v>19</v>
      </c>
      <c r="D2852" t="s">
        <v>20</v>
      </c>
      <c r="E2852" t="s">
        <v>21</v>
      </c>
      <c r="F2852">
        <v>2018</v>
      </c>
      <c r="G2852">
        <v>2018</v>
      </c>
      <c r="H2852">
        <v>52</v>
      </c>
      <c r="I2852" t="s">
        <v>123</v>
      </c>
      <c r="J2852">
        <v>99</v>
      </c>
      <c r="K2852" t="s">
        <v>23</v>
      </c>
      <c r="L2852">
        <v>3</v>
      </c>
      <c r="M2852" t="s">
        <v>45</v>
      </c>
      <c r="N2852">
        <v>2</v>
      </c>
      <c r="O2852" t="s">
        <v>28</v>
      </c>
      <c r="P2852">
        <v>1197</v>
      </c>
      <c r="T2852" s="3">
        <f t="shared" si="89"/>
        <v>35.950000000000003</v>
      </c>
      <c r="U2852" s="3">
        <f>IF(AND(R2852&lt;&gt;"_U",N2852&lt;&gt;9999,N2852&lt;&gt;999,L2852&lt;&gt;"Median"),IFERROR(VLOOKUP(A2852,'TA Total'!A:P,16,0),"."),".")</f>
        <v>3330</v>
      </c>
    </row>
    <row r="2853" spans="1:21" x14ac:dyDescent="0.3">
      <c r="A2853" s="1" t="str">
        <f t="shared" si="88"/>
        <v>2018|Nelson City|$30,001-$50,000</v>
      </c>
      <c r="B2853" t="s">
        <v>18</v>
      </c>
      <c r="C2853" t="s">
        <v>19</v>
      </c>
      <c r="D2853" t="s">
        <v>20</v>
      </c>
      <c r="E2853" t="s">
        <v>21</v>
      </c>
      <c r="F2853">
        <v>2018</v>
      </c>
      <c r="G2853">
        <v>2018</v>
      </c>
      <c r="H2853">
        <v>52</v>
      </c>
      <c r="I2853" t="s">
        <v>123</v>
      </c>
      <c r="J2853">
        <v>99</v>
      </c>
      <c r="K2853" t="s">
        <v>23</v>
      </c>
      <c r="L2853">
        <v>3</v>
      </c>
      <c r="M2853" t="s">
        <v>45</v>
      </c>
      <c r="N2853">
        <v>1</v>
      </c>
      <c r="O2853" t="s">
        <v>33</v>
      </c>
      <c r="P2853">
        <v>1725</v>
      </c>
      <c r="T2853" s="3">
        <f t="shared" si="89"/>
        <v>51.8</v>
      </c>
      <c r="U2853" s="3">
        <f>IF(AND(R2853&lt;&gt;"_U",N2853&lt;&gt;9999,N2853&lt;&gt;999,L2853&lt;&gt;"Median"),IFERROR(VLOOKUP(A2853,'TA Total'!A:P,16,0),"."),".")</f>
        <v>3330</v>
      </c>
    </row>
    <row r="2854" spans="1:21" x14ac:dyDescent="0.3">
      <c r="A2854" s="1" t="str">
        <f t="shared" si="88"/>
        <v>2018|Nelson City|$30,001-$50,000</v>
      </c>
      <c r="B2854" t="s">
        <v>18</v>
      </c>
      <c r="C2854" t="s">
        <v>19</v>
      </c>
      <c r="D2854" t="s">
        <v>20</v>
      </c>
      <c r="E2854" t="s">
        <v>21</v>
      </c>
      <c r="F2854">
        <v>2018</v>
      </c>
      <c r="G2854">
        <v>2018</v>
      </c>
      <c r="H2854">
        <v>52</v>
      </c>
      <c r="I2854" t="s">
        <v>123</v>
      </c>
      <c r="J2854">
        <v>99</v>
      </c>
      <c r="K2854" t="s">
        <v>23</v>
      </c>
      <c r="L2854">
        <v>3</v>
      </c>
      <c r="M2854" t="s">
        <v>45</v>
      </c>
      <c r="N2854">
        <v>7777</v>
      </c>
      <c r="O2854" t="s">
        <v>37</v>
      </c>
      <c r="P2854">
        <v>3330</v>
      </c>
      <c r="T2854" s="3">
        <f t="shared" si="89"/>
        <v>100</v>
      </c>
      <c r="U2854" s="3">
        <f>IF(AND(R2854&lt;&gt;"_U",N2854&lt;&gt;9999,N2854&lt;&gt;999,L2854&lt;&gt;"Median"),IFERROR(VLOOKUP(A2854,'TA Total'!A:P,16,0),"."),".")</f>
        <v>3330</v>
      </c>
    </row>
    <row r="2855" spans="1:21" x14ac:dyDescent="0.3">
      <c r="A2855" s="1" t="str">
        <f t="shared" si="88"/>
        <v>2018|Nelson City|$30,001-$50,000</v>
      </c>
      <c r="B2855" t="s">
        <v>18</v>
      </c>
      <c r="C2855" t="s">
        <v>19</v>
      </c>
      <c r="D2855" t="s">
        <v>20</v>
      </c>
      <c r="E2855" t="s">
        <v>21</v>
      </c>
      <c r="F2855">
        <v>2018</v>
      </c>
      <c r="G2855">
        <v>2018</v>
      </c>
      <c r="H2855">
        <v>52</v>
      </c>
      <c r="I2855" t="s">
        <v>123</v>
      </c>
      <c r="J2855">
        <v>99</v>
      </c>
      <c r="K2855" t="s">
        <v>23</v>
      </c>
      <c r="L2855">
        <v>3</v>
      </c>
      <c r="M2855" t="s">
        <v>45</v>
      </c>
      <c r="N2855">
        <v>999</v>
      </c>
      <c r="O2855" t="s">
        <v>42</v>
      </c>
      <c r="P2855">
        <v>0</v>
      </c>
      <c r="T2855" s="3" t="str">
        <f t="shared" si="89"/>
        <v>.</v>
      </c>
      <c r="U2855" s="3" t="str">
        <f>IF(AND(R2855&lt;&gt;"_U",N2855&lt;&gt;9999,N2855&lt;&gt;999,L2855&lt;&gt;"Median"),IFERROR(VLOOKUP(A2855,'TA Total'!A:P,16,0),"."),".")</f>
        <v>.</v>
      </c>
    </row>
    <row r="2856" spans="1:21" x14ac:dyDescent="0.3">
      <c r="A2856" s="1" t="str">
        <f t="shared" si="88"/>
        <v>2018|Nelson City|$30,001-$50,000</v>
      </c>
      <c r="B2856" t="s">
        <v>18</v>
      </c>
      <c r="C2856" t="s">
        <v>19</v>
      </c>
      <c r="D2856" t="s">
        <v>20</v>
      </c>
      <c r="E2856" t="s">
        <v>21</v>
      </c>
      <c r="F2856">
        <v>2018</v>
      </c>
      <c r="G2856">
        <v>2018</v>
      </c>
      <c r="H2856">
        <v>52</v>
      </c>
      <c r="I2856" t="s">
        <v>123</v>
      </c>
      <c r="J2856">
        <v>99</v>
      </c>
      <c r="K2856" t="s">
        <v>23</v>
      </c>
      <c r="L2856">
        <v>3</v>
      </c>
      <c r="M2856" t="s">
        <v>45</v>
      </c>
      <c r="N2856">
        <v>9999</v>
      </c>
      <c r="O2856" t="s">
        <v>40</v>
      </c>
      <c r="P2856">
        <v>3330</v>
      </c>
      <c r="T2856" s="3" t="str">
        <f t="shared" si="89"/>
        <v>.</v>
      </c>
      <c r="U2856" s="3" t="str">
        <f>IF(AND(R2856&lt;&gt;"_U",N2856&lt;&gt;9999,N2856&lt;&gt;999,L2856&lt;&gt;"Median"),IFERROR(VLOOKUP(A2856,'TA Total'!A:P,16,0),"."),".")</f>
        <v>.</v>
      </c>
    </row>
    <row r="2857" spans="1:21" x14ac:dyDescent="0.3">
      <c r="A2857" s="1" t="str">
        <f t="shared" si="88"/>
        <v>2018|Nelson City|$30,001-$50,000</v>
      </c>
      <c r="B2857" t="s">
        <v>18</v>
      </c>
      <c r="C2857" t="s">
        <v>19</v>
      </c>
      <c r="D2857" t="s">
        <v>20</v>
      </c>
      <c r="E2857" t="s">
        <v>21</v>
      </c>
      <c r="F2857">
        <v>2018</v>
      </c>
      <c r="G2857">
        <v>2018</v>
      </c>
      <c r="H2857">
        <v>52</v>
      </c>
      <c r="I2857" t="s">
        <v>123</v>
      </c>
      <c r="J2857">
        <v>99</v>
      </c>
      <c r="K2857" t="s">
        <v>23</v>
      </c>
      <c r="L2857">
        <v>3</v>
      </c>
      <c r="M2857" t="s">
        <v>45</v>
      </c>
      <c r="N2857">
        <v>3</v>
      </c>
      <c r="O2857" t="s">
        <v>25</v>
      </c>
      <c r="P2857">
        <v>408</v>
      </c>
      <c r="T2857" s="3">
        <f t="shared" si="89"/>
        <v>12.25</v>
      </c>
      <c r="U2857" s="3">
        <f>IF(AND(R2857&lt;&gt;"_U",N2857&lt;&gt;9999,N2857&lt;&gt;999,L2857&lt;&gt;"Median"),IFERROR(VLOOKUP(A2857,'TA Total'!A:P,16,0),"."),".")</f>
        <v>3330</v>
      </c>
    </row>
    <row r="2858" spans="1:21" x14ac:dyDescent="0.3">
      <c r="A2858" s="1" t="str">
        <f t="shared" si="88"/>
        <v>2018|Nelson City|$50,001-$70,000</v>
      </c>
      <c r="B2858" t="s">
        <v>18</v>
      </c>
      <c r="C2858" t="s">
        <v>19</v>
      </c>
      <c r="D2858" t="s">
        <v>20</v>
      </c>
      <c r="E2858" t="s">
        <v>21</v>
      </c>
      <c r="F2858">
        <v>2018</v>
      </c>
      <c r="G2858">
        <v>2018</v>
      </c>
      <c r="H2858">
        <v>52</v>
      </c>
      <c r="I2858" t="s">
        <v>123</v>
      </c>
      <c r="J2858">
        <v>99</v>
      </c>
      <c r="K2858" t="s">
        <v>23</v>
      </c>
      <c r="L2858">
        <v>4</v>
      </c>
      <c r="M2858" t="s">
        <v>36</v>
      </c>
      <c r="N2858">
        <v>9999</v>
      </c>
      <c r="O2858" t="s">
        <v>40</v>
      </c>
      <c r="P2858">
        <v>2865</v>
      </c>
      <c r="T2858" s="3" t="str">
        <f t="shared" si="89"/>
        <v>.</v>
      </c>
      <c r="U2858" s="3" t="str">
        <f>IF(AND(R2858&lt;&gt;"_U",N2858&lt;&gt;9999,N2858&lt;&gt;999,L2858&lt;&gt;"Median"),IFERROR(VLOOKUP(A2858,'TA Total'!A:P,16,0),"."),".")</f>
        <v>.</v>
      </c>
    </row>
    <row r="2859" spans="1:21" x14ac:dyDescent="0.3">
      <c r="A2859" s="1" t="str">
        <f t="shared" si="88"/>
        <v>2018|Nelson City|$50,001-$70,000</v>
      </c>
      <c r="B2859" t="s">
        <v>18</v>
      </c>
      <c r="C2859" t="s">
        <v>19</v>
      </c>
      <c r="D2859" t="s">
        <v>20</v>
      </c>
      <c r="E2859" t="s">
        <v>21</v>
      </c>
      <c r="F2859">
        <v>2018</v>
      </c>
      <c r="G2859">
        <v>2018</v>
      </c>
      <c r="H2859">
        <v>52</v>
      </c>
      <c r="I2859" t="s">
        <v>123</v>
      </c>
      <c r="J2859">
        <v>99</v>
      </c>
      <c r="K2859" t="s">
        <v>23</v>
      </c>
      <c r="L2859">
        <v>4</v>
      </c>
      <c r="M2859" t="s">
        <v>36</v>
      </c>
      <c r="N2859">
        <v>1</v>
      </c>
      <c r="O2859" t="s">
        <v>33</v>
      </c>
      <c r="P2859">
        <v>1635</v>
      </c>
      <c r="T2859" s="3">
        <f t="shared" si="89"/>
        <v>57.07</v>
      </c>
      <c r="U2859" s="3">
        <f>IF(AND(R2859&lt;&gt;"_U",N2859&lt;&gt;9999,N2859&lt;&gt;999,L2859&lt;&gt;"Median"),IFERROR(VLOOKUP(A2859,'TA Total'!A:P,16,0),"."),".")</f>
        <v>2865</v>
      </c>
    </row>
    <row r="2860" spans="1:21" x14ac:dyDescent="0.3">
      <c r="A2860" s="1" t="str">
        <f t="shared" si="88"/>
        <v>2018|Nelson City|$50,001-$70,000</v>
      </c>
      <c r="B2860" t="s">
        <v>18</v>
      </c>
      <c r="C2860" t="s">
        <v>19</v>
      </c>
      <c r="D2860" t="s">
        <v>20</v>
      </c>
      <c r="E2860" t="s">
        <v>21</v>
      </c>
      <c r="F2860">
        <v>2018</v>
      </c>
      <c r="G2860">
        <v>2018</v>
      </c>
      <c r="H2860">
        <v>52</v>
      </c>
      <c r="I2860" t="s">
        <v>123</v>
      </c>
      <c r="J2860">
        <v>99</v>
      </c>
      <c r="K2860" t="s">
        <v>23</v>
      </c>
      <c r="L2860">
        <v>4</v>
      </c>
      <c r="M2860" t="s">
        <v>36</v>
      </c>
      <c r="N2860">
        <v>7777</v>
      </c>
      <c r="O2860" t="s">
        <v>37</v>
      </c>
      <c r="P2860">
        <v>2865</v>
      </c>
      <c r="T2860" s="3">
        <f t="shared" si="89"/>
        <v>100</v>
      </c>
      <c r="U2860" s="3">
        <f>IF(AND(R2860&lt;&gt;"_U",N2860&lt;&gt;9999,N2860&lt;&gt;999,L2860&lt;&gt;"Median"),IFERROR(VLOOKUP(A2860,'TA Total'!A:P,16,0),"."),".")</f>
        <v>2865</v>
      </c>
    </row>
    <row r="2861" spans="1:21" x14ac:dyDescent="0.3">
      <c r="A2861" s="1" t="str">
        <f t="shared" si="88"/>
        <v>2018|Nelson City|$50,001-$70,000</v>
      </c>
      <c r="B2861" t="s">
        <v>18</v>
      </c>
      <c r="C2861" t="s">
        <v>19</v>
      </c>
      <c r="D2861" t="s">
        <v>20</v>
      </c>
      <c r="E2861" t="s">
        <v>21</v>
      </c>
      <c r="F2861">
        <v>2018</v>
      </c>
      <c r="G2861">
        <v>2018</v>
      </c>
      <c r="H2861">
        <v>52</v>
      </c>
      <c r="I2861" t="s">
        <v>123</v>
      </c>
      <c r="J2861">
        <v>99</v>
      </c>
      <c r="K2861" t="s">
        <v>23</v>
      </c>
      <c r="L2861">
        <v>4</v>
      </c>
      <c r="M2861" t="s">
        <v>36</v>
      </c>
      <c r="N2861">
        <v>3</v>
      </c>
      <c r="O2861" t="s">
        <v>25</v>
      </c>
      <c r="P2861">
        <v>297</v>
      </c>
      <c r="T2861" s="3">
        <f t="shared" si="89"/>
        <v>10.37</v>
      </c>
      <c r="U2861" s="3">
        <f>IF(AND(R2861&lt;&gt;"_U",N2861&lt;&gt;9999,N2861&lt;&gt;999,L2861&lt;&gt;"Median"),IFERROR(VLOOKUP(A2861,'TA Total'!A:P,16,0),"."),".")</f>
        <v>2865</v>
      </c>
    </row>
    <row r="2862" spans="1:21" x14ac:dyDescent="0.3">
      <c r="A2862" s="1" t="str">
        <f t="shared" si="88"/>
        <v>2018|Nelson City|$50,001-$70,000</v>
      </c>
      <c r="B2862" t="s">
        <v>18</v>
      </c>
      <c r="C2862" t="s">
        <v>19</v>
      </c>
      <c r="D2862" t="s">
        <v>20</v>
      </c>
      <c r="E2862" t="s">
        <v>21</v>
      </c>
      <c r="F2862">
        <v>2018</v>
      </c>
      <c r="G2862">
        <v>2018</v>
      </c>
      <c r="H2862">
        <v>52</v>
      </c>
      <c r="I2862" t="s">
        <v>123</v>
      </c>
      <c r="J2862">
        <v>99</v>
      </c>
      <c r="K2862" t="s">
        <v>23</v>
      </c>
      <c r="L2862">
        <v>4</v>
      </c>
      <c r="M2862" t="s">
        <v>36</v>
      </c>
      <c r="N2862">
        <v>999</v>
      </c>
      <c r="O2862" t="s">
        <v>42</v>
      </c>
      <c r="P2862">
        <v>0</v>
      </c>
      <c r="T2862" s="3" t="str">
        <f t="shared" si="89"/>
        <v>.</v>
      </c>
      <c r="U2862" s="3" t="str">
        <f>IF(AND(R2862&lt;&gt;"_U",N2862&lt;&gt;9999,N2862&lt;&gt;999,L2862&lt;&gt;"Median"),IFERROR(VLOOKUP(A2862,'TA Total'!A:P,16,0),"."),".")</f>
        <v>.</v>
      </c>
    </row>
    <row r="2863" spans="1:21" x14ac:dyDescent="0.3">
      <c r="A2863" s="1" t="str">
        <f t="shared" si="88"/>
        <v>2018|Nelson City|$50,001-$70,000</v>
      </c>
      <c r="B2863" t="s">
        <v>18</v>
      </c>
      <c r="C2863" t="s">
        <v>19</v>
      </c>
      <c r="D2863" t="s">
        <v>20</v>
      </c>
      <c r="E2863" t="s">
        <v>21</v>
      </c>
      <c r="F2863">
        <v>2018</v>
      </c>
      <c r="G2863">
        <v>2018</v>
      </c>
      <c r="H2863">
        <v>52</v>
      </c>
      <c r="I2863" t="s">
        <v>123</v>
      </c>
      <c r="J2863">
        <v>99</v>
      </c>
      <c r="K2863" t="s">
        <v>23</v>
      </c>
      <c r="L2863">
        <v>4</v>
      </c>
      <c r="M2863" t="s">
        <v>36</v>
      </c>
      <c r="N2863">
        <v>2</v>
      </c>
      <c r="O2863" t="s">
        <v>28</v>
      </c>
      <c r="P2863">
        <v>933</v>
      </c>
      <c r="T2863" s="3">
        <f t="shared" si="89"/>
        <v>32.57</v>
      </c>
      <c r="U2863" s="3">
        <f>IF(AND(R2863&lt;&gt;"_U",N2863&lt;&gt;9999,N2863&lt;&gt;999,L2863&lt;&gt;"Median"),IFERROR(VLOOKUP(A2863,'TA Total'!A:P,16,0),"."),".")</f>
        <v>2865</v>
      </c>
    </row>
    <row r="2864" spans="1:21" x14ac:dyDescent="0.3">
      <c r="A2864" s="1" t="str">
        <f t="shared" si="88"/>
        <v>2018|Nelson City|$70,001-$100,000</v>
      </c>
      <c r="B2864" t="s">
        <v>18</v>
      </c>
      <c r="C2864" t="s">
        <v>19</v>
      </c>
      <c r="D2864" t="s">
        <v>20</v>
      </c>
      <c r="E2864" t="s">
        <v>21</v>
      </c>
      <c r="F2864">
        <v>2018</v>
      </c>
      <c r="G2864">
        <v>2018</v>
      </c>
      <c r="H2864">
        <v>52</v>
      </c>
      <c r="I2864" t="s">
        <v>123</v>
      </c>
      <c r="J2864">
        <v>99</v>
      </c>
      <c r="K2864" t="s">
        <v>23</v>
      </c>
      <c r="L2864">
        <v>5</v>
      </c>
      <c r="M2864" t="s">
        <v>58</v>
      </c>
      <c r="N2864">
        <v>3</v>
      </c>
      <c r="O2864" t="s">
        <v>25</v>
      </c>
      <c r="P2864">
        <v>312</v>
      </c>
      <c r="T2864" s="3">
        <f t="shared" si="89"/>
        <v>9.89</v>
      </c>
      <c r="U2864" s="3">
        <f>IF(AND(R2864&lt;&gt;"_U",N2864&lt;&gt;9999,N2864&lt;&gt;999,L2864&lt;&gt;"Median"),IFERROR(VLOOKUP(A2864,'TA Total'!A:P,16,0),"."),".")</f>
        <v>3156</v>
      </c>
    </row>
    <row r="2865" spans="1:21" x14ac:dyDescent="0.3">
      <c r="A2865" s="1" t="str">
        <f t="shared" si="88"/>
        <v>2018|Nelson City|$70,001-$100,000</v>
      </c>
      <c r="B2865" t="s">
        <v>18</v>
      </c>
      <c r="C2865" t="s">
        <v>19</v>
      </c>
      <c r="D2865" t="s">
        <v>20</v>
      </c>
      <c r="E2865" t="s">
        <v>21</v>
      </c>
      <c r="F2865">
        <v>2018</v>
      </c>
      <c r="G2865">
        <v>2018</v>
      </c>
      <c r="H2865">
        <v>52</v>
      </c>
      <c r="I2865" t="s">
        <v>123</v>
      </c>
      <c r="J2865">
        <v>99</v>
      </c>
      <c r="K2865" t="s">
        <v>23</v>
      </c>
      <c r="L2865">
        <v>5</v>
      </c>
      <c r="M2865" t="s">
        <v>58</v>
      </c>
      <c r="N2865">
        <v>2</v>
      </c>
      <c r="O2865" t="s">
        <v>28</v>
      </c>
      <c r="P2865">
        <v>876</v>
      </c>
      <c r="T2865" s="3">
        <f t="shared" si="89"/>
        <v>27.76</v>
      </c>
      <c r="U2865" s="3">
        <f>IF(AND(R2865&lt;&gt;"_U",N2865&lt;&gt;9999,N2865&lt;&gt;999,L2865&lt;&gt;"Median"),IFERROR(VLOOKUP(A2865,'TA Total'!A:P,16,0),"."),".")</f>
        <v>3156</v>
      </c>
    </row>
    <row r="2866" spans="1:21" x14ac:dyDescent="0.3">
      <c r="A2866" s="1" t="str">
        <f t="shared" si="88"/>
        <v>2018|Nelson City|$70,001-$100,000</v>
      </c>
      <c r="B2866" t="s">
        <v>18</v>
      </c>
      <c r="C2866" t="s">
        <v>19</v>
      </c>
      <c r="D2866" t="s">
        <v>20</v>
      </c>
      <c r="E2866" t="s">
        <v>21</v>
      </c>
      <c r="F2866">
        <v>2018</v>
      </c>
      <c r="G2866">
        <v>2018</v>
      </c>
      <c r="H2866">
        <v>52</v>
      </c>
      <c r="I2866" t="s">
        <v>123</v>
      </c>
      <c r="J2866">
        <v>99</v>
      </c>
      <c r="K2866" t="s">
        <v>23</v>
      </c>
      <c r="L2866">
        <v>5</v>
      </c>
      <c r="M2866" t="s">
        <v>58</v>
      </c>
      <c r="N2866">
        <v>7777</v>
      </c>
      <c r="O2866" t="s">
        <v>37</v>
      </c>
      <c r="P2866">
        <v>3156</v>
      </c>
      <c r="T2866" s="3">
        <f t="shared" si="89"/>
        <v>100</v>
      </c>
      <c r="U2866" s="3">
        <f>IF(AND(R2866&lt;&gt;"_U",N2866&lt;&gt;9999,N2866&lt;&gt;999,L2866&lt;&gt;"Median"),IFERROR(VLOOKUP(A2866,'TA Total'!A:P,16,0),"."),".")</f>
        <v>3156</v>
      </c>
    </row>
    <row r="2867" spans="1:21" x14ac:dyDescent="0.3">
      <c r="A2867" s="1" t="str">
        <f t="shared" si="88"/>
        <v>2018|Nelson City|$70,001-$100,000</v>
      </c>
      <c r="B2867" t="s">
        <v>18</v>
      </c>
      <c r="C2867" t="s">
        <v>19</v>
      </c>
      <c r="D2867" t="s">
        <v>20</v>
      </c>
      <c r="E2867" t="s">
        <v>21</v>
      </c>
      <c r="F2867">
        <v>2018</v>
      </c>
      <c r="G2867">
        <v>2018</v>
      </c>
      <c r="H2867">
        <v>52</v>
      </c>
      <c r="I2867" t="s">
        <v>123</v>
      </c>
      <c r="J2867">
        <v>99</v>
      </c>
      <c r="K2867" t="s">
        <v>23</v>
      </c>
      <c r="L2867">
        <v>5</v>
      </c>
      <c r="M2867" t="s">
        <v>58</v>
      </c>
      <c r="N2867">
        <v>1</v>
      </c>
      <c r="O2867" t="s">
        <v>33</v>
      </c>
      <c r="P2867">
        <v>1968</v>
      </c>
      <c r="T2867" s="3">
        <f t="shared" si="89"/>
        <v>62.36</v>
      </c>
      <c r="U2867" s="3">
        <f>IF(AND(R2867&lt;&gt;"_U",N2867&lt;&gt;9999,N2867&lt;&gt;999,L2867&lt;&gt;"Median"),IFERROR(VLOOKUP(A2867,'TA Total'!A:P,16,0),"."),".")</f>
        <v>3156</v>
      </c>
    </row>
    <row r="2868" spans="1:21" x14ac:dyDescent="0.3">
      <c r="A2868" s="1" t="str">
        <f t="shared" si="88"/>
        <v>2018|Nelson City|$70,001-$100,000</v>
      </c>
      <c r="B2868" t="s">
        <v>18</v>
      </c>
      <c r="C2868" t="s">
        <v>19</v>
      </c>
      <c r="D2868" t="s">
        <v>20</v>
      </c>
      <c r="E2868" t="s">
        <v>21</v>
      </c>
      <c r="F2868">
        <v>2018</v>
      </c>
      <c r="G2868">
        <v>2018</v>
      </c>
      <c r="H2868">
        <v>52</v>
      </c>
      <c r="I2868" t="s">
        <v>123</v>
      </c>
      <c r="J2868">
        <v>99</v>
      </c>
      <c r="K2868" t="s">
        <v>23</v>
      </c>
      <c r="L2868">
        <v>5</v>
      </c>
      <c r="M2868" t="s">
        <v>58</v>
      </c>
      <c r="N2868">
        <v>9999</v>
      </c>
      <c r="O2868" t="s">
        <v>40</v>
      </c>
      <c r="P2868">
        <v>3156</v>
      </c>
      <c r="T2868" s="3" t="str">
        <f t="shared" si="89"/>
        <v>.</v>
      </c>
      <c r="U2868" s="3" t="str">
        <f>IF(AND(R2868&lt;&gt;"_U",N2868&lt;&gt;9999,N2868&lt;&gt;999,L2868&lt;&gt;"Median"),IFERROR(VLOOKUP(A2868,'TA Total'!A:P,16,0),"."),".")</f>
        <v>.</v>
      </c>
    </row>
    <row r="2869" spans="1:21" x14ac:dyDescent="0.3">
      <c r="A2869" s="1" t="str">
        <f t="shared" si="88"/>
        <v>2018|Nelson City|$70,001-$100,000</v>
      </c>
      <c r="B2869" t="s">
        <v>18</v>
      </c>
      <c r="C2869" t="s">
        <v>19</v>
      </c>
      <c r="D2869" t="s">
        <v>20</v>
      </c>
      <c r="E2869" t="s">
        <v>21</v>
      </c>
      <c r="F2869">
        <v>2018</v>
      </c>
      <c r="G2869">
        <v>2018</v>
      </c>
      <c r="H2869">
        <v>52</v>
      </c>
      <c r="I2869" t="s">
        <v>123</v>
      </c>
      <c r="J2869">
        <v>99</v>
      </c>
      <c r="K2869" t="s">
        <v>23</v>
      </c>
      <c r="L2869">
        <v>5</v>
      </c>
      <c r="M2869" t="s">
        <v>58</v>
      </c>
      <c r="N2869">
        <v>999</v>
      </c>
      <c r="O2869" t="s">
        <v>42</v>
      </c>
      <c r="P2869">
        <v>0</v>
      </c>
      <c r="T2869" s="3" t="str">
        <f t="shared" si="89"/>
        <v>.</v>
      </c>
      <c r="U2869" s="3" t="str">
        <f>IF(AND(R2869&lt;&gt;"_U",N2869&lt;&gt;9999,N2869&lt;&gt;999,L2869&lt;&gt;"Median"),IFERROR(VLOOKUP(A2869,'TA Total'!A:P,16,0),"."),".")</f>
        <v>.</v>
      </c>
    </row>
    <row r="2870" spans="1:21" x14ac:dyDescent="0.3">
      <c r="A2870" s="1" t="str">
        <f t="shared" si="88"/>
        <v>2018|Nelson City|$100,001-$150,000</v>
      </c>
      <c r="B2870" t="s">
        <v>18</v>
      </c>
      <c r="C2870" t="s">
        <v>19</v>
      </c>
      <c r="D2870" t="s">
        <v>20</v>
      </c>
      <c r="E2870" t="s">
        <v>21</v>
      </c>
      <c r="F2870">
        <v>2018</v>
      </c>
      <c r="G2870">
        <v>2018</v>
      </c>
      <c r="H2870">
        <v>52</v>
      </c>
      <c r="I2870" t="s">
        <v>123</v>
      </c>
      <c r="J2870">
        <v>99</v>
      </c>
      <c r="K2870" t="s">
        <v>23</v>
      </c>
      <c r="L2870">
        <v>6</v>
      </c>
      <c r="M2870" t="s">
        <v>59</v>
      </c>
      <c r="N2870">
        <v>7777</v>
      </c>
      <c r="O2870" t="s">
        <v>37</v>
      </c>
      <c r="P2870">
        <v>3111</v>
      </c>
      <c r="T2870" s="3">
        <f t="shared" si="89"/>
        <v>100</v>
      </c>
      <c r="U2870" s="3">
        <f>IF(AND(R2870&lt;&gt;"_U",N2870&lt;&gt;9999,N2870&lt;&gt;999,L2870&lt;&gt;"Median"),IFERROR(VLOOKUP(A2870,'TA Total'!A:P,16,0),"."),".")</f>
        <v>3111</v>
      </c>
    </row>
    <row r="2871" spans="1:21" x14ac:dyDescent="0.3">
      <c r="A2871" s="1" t="str">
        <f t="shared" si="88"/>
        <v>2018|Nelson City|$100,001-$150,000</v>
      </c>
      <c r="B2871" t="s">
        <v>18</v>
      </c>
      <c r="C2871" t="s">
        <v>19</v>
      </c>
      <c r="D2871" t="s">
        <v>20</v>
      </c>
      <c r="E2871" t="s">
        <v>21</v>
      </c>
      <c r="F2871">
        <v>2018</v>
      </c>
      <c r="G2871">
        <v>2018</v>
      </c>
      <c r="H2871">
        <v>52</v>
      </c>
      <c r="I2871" t="s">
        <v>123</v>
      </c>
      <c r="J2871">
        <v>99</v>
      </c>
      <c r="K2871" t="s">
        <v>23</v>
      </c>
      <c r="L2871">
        <v>6</v>
      </c>
      <c r="M2871" t="s">
        <v>59</v>
      </c>
      <c r="N2871">
        <v>999</v>
      </c>
      <c r="O2871" t="s">
        <v>42</v>
      </c>
      <c r="P2871">
        <v>0</v>
      </c>
      <c r="T2871" s="3" t="str">
        <f t="shared" si="89"/>
        <v>.</v>
      </c>
      <c r="U2871" s="3" t="str">
        <f>IF(AND(R2871&lt;&gt;"_U",N2871&lt;&gt;9999,N2871&lt;&gt;999,L2871&lt;&gt;"Median"),IFERROR(VLOOKUP(A2871,'TA Total'!A:P,16,0),"."),".")</f>
        <v>.</v>
      </c>
    </row>
    <row r="2872" spans="1:21" x14ac:dyDescent="0.3">
      <c r="A2872" s="1" t="str">
        <f t="shared" si="88"/>
        <v>2018|Nelson City|$100,001-$150,000</v>
      </c>
      <c r="B2872" t="s">
        <v>18</v>
      </c>
      <c r="C2872" t="s">
        <v>19</v>
      </c>
      <c r="D2872" t="s">
        <v>20</v>
      </c>
      <c r="E2872" t="s">
        <v>21</v>
      </c>
      <c r="F2872">
        <v>2018</v>
      </c>
      <c r="G2872">
        <v>2018</v>
      </c>
      <c r="H2872">
        <v>52</v>
      </c>
      <c r="I2872" t="s">
        <v>123</v>
      </c>
      <c r="J2872">
        <v>99</v>
      </c>
      <c r="K2872" t="s">
        <v>23</v>
      </c>
      <c r="L2872">
        <v>6</v>
      </c>
      <c r="M2872" t="s">
        <v>59</v>
      </c>
      <c r="N2872">
        <v>3</v>
      </c>
      <c r="O2872" t="s">
        <v>25</v>
      </c>
      <c r="P2872">
        <v>387</v>
      </c>
      <c r="T2872" s="3">
        <f t="shared" si="89"/>
        <v>12.44</v>
      </c>
      <c r="U2872" s="3">
        <f>IF(AND(R2872&lt;&gt;"_U",N2872&lt;&gt;9999,N2872&lt;&gt;999,L2872&lt;&gt;"Median"),IFERROR(VLOOKUP(A2872,'TA Total'!A:P,16,0),"."),".")</f>
        <v>3111</v>
      </c>
    </row>
    <row r="2873" spans="1:21" x14ac:dyDescent="0.3">
      <c r="A2873" s="1" t="str">
        <f t="shared" si="88"/>
        <v>2018|Nelson City|$100,001-$150,000</v>
      </c>
      <c r="B2873" t="s">
        <v>18</v>
      </c>
      <c r="C2873" t="s">
        <v>19</v>
      </c>
      <c r="D2873" t="s">
        <v>20</v>
      </c>
      <c r="E2873" t="s">
        <v>21</v>
      </c>
      <c r="F2873">
        <v>2018</v>
      </c>
      <c r="G2873">
        <v>2018</v>
      </c>
      <c r="H2873">
        <v>52</v>
      </c>
      <c r="I2873" t="s">
        <v>123</v>
      </c>
      <c r="J2873">
        <v>99</v>
      </c>
      <c r="K2873" t="s">
        <v>23</v>
      </c>
      <c r="L2873">
        <v>6</v>
      </c>
      <c r="M2873" t="s">
        <v>59</v>
      </c>
      <c r="N2873">
        <v>2</v>
      </c>
      <c r="O2873" t="s">
        <v>28</v>
      </c>
      <c r="P2873">
        <v>639</v>
      </c>
      <c r="T2873" s="3">
        <f t="shared" si="89"/>
        <v>20.54</v>
      </c>
      <c r="U2873" s="3">
        <f>IF(AND(R2873&lt;&gt;"_U",N2873&lt;&gt;9999,N2873&lt;&gt;999,L2873&lt;&gt;"Median"),IFERROR(VLOOKUP(A2873,'TA Total'!A:P,16,0),"."),".")</f>
        <v>3111</v>
      </c>
    </row>
    <row r="2874" spans="1:21" x14ac:dyDescent="0.3">
      <c r="A2874" s="1" t="str">
        <f t="shared" si="88"/>
        <v>2018|Nelson City|$100,001-$150,000</v>
      </c>
      <c r="B2874" t="s">
        <v>18</v>
      </c>
      <c r="C2874" t="s">
        <v>19</v>
      </c>
      <c r="D2874" t="s">
        <v>20</v>
      </c>
      <c r="E2874" t="s">
        <v>21</v>
      </c>
      <c r="F2874">
        <v>2018</v>
      </c>
      <c r="G2874">
        <v>2018</v>
      </c>
      <c r="H2874">
        <v>52</v>
      </c>
      <c r="I2874" t="s">
        <v>123</v>
      </c>
      <c r="J2874">
        <v>99</v>
      </c>
      <c r="K2874" t="s">
        <v>23</v>
      </c>
      <c r="L2874">
        <v>6</v>
      </c>
      <c r="M2874" t="s">
        <v>59</v>
      </c>
      <c r="N2874">
        <v>1</v>
      </c>
      <c r="O2874" t="s">
        <v>33</v>
      </c>
      <c r="P2874">
        <v>2085</v>
      </c>
      <c r="T2874" s="3">
        <f t="shared" si="89"/>
        <v>67.02</v>
      </c>
      <c r="U2874" s="3">
        <f>IF(AND(R2874&lt;&gt;"_U",N2874&lt;&gt;9999,N2874&lt;&gt;999,L2874&lt;&gt;"Median"),IFERROR(VLOOKUP(A2874,'TA Total'!A:P,16,0),"."),".")</f>
        <v>3111</v>
      </c>
    </row>
    <row r="2875" spans="1:21" x14ac:dyDescent="0.3">
      <c r="A2875" s="1" t="str">
        <f t="shared" si="88"/>
        <v>2018|Nelson City|$100,001-$150,000</v>
      </c>
      <c r="B2875" t="s">
        <v>18</v>
      </c>
      <c r="C2875" t="s">
        <v>19</v>
      </c>
      <c r="D2875" t="s">
        <v>20</v>
      </c>
      <c r="E2875" t="s">
        <v>21</v>
      </c>
      <c r="F2875">
        <v>2018</v>
      </c>
      <c r="G2875">
        <v>2018</v>
      </c>
      <c r="H2875">
        <v>52</v>
      </c>
      <c r="I2875" t="s">
        <v>123</v>
      </c>
      <c r="J2875">
        <v>99</v>
      </c>
      <c r="K2875" t="s">
        <v>23</v>
      </c>
      <c r="L2875">
        <v>6</v>
      </c>
      <c r="M2875" t="s">
        <v>59</v>
      </c>
      <c r="N2875">
        <v>9999</v>
      </c>
      <c r="O2875" t="s">
        <v>40</v>
      </c>
      <c r="P2875">
        <v>3111</v>
      </c>
      <c r="T2875" s="3" t="str">
        <f t="shared" si="89"/>
        <v>.</v>
      </c>
      <c r="U2875" s="3" t="str">
        <f>IF(AND(R2875&lt;&gt;"_U",N2875&lt;&gt;9999,N2875&lt;&gt;999,L2875&lt;&gt;"Median"),IFERROR(VLOOKUP(A2875,'TA Total'!A:P,16,0),"."),".")</f>
        <v>.</v>
      </c>
    </row>
    <row r="2876" spans="1:21" x14ac:dyDescent="0.3">
      <c r="A2876" s="1" t="str">
        <f t="shared" si="88"/>
        <v>2018|Nelson City|$150,001-$200,000</v>
      </c>
      <c r="B2876" t="s">
        <v>18</v>
      </c>
      <c r="C2876" t="s">
        <v>19</v>
      </c>
      <c r="D2876" t="s">
        <v>20</v>
      </c>
      <c r="E2876" t="s">
        <v>21</v>
      </c>
      <c r="F2876">
        <v>2018</v>
      </c>
      <c r="G2876">
        <v>2018</v>
      </c>
      <c r="H2876">
        <v>52</v>
      </c>
      <c r="I2876" t="s">
        <v>123</v>
      </c>
      <c r="J2876">
        <v>99</v>
      </c>
      <c r="K2876" t="s">
        <v>23</v>
      </c>
      <c r="L2876">
        <v>7</v>
      </c>
      <c r="M2876" t="s">
        <v>43</v>
      </c>
      <c r="N2876">
        <v>3</v>
      </c>
      <c r="O2876" t="s">
        <v>25</v>
      </c>
      <c r="P2876">
        <v>462</v>
      </c>
      <c r="T2876" s="3">
        <f t="shared" si="89"/>
        <v>22.75</v>
      </c>
      <c r="U2876" s="3">
        <f>IF(AND(R2876&lt;&gt;"_U",N2876&lt;&gt;9999,N2876&lt;&gt;999,L2876&lt;&gt;"Median"),IFERROR(VLOOKUP(A2876,'TA Total'!A:P,16,0),"."),".")</f>
        <v>2031</v>
      </c>
    </row>
    <row r="2877" spans="1:21" x14ac:dyDescent="0.3">
      <c r="A2877" s="1" t="str">
        <f t="shared" si="88"/>
        <v>2018|Nelson City|$150,001-$200,000</v>
      </c>
      <c r="B2877" t="s">
        <v>18</v>
      </c>
      <c r="C2877" t="s">
        <v>19</v>
      </c>
      <c r="D2877" t="s">
        <v>20</v>
      </c>
      <c r="E2877" t="s">
        <v>21</v>
      </c>
      <c r="F2877">
        <v>2018</v>
      </c>
      <c r="G2877">
        <v>2018</v>
      </c>
      <c r="H2877">
        <v>52</v>
      </c>
      <c r="I2877" t="s">
        <v>123</v>
      </c>
      <c r="J2877">
        <v>99</v>
      </c>
      <c r="K2877" t="s">
        <v>23</v>
      </c>
      <c r="L2877">
        <v>7</v>
      </c>
      <c r="M2877" t="s">
        <v>43</v>
      </c>
      <c r="N2877">
        <v>2</v>
      </c>
      <c r="O2877" t="s">
        <v>28</v>
      </c>
      <c r="P2877">
        <v>273</v>
      </c>
      <c r="T2877" s="3">
        <f t="shared" si="89"/>
        <v>13.44</v>
      </c>
      <c r="U2877" s="3">
        <f>IF(AND(R2877&lt;&gt;"_U",N2877&lt;&gt;9999,N2877&lt;&gt;999,L2877&lt;&gt;"Median"),IFERROR(VLOOKUP(A2877,'TA Total'!A:P,16,0),"."),".")</f>
        <v>2031</v>
      </c>
    </row>
    <row r="2878" spans="1:21" x14ac:dyDescent="0.3">
      <c r="A2878" s="1" t="str">
        <f t="shared" si="88"/>
        <v>2018|Nelson City|$150,001-$200,000</v>
      </c>
      <c r="B2878" t="s">
        <v>18</v>
      </c>
      <c r="C2878" t="s">
        <v>19</v>
      </c>
      <c r="D2878" t="s">
        <v>20</v>
      </c>
      <c r="E2878" t="s">
        <v>21</v>
      </c>
      <c r="F2878">
        <v>2018</v>
      </c>
      <c r="G2878">
        <v>2018</v>
      </c>
      <c r="H2878">
        <v>52</v>
      </c>
      <c r="I2878" t="s">
        <v>123</v>
      </c>
      <c r="J2878">
        <v>99</v>
      </c>
      <c r="K2878" t="s">
        <v>23</v>
      </c>
      <c r="L2878">
        <v>7</v>
      </c>
      <c r="M2878" t="s">
        <v>43</v>
      </c>
      <c r="N2878">
        <v>999</v>
      </c>
      <c r="O2878" t="s">
        <v>42</v>
      </c>
      <c r="P2878">
        <v>0</v>
      </c>
      <c r="T2878" s="3" t="str">
        <f t="shared" si="89"/>
        <v>.</v>
      </c>
      <c r="U2878" s="3" t="str">
        <f>IF(AND(R2878&lt;&gt;"_U",N2878&lt;&gt;9999,N2878&lt;&gt;999,L2878&lt;&gt;"Median"),IFERROR(VLOOKUP(A2878,'TA Total'!A:P,16,0),"."),".")</f>
        <v>.</v>
      </c>
    </row>
    <row r="2879" spans="1:21" x14ac:dyDescent="0.3">
      <c r="A2879" s="1" t="str">
        <f t="shared" si="88"/>
        <v>2018|Nelson City|$150,001-$200,000</v>
      </c>
      <c r="B2879" t="s">
        <v>18</v>
      </c>
      <c r="C2879" t="s">
        <v>19</v>
      </c>
      <c r="D2879" t="s">
        <v>20</v>
      </c>
      <c r="E2879" t="s">
        <v>21</v>
      </c>
      <c r="F2879">
        <v>2018</v>
      </c>
      <c r="G2879">
        <v>2018</v>
      </c>
      <c r="H2879">
        <v>52</v>
      </c>
      <c r="I2879" t="s">
        <v>123</v>
      </c>
      <c r="J2879">
        <v>99</v>
      </c>
      <c r="K2879" t="s">
        <v>23</v>
      </c>
      <c r="L2879">
        <v>7</v>
      </c>
      <c r="M2879" t="s">
        <v>43</v>
      </c>
      <c r="N2879">
        <v>1</v>
      </c>
      <c r="O2879" t="s">
        <v>33</v>
      </c>
      <c r="P2879">
        <v>1299</v>
      </c>
      <c r="T2879" s="3">
        <f t="shared" si="89"/>
        <v>63.96</v>
      </c>
      <c r="U2879" s="3">
        <f>IF(AND(R2879&lt;&gt;"_U",N2879&lt;&gt;9999,N2879&lt;&gt;999,L2879&lt;&gt;"Median"),IFERROR(VLOOKUP(A2879,'TA Total'!A:P,16,0),"."),".")</f>
        <v>2031</v>
      </c>
    </row>
    <row r="2880" spans="1:21" x14ac:dyDescent="0.3">
      <c r="A2880" s="1" t="str">
        <f t="shared" si="88"/>
        <v>2018|Nelson City|$150,001-$200,000</v>
      </c>
      <c r="B2880" t="s">
        <v>18</v>
      </c>
      <c r="C2880" t="s">
        <v>19</v>
      </c>
      <c r="D2880" t="s">
        <v>20</v>
      </c>
      <c r="E2880" t="s">
        <v>21</v>
      </c>
      <c r="F2880">
        <v>2018</v>
      </c>
      <c r="G2880">
        <v>2018</v>
      </c>
      <c r="H2880">
        <v>52</v>
      </c>
      <c r="I2880" t="s">
        <v>123</v>
      </c>
      <c r="J2880">
        <v>99</v>
      </c>
      <c r="K2880" t="s">
        <v>23</v>
      </c>
      <c r="L2880">
        <v>7</v>
      </c>
      <c r="M2880" t="s">
        <v>43</v>
      </c>
      <c r="N2880">
        <v>9999</v>
      </c>
      <c r="O2880" t="s">
        <v>40</v>
      </c>
      <c r="P2880">
        <v>2031</v>
      </c>
      <c r="T2880" s="3" t="str">
        <f t="shared" si="89"/>
        <v>.</v>
      </c>
      <c r="U2880" s="3" t="str">
        <f>IF(AND(R2880&lt;&gt;"_U",N2880&lt;&gt;9999,N2880&lt;&gt;999,L2880&lt;&gt;"Median"),IFERROR(VLOOKUP(A2880,'TA Total'!A:P,16,0),"."),".")</f>
        <v>.</v>
      </c>
    </row>
    <row r="2881" spans="1:21" x14ac:dyDescent="0.3">
      <c r="A2881" s="1" t="str">
        <f t="shared" si="88"/>
        <v>2018|Nelson City|$150,001-$200,000</v>
      </c>
      <c r="B2881" t="s">
        <v>18</v>
      </c>
      <c r="C2881" t="s">
        <v>19</v>
      </c>
      <c r="D2881" t="s">
        <v>20</v>
      </c>
      <c r="E2881" t="s">
        <v>21</v>
      </c>
      <c r="F2881">
        <v>2018</v>
      </c>
      <c r="G2881">
        <v>2018</v>
      </c>
      <c r="H2881">
        <v>52</v>
      </c>
      <c r="I2881" t="s">
        <v>123</v>
      </c>
      <c r="J2881">
        <v>99</v>
      </c>
      <c r="K2881" t="s">
        <v>23</v>
      </c>
      <c r="L2881">
        <v>7</v>
      </c>
      <c r="M2881" t="s">
        <v>43</v>
      </c>
      <c r="N2881">
        <v>7777</v>
      </c>
      <c r="O2881" t="s">
        <v>37</v>
      </c>
      <c r="P2881">
        <v>2031</v>
      </c>
      <c r="T2881" s="3">
        <f t="shared" si="89"/>
        <v>100</v>
      </c>
      <c r="U2881" s="3">
        <f>IF(AND(R2881&lt;&gt;"_U",N2881&lt;&gt;9999,N2881&lt;&gt;999,L2881&lt;&gt;"Median"),IFERROR(VLOOKUP(A2881,'TA Total'!A:P,16,0),"."),".")</f>
        <v>2031</v>
      </c>
    </row>
    <row r="2882" spans="1:21" x14ac:dyDescent="0.3">
      <c r="A2882" s="1" t="str">
        <f t="shared" si="88"/>
        <v>2018|Nelson City|$200,001 or more</v>
      </c>
      <c r="B2882" t="s">
        <v>18</v>
      </c>
      <c r="C2882" t="s">
        <v>19</v>
      </c>
      <c r="D2882" t="s">
        <v>20</v>
      </c>
      <c r="E2882" t="s">
        <v>21</v>
      </c>
      <c r="F2882">
        <v>2018</v>
      </c>
      <c r="G2882">
        <v>2018</v>
      </c>
      <c r="H2882">
        <v>52</v>
      </c>
      <c r="I2882" t="s">
        <v>123</v>
      </c>
      <c r="J2882">
        <v>99</v>
      </c>
      <c r="K2882" t="s">
        <v>23</v>
      </c>
      <c r="L2882">
        <v>8</v>
      </c>
      <c r="M2882" t="s">
        <v>27</v>
      </c>
      <c r="N2882">
        <v>1</v>
      </c>
      <c r="O2882" t="s">
        <v>33</v>
      </c>
      <c r="R2882" t="s">
        <v>29</v>
      </c>
      <c r="S2882" t="s">
        <v>30</v>
      </c>
      <c r="T2882" s="3" t="str">
        <f t="shared" si="89"/>
        <v>.</v>
      </c>
      <c r="U2882" s="3" t="str">
        <f>IF(AND(R2882&lt;&gt;"_U",N2882&lt;&gt;9999,N2882&lt;&gt;999,L2882&lt;&gt;"Median"),IFERROR(VLOOKUP(A2882,'TA Total'!A:P,16,0),"."),".")</f>
        <v>.</v>
      </c>
    </row>
    <row r="2883" spans="1:21" x14ac:dyDescent="0.3">
      <c r="A2883" s="1" t="str">
        <f t="shared" ref="A2883:A2946" si="90">G2883&amp;"|"&amp;I2883&amp;"|"&amp;M2883</f>
        <v>2018|Nelson City|$200,001 or more</v>
      </c>
      <c r="B2883" t="s">
        <v>18</v>
      </c>
      <c r="C2883" t="s">
        <v>19</v>
      </c>
      <c r="D2883" t="s">
        <v>20</v>
      </c>
      <c r="E2883" t="s">
        <v>21</v>
      </c>
      <c r="F2883">
        <v>2018</v>
      </c>
      <c r="G2883">
        <v>2018</v>
      </c>
      <c r="H2883">
        <v>52</v>
      </c>
      <c r="I2883" t="s">
        <v>123</v>
      </c>
      <c r="J2883">
        <v>99</v>
      </c>
      <c r="K2883" t="s">
        <v>23</v>
      </c>
      <c r="L2883">
        <v>8</v>
      </c>
      <c r="M2883" t="s">
        <v>27</v>
      </c>
      <c r="N2883">
        <v>9999</v>
      </c>
      <c r="O2883" t="s">
        <v>40</v>
      </c>
      <c r="R2883" t="s">
        <v>29</v>
      </c>
      <c r="S2883" t="s">
        <v>30</v>
      </c>
      <c r="T2883" s="3" t="str">
        <f t="shared" ref="T2883:T2946" si="91">IF(AND(R2883&lt;&gt;"_U",R2883&lt;&gt;"c",N2883&lt;&gt;999,N2883&lt;&gt;9999,L2883&lt;&gt;"Median"),IFERROR((ROUND(P2883/U2883*100,2)),"."),".")</f>
        <v>.</v>
      </c>
      <c r="U2883" s="3" t="str">
        <f>IF(AND(R2883&lt;&gt;"_U",N2883&lt;&gt;9999,N2883&lt;&gt;999,L2883&lt;&gt;"Median"),IFERROR(VLOOKUP(A2883,'TA Total'!A:P,16,0),"."),".")</f>
        <v>.</v>
      </c>
    </row>
    <row r="2884" spans="1:21" x14ac:dyDescent="0.3">
      <c r="A2884" s="1" t="str">
        <f t="shared" si="90"/>
        <v>2018|Nelson City|$200,001 or more</v>
      </c>
      <c r="B2884" t="s">
        <v>18</v>
      </c>
      <c r="C2884" t="s">
        <v>19</v>
      </c>
      <c r="D2884" t="s">
        <v>20</v>
      </c>
      <c r="E2884" t="s">
        <v>21</v>
      </c>
      <c r="F2884">
        <v>2018</v>
      </c>
      <c r="G2884">
        <v>2018</v>
      </c>
      <c r="H2884">
        <v>52</v>
      </c>
      <c r="I2884" t="s">
        <v>123</v>
      </c>
      <c r="J2884">
        <v>99</v>
      </c>
      <c r="K2884" t="s">
        <v>23</v>
      </c>
      <c r="L2884">
        <v>8</v>
      </c>
      <c r="M2884" t="s">
        <v>27</v>
      </c>
      <c r="N2884">
        <v>999</v>
      </c>
      <c r="O2884" t="s">
        <v>42</v>
      </c>
      <c r="R2884" t="s">
        <v>29</v>
      </c>
      <c r="S2884" t="s">
        <v>30</v>
      </c>
      <c r="T2884" s="3" t="str">
        <f t="shared" si="91"/>
        <v>.</v>
      </c>
      <c r="U2884" s="3" t="str">
        <f>IF(AND(R2884&lt;&gt;"_U",N2884&lt;&gt;9999,N2884&lt;&gt;999,L2884&lt;&gt;"Median"),IFERROR(VLOOKUP(A2884,'TA Total'!A:P,16,0),"."),".")</f>
        <v>.</v>
      </c>
    </row>
    <row r="2885" spans="1:21" x14ac:dyDescent="0.3">
      <c r="A2885" s="1" t="str">
        <f t="shared" si="90"/>
        <v>2018|Nelson City|$200,001 or more</v>
      </c>
      <c r="B2885" t="s">
        <v>18</v>
      </c>
      <c r="C2885" t="s">
        <v>19</v>
      </c>
      <c r="D2885" t="s">
        <v>20</v>
      </c>
      <c r="E2885" t="s">
        <v>21</v>
      </c>
      <c r="F2885">
        <v>2018</v>
      </c>
      <c r="G2885">
        <v>2018</v>
      </c>
      <c r="H2885">
        <v>52</v>
      </c>
      <c r="I2885" t="s">
        <v>123</v>
      </c>
      <c r="J2885">
        <v>99</v>
      </c>
      <c r="K2885" t="s">
        <v>23</v>
      </c>
      <c r="L2885">
        <v>8</v>
      </c>
      <c r="M2885" t="s">
        <v>27</v>
      </c>
      <c r="N2885">
        <v>7777</v>
      </c>
      <c r="O2885" t="s">
        <v>37</v>
      </c>
      <c r="R2885" t="s">
        <v>29</v>
      </c>
      <c r="S2885" t="s">
        <v>30</v>
      </c>
      <c r="T2885" s="3" t="str">
        <f t="shared" si="91"/>
        <v>.</v>
      </c>
      <c r="U2885" s="3" t="str">
        <f>IF(AND(R2885&lt;&gt;"_U",N2885&lt;&gt;9999,N2885&lt;&gt;999,L2885&lt;&gt;"Median"),IFERROR(VLOOKUP(A2885,'TA Total'!A:P,16,0),"."),".")</f>
        <v>.</v>
      </c>
    </row>
    <row r="2886" spans="1:21" x14ac:dyDescent="0.3">
      <c r="A2886" s="1" t="str">
        <f t="shared" si="90"/>
        <v>2018|Nelson City|$200,001 or more</v>
      </c>
      <c r="B2886" t="s">
        <v>18</v>
      </c>
      <c r="C2886" t="s">
        <v>19</v>
      </c>
      <c r="D2886" t="s">
        <v>20</v>
      </c>
      <c r="E2886" t="s">
        <v>21</v>
      </c>
      <c r="F2886">
        <v>2018</v>
      </c>
      <c r="G2886">
        <v>2018</v>
      </c>
      <c r="H2886">
        <v>52</v>
      </c>
      <c r="I2886" t="s">
        <v>123</v>
      </c>
      <c r="J2886">
        <v>99</v>
      </c>
      <c r="K2886" t="s">
        <v>23</v>
      </c>
      <c r="L2886">
        <v>8</v>
      </c>
      <c r="M2886" t="s">
        <v>27</v>
      </c>
      <c r="N2886">
        <v>3</v>
      </c>
      <c r="O2886" t="s">
        <v>25</v>
      </c>
      <c r="R2886" t="s">
        <v>29</v>
      </c>
      <c r="S2886" t="s">
        <v>30</v>
      </c>
      <c r="T2886" s="3" t="str">
        <f t="shared" si="91"/>
        <v>.</v>
      </c>
      <c r="U2886" s="3" t="str">
        <f>IF(AND(R2886&lt;&gt;"_U",N2886&lt;&gt;9999,N2886&lt;&gt;999,L2886&lt;&gt;"Median"),IFERROR(VLOOKUP(A2886,'TA Total'!A:P,16,0),"."),".")</f>
        <v>.</v>
      </c>
    </row>
    <row r="2887" spans="1:21" x14ac:dyDescent="0.3">
      <c r="A2887" s="1" t="str">
        <f t="shared" si="90"/>
        <v>2018|Nelson City|$200,001 or more</v>
      </c>
      <c r="B2887" t="s">
        <v>18</v>
      </c>
      <c r="C2887" t="s">
        <v>19</v>
      </c>
      <c r="D2887" t="s">
        <v>20</v>
      </c>
      <c r="E2887" t="s">
        <v>21</v>
      </c>
      <c r="F2887">
        <v>2018</v>
      </c>
      <c r="G2887">
        <v>2018</v>
      </c>
      <c r="H2887">
        <v>52</v>
      </c>
      <c r="I2887" t="s">
        <v>123</v>
      </c>
      <c r="J2887">
        <v>99</v>
      </c>
      <c r="K2887" t="s">
        <v>23</v>
      </c>
      <c r="L2887">
        <v>8</v>
      </c>
      <c r="M2887" t="s">
        <v>27</v>
      </c>
      <c r="N2887">
        <v>2</v>
      </c>
      <c r="O2887" t="s">
        <v>28</v>
      </c>
      <c r="R2887" t="s">
        <v>29</v>
      </c>
      <c r="S2887" t="s">
        <v>30</v>
      </c>
      <c r="T2887" s="3" t="str">
        <f t="shared" si="91"/>
        <v>.</v>
      </c>
      <c r="U2887" s="3" t="str">
        <f>IF(AND(R2887&lt;&gt;"_U",N2887&lt;&gt;9999,N2887&lt;&gt;999,L2887&lt;&gt;"Median"),IFERROR(VLOOKUP(A2887,'TA Total'!A:P,16,0),"."),".")</f>
        <v>.</v>
      </c>
    </row>
    <row r="2888" spans="1:21" x14ac:dyDescent="0.3">
      <c r="A2888" s="1" t="str">
        <f t="shared" si="90"/>
        <v>2018|Nelson City|Total stated - total household income</v>
      </c>
      <c r="B2888" t="s">
        <v>18</v>
      </c>
      <c r="C2888" t="s">
        <v>19</v>
      </c>
      <c r="D2888" t="s">
        <v>20</v>
      </c>
      <c r="E2888" t="s">
        <v>21</v>
      </c>
      <c r="F2888">
        <v>2018</v>
      </c>
      <c r="G2888">
        <v>2018</v>
      </c>
      <c r="H2888">
        <v>52</v>
      </c>
      <c r="I2888" t="s">
        <v>123</v>
      </c>
      <c r="J2888">
        <v>99</v>
      </c>
      <c r="K2888" t="s">
        <v>23</v>
      </c>
      <c r="L2888">
        <v>77</v>
      </c>
      <c r="M2888" t="s">
        <v>32</v>
      </c>
      <c r="N2888">
        <v>999</v>
      </c>
      <c r="O2888" t="s">
        <v>42</v>
      </c>
      <c r="P2888">
        <v>0</v>
      </c>
      <c r="T2888" s="3" t="str">
        <f t="shared" si="91"/>
        <v>.</v>
      </c>
      <c r="U2888" s="3" t="str">
        <f>IF(AND(R2888&lt;&gt;"_U",N2888&lt;&gt;9999,N2888&lt;&gt;999,L2888&lt;&gt;"Median"),IFERROR(VLOOKUP(A2888,'TA Total'!A:P,16,0),"."),".")</f>
        <v>.</v>
      </c>
    </row>
    <row r="2889" spans="1:21" x14ac:dyDescent="0.3">
      <c r="A2889" s="1" t="str">
        <f t="shared" si="90"/>
        <v>2018|Nelson City|Total stated - total household income</v>
      </c>
      <c r="B2889" t="s">
        <v>18</v>
      </c>
      <c r="C2889" t="s">
        <v>19</v>
      </c>
      <c r="D2889" t="s">
        <v>20</v>
      </c>
      <c r="E2889" t="s">
        <v>21</v>
      </c>
      <c r="F2889">
        <v>2018</v>
      </c>
      <c r="G2889">
        <v>2018</v>
      </c>
      <c r="H2889">
        <v>52</v>
      </c>
      <c r="I2889" t="s">
        <v>123</v>
      </c>
      <c r="J2889">
        <v>99</v>
      </c>
      <c r="K2889" t="s">
        <v>23</v>
      </c>
      <c r="L2889">
        <v>77</v>
      </c>
      <c r="M2889" t="s">
        <v>32</v>
      </c>
      <c r="N2889">
        <v>7777</v>
      </c>
      <c r="O2889" t="s">
        <v>37</v>
      </c>
      <c r="P2889">
        <v>18441</v>
      </c>
      <c r="T2889" s="3">
        <f t="shared" si="91"/>
        <v>100</v>
      </c>
      <c r="U2889" s="3">
        <f>IF(AND(R2889&lt;&gt;"_U",N2889&lt;&gt;9999,N2889&lt;&gt;999,L2889&lt;&gt;"Median"),IFERROR(VLOOKUP(A2889,'TA Total'!A:P,16,0),"."),".")</f>
        <v>18441</v>
      </c>
    </row>
    <row r="2890" spans="1:21" x14ac:dyDescent="0.3">
      <c r="A2890" s="1" t="str">
        <f t="shared" si="90"/>
        <v>2018|Nelson City|Total stated - total household income</v>
      </c>
      <c r="B2890" t="s">
        <v>18</v>
      </c>
      <c r="C2890" t="s">
        <v>19</v>
      </c>
      <c r="D2890" t="s">
        <v>20</v>
      </c>
      <c r="E2890" t="s">
        <v>21</v>
      </c>
      <c r="F2890">
        <v>2018</v>
      </c>
      <c r="G2890">
        <v>2018</v>
      </c>
      <c r="H2890">
        <v>52</v>
      </c>
      <c r="I2890" t="s">
        <v>123</v>
      </c>
      <c r="J2890">
        <v>99</v>
      </c>
      <c r="K2890" t="s">
        <v>23</v>
      </c>
      <c r="L2890">
        <v>77</v>
      </c>
      <c r="M2890" t="s">
        <v>32</v>
      </c>
      <c r="N2890">
        <v>3</v>
      </c>
      <c r="O2890" t="s">
        <v>25</v>
      </c>
      <c r="P2890">
        <v>2235</v>
      </c>
      <c r="T2890" s="3">
        <f t="shared" si="91"/>
        <v>12.12</v>
      </c>
      <c r="U2890" s="3">
        <f>IF(AND(R2890&lt;&gt;"_U",N2890&lt;&gt;9999,N2890&lt;&gt;999,L2890&lt;&gt;"Median"),IFERROR(VLOOKUP(A2890,'TA Total'!A:P,16,0),"."),".")</f>
        <v>18441</v>
      </c>
    </row>
    <row r="2891" spans="1:21" x14ac:dyDescent="0.3">
      <c r="A2891" s="1" t="str">
        <f t="shared" si="90"/>
        <v>2018|Nelson City|Total stated - total household income</v>
      </c>
      <c r="B2891" t="s">
        <v>18</v>
      </c>
      <c r="C2891" t="s">
        <v>19</v>
      </c>
      <c r="D2891" t="s">
        <v>20</v>
      </c>
      <c r="E2891" t="s">
        <v>21</v>
      </c>
      <c r="F2891">
        <v>2018</v>
      </c>
      <c r="G2891">
        <v>2018</v>
      </c>
      <c r="H2891">
        <v>52</v>
      </c>
      <c r="I2891" t="s">
        <v>123</v>
      </c>
      <c r="J2891">
        <v>99</v>
      </c>
      <c r="K2891" t="s">
        <v>23</v>
      </c>
      <c r="L2891">
        <v>77</v>
      </c>
      <c r="M2891" t="s">
        <v>32</v>
      </c>
      <c r="N2891">
        <v>1</v>
      </c>
      <c r="O2891" t="s">
        <v>33</v>
      </c>
      <c r="P2891">
        <v>10527</v>
      </c>
      <c r="T2891" s="3">
        <f t="shared" si="91"/>
        <v>57.08</v>
      </c>
      <c r="U2891" s="3">
        <f>IF(AND(R2891&lt;&gt;"_U",N2891&lt;&gt;9999,N2891&lt;&gt;999,L2891&lt;&gt;"Median"),IFERROR(VLOOKUP(A2891,'TA Total'!A:P,16,0),"."),".")</f>
        <v>18441</v>
      </c>
    </row>
    <row r="2892" spans="1:21" x14ac:dyDescent="0.3">
      <c r="A2892" s="1" t="str">
        <f t="shared" si="90"/>
        <v>2018|Nelson City|Total stated - total household income</v>
      </c>
      <c r="B2892" t="s">
        <v>18</v>
      </c>
      <c r="C2892" t="s">
        <v>19</v>
      </c>
      <c r="D2892" t="s">
        <v>20</v>
      </c>
      <c r="E2892" t="s">
        <v>21</v>
      </c>
      <c r="F2892">
        <v>2018</v>
      </c>
      <c r="G2892">
        <v>2018</v>
      </c>
      <c r="H2892">
        <v>52</v>
      </c>
      <c r="I2892" t="s">
        <v>123</v>
      </c>
      <c r="J2892">
        <v>99</v>
      </c>
      <c r="K2892" t="s">
        <v>23</v>
      </c>
      <c r="L2892">
        <v>77</v>
      </c>
      <c r="M2892" t="s">
        <v>32</v>
      </c>
      <c r="N2892">
        <v>2</v>
      </c>
      <c r="O2892" t="s">
        <v>28</v>
      </c>
      <c r="P2892">
        <v>5676</v>
      </c>
      <c r="T2892" s="3">
        <f t="shared" si="91"/>
        <v>30.78</v>
      </c>
      <c r="U2892" s="3">
        <f>IF(AND(R2892&lt;&gt;"_U",N2892&lt;&gt;9999,N2892&lt;&gt;999,L2892&lt;&gt;"Median"),IFERROR(VLOOKUP(A2892,'TA Total'!A:P,16,0),"."),".")</f>
        <v>18441</v>
      </c>
    </row>
    <row r="2893" spans="1:21" x14ac:dyDescent="0.3">
      <c r="A2893" s="1" t="str">
        <f t="shared" si="90"/>
        <v>2018|Nelson City|Total stated - total household income</v>
      </c>
      <c r="B2893" t="s">
        <v>18</v>
      </c>
      <c r="C2893" t="s">
        <v>19</v>
      </c>
      <c r="D2893" t="s">
        <v>20</v>
      </c>
      <c r="E2893" t="s">
        <v>21</v>
      </c>
      <c r="F2893">
        <v>2018</v>
      </c>
      <c r="G2893">
        <v>2018</v>
      </c>
      <c r="H2893">
        <v>52</v>
      </c>
      <c r="I2893" t="s">
        <v>123</v>
      </c>
      <c r="J2893">
        <v>99</v>
      </c>
      <c r="K2893" t="s">
        <v>23</v>
      </c>
      <c r="L2893">
        <v>77</v>
      </c>
      <c r="M2893" t="s">
        <v>32</v>
      </c>
      <c r="N2893">
        <v>9999</v>
      </c>
      <c r="O2893" t="s">
        <v>40</v>
      </c>
      <c r="P2893">
        <v>18441</v>
      </c>
      <c r="T2893" s="3" t="str">
        <f t="shared" si="91"/>
        <v>.</v>
      </c>
      <c r="U2893" s="3" t="str">
        <f>IF(AND(R2893&lt;&gt;"_U",N2893&lt;&gt;9999,N2893&lt;&gt;999,L2893&lt;&gt;"Median"),IFERROR(VLOOKUP(A2893,'TA Total'!A:P,16,0),"."),".")</f>
        <v>.</v>
      </c>
    </row>
    <row r="2894" spans="1:21" x14ac:dyDescent="0.3">
      <c r="A2894" s="1" t="str">
        <f t="shared" si="90"/>
        <v>2018|Nelson City|Total - total household income</v>
      </c>
      <c r="B2894" t="s">
        <v>18</v>
      </c>
      <c r="C2894" t="s">
        <v>19</v>
      </c>
      <c r="D2894" t="s">
        <v>20</v>
      </c>
      <c r="E2894" t="s">
        <v>21</v>
      </c>
      <c r="F2894">
        <v>2018</v>
      </c>
      <c r="G2894">
        <v>2018</v>
      </c>
      <c r="H2894">
        <v>52</v>
      </c>
      <c r="I2894" t="s">
        <v>123</v>
      </c>
      <c r="J2894">
        <v>99</v>
      </c>
      <c r="K2894" t="s">
        <v>23</v>
      </c>
      <c r="L2894">
        <v>99</v>
      </c>
      <c r="M2894" t="s">
        <v>48</v>
      </c>
      <c r="N2894">
        <v>9999</v>
      </c>
      <c r="O2894" t="s">
        <v>40</v>
      </c>
      <c r="P2894">
        <v>19821</v>
      </c>
      <c r="T2894" s="3" t="str">
        <f t="shared" si="91"/>
        <v>.</v>
      </c>
      <c r="U2894" s="3" t="str">
        <f>IF(AND(R2894&lt;&gt;"_U",N2894&lt;&gt;9999,N2894&lt;&gt;999,L2894&lt;&gt;"Median"),IFERROR(VLOOKUP(A2894,'TA Total'!A:P,16,0),"."),".")</f>
        <v>.</v>
      </c>
    </row>
    <row r="2895" spans="1:21" x14ac:dyDescent="0.3">
      <c r="A2895" s="1" t="str">
        <f t="shared" si="90"/>
        <v>2018|Nelson City|Total - total household income</v>
      </c>
      <c r="B2895" t="s">
        <v>18</v>
      </c>
      <c r="C2895" t="s">
        <v>19</v>
      </c>
      <c r="D2895" t="s">
        <v>20</v>
      </c>
      <c r="E2895" t="s">
        <v>21</v>
      </c>
      <c r="F2895">
        <v>2018</v>
      </c>
      <c r="G2895">
        <v>2018</v>
      </c>
      <c r="H2895">
        <v>52</v>
      </c>
      <c r="I2895" t="s">
        <v>123</v>
      </c>
      <c r="J2895">
        <v>99</v>
      </c>
      <c r="K2895" t="s">
        <v>23</v>
      </c>
      <c r="L2895">
        <v>99</v>
      </c>
      <c r="M2895" t="s">
        <v>48</v>
      </c>
      <c r="N2895">
        <v>2</v>
      </c>
      <c r="O2895" t="s">
        <v>28</v>
      </c>
      <c r="P2895">
        <v>6210</v>
      </c>
      <c r="T2895" s="3">
        <f t="shared" si="91"/>
        <v>31.34</v>
      </c>
      <c r="U2895" s="3">
        <f>IF(AND(R2895&lt;&gt;"_U",N2895&lt;&gt;9999,N2895&lt;&gt;999,L2895&lt;&gt;"Median"),IFERROR(VLOOKUP(A2895,'TA Total'!A:P,16,0),"."),".")</f>
        <v>19818</v>
      </c>
    </row>
    <row r="2896" spans="1:21" x14ac:dyDescent="0.3">
      <c r="A2896" s="1" t="str">
        <f t="shared" si="90"/>
        <v>2018|Nelson City|Total - total household income</v>
      </c>
      <c r="B2896" t="s">
        <v>18</v>
      </c>
      <c r="C2896" t="s">
        <v>19</v>
      </c>
      <c r="D2896" t="s">
        <v>20</v>
      </c>
      <c r="E2896" t="s">
        <v>21</v>
      </c>
      <c r="F2896">
        <v>2018</v>
      </c>
      <c r="G2896">
        <v>2018</v>
      </c>
      <c r="H2896">
        <v>52</v>
      </c>
      <c r="I2896" t="s">
        <v>123</v>
      </c>
      <c r="J2896">
        <v>99</v>
      </c>
      <c r="K2896" t="s">
        <v>23</v>
      </c>
      <c r="L2896">
        <v>99</v>
      </c>
      <c r="M2896" t="s">
        <v>48</v>
      </c>
      <c r="N2896">
        <v>3</v>
      </c>
      <c r="O2896" t="s">
        <v>25</v>
      </c>
      <c r="P2896">
        <v>2388</v>
      </c>
      <c r="T2896" s="3">
        <f t="shared" si="91"/>
        <v>12.05</v>
      </c>
      <c r="U2896" s="3">
        <f>IF(AND(R2896&lt;&gt;"_U",N2896&lt;&gt;9999,N2896&lt;&gt;999,L2896&lt;&gt;"Median"),IFERROR(VLOOKUP(A2896,'TA Total'!A:P,16,0),"."),".")</f>
        <v>19818</v>
      </c>
    </row>
    <row r="2897" spans="1:21" x14ac:dyDescent="0.3">
      <c r="A2897" s="1" t="str">
        <f t="shared" si="90"/>
        <v>2018|Nelson City|Total - total household income</v>
      </c>
      <c r="B2897" t="s">
        <v>18</v>
      </c>
      <c r="C2897" t="s">
        <v>19</v>
      </c>
      <c r="D2897" t="s">
        <v>20</v>
      </c>
      <c r="E2897" t="s">
        <v>21</v>
      </c>
      <c r="F2897">
        <v>2018</v>
      </c>
      <c r="G2897">
        <v>2018</v>
      </c>
      <c r="H2897">
        <v>52</v>
      </c>
      <c r="I2897" t="s">
        <v>123</v>
      </c>
      <c r="J2897">
        <v>99</v>
      </c>
      <c r="K2897" t="s">
        <v>23</v>
      </c>
      <c r="L2897">
        <v>99</v>
      </c>
      <c r="M2897" t="s">
        <v>48</v>
      </c>
      <c r="N2897">
        <v>7777</v>
      </c>
      <c r="O2897" t="s">
        <v>37</v>
      </c>
      <c r="P2897">
        <v>19818</v>
      </c>
      <c r="T2897" s="3">
        <f t="shared" si="91"/>
        <v>100</v>
      </c>
      <c r="U2897" s="3">
        <f>IF(AND(R2897&lt;&gt;"_U",N2897&lt;&gt;9999,N2897&lt;&gt;999,L2897&lt;&gt;"Median"),IFERROR(VLOOKUP(A2897,'TA Total'!A:P,16,0),"."),".")</f>
        <v>19818</v>
      </c>
    </row>
    <row r="2898" spans="1:21" x14ac:dyDescent="0.3">
      <c r="A2898" s="1" t="str">
        <f t="shared" si="90"/>
        <v>2018|Nelson City|Total - total household income</v>
      </c>
      <c r="B2898" t="s">
        <v>18</v>
      </c>
      <c r="C2898" t="s">
        <v>19</v>
      </c>
      <c r="D2898" t="s">
        <v>20</v>
      </c>
      <c r="E2898" t="s">
        <v>21</v>
      </c>
      <c r="F2898">
        <v>2018</v>
      </c>
      <c r="G2898">
        <v>2018</v>
      </c>
      <c r="H2898">
        <v>52</v>
      </c>
      <c r="I2898" t="s">
        <v>123</v>
      </c>
      <c r="J2898">
        <v>99</v>
      </c>
      <c r="K2898" t="s">
        <v>23</v>
      </c>
      <c r="L2898">
        <v>99</v>
      </c>
      <c r="M2898" t="s">
        <v>48</v>
      </c>
      <c r="N2898">
        <v>1</v>
      </c>
      <c r="O2898" t="s">
        <v>33</v>
      </c>
      <c r="P2898">
        <v>11220</v>
      </c>
      <c r="T2898" s="3">
        <f t="shared" si="91"/>
        <v>56.62</v>
      </c>
      <c r="U2898" s="3">
        <f>IF(AND(R2898&lt;&gt;"_U",N2898&lt;&gt;9999,N2898&lt;&gt;999,L2898&lt;&gt;"Median"),IFERROR(VLOOKUP(A2898,'TA Total'!A:P,16,0),"."),".")</f>
        <v>19818</v>
      </c>
    </row>
    <row r="2899" spans="1:21" x14ac:dyDescent="0.3">
      <c r="A2899" s="1" t="str">
        <f t="shared" si="90"/>
        <v>2018|Nelson City|Total - total household income</v>
      </c>
      <c r="B2899" t="s">
        <v>18</v>
      </c>
      <c r="C2899" t="s">
        <v>19</v>
      </c>
      <c r="D2899" t="s">
        <v>20</v>
      </c>
      <c r="E2899" t="s">
        <v>21</v>
      </c>
      <c r="F2899">
        <v>2018</v>
      </c>
      <c r="G2899">
        <v>2018</v>
      </c>
      <c r="H2899">
        <v>52</v>
      </c>
      <c r="I2899" t="s">
        <v>123</v>
      </c>
      <c r="J2899">
        <v>99</v>
      </c>
      <c r="K2899" t="s">
        <v>23</v>
      </c>
      <c r="L2899">
        <v>99</v>
      </c>
      <c r="M2899" t="s">
        <v>48</v>
      </c>
      <c r="N2899">
        <v>999</v>
      </c>
      <c r="O2899" t="s">
        <v>42</v>
      </c>
      <c r="P2899">
        <v>3</v>
      </c>
      <c r="T2899" s="3" t="str">
        <f t="shared" si="91"/>
        <v>.</v>
      </c>
      <c r="U2899" s="3" t="str">
        <f>IF(AND(R2899&lt;&gt;"_U",N2899&lt;&gt;9999,N2899&lt;&gt;999,L2899&lt;&gt;"Median"),IFERROR(VLOOKUP(A2899,'TA Total'!A:P,16,0),"."),".")</f>
        <v>.</v>
      </c>
    </row>
    <row r="2900" spans="1:21" x14ac:dyDescent="0.3">
      <c r="A2900" s="1" t="str">
        <f t="shared" si="90"/>
        <v>2018|Nelson City|Median ($) - total household income</v>
      </c>
      <c r="B2900" t="s">
        <v>18</v>
      </c>
      <c r="C2900" t="s">
        <v>19</v>
      </c>
      <c r="D2900" t="s">
        <v>20</v>
      </c>
      <c r="E2900" t="s">
        <v>21</v>
      </c>
      <c r="F2900">
        <v>2018</v>
      </c>
      <c r="G2900">
        <v>2018</v>
      </c>
      <c r="H2900">
        <v>52</v>
      </c>
      <c r="I2900" t="s">
        <v>123</v>
      </c>
      <c r="J2900">
        <v>99</v>
      </c>
      <c r="K2900" t="s">
        <v>23</v>
      </c>
      <c r="L2900" t="s">
        <v>56</v>
      </c>
      <c r="M2900" t="s">
        <v>57</v>
      </c>
      <c r="N2900">
        <v>9999</v>
      </c>
      <c r="O2900" t="s">
        <v>40</v>
      </c>
      <c r="P2900">
        <v>63300</v>
      </c>
      <c r="T2900" s="3" t="str">
        <f t="shared" si="91"/>
        <v>.</v>
      </c>
      <c r="U2900" s="3" t="str">
        <f>IF(AND(R2900&lt;&gt;"_U",N2900&lt;&gt;9999,N2900&lt;&gt;999,L2900&lt;&gt;"Median"),IFERROR(VLOOKUP(A2900,'TA Total'!A:P,16,0),"."),".")</f>
        <v>.</v>
      </c>
    </row>
    <row r="2901" spans="1:21" x14ac:dyDescent="0.3">
      <c r="A2901" s="1" t="str">
        <f t="shared" si="90"/>
        <v>2018|Nelson City|Median ($) - total household income</v>
      </c>
      <c r="B2901" t="s">
        <v>18</v>
      </c>
      <c r="C2901" t="s">
        <v>19</v>
      </c>
      <c r="D2901" t="s">
        <v>20</v>
      </c>
      <c r="E2901" t="s">
        <v>21</v>
      </c>
      <c r="F2901">
        <v>2018</v>
      </c>
      <c r="G2901">
        <v>2018</v>
      </c>
      <c r="H2901">
        <v>52</v>
      </c>
      <c r="I2901" t="s">
        <v>123</v>
      </c>
      <c r="J2901">
        <v>99</v>
      </c>
      <c r="K2901" t="s">
        <v>23</v>
      </c>
      <c r="L2901" t="s">
        <v>56</v>
      </c>
      <c r="M2901" t="s">
        <v>57</v>
      </c>
      <c r="N2901">
        <v>999</v>
      </c>
      <c r="O2901" t="s">
        <v>42</v>
      </c>
      <c r="R2901" t="s">
        <v>61</v>
      </c>
      <c r="S2901" t="s">
        <v>62</v>
      </c>
      <c r="T2901" s="3" t="str">
        <f t="shared" si="91"/>
        <v>.</v>
      </c>
      <c r="U2901" s="3" t="str">
        <f>IF(AND(R2901&lt;&gt;"_U",N2901&lt;&gt;9999,N2901&lt;&gt;999,L2901&lt;&gt;"Median"),IFERROR(VLOOKUP(A2901,'TA Total'!A:P,16,0),"."),".")</f>
        <v>.</v>
      </c>
    </row>
    <row r="2902" spans="1:21" x14ac:dyDescent="0.3">
      <c r="A2902" s="1" t="str">
        <f t="shared" si="90"/>
        <v>2018|Nelson City|Median ($) - total household income</v>
      </c>
      <c r="B2902" t="s">
        <v>18</v>
      </c>
      <c r="C2902" t="s">
        <v>19</v>
      </c>
      <c r="D2902" t="s">
        <v>20</v>
      </c>
      <c r="E2902" t="s">
        <v>21</v>
      </c>
      <c r="F2902">
        <v>2018</v>
      </c>
      <c r="G2902">
        <v>2018</v>
      </c>
      <c r="H2902">
        <v>52</v>
      </c>
      <c r="I2902" t="s">
        <v>123</v>
      </c>
      <c r="J2902">
        <v>99</v>
      </c>
      <c r="K2902" t="s">
        <v>23</v>
      </c>
      <c r="L2902" t="s">
        <v>56</v>
      </c>
      <c r="M2902" t="s">
        <v>57</v>
      </c>
      <c r="N2902">
        <v>7777</v>
      </c>
      <c r="O2902" t="s">
        <v>37</v>
      </c>
      <c r="P2902">
        <v>63300</v>
      </c>
      <c r="T2902" s="3" t="str">
        <f t="shared" si="91"/>
        <v>.</v>
      </c>
      <c r="U2902" s="3" t="str">
        <f>IF(AND(R2902&lt;&gt;"_U",N2902&lt;&gt;9999,N2902&lt;&gt;999,L2902&lt;&gt;"Median"),IFERROR(VLOOKUP(A2902,'TA Total'!A:P,16,0),"."),".")</f>
        <v>.</v>
      </c>
    </row>
    <row r="2903" spans="1:21" x14ac:dyDescent="0.3">
      <c r="A2903" s="1" t="str">
        <f t="shared" si="90"/>
        <v>2018|Nelson City|Median ($) - total household income</v>
      </c>
      <c r="B2903" t="s">
        <v>18</v>
      </c>
      <c r="C2903" t="s">
        <v>19</v>
      </c>
      <c r="D2903" t="s">
        <v>20</v>
      </c>
      <c r="E2903" t="s">
        <v>21</v>
      </c>
      <c r="F2903">
        <v>2018</v>
      </c>
      <c r="G2903">
        <v>2018</v>
      </c>
      <c r="H2903">
        <v>52</v>
      </c>
      <c r="I2903" t="s">
        <v>123</v>
      </c>
      <c r="J2903">
        <v>99</v>
      </c>
      <c r="K2903" t="s">
        <v>23</v>
      </c>
      <c r="L2903" t="s">
        <v>56</v>
      </c>
      <c r="M2903" t="s">
        <v>57</v>
      </c>
      <c r="N2903">
        <v>3</v>
      </c>
      <c r="O2903" t="s">
        <v>25</v>
      </c>
      <c r="P2903">
        <v>74200</v>
      </c>
      <c r="T2903" s="3" t="str">
        <f t="shared" si="91"/>
        <v>.</v>
      </c>
      <c r="U2903" s="3" t="str">
        <f>IF(AND(R2903&lt;&gt;"_U",N2903&lt;&gt;9999,N2903&lt;&gt;999,L2903&lt;&gt;"Median"),IFERROR(VLOOKUP(A2903,'TA Total'!A:P,16,0),"."),".")</f>
        <v>.</v>
      </c>
    </row>
    <row r="2904" spans="1:21" x14ac:dyDescent="0.3">
      <c r="A2904" s="1" t="str">
        <f t="shared" si="90"/>
        <v>2018|Nelson City|Median ($) - total household income</v>
      </c>
      <c r="B2904" t="s">
        <v>18</v>
      </c>
      <c r="C2904" t="s">
        <v>19</v>
      </c>
      <c r="D2904" t="s">
        <v>20</v>
      </c>
      <c r="E2904" t="s">
        <v>21</v>
      </c>
      <c r="F2904">
        <v>2018</v>
      </c>
      <c r="G2904">
        <v>2018</v>
      </c>
      <c r="H2904">
        <v>52</v>
      </c>
      <c r="I2904" t="s">
        <v>123</v>
      </c>
      <c r="J2904">
        <v>99</v>
      </c>
      <c r="K2904" t="s">
        <v>23</v>
      </c>
      <c r="L2904" t="s">
        <v>56</v>
      </c>
      <c r="M2904" t="s">
        <v>57</v>
      </c>
      <c r="N2904">
        <v>1</v>
      </c>
      <c r="O2904" t="s">
        <v>33</v>
      </c>
      <c r="P2904">
        <v>71300</v>
      </c>
      <c r="T2904" s="3" t="str">
        <f t="shared" si="91"/>
        <v>.</v>
      </c>
      <c r="U2904" s="3" t="str">
        <f>IF(AND(R2904&lt;&gt;"_U",N2904&lt;&gt;9999,N2904&lt;&gt;999,L2904&lt;&gt;"Median"),IFERROR(VLOOKUP(A2904,'TA Total'!A:P,16,0),"."),".")</f>
        <v>.</v>
      </c>
    </row>
    <row r="2905" spans="1:21" x14ac:dyDescent="0.3">
      <c r="A2905" s="1" t="str">
        <f t="shared" si="90"/>
        <v>2018|Nelson City|Median ($) - total household income</v>
      </c>
      <c r="B2905" t="s">
        <v>18</v>
      </c>
      <c r="C2905" t="s">
        <v>19</v>
      </c>
      <c r="D2905" t="s">
        <v>20</v>
      </c>
      <c r="E2905" t="s">
        <v>21</v>
      </c>
      <c r="F2905">
        <v>2018</v>
      </c>
      <c r="G2905">
        <v>2018</v>
      </c>
      <c r="H2905">
        <v>52</v>
      </c>
      <c r="I2905" t="s">
        <v>123</v>
      </c>
      <c r="J2905">
        <v>99</v>
      </c>
      <c r="K2905" t="s">
        <v>23</v>
      </c>
      <c r="L2905" t="s">
        <v>56</v>
      </c>
      <c r="M2905" t="s">
        <v>57</v>
      </c>
      <c r="N2905">
        <v>2</v>
      </c>
      <c r="O2905" t="s">
        <v>28</v>
      </c>
      <c r="P2905">
        <v>47600</v>
      </c>
      <c r="T2905" s="3" t="str">
        <f t="shared" si="91"/>
        <v>.</v>
      </c>
      <c r="U2905" s="3" t="str">
        <f>IF(AND(R2905&lt;&gt;"_U",N2905&lt;&gt;9999,N2905&lt;&gt;999,L2905&lt;&gt;"Median"),IFERROR(VLOOKUP(A2905,'TA Total'!A:P,16,0),"."),".")</f>
        <v>.</v>
      </c>
    </row>
    <row r="2906" spans="1:21" x14ac:dyDescent="0.3">
      <c r="A2906" s="1" t="str">
        <f t="shared" si="90"/>
        <v>2018|Marlborough District|$20,000 or less</v>
      </c>
      <c r="B2906" t="s">
        <v>18</v>
      </c>
      <c r="C2906" t="s">
        <v>19</v>
      </c>
      <c r="D2906" t="s">
        <v>20</v>
      </c>
      <c r="E2906" t="s">
        <v>21</v>
      </c>
      <c r="F2906">
        <v>2018</v>
      </c>
      <c r="G2906">
        <v>2018</v>
      </c>
      <c r="H2906">
        <v>53</v>
      </c>
      <c r="I2906" t="s">
        <v>77</v>
      </c>
      <c r="J2906">
        <v>99</v>
      </c>
      <c r="K2906" t="s">
        <v>23</v>
      </c>
      <c r="L2906">
        <v>1</v>
      </c>
      <c r="M2906" t="s">
        <v>39</v>
      </c>
      <c r="N2906">
        <v>3</v>
      </c>
      <c r="O2906" t="s">
        <v>25</v>
      </c>
      <c r="P2906">
        <v>153</v>
      </c>
      <c r="T2906" s="3">
        <f t="shared" si="91"/>
        <v>10.67</v>
      </c>
      <c r="U2906" s="3">
        <f>IF(AND(R2906&lt;&gt;"_U",N2906&lt;&gt;9999,N2906&lt;&gt;999,L2906&lt;&gt;"Median"),IFERROR(VLOOKUP(A2906,'TA Total'!A:P,16,0),"."),".")</f>
        <v>1434</v>
      </c>
    </row>
    <row r="2907" spans="1:21" x14ac:dyDescent="0.3">
      <c r="A2907" s="1" t="str">
        <f t="shared" si="90"/>
        <v>2018|Marlborough District|$20,000 or less</v>
      </c>
      <c r="B2907" t="s">
        <v>18</v>
      </c>
      <c r="C2907" t="s">
        <v>19</v>
      </c>
      <c r="D2907" t="s">
        <v>20</v>
      </c>
      <c r="E2907" t="s">
        <v>21</v>
      </c>
      <c r="F2907">
        <v>2018</v>
      </c>
      <c r="G2907">
        <v>2018</v>
      </c>
      <c r="H2907">
        <v>53</v>
      </c>
      <c r="I2907" t="s">
        <v>77</v>
      </c>
      <c r="J2907">
        <v>99</v>
      </c>
      <c r="K2907" t="s">
        <v>23</v>
      </c>
      <c r="L2907">
        <v>1</v>
      </c>
      <c r="M2907" t="s">
        <v>39</v>
      </c>
      <c r="N2907">
        <v>2</v>
      </c>
      <c r="O2907" t="s">
        <v>28</v>
      </c>
      <c r="P2907">
        <v>702</v>
      </c>
      <c r="T2907" s="3">
        <f t="shared" si="91"/>
        <v>48.95</v>
      </c>
      <c r="U2907" s="3">
        <f>IF(AND(R2907&lt;&gt;"_U",N2907&lt;&gt;9999,N2907&lt;&gt;999,L2907&lt;&gt;"Median"),IFERROR(VLOOKUP(A2907,'TA Total'!A:P,16,0),"."),".")</f>
        <v>1434</v>
      </c>
    </row>
    <row r="2908" spans="1:21" x14ac:dyDescent="0.3">
      <c r="A2908" s="1" t="str">
        <f t="shared" si="90"/>
        <v>2018|Marlborough District|$20,000 or less</v>
      </c>
      <c r="B2908" t="s">
        <v>18</v>
      </c>
      <c r="C2908" t="s">
        <v>19</v>
      </c>
      <c r="D2908" t="s">
        <v>20</v>
      </c>
      <c r="E2908" t="s">
        <v>21</v>
      </c>
      <c r="F2908">
        <v>2018</v>
      </c>
      <c r="G2908">
        <v>2018</v>
      </c>
      <c r="H2908">
        <v>53</v>
      </c>
      <c r="I2908" t="s">
        <v>77</v>
      </c>
      <c r="J2908">
        <v>99</v>
      </c>
      <c r="K2908" t="s">
        <v>23</v>
      </c>
      <c r="L2908">
        <v>1</v>
      </c>
      <c r="M2908" t="s">
        <v>39</v>
      </c>
      <c r="N2908">
        <v>1</v>
      </c>
      <c r="O2908" t="s">
        <v>33</v>
      </c>
      <c r="P2908">
        <v>579</v>
      </c>
      <c r="T2908" s="3">
        <f t="shared" si="91"/>
        <v>40.380000000000003</v>
      </c>
      <c r="U2908" s="3">
        <f>IF(AND(R2908&lt;&gt;"_U",N2908&lt;&gt;9999,N2908&lt;&gt;999,L2908&lt;&gt;"Median"),IFERROR(VLOOKUP(A2908,'TA Total'!A:P,16,0),"."),".")</f>
        <v>1434</v>
      </c>
    </row>
    <row r="2909" spans="1:21" x14ac:dyDescent="0.3">
      <c r="A2909" s="1" t="str">
        <f t="shared" si="90"/>
        <v>2018|Marlborough District|$20,000 or less</v>
      </c>
      <c r="B2909" t="s">
        <v>18</v>
      </c>
      <c r="C2909" t="s">
        <v>19</v>
      </c>
      <c r="D2909" t="s">
        <v>20</v>
      </c>
      <c r="E2909" t="s">
        <v>21</v>
      </c>
      <c r="F2909">
        <v>2018</v>
      </c>
      <c r="G2909">
        <v>2018</v>
      </c>
      <c r="H2909">
        <v>53</v>
      </c>
      <c r="I2909" t="s">
        <v>77</v>
      </c>
      <c r="J2909">
        <v>99</v>
      </c>
      <c r="K2909" t="s">
        <v>23</v>
      </c>
      <c r="L2909">
        <v>1</v>
      </c>
      <c r="M2909" t="s">
        <v>39</v>
      </c>
      <c r="N2909">
        <v>9999</v>
      </c>
      <c r="O2909" t="s">
        <v>40</v>
      </c>
      <c r="P2909">
        <v>1434</v>
      </c>
      <c r="T2909" s="3" t="str">
        <f t="shared" si="91"/>
        <v>.</v>
      </c>
      <c r="U2909" s="3" t="str">
        <f>IF(AND(R2909&lt;&gt;"_U",N2909&lt;&gt;9999,N2909&lt;&gt;999,L2909&lt;&gt;"Median"),IFERROR(VLOOKUP(A2909,'TA Total'!A:P,16,0),"."),".")</f>
        <v>.</v>
      </c>
    </row>
    <row r="2910" spans="1:21" x14ac:dyDescent="0.3">
      <c r="A2910" s="1" t="str">
        <f t="shared" si="90"/>
        <v>2018|Marlborough District|$20,000 or less</v>
      </c>
      <c r="B2910" t="s">
        <v>18</v>
      </c>
      <c r="C2910" t="s">
        <v>19</v>
      </c>
      <c r="D2910" t="s">
        <v>20</v>
      </c>
      <c r="E2910" t="s">
        <v>21</v>
      </c>
      <c r="F2910">
        <v>2018</v>
      </c>
      <c r="G2910">
        <v>2018</v>
      </c>
      <c r="H2910">
        <v>53</v>
      </c>
      <c r="I2910" t="s">
        <v>77</v>
      </c>
      <c r="J2910">
        <v>99</v>
      </c>
      <c r="K2910" t="s">
        <v>23</v>
      </c>
      <c r="L2910">
        <v>1</v>
      </c>
      <c r="M2910" t="s">
        <v>39</v>
      </c>
      <c r="N2910">
        <v>7777</v>
      </c>
      <c r="O2910" t="s">
        <v>37</v>
      </c>
      <c r="P2910">
        <v>1434</v>
      </c>
      <c r="T2910" s="3">
        <f t="shared" si="91"/>
        <v>100</v>
      </c>
      <c r="U2910" s="3">
        <f>IF(AND(R2910&lt;&gt;"_U",N2910&lt;&gt;9999,N2910&lt;&gt;999,L2910&lt;&gt;"Median"),IFERROR(VLOOKUP(A2910,'TA Total'!A:P,16,0),"."),".")</f>
        <v>1434</v>
      </c>
    </row>
    <row r="2911" spans="1:21" x14ac:dyDescent="0.3">
      <c r="A2911" s="1" t="str">
        <f t="shared" si="90"/>
        <v>2018|Marlborough District|$20,000 or less</v>
      </c>
      <c r="B2911" t="s">
        <v>18</v>
      </c>
      <c r="C2911" t="s">
        <v>19</v>
      </c>
      <c r="D2911" t="s">
        <v>20</v>
      </c>
      <c r="E2911" t="s">
        <v>21</v>
      </c>
      <c r="F2911">
        <v>2018</v>
      </c>
      <c r="G2911">
        <v>2018</v>
      </c>
      <c r="H2911">
        <v>53</v>
      </c>
      <c r="I2911" t="s">
        <v>77</v>
      </c>
      <c r="J2911">
        <v>99</v>
      </c>
      <c r="K2911" t="s">
        <v>23</v>
      </c>
      <c r="L2911">
        <v>1</v>
      </c>
      <c r="M2911" t="s">
        <v>39</v>
      </c>
      <c r="N2911">
        <v>999</v>
      </c>
      <c r="O2911" t="s">
        <v>42</v>
      </c>
      <c r="P2911">
        <v>0</v>
      </c>
      <c r="T2911" s="3" t="str">
        <f t="shared" si="91"/>
        <v>.</v>
      </c>
      <c r="U2911" s="3" t="str">
        <f>IF(AND(R2911&lt;&gt;"_U",N2911&lt;&gt;9999,N2911&lt;&gt;999,L2911&lt;&gt;"Median"),IFERROR(VLOOKUP(A2911,'TA Total'!A:P,16,0),"."),".")</f>
        <v>.</v>
      </c>
    </row>
    <row r="2912" spans="1:21" x14ac:dyDescent="0.3">
      <c r="A2912" s="1" t="str">
        <f t="shared" si="90"/>
        <v>2018|Marlborough District|$20,001-$30,000</v>
      </c>
      <c r="B2912" t="s">
        <v>18</v>
      </c>
      <c r="C2912" t="s">
        <v>19</v>
      </c>
      <c r="D2912" t="s">
        <v>20</v>
      </c>
      <c r="E2912" t="s">
        <v>21</v>
      </c>
      <c r="F2912">
        <v>2018</v>
      </c>
      <c r="G2912">
        <v>2018</v>
      </c>
      <c r="H2912">
        <v>53</v>
      </c>
      <c r="I2912" t="s">
        <v>77</v>
      </c>
      <c r="J2912">
        <v>99</v>
      </c>
      <c r="K2912" t="s">
        <v>23</v>
      </c>
      <c r="L2912">
        <v>2</v>
      </c>
      <c r="M2912" t="s">
        <v>24</v>
      </c>
      <c r="N2912">
        <v>3</v>
      </c>
      <c r="O2912" t="s">
        <v>25</v>
      </c>
      <c r="P2912">
        <v>261</v>
      </c>
      <c r="T2912" s="3">
        <f t="shared" si="91"/>
        <v>12.45</v>
      </c>
      <c r="U2912" s="3">
        <f>IF(AND(R2912&lt;&gt;"_U",N2912&lt;&gt;9999,N2912&lt;&gt;999,L2912&lt;&gt;"Median"),IFERROR(VLOOKUP(A2912,'TA Total'!A:P,16,0),"."),".")</f>
        <v>2097</v>
      </c>
    </row>
    <row r="2913" spans="1:21" x14ac:dyDescent="0.3">
      <c r="A2913" s="1" t="str">
        <f t="shared" si="90"/>
        <v>2018|Marlborough District|$20,001-$30,000</v>
      </c>
      <c r="B2913" t="s">
        <v>18</v>
      </c>
      <c r="C2913" t="s">
        <v>19</v>
      </c>
      <c r="D2913" t="s">
        <v>20</v>
      </c>
      <c r="E2913" t="s">
        <v>21</v>
      </c>
      <c r="F2913">
        <v>2018</v>
      </c>
      <c r="G2913">
        <v>2018</v>
      </c>
      <c r="H2913">
        <v>53</v>
      </c>
      <c r="I2913" t="s">
        <v>77</v>
      </c>
      <c r="J2913">
        <v>99</v>
      </c>
      <c r="K2913" t="s">
        <v>23</v>
      </c>
      <c r="L2913">
        <v>2</v>
      </c>
      <c r="M2913" t="s">
        <v>24</v>
      </c>
      <c r="N2913">
        <v>999</v>
      </c>
      <c r="O2913" t="s">
        <v>42</v>
      </c>
      <c r="P2913">
        <v>0</v>
      </c>
      <c r="T2913" s="3" t="str">
        <f t="shared" si="91"/>
        <v>.</v>
      </c>
      <c r="U2913" s="3" t="str">
        <f>IF(AND(R2913&lt;&gt;"_U",N2913&lt;&gt;9999,N2913&lt;&gt;999,L2913&lt;&gt;"Median"),IFERROR(VLOOKUP(A2913,'TA Total'!A:P,16,0),"."),".")</f>
        <v>.</v>
      </c>
    </row>
    <row r="2914" spans="1:21" x14ac:dyDescent="0.3">
      <c r="A2914" s="1" t="str">
        <f t="shared" si="90"/>
        <v>2018|Marlborough District|$20,001-$30,000</v>
      </c>
      <c r="B2914" t="s">
        <v>18</v>
      </c>
      <c r="C2914" t="s">
        <v>19</v>
      </c>
      <c r="D2914" t="s">
        <v>20</v>
      </c>
      <c r="E2914" t="s">
        <v>21</v>
      </c>
      <c r="F2914">
        <v>2018</v>
      </c>
      <c r="G2914">
        <v>2018</v>
      </c>
      <c r="H2914">
        <v>53</v>
      </c>
      <c r="I2914" t="s">
        <v>77</v>
      </c>
      <c r="J2914">
        <v>99</v>
      </c>
      <c r="K2914" t="s">
        <v>23</v>
      </c>
      <c r="L2914">
        <v>2</v>
      </c>
      <c r="M2914" t="s">
        <v>24</v>
      </c>
      <c r="N2914">
        <v>2</v>
      </c>
      <c r="O2914" t="s">
        <v>28</v>
      </c>
      <c r="P2914">
        <v>702</v>
      </c>
      <c r="T2914" s="3">
        <f t="shared" si="91"/>
        <v>33.479999999999997</v>
      </c>
      <c r="U2914" s="3">
        <f>IF(AND(R2914&lt;&gt;"_U",N2914&lt;&gt;9999,N2914&lt;&gt;999,L2914&lt;&gt;"Median"),IFERROR(VLOOKUP(A2914,'TA Total'!A:P,16,0),"."),".")</f>
        <v>2097</v>
      </c>
    </row>
    <row r="2915" spans="1:21" x14ac:dyDescent="0.3">
      <c r="A2915" s="1" t="str">
        <f t="shared" si="90"/>
        <v>2018|Marlborough District|$20,001-$30,000</v>
      </c>
      <c r="B2915" t="s">
        <v>18</v>
      </c>
      <c r="C2915" t="s">
        <v>19</v>
      </c>
      <c r="D2915" t="s">
        <v>20</v>
      </c>
      <c r="E2915" t="s">
        <v>21</v>
      </c>
      <c r="F2915">
        <v>2018</v>
      </c>
      <c r="G2915">
        <v>2018</v>
      </c>
      <c r="H2915">
        <v>53</v>
      </c>
      <c r="I2915" t="s">
        <v>77</v>
      </c>
      <c r="J2915">
        <v>99</v>
      </c>
      <c r="K2915" t="s">
        <v>23</v>
      </c>
      <c r="L2915">
        <v>2</v>
      </c>
      <c r="M2915" t="s">
        <v>24</v>
      </c>
      <c r="N2915">
        <v>9999</v>
      </c>
      <c r="O2915" t="s">
        <v>40</v>
      </c>
      <c r="P2915">
        <v>2097</v>
      </c>
      <c r="T2915" s="3" t="str">
        <f t="shared" si="91"/>
        <v>.</v>
      </c>
      <c r="U2915" s="3" t="str">
        <f>IF(AND(R2915&lt;&gt;"_U",N2915&lt;&gt;9999,N2915&lt;&gt;999,L2915&lt;&gt;"Median"),IFERROR(VLOOKUP(A2915,'TA Total'!A:P,16,0),"."),".")</f>
        <v>.</v>
      </c>
    </row>
    <row r="2916" spans="1:21" x14ac:dyDescent="0.3">
      <c r="A2916" s="1" t="str">
        <f t="shared" si="90"/>
        <v>2018|Marlborough District|$20,001-$30,000</v>
      </c>
      <c r="B2916" t="s">
        <v>18</v>
      </c>
      <c r="C2916" t="s">
        <v>19</v>
      </c>
      <c r="D2916" t="s">
        <v>20</v>
      </c>
      <c r="E2916" t="s">
        <v>21</v>
      </c>
      <c r="F2916">
        <v>2018</v>
      </c>
      <c r="G2916">
        <v>2018</v>
      </c>
      <c r="H2916">
        <v>53</v>
      </c>
      <c r="I2916" t="s">
        <v>77</v>
      </c>
      <c r="J2916">
        <v>99</v>
      </c>
      <c r="K2916" t="s">
        <v>23</v>
      </c>
      <c r="L2916">
        <v>2</v>
      </c>
      <c r="M2916" t="s">
        <v>24</v>
      </c>
      <c r="N2916">
        <v>1</v>
      </c>
      <c r="O2916" t="s">
        <v>33</v>
      </c>
      <c r="P2916">
        <v>1134</v>
      </c>
      <c r="T2916" s="3">
        <f t="shared" si="91"/>
        <v>54.08</v>
      </c>
      <c r="U2916" s="3">
        <f>IF(AND(R2916&lt;&gt;"_U",N2916&lt;&gt;9999,N2916&lt;&gt;999,L2916&lt;&gt;"Median"),IFERROR(VLOOKUP(A2916,'TA Total'!A:P,16,0),"."),".")</f>
        <v>2097</v>
      </c>
    </row>
    <row r="2917" spans="1:21" x14ac:dyDescent="0.3">
      <c r="A2917" s="1" t="str">
        <f t="shared" si="90"/>
        <v>2018|Marlborough District|$20,001-$30,000</v>
      </c>
      <c r="B2917" t="s">
        <v>18</v>
      </c>
      <c r="C2917" t="s">
        <v>19</v>
      </c>
      <c r="D2917" t="s">
        <v>20</v>
      </c>
      <c r="E2917" t="s">
        <v>21</v>
      </c>
      <c r="F2917">
        <v>2018</v>
      </c>
      <c r="G2917">
        <v>2018</v>
      </c>
      <c r="H2917">
        <v>53</v>
      </c>
      <c r="I2917" t="s">
        <v>77</v>
      </c>
      <c r="J2917">
        <v>99</v>
      </c>
      <c r="K2917" t="s">
        <v>23</v>
      </c>
      <c r="L2917">
        <v>2</v>
      </c>
      <c r="M2917" t="s">
        <v>24</v>
      </c>
      <c r="N2917">
        <v>7777</v>
      </c>
      <c r="O2917" t="s">
        <v>37</v>
      </c>
      <c r="P2917">
        <v>2097</v>
      </c>
      <c r="T2917" s="3">
        <f t="shared" si="91"/>
        <v>100</v>
      </c>
      <c r="U2917" s="3">
        <f>IF(AND(R2917&lt;&gt;"_U",N2917&lt;&gt;9999,N2917&lt;&gt;999,L2917&lt;&gt;"Median"),IFERROR(VLOOKUP(A2917,'TA Total'!A:P,16,0),"."),".")</f>
        <v>2097</v>
      </c>
    </row>
    <row r="2918" spans="1:21" x14ac:dyDescent="0.3">
      <c r="A2918" s="1" t="str">
        <f t="shared" si="90"/>
        <v>2018|Marlborough District|$30,001-$50,000</v>
      </c>
      <c r="B2918" t="s">
        <v>18</v>
      </c>
      <c r="C2918" t="s">
        <v>19</v>
      </c>
      <c r="D2918" t="s">
        <v>20</v>
      </c>
      <c r="E2918" t="s">
        <v>21</v>
      </c>
      <c r="F2918">
        <v>2018</v>
      </c>
      <c r="G2918">
        <v>2018</v>
      </c>
      <c r="H2918">
        <v>53</v>
      </c>
      <c r="I2918" t="s">
        <v>77</v>
      </c>
      <c r="J2918">
        <v>99</v>
      </c>
      <c r="K2918" t="s">
        <v>23</v>
      </c>
      <c r="L2918">
        <v>3</v>
      </c>
      <c r="M2918" t="s">
        <v>45</v>
      </c>
      <c r="N2918">
        <v>2</v>
      </c>
      <c r="O2918" t="s">
        <v>28</v>
      </c>
      <c r="P2918">
        <v>870</v>
      </c>
      <c r="T2918" s="3">
        <f t="shared" si="91"/>
        <v>28.63</v>
      </c>
      <c r="U2918" s="3">
        <f>IF(AND(R2918&lt;&gt;"_U",N2918&lt;&gt;9999,N2918&lt;&gt;999,L2918&lt;&gt;"Median"),IFERROR(VLOOKUP(A2918,'TA Total'!A:P,16,0),"."),".")</f>
        <v>3039</v>
      </c>
    </row>
    <row r="2919" spans="1:21" x14ac:dyDescent="0.3">
      <c r="A2919" s="1" t="str">
        <f t="shared" si="90"/>
        <v>2018|Marlborough District|$30,001-$50,000</v>
      </c>
      <c r="B2919" t="s">
        <v>18</v>
      </c>
      <c r="C2919" t="s">
        <v>19</v>
      </c>
      <c r="D2919" t="s">
        <v>20</v>
      </c>
      <c r="E2919" t="s">
        <v>21</v>
      </c>
      <c r="F2919">
        <v>2018</v>
      </c>
      <c r="G2919">
        <v>2018</v>
      </c>
      <c r="H2919">
        <v>53</v>
      </c>
      <c r="I2919" t="s">
        <v>77</v>
      </c>
      <c r="J2919">
        <v>99</v>
      </c>
      <c r="K2919" t="s">
        <v>23</v>
      </c>
      <c r="L2919">
        <v>3</v>
      </c>
      <c r="M2919" t="s">
        <v>45</v>
      </c>
      <c r="N2919">
        <v>9999</v>
      </c>
      <c r="O2919" t="s">
        <v>40</v>
      </c>
      <c r="P2919">
        <v>3039</v>
      </c>
      <c r="T2919" s="3" t="str">
        <f t="shared" si="91"/>
        <v>.</v>
      </c>
      <c r="U2919" s="3" t="str">
        <f>IF(AND(R2919&lt;&gt;"_U",N2919&lt;&gt;9999,N2919&lt;&gt;999,L2919&lt;&gt;"Median"),IFERROR(VLOOKUP(A2919,'TA Total'!A:P,16,0),"."),".")</f>
        <v>.</v>
      </c>
    </row>
    <row r="2920" spans="1:21" x14ac:dyDescent="0.3">
      <c r="A2920" s="1" t="str">
        <f t="shared" si="90"/>
        <v>2018|Marlborough District|$30,001-$50,000</v>
      </c>
      <c r="B2920" t="s">
        <v>18</v>
      </c>
      <c r="C2920" t="s">
        <v>19</v>
      </c>
      <c r="D2920" t="s">
        <v>20</v>
      </c>
      <c r="E2920" t="s">
        <v>21</v>
      </c>
      <c r="F2920">
        <v>2018</v>
      </c>
      <c r="G2920">
        <v>2018</v>
      </c>
      <c r="H2920">
        <v>53</v>
      </c>
      <c r="I2920" t="s">
        <v>77</v>
      </c>
      <c r="J2920">
        <v>99</v>
      </c>
      <c r="K2920" t="s">
        <v>23</v>
      </c>
      <c r="L2920">
        <v>3</v>
      </c>
      <c r="M2920" t="s">
        <v>45</v>
      </c>
      <c r="N2920">
        <v>1</v>
      </c>
      <c r="O2920" t="s">
        <v>33</v>
      </c>
      <c r="P2920">
        <v>1722</v>
      </c>
      <c r="T2920" s="3">
        <f t="shared" si="91"/>
        <v>56.66</v>
      </c>
      <c r="U2920" s="3">
        <f>IF(AND(R2920&lt;&gt;"_U",N2920&lt;&gt;9999,N2920&lt;&gt;999,L2920&lt;&gt;"Median"),IFERROR(VLOOKUP(A2920,'TA Total'!A:P,16,0),"."),".")</f>
        <v>3039</v>
      </c>
    </row>
    <row r="2921" spans="1:21" x14ac:dyDescent="0.3">
      <c r="A2921" s="1" t="str">
        <f t="shared" si="90"/>
        <v>2018|Marlborough District|$30,001-$50,000</v>
      </c>
      <c r="B2921" t="s">
        <v>18</v>
      </c>
      <c r="C2921" t="s">
        <v>19</v>
      </c>
      <c r="D2921" t="s">
        <v>20</v>
      </c>
      <c r="E2921" t="s">
        <v>21</v>
      </c>
      <c r="F2921">
        <v>2018</v>
      </c>
      <c r="G2921">
        <v>2018</v>
      </c>
      <c r="H2921">
        <v>53</v>
      </c>
      <c r="I2921" t="s">
        <v>77</v>
      </c>
      <c r="J2921">
        <v>99</v>
      </c>
      <c r="K2921" t="s">
        <v>23</v>
      </c>
      <c r="L2921">
        <v>3</v>
      </c>
      <c r="M2921" t="s">
        <v>45</v>
      </c>
      <c r="N2921">
        <v>999</v>
      </c>
      <c r="O2921" t="s">
        <v>42</v>
      </c>
      <c r="P2921">
        <v>0</v>
      </c>
      <c r="T2921" s="3" t="str">
        <f t="shared" si="91"/>
        <v>.</v>
      </c>
      <c r="U2921" s="3" t="str">
        <f>IF(AND(R2921&lt;&gt;"_U",N2921&lt;&gt;9999,N2921&lt;&gt;999,L2921&lt;&gt;"Median"),IFERROR(VLOOKUP(A2921,'TA Total'!A:P,16,0),"."),".")</f>
        <v>.</v>
      </c>
    </row>
    <row r="2922" spans="1:21" x14ac:dyDescent="0.3">
      <c r="A2922" s="1" t="str">
        <f t="shared" si="90"/>
        <v>2018|Marlborough District|$30,001-$50,000</v>
      </c>
      <c r="B2922" t="s">
        <v>18</v>
      </c>
      <c r="C2922" t="s">
        <v>19</v>
      </c>
      <c r="D2922" t="s">
        <v>20</v>
      </c>
      <c r="E2922" t="s">
        <v>21</v>
      </c>
      <c r="F2922">
        <v>2018</v>
      </c>
      <c r="G2922">
        <v>2018</v>
      </c>
      <c r="H2922">
        <v>53</v>
      </c>
      <c r="I2922" t="s">
        <v>77</v>
      </c>
      <c r="J2922">
        <v>99</v>
      </c>
      <c r="K2922" t="s">
        <v>23</v>
      </c>
      <c r="L2922">
        <v>3</v>
      </c>
      <c r="M2922" t="s">
        <v>45</v>
      </c>
      <c r="N2922">
        <v>7777</v>
      </c>
      <c r="O2922" t="s">
        <v>37</v>
      </c>
      <c r="P2922">
        <v>3039</v>
      </c>
      <c r="T2922" s="3">
        <f t="shared" si="91"/>
        <v>100</v>
      </c>
      <c r="U2922" s="3">
        <f>IF(AND(R2922&lt;&gt;"_U",N2922&lt;&gt;9999,N2922&lt;&gt;999,L2922&lt;&gt;"Median"),IFERROR(VLOOKUP(A2922,'TA Total'!A:P,16,0),"."),".")</f>
        <v>3039</v>
      </c>
    </row>
    <row r="2923" spans="1:21" x14ac:dyDescent="0.3">
      <c r="A2923" s="1" t="str">
        <f t="shared" si="90"/>
        <v>2018|Marlborough District|$30,001-$50,000</v>
      </c>
      <c r="B2923" t="s">
        <v>18</v>
      </c>
      <c r="C2923" t="s">
        <v>19</v>
      </c>
      <c r="D2923" t="s">
        <v>20</v>
      </c>
      <c r="E2923" t="s">
        <v>21</v>
      </c>
      <c r="F2923">
        <v>2018</v>
      </c>
      <c r="G2923">
        <v>2018</v>
      </c>
      <c r="H2923">
        <v>53</v>
      </c>
      <c r="I2923" t="s">
        <v>77</v>
      </c>
      <c r="J2923">
        <v>99</v>
      </c>
      <c r="K2923" t="s">
        <v>23</v>
      </c>
      <c r="L2923">
        <v>3</v>
      </c>
      <c r="M2923" t="s">
        <v>45</v>
      </c>
      <c r="N2923">
        <v>3</v>
      </c>
      <c r="O2923" t="s">
        <v>25</v>
      </c>
      <c r="P2923">
        <v>447</v>
      </c>
      <c r="T2923" s="3">
        <f t="shared" si="91"/>
        <v>14.71</v>
      </c>
      <c r="U2923" s="3">
        <f>IF(AND(R2923&lt;&gt;"_U",N2923&lt;&gt;9999,N2923&lt;&gt;999,L2923&lt;&gt;"Median"),IFERROR(VLOOKUP(A2923,'TA Total'!A:P,16,0),"."),".")</f>
        <v>3039</v>
      </c>
    </row>
    <row r="2924" spans="1:21" x14ac:dyDescent="0.3">
      <c r="A2924" s="1" t="str">
        <f t="shared" si="90"/>
        <v>2018|Marlborough District|$50,001-$70,000</v>
      </c>
      <c r="B2924" t="s">
        <v>18</v>
      </c>
      <c r="C2924" t="s">
        <v>19</v>
      </c>
      <c r="D2924" t="s">
        <v>20</v>
      </c>
      <c r="E2924" t="s">
        <v>21</v>
      </c>
      <c r="F2924">
        <v>2018</v>
      </c>
      <c r="G2924">
        <v>2018</v>
      </c>
      <c r="H2924">
        <v>53</v>
      </c>
      <c r="I2924" t="s">
        <v>77</v>
      </c>
      <c r="J2924">
        <v>99</v>
      </c>
      <c r="K2924" t="s">
        <v>23</v>
      </c>
      <c r="L2924">
        <v>4</v>
      </c>
      <c r="M2924" t="s">
        <v>36</v>
      </c>
      <c r="N2924">
        <v>1</v>
      </c>
      <c r="O2924" t="s">
        <v>33</v>
      </c>
      <c r="P2924">
        <v>1578</v>
      </c>
      <c r="T2924" s="3">
        <f t="shared" si="91"/>
        <v>57.24</v>
      </c>
      <c r="U2924" s="3">
        <f>IF(AND(R2924&lt;&gt;"_U",N2924&lt;&gt;9999,N2924&lt;&gt;999,L2924&lt;&gt;"Median"),IFERROR(VLOOKUP(A2924,'TA Total'!A:P,16,0),"."),".")</f>
        <v>2757</v>
      </c>
    </row>
    <row r="2925" spans="1:21" x14ac:dyDescent="0.3">
      <c r="A2925" s="1" t="str">
        <f t="shared" si="90"/>
        <v>2018|Marlborough District|$50,001-$70,000</v>
      </c>
      <c r="B2925" t="s">
        <v>18</v>
      </c>
      <c r="C2925" t="s">
        <v>19</v>
      </c>
      <c r="D2925" t="s">
        <v>20</v>
      </c>
      <c r="E2925" t="s">
        <v>21</v>
      </c>
      <c r="F2925">
        <v>2018</v>
      </c>
      <c r="G2925">
        <v>2018</v>
      </c>
      <c r="H2925">
        <v>53</v>
      </c>
      <c r="I2925" t="s">
        <v>77</v>
      </c>
      <c r="J2925">
        <v>99</v>
      </c>
      <c r="K2925" t="s">
        <v>23</v>
      </c>
      <c r="L2925">
        <v>4</v>
      </c>
      <c r="M2925" t="s">
        <v>36</v>
      </c>
      <c r="N2925">
        <v>999</v>
      </c>
      <c r="O2925" t="s">
        <v>42</v>
      </c>
      <c r="P2925">
        <v>0</v>
      </c>
      <c r="T2925" s="3" t="str">
        <f t="shared" si="91"/>
        <v>.</v>
      </c>
      <c r="U2925" s="3" t="str">
        <f>IF(AND(R2925&lt;&gt;"_U",N2925&lt;&gt;9999,N2925&lt;&gt;999,L2925&lt;&gt;"Median"),IFERROR(VLOOKUP(A2925,'TA Total'!A:P,16,0),"."),".")</f>
        <v>.</v>
      </c>
    </row>
    <row r="2926" spans="1:21" x14ac:dyDescent="0.3">
      <c r="A2926" s="1" t="str">
        <f t="shared" si="90"/>
        <v>2018|Marlborough District|$50,001-$70,000</v>
      </c>
      <c r="B2926" t="s">
        <v>18</v>
      </c>
      <c r="C2926" t="s">
        <v>19</v>
      </c>
      <c r="D2926" t="s">
        <v>20</v>
      </c>
      <c r="E2926" t="s">
        <v>21</v>
      </c>
      <c r="F2926">
        <v>2018</v>
      </c>
      <c r="G2926">
        <v>2018</v>
      </c>
      <c r="H2926">
        <v>53</v>
      </c>
      <c r="I2926" t="s">
        <v>77</v>
      </c>
      <c r="J2926">
        <v>99</v>
      </c>
      <c r="K2926" t="s">
        <v>23</v>
      </c>
      <c r="L2926">
        <v>4</v>
      </c>
      <c r="M2926" t="s">
        <v>36</v>
      </c>
      <c r="N2926">
        <v>9999</v>
      </c>
      <c r="O2926" t="s">
        <v>40</v>
      </c>
      <c r="P2926">
        <v>2757</v>
      </c>
      <c r="T2926" s="3" t="str">
        <f t="shared" si="91"/>
        <v>.</v>
      </c>
      <c r="U2926" s="3" t="str">
        <f>IF(AND(R2926&lt;&gt;"_U",N2926&lt;&gt;9999,N2926&lt;&gt;999,L2926&lt;&gt;"Median"),IFERROR(VLOOKUP(A2926,'TA Total'!A:P,16,0),"."),".")</f>
        <v>.</v>
      </c>
    </row>
    <row r="2927" spans="1:21" x14ac:dyDescent="0.3">
      <c r="A2927" s="1" t="str">
        <f t="shared" si="90"/>
        <v>2018|Marlborough District|$50,001-$70,000</v>
      </c>
      <c r="B2927" t="s">
        <v>18</v>
      </c>
      <c r="C2927" t="s">
        <v>19</v>
      </c>
      <c r="D2927" t="s">
        <v>20</v>
      </c>
      <c r="E2927" t="s">
        <v>21</v>
      </c>
      <c r="F2927">
        <v>2018</v>
      </c>
      <c r="G2927">
        <v>2018</v>
      </c>
      <c r="H2927">
        <v>53</v>
      </c>
      <c r="I2927" t="s">
        <v>77</v>
      </c>
      <c r="J2927">
        <v>99</v>
      </c>
      <c r="K2927" t="s">
        <v>23</v>
      </c>
      <c r="L2927">
        <v>4</v>
      </c>
      <c r="M2927" t="s">
        <v>36</v>
      </c>
      <c r="N2927">
        <v>7777</v>
      </c>
      <c r="O2927" t="s">
        <v>37</v>
      </c>
      <c r="P2927">
        <v>2757</v>
      </c>
      <c r="T2927" s="3">
        <f t="shared" si="91"/>
        <v>100</v>
      </c>
      <c r="U2927" s="3">
        <f>IF(AND(R2927&lt;&gt;"_U",N2927&lt;&gt;9999,N2927&lt;&gt;999,L2927&lt;&gt;"Median"),IFERROR(VLOOKUP(A2927,'TA Total'!A:P,16,0),"."),".")</f>
        <v>2757</v>
      </c>
    </row>
    <row r="2928" spans="1:21" x14ac:dyDescent="0.3">
      <c r="A2928" s="1" t="str">
        <f t="shared" si="90"/>
        <v>2018|Marlborough District|$50,001-$70,000</v>
      </c>
      <c r="B2928" t="s">
        <v>18</v>
      </c>
      <c r="C2928" t="s">
        <v>19</v>
      </c>
      <c r="D2928" t="s">
        <v>20</v>
      </c>
      <c r="E2928" t="s">
        <v>21</v>
      </c>
      <c r="F2928">
        <v>2018</v>
      </c>
      <c r="G2928">
        <v>2018</v>
      </c>
      <c r="H2928">
        <v>53</v>
      </c>
      <c r="I2928" t="s">
        <v>77</v>
      </c>
      <c r="J2928">
        <v>99</v>
      </c>
      <c r="K2928" t="s">
        <v>23</v>
      </c>
      <c r="L2928">
        <v>4</v>
      </c>
      <c r="M2928" t="s">
        <v>36</v>
      </c>
      <c r="N2928">
        <v>3</v>
      </c>
      <c r="O2928" t="s">
        <v>25</v>
      </c>
      <c r="P2928">
        <v>357</v>
      </c>
      <c r="T2928" s="3">
        <f t="shared" si="91"/>
        <v>12.95</v>
      </c>
      <c r="U2928" s="3">
        <f>IF(AND(R2928&lt;&gt;"_U",N2928&lt;&gt;9999,N2928&lt;&gt;999,L2928&lt;&gt;"Median"),IFERROR(VLOOKUP(A2928,'TA Total'!A:P,16,0),"."),".")</f>
        <v>2757</v>
      </c>
    </row>
    <row r="2929" spans="1:21" x14ac:dyDescent="0.3">
      <c r="A2929" s="1" t="str">
        <f t="shared" si="90"/>
        <v>2018|Marlborough District|$50,001-$70,000</v>
      </c>
      <c r="B2929" t="s">
        <v>18</v>
      </c>
      <c r="C2929" t="s">
        <v>19</v>
      </c>
      <c r="D2929" t="s">
        <v>20</v>
      </c>
      <c r="E2929" t="s">
        <v>21</v>
      </c>
      <c r="F2929">
        <v>2018</v>
      </c>
      <c r="G2929">
        <v>2018</v>
      </c>
      <c r="H2929">
        <v>53</v>
      </c>
      <c r="I2929" t="s">
        <v>77</v>
      </c>
      <c r="J2929">
        <v>99</v>
      </c>
      <c r="K2929" t="s">
        <v>23</v>
      </c>
      <c r="L2929">
        <v>4</v>
      </c>
      <c r="M2929" t="s">
        <v>36</v>
      </c>
      <c r="N2929">
        <v>2</v>
      </c>
      <c r="O2929" t="s">
        <v>28</v>
      </c>
      <c r="P2929">
        <v>822</v>
      </c>
      <c r="T2929" s="3">
        <f t="shared" si="91"/>
        <v>29.82</v>
      </c>
      <c r="U2929" s="3">
        <f>IF(AND(R2929&lt;&gt;"_U",N2929&lt;&gt;9999,N2929&lt;&gt;999,L2929&lt;&gt;"Median"),IFERROR(VLOOKUP(A2929,'TA Total'!A:P,16,0),"."),".")</f>
        <v>2757</v>
      </c>
    </row>
    <row r="2930" spans="1:21" x14ac:dyDescent="0.3">
      <c r="A2930" s="1" t="str">
        <f t="shared" si="90"/>
        <v>2018|Marlborough District|$70,001-$100,000</v>
      </c>
      <c r="B2930" t="s">
        <v>18</v>
      </c>
      <c r="C2930" t="s">
        <v>19</v>
      </c>
      <c r="D2930" t="s">
        <v>20</v>
      </c>
      <c r="E2930" t="s">
        <v>21</v>
      </c>
      <c r="F2930">
        <v>2018</v>
      </c>
      <c r="G2930">
        <v>2018</v>
      </c>
      <c r="H2930">
        <v>53</v>
      </c>
      <c r="I2930" t="s">
        <v>77</v>
      </c>
      <c r="J2930">
        <v>99</v>
      </c>
      <c r="K2930" t="s">
        <v>23</v>
      </c>
      <c r="L2930">
        <v>5</v>
      </c>
      <c r="M2930" t="s">
        <v>58</v>
      </c>
      <c r="N2930">
        <v>999</v>
      </c>
      <c r="O2930" t="s">
        <v>42</v>
      </c>
      <c r="P2930">
        <v>0</v>
      </c>
      <c r="T2930" s="3" t="str">
        <f t="shared" si="91"/>
        <v>.</v>
      </c>
      <c r="U2930" s="3" t="str">
        <f>IF(AND(R2930&lt;&gt;"_U",N2930&lt;&gt;9999,N2930&lt;&gt;999,L2930&lt;&gt;"Median"),IFERROR(VLOOKUP(A2930,'TA Total'!A:P,16,0),"."),".")</f>
        <v>.</v>
      </c>
    </row>
    <row r="2931" spans="1:21" x14ac:dyDescent="0.3">
      <c r="A2931" s="1" t="str">
        <f t="shared" si="90"/>
        <v>2018|Marlborough District|$70,001-$100,000</v>
      </c>
      <c r="B2931" t="s">
        <v>18</v>
      </c>
      <c r="C2931" t="s">
        <v>19</v>
      </c>
      <c r="D2931" t="s">
        <v>20</v>
      </c>
      <c r="E2931" t="s">
        <v>21</v>
      </c>
      <c r="F2931">
        <v>2018</v>
      </c>
      <c r="G2931">
        <v>2018</v>
      </c>
      <c r="H2931">
        <v>53</v>
      </c>
      <c r="I2931" t="s">
        <v>77</v>
      </c>
      <c r="J2931">
        <v>99</v>
      </c>
      <c r="K2931" t="s">
        <v>23</v>
      </c>
      <c r="L2931">
        <v>5</v>
      </c>
      <c r="M2931" t="s">
        <v>58</v>
      </c>
      <c r="N2931">
        <v>9999</v>
      </c>
      <c r="O2931" t="s">
        <v>40</v>
      </c>
      <c r="P2931">
        <v>2982</v>
      </c>
      <c r="T2931" s="3" t="str">
        <f t="shared" si="91"/>
        <v>.</v>
      </c>
      <c r="U2931" s="3" t="str">
        <f>IF(AND(R2931&lt;&gt;"_U",N2931&lt;&gt;9999,N2931&lt;&gt;999,L2931&lt;&gt;"Median"),IFERROR(VLOOKUP(A2931,'TA Total'!A:P,16,0),"."),".")</f>
        <v>.</v>
      </c>
    </row>
    <row r="2932" spans="1:21" x14ac:dyDescent="0.3">
      <c r="A2932" s="1" t="str">
        <f t="shared" si="90"/>
        <v>2018|Marlborough District|$70,001-$100,000</v>
      </c>
      <c r="B2932" t="s">
        <v>18</v>
      </c>
      <c r="C2932" t="s">
        <v>19</v>
      </c>
      <c r="D2932" t="s">
        <v>20</v>
      </c>
      <c r="E2932" t="s">
        <v>21</v>
      </c>
      <c r="F2932">
        <v>2018</v>
      </c>
      <c r="G2932">
        <v>2018</v>
      </c>
      <c r="H2932">
        <v>53</v>
      </c>
      <c r="I2932" t="s">
        <v>77</v>
      </c>
      <c r="J2932">
        <v>99</v>
      </c>
      <c r="K2932" t="s">
        <v>23</v>
      </c>
      <c r="L2932">
        <v>5</v>
      </c>
      <c r="M2932" t="s">
        <v>58</v>
      </c>
      <c r="N2932">
        <v>7777</v>
      </c>
      <c r="O2932" t="s">
        <v>37</v>
      </c>
      <c r="P2932">
        <v>2982</v>
      </c>
      <c r="T2932" s="3">
        <f t="shared" si="91"/>
        <v>100</v>
      </c>
      <c r="U2932" s="3">
        <f>IF(AND(R2932&lt;&gt;"_U",N2932&lt;&gt;9999,N2932&lt;&gt;999,L2932&lt;&gt;"Median"),IFERROR(VLOOKUP(A2932,'TA Total'!A:P,16,0),"."),".")</f>
        <v>2982</v>
      </c>
    </row>
    <row r="2933" spans="1:21" x14ac:dyDescent="0.3">
      <c r="A2933" s="1" t="str">
        <f t="shared" si="90"/>
        <v>2018|Marlborough District|$70,001-$100,000</v>
      </c>
      <c r="B2933" t="s">
        <v>18</v>
      </c>
      <c r="C2933" t="s">
        <v>19</v>
      </c>
      <c r="D2933" t="s">
        <v>20</v>
      </c>
      <c r="E2933" t="s">
        <v>21</v>
      </c>
      <c r="F2933">
        <v>2018</v>
      </c>
      <c r="G2933">
        <v>2018</v>
      </c>
      <c r="H2933">
        <v>53</v>
      </c>
      <c r="I2933" t="s">
        <v>77</v>
      </c>
      <c r="J2933">
        <v>99</v>
      </c>
      <c r="K2933" t="s">
        <v>23</v>
      </c>
      <c r="L2933">
        <v>5</v>
      </c>
      <c r="M2933" t="s">
        <v>58</v>
      </c>
      <c r="N2933">
        <v>2</v>
      </c>
      <c r="O2933" t="s">
        <v>28</v>
      </c>
      <c r="P2933">
        <v>759</v>
      </c>
      <c r="T2933" s="3">
        <f t="shared" si="91"/>
        <v>25.45</v>
      </c>
      <c r="U2933" s="3">
        <f>IF(AND(R2933&lt;&gt;"_U",N2933&lt;&gt;9999,N2933&lt;&gt;999,L2933&lt;&gt;"Median"),IFERROR(VLOOKUP(A2933,'TA Total'!A:P,16,0),"."),".")</f>
        <v>2982</v>
      </c>
    </row>
    <row r="2934" spans="1:21" x14ac:dyDescent="0.3">
      <c r="A2934" s="1" t="str">
        <f t="shared" si="90"/>
        <v>2018|Marlborough District|$70,001-$100,000</v>
      </c>
      <c r="B2934" t="s">
        <v>18</v>
      </c>
      <c r="C2934" t="s">
        <v>19</v>
      </c>
      <c r="D2934" t="s">
        <v>20</v>
      </c>
      <c r="E2934" t="s">
        <v>21</v>
      </c>
      <c r="F2934">
        <v>2018</v>
      </c>
      <c r="G2934">
        <v>2018</v>
      </c>
      <c r="H2934">
        <v>53</v>
      </c>
      <c r="I2934" t="s">
        <v>77</v>
      </c>
      <c r="J2934">
        <v>99</v>
      </c>
      <c r="K2934" t="s">
        <v>23</v>
      </c>
      <c r="L2934">
        <v>5</v>
      </c>
      <c r="M2934" t="s">
        <v>58</v>
      </c>
      <c r="N2934">
        <v>3</v>
      </c>
      <c r="O2934" t="s">
        <v>25</v>
      </c>
      <c r="P2934">
        <v>333</v>
      </c>
      <c r="T2934" s="3">
        <f t="shared" si="91"/>
        <v>11.17</v>
      </c>
      <c r="U2934" s="3">
        <f>IF(AND(R2934&lt;&gt;"_U",N2934&lt;&gt;9999,N2934&lt;&gt;999,L2934&lt;&gt;"Median"),IFERROR(VLOOKUP(A2934,'TA Total'!A:P,16,0),"."),".")</f>
        <v>2982</v>
      </c>
    </row>
    <row r="2935" spans="1:21" x14ac:dyDescent="0.3">
      <c r="A2935" s="1" t="str">
        <f t="shared" si="90"/>
        <v>2018|Marlborough District|$70,001-$100,000</v>
      </c>
      <c r="B2935" t="s">
        <v>18</v>
      </c>
      <c r="C2935" t="s">
        <v>19</v>
      </c>
      <c r="D2935" t="s">
        <v>20</v>
      </c>
      <c r="E2935" t="s">
        <v>21</v>
      </c>
      <c r="F2935">
        <v>2018</v>
      </c>
      <c r="G2935">
        <v>2018</v>
      </c>
      <c r="H2935">
        <v>53</v>
      </c>
      <c r="I2935" t="s">
        <v>77</v>
      </c>
      <c r="J2935">
        <v>99</v>
      </c>
      <c r="K2935" t="s">
        <v>23</v>
      </c>
      <c r="L2935">
        <v>5</v>
      </c>
      <c r="M2935" t="s">
        <v>58</v>
      </c>
      <c r="N2935">
        <v>1</v>
      </c>
      <c r="O2935" t="s">
        <v>33</v>
      </c>
      <c r="P2935">
        <v>1890</v>
      </c>
      <c r="T2935" s="3">
        <f t="shared" si="91"/>
        <v>63.38</v>
      </c>
      <c r="U2935" s="3">
        <f>IF(AND(R2935&lt;&gt;"_U",N2935&lt;&gt;9999,N2935&lt;&gt;999,L2935&lt;&gt;"Median"),IFERROR(VLOOKUP(A2935,'TA Total'!A:P,16,0),"."),".")</f>
        <v>2982</v>
      </c>
    </row>
    <row r="2936" spans="1:21" x14ac:dyDescent="0.3">
      <c r="A2936" s="1" t="str">
        <f t="shared" si="90"/>
        <v>2018|Marlborough District|$100,001-$150,000</v>
      </c>
      <c r="B2936" t="s">
        <v>18</v>
      </c>
      <c r="C2936" t="s">
        <v>19</v>
      </c>
      <c r="D2936" t="s">
        <v>20</v>
      </c>
      <c r="E2936" t="s">
        <v>21</v>
      </c>
      <c r="F2936">
        <v>2018</v>
      </c>
      <c r="G2936">
        <v>2018</v>
      </c>
      <c r="H2936">
        <v>53</v>
      </c>
      <c r="I2936" t="s">
        <v>77</v>
      </c>
      <c r="J2936">
        <v>99</v>
      </c>
      <c r="K2936" t="s">
        <v>23</v>
      </c>
      <c r="L2936">
        <v>6</v>
      </c>
      <c r="M2936" t="s">
        <v>59</v>
      </c>
      <c r="N2936">
        <v>7777</v>
      </c>
      <c r="O2936" t="s">
        <v>37</v>
      </c>
      <c r="P2936">
        <v>3186</v>
      </c>
      <c r="T2936" s="3">
        <f t="shared" si="91"/>
        <v>100</v>
      </c>
      <c r="U2936" s="3">
        <f>IF(AND(R2936&lt;&gt;"_U",N2936&lt;&gt;9999,N2936&lt;&gt;999,L2936&lt;&gt;"Median"),IFERROR(VLOOKUP(A2936,'TA Total'!A:P,16,0),"."),".")</f>
        <v>3186</v>
      </c>
    </row>
    <row r="2937" spans="1:21" x14ac:dyDescent="0.3">
      <c r="A2937" s="1" t="str">
        <f t="shared" si="90"/>
        <v>2018|Marlborough District|$100,001-$150,000</v>
      </c>
      <c r="B2937" t="s">
        <v>18</v>
      </c>
      <c r="C2937" t="s">
        <v>19</v>
      </c>
      <c r="D2937" t="s">
        <v>20</v>
      </c>
      <c r="E2937" t="s">
        <v>21</v>
      </c>
      <c r="F2937">
        <v>2018</v>
      </c>
      <c r="G2937">
        <v>2018</v>
      </c>
      <c r="H2937">
        <v>53</v>
      </c>
      <c r="I2937" t="s">
        <v>77</v>
      </c>
      <c r="J2937">
        <v>99</v>
      </c>
      <c r="K2937" t="s">
        <v>23</v>
      </c>
      <c r="L2937">
        <v>6</v>
      </c>
      <c r="M2937" t="s">
        <v>59</v>
      </c>
      <c r="N2937">
        <v>2</v>
      </c>
      <c r="O2937" t="s">
        <v>28</v>
      </c>
      <c r="P2937">
        <v>630</v>
      </c>
      <c r="T2937" s="3">
        <f t="shared" si="91"/>
        <v>19.77</v>
      </c>
      <c r="U2937" s="3">
        <f>IF(AND(R2937&lt;&gt;"_U",N2937&lt;&gt;9999,N2937&lt;&gt;999,L2937&lt;&gt;"Median"),IFERROR(VLOOKUP(A2937,'TA Total'!A:P,16,0),"."),".")</f>
        <v>3186</v>
      </c>
    </row>
    <row r="2938" spans="1:21" x14ac:dyDescent="0.3">
      <c r="A2938" s="1" t="str">
        <f t="shared" si="90"/>
        <v>2018|Marlborough District|$100,001-$150,000</v>
      </c>
      <c r="B2938" t="s">
        <v>18</v>
      </c>
      <c r="C2938" t="s">
        <v>19</v>
      </c>
      <c r="D2938" t="s">
        <v>20</v>
      </c>
      <c r="E2938" t="s">
        <v>21</v>
      </c>
      <c r="F2938">
        <v>2018</v>
      </c>
      <c r="G2938">
        <v>2018</v>
      </c>
      <c r="H2938">
        <v>53</v>
      </c>
      <c r="I2938" t="s">
        <v>77</v>
      </c>
      <c r="J2938">
        <v>99</v>
      </c>
      <c r="K2938" t="s">
        <v>23</v>
      </c>
      <c r="L2938">
        <v>6</v>
      </c>
      <c r="M2938" t="s">
        <v>59</v>
      </c>
      <c r="N2938">
        <v>3</v>
      </c>
      <c r="O2938" t="s">
        <v>25</v>
      </c>
      <c r="P2938">
        <v>444</v>
      </c>
      <c r="T2938" s="3">
        <f t="shared" si="91"/>
        <v>13.94</v>
      </c>
      <c r="U2938" s="3">
        <f>IF(AND(R2938&lt;&gt;"_U",N2938&lt;&gt;9999,N2938&lt;&gt;999,L2938&lt;&gt;"Median"),IFERROR(VLOOKUP(A2938,'TA Total'!A:P,16,0),"."),".")</f>
        <v>3186</v>
      </c>
    </row>
    <row r="2939" spans="1:21" x14ac:dyDescent="0.3">
      <c r="A2939" s="1" t="str">
        <f t="shared" si="90"/>
        <v>2018|Marlborough District|$100,001-$150,000</v>
      </c>
      <c r="B2939" t="s">
        <v>18</v>
      </c>
      <c r="C2939" t="s">
        <v>19</v>
      </c>
      <c r="D2939" t="s">
        <v>20</v>
      </c>
      <c r="E2939" t="s">
        <v>21</v>
      </c>
      <c r="F2939">
        <v>2018</v>
      </c>
      <c r="G2939">
        <v>2018</v>
      </c>
      <c r="H2939">
        <v>53</v>
      </c>
      <c r="I2939" t="s">
        <v>77</v>
      </c>
      <c r="J2939">
        <v>99</v>
      </c>
      <c r="K2939" t="s">
        <v>23</v>
      </c>
      <c r="L2939">
        <v>6</v>
      </c>
      <c r="M2939" t="s">
        <v>59</v>
      </c>
      <c r="N2939">
        <v>1</v>
      </c>
      <c r="O2939" t="s">
        <v>33</v>
      </c>
      <c r="P2939">
        <v>2112</v>
      </c>
      <c r="T2939" s="3">
        <f t="shared" si="91"/>
        <v>66.290000000000006</v>
      </c>
      <c r="U2939" s="3">
        <f>IF(AND(R2939&lt;&gt;"_U",N2939&lt;&gt;9999,N2939&lt;&gt;999,L2939&lt;&gt;"Median"),IFERROR(VLOOKUP(A2939,'TA Total'!A:P,16,0),"."),".")</f>
        <v>3186</v>
      </c>
    </row>
    <row r="2940" spans="1:21" x14ac:dyDescent="0.3">
      <c r="A2940" s="1" t="str">
        <f t="shared" si="90"/>
        <v>2018|Marlborough District|$100,001-$150,000</v>
      </c>
      <c r="B2940" t="s">
        <v>18</v>
      </c>
      <c r="C2940" t="s">
        <v>19</v>
      </c>
      <c r="D2940" t="s">
        <v>20</v>
      </c>
      <c r="E2940" t="s">
        <v>21</v>
      </c>
      <c r="F2940">
        <v>2018</v>
      </c>
      <c r="G2940">
        <v>2018</v>
      </c>
      <c r="H2940">
        <v>53</v>
      </c>
      <c r="I2940" t="s">
        <v>77</v>
      </c>
      <c r="J2940">
        <v>99</v>
      </c>
      <c r="K2940" t="s">
        <v>23</v>
      </c>
      <c r="L2940">
        <v>6</v>
      </c>
      <c r="M2940" t="s">
        <v>59</v>
      </c>
      <c r="N2940">
        <v>9999</v>
      </c>
      <c r="O2940" t="s">
        <v>40</v>
      </c>
      <c r="P2940">
        <v>3186</v>
      </c>
      <c r="T2940" s="3" t="str">
        <f t="shared" si="91"/>
        <v>.</v>
      </c>
      <c r="U2940" s="3" t="str">
        <f>IF(AND(R2940&lt;&gt;"_U",N2940&lt;&gt;9999,N2940&lt;&gt;999,L2940&lt;&gt;"Median"),IFERROR(VLOOKUP(A2940,'TA Total'!A:P,16,0),"."),".")</f>
        <v>.</v>
      </c>
    </row>
    <row r="2941" spans="1:21" x14ac:dyDescent="0.3">
      <c r="A2941" s="1" t="str">
        <f t="shared" si="90"/>
        <v>2018|Marlborough District|$100,001-$150,000</v>
      </c>
      <c r="B2941" t="s">
        <v>18</v>
      </c>
      <c r="C2941" t="s">
        <v>19</v>
      </c>
      <c r="D2941" t="s">
        <v>20</v>
      </c>
      <c r="E2941" t="s">
        <v>21</v>
      </c>
      <c r="F2941">
        <v>2018</v>
      </c>
      <c r="G2941">
        <v>2018</v>
      </c>
      <c r="H2941">
        <v>53</v>
      </c>
      <c r="I2941" t="s">
        <v>77</v>
      </c>
      <c r="J2941">
        <v>99</v>
      </c>
      <c r="K2941" t="s">
        <v>23</v>
      </c>
      <c r="L2941">
        <v>6</v>
      </c>
      <c r="M2941" t="s">
        <v>59</v>
      </c>
      <c r="N2941">
        <v>999</v>
      </c>
      <c r="O2941" t="s">
        <v>42</v>
      </c>
      <c r="P2941">
        <v>0</v>
      </c>
      <c r="T2941" s="3" t="str">
        <f t="shared" si="91"/>
        <v>.</v>
      </c>
      <c r="U2941" s="3" t="str">
        <f>IF(AND(R2941&lt;&gt;"_U",N2941&lt;&gt;9999,N2941&lt;&gt;999,L2941&lt;&gt;"Median"),IFERROR(VLOOKUP(A2941,'TA Total'!A:P,16,0),"."),".")</f>
        <v>.</v>
      </c>
    </row>
    <row r="2942" spans="1:21" x14ac:dyDescent="0.3">
      <c r="A2942" s="1" t="str">
        <f t="shared" si="90"/>
        <v>2018|Marlborough District|$150,001-$200,000</v>
      </c>
      <c r="B2942" t="s">
        <v>18</v>
      </c>
      <c r="C2942" t="s">
        <v>19</v>
      </c>
      <c r="D2942" t="s">
        <v>20</v>
      </c>
      <c r="E2942" t="s">
        <v>21</v>
      </c>
      <c r="F2942">
        <v>2018</v>
      </c>
      <c r="G2942">
        <v>2018</v>
      </c>
      <c r="H2942">
        <v>53</v>
      </c>
      <c r="I2942" t="s">
        <v>77</v>
      </c>
      <c r="J2942">
        <v>99</v>
      </c>
      <c r="K2942" t="s">
        <v>23</v>
      </c>
      <c r="L2942">
        <v>7</v>
      </c>
      <c r="M2942" t="s">
        <v>43</v>
      </c>
      <c r="N2942">
        <v>3</v>
      </c>
      <c r="O2942" t="s">
        <v>25</v>
      </c>
      <c r="P2942">
        <v>492</v>
      </c>
      <c r="T2942" s="3">
        <f t="shared" si="91"/>
        <v>25.83</v>
      </c>
      <c r="U2942" s="3">
        <f>IF(AND(R2942&lt;&gt;"_U",N2942&lt;&gt;9999,N2942&lt;&gt;999,L2942&lt;&gt;"Median"),IFERROR(VLOOKUP(A2942,'TA Total'!A:P,16,0),"."),".")</f>
        <v>1905</v>
      </c>
    </row>
    <row r="2943" spans="1:21" x14ac:dyDescent="0.3">
      <c r="A2943" s="1" t="str">
        <f t="shared" si="90"/>
        <v>2018|Marlborough District|$150,001-$200,000</v>
      </c>
      <c r="B2943" t="s">
        <v>18</v>
      </c>
      <c r="C2943" t="s">
        <v>19</v>
      </c>
      <c r="D2943" t="s">
        <v>20</v>
      </c>
      <c r="E2943" t="s">
        <v>21</v>
      </c>
      <c r="F2943">
        <v>2018</v>
      </c>
      <c r="G2943">
        <v>2018</v>
      </c>
      <c r="H2943">
        <v>53</v>
      </c>
      <c r="I2943" t="s">
        <v>77</v>
      </c>
      <c r="J2943">
        <v>99</v>
      </c>
      <c r="K2943" t="s">
        <v>23</v>
      </c>
      <c r="L2943">
        <v>7</v>
      </c>
      <c r="M2943" t="s">
        <v>43</v>
      </c>
      <c r="N2943">
        <v>1</v>
      </c>
      <c r="O2943" t="s">
        <v>33</v>
      </c>
      <c r="P2943">
        <v>1176</v>
      </c>
      <c r="T2943" s="3">
        <f t="shared" si="91"/>
        <v>61.73</v>
      </c>
      <c r="U2943" s="3">
        <f>IF(AND(R2943&lt;&gt;"_U",N2943&lt;&gt;9999,N2943&lt;&gt;999,L2943&lt;&gt;"Median"),IFERROR(VLOOKUP(A2943,'TA Total'!A:P,16,0),"."),".")</f>
        <v>1905</v>
      </c>
    </row>
    <row r="2944" spans="1:21" x14ac:dyDescent="0.3">
      <c r="A2944" s="1" t="str">
        <f t="shared" si="90"/>
        <v>2018|Marlborough District|$150,001-$200,000</v>
      </c>
      <c r="B2944" t="s">
        <v>18</v>
      </c>
      <c r="C2944" t="s">
        <v>19</v>
      </c>
      <c r="D2944" t="s">
        <v>20</v>
      </c>
      <c r="E2944" t="s">
        <v>21</v>
      </c>
      <c r="F2944">
        <v>2018</v>
      </c>
      <c r="G2944">
        <v>2018</v>
      </c>
      <c r="H2944">
        <v>53</v>
      </c>
      <c r="I2944" t="s">
        <v>77</v>
      </c>
      <c r="J2944">
        <v>99</v>
      </c>
      <c r="K2944" t="s">
        <v>23</v>
      </c>
      <c r="L2944">
        <v>7</v>
      </c>
      <c r="M2944" t="s">
        <v>43</v>
      </c>
      <c r="N2944">
        <v>2</v>
      </c>
      <c r="O2944" t="s">
        <v>28</v>
      </c>
      <c r="P2944">
        <v>237</v>
      </c>
      <c r="T2944" s="3">
        <f t="shared" si="91"/>
        <v>12.44</v>
      </c>
      <c r="U2944" s="3">
        <f>IF(AND(R2944&lt;&gt;"_U",N2944&lt;&gt;9999,N2944&lt;&gt;999,L2944&lt;&gt;"Median"),IFERROR(VLOOKUP(A2944,'TA Total'!A:P,16,0),"."),".")</f>
        <v>1905</v>
      </c>
    </row>
    <row r="2945" spans="1:21" x14ac:dyDescent="0.3">
      <c r="A2945" s="1" t="str">
        <f t="shared" si="90"/>
        <v>2018|Marlborough District|$150,001-$200,000</v>
      </c>
      <c r="B2945" t="s">
        <v>18</v>
      </c>
      <c r="C2945" t="s">
        <v>19</v>
      </c>
      <c r="D2945" t="s">
        <v>20</v>
      </c>
      <c r="E2945" t="s">
        <v>21</v>
      </c>
      <c r="F2945">
        <v>2018</v>
      </c>
      <c r="G2945">
        <v>2018</v>
      </c>
      <c r="H2945">
        <v>53</v>
      </c>
      <c r="I2945" t="s">
        <v>77</v>
      </c>
      <c r="J2945">
        <v>99</v>
      </c>
      <c r="K2945" t="s">
        <v>23</v>
      </c>
      <c r="L2945">
        <v>7</v>
      </c>
      <c r="M2945" t="s">
        <v>43</v>
      </c>
      <c r="N2945">
        <v>999</v>
      </c>
      <c r="O2945" t="s">
        <v>42</v>
      </c>
      <c r="P2945">
        <v>0</v>
      </c>
      <c r="T2945" s="3" t="str">
        <f t="shared" si="91"/>
        <v>.</v>
      </c>
      <c r="U2945" s="3" t="str">
        <f>IF(AND(R2945&lt;&gt;"_U",N2945&lt;&gt;9999,N2945&lt;&gt;999,L2945&lt;&gt;"Median"),IFERROR(VLOOKUP(A2945,'TA Total'!A:P,16,0),"."),".")</f>
        <v>.</v>
      </c>
    </row>
    <row r="2946" spans="1:21" x14ac:dyDescent="0.3">
      <c r="A2946" s="1" t="str">
        <f t="shared" si="90"/>
        <v>2018|Marlborough District|$150,001-$200,000</v>
      </c>
      <c r="B2946" t="s">
        <v>18</v>
      </c>
      <c r="C2946" t="s">
        <v>19</v>
      </c>
      <c r="D2946" t="s">
        <v>20</v>
      </c>
      <c r="E2946" t="s">
        <v>21</v>
      </c>
      <c r="F2946">
        <v>2018</v>
      </c>
      <c r="G2946">
        <v>2018</v>
      </c>
      <c r="H2946">
        <v>53</v>
      </c>
      <c r="I2946" t="s">
        <v>77</v>
      </c>
      <c r="J2946">
        <v>99</v>
      </c>
      <c r="K2946" t="s">
        <v>23</v>
      </c>
      <c r="L2946">
        <v>7</v>
      </c>
      <c r="M2946" t="s">
        <v>43</v>
      </c>
      <c r="N2946">
        <v>9999</v>
      </c>
      <c r="O2946" t="s">
        <v>40</v>
      </c>
      <c r="P2946">
        <v>1905</v>
      </c>
      <c r="T2946" s="3" t="str">
        <f t="shared" si="91"/>
        <v>.</v>
      </c>
      <c r="U2946" s="3" t="str">
        <f>IF(AND(R2946&lt;&gt;"_U",N2946&lt;&gt;9999,N2946&lt;&gt;999,L2946&lt;&gt;"Median"),IFERROR(VLOOKUP(A2946,'TA Total'!A:P,16,0),"."),".")</f>
        <v>.</v>
      </c>
    </row>
    <row r="2947" spans="1:21" x14ac:dyDescent="0.3">
      <c r="A2947" s="1" t="str">
        <f t="shared" ref="A2947:A3010" si="92">G2947&amp;"|"&amp;I2947&amp;"|"&amp;M2947</f>
        <v>2018|Marlborough District|$150,001-$200,000</v>
      </c>
      <c r="B2947" t="s">
        <v>18</v>
      </c>
      <c r="C2947" t="s">
        <v>19</v>
      </c>
      <c r="D2947" t="s">
        <v>20</v>
      </c>
      <c r="E2947" t="s">
        <v>21</v>
      </c>
      <c r="F2947">
        <v>2018</v>
      </c>
      <c r="G2947">
        <v>2018</v>
      </c>
      <c r="H2947">
        <v>53</v>
      </c>
      <c r="I2947" t="s">
        <v>77</v>
      </c>
      <c r="J2947">
        <v>99</v>
      </c>
      <c r="K2947" t="s">
        <v>23</v>
      </c>
      <c r="L2947">
        <v>7</v>
      </c>
      <c r="M2947" t="s">
        <v>43</v>
      </c>
      <c r="N2947">
        <v>7777</v>
      </c>
      <c r="O2947" t="s">
        <v>37</v>
      </c>
      <c r="P2947">
        <v>1905</v>
      </c>
      <c r="T2947" s="3">
        <f t="shared" ref="T2947:T3010" si="93">IF(AND(R2947&lt;&gt;"_U",R2947&lt;&gt;"c",N2947&lt;&gt;999,N2947&lt;&gt;9999,L2947&lt;&gt;"Median"),IFERROR((ROUND(P2947/U2947*100,2)),"."),".")</f>
        <v>100</v>
      </c>
      <c r="U2947" s="3">
        <f>IF(AND(R2947&lt;&gt;"_U",N2947&lt;&gt;9999,N2947&lt;&gt;999,L2947&lt;&gt;"Median"),IFERROR(VLOOKUP(A2947,'TA Total'!A:P,16,0),"."),".")</f>
        <v>1905</v>
      </c>
    </row>
    <row r="2948" spans="1:21" x14ac:dyDescent="0.3">
      <c r="A2948" s="1" t="str">
        <f t="shared" si="92"/>
        <v>2018|Marlborough District|$200,001 or more</v>
      </c>
      <c r="B2948" t="s">
        <v>18</v>
      </c>
      <c r="C2948" t="s">
        <v>19</v>
      </c>
      <c r="D2948" t="s">
        <v>20</v>
      </c>
      <c r="E2948" t="s">
        <v>21</v>
      </c>
      <c r="F2948">
        <v>2018</v>
      </c>
      <c r="G2948">
        <v>2018</v>
      </c>
      <c r="H2948">
        <v>53</v>
      </c>
      <c r="I2948" t="s">
        <v>77</v>
      </c>
      <c r="J2948">
        <v>99</v>
      </c>
      <c r="K2948" t="s">
        <v>23</v>
      </c>
      <c r="L2948">
        <v>8</v>
      </c>
      <c r="M2948" t="s">
        <v>27</v>
      </c>
      <c r="N2948">
        <v>9999</v>
      </c>
      <c r="O2948" t="s">
        <v>40</v>
      </c>
      <c r="R2948" t="s">
        <v>29</v>
      </c>
      <c r="S2948" t="s">
        <v>30</v>
      </c>
      <c r="T2948" s="3" t="str">
        <f t="shared" si="93"/>
        <v>.</v>
      </c>
      <c r="U2948" s="3" t="str">
        <f>IF(AND(R2948&lt;&gt;"_U",N2948&lt;&gt;9999,N2948&lt;&gt;999,L2948&lt;&gt;"Median"),IFERROR(VLOOKUP(A2948,'TA Total'!A:P,16,0),"."),".")</f>
        <v>.</v>
      </c>
    </row>
    <row r="2949" spans="1:21" x14ac:dyDescent="0.3">
      <c r="A2949" s="1" t="str">
        <f t="shared" si="92"/>
        <v>2018|Marlborough District|$200,001 or more</v>
      </c>
      <c r="B2949" t="s">
        <v>18</v>
      </c>
      <c r="C2949" t="s">
        <v>19</v>
      </c>
      <c r="D2949" t="s">
        <v>20</v>
      </c>
      <c r="E2949" t="s">
        <v>21</v>
      </c>
      <c r="F2949">
        <v>2018</v>
      </c>
      <c r="G2949">
        <v>2018</v>
      </c>
      <c r="H2949">
        <v>53</v>
      </c>
      <c r="I2949" t="s">
        <v>77</v>
      </c>
      <c r="J2949">
        <v>99</v>
      </c>
      <c r="K2949" t="s">
        <v>23</v>
      </c>
      <c r="L2949">
        <v>8</v>
      </c>
      <c r="M2949" t="s">
        <v>27</v>
      </c>
      <c r="N2949">
        <v>2</v>
      </c>
      <c r="O2949" t="s">
        <v>28</v>
      </c>
      <c r="R2949" t="s">
        <v>29</v>
      </c>
      <c r="S2949" t="s">
        <v>30</v>
      </c>
      <c r="T2949" s="3" t="str">
        <f t="shared" si="93"/>
        <v>.</v>
      </c>
      <c r="U2949" s="3" t="str">
        <f>IF(AND(R2949&lt;&gt;"_U",N2949&lt;&gt;9999,N2949&lt;&gt;999,L2949&lt;&gt;"Median"),IFERROR(VLOOKUP(A2949,'TA Total'!A:P,16,0),"."),".")</f>
        <v>.</v>
      </c>
    </row>
    <row r="2950" spans="1:21" x14ac:dyDescent="0.3">
      <c r="A2950" s="1" t="str">
        <f t="shared" si="92"/>
        <v>2018|Marlborough District|$200,001 or more</v>
      </c>
      <c r="B2950" t="s">
        <v>18</v>
      </c>
      <c r="C2950" t="s">
        <v>19</v>
      </c>
      <c r="D2950" t="s">
        <v>20</v>
      </c>
      <c r="E2950" t="s">
        <v>21</v>
      </c>
      <c r="F2950">
        <v>2018</v>
      </c>
      <c r="G2950">
        <v>2018</v>
      </c>
      <c r="H2950">
        <v>53</v>
      </c>
      <c r="I2950" t="s">
        <v>77</v>
      </c>
      <c r="J2950">
        <v>99</v>
      </c>
      <c r="K2950" t="s">
        <v>23</v>
      </c>
      <c r="L2950">
        <v>8</v>
      </c>
      <c r="M2950" t="s">
        <v>27</v>
      </c>
      <c r="N2950">
        <v>1</v>
      </c>
      <c r="O2950" t="s">
        <v>33</v>
      </c>
      <c r="R2950" t="s">
        <v>29</v>
      </c>
      <c r="S2950" t="s">
        <v>30</v>
      </c>
      <c r="T2950" s="3" t="str">
        <f t="shared" si="93"/>
        <v>.</v>
      </c>
      <c r="U2950" s="3" t="str">
        <f>IF(AND(R2950&lt;&gt;"_U",N2950&lt;&gt;9999,N2950&lt;&gt;999,L2950&lt;&gt;"Median"),IFERROR(VLOOKUP(A2950,'TA Total'!A:P,16,0),"."),".")</f>
        <v>.</v>
      </c>
    </row>
    <row r="2951" spans="1:21" x14ac:dyDescent="0.3">
      <c r="A2951" s="1" t="str">
        <f t="shared" si="92"/>
        <v>2018|Marlborough District|$200,001 or more</v>
      </c>
      <c r="B2951" t="s">
        <v>18</v>
      </c>
      <c r="C2951" t="s">
        <v>19</v>
      </c>
      <c r="D2951" t="s">
        <v>20</v>
      </c>
      <c r="E2951" t="s">
        <v>21</v>
      </c>
      <c r="F2951">
        <v>2018</v>
      </c>
      <c r="G2951">
        <v>2018</v>
      </c>
      <c r="H2951">
        <v>53</v>
      </c>
      <c r="I2951" t="s">
        <v>77</v>
      </c>
      <c r="J2951">
        <v>99</v>
      </c>
      <c r="K2951" t="s">
        <v>23</v>
      </c>
      <c r="L2951">
        <v>8</v>
      </c>
      <c r="M2951" t="s">
        <v>27</v>
      </c>
      <c r="N2951">
        <v>7777</v>
      </c>
      <c r="O2951" t="s">
        <v>37</v>
      </c>
      <c r="R2951" t="s">
        <v>29</v>
      </c>
      <c r="S2951" t="s">
        <v>30</v>
      </c>
      <c r="T2951" s="3" t="str">
        <f t="shared" si="93"/>
        <v>.</v>
      </c>
      <c r="U2951" s="3" t="str">
        <f>IF(AND(R2951&lt;&gt;"_U",N2951&lt;&gt;9999,N2951&lt;&gt;999,L2951&lt;&gt;"Median"),IFERROR(VLOOKUP(A2951,'TA Total'!A:P,16,0),"."),".")</f>
        <v>.</v>
      </c>
    </row>
    <row r="2952" spans="1:21" x14ac:dyDescent="0.3">
      <c r="A2952" s="1" t="str">
        <f t="shared" si="92"/>
        <v>2018|Marlborough District|$200,001 or more</v>
      </c>
      <c r="B2952" t="s">
        <v>18</v>
      </c>
      <c r="C2952" t="s">
        <v>19</v>
      </c>
      <c r="D2952" t="s">
        <v>20</v>
      </c>
      <c r="E2952" t="s">
        <v>21</v>
      </c>
      <c r="F2952">
        <v>2018</v>
      </c>
      <c r="G2952">
        <v>2018</v>
      </c>
      <c r="H2952">
        <v>53</v>
      </c>
      <c r="I2952" t="s">
        <v>77</v>
      </c>
      <c r="J2952">
        <v>99</v>
      </c>
      <c r="K2952" t="s">
        <v>23</v>
      </c>
      <c r="L2952">
        <v>8</v>
      </c>
      <c r="M2952" t="s">
        <v>27</v>
      </c>
      <c r="N2952">
        <v>999</v>
      </c>
      <c r="O2952" t="s">
        <v>42</v>
      </c>
      <c r="R2952" t="s">
        <v>29</v>
      </c>
      <c r="S2952" t="s">
        <v>30</v>
      </c>
      <c r="T2952" s="3" t="str">
        <f t="shared" si="93"/>
        <v>.</v>
      </c>
      <c r="U2952" s="3" t="str">
        <f>IF(AND(R2952&lt;&gt;"_U",N2952&lt;&gt;9999,N2952&lt;&gt;999,L2952&lt;&gt;"Median"),IFERROR(VLOOKUP(A2952,'TA Total'!A:P,16,0),"."),".")</f>
        <v>.</v>
      </c>
    </row>
    <row r="2953" spans="1:21" x14ac:dyDescent="0.3">
      <c r="A2953" s="1" t="str">
        <f t="shared" si="92"/>
        <v>2018|Marlborough District|$200,001 or more</v>
      </c>
      <c r="B2953" t="s">
        <v>18</v>
      </c>
      <c r="C2953" t="s">
        <v>19</v>
      </c>
      <c r="D2953" t="s">
        <v>20</v>
      </c>
      <c r="E2953" t="s">
        <v>21</v>
      </c>
      <c r="F2953">
        <v>2018</v>
      </c>
      <c r="G2953">
        <v>2018</v>
      </c>
      <c r="H2953">
        <v>53</v>
      </c>
      <c r="I2953" t="s">
        <v>77</v>
      </c>
      <c r="J2953">
        <v>99</v>
      </c>
      <c r="K2953" t="s">
        <v>23</v>
      </c>
      <c r="L2953">
        <v>8</v>
      </c>
      <c r="M2953" t="s">
        <v>27</v>
      </c>
      <c r="N2953">
        <v>3</v>
      </c>
      <c r="O2953" t="s">
        <v>25</v>
      </c>
      <c r="R2953" t="s">
        <v>29</v>
      </c>
      <c r="S2953" t="s">
        <v>30</v>
      </c>
      <c r="T2953" s="3" t="str">
        <f t="shared" si="93"/>
        <v>.</v>
      </c>
      <c r="U2953" s="3" t="str">
        <f>IF(AND(R2953&lt;&gt;"_U",N2953&lt;&gt;9999,N2953&lt;&gt;999,L2953&lt;&gt;"Median"),IFERROR(VLOOKUP(A2953,'TA Total'!A:P,16,0),"."),".")</f>
        <v>.</v>
      </c>
    </row>
    <row r="2954" spans="1:21" x14ac:dyDescent="0.3">
      <c r="A2954" s="1" t="str">
        <f t="shared" si="92"/>
        <v>2018|Marlborough District|Total stated - total household income</v>
      </c>
      <c r="B2954" t="s">
        <v>18</v>
      </c>
      <c r="C2954" t="s">
        <v>19</v>
      </c>
      <c r="D2954" t="s">
        <v>20</v>
      </c>
      <c r="E2954" t="s">
        <v>21</v>
      </c>
      <c r="F2954">
        <v>2018</v>
      </c>
      <c r="G2954">
        <v>2018</v>
      </c>
      <c r="H2954">
        <v>53</v>
      </c>
      <c r="I2954" t="s">
        <v>77</v>
      </c>
      <c r="J2954">
        <v>99</v>
      </c>
      <c r="K2954" t="s">
        <v>23</v>
      </c>
      <c r="L2954">
        <v>77</v>
      </c>
      <c r="M2954" t="s">
        <v>32</v>
      </c>
      <c r="N2954">
        <v>999</v>
      </c>
      <c r="O2954" t="s">
        <v>42</v>
      </c>
      <c r="P2954">
        <v>0</v>
      </c>
      <c r="T2954" s="3" t="str">
        <f t="shared" si="93"/>
        <v>.</v>
      </c>
      <c r="U2954" s="3" t="str">
        <f>IF(AND(R2954&lt;&gt;"_U",N2954&lt;&gt;9999,N2954&lt;&gt;999,L2954&lt;&gt;"Median"),IFERROR(VLOOKUP(A2954,'TA Total'!A:P,16,0),"."),".")</f>
        <v>.</v>
      </c>
    </row>
    <row r="2955" spans="1:21" x14ac:dyDescent="0.3">
      <c r="A2955" s="1" t="str">
        <f t="shared" si="92"/>
        <v>2018|Marlborough District|Total stated - total household income</v>
      </c>
      <c r="B2955" t="s">
        <v>18</v>
      </c>
      <c r="C2955" t="s">
        <v>19</v>
      </c>
      <c r="D2955" t="s">
        <v>20</v>
      </c>
      <c r="E2955" t="s">
        <v>21</v>
      </c>
      <c r="F2955">
        <v>2018</v>
      </c>
      <c r="G2955">
        <v>2018</v>
      </c>
      <c r="H2955">
        <v>53</v>
      </c>
      <c r="I2955" t="s">
        <v>77</v>
      </c>
      <c r="J2955">
        <v>99</v>
      </c>
      <c r="K2955" t="s">
        <v>23</v>
      </c>
      <c r="L2955">
        <v>77</v>
      </c>
      <c r="M2955" t="s">
        <v>32</v>
      </c>
      <c r="N2955">
        <v>3</v>
      </c>
      <c r="O2955" t="s">
        <v>25</v>
      </c>
      <c r="P2955">
        <v>2484</v>
      </c>
      <c r="T2955" s="3">
        <f t="shared" si="93"/>
        <v>14.28</v>
      </c>
      <c r="U2955" s="3">
        <f>IF(AND(R2955&lt;&gt;"_U",N2955&lt;&gt;9999,N2955&lt;&gt;999,L2955&lt;&gt;"Median"),IFERROR(VLOOKUP(A2955,'TA Total'!A:P,16,0),"."),".")</f>
        <v>17394</v>
      </c>
    </row>
    <row r="2956" spans="1:21" x14ac:dyDescent="0.3">
      <c r="A2956" s="1" t="str">
        <f t="shared" si="92"/>
        <v>2018|Marlborough District|Total stated - total household income</v>
      </c>
      <c r="B2956" t="s">
        <v>18</v>
      </c>
      <c r="C2956" t="s">
        <v>19</v>
      </c>
      <c r="D2956" t="s">
        <v>20</v>
      </c>
      <c r="E2956" t="s">
        <v>21</v>
      </c>
      <c r="F2956">
        <v>2018</v>
      </c>
      <c r="G2956">
        <v>2018</v>
      </c>
      <c r="H2956">
        <v>53</v>
      </c>
      <c r="I2956" t="s">
        <v>77</v>
      </c>
      <c r="J2956">
        <v>99</v>
      </c>
      <c r="K2956" t="s">
        <v>23</v>
      </c>
      <c r="L2956">
        <v>77</v>
      </c>
      <c r="M2956" t="s">
        <v>32</v>
      </c>
      <c r="N2956">
        <v>7777</v>
      </c>
      <c r="O2956" t="s">
        <v>37</v>
      </c>
      <c r="P2956">
        <v>17394</v>
      </c>
      <c r="T2956" s="3">
        <f t="shared" si="93"/>
        <v>100</v>
      </c>
      <c r="U2956" s="3">
        <f>IF(AND(R2956&lt;&gt;"_U",N2956&lt;&gt;9999,N2956&lt;&gt;999,L2956&lt;&gt;"Median"),IFERROR(VLOOKUP(A2956,'TA Total'!A:P,16,0),"."),".")</f>
        <v>17394</v>
      </c>
    </row>
    <row r="2957" spans="1:21" x14ac:dyDescent="0.3">
      <c r="A2957" s="1" t="str">
        <f t="shared" si="92"/>
        <v>2018|Marlborough District|Total stated - total household income</v>
      </c>
      <c r="B2957" t="s">
        <v>18</v>
      </c>
      <c r="C2957" t="s">
        <v>19</v>
      </c>
      <c r="D2957" t="s">
        <v>20</v>
      </c>
      <c r="E2957" t="s">
        <v>21</v>
      </c>
      <c r="F2957">
        <v>2018</v>
      </c>
      <c r="G2957">
        <v>2018</v>
      </c>
      <c r="H2957">
        <v>53</v>
      </c>
      <c r="I2957" t="s">
        <v>77</v>
      </c>
      <c r="J2957">
        <v>99</v>
      </c>
      <c r="K2957" t="s">
        <v>23</v>
      </c>
      <c r="L2957">
        <v>77</v>
      </c>
      <c r="M2957" t="s">
        <v>32</v>
      </c>
      <c r="N2957">
        <v>1</v>
      </c>
      <c r="O2957" t="s">
        <v>33</v>
      </c>
      <c r="P2957">
        <v>10188</v>
      </c>
      <c r="T2957" s="3">
        <f t="shared" si="93"/>
        <v>58.57</v>
      </c>
      <c r="U2957" s="3">
        <f>IF(AND(R2957&lt;&gt;"_U",N2957&lt;&gt;9999,N2957&lt;&gt;999,L2957&lt;&gt;"Median"),IFERROR(VLOOKUP(A2957,'TA Total'!A:P,16,0),"."),".")</f>
        <v>17394</v>
      </c>
    </row>
    <row r="2958" spans="1:21" x14ac:dyDescent="0.3">
      <c r="A2958" s="1" t="str">
        <f t="shared" si="92"/>
        <v>2018|Marlborough District|Total stated - total household income</v>
      </c>
      <c r="B2958" t="s">
        <v>18</v>
      </c>
      <c r="C2958" t="s">
        <v>19</v>
      </c>
      <c r="D2958" t="s">
        <v>20</v>
      </c>
      <c r="E2958" t="s">
        <v>21</v>
      </c>
      <c r="F2958">
        <v>2018</v>
      </c>
      <c r="G2958">
        <v>2018</v>
      </c>
      <c r="H2958">
        <v>53</v>
      </c>
      <c r="I2958" t="s">
        <v>77</v>
      </c>
      <c r="J2958">
        <v>99</v>
      </c>
      <c r="K2958" t="s">
        <v>23</v>
      </c>
      <c r="L2958">
        <v>77</v>
      </c>
      <c r="M2958" t="s">
        <v>32</v>
      </c>
      <c r="N2958">
        <v>9999</v>
      </c>
      <c r="O2958" t="s">
        <v>40</v>
      </c>
      <c r="P2958">
        <v>17397</v>
      </c>
      <c r="T2958" s="3" t="str">
        <f t="shared" si="93"/>
        <v>.</v>
      </c>
      <c r="U2958" s="3" t="str">
        <f>IF(AND(R2958&lt;&gt;"_U",N2958&lt;&gt;9999,N2958&lt;&gt;999,L2958&lt;&gt;"Median"),IFERROR(VLOOKUP(A2958,'TA Total'!A:P,16,0),"."),".")</f>
        <v>.</v>
      </c>
    </row>
    <row r="2959" spans="1:21" x14ac:dyDescent="0.3">
      <c r="A2959" s="1" t="str">
        <f t="shared" si="92"/>
        <v>2018|Marlborough District|Total stated - total household income</v>
      </c>
      <c r="B2959" t="s">
        <v>18</v>
      </c>
      <c r="C2959" t="s">
        <v>19</v>
      </c>
      <c r="D2959" t="s">
        <v>20</v>
      </c>
      <c r="E2959" t="s">
        <v>21</v>
      </c>
      <c r="F2959">
        <v>2018</v>
      </c>
      <c r="G2959">
        <v>2018</v>
      </c>
      <c r="H2959">
        <v>53</v>
      </c>
      <c r="I2959" t="s">
        <v>77</v>
      </c>
      <c r="J2959">
        <v>99</v>
      </c>
      <c r="K2959" t="s">
        <v>23</v>
      </c>
      <c r="L2959">
        <v>77</v>
      </c>
      <c r="M2959" t="s">
        <v>32</v>
      </c>
      <c r="N2959">
        <v>2</v>
      </c>
      <c r="O2959" t="s">
        <v>28</v>
      </c>
      <c r="P2959">
        <v>4725</v>
      </c>
      <c r="T2959" s="3">
        <f t="shared" si="93"/>
        <v>27.16</v>
      </c>
      <c r="U2959" s="3">
        <f>IF(AND(R2959&lt;&gt;"_U",N2959&lt;&gt;9999,N2959&lt;&gt;999,L2959&lt;&gt;"Median"),IFERROR(VLOOKUP(A2959,'TA Total'!A:P,16,0),"."),".")</f>
        <v>17394</v>
      </c>
    </row>
    <row r="2960" spans="1:21" x14ac:dyDescent="0.3">
      <c r="A2960" s="1" t="str">
        <f t="shared" si="92"/>
        <v>2018|Marlborough District|Total - total household income</v>
      </c>
      <c r="B2960" t="s">
        <v>18</v>
      </c>
      <c r="C2960" t="s">
        <v>19</v>
      </c>
      <c r="D2960" t="s">
        <v>20</v>
      </c>
      <c r="E2960" t="s">
        <v>21</v>
      </c>
      <c r="F2960">
        <v>2018</v>
      </c>
      <c r="G2960">
        <v>2018</v>
      </c>
      <c r="H2960">
        <v>53</v>
      </c>
      <c r="I2960" t="s">
        <v>77</v>
      </c>
      <c r="J2960">
        <v>99</v>
      </c>
      <c r="K2960" t="s">
        <v>23</v>
      </c>
      <c r="L2960">
        <v>99</v>
      </c>
      <c r="M2960" t="s">
        <v>48</v>
      </c>
      <c r="N2960">
        <v>9999</v>
      </c>
      <c r="O2960" t="s">
        <v>40</v>
      </c>
      <c r="P2960">
        <v>18675</v>
      </c>
      <c r="T2960" s="3" t="str">
        <f t="shared" si="93"/>
        <v>.</v>
      </c>
      <c r="U2960" s="3" t="str">
        <f>IF(AND(R2960&lt;&gt;"_U",N2960&lt;&gt;9999,N2960&lt;&gt;999,L2960&lt;&gt;"Median"),IFERROR(VLOOKUP(A2960,'TA Total'!A:P,16,0),"."),".")</f>
        <v>.</v>
      </c>
    </row>
    <row r="2961" spans="1:21" x14ac:dyDescent="0.3">
      <c r="A2961" s="1" t="str">
        <f t="shared" si="92"/>
        <v>2018|Marlborough District|Total - total household income</v>
      </c>
      <c r="B2961" t="s">
        <v>18</v>
      </c>
      <c r="C2961" t="s">
        <v>19</v>
      </c>
      <c r="D2961" t="s">
        <v>20</v>
      </c>
      <c r="E2961" t="s">
        <v>21</v>
      </c>
      <c r="F2961">
        <v>2018</v>
      </c>
      <c r="G2961">
        <v>2018</v>
      </c>
      <c r="H2961">
        <v>53</v>
      </c>
      <c r="I2961" t="s">
        <v>77</v>
      </c>
      <c r="J2961">
        <v>99</v>
      </c>
      <c r="K2961" t="s">
        <v>23</v>
      </c>
      <c r="L2961">
        <v>99</v>
      </c>
      <c r="M2961" t="s">
        <v>48</v>
      </c>
      <c r="N2961">
        <v>3</v>
      </c>
      <c r="O2961" t="s">
        <v>25</v>
      </c>
      <c r="P2961">
        <v>2679</v>
      </c>
      <c r="T2961" s="3">
        <f t="shared" si="93"/>
        <v>14.39</v>
      </c>
      <c r="U2961" s="3">
        <f>IF(AND(R2961&lt;&gt;"_U",N2961&lt;&gt;9999,N2961&lt;&gt;999,L2961&lt;&gt;"Median"),IFERROR(VLOOKUP(A2961,'TA Total'!A:P,16,0),"."),".")</f>
        <v>18621</v>
      </c>
    </row>
    <row r="2962" spans="1:21" x14ac:dyDescent="0.3">
      <c r="A2962" s="1" t="str">
        <f t="shared" si="92"/>
        <v>2018|Marlborough District|Total - total household income</v>
      </c>
      <c r="B2962" t="s">
        <v>18</v>
      </c>
      <c r="C2962" t="s">
        <v>19</v>
      </c>
      <c r="D2962" t="s">
        <v>20</v>
      </c>
      <c r="E2962" t="s">
        <v>21</v>
      </c>
      <c r="F2962">
        <v>2018</v>
      </c>
      <c r="G2962">
        <v>2018</v>
      </c>
      <c r="H2962">
        <v>53</v>
      </c>
      <c r="I2962" t="s">
        <v>77</v>
      </c>
      <c r="J2962">
        <v>99</v>
      </c>
      <c r="K2962" t="s">
        <v>23</v>
      </c>
      <c r="L2962">
        <v>99</v>
      </c>
      <c r="M2962" t="s">
        <v>48</v>
      </c>
      <c r="N2962">
        <v>7777</v>
      </c>
      <c r="O2962" t="s">
        <v>37</v>
      </c>
      <c r="P2962">
        <v>18621</v>
      </c>
      <c r="T2962" s="3">
        <f t="shared" si="93"/>
        <v>100</v>
      </c>
      <c r="U2962" s="3">
        <f>IF(AND(R2962&lt;&gt;"_U",N2962&lt;&gt;9999,N2962&lt;&gt;999,L2962&lt;&gt;"Median"),IFERROR(VLOOKUP(A2962,'TA Total'!A:P,16,0),"."),".")</f>
        <v>18621</v>
      </c>
    </row>
    <row r="2963" spans="1:21" x14ac:dyDescent="0.3">
      <c r="A2963" s="1" t="str">
        <f t="shared" si="92"/>
        <v>2018|Marlborough District|Total - total household income</v>
      </c>
      <c r="B2963" t="s">
        <v>18</v>
      </c>
      <c r="C2963" t="s">
        <v>19</v>
      </c>
      <c r="D2963" t="s">
        <v>20</v>
      </c>
      <c r="E2963" t="s">
        <v>21</v>
      </c>
      <c r="F2963">
        <v>2018</v>
      </c>
      <c r="G2963">
        <v>2018</v>
      </c>
      <c r="H2963">
        <v>53</v>
      </c>
      <c r="I2963" t="s">
        <v>77</v>
      </c>
      <c r="J2963">
        <v>99</v>
      </c>
      <c r="K2963" t="s">
        <v>23</v>
      </c>
      <c r="L2963">
        <v>99</v>
      </c>
      <c r="M2963" t="s">
        <v>48</v>
      </c>
      <c r="N2963">
        <v>2</v>
      </c>
      <c r="O2963" t="s">
        <v>28</v>
      </c>
      <c r="P2963">
        <v>5121</v>
      </c>
      <c r="T2963" s="3">
        <f t="shared" si="93"/>
        <v>27.5</v>
      </c>
      <c r="U2963" s="3">
        <f>IF(AND(R2963&lt;&gt;"_U",N2963&lt;&gt;9999,N2963&lt;&gt;999,L2963&lt;&gt;"Median"),IFERROR(VLOOKUP(A2963,'TA Total'!A:P,16,0),"."),".")</f>
        <v>18621</v>
      </c>
    </row>
    <row r="2964" spans="1:21" x14ac:dyDescent="0.3">
      <c r="A2964" s="1" t="str">
        <f t="shared" si="92"/>
        <v>2018|Marlborough District|Total - total household income</v>
      </c>
      <c r="B2964" t="s">
        <v>18</v>
      </c>
      <c r="C2964" t="s">
        <v>19</v>
      </c>
      <c r="D2964" t="s">
        <v>20</v>
      </c>
      <c r="E2964" t="s">
        <v>21</v>
      </c>
      <c r="F2964">
        <v>2018</v>
      </c>
      <c r="G2964">
        <v>2018</v>
      </c>
      <c r="H2964">
        <v>53</v>
      </c>
      <c r="I2964" t="s">
        <v>77</v>
      </c>
      <c r="J2964">
        <v>99</v>
      </c>
      <c r="K2964" t="s">
        <v>23</v>
      </c>
      <c r="L2964">
        <v>99</v>
      </c>
      <c r="M2964" t="s">
        <v>48</v>
      </c>
      <c r="N2964">
        <v>999</v>
      </c>
      <c r="O2964" t="s">
        <v>42</v>
      </c>
      <c r="P2964">
        <v>51</v>
      </c>
      <c r="T2964" s="3" t="str">
        <f t="shared" si="93"/>
        <v>.</v>
      </c>
      <c r="U2964" s="3" t="str">
        <f>IF(AND(R2964&lt;&gt;"_U",N2964&lt;&gt;9999,N2964&lt;&gt;999,L2964&lt;&gt;"Median"),IFERROR(VLOOKUP(A2964,'TA Total'!A:P,16,0),"."),".")</f>
        <v>.</v>
      </c>
    </row>
    <row r="2965" spans="1:21" x14ac:dyDescent="0.3">
      <c r="A2965" s="1" t="str">
        <f t="shared" si="92"/>
        <v>2018|Marlborough District|Total - total household income</v>
      </c>
      <c r="B2965" t="s">
        <v>18</v>
      </c>
      <c r="C2965" t="s">
        <v>19</v>
      </c>
      <c r="D2965" t="s">
        <v>20</v>
      </c>
      <c r="E2965" t="s">
        <v>21</v>
      </c>
      <c r="F2965">
        <v>2018</v>
      </c>
      <c r="G2965">
        <v>2018</v>
      </c>
      <c r="H2965">
        <v>53</v>
      </c>
      <c r="I2965" t="s">
        <v>77</v>
      </c>
      <c r="J2965">
        <v>99</v>
      </c>
      <c r="K2965" t="s">
        <v>23</v>
      </c>
      <c r="L2965">
        <v>99</v>
      </c>
      <c r="M2965" t="s">
        <v>48</v>
      </c>
      <c r="N2965">
        <v>1</v>
      </c>
      <c r="O2965" t="s">
        <v>33</v>
      </c>
      <c r="P2965">
        <v>10821</v>
      </c>
      <c r="T2965" s="3">
        <f t="shared" si="93"/>
        <v>58.11</v>
      </c>
      <c r="U2965" s="3">
        <f>IF(AND(R2965&lt;&gt;"_U",N2965&lt;&gt;9999,N2965&lt;&gt;999,L2965&lt;&gt;"Median"),IFERROR(VLOOKUP(A2965,'TA Total'!A:P,16,0),"."),".")</f>
        <v>18621</v>
      </c>
    </row>
    <row r="2966" spans="1:21" x14ac:dyDescent="0.3">
      <c r="A2966" s="1" t="str">
        <f t="shared" si="92"/>
        <v>2018|Marlborough District|Median ($) - total household income</v>
      </c>
      <c r="B2966" t="s">
        <v>18</v>
      </c>
      <c r="C2966" t="s">
        <v>19</v>
      </c>
      <c r="D2966" t="s">
        <v>20</v>
      </c>
      <c r="E2966" t="s">
        <v>21</v>
      </c>
      <c r="F2966">
        <v>2018</v>
      </c>
      <c r="G2966">
        <v>2018</v>
      </c>
      <c r="H2966">
        <v>53</v>
      </c>
      <c r="I2966" t="s">
        <v>77</v>
      </c>
      <c r="J2966">
        <v>99</v>
      </c>
      <c r="K2966" t="s">
        <v>23</v>
      </c>
      <c r="L2966" t="s">
        <v>56</v>
      </c>
      <c r="M2966" t="s">
        <v>57</v>
      </c>
      <c r="N2966">
        <v>1</v>
      </c>
      <c r="O2966" t="s">
        <v>33</v>
      </c>
      <c r="P2966">
        <v>71300</v>
      </c>
      <c r="T2966" s="3" t="str">
        <f t="shared" si="93"/>
        <v>.</v>
      </c>
      <c r="U2966" s="3" t="str">
        <f>IF(AND(R2966&lt;&gt;"_U",N2966&lt;&gt;9999,N2966&lt;&gt;999,L2966&lt;&gt;"Median"),IFERROR(VLOOKUP(A2966,'TA Total'!A:P,16,0),"."),".")</f>
        <v>.</v>
      </c>
    </row>
    <row r="2967" spans="1:21" x14ac:dyDescent="0.3">
      <c r="A2967" s="1" t="str">
        <f t="shared" si="92"/>
        <v>2018|Marlborough District|Median ($) - total household income</v>
      </c>
      <c r="B2967" t="s">
        <v>18</v>
      </c>
      <c r="C2967" t="s">
        <v>19</v>
      </c>
      <c r="D2967" t="s">
        <v>20</v>
      </c>
      <c r="E2967" t="s">
        <v>21</v>
      </c>
      <c r="F2967">
        <v>2018</v>
      </c>
      <c r="G2967">
        <v>2018</v>
      </c>
      <c r="H2967">
        <v>53</v>
      </c>
      <c r="I2967" t="s">
        <v>77</v>
      </c>
      <c r="J2967">
        <v>99</v>
      </c>
      <c r="K2967" t="s">
        <v>23</v>
      </c>
      <c r="L2967" t="s">
        <v>56</v>
      </c>
      <c r="M2967" t="s">
        <v>57</v>
      </c>
      <c r="N2967">
        <v>999</v>
      </c>
      <c r="O2967" t="s">
        <v>42</v>
      </c>
      <c r="P2967">
        <v>24100</v>
      </c>
      <c r="T2967" s="3" t="str">
        <f t="shared" si="93"/>
        <v>.</v>
      </c>
      <c r="U2967" s="3" t="str">
        <f>IF(AND(R2967&lt;&gt;"_U",N2967&lt;&gt;9999,N2967&lt;&gt;999,L2967&lt;&gt;"Median"),IFERROR(VLOOKUP(A2967,'TA Total'!A:P,16,0),"."),".")</f>
        <v>.</v>
      </c>
    </row>
    <row r="2968" spans="1:21" x14ac:dyDescent="0.3">
      <c r="A2968" s="1" t="str">
        <f t="shared" si="92"/>
        <v>2018|Marlborough District|Median ($) - total household income</v>
      </c>
      <c r="B2968" t="s">
        <v>18</v>
      </c>
      <c r="C2968" t="s">
        <v>19</v>
      </c>
      <c r="D2968" t="s">
        <v>20</v>
      </c>
      <c r="E2968" t="s">
        <v>21</v>
      </c>
      <c r="F2968">
        <v>2018</v>
      </c>
      <c r="G2968">
        <v>2018</v>
      </c>
      <c r="H2968">
        <v>53</v>
      </c>
      <c r="I2968" t="s">
        <v>77</v>
      </c>
      <c r="J2968">
        <v>99</v>
      </c>
      <c r="K2968" t="s">
        <v>23</v>
      </c>
      <c r="L2968" t="s">
        <v>56</v>
      </c>
      <c r="M2968" t="s">
        <v>57</v>
      </c>
      <c r="N2968">
        <v>7777</v>
      </c>
      <c r="O2968" t="s">
        <v>37</v>
      </c>
      <c r="P2968">
        <v>65100</v>
      </c>
      <c r="T2968" s="3" t="str">
        <f t="shared" si="93"/>
        <v>.</v>
      </c>
      <c r="U2968" s="3" t="str">
        <f>IF(AND(R2968&lt;&gt;"_U",N2968&lt;&gt;9999,N2968&lt;&gt;999,L2968&lt;&gt;"Median"),IFERROR(VLOOKUP(A2968,'TA Total'!A:P,16,0),"."),".")</f>
        <v>.</v>
      </c>
    </row>
    <row r="2969" spans="1:21" x14ac:dyDescent="0.3">
      <c r="A2969" s="1" t="str">
        <f t="shared" si="92"/>
        <v>2018|Marlborough District|Median ($) - total household income</v>
      </c>
      <c r="B2969" t="s">
        <v>18</v>
      </c>
      <c r="C2969" t="s">
        <v>19</v>
      </c>
      <c r="D2969" t="s">
        <v>20</v>
      </c>
      <c r="E2969" t="s">
        <v>21</v>
      </c>
      <c r="F2969">
        <v>2018</v>
      </c>
      <c r="G2969">
        <v>2018</v>
      </c>
      <c r="H2969">
        <v>53</v>
      </c>
      <c r="I2969" t="s">
        <v>77</v>
      </c>
      <c r="J2969">
        <v>99</v>
      </c>
      <c r="K2969" t="s">
        <v>23</v>
      </c>
      <c r="L2969" t="s">
        <v>56</v>
      </c>
      <c r="M2969" t="s">
        <v>57</v>
      </c>
      <c r="N2969">
        <v>9999</v>
      </c>
      <c r="O2969" t="s">
        <v>40</v>
      </c>
      <c r="P2969">
        <v>65100</v>
      </c>
      <c r="T2969" s="3" t="str">
        <f t="shared" si="93"/>
        <v>.</v>
      </c>
      <c r="U2969" s="3" t="str">
        <f>IF(AND(R2969&lt;&gt;"_U",N2969&lt;&gt;9999,N2969&lt;&gt;999,L2969&lt;&gt;"Median"),IFERROR(VLOOKUP(A2969,'TA Total'!A:P,16,0),"."),".")</f>
        <v>.</v>
      </c>
    </row>
    <row r="2970" spans="1:21" x14ac:dyDescent="0.3">
      <c r="A2970" s="1" t="str">
        <f t="shared" si="92"/>
        <v>2018|Marlborough District|Median ($) - total household income</v>
      </c>
      <c r="B2970" t="s">
        <v>18</v>
      </c>
      <c r="C2970" t="s">
        <v>19</v>
      </c>
      <c r="D2970" t="s">
        <v>20</v>
      </c>
      <c r="E2970" t="s">
        <v>21</v>
      </c>
      <c r="F2970">
        <v>2018</v>
      </c>
      <c r="G2970">
        <v>2018</v>
      </c>
      <c r="H2970">
        <v>53</v>
      </c>
      <c r="I2970" t="s">
        <v>77</v>
      </c>
      <c r="J2970">
        <v>99</v>
      </c>
      <c r="K2970" t="s">
        <v>23</v>
      </c>
      <c r="L2970" t="s">
        <v>56</v>
      </c>
      <c r="M2970" t="s">
        <v>57</v>
      </c>
      <c r="N2970">
        <v>3</v>
      </c>
      <c r="O2970" t="s">
        <v>25</v>
      </c>
      <c r="P2970">
        <v>72100</v>
      </c>
      <c r="T2970" s="3" t="str">
        <f t="shared" si="93"/>
        <v>.</v>
      </c>
      <c r="U2970" s="3" t="str">
        <f>IF(AND(R2970&lt;&gt;"_U",N2970&lt;&gt;9999,N2970&lt;&gt;999,L2970&lt;&gt;"Median"),IFERROR(VLOOKUP(A2970,'TA Total'!A:P,16,0),"."),".")</f>
        <v>.</v>
      </c>
    </row>
    <row r="2971" spans="1:21" x14ac:dyDescent="0.3">
      <c r="A2971" s="1" t="str">
        <f t="shared" si="92"/>
        <v>2018|Marlborough District|Median ($) - total household income</v>
      </c>
      <c r="B2971" t="s">
        <v>18</v>
      </c>
      <c r="C2971" t="s">
        <v>19</v>
      </c>
      <c r="D2971" t="s">
        <v>20</v>
      </c>
      <c r="E2971" t="s">
        <v>21</v>
      </c>
      <c r="F2971">
        <v>2018</v>
      </c>
      <c r="G2971">
        <v>2018</v>
      </c>
      <c r="H2971">
        <v>53</v>
      </c>
      <c r="I2971" t="s">
        <v>77</v>
      </c>
      <c r="J2971">
        <v>99</v>
      </c>
      <c r="K2971" t="s">
        <v>23</v>
      </c>
      <c r="L2971" t="s">
        <v>56</v>
      </c>
      <c r="M2971" t="s">
        <v>57</v>
      </c>
      <c r="N2971">
        <v>2</v>
      </c>
      <c r="O2971" t="s">
        <v>28</v>
      </c>
      <c r="P2971">
        <v>52100</v>
      </c>
      <c r="T2971" s="3" t="str">
        <f t="shared" si="93"/>
        <v>.</v>
      </c>
      <c r="U2971" s="3" t="str">
        <f>IF(AND(R2971&lt;&gt;"_U",N2971&lt;&gt;9999,N2971&lt;&gt;999,L2971&lt;&gt;"Median"),IFERROR(VLOOKUP(A2971,'TA Total'!A:P,16,0),"."),".")</f>
        <v>.</v>
      </c>
    </row>
    <row r="2972" spans="1:21" x14ac:dyDescent="0.3">
      <c r="A2972" s="1" t="str">
        <f t="shared" si="92"/>
        <v>2018|Kaikoura District|$20,000 or less</v>
      </c>
      <c r="B2972" t="s">
        <v>18</v>
      </c>
      <c r="C2972" t="s">
        <v>19</v>
      </c>
      <c r="D2972" t="s">
        <v>20</v>
      </c>
      <c r="E2972" t="s">
        <v>21</v>
      </c>
      <c r="F2972">
        <v>2018</v>
      </c>
      <c r="G2972">
        <v>2018</v>
      </c>
      <c r="H2972">
        <v>54</v>
      </c>
      <c r="I2972" t="s">
        <v>84</v>
      </c>
      <c r="J2972">
        <v>99</v>
      </c>
      <c r="K2972" t="s">
        <v>23</v>
      </c>
      <c r="L2972">
        <v>1</v>
      </c>
      <c r="M2972" t="s">
        <v>39</v>
      </c>
      <c r="N2972">
        <v>3</v>
      </c>
      <c r="O2972" t="s">
        <v>25</v>
      </c>
      <c r="P2972">
        <v>12</v>
      </c>
      <c r="T2972" s="3">
        <f t="shared" si="93"/>
        <v>13.33</v>
      </c>
      <c r="U2972" s="3">
        <f>IF(AND(R2972&lt;&gt;"_U",N2972&lt;&gt;9999,N2972&lt;&gt;999,L2972&lt;&gt;"Median"),IFERROR(VLOOKUP(A2972,'TA Total'!A:P,16,0),"."),".")</f>
        <v>90</v>
      </c>
    </row>
    <row r="2973" spans="1:21" x14ac:dyDescent="0.3">
      <c r="A2973" s="1" t="str">
        <f t="shared" si="92"/>
        <v>2018|Kaikoura District|$20,000 or less</v>
      </c>
      <c r="B2973" t="s">
        <v>18</v>
      </c>
      <c r="C2973" t="s">
        <v>19</v>
      </c>
      <c r="D2973" t="s">
        <v>20</v>
      </c>
      <c r="E2973" t="s">
        <v>21</v>
      </c>
      <c r="F2973">
        <v>2018</v>
      </c>
      <c r="G2973">
        <v>2018</v>
      </c>
      <c r="H2973">
        <v>54</v>
      </c>
      <c r="I2973" t="s">
        <v>84</v>
      </c>
      <c r="J2973">
        <v>99</v>
      </c>
      <c r="K2973" t="s">
        <v>23</v>
      </c>
      <c r="L2973">
        <v>1</v>
      </c>
      <c r="M2973" t="s">
        <v>39</v>
      </c>
      <c r="N2973">
        <v>1</v>
      </c>
      <c r="O2973" t="s">
        <v>33</v>
      </c>
      <c r="P2973">
        <v>42</v>
      </c>
      <c r="T2973" s="3">
        <f t="shared" si="93"/>
        <v>46.67</v>
      </c>
      <c r="U2973" s="3">
        <f>IF(AND(R2973&lt;&gt;"_U",N2973&lt;&gt;9999,N2973&lt;&gt;999,L2973&lt;&gt;"Median"),IFERROR(VLOOKUP(A2973,'TA Total'!A:P,16,0),"."),".")</f>
        <v>90</v>
      </c>
    </row>
    <row r="2974" spans="1:21" x14ac:dyDescent="0.3">
      <c r="A2974" s="1" t="str">
        <f t="shared" si="92"/>
        <v>2018|Kaikoura District|$20,000 or less</v>
      </c>
      <c r="B2974" t="s">
        <v>18</v>
      </c>
      <c r="C2974" t="s">
        <v>19</v>
      </c>
      <c r="D2974" t="s">
        <v>20</v>
      </c>
      <c r="E2974" t="s">
        <v>21</v>
      </c>
      <c r="F2974">
        <v>2018</v>
      </c>
      <c r="G2974">
        <v>2018</v>
      </c>
      <c r="H2974">
        <v>54</v>
      </c>
      <c r="I2974" t="s">
        <v>84</v>
      </c>
      <c r="J2974">
        <v>99</v>
      </c>
      <c r="K2974" t="s">
        <v>23</v>
      </c>
      <c r="L2974">
        <v>1</v>
      </c>
      <c r="M2974" t="s">
        <v>39</v>
      </c>
      <c r="N2974">
        <v>2</v>
      </c>
      <c r="O2974" t="s">
        <v>28</v>
      </c>
      <c r="P2974">
        <v>39</v>
      </c>
      <c r="T2974" s="3">
        <f t="shared" si="93"/>
        <v>43.33</v>
      </c>
      <c r="U2974" s="3">
        <f>IF(AND(R2974&lt;&gt;"_U",N2974&lt;&gt;9999,N2974&lt;&gt;999,L2974&lt;&gt;"Median"),IFERROR(VLOOKUP(A2974,'TA Total'!A:P,16,0),"."),".")</f>
        <v>90</v>
      </c>
    </row>
    <row r="2975" spans="1:21" x14ac:dyDescent="0.3">
      <c r="A2975" s="1" t="str">
        <f t="shared" si="92"/>
        <v>2018|Kaikoura District|$20,000 or less</v>
      </c>
      <c r="B2975" t="s">
        <v>18</v>
      </c>
      <c r="C2975" t="s">
        <v>19</v>
      </c>
      <c r="D2975" t="s">
        <v>20</v>
      </c>
      <c r="E2975" t="s">
        <v>21</v>
      </c>
      <c r="F2975">
        <v>2018</v>
      </c>
      <c r="G2975">
        <v>2018</v>
      </c>
      <c r="H2975">
        <v>54</v>
      </c>
      <c r="I2975" t="s">
        <v>84</v>
      </c>
      <c r="J2975">
        <v>99</v>
      </c>
      <c r="K2975" t="s">
        <v>23</v>
      </c>
      <c r="L2975">
        <v>1</v>
      </c>
      <c r="M2975" t="s">
        <v>39</v>
      </c>
      <c r="N2975">
        <v>7777</v>
      </c>
      <c r="O2975" t="s">
        <v>37</v>
      </c>
      <c r="P2975">
        <v>90</v>
      </c>
      <c r="T2975" s="3">
        <f t="shared" si="93"/>
        <v>100</v>
      </c>
      <c r="U2975" s="3">
        <f>IF(AND(R2975&lt;&gt;"_U",N2975&lt;&gt;9999,N2975&lt;&gt;999,L2975&lt;&gt;"Median"),IFERROR(VLOOKUP(A2975,'TA Total'!A:P,16,0),"."),".")</f>
        <v>90</v>
      </c>
    </row>
    <row r="2976" spans="1:21" x14ac:dyDescent="0.3">
      <c r="A2976" s="1" t="str">
        <f t="shared" si="92"/>
        <v>2018|Kaikoura District|$20,000 or less</v>
      </c>
      <c r="B2976" t="s">
        <v>18</v>
      </c>
      <c r="C2976" t="s">
        <v>19</v>
      </c>
      <c r="D2976" t="s">
        <v>20</v>
      </c>
      <c r="E2976" t="s">
        <v>21</v>
      </c>
      <c r="F2976">
        <v>2018</v>
      </c>
      <c r="G2976">
        <v>2018</v>
      </c>
      <c r="H2976">
        <v>54</v>
      </c>
      <c r="I2976" t="s">
        <v>84</v>
      </c>
      <c r="J2976">
        <v>99</v>
      </c>
      <c r="K2976" t="s">
        <v>23</v>
      </c>
      <c r="L2976">
        <v>1</v>
      </c>
      <c r="M2976" t="s">
        <v>39</v>
      </c>
      <c r="N2976">
        <v>999</v>
      </c>
      <c r="O2976" t="s">
        <v>42</v>
      </c>
      <c r="P2976">
        <v>0</v>
      </c>
      <c r="T2976" s="3" t="str">
        <f t="shared" si="93"/>
        <v>.</v>
      </c>
      <c r="U2976" s="3" t="str">
        <f>IF(AND(R2976&lt;&gt;"_U",N2976&lt;&gt;9999,N2976&lt;&gt;999,L2976&lt;&gt;"Median"),IFERROR(VLOOKUP(A2976,'TA Total'!A:P,16,0),"."),".")</f>
        <v>.</v>
      </c>
    </row>
    <row r="2977" spans="1:21" x14ac:dyDescent="0.3">
      <c r="A2977" s="1" t="str">
        <f t="shared" si="92"/>
        <v>2018|Kaikoura District|$20,000 or less</v>
      </c>
      <c r="B2977" t="s">
        <v>18</v>
      </c>
      <c r="C2977" t="s">
        <v>19</v>
      </c>
      <c r="D2977" t="s">
        <v>20</v>
      </c>
      <c r="E2977" t="s">
        <v>21</v>
      </c>
      <c r="F2977">
        <v>2018</v>
      </c>
      <c r="G2977">
        <v>2018</v>
      </c>
      <c r="H2977">
        <v>54</v>
      </c>
      <c r="I2977" t="s">
        <v>84</v>
      </c>
      <c r="J2977">
        <v>99</v>
      </c>
      <c r="K2977" t="s">
        <v>23</v>
      </c>
      <c r="L2977">
        <v>1</v>
      </c>
      <c r="M2977" t="s">
        <v>39</v>
      </c>
      <c r="N2977">
        <v>9999</v>
      </c>
      <c r="O2977" t="s">
        <v>40</v>
      </c>
      <c r="P2977">
        <v>90</v>
      </c>
      <c r="T2977" s="3" t="str">
        <f t="shared" si="93"/>
        <v>.</v>
      </c>
      <c r="U2977" s="3" t="str">
        <f>IF(AND(R2977&lt;&gt;"_U",N2977&lt;&gt;9999,N2977&lt;&gt;999,L2977&lt;&gt;"Median"),IFERROR(VLOOKUP(A2977,'TA Total'!A:P,16,0),"."),".")</f>
        <v>.</v>
      </c>
    </row>
    <row r="2978" spans="1:21" x14ac:dyDescent="0.3">
      <c r="A2978" s="1" t="str">
        <f t="shared" si="92"/>
        <v>2018|Kaikoura District|$20,001-$30,000</v>
      </c>
      <c r="B2978" t="s">
        <v>18</v>
      </c>
      <c r="C2978" t="s">
        <v>19</v>
      </c>
      <c r="D2978" t="s">
        <v>20</v>
      </c>
      <c r="E2978" t="s">
        <v>21</v>
      </c>
      <c r="F2978">
        <v>2018</v>
      </c>
      <c r="G2978">
        <v>2018</v>
      </c>
      <c r="H2978">
        <v>54</v>
      </c>
      <c r="I2978" t="s">
        <v>84</v>
      </c>
      <c r="J2978">
        <v>99</v>
      </c>
      <c r="K2978" t="s">
        <v>23</v>
      </c>
      <c r="L2978">
        <v>2</v>
      </c>
      <c r="M2978" t="s">
        <v>24</v>
      </c>
      <c r="N2978">
        <v>1</v>
      </c>
      <c r="O2978" t="s">
        <v>33</v>
      </c>
      <c r="P2978">
        <v>81</v>
      </c>
      <c r="T2978" s="3">
        <f t="shared" si="93"/>
        <v>50.94</v>
      </c>
      <c r="U2978" s="3">
        <f>IF(AND(R2978&lt;&gt;"_U",N2978&lt;&gt;9999,N2978&lt;&gt;999,L2978&lt;&gt;"Median"),IFERROR(VLOOKUP(A2978,'TA Total'!A:P,16,0),"."),".")</f>
        <v>159</v>
      </c>
    </row>
    <row r="2979" spans="1:21" x14ac:dyDescent="0.3">
      <c r="A2979" s="1" t="str">
        <f t="shared" si="92"/>
        <v>2018|Kaikoura District|$20,001-$30,000</v>
      </c>
      <c r="B2979" t="s">
        <v>18</v>
      </c>
      <c r="C2979" t="s">
        <v>19</v>
      </c>
      <c r="D2979" t="s">
        <v>20</v>
      </c>
      <c r="E2979" t="s">
        <v>21</v>
      </c>
      <c r="F2979">
        <v>2018</v>
      </c>
      <c r="G2979">
        <v>2018</v>
      </c>
      <c r="H2979">
        <v>54</v>
      </c>
      <c r="I2979" t="s">
        <v>84</v>
      </c>
      <c r="J2979">
        <v>99</v>
      </c>
      <c r="K2979" t="s">
        <v>23</v>
      </c>
      <c r="L2979">
        <v>2</v>
      </c>
      <c r="M2979" t="s">
        <v>24</v>
      </c>
      <c r="N2979">
        <v>9999</v>
      </c>
      <c r="O2979" t="s">
        <v>40</v>
      </c>
      <c r="P2979">
        <v>159</v>
      </c>
      <c r="T2979" s="3" t="str">
        <f t="shared" si="93"/>
        <v>.</v>
      </c>
      <c r="U2979" s="3" t="str">
        <f>IF(AND(R2979&lt;&gt;"_U",N2979&lt;&gt;9999,N2979&lt;&gt;999,L2979&lt;&gt;"Median"),IFERROR(VLOOKUP(A2979,'TA Total'!A:P,16,0),"."),".")</f>
        <v>.</v>
      </c>
    </row>
    <row r="2980" spans="1:21" x14ac:dyDescent="0.3">
      <c r="A2980" s="1" t="str">
        <f t="shared" si="92"/>
        <v>2018|Kaikoura District|$20,001-$30,000</v>
      </c>
      <c r="B2980" t="s">
        <v>18</v>
      </c>
      <c r="C2980" t="s">
        <v>19</v>
      </c>
      <c r="D2980" t="s">
        <v>20</v>
      </c>
      <c r="E2980" t="s">
        <v>21</v>
      </c>
      <c r="F2980">
        <v>2018</v>
      </c>
      <c r="G2980">
        <v>2018</v>
      </c>
      <c r="H2980">
        <v>54</v>
      </c>
      <c r="I2980" t="s">
        <v>84</v>
      </c>
      <c r="J2980">
        <v>99</v>
      </c>
      <c r="K2980" t="s">
        <v>23</v>
      </c>
      <c r="L2980">
        <v>2</v>
      </c>
      <c r="M2980" t="s">
        <v>24</v>
      </c>
      <c r="N2980">
        <v>2</v>
      </c>
      <c r="O2980" t="s">
        <v>28</v>
      </c>
      <c r="P2980">
        <v>57</v>
      </c>
      <c r="T2980" s="3">
        <f t="shared" si="93"/>
        <v>35.85</v>
      </c>
      <c r="U2980" s="3">
        <f>IF(AND(R2980&lt;&gt;"_U",N2980&lt;&gt;9999,N2980&lt;&gt;999,L2980&lt;&gt;"Median"),IFERROR(VLOOKUP(A2980,'TA Total'!A:P,16,0),"."),".")</f>
        <v>159</v>
      </c>
    </row>
    <row r="2981" spans="1:21" x14ac:dyDescent="0.3">
      <c r="A2981" s="1" t="str">
        <f t="shared" si="92"/>
        <v>2018|Kaikoura District|$20,001-$30,000</v>
      </c>
      <c r="B2981" t="s">
        <v>18</v>
      </c>
      <c r="C2981" t="s">
        <v>19</v>
      </c>
      <c r="D2981" t="s">
        <v>20</v>
      </c>
      <c r="E2981" t="s">
        <v>21</v>
      </c>
      <c r="F2981">
        <v>2018</v>
      </c>
      <c r="G2981">
        <v>2018</v>
      </c>
      <c r="H2981">
        <v>54</v>
      </c>
      <c r="I2981" t="s">
        <v>84</v>
      </c>
      <c r="J2981">
        <v>99</v>
      </c>
      <c r="K2981" t="s">
        <v>23</v>
      </c>
      <c r="L2981">
        <v>2</v>
      </c>
      <c r="M2981" t="s">
        <v>24</v>
      </c>
      <c r="N2981">
        <v>7777</v>
      </c>
      <c r="O2981" t="s">
        <v>37</v>
      </c>
      <c r="P2981">
        <v>159</v>
      </c>
      <c r="T2981" s="3">
        <f t="shared" si="93"/>
        <v>100</v>
      </c>
      <c r="U2981" s="3">
        <f>IF(AND(R2981&lt;&gt;"_U",N2981&lt;&gt;9999,N2981&lt;&gt;999,L2981&lt;&gt;"Median"),IFERROR(VLOOKUP(A2981,'TA Total'!A:P,16,0),"."),".")</f>
        <v>159</v>
      </c>
    </row>
    <row r="2982" spans="1:21" x14ac:dyDescent="0.3">
      <c r="A2982" s="1" t="str">
        <f t="shared" si="92"/>
        <v>2018|Kaikoura District|$20,001-$30,000</v>
      </c>
      <c r="B2982" t="s">
        <v>18</v>
      </c>
      <c r="C2982" t="s">
        <v>19</v>
      </c>
      <c r="D2982" t="s">
        <v>20</v>
      </c>
      <c r="E2982" t="s">
        <v>21</v>
      </c>
      <c r="F2982">
        <v>2018</v>
      </c>
      <c r="G2982">
        <v>2018</v>
      </c>
      <c r="H2982">
        <v>54</v>
      </c>
      <c r="I2982" t="s">
        <v>84</v>
      </c>
      <c r="J2982">
        <v>99</v>
      </c>
      <c r="K2982" t="s">
        <v>23</v>
      </c>
      <c r="L2982">
        <v>2</v>
      </c>
      <c r="M2982" t="s">
        <v>24</v>
      </c>
      <c r="N2982">
        <v>3</v>
      </c>
      <c r="O2982" t="s">
        <v>25</v>
      </c>
      <c r="P2982">
        <v>21</v>
      </c>
      <c r="T2982" s="3">
        <f t="shared" si="93"/>
        <v>13.21</v>
      </c>
      <c r="U2982" s="3">
        <f>IF(AND(R2982&lt;&gt;"_U",N2982&lt;&gt;9999,N2982&lt;&gt;999,L2982&lt;&gt;"Median"),IFERROR(VLOOKUP(A2982,'TA Total'!A:P,16,0),"."),".")</f>
        <v>159</v>
      </c>
    </row>
    <row r="2983" spans="1:21" x14ac:dyDescent="0.3">
      <c r="A2983" s="1" t="str">
        <f t="shared" si="92"/>
        <v>2018|Kaikoura District|$20,001-$30,000</v>
      </c>
      <c r="B2983" t="s">
        <v>18</v>
      </c>
      <c r="C2983" t="s">
        <v>19</v>
      </c>
      <c r="D2983" t="s">
        <v>20</v>
      </c>
      <c r="E2983" t="s">
        <v>21</v>
      </c>
      <c r="F2983">
        <v>2018</v>
      </c>
      <c r="G2983">
        <v>2018</v>
      </c>
      <c r="H2983">
        <v>54</v>
      </c>
      <c r="I2983" t="s">
        <v>84</v>
      </c>
      <c r="J2983">
        <v>99</v>
      </c>
      <c r="K2983" t="s">
        <v>23</v>
      </c>
      <c r="L2983">
        <v>2</v>
      </c>
      <c r="M2983" t="s">
        <v>24</v>
      </c>
      <c r="N2983">
        <v>999</v>
      </c>
      <c r="O2983" t="s">
        <v>42</v>
      </c>
      <c r="P2983">
        <v>0</v>
      </c>
      <c r="T2983" s="3" t="str">
        <f t="shared" si="93"/>
        <v>.</v>
      </c>
      <c r="U2983" s="3" t="str">
        <f>IF(AND(R2983&lt;&gt;"_U",N2983&lt;&gt;9999,N2983&lt;&gt;999,L2983&lt;&gt;"Median"),IFERROR(VLOOKUP(A2983,'TA Total'!A:P,16,0),"."),".")</f>
        <v>.</v>
      </c>
    </row>
    <row r="2984" spans="1:21" x14ac:dyDescent="0.3">
      <c r="A2984" s="1" t="str">
        <f t="shared" si="92"/>
        <v>2018|Kaikoura District|$30,001-$50,000</v>
      </c>
      <c r="B2984" t="s">
        <v>18</v>
      </c>
      <c r="C2984" t="s">
        <v>19</v>
      </c>
      <c r="D2984" t="s">
        <v>20</v>
      </c>
      <c r="E2984" t="s">
        <v>21</v>
      </c>
      <c r="F2984">
        <v>2018</v>
      </c>
      <c r="G2984">
        <v>2018</v>
      </c>
      <c r="H2984">
        <v>54</v>
      </c>
      <c r="I2984" t="s">
        <v>84</v>
      </c>
      <c r="J2984">
        <v>99</v>
      </c>
      <c r="K2984" t="s">
        <v>23</v>
      </c>
      <c r="L2984">
        <v>3</v>
      </c>
      <c r="M2984" t="s">
        <v>45</v>
      </c>
      <c r="N2984">
        <v>9999</v>
      </c>
      <c r="O2984" t="s">
        <v>40</v>
      </c>
      <c r="P2984">
        <v>234</v>
      </c>
      <c r="T2984" s="3" t="str">
        <f t="shared" si="93"/>
        <v>.</v>
      </c>
      <c r="U2984" s="3" t="str">
        <f>IF(AND(R2984&lt;&gt;"_U",N2984&lt;&gt;9999,N2984&lt;&gt;999,L2984&lt;&gt;"Median"),IFERROR(VLOOKUP(A2984,'TA Total'!A:P,16,0),"."),".")</f>
        <v>.</v>
      </c>
    </row>
    <row r="2985" spans="1:21" x14ac:dyDescent="0.3">
      <c r="A2985" s="1" t="str">
        <f t="shared" si="92"/>
        <v>2018|Kaikoura District|$30,001-$50,000</v>
      </c>
      <c r="B2985" t="s">
        <v>18</v>
      </c>
      <c r="C2985" t="s">
        <v>19</v>
      </c>
      <c r="D2985" t="s">
        <v>20</v>
      </c>
      <c r="E2985" t="s">
        <v>21</v>
      </c>
      <c r="F2985">
        <v>2018</v>
      </c>
      <c r="G2985">
        <v>2018</v>
      </c>
      <c r="H2985">
        <v>54</v>
      </c>
      <c r="I2985" t="s">
        <v>84</v>
      </c>
      <c r="J2985">
        <v>99</v>
      </c>
      <c r="K2985" t="s">
        <v>23</v>
      </c>
      <c r="L2985">
        <v>3</v>
      </c>
      <c r="M2985" t="s">
        <v>45</v>
      </c>
      <c r="N2985">
        <v>1</v>
      </c>
      <c r="O2985" t="s">
        <v>33</v>
      </c>
      <c r="P2985">
        <v>129</v>
      </c>
      <c r="T2985" s="3">
        <f t="shared" si="93"/>
        <v>55.13</v>
      </c>
      <c r="U2985" s="3">
        <f>IF(AND(R2985&lt;&gt;"_U",N2985&lt;&gt;9999,N2985&lt;&gt;999,L2985&lt;&gt;"Median"),IFERROR(VLOOKUP(A2985,'TA Total'!A:P,16,0),"."),".")</f>
        <v>234</v>
      </c>
    </row>
    <row r="2986" spans="1:21" x14ac:dyDescent="0.3">
      <c r="A2986" s="1" t="str">
        <f t="shared" si="92"/>
        <v>2018|Kaikoura District|$30,001-$50,000</v>
      </c>
      <c r="B2986" t="s">
        <v>18</v>
      </c>
      <c r="C2986" t="s">
        <v>19</v>
      </c>
      <c r="D2986" t="s">
        <v>20</v>
      </c>
      <c r="E2986" t="s">
        <v>21</v>
      </c>
      <c r="F2986">
        <v>2018</v>
      </c>
      <c r="G2986">
        <v>2018</v>
      </c>
      <c r="H2986">
        <v>54</v>
      </c>
      <c r="I2986" t="s">
        <v>84</v>
      </c>
      <c r="J2986">
        <v>99</v>
      </c>
      <c r="K2986" t="s">
        <v>23</v>
      </c>
      <c r="L2986">
        <v>3</v>
      </c>
      <c r="M2986" t="s">
        <v>45</v>
      </c>
      <c r="N2986">
        <v>999</v>
      </c>
      <c r="O2986" t="s">
        <v>42</v>
      </c>
      <c r="P2986">
        <v>0</v>
      </c>
      <c r="T2986" s="3" t="str">
        <f t="shared" si="93"/>
        <v>.</v>
      </c>
      <c r="U2986" s="3" t="str">
        <f>IF(AND(R2986&lt;&gt;"_U",N2986&lt;&gt;9999,N2986&lt;&gt;999,L2986&lt;&gt;"Median"),IFERROR(VLOOKUP(A2986,'TA Total'!A:P,16,0),"."),".")</f>
        <v>.</v>
      </c>
    </row>
    <row r="2987" spans="1:21" x14ac:dyDescent="0.3">
      <c r="A2987" s="1" t="str">
        <f t="shared" si="92"/>
        <v>2018|Kaikoura District|$30,001-$50,000</v>
      </c>
      <c r="B2987" t="s">
        <v>18</v>
      </c>
      <c r="C2987" t="s">
        <v>19</v>
      </c>
      <c r="D2987" t="s">
        <v>20</v>
      </c>
      <c r="E2987" t="s">
        <v>21</v>
      </c>
      <c r="F2987">
        <v>2018</v>
      </c>
      <c r="G2987">
        <v>2018</v>
      </c>
      <c r="H2987">
        <v>54</v>
      </c>
      <c r="I2987" t="s">
        <v>84</v>
      </c>
      <c r="J2987">
        <v>99</v>
      </c>
      <c r="K2987" t="s">
        <v>23</v>
      </c>
      <c r="L2987">
        <v>3</v>
      </c>
      <c r="M2987" t="s">
        <v>45</v>
      </c>
      <c r="N2987">
        <v>2</v>
      </c>
      <c r="O2987" t="s">
        <v>28</v>
      </c>
      <c r="P2987">
        <v>75</v>
      </c>
      <c r="T2987" s="3">
        <f t="shared" si="93"/>
        <v>32.049999999999997</v>
      </c>
      <c r="U2987" s="3">
        <f>IF(AND(R2987&lt;&gt;"_U",N2987&lt;&gt;9999,N2987&lt;&gt;999,L2987&lt;&gt;"Median"),IFERROR(VLOOKUP(A2987,'TA Total'!A:P,16,0),"."),".")</f>
        <v>234</v>
      </c>
    </row>
    <row r="2988" spans="1:21" x14ac:dyDescent="0.3">
      <c r="A2988" s="1" t="str">
        <f t="shared" si="92"/>
        <v>2018|Kaikoura District|$30,001-$50,000</v>
      </c>
      <c r="B2988" t="s">
        <v>18</v>
      </c>
      <c r="C2988" t="s">
        <v>19</v>
      </c>
      <c r="D2988" t="s">
        <v>20</v>
      </c>
      <c r="E2988" t="s">
        <v>21</v>
      </c>
      <c r="F2988">
        <v>2018</v>
      </c>
      <c r="G2988">
        <v>2018</v>
      </c>
      <c r="H2988">
        <v>54</v>
      </c>
      <c r="I2988" t="s">
        <v>84</v>
      </c>
      <c r="J2988">
        <v>99</v>
      </c>
      <c r="K2988" t="s">
        <v>23</v>
      </c>
      <c r="L2988">
        <v>3</v>
      </c>
      <c r="M2988" t="s">
        <v>45</v>
      </c>
      <c r="N2988">
        <v>7777</v>
      </c>
      <c r="O2988" t="s">
        <v>37</v>
      </c>
      <c r="P2988">
        <v>234</v>
      </c>
      <c r="T2988" s="3">
        <f t="shared" si="93"/>
        <v>100</v>
      </c>
      <c r="U2988" s="3">
        <f>IF(AND(R2988&lt;&gt;"_U",N2988&lt;&gt;9999,N2988&lt;&gt;999,L2988&lt;&gt;"Median"),IFERROR(VLOOKUP(A2988,'TA Total'!A:P,16,0),"."),".")</f>
        <v>234</v>
      </c>
    </row>
    <row r="2989" spans="1:21" x14ac:dyDescent="0.3">
      <c r="A2989" s="1" t="str">
        <f t="shared" si="92"/>
        <v>2018|Kaikoura District|$30,001-$50,000</v>
      </c>
      <c r="B2989" t="s">
        <v>18</v>
      </c>
      <c r="C2989" t="s">
        <v>19</v>
      </c>
      <c r="D2989" t="s">
        <v>20</v>
      </c>
      <c r="E2989" t="s">
        <v>21</v>
      </c>
      <c r="F2989">
        <v>2018</v>
      </c>
      <c r="G2989">
        <v>2018</v>
      </c>
      <c r="H2989">
        <v>54</v>
      </c>
      <c r="I2989" t="s">
        <v>84</v>
      </c>
      <c r="J2989">
        <v>99</v>
      </c>
      <c r="K2989" t="s">
        <v>23</v>
      </c>
      <c r="L2989">
        <v>3</v>
      </c>
      <c r="M2989" t="s">
        <v>45</v>
      </c>
      <c r="N2989">
        <v>3</v>
      </c>
      <c r="O2989" t="s">
        <v>25</v>
      </c>
      <c r="P2989">
        <v>30</v>
      </c>
      <c r="T2989" s="3">
        <f t="shared" si="93"/>
        <v>12.82</v>
      </c>
      <c r="U2989" s="3">
        <f>IF(AND(R2989&lt;&gt;"_U",N2989&lt;&gt;9999,N2989&lt;&gt;999,L2989&lt;&gt;"Median"),IFERROR(VLOOKUP(A2989,'TA Total'!A:P,16,0),"."),".")</f>
        <v>234</v>
      </c>
    </row>
    <row r="2990" spans="1:21" x14ac:dyDescent="0.3">
      <c r="A2990" s="1" t="str">
        <f t="shared" si="92"/>
        <v>2018|Kaikoura District|$50,001-$70,000</v>
      </c>
      <c r="B2990" t="s">
        <v>18</v>
      </c>
      <c r="C2990" t="s">
        <v>19</v>
      </c>
      <c r="D2990" t="s">
        <v>20</v>
      </c>
      <c r="E2990" t="s">
        <v>21</v>
      </c>
      <c r="F2990">
        <v>2018</v>
      </c>
      <c r="G2990">
        <v>2018</v>
      </c>
      <c r="H2990">
        <v>54</v>
      </c>
      <c r="I2990" t="s">
        <v>84</v>
      </c>
      <c r="J2990">
        <v>99</v>
      </c>
      <c r="K2990" t="s">
        <v>23</v>
      </c>
      <c r="L2990">
        <v>4</v>
      </c>
      <c r="M2990" t="s">
        <v>36</v>
      </c>
      <c r="N2990">
        <v>999</v>
      </c>
      <c r="O2990" t="s">
        <v>42</v>
      </c>
      <c r="P2990">
        <v>0</v>
      </c>
      <c r="T2990" s="3" t="str">
        <f t="shared" si="93"/>
        <v>.</v>
      </c>
      <c r="U2990" s="3" t="str">
        <f>IF(AND(R2990&lt;&gt;"_U",N2990&lt;&gt;9999,N2990&lt;&gt;999,L2990&lt;&gt;"Median"),IFERROR(VLOOKUP(A2990,'TA Total'!A:P,16,0),"."),".")</f>
        <v>.</v>
      </c>
    </row>
    <row r="2991" spans="1:21" x14ac:dyDescent="0.3">
      <c r="A2991" s="1" t="str">
        <f t="shared" si="92"/>
        <v>2018|Kaikoura District|$50,001-$70,000</v>
      </c>
      <c r="B2991" t="s">
        <v>18</v>
      </c>
      <c r="C2991" t="s">
        <v>19</v>
      </c>
      <c r="D2991" t="s">
        <v>20</v>
      </c>
      <c r="E2991" t="s">
        <v>21</v>
      </c>
      <c r="F2991">
        <v>2018</v>
      </c>
      <c r="G2991">
        <v>2018</v>
      </c>
      <c r="H2991">
        <v>54</v>
      </c>
      <c r="I2991" t="s">
        <v>84</v>
      </c>
      <c r="J2991">
        <v>99</v>
      </c>
      <c r="K2991" t="s">
        <v>23</v>
      </c>
      <c r="L2991">
        <v>4</v>
      </c>
      <c r="M2991" t="s">
        <v>36</v>
      </c>
      <c r="N2991">
        <v>3</v>
      </c>
      <c r="O2991" t="s">
        <v>25</v>
      </c>
      <c r="P2991">
        <v>21</v>
      </c>
      <c r="T2991" s="3">
        <f t="shared" si="93"/>
        <v>9.7200000000000006</v>
      </c>
      <c r="U2991" s="3">
        <f>IF(AND(R2991&lt;&gt;"_U",N2991&lt;&gt;9999,N2991&lt;&gt;999,L2991&lt;&gt;"Median"),IFERROR(VLOOKUP(A2991,'TA Total'!A:P,16,0),"."),".")</f>
        <v>216</v>
      </c>
    </row>
    <row r="2992" spans="1:21" x14ac:dyDescent="0.3">
      <c r="A2992" s="1" t="str">
        <f t="shared" si="92"/>
        <v>2018|Kaikoura District|$50,001-$70,000</v>
      </c>
      <c r="B2992" t="s">
        <v>18</v>
      </c>
      <c r="C2992" t="s">
        <v>19</v>
      </c>
      <c r="D2992" t="s">
        <v>20</v>
      </c>
      <c r="E2992" t="s">
        <v>21</v>
      </c>
      <c r="F2992">
        <v>2018</v>
      </c>
      <c r="G2992">
        <v>2018</v>
      </c>
      <c r="H2992">
        <v>54</v>
      </c>
      <c r="I2992" t="s">
        <v>84</v>
      </c>
      <c r="J2992">
        <v>99</v>
      </c>
      <c r="K2992" t="s">
        <v>23</v>
      </c>
      <c r="L2992">
        <v>4</v>
      </c>
      <c r="M2992" t="s">
        <v>36</v>
      </c>
      <c r="N2992">
        <v>9999</v>
      </c>
      <c r="O2992" t="s">
        <v>40</v>
      </c>
      <c r="P2992">
        <v>216</v>
      </c>
      <c r="T2992" s="3" t="str">
        <f t="shared" si="93"/>
        <v>.</v>
      </c>
      <c r="U2992" s="3" t="str">
        <f>IF(AND(R2992&lt;&gt;"_U",N2992&lt;&gt;9999,N2992&lt;&gt;999,L2992&lt;&gt;"Median"),IFERROR(VLOOKUP(A2992,'TA Total'!A:P,16,0),"."),".")</f>
        <v>.</v>
      </c>
    </row>
    <row r="2993" spans="1:21" x14ac:dyDescent="0.3">
      <c r="A2993" s="1" t="str">
        <f t="shared" si="92"/>
        <v>2018|Kaikoura District|$50,001-$70,000</v>
      </c>
      <c r="B2993" t="s">
        <v>18</v>
      </c>
      <c r="C2993" t="s">
        <v>19</v>
      </c>
      <c r="D2993" t="s">
        <v>20</v>
      </c>
      <c r="E2993" t="s">
        <v>21</v>
      </c>
      <c r="F2993">
        <v>2018</v>
      </c>
      <c r="G2993">
        <v>2018</v>
      </c>
      <c r="H2993">
        <v>54</v>
      </c>
      <c r="I2993" t="s">
        <v>84</v>
      </c>
      <c r="J2993">
        <v>99</v>
      </c>
      <c r="K2993" t="s">
        <v>23</v>
      </c>
      <c r="L2993">
        <v>4</v>
      </c>
      <c r="M2993" t="s">
        <v>36</v>
      </c>
      <c r="N2993">
        <v>7777</v>
      </c>
      <c r="O2993" t="s">
        <v>37</v>
      </c>
      <c r="P2993">
        <v>216</v>
      </c>
      <c r="T2993" s="3">
        <f t="shared" si="93"/>
        <v>100</v>
      </c>
      <c r="U2993" s="3">
        <f>IF(AND(R2993&lt;&gt;"_U",N2993&lt;&gt;9999,N2993&lt;&gt;999,L2993&lt;&gt;"Median"),IFERROR(VLOOKUP(A2993,'TA Total'!A:P,16,0),"."),".")</f>
        <v>216</v>
      </c>
    </row>
    <row r="2994" spans="1:21" x14ac:dyDescent="0.3">
      <c r="A2994" s="1" t="str">
        <f t="shared" si="92"/>
        <v>2018|Kaikoura District|$50,001-$70,000</v>
      </c>
      <c r="B2994" t="s">
        <v>18</v>
      </c>
      <c r="C2994" t="s">
        <v>19</v>
      </c>
      <c r="D2994" t="s">
        <v>20</v>
      </c>
      <c r="E2994" t="s">
        <v>21</v>
      </c>
      <c r="F2994">
        <v>2018</v>
      </c>
      <c r="G2994">
        <v>2018</v>
      </c>
      <c r="H2994">
        <v>54</v>
      </c>
      <c r="I2994" t="s">
        <v>84</v>
      </c>
      <c r="J2994">
        <v>99</v>
      </c>
      <c r="K2994" t="s">
        <v>23</v>
      </c>
      <c r="L2994">
        <v>4</v>
      </c>
      <c r="M2994" t="s">
        <v>36</v>
      </c>
      <c r="N2994">
        <v>1</v>
      </c>
      <c r="O2994" t="s">
        <v>33</v>
      </c>
      <c r="P2994">
        <v>123</v>
      </c>
      <c r="T2994" s="3">
        <f t="shared" si="93"/>
        <v>56.94</v>
      </c>
      <c r="U2994" s="3">
        <f>IF(AND(R2994&lt;&gt;"_U",N2994&lt;&gt;9999,N2994&lt;&gt;999,L2994&lt;&gt;"Median"),IFERROR(VLOOKUP(A2994,'TA Total'!A:P,16,0),"."),".")</f>
        <v>216</v>
      </c>
    </row>
    <row r="2995" spans="1:21" x14ac:dyDescent="0.3">
      <c r="A2995" s="1" t="str">
        <f t="shared" si="92"/>
        <v>2018|Kaikoura District|$50,001-$70,000</v>
      </c>
      <c r="B2995" t="s">
        <v>18</v>
      </c>
      <c r="C2995" t="s">
        <v>19</v>
      </c>
      <c r="D2995" t="s">
        <v>20</v>
      </c>
      <c r="E2995" t="s">
        <v>21</v>
      </c>
      <c r="F2995">
        <v>2018</v>
      </c>
      <c r="G2995">
        <v>2018</v>
      </c>
      <c r="H2995">
        <v>54</v>
      </c>
      <c r="I2995" t="s">
        <v>84</v>
      </c>
      <c r="J2995">
        <v>99</v>
      </c>
      <c r="K2995" t="s">
        <v>23</v>
      </c>
      <c r="L2995">
        <v>4</v>
      </c>
      <c r="M2995" t="s">
        <v>36</v>
      </c>
      <c r="N2995">
        <v>2</v>
      </c>
      <c r="O2995" t="s">
        <v>28</v>
      </c>
      <c r="P2995">
        <v>69</v>
      </c>
      <c r="T2995" s="3">
        <f t="shared" si="93"/>
        <v>31.94</v>
      </c>
      <c r="U2995" s="3">
        <f>IF(AND(R2995&lt;&gt;"_U",N2995&lt;&gt;9999,N2995&lt;&gt;999,L2995&lt;&gt;"Median"),IFERROR(VLOOKUP(A2995,'TA Total'!A:P,16,0),"."),".")</f>
        <v>216</v>
      </c>
    </row>
    <row r="2996" spans="1:21" x14ac:dyDescent="0.3">
      <c r="A2996" s="1" t="str">
        <f t="shared" si="92"/>
        <v>2018|Kaikoura District|$70,001-$100,000</v>
      </c>
      <c r="B2996" t="s">
        <v>18</v>
      </c>
      <c r="C2996" t="s">
        <v>19</v>
      </c>
      <c r="D2996" t="s">
        <v>20</v>
      </c>
      <c r="E2996" t="s">
        <v>21</v>
      </c>
      <c r="F2996">
        <v>2018</v>
      </c>
      <c r="G2996">
        <v>2018</v>
      </c>
      <c r="H2996">
        <v>54</v>
      </c>
      <c r="I2996" t="s">
        <v>84</v>
      </c>
      <c r="J2996">
        <v>99</v>
      </c>
      <c r="K2996" t="s">
        <v>23</v>
      </c>
      <c r="L2996">
        <v>5</v>
      </c>
      <c r="M2996" t="s">
        <v>58</v>
      </c>
      <c r="N2996">
        <v>3</v>
      </c>
      <c r="O2996" t="s">
        <v>25</v>
      </c>
      <c r="P2996">
        <v>15</v>
      </c>
      <c r="T2996" s="3">
        <f t="shared" si="93"/>
        <v>6.02</v>
      </c>
      <c r="U2996" s="3">
        <f>IF(AND(R2996&lt;&gt;"_U",N2996&lt;&gt;9999,N2996&lt;&gt;999,L2996&lt;&gt;"Median"),IFERROR(VLOOKUP(A2996,'TA Total'!A:P,16,0),"."),".")</f>
        <v>249</v>
      </c>
    </row>
    <row r="2997" spans="1:21" x14ac:dyDescent="0.3">
      <c r="A2997" s="1" t="str">
        <f t="shared" si="92"/>
        <v>2018|Kaikoura District|$70,001-$100,000</v>
      </c>
      <c r="B2997" t="s">
        <v>18</v>
      </c>
      <c r="C2997" t="s">
        <v>19</v>
      </c>
      <c r="D2997" t="s">
        <v>20</v>
      </c>
      <c r="E2997" t="s">
        <v>21</v>
      </c>
      <c r="F2997">
        <v>2018</v>
      </c>
      <c r="G2997">
        <v>2018</v>
      </c>
      <c r="H2997">
        <v>54</v>
      </c>
      <c r="I2997" t="s">
        <v>84</v>
      </c>
      <c r="J2997">
        <v>99</v>
      </c>
      <c r="K2997" t="s">
        <v>23</v>
      </c>
      <c r="L2997">
        <v>5</v>
      </c>
      <c r="M2997" t="s">
        <v>58</v>
      </c>
      <c r="N2997">
        <v>2</v>
      </c>
      <c r="O2997" t="s">
        <v>28</v>
      </c>
      <c r="P2997">
        <v>81</v>
      </c>
      <c r="T2997" s="3">
        <f t="shared" si="93"/>
        <v>32.53</v>
      </c>
      <c r="U2997" s="3">
        <f>IF(AND(R2997&lt;&gt;"_U",N2997&lt;&gt;9999,N2997&lt;&gt;999,L2997&lt;&gt;"Median"),IFERROR(VLOOKUP(A2997,'TA Total'!A:P,16,0),"."),".")</f>
        <v>249</v>
      </c>
    </row>
    <row r="2998" spans="1:21" x14ac:dyDescent="0.3">
      <c r="A2998" s="1" t="str">
        <f t="shared" si="92"/>
        <v>2018|Kaikoura District|$70,001-$100,000</v>
      </c>
      <c r="B2998" t="s">
        <v>18</v>
      </c>
      <c r="C2998" t="s">
        <v>19</v>
      </c>
      <c r="D2998" t="s">
        <v>20</v>
      </c>
      <c r="E2998" t="s">
        <v>21</v>
      </c>
      <c r="F2998">
        <v>2018</v>
      </c>
      <c r="G2998">
        <v>2018</v>
      </c>
      <c r="H2998">
        <v>54</v>
      </c>
      <c r="I2998" t="s">
        <v>84</v>
      </c>
      <c r="J2998">
        <v>99</v>
      </c>
      <c r="K2998" t="s">
        <v>23</v>
      </c>
      <c r="L2998">
        <v>5</v>
      </c>
      <c r="M2998" t="s">
        <v>58</v>
      </c>
      <c r="N2998">
        <v>7777</v>
      </c>
      <c r="O2998" t="s">
        <v>37</v>
      </c>
      <c r="P2998">
        <v>249</v>
      </c>
      <c r="T2998" s="3">
        <f t="shared" si="93"/>
        <v>100</v>
      </c>
      <c r="U2998" s="3">
        <f>IF(AND(R2998&lt;&gt;"_U",N2998&lt;&gt;9999,N2998&lt;&gt;999,L2998&lt;&gt;"Median"),IFERROR(VLOOKUP(A2998,'TA Total'!A:P,16,0),"."),".")</f>
        <v>249</v>
      </c>
    </row>
    <row r="2999" spans="1:21" x14ac:dyDescent="0.3">
      <c r="A2999" s="1" t="str">
        <f t="shared" si="92"/>
        <v>2018|Kaikoura District|$70,001-$100,000</v>
      </c>
      <c r="B2999" t="s">
        <v>18</v>
      </c>
      <c r="C2999" t="s">
        <v>19</v>
      </c>
      <c r="D2999" t="s">
        <v>20</v>
      </c>
      <c r="E2999" t="s">
        <v>21</v>
      </c>
      <c r="F2999">
        <v>2018</v>
      </c>
      <c r="G2999">
        <v>2018</v>
      </c>
      <c r="H2999">
        <v>54</v>
      </c>
      <c r="I2999" t="s">
        <v>84</v>
      </c>
      <c r="J2999">
        <v>99</v>
      </c>
      <c r="K2999" t="s">
        <v>23</v>
      </c>
      <c r="L2999">
        <v>5</v>
      </c>
      <c r="M2999" t="s">
        <v>58</v>
      </c>
      <c r="N2999">
        <v>9999</v>
      </c>
      <c r="O2999" t="s">
        <v>40</v>
      </c>
      <c r="P2999">
        <v>249</v>
      </c>
      <c r="T2999" s="3" t="str">
        <f t="shared" si="93"/>
        <v>.</v>
      </c>
      <c r="U2999" s="3" t="str">
        <f>IF(AND(R2999&lt;&gt;"_U",N2999&lt;&gt;9999,N2999&lt;&gt;999,L2999&lt;&gt;"Median"),IFERROR(VLOOKUP(A2999,'TA Total'!A:P,16,0),"."),".")</f>
        <v>.</v>
      </c>
    </row>
    <row r="3000" spans="1:21" x14ac:dyDescent="0.3">
      <c r="A3000" s="1" t="str">
        <f t="shared" si="92"/>
        <v>2018|Kaikoura District|$70,001-$100,000</v>
      </c>
      <c r="B3000" t="s">
        <v>18</v>
      </c>
      <c r="C3000" t="s">
        <v>19</v>
      </c>
      <c r="D3000" t="s">
        <v>20</v>
      </c>
      <c r="E3000" t="s">
        <v>21</v>
      </c>
      <c r="F3000">
        <v>2018</v>
      </c>
      <c r="G3000">
        <v>2018</v>
      </c>
      <c r="H3000">
        <v>54</v>
      </c>
      <c r="I3000" t="s">
        <v>84</v>
      </c>
      <c r="J3000">
        <v>99</v>
      </c>
      <c r="K3000" t="s">
        <v>23</v>
      </c>
      <c r="L3000">
        <v>5</v>
      </c>
      <c r="M3000" t="s">
        <v>58</v>
      </c>
      <c r="N3000">
        <v>999</v>
      </c>
      <c r="O3000" t="s">
        <v>42</v>
      </c>
      <c r="P3000">
        <v>0</v>
      </c>
      <c r="T3000" s="3" t="str">
        <f t="shared" si="93"/>
        <v>.</v>
      </c>
      <c r="U3000" s="3" t="str">
        <f>IF(AND(R3000&lt;&gt;"_U",N3000&lt;&gt;9999,N3000&lt;&gt;999,L3000&lt;&gt;"Median"),IFERROR(VLOOKUP(A3000,'TA Total'!A:P,16,0),"."),".")</f>
        <v>.</v>
      </c>
    </row>
    <row r="3001" spans="1:21" x14ac:dyDescent="0.3">
      <c r="A3001" s="1" t="str">
        <f t="shared" si="92"/>
        <v>2018|Kaikoura District|$70,001-$100,000</v>
      </c>
      <c r="B3001" t="s">
        <v>18</v>
      </c>
      <c r="C3001" t="s">
        <v>19</v>
      </c>
      <c r="D3001" t="s">
        <v>20</v>
      </c>
      <c r="E3001" t="s">
        <v>21</v>
      </c>
      <c r="F3001">
        <v>2018</v>
      </c>
      <c r="G3001">
        <v>2018</v>
      </c>
      <c r="H3001">
        <v>54</v>
      </c>
      <c r="I3001" t="s">
        <v>84</v>
      </c>
      <c r="J3001">
        <v>99</v>
      </c>
      <c r="K3001" t="s">
        <v>23</v>
      </c>
      <c r="L3001">
        <v>5</v>
      </c>
      <c r="M3001" t="s">
        <v>58</v>
      </c>
      <c r="N3001">
        <v>1</v>
      </c>
      <c r="O3001" t="s">
        <v>33</v>
      </c>
      <c r="P3001">
        <v>153</v>
      </c>
      <c r="T3001" s="3">
        <f t="shared" si="93"/>
        <v>61.45</v>
      </c>
      <c r="U3001" s="3">
        <f>IF(AND(R3001&lt;&gt;"_U",N3001&lt;&gt;9999,N3001&lt;&gt;999,L3001&lt;&gt;"Median"),IFERROR(VLOOKUP(A3001,'TA Total'!A:P,16,0),"."),".")</f>
        <v>249</v>
      </c>
    </row>
    <row r="3002" spans="1:21" x14ac:dyDescent="0.3">
      <c r="A3002" s="1" t="str">
        <f t="shared" si="92"/>
        <v>2018|Kaikoura District|$100,001-$150,000</v>
      </c>
      <c r="B3002" t="s">
        <v>18</v>
      </c>
      <c r="C3002" t="s">
        <v>19</v>
      </c>
      <c r="D3002" t="s">
        <v>20</v>
      </c>
      <c r="E3002" t="s">
        <v>21</v>
      </c>
      <c r="F3002">
        <v>2018</v>
      </c>
      <c r="G3002">
        <v>2018</v>
      </c>
      <c r="H3002">
        <v>54</v>
      </c>
      <c r="I3002" t="s">
        <v>84</v>
      </c>
      <c r="J3002">
        <v>99</v>
      </c>
      <c r="K3002" t="s">
        <v>23</v>
      </c>
      <c r="L3002">
        <v>6</v>
      </c>
      <c r="M3002" t="s">
        <v>59</v>
      </c>
      <c r="N3002">
        <v>1</v>
      </c>
      <c r="O3002" t="s">
        <v>33</v>
      </c>
      <c r="P3002">
        <v>120</v>
      </c>
      <c r="T3002" s="3">
        <f t="shared" si="93"/>
        <v>56.34</v>
      </c>
      <c r="U3002" s="3">
        <f>IF(AND(R3002&lt;&gt;"_U",N3002&lt;&gt;9999,N3002&lt;&gt;999,L3002&lt;&gt;"Median"),IFERROR(VLOOKUP(A3002,'TA Total'!A:P,16,0),"."),".")</f>
        <v>213</v>
      </c>
    </row>
    <row r="3003" spans="1:21" x14ac:dyDescent="0.3">
      <c r="A3003" s="1" t="str">
        <f t="shared" si="92"/>
        <v>2018|Kaikoura District|$100,001-$150,000</v>
      </c>
      <c r="B3003" t="s">
        <v>18</v>
      </c>
      <c r="C3003" t="s">
        <v>19</v>
      </c>
      <c r="D3003" t="s">
        <v>20</v>
      </c>
      <c r="E3003" t="s">
        <v>21</v>
      </c>
      <c r="F3003">
        <v>2018</v>
      </c>
      <c r="G3003">
        <v>2018</v>
      </c>
      <c r="H3003">
        <v>54</v>
      </c>
      <c r="I3003" t="s">
        <v>84</v>
      </c>
      <c r="J3003">
        <v>99</v>
      </c>
      <c r="K3003" t="s">
        <v>23</v>
      </c>
      <c r="L3003">
        <v>6</v>
      </c>
      <c r="M3003" t="s">
        <v>59</v>
      </c>
      <c r="N3003">
        <v>3</v>
      </c>
      <c r="O3003" t="s">
        <v>25</v>
      </c>
      <c r="P3003">
        <v>27</v>
      </c>
      <c r="T3003" s="3">
        <f t="shared" si="93"/>
        <v>12.68</v>
      </c>
      <c r="U3003" s="3">
        <f>IF(AND(R3003&lt;&gt;"_U",N3003&lt;&gt;9999,N3003&lt;&gt;999,L3003&lt;&gt;"Median"),IFERROR(VLOOKUP(A3003,'TA Total'!A:P,16,0),"."),".")</f>
        <v>213</v>
      </c>
    </row>
    <row r="3004" spans="1:21" x14ac:dyDescent="0.3">
      <c r="A3004" s="1" t="str">
        <f t="shared" si="92"/>
        <v>2018|Kaikoura District|$100,001-$150,000</v>
      </c>
      <c r="B3004" t="s">
        <v>18</v>
      </c>
      <c r="C3004" t="s">
        <v>19</v>
      </c>
      <c r="D3004" t="s">
        <v>20</v>
      </c>
      <c r="E3004" t="s">
        <v>21</v>
      </c>
      <c r="F3004">
        <v>2018</v>
      </c>
      <c r="G3004">
        <v>2018</v>
      </c>
      <c r="H3004">
        <v>54</v>
      </c>
      <c r="I3004" t="s">
        <v>84</v>
      </c>
      <c r="J3004">
        <v>99</v>
      </c>
      <c r="K3004" t="s">
        <v>23</v>
      </c>
      <c r="L3004">
        <v>6</v>
      </c>
      <c r="M3004" t="s">
        <v>59</v>
      </c>
      <c r="N3004">
        <v>2</v>
      </c>
      <c r="O3004" t="s">
        <v>28</v>
      </c>
      <c r="P3004">
        <v>66</v>
      </c>
      <c r="T3004" s="3">
        <f t="shared" si="93"/>
        <v>30.99</v>
      </c>
      <c r="U3004" s="3">
        <f>IF(AND(R3004&lt;&gt;"_U",N3004&lt;&gt;9999,N3004&lt;&gt;999,L3004&lt;&gt;"Median"),IFERROR(VLOOKUP(A3004,'TA Total'!A:P,16,0),"."),".")</f>
        <v>213</v>
      </c>
    </row>
    <row r="3005" spans="1:21" x14ac:dyDescent="0.3">
      <c r="A3005" s="1" t="str">
        <f t="shared" si="92"/>
        <v>2018|Kaikoura District|$100,001-$150,000</v>
      </c>
      <c r="B3005" t="s">
        <v>18</v>
      </c>
      <c r="C3005" t="s">
        <v>19</v>
      </c>
      <c r="D3005" t="s">
        <v>20</v>
      </c>
      <c r="E3005" t="s">
        <v>21</v>
      </c>
      <c r="F3005">
        <v>2018</v>
      </c>
      <c r="G3005">
        <v>2018</v>
      </c>
      <c r="H3005">
        <v>54</v>
      </c>
      <c r="I3005" t="s">
        <v>84</v>
      </c>
      <c r="J3005">
        <v>99</v>
      </c>
      <c r="K3005" t="s">
        <v>23</v>
      </c>
      <c r="L3005">
        <v>6</v>
      </c>
      <c r="M3005" t="s">
        <v>59</v>
      </c>
      <c r="N3005">
        <v>999</v>
      </c>
      <c r="O3005" t="s">
        <v>42</v>
      </c>
      <c r="P3005">
        <v>0</v>
      </c>
      <c r="T3005" s="3" t="str">
        <f t="shared" si="93"/>
        <v>.</v>
      </c>
      <c r="U3005" s="3" t="str">
        <f>IF(AND(R3005&lt;&gt;"_U",N3005&lt;&gt;9999,N3005&lt;&gt;999,L3005&lt;&gt;"Median"),IFERROR(VLOOKUP(A3005,'TA Total'!A:P,16,0),"."),".")</f>
        <v>.</v>
      </c>
    </row>
    <row r="3006" spans="1:21" x14ac:dyDescent="0.3">
      <c r="A3006" s="1" t="str">
        <f t="shared" si="92"/>
        <v>2018|Kaikoura District|$100,001-$150,000</v>
      </c>
      <c r="B3006" t="s">
        <v>18</v>
      </c>
      <c r="C3006" t="s">
        <v>19</v>
      </c>
      <c r="D3006" t="s">
        <v>20</v>
      </c>
      <c r="E3006" t="s">
        <v>21</v>
      </c>
      <c r="F3006">
        <v>2018</v>
      </c>
      <c r="G3006">
        <v>2018</v>
      </c>
      <c r="H3006">
        <v>54</v>
      </c>
      <c r="I3006" t="s">
        <v>84</v>
      </c>
      <c r="J3006">
        <v>99</v>
      </c>
      <c r="K3006" t="s">
        <v>23</v>
      </c>
      <c r="L3006">
        <v>6</v>
      </c>
      <c r="M3006" t="s">
        <v>59</v>
      </c>
      <c r="N3006">
        <v>7777</v>
      </c>
      <c r="O3006" t="s">
        <v>37</v>
      </c>
      <c r="P3006">
        <v>213</v>
      </c>
      <c r="T3006" s="3">
        <f t="shared" si="93"/>
        <v>100</v>
      </c>
      <c r="U3006" s="3">
        <f>IF(AND(R3006&lt;&gt;"_U",N3006&lt;&gt;9999,N3006&lt;&gt;999,L3006&lt;&gt;"Median"),IFERROR(VLOOKUP(A3006,'TA Total'!A:P,16,0),"."),".")</f>
        <v>213</v>
      </c>
    </row>
    <row r="3007" spans="1:21" x14ac:dyDescent="0.3">
      <c r="A3007" s="1" t="str">
        <f t="shared" si="92"/>
        <v>2018|Kaikoura District|$100,001-$150,000</v>
      </c>
      <c r="B3007" t="s">
        <v>18</v>
      </c>
      <c r="C3007" t="s">
        <v>19</v>
      </c>
      <c r="D3007" t="s">
        <v>20</v>
      </c>
      <c r="E3007" t="s">
        <v>21</v>
      </c>
      <c r="F3007">
        <v>2018</v>
      </c>
      <c r="G3007">
        <v>2018</v>
      </c>
      <c r="H3007">
        <v>54</v>
      </c>
      <c r="I3007" t="s">
        <v>84</v>
      </c>
      <c r="J3007">
        <v>99</v>
      </c>
      <c r="K3007" t="s">
        <v>23</v>
      </c>
      <c r="L3007">
        <v>6</v>
      </c>
      <c r="M3007" t="s">
        <v>59</v>
      </c>
      <c r="N3007">
        <v>9999</v>
      </c>
      <c r="O3007" t="s">
        <v>40</v>
      </c>
      <c r="P3007">
        <v>213</v>
      </c>
      <c r="T3007" s="3" t="str">
        <f t="shared" si="93"/>
        <v>.</v>
      </c>
      <c r="U3007" s="3" t="str">
        <f>IF(AND(R3007&lt;&gt;"_U",N3007&lt;&gt;9999,N3007&lt;&gt;999,L3007&lt;&gt;"Median"),IFERROR(VLOOKUP(A3007,'TA Total'!A:P,16,0),"."),".")</f>
        <v>.</v>
      </c>
    </row>
    <row r="3008" spans="1:21" x14ac:dyDescent="0.3">
      <c r="A3008" s="1" t="str">
        <f t="shared" si="92"/>
        <v>2018|Kaikoura District|$150,001-$200,000</v>
      </c>
      <c r="B3008" t="s">
        <v>18</v>
      </c>
      <c r="C3008" t="s">
        <v>19</v>
      </c>
      <c r="D3008" t="s">
        <v>20</v>
      </c>
      <c r="E3008" t="s">
        <v>21</v>
      </c>
      <c r="F3008">
        <v>2018</v>
      </c>
      <c r="G3008">
        <v>2018</v>
      </c>
      <c r="H3008">
        <v>54</v>
      </c>
      <c r="I3008" t="s">
        <v>84</v>
      </c>
      <c r="J3008">
        <v>99</v>
      </c>
      <c r="K3008" t="s">
        <v>23</v>
      </c>
      <c r="L3008">
        <v>7</v>
      </c>
      <c r="M3008" t="s">
        <v>43</v>
      </c>
      <c r="N3008">
        <v>9999</v>
      </c>
      <c r="O3008" t="s">
        <v>40</v>
      </c>
      <c r="P3008">
        <v>147</v>
      </c>
      <c r="T3008" s="3" t="str">
        <f t="shared" si="93"/>
        <v>.</v>
      </c>
      <c r="U3008" s="3" t="str">
        <f>IF(AND(R3008&lt;&gt;"_U",N3008&lt;&gt;9999,N3008&lt;&gt;999,L3008&lt;&gt;"Median"),IFERROR(VLOOKUP(A3008,'TA Total'!A:P,16,0),"."),".")</f>
        <v>.</v>
      </c>
    </row>
    <row r="3009" spans="1:21" x14ac:dyDescent="0.3">
      <c r="A3009" s="1" t="str">
        <f t="shared" si="92"/>
        <v>2018|Kaikoura District|$150,001-$200,000</v>
      </c>
      <c r="B3009" t="s">
        <v>18</v>
      </c>
      <c r="C3009" t="s">
        <v>19</v>
      </c>
      <c r="D3009" t="s">
        <v>20</v>
      </c>
      <c r="E3009" t="s">
        <v>21</v>
      </c>
      <c r="F3009">
        <v>2018</v>
      </c>
      <c r="G3009">
        <v>2018</v>
      </c>
      <c r="H3009">
        <v>54</v>
      </c>
      <c r="I3009" t="s">
        <v>84</v>
      </c>
      <c r="J3009">
        <v>99</v>
      </c>
      <c r="K3009" t="s">
        <v>23</v>
      </c>
      <c r="L3009">
        <v>7</v>
      </c>
      <c r="M3009" t="s">
        <v>43</v>
      </c>
      <c r="N3009">
        <v>999</v>
      </c>
      <c r="O3009" t="s">
        <v>42</v>
      </c>
      <c r="P3009">
        <v>0</v>
      </c>
      <c r="T3009" s="3" t="str">
        <f t="shared" si="93"/>
        <v>.</v>
      </c>
      <c r="U3009" s="3" t="str">
        <f>IF(AND(R3009&lt;&gt;"_U",N3009&lt;&gt;9999,N3009&lt;&gt;999,L3009&lt;&gt;"Median"),IFERROR(VLOOKUP(A3009,'TA Total'!A:P,16,0),"."),".")</f>
        <v>.</v>
      </c>
    </row>
    <row r="3010" spans="1:21" x14ac:dyDescent="0.3">
      <c r="A3010" s="1" t="str">
        <f t="shared" si="92"/>
        <v>2018|Kaikoura District|$150,001-$200,000</v>
      </c>
      <c r="B3010" t="s">
        <v>18</v>
      </c>
      <c r="C3010" t="s">
        <v>19</v>
      </c>
      <c r="D3010" t="s">
        <v>20</v>
      </c>
      <c r="E3010" t="s">
        <v>21</v>
      </c>
      <c r="F3010">
        <v>2018</v>
      </c>
      <c r="G3010">
        <v>2018</v>
      </c>
      <c r="H3010">
        <v>54</v>
      </c>
      <c r="I3010" t="s">
        <v>84</v>
      </c>
      <c r="J3010">
        <v>99</v>
      </c>
      <c r="K3010" t="s">
        <v>23</v>
      </c>
      <c r="L3010">
        <v>7</v>
      </c>
      <c r="M3010" t="s">
        <v>43</v>
      </c>
      <c r="N3010">
        <v>1</v>
      </c>
      <c r="O3010" t="s">
        <v>33</v>
      </c>
      <c r="P3010">
        <v>84</v>
      </c>
      <c r="T3010" s="3">
        <f t="shared" si="93"/>
        <v>57.14</v>
      </c>
      <c r="U3010" s="3">
        <f>IF(AND(R3010&lt;&gt;"_U",N3010&lt;&gt;9999,N3010&lt;&gt;999,L3010&lt;&gt;"Median"),IFERROR(VLOOKUP(A3010,'TA Total'!A:P,16,0),"."),".")</f>
        <v>147</v>
      </c>
    </row>
    <row r="3011" spans="1:21" x14ac:dyDescent="0.3">
      <c r="A3011" s="1" t="str">
        <f t="shared" ref="A3011:A3074" si="94">G3011&amp;"|"&amp;I3011&amp;"|"&amp;M3011</f>
        <v>2018|Kaikoura District|$150,001-$200,000</v>
      </c>
      <c r="B3011" t="s">
        <v>18</v>
      </c>
      <c r="C3011" t="s">
        <v>19</v>
      </c>
      <c r="D3011" t="s">
        <v>20</v>
      </c>
      <c r="E3011" t="s">
        <v>21</v>
      </c>
      <c r="F3011">
        <v>2018</v>
      </c>
      <c r="G3011">
        <v>2018</v>
      </c>
      <c r="H3011">
        <v>54</v>
      </c>
      <c r="I3011" t="s">
        <v>84</v>
      </c>
      <c r="J3011">
        <v>99</v>
      </c>
      <c r="K3011" t="s">
        <v>23</v>
      </c>
      <c r="L3011">
        <v>7</v>
      </c>
      <c r="M3011" t="s">
        <v>43</v>
      </c>
      <c r="N3011">
        <v>2</v>
      </c>
      <c r="O3011" t="s">
        <v>28</v>
      </c>
      <c r="P3011">
        <v>42</v>
      </c>
      <c r="T3011" s="3">
        <f t="shared" ref="T3011:T3074" si="95">IF(AND(R3011&lt;&gt;"_U",R3011&lt;&gt;"c",N3011&lt;&gt;999,N3011&lt;&gt;9999,L3011&lt;&gt;"Median"),IFERROR((ROUND(P3011/U3011*100,2)),"."),".")</f>
        <v>28.57</v>
      </c>
      <c r="U3011" s="3">
        <f>IF(AND(R3011&lt;&gt;"_U",N3011&lt;&gt;9999,N3011&lt;&gt;999,L3011&lt;&gt;"Median"),IFERROR(VLOOKUP(A3011,'TA Total'!A:P,16,0),"."),".")</f>
        <v>147</v>
      </c>
    </row>
    <row r="3012" spans="1:21" x14ac:dyDescent="0.3">
      <c r="A3012" s="1" t="str">
        <f t="shared" si="94"/>
        <v>2018|Kaikoura District|$150,001-$200,000</v>
      </c>
      <c r="B3012" t="s">
        <v>18</v>
      </c>
      <c r="C3012" t="s">
        <v>19</v>
      </c>
      <c r="D3012" t="s">
        <v>20</v>
      </c>
      <c r="E3012" t="s">
        <v>21</v>
      </c>
      <c r="F3012">
        <v>2018</v>
      </c>
      <c r="G3012">
        <v>2018</v>
      </c>
      <c r="H3012">
        <v>54</v>
      </c>
      <c r="I3012" t="s">
        <v>84</v>
      </c>
      <c r="J3012">
        <v>99</v>
      </c>
      <c r="K3012" t="s">
        <v>23</v>
      </c>
      <c r="L3012">
        <v>7</v>
      </c>
      <c r="M3012" t="s">
        <v>43</v>
      </c>
      <c r="N3012">
        <v>3</v>
      </c>
      <c r="O3012" t="s">
        <v>25</v>
      </c>
      <c r="P3012">
        <v>21</v>
      </c>
      <c r="T3012" s="3">
        <f t="shared" si="95"/>
        <v>14.29</v>
      </c>
      <c r="U3012" s="3">
        <f>IF(AND(R3012&lt;&gt;"_U",N3012&lt;&gt;9999,N3012&lt;&gt;999,L3012&lt;&gt;"Median"),IFERROR(VLOOKUP(A3012,'TA Total'!A:P,16,0),"."),".")</f>
        <v>147</v>
      </c>
    </row>
    <row r="3013" spans="1:21" x14ac:dyDescent="0.3">
      <c r="A3013" s="1" t="str">
        <f t="shared" si="94"/>
        <v>2018|Kaikoura District|$150,001-$200,000</v>
      </c>
      <c r="B3013" t="s">
        <v>18</v>
      </c>
      <c r="C3013" t="s">
        <v>19</v>
      </c>
      <c r="D3013" t="s">
        <v>20</v>
      </c>
      <c r="E3013" t="s">
        <v>21</v>
      </c>
      <c r="F3013">
        <v>2018</v>
      </c>
      <c r="G3013">
        <v>2018</v>
      </c>
      <c r="H3013">
        <v>54</v>
      </c>
      <c r="I3013" t="s">
        <v>84</v>
      </c>
      <c r="J3013">
        <v>99</v>
      </c>
      <c r="K3013" t="s">
        <v>23</v>
      </c>
      <c r="L3013">
        <v>7</v>
      </c>
      <c r="M3013" t="s">
        <v>43</v>
      </c>
      <c r="N3013">
        <v>7777</v>
      </c>
      <c r="O3013" t="s">
        <v>37</v>
      </c>
      <c r="P3013">
        <v>147</v>
      </c>
      <c r="T3013" s="3">
        <f t="shared" si="95"/>
        <v>100</v>
      </c>
      <c r="U3013" s="3">
        <f>IF(AND(R3013&lt;&gt;"_U",N3013&lt;&gt;9999,N3013&lt;&gt;999,L3013&lt;&gt;"Median"),IFERROR(VLOOKUP(A3013,'TA Total'!A:P,16,0),"."),".")</f>
        <v>147</v>
      </c>
    </row>
    <row r="3014" spans="1:21" x14ac:dyDescent="0.3">
      <c r="A3014" s="1" t="str">
        <f t="shared" si="94"/>
        <v>2018|Kaikoura District|$200,001 or more</v>
      </c>
      <c r="B3014" t="s">
        <v>18</v>
      </c>
      <c r="C3014" t="s">
        <v>19</v>
      </c>
      <c r="D3014" t="s">
        <v>20</v>
      </c>
      <c r="E3014" t="s">
        <v>21</v>
      </c>
      <c r="F3014">
        <v>2018</v>
      </c>
      <c r="G3014">
        <v>2018</v>
      </c>
      <c r="H3014">
        <v>54</v>
      </c>
      <c r="I3014" t="s">
        <v>84</v>
      </c>
      <c r="J3014">
        <v>99</v>
      </c>
      <c r="K3014" t="s">
        <v>23</v>
      </c>
      <c r="L3014">
        <v>8</v>
      </c>
      <c r="M3014" t="s">
        <v>27</v>
      </c>
      <c r="N3014">
        <v>1</v>
      </c>
      <c r="O3014" t="s">
        <v>33</v>
      </c>
      <c r="R3014" t="s">
        <v>29</v>
      </c>
      <c r="S3014" t="s">
        <v>30</v>
      </c>
      <c r="T3014" s="3" t="str">
        <f t="shared" si="95"/>
        <v>.</v>
      </c>
      <c r="U3014" s="3" t="str">
        <f>IF(AND(R3014&lt;&gt;"_U",N3014&lt;&gt;9999,N3014&lt;&gt;999,L3014&lt;&gt;"Median"),IFERROR(VLOOKUP(A3014,'TA Total'!A:P,16,0),"."),".")</f>
        <v>.</v>
      </c>
    </row>
    <row r="3015" spans="1:21" x14ac:dyDescent="0.3">
      <c r="A3015" s="1" t="str">
        <f t="shared" si="94"/>
        <v>2018|Kaikoura District|$200,001 or more</v>
      </c>
      <c r="B3015" t="s">
        <v>18</v>
      </c>
      <c r="C3015" t="s">
        <v>19</v>
      </c>
      <c r="D3015" t="s">
        <v>20</v>
      </c>
      <c r="E3015" t="s">
        <v>21</v>
      </c>
      <c r="F3015">
        <v>2018</v>
      </c>
      <c r="G3015">
        <v>2018</v>
      </c>
      <c r="H3015">
        <v>54</v>
      </c>
      <c r="I3015" t="s">
        <v>84</v>
      </c>
      <c r="J3015">
        <v>99</v>
      </c>
      <c r="K3015" t="s">
        <v>23</v>
      </c>
      <c r="L3015">
        <v>8</v>
      </c>
      <c r="M3015" t="s">
        <v>27</v>
      </c>
      <c r="N3015">
        <v>2</v>
      </c>
      <c r="O3015" t="s">
        <v>28</v>
      </c>
      <c r="R3015" t="s">
        <v>29</v>
      </c>
      <c r="S3015" t="s">
        <v>30</v>
      </c>
      <c r="T3015" s="3" t="str">
        <f t="shared" si="95"/>
        <v>.</v>
      </c>
      <c r="U3015" s="3" t="str">
        <f>IF(AND(R3015&lt;&gt;"_U",N3015&lt;&gt;9999,N3015&lt;&gt;999,L3015&lt;&gt;"Median"),IFERROR(VLOOKUP(A3015,'TA Total'!A:P,16,0),"."),".")</f>
        <v>.</v>
      </c>
    </row>
    <row r="3016" spans="1:21" x14ac:dyDescent="0.3">
      <c r="A3016" s="1" t="str">
        <f t="shared" si="94"/>
        <v>2018|Kaikoura District|$200,001 or more</v>
      </c>
      <c r="B3016" t="s">
        <v>18</v>
      </c>
      <c r="C3016" t="s">
        <v>19</v>
      </c>
      <c r="D3016" t="s">
        <v>20</v>
      </c>
      <c r="E3016" t="s">
        <v>21</v>
      </c>
      <c r="F3016">
        <v>2018</v>
      </c>
      <c r="G3016">
        <v>2018</v>
      </c>
      <c r="H3016">
        <v>54</v>
      </c>
      <c r="I3016" t="s">
        <v>84</v>
      </c>
      <c r="J3016">
        <v>99</v>
      </c>
      <c r="K3016" t="s">
        <v>23</v>
      </c>
      <c r="L3016">
        <v>8</v>
      </c>
      <c r="M3016" t="s">
        <v>27</v>
      </c>
      <c r="N3016">
        <v>3</v>
      </c>
      <c r="O3016" t="s">
        <v>25</v>
      </c>
      <c r="R3016" t="s">
        <v>29</v>
      </c>
      <c r="S3016" t="s">
        <v>30</v>
      </c>
      <c r="T3016" s="3" t="str">
        <f t="shared" si="95"/>
        <v>.</v>
      </c>
      <c r="U3016" s="3" t="str">
        <f>IF(AND(R3016&lt;&gt;"_U",N3016&lt;&gt;9999,N3016&lt;&gt;999,L3016&lt;&gt;"Median"),IFERROR(VLOOKUP(A3016,'TA Total'!A:P,16,0),"."),".")</f>
        <v>.</v>
      </c>
    </row>
    <row r="3017" spans="1:21" x14ac:dyDescent="0.3">
      <c r="A3017" s="1" t="str">
        <f t="shared" si="94"/>
        <v>2018|Kaikoura District|$200,001 or more</v>
      </c>
      <c r="B3017" t="s">
        <v>18</v>
      </c>
      <c r="C3017" t="s">
        <v>19</v>
      </c>
      <c r="D3017" t="s">
        <v>20</v>
      </c>
      <c r="E3017" t="s">
        <v>21</v>
      </c>
      <c r="F3017">
        <v>2018</v>
      </c>
      <c r="G3017">
        <v>2018</v>
      </c>
      <c r="H3017">
        <v>54</v>
      </c>
      <c r="I3017" t="s">
        <v>84</v>
      </c>
      <c r="J3017">
        <v>99</v>
      </c>
      <c r="K3017" t="s">
        <v>23</v>
      </c>
      <c r="L3017">
        <v>8</v>
      </c>
      <c r="M3017" t="s">
        <v>27</v>
      </c>
      <c r="N3017">
        <v>999</v>
      </c>
      <c r="O3017" t="s">
        <v>42</v>
      </c>
      <c r="R3017" t="s">
        <v>29</v>
      </c>
      <c r="S3017" t="s">
        <v>30</v>
      </c>
      <c r="T3017" s="3" t="str">
        <f t="shared" si="95"/>
        <v>.</v>
      </c>
      <c r="U3017" s="3" t="str">
        <f>IF(AND(R3017&lt;&gt;"_U",N3017&lt;&gt;9999,N3017&lt;&gt;999,L3017&lt;&gt;"Median"),IFERROR(VLOOKUP(A3017,'TA Total'!A:P,16,0),"."),".")</f>
        <v>.</v>
      </c>
    </row>
    <row r="3018" spans="1:21" x14ac:dyDescent="0.3">
      <c r="A3018" s="1" t="str">
        <f t="shared" si="94"/>
        <v>2018|Kaikoura District|$200,001 or more</v>
      </c>
      <c r="B3018" t="s">
        <v>18</v>
      </c>
      <c r="C3018" t="s">
        <v>19</v>
      </c>
      <c r="D3018" t="s">
        <v>20</v>
      </c>
      <c r="E3018" t="s">
        <v>21</v>
      </c>
      <c r="F3018">
        <v>2018</v>
      </c>
      <c r="G3018">
        <v>2018</v>
      </c>
      <c r="H3018">
        <v>54</v>
      </c>
      <c r="I3018" t="s">
        <v>84</v>
      </c>
      <c r="J3018">
        <v>99</v>
      </c>
      <c r="K3018" t="s">
        <v>23</v>
      </c>
      <c r="L3018">
        <v>8</v>
      </c>
      <c r="M3018" t="s">
        <v>27</v>
      </c>
      <c r="N3018">
        <v>7777</v>
      </c>
      <c r="O3018" t="s">
        <v>37</v>
      </c>
      <c r="R3018" t="s">
        <v>29</v>
      </c>
      <c r="S3018" t="s">
        <v>30</v>
      </c>
      <c r="T3018" s="3" t="str">
        <f t="shared" si="95"/>
        <v>.</v>
      </c>
      <c r="U3018" s="3" t="str">
        <f>IF(AND(R3018&lt;&gt;"_U",N3018&lt;&gt;9999,N3018&lt;&gt;999,L3018&lt;&gt;"Median"),IFERROR(VLOOKUP(A3018,'TA Total'!A:P,16,0),"."),".")</f>
        <v>.</v>
      </c>
    </row>
    <row r="3019" spans="1:21" x14ac:dyDescent="0.3">
      <c r="A3019" s="1" t="str">
        <f t="shared" si="94"/>
        <v>2018|Kaikoura District|$200,001 or more</v>
      </c>
      <c r="B3019" t="s">
        <v>18</v>
      </c>
      <c r="C3019" t="s">
        <v>19</v>
      </c>
      <c r="D3019" t="s">
        <v>20</v>
      </c>
      <c r="E3019" t="s">
        <v>21</v>
      </c>
      <c r="F3019">
        <v>2018</v>
      </c>
      <c r="G3019">
        <v>2018</v>
      </c>
      <c r="H3019">
        <v>54</v>
      </c>
      <c r="I3019" t="s">
        <v>84</v>
      </c>
      <c r="J3019">
        <v>99</v>
      </c>
      <c r="K3019" t="s">
        <v>23</v>
      </c>
      <c r="L3019">
        <v>8</v>
      </c>
      <c r="M3019" t="s">
        <v>27</v>
      </c>
      <c r="N3019">
        <v>9999</v>
      </c>
      <c r="O3019" t="s">
        <v>40</v>
      </c>
      <c r="R3019" t="s">
        <v>29</v>
      </c>
      <c r="S3019" t="s">
        <v>30</v>
      </c>
      <c r="T3019" s="3" t="str">
        <f t="shared" si="95"/>
        <v>.</v>
      </c>
      <c r="U3019" s="3" t="str">
        <f>IF(AND(R3019&lt;&gt;"_U",N3019&lt;&gt;9999,N3019&lt;&gt;999,L3019&lt;&gt;"Median"),IFERROR(VLOOKUP(A3019,'TA Total'!A:P,16,0),"."),".")</f>
        <v>.</v>
      </c>
    </row>
    <row r="3020" spans="1:21" x14ac:dyDescent="0.3">
      <c r="A3020" s="1" t="str">
        <f t="shared" si="94"/>
        <v>2018|Kaikoura District|Total stated - total household income</v>
      </c>
      <c r="B3020" t="s">
        <v>18</v>
      </c>
      <c r="C3020" t="s">
        <v>19</v>
      </c>
      <c r="D3020" t="s">
        <v>20</v>
      </c>
      <c r="E3020" t="s">
        <v>21</v>
      </c>
      <c r="F3020">
        <v>2018</v>
      </c>
      <c r="G3020">
        <v>2018</v>
      </c>
      <c r="H3020">
        <v>54</v>
      </c>
      <c r="I3020" t="s">
        <v>84</v>
      </c>
      <c r="J3020">
        <v>99</v>
      </c>
      <c r="K3020" t="s">
        <v>23</v>
      </c>
      <c r="L3020">
        <v>77</v>
      </c>
      <c r="M3020" t="s">
        <v>32</v>
      </c>
      <c r="N3020">
        <v>999</v>
      </c>
      <c r="O3020" t="s">
        <v>42</v>
      </c>
      <c r="P3020">
        <v>0</v>
      </c>
      <c r="T3020" s="3" t="str">
        <f t="shared" si="95"/>
        <v>.</v>
      </c>
      <c r="U3020" s="3" t="str">
        <f>IF(AND(R3020&lt;&gt;"_U",N3020&lt;&gt;9999,N3020&lt;&gt;999,L3020&lt;&gt;"Median"),IFERROR(VLOOKUP(A3020,'TA Total'!A:P,16,0),"."),".")</f>
        <v>.</v>
      </c>
    </row>
    <row r="3021" spans="1:21" x14ac:dyDescent="0.3">
      <c r="A3021" s="1" t="str">
        <f t="shared" si="94"/>
        <v>2018|Kaikoura District|Total stated - total household income</v>
      </c>
      <c r="B3021" t="s">
        <v>18</v>
      </c>
      <c r="C3021" t="s">
        <v>19</v>
      </c>
      <c r="D3021" t="s">
        <v>20</v>
      </c>
      <c r="E3021" t="s">
        <v>21</v>
      </c>
      <c r="F3021">
        <v>2018</v>
      </c>
      <c r="G3021">
        <v>2018</v>
      </c>
      <c r="H3021">
        <v>54</v>
      </c>
      <c r="I3021" t="s">
        <v>84</v>
      </c>
      <c r="J3021">
        <v>99</v>
      </c>
      <c r="K3021" t="s">
        <v>23</v>
      </c>
      <c r="L3021">
        <v>77</v>
      </c>
      <c r="M3021" t="s">
        <v>32</v>
      </c>
      <c r="N3021">
        <v>1</v>
      </c>
      <c r="O3021" t="s">
        <v>33</v>
      </c>
      <c r="P3021">
        <v>732</v>
      </c>
      <c r="T3021" s="3">
        <f t="shared" si="95"/>
        <v>55.84</v>
      </c>
      <c r="U3021" s="3">
        <f>IF(AND(R3021&lt;&gt;"_U",N3021&lt;&gt;9999,N3021&lt;&gt;999,L3021&lt;&gt;"Median"),IFERROR(VLOOKUP(A3021,'TA Total'!A:P,16,0),"."),".")</f>
        <v>1311</v>
      </c>
    </row>
    <row r="3022" spans="1:21" x14ac:dyDescent="0.3">
      <c r="A3022" s="1" t="str">
        <f t="shared" si="94"/>
        <v>2018|Kaikoura District|Total stated - total household income</v>
      </c>
      <c r="B3022" t="s">
        <v>18</v>
      </c>
      <c r="C3022" t="s">
        <v>19</v>
      </c>
      <c r="D3022" t="s">
        <v>20</v>
      </c>
      <c r="E3022" t="s">
        <v>21</v>
      </c>
      <c r="F3022">
        <v>2018</v>
      </c>
      <c r="G3022">
        <v>2018</v>
      </c>
      <c r="H3022">
        <v>54</v>
      </c>
      <c r="I3022" t="s">
        <v>84</v>
      </c>
      <c r="J3022">
        <v>99</v>
      </c>
      <c r="K3022" t="s">
        <v>23</v>
      </c>
      <c r="L3022">
        <v>77</v>
      </c>
      <c r="M3022" t="s">
        <v>32</v>
      </c>
      <c r="N3022">
        <v>2</v>
      </c>
      <c r="O3022" t="s">
        <v>28</v>
      </c>
      <c r="P3022">
        <v>435</v>
      </c>
      <c r="T3022" s="3">
        <f t="shared" si="95"/>
        <v>33.18</v>
      </c>
      <c r="U3022" s="3">
        <f>IF(AND(R3022&lt;&gt;"_U",N3022&lt;&gt;9999,N3022&lt;&gt;999,L3022&lt;&gt;"Median"),IFERROR(VLOOKUP(A3022,'TA Total'!A:P,16,0),"."),".")</f>
        <v>1311</v>
      </c>
    </row>
    <row r="3023" spans="1:21" x14ac:dyDescent="0.3">
      <c r="A3023" s="1" t="str">
        <f t="shared" si="94"/>
        <v>2018|Kaikoura District|Total stated - total household income</v>
      </c>
      <c r="B3023" t="s">
        <v>18</v>
      </c>
      <c r="C3023" t="s">
        <v>19</v>
      </c>
      <c r="D3023" t="s">
        <v>20</v>
      </c>
      <c r="E3023" t="s">
        <v>21</v>
      </c>
      <c r="F3023">
        <v>2018</v>
      </c>
      <c r="G3023">
        <v>2018</v>
      </c>
      <c r="H3023">
        <v>54</v>
      </c>
      <c r="I3023" t="s">
        <v>84</v>
      </c>
      <c r="J3023">
        <v>99</v>
      </c>
      <c r="K3023" t="s">
        <v>23</v>
      </c>
      <c r="L3023">
        <v>77</v>
      </c>
      <c r="M3023" t="s">
        <v>32</v>
      </c>
      <c r="N3023">
        <v>9999</v>
      </c>
      <c r="O3023" t="s">
        <v>40</v>
      </c>
      <c r="P3023">
        <v>1311</v>
      </c>
      <c r="T3023" s="3" t="str">
        <f t="shared" si="95"/>
        <v>.</v>
      </c>
      <c r="U3023" s="3" t="str">
        <f>IF(AND(R3023&lt;&gt;"_U",N3023&lt;&gt;9999,N3023&lt;&gt;999,L3023&lt;&gt;"Median"),IFERROR(VLOOKUP(A3023,'TA Total'!A:P,16,0),"."),".")</f>
        <v>.</v>
      </c>
    </row>
    <row r="3024" spans="1:21" x14ac:dyDescent="0.3">
      <c r="A3024" s="1" t="str">
        <f t="shared" si="94"/>
        <v>2018|Kaikoura District|Total stated - total household income</v>
      </c>
      <c r="B3024" t="s">
        <v>18</v>
      </c>
      <c r="C3024" t="s">
        <v>19</v>
      </c>
      <c r="D3024" t="s">
        <v>20</v>
      </c>
      <c r="E3024" t="s">
        <v>21</v>
      </c>
      <c r="F3024">
        <v>2018</v>
      </c>
      <c r="G3024">
        <v>2018</v>
      </c>
      <c r="H3024">
        <v>54</v>
      </c>
      <c r="I3024" t="s">
        <v>84</v>
      </c>
      <c r="J3024">
        <v>99</v>
      </c>
      <c r="K3024" t="s">
        <v>23</v>
      </c>
      <c r="L3024">
        <v>77</v>
      </c>
      <c r="M3024" t="s">
        <v>32</v>
      </c>
      <c r="N3024">
        <v>3</v>
      </c>
      <c r="O3024" t="s">
        <v>25</v>
      </c>
      <c r="P3024">
        <v>147</v>
      </c>
      <c r="T3024" s="3">
        <f t="shared" si="95"/>
        <v>11.21</v>
      </c>
      <c r="U3024" s="3">
        <f>IF(AND(R3024&lt;&gt;"_U",N3024&lt;&gt;9999,N3024&lt;&gt;999,L3024&lt;&gt;"Median"),IFERROR(VLOOKUP(A3024,'TA Total'!A:P,16,0),"."),".")</f>
        <v>1311</v>
      </c>
    </row>
    <row r="3025" spans="1:21" x14ac:dyDescent="0.3">
      <c r="A3025" s="1" t="str">
        <f t="shared" si="94"/>
        <v>2018|Kaikoura District|Total stated - total household income</v>
      </c>
      <c r="B3025" t="s">
        <v>18</v>
      </c>
      <c r="C3025" t="s">
        <v>19</v>
      </c>
      <c r="D3025" t="s">
        <v>20</v>
      </c>
      <c r="E3025" t="s">
        <v>21</v>
      </c>
      <c r="F3025">
        <v>2018</v>
      </c>
      <c r="G3025">
        <v>2018</v>
      </c>
      <c r="H3025">
        <v>54</v>
      </c>
      <c r="I3025" t="s">
        <v>84</v>
      </c>
      <c r="J3025">
        <v>99</v>
      </c>
      <c r="K3025" t="s">
        <v>23</v>
      </c>
      <c r="L3025">
        <v>77</v>
      </c>
      <c r="M3025" t="s">
        <v>32</v>
      </c>
      <c r="N3025">
        <v>7777</v>
      </c>
      <c r="O3025" t="s">
        <v>37</v>
      </c>
      <c r="P3025">
        <v>1311</v>
      </c>
      <c r="T3025" s="3">
        <f t="shared" si="95"/>
        <v>100</v>
      </c>
      <c r="U3025" s="3">
        <f>IF(AND(R3025&lt;&gt;"_U",N3025&lt;&gt;9999,N3025&lt;&gt;999,L3025&lt;&gt;"Median"),IFERROR(VLOOKUP(A3025,'TA Total'!A:P,16,0),"."),".")</f>
        <v>1311</v>
      </c>
    </row>
    <row r="3026" spans="1:21" x14ac:dyDescent="0.3">
      <c r="A3026" s="1" t="str">
        <f t="shared" si="94"/>
        <v>2018|Kaikoura District|Total - total household income</v>
      </c>
      <c r="B3026" t="s">
        <v>18</v>
      </c>
      <c r="C3026" t="s">
        <v>19</v>
      </c>
      <c r="D3026" t="s">
        <v>20</v>
      </c>
      <c r="E3026" t="s">
        <v>21</v>
      </c>
      <c r="F3026">
        <v>2018</v>
      </c>
      <c r="G3026">
        <v>2018</v>
      </c>
      <c r="H3026">
        <v>54</v>
      </c>
      <c r="I3026" t="s">
        <v>84</v>
      </c>
      <c r="J3026">
        <v>99</v>
      </c>
      <c r="K3026" t="s">
        <v>23</v>
      </c>
      <c r="L3026">
        <v>99</v>
      </c>
      <c r="M3026" t="s">
        <v>48</v>
      </c>
      <c r="N3026">
        <v>7777</v>
      </c>
      <c r="O3026" t="s">
        <v>37</v>
      </c>
      <c r="P3026">
        <v>1458</v>
      </c>
      <c r="T3026" s="3">
        <f t="shared" si="95"/>
        <v>100</v>
      </c>
      <c r="U3026" s="3">
        <f>IF(AND(R3026&lt;&gt;"_U",N3026&lt;&gt;9999,N3026&lt;&gt;999,L3026&lt;&gt;"Median"),IFERROR(VLOOKUP(A3026,'TA Total'!A:P,16,0),"."),".")</f>
        <v>1458</v>
      </c>
    </row>
    <row r="3027" spans="1:21" x14ac:dyDescent="0.3">
      <c r="A3027" s="1" t="str">
        <f t="shared" si="94"/>
        <v>2018|Kaikoura District|Total - total household income</v>
      </c>
      <c r="B3027" t="s">
        <v>18</v>
      </c>
      <c r="C3027" t="s">
        <v>19</v>
      </c>
      <c r="D3027" t="s">
        <v>20</v>
      </c>
      <c r="E3027" t="s">
        <v>21</v>
      </c>
      <c r="F3027">
        <v>2018</v>
      </c>
      <c r="G3027">
        <v>2018</v>
      </c>
      <c r="H3027">
        <v>54</v>
      </c>
      <c r="I3027" t="s">
        <v>84</v>
      </c>
      <c r="J3027">
        <v>99</v>
      </c>
      <c r="K3027" t="s">
        <v>23</v>
      </c>
      <c r="L3027">
        <v>99</v>
      </c>
      <c r="M3027" t="s">
        <v>48</v>
      </c>
      <c r="N3027">
        <v>3</v>
      </c>
      <c r="O3027" t="s">
        <v>25</v>
      </c>
      <c r="P3027">
        <v>171</v>
      </c>
      <c r="T3027" s="3">
        <f t="shared" si="95"/>
        <v>11.73</v>
      </c>
      <c r="U3027" s="3">
        <f>IF(AND(R3027&lt;&gt;"_U",N3027&lt;&gt;9999,N3027&lt;&gt;999,L3027&lt;&gt;"Median"),IFERROR(VLOOKUP(A3027,'TA Total'!A:P,16,0),"."),".")</f>
        <v>1458</v>
      </c>
    </row>
    <row r="3028" spans="1:21" x14ac:dyDescent="0.3">
      <c r="A3028" s="1" t="str">
        <f t="shared" si="94"/>
        <v>2018|Kaikoura District|Total - total household income</v>
      </c>
      <c r="B3028" t="s">
        <v>18</v>
      </c>
      <c r="C3028" t="s">
        <v>19</v>
      </c>
      <c r="D3028" t="s">
        <v>20</v>
      </c>
      <c r="E3028" t="s">
        <v>21</v>
      </c>
      <c r="F3028">
        <v>2018</v>
      </c>
      <c r="G3028">
        <v>2018</v>
      </c>
      <c r="H3028">
        <v>54</v>
      </c>
      <c r="I3028" t="s">
        <v>84</v>
      </c>
      <c r="J3028">
        <v>99</v>
      </c>
      <c r="K3028" t="s">
        <v>23</v>
      </c>
      <c r="L3028">
        <v>99</v>
      </c>
      <c r="M3028" t="s">
        <v>48</v>
      </c>
      <c r="N3028">
        <v>9999</v>
      </c>
      <c r="O3028" t="s">
        <v>40</v>
      </c>
      <c r="P3028">
        <v>1458</v>
      </c>
      <c r="T3028" s="3" t="str">
        <f t="shared" si="95"/>
        <v>.</v>
      </c>
      <c r="U3028" s="3" t="str">
        <f>IF(AND(R3028&lt;&gt;"_U",N3028&lt;&gt;9999,N3028&lt;&gt;999,L3028&lt;&gt;"Median"),IFERROR(VLOOKUP(A3028,'TA Total'!A:P,16,0),"."),".")</f>
        <v>.</v>
      </c>
    </row>
    <row r="3029" spans="1:21" x14ac:dyDescent="0.3">
      <c r="A3029" s="1" t="str">
        <f t="shared" si="94"/>
        <v>2018|Kaikoura District|Total - total household income</v>
      </c>
      <c r="B3029" t="s">
        <v>18</v>
      </c>
      <c r="C3029" t="s">
        <v>19</v>
      </c>
      <c r="D3029" t="s">
        <v>20</v>
      </c>
      <c r="E3029" t="s">
        <v>21</v>
      </c>
      <c r="F3029">
        <v>2018</v>
      </c>
      <c r="G3029">
        <v>2018</v>
      </c>
      <c r="H3029">
        <v>54</v>
      </c>
      <c r="I3029" t="s">
        <v>84</v>
      </c>
      <c r="J3029">
        <v>99</v>
      </c>
      <c r="K3029" t="s">
        <v>23</v>
      </c>
      <c r="L3029">
        <v>99</v>
      </c>
      <c r="M3029" t="s">
        <v>48</v>
      </c>
      <c r="N3029">
        <v>2</v>
      </c>
      <c r="O3029" t="s">
        <v>28</v>
      </c>
      <c r="P3029">
        <v>486</v>
      </c>
      <c r="T3029" s="3">
        <f t="shared" si="95"/>
        <v>33.33</v>
      </c>
      <c r="U3029" s="3">
        <f>IF(AND(R3029&lt;&gt;"_U",N3029&lt;&gt;9999,N3029&lt;&gt;999,L3029&lt;&gt;"Median"),IFERROR(VLOOKUP(A3029,'TA Total'!A:P,16,0),"."),".")</f>
        <v>1458</v>
      </c>
    </row>
    <row r="3030" spans="1:21" x14ac:dyDescent="0.3">
      <c r="A3030" s="1" t="str">
        <f t="shared" si="94"/>
        <v>2018|Kaikoura District|Total - total household income</v>
      </c>
      <c r="B3030" t="s">
        <v>18</v>
      </c>
      <c r="C3030" t="s">
        <v>19</v>
      </c>
      <c r="D3030" t="s">
        <v>20</v>
      </c>
      <c r="E3030" t="s">
        <v>21</v>
      </c>
      <c r="F3030">
        <v>2018</v>
      </c>
      <c r="G3030">
        <v>2018</v>
      </c>
      <c r="H3030">
        <v>54</v>
      </c>
      <c r="I3030" t="s">
        <v>84</v>
      </c>
      <c r="J3030">
        <v>99</v>
      </c>
      <c r="K3030" t="s">
        <v>23</v>
      </c>
      <c r="L3030">
        <v>99</v>
      </c>
      <c r="M3030" t="s">
        <v>48</v>
      </c>
      <c r="N3030">
        <v>999</v>
      </c>
      <c r="O3030" t="s">
        <v>42</v>
      </c>
      <c r="P3030">
        <v>0</v>
      </c>
      <c r="T3030" s="3" t="str">
        <f t="shared" si="95"/>
        <v>.</v>
      </c>
      <c r="U3030" s="3" t="str">
        <f>IF(AND(R3030&lt;&gt;"_U",N3030&lt;&gt;9999,N3030&lt;&gt;999,L3030&lt;&gt;"Median"),IFERROR(VLOOKUP(A3030,'TA Total'!A:P,16,0),"."),".")</f>
        <v>.</v>
      </c>
    </row>
    <row r="3031" spans="1:21" x14ac:dyDescent="0.3">
      <c r="A3031" s="1" t="str">
        <f t="shared" si="94"/>
        <v>2018|Kaikoura District|Total - total household income</v>
      </c>
      <c r="B3031" t="s">
        <v>18</v>
      </c>
      <c r="C3031" t="s">
        <v>19</v>
      </c>
      <c r="D3031" t="s">
        <v>20</v>
      </c>
      <c r="E3031" t="s">
        <v>21</v>
      </c>
      <c r="F3031">
        <v>2018</v>
      </c>
      <c r="G3031">
        <v>2018</v>
      </c>
      <c r="H3031">
        <v>54</v>
      </c>
      <c r="I3031" t="s">
        <v>84</v>
      </c>
      <c r="J3031">
        <v>99</v>
      </c>
      <c r="K3031" t="s">
        <v>23</v>
      </c>
      <c r="L3031">
        <v>99</v>
      </c>
      <c r="M3031" t="s">
        <v>48</v>
      </c>
      <c r="N3031">
        <v>1</v>
      </c>
      <c r="O3031" t="s">
        <v>33</v>
      </c>
      <c r="P3031">
        <v>801</v>
      </c>
      <c r="T3031" s="3">
        <f t="shared" si="95"/>
        <v>54.94</v>
      </c>
      <c r="U3031" s="3">
        <f>IF(AND(R3031&lt;&gt;"_U",N3031&lt;&gt;9999,N3031&lt;&gt;999,L3031&lt;&gt;"Median"),IFERROR(VLOOKUP(A3031,'TA Total'!A:P,16,0),"."),".")</f>
        <v>1458</v>
      </c>
    </row>
    <row r="3032" spans="1:21" x14ac:dyDescent="0.3">
      <c r="A3032" s="1" t="str">
        <f t="shared" si="94"/>
        <v>2018|Kaikoura District|Median ($) - total household income</v>
      </c>
      <c r="B3032" t="s">
        <v>18</v>
      </c>
      <c r="C3032" t="s">
        <v>19</v>
      </c>
      <c r="D3032" t="s">
        <v>20</v>
      </c>
      <c r="E3032" t="s">
        <v>21</v>
      </c>
      <c r="F3032">
        <v>2018</v>
      </c>
      <c r="G3032">
        <v>2018</v>
      </c>
      <c r="H3032">
        <v>54</v>
      </c>
      <c r="I3032" t="s">
        <v>84</v>
      </c>
      <c r="J3032">
        <v>99</v>
      </c>
      <c r="K3032" t="s">
        <v>23</v>
      </c>
      <c r="L3032" t="s">
        <v>56</v>
      </c>
      <c r="M3032" t="s">
        <v>57</v>
      </c>
      <c r="N3032">
        <v>1</v>
      </c>
      <c r="O3032" t="s">
        <v>33</v>
      </c>
      <c r="P3032">
        <v>68400</v>
      </c>
      <c r="T3032" s="3" t="str">
        <f t="shared" si="95"/>
        <v>.</v>
      </c>
      <c r="U3032" s="3" t="str">
        <f>IF(AND(R3032&lt;&gt;"_U",N3032&lt;&gt;9999,N3032&lt;&gt;999,L3032&lt;&gt;"Median"),IFERROR(VLOOKUP(A3032,'TA Total'!A:P,16,0),"."),".")</f>
        <v>.</v>
      </c>
    </row>
    <row r="3033" spans="1:21" x14ac:dyDescent="0.3">
      <c r="A3033" s="1" t="str">
        <f t="shared" si="94"/>
        <v>2018|Kaikoura District|Median ($) - total household income</v>
      </c>
      <c r="B3033" t="s">
        <v>18</v>
      </c>
      <c r="C3033" t="s">
        <v>19</v>
      </c>
      <c r="D3033" t="s">
        <v>20</v>
      </c>
      <c r="E3033" t="s">
        <v>21</v>
      </c>
      <c r="F3033">
        <v>2018</v>
      </c>
      <c r="G3033">
        <v>2018</v>
      </c>
      <c r="H3033">
        <v>54</v>
      </c>
      <c r="I3033" t="s">
        <v>84</v>
      </c>
      <c r="J3033">
        <v>99</v>
      </c>
      <c r="K3033" t="s">
        <v>23</v>
      </c>
      <c r="L3033" t="s">
        <v>56</v>
      </c>
      <c r="M3033" t="s">
        <v>57</v>
      </c>
      <c r="N3033">
        <v>2</v>
      </c>
      <c r="O3033" t="s">
        <v>28</v>
      </c>
      <c r="P3033">
        <v>61500</v>
      </c>
      <c r="T3033" s="3" t="str">
        <f t="shared" si="95"/>
        <v>.</v>
      </c>
      <c r="U3033" s="3" t="str">
        <f>IF(AND(R3033&lt;&gt;"_U",N3033&lt;&gt;9999,N3033&lt;&gt;999,L3033&lt;&gt;"Median"),IFERROR(VLOOKUP(A3033,'TA Total'!A:P,16,0),"."),".")</f>
        <v>.</v>
      </c>
    </row>
    <row r="3034" spans="1:21" x14ac:dyDescent="0.3">
      <c r="A3034" s="1" t="str">
        <f t="shared" si="94"/>
        <v>2018|Kaikoura District|Median ($) - total household income</v>
      </c>
      <c r="B3034" t="s">
        <v>18</v>
      </c>
      <c r="C3034" t="s">
        <v>19</v>
      </c>
      <c r="D3034" t="s">
        <v>20</v>
      </c>
      <c r="E3034" t="s">
        <v>21</v>
      </c>
      <c r="F3034">
        <v>2018</v>
      </c>
      <c r="G3034">
        <v>2018</v>
      </c>
      <c r="H3034">
        <v>54</v>
      </c>
      <c r="I3034" t="s">
        <v>84</v>
      </c>
      <c r="J3034">
        <v>99</v>
      </c>
      <c r="K3034" t="s">
        <v>23</v>
      </c>
      <c r="L3034" t="s">
        <v>56</v>
      </c>
      <c r="M3034" t="s">
        <v>57</v>
      </c>
      <c r="N3034">
        <v>3</v>
      </c>
      <c r="O3034" t="s">
        <v>25</v>
      </c>
      <c r="P3034">
        <v>61300</v>
      </c>
      <c r="T3034" s="3" t="str">
        <f t="shared" si="95"/>
        <v>.</v>
      </c>
      <c r="U3034" s="3" t="str">
        <f>IF(AND(R3034&lt;&gt;"_U",N3034&lt;&gt;9999,N3034&lt;&gt;999,L3034&lt;&gt;"Median"),IFERROR(VLOOKUP(A3034,'TA Total'!A:P,16,0),"."),".")</f>
        <v>.</v>
      </c>
    </row>
    <row r="3035" spans="1:21" x14ac:dyDescent="0.3">
      <c r="A3035" s="1" t="str">
        <f t="shared" si="94"/>
        <v>2018|Kaikoura District|Median ($) - total household income</v>
      </c>
      <c r="B3035" t="s">
        <v>18</v>
      </c>
      <c r="C3035" t="s">
        <v>19</v>
      </c>
      <c r="D3035" t="s">
        <v>20</v>
      </c>
      <c r="E3035" t="s">
        <v>21</v>
      </c>
      <c r="F3035">
        <v>2018</v>
      </c>
      <c r="G3035">
        <v>2018</v>
      </c>
      <c r="H3035">
        <v>54</v>
      </c>
      <c r="I3035" t="s">
        <v>84</v>
      </c>
      <c r="J3035">
        <v>99</v>
      </c>
      <c r="K3035" t="s">
        <v>23</v>
      </c>
      <c r="L3035" t="s">
        <v>56</v>
      </c>
      <c r="M3035" t="s">
        <v>57</v>
      </c>
      <c r="N3035">
        <v>999</v>
      </c>
      <c r="O3035" t="s">
        <v>42</v>
      </c>
      <c r="R3035" t="s">
        <v>61</v>
      </c>
      <c r="S3035" t="s">
        <v>62</v>
      </c>
      <c r="T3035" s="3" t="str">
        <f t="shared" si="95"/>
        <v>.</v>
      </c>
      <c r="U3035" s="3" t="str">
        <f>IF(AND(R3035&lt;&gt;"_U",N3035&lt;&gt;9999,N3035&lt;&gt;999,L3035&lt;&gt;"Median"),IFERROR(VLOOKUP(A3035,'TA Total'!A:P,16,0),"."),".")</f>
        <v>.</v>
      </c>
    </row>
    <row r="3036" spans="1:21" x14ac:dyDescent="0.3">
      <c r="A3036" s="1" t="str">
        <f t="shared" si="94"/>
        <v>2018|Kaikoura District|Median ($) - total household income</v>
      </c>
      <c r="B3036" t="s">
        <v>18</v>
      </c>
      <c r="C3036" t="s">
        <v>19</v>
      </c>
      <c r="D3036" t="s">
        <v>20</v>
      </c>
      <c r="E3036" t="s">
        <v>21</v>
      </c>
      <c r="F3036">
        <v>2018</v>
      </c>
      <c r="G3036">
        <v>2018</v>
      </c>
      <c r="H3036">
        <v>54</v>
      </c>
      <c r="I3036" t="s">
        <v>84</v>
      </c>
      <c r="J3036">
        <v>99</v>
      </c>
      <c r="K3036" t="s">
        <v>23</v>
      </c>
      <c r="L3036" t="s">
        <v>56</v>
      </c>
      <c r="M3036" t="s">
        <v>57</v>
      </c>
      <c r="N3036">
        <v>7777</v>
      </c>
      <c r="O3036" t="s">
        <v>37</v>
      </c>
      <c r="P3036">
        <v>65600</v>
      </c>
      <c r="T3036" s="3" t="str">
        <f t="shared" si="95"/>
        <v>.</v>
      </c>
      <c r="U3036" s="3" t="str">
        <f>IF(AND(R3036&lt;&gt;"_U",N3036&lt;&gt;9999,N3036&lt;&gt;999,L3036&lt;&gt;"Median"),IFERROR(VLOOKUP(A3036,'TA Total'!A:P,16,0),"."),".")</f>
        <v>.</v>
      </c>
    </row>
    <row r="3037" spans="1:21" x14ac:dyDescent="0.3">
      <c r="A3037" s="1" t="str">
        <f t="shared" si="94"/>
        <v>2018|Kaikoura District|Median ($) - total household income</v>
      </c>
      <c r="B3037" t="s">
        <v>18</v>
      </c>
      <c r="C3037" t="s">
        <v>19</v>
      </c>
      <c r="D3037" t="s">
        <v>20</v>
      </c>
      <c r="E3037" t="s">
        <v>21</v>
      </c>
      <c r="F3037">
        <v>2018</v>
      </c>
      <c r="G3037">
        <v>2018</v>
      </c>
      <c r="H3037">
        <v>54</v>
      </c>
      <c r="I3037" t="s">
        <v>84</v>
      </c>
      <c r="J3037">
        <v>99</v>
      </c>
      <c r="K3037" t="s">
        <v>23</v>
      </c>
      <c r="L3037" t="s">
        <v>56</v>
      </c>
      <c r="M3037" t="s">
        <v>57</v>
      </c>
      <c r="N3037">
        <v>9999</v>
      </c>
      <c r="O3037" t="s">
        <v>40</v>
      </c>
      <c r="P3037">
        <v>65600</v>
      </c>
      <c r="T3037" s="3" t="str">
        <f t="shared" si="95"/>
        <v>.</v>
      </c>
      <c r="U3037" s="3" t="str">
        <f>IF(AND(R3037&lt;&gt;"_U",N3037&lt;&gt;9999,N3037&lt;&gt;999,L3037&lt;&gt;"Median"),IFERROR(VLOOKUP(A3037,'TA Total'!A:P,16,0),"."),".")</f>
        <v>.</v>
      </c>
    </row>
    <row r="3038" spans="1:21" x14ac:dyDescent="0.3">
      <c r="A3038" s="1" t="str">
        <f t="shared" si="94"/>
        <v>2018|Buller District|$20,000 or less</v>
      </c>
      <c r="B3038" t="s">
        <v>18</v>
      </c>
      <c r="C3038" t="s">
        <v>19</v>
      </c>
      <c r="D3038" t="s">
        <v>20</v>
      </c>
      <c r="E3038" t="s">
        <v>21</v>
      </c>
      <c r="F3038">
        <v>2018</v>
      </c>
      <c r="G3038">
        <v>2018</v>
      </c>
      <c r="H3038">
        <v>55</v>
      </c>
      <c r="I3038" t="s">
        <v>98</v>
      </c>
      <c r="J3038">
        <v>99</v>
      </c>
      <c r="K3038" t="s">
        <v>23</v>
      </c>
      <c r="L3038">
        <v>1</v>
      </c>
      <c r="M3038" t="s">
        <v>39</v>
      </c>
      <c r="N3038">
        <v>7777</v>
      </c>
      <c r="O3038" t="s">
        <v>37</v>
      </c>
      <c r="P3038">
        <v>723</v>
      </c>
      <c r="T3038" s="3">
        <f t="shared" si="95"/>
        <v>100</v>
      </c>
      <c r="U3038" s="3">
        <f>IF(AND(R3038&lt;&gt;"_U",N3038&lt;&gt;9999,N3038&lt;&gt;999,L3038&lt;&gt;"Median"),IFERROR(VLOOKUP(A3038,'TA Total'!A:P,16,0),"."),".")</f>
        <v>723</v>
      </c>
    </row>
    <row r="3039" spans="1:21" x14ac:dyDescent="0.3">
      <c r="A3039" s="1" t="str">
        <f t="shared" si="94"/>
        <v>2018|Buller District|$20,000 or less</v>
      </c>
      <c r="B3039" t="s">
        <v>18</v>
      </c>
      <c r="C3039" t="s">
        <v>19</v>
      </c>
      <c r="D3039" t="s">
        <v>20</v>
      </c>
      <c r="E3039" t="s">
        <v>21</v>
      </c>
      <c r="F3039">
        <v>2018</v>
      </c>
      <c r="G3039">
        <v>2018</v>
      </c>
      <c r="H3039">
        <v>55</v>
      </c>
      <c r="I3039" t="s">
        <v>98</v>
      </c>
      <c r="J3039">
        <v>99</v>
      </c>
      <c r="K3039" t="s">
        <v>23</v>
      </c>
      <c r="L3039">
        <v>1</v>
      </c>
      <c r="M3039" t="s">
        <v>39</v>
      </c>
      <c r="N3039">
        <v>999</v>
      </c>
      <c r="O3039" t="s">
        <v>42</v>
      </c>
      <c r="P3039">
        <v>0</v>
      </c>
      <c r="T3039" s="3" t="str">
        <f t="shared" si="95"/>
        <v>.</v>
      </c>
      <c r="U3039" s="3" t="str">
        <f>IF(AND(R3039&lt;&gt;"_U",N3039&lt;&gt;9999,N3039&lt;&gt;999,L3039&lt;&gt;"Median"),IFERROR(VLOOKUP(A3039,'TA Total'!A:P,16,0),"."),".")</f>
        <v>.</v>
      </c>
    </row>
    <row r="3040" spans="1:21" x14ac:dyDescent="0.3">
      <c r="A3040" s="1" t="str">
        <f t="shared" si="94"/>
        <v>2018|Buller District|$20,000 or less</v>
      </c>
      <c r="B3040" t="s">
        <v>18</v>
      </c>
      <c r="C3040" t="s">
        <v>19</v>
      </c>
      <c r="D3040" t="s">
        <v>20</v>
      </c>
      <c r="E3040" t="s">
        <v>21</v>
      </c>
      <c r="F3040">
        <v>2018</v>
      </c>
      <c r="G3040">
        <v>2018</v>
      </c>
      <c r="H3040">
        <v>55</v>
      </c>
      <c r="I3040" t="s">
        <v>98</v>
      </c>
      <c r="J3040">
        <v>99</v>
      </c>
      <c r="K3040" t="s">
        <v>23</v>
      </c>
      <c r="L3040">
        <v>1</v>
      </c>
      <c r="M3040" t="s">
        <v>39</v>
      </c>
      <c r="N3040">
        <v>1</v>
      </c>
      <c r="O3040" t="s">
        <v>33</v>
      </c>
      <c r="P3040">
        <v>327</v>
      </c>
      <c r="T3040" s="3">
        <f t="shared" si="95"/>
        <v>45.23</v>
      </c>
      <c r="U3040" s="3">
        <f>IF(AND(R3040&lt;&gt;"_U",N3040&lt;&gt;9999,N3040&lt;&gt;999,L3040&lt;&gt;"Median"),IFERROR(VLOOKUP(A3040,'TA Total'!A:P,16,0),"."),".")</f>
        <v>723</v>
      </c>
    </row>
    <row r="3041" spans="1:21" x14ac:dyDescent="0.3">
      <c r="A3041" s="1" t="str">
        <f t="shared" si="94"/>
        <v>2018|Buller District|$20,000 or less</v>
      </c>
      <c r="B3041" t="s">
        <v>18</v>
      </c>
      <c r="C3041" t="s">
        <v>19</v>
      </c>
      <c r="D3041" t="s">
        <v>20</v>
      </c>
      <c r="E3041" t="s">
        <v>21</v>
      </c>
      <c r="F3041">
        <v>2018</v>
      </c>
      <c r="G3041">
        <v>2018</v>
      </c>
      <c r="H3041">
        <v>55</v>
      </c>
      <c r="I3041" t="s">
        <v>98</v>
      </c>
      <c r="J3041">
        <v>99</v>
      </c>
      <c r="K3041" t="s">
        <v>23</v>
      </c>
      <c r="L3041">
        <v>1</v>
      </c>
      <c r="M3041" t="s">
        <v>39</v>
      </c>
      <c r="N3041">
        <v>9999</v>
      </c>
      <c r="O3041" t="s">
        <v>40</v>
      </c>
      <c r="P3041">
        <v>723</v>
      </c>
      <c r="T3041" s="3" t="str">
        <f t="shared" si="95"/>
        <v>.</v>
      </c>
      <c r="U3041" s="3" t="str">
        <f>IF(AND(R3041&lt;&gt;"_U",N3041&lt;&gt;9999,N3041&lt;&gt;999,L3041&lt;&gt;"Median"),IFERROR(VLOOKUP(A3041,'TA Total'!A:P,16,0),"."),".")</f>
        <v>.</v>
      </c>
    </row>
    <row r="3042" spans="1:21" x14ac:dyDescent="0.3">
      <c r="A3042" s="1" t="str">
        <f t="shared" si="94"/>
        <v>2018|Buller District|$20,000 or less</v>
      </c>
      <c r="B3042" t="s">
        <v>18</v>
      </c>
      <c r="C3042" t="s">
        <v>19</v>
      </c>
      <c r="D3042" t="s">
        <v>20</v>
      </c>
      <c r="E3042" t="s">
        <v>21</v>
      </c>
      <c r="F3042">
        <v>2018</v>
      </c>
      <c r="G3042">
        <v>2018</v>
      </c>
      <c r="H3042">
        <v>55</v>
      </c>
      <c r="I3042" t="s">
        <v>98</v>
      </c>
      <c r="J3042">
        <v>99</v>
      </c>
      <c r="K3042" t="s">
        <v>23</v>
      </c>
      <c r="L3042">
        <v>1</v>
      </c>
      <c r="M3042" t="s">
        <v>39</v>
      </c>
      <c r="N3042">
        <v>2</v>
      </c>
      <c r="O3042" t="s">
        <v>28</v>
      </c>
      <c r="P3042">
        <v>354</v>
      </c>
      <c r="T3042" s="3">
        <f t="shared" si="95"/>
        <v>48.96</v>
      </c>
      <c r="U3042" s="3">
        <f>IF(AND(R3042&lt;&gt;"_U",N3042&lt;&gt;9999,N3042&lt;&gt;999,L3042&lt;&gt;"Median"),IFERROR(VLOOKUP(A3042,'TA Total'!A:P,16,0),"."),".")</f>
        <v>723</v>
      </c>
    </row>
    <row r="3043" spans="1:21" x14ac:dyDescent="0.3">
      <c r="A3043" s="1" t="str">
        <f t="shared" si="94"/>
        <v>2018|Buller District|$20,000 or less</v>
      </c>
      <c r="B3043" t="s">
        <v>18</v>
      </c>
      <c r="C3043" t="s">
        <v>19</v>
      </c>
      <c r="D3043" t="s">
        <v>20</v>
      </c>
      <c r="E3043" t="s">
        <v>21</v>
      </c>
      <c r="F3043">
        <v>2018</v>
      </c>
      <c r="G3043">
        <v>2018</v>
      </c>
      <c r="H3043">
        <v>55</v>
      </c>
      <c r="I3043" t="s">
        <v>98</v>
      </c>
      <c r="J3043">
        <v>99</v>
      </c>
      <c r="K3043" t="s">
        <v>23</v>
      </c>
      <c r="L3043">
        <v>1</v>
      </c>
      <c r="M3043" t="s">
        <v>39</v>
      </c>
      <c r="N3043">
        <v>3</v>
      </c>
      <c r="O3043" t="s">
        <v>25</v>
      </c>
      <c r="P3043">
        <v>42</v>
      </c>
      <c r="T3043" s="3">
        <f t="shared" si="95"/>
        <v>5.81</v>
      </c>
      <c r="U3043" s="3">
        <f>IF(AND(R3043&lt;&gt;"_U",N3043&lt;&gt;9999,N3043&lt;&gt;999,L3043&lt;&gt;"Median"),IFERROR(VLOOKUP(A3043,'TA Total'!A:P,16,0),"."),".")</f>
        <v>723</v>
      </c>
    </row>
    <row r="3044" spans="1:21" x14ac:dyDescent="0.3">
      <c r="A3044" s="1" t="str">
        <f t="shared" si="94"/>
        <v>2018|Buller District|$20,001-$30,000</v>
      </c>
      <c r="B3044" t="s">
        <v>18</v>
      </c>
      <c r="C3044" t="s">
        <v>19</v>
      </c>
      <c r="D3044" t="s">
        <v>20</v>
      </c>
      <c r="E3044" t="s">
        <v>21</v>
      </c>
      <c r="F3044">
        <v>2018</v>
      </c>
      <c r="G3044">
        <v>2018</v>
      </c>
      <c r="H3044">
        <v>55</v>
      </c>
      <c r="I3044" t="s">
        <v>98</v>
      </c>
      <c r="J3044">
        <v>99</v>
      </c>
      <c r="K3044" t="s">
        <v>23</v>
      </c>
      <c r="L3044">
        <v>2</v>
      </c>
      <c r="M3044" t="s">
        <v>24</v>
      </c>
      <c r="N3044">
        <v>3</v>
      </c>
      <c r="O3044" t="s">
        <v>25</v>
      </c>
      <c r="P3044">
        <v>51</v>
      </c>
      <c r="T3044" s="3">
        <f t="shared" si="95"/>
        <v>7.52</v>
      </c>
      <c r="U3044" s="3">
        <f>IF(AND(R3044&lt;&gt;"_U",N3044&lt;&gt;9999,N3044&lt;&gt;999,L3044&lt;&gt;"Median"),IFERROR(VLOOKUP(A3044,'TA Total'!A:P,16,0),"."),".")</f>
        <v>678</v>
      </c>
    </row>
    <row r="3045" spans="1:21" x14ac:dyDescent="0.3">
      <c r="A3045" s="1" t="str">
        <f t="shared" si="94"/>
        <v>2018|Buller District|$20,001-$30,000</v>
      </c>
      <c r="B3045" t="s">
        <v>18</v>
      </c>
      <c r="C3045" t="s">
        <v>19</v>
      </c>
      <c r="D3045" t="s">
        <v>20</v>
      </c>
      <c r="E3045" t="s">
        <v>21</v>
      </c>
      <c r="F3045">
        <v>2018</v>
      </c>
      <c r="G3045">
        <v>2018</v>
      </c>
      <c r="H3045">
        <v>55</v>
      </c>
      <c r="I3045" t="s">
        <v>98</v>
      </c>
      <c r="J3045">
        <v>99</v>
      </c>
      <c r="K3045" t="s">
        <v>23</v>
      </c>
      <c r="L3045">
        <v>2</v>
      </c>
      <c r="M3045" t="s">
        <v>24</v>
      </c>
      <c r="N3045">
        <v>1</v>
      </c>
      <c r="O3045" t="s">
        <v>33</v>
      </c>
      <c r="P3045">
        <v>366</v>
      </c>
      <c r="T3045" s="3">
        <f t="shared" si="95"/>
        <v>53.98</v>
      </c>
      <c r="U3045" s="3">
        <f>IF(AND(R3045&lt;&gt;"_U",N3045&lt;&gt;9999,N3045&lt;&gt;999,L3045&lt;&gt;"Median"),IFERROR(VLOOKUP(A3045,'TA Total'!A:P,16,0),"."),".")</f>
        <v>678</v>
      </c>
    </row>
    <row r="3046" spans="1:21" x14ac:dyDescent="0.3">
      <c r="A3046" s="1" t="str">
        <f t="shared" si="94"/>
        <v>2018|Buller District|$20,001-$30,000</v>
      </c>
      <c r="B3046" t="s">
        <v>18</v>
      </c>
      <c r="C3046" t="s">
        <v>19</v>
      </c>
      <c r="D3046" t="s">
        <v>20</v>
      </c>
      <c r="E3046" t="s">
        <v>21</v>
      </c>
      <c r="F3046">
        <v>2018</v>
      </c>
      <c r="G3046">
        <v>2018</v>
      </c>
      <c r="H3046">
        <v>55</v>
      </c>
      <c r="I3046" t="s">
        <v>98</v>
      </c>
      <c r="J3046">
        <v>99</v>
      </c>
      <c r="K3046" t="s">
        <v>23</v>
      </c>
      <c r="L3046">
        <v>2</v>
      </c>
      <c r="M3046" t="s">
        <v>24</v>
      </c>
      <c r="N3046">
        <v>999</v>
      </c>
      <c r="O3046" t="s">
        <v>42</v>
      </c>
      <c r="P3046">
        <v>0</v>
      </c>
      <c r="T3046" s="3" t="str">
        <f t="shared" si="95"/>
        <v>.</v>
      </c>
      <c r="U3046" s="3" t="str">
        <f>IF(AND(R3046&lt;&gt;"_U",N3046&lt;&gt;9999,N3046&lt;&gt;999,L3046&lt;&gt;"Median"),IFERROR(VLOOKUP(A3046,'TA Total'!A:P,16,0),"."),".")</f>
        <v>.</v>
      </c>
    </row>
    <row r="3047" spans="1:21" x14ac:dyDescent="0.3">
      <c r="A3047" s="1" t="str">
        <f t="shared" si="94"/>
        <v>2018|Buller District|$20,001-$30,000</v>
      </c>
      <c r="B3047" t="s">
        <v>18</v>
      </c>
      <c r="C3047" t="s">
        <v>19</v>
      </c>
      <c r="D3047" t="s">
        <v>20</v>
      </c>
      <c r="E3047" t="s">
        <v>21</v>
      </c>
      <c r="F3047">
        <v>2018</v>
      </c>
      <c r="G3047">
        <v>2018</v>
      </c>
      <c r="H3047">
        <v>55</v>
      </c>
      <c r="I3047" t="s">
        <v>98</v>
      </c>
      <c r="J3047">
        <v>99</v>
      </c>
      <c r="K3047" t="s">
        <v>23</v>
      </c>
      <c r="L3047">
        <v>2</v>
      </c>
      <c r="M3047" t="s">
        <v>24</v>
      </c>
      <c r="N3047">
        <v>9999</v>
      </c>
      <c r="O3047" t="s">
        <v>40</v>
      </c>
      <c r="P3047">
        <v>678</v>
      </c>
      <c r="T3047" s="3" t="str">
        <f t="shared" si="95"/>
        <v>.</v>
      </c>
      <c r="U3047" s="3" t="str">
        <f>IF(AND(R3047&lt;&gt;"_U",N3047&lt;&gt;9999,N3047&lt;&gt;999,L3047&lt;&gt;"Median"),IFERROR(VLOOKUP(A3047,'TA Total'!A:P,16,0),"."),".")</f>
        <v>.</v>
      </c>
    </row>
    <row r="3048" spans="1:21" x14ac:dyDescent="0.3">
      <c r="A3048" s="1" t="str">
        <f t="shared" si="94"/>
        <v>2018|Buller District|$20,001-$30,000</v>
      </c>
      <c r="B3048" t="s">
        <v>18</v>
      </c>
      <c r="C3048" t="s">
        <v>19</v>
      </c>
      <c r="D3048" t="s">
        <v>20</v>
      </c>
      <c r="E3048" t="s">
        <v>21</v>
      </c>
      <c r="F3048">
        <v>2018</v>
      </c>
      <c r="G3048">
        <v>2018</v>
      </c>
      <c r="H3048">
        <v>55</v>
      </c>
      <c r="I3048" t="s">
        <v>98</v>
      </c>
      <c r="J3048">
        <v>99</v>
      </c>
      <c r="K3048" t="s">
        <v>23</v>
      </c>
      <c r="L3048">
        <v>2</v>
      </c>
      <c r="M3048" t="s">
        <v>24</v>
      </c>
      <c r="N3048">
        <v>7777</v>
      </c>
      <c r="O3048" t="s">
        <v>37</v>
      </c>
      <c r="P3048">
        <v>678</v>
      </c>
      <c r="T3048" s="3">
        <f t="shared" si="95"/>
        <v>100</v>
      </c>
      <c r="U3048" s="3">
        <f>IF(AND(R3048&lt;&gt;"_U",N3048&lt;&gt;9999,N3048&lt;&gt;999,L3048&lt;&gt;"Median"),IFERROR(VLOOKUP(A3048,'TA Total'!A:P,16,0),"."),".")</f>
        <v>678</v>
      </c>
    </row>
    <row r="3049" spans="1:21" x14ac:dyDescent="0.3">
      <c r="A3049" s="1" t="str">
        <f t="shared" si="94"/>
        <v>2018|Buller District|$20,001-$30,000</v>
      </c>
      <c r="B3049" t="s">
        <v>18</v>
      </c>
      <c r="C3049" t="s">
        <v>19</v>
      </c>
      <c r="D3049" t="s">
        <v>20</v>
      </c>
      <c r="E3049" t="s">
        <v>21</v>
      </c>
      <c r="F3049">
        <v>2018</v>
      </c>
      <c r="G3049">
        <v>2018</v>
      </c>
      <c r="H3049">
        <v>55</v>
      </c>
      <c r="I3049" t="s">
        <v>98</v>
      </c>
      <c r="J3049">
        <v>99</v>
      </c>
      <c r="K3049" t="s">
        <v>23</v>
      </c>
      <c r="L3049">
        <v>2</v>
      </c>
      <c r="M3049" t="s">
        <v>24</v>
      </c>
      <c r="N3049">
        <v>2</v>
      </c>
      <c r="O3049" t="s">
        <v>28</v>
      </c>
      <c r="P3049">
        <v>261</v>
      </c>
      <c r="T3049" s="3">
        <f t="shared" si="95"/>
        <v>38.5</v>
      </c>
      <c r="U3049" s="3">
        <f>IF(AND(R3049&lt;&gt;"_U",N3049&lt;&gt;9999,N3049&lt;&gt;999,L3049&lt;&gt;"Median"),IFERROR(VLOOKUP(A3049,'TA Total'!A:P,16,0),"."),".")</f>
        <v>678</v>
      </c>
    </row>
    <row r="3050" spans="1:21" x14ac:dyDescent="0.3">
      <c r="A3050" s="1" t="str">
        <f t="shared" si="94"/>
        <v>2018|Buller District|$30,001-$50,000</v>
      </c>
      <c r="B3050" t="s">
        <v>18</v>
      </c>
      <c r="C3050" t="s">
        <v>19</v>
      </c>
      <c r="D3050" t="s">
        <v>20</v>
      </c>
      <c r="E3050" t="s">
        <v>21</v>
      </c>
      <c r="F3050">
        <v>2018</v>
      </c>
      <c r="G3050">
        <v>2018</v>
      </c>
      <c r="H3050">
        <v>55</v>
      </c>
      <c r="I3050" t="s">
        <v>98</v>
      </c>
      <c r="J3050">
        <v>99</v>
      </c>
      <c r="K3050" t="s">
        <v>23</v>
      </c>
      <c r="L3050">
        <v>3</v>
      </c>
      <c r="M3050" t="s">
        <v>45</v>
      </c>
      <c r="N3050">
        <v>1</v>
      </c>
      <c r="O3050" t="s">
        <v>33</v>
      </c>
      <c r="P3050">
        <v>507</v>
      </c>
      <c r="T3050" s="3">
        <f t="shared" si="95"/>
        <v>59.51</v>
      </c>
      <c r="U3050" s="3">
        <f>IF(AND(R3050&lt;&gt;"_U",N3050&lt;&gt;9999,N3050&lt;&gt;999,L3050&lt;&gt;"Median"),IFERROR(VLOOKUP(A3050,'TA Total'!A:P,16,0),"."),".")</f>
        <v>852</v>
      </c>
    </row>
    <row r="3051" spans="1:21" x14ac:dyDescent="0.3">
      <c r="A3051" s="1" t="str">
        <f t="shared" si="94"/>
        <v>2018|Buller District|$30,001-$50,000</v>
      </c>
      <c r="B3051" t="s">
        <v>18</v>
      </c>
      <c r="C3051" t="s">
        <v>19</v>
      </c>
      <c r="D3051" t="s">
        <v>20</v>
      </c>
      <c r="E3051" t="s">
        <v>21</v>
      </c>
      <c r="F3051">
        <v>2018</v>
      </c>
      <c r="G3051">
        <v>2018</v>
      </c>
      <c r="H3051">
        <v>55</v>
      </c>
      <c r="I3051" t="s">
        <v>98</v>
      </c>
      <c r="J3051">
        <v>99</v>
      </c>
      <c r="K3051" t="s">
        <v>23</v>
      </c>
      <c r="L3051">
        <v>3</v>
      </c>
      <c r="M3051" t="s">
        <v>45</v>
      </c>
      <c r="N3051">
        <v>9999</v>
      </c>
      <c r="O3051" t="s">
        <v>40</v>
      </c>
      <c r="P3051">
        <v>852</v>
      </c>
      <c r="T3051" s="3" t="str">
        <f t="shared" si="95"/>
        <v>.</v>
      </c>
      <c r="U3051" s="3" t="str">
        <f>IF(AND(R3051&lt;&gt;"_U",N3051&lt;&gt;9999,N3051&lt;&gt;999,L3051&lt;&gt;"Median"),IFERROR(VLOOKUP(A3051,'TA Total'!A:P,16,0),"."),".")</f>
        <v>.</v>
      </c>
    </row>
    <row r="3052" spans="1:21" x14ac:dyDescent="0.3">
      <c r="A3052" s="1" t="str">
        <f t="shared" si="94"/>
        <v>2018|Buller District|$30,001-$50,000</v>
      </c>
      <c r="B3052" t="s">
        <v>18</v>
      </c>
      <c r="C3052" t="s">
        <v>19</v>
      </c>
      <c r="D3052" t="s">
        <v>20</v>
      </c>
      <c r="E3052" t="s">
        <v>21</v>
      </c>
      <c r="F3052">
        <v>2018</v>
      </c>
      <c r="G3052">
        <v>2018</v>
      </c>
      <c r="H3052">
        <v>55</v>
      </c>
      <c r="I3052" t="s">
        <v>98</v>
      </c>
      <c r="J3052">
        <v>99</v>
      </c>
      <c r="K3052" t="s">
        <v>23</v>
      </c>
      <c r="L3052">
        <v>3</v>
      </c>
      <c r="M3052" t="s">
        <v>45</v>
      </c>
      <c r="N3052">
        <v>2</v>
      </c>
      <c r="O3052" t="s">
        <v>28</v>
      </c>
      <c r="P3052">
        <v>267</v>
      </c>
      <c r="T3052" s="3">
        <f t="shared" si="95"/>
        <v>31.34</v>
      </c>
      <c r="U3052" s="3">
        <f>IF(AND(R3052&lt;&gt;"_U",N3052&lt;&gt;9999,N3052&lt;&gt;999,L3052&lt;&gt;"Median"),IFERROR(VLOOKUP(A3052,'TA Total'!A:P,16,0),"."),".")</f>
        <v>852</v>
      </c>
    </row>
    <row r="3053" spans="1:21" x14ac:dyDescent="0.3">
      <c r="A3053" s="1" t="str">
        <f t="shared" si="94"/>
        <v>2018|Buller District|$30,001-$50,000</v>
      </c>
      <c r="B3053" t="s">
        <v>18</v>
      </c>
      <c r="C3053" t="s">
        <v>19</v>
      </c>
      <c r="D3053" t="s">
        <v>20</v>
      </c>
      <c r="E3053" t="s">
        <v>21</v>
      </c>
      <c r="F3053">
        <v>2018</v>
      </c>
      <c r="G3053">
        <v>2018</v>
      </c>
      <c r="H3053">
        <v>55</v>
      </c>
      <c r="I3053" t="s">
        <v>98</v>
      </c>
      <c r="J3053">
        <v>99</v>
      </c>
      <c r="K3053" t="s">
        <v>23</v>
      </c>
      <c r="L3053">
        <v>3</v>
      </c>
      <c r="M3053" t="s">
        <v>45</v>
      </c>
      <c r="N3053">
        <v>3</v>
      </c>
      <c r="O3053" t="s">
        <v>25</v>
      </c>
      <c r="P3053">
        <v>81</v>
      </c>
      <c r="T3053" s="3">
        <f t="shared" si="95"/>
        <v>9.51</v>
      </c>
      <c r="U3053" s="3">
        <f>IF(AND(R3053&lt;&gt;"_U",N3053&lt;&gt;9999,N3053&lt;&gt;999,L3053&lt;&gt;"Median"),IFERROR(VLOOKUP(A3053,'TA Total'!A:P,16,0),"."),".")</f>
        <v>852</v>
      </c>
    </row>
    <row r="3054" spans="1:21" x14ac:dyDescent="0.3">
      <c r="A3054" s="1" t="str">
        <f t="shared" si="94"/>
        <v>2018|Buller District|$30,001-$50,000</v>
      </c>
      <c r="B3054" t="s">
        <v>18</v>
      </c>
      <c r="C3054" t="s">
        <v>19</v>
      </c>
      <c r="D3054" t="s">
        <v>20</v>
      </c>
      <c r="E3054" t="s">
        <v>21</v>
      </c>
      <c r="F3054">
        <v>2018</v>
      </c>
      <c r="G3054">
        <v>2018</v>
      </c>
      <c r="H3054">
        <v>55</v>
      </c>
      <c r="I3054" t="s">
        <v>98</v>
      </c>
      <c r="J3054">
        <v>99</v>
      </c>
      <c r="K3054" t="s">
        <v>23</v>
      </c>
      <c r="L3054">
        <v>3</v>
      </c>
      <c r="M3054" t="s">
        <v>45</v>
      </c>
      <c r="N3054">
        <v>999</v>
      </c>
      <c r="O3054" t="s">
        <v>42</v>
      </c>
      <c r="P3054">
        <v>0</v>
      </c>
      <c r="T3054" s="3" t="str">
        <f t="shared" si="95"/>
        <v>.</v>
      </c>
      <c r="U3054" s="3" t="str">
        <f>IF(AND(R3054&lt;&gt;"_U",N3054&lt;&gt;9999,N3054&lt;&gt;999,L3054&lt;&gt;"Median"),IFERROR(VLOOKUP(A3054,'TA Total'!A:P,16,0),"."),".")</f>
        <v>.</v>
      </c>
    </row>
    <row r="3055" spans="1:21" x14ac:dyDescent="0.3">
      <c r="A3055" s="1" t="str">
        <f t="shared" si="94"/>
        <v>2018|Buller District|$30,001-$50,000</v>
      </c>
      <c r="B3055" t="s">
        <v>18</v>
      </c>
      <c r="C3055" t="s">
        <v>19</v>
      </c>
      <c r="D3055" t="s">
        <v>20</v>
      </c>
      <c r="E3055" t="s">
        <v>21</v>
      </c>
      <c r="F3055">
        <v>2018</v>
      </c>
      <c r="G3055">
        <v>2018</v>
      </c>
      <c r="H3055">
        <v>55</v>
      </c>
      <c r="I3055" t="s">
        <v>98</v>
      </c>
      <c r="J3055">
        <v>99</v>
      </c>
      <c r="K3055" t="s">
        <v>23</v>
      </c>
      <c r="L3055">
        <v>3</v>
      </c>
      <c r="M3055" t="s">
        <v>45</v>
      </c>
      <c r="N3055">
        <v>7777</v>
      </c>
      <c r="O3055" t="s">
        <v>37</v>
      </c>
      <c r="P3055">
        <v>852</v>
      </c>
      <c r="T3055" s="3">
        <f t="shared" si="95"/>
        <v>100</v>
      </c>
      <c r="U3055" s="3">
        <f>IF(AND(R3055&lt;&gt;"_U",N3055&lt;&gt;9999,N3055&lt;&gt;999,L3055&lt;&gt;"Median"),IFERROR(VLOOKUP(A3055,'TA Total'!A:P,16,0),"."),".")</f>
        <v>852</v>
      </c>
    </row>
    <row r="3056" spans="1:21" x14ac:dyDescent="0.3">
      <c r="A3056" s="1" t="str">
        <f t="shared" si="94"/>
        <v>2018|Buller District|$50,001-$70,000</v>
      </c>
      <c r="B3056" t="s">
        <v>18</v>
      </c>
      <c r="C3056" t="s">
        <v>19</v>
      </c>
      <c r="D3056" t="s">
        <v>20</v>
      </c>
      <c r="E3056" t="s">
        <v>21</v>
      </c>
      <c r="F3056">
        <v>2018</v>
      </c>
      <c r="G3056">
        <v>2018</v>
      </c>
      <c r="H3056">
        <v>55</v>
      </c>
      <c r="I3056" t="s">
        <v>98</v>
      </c>
      <c r="J3056">
        <v>99</v>
      </c>
      <c r="K3056" t="s">
        <v>23</v>
      </c>
      <c r="L3056">
        <v>4</v>
      </c>
      <c r="M3056" t="s">
        <v>36</v>
      </c>
      <c r="N3056">
        <v>3</v>
      </c>
      <c r="O3056" t="s">
        <v>25</v>
      </c>
      <c r="P3056">
        <v>33</v>
      </c>
      <c r="T3056" s="3">
        <f t="shared" si="95"/>
        <v>6.15</v>
      </c>
      <c r="U3056" s="3">
        <f>IF(AND(R3056&lt;&gt;"_U",N3056&lt;&gt;9999,N3056&lt;&gt;999,L3056&lt;&gt;"Median"),IFERROR(VLOOKUP(A3056,'TA Total'!A:P,16,0),"."),".")</f>
        <v>537</v>
      </c>
    </row>
    <row r="3057" spans="1:21" x14ac:dyDescent="0.3">
      <c r="A3057" s="1" t="str">
        <f t="shared" si="94"/>
        <v>2018|Buller District|$50,001-$70,000</v>
      </c>
      <c r="B3057" t="s">
        <v>18</v>
      </c>
      <c r="C3057" t="s">
        <v>19</v>
      </c>
      <c r="D3057" t="s">
        <v>20</v>
      </c>
      <c r="E3057" t="s">
        <v>21</v>
      </c>
      <c r="F3057">
        <v>2018</v>
      </c>
      <c r="G3057">
        <v>2018</v>
      </c>
      <c r="H3057">
        <v>55</v>
      </c>
      <c r="I3057" t="s">
        <v>98</v>
      </c>
      <c r="J3057">
        <v>99</v>
      </c>
      <c r="K3057" t="s">
        <v>23</v>
      </c>
      <c r="L3057">
        <v>4</v>
      </c>
      <c r="M3057" t="s">
        <v>36</v>
      </c>
      <c r="N3057">
        <v>2</v>
      </c>
      <c r="O3057" t="s">
        <v>28</v>
      </c>
      <c r="P3057">
        <v>156</v>
      </c>
      <c r="T3057" s="3">
        <f t="shared" si="95"/>
        <v>29.05</v>
      </c>
      <c r="U3057" s="3">
        <f>IF(AND(R3057&lt;&gt;"_U",N3057&lt;&gt;9999,N3057&lt;&gt;999,L3057&lt;&gt;"Median"),IFERROR(VLOOKUP(A3057,'TA Total'!A:P,16,0),"."),".")</f>
        <v>537</v>
      </c>
    </row>
    <row r="3058" spans="1:21" x14ac:dyDescent="0.3">
      <c r="A3058" s="1" t="str">
        <f t="shared" si="94"/>
        <v>2018|Buller District|$50,001-$70,000</v>
      </c>
      <c r="B3058" t="s">
        <v>18</v>
      </c>
      <c r="C3058" t="s">
        <v>19</v>
      </c>
      <c r="D3058" t="s">
        <v>20</v>
      </c>
      <c r="E3058" t="s">
        <v>21</v>
      </c>
      <c r="F3058">
        <v>2018</v>
      </c>
      <c r="G3058">
        <v>2018</v>
      </c>
      <c r="H3058">
        <v>55</v>
      </c>
      <c r="I3058" t="s">
        <v>98</v>
      </c>
      <c r="J3058">
        <v>99</v>
      </c>
      <c r="K3058" t="s">
        <v>23</v>
      </c>
      <c r="L3058">
        <v>4</v>
      </c>
      <c r="M3058" t="s">
        <v>36</v>
      </c>
      <c r="N3058">
        <v>7777</v>
      </c>
      <c r="O3058" t="s">
        <v>37</v>
      </c>
      <c r="P3058">
        <v>537</v>
      </c>
      <c r="T3058" s="3">
        <f t="shared" si="95"/>
        <v>100</v>
      </c>
      <c r="U3058" s="3">
        <f>IF(AND(R3058&lt;&gt;"_U",N3058&lt;&gt;9999,N3058&lt;&gt;999,L3058&lt;&gt;"Median"),IFERROR(VLOOKUP(A3058,'TA Total'!A:P,16,0),"."),".")</f>
        <v>537</v>
      </c>
    </row>
    <row r="3059" spans="1:21" x14ac:dyDescent="0.3">
      <c r="A3059" s="1" t="str">
        <f t="shared" si="94"/>
        <v>2018|Buller District|$50,001-$70,000</v>
      </c>
      <c r="B3059" t="s">
        <v>18</v>
      </c>
      <c r="C3059" t="s">
        <v>19</v>
      </c>
      <c r="D3059" t="s">
        <v>20</v>
      </c>
      <c r="E3059" t="s">
        <v>21</v>
      </c>
      <c r="F3059">
        <v>2018</v>
      </c>
      <c r="G3059">
        <v>2018</v>
      </c>
      <c r="H3059">
        <v>55</v>
      </c>
      <c r="I3059" t="s">
        <v>98</v>
      </c>
      <c r="J3059">
        <v>99</v>
      </c>
      <c r="K3059" t="s">
        <v>23</v>
      </c>
      <c r="L3059">
        <v>4</v>
      </c>
      <c r="M3059" t="s">
        <v>36</v>
      </c>
      <c r="N3059">
        <v>1</v>
      </c>
      <c r="O3059" t="s">
        <v>33</v>
      </c>
      <c r="P3059">
        <v>351</v>
      </c>
      <c r="T3059" s="3">
        <f t="shared" si="95"/>
        <v>65.36</v>
      </c>
      <c r="U3059" s="3">
        <f>IF(AND(R3059&lt;&gt;"_U",N3059&lt;&gt;9999,N3059&lt;&gt;999,L3059&lt;&gt;"Median"),IFERROR(VLOOKUP(A3059,'TA Total'!A:P,16,0),"."),".")</f>
        <v>537</v>
      </c>
    </row>
    <row r="3060" spans="1:21" x14ac:dyDescent="0.3">
      <c r="A3060" s="1" t="str">
        <f t="shared" si="94"/>
        <v>2018|Buller District|$50,001-$70,000</v>
      </c>
      <c r="B3060" t="s">
        <v>18</v>
      </c>
      <c r="C3060" t="s">
        <v>19</v>
      </c>
      <c r="D3060" t="s">
        <v>20</v>
      </c>
      <c r="E3060" t="s">
        <v>21</v>
      </c>
      <c r="F3060">
        <v>2018</v>
      </c>
      <c r="G3060">
        <v>2018</v>
      </c>
      <c r="H3060">
        <v>55</v>
      </c>
      <c r="I3060" t="s">
        <v>98</v>
      </c>
      <c r="J3060">
        <v>99</v>
      </c>
      <c r="K3060" t="s">
        <v>23</v>
      </c>
      <c r="L3060">
        <v>4</v>
      </c>
      <c r="M3060" t="s">
        <v>36</v>
      </c>
      <c r="N3060">
        <v>9999</v>
      </c>
      <c r="O3060" t="s">
        <v>40</v>
      </c>
      <c r="P3060">
        <v>537</v>
      </c>
      <c r="T3060" s="3" t="str">
        <f t="shared" si="95"/>
        <v>.</v>
      </c>
      <c r="U3060" s="3" t="str">
        <f>IF(AND(R3060&lt;&gt;"_U",N3060&lt;&gt;9999,N3060&lt;&gt;999,L3060&lt;&gt;"Median"),IFERROR(VLOOKUP(A3060,'TA Total'!A:P,16,0),"."),".")</f>
        <v>.</v>
      </c>
    </row>
    <row r="3061" spans="1:21" x14ac:dyDescent="0.3">
      <c r="A3061" s="1" t="str">
        <f t="shared" si="94"/>
        <v>2018|Buller District|$50,001-$70,000</v>
      </c>
      <c r="B3061" t="s">
        <v>18</v>
      </c>
      <c r="C3061" t="s">
        <v>19</v>
      </c>
      <c r="D3061" t="s">
        <v>20</v>
      </c>
      <c r="E3061" t="s">
        <v>21</v>
      </c>
      <c r="F3061">
        <v>2018</v>
      </c>
      <c r="G3061">
        <v>2018</v>
      </c>
      <c r="H3061">
        <v>55</v>
      </c>
      <c r="I3061" t="s">
        <v>98</v>
      </c>
      <c r="J3061">
        <v>99</v>
      </c>
      <c r="K3061" t="s">
        <v>23</v>
      </c>
      <c r="L3061">
        <v>4</v>
      </c>
      <c r="M3061" t="s">
        <v>36</v>
      </c>
      <c r="N3061">
        <v>999</v>
      </c>
      <c r="O3061" t="s">
        <v>42</v>
      </c>
      <c r="P3061">
        <v>0</v>
      </c>
      <c r="T3061" s="3" t="str">
        <f t="shared" si="95"/>
        <v>.</v>
      </c>
      <c r="U3061" s="3" t="str">
        <f>IF(AND(R3061&lt;&gt;"_U",N3061&lt;&gt;9999,N3061&lt;&gt;999,L3061&lt;&gt;"Median"),IFERROR(VLOOKUP(A3061,'TA Total'!A:P,16,0),"."),".")</f>
        <v>.</v>
      </c>
    </row>
    <row r="3062" spans="1:21" x14ac:dyDescent="0.3">
      <c r="A3062" s="1" t="str">
        <f t="shared" si="94"/>
        <v>2018|Buller District|$70,001-$100,000</v>
      </c>
      <c r="B3062" t="s">
        <v>18</v>
      </c>
      <c r="C3062" t="s">
        <v>19</v>
      </c>
      <c r="D3062" t="s">
        <v>20</v>
      </c>
      <c r="E3062" t="s">
        <v>21</v>
      </c>
      <c r="F3062">
        <v>2018</v>
      </c>
      <c r="G3062">
        <v>2018</v>
      </c>
      <c r="H3062">
        <v>55</v>
      </c>
      <c r="I3062" t="s">
        <v>98</v>
      </c>
      <c r="J3062">
        <v>99</v>
      </c>
      <c r="K3062" t="s">
        <v>23</v>
      </c>
      <c r="L3062">
        <v>5</v>
      </c>
      <c r="M3062" t="s">
        <v>58</v>
      </c>
      <c r="N3062">
        <v>999</v>
      </c>
      <c r="O3062" t="s">
        <v>42</v>
      </c>
      <c r="P3062">
        <v>0</v>
      </c>
      <c r="T3062" s="3" t="str">
        <f t="shared" si="95"/>
        <v>.</v>
      </c>
      <c r="U3062" s="3" t="str">
        <f>IF(AND(R3062&lt;&gt;"_U",N3062&lt;&gt;9999,N3062&lt;&gt;999,L3062&lt;&gt;"Median"),IFERROR(VLOOKUP(A3062,'TA Total'!A:P,16,0),"."),".")</f>
        <v>.</v>
      </c>
    </row>
    <row r="3063" spans="1:21" x14ac:dyDescent="0.3">
      <c r="A3063" s="1" t="str">
        <f t="shared" si="94"/>
        <v>2018|Buller District|$70,001-$100,000</v>
      </c>
      <c r="B3063" t="s">
        <v>18</v>
      </c>
      <c r="C3063" t="s">
        <v>19</v>
      </c>
      <c r="D3063" t="s">
        <v>20</v>
      </c>
      <c r="E3063" t="s">
        <v>21</v>
      </c>
      <c r="F3063">
        <v>2018</v>
      </c>
      <c r="G3063">
        <v>2018</v>
      </c>
      <c r="H3063">
        <v>55</v>
      </c>
      <c r="I3063" t="s">
        <v>98</v>
      </c>
      <c r="J3063">
        <v>99</v>
      </c>
      <c r="K3063" t="s">
        <v>23</v>
      </c>
      <c r="L3063">
        <v>5</v>
      </c>
      <c r="M3063" t="s">
        <v>58</v>
      </c>
      <c r="N3063">
        <v>3</v>
      </c>
      <c r="O3063" t="s">
        <v>25</v>
      </c>
      <c r="P3063">
        <v>39</v>
      </c>
      <c r="T3063" s="3">
        <f t="shared" si="95"/>
        <v>7.07</v>
      </c>
      <c r="U3063" s="3">
        <f>IF(AND(R3063&lt;&gt;"_U",N3063&lt;&gt;9999,N3063&lt;&gt;999,L3063&lt;&gt;"Median"),IFERROR(VLOOKUP(A3063,'TA Total'!A:P,16,0),"."),".")</f>
        <v>552</v>
      </c>
    </row>
    <row r="3064" spans="1:21" x14ac:dyDescent="0.3">
      <c r="A3064" s="1" t="str">
        <f t="shared" si="94"/>
        <v>2018|Buller District|$70,001-$100,000</v>
      </c>
      <c r="B3064" t="s">
        <v>18</v>
      </c>
      <c r="C3064" t="s">
        <v>19</v>
      </c>
      <c r="D3064" t="s">
        <v>20</v>
      </c>
      <c r="E3064" t="s">
        <v>21</v>
      </c>
      <c r="F3064">
        <v>2018</v>
      </c>
      <c r="G3064">
        <v>2018</v>
      </c>
      <c r="H3064">
        <v>55</v>
      </c>
      <c r="I3064" t="s">
        <v>98</v>
      </c>
      <c r="J3064">
        <v>99</v>
      </c>
      <c r="K3064" t="s">
        <v>23</v>
      </c>
      <c r="L3064">
        <v>5</v>
      </c>
      <c r="M3064" t="s">
        <v>58</v>
      </c>
      <c r="N3064">
        <v>2</v>
      </c>
      <c r="O3064" t="s">
        <v>28</v>
      </c>
      <c r="P3064">
        <v>117</v>
      </c>
      <c r="T3064" s="3">
        <f t="shared" si="95"/>
        <v>21.2</v>
      </c>
      <c r="U3064" s="3">
        <f>IF(AND(R3064&lt;&gt;"_U",N3064&lt;&gt;9999,N3064&lt;&gt;999,L3064&lt;&gt;"Median"),IFERROR(VLOOKUP(A3064,'TA Total'!A:P,16,0),"."),".")</f>
        <v>552</v>
      </c>
    </row>
    <row r="3065" spans="1:21" x14ac:dyDescent="0.3">
      <c r="A3065" s="1" t="str">
        <f t="shared" si="94"/>
        <v>2018|Buller District|$70,001-$100,000</v>
      </c>
      <c r="B3065" t="s">
        <v>18</v>
      </c>
      <c r="C3065" t="s">
        <v>19</v>
      </c>
      <c r="D3065" t="s">
        <v>20</v>
      </c>
      <c r="E3065" t="s">
        <v>21</v>
      </c>
      <c r="F3065">
        <v>2018</v>
      </c>
      <c r="G3065">
        <v>2018</v>
      </c>
      <c r="H3065">
        <v>55</v>
      </c>
      <c r="I3065" t="s">
        <v>98</v>
      </c>
      <c r="J3065">
        <v>99</v>
      </c>
      <c r="K3065" t="s">
        <v>23</v>
      </c>
      <c r="L3065">
        <v>5</v>
      </c>
      <c r="M3065" t="s">
        <v>58</v>
      </c>
      <c r="N3065">
        <v>1</v>
      </c>
      <c r="O3065" t="s">
        <v>33</v>
      </c>
      <c r="P3065">
        <v>396</v>
      </c>
      <c r="T3065" s="3">
        <f t="shared" si="95"/>
        <v>71.739999999999995</v>
      </c>
      <c r="U3065" s="3">
        <f>IF(AND(R3065&lt;&gt;"_U",N3065&lt;&gt;9999,N3065&lt;&gt;999,L3065&lt;&gt;"Median"),IFERROR(VLOOKUP(A3065,'TA Total'!A:P,16,0),"."),".")</f>
        <v>552</v>
      </c>
    </row>
    <row r="3066" spans="1:21" x14ac:dyDescent="0.3">
      <c r="A3066" s="1" t="str">
        <f t="shared" si="94"/>
        <v>2018|Buller District|$70,001-$100,000</v>
      </c>
      <c r="B3066" t="s">
        <v>18</v>
      </c>
      <c r="C3066" t="s">
        <v>19</v>
      </c>
      <c r="D3066" t="s">
        <v>20</v>
      </c>
      <c r="E3066" t="s">
        <v>21</v>
      </c>
      <c r="F3066">
        <v>2018</v>
      </c>
      <c r="G3066">
        <v>2018</v>
      </c>
      <c r="H3066">
        <v>55</v>
      </c>
      <c r="I3066" t="s">
        <v>98</v>
      </c>
      <c r="J3066">
        <v>99</v>
      </c>
      <c r="K3066" t="s">
        <v>23</v>
      </c>
      <c r="L3066">
        <v>5</v>
      </c>
      <c r="M3066" t="s">
        <v>58</v>
      </c>
      <c r="N3066">
        <v>9999</v>
      </c>
      <c r="O3066" t="s">
        <v>40</v>
      </c>
      <c r="P3066">
        <v>552</v>
      </c>
      <c r="T3066" s="3" t="str">
        <f t="shared" si="95"/>
        <v>.</v>
      </c>
      <c r="U3066" s="3" t="str">
        <f>IF(AND(R3066&lt;&gt;"_U",N3066&lt;&gt;9999,N3066&lt;&gt;999,L3066&lt;&gt;"Median"),IFERROR(VLOOKUP(A3066,'TA Total'!A:P,16,0),"."),".")</f>
        <v>.</v>
      </c>
    </row>
    <row r="3067" spans="1:21" x14ac:dyDescent="0.3">
      <c r="A3067" s="1" t="str">
        <f t="shared" si="94"/>
        <v>2018|Buller District|$70,001-$100,000</v>
      </c>
      <c r="B3067" t="s">
        <v>18</v>
      </c>
      <c r="C3067" t="s">
        <v>19</v>
      </c>
      <c r="D3067" t="s">
        <v>20</v>
      </c>
      <c r="E3067" t="s">
        <v>21</v>
      </c>
      <c r="F3067">
        <v>2018</v>
      </c>
      <c r="G3067">
        <v>2018</v>
      </c>
      <c r="H3067">
        <v>55</v>
      </c>
      <c r="I3067" t="s">
        <v>98</v>
      </c>
      <c r="J3067">
        <v>99</v>
      </c>
      <c r="K3067" t="s">
        <v>23</v>
      </c>
      <c r="L3067">
        <v>5</v>
      </c>
      <c r="M3067" t="s">
        <v>58</v>
      </c>
      <c r="N3067">
        <v>7777</v>
      </c>
      <c r="O3067" t="s">
        <v>37</v>
      </c>
      <c r="P3067">
        <v>552</v>
      </c>
      <c r="T3067" s="3">
        <f t="shared" si="95"/>
        <v>100</v>
      </c>
      <c r="U3067" s="3">
        <f>IF(AND(R3067&lt;&gt;"_U",N3067&lt;&gt;9999,N3067&lt;&gt;999,L3067&lt;&gt;"Median"),IFERROR(VLOOKUP(A3067,'TA Total'!A:P,16,0),"."),".")</f>
        <v>552</v>
      </c>
    </row>
    <row r="3068" spans="1:21" x14ac:dyDescent="0.3">
      <c r="A3068" s="1" t="str">
        <f t="shared" si="94"/>
        <v>2018|Buller District|$100,001-$150,000</v>
      </c>
      <c r="B3068" t="s">
        <v>18</v>
      </c>
      <c r="C3068" t="s">
        <v>19</v>
      </c>
      <c r="D3068" t="s">
        <v>20</v>
      </c>
      <c r="E3068" t="s">
        <v>21</v>
      </c>
      <c r="F3068">
        <v>2018</v>
      </c>
      <c r="G3068">
        <v>2018</v>
      </c>
      <c r="H3068">
        <v>55</v>
      </c>
      <c r="I3068" t="s">
        <v>98</v>
      </c>
      <c r="J3068">
        <v>99</v>
      </c>
      <c r="K3068" t="s">
        <v>23</v>
      </c>
      <c r="L3068">
        <v>6</v>
      </c>
      <c r="M3068" t="s">
        <v>59</v>
      </c>
      <c r="N3068">
        <v>3</v>
      </c>
      <c r="O3068" t="s">
        <v>25</v>
      </c>
      <c r="P3068">
        <v>33</v>
      </c>
      <c r="T3068" s="3">
        <f t="shared" si="95"/>
        <v>8.09</v>
      </c>
      <c r="U3068" s="3">
        <f>IF(AND(R3068&lt;&gt;"_U",N3068&lt;&gt;9999,N3068&lt;&gt;999,L3068&lt;&gt;"Median"),IFERROR(VLOOKUP(A3068,'TA Total'!A:P,16,0),"."),".")</f>
        <v>408</v>
      </c>
    </row>
    <row r="3069" spans="1:21" x14ac:dyDescent="0.3">
      <c r="A3069" s="1" t="str">
        <f t="shared" si="94"/>
        <v>2018|Buller District|$100,001-$150,000</v>
      </c>
      <c r="B3069" t="s">
        <v>18</v>
      </c>
      <c r="C3069" t="s">
        <v>19</v>
      </c>
      <c r="D3069" t="s">
        <v>20</v>
      </c>
      <c r="E3069" t="s">
        <v>21</v>
      </c>
      <c r="F3069">
        <v>2018</v>
      </c>
      <c r="G3069">
        <v>2018</v>
      </c>
      <c r="H3069">
        <v>55</v>
      </c>
      <c r="I3069" t="s">
        <v>98</v>
      </c>
      <c r="J3069">
        <v>99</v>
      </c>
      <c r="K3069" t="s">
        <v>23</v>
      </c>
      <c r="L3069">
        <v>6</v>
      </c>
      <c r="M3069" t="s">
        <v>59</v>
      </c>
      <c r="N3069">
        <v>7777</v>
      </c>
      <c r="O3069" t="s">
        <v>37</v>
      </c>
      <c r="P3069">
        <v>408</v>
      </c>
      <c r="T3069" s="3">
        <f t="shared" si="95"/>
        <v>100</v>
      </c>
      <c r="U3069" s="3">
        <f>IF(AND(R3069&lt;&gt;"_U",N3069&lt;&gt;9999,N3069&lt;&gt;999,L3069&lt;&gt;"Median"),IFERROR(VLOOKUP(A3069,'TA Total'!A:P,16,0),"."),".")</f>
        <v>408</v>
      </c>
    </row>
    <row r="3070" spans="1:21" x14ac:dyDescent="0.3">
      <c r="A3070" s="1" t="str">
        <f t="shared" si="94"/>
        <v>2018|Buller District|$100,001-$150,000</v>
      </c>
      <c r="B3070" t="s">
        <v>18</v>
      </c>
      <c r="C3070" t="s">
        <v>19</v>
      </c>
      <c r="D3070" t="s">
        <v>20</v>
      </c>
      <c r="E3070" t="s">
        <v>21</v>
      </c>
      <c r="F3070">
        <v>2018</v>
      </c>
      <c r="G3070">
        <v>2018</v>
      </c>
      <c r="H3070">
        <v>55</v>
      </c>
      <c r="I3070" t="s">
        <v>98</v>
      </c>
      <c r="J3070">
        <v>99</v>
      </c>
      <c r="K3070" t="s">
        <v>23</v>
      </c>
      <c r="L3070">
        <v>6</v>
      </c>
      <c r="M3070" t="s">
        <v>59</v>
      </c>
      <c r="N3070">
        <v>2</v>
      </c>
      <c r="O3070" t="s">
        <v>28</v>
      </c>
      <c r="P3070">
        <v>84</v>
      </c>
      <c r="T3070" s="3">
        <f t="shared" si="95"/>
        <v>20.59</v>
      </c>
      <c r="U3070" s="3">
        <f>IF(AND(R3070&lt;&gt;"_U",N3070&lt;&gt;9999,N3070&lt;&gt;999,L3070&lt;&gt;"Median"),IFERROR(VLOOKUP(A3070,'TA Total'!A:P,16,0),"."),".")</f>
        <v>408</v>
      </c>
    </row>
    <row r="3071" spans="1:21" x14ac:dyDescent="0.3">
      <c r="A3071" s="1" t="str">
        <f t="shared" si="94"/>
        <v>2018|Buller District|$100,001-$150,000</v>
      </c>
      <c r="B3071" t="s">
        <v>18</v>
      </c>
      <c r="C3071" t="s">
        <v>19</v>
      </c>
      <c r="D3071" t="s">
        <v>20</v>
      </c>
      <c r="E3071" t="s">
        <v>21</v>
      </c>
      <c r="F3071">
        <v>2018</v>
      </c>
      <c r="G3071">
        <v>2018</v>
      </c>
      <c r="H3071">
        <v>55</v>
      </c>
      <c r="I3071" t="s">
        <v>98</v>
      </c>
      <c r="J3071">
        <v>99</v>
      </c>
      <c r="K3071" t="s">
        <v>23</v>
      </c>
      <c r="L3071">
        <v>6</v>
      </c>
      <c r="M3071" t="s">
        <v>59</v>
      </c>
      <c r="N3071">
        <v>999</v>
      </c>
      <c r="O3071" t="s">
        <v>42</v>
      </c>
      <c r="P3071">
        <v>0</v>
      </c>
      <c r="T3071" s="3" t="str">
        <f t="shared" si="95"/>
        <v>.</v>
      </c>
      <c r="U3071" s="3" t="str">
        <f>IF(AND(R3071&lt;&gt;"_U",N3071&lt;&gt;9999,N3071&lt;&gt;999,L3071&lt;&gt;"Median"),IFERROR(VLOOKUP(A3071,'TA Total'!A:P,16,0),"."),".")</f>
        <v>.</v>
      </c>
    </row>
    <row r="3072" spans="1:21" x14ac:dyDescent="0.3">
      <c r="A3072" s="1" t="str">
        <f t="shared" si="94"/>
        <v>2018|Buller District|$100,001-$150,000</v>
      </c>
      <c r="B3072" t="s">
        <v>18</v>
      </c>
      <c r="C3072" t="s">
        <v>19</v>
      </c>
      <c r="D3072" t="s">
        <v>20</v>
      </c>
      <c r="E3072" t="s">
        <v>21</v>
      </c>
      <c r="F3072">
        <v>2018</v>
      </c>
      <c r="G3072">
        <v>2018</v>
      </c>
      <c r="H3072">
        <v>55</v>
      </c>
      <c r="I3072" t="s">
        <v>98</v>
      </c>
      <c r="J3072">
        <v>99</v>
      </c>
      <c r="K3072" t="s">
        <v>23</v>
      </c>
      <c r="L3072">
        <v>6</v>
      </c>
      <c r="M3072" t="s">
        <v>59</v>
      </c>
      <c r="N3072">
        <v>1</v>
      </c>
      <c r="O3072" t="s">
        <v>33</v>
      </c>
      <c r="P3072">
        <v>291</v>
      </c>
      <c r="T3072" s="3">
        <f t="shared" si="95"/>
        <v>71.319999999999993</v>
      </c>
      <c r="U3072" s="3">
        <f>IF(AND(R3072&lt;&gt;"_U",N3072&lt;&gt;9999,N3072&lt;&gt;999,L3072&lt;&gt;"Median"),IFERROR(VLOOKUP(A3072,'TA Total'!A:P,16,0),"."),".")</f>
        <v>408</v>
      </c>
    </row>
    <row r="3073" spans="1:21" x14ac:dyDescent="0.3">
      <c r="A3073" s="1" t="str">
        <f t="shared" si="94"/>
        <v>2018|Buller District|$100,001-$150,000</v>
      </c>
      <c r="B3073" t="s">
        <v>18</v>
      </c>
      <c r="C3073" t="s">
        <v>19</v>
      </c>
      <c r="D3073" t="s">
        <v>20</v>
      </c>
      <c r="E3073" t="s">
        <v>21</v>
      </c>
      <c r="F3073">
        <v>2018</v>
      </c>
      <c r="G3073">
        <v>2018</v>
      </c>
      <c r="H3073">
        <v>55</v>
      </c>
      <c r="I3073" t="s">
        <v>98</v>
      </c>
      <c r="J3073">
        <v>99</v>
      </c>
      <c r="K3073" t="s">
        <v>23</v>
      </c>
      <c r="L3073">
        <v>6</v>
      </c>
      <c r="M3073" t="s">
        <v>59</v>
      </c>
      <c r="N3073">
        <v>9999</v>
      </c>
      <c r="O3073" t="s">
        <v>40</v>
      </c>
      <c r="P3073">
        <v>408</v>
      </c>
      <c r="T3073" s="3" t="str">
        <f t="shared" si="95"/>
        <v>.</v>
      </c>
      <c r="U3073" s="3" t="str">
        <f>IF(AND(R3073&lt;&gt;"_U",N3073&lt;&gt;9999,N3073&lt;&gt;999,L3073&lt;&gt;"Median"),IFERROR(VLOOKUP(A3073,'TA Total'!A:P,16,0),"."),".")</f>
        <v>.</v>
      </c>
    </row>
    <row r="3074" spans="1:21" x14ac:dyDescent="0.3">
      <c r="A3074" s="1" t="str">
        <f t="shared" si="94"/>
        <v>2018|Buller District|$150,001-$200,000</v>
      </c>
      <c r="B3074" t="s">
        <v>18</v>
      </c>
      <c r="C3074" t="s">
        <v>19</v>
      </c>
      <c r="D3074" t="s">
        <v>20</v>
      </c>
      <c r="E3074" t="s">
        <v>21</v>
      </c>
      <c r="F3074">
        <v>2018</v>
      </c>
      <c r="G3074">
        <v>2018</v>
      </c>
      <c r="H3074">
        <v>55</v>
      </c>
      <c r="I3074" t="s">
        <v>98</v>
      </c>
      <c r="J3074">
        <v>99</v>
      </c>
      <c r="K3074" t="s">
        <v>23</v>
      </c>
      <c r="L3074">
        <v>7</v>
      </c>
      <c r="M3074" t="s">
        <v>43</v>
      </c>
      <c r="N3074">
        <v>1</v>
      </c>
      <c r="O3074" t="s">
        <v>33</v>
      </c>
      <c r="P3074">
        <v>132</v>
      </c>
      <c r="T3074" s="3">
        <f t="shared" si="95"/>
        <v>67.69</v>
      </c>
      <c r="U3074" s="3">
        <f>IF(AND(R3074&lt;&gt;"_U",N3074&lt;&gt;9999,N3074&lt;&gt;999,L3074&lt;&gt;"Median"),IFERROR(VLOOKUP(A3074,'TA Total'!A:P,16,0),"."),".")</f>
        <v>195</v>
      </c>
    </row>
    <row r="3075" spans="1:21" x14ac:dyDescent="0.3">
      <c r="A3075" s="1" t="str">
        <f t="shared" ref="A3075:A3138" si="96">G3075&amp;"|"&amp;I3075&amp;"|"&amp;M3075</f>
        <v>2018|Buller District|$150,001-$200,000</v>
      </c>
      <c r="B3075" t="s">
        <v>18</v>
      </c>
      <c r="C3075" t="s">
        <v>19</v>
      </c>
      <c r="D3075" t="s">
        <v>20</v>
      </c>
      <c r="E3075" t="s">
        <v>21</v>
      </c>
      <c r="F3075">
        <v>2018</v>
      </c>
      <c r="G3075">
        <v>2018</v>
      </c>
      <c r="H3075">
        <v>55</v>
      </c>
      <c r="I3075" t="s">
        <v>98</v>
      </c>
      <c r="J3075">
        <v>99</v>
      </c>
      <c r="K3075" t="s">
        <v>23</v>
      </c>
      <c r="L3075">
        <v>7</v>
      </c>
      <c r="M3075" t="s">
        <v>43</v>
      </c>
      <c r="N3075">
        <v>7777</v>
      </c>
      <c r="O3075" t="s">
        <v>37</v>
      </c>
      <c r="P3075">
        <v>195</v>
      </c>
      <c r="T3075" s="3">
        <f t="shared" ref="T3075:T3138" si="97">IF(AND(R3075&lt;&gt;"_U",R3075&lt;&gt;"c",N3075&lt;&gt;999,N3075&lt;&gt;9999,L3075&lt;&gt;"Median"),IFERROR((ROUND(P3075/U3075*100,2)),"."),".")</f>
        <v>100</v>
      </c>
      <c r="U3075" s="3">
        <f>IF(AND(R3075&lt;&gt;"_U",N3075&lt;&gt;9999,N3075&lt;&gt;999,L3075&lt;&gt;"Median"),IFERROR(VLOOKUP(A3075,'TA Total'!A:P,16,0),"."),".")</f>
        <v>195</v>
      </c>
    </row>
    <row r="3076" spans="1:21" x14ac:dyDescent="0.3">
      <c r="A3076" s="1" t="str">
        <f t="shared" si="96"/>
        <v>2018|Buller District|$150,001-$200,000</v>
      </c>
      <c r="B3076" t="s">
        <v>18</v>
      </c>
      <c r="C3076" t="s">
        <v>19</v>
      </c>
      <c r="D3076" t="s">
        <v>20</v>
      </c>
      <c r="E3076" t="s">
        <v>21</v>
      </c>
      <c r="F3076">
        <v>2018</v>
      </c>
      <c r="G3076">
        <v>2018</v>
      </c>
      <c r="H3076">
        <v>55</v>
      </c>
      <c r="I3076" t="s">
        <v>98</v>
      </c>
      <c r="J3076">
        <v>99</v>
      </c>
      <c r="K3076" t="s">
        <v>23</v>
      </c>
      <c r="L3076">
        <v>7</v>
      </c>
      <c r="M3076" t="s">
        <v>43</v>
      </c>
      <c r="N3076">
        <v>9999</v>
      </c>
      <c r="O3076" t="s">
        <v>40</v>
      </c>
      <c r="P3076">
        <v>195</v>
      </c>
      <c r="T3076" s="3" t="str">
        <f t="shared" si="97"/>
        <v>.</v>
      </c>
      <c r="U3076" s="3" t="str">
        <f>IF(AND(R3076&lt;&gt;"_U",N3076&lt;&gt;9999,N3076&lt;&gt;999,L3076&lt;&gt;"Median"),IFERROR(VLOOKUP(A3076,'TA Total'!A:P,16,0),"."),".")</f>
        <v>.</v>
      </c>
    </row>
    <row r="3077" spans="1:21" x14ac:dyDescent="0.3">
      <c r="A3077" s="1" t="str">
        <f t="shared" si="96"/>
        <v>2018|Buller District|$150,001-$200,000</v>
      </c>
      <c r="B3077" t="s">
        <v>18</v>
      </c>
      <c r="C3077" t="s">
        <v>19</v>
      </c>
      <c r="D3077" t="s">
        <v>20</v>
      </c>
      <c r="E3077" t="s">
        <v>21</v>
      </c>
      <c r="F3077">
        <v>2018</v>
      </c>
      <c r="G3077">
        <v>2018</v>
      </c>
      <c r="H3077">
        <v>55</v>
      </c>
      <c r="I3077" t="s">
        <v>98</v>
      </c>
      <c r="J3077">
        <v>99</v>
      </c>
      <c r="K3077" t="s">
        <v>23</v>
      </c>
      <c r="L3077">
        <v>7</v>
      </c>
      <c r="M3077" t="s">
        <v>43</v>
      </c>
      <c r="N3077">
        <v>999</v>
      </c>
      <c r="O3077" t="s">
        <v>42</v>
      </c>
      <c r="P3077">
        <v>0</v>
      </c>
      <c r="T3077" s="3" t="str">
        <f t="shared" si="97"/>
        <v>.</v>
      </c>
      <c r="U3077" s="3" t="str">
        <f>IF(AND(R3077&lt;&gt;"_U",N3077&lt;&gt;9999,N3077&lt;&gt;999,L3077&lt;&gt;"Median"),IFERROR(VLOOKUP(A3077,'TA Total'!A:P,16,0),"."),".")</f>
        <v>.</v>
      </c>
    </row>
    <row r="3078" spans="1:21" x14ac:dyDescent="0.3">
      <c r="A3078" s="1" t="str">
        <f t="shared" si="96"/>
        <v>2018|Buller District|$150,001-$200,000</v>
      </c>
      <c r="B3078" t="s">
        <v>18</v>
      </c>
      <c r="C3078" t="s">
        <v>19</v>
      </c>
      <c r="D3078" t="s">
        <v>20</v>
      </c>
      <c r="E3078" t="s">
        <v>21</v>
      </c>
      <c r="F3078">
        <v>2018</v>
      </c>
      <c r="G3078">
        <v>2018</v>
      </c>
      <c r="H3078">
        <v>55</v>
      </c>
      <c r="I3078" t="s">
        <v>98</v>
      </c>
      <c r="J3078">
        <v>99</v>
      </c>
      <c r="K3078" t="s">
        <v>23</v>
      </c>
      <c r="L3078">
        <v>7</v>
      </c>
      <c r="M3078" t="s">
        <v>43</v>
      </c>
      <c r="N3078">
        <v>3</v>
      </c>
      <c r="O3078" t="s">
        <v>25</v>
      </c>
      <c r="P3078">
        <v>27</v>
      </c>
      <c r="T3078" s="3">
        <f t="shared" si="97"/>
        <v>13.85</v>
      </c>
      <c r="U3078" s="3">
        <f>IF(AND(R3078&lt;&gt;"_U",N3078&lt;&gt;9999,N3078&lt;&gt;999,L3078&lt;&gt;"Median"),IFERROR(VLOOKUP(A3078,'TA Total'!A:P,16,0),"."),".")</f>
        <v>195</v>
      </c>
    </row>
    <row r="3079" spans="1:21" x14ac:dyDescent="0.3">
      <c r="A3079" s="1" t="str">
        <f t="shared" si="96"/>
        <v>2018|Buller District|$150,001-$200,000</v>
      </c>
      <c r="B3079" t="s">
        <v>18</v>
      </c>
      <c r="C3079" t="s">
        <v>19</v>
      </c>
      <c r="D3079" t="s">
        <v>20</v>
      </c>
      <c r="E3079" t="s">
        <v>21</v>
      </c>
      <c r="F3079">
        <v>2018</v>
      </c>
      <c r="G3079">
        <v>2018</v>
      </c>
      <c r="H3079">
        <v>55</v>
      </c>
      <c r="I3079" t="s">
        <v>98</v>
      </c>
      <c r="J3079">
        <v>99</v>
      </c>
      <c r="K3079" t="s">
        <v>23</v>
      </c>
      <c r="L3079">
        <v>7</v>
      </c>
      <c r="M3079" t="s">
        <v>43</v>
      </c>
      <c r="N3079">
        <v>2</v>
      </c>
      <c r="O3079" t="s">
        <v>28</v>
      </c>
      <c r="P3079">
        <v>36</v>
      </c>
      <c r="T3079" s="3">
        <f t="shared" si="97"/>
        <v>18.46</v>
      </c>
      <c r="U3079" s="3">
        <f>IF(AND(R3079&lt;&gt;"_U",N3079&lt;&gt;9999,N3079&lt;&gt;999,L3079&lt;&gt;"Median"),IFERROR(VLOOKUP(A3079,'TA Total'!A:P,16,0),"."),".")</f>
        <v>195</v>
      </c>
    </row>
    <row r="3080" spans="1:21" x14ac:dyDescent="0.3">
      <c r="A3080" s="1" t="str">
        <f t="shared" si="96"/>
        <v>2018|Buller District|$200,001 or more</v>
      </c>
      <c r="B3080" t="s">
        <v>18</v>
      </c>
      <c r="C3080" t="s">
        <v>19</v>
      </c>
      <c r="D3080" t="s">
        <v>20</v>
      </c>
      <c r="E3080" t="s">
        <v>21</v>
      </c>
      <c r="F3080">
        <v>2018</v>
      </c>
      <c r="G3080">
        <v>2018</v>
      </c>
      <c r="H3080">
        <v>55</v>
      </c>
      <c r="I3080" t="s">
        <v>98</v>
      </c>
      <c r="J3080">
        <v>99</v>
      </c>
      <c r="K3080" t="s">
        <v>23</v>
      </c>
      <c r="L3080">
        <v>8</v>
      </c>
      <c r="M3080" t="s">
        <v>27</v>
      </c>
      <c r="N3080">
        <v>9999</v>
      </c>
      <c r="O3080" t="s">
        <v>40</v>
      </c>
      <c r="R3080" t="s">
        <v>29</v>
      </c>
      <c r="S3080" t="s">
        <v>30</v>
      </c>
      <c r="T3080" s="3" t="str">
        <f t="shared" si="97"/>
        <v>.</v>
      </c>
      <c r="U3080" s="3" t="str">
        <f>IF(AND(R3080&lt;&gt;"_U",N3080&lt;&gt;9999,N3080&lt;&gt;999,L3080&lt;&gt;"Median"),IFERROR(VLOOKUP(A3080,'TA Total'!A:P,16,0),"."),".")</f>
        <v>.</v>
      </c>
    </row>
    <row r="3081" spans="1:21" x14ac:dyDescent="0.3">
      <c r="A3081" s="1" t="str">
        <f t="shared" si="96"/>
        <v>2018|Buller District|$200,001 or more</v>
      </c>
      <c r="B3081" t="s">
        <v>18</v>
      </c>
      <c r="C3081" t="s">
        <v>19</v>
      </c>
      <c r="D3081" t="s">
        <v>20</v>
      </c>
      <c r="E3081" t="s">
        <v>21</v>
      </c>
      <c r="F3081">
        <v>2018</v>
      </c>
      <c r="G3081">
        <v>2018</v>
      </c>
      <c r="H3081">
        <v>55</v>
      </c>
      <c r="I3081" t="s">
        <v>98</v>
      </c>
      <c r="J3081">
        <v>99</v>
      </c>
      <c r="K3081" t="s">
        <v>23</v>
      </c>
      <c r="L3081">
        <v>8</v>
      </c>
      <c r="M3081" t="s">
        <v>27</v>
      </c>
      <c r="N3081">
        <v>7777</v>
      </c>
      <c r="O3081" t="s">
        <v>37</v>
      </c>
      <c r="R3081" t="s">
        <v>29</v>
      </c>
      <c r="S3081" t="s">
        <v>30</v>
      </c>
      <c r="T3081" s="3" t="str">
        <f t="shared" si="97"/>
        <v>.</v>
      </c>
      <c r="U3081" s="3" t="str">
        <f>IF(AND(R3081&lt;&gt;"_U",N3081&lt;&gt;9999,N3081&lt;&gt;999,L3081&lt;&gt;"Median"),IFERROR(VLOOKUP(A3081,'TA Total'!A:P,16,0),"."),".")</f>
        <v>.</v>
      </c>
    </row>
    <row r="3082" spans="1:21" x14ac:dyDescent="0.3">
      <c r="A3082" s="1" t="str">
        <f t="shared" si="96"/>
        <v>2018|Buller District|$200,001 or more</v>
      </c>
      <c r="B3082" t="s">
        <v>18</v>
      </c>
      <c r="C3082" t="s">
        <v>19</v>
      </c>
      <c r="D3082" t="s">
        <v>20</v>
      </c>
      <c r="E3082" t="s">
        <v>21</v>
      </c>
      <c r="F3082">
        <v>2018</v>
      </c>
      <c r="G3082">
        <v>2018</v>
      </c>
      <c r="H3082">
        <v>55</v>
      </c>
      <c r="I3082" t="s">
        <v>98</v>
      </c>
      <c r="J3082">
        <v>99</v>
      </c>
      <c r="K3082" t="s">
        <v>23</v>
      </c>
      <c r="L3082">
        <v>8</v>
      </c>
      <c r="M3082" t="s">
        <v>27</v>
      </c>
      <c r="N3082">
        <v>3</v>
      </c>
      <c r="O3082" t="s">
        <v>25</v>
      </c>
      <c r="R3082" t="s">
        <v>29</v>
      </c>
      <c r="S3082" t="s">
        <v>30</v>
      </c>
      <c r="T3082" s="3" t="str">
        <f t="shared" si="97"/>
        <v>.</v>
      </c>
      <c r="U3082" s="3" t="str">
        <f>IF(AND(R3082&lt;&gt;"_U",N3082&lt;&gt;9999,N3082&lt;&gt;999,L3082&lt;&gt;"Median"),IFERROR(VLOOKUP(A3082,'TA Total'!A:P,16,0),"."),".")</f>
        <v>.</v>
      </c>
    </row>
    <row r="3083" spans="1:21" x14ac:dyDescent="0.3">
      <c r="A3083" s="1" t="str">
        <f t="shared" si="96"/>
        <v>2018|Buller District|$200,001 or more</v>
      </c>
      <c r="B3083" t="s">
        <v>18</v>
      </c>
      <c r="C3083" t="s">
        <v>19</v>
      </c>
      <c r="D3083" t="s">
        <v>20</v>
      </c>
      <c r="E3083" t="s">
        <v>21</v>
      </c>
      <c r="F3083">
        <v>2018</v>
      </c>
      <c r="G3083">
        <v>2018</v>
      </c>
      <c r="H3083">
        <v>55</v>
      </c>
      <c r="I3083" t="s">
        <v>98</v>
      </c>
      <c r="J3083">
        <v>99</v>
      </c>
      <c r="K3083" t="s">
        <v>23</v>
      </c>
      <c r="L3083">
        <v>8</v>
      </c>
      <c r="M3083" t="s">
        <v>27</v>
      </c>
      <c r="N3083">
        <v>999</v>
      </c>
      <c r="O3083" t="s">
        <v>42</v>
      </c>
      <c r="R3083" t="s">
        <v>29</v>
      </c>
      <c r="S3083" t="s">
        <v>30</v>
      </c>
      <c r="T3083" s="3" t="str">
        <f t="shared" si="97"/>
        <v>.</v>
      </c>
      <c r="U3083" s="3" t="str">
        <f>IF(AND(R3083&lt;&gt;"_U",N3083&lt;&gt;9999,N3083&lt;&gt;999,L3083&lt;&gt;"Median"),IFERROR(VLOOKUP(A3083,'TA Total'!A:P,16,0),"."),".")</f>
        <v>.</v>
      </c>
    </row>
    <row r="3084" spans="1:21" x14ac:dyDescent="0.3">
      <c r="A3084" s="1" t="str">
        <f t="shared" si="96"/>
        <v>2018|Buller District|$200,001 or more</v>
      </c>
      <c r="B3084" t="s">
        <v>18</v>
      </c>
      <c r="C3084" t="s">
        <v>19</v>
      </c>
      <c r="D3084" t="s">
        <v>20</v>
      </c>
      <c r="E3084" t="s">
        <v>21</v>
      </c>
      <c r="F3084">
        <v>2018</v>
      </c>
      <c r="G3084">
        <v>2018</v>
      </c>
      <c r="H3084">
        <v>55</v>
      </c>
      <c r="I3084" t="s">
        <v>98</v>
      </c>
      <c r="J3084">
        <v>99</v>
      </c>
      <c r="K3084" t="s">
        <v>23</v>
      </c>
      <c r="L3084">
        <v>8</v>
      </c>
      <c r="M3084" t="s">
        <v>27</v>
      </c>
      <c r="N3084">
        <v>1</v>
      </c>
      <c r="O3084" t="s">
        <v>33</v>
      </c>
      <c r="R3084" t="s">
        <v>29</v>
      </c>
      <c r="S3084" t="s">
        <v>30</v>
      </c>
      <c r="T3084" s="3" t="str">
        <f t="shared" si="97"/>
        <v>.</v>
      </c>
      <c r="U3084" s="3" t="str">
        <f>IF(AND(R3084&lt;&gt;"_U",N3084&lt;&gt;9999,N3084&lt;&gt;999,L3084&lt;&gt;"Median"),IFERROR(VLOOKUP(A3084,'TA Total'!A:P,16,0),"."),".")</f>
        <v>.</v>
      </c>
    </row>
    <row r="3085" spans="1:21" x14ac:dyDescent="0.3">
      <c r="A3085" s="1" t="str">
        <f t="shared" si="96"/>
        <v>2018|Buller District|$200,001 or more</v>
      </c>
      <c r="B3085" t="s">
        <v>18</v>
      </c>
      <c r="C3085" t="s">
        <v>19</v>
      </c>
      <c r="D3085" t="s">
        <v>20</v>
      </c>
      <c r="E3085" t="s">
        <v>21</v>
      </c>
      <c r="F3085">
        <v>2018</v>
      </c>
      <c r="G3085">
        <v>2018</v>
      </c>
      <c r="H3085">
        <v>55</v>
      </c>
      <c r="I3085" t="s">
        <v>98</v>
      </c>
      <c r="J3085">
        <v>99</v>
      </c>
      <c r="K3085" t="s">
        <v>23</v>
      </c>
      <c r="L3085">
        <v>8</v>
      </c>
      <c r="M3085" t="s">
        <v>27</v>
      </c>
      <c r="N3085">
        <v>2</v>
      </c>
      <c r="O3085" t="s">
        <v>28</v>
      </c>
      <c r="R3085" t="s">
        <v>29</v>
      </c>
      <c r="S3085" t="s">
        <v>30</v>
      </c>
      <c r="T3085" s="3" t="str">
        <f t="shared" si="97"/>
        <v>.</v>
      </c>
      <c r="U3085" s="3" t="str">
        <f>IF(AND(R3085&lt;&gt;"_U",N3085&lt;&gt;9999,N3085&lt;&gt;999,L3085&lt;&gt;"Median"),IFERROR(VLOOKUP(A3085,'TA Total'!A:P,16,0),"."),".")</f>
        <v>.</v>
      </c>
    </row>
    <row r="3086" spans="1:21" x14ac:dyDescent="0.3">
      <c r="A3086" s="1" t="str">
        <f t="shared" si="96"/>
        <v>2018|Buller District|Total stated - total household income</v>
      </c>
      <c r="B3086" t="s">
        <v>18</v>
      </c>
      <c r="C3086" t="s">
        <v>19</v>
      </c>
      <c r="D3086" t="s">
        <v>20</v>
      </c>
      <c r="E3086" t="s">
        <v>21</v>
      </c>
      <c r="F3086">
        <v>2018</v>
      </c>
      <c r="G3086">
        <v>2018</v>
      </c>
      <c r="H3086">
        <v>55</v>
      </c>
      <c r="I3086" t="s">
        <v>98</v>
      </c>
      <c r="J3086">
        <v>99</v>
      </c>
      <c r="K3086" t="s">
        <v>23</v>
      </c>
      <c r="L3086">
        <v>77</v>
      </c>
      <c r="M3086" t="s">
        <v>32</v>
      </c>
      <c r="N3086">
        <v>3</v>
      </c>
      <c r="O3086" t="s">
        <v>25</v>
      </c>
      <c r="P3086">
        <v>303</v>
      </c>
      <c r="T3086" s="3">
        <f t="shared" si="97"/>
        <v>7.67</v>
      </c>
      <c r="U3086" s="3">
        <f>IF(AND(R3086&lt;&gt;"_U",N3086&lt;&gt;9999,N3086&lt;&gt;999,L3086&lt;&gt;"Median"),IFERROR(VLOOKUP(A3086,'TA Total'!A:P,16,0),"."),".")</f>
        <v>3948</v>
      </c>
    </row>
    <row r="3087" spans="1:21" x14ac:dyDescent="0.3">
      <c r="A3087" s="1" t="str">
        <f t="shared" si="96"/>
        <v>2018|Buller District|Total stated - total household income</v>
      </c>
      <c r="B3087" t="s">
        <v>18</v>
      </c>
      <c r="C3087" t="s">
        <v>19</v>
      </c>
      <c r="D3087" t="s">
        <v>20</v>
      </c>
      <c r="E3087" t="s">
        <v>21</v>
      </c>
      <c r="F3087">
        <v>2018</v>
      </c>
      <c r="G3087">
        <v>2018</v>
      </c>
      <c r="H3087">
        <v>55</v>
      </c>
      <c r="I3087" t="s">
        <v>98</v>
      </c>
      <c r="J3087">
        <v>99</v>
      </c>
      <c r="K3087" t="s">
        <v>23</v>
      </c>
      <c r="L3087">
        <v>77</v>
      </c>
      <c r="M3087" t="s">
        <v>32</v>
      </c>
      <c r="N3087">
        <v>2</v>
      </c>
      <c r="O3087" t="s">
        <v>28</v>
      </c>
      <c r="P3087">
        <v>1278</v>
      </c>
      <c r="T3087" s="3">
        <f t="shared" si="97"/>
        <v>32.369999999999997</v>
      </c>
      <c r="U3087" s="3">
        <f>IF(AND(R3087&lt;&gt;"_U",N3087&lt;&gt;9999,N3087&lt;&gt;999,L3087&lt;&gt;"Median"),IFERROR(VLOOKUP(A3087,'TA Total'!A:P,16,0),"."),".")</f>
        <v>3948</v>
      </c>
    </row>
    <row r="3088" spans="1:21" x14ac:dyDescent="0.3">
      <c r="A3088" s="1" t="str">
        <f t="shared" si="96"/>
        <v>2018|Buller District|Total stated - total household income</v>
      </c>
      <c r="B3088" t="s">
        <v>18</v>
      </c>
      <c r="C3088" t="s">
        <v>19</v>
      </c>
      <c r="D3088" t="s">
        <v>20</v>
      </c>
      <c r="E3088" t="s">
        <v>21</v>
      </c>
      <c r="F3088">
        <v>2018</v>
      </c>
      <c r="G3088">
        <v>2018</v>
      </c>
      <c r="H3088">
        <v>55</v>
      </c>
      <c r="I3088" t="s">
        <v>98</v>
      </c>
      <c r="J3088">
        <v>99</v>
      </c>
      <c r="K3088" t="s">
        <v>23</v>
      </c>
      <c r="L3088">
        <v>77</v>
      </c>
      <c r="M3088" t="s">
        <v>32</v>
      </c>
      <c r="N3088">
        <v>9999</v>
      </c>
      <c r="O3088" t="s">
        <v>40</v>
      </c>
      <c r="P3088">
        <v>3948</v>
      </c>
      <c r="T3088" s="3" t="str">
        <f t="shared" si="97"/>
        <v>.</v>
      </c>
      <c r="U3088" s="3" t="str">
        <f>IF(AND(R3088&lt;&gt;"_U",N3088&lt;&gt;9999,N3088&lt;&gt;999,L3088&lt;&gt;"Median"),IFERROR(VLOOKUP(A3088,'TA Total'!A:P,16,0),"."),".")</f>
        <v>.</v>
      </c>
    </row>
    <row r="3089" spans="1:21" x14ac:dyDescent="0.3">
      <c r="A3089" s="1" t="str">
        <f t="shared" si="96"/>
        <v>2018|Buller District|Total stated - total household income</v>
      </c>
      <c r="B3089" t="s">
        <v>18</v>
      </c>
      <c r="C3089" t="s">
        <v>19</v>
      </c>
      <c r="D3089" t="s">
        <v>20</v>
      </c>
      <c r="E3089" t="s">
        <v>21</v>
      </c>
      <c r="F3089">
        <v>2018</v>
      </c>
      <c r="G3089">
        <v>2018</v>
      </c>
      <c r="H3089">
        <v>55</v>
      </c>
      <c r="I3089" t="s">
        <v>98</v>
      </c>
      <c r="J3089">
        <v>99</v>
      </c>
      <c r="K3089" t="s">
        <v>23</v>
      </c>
      <c r="L3089">
        <v>77</v>
      </c>
      <c r="M3089" t="s">
        <v>32</v>
      </c>
      <c r="N3089">
        <v>1</v>
      </c>
      <c r="O3089" t="s">
        <v>33</v>
      </c>
      <c r="P3089">
        <v>2370</v>
      </c>
      <c r="T3089" s="3">
        <f t="shared" si="97"/>
        <v>60.03</v>
      </c>
      <c r="U3089" s="3">
        <f>IF(AND(R3089&lt;&gt;"_U",N3089&lt;&gt;9999,N3089&lt;&gt;999,L3089&lt;&gt;"Median"),IFERROR(VLOOKUP(A3089,'TA Total'!A:P,16,0),"."),".")</f>
        <v>3948</v>
      </c>
    </row>
    <row r="3090" spans="1:21" x14ac:dyDescent="0.3">
      <c r="A3090" s="1" t="str">
        <f t="shared" si="96"/>
        <v>2018|Buller District|Total stated - total household income</v>
      </c>
      <c r="B3090" t="s">
        <v>18</v>
      </c>
      <c r="C3090" t="s">
        <v>19</v>
      </c>
      <c r="D3090" t="s">
        <v>20</v>
      </c>
      <c r="E3090" t="s">
        <v>21</v>
      </c>
      <c r="F3090">
        <v>2018</v>
      </c>
      <c r="G3090">
        <v>2018</v>
      </c>
      <c r="H3090">
        <v>55</v>
      </c>
      <c r="I3090" t="s">
        <v>98</v>
      </c>
      <c r="J3090">
        <v>99</v>
      </c>
      <c r="K3090" t="s">
        <v>23</v>
      </c>
      <c r="L3090">
        <v>77</v>
      </c>
      <c r="M3090" t="s">
        <v>32</v>
      </c>
      <c r="N3090">
        <v>999</v>
      </c>
      <c r="O3090" t="s">
        <v>42</v>
      </c>
      <c r="P3090">
        <v>0</v>
      </c>
      <c r="T3090" s="3" t="str">
        <f t="shared" si="97"/>
        <v>.</v>
      </c>
      <c r="U3090" s="3" t="str">
        <f>IF(AND(R3090&lt;&gt;"_U",N3090&lt;&gt;9999,N3090&lt;&gt;999,L3090&lt;&gt;"Median"),IFERROR(VLOOKUP(A3090,'TA Total'!A:P,16,0),"."),".")</f>
        <v>.</v>
      </c>
    </row>
    <row r="3091" spans="1:21" x14ac:dyDescent="0.3">
      <c r="A3091" s="1" t="str">
        <f t="shared" si="96"/>
        <v>2018|Buller District|Total stated - total household income</v>
      </c>
      <c r="B3091" t="s">
        <v>18</v>
      </c>
      <c r="C3091" t="s">
        <v>19</v>
      </c>
      <c r="D3091" t="s">
        <v>20</v>
      </c>
      <c r="E3091" t="s">
        <v>21</v>
      </c>
      <c r="F3091">
        <v>2018</v>
      </c>
      <c r="G3091">
        <v>2018</v>
      </c>
      <c r="H3091">
        <v>55</v>
      </c>
      <c r="I3091" t="s">
        <v>98</v>
      </c>
      <c r="J3091">
        <v>99</v>
      </c>
      <c r="K3091" t="s">
        <v>23</v>
      </c>
      <c r="L3091">
        <v>77</v>
      </c>
      <c r="M3091" t="s">
        <v>32</v>
      </c>
      <c r="N3091">
        <v>7777</v>
      </c>
      <c r="O3091" t="s">
        <v>37</v>
      </c>
      <c r="P3091">
        <v>3948</v>
      </c>
      <c r="T3091" s="3">
        <f t="shared" si="97"/>
        <v>100</v>
      </c>
      <c r="U3091" s="3">
        <f>IF(AND(R3091&lt;&gt;"_U",N3091&lt;&gt;9999,N3091&lt;&gt;999,L3091&lt;&gt;"Median"),IFERROR(VLOOKUP(A3091,'TA Total'!A:P,16,0),"."),".")</f>
        <v>3948</v>
      </c>
    </row>
    <row r="3092" spans="1:21" x14ac:dyDescent="0.3">
      <c r="A3092" s="1" t="str">
        <f t="shared" si="96"/>
        <v>2018|Buller District|Total - total household income</v>
      </c>
      <c r="B3092" t="s">
        <v>18</v>
      </c>
      <c r="C3092" t="s">
        <v>19</v>
      </c>
      <c r="D3092" t="s">
        <v>20</v>
      </c>
      <c r="E3092" t="s">
        <v>21</v>
      </c>
      <c r="F3092">
        <v>2018</v>
      </c>
      <c r="G3092">
        <v>2018</v>
      </c>
      <c r="H3092">
        <v>55</v>
      </c>
      <c r="I3092" t="s">
        <v>98</v>
      </c>
      <c r="J3092">
        <v>99</v>
      </c>
      <c r="K3092" t="s">
        <v>23</v>
      </c>
      <c r="L3092">
        <v>99</v>
      </c>
      <c r="M3092" t="s">
        <v>48</v>
      </c>
      <c r="N3092">
        <v>9999</v>
      </c>
      <c r="O3092" t="s">
        <v>40</v>
      </c>
      <c r="P3092">
        <v>4398</v>
      </c>
      <c r="T3092" s="3" t="str">
        <f t="shared" si="97"/>
        <v>.</v>
      </c>
      <c r="U3092" s="3" t="str">
        <f>IF(AND(R3092&lt;&gt;"_U",N3092&lt;&gt;9999,N3092&lt;&gt;999,L3092&lt;&gt;"Median"),IFERROR(VLOOKUP(A3092,'TA Total'!A:P,16,0),"."),".")</f>
        <v>.</v>
      </c>
    </row>
    <row r="3093" spans="1:21" x14ac:dyDescent="0.3">
      <c r="A3093" s="1" t="str">
        <f t="shared" si="96"/>
        <v>2018|Buller District|Total - total household income</v>
      </c>
      <c r="B3093" t="s">
        <v>18</v>
      </c>
      <c r="C3093" t="s">
        <v>19</v>
      </c>
      <c r="D3093" t="s">
        <v>20</v>
      </c>
      <c r="E3093" t="s">
        <v>21</v>
      </c>
      <c r="F3093">
        <v>2018</v>
      </c>
      <c r="G3093">
        <v>2018</v>
      </c>
      <c r="H3093">
        <v>55</v>
      </c>
      <c r="I3093" t="s">
        <v>98</v>
      </c>
      <c r="J3093">
        <v>99</v>
      </c>
      <c r="K3093" t="s">
        <v>23</v>
      </c>
      <c r="L3093">
        <v>99</v>
      </c>
      <c r="M3093" t="s">
        <v>48</v>
      </c>
      <c r="N3093">
        <v>999</v>
      </c>
      <c r="O3093" t="s">
        <v>42</v>
      </c>
      <c r="P3093">
        <v>3</v>
      </c>
      <c r="T3093" s="3" t="str">
        <f t="shared" si="97"/>
        <v>.</v>
      </c>
      <c r="U3093" s="3" t="str">
        <f>IF(AND(R3093&lt;&gt;"_U",N3093&lt;&gt;9999,N3093&lt;&gt;999,L3093&lt;&gt;"Median"),IFERROR(VLOOKUP(A3093,'TA Total'!A:P,16,0),"."),".")</f>
        <v>.</v>
      </c>
    </row>
    <row r="3094" spans="1:21" x14ac:dyDescent="0.3">
      <c r="A3094" s="1" t="str">
        <f t="shared" si="96"/>
        <v>2018|Buller District|Total - total household income</v>
      </c>
      <c r="B3094" t="s">
        <v>18</v>
      </c>
      <c r="C3094" t="s">
        <v>19</v>
      </c>
      <c r="D3094" t="s">
        <v>20</v>
      </c>
      <c r="E3094" t="s">
        <v>21</v>
      </c>
      <c r="F3094">
        <v>2018</v>
      </c>
      <c r="G3094">
        <v>2018</v>
      </c>
      <c r="H3094">
        <v>55</v>
      </c>
      <c r="I3094" t="s">
        <v>98</v>
      </c>
      <c r="J3094">
        <v>99</v>
      </c>
      <c r="K3094" t="s">
        <v>23</v>
      </c>
      <c r="L3094">
        <v>99</v>
      </c>
      <c r="M3094" t="s">
        <v>48</v>
      </c>
      <c r="N3094">
        <v>1</v>
      </c>
      <c r="O3094" t="s">
        <v>33</v>
      </c>
      <c r="P3094">
        <v>2661</v>
      </c>
      <c r="T3094" s="3">
        <f t="shared" si="97"/>
        <v>60.55</v>
      </c>
      <c r="U3094" s="3">
        <f>IF(AND(R3094&lt;&gt;"_U",N3094&lt;&gt;9999,N3094&lt;&gt;999,L3094&lt;&gt;"Median"),IFERROR(VLOOKUP(A3094,'TA Total'!A:P,16,0),"."),".")</f>
        <v>4395</v>
      </c>
    </row>
    <row r="3095" spans="1:21" x14ac:dyDescent="0.3">
      <c r="A3095" s="1" t="str">
        <f t="shared" si="96"/>
        <v>2018|Buller District|Total - total household income</v>
      </c>
      <c r="B3095" t="s">
        <v>18</v>
      </c>
      <c r="C3095" t="s">
        <v>19</v>
      </c>
      <c r="D3095" t="s">
        <v>20</v>
      </c>
      <c r="E3095" t="s">
        <v>21</v>
      </c>
      <c r="F3095">
        <v>2018</v>
      </c>
      <c r="G3095">
        <v>2018</v>
      </c>
      <c r="H3095">
        <v>55</v>
      </c>
      <c r="I3095" t="s">
        <v>98</v>
      </c>
      <c r="J3095">
        <v>99</v>
      </c>
      <c r="K3095" t="s">
        <v>23</v>
      </c>
      <c r="L3095">
        <v>99</v>
      </c>
      <c r="M3095" t="s">
        <v>48</v>
      </c>
      <c r="N3095">
        <v>2</v>
      </c>
      <c r="O3095" t="s">
        <v>28</v>
      </c>
      <c r="P3095">
        <v>1404</v>
      </c>
      <c r="T3095" s="3">
        <f t="shared" si="97"/>
        <v>31.95</v>
      </c>
      <c r="U3095" s="3">
        <f>IF(AND(R3095&lt;&gt;"_U",N3095&lt;&gt;9999,N3095&lt;&gt;999,L3095&lt;&gt;"Median"),IFERROR(VLOOKUP(A3095,'TA Total'!A:P,16,0),"."),".")</f>
        <v>4395</v>
      </c>
    </row>
    <row r="3096" spans="1:21" x14ac:dyDescent="0.3">
      <c r="A3096" s="1" t="str">
        <f t="shared" si="96"/>
        <v>2018|Buller District|Total - total household income</v>
      </c>
      <c r="B3096" t="s">
        <v>18</v>
      </c>
      <c r="C3096" t="s">
        <v>19</v>
      </c>
      <c r="D3096" t="s">
        <v>20</v>
      </c>
      <c r="E3096" t="s">
        <v>21</v>
      </c>
      <c r="F3096">
        <v>2018</v>
      </c>
      <c r="G3096">
        <v>2018</v>
      </c>
      <c r="H3096">
        <v>55</v>
      </c>
      <c r="I3096" t="s">
        <v>98</v>
      </c>
      <c r="J3096">
        <v>99</v>
      </c>
      <c r="K3096" t="s">
        <v>23</v>
      </c>
      <c r="L3096">
        <v>99</v>
      </c>
      <c r="M3096" t="s">
        <v>48</v>
      </c>
      <c r="N3096">
        <v>3</v>
      </c>
      <c r="O3096" t="s">
        <v>25</v>
      </c>
      <c r="P3096">
        <v>330</v>
      </c>
      <c r="T3096" s="3">
        <f t="shared" si="97"/>
        <v>7.51</v>
      </c>
      <c r="U3096" s="3">
        <f>IF(AND(R3096&lt;&gt;"_U",N3096&lt;&gt;9999,N3096&lt;&gt;999,L3096&lt;&gt;"Median"),IFERROR(VLOOKUP(A3096,'TA Total'!A:P,16,0),"."),".")</f>
        <v>4395</v>
      </c>
    </row>
    <row r="3097" spans="1:21" x14ac:dyDescent="0.3">
      <c r="A3097" s="1" t="str">
        <f t="shared" si="96"/>
        <v>2018|Buller District|Total - total household income</v>
      </c>
      <c r="B3097" t="s">
        <v>18</v>
      </c>
      <c r="C3097" t="s">
        <v>19</v>
      </c>
      <c r="D3097" t="s">
        <v>20</v>
      </c>
      <c r="E3097" t="s">
        <v>21</v>
      </c>
      <c r="F3097">
        <v>2018</v>
      </c>
      <c r="G3097">
        <v>2018</v>
      </c>
      <c r="H3097">
        <v>55</v>
      </c>
      <c r="I3097" t="s">
        <v>98</v>
      </c>
      <c r="J3097">
        <v>99</v>
      </c>
      <c r="K3097" t="s">
        <v>23</v>
      </c>
      <c r="L3097">
        <v>99</v>
      </c>
      <c r="M3097" t="s">
        <v>48</v>
      </c>
      <c r="N3097">
        <v>7777</v>
      </c>
      <c r="O3097" t="s">
        <v>37</v>
      </c>
      <c r="P3097">
        <v>4395</v>
      </c>
      <c r="T3097" s="3">
        <f t="shared" si="97"/>
        <v>100</v>
      </c>
      <c r="U3097" s="3">
        <f>IF(AND(R3097&lt;&gt;"_U",N3097&lt;&gt;9999,N3097&lt;&gt;999,L3097&lt;&gt;"Median"),IFERROR(VLOOKUP(A3097,'TA Total'!A:P,16,0),"."),".")</f>
        <v>4395</v>
      </c>
    </row>
    <row r="3098" spans="1:21" x14ac:dyDescent="0.3">
      <c r="A3098" s="1" t="str">
        <f t="shared" si="96"/>
        <v>2018|Buller District|Median ($) - total household income</v>
      </c>
      <c r="B3098" t="s">
        <v>18</v>
      </c>
      <c r="C3098" t="s">
        <v>19</v>
      </c>
      <c r="D3098" t="s">
        <v>20</v>
      </c>
      <c r="E3098" t="s">
        <v>21</v>
      </c>
      <c r="F3098">
        <v>2018</v>
      </c>
      <c r="G3098">
        <v>2018</v>
      </c>
      <c r="H3098">
        <v>55</v>
      </c>
      <c r="I3098" t="s">
        <v>98</v>
      </c>
      <c r="J3098">
        <v>99</v>
      </c>
      <c r="K3098" t="s">
        <v>23</v>
      </c>
      <c r="L3098" t="s">
        <v>56</v>
      </c>
      <c r="M3098" t="s">
        <v>57</v>
      </c>
      <c r="N3098">
        <v>7777</v>
      </c>
      <c r="O3098" t="s">
        <v>37</v>
      </c>
      <c r="P3098">
        <v>40600</v>
      </c>
      <c r="T3098" s="3" t="str">
        <f t="shared" si="97"/>
        <v>.</v>
      </c>
      <c r="U3098" s="3" t="str">
        <f>IF(AND(R3098&lt;&gt;"_U",N3098&lt;&gt;9999,N3098&lt;&gt;999,L3098&lt;&gt;"Median"),IFERROR(VLOOKUP(A3098,'TA Total'!A:P,16,0),"."),".")</f>
        <v>.</v>
      </c>
    </row>
    <row r="3099" spans="1:21" x14ac:dyDescent="0.3">
      <c r="A3099" s="1" t="str">
        <f t="shared" si="96"/>
        <v>2018|Buller District|Median ($) - total household income</v>
      </c>
      <c r="B3099" t="s">
        <v>18</v>
      </c>
      <c r="C3099" t="s">
        <v>19</v>
      </c>
      <c r="D3099" t="s">
        <v>20</v>
      </c>
      <c r="E3099" t="s">
        <v>21</v>
      </c>
      <c r="F3099">
        <v>2018</v>
      </c>
      <c r="G3099">
        <v>2018</v>
      </c>
      <c r="H3099">
        <v>55</v>
      </c>
      <c r="I3099" t="s">
        <v>98</v>
      </c>
      <c r="J3099">
        <v>99</v>
      </c>
      <c r="K3099" t="s">
        <v>23</v>
      </c>
      <c r="L3099" t="s">
        <v>56</v>
      </c>
      <c r="M3099" t="s">
        <v>57</v>
      </c>
      <c r="N3099">
        <v>3</v>
      </c>
      <c r="O3099" t="s">
        <v>25</v>
      </c>
      <c r="P3099">
        <v>41600</v>
      </c>
      <c r="T3099" s="3" t="str">
        <f t="shared" si="97"/>
        <v>.</v>
      </c>
      <c r="U3099" s="3" t="str">
        <f>IF(AND(R3099&lt;&gt;"_U",N3099&lt;&gt;9999,N3099&lt;&gt;999,L3099&lt;&gt;"Median"),IFERROR(VLOOKUP(A3099,'TA Total'!A:P,16,0),"."),".")</f>
        <v>.</v>
      </c>
    </row>
    <row r="3100" spans="1:21" x14ac:dyDescent="0.3">
      <c r="A3100" s="1" t="str">
        <f t="shared" si="96"/>
        <v>2018|Buller District|Median ($) - total household income</v>
      </c>
      <c r="B3100" t="s">
        <v>18</v>
      </c>
      <c r="C3100" t="s">
        <v>19</v>
      </c>
      <c r="D3100" t="s">
        <v>20</v>
      </c>
      <c r="E3100" t="s">
        <v>21</v>
      </c>
      <c r="F3100">
        <v>2018</v>
      </c>
      <c r="G3100">
        <v>2018</v>
      </c>
      <c r="H3100">
        <v>55</v>
      </c>
      <c r="I3100" t="s">
        <v>98</v>
      </c>
      <c r="J3100">
        <v>99</v>
      </c>
      <c r="K3100" t="s">
        <v>23</v>
      </c>
      <c r="L3100" t="s">
        <v>56</v>
      </c>
      <c r="M3100" t="s">
        <v>57</v>
      </c>
      <c r="N3100">
        <v>1</v>
      </c>
      <c r="O3100" t="s">
        <v>33</v>
      </c>
      <c r="P3100">
        <v>49200</v>
      </c>
      <c r="T3100" s="3" t="str">
        <f t="shared" si="97"/>
        <v>.</v>
      </c>
      <c r="U3100" s="3" t="str">
        <f>IF(AND(R3100&lt;&gt;"_U",N3100&lt;&gt;9999,N3100&lt;&gt;999,L3100&lt;&gt;"Median"),IFERROR(VLOOKUP(A3100,'TA Total'!A:P,16,0),"."),".")</f>
        <v>.</v>
      </c>
    </row>
    <row r="3101" spans="1:21" x14ac:dyDescent="0.3">
      <c r="A3101" s="1" t="str">
        <f t="shared" si="96"/>
        <v>2018|Buller District|Median ($) - total household income</v>
      </c>
      <c r="B3101" t="s">
        <v>18</v>
      </c>
      <c r="C3101" t="s">
        <v>19</v>
      </c>
      <c r="D3101" t="s">
        <v>20</v>
      </c>
      <c r="E3101" t="s">
        <v>21</v>
      </c>
      <c r="F3101">
        <v>2018</v>
      </c>
      <c r="G3101">
        <v>2018</v>
      </c>
      <c r="H3101">
        <v>55</v>
      </c>
      <c r="I3101" t="s">
        <v>98</v>
      </c>
      <c r="J3101">
        <v>99</v>
      </c>
      <c r="K3101" t="s">
        <v>23</v>
      </c>
      <c r="L3101" t="s">
        <v>56</v>
      </c>
      <c r="M3101" t="s">
        <v>57</v>
      </c>
      <c r="N3101">
        <v>2</v>
      </c>
      <c r="O3101" t="s">
        <v>28</v>
      </c>
      <c r="P3101">
        <v>31500</v>
      </c>
      <c r="T3101" s="3" t="str">
        <f t="shared" si="97"/>
        <v>.</v>
      </c>
      <c r="U3101" s="3" t="str">
        <f>IF(AND(R3101&lt;&gt;"_U",N3101&lt;&gt;9999,N3101&lt;&gt;999,L3101&lt;&gt;"Median"),IFERROR(VLOOKUP(A3101,'TA Total'!A:P,16,0),"."),".")</f>
        <v>.</v>
      </c>
    </row>
    <row r="3102" spans="1:21" x14ac:dyDescent="0.3">
      <c r="A3102" s="1" t="str">
        <f t="shared" si="96"/>
        <v>2018|Buller District|Median ($) - total household income</v>
      </c>
      <c r="B3102" t="s">
        <v>18</v>
      </c>
      <c r="C3102" t="s">
        <v>19</v>
      </c>
      <c r="D3102" t="s">
        <v>20</v>
      </c>
      <c r="E3102" t="s">
        <v>21</v>
      </c>
      <c r="F3102">
        <v>2018</v>
      </c>
      <c r="G3102">
        <v>2018</v>
      </c>
      <c r="H3102">
        <v>55</v>
      </c>
      <c r="I3102" t="s">
        <v>98</v>
      </c>
      <c r="J3102">
        <v>99</v>
      </c>
      <c r="K3102" t="s">
        <v>23</v>
      </c>
      <c r="L3102" t="s">
        <v>56</v>
      </c>
      <c r="M3102" t="s">
        <v>57</v>
      </c>
      <c r="N3102">
        <v>9999</v>
      </c>
      <c r="O3102" t="s">
        <v>40</v>
      </c>
      <c r="P3102">
        <v>40600</v>
      </c>
      <c r="T3102" s="3" t="str">
        <f t="shared" si="97"/>
        <v>.</v>
      </c>
      <c r="U3102" s="3" t="str">
        <f>IF(AND(R3102&lt;&gt;"_U",N3102&lt;&gt;9999,N3102&lt;&gt;999,L3102&lt;&gt;"Median"),IFERROR(VLOOKUP(A3102,'TA Total'!A:P,16,0),"."),".")</f>
        <v>.</v>
      </c>
    </row>
    <row r="3103" spans="1:21" x14ac:dyDescent="0.3">
      <c r="A3103" s="1" t="str">
        <f t="shared" si="96"/>
        <v>2018|Buller District|Median ($) - total household income</v>
      </c>
      <c r="B3103" t="s">
        <v>18</v>
      </c>
      <c r="C3103" t="s">
        <v>19</v>
      </c>
      <c r="D3103" t="s">
        <v>20</v>
      </c>
      <c r="E3103" t="s">
        <v>21</v>
      </c>
      <c r="F3103">
        <v>2018</v>
      </c>
      <c r="G3103">
        <v>2018</v>
      </c>
      <c r="H3103">
        <v>55</v>
      </c>
      <c r="I3103" t="s">
        <v>98</v>
      </c>
      <c r="J3103">
        <v>99</v>
      </c>
      <c r="K3103" t="s">
        <v>23</v>
      </c>
      <c r="L3103" t="s">
        <v>56</v>
      </c>
      <c r="M3103" t="s">
        <v>57</v>
      </c>
      <c r="N3103">
        <v>999</v>
      </c>
      <c r="O3103" t="s">
        <v>42</v>
      </c>
      <c r="R3103" t="s">
        <v>61</v>
      </c>
      <c r="S3103" t="s">
        <v>62</v>
      </c>
      <c r="T3103" s="3" t="str">
        <f t="shared" si="97"/>
        <v>.</v>
      </c>
      <c r="U3103" s="3" t="str">
        <f>IF(AND(R3103&lt;&gt;"_U",N3103&lt;&gt;9999,N3103&lt;&gt;999,L3103&lt;&gt;"Median"),IFERROR(VLOOKUP(A3103,'TA Total'!A:P,16,0),"."),".")</f>
        <v>.</v>
      </c>
    </row>
    <row r="3104" spans="1:21" x14ac:dyDescent="0.3">
      <c r="A3104" s="1" t="str">
        <f t="shared" si="96"/>
        <v>2018|Grey District|$20,000 or less</v>
      </c>
      <c r="B3104" t="s">
        <v>18</v>
      </c>
      <c r="C3104" t="s">
        <v>19</v>
      </c>
      <c r="D3104" t="s">
        <v>20</v>
      </c>
      <c r="E3104" t="s">
        <v>21</v>
      </c>
      <c r="F3104">
        <v>2018</v>
      </c>
      <c r="G3104">
        <v>2018</v>
      </c>
      <c r="H3104">
        <v>56</v>
      </c>
      <c r="I3104" t="s">
        <v>142</v>
      </c>
      <c r="J3104">
        <v>99</v>
      </c>
      <c r="K3104" t="s">
        <v>23</v>
      </c>
      <c r="L3104">
        <v>1</v>
      </c>
      <c r="M3104" t="s">
        <v>39</v>
      </c>
      <c r="N3104">
        <v>3</v>
      </c>
      <c r="O3104" t="s">
        <v>25</v>
      </c>
      <c r="P3104">
        <v>39</v>
      </c>
      <c r="T3104" s="3">
        <f t="shared" si="97"/>
        <v>6.37</v>
      </c>
      <c r="U3104" s="3">
        <f>IF(AND(R3104&lt;&gt;"_U",N3104&lt;&gt;9999,N3104&lt;&gt;999,L3104&lt;&gt;"Median"),IFERROR(VLOOKUP(A3104,'TA Total'!A:P,16,0),"."),".")</f>
        <v>612</v>
      </c>
    </row>
    <row r="3105" spans="1:21" x14ac:dyDescent="0.3">
      <c r="A3105" s="1" t="str">
        <f t="shared" si="96"/>
        <v>2018|Grey District|$20,000 or less</v>
      </c>
      <c r="B3105" t="s">
        <v>18</v>
      </c>
      <c r="C3105" t="s">
        <v>19</v>
      </c>
      <c r="D3105" t="s">
        <v>20</v>
      </c>
      <c r="E3105" t="s">
        <v>21</v>
      </c>
      <c r="F3105">
        <v>2018</v>
      </c>
      <c r="G3105">
        <v>2018</v>
      </c>
      <c r="H3105">
        <v>56</v>
      </c>
      <c r="I3105" t="s">
        <v>142</v>
      </c>
      <c r="J3105">
        <v>99</v>
      </c>
      <c r="K3105" t="s">
        <v>23</v>
      </c>
      <c r="L3105">
        <v>1</v>
      </c>
      <c r="M3105" t="s">
        <v>39</v>
      </c>
      <c r="N3105">
        <v>7777</v>
      </c>
      <c r="O3105" t="s">
        <v>37</v>
      </c>
      <c r="P3105">
        <v>612</v>
      </c>
      <c r="T3105" s="3">
        <f t="shared" si="97"/>
        <v>100</v>
      </c>
      <c r="U3105" s="3">
        <f>IF(AND(R3105&lt;&gt;"_U",N3105&lt;&gt;9999,N3105&lt;&gt;999,L3105&lt;&gt;"Median"),IFERROR(VLOOKUP(A3105,'TA Total'!A:P,16,0),"."),".")</f>
        <v>612</v>
      </c>
    </row>
    <row r="3106" spans="1:21" x14ac:dyDescent="0.3">
      <c r="A3106" s="1" t="str">
        <f t="shared" si="96"/>
        <v>2018|Grey District|$20,000 or less</v>
      </c>
      <c r="B3106" t="s">
        <v>18</v>
      </c>
      <c r="C3106" t="s">
        <v>19</v>
      </c>
      <c r="D3106" t="s">
        <v>20</v>
      </c>
      <c r="E3106" t="s">
        <v>21</v>
      </c>
      <c r="F3106">
        <v>2018</v>
      </c>
      <c r="G3106">
        <v>2018</v>
      </c>
      <c r="H3106">
        <v>56</v>
      </c>
      <c r="I3106" t="s">
        <v>142</v>
      </c>
      <c r="J3106">
        <v>99</v>
      </c>
      <c r="K3106" t="s">
        <v>23</v>
      </c>
      <c r="L3106">
        <v>1</v>
      </c>
      <c r="M3106" t="s">
        <v>39</v>
      </c>
      <c r="N3106">
        <v>9999</v>
      </c>
      <c r="O3106" t="s">
        <v>40</v>
      </c>
      <c r="P3106">
        <v>612</v>
      </c>
      <c r="T3106" s="3" t="str">
        <f t="shared" si="97"/>
        <v>.</v>
      </c>
      <c r="U3106" s="3" t="str">
        <f>IF(AND(R3106&lt;&gt;"_U",N3106&lt;&gt;9999,N3106&lt;&gt;999,L3106&lt;&gt;"Median"),IFERROR(VLOOKUP(A3106,'TA Total'!A:P,16,0),"."),".")</f>
        <v>.</v>
      </c>
    </row>
    <row r="3107" spans="1:21" x14ac:dyDescent="0.3">
      <c r="A3107" s="1" t="str">
        <f t="shared" si="96"/>
        <v>2018|Grey District|$20,000 or less</v>
      </c>
      <c r="B3107" t="s">
        <v>18</v>
      </c>
      <c r="C3107" t="s">
        <v>19</v>
      </c>
      <c r="D3107" t="s">
        <v>20</v>
      </c>
      <c r="E3107" t="s">
        <v>21</v>
      </c>
      <c r="F3107">
        <v>2018</v>
      </c>
      <c r="G3107">
        <v>2018</v>
      </c>
      <c r="H3107">
        <v>56</v>
      </c>
      <c r="I3107" t="s">
        <v>142</v>
      </c>
      <c r="J3107">
        <v>99</v>
      </c>
      <c r="K3107" t="s">
        <v>23</v>
      </c>
      <c r="L3107">
        <v>1</v>
      </c>
      <c r="M3107" t="s">
        <v>39</v>
      </c>
      <c r="N3107">
        <v>999</v>
      </c>
      <c r="O3107" t="s">
        <v>42</v>
      </c>
      <c r="P3107">
        <v>0</v>
      </c>
      <c r="T3107" s="3" t="str">
        <f t="shared" si="97"/>
        <v>.</v>
      </c>
      <c r="U3107" s="3" t="str">
        <f>IF(AND(R3107&lt;&gt;"_U",N3107&lt;&gt;9999,N3107&lt;&gt;999,L3107&lt;&gt;"Median"),IFERROR(VLOOKUP(A3107,'TA Total'!A:P,16,0),"."),".")</f>
        <v>.</v>
      </c>
    </row>
    <row r="3108" spans="1:21" x14ac:dyDescent="0.3">
      <c r="A3108" s="1" t="str">
        <f t="shared" si="96"/>
        <v>2018|Grey District|$20,000 or less</v>
      </c>
      <c r="B3108" t="s">
        <v>18</v>
      </c>
      <c r="C3108" t="s">
        <v>19</v>
      </c>
      <c r="D3108" t="s">
        <v>20</v>
      </c>
      <c r="E3108" t="s">
        <v>21</v>
      </c>
      <c r="F3108">
        <v>2018</v>
      </c>
      <c r="G3108">
        <v>2018</v>
      </c>
      <c r="H3108">
        <v>56</v>
      </c>
      <c r="I3108" t="s">
        <v>142</v>
      </c>
      <c r="J3108">
        <v>99</v>
      </c>
      <c r="K3108" t="s">
        <v>23</v>
      </c>
      <c r="L3108">
        <v>1</v>
      </c>
      <c r="M3108" t="s">
        <v>39</v>
      </c>
      <c r="N3108">
        <v>1</v>
      </c>
      <c r="O3108" t="s">
        <v>33</v>
      </c>
      <c r="P3108">
        <v>264</v>
      </c>
      <c r="T3108" s="3">
        <f t="shared" si="97"/>
        <v>43.14</v>
      </c>
      <c r="U3108" s="3">
        <f>IF(AND(R3108&lt;&gt;"_U",N3108&lt;&gt;9999,N3108&lt;&gt;999,L3108&lt;&gt;"Median"),IFERROR(VLOOKUP(A3108,'TA Total'!A:P,16,0),"."),".")</f>
        <v>612</v>
      </c>
    </row>
    <row r="3109" spans="1:21" x14ac:dyDescent="0.3">
      <c r="A3109" s="1" t="str">
        <f t="shared" si="96"/>
        <v>2018|Grey District|$20,000 or less</v>
      </c>
      <c r="B3109" t="s">
        <v>18</v>
      </c>
      <c r="C3109" t="s">
        <v>19</v>
      </c>
      <c r="D3109" t="s">
        <v>20</v>
      </c>
      <c r="E3109" t="s">
        <v>21</v>
      </c>
      <c r="F3109">
        <v>2018</v>
      </c>
      <c r="G3109">
        <v>2018</v>
      </c>
      <c r="H3109">
        <v>56</v>
      </c>
      <c r="I3109" t="s">
        <v>142</v>
      </c>
      <c r="J3109">
        <v>99</v>
      </c>
      <c r="K3109" t="s">
        <v>23</v>
      </c>
      <c r="L3109">
        <v>1</v>
      </c>
      <c r="M3109" t="s">
        <v>39</v>
      </c>
      <c r="N3109">
        <v>2</v>
      </c>
      <c r="O3109" t="s">
        <v>28</v>
      </c>
      <c r="P3109">
        <v>309</v>
      </c>
      <c r="T3109" s="3">
        <f t="shared" si="97"/>
        <v>50.49</v>
      </c>
      <c r="U3109" s="3">
        <f>IF(AND(R3109&lt;&gt;"_U",N3109&lt;&gt;9999,N3109&lt;&gt;999,L3109&lt;&gt;"Median"),IFERROR(VLOOKUP(A3109,'TA Total'!A:P,16,0),"."),".")</f>
        <v>612</v>
      </c>
    </row>
    <row r="3110" spans="1:21" x14ac:dyDescent="0.3">
      <c r="A3110" s="1" t="str">
        <f t="shared" si="96"/>
        <v>2018|Grey District|$20,001-$30,000</v>
      </c>
      <c r="B3110" t="s">
        <v>18</v>
      </c>
      <c r="C3110" t="s">
        <v>19</v>
      </c>
      <c r="D3110" t="s">
        <v>20</v>
      </c>
      <c r="E3110" t="s">
        <v>21</v>
      </c>
      <c r="F3110">
        <v>2018</v>
      </c>
      <c r="G3110">
        <v>2018</v>
      </c>
      <c r="H3110">
        <v>56</v>
      </c>
      <c r="I3110" t="s">
        <v>142</v>
      </c>
      <c r="J3110">
        <v>99</v>
      </c>
      <c r="K3110" t="s">
        <v>23</v>
      </c>
      <c r="L3110">
        <v>2</v>
      </c>
      <c r="M3110" t="s">
        <v>24</v>
      </c>
      <c r="N3110">
        <v>1</v>
      </c>
      <c r="O3110" t="s">
        <v>33</v>
      </c>
      <c r="P3110">
        <v>354</v>
      </c>
      <c r="T3110" s="3">
        <f t="shared" si="97"/>
        <v>51.53</v>
      </c>
      <c r="U3110" s="3">
        <f>IF(AND(R3110&lt;&gt;"_U",N3110&lt;&gt;9999,N3110&lt;&gt;999,L3110&lt;&gt;"Median"),IFERROR(VLOOKUP(A3110,'TA Total'!A:P,16,0),"."),".")</f>
        <v>687</v>
      </c>
    </row>
    <row r="3111" spans="1:21" x14ac:dyDescent="0.3">
      <c r="A3111" s="1" t="str">
        <f t="shared" si="96"/>
        <v>2018|Grey District|$20,001-$30,000</v>
      </c>
      <c r="B3111" t="s">
        <v>18</v>
      </c>
      <c r="C3111" t="s">
        <v>19</v>
      </c>
      <c r="D3111" t="s">
        <v>20</v>
      </c>
      <c r="E3111" t="s">
        <v>21</v>
      </c>
      <c r="F3111">
        <v>2018</v>
      </c>
      <c r="G3111">
        <v>2018</v>
      </c>
      <c r="H3111">
        <v>56</v>
      </c>
      <c r="I3111" t="s">
        <v>142</v>
      </c>
      <c r="J3111">
        <v>99</v>
      </c>
      <c r="K3111" t="s">
        <v>23</v>
      </c>
      <c r="L3111">
        <v>2</v>
      </c>
      <c r="M3111" t="s">
        <v>24</v>
      </c>
      <c r="N3111">
        <v>2</v>
      </c>
      <c r="O3111" t="s">
        <v>28</v>
      </c>
      <c r="P3111">
        <v>285</v>
      </c>
      <c r="T3111" s="3">
        <f t="shared" si="97"/>
        <v>41.48</v>
      </c>
      <c r="U3111" s="3">
        <f>IF(AND(R3111&lt;&gt;"_U",N3111&lt;&gt;9999,N3111&lt;&gt;999,L3111&lt;&gt;"Median"),IFERROR(VLOOKUP(A3111,'TA Total'!A:P,16,0),"."),".")</f>
        <v>687</v>
      </c>
    </row>
    <row r="3112" spans="1:21" x14ac:dyDescent="0.3">
      <c r="A3112" s="1" t="str">
        <f t="shared" si="96"/>
        <v>2018|Grey District|$20,001-$30,000</v>
      </c>
      <c r="B3112" t="s">
        <v>18</v>
      </c>
      <c r="C3112" t="s">
        <v>19</v>
      </c>
      <c r="D3112" t="s">
        <v>20</v>
      </c>
      <c r="E3112" t="s">
        <v>21</v>
      </c>
      <c r="F3112">
        <v>2018</v>
      </c>
      <c r="G3112">
        <v>2018</v>
      </c>
      <c r="H3112">
        <v>56</v>
      </c>
      <c r="I3112" t="s">
        <v>142</v>
      </c>
      <c r="J3112">
        <v>99</v>
      </c>
      <c r="K3112" t="s">
        <v>23</v>
      </c>
      <c r="L3112">
        <v>2</v>
      </c>
      <c r="M3112" t="s">
        <v>24</v>
      </c>
      <c r="N3112">
        <v>3</v>
      </c>
      <c r="O3112" t="s">
        <v>25</v>
      </c>
      <c r="P3112">
        <v>45</v>
      </c>
      <c r="T3112" s="3">
        <f t="shared" si="97"/>
        <v>6.55</v>
      </c>
      <c r="U3112" s="3">
        <f>IF(AND(R3112&lt;&gt;"_U",N3112&lt;&gt;9999,N3112&lt;&gt;999,L3112&lt;&gt;"Median"),IFERROR(VLOOKUP(A3112,'TA Total'!A:P,16,0),"."),".")</f>
        <v>687</v>
      </c>
    </row>
    <row r="3113" spans="1:21" x14ac:dyDescent="0.3">
      <c r="A3113" s="1" t="str">
        <f t="shared" si="96"/>
        <v>2018|Grey District|$20,001-$30,000</v>
      </c>
      <c r="B3113" t="s">
        <v>18</v>
      </c>
      <c r="C3113" t="s">
        <v>19</v>
      </c>
      <c r="D3113" t="s">
        <v>20</v>
      </c>
      <c r="E3113" t="s">
        <v>21</v>
      </c>
      <c r="F3113">
        <v>2018</v>
      </c>
      <c r="G3113">
        <v>2018</v>
      </c>
      <c r="H3113">
        <v>56</v>
      </c>
      <c r="I3113" t="s">
        <v>142</v>
      </c>
      <c r="J3113">
        <v>99</v>
      </c>
      <c r="K3113" t="s">
        <v>23</v>
      </c>
      <c r="L3113">
        <v>2</v>
      </c>
      <c r="M3113" t="s">
        <v>24</v>
      </c>
      <c r="N3113">
        <v>999</v>
      </c>
      <c r="O3113" t="s">
        <v>42</v>
      </c>
      <c r="P3113">
        <v>0</v>
      </c>
      <c r="T3113" s="3" t="str">
        <f t="shared" si="97"/>
        <v>.</v>
      </c>
      <c r="U3113" s="3" t="str">
        <f>IF(AND(R3113&lt;&gt;"_U",N3113&lt;&gt;9999,N3113&lt;&gt;999,L3113&lt;&gt;"Median"),IFERROR(VLOOKUP(A3113,'TA Total'!A:P,16,0),"."),".")</f>
        <v>.</v>
      </c>
    </row>
    <row r="3114" spans="1:21" x14ac:dyDescent="0.3">
      <c r="A3114" s="1" t="str">
        <f t="shared" si="96"/>
        <v>2018|Grey District|$20,001-$30,000</v>
      </c>
      <c r="B3114" t="s">
        <v>18</v>
      </c>
      <c r="C3114" t="s">
        <v>19</v>
      </c>
      <c r="D3114" t="s">
        <v>20</v>
      </c>
      <c r="E3114" t="s">
        <v>21</v>
      </c>
      <c r="F3114">
        <v>2018</v>
      </c>
      <c r="G3114">
        <v>2018</v>
      </c>
      <c r="H3114">
        <v>56</v>
      </c>
      <c r="I3114" t="s">
        <v>142</v>
      </c>
      <c r="J3114">
        <v>99</v>
      </c>
      <c r="K3114" t="s">
        <v>23</v>
      </c>
      <c r="L3114">
        <v>2</v>
      </c>
      <c r="M3114" t="s">
        <v>24</v>
      </c>
      <c r="N3114">
        <v>7777</v>
      </c>
      <c r="O3114" t="s">
        <v>37</v>
      </c>
      <c r="P3114">
        <v>687</v>
      </c>
      <c r="T3114" s="3">
        <f t="shared" si="97"/>
        <v>100</v>
      </c>
      <c r="U3114" s="3">
        <f>IF(AND(R3114&lt;&gt;"_U",N3114&lt;&gt;9999,N3114&lt;&gt;999,L3114&lt;&gt;"Median"),IFERROR(VLOOKUP(A3114,'TA Total'!A:P,16,0),"."),".")</f>
        <v>687</v>
      </c>
    </row>
    <row r="3115" spans="1:21" x14ac:dyDescent="0.3">
      <c r="A3115" s="1" t="str">
        <f t="shared" si="96"/>
        <v>2018|Grey District|$20,001-$30,000</v>
      </c>
      <c r="B3115" t="s">
        <v>18</v>
      </c>
      <c r="C3115" t="s">
        <v>19</v>
      </c>
      <c r="D3115" t="s">
        <v>20</v>
      </c>
      <c r="E3115" t="s">
        <v>21</v>
      </c>
      <c r="F3115">
        <v>2018</v>
      </c>
      <c r="G3115">
        <v>2018</v>
      </c>
      <c r="H3115">
        <v>56</v>
      </c>
      <c r="I3115" t="s">
        <v>142</v>
      </c>
      <c r="J3115">
        <v>99</v>
      </c>
      <c r="K3115" t="s">
        <v>23</v>
      </c>
      <c r="L3115">
        <v>2</v>
      </c>
      <c r="M3115" t="s">
        <v>24</v>
      </c>
      <c r="N3115">
        <v>9999</v>
      </c>
      <c r="O3115" t="s">
        <v>40</v>
      </c>
      <c r="P3115">
        <v>687</v>
      </c>
      <c r="T3115" s="3" t="str">
        <f t="shared" si="97"/>
        <v>.</v>
      </c>
      <c r="U3115" s="3" t="str">
        <f>IF(AND(R3115&lt;&gt;"_U",N3115&lt;&gt;9999,N3115&lt;&gt;999,L3115&lt;&gt;"Median"),IFERROR(VLOOKUP(A3115,'TA Total'!A:P,16,0),"."),".")</f>
        <v>.</v>
      </c>
    </row>
    <row r="3116" spans="1:21" x14ac:dyDescent="0.3">
      <c r="A3116" s="1" t="str">
        <f t="shared" si="96"/>
        <v>2018|Grey District|$30,001-$50,000</v>
      </c>
      <c r="B3116" t="s">
        <v>18</v>
      </c>
      <c r="C3116" t="s">
        <v>19</v>
      </c>
      <c r="D3116" t="s">
        <v>20</v>
      </c>
      <c r="E3116" t="s">
        <v>21</v>
      </c>
      <c r="F3116">
        <v>2018</v>
      </c>
      <c r="G3116">
        <v>2018</v>
      </c>
      <c r="H3116">
        <v>56</v>
      </c>
      <c r="I3116" t="s">
        <v>142</v>
      </c>
      <c r="J3116">
        <v>99</v>
      </c>
      <c r="K3116" t="s">
        <v>23</v>
      </c>
      <c r="L3116">
        <v>3</v>
      </c>
      <c r="M3116" t="s">
        <v>45</v>
      </c>
      <c r="N3116">
        <v>1</v>
      </c>
      <c r="O3116" t="s">
        <v>33</v>
      </c>
      <c r="P3116">
        <v>567</v>
      </c>
      <c r="T3116" s="3">
        <f t="shared" si="97"/>
        <v>60</v>
      </c>
      <c r="U3116" s="3">
        <f>IF(AND(R3116&lt;&gt;"_U",N3116&lt;&gt;9999,N3116&lt;&gt;999,L3116&lt;&gt;"Median"),IFERROR(VLOOKUP(A3116,'TA Total'!A:P,16,0),"."),".")</f>
        <v>945</v>
      </c>
    </row>
    <row r="3117" spans="1:21" x14ac:dyDescent="0.3">
      <c r="A3117" s="1" t="str">
        <f t="shared" si="96"/>
        <v>2018|Grey District|$30,001-$50,000</v>
      </c>
      <c r="B3117" t="s">
        <v>18</v>
      </c>
      <c r="C3117" t="s">
        <v>19</v>
      </c>
      <c r="D3117" t="s">
        <v>20</v>
      </c>
      <c r="E3117" t="s">
        <v>21</v>
      </c>
      <c r="F3117">
        <v>2018</v>
      </c>
      <c r="G3117">
        <v>2018</v>
      </c>
      <c r="H3117">
        <v>56</v>
      </c>
      <c r="I3117" t="s">
        <v>142</v>
      </c>
      <c r="J3117">
        <v>99</v>
      </c>
      <c r="K3117" t="s">
        <v>23</v>
      </c>
      <c r="L3117">
        <v>3</v>
      </c>
      <c r="M3117" t="s">
        <v>45</v>
      </c>
      <c r="N3117">
        <v>2</v>
      </c>
      <c r="O3117" t="s">
        <v>28</v>
      </c>
      <c r="P3117">
        <v>285</v>
      </c>
      <c r="T3117" s="3">
        <f t="shared" si="97"/>
        <v>30.16</v>
      </c>
      <c r="U3117" s="3">
        <f>IF(AND(R3117&lt;&gt;"_U",N3117&lt;&gt;9999,N3117&lt;&gt;999,L3117&lt;&gt;"Median"),IFERROR(VLOOKUP(A3117,'TA Total'!A:P,16,0),"."),".")</f>
        <v>945</v>
      </c>
    </row>
    <row r="3118" spans="1:21" x14ac:dyDescent="0.3">
      <c r="A3118" s="1" t="str">
        <f t="shared" si="96"/>
        <v>2018|Grey District|$30,001-$50,000</v>
      </c>
      <c r="B3118" t="s">
        <v>18</v>
      </c>
      <c r="C3118" t="s">
        <v>19</v>
      </c>
      <c r="D3118" t="s">
        <v>20</v>
      </c>
      <c r="E3118" t="s">
        <v>21</v>
      </c>
      <c r="F3118">
        <v>2018</v>
      </c>
      <c r="G3118">
        <v>2018</v>
      </c>
      <c r="H3118">
        <v>56</v>
      </c>
      <c r="I3118" t="s">
        <v>142</v>
      </c>
      <c r="J3118">
        <v>99</v>
      </c>
      <c r="K3118" t="s">
        <v>23</v>
      </c>
      <c r="L3118">
        <v>3</v>
      </c>
      <c r="M3118" t="s">
        <v>45</v>
      </c>
      <c r="N3118">
        <v>3</v>
      </c>
      <c r="O3118" t="s">
        <v>25</v>
      </c>
      <c r="P3118">
        <v>93</v>
      </c>
      <c r="T3118" s="3">
        <f t="shared" si="97"/>
        <v>9.84</v>
      </c>
      <c r="U3118" s="3">
        <f>IF(AND(R3118&lt;&gt;"_U",N3118&lt;&gt;9999,N3118&lt;&gt;999,L3118&lt;&gt;"Median"),IFERROR(VLOOKUP(A3118,'TA Total'!A:P,16,0),"."),".")</f>
        <v>945</v>
      </c>
    </row>
    <row r="3119" spans="1:21" x14ac:dyDescent="0.3">
      <c r="A3119" s="1" t="str">
        <f t="shared" si="96"/>
        <v>2018|Grey District|$30,001-$50,000</v>
      </c>
      <c r="B3119" t="s">
        <v>18</v>
      </c>
      <c r="C3119" t="s">
        <v>19</v>
      </c>
      <c r="D3119" t="s">
        <v>20</v>
      </c>
      <c r="E3119" t="s">
        <v>21</v>
      </c>
      <c r="F3119">
        <v>2018</v>
      </c>
      <c r="G3119">
        <v>2018</v>
      </c>
      <c r="H3119">
        <v>56</v>
      </c>
      <c r="I3119" t="s">
        <v>142</v>
      </c>
      <c r="J3119">
        <v>99</v>
      </c>
      <c r="K3119" t="s">
        <v>23</v>
      </c>
      <c r="L3119">
        <v>3</v>
      </c>
      <c r="M3119" t="s">
        <v>45</v>
      </c>
      <c r="N3119">
        <v>999</v>
      </c>
      <c r="O3119" t="s">
        <v>42</v>
      </c>
      <c r="P3119">
        <v>0</v>
      </c>
      <c r="T3119" s="3" t="str">
        <f t="shared" si="97"/>
        <v>.</v>
      </c>
      <c r="U3119" s="3" t="str">
        <f>IF(AND(R3119&lt;&gt;"_U",N3119&lt;&gt;9999,N3119&lt;&gt;999,L3119&lt;&gt;"Median"),IFERROR(VLOOKUP(A3119,'TA Total'!A:P,16,0),"."),".")</f>
        <v>.</v>
      </c>
    </row>
    <row r="3120" spans="1:21" x14ac:dyDescent="0.3">
      <c r="A3120" s="1" t="str">
        <f t="shared" si="96"/>
        <v>2018|Grey District|$30,001-$50,000</v>
      </c>
      <c r="B3120" t="s">
        <v>18</v>
      </c>
      <c r="C3120" t="s">
        <v>19</v>
      </c>
      <c r="D3120" t="s">
        <v>20</v>
      </c>
      <c r="E3120" t="s">
        <v>21</v>
      </c>
      <c r="F3120">
        <v>2018</v>
      </c>
      <c r="G3120">
        <v>2018</v>
      </c>
      <c r="H3120">
        <v>56</v>
      </c>
      <c r="I3120" t="s">
        <v>142</v>
      </c>
      <c r="J3120">
        <v>99</v>
      </c>
      <c r="K3120" t="s">
        <v>23</v>
      </c>
      <c r="L3120">
        <v>3</v>
      </c>
      <c r="M3120" t="s">
        <v>45</v>
      </c>
      <c r="N3120">
        <v>7777</v>
      </c>
      <c r="O3120" t="s">
        <v>37</v>
      </c>
      <c r="P3120">
        <v>945</v>
      </c>
      <c r="T3120" s="3">
        <f t="shared" si="97"/>
        <v>100</v>
      </c>
      <c r="U3120" s="3">
        <f>IF(AND(R3120&lt;&gt;"_U",N3120&lt;&gt;9999,N3120&lt;&gt;999,L3120&lt;&gt;"Median"),IFERROR(VLOOKUP(A3120,'TA Total'!A:P,16,0),"."),".")</f>
        <v>945</v>
      </c>
    </row>
    <row r="3121" spans="1:21" x14ac:dyDescent="0.3">
      <c r="A3121" s="1" t="str">
        <f t="shared" si="96"/>
        <v>2018|Grey District|$30,001-$50,000</v>
      </c>
      <c r="B3121" t="s">
        <v>18</v>
      </c>
      <c r="C3121" t="s">
        <v>19</v>
      </c>
      <c r="D3121" t="s">
        <v>20</v>
      </c>
      <c r="E3121" t="s">
        <v>21</v>
      </c>
      <c r="F3121">
        <v>2018</v>
      </c>
      <c r="G3121">
        <v>2018</v>
      </c>
      <c r="H3121">
        <v>56</v>
      </c>
      <c r="I3121" t="s">
        <v>142</v>
      </c>
      <c r="J3121">
        <v>99</v>
      </c>
      <c r="K3121" t="s">
        <v>23</v>
      </c>
      <c r="L3121">
        <v>3</v>
      </c>
      <c r="M3121" t="s">
        <v>45</v>
      </c>
      <c r="N3121">
        <v>9999</v>
      </c>
      <c r="O3121" t="s">
        <v>40</v>
      </c>
      <c r="P3121">
        <v>945</v>
      </c>
      <c r="T3121" s="3" t="str">
        <f t="shared" si="97"/>
        <v>.</v>
      </c>
      <c r="U3121" s="3" t="str">
        <f>IF(AND(R3121&lt;&gt;"_U",N3121&lt;&gt;9999,N3121&lt;&gt;999,L3121&lt;&gt;"Median"),IFERROR(VLOOKUP(A3121,'TA Total'!A:P,16,0),"."),".")</f>
        <v>.</v>
      </c>
    </row>
    <row r="3122" spans="1:21" x14ac:dyDescent="0.3">
      <c r="A3122" s="1" t="str">
        <f t="shared" si="96"/>
        <v>2018|Grey District|$50,001-$70,000</v>
      </c>
      <c r="B3122" t="s">
        <v>18</v>
      </c>
      <c r="C3122" t="s">
        <v>19</v>
      </c>
      <c r="D3122" t="s">
        <v>20</v>
      </c>
      <c r="E3122" t="s">
        <v>21</v>
      </c>
      <c r="F3122">
        <v>2018</v>
      </c>
      <c r="G3122">
        <v>2018</v>
      </c>
      <c r="H3122">
        <v>56</v>
      </c>
      <c r="I3122" t="s">
        <v>142</v>
      </c>
      <c r="J3122">
        <v>99</v>
      </c>
      <c r="K3122" t="s">
        <v>23</v>
      </c>
      <c r="L3122">
        <v>4</v>
      </c>
      <c r="M3122" t="s">
        <v>36</v>
      </c>
      <c r="N3122">
        <v>999</v>
      </c>
      <c r="O3122" t="s">
        <v>42</v>
      </c>
      <c r="P3122">
        <v>0</v>
      </c>
      <c r="T3122" s="3" t="str">
        <f t="shared" si="97"/>
        <v>.</v>
      </c>
      <c r="U3122" s="3" t="str">
        <f>IF(AND(R3122&lt;&gt;"_U",N3122&lt;&gt;9999,N3122&lt;&gt;999,L3122&lt;&gt;"Median"),IFERROR(VLOOKUP(A3122,'TA Total'!A:P,16,0),"."),".")</f>
        <v>.</v>
      </c>
    </row>
    <row r="3123" spans="1:21" x14ac:dyDescent="0.3">
      <c r="A3123" s="1" t="str">
        <f t="shared" si="96"/>
        <v>2018|Grey District|$50,001-$70,000</v>
      </c>
      <c r="B3123" t="s">
        <v>18</v>
      </c>
      <c r="C3123" t="s">
        <v>19</v>
      </c>
      <c r="D3123" t="s">
        <v>20</v>
      </c>
      <c r="E3123" t="s">
        <v>21</v>
      </c>
      <c r="F3123">
        <v>2018</v>
      </c>
      <c r="G3123">
        <v>2018</v>
      </c>
      <c r="H3123">
        <v>56</v>
      </c>
      <c r="I3123" t="s">
        <v>142</v>
      </c>
      <c r="J3123">
        <v>99</v>
      </c>
      <c r="K3123" t="s">
        <v>23</v>
      </c>
      <c r="L3123">
        <v>4</v>
      </c>
      <c r="M3123" t="s">
        <v>36</v>
      </c>
      <c r="N3123">
        <v>1</v>
      </c>
      <c r="O3123" t="s">
        <v>33</v>
      </c>
      <c r="P3123">
        <v>468</v>
      </c>
      <c r="T3123" s="3">
        <f t="shared" si="97"/>
        <v>63.16</v>
      </c>
      <c r="U3123" s="3">
        <f>IF(AND(R3123&lt;&gt;"_U",N3123&lt;&gt;9999,N3123&lt;&gt;999,L3123&lt;&gt;"Median"),IFERROR(VLOOKUP(A3123,'TA Total'!A:P,16,0),"."),".")</f>
        <v>741</v>
      </c>
    </row>
    <row r="3124" spans="1:21" x14ac:dyDescent="0.3">
      <c r="A3124" s="1" t="str">
        <f t="shared" si="96"/>
        <v>2018|Grey District|$50,001-$70,000</v>
      </c>
      <c r="B3124" t="s">
        <v>18</v>
      </c>
      <c r="C3124" t="s">
        <v>19</v>
      </c>
      <c r="D3124" t="s">
        <v>20</v>
      </c>
      <c r="E3124" t="s">
        <v>21</v>
      </c>
      <c r="F3124">
        <v>2018</v>
      </c>
      <c r="G3124">
        <v>2018</v>
      </c>
      <c r="H3124">
        <v>56</v>
      </c>
      <c r="I3124" t="s">
        <v>142</v>
      </c>
      <c r="J3124">
        <v>99</v>
      </c>
      <c r="K3124" t="s">
        <v>23</v>
      </c>
      <c r="L3124">
        <v>4</v>
      </c>
      <c r="M3124" t="s">
        <v>36</v>
      </c>
      <c r="N3124">
        <v>2</v>
      </c>
      <c r="O3124" t="s">
        <v>28</v>
      </c>
      <c r="P3124">
        <v>231</v>
      </c>
      <c r="T3124" s="3">
        <f t="shared" si="97"/>
        <v>31.17</v>
      </c>
      <c r="U3124" s="3">
        <f>IF(AND(R3124&lt;&gt;"_U",N3124&lt;&gt;9999,N3124&lt;&gt;999,L3124&lt;&gt;"Median"),IFERROR(VLOOKUP(A3124,'TA Total'!A:P,16,0),"."),".")</f>
        <v>741</v>
      </c>
    </row>
    <row r="3125" spans="1:21" x14ac:dyDescent="0.3">
      <c r="A3125" s="1" t="str">
        <f t="shared" si="96"/>
        <v>2018|Grey District|$50,001-$70,000</v>
      </c>
      <c r="B3125" t="s">
        <v>18</v>
      </c>
      <c r="C3125" t="s">
        <v>19</v>
      </c>
      <c r="D3125" t="s">
        <v>20</v>
      </c>
      <c r="E3125" t="s">
        <v>21</v>
      </c>
      <c r="F3125">
        <v>2018</v>
      </c>
      <c r="G3125">
        <v>2018</v>
      </c>
      <c r="H3125">
        <v>56</v>
      </c>
      <c r="I3125" t="s">
        <v>142</v>
      </c>
      <c r="J3125">
        <v>99</v>
      </c>
      <c r="K3125" t="s">
        <v>23</v>
      </c>
      <c r="L3125">
        <v>4</v>
      </c>
      <c r="M3125" t="s">
        <v>36</v>
      </c>
      <c r="N3125">
        <v>9999</v>
      </c>
      <c r="O3125" t="s">
        <v>40</v>
      </c>
      <c r="P3125">
        <v>741</v>
      </c>
      <c r="T3125" s="3" t="str">
        <f t="shared" si="97"/>
        <v>.</v>
      </c>
      <c r="U3125" s="3" t="str">
        <f>IF(AND(R3125&lt;&gt;"_U",N3125&lt;&gt;9999,N3125&lt;&gt;999,L3125&lt;&gt;"Median"),IFERROR(VLOOKUP(A3125,'TA Total'!A:P,16,0),"."),".")</f>
        <v>.</v>
      </c>
    </row>
    <row r="3126" spans="1:21" x14ac:dyDescent="0.3">
      <c r="A3126" s="1" t="str">
        <f t="shared" si="96"/>
        <v>2018|Grey District|$50,001-$70,000</v>
      </c>
      <c r="B3126" t="s">
        <v>18</v>
      </c>
      <c r="C3126" t="s">
        <v>19</v>
      </c>
      <c r="D3126" t="s">
        <v>20</v>
      </c>
      <c r="E3126" t="s">
        <v>21</v>
      </c>
      <c r="F3126">
        <v>2018</v>
      </c>
      <c r="G3126">
        <v>2018</v>
      </c>
      <c r="H3126">
        <v>56</v>
      </c>
      <c r="I3126" t="s">
        <v>142</v>
      </c>
      <c r="J3126">
        <v>99</v>
      </c>
      <c r="K3126" t="s">
        <v>23</v>
      </c>
      <c r="L3126">
        <v>4</v>
      </c>
      <c r="M3126" t="s">
        <v>36</v>
      </c>
      <c r="N3126">
        <v>3</v>
      </c>
      <c r="O3126" t="s">
        <v>25</v>
      </c>
      <c r="P3126">
        <v>45</v>
      </c>
      <c r="T3126" s="3">
        <f t="shared" si="97"/>
        <v>6.07</v>
      </c>
      <c r="U3126" s="3">
        <f>IF(AND(R3126&lt;&gt;"_U",N3126&lt;&gt;9999,N3126&lt;&gt;999,L3126&lt;&gt;"Median"),IFERROR(VLOOKUP(A3126,'TA Total'!A:P,16,0),"."),".")</f>
        <v>741</v>
      </c>
    </row>
    <row r="3127" spans="1:21" x14ac:dyDescent="0.3">
      <c r="A3127" s="1" t="str">
        <f t="shared" si="96"/>
        <v>2018|Grey District|$50,001-$70,000</v>
      </c>
      <c r="B3127" t="s">
        <v>18</v>
      </c>
      <c r="C3127" t="s">
        <v>19</v>
      </c>
      <c r="D3127" t="s">
        <v>20</v>
      </c>
      <c r="E3127" t="s">
        <v>21</v>
      </c>
      <c r="F3127">
        <v>2018</v>
      </c>
      <c r="G3127">
        <v>2018</v>
      </c>
      <c r="H3127">
        <v>56</v>
      </c>
      <c r="I3127" t="s">
        <v>142</v>
      </c>
      <c r="J3127">
        <v>99</v>
      </c>
      <c r="K3127" t="s">
        <v>23</v>
      </c>
      <c r="L3127">
        <v>4</v>
      </c>
      <c r="M3127" t="s">
        <v>36</v>
      </c>
      <c r="N3127">
        <v>7777</v>
      </c>
      <c r="O3127" t="s">
        <v>37</v>
      </c>
      <c r="P3127">
        <v>741</v>
      </c>
      <c r="T3127" s="3">
        <f t="shared" si="97"/>
        <v>100</v>
      </c>
      <c r="U3127" s="3">
        <f>IF(AND(R3127&lt;&gt;"_U",N3127&lt;&gt;9999,N3127&lt;&gt;999,L3127&lt;&gt;"Median"),IFERROR(VLOOKUP(A3127,'TA Total'!A:P,16,0),"."),".")</f>
        <v>741</v>
      </c>
    </row>
    <row r="3128" spans="1:21" x14ac:dyDescent="0.3">
      <c r="A3128" s="1" t="str">
        <f t="shared" si="96"/>
        <v>2018|Grey District|$70,001-$100,000</v>
      </c>
      <c r="B3128" t="s">
        <v>18</v>
      </c>
      <c r="C3128" t="s">
        <v>19</v>
      </c>
      <c r="D3128" t="s">
        <v>20</v>
      </c>
      <c r="E3128" t="s">
        <v>21</v>
      </c>
      <c r="F3128">
        <v>2018</v>
      </c>
      <c r="G3128">
        <v>2018</v>
      </c>
      <c r="H3128">
        <v>56</v>
      </c>
      <c r="I3128" t="s">
        <v>142</v>
      </c>
      <c r="J3128">
        <v>99</v>
      </c>
      <c r="K3128" t="s">
        <v>23</v>
      </c>
      <c r="L3128">
        <v>5</v>
      </c>
      <c r="M3128" t="s">
        <v>58</v>
      </c>
      <c r="N3128">
        <v>3</v>
      </c>
      <c r="O3128" t="s">
        <v>25</v>
      </c>
      <c r="P3128">
        <v>48</v>
      </c>
      <c r="T3128" s="3">
        <f t="shared" si="97"/>
        <v>5.78</v>
      </c>
      <c r="U3128" s="3">
        <f>IF(AND(R3128&lt;&gt;"_U",N3128&lt;&gt;9999,N3128&lt;&gt;999,L3128&lt;&gt;"Median"),IFERROR(VLOOKUP(A3128,'TA Total'!A:P,16,0),"."),".")</f>
        <v>831</v>
      </c>
    </row>
    <row r="3129" spans="1:21" x14ac:dyDescent="0.3">
      <c r="A3129" s="1" t="str">
        <f t="shared" si="96"/>
        <v>2018|Grey District|$70,001-$100,000</v>
      </c>
      <c r="B3129" t="s">
        <v>18</v>
      </c>
      <c r="C3129" t="s">
        <v>19</v>
      </c>
      <c r="D3129" t="s">
        <v>20</v>
      </c>
      <c r="E3129" t="s">
        <v>21</v>
      </c>
      <c r="F3129">
        <v>2018</v>
      </c>
      <c r="G3129">
        <v>2018</v>
      </c>
      <c r="H3129">
        <v>56</v>
      </c>
      <c r="I3129" t="s">
        <v>142</v>
      </c>
      <c r="J3129">
        <v>99</v>
      </c>
      <c r="K3129" t="s">
        <v>23</v>
      </c>
      <c r="L3129">
        <v>5</v>
      </c>
      <c r="M3129" t="s">
        <v>58</v>
      </c>
      <c r="N3129">
        <v>7777</v>
      </c>
      <c r="O3129" t="s">
        <v>37</v>
      </c>
      <c r="P3129">
        <v>831</v>
      </c>
      <c r="T3129" s="3">
        <f t="shared" si="97"/>
        <v>100</v>
      </c>
      <c r="U3129" s="3">
        <f>IF(AND(R3129&lt;&gt;"_U",N3129&lt;&gt;9999,N3129&lt;&gt;999,L3129&lt;&gt;"Median"),IFERROR(VLOOKUP(A3129,'TA Total'!A:P,16,0),"."),".")</f>
        <v>831</v>
      </c>
    </row>
    <row r="3130" spans="1:21" x14ac:dyDescent="0.3">
      <c r="A3130" s="1" t="str">
        <f t="shared" si="96"/>
        <v>2018|Grey District|$70,001-$100,000</v>
      </c>
      <c r="B3130" t="s">
        <v>18</v>
      </c>
      <c r="C3130" t="s">
        <v>19</v>
      </c>
      <c r="D3130" t="s">
        <v>20</v>
      </c>
      <c r="E3130" t="s">
        <v>21</v>
      </c>
      <c r="F3130">
        <v>2018</v>
      </c>
      <c r="G3130">
        <v>2018</v>
      </c>
      <c r="H3130">
        <v>56</v>
      </c>
      <c r="I3130" t="s">
        <v>142</v>
      </c>
      <c r="J3130">
        <v>99</v>
      </c>
      <c r="K3130" t="s">
        <v>23</v>
      </c>
      <c r="L3130">
        <v>5</v>
      </c>
      <c r="M3130" t="s">
        <v>58</v>
      </c>
      <c r="N3130">
        <v>999</v>
      </c>
      <c r="O3130" t="s">
        <v>42</v>
      </c>
      <c r="P3130">
        <v>0</v>
      </c>
      <c r="T3130" s="3" t="str">
        <f t="shared" si="97"/>
        <v>.</v>
      </c>
      <c r="U3130" s="3" t="str">
        <f>IF(AND(R3130&lt;&gt;"_U",N3130&lt;&gt;9999,N3130&lt;&gt;999,L3130&lt;&gt;"Median"),IFERROR(VLOOKUP(A3130,'TA Total'!A:P,16,0),"."),".")</f>
        <v>.</v>
      </c>
    </row>
    <row r="3131" spans="1:21" x14ac:dyDescent="0.3">
      <c r="A3131" s="1" t="str">
        <f t="shared" si="96"/>
        <v>2018|Grey District|$70,001-$100,000</v>
      </c>
      <c r="B3131" t="s">
        <v>18</v>
      </c>
      <c r="C3131" t="s">
        <v>19</v>
      </c>
      <c r="D3131" t="s">
        <v>20</v>
      </c>
      <c r="E3131" t="s">
        <v>21</v>
      </c>
      <c r="F3131">
        <v>2018</v>
      </c>
      <c r="G3131">
        <v>2018</v>
      </c>
      <c r="H3131">
        <v>56</v>
      </c>
      <c r="I3131" t="s">
        <v>142</v>
      </c>
      <c r="J3131">
        <v>99</v>
      </c>
      <c r="K3131" t="s">
        <v>23</v>
      </c>
      <c r="L3131">
        <v>5</v>
      </c>
      <c r="M3131" t="s">
        <v>58</v>
      </c>
      <c r="N3131">
        <v>1</v>
      </c>
      <c r="O3131" t="s">
        <v>33</v>
      </c>
      <c r="P3131">
        <v>591</v>
      </c>
      <c r="T3131" s="3">
        <f t="shared" si="97"/>
        <v>71.12</v>
      </c>
      <c r="U3131" s="3">
        <f>IF(AND(R3131&lt;&gt;"_U",N3131&lt;&gt;9999,N3131&lt;&gt;999,L3131&lt;&gt;"Median"),IFERROR(VLOOKUP(A3131,'TA Total'!A:P,16,0),"."),".")</f>
        <v>831</v>
      </c>
    </row>
    <row r="3132" spans="1:21" x14ac:dyDescent="0.3">
      <c r="A3132" s="1" t="str">
        <f t="shared" si="96"/>
        <v>2018|Grey District|$70,001-$100,000</v>
      </c>
      <c r="B3132" t="s">
        <v>18</v>
      </c>
      <c r="C3132" t="s">
        <v>19</v>
      </c>
      <c r="D3132" t="s">
        <v>20</v>
      </c>
      <c r="E3132" t="s">
        <v>21</v>
      </c>
      <c r="F3132">
        <v>2018</v>
      </c>
      <c r="G3132">
        <v>2018</v>
      </c>
      <c r="H3132">
        <v>56</v>
      </c>
      <c r="I3132" t="s">
        <v>142</v>
      </c>
      <c r="J3132">
        <v>99</v>
      </c>
      <c r="K3132" t="s">
        <v>23</v>
      </c>
      <c r="L3132">
        <v>5</v>
      </c>
      <c r="M3132" t="s">
        <v>58</v>
      </c>
      <c r="N3132">
        <v>9999</v>
      </c>
      <c r="O3132" t="s">
        <v>40</v>
      </c>
      <c r="P3132">
        <v>831</v>
      </c>
      <c r="T3132" s="3" t="str">
        <f t="shared" si="97"/>
        <v>.</v>
      </c>
      <c r="U3132" s="3" t="str">
        <f>IF(AND(R3132&lt;&gt;"_U",N3132&lt;&gt;9999,N3132&lt;&gt;999,L3132&lt;&gt;"Median"),IFERROR(VLOOKUP(A3132,'TA Total'!A:P,16,0),"."),".")</f>
        <v>.</v>
      </c>
    </row>
    <row r="3133" spans="1:21" x14ac:dyDescent="0.3">
      <c r="A3133" s="1" t="str">
        <f t="shared" si="96"/>
        <v>2018|Grey District|$70,001-$100,000</v>
      </c>
      <c r="B3133" t="s">
        <v>18</v>
      </c>
      <c r="C3133" t="s">
        <v>19</v>
      </c>
      <c r="D3133" t="s">
        <v>20</v>
      </c>
      <c r="E3133" t="s">
        <v>21</v>
      </c>
      <c r="F3133">
        <v>2018</v>
      </c>
      <c r="G3133">
        <v>2018</v>
      </c>
      <c r="H3133">
        <v>56</v>
      </c>
      <c r="I3133" t="s">
        <v>142</v>
      </c>
      <c r="J3133">
        <v>99</v>
      </c>
      <c r="K3133" t="s">
        <v>23</v>
      </c>
      <c r="L3133">
        <v>5</v>
      </c>
      <c r="M3133" t="s">
        <v>58</v>
      </c>
      <c r="N3133">
        <v>2</v>
      </c>
      <c r="O3133" t="s">
        <v>28</v>
      </c>
      <c r="P3133">
        <v>192</v>
      </c>
      <c r="T3133" s="3">
        <f t="shared" si="97"/>
        <v>23.1</v>
      </c>
      <c r="U3133" s="3">
        <f>IF(AND(R3133&lt;&gt;"_U",N3133&lt;&gt;9999,N3133&lt;&gt;999,L3133&lt;&gt;"Median"),IFERROR(VLOOKUP(A3133,'TA Total'!A:P,16,0),"."),".")</f>
        <v>831</v>
      </c>
    </row>
    <row r="3134" spans="1:21" x14ac:dyDescent="0.3">
      <c r="A3134" s="1" t="str">
        <f t="shared" si="96"/>
        <v>2018|Grey District|$100,001-$150,000</v>
      </c>
      <c r="B3134" t="s">
        <v>18</v>
      </c>
      <c r="C3134" t="s">
        <v>19</v>
      </c>
      <c r="D3134" t="s">
        <v>20</v>
      </c>
      <c r="E3134" t="s">
        <v>21</v>
      </c>
      <c r="F3134">
        <v>2018</v>
      </c>
      <c r="G3134">
        <v>2018</v>
      </c>
      <c r="H3134">
        <v>56</v>
      </c>
      <c r="I3134" t="s">
        <v>142</v>
      </c>
      <c r="J3134">
        <v>99</v>
      </c>
      <c r="K3134" t="s">
        <v>23</v>
      </c>
      <c r="L3134">
        <v>6</v>
      </c>
      <c r="M3134" t="s">
        <v>59</v>
      </c>
      <c r="N3134">
        <v>1</v>
      </c>
      <c r="O3134" t="s">
        <v>33</v>
      </c>
      <c r="P3134">
        <v>591</v>
      </c>
      <c r="T3134" s="3">
        <f t="shared" si="97"/>
        <v>75.19</v>
      </c>
      <c r="U3134" s="3">
        <f>IF(AND(R3134&lt;&gt;"_U",N3134&lt;&gt;9999,N3134&lt;&gt;999,L3134&lt;&gt;"Median"),IFERROR(VLOOKUP(A3134,'TA Total'!A:P,16,0),"."),".")</f>
        <v>786</v>
      </c>
    </row>
    <row r="3135" spans="1:21" x14ac:dyDescent="0.3">
      <c r="A3135" s="1" t="str">
        <f t="shared" si="96"/>
        <v>2018|Grey District|$100,001-$150,000</v>
      </c>
      <c r="B3135" t="s">
        <v>18</v>
      </c>
      <c r="C3135" t="s">
        <v>19</v>
      </c>
      <c r="D3135" t="s">
        <v>20</v>
      </c>
      <c r="E3135" t="s">
        <v>21</v>
      </c>
      <c r="F3135">
        <v>2018</v>
      </c>
      <c r="G3135">
        <v>2018</v>
      </c>
      <c r="H3135">
        <v>56</v>
      </c>
      <c r="I3135" t="s">
        <v>142</v>
      </c>
      <c r="J3135">
        <v>99</v>
      </c>
      <c r="K3135" t="s">
        <v>23</v>
      </c>
      <c r="L3135">
        <v>6</v>
      </c>
      <c r="M3135" t="s">
        <v>59</v>
      </c>
      <c r="N3135">
        <v>3</v>
      </c>
      <c r="O3135" t="s">
        <v>25</v>
      </c>
      <c r="P3135">
        <v>57</v>
      </c>
      <c r="T3135" s="3">
        <f t="shared" si="97"/>
        <v>7.25</v>
      </c>
      <c r="U3135" s="3">
        <f>IF(AND(R3135&lt;&gt;"_U",N3135&lt;&gt;9999,N3135&lt;&gt;999,L3135&lt;&gt;"Median"),IFERROR(VLOOKUP(A3135,'TA Total'!A:P,16,0),"."),".")</f>
        <v>786</v>
      </c>
    </row>
    <row r="3136" spans="1:21" x14ac:dyDescent="0.3">
      <c r="A3136" s="1" t="str">
        <f t="shared" si="96"/>
        <v>2018|Grey District|$100,001-$150,000</v>
      </c>
      <c r="B3136" t="s">
        <v>18</v>
      </c>
      <c r="C3136" t="s">
        <v>19</v>
      </c>
      <c r="D3136" t="s">
        <v>20</v>
      </c>
      <c r="E3136" t="s">
        <v>21</v>
      </c>
      <c r="F3136">
        <v>2018</v>
      </c>
      <c r="G3136">
        <v>2018</v>
      </c>
      <c r="H3136">
        <v>56</v>
      </c>
      <c r="I3136" t="s">
        <v>142</v>
      </c>
      <c r="J3136">
        <v>99</v>
      </c>
      <c r="K3136" t="s">
        <v>23</v>
      </c>
      <c r="L3136">
        <v>6</v>
      </c>
      <c r="M3136" t="s">
        <v>59</v>
      </c>
      <c r="N3136">
        <v>9999</v>
      </c>
      <c r="O3136" t="s">
        <v>40</v>
      </c>
      <c r="P3136">
        <v>786</v>
      </c>
      <c r="T3136" s="3" t="str">
        <f t="shared" si="97"/>
        <v>.</v>
      </c>
      <c r="U3136" s="3" t="str">
        <f>IF(AND(R3136&lt;&gt;"_U",N3136&lt;&gt;9999,N3136&lt;&gt;999,L3136&lt;&gt;"Median"),IFERROR(VLOOKUP(A3136,'TA Total'!A:P,16,0),"."),".")</f>
        <v>.</v>
      </c>
    </row>
    <row r="3137" spans="1:21" x14ac:dyDescent="0.3">
      <c r="A3137" s="1" t="str">
        <f t="shared" si="96"/>
        <v>2018|Grey District|$100,001-$150,000</v>
      </c>
      <c r="B3137" t="s">
        <v>18</v>
      </c>
      <c r="C3137" t="s">
        <v>19</v>
      </c>
      <c r="D3137" t="s">
        <v>20</v>
      </c>
      <c r="E3137" t="s">
        <v>21</v>
      </c>
      <c r="F3137">
        <v>2018</v>
      </c>
      <c r="G3137">
        <v>2018</v>
      </c>
      <c r="H3137">
        <v>56</v>
      </c>
      <c r="I3137" t="s">
        <v>142</v>
      </c>
      <c r="J3137">
        <v>99</v>
      </c>
      <c r="K3137" t="s">
        <v>23</v>
      </c>
      <c r="L3137">
        <v>6</v>
      </c>
      <c r="M3137" t="s">
        <v>59</v>
      </c>
      <c r="N3137">
        <v>7777</v>
      </c>
      <c r="O3137" t="s">
        <v>37</v>
      </c>
      <c r="P3137">
        <v>786</v>
      </c>
      <c r="T3137" s="3">
        <f t="shared" si="97"/>
        <v>100</v>
      </c>
      <c r="U3137" s="3">
        <f>IF(AND(R3137&lt;&gt;"_U",N3137&lt;&gt;9999,N3137&lt;&gt;999,L3137&lt;&gt;"Median"),IFERROR(VLOOKUP(A3137,'TA Total'!A:P,16,0),"."),".")</f>
        <v>786</v>
      </c>
    </row>
    <row r="3138" spans="1:21" x14ac:dyDescent="0.3">
      <c r="A3138" s="1" t="str">
        <f t="shared" si="96"/>
        <v>2018|Grey District|$100,001-$150,000</v>
      </c>
      <c r="B3138" t="s">
        <v>18</v>
      </c>
      <c r="C3138" t="s">
        <v>19</v>
      </c>
      <c r="D3138" t="s">
        <v>20</v>
      </c>
      <c r="E3138" t="s">
        <v>21</v>
      </c>
      <c r="F3138">
        <v>2018</v>
      </c>
      <c r="G3138">
        <v>2018</v>
      </c>
      <c r="H3138">
        <v>56</v>
      </c>
      <c r="I3138" t="s">
        <v>142</v>
      </c>
      <c r="J3138">
        <v>99</v>
      </c>
      <c r="K3138" t="s">
        <v>23</v>
      </c>
      <c r="L3138">
        <v>6</v>
      </c>
      <c r="M3138" t="s">
        <v>59</v>
      </c>
      <c r="N3138">
        <v>999</v>
      </c>
      <c r="O3138" t="s">
        <v>42</v>
      </c>
      <c r="P3138">
        <v>0</v>
      </c>
      <c r="T3138" s="3" t="str">
        <f t="shared" si="97"/>
        <v>.</v>
      </c>
      <c r="U3138" s="3" t="str">
        <f>IF(AND(R3138&lt;&gt;"_U",N3138&lt;&gt;9999,N3138&lt;&gt;999,L3138&lt;&gt;"Median"),IFERROR(VLOOKUP(A3138,'TA Total'!A:P,16,0),"."),".")</f>
        <v>.</v>
      </c>
    </row>
    <row r="3139" spans="1:21" x14ac:dyDescent="0.3">
      <c r="A3139" s="1" t="str">
        <f t="shared" ref="A3139:A3202" si="98">G3139&amp;"|"&amp;I3139&amp;"|"&amp;M3139</f>
        <v>2018|Grey District|$100,001-$150,000</v>
      </c>
      <c r="B3139" t="s">
        <v>18</v>
      </c>
      <c r="C3139" t="s">
        <v>19</v>
      </c>
      <c r="D3139" t="s">
        <v>20</v>
      </c>
      <c r="E3139" t="s">
        <v>21</v>
      </c>
      <c r="F3139">
        <v>2018</v>
      </c>
      <c r="G3139">
        <v>2018</v>
      </c>
      <c r="H3139">
        <v>56</v>
      </c>
      <c r="I3139" t="s">
        <v>142</v>
      </c>
      <c r="J3139">
        <v>99</v>
      </c>
      <c r="K3139" t="s">
        <v>23</v>
      </c>
      <c r="L3139">
        <v>6</v>
      </c>
      <c r="M3139" t="s">
        <v>59</v>
      </c>
      <c r="N3139">
        <v>2</v>
      </c>
      <c r="O3139" t="s">
        <v>28</v>
      </c>
      <c r="P3139">
        <v>138</v>
      </c>
      <c r="T3139" s="3">
        <f t="shared" ref="T3139:T3202" si="99">IF(AND(R3139&lt;&gt;"_U",R3139&lt;&gt;"c",N3139&lt;&gt;999,N3139&lt;&gt;9999,L3139&lt;&gt;"Median"),IFERROR((ROUND(P3139/U3139*100,2)),"."),".")</f>
        <v>17.559999999999999</v>
      </c>
      <c r="U3139" s="3">
        <f>IF(AND(R3139&lt;&gt;"_U",N3139&lt;&gt;9999,N3139&lt;&gt;999,L3139&lt;&gt;"Median"),IFERROR(VLOOKUP(A3139,'TA Total'!A:P,16,0),"."),".")</f>
        <v>786</v>
      </c>
    </row>
    <row r="3140" spans="1:21" x14ac:dyDescent="0.3">
      <c r="A3140" s="1" t="str">
        <f t="shared" si="98"/>
        <v>2018|Grey District|$150,001-$200,000</v>
      </c>
      <c r="B3140" t="s">
        <v>18</v>
      </c>
      <c r="C3140" t="s">
        <v>19</v>
      </c>
      <c r="D3140" t="s">
        <v>20</v>
      </c>
      <c r="E3140" t="s">
        <v>21</v>
      </c>
      <c r="F3140">
        <v>2018</v>
      </c>
      <c r="G3140">
        <v>2018</v>
      </c>
      <c r="H3140">
        <v>56</v>
      </c>
      <c r="I3140" t="s">
        <v>142</v>
      </c>
      <c r="J3140">
        <v>99</v>
      </c>
      <c r="K3140" t="s">
        <v>23</v>
      </c>
      <c r="L3140">
        <v>7</v>
      </c>
      <c r="M3140" t="s">
        <v>43</v>
      </c>
      <c r="N3140">
        <v>9999</v>
      </c>
      <c r="O3140" t="s">
        <v>40</v>
      </c>
      <c r="P3140">
        <v>369</v>
      </c>
      <c r="T3140" s="3" t="str">
        <f t="shared" si="99"/>
        <v>.</v>
      </c>
      <c r="U3140" s="3" t="str">
        <f>IF(AND(R3140&lt;&gt;"_U",N3140&lt;&gt;9999,N3140&lt;&gt;999,L3140&lt;&gt;"Median"),IFERROR(VLOOKUP(A3140,'TA Total'!A:P,16,0),"."),".")</f>
        <v>.</v>
      </c>
    </row>
    <row r="3141" spans="1:21" x14ac:dyDescent="0.3">
      <c r="A3141" s="1" t="str">
        <f t="shared" si="98"/>
        <v>2018|Grey District|$150,001-$200,000</v>
      </c>
      <c r="B3141" t="s">
        <v>18</v>
      </c>
      <c r="C3141" t="s">
        <v>19</v>
      </c>
      <c r="D3141" t="s">
        <v>20</v>
      </c>
      <c r="E3141" t="s">
        <v>21</v>
      </c>
      <c r="F3141">
        <v>2018</v>
      </c>
      <c r="G3141">
        <v>2018</v>
      </c>
      <c r="H3141">
        <v>56</v>
      </c>
      <c r="I3141" t="s">
        <v>142</v>
      </c>
      <c r="J3141">
        <v>99</v>
      </c>
      <c r="K3141" t="s">
        <v>23</v>
      </c>
      <c r="L3141">
        <v>7</v>
      </c>
      <c r="M3141" t="s">
        <v>43</v>
      </c>
      <c r="N3141">
        <v>3</v>
      </c>
      <c r="O3141" t="s">
        <v>25</v>
      </c>
      <c r="P3141">
        <v>42</v>
      </c>
      <c r="T3141" s="3">
        <f t="shared" si="99"/>
        <v>11.38</v>
      </c>
      <c r="U3141" s="3">
        <f>IF(AND(R3141&lt;&gt;"_U",N3141&lt;&gt;9999,N3141&lt;&gt;999,L3141&lt;&gt;"Median"),IFERROR(VLOOKUP(A3141,'TA Total'!A:P,16,0),"."),".")</f>
        <v>369</v>
      </c>
    </row>
    <row r="3142" spans="1:21" x14ac:dyDescent="0.3">
      <c r="A3142" s="1" t="str">
        <f t="shared" si="98"/>
        <v>2018|Grey District|$150,001-$200,000</v>
      </c>
      <c r="B3142" t="s">
        <v>18</v>
      </c>
      <c r="C3142" t="s">
        <v>19</v>
      </c>
      <c r="D3142" t="s">
        <v>20</v>
      </c>
      <c r="E3142" t="s">
        <v>21</v>
      </c>
      <c r="F3142">
        <v>2018</v>
      </c>
      <c r="G3142">
        <v>2018</v>
      </c>
      <c r="H3142">
        <v>56</v>
      </c>
      <c r="I3142" t="s">
        <v>142</v>
      </c>
      <c r="J3142">
        <v>99</v>
      </c>
      <c r="K3142" t="s">
        <v>23</v>
      </c>
      <c r="L3142">
        <v>7</v>
      </c>
      <c r="M3142" t="s">
        <v>43</v>
      </c>
      <c r="N3142">
        <v>7777</v>
      </c>
      <c r="O3142" t="s">
        <v>37</v>
      </c>
      <c r="P3142">
        <v>369</v>
      </c>
      <c r="T3142" s="3">
        <f t="shared" si="99"/>
        <v>100</v>
      </c>
      <c r="U3142" s="3">
        <f>IF(AND(R3142&lt;&gt;"_U",N3142&lt;&gt;9999,N3142&lt;&gt;999,L3142&lt;&gt;"Median"),IFERROR(VLOOKUP(A3142,'TA Total'!A:P,16,0),"."),".")</f>
        <v>369</v>
      </c>
    </row>
    <row r="3143" spans="1:21" x14ac:dyDescent="0.3">
      <c r="A3143" s="1" t="str">
        <f t="shared" si="98"/>
        <v>2018|Grey District|$150,001-$200,000</v>
      </c>
      <c r="B3143" t="s">
        <v>18</v>
      </c>
      <c r="C3143" t="s">
        <v>19</v>
      </c>
      <c r="D3143" t="s">
        <v>20</v>
      </c>
      <c r="E3143" t="s">
        <v>21</v>
      </c>
      <c r="F3143">
        <v>2018</v>
      </c>
      <c r="G3143">
        <v>2018</v>
      </c>
      <c r="H3143">
        <v>56</v>
      </c>
      <c r="I3143" t="s">
        <v>142</v>
      </c>
      <c r="J3143">
        <v>99</v>
      </c>
      <c r="K3143" t="s">
        <v>23</v>
      </c>
      <c r="L3143">
        <v>7</v>
      </c>
      <c r="M3143" t="s">
        <v>43</v>
      </c>
      <c r="N3143">
        <v>2</v>
      </c>
      <c r="O3143" t="s">
        <v>28</v>
      </c>
      <c r="P3143">
        <v>57</v>
      </c>
      <c r="T3143" s="3">
        <f t="shared" si="99"/>
        <v>15.45</v>
      </c>
      <c r="U3143" s="3">
        <f>IF(AND(R3143&lt;&gt;"_U",N3143&lt;&gt;9999,N3143&lt;&gt;999,L3143&lt;&gt;"Median"),IFERROR(VLOOKUP(A3143,'TA Total'!A:P,16,0),"."),".")</f>
        <v>369</v>
      </c>
    </row>
    <row r="3144" spans="1:21" x14ac:dyDescent="0.3">
      <c r="A3144" s="1" t="str">
        <f t="shared" si="98"/>
        <v>2018|Grey District|$150,001-$200,000</v>
      </c>
      <c r="B3144" t="s">
        <v>18</v>
      </c>
      <c r="C3144" t="s">
        <v>19</v>
      </c>
      <c r="D3144" t="s">
        <v>20</v>
      </c>
      <c r="E3144" t="s">
        <v>21</v>
      </c>
      <c r="F3144">
        <v>2018</v>
      </c>
      <c r="G3144">
        <v>2018</v>
      </c>
      <c r="H3144">
        <v>56</v>
      </c>
      <c r="I3144" t="s">
        <v>142</v>
      </c>
      <c r="J3144">
        <v>99</v>
      </c>
      <c r="K3144" t="s">
        <v>23</v>
      </c>
      <c r="L3144">
        <v>7</v>
      </c>
      <c r="M3144" t="s">
        <v>43</v>
      </c>
      <c r="N3144">
        <v>999</v>
      </c>
      <c r="O3144" t="s">
        <v>42</v>
      </c>
      <c r="P3144">
        <v>0</v>
      </c>
      <c r="T3144" s="3" t="str">
        <f t="shared" si="99"/>
        <v>.</v>
      </c>
      <c r="U3144" s="3" t="str">
        <f>IF(AND(R3144&lt;&gt;"_U",N3144&lt;&gt;9999,N3144&lt;&gt;999,L3144&lt;&gt;"Median"),IFERROR(VLOOKUP(A3144,'TA Total'!A:P,16,0),"."),".")</f>
        <v>.</v>
      </c>
    </row>
    <row r="3145" spans="1:21" x14ac:dyDescent="0.3">
      <c r="A3145" s="1" t="str">
        <f t="shared" si="98"/>
        <v>2018|Grey District|$150,001-$200,000</v>
      </c>
      <c r="B3145" t="s">
        <v>18</v>
      </c>
      <c r="C3145" t="s">
        <v>19</v>
      </c>
      <c r="D3145" t="s">
        <v>20</v>
      </c>
      <c r="E3145" t="s">
        <v>21</v>
      </c>
      <c r="F3145">
        <v>2018</v>
      </c>
      <c r="G3145">
        <v>2018</v>
      </c>
      <c r="H3145">
        <v>56</v>
      </c>
      <c r="I3145" t="s">
        <v>142</v>
      </c>
      <c r="J3145">
        <v>99</v>
      </c>
      <c r="K3145" t="s">
        <v>23</v>
      </c>
      <c r="L3145">
        <v>7</v>
      </c>
      <c r="M3145" t="s">
        <v>43</v>
      </c>
      <c r="N3145">
        <v>1</v>
      </c>
      <c r="O3145" t="s">
        <v>33</v>
      </c>
      <c r="P3145">
        <v>270</v>
      </c>
      <c r="T3145" s="3">
        <f t="shared" si="99"/>
        <v>73.17</v>
      </c>
      <c r="U3145" s="3">
        <f>IF(AND(R3145&lt;&gt;"_U",N3145&lt;&gt;9999,N3145&lt;&gt;999,L3145&lt;&gt;"Median"),IFERROR(VLOOKUP(A3145,'TA Total'!A:P,16,0),"."),".")</f>
        <v>369</v>
      </c>
    </row>
    <row r="3146" spans="1:21" x14ac:dyDescent="0.3">
      <c r="A3146" s="1" t="str">
        <f t="shared" si="98"/>
        <v>2018|Grey District|$200,001 or more</v>
      </c>
      <c r="B3146" t="s">
        <v>18</v>
      </c>
      <c r="C3146" t="s">
        <v>19</v>
      </c>
      <c r="D3146" t="s">
        <v>20</v>
      </c>
      <c r="E3146" t="s">
        <v>21</v>
      </c>
      <c r="F3146">
        <v>2018</v>
      </c>
      <c r="G3146">
        <v>2018</v>
      </c>
      <c r="H3146">
        <v>56</v>
      </c>
      <c r="I3146" t="s">
        <v>142</v>
      </c>
      <c r="J3146">
        <v>99</v>
      </c>
      <c r="K3146" t="s">
        <v>23</v>
      </c>
      <c r="L3146">
        <v>8</v>
      </c>
      <c r="M3146" t="s">
        <v>27</v>
      </c>
      <c r="N3146">
        <v>999</v>
      </c>
      <c r="O3146" t="s">
        <v>42</v>
      </c>
      <c r="R3146" t="s">
        <v>29</v>
      </c>
      <c r="S3146" t="s">
        <v>30</v>
      </c>
      <c r="T3146" s="3" t="str">
        <f t="shared" si="99"/>
        <v>.</v>
      </c>
      <c r="U3146" s="3" t="str">
        <f>IF(AND(R3146&lt;&gt;"_U",N3146&lt;&gt;9999,N3146&lt;&gt;999,L3146&lt;&gt;"Median"),IFERROR(VLOOKUP(A3146,'TA Total'!A:P,16,0),"."),".")</f>
        <v>.</v>
      </c>
    </row>
    <row r="3147" spans="1:21" x14ac:dyDescent="0.3">
      <c r="A3147" s="1" t="str">
        <f t="shared" si="98"/>
        <v>2018|Grey District|$200,001 or more</v>
      </c>
      <c r="B3147" t="s">
        <v>18</v>
      </c>
      <c r="C3147" t="s">
        <v>19</v>
      </c>
      <c r="D3147" t="s">
        <v>20</v>
      </c>
      <c r="E3147" t="s">
        <v>21</v>
      </c>
      <c r="F3147">
        <v>2018</v>
      </c>
      <c r="G3147">
        <v>2018</v>
      </c>
      <c r="H3147">
        <v>56</v>
      </c>
      <c r="I3147" t="s">
        <v>142</v>
      </c>
      <c r="J3147">
        <v>99</v>
      </c>
      <c r="K3147" t="s">
        <v>23</v>
      </c>
      <c r="L3147">
        <v>8</v>
      </c>
      <c r="M3147" t="s">
        <v>27</v>
      </c>
      <c r="N3147">
        <v>3</v>
      </c>
      <c r="O3147" t="s">
        <v>25</v>
      </c>
      <c r="R3147" t="s">
        <v>29</v>
      </c>
      <c r="S3147" t="s">
        <v>30</v>
      </c>
      <c r="T3147" s="3" t="str">
        <f t="shared" si="99"/>
        <v>.</v>
      </c>
      <c r="U3147" s="3" t="str">
        <f>IF(AND(R3147&lt;&gt;"_U",N3147&lt;&gt;9999,N3147&lt;&gt;999,L3147&lt;&gt;"Median"),IFERROR(VLOOKUP(A3147,'TA Total'!A:P,16,0),"."),".")</f>
        <v>.</v>
      </c>
    </row>
    <row r="3148" spans="1:21" x14ac:dyDescent="0.3">
      <c r="A3148" s="1" t="str">
        <f t="shared" si="98"/>
        <v>2018|Grey District|$200,001 or more</v>
      </c>
      <c r="B3148" t="s">
        <v>18</v>
      </c>
      <c r="C3148" t="s">
        <v>19</v>
      </c>
      <c r="D3148" t="s">
        <v>20</v>
      </c>
      <c r="E3148" t="s">
        <v>21</v>
      </c>
      <c r="F3148">
        <v>2018</v>
      </c>
      <c r="G3148">
        <v>2018</v>
      </c>
      <c r="H3148">
        <v>56</v>
      </c>
      <c r="I3148" t="s">
        <v>142</v>
      </c>
      <c r="J3148">
        <v>99</v>
      </c>
      <c r="K3148" t="s">
        <v>23</v>
      </c>
      <c r="L3148">
        <v>8</v>
      </c>
      <c r="M3148" t="s">
        <v>27</v>
      </c>
      <c r="N3148">
        <v>2</v>
      </c>
      <c r="O3148" t="s">
        <v>28</v>
      </c>
      <c r="R3148" t="s">
        <v>29</v>
      </c>
      <c r="S3148" t="s">
        <v>30</v>
      </c>
      <c r="T3148" s="3" t="str">
        <f t="shared" si="99"/>
        <v>.</v>
      </c>
      <c r="U3148" s="3" t="str">
        <f>IF(AND(R3148&lt;&gt;"_U",N3148&lt;&gt;9999,N3148&lt;&gt;999,L3148&lt;&gt;"Median"),IFERROR(VLOOKUP(A3148,'TA Total'!A:P,16,0),"."),".")</f>
        <v>.</v>
      </c>
    </row>
    <row r="3149" spans="1:21" x14ac:dyDescent="0.3">
      <c r="A3149" s="1" t="str">
        <f t="shared" si="98"/>
        <v>2018|Grey District|$200,001 or more</v>
      </c>
      <c r="B3149" t="s">
        <v>18</v>
      </c>
      <c r="C3149" t="s">
        <v>19</v>
      </c>
      <c r="D3149" t="s">
        <v>20</v>
      </c>
      <c r="E3149" t="s">
        <v>21</v>
      </c>
      <c r="F3149">
        <v>2018</v>
      </c>
      <c r="G3149">
        <v>2018</v>
      </c>
      <c r="H3149">
        <v>56</v>
      </c>
      <c r="I3149" t="s">
        <v>142</v>
      </c>
      <c r="J3149">
        <v>99</v>
      </c>
      <c r="K3149" t="s">
        <v>23</v>
      </c>
      <c r="L3149">
        <v>8</v>
      </c>
      <c r="M3149" t="s">
        <v>27</v>
      </c>
      <c r="N3149">
        <v>1</v>
      </c>
      <c r="O3149" t="s">
        <v>33</v>
      </c>
      <c r="R3149" t="s">
        <v>29</v>
      </c>
      <c r="S3149" t="s">
        <v>30</v>
      </c>
      <c r="T3149" s="3" t="str">
        <f t="shared" si="99"/>
        <v>.</v>
      </c>
      <c r="U3149" s="3" t="str">
        <f>IF(AND(R3149&lt;&gt;"_U",N3149&lt;&gt;9999,N3149&lt;&gt;999,L3149&lt;&gt;"Median"),IFERROR(VLOOKUP(A3149,'TA Total'!A:P,16,0),"."),".")</f>
        <v>.</v>
      </c>
    </row>
    <row r="3150" spans="1:21" x14ac:dyDescent="0.3">
      <c r="A3150" s="1" t="str">
        <f t="shared" si="98"/>
        <v>2018|Grey District|$200,001 or more</v>
      </c>
      <c r="B3150" t="s">
        <v>18</v>
      </c>
      <c r="C3150" t="s">
        <v>19</v>
      </c>
      <c r="D3150" t="s">
        <v>20</v>
      </c>
      <c r="E3150" t="s">
        <v>21</v>
      </c>
      <c r="F3150">
        <v>2018</v>
      </c>
      <c r="G3150">
        <v>2018</v>
      </c>
      <c r="H3150">
        <v>56</v>
      </c>
      <c r="I3150" t="s">
        <v>142</v>
      </c>
      <c r="J3150">
        <v>99</v>
      </c>
      <c r="K3150" t="s">
        <v>23</v>
      </c>
      <c r="L3150">
        <v>8</v>
      </c>
      <c r="M3150" t="s">
        <v>27</v>
      </c>
      <c r="N3150">
        <v>7777</v>
      </c>
      <c r="O3150" t="s">
        <v>37</v>
      </c>
      <c r="R3150" t="s">
        <v>29</v>
      </c>
      <c r="S3150" t="s">
        <v>30</v>
      </c>
      <c r="T3150" s="3" t="str">
        <f t="shared" si="99"/>
        <v>.</v>
      </c>
      <c r="U3150" s="3" t="str">
        <f>IF(AND(R3150&lt;&gt;"_U",N3150&lt;&gt;9999,N3150&lt;&gt;999,L3150&lt;&gt;"Median"),IFERROR(VLOOKUP(A3150,'TA Total'!A:P,16,0),"."),".")</f>
        <v>.</v>
      </c>
    </row>
    <row r="3151" spans="1:21" x14ac:dyDescent="0.3">
      <c r="A3151" s="1" t="str">
        <f t="shared" si="98"/>
        <v>2018|Grey District|$200,001 or more</v>
      </c>
      <c r="B3151" t="s">
        <v>18</v>
      </c>
      <c r="C3151" t="s">
        <v>19</v>
      </c>
      <c r="D3151" t="s">
        <v>20</v>
      </c>
      <c r="E3151" t="s">
        <v>21</v>
      </c>
      <c r="F3151">
        <v>2018</v>
      </c>
      <c r="G3151">
        <v>2018</v>
      </c>
      <c r="H3151">
        <v>56</v>
      </c>
      <c r="I3151" t="s">
        <v>142</v>
      </c>
      <c r="J3151">
        <v>99</v>
      </c>
      <c r="K3151" t="s">
        <v>23</v>
      </c>
      <c r="L3151">
        <v>8</v>
      </c>
      <c r="M3151" t="s">
        <v>27</v>
      </c>
      <c r="N3151">
        <v>9999</v>
      </c>
      <c r="O3151" t="s">
        <v>40</v>
      </c>
      <c r="R3151" t="s">
        <v>29</v>
      </c>
      <c r="S3151" t="s">
        <v>30</v>
      </c>
      <c r="T3151" s="3" t="str">
        <f t="shared" si="99"/>
        <v>.</v>
      </c>
      <c r="U3151" s="3" t="str">
        <f>IF(AND(R3151&lt;&gt;"_U",N3151&lt;&gt;9999,N3151&lt;&gt;999,L3151&lt;&gt;"Median"),IFERROR(VLOOKUP(A3151,'TA Total'!A:P,16,0),"."),".")</f>
        <v>.</v>
      </c>
    </row>
    <row r="3152" spans="1:21" x14ac:dyDescent="0.3">
      <c r="A3152" s="1" t="str">
        <f t="shared" si="98"/>
        <v>2018|Grey District|Total stated - total household income</v>
      </c>
      <c r="B3152" t="s">
        <v>18</v>
      </c>
      <c r="C3152" t="s">
        <v>19</v>
      </c>
      <c r="D3152" t="s">
        <v>20</v>
      </c>
      <c r="E3152" t="s">
        <v>21</v>
      </c>
      <c r="F3152">
        <v>2018</v>
      </c>
      <c r="G3152">
        <v>2018</v>
      </c>
      <c r="H3152">
        <v>56</v>
      </c>
      <c r="I3152" t="s">
        <v>142</v>
      </c>
      <c r="J3152">
        <v>99</v>
      </c>
      <c r="K3152" t="s">
        <v>23</v>
      </c>
      <c r="L3152">
        <v>77</v>
      </c>
      <c r="M3152" t="s">
        <v>32</v>
      </c>
      <c r="N3152">
        <v>2</v>
      </c>
      <c r="O3152" t="s">
        <v>28</v>
      </c>
      <c r="P3152">
        <v>1497</v>
      </c>
      <c r="T3152" s="3">
        <f t="shared" si="99"/>
        <v>30.11</v>
      </c>
      <c r="U3152" s="3">
        <f>IF(AND(R3152&lt;&gt;"_U",N3152&lt;&gt;9999,N3152&lt;&gt;999,L3152&lt;&gt;"Median"),IFERROR(VLOOKUP(A3152,'TA Total'!A:P,16,0),"."),".")</f>
        <v>4971</v>
      </c>
    </row>
    <row r="3153" spans="1:21" x14ac:dyDescent="0.3">
      <c r="A3153" s="1" t="str">
        <f t="shared" si="98"/>
        <v>2018|Grey District|Total stated - total household income</v>
      </c>
      <c r="B3153" t="s">
        <v>18</v>
      </c>
      <c r="C3153" t="s">
        <v>19</v>
      </c>
      <c r="D3153" t="s">
        <v>20</v>
      </c>
      <c r="E3153" t="s">
        <v>21</v>
      </c>
      <c r="F3153">
        <v>2018</v>
      </c>
      <c r="G3153">
        <v>2018</v>
      </c>
      <c r="H3153">
        <v>56</v>
      </c>
      <c r="I3153" t="s">
        <v>142</v>
      </c>
      <c r="J3153">
        <v>99</v>
      </c>
      <c r="K3153" t="s">
        <v>23</v>
      </c>
      <c r="L3153">
        <v>77</v>
      </c>
      <c r="M3153" t="s">
        <v>32</v>
      </c>
      <c r="N3153">
        <v>9999</v>
      </c>
      <c r="O3153" t="s">
        <v>40</v>
      </c>
      <c r="P3153">
        <v>4971</v>
      </c>
      <c r="T3153" s="3" t="str">
        <f t="shared" si="99"/>
        <v>.</v>
      </c>
      <c r="U3153" s="3" t="str">
        <f>IF(AND(R3153&lt;&gt;"_U",N3153&lt;&gt;9999,N3153&lt;&gt;999,L3153&lt;&gt;"Median"),IFERROR(VLOOKUP(A3153,'TA Total'!A:P,16,0),"."),".")</f>
        <v>.</v>
      </c>
    </row>
    <row r="3154" spans="1:21" x14ac:dyDescent="0.3">
      <c r="A3154" s="1" t="str">
        <f t="shared" si="98"/>
        <v>2018|Grey District|Total stated - total household income</v>
      </c>
      <c r="B3154" t="s">
        <v>18</v>
      </c>
      <c r="C3154" t="s">
        <v>19</v>
      </c>
      <c r="D3154" t="s">
        <v>20</v>
      </c>
      <c r="E3154" t="s">
        <v>21</v>
      </c>
      <c r="F3154">
        <v>2018</v>
      </c>
      <c r="G3154">
        <v>2018</v>
      </c>
      <c r="H3154">
        <v>56</v>
      </c>
      <c r="I3154" t="s">
        <v>142</v>
      </c>
      <c r="J3154">
        <v>99</v>
      </c>
      <c r="K3154" t="s">
        <v>23</v>
      </c>
      <c r="L3154">
        <v>77</v>
      </c>
      <c r="M3154" t="s">
        <v>32</v>
      </c>
      <c r="N3154">
        <v>1</v>
      </c>
      <c r="O3154" t="s">
        <v>33</v>
      </c>
      <c r="P3154">
        <v>3108</v>
      </c>
      <c r="T3154" s="3">
        <f t="shared" si="99"/>
        <v>62.52</v>
      </c>
      <c r="U3154" s="3">
        <f>IF(AND(R3154&lt;&gt;"_U",N3154&lt;&gt;9999,N3154&lt;&gt;999,L3154&lt;&gt;"Median"),IFERROR(VLOOKUP(A3154,'TA Total'!A:P,16,0),"."),".")</f>
        <v>4971</v>
      </c>
    </row>
    <row r="3155" spans="1:21" x14ac:dyDescent="0.3">
      <c r="A3155" s="1" t="str">
        <f t="shared" si="98"/>
        <v>2018|Grey District|Total stated - total household income</v>
      </c>
      <c r="B3155" t="s">
        <v>18</v>
      </c>
      <c r="C3155" t="s">
        <v>19</v>
      </c>
      <c r="D3155" t="s">
        <v>20</v>
      </c>
      <c r="E3155" t="s">
        <v>21</v>
      </c>
      <c r="F3155">
        <v>2018</v>
      </c>
      <c r="G3155">
        <v>2018</v>
      </c>
      <c r="H3155">
        <v>56</v>
      </c>
      <c r="I3155" t="s">
        <v>142</v>
      </c>
      <c r="J3155">
        <v>99</v>
      </c>
      <c r="K3155" t="s">
        <v>23</v>
      </c>
      <c r="L3155">
        <v>77</v>
      </c>
      <c r="M3155" t="s">
        <v>32</v>
      </c>
      <c r="N3155">
        <v>999</v>
      </c>
      <c r="O3155" t="s">
        <v>42</v>
      </c>
      <c r="P3155">
        <v>0</v>
      </c>
      <c r="T3155" s="3" t="str">
        <f t="shared" si="99"/>
        <v>.</v>
      </c>
      <c r="U3155" s="3" t="str">
        <f>IF(AND(R3155&lt;&gt;"_U",N3155&lt;&gt;9999,N3155&lt;&gt;999,L3155&lt;&gt;"Median"),IFERROR(VLOOKUP(A3155,'TA Total'!A:P,16,0),"."),".")</f>
        <v>.</v>
      </c>
    </row>
    <row r="3156" spans="1:21" x14ac:dyDescent="0.3">
      <c r="A3156" s="1" t="str">
        <f t="shared" si="98"/>
        <v>2018|Grey District|Total stated - total household income</v>
      </c>
      <c r="B3156" t="s">
        <v>18</v>
      </c>
      <c r="C3156" t="s">
        <v>19</v>
      </c>
      <c r="D3156" t="s">
        <v>20</v>
      </c>
      <c r="E3156" t="s">
        <v>21</v>
      </c>
      <c r="F3156">
        <v>2018</v>
      </c>
      <c r="G3156">
        <v>2018</v>
      </c>
      <c r="H3156">
        <v>56</v>
      </c>
      <c r="I3156" t="s">
        <v>142</v>
      </c>
      <c r="J3156">
        <v>99</v>
      </c>
      <c r="K3156" t="s">
        <v>23</v>
      </c>
      <c r="L3156">
        <v>77</v>
      </c>
      <c r="M3156" t="s">
        <v>32</v>
      </c>
      <c r="N3156">
        <v>7777</v>
      </c>
      <c r="O3156" t="s">
        <v>37</v>
      </c>
      <c r="P3156">
        <v>4971</v>
      </c>
      <c r="T3156" s="3">
        <f t="shared" si="99"/>
        <v>100</v>
      </c>
      <c r="U3156" s="3">
        <f>IF(AND(R3156&lt;&gt;"_U",N3156&lt;&gt;9999,N3156&lt;&gt;999,L3156&lt;&gt;"Median"),IFERROR(VLOOKUP(A3156,'TA Total'!A:P,16,0),"."),".")</f>
        <v>4971</v>
      </c>
    </row>
    <row r="3157" spans="1:21" x14ac:dyDescent="0.3">
      <c r="A3157" s="1" t="str">
        <f t="shared" si="98"/>
        <v>2018|Grey District|Total stated - total household income</v>
      </c>
      <c r="B3157" t="s">
        <v>18</v>
      </c>
      <c r="C3157" t="s">
        <v>19</v>
      </c>
      <c r="D3157" t="s">
        <v>20</v>
      </c>
      <c r="E3157" t="s">
        <v>21</v>
      </c>
      <c r="F3157">
        <v>2018</v>
      </c>
      <c r="G3157">
        <v>2018</v>
      </c>
      <c r="H3157">
        <v>56</v>
      </c>
      <c r="I3157" t="s">
        <v>142</v>
      </c>
      <c r="J3157">
        <v>99</v>
      </c>
      <c r="K3157" t="s">
        <v>23</v>
      </c>
      <c r="L3157">
        <v>77</v>
      </c>
      <c r="M3157" t="s">
        <v>32</v>
      </c>
      <c r="N3157">
        <v>3</v>
      </c>
      <c r="O3157" t="s">
        <v>25</v>
      </c>
      <c r="P3157">
        <v>369</v>
      </c>
      <c r="T3157" s="3">
        <f t="shared" si="99"/>
        <v>7.42</v>
      </c>
      <c r="U3157" s="3">
        <f>IF(AND(R3157&lt;&gt;"_U",N3157&lt;&gt;9999,N3157&lt;&gt;999,L3157&lt;&gt;"Median"),IFERROR(VLOOKUP(A3157,'TA Total'!A:P,16,0),"."),".")</f>
        <v>4971</v>
      </c>
    </row>
    <row r="3158" spans="1:21" x14ac:dyDescent="0.3">
      <c r="A3158" s="1" t="str">
        <f t="shared" si="98"/>
        <v>2018|Grey District|Total - total household income</v>
      </c>
      <c r="B3158" t="s">
        <v>18</v>
      </c>
      <c r="C3158" t="s">
        <v>19</v>
      </c>
      <c r="D3158" t="s">
        <v>20</v>
      </c>
      <c r="E3158" t="s">
        <v>21</v>
      </c>
      <c r="F3158">
        <v>2018</v>
      </c>
      <c r="G3158">
        <v>2018</v>
      </c>
      <c r="H3158">
        <v>56</v>
      </c>
      <c r="I3158" t="s">
        <v>142</v>
      </c>
      <c r="J3158">
        <v>99</v>
      </c>
      <c r="K3158" t="s">
        <v>23</v>
      </c>
      <c r="L3158">
        <v>99</v>
      </c>
      <c r="M3158" t="s">
        <v>48</v>
      </c>
      <c r="N3158">
        <v>1</v>
      </c>
      <c r="O3158" t="s">
        <v>33</v>
      </c>
      <c r="P3158">
        <v>3363</v>
      </c>
      <c r="T3158" s="3">
        <f t="shared" si="99"/>
        <v>62.77</v>
      </c>
      <c r="U3158" s="3">
        <f>IF(AND(R3158&lt;&gt;"_U",N3158&lt;&gt;9999,N3158&lt;&gt;999,L3158&lt;&gt;"Median"),IFERROR(VLOOKUP(A3158,'TA Total'!A:P,16,0),"."),".")</f>
        <v>5358</v>
      </c>
    </row>
    <row r="3159" spans="1:21" x14ac:dyDescent="0.3">
      <c r="A3159" s="1" t="str">
        <f t="shared" si="98"/>
        <v>2018|Grey District|Total - total household income</v>
      </c>
      <c r="B3159" t="s">
        <v>18</v>
      </c>
      <c r="C3159" t="s">
        <v>19</v>
      </c>
      <c r="D3159" t="s">
        <v>20</v>
      </c>
      <c r="E3159" t="s">
        <v>21</v>
      </c>
      <c r="F3159">
        <v>2018</v>
      </c>
      <c r="G3159">
        <v>2018</v>
      </c>
      <c r="H3159">
        <v>56</v>
      </c>
      <c r="I3159" t="s">
        <v>142</v>
      </c>
      <c r="J3159">
        <v>99</v>
      </c>
      <c r="K3159" t="s">
        <v>23</v>
      </c>
      <c r="L3159">
        <v>99</v>
      </c>
      <c r="M3159" t="s">
        <v>48</v>
      </c>
      <c r="N3159">
        <v>3</v>
      </c>
      <c r="O3159" t="s">
        <v>25</v>
      </c>
      <c r="P3159">
        <v>387</v>
      </c>
      <c r="T3159" s="3">
        <f t="shared" si="99"/>
        <v>7.22</v>
      </c>
      <c r="U3159" s="3">
        <f>IF(AND(R3159&lt;&gt;"_U",N3159&lt;&gt;9999,N3159&lt;&gt;999,L3159&lt;&gt;"Median"),IFERROR(VLOOKUP(A3159,'TA Total'!A:P,16,0),"."),".")</f>
        <v>5358</v>
      </c>
    </row>
    <row r="3160" spans="1:21" x14ac:dyDescent="0.3">
      <c r="A3160" s="1" t="str">
        <f t="shared" si="98"/>
        <v>2018|Grey District|Total - total household income</v>
      </c>
      <c r="B3160" t="s">
        <v>18</v>
      </c>
      <c r="C3160" t="s">
        <v>19</v>
      </c>
      <c r="D3160" t="s">
        <v>20</v>
      </c>
      <c r="E3160" t="s">
        <v>21</v>
      </c>
      <c r="F3160">
        <v>2018</v>
      </c>
      <c r="G3160">
        <v>2018</v>
      </c>
      <c r="H3160">
        <v>56</v>
      </c>
      <c r="I3160" t="s">
        <v>142</v>
      </c>
      <c r="J3160">
        <v>99</v>
      </c>
      <c r="K3160" t="s">
        <v>23</v>
      </c>
      <c r="L3160">
        <v>99</v>
      </c>
      <c r="M3160" t="s">
        <v>48</v>
      </c>
      <c r="N3160">
        <v>2</v>
      </c>
      <c r="O3160" t="s">
        <v>28</v>
      </c>
      <c r="P3160">
        <v>1611</v>
      </c>
      <c r="T3160" s="3">
        <f t="shared" si="99"/>
        <v>30.07</v>
      </c>
      <c r="U3160" s="3">
        <f>IF(AND(R3160&lt;&gt;"_U",N3160&lt;&gt;9999,N3160&lt;&gt;999,L3160&lt;&gt;"Median"),IFERROR(VLOOKUP(A3160,'TA Total'!A:P,16,0),"."),".")</f>
        <v>5358</v>
      </c>
    </row>
    <row r="3161" spans="1:21" x14ac:dyDescent="0.3">
      <c r="A3161" s="1" t="str">
        <f t="shared" si="98"/>
        <v>2018|Grey District|Total - total household income</v>
      </c>
      <c r="B3161" t="s">
        <v>18</v>
      </c>
      <c r="C3161" t="s">
        <v>19</v>
      </c>
      <c r="D3161" t="s">
        <v>20</v>
      </c>
      <c r="E3161" t="s">
        <v>21</v>
      </c>
      <c r="F3161">
        <v>2018</v>
      </c>
      <c r="G3161">
        <v>2018</v>
      </c>
      <c r="H3161">
        <v>56</v>
      </c>
      <c r="I3161" t="s">
        <v>142</v>
      </c>
      <c r="J3161">
        <v>99</v>
      </c>
      <c r="K3161" t="s">
        <v>23</v>
      </c>
      <c r="L3161">
        <v>99</v>
      </c>
      <c r="M3161" t="s">
        <v>48</v>
      </c>
      <c r="N3161">
        <v>999</v>
      </c>
      <c r="O3161" t="s">
        <v>42</v>
      </c>
      <c r="P3161">
        <v>3</v>
      </c>
      <c r="T3161" s="3" t="str">
        <f t="shared" si="99"/>
        <v>.</v>
      </c>
      <c r="U3161" s="3" t="str">
        <f>IF(AND(R3161&lt;&gt;"_U",N3161&lt;&gt;9999,N3161&lt;&gt;999,L3161&lt;&gt;"Median"),IFERROR(VLOOKUP(A3161,'TA Total'!A:P,16,0),"."),".")</f>
        <v>.</v>
      </c>
    </row>
    <row r="3162" spans="1:21" x14ac:dyDescent="0.3">
      <c r="A3162" s="1" t="str">
        <f t="shared" si="98"/>
        <v>2018|Grey District|Total - total household income</v>
      </c>
      <c r="B3162" t="s">
        <v>18</v>
      </c>
      <c r="C3162" t="s">
        <v>19</v>
      </c>
      <c r="D3162" t="s">
        <v>20</v>
      </c>
      <c r="E3162" t="s">
        <v>21</v>
      </c>
      <c r="F3162">
        <v>2018</v>
      </c>
      <c r="G3162">
        <v>2018</v>
      </c>
      <c r="H3162">
        <v>56</v>
      </c>
      <c r="I3162" t="s">
        <v>142</v>
      </c>
      <c r="J3162">
        <v>99</v>
      </c>
      <c r="K3162" t="s">
        <v>23</v>
      </c>
      <c r="L3162">
        <v>99</v>
      </c>
      <c r="M3162" t="s">
        <v>48</v>
      </c>
      <c r="N3162">
        <v>7777</v>
      </c>
      <c r="O3162" t="s">
        <v>37</v>
      </c>
      <c r="P3162">
        <v>5358</v>
      </c>
      <c r="T3162" s="3">
        <f t="shared" si="99"/>
        <v>100</v>
      </c>
      <c r="U3162" s="3">
        <f>IF(AND(R3162&lt;&gt;"_U",N3162&lt;&gt;9999,N3162&lt;&gt;999,L3162&lt;&gt;"Median"),IFERROR(VLOOKUP(A3162,'TA Total'!A:P,16,0),"."),".")</f>
        <v>5358</v>
      </c>
    </row>
    <row r="3163" spans="1:21" x14ac:dyDescent="0.3">
      <c r="A3163" s="1" t="str">
        <f t="shared" si="98"/>
        <v>2018|Grey District|Total - total household income</v>
      </c>
      <c r="B3163" t="s">
        <v>18</v>
      </c>
      <c r="C3163" t="s">
        <v>19</v>
      </c>
      <c r="D3163" t="s">
        <v>20</v>
      </c>
      <c r="E3163" t="s">
        <v>21</v>
      </c>
      <c r="F3163">
        <v>2018</v>
      </c>
      <c r="G3163">
        <v>2018</v>
      </c>
      <c r="H3163">
        <v>56</v>
      </c>
      <c r="I3163" t="s">
        <v>142</v>
      </c>
      <c r="J3163">
        <v>99</v>
      </c>
      <c r="K3163" t="s">
        <v>23</v>
      </c>
      <c r="L3163">
        <v>99</v>
      </c>
      <c r="M3163" t="s">
        <v>48</v>
      </c>
      <c r="N3163">
        <v>9999</v>
      </c>
      <c r="O3163" t="s">
        <v>40</v>
      </c>
      <c r="P3163">
        <v>5361</v>
      </c>
      <c r="T3163" s="3" t="str">
        <f t="shared" si="99"/>
        <v>.</v>
      </c>
      <c r="U3163" s="3" t="str">
        <f>IF(AND(R3163&lt;&gt;"_U",N3163&lt;&gt;9999,N3163&lt;&gt;999,L3163&lt;&gt;"Median"),IFERROR(VLOOKUP(A3163,'TA Total'!A:P,16,0),"."),".")</f>
        <v>.</v>
      </c>
    </row>
    <row r="3164" spans="1:21" x14ac:dyDescent="0.3">
      <c r="A3164" s="1" t="str">
        <f t="shared" si="98"/>
        <v>2018|Grey District|Median ($) - total household income</v>
      </c>
      <c r="B3164" t="s">
        <v>18</v>
      </c>
      <c r="C3164" t="s">
        <v>19</v>
      </c>
      <c r="D3164" t="s">
        <v>20</v>
      </c>
      <c r="E3164" t="s">
        <v>21</v>
      </c>
      <c r="F3164">
        <v>2018</v>
      </c>
      <c r="G3164">
        <v>2018</v>
      </c>
      <c r="H3164">
        <v>56</v>
      </c>
      <c r="I3164" t="s">
        <v>142</v>
      </c>
      <c r="J3164">
        <v>99</v>
      </c>
      <c r="K3164" t="s">
        <v>23</v>
      </c>
      <c r="L3164" t="s">
        <v>56</v>
      </c>
      <c r="M3164" t="s">
        <v>57</v>
      </c>
      <c r="N3164">
        <v>7777</v>
      </c>
      <c r="O3164" t="s">
        <v>37</v>
      </c>
      <c r="P3164">
        <v>56400</v>
      </c>
      <c r="T3164" s="3" t="str">
        <f t="shared" si="99"/>
        <v>.</v>
      </c>
      <c r="U3164" s="3" t="str">
        <f>IF(AND(R3164&lt;&gt;"_U",N3164&lt;&gt;9999,N3164&lt;&gt;999,L3164&lt;&gt;"Median"),IFERROR(VLOOKUP(A3164,'TA Total'!A:P,16,0),"."),".")</f>
        <v>.</v>
      </c>
    </row>
    <row r="3165" spans="1:21" x14ac:dyDescent="0.3">
      <c r="A3165" s="1" t="str">
        <f t="shared" si="98"/>
        <v>2018|Grey District|Median ($) - total household income</v>
      </c>
      <c r="B3165" t="s">
        <v>18</v>
      </c>
      <c r="C3165" t="s">
        <v>19</v>
      </c>
      <c r="D3165" t="s">
        <v>20</v>
      </c>
      <c r="E3165" t="s">
        <v>21</v>
      </c>
      <c r="F3165">
        <v>2018</v>
      </c>
      <c r="G3165">
        <v>2018</v>
      </c>
      <c r="H3165">
        <v>56</v>
      </c>
      <c r="I3165" t="s">
        <v>142</v>
      </c>
      <c r="J3165">
        <v>99</v>
      </c>
      <c r="K3165" t="s">
        <v>23</v>
      </c>
      <c r="L3165" t="s">
        <v>56</v>
      </c>
      <c r="M3165" t="s">
        <v>57</v>
      </c>
      <c r="N3165">
        <v>3</v>
      </c>
      <c r="O3165" t="s">
        <v>25</v>
      </c>
      <c r="P3165">
        <v>52500</v>
      </c>
      <c r="T3165" s="3" t="str">
        <f t="shared" si="99"/>
        <v>.</v>
      </c>
      <c r="U3165" s="3" t="str">
        <f>IF(AND(R3165&lt;&gt;"_U",N3165&lt;&gt;9999,N3165&lt;&gt;999,L3165&lt;&gt;"Median"),IFERROR(VLOOKUP(A3165,'TA Total'!A:P,16,0),"."),".")</f>
        <v>.</v>
      </c>
    </row>
    <row r="3166" spans="1:21" x14ac:dyDescent="0.3">
      <c r="A3166" s="1" t="str">
        <f t="shared" si="98"/>
        <v>2018|Grey District|Median ($) - total household income</v>
      </c>
      <c r="B3166" t="s">
        <v>18</v>
      </c>
      <c r="C3166" t="s">
        <v>19</v>
      </c>
      <c r="D3166" t="s">
        <v>20</v>
      </c>
      <c r="E3166" t="s">
        <v>21</v>
      </c>
      <c r="F3166">
        <v>2018</v>
      </c>
      <c r="G3166">
        <v>2018</v>
      </c>
      <c r="H3166">
        <v>56</v>
      </c>
      <c r="I3166" t="s">
        <v>142</v>
      </c>
      <c r="J3166">
        <v>99</v>
      </c>
      <c r="K3166" t="s">
        <v>23</v>
      </c>
      <c r="L3166" t="s">
        <v>56</v>
      </c>
      <c r="M3166" t="s">
        <v>57</v>
      </c>
      <c r="N3166">
        <v>999</v>
      </c>
      <c r="O3166" t="s">
        <v>42</v>
      </c>
      <c r="R3166" t="s">
        <v>61</v>
      </c>
      <c r="S3166" t="s">
        <v>62</v>
      </c>
      <c r="T3166" s="3" t="str">
        <f t="shared" si="99"/>
        <v>.</v>
      </c>
      <c r="U3166" s="3" t="str">
        <f>IF(AND(R3166&lt;&gt;"_U",N3166&lt;&gt;9999,N3166&lt;&gt;999,L3166&lt;&gt;"Median"),IFERROR(VLOOKUP(A3166,'TA Total'!A:P,16,0),"."),".")</f>
        <v>.</v>
      </c>
    </row>
    <row r="3167" spans="1:21" x14ac:dyDescent="0.3">
      <c r="A3167" s="1" t="str">
        <f t="shared" si="98"/>
        <v>2018|Grey District|Median ($) - total household income</v>
      </c>
      <c r="B3167" t="s">
        <v>18</v>
      </c>
      <c r="C3167" t="s">
        <v>19</v>
      </c>
      <c r="D3167" t="s">
        <v>20</v>
      </c>
      <c r="E3167" t="s">
        <v>21</v>
      </c>
      <c r="F3167">
        <v>2018</v>
      </c>
      <c r="G3167">
        <v>2018</v>
      </c>
      <c r="H3167">
        <v>56</v>
      </c>
      <c r="I3167" t="s">
        <v>142</v>
      </c>
      <c r="J3167">
        <v>99</v>
      </c>
      <c r="K3167" t="s">
        <v>23</v>
      </c>
      <c r="L3167" t="s">
        <v>56</v>
      </c>
      <c r="M3167" t="s">
        <v>57</v>
      </c>
      <c r="N3167">
        <v>2</v>
      </c>
      <c r="O3167" t="s">
        <v>28</v>
      </c>
      <c r="P3167">
        <v>39100</v>
      </c>
      <c r="T3167" s="3" t="str">
        <f t="shared" si="99"/>
        <v>.</v>
      </c>
      <c r="U3167" s="3" t="str">
        <f>IF(AND(R3167&lt;&gt;"_U",N3167&lt;&gt;9999,N3167&lt;&gt;999,L3167&lt;&gt;"Median"),IFERROR(VLOOKUP(A3167,'TA Total'!A:P,16,0),"."),".")</f>
        <v>.</v>
      </c>
    </row>
    <row r="3168" spans="1:21" x14ac:dyDescent="0.3">
      <c r="A3168" s="1" t="str">
        <f t="shared" si="98"/>
        <v>2018|Grey District|Median ($) - total household income</v>
      </c>
      <c r="B3168" t="s">
        <v>18</v>
      </c>
      <c r="C3168" t="s">
        <v>19</v>
      </c>
      <c r="D3168" t="s">
        <v>20</v>
      </c>
      <c r="E3168" t="s">
        <v>21</v>
      </c>
      <c r="F3168">
        <v>2018</v>
      </c>
      <c r="G3168">
        <v>2018</v>
      </c>
      <c r="H3168">
        <v>56</v>
      </c>
      <c r="I3168" t="s">
        <v>142</v>
      </c>
      <c r="J3168">
        <v>99</v>
      </c>
      <c r="K3168" t="s">
        <v>23</v>
      </c>
      <c r="L3168" t="s">
        <v>56</v>
      </c>
      <c r="M3168" t="s">
        <v>57</v>
      </c>
      <c r="N3168">
        <v>1</v>
      </c>
      <c r="O3168" t="s">
        <v>33</v>
      </c>
      <c r="P3168">
        <v>65800</v>
      </c>
      <c r="T3168" s="3" t="str">
        <f t="shared" si="99"/>
        <v>.</v>
      </c>
      <c r="U3168" s="3" t="str">
        <f>IF(AND(R3168&lt;&gt;"_U",N3168&lt;&gt;9999,N3168&lt;&gt;999,L3168&lt;&gt;"Median"),IFERROR(VLOOKUP(A3168,'TA Total'!A:P,16,0),"."),".")</f>
        <v>.</v>
      </c>
    </row>
    <row r="3169" spans="1:21" x14ac:dyDescent="0.3">
      <c r="A3169" s="1" t="str">
        <f t="shared" si="98"/>
        <v>2018|Grey District|Median ($) - total household income</v>
      </c>
      <c r="B3169" t="s">
        <v>18</v>
      </c>
      <c r="C3169" t="s">
        <v>19</v>
      </c>
      <c r="D3169" t="s">
        <v>20</v>
      </c>
      <c r="E3169" t="s">
        <v>21</v>
      </c>
      <c r="F3169">
        <v>2018</v>
      </c>
      <c r="G3169">
        <v>2018</v>
      </c>
      <c r="H3169">
        <v>56</v>
      </c>
      <c r="I3169" t="s">
        <v>142</v>
      </c>
      <c r="J3169">
        <v>99</v>
      </c>
      <c r="K3169" t="s">
        <v>23</v>
      </c>
      <c r="L3169" t="s">
        <v>56</v>
      </c>
      <c r="M3169" t="s">
        <v>57</v>
      </c>
      <c r="N3169">
        <v>9999</v>
      </c>
      <c r="O3169" t="s">
        <v>40</v>
      </c>
      <c r="P3169">
        <v>56400</v>
      </c>
      <c r="T3169" s="3" t="str">
        <f t="shared" si="99"/>
        <v>.</v>
      </c>
      <c r="U3169" s="3" t="str">
        <f>IF(AND(R3169&lt;&gt;"_U",N3169&lt;&gt;9999,N3169&lt;&gt;999,L3169&lt;&gt;"Median"),IFERROR(VLOOKUP(A3169,'TA Total'!A:P,16,0),"."),".")</f>
        <v>.</v>
      </c>
    </row>
    <row r="3170" spans="1:21" x14ac:dyDescent="0.3">
      <c r="A3170" s="1" t="str">
        <f t="shared" si="98"/>
        <v>2018|Westland District|$20,000 or less</v>
      </c>
      <c r="B3170" t="s">
        <v>18</v>
      </c>
      <c r="C3170" t="s">
        <v>19</v>
      </c>
      <c r="D3170" t="s">
        <v>20</v>
      </c>
      <c r="E3170" t="s">
        <v>21</v>
      </c>
      <c r="F3170">
        <v>2018</v>
      </c>
      <c r="G3170">
        <v>2018</v>
      </c>
      <c r="H3170">
        <v>57</v>
      </c>
      <c r="I3170" t="s">
        <v>89</v>
      </c>
      <c r="J3170">
        <v>99</v>
      </c>
      <c r="K3170" t="s">
        <v>23</v>
      </c>
      <c r="L3170">
        <v>1</v>
      </c>
      <c r="M3170" t="s">
        <v>39</v>
      </c>
      <c r="N3170">
        <v>2</v>
      </c>
      <c r="O3170" t="s">
        <v>28</v>
      </c>
      <c r="P3170">
        <v>180</v>
      </c>
      <c r="T3170" s="3">
        <f t="shared" si="99"/>
        <v>48.39</v>
      </c>
      <c r="U3170" s="3">
        <f>IF(AND(R3170&lt;&gt;"_U",N3170&lt;&gt;9999,N3170&lt;&gt;999,L3170&lt;&gt;"Median"),IFERROR(VLOOKUP(A3170,'TA Total'!A:P,16,0),"."),".")</f>
        <v>372</v>
      </c>
    </row>
    <row r="3171" spans="1:21" x14ac:dyDescent="0.3">
      <c r="A3171" s="1" t="str">
        <f t="shared" si="98"/>
        <v>2018|Westland District|$20,000 or less</v>
      </c>
      <c r="B3171" t="s">
        <v>18</v>
      </c>
      <c r="C3171" t="s">
        <v>19</v>
      </c>
      <c r="D3171" t="s">
        <v>20</v>
      </c>
      <c r="E3171" t="s">
        <v>21</v>
      </c>
      <c r="F3171">
        <v>2018</v>
      </c>
      <c r="G3171">
        <v>2018</v>
      </c>
      <c r="H3171">
        <v>57</v>
      </c>
      <c r="I3171" t="s">
        <v>89</v>
      </c>
      <c r="J3171">
        <v>99</v>
      </c>
      <c r="K3171" t="s">
        <v>23</v>
      </c>
      <c r="L3171">
        <v>1</v>
      </c>
      <c r="M3171" t="s">
        <v>39</v>
      </c>
      <c r="N3171">
        <v>7777</v>
      </c>
      <c r="O3171" t="s">
        <v>37</v>
      </c>
      <c r="P3171">
        <v>372</v>
      </c>
      <c r="T3171" s="3">
        <f t="shared" si="99"/>
        <v>100</v>
      </c>
      <c r="U3171" s="3">
        <f>IF(AND(R3171&lt;&gt;"_U",N3171&lt;&gt;9999,N3171&lt;&gt;999,L3171&lt;&gt;"Median"),IFERROR(VLOOKUP(A3171,'TA Total'!A:P,16,0),"."),".")</f>
        <v>372</v>
      </c>
    </row>
    <row r="3172" spans="1:21" x14ac:dyDescent="0.3">
      <c r="A3172" s="1" t="str">
        <f t="shared" si="98"/>
        <v>2018|Westland District|$20,000 or less</v>
      </c>
      <c r="B3172" t="s">
        <v>18</v>
      </c>
      <c r="C3172" t="s">
        <v>19</v>
      </c>
      <c r="D3172" t="s">
        <v>20</v>
      </c>
      <c r="E3172" t="s">
        <v>21</v>
      </c>
      <c r="F3172">
        <v>2018</v>
      </c>
      <c r="G3172">
        <v>2018</v>
      </c>
      <c r="H3172">
        <v>57</v>
      </c>
      <c r="I3172" t="s">
        <v>89</v>
      </c>
      <c r="J3172">
        <v>99</v>
      </c>
      <c r="K3172" t="s">
        <v>23</v>
      </c>
      <c r="L3172">
        <v>1</v>
      </c>
      <c r="M3172" t="s">
        <v>39</v>
      </c>
      <c r="N3172">
        <v>3</v>
      </c>
      <c r="O3172" t="s">
        <v>25</v>
      </c>
      <c r="P3172">
        <v>24</v>
      </c>
      <c r="T3172" s="3">
        <f t="shared" si="99"/>
        <v>6.45</v>
      </c>
      <c r="U3172" s="3">
        <f>IF(AND(R3172&lt;&gt;"_U",N3172&lt;&gt;9999,N3172&lt;&gt;999,L3172&lt;&gt;"Median"),IFERROR(VLOOKUP(A3172,'TA Total'!A:P,16,0),"."),".")</f>
        <v>372</v>
      </c>
    </row>
    <row r="3173" spans="1:21" x14ac:dyDescent="0.3">
      <c r="A3173" s="1" t="str">
        <f t="shared" si="98"/>
        <v>2018|Westland District|$20,000 or less</v>
      </c>
      <c r="B3173" t="s">
        <v>18</v>
      </c>
      <c r="C3173" t="s">
        <v>19</v>
      </c>
      <c r="D3173" t="s">
        <v>20</v>
      </c>
      <c r="E3173" t="s">
        <v>21</v>
      </c>
      <c r="F3173">
        <v>2018</v>
      </c>
      <c r="G3173">
        <v>2018</v>
      </c>
      <c r="H3173">
        <v>57</v>
      </c>
      <c r="I3173" t="s">
        <v>89</v>
      </c>
      <c r="J3173">
        <v>99</v>
      </c>
      <c r="K3173" t="s">
        <v>23</v>
      </c>
      <c r="L3173">
        <v>1</v>
      </c>
      <c r="M3173" t="s">
        <v>39</v>
      </c>
      <c r="N3173">
        <v>9999</v>
      </c>
      <c r="O3173" t="s">
        <v>40</v>
      </c>
      <c r="P3173">
        <v>372</v>
      </c>
      <c r="T3173" s="3" t="str">
        <f t="shared" si="99"/>
        <v>.</v>
      </c>
      <c r="U3173" s="3" t="str">
        <f>IF(AND(R3173&lt;&gt;"_U",N3173&lt;&gt;9999,N3173&lt;&gt;999,L3173&lt;&gt;"Median"),IFERROR(VLOOKUP(A3173,'TA Total'!A:P,16,0),"."),".")</f>
        <v>.</v>
      </c>
    </row>
    <row r="3174" spans="1:21" x14ac:dyDescent="0.3">
      <c r="A3174" s="1" t="str">
        <f t="shared" si="98"/>
        <v>2018|Westland District|$20,000 or less</v>
      </c>
      <c r="B3174" t="s">
        <v>18</v>
      </c>
      <c r="C3174" t="s">
        <v>19</v>
      </c>
      <c r="D3174" t="s">
        <v>20</v>
      </c>
      <c r="E3174" t="s">
        <v>21</v>
      </c>
      <c r="F3174">
        <v>2018</v>
      </c>
      <c r="G3174">
        <v>2018</v>
      </c>
      <c r="H3174">
        <v>57</v>
      </c>
      <c r="I3174" t="s">
        <v>89</v>
      </c>
      <c r="J3174">
        <v>99</v>
      </c>
      <c r="K3174" t="s">
        <v>23</v>
      </c>
      <c r="L3174">
        <v>1</v>
      </c>
      <c r="M3174" t="s">
        <v>39</v>
      </c>
      <c r="N3174">
        <v>999</v>
      </c>
      <c r="O3174" t="s">
        <v>42</v>
      </c>
      <c r="P3174">
        <v>0</v>
      </c>
      <c r="T3174" s="3" t="str">
        <f t="shared" si="99"/>
        <v>.</v>
      </c>
      <c r="U3174" s="3" t="str">
        <f>IF(AND(R3174&lt;&gt;"_U",N3174&lt;&gt;9999,N3174&lt;&gt;999,L3174&lt;&gt;"Median"),IFERROR(VLOOKUP(A3174,'TA Total'!A:P,16,0),"."),".")</f>
        <v>.</v>
      </c>
    </row>
    <row r="3175" spans="1:21" x14ac:dyDescent="0.3">
      <c r="A3175" s="1" t="str">
        <f t="shared" si="98"/>
        <v>2018|Westland District|$20,000 or less</v>
      </c>
      <c r="B3175" t="s">
        <v>18</v>
      </c>
      <c r="C3175" t="s">
        <v>19</v>
      </c>
      <c r="D3175" t="s">
        <v>20</v>
      </c>
      <c r="E3175" t="s">
        <v>21</v>
      </c>
      <c r="F3175">
        <v>2018</v>
      </c>
      <c r="G3175">
        <v>2018</v>
      </c>
      <c r="H3175">
        <v>57</v>
      </c>
      <c r="I3175" t="s">
        <v>89</v>
      </c>
      <c r="J3175">
        <v>99</v>
      </c>
      <c r="K3175" t="s">
        <v>23</v>
      </c>
      <c r="L3175">
        <v>1</v>
      </c>
      <c r="M3175" t="s">
        <v>39</v>
      </c>
      <c r="N3175">
        <v>1</v>
      </c>
      <c r="O3175" t="s">
        <v>33</v>
      </c>
      <c r="P3175">
        <v>168</v>
      </c>
      <c r="T3175" s="3">
        <f t="shared" si="99"/>
        <v>45.16</v>
      </c>
      <c r="U3175" s="3">
        <f>IF(AND(R3175&lt;&gt;"_U",N3175&lt;&gt;9999,N3175&lt;&gt;999,L3175&lt;&gt;"Median"),IFERROR(VLOOKUP(A3175,'TA Total'!A:P,16,0),"."),".")</f>
        <v>372</v>
      </c>
    </row>
    <row r="3176" spans="1:21" x14ac:dyDescent="0.3">
      <c r="A3176" s="1" t="str">
        <f t="shared" si="98"/>
        <v>2018|Westland District|$20,001-$30,000</v>
      </c>
      <c r="B3176" t="s">
        <v>18</v>
      </c>
      <c r="C3176" t="s">
        <v>19</v>
      </c>
      <c r="D3176" t="s">
        <v>20</v>
      </c>
      <c r="E3176" t="s">
        <v>21</v>
      </c>
      <c r="F3176">
        <v>2018</v>
      </c>
      <c r="G3176">
        <v>2018</v>
      </c>
      <c r="H3176">
        <v>57</v>
      </c>
      <c r="I3176" t="s">
        <v>89</v>
      </c>
      <c r="J3176">
        <v>99</v>
      </c>
      <c r="K3176" t="s">
        <v>23</v>
      </c>
      <c r="L3176">
        <v>2</v>
      </c>
      <c r="M3176" t="s">
        <v>24</v>
      </c>
      <c r="N3176">
        <v>1</v>
      </c>
      <c r="O3176" t="s">
        <v>33</v>
      </c>
      <c r="P3176">
        <v>225</v>
      </c>
      <c r="T3176" s="3">
        <f t="shared" si="99"/>
        <v>51.37</v>
      </c>
      <c r="U3176" s="3">
        <f>IF(AND(R3176&lt;&gt;"_U",N3176&lt;&gt;9999,N3176&lt;&gt;999,L3176&lt;&gt;"Median"),IFERROR(VLOOKUP(A3176,'TA Total'!A:P,16,0),"."),".")</f>
        <v>438</v>
      </c>
    </row>
    <row r="3177" spans="1:21" x14ac:dyDescent="0.3">
      <c r="A3177" s="1" t="str">
        <f t="shared" si="98"/>
        <v>2018|Westland District|$20,001-$30,000</v>
      </c>
      <c r="B3177" t="s">
        <v>18</v>
      </c>
      <c r="C3177" t="s">
        <v>19</v>
      </c>
      <c r="D3177" t="s">
        <v>20</v>
      </c>
      <c r="E3177" t="s">
        <v>21</v>
      </c>
      <c r="F3177">
        <v>2018</v>
      </c>
      <c r="G3177">
        <v>2018</v>
      </c>
      <c r="H3177">
        <v>57</v>
      </c>
      <c r="I3177" t="s">
        <v>89</v>
      </c>
      <c r="J3177">
        <v>99</v>
      </c>
      <c r="K3177" t="s">
        <v>23</v>
      </c>
      <c r="L3177">
        <v>2</v>
      </c>
      <c r="M3177" t="s">
        <v>24</v>
      </c>
      <c r="N3177">
        <v>2</v>
      </c>
      <c r="O3177" t="s">
        <v>28</v>
      </c>
      <c r="P3177">
        <v>171</v>
      </c>
      <c r="T3177" s="3">
        <f t="shared" si="99"/>
        <v>39.04</v>
      </c>
      <c r="U3177" s="3">
        <f>IF(AND(R3177&lt;&gt;"_U",N3177&lt;&gt;9999,N3177&lt;&gt;999,L3177&lt;&gt;"Median"),IFERROR(VLOOKUP(A3177,'TA Total'!A:P,16,0),"."),".")</f>
        <v>438</v>
      </c>
    </row>
    <row r="3178" spans="1:21" x14ac:dyDescent="0.3">
      <c r="A3178" s="1" t="str">
        <f t="shared" si="98"/>
        <v>2018|Westland District|$20,001-$30,000</v>
      </c>
      <c r="B3178" t="s">
        <v>18</v>
      </c>
      <c r="C3178" t="s">
        <v>19</v>
      </c>
      <c r="D3178" t="s">
        <v>20</v>
      </c>
      <c r="E3178" t="s">
        <v>21</v>
      </c>
      <c r="F3178">
        <v>2018</v>
      </c>
      <c r="G3178">
        <v>2018</v>
      </c>
      <c r="H3178">
        <v>57</v>
      </c>
      <c r="I3178" t="s">
        <v>89</v>
      </c>
      <c r="J3178">
        <v>99</v>
      </c>
      <c r="K3178" t="s">
        <v>23</v>
      </c>
      <c r="L3178">
        <v>2</v>
      </c>
      <c r="M3178" t="s">
        <v>24</v>
      </c>
      <c r="N3178">
        <v>7777</v>
      </c>
      <c r="O3178" t="s">
        <v>37</v>
      </c>
      <c r="P3178">
        <v>438</v>
      </c>
      <c r="T3178" s="3">
        <f t="shared" si="99"/>
        <v>100</v>
      </c>
      <c r="U3178" s="3">
        <f>IF(AND(R3178&lt;&gt;"_U",N3178&lt;&gt;9999,N3178&lt;&gt;999,L3178&lt;&gt;"Median"),IFERROR(VLOOKUP(A3178,'TA Total'!A:P,16,0),"."),".")</f>
        <v>438</v>
      </c>
    </row>
    <row r="3179" spans="1:21" x14ac:dyDescent="0.3">
      <c r="A3179" s="1" t="str">
        <f t="shared" si="98"/>
        <v>2018|Westland District|$20,001-$30,000</v>
      </c>
      <c r="B3179" t="s">
        <v>18</v>
      </c>
      <c r="C3179" t="s">
        <v>19</v>
      </c>
      <c r="D3179" t="s">
        <v>20</v>
      </c>
      <c r="E3179" t="s">
        <v>21</v>
      </c>
      <c r="F3179">
        <v>2018</v>
      </c>
      <c r="G3179">
        <v>2018</v>
      </c>
      <c r="H3179">
        <v>57</v>
      </c>
      <c r="I3179" t="s">
        <v>89</v>
      </c>
      <c r="J3179">
        <v>99</v>
      </c>
      <c r="K3179" t="s">
        <v>23</v>
      </c>
      <c r="L3179">
        <v>2</v>
      </c>
      <c r="M3179" t="s">
        <v>24</v>
      </c>
      <c r="N3179">
        <v>999</v>
      </c>
      <c r="O3179" t="s">
        <v>42</v>
      </c>
      <c r="P3179">
        <v>0</v>
      </c>
      <c r="T3179" s="3" t="str">
        <f t="shared" si="99"/>
        <v>.</v>
      </c>
      <c r="U3179" s="3" t="str">
        <f>IF(AND(R3179&lt;&gt;"_U",N3179&lt;&gt;9999,N3179&lt;&gt;999,L3179&lt;&gt;"Median"),IFERROR(VLOOKUP(A3179,'TA Total'!A:P,16,0),"."),".")</f>
        <v>.</v>
      </c>
    </row>
    <row r="3180" spans="1:21" x14ac:dyDescent="0.3">
      <c r="A3180" s="1" t="str">
        <f t="shared" si="98"/>
        <v>2018|Westland District|$20,001-$30,000</v>
      </c>
      <c r="B3180" t="s">
        <v>18</v>
      </c>
      <c r="C3180" t="s">
        <v>19</v>
      </c>
      <c r="D3180" t="s">
        <v>20</v>
      </c>
      <c r="E3180" t="s">
        <v>21</v>
      </c>
      <c r="F3180">
        <v>2018</v>
      </c>
      <c r="G3180">
        <v>2018</v>
      </c>
      <c r="H3180">
        <v>57</v>
      </c>
      <c r="I3180" t="s">
        <v>89</v>
      </c>
      <c r="J3180">
        <v>99</v>
      </c>
      <c r="K3180" t="s">
        <v>23</v>
      </c>
      <c r="L3180">
        <v>2</v>
      </c>
      <c r="M3180" t="s">
        <v>24</v>
      </c>
      <c r="N3180">
        <v>3</v>
      </c>
      <c r="O3180" t="s">
        <v>25</v>
      </c>
      <c r="P3180">
        <v>39</v>
      </c>
      <c r="T3180" s="3">
        <f t="shared" si="99"/>
        <v>8.9</v>
      </c>
      <c r="U3180" s="3">
        <f>IF(AND(R3180&lt;&gt;"_U",N3180&lt;&gt;9999,N3180&lt;&gt;999,L3180&lt;&gt;"Median"),IFERROR(VLOOKUP(A3180,'TA Total'!A:P,16,0),"."),".")</f>
        <v>438</v>
      </c>
    </row>
    <row r="3181" spans="1:21" x14ac:dyDescent="0.3">
      <c r="A3181" s="1" t="str">
        <f t="shared" si="98"/>
        <v>2018|Westland District|$20,001-$30,000</v>
      </c>
      <c r="B3181" t="s">
        <v>18</v>
      </c>
      <c r="C3181" t="s">
        <v>19</v>
      </c>
      <c r="D3181" t="s">
        <v>20</v>
      </c>
      <c r="E3181" t="s">
        <v>21</v>
      </c>
      <c r="F3181">
        <v>2018</v>
      </c>
      <c r="G3181">
        <v>2018</v>
      </c>
      <c r="H3181">
        <v>57</v>
      </c>
      <c r="I3181" t="s">
        <v>89</v>
      </c>
      <c r="J3181">
        <v>99</v>
      </c>
      <c r="K3181" t="s">
        <v>23</v>
      </c>
      <c r="L3181">
        <v>2</v>
      </c>
      <c r="M3181" t="s">
        <v>24</v>
      </c>
      <c r="N3181">
        <v>9999</v>
      </c>
      <c r="O3181" t="s">
        <v>40</v>
      </c>
      <c r="P3181">
        <v>438</v>
      </c>
      <c r="T3181" s="3" t="str">
        <f t="shared" si="99"/>
        <v>.</v>
      </c>
      <c r="U3181" s="3" t="str">
        <f>IF(AND(R3181&lt;&gt;"_U",N3181&lt;&gt;9999,N3181&lt;&gt;999,L3181&lt;&gt;"Median"),IFERROR(VLOOKUP(A3181,'TA Total'!A:P,16,0),"."),".")</f>
        <v>.</v>
      </c>
    </row>
    <row r="3182" spans="1:21" x14ac:dyDescent="0.3">
      <c r="A3182" s="1" t="str">
        <f t="shared" si="98"/>
        <v>2018|Westland District|$30,001-$50,000</v>
      </c>
      <c r="B3182" t="s">
        <v>18</v>
      </c>
      <c r="C3182" t="s">
        <v>19</v>
      </c>
      <c r="D3182" t="s">
        <v>20</v>
      </c>
      <c r="E3182" t="s">
        <v>21</v>
      </c>
      <c r="F3182">
        <v>2018</v>
      </c>
      <c r="G3182">
        <v>2018</v>
      </c>
      <c r="H3182">
        <v>57</v>
      </c>
      <c r="I3182" t="s">
        <v>89</v>
      </c>
      <c r="J3182">
        <v>99</v>
      </c>
      <c r="K3182" t="s">
        <v>23</v>
      </c>
      <c r="L3182">
        <v>3</v>
      </c>
      <c r="M3182" t="s">
        <v>45</v>
      </c>
      <c r="N3182">
        <v>9999</v>
      </c>
      <c r="O3182" t="s">
        <v>40</v>
      </c>
      <c r="P3182">
        <v>594</v>
      </c>
      <c r="T3182" s="3" t="str">
        <f t="shared" si="99"/>
        <v>.</v>
      </c>
      <c r="U3182" s="3" t="str">
        <f>IF(AND(R3182&lt;&gt;"_U",N3182&lt;&gt;9999,N3182&lt;&gt;999,L3182&lt;&gt;"Median"),IFERROR(VLOOKUP(A3182,'TA Total'!A:P,16,0),"."),".")</f>
        <v>.</v>
      </c>
    </row>
    <row r="3183" spans="1:21" x14ac:dyDescent="0.3">
      <c r="A3183" s="1" t="str">
        <f t="shared" si="98"/>
        <v>2018|Westland District|$30,001-$50,000</v>
      </c>
      <c r="B3183" t="s">
        <v>18</v>
      </c>
      <c r="C3183" t="s">
        <v>19</v>
      </c>
      <c r="D3183" t="s">
        <v>20</v>
      </c>
      <c r="E3183" t="s">
        <v>21</v>
      </c>
      <c r="F3183">
        <v>2018</v>
      </c>
      <c r="G3183">
        <v>2018</v>
      </c>
      <c r="H3183">
        <v>57</v>
      </c>
      <c r="I3183" t="s">
        <v>89</v>
      </c>
      <c r="J3183">
        <v>99</v>
      </c>
      <c r="K3183" t="s">
        <v>23</v>
      </c>
      <c r="L3183">
        <v>3</v>
      </c>
      <c r="M3183" t="s">
        <v>45</v>
      </c>
      <c r="N3183">
        <v>999</v>
      </c>
      <c r="O3183" t="s">
        <v>42</v>
      </c>
      <c r="P3183">
        <v>0</v>
      </c>
      <c r="T3183" s="3" t="str">
        <f t="shared" si="99"/>
        <v>.</v>
      </c>
      <c r="U3183" s="3" t="str">
        <f>IF(AND(R3183&lt;&gt;"_U",N3183&lt;&gt;9999,N3183&lt;&gt;999,L3183&lt;&gt;"Median"),IFERROR(VLOOKUP(A3183,'TA Total'!A:P,16,0),"."),".")</f>
        <v>.</v>
      </c>
    </row>
    <row r="3184" spans="1:21" x14ac:dyDescent="0.3">
      <c r="A3184" s="1" t="str">
        <f t="shared" si="98"/>
        <v>2018|Westland District|$30,001-$50,000</v>
      </c>
      <c r="B3184" t="s">
        <v>18</v>
      </c>
      <c r="C3184" t="s">
        <v>19</v>
      </c>
      <c r="D3184" t="s">
        <v>20</v>
      </c>
      <c r="E3184" t="s">
        <v>21</v>
      </c>
      <c r="F3184">
        <v>2018</v>
      </c>
      <c r="G3184">
        <v>2018</v>
      </c>
      <c r="H3184">
        <v>57</v>
      </c>
      <c r="I3184" t="s">
        <v>89</v>
      </c>
      <c r="J3184">
        <v>99</v>
      </c>
      <c r="K3184" t="s">
        <v>23</v>
      </c>
      <c r="L3184">
        <v>3</v>
      </c>
      <c r="M3184" t="s">
        <v>45</v>
      </c>
      <c r="N3184">
        <v>1</v>
      </c>
      <c r="O3184" t="s">
        <v>33</v>
      </c>
      <c r="P3184">
        <v>315</v>
      </c>
      <c r="T3184" s="3">
        <f t="shared" si="99"/>
        <v>53.03</v>
      </c>
      <c r="U3184" s="3">
        <f>IF(AND(R3184&lt;&gt;"_U",N3184&lt;&gt;9999,N3184&lt;&gt;999,L3184&lt;&gt;"Median"),IFERROR(VLOOKUP(A3184,'TA Total'!A:P,16,0),"."),".")</f>
        <v>594</v>
      </c>
    </row>
    <row r="3185" spans="1:21" x14ac:dyDescent="0.3">
      <c r="A3185" s="1" t="str">
        <f t="shared" si="98"/>
        <v>2018|Westland District|$30,001-$50,000</v>
      </c>
      <c r="B3185" t="s">
        <v>18</v>
      </c>
      <c r="C3185" t="s">
        <v>19</v>
      </c>
      <c r="D3185" t="s">
        <v>20</v>
      </c>
      <c r="E3185" t="s">
        <v>21</v>
      </c>
      <c r="F3185">
        <v>2018</v>
      </c>
      <c r="G3185">
        <v>2018</v>
      </c>
      <c r="H3185">
        <v>57</v>
      </c>
      <c r="I3185" t="s">
        <v>89</v>
      </c>
      <c r="J3185">
        <v>99</v>
      </c>
      <c r="K3185" t="s">
        <v>23</v>
      </c>
      <c r="L3185">
        <v>3</v>
      </c>
      <c r="M3185" t="s">
        <v>45</v>
      </c>
      <c r="N3185">
        <v>3</v>
      </c>
      <c r="O3185" t="s">
        <v>25</v>
      </c>
      <c r="P3185">
        <v>48</v>
      </c>
      <c r="T3185" s="3">
        <f t="shared" si="99"/>
        <v>8.08</v>
      </c>
      <c r="U3185" s="3">
        <f>IF(AND(R3185&lt;&gt;"_U",N3185&lt;&gt;9999,N3185&lt;&gt;999,L3185&lt;&gt;"Median"),IFERROR(VLOOKUP(A3185,'TA Total'!A:P,16,0),"."),".")</f>
        <v>594</v>
      </c>
    </row>
    <row r="3186" spans="1:21" x14ac:dyDescent="0.3">
      <c r="A3186" s="1" t="str">
        <f t="shared" si="98"/>
        <v>2018|Westland District|$30,001-$50,000</v>
      </c>
      <c r="B3186" t="s">
        <v>18</v>
      </c>
      <c r="C3186" t="s">
        <v>19</v>
      </c>
      <c r="D3186" t="s">
        <v>20</v>
      </c>
      <c r="E3186" t="s">
        <v>21</v>
      </c>
      <c r="F3186">
        <v>2018</v>
      </c>
      <c r="G3186">
        <v>2018</v>
      </c>
      <c r="H3186">
        <v>57</v>
      </c>
      <c r="I3186" t="s">
        <v>89</v>
      </c>
      <c r="J3186">
        <v>99</v>
      </c>
      <c r="K3186" t="s">
        <v>23</v>
      </c>
      <c r="L3186">
        <v>3</v>
      </c>
      <c r="M3186" t="s">
        <v>45</v>
      </c>
      <c r="N3186">
        <v>2</v>
      </c>
      <c r="O3186" t="s">
        <v>28</v>
      </c>
      <c r="P3186">
        <v>231</v>
      </c>
      <c r="T3186" s="3">
        <f t="shared" si="99"/>
        <v>38.89</v>
      </c>
      <c r="U3186" s="3">
        <f>IF(AND(R3186&lt;&gt;"_U",N3186&lt;&gt;9999,N3186&lt;&gt;999,L3186&lt;&gt;"Median"),IFERROR(VLOOKUP(A3186,'TA Total'!A:P,16,0),"."),".")</f>
        <v>594</v>
      </c>
    </row>
    <row r="3187" spans="1:21" x14ac:dyDescent="0.3">
      <c r="A3187" s="1" t="str">
        <f t="shared" si="98"/>
        <v>2018|Westland District|$30,001-$50,000</v>
      </c>
      <c r="B3187" t="s">
        <v>18</v>
      </c>
      <c r="C3187" t="s">
        <v>19</v>
      </c>
      <c r="D3187" t="s">
        <v>20</v>
      </c>
      <c r="E3187" t="s">
        <v>21</v>
      </c>
      <c r="F3187">
        <v>2018</v>
      </c>
      <c r="G3187">
        <v>2018</v>
      </c>
      <c r="H3187">
        <v>57</v>
      </c>
      <c r="I3187" t="s">
        <v>89</v>
      </c>
      <c r="J3187">
        <v>99</v>
      </c>
      <c r="K3187" t="s">
        <v>23</v>
      </c>
      <c r="L3187">
        <v>3</v>
      </c>
      <c r="M3187" t="s">
        <v>45</v>
      </c>
      <c r="N3187">
        <v>7777</v>
      </c>
      <c r="O3187" t="s">
        <v>37</v>
      </c>
      <c r="P3187">
        <v>594</v>
      </c>
      <c r="T3187" s="3">
        <f t="shared" si="99"/>
        <v>100</v>
      </c>
      <c r="U3187" s="3">
        <f>IF(AND(R3187&lt;&gt;"_U",N3187&lt;&gt;9999,N3187&lt;&gt;999,L3187&lt;&gt;"Median"),IFERROR(VLOOKUP(A3187,'TA Total'!A:P,16,0),"."),".")</f>
        <v>594</v>
      </c>
    </row>
    <row r="3188" spans="1:21" x14ac:dyDescent="0.3">
      <c r="A3188" s="1" t="str">
        <f t="shared" si="98"/>
        <v>2018|Westland District|$50,001-$70,000</v>
      </c>
      <c r="B3188" t="s">
        <v>18</v>
      </c>
      <c r="C3188" t="s">
        <v>19</v>
      </c>
      <c r="D3188" t="s">
        <v>20</v>
      </c>
      <c r="E3188" t="s">
        <v>21</v>
      </c>
      <c r="F3188">
        <v>2018</v>
      </c>
      <c r="G3188">
        <v>2018</v>
      </c>
      <c r="H3188">
        <v>57</v>
      </c>
      <c r="I3188" t="s">
        <v>89</v>
      </c>
      <c r="J3188">
        <v>99</v>
      </c>
      <c r="K3188" t="s">
        <v>23</v>
      </c>
      <c r="L3188">
        <v>4</v>
      </c>
      <c r="M3188" t="s">
        <v>36</v>
      </c>
      <c r="N3188">
        <v>1</v>
      </c>
      <c r="O3188" t="s">
        <v>33</v>
      </c>
      <c r="P3188">
        <v>300</v>
      </c>
      <c r="T3188" s="3">
        <f t="shared" si="99"/>
        <v>55.87</v>
      </c>
      <c r="U3188" s="3">
        <f>IF(AND(R3188&lt;&gt;"_U",N3188&lt;&gt;9999,N3188&lt;&gt;999,L3188&lt;&gt;"Median"),IFERROR(VLOOKUP(A3188,'TA Total'!A:P,16,0),"."),".")</f>
        <v>537</v>
      </c>
    </row>
    <row r="3189" spans="1:21" x14ac:dyDescent="0.3">
      <c r="A3189" s="1" t="str">
        <f t="shared" si="98"/>
        <v>2018|Westland District|$50,001-$70,000</v>
      </c>
      <c r="B3189" t="s">
        <v>18</v>
      </c>
      <c r="C3189" t="s">
        <v>19</v>
      </c>
      <c r="D3189" t="s">
        <v>20</v>
      </c>
      <c r="E3189" t="s">
        <v>21</v>
      </c>
      <c r="F3189">
        <v>2018</v>
      </c>
      <c r="G3189">
        <v>2018</v>
      </c>
      <c r="H3189">
        <v>57</v>
      </c>
      <c r="I3189" t="s">
        <v>89</v>
      </c>
      <c r="J3189">
        <v>99</v>
      </c>
      <c r="K3189" t="s">
        <v>23</v>
      </c>
      <c r="L3189">
        <v>4</v>
      </c>
      <c r="M3189" t="s">
        <v>36</v>
      </c>
      <c r="N3189">
        <v>3</v>
      </c>
      <c r="O3189" t="s">
        <v>25</v>
      </c>
      <c r="P3189">
        <v>39</v>
      </c>
      <c r="T3189" s="3">
        <f t="shared" si="99"/>
        <v>7.26</v>
      </c>
      <c r="U3189" s="3">
        <f>IF(AND(R3189&lt;&gt;"_U",N3189&lt;&gt;9999,N3189&lt;&gt;999,L3189&lt;&gt;"Median"),IFERROR(VLOOKUP(A3189,'TA Total'!A:P,16,0),"."),".")</f>
        <v>537</v>
      </c>
    </row>
    <row r="3190" spans="1:21" x14ac:dyDescent="0.3">
      <c r="A3190" s="1" t="str">
        <f t="shared" si="98"/>
        <v>2018|Westland District|$50,001-$70,000</v>
      </c>
      <c r="B3190" t="s">
        <v>18</v>
      </c>
      <c r="C3190" t="s">
        <v>19</v>
      </c>
      <c r="D3190" t="s">
        <v>20</v>
      </c>
      <c r="E3190" t="s">
        <v>21</v>
      </c>
      <c r="F3190">
        <v>2018</v>
      </c>
      <c r="G3190">
        <v>2018</v>
      </c>
      <c r="H3190">
        <v>57</v>
      </c>
      <c r="I3190" t="s">
        <v>89</v>
      </c>
      <c r="J3190">
        <v>99</v>
      </c>
      <c r="K3190" t="s">
        <v>23</v>
      </c>
      <c r="L3190">
        <v>4</v>
      </c>
      <c r="M3190" t="s">
        <v>36</v>
      </c>
      <c r="N3190">
        <v>2</v>
      </c>
      <c r="O3190" t="s">
        <v>28</v>
      </c>
      <c r="P3190">
        <v>198</v>
      </c>
      <c r="T3190" s="3">
        <f t="shared" si="99"/>
        <v>36.869999999999997</v>
      </c>
      <c r="U3190" s="3">
        <f>IF(AND(R3190&lt;&gt;"_U",N3190&lt;&gt;9999,N3190&lt;&gt;999,L3190&lt;&gt;"Median"),IFERROR(VLOOKUP(A3190,'TA Total'!A:P,16,0),"."),".")</f>
        <v>537</v>
      </c>
    </row>
    <row r="3191" spans="1:21" x14ac:dyDescent="0.3">
      <c r="A3191" s="1" t="str">
        <f t="shared" si="98"/>
        <v>2018|Westland District|$50,001-$70,000</v>
      </c>
      <c r="B3191" t="s">
        <v>18</v>
      </c>
      <c r="C3191" t="s">
        <v>19</v>
      </c>
      <c r="D3191" t="s">
        <v>20</v>
      </c>
      <c r="E3191" t="s">
        <v>21</v>
      </c>
      <c r="F3191">
        <v>2018</v>
      </c>
      <c r="G3191">
        <v>2018</v>
      </c>
      <c r="H3191">
        <v>57</v>
      </c>
      <c r="I3191" t="s">
        <v>89</v>
      </c>
      <c r="J3191">
        <v>99</v>
      </c>
      <c r="K3191" t="s">
        <v>23</v>
      </c>
      <c r="L3191">
        <v>4</v>
      </c>
      <c r="M3191" t="s">
        <v>36</v>
      </c>
      <c r="N3191">
        <v>7777</v>
      </c>
      <c r="O3191" t="s">
        <v>37</v>
      </c>
      <c r="P3191">
        <v>537</v>
      </c>
      <c r="T3191" s="3">
        <f t="shared" si="99"/>
        <v>100</v>
      </c>
      <c r="U3191" s="3">
        <f>IF(AND(R3191&lt;&gt;"_U",N3191&lt;&gt;9999,N3191&lt;&gt;999,L3191&lt;&gt;"Median"),IFERROR(VLOOKUP(A3191,'TA Total'!A:P,16,0),"."),".")</f>
        <v>537</v>
      </c>
    </row>
    <row r="3192" spans="1:21" x14ac:dyDescent="0.3">
      <c r="A3192" s="1" t="str">
        <f t="shared" si="98"/>
        <v>2018|Westland District|$50,001-$70,000</v>
      </c>
      <c r="B3192" t="s">
        <v>18</v>
      </c>
      <c r="C3192" t="s">
        <v>19</v>
      </c>
      <c r="D3192" t="s">
        <v>20</v>
      </c>
      <c r="E3192" t="s">
        <v>21</v>
      </c>
      <c r="F3192">
        <v>2018</v>
      </c>
      <c r="G3192">
        <v>2018</v>
      </c>
      <c r="H3192">
        <v>57</v>
      </c>
      <c r="I3192" t="s">
        <v>89</v>
      </c>
      <c r="J3192">
        <v>99</v>
      </c>
      <c r="K3192" t="s">
        <v>23</v>
      </c>
      <c r="L3192">
        <v>4</v>
      </c>
      <c r="M3192" t="s">
        <v>36</v>
      </c>
      <c r="N3192">
        <v>9999</v>
      </c>
      <c r="O3192" t="s">
        <v>40</v>
      </c>
      <c r="P3192">
        <v>537</v>
      </c>
      <c r="T3192" s="3" t="str">
        <f t="shared" si="99"/>
        <v>.</v>
      </c>
      <c r="U3192" s="3" t="str">
        <f>IF(AND(R3192&lt;&gt;"_U",N3192&lt;&gt;9999,N3192&lt;&gt;999,L3192&lt;&gt;"Median"),IFERROR(VLOOKUP(A3192,'TA Total'!A:P,16,0),"."),".")</f>
        <v>.</v>
      </c>
    </row>
    <row r="3193" spans="1:21" x14ac:dyDescent="0.3">
      <c r="A3193" s="1" t="str">
        <f t="shared" si="98"/>
        <v>2018|Westland District|$50,001-$70,000</v>
      </c>
      <c r="B3193" t="s">
        <v>18</v>
      </c>
      <c r="C3193" t="s">
        <v>19</v>
      </c>
      <c r="D3193" t="s">
        <v>20</v>
      </c>
      <c r="E3193" t="s">
        <v>21</v>
      </c>
      <c r="F3193">
        <v>2018</v>
      </c>
      <c r="G3193">
        <v>2018</v>
      </c>
      <c r="H3193">
        <v>57</v>
      </c>
      <c r="I3193" t="s">
        <v>89</v>
      </c>
      <c r="J3193">
        <v>99</v>
      </c>
      <c r="K3193" t="s">
        <v>23</v>
      </c>
      <c r="L3193">
        <v>4</v>
      </c>
      <c r="M3193" t="s">
        <v>36</v>
      </c>
      <c r="N3193">
        <v>999</v>
      </c>
      <c r="O3193" t="s">
        <v>42</v>
      </c>
      <c r="P3193">
        <v>0</v>
      </c>
      <c r="T3193" s="3" t="str">
        <f t="shared" si="99"/>
        <v>.</v>
      </c>
      <c r="U3193" s="3" t="str">
        <f>IF(AND(R3193&lt;&gt;"_U",N3193&lt;&gt;9999,N3193&lt;&gt;999,L3193&lt;&gt;"Median"),IFERROR(VLOOKUP(A3193,'TA Total'!A:P,16,0),"."),".")</f>
        <v>.</v>
      </c>
    </row>
    <row r="3194" spans="1:21" x14ac:dyDescent="0.3">
      <c r="A3194" s="1" t="str">
        <f t="shared" si="98"/>
        <v>2018|Westland District|$70,001-$100,000</v>
      </c>
      <c r="B3194" t="s">
        <v>18</v>
      </c>
      <c r="C3194" t="s">
        <v>19</v>
      </c>
      <c r="D3194" t="s">
        <v>20</v>
      </c>
      <c r="E3194" t="s">
        <v>21</v>
      </c>
      <c r="F3194">
        <v>2018</v>
      </c>
      <c r="G3194">
        <v>2018</v>
      </c>
      <c r="H3194">
        <v>57</v>
      </c>
      <c r="I3194" t="s">
        <v>89</v>
      </c>
      <c r="J3194">
        <v>99</v>
      </c>
      <c r="K3194" t="s">
        <v>23</v>
      </c>
      <c r="L3194">
        <v>5</v>
      </c>
      <c r="M3194" t="s">
        <v>58</v>
      </c>
      <c r="N3194">
        <v>9999</v>
      </c>
      <c r="O3194" t="s">
        <v>40</v>
      </c>
      <c r="P3194">
        <v>591</v>
      </c>
      <c r="T3194" s="3" t="str">
        <f t="shared" si="99"/>
        <v>.</v>
      </c>
      <c r="U3194" s="3" t="str">
        <f>IF(AND(R3194&lt;&gt;"_U",N3194&lt;&gt;9999,N3194&lt;&gt;999,L3194&lt;&gt;"Median"),IFERROR(VLOOKUP(A3194,'TA Total'!A:P,16,0),"."),".")</f>
        <v>.</v>
      </c>
    </row>
    <row r="3195" spans="1:21" x14ac:dyDescent="0.3">
      <c r="A3195" s="1" t="str">
        <f t="shared" si="98"/>
        <v>2018|Westland District|$70,001-$100,000</v>
      </c>
      <c r="B3195" t="s">
        <v>18</v>
      </c>
      <c r="C3195" t="s">
        <v>19</v>
      </c>
      <c r="D3195" t="s">
        <v>20</v>
      </c>
      <c r="E3195" t="s">
        <v>21</v>
      </c>
      <c r="F3195">
        <v>2018</v>
      </c>
      <c r="G3195">
        <v>2018</v>
      </c>
      <c r="H3195">
        <v>57</v>
      </c>
      <c r="I3195" t="s">
        <v>89</v>
      </c>
      <c r="J3195">
        <v>99</v>
      </c>
      <c r="K3195" t="s">
        <v>23</v>
      </c>
      <c r="L3195">
        <v>5</v>
      </c>
      <c r="M3195" t="s">
        <v>58</v>
      </c>
      <c r="N3195">
        <v>999</v>
      </c>
      <c r="O3195" t="s">
        <v>42</v>
      </c>
      <c r="P3195">
        <v>0</v>
      </c>
      <c r="T3195" s="3" t="str">
        <f t="shared" si="99"/>
        <v>.</v>
      </c>
      <c r="U3195" s="3" t="str">
        <f>IF(AND(R3195&lt;&gt;"_U",N3195&lt;&gt;9999,N3195&lt;&gt;999,L3195&lt;&gt;"Median"),IFERROR(VLOOKUP(A3195,'TA Total'!A:P,16,0),"."),".")</f>
        <v>.</v>
      </c>
    </row>
    <row r="3196" spans="1:21" x14ac:dyDescent="0.3">
      <c r="A3196" s="1" t="str">
        <f t="shared" si="98"/>
        <v>2018|Westland District|$70,001-$100,000</v>
      </c>
      <c r="B3196" t="s">
        <v>18</v>
      </c>
      <c r="C3196" t="s">
        <v>19</v>
      </c>
      <c r="D3196" t="s">
        <v>20</v>
      </c>
      <c r="E3196" t="s">
        <v>21</v>
      </c>
      <c r="F3196">
        <v>2018</v>
      </c>
      <c r="G3196">
        <v>2018</v>
      </c>
      <c r="H3196">
        <v>57</v>
      </c>
      <c r="I3196" t="s">
        <v>89</v>
      </c>
      <c r="J3196">
        <v>99</v>
      </c>
      <c r="K3196" t="s">
        <v>23</v>
      </c>
      <c r="L3196">
        <v>5</v>
      </c>
      <c r="M3196" t="s">
        <v>58</v>
      </c>
      <c r="N3196">
        <v>1</v>
      </c>
      <c r="O3196" t="s">
        <v>33</v>
      </c>
      <c r="P3196">
        <v>390</v>
      </c>
      <c r="T3196" s="3">
        <f t="shared" si="99"/>
        <v>65.989999999999995</v>
      </c>
      <c r="U3196" s="3">
        <f>IF(AND(R3196&lt;&gt;"_U",N3196&lt;&gt;9999,N3196&lt;&gt;999,L3196&lt;&gt;"Median"),IFERROR(VLOOKUP(A3196,'TA Total'!A:P,16,0),"."),".")</f>
        <v>591</v>
      </c>
    </row>
    <row r="3197" spans="1:21" x14ac:dyDescent="0.3">
      <c r="A3197" s="1" t="str">
        <f t="shared" si="98"/>
        <v>2018|Westland District|$70,001-$100,000</v>
      </c>
      <c r="B3197" t="s">
        <v>18</v>
      </c>
      <c r="C3197" t="s">
        <v>19</v>
      </c>
      <c r="D3197" t="s">
        <v>20</v>
      </c>
      <c r="E3197" t="s">
        <v>21</v>
      </c>
      <c r="F3197">
        <v>2018</v>
      </c>
      <c r="G3197">
        <v>2018</v>
      </c>
      <c r="H3197">
        <v>57</v>
      </c>
      <c r="I3197" t="s">
        <v>89</v>
      </c>
      <c r="J3197">
        <v>99</v>
      </c>
      <c r="K3197" t="s">
        <v>23</v>
      </c>
      <c r="L3197">
        <v>5</v>
      </c>
      <c r="M3197" t="s">
        <v>58</v>
      </c>
      <c r="N3197">
        <v>2</v>
      </c>
      <c r="O3197" t="s">
        <v>28</v>
      </c>
      <c r="P3197">
        <v>162</v>
      </c>
      <c r="T3197" s="3">
        <f t="shared" si="99"/>
        <v>27.41</v>
      </c>
      <c r="U3197" s="3">
        <f>IF(AND(R3197&lt;&gt;"_U",N3197&lt;&gt;9999,N3197&lt;&gt;999,L3197&lt;&gt;"Median"),IFERROR(VLOOKUP(A3197,'TA Total'!A:P,16,0),"."),".")</f>
        <v>591</v>
      </c>
    </row>
    <row r="3198" spans="1:21" x14ac:dyDescent="0.3">
      <c r="A3198" s="1" t="str">
        <f t="shared" si="98"/>
        <v>2018|Westland District|$70,001-$100,000</v>
      </c>
      <c r="B3198" t="s">
        <v>18</v>
      </c>
      <c r="C3198" t="s">
        <v>19</v>
      </c>
      <c r="D3198" t="s">
        <v>20</v>
      </c>
      <c r="E3198" t="s">
        <v>21</v>
      </c>
      <c r="F3198">
        <v>2018</v>
      </c>
      <c r="G3198">
        <v>2018</v>
      </c>
      <c r="H3198">
        <v>57</v>
      </c>
      <c r="I3198" t="s">
        <v>89</v>
      </c>
      <c r="J3198">
        <v>99</v>
      </c>
      <c r="K3198" t="s">
        <v>23</v>
      </c>
      <c r="L3198">
        <v>5</v>
      </c>
      <c r="M3198" t="s">
        <v>58</v>
      </c>
      <c r="N3198">
        <v>3</v>
      </c>
      <c r="O3198" t="s">
        <v>25</v>
      </c>
      <c r="P3198">
        <v>39</v>
      </c>
      <c r="T3198" s="3">
        <f t="shared" si="99"/>
        <v>6.6</v>
      </c>
      <c r="U3198" s="3">
        <f>IF(AND(R3198&lt;&gt;"_U",N3198&lt;&gt;9999,N3198&lt;&gt;999,L3198&lt;&gt;"Median"),IFERROR(VLOOKUP(A3198,'TA Total'!A:P,16,0),"."),".")</f>
        <v>591</v>
      </c>
    </row>
    <row r="3199" spans="1:21" x14ac:dyDescent="0.3">
      <c r="A3199" s="1" t="str">
        <f t="shared" si="98"/>
        <v>2018|Westland District|$70,001-$100,000</v>
      </c>
      <c r="B3199" t="s">
        <v>18</v>
      </c>
      <c r="C3199" t="s">
        <v>19</v>
      </c>
      <c r="D3199" t="s">
        <v>20</v>
      </c>
      <c r="E3199" t="s">
        <v>21</v>
      </c>
      <c r="F3199">
        <v>2018</v>
      </c>
      <c r="G3199">
        <v>2018</v>
      </c>
      <c r="H3199">
        <v>57</v>
      </c>
      <c r="I3199" t="s">
        <v>89</v>
      </c>
      <c r="J3199">
        <v>99</v>
      </c>
      <c r="K3199" t="s">
        <v>23</v>
      </c>
      <c r="L3199">
        <v>5</v>
      </c>
      <c r="M3199" t="s">
        <v>58</v>
      </c>
      <c r="N3199">
        <v>7777</v>
      </c>
      <c r="O3199" t="s">
        <v>37</v>
      </c>
      <c r="P3199">
        <v>591</v>
      </c>
      <c r="T3199" s="3">
        <f t="shared" si="99"/>
        <v>100</v>
      </c>
      <c r="U3199" s="3">
        <f>IF(AND(R3199&lt;&gt;"_U",N3199&lt;&gt;9999,N3199&lt;&gt;999,L3199&lt;&gt;"Median"),IFERROR(VLOOKUP(A3199,'TA Total'!A:P,16,0),"."),".")</f>
        <v>591</v>
      </c>
    </row>
    <row r="3200" spans="1:21" x14ac:dyDescent="0.3">
      <c r="A3200" s="1" t="str">
        <f t="shared" si="98"/>
        <v>2018|Westland District|$100,001-$150,000</v>
      </c>
      <c r="B3200" t="s">
        <v>18</v>
      </c>
      <c r="C3200" t="s">
        <v>19</v>
      </c>
      <c r="D3200" t="s">
        <v>20</v>
      </c>
      <c r="E3200" t="s">
        <v>21</v>
      </c>
      <c r="F3200">
        <v>2018</v>
      </c>
      <c r="G3200">
        <v>2018</v>
      </c>
      <c r="H3200">
        <v>57</v>
      </c>
      <c r="I3200" t="s">
        <v>89</v>
      </c>
      <c r="J3200">
        <v>99</v>
      </c>
      <c r="K3200" t="s">
        <v>23</v>
      </c>
      <c r="L3200">
        <v>6</v>
      </c>
      <c r="M3200" t="s">
        <v>59</v>
      </c>
      <c r="N3200">
        <v>999</v>
      </c>
      <c r="O3200" t="s">
        <v>42</v>
      </c>
      <c r="P3200">
        <v>0</v>
      </c>
      <c r="T3200" s="3" t="str">
        <f t="shared" si="99"/>
        <v>.</v>
      </c>
      <c r="U3200" s="3" t="str">
        <f>IF(AND(R3200&lt;&gt;"_U",N3200&lt;&gt;9999,N3200&lt;&gt;999,L3200&lt;&gt;"Median"),IFERROR(VLOOKUP(A3200,'TA Total'!A:P,16,0),"."),".")</f>
        <v>.</v>
      </c>
    </row>
    <row r="3201" spans="1:21" x14ac:dyDescent="0.3">
      <c r="A3201" s="1" t="str">
        <f t="shared" si="98"/>
        <v>2018|Westland District|$100,001-$150,000</v>
      </c>
      <c r="B3201" t="s">
        <v>18</v>
      </c>
      <c r="C3201" t="s">
        <v>19</v>
      </c>
      <c r="D3201" t="s">
        <v>20</v>
      </c>
      <c r="E3201" t="s">
        <v>21</v>
      </c>
      <c r="F3201">
        <v>2018</v>
      </c>
      <c r="G3201">
        <v>2018</v>
      </c>
      <c r="H3201">
        <v>57</v>
      </c>
      <c r="I3201" t="s">
        <v>89</v>
      </c>
      <c r="J3201">
        <v>99</v>
      </c>
      <c r="K3201" t="s">
        <v>23</v>
      </c>
      <c r="L3201">
        <v>6</v>
      </c>
      <c r="M3201" t="s">
        <v>59</v>
      </c>
      <c r="N3201">
        <v>7777</v>
      </c>
      <c r="O3201" t="s">
        <v>37</v>
      </c>
      <c r="P3201">
        <v>525</v>
      </c>
      <c r="T3201" s="3">
        <f t="shared" si="99"/>
        <v>100</v>
      </c>
      <c r="U3201" s="3">
        <f>IF(AND(R3201&lt;&gt;"_U",N3201&lt;&gt;9999,N3201&lt;&gt;999,L3201&lt;&gt;"Median"),IFERROR(VLOOKUP(A3201,'TA Total'!A:P,16,0),"."),".")</f>
        <v>525</v>
      </c>
    </row>
    <row r="3202" spans="1:21" x14ac:dyDescent="0.3">
      <c r="A3202" s="1" t="str">
        <f t="shared" si="98"/>
        <v>2018|Westland District|$100,001-$150,000</v>
      </c>
      <c r="B3202" t="s">
        <v>18</v>
      </c>
      <c r="C3202" t="s">
        <v>19</v>
      </c>
      <c r="D3202" t="s">
        <v>20</v>
      </c>
      <c r="E3202" t="s">
        <v>21</v>
      </c>
      <c r="F3202">
        <v>2018</v>
      </c>
      <c r="G3202">
        <v>2018</v>
      </c>
      <c r="H3202">
        <v>57</v>
      </c>
      <c r="I3202" t="s">
        <v>89</v>
      </c>
      <c r="J3202">
        <v>99</v>
      </c>
      <c r="K3202" t="s">
        <v>23</v>
      </c>
      <c r="L3202">
        <v>6</v>
      </c>
      <c r="M3202" t="s">
        <v>59</v>
      </c>
      <c r="N3202">
        <v>1</v>
      </c>
      <c r="O3202" t="s">
        <v>33</v>
      </c>
      <c r="P3202">
        <v>348</v>
      </c>
      <c r="T3202" s="3">
        <f t="shared" si="99"/>
        <v>66.290000000000006</v>
      </c>
      <c r="U3202" s="3">
        <f>IF(AND(R3202&lt;&gt;"_U",N3202&lt;&gt;9999,N3202&lt;&gt;999,L3202&lt;&gt;"Median"),IFERROR(VLOOKUP(A3202,'TA Total'!A:P,16,0),"."),".")</f>
        <v>525</v>
      </c>
    </row>
    <row r="3203" spans="1:21" x14ac:dyDescent="0.3">
      <c r="A3203" s="1" t="str">
        <f t="shared" ref="A3203:A3266" si="100">G3203&amp;"|"&amp;I3203&amp;"|"&amp;M3203</f>
        <v>2018|Westland District|$100,001-$150,000</v>
      </c>
      <c r="B3203" t="s">
        <v>18</v>
      </c>
      <c r="C3203" t="s">
        <v>19</v>
      </c>
      <c r="D3203" t="s">
        <v>20</v>
      </c>
      <c r="E3203" t="s">
        <v>21</v>
      </c>
      <c r="F3203">
        <v>2018</v>
      </c>
      <c r="G3203">
        <v>2018</v>
      </c>
      <c r="H3203">
        <v>57</v>
      </c>
      <c r="I3203" t="s">
        <v>89</v>
      </c>
      <c r="J3203">
        <v>99</v>
      </c>
      <c r="K3203" t="s">
        <v>23</v>
      </c>
      <c r="L3203">
        <v>6</v>
      </c>
      <c r="M3203" t="s">
        <v>59</v>
      </c>
      <c r="N3203">
        <v>9999</v>
      </c>
      <c r="O3203" t="s">
        <v>40</v>
      </c>
      <c r="P3203">
        <v>525</v>
      </c>
      <c r="T3203" s="3" t="str">
        <f t="shared" ref="T3203:T3266" si="101">IF(AND(R3203&lt;&gt;"_U",R3203&lt;&gt;"c",N3203&lt;&gt;999,N3203&lt;&gt;9999,L3203&lt;&gt;"Median"),IFERROR((ROUND(P3203/U3203*100,2)),"."),".")</f>
        <v>.</v>
      </c>
      <c r="U3203" s="3" t="str">
        <f>IF(AND(R3203&lt;&gt;"_U",N3203&lt;&gt;9999,N3203&lt;&gt;999,L3203&lt;&gt;"Median"),IFERROR(VLOOKUP(A3203,'TA Total'!A:P,16,0),"."),".")</f>
        <v>.</v>
      </c>
    </row>
    <row r="3204" spans="1:21" x14ac:dyDescent="0.3">
      <c r="A3204" s="1" t="str">
        <f t="shared" si="100"/>
        <v>2018|Westland District|$100,001-$150,000</v>
      </c>
      <c r="B3204" t="s">
        <v>18</v>
      </c>
      <c r="C3204" t="s">
        <v>19</v>
      </c>
      <c r="D3204" t="s">
        <v>20</v>
      </c>
      <c r="E3204" t="s">
        <v>21</v>
      </c>
      <c r="F3204">
        <v>2018</v>
      </c>
      <c r="G3204">
        <v>2018</v>
      </c>
      <c r="H3204">
        <v>57</v>
      </c>
      <c r="I3204" t="s">
        <v>89</v>
      </c>
      <c r="J3204">
        <v>99</v>
      </c>
      <c r="K3204" t="s">
        <v>23</v>
      </c>
      <c r="L3204">
        <v>6</v>
      </c>
      <c r="M3204" t="s">
        <v>59</v>
      </c>
      <c r="N3204">
        <v>2</v>
      </c>
      <c r="O3204" t="s">
        <v>28</v>
      </c>
      <c r="P3204">
        <v>132</v>
      </c>
      <c r="T3204" s="3">
        <f t="shared" si="101"/>
        <v>25.14</v>
      </c>
      <c r="U3204" s="3">
        <f>IF(AND(R3204&lt;&gt;"_U",N3204&lt;&gt;9999,N3204&lt;&gt;999,L3204&lt;&gt;"Median"),IFERROR(VLOOKUP(A3204,'TA Total'!A:P,16,0),"."),".")</f>
        <v>525</v>
      </c>
    </row>
    <row r="3205" spans="1:21" x14ac:dyDescent="0.3">
      <c r="A3205" s="1" t="str">
        <f t="shared" si="100"/>
        <v>2018|Westland District|$100,001-$150,000</v>
      </c>
      <c r="B3205" t="s">
        <v>18</v>
      </c>
      <c r="C3205" t="s">
        <v>19</v>
      </c>
      <c r="D3205" t="s">
        <v>20</v>
      </c>
      <c r="E3205" t="s">
        <v>21</v>
      </c>
      <c r="F3205">
        <v>2018</v>
      </c>
      <c r="G3205">
        <v>2018</v>
      </c>
      <c r="H3205">
        <v>57</v>
      </c>
      <c r="I3205" t="s">
        <v>89</v>
      </c>
      <c r="J3205">
        <v>99</v>
      </c>
      <c r="K3205" t="s">
        <v>23</v>
      </c>
      <c r="L3205">
        <v>6</v>
      </c>
      <c r="M3205" t="s">
        <v>59</v>
      </c>
      <c r="N3205">
        <v>3</v>
      </c>
      <c r="O3205" t="s">
        <v>25</v>
      </c>
      <c r="P3205">
        <v>45</v>
      </c>
      <c r="T3205" s="3">
        <f t="shared" si="101"/>
        <v>8.57</v>
      </c>
      <c r="U3205" s="3">
        <f>IF(AND(R3205&lt;&gt;"_U",N3205&lt;&gt;9999,N3205&lt;&gt;999,L3205&lt;&gt;"Median"),IFERROR(VLOOKUP(A3205,'TA Total'!A:P,16,0),"."),".")</f>
        <v>525</v>
      </c>
    </row>
    <row r="3206" spans="1:21" x14ac:dyDescent="0.3">
      <c r="A3206" s="1" t="str">
        <f t="shared" si="100"/>
        <v>2018|Westland District|$150,001-$200,000</v>
      </c>
      <c r="B3206" t="s">
        <v>18</v>
      </c>
      <c r="C3206" t="s">
        <v>19</v>
      </c>
      <c r="D3206" t="s">
        <v>20</v>
      </c>
      <c r="E3206" t="s">
        <v>21</v>
      </c>
      <c r="F3206">
        <v>2018</v>
      </c>
      <c r="G3206">
        <v>2018</v>
      </c>
      <c r="H3206">
        <v>57</v>
      </c>
      <c r="I3206" t="s">
        <v>89</v>
      </c>
      <c r="J3206">
        <v>99</v>
      </c>
      <c r="K3206" t="s">
        <v>23</v>
      </c>
      <c r="L3206">
        <v>7</v>
      </c>
      <c r="M3206" t="s">
        <v>43</v>
      </c>
      <c r="N3206">
        <v>3</v>
      </c>
      <c r="O3206" t="s">
        <v>25</v>
      </c>
      <c r="P3206">
        <v>30</v>
      </c>
      <c r="T3206" s="3">
        <f t="shared" si="101"/>
        <v>12.2</v>
      </c>
      <c r="U3206" s="3">
        <f>IF(AND(R3206&lt;&gt;"_U",N3206&lt;&gt;9999,N3206&lt;&gt;999,L3206&lt;&gt;"Median"),IFERROR(VLOOKUP(A3206,'TA Total'!A:P,16,0),"."),".")</f>
        <v>246</v>
      </c>
    </row>
    <row r="3207" spans="1:21" x14ac:dyDescent="0.3">
      <c r="A3207" s="1" t="str">
        <f t="shared" si="100"/>
        <v>2018|Westland District|$150,001-$200,000</v>
      </c>
      <c r="B3207" t="s">
        <v>18</v>
      </c>
      <c r="C3207" t="s">
        <v>19</v>
      </c>
      <c r="D3207" t="s">
        <v>20</v>
      </c>
      <c r="E3207" t="s">
        <v>21</v>
      </c>
      <c r="F3207">
        <v>2018</v>
      </c>
      <c r="G3207">
        <v>2018</v>
      </c>
      <c r="H3207">
        <v>57</v>
      </c>
      <c r="I3207" t="s">
        <v>89</v>
      </c>
      <c r="J3207">
        <v>99</v>
      </c>
      <c r="K3207" t="s">
        <v>23</v>
      </c>
      <c r="L3207">
        <v>7</v>
      </c>
      <c r="M3207" t="s">
        <v>43</v>
      </c>
      <c r="N3207">
        <v>1</v>
      </c>
      <c r="O3207" t="s">
        <v>33</v>
      </c>
      <c r="P3207">
        <v>162</v>
      </c>
      <c r="T3207" s="3">
        <f t="shared" si="101"/>
        <v>65.849999999999994</v>
      </c>
      <c r="U3207" s="3">
        <f>IF(AND(R3207&lt;&gt;"_U",N3207&lt;&gt;9999,N3207&lt;&gt;999,L3207&lt;&gt;"Median"),IFERROR(VLOOKUP(A3207,'TA Total'!A:P,16,0),"."),".")</f>
        <v>246</v>
      </c>
    </row>
    <row r="3208" spans="1:21" x14ac:dyDescent="0.3">
      <c r="A3208" s="1" t="str">
        <f t="shared" si="100"/>
        <v>2018|Westland District|$150,001-$200,000</v>
      </c>
      <c r="B3208" t="s">
        <v>18</v>
      </c>
      <c r="C3208" t="s">
        <v>19</v>
      </c>
      <c r="D3208" t="s">
        <v>20</v>
      </c>
      <c r="E3208" t="s">
        <v>21</v>
      </c>
      <c r="F3208">
        <v>2018</v>
      </c>
      <c r="G3208">
        <v>2018</v>
      </c>
      <c r="H3208">
        <v>57</v>
      </c>
      <c r="I3208" t="s">
        <v>89</v>
      </c>
      <c r="J3208">
        <v>99</v>
      </c>
      <c r="K3208" t="s">
        <v>23</v>
      </c>
      <c r="L3208">
        <v>7</v>
      </c>
      <c r="M3208" t="s">
        <v>43</v>
      </c>
      <c r="N3208">
        <v>999</v>
      </c>
      <c r="O3208" t="s">
        <v>42</v>
      </c>
      <c r="P3208">
        <v>0</v>
      </c>
      <c r="T3208" s="3" t="str">
        <f t="shared" si="101"/>
        <v>.</v>
      </c>
      <c r="U3208" s="3" t="str">
        <f>IF(AND(R3208&lt;&gt;"_U",N3208&lt;&gt;9999,N3208&lt;&gt;999,L3208&lt;&gt;"Median"),IFERROR(VLOOKUP(A3208,'TA Total'!A:P,16,0),"."),".")</f>
        <v>.</v>
      </c>
    </row>
    <row r="3209" spans="1:21" x14ac:dyDescent="0.3">
      <c r="A3209" s="1" t="str">
        <f t="shared" si="100"/>
        <v>2018|Westland District|$150,001-$200,000</v>
      </c>
      <c r="B3209" t="s">
        <v>18</v>
      </c>
      <c r="C3209" t="s">
        <v>19</v>
      </c>
      <c r="D3209" t="s">
        <v>20</v>
      </c>
      <c r="E3209" t="s">
        <v>21</v>
      </c>
      <c r="F3209">
        <v>2018</v>
      </c>
      <c r="G3209">
        <v>2018</v>
      </c>
      <c r="H3209">
        <v>57</v>
      </c>
      <c r="I3209" t="s">
        <v>89</v>
      </c>
      <c r="J3209">
        <v>99</v>
      </c>
      <c r="K3209" t="s">
        <v>23</v>
      </c>
      <c r="L3209">
        <v>7</v>
      </c>
      <c r="M3209" t="s">
        <v>43</v>
      </c>
      <c r="N3209">
        <v>7777</v>
      </c>
      <c r="O3209" t="s">
        <v>37</v>
      </c>
      <c r="P3209">
        <v>246</v>
      </c>
      <c r="T3209" s="3">
        <f t="shared" si="101"/>
        <v>100</v>
      </c>
      <c r="U3209" s="3">
        <f>IF(AND(R3209&lt;&gt;"_U",N3209&lt;&gt;9999,N3209&lt;&gt;999,L3209&lt;&gt;"Median"),IFERROR(VLOOKUP(A3209,'TA Total'!A:P,16,0),"."),".")</f>
        <v>246</v>
      </c>
    </row>
    <row r="3210" spans="1:21" x14ac:dyDescent="0.3">
      <c r="A3210" s="1" t="str">
        <f t="shared" si="100"/>
        <v>2018|Westland District|$150,001-$200,000</v>
      </c>
      <c r="B3210" t="s">
        <v>18</v>
      </c>
      <c r="C3210" t="s">
        <v>19</v>
      </c>
      <c r="D3210" t="s">
        <v>20</v>
      </c>
      <c r="E3210" t="s">
        <v>21</v>
      </c>
      <c r="F3210">
        <v>2018</v>
      </c>
      <c r="G3210">
        <v>2018</v>
      </c>
      <c r="H3210">
        <v>57</v>
      </c>
      <c r="I3210" t="s">
        <v>89</v>
      </c>
      <c r="J3210">
        <v>99</v>
      </c>
      <c r="K3210" t="s">
        <v>23</v>
      </c>
      <c r="L3210">
        <v>7</v>
      </c>
      <c r="M3210" t="s">
        <v>43</v>
      </c>
      <c r="N3210">
        <v>9999</v>
      </c>
      <c r="O3210" t="s">
        <v>40</v>
      </c>
      <c r="P3210">
        <v>246</v>
      </c>
      <c r="T3210" s="3" t="str">
        <f t="shared" si="101"/>
        <v>.</v>
      </c>
      <c r="U3210" s="3" t="str">
        <f>IF(AND(R3210&lt;&gt;"_U",N3210&lt;&gt;9999,N3210&lt;&gt;999,L3210&lt;&gt;"Median"),IFERROR(VLOOKUP(A3210,'TA Total'!A:P,16,0),"."),".")</f>
        <v>.</v>
      </c>
    </row>
    <row r="3211" spans="1:21" x14ac:dyDescent="0.3">
      <c r="A3211" s="1" t="str">
        <f t="shared" si="100"/>
        <v>2018|Westland District|$150,001-$200,000</v>
      </c>
      <c r="B3211" t="s">
        <v>18</v>
      </c>
      <c r="C3211" t="s">
        <v>19</v>
      </c>
      <c r="D3211" t="s">
        <v>20</v>
      </c>
      <c r="E3211" t="s">
        <v>21</v>
      </c>
      <c r="F3211">
        <v>2018</v>
      </c>
      <c r="G3211">
        <v>2018</v>
      </c>
      <c r="H3211">
        <v>57</v>
      </c>
      <c r="I3211" t="s">
        <v>89</v>
      </c>
      <c r="J3211">
        <v>99</v>
      </c>
      <c r="K3211" t="s">
        <v>23</v>
      </c>
      <c r="L3211">
        <v>7</v>
      </c>
      <c r="M3211" t="s">
        <v>43</v>
      </c>
      <c r="N3211">
        <v>2</v>
      </c>
      <c r="O3211" t="s">
        <v>28</v>
      </c>
      <c r="P3211">
        <v>54</v>
      </c>
      <c r="T3211" s="3">
        <f t="shared" si="101"/>
        <v>21.95</v>
      </c>
      <c r="U3211" s="3">
        <f>IF(AND(R3211&lt;&gt;"_U",N3211&lt;&gt;9999,N3211&lt;&gt;999,L3211&lt;&gt;"Median"),IFERROR(VLOOKUP(A3211,'TA Total'!A:P,16,0),"."),".")</f>
        <v>246</v>
      </c>
    </row>
    <row r="3212" spans="1:21" x14ac:dyDescent="0.3">
      <c r="A3212" s="1" t="str">
        <f t="shared" si="100"/>
        <v>2018|Westland District|$200,001 or more</v>
      </c>
      <c r="B3212" t="s">
        <v>18</v>
      </c>
      <c r="C3212" t="s">
        <v>19</v>
      </c>
      <c r="D3212" t="s">
        <v>20</v>
      </c>
      <c r="E3212" t="s">
        <v>21</v>
      </c>
      <c r="F3212">
        <v>2018</v>
      </c>
      <c r="G3212">
        <v>2018</v>
      </c>
      <c r="H3212">
        <v>57</v>
      </c>
      <c r="I3212" t="s">
        <v>89</v>
      </c>
      <c r="J3212">
        <v>99</v>
      </c>
      <c r="K3212" t="s">
        <v>23</v>
      </c>
      <c r="L3212">
        <v>8</v>
      </c>
      <c r="M3212" t="s">
        <v>27</v>
      </c>
      <c r="N3212">
        <v>1</v>
      </c>
      <c r="O3212" t="s">
        <v>33</v>
      </c>
      <c r="R3212" t="s">
        <v>29</v>
      </c>
      <c r="S3212" t="s">
        <v>30</v>
      </c>
      <c r="T3212" s="3" t="str">
        <f t="shared" si="101"/>
        <v>.</v>
      </c>
      <c r="U3212" s="3" t="str">
        <f>IF(AND(R3212&lt;&gt;"_U",N3212&lt;&gt;9999,N3212&lt;&gt;999,L3212&lt;&gt;"Median"),IFERROR(VLOOKUP(A3212,'TA Total'!A:P,16,0),"."),".")</f>
        <v>.</v>
      </c>
    </row>
    <row r="3213" spans="1:21" x14ac:dyDescent="0.3">
      <c r="A3213" s="1" t="str">
        <f t="shared" si="100"/>
        <v>2018|Westland District|$200,001 or more</v>
      </c>
      <c r="B3213" t="s">
        <v>18</v>
      </c>
      <c r="C3213" t="s">
        <v>19</v>
      </c>
      <c r="D3213" t="s">
        <v>20</v>
      </c>
      <c r="E3213" t="s">
        <v>21</v>
      </c>
      <c r="F3213">
        <v>2018</v>
      </c>
      <c r="G3213">
        <v>2018</v>
      </c>
      <c r="H3213">
        <v>57</v>
      </c>
      <c r="I3213" t="s">
        <v>89</v>
      </c>
      <c r="J3213">
        <v>99</v>
      </c>
      <c r="K3213" t="s">
        <v>23</v>
      </c>
      <c r="L3213">
        <v>8</v>
      </c>
      <c r="M3213" t="s">
        <v>27</v>
      </c>
      <c r="N3213">
        <v>2</v>
      </c>
      <c r="O3213" t="s">
        <v>28</v>
      </c>
      <c r="R3213" t="s">
        <v>29</v>
      </c>
      <c r="S3213" t="s">
        <v>30</v>
      </c>
      <c r="T3213" s="3" t="str">
        <f t="shared" si="101"/>
        <v>.</v>
      </c>
      <c r="U3213" s="3" t="str">
        <f>IF(AND(R3213&lt;&gt;"_U",N3213&lt;&gt;9999,N3213&lt;&gt;999,L3213&lt;&gt;"Median"),IFERROR(VLOOKUP(A3213,'TA Total'!A:P,16,0),"."),".")</f>
        <v>.</v>
      </c>
    </row>
    <row r="3214" spans="1:21" x14ac:dyDescent="0.3">
      <c r="A3214" s="1" t="str">
        <f t="shared" si="100"/>
        <v>2018|Westland District|$200,001 or more</v>
      </c>
      <c r="B3214" t="s">
        <v>18</v>
      </c>
      <c r="C3214" t="s">
        <v>19</v>
      </c>
      <c r="D3214" t="s">
        <v>20</v>
      </c>
      <c r="E3214" t="s">
        <v>21</v>
      </c>
      <c r="F3214">
        <v>2018</v>
      </c>
      <c r="G3214">
        <v>2018</v>
      </c>
      <c r="H3214">
        <v>57</v>
      </c>
      <c r="I3214" t="s">
        <v>89</v>
      </c>
      <c r="J3214">
        <v>99</v>
      </c>
      <c r="K3214" t="s">
        <v>23</v>
      </c>
      <c r="L3214">
        <v>8</v>
      </c>
      <c r="M3214" t="s">
        <v>27</v>
      </c>
      <c r="N3214">
        <v>9999</v>
      </c>
      <c r="O3214" t="s">
        <v>40</v>
      </c>
      <c r="R3214" t="s">
        <v>29</v>
      </c>
      <c r="S3214" t="s">
        <v>30</v>
      </c>
      <c r="T3214" s="3" t="str">
        <f t="shared" si="101"/>
        <v>.</v>
      </c>
      <c r="U3214" s="3" t="str">
        <f>IF(AND(R3214&lt;&gt;"_U",N3214&lt;&gt;9999,N3214&lt;&gt;999,L3214&lt;&gt;"Median"),IFERROR(VLOOKUP(A3214,'TA Total'!A:P,16,0),"."),".")</f>
        <v>.</v>
      </c>
    </row>
    <row r="3215" spans="1:21" x14ac:dyDescent="0.3">
      <c r="A3215" s="1" t="str">
        <f t="shared" si="100"/>
        <v>2018|Westland District|$200,001 or more</v>
      </c>
      <c r="B3215" t="s">
        <v>18</v>
      </c>
      <c r="C3215" t="s">
        <v>19</v>
      </c>
      <c r="D3215" t="s">
        <v>20</v>
      </c>
      <c r="E3215" t="s">
        <v>21</v>
      </c>
      <c r="F3215">
        <v>2018</v>
      </c>
      <c r="G3215">
        <v>2018</v>
      </c>
      <c r="H3215">
        <v>57</v>
      </c>
      <c r="I3215" t="s">
        <v>89</v>
      </c>
      <c r="J3215">
        <v>99</v>
      </c>
      <c r="K3215" t="s">
        <v>23</v>
      </c>
      <c r="L3215">
        <v>8</v>
      </c>
      <c r="M3215" t="s">
        <v>27</v>
      </c>
      <c r="N3215">
        <v>3</v>
      </c>
      <c r="O3215" t="s">
        <v>25</v>
      </c>
      <c r="R3215" t="s">
        <v>29</v>
      </c>
      <c r="S3215" t="s">
        <v>30</v>
      </c>
      <c r="T3215" s="3" t="str">
        <f t="shared" si="101"/>
        <v>.</v>
      </c>
      <c r="U3215" s="3" t="str">
        <f>IF(AND(R3215&lt;&gt;"_U",N3215&lt;&gt;9999,N3215&lt;&gt;999,L3215&lt;&gt;"Median"),IFERROR(VLOOKUP(A3215,'TA Total'!A:P,16,0),"."),".")</f>
        <v>.</v>
      </c>
    </row>
    <row r="3216" spans="1:21" x14ac:dyDescent="0.3">
      <c r="A3216" s="1" t="str">
        <f t="shared" si="100"/>
        <v>2018|Westland District|$200,001 or more</v>
      </c>
      <c r="B3216" t="s">
        <v>18</v>
      </c>
      <c r="C3216" t="s">
        <v>19</v>
      </c>
      <c r="D3216" t="s">
        <v>20</v>
      </c>
      <c r="E3216" t="s">
        <v>21</v>
      </c>
      <c r="F3216">
        <v>2018</v>
      </c>
      <c r="G3216">
        <v>2018</v>
      </c>
      <c r="H3216">
        <v>57</v>
      </c>
      <c r="I3216" t="s">
        <v>89</v>
      </c>
      <c r="J3216">
        <v>99</v>
      </c>
      <c r="K3216" t="s">
        <v>23</v>
      </c>
      <c r="L3216">
        <v>8</v>
      </c>
      <c r="M3216" t="s">
        <v>27</v>
      </c>
      <c r="N3216">
        <v>7777</v>
      </c>
      <c r="O3216" t="s">
        <v>37</v>
      </c>
      <c r="R3216" t="s">
        <v>29</v>
      </c>
      <c r="S3216" t="s">
        <v>30</v>
      </c>
      <c r="T3216" s="3" t="str">
        <f t="shared" si="101"/>
        <v>.</v>
      </c>
      <c r="U3216" s="3" t="str">
        <f>IF(AND(R3216&lt;&gt;"_U",N3216&lt;&gt;9999,N3216&lt;&gt;999,L3216&lt;&gt;"Median"),IFERROR(VLOOKUP(A3216,'TA Total'!A:P,16,0),"."),".")</f>
        <v>.</v>
      </c>
    </row>
    <row r="3217" spans="1:21" x14ac:dyDescent="0.3">
      <c r="A3217" s="1" t="str">
        <f t="shared" si="100"/>
        <v>2018|Westland District|$200,001 or more</v>
      </c>
      <c r="B3217" t="s">
        <v>18</v>
      </c>
      <c r="C3217" t="s">
        <v>19</v>
      </c>
      <c r="D3217" t="s">
        <v>20</v>
      </c>
      <c r="E3217" t="s">
        <v>21</v>
      </c>
      <c r="F3217">
        <v>2018</v>
      </c>
      <c r="G3217">
        <v>2018</v>
      </c>
      <c r="H3217">
        <v>57</v>
      </c>
      <c r="I3217" t="s">
        <v>89</v>
      </c>
      <c r="J3217">
        <v>99</v>
      </c>
      <c r="K3217" t="s">
        <v>23</v>
      </c>
      <c r="L3217">
        <v>8</v>
      </c>
      <c r="M3217" t="s">
        <v>27</v>
      </c>
      <c r="N3217">
        <v>999</v>
      </c>
      <c r="O3217" t="s">
        <v>42</v>
      </c>
      <c r="R3217" t="s">
        <v>29</v>
      </c>
      <c r="S3217" t="s">
        <v>30</v>
      </c>
      <c r="T3217" s="3" t="str">
        <f t="shared" si="101"/>
        <v>.</v>
      </c>
      <c r="U3217" s="3" t="str">
        <f>IF(AND(R3217&lt;&gt;"_U",N3217&lt;&gt;9999,N3217&lt;&gt;999,L3217&lt;&gt;"Median"),IFERROR(VLOOKUP(A3217,'TA Total'!A:P,16,0),"."),".")</f>
        <v>.</v>
      </c>
    </row>
    <row r="3218" spans="1:21" x14ac:dyDescent="0.3">
      <c r="A3218" s="1" t="str">
        <f t="shared" si="100"/>
        <v>2018|Westland District|Total stated - total household income</v>
      </c>
      <c r="B3218" t="s">
        <v>18</v>
      </c>
      <c r="C3218" t="s">
        <v>19</v>
      </c>
      <c r="D3218" t="s">
        <v>20</v>
      </c>
      <c r="E3218" t="s">
        <v>21</v>
      </c>
      <c r="F3218">
        <v>2018</v>
      </c>
      <c r="G3218">
        <v>2018</v>
      </c>
      <c r="H3218">
        <v>57</v>
      </c>
      <c r="I3218" t="s">
        <v>89</v>
      </c>
      <c r="J3218">
        <v>99</v>
      </c>
      <c r="K3218" t="s">
        <v>23</v>
      </c>
      <c r="L3218">
        <v>77</v>
      </c>
      <c r="M3218" t="s">
        <v>32</v>
      </c>
      <c r="N3218">
        <v>999</v>
      </c>
      <c r="O3218" t="s">
        <v>42</v>
      </c>
      <c r="P3218">
        <v>0</v>
      </c>
      <c r="T3218" s="3" t="str">
        <f t="shared" si="101"/>
        <v>.</v>
      </c>
      <c r="U3218" s="3" t="str">
        <f>IF(AND(R3218&lt;&gt;"_U",N3218&lt;&gt;9999,N3218&lt;&gt;999,L3218&lt;&gt;"Median"),IFERROR(VLOOKUP(A3218,'TA Total'!A:P,16,0),"."),".")</f>
        <v>.</v>
      </c>
    </row>
    <row r="3219" spans="1:21" x14ac:dyDescent="0.3">
      <c r="A3219" s="1" t="str">
        <f t="shared" si="100"/>
        <v>2018|Westland District|Total stated - total household income</v>
      </c>
      <c r="B3219" t="s">
        <v>18</v>
      </c>
      <c r="C3219" t="s">
        <v>19</v>
      </c>
      <c r="D3219" t="s">
        <v>20</v>
      </c>
      <c r="E3219" t="s">
        <v>21</v>
      </c>
      <c r="F3219">
        <v>2018</v>
      </c>
      <c r="G3219">
        <v>2018</v>
      </c>
      <c r="H3219">
        <v>57</v>
      </c>
      <c r="I3219" t="s">
        <v>89</v>
      </c>
      <c r="J3219">
        <v>99</v>
      </c>
      <c r="K3219" t="s">
        <v>23</v>
      </c>
      <c r="L3219">
        <v>77</v>
      </c>
      <c r="M3219" t="s">
        <v>32</v>
      </c>
      <c r="N3219">
        <v>3</v>
      </c>
      <c r="O3219" t="s">
        <v>25</v>
      </c>
      <c r="P3219">
        <v>267</v>
      </c>
      <c r="T3219" s="3">
        <f t="shared" si="101"/>
        <v>8.08</v>
      </c>
      <c r="U3219" s="3">
        <f>IF(AND(R3219&lt;&gt;"_U",N3219&lt;&gt;9999,N3219&lt;&gt;999,L3219&lt;&gt;"Median"),IFERROR(VLOOKUP(A3219,'TA Total'!A:P,16,0),"."),".")</f>
        <v>3303</v>
      </c>
    </row>
    <row r="3220" spans="1:21" x14ac:dyDescent="0.3">
      <c r="A3220" s="1" t="str">
        <f t="shared" si="100"/>
        <v>2018|Westland District|Total stated - total household income</v>
      </c>
      <c r="B3220" t="s">
        <v>18</v>
      </c>
      <c r="C3220" t="s">
        <v>19</v>
      </c>
      <c r="D3220" t="s">
        <v>20</v>
      </c>
      <c r="E3220" t="s">
        <v>21</v>
      </c>
      <c r="F3220">
        <v>2018</v>
      </c>
      <c r="G3220">
        <v>2018</v>
      </c>
      <c r="H3220">
        <v>57</v>
      </c>
      <c r="I3220" t="s">
        <v>89</v>
      </c>
      <c r="J3220">
        <v>99</v>
      </c>
      <c r="K3220" t="s">
        <v>23</v>
      </c>
      <c r="L3220">
        <v>77</v>
      </c>
      <c r="M3220" t="s">
        <v>32</v>
      </c>
      <c r="N3220">
        <v>2</v>
      </c>
      <c r="O3220" t="s">
        <v>28</v>
      </c>
      <c r="P3220">
        <v>1131</v>
      </c>
      <c r="T3220" s="3">
        <f t="shared" si="101"/>
        <v>34.24</v>
      </c>
      <c r="U3220" s="3">
        <f>IF(AND(R3220&lt;&gt;"_U",N3220&lt;&gt;9999,N3220&lt;&gt;999,L3220&lt;&gt;"Median"),IFERROR(VLOOKUP(A3220,'TA Total'!A:P,16,0),"."),".")</f>
        <v>3303</v>
      </c>
    </row>
    <row r="3221" spans="1:21" x14ac:dyDescent="0.3">
      <c r="A3221" s="1" t="str">
        <f t="shared" si="100"/>
        <v>2018|Westland District|Total stated - total household income</v>
      </c>
      <c r="B3221" t="s">
        <v>18</v>
      </c>
      <c r="C3221" t="s">
        <v>19</v>
      </c>
      <c r="D3221" t="s">
        <v>20</v>
      </c>
      <c r="E3221" t="s">
        <v>21</v>
      </c>
      <c r="F3221">
        <v>2018</v>
      </c>
      <c r="G3221">
        <v>2018</v>
      </c>
      <c r="H3221">
        <v>57</v>
      </c>
      <c r="I3221" t="s">
        <v>89</v>
      </c>
      <c r="J3221">
        <v>99</v>
      </c>
      <c r="K3221" t="s">
        <v>23</v>
      </c>
      <c r="L3221">
        <v>77</v>
      </c>
      <c r="M3221" t="s">
        <v>32</v>
      </c>
      <c r="N3221">
        <v>1</v>
      </c>
      <c r="O3221" t="s">
        <v>33</v>
      </c>
      <c r="P3221">
        <v>1905</v>
      </c>
      <c r="T3221" s="3">
        <f t="shared" si="101"/>
        <v>57.67</v>
      </c>
      <c r="U3221" s="3">
        <f>IF(AND(R3221&lt;&gt;"_U",N3221&lt;&gt;9999,N3221&lt;&gt;999,L3221&lt;&gt;"Median"),IFERROR(VLOOKUP(A3221,'TA Total'!A:P,16,0),"."),".")</f>
        <v>3303</v>
      </c>
    </row>
    <row r="3222" spans="1:21" x14ac:dyDescent="0.3">
      <c r="A3222" s="1" t="str">
        <f t="shared" si="100"/>
        <v>2018|Westland District|Total stated - total household income</v>
      </c>
      <c r="B3222" t="s">
        <v>18</v>
      </c>
      <c r="C3222" t="s">
        <v>19</v>
      </c>
      <c r="D3222" t="s">
        <v>20</v>
      </c>
      <c r="E3222" t="s">
        <v>21</v>
      </c>
      <c r="F3222">
        <v>2018</v>
      </c>
      <c r="G3222">
        <v>2018</v>
      </c>
      <c r="H3222">
        <v>57</v>
      </c>
      <c r="I3222" t="s">
        <v>89</v>
      </c>
      <c r="J3222">
        <v>99</v>
      </c>
      <c r="K3222" t="s">
        <v>23</v>
      </c>
      <c r="L3222">
        <v>77</v>
      </c>
      <c r="M3222" t="s">
        <v>32</v>
      </c>
      <c r="N3222">
        <v>9999</v>
      </c>
      <c r="O3222" t="s">
        <v>40</v>
      </c>
      <c r="P3222">
        <v>3303</v>
      </c>
      <c r="T3222" s="3" t="str">
        <f t="shared" si="101"/>
        <v>.</v>
      </c>
      <c r="U3222" s="3" t="str">
        <f>IF(AND(R3222&lt;&gt;"_U",N3222&lt;&gt;9999,N3222&lt;&gt;999,L3222&lt;&gt;"Median"),IFERROR(VLOOKUP(A3222,'TA Total'!A:P,16,0),"."),".")</f>
        <v>.</v>
      </c>
    </row>
    <row r="3223" spans="1:21" x14ac:dyDescent="0.3">
      <c r="A3223" s="1" t="str">
        <f t="shared" si="100"/>
        <v>2018|Westland District|Total stated - total household income</v>
      </c>
      <c r="B3223" t="s">
        <v>18</v>
      </c>
      <c r="C3223" t="s">
        <v>19</v>
      </c>
      <c r="D3223" t="s">
        <v>20</v>
      </c>
      <c r="E3223" t="s">
        <v>21</v>
      </c>
      <c r="F3223">
        <v>2018</v>
      </c>
      <c r="G3223">
        <v>2018</v>
      </c>
      <c r="H3223">
        <v>57</v>
      </c>
      <c r="I3223" t="s">
        <v>89</v>
      </c>
      <c r="J3223">
        <v>99</v>
      </c>
      <c r="K3223" t="s">
        <v>23</v>
      </c>
      <c r="L3223">
        <v>77</v>
      </c>
      <c r="M3223" t="s">
        <v>32</v>
      </c>
      <c r="N3223">
        <v>7777</v>
      </c>
      <c r="O3223" t="s">
        <v>37</v>
      </c>
      <c r="P3223">
        <v>3303</v>
      </c>
      <c r="T3223" s="3">
        <f t="shared" si="101"/>
        <v>100</v>
      </c>
      <c r="U3223" s="3">
        <f>IF(AND(R3223&lt;&gt;"_U",N3223&lt;&gt;9999,N3223&lt;&gt;999,L3223&lt;&gt;"Median"),IFERROR(VLOOKUP(A3223,'TA Total'!A:P,16,0),"."),".")</f>
        <v>3303</v>
      </c>
    </row>
    <row r="3224" spans="1:21" x14ac:dyDescent="0.3">
      <c r="A3224" s="1" t="str">
        <f t="shared" si="100"/>
        <v>2018|Westland District|Total - total household income</v>
      </c>
      <c r="B3224" t="s">
        <v>18</v>
      </c>
      <c r="C3224" t="s">
        <v>19</v>
      </c>
      <c r="D3224" t="s">
        <v>20</v>
      </c>
      <c r="E3224" t="s">
        <v>21</v>
      </c>
      <c r="F3224">
        <v>2018</v>
      </c>
      <c r="G3224">
        <v>2018</v>
      </c>
      <c r="H3224">
        <v>57</v>
      </c>
      <c r="I3224" t="s">
        <v>89</v>
      </c>
      <c r="J3224">
        <v>99</v>
      </c>
      <c r="K3224" t="s">
        <v>23</v>
      </c>
      <c r="L3224">
        <v>99</v>
      </c>
      <c r="M3224" t="s">
        <v>48</v>
      </c>
      <c r="N3224">
        <v>7777</v>
      </c>
      <c r="O3224" t="s">
        <v>37</v>
      </c>
      <c r="P3224">
        <v>3729</v>
      </c>
      <c r="T3224" s="3">
        <f t="shared" si="101"/>
        <v>100</v>
      </c>
      <c r="U3224" s="3">
        <f>IF(AND(R3224&lt;&gt;"_U",N3224&lt;&gt;9999,N3224&lt;&gt;999,L3224&lt;&gt;"Median"),IFERROR(VLOOKUP(A3224,'TA Total'!A:P,16,0),"."),".")</f>
        <v>3729</v>
      </c>
    </row>
    <row r="3225" spans="1:21" x14ac:dyDescent="0.3">
      <c r="A3225" s="1" t="str">
        <f t="shared" si="100"/>
        <v>2018|Westland District|Total - total household income</v>
      </c>
      <c r="B3225" t="s">
        <v>18</v>
      </c>
      <c r="C3225" t="s">
        <v>19</v>
      </c>
      <c r="D3225" t="s">
        <v>20</v>
      </c>
      <c r="E3225" t="s">
        <v>21</v>
      </c>
      <c r="F3225">
        <v>2018</v>
      </c>
      <c r="G3225">
        <v>2018</v>
      </c>
      <c r="H3225">
        <v>57</v>
      </c>
      <c r="I3225" t="s">
        <v>89</v>
      </c>
      <c r="J3225">
        <v>99</v>
      </c>
      <c r="K3225" t="s">
        <v>23</v>
      </c>
      <c r="L3225">
        <v>99</v>
      </c>
      <c r="M3225" t="s">
        <v>48</v>
      </c>
      <c r="N3225">
        <v>999</v>
      </c>
      <c r="O3225" t="s">
        <v>42</v>
      </c>
      <c r="P3225">
        <v>15</v>
      </c>
      <c r="T3225" s="3" t="str">
        <f t="shared" si="101"/>
        <v>.</v>
      </c>
      <c r="U3225" s="3" t="str">
        <f>IF(AND(R3225&lt;&gt;"_U",N3225&lt;&gt;9999,N3225&lt;&gt;999,L3225&lt;&gt;"Median"),IFERROR(VLOOKUP(A3225,'TA Total'!A:P,16,0),"."),".")</f>
        <v>.</v>
      </c>
    </row>
    <row r="3226" spans="1:21" x14ac:dyDescent="0.3">
      <c r="A3226" s="1" t="str">
        <f t="shared" si="100"/>
        <v>2018|Westland District|Total - total household income</v>
      </c>
      <c r="B3226" t="s">
        <v>18</v>
      </c>
      <c r="C3226" t="s">
        <v>19</v>
      </c>
      <c r="D3226" t="s">
        <v>20</v>
      </c>
      <c r="E3226" t="s">
        <v>21</v>
      </c>
      <c r="F3226">
        <v>2018</v>
      </c>
      <c r="G3226">
        <v>2018</v>
      </c>
      <c r="H3226">
        <v>57</v>
      </c>
      <c r="I3226" t="s">
        <v>89</v>
      </c>
      <c r="J3226">
        <v>99</v>
      </c>
      <c r="K3226" t="s">
        <v>23</v>
      </c>
      <c r="L3226">
        <v>99</v>
      </c>
      <c r="M3226" t="s">
        <v>48</v>
      </c>
      <c r="N3226">
        <v>3</v>
      </c>
      <c r="O3226" t="s">
        <v>25</v>
      </c>
      <c r="P3226">
        <v>318</v>
      </c>
      <c r="T3226" s="3">
        <f t="shared" si="101"/>
        <v>8.5299999999999994</v>
      </c>
      <c r="U3226" s="3">
        <f>IF(AND(R3226&lt;&gt;"_U",N3226&lt;&gt;9999,N3226&lt;&gt;999,L3226&lt;&gt;"Median"),IFERROR(VLOOKUP(A3226,'TA Total'!A:P,16,0),"."),".")</f>
        <v>3729</v>
      </c>
    </row>
    <row r="3227" spans="1:21" x14ac:dyDescent="0.3">
      <c r="A3227" s="1" t="str">
        <f t="shared" si="100"/>
        <v>2018|Westland District|Total - total household income</v>
      </c>
      <c r="B3227" t="s">
        <v>18</v>
      </c>
      <c r="C3227" t="s">
        <v>19</v>
      </c>
      <c r="D3227" t="s">
        <v>20</v>
      </c>
      <c r="E3227" t="s">
        <v>21</v>
      </c>
      <c r="F3227">
        <v>2018</v>
      </c>
      <c r="G3227">
        <v>2018</v>
      </c>
      <c r="H3227">
        <v>57</v>
      </c>
      <c r="I3227" t="s">
        <v>89</v>
      </c>
      <c r="J3227">
        <v>99</v>
      </c>
      <c r="K3227" t="s">
        <v>23</v>
      </c>
      <c r="L3227">
        <v>99</v>
      </c>
      <c r="M3227" t="s">
        <v>48</v>
      </c>
      <c r="N3227">
        <v>9999</v>
      </c>
      <c r="O3227" t="s">
        <v>40</v>
      </c>
      <c r="P3227">
        <v>3747</v>
      </c>
      <c r="T3227" s="3" t="str">
        <f t="shared" si="101"/>
        <v>.</v>
      </c>
      <c r="U3227" s="3" t="str">
        <f>IF(AND(R3227&lt;&gt;"_U",N3227&lt;&gt;9999,N3227&lt;&gt;999,L3227&lt;&gt;"Median"),IFERROR(VLOOKUP(A3227,'TA Total'!A:P,16,0),"."),".")</f>
        <v>.</v>
      </c>
    </row>
    <row r="3228" spans="1:21" x14ac:dyDescent="0.3">
      <c r="A3228" s="1" t="str">
        <f t="shared" si="100"/>
        <v>2018|Westland District|Total - total household income</v>
      </c>
      <c r="B3228" t="s">
        <v>18</v>
      </c>
      <c r="C3228" t="s">
        <v>19</v>
      </c>
      <c r="D3228" t="s">
        <v>20</v>
      </c>
      <c r="E3228" t="s">
        <v>21</v>
      </c>
      <c r="F3228">
        <v>2018</v>
      </c>
      <c r="G3228">
        <v>2018</v>
      </c>
      <c r="H3228">
        <v>57</v>
      </c>
      <c r="I3228" t="s">
        <v>89</v>
      </c>
      <c r="J3228">
        <v>99</v>
      </c>
      <c r="K3228" t="s">
        <v>23</v>
      </c>
      <c r="L3228">
        <v>99</v>
      </c>
      <c r="M3228" t="s">
        <v>48</v>
      </c>
      <c r="N3228">
        <v>1</v>
      </c>
      <c r="O3228" t="s">
        <v>33</v>
      </c>
      <c r="P3228">
        <v>2133</v>
      </c>
      <c r="T3228" s="3">
        <f t="shared" si="101"/>
        <v>57.2</v>
      </c>
      <c r="U3228" s="3">
        <f>IF(AND(R3228&lt;&gt;"_U",N3228&lt;&gt;9999,N3228&lt;&gt;999,L3228&lt;&gt;"Median"),IFERROR(VLOOKUP(A3228,'TA Total'!A:P,16,0),"."),".")</f>
        <v>3729</v>
      </c>
    </row>
    <row r="3229" spans="1:21" x14ac:dyDescent="0.3">
      <c r="A3229" s="1" t="str">
        <f t="shared" si="100"/>
        <v>2018|Westland District|Total - total household income</v>
      </c>
      <c r="B3229" t="s">
        <v>18</v>
      </c>
      <c r="C3229" t="s">
        <v>19</v>
      </c>
      <c r="D3229" t="s">
        <v>20</v>
      </c>
      <c r="E3229" t="s">
        <v>21</v>
      </c>
      <c r="F3229">
        <v>2018</v>
      </c>
      <c r="G3229">
        <v>2018</v>
      </c>
      <c r="H3229">
        <v>57</v>
      </c>
      <c r="I3229" t="s">
        <v>89</v>
      </c>
      <c r="J3229">
        <v>99</v>
      </c>
      <c r="K3229" t="s">
        <v>23</v>
      </c>
      <c r="L3229">
        <v>99</v>
      </c>
      <c r="M3229" t="s">
        <v>48</v>
      </c>
      <c r="N3229">
        <v>2</v>
      </c>
      <c r="O3229" t="s">
        <v>28</v>
      </c>
      <c r="P3229">
        <v>1281</v>
      </c>
      <c r="T3229" s="3">
        <f t="shared" si="101"/>
        <v>34.35</v>
      </c>
      <c r="U3229" s="3">
        <f>IF(AND(R3229&lt;&gt;"_U",N3229&lt;&gt;9999,N3229&lt;&gt;999,L3229&lt;&gt;"Median"),IFERROR(VLOOKUP(A3229,'TA Total'!A:P,16,0),"."),".")</f>
        <v>3729</v>
      </c>
    </row>
    <row r="3230" spans="1:21" x14ac:dyDescent="0.3">
      <c r="A3230" s="1" t="str">
        <f t="shared" si="100"/>
        <v>2018|Westland District|Median ($) - total household income</v>
      </c>
      <c r="B3230" t="s">
        <v>18</v>
      </c>
      <c r="C3230" t="s">
        <v>19</v>
      </c>
      <c r="D3230" t="s">
        <v>20</v>
      </c>
      <c r="E3230" t="s">
        <v>21</v>
      </c>
      <c r="F3230">
        <v>2018</v>
      </c>
      <c r="G3230">
        <v>2018</v>
      </c>
      <c r="H3230">
        <v>57</v>
      </c>
      <c r="I3230" t="s">
        <v>89</v>
      </c>
      <c r="J3230">
        <v>99</v>
      </c>
      <c r="K3230" t="s">
        <v>23</v>
      </c>
      <c r="L3230" t="s">
        <v>56</v>
      </c>
      <c r="M3230" t="s">
        <v>57</v>
      </c>
      <c r="N3230">
        <v>9999</v>
      </c>
      <c r="O3230" t="s">
        <v>40</v>
      </c>
      <c r="P3230">
        <v>58500</v>
      </c>
      <c r="T3230" s="3" t="str">
        <f t="shared" si="101"/>
        <v>.</v>
      </c>
      <c r="U3230" s="3" t="str">
        <f>IF(AND(R3230&lt;&gt;"_U",N3230&lt;&gt;9999,N3230&lt;&gt;999,L3230&lt;&gt;"Median"),IFERROR(VLOOKUP(A3230,'TA Total'!A:P,16,0),"."),".")</f>
        <v>.</v>
      </c>
    </row>
    <row r="3231" spans="1:21" x14ac:dyDescent="0.3">
      <c r="A3231" s="1" t="str">
        <f t="shared" si="100"/>
        <v>2018|Westland District|Median ($) - total household income</v>
      </c>
      <c r="B3231" t="s">
        <v>18</v>
      </c>
      <c r="C3231" t="s">
        <v>19</v>
      </c>
      <c r="D3231" t="s">
        <v>20</v>
      </c>
      <c r="E3231" t="s">
        <v>21</v>
      </c>
      <c r="F3231">
        <v>2018</v>
      </c>
      <c r="G3231">
        <v>2018</v>
      </c>
      <c r="H3231">
        <v>57</v>
      </c>
      <c r="I3231" t="s">
        <v>89</v>
      </c>
      <c r="J3231">
        <v>99</v>
      </c>
      <c r="K3231" t="s">
        <v>23</v>
      </c>
      <c r="L3231" t="s">
        <v>56</v>
      </c>
      <c r="M3231" t="s">
        <v>57</v>
      </c>
      <c r="N3231">
        <v>2</v>
      </c>
      <c r="O3231" t="s">
        <v>28</v>
      </c>
      <c r="P3231">
        <v>48600</v>
      </c>
      <c r="T3231" s="3" t="str">
        <f t="shared" si="101"/>
        <v>.</v>
      </c>
      <c r="U3231" s="3" t="str">
        <f>IF(AND(R3231&lt;&gt;"_U",N3231&lt;&gt;9999,N3231&lt;&gt;999,L3231&lt;&gt;"Median"),IFERROR(VLOOKUP(A3231,'TA Total'!A:P,16,0),"."),".")</f>
        <v>.</v>
      </c>
    </row>
    <row r="3232" spans="1:21" x14ac:dyDescent="0.3">
      <c r="A3232" s="1" t="str">
        <f t="shared" si="100"/>
        <v>2018|Westland District|Median ($) - total household income</v>
      </c>
      <c r="B3232" t="s">
        <v>18</v>
      </c>
      <c r="C3232" t="s">
        <v>19</v>
      </c>
      <c r="D3232" t="s">
        <v>20</v>
      </c>
      <c r="E3232" t="s">
        <v>21</v>
      </c>
      <c r="F3232">
        <v>2018</v>
      </c>
      <c r="G3232">
        <v>2018</v>
      </c>
      <c r="H3232">
        <v>57</v>
      </c>
      <c r="I3232" t="s">
        <v>89</v>
      </c>
      <c r="J3232">
        <v>99</v>
      </c>
      <c r="K3232" t="s">
        <v>23</v>
      </c>
      <c r="L3232" t="s">
        <v>56</v>
      </c>
      <c r="M3232" t="s">
        <v>57</v>
      </c>
      <c r="N3232">
        <v>3</v>
      </c>
      <c r="O3232" t="s">
        <v>25</v>
      </c>
      <c r="P3232">
        <v>59900</v>
      </c>
      <c r="T3232" s="3" t="str">
        <f t="shared" si="101"/>
        <v>.</v>
      </c>
      <c r="U3232" s="3" t="str">
        <f>IF(AND(R3232&lt;&gt;"_U",N3232&lt;&gt;9999,N3232&lt;&gt;999,L3232&lt;&gt;"Median"),IFERROR(VLOOKUP(A3232,'TA Total'!A:P,16,0),"."),".")</f>
        <v>.</v>
      </c>
    </row>
    <row r="3233" spans="1:21" x14ac:dyDescent="0.3">
      <c r="A3233" s="1" t="str">
        <f t="shared" si="100"/>
        <v>2018|Westland District|Median ($) - total household income</v>
      </c>
      <c r="B3233" t="s">
        <v>18</v>
      </c>
      <c r="C3233" t="s">
        <v>19</v>
      </c>
      <c r="D3233" t="s">
        <v>20</v>
      </c>
      <c r="E3233" t="s">
        <v>21</v>
      </c>
      <c r="F3233">
        <v>2018</v>
      </c>
      <c r="G3233">
        <v>2018</v>
      </c>
      <c r="H3233">
        <v>57</v>
      </c>
      <c r="I3233" t="s">
        <v>89</v>
      </c>
      <c r="J3233">
        <v>99</v>
      </c>
      <c r="K3233" t="s">
        <v>23</v>
      </c>
      <c r="L3233" t="s">
        <v>56</v>
      </c>
      <c r="M3233" t="s">
        <v>57</v>
      </c>
      <c r="N3233">
        <v>7777</v>
      </c>
      <c r="O3233" t="s">
        <v>37</v>
      </c>
      <c r="P3233">
        <v>58500</v>
      </c>
      <c r="T3233" s="3" t="str">
        <f t="shared" si="101"/>
        <v>.</v>
      </c>
      <c r="U3233" s="3" t="str">
        <f>IF(AND(R3233&lt;&gt;"_U",N3233&lt;&gt;9999,N3233&lt;&gt;999,L3233&lt;&gt;"Median"),IFERROR(VLOOKUP(A3233,'TA Total'!A:P,16,0),"."),".")</f>
        <v>.</v>
      </c>
    </row>
    <row r="3234" spans="1:21" x14ac:dyDescent="0.3">
      <c r="A3234" s="1" t="str">
        <f t="shared" si="100"/>
        <v>2018|Westland District|Median ($) - total household income</v>
      </c>
      <c r="B3234" t="s">
        <v>18</v>
      </c>
      <c r="C3234" t="s">
        <v>19</v>
      </c>
      <c r="D3234" t="s">
        <v>20</v>
      </c>
      <c r="E3234" t="s">
        <v>21</v>
      </c>
      <c r="F3234">
        <v>2018</v>
      </c>
      <c r="G3234">
        <v>2018</v>
      </c>
      <c r="H3234">
        <v>57</v>
      </c>
      <c r="I3234" t="s">
        <v>89</v>
      </c>
      <c r="J3234">
        <v>99</v>
      </c>
      <c r="K3234" t="s">
        <v>23</v>
      </c>
      <c r="L3234" t="s">
        <v>56</v>
      </c>
      <c r="M3234" t="s">
        <v>57</v>
      </c>
      <c r="N3234">
        <v>1</v>
      </c>
      <c r="O3234" t="s">
        <v>33</v>
      </c>
      <c r="P3234">
        <v>66100</v>
      </c>
      <c r="T3234" s="3" t="str">
        <f t="shared" si="101"/>
        <v>.</v>
      </c>
      <c r="U3234" s="3" t="str">
        <f>IF(AND(R3234&lt;&gt;"_U",N3234&lt;&gt;9999,N3234&lt;&gt;999,L3234&lt;&gt;"Median"),IFERROR(VLOOKUP(A3234,'TA Total'!A:P,16,0),"."),".")</f>
        <v>.</v>
      </c>
    </row>
    <row r="3235" spans="1:21" x14ac:dyDescent="0.3">
      <c r="A3235" s="1" t="str">
        <f t="shared" si="100"/>
        <v>2018|Westland District|Median ($) - total household income</v>
      </c>
      <c r="B3235" t="s">
        <v>18</v>
      </c>
      <c r="C3235" t="s">
        <v>19</v>
      </c>
      <c r="D3235" t="s">
        <v>20</v>
      </c>
      <c r="E3235" t="s">
        <v>21</v>
      </c>
      <c r="F3235">
        <v>2018</v>
      </c>
      <c r="G3235">
        <v>2018</v>
      </c>
      <c r="H3235">
        <v>57</v>
      </c>
      <c r="I3235" t="s">
        <v>89</v>
      </c>
      <c r="J3235">
        <v>99</v>
      </c>
      <c r="K3235" t="s">
        <v>23</v>
      </c>
      <c r="L3235" t="s">
        <v>56</v>
      </c>
      <c r="M3235" t="s">
        <v>57</v>
      </c>
      <c r="N3235">
        <v>999</v>
      </c>
      <c r="O3235" t="s">
        <v>42</v>
      </c>
      <c r="R3235" t="s">
        <v>61</v>
      </c>
      <c r="S3235" t="s">
        <v>62</v>
      </c>
      <c r="T3235" s="3" t="str">
        <f t="shared" si="101"/>
        <v>.</v>
      </c>
      <c r="U3235" s="3" t="str">
        <f>IF(AND(R3235&lt;&gt;"_U",N3235&lt;&gt;9999,N3235&lt;&gt;999,L3235&lt;&gt;"Median"),IFERROR(VLOOKUP(A3235,'TA Total'!A:P,16,0),"."),".")</f>
        <v>.</v>
      </c>
    </row>
    <row r="3236" spans="1:21" x14ac:dyDescent="0.3">
      <c r="A3236" s="1" t="str">
        <f t="shared" si="100"/>
        <v>2018|Hurunui District|$20,000 or less</v>
      </c>
      <c r="B3236" t="s">
        <v>18</v>
      </c>
      <c r="C3236" t="s">
        <v>19</v>
      </c>
      <c r="D3236" t="s">
        <v>20</v>
      </c>
      <c r="E3236" t="s">
        <v>21</v>
      </c>
      <c r="F3236">
        <v>2018</v>
      </c>
      <c r="G3236">
        <v>2018</v>
      </c>
      <c r="H3236">
        <v>58</v>
      </c>
      <c r="I3236" t="s">
        <v>113</v>
      </c>
      <c r="J3236">
        <v>99</v>
      </c>
      <c r="K3236" t="s">
        <v>23</v>
      </c>
      <c r="L3236">
        <v>1</v>
      </c>
      <c r="M3236" t="s">
        <v>39</v>
      </c>
      <c r="N3236">
        <v>7777</v>
      </c>
      <c r="O3236" t="s">
        <v>37</v>
      </c>
      <c r="P3236">
        <v>390</v>
      </c>
      <c r="T3236" s="3">
        <f t="shared" si="101"/>
        <v>100</v>
      </c>
      <c r="U3236" s="3">
        <f>IF(AND(R3236&lt;&gt;"_U",N3236&lt;&gt;9999,N3236&lt;&gt;999,L3236&lt;&gt;"Median"),IFERROR(VLOOKUP(A3236,'TA Total'!A:P,16,0),"."),".")</f>
        <v>390</v>
      </c>
    </row>
    <row r="3237" spans="1:21" x14ac:dyDescent="0.3">
      <c r="A3237" s="1" t="str">
        <f t="shared" si="100"/>
        <v>2018|Hurunui District|$20,000 or less</v>
      </c>
      <c r="B3237" t="s">
        <v>18</v>
      </c>
      <c r="C3237" t="s">
        <v>19</v>
      </c>
      <c r="D3237" t="s">
        <v>20</v>
      </c>
      <c r="E3237" t="s">
        <v>21</v>
      </c>
      <c r="F3237">
        <v>2018</v>
      </c>
      <c r="G3237">
        <v>2018</v>
      </c>
      <c r="H3237">
        <v>58</v>
      </c>
      <c r="I3237" t="s">
        <v>113</v>
      </c>
      <c r="J3237">
        <v>99</v>
      </c>
      <c r="K3237" t="s">
        <v>23</v>
      </c>
      <c r="L3237">
        <v>1</v>
      </c>
      <c r="M3237" t="s">
        <v>39</v>
      </c>
      <c r="N3237">
        <v>3</v>
      </c>
      <c r="O3237" t="s">
        <v>25</v>
      </c>
      <c r="P3237">
        <v>51</v>
      </c>
      <c r="T3237" s="3">
        <f t="shared" si="101"/>
        <v>13.08</v>
      </c>
      <c r="U3237" s="3">
        <f>IF(AND(R3237&lt;&gt;"_U",N3237&lt;&gt;9999,N3237&lt;&gt;999,L3237&lt;&gt;"Median"),IFERROR(VLOOKUP(A3237,'TA Total'!A:P,16,0),"."),".")</f>
        <v>390</v>
      </c>
    </row>
    <row r="3238" spans="1:21" x14ac:dyDescent="0.3">
      <c r="A3238" s="1" t="str">
        <f t="shared" si="100"/>
        <v>2018|Hurunui District|$20,000 or less</v>
      </c>
      <c r="B3238" t="s">
        <v>18</v>
      </c>
      <c r="C3238" t="s">
        <v>19</v>
      </c>
      <c r="D3238" t="s">
        <v>20</v>
      </c>
      <c r="E3238" t="s">
        <v>21</v>
      </c>
      <c r="F3238">
        <v>2018</v>
      </c>
      <c r="G3238">
        <v>2018</v>
      </c>
      <c r="H3238">
        <v>58</v>
      </c>
      <c r="I3238" t="s">
        <v>113</v>
      </c>
      <c r="J3238">
        <v>99</v>
      </c>
      <c r="K3238" t="s">
        <v>23</v>
      </c>
      <c r="L3238">
        <v>1</v>
      </c>
      <c r="M3238" t="s">
        <v>39</v>
      </c>
      <c r="N3238">
        <v>999</v>
      </c>
      <c r="O3238" t="s">
        <v>42</v>
      </c>
      <c r="P3238">
        <v>0</v>
      </c>
      <c r="T3238" s="3" t="str">
        <f t="shared" si="101"/>
        <v>.</v>
      </c>
      <c r="U3238" s="3" t="str">
        <f>IF(AND(R3238&lt;&gt;"_U",N3238&lt;&gt;9999,N3238&lt;&gt;999,L3238&lt;&gt;"Median"),IFERROR(VLOOKUP(A3238,'TA Total'!A:P,16,0),"."),".")</f>
        <v>.</v>
      </c>
    </row>
    <row r="3239" spans="1:21" x14ac:dyDescent="0.3">
      <c r="A3239" s="1" t="str">
        <f t="shared" si="100"/>
        <v>2018|Hurunui District|$20,000 or less</v>
      </c>
      <c r="B3239" t="s">
        <v>18</v>
      </c>
      <c r="C3239" t="s">
        <v>19</v>
      </c>
      <c r="D3239" t="s">
        <v>20</v>
      </c>
      <c r="E3239" t="s">
        <v>21</v>
      </c>
      <c r="F3239">
        <v>2018</v>
      </c>
      <c r="G3239">
        <v>2018</v>
      </c>
      <c r="H3239">
        <v>58</v>
      </c>
      <c r="I3239" t="s">
        <v>113</v>
      </c>
      <c r="J3239">
        <v>99</v>
      </c>
      <c r="K3239" t="s">
        <v>23</v>
      </c>
      <c r="L3239">
        <v>1</v>
      </c>
      <c r="M3239" t="s">
        <v>39</v>
      </c>
      <c r="N3239">
        <v>1</v>
      </c>
      <c r="O3239" t="s">
        <v>33</v>
      </c>
      <c r="P3239">
        <v>201</v>
      </c>
      <c r="T3239" s="3">
        <f t="shared" si="101"/>
        <v>51.54</v>
      </c>
      <c r="U3239" s="3">
        <f>IF(AND(R3239&lt;&gt;"_U",N3239&lt;&gt;9999,N3239&lt;&gt;999,L3239&lt;&gt;"Median"),IFERROR(VLOOKUP(A3239,'TA Total'!A:P,16,0),"."),".")</f>
        <v>390</v>
      </c>
    </row>
    <row r="3240" spans="1:21" x14ac:dyDescent="0.3">
      <c r="A3240" s="1" t="str">
        <f t="shared" si="100"/>
        <v>2018|Hurunui District|$20,000 or less</v>
      </c>
      <c r="B3240" t="s">
        <v>18</v>
      </c>
      <c r="C3240" t="s">
        <v>19</v>
      </c>
      <c r="D3240" t="s">
        <v>20</v>
      </c>
      <c r="E3240" t="s">
        <v>21</v>
      </c>
      <c r="F3240">
        <v>2018</v>
      </c>
      <c r="G3240">
        <v>2018</v>
      </c>
      <c r="H3240">
        <v>58</v>
      </c>
      <c r="I3240" t="s">
        <v>113</v>
      </c>
      <c r="J3240">
        <v>99</v>
      </c>
      <c r="K3240" t="s">
        <v>23</v>
      </c>
      <c r="L3240">
        <v>1</v>
      </c>
      <c r="M3240" t="s">
        <v>39</v>
      </c>
      <c r="N3240">
        <v>9999</v>
      </c>
      <c r="O3240" t="s">
        <v>40</v>
      </c>
      <c r="P3240">
        <v>390</v>
      </c>
      <c r="T3240" s="3" t="str">
        <f t="shared" si="101"/>
        <v>.</v>
      </c>
      <c r="U3240" s="3" t="str">
        <f>IF(AND(R3240&lt;&gt;"_U",N3240&lt;&gt;9999,N3240&lt;&gt;999,L3240&lt;&gt;"Median"),IFERROR(VLOOKUP(A3240,'TA Total'!A:P,16,0),"."),".")</f>
        <v>.</v>
      </c>
    </row>
    <row r="3241" spans="1:21" x14ac:dyDescent="0.3">
      <c r="A3241" s="1" t="str">
        <f t="shared" si="100"/>
        <v>2018|Hurunui District|$20,000 or less</v>
      </c>
      <c r="B3241" t="s">
        <v>18</v>
      </c>
      <c r="C3241" t="s">
        <v>19</v>
      </c>
      <c r="D3241" t="s">
        <v>20</v>
      </c>
      <c r="E3241" t="s">
        <v>21</v>
      </c>
      <c r="F3241">
        <v>2018</v>
      </c>
      <c r="G3241">
        <v>2018</v>
      </c>
      <c r="H3241">
        <v>58</v>
      </c>
      <c r="I3241" t="s">
        <v>113</v>
      </c>
      <c r="J3241">
        <v>99</v>
      </c>
      <c r="K3241" t="s">
        <v>23</v>
      </c>
      <c r="L3241">
        <v>1</v>
      </c>
      <c r="M3241" t="s">
        <v>39</v>
      </c>
      <c r="N3241">
        <v>2</v>
      </c>
      <c r="O3241" t="s">
        <v>28</v>
      </c>
      <c r="P3241">
        <v>138</v>
      </c>
      <c r="T3241" s="3">
        <f t="shared" si="101"/>
        <v>35.380000000000003</v>
      </c>
      <c r="U3241" s="3">
        <f>IF(AND(R3241&lt;&gt;"_U",N3241&lt;&gt;9999,N3241&lt;&gt;999,L3241&lt;&gt;"Median"),IFERROR(VLOOKUP(A3241,'TA Total'!A:P,16,0),"."),".")</f>
        <v>390</v>
      </c>
    </row>
    <row r="3242" spans="1:21" x14ac:dyDescent="0.3">
      <c r="A3242" s="1" t="str">
        <f t="shared" si="100"/>
        <v>2018|Hurunui District|$20,001-$30,000</v>
      </c>
      <c r="B3242" t="s">
        <v>18</v>
      </c>
      <c r="C3242" t="s">
        <v>19</v>
      </c>
      <c r="D3242" t="s">
        <v>20</v>
      </c>
      <c r="E3242" t="s">
        <v>21</v>
      </c>
      <c r="F3242">
        <v>2018</v>
      </c>
      <c r="G3242">
        <v>2018</v>
      </c>
      <c r="H3242">
        <v>58</v>
      </c>
      <c r="I3242" t="s">
        <v>113</v>
      </c>
      <c r="J3242">
        <v>99</v>
      </c>
      <c r="K3242" t="s">
        <v>23</v>
      </c>
      <c r="L3242">
        <v>2</v>
      </c>
      <c r="M3242" t="s">
        <v>24</v>
      </c>
      <c r="N3242">
        <v>2</v>
      </c>
      <c r="O3242" t="s">
        <v>28</v>
      </c>
      <c r="P3242">
        <v>144</v>
      </c>
      <c r="T3242" s="3">
        <f t="shared" si="101"/>
        <v>30.57</v>
      </c>
      <c r="U3242" s="3">
        <f>IF(AND(R3242&lt;&gt;"_U",N3242&lt;&gt;9999,N3242&lt;&gt;999,L3242&lt;&gt;"Median"),IFERROR(VLOOKUP(A3242,'TA Total'!A:P,16,0),"."),".")</f>
        <v>471</v>
      </c>
    </row>
    <row r="3243" spans="1:21" x14ac:dyDescent="0.3">
      <c r="A3243" s="1" t="str">
        <f t="shared" si="100"/>
        <v>2018|Hurunui District|$20,001-$30,000</v>
      </c>
      <c r="B3243" t="s">
        <v>18</v>
      </c>
      <c r="C3243" t="s">
        <v>19</v>
      </c>
      <c r="D3243" t="s">
        <v>20</v>
      </c>
      <c r="E3243" t="s">
        <v>21</v>
      </c>
      <c r="F3243">
        <v>2018</v>
      </c>
      <c r="G3243">
        <v>2018</v>
      </c>
      <c r="H3243">
        <v>58</v>
      </c>
      <c r="I3243" t="s">
        <v>113</v>
      </c>
      <c r="J3243">
        <v>99</v>
      </c>
      <c r="K3243" t="s">
        <v>23</v>
      </c>
      <c r="L3243">
        <v>2</v>
      </c>
      <c r="M3243" t="s">
        <v>24</v>
      </c>
      <c r="N3243">
        <v>7777</v>
      </c>
      <c r="O3243" t="s">
        <v>37</v>
      </c>
      <c r="P3243">
        <v>471</v>
      </c>
      <c r="T3243" s="3">
        <f t="shared" si="101"/>
        <v>100</v>
      </c>
      <c r="U3243" s="3">
        <f>IF(AND(R3243&lt;&gt;"_U",N3243&lt;&gt;9999,N3243&lt;&gt;999,L3243&lt;&gt;"Median"),IFERROR(VLOOKUP(A3243,'TA Total'!A:P,16,0),"."),".")</f>
        <v>471</v>
      </c>
    </row>
    <row r="3244" spans="1:21" x14ac:dyDescent="0.3">
      <c r="A3244" s="1" t="str">
        <f t="shared" si="100"/>
        <v>2018|Hurunui District|$20,001-$30,000</v>
      </c>
      <c r="B3244" t="s">
        <v>18</v>
      </c>
      <c r="C3244" t="s">
        <v>19</v>
      </c>
      <c r="D3244" t="s">
        <v>20</v>
      </c>
      <c r="E3244" t="s">
        <v>21</v>
      </c>
      <c r="F3244">
        <v>2018</v>
      </c>
      <c r="G3244">
        <v>2018</v>
      </c>
      <c r="H3244">
        <v>58</v>
      </c>
      <c r="I3244" t="s">
        <v>113</v>
      </c>
      <c r="J3244">
        <v>99</v>
      </c>
      <c r="K3244" t="s">
        <v>23</v>
      </c>
      <c r="L3244">
        <v>2</v>
      </c>
      <c r="M3244" t="s">
        <v>24</v>
      </c>
      <c r="N3244">
        <v>3</v>
      </c>
      <c r="O3244" t="s">
        <v>25</v>
      </c>
      <c r="P3244">
        <v>51</v>
      </c>
      <c r="T3244" s="3">
        <f t="shared" si="101"/>
        <v>10.83</v>
      </c>
      <c r="U3244" s="3">
        <f>IF(AND(R3244&lt;&gt;"_U",N3244&lt;&gt;9999,N3244&lt;&gt;999,L3244&lt;&gt;"Median"),IFERROR(VLOOKUP(A3244,'TA Total'!A:P,16,0),"."),".")</f>
        <v>471</v>
      </c>
    </row>
    <row r="3245" spans="1:21" x14ac:dyDescent="0.3">
      <c r="A3245" s="1" t="str">
        <f t="shared" si="100"/>
        <v>2018|Hurunui District|$20,001-$30,000</v>
      </c>
      <c r="B3245" t="s">
        <v>18</v>
      </c>
      <c r="C3245" t="s">
        <v>19</v>
      </c>
      <c r="D3245" t="s">
        <v>20</v>
      </c>
      <c r="E3245" t="s">
        <v>21</v>
      </c>
      <c r="F3245">
        <v>2018</v>
      </c>
      <c r="G3245">
        <v>2018</v>
      </c>
      <c r="H3245">
        <v>58</v>
      </c>
      <c r="I3245" t="s">
        <v>113</v>
      </c>
      <c r="J3245">
        <v>99</v>
      </c>
      <c r="K3245" t="s">
        <v>23</v>
      </c>
      <c r="L3245">
        <v>2</v>
      </c>
      <c r="M3245" t="s">
        <v>24</v>
      </c>
      <c r="N3245">
        <v>1</v>
      </c>
      <c r="O3245" t="s">
        <v>33</v>
      </c>
      <c r="P3245">
        <v>276</v>
      </c>
      <c r="T3245" s="3">
        <f t="shared" si="101"/>
        <v>58.6</v>
      </c>
      <c r="U3245" s="3">
        <f>IF(AND(R3245&lt;&gt;"_U",N3245&lt;&gt;9999,N3245&lt;&gt;999,L3245&lt;&gt;"Median"),IFERROR(VLOOKUP(A3245,'TA Total'!A:P,16,0),"."),".")</f>
        <v>471</v>
      </c>
    </row>
    <row r="3246" spans="1:21" x14ac:dyDescent="0.3">
      <c r="A3246" s="1" t="str">
        <f t="shared" si="100"/>
        <v>2018|Hurunui District|$20,001-$30,000</v>
      </c>
      <c r="B3246" t="s">
        <v>18</v>
      </c>
      <c r="C3246" t="s">
        <v>19</v>
      </c>
      <c r="D3246" t="s">
        <v>20</v>
      </c>
      <c r="E3246" t="s">
        <v>21</v>
      </c>
      <c r="F3246">
        <v>2018</v>
      </c>
      <c r="G3246">
        <v>2018</v>
      </c>
      <c r="H3246">
        <v>58</v>
      </c>
      <c r="I3246" t="s">
        <v>113</v>
      </c>
      <c r="J3246">
        <v>99</v>
      </c>
      <c r="K3246" t="s">
        <v>23</v>
      </c>
      <c r="L3246">
        <v>2</v>
      </c>
      <c r="M3246" t="s">
        <v>24</v>
      </c>
      <c r="N3246">
        <v>9999</v>
      </c>
      <c r="O3246" t="s">
        <v>40</v>
      </c>
      <c r="P3246">
        <v>471</v>
      </c>
      <c r="T3246" s="3" t="str">
        <f t="shared" si="101"/>
        <v>.</v>
      </c>
      <c r="U3246" s="3" t="str">
        <f>IF(AND(R3246&lt;&gt;"_U",N3246&lt;&gt;9999,N3246&lt;&gt;999,L3246&lt;&gt;"Median"),IFERROR(VLOOKUP(A3246,'TA Total'!A:P,16,0),"."),".")</f>
        <v>.</v>
      </c>
    </row>
    <row r="3247" spans="1:21" x14ac:dyDescent="0.3">
      <c r="A3247" s="1" t="str">
        <f t="shared" si="100"/>
        <v>2018|Hurunui District|$20,001-$30,000</v>
      </c>
      <c r="B3247" t="s">
        <v>18</v>
      </c>
      <c r="C3247" t="s">
        <v>19</v>
      </c>
      <c r="D3247" t="s">
        <v>20</v>
      </c>
      <c r="E3247" t="s">
        <v>21</v>
      </c>
      <c r="F3247">
        <v>2018</v>
      </c>
      <c r="G3247">
        <v>2018</v>
      </c>
      <c r="H3247">
        <v>58</v>
      </c>
      <c r="I3247" t="s">
        <v>113</v>
      </c>
      <c r="J3247">
        <v>99</v>
      </c>
      <c r="K3247" t="s">
        <v>23</v>
      </c>
      <c r="L3247">
        <v>2</v>
      </c>
      <c r="M3247" t="s">
        <v>24</v>
      </c>
      <c r="N3247">
        <v>999</v>
      </c>
      <c r="O3247" t="s">
        <v>42</v>
      </c>
      <c r="P3247">
        <v>0</v>
      </c>
      <c r="T3247" s="3" t="str">
        <f t="shared" si="101"/>
        <v>.</v>
      </c>
      <c r="U3247" s="3" t="str">
        <f>IF(AND(R3247&lt;&gt;"_U",N3247&lt;&gt;9999,N3247&lt;&gt;999,L3247&lt;&gt;"Median"),IFERROR(VLOOKUP(A3247,'TA Total'!A:P,16,0),"."),".")</f>
        <v>.</v>
      </c>
    </row>
    <row r="3248" spans="1:21" x14ac:dyDescent="0.3">
      <c r="A3248" s="1" t="str">
        <f t="shared" si="100"/>
        <v>2018|Hurunui District|$30,001-$50,000</v>
      </c>
      <c r="B3248" t="s">
        <v>18</v>
      </c>
      <c r="C3248" t="s">
        <v>19</v>
      </c>
      <c r="D3248" t="s">
        <v>20</v>
      </c>
      <c r="E3248" t="s">
        <v>21</v>
      </c>
      <c r="F3248">
        <v>2018</v>
      </c>
      <c r="G3248">
        <v>2018</v>
      </c>
      <c r="H3248">
        <v>58</v>
      </c>
      <c r="I3248" t="s">
        <v>113</v>
      </c>
      <c r="J3248">
        <v>99</v>
      </c>
      <c r="K3248" t="s">
        <v>23</v>
      </c>
      <c r="L3248">
        <v>3</v>
      </c>
      <c r="M3248" t="s">
        <v>45</v>
      </c>
      <c r="N3248">
        <v>1</v>
      </c>
      <c r="O3248" t="s">
        <v>33</v>
      </c>
      <c r="P3248">
        <v>477</v>
      </c>
      <c r="T3248" s="3">
        <f t="shared" si="101"/>
        <v>58.89</v>
      </c>
      <c r="U3248" s="3">
        <f>IF(AND(R3248&lt;&gt;"_U",N3248&lt;&gt;9999,N3248&lt;&gt;999,L3248&lt;&gt;"Median"),IFERROR(VLOOKUP(A3248,'TA Total'!A:P,16,0),"."),".")</f>
        <v>810</v>
      </c>
    </row>
    <row r="3249" spans="1:21" x14ac:dyDescent="0.3">
      <c r="A3249" s="1" t="str">
        <f t="shared" si="100"/>
        <v>2018|Hurunui District|$30,001-$50,000</v>
      </c>
      <c r="B3249" t="s">
        <v>18</v>
      </c>
      <c r="C3249" t="s">
        <v>19</v>
      </c>
      <c r="D3249" t="s">
        <v>20</v>
      </c>
      <c r="E3249" t="s">
        <v>21</v>
      </c>
      <c r="F3249">
        <v>2018</v>
      </c>
      <c r="G3249">
        <v>2018</v>
      </c>
      <c r="H3249">
        <v>58</v>
      </c>
      <c r="I3249" t="s">
        <v>113</v>
      </c>
      <c r="J3249">
        <v>99</v>
      </c>
      <c r="K3249" t="s">
        <v>23</v>
      </c>
      <c r="L3249">
        <v>3</v>
      </c>
      <c r="M3249" t="s">
        <v>45</v>
      </c>
      <c r="N3249">
        <v>2</v>
      </c>
      <c r="O3249" t="s">
        <v>28</v>
      </c>
      <c r="P3249">
        <v>231</v>
      </c>
      <c r="T3249" s="3">
        <f t="shared" si="101"/>
        <v>28.52</v>
      </c>
      <c r="U3249" s="3">
        <f>IF(AND(R3249&lt;&gt;"_U",N3249&lt;&gt;9999,N3249&lt;&gt;999,L3249&lt;&gt;"Median"),IFERROR(VLOOKUP(A3249,'TA Total'!A:P,16,0),"."),".")</f>
        <v>810</v>
      </c>
    </row>
    <row r="3250" spans="1:21" x14ac:dyDescent="0.3">
      <c r="A3250" s="1" t="str">
        <f t="shared" si="100"/>
        <v>2018|Hurunui District|$30,001-$50,000</v>
      </c>
      <c r="B3250" t="s">
        <v>18</v>
      </c>
      <c r="C3250" t="s">
        <v>19</v>
      </c>
      <c r="D3250" t="s">
        <v>20</v>
      </c>
      <c r="E3250" t="s">
        <v>21</v>
      </c>
      <c r="F3250">
        <v>2018</v>
      </c>
      <c r="G3250">
        <v>2018</v>
      </c>
      <c r="H3250">
        <v>58</v>
      </c>
      <c r="I3250" t="s">
        <v>113</v>
      </c>
      <c r="J3250">
        <v>99</v>
      </c>
      <c r="K3250" t="s">
        <v>23</v>
      </c>
      <c r="L3250">
        <v>3</v>
      </c>
      <c r="M3250" t="s">
        <v>45</v>
      </c>
      <c r="N3250">
        <v>999</v>
      </c>
      <c r="O3250" t="s">
        <v>42</v>
      </c>
      <c r="P3250">
        <v>0</v>
      </c>
      <c r="T3250" s="3" t="str">
        <f t="shared" si="101"/>
        <v>.</v>
      </c>
      <c r="U3250" s="3" t="str">
        <f>IF(AND(R3250&lt;&gt;"_U",N3250&lt;&gt;9999,N3250&lt;&gt;999,L3250&lt;&gt;"Median"),IFERROR(VLOOKUP(A3250,'TA Total'!A:P,16,0),"."),".")</f>
        <v>.</v>
      </c>
    </row>
    <row r="3251" spans="1:21" x14ac:dyDescent="0.3">
      <c r="A3251" s="1" t="str">
        <f t="shared" si="100"/>
        <v>2018|Hurunui District|$30,001-$50,000</v>
      </c>
      <c r="B3251" t="s">
        <v>18</v>
      </c>
      <c r="C3251" t="s">
        <v>19</v>
      </c>
      <c r="D3251" t="s">
        <v>20</v>
      </c>
      <c r="E3251" t="s">
        <v>21</v>
      </c>
      <c r="F3251">
        <v>2018</v>
      </c>
      <c r="G3251">
        <v>2018</v>
      </c>
      <c r="H3251">
        <v>58</v>
      </c>
      <c r="I3251" t="s">
        <v>113</v>
      </c>
      <c r="J3251">
        <v>99</v>
      </c>
      <c r="K3251" t="s">
        <v>23</v>
      </c>
      <c r="L3251">
        <v>3</v>
      </c>
      <c r="M3251" t="s">
        <v>45</v>
      </c>
      <c r="N3251">
        <v>3</v>
      </c>
      <c r="O3251" t="s">
        <v>25</v>
      </c>
      <c r="P3251">
        <v>105</v>
      </c>
      <c r="T3251" s="3">
        <f t="shared" si="101"/>
        <v>12.96</v>
      </c>
      <c r="U3251" s="3">
        <f>IF(AND(R3251&lt;&gt;"_U",N3251&lt;&gt;9999,N3251&lt;&gt;999,L3251&lt;&gt;"Median"),IFERROR(VLOOKUP(A3251,'TA Total'!A:P,16,0),"."),".")</f>
        <v>810</v>
      </c>
    </row>
    <row r="3252" spans="1:21" x14ac:dyDescent="0.3">
      <c r="A3252" s="1" t="str">
        <f t="shared" si="100"/>
        <v>2018|Hurunui District|$30,001-$50,000</v>
      </c>
      <c r="B3252" t="s">
        <v>18</v>
      </c>
      <c r="C3252" t="s">
        <v>19</v>
      </c>
      <c r="D3252" t="s">
        <v>20</v>
      </c>
      <c r="E3252" t="s">
        <v>21</v>
      </c>
      <c r="F3252">
        <v>2018</v>
      </c>
      <c r="G3252">
        <v>2018</v>
      </c>
      <c r="H3252">
        <v>58</v>
      </c>
      <c r="I3252" t="s">
        <v>113</v>
      </c>
      <c r="J3252">
        <v>99</v>
      </c>
      <c r="K3252" t="s">
        <v>23</v>
      </c>
      <c r="L3252">
        <v>3</v>
      </c>
      <c r="M3252" t="s">
        <v>45</v>
      </c>
      <c r="N3252">
        <v>9999</v>
      </c>
      <c r="O3252" t="s">
        <v>40</v>
      </c>
      <c r="P3252">
        <v>810</v>
      </c>
      <c r="T3252" s="3" t="str">
        <f t="shared" si="101"/>
        <v>.</v>
      </c>
      <c r="U3252" s="3" t="str">
        <f>IF(AND(R3252&lt;&gt;"_U",N3252&lt;&gt;9999,N3252&lt;&gt;999,L3252&lt;&gt;"Median"),IFERROR(VLOOKUP(A3252,'TA Total'!A:P,16,0),"."),".")</f>
        <v>.</v>
      </c>
    </row>
    <row r="3253" spans="1:21" x14ac:dyDescent="0.3">
      <c r="A3253" s="1" t="str">
        <f t="shared" si="100"/>
        <v>2018|Hurunui District|$30,001-$50,000</v>
      </c>
      <c r="B3253" t="s">
        <v>18</v>
      </c>
      <c r="C3253" t="s">
        <v>19</v>
      </c>
      <c r="D3253" t="s">
        <v>20</v>
      </c>
      <c r="E3253" t="s">
        <v>21</v>
      </c>
      <c r="F3253">
        <v>2018</v>
      </c>
      <c r="G3253">
        <v>2018</v>
      </c>
      <c r="H3253">
        <v>58</v>
      </c>
      <c r="I3253" t="s">
        <v>113</v>
      </c>
      <c r="J3253">
        <v>99</v>
      </c>
      <c r="K3253" t="s">
        <v>23</v>
      </c>
      <c r="L3253">
        <v>3</v>
      </c>
      <c r="M3253" t="s">
        <v>45</v>
      </c>
      <c r="N3253">
        <v>7777</v>
      </c>
      <c r="O3253" t="s">
        <v>37</v>
      </c>
      <c r="P3253">
        <v>810</v>
      </c>
      <c r="T3253" s="3">
        <f t="shared" si="101"/>
        <v>100</v>
      </c>
      <c r="U3253" s="3">
        <f>IF(AND(R3253&lt;&gt;"_U",N3253&lt;&gt;9999,N3253&lt;&gt;999,L3253&lt;&gt;"Median"),IFERROR(VLOOKUP(A3253,'TA Total'!A:P,16,0),"."),".")</f>
        <v>810</v>
      </c>
    </row>
    <row r="3254" spans="1:21" x14ac:dyDescent="0.3">
      <c r="A3254" s="1" t="str">
        <f t="shared" si="100"/>
        <v>2018|Hurunui District|$50,001-$70,000</v>
      </c>
      <c r="B3254" t="s">
        <v>18</v>
      </c>
      <c r="C3254" t="s">
        <v>19</v>
      </c>
      <c r="D3254" t="s">
        <v>20</v>
      </c>
      <c r="E3254" t="s">
        <v>21</v>
      </c>
      <c r="F3254">
        <v>2018</v>
      </c>
      <c r="G3254">
        <v>2018</v>
      </c>
      <c r="H3254">
        <v>58</v>
      </c>
      <c r="I3254" t="s">
        <v>113</v>
      </c>
      <c r="J3254">
        <v>99</v>
      </c>
      <c r="K3254" t="s">
        <v>23</v>
      </c>
      <c r="L3254">
        <v>4</v>
      </c>
      <c r="M3254" t="s">
        <v>36</v>
      </c>
      <c r="N3254">
        <v>9999</v>
      </c>
      <c r="O3254" t="s">
        <v>40</v>
      </c>
      <c r="P3254">
        <v>738</v>
      </c>
      <c r="T3254" s="3" t="str">
        <f t="shared" si="101"/>
        <v>.</v>
      </c>
      <c r="U3254" s="3" t="str">
        <f>IF(AND(R3254&lt;&gt;"_U",N3254&lt;&gt;9999,N3254&lt;&gt;999,L3254&lt;&gt;"Median"),IFERROR(VLOOKUP(A3254,'TA Total'!A:P,16,0),"."),".")</f>
        <v>.</v>
      </c>
    </row>
    <row r="3255" spans="1:21" x14ac:dyDescent="0.3">
      <c r="A3255" s="1" t="str">
        <f t="shared" si="100"/>
        <v>2018|Hurunui District|$50,001-$70,000</v>
      </c>
      <c r="B3255" t="s">
        <v>18</v>
      </c>
      <c r="C3255" t="s">
        <v>19</v>
      </c>
      <c r="D3255" t="s">
        <v>20</v>
      </c>
      <c r="E3255" t="s">
        <v>21</v>
      </c>
      <c r="F3255">
        <v>2018</v>
      </c>
      <c r="G3255">
        <v>2018</v>
      </c>
      <c r="H3255">
        <v>58</v>
      </c>
      <c r="I3255" t="s">
        <v>113</v>
      </c>
      <c r="J3255">
        <v>99</v>
      </c>
      <c r="K3255" t="s">
        <v>23</v>
      </c>
      <c r="L3255">
        <v>4</v>
      </c>
      <c r="M3255" t="s">
        <v>36</v>
      </c>
      <c r="N3255">
        <v>1</v>
      </c>
      <c r="O3255" t="s">
        <v>33</v>
      </c>
      <c r="P3255">
        <v>411</v>
      </c>
      <c r="T3255" s="3">
        <f t="shared" si="101"/>
        <v>55.69</v>
      </c>
      <c r="U3255" s="3">
        <f>IF(AND(R3255&lt;&gt;"_U",N3255&lt;&gt;9999,N3255&lt;&gt;999,L3255&lt;&gt;"Median"),IFERROR(VLOOKUP(A3255,'TA Total'!A:P,16,0),"."),".")</f>
        <v>738</v>
      </c>
    </row>
    <row r="3256" spans="1:21" x14ac:dyDescent="0.3">
      <c r="A3256" s="1" t="str">
        <f t="shared" si="100"/>
        <v>2018|Hurunui District|$50,001-$70,000</v>
      </c>
      <c r="B3256" t="s">
        <v>18</v>
      </c>
      <c r="C3256" t="s">
        <v>19</v>
      </c>
      <c r="D3256" t="s">
        <v>20</v>
      </c>
      <c r="E3256" t="s">
        <v>21</v>
      </c>
      <c r="F3256">
        <v>2018</v>
      </c>
      <c r="G3256">
        <v>2018</v>
      </c>
      <c r="H3256">
        <v>58</v>
      </c>
      <c r="I3256" t="s">
        <v>113</v>
      </c>
      <c r="J3256">
        <v>99</v>
      </c>
      <c r="K3256" t="s">
        <v>23</v>
      </c>
      <c r="L3256">
        <v>4</v>
      </c>
      <c r="M3256" t="s">
        <v>36</v>
      </c>
      <c r="N3256">
        <v>999</v>
      </c>
      <c r="O3256" t="s">
        <v>42</v>
      </c>
      <c r="P3256">
        <v>0</v>
      </c>
      <c r="T3256" s="3" t="str">
        <f t="shared" si="101"/>
        <v>.</v>
      </c>
      <c r="U3256" s="3" t="str">
        <f>IF(AND(R3256&lt;&gt;"_U",N3256&lt;&gt;9999,N3256&lt;&gt;999,L3256&lt;&gt;"Median"),IFERROR(VLOOKUP(A3256,'TA Total'!A:P,16,0),"."),".")</f>
        <v>.</v>
      </c>
    </row>
    <row r="3257" spans="1:21" x14ac:dyDescent="0.3">
      <c r="A3257" s="1" t="str">
        <f t="shared" si="100"/>
        <v>2018|Hurunui District|$50,001-$70,000</v>
      </c>
      <c r="B3257" t="s">
        <v>18</v>
      </c>
      <c r="C3257" t="s">
        <v>19</v>
      </c>
      <c r="D3257" t="s">
        <v>20</v>
      </c>
      <c r="E3257" t="s">
        <v>21</v>
      </c>
      <c r="F3257">
        <v>2018</v>
      </c>
      <c r="G3257">
        <v>2018</v>
      </c>
      <c r="H3257">
        <v>58</v>
      </c>
      <c r="I3257" t="s">
        <v>113</v>
      </c>
      <c r="J3257">
        <v>99</v>
      </c>
      <c r="K3257" t="s">
        <v>23</v>
      </c>
      <c r="L3257">
        <v>4</v>
      </c>
      <c r="M3257" t="s">
        <v>36</v>
      </c>
      <c r="N3257">
        <v>3</v>
      </c>
      <c r="O3257" t="s">
        <v>25</v>
      </c>
      <c r="P3257">
        <v>90</v>
      </c>
      <c r="T3257" s="3">
        <f t="shared" si="101"/>
        <v>12.2</v>
      </c>
      <c r="U3257" s="3">
        <f>IF(AND(R3257&lt;&gt;"_U",N3257&lt;&gt;9999,N3257&lt;&gt;999,L3257&lt;&gt;"Median"),IFERROR(VLOOKUP(A3257,'TA Total'!A:P,16,0),"."),".")</f>
        <v>738</v>
      </c>
    </row>
    <row r="3258" spans="1:21" x14ac:dyDescent="0.3">
      <c r="A3258" s="1" t="str">
        <f t="shared" si="100"/>
        <v>2018|Hurunui District|$50,001-$70,000</v>
      </c>
      <c r="B3258" t="s">
        <v>18</v>
      </c>
      <c r="C3258" t="s">
        <v>19</v>
      </c>
      <c r="D3258" t="s">
        <v>20</v>
      </c>
      <c r="E3258" t="s">
        <v>21</v>
      </c>
      <c r="F3258">
        <v>2018</v>
      </c>
      <c r="G3258">
        <v>2018</v>
      </c>
      <c r="H3258">
        <v>58</v>
      </c>
      <c r="I3258" t="s">
        <v>113</v>
      </c>
      <c r="J3258">
        <v>99</v>
      </c>
      <c r="K3258" t="s">
        <v>23</v>
      </c>
      <c r="L3258">
        <v>4</v>
      </c>
      <c r="M3258" t="s">
        <v>36</v>
      </c>
      <c r="N3258">
        <v>2</v>
      </c>
      <c r="O3258" t="s">
        <v>28</v>
      </c>
      <c r="P3258">
        <v>240</v>
      </c>
      <c r="T3258" s="3">
        <f t="shared" si="101"/>
        <v>32.520000000000003</v>
      </c>
      <c r="U3258" s="3">
        <f>IF(AND(R3258&lt;&gt;"_U",N3258&lt;&gt;9999,N3258&lt;&gt;999,L3258&lt;&gt;"Median"),IFERROR(VLOOKUP(A3258,'TA Total'!A:P,16,0),"."),".")</f>
        <v>738</v>
      </c>
    </row>
    <row r="3259" spans="1:21" x14ac:dyDescent="0.3">
      <c r="A3259" s="1" t="str">
        <f t="shared" si="100"/>
        <v>2018|Hurunui District|$50,001-$70,000</v>
      </c>
      <c r="B3259" t="s">
        <v>18</v>
      </c>
      <c r="C3259" t="s">
        <v>19</v>
      </c>
      <c r="D3259" t="s">
        <v>20</v>
      </c>
      <c r="E3259" t="s">
        <v>21</v>
      </c>
      <c r="F3259">
        <v>2018</v>
      </c>
      <c r="G3259">
        <v>2018</v>
      </c>
      <c r="H3259">
        <v>58</v>
      </c>
      <c r="I3259" t="s">
        <v>113</v>
      </c>
      <c r="J3259">
        <v>99</v>
      </c>
      <c r="K3259" t="s">
        <v>23</v>
      </c>
      <c r="L3259">
        <v>4</v>
      </c>
      <c r="M3259" t="s">
        <v>36</v>
      </c>
      <c r="N3259">
        <v>7777</v>
      </c>
      <c r="O3259" t="s">
        <v>37</v>
      </c>
      <c r="P3259">
        <v>738</v>
      </c>
      <c r="T3259" s="3">
        <f t="shared" si="101"/>
        <v>100</v>
      </c>
      <c r="U3259" s="3">
        <f>IF(AND(R3259&lt;&gt;"_U",N3259&lt;&gt;9999,N3259&lt;&gt;999,L3259&lt;&gt;"Median"),IFERROR(VLOOKUP(A3259,'TA Total'!A:P,16,0),"."),".")</f>
        <v>738</v>
      </c>
    </row>
    <row r="3260" spans="1:21" x14ac:dyDescent="0.3">
      <c r="A3260" s="1" t="str">
        <f t="shared" si="100"/>
        <v>2018|Hurunui District|$70,001-$100,000</v>
      </c>
      <c r="B3260" t="s">
        <v>18</v>
      </c>
      <c r="C3260" t="s">
        <v>19</v>
      </c>
      <c r="D3260" t="s">
        <v>20</v>
      </c>
      <c r="E3260" t="s">
        <v>21</v>
      </c>
      <c r="F3260">
        <v>2018</v>
      </c>
      <c r="G3260">
        <v>2018</v>
      </c>
      <c r="H3260">
        <v>58</v>
      </c>
      <c r="I3260" t="s">
        <v>113</v>
      </c>
      <c r="J3260">
        <v>99</v>
      </c>
      <c r="K3260" t="s">
        <v>23</v>
      </c>
      <c r="L3260">
        <v>5</v>
      </c>
      <c r="M3260" t="s">
        <v>58</v>
      </c>
      <c r="N3260">
        <v>999</v>
      </c>
      <c r="O3260" t="s">
        <v>42</v>
      </c>
      <c r="P3260">
        <v>0</v>
      </c>
      <c r="T3260" s="3" t="str">
        <f t="shared" si="101"/>
        <v>.</v>
      </c>
      <c r="U3260" s="3" t="str">
        <f>IF(AND(R3260&lt;&gt;"_U",N3260&lt;&gt;9999,N3260&lt;&gt;999,L3260&lt;&gt;"Median"),IFERROR(VLOOKUP(A3260,'TA Total'!A:P,16,0),"."),".")</f>
        <v>.</v>
      </c>
    </row>
    <row r="3261" spans="1:21" x14ac:dyDescent="0.3">
      <c r="A3261" s="1" t="str">
        <f t="shared" si="100"/>
        <v>2018|Hurunui District|$70,001-$100,000</v>
      </c>
      <c r="B3261" t="s">
        <v>18</v>
      </c>
      <c r="C3261" t="s">
        <v>19</v>
      </c>
      <c r="D3261" t="s">
        <v>20</v>
      </c>
      <c r="E3261" t="s">
        <v>21</v>
      </c>
      <c r="F3261">
        <v>2018</v>
      </c>
      <c r="G3261">
        <v>2018</v>
      </c>
      <c r="H3261">
        <v>58</v>
      </c>
      <c r="I3261" t="s">
        <v>113</v>
      </c>
      <c r="J3261">
        <v>99</v>
      </c>
      <c r="K3261" t="s">
        <v>23</v>
      </c>
      <c r="L3261">
        <v>5</v>
      </c>
      <c r="M3261" t="s">
        <v>58</v>
      </c>
      <c r="N3261">
        <v>7777</v>
      </c>
      <c r="O3261" t="s">
        <v>37</v>
      </c>
      <c r="P3261">
        <v>852</v>
      </c>
      <c r="T3261" s="3">
        <f t="shared" si="101"/>
        <v>100</v>
      </c>
      <c r="U3261" s="3">
        <f>IF(AND(R3261&lt;&gt;"_U",N3261&lt;&gt;9999,N3261&lt;&gt;999,L3261&lt;&gt;"Median"),IFERROR(VLOOKUP(A3261,'TA Total'!A:P,16,0),"."),".")</f>
        <v>852</v>
      </c>
    </row>
    <row r="3262" spans="1:21" x14ac:dyDescent="0.3">
      <c r="A3262" s="1" t="str">
        <f t="shared" si="100"/>
        <v>2018|Hurunui District|$70,001-$100,000</v>
      </c>
      <c r="B3262" t="s">
        <v>18</v>
      </c>
      <c r="C3262" t="s">
        <v>19</v>
      </c>
      <c r="D3262" t="s">
        <v>20</v>
      </c>
      <c r="E3262" t="s">
        <v>21</v>
      </c>
      <c r="F3262">
        <v>2018</v>
      </c>
      <c r="G3262">
        <v>2018</v>
      </c>
      <c r="H3262">
        <v>58</v>
      </c>
      <c r="I3262" t="s">
        <v>113</v>
      </c>
      <c r="J3262">
        <v>99</v>
      </c>
      <c r="K3262" t="s">
        <v>23</v>
      </c>
      <c r="L3262">
        <v>5</v>
      </c>
      <c r="M3262" t="s">
        <v>58</v>
      </c>
      <c r="N3262">
        <v>9999</v>
      </c>
      <c r="O3262" t="s">
        <v>40</v>
      </c>
      <c r="P3262">
        <v>852</v>
      </c>
      <c r="T3262" s="3" t="str">
        <f t="shared" si="101"/>
        <v>.</v>
      </c>
      <c r="U3262" s="3" t="str">
        <f>IF(AND(R3262&lt;&gt;"_U",N3262&lt;&gt;9999,N3262&lt;&gt;999,L3262&lt;&gt;"Median"),IFERROR(VLOOKUP(A3262,'TA Total'!A:P,16,0),"."),".")</f>
        <v>.</v>
      </c>
    </row>
    <row r="3263" spans="1:21" x14ac:dyDescent="0.3">
      <c r="A3263" s="1" t="str">
        <f t="shared" si="100"/>
        <v>2018|Hurunui District|$70,001-$100,000</v>
      </c>
      <c r="B3263" t="s">
        <v>18</v>
      </c>
      <c r="C3263" t="s">
        <v>19</v>
      </c>
      <c r="D3263" t="s">
        <v>20</v>
      </c>
      <c r="E3263" t="s">
        <v>21</v>
      </c>
      <c r="F3263">
        <v>2018</v>
      </c>
      <c r="G3263">
        <v>2018</v>
      </c>
      <c r="H3263">
        <v>58</v>
      </c>
      <c r="I3263" t="s">
        <v>113</v>
      </c>
      <c r="J3263">
        <v>99</v>
      </c>
      <c r="K3263" t="s">
        <v>23</v>
      </c>
      <c r="L3263">
        <v>5</v>
      </c>
      <c r="M3263" t="s">
        <v>58</v>
      </c>
      <c r="N3263">
        <v>1</v>
      </c>
      <c r="O3263" t="s">
        <v>33</v>
      </c>
      <c r="P3263">
        <v>501</v>
      </c>
      <c r="T3263" s="3">
        <f t="shared" si="101"/>
        <v>58.8</v>
      </c>
      <c r="U3263" s="3">
        <f>IF(AND(R3263&lt;&gt;"_U",N3263&lt;&gt;9999,N3263&lt;&gt;999,L3263&lt;&gt;"Median"),IFERROR(VLOOKUP(A3263,'TA Total'!A:P,16,0),"."),".")</f>
        <v>852</v>
      </c>
    </row>
    <row r="3264" spans="1:21" x14ac:dyDescent="0.3">
      <c r="A3264" s="1" t="str">
        <f t="shared" si="100"/>
        <v>2018|Hurunui District|$70,001-$100,000</v>
      </c>
      <c r="B3264" t="s">
        <v>18</v>
      </c>
      <c r="C3264" t="s">
        <v>19</v>
      </c>
      <c r="D3264" t="s">
        <v>20</v>
      </c>
      <c r="E3264" t="s">
        <v>21</v>
      </c>
      <c r="F3264">
        <v>2018</v>
      </c>
      <c r="G3264">
        <v>2018</v>
      </c>
      <c r="H3264">
        <v>58</v>
      </c>
      <c r="I3264" t="s">
        <v>113</v>
      </c>
      <c r="J3264">
        <v>99</v>
      </c>
      <c r="K3264" t="s">
        <v>23</v>
      </c>
      <c r="L3264">
        <v>5</v>
      </c>
      <c r="M3264" t="s">
        <v>58</v>
      </c>
      <c r="N3264">
        <v>3</v>
      </c>
      <c r="O3264" t="s">
        <v>25</v>
      </c>
      <c r="P3264">
        <v>81</v>
      </c>
      <c r="T3264" s="3">
        <f t="shared" si="101"/>
        <v>9.51</v>
      </c>
      <c r="U3264" s="3">
        <f>IF(AND(R3264&lt;&gt;"_U",N3264&lt;&gt;9999,N3264&lt;&gt;999,L3264&lt;&gt;"Median"),IFERROR(VLOOKUP(A3264,'TA Total'!A:P,16,0),"."),".")</f>
        <v>852</v>
      </c>
    </row>
    <row r="3265" spans="1:21" x14ac:dyDescent="0.3">
      <c r="A3265" s="1" t="str">
        <f t="shared" si="100"/>
        <v>2018|Hurunui District|$70,001-$100,000</v>
      </c>
      <c r="B3265" t="s">
        <v>18</v>
      </c>
      <c r="C3265" t="s">
        <v>19</v>
      </c>
      <c r="D3265" t="s">
        <v>20</v>
      </c>
      <c r="E3265" t="s">
        <v>21</v>
      </c>
      <c r="F3265">
        <v>2018</v>
      </c>
      <c r="G3265">
        <v>2018</v>
      </c>
      <c r="H3265">
        <v>58</v>
      </c>
      <c r="I3265" t="s">
        <v>113</v>
      </c>
      <c r="J3265">
        <v>99</v>
      </c>
      <c r="K3265" t="s">
        <v>23</v>
      </c>
      <c r="L3265">
        <v>5</v>
      </c>
      <c r="M3265" t="s">
        <v>58</v>
      </c>
      <c r="N3265">
        <v>2</v>
      </c>
      <c r="O3265" t="s">
        <v>28</v>
      </c>
      <c r="P3265">
        <v>270</v>
      </c>
      <c r="T3265" s="3">
        <f t="shared" si="101"/>
        <v>31.69</v>
      </c>
      <c r="U3265" s="3">
        <f>IF(AND(R3265&lt;&gt;"_U",N3265&lt;&gt;9999,N3265&lt;&gt;999,L3265&lt;&gt;"Median"),IFERROR(VLOOKUP(A3265,'TA Total'!A:P,16,0),"."),".")</f>
        <v>852</v>
      </c>
    </row>
    <row r="3266" spans="1:21" x14ac:dyDescent="0.3">
      <c r="A3266" s="1" t="str">
        <f t="shared" si="100"/>
        <v>2018|Hurunui District|$100,001-$150,000</v>
      </c>
      <c r="B3266" t="s">
        <v>18</v>
      </c>
      <c r="C3266" t="s">
        <v>19</v>
      </c>
      <c r="D3266" t="s">
        <v>20</v>
      </c>
      <c r="E3266" t="s">
        <v>21</v>
      </c>
      <c r="F3266">
        <v>2018</v>
      </c>
      <c r="G3266">
        <v>2018</v>
      </c>
      <c r="H3266">
        <v>58</v>
      </c>
      <c r="I3266" t="s">
        <v>113</v>
      </c>
      <c r="J3266">
        <v>99</v>
      </c>
      <c r="K3266" t="s">
        <v>23</v>
      </c>
      <c r="L3266">
        <v>6</v>
      </c>
      <c r="M3266" t="s">
        <v>59</v>
      </c>
      <c r="N3266">
        <v>9999</v>
      </c>
      <c r="O3266" t="s">
        <v>40</v>
      </c>
      <c r="P3266">
        <v>813</v>
      </c>
      <c r="T3266" s="3" t="str">
        <f t="shared" si="101"/>
        <v>.</v>
      </c>
      <c r="U3266" s="3" t="str">
        <f>IF(AND(R3266&lt;&gt;"_U",N3266&lt;&gt;9999,N3266&lt;&gt;999,L3266&lt;&gt;"Median"),IFERROR(VLOOKUP(A3266,'TA Total'!A:P,16,0),"."),".")</f>
        <v>.</v>
      </c>
    </row>
    <row r="3267" spans="1:21" x14ac:dyDescent="0.3">
      <c r="A3267" s="1" t="str">
        <f t="shared" ref="A3267:A3330" si="102">G3267&amp;"|"&amp;I3267&amp;"|"&amp;M3267</f>
        <v>2018|Hurunui District|$100,001-$150,000</v>
      </c>
      <c r="B3267" t="s">
        <v>18</v>
      </c>
      <c r="C3267" t="s">
        <v>19</v>
      </c>
      <c r="D3267" t="s">
        <v>20</v>
      </c>
      <c r="E3267" t="s">
        <v>21</v>
      </c>
      <c r="F3267">
        <v>2018</v>
      </c>
      <c r="G3267">
        <v>2018</v>
      </c>
      <c r="H3267">
        <v>58</v>
      </c>
      <c r="I3267" t="s">
        <v>113</v>
      </c>
      <c r="J3267">
        <v>99</v>
      </c>
      <c r="K3267" t="s">
        <v>23</v>
      </c>
      <c r="L3267">
        <v>6</v>
      </c>
      <c r="M3267" t="s">
        <v>59</v>
      </c>
      <c r="N3267">
        <v>1</v>
      </c>
      <c r="O3267" t="s">
        <v>33</v>
      </c>
      <c r="P3267">
        <v>501</v>
      </c>
      <c r="T3267" s="3">
        <f t="shared" ref="T3267:T3330" si="103">IF(AND(R3267&lt;&gt;"_U",R3267&lt;&gt;"c",N3267&lt;&gt;999,N3267&lt;&gt;9999,L3267&lt;&gt;"Median"),IFERROR((ROUND(P3267/U3267*100,2)),"."),".")</f>
        <v>61.62</v>
      </c>
      <c r="U3267" s="3">
        <f>IF(AND(R3267&lt;&gt;"_U",N3267&lt;&gt;9999,N3267&lt;&gt;999,L3267&lt;&gt;"Median"),IFERROR(VLOOKUP(A3267,'TA Total'!A:P,16,0),"."),".")</f>
        <v>813</v>
      </c>
    </row>
    <row r="3268" spans="1:21" x14ac:dyDescent="0.3">
      <c r="A3268" s="1" t="str">
        <f t="shared" si="102"/>
        <v>2018|Hurunui District|$100,001-$150,000</v>
      </c>
      <c r="B3268" t="s">
        <v>18</v>
      </c>
      <c r="C3268" t="s">
        <v>19</v>
      </c>
      <c r="D3268" t="s">
        <v>20</v>
      </c>
      <c r="E3268" t="s">
        <v>21</v>
      </c>
      <c r="F3268">
        <v>2018</v>
      </c>
      <c r="G3268">
        <v>2018</v>
      </c>
      <c r="H3268">
        <v>58</v>
      </c>
      <c r="I3268" t="s">
        <v>113</v>
      </c>
      <c r="J3268">
        <v>99</v>
      </c>
      <c r="K3268" t="s">
        <v>23</v>
      </c>
      <c r="L3268">
        <v>6</v>
      </c>
      <c r="M3268" t="s">
        <v>59</v>
      </c>
      <c r="N3268">
        <v>2</v>
      </c>
      <c r="O3268" t="s">
        <v>28</v>
      </c>
      <c r="P3268">
        <v>201</v>
      </c>
      <c r="T3268" s="3">
        <f t="shared" si="103"/>
        <v>24.72</v>
      </c>
      <c r="U3268" s="3">
        <f>IF(AND(R3268&lt;&gt;"_U",N3268&lt;&gt;9999,N3268&lt;&gt;999,L3268&lt;&gt;"Median"),IFERROR(VLOOKUP(A3268,'TA Total'!A:P,16,0),"."),".")</f>
        <v>813</v>
      </c>
    </row>
    <row r="3269" spans="1:21" x14ac:dyDescent="0.3">
      <c r="A3269" s="1" t="str">
        <f t="shared" si="102"/>
        <v>2018|Hurunui District|$100,001-$150,000</v>
      </c>
      <c r="B3269" t="s">
        <v>18</v>
      </c>
      <c r="C3269" t="s">
        <v>19</v>
      </c>
      <c r="D3269" t="s">
        <v>20</v>
      </c>
      <c r="E3269" t="s">
        <v>21</v>
      </c>
      <c r="F3269">
        <v>2018</v>
      </c>
      <c r="G3269">
        <v>2018</v>
      </c>
      <c r="H3269">
        <v>58</v>
      </c>
      <c r="I3269" t="s">
        <v>113</v>
      </c>
      <c r="J3269">
        <v>99</v>
      </c>
      <c r="K3269" t="s">
        <v>23</v>
      </c>
      <c r="L3269">
        <v>6</v>
      </c>
      <c r="M3269" t="s">
        <v>59</v>
      </c>
      <c r="N3269">
        <v>3</v>
      </c>
      <c r="O3269" t="s">
        <v>25</v>
      </c>
      <c r="P3269">
        <v>108</v>
      </c>
      <c r="T3269" s="3">
        <f t="shared" si="103"/>
        <v>13.28</v>
      </c>
      <c r="U3269" s="3">
        <f>IF(AND(R3269&lt;&gt;"_U",N3269&lt;&gt;9999,N3269&lt;&gt;999,L3269&lt;&gt;"Median"),IFERROR(VLOOKUP(A3269,'TA Total'!A:P,16,0),"."),".")</f>
        <v>813</v>
      </c>
    </row>
    <row r="3270" spans="1:21" x14ac:dyDescent="0.3">
      <c r="A3270" s="1" t="str">
        <f t="shared" si="102"/>
        <v>2018|Hurunui District|$100,001-$150,000</v>
      </c>
      <c r="B3270" t="s">
        <v>18</v>
      </c>
      <c r="C3270" t="s">
        <v>19</v>
      </c>
      <c r="D3270" t="s">
        <v>20</v>
      </c>
      <c r="E3270" t="s">
        <v>21</v>
      </c>
      <c r="F3270">
        <v>2018</v>
      </c>
      <c r="G3270">
        <v>2018</v>
      </c>
      <c r="H3270">
        <v>58</v>
      </c>
      <c r="I3270" t="s">
        <v>113</v>
      </c>
      <c r="J3270">
        <v>99</v>
      </c>
      <c r="K3270" t="s">
        <v>23</v>
      </c>
      <c r="L3270">
        <v>6</v>
      </c>
      <c r="M3270" t="s">
        <v>59</v>
      </c>
      <c r="N3270">
        <v>999</v>
      </c>
      <c r="O3270" t="s">
        <v>42</v>
      </c>
      <c r="P3270">
        <v>0</v>
      </c>
      <c r="T3270" s="3" t="str">
        <f t="shared" si="103"/>
        <v>.</v>
      </c>
      <c r="U3270" s="3" t="str">
        <f>IF(AND(R3270&lt;&gt;"_U",N3270&lt;&gt;9999,N3270&lt;&gt;999,L3270&lt;&gt;"Median"),IFERROR(VLOOKUP(A3270,'TA Total'!A:P,16,0),"."),".")</f>
        <v>.</v>
      </c>
    </row>
    <row r="3271" spans="1:21" x14ac:dyDescent="0.3">
      <c r="A3271" s="1" t="str">
        <f t="shared" si="102"/>
        <v>2018|Hurunui District|$100,001-$150,000</v>
      </c>
      <c r="B3271" t="s">
        <v>18</v>
      </c>
      <c r="C3271" t="s">
        <v>19</v>
      </c>
      <c r="D3271" t="s">
        <v>20</v>
      </c>
      <c r="E3271" t="s">
        <v>21</v>
      </c>
      <c r="F3271">
        <v>2018</v>
      </c>
      <c r="G3271">
        <v>2018</v>
      </c>
      <c r="H3271">
        <v>58</v>
      </c>
      <c r="I3271" t="s">
        <v>113</v>
      </c>
      <c r="J3271">
        <v>99</v>
      </c>
      <c r="K3271" t="s">
        <v>23</v>
      </c>
      <c r="L3271">
        <v>6</v>
      </c>
      <c r="M3271" t="s">
        <v>59</v>
      </c>
      <c r="N3271">
        <v>7777</v>
      </c>
      <c r="O3271" t="s">
        <v>37</v>
      </c>
      <c r="P3271">
        <v>813</v>
      </c>
      <c r="T3271" s="3">
        <f t="shared" si="103"/>
        <v>100</v>
      </c>
      <c r="U3271" s="3">
        <f>IF(AND(R3271&lt;&gt;"_U",N3271&lt;&gt;9999,N3271&lt;&gt;999,L3271&lt;&gt;"Median"),IFERROR(VLOOKUP(A3271,'TA Total'!A:P,16,0),"."),".")</f>
        <v>813</v>
      </c>
    </row>
    <row r="3272" spans="1:21" x14ac:dyDescent="0.3">
      <c r="A3272" s="1" t="str">
        <f t="shared" si="102"/>
        <v>2018|Hurunui District|$150,001-$200,000</v>
      </c>
      <c r="B3272" t="s">
        <v>18</v>
      </c>
      <c r="C3272" t="s">
        <v>19</v>
      </c>
      <c r="D3272" t="s">
        <v>20</v>
      </c>
      <c r="E3272" t="s">
        <v>21</v>
      </c>
      <c r="F3272">
        <v>2018</v>
      </c>
      <c r="G3272">
        <v>2018</v>
      </c>
      <c r="H3272">
        <v>58</v>
      </c>
      <c r="I3272" t="s">
        <v>113</v>
      </c>
      <c r="J3272">
        <v>99</v>
      </c>
      <c r="K3272" t="s">
        <v>23</v>
      </c>
      <c r="L3272">
        <v>7</v>
      </c>
      <c r="M3272" t="s">
        <v>43</v>
      </c>
      <c r="N3272">
        <v>999</v>
      </c>
      <c r="O3272" t="s">
        <v>42</v>
      </c>
      <c r="P3272">
        <v>0</v>
      </c>
      <c r="T3272" s="3" t="str">
        <f t="shared" si="103"/>
        <v>.</v>
      </c>
      <c r="U3272" s="3" t="str">
        <f>IF(AND(R3272&lt;&gt;"_U",N3272&lt;&gt;9999,N3272&lt;&gt;999,L3272&lt;&gt;"Median"),IFERROR(VLOOKUP(A3272,'TA Total'!A:P,16,0),"."),".")</f>
        <v>.</v>
      </c>
    </row>
    <row r="3273" spans="1:21" x14ac:dyDescent="0.3">
      <c r="A3273" s="1" t="str">
        <f t="shared" si="102"/>
        <v>2018|Hurunui District|$150,001-$200,000</v>
      </c>
      <c r="B3273" t="s">
        <v>18</v>
      </c>
      <c r="C3273" t="s">
        <v>19</v>
      </c>
      <c r="D3273" t="s">
        <v>20</v>
      </c>
      <c r="E3273" t="s">
        <v>21</v>
      </c>
      <c r="F3273">
        <v>2018</v>
      </c>
      <c r="G3273">
        <v>2018</v>
      </c>
      <c r="H3273">
        <v>58</v>
      </c>
      <c r="I3273" t="s">
        <v>113</v>
      </c>
      <c r="J3273">
        <v>99</v>
      </c>
      <c r="K3273" t="s">
        <v>23</v>
      </c>
      <c r="L3273">
        <v>7</v>
      </c>
      <c r="M3273" t="s">
        <v>43</v>
      </c>
      <c r="N3273">
        <v>7777</v>
      </c>
      <c r="O3273" t="s">
        <v>37</v>
      </c>
      <c r="P3273">
        <v>441</v>
      </c>
      <c r="T3273" s="3">
        <f t="shared" si="103"/>
        <v>100</v>
      </c>
      <c r="U3273" s="3">
        <f>IF(AND(R3273&lt;&gt;"_U",N3273&lt;&gt;9999,N3273&lt;&gt;999,L3273&lt;&gt;"Median"),IFERROR(VLOOKUP(A3273,'TA Total'!A:P,16,0),"."),".")</f>
        <v>441</v>
      </c>
    </row>
    <row r="3274" spans="1:21" x14ac:dyDescent="0.3">
      <c r="A3274" s="1" t="str">
        <f t="shared" si="102"/>
        <v>2018|Hurunui District|$150,001-$200,000</v>
      </c>
      <c r="B3274" t="s">
        <v>18</v>
      </c>
      <c r="C3274" t="s">
        <v>19</v>
      </c>
      <c r="D3274" t="s">
        <v>20</v>
      </c>
      <c r="E3274" t="s">
        <v>21</v>
      </c>
      <c r="F3274">
        <v>2018</v>
      </c>
      <c r="G3274">
        <v>2018</v>
      </c>
      <c r="H3274">
        <v>58</v>
      </c>
      <c r="I3274" t="s">
        <v>113</v>
      </c>
      <c r="J3274">
        <v>99</v>
      </c>
      <c r="K3274" t="s">
        <v>23</v>
      </c>
      <c r="L3274">
        <v>7</v>
      </c>
      <c r="M3274" t="s">
        <v>43</v>
      </c>
      <c r="N3274">
        <v>9999</v>
      </c>
      <c r="O3274" t="s">
        <v>40</v>
      </c>
      <c r="P3274">
        <v>441</v>
      </c>
      <c r="T3274" s="3" t="str">
        <f t="shared" si="103"/>
        <v>.</v>
      </c>
      <c r="U3274" s="3" t="str">
        <f>IF(AND(R3274&lt;&gt;"_U",N3274&lt;&gt;9999,N3274&lt;&gt;999,L3274&lt;&gt;"Median"),IFERROR(VLOOKUP(A3274,'TA Total'!A:P,16,0),"."),".")</f>
        <v>.</v>
      </c>
    </row>
    <row r="3275" spans="1:21" x14ac:dyDescent="0.3">
      <c r="A3275" s="1" t="str">
        <f t="shared" si="102"/>
        <v>2018|Hurunui District|$150,001-$200,000</v>
      </c>
      <c r="B3275" t="s">
        <v>18</v>
      </c>
      <c r="C3275" t="s">
        <v>19</v>
      </c>
      <c r="D3275" t="s">
        <v>20</v>
      </c>
      <c r="E3275" t="s">
        <v>21</v>
      </c>
      <c r="F3275">
        <v>2018</v>
      </c>
      <c r="G3275">
        <v>2018</v>
      </c>
      <c r="H3275">
        <v>58</v>
      </c>
      <c r="I3275" t="s">
        <v>113</v>
      </c>
      <c r="J3275">
        <v>99</v>
      </c>
      <c r="K3275" t="s">
        <v>23</v>
      </c>
      <c r="L3275">
        <v>7</v>
      </c>
      <c r="M3275" t="s">
        <v>43</v>
      </c>
      <c r="N3275">
        <v>1</v>
      </c>
      <c r="O3275" t="s">
        <v>33</v>
      </c>
      <c r="P3275">
        <v>279</v>
      </c>
      <c r="T3275" s="3">
        <f t="shared" si="103"/>
        <v>63.27</v>
      </c>
      <c r="U3275" s="3">
        <f>IF(AND(R3275&lt;&gt;"_U",N3275&lt;&gt;9999,N3275&lt;&gt;999,L3275&lt;&gt;"Median"),IFERROR(VLOOKUP(A3275,'TA Total'!A:P,16,0),"."),".")</f>
        <v>441</v>
      </c>
    </row>
    <row r="3276" spans="1:21" x14ac:dyDescent="0.3">
      <c r="A3276" s="1" t="str">
        <f t="shared" si="102"/>
        <v>2018|Hurunui District|$150,001-$200,000</v>
      </c>
      <c r="B3276" t="s">
        <v>18</v>
      </c>
      <c r="C3276" t="s">
        <v>19</v>
      </c>
      <c r="D3276" t="s">
        <v>20</v>
      </c>
      <c r="E3276" t="s">
        <v>21</v>
      </c>
      <c r="F3276">
        <v>2018</v>
      </c>
      <c r="G3276">
        <v>2018</v>
      </c>
      <c r="H3276">
        <v>58</v>
      </c>
      <c r="I3276" t="s">
        <v>113</v>
      </c>
      <c r="J3276">
        <v>99</v>
      </c>
      <c r="K3276" t="s">
        <v>23</v>
      </c>
      <c r="L3276">
        <v>7</v>
      </c>
      <c r="M3276" t="s">
        <v>43</v>
      </c>
      <c r="N3276">
        <v>2</v>
      </c>
      <c r="O3276" t="s">
        <v>28</v>
      </c>
      <c r="P3276">
        <v>78</v>
      </c>
      <c r="T3276" s="3">
        <f t="shared" si="103"/>
        <v>17.690000000000001</v>
      </c>
      <c r="U3276" s="3">
        <f>IF(AND(R3276&lt;&gt;"_U",N3276&lt;&gt;9999,N3276&lt;&gt;999,L3276&lt;&gt;"Median"),IFERROR(VLOOKUP(A3276,'TA Total'!A:P,16,0),"."),".")</f>
        <v>441</v>
      </c>
    </row>
    <row r="3277" spans="1:21" x14ac:dyDescent="0.3">
      <c r="A3277" s="1" t="str">
        <f t="shared" si="102"/>
        <v>2018|Hurunui District|$150,001-$200,000</v>
      </c>
      <c r="B3277" t="s">
        <v>18</v>
      </c>
      <c r="C3277" t="s">
        <v>19</v>
      </c>
      <c r="D3277" t="s">
        <v>20</v>
      </c>
      <c r="E3277" t="s">
        <v>21</v>
      </c>
      <c r="F3277">
        <v>2018</v>
      </c>
      <c r="G3277">
        <v>2018</v>
      </c>
      <c r="H3277">
        <v>58</v>
      </c>
      <c r="I3277" t="s">
        <v>113</v>
      </c>
      <c r="J3277">
        <v>99</v>
      </c>
      <c r="K3277" t="s">
        <v>23</v>
      </c>
      <c r="L3277">
        <v>7</v>
      </c>
      <c r="M3277" t="s">
        <v>43</v>
      </c>
      <c r="N3277">
        <v>3</v>
      </c>
      <c r="O3277" t="s">
        <v>25</v>
      </c>
      <c r="P3277">
        <v>87</v>
      </c>
      <c r="T3277" s="3">
        <f t="shared" si="103"/>
        <v>19.73</v>
      </c>
      <c r="U3277" s="3">
        <f>IF(AND(R3277&lt;&gt;"_U",N3277&lt;&gt;9999,N3277&lt;&gt;999,L3277&lt;&gt;"Median"),IFERROR(VLOOKUP(A3277,'TA Total'!A:P,16,0),"."),".")</f>
        <v>441</v>
      </c>
    </row>
    <row r="3278" spans="1:21" x14ac:dyDescent="0.3">
      <c r="A3278" s="1" t="str">
        <f t="shared" si="102"/>
        <v>2018|Hurunui District|$200,001 or more</v>
      </c>
      <c r="B3278" t="s">
        <v>18</v>
      </c>
      <c r="C3278" t="s">
        <v>19</v>
      </c>
      <c r="D3278" t="s">
        <v>20</v>
      </c>
      <c r="E3278" t="s">
        <v>21</v>
      </c>
      <c r="F3278">
        <v>2018</v>
      </c>
      <c r="G3278">
        <v>2018</v>
      </c>
      <c r="H3278">
        <v>58</v>
      </c>
      <c r="I3278" t="s">
        <v>113</v>
      </c>
      <c r="J3278">
        <v>99</v>
      </c>
      <c r="K3278" t="s">
        <v>23</v>
      </c>
      <c r="L3278">
        <v>8</v>
      </c>
      <c r="M3278" t="s">
        <v>27</v>
      </c>
      <c r="N3278">
        <v>3</v>
      </c>
      <c r="O3278" t="s">
        <v>25</v>
      </c>
      <c r="R3278" t="s">
        <v>29</v>
      </c>
      <c r="S3278" t="s">
        <v>30</v>
      </c>
      <c r="T3278" s="3" t="str">
        <f t="shared" si="103"/>
        <v>.</v>
      </c>
      <c r="U3278" s="3" t="str">
        <f>IF(AND(R3278&lt;&gt;"_U",N3278&lt;&gt;9999,N3278&lt;&gt;999,L3278&lt;&gt;"Median"),IFERROR(VLOOKUP(A3278,'TA Total'!A:P,16,0),"."),".")</f>
        <v>.</v>
      </c>
    </row>
    <row r="3279" spans="1:21" x14ac:dyDescent="0.3">
      <c r="A3279" s="1" t="str">
        <f t="shared" si="102"/>
        <v>2018|Hurunui District|$200,001 or more</v>
      </c>
      <c r="B3279" t="s">
        <v>18</v>
      </c>
      <c r="C3279" t="s">
        <v>19</v>
      </c>
      <c r="D3279" t="s">
        <v>20</v>
      </c>
      <c r="E3279" t="s">
        <v>21</v>
      </c>
      <c r="F3279">
        <v>2018</v>
      </c>
      <c r="G3279">
        <v>2018</v>
      </c>
      <c r="H3279">
        <v>58</v>
      </c>
      <c r="I3279" t="s">
        <v>113</v>
      </c>
      <c r="J3279">
        <v>99</v>
      </c>
      <c r="K3279" t="s">
        <v>23</v>
      </c>
      <c r="L3279">
        <v>8</v>
      </c>
      <c r="M3279" t="s">
        <v>27</v>
      </c>
      <c r="N3279">
        <v>7777</v>
      </c>
      <c r="O3279" t="s">
        <v>37</v>
      </c>
      <c r="R3279" t="s">
        <v>29</v>
      </c>
      <c r="S3279" t="s">
        <v>30</v>
      </c>
      <c r="T3279" s="3" t="str">
        <f t="shared" si="103"/>
        <v>.</v>
      </c>
      <c r="U3279" s="3" t="str">
        <f>IF(AND(R3279&lt;&gt;"_U",N3279&lt;&gt;9999,N3279&lt;&gt;999,L3279&lt;&gt;"Median"),IFERROR(VLOOKUP(A3279,'TA Total'!A:P,16,0),"."),".")</f>
        <v>.</v>
      </c>
    </row>
    <row r="3280" spans="1:21" x14ac:dyDescent="0.3">
      <c r="A3280" s="1" t="str">
        <f t="shared" si="102"/>
        <v>2018|Hurunui District|$200,001 or more</v>
      </c>
      <c r="B3280" t="s">
        <v>18</v>
      </c>
      <c r="C3280" t="s">
        <v>19</v>
      </c>
      <c r="D3280" t="s">
        <v>20</v>
      </c>
      <c r="E3280" t="s">
        <v>21</v>
      </c>
      <c r="F3280">
        <v>2018</v>
      </c>
      <c r="G3280">
        <v>2018</v>
      </c>
      <c r="H3280">
        <v>58</v>
      </c>
      <c r="I3280" t="s">
        <v>113</v>
      </c>
      <c r="J3280">
        <v>99</v>
      </c>
      <c r="K3280" t="s">
        <v>23</v>
      </c>
      <c r="L3280">
        <v>8</v>
      </c>
      <c r="M3280" t="s">
        <v>27</v>
      </c>
      <c r="N3280">
        <v>999</v>
      </c>
      <c r="O3280" t="s">
        <v>42</v>
      </c>
      <c r="R3280" t="s">
        <v>29</v>
      </c>
      <c r="S3280" t="s">
        <v>30</v>
      </c>
      <c r="T3280" s="3" t="str">
        <f t="shared" si="103"/>
        <v>.</v>
      </c>
      <c r="U3280" s="3" t="str">
        <f>IF(AND(R3280&lt;&gt;"_U",N3280&lt;&gt;9999,N3280&lt;&gt;999,L3280&lt;&gt;"Median"),IFERROR(VLOOKUP(A3280,'TA Total'!A:P,16,0),"."),".")</f>
        <v>.</v>
      </c>
    </row>
    <row r="3281" spans="1:21" x14ac:dyDescent="0.3">
      <c r="A3281" s="1" t="str">
        <f t="shared" si="102"/>
        <v>2018|Hurunui District|$200,001 or more</v>
      </c>
      <c r="B3281" t="s">
        <v>18</v>
      </c>
      <c r="C3281" t="s">
        <v>19</v>
      </c>
      <c r="D3281" t="s">
        <v>20</v>
      </c>
      <c r="E3281" t="s">
        <v>21</v>
      </c>
      <c r="F3281">
        <v>2018</v>
      </c>
      <c r="G3281">
        <v>2018</v>
      </c>
      <c r="H3281">
        <v>58</v>
      </c>
      <c r="I3281" t="s">
        <v>113</v>
      </c>
      <c r="J3281">
        <v>99</v>
      </c>
      <c r="K3281" t="s">
        <v>23</v>
      </c>
      <c r="L3281">
        <v>8</v>
      </c>
      <c r="M3281" t="s">
        <v>27</v>
      </c>
      <c r="N3281">
        <v>9999</v>
      </c>
      <c r="O3281" t="s">
        <v>40</v>
      </c>
      <c r="R3281" t="s">
        <v>29</v>
      </c>
      <c r="S3281" t="s">
        <v>30</v>
      </c>
      <c r="T3281" s="3" t="str">
        <f t="shared" si="103"/>
        <v>.</v>
      </c>
      <c r="U3281" s="3" t="str">
        <f>IF(AND(R3281&lt;&gt;"_U",N3281&lt;&gt;9999,N3281&lt;&gt;999,L3281&lt;&gt;"Median"),IFERROR(VLOOKUP(A3281,'TA Total'!A:P,16,0),"."),".")</f>
        <v>.</v>
      </c>
    </row>
    <row r="3282" spans="1:21" x14ac:dyDescent="0.3">
      <c r="A3282" s="1" t="str">
        <f t="shared" si="102"/>
        <v>2018|Hurunui District|$200,001 or more</v>
      </c>
      <c r="B3282" t="s">
        <v>18</v>
      </c>
      <c r="C3282" t="s">
        <v>19</v>
      </c>
      <c r="D3282" t="s">
        <v>20</v>
      </c>
      <c r="E3282" t="s">
        <v>21</v>
      </c>
      <c r="F3282">
        <v>2018</v>
      </c>
      <c r="G3282">
        <v>2018</v>
      </c>
      <c r="H3282">
        <v>58</v>
      </c>
      <c r="I3282" t="s">
        <v>113</v>
      </c>
      <c r="J3282">
        <v>99</v>
      </c>
      <c r="K3282" t="s">
        <v>23</v>
      </c>
      <c r="L3282">
        <v>8</v>
      </c>
      <c r="M3282" t="s">
        <v>27</v>
      </c>
      <c r="N3282">
        <v>1</v>
      </c>
      <c r="O3282" t="s">
        <v>33</v>
      </c>
      <c r="R3282" t="s">
        <v>29</v>
      </c>
      <c r="S3282" t="s">
        <v>30</v>
      </c>
      <c r="T3282" s="3" t="str">
        <f t="shared" si="103"/>
        <v>.</v>
      </c>
      <c r="U3282" s="3" t="str">
        <f>IF(AND(R3282&lt;&gt;"_U",N3282&lt;&gt;9999,N3282&lt;&gt;999,L3282&lt;&gt;"Median"),IFERROR(VLOOKUP(A3282,'TA Total'!A:P,16,0),"."),".")</f>
        <v>.</v>
      </c>
    </row>
    <row r="3283" spans="1:21" x14ac:dyDescent="0.3">
      <c r="A3283" s="1" t="str">
        <f t="shared" si="102"/>
        <v>2018|Hurunui District|$200,001 or more</v>
      </c>
      <c r="B3283" t="s">
        <v>18</v>
      </c>
      <c r="C3283" t="s">
        <v>19</v>
      </c>
      <c r="D3283" t="s">
        <v>20</v>
      </c>
      <c r="E3283" t="s">
        <v>21</v>
      </c>
      <c r="F3283">
        <v>2018</v>
      </c>
      <c r="G3283">
        <v>2018</v>
      </c>
      <c r="H3283">
        <v>58</v>
      </c>
      <c r="I3283" t="s">
        <v>113</v>
      </c>
      <c r="J3283">
        <v>99</v>
      </c>
      <c r="K3283" t="s">
        <v>23</v>
      </c>
      <c r="L3283">
        <v>8</v>
      </c>
      <c r="M3283" t="s">
        <v>27</v>
      </c>
      <c r="N3283">
        <v>2</v>
      </c>
      <c r="O3283" t="s">
        <v>28</v>
      </c>
      <c r="R3283" t="s">
        <v>29</v>
      </c>
      <c r="S3283" t="s">
        <v>30</v>
      </c>
      <c r="T3283" s="3" t="str">
        <f t="shared" si="103"/>
        <v>.</v>
      </c>
      <c r="U3283" s="3" t="str">
        <f>IF(AND(R3283&lt;&gt;"_U",N3283&lt;&gt;9999,N3283&lt;&gt;999,L3283&lt;&gt;"Median"),IFERROR(VLOOKUP(A3283,'TA Total'!A:P,16,0),"."),".")</f>
        <v>.</v>
      </c>
    </row>
    <row r="3284" spans="1:21" x14ac:dyDescent="0.3">
      <c r="A3284" s="1" t="str">
        <f t="shared" si="102"/>
        <v>2018|Hurunui District|Total stated - total household income</v>
      </c>
      <c r="B3284" t="s">
        <v>18</v>
      </c>
      <c r="C3284" t="s">
        <v>19</v>
      </c>
      <c r="D3284" t="s">
        <v>20</v>
      </c>
      <c r="E3284" t="s">
        <v>21</v>
      </c>
      <c r="F3284">
        <v>2018</v>
      </c>
      <c r="G3284">
        <v>2018</v>
      </c>
      <c r="H3284">
        <v>58</v>
      </c>
      <c r="I3284" t="s">
        <v>113</v>
      </c>
      <c r="J3284">
        <v>99</v>
      </c>
      <c r="K3284" t="s">
        <v>23</v>
      </c>
      <c r="L3284">
        <v>77</v>
      </c>
      <c r="M3284" t="s">
        <v>32</v>
      </c>
      <c r="N3284">
        <v>9999</v>
      </c>
      <c r="O3284" t="s">
        <v>40</v>
      </c>
      <c r="P3284">
        <v>4518</v>
      </c>
      <c r="T3284" s="3" t="str">
        <f t="shared" si="103"/>
        <v>.</v>
      </c>
      <c r="U3284" s="3" t="str">
        <f>IF(AND(R3284&lt;&gt;"_U",N3284&lt;&gt;9999,N3284&lt;&gt;999,L3284&lt;&gt;"Median"),IFERROR(VLOOKUP(A3284,'TA Total'!A:P,16,0),"."),".")</f>
        <v>.</v>
      </c>
    </row>
    <row r="3285" spans="1:21" x14ac:dyDescent="0.3">
      <c r="A3285" s="1" t="str">
        <f t="shared" si="102"/>
        <v>2018|Hurunui District|Total stated - total household income</v>
      </c>
      <c r="B3285" t="s">
        <v>18</v>
      </c>
      <c r="C3285" t="s">
        <v>19</v>
      </c>
      <c r="D3285" t="s">
        <v>20</v>
      </c>
      <c r="E3285" t="s">
        <v>21</v>
      </c>
      <c r="F3285">
        <v>2018</v>
      </c>
      <c r="G3285">
        <v>2018</v>
      </c>
      <c r="H3285">
        <v>58</v>
      </c>
      <c r="I3285" t="s">
        <v>113</v>
      </c>
      <c r="J3285">
        <v>99</v>
      </c>
      <c r="K3285" t="s">
        <v>23</v>
      </c>
      <c r="L3285">
        <v>77</v>
      </c>
      <c r="M3285" t="s">
        <v>32</v>
      </c>
      <c r="N3285">
        <v>2</v>
      </c>
      <c r="O3285" t="s">
        <v>28</v>
      </c>
      <c r="P3285">
        <v>1296</v>
      </c>
      <c r="T3285" s="3">
        <f t="shared" si="103"/>
        <v>28.69</v>
      </c>
      <c r="U3285" s="3">
        <f>IF(AND(R3285&lt;&gt;"_U",N3285&lt;&gt;9999,N3285&lt;&gt;999,L3285&lt;&gt;"Median"),IFERROR(VLOOKUP(A3285,'TA Total'!A:P,16,0),"."),".")</f>
        <v>4518</v>
      </c>
    </row>
    <row r="3286" spans="1:21" x14ac:dyDescent="0.3">
      <c r="A3286" s="1" t="str">
        <f t="shared" si="102"/>
        <v>2018|Hurunui District|Total stated - total household income</v>
      </c>
      <c r="B3286" t="s">
        <v>18</v>
      </c>
      <c r="C3286" t="s">
        <v>19</v>
      </c>
      <c r="D3286" t="s">
        <v>20</v>
      </c>
      <c r="E3286" t="s">
        <v>21</v>
      </c>
      <c r="F3286">
        <v>2018</v>
      </c>
      <c r="G3286">
        <v>2018</v>
      </c>
      <c r="H3286">
        <v>58</v>
      </c>
      <c r="I3286" t="s">
        <v>113</v>
      </c>
      <c r="J3286">
        <v>99</v>
      </c>
      <c r="K3286" t="s">
        <v>23</v>
      </c>
      <c r="L3286">
        <v>77</v>
      </c>
      <c r="M3286" t="s">
        <v>32</v>
      </c>
      <c r="N3286">
        <v>3</v>
      </c>
      <c r="O3286" t="s">
        <v>25</v>
      </c>
      <c r="P3286">
        <v>573</v>
      </c>
      <c r="T3286" s="3">
        <f t="shared" si="103"/>
        <v>12.68</v>
      </c>
      <c r="U3286" s="3">
        <f>IF(AND(R3286&lt;&gt;"_U",N3286&lt;&gt;9999,N3286&lt;&gt;999,L3286&lt;&gt;"Median"),IFERROR(VLOOKUP(A3286,'TA Total'!A:P,16,0),"."),".")</f>
        <v>4518</v>
      </c>
    </row>
    <row r="3287" spans="1:21" x14ac:dyDescent="0.3">
      <c r="A3287" s="1" t="str">
        <f t="shared" si="102"/>
        <v>2018|Hurunui District|Total stated - total household income</v>
      </c>
      <c r="B3287" t="s">
        <v>18</v>
      </c>
      <c r="C3287" t="s">
        <v>19</v>
      </c>
      <c r="D3287" t="s">
        <v>20</v>
      </c>
      <c r="E3287" t="s">
        <v>21</v>
      </c>
      <c r="F3287">
        <v>2018</v>
      </c>
      <c r="G3287">
        <v>2018</v>
      </c>
      <c r="H3287">
        <v>58</v>
      </c>
      <c r="I3287" t="s">
        <v>113</v>
      </c>
      <c r="J3287">
        <v>99</v>
      </c>
      <c r="K3287" t="s">
        <v>23</v>
      </c>
      <c r="L3287">
        <v>77</v>
      </c>
      <c r="M3287" t="s">
        <v>32</v>
      </c>
      <c r="N3287">
        <v>7777</v>
      </c>
      <c r="O3287" t="s">
        <v>37</v>
      </c>
      <c r="P3287">
        <v>4518</v>
      </c>
      <c r="T3287" s="3">
        <f t="shared" si="103"/>
        <v>100</v>
      </c>
      <c r="U3287" s="3">
        <f>IF(AND(R3287&lt;&gt;"_U",N3287&lt;&gt;9999,N3287&lt;&gt;999,L3287&lt;&gt;"Median"),IFERROR(VLOOKUP(A3287,'TA Total'!A:P,16,0),"."),".")</f>
        <v>4518</v>
      </c>
    </row>
    <row r="3288" spans="1:21" x14ac:dyDescent="0.3">
      <c r="A3288" s="1" t="str">
        <f t="shared" si="102"/>
        <v>2018|Hurunui District|Total stated - total household income</v>
      </c>
      <c r="B3288" t="s">
        <v>18</v>
      </c>
      <c r="C3288" t="s">
        <v>19</v>
      </c>
      <c r="D3288" t="s">
        <v>20</v>
      </c>
      <c r="E3288" t="s">
        <v>21</v>
      </c>
      <c r="F3288">
        <v>2018</v>
      </c>
      <c r="G3288">
        <v>2018</v>
      </c>
      <c r="H3288">
        <v>58</v>
      </c>
      <c r="I3288" t="s">
        <v>113</v>
      </c>
      <c r="J3288">
        <v>99</v>
      </c>
      <c r="K3288" t="s">
        <v>23</v>
      </c>
      <c r="L3288">
        <v>77</v>
      </c>
      <c r="M3288" t="s">
        <v>32</v>
      </c>
      <c r="N3288">
        <v>1</v>
      </c>
      <c r="O3288" t="s">
        <v>33</v>
      </c>
      <c r="P3288">
        <v>2649</v>
      </c>
      <c r="T3288" s="3">
        <f t="shared" si="103"/>
        <v>58.63</v>
      </c>
      <c r="U3288" s="3">
        <f>IF(AND(R3288&lt;&gt;"_U",N3288&lt;&gt;9999,N3288&lt;&gt;999,L3288&lt;&gt;"Median"),IFERROR(VLOOKUP(A3288,'TA Total'!A:P,16,0),"."),".")</f>
        <v>4518</v>
      </c>
    </row>
    <row r="3289" spans="1:21" x14ac:dyDescent="0.3">
      <c r="A3289" s="1" t="str">
        <f t="shared" si="102"/>
        <v>2018|Hurunui District|Total stated - total household income</v>
      </c>
      <c r="B3289" t="s">
        <v>18</v>
      </c>
      <c r="C3289" t="s">
        <v>19</v>
      </c>
      <c r="D3289" t="s">
        <v>20</v>
      </c>
      <c r="E3289" t="s">
        <v>21</v>
      </c>
      <c r="F3289">
        <v>2018</v>
      </c>
      <c r="G3289">
        <v>2018</v>
      </c>
      <c r="H3289">
        <v>58</v>
      </c>
      <c r="I3289" t="s">
        <v>113</v>
      </c>
      <c r="J3289">
        <v>99</v>
      </c>
      <c r="K3289" t="s">
        <v>23</v>
      </c>
      <c r="L3289">
        <v>77</v>
      </c>
      <c r="M3289" t="s">
        <v>32</v>
      </c>
      <c r="N3289">
        <v>999</v>
      </c>
      <c r="O3289" t="s">
        <v>42</v>
      </c>
      <c r="P3289">
        <v>0</v>
      </c>
      <c r="T3289" s="3" t="str">
        <f t="shared" si="103"/>
        <v>.</v>
      </c>
      <c r="U3289" s="3" t="str">
        <f>IF(AND(R3289&lt;&gt;"_U",N3289&lt;&gt;9999,N3289&lt;&gt;999,L3289&lt;&gt;"Median"),IFERROR(VLOOKUP(A3289,'TA Total'!A:P,16,0),"."),".")</f>
        <v>.</v>
      </c>
    </row>
    <row r="3290" spans="1:21" x14ac:dyDescent="0.3">
      <c r="A3290" s="1" t="str">
        <f t="shared" si="102"/>
        <v>2018|Hurunui District|Total - total household income</v>
      </c>
      <c r="B3290" t="s">
        <v>18</v>
      </c>
      <c r="C3290" t="s">
        <v>19</v>
      </c>
      <c r="D3290" t="s">
        <v>20</v>
      </c>
      <c r="E3290" t="s">
        <v>21</v>
      </c>
      <c r="F3290">
        <v>2018</v>
      </c>
      <c r="G3290">
        <v>2018</v>
      </c>
      <c r="H3290">
        <v>58</v>
      </c>
      <c r="I3290" t="s">
        <v>113</v>
      </c>
      <c r="J3290">
        <v>99</v>
      </c>
      <c r="K3290" t="s">
        <v>23</v>
      </c>
      <c r="L3290">
        <v>99</v>
      </c>
      <c r="M3290" t="s">
        <v>48</v>
      </c>
      <c r="N3290">
        <v>7777</v>
      </c>
      <c r="O3290" t="s">
        <v>37</v>
      </c>
      <c r="P3290">
        <v>4926</v>
      </c>
      <c r="T3290" s="3">
        <f t="shared" si="103"/>
        <v>100</v>
      </c>
      <c r="U3290" s="3">
        <f>IF(AND(R3290&lt;&gt;"_U",N3290&lt;&gt;9999,N3290&lt;&gt;999,L3290&lt;&gt;"Median"),IFERROR(VLOOKUP(A3290,'TA Total'!A:P,16,0),"."),".")</f>
        <v>4926</v>
      </c>
    </row>
    <row r="3291" spans="1:21" x14ac:dyDescent="0.3">
      <c r="A3291" s="1" t="str">
        <f t="shared" si="102"/>
        <v>2018|Hurunui District|Total - total household income</v>
      </c>
      <c r="B3291" t="s">
        <v>18</v>
      </c>
      <c r="C3291" t="s">
        <v>19</v>
      </c>
      <c r="D3291" t="s">
        <v>20</v>
      </c>
      <c r="E3291" t="s">
        <v>21</v>
      </c>
      <c r="F3291">
        <v>2018</v>
      </c>
      <c r="G3291">
        <v>2018</v>
      </c>
      <c r="H3291">
        <v>58</v>
      </c>
      <c r="I3291" t="s">
        <v>113</v>
      </c>
      <c r="J3291">
        <v>99</v>
      </c>
      <c r="K3291" t="s">
        <v>23</v>
      </c>
      <c r="L3291">
        <v>99</v>
      </c>
      <c r="M3291" t="s">
        <v>48</v>
      </c>
      <c r="N3291">
        <v>999</v>
      </c>
      <c r="O3291" t="s">
        <v>42</v>
      </c>
      <c r="P3291">
        <v>0</v>
      </c>
      <c r="T3291" s="3" t="str">
        <f t="shared" si="103"/>
        <v>.</v>
      </c>
      <c r="U3291" s="3" t="str">
        <f>IF(AND(R3291&lt;&gt;"_U",N3291&lt;&gt;9999,N3291&lt;&gt;999,L3291&lt;&gt;"Median"),IFERROR(VLOOKUP(A3291,'TA Total'!A:P,16,0),"."),".")</f>
        <v>.</v>
      </c>
    </row>
    <row r="3292" spans="1:21" x14ac:dyDescent="0.3">
      <c r="A3292" s="1" t="str">
        <f t="shared" si="102"/>
        <v>2018|Hurunui District|Total - total household income</v>
      </c>
      <c r="B3292" t="s">
        <v>18</v>
      </c>
      <c r="C3292" t="s">
        <v>19</v>
      </c>
      <c r="D3292" t="s">
        <v>20</v>
      </c>
      <c r="E3292" t="s">
        <v>21</v>
      </c>
      <c r="F3292">
        <v>2018</v>
      </c>
      <c r="G3292">
        <v>2018</v>
      </c>
      <c r="H3292">
        <v>58</v>
      </c>
      <c r="I3292" t="s">
        <v>113</v>
      </c>
      <c r="J3292">
        <v>99</v>
      </c>
      <c r="K3292" t="s">
        <v>23</v>
      </c>
      <c r="L3292">
        <v>99</v>
      </c>
      <c r="M3292" t="s">
        <v>48</v>
      </c>
      <c r="N3292">
        <v>9999</v>
      </c>
      <c r="O3292" t="s">
        <v>40</v>
      </c>
      <c r="P3292">
        <v>4926</v>
      </c>
      <c r="T3292" s="3" t="str">
        <f t="shared" si="103"/>
        <v>.</v>
      </c>
      <c r="U3292" s="3" t="str">
        <f>IF(AND(R3292&lt;&gt;"_U",N3292&lt;&gt;9999,N3292&lt;&gt;999,L3292&lt;&gt;"Median"),IFERROR(VLOOKUP(A3292,'TA Total'!A:P,16,0),"."),".")</f>
        <v>.</v>
      </c>
    </row>
    <row r="3293" spans="1:21" x14ac:dyDescent="0.3">
      <c r="A3293" s="1" t="str">
        <f t="shared" si="102"/>
        <v>2018|Hurunui District|Total - total household income</v>
      </c>
      <c r="B3293" t="s">
        <v>18</v>
      </c>
      <c r="C3293" t="s">
        <v>19</v>
      </c>
      <c r="D3293" t="s">
        <v>20</v>
      </c>
      <c r="E3293" t="s">
        <v>21</v>
      </c>
      <c r="F3293">
        <v>2018</v>
      </c>
      <c r="G3293">
        <v>2018</v>
      </c>
      <c r="H3293">
        <v>58</v>
      </c>
      <c r="I3293" t="s">
        <v>113</v>
      </c>
      <c r="J3293">
        <v>99</v>
      </c>
      <c r="K3293" t="s">
        <v>23</v>
      </c>
      <c r="L3293">
        <v>99</v>
      </c>
      <c r="M3293" t="s">
        <v>48</v>
      </c>
      <c r="N3293">
        <v>2</v>
      </c>
      <c r="O3293" t="s">
        <v>28</v>
      </c>
      <c r="P3293">
        <v>1425</v>
      </c>
      <c r="T3293" s="3">
        <f t="shared" si="103"/>
        <v>28.93</v>
      </c>
      <c r="U3293" s="3">
        <f>IF(AND(R3293&lt;&gt;"_U",N3293&lt;&gt;9999,N3293&lt;&gt;999,L3293&lt;&gt;"Median"),IFERROR(VLOOKUP(A3293,'TA Total'!A:P,16,0),"."),".")</f>
        <v>4926</v>
      </c>
    </row>
    <row r="3294" spans="1:21" x14ac:dyDescent="0.3">
      <c r="A3294" s="1" t="str">
        <f t="shared" si="102"/>
        <v>2018|Hurunui District|Total - total household income</v>
      </c>
      <c r="B3294" t="s">
        <v>18</v>
      </c>
      <c r="C3294" t="s">
        <v>19</v>
      </c>
      <c r="D3294" t="s">
        <v>20</v>
      </c>
      <c r="E3294" t="s">
        <v>21</v>
      </c>
      <c r="F3294">
        <v>2018</v>
      </c>
      <c r="G3294">
        <v>2018</v>
      </c>
      <c r="H3294">
        <v>58</v>
      </c>
      <c r="I3294" t="s">
        <v>113</v>
      </c>
      <c r="J3294">
        <v>99</v>
      </c>
      <c r="K3294" t="s">
        <v>23</v>
      </c>
      <c r="L3294">
        <v>99</v>
      </c>
      <c r="M3294" t="s">
        <v>48</v>
      </c>
      <c r="N3294">
        <v>3</v>
      </c>
      <c r="O3294" t="s">
        <v>25</v>
      </c>
      <c r="P3294">
        <v>627</v>
      </c>
      <c r="T3294" s="3">
        <f t="shared" si="103"/>
        <v>12.73</v>
      </c>
      <c r="U3294" s="3">
        <f>IF(AND(R3294&lt;&gt;"_U",N3294&lt;&gt;9999,N3294&lt;&gt;999,L3294&lt;&gt;"Median"),IFERROR(VLOOKUP(A3294,'TA Total'!A:P,16,0),"."),".")</f>
        <v>4926</v>
      </c>
    </row>
    <row r="3295" spans="1:21" x14ac:dyDescent="0.3">
      <c r="A3295" s="1" t="str">
        <f t="shared" si="102"/>
        <v>2018|Hurunui District|Total - total household income</v>
      </c>
      <c r="B3295" t="s">
        <v>18</v>
      </c>
      <c r="C3295" t="s">
        <v>19</v>
      </c>
      <c r="D3295" t="s">
        <v>20</v>
      </c>
      <c r="E3295" t="s">
        <v>21</v>
      </c>
      <c r="F3295">
        <v>2018</v>
      </c>
      <c r="G3295">
        <v>2018</v>
      </c>
      <c r="H3295">
        <v>58</v>
      </c>
      <c r="I3295" t="s">
        <v>113</v>
      </c>
      <c r="J3295">
        <v>99</v>
      </c>
      <c r="K3295" t="s">
        <v>23</v>
      </c>
      <c r="L3295">
        <v>99</v>
      </c>
      <c r="M3295" t="s">
        <v>48</v>
      </c>
      <c r="N3295">
        <v>1</v>
      </c>
      <c r="O3295" t="s">
        <v>33</v>
      </c>
      <c r="P3295">
        <v>2871</v>
      </c>
      <c r="T3295" s="3">
        <f t="shared" si="103"/>
        <v>58.28</v>
      </c>
      <c r="U3295" s="3">
        <f>IF(AND(R3295&lt;&gt;"_U",N3295&lt;&gt;9999,N3295&lt;&gt;999,L3295&lt;&gt;"Median"),IFERROR(VLOOKUP(A3295,'TA Total'!A:P,16,0),"."),".")</f>
        <v>4926</v>
      </c>
    </row>
    <row r="3296" spans="1:21" x14ac:dyDescent="0.3">
      <c r="A3296" s="1" t="str">
        <f t="shared" si="102"/>
        <v>2018|Hurunui District|Median ($) - total household income</v>
      </c>
      <c r="B3296" t="s">
        <v>18</v>
      </c>
      <c r="C3296" t="s">
        <v>19</v>
      </c>
      <c r="D3296" t="s">
        <v>20</v>
      </c>
      <c r="E3296" t="s">
        <v>21</v>
      </c>
      <c r="F3296">
        <v>2018</v>
      </c>
      <c r="G3296">
        <v>2018</v>
      </c>
      <c r="H3296">
        <v>58</v>
      </c>
      <c r="I3296" t="s">
        <v>113</v>
      </c>
      <c r="J3296">
        <v>99</v>
      </c>
      <c r="K3296" t="s">
        <v>23</v>
      </c>
      <c r="L3296" t="s">
        <v>56</v>
      </c>
      <c r="M3296" t="s">
        <v>57</v>
      </c>
      <c r="N3296">
        <v>2</v>
      </c>
      <c r="O3296" t="s">
        <v>28</v>
      </c>
      <c r="P3296">
        <v>61200</v>
      </c>
      <c r="T3296" s="3" t="str">
        <f t="shared" si="103"/>
        <v>.</v>
      </c>
      <c r="U3296" s="3" t="str">
        <f>IF(AND(R3296&lt;&gt;"_U",N3296&lt;&gt;9999,N3296&lt;&gt;999,L3296&lt;&gt;"Median"),IFERROR(VLOOKUP(A3296,'TA Total'!A:P,16,0),"."),".")</f>
        <v>.</v>
      </c>
    </row>
    <row r="3297" spans="1:21" x14ac:dyDescent="0.3">
      <c r="A3297" s="1" t="str">
        <f t="shared" si="102"/>
        <v>2018|Hurunui District|Median ($) - total household income</v>
      </c>
      <c r="B3297" t="s">
        <v>18</v>
      </c>
      <c r="C3297" t="s">
        <v>19</v>
      </c>
      <c r="D3297" t="s">
        <v>20</v>
      </c>
      <c r="E3297" t="s">
        <v>21</v>
      </c>
      <c r="F3297">
        <v>2018</v>
      </c>
      <c r="G3297">
        <v>2018</v>
      </c>
      <c r="H3297">
        <v>58</v>
      </c>
      <c r="I3297" t="s">
        <v>113</v>
      </c>
      <c r="J3297">
        <v>99</v>
      </c>
      <c r="K3297" t="s">
        <v>23</v>
      </c>
      <c r="L3297" t="s">
        <v>56</v>
      </c>
      <c r="M3297" t="s">
        <v>57</v>
      </c>
      <c r="N3297">
        <v>1</v>
      </c>
      <c r="O3297" t="s">
        <v>33</v>
      </c>
      <c r="P3297">
        <v>68000</v>
      </c>
      <c r="T3297" s="3" t="str">
        <f t="shared" si="103"/>
        <v>.</v>
      </c>
      <c r="U3297" s="3" t="str">
        <f>IF(AND(R3297&lt;&gt;"_U",N3297&lt;&gt;9999,N3297&lt;&gt;999,L3297&lt;&gt;"Median"),IFERROR(VLOOKUP(A3297,'TA Total'!A:P,16,0),"."),".")</f>
        <v>.</v>
      </c>
    </row>
    <row r="3298" spans="1:21" x14ac:dyDescent="0.3">
      <c r="A3298" s="1" t="str">
        <f t="shared" si="102"/>
        <v>2018|Hurunui District|Median ($) - total household income</v>
      </c>
      <c r="B3298" t="s">
        <v>18</v>
      </c>
      <c r="C3298" t="s">
        <v>19</v>
      </c>
      <c r="D3298" t="s">
        <v>20</v>
      </c>
      <c r="E3298" t="s">
        <v>21</v>
      </c>
      <c r="F3298">
        <v>2018</v>
      </c>
      <c r="G3298">
        <v>2018</v>
      </c>
      <c r="H3298">
        <v>58</v>
      </c>
      <c r="I3298" t="s">
        <v>113</v>
      </c>
      <c r="J3298">
        <v>99</v>
      </c>
      <c r="K3298" t="s">
        <v>23</v>
      </c>
      <c r="L3298" t="s">
        <v>56</v>
      </c>
      <c r="M3298" t="s">
        <v>57</v>
      </c>
      <c r="N3298">
        <v>9999</v>
      </c>
      <c r="O3298" t="s">
        <v>40</v>
      </c>
      <c r="P3298">
        <v>65900</v>
      </c>
      <c r="T3298" s="3" t="str">
        <f t="shared" si="103"/>
        <v>.</v>
      </c>
      <c r="U3298" s="3" t="str">
        <f>IF(AND(R3298&lt;&gt;"_U",N3298&lt;&gt;9999,N3298&lt;&gt;999,L3298&lt;&gt;"Median"),IFERROR(VLOOKUP(A3298,'TA Total'!A:P,16,0),"."),".")</f>
        <v>.</v>
      </c>
    </row>
    <row r="3299" spans="1:21" x14ac:dyDescent="0.3">
      <c r="A3299" s="1" t="str">
        <f t="shared" si="102"/>
        <v>2018|Hurunui District|Median ($) - total household income</v>
      </c>
      <c r="B3299" t="s">
        <v>18</v>
      </c>
      <c r="C3299" t="s">
        <v>19</v>
      </c>
      <c r="D3299" t="s">
        <v>20</v>
      </c>
      <c r="E3299" t="s">
        <v>21</v>
      </c>
      <c r="F3299">
        <v>2018</v>
      </c>
      <c r="G3299">
        <v>2018</v>
      </c>
      <c r="H3299">
        <v>58</v>
      </c>
      <c r="I3299" t="s">
        <v>113</v>
      </c>
      <c r="J3299">
        <v>99</v>
      </c>
      <c r="K3299" t="s">
        <v>23</v>
      </c>
      <c r="L3299" t="s">
        <v>56</v>
      </c>
      <c r="M3299" t="s">
        <v>57</v>
      </c>
      <c r="N3299">
        <v>7777</v>
      </c>
      <c r="O3299" t="s">
        <v>37</v>
      </c>
      <c r="P3299">
        <v>65900</v>
      </c>
      <c r="T3299" s="3" t="str">
        <f t="shared" si="103"/>
        <v>.</v>
      </c>
      <c r="U3299" s="3" t="str">
        <f>IF(AND(R3299&lt;&gt;"_U",N3299&lt;&gt;9999,N3299&lt;&gt;999,L3299&lt;&gt;"Median"),IFERROR(VLOOKUP(A3299,'TA Total'!A:P,16,0),"."),".")</f>
        <v>.</v>
      </c>
    </row>
    <row r="3300" spans="1:21" x14ac:dyDescent="0.3">
      <c r="A3300" s="1" t="str">
        <f t="shared" si="102"/>
        <v>2018|Hurunui District|Median ($) - total household income</v>
      </c>
      <c r="B3300" t="s">
        <v>18</v>
      </c>
      <c r="C3300" t="s">
        <v>19</v>
      </c>
      <c r="D3300" t="s">
        <v>20</v>
      </c>
      <c r="E3300" t="s">
        <v>21</v>
      </c>
      <c r="F3300">
        <v>2018</v>
      </c>
      <c r="G3300">
        <v>2018</v>
      </c>
      <c r="H3300">
        <v>58</v>
      </c>
      <c r="I3300" t="s">
        <v>113</v>
      </c>
      <c r="J3300">
        <v>99</v>
      </c>
      <c r="K3300" t="s">
        <v>23</v>
      </c>
      <c r="L3300" t="s">
        <v>56</v>
      </c>
      <c r="M3300" t="s">
        <v>57</v>
      </c>
      <c r="N3300">
        <v>3</v>
      </c>
      <c r="O3300" t="s">
        <v>25</v>
      </c>
      <c r="P3300">
        <v>67900</v>
      </c>
      <c r="T3300" s="3" t="str">
        <f t="shared" si="103"/>
        <v>.</v>
      </c>
      <c r="U3300" s="3" t="str">
        <f>IF(AND(R3300&lt;&gt;"_U",N3300&lt;&gt;9999,N3300&lt;&gt;999,L3300&lt;&gt;"Median"),IFERROR(VLOOKUP(A3300,'TA Total'!A:P,16,0),"."),".")</f>
        <v>.</v>
      </c>
    </row>
    <row r="3301" spans="1:21" x14ac:dyDescent="0.3">
      <c r="A3301" s="1" t="str">
        <f t="shared" si="102"/>
        <v>2018|Hurunui District|Median ($) - total household income</v>
      </c>
      <c r="B3301" t="s">
        <v>18</v>
      </c>
      <c r="C3301" t="s">
        <v>19</v>
      </c>
      <c r="D3301" t="s">
        <v>20</v>
      </c>
      <c r="E3301" t="s">
        <v>21</v>
      </c>
      <c r="F3301">
        <v>2018</v>
      </c>
      <c r="G3301">
        <v>2018</v>
      </c>
      <c r="H3301">
        <v>58</v>
      </c>
      <c r="I3301" t="s">
        <v>113</v>
      </c>
      <c r="J3301">
        <v>99</v>
      </c>
      <c r="K3301" t="s">
        <v>23</v>
      </c>
      <c r="L3301" t="s">
        <v>56</v>
      </c>
      <c r="M3301" t="s">
        <v>57</v>
      </c>
      <c r="N3301">
        <v>999</v>
      </c>
      <c r="O3301" t="s">
        <v>42</v>
      </c>
      <c r="R3301" t="s">
        <v>61</v>
      </c>
      <c r="S3301" t="s">
        <v>62</v>
      </c>
      <c r="T3301" s="3" t="str">
        <f t="shared" si="103"/>
        <v>.</v>
      </c>
      <c r="U3301" s="3" t="str">
        <f>IF(AND(R3301&lt;&gt;"_U",N3301&lt;&gt;9999,N3301&lt;&gt;999,L3301&lt;&gt;"Median"),IFERROR(VLOOKUP(A3301,'TA Total'!A:P,16,0),"."),".")</f>
        <v>.</v>
      </c>
    </row>
    <row r="3302" spans="1:21" x14ac:dyDescent="0.3">
      <c r="A3302" s="1" t="str">
        <f t="shared" si="102"/>
        <v>2018|Waimakariri District|$20,000 or less</v>
      </c>
      <c r="B3302" t="s">
        <v>18</v>
      </c>
      <c r="C3302" t="s">
        <v>19</v>
      </c>
      <c r="D3302" t="s">
        <v>20</v>
      </c>
      <c r="E3302" t="s">
        <v>21</v>
      </c>
      <c r="F3302">
        <v>2018</v>
      </c>
      <c r="G3302">
        <v>2018</v>
      </c>
      <c r="H3302">
        <v>59</v>
      </c>
      <c r="I3302" t="s">
        <v>149</v>
      </c>
      <c r="J3302">
        <v>99</v>
      </c>
      <c r="K3302" t="s">
        <v>23</v>
      </c>
      <c r="L3302">
        <v>1</v>
      </c>
      <c r="M3302" t="s">
        <v>39</v>
      </c>
      <c r="N3302">
        <v>1</v>
      </c>
      <c r="O3302" t="s">
        <v>33</v>
      </c>
      <c r="P3302">
        <v>681</v>
      </c>
      <c r="T3302" s="3">
        <f t="shared" si="103"/>
        <v>50.33</v>
      </c>
      <c r="U3302" s="3">
        <f>IF(AND(R3302&lt;&gt;"_U",N3302&lt;&gt;9999,N3302&lt;&gt;999,L3302&lt;&gt;"Median"),IFERROR(VLOOKUP(A3302,'TA Total'!A:P,16,0),"."),".")</f>
        <v>1353</v>
      </c>
    </row>
    <row r="3303" spans="1:21" x14ac:dyDescent="0.3">
      <c r="A3303" s="1" t="str">
        <f t="shared" si="102"/>
        <v>2018|Waimakariri District|$20,000 or less</v>
      </c>
      <c r="B3303" t="s">
        <v>18</v>
      </c>
      <c r="C3303" t="s">
        <v>19</v>
      </c>
      <c r="D3303" t="s">
        <v>20</v>
      </c>
      <c r="E3303" t="s">
        <v>21</v>
      </c>
      <c r="F3303">
        <v>2018</v>
      </c>
      <c r="G3303">
        <v>2018</v>
      </c>
      <c r="H3303">
        <v>59</v>
      </c>
      <c r="I3303" t="s">
        <v>149</v>
      </c>
      <c r="J3303">
        <v>99</v>
      </c>
      <c r="K3303" t="s">
        <v>23</v>
      </c>
      <c r="L3303">
        <v>1</v>
      </c>
      <c r="M3303" t="s">
        <v>39</v>
      </c>
      <c r="N3303">
        <v>999</v>
      </c>
      <c r="O3303" t="s">
        <v>42</v>
      </c>
      <c r="P3303">
        <v>0</v>
      </c>
      <c r="T3303" s="3" t="str">
        <f t="shared" si="103"/>
        <v>.</v>
      </c>
      <c r="U3303" s="3" t="str">
        <f>IF(AND(R3303&lt;&gt;"_U",N3303&lt;&gt;9999,N3303&lt;&gt;999,L3303&lt;&gt;"Median"),IFERROR(VLOOKUP(A3303,'TA Total'!A:P,16,0),"."),".")</f>
        <v>.</v>
      </c>
    </row>
    <row r="3304" spans="1:21" x14ac:dyDescent="0.3">
      <c r="A3304" s="1" t="str">
        <f t="shared" si="102"/>
        <v>2018|Waimakariri District|$20,000 or less</v>
      </c>
      <c r="B3304" t="s">
        <v>18</v>
      </c>
      <c r="C3304" t="s">
        <v>19</v>
      </c>
      <c r="D3304" t="s">
        <v>20</v>
      </c>
      <c r="E3304" t="s">
        <v>21</v>
      </c>
      <c r="F3304">
        <v>2018</v>
      </c>
      <c r="G3304">
        <v>2018</v>
      </c>
      <c r="H3304">
        <v>59</v>
      </c>
      <c r="I3304" t="s">
        <v>149</v>
      </c>
      <c r="J3304">
        <v>99</v>
      </c>
      <c r="K3304" t="s">
        <v>23</v>
      </c>
      <c r="L3304">
        <v>1</v>
      </c>
      <c r="M3304" t="s">
        <v>39</v>
      </c>
      <c r="N3304">
        <v>7777</v>
      </c>
      <c r="O3304" t="s">
        <v>37</v>
      </c>
      <c r="P3304">
        <v>1353</v>
      </c>
      <c r="T3304" s="3">
        <f t="shared" si="103"/>
        <v>100</v>
      </c>
      <c r="U3304" s="3">
        <f>IF(AND(R3304&lt;&gt;"_U",N3304&lt;&gt;9999,N3304&lt;&gt;999,L3304&lt;&gt;"Median"),IFERROR(VLOOKUP(A3304,'TA Total'!A:P,16,0),"."),".")</f>
        <v>1353</v>
      </c>
    </row>
    <row r="3305" spans="1:21" x14ac:dyDescent="0.3">
      <c r="A3305" s="1" t="str">
        <f t="shared" si="102"/>
        <v>2018|Waimakariri District|$20,000 or less</v>
      </c>
      <c r="B3305" t="s">
        <v>18</v>
      </c>
      <c r="C3305" t="s">
        <v>19</v>
      </c>
      <c r="D3305" t="s">
        <v>20</v>
      </c>
      <c r="E3305" t="s">
        <v>21</v>
      </c>
      <c r="F3305">
        <v>2018</v>
      </c>
      <c r="G3305">
        <v>2018</v>
      </c>
      <c r="H3305">
        <v>59</v>
      </c>
      <c r="I3305" t="s">
        <v>149</v>
      </c>
      <c r="J3305">
        <v>99</v>
      </c>
      <c r="K3305" t="s">
        <v>23</v>
      </c>
      <c r="L3305">
        <v>1</v>
      </c>
      <c r="M3305" t="s">
        <v>39</v>
      </c>
      <c r="N3305">
        <v>9999</v>
      </c>
      <c r="O3305" t="s">
        <v>40</v>
      </c>
      <c r="P3305">
        <v>1353</v>
      </c>
      <c r="T3305" s="3" t="str">
        <f t="shared" si="103"/>
        <v>.</v>
      </c>
      <c r="U3305" s="3" t="str">
        <f>IF(AND(R3305&lt;&gt;"_U",N3305&lt;&gt;9999,N3305&lt;&gt;999,L3305&lt;&gt;"Median"),IFERROR(VLOOKUP(A3305,'TA Total'!A:P,16,0),"."),".")</f>
        <v>.</v>
      </c>
    </row>
    <row r="3306" spans="1:21" x14ac:dyDescent="0.3">
      <c r="A3306" s="1" t="str">
        <f t="shared" si="102"/>
        <v>2018|Waimakariri District|$20,000 or less</v>
      </c>
      <c r="B3306" t="s">
        <v>18</v>
      </c>
      <c r="C3306" t="s">
        <v>19</v>
      </c>
      <c r="D3306" t="s">
        <v>20</v>
      </c>
      <c r="E3306" t="s">
        <v>21</v>
      </c>
      <c r="F3306">
        <v>2018</v>
      </c>
      <c r="G3306">
        <v>2018</v>
      </c>
      <c r="H3306">
        <v>59</v>
      </c>
      <c r="I3306" t="s">
        <v>149</v>
      </c>
      <c r="J3306">
        <v>99</v>
      </c>
      <c r="K3306" t="s">
        <v>23</v>
      </c>
      <c r="L3306">
        <v>1</v>
      </c>
      <c r="M3306" t="s">
        <v>39</v>
      </c>
      <c r="N3306">
        <v>3</v>
      </c>
      <c r="O3306" t="s">
        <v>25</v>
      </c>
      <c r="P3306">
        <v>159</v>
      </c>
      <c r="T3306" s="3">
        <f t="shared" si="103"/>
        <v>11.75</v>
      </c>
      <c r="U3306" s="3">
        <f>IF(AND(R3306&lt;&gt;"_U",N3306&lt;&gt;9999,N3306&lt;&gt;999,L3306&lt;&gt;"Median"),IFERROR(VLOOKUP(A3306,'TA Total'!A:P,16,0),"."),".")</f>
        <v>1353</v>
      </c>
    </row>
    <row r="3307" spans="1:21" x14ac:dyDescent="0.3">
      <c r="A3307" s="1" t="str">
        <f t="shared" si="102"/>
        <v>2018|Waimakariri District|$20,000 or less</v>
      </c>
      <c r="B3307" t="s">
        <v>18</v>
      </c>
      <c r="C3307" t="s">
        <v>19</v>
      </c>
      <c r="D3307" t="s">
        <v>20</v>
      </c>
      <c r="E3307" t="s">
        <v>21</v>
      </c>
      <c r="F3307">
        <v>2018</v>
      </c>
      <c r="G3307">
        <v>2018</v>
      </c>
      <c r="H3307">
        <v>59</v>
      </c>
      <c r="I3307" t="s">
        <v>149</v>
      </c>
      <c r="J3307">
        <v>99</v>
      </c>
      <c r="K3307" t="s">
        <v>23</v>
      </c>
      <c r="L3307">
        <v>1</v>
      </c>
      <c r="M3307" t="s">
        <v>39</v>
      </c>
      <c r="N3307">
        <v>2</v>
      </c>
      <c r="O3307" t="s">
        <v>28</v>
      </c>
      <c r="P3307">
        <v>513</v>
      </c>
      <c r="T3307" s="3">
        <f t="shared" si="103"/>
        <v>37.92</v>
      </c>
      <c r="U3307" s="3">
        <f>IF(AND(R3307&lt;&gt;"_U",N3307&lt;&gt;9999,N3307&lt;&gt;999,L3307&lt;&gt;"Median"),IFERROR(VLOOKUP(A3307,'TA Total'!A:P,16,0),"."),".")</f>
        <v>1353</v>
      </c>
    </row>
    <row r="3308" spans="1:21" x14ac:dyDescent="0.3">
      <c r="A3308" s="1" t="str">
        <f t="shared" si="102"/>
        <v>2018|Waimakariri District|$20,001-$30,000</v>
      </c>
      <c r="B3308" t="s">
        <v>18</v>
      </c>
      <c r="C3308" t="s">
        <v>19</v>
      </c>
      <c r="D3308" t="s">
        <v>20</v>
      </c>
      <c r="E3308" t="s">
        <v>21</v>
      </c>
      <c r="F3308">
        <v>2018</v>
      </c>
      <c r="G3308">
        <v>2018</v>
      </c>
      <c r="H3308">
        <v>59</v>
      </c>
      <c r="I3308" t="s">
        <v>149</v>
      </c>
      <c r="J3308">
        <v>99</v>
      </c>
      <c r="K3308" t="s">
        <v>23</v>
      </c>
      <c r="L3308">
        <v>2</v>
      </c>
      <c r="M3308" t="s">
        <v>24</v>
      </c>
      <c r="N3308">
        <v>999</v>
      </c>
      <c r="O3308" t="s">
        <v>42</v>
      </c>
      <c r="P3308">
        <v>0</v>
      </c>
      <c r="T3308" s="3" t="str">
        <f t="shared" si="103"/>
        <v>.</v>
      </c>
      <c r="U3308" s="3" t="str">
        <f>IF(AND(R3308&lt;&gt;"_U",N3308&lt;&gt;9999,N3308&lt;&gt;999,L3308&lt;&gt;"Median"),IFERROR(VLOOKUP(A3308,'TA Total'!A:P,16,0),"."),".")</f>
        <v>.</v>
      </c>
    </row>
    <row r="3309" spans="1:21" x14ac:dyDescent="0.3">
      <c r="A3309" s="1" t="str">
        <f t="shared" si="102"/>
        <v>2018|Waimakariri District|$20,001-$30,000</v>
      </c>
      <c r="B3309" t="s">
        <v>18</v>
      </c>
      <c r="C3309" t="s">
        <v>19</v>
      </c>
      <c r="D3309" t="s">
        <v>20</v>
      </c>
      <c r="E3309" t="s">
        <v>21</v>
      </c>
      <c r="F3309">
        <v>2018</v>
      </c>
      <c r="G3309">
        <v>2018</v>
      </c>
      <c r="H3309">
        <v>59</v>
      </c>
      <c r="I3309" t="s">
        <v>149</v>
      </c>
      <c r="J3309">
        <v>99</v>
      </c>
      <c r="K3309" t="s">
        <v>23</v>
      </c>
      <c r="L3309">
        <v>2</v>
      </c>
      <c r="M3309" t="s">
        <v>24</v>
      </c>
      <c r="N3309">
        <v>3</v>
      </c>
      <c r="O3309" t="s">
        <v>25</v>
      </c>
      <c r="P3309">
        <v>246</v>
      </c>
      <c r="T3309" s="3">
        <f t="shared" si="103"/>
        <v>12.52</v>
      </c>
      <c r="U3309" s="3">
        <f>IF(AND(R3309&lt;&gt;"_U",N3309&lt;&gt;9999,N3309&lt;&gt;999,L3309&lt;&gt;"Median"),IFERROR(VLOOKUP(A3309,'TA Total'!A:P,16,0),"."),".")</f>
        <v>1965</v>
      </c>
    </row>
    <row r="3310" spans="1:21" x14ac:dyDescent="0.3">
      <c r="A3310" s="1" t="str">
        <f t="shared" si="102"/>
        <v>2018|Waimakariri District|$20,001-$30,000</v>
      </c>
      <c r="B3310" t="s">
        <v>18</v>
      </c>
      <c r="C3310" t="s">
        <v>19</v>
      </c>
      <c r="D3310" t="s">
        <v>20</v>
      </c>
      <c r="E3310" t="s">
        <v>21</v>
      </c>
      <c r="F3310">
        <v>2018</v>
      </c>
      <c r="G3310">
        <v>2018</v>
      </c>
      <c r="H3310">
        <v>59</v>
      </c>
      <c r="I3310" t="s">
        <v>149</v>
      </c>
      <c r="J3310">
        <v>99</v>
      </c>
      <c r="K3310" t="s">
        <v>23</v>
      </c>
      <c r="L3310">
        <v>2</v>
      </c>
      <c r="M3310" t="s">
        <v>24</v>
      </c>
      <c r="N3310">
        <v>7777</v>
      </c>
      <c r="O3310" t="s">
        <v>37</v>
      </c>
      <c r="P3310">
        <v>1965</v>
      </c>
      <c r="T3310" s="3">
        <f t="shared" si="103"/>
        <v>100</v>
      </c>
      <c r="U3310" s="3">
        <f>IF(AND(R3310&lt;&gt;"_U",N3310&lt;&gt;9999,N3310&lt;&gt;999,L3310&lt;&gt;"Median"),IFERROR(VLOOKUP(A3310,'TA Total'!A:P,16,0),"."),".")</f>
        <v>1965</v>
      </c>
    </row>
    <row r="3311" spans="1:21" x14ac:dyDescent="0.3">
      <c r="A3311" s="1" t="str">
        <f t="shared" si="102"/>
        <v>2018|Waimakariri District|$20,001-$30,000</v>
      </c>
      <c r="B3311" t="s">
        <v>18</v>
      </c>
      <c r="C3311" t="s">
        <v>19</v>
      </c>
      <c r="D3311" t="s">
        <v>20</v>
      </c>
      <c r="E3311" t="s">
        <v>21</v>
      </c>
      <c r="F3311">
        <v>2018</v>
      </c>
      <c r="G3311">
        <v>2018</v>
      </c>
      <c r="H3311">
        <v>59</v>
      </c>
      <c r="I3311" t="s">
        <v>149</v>
      </c>
      <c r="J3311">
        <v>99</v>
      </c>
      <c r="K3311" t="s">
        <v>23</v>
      </c>
      <c r="L3311">
        <v>2</v>
      </c>
      <c r="M3311" t="s">
        <v>24</v>
      </c>
      <c r="N3311">
        <v>1</v>
      </c>
      <c r="O3311" t="s">
        <v>33</v>
      </c>
      <c r="P3311">
        <v>1179</v>
      </c>
      <c r="T3311" s="3">
        <f t="shared" si="103"/>
        <v>60</v>
      </c>
      <c r="U3311" s="3">
        <f>IF(AND(R3311&lt;&gt;"_U",N3311&lt;&gt;9999,N3311&lt;&gt;999,L3311&lt;&gt;"Median"),IFERROR(VLOOKUP(A3311,'TA Total'!A:P,16,0),"."),".")</f>
        <v>1965</v>
      </c>
    </row>
    <row r="3312" spans="1:21" x14ac:dyDescent="0.3">
      <c r="A3312" s="1" t="str">
        <f t="shared" si="102"/>
        <v>2018|Waimakariri District|$20,001-$30,000</v>
      </c>
      <c r="B3312" t="s">
        <v>18</v>
      </c>
      <c r="C3312" t="s">
        <v>19</v>
      </c>
      <c r="D3312" t="s">
        <v>20</v>
      </c>
      <c r="E3312" t="s">
        <v>21</v>
      </c>
      <c r="F3312">
        <v>2018</v>
      </c>
      <c r="G3312">
        <v>2018</v>
      </c>
      <c r="H3312">
        <v>59</v>
      </c>
      <c r="I3312" t="s">
        <v>149</v>
      </c>
      <c r="J3312">
        <v>99</v>
      </c>
      <c r="K3312" t="s">
        <v>23</v>
      </c>
      <c r="L3312">
        <v>2</v>
      </c>
      <c r="M3312" t="s">
        <v>24</v>
      </c>
      <c r="N3312">
        <v>9999</v>
      </c>
      <c r="O3312" t="s">
        <v>40</v>
      </c>
      <c r="P3312">
        <v>1965</v>
      </c>
      <c r="T3312" s="3" t="str">
        <f t="shared" si="103"/>
        <v>.</v>
      </c>
      <c r="U3312" s="3" t="str">
        <f>IF(AND(R3312&lt;&gt;"_U",N3312&lt;&gt;9999,N3312&lt;&gt;999,L3312&lt;&gt;"Median"),IFERROR(VLOOKUP(A3312,'TA Total'!A:P,16,0),"."),".")</f>
        <v>.</v>
      </c>
    </row>
    <row r="3313" spans="1:21" x14ac:dyDescent="0.3">
      <c r="A3313" s="1" t="str">
        <f t="shared" si="102"/>
        <v>2018|Waimakariri District|$20,001-$30,000</v>
      </c>
      <c r="B3313" t="s">
        <v>18</v>
      </c>
      <c r="C3313" t="s">
        <v>19</v>
      </c>
      <c r="D3313" t="s">
        <v>20</v>
      </c>
      <c r="E3313" t="s">
        <v>21</v>
      </c>
      <c r="F3313">
        <v>2018</v>
      </c>
      <c r="G3313">
        <v>2018</v>
      </c>
      <c r="H3313">
        <v>59</v>
      </c>
      <c r="I3313" t="s">
        <v>149</v>
      </c>
      <c r="J3313">
        <v>99</v>
      </c>
      <c r="K3313" t="s">
        <v>23</v>
      </c>
      <c r="L3313">
        <v>2</v>
      </c>
      <c r="M3313" t="s">
        <v>24</v>
      </c>
      <c r="N3313">
        <v>2</v>
      </c>
      <c r="O3313" t="s">
        <v>28</v>
      </c>
      <c r="P3313">
        <v>540</v>
      </c>
      <c r="T3313" s="3">
        <f t="shared" si="103"/>
        <v>27.48</v>
      </c>
      <c r="U3313" s="3">
        <f>IF(AND(R3313&lt;&gt;"_U",N3313&lt;&gt;9999,N3313&lt;&gt;999,L3313&lt;&gt;"Median"),IFERROR(VLOOKUP(A3313,'TA Total'!A:P,16,0),"."),".")</f>
        <v>1965</v>
      </c>
    </row>
    <row r="3314" spans="1:21" x14ac:dyDescent="0.3">
      <c r="A3314" s="1" t="str">
        <f t="shared" si="102"/>
        <v>2018|Waimakariri District|$30,001-$50,000</v>
      </c>
      <c r="B3314" t="s">
        <v>18</v>
      </c>
      <c r="C3314" t="s">
        <v>19</v>
      </c>
      <c r="D3314" t="s">
        <v>20</v>
      </c>
      <c r="E3314" t="s">
        <v>21</v>
      </c>
      <c r="F3314">
        <v>2018</v>
      </c>
      <c r="G3314">
        <v>2018</v>
      </c>
      <c r="H3314">
        <v>59</v>
      </c>
      <c r="I3314" t="s">
        <v>149</v>
      </c>
      <c r="J3314">
        <v>99</v>
      </c>
      <c r="K3314" t="s">
        <v>23</v>
      </c>
      <c r="L3314">
        <v>3</v>
      </c>
      <c r="M3314" t="s">
        <v>45</v>
      </c>
      <c r="N3314">
        <v>2</v>
      </c>
      <c r="O3314" t="s">
        <v>28</v>
      </c>
      <c r="P3314">
        <v>765</v>
      </c>
      <c r="T3314" s="3">
        <f t="shared" si="103"/>
        <v>23.99</v>
      </c>
      <c r="U3314" s="3">
        <f>IF(AND(R3314&lt;&gt;"_U",N3314&lt;&gt;9999,N3314&lt;&gt;999,L3314&lt;&gt;"Median"),IFERROR(VLOOKUP(A3314,'TA Total'!A:P,16,0),"."),".")</f>
        <v>3189</v>
      </c>
    </row>
    <row r="3315" spans="1:21" x14ac:dyDescent="0.3">
      <c r="A3315" s="1" t="str">
        <f t="shared" si="102"/>
        <v>2018|Waimakariri District|$30,001-$50,000</v>
      </c>
      <c r="B3315" t="s">
        <v>18</v>
      </c>
      <c r="C3315" t="s">
        <v>19</v>
      </c>
      <c r="D3315" t="s">
        <v>20</v>
      </c>
      <c r="E3315" t="s">
        <v>21</v>
      </c>
      <c r="F3315">
        <v>2018</v>
      </c>
      <c r="G3315">
        <v>2018</v>
      </c>
      <c r="H3315">
        <v>59</v>
      </c>
      <c r="I3315" t="s">
        <v>149</v>
      </c>
      <c r="J3315">
        <v>99</v>
      </c>
      <c r="K3315" t="s">
        <v>23</v>
      </c>
      <c r="L3315">
        <v>3</v>
      </c>
      <c r="M3315" t="s">
        <v>45</v>
      </c>
      <c r="N3315">
        <v>7777</v>
      </c>
      <c r="O3315" t="s">
        <v>37</v>
      </c>
      <c r="P3315">
        <v>3189</v>
      </c>
      <c r="T3315" s="3">
        <f t="shared" si="103"/>
        <v>100</v>
      </c>
      <c r="U3315" s="3">
        <f>IF(AND(R3315&lt;&gt;"_U",N3315&lt;&gt;9999,N3315&lt;&gt;999,L3315&lt;&gt;"Median"),IFERROR(VLOOKUP(A3315,'TA Total'!A:P,16,0),"."),".")</f>
        <v>3189</v>
      </c>
    </row>
    <row r="3316" spans="1:21" x14ac:dyDescent="0.3">
      <c r="A3316" s="1" t="str">
        <f t="shared" si="102"/>
        <v>2018|Waimakariri District|$30,001-$50,000</v>
      </c>
      <c r="B3316" t="s">
        <v>18</v>
      </c>
      <c r="C3316" t="s">
        <v>19</v>
      </c>
      <c r="D3316" t="s">
        <v>20</v>
      </c>
      <c r="E3316" t="s">
        <v>21</v>
      </c>
      <c r="F3316">
        <v>2018</v>
      </c>
      <c r="G3316">
        <v>2018</v>
      </c>
      <c r="H3316">
        <v>59</v>
      </c>
      <c r="I3316" t="s">
        <v>149</v>
      </c>
      <c r="J3316">
        <v>99</v>
      </c>
      <c r="K3316" t="s">
        <v>23</v>
      </c>
      <c r="L3316">
        <v>3</v>
      </c>
      <c r="M3316" t="s">
        <v>45</v>
      </c>
      <c r="N3316">
        <v>3</v>
      </c>
      <c r="O3316" t="s">
        <v>25</v>
      </c>
      <c r="P3316">
        <v>435</v>
      </c>
      <c r="T3316" s="3">
        <f t="shared" si="103"/>
        <v>13.64</v>
      </c>
      <c r="U3316" s="3">
        <f>IF(AND(R3316&lt;&gt;"_U",N3316&lt;&gt;9999,N3316&lt;&gt;999,L3316&lt;&gt;"Median"),IFERROR(VLOOKUP(A3316,'TA Total'!A:P,16,0),"."),".")</f>
        <v>3189</v>
      </c>
    </row>
    <row r="3317" spans="1:21" x14ac:dyDescent="0.3">
      <c r="A3317" s="1" t="str">
        <f t="shared" si="102"/>
        <v>2018|Waimakariri District|$30,001-$50,000</v>
      </c>
      <c r="B3317" t="s">
        <v>18</v>
      </c>
      <c r="C3317" t="s">
        <v>19</v>
      </c>
      <c r="D3317" t="s">
        <v>20</v>
      </c>
      <c r="E3317" t="s">
        <v>21</v>
      </c>
      <c r="F3317">
        <v>2018</v>
      </c>
      <c r="G3317">
        <v>2018</v>
      </c>
      <c r="H3317">
        <v>59</v>
      </c>
      <c r="I3317" t="s">
        <v>149</v>
      </c>
      <c r="J3317">
        <v>99</v>
      </c>
      <c r="K3317" t="s">
        <v>23</v>
      </c>
      <c r="L3317">
        <v>3</v>
      </c>
      <c r="M3317" t="s">
        <v>45</v>
      </c>
      <c r="N3317">
        <v>9999</v>
      </c>
      <c r="O3317" t="s">
        <v>40</v>
      </c>
      <c r="P3317">
        <v>3189</v>
      </c>
      <c r="T3317" s="3" t="str">
        <f t="shared" si="103"/>
        <v>.</v>
      </c>
      <c r="U3317" s="3" t="str">
        <f>IF(AND(R3317&lt;&gt;"_U",N3317&lt;&gt;9999,N3317&lt;&gt;999,L3317&lt;&gt;"Median"),IFERROR(VLOOKUP(A3317,'TA Total'!A:P,16,0),"."),".")</f>
        <v>.</v>
      </c>
    </row>
    <row r="3318" spans="1:21" x14ac:dyDescent="0.3">
      <c r="A3318" s="1" t="str">
        <f t="shared" si="102"/>
        <v>2018|Waimakariri District|$30,001-$50,000</v>
      </c>
      <c r="B3318" t="s">
        <v>18</v>
      </c>
      <c r="C3318" t="s">
        <v>19</v>
      </c>
      <c r="D3318" t="s">
        <v>20</v>
      </c>
      <c r="E3318" t="s">
        <v>21</v>
      </c>
      <c r="F3318">
        <v>2018</v>
      </c>
      <c r="G3318">
        <v>2018</v>
      </c>
      <c r="H3318">
        <v>59</v>
      </c>
      <c r="I3318" t="s">
        <v>149</v>
      </c>
      <c r="J3318">
        <v>99</v>
      </c>
      <c r="K3318" t="s">
        <v>23</v>
      </c>
      <c r="L3318">
        <v>3</v>
      </c>
      <c r="M3318" t="s">
        <v>45</v>
      </c>
      <c r="N3318">
        <v>1</v>
      </c>
      <c r="O3318" t="s">
        <v>33</v>
      </c>
      <c r="P3318">
        <v>1992</v>
      </c>
      <c r="T3318" s="3">
        <f t="shared" si="103"/>
        <v>62.46</v>
      </c>
      <c r="U3318" s="3">
        <f>IF(AND(R3318&lt;&gt;"_U",N3318&lt;&gt;9999,N3318&lt;&gt;999,L3318&lt;&gt;"Median"),IFERROR(VLOOKUP(A3318,'TA Total'!A:P,16,0),"."),".")</f>
        <v>3189</v>
      </c>
    </row>
    <row r="3319" spans="1:21" x14ac:dyDescent="0.3">
      <c r="A3319" s="1" t="str">
        <f t="shared" si="102"/>
        <v>2018|Waimakariri District|$30,001-$50,000</v>
      </c>
      <c r="B3319" t="s">
        <v>18</v>
      </c>
      <c r="C3319" t="s">
        <v>19</v>
      </c>
      <c r="D3319" t="s">
        <v>20</v>
      </c>
      <c r="E3319" t="s">
        <v>21</v>
      </c>
      <c r="F3319">
        <v>2018</v>
      </c>
      <c r="G3319">
        <v>2018</v>
      </c>
      <c r="H3319">
        <v>59</v>
      </c>
      <c r="I3319" t="s">
        <v>149</v>
      </c>
      <c r="J3319">
        <v>99</v>
      </c>
      <c r="K3319" t="s">
        <v>23</v>
      </c>
      <c r="L3319">
        <v>3</v>
      </c>
      <c r="M3319" t="s">
        <v>45</v>
      </c>
      <c r="N3319">
        <v>999</v>
      </c>
      <c r="O3319" t="s">
        <v>42</v>
      </c>
      <c r="P3319">
        <v>0</v>
      </c>
      <c r="T3319" s="3" t="str">
        <f t="shared" si="103"/>
        <v>.</v>
      </c>
      <c r="U3319" s="3" t="str">
        <f>IF(AND(R3319&lt;&gt;"_U",N3319&lt;&gt;9999,N3319&lt;&gt;999,L3319&lt;&gt;"Median"),IFERROR(VLOOKUP(A3319,'TA Total'!A:P,16,0),"."),".")</f>
        <v>.</v>
      </c>
    </row>
    <row r="3320" spans="1:21" x14ac:dyDescent="0.3">
      <c r="A3320" s="1" t="str">
        <f t="shared" si="102"/>
        <v>2018|Waimakariri District|$50,001-$70,000</v>
      </c>
      <c r="B3320" t="s">
        <v>18</v>
      </c>
      <c r="C3320" t="s">
        <v>19</v>
      </c>
      <c r="D3320" t="s">
        <v>20</v>
      </c>
      <c r="E3320" t="s">
        <v>21</v>
      </c>
      <c r="F3320">
        <v>2018</v>
      </c>
      <c r="G3320">
        <v>2018</v>
      </c>
      <c r="H3320">
        <v>59</v>
      </c>
      <c r="I3320" t="s">
        <v>149</v>
      </c>
      <c r="J3320">
        <v>99</v>
      </c>
      <c r="K3320" t="s">
        <v>23</v>
      </c>
      <c r="L3320">
        <v>4</v>
      </c>
      <c r="M3320" t="s">
        <v>36</v>
      </c>
      <c r="N3320">
        <v>1</v>
      </c>
      <c r="O3320" t="s">
        <v>33</v>
      </c>
      <c r="P3320">
        <v>1809</v>
      </c>
      <c r="T3320" s="3">
        <f t="shared" si="103"/>
        <v>66.19</v>
      </c>
      <c r="U3320" s="3">
        <f>IF(AND(R3320&lt;&gt;"_U",N3320&lt;&gt;9999,N3320&lt;&gt;999,L3320&lt;&gt;"Median"),IFERROR(VLOOKUP(A3320,'TA Total'!A:P,16,0),"."),".")</f>
        <v>2733</v>
      </c>
    </row>
    <row r="3321" spans="1:21" x14ac:dyDescent="0.3">
      <c r="A3321" s="1" t="str">
        <f t="shared" si="102"/>
        <v>2018|Waimakariri District|$50,001-$70,000</v>
      </c>
      <c r="B3321" t="s">
        <v>18</v>
      </c>
      <c r="C3321" t="s">
        <v>19</v>
      </c>
      <c r="D3321" t="s">
        <v>20</v>
      </c>
      <c r="E3321" t="s">
        <v>21</v>
      </c>
      <c r="F3321">
        <v>2018</v>
      </c>
      <c r="G3321">
        <v>2018</v>
      </c>
      <c r="H3321">
        <v>59</v>
      </c>
      <c r="I3321" t="s">
        <v>149</v>
      </c>
      <c r="J3321">
        <v>99</v>
      </c>
      <c r="K3321" t="s">
        <v>23</v>
      </c>
      <c r="L3321">
        <v>4</v>
      </c>
      <c r="M3321" t="s">
        <v>36</v>
      </c>
      <c r="N3321">
        <v>3</v>
      </c>
      <c r="O3321" t="s">
        <v>25</v>
      </c>
      <c r="P3321">
        <v>339</v>
      </c>
      <c r="T3321" s="3">
        <f t="shared" si="103"/>
        <v>12.4</v>
      </c>
      <c r="U3321" s="3">
        <f>IF(AND(R3321&lt;&gt;"_U",N3321&lt;&gt;9999,N3321&lt;&gt;999,L3321&lt;&gt;"Median"),IFERROR(VLOOKUP(A3321,'TA Total'!A:P,16,0),"."),".")</f>
        <v>2733</v>
      </c>
    </row>
    <row r="3322" spans="1:21" x14ac:dyDescent="0.3">
      <c r="A3322" s="1" t="str">
        <f t="shared" si="102"/>
        <v>2018|Waimakariri District|$50,001-$70,000</v>
      </c>
      <c r="B3322" t="s">
        <v>18</v>
      </c>
      <c r="C3322" t="s">
        <v>19</v>
      </c>
      <c r="D3322" t="s">
        <v>20</v>
      </c>
      <c r="E3322" t="s">
        <v>21</v>
      </c>
      <c r="F3322">
        <v>2018</v>
      </c>
      <c r="G3322">
        <v>2018</v>
      </c>
      <c r="H3322">
        <v>59</v>
      </c>
      <c r="I3322" t="s">
        <v>149</v>
      </c>
      <c r="J3322">
        <v>99</v>
      </c>
      <c r="K3322" t="s">
        <v>23</v>
      </c>
      <c r="L3322">
        <v>4</v>
      </c>
      <c r="M3322" t="s">
        <v>36</v>
      </c>
      <c r="N3322">
        <v>2</v>
      </c>
      <c r="O3322" t="s">
        <v>28</v>
      </c>
      <c r="P3322">
        <v>588</v>
      </c>
      <c r="T3322" s="3">
        <f t="shared" si="103"/>
        <v>21.51</v>
      </c>
      <c r="U3322" s="3">
        <f>IF(AND(R3322&lt;&gt;"_U",N3322&lt;&gt;9999,N3322&lt;&gt;999,L3322&lt;&gt;"Median"),IFERROR(VLOOKUP(A3322,'TA Total'!A:P,16,0),"."),".")</f>
        <v>2733</v>
      </c>
    </row>
    <row r="3323" spans="1:21" x14ac:dyDescent="0.3">
      <c r="A3323" s="1" t="str">
        <f t="shared" si="102"/>
        <v>2018|Waimakariri District|$50,001-$70,000</v>
      </c>
      <c r="B3323" t="s">
        <v>18</v>
      </c>
      <c r="C3323" t="s">
        <v>19</v>
      </c>
      <c r="D3323" t="s">
        <v>20</v>
      </c>
      <c r="E3323" t="s">
        <v>21</v>
      </c>
      <c r="F3323">
        <v>2018</v>
      </c>
      <c r="G3323">
        <v>2018</v>
      </c>
      <c r="H3323">
        <v>59</v>
      </c>
      <c r="I3323" t="s">
        <v>149</v>
      </c>
      <c r="J3323">
        <v>99</v>
      </c>
      <c r="K3323" t="s">
        <v>23</v>
      </c>
      <c r="L3323">
        <v>4</v>
      </c>
      <c r="M3323" t="s">
        <v>36</v>
      </c>
      <c r="N3323">
        <v>999</v>
      </c>
      <c r="O3323" t="s">
        <v>42</v>
      </c>
      <c r="P3323">
        <v>0</v>
      </c>
      <c r="T3323" s="3" t="str">
        <f t="shared" si="103"/>
        <v>.</v>
      </c>
      <c r="U3323" s="3" t="str">
        <f>IF(AND(R3323&lt;&gt;"_U",N3323&lt;&gt;9999,N3323&lt;&gt;999,L3323&lt;&gt;"Median"),IFERROR(VLOOKUP(A3323,'TA Total'!A:P,16,0),"."),".")</f>
        <v>.</v>
      </c>
    </row>
    <row r="3324" spans="1:21" x14ac:dyDescent="0.3">
      <c r="A3324" s="1" t="str">
        <f t="shared" si="102"/>
        <v>2018|Waimakariri District|$50,001-$70,000</v>
      </c>
      <c r="B3324" t="s">
        <v>18</v>
      </c>
      <c r="C3324" t="s">
        <v>19</v>
      </c>
      <c r="D3324" t="s">
        <v>20</v>
      </c>
      <c r="E3324" t="s">
        <v>21</v>
      </c>
      <c r="F3324">
        <v>2018</v>
      </c>
      <c r="G3324">
        <v>2018</v>
      </c>
      <c r="H3324">
        <v>59</v>
      </c>
      <c r="I3324" t="s">
        <v>149</v>
      </c>
      <c r="J3324">
        <v>99</v>
      </c>
      <c r="K3324" t="s">
        <v>23</v>
      </c>
      <c r="L3324">
        <v>4</v>
      </c>
      <c r="M3324" t="s">
        <v>36</v>
      </c>
      <c r="N3324">
        <v>7777</v>
      </c>
      <c r="O3324" t="s">
        <v>37</v>
      </c>
      <c r="P3324">
        <v>2733</v>
      </c>
      <c r="T3324" s="3">
        <f t="shared" si="103"/>
        <v>100</v>
      </c>
      <c r="U3324" s="3">
        <f>IF(AND(R3324&lt;&gt;"_U",N3324&lt;&gt;9999,N3324&lt;&gt;999,L3324&lt;&gt;"Median"),IFERROR(VLOOKUP(A3324,'TA Total'!A:P,16,0),"."),".")</f>
        <v>2733</v>
      </c>
    </row>
    <row r="3325" spans="1:21" x14ac:dyDescent="0.3">
      <c r="A3325" s="1" t="str">
        <f t="shared" si="102"/>
        <v>2018|Waimakariri District|$50,001-$70,000</v>
      </c>
      <c r="B3325" t="s">
        <v>18</v>
      </c>
      <c r="C3325" t="s">
        <v>19</v>
      </c>
      <c r="D3325" t="s">
        <v>20</v>
      </c>
      <c r="E3325" t="s">
        <v>21</v>
      </c>
      <c r="F3325">
        <v>2018</v>
      </c>
      <c r="G3325">
        <v>2018</v>
      </c>
      <c r="H3325">
        <v>59</v>
      </c>
      <c r="I3325" t="s">
        <v>149</v>
      </c>
      <c r="J3325">
        <v>99</v>
      </c>
      <c r="K3325" t="s">
        <v>23</v>
      </c>
      <c r="L3325">
        <v>4</v>
      </c>
      <c r="M3325" t="s">
        <v>36</v>
      </c>
      <c r="N3325">
        <v>9999</v>
      </c>
      <c r="O3325" t="s">
        <v>40</v>
      </c>
      <c r="P3325">
        <v>2733</v>
      </c>
      <c r="T3325" s="3" t="str">
        <f t="shared" si="103"/>
        <v>.</v>
      </c>
      <c r="U3325" s="3" t="str">
        <f>IF(AND(R3325&lt;&gt;"_U",N3325&lt;&gt;9999,N3325&lt;&gt;999,L3325&lt;&gt;"Median"),IFERROR(VLOOKUP(A3325,'TA Total'!A:P,16,0),"."),".")</f>
        <v>.</v>
      </c>
    </row>
    <row r="3326" spans="1:21" x14ac:dyDescent="0.3">
      <c r="A3326" s="1" t="str">
        <f t="shared" si="102"/>
        <v>2018|Waimakariri District|$70,001-$100,000</v>
      </c>
      <c r="B3326" t="s">
        <v>18</v>
      </c>
      <c r="C3326" t="s">
        <v>19</v>
      </c>
      <c r="D3326" t="s">
        <v>20</v>
      </c>
      <c r="E3326" t="s">
        <v>21</v>
      </c>
      <c r="F3326">
        <v>2018</v>
      </c>
      <c r="G3326">
        <v>2018</v>
      </c>
      <c r="H3326">
        <v>59</v>
      </c>
      <c r="I3326" t="s">
        <v>149</v>
      </c>
      <c r="J3326">
        <v>99</v>
      </c>
      <c r="K3326" t="s">
        <v>23</v>
      </c>
      <c r="L3326">
        <v>5</v>
      </c>
      <c r="M3326" t="s">
        <v>58</v>
      </c>
      <c r="N3326">
        <v>9999</v>
      </c>
      <c r="O3326" t="s">
        <v>40</v>
      </c>
      <c r="P3326">
        <v>3789</v>
      </c>
      <c r="T3326" s="3" t="str">
        <f t="shared" si="103"/>
        <v>.</v>
      </c>
      <c r="U3326" s="3" t="str">
        <f>IF(AND(R3326&lt;&gt;"_U",N3326&lt;&gt;9999,N3326&lt;&gt;999,L3326&lt;&gt;"Median"),IFERROR(VLOOKUP(A3326,'TA Total'!A:P,16,0),"."),".")</f>
        <v>.</v>
      </c>
    </row>
    <row r="3327" spans="1:21" x14ac:dyDescent="0.3">
      <c r="A3327" s="1" t="str">
        <f t="shared" si="102"/>
        <v>2018|Waimakariri District|$70,001-$100,000</v>
      </c>
      <c r="B3327" t="s">
        <v>18</v>
      </c>
      <c r="C3327" t="s">
        <v>19</v>
      </c>
      <c r="D3327" t="s">
        <v>20</v>
      </c>
      <c r="E3327" t="s">
        <v>21</v>
      </c>
      <c r="F3327">
        <v>2018</v>
      </c>
      <c r="G3327">
        <v>2018</v>
      </c>
      <c r="H3327">
        <v>59</v>
      </c>
      <c r="I3327" t="s">
        <v>149</v>
      </c>
      <c r="J3327">
        <v>99</v>
      </c>
      <c r="K3327" t="s">
        <v>23</v>
      </c>
      <c r="L3327">
        <v>5</v>
      </c>
      <c r="M3327" t="s">
        <v>58</v>
      </c>
      <c r="N3327">
        <v>999</v>
      </c>
      <c r="O3327" t="s">
        <v>42</v>
      </c>
      <c r="P3327">
        <v>0</v>
      </c>
      <c r="T3327" s="3" t="str">
        <f t="shared" si="103"/>
        <v>.</v>
      </c>
      <c r="U3327" s="3" t="str">
        <f>IF(AND(R3327&lt;&gt;"_U",N3327&lt;&gt;9999,N3327&lt;&gt;999,L3327&lt;&gt;"Median"),IFERROR(VLOOKUP(A3327,'TA Total'!A:P,16,0),"."),".")</f>
        <v>.</v>
      </c>
    </row>
    <row r="3328" spans="1:21" x14ac:dyDescent="0.3">
      <c r="A3328" s="1" t="str">
        <f t="shared" si="102"/>
        <v>2018|Waimakariri District|$70,001-$100,000</v>
      </c>
      <c r="B3328" t="s">
        <v>18</v>
      </c>
      <c r="C3328" t="s">
        <v>19</v>
      </c>
      <c r="D3328" t="s">
        <v>20</v>
      </c>
      <c r="E3328" t="s">
        <v>21</v>
      </c>
      <c r="F3328">
        <v>2018</v>
      </c>
      <c r="G3328">
        <v>2018</v>
      </c>
      <c r="H3328">
        <v>59</v>
      </c>
      <c r="I3328" t="s">
        <v>149</v>
      </c>
      <c r="J3328">
        <v>99</v>
      </c>
      <c r="K3328" t="s">
        <v>23</v>
      </c>
      <c r="L3328">
        <v>5</v>
      </c>
      <c r="M3328" t="s">
        <v>58</v>
      </c>
      <c r="N3328">
        <v>1</v>
      </c>
      <c r="O3328" t="s">
        <v>33</v>
      </c>
      <c r="P3328">
        <v>2631</v>
      </c>
      <c r="T3328" s="3">
        <f t="shared" si="103"/>
        <v>69.44</v>
      </c>
      <c r="U3328" s="3">
        <f>IF(AND(R3328&lt;&gt;"_U",N3328&lt;&gt;9999,N3328&lt;&gt;999,L3328&lt;&gt;"Median"),IFERROR(VLOOKUP(A3328,'TA Total'!A:P,16,0),"."),".")</f>
        <v>3789</v>
      </c>
    </row>
    <row r="3329" spans="1:21" x14ac:dyDescent="0.3">
      <c r="A3329" s="1" t="str">
        <f t="shared" si="102"/>
        <v>2018|Waimakariri District|$70,001-$100,000</v>
      </c>
      <c r="B3329" t="s">
        <v>18</v>
      </c>
      <c r="C3329" t="s">
        <v>19</v>
      </c>
      <c r="D3329" t="s">
        <v>20</v>
      </c>
      <c r="E3329" t="s">
        <v>21</v>
      </c>
      <c r="F3329">
        <v>2018</v>
      </c>
      <c r="G3329">
        <v>2018</v>
      </c>
      <c r="H3329">
        <v>59</v>
      </c>
      <c r="I3329" t="s">
        <v>149</v>
      </c>
      <c r="J3329">
        <v>99</v>
      </c>
      <c r="K3329" t="s">
        <v>23</v>
      </c>
      <c r="L3329">
        <v>5</v>
      </c>
      <c r="M3329" t="s">
        <v>58</v>
      </c>
      <c r="N3329">
        <v>3</v>
      </c>
      <c r="O3329" t="s">
        <v>25</v>
      </c>
      <c r="P3329">
        <v>402</v>
      </c>
      <c r="T3329" s="3">
        <f t="shared" si="103"/>
        <v>10.61</v>
      </c>
      <c r="U3329" s="3">
        <f>IF(AND(R3329&lt;&gt;"_U",N3329&lt;&gt;9999,N3329&lt;&gt;999,L3329&lt;&gt;"Median"),IFERROR(VLOOKUP(A3329,'TA Total'!A:P,16,0),"."),".")</f>
        <v>3789</v>
      </c>
    </row>
    <row r="3330" spans="1:21" x14ac:dyDescent="0.3">
      <c r="A3330" s="1" t="str">
        <f t="shared" si="102"/>
        <v>2018|Waimakariri District|$70,001-$100,000</v>
      </c>
      <c r="B3330" t="s">
        <v>18</v>
      </c>
      <c r="C3330" t="s">
        <v>19</v>
      </c>
      <c r="D3330" t="s">
        <v>20</v>
      </c>
      <c r="E3330" t="s">
        <v>21</v>
      </c>
      <c r="F3330">
        <v>2018</v>
      </c>
      <c r="G3330">
        <v>2018</v>
      </c>
      <c r="H3330">
        <v>59</v>
      </c>
      <c r="I3330" t="s">
        <v>149</v>
      </c>
      <c r="J3330">
        <v>99</v>
      </c>
      <c r="K3330" t="s">
        <v>23</v>
      </c>
      <c r="L3330">
        <v>5</v>
      </c>
      <c r="M3330" t="s">
        <v>58</v>
      </c>
      <c r="N3330">
        <v>7777</v>
      </c>
      <c r="O3330" t="s">
        <v>37</v>
      </c>
      <c r="P3330">
        <v>3789</v>
      </c>
      <c r="T3330" s="3">
        <f t="shared" si="103"/>
        <v>100</v>
      </c>
      <c r="U3330" s="3">
        <f>IF(AND(R3330&lt;&gt;"_U",N3330&lt;&gt;9999,N3330&lt;&gt;999,L3330&lt;&gt;"Median"),IFERROR(VLOOKUP(A3330,'TA Total'!A:P,16,0),"."),".")</f>
        <v>3789</v>
      </c>
    </row>
    <row r="3331" spans="1:21" x14ac:dyDescent="0.3">
      <c r="A3331" s="1" t="str">
        <f t="shared" ref="A3331:A3394" si="104">G3331&amp;"|"&amp;I3331&amp;"|"&amp;M3331</f>
        <v>2018|Waimakariri District|$70,001-$100,000</v>
      </c>
      <c r="B3331" t="s">
        <v>18</v>
      </c>
      <c r="C3331" t="s">
        <v>19</v>
      </c>
      <c r="D3331" t="s">
        <v>20</v>
      </c>
      <c r="E3331" t="s">
        <v>21</v>
      </c>
      <c r="F3331">
        <v>2018</v>
      </c>
      <c r="G3331">
        <v>2018</v>
      </c>
      <c r="H3331">
        <v>59</v>
      </c>
      <c r="I3331" t="s">
        <v>149</v>
      </c>
      <c r="J3331">
        <v>99</v>
      </c>
      <c r="K3331" t="s">
        <v>23</v>
      </c>
      <c r="L3331">
        <v>5</v>
      </c>
      <c r="M3331" t="s">
        <v>58</v>
      </c>
      <c r="N3331">
        <v>2</v>
      </c>
      <c r="O3331" t="s">
        <v>28</v>
      </c>
      <c r="P3331">
        <v>756</v>
      </c>
      <c r="T3331" s="3">
        <f t="shared" ref="T3331:T3394" si="105">IF(AND(R3331&lt;&gt;"_U",R3331&lt;&gt;"c",N3331&lt;&gt;999,N3331&lt;&gt;9999,L3331&lt;&gt;"Median"),IFERROR((ROUND(P3331/U3331*100,2)),"."),".")</f>
        <v>19.95</v>
      </c>
      <c r="U3331" s="3">
        <f>IF(AND(R3331&lt;&gt;"_U",N3331&lt;&gt;9999,N3331&lt;&gt;999,L3331&lt;&gt;"Median"),IFERROR(VLOOKUP(A3331,'TA Total'!A:P,16,0),"."),".")</f>
        <v>3789</v>
      </c>
    </row>
    <row r="3332" spans="1:21" x14ac:dyDescent="0.3">
      <c r="A3332" s="1" t="str">
        <f t="shared" si="104"/>
        <v>2018|Waimakariri District|$100,001-$150,000</v>
      </c>
      <c r="B3332" t="s">
        <v>18</v>
      </c>
      <c r="C3332" t="s">
        <v>19</v>
      </c>
      <c r="D3332" t="s">
        <v>20</v>
      </c>
      <c r="E3332" t="s">
        <v>21</v>
      </c>
      <c r="F3332">
        <v>2018</v>
      </c>
      <c r="G3332">
        <v>2018</v>
      </c>
      <c r="H3332">
        <v>59</v>
      </c>
      <c r="I3332" t="s">
        <v>149</v>
      </c>
      <c r="J3332">
        <v>99</v>
      </c>
      <c r="K3332" t="s">
        <v>23</v>
      </c>
      <c r="L3332">
        <v>6</v>
      </c>
      <c r="M3332" t="s">
        <v>59</v>
      </c>
      <c r="N3332">
        <v>999</v>
      </c>
      <c r="O3332" t="s">
        <v>42</v>
      </c>
      <c r="P3332">
        <v>0</v>
      </c>
      <c r="T3332" s="3" t="str">
        <f t="shared" si="105"/>
        <v>.</v>
      </c>
      <c r="U3332" s="3" t="str">
        <f>IF(AND(R3332&lt;&gt;"_U",N3332&lt;&gt;9999,N3332&lt;&gt;999,L3332&lt;&gt;"Median"),IFERROR(VLOOKUP(A3332,'TA Total'!A:P,16,0),"."),".")</f>
        <v>.</v>
      </c>
    </row>
    <row r="3333" spans="1:21" x14ac:dyDescent="0.3">
      <c r="A3333" s="1" t="str">
        <f t="shared" si="104"/>
        <v>2018|Waimakariri District|$100,001-$150,000</v>
      </c>
      <c r="B3333" t="s">
        <v>18</v>
      </c>
      <c r="C3333" t="s">
        <v>19</v>
      </c>
      <c r="D3333" t="s">
        <v>20</v>
      </c>
      <c r="E3333" t="s">
        <v>21</v>
      </c>
      <c r="F3333">
        <v>2018</v>
      </c>
      <c r="G3333">
        <v>2018</v>
      </c>
      <c r="H3333">
        <v>59</v>
      </c>
      <c r="I3333" t="s">
        <v>149</v>
      </c>
      <c r="J3333">
        <v>99</v>
      </c>
      <c r="K3333" t="s">
        <v>23</v>
      </c>
      <c r="L3333">
        <v>6</v>
      </c>
      <c r="M3333" t="s">
        <v>59</v>
      </c>
      <c r="N3333">
        <v>7777</v>
      </c>
      <c r="O3333" t="s">
        <v>37</v>
      </c>
      <c r="P3333">
        <v>4596</v>
      </c>
      <c r="T3333" s="3">
        <f t="shared" si="105"/>
        <v>100</v>
      </c>
      <c r="U3333" s="3">
        <f>IF(AND(R3333&lt;&gt;"_U",N3333&lt;&gt;9999,N3333&lt;&gt;999,L3333&lt;&gt;"Median"),IFERROR(VLOOKUP(A3333,'TA Total'!A:P,16,0),"."),".")</f>
        <v>4596</v>
      </c>
    </row>
    <row r="3334" spans="1:21" x14ac:dyDescent="0.3">
      <c r="A3334" s="1" t="str">
        <f t="shared" si="104"/>
        <v>2018|Waimakariri District|$100,001-$150,000</v>
      </c>
      <c r="B3334" t="s">
        <v>18</v>
      </c>
      <c r="C3334" t="s">
        <v>19</v>
      </c>
      <c r="D3334" t="s">
        <v>20</v>
      </c>
      <c r="E3334" t="s">
        <v>21</v>
      </c>
      <c r="F3334">
        <v>2018</v>
      </c>
      <c r="G3334">
        <v>2018</v>
      </c>
      <c r="H3334">
        <v>59</v>
      </c>
      <c r="I3334" t="s">
        <v>149</v>
      </c>
      <c r="J3334">
        <v>99</v>
      </c>
      <c r="K3334" t="s">
        <v>23</v>
      </c>
      <c r="L3334">
        <v>6</v>
      </c>
      <c r="M3334" t="s">
        <v>59</v>
      </c>
      <c r="N3334">
        <v>9999</v>
      </c>
      <c r="O3334" t="s">
        <v>40</v>
      </c>
      <c r="P3334">
        <v>4596</v>
      </c>
      <c r="T3334" s="3" t="str">
        <f t="shared" si="105"/>
        <v>.</v>
      </c>
      <c r="U3334" s="3" t="str">
        <f>IF(AND(R3334&lt;&gt;"_U",N3334&lt;&gt;9999,N3334&lt;&gt;999,L3334&lt;&gt;"Median"),IFERROR(VLOOKUP(A3334,'TA Total'!A:P,16,0),"."),".")</f>
        <v>.</v>
      </c>
    </row>
    <row r="3335" spans="1:21" x14ac:dyDescent="0.3">
      <c r="A3335" s="1" t="str">
        <f t="shared" si="104"/>
        <v>2018|Waimakariri District|$100,001-$150,000</v>
      </c>
      <c r="B3335" t="s">
        <v>18</v>
      </c>
      <c r="C3335" t="s">
        <v>19</v>
      </c>
      <c r="D3335" t="s">
        <v>20</v>
      </c>
      <c r="E3335" t="s">
        <v>21</v>
      </c>
      <c r="F3335">
        <v>2018</v>
      </c>
      <c r="G3335">
        <v>2018</v>
      </c>
      <c r="H3335">
        <v>59</v>
      </c>
      <c r="I3335" t="s">
        <v>149</v>
      </c>
      <c r="J3335">
        <v>99</v>
      </c>
      <c r="K3335" t="s">
        <v>23</v>
      </c>
      <c r="L3335">
        <v>6</v>
      </c>
      <c r="M3335" t="s">
        <v>59</v>
      </c>
      <c r="N3335">
        <v>1</v>
      </c>
      <c r="O3335" t="s">
        <v>33</v>
      </c>
      <c r="P3335">
        <v>3501</v>
      </c>
      <c r="T3335" s="3">
        <f t="shared" si="105"/>
        <v>76.17</v>
      </c>
      <c r="U3335" s="3">
        <f>IF(AND(R3335&lt;&gt;"_U",N3335&lt;&gt;9999,N3335&lt;&gt;999,L3335&lt;&gt;"Median"),IFERROR(VLOOKUP(A3335,'TA Total'!A:P,16,0),"."),".")</f>
        <v>4596</v>
      </c>
    </row>
    <row r="3336" spans="1:21" x14ac:dyDescent="0.3">
      <c r="A3336" s="1" t="str">
        <f t="shared" si="104"/>
        <v>2018|Waimakariri District|$100,001-$150,000</v>
      </c>
      <c r="B3336" t="s">
        <v>18</v>
      </c>
      <c r="C3336" t="s">
        <v>19</v>
      </c>
      <c r="D3336" t="s">
        <v>20</v>
      </c>
      <c r="E3336" t="s">
        <v>21</v>
      </c>
      <c r="F3336">
        <v>2018</v>
      </c>
      <c r="G3336">
        <v>2018</v>
      </c>
      <c r="H3336">
        <v>59</v>
      </c>
      <c r="I3336" t="s">
        <v>149</v>
      </c>
      <c r="J3336">
        <v>99</v>
      </c>
      <c r="K3336" t="s">
        <v>23</v>
      </c>
      <c r="L3336">
        <v>6</v>
      </c>
      <c r="M3336" t="s">
        <v>59</v>
      </c>
      <c r="N3336">
        <v>2</v>
      </c>
      <c r="O3336" t="s">
        <v>28</v>
      </c>
      <c r="P3336">
        <v>591</v>
      </c>
      <c r="T3336" s="3">
        <f t="shared" si="105"/>
        <v>12.86</v>
      </c>
      <c r="U3336" s="3">
        <f>IF(AND(R3336&lt;&gt;"_U",N3336&lt;&gt;9999,N3336&lt;&gt;999,L3336&lt;&gt;"Median"),IFERROR(VLOOKUP(A3336,'TA Total'!A:P,16,0),"."),".")</f>
        <v>4596</v>
      </c>
    </row>
    <row r="3337" spans="1:21" x14ac:dyDescent="0.3">
      <c r="A3337" s="1" t="str">
        <f t="shared" si="104"/>
        <v>2018|Waimakariri District|$100,001-$150,000</v>
      </c>
      <c r="B3337" t="s">
        <v>18</v>
      </c>
      <c r="C3337" t="s">
        <v>19</v>
      </c>
      <c r="D3337" t="s">
        <v>20</v>
      </c>
      <c r="E3337" t="s">
        <v>21</v>
      </c>
      <c r="F3337">
        <v>2018</v>
      </c>
      <c r="G3337">
        <v>2018</v>
      </c>
      <c r="H3337">
        <v>59</v>
      </c>
      <c r="I3337" t="s">
        <v>149</v>
      </c>
      <c r="J3337">
        <v>99</v>
      </c>
      <c r="K3337" t="s">
        <v>23</v>
      </c>
      <c r="L3337">
        <v>6</v>
      </c>
      <c r="M3337" t="s">
        <v>59</v>
      </c>
      <c r="N3337">
        <v>3</v>
      </c>
      <c r="O3337" t="s">
        <v>25</v>
      </c>
      <c r="P3337">
        <v>501</v>
      </c>
      <c r="T3337" s="3">
        <f t="shared" si="105"/>
        <v>10.9</v>
      </c>
      <c r="U3337" s="3">
        <f>IF(AND(R3337&lt;&gt;"_U",N3337&lt;&gt;9999,N3337&lt;&gt;999,L3337&lt;&gt;"Median"),IFERROR(VLOOKUP(A3337,'TA Total'!A:P,16,0),"."),".")</f>
        <v>4596</v>
      </c>
    </row>
    <row r="3338" spans="1:21" x14ac:dyDescent="0.3">
      <c r="A3338" s="1" t="str">
        <f t="shared" si="104"/>
        <v>2018|Waimakariri District|$150,001-$200,000</v>
      </c>
      <c r="B3338" t="s">
        <v>18</v>
      </c>
      <c r="C3338" t="s">
        <v>19</v>
      </c>
      <c r="D3338" t="s">
        <v>20</v>
      </c>
      <c r="E3338" t="s">
        <v>21</v>
      </c>
      <c r="F3338">
        <v>2018</v>
      </c>
      <c r="G3338">
        <v>2018</v>
      </c>
      <c r="H3338">
        <v>59</v>
      </c>
      <c r="I3338" t="s">
        <v>149</v>
      </c>
      <c r="J3338">
        <v>99</v>
      </c>
      <c r="K3338" t="s">
        <v>23</v>
      </c>
      <c r="L3338">
        <v>7</v>
      </c>
      <c r="M3338" t="s">
        <v>43</v>
      </c>
      <c r="N3338">
        <v>999</v>
      </c>
      <c r="O3338" t="s">
        <v>42</v>
      </c>
      <c r="P3338">
        <v>0</v>
      </c>
      <c r="T3338" s="3" t="str">
        <f t="shared" si="105"/>
        <v>.</v>
      </c>
      <c r="U3338" s="3" t="str">
        <f>IF(AND(R3338&lt;&gt;"_U",N3338&lt;&gt;9999,N3338&lt;&gt;999,L3338&lt;&gt;"Median"),IFERROR(VLOOKUP(A3338,'TA Total'!A:P,16,0),"."),".")</f>
        <v>.</v>
      </c>
    </row>
    <row r="3339" spans="1:21" x14ac:dyDescent="0.3">
      <c r="A3339" s="1" t="str">
        <f t="shared" si="104"/>
        <v>2018|Waimakariri District|$150,001-$200,000</v>
      </c>
      <c r="B3339" t="s">
        <v>18</v>
      </c>
      <c r="C3339" t="s">
        <v>19</v>
      </c>
      <c r="D3339" t="s">
        <v>20</v>
      </c>
      <c r="E3339" t="s">
        <v>21</v>
      </c>
      <c r="F3339">
        <v>2018</v>
      </c>
      <c r="G3339">
        <v>2018</v>
      </c>
      <c r="H3339">
        <v>59</v>
      </c>
      <c r="I3339" t="s">
        <v>149</v>
      </c>
      <c r="J3339">
        <v>99</v>
      </c>
      <c r="K3339" t="s">
        <v>23</v>
      </c>
      <c r="L3339">
        <v>7</v>
      </c>
      <c r="M3339" t="s">
        <v>43</v>
      </c>
      <c r="N3339">
        <v>3</v>
      </c>
      <c r="O3339" t="s">
        <v>25</v>
      </c>
      <c r="P3339">
        <v>642</v>
      </c>
      <c r="T3339" s="3">
        <f t="shared" si="105"/>
        <v>20.56</v>
      </c>
      <c r="U3339" s="3">
        <f>IF(AND(R3339&lt;&gt;"_U",N3339&lt;&gt;9999,N3339&lt;&gt;999,L3339&lt;&gt;"Median"),IFERROR(VLOOKUP(A3339,'TA Total'!A:P,16,0),"."),".")</f>
        <v>3123</v>
      </c>
    </row>
    <row r="3340" spans="1:21" x14ac:dyDescent="0.3">
      <c r="A3340" s="1" t="str">
        <f t="shared" si="104"/>
        <v>2018|Waimakariri District|$150,001-$200,000</v>
      </c>
      <c r="B3340" t="s">
        <v>18</v>
      </c>
      <c r="C3340" t="s">
        <v>19</v>
      </c>
      <c r="D3340" t="s">
        <v>20</v>
      </c>
      <c r="E3340" t="s">
        <v>21</v>
      </c>
      <c r="F3340">
        <v>2018</v>
      </c>
      <c r="G3340">
        <v>2018</v>
      </c>
      <c r="H3340">
        <v>59</v>
      </c>
      <c r="I3340" t="s">
        <v>149</v>
      </c>
      <c r="J3340">
        <v>99</v>
      </c>
      <c r="K3340" t="s">
        <v>23</v>
      </c>
      <c r="L3340">
        <v>7</v>
      </c>
      <c r="M3340" t="s">
        <v>43</v>
      </c>
      <c r="N3340">
        <v>7777</v>
      </c>
      <c r="O3340" t="s">
        <v>37</v>
      </c>
      <c r="P3340">
        <v>3123</v>
      </c>
      <c r="T3340" s="3">
        <f t="shared" si="105"/>
        <v>100</v>
      </c>
      <c r="U3340" s="3">
        <f>IF(AND(R3340&lt;&gt;"_U",N3340&lt;&gt;9999,N3340&lt;&gt;999,L3340&lt;&gt;"Median"),IFERROR(VLOOKUP(A3340,'TA Total'!A:P,16,0),"."),".")</f>
        <v>3123</v>
      </c>
    </row>
    <row r="3341" spans="1:21" x14ac:dyDescent="0.3">
      <c r="A3341" s="1" t="str">
        <f t="shared" si="104"/>
        <v>2018|Waimakariri District|$150,001-$200,000</v>
      </c>
      <c r="B3341" t="s">
        <v>18</v>
      </c>
      <c r="C3341" t="s">
        <v>19</v>
      </c>
      <c r="D3341" t="s">
        <v>20</v>
      </c>
      <c r="E3341" t="s">
        <v>21</v>
      </c>
      <c r="F3341">
        <v>2018</v>
      </c>
      <c r="G3341">
        <v>2018</v>
      </c>
      <c r="H3341">
        <v>59</v>
      </c>
      <c r="I3341" t="s">
        <v>149</v>
      </c>
      <c r="J3341">
        <v>99</v>
      </c>
      <c r="K3341" t="s">
        <v>23</v>
      </c>
      <c r="L3341">
        <v>7</v>
      </c>
      <c r="M3341" t="s">
        <v>43</v>
      </c>
      <c r="N3341">
        <v>9999</v>
      </c>
      <c r="O3341" t="s">
        <v>40</v>
      </c>
      <c r="P3341">
        <v>3123</v>
      </c>
      <c r="T3341" s="3" t="str">
        <f t="shared" si="105"/>
        <v>.</v>
      </c>
      <c r="U3341" s="3" t="str">
        <f>IF(AND(R3341&lt;&gt;"_U",N3341&lt;&gt;9999,N3341&lt;&gt;999,L3341&lt;&gt;"Median"),IFERROR(VLOOKUP(A3341,'TA Total'!A:P,16,0),"."),".")</f>
        <v>.</v>
      </c>
    </row>
    <row r="3342" spans="1:21" x14ac:dyDescent="0.3">
      <c r="A3342" s="1" t="str">
        <f t="shared" si="104"/>
        <v>2018|Waimakariri District|$150,001-$200,000</v>
      </c>
      <c r="B3342" t="s">
        <v>18</v>
      </c>
      <c r="C3342" t="s">
        <v>19</v>
      </c>
      <c r="D3342" t="s">
        <v>20</v>
      </c>
      <c r="E3342" t="s">
        <v>21</v>
      </c>
      <c r="F3342">
        <v>2018</v>
      </c>
      <c r="G3342">
        <v>2018</v>
      </c>
      <c r="H3342">
        <v>59</v>
      </c>
      <c r="I3342" t="s">
        <v>149</v>
      </c>
      <c r="J3342">
        <v>99</v>
      </c>
      <c r="K3342" t="s">
        <v>23</v>
      </c>
      <c r="L3342">
        <v>7</v>
      </c>
      <c r="M3342" t="s">
        <v>43</v>
      </c>
      <c r="N3342">
        <v>2</v>
      </c>
      <c r="O3342" t="s">
        <v>28</v>
      </c>
      <c r="P3342">
        <v>243</v>
      </c>
      <c r="T3342" s="3">
        <f t="shared" si="105"/>
        <v>7.78</v>
      </c>
      <c r="U3342" s="3">
        <f>IF(AND(R3342&lt;&gt;"_U",N3342&lt;&gt;9999,N3342&lt;&gt;999,L3342&lt;&gt;"Median"),IFERROR(VLOOKUP(A3342,'TA Total'!A:P,16,0),"."),".")</f>
        <v>3123</v>
      </c>
    </row>
    <row r="3343" spans="1:21" x14ac:dyDescent="0.3">
      <c r="A3343" s="1" t="str">
        <f t="shared" si="104"/>
        <v>2018|Waimakariri District|$150,001-$200,000</v>
      </c>
      <c r="B3343" t="s">
        <v>18</v>
      </c>
      <c r="C3343" t="s">
        <v>19</v>
      </c>
      <c r="D3343" t="s">
        <v>20</v>
      </c>
      <c r="E3343" t="s">
        <v>21</v>
      </c>
      <c r="F3343">
        <v>2018</v>
      </c>
      <c r="G3343">
        <v>2018</v>
      </c>
      <c r="H3343">
        <v>59</v>
      </c>
      <c r="I3343" t="s">
        <v>149</v>
      </c>
      <c r="J3343">
        <v>99</v>
      </c>
      <c r="K3343" t="s">
        <v>23</v>
      </c>
      <c r="L3343">
        <v>7</v>
      </c>
      <c r="M3343" t="s">
        <v>43</v>
      </c>
      <c r="N3343">
        <v>1</v>
      </c>
      <c r="O3343" t="s">
        <v>33</v>
      </c>
      <c r="P3343">
        <v>2241</v>
      </c>
      <c r="T3343" s="3">
        <f t="shared" si="105"/>
        <v>71.760000000000005</v>
      </c>
      <c r="U3343" s="3">
        <f>IF(AND(R3343&lt;&gt;"_U",N3343&lt;&gt;9999,N3343&lt;&gt;999,L3343&lt;&gt;"Median"),IFERROR(VLOOKUP(A3343,'TA Total'!A:P,16,0),"."),".")</f>
        <v>3123</v>
      </c>
    </row>
    <row r="3344" spans="1:21" x14ac:dyDescent="0.3">
      <c r="A3344" s="1" t="str">
        <f t="shared" si="104"/>
        <v>2018|Waimakariri District|$200,001 or more</v>
      </c>
      <c r="B3344" t="s">
        <v>18</v>
      </c>
      <c r="C3344" t="s">
        <v>19</v>
      </c>
      <c r="D3344" t="s">
        <v>20</v>
      </c>
      <c r="E3344" t="s">
        <v>21</v>
      </c>
      <c r="F3344">
        <v>2018</v>
      </c>
      <c r="G3344">
        <v>2018</v>
      </c>
      <c r="H3344">
        <v>59</v>
      </c>
      <c r="I3344" t="s">
        <v>149</v>
      </c>
      <c r="J3344">
        <v>99</v>
      </c>
      <c r="K3344" t="s">
        <v>23</v>
      </c>
      <c r="L3344">
        <v>8</v>
      </c>
      <c r="M3344" t="s">
        <v>27</v>
      </c>
      <c r="N3344">
        <v>999</v>
      </c>
      <c r="O3344" t="s">
        <v>42</v>
      </c>
      <c r="R3344" t="s">
        <v>29</v>
      </c>
      <c r="S3344" t="s">
        <v>30</v>
      </c>
      <c r="T3344" s="3" t="str">
        <f t="shared" si="105"/>
        <v>.</v>
      </c>
      <c r="U3344" s="3" t="str">
        <f>IF(AND(R3344&lt;&gt;"_U",N3344&lt;&gt;9999,N3344&lt;&gt;999,L3344&lt;&gt;"Median"),IFERROR(VLOOKUP(A3344,'TA Total'!A:P,16,0),"."),".")</f>
        <v>.</v>
      </c>
    </row>
    <row r="3345" spans="1:21" x14ac:dyDescent="0.3">
      <c r="A3345" s="1" t="str">
        <f t="shared" si="104"/>
        <v>2018|Waimakariri District|$200,001 or more</v>
      </c>
      <c r="B3345" t="s">
        <v>18</v>
      </c>
      <c r="C3345" t="s">
        <v>19</v>
      </c>
      <c r="D3345" t="s">
        <v>20</v>
      </c>
      <c r="E3345" t="s">
        <v>21</v>
      </c>
      <c r="F3345">
        <v>2018</v>
      </c>
      <c r="G3345">
        <v>2018</v>
      </c>
      <c r="H3345">
        <v>59</v>
      </c>
      <c r="I3345" t="s">
        <v>149</v>
      </c>
      <c r="J3345">
        <v>99</v>
      </c>
      <c r="K3345" t="s">
        <v>23</v>
      </c>
      <c r="L3345">
        <v>8</v>
      </c>
      <c r="M3345" t="s">
        <v>27</v>
      </c>
      <c r="N3345">
        <v>7777</v>
      </c>
      <c r="O3345" t="s">
        <v>37</v>
      </c>
      <c r="R3345" t="s">
        <v>29</v>
      </c>
      <c r="S3345" t="s">
        <v>30</v>
      </c>
      <c r="T3345" s="3" t="str">
        <f t="shared" si="105"/>
        <v>.</v>
      </c>
      <c r="U3345" s="3" t="str">
        <f>IF(AND(R3345&lt;&gt;"_U",N3345&lt;&gt;9999,N3345&lt;&gt;999,L3345&lt;&gt;"Median"),IFERROR(VLOOKUP(A3345,'TA Total'!A:P,16,0),"."),".")</f>
        <v>.</v>
      </c>
    </row>
    <row r="3346" spans="1:21" x14ac:dyDescent="0.3">
      <c r="A3346" s="1" t="str">
        <f t="shared" si="104"/>
        <v>2018|Waimakariri District|$200,001 or more</v>
      </c>
      <c r="B3346" t="s">
        <v>18</v>
      </c>
      <c r="C3346" t="s">
        <v>19</v>
      </c>
      <c r="D3346" t="s">
        <v>20</v>
      </c>
      <c r="E3346" t="s">
        <v>21</v>
      </c>
      <c r="F3346">
        <v>2018</v>
      </c>
      <c r="G3346">
        <v>2018</v>
      </c>
      <c r="H3346">
        <v>59</v>
      </c>
      <c r="I3346" t="s">
        <v>149</v>
      </c>
      <c r="J3346">
        <v>99</v>
      </c>
      <c r="K3346" t="s">
        <v>23</v>
      </c>
      <c r="L3346">
        <v>8</v>
      </c>
      <c r="M3346" t="s">
        <v>27</v>
      </c>
      <c r="N3346">
        <v>9999</v>
      </c>
      <c r="O3346" t="s">
        <v>40</v>
      </c>
      <c r="R3346" t="s">
        <v>29</v>
      </c>
      <c r="S3346" t="s">
        <v>30</v>
      </c>
      <c r="T3346" s="3" t="str">
        <f t="shared" si="105"/>
        <v>.</v>
      </c>
      <c r="U3346" s="3" t="str">
        <f>IF(AND(R3346&lt;&gt;"_U",N3346&lt;&gt;9999,N3346&lt;&gt;999,L3346&lt;&gt;"Median"),IFERROR(VLOOKUP(A3346,'TA Total'!A:P,16,0),"."),".")</f>
        <v>.</v>
      </c>
    </row>
    <row r="3347" spans="1:21" x14ac:dyDescent="0.3">
      <c r="A3347" s="1" t="str">
        <f t="shared" si="104"/>
        <v>2018|Waimakariri District|$200,001 or more</v>
      </c>
      <c r="B3347" t="s">
        <v>18</v>
      </c>
      <c r="C3347" t="s">
        <v>19</v>
      </c>
      <c r="D3347" t="s">
        <v>20</v>
      </c>
      <c r="E3347" t="s">
        <v>21</v>
      </c>
      <c r="F3347">
        <v>2018</v>
      </c>
      <c r="G3347">
        <v>2018</v>
      </c>
      <c r="H3347">
        <v>59</v>
      </c>
      <c r="I3347" t="s">
        <v>149</v>
      </c>
      <c r="J3347">
        <v>99</v>
      </c>
      <c r="K3347" t="s">
        <v>23</v>
      </c>
      <c r="L3347">
        <v>8</v>
      </c>
      <c r="M3347" t="s">
        <v>27</v>
      </c>
      <c r="N3347">
        <v>1</v>
      </c>
      <c r="O3347" t="s">
        <v>33</v>
      </c>
      <c r="R3347" t="s">
        <v>29</v>
      </c>
      <c r="S3347" t="s">
        <v>30</v>
      </c>
      <c r="T3347" s="3" t="str">
        <f t="shared" si="105"/>
        <v>.</v>
      </c>
      <c r="U3347" s="3" t="str">
        <f>IF(AND(R3347&lt;&gt;"_U",N3347&lt;&gt;9999,N3347&lt;&gt;999,L3347&lt;&gt;"Median"),IFERROR(VLOOKUP(A3347,'TA Total'!A:P,16,0),"."),".")</f>
        <v>.</v>
      </c>
    </row>
    <row r="3348" spans="1:21" x14ac:dyDescent="0.3">
      <c r="A3348" s="1" t="str">
        <f t="shared" si="104"/>
        <v>2018|Waimakariri District|$200,001 or more</v>
      </c>
      <c r="B3348" t="s">
        <v>18</v>
      </c>
      <c r="C3348" t="s">
        <v>19</v>
      </c>
      <c r="D3348" t="s">
        <v>20</v>
      </c>
      <c r="E3348" t="s">
        <v>21</v>
      </c>
      <c r="F3348">
        <v>2018</v>
      </c>
      <c r="G3348">
        <v>2018</v>
      </c>
      <c r="H3348">
        <v>59</v>
      </c>
      <c r="I3348" t="s">
        <v>149</v>
      </c>
      <c r="J3348">
        <v>99</v>
      </c>
      <c r="K3348" t="s">
        <v>23</v>
      </c>
      <c r="L3348">
        <v>8</v>
      </c>
      <c r="M3348" t="s">
        <v>27</v>
      </c>
      <c r="N3348">
        <v>2</v>
      </c>
      <c r="O3348" t="s">
        <v>28</v>
      </c>
      <c r="R3348" t="s">
        <v>29</v>
      </c>
      <c r="S3348" t="s">
        <v>30</v>
      </c>
      <c r="T3348" s="3" t="str">
        <f t="shared" si="105"/>
        <v>.</v>
      </c>
      <c r="U3348" s="3" t="str">
        <f>IF(AND(R3348&lt;&gt;"_U",N3348&lt;&gt;9999,N3348&lt;&gt;999,L3348&lt;&gt;"Median"),IFERROR(VLOOKUP(A3348,'TA Total'!A:P,16,0),"."),".")</f>
        <v>.</v>
      </c>
    </row>
    <row r="3349" spans="1:21" x14ac:dyDescent="0.3">
      <c r="A3349" s="1" t="str">
        <f t="shared" si="104"/>
        <v>2018|Waimakariri District|$200,001 or more</v>
      </c>
      <c r="B3349" t="s">
        <v>18</v>
      </c>
      <c r="C3349" t="s">
        <v>19</v>
      </c>
      <c r="D3349" t="s">
        <v>20</v>
      </c>
      <c r="E3349" t="s">
        <v>21</v>
      </c>
      <c r="F3349">
        <v>2018</v>
      </c>
      <c r="G3349">
        <v>2018</v>
      </c>
      <c r="H3349">
        <v>59</v>
      </c>
      <c r="I3349" t="s">
        <v>149</v>
      </c>
      <c r="J3349">
        <v>99</v>
      </c>
      <c r="K3349" t="s">
        <v>23</v>
      </c>
      <c r="L3349">
        <v>8</v>
      </c>
      <c r="M3349" t="s">
        <v>27</v>
      </c>
      <c r="N3349">
        <v>3</v>
      </c>
      <c r="O3349" t="s">
        <v>25</v>
      </c>
      <c r="R3349" t="s">
        <v>29</v>
      </c>
      <c r="S3349" t="s">
        <v>30</v>
      </c>
      <c r="T3349" s="3" t="str">
        <f t="shared" si="105"/>
        <v>.</v>
      </c>
      <c r="U3349" s="3" t="str">
        <f>IF(AND(R3349&lt;&gt;"_U",N3349&lt;&gt;9999,N3349&lt;&gt;999,L3349&lt;&gt;"Median"),IFERROR(VLOOKUP(A3349,'TA Total'!A:P,16,0),"."),".")</f>
        <v>.</v>
      </c>
    </row>
    <row r="3350" spans="1:21" x14ac:dyDescent="0.3">
      <c r="A3350" s="1" t="str">
        <f t="shared" si="104"/>
        <v>2018|Waimakariri District|Total stated - total household income</v>
      </c>
      <c r="B3350" t="s">
        <v>18</v>
      </c>
      <c r="C3350" t="s">
        <v>19</v>
      </c>
      <c r="D3350" t="s">
        <v>20</v>
      </c>
      <c r="E3350" t="s">
        <v>21</v>
      </c>
      <c r="F3350">
        <v>2018</v>
      </c>
      <c r="G3350">
        <v>2018</v>
      </c>
      <c r="H3350">
        <v>59</v>
      </c>
      <c r="I3350" t="s">
        <v>149</v>
      </c>
      <c r="J3350">
        <v>99</v>
      </c>
      <c r="K3350" t="s">
        <v>23</v>
      </c>
      <c r="L3350">
        <v>77</v>
      </c>
      <c r="M3350" t="s">
        <v>32</v>
      </c>
      <c r="N3350">
        <v>2</v>
      </c>
      <c r="O3350" t="s">
        <v>28</v>
      </c>
      <c r="P3350">
        <v>3993</v>
      </c>
      <c r="T3350" s="3">
        <f t="shared" si="105"/>
        <v>19.239999999999998</v>
      </c>
      <c r="U3350" s="3">
        <f>IF(AND(R3350&lt;&gt;"_U",N3350&lt;&gt;9999,N3350&lt;&gt;999,L3350&lt;&gt;"Median"),IFERROR(VLOOKUP(A3350,'TA Total'!A:P,16,0),"."),".")</f>
        <v>20751</v>
      </c>
    </row>
    <row r="3351" spans="1:21" x14ac:dyDescent="0.3">
      <c r="A3351" s="1" t="str">
        <f t="shared" si="104"/>
        <v>2018|Waimakariri District|Total stated - total household income</v>
      </c>
      <c r="B3351" t="s">
        <v>18</v>
      </c>
      <c r="C3351" t="s">
        <v>19</v>
      </c>
      <c r="D3351" t="s">
        <v>20</v>
      </c>
      <c r="E3351" t="s">
        <v>21</v>
      </c>
      <c r="F3351">
        <v>2018</v>
      </c>
      <c r="G3351">
        <v>2018</v>
      </c>
      <c r="H3351">
        <v>59</v>
      </c>
      <c r="I3351" t="s">
        <v>149</v>
      </c>
      <c r="J3351">
        <v>99</v>
      </c>
      <c r="K3351" t="s">
        <v>23</v>
      </c>
      <c r="L3351">
        <v>77</v>
      </c>
      <c r="M3351" t="s">
        <v>32</v>
      </c>
      <c r="N3351">
        <v>9999</v>
      </c>
      <c r="O3351" t="s">
        <v>40</v>
      </c>
      <c r="P3351">
        <v>20751</v>
      </c>
      <c r="T3351" s="3" t="str">
        <f t="shared" si="105"/>
        <v>.</v>
      </c>
      <c r="U3351" s="3" t="str">
        <f>IF(AND(R3351&lt;&gt;"_U",N3351&lt;&gt;9999,N3351&lt;&gt;999,L3351&lt;&gt;"Median"),IFERROR(VLOOKUP(A3351,'TA Total'!A:P,16,0),"."),".")</f>
        <v>.</v>
      </c>
    </row>
    <row r="3352" spans="1:21" x14ac:dyDescent="0.3">
      <c r="A3352" s="1" t="str">
        <f t="shared" si="104"/>
        <v>2018|Waimakariri District|Total stated - total household income</v>
      </c>
      <c r="B3352" t="s">
        <v>18</v>
      </c>
      <c r="C3352" t="s">
        <v>19</v>
      </c>
      <c r="D3352" t="s">
        <v>20</v>
      </c>
      <c r="E3352" t="s">
        <v>21</v>
      </c>
      <c r="F3352">
        <v>2018</v>
      </c>
      <c r="G3352">
        <v>2018</v>
      </c>
      <c r="H3352">
        <v>59</v>
      </c>
      <c r="I3352" t="s">
        <v>149</v>
      </c>
      <c r="J3352">
        <v>99</v>
      </c>
      <c r="K3352" t="s">
        <v>23</v>
      </c>
      <c r="L3352">
        <v>77</v>
      </c>
      <c r="M3352" t="s">
        <v>32</v>
      </c>
      <c r="N3352">
        <v>7777</v>
      </c>
      <c r="O3352" t="s">
        <v>37</v>
      </c>
      <c r="P3352">
        <v>20751</v>
      </c>
      <c r="T3352" s="3">
        <f t="shared" si="105"/>
        <v>100</v>
      </c>
      <c r="U3352" s="3">
        <f>IF(AND(R3352&lt;&gt;"_U",N3352&lt;&gt;9999,N3352&lt;&gt;999,L3352&lt;&gt;"Median"),IFERROR(VLOOKUP(A3352,'TA Total'!A:P,16,0),"."),".")</f>
        <v>20751</v>
      </c>
    </row>
    <row r="3353" spans="1:21" x14ac:dyDescent="0.3">
      <c r="A3353" s="1" t="str">
        <f t="shared" si="104"/>
        <v>2018|Waimakariri District|Total stated - total household income</v>
      </c>
      <c r="B3353" t="s">
        <v>18</v>
      </c>
      <c r="C3353" t="s">
        <v>19</v>
      </c>
      <c r="D3353" t="s">
        <v>20</v>
      </c>
      <c r="E3353" t="s">
        <v>21</v>
      </c>
      <c r="F3353">
        <v>2018</v>
      </c>
      <c r="G3353">
        <v>2018</v>
      </c>
      <c r="H3353">
        <v>59</v>
      </c>
      <c r="I3353" t="s">
        <v>149</v>
      </c>
      <c r="J3353">
        <v>99</v>
      </c>
      <c r="K3353" t="s">
        <v>23</v>
      </c>
      <c r="L3353">
        <v>77</v>
      </c>
      <c r="M3353" t="s">
        <v>32</v>
      </c>
      <c r="N3353">
        <v>3</v>
      </c>
      <c r="O3353" t="s">
        <v>25</v>
      </c>
      <c r="P3353">
        <v>2724</v>
      </c>
      <c r="T3353" s="3">
        <f t="shared" si="105"/>
        <v>13.13</v>
      </c>
      <c r="U3353" s="3">
        <f>IF(AND(R3353&lt;&gt;"_U",N3353&lt;&gt;9999,N3353&lt;&gt;999,L3353&lt;&gt;"Median"),IFERROR(VLOOKUP(A3353,'TA Total'!A:P,16,0),"."),".")</f>
        <v>20751</v>
      </c>
    </row>
    <row r="3354" spans="1:21" x14ac:dyDescent="0.3">
      <c r="A3354" s="1" t="str">
        <f t="shared" si="104"/>
        <v>2018|Waimakariri District|Total stated - total household income</v>
      </c>
      <c r="B3354" t="s">
        <v>18</v>
      </c>
      <c r="C3354" t="s">
        <v>19</v>
      </c>
      <c r="D3354" t="s">
        <v>20</v>
      </c>
      <c r="E3354" t="s">
        <v>21</v>
      </c>
      <c r="F3354">
        <v>2018</v>
      </c>
      <c r="G3354">
        <v>2018</v>
      </c>
      <c r="H3354">
        <v>59</v>
      </c>
      <c r="I3354" t="s">
        <v>149</v>
      </c>
      <c r="J3354">
        <v>99</v>
      </c>
      <c r="K3354" t="s">
        <v>23</v>
      </c>
      <c r="L3354">
        <v>77</v>
      </c>
      <c r="M3354" t="s">
        <v>32</v>
      </c>
      <c r="N3354">
        <v>999</v>
      </c>
      <c r="O3354" t="s">
        <v>42</v>
      </c>
      <c r="P3354">
        <v>0</v>
      </c>
      <c r="T3354" s="3" t="str">
        <f t="shared" si="105"/>
        <v>.</v>
      </c>
      <c r="U3354" s="3" t="str">
        <f>IF(AND(R3354&lt;&gt;"_U",N3354&lt;&gt;9999,N3354&lt;&gt;999,L3354&lt;&gt;"Median"),IFERROR(VLOOKUP(A3354,'TA Total'!A:P,16,0),"."),".")</f>
        <v>.</v>
      </c>
    </row>
    <row r="3355" spans="1:21" x14ac:dyDescent="0.3">
      <c r="A3355" s="1" t="str">
        <f t="shared" si="104"/>
        <v>2018|Waimakariri District|Total stated - total household income</v>
      </c>
      <c r="B3355" t="s">
        <v>18</v>
      </c>
      <c r="C3355" t="s">
        <v>19</v>
      </c>
      <c r="D3355" t="s">
        <v>20</v>
      </c>
      <c r="E3355" t="s">
        <v>21</v>
      </c>
      <c r="F3355">
        <v>2018</v>
      </c>
      <c r="G3355">
        <v>2018</v>
      </c>
      <c r="H3355">
        <v>59</v>
      </c>
      <c r="I3355" t="s">
        <v>149</v>
      </c>
      <c r="J3355">
        <v>99</v>
      </c>
      <c r="K3355" t="s">
        <v>23</v>
      </c>
      <c r="L3355">
        <v>77</v>
      </c>
      <c r="M3355" t="s">
        <v>32</v>
      </c>
      <c r="N3355">
        <v>1</v>
      </c>
      <c r="O3355" t="s">
        <v>33</v>
      </c>
      <c r="P3355">
        <v>14031</v>
      </c>
      <c r="T3355" s="3">
        <f t="shared" si="105"/>
        <v>67.62</v>
      </c>
      <c r="U3355" s="3">
        <f>IF(AND(R3355&lt;&gt;"_U",N3355&lt;&gt;9999,N3355&lt;&gt;999,L3355&lt;&gt;"Median"),IFERROR(VLOOKUP(A3355,'TA Total'!A:P,16,0),"."),".")</f>
        <v>20751</v>
      </c>
    </row>
    <row r="3356" spans="1:21" x14ac:dyDescent="0.3">
      <c r="A3356" s="1" t="str">
        <f t="shared" si="104"/>
        <v>2018|Waimakariri District|Total - total household income</v>
      </c>
      <c r="B3356" t="s">
        <v>18</v>
      </c>
      <c r="C3356" t="s">
        <v>19</v>
      </c>
      <c r="D3356" t="s">
        <v>20</v>
      </c>
      <c r="E3356" t="s">
        <v>21</v>
      </c>
      <c r="F3356">
        <v>2018</v>
      </c>
      <c r="G3356">
        <v>2018</v>
      </c>
      <c r="H3356">
        <v>59</v>
      </c>
      <c r="I3356" t="s">
        <v>149</v>
      </c>
      <c r="J3356">
        <v>99</v>
      </c>
      <c r="K3356" t="s">
        <v>23</v>
      </c>
      <c r="L3356">
        <v>99</v>
      </c>
      <c r="M3356" t="s">
        <v>48</v>
      </c>
      <c r="N3356">
        <v>9999</v>
      </c>
      <c r="O3356" t="s">
        <v>40</v>
      </c>
      <c r="P3356">
        <v>22026</v>
      </c>
      <c r="T3356" s="3" t="str">
        <f t="shared" si="105"/>
        <v>.</v>
      </c>
      <c r="U3356" s="3" t="str">
        <f>IF(AND(R3356&lt;&gt;"_U",N3356&lt;&gt;9999,N3356&lt;&gt;999,L3356&lt;&gt;"Median"),IFERROR(VLOOKUP(A3356,'TA Total'!A:P,16,0),"."),".")</f>
        <v>.</v>
      </c>
    </row>
    <row r="3357" spans="1:21" x14ac:dyDescent="0.3">
      <c r="A3357" s="1" t="str">
        <f t="shared" si="104"/>
        <v>2018|Waimakariri District|Total - total household income</v>
      </c>
      <c r="B3357" t="s">
        <v>18</v>
      </c>
      <c r="C3357" t="s">
        <v>19</v>
      </c>
      <c r="D3357" t="s">
        <v>20</v>
      </c>
      <c r="E3357" t="s">
        <v>21</v>
      </c>
      <c r="F3357">
        <v>2018</v>
      </c>
      <c r="G3357">
        <v>2018</v>
      </c>
      <c r="H3357">
        <v>59</v>
      </c>
      <c r="I3357" t="s">
        <v>149</v>
      </c>
      <c r="J3357">
        <v>99</v>
      </c>
      <c r="K3357" t="s">
        <v>23</v>
      </c>
      <c r="L3357">
        <v>99</v>
      </c>
      <c r="M3357" t="s">
        <v>48</v>
      </c>
      <c r="N3357">
        <v>2</v>
      </c>
      <c r="O3357" t="s">
        <v>28</v>
      </c>
      <c r="P3357">
        <v>4302</v>
      </c>
      <c r="T3357" s="3">
        <f t="shared" si="105"/>
        <v>19.53</v>
      </c>
      <c r="U3357" s="3">
        <f>IF(AND(R3357&lt;&gt;"_U",N3357&lt;&gt;9999,N3357&lt;&gt;999,L3357&lt;&gt;"Median"),IFERROR(VLOOKUP(A3357,'TA Total'!A:P,16,0),"."),".")</f>
        <v>22026</v>
      </c>
    </row>
    <row r="3358" spans="1:21" x14ac:dyDescent="0.3">
      <c r="A3358" s="1" t="str">
        <f t="shared" si="104"/>
        <v>2018|Waimakariri District|Total - total household income</v>
      </c>
      <c r="B3358" t="s">
        <v>18</v>
      </c>
      <c r="C3358" t="s">
        <v>19</v>
      </c>
      <c r="D3358" t="s">
        <v>20</v>
      </c>
      <c r="E3358" t="s">
        <v>21</v>
      </c>
      <c r="F3358">
        <v>2018</v>
      </c>
      <c r="G3358">
        <v>2018</v>
      </c>
      <c r="H3358">
        <v>59</v>
      </c>
      <c r="I3358" t="s">
        <v>149</v>
      </c>
      <c r="J3358">
        <v>99</v>
      </c>
      <c r="K3358" t="s">
        <v>23</v>
      </c>
      <c r="L3358">
        <v>99</v>
      </c>
      <c r="M3358" t="s">
        <v>48</v>
      </c>
      <c r="N3358">
        <v>1</v>
      </c>
      <c r="O3358" t="s">
        <v>33</v>
      </c>
      <c r="P3358">
        <v>14838</v>
      </c>
      <c r="T3358" s="3">
        <f t="shared" si="105"/>
        <v>67.37</v>
      </c>
      <c r="U3358" s="3">
        <f>IF(AND(R3358&lt;&gt;"_U",N3358&lt;&gt;9999,N3358&lt;&gt;999,L3358&lt;&gt;"Median"),IFERROR(VLOOKUP(A3358,'TA Total'!A:P,16,0),"."),".")</f>
        <v>22026</v>
      </c>
    </row>
    <row r="3359" spans="1:21" x14ac:dyDescent="0.3">
      <c r="A3359" s="1" t="str">
        <f t="shared" si="104"/>
        <v>2018|Waimakariri District|Total - total household income</v>
      </c>
      <c r="B3359" t="s">
        <v>18</v>
      </c>
      <c r="C3359" t="s">
        <v>19</v>
      </c>
      <c r="D3359" t="s">
        <v>20</v>
      </c>
      <c r="E3359" t="s">
        <v>21</v>
      </c>
      <c r="F3359">
        <v>2018</v>
      </c>
      <c r="G3359">
        <v>2018</v>
      </c>
      <c r="H3359">
        <v>59</v>
      </c>
      <c r="I3359" t="s">
        <v>149</v>
      </c>
      <c r="J3359">
        <v>99</v>
      </c>
      <c r="K3359" t="s">
        <v>23</v>
      </c>
      <c r="L3359">
        <v>99</v>
      </c>
      <c r="M3359" t="s">
        <v>48</v>
      </c>
      <c r="N3359">
        <v>7777</v>
      </c>
      <c r="O3359" t="s">
        <v>37</v>
      </c>
      <c r="P3359">
        <v>22026</v>
      </c>
      <c r="T3359" s="3">
        <f t="shared" si="105"/>
        <v>100</v>
      </c>
      <c r="U3359" s="3">
        <f>IF(AND(R3359&lt;&gt;"_U",N3359&lt;&gt;9999,N3359&lt;&gt;999,L3359&lt;&gt;"Median"),IFERROR(VLOOKUP(A3359,'TA Total'!A:P,16,0),"."),".")</f>
        <v>22026</v>
      </c>
    </row>
    <row r="3360" spans="1:21" x14ac:dyDescent="0.3">
      <c r="A3360" s="1" t="str">
        <f t="shared" si="104"/>
        <v>2018|Waimakariri District|Total - total household income</v>
      </c>
      <c r="B3360" t="s">
        <v>18</v>
      </c>
      <c r="C3360" t="s">
        <v>19</v>
      </c>
      <c r="D3360" t="s">
        <v>20</v>
      </c>
      <c r="E3360" t="s">
        <v>21</v>
      </c>
      <c r="F3360">
        <v>2018</v>
      </c>
      <c r="G3360">
        <v>2018</v>
      </c>
      <c r="H3360">
        <v>59</v>
      </c>
      <c r="I3360" t="s">
        <v>149</v>
      </c>
      <c r="J3360">
        <v>99</v>
      </c>
      <c r="K3360" t="s">
        <v>23</v>
      </c>
      <c r="L3360">
        <v>99</v>
      </c>
      <c r="M3360" t="s">
        <v>48</v>
      </c>
      <c r="N3360">
        <v>999</v>
      </c>
      <c r="O3360" t="s">
        <v>42</v>
      </c>
      <c r="P3360">
        <v>0</v>
      </c>
      <c r="T3360" s="3" t="str">
        <f t="shared" si="105"/>
        <v>.</v>
      </c>
      <c r="U3360" s="3" t="str">
        <f>IF(AND(R3360&lt;&gt;"_U",N3360&lt;&gt;9999,N3360&lt;&gt;999,L3360&lt;&gt;"Median"),IFERROR(VLOOKUP(A3360,'TA Total'!A:P,16,0),"."),".")</f>
        <v>.</v>
      </c>
    </row>
    <row r="3361" spans="1:21" x14ac:dyDescent="0.3">
      <c r="A3361" s="1" t="str">
        <f t="shared" si="104"/>
        <v>2018|Waimakariri District|Total - total household income</v>
      </c>
      <c r="B3361" t="s">
        <v>18</v>
      </c>
      <c r="C3361" t="s">
        <v>19</v>
      </c>
      <c r="D3361" t="s">
        <v>20</v>
      </c>
      <c r="E3361" t="s">
        <v>21</v>
      </c>
      <c r="F3361">
        <v>2018</v>
      </c>
      <c r="G3361">
        <v>2018</v>
      </c>
      <c r="H3361">
        <v>59</v>
      </c>
      <c r="I3361" t="s">
        <v>149</v>
      </c>
      <c r="J3361">
        <v>99</v>
      </c>
      <c r="K3361" t="s">
        <v>23</v>
      </c>
      <c r="L3361">
        <v>99</v>
      </c>
      <c r="M3361" t="s">
        <v>48</v>
      </c>
      <c r="N3361">
        <v>3</v>
      </c>
      <c r="O3361" t="s">
        <v>25</v>
      </c>
      <c r="P3361">
        <v>2886</v>
      </c>
      <c r="T3361" s="3">
        <f t="shared" si="105"/>
        <v>13.1</v>
      </c>
      <c r="U3361" s="3">
        <f>IF(AND(R3361&lt;&gt;"_U",N3361&lt;&gt;9999,N3361&lt;&gt;999,L3361&lt;&gt;"Median"),IFERROR(VLOOKUP(A3361,'TA Total'!A:P,16,0),"."),".")</f>
        <v>22026</v>
      </c>
    </row>
    <row r="3362" spans="1:21" x14ac:dyDescent="0.3">
      <c r="A3362" s="1" t="str">
        <f t="shared" si="104"/>
        <v>2018|Waimakariri District|Median ($) - total household income</v>
      </c>
      <c r="B3362" t="s">
        <v>18</v>
      </c>
      <c r="C3362" t="s">
        <v>19</v>
      </c>
      <c r="D3362" t="s">
        <v>20</v>
      </c>
      <c r="E3362" t="s">
        <v>21</v>
      </c>
      <c r="F3362">
        <v>2018</v>
      </c>
      <c r="G3362">
        <v>2018</v>
      </c>
      <c r="H3362">
        <v>59</v>
      </c>
      <c r="I3362" t="s">
        <v>149</v>
      </c>
      <c r="J3362">
        <v>99</v>
      </c>
      <c r="K3362" t="s">
        <v>23</v>
      </c>
      <c r="L3362" t="s">
        <v>56</v>
      </c>
      <c r="M3362" t="s">
        <v>57</v>
      </c>
      <c r="N3362">
        <v>3</v>
      </c>
      <c r="O3362" t="s">
        <v>25</v>
      </c>
      <c r="P3362">
        <v>83600</v>
      </c>
      <c r="T3362" s="3" t="str">
        <f t="shared" si="105"/>
        <v>.</v>
      </c>
      <c r="U3362" s="3" t="str">
        <f>IF(AND(R3362&lt;&gt;"_U",N3362&lt;&gt;9999,N3362&lt;&gt;999,L3362&lt;&gt;"Median"),IFERROR(VLOOKUP(A3362,'TA Total'!A:P,16,0),"."),".")</f>
        <v>.</v>
      </c>
    </row>
    <row r="3363" spans="1:21" x14ac:dyDescent="0.3">
      <c r="A3363" s="1" t="str">
        <f t="shared" si="104"/>
        <v>2018|Waimakariri District|Median ($) - total household income</v>
      </c>
      <c r="B3363" t="s">
        <v>18</v>
      </c>
      <c r="C3363" t="s">
        <v>19</v>
      </c>
      <c r="D3363" t="s">
        <v>20</v>
      </c>
      <c r="E3363" t="s">
        <v>21</v>
      </c>
      <c r="F3363">
        <v>2018</v>
      </c>
      <c r="G3363">
        <v>2018</v>
      </c>
      <c r="H3363">
        <v>59</v>
      </c>
      <c r="I3363" t="s">
        <v>149</v>
      </c>
      <c r="J3363">
        <v>99</v>
      </c>
      <c r="K3363" t="s">
        <v>23</v>
      </c>
      <c r="L3363" t="s">
        <v>56</v>
      </c>
      <c r="M3363" t="s">
        <v>57</v>
      </c>
      <c r="N3363">
        <v>7777</v>
      </c>
      <c r="O3363" t="s">
        <v>37</v>
      </c>
      <c r="P3363">
        <v>79000</v>
      </c>
      <c r="T3363" s="3" t="str">
        <f t="shared" si="105"/>
        <v>.</v>
      </c>
      <c r="U3363" s="3" t="str">
        <f>IF(AND(R3363&lt;&gt;"_U",N3363&lt;&gt;9999,N3363&lt;&gt;999,L3363&lt;&gt;"Median"),IFERROR(VLOOKUP(A3363,'TA Total'!A:P,16,0),"."),".")</f>
        <v>.</v>
      </c>
    </row>
    <row r="3364" spans="1:21" x14ac:dyDescent="0.3">
      <c r="A3364" s="1" t="str">
        <f t="shared" si="104"/>
        <v>2018|Waimakariri District|Median ($) - total household income</v>
      </c>
      <c r="B3364" t="s">
        <v>18</v>
      </c>
      <c r="C3364" t="s">
        <v>19</v>
      </c>
      <c r="D3364" t="s">
        <v>20</v>
      </c>
      <c r="E3364" t="s">
        <v>21</v>
      </c>
      <c r="F3364">
        <v>2018</v>
      </c>
      <c r="G3364">
        <v>2018</v>
      </c>
      <c r="H3364">
        <v>59</v>
      </c>
      <c r="I3364" t="s">
        <v>149</v>
      </c>
      <c r="J3364">
        <v>99</v>
      </c>
      <c r="K3364" t="s">
        <v>23</v>
      </c>
      <c r="L3364" t="s">
        <v>56</v>
      </c>
      <c r="M3364" t="s">
        <v>57</v>
      </c>
      <c r="N3364">
        <v>999</v>
      </c>
      <c r="O3364" t="s">
        <v>42</v>
      </c>
      <c r="R3364" t="s">
        <v>61</v>
      </c>
      <c r="S3364" t="s">
        <v>62</v>
      </c>
      <c r="T3364" s="3" t="str">
        <f t="shared" si="105"/>
        <v>.</v>
      </c>
      <c r="U3364" s="3" t="str">
        <f>IF(AND(R3364&lt;&gt;"_U",N3364&lt;&gt;9999,N3364&lt;&gt;999,L3364&lt;&gt;"Median"),IFERROR(VLOOKUP(A3364,'TA Total'!A:P,16,0),"."),".")</f>
        <v>.</v>
      </c>
    </row>
    <row r="3365" spans="1:21" x14ac:dyDescent="0.3">
      <c r="A3365" s="1" t="str">
        <f t="shared" si="104"/>
        <v>2018|Waimakariri District|Median ($) - total household income</v>
      </c>
      <c r="B3365" t="s">
        <v>18</v>
      </c>
      <c r="C3365" t="s">
        <v>19</v>
      </c>
      <c r="D3365" t="s">
        <v>20</v>
      </c>
      <c r="E3365" t="s">
        <v>21</v>
      </c>
      <c r="F3365">
        <v>2018</v>
      </c>
      <c r="G3365">
        <v>2018</v>
      </c>
      <c r="H3365">
        <v>59</v>
      </c>
      <c r="I3365" t="s">
        <v>149</v>
      </c>
      <c r="J3365">
        <v>99</v>
      </c>
      <c r="K3365" t="s">
        <v>23</v>
      </c>
      <c r="L3365" t="s">
        <v>56</v>
      </c>
      <c r="M3365" t="s">
        <v>57</v>
      </c>
      <c r="N3365">
        <v>9999</v>
      </c>
      <c r="O3365" t="s">
        <v>40</v>
      </c>
      <c r="P3365">
        <v>79000</v>
      </c>
      <c r="T3365" s="3" t="str">
        <f t="shared" si="105"/>
        <v>.</v>
      </c>
      <c r="U3365" s="3" t="str">
        <f>IF(AND(R3365&lt;&gt;"_U",N3365&lt;&gt;9999,N3365&lt;&gt;999,L3365&lt;&gt;"Median"),IFERROR(VLOOKUP(A3365,'TA Total'!A:P,16,0),"."),".")</f>
        <v>.</v>
      </c>
    </row>
    <row r="3366" spans="1:21" x14ac:dyDescent="0.3">
      <c r="A3366" s="1" t="str">
        <f t="shared" si="104"/>
        <v>2018|Waimakariri District|Median ($) - total household income</v>
      </c>
      <c r="B3366" t="s">
        <v>18</v>
      </c>
      <c r="C3366" t="s">
        <v>19</v>
      </c>
      <c r="D3366" t="s">
        <v>20</v>
      </c>
      <c r="E3366" t="s">
        <v>21</v>
      </c>
      <c r="F3366">
        <v>2018</v>
      </c>
      <c r="G3366">
        <v>2018</v>
      </c>
      <c r="H3366">
        <v>59</v>
      </c>
      <c r="I3366" t="s">
        <v>149</v>
      </c>
      <c r="J3366">
        <v>99</v>
      </c>
      <c r="K3366" t="s">
        <v>23</v>
      </c>
      <c r="L3366" t="s">
        <v>56</v>
      </c>
      <c r="M3366" t="s">
        <v>57</v>
      </c>
      <c r="N3366">
        <v>1</v>
      </c>
      <c r="O3366" t="s">
        <v>33</v>
      </c>
      <c r="P3366">
        <v>85500</v>
      </c>
      <c r="T3366" s="3" t="str">
        <f t="shared" si="105"/>
        <v>.</v>
      </c>
      <c r="U3366" s="3" t="str">
        <f>IF(AND(R3366&lt;&gt;"_U",N3366&lt;&gt;9999,N3366&lt;&gt;999,L3366&lt;&gt;"Median"),IFERROR(VLOOKUP(A3366,'TA Total'!A:P,16,0),"."),".")</f>
        <v>.</v>
      </c>
    </row>
    <row r="3367" spans="1:21" x14ac:dyDescent="0.3">
      <c r="A3367" s="1" t="str">
        <f t="shared" si="104"/>
        <v>2018|Waimakariri District|Median ($) - total household income</v>
      </c>
      <c r="B3367" t="s">
        <v>18</v>
      </c>
      <c r="C3367" t="s">
        <v>19</v>
      </c>
      <c r="D3367" t="s">
        <v>20</v>
      </c>
      <c r="E3367" t="s">
        <v>21</v>
      </c>
      <c r="F3367">
        <v>2018</v>
      </c>
      <c r="G3367">
        <v>2018</v>
      </c>
      <c r="H3367">
        <v>59</v>
      </c>
      <c r="I3367" t="s">
        <v>149</v>
      </c>
      <c r="J3367">
        <v>99</v>
      </c>
      <c r="K3367" t="s">
        <v>23</v>
      </c>
      <c r="L3367" t="s">
        <v>56</v>
      </c>
      <c r="M3367" t="s">
        <v>57</v>
      </c>
      <c r="N3367">
        <v>2</v>
      </c>
      <c r="O3367" t="s">
        <v>28</v>
      </c>
      <c r="P3367">
        <v>55200</v>
      </c>
      <c r="T3367" s="3" t="str">
        <f t="shared" si="105"/>
        <v>.</v>
      </c>
      <c r="U3367" s="3" t="str">
        <f>IF(AND(R3367&lt;&gt;"_U",N3367&lt;&gt;9999,N3367&lt;&gt;999,L3367&lt;&gt;"Median"),IFERROR(VLOOKUP(A3367,'TA Total'!A:P,16,0),"."),".")</f>
        <v>.</v>
      </c>
    </row>
    <row r="3368" spans="1:21" x14ac:dyDescent="0.3">
      <c r="A3368" s="1" t="str">
        <f t="shared" si="104"/>
        <v>2018|Christchurch City|$20,000 or less</v>
      </c>
      <c r="B3368" t="s">
        <v>18</v>
      </c>
      <c r="C3368" t="s">
        <v>19</v>
      </c>
      <c r="D3368" t="s">
        <v>20</v>
      </c>
      <c r="E3368" t="s">
        <v>21</v>
      </c>
      <c r="F3368">
        <v>2018</v>
      </c>
      <c r="G3368">
        <v>2018</v>
      </c>
      <c r="H3368">
        <v>60</v>
      </c>
      <c r="I3368" t="s">
        <v>119</v>
      </c>
      <c r="J3368">
        <v>99</v>
      </c>
      <c r="K3368" t="s">
        <v>23</v>
      </c>
      <c r="L3368">
        <v>1</v>
      </c>
      <c r="M3368" t="s">
        <v>39</v>
      </c>
      <c r="N3368">
        <v>1</v>
      </c>
      <c r="O3368" t="s">
        <v>33</v>
      </c>
      <c r="P3368">
        <v>3792</v>
      </c>
      <c r="T3368" s="3">
        <f t="shared" si="105"/>
        <v>32.07</v>
      </c>
      <c r="U3368" s="3">
        <f>IF(AND(R3368&lt;&gt;"_U",N3368&lt;&gt;9999,N3368&lt;&gt;999,L3368&lt;&gt;"Median"),IFERROR(VLOOKUP(A3368,'TA Total'!A:P,16,0),"."),".")</f>
        <v>11823</v>
      </c>
    </row>
    <row r="3369" spans="1:21" x14ac:dyDescent="0.3">
      <c r="A3369" s="1" t="str">
        <f t="shared" si="104"/>
        <v>2018|Christchurch City|$20,000 or less</v>
      </c>
      <c r="B3369" t="s">
        <v>18</v>
      </c>
      <c r="C3369" t="s">
        <v>19</v>
      </c>
      <c r="D3369" t="s">
        <v>20</v>
      </c>
      <c r="E3369" t="s">
        <v>21</v>
      </c>
      <c r="F3369">
        <v>2018</v>
      </c>
      <c r="G3369">
        <v>2018</v>
      </c>
      <c r="H3369">
        <v>60</v>
      </c>
      <c r="I3369" t="s">
        <v>119</v>
      </c>
      <c r="J3369">
        <v>99</v>
      </c>
      <c r="K3369" t="s">
        <v>23</v>
      </c>
      <c r="L3369">
        <v>1</v>
      </c>
      <c r="M3369" t="s">
        <v>39</v>
      </c>
      <c r="N3369">
        <v>2</v>
      </c>
      <c r="O3369" t="s">
        <v>28</v>
      </c>
      <c r="P3369">
        <v>7137</v>
      </c>
      <c r="T3369" s="3">
        <f t="shared" si="105"/>
        <v>60.37</v>
      </c>
      <c r="U3369" s="3">
        <f>IF(AND(R3369&lt;&gt;"_U",N3369&lt;&gt;9999,N3369&lt;&gt;999,L3369&lt;&gt;"Median"),IFERROR(VLOOKUP(A3369,'TA Total'!A:P,16,0),"."),".")</f>
        <v>11823</v>
      </c>
    </row>
    <row r="3370" spans="1:21" x14ac:dyDescent="0.3">
      <c r="A3370" s="1" t="str">
        <f t="shared" si="104"/>
        <v>2018|Christchurch City|$20,000 or less</v>
      </c>
      <c r="B3370" t="s">
        <v>18</v>
      </c>
      <c r="C3370" t="s">
        <v>19</v>
      </c>
      <c r="D3370" t="s">
        <v>20</v>
      </c>
      <c r="E3370" t="s">
        <v>21</v>
      </c>
      <c r="F3370">
        <v>2018</v>
      </c>
      <c r="G3370">
        <v>2018</v>
      </c>
      <c r="H3370">
        <v>60</v>
      </c>
      <c r="I3370" t="s">
        <v>119</v>
      </c>
      <c r="J3370">
        <v>99</v>
      </c>
      <c r="K3370" t="s">
        <v>23</v>
      </c>
      <c r="L3370">
        <v>1</v>
      </c>
      <c r="M3370" t="s">
        <v>39</v>
      </c>
      <c r="N3370">
        <v>3</v>
      </c>
      <c r="O3370" t="s">
        <v>25</v>
      </c>
      <c r="P3370">
        <v>897</v>
      </c>
      <c r="T3370" s="3">
        <f t="shared" si="105"/>
        <v>7.59</v>
      </c>
      <c r="U3370" s="3">
        <f>IF(AND(R3370&lt;&gt;"_U",N3370&lt;&gt;9999,N3370&lt;&gt;999,L3370&lt;&gt;"Median"),IFERROR(VLOOKUP(A3370,'TA Total'!A:P,16,0),"."),".")</f>
        <v>11823</v>
      </c>
    </row>
    <row r="3371" spans="1:21" x14ac:dyDescent="0.3">
      <c r="A3371" s="1" t="str">
        <f t="shared" si="104"/>
        <v>2018|Christchurch City|$20,000 or less</v>
      </c>
      <c r="B3371" t="s">
        <v>18</v>
      </c>
      <c r="C3371" t="s">
        <v>19</v>
      </c>
      <c r="D3371" t="s">
        <v>20</v>
      </c>
      <c r="E3371" t="s">
        <v>21</v>
      </c>
      <c r="F3371">
        <v>2018</v>
      </c>
      <c r="G3371">
        <v>2018</v>
      </c>
      <c r="H3371">
        <v>60</v>
      </c>
      <c r="I3371" t="s">
        <v>119</v>
      </c>
      <c r="J3371">
        <v>99</v>
      </c>
      <c r="K3371" t="s">
        <v>23</v>
      </c>
      <c r="L3371">
        <v>1</v>
      </c>
      <c r="M3371" t="s">
        <v>39</v>
      </c>
      <c r="N3371">
        <v>999</v>
      </c>
      <c r="O3371" t="s">
        <v>42</v>
      </c>
      <c r="P3371">
        <v>0</v>
      </c>
      <c r="T3371" s="3" t="str">
        <f t="shared" si="105"/>
        <v>.</v>
      </c>
      <c r="U3371" s="3" t="str">
        <f>IF(AND(R3371&lt;&gt;"_U",N3371&lt;&gt;9999,N3371&lt;&gt;999,L3371&lt;&gt;"Median"),IFERROR(VLOOKUP(A3371,'TA Total'!A:P,16,0),"."),".")</f>
        <v>.</v>
      </c>
    </row>
    <row r="3372" spans="1:21" x14ac:dyDescent="0.3">
      <c r="A3372" s="1" t="str">
        <f t="shared" si="104"/>
        <v>2018|Christchurch City|$20,000 or less</v>
      </c>
      <c r="B3372" t="s">
        <v>18</v>
      </c>
      <c r="C3372" t="s">
        <v>19</v>
      </c>
      <c r="D3372" t="s">
        <v>20</v>
      </c>
      <c r="E3372" t="s">
        <v>21</v>
      </c>
      <c r="F3372">
        <v>2018</v>
      </c>
      <c r="G3372">
        <v>2018</v>
      </c>
      <c r="H3372">
        <v>60</v>
      </c>
      <c r="I3372" t="s">
        <v>119</v>
      </c>
      <c r="J3372">
        <v>99</v>
      </c>
      <c r="K3372" t="s">
        <v>23</v>
      </c>
      <c r="L3372">
        <v>1</v>
      </c>
      <c r="M3372" t="s">
        <v>39</v>
      </c>
      <c r="N3372">
        <v>9999</v>
      </c>
      <c r="O3372" t="s">
        <v>40</v>
      </c>
      <c r="P3372">
        <v>11823</v>
      </c>
      <c r="T3372" s="3" t="str">
        <f t="shared" si="105"/>
        <v>.</v>
      </c>
      <c r="U3372" s="3" t="str">
        <f>IF(AND(R3372&lt;&gt;"_U",N3372&lt;&gt;9999,N3372&lt;&gt;999,L3372&lt;&gt;"Median"),IFERROR(VLOOKUP(A3372,'TA Total'!A:P,16,0),"."),".")</f>
        <v>.</v>
      </c>
    </row>
    <row r="3373" spans="1:21" x14ac:dyDescent="0.3">
      <c r="A3373" s="1" t="str">
        <f t="shared" si="104"/>
        <v>2018|Christchurch City|$20,000 or less</v>
      </c>
      <c r="B3373" t="s">
        <v>18</v>
      </c>
      <c r="C3373" t="s">
        <v>19</v>
      </c>
      <c r="D3373" t="s">
        <v>20</v>
      </c>
      <c r="E3373" t="s">
        <v>21</v>
      </c>
      <c r="F3373">
        <v>2018</v>
      </c>
      <c r="G3373">
        <v>2018</v>
      </c>
      <c r="H3373">
        <v>60</v>
      </c>
      <c r="I3373" t="s">
        <v>119</v>
      </c>
      <c r="J3373">
        <v>99</v>
      </c>
      <c r="K3373" t="s">
        <v>23</v>
      </c>
      <c r="L3373">
        <v>1</v>
      </c>
      <c r="M3373" t="s">
        <v>39</v>
      </c>
      <c r="N3373">
        <v>7777</v>
      </c>
      <c r="O3373" t="s">
        <v>37</v>
      </c>
      <c r="P3373">
        <v>11823</v>
      </c>
      <c r="T3373" s="3">
        <f t="shared" si="105"/>
        <v>100</v>
      </c>
      <c r="U3373" s="3">
        <f>IF(AND(R3373&lt;&gt;"_U",N3373&lt;&gt;9999,N3373&lt;&gt;999,L3373&lt;&gt;"Median"),IFERROR(VLOOKUP(A3373,'TA Total'!A:P,16,0),"."),".")</f>
        <v>11823</v>
      </c>
    </row>
    <row r="3374" spans="1:21" x14ac:dyDescent="0.3">
      <c r="A3374" s="1" t="str">
        <f t="shared" si="104"/>
        <v>2018|Christchurch City|$20,001-$30,000</v>
      </c>
      <c r="B3374" t="s">
        <v>18</v>
      </c>
      <c r="C3374" t="s">
        <v>19</v>
      </c>
      <c r="D3374" t="s">
        <v>20</v>
      </c>
      <c r="E3374" t="s">
        <v>21</v>
      </c>
      <c r="F3374">
        <v>2018</v>
      </c>
      <c r="G3374">
        <v>2018</v>
      </c>
      <c r="H3374">
        <v>60</v>
      </c>
      <c r="I3374" t="s">
        <v>119</v>
      </c>
      <c r="J3374">
        <v>99</v>
      </c>
      <c r="K3374" t="s">
        <v>23</v>
      </c>
      <c r="L3374">
        <v>2</v>
      </c>
      <c r="M3374" t="s">
        <v>24</v>
      </c>
      <c r="N3374">
        <v>9999</v>
      </c>
      <c r="O3374" t="s">
        <v>40</v>
      </c>
      <c r="P3374">
        <v>13272</v>
      </c>
      <c r="T3374" s="3" t="str">
        <f t="shared" si="105"/>
        <v>.</v>
      </c>
      <c r="U3374" s="3" t="str">
        <f>IF(AND(R3374&lt;&gt;"_U",N3374&lt;&gt;9999,N3374&lt;&gt;999,L3374&lt;&gt;"Median"),IFERROR(VLOOKUP(A3374,'TA Total'!A:P,16,0),"."),".")</f>
        <v>.</v>
      </c>
    </row>
    <row r="3375" spans="1:21" x14ac:dyDescent="0.3">
      <c r="A3375" s="1" t="str">
        <f t="shared" si="104"/>
        <v>2018|Christchurch City|$20,001-$30,000</v>
      </c>
      <c r="B3375" t="s">
        <v>18</v>
      </c>
      <c r="C3375" t="s">
        <v>19</v>
      </c>
      <c r="D3375" t="s">
        <v>20</v>
      </c>
      <c r="E3375" t="s">
        <v>21</v>
      </c>
      <c r="F3375">
        <v>2018</v>
      </c>
      <c r="G3375">
        <v>2018</v>
      </c>
      <c r="H3375">
        <v>60</v>
      </c>
      <c r="I3375" t="s">
        <v>119</v>
      </c>
      <c r="J3375">
        <v>99</v>
      </c>
      <c r="K3375" t="s">
        <v>23</v>
      </c>
      <c r="L3375">
        <v>2</v>
      </c>
      <c r="M3375" t="s">
        <v>24</v>
      </c>
      <c r="N3375">
        <v>1</v>
      </c>
      <c r="O3375" t="s">
        <v>33</v>
      </c>
      <c r="P3375">
        <v>6492</v>
      </c>
      <c r="T3375" s="3">
        <f t="shared" si="105"/>
        <v>48.92</v>
      </c>
      <c r="U3375" s="3">
        <f>IF(AND(R3375&lt;&gt;"_U",N3375&lt;&gt;9999,N3375&lt;&gt;999,L3375&lt;&gt;"Median"),IFERROR(VLOOKUP(A3375,'TA Total'!A:P,16,0),"."),".")</f>
        <v>13272</v>
      </c>
    </row>
    <row r="3376" spans="1:21" x14ac:dyDescent="0.3">
      <c r="A3376" s="1" t="str">
        <f t="shared" si="104"/>
        <v>2018|Christchurch City|$20,001-$30,000</v>
      </c>
      <c r="B3376" t="s">
        <v>18</v>
      </c>
      <c r="C3376" t="s">
        <v>19</v>
      </c>
      <c r="D3376" t="s">
        <v>20</v>
      </c>
      <c r="E3376" t="s">
        <v>21</v>
      </c>
      <c r="F3376">
        <v>2018</v>
      </c>
      <c r="G3376">
        <v>2018</v>
      </c>
      <c r="H3376">
        <v>60</v>
      </c>
      <c r="I3376" t="s">
        <v>119</v>
      </c>
      <c r="J3376">
        <v>99</v>
      </c>
      <c r="K3376" t="s">
        <v>23</v>
      </c>
      <c r="L3376">
        <v>2</v>
      </c>
      <c r="M3376" t="s">
        <v>24</v>
      </c>
      <c r="N3376">
        <v>999</v>
      </c>
      <c r="O3376" t="s">
        <v>42</v>
      </c>
      <c r="P3376">
        <v>0</v>
      </c>
      <c r="T3376" s="3" t="str">
        <f t="shared" si="105"/>
        <v>.</v>
      </c>
      <c r="U3376" s="3" t="str">
        <f>IF(AND(R3376&lt;&gt;"_U",N3376&lt;&gt;9999,N3376&lt;&gt;999,L3376&lt;&gt;"Median"),IFERROR(VLOOKUP(A3376,'TA Total'!A:P,16,0),"."),".")</f>
        <v>.</v>
      </c>
    </row>
    <row r="3377" spans="1:21" x14ac:dyDescent="0.3">
      <c r="A3377" s="1" t="str">
        <f t="shared" si="104"/>
        <v>2018|Christchurch City|$20,001-$30,000</v>
      </c>
      <c r="B3377" t="s">
        <v>18</v>
      </c>
      <c r="C3377" t="s">
        <v>19</v>
      </c>
      <c r="D3377" t="s">
        <v>20</v>
      </c>
      <c r="E3377" t="s">
        <v>21</v>
      </c>
      <c r="F3377">
        <v>2018</v>
      </c>
      <c r="G3377">
        <v>2018</v>
      </c>
      <c r="H3377">
        <v>60</v>
      </c>
      <c r="I3377" t="s">
        <v>119</v>
      </c>
      <c r="J3377">
        <v>99</v>
      </c>
      <c r="K3377" t="s">
        <v>23</v>
      </c>
      <c r="L3377">
        <v>2</v>
      </c>
      <c r="M3377" t="s">
        <v>24</v>
      </c>
      <c r="N3377">
        <v>3</v>
      </c>
      <c r="O3377" t="s">
        <v>25</v>
      </c>
      <c r="P3377">
        <v>1296</v>
      </c>
      <c r="T3377" s="3">
        <f t="shared" si="105"/>
        <v>9.76</v>
      </c>
      <c r="U3377" s="3">
        <f>IF(AND(R3377&lt;&gt;"_U",N3377&lt;&gt;9999,N3377&lt;&gt;999,L3377&lt;&gt;"Median"),IFERROR(VLOOKUP(A3377,'TA Total'!A:P,16,0),"."),".")</f>
        <v>13272</v>
      </c>
    </row>
    <row r="3378" spans="1:21" x14ac:dyDescent="0.3">
      <c r="A3378" s="1" t="str">
        <f t="shared" si="104"/>
        <v>2018|Christchurch City|$20,001-$30,000</v>
      </c>
      <c r="B3378" t="s">
        <v>18</v>
      </c>
      <c r="C3378" t="s">
        <v>19</v>
      </c>
      <c r="D3378" t="s">
        <v>20</v>
      </c>
      <c r="E3378" t="s">
        <v>21</v>
      </c>
      <c r="F3378">
        <v>2018</v>
      </c>
      <c r="G3378">
        <v>2018</v>
      </c>
      <c r="H3378">
        <v>60</v>
      </c>
      <c r="I3378" t="s">
        <v>119</v>
      </c>
      <c r="J3378">
        <v>99</v>
      </c>
      <c r="K3378" t="s">
        <v>23</v>
      </c>
      <c r="L3378">
        <v>2</v>
      </c>
      <c r="M3378" t="s">
        <v>24</v>
      </c>
      <c r="N3378">
        <v>7777</v>
      </c>
      <c r="O3378" t="s">
        <v>37</v>
      </c>
      <c r="P3378">
        <v>13272</v>
      </c>
      <c r="T3378" s="3">
        <f t="shared" si="105"/>
        <v>100</v>
      </c>
      <c r="U3378" s="3">
        <f>IF(AND(R3378&lt;&gt;"_U",N3378&lt;&gt;9999,N3378&lt;&gt;999,L3378&lt;&gt;"Median"),IFERROR(VLOOKUP(A3378,'TA Total'!A:P,16,0),"."),".")</f>
        <v>13272</v>
      </c>
    </row>
    <row r="3379" spans="1:21" x14ac:dyDescent="0.3">
      <c r="A3379" s="1" t="str">
        <f t="shared" si="104"/>
        <v>2018|Christchurch City|$20,001-$30,000</v>
      </c>
      <c r="B3379" t="s">
        <v>18</v>
      </c>
      <c r="C3379" t="s">
        <v>19</v>
      </c>
      <c r="D3379" t="s">
        <v>20</v>
      </c>
      <c r="E3379" t="s">
        <v>21</v>
      </c>
      <c r="F3379">
        <v>2018</v>
      </c>
      <c r="G3379">
        <v>2018</v>
      </c>
      <c r="H3379">
        <v>60</v>
      </c>
      <c r="I3379" t="s">
        <v>119</v>
      </c>
      <c r="J3379">
        <v>99</v>
      </c>
      <c r="K3379" t="s">
        <v>23</v>
      </c>
      <c r="L3379">
        <v>2</v>
      </c>
      <c r="M3379" t="s">
        <v>24</v>
      </c>
      <c r="N3379">
        <v>2</v>
      </c>
      <c r="O3379" t="s">
        <v>28</v>
      </c>
      <c r="P3379">
        <v>5484</v>
      </c>
      <c r="T3379" s="3">
        <f t="shared" si="105"/>
        <v>41.32</v>
      </c>
      <c r="U3379" s="3">
        <f>IF(AND(R3379&lt;&gt;"_U",N3379&lt;&gt;9999,N3379&lt;&gt;999,L3379&lt;&gt;"Median"),IFERROR(VLOOKUP(A3379,'TA Total'!A:P,16,0),"."),".")</f>
        <v>13272</v>
      </c>
    </row>
    <row r="3380" spans="1:21" x14ac:dyDescent="0.3">
      <c r="A3380" s="1" t="str">
        <f t="shared" si="104"/>
        <v>2018|Christchurch City|$30,001-$50,000</v>
      </c>
      <c r="B3380" t="s">
        <v>18</v>
      </c>
      <c r="C3380" t="s">
        <v>19</v>
      </c>
      <c r="D3380" t="s">
        <v>20</v>
      </c>
      <c r="E3380" t="s">
        <v>21</v>
      </c>
      <c r="F3380">
        <v>2018</v>
      </c>
      <c r="G3380">
        <v>2018</v>
      </c>
      <c r="H3380">
        <v>60</v>
      </c>
      <c r="I3380" t="s">
        <v>119</v>
      </c>
      <c r="J3380">
        <v>99</v>
      </c>
      <c r="K3380" t="s">
        <v>23</v>
      </c>
      <c r="L3380">
        <v>3</v>
      </c>
      <c r="M3380" t="s">
        <v>45</v>
      </c>
      <c r="N3380">
        <v>999</v>
      </c>
      <c r="O3380" t="s">
        <v>42</v>
      </c>
      <c r="P3380">
        <v>0</v>
      </c>
      <c r="T3380" s="3" t="str">
        <f t="shared" si="105"/>
        <v>.</v>
      </c>
      <c r="U3380" s="3" t="str">
        <f>IF(AND(R3380&lt;&gt;"_U",N3380&lt;&gt;9999,N3380&lt;&gt;999,L3380&lt;&gt;"Median"),IFERROR(VLOOKUP(A3380,'TA Total'!A:P,16,0),"."),".")</f>
        <v>.</v>
      </c>
    </row>
    <row r="3381" spans="1:21" x14ac:dyDescent="0.3">
      <c r="A3381" s="1" t="str">
        <f t="shared" si="104"/>
        <v>2018|Christchurch City|$30,001-$50,000</v>
      </c>
      <c r="B3381" t="s">
        <v>18</v>
      </c>
      <c r="C3381" t="s">
        <v>19</v>
      </c>
      <c r="D3381" t="s">
        <v>20</v>
      </c>
      <c r="E3381" t="s">
        <v>21</v>
      </c>
      <c r="F3381">
        <v>2018</v>
      </c>
      <c r="G3381">
        <v>2018</v>
      </c>
      <c r="H3381">
        <v>60</v>
      </c>
      <c r="I3381" t="s">
        <v>119</v>
      </c>
      <c r="J3381">
        <v>99</v>
      </c>
      <c r="K3381" t="s">
        <v>23</v>
      </c>
      <c r="L3381">
        <v>3</v>
      </c>
      <c r="M3381" t="s">
        <v>45</v>
      </c>
      <c r="N3381">
        <v>7777</v>
      </c>
      <c r="O3381" t="s">
        <v>37</v>
      </c>
      <c r="P3381">
        <v>18906</v>
      </c>
      <c r="T3381" s="3">
        <f t="shared" si="105"/>
        <v>100</v>
      </c>
      <c r="U3381" s="3">
        <f>IF(AND(R3381&lt;&gt;"_U",N3381&lt;&gt;9999,N3381&lt;&gt;999,L3381&lt;&gt;"Median"),IFERROR(VLOOKUP(A3381,'TA Total'!A:P,16,0),"."),".")</f>
        <v>18906</v>
      </c>
    </row>
    <row r="3382" spans="1:21" x14ac:dyDescent="0.3">
      <c r="A3382" s="1" t="str">
        <f t="shared" si="104"/>
        <v>2018|Christchurch City|$30,001-$50,000</v>
      </c>
      <c r="B3382" t="s">
        <v>18</v>
      </c>
      <c r="C3382" t="s">
        <v>19</v>
      </c>
      <c r="D3382" t="s">
        <v>20</v>
      </c>
      <c r="E3382" t="s">
        <v>21</v>
      </c>
      <c r="F3382">
        <v>2018</v>
      </c>
      <c r="G3382">
        <v>2018</v>
      </c>
      <c r="H3382">
        <v>60</v>
      </c>
      <c r="I3382" t="s">
        <v>119</v>
      </c>
      <c r="J3382">
        <v>99</v>
      </c>
      <c r="K3382" t="s">
        <v>23</v>
      </c>
      <c r="L3382">
        <v>3</v>
      </c>
      <c r="M3382" t="s">
        <v>45</v>
      </c>
      <c r="N3382">
        <v>9999</v>
      </c>
      <c r="O3382" t="s">
        <v>40</v>
      </c>
      <c r="P3382">
        <v>18906</v>
      </c>
      <c r="T3382" s="3" t="str">
        <f t="shared" si="105"/>
        <v>.</v>
      </c>
      <c r="U3382" s="3" t="str">
        <f>IF(AND(R3382&lt;&gt;"_U",N3382&lt;&gt;9999,N3382&lt;&gt;999,L3382&lt;&gt;"Median"),IFERROR(VLOOKUP(A3382,'TA Total'!A:P,16,0),"."),".")</f>
        <v>.</v>
      </c>
    </row>
    <row r="3383" spans="1:21" x14ac:dyDescent="0.3">
      <c r="A3383" s="1" t="str">
        <f t="shared" si="104"/>
        <v>2018|Christchurch City|$30,001-$50,000</v>
      </c>
      <c r="B3383" t="s">
        <v>18</v>
      </c>
      <c r="C3383" t="s">
        <v>19</v>
      </c>
      <c r="D3383" t="s">
        <v>20</v>
      </c>
      <c r="E3383" t="s">
        <v>21</v>
      </c>
      <c r="F3383">
        <v>2018</v>
      </c>
      <c r="G3383">
        <v>2018</v>
      </c>
      <c r="H3383">
        <v>60</v>
      </c>
      <c r="I3383" t="s">
        <v>119</v>
      </c>
      <c r="J3383">
        <v>99</v>
      </c>
      <c r="K3383" t="s">
        <v>23</v>
      </c>
      <c r="L3383">
        <v>3</v>
      </c>
      <c r="M3383" t="s">
        <v>45</v>
      </c>
      <c r="N3383">
        <v>1</v>
      </c>
      <c r="O3383" t="s">
        <v>33</v>
      </c>
      <c r="P3383">
        <v>9291</v>
      </c>
      <c r="T3383" s="3">
        <f t="shared" si="105"/>
        <v>49.14</v>
      </c>
      <c r="U3383" s="3">
        <f>IF(AND(R3383&lt;&gt;"_U",N3383&lt;&gt;9999,N3383&lt;&gt;999,L3383&lt;&gt;"Median"),IFERROR(VLOOKUP(A3383,'TA Total'!A:P,16,0),"."),".")</f>
        <v>18906</v>
      </c>
    </row>
    <row r="3384" spans="1:21" x14ac:dyDescent="0.3">
      <c r="A3384" s="1" t="str">
        <f t="shared" si="104"/>
        <v>2018|Christchurch City|$30,001-$50,000</v>
      </c>
      <c r="B3384" t="s">
        <v>18</v>
      </c>
      <c r="C3384" t="s">
        <v>19</v>
      </c>
      <c r="D3384" t="s">
        <v>20</v>
      </c>
      <c r="E3384" t="s">
        <v>21</v>
      </c>
      <c r="F3384">
        <v>2018</v>
      </c>
      <c r="G3384">
        <v>2018</v>
      </c>
      <c r="H3384">
        <v>60</v>
      </c>
      <c r="I3384" t="s">
        <v>119</v>
      </c>
      <c r="J3384">
        <v>99</v>
      </c>
      <c r="K3384" t="s">
        <v>23</v>
      </c>
      <c r="L3384">
        <v>3</v>
      </c>
      <c r="M3384" t="s">
        <v>45</v>
      </c>
      <c r="N3384">
        <v>3</v>
      </c>
      <c r="O3384" t="s">
        <v>25</v>
      </c>
      <c r="P3384">
        <v>1989</v>
      </c>
      <c r="T3384" s="3">
        <f t="shared" si="105"/>
        <v>10.52</v>
      </c>
      <c r="U3384" s="3">
        <f>IF(AND(R3384&lt;&gt;"_U",N3384&lt;&gt;9999,N3384&lt;&gt;999,L3384&lt;&gt;"Median"),IFERROR(VLOOKUP(A3384,'TA Total'!A:P,16,0),"."),".")</f>
        <v>18906</v>
      </c>
    </row>
    <row r="3385" spans="1:21" x14ac:dyDescent="0.3">
      <c r="A3385" s="1" t="str">
        <f t="shared" si="104"/>
        <v>2018|Christchurch City|$30,001-$50,000</v>
      </c>
      <c r="B3385" t="s">
        <v>18</v>
      </c>
      <c r="C3385" t="s">
        <v>19</v>
      </c>
      <c r="D3385" t="s">
        <v>20</v>
      </c>
      <c r="E3385" t="s">
        <v>21</v>
      </c>
      <c r="F3385">
        <v>2018</v>
      </c>
      <c r="G3385">
        <v>2018</v>
      </c>
      <c r="H3385">
        <v>60</v>
      </c>
      <c r="I3385" t="s">
        <v>119</v>
      </c>
      <c r="J3385">
        <v>99</v>
      </c>
      <c r="K3385" t="s">
        <v>23</v>
      </c>
      <c r="L3385">
        <v>3</v>
      </c>
      <c r="M3385" t="s">
        <v>45</v>
      </c>
      <c r="N3385">
        <v>2</v>
      </c>
      <c r="O3385" t="s">
        <v>28</v>
      </c>
      <c r="P3385">
        <v>7626</v>
      </c>
      <c r="T3385" s="3">
        <f t="shared" si="105"/>
        <v>40.340000000000003</v>
      </c>
      <c r="U3385" s="3">
        <f>IF(AND(R3385&lt;&gt;"_U",N3385&lt;&gt;9999,N3385&lt;&gt;999,L3385&lt;&gt;"Median"),IFERROR(VLOOKUP(A3385,'TA Total'!A:P,16,0),"."),".")</f>
        <v>18906</v>
      </c>
    </row>
    <row r="3386" spans="1:21" x14ac:dyDescent="0.3">
      <c r="A3386" s="1" t="str">
        <f t="shared" si="104"/>
        <v>2018|Christchurch City|$50,001-$70,000</v>
      </c>
      <c r="B3386" t="s">
        <v>18</v>
      </c>
      <c r="C3386" t="s">
        <v>19</v>
      </c>
      <c r="D3386" t="s">
        <v>20</v>
      </c>
      <c r="E3386" t="s">
        <v>21</v>
      </c>
      <c r="F3386">
        <v>2018</v>
      </c>
      <c r="G3386">
        <v>2018</v>
      </c>
      <c r="H3386">
        <v>60</v>
      </c>
      <c r="I3386" t="s">
        <v>119</v>
      </c>
      <c r="J3386">
        <v>99</v>
      </c>
      <c r="K3386" t="s">
        <v>23</v>
      </c>
      <c r="L3386">
        <v>4</v>
      </c>
      <c r="M3386" t="s">
        <v>36</v>
      </c>
      <c r="N3386">
        <v>3</v>
      </c>
      <c r="O3386" t="s">
        <v>25</v>
      </c>
      <c r="P3386">
        <v>1710</v>
      </c>
      <c r="T3386" s="3">
        <f t="shared" si="105"/>
        <v>9.51</v>
      </c>
      <c r="U3386" s="3">
        <f>IF(AND(R3386&lt;&gt;"_U",N3386&lt;&gt;9999,N3386&lt;&gt;999,L3386&lt;&gt;"Median"),IFERROR(VLOOKUP(A3386,'TA Total'!A:P,16,0),"."),".")</f>
        <v>17985</v>
      </c>
    </row>
    <row r="3387" spans="1:21" x14ac:dyDescent="0.3">
      <c r="A3387" s="1" t="str">
        <f t="shared" si="104"/>
        <v>2018|Christchurch City|$50,001-$70,000</v>
      </c>
      <c r="B3387" t="s">
        <v>18</v>
      </c>
      <c r="C3387" t="s">
        <v>19</v>
      </c>
      <c r="D3387" t="s">
        <v>20</v>
      </c>
      <c r="E3387" t="s">
        <v>21</v>
      </c>
      <c r="F3387">
        <v>2018</v>
      </c>
      <c r="G3387">
        <v>2018</v>
      </c>
      <c r="H3387">
        <v>60</v>
      </c>
      <c r="I3387" t="s">
        <v>119</v>
      </c>
      <c r="J3387">
        <v>99</v>
      </c>
      <c r="K3387" t="s">
        <v>23</v>
      </c>
      <c r="L3387">
        <v>4</v>
      </c>
      <c r="M3387" t="s">
        <v>36</v>
      </c>
      <c r="N3387">
        <v>7777</v>
      </c>
      <c r="O3387" t="s">
        <v>37</v>
      </c>
      <c r="P3387">
        <v>17985</v>
      </c>
      <c r="T3387" s="3">
        <f t="shared" si="105"/>
        <v>100</v>
      </c>
      <c r="U3387" s="3">
        <f>IF(AND(R3387&lt;&gt;"_U",N3387&lt;&gt;9999,N3387&lt;&gt;999,L3387&lt;&gt;"Median"),IFERROR(VLOOKUP(A3387,'TA Total'!A:P,16,0),"."),".")</f>
        <v>17985</v>
      </c>
    </row>
    <row r="3388" spans="1:21" x14ac:dyDescent="0.3">
      <c r="A3388" s="1" t="str">
        <f t="shared" si="104"/>
        <v>2018|Christchurch City|$50,001-$70,000</v>
      </c>
      <c r="B3388" t="s">
        <v>18</v>
      </c>
      <c r="C3388" t="s">
        <v>19</v>
      </c>
      <c r="D3388" t="s">
        <v>20</v>
      </c>
      <c r="E3388" t="s">
        <v>21</v>
      </c>
      <c r="F3388">
        <v>2018</v>
      </c>
      <c r="G3388">
        <v>2018</v>
      </c>
      <c r="H3388">
        <v>60</v>
      </c>
      <c r="I3388" t="s">
        <v>119</v>
      </c>
      <c r="J3388">
        <v>99</v>
      </c>
      <c r="K3388" t="s">
        <v>23</v>
      </c>
      <c r="L3388">
        <v>4</v>
      </c>
      <c r="M3388" t="s">
        <v>36</v>
      </c>
      <c r="N3388">
        <v>9999</v>
      </c>
      <c r="O3388" t="s">
        <v>40</v>
      </c>
      <c r="P3388">
        <v>17985</v>
      </c>
      <c r="T3388" s="3" t="str">
        <f t="shared" si="105"/>
        <v>.</v>
      </c>
      <c r="U3388" s="3" t="str">
        <f>IF(AND(R3388&lt;&gt;"_U",N3388&lt;&gt;9999,N3388&lt;&gt;999,L3388&lt;&gt;"Median"),IFERROR(VLOOKUP(A3388,'TA Total'!A:P,16,0),"."),".")</f>
        <v>.</v>
      </c>
    </row>
    <row r="3389" spans="1:21" x14ac:dyDescent="0.3">
      <c r="A3389" s="1" t="str">
        <f t="shared" si="104"/>
        <v>2018|Christchurch City|$50,001-$70,000</v>
      </c>
      <c r="B3389" t="s">
        <v>18</v>
      </c>
      <c r="C3389" t="s">
        <v>19</v>
      </c>
      <c r="D3389" t="s">
        <v>20</v>
      </c>
      <c r="E3389" t="s">
        <v>21</v>
      </c>
      <c r="F3389">
        <v>2018</v>
      </c>
      <c r="G3389">
        <v>2018</v>
      </c>
      <c r="H3389">
        <v>60</v>
      </c>
      <c r="I3389" t="s">
        <v>119</v>
      </c>
      <c r="J3389">
        <v>99</v>
      </c>
      <c r="K3389" t="s">
        <v>23</v>
      </c>
      <c r="L3389">
        <v>4</v>
      </c>
      <c r="M3389" t="s">
        <v>36</v>
      </c>
      <c r="N3389">
        <v>999</v>
      </c>
      <c r="O3389" t="s">
        <v>42</v>
      </c>
      <c r="P3389">
        <v>0</v>
      </c>
      <c r="T3389" s="3" t="str">
        <f t="shared" si="105"/>
        <v>.</v>
      </c>
      <c r="U3389" s="3" t="str">
        <f>IF(AND(R3389&lt;&gt;"_U",N3389&lt;&gt;9999,N3389&lt;&gt;999,L3389&lt;&gt;"Median"),IFERROR(VLOOKUP(A3389,'TA Total'!A:P,16,0),"."),".")</f>
        <v>.</v>
      </c>
    </row>
    <row r="3390" spans="1:21" x14ac:dyDescent="0.3">
      <c r="A3390" s="1" t="str">
        <f t="shared" si="104"/>
        <v>2018|Christchurch City|$50,001-$70,000</v>
      </c>
      <c r="B3390" t="s">
        <v>18</v>
      </c>
      <c r="C3390" t="s">
        <v>19</v>
      </c>
      <c r="D3390" t="s">
        <v>20</v>
      </c>
      <c r="E3390" t="s">
        <v>21</v>
      </c>
      <c r="F3390">
        <v>2018</v>
      </c>
      <c r="G3390">
        <v>2018</v>
      </c>
      <c r="H3390">
        <v>60</v>
      </c>
      <c r="I3390" t="s">
        <v>119</v>
      </c>
      <c r="J3390">
        <v>99</v>
      </c>
      <c r="K3390" t="s">
        <v>23</v>
      </c>
      <c r="L3390">
        <v>4</v>
      </c>
      <c r="M3390" t="s">
        <v>36</v>
      </c>
      <c r="N3390">
        <v>1</v>
      </c>
      <c r="O3390" t="s">
        <v>33</v>
      </c>
      <c r="P3390">
        <v>9039</v>
      </c>
      <c r="T3390" s="3">
        <f t="shared" si="105"/>
        <v>50.26</v>
      </c>
      <c r="U3390" s="3">
        <f>IF(AND(R3390&lt;&gt;"_U",N3390&lt;&gt;9999,N3390&lt;&gt;999,L3390&lt;&gt;"Median"),IFERROR(VLOOKUP(A3390,'TA Total'!A:P,16,0),"."),".")</f>
        <v>17985</v>
      </c>
    </row>
    <row r="3391" spans="1:21" x14ac:dyDescent="0.3">
      <c r="A3391" s="1" t="str">
        <f t="shared" si="104"/>
        <v>2018|Christchurch City|$50,001-$70,000</v>
      </c>
      <c r="B3391" t="s">
        <v>18</v>
      </c>
      <c r="C3391" t="s">
        <v>19</v>
      </c>
      <c r="D3391" t="s">
        <v>20</v>
      </c>
      <c r="E3391" t="s">
        <v>21</v>
      </c>
      <c r="F3391">
        <v>2018</v>
      </c>
      <c r="G3391">
        <v>2018</v>
      </c>
      <c r="H3391">
        <v>60</v>
      </c>
      <c r="I3391" t="s">
        <v>119</v>
      </c>
      <c r="J3391">
        <v>99</v>
      </c>
      <c r="K3391" t="s">
        <v>23</v>
      </c>
      <c r="L3391">
        <v>4</v>
      </c>
      <c r="M3391" t="s">
        <v>36</v>
      </c>
      <c r="N3391">
        <v>2</v>
      </c>
      <c r="O3391" t="s">
        <v>28</v>
      </c>
      <c r="P3391">
        <v>7233</v>
      </c>
      <c r="T3391" s="3">
        <f t="shared" si="105"/>
        <v>40.22</v>
      </c>
      <c r="U3391" s="3">
        <f>IF(AND(R3391&lt;&gt;"_U",N3391&lt;&gt;9999,N3391&lt;&gt;999,L3391&lt;&gt;"Median"),IFERROR(VLOOKUP(A3391,'TA Total'!A:P,16,0),"."),".")</f>
        <v>17985</v>
      </c>
    </row>
    <row r="3392" spans="1:21" x14ac:dyDescent="0.3">
      <c r="A3392" s="1" t="str">
        <f t="shared" si="104"/>
        <v>2018|Christchurch City|$70,001-$100,000</v>
      </c>
      <c r="B3392" t="s">
        <v>18</v>
      </c>
      <c r="C3392" t="s">
        <v>19</v>
      </c>
      <c r="D3392" t="s">
        <v>20</v>
      </c>
      <c r="E3392" t="s">
        <v>21</v>
      </c>
      <c r="F3392">
        <v>2018</v>
      </c>
      <c r="G3392">
        <v>2018</v>
      </c>
      <c r="H3392">
        <v>60</v>
      </c>
      <c r="I3392" t="s">
        <v>119</v>
      </c>
      <c r="J3392">
        <v>99</v>
      </c>
      <c r="K3392" t="s">
        <v>23</v>
      </c>
      <c r="L3392">
        <v>5</v>
      </c>
      <c r="M3392" t="s">
        <v>58</v>
      </c>
      <c r="N3392">
        <v>1</v>
      </c>
      <c r="O3392" t="s">
        <v>33</v>
      </c>
      <c r="P3392">
        <v>11751</v>
      </c>
      <c r="T3392" s="3">
        <f t="shared" si="105"/>
        <v>55.43</v>
      </c>
      <c r="U3392" s="3">
        <f>IF(AND(R3392&lt;&gt;"_U",N3392&lt;&gt;9999,N3392&lt;&gt;999,L3392&lt;&gt;"Median"),IFERROR(VLOOKUP(A3392,'TA Total'!A:P,16,0),"."),".")</f>
        <v>21201</v>
      </c>
    </row>
    <row r="3393" spans="1:21" x14ac:dyDescent="0.3">
      <c r="A3393" s="1" t="str">
        <f t="shared" si="104"/>
        <v>2018|Christchurch City|$70,001-$100,000</v>
      </c>
      <c r="B3393" t="s">
        <v>18</v>
      </c>
      <c r="C3393" t="s">
        <v>19</v>
      </c>
      <c r="D3393" t="s">
        <v>20</v>
      </c>
      <c r="E3393" t="s">
        <v>21</v>
      </c>
      <c r="F3393">
        <v>2018</v>
      </c>
      <c r="G3393">
        <v>2018</v>
      </c>
      <c r="H3393">
        <v>60</v>
      </c>
      <c r="I3393" t="s">
        <v>119</v>
      </c>
      <c r="J3393">
        <v>99</v>
      </c>
      <c r="K3393" t="s">
        <v>23</v>
      </c>
      <c r="L3393">
        <v>5</v>
      </c>
      <c r="M3393" t="s">
        <v>58</v>
      </c>
      <c r="N3393">
        <v>2</v>
      </c>
      <c r="O3393" t="s">
        <v>28</v>
      </c>
      <c r="P3393">
        <v>7509</v>
      </c>
      <c r="T3393" s="3">
        <f t="shared" si="105"/>
        <v>35.42</v>
      </c>
      <c r="U3393" s="3">
        <f>IF(AND(R3393&lt;&gt;"_U",N3393&lt;&gt;9999,N3393&lt;&gt;999,L3393&lt;&gt;"Median"),IFERROR(VLOOKUP(A3393,'TA Total'!A:P,16,0),"."),".")</f>
        <v>21201</v>
      </c>
    </row>
    <row r="3394" spans="1:21" x14ac:dyDescent="0.3">
      <c r="A3394" s="1" t="str">
        <f t="shared" si="104"/>
        <v>2018|Christchurch City|$70,001-$100,000</v>
      </c>
      <c r="B3394" t="s">
        <v>18</v>
      </c>
      <c r="C3394" t="s">
        <v>19</v>
      </c>
      <c r="D3394" t="s">
        <v>20</v>
      </c>
      <c r="E3394" t="s">
        <v>21</v>
      </c>
      <c r="F3394">
        <v>2018</v>
      </c>
      <c r="G3394">
        <v>2018</v>
      </c>
      <c r="H3394">
        <v>60</v>
      </c>
      <c r="I3394" t="s">
        <v>119</v>
      </c>
      <c r="J3394">
        <v>99</v>
      </c>
      <c r="K3394" t="s">
        <v>23</v>
      </c>
      <c r="L3394">
        <v>5</v>
      </c>
      <c r="M3394" t="s">
        <v>58</v>
      </c>
      <c r="N3394">
        <v>3</v>
      </c>
      <c r="O3394" t="s">
        <v>25</v>
      </c>
      <c r="P3394">
        <v>1941</v>
      </c>
      <c r="T3394" s="3">
        <f t="shared" si="105"/>
        <v>9.16</v>
      </c>
      <c r="U3394" s="3">
        <f>IF(AND(R3394&lt;&gt;"_U",N3394&lt;&gt;9999,N3394&lt;&gt;999,L3394&lt;&gt;"Median"),IFERROR(VLOOKUP(A3394,'TA Total'!A:P,16,0),"."),".")</f>
        <v>21201</v>
      </c>
    </row>
    <row r="3395" spans="1:21" x14ac:dyDescent="0.3">
      <c r="A3395" s="1" t="str">
        <f t="shared" ref="A3395:A3458" si="106">G3395&amp;"|"&amp;I3395&amp;"|"&amp;M3395</f>
        <v>2018|Christchurch City|$70,001-$100,000</v>
      </c>
      <c r="B3395" t="s">
        <v>18</v>
      </c>
      <c r="C3395" t="s">
        <v>19</v>
      </c>
      <c r="D3395" t="s">
        <v>20</v>
      </c>
      <c r="E3395" t="s">
        <v>21</v>
      </c>
      <c r="F3395">
        <v>2018</v>
      </c>
      <c r="G3395">
        <v>2018</v>
      </c>
      <c r="H3395">
        <v>60</v>
      </c>
      <c r="I3395" t="s">
        <v>119</v>
      </c>
      <c r="J3395">
        <v>99</v>
      </c>
      <c r="K3395" t="s">
        <v>23</v>
      </c>
      <c r="L3395">
        <v>5</v>
      </c>
      <c r="M3395" t="s">
        <v>58</v>
      </c>
      <c r="N3395">
        <v>7777</v>
      </c>
      <c r="O3395" t="s">
        <v>37</v>
      </c>
      <c r="P3395">
        <v>21201</v>
      </c>
      <c r="T3395" s="3">
        <f t="shared" ref="T3395:T3458" si="107">IF(AND(R3395&lt;&gt;"_U",R3395&lt;&gt;"c",N3395&lt;&gt;999,N3395&lt;&gt;9999,L3395&lt;&gt;"Median"),IFERROR((ROUND(P3395/U3395*100,2)),"."),".")</f>
        <v>100</v>
      </c>
      <c r="U3395" s="3">
        <f>IF(AND(R3395&lt;&gt;"_U",N3395&lt;&gt;9999,N3395&lt;&gt;999,L3395&lt;&gt;"Median"),IFERROR(VLOOKUP(A3395,'TA Total'!A:P,16,0),"."),".")</f>
        <v>21201</v>
      </c>
    </row>
    <row r="3396" spans="1:21" x14ac:dyDescent="0.3">
      <c r="A3396" s="1" t="str">
        <f t="shared" si="106"/>
        <v>2018|Christchurch City|$70,001-$100,000</v>
      </c>
      <c r="B3396" t="s">
        <v>18</v>
      </c>
      <c r="C3396" t="s">
        <v>19</v>
      </c>
      <c r="D3396" t="s">
        <v>20</v>
      </c>
      <c r="E3396" t="s">
        <v>21</v>
      </c>
      <c r="F3396">
        <v>2018</v>
      </c>
      <c r="G3396">
        <v>2018</v>
      </c>
      <c r="H3396">
        <v>60</v>
      </c>
      <c r="I3396" t="s">
        <v>119</v>
      </c>
      <c r="J3396">
        <v>99</v>
      </c>
      <c r="K3396" t="s">
        <v>23</v>
      </c>
      <c r="L3396">
        <v>5</v>
      </c>
      <c r="M3396" t="s">
        <v>58</v>
      </c>
      <c r="N3396">
        <v>9999</v>
      </c>
      <c r="O3396" t="s">
        <v>40</v>
      </c>
      <c r="P3396">
        <v>21201</v>
      </c>
      <c r="T3396" s="3" t="str">
        <f t="shared" si="107"/>
        <v>.</v>
      </c>
      <c r="U3396" s="3" t="str">
        <f>IF(AND(R3396&lt;&gt;"_U",N3396&lt;&gt;9999,N3396&lt;&gt;999,L3396&lt;&gt;"Median"),IFERROR(VLOOKUP(A3396,'TA Total'!A:P,16,0),"."),".")</f>
        <v>.</v>
      </c>
    </row>
    <row r="3397" spans="1:21" x14ac:dyDescent="0.3">
      <c r="A3397" s="1" t="str">
        <f t="shared" si="106"/>
        <v>2018|Christchurch City|$70,001-$100,000</v>
      </c>
      <c r="B3397" t="s">
        <v>18</v>
      </c>
      <c r="C3397" t="s">
        <v>19</v>
      </c>
      <c r="D3397" t="s">
        <v>20</v>
      </c>
      <c r="E3397" t="s">
        <v>21</v>
      </c>
      <c r="F3397">
        <v>2018</v>
      </c>
      <c r="G3397">
        <v>2018</v>
      </c>
      <c r="H3397">
        <v>60</v>
      </c>
      <c r="I3397" t="s">
        <v>119</v>
      </c>
      <c r="J3397">
        <v>99</v>
      </c>
      <c r="K3397" t="s">
        <v>23</v>
      </c>
      <c r="L3397">
        <v>5</v>
      </c>
      <c r="M3397" t="s">
        <v>58</v>
      </c>
      <c r="N3397">
        <v>999</v>
      </c>
      <c r="O3397" t="s">
        <v>42</v>
      </c>
      <c r="P3397">
        <v>0</v>
      </c>
      <c r="T3397" s="3" t="str">
        <f t="shared" si="107"/>
        <v>.</v>
      </c>
      <c r="U3397" s="3" t="str">
        <f>IF(AND(R3397&lt;&gt;"_U",N3397&lt;&gt;9999,N3397&lt;&gt;999,L3397&lt;&gt;"Median"),IFERROR(VLOOKUP(A3397,'TA Total'!A:P,16,0),"."),".")</f>
        <v>.</v>
      </c>
    </row>
    <row r="3398" spans="1:21" x14ac:dyDescent="0.3">
      <c r="A3398" s="1" t="str">
        <f t="shared" si="106"/>
        <v>2018|Christchurch City|$100,001-$150,000</v>
      </c>
      <c r="B3398" t="s">
        <v>18</v>
      </c>
      <c r="C3398" t="s">
        <v>19</v>
      </c>
      <c r="D3398" t="s">
        <v>20</v>
      </c>
      <c r="E3398" t="s">
        <v>21</v>
      </c>
      <c r="F3398">
        <v>2018</v>
      </c>
      <c r="G3398">
        <v>2018</v>
      </c>
      <c r="H3398">
        <v>60</v>
      </c>
      <c r="I3398" t="s">
        <v>119</v>
      </c>
      <c r="J3398">
        <v>99</v>
      </c>
      <c r="K3398" t="s">
        <v>23</v>
      </c>
      <c r="L3398">
        <v>6</v>
      </c>
      <c r="M3398" t="s">
        <v>59</v>
      </c>
      <c r="N3398">
        <v>3</v>
      </c>
      <c r="O3398" t="s">
        <v>25</v>
      </c>
      <c r="P3398">
        <v>2607</v>
      </c>
      <c r="T3398" s="3">
        <f t="shared" si="107"/>
        <v>10.08</v>
      </c>
      <c r="U3398" s="3">
        <f>IF(AND(R3398&lt;&gt;"_U",N3398&lt;&gt;9999,N3398&lt;&gt;999,L3398&lt;&gt;"Median"),IFERROR(VLOOKUP(A3398,'TA Total'!A:P,16,0),"."),".")</f>
        <v>25872</v>
      </c>
    </row>
    <row r="3399" spans="1:21" x14ac:dyDescent="0.3">
      <c r="A3399" s="1" t="str">
        <f t="shared" si="106"/>
        <v>2018|Christchurch City|$100,001-$150,000</v>
      </c>
      <c r="B3399" t="s">
        <v>18</v>
      </c>
      <c r="C3399" t="s">
        <v>19</v>
      </c>
      <c r="D3399" t="s">
        <v>20</v>
      </c>
      <c r="E3399" t="s">
        <v>21</v>
      </c>
      <c r="F3399">
        <v>2018</v>
      </c>
      <c r="G3399">
        <v>2018</v>
      </c>
      <c r="H3399">
        <v>60</v>
      </c>
      <c r="I3399" t="s">
        <v>119</v>
      </c>
      <c r="J3399">
        <v>99</v>
      </c>
      <c r="K3399" t="s">
        <v>23</v>
      </c>
      <c r="L3399">
        <v>6</v>
      </c>
      <c r="M3399" t="s">
        <v>59</v>
      </c>
      <c r="N3399">
        <v>999</v>
      </c>
      <c r="O3399" t="s">
        <v>42</v>
      </c>
      <c r="P3399">
        <v>0</v>
      </c>
      <c r="T3399" s="3" t="str">
        <f t="shared" si="107"/>
        <v>.</v>
      </c>
      <c r="U3399" s="3" t="str">
        <f>IF(AND(R3399&lt;&gt;"_U",N3399&lt;&gt;9999,N3399&lt;&gt;999,L3399&lt;&gt;"Median"),IFERROR(VLOOKUP(A3399,'TA Total'!A:P,16,0),"."),".")</f>
        <v>.</v>
      </c>
    </row>
    <row r="3400" spans="1:21" x14ac:dyDescent="0.3">
      <c r="A3400" s="1" t="str">
        <f t="shared" si="106"/>
        <v>2018|Christchurch City|$100,001-$150,000</v>
      </c>
      <c r="B3400" t="s">
        <v>18</v>
      </c>
      <c r="C3400" t="s">
        <v>19</v>
      </c>
      <c r="D3400" t="s">
        <v>20</v>
      </c>
      <c r="E3400" t="s">
        <v>21</v>
      </c>
      <c r="F3400">
        <v>2018</v>
      </c>
      <c r="G3400">
        <v>2018</v>
      </c>
      <c r="H3400">
        <v>60</v>
      </c>
      <c r="I3400" t="s">
        <v>119</v>
      </c>
      <c r="J3400">
        <v>99</v>
      </c>
      <c r="K3400" t="s">
        <v>23</v>
      </c>
      <c r="L3400">
        <v>6</v>
      </c>
      <c r="M3400" t="s">
        <v>59</v>
      </c>
      <c r="N3400">
        <v>7777</v>
      </c>
      <c r="O3400" t="s">
        <v>37</v>
      </c>
      <c r="P3400">
        <v>25872</v>
      </c>
      <c r="T3400" s="3">
        <f t="shared" si="107"/>
        <v>100</v>
      </c>
      <c r="U3400" s="3">
        <f>IF(AND(R3400&lt;&gt;"_U",N3400&lt;&gt;9999,N3400&lt;&gt;999,L3400&lt;&gt;"Median"),IFERROR(VLOOKUP(A3400,'TA Total'!A:P,16,0),"."),".")</f>
        <v>25872</v>
      </c>
    </row>
    <row r="3401" spans="1:21" x14ac:dyDescent="0.3">
      <c r="A3401" s="1" t="str">
        <f t="shared" si="106"/>
        <v>2018|Christchurch City|$100,001-$150,000</v>
      </c>
      <c r="B3401" t="s">
        <v>18</v>
      </c>
      <c r="C3401" t="s">
        <v>19</v>
      </c>
      <c r="D3401" t="s">
        <v>20</v>
      </c>
      <c r="E3401" t="s">
        <v>21</v>
      </c>
      <c r="F3401">
        <v>2018</v>
      </c>
      <c r="G3401">
        <v>2018</v>
      </c>
      <c r="H3401">
        <v>60</v>
      </c>
      <c r="I3401" t="s">
        <v>119</v>
      </c>
      <c r="J3401">
        <v>99</v>
      </c>
      <c r="K3401" t="s">
        <v>23</v>
      </c>
      <c r="L3401">
        <v>6</v>
      </c>
      <c r="M3401" t="s">
        <v>59</v>
      </c>
      <c r="N3401">
        <v>9999</v>
      </c>
      <c r="O3401" t="s">
        <v>40</v>
      </c>
      <c r="P3401">
        <v>25872</v>
      </c>
      <c r="T3401" s="3" t="str">
        <f t="shared" si="107"/>
        <v>.</v>
      </c>
      <c r="U3401" s="3" t="str">
        <f>IF(AND(R3401&lt;&gt;"_U",N3401&lt;&gt;9999,N3401&lt;&gt;999,L3401&lt;&gt;"Median"),IFERROR(VLOOKUP(A3401,'TA Total'!A:P,16,0),"."),".")</f>
        <v>.</v>
      </c>
    </row>
    <row r="3402" spans="1:21" x14ac:dyDescent="0.3">
      <c r="A3402" s="1" t="str">
        <f t="shared" si="106"/>
        <v>2018|Christchurch City|$100,001-$150,000</v>
      </c>
      <c r="B3402" t="s">
        <v>18</v>
      </c>
      <c r="C3402" t="s">
        <v>19</v>
      </c>
      <c r="D3402" t="s">
        <v>20</v>
      </c>
      <c r="E3402" t="s">
        <v>21</v>
      </c>
      <c r="F3402">
        <v>2018</v>
      </c>
      <c r="G3402">
        <v>2018</v>
      </c>
      <c r="H3402">
        <v>60</v>
      </c>
      <c r="I3402" t="s">
        <v>119</v>
      </c>
      <c r="J3402">
        <v>99</v>
      </c>
      <c r="K3402" t="s">
        <v>23</v>
      </c>
      <c r="L3402">
        <v>6</v>
      </c>
      <c r="M3402" t="s">
        <v>59</v>
      </c>
      <c r="N3402">
        <v>1</v>
      </c>
      <c r="O3402" t="s">
        <v>33</v>
      </c>
      <c r="P3402">
        <v>15954</v>
      </c>
      <c r="T3402" s="3">
        <f t="shared" si="107"/>
        <v>61.67</v>
      </c>
      <c r="U3402" s="3">
        <f>IF(AND(R3402&lt;&gt;"_U",N3402&lt;&gt;9999,N3402&lt;&gt;999,L3402&lt;&gt;"Median"),IFERROR(VLOOKUP(A3402,'TA Total'!A:P,16,0),"."),".")</f>
        <v>25872</v>
      </c>
    </row>
    <row r="3403" spans="1:21" x14ac:dyDescent="0.3">
      <c r="A3403" s="1" t="str">
        <f t="shared" si="106"/>
        <v>2018|Christchurch City|$100,001-$150,000</v>
      </c>
      <c r="B3403" t="s">
        <v>18</v>
      </c>
      <c r="C3403" t="s">
        <v>19</v>
      </c>
      <c r="D3403" t="s">
        <v>20</v>
      </c>
      <c r="E3403" t="s">
        <v>21</v>
      </c>
      <c r="F3403">
        <v>2018</v>
      </c>
      <c r="G3403">
        <v>2018</v>
      </c>
      <c r="H3403">
        <v>60</v>
      </c>
      <c r="I3403" t="s">
        <v>119</v>
      </c>
      <c r="J3403">
        <v>99</v>
      </c>
      <c r="K3403" t="s">
        <v>23</v>
      </c>
      <c r="L3403">
        <v>6</v>
      </c>
      <c r="M3403" t="s">
        <v>59</v>
      </c>
      <c r="N3403">
        <v>2</v>
      </c>
      <c r="O3403" t="s">
        <v>28</v>
      </c>
      <c r="P3403">
        <v>7314</v>
      </c>
      <c r="T3403" s="3">
        <f t="shared" si="107"/>
        <v>28.27</v>
      </c>
      <c r="U3403" s="3">
        <f>IF(AND(R3403&lt;&gt;"_U",N3403&lt;&gt;9999,N3403&lt;&gt;999,L3403&lt;&gt;"Median"),IFERROR(VLOOKUP(A3403,'TA Total'!A:P,16,0),"."),".")</f>
        <v>25872</v>
      </c>
    </row>
    <row r="3404" spans="1:21" x14ac:dyDescent="0.3">
      <c r="A3404" s="1" t="str">
        <f t="shared" si="106"/>
        <v>2018|Christchurch City|$150,001-$200,000</v>
      </c>
      <c r="B3404" t="s">
        <v>18</v>
      </c>
      <c r="C3404" t="s">
        <v>19</v>
      </c>
      <c r="D3404" t="s">
        <v>20</v>
      </c>
      <c r="E3404" t="s">
        <v>21</v>
      </c>
      <c r="F3404">
        <v>2018</v>
      </c>
      <c r="G3404">
        <v>2018</v>
      </c>
      <c r="H3404">
        <v>60</v>
      </c>
      <c r="I3404" t="s">
        <v>119</v>
      </c>
      <c r="J3404">
        <v>99</v>
      </c>
      <c r="K3404" t="s">
        <v>23</v>
      </c>
      <c r="L3404">
        <v>7</v>
      </c>
      <c r="M3404" t="s">
        <v>43</v>
      </c>
      <c r="N3404">
        <v>2</v>
      </c>
      <c r="O3404" t="s">
        <v>28</v>
      </c>
      <c r="P3404">
        <v>3930</v>
      </c>
      <c r="T3404" s="3">
        <f t="shared" si="107"/>
        <v>19.29</v>
      </c>
      <c r="U3404" s="3">
        <f>IF(AND(R3404&lt;&gt;"_U",N3404&lt;&gt;9999,N3404&lt;&gt;999,L3404&lt;&gt;"Median"),IFERROR(VLOOKUP(A3404,'TA Total'!A:P,16,0),"."),".")</f>
        <v>20370</v>
      </c>
    </row>
    <row r="3405" spans="1:21" x14ac:dyDescent="0.3">
      <c r="A3405" s="1" t="str">
        <f t="shared" si="106"/>
        <v>2018|Christchurch City|$150,001-$200,000</v>
      </c>
      <c r="B3405" t="s">
        <v>18</v>
      </c>
      <c r="C3405" t="s">
        <v>19</v>
      </c>
      <c r="D3405" t="s">
        <v>20</v>
      </c>
      <c r="E3405" t="s">
        <v>21</v>
      </c>
      <c r="F3405">
        <v>2018</v>
      </c>
      <c r="G3405">
        <v>2018</v>
      </c>
      <c r="H3405">
        <v>60</v>
      </c>
      <c r="I3405" t="s">
        <v>119</v>
      </c>
      <c r="J3405">
        <v>99</v>
      </c>
      <c r="K3405" t="s">
        <v>23</v>
      </c>
      <c r="L3405">
        <v>7</v>
      </c>
      <c r="M3405" t="s">
        <v>43</v>
      </c>
      <c r="N3405">
        <v>7777</v>
      </c>
      <c r="O3405" t="s">
        <v>37</v>
      </c>
      <c r="P3405">
        <v>20370</v>
      </c>
      <c r="T3405" s="3">
        <f t="shared" si="107"/>
        <v>100</v>
      </c>
      <c r="U3405" s="3">
        <f>IF(AND(R3405&lt;&gt;"_U",N3405&lt;&gt;9999,N3405&lt;&gt;999,L3405&lt;&gt;"Median"),IFERROR(VLOOKUP(A3405,'TA Total'!A:P,16,0),"."),".")</f>
        <v>20370</v>
      </c>
    </row>
    <row r="3406" spans="1:21" x14ac:dyDescent="0.3">
      <c r="A3406" s="1" t="str">
        <f t="shared" si="106"/>
        <v>2018|Christchurch City|$150,001-$200,000</v>
      </c>
      <c r="B3406" t="s">
        <v>18</v>
      </c>
      <c r="C3406" t="s">
        <v>19</v>
      </c>
      <c r="D3406" t="s">
        <v>20</v>
      </c>
      <c r="E3406" t="s">
        <v>21</v>
      </c>
      <c r="F3406">
        <v>2018</v>
      </c>
      <c r="G3406">
        <v>2018</v>
      </c>
      <c r="H3406">
        <v>60</v>
      </c>
      <c r="I3406" t="s">
        <v>119</v>
      </c>
      <c r="J3406">
        <v>99</v>
      </c>
      <c r="K3406" t="s">
        <v>23</v>
      </c>
      <c r="L3406">
        <v>7</v>
      </c>
      <c r="M3406" t="s">
        <v>43</v>
      </c>
      <c r="N3406">
        <v>3</v>
      </c>
      <c r="O3406" t="s">
        <v>25</v>
      </c>
      <c r="P3406">
        <v>4548</v>
      </c>
      <c r="T3406" s="3">
        <f t="shared" si="107"/>
        <v>22.33</v>
      </c>
      <c r="U3406" s="3">
        <f>IF(AND(R3406&lt;&gt;"_U",N3406&lt;&gt;9999,N3406&lt;&gt;999,L3406&lt;&gt;"Median"),IFERROR(VLOOKUP(A3406,'TA Total'!A:P,16,0),"."),".")</f>
        <v>20370</v>
      </c>
    </row>
    <row r="3407" spans="1:21" x14ac:dyDescent="0.3">
      <c r="A3407" s="1" t="str">
        <f t="shared" si="106"/>
        <v>2018|Christchurch City|$150,001-$200,000</v>
      </c>
      <c r="B3407" t="s">
        <v>18</v>
      </c>
      <c r="C3407" t="s">
        <v>19</v>
      </c>
      <c r="D3407" t="s">
        <v>20</v>
      </c>
      <c r="E3407" t="s">
        <v>21</v>
      </c>
      <c r="F3407">
        <v>2018</v>
      </c>
      <c r="G3407">
        <v>2018</v>
      </c>
      <c r="H3407">
        <v>60</v>
      </c>
      <c r="I3407" t="s">
        <v>119</v>
      </c>
      <c r="J3407">
        <v>99</v>
      </c>
      <c r="K3407" t="s">
        <v>23</v>
      </c>
      <c r="L3407">
        <v>7</v>
      </c>
      <c r="M3407" t="s">
        <v>43</v>
      </c>
      <c r="N3407">
        <v>999</v>
      </c>
      <c r="O3407" t="s">
        <v>42</v>
      </c>
      <c r="P3407">
        <v>0</v>
      </c>
      <c r="T3407" s="3" t="str">
        <f t="shared" si="107"/>
        <v>.</v>
      </c>
      <c r="U3407" s="3" t="str">
        <f>IF(AND(R3407&lt;&gt;"_U",N3407&lt;&gt;9999,N3407&lt;&gt;999,L3407&lt;&gt;"Median"),IFERROR(VLOOKUP(A3407,'TA Total'!A:P,16,0),"."),".")</f>
        <v>.</v>
      </c>
    </row>
    <row r="3408" spans="1:21" x14ac:dyDescent="0.3">
      <c r="A3408" s="1" t="str">
        <f t="shared" si="106"/>
        <v>2018|Christchurch City|$150,001-$200,000</v>
      </c>
      <c r="B3408" t="s">
        <v>18</v>
      </c>
      <c r="C3408" t="s">
        <v>19</v>
      </c>
      <c r="D3408" t="s">
        <v>20</v>
      </c>
      <c r="E3408" t="s">
        <v>21</v>
      </c>
      <c r="F3408">
        <v>2018</v>
      </c>
      <c r="G3408">
        <v>2018</v>
      </c>
      <c r="H3408">
        <v>60</v>
      </c>
      <c r="I3408" t="s">
        <v>119</v>
      </c>
      <c r="J3408">
        <v>99</v>
      </c>
      <c r="K3408" t="s">
        <v>23</v>
      </c>
      <c r="L3408">
        <v>7</v>
      </c>
      <c r="M3408" t="s">
        <v>43</v>
      </c>
      <c r="N3408">
        <v>9999</v>
      </c>
      <c r="O3408" t="s">
        <v>40</v>
      </c>
      <c r="P3408">
        <v>20370</v>
      </c>
      <c r="T3408" s="3" t="str">
        <f t="shared" si="107"/>
        <v>.</v>
      </c>
      <c r="U3408" s="3" t="str">
        <f>IF(AND(R3408&lt;&gt;"_U",N3408&lt;&gt;9999,N3408&lt;&gt;999,L3408&lt;&gt;"Median"),IFERROR(VLOOKUP(A3408,'TA Total'!A:P,16,0),"."),".")</f>
        <v>.</v>
      </c>
    </row>
    <row r="3409" spans="1:21" x14ac:dyDescent="0.3">
      <c r="A3409" s="1" t="str">
        <f t="shared" si="106"/>
        <v>2018|Christchurch City|$150,001-$200,000</v>
      </c>
      <c r="B3409" t="s">
        <v>18</v>
      </c>
      <c r="C3409" t="s">
        <v>19</v>
      </c>
      <c r="D3409" t="s">
        <v>20</v>
      </c>
      <c r="E3409" t="s">
        <v>21</v>
      </c>
      <c r="F3409">
        <v>2018</v>
      </c>
      <c r="G3409">
        <v>2018</v>
      </c>
      <c r="H3409">
        <v>60</v>
      </c>
      <c r="I3409" t="s">
        <v>119</v>
      </c>
      <c r="J3409">
        <v>99</v>
      </c>
      <c r="K3409" t="s">
        <v>23</v>
      </c>
      <c r="L3409">
        <v>7</v>
      </c>
      <c r="M3409" t="s">
        <v>43</v>
      </c>
      <c r="N3409">
        <v>1</v>
      </c>
      <c r="O3409" t="s">
        <v>33</v>
      </c>
      <c r="P3409">
        <v>11892</v>
      </c>
      <c r="T3409" s="3">
        <f t="shared" si="107"/>
        <v>58.38</v>
      </c>
      <c r="U3409" s="3">
        <f>IF(AND(R3409&lt;&gt;"_U",N3409&lt;&gt;9999,N3409&lt;&gt;999,L3409&lt;&gt;"Median"),IFERROR(VLOOKUP(A3409,'TA Total'!A:P,16,0),"."),".")</f>
        <v>20370</v>
      </c>
    </row>
    <row r="3410" spans="1:21" x14ac:dyDescent="0.3">
      <c r="A3410" s="1" t="str">
        <f t="shared" si="106"/>
        <v>2018|Christchurch City|$200,001 or more</v>
      </c>
      <c r="B3410" t="s">
        <v>18</v>
      </c>
      <c r="C3410" t="s">
        <v>19</v>
      </c>
      <c r="D3410" t="s">
        <v>20</v>
      </c>
      <c r="E3410" t="s">
        <v>21</v>
      </c>
      <c r="F3410">
        <v>2018</v>
      </c>
      <c r="G3410">
        <v>2018</v>
      </c>
      <c r="H3410">
        <v>60</v>
      </c>
      <c r="I3410" t="s">
        <v>119</v>
      </c>
      <c r="J3410">
        <v>99</v>
      </c>
      <c r="K3410" t="s">
        <v>23</v>
      </c>
      <c r="L3410">
        <v>8</v>
      </c>
      <c r="M3410" t="s">
        <v>27</v>
      </c>
      <c r="N3410">
        <v>9999</v>
      </c>
      <c r="O3410" t="s">
        <v>40</v>
      </c>
      <c r="R3410" t="s">
        <v>29</v>
      </c>
      <c r="S3410" t="s">
        <v>30</v>
      </c>
      <c r="T3410" s="3" t="str">
        <f t="shared" si="107"/>
        <v>.</v>
      </c>
      <c r="U3410" s="3" t="str">
        <f>IF(AND(R3410&lt;&gt;"_U",N3410&lt;&gt;9999,N3410&lt;&gt;999,L3410&lt;&gt;"Median"),IFERROR(VLOOKUP(A3410,'TA Total'!A:P,16,0),"."),".")</f>
        <v>.</v>
      </c>
    </row>
    <row r="3411" spans="1:21" x14ac:dyDescent="0.3">
      <c r="A3411" s="1" t="str">
        <f t="shared" si="106"/>
        <v>2018|Christchurch City|$200,001 or more</v>
      </c>
      <c r="B3411" t="s">
        <v>18</v>
      </c>
      <c r="C3411" t="s">
        <v>19</v>
      </c>
      <c r="D3411" t="s">
        <v>20</v>
      </c>
      <c r="E3411" t="s">
        <v>21</v>
      </c>
      <c r="F3411">
        <v>2018</v>
      </c>
      <c r="G3411">
        <v>2018</v>
      </c>
      <c r="H3411">
        <v>60</v>
      </c>
      <c r="I3411" t="s">
        <v>119</v>
      </c>
      <c r="J3411">
        <v>99</v>
      </c>
      <c r="K3411" t="s">
        <v>23</v>
      </c>
      <c r="L3411">
        <v>8</v>
      </c>
      <c r="M3411" t="s">
        <v>27</v>
      </c>
      <c r="N3411">
        <v>1</v>
      </c>
      <c r="O3411" t="s">
        <v>33</v>
      </c>
      <c r="R3411" t="s">
        <v>29</v>
      </c>
      <c r="S3411" t="s">
        <v>30</v>
      </c>
      <c r="T3411" s="3" t="str">
        <f t="shared" si="107"/>
        <v>.</v>
      </c>
      <c r="U3411" s="3" t="str">
        <f>IF(AND(R3411&lt;&gt;"_U",N3411&lt;&gt;9999,N3411&lt;&gt;999,L3411&lt;&gt;"Median"),IFERROR(VLOOKUP(A3411,'TA Total'!A:P,16,0),"."),".")</f>
        <v>.</v>
      </c>
    </row>
    <row r="3412" spans="1:21" x14ac:dyDescent="0.3">
      <c r="A3412" s="1" t="str">
        <f t="shared" si="106"/>
        <v>2018|Christchurch City|$200,001 or more</v>
      </c>
      <c r="B3412" t="s">
        <v>18</v>
      </c>
      <c r="C3412" t="s">
        <v>19</v>
      </c>
      <c r="D3412" t="s">
        <v>20</v>
      </c>
      <c r="E3412" t="s">
        <v>21</v>
      </c>
      <c r="F3412">
        <v>2018</v>
      </c>
      <c r="G3412">
        <v>2018</v>
      </c>
      <c r="H3412">
        <v>60</v>
      </c>
      <c r="I3412" t="s">
        <v>119</v>
      </c>
      <c r="J3412">
        <v>99</v>
      </c>
      <c r="K3412" t="s">
        <v>23</v>
      </c>
      <c r="L3412">
        <v>8</v>
      </c>
      <c r="M3412" t="s">
        <v>27</v>
      </c>
      <c r="N3412">
        <v>2</v>
      </c>
      <c r="O3412" t="s">
        <v>28</v>
      </c>
      <c r="R3412" t="s">
        <v>29</v>
      </c>
      <c r="S3412" t="s">
        <v>30</v>
      </c>
      <c r="T3412" s="3" t="str">
        <f t="shared" si="107"/>
        <v>.</v>
      </c>
      <c r="U3412" s="3" t="str">
        <f>IF(AND(R3412&lt;&gt;"_U",N3412&lt;&gt;9999,N3412&lt;&gt;999,L3412&lt;&gt;"Median"),IFERROR(VLOOKUP(A3412,'TA Total'!A:P,16,0),"."),".")</f>
        <v>.</v>
      </c>
    </row>
    <row r="3413" spans="1:21" x14ac:dyDescent="0.3">
      <c r="A3413" s="1" t="str">
        <f t="shared" si="106"/>
        <v>2018|Christchurch City|$200,001 or more</v>
      </c>
      <c r="B3413" t="s">
        <v>18</v>
      </c>
      <c r="C3413" t="s">
        <v>19</v>
      </c>
      <c r="D3413" t="s">
        <v>20</v>
      </c>
      <c r="E3413" t="s">
        <v>21</v>
      </c>
      <c r="F3413">
        <v>2018</v>
      </c>
      <c r="G3413">
        <v>2018</v>
      </c>
      <c r="H3413">
        <v>60</v>
      </c>
      <c r="I3413" t="s">
        <v>119</v>
      </c>
      <c r="J3413">
        <v>99</v>
      </c>
      <c r="K3413" t="s">
        <v>23</v>
      </c>
      <c r="L3413">
        <v>8</v>
      </c>
      <c r="M3413" t="s">
        <v>27</v>
      </c>
      <c r="N3413">
        <v>3</v>
      </c>
      <c r="O3413" t="s">
        <v>25</v>
      </c>
      <c r="R3413" t="s">
        <v>29</v>
      </c>
      <c r="S3413" t="s">
        <v>30</v>
      </c>
      <c r="T3413" s="3" t="str">
        <f t="shared" si="107"/>
        <v>.</v>
      </c>
      <c r="U3413" s="3" t="str">
        <f>IF(AND(R3413&lt;&gt;"_U",N3413&lt;&gt;9999,N3413&lt;&gt;999,L3413&lt;&gt;"Median"),IFERROR(VLOOKUP(A3413,'TA Total'!A:P,16,0),"."),".")</f>
        <v>.</v>
      </c>
    </row>
    <row r="3414" spans="1:21" x14ac:dyDescent="0.3">
      <c r="A3414" s="1" t="str">
        <f t="shared" si="106"/>
        <v>2018|Christchurch City|$200,001 or more</v>
      </c>
      <c r="B3414" t="s">
        <v>18</v>
      </c>
      <c r="C3414" t="s">
        <v>19</v>
      </c>
      <c r="D3414" t="s">
        <v>20</v>
      </c>
      <c r="E3414" t="s">
        <v>21</v>
      </c>
      <c r="F3414">
        <v>2018</v>
      </c>
      <c r="G3414">
        <v>2018</v>
      </c>
      <c r="H3414">
        <v>60</v>
      </c>
      <c r="I3414" t="s">
        <v>119</v>
      </c>
      <c r="J3414">
        <v>99</v>
      </c>
      <c r="K3414" t="s">
        <v>23</v>
      </c>
      <c r="L3414">
        <v>8</v>
      </c>
      <c r="M3414" t="s">
        <v>27</v>
      </c>
      <c r="N3414">
        <v>7777</v>
      </c>
      <c r="O3414" t="s">
        <v>37</v>
      </c>
      <c r="R3414" t="s">
        <v>29</v>
      </c>
      <c r="S3414" t="s">
        <v>30</v>
      </c>
      <c r="T3414" s="3" t="str">
        <f t="shared" si="107"/>
        <v>.</v>
      </c>
      <c r="U3414" s="3" t="str">
        <f>IF(AND(R3414&lt;&gt;"_U",N3414&lt;&gt;9999,N3414&lt;&gt;999,L3414&lt;&gt;"Median"),IFERROR(VLOOKUP(A3414,'TA Total'!A:P,16,0),"."),".")</f>
        <v>.</v>
      </c>
    </row>
    <row r="3415" spans="1:21" x14ac:dyDescent="0.3">
      <c r="A3415" s="1" t="str">
        <f t="shared" si="106"/>
        <v>2018|Christchurch City|$200,001 or more</v>
      </c>
      <c r="B3415" t="s">
        <v>18</v>
      </c>
      <c r="C3415" t="s">
        <v>19</v>
      </c>
      <c r="D3415" t="s">
        <v>20</v>
      </c>
      <c r="E3415" t="s">
        <v>21</v>
      </c>
      <c r="F3415">
        <v>2018</v>
      </c>
      <c r="G3415">
        <v>2018</v>
      </c>
      <c r="H3415">
        <v>60</v>
      </c>
      <c r="I3415" t="s">
        <v>119</v>
      </c>
      <c r="J3415">
        <v>99</v>
      </c>
      <c r="K3415" t="s">
        <v>23</v>
      </c>
      <c r="L3415">
        <v>8</v>
      </c>
      <c r="M3415" t="s">
        <v>27</v>
      </c>
      <c r="N3415">
        <v>999</v>
      </c>
      <c r="O3415" t="s">
        <v>42</v>
      </c>
      <c r="R3415" t="s">
        <v>29</v>
      </c>
      <c r="S3415" t="s">
        <v>30</v>
      </c>
      <c r="T3415" s="3" t="str">
        <f t="shared" si="107"/>
        <v>.</v>
      </c>
      <c r="U3415" s="3" t="str">
        <f>IF(AND(R3415&lt;&gt;"_U",N3415&lt;&gt;9999,N3415&lt;&gt;999,L3415&lt;&gt;"Median"),IFERROR(VLOOKUP(A3415,'TA Total'!A:P,16,0),"."),".")</f>
        <v>.</v>
      </c>
    </row>
    <row r="3416" spans="1:21" x14ac:dyDescent="0.3">
      <c r="A3416" s="1" t="str">
        <f t="shared" si="106"/>
        <v>2018|Christchurch City|Total stated - total household income</v>
      </c>
      <c r="B3416" t="s">
        <v>18</v>
      </c>
      <c r="C3416" t="s">
        <v>19</v>
      </c>
      <c r="D3416" t="s">
        <v>20</v>
      </c>
      <c r="E3416" t="s">
        <v>21</v>
      </c>
      <c r="F3416">
        <v>2018</v>
      </c>
      <c r="G3416">
        <v>2018</v>
      </c>
      <c r="H3416">
        <v>60</v>
      </c>
      <c r="I3416" t="s">
        <v>119</v>
      </c>
      <c r="J3416">
        <v>99</v>
      </c>
      <c r="K3416" t="s">
        <v>23</v>
      </c>
      <c r="L3416">
        <v>77</v>
      </c>
      <c r="M3416" t="s">
        <v>32</v>
      </c>
      <c r="N3416">
        <v>7777</v>
      </c>
      <c r="O3416" t="s">
        <v>37</v>
      </c>
      <c r="P3416">
        <v>129429</v>
      </c>
      <c r="T3416" s="3">
        <f t="shared" si="107"/>
        <v>100</v>
      </c>
      <c r="U3416" s="3">
        <f>IF(AND(R3416&lt;&gt;"_U",N3416&lt;&gt;9999,N3416&lt;&gt;999,L3416&lt;&gt;"Median"),IFERROR(VLOOKUP(A3416,'TA Total'!A:P,16,0),"."),".")</f>
        <v>129429</v>
      </c>
    </row>
    <row r="3417" spans="1:21" x14ac:dyDescent="0.3">
      <c r="A3417" s="1" t="str">
        <f t="shared" si="106"/>
        <v>2018|Christchurch City|Total stated - total household income</v>
      </c>
      <c r="B3417" t="s">
        <v>18</v>
      </c>
      <c r="C3417" t="s">
        <v>19</v>
      </c>
      <c r="D3417" t="s">
        <v>20</v>
      </c>
      <c r="E3417" t="s">
        <v>21</v>
      </c>
      <c r="F3417">
        <v>2018</v>
      </c>
      <c r="G3417">
        <v>2018</v>
      </c>
      <c r="H3417">
        <v>60</v>
      </c>
      <c r="I3417" t="s">
        <v>119</v>
      </c>
      <c r="J3417">
        <v>99</v>
      </c>
      <c r="K3417" t="s">
        <v>23</v>
      </c>
      <c r="L3417">
        <v>77</v>
      </c>
      <c r="M3417" t="s">
        <v>32</v>
      </c>
      <c r="N3417">
        <v>1</v>
      </c>
      <c r="O3417" t="s">
        <v>33</v>
      </c>
      <c r="P3417">
        <v>68214</v>
      </c>
      <c r="T3417" s="3">
        <f t="shared" si="107"/>
        <v>52.7</v>
      </c>
      <c r="U3417" s="3">
        <f>IF(AND(R3417&lt;&gt;"_U",N3417&lt;&gt;9999,N3417&lt;&gt;999,L3417&lt;&gt;"Median"),IFERROR(VLOOKUP(A3417,'TA Total'!A:P,16,0),"."),".")</f>
        <v>129429</v>
      </c>
    </row>
    <row r="3418" spans="1:21" x14ac:dyDescent="0.3">
      <c r="A3418" s="1" t="str">
        <f t="shared" si="106"/>
        <v>2018|Christchurch City|Total stated - total household income</v>
      </c>
      <c r="B3418" t="s">
        <v>18</v>
      </c>
      <c r="C3418" t="s">
        <v>19</v>
      </c>
      <c r="D3418" t="s">
        <v>20</v>
      </c>
      <c r="E3418" t="s">
        <v>21</v>
      </c>
      <c r="F3418">
        <v>2018</v>
      </c>
      <c r="G3418">
        <v>2018</v>
      </c>
      <c r="H3418">
        <v>60</v>
      </c>
      <c r="I3418" t="s">
        <v>119</v>
      </c>
      <c r="J3418">
        <v>99</v>
      </c>
      <c r="K3418" t="s">
        <v>23</v>
      </c>
      <c r="L3418">
        <v>77</v>
      </c>
      <c r="M3418" t="s">
        <v>32</v>
      </c>
      <c r="N3418">
        <v>999</v>
      </c>
      <c r="O3418" t="s">
        <v>42</v>
      </c>
      <c r="P3418">
        <v>0</v>
      </c>
      <c r="T3418" s="3" t="str">
        <f t="shared" si="107"/>
        <v>.</v>
      </c>
      <c r="U3418" s="3" t="str">
        <f>IF(AND(R3418&lt;&gt;"_U",N3418&lt;&gt;9999,N3418&lt;&gt;999,L3418&lt;&gt;"Median"),IFERROR(VLOOKUP(A3418,'TA Total'!A:P,16,0),"."),".")</f>
        <v>.</v>
      </c>
    </row>
    <row r="3419" spans="1:21" x14ac:dyDescent="0.3">
      <c r="A3419" s="1" t="str">
        <f t="shared" si="106"/>
        <v>2018|Christchurch City|Total stated - total household income</v>
      </c>
      <c r="B3419" t="s">
        <v>18</v>
      </c>
      <c r="C3419" t="s">
        <v>19</v>
      </c>
      <c r="D3419" t="s">
        <v>20</v>
      </c>
      <c r="E3419" t="s">
        <v>21</v>
      </c>
      <c r="F3419">
        <v>2018</v>
      </c>
      <c r="G3419">
        <v>2018</v>
      </c>
      <c r="H3419">
        <v>60</v>
      </c>
      <c r="I3419" t="s">
        <v>119</v>
      </c>
      <c r="J3419">
        <v>99</v>
      </c>
      <c r="K3419" t="s">
        <v>23</v>
      </c>
      <c r="L3419">
        <v>77</v>
      </c>
      <c r="M3419" t="s">
        <v>32</v>
      </c>
      <c r="N3419">
        <v>9999</v>
      </c>
      <c r="O3419" t="s">
        <v>40</v>
      </c>
      <c r="P3419">
        <v>129429</v>
      </c>
      <c r="T3419" s="3" t="str">
        <f t="shared" si="107"/>
        <v>.</v>
      </c>
      <c r="U3419" s="3" t="str">
        <f>IF(AND(R3419&lt;&gt;"_U",N3419&lt;&gt;9999,N3419&lt;&gt;999,L3419&lt;&gt;"Median"),IFERROR(VLOOKUP(A3419,'TA Total'!A:P,16,0),"."),".")</f>
        <v>.</v>
      </c>
    </row>
    <row r="3420" spans="1:21" x14ac:dyDescent="0.3">
      <c r="A3420" s="1" t="str">
        <f t="shared" si="106"/>
        <v>2018|Christchurch City|Total stated - total household income</v>
      </c>
      <c r="B3420" t="s">
        <v>18</v>
      </c>
      <c r="C3420" t="s">
        <v>19</v>
      </c>
      <c r="D3420" t="s">
        <v>20</v>
      </c>
      <c r="E3420" t="s">
        <v>21</v>
      </c>
      <c r="F3420">
        <v>2018</v>
      </c>
      <c r="G3420">
        <v>2018</v>
      </c>
      <c r="H3420">
        <v>60</v>
      </c>
      <c r="I3420" t="s">
        <v>119</v>
      </c>
      <c r="J3420">
        <v>99</v>
      </c>
      <c r="K3420" t="s">
        <v>23</v>
      </c>
      <c r="L3420">
        <v>77</v>
      </c>
      <c r="M3420" t="s">
        <v>32</v>
      </c>
      <c r="N3420">
        <v>2</v>
      </c>
      <c r="O3420" t="s">
        <v>28</v>
      </c>
      <c r="P3420">
        <v>46233</v>
      </c>
      <c r="T3420" s="3">
        <f t="shared" si="107"/>
        <v>35.72</v>
      </c>
      <c r="U3420" s="3">
        <f>IF(AND(R3420&lt;&gt;"_U",N3420&lt;&gt;9999,N3420&lt;&gt;999,L3420&lt;&gt;"Median"),IFERROR(VLOOKUP(A3420,'TA Total'!A:P,16,0),"."),".")</f>
        <v>129429</v>
      </c>
    </row>
    <row r="3421" spans="1:21" x14ac:dyDescent="0.3">
      <c r="A3421" s="1" t="str">
        <f t="shared" si="106"/>
        <v>2018|Christchurch City|Total stated - total household income</v>
      </c>
      <c r="B3421" t="s">
        <v>18</v>
      </c>
      <c r="C3421" t="s">
        <v>19</v>
      </c>
      <c r="D3421" t="s">
        <v>20</v>
      </c>
      <c r="E3421" t="s">
        <v>21</v>
      </c>
      <c r="F3421">
        <v>2018</v>
      </c>
      <c r="G3421">
        <v>2018</v>
      </c>
      <c r="H3421">
        <v>60</v>
      </c>
      <c r="I3421" t="s">
        <v>119</v>
      </c>
      <c r="J3421">
        <v>99</v>
      </c>
      <c r="K3421" t="s">
        <v>23</v>
      </c>
      <c r="L3421">
        <v>77</v>
      </c>
      <c r="M3421" t="s">
        <v>32</v>
      </c>
      <c r="N3421">
        <v>3</v>
      </c>
      <c r="O3421" t="s">
        <v>25</v>
      </c>
      <c r="P3421">
        <v>14985</v>
      </c>
      <c r="T3421" s="3">
        <f t="shared" si="107"/>
        <v>11.58</v>
      </c>
      <c r="U3421" s="3">
        <f>IF(AND(R3421&lt;&gt;"_U",N3421&lt;&gt;9999,N3421&lt;&gt;999,L3421&lt;&gt;"Median"),IFERROR(VLOOKUP(A3421,'TA Total'!A:P,16,0),"."),".")</f>
        <v>129429</v>
      </c>
    </row>
    <row r="3422" spans="1:21" x14ac:dyDescent="0.3">
      <c r="A3422" s="1" t="str">
        <f t="shared" si="106"/>
        <v>2018|Christchurch City|Total - total household income</v>
      </c>
      <c r="B3422" t="s">
        <v>18</v>
      </c>
      <c r="C3422" t="s">
        <v>19</v>
      </c>
      <c r="D3422" t="s">
        <v>20</v>
      </c>
      <c r="E3422" t="s">
        <v>21</v>
      </c>
      <c r="F3422">
        <v>2018</v>
      </c>
      <c r="G3422">
        <v>2018</v>
      </c>
      <c r="H3422">
        <v>60</v>
      </c>
      <c r="I3422" t="s">
        <v>119</v>
      </c>
      <c r="J3422">
        <v>99</v>
      </c>
      <c r="K3422" t="s">
        <v>23</v>
      </c>
      <c r="L3422">
        <v>99</v>
      </c>
      <c r="M3422" t="s">
        <v>48</v>
      </c>
      <c r="N3422">
        <v>3</v>
      </c>
      <c r="O3422" t="s">
        <v>25</v>
      </c>
      <c r="P3422">
        <v>15921</v>
      </c>
      <c r="T3422" s="3">
        <f t="shared" si="107"/>
        <v>11.51</v>
      </c>
      <c r="U3422" s="3">
        <f>IF(AND(R3422&lt;&gt;"_U",N3422&lt;&gt;9999,N3422&lt;&gt;999,L3422&lt;&gt;"Median"),IFERROR(VLOOKUP(A3422,'TA Total'!A:P,16,0),"."),".")</f>
        <v>138366</v>
      </c>
    </row>
    <row r="3423" spans="1:21" x14ac:dyDescent="0.3">
      <c r="A3423" s="1" t="str">
        <f t="shared" si="106"/>
        <v>2018|Christchurch City|Total - total household income</v>
      </c>
      <c r="B3423" t="s">
        <v>18</v>
      </c>
      <c r="C3423" t="s">
        <v>19</v>
      </c>
      <c r="D3423" t="s">
        <v>20</v>
      </c>
      <c r="E3423" t="s">
        <v>21</v>
      </c>
      <c r="F3423">
        <v>2018</v>
      </c>
      <c r="G3423">
        <v>2018</v>
      </c>
      <c r="H3423">
        <v>60</v>
      </c>
      <c r="I3423" t="s">
        <v>119</v>
      </c>
      <c r="J3423">
        <v>99</v>
      </c>
      <c r="K3423" t="s">
        <v>23</v>
      </c>
      <c r="L3423">
        <v>99</v>
      </c>
      <c r="M3423" t="s">
        <v>48</v>
      </c>
      <c r="N3423">
        <v>2</v>
      </c>
      <c r="O3423" t="s">
        <v>28</v>
      </c>
      <c r="P3423">
        <v>50472</v>
      </c>
      <c r="T3423" s="3">
        <f t="shared" si="107"/>
        <v>36.479999999999997</v>
      </c>
      <c r="U3423" s="3">
        <f>IF(AND(R3423&lt;&gt;"_U",N3423&lt;&gt;9999,N3423&lt;&gt;999,L3423&lt;&gt;"Median"),IFERROR(VLOOKUP(A3423,'TA Total'!A:P,16,0),"."),".")</f>
        <v>138366</v>
      </c>
    </row>
    <row r="3424" spans="1:21" x14ac:dyDescent="0.3">
      <c r="A3424" s="1" t="str">
        <f t="shared" si="106"/>
        <v>2018|Christchurch City|Total - total household income</v>
      </c>
      <c r="B3424" t="s">
        <v>18</v>
      </c>
      <c r="C3424" t="s">
        <v>19</v>
      </c>
      <c r="D3424" t="s">
        <v>20</v>
      </c>
      <c r="E3424" t="s">
        <v>21</v>
      </c>
      <c r="F3424">
        <v>2018</v>
      </c>
      <c r="G3424">
        <v>2018</v>
      </c>
      <c r="H3424">
        <v>60</v>
      </c>
      <c r="I3424" t="s">
        <v>119</v>
      </c>
      <c r="J3424">
        <v>99</v>
      </c>
      <c r="K3424" t="s">
        <v>23</v>
      </c>
      <c r="L3424">
        <v>99</v>
      </c>
      <c r="M3424" t="s">
        <v>48</v>
      </c>
      <c r="N3424">
        <v>7777</v>
      </c>
      <c r="O3424" t="s">
        <v>37</v>
      </c>
      <c r="P3424">
        <v>138366</v>
      </c>
      <c r="T3424" s="3">
        <f t="shared" si="107"/>
        <v>100</v>
      </c>
      <c r="U3424" s="3">
        <f>IF(AND(R3424&lt;&gt;"_U",N3424&lt;&gt;9999,N3424&lt;&gt;999,L3424&lt;&gt;"Median"),IFERROR(VLOOKUP(A3424,'TA Total'!A:P,16,0),"."),".")</f>
        <v>138366</v>
      </c>
    </row>
    <row r="3425" spans="1:21" x14ac:dyDescent="0.3">
      <c r="A3425" s="1" t="str">
        <f t="shared" si="106"/>
        <v>2018|Christchurch City|Total - total household income</v>
      </c>
      <c r="B3425" t="s">
        <v>18</v>
      </c>
      <c r="C3425" t="s">
        <v>19</v>
      </c>
      <c r="D3425" t="s">
        <v>20</v>
      </c>
      <c r="E3425" t="s">
        <v>21</v>
      </c>
      <c r="F3425">
        <v>2018</v>
      </c>
      <c r="G3425">
        <v>2018</v>
      </c>
      <c r="H3425">
        <v>60</v>
      </c>
      <c r="I3425" t="s">
        <v>119</v>
      </c>
      <c r="J3425">
        <v>99</v>
      </c>
      <c r="K3425" t="s">
        <v>23</v>
      </c>
      <c r="L3425">
        <v>99</v>
      </c>
      <c r="M3425" t="s">
        <v>48</v>
      </c>
      <c r="N3425">
        <v>1</v>
      </c>
      <c r="O3425" t="s">
        <v>33</v>
      </c>
      <c r="P3425">
        <v>71976</v>
      </c>
      <c r="T3425" s="3">
        <f t="shared" si="107"/>
        <v>52.02</v>
      </c>
      <c r="U3425" s="3">
        <f>IF(AND(R3425&lt;&gt;"_U",N3425&lt;&gt;9999,N3425&lt;&gt;999,L3425&lt;&gt;"Median"),IFERROR(VLOOKUP(A3425,'TA Total'!A:P,16,0),"."),".")</f>
        <v>138366</v>
      </c>
    </row>
    <row r="3426" spans="1:21" x14ac:dyDescent="0.3">
      <c r="A3426" s="1" t="str">
        <f t="shared" si="106"/>
        <v>2018|Christchurch City|Total - total household income</v>
      </c>
      <c r="B3426" t="s">
        <v>18</v>
      </c>
      <c r="C3426" t="s">
        <v>19</v>
      </c>
      <c r="D3426" t="s">
        <v>20</v>
      </c>
      <c r="E3426" t="s">
        <v>21</v>
      </c>
      <c r="F3426">
        <v>2018</v>
      </c>
      <c r="G3426">
        <v>2018</v>
      </c>
      <c r="H3426">
        <v>60</v>
      </c>
      <c r="I3426" t="s">
        <v>119</v>
      </c>
      <c r="J3426">
        <v>99</v>
      </c>
      <c r="K3426" t="s">
        <v>23</v>
      </c>
      <c r="L3426">
        <v>99</v>
      </c>
      <c r="M3426" t="s">
        <v>48</v>
      </c>
      <c r="N3426">
        <v>9999</v>
      </c>
      <c r="O3426" t="s">
        <v>40</v>
      </c>
      <c r="P3426">
        <v>138381</v>
      </c>
      <c r="T3426" s="3" t="str">
        <f t="shared" si="107"/>
        <v>.</v>
      </c>
      <c r="U3426" s="3" t="str">
        <f>IF(AND(R3426&lt;&gt;"_U",N3426&lt;&gt;9999,N3426&lt;&gt;999,L3426&lt;&gt;"Median"),IFERROR(VLOOKUP(A3426,'TA Total'!A:P,16,0),"."),".")</f>
        <v>.</v>
      </c>
    </row>
    <row r="3427" spans="1:21" x14ac:dyDescent="0.3">
      <c r="A3427" s="1" t="str">
        <f t="shared" si="106"/>
        <v>2018|Christchurch City|Total - total household income</v>
      </c>
      <c r="B3427" t="s">
        <v>18</v>
      </c>
      <c r="C3427" t="s">
        <v>19</v>
      </c>
      <c r="D3427" t="s">
        <v>20</v>
      </c>
      <c r="E3427" t="s">
        <v>21</v>
      </c>
      <c r="F3427">
        <v>2018</v>
      </c>
      <c r="G3427">
        <v>2018</v>
      </c>
      <c r="H3427">
        <v>60</v>
      </c>
      <c r="I3427" t="s">
        <v>119</v>
      </c>
      <c r="J3427">
        <v>99</v>
      </c>
      <c r="K3427" t="s">
        <v>23</v>
      </c>
      <c r="L3427">
        <v>99</v>
      </c>
      <c r="M3427" t="s">
        <v>48</v>
      </c>
      <c r="N3427">
        <v>999</v>
      </c>
      <c r="O3427" t="s">
        <v>42</v>
      </c>
      <c r="P3427">
        <v>12</v>
      </c>
      <c r="T3427" s="3" t="str">
        <f t="shared" si="107"/>
        <v>.</v>
      </c>
      <c r="U3427" s="3" t="str">
        <f>IF(AND(R3427&lt;&gt;"_U",N3427&lt;&gt;9999,N3427&lt;&gt;999,L3427&lt;&gt;"Median"),IFERROR(VLOOKUP(A3427,'TA Total'!A:P,16,0),"."),".")</f>
        <v>.</v>
      </c>
    </row>
    <row r="3428" spans="1:21" x14ac:dyDescent="0.3">
      <c r="A3428" s="1" t="str">
        <f t="shared" si="106"/>
        <v>2018|Christchurch City|Median ($) - total household income</v>
      </c>
      <c r="B3428" t="s">
        <v>18</v>
      </c>
      <c r="C3428" t="s">
        <v>19</v>
      </c>
      <c r="D3428" t="s">
        <v>20</v>
      </c>
      <c r="E3428" t="s">
        <v>21</v>
      </c>
      <c r="F3428">
        <v>2018</v>
      </c>
      <c r="G3428">
        <v>2018</v>
      </c>
      <c r="H3428">
        <v>60</v>
      </c>
      <c r="I3428" t="s">
        <v>119</v>
      </c>
      <c r="J3428">
        <v>99</v>
      </c>
      <c r="K3428" t="s">
        <v>23</v>
      </c>
      <c r="L3428" t="s">
        <v>56</v>
      </c>
      <c r="M3428" t="s">
        <v>57</v>
      </c>
      <c r="N3428">
        <v>999</v>
      </c>
      <c r="O3428" t="s">
        <v>42</v>
      </c>
      <c r="R3428" t="s">
        <v>61</v>
      </c>
      <c r="S3428" t="s">
        <v>62</v>
      </c>
      <c r="T3428" s="3" t="str">
        <f t="shared" si="107"/>
        <v>.</v>
      </c>
      <c r="U3428" s="3" t="str">
        <f>IF(AND(R3428&lt;&gt;"_U",N3428&lt;&gt;9999,N3428&lt;&gt;999,L3428&lt;&gt;"Median"),IFERROR(VLOOKUP(A3428,'TA Total'!A:P,16,0),"."),".")</f>
        <v>.</v>
      </c>
    </row>
    <row r="3429" spans="1:21" x14ac:dyDescent="0.3">
      <c r="A3429" s="1" t="str">
        <f t="shared" si="106"/>
        <v>2018|Christchurch City|Median ($) - total household income</v>
      </c>
      <c r="B3429" t="s">
        <v>18</v>
      </c>
      <c r="C3429" t="s">
        <v>19</v>
      </c>
      <c r="D3429" t="s">
        <v>20</v>
      </c>
      <c r="E3429" t="s">
        <v>21</v>
      </c>
      <c r="F3429">
        <v>2018</v>
      </c>
      <c r="G3429">
        <v>2018</v>
      </c>
      <c r="H3429">
        <v>60</v>
      </c>
      <c r="I3429" t="s">
        <v>119</v>
      </c>
      <c r="J3429">
        <v>99</v>
      </c>
      <c r="K3429" t="s">
        <v>23</v>
      </c>
      <c r="L3429" t="s">
        <v>56</v>
      </c>
      <c r="M3429" t="s">
        <v>57</v>
      </c>
      <c r="N3429">
        <v>1</v>
      </c>
      <c r="O3429" t="s">
        <v>33</v>
      </c>
      <c r="P3429">
        <v>84000</v>
      </c>
      <c r="T3429" s="3" t="str">
        <f t="shared" si="107"/>
        <v>.</v>
      </c>
      <c r="U3429" s="3" t="str">
        <f>IF(AND(R3429&lt;&gt;"_U",N3429&lt;&gt;9999,N3429&lt;&gt;999,L3429&lt;&gt;"Median"),IFERROR(VLOOKUP(A3429,'TA Total'!A:P,16,0),"."),".")</f>
        <v>.</v>
      </c>
    </row>
    <row r="3430" spans="1:21" x14ac:dyDescent="0.3">
      <c r="A3430" s="1" t="str">
        <f t="shared" si="106"/>
        <v>2018|Christchurch City|Median ($) - total household income</v>
      </c>
      <c r="B3430" t="s">
        <v>18</v>
      </c>
      <c r="C3430" t="s">
        <v>19</v>
      </c>
      <c r="D3430" t="s">
        <v>20</v>
      </c>
      <c r="E3430" t="s">
        <v>21</v>
      </c>
      <c r="F3430">
        <v>2018</v>
      </c>
      <c r="G3430">
        <v>2018</v>
      </c>
      <c r="H3430">
        <v>60</v>
      </c>
      <c r="I3430" t="s">
        <v>119</v>
      </c>
      <c r="J3430">
        <v>99</v>
      </c>
      <c r="K3430" t="s">
        <v>23</v>
      </c>
      <c r="L3430" t="s">
        <v>56</v>
      </c>
      <c r="M3430" t="s">
        <v>57</v>
      </c>
      <c r="N3430">
        <v>2</v>
      </c>
      <c r="O3430" t="s">
        <v>28</v>
      </c>
      <c r="P3430">
        <v>57500</v>
      </c>
      <c r="T3430" s="3" t="str">
        <f t="shared" si="107"/>
        <v>.</v>
      </c>
      <c r="U3430" s="3" t="str">
        <f>IF(AND(R3430&lt;&gt;"_U",N3430&lt;&gt;9999,N3430&lt;&gt;999,L3430&lt;&gt;"Median"),IFERROR(VLOOKUP(A3430,'TA Total'!A:P,16,0),"."),".")</f>
        <v>.</v>
      </c>
    </row>
    <row r="3431" spans="1:21" x14ac:dyDescent="0.3">
      <c r="A3431" s="1" t="str">
        <f t="shared" si="106"/>
        <v>2018|Christchurch City|Median ($) - total household income</v>
      </c>
      <c r="B3431" t="s">
        <v>18</v>
      </c>
      <c r="C3431" t="s">
        <v>19</v>
      </c>
      <c r="D3431" t="s">
        <v>20</v>
      </c>
      <c r="E3431" t="s">
        <v>21</v>
      </c>
      <c r="F3431">
        <v>2018</v>
      </c>
      <c r="G3431">
        <v>2018</v>
      </c>
      <c r="H3431">
        <v>60</v>
      </c>
      <c r="I3431" t="s">
        <v>119</v>
      </c>
      <c r="J3431">
        <v>99</v>
      </c>
      <c r="K3431" t="s">
        <v>23</v>
      </c>
      <c r="L3431" t="s">
        <v>56</v>
      </c>
      <c r="M3431" t="s">
        <v>57</v>
      </c>
      <c r="N3431">
        <v>3</v>
      </c>
      <c r="O3431" t="s">
        <v>25</v>
      </c>
      <c r="P3431">
        <v>94800</v>
      </c>
      <c r="T3431" s="3" t="str">
        <f t="shared" si="107"/>
        <v>.</v>
      </c>
      <c r="U3431" s="3" t="str">
        <f>IF(AND(R3431&lt;&gt;"_U",N3431&lt;&gt;9999,N3431&lt;&gt;999,L3431&lt;&gt;"Median"),IFERROR(VLOOKUP(A3431,'TA Total'!A:P,16,0),"."),".")</f>
        <v>.</v>
      </c>
    </row>
    <row r="3432" spans="1:21" x14ac:dyDescent="0.3">
      <c r="A3432" s="1" t="str">
        <f t="shared" si="106"/>
        <v>2018|Christchurch City|Median ($) - total household income</v>
      </c>
      <c r="B3432" t="s">
        <v>18</v>
      </c>
      <c r="C3432" t="s">
        <v>19</v>
      </c>
      <c r="D3432" t="s">
        <v>20</v>
      </c>
      <c r="E3432" t="s">
        <v>21</v>
      </c>
      <c r="F3432">
        <v>2018</v>
      </c>
      <c r="G3432">
        <v>2018</v>
      </c>
      <c r="H3432">
        <v>60</v>
      </c>
      <c r="I3432" t="s">
        <v>119</v>
      </c>
      <c r="J3432">
        <v>99</v>
      </c>
      <c r="K3432" t="s">
        <v>23</v>
      </c>
      <c r="L3432" t="s">
        <v>56</v>
      </c>
      <c r="M3432" t="s">
        <v>57</v>
      </c>
      <c r="N3432">
        <v>9999</v>
      </c>
      <c r="O3432" t="s">
        <v>40</v>
      </c>
      <c r="P3432">
        <v>73900</v>
      </c>
      <c r="T3432" s="3" t="str">
        <f t="shared" si="107"/>
        <v>.</v>
      </c>
      <c r="U3432" s="3" t="str">
        <f>IF(AND(R3432&lt;&gt;"_U",N3432&lt;&gt;9999,N3432&lt;&gt;999,L3432&lt;&gt;"Median"),IFERROR(VLOOKUP(A3432,'TA Total'!A:P,16,0),"."),".")</f>
        <v>.</v>
      </c>
    </row>
    <row r="3433" spans="1:21" x14ac:dyDescent="0.3">
      <c r="A3433" s="1" t="str">
        <f t="shared" si="106"/>
        <v>2018|Christchurch City|Median ($) - total household income</v>
      </c>
      <c r="B3433" t="s">
        <v>18</v>
      </c>
      <c r="C3433" t="s">
        <v>19</v>
      </c>
      <c r="D3433" t="s">
        <v>20</v>
      </c>
      <c r="E3433" t="s">
        <v>21</v>
      </c>
      <c r="F3433">
        <v>2018</v>
      </c>
      <c r="G3433">
        <v>2018</v>
      </c>
      <c r="H3433">
        <v>60</v>
      </c>
      <c r="I3433" t="s">
        <v>119</v>
      </c>
      <c r="J3433">
        <v>99</v>
      </c>
      <c r="K3433" t="s">
        <v>23</v>
      </c>
      <c r="L3433" t="s">
        <v>56</v>
      </c>
      <c r="M3433" t="s">
        <v>57</v>
      </c>
      <c r="N3433">
        <v>7777</v>
      </c>
      <c r="O3433" t="s">
        <v>37</v>
      </c>
      <c r="P3433">
        <v>73900</v>
      </c>
      <c r="T3433" s="3" t="str">
        <f t="shared" si="107"/>
        <v>.</v>
      </c>
      <c r="U3433" s="3" t="str">
        <f>IF(AND(R3433&lt;&gt;"_U",N3433&lt;&gt;9999,N3433&lt;&gt;999,L3433&lt;&gt;"Median"),IFERROR(VLOOKUP(A3433,'TA Total'!A:P,16,0),"."),".")</f>
        <v>.</v>
      </c>
    </row>
    <row r="3434" spans="1:21" x14ac:dyDescent="0.3">
      <c r="A3434" s="1" t="str">
        <f t="shared" si="106"/>
        <v>2018|Selwyn District|$20,000 or less</v>
      </c>
      <c r="B3434" t="s">
        <v>18</v>
      </c>
      <c r="C3434" t="s">
        <v>19</v>
      </c>
      <c r="D3434" t="s">
        <v>20</v>
      </c>
      <c r="E3434" t="s">
        <v>21</v>
      </c>
      <c r="F3434">
        <v>2018</v>
      </c>
      <c r="G3434">
        <v>2018</v>
      </c>
      <c r="H3434">
        <v>62</v>
      </c>
      <c r="I3434" t="s">
        <v>134</v>
      </c>
      <c r="J3434">
        <v>99</v>
      </c>
      <c r="K3434" t="s">
        <v>23</v>
      </c>
      <c r="L3434">
        <v>1</v>
      </c>
      <c r="M3434" t="s">
        <v>39</v>
      </c>
      <c r="N3434">
        <v>2</v>
      </c>
      <c r="O3434" t="s">
        <v>28</v>
      </c>
      <c r="P3434">
        <v>255</v>
      </c>
      <c r="T3434" s="3">
        <f t="shared" si="107"/>
        <v>35.56</v>
      </c>
      <c r="U3434" s="3">
        <f>IF(AND(R3434&lt;&gt;"_U",N3434&lt;&gt;9999,N3434&lt;&gt;999,L3434&lt;&gt;"Median"),IFERROR(VLOOKUP(A3434,'TA Total'!A:P,16,0),"."),".")</f>
        <v>717</v>
      </c>
    </row>
    <row r="3435" spans="1:21" x14ac:dyDescent="0.3">
      <c r="A3435" s="1" t="str">
        <f t="shared" si="106"/>
        <v>2018|Selwyn District|$20,000 or less</v>
      </c>
      <c r="B3435" t="s">
        <v>18</v>
      </c>
      <c r="C3435" t="s">
        <v>19</v>
      </c>
      <c r="D3435" t="s">
        <v>20</v>
      </c>
      <c r="E3435" t="s">
        <v>21</v>
      </c>
      <c r="F3435">
        <v>2018</v>
      </c>
      <c r="G3435">
        <v>2018</v>
      </c>
      <c r="H3435">
        <v>62</v>
      </c>
      <c r="I3435" t="s">
        <v>134</v>
      </c>
      <c r="J3435">
        <v>99</v>
      </c>
      <c r="K3435" t="s">
        <v>23</v>
      </c>
      <c r="L3435">
        <v>1</v>
      </c>
      <c r="M3435" t="s">
        <v>39</v>
      </c>
      <c r="N3435">
        <v>1</v>
      </c>
      <c r="O3435" t="s">
        <v>33</v>
      </c>
      <c r="P3435">
        <v>372</v>
      </c>
      <c r="T3435" s="3">
        <f t="shared" si="107"/>
        <v>51.88</v>
      </c>
      <c r="U3435" s="3">
        <f>IF(AND(R3435&lt;&gt;"_U",N3435&lt;&gt;9999,N3435&lt;&gt;999,L3435&lt;&gt;"Median"),IFERROR(VLOOKUP(A3435,'TA Total'!A:P,16,0),"."),".")</f>
        <v>717</v>
      </c>
    </row>
    <row r="3436" spans="1:21" x14ac:dyDescent="0.3">
      <c r="A3436" s="1" t="str">
        <f t="shared" si="106"/>
        <v>2018|Selwyn District|$20,000 or less</v>
      </c>
      <c r="B3436" t="s">
        <v>18</v>
      </c>
      <c r="C3436" t="s">
        <v>19</v>
      </c>
      <c r="D3436" t="s">
        <v>20</v>
      </c>
      <c r="E3436" t="s">
        <v>21</v>
      </c>
      <c r="F3436">
        <v>2018</v>
      </c>
      <c r="G3436">
        <v>2018</v>
      </c>
      <c r="H3436">
        <v>62</v>
      </c>
      <c r="I3436" t="s">
        <v>134</v>
      </c>
      <c r="J3436">
        <v>99</v>
      </c>
      <c r="K3436" t="s">
        <v>23</v>
      </c>
      <c r="L3436">
        <v>1</v>
      </c>
      <c r="M3436" t="s">
        <v>39</v>
      </c>
      <c r="N3436">
        <v>3</v>
      </c>
      <c r="O3436" t="s">
        <v>25</v>
      </c>
      <c r="P3436">
        <v>90</v>
      </c>
      <c r="T3436" s="3">
        <f t="shared" si="107"/>
        <v>12.55</v>
      </c>
      <c r="U3436" s="3">
        <f>IF(AND(R3436&lt;&gt;"_U",N3436&lt;&gt;9999,N3436&lt;&gt;999,L3436&lt;&gt;"Median"),IFERROR(VLOOKUP(A3436,'TA Total'!A:P,16,0),"."),".")</f>
        <v>717</v>
      </c>
    </row>
    <row r="3437" spans="1:21" x14ac:dyDescent="0.3">
      <c r="A3437" s="1" t="str">
        <f t="shared" si="106"/>
        <v>2018|Selwyn District|$20,000 or less</v>
      </c>
      <c r="B3437" t="s">
        <v>18</v>
      </c>
      <c r="C3437" t="s">
        <v>19</v>
      </c>
      <c r="D3437" t="s">
        <v>20</v>
      </c>
      <c r="E3437" t="s">
        <v>21</v>
      </c>
      <c r="F3437">
        <v>2018</v>
      </c>
      <c r="G3437">
        <v>2018</v>
      </c>
      <c r="H3437">
        <v>62</v>
      </c>
      <c r="I3437" t="s">
        <v>134</v>
      </c>
      <c r="J3437">
        <v>99</v>
      </c>
      <c r="K3437" t="s">
        <v>23</v>
      </c>
      <c r="L3437">
        <v>1</v>
      </c>
      <c r="M3437" t="s">
        <v>39</v>
      </c>
      <c r="N3437">
        <v>9999</v>
      </c>
      <c r="O3437" t="s">
        <v>40</v>
      </c>
      <c r="P3437">
        <v>717</v>
      </c>
      <c r="T3437" s="3" t="str">
        <f t="shared" si="107"/>
        <v>.</v>
      </c>
      <c r="U3437" s="3" t="str">
        <f>IF(AND(R3437&lt;&gt;"_U",N3437&lt;&gt;9999,N3437&lt;&gt;999,L3437&lt;&gt;"Median"),IFERROR(VLOOKUP(A3437,'TA Total'!A:P,16,0),"."),".")</f>
        <v>.</v>
      </c>
    </row>
    <row r="3438" spans="1:21" x14ac:dyDescent="0.3">
      <c r="A3438" s="1" t="str">
        <f t="shared" si="106"/>
        <v>2018|Selwyn District|$20,000 or less</v>
      </c>
      <c r="B3438" t="s">
        <v>18</v>
      </c>
      <c r="C3438" t="s">
        <v>19</v>
      </c>
      <c r="D3438" t="s">
        <v>20</v>
      </c>
      <c r="E3438" t="s">
        <v>21</v>
      </c>
      <c r="F3438">
        <v>2018</v>
      </c>
      <c r="G3438">
        <v>2018</v>
      </c>
      <c r="H3438">
        <v>62</v>
      </c>
      <c r="I3438" t="s">
        <v>134</v>
      </c>
      <c r="J3438">
        <v>99</v>
      </c>
      <c r="K3438" t="s">
        <v>23</v>
      </c>
      <c r="L3438">
        <v>1</v>
      </c>
      <c r="M3438" t="s">
        <v>39</v>
      </c>
      <c r="N3438">
        <v>7777</v>
      </c>
      <c r="O3438" t="s">
        <v>37</v>
      </c>
      <c r="P3438">
        <v>717</v>
      </c>
      <c r="T3438" s="3">
        <f t="shared" si="107"/>
        <v>100</v>
      </c>
      <c r="U3438" s="3">
        <f>IF(AND(R3438&lt;&gt;"_U",N3438&lt;&gt;9999,N3438&lt;&gt;999,L3438&lt;&gt;"Median"),IFERROR(VLOOKUP(A3438,'TA Total'!A:P,16,0),"."),".")</f>
        <v>717</v>
      </c>
    </row>
    <row r="3439" spans="1:21" x14ac:dyDescent="0.3">
      <c r="A3439" s="1" t="str">
        <f t="shared" si="106"/>
        <v>2018|Selwyn District|$20,000 or less</v>
      </c>
      <c r="B3439" t="s">
        <v>18</v>
      </c>
      <c r="C3439" t="s">
        <v>19</v>
      </c>
      <c r="D3439" t="s">
        <v>20</v>
      </c>
      <c r="E3439" t="s">
        <v>21</v>
      </c>
      <c r="F3439">
        <v>2018</v>
      </c>
      <c r="G3439">
        <v>2018</v>
      </c>
      <c r="H3439">
        <v>62</v>
      </c>
      <c r="I3439" t="s">
        <v>134</v>
      </c>
      <c r="J3439">
        <v>99</v>
      </c>
      <c r="K3439" t="s">
        <v>23</v>
      </c>
      <c r="L3439">
        <v>1</v>
      </c>
      <c r="M3439" t="s">
        <v>39</v>
      </c>
      <c r="N3439">
        <v>999</v>
      </c>
      <c r="O3439" t="s">
        <v>42</v>
      </c>
      <c r="P3439">
        <v>0</v>
      </c>
      <c r="T3439" s="3" t="str">
        <f t="shared" si="107"/>
        <v>.</v>
      </c>
      <c r="U3439" s="3" t="str">
        <f>IF(AND(R3439&lt;&gt;"_U",N3439&lt;&gt;9999,N3439&lt;&gt;999,L3439&lt;&gt;"Median"),IFERROR(VLOOKUP(A3439,'TA Total'!A:P,16,0),"."),".")</f>
        <v>.</v>
      </c>
    </row>
    <row r="3440" spans="1:21" x14ac:dyDescent="0.3">
      <c r="A3440" s="1" t="str">
        <f t="shared" si="106"/>
        <v>2018|Selwyn District|$20,001-$30,000</v>
      </c>
      <c r="B3440" t="s">
        <v>18</v>
      </c>
      <c r="C3440" t="s">
        <v>19</v>
      </c>
      <c r="D3440" t="s">
        <v>20</v>
      </c>
      <c r="E3440" t="s">
        <v>21</v>
      </c>
      <c r="F3440">
        <v>2018</v>
      </c>
      <c r="G3440">
        <v>2018</v>
      </c>
      <c r="H3440">
        <v>62</v>
      </c>
      <c r="I3440" t="s">
        <v>134</v>
      </c>
      <c r="J3440">
        <v>99</v>
      </c>
      <c r="K3440" t="s">
        <v>23</v>
      </c>
      <c r="L3440">
        <v>2</v>
      </c>
      <c r="M3440" t="s">
        <v>24</v>
      </c>
      <c r="N3440">
        <v>9999</v>
      </c>
      <c r="O3440" t="s">
        <v>40</v>
      </c>
      <c r="P3440">
        <v>975</v>
      </c>
      <c r="T3440" s="3" t="str">
        <f t="shared" si="107"/>
        <v>.</v>
      </c>
      <c r="U3440" s="3" t="str">
        <f>IF(AND(R3440&lt;&gt;"_U",N3440&lt;&gt;9999,N3440&lt;&gt;999,L3440&lt;&gt;"Median"),IFERROR(VLOOKUP(A3440,'TA Total'!A:P,16,0),"."),".")</f>
        <v>.</v>
      </c>
    </row>
    <row r="3441" spans="1:21" x14ac:dyDescent="0.3">
      <c r="A3441" s="1" t="str">
        <f t="shared" si="106"/>
        <v>2018|Selwyn District|$20,001-$30,000</v>
      </c>
      <c r="B3441" t="s">
        <v>18</v>
      </c>
      <c r="C3441" t="s">
        <v>19</v>
      </c>
      <c r="D3441" t="s">
        <v>20</v>
      </c>
      <c r="E3441" t="s">
        <v>21</v>
      </c>
      <c r="F3441">
        <v>2018</v>
      </c>
      <c r="G3441">
        <v>2018</v>
      </c>
      <c r="H3441">
        <v>62</v>
      </c>
      <c r="I3441" t="s">
        <v>134</v>
      </c>
      <c r="J3441">
        <v>99</v>
      </c>
      <c r="K3441" t="s">
        <v>23</v>
      </c>
      <c r="L3441">
        <v>2</v>
      </c>
      <c r="M3441" t="s">
        <v>24</v>
      </c>
      <c r="N3441">
        <v>3</v>
      </c>
      <c r="O3441" t="s">
        <v>25</v>
      </c>
      <c r="P3441">
        <v>141</v>
      </c>
      <c r="T3441" s="3">
        <f t="shared" si="107"/>
        <v>14.46</v>
      </c>
      <c r="U3441" s="3">
        <f>IF(AND(R3441&lt;&gt;"_U",N3441&lt;&gt;9999,N3441&lt;&gt;999,L3441&lt;&gt;"Median"),IFERROR(VLOOKUP(A3441,'TA Total'!A:P,16,0),"."),".")</f>
        <v>975</v>
      </c>
    </row>
    <row r="3442" spans="1:21" x14ac:dyDescent="0.3">
      <c r="A3442" s="1" t="str">
        <f t="shared" si="106"/>
        <v>2018|Selwyn District|$20,001-$30,000</v>
      </c>
      <c r="B3442" t="s">
        <v>18</v>
      </c>
      <c r="C3442" t="s">
        <v>19</v>
      </c>
      <c r="D3442" t="s">
        <v>20</v>
      </c>
      <c r="E3442" t="s">
        <v>21</v>
      </c>
      <c r="F3442">
        <v>2018</v>
      </c>
      <c r="G3442">
        <v>2018</v>
      </c>
      <c r="H3442">
        <v>62</v>
      </c>
      <c r="I3442" t="s">
        <v>134</v>
      </c>
      <c r="J3442">
        <v>99</v>
      </c>
      <c r="K3442" t="s">
        <v>23</v>
      </c>
      <c r="L3442">
        <v>2</v>
      </c>
      <c r="M3442" t="s">
        <v>24</v>
      </c>
      <c r="N3442">
        <v>7777</v>
      </c>
      <c r="O3442" t="s">
        <v>37</v>
      </c>
      <c r="P3442">
        <v>975</v>
      </c>
      <c r="T3442" s="3">
        <f t="shared" si="107"/>
        <v>100</v>
      </c>
      <c r="U3442" s="3">
        <f>IF(AND(R3442&lt;&gt;"_U",N3442&lt;&gt;9999,N3442&lt;&gt;999,L3442&lt;&gt;"Median"),IFERROR(VLOOKUP(A3442,'TA Total'!A:P,16,0),"."),".")</f>
        <v>975</v>
      </c>
    </row>
    <row r="3443" spans="1:21" x14ac:dyDescent="0.3">
      <c r="A3443" s="1" t="str">
        <f t="shared" si="106"/>
        <v>2018|Selwyn District|$20,001-$30,000</v>
      </c>
      <c r="B3443" t="s">
        <v>18</v>
      </c>
      <c r="C3443" t="s">
        <v>19</v>
      </c>
      <c r="D3443" t="s">
        <v>20</v>
      </c>
      <c r="E3443" t="s">
        <v>21</v>
      </c>
      <c r="F3443">
        <v>2018</v>
      </c>
      <c r="G3443">
        <v>2018</v>
      </c>
      <c r="H3443">
        <v>62</v>
      </c>
      <c r="I3443" t="s">
        <v>134</v>
      </c>
      <c r="J3443">
        <v>99</v>
      </c>
      <c r="K3443" t="s">
        <v>23</v>
      </c>
      <c r="L3443">
        <v>2</v>
      </c>
      <c r="M3443" t="s">
        <v>24</v>
      </c>
      <c r="N3443">
        <v>2</v>
      </c>
      <c r="O3443" t="s">
        <v>28</v>
      </c>
      <c r="P3443">
        <v>273</v>
      </c>
      <c r="T3443" s="3">
        <f t="shared" si="107"/>
        <v>28</v>
      </c>
      <c r="U3443" s="3">
        <f>IF(AND(R3443&lt;&gt;"_U",N3443&lt;&gt;9999,N3443&lt;&gt;999,L3443&lt;&gt;"Median"),IFERROR(VLOOKUP(A3443,'TA Total'!A:P,16,0),"."),".")</f>
        <v>975</v>
      </c>
    </row>
    <row r="3444" spans="1:21" x14ac:dyDescent="0.3">
      <c r="A3444" s="1" t="str">
        <f t="shared" si="106"/>
        <v>2018|Selwyn District|$20,001-$30,000</v>
      </c>
      <c r="B3444" t="s">
        <v>18</v>
      </c>
      <c r="C3444" t="s">
        <v>19</v>
      </c>
      <c r="D3444" t="s">
        <v>20</v>
      </c>
      <c r="E3444" t="s">
        <v>21</v>
      </c>
      <c r="F3444">
        <v>2018</v>
      </c>
      <c r="G3444">
        <v>2018</v>
      </c>
      <c r="H3444">
        <v>62</v>
      </c>
      <c r="I3444" t="s">
        <v>134</v>
      </c>
      <c r="J3444">
        <v>99</v>
      </c>
      <c r="K3444" t="s">
        <v>23</v>
      </c>
      <c r="L3444">
        <v>2</v>
      </c>
      <c r="M3444" t="s">
        <v>24</v>
      </c>
      <c r="N3444">
        <v>999</v>
      </c>
      <c r="O3444" t="s">
        <v>42</v>
      </c>
      <c r="P3444">
        <v>0</v>
      </c>
      <c r="T3444" s="3" t="str">
        <f t="shared" si="107"/>
        <v>.</v>
      </c>
      <c r="U3444" s="3" t="str">
        <f>IF(AND(R3444&lt;&gt;"_U",N3444&lt;&gt;9999,N3444&lt;&gt;999,L3444&lt;&gt;"Median"),IFERROR(VLOOKUP(A3444,'TA Total'!A:P,16,0),"."),".")</f>
        <v>.</v>
      </c>
    </row>
    <row r="3445" spans="1:21" x14ac:dyDescent="0.3">
      <c r="A3445" s="1" t="str">
        <f t="shared" si="106"/>
        <v>2018|Selwyn District|$20,001-$30,000</v>
      </c>
      <c r="B3445" t="s">
        <v>18</v>
      </c>
      <c r="C3445" t="s">
        <v>19</v>
      </c>
      <c r="D3445" t="s">
        <v>20</v>
      </c>
      <c r="E3445" t="s">
        <v>21</v>
      </c>
      <c r="F3445">
        <v>2018</v>
      </c>
      <c r="G3445">
        <v>2018</v>
      </c>
      <c r="H3445">
        <v>62</v>
      </c>
      <c r="I3445" t="s">
        <v>134</v>
      </c>
      <c r="J3445">
        <v>99</v>
      </c>
      <c r="K3445" t="s">
        <v>23</v>
      </c>
      <c r="L3445">
        <v>2</v>
      </c>
      <c r="M3445" t="s">
        <v>24</v>
      </c>
      <c r="N3445">
        <v>1</v>
      </c>
      <c r="O3445" t="s">
        <v>33</v>
      </c>
      <c r="P3445">
        <v>564</v>
      </c>
      <c r="T3445" s="3">
        <f t="shared" si="107"/>
        <v>57.85</v>
      </c>
      <c r="U3445" s="3">
        <f>IF(AND(R3445&lt;&gt;"_U",N3445&lt;&gt;9999,N3445&lt;&gt;999,L3445&lt;&gt;"Median"),IFERROR(VLOOKUP(A3445,'TA Total'!A:P,16,0),"."),".")</f>
        <v>975</v>
      </c>
    </row>
    <row r="3446" spans="1:21" x14ac:dyDescent="0.3">
      <c r="A3446" s="1" t="str">
        <f t="shared" si="106"/>
        <v>2018|Selwyn District|$30,001-$50,000</v>
      </c>
      <c r="B3446" t="s">
        <v>18</v>
      </c>
      <c r="C3446" t="s">
        <v>19</v>
      </c>
      <c r="D3446" t="s">
        <v>20</v>
      </c>
      <c r="E3446" t="s">
        <v>21</v>
      </c>
      <c r="F3446">
        <v>2018</v>
      </c>
      <c r="G3446">
        <v>2018</v>
      </c>
      <c r="H3446">
        <v>62</v>
      </c>
      <c r="I3446" t="s">
        <v>134</v>
      </c>
      <c r="J3446">
        <v>99</v>
      </c>
      <c r="K3446" t="s">
        <v>23</v>
      </c>
      <c r="L3446">
        <v>3</v>
      </c>
      <c r="M3446" t="s">
        <v>45</v>
      </c>
      <c r="N3446">
        <v>999</v>
      </c>
      <c r="O3446" t="s">
        <v>42</v>
      </c>
      <c r="P3446">
        <v>0</v>
      </c>
      <c r="T3446" s="3" t="str">
        <f t="shared" si="107"/>
        <v>.</v>
      </c>
      <c r="U3446" s="3" t="str">
        <f>IF(AND(R3446&lt;&gt;"_U",N3446&lt;&gt;9999,N3446&lt;&gt;999,L3446&lt;&gt;"Median"),IFERROR(VLOOKUP(A3446,'TA Total'!A:P,16,0),"."),".")</f>
        <v>.</v>
      </c>
    </row>
    <row r="3447" spans="1:21" x14ac:dyDescent="0.3">
      <c r="A3447" s="1" t="str">
        <f t="shared" si="106"/>
        <v>2018|Selwyn District|$30,001-$50,000</v>
      </c>
      <c r="B3447" t="s">
        <v>18</v>
      </c>
      <c r="C3447" t="s">
        <v>19</v>
      </c>
      <c r="D3447" t="s">
        <v>20</v>
      </c>
      <c r="E3447" t="s">
        <v>21</v>
      </c>
      <c r="F3447">
        <v>2018</v>
      </c>
      <c r="G3447">
        <v>2018</v>
      </c>
      <c r="H3447">
        <v>62</v>
      </c>
      <c r="I3447" t="s">
        <v>134</v>
      </c>
      <c r="J3447">
        <v>99</v>
      </c>
      <c r="K3447" t="s">
        <v>23</v>
      </c>
      <c r="L3447">
        <v>3</v>
      </c>
      <c r="M3447" t="s">
        <v>45</v>
      </c>
      <c r="N3447">
        <v>3</v>
      </c>
      <c r="O3447" t="s">
        <v>25</v>
      </c>
      <c r="P3447">
        <v>285</v>
      </c>
      <c r="T3447" s="3">
        <f t="shared" si="107"/>
        <v>14.59</v>
      </c>
      <c r="U3447" s="3">
        <f>IF(AND(R3447&lt;&gt;"_U",N3447&lt;&gt;9999,N3447&lt;&gt;999,L3447&lt;&gt;"Median"),IFERROR(VLOOKUP(A3447,'TA Total'!A:P,16,0),"."),".")</f>
        <v>1953</v>
      </c>
    </row>
    <row r="3448" spans="1:21" x14ac:dyDescent="0.3">
      <c r="A3448" s="1" t="str">
        <f t="shared" si="106"/>
        <v>2018|Selwyn District|$30,001-$50,000</v>
      </c>
      <c r="B3448" t="s">
        <v>18</v>
      </c>
      <c r="C3448" t="s">
        <v>19</v>
      </c>
      <c r="D3448" t="s">
        <v>20</v>
      </c>
      <c r="E3448" t="s">
        <v>21</v>
      </c>
      <c r="F3448">
        <v>2018</v>
      </c>
      <c r="G3448">
        <v>2018</v>
      </c>
      <c r="H3448">
        <v>62</v>
      </c>
      <c r="I3448" t="s">
        <v>134</v>
      </c>
      <c r="J3448">
        <v>99</v>
      </c>
      <c r="K3448" t="s">
        <v>23</v>
      </c>
      <c r="L3448">
        <v>3</v>
      </c>
      <c r="M3448" t="s">
        <v>45</v>
      </c>
      <c r="N3448">
        <v>2</v>
      </c>
      <c r="O3448" t="s">
        <v>28</v>
      </c>
      <c r="P3448">
        <v>543</v>
      </c>
      <c r="T3448" s="3">
        <f t="shared" si="107"/>
        <v>27.8</v>
      </c>
      <c r="U3448" s="3">
        <f>IF(AND(R3448&lt;&gt;"_U",N3448&lt;&gt;9999,N3448&lt;&gt;999,L3448&lt;&gt;"Median"),IFERROR(VLOOKUP(A3448,'TA Total'!A:P,16,0),"."),".")</f>
        <v>1953</v>
      </c>
    </row>
    <row r="3449" spans="1:21" x14ac:dyDescent="0.3">
      <c r="A3449" s="1" t="str">
        <f t="shared" si="106"/>
        <v>2018|Selwyn District|$30,001-$50,000</v>
      </c>
      <c r="B3449" t="s">
        <v>18</v>
      </c>
      <c r="C3449" t="s">
        <v>19</v>
      </c>
      <c r="D3449" t="s">
        <v>20</v>
      </c>
      <c r="E3449" t="s">
        <v>21</v>
      </c>
      <c r="F3449">
        <v>2018</v>
      </c>
      <c r="G3449">
        <v>2018</v>
      </c>
      <c r="H3449">
        <v>62</v>
      </c>
      <c r="I3449" t="s">
        <v>134</v>
      </c>
      <c r="J3449">
        <v>99</v>
      </c>
      <c r="K3449" t="s">
        <v>23</v>
      </c>
      <c r="L3449">
        <v>3</v>
      </c>
      <c r="M3449" t="s">
        <v>45</v>
      </c>
      <c r="N3449">
        <v>1</v>
      </c>
      <c r="O3449" t="s">
        <v>33</v>
      </c>
      <c r="P3449">
        <v>1125</v>
      </c>
      <c r="T3449" s="3">
        <f t="shared" si="107"/>
        <v>57.6</v>
      </c>
      <c r="U3449" s="3">
        <f>IF(AND(R3449&lt;&gt;"_U",N3449&lt;&gt;9999,N3449&lt;&gt;999,L3449&lt;&gt;"Median"),IFERROR(VLOOKUP(A3449,'TA Total'!A:P,16,0),"."),".")</f>
        <v>1953</v>
      </c>
    </row>
    <row r="3450" spans="1:21" x14ac:dyDescent="0.3">
      <c r="A3450" s="1" t="str">
        <f t="shared" si="106"/>
        <v>2018|Selwyn District|$30,001-$50,000</v>
      </c>
      <c r="B3450" t="s">
        <v>18</v>
      </c>
      <c r="C3450" t="s">
        <v>19</v>
      </c>
      <c r="D3450" t="s">
        <v>20</v>
      </c>
      <c r="E3450" t="s">
        <v>21</v>
      </c>
      <c r="F3450">
        <v>2018</v>
      </c>
      <c r="G3450">
        <v>2018</v>
      </c>
      <c r="H3450">
        <v>62</v>
      </c>
      <c r="I3450" t="s">
        <v>134</v>
      </c>
      <c r="J3450">
        <v>99</v>
      </c>
      <c r="K3450" t="s">
        <v>23</v>
      </c>
      <c r="L3450">
        <v>3</v>
      </c>
      <c r="M3450" t="s">
        <v>45</v>
      </c>
      <c r="N3450">
        <v>7777</v>
      </c>
      <c r="O3450" t="s">
        <v>37</v>
      </c>
      <c r="P3450">
        <v>1953</v>
      </c>
      <c r="T3450" s="3">
        <f t="shared" si="107"/>
        <v>100</v>
      </c>
      <c r="U3450" s="3">
        <f>IF(AND(R3450&lt;&gt;"_U",N3450&lt;&gt;9999,N3450&lt;&gt;999,L3450&lt;&gt;"Median"),IFERROR(VLOOKUP(A3450,'TA Total'!A:P,16,0),"."),".")</f>
        <v>1953</v>
      </c>
    </row>
    <row r="3451" spans="1:21" x14ac:dyDescent="0.3">
      <c r="A3451" s="1" t="str">
        <f t="shared" si="106"/>
        <v>2018|Selwyn District|$30,001-$50,000</v>
      </c>
      <c r="B3451" t="s">
        <v>18</v>
      </c>
      <c r="C3451" t="s">
        <v>19</v>
      </c>
      <c r="D3451" t="s">
        <v>20</v>
      </c>
      <c r="E3451" t="s">
        <v>21</v>
      </c>
      <c r="F3451">
        <v>2018</v>
      </c>
      <c r="G3451">
        <v>2018</v>
      </c>
      <c r="H3451">
        <v>62</v>
      </c>
      <c r="I3451" t="s">
        <v>134</v>
      </c>
      <c r="J3451">
        <v>99</v>
      </c>
      <c r="K3451" t="s">
        <v>23</v>
      </c>
      <c r="L3451">
        <v>3</v>
      </c>
      <c r="M3451" t="s">
        <v>45</v>
      </c>
      <c r="N3451">
        <v>9999</v>
      </c>
      <c r="O3451" t="s">
        <v>40</v>
      </c>
      <c r="P3451">
        <v>1953</v>
      </c>
      <c r="T3451" s="3" t="str">
        <f t="shared" si="107"/>
        <v>.</v>
      </c>
      <c r="U3451" s="3" t="str">
        <f>IF(AND(R3451&lt;&gt;"_U",N3451&lt;&gt;9999,N3451&lt;&gt;999,L3451&lt;&gt;"Median"),IFERROR(VLOOKUP(A3451,'TA Total'!A:P,16,0),"."),".")</f>
        <v>.</v>
      </c>
    </row>
    <row r="3452" spans="1:21" x14ac:dyDescent="0.3">
      <c r="A3452" s="1" t="str">
        <f t="shared" si="106"/>
        <v>2018|Selwyn District|$50,001-$70,000</v>
      </c>
      <c r="B3452" t="s">
        <v>18</v>
      </c>
      <c r="C3452" t="s">
        <v>19</v>
      </c>
      <c r="D3452" t="s">
        <v>20</v>
      </c>
      <c r="E3452" t="s">
        <v>21</v>
      </c>
      <c r="F3452">
        <v>2018</v>
      </c>
      <c r="G3452">
        <v>2018</v>
      </c>
      <c r="H3452">
        <v>62</v>
      </c>
      <c r="I3452" t="s">
        <v>134</v>
      </c>
      <c r="J3452">
        <v>99</v>
      </c>
      <c r="K3452" t="s">
        <v>23</v>
      </c>
      <c r="L3452">
        <v>4</v>
      </c>
      <c r="M3452" t="s">
        <v>36</v>
      </c>
      <c r="N3452">
        <v>7777</v>
      </c>
      <c r="O3452" t="s">
        <v>37</v>
      </c>
      <c r="P3452">
        <v>2166</v>
      </c>
      <c r="T3452" s="3">
        <f t="shared" si="107"/>
        <v>100</v>
      </c>
      <c r="U3452" s="3">
        <f>IF(AND(R3452&lt;&gt;"_U",N3452&lt;&gt;9999,N3452&lt;&gt;999,L3452&lt;&gt;"Median"),IFERROR(VLOOKUP(A3452,'TA Total'!A:P,16,0),"."),".")</f>
        <v>2166</v>
      </c>
    </row>
    <row r="3453" spans="1:21" x14ac:dyDescent="0.3">
      <c r="A3453" s="1" t="str">
        <f t="shared" si="106"/>
        <v>2018|Selwyn District|$50,001-$70,000</v>
      </c>
      <c r="B3453" t="s">
        <v>18</v>
      </c>
      <c r="C3453" t="s">
        <v>19</v>
      </c>
      <c r="D3453" t="s">
        <v>20</v>
      </c>
      <c r="E3453" t="s">
        <v>21</v>
      </c>
      <c r="F3453">
        <v>2018</v>
      </c>
      <c r="G3453">
        <v>2018</v>
      </c>
      <c r="H3453">
        <v>62</v>
      </c>
      <c r="I3453" t="s">
        <v>134</v>
      </c>
      <c r="J3453">
        <v>99</v>
      </c>
      <c r="K3453" t="s">
        <v>23</v>
      </c>
      <c r="L3453">
        <v>4</v>
      </c>
      <c r="M3453" t="s">
        <v>36</v>
      </c>
      <c r="N3453">
        <v>3</v>
      </c>
      <c r="O3453" t="s">
        <v>25</v>
      </c>
      <c r="P3453">
        <v>294</v>
      </c>
      <c r="T3453" s="3">
        <f t="shared" si="107"/>
        <v>13.57</v>
      </c>
      <c r="U3453" s="3">
        <f>IF(AND(R3453&lt;&gt;"_U",N3453&lt;&gt;9999,N3453&lt;&gt;999,L3453&lt;&gt;"Median"),IFERROR(VLOOKUP(A3453,'TA Total'!A:P,16,0),"."),".")</f>
        <v>2166</v>
      </c>
    </row>
    <row r="3454" spans="1:21" x14ac:dyDescent="0.3">
      <c r="A3454" s="1" t="str">
        <f t="shared" si="106"/>
        <v>2018|Selwyn District|$50,001-$70,000</v>
      </c>
      <c r="B3454" t="s">
        <v>18</v>
      </c>
      <c r="C3454" t="s">
        <v>19</v>
      </c>
      <c r="D3454" t="s">
        <v>20</v>
      </c>
      <c r="E3454" t="s">
        <v>21</v>
      </c>
      <c r="F3454">
        <v>2018</v>
      </c>
      <c r="G3454">
        <v>2018</v>
      </c>
      <c r="H3454">
        <v>62</v>
      </c>
      <c r="I3454" t="s">
        <v>134</v>
      </c>
      <c r="J3454">
        <v>99</v>
      </c>
      <c r="K3454" t="s">
        <v>23</v>
      </c>
      <c r="L3454">
        <v>4</v>
      </c>
      <c r="M3454" t="s">
        <v>36</v>
      </c>
      <c r="N3454">
        <v>999</v>
      </c>
      <c r="O3454" t="s">
        <v>42</v>
      </c>
      <c r="P3454">
        <v>0</v>
      </c>
      <c r="T3454" s="3" t="str">
        <f t="shared" si="107"/>
        <v>.</v>
      </c>
      <c r="U3454" s="3" t="str">
        <f>IF(AND(R3454&lt;&gt;"_U",N3454&lt;&gt;9999,N3454&lt;&gt;999,L3454&lt;&gt;"Median"),IFERROR(VLOOKUP(A3454,'TA Total'!A:P,16,0),"."),".")</f>
        <v>.</v>
      </c>
    </row>
    <row r="3455" spans="1:21" x14ac:dyDescent="0.3">
      <c r="A3455" s="1" t="str">
        <f t="shared" si="106"/>
        <v>2018|Selwyn District|$50,001-$70,000</v>
      </c>
      <c r="B3455" t="s">
        <v>18</v>
      </c>
      <c r="C3455" t="s">
        <v>19</v>
      </c>
      <c r="D3455" t="s">
        <v>20</v>
      </c>
      <c r="E3455" t="s">
        <v>21</v>
      </c>
      <c r="F3455">
        <v>2018</v>
      </c>
      <c r="G3455">
        <v>2018</v>
      </c>
      <c r="H3455">
        <v>62</v>
      </c>
      <c r="I3455" t="s">
        <v>134</v>
      </c>
      <c r="J3455">
        <v>99</v>
      </c>
      <c r="K3455" t="s">
        <v>23</v>
      </c>
      <c r="L3455">
        <v>4</v>
      </c>
      <c r="M3455" t="s">
        <v>36</v>
      </c>
      <c r="N3455">
        <v>2</v>
      </c>
      <c r="O3455" t="s">
        <v>28</v>
      </c>
      <c r="P3455">
        <v>669</v>
      </c>
      <c r="T3455" s="3">
        <f t="shared" si="107"/>
        <v>30.89</v>
      </c>
      <c r="U3455" s="3">
        <f>IF(AND(R3455&lt;&gt;"_U",N3455&lt;&gt;9999,N3455&lt;&gt;999,L3455&lt;&gt;"Median"),IFERROR(VLOOKUP(A3455,'TA Total'!A:P,16,0),"."),".")</f>
        <v>2166</v>
      </c>
    </row>
    <row r="3456" spans="1:21" x14ac:dyDescent="0.3">
      <c r="A3456" s="1" t="str">
        <f t="shared" si="106"/>
        <v>2018|Selwyn District|$50,001-$70,000</v>
      </c>
      <c r="B3456" t="s">
        <v>18</v>
      </c>
      <c r="C3456" t="s">
        <v>19</v>
      </c>
      <c r="D3456" t="s">
        <v>20</v>
      </c>
      <c r="E3456" t="s">
        <v>21</v>
      </c>
      <c r="F3456">
        <v>2018</v>
      </c>
      <c r="G3456">
        <v>2018</v>
      </c>
      <c r="H3456">
        <v>62</v>
      </c>
      <c r="I3456" t="s">
        <v>134</v>
      </c>
      <c r="J3456">
        <v>99</v>
      </c>
      <c r="K3456" t="s">
        <v>23</v>
      </c>
      <c r="L3456">
        <v>4</v>
      </c>
      <c r="M3456" t="s">
        <v>36</v>
      </c>
      <c r="N3456">
        <v>1</v>
      </c>
      <c r="O3456" t="s">
        <v>33</v>
      </c>
      <c r="P3456">
        <v>1200</v>
      </c>
      <c r="T3456" s="3">
        <f t="shared" si="107"/>
        <v>55.4</v>
      </c>
      <c r="U3456" s="3">
        <f>IF(AND(R3456&lt;&gt;"_U",N3456&lt;&gt;9999,N3456&lt;&gt;999,L3456&lt;&gt;"Median"),IFERROR(VLOOKUP(A3456,'TA Total'!A:P,16,0),"."),".")</f>
        <v>2166</v>
      </c>
    </row>
    <row r="3457" spans="1:21" x14ac:dyDescent="0.3">
      <c r="A3457" s="1" t="str">
        <f t="shared" si="106"/>
        <v>2018|Selwyn District|$50,001-$70,000</v>
      </c>
      <c r="B3457" t="s">
        <v>18</v>
      </c>
      <c r="C3457" t="s">
        <v>19</v>
      </c>
      <c r="D3457" t="s">
        <v>20</v>
      </c>
      <c r="E3457" t="s">
        <v>21</v>
      </c>
      <c r="F3457">
        <v>2018</v>
      </c>
      <c r="G3457">
        <v>2018</v>
      </c>
      <c r="H3457">
        <v>62</v>
      </c>
      <c r="I3457" t="s">
        <v>134</v>
      </c>
      <c r="J3457">
        <v>99</v>
      </c>
      <c r="K3457" t="s">
        <v>23</v>
      </c>
      <c r="L3457">
        <v>4</v>
      </c>
      <c r="M3457" t="s">
        <v>36</v>
      </c>
      <c r="N3457">
        <v>9999</v>
      </c>
      <c r="O3457" t="s">
        <v>40</v>
      </c>
      <c r="P3457">
        <v>2166</v>
      </c>
      <c r="T3457" s="3" t="str">
        <f t="shared" si="107"/>
        <v>.</v>
      </c>
      <c r="U3457" s="3" t="str">
        <f>IF(AND(R3457&lt;&gt;"_U",N3457&lt;&gt;9999,N3457&lt;&gt;999,L3457&lt;&gt;"Median"),IFERROR(VLOOKUP(A3457,'TA Total'!A:P,16,0),"."),".")</f>
        <v>.</v>
      </c>
    </row>
    <row r="3458" spans="1:21" x14ac:dyDescent="0.3">
      <c r="A3458" s="1" t="str">
        <f t="shared" si="106"/>
        <v>2018|Selwyn District|$70,001-$100,000</v>
      </c>
      <c r="B3458" t="s">
        <v>18</v>
      </c>
      <c r="C3458" t="s">
        <v>19</v>
      </c>
      <c r="D3458" t="s">
        <v>20</v>
      </c>
      <c r="E3458" t="s">
        <v>21</v>
      </c>
      <c r="F3458">
        <v>2018</v>
      </c>
      <c r="G3458">
        <v>2018</v>
      </c>
      <c r="H3458">
        <v>62</v>
      </c>
      <c r="I3458" t="s">
        <v>134</v>
      </c>
      <c r="J3458">
        <v>99</v>
      </c>
      <c r="K3458" t="s">
        <v>23</v>
      </c>
      <c r="L3458">
        <v>5</v>
      </c>
      <c r="M3458" t="s">
        <v>58</v>
      </c>
      <c r="N3458">
        <v>2</v>
      </c>
      <c r="O3458" t="s">
        <v>28</v>
      </c>
      <c r="P3458">
        <v>783</v>
      </c>
      <c r="T3458" s="3">
        <f t="shared" si="107"/>
        <v>22.56</v>
      </c>
      <c r="U3458" s="3">
        <f>IF(AND(R3458&lt;&gt;"_U",N3458&lt;&gt;9999,N3458&lt;&gt;999,L3458&lt;&gt;"Median"),IFERROR(VLOOKUP(A3458,'TA Total'!A:P,16,0),"."),".")</f>
        <v>3471</v>
      </c>
    </row>
    <row r="3459" spans="1:21" x14ac:dyDescent="0.3">
      <c r="A3459" s="1" t="str">
        <f t="shared" ref="A3459:A3522" si="108">G3459&amp;"|"&amp;I3459&amp;"|"&amp;M3459</f>
        <v>2018|Selwyn District|$70,001-$100,000</v>
      </c>
      <c r="B3459" t="s">
        <v>18</v>
      </c>
      <c r="C3459" t="s">
        <v>19</v>
      </c>
      <c r="D3459" t="s">
        <v>20</v>
      </c>
      <c r="E3459" t="s">
        <v>21</v>
      </c>
      <c r="F3459">
        <v>2018</v>
      </c>
      <c r="G3459">
        <v>2018</v>
      </c>
      <c r="H3459">
        <v>62</v>
      </c>
      <c r="I3459" t="s">
        <v>134</v>
      </c>
      <c r="J3459">
        <v>99</v>
      </c>
      <c r="K3459" t="s">
        <v>23</v>
      </c>
      <c r="L3459">
        <v>5</v>
      </c>
      <c r="M3459" t="s">
        <v>58</v>
      </c>
      <c r="N3459">
        <v>7777</v>
      </c>
      <c r="O3459" t="s">
        <v>37</v>
      </c>
      <c r="P3459">
        <v>3471</v>
      </c>
      <c r="T3459" s="3">
        <f t="shared" ref="T3459:T3522" si="109">IF(AND(R3459&lt;&gt;"_U",R3459&lt;&gt;"c",N3459&lt;&gt;999,N3459&lt;&gt;9999,L3459&lt;&gt;"Median"),IFERROR((ROUND(P3459/U3459*100,2)),"."),".")</f>
        <v>100</v>
      </c>
      <c r="U3459" s="3">
        <f>IF(AND(R3459&lt;&gt;"_U",N3459&lt;&gt;9999,N3459&lt;&gt;999,L3459&lt;&gt;"Median"),IFERROR(VLOOKUP(A3459,'TA Total'!A:P,16,0),"."),".")</f>
        <v>3471</v>
      </c>
    </row>
    <row r="3460" spans="1:21" x14ac:dyDescent="0.3">
      <c r="A3460" s="1" t="str">
        <f t="shared" si="108"/>
        <v>2018|Selwyn District|$70,001-$100,000</v>
      </c>
      <c r="B3460" t="s">
        <v>18</v>
      </c>
      <c r="C3460" t="s">
        <v>19</v>
      </c>
      <c r="D3460" t="s">
        <v>20</v>
      </c>
      <c r="E3460" t="s">
        <v>21</v>
      </c>
      <c r="F3460">
        <v>2018</v>
      </c>
      <c r="G3460">
        <v>2018</v>
      </c>
      <c r="H3460">
        <v>62</v>
      </c>
      <c r="I3460" t="s">
        <v>134</v>
      </c>
      <c r="J3460">
        <v>99</v>
      </c>
      <c r="K3460" t="s">
        <v>23</v>
      </c>
      <c r="L3460">
        <v>5</v>
      </c>
      <c r="M3460" t="s">
        <v>58</v>
      </c>
      <c r="N3460">
        <v>9999</v>
      </c>
      <c r="O3460" t="s">
        <v>40</v>
      </c>
      <c r="P3460">
        <v>3471</v>
      </c>
      <c r="T3460" s="3" t="str">
        <f t="shared" si="109"/>
        <v>.</v>
      </c>
      <c r="U3460" s="3" t="str">
        <f>IF(AND(R3460&lt;&gt;"_U",N3460&lt;&gt;9999,N3460&lt;&gt;999,L3460&lt;&gt;"Median"),IFERROR(VLOOKUP(A3460,'TA Total'!A:P,16,0),"."),".")</f>
        <v>.</v>
      </c>
    </row>
    <row r="3461" spans="1:21" x14ac:dyDescent="0.3">
      <c r="A3461" s="1" t="str">
        <f t="shared" si="108"/>
        <v>2018|Selwyn District|$70,001-$100,000</v>
      </c>
      <c r="B3461" t="s">
        <v>18</v>
      </c>
      <c r="C3461" t="s">
        <v>19</v>
      </c>
      <c r="D3461" t="s">
        <v>20</v>
      </c>
      <c r="E3461" t="s">
        <v>21</v>
      </c>
      <c r="F3461">
        <v>2018</v>
      </c>
      <c r="G3461">
        <v>2018</v>
      </c>
      <c r="H3461">
        <v>62</v>
      </c>
      <c r="I3461" t="s">
        <v>134</v>
      </c>
      <c r="J3461">
        <v>99</v>
      </c>
      <c r="K3461" t="s">
        <v>23</v>
      </c>
      <c r="L3461">
        <v>5</v>
      </c>
      <c r="M3461" t="s">
        <v>58</v>
      </c>
      <c r="N3461">
        <v>999</v>
      </c>
      <c r="O3461" t="s">
        <v>42</v>
      </c>
      <c r="P3461">
        <v>0</v>
      </c>
      <c r="T3461" s="3" t="str">
        <f t="shared" si="109"/>
        <v>.</v>
      </c>
      <c r="U3461" s="3" t="str">
        <f>IF(AND(R3461&lt;&gt;"_U",N3461&lt;&gt;9999,N3461&lt;&gt;999,L3461&lt;&gt;"Median"),IFERROR(VLOOKUP(A3461,'TA Total'!A:P,16,0),"."),".")</f>
        <v>.</v>
      </c>
    </row>
    <row r="3462" spans="1:21" x14ac:dyDescent="0.3">
      <c r="A3462" s="1" t="str">
        <f t="shared" si="108"/>
        <v>2018|Selwyn District|$70,001-$100,000</v>
      </c>
      <c r="B3462" t="s">
        <v>18</v>
      </c>
      <c r="C3462" t="s">
        <v>19</v>
      </c>
      <c r="D3462" t="s">
        <v>20</v>
      </c>
      <c r="E3462" t="s">
        <v>21</v>
      </c>
      <c r="F3462">
        <v>2018</v>
      </c>
      <c r="G3462">
        <v>2018</v>
      </c>
      <c r="H3462">
        <v>62</v>
      </c>
      <c r="I3462" t="s">
        <v>134</v>
      </c>
      <c r="J3462">
        <v>99</v>
      </c>
      <c r="K3462" t="s">
        <v>23</v>
      </c>
      <c r="L3462">
        <v>5</v>
      </c>
      <c r="M3462" t="s">
        <v>58</v>
      </c>
      <c r="N3462">
        <v>1</v>
      </c>
      <c r="O3462" t="s">
        <v>33</v>
      </c>
      <c r="P3462">
        <v>2292</v>
      </c>
      <c r="T3462" s="3">
        <f t="shared" si="109"/>
        <v>66.03</v>
      </c>
      <c r="U3462" s="3">
        <f>IF(AND(R3462&lt;&gt;"_U",N3462&lt;&gt;9999,N3462&lt;&gt;999,L3462&lt;&gt;"Median"),IFERROR(VLOOKUP(A3462,'TA Total'!A:P,16,0),"."),".")</f>
        <v>3471</v>
      </c>
    </row>
    <row r="3463" spans="1:21" x14ac:dyDescent="0.3">
      <c r="A3463" s="1" t="str">
        <f t="shared" si="108"/>
        <v>2018|Selwyn District|$70,001-$100,000</v>
      </c>
      <c r="B3463" t="s">
        <v>18</v>
      </c>
      <c r="C3463" t="s">
        <v>19</v>
      </c>
      <c r="D3463" t="s">
        <v>20</v>
      </c>
      <c r="E3463" t="s">
        <v>21</v>
      </c>
      <c r="F3463">
        <v>2018</v>
      </c>
      <c r="G3463">
        <v>2018</v>
      </c>
      <c r="H3463">
        <v>62</v>
      </c>
      <c r="I3463" t="s">
        <v>134</v>
      </c>
      <c r="J3463">
        <v>99</v>
      </c>
      <c r="K3463" t="s">
        <v>23</v>
      </c>
      <c r="L3463">
        <v>5</v>
      </c>
      <c r="M3463" t="s">
        <v>58</v>
      </c>
      <c r="N3463">
        <v>3</v>
      </c>
      <c r="O3463" t="s">
        <v>25</v>
      </c>
      <c r="P3463">
        <v>399</v>
      </c>
      <c r="T3463" s="3">
        <f t="shared" si="109"/>
        <v>11.5</v>
      </c>
      <c r="U3463" s="3">
        <f>IF(AND(R3463&lt;&gt;"_U",N3463&lt;&gt;9999,N3463&lt;&gt;999,L3463&lt;&gt;"Median"),IFERROR(VLOOKUP(A3463,'TA Total'!A:P,16,0),"."),".")</f>
        <v>3471</v>
      </c>
    </row>
    <row r="3464" spans="1:21" x14ac:dyDescent="0.3">
      <c r="A3464" s="1" t="str">
        <f t="shared" si="108"/>
        <v>2018|Selwyn District|$100,001-$150,000</v>
      </c>
      <c r="B3464" t="s">
        <v>18</v>
      </c>
      <c r="C3464" t="s">
        <v>19</v>
      </c>
      <c r="D3464" t="s">
        <v>20</v>
      </c>
      <c r="E3464" t="s">
        <v>21</v>
      </c>
      <c r="F3464">
        <v>2018</v>
      </c>
      <c r="G3464">
        <v>2018</v>
      </c>
      <c r="H3464">
        <v>62</v>
      </c>
      <c r="I3464" t="s">
        <v>134</v>
      </c>
      <c r="J3464">
        <v>99</v>
      </c>
      <c r="K3464" t="s">
        <v>23</v>
      </c>
      <c r="L3464">
        <v>6</v>
      </c>
      <c r="M3464" t="s">
        <v>59</v>
      </c>
      <c r="N3464">
        <v>9999</v>
      </c>
      <c r="O3464" t="s">
        <v>40</v>
      </c>
      <c r="P3464">
        <v>5340</v>
      </c>
      <c r="T3464" s="3" t="str">
        <f t="shared" si="109"/>
        <v>.</v>
      </c>
      <c r="U3464" s="3" t="str">
        <f>IF(AND(R3464&lt;&gt;"_U",N3464&lt;&gt;9999,N3464&lt;&gt;999,L3464&lt;&gt;"Median"),IFERROR(VLOOKUP(A3464,'TA Total'!A:P,16,0),"."),".")</f>
        <v>.</v>
      </c>
    </row>
    <row r="3465" spans="1:21" x14ac:dyDescent="0.3">
      <c r="A3465" s="1" t="str">
        <f t="shared" si="108"/>
        <v>2018|Selwyn District|$100,001-$150,000</v>
      </c>
      <c r="B3465" t="s">
        <v>18</v>
      </c>
      <c r="C3465" t="s">
        <v>19</v>
      </c>
      <c r="D3465" t="s">
        <v>20</v>
      </c>
      <c r="E3465" t="s">
        <v>21</v>
      </c>
      <c r="F3465">
        <v>2018</v>
      </c>
      <c r="G3465">
        <v>2018</v>
      </c>
      <c r="H3465">
        <v>62</v>
      </c>
      <c r="I3465" t="s">
        <v>134</v>
      </c>
      <c r="J3465">
        <v>99</v>
      </c>
      <c r="K3465" t="s">
        <v>23</v>
      </c>
      <c r="L3465">
        <v>6</v>
      </c>
      <c r="M3465" t="s">
        <v>59</v>
      </c>
      <c r="N3465">
        <v>1</v>
      </c>
      <c r="O3465" t="s">
        <v>33</v>
      </c>
      <c r="P3465">
        <v>3834</v>
      </c>
      <c r="T3465" s="3">
        <f t="shared" si="109"/>
        <v>71.8</v>
      </c>
      <c r="U3465" s="3">
        <f>IF(AND(R3465&lt;&gt;"_U",N3465&lt;&gt;9999,N3465&lt;&gt;999,L3465&lt;&gt;"Median"),IFERROR(VLOOKUP(A3465,'TA Total'!A:P,16,0),"."),".")</f>
        <v>5340</v>
      </c>
    </row>
    <row r="3466" spans="1:21" x14ac:dyDescent="0.3">
      <c r="A3466" s="1" t="str">
        <f t="shared" si="108"/>
        <v>2018|Selwyn District|$100,001-$150,000</v>
      </c>
      <c r="B3466" t="s">
        <v>18</v>
      </c>
      <c r="C3466" t="s">
        <v>19</v>
      </c>
      <c r="D3466" t="s">
        <v>20</v>
      </c>
      <c r="E3466" t="s">
        <v>21</v>
      </c>
      <c r="F3466">
        <v>2018</v>
      </c>
      <c r="G3466">
        <v>2018</v>
      </c>
      <c r="H3466">
        <v>62</v>
      </c>
      <c r="I3466" t="s">
        <v>134</v>
      </c>
      <c r="J3466">
        <v>99</v>
      </c>
      <c r="K3466" t="s">
        <v>23</v>
      </c>
      <c r="L3466">
        <v>6</v>
      </c>
      <c r="M3466" t="s">
        <v>59</v>
      </c>
      <c r="N3466">
        <v>7777</v>
      </c>
      <c r="O3466" t="s">
        <v>37</v>
      </c>
      <c r="P3466">
        <v>5340</v>
      </c>
      <c r="T3466" s="3">
        <f t="shared" si="109"/>
        <v>100</v>
      </c>
      <c r="U3466" s="3">
        <f>IF(AND(R3466&lt;&gt;"_U",N3466&lt;&gt;9999,N3466&lt;&gt;999,L3466&lt;&gt;"Median"),IFERROR(VLOOKUP(A3466,'TA Total'!A:P,16,0),"."),".")</f>
        <v>5340</v>
      </c>
    </row>
    <row r="3467" spans="1:21" x14ac:dyDescent="0.3">
      <c r="A3467" s="1" t="str">
        <f t="shared" si="108"/>
        <v>2018|Selwyn District|$100,001-$150,000</v>
      </c>
      <c r="B3467" t="s">
        <v>18</v>
      </c>
      <c r="C3467" t="s">
        <v>19</v>
      </c>
      <c r="D3467" t="s">
        <v>20</v>
      </c>
      <c r="E3467" t="s">
        <v>21</v>
      </c>
      <c r="F3467">
        <v>2018</v>
      </c>
      <c r="G3467">
        <v>2018</v>
      </c>
      <c r="H3467">
        <v>62</v>
      </c>
      <c r="I3467" t="s">
        <v>134</v>
      </c>
      <c r="J3467">
        <v>99</v>
      </c>
      <c r="K3467" t="s">
        <v>23</v>
      </c>
      <c r="L3467">
        <v>6</v>
      </c>
      <c r="M3467" t="s">
        <v>59</v>
      </c>
      <c r="N3467">
        <v>999</v>
      </c>
      <c r="O3467" t="s">
        <v>42</v>
      </c>
      <c r="P3467">
        <v>0</v>
      </c>
      <c r="T3467" s="3" t="str">
        <f t="shared" si="109"/>
        <v>.</v>
      </c>
      <c r="U3467" s="3" t="str">
        <f>IF(AND(R3467&lt;&gt;"_U",N3467&lt;&gt;9999,N3467&lt;&gt;999,L3467&lt;&gt;"Median"),IFERROR(VLOOKUP(A3467,'TA Total'!A:P,16,0),"."),".")</f>
        <v>.</v>
      </c>
    </row>
    <row r="3468" spans="1:21" x14ac:dyDescent="0.3">
      <c r="A3468" s="1" t="str">
        <f t="shared" si="108"/>
        <v>2018|Selwyn District|$100,001-$150,000</v>
      </c>
      <c r="B3468" t="s">
        <v>18</v>
      </c>
      <c r="C3468" t="s">
        <v>19</v>
      </c>
      <c r="D3468" t="s">
        <v>20</v>
      </c>
      <c r="E3468" t="s">
        <v>21</v>
      </c>
      <c r="F3468">
        <v>2018</v>
      </c>
      <c r="G3468">
        <v>2018</v>
      </c>
      <c r="H3468">
        <v>62</v>
      </c>
      <c r="I3468" t="s">
        <v>134</v>
      </c>
      <c r="J3468">
        <v>99</v>
      </c>
      <c r="K3468" t="s">
        <v>23</v>
      </c>
      <c r="L3468">
        <v>6</v>
      </c>
      <c r="M3468" t="s">
        <v>59</v>
      </c>
      <c r="N3468">
        <v>3</v>
      </c>
      <c r="O3468" t="s">
        <v>25</v>
      </c>
      <c r="P3468">
        <v>639</v>
      </c>
      <c r="T3468" s="3">
        <f t="shared" si="109"/>
        <v>11.97</v>
      </c>
      <c r="U3468" s="3">
        <f>IF(AND(R3468&lt;&gt;"_U",N3468&lt;&gt;9999,N3468&lt;&gt;999,L3468&lt;&gt;"Median"),IFERROR(VLOOKUP(A3468,'TA Total'!A:P,16,0),"."),".")</f>
        <v>5340</v>
      </c>
    </row>
    <row r="3469" spans="1:21" x14ac:dyDescent="0.3">
      <c r="A3469" s="1" t="str">
        <f t="shared" si="108"/>
        <v>2018|Selwyn District|$100,001-$150,000</v>
      </c>
      <c r="B3469" t="s">
        <v>18</v>
      </c>
      <c r="C3469" t="s">
        <v>19</v>
      </c>
      <c r="D3469" t="s">
        <v>20</v>
      </c>
      <c r="E3469" t="s">
        <v>21</v>
      </c>
      <c r="F3469">
        <v>2018</v>
      </c>
      <c r="G3469">
        <v>2018</v>
      </c>
      <c r="H3469">
        <v>62</v>
      </c>
      <c r="I3469" t="s">
        <v>134</v>
      </c>
      <c r="J3469">
        <v>99</v>
      </c>
      <c r="K3469" t="s">
        <v>23</v>
      </c>
      <c r="L3469">
        <v>6</v>
      </c>
      <c r="M3469" t="s">
        <v>59</v>
      </c>
      <c r="N3469">
        <v>2</v>
      </c>
      <c r="O3469" t="s">
        <v>28</v>
      </c>
      <c r="P3469">
        <v>864</v>
      </c>
      <c r="T3469" s="3">
        <f t="shared" si="109"/>
        <v>16.18</v>
      </c>
      <c r="U3469" s="3">
        <f>IF(AND(R3469&lt;&gt;"_U",N3469&lt;&gt;9999,N3469&lt;&gt;999,L3469&lt;&gt;"Median"),IFERROR(VLOOKUP(A3469,'TA Total'!A:P,16,0),"."),".")</f>
        <v>5340</v>
      </c>
    </row>
    <row r="3470" spans="1:21" x14ac:dyDescent="0.3">
      <c r="A3470" s="1" t="str">
        <f t="shared" si="108"/>
        <v>2018|Selwyn District|$150,001-$200,000</v>
      </c>
      <c r="B3470" t="s">
        <v>18</v>
      </c>
      <c r="C3470" t="s">
        <v>19</v>
      </c>
      <c r="D3470" t="s">
        <v>20</v>
      </c>
      <c r="E3470" t="s">
        <v>21</v>
      </c>
      <c r="F3470">
        <v>2018</v>
      </c>
      <c r="G3470">
        <v>2018</v>
      </c>
      <c r="H3470">
        <v>62</v>
      </c>
      <c r="I3470" t="s">
        <v>134</v>
      </c>
      <c r="J3470">
        <v>99</v>
      </c>
      <c r="K3470" t="s">
        <v>23</v>
      </c>
      <c r="L3470">
        <v>7</v>
      </c>
      <c r="M3470" t="s">
        <v>43</v>
      </c>
      <c r="N3470">
        <v>999</v>
      </c>
      <c r="O3470" t="s">
        <v>42</v>
      </c>
      <c r="P3470">
        <v>0</v>
      </c>
      <c r="T3470" s="3" t="str">
        <f t="shared" si="109"/>
        <v>.</v>
      </c>
      <c r="U3470" s="3" t="str">
        <f>IF(AND(R3470&lt;&gt;"_U",N3470&lt;&gt;9999,N3470&lt;&gt;999,L3470&lt;&gt;"Median"),IFERROR(VLOOKUP(A3470,'TA Total'!A:P,16,0),"."),".")</f>
        <v>.</v>
      </c>
    </row>
    <row r="3471" spans="1:21" x14ac:dyDescent="0.3">
      <c r="A3471" s="1" t="str">
        <f t="shared" si="108"/>
        <v>2018|Selwyn District|$150,001-$200,000</v>
      </c>
      <c r="B3471" t="s">
        <v>18</v>
      </c>
      <c r="C3471" t="s">
        <v>19</v>
      </c>
      <c r="D3471" t="s">
        <v>20</v>
      </c>
      <c r="E3471" t="s">
        <v>21</v>
      </c>
      <c r="F3471">
        <v>2018</v>
      </c>
      <c r="G3471">
        <v>2018</v>
      </c>
      <c r="H3471">
        <v>62</v>
      </c>
      <c r="I3471" t="s">
        <v>134</v>
      </c>
      <c r="J3471">
        <v>99</v>
      </c>
      <c r="K3471" t="s">
        <v>23</v>
      </c>
      <c r="L3471">
        <v>7</v>
      </c>
      <c r="M3471" t="s">
        <v>43</v>
      </c>
      <c r="N3471">
        <v>9999</v>
      </c>
      <c r="O3471" t="s">
        <v>40</v>
      </c>
      <c r="P3471">
        <v>4605</v>
      </c>
      <c r="T3471" s="3" t="str">
        <f t="shared" si="109"/>
        <v>.</v>
      </c>
      <c r="U3471" s="3" t="str">
        <f>IF(AND(R3471&lt;&gt;"_U",N3471&lt;&gt;9999,N3471&lt;&gt;999,L3471&lt;&gt;"Median"),IFERROR(VLOOKUP(A3471,'TA Total'!A:P,16,0),"."),".")</f>
        <v>.</v>
      </c>
    </row>
    <row r="3472" spans="1:21" x14ac:dyDescent="0.3">
      <c r="A3472" s="1" t="str">
        <f t="shared" si="108"/>
        <v>2018|Selwyn District|$150,001-$200,000</v>
      </c>
      <c r="B3472" t="s">
        <v>18</v>
      </c>
      <c r="C3472" t="s">
        <v>19</v>
      </c>
      <c r="D3472" t="s">
        <v>20</v>
      </c>
      <c r="E3472" t="s">
        <v>21</v>
      </c>
      <c r="F3472">
        <v>2018</v>
      </c>
      <c r="G3472">
        <v>2018</v>
      </c>
      <c r="H3472">
        <v>62</v>
      </c>
      <c r="I3472" t="s">
        <v>134</v>
      </c>
      <c r="J3472">
        <v>99</v>
      </c>
      <c r="K3472" t="s">
        <v>23</v>
      </c>
      <c r="L3472">
        <v>7</v>
      </c>
      <c r="M3472" t="s">
        <v>43</v>
      </c>
      <c r="N3472">
        <v>7777</v>
      </c>
      <c r="O3472" t="s">
        <v>37</v>
      </c>
      <c r="P3472">
        <v>4605</v>
      </c>
      <c r="T3472" s="3">
        <f t="shared" si="109"/>
        <v>100</v>
      </c>
      <c r="U3472" s="3">
        <f>IF(AND(R3472&lt;&gt;"_U",N3472&lt;&gt;9999,N3472&lt;&gt;999,L3472&lt;&gt;"Median"),IFERROR(VLOOKUP(A3472,'TA Total'!A:P,16,0),"."),".")</f>
        <v>4605</v>
      </c>
    </row>
    <row r="3473" spans="1:21" x14ac:dyDescent="0.3">
      <c r="A3473" s="1" t="str">
        <f t="shared" si="108"/>
        <v>2018|Selwyn District|$150,001-$200,000</v>
      </c>
      <c r="B3473" t="s">
        <v>18</v>
      </c>
      <c r="C3473" t="s">
        <v>19</v>
      </c>
      <c r="D3473" t="s">
        <v>20</v>
      </c>
      <c r="E3473" t="s">
        <v>21</v>
      </c>
      <c r="F3473">
        <v>2018</v>
      </c>
      <c r="G3473">
        <v>2018</v>
      </c>
      <c r="H3473">
        <v>62</v>
      </c>
      <c r="I3473" t="s">
        <v>134</v>
      </c>
      <c r="J3473">
        <v>99</v>
      </c>
      <c r="K3473" t="s">
        <v>23</v>
      </c>
      <c r="L3473">
        <v>7</v>
      </c>
      <c r="M3473" t="s">
        <v>43</v>
      </c>
      <c r="N3473">
        <v>3</v>
      </c>
      <c r="O3473" t="s">
        <v>25</v>
      </c>
      <c r="P3473">
        <v>996</v>
      </c>
      <c r="T3473" s="3">
        <f t="shared" si="109"/>
        <v>21.63</v>
      </c>
      <c r="U3473" s="3">
        <f>IF(AND(R3473&lt;&gt;"_U",N3473&lt;&gt;9999,N3473&lt;&gt;999,L3473&lt;&gt;"Median"),IFERROR(VLOOKUP(A3473,'TA Total'!A:P,16,0),"."),".")</f>
        <v>4605</v>
      </c>
    </row>
    <row r="3474" spans="1:21" x14ac:dyDescent="0.3">
      <c r="A3474" s="1" t="str">
        <f t="shared" si="108"/>
        <v>2018|Selwyn District|$150,001-$200,000</v>
      </c>
      <c r="B3474" t="s">
        <v>18</v>
      </c>
      <c r="C3474" t="s">
        <v>19</v>
      </c>
      <c r="D3474" t="s">
        <v>20</v>
      </c>
      <c r="E3474" t="s">
        <v>21</v>
      </c>
      <c r="F3474">
        <v>2018</v>
      </c>
      <c r="G3474">
        <v>2018</v>
      </c>
      <c r="H3474">
        <v>62</v>
      </c>
      <c r="I3474" t="s">
        <v>134</v>
      </c>
      <c r="J3474">
        <v>99</v>
      </c>
      <c r="K3474" t="s">
        <v>23</v>
      </c>
      <c r="L3474">
        <v>7</v>
      </c>
      <c r="M3474" t="s">
        <v>43</v>
      </c>
      <c r="N3474">
        <v>2</v>
      </c>
      <c r="O3474" t="s">
        <v>28</v>
      </c>
      <c r="P3474">
        <v>468</v>
      </c>
      <c r="T3474" s="3">
        <f t="shared" si="109"/>
        <v>10.16</v>
      </c>
      <c r="U3474" s="3">
        <f>IF(AND(R3474&lt;&gt;"_U",N3474&lt;&gt;9999,N3474&lt;&gt;999,L3474&lt;&gt;"Median"),IFERROR(VLOOKUP(A3474,'TA Total'!A:P,16,0),"."),".")</f>
        <v>4605</v>
      </c>
    </row>
    <row r="3475" spans="1:21" x14ac:dyDescent="0.3">
      <c r="A3475" s="1" t="str">
        <f t="shared" si="108"/>
        <v>2018|Selwyn District|$150,001-$200,000</v>
      </c>
      <c r="B3475" t="s">
        <v>18</v>
      </c>
      <c r="C3475" t="s">
        <v>19</v>
      </c>
      <c r="D3475" t="s">
        <v>20</v>
      </c>
      <c r="E3475" t="s">
        <v>21</v>
      </c>
      <c r="F3475">
        <v>2018</v>
      </c>
      <c r="G3475">
        <v>2018</v>
      </c>
      <c r="H3475">
        <v>62</v>
      </c>
      <c r="I3475" t="s">
        <v>134</v>
      </c>
      <c r="J3475">
        <v>99</v>
      </c>
      <c r="K3475" t="s">
        <v>23</v>
      </c>
      <c r="L3475">
        <v>7</v>
      </c>
      <c r="M3475" t="s">
        <v>43</v>
      </c>
      <c r="N3475">
        <v>1</v>
      </c>
      <c r="O3475" t="s">
        <v>33</v>
      </c>
      <c r="P3475">
        <v>3141</v>
      </c>
      <c r="T3475" s="3">
        <f t="shared" si="109"/>
        <v>68.209999999999994</v>
      </c>
      <c r="U3475" s="3">
        <f>IF(AND(R3475&lt;&gt;"_U",N3475&lt;&gt;9999,N3475&lt;&gt;999,L3475&lt;&gt;"Median"),IFERROR(VLOOKUP(A3475,'TA Total'!A:P,16,0),"."),".")</f>
        <v>4605</v>
      </c>
    </row>
    <row r="3476" spans="1:21" x14ac:dyDescent="0.3">
      <c r="A3476" s="1" t="str">
        <f t="shared" si="108"/>
        <v>2018|Selwyn District|$200,001 or more</v>
      </c>
      <c r="B3476" t="s">
        <v>18</v>
      </c>
      <c r="C3476" t="s">
        <v>19</v>
      </c>
      <c r="D3476" t="s">
        <v>20</v>
      </c>
      <c r="E3476" t="s">
        <v>21</v>
      </c>
      <c r="F3476">
        <v>2018</v>
      </c>
      <c r="G3476">
        <v>2018</v>
      </c>
      <c r="H3476">
        <v>62</v>
      </c>
      <c r="I3476" t="s">
        <v>134</v>
      </c>
      <c r="J3476">
        <v>99</v>
      </c>
      <c r="K3476" t="s">
        <v>23</v>
      </c>
      <c r="L3476">
        <v>8</v>
      </c>
      <c r="M3476" t="s">
        <v>27</v>
      </c>
      <c r="N3476">
        <v>7777</v>
      </c>
      <c r="O3476" t="s">
        <v>37</v>
      </c>
      <c r="R3476" t="s">
        <v>29</v>
      </c>
      <c r="S3476" t="s">
        <v>30</v>
      </c>
      <c r="T3476" s="3" t="str">
        <f t="shared" si="109"/>
        <v>.</v>
      </c>
      <c r="U3476" s="3" t="str">
        <f>IF(AND(R3476&lt;&gt;"_U",N3476&lt;&gt;9999,N3476&lt;&gt;999,L3476&lt;&gt;"Median"),IFERROR(VLOOKUP(A3476,'TA Total'!A:P,16,0),"."),".")</f>
        <v>.</v>
      </c>
    </row>
    <row r="3477" spans="1:21" x14ac:dyDescent="0.3">
      <c r="A3477" s="1" t="str">
        <f t="shared" si="108"/>
        <v>2018|Selwyn District|$200,001 or more</v>
      </c>
      <c r="B3477" t="s">
        <v>18</v>
      </c>
      <c r="C3477" t="s">
        <v>19</v>
      </c>
      <c r="D3477" t="s">
        <v>20</v>
      </c>
      <c r="E3477" t="s">
        <v>21</v>
      </c>
      <c r="F3477">
        <v>2018</v>
      </c>
      <c r="G3477">
        <v>2018</v>
      </c>
      <c r="H3477">
        <v>62</v>
      </c>
      <c r="I3477" t="s">
        <v>134</v>
      </c>
      <c r="J3477">
        <v>99</v>
      </c>
      <c r="K3477" t="s">
        <v>23</v>
      </c>
      <c r="L3477">
        <v>8</v>
      </c>
      <c r="M3477" t="s">
        <v>27</v>
      </c>
      <c r="N3477">
        <v>2</v>
      </c>
      <c r="O3477" t="s">
        <v>28</v>
      </c>
      <c r="R3477" t="s">
        <v>29</v>
      </c>
      <c r="S3477" t="s">
        <v>30</v>
      </c>
      <c r="T3477" s="3" t="str">
        <f t="shared" si="109"/>
        <v>.</v>
      </c>
      <c r="U3477" s="3" t="str">
        <f>IF(AND(R3477&lt;&gt;"_U",N3477&lt;&gt;9999,N3477&lt;&gt;999,L3477&lt;&gt;"Median"),IFERROR(VLOOKUP(A3477,'TA Total'!A:P,16,0),"."),".")</f>
        <v>.</v>
      </c>
    </row>
    <row r="3478" spans="1:21" x14ac:dyDescent="0.3">
      <c r="A3478" s="1" t="str">
        <f t="shared" si="108"/>
        <v>2018|Selwyn District|$200,001 or more</v>
      </c>
      <c r="B3478" t="s">
        <v>18</v>
      </c>
      <c r="C3478" t="s">
        <v>19</v>
      </c>
      <c r="D3478" t="s">
        <v>20</v>
      </c>
      <c r="E3478" t="s">
        <v>21</v>
      </c>
      <c r="F3478">
        <v>2018</v>
      </c>
      <c r="G3478">
        <v>2018</v>
      </c>
      <c r="H3478">
        <v>62</v>
      </c>
      <c r="I3478" t="s">
        <v>134</v>
      </c>
      <c r="J3478">
        <v>99</v>
      </c>
      <c r="K3478" t="s">
        <v>23</v>
      </c>
      <c r="L3478">
        <v>8</v>
      </c>
      <c r="M3478" t="s">
        <v>27</v>
      </c>
      <c r="N3478">
        <v>3</v>
      </c>
      <c r="O3478" t="s">
        <v>25</v>
      </c>
      <c r="R3478" t="s">
        <v>29</v>
      </c>
      <c r="S3478" t="s">
        <v>30</v>
      </c>
      <c r="T3478" s="3" t="str">
        <f t="shared" si="109"/>
        <v>.</v>
      </c>
      <c r="U3478" s="3" t="str">
        <f>IF(AND(R3478&lt;&gt;"_U",N3478&lt;&gt;9999,N3478&lt;&gt;999,L3478&lt;&gt;"Median"),IFERROR(VLOOKUP(A3478,'TA Total'!A:P,16,0),"."),".")</f>
        <v>.</v>
      </c>
    </row>
    <row r="3479" spans="1:21" x14ac:dyDescent="0.3">
      <c r="A3479" s="1" t="str">
        <f t="shared" si="108"/>
        <v>2018|Selwyn District|$200,001 or more</v>
      </c>
      <c r="B3479" t="s">
        <v>18</v>
      </c>
      <c r="C3479" t="s">
        <v>19</v>
      </c>
      <c r="D3479" t="s">
        <v>20</v>
      </c>
      <c r="E3479" t="s">
        <v>21</v>
      </c>
      <c r="F3479">
        <v>2018</v>
      </c>
      <c r="G3479">
        <v>2018</v>
      </c>
      <c r="H3479">
        <v>62</v>
      </c>
      <c r="I3479" t="s">
        <v>134</v>
      </c>
      <c r="J3479">
        <v>99</v>
      </c>
      <c r="K3479" t="s">
        <v>23</v>
      </c>
      <c r="L3479">
        <v>8</v>
      </c>
      <c r="M3479" t="s">
        <v>27</v>
      </c>
      <c r="N3479">
        <v>1</v>
      </c>
      <c r="O3479" t="s">
        <v>33</v>
      </c>
      <c r="R3479" t="s">
        <v>29</v>
      </c>
      <c r="S3479" t="s">
        <v>30</v>
      </c>
      <c r="T3479" s="3" t="str">
        <f t="shared" si="109"/>
        <v>.</v>
      </c>
      <c r="U3479" s="3" t="str">
        <f>IF(AND(R3479&lt;&gt;"_U",N3479&lt;&gt;9999,N3479&lt;&gt;999,L3479&lt;&gt;"Median"),IFERROR(VLOOKUP(A3479,'TA Total'!A:P,16,0),"."),".")</f>
        <v>.</v>
      </c>
    </row>
    <row r="3480" spans="1:21" x14ac:dyDescent="0.3">
      <c r="A3480" s="1" t="str">
        <f t="shared" si="108"/>
        <v>2018|Selwyn District|$200,001 or more</v>
      </c>
      <c r="B3480" t="s">
        <v>18</v>
      </c>
      <c r="C3480" t="s">
        <v>19</v>
      </c>
      <c r="D3480" t="s">
        <v>20</v>
      </c>
      <c r="E3480" t="s">
        <v>21</v>
      </c>
      <c r="F3480">
        <v>2018</v>
      </c>
      <c r="G3480">
        <v>2018</v>
      </c>
      <c r="H3480">
        <v>62</v>
      </c>
      <c r="I3480" t="s">
        <v>134</v>
      </c>
      <c r="J3480">
        <v>99</v>
      </c>
      <c r="K3480" t="s">
        <v>23</v>
      </c>
      <c r="L3480">
        <v>8</v>
      </c>
      <c r="M3480" t="s">
        <v>27</v>
      </c>
      <c r="N3480">
        <v>9999</v>
      </c>
      <c r="O3480" t="s">
        <v>40</v>
      </c>
      <c r="R3480" t="s">
        <v>29</v>
      </c>
      <c r="S3480" t="s">
        <v>30</v>
      </c>
      <c r="T3480" s="3" t="str">
        <f t="shared" si="109"/>
        <v>.</v>
      </c>
      <c r="U3480" s="3" t="str">
        <f>IF(AND(R3480&lt;&gt;"_U",N3480&lt;&gt;9999,N3480&lt;&gt;999,L3480&lt;&gt;"Median"),IFERROR(VLOOKUP(A3480,'TA Total'!A:P,16,0),"."),".")</f>
        <v>.</v>
      </c>
    </row>
    <row r="3481" spans="1:21" x14ac:dyDescent="0.3">
      <c r="A3481" s="1" t="str">
        <f t="shared" si="108"/>
        <v>2018|Selwyn District|$200,001 or more</v>
      </c>
      <c r="B3481" t="s">
        <v>18</v>
      </c>
      <c r="C3481" t="s">
        <v>19</v>
      </c>
      <c r="D3481" t="s">
        <v>20</v>
      </c>
      <c r="E3481" t="s">
        <v>21</v>
      </c>
      <c r="F3481">
        <v>2018</v>
      </c>
      <c r="G3481">
        <v>2018</v>
      </c>
      <c r="H3481">
        <v>62</v>
      </c>
      <c r="I3481" t="s">
        <v>134</v>
      </c>
      <c r="J3481">
        <v>99</v>
      </c>
      <c r="K3481" t="s">
        <v>23</v>
      </c>
      <c r="L3481">
        <v>8</v>
      </c>
      <c r="M3481" t="s">
        <v>27</v>
      </c>
      <c r="N3481">
        <v>999</v>
      </c>
      <c r="O3481" t="s">
        <v>42</v>
      </c>
      <c r="R3481" t="s">
        <v>29</v>
      </c>
      <c r="S3481" t="s">
        <v>30</v>
      </c>
      <c r="T3481" s="3" t="str">
        <f t="shared" si="109"/>
        <v>.</v>
      </c>
      <c r="U3481" s="3" t="str">
        <f>IF(AND(R3481&lt;&gt;"_U",N3481&lt;&gt;9999,N3481&lt;&gt;999,L3481&lt;&gt;"Median"),IFERROR(VLOOKUP(A3481,'TA Total'!A:P,16,0),"."),".")</f>
        <v>.</v>
      </c>
    </row>
    <row r="3482" spans="1:21" x14ac:dyDescent="0.3">
      <c r="A3482" s="1" t="str">
        <f t="shared" si="108"/>
        <v>2018|Selwyn District|Total stated - total household income</v>
      </c>
      <c r="B3482" t="s">
        <v>18</v>
      </c>
      <c r="C3482" t="s">
        <v>19</v>
      </c>
      <c r="D3482" t="s">
        <v>20</v>
      </c>
      <c r="E3482" t="s">
        <v>21</v>
      </c>
      <c r="F3482">
        <v>2018</v>
      </c>
      <c r="G3482">
        <v>2018</v>
      </c>
      <c r="H3482">
        <v>62</v>
      </c>
      <c r="I3482" t="s">
        <v>134</v>
      </c>
      <c r="J3482">
        <v>99</v>
      </c>
      <c r="K3482" t="s">
        <v>23</v>
      </c>
      <c r="L3482">
        <v>77</v>
      </c>
      <c r="M3482" t="s">
        <v>32</v>
      </c>
      <c r="N3482">
        <v>1</v>
      </c>
      <c r="O3482" t="s">
        <v>33</v>
      </c>
      <c r="P3482">
        <v>12531</v>
      </c>
      <c r="T3482" s="3">
        <f t="shared" si="109"/>
        <v>65.180000000000007</v>
      </c>
      <c r="U3482" s="3">
        <f>IF(AND(R3482&lt;&gt;"_U",N3482&lt;&gt;9999,N3482&lt;&gt;999,L3482&lt;&gt;"Median"),IFERROR(VLOOKUP(A3482,'TA Total'!A:P,16,0),"."),".")</f>
        <v>19224</v>
      </c>
    </row>
    <row r="3483" spans="1:21" x14ac:dyDescent="0.3">
      <c r="A3483" s="1" t="str">
        <f t="shared" si="108"/>
        <v>2018|Selwyn District|Total stated - total household income</v>
      </c>
      <c r="B3483" t="s">
        <v>18</v>
      </c>
      <c r="C3483" t="s">
        <v>19</v>
      </c>
      <c r="D3483" t="s">
        <v>20</v>
      </c>
      <c r="E3483" t="s">
        <v>21</v>
      </c>
      <c r="F3483">
        <v>2018</v>
      </c>
      <c r="G3483">
        <v>2018</v>
      </c>
      <c r="H3483">
        <v>62</v>
      </c>
      <c r="I3483" t="s">
        <v>134</v>
      </c>
      <c r="J3483">
        <v>99</v>
      </c>
      <c r="K3483" t="s">
        <v>23</v>
      </c>
      <c r="L3483">
        <v>77</v>
      </c>
      <c r="M3483" t="s">
        <v>32</v>
      </c>
      <c r="N3483">
        <v>9999</v>
      </c>
      <c r="O3483" t="s">
        <v>40</v>
      </c>
      <c r="P3483">
        <v>19227</v>
      </c>
      <c r="T3483" s="3" t="str">
        <f t="shared" si="109"/>
        <v>.</v>
      </c>
      <c r="U3483" s="3" t="str">
        <f>IF(AND(R3483&lt;&gt;"_U",N3483&lt;&gt;9999,N3483&lt;&gt;999,L3483&lt;&gt;"Median"),IFERROR(VLOOKUP(A3483,'TA Total'!A:P,16,0),"."),".")</f>
        <v>.</v>
      </c>
    </row>
    <row r="3484" spans="1:21" x14ac:dyDescent="0.3">
      <c r="A3484" s="1" t="str">
        <f t="shared" si="108"/>
        <v>2018|Selwyn District|Total stated - total household income</v>
      </c>
      <c r="B3484" t="s">
        <v>18</v>
      </c>
      <c r="C3484" t="s">
        <v>19</v>
      </c>
      <c r="D3484" t="s">
        <v>20</v>
      </c>
      <c r="E3484" t="s">
        <v>21</v>
      </c>
      <c r="F3484">
        <v>2018</v>
      </c>
      <c r="G3484">
        <v>2018</v>
      </c>
      <c r="H3484">
        <v>62</v>
      </c>
      <c r="I3484" t="s">
        <v>134</v>
      </c>
      <c r="J3484">
        <v>99</v>
      </c>
      <c r="K3484" t="s">
        <v>23</v>
      </c>
      <c r="L3484">
        <v>77</v>
      </c>
      <c r="M3484" t="s">
        <v>32</v>
      </c>
      <c r="N3484">
        <v>2</v>
      </c>
      <c r="O3484" t="s">
        <v>28</v>
      </c>
      <c r="P3484">
        <v>3855</v>
      </c>
      <c r="T3484" s="3">
        <f t="shared" si="109"/>
        <v>20.05</v>
      </c>
      <c r="U3484" s="3">
        <f>IF(AND(R3484&lt;&gt;"_U",N3484&lt;&gt;9999,N3484&lt;&gt;999,L3484&lt;&gt;"Median"),IFERROR(VLOOKUP(A3484,'TA Total'!A:P,16,0),"."),".")</f>
        <v>19224</v>
      </c>
    </row>
    <row r="3485" spans="1:21" x14ac:dyDescent="0.3">
      <c r="A3485" s="1" t="str">
        <f t="shared" si="108"/>
        <v>2018|Selwyn District|Total stated - total household income</v>
      </c>
      <c r="B3485" t="s">
        <v>18</v>
      </c>
      <c r="C3485" t="s">
        <v>19</v>
      </c>
      <c r="D3485" t="s">
        <v>20</v>
      </c>
      <c r="E3485" t="s">
        <v>21</v>
      </c>
      <c r="F3485">
        <v>2018</v>
      </c>
      <c r="G3485">
        <v>2018</v>
      </c>
      <c r="H3485">
        <v>62</v>
      </c>
      <c r="I3485" t="s">
        <v>134</v>
      </c>
      <c r="J3485">
        <v>99</v>
      </c>
      <c r="K3485" t="s">
        <v>23</v>
      </c>
      <c r="L3485">
        <v>77</v>
      </c>
      <c r="M3485" t="s">
        <v>32</v>
      </c>
      <c r="N3485">
        <v>999</v>
      </c>
      <c r="O3485" t="s">
        <v>42</v>
      </c>
      <c r="P3485">
        <v>0</v>
      </c>
      <c r="T3485" s="3" t="str">
        <f t="shared" si="109"/>
        <v>.</v>
      </c>
      <c r="U3485" s="3" t="str">
        <f>IF(AND(R3485&lt;&gt;"_U",N3485&lt;&gt;9999,N3485&lt;&gt;999,L3485&lt;&gt;"Median"),IFERROR(VLOOKUP(A3485,'TA Total'!A:P,16,0),"."),".")</f>
        <v>.</v>
      </c>
    </row>
    <row r="3486" spans="1:21" x14ac:dyDescent="0.3">
      <c r="A3486" s="1" t="str">
        <f t="shared" si="108"/>
        <v>2018|Selwyn District|Total stated - total household income</v>
      </c>
      <c r="B3486" t="s">
        <v>18</v>
      </c>
      <c r="C3486" t="s">
        <v>19</v>
      </c>
      <c r="D3486" t="s">
        <v>20</v>
      </c>
      <c r="E3486" t="s">
        <v>21</v>
      </c>
      <c r="F3486">
        <v>2018</v>
      </c>
      <c r="G3486">
        <v>2018</v>
      </c>
      <c r="H3486">
        <v>62</v>
      </c>
      <c r="I3486" t="s">
        <v>134</v>
      </c>
      <c r="J3486">
        <v>99</v>
      </c>
      <c r="K3486" t="s">
        <v>23</v>
      </c>
      <c r="L3486">
        <v>77</v>
      </c>
      <c r="M3486" t="s">
        <v>32</v>
      </c>
      <c r="N3486">
        <v>7777</v>
      </c>
      <c r="O3486" t="s">
        <v>37</v>
      </c>
      <c r="P3486">
        <v>19224</v>
      </c>
      <c r="T3486" s="3">
        <f t="shared" si="109"/>
        <v>100</v>
      </c>
      <c r="U3486" s="3">
        <f>IF(AND(R3486&lt;&gt;"_U",N3486&lt;&gt;9999,N3486&lt;&gt;999,L3486&lt;&gt;"Median"),IFERROR(VLOOKUP(A3486,'TA Total'!A:P,16,0),"."),".")</f>
        <v>19224</v>
      </c>
    </row>
    <row r="3487" spans="1:21" x14ac:dyDescent="0.3">
      <c r="A3487" s="1" t="str">
        <f t="shared" si="108"/>
        <v>2018|Selwyn District|Total stated - total household income</v>
      </c>
      <c r="B3487" t="s">
        <v>18</v>
      </c>
      <c r="C3487" t="s">
        <v>19</v>
      </c>
      <c r="D3487" t="s">
        <v>20</v>
      </c>
      <c r="E3487" t="s">
        <v>21</v>
      </c>
      <c r="F3487">
        <v>2018</v>
      </c>
      <c r="G3487">
        <v>2018</v>
      </c>
      <c r="H3487">
        <v>62</v>
      </c>
      <c r="I3487" t="s">
        <v>134</v>
      </c>
      <c r="J3487">
        <v>99</v>
      </c>
      <c r="K3487" t="s">
        <v>23</v>
      </c>
      <c r="L3487">
        <v>77</v>
      </c>
      <c r="M3487" t="s">
        <v>32</v>
      </c>
      <c r="N3487">
        <v>3</v>
      </c>
      <c r="O3487" t="s">
        <v>25</v>
      </c>
      <c r="P3487">
        <v>2841</v>
      </c>
      <c r="T3487" s="3">
        <f t="shared" si="109"/>
        <v>14.78</v>
      </c>
      <c r="U3487" s="3">
        <f>IF(AND(R3487&lt;&gt;"_U",N3487&lt;&gt;9999,N3487&lt;&gt;999,L3487&lt;&gt;"Median"),IFERROR(VLOOKUP(A3487,'TA Total'!A:P,16,0),"."),".")</f>
        <v>19224</v>
      </c>
    </row>
    <row r="3488" spans="1:21" x14ac:dyDescent="0.3">
      <c r="A3488" s="1" t="str">
        <f t="shared" si="108"/>
        <v>2018|Selwyn District|Total - total household income</v>
      </c>
      <c r="B3488" t="s">
        <v>18</v>
      </c>
      <c r="C3488" t="s">
        <v>19</v>
      </c>
      <c r="D3488" t="s">
        <v>20</v>
      </c>
      <c r="E3488" t="s">
        <v>21</v>
      </c>
      <c r="F3488">
        <v>2018</v>
      </c>
      <c r="G3488">
        <v>2018</v>
      </c>
      <c r="H3488">
        <v>62</v>
      </c>
      <c r="I3488" t="s">
        <v>134</v>
      </c>
      <c r="J3488">
        <v>99</v>
      </c>
      <c r="K3488" t="s">
        <v>23</v>
      </c>
      <c r="L3488">
        <v>99</v>
      </c>
      <c r="M3488" t="s">
        <v>48</v>
      </c>
      <c r="N3488">
        <v>3</v>
      </c>
      <c r="O3488" t="s">
        <v>25</v>
      </c>
      <c r="P3488">
        <v>3036</v>
      </c>
      <c r="T3488" s="3">
        <f t="shared" si="109"/>
        <v>14.73</v>
      </c>
      <c r="U3488" s="3">
        <f>IF(AND(R3488&lt;&gt;"_U",N3488&lt;&gt;9999,N3488&lt;&gt;999,L3488&lt;&gt;"Median"),IFERROR(VLOOKUP(A3488,'TA Total'!A:P,16,0),"."),".")</f>
        <v>20610</v>
      </c>
    </row>
    <row r="3489" spans="1:21" x14ac:dyDescent="0.3">
      <c r="A3489" s="1" t="str">
        <f t="shared" si="108"/>
        <v>2018|Selwyn District|Total - total household income</v>
      </c>
      <c r="B3489" t="s">
        <v>18</v>
      </c>
      <c r="C3489" t="s">
        <v>19</v>
      </c>
      <c r="D3489" t="s">
        <v>20</v>
      </c>
      <c r="E3489" t="s">
        <v>21</v>
      </c>
      <c r="F3489">
        <v>2018</v>
      </c>
      <c r="G3489">
        <v>2018</v>
      </c>
      <c r="H3489">
        <v>62</v>
      </c>
      <c r="I3489" t="s">
        <v>134</v>
      </c>
      <c r="J3489">
        <v>99</v>
      </c>
      <c r="K3489" t="s">
        <v>23</v>
      </c>
      <c r="L3489">
        <v>99</v>
      </c>
      <c r="M3489" t="s">
        <v>48</v>
      </c>
      <c r="N3489">
        <v>7777</v>
      </c>
      <c r="O3489" t="s">
        <v>37</v>
      </c>
      <c r="P3489">
        <v>20610</v>
      </c>
      <c r="T3489" s="3">
        <f t="shared" si="109"/>
        <v>100</v>
      </c>
      <c r="U3489" s="3">
        <f>IF(AND(R3489&lt;&gt;"_U",N3489&lt;&gt;9999,N3489&lt;&gt;999,L3489&lt;&gt;"Median"),IFERROR(VLOOKUP(A3489,'TA Total'!A:P,16,0),"."),".")</f>
        <v>20610</v>
      </c>
    </row>
    <row r="3490" spans="1:21" x14ac:dyDescent="0.3">
      <c r="A3490" s="1" t="str">
        <f t="shared" si="108"/>
        <v>2018|Selwyn District|Total - total household income</v>
      </c>
      <c r="B3490" t="s">
        <v>18</v>
      </c>
      <c r="C3490" t="s">
        <v>19</v>
      </c>
      <c r="D3490" t="s">
        <v>20</v>
      </c>
      <c r="E3490" t="s">
        <v>21</v>
      </c>
      <c r="F3490">
        <v>2018</v>
      </c>
      <c r="G3490">
        <v>2018</v>
      </c>
      <c r="H3490">
        <v>62</v>
      </c>
      <c r="I3490" t="s">
        <v>134</v>
      </c>
      <c r="J3490">
        <v>99</v>
      </c>
      <c r="K3490" t="s">
        <v>23</v>
      </c>
      <c r="L3490">
        <v>99</v>
      </c>
      <c r="M3490" t="s">
        <v>48</v>
      </c>
      <c r="N3490">
        <v>1</v>
      </c>
      <c r="O3490" t="s">
        <v>33</v>
      </c>
      <c r="P3490">
        <v>13350</v>
      </c>
      <c r="T3490" s="3">
        <f t="shared" si="109"/>
        <v>64.77</v>
      </c>
      <c r="U3490" s="3">
        <f>IF(AND(R3490&lt;&gt;"_U",N3490&lt;&gt;9999,N3490&lt;&gt;999,L3490&lt;&gt;"Median"),IFERROR(VLOOKUP(A3490,'TA Total'!A:P,16,0),"."),".")</f>
        <v>20610</v>
      </c>
    </row>
    <row r="3491" spans="1:21" x14ac:dyDescent="0.3">
      <c r="A3491" s="1" t="str">
        <f t="shared" si="108"/>
        <v>2018|Selwyn District|Total - total household income</v>
      </c>
      <c r="B3491" t="s">
        <v>18</v>
      </c>
      <c r="C3491" t="s">
        <v>19</v>
      </c>
      <c r="D3491" t="s">
        <v>20</v>
      </c>
      <c r="E3491" t="s">
        <v>21</v>
      </c>
      <c r="F3491">
        <v>2018</v>
      </c>
      <c r="G3491">
        <v>2018</v>
      </c>
      <c r="H3491">
        <v>62</v>
      </c>
      <c r="I3491" t="s">
        <v>134</v>
      </c>
      <c r="J3491">
        <v>99</v>
      </c>
      <c r="K3491" t="s">
        <v>23</v>
      </c>
      <c r="L3491">
        <v>99</v>
      </c>
      <c r="M3491" t="s">
        <v>48</v>
      </c>
      <c r="N3491">
        <v>999</v>
      </c>
      <c r="O3491" t="s">
        <v>42</v>
      </c>
      <c r="P3491">
        <v>18</v>
      </c>
      <c r="T3491" s="3" t="str">
        <f t="shared" si="109"/>
        <v>.</v>
      </c>
      <c r="U3491" s="3" t="str">
        <f>IF(AND(R3491&lt;&gt;"_U",N3491&lt;&gt;9999,N3491&lt;&gt;999,L3491&lt;&gt;"Median"),IFERROR(VLOOKUP(A3491,'TA Total'!A:P,16,0),"."),".")</f>
        <v>.</v>
      </c>
    </row>
    <row r="3492" spans="1:21" x14ac:dyDescent="0.3">
      <c r="A3492" s="1" t="str">
        <f t="shared" si="108"/>
        <v>2018|Selwyn District|Total - total household income</v>
      </c>
      <c r="B3492" t="s">
        <v>18</v>
      </c>
      <c r="C3492" t="s">
        <v>19</v>
      </c>
      <c r="D3492" t="s">
        <v>20</v>
      </c>
      <c r="E3492" t="s">
        <v>21</v>
      </c>
      <c r="F3492">
        <v>2018</v>
      </c>
      <c r="G3492">
        <v>2018</v>
      </c>
      <c r="H3492">
        <v>62</v>
      </c>
      <c r="I3492" t="s">
        <v>134</v>
      </c>
      <c r="J3492">
        <v>99</v>
      </c>
      <c r="K3492" t="s">
        <v>23</v>
      </c>
      <c r="L3492">
        <v>99</v>
      </c>
      <c r="M3492" t="s">
        <v>48</v>
      </c>
      <c r="N3492">
        <v>9999</v>
      </c>
      <c r="O3492" t="s">
        <v>40</v>
      </c>
      <c r="P3492">
        <v>20631</v>
      </c>
      <c r="T3492" s="3" t="str">
        <f t="shared" si="109"/>
        <v>.</v>
      </c>
      <c r="U3492" s="3" t="str">
        <f>IF(AND(R3492&lt;&gt;"_U",N3492&lt;&gt;9999,N3492&lt;&gt;999,L3492&lt;&gt;"Median"),IFERROR(VLOOKUP(A3492,'TA Total'!A:P,16,0),"."),".")</f>
        <v>.</v>
      </c>
    </row>
    <row r="3493" spans="1:21" x14ac:dyDescent="0.3">
      <c r="A3493" s="1" t="str">
        <f t="shared" si="108"/>
        <v>2018|Selwyn District|Total - total household income</v>
      </c>
      <c r="B3493" t="s">
        <v>18</v>
      </c>
      <c r="C3493" t="s">
        <v>19</v>
      </c>
      <c r="D3493" t="s">
        <v>20</v>
      </c>
      <c r="E3493" t="s">
        <v>21</v>
      </c>
      <c r="F3493">
        <v>2018</v>
      </c>
      <c r="G3493">
        <v>2018</v>
      </c>
      <c r="H3493">
        <v>62</v>
      </c>
      <c r="I3493" t="s">
        <v>134</v>
      </c>
      <c r="J3493">
        <v>99</v>
      </c>
      <c r="K3493" t="s">
        <v>23</v>
      </c>
      <c r="L3493">
        <v>99</v>
      </c>
      <c r="M3493" t="s">
        <v>48</v>
      </c>
      <c r="N3493">
        <v>2</v>
      </c>
      <c r="O3493" t="s">
        <v>28</v>
      </c>
      <c r="P3493">
        <v>4227</v>
      </c>
      <c r="T3493" s="3">
        <f t="shared" si="109"/>
        <v>20.51</v>
      </c>
      <c r="U3493" s="3">
        <f>IF(AND(R3493&lt;&gt;"_U",N3493&lt;&gt;9999,N3493&lt;&gt;999,L3493&lt;&gt;"Median"),IFERROR(VLOOKUP(A3493,'TA Total'!A:P,16,0),"."),".")</f>
        <v>20610</v>
      </c>
    </row>
    <row r="3494" spans="1:21" x14ac:dyDescent="0.3">
      <c r="A3494" s="1" t="str">
        <f t="shared" si="108"/>
        <v>2018|Selwyn District|Median ($) - total household income</v>
      </c>
      <c r="B3494" t="s">
        <v>18</v>
      </c>
      <c r="C3494" t="s">
        <v>19</v>
      </c>
      <c r="D3494" t="s">
        <v>20</v>
      </c>
      <c r="E3494" t="s">
        <v>21</v>
      </c>
      <c r="F3494">
        <v>2018</v>
      </c>
      <c r="G3494">
        <v>2018</v>
      </c>
      <c r="H3494">
        <v>62</v>
      </c>
      <c r="I3494" t="s">
        <v>134</v>
      </c>
      <c r="J3494">
        <v>99</v>
      </c>
      <c r="K3494" t="s">
        <v>23</v>
      </c>
      <c r="L3494" t="s">
        <v>56</v>
      </c>
      <c r="M3494" t="s">
        <v>57</v>
      </c>
      <c r="N3494">
        <v>2</v>
      </c>
      <c r="O3494" t="s">
        <v>28</v>
      </c>
      <c r="P3494">
        <v>77200</v>
      </c>
      <c r="T3494" s="3" t="str">
        <f t="shared" si="109"/>
        <v>.</v>
      </c>
      <c r="U3494" s="3" t="str">
        <f>IF(AND(R3494&lt;&gt;"_U",N3494&lt;&gt;9999,N3494&lt;&gt;999,L3494&lt;&gt;"Median"),IFERROR(VLOOKUP(A3494,'TA Total'!A:P,16,0),"."),".")</f>
        <v>.</v>
      </c>
    </row>
    <row r="3495" spans="1:21" x14ac:dyDescent="0.3">
      <c r="A3495" s="1" t="str">
        <f t="shared" si="108"/>
        <v>2018|Selwyn District|Median ($) - total household income</v>
      </c>
      <c r="B3495" t="s">
        <v>18</v>
      </c>
      <c r="C3495" t="s">
        <v>19</v>
      </c>
      <c r="D3495" t="s">
        <v>20</v>
      </c>
      <c r="E3495" t="s">
        <v>21</v>
      </c>
      <c r="F3495">
        <v>2018</v>
      </c>
      <c r="G3495">
        <v>2018</v>
      </c>
      <c r="H3495">
        <v>62</v>
      </c>
      <c r="I3495" t="s">
        <v>134</v>
      </c>
      <c r="J3495">
        <v>99</v>
      </c>
      <c r="K3495" t="s">
        <v>23</v>
      </c>
      <c r="L3495" t="s">
        <v>56</v>
      </c>
      <c r="M3495" t="s">
        <v>57</v>
      </c>
      <c r="N3495">
        <v>3</v>
      </c>
      <c r="O3495" t="s">
        <v>25</v>
      </c>
      <c r="P3495">
        <v>116800</v>
      </c>
      <c r="T3495" s="3" t="str">
        <f t="shared" si="109"/>
        <v>.</v>
      </c>
      <c r="U3495" s="3" t="str">
        <f>IF(AND(R3495&lt;&gt;"_U",N3495&lt;&gt;9999,N3495&lt;&gt;999,L3495&lt;&gt;"Median"),IFERROR(VLOOKUP(A3495,'TA Total'!A:P,16,0),"."),".")</f>
        <v>.</v>
      </c>
    </row>
    <row r="3496" spans="1:21" x14ac:dyDescent="0.3">
      <c r="A3496" s="1" t="str">
        <f t="shared" si="108"/>
        <v>2018|Selwyn District|Median ($) - total household income</v>
      </c>
      <c r="B3496" t="s">
        <v>18</v>
      </c>
      <c r="C3496" t="s">
        <v>19</v>
      </c>
      <c r="D3496" t="s">
        <v>20</v>
      </c>
      <c r="E3496" t="s">
        <v>21</v>
      </c>
      <c r="F3496">
        <v>2018</v>
      </c>
      <c r="G3496">
        <v>2018</v>
      </c>
      <c r="H3496">
        <v>62</v>
      </c>
      <c r="I3496" t="s">
        <v>134</v>
      </c>
      <c r="J3496">
        <v>99</v>
      </c>
      <c r="K3496" t="s">
        <v>23</v>
      </c>
      <c r="L3496" t="s">
        <v>56</v>
      </c>
      <c r="M3496" t="s">
        <v>57</v>
      </c>
      <c r="N3496">
        <v>1</v>
      </c>
      <c r="O3496" t="s">
        <v>33</v>
      </c>
      <c r="P3496">
        <v>109300</v>
      </c>
      <c r="T3496" s="3" t="str">
        <f t="shared" si="109"/>
        <v>.</v>
      </c>
      <c r="U3496" s="3" t="str">
        <f>IF(AND(R3496&lt;&gt;"_U",N3496&lt;&gt;9999,N3496&lt;&gt;999,L3496&lt;&gt;"Median"),IFERROR(VLOOKUP(A3496,'TA Total'!A:P,16,0),"."),".")</f>
        <v>.</v>
      </c>
    </row>
    <row r="3497" spans="1:21" x14ac:dyDescent="0.3">
      <c r="A3497" s="1" t="str">
        <f t="shared" si="108"/>
        <v>2018|Selwyn District|Median ($) - total household income</v>
      </c>
      <c r="B3497" t="s">
        <v>18</v>
      </c>
      <c r="C3497" t="s">
        <v>19</v>
      </c>
      <c r="D3497" t="s">
        <v>20</v>
      </c>
      <c r="E3497" t="s">
        <v>21</v>
      </c>
      <c r="F3497">
        <v>2018</v>
      </c>
      <c r="G3497">
        <v>2018</v>
      </c>
      <c r="H3497">
        <v>62</v>
      </c>
      <c r="I3497" t="s">
        <v>134</v>
      </c>
      <c r="J3497">
        <v>99</v>
      </c>
      <c r="K3497" t="s">
        <v>23</v>
      </c>
      <c r="L3497" t="s">
        <v>56</v>
      </c>
      <c r="M3497" t="s">
        <v>57</v>
      </c>
      <c r="N3497">
        <v>999</v>
      </c>
      <c r="O3497" t="s">
        <v>42</v>
      </c>
      <c r="P3497">
        <v>65500</v>
      </c>
      <c r="T3497" s="3" t="str">
        <f t="shared" si="109"/>
        <v>.</v>
      </c>
      <c r="U3497" s="3" t="str">
        <f>IF(AND(R3497&lt;&gt;"_U",N3497&lt;&gt;9999,N3497&lt;&gt;999,L3497&lt;&gt;"Median"),IFERROR(VLOOKUP(A3497,'TA Total'!A:P,16,0),"."),".")</f>
        <v>.</v>
      </c>
    </row>
    <row r="3498" spans="1:21" x14ac:dyDescent="0.3">
      <c r="A3498" s="1" t="str">
        <f t="shared" si="108"/>
        <v>2018|Selwyn District|Median ($) - total household income</v>
      </c>
      <c r="B3498" t="s">
        <v>18</v>
      </c>
      <c r="C3498" t="s">
        <v>19</v>
      </c>
      <c r="D3498" t="s">
        <v>20</v>
      </c>
      <c r="E3498" t="s">
        <v>21</v>
      </c>
      <c r="F3498">
        <v>2018</v>
      </c>
      <c r="G3498">
        <v>2018</v>
      </c>
      <c r="H3498">
        <v>62</v>
      </c>
      <c r="I3498" t="s">
        <v>134</v>
      </c>
      <c r="J3498">
        <v>99</v>
      </c>
      <c r="K3498" t="s">
        <v>23</v>
      </c>
      <c r="L3498" t="s">
        <v>56</v>
      </c>
      <c r="M3498" t="s">
        <v>57</v>
      </c>
      <c r="N3498">
        <v>9999</v>
      </c>
      <c r="O3498" t="s">
        <v>40</v>
      </c>
      <c r="P3498">
        <v>103100</v>
      </c>
      <c r="T3498" s="3" t="str">
        <f t="shared" si="109"/>
        <v>.</v>
      </c>
      <c r="U3498" s="3" t="str">
        <f>IF(AND(R3498&lt;&gt;"_U",N3498&lt;&gt;9999,N3498&lt;&gt;999,L3498&lt;&gt;"Median"),IFERROR(VLOOKUP(A3498,'TA Total'!A:P,16,0),"."),".")</f>
        <v>.</v>
      </c>
    </row>
    <row r="3499" spans="1:21" x14ac:dyDescent="0.3">
      <c r="A3499" s="1" t="str">
        <f t="shared" si="108"/>
        <v>2018|Selwyn District|Median ($) - total household income</v>
      </c>
      <c r="B3499" t="s">
        <v>18</v>
      </c>
      <c r="C3499" t="s">
        <v>19</v>
      </c>
      <c r="D3499" t="s">
        <v>20</v>
      </c>
      <c r="E3499" t="s">
        <v>21</v>
      </c>
      <c r="F3499">
        <v>2018</v>
      </c>
      <c r="G3499">
        <v>2018</v>
      </c>
      <c r="H3499">
        <v>62</v>
      </c>
      <c r="I3499" t="s">
        <v>134</v>
      </c>
      <c r="J3499">
        <v>99</v>
      </c>
      <c r="K3499" t="s">
        <v>23</v>
      </c>
      <c r="L3499" t="s">
        <v>56</v>
      </c>
      <c r="M3499" t="s">
        <v>57</v>
      </c>
      <c r="N3499">
        <v>7777</v>
      </c>
      <c r="O3499" t="s">
        <v>37</v>
      </c>
      <c r="P3499">
        <v>103100</v>
      </c>
      <c r="T3499" s="3" t="str">
        <f t="shared" si="109"/>
        <v>.</v>
      </c>
      <c r="U3499" s="3" t="str">
        <f>IF(AND(R3499&lt;&gt;"_U",N3499&lt;&gt;9999,N3499&lt;&gt;999,L3499&lt;&gt;"Median"),IFERROR(VLOOKUP(A3499,'TA Total'!A:P,16,0),"."),".")</f>
        <v>.</v>
      </c>
    </row>
    <row r="3500" spans="1:21" x14ac:dyDescent="0.3">
      <c r="A3500" s="1" t="str">
        <f t="shared" si="108"/>
        <v>2018|Ashburton District|$20,000 or less</v>
      </c>
      <c r="B3500" t="s">
        <v>18</v>
      </c>
      <c r="C3500" t="s">
        <v>19</v>
      </c>
      <c r="D3500" t="s">
        <v>20</v>
      </c>
      <c r="E3500" t="s">
        <v>21</v>
      </c>
      <c r="F3500">
        <v>2018</v>
      </c>
      <c r="G3500">
        <v>2018</v>
      </c>
      <c r="H3500">
        <v>63</v>
      </c>
      <c r="I3500" t="s">
        <v>131</v>
      </c>
      <c r="J3500">
        <v>99</v>
      </c>
      <c r="K3500" t="s">
        <v>23</v>
      </c>
      <c r="L3500">
        <v>1</v>
      </c>
      <c r="M3500" t="s">
        <v>39</v>
      </c>
      <c r="N3500">
        <v>1</v>
      </c>
      <c r="O3500" t="s">
        <v>33</v>
      </c>
      <c r="P3500">
        <v>348</v>
      </c>
      <c r="T3500" s="3">
        <f t="shared" si="109"/>
        <v>38.93</v>
      </c>
      <c r="U3500" s="3">
        <f>IF(AND(R3500&lt;&gt;"_U",N3500&lt;&gt;9999,N3500&lt;&gt;999,L3500&lt;&gt;"Median"),IFERROR(VLOOKUP(A3500,'TA Total'!A:P,16,0),"."),".")</f>
        <v>894</v>
      </c>
    </row>
    <row r="3501" spans="1:21" x14ac:dyDescent="0.3">
      <c r="A3501" s="1" t="str">
        <f t="shared" si="108"/>
        <v>2018|Ashburton District|$20,000 or less</v>
      </c>
      <c r="B3501" t="s">
        <v>18</v>
      </c>
      <c r="C3501" t="s">
        <v>19</v>
      </c>
      <c r="D3501" t="s">
        <v>20</v>
      </c>
      <c r="E3501" t="s">
        <v>21</v>
      </c>
      <c r="F3501">
        <v>2018</v>
      </c>
      <c r="G3501">
        <v>2018</v>
      </c>
      <c r="H3501">
        <v>63</v>
      </c>
      <c r="I3501" t="s">
        <v>131</v>
      </c>
      <c r="J3501">
        <v>99</v>
      </c>
      <c r="K3501" t="s">
        <v>23</v>
      </c>
      <c r="L3501">
        <v>1</v>
      </c>
      <c r="M3501" t="s">
        <v>39</v>
      </c>
      <c r="N3501">
        <v>999</v>
      </c>
      <c r="O3501" t="s">
        <v>42</v>
      </c>
      <c r="P3501">
        <v>0</v>
      </c>
      <c r="T3501" s="3" t="str">
        <f t="shared" si="109"/>
        <v>.</v>
      </c>
      <c r="U3501" s="3" t="str">
        <f>IF(AND(R3501&lt;&gt;"_U",N3501&lt;&gt;9999,N3501&lt;&gt;999,L3501&lt;&gt;"Median"),IFERROR(VLOOKUP(A3501,'TA Total'!A:P,16,0),"."),".")</f>
        <v>.</v>
      </c>
    </row>
    <row r="3502" spans="1:21" x14ac:dyDescent="0.3">
      <c r="A3502" s="1" t="str">
        <f t="shared" si="108"/>
        <v>2018|Ashburton District|$20,000 or less</v>
      </c>
      <c r="B3502" t="s">
        <v>18</v>
      </c>
      <c r="C3502" t="s">
        <v>19</v>
      </c>
      <c r="D3502" t="s">
        <v>20</v>
      </c>
      <c r="E3502" t="s">
        <v>21</v>
      </c>
      <c r="F3502">
        <v>2018</v>
      </c>
      <c r="G3502">
        <v>2018</v>
      </c>
      <c r="H3502">
        <v>63</v>
      </c>
      <c r="I3502" t="s">
        <v>131</v>
      </c>
      <c r="J3502">
        <v>99</v>
      </c>
      <c r="K3502" t="s">
        <v>23</v>
      </c>
      <c r="L3502">
        <v>1</v>
      </c>
      <c r="M3502" t="s">
        <v>39</v>
      </c>
      <c r="N3502">
        <v>9999</v>
      </c>
      <c r="O3502" t="s">
        <v>40</v>
      </c>
      <c r="P3502">
        <v>894</v>
      </c>
      <c r="T3502" s="3" t="str">
        <f t="shared" si="109"/>
        <v>.</v>
      </c>
      <c r="U3502" s="3" t="str">
        <f>IF(AND(R3502&lt;&gt;"_U",N3502&lt;&gt;9999,N3502&lt;&gt;999,L3502&lt;&gt;"Median"),IFERROR(VLOOKUP(A3502,'TA Total'!A:P,16,0),"."),".")</f>
        <v>.</v>
      </c>
    </row>
    <row r="3503" spans="1:21" x14ac:dyDescent="0.3">
      <c r="A3503" s="1" t="str">
        <f t="shared" si="108"/>
        <v>2018|Ashburton District|$20,000 or less</v>
      </c>
      <c r="B3503" t="s">
        <v>18</v>
      </c>
      <c r="C3503" t="s">
        <v>19</v>
      </c>
      <c r="D3503" t="s">
        <v>20</v>
      </c>
      <c r="E3503" t="s">
        <v>21</v>
      </c>
      <c r="F3503">
        <v>2018</v>
      </c>
      <c r="G3503">
        <v>2018</v>
      </c>
      <c r="H3503">
        <v>63</v>
      </c>
      <c r="I3503" t="s">
        <v>131</v>
      </c>
      <c r="J3503">
        <v>99</v>
      </c>
      <c r="K3503" t="s">
        <v>23</v>
      </c>
      <c r="L3503">
        <v>1</v>
      </c>
      <c r="M3503" t="s">
        <v>39</v>
      </c>
      <c r="N3503">
        <v>7777</v>
      </c>
      <c r="O3503" t="s">
        <v>37</v>
      </c>
      <c r="P3503">
        <v>894</v>
      </c>
      <c r="T3503" s="3">
        <f t="shared" si="109"/>
        <v>100</v>
      </c>
      <c r="U3503" s="3">
        <f>IF(AND(R3503&lt;&gt;"_U",N3503&lt;&gt;9999,N3503&lt;&gt;999,L3503&lt;&gt;"Median"),IFERROR(VLOOKUP(A3503,'TA Total'!A:P,16,0),"."),".")</f>
        <v>894</v>
      </c>
    </row>
    <row r="3504" spans="1:21" x14ac:dyDescent="0.3">
      <c r="A3504" s="1" t="str">
        <f t="shared" si="108"/>
        <v>2018|Ashburton District|$20,000 or less</v>
      </c>
      <c r="B3504" t="s">
        <v>18</v>
      </c>
      <c r="C3504" t="s">
        <v>19</v>
      </c>
      <c r="D3504" t="s">
        <v>20</v>
      </c>
      <c r="E3504" t="s">
        <v>21</v>
      </c>
      <c r="F3504">
        <v>2018</v>
      </c>
      <c r="G3504">
        <v>2018</v>
      </c>
      <c r="H3504">
        <v>63</v>
      </c>
      <c r="I3504" t="s">
        <v>131</v>
      </c>
      <c r="J3504">
        <v>99</v>
      </c>
      <c r="K3504" t="s">
        <v>23</v>
      </c>
      <c r="L3504">
        <v>1</v>
      </c>
      <c r="M3504" t="s">
        <v>39</v>
      </c>
      <c r="N3504">
        <v>2</v>
      </c>
      <c r="O3504" t="s">
        <v>28</v>
      </c>
      <c r="P3504">
        <v>441</v>
      </c>
      <c r="T3504" s="3">
        <f t="shared" si="109"/>
        <v>49.33</v>
      </c>
      <c r="U3504" s="3">
        <f>IF(AND(R3504&lt;&gt;"_U",N3504&lt;&gt;9999,N3504&lt;&gt;999,L3504&lt;&gt;"Median"),IFERROR(VLOOKUP(A3504,'TA Total'!A:P,16,0),"."),".")</f>
        <v>894</v>
      </c>
    </row>
    <row r="3505" spans="1:21" x14ac:dyDescent="0.3">
      <c r="A3505" s="1" t="str">
        <f t="shared" si="108"/>
        <v>2018|Ashburton District|$20,000 or less</v>
      </c>
      <c r="B3505" t="s">
        <v>18</v>
      </c>
      <c r="C3505" t="s">
        <v>19</v>
      </c>
      <c r="D3505" t="s">
        <v>20</v>
      </c>
      <c r="E3505" t="s">
        <v>21</v>
      </c>
      <c r="F3505">
        <v>2018</v>
      </c>
      <c r="G3505">
        <v>2018</v>
      </c>
      <c r="H3505">
        <v>63</v>
      </c>
      <c r="I3505" t="s">
        <v>131</v>
      </c>
      <c r="J3505">
        <v>99</v>
      </c>
      <c r="K3505" t="s">
        <v>23</v>
      </c>
      <c r="L3505">
        <v>1</v>
      </c>
      <c r="M3505" t="s">
        <v>39</v>
      </c>
      <c r="N3505">
        <v>3</v>
      </c>
      <c r="O3505" t="s">
        <v>25</v>
      </c>
      <c r="P3505">
        <v>105</v>
      </c>
      <c r="T3505" s="3">
        <f t="shared" si="109"/>
        <v>11.74</v>
      </c>
      <c r="U3505" s="3">
        <f>IF(AND(R3505&lt;&gt;"_U",N3505&lt;&gt;9999,N3505&lt;&gt;999,L3505&lt;&gt;"Median"),IFERROR(VLOOKUP(A3505,'TA Total'!A:P,16,0),"."),".")</f>
        <v>894</v>
      </c>
    </row>
    <row r="3506" spans="1:21" x14ac:dyDescent="0.3">
      <c r="A3506" s="1" t="str">
        <f t="shared" si="108"/>
        <v>2018|Ashburton District|$20,001-$30,000</v>
      </c>
      <c r="B3506" t="s">
        <v>18</v>
      </c>
      <c r="C3506" t="s">
        <v>19</v>
      </c>
      <c r="D3506" t="s">
        <v>20</v>
      </c>
      <c r="E3506" t="s">
        <v>21</v>
      </c>
      <c r="F3506">
        <v>2018</v>
      </c>
      <c r="G3506">
        <v>2018</v>
      </c>
      <c r="H3506">
        <v>63</v>
      </c>
      <c r="I3506" t="s">
        <v>131</v>
      </c>
      <c r="J3506">
        <v>99</v>
      </c>
      <c r="K3506" t="s">
        <v>23</v>
      </c>
      <c r="L3506">
        <v>2</v>
      </c>
      <c r="M3506" t="s">
        <v>24</v>
      </c>
      <c r="N3506">
        <v>9999</v>
      </c>
      <c r="O3506" t="s">
        <v>40</v>
      </c>
      <c r="P3506">
        <v>1203</v>
      </c>
      <c r="T3506" s="3" t="str">
        <f t="shared" si="109"/>
        <v>.</v>
      </c>
      <c r="U3506" s="3" t="str">
        <f>IF(AND(R3506&lt;&gt;"_U",N3506&lt;&gt;9999,N3506&lt;&gt;999,L3506&lt;&gt;"Median"),IFERROR(VLOOKUP(A3506,'TA Total'!A:P,16,0),"."),".")</f>
        <v>.</v>
      </c>
    </row>
    <row r="3507" spans="1:21" x14ac:dyDescent="0.3">
      <c r="A3507" s="1" t="str">
        <f t="shared" si="108"/>
        <v>2018|Ashburton District|$20,001-$30,000</v>
      </c>
      <c r="B3507" t="s">
        <v>18</v>
      </c>
      <c r="C3507" t="s">
        <v>19</v>
      </c>
      <c r="D3507" t="s">
        <v>20</v>
      </c>
      <c r="E3507" t="s">
        <v>21</v>
      </c>
      <c r="F3507">
        <v>2018</v>
      </c>
      <c r="G3507">
        <v>2018</v>
      </c>
      <c r="H3507">
        <v>63</v>
      </c>
      <c r="I3507" t="s">
        <v>131</v>
      </c>
      <c r="J3507">
        <v>99</v>
      </c>
      <c r="K3507" t="s">
        <v>23</v>
      </c>
      <c r="L3507">
        <v>2</v>
      </c>
      <c r="M3507" t="s">
        <v>24</v>
      </c>
      <c r="N3507">
        <v>999</v>
      </c>
      <c r="O3507" t="s">
        <v>42</v>
      </c>
      <c r="P3507">
        <v>0</v>
      </c>
      <c r="T3507" s="3" t="str">
        <f t="shared" si="109"/>
        <v>.</v>
      </c>
      <c r="U3507" s="3" t="str">
        <f>IF(AND(R3507&lt;&gt;"_U",N3507&lt;&gt;9999,N3507&lt;&gt;999,L3507&lt;&gt;"Median"),IFERROR(VLOOKUP(A3507,'TA Total'!A:P,16,0),"."),".")</f>
        <v>.</v>
      </c>
    </row>
    <row r="3508" spans="1:21" x14ac:dyDescent="0.3">
      <c r="A3508" s="1" t="str">
        <f t="shared" si="108"/>
        <v>2018|Ashburton District|$20,001-$30,000</v>
      </c>
      <c r="B3508" t="s">
        <v>18</v>
      </c>
      <c r="C3508" t="s">
        <v>19</v>
      </c>
      <c r="D3508" t="s">
        <v>20</v>
      </c>
      <c r="E3508" t="s">
        <v>21</v>
      </c>
      <c r="F3508">
        <v>2018</v>
      </c>
      <c r="G3508">
        <v>2018</v>
      </c>
      <c r="H3508">
        <v>63</v>
      </c>
      <c r="I3508" t="s">
        <v>131</v>
      </c>
      <c r="J3508">
        <v>99</v>
      </c>
      <c r="K3508" t="s">
        <v>23</v>
      </c>
      <c r="L3508">
        <v>2</v>
      </c>
      <c r="M3508" t="s">
        <v>24</v>
      </c>
      <c r="N3508">
        <v>7777</v>
      </c>
      <c r="O3508" t="s">
        <v>37</v>
      </c>
      <c r="P3508">
        <v>1203</v>
      </c>
      <c r="T3508" s="3">
        <f t="shared" si="109"/>
        <v>100</v>
      </c>
      <c r="U3508" s="3">
        <f>IF(AND(R3508&lt;&gt;"_U",N3508&lt;&gt;9999,N3508&lt;&gt;999,L3508&lt;&gt;"Median"),IFERROR(VLOOKUP(A3508,'TA Total'!A:P,16,0),"."),".")</f>
        <v>1203</v>
      </c>
    </row>
    <row r="3509" spans="1:21" x14ac:dyDescent="0.3">
      <c r="A3509" s="1" t="str">
        <f t="shared" si="108"/>
        <v>2018|Ashburton District|$20,001-$30,000</v>
      </c>
      <c r="B3509" t="s">
        <v>18</v>
      </c>
      <c r="C3509" t="s">
        <v>19</v>
      </c>
      <c r="D3509" t="s">
        <v>20</v>
      </c>
      <c r="E3509" t="s">
        <v>21</v>
      </c>
      <c r="F3509">
        <v>2018</v>
      </c>
      <c r="G3509">
        <v>2018</v>
      </c>
      <c r="H3509">
        <v>63</v>
      </c>
      <c r="I3509" t="s">
        <v>131</v>
      </c>
      <c r="J3509">
        <v>99</v>
      </c>
      <c r="K3509" t="s">
        <v>23</v>
      </c>
      <c r="L3509">
        <v>2</v>
      </c>
      <c r="M3509" t="s">
        <v>24</v>
      </c>
      <c r="N3509">
        <v>2</v>
      </c>
      <c r="O3509" t="s">
        <v>28</v>
      </c>
      <c r="P3509">
        <v>438</v>
      </c>
      <c r="T3509" s="3">
        <f t="shared" si="109"/>
        <v>36.409999999999997</v>
      </c>
      <c r="U3509" s="3">
        <f>IF(AND(R3509&lt;&gt;"_U",N3509&lt;&gt;9999,N3509&lt;&gt;999,L3509&lt;&gt;"Median"),IFERROR(VLOOKUP(A3509,'TA Total'!A:P,16,0),"."),".")</f>
        <v>1203</v>
      </c>
    </row>
    <row r="3510" spans="1:21" x14ac:dyDescent="0.3">
      <c r="A3510" s="1" t="str">
        <f t="shared" si="108"/>
        <v>2018|Ashburton District|$20,001-$30,000</v>
      </c>
      <c r="B3510" t="s">
        <v>18</v>
      </c>
      <c r="C3510" t="s">
        <v>19</v>
      </c>
      <c r="D3510" t="s">
        <v>20</v>
      </c>
      <c r="E3510" t="s">
        <v>21</v>
      </c>
      <c r="F3510">
        <v>2018</v>
      </c>
      <c r="G3510">
        <v>2018</v>
      </c>
      <c r="H3510">
        <v>63</v>
      </c>
      <c r="I3510" t="s">
        <v>131</v>
      </c>
      <c r="J3510">
        <v>99</v>
      </c>
      <c r="K3510" t="s">
        <v>23</v>
      </c>
      <c r="L3510">
        <v>2</v>
      </c>
      <c r="M3510" t="s">
        <v>24</v>
      </c>
      <c r="N3510">
        <v>3</v>
      </c>
      <c r="O3510" t="s">
        <v>25</v>
      </c>
      <c r="P3510">
        <v>183</v>
      </c>
      <c r="T3510" s="3">
        <f t="shared" si="109"/>
        <v>15.21</v>
      </c>
      <c r="U3510" s="3">
        <f>IF(AND(R3510&lt;&gt;"_U",N3510&lt;&gt;9999,N3510&lt;&gt;999,L3510&lt;&gt;"Median"),IFERROR(VLOOKUP(A3510,'TA Total'!A:P,16,0),"."),".")</f>
        <v>1203</v>
      </c>
    </row>
    <row r="3511" spans="1:21" x14ac:dyDescent="0.3">
      <c r="A3511" s="1" t="str">
        <f t="shared" si="108"/>
        <v>2018|Ashburton District|$20,001-$30,000</v>
      </c>
      <c r="B3511" t="s">
        <v>18</v>
      </c>
      <c r="C3511" t="s">
        <v>19</v>
      </c>
      <c r="D3511" t="s">
        <v>20</v>
      </c>
      <c r="E3511" t="s">
        <v>21</v>
      </c>
      <c r="F3511">
        <v>2018</v>
      </c>
      <c r="G3511">
        <v>2018</v>
      </c>
      <c r="H3511">
        <v>63</v>
      </c>
      <c r="I3511" t="s">
        <v>131</v>
      </c>
      <c r="J3511">
        <v>99</v>
      </c>
      <c r="K3511" t="s">
        <v>23</v>
      </c>
      <c r="L3511">
        <v>2</v>
      </c>
      <c r="M3511" t="s">
        <v>24</v>
      </c>
      <c r="N3511">
        <v>1</v>
      </c>
      <c r="O3511" t="s">
        <v>33</v>
      </c>
      <c r="P3511">
        <v>582</v>
      </c>
      <c r="T3511" s="3">
        <f t="shared" si="109"/>
        <v>48.38</v>
      </c>
      <c r="U3511" s="3">
        <f>IF(AND(R3511&lt;&gt;"_U",N3511&lt;&gt;9999,N3511&lt;&gt;999,L3511&lt;&gt;"Median"),IFERROR(VLOOKUP(A3511,'TA Total'!A:P,16,0),"."),".")</f>
        <v>1203</v>
      </c>
    </row>
    <row r="3512" spans="1:21" x14ac:dyDescent="0.3">
      <c r="A3512" s="1" t="str">
        <f t="shared" si="108"/>
        <v>2018|Ashburton District|$30,001-$50,000</v>
      </c>
      <c r="B3512" t="s">
        <v>18</v>
      </c>
      <c r="C3512" t="s">
        <v>19</v>
      </c>
      <c r="D3512" t="s">
        <v>20</v>
      </c>
      <c r="E3512" t="s">
        <v>21</v>
      </c>
      <c r="F3512">
        <v>2018</v>
      </c>
      <c r="G3512">
        <v>2018</v>
      </c>
      <c r="H3512">
        <v>63</v>
      </c>
      <c r="I3512" t="s">
        <v>131</v>
      </c>
      <c r="J3512">
        <v>99</v>
      </c>
      <c r="K3512" t="s">
        <v>23</v>
      </c>
      <c r="L3512">
        <v>3</v>
      </c>
      <c r="M3512" t="s">
        <v>45</v>
      </c>
      <c r="N3512">
        <v>7777</v>
      </c>
      <c r="O3512" t="s">
        <v>37</v>
      </c>
      <c r="P3512">
        <v>1944</v>
      </c>
      <c r="T3512" s="3">
        <f t="shared" si="109"/>
        <v>100</v>
      </c>
      <c r="U3512" s="3">
        <f>IF(AND(R3512&lt;&gt;"_U",N3512&lt;&gt;9999,N3512&lt;&gt;999,L3512&lt;&gt;"Median"),IFERROR(VLOOKUP(A3512,'TA Total'!A:P,16,0),"."),".")</f>
        <v>1944</v>
      </c>
    </row>
    <row r="3513" spans="1:21" x14ac:dyDescent="0.3">
      <c r="A3513" s="1" t="str">
        <f t="shared" si="108"/>
        <v>2018|Ashburton District|$30,001-$50,000</v>
      </c>
      <c r="B3513" t="s">
        <v>18</v>
      </c>
      <c r="C3513" t="s">
        <v>19</v>
      </c>
      <c r="D3513" t="s">
        <v>20</v>
      </c>
      <c r="E3513" t="s">
        <v>21</v>
      </c>
      <c r="F3513">
        <v>2018</v>
      </c>
      <c r="G3513">
        <v>2018</v>
      </c>
      <c r="H3513">
        <v>63</v>
      </c>
      <c r="I3513" t="s">
        <v>131</v>
      </c>
      <c r="J3513">
        <v>99</v>
      </c>
      <c r="K3513" t="s">
        <v>23</v>
      </c>
      <c r="L3513">
        <v>3</v>
      </c>
      <c r="M3513" t="s">
        <v>45</v>
      </c>
      <c r="N3513">
        <v>3</v>
      </c>
      <c r="O3513" t="s">
        <v>25</v>
      </c>
      <c r="P3513">
        <v>267</v>
      </c>
      <c r="T3513" s="3">
        <f t="shared" si="109"/>
        <v>13.73</v>
      </c>
      <c r="U3513" s="3">
        <f>IF(AND(R3513&lt;&gt;"_U",N3513&lt;&gt;9999,N3513&lt;&gt;999,L3513&lt;&gt;"Median"),IFERROR(VLOOKUP(A3513,'TA Total'!A:P,16,0),"."),".")</f>
        <v>1944</v>
      </c>
    </row>
    <row r="3514" spans="1:21" x14ac:dyDescent="0.3">
      <c r="A3514" s="1" t="str">
        <f t="shared" si="108"/>
        <v>2018|Ashburton District|$30,001-$50,000</v>
      </c>
      <c r="B3514" t="s">
        <v>18</v>
      </c>
      <c r="C3514" t="s">
        <v>19</v>
      </c>
      <c r="D3514" t="s">
        <v>20</v>
      </c>
      <c r="E3514" t="s">
        <v>21</v>
      </c>
      <c r="F3514">
        <v>2018</v>
      </c>
      <c r="G3514">
        <v>2018</v>
      </c>
      <c r="H3514">
        <v>63</v>
      </c>
      <c r="I3514" t="s">
        <v>131</v>
      </c>
      <c r="J3514">
        <v>99</v>
      </c>
      <c r="K3514" t="s">
        <v>23</v>
      </c>
      <c r="L3514">
        <v>3</v>
      </c>
      <c r="M3514" t="s">
        <v>45</v>
      </c>
      <c r="N3514">
        <v>1</v>
      </c>
      <c r="O3514" t="s">
        <v>33</v>
      </c>
      <c r="P3514">
        <v>996</v>
      </c>
      <c r="T3514" s="3">
        <f t="shared" si="109"/>
        <v>51.23</v>
      </c>
      <c r="U3514" s="3">
        <f>IF(AND(R3514&lt;&gt;"_U",N3514&lt;&gt;9999,N3514&lt;&gt;999,L3514&lt;&gt;"Median"),IFERROR(VLOOKUP(A3514,'TA Total'!A:P,16,0),"."),".")</f>
        <v>1944</v>
      </c>
    </row>
    <row r="3515" spans="1:21" x14ac:dyDescent="0.3">
      <c r="A3515" s="1" t="str">
        <f t="shared" si="108"/>
        <v>2018|Ashburton District|$30,001-$50,000</v>
      </c>
      <c r="B3515" t="s">
        <v>18</v>
      </c>
      <c r="C3515" t="s">
        <v>19</v>
      </c>
      <c r="D3515" t="s">
        <v>20</v>
      </c>
      <c r="E3515" t="s">
        <v>21</v>
      </c>
      <c r="F3515">
        <v>2018</v>
      </c>
      <c r="G3515">
        <v>2018</v>
      </c>
      <c r="H3515">
        <v>63</v>
      </c>
      <c r="I3515" t="s">
        <v>131</v>
      </c>
      <c r="J3515">
        <v>99</v>
      </c>
      <c r="K3515" t="s">
        <v>23</v>
      </c>
      <c r="L3515">
        <v>3</v>
      </c>
      <c r="M3515" t="s">
        <v>45</v>
      </c>
      <c r="N3515">
        <v>9999</v>
      </c>
      <c r="O3515" t="s">
        <v>40</v>
      </c>
      <c r="P3515">
        <v>1944</v>
      </c>
      <c r="T3515" s="3" t="str">
        <f t="shared" si="109"/>
        <v>.</v>
      </c>
      <c r="U3515" s="3" t="str">
        <f>IF(AND(R3515&lt;&gt;"_U",N3515&lt;&gt;9999,N3515&lt;&gt;999,L3515&lt;&gt;"Median"),IFERROR(VLOOKUP(A3515,'TA Total'!A:P,16,0),"."),".")</f>
        <v>.</v>
      </c>
    </row>
    <row r="3516" spans="1:21" x14ac:dyDescent="0.3">
      <c r="A3516" s="1" t="str">
        <f t="shared" si="108"/>
        <v>2018|Ashburton District|$30,001-$50,000</v>
      </c>
      <c r="B3516" t="s">
        <v>18</v>
      </c>
      <c r="C3516" t="s">
        <v>19</v>
      </c>
      <c r="D3516" t="s">
        <v>20</v>
      </c>
      <c r="E3516" t="s">
        <v>21</v>
      </c>
      <c r="F3516">
        <v>2018</v>
      </c>
      <c r="G3516">
        <v>2018</v>
      </c>
      <c r="H3516">
        <v>63</v>
      </c>
      <c r="I3516" t="s">
        <v>131</v>
      </c>
      <c r="J3516">
        <v>99</v>
      </c>
      <c r="K3516" t="s">
        <v>23</v>
      </c>
      <c r="L3516">
        <v>3</v>
      </c>
      <c r="M3516" t="s">
        <v>45</v>
      </c>
      <c r="N3516">
        <v>2</v>
      </c>
      <c r="O3516" t="s">
        <v>28</v>
      </c>
      <c r="P3516">
        <v>684</v>
      </c>
      <c r="T3516" s="3">
        <f t="shared" si="109"/>
        <v>35.19</v>
      </c>
      <c r="U3516" s="3">
        <f>IF(AND(R3516&lt;&gt;"_U",N3516&lt;&gt;9999,N3516&lt;&gt;999,L3516&lt;&gt;"Median"),IFERROR(VLOOKUP(A3516,'TA Total'!A:P,16,0),"."),".")</f>
        <v>1944</v>
      </c>
    </row>
    <row r="3517" spans="1:21" x14ac:dyDescent="0.3">
      <c r="A3517" s="1" t="str">
        <f t="shared" si="108"/>
        <v>2018|Ashburton District|$30,001-$50,000</v>
      </c>
      <c r="B3517" t="s">
        <v>18</v>
      </c>
      <c r="C3517" t="s">
        <v>19</v>
      </c>
      <c r="D3517" t="s">
        <v>20</v>
      </c>
      <c r="E3517" t="s">
        <v>21</v>
      </c>
      <c r="F3517">
        <v>2018</v>
      </c>
      <c r="G3517">
        <v>2018</v>
      </c>
      <c r="H3517">
        <v>63</v>
      </c>
      <c r="I3517" t="s">
        <v>131</v>
      </c>
      <c r="J3517">
        <v>99</v>
      </c>
      <c r="K3517" t="s">
        <v>23</v>
      </c>
      <c r="L3517">
        <v>3</v>
      </c>
      <c r="M3517" t="s">
        <v>45</v>
      </c>
      <c r="N3517">
        <v>999</v>
      </c>
      <c r="O3517" t="s">
        <v>42</v>
      </c>
      <c r="P3517">
        <v>0</v>
      </c>
      <c r="T3517" s="3" t="str">
        <f t="shared" si="109"/>
        <v>.</v>
      </c>
      <c r="U3517" s="3" t="str">
        <f>IF(AND(R3517&lt;&gt;"_U",N3517&lt;&gt;9999,N3517&lt;&gt;999,L3517&lt;&gt;"Median"),IFERROR(VLOOKUP(A3517,'TA Total'!A:P,16,0),"."),".")</f>
        <v>.</v>
      </c>
    </row>
    <row r="3518" spans="1:21" x14ac:dyDescent="0.3">
      <c r="A3518" s="1" t="str">
        <f t="shared" si="108"/>
        <v>2018|Ashburton District|$50,001-$70,000</v>
      </c>
      <c r="B3518" t="s">
        <v>18</v>
      </c>
      <c r="C3518" t="s">
        <v>19</v>
      </c>
      <c r="D3518" t="s">
        <v>20</v>
      </c>
      <c r="E3518" t="s">
        <v>21</v>
      </c>
      <c r="F3518">
        <v>2018</v>
      </c>
      <c r="G3518">
        <v>2018</v>
      </c>
      <c r="H3518">
        <v>63</v>
      </c>
      <c r="I3518" t="s">
        <v>131</v>
      </c>
      <c r="J3518">
        <v>99</v>
      </c>
      <c r="K3518" t="s">
        <v>23</v>
      </c>
      <c r="L3518">
        <v>4</v>
      </c>
      <c r="M3518" t="s">
        <v>36</v>
      </c>
      <c r="N3518">
        <v>3</v>
      </c>
      <c r="O3518" t="s">
        <v>25</v>
      </c>
      <c r="P3518">
        <v>228</v>
      </c>
      <c r="T3518" s="3">
        <f t="shared" si="109"/>
        <v>12.26</v>
      </c>
      <c r="U3518" s="3">
        <f>IF(AND(R3518&lt;&gt;"_U",N3518&lt;&gt;9999,N3518&lt;&gt;999,L3518&lt;&gt;"Median"),IFERROR(VLOOKUP(A3518,'TA Total'!A:P,16,0),"."),".")</f>
        <v>1860</v>
      </c>
    </row>
    <row r="3519" spans="1:21" x14ac:dyDescent="0.3">
      <c r="A3519" s="1" t="str">
        <f t="shared" si="108"/>
        <v>2018|Ashburton District|$50,001-$70,000</v>
      </c>
      <c r="B3519" t="s">
        <v>18</v>
      </c>
      <c r="C3519" t="s">
        <v>19</v>
      </c>
      <c r="D3519" t="s">
        <v>20</v>
      </c>
      <c r="E3519" t="s">
        <v>21</v>
      </c>
      <c r="F3519">
        <v>2018</v>
      </c>
      <c r="G3519">
        <v>2018</v>
      </c>
      <c r="H3519">
        <v>63</v>
      </c>
      <c r="I3519" t="s">
        <v>131</v>
      </c>
      <c r="J3519">
        <v>99</v>
      </c>
      <c r="K3519" t="s">
        <v>23</v>
      </c>
      <c r="L3519">
        <v>4</v>
      </c>
      <c r="M3519" t="s">
        <v>36</v>
      </c>
      <c r="N3519">
        <v>1</v>
      </c>
      <c r="O3519" t="s">
        <v>33</v>
      </c>
      <c r="P3519">
        <v>912</v>
      </c>
      <c r="T3519" s="3">
        <f t="shared" si="109"/>
        <v>49.03</v>
      </c>
      <c r="U3519" s="3">
        <f>IF(AND(R3519&lt;&gt;"_U",N3519&lt;&gt;9999,N3519&lt;&gt;999,L3519&lt;&gt;"Median"),IFERROR(VLOOKUP(A3519,'TA Total'!A:P,16,0),"."),".")</f>
        <v>1860</v>
      </c>
    </row>
    <row r="3520" spans="1:21" x14ac:dyDescent="0.3">
      <c r="A3520" s="1" t="str">
        <f t="shared" si="108"/>
        <v>2018|Ashburton District|$50,001-$70,000</v>
      </c>
      <c r="B3520" t="s">
        <v>18</v>
      </c>
      <c r="C3520" t="s">
        <v>19</v>
      </c>
      <c r="D3520" t="s">
        <v>20</v>
      </c>
      <c r="E3520" t="s">
        <v>21</v>
      </c>
      <c r="F3520">
        <v>2018</v>
      </c>
      <c r="G3520">
        <v>2018</v>
      </c>
      <c r="H3520">
        <v>63</v>
      </c>
      <c r="I3520" t="s">
        <v>131</v>
      </c>
      <c r="J3520">
        <v>99</v>
      </c>
      <c r="K3520" t="s">
        <v>23</v>
      </c>
      <c r="L3520">
        <v>4</v>
      </c>
      <c r="M3520" t="s">
        <v>36</v>
      </c>
      <c r="N3520">
        <v>2</v>
      </c>
      <c r="O3520" t="s">
        <v>28</v>
      </c>
      <c r="P3520">
        <v>717</v>
      </c>
      <c r="T3520" s="3">
        <f t="shared" si="109"/>
        <v>38.549999999999997</v>
      </c>
      <c r="U3520" s="3">
        <f>IF(AND(R3520&lt;&gt;"_U",N3520&lt;&gt;9999,N3520&lt;&gt;999,L3520&lt;&gt;"Median"),IFERROR(VLOOKUP(A3520,'TA Total'!A:P,16,0),"."),".")</f>
        <v>1860</v>
      </c>
    </row>
    <row r="3521" spans="1:21" x14ac:dyDescent="0.3">
      <c r="A3521" s="1" t="str">
        <f t="shared" si="108"/>
        <v>2018|Ashburton District|$50,001-$70,000</v>
      </c>
      <c r="B3521" t="s">
        <v>18</v>
      </c>
      <c r="C3521" t="s">
        <v>19</v>
      </c>
      <c r="D3521" t="s">
        <v>20</v>
      </c>
      <c r="E3521" t="s">
        <v>21</v>
      </c>
      <c r="F3521">
        <v>2018</v>
      </c>
      <c r="G3521">
        <v>2018</v>
      </c>
      <c r="H3521">
        <v>63</v>
      </c>
      <c r="I3521" t="s">
        <v>131</v>
      </c>
      <c r="J3521">
        <v>99</v>
      </c>
      <c r="K3521" t="s">
        <v>23</v>
      </c>
      <c r="L3521">
        <v>4</v>
      </c>
      <c r="M3521" t="s">
        <v>36</v>
      </c>
      <c r="N3521">
        <v>999</v>
      </c>
      <c r="O3521" t="s">
        <v>42</v>
      </c>
      <c r="P3521">
        <v>0</v>
      </c>
      <c r="T3521" s="3" t="str">
        <f t="shared" si="109"/>
        <v>.</v>
      </c>
      <c r="U3521" s="3" t="str">
        <f>IF(AND(R3521&lt;&gt;"_U",N3521&lt;&gt;9999,N3521&lt;&gt;999,L3521&lt;&gt;"Median"),IFERROR(VLOOKUP(A3521,'TA Total'!A:P,16,0),"."),".")</f>
        <v>.</v>
      </c>
    </row>
    <row r="3522" spans="1:21" x14ac:dyDescent="0.3">
      <c r="A3522" s="1" t="str">
        <f t="shared" si="108"/>
        <v>2018|Ashburton District|$50,001-$70,000</v>
      </c>
      <c r="B3522" t="s">
        <v>18</v>
      </c>
      <c r="C3522" t="s">
        <v>19</v>
      </c>
      <c r="D3522" t="s">
        <v>20</v>
      </c>
      <c r="E3522" t="s">
        <v>21</v>
      </c>
      <c r="F3522">
        <v>2018</v>
      </c>
      <c r="G3522">
        <v>2018</v>
      </c>
      <c r="H3522">
        <v>63</v>
      </c>
      <c r="I3522" t="s">
        <v>131</v>
      </c>
      <c r="J3522">
        <v>99</v>
      </c>
      <c r="K3522" t="s">
        <v>23</v>
      </c>
      <c r="L3522">
        <v>4</v>
      </c>
      <c r="M3522" t="s">
        <v>36</v>
      </c>
      <c r="N3522">
        <v>9999</v>
      </c>
      <c r="O3522" t="s">
        <v>40</v>
      </c>
      <c r="P3522">
        <v>1860</v>
      </c>
      <c r="T3522" s="3" t="str">
        <f t="shared" si="109"/>
        <v>.</v>
      </c>
      <c r="U3522" s="3" t="str">
        <f>IF(AND(R3522&lt;&gt;"_U",N3522&lt;&gt;9999,N3522&lt;&gt;999,L3522&lt;&gt;"Median"),IFERROR(VLOOKUP(A3522,'TA Total'!A:P,16,0),"."),".")</f>
        <v>.</v>
      </c>
    </row>
    <row r="3523" spans="1:21" x14ac:dyDescent="0.3">
      <c r="A3523" s="1" t="str">
        <f t="shared" ref="A3523:A3586" si="110">G3523&amp;"|"&amp;I3523&amp;"|"&amp;M3523</f>
        <v>2018|Ashburton District|$50,001-$70,000</v>
      </c>
      <c r="B3523" t="s">
        <v>18</v>
      </c>
      <c r="C3523" t="s">
        <v>19</v>
      </c>
      <c r="D3523" t="s">
        <v>20</v>
      </c>
      <c r="E3523" t="s">
        <v>21</v>
      </c>
      <c r="F3523">
        <v>2018</v>
      </c>
      <c r="G3523">
        <v>2018</v>
      </c>
      <c r="H3523">
        <v>63</v>
      </c>
      <c r="I3523" t="s">
        <v>131</v>
      </c>
      <c r="J3523">
        <v>99</v>
      </c>
      <c r="K3523" t="s">
        <v>23</v>
      </c>
      <c r="L3523">
        <v>4</v>
      </c>
      <c r="M3523" t="s">
        <v>36</v>
      </c>
      <c r="N3523">
        <v>7777</v>
      </c>
      <c r="O3523" t="s">
        <v>37</v>
      </c>
      <c r="P3523">
        <v>1860</v>
      </c>
      <c r="T3523" s="3">
        <f t="shared" ref="T3523:T3586" si="111">IF(AND(R3523&lt;&gt;"_U",R3523&lt;&gt;"c",N3523&lt;&gt;999,N3523&lt;&gt;9999,L3523&lt;&gt;"Median"),IFERROR((ROUND(P3523/U3523*100,2)),"."),".")</f>
        <v>100</v>
      </c>
      <c r="U3523" s="3">
        <f>IF(AND(R3523&lt;&gt;"_U",N3523&lt;&gt;9999,N3523&lt;&gt;999,L3523&lt;&gt;"Median"),IFERROR(VLOOKUP(A3523,'TA Total'!A:P,16,0),"."),".")</f>
        <v>1860</v>
      </c>
    </row>
    <row r="3524" spans="1:21" x14ac:dyDescent="0.3">
      <c r="A3524" s="1" t="str">
        <f t="shared" si="110"/>
        <v>2018|Ashburton District|$70,001-$100,000</v>
      </c>
      <c r="B3524" t="s">
        <v>18</v>
      </c>
      <c r="C3524" t="s">
        <v>19</v>
      </c>
      <c r="D3524" t="s">
        <v>20</v>
      </c>
      <c r="E3524" t="s">
        <v>21</v>
      </c>
      <c r="F3524">
        <v>2018</v>
      </c>
      <c r="G3524">
        <v>2018</v>
      </c>
      <c r="H3524">
        <v>63</v>
      </c>
      <c r="I3524" t="s">
        <v>131</v>
      </c>
      <c r="J3524">
        <v>99</v>
      </c>
      <c r="K3524" t="s">
        <v>23</v>
      </c>
      <c r="L3524">
        <v>5</v>
      </c>
      <c r="M3524" t="s">
        <v>58</v>
      </c>
      <c r="N3524">
        <v>1</v>
      </c>
      <c r="O3524" t="s">
        <v>33</v>
      </c>
      <c r="P3524">
        <v>1266</v>
      </c>
      <c r="T3524" s="3">
        <f t="shared" si="111"/>
        <v>53.69</v>
      </c>
      <c r="U3524" s="3">
        <f>IF(AND(R3524&lt;&gt;"_U",N3524&lt;&gt;9999,N3524&lt;&gt;999,L3524&lt;&gt;"Median"),IFERROR(VLOOKUP(A3524,'TA Total'!A:P,16,0),"."),".")</f>
        <v>2358</v>
      </c>
    </row>
    <row r="3525" spans="1:21" x14ac:dyDescent="0.3">
      <c r="A3525" s="1" t="str">
        <f t="shared" si="110"/>
        <v>2018|Ashburton District|$70,001-$100,000</v>
      </c>
      <c r="B3525" t="s">
        <v>18</v>
      </c>
      <c r="C3525" t="s">
        <v>19</v>
      </c>
      <c r="D3525" t="s">
        <v>20</v>
      </c>
      <c r="E3525" t="s">
        <v>21</v>
      </c>
      <c r="F3525">
        <v>2018</v>
      </c>
      <c r="G3525">
        <v>2018</v>
      </c>
      <c r="H3525">
        <v>63</v>
      </c>
      <c r="I3525" t="s">
        <v>131</v>
      </c>
      <c r="J3525">
        <v>99</v>
      </c>
      <c r="K3525" t="s">
        <v>23</v>
      </c>
      <c r="L3525">
        <v>5</v>
      </c>
      <c r="M3525" t="s">
        <v>58</v>
      </c>
      <c r="N3525">
        <v>2</v>
      </c>
      <c r="O3525" t="s">
        <v>28</v>
      </c>
      <c r="P3525">
        <v>828</v>
      </c>
      <c r="T3525" s="3">
        <f t="shared" si="111"/>
        <v>35.11</v>
      </c>
      <c r="U3525" s="3">
        <f>IF(AND(R3525&lt;&gt;"_U",N3525&lt;&gt;9999,N3525&lt;&gt;999,L3525&lt;&gt;"Median"),IFERROR(VLOOKUP(A3525,'TA Total'!A:P,16,0),"."),".")</f>
        <v>2358</v>
      </c>
    </row>
    <row r="3526" spans="1:21" x14ac:dyDescent="0.3">
      <c r="A3526" s="1" t="str">
        <f t="shared" si="110"/>
        <v>2018|Ashburton District|$70,001-$100,000</v>
      </c>
      <c r="B3526" t="s">
        <v>18</v>
      </c>
      <c r="C3526" t="s">
        <v>19</v>
      </c>
      <c r="D3526" t="s">
        <v>20</v>
      </c>
      <c r="E3526" t="s">
        <v>21</v>
      </c>
      <c r="F3526">
        <v>2018</v>
      </c>
      <c r="G3526">
        <v>2018</v>
      </c>
      <c r="H3526">
        <v>63</v>
      </c>
      <c r="I3526" t="s">
        <v>131</v>
      </c>
      <c r="J3526">
        <v>99</v>
      </c>
      <c r="K3526" t="s">
        <v>23</v>
      </c>
      <c r="L3526">
        <v>5</v>
      </c>
      <c r="M3526" t="s">
        <v>58</v>
      </c>
      <c r="N3526">
        <v>9999</v>
      </c>
      <c r="O3526" t="s">
        <v>40</v>
      </c>
      <c r="P3526">
        <v>2358</v>
      </c>
      <c r="T3526" s="3" t="str">
        <f t="shared" si="111"/>
        <v>.</v>
      </c>
      <c r="U3526" s="3" t="str">
        <f>IF(AND(R3526&lt;&gt;"_U",N3526&lt;&gt;9999,N3526&lt;&gt;999,L3526&lt;&gt;"Median"),IFERROR(VLOOKUP(A3526,'TA Total'!A:P,16,0),"."),".")</f>
        <v>.</v>
      </c>
    </row>
    <row r="3527" spans="1:21" x14ac:dyDescent="0.3">
      <c r="A3527" s="1" t="str">
        <f t="shared" si="110"/>
        <v>2018|Ashburton District|$70,001-$100,000</v>
      </c>
      <c r="B3527" t="s">
        <v>18</v>
      </c>
      <c r="C3527" t="s">
        <v>19</v>
      </c>
      <c r="D3527" t="s">
        <v>20</v>
      </c>
      <c r="E3527" t="s">
        <v>21</v>
      </c>
      <c r="F3527">
        <v>2018</v>
      </c>
      <c r="G3527">
        <v>2018</v>
      </c>
      <c r="H3527">
        <v>63</v>
      </c>
      <c r="I3527" t="s">
        <v>131</v>
      </c>
      <c r="J3527">
        <v>99</v>
      </c>
      <c r="K3527" t="s">
        <v>23</v>
      </c>
      <c r="L3527">
        <v>5</v>
      </c>
      <c r="M3527" t="s">
        <v>58</v>
      </c>
      <c r="N3527">
        <v>999</v>
      </c>
      <c r="O3527" t="s">
        <v>42</v>
      </c>
      <c r="P3527">
        <v>0</v>
      </c>
      <c r="T3527" s="3" t="str">
        <f t="shared" si="111"/>
        <v>.</v>
      </c>
      <c r="U3527" s="3" t="str">
        <f>IF(AND(R3527&lt;&gt;"_U",N3527&lt;&gt;9999,N3527&lt;&gt;999,L3527&lt;&gt;"Median"),IFERROR(VLOOKUP(A3527,'TA Total'!A:P,16,0),"."),".")</f>
        <v>.</v>
      </c>
    </row>
    <row r="3528" spans="1:21" x14ac:dyDescent="0.3">
      <c r="A3528" s="1" t="str">
        <f t="shared" si="110"/>
        <v>2018|Ashburton District|$70,001-$100,000</v>
      </c>
      <c r="B3528" t="s">
        <v>18</v>
      </c>
      <c r="C3528" t="s">
        <v>19</v>
      </c>
      <c r="D3528" t="s">
        <v>20</v>
      </c>
      <c r="E3528" t="s">
        <v>21</v>
      </c>
      <c r="F3528">
        <v>2018</v>
      </c>
      <c r="G3528">
        <v>2018</v>
      </c>
      <c r="H3528">
        <v>63</v>
      </c>
      <c r="I3528" t="s">
        <v>131</v>
      </c>
      <c r="J3528">
        <v>99</v>
      </c>
      <c r="K3528" t="s">
        <v>23</v>
      </c>
      <c r="L3528">
        <v>5</v>
      </c>
      <c r="M3528" t="s">
        <v>58</v>
      </c>
      <c r="N3528">
        <v>7777</v>
      </c>
      <c r="O3528" t="s">
        <v>37</v>
      </c>
      <c r="P3528">
        <v>2358</v>
      </c>
      <c r="T3528" s="3">
        <f t="shared" si="111"/>
        <v>100</v>
      </c>
      <c r="U3528" s="3">
        <f>IF(AND(R3528&lt;&gt;"_U",N3528&lt;&gt;9999,N3528&lt;&gt;999,L3528&lt;&gt;"Median"),IFERROR(VLOOKUP(A3528,'TA Total'!A:P,16,0),"."),".")</f>
        <v>2358</v>
      </c>
    </row>
    <row r="3529" spans="1:21" x14ac:dyDescent="0.3">
      <c r="A3529" s="1" t="str">
        <f t="shared" si="110"/>
        <v>2018|Ashburton District|$70,001-$100,000</v>
      </c>
      <c r="B3529" t="s">
        <v>18</v>
      </c>
      <c r="C3529" t="s">
        <v>19</v>
      </c>
      <c r="D3529" t="s">
        <v>20</v>
      </c>
      <c r="E3529" t="s">
        <v>21</v>
      </c>
      <c r="F3529">
        <v>2018</v>
      </c>
      <c r="G3529">
        <v>2018</v>
      </c>
      <c r="H3529">
        <v>63</v>
      </c>
      <c r="I3529" t="s">
        <v>131</v>
      </c>
      <c r="J3529">
        <v>99</v>
      </c>
      <c r="K3529" t="s">
        <v>23</v>
      </c>
      <c r="L3529">
        <v>5</v>
      </c>
      <c r="M3529" t="s">
        <v>58</v>
      </c>
      <c r="N3529">
        <v>3</v>
      </c>
      <c r="O3529" t="s">
        <v>25</v>
      </c>
      <c r="P3529">
        <v>267</v>
      </c>
      <c r="T3529" s="3">
        <f t="shared" si="111"/>
        <v>11.32</v>
      </c>
      <c r="U3529" s="3">
        <f>IF(AND(R3529&lt;&gt;"_U",N3529&lt;&gt;9999,N3529&lt;&gt;999,L3529&lt;&gt;"Median"),IFERROR(VLOOKUP(A3529,'TA Total'!A:P,16,0),"."),".")</f>
        <v>2358</v>
      </c>
    </row>
    <row r="3530" spans="1:21" x14ac:dyDescent="0.3">
      <c r="A3530" s="1" t="str">
        <f t="shared" si="110"/>
        <v>2018|Ashburton District|$100,001-$150,000</v>
      </c>
      <c r="B3530" t="s">
        <v>18</v>
      </c>
      <c r="C3530" t="s">
        <v>19</v>
      </c>
      <c r="D3530" t="s">
        <v>20</v>
      </c>
      <c r="E3530" t="s">
        <v>21</v>
      </c>
      <c r="F3530">
        <v>2018</v>
      </c>
      <c r="G3530">
        <v>2018</v>
      </c>
      <c r="H3530">
        <v>63</v>
      </c>
      <c r="I3530" t="s">
        <v>131</v>
      </c>
      <c r="J3530">
        <v>99</v>
      </c>
      <c r="K3530" t="s">
        <v>23</v>
      </c>
      <c r="L3530">
        <v>6</v>
      </c>
      <c r="M3530" t="s">
        <v>59</v>
      </c>
      <c r="N3530">
        <v>1</v>
      </c>
      <c r="O3530" t="s">
        <v>33</v>
      </c>
      <c r="P3530">
        <v>1473</v>
      </c>
      <c r="T3530" s="3">
        <f t="shared" si="111"/>
        <v>59.37</v>
      </c>
      <c r="U3530" s="3">
        <f>IF(AND(R3530&lt;&gt;"_U",N3530&lt;&gt;9999,N3530&lt;&gt;999,L3530&lt;&gt;"Median"),IFERROR(VLOOKUP(A3530,'TA Total'!A:P,16,0),"."),".")</f>
        <v>2481</v>
      </c>
    </row>
    <row r="3531" spans="1:21" x14ac:dyDescent="0.3">
      <c r="A3531" s="1" t="str">
        <f t="shared" si="110"/>
        <v>2018|Ashburton District|$100,001-$150,000</v>
      </c>
      <c r="B3531" t="s">
        <v>18</v>
      </c>
      <c r="C3531" t="s">
        <v>19</v>
      </c>
      <c r="D3531" t="s">
        <v>20</v>
      </c>
      <c r="E3531" t="s">
        <v>21</v>
      </c>
      <c r="F3531">
        <v>2018</v>
      </c>
      <c r="G3531">
        <v>2018</v>
      </c>
      <c r="H3531">
        <v>63</v>
      </c>
      <c r="I3531" t="s">
        <v>131</v>
      </c>
      <c r="J3531">
        <v>99</v>
      </c>
      <c r="K3531" t="s">
        <v>23</v>
      </c>
      <c r="L3531">
        <v>6</v>
      </c>
      <c r="M3531" t="s">
        <v>59</v>
      </c>
      <c r="N3531">
        <v>999</v>
      </c>
      <c r="O3531" t="s">
        <v>42</v>
      </c>
      <c r="P3531">
        <v>0</v>
      </c>
      <c r="T3531" s="3" t="str">
        <f t="shared" si="111"/>
        <v>.</v>
      </c>
      <c r="U3531" s="3" t="str">
        <f>IF(AND(R3531&lt;&gt;"_U",N3531&lt;&gt;9999,N3531&lt;&gt;999,L3531&lt;&gt;"Median"),IFERROR(VLOOKUP(A3531,'TA Total'!A:P,16,0),"."),".")</f>
        <v>.</v>
      </c>
    </row>
    <row r="3532" spans="1:21" x14ac:dyDescent="0.3">
      <c r="A3532" s="1" t="str">
        <f t="shared" si="110"/>
        <v>2018|Ashburton District|$100,001-$150,000</v>
      </c>
      <c r="B3532" t="s">
        <v>18</v>
      </c>
      <c r="C3532" t="s">
        <v>19</v>
      </c>
      <c r="D3532" t="s">
        <v>20</v>
      </c>
      <c r="E3532" t="s">
        <v>21</v>
      </c>
      <c r="F3532">
        <v>2018</v>
      </c>
      <c r="G3532">
        <v>2018</v>
      </c>
      <c r="H3532">
        <v>63</v>
      </c>
      <c r="I3532" t="s">
        <v>131</v>
      </c>
      <c r="J3532">
        <v>99</v>
      </c>
      <c r="K3532" t="s">
        <v>23</v>
      </c>
      <c r="L3532">
        <v>6</v>
      </c>
      <c r="M3532" t="s">
        <v>59</v>
      </c>
      <c r="N3532">
        <v>9999</v>
      </c>
      <c r="O3532" t="s">
        <v>40</v>
      </c>
      <c r="P3532">
        <v>2481</v>
      </c>
      <c r="T3532" s="3" t="str">
        <f t="shared" si="111"/>
        <v>.</v>
      </c>
      <c r="U3532" s="3" t="str">
        <f>IF(AND(R3532&lt;&gt;"_U",N3532&lt;&gt;9999,N3532&lt;&gt;999,L3532&lt;&gt;"Median"),IFERROR(VLOOKUP(A3532,'TA Total'!A:P,16,0),"."),".")</f>
        <v>.</v>
      </c>
    </row>
    <row r="3533" spans="1:21" x14ac:dyDescent="0.3">
      <c r="A3533" s="1" t="str">
        <f t="shared" si="110"/>
        <v>2018|Ashburton District|$100,001-$150,000</v>
      </c>
      <c r="B3533" t="s">
        <v>18</v>
      </c>
      <c r="C3533" t="s">
        <v>19</v>
      </c>
      <c r="D3533" t="s">
        <v>20</v>
      </c>
      <c r="E3533" t="s">
        <v>21</v>
      </c>
      <c r="F3533">
        <v>2018</v>
      </c>
      <c r="G3533">
        <v>2018</v>
      </c>
      <c r="H3533">
        <v>63</v>
      </c>
      <c r="I3533" t="s">
        <v>131</v>
      </c>
      <c r="J3533">
        <v>99</v>
      </c>
      <c r="K3533" t="s">
        <v>23</v>
      </c>
      <c r="L3533">
        <v>6</v>
      </c>
      <c r="M3533" t="s">
        <v>59</v>
      </c>
      <c r="N3533">
        <v>3</v>
      </c>
      <c r="O3533" t="s">
        <v>25</v>
      </c>
      <c r="P3533">
        <v>318</v>
      </c>
      <c r="T3533" s="3">
        <f t="shared" si="111"/>
        <v>12.82</v>
      </c>
      <c r="U3533" s="3">
        <f>IF(AND(R3533&lt;&gt;"_U",N3533&lt;&gt;9999,N3533&lt;&gt;999,L3533&lt;&gt;"Median"),IFERROR(VLOOKUP(A3533,'TA Total'!A:P,16,0),"."),".")</f>
        <v>2481</v>
      </c>
    </row>
    <row r="3534" spans="1:21" x14ac:dyDescent="0.3">
      <c r="A3534" s="1" t="str">
        <f t="shared" si="110"/>
        <v>2018|Ashburton District|$100,001-$150,000</v>
      </c>
      <c r="B3534" t="s">
        <v>18</v>
      </c>
      <c r="C3534" t="s">
        <v>19</v>
      </c>
      <c r="D3534" t="s">
        <v>20</v>
      </c>
      <c r="E3534" t="s">
        <v>21</v>
      </c>
      <c r="F3534">
        <v>2018</v>
      </c>
      <c r="G3534">
        <v>2018</v>
      </c>
      <c r="H3534">
        <v>63</v>
      </c>
      <c r="I3534" t="s">
        <v>131</v>
      </c>
      <c r="J3534">
        <v>99</v>
      </c>
      <c r="K3534" t="s">
        <v>23</v>
      </c>
      <c r="L3534">
        <v>6</v>
      </c>
      <c r="M3534" t="s">
        <v>59</v>
      </c>
      <c r="N3534">
        <v>7777</v>
      </c>
      <c r="O3534" t="s">
        <v>37</v>
      </c>
      <c r="P3534">
        <v>2481</v>
      </c>
      <c r="T3534" s="3">
        <f t="shared" si="111"/>
        <v>100</v>
      </c>
      <c r="U3534" s="3">
        <f>IF(AND(R3534&lt;&gt;"_U",N3534&lt;&gt;9999,N3534&lt;&gt;999,L3534&lt;&gt;"Median"),IFERROR(VLOOKUP(A3534,'TA Total'!A:P,16,0),"."),".")</f>
        <v>2481</v>
      </c>
    </row>
    <row r="3535" spans="1:21" x14ac:dyDescent="0.3">
      <c r="A3535" s="1" t="str">
        <f t="shared" si="110"/>
        <v>2018|Ashburton District|$100,001-$150,000</v>
      </c>
      <c r="B3535" t="s">
        <v>18</v>
      </c>
      <c r="C3535" t="s">
        <v>19</v>
      </c>
      <c r="D3535" t="s">
        <v>20</v>
      </c>
      <c r="E3535" t="s">
        <v>21</v>
      </c>
      <c r="F3535">
        <v>2018</v>
      </c>
      <c r="G3535">
        <v>2018</v>
      </c>
      <c r="H3535">
        <v>63</v>
      </c>
      <c r="I3535" t="s">
        <v>131</v>
      </c>
      <c r="J3535">
        <v>99</v>
      </c>
      <c r="K3535" t="s">
        <v>23</v>
      </c>
      <c r="L3535">
        <v>6</v>
      </c>
      <c r="M3535" t="s">
        <v>59</v>
      </c>
      <c r="N3535">
        <v>2</v>
      </c>
      <c r="O3535" t="s">
        <v>28</v>
      </c>
      <c r="P3535">
        <v>690</v>
      </c>
      <c r="T3535" s="3">
        <f t="shared" si="111"/>
        <v>27.81</v>
      </c>
      <c r="U3535" s="3">
        <f>IF(AND(R3535&lt;&gt;"_U",N3535&lt;&gt;9999,N3535&lt;&gt;999,L3535&lt;&gt;"Median"),IFERROR(VLOOKUP(A3535,'TA Total'!A:P,16,0),"."),".")</f>
        <v>2481</v>
      </c>
    </row>
    <row r="3536" spans="1:21" x14ac:dyDescent="0.3">
      <c r="A3536" s="1" t="str">
        <f t="shared" si="110"/>
        <v>2018|Ashburton District|$150,001-$200,000</v>
      </c>
      <c r="B3536" t="s">
        <v>18</v>
      </c>
      <c r="C3536" t="s">
        <v>19</v>
      </c>
      <c r="D3536" t="s">
        <v>20</v>
      </c>
      <c r="E3536" t="s">
        <v>21</v>
      </c>
      <c r="F3536">
        <v>2018</v>
      </c>
      <c r="G3536">
        <v>2018</v>
      </c>
      <c r="H3536">
        <v>63</v>
      </c>
      <c r="I3536" t="s">
        <v>131</v>
      </c>
      <c r="J3536">
        <v>99</v>
      </c>
      <c r="K3536" t="s">
        <v>23</v>
      </c>
      <c r="L3536">
        <v>7</v>
      </c>
      <c r="M3536" t="s">
        <v>43</v>
      </c>
      <c r="N3536">
        <v>999</v>
      </c>
      <c r="O3536" t="s">
        <v>42</v>
      </c>
      <c r="P3536">
        <v>0</v>
      </c>
      <c r="T3536" s="3" t="str">
        <f t="shared" si="111"/>
        <v>.</v>
      </c>
      <c r="U3536" s="3" t="str">
        <f>IF(AND(R3536&lt;&gt;"_U",N3536&lt;&gt;9999,N3536&lt;&gt;999,L3536&lt;&gt;"Median"),IFERROR(VLOOKUP(A3536,'TA Total'!A:P,16,0),"."),".")</f>
        <v>.</v>
      </c>
    </row>
    <row r="3537" spans="1:21" x14ac:dyDescent="0.3">
      <c r="A3537" s="1" t="str">
        <f t="shared" si="110"/>
        <v>2018|Ashburton District|$150,001-$200,000</v>
      </c>
      <c r="B3537" t="s">
        <v>18</v>
      </c>
      <c r="C3537" t="s">
        <v>19</v>
      </c>
      <c r="D3537" t="s">
        <v>20</v>
      </c>
      <c r="E3537" t="s">
        <v>21</v>
      </c>
      <c r="F3537">
        <v>2018</v>
      </c>
      <c r="G3537">
        <v>2018</v>
      </c>
      <c r="H3537">
        <v>63</v>
      </c>
      <c r="I3537" t="s">
        <v>131</v>
      </c>
      <c r="J3537">
        <v>99</v>
      </c>
      <c r="K3537" t="s">
        <v>23</v>
      </c>
      <c r="L3537">
        <v>7</v>
      </c>
      <c r="M3537" t="s">
        <v>43</v>
      </c>
      <c r="N3537">
        <v>3</v>
      </c>
      <c r="O3537" t="s">
        <v>25</v>
      </c>
      <c r="P3537">
        <v>291</v>
      </c>
      <c r="T3537" s="3">
        <f t="shared" si="111"/>
        <v>20.86</v>
      </c>
      <c r="U3537" s="3">
        <f>IF(AND(R3537&lt;&gt;"_U",N3537&lt;&gt;9999,N3537&lt;&gt;999,L3537&lt;&gt;"Median"),IFERROR(VLOOKUP(A3537,'TA Total'!A:P,16,0),"."),".")</f>
        <v>1395</v>
      </c>
    </row>
    <row r="3538" spans="1:21" x14ac:dyDescent="0.3">
      <c r="A3538" s="1" t="str">
        <f t="shared" si="110"/>
        <v>2018|Ashburton District|$150,001-$200,000</v>
      </c>
      <c r="B3538" t="s">
        <v>18</v>
      </c>
      <c r="C3538" t="s">
        <v>19</v>
      </c>
      <c r="D3538" t="s">
        <v>20</v>
      </c>
      <c r="E3538" t="s">
        <v>21</v>
      </c>
      <c r="F3538">
        <v>2018</v>
      </c>
      <c r="G3538">
        <v>2018</v>
      </c>
      <c r="H3538">
        <v>63</v>
      </c>
      <c r="I3538" t="s">
        <v>131</v>
      </c>
      <c r="J3538">
        <v>99</v>
      </c>
      <c r="K3538" t="s">
        <v>23</v>
      </c>
      <c r="L3538">
        <v>7</v>
      </c>
      <c r="M3538" t="s">
        <v>43</v>
      </c>
      <c r="N3538">
        <v>9999</v>
      </c>
      <c r="O3538" t="s">
        <v>40</v>
      </c>
      <c r="P3538">
        <v>1395</v>
      </c>
      <c r="T3538" s="3" t="str">
        <f t="shared" si="111"/>
        <v>.</v>
      </c>
      <c r="U3538" s="3" t="str">
        <f>IF(AND(R3538&lt;&gt;"_U",N3538&lt;&gt;9999,N3538&lt;&gt;999,L3538&lt;&gt;"Median"),IFERROR(VLOOKUP(A3538,'TA Total'!A:P,16,0),"."),".")</f>
        <v>.</v>
      </c>
    </row>
    <row r="3539" spans="1:21" x14ac:dyDescent="0.3">
      <c r="A3539" s="1" t="str">
        <f t="shared" si="110"/>
        <v>2018|Ashburton District|$150,001-$200,000</v>
      </c>
      <c r="B3539" t="s">
        <v>18</v>
      </c>
      <c r="C3539" t="s">
        <v>19</v>
      </c>
      <c r="D3539" t="s">
        <v>20</v>
      </c>
      <c r="E3539" t="s">
        <v>21</v>
      </c>
      <c r="F3539">
        <v>2018</v>
      </c>
      <c r="G3539">
        <v>2018</v>
      </c>
      <c r="H3539">
        <v>63</v>
      </c>
      <c r="I3539" t="s">
        <v>131</v>
      </c>
      <c r="J3539">
        <v>99</v>
      </c>
      <c r="K3539" t="s">
        <v>23</v>
      </c>
      <c r="L3539">
        <v>7</v>
      </c>
      <c r="M3539" t="s">
        <v>43</v>
      </c>
      <c r="N3539">
        <v>7777</v>
      </c>
      <c r="O3539" t="s">
        <v>37</v>
      </c>
      <c r="P3539">
        <v>1395</v>
      </c>
      <c r="T3539" s="3">
        <f t="shared" si="111"/>
        <v>100</v>
      </c>
      <c r="U3539" s="3">
        <f>IF(AND(R3539&lt;&gt;"_U",N3539&lt;&gt;9999,N3539&lt;&gt;999,L3539&lt;&gt;"Median"),IFERROR(VLOOKUP(A3539,'TA Total'!A:P,16,0),"."),".")</f>
        <v>1395</v>
      </c>
    </row>
    <row r="3540" spans="1:21" x14ac:dyDescent="0.3">
      <c r="A3540" s="1" t="str">
        <f t="shared" si="110"/>
        <v>2018|Ashburton District|$150,001-$200,000</v>
      </c>
      <c r="B3540" t="s">
        <v>18</v>
      </c>
      <c r="C3540" t="s">
        <v>19</v>
      </c>
      <c r="D3540" t="s">
        <v>20</v>
      </c>
      <c r="E3540" t="s">
        <v>21</v>
      </c>
      <c r="F3540">
        <v>2018</v>
      </c>
      <c r="G3540">
        <v>2018</v>
      </c>
      <c r="H3540">
        <v>63</v>
      </c>
      <c r="I3540" t="s">
        <v>131</v>
      </c>
      <c r="J3540">
        <v>99</v>
      </c>
      <c r="K3540" t="s">
        <v>23</v>
      </c>
      <c r="L3540">
        <v>7</v>
      </c>
      <c r="M3540" t="s">
        <v>43</v>
      </c>
      <c r="N3540">
        <v>1</v>
      </c>
      <c r="O3540" t="s">
        <v>33</v>
      </c>
      <c r="P3540">
        <v>834</v>
      </c>
      <c r="T3540" s="3">
        <f t="shared" si="111"/>
        <v>59.78</v>
      </c>
      <c r="U3540" s="3">
        <f>IF(AND(R3540&lt;&gt;"_U",N3540&lt;&gt;9999,N3540&lt;&gt;999,L3540&lt;&gt;"Median"),IFERROR(VLOOKUP(A3540,'TA Total'!A:P,16,0),"."),".")</f>
        <v>1395</v>
      </c>
    </row>
    <row r="3541" spans="1:21" x14ac:dyDescent="0.3">
      <c r="A3541" s="1" t="str">
        <f t="shared" si="110"/>
        <v>2018|Ashburton District|$150,001-$200,000</v>
      </c>
      <c r="B3541" t="s">
        <v>18</v>
      </c>
      <c r="C3541" t="s">
        <v>19</v>
      </c>
      <c r="D3541" t="s">
        <v>20</v>
      </c>
      <c r="E3541" t="s">
        <v>21</v>
      </c>
      <c r="F3541">
        <v>2018</v>
      </c>
      <c r="G3541">
        <v>2018</v>
      </c>
      <c r="H3541">
        <v>63</v>
      </c>
      <c r="I3541" t="s">
        <v>131</v>
      </c>
      <c r="J3541">
        <v>99</v>
      </c>
      <c r="K3541" t="s">
        <v>23</v>
      </c>
      <c r="L3541">
        <v>7</v>
      </c>
      <c r="M3541" t="s">
        <v>43</v>
      </c>
      <c r="N3541">
        <v>2</v>
      </c>
      <c r="O3541" t="s">
        <v>28</v>
      </c>
      <c r="P3541">
        <v>273</v>
      </c>
      <c r="T3541" s="3">
        <f t="shared" si="111"/>
        <v>19.57</v>
      </c>
      <c r="U3541" s="3">
        <f>IF(AND(R3541&lt;&gt;"_U",N3541&lt;&gt;9999,N3541&lt;&gt;999,L3541&lt;&gt;"Median"),IFERROR(VLOOKUP(A3541,'TA Total'!A:P,16,0),"."),".")</f>
        <v>1395</v>
      </c>
    </row>
    <row r="3542" spans="1:21" x14ac:dyDescent="0.3">
      <c r="A3542" s="1" t="str">
        <f t="shared" si="110"/>
        <v>2018|Ashburton District|$200,001 or more</v>
      </c>
      <c r="B3542" t="s">
        <v>18</v>
      </c>
      <c r="C3542" t="s">
        <v>19</v>
      </c>
      <c r="D3542" t="s">
        <v>20</v>
      </c>
      <c r="E3542" t="s">
        <v>21</v>
      </c>
      <c r="F3542">
        <v>2018</v>
      </c>
      <c r="G3542">
        <v>2018</v>
      </c>
      <c r="H3542">
        <v>63</v>
      </c>
      <c r="I3542" t="s">
        <v>131</v>
      </c>
      <c r="J3542">
        <v>99</v>
      </c>
      <c r="K3542" t="s">
        <v>23</v>
      </c>
      <c r="L3542">
        <v>8</v>
      </c>
      <c r="M3542" t="s">
        <v>27</v>
      </c>
      <c r="N3542">
        <v>3</v>
      </c>
      <c r="O3542" t="s">
        <v>25</v>
      </c>
      <c r="R3542" t="s">
        <v>29</v>
      </c>
      <c r="S3542" t="s">
        <v>30</v>
      </c>
      <c r="T3542" s="3" t="str">
        <f t="shared" si="111"/>
        <v>.</v>
      </c>
      <c r="U3542" s="3" t="str">
        <f>IF(AND(R3542&lt;&gt;"_U",N3542&lt;&gt;9999,N3542&lt;&gt;999,L3542&lt;&gt;"Median"),IFERROR(VLOOKUP(A3542,'TA Total'!A:P,16,0),"."),".")</f>
        <v>.</v>
      </c>
    </row>
    <row r="3543" spans="1:21" x14ac:dyDescent="0.3">
      <c r="A3543" s="1" t="str">
        <f t="shared" si="110"/>
        <v>2018|Ashburton District|$200,001 or more</v>
      </c>
      <c r="B3543" t="s">
        <v>18</v>
      </c>
      <c r="C3543" t="s">
        <v>19</v>
      </c>
      <c r="D3543" t="s">
        <v>20</v>
      </c>
      <c r="E3543" t="s">
        <v>21</v>
      </c>
      <c r="F3543">
        <v>2018</v>
      </c>
      <c r="G3543">
        <v>2018</v>
      </c>
      <c r="H3543">
        <v>63</v>
      </c>
      <c r="I3543" t="s">
        <v>131</v>
      </c>
      <c r="J3543">
        <v>99</v>
      </c>
      <c r="K3543" t="s">
        <v>23</v>
      </c>
      <c r="L3543">
        <v>8</v>
      </c>
      <c r="M3543" t="s">
        <v>27</v>
      </c>
      <c r="N3543">
        <v>7777</v>
      </c>
      <c r="O3543" t="s">
        <v>37</v>
      </c>
      <c r="R3543" t="s">
        <v>29</v>
      </c>
      <c r="S3543" t="s">
        <v>30</v>
      </c>
      <c r="T3543" s="3" t="str">
        <f t="shared" si="111"/>
        <v>.</v>
      </c>
      <c r="U3543" s="3" t="str">
        <f>IF(AND(R3543&lt;&gt;"_U",N3543&lt;&gt;9999,N3543&lt;&gt;999,L3543&lt;&gt;"Median"),IFERROR(VLOOKUP(A3543,'TA Total'!A:P,16,0),"."),".")</f>
        <v>.</v>
      </c>
    </row>
    <row r="3544" spans="1:21" x14ac:dyDescent="0.3">
      <c r="A3544" s="1" t="str">
        <f t="shared" si="110"/>
        <v>2018|Ashburton District|$200,001 or more</v>
      </c>
      <c r="B3544" t="s">
        <v>18</v>
      </c>
      <c r="C3544" t="s">
        <v>19</v>
      </c>
      <c r="D3544" t="s">
        <v>20</v>
      </c>
      <c r="E3544" t="s">
        <v>21</v>
      </c>
      <c r="F3544">
        <v>2018</v>
      </c>
      <c r="G3544">
        <v>2018</v>
      </c>
      <c r="H3544">
        <v>63</v>
      </c>
      <c r="I3544" t="s">
        <v>131</v>
      </c>
      <c r="J3544">
        <v>99</v>
      </c>
      <c r="K3544" t="s">
        <v>23</v>
      </c>
      <c r="L3544">
        <v>8</v>
      </c>
      <c r="M3544" t="s">
        <v>27</v>
      </c>
      <c r="N3544">
        <v>2</v>
      </c>
      <c r="O3544" t="s">
        <v>28</v>
      </c>
      <c r="R3544" t="s">
        <v>29</v>
      </c>
      <c r="S3544" t="s">
        <v>30</v>
      </c>
      <c r="T3544" s="3" t="str">
        <f t="shared" si="111"/>
        <v>.</v>
      </c>
      <c r="U3544" s="3" t="str">
        <f>IF(AND(R3544&lt;&gt;"_U",N3544&lt;&gt;9999,N3544&lt;&gt;999,L3544&lt;&gt;"Median"),IFERROR(VLOOKUP(A3544,'TA Total'!A:P,16,0),"."),".")</f>
        <v>.</v>
      </c>
    </row>
    <row r="3545" spans="1:21" x14ac:dyDescent="0.3">
      <c r="A3545" s="1" t="str">
        <f t="shared" si="110"/>
        <v>2018|Ashburton District|$200,001 or more</v>
      </c>
      <c r="B3545" t="s">
        <v>18</v>
      </c>
      <c r="C3545" t="s">
        <v>19</v>
      </c>
      <c r="D3545" t="s">
        <v>20</v>
      </c>
      <c r="E3545" t="s">
        <v>21</v>
      </c>
      <c r="F3545">
        <v>2018</v>
      </c>
      <c r="G3545">
        <v>2018</v>
      </c>
      <c r="H3545">
        <v>63</v>
      </c>
      <c r="I3545" t="s">
        <v>131</v>
      </c>
      <c r="J3545">
        <v>99</v>
      </c>
      <c r="K3545" t="s">
        <v>23</v>
      </c>
      <c r="L3545">
        <v>8</v>
      </c>
      <c r="M3545" t="s">
        <v>27</v>
      </c>
      <c r="N3545">
        <v>9999</v>
      </c>
      <c r="O3545" t="s">
        <v>40</v>
      </c>
      <c r="R3545" t="s">
        <v>29</v>
      </c>
      <c r="S3545" t="s">
        <v>30</v>
      </c>
      <c r="T3545" s="3" t="str">
        <f t="shared" si="111"/>
        <v>.</v>
      </c>
      <c r="U3545" s="3" t="str">
        <f>IF(AND(R3545&lt;&gt;"_U",N3545&lt;&gt;9999,N3545&lt;&gt;999,L3545&lt;&gt;"Median"),IFERROR(VLOOKUP(A3545,'TA Total'!A:P,16,0),"."),".")</f>
        <v>.</v>
      </c>
    </row>
    <row r="3546" spans="1:21" x14ac:dyDescent="0.3">
      <c r="A3546" s="1" t="str">
        <f t="shared" si="110"/>
        <v>2018|Ashburton District|$200,001 or more</v>
      </c>
      <c r="B3546" t="s">
        <v>18</v>
      </c>
      <c r="C3546" t="s">
        <v>19</v>
      </c>
      <c r="D3546" t="s">
        <v>20</v>
      </c>
      <c r="E3546" t="s">
        <v>21</v>
      </c>
      <c r="F3546">
        <v>2018</v>
      </c>
      <c r="G3546">
        <v>2018</v>
      </c>
      <c r="H3546">
        <v>63</v>
      </c>
      <c r="I3546" t="s">
        <v>131</v>
      </c>
      <c r="J3546">
        <v>99</v>
      </c>
      <c r="K3546" t="s">
        <v>23</v>
      </c>
      <c r="L3546">
        <v>8</v>
      </c>
      <c r="M3546" t="s">
        <v>27</v>
      </c>
      <c r="N3546">
        <v>999</v>
      </c>
      <c r="O3546" t="s">
        <v>42</v>
      </c>
      <c r="R3546" t="s">
        <v>29</v>
      </c>
      <c r="S3546" t="s">
        <v>30</v>
      </c>
      <c r="T3546" s="3" t="str">
        <f t="shared" si="111"/>
        <v>.</v>
      </c>
      <c r="U3546" s="3" t="str">
        <f>IF(AND(R3546&lt;&gt;"_U",N3546&lt;&gt;9999,N3546&lt;&gt;999,L3546&lt;&gt;"Median"),IFERROR(VLOOKUP(A3546,'TA Total'!A:P,16,0),"."),".")</f>
        <v>.</v>
      </c>
    </row>
    <row r="3547" spans="1:21" x14ac:dyDescent="0.3">
      <c r="A3547" s="1" t="str">
        <f t="shared" si="110"/>
        <v>2018|Ashburton District|$200,001 or more</v>
      </c>
      <c r="B3547" t="s">
        <v>18</v>
      </c>
      <c r="C3547" t="s">
        <v>19</v>
      </c>
      <c r="D3547" t="s">
        <v>20</v>
      </c>
      <c r="E3547" t="s">
        <v>21</v>
      </c>
      <c r="F3547">
        <v>2018</v>
      </c>
      <c r="G3547">
        <v>2018</v>
      </c>
      <c r="H3547">
        <v>63</v>
      </c>
      <c r="I3547" t="s">
        <v>131</v>
      </c>
      <c r="J3547">
        <v>99</v>
      </c>
      <c r="K3547" t="s">
        <v>23</v>
      </c>
      <c r="L3547">
        <v>8</v>
      </c>
      <c r="M3547" t="s">
        <v>27</v>
      </c>
      <c r="N3547">
        <v>1</v>
      </c>
      <c r="O3547" t="s">
        <v>33</v>
      </c>
      <c r="R3547" t="s">
        <v>29</v>
      </c>
      <c r="S3547" t="s">
        <v>30</v>
      </c>
      <c r="T3547" s="3" t="str">
        <f t="shared" si="111"/>
        <v>.</v>
      </c>
      <c r="U3547" s="3" t="str">
        <f>IF(AND(R3547&lt;&gt;"_U",N3547&lt;&gt;9999,N3547&lt;&gt;999,L3547&lt;&gt;"Median"),IFERROR(VLOOKUP(A3547,'TA Total'!A:P,16,0),"."),".")</f>
        <v>.</v>
      </c>
    </row>
    <row r="3548" spans="1:21" x14ac:dyDescent="0.3">
      <c r="A3548" s="1" t="str">
        <f t="shared" si="110"/>
        <v>2018|Ashburton District|Total stated - total household income</v>
      </c>
      <c r="B3548" t="s">
        <v>18</v>
      </c>
      <c r="C3548" t="s">
        <v>19</v>
      </c>
      <c r="D3548" t="s">
        <v>20</v>
      </c>
      <c r="E3548" t="s">
        <v>21</v>
      </c>
      <c r="F3548">
        <v>2018</v>
      </c>
      <c r="G3548">
        <v>2018</v>
      </c>
      <c r="H3548">
        <v>63</v>
      </c>
      <c r="I3548" t="s">
        <v>131</v>
      </c>
      <c r="J3548">
        <v>99</v>
      </c>
      <c r="K3548" t="s">
        <v>23</v>
      </c>
      <c r="L3548">
        <v>77</v>
      </c>
      <c r="M3548" t="s">
        <v>32</v>
      </c>
      <c r="N3548">
        <v>9999</v>
      </c>
      <c r="O3548" t="s">
        <v>40</v>
      </c>
      <c r="P3548">
        <v>12135</v>
      </c>
      <c r="T3548" s="3" t="str">
        <f t="shared" si="111"/>
        <v>.</v>
      </c>
      <c r="U3548" s="3" t="str">
        <f>IF(AND(R3548&lt;&gt;"_U",N3548&lt;&gt;9999,N3548&lt;&gt;999,L3548&lt;&gt;"Median"),IFERROR(VLOOKUP(A3548,'TA Total'!A:P,16,0),"."),".")</f>
        <v>.</v>
      </c>
    </row>
    <row r="3549" spans="1:21" x14ac:dyDescent="0.3">
      <c r="A3549" s="1" t="str">
        <f t="shared" si="110"/>
        <v>2018|Ashburton District|Total stated - total household income</v>
      </c>
      <c r="B3549" t="s">
        <v>18</v>
      </c>
      <c r="C3549" t="s">
        <v>19</v>
      </c>
      <c r="D3549" t="s">
        <v>20</v>
      </c>
      <c r="E3549" t="s">
        <v>21</v>
      </c>
      <c r="F3549">
        <v>2018</v>
      </c>
      <c r="G3549">
        <v>2018</v>
      </c>
      <c r="H3549">
        <v>63</v>
      </c>
      <c r="I3549" t="s">
        <v>131</v>
      </c>
      <c r="J3549">
        <v>99</v>
      </c>
      <c r="K3549" t="s">
        <v>23</v>
      </c>
      <c r="L3549">
        <v>77</v>
      </c>
      <c r="M3549" t="s">
        <v>32</v>
      </c>
      <c r="N3549">
        <v>999</v>
      </c>
      <c r="O3549" t="s">
        <v>42</v>
      </c>
      <c r="P3549">
        <v>0</v>
      </c>
      <c r="T3549" s="3" t="str">
        <f t="shared" si="111"/>
        <v>.</v>
      </c>
      <c r="U3549" s="3" t="str">
        <f>IF(AND(R3549&lt;&gt;"_U",N3549&lt;&gt;9999,N3549&lt;&gt;999,L3549&lt;&gt;"Median"),IFERROR(VLOOKUP(A3549,'TA Total'!A:P,16,0),"."),".")</f>
        <v>.</v>
      </c>
    </row>
    <row r="3550" spans="1:21" x14ac:dyDescent="0.3">
      <c r="A3550" s="1" t="str">
        <f t="shared" si="110"/>
        <v>2018|Ashburton District|Total stated - total household income</v>
      </c>
      <c r="B3550" t="s">
        <v>18</v>
      </c>
      <c r="C3550" t="s">
        <v>19</v>
      </c>
      <c r="D3550" t="s">
        <v>20</v>
      </c>
      <c r="E3550" t="s">
        <v>21</v>
      </c>
      <c r="F3550">
        <v>2018</v>
      </c>
      <c r="G3550">
        <v>2018</v>
      </c>
      <c r="H3550">
        <v>63</v>
      </c>
      <c r="I3550" t="s">
        <v>131</v>
      </c>
      <c r="J3550">
        <v>99</v>
      </c>
      <c r="K3550" t="s">
        <v>23</v>
      </c>
      <c r="L3550">
        <v>77</v>
      </c>
      <c r="M3550" t="s">
        <v>32</v>
      </c>
      <c r="N3550">
        <v>2</v>
      </c>
      <c r="O3550" t="s">
        <v>28</v>
      </c>
      <c r="P3550">
        <v>4068</v>
      </c>
      <c r="T3550" s="3">
        <f t="shared" si="111"/>
        <v>33.520000000000003</v>
      </c>
      <c r="U3550" s="3">
        <f>IF(AND(R3550&lt;&gt;"_U",N3550&lt;&gt;9999,N3550&lt;&gt;999,L3550&lt;&gt;"Median"),IFERROR(VLOOKUP(A3550,'TA Total'!A:P,16,0),"."),".")</f>
        <v>12135</v>
      </c>
    </row>
    <row r="3551" spans="1:21" x14ac:dyDescent="0.3">
      <c r="A3551" s="1" t="str">
        <f t="shared" si="110"/>
        <v>2018|Ashburton District|Total stated - total household income</v>
      </c>
      <c r="B3551" t="s">
        <v>18</v>
      </c>
      <c r="C3551" t="s">
        <v>19</v>
      </c>
      <c r="D3551" t="s">
        <v>20</v>
      </c>
      <c r="E3551" t="s">
        <v>21</v>
      </c>
      <c r="F3551">
        <v>2018</v>
      </c>
      <c r="G3551">
        <v>2018</v>
      </c>
      <c r="H3551">
        <v>63</v>
      </c>
      <c r="I3551" t="s">
        <v>131</v>
      </c>
      <c r="J3551">
        <v>99</v>
      </c>
      <c r="K3551" t="s">
        <v>23</v>
      </c>
      <c r="L3551">
        <v>77</v>
      </c>
      <c r="M3551" t="s">
        <v>32</v>
      </c>
      <c r="N3551">
        <v>1</v>
      </c>
      <c r="O3551" t="s">
        <v>33</v>
      </c>
      <c r="P3551">
        <v>6411</v>
      </c>
      <c r="T3551" s="3">
        <f t="shared" si="111"/>
        <v>52.83</v>
      </c>
      <c r="U3551" s="3">
        <f>IF(AND(R3551&lt;&gt;"_U",N3551&lt;&gt;9999,N3551&lt;&gt;999,L3551&lt;&gt;"Median"),IFERROR(VLOOKUP(A3551,'TA Total'!A:P,16,0),"."),".")</f>
        <v>12135</v>
      </c>
    </row>
    <row r="3552" spans="1:21" x14ac:dyDescent="0.3">
      <c r="A3552" s="1" t="str">
        <f t="shared" si="110"/>
        <v>2018|Ashburton District|Total stated - total household income</v>
      </c>
      <c r="B3552" t="s">
        <v>18</v>
      </c>
      <c r="C3552" t="s">
        <v>19</v>
      </c>
      <c r="D3552" t="s">
        <v>20</v>
      </c>
      <c r="E3552" t="s">
        <v>21</v>
      </c>
      <c r="F3552">
        <v>2018</v>
      </c>
      <c r="G3552">
        <v>2018</v>
      </c>
      <c r="H3552">
        <v>63</v>
      </c>
      <c r="I3552" t="s">
        <v>131</v>
      </c>
      <c r="J3552">
        <v>99</v>
      </c>
      <c r="K3552" t="s">
        <v>23</v>
      </c>
      <c r="L3552">
        <v>77</v>
      </c>
      <c r="M3552" t="s">
        <v>32</v>
      </c>
      <c r="N3552">
        <v>7777</v>
      </c>
      <c r="O3552" t="s">
        <v>37</v>
      </c>
      <c r="P3552">
        <v>12135</v>
      </c>
      <c r="T3552" s="3">
        <f t="shared" si="111"/>
        <v>100</v>
      </c>
      <c r="U3552" s="3">
        <f>IF(AND(R3552&lt;&gt;"_U",N3552&lt;&gt;9999,N3552&lt;&gt;999,L3552&lt;&gt;"Median"),IFERROR(VLOOKUP(A3552,'TA Total'!A:P,16,0),"."),".")</f>
        <v>12135</v>
      </c>
    </row>
    <row r="3553" spans="1:21" x14ac:dyDescent="0.3">
      <c r="A3553" s="1" t="str">
        <f t="shared" si="110"/>
        <v>2018|Ashburton District|Total stated - total household income</v>
      </c>
      <c r="B3553" t="s">
        <v>18</v>
      </c>
      <c r="C3553" t="s">
        <v>19</v>
      </c>
      <c r="D3553" t="s">
        <v>20</v>
      </c>
      <c r="E3553" t="s">
        <v>21</v>
      </c>
      <c r="F3553">
        <v>2018</v>
      </c>
      <c r="G3553">
        <v>2018</v>
      </c>
      <c r="H3553">
        <v>63</v>
      </c>
      <c r="I3553" t="s">
        <v>131</v>
      </c>
      <c r="J3553">
        <v>99</v>
      </c>
      <c r="K3553" t="s">
        <v>23</v>
      </c>
      <c r="L3553">
        <v>77</v>
      </c>
      <c r="M3553" t="s">
        <v>32</v>
      </c>
      <c r="N3553">
        <v>3</v>
      </c>
      <c r="O3553" t="s">
        <v>25</v>
      </c>
      <c r="P3553">
        <v>1653</v>
      </c>
      <c r="T3553" s="3">
        <f t="shared" si="111"/>
        <v>13.62</v>
      </c>
      <c r="U3553" s="3">
        <f>IF(AND(R3553&lt;&gt;"_U",N3553&lt;&gt;9999,N3553&lt;&gt;999,L3553&lt;&gt;"Median"),IFERROR(VLOOKUP(A3553,'TA Total'!A:P,16,0),"."),".")</f>
        <v>12135</v>
      </c>
    </row>
    <row r="3554" spans="1:21" x14ac:dyDescent="0.3">
      <c r="A3554" s="1" t="str">
        <f t="shared" si="110"/>
        <v>2018|Ashburton District|Total - total household income</v>
      </c>
      <c r="B3554" t="s">
        <v>18</v>
      </c>
      <c r="C3554" t="s">
        <v>19</v>
      </c>
      <c r="D3554" t="s">
        <v>20</v>
      </c>
      <c r="E3554" t="s">
        <v>21</v>
      </c>
      <c r="F3554">
        <v>2018</v>
      </c>
      <c r="G3554">
        <v>2018</v>
      </c>
      <c r="H3554">
        <v>63</v>
      </c>
      <c r="I3554" t="s">
        <v>131</v>
      </c>
      <c r="J3554">
        <v>99</v>
      </c>
      <c r="K3554" t="s">
        <v>23</v>
      </c>
      <c r="L3554">
        <v>99</v>
      </c>
      <c r="M3554" t="s">
        <v>48</v>
      </c>
      <c r="N3554">
        <v>2</v>
      </c>
      <c r="O3554" t="s">
        <v>28</v>
      </c>
      <c r="P3554">
        <v>4428</v>
      </c>
      <c r="T3554" s="3">
        <f t="shared" si="111"/>
        <v>34.07</v>
      </c>
      <c r="U3554" s="3">
        <f>IF(AND(R3554&lt;&gt;"_U",N3554&lt;&gt;9999,N3554&lt;&gt;999,L3554&lt;&gt;"Median"),IFERROR(VLOOKUP(A3554,'TA Total'!A:P,16,0),"."),".")</f>
        <v>12996</v>
      </c>
    </row>
    <row r="3555" spans="1:21" x14ac:dyDescent="0.3">
      <c r="A3555" s="1" t="str">
        <f t="shared" si="110"/>
        <v>2018|Ashburton District|Total - total household income</v>
      </c>
      <c r="B3555" t="s">
        <v>18</v>
      </c>
      <c r="C3555" t="s">
        <v>19</v>
      </c>
      <c r="D3555" t="s">
        <v>20</v>
      </c>
      <c r="E3555" t="s">
        <v>21</v>
      </c>
      <c r="F3555">
        <v>2018</v>
      </c>
      <c r="G3555">
        <v>2018</v>
      </c>
      <c r="H3555">
        <v>63</v>
      </c>
      <c r="I3555" t="s">
        <v>131</v>
      </c>
      <c r="J3555">
        <v>99</v>
      </c>
      <c r="K3555" t="s">
        <v>23</v>
      </c>
      <c r="L3555">
        <v>99</v>
      </c>
      <c r="M3555" t="s">
        <v>48</v>
      </c>
      <c r="N3555">
        <v>999</v>
      </c>
      <c r="O3555" t="s">
        <v>42</v>
      </c>
      <c r="P3555">
        <v>0</v>
      </c>
      <c r="T3555" s="3" t="str">
        <f t="shared" si="111"/>
        <v>.</v>
      </c>
      <c r="U3555" s="3" t="str">
        <f>IF(AND(R3555&lt;&gt;"_U",N3555&lt;&gt;9999,N3555&lt;&gt;999,L3555&lt;&gt;"Median"),IFERROR(VLOOKUP(A3555,'TA Total'!A:P,16,0),"."),".")</f>
        <v>.</v>
      </c>
    </row>
    <row r="3556" spans="1:21" x14ac:dyDescent="0.3">
      <c r="A3556" s="1" t="str">
        <f t="shared" si="110"/>
        <v>2018|Ashburton District|Total - total household income</v>
      </c>
      <c r="B3556" t="s">
        <v>18</v>
      </c>
      <c r="C3556" t="s">
        <v>19</v>
      </c>
      <c r="D3556" t="s">
        <v>20</v>
      </c>
      <c r="E3556" t="s">
        <v>21</v>
      </c>
      <c r="F3556">
        <v>2018</v>
      </c>
      <c r="G3556">
        <v>2018</v>
      </c>
      <c r="H3556">
        <v>63</v>
      </c>
      <c r="I3556" t="s">
        <v>131</v>
      </c>
      <c r="J3556">
        <v>99</v>
      </c>
      <c r="K3556" t="s">
        <v>23</v>
      </c>
      <c r="L3556">
        <v>99</v>
      </c>
      <c r="M3556" t="s">
        <v>48</v>
      </c>
      <c r="N3556">
        <v>1</v>
      </c>
      <c r="O3556" t="s">
        <v>33</v>
      </c>
      <c r="P3556">
        <v>6795</v>
      </c>
      <c r="T3556" s="3">
        <f t="shared" si="111"/>
        <v>52.29</v>
      </c>
      <c r="U3556" s="3">
        <f>IF(AND(R3556&lt;&gt;"_U",N3556&lt;&gt;9999,N3556&lt;&gt;999,L3556&lt;&gt;"Median"),IFERROR(VLOOKUP(A3556,'TA Total'!A:P,16,0),"."),".")</f>
        <v>12996</v>
      </c>
    </row>
    <row r="3557" spans="1:21" x14ac:dyDescent="0.3">
      <c r="A3557" s="1" t="str">
        <f t="shared" si="110"/>
        <v>2018|Ashburton District|Total - total household income</v>
      </c>
      <c r="B3557" t="s">
        <v>18</v>
      </c>
      <c r="C3557" t="s">
        <v>19</v>
      </c>
      <c r="D3557" t="s">
        <v>20</v>
      </c>
      <c r="E3557" t="s">
        <v>21</v>
      </c>
      <c r="F3557">
        <v>2018</v>
      </c>
      <c r="G3557">
        <v>2018</v>
      </c>
      <c r="H3557">
        <v>63</v>
      </c>
      <c r="I3557" t="s">
        <v>131</v>
      </c>
      <c r="J3557">
        <v>99</v>
      </c>
      <c r="K3557" t="s">
        <v>23</v>
      </c>
      <c r="L3557">
        <v>99</v>
      </c>
      <c r="M3557" t="s">
        <v>48</v>
      </c>
      <c r="N3557">
        <v>9999</v>
      </c>
      <c r="O3557" t="s">
        <v>40</v>
      </c>
      <c r="P3557">
        <v>12996</v>
      </c>
      <c r="T3557" s="3" t="str">
        <f t="shared" si="111"/>
        <v>.</v>
      </c>
      <c r="U3557" s="3" t="str">
        <f>IF(AND(R3557&lt;&gt;"_U",N3557&lt;&gt;9999,N3557&lt;&gt;999,L3557&lt;&gt;"Median"),IFERROR(VLOOKUP(A3557,'TA Total'!A:P,16,0),"."),".")</f>
        <v>.</v>
      </c>
    </row>
    <row r="3558" spans="1:21" x14ac:dyDescent="0.3">
      <c r="A3558" s="1" t="str">
        <f t="shared" si="110"/>
        <v>2018|Ashburton District|Total - total household income</v>
      </c>
      <c r="B3558" t="s">
        <v>18</v>
      </c>
      <c r="C3558" t="s">
        <v>19</v>
      </c>
      <c r="D3558" t="s">
        <v>20</v>
      </c>
      <c r="E3558" t="s">
        <v>21</v>
      </c>
      <c r="F3558">
        <v>2018</v>
      </c>
      <c r="G3558">
        <v>2018</v>
      </c>
      <c r="H3558">
        <v>63</v>
      </c>
      <c r="I3558" t="s">
        <v>131</v>
      </c>
      <c r="J3558">
        <v>99</v>
      </c>
      <c r="K3558" t="s">
        <v>23</v>
      </c>
      <c r="L3558">
        <v>99</v>
      </c>
      <c r="M3558" t="s">
        <v>48</v>
      </c>
      <c r="N3558">
        <v>7777</v>
      </c>
      <c r="O3558" t="s">
        <v>37</v>
      </c>
      <c r="P3558">
        <v>12996</v>
      </c>
      <c r="T3558" s="3">
        <f t="shared" si="111"/>
        <v>100</v>
      </c>
      <c r="U3558" s="3">
        <f>IF(AND(R3558&lt;&gt;"_U",N3558&lt;&gt;9999,N3558&lt;&gt;999,L3558&lt;&gt;"Median"),IFERROR(VLOOKUP(A3558,'TA Total'!A:P,16,0),"."),".")</f>
        <v>12996</v>
      </c>
    </row>
    <row r="3559" spans="1:21" x14ac:dyDescent="0.3">
      <c r="A3559" s="1" t="str">
        <f t="shared" si="110"/>
        <v>2018|Ashburton District|Total - total household income</v>
      </c>
      <c r="B3559" t="s">
        <v>18</v>
      </c>
      <c r="C3559" t="s">
        <v>19</v>
      </c>
      <c r="D3559" t="s">
        <v>20</v>
      </c>
      <c r="E3559" t="s">
        <v>21</v>
      </c>
      <c r="F3559">
        <v>2018</v>
      </c>
      <c r="G3559">
        <v>2018</v>
      </c>
      <c r="H3559">
        <v>63</v>
      </c>
      <c r="I3559" t="s">
        <v>131</v>
      </c>
      <c r="J3559">
        <v>99</v>
      </c>
      <c r="K3559" t="s">
        <v>23</v>
      </c>
      <c r="L3559">
        <v>99</v>
      </c>
      <c r="M3559" t="s">
        <v>48</v>
      </c>
      <c r="N3559">
        <v>3</v>
      </c>
      <c r="O3559" t="s">
        <v>25</v>
      </c>
      <c r="P3559">
        <v>1770</v>
      </c>
      <c r="T3559" s="3">
        <f t="shared" si="111"/>
        <v>13.62</v>
      </c>
      <c r="U3559" s="3">
        <f>IF(AND(R3559&lt;&gt;"_U",N3559&lt;&gt;9999,N3559&lt;&gt;999,L3559&lt;&gt;"Median"),IFERROR(VLOOKUP(A3559,'TA Total'!A:P,16,0),"."),".")</f>
        <v>12996</v>
      </c>
    </row>
    <row r="3560" spans="1:21" x14ac:dyDescent="0.3">
      <c r="A3560" s="1" t="str">
        <f t="shared" si="110"/>
        <v>2018|Ashburton District|Median ($) - total household income</v>
      </c>
      <c r="B3560" t="s">
        <v>18</v>
      </c>
      <c r="C3560" t="s">
        <v>19</v>
      </c>
      <c r="D3560" t="s">
        <v>20</v>
      </c>
      <c r="E3560" t="s">
        <v>21</v>
      </c>
      <c r="F3560">
        <v>2018</v>
      </c>
      <c r="G3560">
        <v>2018</v>
      </c>
      <c r="H3560">
        <v>63</v>
      </c>
      <c r="I3560" t="s">
        <v>131</v>
      </c>
      <c r="J3560">
        <v>99</v>
      </c>
      <c r="K3560" t="s">
        <v>23</v>
      </c>
      <c r="L3560" t="s">
        <v>56</v>
      </c>
      <c r="M3560" t="s">
        <v>57</v>
      </c>
      <c r="N3560">
        <v>1</v>
      </c>
      <c r="O3560" t="s">
        <v>33</v>
      </c>
      <c r="P3560">
        <v>78700</v>
      </c>
      <c r="T3560" s="3" t="str">
        <f t="shared" si="111"/>
        <v>.</v>
      </c>
      <c r="U3560" s="3" t="str">
        <f>IF(AND(R3560&lt;&gt;"_U",N3560&lt;&gt;9999,N3560&lt;&gt;999,L3560&lt;&gt;"Median"),IFERROR(VLOOKUP(A3560,'TA Total'!A:P,16,0),"."),".")</f>
        <v>.</v>
      </c>
    </row>
    <row r="3561" spans="1:21" x14ac:dyDescent="0.3">
      <c r="A3561" s="1" t="str">
        <f t="shared" si="110"/>
        <v>2018|Ashburton District|Median ($) - total household income</v>
      </c>
      <c r="B3561" t="s">
        <v>18</v>
      </c>
      <c r="C3561" t="s">
        <v>19</v>
      </c>
      <c r="D3561" t="s">
        <v>20</v>
      </c>
      <c r="E3561" t="s">
        <v>21</v>
      </c>
      <c r="F3561">
        <v>2018</v>
      </c>
      <c r="G3561">
        <v>2018</v>
      </c>
      <c r="H3561">
        <v>63</v>
      </c>
      <c r="I3561" t="s">
        <v>131</v>
      </c>
      <c r="J3561">
        <v>99</v>
      </c>
      <c r="K3561" t="s">
        <v>23</v>
      </c>
      <c r="L3561" t="s">
        <v>56</v>
      </c>
      <c r="M3561" t="s">
        <v>57</v>
      </c>
      <c r="N3561">
        <v>3</v>
      </c>
      <c r="O3561" t="s">
        <v>25</v>
      </c>
      <c r="P3561">
        <v>74900</v>
      </c>
      <c r="T3561" s="3" t="str">
        <f t="shared" si="111"/>
        <v>.</v>
      </c>
      <c r="U3561" s="3" t="str">
        <f>IF(AND(R3561&lt;&gt;"_U",N3561&lt;&gt;9999,N3561&lt;&gt;999,L3561&lt;&gt;"Median"),IFERROR(VLOOKUP(A3561,'TA Total'!A:P,16,0),"."),".")</f>
        <v>.</v>
      </c>
    </row>
    <row r="3562" spans="1:21" x14ac:dyDescent="0.3">
      <c r="A3562" s="1" t="str">
        <f t="shared" si="110"/>
        <v>2018|Ashburton District|Median ($) - total household income</v>
      </c>
      <c r="B3562" t="s">
        <v>18</v>
      </c>
      <c r="C3562" t="s">
        <v>19</v>
      </c>
      <c r="D3562" t="s">
        <v>20</v>
      </c>
      <c r="E3562" t="s">
        <v>21</v>
      </c>
      <c r="F3562">
        <v>2018</v>
      </c>
      <c r="G3562">
        <v>2018</v>
      </c>
      <c r="H3562">
        <v>63</v>
      </c>
      <c r="I3562" t="s">
        <v>131</v>
      </c>
      <c r="J3562">
        <v>99</v>
      </c>
      <c r="K3562" t="s">
        <v>23</v>
      </c>
      <c r="L3562" t="s">
        <v>56</v>
      </c>
      <c r="M3562" t="s">
        <v>57</v>
      </c>
      <c r="N3562">
        <v>2</v>
      </c>
      <c r="O3562" t="s">
        <v>28</v>
      </c>
      <c r="P3562">
        <v>62800</v>
      </c>
      <c r="T3562" s="3" t="str">
        <f t="shared" si="111"/>
        <v>.</v>
      </c>
      <c r="U3562" s="3" t="str">
        <f>IF(AND(R3562&lt;&gt;"_U",N3562&lt;&gt;9999,N3562&lt;&gt;999,L3562&lt;&gt;"Median"),IFERROR(VLOOKUP(A3562,'TA Total'!A:P,16,0),"."),".")</f>
        <v>.</v>
      </c>
    </row>
    <row r="3563" spans="1:21" x14ac:dyDescent="0.3">
      <c r="A3563" s="1" t="str">
        <f t="shared" si="110"/>
        <v>2018|Ashburton District|Median ($) - total household income</v>
      </c>
      <c r="B3563" t="s">
        <v>18</v>
      </c>
      <c r="C3563" t="s">
        <v>19</v>
      </c>
      <c r="D3563" t="s">
        <v>20</v>
      </c>
      <c r="E3563" t="s">
        <v>21</v>
      </c>
      <c r="F3563">
        <v>2018</v>
      </c>
      <c r="G3563">
        <v>2018</v>
      </c>
      <c r="H3563">
        <v>63</v>
      </c>
      <c r="I3563" t="s">
        <v>131</v>
      </c>
      <c r="J3563">
        <v>99</v>
      </c>
      <c r="K3563" t="s">
        <v>23</v>
      </c>
      <c r="L3563" t="s">
        <v>56</v>
      </c>
      <c r="M3563" t="s">
        <v>57</v>
      </c>
      <c r="N3563">
        <v>999</v>
      </c>
      <c r="O3563" t="s">
        <v>42</v>
      </c>
      <c r="R3563" t="s">
        <v>61</v>
      </c>
      <c r="S3563" t="s">
        <v>62</v>
      </c>
      <c r="T3563" s="3" t="str">
        <f t="shared" si="111"/>
        <v>.</v>
      </c>
      <c r="U3563" s="3" t="str">
        <f>IF(AND(R3563&lt;&gt;"_U",N3563&lt;&gt;9999,N3563&lt;&gt;999,L3563&lt;&gt;"Median"),IFERROR(VLOOKUP(A3563,'TA Total'!A:P,16,0),"."),".")</f>
        <v>.</v>
      </c>
    </row>
    <row r="3564" spans="1:21" x14ac:dyDescent="0.3">
      <c r="A3564" s="1" t="str">
        <f t="shared" si="110"/>
        <v>2018|Ashburton District|Median ($) - total household income</v>
      </c>
      <c r="B3564" t="s">
        <v>18</v>
      </c>
      <c r="C3564" t="s">
        <v>19</v>
      </c>
      <c r="D3564" t="s">
        <v>20</v>
      </c>
      <c r="E3564" t="s">
        <v>21</v>
      </c>
      <c r="F3564">
        <v>2018</v>
      </c>
      <c r="G3564">
        <v>2018</v>
      </c>
      <c r="H3564">
        <v>63</v>
      </c>
      <c r="I3564" t="s">
        <v>131</v>
      </c>
      <c r="J3564">
        <v>99</v>
      </c>
      <c r="K3564" t="s">
        <v>23</v>
      </c>
      <c r="L3564" t="s">
        <v>56</v>
      </c>
      <c r="M3564" t="s">
        <v>57</v>
      </c>
      <c r="N3564">
        <v>7777</v>
      </c>
      <c r="O3564" t="s">
        <v>37</v>
      </c>
      <c r="P3564">
        <v>72100</v>
      </c>
      <c r="T3564" s="3" t="str">
        <f t="shared" si="111"/>
        <v>.</v>
      </c>
      <c r="U3564" s="3" t="str">
        <f>IF(AND(R3564&lt;&gt;"_U",N3564&lt;&gt;9999,N3564&lt;&gt;999,L3564&lt;&gt;"Median"),IFERROR(VLOOKUP(A3564,'TA Total'!A:P,16,0),"."),".")</f>
        <v>.</v>
      </c>
    </row>
    <row r="3565" spans="1:21" x14ac:dyDescent="0.3">
      <c r="A3565" s="1" t="str">
        <f t="shared" si="110"/>
        <v>2018|Ashburton District|Median ($) - total household income</v>
      </c>
      <c r="B3565" t="s">
        <v>18</v>
      </c>
      <c r="C3565" t="s">
        <v>19</v>
      </c>
      <c r="D3565" t="s">
        <v>20</v>
      </c>
      <c r="E3565" t="s">
        <v>21</v>
      </c>
      <c r="F3565">
        <v>2018</v>
      </c>
      <c r="G3565">
        <v>2018</v>
      </c>
      <c r="H3565">
        <v>63</v>
      </c>
      <c r="I3565" t="s">
        <v>131</v>
      </c>
      <c r="J3565">
        <v>99</v>
      </c>
      <c r="K3565" t="s">
        <v>23</v>
      </c>
      <c r="L3565" t="s">
        <v>56</v>
      </c>
      <c r="M3565" t="s">
        <v>57</v>
      </c>
      <c r="N3565">
        <v>9999</v>
      </c>
      <c r="O3565" t="s">
        <v>40</v>
      </c>
      <c r="P3565">
        <v>72100</v>
      </c>
      <c r="T3565" s="3" t="str">
        <f t="shared" si="111"/>
        <v>.</v>
      </c>
      <c r="U3565" s="3" t="str">
        <f>IF(AND(R3565&lt;&gt;"_U",N3565&lt;&gt;9999,N3565&lt;&gt;999,L3565&lt;&gt;"Median"),IFERROR(VLOOKUP(A3565,'TA Total'!A:P,16,0),"."),".")</f>
        <v>.</v>
      </c>
    </row>
    <row r="3566" spans="1:21" x14ac:dyDescent="0.3">
      <c r="A3566" s="1" t="str">
        <f t="shared" si="110"/>
        <v>2018|Timaru District|$20,000 or less</v>
      </c>
      <c r="B3566" t="s">
        <v>18</v>
      </c>
      <c r="C3566" t="s">
        <v>19</v>
      </c>
      <c r="D3566" t="s">
        <v>20</v>
      </c>
      <c r="E3566" t="s">
        <v>21</v>
      </c>
      <c r="F3566">
        <v>2018</v>
      </c>
      <c r="G3566">
        <v>2018</v>
      </c>
      <c r="H3566">
        <v>64</v>
      </c>
      <c r="I3566" t="s">
        <v>145</v>
      </c>
      <c r="J3566">
        <v>99</v>
      </c>
      <c r="K3566" t="s">
        <v>23</v>
      </c>
      <c r="L3566">
        <v>1</v>
      </c>
      <c r="M3566" t="s">
        <v>39</v>
      </c>
      <c r="N3566">
        <v>1</v>
      </c>
      <c r="O3566" t="s">
        <v>33</v>
      </c>
      <c r="P3566">
        <v>702</v>
      </c>
      <c r="T3566" s="3">
        <f t="shared" si="111"/>
        <v>40.549999999999997</v>
      </c>
      <c r="U3566" s="3">
        <f>IF(AND(R3566&lt;&gt;"_U",N3566&lt;&gt;9999,N3566&lt;&gt;999,L3566&lt;&gt;"Median"),IFERROR(VLOOKUP(A3566,'TA Total'!A:P,16,0),"."),".")</f>
        <v>1731</v>
      </c>
    </row>
    <row r="3567" spans="1:21" x14ac:dyDescent="0.3">
      <c r="A3567" s="1" t="str">
        <f t="shared" si="110"/>
        <v>2018|Timaru District|$20,000 or less</v>
      </c>
      <c r="B3567" t="s">
        <v>18</v>
      </c>
      <c r="C3567" t="s">
        <v>19</v>
      </c>
      <c r="D3567" t="s">
        <v>20</v>
      </c>
      <c r="E3567" t="s">
        <v>21</v>
      </c>
      <c r="F3567">
        <v>2018</v>
      </c>
      <c r="G3567">
        <v>2018</v>
      </c>
      <c r="H3567">
        <v>64</v>
      </c>
      <c r="I3567" t="s">
        <v>145</v>
      </c>
      <c r="J3567">
        <v>99</v>
      </c>
      <c r="K3567" t="s">
        <v>23</v>
      </c>
      <c r="L3567">
        <v>1</v>
      </c>
      <c r="M3567" t="s">
        <v>39</v>
      </c>
      <c r="N3567">
        <v>9999</v>
      </c>
      <c r="O3567" t="s">
        <v>40</v>
      </c>
      <c r="P3567">
        <v>1731</v>
      </c>
      <c r="T3567" s="3" t="str">
        <f t="shared" si="111"/>
        <v>.</v>
      </c>
      <c r="U3567" s="3" t="str">
        <f>IF(AND(R3567&lt;&gt;"_U",N3567&lt;&gt;9999,N3567&lt;&gt;999,L3567&lt;&gt;"Median"),IFERROR(VLOOKUP(A3567,'TA Total'!A:P,16,0),"."),".")</f>
        <v>.</v>
      </c>
    </row>
    <row r="3568" spans="1:21" x14ac:dyDescent="0.3">
      <c r="A3568" s="1" t="str">
        <f t="shared" si="110"/>
        <v>2018|Timaru District|$20,000 or less</v>
      </c>
      <c r="B3568" t="s">
        <v>18</v>
      </c>
      <c r="C3568" t="s">
        <v>19</v>
      </c>
      <c r="D3568" t="s">
        <v>20</v>
      </c>
      <c r="E3568" t="s">
        <v>21</v>
      </c>
      <c r="F3568">
        <v>2018</v>
      </c>
      <c r="G3568">
        <v>2018</v>
      </c>
      <c r="H3568">
        <v>64</v>
      </c>
      <c r="I3568" t="s">
        <v>145</v>
      </c>
      <c r="J3568">
        <v>99</v>
      </c>
      <c r="K3568" t="s">
        <v>23</v>
      </c>
      <c r="L3568">
        <v>1</v>
      </c>
      <c r="M3568" t="s">
        <v>39</v>
      </c>
      <c r="N3568">
        <v>2</v>
      </c>
      <c r="O3568" t="s">
        <v>28</v>
      </c>
      <c r="P3568">
        <v>852</v>
      </c>
      <c r="T3568" s="3">
        <f t="shared" si="111"/>
        <v>49.22</v>
      </c>
      <c r="U3568" s="3">
        <f>IF(AND(R3568&lt;&gt;"_U",N3568&lt;&gt;9999,N3568&lt;&gt;999,L3568&lt;&gt;"Median"),IFERROR(VLOOKUP(A3568,'TA Total'!A:P,16,0),"."),".")</f>
        <v>1731</v>
      </c>
    </row>
    <row r="3569" spans="1:21" x14ac:dyDescent="0.3">
      <c r="A3569" s="1" t="str">
        <f t="shared" si="110"/>
        <v>2018|Timaru District|$20,000 or less</v>
      </c>
      <c r="B3569" t="s">
        <v>18</v>
      </c>
      <c r="C3569" t="s">
        <v>19</v>
      </c>
      <c r="D3569" t="s">
        <v>20</v>
      </c>
      <c r="E3569" t="s">
        <v>21</v>
      </c>
      <c r="F3569">
        <v>2018</v>
      </c>
      <c r="G3569">
        <v>2018</v>
      </c>
      <c r="H3569">
        <v>64</v>
      </c>
      <c r="I3569" t="s">
        <v>145</v>
      </c>
      <c r="J3569">
        <v>99</v>
      </c>
      <c r="K3569" t="s">
        <v>23</v>
      </c>
      <c r="L3569">
        <v>1</v>
      </c>
      <c r="M3569" t="s">
        <v>39</v>
      </c>
      <c r="N3569">
        <v>3</v>
      </c>
      <c r="O3569" t="s">
        <v>25</v>
      </c>
      <c r="P3569">
        <v>177</v>
      </c>
      <c r="T3569" s="3">
        <f t="shared" si="111"/>
        <v>10.23</v>
      </c>
      <c r="U3569" s="3">
        <f>IF(AND(R3569&lt;&gt;"_U",N3569&lt;&gt;9999,N3569&lt;&gt;999,L3569&lt;&gt;"Median"),IFERROR(VLOOKUP(A3569,'TA Total'!A:P,16,0),"."),".")</f>
        <v>1731</v>
      </c>
    </row>
    <row r="3570" spans="1:21" x14ac:dyDescent="0.3">
      <c r="A3570" s="1" t="str">
        <f t="shared" si="110"/>
        <v>2018|Timaru District|$20,000 or less</v>
      </c>
      <c r="B3570" t="s">
        <v>18</v>
      </c>
      <c r="C3570" t="s">
        <v>19</v>
      </c>
      <c r="D3570" t="s">
        <v>20</v>
      </c>
      <c r="E3570" t="s">
        <v>21</v>
      </c>
      <c r="F3570">
        <v>2018</v>
      </c>
      <c r="G3570">
        <v>2018</v>
      </c>
      <c r="H3570">
        <v>64</v>
      </c>
      <c r="I3570" t="s">
        <v>145</v>
      </c>
      <c r="J3570">
        <v>99</v>
      </c>
      <c r="K3570" t="s">
        <v>23</v>
      </c>
      <c r="L3570">
        <v>1</v>
      </c>
      <c r="M3570" t="s">
        <v>39</v>
      </c>
      <c r="N3570">
        <v>7777</v>
      </c>
      <c r="O3570" t="s">
        <v>37</v>
      </c>
      <c r="P3570">
        <v>1731</v>
      </c>
      <c r="T3570" s="3">
        <f t="shared" si="111"/>
        <v>100</v>
      </c>
      <c r="U3570" s="3">
        <f>IF(AND(R3570&lt;&gt;"_U",N3570&lt;&gt;9999,N3570&lt;&gt;999,L3570&lt;&gt;"Median"),IFERROR(VLOOKUP(A3570,'TA Total'!A:P,16,0),"."),".")</f>
        <v>1731</v>
      </c>
    </row>
    <row r="3571" spans="1:21" x14ac:dyDescent="0.3">
      <c r="A3571" s="1" t="str">
        <f t="shared" si="110"/>
        <v>2018|Timaru District|$20,000 or less</v>
      </c>
      <c r="B3571" t="s">
        <v>18</v>
      </c>
      <c r="C3571" t="s">
        <v>19</v>
      </c>
      <c r="D3571" t="s">
        <v>20</v>
      </c>
      <c r="E3571" t="s">
        <v>21</v>
      </c>
      <c r="F3571">
        <v>2018</v>
      </c>
      <c r="G3571">
        <v>2018</v>
      </c>
      <c r="H3571">
        <v>64</v>
      </c>
      <c r="I3571" t="s">
        <v>145</v>
      </c>
      <c r="J3571">
        <v>99</v>
      </c>
      <c r="K3571" t="s">
        <v>23</v>
      </c>
      <c r="L3571">
        <v>1</v>
      </c>
      <c r="M3571" t="s">
        <v>39</v>
      </c>
      <c r="N3571">
        <v>999</v>
      </c>
      <c r="O3571" t="s">
        <v>42</v>
      </c>
      <c r="P3571">
        <v>0</v>
      </c>
      <c r="T3571" s="3" t="str">
        <f t="shared" si="111"/>
        <v>.</v>
      </c>
      <c r="U3571" s="3" t="str">
        <f>IF(AND(R3571&lt;&gt;"_U",N3571&lt;&gt;9999,N3571&lt;&gt;999,L3571&lt;&gt;"Median"),IFERROR(VLOOKUP(A3571,'TA Total'!A:P,16,0),"."),".")</f>
        <v>.</v>
      </c>
    </row>
    <row r="3572" spans="1:21" x14ac:dyDescent="0.3">
      <c r="A3572" s="1" t="str">
        <f t="shared" si="110"/>
        <v>2018|Timaru District|$20,001-$30,000</v>
      </c>
      <c r="B3572" t="s">
        <v>18</v>
      </c>
      <c r="C3572" t="s">
        <v>19</v>
      </c>
      <c r="D3572" t="s">
        <v>20</v>
      </c>
      <c r="E3572" t="s">
        <v>21</v>
      </c>
      <c r="F3572">
        <v>2018</v>
      </c>
      <c r="G3572">
        <v>2018</v>
      </c>
      <c r="H3572">
        <v>64</v>
      </c>
      <c r="I3572" t="s">
        <v>145</v>
      </c>
      <c r="J3572">
        <v>99</v>
      </c>
      <c r="K3572" t="s">
        <v>23</v>
      </c>
      <c r="L3572">
        <v>2</v>
      </c>
      <c r="M3572" t="s">
        <v>24</v>
      </c>
      <c r="N3572">
        <v>999</v>
      </c>
      <c r="O3572" t="s">
        <v>42</v>
      </c>
      <c r="P3572">
        <v>0</v>
      </c>
      <c r="T3572" s="3" t="str">
        <f t="shared" si="111"/>
        <v>.</v>
      </c>
      <c r="U3572" s="3" t="str">
        <f>IF(AND(R3572&lt;&gt;"_U",N3572&lt;&gt;9999,N3572&lt;&gt;999,L3572&lt;&gt;"Median"),IFERROR(VLOOKUP(A3572,'TA Total'!A:P,16,0),"."),".")</f>
        <v>.</v>
      </c>
    </row>
    <row r="3573" spans="1:21" x14ac:dyDescent="0.3">
      <c r="A3573" s="1" t="str">
        <f t="shared" si="110"/>
        <v>2018|Timaru District|$20,001-$30,000</v>
      </c>
      <c r="B3573" t="s">
        <v>18</v>
      </c>
      <c r="C3573" t="s">
        <v>19</v>
      </c>
      <c r="D3573" t="s">
        <v>20</v>
      </c>
      <c r="E3573" t="s">
        <v>21</v>
      </c>
      <c r="F3573">
        <v>2018</v>
      </c>
      <c r="G3573">
        <v>2018</v>
      </c>
      <c r="H3573">
        <v>64</v>
      </c>
      <c r="I3573" t="s">
        <v>145</v>
      </c>
      <c r="J3573">
        <v>99</v>
      </c>
      <c r="K3573" t="s">
        <v>23</v>
      </c>
      <c r="L3573">
        <v>2</v>
      </c>
      <c r="M3573" t="s">
        <v>24</v>
      </c>
      <c r="N3573">
        <v>2</v>
      </c>
      <c r="O3573" t="s">
        <v>28</v>
      </c>
      <c r="P3573">
        <v>780</v>
      </c>
      <c r="T3573" s="3">
        <f t="shared" si="111"/>
        <v>33.99</v>
      </c>
      <c r="U3573" s="3">
        <f>IF(AND(R3573&lt;&gt;"_U",N3573&lt;&gt;9999,N3573&lt;&gt;999,L3573&lt;&gt;"Median"),IFERROR(VLOOKUP(A3573,'TA Total'!A:P,16,0),"."),".")</f>
        <v>2295</v>
      </c>
    </row>
    <row r="3574" spans="1:21" x14ac:dyDescent="0.3">
      <c r="A3574" s="1" t="str">
        <f t="shared" si="110"/>
        <v>2018|Timaru District|$20,001-$30,000</v>
      </c>
      <c r="B3574" t="s">
        <v>18</v>
      </c>
      <c r="C3574" t="s">
        <v>19</v>
      </c>
      <c r="D3574" t="s">
        <v>20</v>
      </c>
      <c r="E3574" t="s">
        <v>21</v>
      </c>
      <c r="F3574">
        <v>2018</v>
      </c>
      <c r="G3574">
        <v>2018</v>
      </c>
      <c r="H3574">
        <v>64</v>
      </c>
      <c r="I3574" t="s">
        <v>145</v>
      </c>
      <c r="J3574">
        <v>99</v>
      </c>
      <c r="K3574" t="s">
        <v>23</v>
      </c>
      <c r="L3574">
        <v>2</v>
      </c>
      <c r="M3574" t="s">
        <v>24</v>
      </c>
      <c r="N3574">
        <v>3</v>
      </c>
      <c r="O3574" t="s">
        <v>25</v>
      </c>
      <c r="P3574">
        <v>246</v>
      </c>
      <c r="T3574" s="3">
        <f t="shared" si="111"/>
        <v>10.72</v>
      </c>
      <c r="U3574" s="3">
        <f>IF(AND(R3574&lt;&gt;"_U",N3574&lt;&gt;9999,N3574&lt;&gt;999,L3574&lt;&gt;"Median"),IFERROR(VLOOKUP(A3574,'TA Total'!A:P,16,0),"."),".")</f>
        <v>2295</v>
      </c>
    </row>
    <row r="3575" spans="1:21" x14ac:dyDescent="0.3">
      <c r="A3575" s="1" t="str">
        <f t="shared" si="110"/>
        <v>2018|Timaru District|$20,001-$30,000</v>
      </c>
      <c r="B3575" t="s">
        <v>18</v>
      </c>
      <c r="C3575" t="s">
        <v>19</v>
      </c>
      <c r="D3575" t="s">
        <v>20</v>
      </c>
      <c r="E3575" t="s">
        <v>21</v>
      </c>
      <c r="F3575">
        <v>2018</v>
      </c>
      <c r="G3575">
        <v>2018</v>
      </c>
      <c r="H3575">
        <v>64</v>
      </c>
      <c r="I3575" t="s">
        <v>145</v>
      </c>
      <c r="J3575">
        <v>99</v>
      </c>
      <c r="K3575" t="s">
        <v>23</v>
      </c>
      <c r="L3575">
        <v>2</v>
      </c>
      <c r="M3575" t="s">
        <v>24</v>
      </c>
      <c r="N3575">
        <v>1</v>
      </c>
      <c r="O3575" t="s">
        <v>33</v>
      </c>
      <c r="P3575">
        <v>1269</v>
      </c>
      <c r="T3575" s="3">
        <f t="shared" si="111"/>
        <v>55.29</v>
      </c>
      <c r="U3575" s="3">
        <f>IF(AND(R3575&lt;&gt;"_U",N3575&lt;&gt;9999,N3575&lt;&gt;999,L3575&lt;&gt;"Median"),IFERROR(VLOOKUP(A3575,'TA Total'!A:P,16,0),"."),".")</f>
        <v>2295</v>
      </c>
    </row>
    <row r="3576" spans="1:21" x14ac:dyDescent="0.3">
      <c r="A3576" s="1" t="str">
        <f t="shared" si="110"/>
        <v>2018|Timaru District|$20,001-$30,000</v>
      </c>
      <c r="B3576" t="s">
        <v>18</v>
      </c>
      <c r="C3576" t="s">
        <v>19</v>
      </c>
      <c r="D3576" t="s">
        <v>20</v>
      </c>
      <c r="E3576" t="s">
        <v>21</v>
      </c>
      <c r="F3576">
        <v>2018</v>
      </c>
      <c r="G3576">
        <v>2018</v>
      </c>
      <c r="H3576">
        <v>64</v>
      </c>
      <c r="I3576" t="s">
        <v>145</v>
      </c>
      <c r="J3576">
        <v>99</v>
      </c>
      <c r="K3576" t="s">
        <v>23</v>
      </c>
      <c r="L3576">
        <v>2</v>
      </c>
      <c r="M3576" t="s">
        <v>24</v>
      </c>
      <c r="N3576">
        <v>7777</v>
      </c>
      <c r="O3576" t="s">
        <v>37</v>
      </c>
      <c r="P3576">
        <v>2295</v>
      </c>
      <c r="T3576" s="3">
        <f t="shared" si="111"/>
        <v>100</v>
      </c>
      <c r="U3576" s="3">
        <f>IF(AND(R3576&lt;&gt;"_U",N3576&lt;&gt;9999,N3576&lt;&gt;999,L3576&lt;&gt;"Median"),IFERROR(VLOOKUP(A3576,'TA Total'!A:P,16,0),"."),".")</f>
        <v>2295</v>
      </c>
    </row>
    <row r="3577" spans="1:21" x14ac:dyDescent="0.3">
      <c r="A3577" s="1" t="str">
        <f t="shared" si="110"/>
        <v>2018|Timaru District|$20,001-$30,000</v>
      </c>
      <c r="B3577" t="s">
        <v>18</v>
      </c>
      <c r="C3577" t="s">
        <v>19</v>
      </c>
      <c r="D3577" t="s">
        <v>20</v>
      </c>
      <c r="E3577" t="s">
        <v>21</v>
      </c>
      <c r="F3577">
        <v>2018</v>
      </c>
      <c r="G3577">
        <v>2018</v>
      </c>
      <c r="H3577">
        <v>64</v>
      </c>
      <c r="I3577" t="s">
        <v>145</v>
      </c>
      <c r="J3577">
        <v>99</v>
      </c>
      <c r="K3577" t="s">
        <v>23</v>
      </c>
      <c r="L3577">
        <v>2</v>
      </c>
      <c r="M3577" t="s">
        <v>24</v>
      </c>
      <c r="N3577">
        <v>9999</v>
      </c>
      <c r="O3577" t="s">
        <v>40</v>
      </c>
      <c r="P3577">
        <v>2295</v>
      </c>
      <c r="T3577" s="3" t="str">
        <f t="shared" si="111"/>
        <v>.</v>
      </c>
      <c r="U3577" s="3" t="str">
        <f>IF(AND(R3577&lt;&gt;"_U",N3577&lt;&gt;9999,N3577&lt;&gt;999,L3577&lt;&gt;"Median"),IFERROR(VLOOKUP(A3577,'TA Total'!A:P,16,0),"."),".")</f>
        <v>.</v>
      </c>
    </row>
    <row r="3578" spans="1:21" x14ac:dyDescent="0.3">
      <c r="A3578" s="1" t="str">
        <f t="shared" si="110"/>
        <v>2018|Timaru District|$30,001-$50,000</v>
      </c>
      <c r="B3578" t="s">
        <v>18</v>
      </c>
      <c r="C3578" t="s">
        <v>19</v>
      </c>
      <c r="D3578" t="s">
        <v>20</v>
      </c>
      <c r="E3578" t="s">
        <v>21</v>
      </c>
      <c r="F3578">
        <v>2018</v>
      </c>
      <c r="G3578">
        <v>2018</v>
      </c>
      <c r="H3578">
        <v>64</v>
      </c>
      <c r="I3578" t="s">
        <v>145</v>
      </c>
      <c r="J3578">
        <v>99</v>
      </c>
      <c r="K3578" t="s">
        <v>23</v>
      </c>
      <c r="L3578">
        <v>3</v>
      </c>
      <c r="M3578" t="s">
        <v>45</v>
      </c>
      <c r="N3578">
        <v>7777</v>
      </c>
      <c r="O3578" t="s">
        <v>37</v>
      </c>
      <c r="P3578">
        <v>3282</v>
      </c>
      <c r="T3578" s="3">
        <f t="shared" si="111"/>
        <v>100</v>
      </c>
      <c r="U3578" s="3">
        <f>IF(AND(R3578&lt;&gt;"_U",N3578&lt;&gt;9999,N3578&lt;&gt;999,L3578&lt;&gt;"Median"),IFERROR(VLOOKUP(A3578,'TA Total'!A:P,16,0),"."),".")</f>
        <v>3282</v>
      </c>
    </row>
    <row r="3579" spans="1:21" x14ac:dyDescent="0.3">
      <c r="A3579" s="1" t="str">
        <f t="shared" si="110"/>
        <v>2018|Timaru District|$30,001-$50,000</v>
      </c>
      <c r="B3579" t="s">
        <v>18</v>
      </c>
      <c r="C3579" t="s">
        <v>19</v>
      </c>
      <c r="D3579" t="s">
        <v>20</v>
      </c>
      <c r="E3579" t="s">
        <v>21</v>
      </c>
      <c r="F3579">
        <v>2018</v>
      </c>
      <c r="G3579">
        <v>2018</v>
      </c>
      <c r="H3579">
        <v>64</v>
      </c>
      <c r="I3579" t="s">
        <v>145</v>
      </c>
      <c r="J3579">
        <v>99</v>
      </c>
      <c r="K3579" t="s">
        <v>23</v>
      </c>
      <c r="L3579">
        <v>3</v>
      </c>
      <c r="M3579" t="s">
        <v>45</v>
      </c>
      <c r="N3579">
        <v>999</v>
      </c>
      <c r="O3579" t="s">
        <v>42</v>
      </c>
      <c r="P3579">
        <v>0</v>
      </c>
      <c r="T3579" s="3" t="str">
        <f t="shared" si="111"/>
        <v>.</v>
      </c>
      <c r="U3579" s="3" t="str">
        <f>IF(AND(R3579&lt;&gt;"_U",N3579&lt;&gt;9999,N3579&lt;&gt;999,L3579&lt;&gt;"Median"),IFERROR(VLOOKUP(A3579,'TA Total'!A:P,16,0),"."),".")</f>
        <v>.</v>
      </c>
    </row>
    <row r="3580" spans="1:21" x14ac:dyDescent="0.3">
      <c r="A3580" s="1" t="str">
        <f t="shared" si="110"/>
        <v>2018|Timaru District|$30,001-$50,000</v>
      </c>
      <c r="B3580" t="s">
        <v>18</v>
      </c>
      <c r="C3580" t="s">
        <v>19</v>
      </c>
      <c r="D3580" t="s">
        <v>20</v>
      </c>
      <c r="E3580" t="s">
        <v>21</v>
      </c>
      <c r="F3580">
        <v>2018</v>
      </c>
      <c r="G3580">
        <v>2018</v>
      </c>
      <c r="H3580">
        <v>64</v>
      </c>
      <c r="I3580" t="s">
        <v>145</v>
      </c>
      <c r="J3580">
        <v>99</v>
      </c>
      <c r="K3580" t="s">
        <v>23</v>
      </c>
      <c r="L3580">
        <v>3</v>
      </c>
      <c r="M3580" t="s">
        <v>45</v>
      </c>
      <c r="N3580">
        <v>1</v>
      </c>
      <c r="O3580" t="s">
        <v>33</v>
      </c>
      <c r="P3580">
        <v>1908</v>
      </c>
      <c r="T3580" s="3">
        <f t="shared" si="111"/>
        <v>58.14</v>
      </c>
      <c r="U3580" s="3">
        <f>IF(AND(R3580&lt;&gt;"_U",N3580&lt;&gt;9999,N3580&lt;&gt;999,L3580&lt;&gt;"Median"),IFERROR(VLOOKUP(A3580,'TA Total'!A:P,16,0),"."),".")</f>
        <v>3282</v>
      </c>
    </row>
    <row r="3581" spans="1:21" x14ac:dyDescent="0.3">
      <c r="A3581" s="1" t="str">
        <f t="shared" si="110"/>
        <v>2018|Timaru District|$30,001-$50,000</v>
      </c>
      <c r="B3581" t="s">
        <v>18</v>
      </c>
      <c r="C3581" t="s">
        <v>19</v>
      </c>
      <c r="D3581" t="s">
        <v>20</v>
      </c>
      <c r="E3581" t="s">
        <v>21</v>
      </c>
      <c r="F3581">
        <v>2018</v>
      </c>
      <c r="G3581">
        <v>2018</v>
      </c>
      <c r="H3581">
        <v>64</v>
      </c>
      <c r="I3581" t="s">
        <v>145</v>
      </c>
      <c r="J3581">
        <v>99</v>
      </c>
      <c r="K3581" t="s">
        <v>23</v>
      </c>
      <c r="L3581">
        <v>3</v>
      </c>
      <c r="M3581" t="s">
        <v>45</v>
      </c>
      <c r="N3581">
        <v>2</v>
      </c>
      <c r="O3581" t="s">
        <v>28</v>
      </c>
      <c r="P3581">
        <v>957</v>
      </c>
      <c r="T3581" s="3">
        <f t="shared" si="111"/>
        <v>29.16</v>
      </c>
      <c r="U3581" s="3">
        <f>IF(AND(R3581&lt;&gt;"_U",N3581&lt;&gt;9999,N3581&lt;&gt;999,L3581&lt;&gt;"Median"),IFERROR(VLOOKUP(A3581,'TA Total'!A:P,16,0),"."),".")</f>
        <v>3282</v>
      </c>
    </row>
    <row r="3582" spans="1:21" x14ac:dyDescent="0.3">
      <c r="A3582" s="1" t="str">
        <f t="shared" si="110"/>
        <v>2018|Timaru District|$30,001-$50,000</v>
      </c>
      <c r="B3582" t="s">
        <v>18</v>
      </c>
      <c r="C3582" t="s">
        <v>19</v>
      </c>
      <c r="D3582" t="s">
        <v>20</v>
      </c>
      <c r="E3582" t="s">
        <v>21</v>
      </c>
      <c r="F3582">
        <v>2018</v>
      </c>
      <c r="G3582">
        <v>2018</v>
      </c>
      <c r="H3582">
        <v>64</v>
      </c>
      <c r="I3582" t="s">
        <v>145</v>
      </c>
      <c r="J3582">
        <v>99</v>
      </c>
      <c r="K3582" t="s">
        <v>23</v>
      </c>
      <c r="L3582">
        <v>3</v>
      </c>
      <c r="M3582" t="s">
        <v>45</v>
      </c>
      <c r="N3582">
        <v>9999</v>
      </c>
      <c r="O3582" t="s">
        <v>40</v>
      </c>
      <c r="P3582">
        <v>3282</v>
      </c>
      <c r="T3582" s="3" t="str">
        <f t="shared" si="111"/>
        <v>.</v>
      </c>
      <c r="U3582" s="3" t="str">
        <f>IF(AND(R3582&lt;&gt;"_U",N3582&lt;&gt;9999,N3582&lt;&gt;999,L3582&lt;&gt;"Median"),IFERROR(VLOOKUP(A3582,'TA Total'!A:P,16,0),"."),".")</f>
        <v>.</v>
      </c>
    </row>
    <row r="3583" spans="1:21" x14ac:dyDescent="0.3">
      <c r="A3583" s="1" t="str">
        <f t="shared" si="110"/>
        <v>2018|Timaru District|$30,001-$50,000</v>
      </c>
      <c r="B3583" t="s">
        <v>18</v>
      </c>
      <c r="C3583" t="s">
        <v>19</v>
      </c>
      <c r="D3583" t="s">
        <v>20</v>
      </c>
      <c r="E3583" t="s">
        <v>21</v>
      </c>
      <c r="F3583">
        <v>2018</v>
      </c>
      <c r="G3583">
        <v>2018</v>
      </c>
      <c r="H3583">
        <v>64</v>
      </c>
      <c r="I3583" t="s">
        <v>145</v>
      </c>
      <c r="J3583">
        <v>99</v>
      </c>
      <c r="K3583" t="s">
        <v>23</v>
      </c>
      <c r="L3583">
        <v>3</v>
      </c>
      <c r="M3583" t="s">
        <v>45</v>
      </c>
      <c r="N3583">
        <v>3</v>
      </c>
      <c r="O3583" t="s">
        <v>25</v>
      </c>
      <c r="P3583">
        <v>414</v>
      </c>
      <c r="T3583" s="3">
        <f t="shared" si="111"/>
        <v>12.61</v>
      </c>
      <c r="U3583" s="3">
        <f>IF(AND(R3583&lt;&gt;"_U",N3583&lt;&gt;9999,N3583&lt;&gt;999,L3583&lt;&gt;"Median"),IFERROR(VLOOKUP(A3583,'TA Total'!A:P,16,0),"."),".")</f>
        <v>3282</v>
      </c>
    </row>
    <row r="3584" spans="1:21" x14ac:dyDescent="0.3">
      <c r="A3584" s="1" t="str">
        <f t="shared" si="110"/>
        <v>2018|Timaru District|$50,001-$70,000</v>
      </c>
      <c r="B3584" t="s">
        <v>18</v>
      </c>
      <c r="C3584" t="s">
        <v>19</v>
      </c>
      <c r="D3584" t="s">
        <v>20</v>
      </c>
      <c r="E3584" t="s">
        <v>21</v>
      </c>
      <c r="F3584">
        <v>2018</v>
      </c>
      <c r="G3584">
        <v>2018</v>
      </c>
      <c r="H3584">
        <v>64</v>
      </c>
      <c r="I3584" t="s">
        <v>145</v>
      </c>
      <c r="J3584">
        <v>99</v>
      </c>
      <c r="K3584" t="s">
        <v>23</v>
      </c>
      <c r="L3584">
        <v>4</v>
      </c>
      <c r="M3584" t="s">
        <v>36</v>
      </c>
      <c r="N3584">
        <v>3</v>
      </c>
      <c r="O3584" t="s">
        <v>25</v>
      </c>
      <c r="P3584">
        <v>297</v>
      </c>
      <c r="T3584" s="3">
        <f t="shared" si="111"/>
        <v>11.01</v>
      </c>
      <c r="U3584" s="3">
        <f>IF(AND(R3584&lt;&gt;"_U",N3584&lt;&gt;9999,N3584&lt;&gt;999,L3584&lt;&gt;"Median"),IFERROR(VLOOKUP(A3584,'TA Total'!A:P,16,0),"."),".")</f>
        <v>2697</v>
      </c>
    </row>
    <row r="3585" spans="1:21" x14ac:dyDescent="0.3">
      <c r="A3585" s="1" t="str">
        <f t="shared" si="110"/>
        <v>2018|Timaru District|$50,001-$70,000</v>
      </c>
      <c r="B3585" t="s">
        <v>18</v>
      </c>
      <c r="C3585" t="s">
        <v>19</v>
      </c>
      <c r="D3585" t="s">
        <v>20</v>
      </c>
      <c r="E3585" t="s">
        <v>21</v>
      </c>
      <c r="F3585">
        <v>2018</v>
      </c>
      <c r="G3585">
        <v>2018</v>
      </c>
      <c r="H3585">
        <v>64</v>
      </c>
      <c r="I3585" t="s">
        <v>145</v>
      </c>
      <c r="J3585">
        <v>99</v>
      </c>
      <c r="K3585" t="s">
        <v>23</v>
      </c>
      <c r="L3585">
        <v>4</v>
      </c>
      <c r="M3585" t="s">
        <v>36</v>
      </c>
      <c r="N3585">
        <v>2</v>
      </c>
      <c r="O3585" t="s">
        <v>28</v>
      </c>
      <c r="P3585">
        <v>825</v>
      </c>
      <c r="T3585" s="3">
        <f t="shared" si="111"/>
        <v>30.59</v>
      </c>
      <c r="U3585" s="3">
        <f>IF(AND(R3585&lt;&gt;"_U",N3585&lt;&gt;9999,N3585&lt;&gt;999,L3585&lt;&gt;"Median"),IFERROR(VLOOKUP(A3585,'TA Total'!A:P,16,0),"."),".")</f>
        <v>2697</v>
      </c>
    </row>
    <row r="3586" spans="1:21" x14ac:dyDescent="0.3">
      <c r="A3586" s="1" t="str">
        <f t="shared" si="110"/>
        <v>2018|Timaru District|$50,001-$70,000</v>
      </c>
      <c r="B3586" t="s">
        <v>18</v>
      </c>
      <c r="C3586" t="s">
        <v>19</v>
      </c>
      <c r="D3586" t="s">
        <v>20</v>
      </c>
      <c r="E3586" t="s">
        <v>21</v>
      </c>
      <c r="F3586">
        <v>2018</v>
      </c>
      <c r="G3586">
        <v>2018</v>
      </c>
      <c r="H3586">
        <v>64</v>
      </c>
      <c r="I3586" t="s">
        <v>145</v>
      </c>
      <c r="J3586">
        <v>99</v>
      </c>
      <c r="K3586" t="s">
        <v>23</v>
      </c>
      <c r="L3586">
        <v>4</v>
      </c>
      <c r="M3586" t="s">
        <v>36</v>
      </c>
      <c r="N3586">
        <v>1</v>
      </c>
      <c r="O3586" t="s">
        <v>33</v>
      </c>
      <c r="P3586">
        <v>1572</v>
      </c>
      <c r="T3586" s="3">
        <f t="shared" si="111"/>
        <v>58.29</v>
      </c>
      <c r="U3586" s="3">
        <f>IF(AND(R3586&lt;&gt;"_U",N3586&lt;&gt;9999,N3586&lt;&gt;999,L3586&lt;&gt;"Median"),IFERROR(VLOOKUP(A3586,'TA Total'!A:P,16,0),"."),".")</f>
        <v>2697</v>
      </c>
    </row>
    <row r="3587" spans="1:21" x14ac:dyDescent="0.3">
      <c r="A3587" s="1" t="str">
        <f t="shared" ref="A3587:A3650" si="112">G3587&amp;"|"&amp;I3587&amp;"|"&amp;M3587</f>
        <v>2018|Timaru District|$50,001-$70,000</v>
      </c>
      <c r="B3587" t="s">
        <v>18</v>
      </c>
      <c r="C3587" t="s">
        <v>19</v>
      </c>
      <c r="D3587" t="s">
        <v>20</v>
      </c>
      <c r="E3587" t="s">
        <v>21</v>
      </c>
      <c r="F3587">
        <v>2018</v>
      </c>
      <c r="G3587">
        <v>2018</v>
      </c>
      <c r="H3587">
        <v>64</v>
      </c>
      <c r="I3587" t="s">
        <v>145</v>
      </c>
      <c r="J3587">
        <v>99</v>
      </c>
      <c r="K3587" t="s">
        <v>23</v>
      </c>
      <c r="L3587">
        <v>4</v>
      </c>
      <c r="M3587" t="s">
        <v>36</v>
      </c>
      <c r="N3587">
        <v>7777</v>
      </c>
      <c r="O3587" t="s">
        <v>37</v>
      </c>
      <c r="P3587">
        <v>2697</v>
      </c>
      <c r="T3587" s="3">
        <f t="shared" ref="T3587:T3650" si="113">IF(AND(R3587&lt;&gt;"_U",R3587&lt;&gt;"c",N3587&lt;&gt;999,N3587&lt;&gt;9999,L3587&lt;&gt;"Median"),IFERROR((ROUND(P3587/U3587*100,2)),"."),".")</f>
        <v>100</v>
      </c>
      <c r="U3587" s="3">
        <f>IF(AND(R3587&lt;&gt;"_U",N3587&lt;&gt;9999,N3587&lt;&gt;999,L3587&lt;&gt;"Median"),IFERROR(VLOOKUP(A3587,'TA Total'!A:P,16,0),"."),".")</f>
        <v>2697</v>
      </c>
    </row>
    <row r="3588" spans="1:21" x14ac:dyDescent="0.3">
      <c r="A3588" s="1" t="str">
        <f t="shared" si="112"/>
        <v>2018|Timaru District|$50,001-$70,000</v>
      </c>
      <c r="B3588" t="s">
        <v>18</v>
      </c>
      <c r="C3588" t="s">
        <v>19</v>
      </c>
      <c r="D3588" t="s">
        <v>20</v>
      </c>
      <c r="E3588" t="s">
        <v>21</v>
      </c>
      <c r="F3588">
        <v>2018</v>
      </c>
      <c r="G3588">
        <v>2018</v>
      </c>
      <c r="H3588">
        <v>64</v>
      </c>
      <c r="I3588" t="s">
        <v>145</v>
      </c>
      <c r="J3588">
        <v>99</v>
      </c>
      <c r="K3588" t="s">
        <v>23</v>
      </c>
      <c r="L3588">
        <v>4</v>
      </c>
      <c r="M3588" t="s">
        <v>36</v>
      </c>
      <c r="N3588">
        <v>9999</v>
      </c>
      <c r="O3588" t="s">
        <v>40</v>
      </c>
      <c r="P3588">
        <v>2697</v>
      </c>
      <c r="T3588" s="3" t="str">
        <f t="shared" si="113"/>
        <v>.</v>
      </c>
      <c r="U3588" s="3" t="str">
        <f>IF(AND(R3588&lt;&gt;"_U",N3588&lt;&gt;9999,N3588&lt;&gt;999,L3588&lt;&gt;"Median"),IFERROR(VLOOKUP(A3588,'TA Total'!A:P,16,0),"."),".")</f>
        <v>.</v>
      </c>
    </row>
    <row r="3589" spans="1:21" x14ac:dyDescent="0.3">
      <c r="A3589" s="1" t="str">
        <f t="shared" si="112"/>
        <v>2018|Timaru District|$50,001-$70,000</v>
      </c>
      <c r="B3589" t="s">
        <v>18</v>
      </c>
      <c r="C3589" t="s">
        <v>19</v>
      </c>
      <c r="D3589" t="s">
        <v>20</v>
      </c>
      <c r="E3589" t="s">
        <v>21</v>
      </c>
      <c r="F3589">
        <v>2018</v>
      </c>
      <c r="G3589">
        <v>2018</v>
      </c>
      <c r="H3589">
        <v>64</v>
      </c>
      <c r="I3589" t="s">
        <v>145</v>
      </c>
      <c r="J3589">
        <v>99</v>
      </c>
      <c r="K3589" t="s">
        <v>23</v>
      </c>
      <c r="L3589">
        <v>4</v>
      </c>
      <c r="M3589" t="s">
        <v>36</v>
      </c>
      <c r="N3589">
        <v>999</v>
      </c>
      <c r="O3589" t="s">
        <v>42</v>
      </c>
      <c r="P3589">
        <v>0</v>
      </c>
      <c r="T3589" s="3" t="str">
        <f t="shared" si="113"/>
        <v>.</v>
      </c>
      <c r="U3589" s="3" t="str">
        <f>IF(AND(R3589&lt;&gt;"_U",N3589&lt;&gt;9999,N3589&lt;&gt;999,L3589&lt;&gt;"Median"),IFERROR(VLOOKUP(A3589,'TA Total'!A:P,16,0),"."),".")</f>
        <v>.</v>
      </c>
    </row>
    <row r="3590" spans="1:21" x14ac:dyDescent="0.3">
      <c r="A3590" s="1" t="str">
        <f t="shared" si="112"/>
        <v>2018|Timaru District|$70,001-$100,000</v>
      </c>
      <c r="B3590" t="s">
        <v>18</v>
      </c>
      <c r="C3590" t="s">
        <v>19</v>
      </c>
      <c r="D3590" t="s">
        <v>20</v>
      </c>
      <c r="E3590" t="s">
        <v>21</v>
      </c>
      <c r="F3590">
        <v>2018</v>
      </c>
      <c r="G3590">
        <v>2018</v>
      </c>
      <c r="H3590">
        <v>64</v>
      </c>
      <c r="I3590" t="s">
        <v>145</v>
      </c>
      <c r="J3590">
        <v>99</v>
      </c>
      <c r="K3590" t="s">
        <v>23</v>
      </c>
      <c r="L3590">
        <v>5</v>
      </c>
      <c r="M3590" t="s">
        <v>58</v>
      </c>
      <c r="N3590">
        <v>1</v>
      </c>
      <c r="O3590" t="s">
        <v>33</v>
      </c>
      <c r="P3590">
        <v>2133</v>
      </c>
      <c r="T3590" s="3">
        <f t="shared" si="113"/>
        <v>66.760000000000005</v>
      </c>
      <c r="U3590" s="3">
        <f>IF(AND(R3590&lt;&gt;"_U",N3590&lt;&gt;9999,N3590&lt;&gt;999,L3590&lt;&gt;"Median"),IFERROR(VLOOKUP(A3590,'TA Total'!A:P,16,0),"."),".")</f>
        <v>3195</v>
      </c>
    </row>
    <row r="3591" spans="1:21" x14ac:dyDescent="0.3">
      <c r="A3591" s="1" t="str">
        <f t="shared" si="112"/>
        <v>2018|Timaru District|$70,001-$100,000</v>
      </c>
      <c r="B3591" t="s">
        <v>18</v>
      </c>
      <c r="C3591" t="s">
        <v>19</v>
      </c>
      <c r="D3591" t="s">
        <v>20</v>
      </c>
      <c r="E3591" t="s">
        <v>21</v>
      </c>
      <c r="F3591">
        <v>2018</v>
      </c>
      <c r="G3591">
        <v>2018</v>
      </c>
      <c r="H3591">
        <v>64</v>
      </c>
      <c r="I3591" t="s">
        <v>145</v>
      </c>
      <c r="J3591">
        <v>99</v>
      </c>
      <c r="K3591" t="s">
        <v>23</v>
      </c>
      <c r="L3591">
        <v>5</v>
      </c>
      <c r="M3591" t="s">
        <v>58</v>
      </c>
      <c r="N3591">
        <v>9999</v>
      </c>
      <c r="O3591" t="s">
        <v>40</v>
      </c>
      <c r="P3591">
        <v>3195</v>
      </c>
      <c r="T3591" s="3" t="str">
        <f t="shared" si="113"/>
        <v>.</v>
      </c>
      <c r="U3591" s="3" t="str">
        <f>IF(AND(R3591&lt;&gt;"_U",N3591&lt;&gt;9999,N3591&lt;&gt;999,L3591&lt;&gt;"Median"),IFERROR(VLOOKUP(A3591,'TA Total'!A:P,16,0),"."),".")</f>
        <v>.</v>
      </c>
    </row>
    <row r="3592" spans="1:21" x14ac:dyDescent="0.3">
      <c r="A3592" s="1" t="str">
        <f t="shared" si="112"/>
        <v>2018|Timaru District|$70,001-$100,000</v>
      </c>
      <c r="B3592" t="s">
        <v>18</v>
      </c>
      <c r="C3592" t="s">
        <v>19</v>
      </c>
      <c r="D3592" t="s">
        <v>20</v>
      </c>
      <c r="E3592" t="s">
        <v>21</v>
      </c>
      <c r="F3592">
        <v>2018</v>
      </c>
      <c r="G3592">
        <v>2018</v>
      </c>
      <c r="H3592">
        <v>64</v>
      </c>
      <c r="I3592" t="s">
        <v>145</v>
      </c>
      <c r="J3592">
        <v>99</v>
      </c>
      <c r="K3592" t="s">
        <v>23</v>
      </c>
      <c r="L3592">
        <v>5</v>
      </c>
      <c r="M3592" t="s">
        <v>58</v>
      </c>
      <c r="N3592">
        <v>7777</v>
      </c>
      <c r="O3592" t="s">
        <v>37</v>
      </c>
      <c r="P3592">
        <v>3195</v>
      </c>
      <c r="T3592" s="3">
        <f t="shared" si="113"/>
        <v>100</v>
      </c>
      <c r="U3592" s="3">
        <f>IF(AND(R3592&lt;&gt;"_U",N3592&lt;&gt;9999,N3592&lt;&gt;999,L3592&lt;&gt;"Median"),IFERROR(VLOOKUP(A3592,'TA Total'!A:P,16,0),"."),".")</f>
        <v>3195</v>
      </c>
    </row>
    <row r="3593" spans="1:21" x14ac:dyDescent="0.3">
      <c r="A3593" s="1" t="str">
        <f t="shared" si="112"/>
        <v>2018|Timaru District|$70,001-$100,000</v>
      </c>
      <c r="B3593" t="s">
        <v>18</v>
      </c>
      <c r="C3593" t="s">
        <v>19</v>
      </c>
      <c r="D3593" t="s">
        <v>20</v>
      </c>
      <c r="E3593" t="s">
        <v>21</v>
      </c>
      <c r="F3593">
        <v>2018</v>
      </c>
      <c r="G3593">
        <v>2018</v>
      </c>
      <c r="H3593">
        <v>64</v>
      </c>
      <c r="I3593" t="s">
        <v>145</v>
      </c>
      <c r="J3593">
        <v>99</v>
      </c>
      <c r="K3593" t="s">
        <v>23</v>
      </c>
      <c r="L3593">
        <v>5</v>
      </c>
      <c r="M3593" t="s">
        <v>58</v>
      </c>
      <c r="N3593">
        <v>999</v>
      </c>
      <c r="O3593" t="s">
        <v>42</v>
      </c>
      <c r="P3593">
        <v>0</v>
      </c>
      <c r="T3593" s="3" t="str">
        <f t="shared" si="113"/>
        <v>.</v>
      </c>
      <c r="U3593" s="3" t="str">
        <f>IF(AND(R3593&lt;&gt;"_U",N3593&lt;&gt;9999,N3593&lt;&gt;999,L3593&lt;&gt;"Median"),IFERROR(VLOOKUP(A3593,'TA Total'!A:P,16,0),"."),".")</f>
        <v>.</v>
      </c>
    </row>
    <row r="3594" spans="1:21" x14ac:dyDescent="0.3">
      <c r="A3594" s="1" t="str">
        <f t="shared" si="112"/>
        <v>2018|Timaru District|$70,001-$100,000</v>
      </c>
      <c r="B3594" t="s">
        <v>18</v>
      </c>
      <c r="C3594" t="s">
        <v>19</v>
      </c>
      <c r="D3594" t="s">
        <v>20</v>
      </c>
      <c r="E3594" t="s">
        <v>21</v>
      </c>
      <c r="F3594">
        <v>2018</v>
      </c>
      <c r="G3594">
        <v>2018</v>
      </c>
      <c r="H3594">
        <v>64</v>
      </c>
      <c r="I3594" t="s">
        <v>145</v>
      </c>
      <c r="J3594">
        <v>99</v>
      </c>
      <c r="K3594" t="s">
        <v>23</v>
      </c>
      <c r="L3594">
        <v>5</v>
      </c>
      <c r="M3594" t="s">
        <v>58</v>
      </c>
      <c r="N3594">
        <v>3</v>
      </c>
      <c r="O3594" t="s">
        <v>25</v>
      </c>
      <c r="P3594">
        <v>321</v>
      </c>
      <c r="T3594" s="3">
        <f t="shared" si="113"/>
        <v>10.050000000000001</v>
      </c>
      <c r="U3594" s="3">
        <f>IF(AND(R3594&lt;&gt;"_U",N3594&lt;&gt;9999,N3594&lt;&gt;999,L3594&lt;&gt;"Median"),IFERROR(VLOOKUP(A3594,'TA Total'!A:P,16,0),"."),".")</f>
        <v>3195</v>
      </c>
    </row>
    <row r="3595" spans="1:21" x14ac:dyDescent="0.3">
      <c r="A3595" s="1" t="str">
        <f t="shared" si="112"/>
        <v>2018|Timaru District|$70,001-$100,000</v>
      </c>
      <c r="B3595" t="s">
        <v>18</v>
      </c>
      <c r="C3595" t="s">
        <v>19</v>
      </c>
      <c r="D3595" t="s">
        <v>20</v>
      </c>
      <c r="E3595" t="s">
        <v>21</v>
      </c>
      <c r="F3595">
        <v>2018</v>
      </c>
      <c r="G3595">
        <v>2018</v>
      </c>
      <c r="H3595">
        <v>64</v>
      </c>
      <c r="I3595" t="s">
        <v>145</v>
      </c>
      <c r="J3595">
        <v>99</v>
      </c>
      <c r="K3595" t="s">
        <v>23</v>
      </c>
      <c r="L3595">
        <v>5</v>
      </c>
      <c r="M3595" t="s">
        <v>58</v>
      </c>
      <c r="N3595">
        <v>2</v>
      </c>
      <c r="O3595" t="s">
        <v>28</v>
      </c>
      <c r="P3595">
        <v>744</v>
      </c>
      <c r="T3595" s="3">
        <f t="shared" si="113"/>
        <v>23.29</v>
      </c>
      <c r="U3595" s="3">
        <f>IF(AND(R3595&lt;&gt;"_U",N3595&lt;&gt;9999,N3595&lt;&gt;999,L3595&lt;&gt;"Median"),IFERROR(VLOOKUP(A3595,'TA Total'!A:P,16,0),"."),".")</f>
        <v>3195</v>
      </c>
    </row>
    <row r="3596" spans="1:21" x14ac:dyDescent="0.3">
      <c r="A3596" s="1" t="str">
        <f t="shared" si="112"/>
        <v>2018|Timaru District|$100,001-$150,000</v>
      </c>
      <c r="B3596" t="s">
        <v>18</v>
      </c>
      <c r="C3596" t="s">
        <v>19</v>
      </c>
      <c r="D3596" t="s">
        <v>20</v>
      </c>
      <c r="E3596" t="s">
        <v>21</v>
      </c>
      <c r="F3596">
        <v>2018</v>
      </c>
      <c r="G3596">
        <v>2018</v>
      </c>
      <c r="H3596">
        <v>64</v>
      </c>
      <c r="I3596" t="s">
        <v>145</v>
      </c>
      <c r="J3596">
        <v>99</v>
      </c>
      <c r="K3596" t="s">
        <v>23</v>
      </c>
      <c r="L3596">
        <v>6</v>
      </c>
      <c r="M3596" t="s">
        <v>59</v>
      </c>
      <c r="N3596">
        <v>9999</v>
      </c>
      <c r="O3596" t="s">
        <v>40</v>
      </c>
      <c r="P3596">
        <v>3201</v>
      </c>
      <c r="T3596" s="3" t="str">
        <f t="shared" si="113"/>
        <v>.</v>
      </c>
      <c r="U3596" s="3" t="str">
        <f>IF(AND(R3596&lt;&gt;"_U",N3596&lt;&gt;9999,N3596&lt;&gt;999,L3596&lt;&gt;"Median"),IFERROR(VLOOKUP(A3596,'TA Total'!A:P,16,0),"."),".")</f>
        <v>.</v>
      </c>
    </row>
    <row r="3597" spans="1:21" x14ac:dyDescent="0.3">
      <c r="A3597" s="1" t="str">
        <f t="shared" si="112"/>
        <v>2018|Timaru District|$100,001-$150,000</v>
      </c>
      <c r="B3597" t="s">
        <v>18</v>
      </c>
      <c r="C3597" t="s">
        <v>19</v>
      </c>
      <c r="D3597" t="s">
        <v>20</v>
      </c>
      <c r="E3597" t="s">
        <v>21</v>
      </c>
      <c r="F3597">
        <v>2018</v>
      </c>
      <c r="G3597">
        <v>2018</v>
      </c>
      <c r="H3597">
        <v>64</v>
      </c>
      <c r="I3597" t="s">
        <v>145</v>
      </c>
      <c r="J3597">
        <v>99</v>
      </c>
      <c r="K3597" t="s">
        <v>23</v>
      </c>
      <c r="L3597">
        <v>6</v>
      </c>
      <c r="M3597" t="s">
        <v>59</v>
      </c>
      <c r="N3597">
        <v>3</v>
      </c>
      <c r="O3597" t="s">
        <v>25</v>
      </c>
      <c r="P3597">
        <v>339</v>
      </c>
      <c r="T3597" s="3">
        <f t="shared" si="113"/>
        <v>10.59</v>
      </c>
      <c r="U3597" s="3">
        <f>IF(AND(R3597&lt;&gt;"_U",N3597&lt;&gt;9999,N3597&lt;&gt;999,L3597&lt;&gt;"Median"),IFERROR(VLOOKUP(A3597,'TA Total'!A:P,16,0),"."),".")</f>
        <v>3201</v>
      </c>
    </row>
    <row r="3598" spans="1:21" x14ac:dyDescent="0.3">
      <c r="A3598" s="1" t="str">
        <f t="shared" si="112"/>
        <v>2018|Timaru District|$100,001-$150,000</v>
      </c>
      <c r="B3598" t="s">
        <v>18</v>
      </c>
      <c r="C3598" t="s">
        <v>19</v>
      </c>
      <c r="D3598" t="s">
        <v>20</v>
      </c>
      <c r="E3598" t="s">
        <v>21</v>
      </c>
      <c r="F3598">
        <v>2018</v>
      </c>
      <c r="G3598">
        <v>2018</v>
      </c>
      <c r="H3598">
        <v>64</v>
      </c>
      <c r="I3598" t="s">
        <v>145</v>
      </c>
      <c r="J3598">
        <v>99</v>
      </c>
      <c r="K3598" t="s">
        <v>23</v>
      </c>
      <c r="L3598">
        <v>6</v>
      </c>
      <c r="M3598" t="s">
        <v>59</v>
      </c>
      <c r="N3598">
        <v>2</v>
      </c>
      <c r="O3598" t="s">
        <v>28</v>
      </c>
      <c r="P3598">
        <v>540</v>
      </c>
      <c r="T3598" s="3">
        <f t="shared" si="113"/>
        <v>16.87</v>
      </c>
      <c r="U3598" s="3">
        <f>IF(AND(R3598&lt;&gt;"_U",N3598&lt;&gt;9999,N3598&lt;&gt;999,L3598&lt;&gt;"Median"),IFERROR(VLOOKUP(A3598,'TA Total'!A:P,16,0),"."),".")</f>
        <v>3201</v>
      </c>
    </row>
    <row r="3599" spans="1:21" x14ac:dyDescent="0.3">
      <c r="A3599" s="1" t="str">
        <f t="shared" si="112"/>
        <v>2018|Timaru District|$100,001-$150,000</v>
      </c>
      <c r="B3599" t="s">
        <v>18</v>
      </c>
      <c r="C3599" t="s">
        <v>19</v>
      </c>
      <c r="D3599" t="s">
        <v>20</v>
      </c>
      <c r="E3599" t="s">
        <v>21</v>
      </c>
      <c r="F3599">
        <v>2018</v>
      </c>
      <c r="G3599">
        <v>2018</v>
      </c>
      <c r="H3599">
        <v>64</v>
      </c>
      <c r="I3599" t="s">
        <v>145</v>
      </c>
      <c r="J3599">
        <v>99</v>
      </c>
      <c r="K3599" t="s">
        <v>23</v>
      </c>
      <c r="L3599">
        <v>6</v>
      </c>
      <c r="M3599" t="s">
        <v>59</v>
      </c>
      <c r="N3599">
        <v>7777</v>
      </c>
      <c r="O3599" t="s">
        <v>37</v>
      </c>
      <c r="P3599">
        <v>3201</v>
      </c>
      <c r="T3599" s="3">
        <f t="shared" si="113"/>
        <v>100</v>
      </c>
      <c r="U3599" s="3">
        <f>IF(AND(R3599&lt;&gt;"_U",N3599&lt;&gt;9999,N3599&lt;&gt;999,L3599&lt;&gt;"Median"),IFERROR(VLOOKUP(A3599,'TA Total'!A:P,16,0),"."),".")</f>
        <v>3201</v>
      </c>
    </row>
    <row r="3600" spans="1:21" x14ac:dyDescent="0.3">
      <c r="A3600" s="1" t="str">
        <f t="shared" si="112"/>
        <v>2018|Timaru District|$100,001-$150,000</v>
      </c>
      <c r="B3600" t="s">
        <v>18</v>
      </c>
      <c r="C3600" t="s">
        <v>19</v>
      </c>
      <c r="D3600" t="s">
        <v>20</v>
      </c>
      <c r="E3600" t="s">
        <v>21</v>
      </c>
      <c r="F3600">
        <v>2018</v>
      </c>
      <c r="G3600">
        <v>2018</v>
      </c>
      <c r="H3600">
        <v>64</v>
      </c>
      <c r="I3600" t="s">
        <v>145</v>
      </c>
      <c r="J3600">
        <v>99</v>
      </c>
      <c r="K3600" t="s">
        <v>23</v>
      </c>
      <c r="L3600">
        <v>6</v>
      </c>
      <c r="M3600" t="s">
        <v>59</v>
      </c>
      <c r="N3600">
        <v>1</v>
      </c>
      <c r="O3600" t="s">
        <v>33</v>
      </c>
      <c r="P3600">
        <v>2325</v>
      </c>
      <c r="T3600" s="3">
        <f t="shared" si="113"/>
        <v>72.63</v>
      </c>
      <c r="U3600" s="3">
        <f>IF(AND(R3600&lt;&gt;"_U",N3600&lt;&gt;9999,N3600&lt;&gt;999,L3600&lt;&gt;"Median"),IFERROR(VLOOKUP(A3600,'TA Total'!A:P,16,0),"."),".")</f>
        <v>3201</v>
      </c>
    </row>
    <row r="3601" spans="1:21" x14ac:dyDescent="0.3">
      <c r="A3601" s="1" t="str">
        <f t="shared" si="112"/>
        <v>2018|Timaru District|$100,001-$150,000</v>
      </c>
      <c r="B3601" t="s">
        <v>18</v>
      </c>
      <c r="C3601" t="s">
        <v>19</v>
      </c>
      <c r="D3601" t="s">
        <v>20</v>
      </c>
      <c r="E3601" t="s">
        <v>21</v>
      </c>
      <c r="F3601">
        <v>2018</v>
      </c>
      <c r="G3601">
        <v>2018</v>
      </c>
      <c r="H3601">
        <v>64</v>
      </c>
      <c r="I3601" t="s">
        <v>145</v>
      </c>
      <c r="J3601">
        <v>99</v>
      </c>
      <c r="K3601" t="s">
        <v>23</v>
      </c>
      <c r="L3601">
        <v>6</v>
      </c>
      <c r="M3601" t="s">
        <v>59</v>
      </c>
      <c r="N3601">
        <v>999</v>
      </c>
      <c r="O3601" t="s">
        <v>42</v>
      </c>
      <c r="P3601">
        <v>0</v>
      </c>
      <c r="T3601" s="3" t="str">
        <f t="shared" si="113"/>
        <v>.</v>
      </c>
      <c r="U3601" s="3" t="str">
        <f>IF(AND(R3601&lt;&gt;"_U",N3601&lt;&gt;9999,N3601&lt;&gt;999,L3601&lt;&gt;"Median"),IFERROR(VLOOKUP(A3601,'TA Total'!A:P,16,0),"."),".")</f>
        <v>.</v>
      </c>
    </row>
    <row r="3602" spans="1:21" x14ac:dyDescent="0.3">
      <c r="A3602" s="1" t="str">
        <f t="shared" si="112"/>
        <v>2018|Timaru District|$150,001-$200,000</v>
      </c>
      <c r="B3602" t="s">
        <v>18</v>
      </c>
      <c r="C3602" t="s">
        <v>19</v>
      </c>
      <c r="D3602" t="s">
        <v>20</v>
      </c>
      <c r="E3602" t="s">
        <v>21</v>
      </c>
      <c r="F3602">
        <v>2018</v>
      </c>
      <c r="G3602">
        <v>2018</v>
      </c>
      <c r="H3602">
        <v>64</v>
      </c>
      <c r="I3602" t="s">
        <v>145</v>
      </c>
      <c r="J3602">
        <v>99</v>
      </c>
      <c r="K3602" t="s">
        <v>23</v>
      </c>
      <c r="L3602">
        <v>7</v>
      </c>
      <c r="M3602" t="s">
        <v>43</v>
      </c>
      <c r="N3602">
        <v>999</v>
      </c>
      <c r="O3602" t="s">
        <v>42</v>
      </c>
      <c r="P3602">
        <v>0</v>
      </c>
      <c r="T3602" s="3" t="str">
        <f t="shared" si="113"/>
        <v>.</v>
      </c>
      <c r="U3602" s="3" t="str">
        <f>IF(AND(R3602&lt;&gt;"_U",N3602&lt;&gt;9999,N3602&lt;&gt;999,L3602&lt;&gt;"Median"),IFERROR(VLOOKUP(A3602,'TA Total'!A:P,16,0),"."),".")</f>
        <v>.</v>
      </c>
    </row>
    <row r="3603" spans="1:21" x14ac:dyDescent="0.3">
      <c r="A3603" s="1" t="str">
        <f t="shared" si="112"/>
        <v>2018|Timaru District|$150,001-$200,000</v>
      </c>
      <c r="B3603" t="s">
        <v>18</v>
      </c>
      <c r="C3603" t="s">
        <v>19</v>
      </c>
      <c r="D3603" t="s">
        <v>20</v>
      </c>
      <c r="E3603" t="s">
        <v>21</v>
      </c>
      <c r="F3603">
        <v>2018</v>
      </c>
      <c r="G3603">
        <v>2018</v>
      </c>
      <c r="H3603">
        <v>64</v>
      </c>
      <c r="I3603" t="s">
        <v>145</v>
      </c>
      <c r="J3603">
        <v>99</v>
      </c>
      <c r="K3603" t="s">
        <v>23</v>
      </c>
      <c r="L3603">
        <v>7</v>
      </c>
      <c r="M3603" t="s">
        <v>43</v>
      </c>
      <c r="N3603">
        <v>3</v>
      </c>
      <c r="O3603" t="s">
        <v>25</v>
      </c>
      <c r="P3603">
        <v>360</v>
      </c>
      <c r="T3603" s="3">
        <f t="shared" si="113"/>
        <v>21.9</v>
      </c>
      <c r="U3603" s="3">
        <f>IF(AND(R3603&lt;&gt;"_U",N3603&lt;&gt;9999,N3603&lt;&gt;999,L3603&lt;&gt;"Median"),IFERROR(VLOOKUP(A3603,'TA Total'!A:P,16,0),"."),".")</f>
        <v>1644</v>
      </c>
    </row>
    <row r="3604" spans="1:21" x14ac:dyDescent="0.3">
      <c r="A3604" s="1" t="str">
        <f t="shared" si="112"/>
        <v>2018|Timaru District|$150,001-$200,000</v>
      </c>
      <c r="B3604" t="s">
        <v>18</v>
      </c>
      <c r="C3604" t="s">
        <v>19</v>
      </c>
      <c r="D3604" t="s">
        <v>20</v>
      </c>
      <c r="E3604" t="s">
        <v>21</v>
      </c>
      <c r="F3604">
        <v>2018</v>
      </c>
      <c r="G3604">
        <v>2018</v>
      </c>
      <c r="H3604">
        <v>64</v>
      </c>
      <c r="I3604" t="s">
        <v>145</v>
      </c>
      <c r="J3604">
        <v>99</v>
      </c>
      <c r="K3604" t="s">
        <v>23</v>
      </c>
      <c r="L3604">
        <v>7</v>
      </c>
      <c r="M3604" t="s">
        <v>43</v>
      </c>
      <c r="N3604">
        <v>2</v>
      </c>
      <c r="O3604" t="s">
        <v>28</v>
      </c>
      <c r="P3604">
        <v>183</v>
      </c>
      <c r="T3604" s="3">
        <f t="shared" si="113"/>
        <v>11.13</v>
      </c>
      <c r="U3604" s="3">
        <f>IF(AND(R3604&lt;&gt;"_U",N3604&lt;&gt;9999,N3604&lt;&gt;999,L3604&lt;&gt;"Median"),IFERROR(VLOOKUP(A3604,'TA Total'!A:P,16,0),"."),".")</f>
        <v>1644</v>
      </c>
    </row>
    <row r="3605" spans="1:21" x14ac:dyDescent="0.3">
      <c r="A3605" s="1" t="str">
        <f t="shared" si="112"/>
        <v>2018|Timaru District|$150,001-$200,000</v>
      </c>
      <c r="B3605" t="s">
        <v>18</v>
      </c>
      <c r="C3605" t="s">
        <v>19</v>
      </c>
      <c r="D3605" t="s">
        <v>20</v>
      </c>
      <c r="E3605" t="s">
        <v>21</v>
      </c>
      <c r="F3605">
        <v>2018</v>
      </c>
      <c r="G3605">
        <v>2018</v>
      </c>
      <c r="H3605">
        <v>64</v>
      </c>
      <c r="I3605" t="s">
        <v>145</v>
      </c>
      <c r="J3605">
        <v>99</v>
      </c>
      <c r="K3605" t="s">
        <v>23</v>
      </c>
      <c r="L3605">
        <v>7</v>
      </c>
      <c r="M3605" t="s">
        <v>43</v>
      </c>
      <c r="N3605">
        <v>1</v>
      </c>
      <c r="O3605" t="s">
        <v>33</v>
      </c>
      <c r="P3605">
        <v>1101</v>
      </c>
      <c r="T3605" s="3">
        <f t="shared" si="113"/>
        <v>66.97</v>
      </c>
      <c r="U3605" s="3">
        <f>IF(AND(R3605&lt;&gt;"_U",N3605&lt;&gt;9999,N3605&lt;&gt;999,L3605&lt;&gt;"Median"),IFERROR(VLOOKUP(A3605,'TA Total'!A:P,16,0),"."),".")</f>
        <v>1644</v>
      </c>
    </row>
    <row r="3606" spans="1:21" x14ac:dyDescent="0.3">
      <c r="A3606" s="1" t="str">
        <f t="shared" si="112"/>
        <v>2018|Timaru District|$150,001-$200,000</v>
      </c>
      <c r="B3606" t="s">
        <v>18</v>
      </c>
      <c r="C3606" t="s">
        <v>19</v>
      </c>
      <c r="D3606" t="s">
        <v>20</v>
      </c>
      <c r="E3606" t="s">
        <v>21</v>
      </c>
      <c r="F3606">
        <v>2018</v>
      </c>
      <c r="G3606">
        <v>2018</v>
      </c>
      <c r="H3606">
        <v>64</v>
      </c>
      <c r="I3606" t="s">
        <v>145</v>
      </c>
      <c r="J3606">
        <v>99</v>
      </c>
      <c r="K3606" t="s">
        <v>23</v>
      </c>
      <c r="L3606">
        <v>7</v>
      </c>
      <c r="M3606" t="s">
        <v>43</v>
      </c>
      <c r="N3606">
        <v>7777</v>
      </c>
      <c r="O3606" t="s">
        <v>37</v>
      </c>
      <c r="P3606">
        <v>1644</v>
      </c>
      <c r="T3606" s="3">
        <f t="shared" si="113"/>
        <v>100</v>
      </c>
      <c r="U3606" s="3">
        <f>IF(AND(R3606&lt;&gt;"_U",N3606&lt;&gt;9999,N3606&lt;&gt;999,L3606&lt;&gt;"Median"),IFERROR(VLOOKUP(A3606,'TA Total'!A:P,16,0),"."),".")</f>
        <v>1644</v>
      </c>
    </row>
    <row r="3607" spans="1:21" x14ac:dyDescent="0.3">
      <c r="A3607" s="1" t="str">
        <f t="shared" si="112"/>
        <v>2018|Timaru District|$150,001-$200,000</v>
      </c>
      <c r="B3607" t="s">
        <v>18</v>
      </c>
      <c r="C3607" t="s">
        <v>19</v>
      </c>
      <c r="D3607" t="s">
        <v>20</v>
      </c>
      <c r="E3607" t="s">
        <v>21</v>
      </c>
      <c r="F3607">
        <v>2018</v>
      </c>
      <c r="G3607">
        <v>2018</v>
      </c>
      <c r="H3607">
        <v>64</v>
      </c>
      <c r="I3607" t="s">
        <v>145</v>
      </c>
      <c r="J3607">
        <v>99</v>
      </c>
      <c r="K3607" t="s">
        <v>23</v>
      </c>
      <c r="L3607">
        <v>7</v>
      </c>
      <c r="M3607" t="s">
        <v>43</v>
      </c>
      <c r="N3607">
        <v>9999</v>
      </c>
      <c r="O3607" t="s">
        <v>40</v>
      </c>
      <c r="P3607">
        <v>1644</v>
      </c>
      <c r="T3607" s="3" t="str">
        <f t="shared" si="113"/>
        <v>.</v>
      </c>
      <c r="U3607" s="3" t="str">
        <f>IF(AND(R3607&lt;&gt;"_U",N3607&lt;&gt;9999,N3607&lt;&gt;999,L3607&lt;&gt;"Median"),IFERROR(VLOOKUP(A3607,'TA Total'!A:P,16,0),"."),".")</f>
        <v>.</v>
      </c>
    </row>
    <row r="3608" spans="1:21" x14ac:dyDescent="0.3">
      <c r="A3608" s="1" t="str">
        <f t="shared" si="112"/>
        <v>2018|Timaru District|$200,001 or more</v>
      </c>
      <c r="B3608" t="s">
        <v>18</v>
      </c>
      <c r="C3608" t="s">
        <v>19</v>
      </c>
      <c r="D3608" t="s">
        <v>20</v>
      </c>
      <c r="E3608" t="s">
        <v>21</v>
      </c>
      <c r="F3608">
        <v>2018</v>
      </c>
      <c r="G3608">
        <v>2018</v>
      </c>
      <c r="H3608">
        <v>64</v>
      </c>
      <c r="I3608" t="s">
        <v>145</v>
      </c>
      <c r="J3608">
        <v>99</v>
      </c>
      <c r="K3608" t="s">
        <v>23</v>
      </c>
      <c r="L3608">
        <v>8</v>
      </c>
      <c r="M3608" t="s">
        <v>27</v>
      </c>
      <c r="N3608">
        <v>3</v>
      </c>
      <c r="O3608" t="s">
        <v>25</v>
      </c>
      <c r="R3608" t="s">
        <v>29</v>
      </c>
      <c r="S3608" t="s">
        <v>30</v>
      </c>
      <c r="T3608" s="3" t="str">
        <f t="shared" si="113"/>
        <v>.</v>
      </c>
      <c r="U3608" s="3" t="str">
        <f>IF(AND(R3608&lt;&gt;"_U",N3608&lt;&gt;9999,N3608&lt;&gt;999,L3608&lt;&gt;"Median"),IFERROR(VLOOKUP(A3608,'TA Total'!A:P,16,0),"."),".")</f>
        <v>.</v>
      </c>
    </row>
    <row r="3609" spans="1:21" x14ac:dyDescent="0.3">
      <c r="A3609" s="1" t="str">
        <f t="shared" si="112"/>
        <v>2018|Timaru District|$200,001 or more</v>
      </c>
      <c r="B3609" t="s">
        <v>18</v>
      </c>
      <c r="C3609" t="s">
        <v>19</v>
      </c>
      <c r="D3609" t="s">
        <v>20</v>
      </c>
      <c r="E3609" t="s">
        <v>21</v>
      </c>
      <c r="F3609">
        <v>2018</v>
      </c>
      <c r="G3609">
        <v>2018</v>
      </c>
      <c r="H3609">
        <v>64</v>
      </c>
      <c r="I3609" t="s">
        <v>145</v>
      </c>
      <c r="J3609">
        <v>99</v>
      </c>
      <c r="K3609" t="s">
        <v>23</v>
      </c>
      <c r="L3609">
        <v>8</v>
      </c>
      <c r="M3609" t="s">
        <v>27</v>
      </c>
      <c r="N3609">
        <v>2</v>
      </c>
      <c r="O3609" t="s">
        <v>28</v>
      </c>
      <c r="R3609" t="s">
        <v>29</v>
      </c>
      <c r="S3609" t="s">
        <v>30</v>
      </c>
      <c r="T3609" s="3" t="str">
        <f t="shared" si="113"/>
        <v>.</v>
      </c>
      <c r="U3609" s="3" t="str">
        <f>IF(AND(R3609&lt;&gt;"_U",N3609&lt;&gt;9999,N3609&lt;&gt;999,L3609&lt;&gt;"Median"),IFERROR(VLOOKUP(A3609,'TA Total'!A:P,16,0),"."),".")</f>
        <v>.</v>
      </c>
    </row>
    <row r="3610" spans="1:21" x14ac:dyDescent="0.3">
      <c r="A3610" s="1" t="str">
        <f t="shared" si="112"/>
        <v>2018|Timaru District|$200,001 or more</v>
      </c>
      <c r="B3610" t="s">
        <v>18</v>
      </c>
      <c r="C3610" t="s">
        <v>19</v>
      </c>
      <c r="D3610" t="s">
        <v>20</v>
      </c>
      <c r="E3610" t="s">
        <v>21</v>
      </c>
      <c r="F3610">
        <v>2018</v>
      </c>
      <c r="G3610">
        <v>2018</v>
      </c>
      <c r="H3610">
        <v>64</v>
      </c>
      <c r="I3610" t="s">
        <v>145</v>
      </c>
      <c r="J3610">
        <v>99</v>
      </c>
      <c r="K3610" t="s">
        <v>23</v>
      </c>
      <c r="L3610">
        <v>8</v>
      </c>
      <c r="M3610" t="s">
        <v>27</v>
      </c>
      <c r="N3610">
        <v>1</v>
      </c>
      <c r="O3610" t="s">
        <v>33</v>
      </c>
      <c r="R3610" t="s">
        <v>29</v>
      </c>
      <c r="S3610" t="s">
        <v>30</v>
      </c>
      <c r="T3610" s="3" t="str">
        <f t="shared" si="113"/>
        <v>.</v>
      </c>
      <c r="U3610" s="3" t="str">
        <f>IF(AND(R3610&lt;&gt;"_U",N3610&lt;&gt;9999,N3610&lt;&gt;999,L3610&lt;&gt;"Median"),IFERROR(VLOOKUP(A3610,'TA Total'!A:P,16,0),"."),".")</f>
        <v>.</v>
      </c>
    </row>
    <row r="3611" spans="1:21" x14ac:dyDescent="0.3">
      <c r="A3611" s="1" t="str">
        <f t="shared" si="112"/>
        <v>2018|Timaru District|$200,001 or more</v>
      </c>
      <c r="B3611" t="s">
        <v>18</v>
      </c>
      <c r="C3611" t="s">
        <v>19</v>
      </c>
      <c r="D3611" t="s">
        <v>20</v>
      </c>
      <c r="E3611" t="s">
        <v>21</v>
      </c>
      <c r="F3611">
        <v>2018</v>
      </c>
      <c r="G3611">
        <v>2018</v>
      </c>
      <c r="H3611">
        <v>64</v>
      </c>
      <c r="I3611" t="s">
        <v>145</v>
      </c>
      <c r="J3611">
        <v>99</v>
      </c>
      <c r="K3611" t="s">
        <v>23</v>
      </c>
      <c r="L3611">
        <v>8</v>
      </c>
      <c r="M3611" t="s">
        <v>27</v>
      </c>
      <c r="N3611">
        <v>999</v>
      </c>
      <c r="O3611" t="s">
        <v>42</v>
      </c>
      <c r="R3611" t="s">
        <v>29</v>
      </c>
      <c r="S3611" t="s">
        <v>30</v>
      </c>
      <c r="T3611" s="3" t="str">
        <f t="shared" si="113"/>
        <v>.</v>
      </c>
      <c r="U3611" s="3" t="str">
        <f>IF(AND(R3611&lt;&gt;"_U",N3611&lt;&gt;9999,N3611&lt;&gt;999,L3611&lt;&gt;"Median"),IFERROR(VLOOKUP(A3611,'TA Total'!A:P,16,0),"."),".")</f>
        <v>.</v>
      </c>
    </row>
    <row r="3612" spans="1:21" x14ac:dyDescent="0.3">
      <c r="A3612" s="1" t="str">
        <f t="shared" si="112"/>
        <v>2018|Timaru District|$200,001 or more</v>
      </c>
      <c r="B3612" t="s">
        <v>18</v>
      </c>
      <c r="C3612" t="s">
        <v>19</v>
      </c>
      <c r="D3612" t="s">
        <v>20</v>
      </c>
      <c r="E3612" t="s">
        <v>21</v>
      </c>
      <c r="F3612">
        <v>2018</v>
      </c>
      <c r="G3612">
        <v>2018</v>
      </c>
      <c r="H3612">
        <v>64</v>
      </c>
      <c r="I3612" t="s">
        <v>145</v>
      </c>
      <c r="J3612">
        <v>99</v>
      </c>
      <c r="K3612" t="s">
        <v>23</v>
      </c>
      <c r="L3612">
        <v>8</v>
      </c>
      <c r="M3612" t="s">
        <v>27</v>
      </c>
      <c r="N3612">
        <v>9999</v>
      </c>
      <c r="O3612" t="s">
        <v>40</v>
      </c>
      <c r="R3612" t="s">
        <v>29</v>
      </c>
      <c r="S3612" t="s">
        <v>30</v>
      </c>
      <c r="T3612" s="3" t="str">
        <f t="shared" si="113"/>
        <v>.</v>
      </c>
      <c r="U3612" s="3" t="str">
        <f>IF(AND(R3612&lt;&gt;"_U",N3612&lt;&gt;9999,N3612&lt;&gt;999,L3612&lt;&gt;"Median"),IFERROR(VLOOKUP(A3612,'TA Total'!A:P,16,0),"."),".")</f>
        <v>.</v>
      </c>
    </row>
    <row r="3613" spans="1:21" x14ac:dyDescent="0.3">
      <c r="A3613" s="1" t="str">
        <f t="shared" si="112"/>
        <v>2018|Timaru District|$200,001 or more</v>
      </c>
      <c r="B3613" t="s">
        <v>18</v>
      </c>
      <c r="C3613" t="s">
        <v>19</v>
      </c>
      <c r="D3613" t="s">
        <v>20</v>
      </c>
      <c r="E3613" t="s">
        <v>21</v>
      </c>
      <c r="F3613">
        <v>2018</v>
      </c>
      <c r="G3613">
        <v>2018</v>
      </c>
      <c r="H3613">
        <v>64</v>
      </c>
      <c r="I3613" t="s">
        <v>145</v>
      </c>
      <c r="J3613">
        <v>99</v>
      </c>
      <c r="K3613" t="s">
        <v>23</v>
      </c>
      <c r="L3613">
        <v>8</v>
      </c>
      <c r="M3613" t="s">
        <v>27</v>
      </c>
      <c r="N3613">
        <v>7777</v>
      </c>
      <c r="O3613" t="s">
        <v>37</v>
      </c>
      <c r="R3613" t="s">
        <v>29</v>
      </c>
      <c r="S3613" t="s">
        <v>30</v>
      </c>
      <c r="T3613" s="3" t="str">
        <f t="shared" si="113"/>
        <v>.</v>
      </c>
      <c r="U3613" s="3" t="str">
        <f>IF(AND(R3613&lt;&gt;"_U",N3613&lt;&gt;9999,N3613&lt;&gt;999,L3613&lt;&gt;"Median"),IFERROR(VLOOKUP(A3613,'TA Total'!A:P,16,0),"."),".")</f>
        <v>.</v>
      </c>
    </row>
    <row r="3614" spans="1:21" x14ac:dyDescent="0.3">
      <c r="A3614" s="1" t="str">
        <f t="shared" si="112"/>
        <v>2018|Timaru District|Total stated - total household income</v>
      </c>
      <c r="B3614" t="s">
        <v>18</v>
      </c>
      <c r="C3614" t="s">
        <v>19</v>
      </c>
      <c r="D3614" t="s">
        <v>20</v>
      </c>
      <c r="E3614" t="s">
        <v>21</v>
      </c>
      <c r="F3614">
        <v>2018</v>
      </c>
      <c r="G3614">
        <v>2018</v>
      </c>
      <c r="H3614">
        <v>64</v>
      </c>
      <c r="I3614" t="s">
        <v>145</v>
      </c>
      <c r="J3614">
        <v>99</v>
      </c>
      <c r="K3614" t="s">
        <v>23</v>
      </c>
      <c r="L3614">
        <v>77</v>
      </c>
      <c r="M3614" t="s">
        <v>32</v>
      </c>
      <c r="N3614">
        <v>9999</v>
      </c>
      <c r="O3614" t="s">
        <v>40</v>
      </c>
      <c r="P3614">
        <v>18045</v>
      </c>
      <c r="T3614" s="3" t="str">
        <f t="shared" si="113"/>
        <v>.</v>
      </c>
      <c r="U3614" s="3" t="str">
        <f>IF(AND(R3614&lt;&gt;"_U",N3614&lt;&gt;9999,N3614&lt;&gt;999,L3614&lt;&gt;"Median"),IFERROR(VLOOKUP(A3614,'TA Total'!A:P,16,0),"."),".")</f>
        <v>.</v>
      </c>
    </row>
    <row r="3615" spans="1:21" x14ac:dyDescent="0.3">
      <c r="A3615" s="1" t="str">
        <f t="shared" si="112"/>
        <v>2018|Timaru District|Total stated - total household income</v>
      </c>
      <c r="B3615" t="s">
        <v>18</v>
      </c>
      <c r="C3615" t="s">
        <v>19</v>
      </c>
      <c r="D3615" t="s">
        <v>20</v>
      </c>
      <c r="E3615" t="s">
        <v>21</v>
      </c>
      <c r="F3615">
        <v>2018</v>
      </c>
      <c r="G3615">
        <v>2018</v>
      </c>
      <c r="H3615">
        <v>64</v>
      </c>
      <c r="I3615" t="s">
        <v>145</v>
      </c>
      <c r="J3615">
        <v>99</v>
      </c>
      <c r="K3615" t="s">
        <v>23</v>
      </c>
      <c r="L3615">
        <v>77</v>
      </c>
      <c r="M3615" t="s">
        <v>32</v>
      </c>
      <c r="N3615">
        <v>999</v>
      </c>
      <c r="O3615" t="s">
        <v>42</v>
      </c>
      <c r="P3615">
        <v>0</v>
      </c>
      <c r="T3615" s="3" t="str">
        <f t="shared" si="113"/>
        <v>.</v>
      </c>
      <c r="U3615" s="3" t="str">
        <f>IF(AND(R3615&lt;&gt;"_U",N3615&lt;&gt;9999,N3615&lt;&gt;999,L3615&lt;&gt;"Median"),IFERROR(VLOOKUP(A3615,'TA Total'!A:P,16,0),"."),".")</f>
        <v>.</v>
      </c>
    </row>
    <row r="3616" spans="1:21" x14ac:dyDescent="0.3">
      <c r="A3616" s="1" t="str">
        <f t="shared" si="112"/>
        <v>2018|Timaru District|Total stated - total household income</v>
      </c>
      <c r="B3616" t="s">
        <v>18</v>
      </c>
      <c r="C3616" t="s">
        <v>19</v>
      </c>
      <c r="D3616" t="s">
        <v>20</v>
      </c>
      <c r="E3616" t="s">
        <v>21</v>
      </c>
      <c r="F3616">
        <v>2018</v>
      </c>
      <c r="G3616">
        <v>2018</v>
      </c>
      <c r="H3616">
        <v>64</v>
      </c>
      <c r="I3616" t="s">
        <v>145</v>
      </c>
      <c r="J3616">
        <v>99</v>
      </c>
      <c r="K3616" t="s">
        <v>23</v>
      </c>
      <c r="L3616">
        <v>77</v>
      </c>
      <c r="M3616" t="s">
        <v>32</v>
      </c>
      <c r="N3616">
        <v>7777</v>
      </c>
      <c r="O3616" t="s">
        <v>37</v>
      </c>
      <c r="P3616">
        <v>18045</v>
      </c>
      <c r="T3616" s="3">
        <f t="shared" si="113"/>
        <v>100</v>
      </c>
      <c r="U3616" s="3">
        <f>IF(AND(R3616&lt;&gt;"_U",N3616&lt;&gt;9999,N3616&lt;&gt;999,L3616&lt;&gt;"Median"),IFERROR(VLOOKUP(A3616,'TA Total'!A:P,16,0),"."),".")</f>
        <v>18045</v>
      </c>
    </row>
    <row r="3617" spans="1:21" x14ac:dyDescent="0.3">
      <c r="A3617" s="1" t="str">
        <f t="shared" si="112"/>
        <v>2018|Timaru District|Total stated - total household income</v>
      </c>
      <c r="B3617" t="s">
        <v>18</v>
      </c>
      <c r="C3617" t="s">
        <v>19</v>
      </c>
      <c r="D3617" t="s">
        <v>20</v>
      </c>
      <c r="E3617" t="s">
        <v>21</v>
      </c>
      <c r="F3617">
        <v>2018</v>
      </c>
      <c r="G3617">
        <v>2018</v>
      </c>
      <c r="H3617">
        <v>64</v>
      </c>
      <c r="I3617" t="s">
        <v>145</v>
      </c>
      <c r="J3617">
        <v>99</v>
      </c>
      <c r="K3617" t="s">
        <v>23</v>
      </c>
      <c r="L3617">
        <v>77</v>
      </c>
      <c r="M3617" t="s">
        <v>32</v>
      </c>
      <c r="N3617">
        <v>3</v>
      </c>
      <c r="O3617" t="s">
        <v>25</v>
      </c>
      <c r="P3617">
        <v>2157</v>
      </c>
      <c r="T3617" s="3">
        <f t="shared" si="113"/>
        <v>11.95</v>
      </c>
      <c r="U3617" s="3">
        <f>IF(AND(R3617&lt;&gt;"_U",N3617&lt;&gt;9999,N3617&lt;&gt;999,L3617&lt;&gt;"Median"),IFERROR(VLOOKUP(A3617,'TA Total'!A:P,16,0),"."),".")</f>
        <v>18045</v>
      </c>
    </row>
    <row r="3618" spans="1:21" x14ac:dyDescent="0.3">
      <c r="A3618" s="1" t="str">
        <f t="shared" si="112"/>
        <v>2018|Timaru District|Total stated - total household income</v>
      </c>
      <c r="B3618" t="s">
        <v>18</v>
      </c>
      <c r="C3618" t="s">
        <v>19</v>
      </c>
      <c r="D3618" t="s">
        <v>20</v>
      </c>
      <c r="E3618" t="s">
        <v>21</v>
      </c>
      <c r="F3618">
        <v>2018</v>
      </c>
      <c r="G3618">
        <v>2018</v>
      </c>
      <c r="H3618">
        <v>64</v>
      </c>
      <c r="I3618" t="s">
        <v>145</v>
      </c>
      <c r="J3618">
        <v>99</v>
      </c>
      <c r="K3618" t="s">
        <v>23</v>
      </c>
      <c r="L3618">
        <v>77</v>
      </c>
      <c r="M3618" t="s">
        <v>32</v>
      </c>
      <c r="N3618">
        <v>1</v>
      </c>
      <c r="O3618" t="s">
        <v>33</v>
      </c>
      <c r="P3618">
        <v>11013</v>
      </c>
      <c r="T3618" s="3">
        <f t="shared" si="113"/>
        <v>61.03</v>
      </c>
      <c r="U3618" s="3">
        <f>IF(AND(R3618&lt;&gt;"_U",N3618&lt;&gt;9999,N3618&lt;&gt;999,L3618&lt;&gt;"Median"),IFERROR(VLOOKUP(A3618,'TA Total'!A:P,16,0),"."),".")</f>
        <v>18045</v>
      </c>
    </row>
    <row r="3619" spans="1:21" x14ac:dyDescent="0.3">
      <c r="A3619" s="1" t="str">
        <f t="shared" si="112"/>
        <v>2018|Timaru District|Total stated - total household income</v>
      </c>
      <c r="B3619" t="s">
        <v>18</v>
      </c>
      <c r="C3619" t="s">
        <v>19</v>
      </c>
      <c r="D3619" t="s">
        <v>20</v>
      </c>
      <c r="E3619" t="s">
        <v>21</v>
      </c>
      <c r="F3619">
        <v>2018</v>
      </c>
      <c r="G3619">
        <v>2018</v>
      </c>
      <c r="H3619">
        <v>64</v>
      </c>
      <c r="I3619" t="s">
        <v>145</v>
      </c>
      <c r="J3619">
        <v>99</v>
      </c>
      <c r="K3619" t="s">
        <v>23</v>
      </c>
      <c r="L3619">
        <v>77</v>
      </c>
      <c r="M3619" t="s">
        <v>32</v>
      </c>
      <c r="N3619">
        <v>2</v>
      </c>
      <c r="O3619" t="s">
        <v>28</v>
      </c>
      <c r="P3619">
        <v>4878</v>
      </c>
      <c r="T3619" s="3">
        <f t="shared" si="113"/>
        <v>27.03</v>
      </c>
      <c r="U3619" s="3">
        <f>IF(AND(R3619&lt;&gt;"_U",N3619&lt;&gt;9999,N3619&lt;&gt;999,L3619&lt;&gt;"Median"),IFERROR(VLOOKUP(A3619,'TA Total'!A:P,16,0),"."),".")</f>
        <v>18045</v>
      </c>
    </row>
    <row r="3620" spans="1:21" x14ac:dyDescent="0.3">
      <c r="A3620" s="1" t="str">
        <f t="shared" si="112"/>
        <v>2018|Timaru District|Total - total household income</v>
      </c>
      <c r="B3620" t="s">
        <v>18</v>
      </c>
      <c r="C3620" t="s">
        <v>19</v>
      </c>
      <c r="D3620" t="s">
        <v>20</v>
      </c>
      <c r="E3620" t="s">
        <v>21</v>
      </c>
      <c r="F3620">
        <v>2018</v>
      </c>
      <c r="G3620">
        <v>2018</v>
      </c>
      <c r="H3620">
        <v>64</v>
      </c>
      <c r="I3620" t="s">
        <v>145</v>
      </c>
      <c r="J3620">
        <v>99</v>
      </c>
      <c r="K3620" t="s">
        <v>23</v>
      </c>
      <c r="L3620">
        <v>99</v>
      </c>
      <c r="M3620" t="s">
        <v>48</v>
      </c>
      <c r="N3620">
        <v>2</v>
      </c>
      <c r="O3620" t="s">
        <v>28</v>
      </c>
      <c r="P3620">
        <v>5277</v>
      </c>
      <c r="T3620" s="3">
        <f t="shared" si="113"/>
        <v>27.61</v>
      </c>
      <c r="U3620" s="3">
        <f>IF(AND(R3620&lt;&gt;"_U",N3620&lt;&gt;9999,N3620&lt;&gt;999,L3620&lt;&gt;"Median"),IFERROR(VLOOKUP(A3620,'TA Total'!A:P,16,0),"."),".")</f>
        <v>19116</v>
      </c>
    </row>
    <row r="3621" spans="1:21" x14ac:dyDescent="0.3">
      <c r="A3621" s="1" t="str">
        <f t="shared" si="112"/>
        <v>2018|Timaru District|Total - total household income</v>
      </c>
      <c r="B3621" t="s">
        <v>18</v>
      </c>
      <c r="C3621" t="s">
        <v>19</v>
      </c>
      <c r="D3621" t="s">
        <v>20</v>
      </c>
      <c r="E3621" t="s">
        <v>21</v>
      </c>
      <c r="F3621">
        <v>2018</v>
      </c>
      <c r="G3621">
        <v>2018</v>
      </c>
      <c r="H3621">
        <v>64</v>
      </c>
      <c r="I3621" t="s">
        <v>145</v>
      </c>
      <c r="J3621">
        <v>99</v>
      </c>
      <c r="K3621" t="s">
        <v>23</v>
      </c>
      <c r="L3621">
        <v>99</v>
      </c>
      <c r="M3621" t="s">
        <v>48</v>
      </c>
      <c r="N3621">
        <v>3</v>
      </c>
      <c r="O3621" t="s">
        <v>25</v>
      </c>
      <c r="P3621">
        <v>2241</v>
      </c>
      <c r="T3621" s="3">
        <f t="shared" si="113"/>
        <v>11.72</v>
      </c>
      <c r="U3621" s="3">
        <f>IF(AND(R3621&lt;&gt;"_U",N3621&lt;&gt;9999,N3621&lt;&gt;999,L3621&lt;&gt;"Median"),IFERROR(VLOOKUP(A3621,'TA Total'!A:P,16,0),"."),".")</f>
        <v>19116</v>
      </c>
    </row>
    <row r="3622" spans="1:21" x14ac:dyDescent="0.3">
      <c r="A3622" s="1" t="str">
        <f t="shared" si="112"/>
        <v>2018|Timaru District|Total - total household income</v>
      </c>
      <c r="B3622" t="s">
        <v>18</v>
      </c>
      <c r="C3622" t="s">
        <v>19</v>
      </c>
      <c r="D3622" t="s">
        <v>20</v>
      </c>
      <c r="E3622" t="s">
        <v>21</v>
      </c>
      <c r="F3622">
        <v>2018</v>
      </c>
      <c r="G3622">
        <v>2018</v>
      </c>
      <c r="H3622">
        <v>64</v>
      </c>
      <c r="I3622" t="s">
        <v>145</v>
      </c>
      <c r="J3622">
        <v>99</v>
      </c>
      <c r="K3622" t="s">
        <v>23</v>
      </c>
      <c r="L3622">
        <v>99</v>
      </c>
      <c r="M3622" t="s">
        <v>48</v>
      </c>
      <c r="N3622">
        <v>7777</v>
      </c>
      <c r="O3622" t="s">
        <v>37</v>
      </c>
      <c r="P3622">
        <v>19116</v>
      </c>
      <c r="T3622" s="3">
        <f t="shared" si="113"/>
        <v>100</v>
      </c>
      <c r="U3622" s="3">
        <f>IF(AND(R3622&lt;&gt;"_U",N3622&lt;&gt;9999,N3622&lt;&gt;999,L3622&lt;&gt;"Median"),IFERROR(VLOOKUP(A3622,'TA Total'!A:P,16,0),"."),".")</f>
        <v>19116</v>
      </c>
    </row>
    <row r="3623" spans="1:21" x14ac:dyDescent="0.3">
      <c r="A3623" s="1" t="str">
        <f t="shared" si="112"/>
        <v>2018|Timaru District|Total - total household income</v>
      </c>
      <c r="B3623" t="s">
        <v>18</v>
      </c>
      <c r="C3623" t="s">
        <v>19</v>
      </c>
      <c r="D3623" t="s">
        <v>20</v>
      </c>
      <c r="E3623" t="s">
        <v>21</v>
      </c>
      <c r="F3623">
        <v>2018</v>
      </c>
      <c r="G3623">
        <v>2018</v>
      </c>
      <c r="H3623">
        <v>64</v>
      </c>
      <c r="I3623" t="s">
        <v>145</v>
      </c>
      <c r="J3623">
        <v>99</v>
      </c>
      <c r="K3623" t="s">
        <v>23</v>
      </c>
      <c r="L3623">
        <v>99</v>
      </c>
      <c r="M3623" t="s">
        <v>48</v>
      </c>
      <c r="N3623">
        <v>9999</v>
      </c>
      <c r="O3623" t="s">
        <v>40</v>
      </c>
      <c r="P3623">
        <v>19119</v>
      </c>
      <c r="T3623" s="3" t="str">
        <f t="shared" si="113"/>
        <v>.</v>
      </c>
      <c r="U3623" s="3" t="str">
        <f>IF(AND(R3623&lt;&gt;"_U",N3623&lt;&gt;9999,N3623&lt;&gt;999,L3623&lt;&gt;"Median"),IFERROR(VLOOKUP(A3623,'TA Total'!A:P,16,0),"."),".")</f>
        <v>.</v>
      </c>
    </row>
    <row r="3624" spans="1:21" x14ac:dyDescent="0.3">
      <c r="A3624" s="1" t="str">
        <f t="shared" si="112"/>
        <v>2018|Timaru District|Total - total household income</v>
      </c>
      <c r="B3624" t="s">
        <v>18</v>
      </c>
      <c r="C3624" t="s">
        <v>19</v>
      </c>
      <c r="D3624" t="s">
        <v>20</v>
      </c>
      <c r="E3624" t="s">
        <v>21</v>
      </c>
      <c r="F3624">
        <v>2018</v>
      </c>
      <c r="G3624">
        <v>2018</v>
      </c>
      <c r="H3624">
        <v>64</v>
      </c>
      <c r="I3624" t="s">
        <v>145</v>
      </c>
      <c r="J3624">
        <v>99</v>
      </c>
      <c r="K3624" t="s">
        <v>23</v>
      </c>
      <c r="L3624">
        <v>99</v>
      </c>
      <c r="M3624" t="s">
        <v>48</v>
      </c>
      <c r="N3624">
        <v>999</v>
      </c>
      <c r="O3624" t="s">
        <v>42</v>
      </c>
      <c r="P3624">
        <v>0</v>
      </c>
      <c r="T3624" s="3" t="str">
        <f t="shared" si="113"/>
        <v>.</v>
      </c>
      <c r="U3624" s="3" t="str">
        <f>IF(AND(R3624&lt;&gt;"_U",N3624&lt;&gt;9999,N3624&lt;&gt;999,L3624&lt;&gt;"Median"),IFERROR(VLOOKUP(A3624,'TA Total'!A:P,16,0),"."),".")</f>
        <v>.</v>
      </c>
    </row>
    <row r="3625" spans="1:21" x14ac:dyDescent="0.3">
      <c r="A3625" s="1" t="str">
        <f t="shared" si="112"/>
        <v>2018|Timaru District|Total - total household income</v>
      </c>
      <c r="B3625" t="s">
        <v>18</v>
      </c>
      <c r="C3625" t="s">
        <v>19</v>
      </c>
      <c r="D3625" t="s">
        <v>20</v>
      </c>
      <c r="E3625" t="s">
        <v>21</v>
      </c>
      <c r="F3625">
        <v>2018</v>
      </c>
      <c r="G3625">
        <v>2018</v>
      </c>
      <c r="H3625">
        <v>64</v>
      </c>
      <c r="I3625" t="s">
        <v>145</v>
      </c>
      <c r="J3625">
        <v>99</v>
      </c>
      <c r="K3625" t="s">
        <v>23</v>
      </c>
      <c r="L3625">
        <v>99</v>
      </c>
      <c r="M3625" t="s">
        <v>48</v>
      </c>
      <c r="N3625">
        <v>1</v>
      </c>
      <c r="O3625" t="s">
        <v>33</v>
      </c>
      <c r="P3625">
        <v>11598</v>
      </c>
      <c r="T3625" s="3">
        <f t="shared" si="113"/>
        <v>60.67</v>
      </c>
      <c r="U3625" s="3">
        <f>IF(AND(R3625&lt;&gt;"_U",N3625&lt;&gt;9999,N3625&lt;&gt;999,L3625&lt;&gt;"Median"),IFERROR(VLOOKUP(A3625,'TA Total'!A:P,16,0),"."),".")</f>
        <v>19116</v>
      </c>
    </row>
    <row r="3626" spans="1:21" x14ac:dyDescent="0.3">
      <c r="A3626" s="1" t="str">
        <f t="shared" si="112"/>
        <v>2018|Timaru District|Median ($) - total household income</v>
      </c>
      <c r="B3626" t="s">
        <v>18</v>
      </c>
      <c r="C3626" t="s">
        <v>19</v>
      </c>
      <c r="D3626" t="s">
        <v>20</v>
      </c>
      <c r="E3626" t="s">
        <v>21</v>
      </c>
      <c r="F3626">
        <v>2018</v>
      </c>
      <c r="G3626">
        <v>2018</v>
      </c>
      <c r="H3626">
        <v>64</v>
      </c>
      <c r="I3626" t="s">
        <v>145</v>
      </c>
      <c r="J3626">
        <v>99</v>
      </c>
      <c r="K3626" t="s">
        <v>23</v>
      </c>
      <c r="L3626" t="s">
        <v>56</v>
      </c>
      <c r="M3626" t="s">
        <v>57</v>
      </c>
      <c r="N3626">
        <v>2</v>
      </c>
      <c r="O3626" t="s">
        <v>28</v>
      </c>
      <c r="P3626">
        <v>46500</v>
      </c>
      <c r="T3626" s="3" t="str">
        <f t="shared" si="113"/>
        <v>.</v>
      </c>
      <c r="U3626" s="3" t="str">
        <f>IF(AND(R3626&lt;&gt;"_U",N3626&lt;&gt;9999,N3626&lt;&gt;999,L3626&lt;&gt;"Median"),IFERROR(VLOOKUP(A3626,'TA Total'!A:P,16,0),"."),".")</f>
        <v>.</v>
      </c>
    </row>
    <row r="3627" spans="1:21" x14ac:dyDescent="0.3">
      <c r="A3627" s="1" t="str">
        <f t="shared" si="112"/>
        <v>2018|Timaru District|Median ($) - total household income</v>
      </c>
      <c r="B3627" t="s">
        <v>18</v>
      </c>
      <c r="C3627" t="s">
        <v>19</v>
      </c>
      <c r="D3627" t="s">
        <v>20</v>
      </c>
      <c r="E3627" t="s">
        <v>21</v>
      </c>
      <c r="F3627">
        <v>2018</v>
      </c>
      <c r="G3627">
        <v>2018</v>
      </c>
      <c r="H3627">
        <v>64</v>
      </c>
      <c r="I3627" t="s">
        <v>145</v>
      </c>
      <c r="J3627">
        <v>99</v>
      </c>
      <c r="K3627" t="s">
        <v>23</v>
      </c>
      <c r="L3627" t="s">
        <v>56</v>
      </c>
      <c r="M3627" t="s">
        <v>57</v>
      </c>
      <c r="N3627">
        <v>1</v>
      </c>
      <c r="O3627" t="s">
        <v>33</v>
      </c>
      <c r="P3627">
        <v>70700</v>
      </c>
      <c r="T3627" s="3" t="str">
        <f t="shared" si="113"/>
        <v>.</v>
      </c>
      <c r="U3627" s="3" t="str">
        <f>IF(AND(R3627&lt;&gt;"_U",N3627&lt;&gt;9999,N3627&lt;&gt;999,L3627&lt;&gt;"Median"),IFERROR(VLOOKUP(A3627,'TA Total'!A:P,16,0),"."),".")</f>
        <v>.</v>
      </c>
    </row>
    <row r="3628" spans="1:21" x14ac:dyDescent="0.3">
      <c r="A3628" s="1" t="str">
        <f t="shared" si="112"/>
        <v>2018|Timaru District|Median ($) - total household income</v>
      </c>
      <c r="B3628" t="s">
        <v>18</v>
      </c>
      <c r="C3628" t="s">
        <v>19</v>
      </c>
      <c r="D3628" t="s">
        <v>20</v>
      </c>
      <c r="E3628" t="s">
        <v>21</v>
      </c>
      <c r="F3628">
        <v>2018</v>
      </c>
      <c r="G3628">
        <v>2018</v>
      </c>
      <c r="H3628">
        <v>64</v>
      </c>
      <c r="I3628" t="s">
        <v>145</v>
      </c>
      <c r="J3628">
        <v>99</v>
      </c>
      <c r="K3628" t="s">
        <v>23</v>
      </c>
      <c r="L3628" t="s">
        <v>56</v>
      </c>
      <c r="M3628" t="s">
        <v>57</v>
      </c>
      <c r="N3628">
        <v>9999</v>
      </c>
      <c r="O3628" t="s">
        <v>40</v>
      </c>
      <c r="P3628">
        <v>62200</v>
      </c>
      <c r="T3628" s="3" t="str">
        <f t="shared" si="113"/>
        <v>.</v>
      </c>
      <c r="U3628" s="3" t="str">
        <f>IF(AND(R3628&lt;&gt;"_U",N3628&lt;&gt;9999,N3628&lt;&gt;999,L3628&lt;&gt;"Median"),IFERROR(VLOOKUP(A3628,'TA Total'!A:P,16,0),"."),".")</f>
        <v>.</v>
      </c>
    </row>
    <row r="3629" spans="1:21" x14ac:dyDescent="0.3">
      <c r="A3629" s="1" t="str">
        <f t="shared" si="112"/>
        <v>2018|Timaru District|Median ($) - total household income</v>
      </c>
      <c r="B3629" t="s">
        <v>18</v>
      </c>
      <c r="C3629" t="s">
        <v>19</v>
      </c>
      <c r="D3629" t="s">
        <v>20</v>
      </c>
      <c r="E3629" t="s">
        <v>21</v>
      </c>
      <c r="F3629">
        <v>2018</v>
      </c>
      <c r="G3629">
        <v>2018</v>
      </c>
      <c r="H3629">
        <v>64</v>
      </c>
      <c r="I3629" t="s">
        <v>145</v>
      </c>
      <c r="J3629">
        <v>99</v>
      </c>
      <c r="K3629" t="s">
        <v>23</v>
      </c>
      <c r="L3629" t="s">
        <v>56</v>
      </c>
      <c r="M3629" t="s">
        <v>57</v>
      </c>
      <c r="N3629">
        <v>999</v>
      </c>
      <c r="O3629" t="s">
        <v>42</v>
      </c>
      <c r="R3629" t="s">
        <v>61</v>
      </c>
      <c r="S3629" t="s">
        <v>62</v>
      </c>
      <c r="T3629" s="3" t="str">
        <f t="shared" si="113"/>
        <v>.</v>
      </c>
      <c r="U3629" s="3" t="str">
        <f>IF(AND(R3629&lt;&gt;"_U",N3629&lt;&gt;9999,N3629&lt;&gt;999,L3629&lt;&gt;"Median"),IFERROR(VLOOKUP(A3629,'TA Total'!A:P,16,0),"."),".")</f>
        <v>.</v>
      </c>
    </row>
    <row r="3630" spans="1:21" x14ac:dyDescent="0.3">
      <c r="A3630" s="1" t="str">
        <f t="shared" si="112"/>
        <v>2018|Timaru District|Median ($) - total household income</v>
      </c>
      <c r="B3630" t="s">
        <v>18</v>
      </c>
      <c r="C3630" t="s">
        <v>19</v>
      </c>
      <c r="D3630" t="s">
        <v>20</v>
      </c>
      <c r="E3630" t="s">
        <v>21</v>
      </c>
      <c r="F3630">
        <v>2018</v>
      </c>
      <c r="G3630">
        <v>2018</v>
      </c>
      <c r="H3630">
        <v>64</v>
      </c>
      <c r="I3630" t="s">
        <v>145</v>
      </c>
      <c r="J3630">
        <v>99</v>
      </c>
      <c r="K3630" t="s">
        <v>23</v>
      </c>
      <c r="L3630" t="s">
        <v>56</v>
      </c>
      <c r="M3630" t="s">
        <v>57</v>
      </c>
      <c r="N3630">
        <v>7777</v>
      </c>
      <c r="O3630" t="s">
        <v>37</v>
      </c>
      <c r="P3630">
        <v>62200</v>
      </c>
      <c r="T3630" s="3" t="str">
        <f t="shared" si="113"/>
        <v>.</v>
      </c>
      <c r="U3630" s="3" t="str">
        <f>IF(AND(R3630&lt;&gt;"_U",N3630&lt;&gt;9999,N3630&lt;&gt;999,L3630&lt;&gt;"Median"),IFERROR(VLOOKUP(A3630,'TA Total'!A:P,16,0),"."),".")</f>
        <v>.</v>
      </c>
    </row>
    <row r="3631" spans="1:21" x14ac:dyDescent="0.3">
      <c r="A3631" s="1" t="str">
        <f t="shared" si="112"/>
        <v>2018|Timaru District|Median ($) - total household income</v>
      </c>
      <c r="B3631" t="s">
        <v>18</v>
      </c>
      <c r="C3631" t="s">
        <v>19</v>
      </c>
      <c r="D3631" t="s">
        <v>20</v>
      </c>
      <c r="E3631" t="s">
        <v>21</v>
      </c>
      <c r="F3631">
        <v>2018</v>
      </c>
      <c r="G3631">
        <v>2018</v>
      </c>
      <c r="H3631">
        <v>64</v>
      </c>
      <c r="I3631" t="s">
        <v>145</v>
      </c>
      <c r="J3631">
        <v>99</v>
      </c>
      <c r="K3631" t="s">
        <v>23</v>
      </c>
      <c r="L3631" t="s">
        <v>56</v>
      </c>
      <c r="M3631" t="s">
        <v>57</v>
      </c>
      <c r="N3631">
        <v>3</v>
      </c>
      <c r="O3631" t="s">
        <v>25</v>
      </c>
      <c r="P3631">
        <v>65200</v>
      </c>
      <c r="T3631" s="3" t="str">
        <f t="shared" si="113"/>
        <v>.</v>
      </c>
      <c r="U3631" s="3" t="str">
        <f>IF(AND(R3631&lt;&gt;"_U",N3631&lt;&gt;9999,N3631&lt;&gt;999,L3631&lt;&gt;"Median"),IFERROR(VLOOKUP(A3631,'TA Total'!A:P,16,0),"."),".")</f>
        <v>.</v>
      </c>
    </row>
    <row r="3632" spans="1:21" x14ac:dyDescent="0.3">
      <c r="A3632" s="1" t="str">
        <f t="shared" si="112"/>
        <v>2018|Mackenzie District|$20,000 or less</v>
      </c>
      <c r="B3632" t="s">
        <v>18</v>
      </c>
      <c r="C3632" t="s">
        <v>19</v>
      </c>
      <c r="D3632" t="s">
        <v>20</v>
      </c>
      <c r="E3632" t="s">
        <v>21</v>
      </c>
      <c r="F3632">
        <v>2018</v>
      </c>
      <c r="G3632">
        <v>2018</v>
      </c>
      <c r="H3632">
        <v>65</v>
      </c>
      <c r="I3632" t="s">
        <v>63</v>
      </c>
      <c r="J3632">
        <v>99</v>
      </c>
      <c r="K3632" t="s">
        <v>23</v>
      </c>
      <c r="L3632">
        <v>1</v>
      </c>
      <c r="M3632" t="s">
        <v>39</v>
      </c>
      <c r="N3632">
        <v>9999</v>
      </c>
      <c r="O3632" t="s">
        <v>40</v>
      </c>
      <c r="P3632">
        <v>117</v>
      </c>
      <c r="T3632" s="3" t="str">
        <f t="shared" si="113"/>
        <v>.</v>
      </c>
      <c r="U3632" s="3" t="str">
        <f>IF(AND(R3632&lt;&gt;"_U",N3632&lt;&gt;9999,N3632&lt;&gt;999,L3632&lt;&gt;"Median"),IFERROR(VLOOKUP(A3632,'TA Total'!A:P,16,0),"."),".")</f>
        <v>.</v>
      </c>
    </row>
    <row r="3633" spans="1:21" x14ac:dyDescent="0.3">
      <c r="A3633" s="1" t="str">
        <f t="shared" si="112"/>
        <v>2018|Mackenzie District|$20,000 or less</v>
      </c>
      <c r="B3633" t="s">
        <v>18</v>
      </c>
      <c r="C3633" t="s">
        <v>19</v>
      </c>
      <c r="D3633" t="s">
        <v>20</v>
      </c>
      <c r="E3633" t="s">
        <v>21</v>
      </c>
      <c r="F3633">
        <v>2018</v>
      </c>
      <c r="G3633">
        <v>2018</v>
      </c>
      <c r="H3633">
        <v>65</v>
      </c>
      <c r="I3633" t="s">
        <v>63</v>
      </c>
      <c r="J3633">
        <v>99</v>
      </c>
      <c r="K3633" t="s">
        <v>23</v>
      </c>
      <c r="L3633">
        <v>1</v>
      </c>
      <c r="M3633" t="s">
        <v>39</v>
      </c>
      <c r="N3633">
        <v>999</v>
      </c>
      <c r="O3633" t="s">
        <v>42</v>
      </c>
      <c r="P3633">
        <v>0</v>
      </c>
      <c r="T3633" s="3" t="str">
        <f t="shared" si="113"/>
        <v>.</v>
      </c>
      <c r="U3633" s="3" t="str">
        <f>IF(AND(R3633&lt;&gt;"_U",N3633&lt;&gt;9999,N3633&lt;&gt;999,L3633&lt;&gt;"Median"),IFERROR(VLOOKUP(A3633,'TA Total'!A:P,16,0),"."),".")</f>
        <v>.</v>
      </c>
    </row>
    <row r="3634" spans="1:21" x14ac:dyDescent="0.3">
      <c r="A3634" s="1" t="str">
        <f t="shared" si="112"/>
        <v>2018|Mackenzie District|$20,000 or less</v>
      </c>
      <c r="B3634" t="s">
        <v>18</v>
      </c>
      <c r="C3634" t="s">
        <v>19</v>
      </c>
      <c r="D3634" t="s">
        <v>20</v>
      </c>
      <c r="E3634" t="s">
        <v>21</v>
      </c>
      <c r="F3634">
        <v>2018</v>
      </c>
      <c r="G3634">
        <v>2018</v>
      </c>
      <c r="H3634">
        <v>65</v>
      </c>
      <c r="I3634" t="s">
        <v>63</v>
      </c>
      <c r="J3634">
        <v>99</v>
      </c>
      <c r="K3634" t="s">
        <v>23</v>
      </c>
      <c r="L3634">
        <v>1</v>
      </c>
      <c r="M3634" t="s">
        <v>39</v>
      </c>
      <c r="N3634">
        <v>1</v>
      </c>
      <c r="O3634" t="s">
        <v>33</v>
      </c>
      <c r="P3634">
        <v>42</v>
      </c>
      <c r="T3634" s="3">
        <f t="shared" si="113"/>
        <v>35.9</v>
      </c>
      <c r="U3634" s="3">
        <f>IF(AND(R3634&lt;&gt;"_U",N3634&lt;&gt;9999,N3634&lt;&gt;999,L3634&lt;&gt;"Median"),IFERROR(VLOOKUP(A3634,'TA Total'!A:P,16,0),"."),".")</f>
        <v>117</v>
      </c>
    </row>
    <row r="3635" spans="1:21" x14ac:dyDescent="0.3">
      <c r="A3635" s="1" t="str">
        <f t="shared" si="112"/>
        <v>2018|Mackenzie District|$20,000 or less</v>
      </c>
      <c r="B3635" t="s">
        <v>18</v>
      </c>
      <c r="C3635" t="s">
        <v>19</v>
      </c>
      <c r="D3635" t="s">
        <v>20</v>
      </c>
      <c r="E3635" t="s">
        <v>21</v>
      </c>
      <c r="F3635">
        <v>2018</v>
      </c>
      <c r="G3635">
        <v>2018</v>
      </c>
      <c r="H3635">
        <v>65</v>
      </c>
      <c r="I3635" t="s">
        <v>63</v>
      </c>
      <c r="J3635">
        <v>99</v>
      </c>
      <c r="K3635" t="s">
        <v>23</v>
      </c>
      <c r="L3635">
        <v>1</v>
      </c>
      <c r="M3635" t="s">
        <v>39</v>
      </c>
      <c r="N3635">
        <v>3</v>
      </c>
      <c r="O3635" t="s">
        <v>25</v>
      </c>
      <c r="P3635">
        <v>21</v>
      </c>
      <c r="T3635" s="3">
        <f t="shared" si="113"/>
        <v>17.95</v>
      </c>
      <c r="U3635" s="3">
        <f>IF(AND(R3635&lt;&gt;"_U",N3635&lt;&gt;9999,N3635&lt;&gt;999,L3635&lt;&gt;"Median"),IFERROR(VLOOKUP(A3635,'TA Total'!A:P,16,0),"."),".")</f>
        <v>117</v>
      </c>
    </row>
    <row r="3636" spans="1:21" x14ac:dyDescent="0.3">
      <c r="A3636" s="1" t="str">
        <f t="shared" si="112"/>
        <v>2018|Mackenzie District|$20,000 or less</v>
      </c>
      <c r="B3636" t="s">
        <v>18</v>
      </c>
      <c r="C3636" t="s">
        <v>19</v>
      </c>
      <c r="D3636" t="s">
        <v>20</v>
      </c>
      <c r="E3636" t="s">
        <v>21</v>
      </c>
      <c r="F3636">
        <v>2018</v>
      </c>
      <c r="G3636">
        <v>2018</v>
      </c>
      <c r="H3636">
        <v>65</v>
      </c>
      <c r="I3636" t="s">
        <v>63</v>
      </c>
      <c r="J3636">
        <v>99</v>
      </c>
      <c r="K3636" t="s">
        <v>23</v>
      </c>
      <c r="L3636">
        <v>1</v>
      </c>
      <c r="M3636" t="s">
        <v>39</v>
      </c>
      <c r="N3636">
        <v>7777</v>
      </c>
      <c r="O3636" t="s">
        <v>37</v>
      </c>
      <c r="P3636">
        <v>117</v>
      </c>
      <c r="T3636" s="3">
        <f t="shared" si="113"/>
        <v>100</v>
      </c>
      <c r="U3636" s="3">
        <f>IF(AND(R3636&lt;&gt;"_U",N3636&lt;&gt;9999,N3636&lt;&gt;999,L3636&lt;&gt;"Median"),IFERROR(VLOOKUP(A3636,'TA Total'!A:P,16,0),"."),".")</f>
        <v>117</v>
      </c>
    </row>
    <row r="3637" spans="1:21" x14ac:dyDescent="0.3">
      <c r="A3637" s="1" t="str">
        <f t="shared" si="112"/>
        <v>2018|Mackenzie District|$20,000 or less</v>
      </c>
      <c r="B3637" t="s">
        <v>18</v>
      </c>
      <c r="C3637" t="s">
        <v>19</v>
      </c>
      <c r="D3637" t="s">
        <v>20</v>
      </c>
      <c r="E3637" t="s">
        <v>21</v>
      </c>
      <c r="F3637">
        <v>2018</v>
      </c>
      <c r="G3637">
        <v>2018</v>
      </c>
      <c r="H3637">
        <v>65</v>
      </c>
      <c r="I3637" t="s">
        <v>63</v>
      </c>
      <c r="J3637">
        <v>99</v>
      </c>
      <c r="K3637" t="s">
        <v>23</v>
      </c>
      <c r="L3637">
        <v>1</v>
      </c>
      <c r="M3637" t="s">
        <v>39</v>
      </c>
      <c r="N3637">
        <v>2</v>
      </c>
      <c r="O3637" t="s">
        <v>28</v>
      </c>
      <c r="P3637">
        <v>57</v>
      </c>
      <c r="T3637" s="3">
        <f t="shared" si="113"/>
        <v>48.72</v>
      </c>
      <c r="U3637" s="3">
        <f>IF(AND(R3637&lt;&gt;"_U",N3637&lt;&gt;9999,N3637&lt;&gt;999,L3637&lt;&gt;"Median"),IFERROR(VLOOKUP(A3637,'TA Total'!A:P,16,0),"."),".")</f>
        <v>117</v>
      </c>
    </row>
    <row r="3638" spans="1:21" x14ac:dyDescent="0.3">
      <c r="A3638" s="1" t="str">
        <f t="shared" si="112"/>
        <v>2018|Mackenzie District|$20,001-$30,000</v>
      </c>
      <c r="B3638" t="s">
        <v>18</v>
      </c>
      <c r="C3638" t="s">
        <v>19</v>
      </c>
      <c r="D3638" t="s">
        <v>20</v>
      </c>
      <c r="E3638" t="s">
        <v>21</v>
      </c>
      <c r="F3638">
        <v>2018</v>
      </c>
      <c r="G3638">
        <v>2018</v>
      </c>
      <c r="H3638">
        <v>65</v>
      </c>
      <c r="I3638" t="s">
        <v>63</v>
      </c>
      <c r="J3638">
        <v>99</v>
      </c>
      <c r="K3638" t="s">
        <v>23</v>
      </c>
      <c r="L3638">
        <v>2</v>
      </c>
      <c r="M3638" t="s">
        <v>24</v>
      </c>
      <c r="N3638">
        <v>999</v>
      </c>
      <c r="O3638" t="s">
        <v>42</v>
      </c>
      <c r="P3638">
        <v>0</v>
      </c>
      <c r="T3638" s="3" t="str">
        <f t="shared" si="113"/>
        <v>.</v>
      </c>
      <c r="U3638" s="3" t="str">
        <f>IF(AND(R3638&lt;&gt;"_U",N3638&lt;&gt;9999,N3638&lt;&gt;999,L3638&lt;&gt;"Median"),IFERROR(VLOOKUP(A3638,'TA Total'!A:P,16,0),"."),".")</f>
        <v>.</v>
      </c>
    </row>
    <row r="3639" spans="1:21" x14ac:dyDescent="0.3">
      <c r="A3639" s="1" t="str">
        <f t="shared" si="112"/>
        <v>2018|Mackenzie District|$20,001-$30,000</v>
      </c>
      <c r="B3639" t="s">
        <v>18</v>
      </c>
      <c r="C3639" t="s">
        <v>19</v>
      </c>
      <c r="D3639" t="s">
        <v>20</v>
      </c>
      <c r="E3639" t="s">
        <v>21</v>
      </c>
      <c r="F3639">
        <v>2018</v>
      </c>
      <c r="G3639">
        <v>2018</v>
      </c>
      <c r="H3639">
        <v>65</v>
      </c>
      <c r="I3639" t="s">
        <v>63</v>
      </c>
      <c r="J3639">
        <v>99</v>
      </c>
      <c r="K3639" t="s">
        <v>23</v>
      </c>
      <c r="L3639">
        <v>2</v>
      </c>
      <c r="M3639" t="s">
        <v>24</v>
      </c>
      <c r="N3639">
        <v>7777</v>
      </c>
      <c r="O3639" t="s">
        <v>37</v>
      </c>
      <c r="P3639">
        <v>162</v>
      </c>
      <c r="T3639" s="3">
        <f t="shared" si="113"/>
        <v>100</v>
      </c>
      <c r="U3639" s="3">
        <f>IF(AND(R3639&lt;&gt;"_U",N3639&lt;&gt;9999,N3639&lt;&gt;999,L3639&lt;&gt;"Median"),IFERROR(VLOOKUP(A3639,'TA Total'!A:P,16,0),"."),".")</f>
        <v>162</v>
      </c>
    </row>
    <row r="3640" spans="1:21" x14ac:dyDescent="0.3">
      <c r="A3640" s="1" t="str">
        <f t="shared" si="112"/>
        <v>2018|Mackenzie District|$20,001-$30,000</v>
      </c>
      <c r="B3640" t="s">
        <v>18</v>
      </c>
      <c r="C3640" t="s">
        <v>19</v>
      </c>
      <c r="D3640" t="s">
        <v>20</v>
      </c>
      <c r="E3640" t="s">
        <v>21</v>
      </c>
      <c r="F3640">
        <v>2018</v>
      </c>
      <c r="G3640">
        <v>2018</v>
      </c>
      <c r="H3640">
        <v>65</v>
      </c>
      <c r="I3640" t="s">
        <v>63</v>
      </c>
      <c r="J3640">
        <v>99</v>
      </c>
      <c r="K3640" t="s">
        <v>23</v>
      </c>
      <c r="L3640">
        <v>2</v>
      </c>
      <c r="M3640" t="s">
        <v>24</v>
      </c>
      <c r="N3640">
        <v>9999</v>
      </c>
      <c r="O3640" t="s">
        <v>40</v>
      </c>
      <c r="P3640">
        <v>162</v>
      </c>
      <c r="T3640" s="3" t="str">
        <f t="shared" si="113"/>
        <v>.</v>
      </c>
      <c r="U3640" s="3" t="str">
        <f>IF(AND(R3640&lt;&gt;"_U",N3640&lt;&gt;9999,N3640&lt;&gt;999,L3640&lt;&gt;"Median"),IFERROR(VLOOKUP(A3640,'TA Total'!A:P,16,0),"."),".")</f>
        <v>.</v>
      </c>
    </row>
    <row r="3641" spans="1:21" x14ac:dyDescent="0.3">
      <c r="A3641" s="1" t="str">
        <f t="shared" si="112"/>
        <v>2018|Mackenzie District|$20,001-$30,000</v>
      </c>
      <c r="B3641" t="s">
        <v>18</v>
      </c>
      <c r="C3641" t="s">
        <v>19</v>
      </c>
      <c r="D3641" t="s">
        <v>20</v>
      </c>
      <c r="E3641" t="s">
        <v>21</v>
      </c>
      <c r="F3641">
        <v>2018</v>
      </c>
      <c r="G3641">
        <v>2018</v>
      </c>
      <c r="H3641">
        <v>65</v>
      </c>
      <c r="I3641" t="s">
        <v>63</v>
      </c>
      <c r="J3641">
        <v>99</v>
      </c>
      <c r="K3641" t="s">
        <v>23</v>
      </c>
      <c r="L3641">
        <v>2</v>
      </c>
      <c r="M3641" t="s">
        <v>24</v>
      </c>
      <c r="N3641">
        <v>1</v>
      </c>
      <c r="O3641" t="s">
        <v>33</v>
      </c>
      <c r="P3641">
        <v>84</v>
      </c>
      <c r="T3641" s="3">
        <f t="shared" si="113"/>
        <v>51.85</v>
      </c>
      <c r="U3641" s="3">
        <f>IF(AND(R3641&lt;&gt;"_U",N3641&lt;&gt;9999,N3641&lt;&gt;999,L3641&lt;&gt;"Median"),IFERROR(VLOOKUP(A3641,'TA Total'!A:P,16,0),"."),".")</f>
        <v>162</v>
      </c>
    </row>
    <row r="3642" spans="1:21" x14ac:dyDescent="0.3">
      <c r="A3642" s="1" t="str">
        <f t="shared" si="112"/>
        <v>2018|Mackenzie District|$20,001-$30,000</v>
      </c>
      <c r="B3642" t="s">
        <v>18</v>
      </c>
      <c r="C3642" t="s">
        <v>19</v>
      </c>
      <c r="D3642" t="s">
        <v>20</v>
      </c>
      <c r="E3642" t="s">
        <v>21</v>
      </c>
      <c r="F3642">
        <v>2018</v>
      </c>
      <c r="G3642">
        <v>2018</v>
      </c>
      <c r="H3642">
        <v>65</v>
      </c>
      <c r="I3642" t="s">
        <v>63</v>
      </c>
      <c r="J3642">
        <v>99</v>
      </c>
      <c r="K3642" t="s">
        <v>23</v>
      </c>
      <c r="L3642">
        <v>2</v>
      </c>
      <c r="M3642" t="s">
        <v>24</v>
      </c>
      <c r="N3642">
        <v>3</v>
      </c>
      <c r="O3642" t="s">
        <v>25</v>
      </c>
      <c r="P3642">
        <v>24</v>
      </c>
      <c r="T3642" s="3">
        <f t="shared" si="113"/>
        <v>14.81</v>
      </c>
      <c r="U3642" s="3">
        <f>IF(AND(R3642&lt;&gt;"_U",N3642&lt;&gt;9999,N3642&lt;&gt;999,L3642&lt;&gt;"Median"),IFERROR(VLOOKUP(A3642,'TA Total'!A:P,16,0),"."),".")</f>
        <v>162</v>
      </c>
    </row>
    <row r="3643" spans="1:21" x14ac:dyDescent="0.3">
      <c r="A3643" s="1" t="str">
        <f t="shared" si="112"/>
        <v>2018|Mackenzie District|$20,001-$30,000</v>
      </c>
      <c r="B3643" t="s">
        <v>18</v>
      </c>
      <c r="C3643" t="s">
        <v>19</v>
      </c>
      <c r="D3643" t="s">
        <v>20</v>
      </c>
      <c r="E3643" t="s">
        <v>21</v>
      </c>
      <c r="F3643">
        <v>2018</v>
      </c>
      <c r="G3643">
        <v>2018</v>
      </c>
      <c r="H3643">
        <v>65</v>
      </c>
      <c r="I3643" t="s">
        <v>63</v>
      </c>
      <c r="J3643">
        <v>99</v>
      </c>
      <c r="K3643" t="s">
        <v>23</v>
      </c>
      <c r="L3643">
        <v>2</v>
      </c>
      <c r="M3643" t="s">
        <v>24</v>
      </c>
      <c r="N3643">
        <v>2</v>
      </c>
      <c r="O3643" t="s">
        <v>28</v>
      </c>
      <c r="P3643">
        <v>57</v>
      </c>
      <c r="T3643" s="3">
        <f t="shared" si="113"/>
        <v>35.19</v>
      </c>
      <c r="U3643" s="3">
        <f>IF(AND(R3643&lt;&gt;"_U",N3643&lt;&gt;9999,N3643&lt;&gt;999,L3643&lt;&gt;"Median"),IFERROR(VLOOKUP(A3643,'TA Total'!A:P,16,0),"."),".")</f>
        <v>162</v>
      </c>
    </row>
    <row r="3644" spans="1:21" x14ac:dyDescent="0.3">
      <c r="A3644" s="1" t="str">
        <f t="shared" si="112"/>
        <v>2018|Mackenzie District|$30,001-$50,000</v>
      </c>
      <c r="B3644" t="s">
        <v>18</v>
      </c>
      <c r="C3644" t="s">
        <v>19</v>
      </c>
      <c r="D3644" t="s">
        <v>20</v>
      </c>
      <c r="E3644" t="s">
        <v>21</v>
      </c>
      <c r="F3644">
        <v>2018</v>
      </c>
      <c r="G3644">
        <v>2018</v>
      </c>
      <c r="H3644">
        <v>65</v>
      </c>
      <c r="I3644" t="s">
        <v>63</v>
      </c>
      <c r="J3644">
        <v>99</v>
      </c>
      <c r="K3644" t="s">
        <v>23</v>
      </c>
      <c r="L3644">
        <v>3</v>
      </c>
      <c r="M3644" t="s">
        <v>45</v>
      </c>
      <c r="N3644">
        <v>3</v>
      </c>
      <c r="O3644" t="s">
        <v>25</v>
      </c>
      <c r="P3644">
        <v>45</v>
      </c>
      <c r="T3644" s="3">
        <f t="shared" si="113"/>
        <v>13.64</v>
      </c>
      <c r="U3644" s="3">
        <f>IF(AND(R3644&lt;&gt;"_U",N3644&lt;&gt;9999,N3644&lt;&gt;999,L3644&lt;&gt;"Median"),IFERROR(VLOOKUP(A3644,'TA Total'!A:P,16,0),"."),".")</f>
        <v>330</v>
      </c>
    </row>
    <row r="3645" spans="1:21" x14ac:dyDescent="0.3">
      <c r="A3645" s="1" t="str">
        <f t="shared" si="112"/>
        <v>2018|Mackenzie District|$30,001-$50,000</v>
      </c>
      <c r="B3645" t="s">
        <v>18</v>
      </c>
      <c r="C3645" t="s">
        <v>19</v>
      </c>
      <c r="D3645" t="s">
        <v>20</v>
      </c>
      <c r="E3645" t="s">
        <v>21</v>
      </c>
      <c r="F3645">
        <v>2018</v>
      </c>
      <c r="G3645">
        <v>2018</v>
      </c>
      <c r="H3645">
        <v>65</v>
      </c>
      <c r="I3645" t="s">
        <v>63</v>
      </c>
      <c r="J3645">
        <v>99</v>
      </c>
      <c r="K3645" t="s">
        <v>23</v>
      </c>
      <c r="L3645">
        <v>3</v>
      </c>
      <c r="M3645" t="s">
        <v>45</v>
      </c>
      <c r="N3645">
        <v>999</v>
      </c>
      <c r="O3645" t="s">
        <v>42</v>
      </c>
      <c r="P3645">
        <v>0</v>
      </c>
      <c r="T3645" s="3" t="str">
        <f t="shared" si="113"/>
        <v>.</v>
      </c>
      <c r="U3645" s="3" t="str">
        <f>IF(AND(R3645&lt;&gt;"_U",N3645&lt;&gt;9999,N3645&lt;&gt;999,L3645&lt;&gt;"Median"),IFERROR(VLOOKUP(A3645,'TA Total'!A:P,16,0),"."),".")</f>
        <v>.</v>
      </c>
    </row>
    <row r="3646" spans="1:21" x14ac:dyDescent="0.3">
      <c r="A3646" s="1" t="str">
        <f t="shared" si="112"/>
        <v>2018|Mackenzie District|$30,001-$50,000</v>
      </c>
      <c r="B3646" t="s">
        <v>18</v>
      </c>
      <c r="C3646" t="s">
        <v>19</v>
      </c>
      <c r="D3646" t="s">
        <v>20</v>
      </c>
      <c r="E3646" t="s">
        <v>21</v>
      </c>
      <c r="F3646">
        <v>2018</v>
      </c>
      <c r="G3646">
        <v>2018</v>
      </c>
      <c r="H3646">
        <v>65</v>
      </c>
      <c r="I3646" t="s">
        <v>63</v>
      </c>
      <c r="J3646">
        <v>99</v>
      </c>
      <c r="K3646" t="s">
        <v>23</v>
      </c>
      <c r="L3646">
        <v>3</v>
      </c>
      <c r="M3646" t="s">
        <v>45</v>
      </c>
      <c r="N3646">
        <v>7777</v>
      </c>
      <c r="O3646" t="s">
        <v>37</v>
      </c>
      <c r="P3646">
        <v>330</v>
      </c>
      <c r="T3646" s="3">
        <f t="shared" si="113"/>
        <v>100</v>
      </c>
      <c r="U3646" s="3">
        <f>IF(AND(R3646&lt;&gt;"_U",N3646&lt;&gt;9999,N3646&lt;&gt;999,L3646&lt;&gt;"Median"),IFERROR(VLOOKUP(A3646,'TA Total'!A:P,16,0),"."),".")</f>
        <v>330</v>
      </c>
    </row>
    <row r="3647" spans="1:21" x14ac:dyDescent="0.3">
      <c r="A3647" s="1" t="str">
        <f t="shared" si="112"/>
        <v>2018|Mackenzie District|$30,001-$50,000</v>
      </c>
      <c r="B3647" t="s">
        <v>18</v>
      </c>
      <c r="C3647" t="s">
        <v>19</v>
      </c>
      <c r="D3647" t="s">
        <v>20</v>
      </c>
      <c r="E3647" t="s">
        <v>21</v>
      </c>
      <c r="F3647">
        <v>2018</v>
      </c>
      <c r="G3647">
        <v>2018</v>
      </c>
      <c r="H3647">
        <v>65</v>
      </c>
      <c r="I3647" t="s">
        <v>63</v>
      </c>
      <c r="J3647">
        <v>99</v>
      </c>
      <c r="K3647" t="s">
        <v>23</v>
      </c>
      <c r="L3647">
        <v>3</v>
      </c>
      <c r="M3647" t="s">
        <v>45</v>
      </c>
      <c r="N3647">
        <v>9999</v>
      </c>
      <c r="O3647" t="s">
        <v>40</v>
      </c>
      <c r="P3647">
        <v>330</v>
      </c>
      <c r="T3647" s="3" t="str">
        <f t="shared" si="113"/>
        <v>.</v>
      </c>
      <c r="U3647" s="3" t="str">
        <f>IF(AND(R3647&lt;&gt;"_U",N3647&lt;&gt;9999,N3647&lt;&gt;999,L3647&lt;&gt;"Median"),IFERROR(VLOOKUP(A3647,'TA Total'!A:P,16,0),"."),".")</f>
        <v>.</v>
      </c>
    </row>
    <row r="3648" spans="1:21" x14ac:dyDescent="0.3">
      <c r="A3648" s="1" t="str">
        <f t="shared" si="112"/>
        <v>2018|Mackenzie District|$30,001-$50,000</v>
      </c>
      <c r="B3648" t="s">
        <v>18</v>
      </c>
      <c r="C3648" t="s">
        <v>19</v>
      </c>
      <c r="D3648" t="s">
        <v>20</v>
      </c>
      <c r="E3648" t="s">
        <v>21</v>
      </c>
      <c r="F3648">
        <v>2018</v>
      </c>
      <c r="G3648">
        <v>2018</v>
      </c>
      <c r="H3648">
        <v>65</v>
      </c>
      <c r="I3648" t="s">
        <v>63</v>
      </c>
      <c r="J3648">
        <v>99</v>
      </c>
      <c r="K3648" t="s">
        <v>23</v>
      </c>
      <c r="L3648">
        <v>3</v>
      </c>
      <c r="M3648" t="s">
        <v>45</v>
      </c>
      <c r="N3648">
        <v>2</v>
      </c>
      <c r="O3648" t="s">
        <v>28</v>
      </c>
      <c r="P3648">
        <v>123</v>
      </c>
      <c r="T3648" s="3">
        <f t="shared" si="113"/>
        <v>37.270000000000003</v>
      </c>
      <c r="U3648" s="3">
        <f>IF(AND(R3648&lt;&gt;"_U",N3648&lt;&gt;9999,N3648&lt;&gt;999,L3648&lt;&gt;"Median"),IFERROR(VLOOKUP(A3648,'TA Total'!A:P,16,0),"."),".")</f>
        <v>330</v>
      </c>
    </row>
    <row r="3649" spans="1:21" x14ac:dyDescent="0.3">
      <c r="A3649" s="1" t="str">
        <f t="shared" si="112"/>
        <v>2018|Mackenzie District|$30,001-$50,000</v>
      </c>
      <c r="B3649" t="s">
        <v>18</v>
      </c>
      <c r="C3649" t="s">
        <v>19</v>
      </c>
      <c r="D3649" t="s">
        <v>20</v>
      </c>
      <c r="E3649" t="s">
        <v>21</v>
      </c>
      <c r="F3649">
        <v>2018</v>
      </c>
      <c r="G3649">
        <v>2018</v>
      </c>
      <c r="H3649">
        <v>65</v>
      </c>
      <c r="I3649" t="s">
        <v>63</v>
      </c>
      <c r="J3649">
        <v>99</v>
      </c>
      <c r="K3649" t="s">
        <v>23</v>
      </c>
      <c r="L3649">
        <v>3</v>
      </c>
      <c r="M3649" t="s">
        <v>45</v>
      </c>
      <c r="N3649">
        <v>1</v>
      </c>
      <c r="O3649" t="s">
        <v>33</v>
      </c>
      <c r="P3649">
        <v>159</v>
      </c>
      <c r="T3649" s="3">
        <f t="shared" si="113"/>
        <v>48.18</v>
      </c>
      <c r="U3649" s="3">
        <f>IF(AND(R3649&lt;&gt;"_U",N3649&lt;&gt;9999,N3649&lt;&gt;999,L3649&lt;&gt;"Median"),IFERROR(VLOOKUP(A3649,'TA Total'!A:P,16,0),"."),".")</f>
        <v>330</v>
      </c>
    </row>
    <row r="3650" spans="1:21" x14ac:dyDescent="0.3">
      <c r="A3650" s="1" t="str">
        <f t="shared" si="112"/>
        <v>2018|Mackenzie District|$50,001-$70,000</v>
      </c>
      <c r="B3650" t="s">
        <v>18</v>
      </c>
      <c r="C3650" t="s">
        <v>19</v>
      </c>
      <c r="D3650" t="s">
        <v>20</v>
      </c>
      <c r="E3650" t="s">
        <v>21</v>
      </c>
      <c r="F3650">
        <v>2018</v>
      </c>
      <c r="G3650">
        <v>2018</v>
      </c>
      <c r="H3650">
        <v>65</v>
      </c>
      <c r="I3650" t="s">
        <v>63</v>
      </c>
      <c r="J3650">
        <v>99</v>
      </c>
      <c r="K3650" t="s">
        <v>23</v>
      </c>
      <c r="L3650">
        <v>4</v>
      </c>
      <c r="M3650" t="s">
        <v>36</v>
      </c>
      <c r="N3650">
        <v>1</v>
      </c>
      <c r="O3650" t="s">
        <v>33</v>
      </c>
      <c r="P3650">
        <v>138</v>
      </c>
      <c r="T3650" s="3">
        <f t="shared" si="113"/>
        <v>50</v>
      </c>
      <c r="U3650" s="3">
        <f>IF(AND(R3650&lt;&gt;"_U",N3650&lt;&gt;9999,N3650&lt;&gt;999,L3650&lt;&gt;"Median"),IFERROR(VLOOKUP(A3650,'TA Total'!A:P,16,0),"."),".")</f>
        <v>276</v>
      </c>
    </row>
    <row r="3651" spans="1:21" x14ac:dyDescent="0.3">
      <c r="A3651" s="1" t="str">
        <f t="shared" ref="A3651:A3714" si="114">G3651&amp;"|"&amp;I3651&amp;"|"&amp;M3651</f>
        <v>2018|Mackenzie District|$50,001-$70,000</v>
      </c>
      <c r="B3651" t="s">
        <v>18</v>
      </c>
      <c r="C3651" t="s">
        <v>19</v>
      </c>
      <c r="D3651" t="s">
        <v>20</v>
      </c>
      <c r="E3651" t="s">
        <v>21</v>
      </c>
      <c r="F3651">
        <v>2018</v>
      </c>
      <c r="G3651">
        <v>2018</v>
      </c>
      <c r="H3651">
        <v>65</v>
      </c>
      <c r="I3651" t="s">
        <v>63</v>
      </c>
      <c r="J3651">
        <v>99</v>
      </c>
      <c r="K3651" t="s">
        <v>23</v>
      </c>
      <c r="L3651">
        <v>4</v>
      </c>
      <c r="M3651" t="s">
        <v>36</v>
      </c>
      <c r="N3651">
        <v>2</v>
      </c>
      <c r="O3651" t="s">
        <v>28</v>
      </c>
      <c r="P3651">
        <v>108</v>
      </c>
      <c r="T3651" s="3">
        <f t="shared" ref="T3651:T3714" si="115">IF(AND(R3651&lt;&gt;"_U",R3651&lt;&gt;"c",N3651&lt;&gt;999,N3651&lt;&gt;9999,L3651&lt;&gt;"Median"),IFERROR((ROUND(P3651/U3651*100,2)),"."),".")</f>
        <v>39.130000000000003</v>
      </c>
      <c r="U3651" s="3">
        <f>IF(AND(R3651&lt;&gt;"_U",N3651&lt;&gt;9999,N3651&lt;&gt;999,L3651&lt;&gt;"Median"),IFERROR(VLOOKUP(A3651,'TA Total'!A:P,16,0),"."),".")</f>
        <v>276</v>
      </c>
    </row>
    <row r="3652" spans="1:21" x14ac:dyDescent="0.3">
      <c r="A3652" s="1" t="str">
        <f t="shared" si="114"/>
        <v>2018|Mackenzie District|$50,001-$70,000</v>
      </c>
      <c r="B3652" t="s">
        <v>18</v>
      </c>
      <c r="C3652" t="s">
        <v>19</v>
      </c>
      <c r="D3652" t="s">
        <v>20</v>
      </c>
      <c r="E3652" t="s">
        <v>21</v>
      </c>
      <c r="F3652">
        <v>2018</v>
      </c>
      <c r="G3652">
        <v>2018</v>
      </c>
      <c r="H3652">
        <v>65</v>
      </c>
      <c r="I3652" t="s">
        <v>63</v>
      </c>
      <c r="J3652">
        <v>99</v>
      </c>
      <c r="K3652" t="s">
        <v>23</v>
      </c>
      <c r="L3652">
        <v>4</v>
      </c>
      <c r="M3652" t="s">
        <v>36</v>
      </c>
      <c r="N3652">
        <v>3</v>
      </c>
      <c r="O3652" t="s">
        <v>25</v>
      </c>
      <c r="P3652">
        <v>33</v>
      </c>
      <c r="T3652" s="3">
        <f t="shared" si="115"/>
        <v>11.96</v>
      </c>
      <c r="U3652" s="3">
        <f>IF(AND(R3652&lt;&gt;"_U",N3652&lt;&gt;9999,N3652&lt;&gt;999,L3652&lt;&gt;"Median"),IFERROR(VLOOKUP(A3652,'TA Total'!A:P,16,0),"."),".")</f>
        <v>276</v>
      </c>
    </row>
    <row r="3653" spans="1:21" x14ac:dyDescent="0.3">
      <c r="A3653" s="1" t="str">
        <f t="shared" si="114"/>
        <v>2018|Mackenzie District|$50,001-$70,000</v>
      </c>
      <c r="B3653" t="s">
        <v>18</v>
      </c>
      <c r="C3653" t="s">
        <v>19</v>
      </c>
      <c r="D3653" t="s">
        <v>20</v>
      </c>
      <c r="E3653" t="s">
        <v>21</v>
      </c>
      <c r="F3653">
        <v>2018</v>
      </c>
      <c r="G3653">
        <v>2018</v>
      </c>
      <c r="H3653">
        <v>65</v>
      </c>
      <c r="I3653" t="s">
        <v>63</v>
      </c>
      <c r="J3653">
        <v>99</v>
      </c>
      <c r="K3653" t="s">
        <v>23</v>
      </c>
      <c r="L3653">
        <v>4</v>
      </c>
      <c r="M3653" t="s">
        <v>36</v>
      </c>
      <c r="N3653">
        <v>999</v>
      </c>
      <c r="O3653" t="s">
        <v>42</v>
      </c>
      <c r="P3653">
        <v>0</v>
      </c>
      <c r="T3653" s="3" t="str">
        <f t="shared" si="115"/>
        <v>.</v>
      </c>
      <c r="U3653" s="3" t="str">
        <f>IF(AND(R3653&lt;&gt;"_U",N3653&lt;&gt;9999,N3653&lt;&gt;999,L3653&lt;&gt;"Median"),IFERROR(VLOOKUP(A3653,'TA Total'!A:P,16,0),"."),".")</f>
        <v>.</v>
      </c>
    </row>
    <row r="3654" spans="1:21" x14ac:dyDescent="0.3">
      <c r="A3654" s="1" t="str">
        <f t="shared" si="114"/>
        <v>2018|Mackenzie District|$50,001-$70,000</v>
      </c>
      <c r="B3654" t="s">
        <v>18</v>
      </c>
      <c r="C3654" t="s">
        <v>19</v>
      </c>
      <c r="D3654" t="s">
        <v>20</v>
      </c>
      <c r="E3654" t="s">
        <v>21</v>
      </c>
      <c r="F3654">
        <v>2018</v>
      </c>
      <c r="G3654">
        <v>2018</v>
      </c>
      <c r="H3654">
        <v>65</v>
      </c>
      <c r="I3654" t="s">
        <v>63</v>
      </c>
      <c r="J3654">
        <v>99</v>
      </c>
      <c r="K3654" t="s">
        <v>23</v>
      </c>
      <c r="L3654">
        <v>4</v>
      </c>
      <c r="M3654" t="s">
        <v>36</v>
      </c>
      <c r="N3654">
        <v>7777</v>
      </c>
      <c r="O3654" t="s">
        <v>37</v>
      </c>
      <c r="P3654">
        <v>276</v>
      </c>
      <c r="T3654" s="3">
        <f t="shared" si="115"/>
        <v>100</v>
      </c>
      <c r="U3654" s="3">
        <f>IF(AND(R3654&lt;&gt;"_U",N3654&lt;&gt;9999,N3654&lt;&gt;999,L3654&lt;&gt;"Median"),IFERROR(VLOOKUP(A3654,'TA Total'!A:P,16,0),"."),".")</f>
        <v>276</v>
      </c>
    </row>
    <row r="3655" spans="1:21" x14ac:dyDescent="0.3">
      <c r="A3655" s="1" t="str">
        <f t="shared" si="114"/>
        <v>2018|Mackenzie District|$50,001-$70,000</v>
      </c>
      <c r="B3655" t="s">
        <v>18</v>
      </c>
      <c r="C3655" t="s">
        <v>19</v>
      </c>
      <c r="D3655" t="s">
        <v>20</v>
      </c>
      <c r="E3655" t="s">
        <v>21</v>
      </c>
      <c r="F3655">
        <v>2018</v>
      </c>
      <c r="G3655">
        <v>2018</v>
      </c>
      <c r="H3655">
        <v>65</v>
      </c>
      <c r="I3655" t="s">
        <v>63</v>
      </c>
      <c r="J3655">
        <v>99</v>
      </c>
      <c r="K3655" t="s">
        <v>23</v>
      </c>
      <c r="L3655">
        <v>4</v>
      </c>
      <c r="M3655" t="s">
        <v>36</v>
      </c>
      <c r="N3655">
        <v>9999</v>
      </c>
      <c r="O3655" t="s">
        <v>40</v>
      </c>
      <c r="P3655">
        <v>276</v>
      </c>
      <c r="T3655" s="3" t="str">
        <f t="shared" si="115"/>
        <v>.</v>
      </c>
      <c r="U3655" s="3" t="str">
        <f>IF(AND(R3655&lt;&gt;"_U",N3655&lt;&gt;9999,N3655&lt;&gt;999,L3655&lt;&gt;"Median"),IFERROR(VLOOKUP(A3655,'TA Total'!A:P,16,0),"."),".")</f>
        <v>.</v>
      </c>
    </row>
    <row r="3656" spans="1:21" x14ac:dyDescent="0.3">
      <c r="A3656" s="1" t="str">
        <f t="shared" si="114"/>
        <v>2018|Mackenzie District|$70,001-$100,000</v>
      </c>
      <c r="B3656" t="s">
        <v>18</v>
      </c>
      <c r="C3656" t="s">
        <v>19</v>
      </c>
      <c r="D3656" t="s">
        <v>20</v>
      </c>
      <c r="E3656" t="s">
        <v>21</v>
      </c>
      <c r="F3656">
        <v>2018</v>
      </c>
      <c r="G3656">
        <v>2018</v>
      </c>
      <c r="H3656">
        <v>65</v>
      </c>
      <c r="I3656" t="s">
        <v>63</v>
      </c>
      <c r="J3656">
        <v>99</v>
      </c>
      <c r="K3656" t="s">
        <v>23</v>
      </c>
      <c r="L3656">
        <v>5</v>
      </c>
      <c r="M3656" t="s">
        <v>58</v>
      </c>
      <c r="N3656">
        <v>3</v>
      </c>
      <c r="O3656" t="s">
        <v>25</v>
      </c>
      <c r="P3656">
        <v>33</v>
      </c>
      <c r="T3656" s="3">
        <f t="shared" si="115"/>
        <v>10.78</v>
      </c>
      <c r="U3656" s="3">
        <f>IF(AND(R3656&lt;&gt;"_U",N3656&lt;&gt;9999,N3656&lt;&gt;999,L3656&lt;&gt;"Median"),IFERROR(VLOOKUP(A3656,'TA Total'!A:P,16,0),"."),".")</f>
        <v>306</v>
      </c>
    </row>
    <row r="3657" spans="1:21" x14ac:dyDescent="0.3">
      <c r="A3657" s="1" t="str">
        <f t="shared" si="114"/>
        <v>2018|Mackenzie District|$70,001-$100,000</v>
      </c>
      <c r="B3657" t="s">
        <v>18</v>
      </c>
      <c r="C3657" t="s">
        <v>19</v>
      </c>
      <c r="D3657" t="s">
        <v>20</v>
      </c>
      <c r="E3657" t="s">
        <v>21</v>
      </c>
      <c r="F3657">
        <v>2018</v>
      </c>
      <c r="G3657">
        <v>2018</v>
      </c>
      <c r="H3657">
        <v>65</v>
      </c>
      <c r="I3657" t="s">
        <v>63</v>
      </c>
      <c r="J3657">
        <v>99</v>
      </c>
      <c r="K3657" t="s">
        <v>23</v>
      </c>
      <c r="L3657">
        <v>5</v>
      </c>
      <c r="M3657" t="s">
        <v>58</v>
      </c>
      <c r="N3657">
        <v>7777</v>
      </c>
      <c r="O3657" t="s">
        <v>37</v>
      </c>
      <c r="P3657">
        <v>306</v>
      </c>
      <c r="T3657" s="3">
        <f t="shared" si="115"/>
        <v>100</v>
      </c>
      <c r="U3657" s="3">
        <f>IF(AND(R3657&lt;&gt;"_U",N3657&lt;&gt;9999,N3657&lt;&gt;999,L3657&lt;&gt;"Median"),IFERROR(VLOOKUP(A3657,'TA Total'!A:P,16,0),"."),".")</f>
        <v>306</v>
      </c>
    </row>
    <row r="3658" spans="1:21" x14ac:dyDescent="0.3">
      <c r="A3658" s="1" t="str">
        <f t="shared" si="114"/>
        <v>2018|Mackenzie District|$70,001-$100,000</v>
      </c>
      <c r="B3658" t="s">
        <v>18</v>
      </c>
      <c r="C3658" t="s">
        <v>19</v>
      </c>
      <c r="D3658" t="s">
        <v>20</v>
      </c>
      <c r="E3658" t="s">
        <v>21</v>
      </c>
      <c r="F3658">
        <v>2018</v>
      </c>
      <c r="G3658">
        <v>2018</v>
      </c>
      <c r="H3658">
        <v>65</v>
      </c>
      <c r="I3658" t="s">
        <v>63</v>
      </c>
      <c r="J3658">
        <v>99</v>
      </c>
      <c r="K3658" t="s">
        <v>23</v>
      </c>
      <c r="L3658">
        <v>5</v>
      </c>
      <c r="M3658" t="s">
        <v>58</v>
      </c>
      <c r="N3658">
        <v>999</v>
      </c>
      <c r="O3658" t="s">
        <v>42</v>
      </c>
      <c r="P3658">
        <v>0</v>
      </c>
      <c r="T3658" s="3" t="str">
        <f t="shared" si="115"/>
        <v>.</v>
      </c>
      <c r="U3658" s="3" t="str">
        <f>IF(AND(R3658&lt;&gt;"_U",N3658&lt;&gt;9999,N3658&lt;&gt;999,L3658&lt;&gt;"Median"),IFERROR(VLOOKUP(A3658,'TA Total'!A:P,16,0),"."),".")</f>
        <v>.</v>
      </c>
    </row>
    <row r="3659" spans="1:21" x14ac:dyDescent="0.3">
      <c r="A3659" s="1" t="str">
        <f t="shared" si="114"/>
        <v>2018|Mackenzie District|$70,001-$100,000</v>
      </c>
      <c r="B3659" t="s">
        <v>18</v>
      </c>
      <c r="C3659" t="s">
        <v>19</v>
      </c>
      <c r="D3659" t="s">
        <v>20</v>
      </c>
      <c r="E3659" t="s">
        <v>21</v>
      </c>
      <c r="F3659">
        <v>2018</v>
      </c>
      <c r="G3659">
        <v>2018</v>
      </c>
      <c r="H3659">
        <v>65</v>
      </c>
      <c r="I3659" t="s">
        <v>63</v>
      </c>
      <c r="J3659">
        <v>99</v>
      </c>
      <c r="K3659" t="s">
        <v>23</v>
      </c>
      <c r="L3659">
        <v>5</v>
      </c>
      <c r="M3659" t="s">
        <v>58</v>
      </c>
      <c r="N3659">
        <v>9999</v>
      </c>
      <c r="O3659" t="s">
        <v>40</v>
      </c>
      <c r="P3659">
        <v>306</v>
      </c>
      <c r="T3659" s="3" t="str">
        <f t="shared" si="115"/>
        <v>.</v>
      </c>
      <c r="U3659" s="3" t="str">
        <f>IF(AND(R3659&lt;&gt;"_U",N3659&lt;&gt;9999,N3659&lt;&gt;999,L3659&lt;&gt;"Median"),IFERROR(VLOOKUP(A3659,'TA Total'!A:P,16,0),"."),".")</f>
        <v>.</v>
      </c>
    </row>
    <row r="3660" spans="1:21" x14ac:dyDescent="0.3">
      <c r="A3660" s="1" t="str">
        <f t="shared" si="114"/>
        <v>2018|Mackenzie District|$70,001-$100,000</v>
      </c>
      <c r="B3660" t="s">
        <v>18</v>
      </c>
      <c r="C3660" t="s">
        <v>19</v>
      </c>
      <c r="D3660" t="s">
        <v>20</v>
      </c>
      <c r="E3660" t="s">
        <v>21</v>
      </c>
      <c r="F3660">
        <v>2018</v>
      </c>
      <c r="G3660">
        <v>2018</v>
      </c>
      <c r="H3660">
        <v>65</v>
      </c>
      <c r="I3660" t="s">
        <v>63</v>
      </c>
      <c r="J3660">
        <v>99</v>
      </c>
      <c r="K3660" t="s">
        <v>23</v>
      </c>
      <c r="L3660">
        <v>5</v>
      </c>
      <c r="M3660" t="s">
        <v>58</v>
      </c>
      <c r="N3660">
        <v>1</v>
      </c>
      <c r="O3660" t="s">
        <v>33</v>
      </c>
      <c r="P3660">
        <v>156</v>
      </c>
      <c r="T3660" s="3">
        <f t="shared" si="115"/>
        <v>50.98</v>
      </c>
      <c r="U3660" s="3">
        <f>IF(AND(R3660&lt;&gt;"_U",N3660&lt;&gt;9999,N3660&lt;&gt;999,L3660&lt;&gt;"Median"),IFERROR(VLOOKUP(A3660,'TA Total'!A:P,16,0),"."),".")</f>
        <v>306</v>
      </c>
    </row>
    <row r="3661" spans="1:21" x14ac:dyDescent="0.3">
      <c r="A3661" s="1" t="str">
        <f t="shared" si="114"/>
        <v>2018|Mackenzie District|$70,001-$100,000</v>
      </c>
      <c r="B3661" t="s">
        <v>18</v>
      </c>
      <c r="C3661" t="s">
        <v>19</v>
      </c>
      <c r="D3661" t="s">
        <v>20</v>
      </c>
      <c r="E3661" t="s">
        <v>21</v>
      </c>
      <c r="F3661">
        <v>2018</v>
      </c>
      <c r="G3661">
        <v>2018</v>
      </c>
      <c r="H3661">
        <v>65</v>
      </c>
      <c r="I3661" t="s">
        <v>63</v>
      </c>
      <c r="J3661">
        <v>99</v>
      </c>
      <c r="K3661" t="s">
        <v>23</v>
      </c>
      <c r="L3661">
        <v>5</v>
      </c>
      <c r="M3661" t="s">
        <v>58</v>
      </c>
      <c r="N3661">
        <v>2</v>
      </c>
      <c r="O3661" t="s">
        <v>28</v>
      </c>
      <c r="P3661">
        <v>120</v>
      </c>
      <c r="T3661" s="3">
        <f t="shared" si="115"/>
        <v>39.22</v>
      </c>
      <c r="U3661" s="3">
        <f>IF(AND(R3661&lt;&gt;"_U",N3661&lt;&gt;9999,N3661&lt;&gt;999,L3661&lt;&gt;"Median"),IFERROR(VLOOKUP(A3661,'TA Total'!A:P,16,0),"."),".")</f>
        <v>306</v>
      </c>
    </row>
    <row r="3662" spans="1:21" x14ac:dyDescent="0.3">
      <c r="A3662" s="1" t="str">
        <f t="shared" si="114"/>
        <v>2018|Mackenzie District|$100,001-$150,000</v>
      </c>
      <c r="B3662" t="s">
        <v>18</v>
      </c>
      <c r="C3662" t="s">
        <v>19</v>
      </c>
      <c r="D3662" t="s">
        <v>20</v>
      </c>
      <c r="E3662" t="s">
        <v>21</v>
      </c>
      <c r="F3662">
        <v>2018</v>
      </c>
      <c r="G3662">
        <v>2018</v>
      </c>
      <c r="H3662">
        <v>65</v>
      </c>
      <c r="I3662" t="s">
        <v>63</v>
      </c>
      <c r="J3662">
        <v>99</v>
      </c>
      <c r="K3662" t="s">
        <v>23</v>
      </c>
      <c r="L3662">
        <v>6</v>
      </c>
      <c r="M3662" t="s">
        <v>59</v>
      </c>
      <c r="N3662">
        <v>2</v>
      </c>
      <c r="O3662" t="s">
        <v>28</v>
      </c>
      <c r="P3662">
        <v>96</v>
      </c>
      <c r="T3662" s="3">
        <f t="shared" si="115"/>
        <v>32</v>
      </c>
      <c r="U3662" s="3">
        <f>IF(AND(R3662&lt;&gt;"_U",N3662&lt;&gt;9999,N3662&lt;&gt;999,L3662&lt;&gt;"Median"),IFERROR(VLOOKUP(A3662,'TA Total'!A:P,16,0),"."),".")</f>
        <v>300</v>
      </c>
    </row>
    <row r="3663" spans="1:21" x14ac:dyDescent="0.3">
      <c r="A3663" s="1" t="str">
        <f t="shared" si="114"/>
        <v>2018|Mackenzie District|$100,001-$150,000</v>
      </c>
      <c r="B3663" t="s">
        <v>18</v>
      </c>
      <c r="C3663" t="s">
        <v>19</v>
      </c>
      <c r="D3663" t="s">
        <v>20</v>
      </c>
      <c r="E3663" t="s">
        <v>21</v>
      </c>
      <c r="F3663">
        <v>2018</v>
      </c>
      <c r="G3663">
        <v>2018</v>
      </c>
      <c r="H3663">
        <v>65</v>
      </c>
      <c r="I3663" t="s">
        <v>63</v>
      </c>
      <c r="J3663">
        <v>99</v>
      </c>
      <c r="K3663" t="s">
        <v>23</v>
      </c>
      <c r="L3663">
        <v>6</v>
      </c>
      <c r="M3663" t="s">
        <v>59</v>
      </c>
      <c r="N3663">
        <v>9999</v>
      </c>
      <c r="O3663" t="s">
        <v>40</v>
      </c>
      <c r="P3663">
        <v>300</v>
      </c>
      <c r="T3663" s="3" t="str">
        <f t="shared" si="115"/>
        <v>.</v>
      </c>
      <c r="U3663" s="3" t="str">
        <f>IF(AND(R3663&lt;&gt;"_U",N3663&lt;&gt;9999,N3663&lt;&gt;999,L3663&lt;&gt;"Median"),IFERROR(VLOOKUP(A3663,'TA Total'!A:P,16,0),"."),".")</f>
        <v>.</v>
      </c>
    </row>
    <row r="3664" spans="1:21" x14ac:dyDescent="0.3">
      <c r="A3664" s="1" t="str">
        <f t="shared" si="114"/>
        <v>2018|Mackenzie District|$100,001-$150,000</v>
      </c>
      <c r="B3664" t="s">
        <v>18</v>
      </c>
      <c r="C3664" t="s">
        <v>19</v>
      </c>
      <c r="D3664" t="s">
        <v>20</v>
      </c>
      <c r="E3664" t="s">
        <v>21</v>
      </c>
      <c r="F3664">
        <v>2018</v>
      </c>
      <c r="G3664">
        <v>2018</v>
      </c>
      <c r="H3664">
        <v>65</v>
      </c>
      <c r="I3664" t="s">
        <v>63</v>
      </c>
      <c r="J3664">
        <v>99</v>
      </c>
      <c r="K3664" t="s">
        <v>23</v>
      </c>
      <c r="L3664">
        <v>6</v>
      </c>
      <c r="M3664" t="s">
        <v>59</v>
      </c>
      <c r="N3664">
        <v>3</v>
      </c>
      <c r="O3664" t="s">
        <v>25</v>
      </c>
      <c r="P3664">
        <v>36</v>
      </c>
      <c r="T3664" s="3">
        <f t="shared" si="115"/>
        <v>12</v>
      </c>
      <c r="U3664" s="3">
        <f>IF(AND(R3664&lt;&gt;"_U",N3664&lt;&gt;9999,N3664&lt;&gt;999,L3664&lt;&gt;"Median"),IFERROR(VLOOKUP(A3664,'TA Total'!A:P,16,0),"."),".")</f>
        <v>300</v>
      </c>
    </row>
    <row r="3665" spans="1:21" x14ac:dyDescent="0.3">
      <c r="A3665" s="1" t="str">
        <f t="shared" si="114"/>
        <v>2018|Mackenzie District|$100,001-$150,000</v>
      </c>
      <c r="B3665" t="s">
        <v>18</v>
      </c>
      <c r="C3665" t="s">
        <v>19</v>
      </c>
      <c r="D3665" t="s">
        <v>20</v>
      </c>
      <c r="E3665" t="s">
        <v>21</v>
      </c>
      <c r="F3665">
        <v>2018</v>
      </c>
      <c r="G3665">
        <v>2018</v>
      </c>
      <c r="H3665">
        <v>65</v>
      </c>
      <c r="I3665" t="s">
        <v>63</v>
      </c>
      <c r="J3665">
        <v>99</v>
      </c>
      <c r="K3665" t="s">
        <v>23</v>
      </c>
      <c r="L3665">
        <v>6</v>
      </c>
      <c r="M3665" t="s">
        <v>59</v>
      </c>
      <c r="N3665">
        <v>7777</v>
      </c>
      <c r="O3665" t="s">
        <v>37</v>
      </c>
      <c r="P3665">
        <v>300</v>
      </c>
      <c r="T3665" s="3">
        <f t="shared" si="115"/>
        <v>100</v>
      </c>
      <c r="U3665" s="3">
        <f>IF(AND(R3665&lt;&gt;"_U",N3665&lt;&gt;9999,N3665&lt;&gt;999,L3665&lt;&gt;"Median"),IFERROR(VLOOKUP(A3665,'TA Total'!A:P,16,0),"."),".")</f>
        <v>300</v>
      </c>
    </row>
    <row r="3666" spans="1:21" x14ac:dyDescent="0.3">
      <c r="A3666" s="1" t="str">
        <f t="shared" si="114"/>
        <v>2018|Mackenzie District|$100,001-$150,000</v>
      </c>
      <c r="B3666" t="s">
        <v>18</v>
      </c>
      <c r="C3666" t="s">
        <v>19</v>
      </c>
      <c r="D3666" t="s">
        <v>20</v>
      </c>
      <c r="E3666" t="s">
        <v>21</v>
      </c>
      <c r="F3666">
        <v>2018</v>
      </c>
      <c r="G3666">
        <v>2018</v>
      </c>
      <c r="H3666">
        <v>65</v>
      </c>
      <c r="I3666" t="s">
        <v>63</v>
      </c>
      <c r="J3666">
        <v>99</v>
      </c>
      <c r="K3666" t="s">
        <v>23</v>
      </c>
      <c r="L3666">
        <v>6</v>
      </c>
      <c r="M3666" t="s">
        <v>59</v>
      </c>
      <c r="N3666">
        <v>999</v>
      </c>
      <c r="O3666" t="s">
        <v>42</v>
      </c>
      <c r="P3666">
        <v>0</v>
      </c>
      <c r="T3666" s="3" t="str">
        <f t="shared" si="115"/>
        <v>.</v>
      </c>
      <c r="U3666" s="3" t="str">
        <f>IF(AND(R3666&lt;&gt;"_U",N3666&lt;&gt;9999,N3666&lt;&gt;999,L3666&lt;&gt;"Median"),IFERROR(VLOOKUP(A3666,'TA Total'!A:P,16,0),"."),".")</f>
        <v>.</v>
      </c>
    </row>
    <row r="3667" spans="1:21" x14ac:dyDescent="0.3">
      <c r="A3667" s="1" t="str">
        <f t="shared" si="114"/>
        <v>2018|Mackenzie District|$100,001-$150,000</v>
      </c>
      <c r="B3667" t="s">
        <v>18</v>
      </c>
      <c r="C3667" t="s">
        <v>19</v>
      </c>
      <c r="D3667" t="s">
        <v>20</v>
      </c>
      <c r="E3667" t="s">
        <v>21</v>
      </c>
      <c r="F3667">
        <v>2018</v>
      </c>
      <c r="G3667">
        <v>2018</v>
      </c>
      <c r="H3667">
        <v>65</v>
      </c>
      <c r="I3667" t="s">
        <v>63</v>
      </c>
      <c r="J3667">
        <v>99</v>
      </c>
      <c r="K3667" t="s">
        <v>23</v>
      </c>
      <c r="L3667">
        <v>6</v>
      </c>
      <c r="M3667" t="s">
        <v>59</v>
      </c>
      <c r="N3667">
        <v>1</v>
      </c>
      <c r="O3667" t="s">
        <v>33</v>
      </c>
      <c r="P3667">
        <v>168</v>
      </c>
      <c r="T3667" s="3">
        <f t="shared" si="115"/>
        <v>56</v>
      </c>
      <c r="U3667" s="3">
        <f>IF(AND(R3667&lt;&gt;"_U",N3667&lt;&gt;9999,N3667&lt;&gt;999,L3667&lt;&gt;"Median"),IFERROR(VLOOKUP(A3667,'TA Total'!A:P,16,0),"."),".")</f>
        <v>300</v>
      </c>
    </row>
    <row r="3668" spans="1:21" x14ac:dyDescent="0.3">
      <c r="A3668" s="1" t="str">
        <f t="shared" si="114"/>
        <v>2018|Mackenzie District|$150,001-$200,000</v>
      </c>
      <c r="B3668" t="s">
        <v>18</v>
      </c>
      <c r="C3668" t="s">
        <v>19</v>
      </c>
      <c r="D3668" t="s">
        <v>20</v>
      </c>
      <c r="E3668" t="s">
        <v>21</v>
      </c>
      <c r="F3668">
        <v>2018</v>
      </c>
      <c r="G3668">
        <v>2018</v>
      </c>
      <c r="H3668">
        <v>65</v>
      </c>
      <c r="I3668" t="s">
        <v>63</v>
      </c>
      <c r="J3668">
        <v>99</v>
      </c>
      <c r="K3668" t="s">
        <v>23</v>
      </c>
      <c r="L3668">
        <v>7</v>
      </c>
      <c r="M3668" t="s">
        <v>43</v>
      </c>
      <c r="N3668">
        <v>9999</v>
      </c>
      <c r="O3668" t="s">
        <v>40</v>
      </c>
      <c r="P3668">
        <v>204</v>
      </c>
      <c r="T3668" s="3" t="str">
        <f t="shared" si="115"/>
        <v>.</v>
      </c>
      <c r="U3668" s="3" t="str">
        <f>IF(AND(R3668&lt;&gt;"_U",N3668&lt;&gt;9999,N3668&lt;&gt;999,L3668&lt;&gt;"Median"),IFERROR(VLOOKUP(A3668,'TA Total'!A:P,16,0),"."),".")</f>
        <v>.</v>
      </c>
    </row>
    <row r="3669" spans="1:21" x14ac:dyDescent="0.3">
      <c r="A3669" s="1" t="str">
        <f t="shared" si="114"/>
        <v>2018|Mackenzie District|$150,001-$200,000</v>
      </c>
      <c r="B3669" t="s">
        <v>18</v>
      </c>
      <c r="C3669" t="s">
        <v>19</v>
      </c>
      <c r="D3669" t="s">
        <v>20</v>
      </c>
      <c r="E3669" t="s">
        <v>21</v>
      </c>
      <c r="F3669">
        <v>2018</v>
      </c>
      <c r="G3669">
        <v>2018</v>
      </c>
      <c r="H3669">
        <v>65</v>
      </c>
      <c r="I3669" t="s">
        <v>63</v>
      </c>
      <c r="J3669">
        <v>99</v>
      </c>
      <c r="K3669" t="s">
        <v>23</v>
      </c>
      <c r="L3669">
        <v>7</v>
      </c>
      <c r="M3669" t="s">
        <v>43</v>
      </c>
      <c r="N3669">
        <v>1</v>
      </c>
      <c r="O3669" t="s">
        <v>33</v>
      </c>
      <c r="P3669">
        <v>105</v>
      </c>
      <c r="T3669" s="3">
        <f t="shared" si="115"/>
        <v>51.47</v>
      </c>
      <c r="U3669" s="3">
        <f>IF(AND(R3669&lt;&gt;"_U",N3669&lt;&gt;9999,N3669&lt;&gt;999,L3669&lt;&gt;"Median"),IFERROR(VLOOKUP(A3669,'TA Total'!A:P,16,0),"."),".")</f>
        <v>204</v>
      </c>
    </row>
    <row r="3670" spans="1:21" x14ac:dyDescent="0.3">
      <c r="A3670" s="1" t="str">
        <f t="shared" si="114"/>
        <v>2018|Mackenzie District|$150,001-$200,000</v>
      </c>
      <c r="B3670" t="s">
        <v>18</v>
      </c>
      <c r="C3670" t="s">
        <v>19</v>
      </c>
      <c r="D3670" t="s">
        <v>20</v>
      </c>
      <c r="E3670" t="s">
        <v>21</v>
      </c>
      <c r="F3670">
        <v>2018</v>
      </c>
      <c r="G3670">
        <v>2018</v>
      </c>
      <c r="H3670">
        <v>65</v>
      </c>
      <c r="I3670" t="s">
        <v>63</v>
      </c>
      <c r="J3670">
        <v>99</v>
      </c>
      <c r="K3670" t="s">
        <v>23</v>
      </c>
      <c r="L3670">
        <v>7</v>
      </c>
      <c r="M3670" t="s">
        <v>43</v>
      </c>
      <c r="N3670">
        <v>2</v>
      </c>
      <c r="O3670" t="s">
        <v>28</v>
      </c>
      <c r="P3670">
        <v>60</v>
      </c>
      <c r="T3670" s="3">
        <f t="shared" si="115"/>
        <v>29.41</v>
      </c>
      <c r="U3670" s="3">
        <f>IF(AND(R3670&lt;&gt;"_U",N3670&lt;&gt;9999,N3670&lt;&gt;999,L3670&lt;&gt;"Median"),IFERROR(VLOOKUP(A3670,'TA Total'!A:P,16,0),"."),".")</f>
        <v>204</v>
      </c>
    </row>
    <row r="3671" spans="1:21" x14ac:dyDescent="0.3">
      <c r="A3671" s="1" t="str">
        <f t="shared" si="114"/>
        <v>2018|Mackenzie District|$150,001-$200,000</v>
      </c>
      <c r="B3671" t="s">
        <v>18</v>
      </c>
      <c r="C3671" t="s">
        <v>19</v>
      </c>
      <c r="D3671" t="s">
        <v>20</v>
      </c>
      <c r="E3671" t="s">
        <v>21</v>
      </c>
      <c r="F3671">
        <v>2018</v>
      </c>
      <c r="G3671">
        <v>2018</v>
      </c>
      <c r="H3671">
        <v>65</v>
      </c>
      <c r="I3671" t="s">
        <v>63</v>
      </c>
      <c r="J3671">
        <v>99</v>
      </c>
      <c r="K3671" t="s">
        <v>23</v>
      </c>
      <c r="L3671">
        <v>7</v>
      </c>
      <c r="M3671" t="s">
        <v>43</v>
      </c>
      <c r="N3671">
        <v>3</v>
      </c>
      <c r="O3671" t="s">
        <v>25</v>
      </c>
      <c r="P3671">
        <v>36</v>
      </c>
      <c r="T3671" s="3">
        <f t="shared" si="115"/>
        <v>17.649999999999999</v>
      </c>
      <c r="U3671" s="3">
        <f>IF(AND(R3671&lt;&gt;"_U",N3671&lt;&gt;9999,N3671&lt;&gt;999,L3671&lt;&gt;"Median"),IFERROR(VLOOKUP(A3671,'TA Total'!A:P,16,0),"."),".")</f>
        <v>204</v>
      </c>
    </row>
    <row r="3672" spans="1:21" x14ac:dyDescent="0.3">
      <c r="A3672" s="1" t="str">
        <f t="shared" si="114"/>
        <v>2018|Mackenzie District|$150,001-$200,000</v>
      </c>
      <c r="B3672" t="s">
        <v>18</v>
      </c>
      <c r="C3672" t="s">
        <v>19</v>
      </c>
      <c r="D3672" t="s">
        <v>20</v>
      </c>
      <c r="E3672" t="s">
        <v>21</v>
      </c>
      <c r="F3672">
        <v>2018</v>
      </c>
      <c r="G3672">
        <v>2018</v>
      </c>
      <c r="H3672">
        <v>65</v>
      </c>
      <c r="I3672" t="s">
        <v>63</v>
      </c>
      <c r="J3672">
        <v>99</v>
      </c>
      <c r="K3672" t="s">
        <v>23</v>
      </c>
      <c r="L3672">
        <v>7</v>
      </c>
      <c r="M3672" t="s">
        <v>43</v>
      </c>
      <c r="N3672">
        <v>7777</v>
      </c>
      <c r="O3672" t="s">
        <v>37</v>
      </c>
      <c r="P3672">
        <v>204</v>
      </c>
      <c r="T3672" s="3">
        <f t="shared" si="115"/>
        <v>100</v>
      </c>
      <c r="U3672" s="3">
        <f>IF(AND(R3672&lt;&gt;"_U",N3672&lt;&gt;9999,N3672&lt;&gt;999,L3672&lt;&gt;"Median"),IFERROR(VLOOKUP(A3672,'TA Total'!A:P,16,0),"."),".")</f>
        <v>204</v>
      </c>
    </row>
    <row r="3673" spans="1:21" x14ac:dyDescent="0.3">
      <c r="A3673" s="1" t="str">
        <f t="shared" si="114"/>
        <v>2018|Mackenzie District|$150,001-$200,000</v>
      </c>
      <c r="B3673" t="s">
        <v>18</v>
      </c>
      <c r="C3673" t="s">
        <v>19</v>
      </c>
      <c r="D3673" t="s">
        <v>20</v>
      </c>
      <c r="E3673" t="s">
        <v>21</v>
      </c>
      <c r="F3673">
        <v>2018</v>
      </c>
      <c r="G3673">
        <v>2018</v>
      </c>
      <c r="H3673">
        <v>65</v>
      </c>
      <c r="I3673" t="s">
        <v>63</v>
      </c>
      <c r="J3673">
        <v>99</v>
      </c>
      <c r="K3673" t="s">
        <v>23</v>
      </c>
      <c r="L3673">
        <v>7</v>
      </c>
      <c r="M3673" t="s">
        <v>43</v>
      </c>
      <c r="N3673">
        <v>999</v>
      </c>
      <c r="O3673" t="s">
        <v>42</v>
      </c>
      <c r="P3673">
        <v>0</v>
      </c>
      <c r="T3673" s="3" t="str">
        <f t="shared" si="115"/>
        <v>.</v>
      </c>
      <c r="U3673" s="3" t="str">
        <f>IF(AND(R3673&lt;&gt;"_U",N3673&lt;&gt;9999,N3673&lt;&gt;999,L3673&lt;&gt;"Median"),IFERROR(VLOOKUP(A3673,'TA Total'!A:P,16,0),"."),".")</f>
        <v>.</v>
      </c>
    </row>
    <row r="3674" spans="1:21" x14ac:dyDescent="0.3">
      <c r="A3674" s="1" t="str">
        <f t="shared" si="114"/>
        <v>2018|Mackenzie District|$200,001 or more</v>
      </c>
      <c r="B3674" t="s">
        <v>18</v>
      </c>
      <c r="C3674" t="s">
        <v>19</v>
      </c>
      <c r="D3674" t="s">
        <v>20</v>
      </c>
      <c r="E3674" t="s">
        <v>21</v>
      </c>
      <c r="F3674">
        <v>2018</v>
      </c>
      <c r="G3674">
        <v>2018</v>
      </c>
      <c r="H3674">
        <v>65</v>
      </c>
      <c r="I3674" t="s">
        <v>63</v>
      </c>
      <c r="J3674">
        <v>99</v>
      </c>
      <c r="K3674" t="s">
        <v>23</v>
      </c>
      <c r="L3674">
        <v>8</v>
      </c>
      <c r="M3674" t="s">
        <v>27</v>
      </c>
      <c r="N3674">
        <v>999</v>
      </c>
      <c r="O3674" t="s">
        <v>42</v>
      </c>
      <c r="R3674" t="s">
        <v>29</v>
      </c>
      <c r="S3674" t="s">
        <v>30</v>
      </c>
      <c r="T3674" s="3" t="str">
        <f t="shared" si="115"/>
        <v>.</v>
      </c>
      <c r="U3674" s="3" t="str">
        <f>IF(AND(R3674&lt;&gt;"_U",N3674&lt;&gt;9999,N3674&lt;&gt;999,L3674&lt;&gt;"Median"),IFERROR(VLOOKUP(A3674,'TA Total'!A:P,16,0),"."),".")</f>
        <v>.</v>
      </c>
    </row>
    <row r="3675" spans="1:21" x14ac:dyDescent="0.3">
      <c r="A3675" s="1" t="str">
        <f t="shared" si="114"/>
        <v>2018|Mackenzie District|$200,001 or more</v>
      </c>
      <c r="B3675" t="s">
        <v>18</v>
      </c>
      <c r="C3675" t="s">
        <v>19</v>
      </c>
      <c r="D3675" t="s">
        <v>20</v>
      </c>
      <c r="E3675" t="s">
        <v>21</v>
      </c>
      <c r="F3675">
        <v>2018</v>
      </c>
      <c r="G3675">
        <v>2018</v>
      </c>
      <c r="H3675">
        <v>65</v>
      </c>
      <c r="I3675" t="s">
        <v>63</v>
      </c>
      <c r="J3675">
        <v>99</v>
      </c>
      <c r="K3675" t="s">
        <v>23</v>
      </c>
      <c r="L3675">
        <v>8</v>
      </c>
      <c r="M3675" t="s">
        <v>27</v>
      </c>
      <c r="N3675">
        <v>2</v>
      </c>
      <c r="O3675" t="s">
        <v>28</v>
      </c>
      <c r="R3675" t="s">
        <v>29</v>
      </c>
      <c r="S3675" t="s">
        <v>30</v>
      </c>
      <c r="T3675" s="3" t="str">
        <f t="shared" si="115"/>
        <v>.</v>
      </c>
      <c r="U3675" s="3" t="str">
        <f>IF(AND(R3675&lt;&gt;"_U",N3675&lt;&gt;9999,N3675&lt;&gt;999,L3675&lt;&gt;"Median"),IFERROR(VLOOKUP(A3675,'TA Total'!A:P,16,0),"."),".")</f>
        <v>.</v>
      </c>
    </row>
    <row r="3676" spans="1:21" x14ac:dyDescent="0.3">
      <c r="A3676" s="1" t="str">
        <f t="shared" si="114"/>
        <v>2018|Mackenzie District|$200,001 or more</v>
      </c>
      <c r="B3676" t="s">
        <v>18</v>
      </c>
      <c r="C3676" t="s">
        <v>19</v>
      </c>
      <c r="D3676" t="s">
        <v>20</v>
      </c>
      <c r="E3676" t="s">
        <v>21</v>
      </c>
      <c r="F3676">
        <v>2018</v>
      </c>
      <c r="G3676">
        <v>2018</v>
      </c>
      <c r="H3676">
        <v>65</v>
      </c>
      <c r="I3676" t="s">
        <v>63</v>
      </c>
      <c r="J3676">
        <v>99</v>
      </c>
      <c r="K3676" t="s">
        <v>23</v>
      </c>
      <c r="L3676">
        <v>8</v>
      </c>
      <c r="M3676" t="s">
        <v>27</v>
      </c>
      <c r="N3676">
        <v>1</v>
      </c>
      <c r="O3676" t="s">
        <v>33</v>
      </c>
      <c r="R3676" t="s">
        <v>29</v>
      </c>
      <c r="S3676" t="s">
        <v>30</v>
      </c>
      <c r="T3676" s="3" t="str">
        <f t="shared" si="115"/>
        <v>.</v>
      </c>
      <c r="U3676" s="3" t="str">
        <f>IF(AND(R3676&lt;&gt;"_U",N3676&lt;&gt;9999,N3676&lt;&gt;999,L3676&lt;&gt;"Median"),IFERROR(VLOOKUP(A3676,'TA Total'!A:P,16,0),"."),".")</f>
        <v>.</v>
      </c>
    </row>
    <row r="3677" spans="1:21" x14ac:dyDescent="0.3">
      <c r="A3677" s="1" t="str">
        <f t="shared" si="114"/>
        <v>2018|Mackenzie District|$200,001 or more</v>
      </c>
      <c r="B3677" t="s">
        <v>18</v>
      </c>
      <c r="C3677" t="s">
        <v>19</v>
      </c>
      <c r="D3677" t="s">
        <v>20</v>
      </c>
      <c r="E3677" t="s">
        <v>21</v>
      </c>
      <c r="F3677">
        <v>2018</v>
      </c>
      <c r="G3677">
        <v>2018</v>
      </c>
      <c r="H3677">
        <v>65</v>
      </c>
      <c r="I3677" t="s">
        <v>63</v>
      </c>
      <c r="J3677">
        <v>99</v>
      </c>
      <c r="K3677" t="s">
        <v>23</v>
      </c>
      <c r="L3677">
        <v>8</v>
      </c>
      <c r="M3677" t="s">
        <v>27</v>
      </c>
      <c r="N3677">
        <v>3</v>
      </c>
      <c r="O3677" t="s">
        <v>25</v>
      </c>
      <c r="R3677" t="s">
        <v>29</v>
      </c>
      <c r="S3677" t="s">
        <v>30</v>
      </c>
      <c r="T3677" s="3" t="str">
        <f t="shared" si="115"/>
        <v>.</v>
      </c>
      <c r="U3677" s="3" t="str">
        <f>IF(AND(R3677&lt;&gt;"_U",N3677&lt;&gt;9999,N3677&lt;&gt;999,L3677&lt;&gt;"Median"),IFERROR(VLOOKUP(A3677,'TA Total'!A:P,16,0),"."),".")</f>
        <v>.</v>
      </c>
    </row>
    <row r="3678" spans="1:21" x14ac:dyDescent="0.3">
      <c r="A3678" s="1" t="str">
        <f t="shared" si="114"/>
        <v>2018|Mackenzie District|$200,001 or more</v>
      </c>
      <c r="B3678" t="s">
        <v>18</v>
      </c>
      <c r="C3678" t="s">
        <v>19</v>
      </c>
      <c r="D3678" t="s">
        <v>20</v>
      </c>
      <c r="E3678" t="s">
        <v>21</v>
      </c>
      <c r="F3678">
        <v>2018</v>
      </c>
      <c r="G3678">
        <v>2018</v>
      </c>
      <c r="H3678">
        <v>65</v>
      </c>
      <c r="I3678" t="s">
        <v>63</v>
      </c>
      <c r="J3678">
        <v>99</v>
      </c>
      <c r="K3678" t="s">
        <v>23</v>
      </c>
      <c r="L3678">
        <v>8</v>
      </c>
      <c r="M3678" t="s">
        <v>27</v>
      </c>
      <c r="N3678">
        <v>9999</v>
      </c>
      <c r="O3678" t="s">
        <v>40</v>
      </c>
      <c r="R3678" t="s">
        <v>29</v>
      </c>
      <c r="S3678" t="s">
        <v>30</v>
      </c>
      <c r="T3678" s="3" t="str">
        <f t="shared" si="115"/>
        <v>.</v>
      </c>
      <c r="U3678" s="3" t="str">
        <f>IF(AND(R3678&lt;&gt;"_U",N3678&lt;&gt;9999,N3678&lt;&gt;999,L3678&lt;&gt;"Median"),IFERROR(VLOOKUP(A3678,'TA Total'!A:P,16,0),"."),".")</f>
        <v>.</v>
      </c>
    </row>
    <row r="3679" spans="1:21" x14ac:dyDescent="0.3">
      <c r="A3679" s="1" t="str">
        <f t="shared" si="114"/>
        <v>2018|Mackenzie District|$200,001 or more</v>
      </c>
      <c r="B3679" t="s">
        <v>18</v>
      </c>
      <c r="C3679" t="s">
        <v>19</v>
      </c>
      <c r="D3679" t="s">
        <v>20</v>
      </c>
      <c r="E3679" t="s">
        <v>21</v>
      </c>
      <c r="F3679">
        <v>2018</v>
      </c>
      <c r="G3679">
        <v>2018</v>
      </c>
      <c r="H3679">
        <v>65</v>
      </c>
      <c r="I3679" t="s">
        <v>63</v>
      </c>
      <c r="J3679">
        <v>99</v>
      </c>
      <c r="K3679" t="s">
        <v>23</v>
      </c>
      <c r="L3679">
        <v>8</v>
      </c>
      <c r="M3679" t="s">
        <v>27</v>
      </c>
      <c r="N3679">
        <v>7777</v>
      </c>
      <c r="O3679" t="s">
        <v>37</v>
      </c>
      <c r="R3679" t="s">
        <v>29</v>
      </c>
      <c r="S3679" t="s">
        <v>30</v>
      </c>
      <c r="T3679" s="3" t="str">
        <f t="shared" si="115"/>
        <v>.</v>
      </c>
      <c r="U3679" s="3" t="str">
        <f>IF(AND(R3679&lt;&gt;"_U",N3679&lt;&gt;9999,N3679&lt;&gt;999,L3679&lt;&gt;"Median"),IFERROR(VLOOKUP(A3679,'TA Total'!A:P,16,0),"."),".")</f>
        <v>.</v>
      </c>
    </row>
    <row r="3680" spans="1:21" x14ac:dyDescent="0.3">
      <c r="A3680" s="1" t="str">
        <f t="shared" si="114"/>
        <v>2018|Mackenzie District|Total stated - total household income</v>
      </c>
      <c r="B3680" t="s">
        <v>18</v>
      </c>
      <c r="C3680" t="s">
        <v>19</v>
      </c>
      <c r="D3680" t="s">
        <v>20</v>
      </c>
      <c r="E3680" t="s">
        <v>21</v>
      </c>
      <c r="F3680">
        <v>2018</v>
      </c>
      <c r="G3680">
        <v>2018</v>
      </c>
      <c r="H3680">
        <v>65</v>
      </c>
      <c r="I3680" t="s">
        <v>63</v>
      </c>
      <c r="J3680">
        <v>99</v>
      </c>
      <c r="K3680" t="s">
        <v>23</v>
      </c>
      <c r="L3680">
        <v>77</v>
      </c>
      <c r="M3680" t="s">
        <v>32</v>
      </c>
      <c r="N3680">
        <v>2</v>
      </c>
      <c r="O3680" t="s">
        <v>28</v>
      </c>
      <c r="P3680">
        <v>615</v>
      </c>
      <c r="T3680" s="3">
        <f t="shared" si="115"/>
        <v>36.22</v>
      </c>
      <c r="U3680" s="3">
        <f>IF(AND(R3680&lt;&gt;"_U",N3680&lt;&gt;9999,N3680&lt;&gt;999,L3680&lt;&gt;"Median"),IFERROR(VLOOKUP(A3680,'TA Total'!A:P,16,0),"."),".")</f>
        <v>1698</v>
      </c>
    </row>
    <row r="3681" spans="1:21" x14ac:dyDescent="0.3">
      <c r="A3681" s="1" t="str">
        <f t="shared" si="114"/>
        <v>2018|Mackenzie District|Total stated - total household income</v>
      </c>
      <c r="B3681" t="s">
        <v>18</v>
      </c>
      <c r="C3681" t="s">
        <v>19</v>
      </c>
      <c r="D3681" t="s">
        <v>20</v>
      </c>
      <c r="E3681" t="s">
        <v>21</v>
      </c>
      <c r="F3681">
        <v>2018</v>
      </c>
      <c r="G3681">
        <v>2018</v>
      </c>
      <c r="H3681">
        <v>65</v>
      </c>
      <c r="I3681" t="s">
        <v>63</v>
      </c>
      <c r="J3681">
        <v>99</v>
      </c>
      <c r="K3681" t="s">
        <v>23</v>
      </c>
      <c r="L3681">
        <v>77</v>
      </c>
      <c r="M3681" t="s">
        <v>32</v>
      </c>
      <c r="N3681">
        <v>3</v>
      </c>
      <c r="O3681" t="s">
        <v>25</v>
      </c>
      <c r="P3681">
        <v>225</v>
      </c>
      <c r="T3681" s="3">
        <f t="shared" si="115"/>
        <v>13.25</v>
      </c>
      <c r="U3681" s="3">
        <f>IF(AND(R3681&lt;&gt;"_U",N3681&lt;&gt;9999,N3681&lt;&gt;999,L3681&lt;&gt;"Median"),IFERROR(VLOOKUP(A3681,'TA Total'!A:P,16,0),"."),".")</f>
        <v>1698</v>
      </c>
    </row>
    <row r="3682" spans="1:21" x14ac:dyDescent="0.3">
      <c r="A3682" s="1" t="str">
        <f t="shared" si="114"/>
        <v>2018|Mackenzie District|Total stated - total household income</v>
      </c>
      <c r="B3682" t="s">
        <v>18</v>
      </c>
      <c r="C3682" t="s">
        <v>19</v>
      </c>
      <c r="D3682" t="s">
        <v>20</v>
      </c>
      <c r="E3682" t="s">
        <v>21</v>
      </c>
      <c r="F3682">
        <v>2018</v>
      </c>
      <c r="G3682">
        <v>2018</v>
      </c>
      <c r="H3682">
        <v>65</v>
      </c>
      <c r="I3682" t="s">
        <v>63</v>
      </c>
      <c r="J3682">
        <v>99</v>
      </c>
      <c r="K3682" t="s">
        <v>23</v>
      </c>
      <c r="L3682">
        <v>77</v>
      </c>
      <c r="M3682" t="s">
        <v>32</v>
      </c>
      <c r="N3682">
        <v>1</v>
      </c>
      <c r="O3682" t="s">
        <v>33</v>
      </c>
      <c r="P3682">
        <v>852</v>
      </c>
      <c r="T3682" s="3">
        <f t="shared" si="115"/>
        <v>50.18</v>
      </c>
      <c r="U3682" s="3">
        <f>IF(AND(R3682&lt;&gt;"_U",N3682&lt;&gt;9999,N3682&lt;&gt;999,L3682&lt;&gt;"Median"),IFERROR(VLOOKUP(A3682,'TA Total'!A:P,16,0),"."),".")</f>
        <v>1698</v>
      </c>
    </row>
    <row r="3683" spans="1:21" x14ac:dyDescent="0.3">
      <c r="A3683" s="1" t="str">
        <f t="shared" si="114"/>
        <v>2018|Mackenzie District|Total stated - total household income</v>
      </c>
      <c r="B3683" t="s">
        <v>18</v>
      </c>
      <c r="C3683" t="s">
        <v>19</v>
      </c>
      <c r="D3683" t="s">
        <v>20</v>
      </c>
      <c r="E3683" t="s">
        <v>21</v>
      </c>
      <c r="F3683">
        <v>2018</v>
      </c>
      <c r="G3683">
        <v>2018</v>
      </c>
      <c r="H3683">
        <v>65</v>
      </c>
      <c r="I3683" t="s">
        <v>63</v>
      </c>
      <c r="J3683">
        <v>99</v>
      </c>
      <c r="K3683" t="s">
        <v>23</v>
      </c>
      <c r="L3683">
        <v>77</v>
      </c>
      <c r="M3683" t="s">
        <v>32</v>
      </c>
      <c r="N3683">
        <v>7777</v>
      </c>
      <c r="O3683" t="s">
        <v>37</v>
      </c>
      <c r="P3683">
        <v>1698</v>
      </c>
      <c r="T3683" s="3">
        <f t="shared" si="115"/>
        <v>100</v>
      </c>
      <c r="U3683" s="3">
        <f>IF(AND(R3683&lt;&gt;"_U",N3683&lt;&gt;9999,N3683&lt;&gt;999,L3683&lt;&gt;"Median"),IFERROR(VLOOKUP(A3683,'TA Total'!A:P,16,0),"."),".")</f>
        <v>1698</v>
      </c>
    </row>
    <row r="3684" spans="1:21" x14ac:dyDescent="0.3">
      <c r="A3684" s="1" t="str">
        <f t="shared" si="114"/>
        <v>2018|Mackenzie District|Total stated - total household income</v>
      </c>
      <c r="B3684" t="s">
        <v>18</v>
      </c>
      <c r="C3684" t="s">
        <v>19</v>
      </c>
      <c r="D3684" t="s">
        <v>20</v>
      </c>
      <c r="E3684" t="s">
        <v>21</v>
      </c>
      <c r="F3684">
        <v>2018</v>
      </c>
      <c r="G3684">
        <v>2018</v>
      </c>
      <c r="H3684">
        <v>65</v>
      </c>
      <c r="I3684" t="s">
        <v>63</v>
      </c>
      <c r="J3684">
        <v>99</v>
      </c>
      <c r="K3684" t="s">
        <v>23</v>
      </c>
      <c r="L3684">
        <v>77</v>
      </c>
      <c r="M3684" t="s">
        <v>32</v>
      </c>
      <c r="N3684">
        <v>999</v>
      </c>
      <c r="O3684" t="s">
        <v>42</v>
      </c>
      <c r="P3684">
        <v>0</v>
      </c>
      <c r="T3684" s="3" t="str">
        <f t="shared" si="115"/>
        <v>.</v>
      </c>
      <c r="U3684" s="3" t="str">
        <f>IF(AND(R3684&lt;&gt;"_U",N3684&lt;&gt;9999,N3684&lt;&gt;999,L3684&lt;&gt;"Median"),IFERROR(VLOOKUP(A3684,'TA Total'!A:P,16,0),"."),".")</f>
        <v>.</v>
      </c>
    </row>
    <row r="3685" spans="1:21" x14ac:dyDescent="0.3">
      <c r="A3685" s="1" t="str">
        <f t="shared" si="114"/>
        <v>2018|Mackenzie District|Total stated - total household income</v>
      </c>
      <c r="B3685" t="s">
        <v>18</v>
      </c>
      <c r="C3685" t="s">
        <v>19</v>
      </c>
      <c r="D3685" t="s">
        <v>20</v>
      </c>
      <c r="E3685" t="s">
        <v>21</v>
      </c>
      <c r="F3685">
        <v>2018</v>
      </c>
      <c r="G3685">
        <v>2018</v>
      </c>
      <c r="H3685">
        <v>65</v>
      </c>
      <c r="I3685" t="s">
        <v>63</v>
      </c>
      <c r="J3685">
        <v>99</v>
      </c>
      <c r="K3685" t="s">
        <v>23</v>
      </c>
      <c r="L3685">
        <v>77</v>
      </c>
      <c r="M3685" t="s">
        <v>32</v>
      </c>
      <c r="N3685">
        <v>9999</v>
      </c>
      <c r="O3685" t="s">
        <v>40</v>
      </c>
      <c r="P3685">
        <v>1698</v>
      </c>
      <c r="T3685" s="3" t="str">
        <f t="shared" si="115"/>
        <v>.</v>
      </c>
      <c r="U3685" s="3" t="str">
        <f>IF(AND(R3685&lt;&gt;"_U",N3685&lt;&gt;9999,N3685&lt;&gt;999,L3685&lt;&gt;"Median"),IFERROR(VLOOKUP(A3685,'TA Total'!A:P,16,0),"."),".")</f>
        <v>.</v>
      </c>
    </row>
    <row r="3686" spans="1:21" x14ac:dyDescent="0.3">
      <c r="A3686" s="1" t="str">
        <f t="shared" si="114"/>
        <v>2018|Mackenzie District|Total - total household income</v>
      </c>
      <c r="B3686" t="s">
        <v>18</v>
      </c>
      <c r="C3686" t="s">
        <v>19</v>
      </c>
      <c r="D3686" t="s">
        <v>20</v>
      </c>
      <c r="E3686" t="s">
        <v>21</v>
      </c>
      <c r="F3686">
        <v>2018</v>
      </c>
      <c r="G3686">
        <v>2018</v>
      </c>
      <c r="H3686">
        <v>65</v>
      </c>
      <c r="I3686" t="s">
        <v>63</v>
      </c>
      <c r="J3686">
        <v>99</v>
      </c>
      <c r="K3686" t="s">
        <v>23</v>
      </c>
      <c r="L3686">
        <v>99</v>
      </c>
      <c r="M3686" t="s">
        <v>48</v>
      </c>
      <c r="N3686">
        <v>1</v>
      </c>
      <c r="O3686" t="s">
        <v>33</v>
      </c>
      <c r="P3686">
        <v>939</v>
      </c>
      <c r="T3686" s="3">
        <f t="shared" si="115"/>
        <v>50.48</v>
      </c>
      <c r="U3686" s="3">
        <f>IF(AND(R3686&lt;&gt;"_U",N3686&lt;&gt;9999,N3686&lt;&gt;999,L3686&lt;&gt;"Median"),IFERROR(VLOOKUP(A3686,'TA Total'!A:P,16,0),"."),".")</f>
        <v>1860</v>
      </c>
    </row>
    <row r="3687" spans="1:21" x14ac:dyDescent="0.3">
      <c r="A3687" s="1" t="str">
        <f t="shared" si="114"/>
        <v>2018|Mackenzie District|Total - total household income</v>
      </c>
      <c r="B3687" t="s">
        <v>18</v>
      </c>
      <c r="C3687" t="s">
        <v>19</v>
      </c>
      <c r="D3687" t="s">
        <v>20</v>
      </c>
      <c r="E3687" t="s">
        <v>21</v>
      </c>
      <c r="F3687">
        <v>2018</v>
      </c>
      <c r="G3687">
        <v>2018</v>
      </c>
      <c r="H3687">
        <v>65</v>
      </c>
      <c r="I3687" t="s">
        <v>63</v>
      </c>
      <c r="J3687">
        <v>99</v>
      </c>
      <c r="K3687" t="s">
        <v>23</v>
      </c>
      <c r="L3687">
        <v>99</v>
      </c>
      <c r="M3687" t="s">
        <v>48</v>
      </c>
      <c r="N3687">
        <v>2</v>
      </c>
      <c r="O3687" t="s">
        <v>28</v>
      </c>
      <c r="P3687">
        <v>663</v>
      </c>
      <c r="T3687" s="3">
        <f t="shared" si="115"/>
        <v>35.65</v>
      </c>
      <c r="U3687" s="3">
        <f>IF(AND(R3687&lt;&gt;"_U",N3687&lt;&gt;9999,N3687&lt;&gt;999,L3687&lt;&gt;"Median"),IFERROR(VLOOKUP(A3687,'TA Total'!A:P,16,0),"."),".")</f>
        <v>1860</v>
      </c>
    </row>
    <row r="3688" spans="1:21" x14ac:dyDescent="0.3">
      <c r="A3688" s="1" t="str">
        <f t="shared" si="114"/>
        <v>2018|Mackenzie District|Total - total household income</v>
      </c>
      <c r="B3688" t="s">
        <v>18</v>
      </c>
      <c r="C3688" t="s">
        <v>19</v>
      </c>
      <c r="D3688" t="s">
        <v>20</v>
      </c>
      <c r="E3688" t="s">
        <v>21</v>
      </c>
      <c r="F3688">
        <v>2018</v>
      </c>
      <c r="G3688">
        <v>2018</v>
      </c>
      <c r="H3688">
        <v>65</v>
      </c>
      <c r="I3688" t="s">
        <v>63</v>
      </c>
      <c r="J3688">
        <v>99</v>
      </c>
      <c r="K3688" t="s">
        <v>23</v>
      </c>
      <c r="L3688">
        <v>99</v>
      </c>
      <c r="M3688" t="s">
        <v>48</v>
      </c>
      <c r="N3688">
        <v>999</v>
      </c>
      <c r="O3688" t="s">
        <v>42</v>
      </c>
      <c r="P3688">
        <v>3</v>
      </c>
      <c r="T3688" s="3" t="str">
        <f t="shared" si="115"/>
        <v>.</v>
      </c>
      <c r="U3688" s="3" t="str">
        <f>IF(AND(R3688&lt;&gt;"_U",N3688&lt;&gt;9999,N3688&lt;&gt;999,L3688&lt;&gt;"Median"),IFERROR(VLOOKUP(A3688,'TA Total'!A:P,16,0),"."),".")</f>
        <v>.</v>
      </c>
    </row>
    <row r="3689" spans="1:21" x14ac:dyDescent="0.3">
      <c r="A3689" s="1" t="str">
        <f t="shared" si="114"/>
        <v>2018|Mackenzie District|Total - total household income</v>
      </c>
      <c r="B3689" t="s">
        <v>18</v>
      </c>
      <c r="C3689" t="s">
        <v>19</v>
      </c>
      <c r="D3689" t="s">
        <v>20</v>
      </c>
      <c r="E3689" t="s">
        <v>21</v>
      </c>
      <c r="F3689">
        <v>2018</v>
      </c>
      <c r="G3689">
        <v>2018</v>
      </c>
      <c r="H3689">
        <v>65</v>
      </c>
      <c r="I3689" t="s">
        <v>63</v>
      </c>
      <c r="J3689">
        <v>99</v>
      </c>
      <c r="K3689" t="s">
        <v>23</v>
      </c>
      <c r="L3689">
        <v>99</v>
      </c>
      <c r="M3689" t="s">
        <v>48</v>
      </c>
      <c r="N3689">
        <v>3</v>
      </c>
      <c r="O3689" t="s">
        <v>25</v>
      </c>
      <c r="P3689">
        <v>255</v>
      </c>
      <c r="T3689" s="3">
        <f t="shared" si="115"/>
        <v>13.71</v>
      </c>
      <c r="U3689" s="3">
        <f>IF(AND(R3689&lt;&gt;"_U",N3689&lt;&gt;9999,N3689&lt;&gt;999,L3689&lt;&gt;"Median"),IFERROR(VLOOKUP(A3689,'TA Total'!A:P,16,0),"."),".")</f>
        <v>1860</v>
      </c>
    </row>
    <row r="3690" spans="1:21" x14ac:dyDescent="0.3">
      <c r="A3690" s="1" t="str">
        <f t="shared" si="114"/>
        <v>2018|Mackenzie District|Total - total household income</v>
      </c>
      <c r="B3690" t="s">
        <v>18</v>
      </c>
      <c r="C3690" t="s">
        <v>19</v>
      </c>
      <c r="D3690" t="s">
        <v>20</v>
      </c>
      <c r="E3690" t="s">
        <v>21</v>
      </c>
      <c r="F3690">
        <v>2018</v>
      </c>
      <c r="G3690">
        <v>2018</v>
      </c>
      <c r="H3690">
        <v>65</v>
      </c>
      <c r="I3690" t="s">
        <v>63</v>
      </c>
      <c r="J3690">
        <v>99</v>
      </c>
      <c r="K3690" t="s">
        <v>23</v>
      </c>
      <c r="L3690">
        <v>99</v>
      </c>
      <c r="M3690" t="s">
        <v>48</v>
      </c>
      <c r="N3690">
        <v>7777</v>
      </c>
      <c r="O3690" t="s">
        <v>37</v>
      </c>
      <c r="P3690">
        <v>1860</v>
      </c>
      <c r="T3690" s="3">
        <f t="shared" si="115"/>
        <v>100</v>
      </c>
      <c r="U3690" s="3">
        <f>IF(AND(R3690&lt;&gt;"_U",N3690&lt;&gt;9999,N3690&lt;&gt;999,L3690&lt;&gt;"Median"),IFERROR(VLOOKUP(A3690,'TA Total'!A:P,16,0),"."),".")</f>
        <v>1860</v>
      </c>
    </row>
    <row r="3691" spans="1:21" x14ac:dyDescent="0.3">
      <c r="A3691" s="1" t="str">
        <f t="shared" si="114"/>
        <v>2018|Mackenzie District|Total - total household income</v>
      </c>
      <c r="B3691" t="s">
        <v>18</v>
      </c>
      <c r="C3691" t="s">
        <v>19</v>
      </c>
      <c r="D3691" t="s">
        <v>20</v>
      </c>
      <c r="E3691" t="s">
        <v>21</v>
      </c>
      <c r="F3691">
        <v>2018</v>
      </c>
      <c r="G3691">
        <v>2018</v>
      </c>
      <c r="H3691">
        <v>65</v>
      </c>
      <c r="I3691" t="s">
        <v>63</v>
      </c>
      <c r="J3691">
        <v>99</v>
      </c>
      <c r="K3691" t="s">
        <v>23</v>
      </c>
      <c r="L3691">
        <v>99</v>
      </c>
      <c r="M3691" t="s">
        <v>48</v>
      </c>
      <c r="N3691">
        <v>9999</v>
      </c>
      <c r="O3691" t="s">
        <v>40</v>
      </c>
      <c r="P3691">
        <v>1863</v>
      </c>
      <c r="T3691" s="3" t="str">
        <f t="shared" si="115"/>
        <v>.</v>
      </c>
      <c r="U3691" s="3" t="str">
        <f>IF(AND(R3691&lt;&gt;"_U",N3691&lt;&gt;9999,N3691&lt;&gt;999,L3691&lt;&gt;"Median"),IFERROR(VLOOKUP(A3691,'TA Total'!A:P,16,0),"."),".")</f>
        <v>.</v>
      </c>
    </row>
    <row r="3692" spans="1:21" x14ac:dyDescent="0.3">
      <c r="A3692" s="1" t="str">
        <f t="shared" si="114"/>
        <v>2018|Mackenzie District|Median ($) - total household income</v>
      </c>
      <c r="B3692" t="s">
        <v>18</v>
      </c>
      <c r="C3692" t="s">
        <v>19</v>
      </c>
      <c r="D3692" t="s">
        <v>20</v>
      </c>
      <c r="E3692" t="s">
        <v>21</v>
      </c>
      <c r="F3692">
        <v>2018</v>
      </c>
      <c r="G3692">
        <v>2018</v>
      </c>
      <c r="H3692">
        <v>65</v>
      </c>
      <c r="I3692" t="s">
        <v>63</v>
      </c>
      <c r="J3692">
        <v>99</v>
      </c>
      <c r="K3692" t="s">
        <v>23</v>
      </c>
      <c r="L3692" t="s">
        <v>56</v>
      </c>
      <c r="M3692" t="s">
        <v>57</v>
      </c>
      <c r="N3692">
        <v>7777</v>
      </c>
      <c r="O3692" t="s">
        <v>37</v>
      </c>
      <c r="P3692">
        <v>67200</v>
      </c>
      <c r="T3692" s="3" t="str">
        <f t="shared" si="115"/>
        <v>.</v>
      </c>
      <c r="U3692" s="3" t="str">
        <f>IF(AND(R3692&lt;&gt;"_U",N3692&lt;&gt;9999,N3692&lt;&gt;999,L3692&lt;&gt;"Median"),IFERROR(VLOOKUP(A3692,'TA Total'!A:P,16,0),"."),".")</f>
        <v>.</v>
      </c>
    </row>
    <row r="3693" spans="1:21" x14ac:dyDescent="0.3">
      <c r="A3693" s="1" t="str">
        <f t="shared" si="114"/>
        <v>2018|Mackenzie District|Median ($) - total household income</v>
      </c>
      <c r="B3693" t="s">
        <v>18</v>
      </c>
      <c r="C3693" t="s">
        <v>19</v>
      </c>
      <c r="D3693" t="s">
        <v>20</v>
      </c>
      <c r="E3693" t="s">
        <v>21</v>
      </c>
      <c r="F3693">
        <v>2018</v>
      </c>
      <c r="G3693">
        <v>2018</v>
      </c>
      <c r="H3693">
        <v>65</v>
      </c>
      <c r="I3693" t="s">
        <v>63</v>
      </c>
      <c r="J3693">
        <v>99</v>
      </c>
      <c r="K3693" t="s">
        <v>23</v>
      </c>
      <c r="L3693" t="s">
        <v>56</v>
      </c>
      <c r="M3693" t="s">
        <v>57</v>
      </c>
      <c r="N3693">
        <v>999</v>
      </c>
      <c r="O3693" t="s">
        <v>42</v>
      </c>
      <c r="R3693" t="s">
        <v>61</v>
      </c>
      <c r="S3693" t="s">
        <v>62</v>
      </c>
      <c r="T3693" s="3" t="str">
        <f t="shared" si="115"/>
        <v>.</v>
      </c>
      <c r="U3693" s="3" t="str">
        <f>IF(AND(R3693&lt;&gt;"_U",N3693&lt;&gt;9999,N3693&lt;&gt;999,L3693&lt;&gt;"Median"),IFERROR(VLOOKUP(A3693,'TA Total'!A:P,16,0),"."),".")</f>
        <v>.</v>
      </c>
    </row>
    <row r="3694" spans="1:21" x14ac:dyDescent="0.3">
      <c r="A3694" s="1" t="str">
        <f t="shared" si="114"/>
        <v>2018|Mackenzie District|Median ($) - total household income</v>
      </c>
      <c r="B3694" t="s">
        <v>18</v>
      </c>
      <c r="C3694" t="s">
        <v>19</v>
      </c>
      <c r="D3694" t="s">
        <v>20</v>
      </c>
      <c r="E3694" t="s">
        <v>21</v>
      </c>
      <c r="F3694">
        <v>2018</v>
      </c>
      <c r="G3694">
        <v>2018</v>
      </c>
      <c r="H3694">
        <v>65</v>
      </c>
      <c r="I3694" t="s">
        <v>63</v>
      </c>
      <c r="J3694">
        <v>99</v>
      </c>
      <c r="K3694" t="s">
        <v>23</v>
      </c>
      <c r="L3694" t="s">
        <v>56</v>
      </c>
      <c r="M3694" t="s">
        <v>57</v>
      </c>
      <c r="N3694">
        <v>1</v>
      </c>
      <c r="O3694" t="s">
        <v>33</v>
      </c>
      <c r="P3694">
        <v>70600</v>
      </c>
      <c r="T3694" s="3" t="str">
        <f t="shared" si="115"/>
        <v>.</v>
      </c>
      <c r="U3694" s="3" t="str">
        <f>IF(AND(R3694&lt;&gt;"_U",N3694&lt;&gt;9999,N3694&lt;&gt;999,L3694&lt;&gt;"Median"),IFERROR(VLOOKUP(A3694,'TA Total'!A:P,16,0),"."),".")</f>
        <v>.</v>
      </c>
    </row>
    <row r="3695" spans="1:21" x14ac:dyDescent="0.3">
      <c r="A3695" s="1" t="str">
        <f t="shared" si="114"/>
        <v>2018|Mackenzie District|Median ($) - total household income</v>
      </c>
      <c r="B3695" t="s">
        <v>18</v>
      </c>
      <c r="C3695" t="s">
        <v>19</v>
      </c>
      <c r="D3695" t="s">
        <v>20</v>
      </c>
      <c r="E3695" t="s">
        <v>21</v>
      </c>
      <c r="F3695">
        <v>2018</v>
      </c>
      <c r="G3695">
        <v>2018</v>
      </c>
      <c r="H3695">
        <v>65</v>
      </c>
      <c r="I3695" t="s">
        <v>63</v>
      </c>
      <c r="J3695">
        <v>99</v>
      </c>
      <c r="K3695" t="s">
        <v>23</v>
      </c>
      <c r="L3695" t="s">
        <v>56</v>
      </c>
      <c r="M3695" t="s">
        <v>57</v>
      </c>
      <c r="N3695">
        <v>9999</v>
      </c>
      <c r="O3695" t="s">
        <v>40</v>
      </c>
      <c r="P3695">
        <v>67200</v>
      </c>
      <c r="T3695" s="3" t="str">
        <f t="shared" si="115"/>
        <v>.</v>
      </c>
      <c r="U3695" s="3" t="str">
        <f>IF(AND(R3695&lt;&gt;"_U",N3695&lt;&gt;9999,N3695&lt;&gt;999,L3695&lt;&gt;"Median"),IFERROR(VLOOKUP(A3695,'TA Total'!A:P,16,0),"."),".")</f>
        <v>.</v>
      </c>
    </row>
    <row r="3696" spans="1:21" x14ac:dyDescent="0.3">
      <c r="A3696" s="1" t="str">
        <f t="shared" si="114"/>
        <v>2018|Mackenzie District|Median ($) - total household income</v>
      </c>
      <c r="B3696" t="s">
        <v>18</v>
      </c>
      <c r="C3696" t="s">
        <v>19</v>
      </c>
      <c r="D3696" t="s">
        <v>20</v>
      </c>
      <c r="E3696" t="s">
        <v>21</v>
      </c>
      <c r="F3696">
        <v>2018</v>
      </c>
      <c r="G3696">
        <v>2018</v>
      </c>
      <c r="H3696">
        <v>65</v>
      </c>
      <c r="I3696" t="s">
        <v>63</v>
      </c>
      <c r="J3696">
        <v>99</v>
      </c>
      <c r="K3696" t="s">
        <v>23</v>
      </c>
      <c r="L3696" t="s">
        <v>56</v>
      </c>
      <c r="M3696" t="s">
        <v>57</v>
      </c>
      <c r="N3696">
        <v>2</v>
      </c>
      <c r="O3696" t="s">
        <v>28</v>
      </c>
      <c r="P3696">
        <v>63900</v>
      </c>
      <c r="T3696" s="3" t="str">
        <f t="shared" si="115"/>
        <v>.</v>
      </c>
      <c r="U3696" s="3" t="str">
        <f>IF(AND(R3696&lt;&gt;"_U",N3696&lt;&gt;9999,N3696&lt;&gt;999,L3696&lt;&gt;"Median"),IFERROR(VLOOKUP(A3696,'TA Total'!A:P,16,0),"."),".")</f>
        <v>.</v>
      </c>
    </row>
    <row r="3697" spans="1:21" x14ac:dyDescent="0.3">
      <c r="A3697" s="1" t="str">
        <f t="shared" si="114"/>
        <v>2018|Mackenzie District|Median ($) - total household income</v>
      </c>
      <c r="B3697" t="s">
        <v>18</v>
      </c>
      <c r="C3697" t="s">
        <v>19</v>
      </c>
      <c r="D3697" t="s">
        <v>20</v>
      </c>
      <c r="E3697" t="s">
        <v>21</v>
      </c>
      <c r="F3697">
        <v>2018</v>
      </c>
      <c r="G3697">
        <v>2018</v>
      </c>
      <c r="H3697">
        <v>65</v>
      </c>
      <c r="I3697" t="s">
        <v>63</v>
      </c>
      <c r="J3697">
        <v>99</v>
      </c>
      <c r="K3697" t="s">
        <v>23</v>
      </c>
      <c r="L3697" t="s">
        <v>56</v>
      </c>
      <c r="M3697" t="s">
        <v>57</v>
      </c>
      <c r="N3697">
        <v>3</v>
      </c>
      <c r="O3697" t="s">
        <v>25</v>
      </c>
      <c r="P3697">
        <v>65900</v>
      </c>
      <c r="T3697" s="3" t="str">
        <f t="shared" si="115"/>
        <v>.</v>
      </c>
      <c r="U3697" s="3" t="str">
        <f>IF(AND(R3697&lt;&gt;"_U",N3697&lt;&gt;9999,N3697&lt;&gt;999,L3697&lt;&gt;"Median"),IFERROR(VLOOKUP(A3697,'TA Total'!A:P,16,0),"."),".")</f>
        <v>.</v>
      </c>
    </row>
    <row r="3698" spans="1:21" x14ac:dyDescent="0.3">
      <c r="A3698" s="1" t="str">
        <f t="shared" si="114"/>
        <v>2018|Waimate District|$20,000 or less</v>
      </c>
      <c r="B3698" t="s">
        <v>18</v>
      </c>
      <c r="C3698" t="s">
        <v>19</v>
      </c>
      <c r="D3698" t="s">
        <v>20</v>
      </c>
      <c r="E3698" t="s">
        <v>21</v>
      </c>
      <c r="F3698">
        <v>2018</v>
      </c>
      <c r="G3698">
        <v>2018</v>
      </c>
      <c r="H3698">
        <v>66</v>
      </c>
      <c r="I3698" t="s">
        <v>115</v>
      </c>
      <c r="J3698">
        <v>99</v>
      </c>
      <c r="K3698" t="s">
        <v>23</v>
      </c>
      <c r="L3698">
        <v>1</v>
      </c>
      <c r="M3698" t="s">
        <v>39</v>
      </c>
      <c r="N3698">
        <v>9999</v>
      </c>
      <c r="O3698" t="s">
        <v>40</v>
      </c>
      <c r="P3698">
        <v>366</v>
      </c>
      <c r="T3698" s="3" t="str">
        <f t="shared" si="115"/>
        <v>.</v>
      </c>
      <c r="U3698" s="3" t="str">
        <f>IF(AND(R3698&lt;&gt;"_U",N3698&lt;&gt;9999,N3698&lt;&gt;999,L3698&lt;&gt;"Median"),IFERROR(VLOOKUP(A3698,'TA Total'!A:P,16,0),"."),".")</f>
        <v>.</v>
      </c>
    </row>
    <row r="3699" spans="1:21" x14ac:dyDescent="0.3">
      <c r="A3699" s="1" t="str">
        <f t="shared" si="114"/>
        <v>2018|Waimate District|$20,000 or less</v>
      </c>
      <c r="B3699" t="s">
        <v>18</v>
      </c>
      <c r="C3699" t="s">
        <v>19</v>
      </c>
      <c r="D3699" t="s">
        <v>20</v>
      </c>
      <c r="E3699" t="s">
        <v>21</v>
      </c>
      <c r="F3699">
        <v>2018</v>
      </c>
      <c r="G3699">
        <v>2018</v>
      </c>
      <c r="H3699">
        <v>66</v>
      </c>
      <c r="I3699" t="s">
        <v>115</v>
      </c>
      <c r="J3699">
        <v>99</v>
      </c>
      <c r="K3699" t="s">
        <v>23</v>
      </c>
      <c r="L3699">
        <v>1</v>
      </c>
      <c r="M3699" t="s">
        <v>39</v>
      </c>
      <c r="N3699">
        <v>3</v>
      </c>
      <c r="O3699" t="s">
        <v>25</v>
      </c>
      <c r="P3699">
        <v>30</v>
      </c>
      <c r="T3699" s="3">
        <f t="shared" si="115"/>
        <v>8.1999999999999993</v>
      </c>
      <c r="U3699" s="3">
        <f>IF(AND(R3699&lt;&gt;"_U",N3699&lt;&gt;9999,N3699&lt;&gt;999,L3699&lt;&gt;"Median"),IFERROR(VLOOKUP(A3699,'TA Total'!A:P,16,0),"."),".")</f>
        <v>366</v>
      </c>
    </row>
    <row r="3700" spans="1:21" x14ac:dyDescent="0.3">
      <c r="A3700" s="1" t="str">
        <f t="shared" si="114"/>
        <v>2018|Waimate District|$20,000 or less</v>
      </c>
      <c r="B3700" t="s">
        <v>18</v>
      </c>
      <c r="C3700" t="s">
        <v>19</v>
      </c>
      <c r="D3700" t="s">
        <v>20</v>
      </c>
      <c r="E3700" t="s">
        <v>21</v>
      </c>
      <c r="F3700">
        <v>2018</v>
      </c>
      <c r="G3700">
        <v>2018</v>
      </c>
      <c r="H3700">
        <v>66</v>
      </c>
      <c r="I3700" t="s">
        <v>115</v>
      </c>
      <c r="J3700">
        <v>99</v>
      </c>
      <c r="K3700" t="s">
        <v>23</v>
      </c>
      <c r="L3700">
        <v>1</v>
      </c>
      <c r="M3700" t="s">
        <v>39</v>
      </c>
      <c r="N3700">
        <v>7777</v>
      </c>
      <c r="O3700" t="s">
        <v>37</v>
      </c>
      <c r="P3700">
        <v>366</v>
      </c>
      <c r="T3700" s="3">
        <f t="shared" si="115"/>
        <v>100</v>
      </c>
      <c r="U3700" s="3">
        <f>IF(AND(R3700&lt;&gt;"_U",N3700&lt;&gt;9999,N3700&lt;&gt;999,L3700&lt;&gt;"Median"),IFERROR(VLOOKUP(A3700,'TA Total'!A:P,16,0),"."),".")</f>
        <v>366</v>
      </c>
    </row>
    <row r="3701" spans="1:21" x14ac:dyDescent="0.3">
      <c r="A3701" s="1" t="str">
        <f t="shared" si="114"/>
        <v>2018|Waimate District|$20,000 or less</v>
      </c>
      <c r="B3701" t="s">
        <v>18</v>
      </c>
      <c r="C3701" t="s">
        <v>19</v>
      </c>
      <c r="D3701" t="s">
        <v>20</v>
      </c>
      <c r="E3701" t="s">
        <v>21</v>
      </c>
      <c r="F3701">
        <v>2018</v>
      </c>
      <c r="G3701">
        <v>2018</v>
      </c>
      <c r="H3701">
        <v>66</v>
      </c>
      <c r="I3701" t="s">
        <v>115</v>
      </c>
      <c r="J3701">
        <v>99</v>
      </c>
      <c r="K3701" t="s">
        <v>23</v>
      </c>
      <c r="L3701">
        <v>1</v>
      </c>
      <c r="M3701" t="s">
        <v>39</v>
      </c>
      <c r="N3701">
        <v>2</v>
      </c>
      <c r="O3701" t="s">
        <v>28</v>
      </c>
      <c r="P3701">
        <v>153</v>
      </c>
      <c r="T3701" s="3">
        <f t="shared" si="115"/>
        <v>41.8</v>
      </c>
      <c r="U3701" s="3">
        <f>IF(AND(R3701&lt;&gt;"_U",N3701&lt;&gt;9999,N3701&lt;&gt;999,L3701&lt;&gt;"Median"),IFERROR(VLOOKUP(A3701,'TA Total'!A:P,16,0),"."),".")</f>
        <v>366</v>
      </c>
    </row>
    <row r="3702" spans="1:21" x14ac:dyDescent="0.3">
      <c r="A3702" s="1" t="str">
        <f t="shared" si="114"/>
        <v>2018|Waimate District|$20,000 or less</v>
      </c>
      <c r="B3702" t="s">
        <v>18</v>
      </c>
      <c r="C3702" t="s">
        <v>19</v>
      </c>
      <c r="D3702" t="s">
        <v>20</v>
      </c>
      <c r="E3702" t="s">
        <v>21</v>
      </c>
      <c r="F3702">
        <v>2018</v>
      </c>
      <c r="G3702">
        <v>2018</v>
      </c>
      <c r="H3702">
        <v>66</v>
      </c>
      <c r="I3702" t="s">
        <v>115</v>
      </c>
      <c r="J3702">
        <v>99</v>
      </c>
      <c r="K3702" t="s">
        <v>23</v>
      </c>
      <c r="L3702">
        <v>1</v>
      </c>
      <c r="M3702" t="s">
        <v>39</v>
      </c>
      <c r="N3702">
        <v>999</v>
      </c>
      <c r="O3702" t="s">
        <v>42</v>
      </c>
      <c r="P3702">
        <v>0</v>
      </c>
      <c r="T3702" s="3" t="str">
        <f t="shared" si="115"/>
        <v>.</v>
      </c>
      <c r="U3702" s="3" t="str">
        <f>IF(AND(R3702&lt;&gt;"_U",N3702&lt;&gt;9999,N3702&lt;&gt;999,L3702&lt;&gt;"Median"),IFERROR(VLOOKUP(A3702,'TA Total'!A:P,16,0),"."),".")</f>
        <v>.</v>
      </c>
    </row>
    <row r="3703" spans="1:21" x14ac:dyDescent="0.3">
      <c r="A3703" s="1" t="str">
        <f t="shared" si="114"/>
        <v>2018|Waimate District|$20,000 or less</v>
      </c>
      <c r="B3703" t="s">
        <v>18</v>
      </c>
      <c r="C3703" t="s">
        <v>19</v>
      </c>
      <c r="D3703" t="s">
        <v>20</v>
      </c>
      <c r="E3703" t="s">
        <v>21</v>
      </c>
      <c r="F3703">
        <v>2018</v>
      </c>
      <c r="G3703">
        <v>2018</v>
      </c>
      <c r="H3703">
        <v>66</v>
      </c>
      <c r="I3703" t="s">
        <v>115</v>
      </c>
      <c r="J3703">
        <v>99</v>
      </c>
      <c r="K3703" t="s">
        <v>23</v>
      </c>
      <c r="L3703">
        <v>1</v>
      </c>
      <c r="M3703" t="s">
        <v>39</v>
      </c>
      <c r="N3703">
        <v>1</v>
      </c>
      <c r="O3703" t="s">
        <v>33</v>
      </c>
      <c r="P3703">
        <v>183</v>
      </c>
      <c r="T3703" s="3">
        <f t="shared" si="115"/>
        <v>50</v>
      </c>
      <c r="U3703" s="3">
        <f>IF(AND(R3703&lt;&gt;"_U",N3703&lt;&gt;9999,N3703&lt;&gt;999,L3703&lt;&gt;"Median"),IFERROR(VLOOKUP(A3703,'TA Total'!A:P,16,0),"."),".")</f>
        <v>366</v>
      </c>
    </row>
    <row r="3704" spans="1:21" x14ac:dyDescent="0.3">
      <c r="A3704" s="1" t="str">
        <f t="shared" si="114"/>
        <v>2018|Waimate District|$20,001-$30,000</v>
      </c>
      <c r="B3704" t="s">
        <v>18</v>
      </c>
      <c r="C3704" t="s">
        <v>19</v>
      </c>
      <c r="D3704" t="s">
        <v>20</v>
      </c>
      <c r="E3704" t="s">
        <v>21</v>
      </c>
      <c r="F3704">
        <v>2018</v>
      </c>
      <c r="G3704">
        <v>2018</v>
      </c>
      <c r="H3704">
        <v>66</v>
      </c>
      <c r="I3704" t="s">
        <v>115</v>
      </c>
      <c r="J3704">
        <v>99</v>
      </c>
      <c r="K3704" t="s">
        <v>23</v>
      </c>
      <c r="L3704">
        <v>2</v>
      </c>
      <c r="M3704" t="s">
        <v>24</v>
      </c>
      <c r="N3704">
        <v>999</v>
      </c>
      <c r="O3704" t="s">
        <v>42</v>
      </c>
      <c r="P3704">
        <v>0</v>
      </c>
      <c r="T3704" s="3" t="str">
        <f t="shared" si="115"/>
        <v>.</v>
      </c>
      <c r="U3704" s="3" t="str">
        <f>IF(AND(R3704&lt;&gt;"_U",N3704&lt;&gt;9999,N3704&lt;&gt;999,L3704&lt;&gt;"Median"),IFERROR(VLOOKUP(A3704,'TA Total'!A:P,16,0),"."),".")</f>
        <v>.</v>
      </c>
    </row>
    <row r="3705" spans="1:21" x14ac:dyDescent="0.3">
      <c r="A3705" s="1" t="str">
        <f t="shared" si="114"/>
        <v>2018|Waimate District|$20,001-$30,000</v>
      </c>
      <c r="B3705" t="s">
        <v>18</v>
      </c>
      <c r="C3705" t="s">
        <v>19</v>
      </c>
      <c r="D3705" t="s">
        <v>20</v>
      </c>
      <c r="E3705" t="s">
        <v>21</v>
      </c>
      <c r="F3705">
        <v>2018</v>
      </c>
      <c r="G3705">
        <v>2018</v>
      </c>
      <c r="H3705">
        <v>66</v>
      </c>
      <c r="I3705" t="s">
        <v>115</v>
      </c>
      <c r="J3705">
        <v>99</v>
      </c>
      <c r="K3705" t="s">
        <v>23</v>
      </c>
      <c r="L3705">
        <v>2</v>
      </c>
      <c r="M3705" t="s">
        <v>24</v>
      </c>
      <c r="N3705">
        <v>7777</v>
      </c>
      <c r="O3705" t="s">
        <v>37</v>
      </c>
      <c r="P3705">
        <v>423</v>
      </c>
      <c r="T3705" s="3">
        <f t="shared" si="115"/>
        <v>100</v>
      </c>
      <c r="U3705" s="3">
        <f>IF(AND(R3705&lt;&gt;"_U",N3705&lt;&gt;9999,N3705&lt;&gt;999,L3705&lt;&gt;"Median"),IFERROR(VLOOKUP(A3705,'TA Total'!A:P,16,0),"."),".")</f>
        <v>423</v>
      </c>
    </row>
    <row r="3706" spans="1:21" x14ac:dyDescent="0.3">
      <c r="A3706" s="1" t="str">
        <f t="shared" si="114"/>
        <v>2018|Waimate District|$20,001-$30,000</v>
      </c>
      <c r="B3706" t="s">
        <v>18</v>
      </c>
      <c r="C3706" t="s">
        <v>19</v>
      </c>
      <c r="D3706" t="s">
        <v>20</v>
      </c>
      <c r="E3706" t="s">
        <v>21</v>
      </c>
      <c r="F3706">
        <v>2018</v>
      </c>
      <c r="G3706">
        <v>2018</v>
      </c>
      <c r="H3706">
        <v>66</v>
      </c>
      <c r="I3706" t="s">
        <v>115</v>
      </c>
      <c r="J3706">
        <v>99</v>
      </c>
      <c r="K3706" t="s">
        <v>23</v>
      </c>
      <c r="L3706">
        <v>2</v>
      </c>
      <c r="M3706" t="s">
        <v>24</v>
      </c>
      <c r="N3706">
        <v>3</v>
      </c>
      <c r="O3706" t="s">
        <v>25</v>
      </c>
      <c r="P3706">
        <v>51</v>
      </c>
      <c r="T3706" s="3">
        <f t="shared" si="115"/>
        <v>12.06</v>
      </c>
      <c r="U3706" s="3">
        <f>IF(AND(R3706&lt;&gt;"_U",N3706&lt;&gt;9999,N3706&lt;&gt;999,L3706&lt;&gt;"Median"),IFERROR(VLOOKUP(A3706,'TA Total'!A:P,16,0),"."),".")</f>
        <v>423</v>
      </c>
    </row>
    <row r="3707" spans="1:21" x14ac:dyDescent="0.3">
      <c r="A3707" s="1" t="str">
        <f t="shared" si="114"/>
        <v>2018|Waimate District|$20,001-$30,000</v>
      </c>
      <c r="B3707" t="s">
        <v>18</v>
      </c>
      <c r="C3707" t="s">
        <v>19</v>
      </c>
      <c r="D3707" t="s">
        <v>20</v>
      </c>
      <c r="E3707" t="s">
        <v>21</v>
      </c>
      <c r="F3707">
        <v>2018</v>
      </c>
      <c r="G3707">
        <v>2018</v>
      </c>
      <c r="H3707">
        <v>66</v>
      </c>
      <c r="I3707" t="s">
        <v>115</v>
      </c>
      <c r="J3707">
        <v>99</v>
      </c>
      <c r="K3707" t="s">
        <v>23</v>
      </c>
      <c r="L3707">
        <v>2</v>
      </c>
      <c r="M3707" t="s">
        <v>24</v>
      </c>
      <c r="N3707">
        <v>1</v>
      </c>
      <c r="O3707" t="s">
        <v>33</v>
      </c>
      <c r="P3707">
        <v>252</v>
      </c>
      <c r="T3707" s="3">
        <f t="shared" si="115"/>
        <v>59.57</v>
      </c>
      <c r="U3707" s="3">
        <f>IF(AND(R3707&lt;&gt;"_U",N3707&lt;&gt;9999,N3707&lt;&gt;999,L3707&lt;&gt;"Median"),IFERROR(VLOOKUP(A3707,'TA Total'!A:P,16,0),"."),".")</f>
        <v>423</v>
      </c>
    </row>
    <row r="3708" spans="1:21" x14ac:dyDescent="0.3">
      <c r="A3708" s="1" t="str">
        <f t="shared" si="114"/>
        <v>2018|Waimate District|$20,001-$30,000</v>
      </c>
      <c r="B3708" t="s">
        <v>18</v>
      </c>
      <c r="C3708" t="s">
        <v>19</v>
      </c>
      <c r="D3708" t="s">
        <v>20</v>
      </c>
      <c r="E3708" t="s">
        <v>21</v>
      </c>
      <c r="F3708">
        <v>2018</v>
      </c>
      <c r="G3708">
        <v>2018</v>
      </c>
      <c r="H3708">
        <v>66</v>
      </c>
      <c r="I3708" t="s">
        <v>115</v>
      </c>
      <c r="J3708">
        <v>99</v>
      </c>
      <c r="K3708" t="s">
        <v>23</v>
      </c>
      <c r="L3708">
        <v>2</v>
      </c>
      <c r="M3708" t="s">
        <v>24</v>
      </c>
      <c r="N3708">
        <v>2</v>
      </c>
      <c r="O3708" t="s">
        <v>28</v>
      </c>
      <c r="P3708">
        <v>120</v>
      </c>
      <c r="T3708" s="3">
        <f t="shared" si="115"/>
        <v>28.37</v>
      </c>
      <c r="U3708" s="3">
        <f>IF(AND(R3708&lt;&gt;"_U",N3708&lt;&gt;9999,N3708&lt;&gt;999,L3708&lt;&gt;"Median"),IFERROR(VLOOKUP(A3708,'TA Total'!A:P,16,0),"."),".")</f>
        <v>423</v>
      </c>
    </row>
    <row r="3709" spans="1:21" x14ac:dyDescent="0.3">
      <c r="A3709" s="1" t="str">
        <f t="shared" si="114"/>
        <v>2018|Waimate District|$20,001-$30,000</v>
      </c>
      <c r="B3709" t="s">
        <v>18</v>
      </c>
      <c r="C3709" t="s">
        <v>19</v>
      </c>
      <c r="D3709" t="s">
        <v>20</v>
      </c>
      <c r="E3709" t="s">
        <v>21</v>
      </c>
      <c r="F3709">
        <v>2018</v>
      </c>
      <c r="G3709">
        <v>2018</v>
      </c>
      <c r="H3709">
        <v>66</v>
      </c>
      <c r="I3709" t="s">
        <v>115</v>
      </c>
      <c r="J3709">
        <v>99</v>
      </c>
      <c r="K3709" t="s">
        <v>23</v>
      </c>
      <c r="L3709">
        <v>2</v>
      </c>
      <c r="M3709" t="s">
        <v>24</v>
      </c>
      <c r="N3709">
        <v>9999</v>
      </c>
      <c r="O3709" t="s">
        <v>40</v>
      </c>
      <c r="P3709">
        <v>423</v>
      </c>
      <c r="T3709" s="3" t="str">
        <f t="shared" si="115"/>
        <v>.</v>
      </c>
      <c r="U3709" s="3" t="str">
        <f>IF(AND(R3709&lt;&gt;"_U",N3709&lt;&gt;9999,N3709&lt;&gt;999,L3709&lt;&gt;"Median"),IFERROR(VLOOKUP(A3709,'TA Total'!A:P,16,0),"."),".")</f>
        <v>.</v>
      </c>
    </row>
    <row r="3710" spans="1:21" x14ac:dyDescent="0.3">
      <c r="A3710" s="1" t="str">
        <f t="shared" si="114"/>
        <v>2018|Waimate District|$30,001-$50,000</v>
      </c>
      <c r="B3710" t="s">
        <v>18</v>
      </c>
      <c r="C3710" t="s">
        <v>19</v>
      </c>
      <c r="D3710" t="s">
        <v>20</v>
      </c>
      <c r="E3710" t="s">
        <v>21</v>
      </c>
      <c r="F3710">
        <v>2018</v>
      </c>
      <c r="G3710">
        <v>2018</v>
      </c>
      <c r="H3710">
        <v>66</v>
      </c>
      <c r="I3710" t="s">
        <v>115</v>
      </c>
      <c r="J3710">
        <v>99</v>
      </c>
      <c r="K3710" t="s">
        <v>23</v>
      </c>
      <c r="L3710">
        <v>3</v>
      </c>
      <c r="M3710" t="s">
        <v>45</v>
      </c>
      <c r="N3710">
        <v>3</v>
      </c>
      <c r="O3710" t="s">
        <v>25</v>
      </c>
      <c r="P3710">
        <v>60</v>
      </c>
      <c r="T3710" s="3">
        <f t="shared" si="115"/>
        <v>9.09</v>
      </c>
      <c r="U3710" s="3">
        <f>IF(AND(R3710&lt;&gt;"_U",N3710&lt;&gt;9999,N3710&lt;&gt;999,L3710&lt;&gt;"Median"),IFERROR(VLOOKUP(A3710,'TA Total'!A:P,16,0),"."),".")</f>
        <v>660</v>
      </c>
    </row>
    <row r="3711" spans="1:21" x14ac:dyDescent="0.3">
      <c r="A3711" s="1" t="str">
        <f t="shared" si="114"/>
        <v>2018|Waimate District|$30,001-$50,000</v>
      </c>
      <c r="B3711" t="s">
        <v>18</v>
      </c>
      <c r="C3711" t="s">
        <v>19</v>
      </c>
      <c r="D3711" t="s">
        <v>20</v>
      </c>
      <c r="E3711" t="s">
        <v>21</v>
      </c>
      <c r="F3711">
        <v>2018</v>
      </c>
      <c r="G3711">
        <v>2018</v>
      </c>
      <c r="H3711">
        <v>66</v>
      </c>
      <c r="I3711" t="s">
        <v>115</v>
      </c>
      <c r="J3711">
        <v>99</v>
      </c>
      <c r="K3711" t="s">
        <v>23</v>
      </c>
      <c r="L3711">
        <v>3</v>
      </c>
      <c r="M3711" t="s">
        <v>45</v>
      </c>
      <c r="N3711">
        <v>1</v>
      </c>
      <c r="O3711" t="s">
        <v>33</v>
      </c>
      <c r="P3711">
        <v>396</v>
      </c>
      <c r="T3711" s="3">
        <f t="shared" si="115"/>
        <v>60</v>
      </c>
      <c r="U3711" s="3">
        <f>IF(AND(R3711&lt;&gt;"_U",N3711&lt;&gt;9999,N3711&lt;&gt;999,L3711&lt;&gt;"Median"),IFERROR(VLOOKUP(A3711,'TA Total'!A:P,16,0),"."),".")</f>
        <v>660</v>
      </c>
    </row>
    <row r="3712" spans="1:21" x14ac:dyDescent="0.3">
      <c r="A3712" s="1" t="str">
        <f t="shared" si="114"/>
        <v>2018|Waimate District|$30,001-$50,000</v>
      </c>
      <c r="B3712" t="s">
        <v>18</v>
      </c>
      <c r="C3712" t="s">
        <v>19</v>
      </c>
      <c r="D3712" t="s">
        <v>20</v>
      </c>
      <c r="E3712" t="s">
        <v>21</v>
      </c>
      <c r="F3712">
        <v>2018</v>
      </c>
      <c r="G3712">
        <v>2018</v>
      </c>
      <c r="H3712">
        <v>66</v>
      </c>
      <c r="I3712" t="s">
        <v>115</v>
      </c>
      <c r="J3712">
        <v>99</v>
      </c>
      <c r="K3712" t="s">
        <v>23</v>
      </c>
      <c r="L3712">
        <v>3</v>
      </c>
      <c r="M3712" t="s">
        <v>45</v>
      </c>
      <c r="N3712">
        <v>2</v>
      </c>
      <c r="O3712" t="s">
        <v>28</v>
      </c>
      <c r="P3712">
        <v>201</v>
      </c>
      <c r="T3712" s="3">
        <f t="shared" si="115"/>
        <v>30.45</v>
      </c>
      <c r="U3712" s="3">
        <f>IF(AND(R3712&lt;&gt;"_U",N3712&lt;&gt;9999,N3712&lt;&gt;999,L3712&lt;&gt;"Median"),IFERROR(VLOOKUP(A3712,'TA Total'!A:P,16,0),"."),".")</f>
        <v>660</v>
      </c>
    </row>
    <row r="3713" spans="1:21" x14ac:dyDescent="0.3">
      <c r="A3713" s="1" t="str">
        <f t="shared" si="114"/>
        <v>2018|Waimate District|$30,001-$50,000</v>
      </c>
      <c r="B3713" t="s">
        <v>18</v>
      </c>
      <c r="C3713" t="s">
        <v>19</v>
      </c>
      <c r="D3713" t="s">
        <v>20</v>
      </c>
      <c r="E3713" t="s">
        <v>21</v>
      </c>
      <c r="F3713">
        <v>2018</v>
      </c>
      <c r="G3713">
        <v>2018</v>
      </c>
      <c r="H3713">
        <v>66</v>
      </c>
      <c r="I3713" t="s">
        <v>115</v>
      </c>
      <c r="J3713">
        <v>99</v>
      </c>
      <c r="K3713" t="s">
        <v>23</v>
      </c>
      <c r="L3713">
        <v>3</v>
      </c>
      <c r="M3713" t="s">
        <v>45</v>
      </c>
      <c r="N3713">
        <v>9999</v>
      </c>
      <c r="O3713" t="s">
        <v>40</v>
      </c>
      <c r="P3713">
        <v>660</v>
      </c>
      <c r="T3713" s="3" t="str">
        <f t="shared" si="115"/>
        <v>.</v>
      </c>
      <c r="U3713" s="3" t="str">
        <f>IF(AND(R3713&lt;&gt;"_U",N3713&lt;&gt;9999,N3713&lt;&gt;999,L3713&lt;&gt;"Median"),IFERROR(VLOOKUP(A3713,'TA Total'!A:P,16,0),"."),".")</f>
        <v>.</v>
      </c>
    </row>
    <row r="3714" spans="1:21" x14ac:dyDescent="0.3">
      <c r="A3714" s="1" t="str">
        <f t="shared" si="114"/>
        <v>2018|Waimate District|$30,001-$50,000</v>
      </c>
      <c r="B3714" t="s">
        <v>18</v>
      </c>
      <c r="C3714" t="s">
        <v>19</v>
      </c>
      <c r="D3714" t="s">
        <v>20</v>
      </c>
      <c r="E3714" t="s">
        <v>21</v>
      </c>
      <c r="F3714">
        <v>2018</v>
      </c>
      <c r="G3714">
        <v>2018</v>
      </c>
      <c r="H3714">
        <v>66</v>
      </c>
      <c r="I3714" t="s">
        <v>115</v>
      </c>
      <c r="J3714">
        <v>99</v>
      </c>
      <c r="K3714" t="s">
        <v>23</v>
      </c>
      <c r="L3714">
        <v>3</v>
      </c>
      <c r="M3714" t="s">
        <v>45</v>
      </c>
      <c r="N3714">
        <v>999</v>
      </c>
      <c r="O3714" t="s">
        <v>42</v>
      </c>
      <c r="P3714">
        <v>0</v>
      </c>
      <c r="T3714" s="3" t="str">
        <f t="shared" si="115"/>
        <v>.</v>
      </c>
      <c r="U3714" s="3" t="str">
        <f>IF(AND(R3714&lt;&gt;"_U",N3714&lt;&gt;9999,N3714&lt;&gt;999,L3714&lt;&gt;"Median"),IFERROR(VLOOKUP(A3714,'TA Total'!A:P,16,0),"."),".")</f>
        <v>.</v>
      </c>
    </row>
    <row r="3715" spans="1:21" x14ac:dyDescent="0.3">
      <c r="A3715" s="1" t="str">
        <f t="shared" ref="A3715:A3778" si="116">G3715&amp;"|"&amp;I3715&amp;"|"&amp;M3715</f>
        <v>2018|Waimate District|$30,001-$50,000</v>
      </c>
      <c r="B3715" t="s">
        <v>18</v>
      </c>
      <c r="C3715" t="s">
        <v>19</v>
      </c>
      <c r="D3715" t="s">
        <v>20</v>
      </c>
      <c r="E3715" t="s">
        <v>21</v>
      </c>
      <c r="F3715">
        <v>2018</v>
      </c>
      <c r="G3715">
        <v>2018</v>
      </c>
      <c r="H3715">
        <v>66</v>
      </c>
      <c r="I3715" t="s">
        <v>115</v>
      </c>
      <c r="J3715">
        <v>99</v>
      </c>
      <c r="K3715" t="s">
        <v>23</v>
      </c>
      <c r="L3715">
        <v>3</v>
      </c>
      <c r="M3715" t="s">
        <v>45</v>
      </c>
      <c r="N3715">
        <v>7777</v>
      </c>
      <c r="O3715" t="s">
        <v>37</v>
      </c>
      <c r="P3715">
        <v>660</v>
      </c>
      <c r="T3715" s="3">
        <f t="shared" ref="T3715:T3778" si="117">IF(AND(R3715&lt;&gt;"_U",R3715&lt;&gt;"c",N3715&lt;&gt;999,N3715&lt;&gt;9999,L3715&lt;&gt;"Median"),IFERROR((ROUND(P3715/U3715*100,2)),"."),".")</f>
        <v>100</v>
      </c>
      <c r="U3715" s="3">
        <f>IF(AND(R3715&lt;&gt;"_U",N3715&lt;&gt;9999,N3715&lt;&gt;999,L3715&lt;&gt;"Median"),IFERROR(VLOOKUP(A3715,'TA Total'!A:P,16,0),"."),".")</f>
        <v>660</v>
      </c>
    </row>
    <row r="3716" spans="1:21" x14ac:dyDescent="0.3">
      <c r="A3716" s="1" t="str">
        <f t="shared" si="116"/>
        <v>2018|Waimate District|$50,001-$70,000</v>
      </c>
      <c r="B3716" t="s">
        <v>18</v>
      </c>
      <c r="C3716" t="s">
        <v>19</v>
      </c>
      <c r="D3716" t="s">
        <v>20</v>
      </c>
      <c r="E3716" t="s">
        <v>21</v>
      </c>
      <c r="F3716">
        <v>2018</v>
      </c>
      <c r="G3716">
        <v>2018</v>
      </c>
      <c r="H3716">
        <v>66</v>
      </c>
      <c r="I3716" t="s">
        <v>115</v>
      </c>
      <c r="J3716">
        <v>99</v>
      </c>
      <c r="K3716" t="s">
        <v>23</v>
      </c>
      <c r="L3716">
        <v>4</v>
      </c>
      <c r="M3716" t="s">
        <v>36</v>
      </c>
      <c r="N3716">
        <v>2</v>
      </c>
      <c r="O3716" t="s">
        <v>28</v>
      </c>
      <c r="P3716">
        <v>156</v>
      </c>
      <c r="T3716" s="3">
        <f t="shared" si="117"/>
        <v>30.59</v>
      </c>
      <c r="U3716" s="3">
        <f>IF(AND(R3716&lt;&gt;"_U",N3716&lt;&gt;9999,N3716&lt;&gt;999,L3716&lt;&gt;"Median"),IFERROR(VLOOKUP(A3716,'TA Total'!A:P,16,0),"."),".")</f>
        <v>510</v>
      </c>
    </row>
    <row r="3717" spans="1:21" x14ac:dyDescent="0.3">
      <c r="A3717" s="1" t="str">
        <f t="shared" si="116"/>
        <v>2018|Waimate District|$50,001-$70,000</v>
      </c>
      <c r="B3717" t="s">
        <v>18</v>
      </c>
      <c r="C3717" t="s">
        <v>19</v>
      </c>
      <c r="D3717" t="s">
        <v>20</v>
      </c>
      <c r="E3717" t="s">
        <v>21</v>
      </c>
      <c r="F3717">
        <v>2018</v>
      </c>
      <c r="G3717">
        <v>2018</v>
      </c>
      <c r="H3717">
        <v>66</v>
      </c>
      <c r="I3717" t="s">
        <v>115</v>
      </c>
      <c r="J3717">
        <v>99</v>
      </c>
      <c r="K3717" t="s">
        <v>23</v>
      </c>
      <c r="L3717">
        <v>4</v>
      </c>
      <c r="M3717" t="s">
        <v>36</v>
      </c>
      <c r="N3717">
        <v>9999</v>
      </c>
      <c r="O3717" t="s">
        <v>40</v>
      </c>
      <c r="P3717">
        <v>510</v>
      </c>
      <c r="T3717" s="3" t="str">
        <f t="shared" si="117"/>
        <v>.</v>
      </c>
      <c r="U3717" s="3" t="str">
        <f>IF(AND(R3717&lt;&gt;"_U",N3717&lt;&gt;9999,N3717&lt;&gt;999,L3717&lt;&gt;"Median"),IFERROR(VLOOKUP(A3717,'TA Total'!A:P,16,0),"."),".")</f>
        <v>.</v>
      </c>
    </row>
    <row r="3718" spans="1:21" x14ac:dyDescent="0.3">
      <c r="A3718" s="1" t="str">
        <f t="shared" si="116"/>
        <v>2018|Waimate District|$50,001-$70,000</v>
      </c>
      <c r="B3718" t="s">
        <v>18</v>
      </c>
      <c r="C3718" t="s">
        <v>19</v>
      </c>
      <c r="D3718" t="s">
        <v>20</v>
      </c>
      <c r="E3718" t="s">
        <v>21</v>
      </c>
      <c r="F3718">
        <v>2018</v>
      </c>
      <c r="G3718">
        <v>2018</v>
      </c>
      <c r="H3718">
        <v>66</v>
      </c>
      <c r="I3718" t="s">
        <v>115</v>
      </c>
      <c r="J3718">
        <v>99</v>
      </c>
      <c r="K3718" t="s">
        <v>23</v>
      </c>
      <c r="L3718">
        <v>4</v>
      </c>
      <c r="M3718" t="s">
        <v>36</v>
      </c>
      <c r="N3718">
        <v>1</v>
      </c>
      <c r="O3718" t="s">
        <v>33</v>
      </c>
      <c r="P3718">
        <v>300</v>
      </c>
      <c r="T3718" s="3">
        <f t="shared" si="117"/>
        <v>58.82</v>
      </c>
      <c r="U3718" s="3">
        <f>IF(AND(R3718&lt;&gt;"_U",N3718&lt;&gt;9999,N3718&lt;&gt;999,L3718&lt;&gt;"Median"),IFERROR(VLOOKUP(A3718,'TA Total'!A:P,16,0),"."),".")</f>
        <v>510</v>
      </c>
    </row>
    <row r="3719" spans="1:21" x14ac:dyDescent="0.3">
      <c r="A3719" s="1" t="str">
        <f t="shared" si="116"/>
        <v>2018|Waimate District|$50,001-$70,000</v>
      </c>
      <c r="B3719" t="s">
        <v>18</v>
      </c>
      <c r="C3719" t="s">
        <v>19</v>
      </c>
      <c r="D3719" t="s">
        <v>20</v>
      </c>
      <c r="E3719" t="s">
        <v>21</v>
      </c>
      <c r="F3719">
        <v>2018</v>
      </c>
      <c r="G3719">
        <v>2018</v>
      </c>
      <c r="H3719">
        <v>66</v>
      </c>
      <c r="I3719" t="s">
        <v>115</v>
      </c>
      <c r="J3719">
        <v>99</v>
      </c>
      <c r="K3719" t="s">
        <v>23</v>
      </c>
      <c r="L3719">
        <v>4</v>
      </c>
      <c r="M3719" t="s">
        <v>36</v>
      </c>
      <c r="N3719">
        <v>999</v>
      </c>
      <c r="O3719" t="s">
        <v>42</v>
      </c>
      <c r="P3719">
        <v>0</v>
      </c>
      <c r="T3719" s="3" t="str">
        <f t="shared" si="117"/>
        <v>.</v>
      </c>
      <c r="U3719" s="3" t="str">
        <f>IF(AND(R3719&lt;&gt;"_U",N3719&lt;&gt;9999,N3719&lt;&gt;999,L3719&lt;&gt;"Median"),IFERROR(VLOOKUP(A3719,'TA Total'!A:P,16,0),"."),".")</f>
        <v>.</v>
      </c>
    </row>
    <row r="3720" spans="1:21" x14ac:dyDescent="0.3">
      <c r="A3720" s="1" t="str">
        <f t="shared" si="116"/>
        <v>2018|Waimate District|$50,001-$70,000</v>
      </c>
      <c r="B3720" t="s">
        <v>18</v>
      </c>
      <c r="C3720" t="s">
        <v>19</v>
      </c>
      <c r="D3720" t="s">
        <v>20</v>
      </c>
      <c r="E3720" t="s">
        <v>21</v>
      </c>
      <c r="F3720">
        <v>2018</v>
      </c>
      <c r="G3720">
        <v>2018</v>
      </c>
      <c r="H3720">
        <v>66</v>
      </c>
      <c r="I3720" t="s">
        <v>115</v>
      </c>
      <c r="J3720">
        <v>99</v>
      </c>
      <c r="K3720" t="s">
        <v>23</v>
      </c>
      <c r="L3720">
        <v>4</v>
      </c>
      <c r="M3720" t="s">
        <v>36</v>
      </c>
      <c r="N3720">
        <v>7777</v>
      </c>
      <c r="O3720" t="s">
        <v>37</v>
      </c>
      <c r="P3720">
        <v>510</v>
      </c>
      <c r="T3720" s="3">
        <f t="shared" si="117"/>
        <v>100</v>
      </c>
      <c r="U3720" s="3">
        <f>IF(AND(R3720&lt;&gt;"_U",N3720&lt;&gt;9999,N3720&lt;&gt;999,L3720&lt;&gt;"Median"),IFERROR(VLOOKUP(A3720,'TA Total'!A:P,16,0),"."),".")</f>
        <v>510</v>
      </c>
    </row>
    <row r="3721" spans="1:21" x14ac:dyDescent="0.3">
      <c r="A3721" s="1" t="str">
        <f t="shared" si="116"/>
        <v>2018|Waimate District|$50,001-$70,000</v>
      </c>
      <c r="B3721" t="s">
        <v>18</v>
      </c>
      <c r="C3721" t="s">
        <v>19</v>
      </c>
      <c r="D3721" t="s">
        <v>20</v>
      </c>
      <c r="E3721" t="s">
        <v>21</v>
      </c>
      <c r="F3721">
        <v>2018</v>
      </c>
      <c r="G3721">
        <v>2018</v>
      </c>
      <c r="H3721">
        <v>66</v>
      </c>
      <c r="I3721" t="s">
        <v>115</v>
      </c>
      <c r="J3721">
        <v>99</v>
      </c>
      <c r="K3721" t="s">
        <v>23</v>
      </c>
      <c r="L3721">
        <v>4</v>
      </c>
      <c r="M3721" t="s">
        <v>36</v>
      </c>
      <c r="N3721">
        <v>3</v>
      </c>
      <c r="O3721" t="s">
        <v>25</v>
      </c>
      <c r="P3721">
        <v>54</v>
      </c>
      <c r="T3721" s="3">
        <f t="shared" si="117"/>
        <v>10.59</v>
      </c>
      <c r="U3721" s="3">
        <f>IF(AND(R3721&lt;&gt;"_U",N3721&lt;&gt;9999,N3721&lt;&gt;999,L3721&lt;&gt;"Median"),IFERROR(VLOOKUP(A3721,'TA Total'!A:P,16,0),"."),".")</f>
        <v>510</v>
      </c>
    </row>
    <row r="3722" spans="1:21" x14ac:dyDescent="0.3">
      <c r="A3722" s="1" t="str">
        <f t="shared" si="116"/>
        <v>2018|Waimate District|$70,001-$100,000</v>
      </c>
      <c r="B3722" t="s">
        <v>18</v>
      </c>
      <c r="C3722" t="s">
        <v>19</v>
      </c>
      <c r="D3722" t="s">
        <v>20</v>
      </c>
      <c r="E3722" t="s">
        <v>21</v>
      </c>
      <c r="F3722">
        <v>2018</v>
      </c>
      <c r="G3722">
        <v>2018</v>
      </c>
      <c r="H3722">
        <v>66</v>
      </c>
      <c r="I3722" t="s">
        <v>115</v>
      </c>
      <c r="J3722">
        <v>99</v>
      </c>
      <c r="K3722" t="s">
        <v>23</v>
      </c>
      <c r="L3722">
        <v>5</v>
      </c>
      <c r="M3722" t="s">
        <v>58</v>
      </c>
      <c r="N3722">
        <v>1</v>
      </c>
      <c r="O3722" t="s">
        <v>33</v>
      </c>
      <c r="P3722">
        <v>264</v>
      </c>
      <c r="T3722" s="3">
        <f t="shared" si="117"/>
        <v>54.32</v>
      </c>
      <c r="U3722" s="3">
        <f>IF(AND(R3722&lt;&gt;"_U",N3722&lt;&gt;9999,N3722&lt;&gt;999,L3722&lt;&gt;"Median"),IFERROR(VLOOKUP(A3722,'TA Total'!A:P,16,0),"."),".")</f>
        <v>486</v>
      </c>
    </row>
    <row r="3723" spans="1:21" x14ac:dyDescent="0.3">
      <c r="A3723" s="1" t="str">
        <f t="shared" si="116"/>
        <v>2018|Waimate District|$70,001-$100,000</v>
      </c>
      <c r="B3723" t="s">
        <v>18</v>
      </c>
      <c r="C3723" t="s">
        <v>19</v>
      </c>
      <c r="D3723" t="s">
        <v>20</v>
      </c>
      <c r="E3723" t="s">
        <v>21</v>
      </c>
      <c r="F3723">
        <v>2018</v>
      </c>
      <c r="G3723">
        <v>2018</v>
      </c>
      <c r="H3723">
        <v>66</v>
      </c>
      <c r="I3723" t="s">
        <v>115</v>
      </c>
      <c r="J3723">
        <v>99</v>
      </c>
      <c r="K3723" t="s">
        <v>23</v>
      </c>
      <c r="L3723">
        <v>5</v>
      </c>
      <c r="M3723" t="s">
        <v>58</v>
      </c>
      <c r="N3723">
        <v>999</v>
      </c>
      <c r="O3723" t="s">
        <v>42</v>
      </c>
      <c r="P3723">
        <v>0</v>
      </c>
      <c r="T3723" s="3" t="str">
        <f t="shared" si="117"/>
        <v>.</v>
      </c>
      <c r="U3723" s="3" t="str">
        <f>IF(AND(R3723&lt;&gt;"_U",N3723&lt;&gt;9999,N3723&lt;&gt;999,L3723&lt;&gt;"Median"),IFERROR(VLOOKUP(A3723,'TA Total'!A:P,16,0),"."),".")</f>
        <v>.</v>
      </c>
    </row>
    <row r="3724" spans="1:21" x14ac:dyDescent="0.3">
      <c r="A3724" s="1" t="str">
        <f t="shared" si="116"/>
        <v>2018|Waimate District|$70,001-$100,000</v>
      </c>
      <c r="B3724" t="s">
        <v>18</v>
      </c>
      <c r="C3724" t="s">
        <v>19</v>
      </c>
      <c r="D3724" t="s">
        <v>20</v>
      </c>
      <c r="E3724" t="s">
        <v>21</v>
      </c>
      <c r="F3724">
        <v>2018</v>
      </c>
      <c r="G3724">
        <v>2018</v>
      </c>
      <c r="H3724">
        <v>66</v>
      </c>
      <c r="I3724" t="s">
        <v>115</v>
      </c>
      <c r="J3724">
        <v>99</v>
      </c>
      <c r="K3724" t="s">
        <v>23</v>
      </c>
      <c r="L3724">
        <v>5</v>
      </c>
      <c r="M3724" t="s">
        <v>58</v>
      </c>
      <c r="N3724">
        <v>9999</v>
      </c>
      <c r="O3724" t="s">
        <v>40</v>
      </c>
      <c r="P3724">
        <v>486</v>
      </c>
      <c r="T3724" s="3" t="str">
        <f t="shared" si="117"/>
        <v>.</v>
      </c>
      <c r="U3724" s="3" t="str">
        <f>IF(AND(R3724&lt;&gt;"_U",N3724&lt;&gt;9999,N3724&lt;&gt;999,L3724&lt;&gt;"Median"),IFERROR(VLOOKUP(A3724,'TA Total'!A:P,16,0),"."),".")</f>
        <v>.</v>
      </c>
    </row>
    <row r="3725" spans="1:21" x14ac:dyDescent="0.3">
      <c r="A3725" s="1" t="str">
        <f t="shared" si="116"/>
        <v>2018|Waimate District|$70,001-$100,000</v>
      </c>
      <c r="B3725" t="s">
        <v>18</v>
      </c>
      <c r="C3725" t="s">
        <v>19</v>
      </c>
      <c r="D3725" t="s">
        <v>20</v>
      </c>
      <c r="E3725" t="s">
        <v>21</v>
      </c>
      <c r="F3725">
        <v>2018</v>
      </c>
      <c r="G3725">
        <v>2018</v>
      </c>
      <c r="H3725">
        <v>66</v>
      </c>
      <c r="I3725" t="s">
        <v>115</v>
      </c>
      <c r="J3725">
        <v>99</v>
      </c>
      <c r="K3725" t="s">
        <v>23</v>
      </c>
      <c r="L3725">
        <v>5</v>
      </c>
      <c r="M3725" t="s">
        <v>58</v>
      </c>
      <c r="N3725">
        <v>7777</v>
      </c>
      <c r="O3725" t="s">
        <v>37</v>
      </c>
      <c r="P3725">
        <v>486</v>
      </c>
      <c r="T3725" s="3">
        <f t="shared" si="117"/>
        <v>100</v>
      </c>
      <c r="U3725" s="3">
        <f>IF(AND(R3725&lt;&gt;"_U",N3725&lt;&gt;9999,N3725&lt;&gt;999,L3725&lt;&gt;"Median"),IFERROR(VLOOKUP(A3725,'TA Total'!A:P,16,0),"."),".")</f>
        <v>486</v>
      </c>
    </row>
    <row r="3726" spans="1:21" x14ac:dyDescent="0.3">
      <c r="A3726" s="1" t="str">
        <f t="shared" si="116"/>
        <v>2018|Waimate District|$70,001-$100,000</v>
      </c>
      <c r="B3726" t="s">
        <v>18</v>
      </c>
      <c r="C3726" t="s">
        <v>19</v>
      </c>
      <c r="D3726" t="s">
        <v>20</v>
      </c>
      <c r="E3726" t="s">
        <v>21</v>
      </c>
      <c r="F3726">
        <v>2018</v>
      </c>
      <c r="G3726">
        <v>2018</v>
      </c>
      <c r="H3726">
        <v>66</v>
      </c>
      <c r="I3726" t="s">
        <v>115</v>
      </c>
      <c r="J3726">
        <v>99</v>
      </c>
      <c r="K3726" t="s">
        <v>23</v>
      </c>
      <c r="L3726">
        <v>5</v>
      </c>
      <c r="M3726" t="s">
        <v>58</v>
      </c>
      <c r="N3726">
        <v>3</v>
      </c>
      <c r="O3726" t="s">
        <v>25</v>
      </c>
      <c r="P3726">
        <v>51</v>
      </c>
      <c r="T3726" s="3">
        <f t="shared" si="117"/>
        <v>10.49</v>
      </c>
      <c r="U3726" s="3">
        <f>IF(AND(R3726&lt;&gt;"_U",N3726&lt;&gt;9999,N3726&lt;&gt;999,L3726&lt;&gt;"Median"),IFERROR(VLOOKUP(A3726,'TA Total'!A:P,16,0),"."),".")</f>
        <v>486</v>
      </c>
    </row>
    <row r="3727" spans="1:21" x14ac:dyDescent="0.3">
      <c r="A3727" s="1" t="str">
        <f t="shared" si="116"/>
        <v>2018|Waimate District|$70,001-$100,000</v>
      </c>
      <c r="B3727" t="s">
        <v>18</v>
      </c>
      <c r="C3727" t="s">
        <v>19</v>
      </c>
      <c r="D3727" t="s">
        <v>20</v>
      </c>
      <c r="E3727" t="s">
        <v>21</v>
      </c>
      <c r="F3727">
        <v>2018</v>
      </c>
      <c r="G3727">
        <v>2018</v>
      </c>
      <c r="H3727">
        <v>66</v>
      </c>
      <c r="I3727" t="s">
        <v>115</v>
      </c>
      <c r="J3727">
        <v>99</v>
      </c>
      <c r="K3727" t="s">
        <v>23</v>
      </c>
      <c r="L3727">
        <v>5</v>
      </c>
      <c r="M3727" t="s">
        <v>58</v>
      </c>
      <c r="N3727">
        <v>2</v>
      </c>
      <c r="O3727" t="s">
        <v>28</v>
      </c>
      <c r="P3727">
        <v>171</v>
      </c>
      <c r="T3727" s="3">
        <f t="shared" si="117"/>
        <v>35.19</v>
      </c>
      <c r="U3727" s="3">
        <f>IF(AND(R3727&lt;&gt;"_U",N3727&lt;&gt;9999,N3727&lt;&gt;999,L3727&lt;&gt;"Median"),IFERROR(VLOOKUP(A3727,'TA Total'!A:P,16,0),"."),".")</f>
        <v>486</v>
      </c>
    </row>
    <row r="3728" spans="1:21" x14ac:dyDescent="0.3">
      <c r="A3728" s="1" t="str">
        <f t="shared" si="116"/>
        <v>2018|Waimate District|$100,001-$150,000</v>
      </c>
      <c r="B3728" t="s">
        <v>18</v>
      </c>
      <c r="C3728" t="s">
        <v>19</v>
      </c>
      <c r="D3728" t="s">
        <v>20</v>
      </c>
      <c r="E3728" t="s">
        <v>21</v>
      </c>
      <c r="F3728">
        <v>2018</v>
      </c>
      <c r="G3728">
        <v>2018</v>
      </c>
      <c r="H3728">
        <v>66</v>
      </c>
      <c r="I3728" t="s">
        <v>115</v>
      </c>
      <c r="J3728">
        <v>99</v>
      </c>
      <c r="K3728" t="s">
        <v>23</v>
      </c>
      <c r="L3728">
        <v>6</v>
      </c>
      <c r="M3728" t="s">
        <v>59</v>
      </c>
      <c r="N3728">
        <v>999</v>
      </c>
      <c r="O3728" t="s">
        <v>42</v>
      </c>
      <c r="P3728">
        <v>0</v>
      </c>
      <c r="T3728" s="3" t="str">
        <f t="shared" si="117"/>
        <v>.</v>
      </c>
      <c r="U3728" s="3" t="str">
        <f>IF(AND(R3728&lt;&gt;"_U",N3728&lt;&gt;9999,N3728&lt;&gt;999,L3728&lt;&gt;"Median"),IFERROR(VLOOKUP(A3728,'TA Total'!A:P,16,0),"."),".")</f>
        <v>.</v>
      </c>
    </row>
    <row r="3729" spans="1:21" x14ac:dyDescent="0.3">
      <c r="A3729" s="1" t="str">
        <f t="shared" si="116"/>
        <v>2018|Waimate District|$100,001-$150,000</v>
      </c>
      <c r="B3729" t="s">
        <v>18</v>
      </c>
      <c r="C3729" t="s">
        <v>19</v>
      </c>
      <c r="D3729" t="s">
        <v>20</v>
      </c>
      <c r="E3729" t="s">
        <v>21</v>
      </c>
      <c r="F3729">
        <v>2018</v>
      </c>
      <c r="G3729">
        <v>2018</v>
      </c>
      <c r="H3729">
        <v>66</v>
      </c>
      <c r="I3729" t="s">
        <v>115</v>
      </c>
      <c r="J3729">
        <v>99</v>
      </c>
      <c r="K3729" t="s">
        <v>23</v>
      </c>
      <c r="L3729">
        <v>6</v>
      </c>
      <c r="M3729" t="s">
        <v>59</v>
      </c>
      <c r="N3729">
        <v>9999</v>
      </c>
      <c r="O3729" t="s">
        <v>40</v>
      </c>
      <c r="P3729">
        <v>429</v>
      </c>
      <c r="T3729" s="3" t="str">
        <f t="shared" si="117"/>
        <v>.</v>
      </c>
      <c r="U3729" s="3" t="str">
        <f>IF(AND(R3729&lt;&gt;"_U",N3729&lt;&gt;9999,N3729&lt;&gt;999,L3729&lt;&gt;"Median"),IFERROR(VLOOKUP(A3729,'TA Total'!A:P,16,0),"."),".")</f>
        <v>.</v>
      </c>
    </row>
    <row r="3730" spans="1:21" x14ac:dyDescent="0.3">
      <c r="A3730" s="1" t="str">
        <f t="shared" si="116"/>
        <v>2018|Waimate District|$100,001-$150,000</v>
      </c>
      <c r="B3730" t="s">
        <v>18</v>
      </c>
      <c r="C3730" t="s">
        <v>19</v>
      </c>
      <c r="D3730" t="s">
        <v>20</v>
      </c>
      <c r="E3730" t="s">
        <v>21</v>
      </c>
      <c r="F3730">
        <v>2018</v>
      </c>
      <c r="G3730">
        <v>2018</v>
      </c>
      <c r="H3730">
        <v>66</v>
      </c>
      <c r="I3730" t="s">
        <v>115</v>
      </c>
      <c r="J3730">
        <v>99</v>
      </c>
      <c r="K3730" t="s">
        <v>23</v>
      </c>
      <c r="L3730">
        <v>6</v>
      </c>
      <c r="M3730" t="s">
        <v>59</v>
      </c>
      <c r="N3730">
        <v>7777</v>
      </c>
      <c r="O3730" t="s">
        <v>37</v>
      </c>
      <c r="P3730">
        <v>429</v>
      </c>
      <c r="T3730" s="3">
        <f t="shared" si="117"/>
        <v>100</v>
      </c>
      <c r="U3730" s="3">
        <f>IF(AND(R3730&lt;&gt;"_U",N3730&lt;&gt;9999,N3730&lt;&gt;999,L3730&lt;&gt;"Median"),IFERROR(VLOOKUP(A3730,'TA Total'!A:P,16,0),"."),".")</f>
        <v>429</v>
      </c>
    </row>
    <row r="3731" spans="1:21" x14ac:dyDescent="0.3">
      <c r="A3731" s="1" t="str">
        <f t="shared" si="116"/>
        <v>2018|Waimate District|$100,001-$150,000</v>
      </c>
      <c r="B3731" t="s">
        <v>18</v>
      </c>
      <c r="C3731" t="s">
        <v>19</v>
      </c>
      <c r="D3731" t="s">
        <v>20</v>
      </c>
      <c r="E3731" t="s">
        <v>21</v>
      </c>
      <c r="F3731">
        <v>2018</v>
      </c>
      <c r="G3731">
        <v>2018</v>
      </c>
      <c r="H3731">
        <v>66</v>
      </c>
      <c r="I3731" t="s">
        <v>115</v>
      </c>
      <c r="J3731">
        <v>99</v>
      </c>
      <c r="K3731" t="s">
        <v>23</v>
      </c>
      <c r="L3731">
        <v>6</v>
      </c>
      <c r="M3731" t="s">
        <v>59</v>
      </c>
      <c r="N3731">
        <v>3</v>
      </c>
      <c r="O3731" t="s">
        <v>25</v>
      </c>
      <c r="P3731">
        <v>45</v>
      </c>
      <c r="T3731" s="3">
        <f t="shared" si="117"/>
        <v>10.49</v>
      </c>
      <c r="U3731" s="3">
        <f>IF(AND(R3731&lt;&gt;"_U",N3731&lt;&gt;9999,N3731&lt;&gt;999,L3731&lt;&gt;"Median"),IFERROR(VLOOKUP(A3731,'TA Total'!A:P,16,0),"."),".")</f>
        <v>429</v>
      </c>
    </row>
    <row r="3732" spans="1:21" x14ac:dyDescent="0.3">
      <c r="A3732" s="1" t="str">
        <f t="shared" si="116"/>
        <v>2018|Waimate District|$100,001-$150,000</v>
      </c>
      <c r="B3732" t="s">
        <v>18</v>
      </c>
      <c r="C3732" t="s">
        <v>19</v>
      </c>
      <c r="D3732" t="s">
        <v>20</v>
      </c>
      <c r="E3732" t="s">
        <v>21</v>
      </c>
      <c r="F3732">
        <v>2018</v>
      </c>
      <c r="G3732">
        <v>2018</v>
      </c>
      <c r="H3732">
        <v>66</v>
      </c>
      <c r="I3732" t="s">
        <v>115</v>
      </c>
      <c r="J3732">
        <v>99</v>
      </c>
      <c r="K3732" t="s">
        <v>23</v>
      </c>
      <c r="L3732">
        <v>6</v>
      </c>
      <c r="M3732" t="s">
        <v>59</v>
      </c>
      <c r="N3732">
        <v>2</v>
      </c>
      <c r="O3732" t="s">
        <v>28</v>
      </c>
      <c r="P3732">
        <v>120</v>
      </c>
      <c r="T3732" s="3">
        <f t="shared" si="117"/>
        <v>27.97</v>
      </c>
      <c r="U3732" s="3">
        <f>IF(AND(R3732&lt;&gt;"_U",N3732&lt;&gt;9999,N3732&lt;&gt;999,L3732&lt;&gt;"Median"),IFERROR(VLOOKUP(A3732,'TA Total'!A:P,16,0),"."),".")</f>
        <v>429</v>
      </c>
    </row>
    <row r="3733" spans="1:21" x14ac:dyDescent="0.3">
      <c r="A3733" s="1" t="str">
        <f t="shared" si="116"/>
        <v>2018|Waimate District|$100,001-$150,000</v>
      </c>
      <c r="B3733" t="s">
        <v>18</v>
      </c>
      <c r="C3733" t="s">
        <v>19</v>
      </c>
      <c r="D3733" t="s">
        <v>20</v>
      </c>
      <c r="E3733" t="s">
        <v>21</v>
      </c>
      <c r="F3733">
        <v>2018</v>
      </c>
      <c r="G3733">
        <v>2018</v>
      </c>
      <c r="H3733">
        <v>66</v>
      </c>
      <c r="I3733" t="s">
        <v>115</v>
      </c>
      <c r="J3733">
        <v>99</v>
      </c>
      <c r="K3733" t="s">
        <v>23</v>
      </c>
      <c r="L3733">
        <v>6</v>
      </c>
      <c r="M3733" t="s">
        <v>59</v>
      </c>
      <c r="N3733">
        <v>1</v>
      </c>
      <c r="O3733" t="s">
        <v>33</v>
      </c>
      <c r="P3733">
        <v>267</v>
      </c>
      <c r="T3733" s="3">
        <f t="shared" si="117"/>
        <v>62.24</v>
      </c>
      <c r="U3733" s="3">
        <f>IF(AND(R3733&lt;&gt;"_U",N3733&lt;&gt;9999,N3733&lt;&gt;999,L3733&lt;&gt;"Median"),IFERROR(VLOOKUP(A3733,'TA Total'!A:P,16,0),"."),".")</f>
        <v>429</v>
      </c>
    </row>
    <row r="3734" spans="1:21" x14ac:dyDescent="0.3">
      <c r="A3734" s="1" t="str">
        <f t="shared" si="116"/>
        <v>2018|Waimate District|$150,001-$200,000</v>
      </c>
      <c r="B3734" t="s">
        <v>18</v>
      </c>
      <c r="C3734" t="s">
        <v>19</v>
      </c>
      <c r="D3734" t="s">
        <v>20</v>
      </c>
      <c r="E3734" t="s">
        <v>21</v>
      </c>
      <c r="F3734">
        <v>2018</v>
      </c>
      <c r="G3734">
        <v>2018</v>
      </c>
      <c r="H3734">
        <v>66</v>
      </c>
      <c r="I3734" t="s">
        <v>115</v>
      </c>
      <c r="J3734">
        <v>99</v>
      </c>
      <c r="K3734" t="s">
        <v>23</v>
      </c>
      <c r="L3734">
        <v>7</v>
      </c>
      <c r="M3734" t="s">
        <v>43</v>
      </c>
      <c r="N3734">
        <v>7777</v>
      </c>
      <c r="O3734" t="s">
        <v>37</v>
      </c>
      <c r="P3734">
        <v>234</v>
      </c>
      <c r="T3734" s="3">
        <f t="shared" si="117"/>
        <v>100</v>
      </c>
      <c r="U3734" s="3">
        <f>IF(AND(R3734&lt;&gt;"_U",N3734&lt;&gt;9999,N3734&lt;&gt;999,L3734&lt;&gt;"Median"),IFERROR(VLOOKUP(A3734,'TA Total'!A:P,16,0),"."),".")</f>
        <v>234</v>
      </c>
    </row>
    <row r="3735" spans="1:21" x14ac:dyDescent="0.3">
      <c r="A3735" s="1" t="str">
        <f t="shared" si="116"/>
        <v>2018|Waimate District|$150,001-$200,000</v>
      </c>
      <c r="B3735" t="s">
        <v>18</v>
      </c>
      <c r="C3735" t="s">
        <v>19</v>
      </c>
      <c r="D3735" t="s">
        <v>20</v>
      </c>
      <c r="E3735" t="s">
        <v>21</v>
      </c>
      <c r="F3735">
        <v>2018</v>
      </c>
      <c r="G3735">
        <v>2018</v>
      </c>
      <c r="H3735">
        <v>66</v>
      </c>
      <c r="I3735" t="s">
        <v>115</v>
      </c>
      <c r="J3735">
        <v>99</v>
      </c>
      <c r="K3735" t="s">
        <v>23</v>
      </c>
      <c r="L3735">
        <v>7</v>
      </c>
      <c r="M3735" t="s">
        <v>43</v>
      </c>
      <c r="N3735">
        <v>2</v>
      </c>
      <c r="O3735" t="s">
        <v>28</v>
      </c>
      <c r="P3735">
        <v>48</v>
      </c>
      <c r="T3735" s="3">
        <f t="shared" si="117"/>
        <v>20.51</v>
      </c>
      <c r="U3735" s="3">
        <f>IF(AND(R3735&lt;&gt;"_U",N3735&lt;&gt;9999,N3735&lt;&gt;999,L3735&lt;&gt;"Median"),IFERROR(VLOOKUP(A3735,'TA Total'!A:P,16,0),"."),".")</f>
        <v>234</v>
      </c>
    </row>
    <row r="3736" spans="1:21" x14ac:dyDescent="0.3">
      <c r="A3736" s="1" t="str">
        <f t="shared" si="116"/>
        <v>2018|Waimate District|$150,001-$200,000</v>
      </c>
      <c r="B3736" t="s">
        <v>18</v>
      </c>
      <c r="C3736" t="s">
        <v>19</v>
      </c>
      <c r="D3736" t="s">
        <v>20</v>
      </c>
      <c r="E3736" t="s">
        <v>21</v>
      </c>
      <c r="F3736">
        <v>2018</v>
      </c>
      <c r="G3736">
        <v>2018</v>
      </c>
      <c r="H3736">
        <v>66</v>
      </c>
      <c r="I3736" t="s">
        <v>115</v>
      </c>
      <c r="J3736">
        <v>99</v>
      </c>
      <c r="K3736" t="s">
        <v>23</v>
      </c>
      <c r="L3736">
        <v>7</v>
      </c>
      <c r="M3736" t="s">
        <v>43</v>
      </c>
      <c r="N3736">
        <v>3</v>
      </c>
      <c r="O3736" t="s">
        <v>25</v>
      </c>
      <c r="P3736">
        <v>36</v>
      </c>
      <c r="T3736" s="3">
        <f t="shared" si="117"/>
        <v>15.38</v>
      </c>
      <c r="U3736" s="3">
        <f>IF(AND(R3736&lt;&gt;"_U",N3736&lt;&gt;9999,N3736&lt;&gt;999,L3736&lt;&gt;"Median"),IFERROR(VLOOKUP(A3736,'TA Total'!A:P,16,0),"."),".")</f>
        <v>234</v>
      </c>
    </row>
    <row r="3737" spans="1:21" x14ac:dyDescent="0.3">
      <c r="A3737" s="1" t="str">
        <f t="shared" si="116"/>
        <v>2018|Waimate District|$150,001-$200,000</v>
      </c>
      <c r="B3737" t="s">
        <v>18</v>
      </c>
      <c r="C3737" t="s">
        <v>19</v>
      </c>
      <c r="D3737" t="s">
        <v>20</v>
      </c>
      <c r="E3737" t="s">
        <v>21</v>
      </c>
      <c r="F3737">
        <v>2018</v>
      </c>
      <c r="G3737">
        <v>2018</v>
      </c>
      <c r="H3737">
        <v>66</v>
      </c>
      <c r="I3737" t="s">
        <v>115</v>
      </c>
      <c r="J3737">
        <v>99</v>
      </c>
      <c r="K3737" t="s">
        <v>23</v>
      </c>
      <c r="L3737">
        <v>7</v>
      </c>
      <c r="M3737" t="s">
        <v>43</v>
      </c>
      <c r="N3737">
        <v>9999</v>
      </c>
      <c r="O3737" t="s">
        <v>40</v>
      </c>
      <c r="P3737">
        <v>234</v>
      </c>
      <c r="T3737" s="3" t="str">
        <f t="shared" si="117"/>
        <v>.</v>
      </c>
      <c r="U3737" s="3" t="str">
        <f>IF(AND(R3737&lt;&gt;"_U",N3737&lt;&gt;9999,N3737&lt;&gt;999,L3737&lt;&gt;"Median"),IFERROR(VLOOKUP(A3737,'TA Total'!A:P,16,0),"."),".")</f>
        <v>.</v>
      </c>
    </row>
    <row r="3738" spans="1:21" x14ac:dyDescent="0.3">
      <c r="A3738" s="1" t="str">
        <f t="shared" si="116"/>
        <v>2018|Waimate District|$150,001-$200,000</v>
      </c>
      <c r="B3738" t="s">
        <v>18</v>
      </c>
      <c r="C3738" t="s">
        <v>19</v>
      </c>
      <c r="D3738" t="s">
        <v>20</v>
      </c>
      <c r="E3738" t="s">
        <v>21</v>
      </c>
      <c r="F3738">
        <v>2018</v>
      </c>
      <c r="G3738">
        <v>2018</v>
      </c>
      <c r="H3738">
        <v>66</v>
      </c>
      <c r="I3738" t="s">
        <v>115</v>
      </c>
      <c r="J3738">
        <v>99</v>
      </c>
      <c r="K3738" t="s">
        <v>23</v>
      </c>
      <c r="L3738">
        <v>7</v>
      </c>
      <c r="M3738" t="s">
        <v>43</v>
      </c>
      <c r="N3738">
        <v>1</v>
      </c>
      <c r="O3738" t="s">
        <v>33</v>
      </c>
      <c r="P3738">
        <v>147</v>
      </c>
      <c r="T3738" s="3">
        <f t="shared" si="117"/>
        <v>62.82</v>
      </c>
      <c r="U3738" s="3">
        <f>IF(AND(R3738&lt;&gt;"_U",N3738&lt;&gt;9999,N3738&lt;&gt;999,L3738&lt;&gt;"Median"),IFERROR(VLOOKUP(A3738,'TA Total'!A:P,16,0),"."),".")</f>
        <v>234</v>
      </c>
    </row>
    <row r="3739" spans="1:21" x14ac:dyDescent="0.3">
      <c r="A3739" s="1" t="str">
        <f t="shared" si="116"/>
        <v>2018|Waimate District|$150,001-$200,000</v>
      </c>
      <c r="B3739" t="s">
        <v>18</v>
      </c>
      <c r="C3739" t="s">
        <v>19</v>
      </c>
      <c r="D3739" t="s">
        <v>20</v>
      </c>
      <c r="E3739" t="s">
        <v>21</v>
      </c>
      <c r="F3739">
        <v>2018</v>
      </c>
      <c r="G3739">
        <v>2018</v>
      </c>
      <c r="H3739">
        <v>66</v>
      </c>
      <c r="I3739" t="s">
        <v>115</v>
      </c>
      <c r="J3739">
        <v>99</v>
      </c>
      <c r="K3739" t="s">
        <v>23</v>
      </c>
      <c r="L3739">
        <v>7</v>
      </c>
      <c r="M3739" t="s">
        <v>43</v>
      </c>
      <c r="N3739">
        <v>999</v>
      </c>
      <c r="O3739" t="s">
        <v>42</v>
      </c>
      <c r="P3739">
        <v>0</v>
      </c>
      <c r="T3739" s="3" t="str">
        <f t="shared" si="117"/>
        <v>.</v>
      </c>
      <c r="U3739" s="3" t="str">
        <f>IF(AND(R3739&lt;&gt;"_U",N3739&lt;&gt;9999,N3739&lt;&gt;999,L3739&lt;&gt;"Median"),IFERROR(VLOOKUP(A3739,'TA Total'!A:P,16,0),"."),".")</f>
        <v>.</v>
      </c>
    </row>
    <row r="3740" spans="1:21" x14ac:dyDescent="0.3">
      <c r="A3740" s="1" t="str">
        <f t="shared" si="116"/>
        <v>2018|Waimate District|$200,001 or more</v>
      </c>
      <c r="B3740" t="s">
        <v>18</v>
      </c>
      <c r="C3740" t="s">
        <v>19</v>
      </c>
      <c r="D3740" t="s">
        <v>20</v>
      </c>
      <c r="E3740" t="s">
        <v>21</v>
      </c>
      <c r="F3740">
        <v>2018</v>
      </c>
      <c r="G3740">
        <v>2018</v>
      </c>
      <c r="H3740">
        <v>66</v>
      </c>
      <c r="I3740" t="s">
        <v>115</v>
      </c>
      <c r="J3740">
        <v>99</v>
      </c>
      <c r="K3740" t="s">
        <v>23</v>
      </c>
      <c r="L3740">
        <v>8</v>
      </c>
      <c r="M3740" t="s">
        <v>27</v>
      </c>
      <c r="N3740">
        <v>2</v>
      </c>
      <c r="O3740" t="s">
        <v>28</v>
      </c>
      <c r="R3740" t="s">
        <v>29</v>
      </c>
      <c r="S3740" t="s">
        <v>30</v>
      </c>
      <c r="T3740" s="3" t="str">
        <f t="shared" si="117"/>
        <v>.</v>
      </c>
      <c r="U3740" s="3" t="str">
        <f>IF(AND(R3740&lt;&gt;"_U",N3740&lt;&gt;9999,N3740&lt;&gt;999,L3740&lt;&gt;"Median"),IFERROR(VLOOKUP(A3740,'TA Total'!A:P,16,0),"."),".")</f>
        <v>.</v>
      </c>
    </row>
    <row r="3741" spans="1:21" x14ac:dyDescent="0.3">
      <c r="A3741" s="1" t="str">
        <f t="shared" si="116"/>
        <v>2018|Waimate District|$200,001 or more</v>
      </c>
      <c r="B3741" t="s">
        <v>18</v>
      </c>
      <c r="C3741" t="s">
        <v>19</v>
      </c>
      <c r="D3741" t="s">
        <v>20</v>
      </c>
      <c r="E3741" t="s">
        <v>21</v>
      </c>
      <c r="F3741">
        <v>2018</v>
      </c>
      <c r="G3741">
        <v>2018</v>
      </c>
      <c r="H3741">
        <v>66</v>
      </c>
      <c r="I3741" t="s">
        <v>115</v>
      </c>
      <c r="J3741">
        <v>99</v>
      </c>
      <c r="K3741" t="s">
        <v>23</v>
      </c>
      <c r="L3741">
        <v>8</v>
      </c>
      <c r="M3741" t="s">
        <v>27</v>
      </c>
      <c r="N3741">
        <v>1</v>
      </c>
      <c r="O3741" t="s">
        <v>33</v>
      </c>
      <c r="R3741" t="s">
        <v>29</v>
      </c>
      <c r="S3741" t="s">
        <v>30</v>
      </c>
      <c r="T3741" s="3" t="str">
        <f t="shared" si="117"/>
        <v>.</v>
      </c>
      <c r="U3741" s="3" t="str">
        <f>IF(AND(R3741&lt;&gt;"_U",N3741&lt;&gt;9999,N3741&lt;&gt;999,L3741&lt;&gt;"Median"),IFERROR(VLOOKUP(A3741,'TA Total'!A:P,16,0),"."),".")</f>
        <v>.</v>
      </c>
    </row>
    <row r="3742" spans="1:21" x14ac:dyDescent="0.3">
      <c r="A3742" s="1" t="str">
        <f t="shared" si="116"/>
        <v>2018|Waimate District|$200,001 or more</v>
      </c>
      <c r="B3742" t="s">
        <v>18</v>
      </c>
      <c r="C3742" t="s">
        <v>19</v>
      </c>
      <c r="D3742" t="s">
        <v>20</v>
      </c>
      <c r="E3742" t="s">
        <v>21</v>
      </c>
      <c r="F3742">
        <v>2018</v>
      </c>
      <c r="G3742">
        <v>2018</v>
      </c>
      <c r="H3742">
        <v>66</v>
      </c>
      <c r="I3742" t="s">
        <v>115</v>
      </c>
      <c r="J3742">
        <v>99</v>
      </c>
      <c r="K3742" t="s">
        <v>23</v>
      </c>
      <c r="L3742">
        <v>8</v>
      </c>
      <c r="M3742" t="s">
        <v>27</v>
      </c>
      <c r="N3742">
        <v>3</v>
      </c>
      <c r="O3742" t="s">
        <v>25</v>
      </c>
      <c r="R3742" t="s">
        <v>29</v>
      </c>
      <c r="S3742" t="s">
        <v>30</v>
      </c>
      <c r="T3742" s="3" t="str">
        <f t="shared" si="117"/>
        <v>.</v>
      </c>
      <c r="U3742" s="3" t="str">
        <f>IF(AND(R3742&lt;&gt;"_U",N3742&lt;&gt;9999,N3742&lt;&gt;999,L3742&lt;&gt;"Median"),IFERROR(VLOOKUP(A3742,'TA Total'!A:P,16,0),"."),".")</f>
        <v>.</v>
      </c>
    </row>
    <row r="3743" spans="1:21" x14ac:dyDescent="0.3">
      <c r="A3743" s="1" t="str">
        <f t="shared" si="116"/>
        <v>2018|Waimate District|$200,001 or more</v>
      </c>
      <c r="B3743" t="s">
        <v>18</v>
      </c>
      <c r="C3743" t="s">
        <v>19</v>
      </c>
      <c r="D3743" t="s">
        <v>20</v>
      </c>
      <c r="E3743" t="s">
        <v>21</v>
      </c>
      <c r="F3743">
        <v>2018</v>
      </c>
      <c r="G3743">
        <v>2018</v>
      </c>
      <c r="H3743">
        <v>66</v>
      </c>
      <c r="I3743" t="s">
        <v>115</v>
      </c>
      <c r="J3743">
        <v>99</v>
      </c>
      <c r="K3743" t="s">
        <v>23</v>
      </c>
      <c r="L3743">
        <v>8</v>
      </c>
      <c r="M3743" t="s">
        <v>27</v>
      </c>
      <c r="N3743">
        <v>999</v>
      </c>
      <c r="O3743" t="s">
        <v>42</v>
      </c>
      <c r="R3743" t="s">
        <v>29</v>
      </c>
      <c r="S3743" t="s">
        <v>30</v>
      </c>
      <c r="T3743" s="3" t="str">
        <f t="shared" si="117"/>
        <v>.</v>
      </c>
      <c r="U3743" s="3" t="str">
        <f>IF(AND(R3743&lt;&gt;"_U",N3743&lt;&gt;9999,N3743&lt;&gt;999,L3743&lt;&gt;"Median"),IFERROR(VLOOKUP(A3743,'TA Total'!A:P,16,0),"."),".")</f>
        <v>.</v>
      </c>
    </row>
    <row r="3744" spans="1:21" x14ac:dyDescent="0.3">
      <c r="A3744" s="1" t="str">
        <f t="shared" si="116"/>
        <v>2018|Waimate District|$200,001 or more</v>
      </c>
      <c r="B3744" t="s">
        <v>18</v>
      </c>
      <c r="C3744" t="s">
        <v>19</v>
      </c>
      <c r="D3744" t="s">
        <v>20</v>
      </c>
      <c r="E3744" t="s">
        <v>21</v>
      </c>
      <c r="F3744">
        <v>2018</v>
      </c>
      <c r="G3744">
        <v>2018</v>
      </c>
      <c r="H3744">
        <v>66</v>
      </c>
      <c r="I3744" t="s">
        <v>115</v>
      </c>
      <c r="J3744">
        <v>99</v>
      </c>
      <c r="K3744" t="s">
        <v>23</v>
      </c>
      <c r="L3744">
        <v>8</v>
      </c>
      <c r="M3744" t="s">
        <v>27</v>
      </c>
      <c r="N3744">
        <v>9999</v>
      </c>
      <c r="O3744" t="s">
        <v>40</v>
      </c>
      <c r="R3744" t="s">
        <v>29</v>
      </c>
      <c r="S3744" t="s">
        <v>30</v>
      </c>
      <c r="T3744" s="3" t="str">
        <f t="shared" si="117"/>
        <v>.</v>
      </c>
      <c r="U3744" s="3" t="str">
        <f>IF(AND(R3744&lt;&gt;"_U",N3744&lt;&gt;9999,N3744&lt;&gt;999,L3744&lt;&gt;"Median"),IFERROR(VLOOKUP(A3744,'TA Total'!A:P,16,0),"."),".")</f>
        <v>.</v>
      </c>
    </row>
    <row r="3745" spans="1:21" x14ac:dyDescent="0.3">
      <c r="A3745" s="1" t="str">
        <f t="shared" si="116"/>
        <v>2018|Waimate District|$200,001 or more</v>
      </c>
      <c r="B3745" t="s">
        <v>18</v>
      </c>
      <c r="C3745" t="s">
        <v>19</v>
      </c>
      <c r="D3745" t="s">
        <v>20</v>
      </c>
      <c r="E3745" t="s">
        <v>21</v>
      </c>
      <c r="F3745">
        <v>2018</v>
      </c>
      <c r="G3745">
        <v>2018</v>
      </c>
      <c r="H3745">
        <v>66</v>
      </c>
      <c r="I3745" t="s">
        <v>115</v>
      </c>
      <c r="J3745">
        <v>99</v>
      </c>
      <c r="K3745" t="s">
        <v>23</v>
      </c>
      <c r="L3745">
        <v>8</v>
      </c>
      <c r="M3745" t="s">
        <v>27</v>
      </c>
      <c r="N3745">
        <v>7777</v>
      </c>
      <c r="O3745" t="s">
        <v>37</v>
      </c>
      <c r="R3745" t="s">
        <v>29</v>
      </c>
      <c r="S3745" t="s">
        <v>30</v>
      </c>
      <c r="T3745" s="3" t="str">
        <f t="shared" si="117"/>
        <v>.</v>
      </c>
      <c r="U3745" s="3" t="str">
        <f>IF(AND(R3745&lt;&gt;"_U",N3745&lt;&gt;9999,N3745&lt;&gt;999,L3745&lt;&gt;"Median"),IFERROR(VLOOKUP(A3745,'TA Total'!A:P,16,0),"."),".")</f>
        <v>.</v>
      </c>
    </row>
    <row r="3746" spans="1:21" x14ac:dyDescent="0.3">
      <c r="A3746" s="1" t="str">
        <f t="shared" si="116"/>
        <v>2018|Waimate District|Total stated - total household income</v>
      </c>
      <c r="B3746" t="s">
        <v>18</v>
      </c>
      <c r="C3746" t="s">
        <v>19</v>
      </c>
      <c r="D3746" t="s">
        <v>20</v>
      </c>
      <c r="E3746" t="s">
        <v>21</v>
      </c>
      <c r="F3746">
        <v>2018</v>
      </c>
      <c r="G3746">
        <v>2018</v>
      </c>
      <c r="H3746">
        <v>66</v>
      </c>
      <c r="I3746" t="s">
        <v>115</v>
      </c>
      <c r="J3746">
        <v>99</v>
      </c>
      <c r="K3746" t="s">
        <v>23</v>
      </c>
      <c r="L3746">
        <v>77</v>
      </c>
      <c r="M3746" t="s">
        <v>32</v>
      </c>
      <c r="N3746">
        <v>7777</v>
      </c>
      <c r="O3746" t="s">
        <v>37</v>
      </c>
      <c r="P3746">
        <v>3108</v>
      </c>
      <c r="T3746" s="3">
        <f t="shared" si="117"/>
        <v>100</v>
      </c>
      <c r="U3746" s="3">
        <f>IF(AND(R3746&lt;&gt;"_U",N3746&lt;&gt;9999,N3746&lt;&gt;999,L3746&lt;&gt;"Median"),IFERROR(VLOOKUP(A3746,'TA Total'!A:P,16,0),"."),".")</f>
        <v>3108</v>
      </c>
    </row>
    <row r="3747" spans="1:21" x14ac:dyDescent="0.3">
      <c r="A3747" s="1" t="str">
        <f t="shared" si="116"/>
        <v>2018|Waimate District|Total stated - total household income</v>
      </c>
      <c r="B3747" t="s">
        <v>18</v>
      </c>
      <c r="C3747" t="s">
        <v>19</v>
      </c>
      <c r="D3747" t="s">
        <v>20</v>
      </c>
      <c r="E3747" t="s">
        <v>21</v>
      </c>
      <c r="F3747">
        <v>2018</v>
      </c>
      <c r="G3747">
        <v>2018</v>
      </c>
      <c r="H3747">
        <v>66</v>
      </c>
      <c r="I3747" t="s">
        <v>115</v>
      </c>
      <c r="J3747">
        <v>99</v>
      </c>
      <c r="K3747" t="s">
        <v>23</v>
      </c>
      <c r="L3747">
        <v>77</v>
      </c>
      <c r="M3747" t="s">
        <v>32</v>
      </c>
      <c r="N3747">
        <v>999</v>
      </c>
      <c r="O3747" t="s">
        <v>42</v>
      </c>
      <c r="P3747">
        <v>0</v>
      </c>
      <c r="T3747" s="3" t="str">
        <f t="shared" si="117"/>
        <v>.</v>
      </c>
      <c r="U3747" s="3" t="str">
        <f>IF(AND(R3747&lt;&gt;"_U",N3747&lt;&gt;9999,N3747&lt;&gt;999,L3747&lt;&gt;"Median"),IFERROR(VLOOKUP(A3747,'TA Total'!A:P,16,0),"."),".")</f>
        <v>.</v>
      </c>
    </row>
    <row r="3748" spans="1:21" x14ac:dyDescent="0.3">
      <c r="A3748" s="1" t="str">
        <f t="shared" si="116"/>
        <v>2018|Waimate District|Total stated - total household income</v>
      </c>
      <c r="B3748" t="s">
        <v>18</v>
      </c>
      <c r="C3748" t="s">
        <v>19</v>
      </c>
      <c r="D3748" t="s">
        <v>20</v>
      </c>
      <c r="E3748" t="s">
        <v>21</v>
      </c>
      <c r="F3748">
        <v>2018</v>
      </c>
      <c r="G3748">
        <v>2018</v>
      </c>
      <c r="H3748">
        <v>66</v>
      </c>
      <c r="I3748" t="s">
        <v>115</v>
      </c>
      <c r="J3748">
        <v>99</v>
      </c>
      <c r="K3748" t="s">
        <v>23</v>
      </c>
      <c r="L3748">
        <v>77</v>
      </c>
      <c r="M3748" t="s">
        <v>32</v>
      </c>
      <c r="N3748">
        <v>9999</v>
      </c>
      <c r="O3748" t="s">
        <v>40</v>
      </c>
      <c r="P3748">
        <v>3108</v>
      </c>
      <c r="T3748" s="3" t="str">
        <f t="shared" si="117"/>
        <v>.</v>
      </c>
      <c r="U3748" s="3" t="str">
        <f>IF(AND(R3748&lt;&gt;"_U",N3748&lt;&gt;9999,N3748&lt;&gt;999,L3748&lt;&gt;"Median"),IFERROR(VLOOKUP(A3748,'TA Total'!A:P,16,0),"."),".")</f>
        <v>.</v>
      </c>
    </row>
    <row r="3749" spans="1:21" x14ac:dyDescent="0.3">
      <c r="A3749" s="1" t="str">
        <f t="shared" si="116"/>
        <v>2018|Waimate District|Total stated - total household income</v>
      </c>
      <c r="B3749" t="s">
        <v>18</v>
      </c>
      <c r="C3749" t="s">
        <v>19</v>
      </c>
      <c r="D3749" t="s">
        <v>20</v>
      </c>
      <c r="E3749" t="s">
        <v>21</v>
      </c>
      <c r="F3749">
        <v>2018</v>
      </c>
      <c r="G3749">
        <v>2018</v>
      </c>
      <c r="H3749">
        <v>66</v>
      </c>
      <c r="I3749" t="s">
        <v>115</v>
      </c>
      <c r="J3749">
        <v>99</v>
      </c>
      <c r="K3749" t="s">
        <v>23</v>
      </c>
      <c r="L3749">
        <v>77</v>
      </c>
      <c r="M3749" t="s">
        <v>32</v>
      </c>
      <c r="N3749">
        <v>2</v>
      </c>
      <c r="O3749" t="s">
        <v>28</v>
      </c>
      <c r="P3749">
        <v>972</v>
      </c>
      <c r="T3749" s="3">
        <f t="shared" si="117"/>
        <v>31.27</v>
      </c>
      <c r="U3749" s="3">
        <f>IF(AND(R3749&lt;&gt;"_U",N3749&lt;&gt;9999,N3749&lt;&gt;999,L3749&lt;&gt;"Median"),IFERROR(VLOOKUP(A3749,'TA Total'!A:P,16,0),"."),".")</f>
        <v>3108</v>
      </c>
    </row>
    <row r="3750" spans="1:21" x14ac:dyDescent="0.3">
      <c r="A3750" s="1" t="str">
        <f t="shared" si="116"/>
        <v>2018|Waimate District|Total stated - total household income</v>
      </c>
      <c r="B3750" t="s">
        <v>18</v>
      </c>
      <c r="C3750" t="s">
        <v>19</v>
      </c>
      <c r="D3750" t="s">
        <v>20</v>
      </c>
      <c r="E3750" t="s">
        <v>21</v>
      </c>
      <c r="F3750">
        <v>2018</v>
      </c>
      <c r="G3750">
        <v>2018</v>
      </c>
      <c r="H3750">
        <v>66</v>
      </c>
      <c r="I3750" t="s">
        <v>115</v>
      </c>
      <c r="J3750">
        <v>99</v>
      </c>
      <c r="K3750" t="s">
        <v>23</v>
      </c>
      <c r="L3750">
        <v>77</v>
      </c>
      <c r="M3750" t="s">
        <v>32</v>
      </c>
      <c r="N3750">
        <v>1</v>
      </c>
      <c r="O3750" t="s">
        <v>33</v>
      </c>
      <c r="P3750">
        <v>1806</v>
      </c>
      <c r="T3750" s="3">
        <f t="shared" si="117"/>
        <v>58.11</v>
      </c>
      <c r="U3750" s="3">
        <f>IF(AND(R3750&lt;&gt;"_U",N3750&lt;&gt;9999,N3750&lt;&gt;999,L3750&lt;&gt;"Median"),IFERROR(VLOOKUP(A3750,'TA Total'!A:P,16,0),"."),".")</f>
        <v>3108</v>
      </c>
    </row>
    <row r="3751" spans="1:21" x14ac:dyDescent="0.3">
      <c r="A3751" s="1" t="str">
        <f t="shared" si="116"/>
        <v>2018|Waimate District|Total stated - total household income</v>
      </c>
      <c r="B3751" t="s">
        <v>18</v>
      </c>
      <c r="C3751" t="s">
        <v>19</v>
      </c>
      <c r="D3751" t="s">
        <v>20</v>
      </c>
      <c r="E3751" t="s">
        <v>21</v>
      </c>
      <c r="F3751">
        <v>2018</v>
      </c>
      <c r="G3751">
        <v>2018</v>
      </c>
      <c r="H3751">
        <v>66</v>
      </c>
      <c r="I3751" t="s">
        <v>115</v>
      </c>
      <c r="J3751">
        <v>99</v>
      </c>
      <c r="K3751" t="s">
        <v>23</v>
      </c>
      <c r="L3751">
        <v>77</v>
      </c>
      <c r="M3751" t="s">
        <v>32</v>
      </c>
      <c r="N3751">
        <v>3</v>
      </c>
      <c r="O3751" t="s">
        <v>25</v>
      </c>
      <c r="P3751">
        <v>330</v>
      </c>
      <c r="T3751" s="3">
        <f t="shared" si="117"/>
        <v>10.62</v>
      </c>
      <c r="U3751" s="3">
        <f>IF(AND(R3751&lt;&gt;"_U",N3751&lt;&gt;9999,N3751&lt;&gt;999,L3751&lt;&gt;"Median"),IFERROR(VLOOKUP(A3751,'TA Total'!A:P,16,0),"."),".")</f>
        <v>3108</v>
      </c>
    </row>
    <row r="3752" spans="1:21" x14ac:dyDescent="0.3">
      <c r="A3752" s="1" t="str">
        <f t="shared" si="116"/>
        <v>2018|Waimate District|Total - total household income</v>
      </c>
      <c r="B3752" t="s">
        <v>18</v>
      </c>
      <c r="C3752" t="s">
        <v>19</v>
      </c>
      <c r="D3752" t="s">
        <v>20</v>
      </c>
      <c r="E3752" t="s">
        <v>21</v>
      </c>
      <c r="F3752">
        <v>2018</v>
      </c>
      <c r="G3752">
        <v>2018</v>
      </c>
      <c r="H3752">
        <v>66</v>
      </c>
      <c r="I3752" t="s">
        <v>115</v>
      </c>
      <c r="J3752">
        <v>99</v>
      </c>
      <c r="K3752" t="s">
        <v>23</v>
      </c>
      <c r="L3752">
        <v>99</v>
      </c>
      <c r="M3752" t="s">
        <v>48</v>
      </c>
      <c r="N3752">
        <v>1</v>
      </c>
      <c r="O3752" t="s">
        <v>33</v>
      </c>
      <c r="P3752">
        <v>1890</v>
      </c>
      <c r="T3752" s="3">
        <f t="shared" si="117"/>
        <v>57.48</v>
      </c>
      <c r="U3752" s="3">
        <f>IF(AND(R3752&lt;&gt;"_U",N3752&lt;&gt;9999,N3752&lt;&gt;999,L3752&lt;&gt;"Median"),IFERROR(VLOOKUP(A3752,'TA Total'!A:P,16,0),"."),".")</f>
        <v>3288</v>
      </c>
    </row>
    <row r="3753" spans="1:21" x14ac:dyDescent="0.3">
      <c r="A3753" s="1" t="str">
        <f t="shared" si="116"/>
        <v>2018|Waimate District|Total - total household income</v>
      </c>
      <c r="B3753" t="s">
        <v>18</v>
      </c>
      <c r="C3753" t="s">
        <v>19</v>
      </c>
      <c r="D3753" t="s">
        <v>20</v>
      </c>
      <c r="E3753" t="s">
        <v>21</v>
      </c>
      <c r="F3753">
        <v>2018</v>
      </c>
      <c r="G3753">
        <v>2018</v>
      </c>
      <c r="H3753">
        <v>66</v>
      </c>
      <c r="I3753" t="s">
        <v>115</v>
      </c>
      <c r="J3753">
        <v>99</v>
      </c>
      <c r="K3753" t="s">
        <v>23</v>
      </c>
      <c r="L3753">
        <v>99</v>
      </c>
      <c r="M3753" t="s">
        <v>48</v>
      </c>
      <c r="N3753">
        <v>9999</v>
      </c>
      <c r="O3753" t="s">
        <v>40</v>
      </c>
      <c r="P3753">
        <v>3291</v>
      </c>
      <c r="T3753" s="3" t="str">
        <f t="shared" si="117"/>
        <v>.</v>
      </c>
      <c r="U3753" s="3" t="str">
        <f>IF(AND(R3753&lt;&gt;"_U",N3753&lt;&gt;9999,N3753&lt;&gt;999,L3753&lt;&gt;"Median"),IFERROR(VLOOKUP(A3753,'TA Total'!A:P,16,0),"."),".")</f>
        <v>.</v>
      </c>
    </row>
    <row r="3754" spans="1:21" x14ac:dyDescent="0.3">
      <c r="A3754" s="1" t="str">
        <f t="shared" si="116"/>
        <v>2018|Waimate District|Total - total household income</v>
      </c>
      <c r="B3754" t="s">
        <v>18</v>
      </c>
      <c r="C3754" t="s">
        <v>19</v>
      </c>
      <c r="D3754" t="s">
        <v>20</v>
      </c>
      <c r="E3754" t="s">
        <v>21</v>
      </c>
      <c r="F3754">
        <v>2018</v>
      </c>
      <c r="G3754">
        <v>2018</v>
      </c>
      <c r="H3754">
        <v>66</v>
      </c>
      <c r="I3754" t="s">
        <v>115</v>
      </c>
      <c r="J3754">
        <v>99</v>
      </c>
      <c r="K3754" t="s">
        <v>23</v>
      </c>
      <c r="L3754">
        <v>99</v>
      </c>
      <c r="M3754" t="s">
        <v>48</v>
      </c>
      <c r="N3754">
        <v>7777</v>
      </c>
      <c r="O3754" t="s">
        <v>37</v>
      </c>
      <c r="P3754">
        <v>3288</v>
      </c>
      <c r="T3754" s="3">
        <f t="shared" si="117"/>
        <v>100</v>
      </c>
      <c r="U3754" s="3">
        <f>IF(AND(R3754&lt;&gt;"_U",N3754&lt;&gt;9999,N3754&lt;&gt;999,L3754&lt;&gt;"Median"),IFERROR(VLOOKUP(A3754,'TA Total'!A:P,16,0),"."),".")</f>
        <v>3288</v>
      </c>
    </row>
    <row r="3755" spans="1:21" x14ac:dyDescent="0.3">
      <c r="A3755" s="1" t="str">
        <f t="shared" si="116"/>
        <v>2018|Waimate District|Total - total household income</v>
      </c>
      <c r="B3755" t="s">
        <v>18</v>
      </c>
      <c r="C3755" t="s">
        <v>19</v>
      </c>
      <c r="D3755" t="s">
        <v>20</v>
      </c>
      <c r="E3755" t="s">
        <v>21</v>
      </c>
      <c r="F3755">
        <v>2018</v>
      </c>
      <c r="G3755">
        <v>2018</v>
      </c>
      <c r="H3755">
        <v>66</v>
      </c>
      <c r="I3755" t="s">
        <v>115</v>
      </c>
      <c r="J3755">
        <v>99</v>
      </c>
      <c r="K3755" t="s">
        <v>23</v>
      </c>
      <c r="L3755">
        <v>99</v>
      </c>
      <c r="M3755" t="s">
        <v>48</v>
      </c>
      <c r="N3755">
        <v>999</v>
      </c>
      <c r="O3755" t="s">
        <v>42</v>
      </c>
      <c r="P3755">
        <v>0</v>
      </c>
      <c r="T3755" s="3" t="str">
        <f t="shared" si="117"/>
        <v>.</v>
      </c>
      <c r="U3755" s="3" t="str">
        <f>IF(AND(R3755&lt;&gt;"_U",N3755&lt;&gt;9999,N3755&lt;&gt;999,L3755&lt;&gt;"Median"),IFERROR(VLOOKUP(A3755,'TA Total'!A:P,16,0),"."),".")</f>
        <v>.</v>
      </c>
    </row>
    <row r="3756" spans="1:21" x14ac:dyDescent="0.3">
      <c r="A3756" s="1" t="str">
        <f t="shared" si="116"/>
        <v>2018|Waimate District|Total - total household income</v>
      </c>
      <c r="B3756" t="s">
        <v>18</v>
      </c>
      <c r="C3756" t="s">
        <v>19</v>
      </c>
      <c r="D3756" t="s">
        <v>20</v>
      </c>
      <c r="E3756" t="s">
        <v>21</v>
      </c>
      <c r="F3756">
        <v>2018</v>
      </c>
      <c r="G3756">
        <v>2018</v>
      </c>
      <c r="H3756">
        <v>66</v>
      </c>
      <c r="I3756" t="s">
        <v>115</v>
      </c>
      <c r="J3756">
        <v>99</v>
      </c>
      <c r="K3756" t="s">
        <v>23</v>
      </c>
      <c r="L3756">
        <v>99</v>
      </c>
      <c r="M3756" t="s">
        <v>48</v>
      </c>
      <c r="N3756">
        <v>3</v>
      </c>
      <c r="O3756" t="s">
        <v>25</v>
      </c>
      <c r="P3756">
        <v>357</v>
      </c>
      <c r="T3756" s="3">
        <f t="shared" si="117"/>
        <v>10.86</v>
      </c>
      <c r="U3756" s="3">
        <f>IF(AND(R3756&lt;&gt;"_U",N3756&lt;&gt;9999,N3756&lt;&gt;999,L3756&lt;&gt;"Median"),IFERROR(VLOOKUP(A3756,'TA Total'!A:P,16,0),"."),".")</f>
        <v>3288</v>
      </c>
    </row>
    <row r="3757" spans="1:21" x14ac:dyDescent="0.3">
      <c r="A3757" s="1" t="str">
        <f t="shared" si="116"/>
        <v>2018|Waimate District|Total - total household income</v>
      </c>
      <c r="B3757" t="s">
        <v>18</v>
      </c>
      <c r="C3757" t="s">
        <v>19</v>
      </c>
      <c r="D3757" t="s">
        <v>20</v>
      </c>
      <c r="E3757" t="s">
        <v>21</v>
      </c>
      <c r="F3757">
        <v>2018</v>
      </c>
      <c r="G3757">
        <v>2018</v>
      </c>
      <c r="H3757">
        <v>66</v>
      </c>
      <c r="I3757" t="s">
        <v>115</v>
      </c>
      <c r="J3757">
        <v>99</v>
      </c>
      <c r="K3757" t="s">
        <v>23</v>
      </c>
      <c r="L3757">
        <v>99</v>
      </c>
      <c r="M3757" t="s">
        <v>48</v>
      </c>
      <c r="N3757">
        <v>2</v>
      </c>
      <c r="O3757" t="s">
        <v>28</v>
      </c>
      <c r="P3757">
        <v>1041</v>
      </c>
      <c r="T3757" s="3">
        <f t="shared" si="117"/>
        <v>31.66</v>
      </c>
      <c r="U3757" s="3">
        <f>IF(AND(R3757&lt;&gt;"_U",N3757&lt;&gt;9999,N3757&lt;&gt;999,L3757&lt;&gt;"Median"),IFERROR(VLOOKUP(A3757,'TA Total'!A:P,16,0),"."),".")</f>
        <v>3288</v>
      </c>
    </row>
    <row r="3758" spans="1:21" x14ac:dyDescent="0.3">
      <c r="A3758" s="1" t="str">
        <f t="shared" si="116"/>
        <v>2018|Waimate District|Median ($) - total household income</v>
      </c>
      <c r="B3758" t="s">
        <v>18</v>
      </c>
      <c r="C3758" t="s">
        <v>19</v>
      </c>
      <c r="D3758" t="s">
        <v>20</v>
      </c>
      <c r="E3758" t="s">
        <v>21</v>
      </c>
      <c r="F3758">
        <v>2018</v>
      </c>
      <c r="G3758">
        <v>2018</v>
      </c>
      <c r="H3758">
        <v>66</v>
      </c>
      <c r="I3758" t="s">
        <v>115</v>
      </c>
      <c r="J3758">
        <v>99</v>
      </c>
      <c r="K3758" t="s">
        <v>23</v>
      </c>
      <c r="L3758" t="s">
        <v>56</v>
      </c>
      <c r="M3758" t="s">
        <v>57</v>
      </c>
      <c r="N3758">
        <v>9999</v>
      </c>
      <c r="O3758" t="s">
        <v>40</v>
      </c>
      <c r="P3758">
        <v>53600</v>
      </c>
      <c r="T3758" s="3" t="str">
        <f t="shared" si="117"/>
        <v>.</v>
      </c>
      <c r="U3758" s="3" t="str">
        <f>IF(AND(R3758&lt;&gt;"_U",N3758&lt;&gt;9999,N3758&lt;&gt;999,L3758&lt;&gt;"Median"),IFERROR(VLOOKUP(A3758,'TA Total'!A:P,16,0),"."),".")</f>
        <v>.</v>
      </c>
    </row>
    <row r="3759" spans="1:21" x14ac:dyDescent="0.3">
      <c r="A3759" s="1" t="str">
        <f t="shared" si="116"/>
        <v>2018|Waimate District|Median ($) - total household income</v>
      </c>
      <c r="B3759" t="s">
        <v>18</v>
      </c>
      <c r="C3759" t="s">
        <v>19</v>
      </c>
      <c r="D3759" t="s">
        <v>20</v>
      </c>
      <c r="E3759" t="s">
        <v>21</v>
      </c>
      <c r="F3759">
        <v>2018</v>
      </c>
      <c r="G3759">
        <v>2018</v>
      </c>
      <c r="H3759">
        <v>66</v>
      </c>
      <c r="I3759" t="s">
        <v>115</v>
      </c>
      <c r="J3759">
        <v>99</v>
      </c>
      <c r="K3759" t="s">
        <v>23</v>
      </c>
      <c r="L3759" t="s">
        <v>56</v>
      </c>
      <c r="M3759" t="s">
        <v>57</v>
      </c>
      <c r="N3759">
        <v>2</v>
      </c>
      <c r="O3759" t="s">
        <v>28</v>
      </c>
      <c r="P3759">
        <v>50900</v>
      </c>
      <c r="T3759" s="3" t="str">
        <f t="shared" si="117"/>
        <v>.</v>
      </c>
      <c r="U3759" s="3" t="str">
        <f>IF(AND(R3759&lt;&gt;"_U",N3759&lt;&gt;9999,N3759&lt;&gt;999,L3759&lt;&gt;"Median"),IFERROR(VLOOKUP(A3759,'TA Total'!A:P,16,0),"."),".")</f>
        <v>.</v>
      </c>
    </row>
    <row r="3760" spans="1:21" x14ac:dyDescent="0.3">
      <c r="A3760" s="1" t="str">
        <f t="shared" si="116"/>
        <v>2018|Waimate District|Median ($) - total household income</v>
      </c>
      <c r="B3760" t="s">
        <v>18</v>
      </c>
      <c r="C3760" t="s">
        <v>19</v>
      </c>
      <c r="D3760" t="s">
        <v>20</v>
      </c>
      <c r="E3760" t="s">
        <v>21</v>
      </c>
      <c r="F3760">
        <v>2018</v>
      </c>
      <c r="G3760">
        <v>2018</v>
      </c>
      <c r="H3760">
        <v>66</v>
      </c>
      <c r="I3760" t="s">
        <v>115</v>
      </c>
      <c r="J3760">
        <v>99</v>
      </c>
      <c r="K3760" t="s">
        <v>23</v>
      </c>
      <c r="L3760" t="s">
        <v>56</v>
      </c>
      <c r="M3760" t="s">
        <v>57</v>
      </c>
      <c r="N3760">
        <v>999</v>
      </c>
      <c r="O3760" t="s">
        <v>42</v>
      </c>
      <c r="R3760" t="s">
        <v>61</v>
      </c>
      <c r="S3760" t="s">
        <v>62</v>
      </c>
      <c r="T3760" s="3" t="str">
        <f t="shared" si="117"/>
        <v>.</v>
      </c>
      <c r="U3760" s="3" t="str">
        <f>IF(AND(R3760&lt;&gt;"_U",N3760&lt;&gt;9999,N3760&lt;&gt;999,L3760&lt;&gt;"Median"),IFERROR(VLOOKUP(A3760,'TA Total'!A:P,16,0),"."),".")</f>
        <v>.</v>
      </c>
    </row>
    <row r="3761" spans="1:21" x14ac:dyDescent="0.3">
      <c r="A3761" s="1" t="str">
        <f t="shared" si="116"/>
        <v>2018|Waimate District|Median ($) - total household income</v>
      </c>
      <c r="B3761" t="s">
        <v>18</v>
      </c>
      <c r="C3761" t="s">
        <v>19</v>
      </c>
      <c r="D3761" t="s">
        <v>20</v>
      </c>
      <c r="E3761" t="s">
        <v>21</v>
      </c>
      <c r="F3761">
        <v>2018</v>
      </c>
      <c r="G3761">
        <v>2018</v>
      </c>
      <c r="H3761">
        <v>66</v>
      </c>
      <c r="I3761" t="s">
        <v>115</v>
      </c>
      <c r="J3761">
        <v>99</v>
      </c>
      <c r="K3761" t="s">
        <v>23</v>
      </c>
      <c r="L3761" t="s">
        <v>56</v>
      </c>
      <c r="M3761" t="s">
        <v>57</v>
      </c>
      <c r="N3761">
        <v>1</v>
      </c>
      <c r="O3761" t="s">
        <v>33</v>
      </c>
      <c r="P3761">
        <v>54300</v>
      </c>
      <c r="T3761" s="3" t="str">
        <f t="shared" si="117"/>
        <v>.</v>
      </c>
      <c r="U3761" s="3" t="str">
        <f>IF(AND(R3761&lt;&gt;"_U",N3761&lt;&gt;9999,N3761&lt;&gt;999,L3761&lt;&gt;"Median"),IFERROR(VLOOKUP(A3761,'TA Total'!A:P,16,0),"."),".")</f>
        <v>.</v>
      </c>
    </row>
    <row r="3762" spans="1:21" x14ac:dyDescent="0.3">
      <c r="A3762" s="1" t="str">
        <f t="shared" si="116"/>
        <v>2018|Waimate District|Median ($) - total household income</v>
      </c>
      <c r="B3762" t="s">
        <v>18</v>
      </c>
      <c r="C3762" t="s">
        <v>19</v>
      </c>
      <c r="D3762" t="s">
        <v>20</v>
      </c>
      <c r="E3762" t="s">
        <v>21</v>
      </c>
      <c r="F3762">
        <v>2018</v>
      </c>
      <c r="G3762">
        <v>2018</v>
      </c>
      <c r="H3762">
        <v>66</v>
      </c>
      <c r="I3762" t="s">
        <v>115</v>
      </c>
      <c r="J3762">
        <v>99</v>
      </c>
      <c r="K3762" t="s">
        <v>23</v>
      </c>
      <c r="L3762" t="s">
        <v>56</v>
      </c>
      <c r="M3762" t="s">
        <v>57</v>
      </c>
      <c r="N3762">
        <v>7777</v>
      </c>
      <c r="O3762" t="s">
        <v>37</v>
      </c>
      <c r="P3762">
        <v>53600</v>
      </c>
      <c r="T3762" s="3" t="str">
        <f t="shared" si="117"/>
        <v>.</v>
      </c>
      <c r="U3762" s="3" t="str">
        <f>IF(AND(R3762&lt;&gt;"_U",N3762&lt;&gt;9999,N3762&lt;&gt;999,L3762&lt;&gt;"Median"),IFERROR(VLOOKUP(A3762,'TA Total'!A:P,16,0),"."),".")</f>
        <v>.</v>
      </c>
    </row>
    <row r="3763" spans="1:21" x14ac:dyDescent="0.3">
      <c r="A3763" s="1" t="str">
        <f t="shared" si="116"/>
        <v>2018|Waimate District|Median ($) - total household income</v>
      </c>
      <c r="B3763" t="s">
        <v>18</v>
      </c>
      <c r="C3763" t="s">
        <v>19</v>
      </c>
      <c r="D3763" t="s">
        <v>20</v>
      </c>
      <c r="E3763" t="s">
        <v>21</v>
      </c>
      <c r="F3763">
        <v>2018</v>
      </c>
      <c r="G3763">
        <v>2018</v>
      </c>
      <c r="H3763">
        <v>66</v>
      </c>
      <c r="I3763" t="s">
        <v>115</v>
      </c>
      <c r="J3763">
        <v>99</v>
      </c>
      <c r="K3763" t="s">
        <v>23</v>
      </c>
      <c r="L3763" t="s">
        <v>56</v>
      </c>
      <c r="M3763" t="s">
        <v>57</v>
      </c>
      <c r="N3763">
        <v>3</v>
      </c>
      <c r="O3763" t="s">
        <v>25</v>
      </c>
      <c r="P3763">
        <v>57100</v>
      </c>
      <c r="T3763" s="3" t="str">
        <f t="shared" si="117"/>
        <v>.</v>
      </c>
      <c r="U3763" s="3" t="str">
        <f>IF(AND(R3763&lt;&gt;"_U",N3763&lt;&gt;9999,N3763&lt;&gt;999,L3763&lt;&gt;"Median"),IFERROR(VLOOKUP(A3763,'TA Total'!A:P,16,0),"."),".")</f>
        <v>.</v>
      </c>
    </row>
    <row r="3764" spans="1:21" x14ac:dyDescent="0.3">
      <c r="A3764" s="1" t="str">
        <f t="shared" si="116"/>
        <v>2018|Chatham Islands Territory|$20,000 or less</v>
      </c>
      <c r="B3764" t="s">
        <v>18</v>
      </c>
      <c r="C3764" t="s">
        <v>19</v>
      </c>
      <c r="D3764" t="s">
        <v>20</v>
      </c>
      <c r="E3764" t="s">
        <v>21</v>
      </c>
      <c r="F3764">
        <v>2018</v>
      </c>
      <c r="G3764">
        <v>2018</v>
      </c>
      <c r="H3764">
        <v>67</v>
      </c>
      <c r="I3764" t="s">
        <v>103</v>
      </c>
      <c r="J3764">
        <v>99</v>
      </c>
      <c r="K3764" t="s">
        <v>23</v>
      </c>
      <c r="L3764">
        <v>1</v>
      </c>
      <c r="M3764" t="s">
        <v>39</v>
      </c>
      <c r="N3764">
        <v>999</v>
      </c>
      <c r="O3764" t="s">
        <v>42</v>
      </c>
      <c r="P3764">
        <v>0</v>
      </c>
      <c r="T3764" s="3" t="str">
        <f t="shared" si="117"/>
        <v>.</v>
      </c>
      <c r="U3764" s="3" t="str">
        <f>IF(AND(R3764&lt;&gt;"_U",N3764&lt;&gt;9999,N3764&lt;&gt;999,L3764&lt;&gt;"Median"),IFERROR(VLOOKUP(A3764,'TA Total'!A:P,16,0),"."),".")</f>
        <v>.</v>
      </c>
    </row>
    <row r="3765" spans="1:21" x14ac:dyDescent="0.3">
      <c r="A3765" s="1" t="str">
        <f t="shared" si="116"/>
        <v>2018|Chatham Islands Territory|$20,000 or less</v>
      </c>
      <c r="B3765" t="s">
        <v>18</v>
      </c>
      <c r="C3765" t="s">
        <v>19</v>
      </c>
      <c r="D3765" t="s">
        <v>20</v>
      </c>
      <c r="E3765" t="s">
        <v>21</v>
      </c>
      <c r="F3765">
        <v>2018</v>
      </c>
      <c r="G3765">
        <v>2018</v>
      </c>
      <c r="H3765">
        <v>67</v>
      </c>
      <c r="I3765" t="s">
        <v>103</v>
      </c>
      <c r="J3765">
        <v>99</v>
      </c>
      <c r="K3765" t="s">
        <v>23</v>
      </c>
      <c r="L3765">
        <v>1</v>
      </c>
      <c r="M3765" t="s">
        <v>39</v>
      </c>
      <c r="N3765">
        <v>7777</v>
      </c>
      <c r="O3765" t="s">
        <v>37</v>
      </c>
      <c r="P3765">
        <v>27</v>
      </c>
      <c r="T3765" s="3">
        <f t="shared" si="117"/>
        <v>100</v>
      </c>
      <c r="U3765" s="3">
        <f>IF(AND(R3765&lt;&gt;"_U",N3765&lt;&gt;9999,N3765&lt;&gt;999,L3765&lt;&gt;"Median"),IFERROR(VLOOKUP(A3765,'TA Total'!A:P,16,0),"."),".")</f>
        <v>27</v>
      </c>
    </row>
    <row r="3766" spans="1:21" x14ac:dyDescent="0.3">
      <c r="A3766" s="1" t="str">
        <f t="shared" si="116"/>
        <v>2018|Chatham Islands Territory|$20,000 or less</v>
      </c>
      <c r="B3766" t="s">
        <v>18</v>
      </c>
      <c r="C3766" t="s">
        <v>19</v>
      </c>
      <c r="D3766" t="s">
        <v>20</v>
      </c>
      <c r="E3766" t="s">
        <v>21</v>
      </c>
      <c r="F3766">
        <v>2018</v>
      </c>
      <c r="G3766">
        <v>2018</v>
      </c>
      <c r="H3766">
        <v>67</v>
      </c>
      <c r="I3766" t="s">
        <v>103</v>
      </c>
      <c r="J3766">
        <v>99</v>
      </c>
      <c r="K3766" t="s">
        <v>23</v>
      </c>
      <c r="L3766">
        <v>1</v>
      </c>
      <c r="M3766" t="s">
        <v>39</v>
      </c>
      <c r="N3766">
        <v>3</v>
      </c>
      <c r="O3766" t="s">
        <v>25</v>
      </c>
      <c r="P3766">
        <v>3</v>
      </c>
      <c r="T3766" s="3">
        <f t="shared" si="117"/>
        <v>11.11</v>
      </c>
      <c r="U3766" s="3">
        <f>IF(AND(R3766&lt;&gt;"_U",N3766&lt;&gt;9999,N3766&lt;&gt;999,L3766&lt;&gt;"Median"),IFERROR(VLOOKUP(A3766,'TA Total'!A:P,16,0),"."),".")</f>
        <v>27</v>
      </c>
    </row>
    <row r="3767" spans="1:21" x14ac:dyDescent="0.3">
      <c r="A3767" s="1" t="str">
        <f t="shared" si="116"/>
        <v>2018|Chatham Islands Territory|$20,000 or less</v>
      </c>
      <c r="B3767" t="s">
        <v>18</v>
      </c>
      <c r="C3767" t="s">
        <v>19</v>
      </c>
      <c r="D3767" t="s">
        <v>20</v>
      </c>
      <c r="E3767" t="s">
        <v>21</v>
      </c>
      <c r="F3767">
        <v>2018</v>
      </c>
      <c r="G3767">
        <v>2018</v>
      </c>
      <c r="H3767">
        <v>67</v>
      </c>
      <c r="I3767" t="s">
        <v>103</v>
      </c>
      <c r="J3767">
        <v>99</v>
      </c>
      <c r="K3767" t="s">
        <v>23</v>
      </c>
      <c r="L3767">
        <v>1</v>
      </c>
      <c r="M3767" t="s">
        <v>39</v>
      </c>
      <c r="N3767">
        <v>2</v>
      </c>
      <c r="O3767" t="s">
        <v>28</v>
      </c>
      <c r="P3767">
        <v>12</v>
      </c>
      <c r="T3767" s="3">
        <f t="shared" si="117"/>
        <v>44.44</v>
      </c>
      <c r="U3767" s="3">
        <f>IF(AND(R3767&lt;&gt;"_U",N3767&lt;&gt;9999,N3767&lt;&gt;999,L3767&lt;&gt;"Median"),IFERROR(VLOOKUP(A3767,'TA Total'!A:P,16,0),"."),".")</f>
        <v>27</v>
      </c>
    </row>
    <row r="3768" spans="1:21" x14ac:dyDescent="0.3">
      <c r="A3768" s="1" t="str">
        <f t="shared" si="116"/>
        <v>2018|Chatham Islands Territory|$20,000 or less</v>
      </c>
      <c r="B3768" t="s">
        <v>18</v>
      </c>
      <c r="C3768" t="s">
        <v>19</v>
      </c>
      <c r="D3768" t="s">
        <v>20</v>
      </c>
      <c r="E3768" t="s">
        <v>21</v>
      </c>
      <c r="F3768">
        <v>2018</v>
      </c>
      <c r="G3768">
        <v>2018</v>
      </c>
      <c r="H3768">
        <v>67</v>
      </c>
      <c r="I3768" t="s">
        <v>103</v>
      </c>
      <c r="J3768">
        <v>99</v>
      </c>
      <c r="K3768" t="s">
        <v>23</v>
      </c>
      <c r="L3768">
        <v>1</v>
      </c>
      <c r="M3768" t="s">
        <v>39</v>
      </c>
      <c r="N3768">
        <v>9999</v>
      </c>
      <c r="O3768" t="s">
        <v>40</v>
      </c>
      <c r="P3768">
        <v>27</v>
      </c>
      <c r="T3768" s="3" t="str">
        <f t="shared" si="117"/>
        <v>.</v>
      </c>
      <c r="U3768" s="3" t="str">
        <f>IF(AND(R3768&lt;&gt;"_U",N3768&lt;&gt;9999,N3768&lt;&gt;999,L3768&lt;&gt;"Median"),IFERROR(VLOOKUP(A3768,'TA Total'!A:P,16,0),"."),".")</f>
        <v>.</v>
      </c>
    </row>
    <row r="3769" spans="1:21" x14ac:dyDescent="0.3">
      <c r="A3769" s="1" t="str">
        <f t="shared" si="116"/>
        <v>2018|Chatham Islands Territory|$20,000 or less</v>
      </c>
      <c r="B3769" t="s">
        <v>18</v>
      </c>
      <c r="C3769" t="s">
        <v>19</v>
      </c>
      <c r="D3769" t="s">
        <v>20</v>
      </c>
      <c r="E3769" t="s">
        <v>21</v>
      </c>
      <c r="F3769">
        <v>2018</v>
      </c>
      <c r="G3769">
        <v>2018</v>
      </c>
      <c r="H3769">
        <v>67</v>
      </c>
      <c r="I3769" t="s">
        <v>103</v>
      </c>
      <c r="J3769">
        <v>99</v>
      </c>
      <c r="K3769" t="s">
        <v>23</v>
      </c>
      <c r="L3769">
        <v>1</v>
      </c>
      <c r="M3769" t="s">
        <v>39</v>
      </c>
      <c r="N3769">
        <v>1</v>
      </c>
      <c r="O3769" t="s">
        <v>33</v>
      </c>
      <c r="P3769">
        <v>9</v>
      </c>
      <c r="T3769" s="3">
        <f t="shared" si="117"/>
        <v>33.33</v>
      </c>
      <c r="U3769" s="3">
        <f>IF(AND(R3769&lt;&gt;"_U",N3769&lt;&gt;9999,N3769&lt;&gt;999,L3769&lt;&gt;"Median"),IFERROR(VLOOKUP(A3769,'TA Total'!A:P,16,0),"."),".")</f>
        <v>27</v>
      </c>
    </row>
    <row r="3770" spans="1:21" x14ac:dyDescent="0.3">
      <c r="A3770" s="1" t="str">
        <f t="shared" si="116"/>
        <v>2018|Chatham Islands Territory|$20,001-$30,000</v>
      </c>
      <c r="B3770" t="s">
        <v>18</v>
      </c>
      <c r="C3770" t="s">
        <v>19</v>
      </c>
      <c r="D3770" t="s">
        <v>20</v>
      </c>
      <c r="E3770" t="s">
        <v>21</v>
      </c>
      <c r="F3770">
        <v>2018</v>
      </c>
      <c r="G3770">
        <v>2018</v>
      </c>
      <c r="H3770">
        <v>67</v>
      </c>
      <c r="I3770" t="s">
        <v>103</v>
      </c>
      <c r="J3770">
        <v>99</v>
      </c>
      <c r="K3770" t="s">
        <v>23</v>
      </c>
      <c r="L3770">
        <v>2</v>
      </c>
      <c r="M3770" t="s">
        <v>24</v>
      </c>
      <c r="N3770">
        <v>7777</v>
      </c>
      <c r="O3770" t="s">
        <v>37</v>
      </c>
      <c r="P3770">
        <v>21</v>
      </c>
      <c r="T3770" s="3">
        <f t="shared" si="117"/>
        <v>100</v>
      </c>
      <c r="U3770" s="3">
        <f>IF(AND(R3770&lt;&gt;"_U",N3770&lt;&gt;9999,N3770&lt;&gt;999,L3770&lt;&gt;"Median"),IFERROR(VLOOKUP(A3770,'TA Total'!A:P,16,0),"."),".")</f>
        <v>21</v>
      </c>
    </row>
    <row r="3771" spans="1:21" x14ac:dyDescent="0.3">
      <c r="A3771" s="1" t="str">
        <f t="shared" si="116"/>
        <v>2018|Chatham Islands Territory|$20,001-$30,000</v>
      </c>
      <c r="B3771" t="s">
        <v>18</v>
      </c>
      <c r="C3771" t="s">
        <v>19</v>
      </c>
      <c r="D3771" t="s">
        <v>20</v>
      </c>
      <c r="E3771" t="s">
        <v>21</v>
      </c>
      <c r="F3771">
        <v>2018</v>
      </c>
      <c r="G3771">
        <v>2018</v>
      </c>
      <c r="H3771">
        <v>67</v>
      </c>
      <c r="I3771" t="s">
        <v>103</v>
      </c>
      <c r="J3771">
        <v>99</v>
      </c>
      <c r="K3771" t="s">
        <v>23</v>
      </c>
      <c r="L3771">
        <v>2</v>
      </c>
      <c r="M3771" t="s">
        <v>24</v>
      </c>
      <c r="N3771">
        <v>2</v>
      </c>
      <c r="O3771" t="s">
        <v>28</v>
      </c>
      <c r="P3771">
        <v>6</v>
      </c>
      <c r="T3771" s="3">
        <f t="shared" si="117"/>
        <v>28.57</v>
      </c>
      <c r="U3771" s="3">
        <f>IF(AND(R3771&lt;&gt;"_U",N3771&lt;&gt;9999,N3771&lt;&gt;999,L3771&lt;&gt;"Median"),IFERROR(VLOOKUP(A3771,'TA Total'!A:P,16,0),"."),".")</f>
        <v>21</v>
      </c>
    </row>
    <row r="3772" spans="1:21" x14ac:dyDescent="0.3">
      <c r="A3772" s="1" t="str">
        <f t="shared" si="116"/>
        <v>2018|Chatham Islands Territory|$20,001-$30,000</v>
      </c>
      <c r="B3772" t="s">
        <v>18</v>
      </c>
      <c r="C3772" t="s">
        <v>19</v>
      </c>
      <c r="D3772" t="s">
        <v>20</v>
      </c>
      <c r="E3772" t="s">
        <v>21</v>
      </c>
      <c r="F3772">
        <v>2018</v>
      </c>
      <c r="G3772">
        <v>2018</v>
      </c>
      <c r="H3772">
        <v>67</v>
      </c>
      <c r="I3772" t="s">
        <v>103</v>
      </c>
      <c r="J3772">
        <v>99</v>
      </c>
      <c r="K3772" t="s">
        <v>23</v>
      </c>
      <c r="L3772">
        <v>2</v>
      </c>
      <c r="M3772" t="s">
        <v>24</v>
      </c>
      <c r="N3772">
        <v>3</v>
      </c>
      <c r="O3772" t="s">
        <v>25</v>
      </c>
      <c r="P3772">
        <v>0</v>
      </c>
      <c r="T3772" s="3">
        <f t="shared" si="117"/>
        <v>0</v>
      </c>
      <c r="U3772" s="3">
        <f>IF(AND(R3772&lt;&gt;"_U",N3772&lt;&gt;9999,N3772&lt;&gt;999,L3772&lt;&gt;"Median"),IFERROR(VLOOKUP(A3772,'TA Total'!A:P,16,0),"."),".")</f>
        <v>21</v>
      </c>
    </row>
    <row r="3773" spans="1:21" x14ac:dyDescent="0.3">
      <c r="A3773" s="1" t="str">
        <f t="shared" si="116"/>
        <v>2018|Chatham Islands Territory|$20,001-$30,000</v>
      </c>
      <c r="B3773" t="s">
        <v>18</v>
      </c>
      <c r="C3773" t="s">
        <v>19</v>
      </c>
      <c r="D3773" t="s">
        <v>20</v>
      </c>
      <c r="E3773" t="s">
        <v>21</v>
      </c>
      <c r="F3773">
        <v>2018</v>
      </c>
      <c r="G3773">
        <v>2018</v>
      </c>
      <c r="H3773">
        <v>67</v>
      </c>
      <c r="I3773" t="s">
        <v>103</v>
      </c>
      <c r="J3773">
        <v>99</v>
      </c>
      <c r="K3773" t="s">
        <v>23</v>
      </c>
      <c r="L3773">
        <v>2</v>
      </c>
      <c r="M3773" t="s">
        <v>24</v>
      </c>
      <c r="N3773">
        <v>9999</v>
      </c>
      <c r="O3773" t="s">
        <v>40</v>
      </c>
      <c r="P3773">
        <v>21</v>
      </c>
      <c r="T3773" s="3" t="str">
        <f t="shared" si="117"/>
        <v>.</v>
      </c>
      <c r="U3773" s="3" t="str">
        <f>IF(AND(R3773&lt;&gt;"_U",N3773&lt;&gt;9999,N3773&lt;&gt;999,L3773&lt;&gt;"Median"),IFERROR(VLOOKUP(A3773,'TA Total'!A:P,16,0),"."),".")</f>
        <v>.</v>
      </c>
    </row>
    <row r="3774" spans="1:21" x14ac:dyDescent="0.3">
      <c r="A3774" s="1" t="str">
        <f t="shared" si="116"/>
        <v>2018|Chatham Islands Territory|$20,001-$30,000</v>
      </c>
      <c r="B3774" t="s">
        <v>18</v>
      </c>
      <c r="C3774" t="s">
        <v>19</v>
      </c>
      <c r="D3774" t="s">
        <v>20</v>
      </c>
      <c r="E3774" t="s">
        <v>21</v>
      </c>
      <c r="F3774">
        <v>2018</v>
      </c>
      <c r="G3774">
        <v>2018</v>
      </c>
      <c r="H3774">
        <v>67</v>
      </c>
      <c r="I3774" t="s">
        <v>103</v>
      </c>
      <c r="J3774">
        <v>99</v>
      </c>
      <c r="K3774" t="s">
        <v>23</v>
      </c>
      <c r="L3774">
        <v>2</v>
      </c>
      <c r="M3774" t="s">
        <v>24</v>
      </c>
      <c r="N3774">
        <v>1</v>
      </c>
      <c r="O3774" t="s">
        <v>33</v>
      </c>
      <c r="P3774">
        <v>15</v>
      </c>
      <c r="T3774" s="3">
        <f t="shared" si="117"/>
        <v>71.430000000000007</v>
      </c>
      <c r="U3774" s="3">
        <f>IF(AND(R3774&lt;&gt;"_U",N3774&lt;&gt;9999,N3774&lt;&gt;999,L3774&lt;&gt;"Median"),IFERROR(VLOOKUP(A3774,'TA Total'!A:P,16,0),"."),".")</f>
        <v>21</v>
      </c>
    </row>
    <row r="3775" spans="1:21" x14ac:dyDescent="0.3">
      <c r="A3775" s="1" t="str">
        <f t="shared" si="116"/>
        <v>2018|Chatham Islands Territory|$20,001-$30,000</v>
      </c>
      <c r="B3775" t="s">
        <v>18</v>
      </c>
      <c r="C3775" t="s">
        <v>19</v>
      </c>
      <c r="D3775" t="s">
        <v>20</v>
      </c>
      <c r="E3775" t="s">
        <v>21</v>
      </c>
      <c r="F3775">
        <v>2018</v>
      </c>
      <c r="G3775">
        <v>2018</v>
      </c>
      <c r="H3775">
        <v>67</v>
      </c>
      <c r="I3775" t="s">
        <v>103</v>
      </c>
      <c r="J3775">
        <v>99</v>
      </c>
      <c r="K3775" t="s">
        <v>23</v>
      </c>
      <c r="L3775">
        <v>2</v>
      </c>
      <c r="M3775" t="s">
        <v>24</v>
      </c>
      <c r="N3775">
        <v>999</v>
      </c>
      <c r="O3775" t="s">
        <v>42</v>
      </c>
      <c r="P3775">
        <v>0</v>
      </c>
      <c r="T3775" s="3" t="str">
        <f t="shared" si="117"/>
        <v>.</v>
      </c>
      <c r="U3775" s="3" t="str">
        <f>IF(AND(R3775&lt;&gt;"_U",N3775&lt;&gt;9999,N3775&lt;&gt;999,L3775&lt;&gt;"Median"),IFERROR(VLOOKUP(A3775,'TA Total'!A:P,16,0),"."),".")</f>
        <v>.</v>
      </c>
    </row>
    <row r="3776" spans="1:21" x14ac:dyDescent="0.3">
      <c r="A3776" s="1" t="str">
        <f t="shared" si="116"/>
        <v>2018|Chatham Islands Territory|$30,001-$50,000</v>
      </c>
      <c r="B3776" t="s">
        <v>18</v>
      </c>
      <c r="C3776" t="s">
        <v>19</v>
      </c>
      <c r="D3776" t="s">
        <v>20</v>
      </c>
      <c r="E3776" t="s">
        <v>21</v>
      </c>
      <c r="F3776">
        <v>2018</v>
      </c>
      <c r="G3776">
        <v>2018</v>
      </c>
      <c r="H3776">
        <v>67</v>
      </c>
      <c r="I3776" t="s">
        <v>103</v>
      </c>
      <c r="J3776">
        <v>99</v>
      </c>
      <c r="K3776" t="s">
        <v>23</v>
      </c>
      <c r="L3776">
        <v>3</v>
      </c>
      <c r="M3776" t="s">
        <v>45</v>
      </c>
      <c r="N3776">
        <v>2</v>
      </c>
      <c r="O3776" t="s">
        <v>28</v>
      </c>
      <c r="P3776">
        <v>24</v>
      </c>
      <c r="T3776" s="3">
        <f t="shared" si="117"/>
        <v>72.73</v>
      </c>
      <c r="U3776" s="3">
        <f>IF(AND(R3776&lt;&gt;"_U",N3776&lt;&gt;9999,N3776&lt;&gt;999,L3776&lt;&gt;"Median"),IFERROR(VLOOKUP(A3776,'TA Total'!A:P,16,0),"."),".")</f>
        <v>33</v>
      </c>
    </row>
    <row r="3777" spans="1:21" x14ac:dyDescent="0.3">
      <c r="A3777" s="1" t="str">
        <f t="shared" si="116"/>
        <v>2018|Chatham Islands Territory|$30,001-$50,000</v>
      </c>
      <c r="B3777" t="s">
        <v>18</v>
      </c>
      <c r="C3777" t="s">
        <v>19</v>
      </c>
      <c r="D3777" t="s">
        <v>20</v>
      </c>
      <c r="E3777" t="s">
        <v>21</v>
      </c>
      <c r="F3777">
        <v>2018</v>
      </c>
      <c r="G3777">
        <v>2018</v>
      </c>
      <c r="H3777">
        <v>67</v>
      </c>
      <c r="I3777" t="s">
        <v>103</v>
      </c>
      <c r="J3777">
        <v>99</v>
      </c>
      <c r="K3777" t="s">
        <v>23</v>
      </c>
      <c r="L3777">
        <v>3</v>
      </c>
      <c r="M3777" t="s">
        <v>45</v>
      </c>
      <c r="N3777">
        <v>3</v>
      </c>
      <c r="O3777" t="s">
        <v>25</v>
      </c>
      <c r="P3777">
        <v>3</v>
      </c>
      <c r="T3777" s="3">
        <f t="shared" si="117"/>
        <v>9.09</v>
      </c>
      <c r="U3777" s="3">
        <f>IF(AND(R3777&lt;&gt;"_U",N3777&lt;&gt;9999,N3777&lt;&gt;999,L3777&lt;&gt;"Median"),IFERROR(VLOOKUP(A3777,'TA Total'!A:P,16,0),"."),".")</f>
        <v>33</v>
      </c>
    </row>
    <row r="3778" spans="1:21" x14ac:dyDescent="0.3">
      <c r="A3778" s="1" t="str">
        <f t="shared" si="116"/>
        <v>2018|Chatham Islands Territory|$30,001-$50,000</v>
      </c>
      <c r="B3778" t="s">
        <v>18</v>
      </c>
      <c r="C3778" t="s">
        <v>19</v>
      </c>
      <c r="D3778" t="s">
        <v>20</v>
      </c>
      <c r="E3778" t="s">
        <v>21</v>
      </c>
      <c r="F3778">
        <v>2018</v>
      </c>
      <c r="G3778">
        <v>2018</v>
      </c>
      <c r="H3778">
        <v>67</v>
      </c>
      <c r="I3778" t="s">
        <v>103</v>
      </c>
      <c r="J3778">
        <v>99</v>
      </c>
      <c r="K3778" t="s">
        <v>23</v>
      </c>
      <c r="L3778">
        <v>3</v>
      </c>
      <c r="M3778" t="s">
        <v>45</v>
      </c>
      <c r="N3778">
        <v>1</v>
      </c>
      <c r="O3778" t="s">
        <v>33</v>
      </c>
      <c r="P3778">
        <v>9</v>
      </c>
      <c r="T3778" s="3">
        <f t="shared" si="117"/>
        <v>27.27</v>
      </c>
      <c r="U3778" s="3">
        <f>IF(AND(R3778&lt;&gt;"_U",N3778&lt;&gt;9999,N3778&lt;&gt;999,L3778&lt;&gt;"Median"),IFERROR(VLOOKUP(A3778,'TA Total'!A:P,16,0),"."),".")</f>
        <v>33</v>
      </c>
    </row>
    <row r="3779" spans="1:21" x14ac:dyDescent="0.3">
      <c r="A3779" s="1" t="str">
        <f t="shared" ref="A3779:A3842" si="118">G3779&amp;"|"&amp;I3779&amp;"|"&amp;M3779</f>
        <v>2018|Chatham Islands Territory|$30,001-$50,000</v>
      </c>
      <c r="B3779" t="s">
        <v>18</v>
      </c>
      <c r="C3779" t="s">
        <v>19</v>
      </c>
      <c r="D3779" t="s">
        <v>20</v>
      </c>
      <c r="E3779" t="s">
        <v>21</v>
      </c>
      <c r="F3779">
        <v>2018</v>
      </c>
      <c r="G3779">
        <v>2018</v>
      </c>
      <c r="H3779">
        <v>67</v>
      </c>
      <c r="I3779" t="s">
        <v>103</v>
      </c>
      <c r="J3779">
        <v>99</v>
      </c>
      <c r="K3779" t="s">
        <v>23</v>
      </c>
      <c r="L3779">
        <v>3</v>
      </c>
      <c r="M3779" t="s">
        <v>45</v>
      </c>
      <c r="N3779">
        <v>999</v>
      </c>
      <c r="O3779" t="s">
        <v>42</v>
      </c>
      <c r="P3779">
        <v>0</v>
      </c>
      <c r="T3779" s="3" t="str">
        <f t="shared" ref="T3779:T3842" si="119">IF(AND(R3779&lt;&gt;"_U",R3779&lt;&gt;"c",N3779&lt;&gt;999,N3779&lt;&gt;9999,L3779&lt;&gt;"Median"),IFERROR((ROUND(P3779/U3779*100,2)),"."),".")</f>
        <v>.</v>
      </c>
      <c r="U3779" s="3" t="str">
        <f>IF(AND(R3779&lt;&gt;"_U",N3779&lt;&gt;9999,N3779&lt;&gt;999,L3779&lt;&gt;"Median"),IFERROR(VLOOKUP(A3779,'TA Total'!A:P,16,0),"."),".")</f>
        <v>.</v>
      </c>
    </row>
    <row r="3780" spans="1:21" x14ac:dyDescent="0.3">
      <c r="A3780" s="1" t="str">
        <f t="shared" si="118"/>
        <v>2018|Chatham Islands Territory|$30,001-$50,000</v>
      </c>
      <c r="B3780" t="s">
        <v>18</v>
      </c>
      <c r="C3780" t="s">
        <v>19</v>
      </c>
      <c r="D3780" t="s">
        <v>20</v>
      </c>
      <c r="E3780" t="s">
        <v>21</v>
      </c>
      <c r="F3780">
        <v>2018</v>
      </c>
      <c r="G3780">
        <v>2018</v>
      </c>
      <c r="H3780">
        <v>67</v>
      </c>
      <c r="I3780" t="s">
        <v>103</v>
      </c>
      <c r="J3780">
        <v>99</v>
      </c>
      <c r="K3780" t="s">
        <v>23</v>
      </c>
      <c r="L3780">
        <v>3</v>
      </c>
      <c r="M3780" t="s">
        <v>45</v>
      </c>
      <c r="N3780">
        <v>7777</v>
      </c>
      <c r="O3780" t="s">
        <v>37</v>
      </c>
      <c r="P3780">
        <v>33</v>
      </c>
      <c r="T3780" s="3">
        <f t="shared" si="119"/>
        <v>100</v>
      </c>
      <c r="U3780" s="3">
        <f>IF(AND(R3780&lt;&gt;"_U",N3780&lt;&gt;9999,N3780&lt;&gt;999,L3780&lt;&gt;"Median"),IFERROR(VLOOKUP(A3780,'TA Total'!A:P,16,0),"."),".")</f>
        <v>33</v>
      </c>
    </row>
    <row r="3781" spans="1:21" x14ac:dyDescent="0.3">
      <c r="A3781" s="1" t="str">
        <f t="shared" si="118"/>
        <v>2018|Chatham Islands Territory|$30,001-$50,000</v>
      </c>
      <c r="B3781" t="s">
        <v>18</v>
      </c>
      <c r="C3781" t="s">
        <v>19</v>
      </c>
      <c r="D3781" t="s">
        <v>20</v>
      </c>
      <c r="E3781" t="s">
        <v>21</v>
      </c>
      <c r="F3781">
        <v>2018</v>
      </c>
      <c r="G3781">
        <v>2018</v>
      </c>
      <c r="H3781">
        <v>67</v>
      </c>
      <c r="I3781" t="s">
        <v>103</v>
      </c>
      <c r="J3781">
        <v>99</v>
      </c>
      <c r="K3781" t="s">
        <v>23</v>
      </c>
      <c r="L3781">
        <v>3</v>
      </c>
      <c r="M3781" t="s">
        <v>45</v>
      </c>
      <c r="N3781">
        <v>9999</v>
      </c>
      <c r="O3781" t="s">
        <v>40</v>
      </c>
      <c r="P3781">
        <v>33</v>
      </c>
      <c r="T3781" s="3" t="str">
        <f t="shared" si="119"/>
        <v>.</v>
      </c>
      <c r="U3781" s="3" t="str">
        <f>IF(AND(R3781&lt;&gt;"_U",N3781&lt;&gt;9999,N3781&lt;&gt;999,L3781&lt;&gt;"Median"),IFERROR(VLOOKUP(A3781,'TA Total'!A:P,16,0),"."),".")</f>
        <v>.</v>
      </c>
    </row>
    <row r="3782" spans="1:21" x14ac:dyDescent="0.3">
      <c r="A3782" s="1" t="str">
        <f t="shared" si="118"/>
        <v>2018|Chatham Islands Territory|$50,001-$70,000</v>
      </c>
      <c r="B3782" t="s">
        <v>18</v>
      </c>
      <c r="C3782" t="s">
        <v>19</v>
      </c>
      <c r="D3782" t="s">
        <v>20</v>
      </c>
      <c r="E3782" t="s">
        <v>21</v>
      </c>
      <c r="F3782">
        <v>2018</v>
      </c>
      <c r="G3782">
        <v>2018</v>
      </c>
      <c r="H3782">
        <v>67</v>
      </c>
      <c r="I3782" t="s">
        <v>103</v>
      </c>
      <c r="J3782">
        <v>99</v>
      </c>
      <c r="K3782" t="s">
        <v>23</v>
      </c>
      <c r="L3782">
        <v>4</v>
      </c>
      <c r="M3782" t="s">
        <v>36</v>
      </c>
      <c r="N3782">
        <v>9999</v>
      </c>
      <c r="O3782" t="s">
        <v>40</v>
      </c>
      <c r="P3782">
        <v>33</v>
      </c>
      <c r="T3782" s="3" t="str">
        <f t="shared" si="119"/>
        <v>.</v>
      </c>
      <c r="U3782" s="3" t="str">
        <f>IF(AND(R3782&lt;&gt;"_U",N3782&lt;&gt;9999,N3782&lt;&gt;999,L3782&lt;&gt;"Median"),IFERROR(VLOOKUP(A3782,'TA Total'!A:P,16,0),"."),".")</f>
        <v>.</v>
      </c>
    </row>
    <row r="3783" spans="1:21" x14ac:dyDescent="0.3">
      <c r="A3783" s="1" t="str">
        <f t="shared" si="118"/>
        <v>2018|Chatham Islands Territory|$50,001-$70,000</v>
      </c>
      <c r="B3783" t="s">
        <v>18</v>
      </c>
      <c r="C3783" t="s">
        <v>19</v>
      </c>
      <c r="D3783" t="s">
        <v>20</v>
      </c>
      <c r="E3783" t="s">
        <v>21</v>
      </c>
      <c r="F3783">
        <v>2018</v>
      </c>
      <c r="G3783">
        <v>2018</v>
      </c>
      <c r="H3783">
        <v>67</v>
      </c>
      <c r="I3783" t="s">
        <v>103</v>
      </c>
      <c r="J3783">
        <v>99</v>
      </c>
      <c r="K3783" t="s">
        <v>23</v>
      </c>
      <c r="L3783">
        <v>4</v>
      </c>
      <c r="M3783" t="s">
        <v>36</v>
      </c>
      <c r="N3783">
        <v>2</v>
      </c>
      <c r="O3783" t="s">
        <v>28</v>
      </c>
      <c r="P3783">
        <v>15</v>
      </c>
      <c r="T3783" s="3">
        <f t="shared" si="119"/>
        <v>45.45</v>
      </c>
      <c r="U3783" s="3">
        <f>IF(AND(R3783&lt;&gt;"_U",N3783&lt;&gt;9999,N3783&lt;&gt;999,L3783&lt;&gt;"Median"),IFERROR(VLOOKUP(A3783,'TA Total'!A:P,16,0),"."),".")</f>
        <v>33</v>
      </c>
    </row>
    <row r="3784" spans="1:21" x14ac:dyDescent="0.3">
      <c r="A3784" s="1" t="str">
        <f t="shared" si="118"/>
        <v>2018|Chatham Islands Territory|$50,001-$70,000</v>
      </c>
      <c r="B3784" t="s">
        <v>18</v>
      </c>
      <c r="C3784" t="s">
        <v>19</v>
      </c>
      <c r="D3784" t="s">
        <v>20</v>
      </c>
      <c r="E3784" t="s">
        <v>21</v>
      </c>
      <c r="F3784">
        <v>2018</v>
      </c>
      <c r="G3784">
        <v>2018</v>
      </c>
      <c r="H3784">
        <v>67</v>
      </c>
      <c r="I3784" t="s">
        <v>103</v>
      </c>
      <c r="J3784">
        <v>99</v>
      </c>
      <c r="K3784" t="s">
        <v>23</v>
      </c>
      <c r="L3784">
        <v>4</v>
      </c>
      <c r="M3784" t="s">
        <v>36</v>
      </c>
      <c r="N3784">
        <v>1</v>
      </c>
      <c r="O3784" t="s">
        <v>33</v>
      </c>
      <c r="P3784">
        <v>12</v>
      </c>
      <c r="T3784" s="3">
        <f t="shared" si="119"/>
        <v>36.36</v>
      </c>
      <c r="U3784" s="3">
        <f>IF(AND(R3784&lt;&gt;"_U",N3784&lt;&gt;9999,N3784&lt;&gt;999,L3784&lt;&gt;"Median"),IFERROR(VLOOKUP(A3784,'TA Total'!A:P,16,0),"."),".")</f>
        <v>33</v>
      </c>
    </row>
    <row r="3785" spans="1:21" x14ac:dyDescent="0.3">
      <c r="A3785" s="1" t="str">
        <f t="shared" si="118"/>
        <v>2018|Chatham Islands Territory|$50,001-$70,000</v>
      </c>
      <c r="B3785" t="s">
        <v>18</v>
      </c>
      <c r="C3785" t="s">
        <v>19</v>
      </c>
      <c r="D3785" t="s">
        <v>20</v>
      </c>
      <c r="E3785" t="s">
        <v>21</v>
      </c>
      <c r="F3785">
        <v>2018</v>
      </c>
      <c r="G3785">
        <v>2018</v>
      </c>
      <c r="H3785">
        <v>67</v>
      </c>
      <c r="I3785" t="s">
        <v>103</v>
      </c>
      <c r="J3785">
        <v>99</v>
      </c>
      <c r="K3785" t="s">
        <v>23</v>
      </c>
      <c r="L3785">
        <v>4</v>
      </c>
      <c r="M3785" t="s">
        <v>36</v>
      </c>
      <c r="N3785">
        <v>999</v>
      </c>
      <c r="O3785" t="s">
        <v>42</v>
      </c>
      <c r="P3785">
        <v>0</v>
      </c>
      <c r="T3785" s="3" t="str">
        <f t="shared" si="119"/>
        <v>.</v>
      </c>
      <c r="U3785" s="3" t="str">
        <f>IF(AND(R3785&lt;&gt;"_U",N3785&lt;&gt;9999,N3785&lt;&gt;999,L3785&lt;&gt;"Median"),IFERROR(VLOOKUP(A3785,'TA Total'!A:P,16,0),"."),".")</f>
        <v>.</v>
      </c>
    </row>
    <row r="3786" spans="1:21" x14ac:dyDescent="0.3">
      <c r="A3786" s="1" t="str">
        <f t="shared" si="118"/>
        <v>2018|Chatham Islands Territory|$50,001-$70,000</v>
      </c>
      <c r="B3786" t="s">
        <v>18</v>
      </c>
      <c r="C3786" t="s">
        <v>19</v>
      </c>
      <c r="D3786" t="s">
        <v>20</v>
      </c>
      <c r="E3786" t="s">
        <v>21</v>
      </c>
      <c r="F3786">
        <v>2018</v>
      </c>
      <c r="G3786">
        <v>2018</v>
      </c>
      <c r="H3786">
        <v>67</v>
      </c>
      <c r="I3786" t="s">
        <v>103</v>
      </c>
      <c r="J3786">
        <v>99</v>
      </c>
      <c r="K3786" t="s">
        <v>23</v>
      </c>
      <c r="L3786">
        <v>4</v>
      </c>
      <c r="M3786" t="s">
        <v>36</v>
      </c>
      <c r="N3786">
        <v>7777</v>
      </c>
      <c r="O3786" t="s">
        <v>37</v>
      </c>
      <c r="P3786">
        <v>33</v>
      </c>
      <c r="T3786" s="3">
        <f t="shared" si="119"/>
        <v>100</v>
      </c>
      <c r="U3786" s="3">
        <f>IF(AND(R3786&lt;&gt;"_U",N3786&lt;&gt;9999,N3786&lt;&gt;999,L3786&lt;&gt;"Median"),IFERROR(VLOOKUP(A3786,'TA Total'!A:P,16,0),"."),".")</f>
        <v>33</v>
      </c>
    </row>
    <row r="3787" spans="1:21" x14ac:dyDescent="0.3">
      <c r="A3787" s="1" t="str">
        <f t="shared" si="118"/>
        <v>2018|Chatham Islands Territory|$50,001-$70,000</v>
      </c>
      <c r="B3787" t="s">
        <v>18</v>
      </c>
      <c r="C3787" t="s">
        <v>19</v>
      </c>
      <c r="D3787" t="s">
        <v>20</v>
      </c>
      <c r="E3787" t="s">
        <v>21</v>
      </c>
      <c r="F3787">
        <v>2018</v>
      </c>
      <c r="G3787">
        <v>2018</v>
      </c>
      <c r="H3787">
        <v>67</v>
      </c>
      <c r="I3787" t="s">
        <v>103</v>
      </c>
      <c r="J3787">
        <v>99</v>
      </c>
      <c r="K3787" t="s">
        <v>23</v>
      </c>
      <c r="L3787">
        <v>4</v>
      </c>
      <c r="M3787" t="s">
        <v>36</v>
      </c>
      <c r="N3787">
        <v>3</v>
      </c>
      <c r="O3787" t="s">
        <v>25</v>
      </c>
      <c r="P3787">
        <v>3</v>
      </c>
      <c r="T3787" s="3">
        <f t="shared" si="119"/>
        <v>9.09</v>
      </c>
      <c r="U3787" s="3">
        <f>IF(AND(R3787&lt;&gt;"_U",N3787&lt;&gt;9999,N3787&lt;&gt;999,L3787&lt;&gt;"Median"),IFERROR(VLOOKUP(A3787,'TA Total'!A:P,16,0),"."),".")</f>
        <v>33</v>
      </c>
    </row>
    <row r="3788" spans="1:21" x14ac:dyDescent="0.3">
      <c r="A3788" s="1" t="str">
        <f t="shared" si="118"/>
        <v>2018|Chatham Islands Territory|$70,001-$100,000</v>
      </c>
      <c r="B3788" t="s">
        <v>18</v>
      </c>
      <c r="C3788" t="s">
        <v>19</v>
      </c>
      <c r="D3788" t="s">
        <v>20</v>
      </c>
      <c r="E3788" t="s">
        <v>21</v>
      </c>
      <c r="F3788">
        <v>2018</v>
      </c>
      <c r="G3788">
        <v>2018</v>
      </c>
      <c r="H3788">
        <v>67</v>
      </c>
      <c r="I3788" t="s">
        <v>103</v>
      </c>
      <c r="J3788">
        <v>99</v>
      </c>
      <c r="K3788" t="s">
        <v>23</v>
      </c>
      <c r="L3788">
        <v>5</v>
      </c>
      <c r="M3788" t="s">
        <v>58</v>
      </c>
      <c r="N3788">
        <v>7777</v>
      </c>
      <c r="O3788" t="s">
        <v>37</v>
      </c>
      <c r="P3788">
        <v>30</v>
      </c>
      <c r="T3788" s="3">
        <f t="shared" si="119"/>
        <v>100</v>
      </c>
      <c r="U3788" s="3">
        <f>IF(AND(R3788&lt;&gt;"_U",N3788&lt;&gt;9999,N3788&lt;&gt;999,L3788&lt;&gt;"Median"),IFERROR(VLOOKUP(A3788,'TA Total'!A:P,16,0),"."),".")</f>
        <v>30</v>
      </c>
    </row>
    <row r="3789" spans="1:21" x14ac:dyDescent="0.3">
      <c r="A3789" s="1" t="str">
        <f t="shared" si="118"/>
        <v>2018|Chatham Islands Territory|$70,001-$100,000</v>
      </c>
      <c r="B3789" t="s">
        <v>18</v>
      </c>
      <c r="C3789" t="s">
        <v>19</v>
      </c>
      <c r="D3789" t="s">
        <v>20</v>
      </c>
      <c r="E3789" t="s">
        <v>21</v>
      </c>
      <c r="F3789">
        <v>2018</v>
      </c>
      <c r="G3789">
        <v>2018</v>
      </c>
      <c r="H3789">
        <v>67</v>
      </c>
      <c r="I3789" t="s">
        <v>103</v>
      </c>
      <c r="J3789">
        <v>99</v>
      </c>
      <c r="K3789" t="s">
        <v>23</v>
      </c>
      <c r="L3789">
        <v>5</v>
      </c>
      <c r="M3789" t="s">
        <v>58</v>
      </c>
      <c r="N3789">
        <v>999</v>
      </c>
      <c r="O3789" t="s">
        <v>42</v>
      </c>
      <c r="P3789">
        <v>0</v>
      </c>
      <c r="T3789" s="3" t="str">
        <f t="shared" si="119"/>
        <v>.</v>
      </c>
      <c r="U3789" s="3" t="str">
        <f>IF(AND(R3789&lt;&gt;"_U",N3789&lt;&gt;9999,N3789&lt;&gt;999,L3789&lt;&gt;"Median"),IFERROR(VLOOKUP(A3789,'TA Total'!A:P,16,0),"."),".")</f>
        <v>.</v>
      </c>
    </row>
    <row r="3790" spans="1:21" x14ac:dyDescent="0.3">
      <c r="A3790" s="1" t="str">
        <f t="shared" si="118"/>
        <v>2018|Chatham Islands Territory|$70,001-$100,000</v>
      </c>
      <c r="B3790" t="s">
        <v>18</v>
      </c>
      <c r="C3790" t="s">
        <v>19</v>
      </c>
      <c r="D3790" t="s">
        <v>20</v>
      </c>
      <c r="E3790" t="s">
        <v>21</v>
      </c>
      <c r="F3790">
        <v>2018</v>
      </c>
      <c r="G3790">
        <v>2018</v>
      </c>
      <c r="H3790">
        <v>67</v>
      </c>
      <c r="I3790" t="s">
        <v>103</v>
      </c>
      <c r="J3790">
        <v>99</v>
      </c>
      <c r="K3790" t="s">
        <v>23</v>
      </c>
      <c r="L3790">
        <v>5</v>
      </c>
      <c r="M3790" t="s">
        <v>58</v>
      </c>
      <c r="N3790">
        <v>9999</v>
      </c>
      <c r="O3790" t="s">
        <v>40</v>
      </c>
      <c r="P3790">
        <v>30</v>
      </c>
      <c r="T3790" s="3" t="str">
        <f t="shared" si="119"/>
        <v>.</v>
      </c>
      <c r="U3790" s="3" t="str">
        <f>IF(AND(R3790&lt;&gt;"_U",N3790&lt;&gt;9999,N3790&lt;&gt;999,L3790&lt;&gt;"Median"),IFERROR(VLOOKUP(A3790,'TA Total'!A:P,16,0),"."),".")</f>
        <v>.</v>
      </c>
    </row>
    <row r="3791" spans="1:21" x14ac:dyDescent="0.3">
      <c r="A3791" s="1" t="str">
        <f t="shared" si="118"/>
        <v>2018|Chatham Islands Territory|$70,001-$100,000</v>
      </c>
      <c r="B3791" t="s">
        <v>18</v>
      </c>
      <c r="C3791" t="s">
        <v>19</v>
      </c>
      <c r="D3791" t="s">
        <v>20</v>
      </c>
      <c r="E3791" t="s">
        <v>21</v>
      </c>
      <c r="F3791">
        <v>2018</v>
      </c>
      <c r="G3791">
        <v>2018</v>
      </c>
      <c r="H3791">
        <v>67</v>
      </c>
      <c r="I3791" t="s">
        <v>103</v>
      </c>
      <c r="J3791">
        <v>99</v>
      </c>
      <c r="K3791" t="s">
        <v>23</v>
      </c>
      <c r="L3791">
        <v>5</v>
      </c>
      <c r="M3791" t="s">
        <v>58</v>
      </c>
      <c r="N3791">
        <v>3</v>
      </c>
      <c r="O3791" t="s">
        <v>25</v>
      </c>
      <c r="P3791">
        <v>3</v>
      </c>
      <c r="T3791" s="3">
        <f t="shared" si="119"/>
        <v>10</v>
      </c>
      <c r="U3791" s="3">
        <f>IF(AND(R3791&lt;&gt;"_U",N3791&lt;&gt;9999,N3791&lt;&gt;999,L3791&lt;&gt;"Median"),IFERROR(VLOOKUP(A3791,'TA Total'!A:P,16,0),"."),".")</f>
        <v>30</v>
      </c>
    </row>
    <row r="3792" spans="1:21" x14ac:dyDescent="0.3">
      <c r="A3792" s="1" t="str">
        <f t="shared" si="118"/>
        <v>2018|Chatham Islands Territory|$70,001-$100,000</v>
      </c>
      <c r="B3792" t="s">
        <v>18</v>
      </c>
      <c r="C3792" t="s">
        <v>19</v>
      </c>
      <c r="D3792" t="s">
        <v>20</v>
      </c>
      <c r="E3792" t="s">
        <v>21</v>
      </c>
      <c r="F3792">
        <v>2018</v>
      </c>
      <c r="G3792">
        <v>2018</v>
      </c>
      <c r="H3792">
        <v>67</v>
      </c>
      <c r="I3792" t="s">
        <v>103</v>
      </c>
      <c r="J3792">
        <v>99</v>
      </c>
      <c r="K3792" t="s">
        <v>23</v>
      </c>
      <c r="L3792">
        <v>5</v>
      </c>
      <c r="M3792" t="s">
        <v>58</v>
      </c>
      <c r="N3792">
        <v>1</v>
      </c>
      <c r="O3792" t="s">
        <v>33</v>
      </c>
      <c r="P3792">
        <v>15</v>
      </c>
      <c r="T3792" s="3">
        <f t="shared" si="119"/>
        <v>50</v>
      </c>
      <c r="U3792" s="3">
        <f>IF(AND(R3792&lt;&gt;"_U",N3792&lt;&gt;9999,N3792&lt;&gt;999,L3792&lt;&gt;"Median"),IFERROR(VLOOKUP(A3792,'TA Total'!A:P,16,0),"."),".")</f>
        <v>30</v>
      </c>
    </row>
    <row r="3793" spans="1:21" x14ac:dyDescent="0.3">
      <c r="A3793" s="1" t="str">
        <f t="shared" si="118"/>
        <v>2018|Chatham Islands Territory|$70,001-$100,000</v>
      </c>
      <c r="B3793" t="s">
        <v>18</v>
      </c>
      <c r="C3793" t="s">
        <v>19</v>
      </c>
      <c r="D3793" t="s">
        <v>20</v>
      </c>
      <c r="E3793" t="s">
        <v>21</v>
      </c>
      <c r="F3793">
        <v>2018</v>
      </c>
      <c r="G3793">
        <v>2018</v>
      </c>
      <c r="H3793">
        <v>67</v>
      </c>
      <c r="I3793" t="s">
        <v>103</v>
      </c>
      <c r="J3793">
        <v>99</v>
      </c>
      <c r="K3793" t="s">
        <v>23</v>
      </c>
      <c r="L3793">
        <v>5</v>
      </c>
      <c r="M3793" t="s">
        <v>58</v>
      </c>
      <c r="N3793">
        <v>2</v>
      </c>
      <c r="O3793" t="s">
        <v>28</v>
      </c>
      <c r="P3793">
        <v>12</v>
      </c>
      <c r="T3793" s="3">
        <f t="shared" si="119"/>
        <v>40</v>
      </c>
      <c r="U3793" s="3">
        <f>IF(AND(R3793&lt;&gt;"_U",N3793&lt;&gt;9999,N3793&lt;&gt;999,L3793&lt;&gt;"Median"),IFERROR(VLOOKUP(A3793,'TA Total'!A:P,16,0),"."),".")</f>
        <v>30</v>
      </c>
    </row>
    <row r="3794" spans="1:21" x14ac:dyDescent="0.3">
      <c r="A3794" s="1" t="str">
        <f t="shared" si="118"/>
        <v>2018|Chatham Islands Territory|$100,001-$150,000</v>
      </c>
      <c r="B3794" t="s">
        <v>18</v>
      </c>
      <c r="C3794" t="s">
        <v>19</v>
      </c>
      <c r="D3794" t="s">
        <v>20</v>
      </c>
      <c r="E3794" t="s">
        <v>21</v>
      </c>
      <c r="F3794">
        <v>2018</v>
      </c>
      <c r="G3794">
        <v>2018</v>
      </c>
      <c r="H3794">
        <v>67</v>
      </c>
      <c r="I3794" t="s">
        <v>103</v>
      </c>
      <c r="J3794">
        <v>99</v>
      </c>
      <c r="K3794" t="s">
        <v>23</v>
      </c>
      <c r="L3794">
        <v>6</v>
      </c>
      <c r="M3794" t="s">
        <v>59</v>
      </c>
      <c r="N3794">
        <v>7777</v>
      </c>
      <c r="O3794" t="s">
        <v>37</v>
      </c>
      <c r="P3794">
        <v>45</v>
      </c>
      <c r="T3794" s="3">
        <f t="shared" si="119"/>
        <v>100</v>
      </c>
      <c r="U3794" s="3">
        <f>IF(AND(R3794&lt;&gt;"_U",N3794&lt;&gt;9999,N3794&lt;&gt;999,L3794&lt;&gt;"Median"),IFERROR(VLOOKUP(A3794,'TA Total'!A:P,16,0),"."),".")</f>
        <v>45</v>
      </c>
    </row>
    <row r="3795" spans="1:21" x14ac:dyDescent="0.3">
      <c r="A3795" s="1" t="str">
        <f t="shared" si="118"/>
        <v>2018|Chatham Islands Territory|$100,001-$150,000</v>
      </c>
      <c r="B3795" t="s">
        <v>18</v>
      </c>
      <c r="C3795" t="s">
        <v>19</v>
      </c>
      <c r="D3795" t="s">
        <v>20</v>
      </c>
      <c r="E3795" t="s">
        <v>21</v>
      </c>
      <c r="F3795">
        <v>2018</v>
      </c>
      <c r="G3795">
        <v>2018</v>
      </c>
      <c r="H3795">
        <v>67</v>
      </c>
      <c r="I3795" t="s">
        <v>103</v>
      </c>
      <c r="J3795">
        <v>99</v>
      </c>
      <c r="K3795" t="s">
        <v>23</v>
      </c>
      <c r="L3795">
        <v>6</v>
      </c>
      <c r="M3795" t="s">
        <v>59</v>
      </c>
      <c r="N3795">
        <v>999</v>
      </c>
      <c r="O3795" t="s">
        <v>42</v>
      </c>
      <c r="P3795">
        <v>0</v>
      </c>
      <c r="T3795" s="3" t="str">
        <f t="shared" si="119"/>
        <v>.</v>
      </c>
      <c r="U3795" s="3" t="str">
        <f>IF(AND(R3795&lt;&gt;"_U",N3795&lt;&gt;9999,N3795&lt;&gt;999,L3795&lt;&gt;"Median"),IFERROR(VLOOKUP(A3795,'TA Total'!A:P,16,0),"."),".")</f>
        <v>.</v>
      </c>
    </row>
    <row r="3796" spans="1:21" x14ac:dyDescent="0.3">
      <c r="A3796" s="1" t="str">
        <f t="shared" si="118"/>
        <v>2018|Chatham Islands Territory|$100,001-$150,000</v>
      </c>
      <c r="B3796" t="s">
        <v>18</v>
      </c>
      <c r="C3796" t="s">
        <v>19</v>
      </c>
      <c r="D3796" t="s">
        <v>20</v>
      </c>
      <c r="E3796" t="s">
        <v>21</v>
      </c>
      <c r="F3796">
        <v>2018</v>
      </c>
      <c r="G3796">
        <v>2018</v>
      </c>
      <c r="H3796">
        <v>67</v>
      </c>
      <c r="I3796" t="s">
        <v>103</v>
      </c>
      <c r="J3796">
        <v>99</v>
      </c>
      <c r="K3796" t="s">
        <v>23</v>
      </c>
      <c r="L3796">
        <v>6</v>
      </c>
      <c r="M3796" t="s">
        <v>59</v>
      </c>
      <c r="N3796">
        <v>3</v>
      </c>
      <c r="O3796" t="s">
        <v>25</v>
      </c>
      <c r="P3796">
        <v>3</v>
      </c>
      <c r="T3796" s="3">
        <f t="shared" si="119"/>
        <v>6.67</v>
      </c>
      <c r="U3796" s="3">
        <f>IF(AND(R3796&lt;&gt;"_U",N3796&lt;&gt;9999,N3796&lt;&gt;999,L3796&lt;&gt;"Median"),IFERROR(VLOOKUP(A3796,'TA Total'!A:P,16,0),"."),".")</f>
        <v>45</v>
      </c>
    </row>
    <row r="3797" spans="1:21" x14ac:dyDescent="0.3">
      <c r="A3797" s="1" t="str">
        <f t="shared" si="118"/>
        <v>2018|Chatham Islands Territory|$100,001-$150,000</v>
      </c>
      <c r="B3797" t="s">
        <v>18</v>
      </c>
      <c r="C3797" t="s">
        <v>19</v>
      </c>
      <c r="D3797" t="s">
        <v>20</v>
      </c>
      <c r="E3797" t="s">
        <v>21</v>
      </c>
      <c r="F3797">
        <v>2018</v>
      </c>
      <c r="G3797">
        <v>2018</v>
      </c>
      <c r="H3797">
        <v>67</v>
      </c>
      <c r="I3797" t="s">
        <v>103</v>
      </c>
      <c r="J3797">
        <v>99</v>
      </c>
      <c r="K3797" t="s">
        <v>23</v>
      </c>
      <c r="L3797">
        <v>6</v>
      </c>
      <c r="M3797" t="s">
        <v>59</v>
      </c>
      <c r="N3797">
        <v>1</v>
      </c>
      <c r="O3797" t="s">
        <v>33</v>
      </c>
      <c r="P3797">
        <v>21</v>
      </c>
      <c r="T3797" s="3">
        <f t="shared" si="119"/>
        <v>46.67</v>
      </c>
      <c r="U3797" s="3">
        <f>IF(AND(R3797&lt;&gt;"_U",N3797&lt;&gt;9999,N3797&lt;&gt;999,L3797&lt;&gt;"Median"),IFERROR(VLOOKUP(A3797,'TA Total'!A:P,16,0),"."),".")</f>
        <v>45</v>
      </c>
    </row>
    <row r="3798" spans="1:21" x14ac:dyDescent="0.3">
      <c r="A3798" s="1" t="str">
        <f t="shared" si="118"/>
        <v>2018|Chatham Islands Territory|$100,001-$150,000</v>
      </c>
      <c r="B3798" t="s">
        <v>18</v>
      </c>
      <c r="C3798" t="s">
        <v>19</v>
      </c>
      <c r="D3798" t="s">
        <v>20</v>
      </c>
      <c r="E3798" t="s">
        <v>21</v>
      </c>
      <c r="F3798">
        <v>2018</v>
      </c>
      <c r="G3798">
        <v>2018</v>
      </c>
      <c r="H3798">
        <v>67</v>
      </c>
      <c r="I3798" t="s">
        <v>103</v>
      </c>
      <c r="J3798">
        <v>99</v>
      </c>
      <c r="K3798" t="s">
        <v>23</v>
      </c>
      <c r="L3798">
        <v>6</v>
      </c>
      <c r="M3798" t="s">
        <v>59</v>
      </c>
      <c r="N3798">
        <v>9999</v>
      </c>
      <c r="O3798" t="s">
        <v>40</v>
      </c>
      <c r="P3798">
        <v>45</v>
      </c>
      <c r="T3798" s="3" t="str">
        <f t="shared" si="119"/>
        <v>.</v>
      </c>
      <c r="U3798" s="3" t="str">
        <f>IF(AND(R3798&lt;&gt;"_U",N3798&lt;&gt;9999,N3798&lt;&gt;999,L3798&lt;&gt;"Median"),IFERROR(VLOOKUP(A3798,'TA Total'!A:P,16,0),"."),".")</f>
        <v>.</v>
      </c>
    </row>
    <row r="3799" spans="1:21" x14ac:dyDescent="0.3">
      <c r="A3799" s="1" t="str">
        <f t="shared" si="118"/>
        <v>2018|Chatham Islands Territory|$100,001-$150,000</v>
      </c>
      <c r="B3799" t="s">
        <v>18</v>
      </c>
      <c r="C3799" t="s">
        <v>19</v>
      </c>
      <c r="D3799" t="s">
        <v>20</v>
      </c>
      <c r="E3799" t="s">
        <v>21</v>
      </c>
      <c r="F3799">
        <v>2018</v>
      </c>
      <c r="G3799">
        <v>2018</v>
      </c>
      <c r="H3799">
        <v>67</v>
      </c>
      <c r="I3799" t="s">
        <v>103</v>
      </c>
      <c r="J3799">
        <v>99</v>
      </c>
      <c r="K3799" t="s">
        <v>23</v>
      </c>
      <c r="L3799">
        <v>6</v>
      </c>
      <c r="M3799" t="s">
        <v>59</v>
      </c>
      <c r="N3799">
        <v>2</v>
      </c>
      <c r="O3799" t="s">
        <v>28</v>
      </c>
      <c r="P3799">
        <v>21</v>
      </c>
      <c r="T3799" s="3">
        <f t="shared" si="119"/>
        <v>46.67</v>
      </c>
      <c r="U3799" s="3">
        <f>IF(AND(R3799&lt;&gt;"_U",N3799&lt;&gt;9999,N3799&lt;&gt;999,L3799&lt;&gt;"Median"),IFERROR(VLOOKUP(A3799,'TA Total'!A:P,16,0),"."),".")</f>
        <v>45</v>
      </c>
    </row>
    <row r="3800" spans="1:21" x14ac:dyDescent="0.3">
      <c r="A3800" s="1" t="str">
        <f t="shared" si="118"/>
        <v>2018|Chatham Islands Territory|$150,001-$200,000</v>
      </c>
      <c r="B3800" t="s">
        <v>18</v>
      </c>
      <c r="C3800" t="s">
        <v>19</v>
      </c>
      <c r="D3800" t="s">
        <v>20</v>
      </c>
      <c r="E3800" t="s">
        <v>21</v>
      </c>
      <c r="F3800">
        <v>2018</v>
      </c>
      <c r="G3800">
        <v>2018</v>
      </c>
      <c r="H3800">
        <v>67</v>
      </c>
      <c r="I3800" t="s">
        <v>103</v>
      </c>
      <c r="J3800">
        <v>99</v>
      </c>
      <c r="K3800" t="s">
        <v>23</v>
      </c>
      <c r="L3800">
        <v>7</v>
      </c>
      <c r="M3800" t="s">
        <v>43</v>
      </c>
      <c r="N3800">
        <v>2</v>
      </c>
      <c r="O3800" t="s">
        <v>28</v>
      </c>
      <c r="P3800">
        <v>15</v>
      </c>
      <c r="T3800" s="3">
        <f t="shared" si="119"/>
        <v>31.25</v>
      </c>
      <c r="U3800" s="3">
        <f>IF(AND(R3800&lt;&gt;"_U",N3800&lt;&gt;9999,N3800&lt;&gt;999,L3800&lt;&gt;"Median"),IFERROR(VLOOKUP(A3800,'TA Total'!A:P,16,0),"."),".")</f>
        <v>48</v>
      </c>
    </row>
    <row r="3801" spans="1:21" x14ac:dyDescent="0.3">
      <c r="A3801" s="1" t="str">
        <f t="shared" si="118"/>
        <v>2018|Chatham Islands Territory|$150,001-$200,000</v>
      </c>
      <c r="B3801" t="s">
        <v>18</v>
      </c>
      <c r="C3801" t="s">
        <v>19</v>
      </c>
      <c r="D3801" t="s">
        <v>20</v>
      </c>
      <c r="E3801" t="s">
        <v>21</v>
      </c>
      <c r="F3801">
        <v>2018</v>
      </c>
      <c r="G3801">
        <v>2018</v>
      </c>
      <c r="H3801">
        <v>67</v>
      </c>
      <c r="I3801" t="s">
        <v>103</v>
      </c>
      <c r="J3801">
        <v>99</v>
      </c>
      <c r="K3801" t="s">
        <v>23</v>
      </c>
      <c r="L3801">
        <v>7</v>
      </c>
      <c r="M3801" t="s">
        <v>43</v>
      </c>
      <c r="N3801">
        <v>7777</v>
      </c>
      <c r="O3801" t="s">
        <v>37</v>
      </c>
      <c r="P3801">
        <v>48</v>
      </c>
      <c r="T3801" s="3">
        <f t="shared" si="119"/>
        <v>100</v>
      </c>
      <c r="U3801" s="3">
        <f>IF(AND(R3801&lt;&gt;"_U",N3801&lt;&gt;9999,N3801&lt;&gt;999,L3801&lt;&gt;"Median"),IFERROR(VLOOKUP(A3801,'TA Total'!A:P,16,0),"."),".")</f>
        <v>48</v>
      </c>
    </row>
    <row r="3802" spans="1:21" x14ac:dyDescent="0.3">
      <c r="A3802" s="1" t="str">
        <f t="shared" si="118"/>
        <v>2018|Chatham Islands Territory|$150,001-$200,000</v>
      </c>
      <c r="B3802" t="s">
        <v>18</v>
      </c>
      <c r="C3802" t="s">
        <v>19</v>
      </c>
      <c r="D3802" t="s">
        <v>20</v>
      </c>
      <c r="E3802" t="s">
        <v>21</v>
      </c>
      <c r="F3802">
        <v>2018</v>
      </c>
      <c r="G3802">
        <v>2018</v>
      </c>
      <c r="H3802">
        <v>67</v>
      </c>
      <c r="I3802" t="s">
        <v>103</v>
      </c>
      <c r="J3802">
        <v>99</v>
      </c>
      <c r="K3802" t="s">
        <v>23</v>
      </c>
      <c r="L3802">
        <v>7</v>
      </c>
      <c r="M3802" t="s">
        <v>43</v>
      </c>
      <c r="N3802">
        <v>3</v>
      </c>
      <c r="O3802" t="s">
        <v>25</v>
      </c>
      <c r="P3802">
        <v>3</v>
      </c>
      <c r="T3802" s="3">
        <f t="shared" si="119"/>
        <v>6.25</v>
      </c>
      <c r="U3802" s="3">
        <f>IF(AND(R3802&lt;&gt;"_U",N3802&lt;&gt;9999,N3802&lt;&gt;999,L3802&lt;&gt;"Median"),IFERROR(VLOOKUP(A3802,'TA Total'!A:P,16,0),"."),".")</f>
        <v>48</v>
      </c>
    </row>
    <row r="3803" spans="1:21" x14ac:dyDescent="0.3">
      <c r="A3803" s="1" t="str">
        <f t="shared" si="118"/>
        <v>2018|Chatham Islands Territory|$150,001-$200,000</v>
      </c>
      <c r="B3803" t="s">
        <v>18</v>
      </c>
      <c r="C3803" t="s">
        <v>19</v>
      </c>
      <c r="D3803" t="s">
        <v>20</v>
      </c>
      <c r="E3803" t="s">
        <v>21</v>
      </c>
      <c r="F3803">
        <v>2018</v>
      </c>
      <c r="G3803">
        <v>2018</v>
      </c>
      <c r="H3803">
        <v>67</v>
      </c>
      <c r="I3803" t="s">
        <v>103</v>
      </c>
      <c r="J3803">
        <v>99</v>
      </c>
      <c r="K3803" t="s">
        <v>23</v>
      </c>
      <c r="L3803">
        <v>7</v>
      </c>
      <c r="M3803" t="s">
        <v>43</v>
      </c>
      <c r="N3803">
        <v>1</v>
      </c>
      <c r="O3803" t="s">
        <v>33</v>
      </c>
      <c r="P3803">
        <v>30</v>
      </c>
      <c r="T3803" s="3">
        <f t="shared" si="119"/>
        <v>62.5</v>
      </c>
      <c r="U3803" s="3">
        <f>IF(AND(R3803&lt;&gt;"_U",N3803&lt;&gt;9999,N3803&lt;&gt;999,L3803&lt;&gt;"Median"),IFERROR(VLOOKUP(A3803,'TA Total'!A:P,16,0),"."),".")</f>
        <v>48</v>
      </c>
    </row>
    <row r="3804" spans="1:21" x14ac:dyDescent="0.3">
      <c r="A3804" s="1" t="str">
        <f t="shared" si="118"/>
        <v>2018|Chatham Islands Territory|$150,001-$200,000</v>
      </c>
      <c r="B3804" t="s">
        <v>18</v>
      </c>
      <c r="C3804" t="s">
        <v>19</v>
      </c>
      <c r="D3804" t="s">
        <v>20</v>
      </c>
      <c r="E3804" t="s">
        <v>21</v>
      </c>
      <c r="F3804">
        <v>2018</v>
      </c>
      <c r="G3804">
        <v>2018</v>
      </c>
      <c r="H3804">
        <v>67</v>
      </c>
      <c r="I3804" t="s">
        <v>103</v>
      </c>
      <c r="J3804">
        <v>99</v>
      </c>
      <c r="K3804" t="s">
        <v>23</v>
      </c>
      <c r="L3804">
        <v>7</v>
      </c>
      <c r="M3804" t="s">
        <v>43</v>
      </c>
      <c r="N3804">
        <v>9999</v>
      </c>
      <c r="O3804" t="s">
        <v>40</v>
      </c>
      <c r="P3804">
        <v>48</v>
      </c>
      <c r="T3804" s="3" t="str">
        <f t="shared" si="119"/>
        <v>.</v>
      </c>
      <c r="U3804" s="3" t="str">
        <f>IF(AND(R3804&lt;&gt;"_U",N3804&lt;&gt;9999,N3804&lt;&gt;999,L3804&lt;&gt;"Median"),IFERROR(VLOOKUP(A3804,'TA Total'!A:P,16,0),"."),".")</f>
        <v>.</v>
      </c>
    </row>
    <row r="3805" spans="1:21" x14ac:dyDescent="0.3">
      <c r="A3805" s="1" t="str">
        <f t="shared" si="118"/>
        <v>2018|Chatham Islands Territory|$150,001-$200,000</v>
      </c>
      <c r="B3805" t="s">
        <v>18</v>
      </c>
      <c r="C3805" t="s">
        <v>19</v>
      </c>
      <c r="D3805" t="s">
        <v>20</v>
      </c>
      <c r="E3805" t="s">
        <v>21</v>
      </c>
      <c r="F3805">
        <v>2018</v>
      </c>
      <c r="G3805">
        <v>2018</v>
      </c>
      <c r="H3805">
        <v>67</v>
      </c>
      <c r="I3805" t="s">
        <v>103</v>
      </c>
      <c r="J3805">
        <v>99</v>
      </c>
      <c r="K3805" t="s">
        <v>23</v>
      </c>
      <c r="L3805">
        <v>7</v>
      </c>
      <c r="M3805" t="s">
        <v>43</v>
      </c>
      <c r="N3805">
        <v>999</v>
      </c>
      <c r="O3805" t="s">
        <v>42</v>
      </c>
      <c r="P3805">
        <v>0</v>
      </c>
      <c r="T3805" s="3" t="str">
        <f t="shared" si="119"/>
        <v>.</v>
      </c>
      <c r="U3805" s="3" t="str">
        <f>IF(AND(R3805&lt;&gt;"_U",N3805&lt;&gt;9999,N3805&lt;&gt;999,L3805&lt;&gt;"Median"),IFERROR(VLOOKUP(A3805,'TA Total'!A:P,16,0),"."),".")</f>
        <v>.</v>
      </c>
    </row>
    <row r="3806" spans="1:21" x14ac:dyDescent="0.3">
      <c r="A3806" s="1" t="str">
        <f t="shared" si="118"/>
        <v>2018|Chatham Islands Territory|$200,001 or more</v>
      </c>
      <c r="B3806" t="s">
        <v>18</v>
      </c>
      <c r="C3806" t="s">
        <v>19</v>
      </c>
      <c r="D3806" t="s">
        <v>20</v>
      </c>
      <c r="E3806" t="s">
        <v>21</v>
      </c>
      <c r="F3806">
        <v>2018</v>
      </c>
      <c r="G3806">
        <v>2018</v>
      </c>
      <c r="H3806">
        <v>67</v>
      </c>
      <c r="I3806" t="s">
        <v>103</v>
      </c>
      <c r="J3806">
        <v>99</v>
      </c>
      <c r="K3806" t="s">
        <v>23</v>
      </c>
      <c r="L3806">
        <v>8</v>
      </c>
      <c r="M3806" t="s">
        <v>27</v>
      </c>
      <c r="N3806">
        <v>1</v>
      </c>
      <c r="O3806" t="s">
        <v>33</v>
      </c>
      <c r="R3806" t="s">
        <v>29</v>
      </c>
      <c r="S3806" t="s">
        <v>30</v>
      </c>
      <c r="T3806" s="3" t="str">
        <f t="shared" si="119"/>
        <v>.</v>
      </c>
      <c r="U3806" s="3" t="str">
        <f>IF(AND(R3806&lt;&gt;"_U",N3806&lt;&gt;9999,N3806&lt;&gt;999,L3806&lt;&gt;"Median"),IFERROR(VLOOKUP(A3806,'TA Total'!A:P,16,0),"."),".")</f>
        <v>.</v>
      </c>
    </row>
    <row r="3807" spans="1:21" x14ac:dyDescent="0.3">
      <c r="A3807" s="1" t="str">
        <f t="shared" si="118"/>
        <v>2018|Chatham Islands Territory|$200,001 or more</v>
      </c>
      <c r="B3807" t="s">
        <v>18</v>
      </c>
      <c r="C3807" t="s">
        <v>19</v>
      </c>
      <c r="D3807" t="s">
        <v>20</v>
      </c>
      <c r="E3807" t="s">
        <v>21</v>
      </c>
      <c r="F3807">
        <v>2018</v>
      </c>
      <c r="G3807">
        <v>2018</v>
      </c>
      <c r="H3807">
        <v>67</v>
      </c>
      <c r="I3807" t="s">
        <v>103</v>
      </c>
      <c r="J3807">
        <v>99</v>
      </c>
      <c r="K3807" t="s">
        <v>23</v>
      </c>
      <c r="L3807">
        <v>8</v>
      </c>
      <c r="M3807" t="s">
        <v>27</v>
      </c>
      <c r="N3807">
        <v>2</v>
      </c>
      <c r="O3807" t="s">
        <v>28</v>
      </c>
      <c r="R3807" t="s">
        <v>29</v>
      </c>
      <c r="S3807" t="s">
        <v>30</v>
      </c>
      <c r="T3807" s="3" t="str">
        <f t="shared" si="119"/>
        <v>.</v>
      </c>
      <c r="U3807" s="3" t="str">
        <f>IF(AND(R3807&lt;&gt;"_U",N3807&lt;&gt;9999,N3807&lt;&gt;999,L3807&lt;&gt;"Median"),IFERROR(VLOOKUP(A3807,'TA Total'!A:P,16,0),"."),".")</f>
        <v>.</v>
      </c>
    </row>
    <row r="3808" spans="1:21" x14ac:dyDescent="0.3">
      <c r="A3808" s="1" t="str">
        <f t="shared" si="118"/>
        <v>2018|Chatham Islands Territory|$200,001 or more</v>
      </c>
      <c r="B3808" t="s">
        <v>18</v>
      </c>
      <c r="C3808" t="s">
        <v>19</v>
      </c>
      <c r="D3808" t="s">
        <v>20</v>
      </c>
      <c r="E3808" t="s">
        <v>21</v>
      </c>
      <c r="F3808">
        <v>2018</v>
      </c>
      <c r="G3808">
        <v>2018</v>
      </c>
      <c r="H3808">
        <v>67</v>
      </c>
      <c r="I3808" t="s">
        <v>103</v>
      </c>
      <c r="J3808">
        <v>99</v>
      </c>
      <c r="K3808" t="s">
        <v>23</v>
      </c>
      <c r="L3808">
        <v>8</v>
      </c>
      <c r="M3808" t="s">
        <v>27</v>
      </c>
      <c r="N3808">
        <v>999</v>
      </c>
      <c r="O3808" t="s">
        <v>42</v>
      </c>
      <c r="R3808" t="s">
        <v>29</v>
      </c>
      <c r="S3808" t="s">
        <v>30</v>
      </c>
      <c r="T3808" s="3" t="str">
        <f t="shared" si="119"/>
        <v>.</v>
      </c>
      <c r="U3808" s="3" t="str">
        <f>IF(AND(R3808&lt;&gt;"_U",N3808&lt;&gt;9999,N3808&lt;&gt;999,L3808&lt;&gt;"Median"),IFERROR(VLOOKUP(A3808,'TA Total'!A:P,16,0),"."),".")</f>
        <v>.</v>
      </c>
    </row>
    <row r="3809" spans="1:21" x14ac:dyDescent="0.3">
      <c r="A3809" s="1" t="str">
        <f t="shared" si="118"/>
        <v>2018|Chatham Islands Territory|$200,001 or more</v>
      </c>
      <c r="B3809" t="s">
        <v>18</v>
      </c>
      <c r="C3809" t="s">
        <v>19</v>
      </c>
      <c r="D3809" t="s">
        <v>20</v>
      </c>
      <c r="E3809" t="s">
        <v>21</v>
      </c>
      <c r="F3809">
        <v>2018</v>
      </c>
      <c r="G3809">
        <v>2018</v>
      </c>
      <c r="H3809">
        <v>67</v>
      </c>
      <c r="I3809" t="s">
        <v>103</v>
      </c>
      <c r="J3809">
        <v>99</v>
      </c>
      <c r="K3809" t="s">
        <v>23</v>
      </c>
      <c r="L3809">
        <v>8</v>
      </c>
      <c r="M3809" t="s">
        <v>27</v>
      </c>
      <c r="N3809">
        <v>3</v>
      </c>
      <c r="O3809" t="s">
        <v>25</v>
      </c>
      <c r="R3809" t="s">
        <v>29</v>
      </c>
      <c r="S3809" t="s">
        <v>30</v>
      </c>
      <c r="T3809" s="3" t="str">
        <f t="shared" si="119"/>
        <v>.</v>
      </c>
      <c r="U3809" s="3" t="str">
        <f>IF(AND(R3809&lt;&gt;"_U",N3809&lt;&gt;9999,N3809&lt;&gt;999,L3809&lt;&gt;"Median"),IFERROR(VLOOKUP(A3809,'TA Total'!A:P,16,0),"."),".")</f>
        <v>.</v>
      </c>
    </row>
    <row r="3810" spans="1:21" x14ac:dyDescent="0.3">
      <c r="A3810" s="1" t="str">
        <f t="shared" si="118"/>
        <v>2018|Chatham Islands Territory|$200,001 or more</v>
      </c>
      <c r="B3810" t="s">
        <v>18</v>
      </c>
      <c r="C3810" t="s">
        <v>19</v>
      </c>
      <c r="D3810" t="s">
        <v>20</v>
      </c>
      <c r="E3810" t="s">
        <v>21</v>
      </c>
      <c r="F3810">
        <v>2018</v>
      </c>
      <c r="G3810">
        <v>2018</v>
      </c>
      <c r="H3810">
        <v>67</v>
      </c>
      <c r="I3810" t="s">
        <v>103</v>
      </c>
      <c r="J3810">
        <v>99</v>
      </c>
      <c r="K3810" t="s">
        <v>23</v>
      </c>
      <c r="L3810">
        <v>8</v>
      </c>
      <c r="M3810" t="s">
        <v>27</v>
      </c>
      <c r="N3810">
        <v>9999</v>
      </c>
      <c r="O3810" t="s">
        <v>40</v>
      </c>
      <c r="R3810" t="s">
        <v>29</v>
      </c>
      <c r="S3810" t="s">
        <v>30</v>
      </c>
      <c r="T3810" s="3" t="str">
        <f t="shared" si="119"/>
        <v>.</v>
      </c>
      <c r="U3810" s="3" t="str">
        <f>IF(AND(R3810&lt;&gt;"_U",N3810&lt;&gt;9999,N3810&lt;&gt;999,L3810&lt;&gt;"Median"),IFERROR(VLOOKUP(A3810,'TA Total'!A:P,16,0),"."),".")</f>
        <v>.</v>
      </c>
    </row>
    <row r="3811" spans="1:21" x14ac:dyDescent="0.3">
      <c r="A3811" s="1" t="str">
        <f t="shared" si="118"/>
        <v>2018|Chatham Islands Territory|$200,001 or more</v>
      </c>
      <c r="B3811" t="s">
        <v>18</v>
      </c>
      <c r="C3811" t="s">
        <v>19</v>
      </c>
      <c r="D3811" t="s">
        <v>20</v>
      </c>
      <c r="E3811" t="s">
        <v>21</v>
      </c>
      <c r="F3811">
        <v>2018</v>
      </c>
      <c r="G3811">
        <v>2018</v>
      </c>
      <c r="H3811">
        <v>67</v>
      </c>
      <c r="I3811" t="s">
        <v>103</v>
      </c>
      <c r="J3811">
        <v>99</v>
      </c>
      <c r="K3811" t="s">
        <v>23</v>
      </c>
      <c r="L3811">
        <v>8</v>
      </c>
      <c r="M3811" t="s">
        <v>27</v>
      </c>
      <c r="N3811">
        <v>7777</v>
      </c>
      <c r="O3811" t="s">
        <v>37</v>
      </c>
      <c r="R3811" t="s">
        <v>29</v>
      </c>
      <c r="S3811" t="s">
        <v>30</v>
      </c>
      <c r="T3811" s="3" t="str">
        <f t="shared" si="119"/>
        <v>.</v>
      </c>
      <c r="U3811" s="3" t="str">
        <f>IF(AND(R3811&lt;&gt;"_U",N3811&lt;&gt;9999,N3811&lt;&gt;999,L3811&lt;&gt;"Median"),IFERROR(VLOOKUP(A3811,'TA Total'!A:P,16,0),"."),".")</f>
        <v>.</v>
      </c>
    </row>
    <row r="3812" spans="1:21" x14ac:dyDescent="0.3">
      <c r="A3812" s="1" t="str">
        <f t="shared" si="118"/>
        <v>2018|Chatham Islands Territory|Total stated - total household income</v>
      </c>
      <c r="B3812" t="s">
        <v>18</v>
      </c>
      <c r="C3812" t="s">
        <v>19</v>
      </c>
      <c r="D3812" t="s">
        <v>20</v>
      </c>
      <c r="E3812" t="s">
        <v>21</v>
      </c>
      <c r="F3812">
        <v>2018</v>
      </c>
      <c r="G3812">
        <v>2018</v>
      </c>
      <c r="H3812">
        <v>67</v>
      </c>
      <c r="I3812" t="s">
        <v>103</v>
      </c>
      <c r="J3812">
        <v>99</v>
      </c>
      <c r="K3812" t="s">
        <v>23</v>
      </c>
      <c r="L3812">
        <v>77</v>
      </c>
      <c r="M3812" t="s">
        <v>32</v>
      </c>
      <c r="N3812">
        <v>999</v>
      </c>
      <c r="O3812" t="s">
        <v>42</v>
      </c>
      <c r="P3812">
        <v>0</v>
      </c>
      <c r="T3812" s="3" t="str">
        <f t="shared" si="119"/>
        <v>.</v>
      </c>
      <c r="U3812" s="3" t="str">
        <f>IF(AND(R3812&lt;&gt;"_U",N3812&lt;&gt;9999,N3812&lt;&gt;999,L3812&lt;&gt;"Median"),IFERROR(VLOOKUP(A3812,'TA Total'!A:P,16,0),"."),".")</f>
        <v>.</v>
      </c>
    </row>
    <row r="3813" spans="1:21" x14ac:dyDescent="0.3">
      <c r="A3813" s="1" t="str">
        <f t="shared" si="118"/>
        <v>2018|Chatham Islands Territory|Total stated - total household income</v>
      </c>
      <c r="B3813" t="s">
        <v>18</v>
      </c>
      <c r="C3813" t="s">
        <v>19</v>
      </c>
      <c r="D3813" t="s">
        <v>20</v>
      </c>
      <c r="E3813" t="s">
        <v>21</v>
      </c>
      <c r="F3813">
        <v>2018</v>
      </c>
      <c r="G3813">
        <v>2018</v>
      </c>
      <c r="H3813">
        <v>67</v>
      </c>
      <c r="I3813" t="s">
        <v>103</v>
      </c>
      <c r="J3813">
        <v>99</v>
      </c>
      <c r="K3813" t="s">
        <v>23</v>
      </c>
      <c r="L3813">
        <v>77</v>
      </c>
      <c r="M3813" t="s">
        <v>32</v>
      </c>
      <c r="N3813">
        <v>7777</v>
      </c>
      <c r="O3813" t="s">
        <v>37</v>
      </c>
      <c r="P3813">
        <v>240</v>
      </c>
      <c r="T3813" s="3">
        <f t="shared" si="119"/>
        <v>100</v>
      </c>
      <c r="U3813" s="3">
        <f>IF(AND(R3813&lt;&gt;"_U",N3813&lt;&gt;9999,N3813&lt;&gt;999,L3813&lt;&gt;"Median"),IFERROR(VLOOKUP(A3813,'TA Total'!A:P,16,0),"."),".")</f>
        <v>240</v>
      </c>
    </row>
    <row r="3814" spans="1:21" x14ac:dyDescent="0.3">
      <c r="A3814" s="1" t="str">
        <f t="shared" si="118"/>
        <v>2018|Chatham Islands Territory|Total stated - total household income</v>
      </c>
      <c r="B3814" t="s">
        <v>18</v>
      </c>
      <c r="C3814" t="s">
        <v>19</v>
      </c>
      <c r="D3814" t="s">
        <v>20</v>
      </c>
      <c r="E3814" t="s">
        <v>21</v>
      </c>
      <c r="F3814">
        <v>2018</v>
      </c>
      <c r="G3814">
        <v>2018</v>
      </c>
      <c r="H3814">
        <v>67</v>
      </c>
      <c r="I3814" t="s">
        <v>103</v>
      </c>
      <c r="J3814">
        <v>99</v>
      </c>
      <c r="K3814" t="s">
        <v>23</v>
      </c>
      <c r="L3814">
        <v>77</v>
      </c>
      <c r="M3814" t="s">
        <v>32</v>
      </c>
      <c r="N3814">
        <v>9999</v>
      </c>
      <c r="O3814" t="s">
        <v>40</v>
      </c>
      <c r="P3814">
        <v>240</v>
      </c>
      <c r="T3814" s="3" t="str">
        <f t="shared" si="119"/>
        <v>.</v>
      </c>
      <c r="U3814" s="3" t="str">
        <f>IF(AND(R3814&lt;&gt;"_U",N3814&lt;&gt;9999,N3814&lt;&gt;999,L3814&lt;&gt;"Median"),IFERROR(VLOOKUP(A3814,'TA Total'!A:P,16,0),"."),".")</f>
        <v>.</v>
      </c>
    </row>
    <row r="3815" spans="1:21" x14ac:dyDescent="0.3">
      <c r="A3815" s="1" t="str">
        <f t="shared" si="118"/>
        <v>2018|Chatham Islands Territory|Total stated - total household income</v>
      </c>
      <c r="B3815" t="s">
        <v>18</v>
      </c>
      <c r="C3815" t="s">
        <v>19</v>
      </c>
      <c r="D3815" t="s">
        <v>20</v>
      </c>
      <c r="E3815" t="s">
        <v>21</v>
      </c>
      <c r="F3815">
        <v>2018</v>
      </c>
      <c r="G3815">
        <v>2018</v>
      </c>
      <c r="H3815">
        <v>67</v>
      </c>
      <c r="I3815" t="s">
        <v>103</v>
      </c>
      <c r="J3815">
        <v>99</v>
      </c>
      <c r="K3815" t="s">
        <v>23</v>
      </c>
      <c r="L3815">
        <v>77</v>
      </c>
      <c r="M3815" t="s">
        <v>32</v>
      </c>
      <c r="N3815">
        <v>1</v>
      </c>
      <c r="O3815" t="s">
        <v>33</v>
      </c>
      <c r="P3815">
        <v>114</v>
      </c>
      <c r="T3815" s="3">
        <f t="shared" si="119"/>
        <v>47.5</v>
      </c>
      <c r="U3815" s="3">
        <f>IF(AND(R3815&lt;&gt;"_U",N3815&lt;&gt;9999,N3815&lt;&gt;999,L3815&lt;&gt;"Median"),IFERROR(VLOOKUP(A3815,'TA Total'!A:P,16,0),"."),".")</f>
        <v>240</v>
      </c>
    </row>
    <row r="3816" spans="1:21" x14ac:dyDescent="0.3">
      <c r="A3816" s="1" t="str">
        <f t="shared" si="118"/>
        <v>2018|Chatham Islands Territory|Total stated - total household income</v>
      </c>
      <c r="B3816" t="s">
        <v>18</v>
      </c>
      <c r="C3816" t="s">
        <v>19</v>
      </c>
      <c r="D3816" t="s">
        <v>20</v>
      </c>
      <c r="E3816" t="s">
        <v>21</v>
      </c>
      <c r="F3816">
        <v>2018</v>
      </c>
      <c r="G3816">
        <v>2018</v>
      </c>
      <c r="H3816">
        <v>67</v>
      </c>
      <c r="I3816" t="s">
        <v>103</v>
      </c>
      <c r="J3816">
        <v>99</v>
      </c>
      <c r="K3816" t="s">
        <v>23</v>
      </c>
      <c r="L3816">
        <v>77</v>
      </c>
      <c r="M3816" t="s">
        <v>32</v>
      </c>
      <c r="N3816">
        <v>3</v>
      </c>
      <c r="O3816" t="s">
        <v>25</v>
      </c>
      <c r="P3816">
        <v>21</v>
      </c>
      <c r="T3816" s="3">
        <f t="shared" si="119"/>
        <v>8.75</v>
      </c>
      <c r="U3816" s="3">
        <f>IF(AND(R3816&lt;&gt;"_U",N3816&lt;&gt;9999,N3816&lt;&gt;999,L3816&lt;&gt;"Median"),IFERROR(VLOOKUP(A3816,'TA Total'!A:P,16,0),"."),".")</f>
        <v>240</v>
      </c>
    </row>
    <row r="3817" spans="1:21" x14ac:dyDescent="0.3">
      <c r="A3817" s="1" t="str">
        <f t="shared" si="118"/>
        <v>2018|Chatham Islands Territory|Total stated - total household income</v>
      </c>
      <c r="B3817" t="s">
        <v>18</v>
      </c>
      <c r="C3817" t="s">
        <v>19</v>
      </c>
      <c r="D3817" t="s">
        <v>20</v>
      </c>
      <c r="E3817" t="s">
        <v>21</v>
      </c>
      <c r="F3817">
        <v>2018</v>
      </c>
      <c r="G3817">
        <v>2018</v>
      </c>
      <c r="H3817">
        <v>67</v>
      </c>
      <c r="I3817" t="s">
        <v>103</v>
      </c>
      <c r="J3817">
        <v>99</v>
      </c>
      <c r="K3817" t="s">
        <v>23</v>
      </c>
      <c r="L3817">
        <v>77</v>
      </c>
      <c r="M3817" t="s">
        <v>32</v>
      </c>
      <c r="N3817">
        <v>2</v>
      </c>
      <c r="O3817" t="s">
        <v>28</v>
      </c>
      <c r="P3817">
        <v>108</v>
      </c>
      <c r="T3817" s="3">
        <f t="shared" si="119"/>
        <v>45</v>
      </c>
      <c r="U3817" s="3">
        <f>IF(AND(R3817&lt;&gt;"_U",N3817&lt;&gt;9999,N3817&lt;&gt;999,L3817&lt;&gt;"Median"),IFERROR(VLOOKUP(A3817,'TA Total'!A:P,16,0),"."),".")</f>
        <v>240</v>
      </c>
    </row>
    <row r="3818" spans="1:21" x14ac:dyDescent="0.3">
      <c r="A3818" s="1" t="str">
        <f t="shared" si="118"/>
        <v>2018|Chatham Islands Territory|Total - total household income</v>
      </c>
      <c r="B3818" t="s">
        <v>18</v>
      </c>
      <c r="C3818" t="s">
        <v>19</v>
      </c>
      <c r="D3818" t="s">
        <v>20</v>
      </c>
      <c r="E3818" t="s">
        <v>21</v>
      </c>
      <c r="F3818">
        <v>2018</v>
      </c>
      <c r="G3818">
        <v>2018</v>
      </c>
      <c r="H3818">
        <v>67</v>
      </c>
      <c r="I3818" t="s">
        <v>103</v>
      </c>
      <c r="J3818">
        <v>99</v>
      </c>
      <c r="K3818" t="s">
        <v>23</v>
      </c>
      <c r="L3818">
        <v>99</v>
      </c>
      <c r="M3818" t="s">
        <v>48</v>
      </c>
      <c r="N3818">
        <v>9999</v>
      </c>
      <c r="O3818" t="s">
        <v>40</v>
      </c>
      <c r="P3818">
        <v>276</v>
      </c>
      <c r="T3818" s="3" t="str">
        <f t="shared" si="119"/>
        <v>.</v>
      </c>
      <c r="U3818" s="3" t="str">
        <f>IF(AND(R3818&lt;&gt;"_U",N3818&lt;&gt;9999,N3818&lt;&gt;999,L3818&lt;&gt;"Median"),IFERROR(VLOOKUP(A3818,'TA Total'!A:P,16,0),"."),".")</f>
        <v>.</v>
      </c>
    </row>
    <row r="3819" spans="1:21" x14ac:dyDescent="0.3">
      <c r="A3819" s="1" t="str">
        <f t="shared" si="118"/>
        <v>2018|Chatham Islands Territory|Total - total household income</v>
      </c>
      <c r="B3819" t="s">
        <v>18</v>
      </c>
      <c r="C3819" t="s">
        <v>19</v>
      </c>
      <c r="D3819" t="s">
        <v>20</v>
      </c>
      <c r="E3819" t="s">
        <v>21</v>
      </c>
      <c r="F3819">
        <v>2018</v>
      </c>
      <c r="G3819">
        <v>2018</v>
      </c>
      <c r="H3819">
        <v>67</v>
      </c>
      <c r="I3819" t="s">
        <v>103</v>
      </c>
      <c r="J3819">
        <v>99</v>
      </c>
      <c r="K3819" t="s">
        <v>23</v>
      </c>
      <c r="L3819">
        <v>99</v>
      </c>
      <c r="M3819" t="s">
        <v>48</v>
      </c>
      <c r="N3819">
        <v>1</v>
      </c>
      <c r="O3819" t="s">
        <v>33</v>
      </c>
      <c r="P3819">
        <v>126</v>
      </c>
      <c r="T3819" s="3">
        <f t="shared" si="119"/>
        <v>45.65</v>
      </c>
      <c r="U3819" s="3">
        <f>IF(AND(R3819&lt;&gt;"_U",N3819&lt;&gt;9999,N3819&lt;&gt;999,L3819&lt;&gt;"Median"),IFERROR(VLOOKUP(A3819,'TA Total'!A:P,16,0),"."),".")</f>
        <v>276</v>
      </c>
    </row>
    <row r="3820" spans="1:21" x14ac:dyDescent="0.3">
      <c r="A3820" s="1" t="str">
        <f t="shared" si="118"/>
        <v>2018|Chatham Islands Territory|Total - total household income</v>
      </c>
      <c r="B3820" t="s">
        <v>18</v>
      </c>
      <c r="C3820" t="s">
        <v>19</v>
      </c>
      <c r="D3820" t="s">
        <v>20</v>
      </c>
      <c r="E3820" t="s">
        <v>21</v>
      </c>
      <c r="F3820">
        <v>2018</v>
      </c>
      <c r="G3820">
        <v>2018</v>
      </c>
      <c r="H3820">
        <v>67</v>
      </c>
      <c r="I3820" t="s">
        <v>103</v>
      </c>
      <c r="J3820">
        <v>99</v>
      </c>
      <c r="K3820" t="s">
        <v>23</v>
      </c>
      <c r="L3820">
        <v>99</v>
      </c>
      <c r="M3820" t="s">
        <v>48</v>
      </c>
      <c r="N3820">
        <v>999</v>
      </c>
      <c r="O3820" t="s">
        <v>42</v>
      </c>
      <c r="P3820">
        <v>0</v>
      </c>
      <c r="T3820" s="3" t="str">
        <f t="shared" si="119"/>
        <v>.</v>
      </c>
      <c r="U3820" s="3" t="str">
        <f>IF(AND(R3820&lt;&gt;"_U",N3820&lt;&gt;9999,N3820&lt;&gt;999,L3820&lt;&gt;"Median"),IFERROR(VLOOKUP(A3820,'TA Total'!A:P,16,0),"."),".")</f>
        <v>.</v>
      </c>
    </row>
    <row r="3821" spans="1:21" x14ac:dyDescent="0.3">
      <c r="A3821" s="1" t="str">
        <f t="shared" si="118"/>
        <v>2018|Chatham Islands Territory|Total - total household income</v>
      </c>
      <c r="B3821" t="s">
        <v>18</v>
      </c>
      <c r="C3821" t="s">
        <v>19</v>
      </c>
      <c r="D3821" t="s">
        <v>20</v>
      </c>
      <c r="E3821" t="s">
        <v>21</v>
      </c>
      <c r="F3821">
        <v>2018</v>
      </c>
      <c r="G3821">
        <v>2018</v>
      </c>
      <c r="H3821">
        <v>67</v>
      </c>
      <c r="I3821" t="s">
        <v>103</v>
      </c>
      <c r="J3821">
        <v>99</v>
      </c>
      <c r="K3821" t="s">
        <v>23</v>
      </c>
      <c r="L3821">
        <v>99</v>
      </c>
      <c r="M3821" t="s">
        <v>48</v>
      </c>
      <c r="N3821">
        <v>7777</v>
      </c>
      <c r="O3821" t="s">
        <v>37</v>
      </c>
      <c r="P3821">
        <v>276</v>
      </c>
      <c r="T3821" s="3">
        <f t="shared" si="119"/>
        <v>100</v>
      </c>
      <c r="U3821" s="3">
        <f>IF(AND(R3821&lt;&gt;"_U",N3821&lt;&gt;9999,N3821&lt;&gt;999,L3821&lt;&gt;"Median"),IFERROR(VLOOKUP(A3821,'TA Total'!A:P,16,0),"."),".")</f>
        <v>276</v>
      </c>
    </row>
    <row r="3822" spans="1:21" x14ac:dyDescent="0.3">
      <c r="A3822" s="1" t="str">
        <f t="shared" si="118"/>
        <v>2018|Chatham Islands Territory|Total - total household income</v>
      </c>
      <c r="B3822" t="s">
        <v>18</v>
      </c>
      <c r="C3822" t="s">
        <v>19</v>
      </c>
      <c r="D3822" t="s">
        <v>20</v>
      </c>
      <c r="E3822" t="s">
        <v>21</v>
      </c>
      <c r="F3822">
        <v>2018</v>
      </c>
      <c r="G3822">
        <v>2018</v>
      </c>
      <c r="H3822">
        <v>67</v>
      </c>
      <c r="I3822" t="s">
        <v>103</v>
      </c>
      <c r="J3822">
        <v>99</v>
      </c>
      <c r="K3822" t="s">
        <v>23</v>
      </c>
      <c r="L3822">
        <v>99</v>
      </c>
      <c r="M3822" t="s">
        <v>48</v>
      </c>
      <c r="N3822">
        <v>3</v>
      </c>
      <c r="O3822" t="s">
        <v>25</v>
      </c>
      <c r="P3822">
        <v>27</v>
      </c>
      <c r="T3822" s="3">
        <f t="shared" si="119"/>
        <v>9.7799999999999994</v>
      </c>
      <c r="U3822" s="3">
        <f>IF(AND(R3822&lt;&gt;"_U",N3822&lt;&gt;9999,N3822&lt;&gt;999,L3822&lt;&gt;"Median"),IFERROR(VLOOKUP(A3822,'TA Total'!A:P,16,0),"."),".")</f>
        <v>276</v>
      </c>
    </row>
    <row r="3823" spans="1:21" x14ac:dyDescent="0.3">
      <c r="A3823" s="1" t="str">
        <f t="shared" si="118"/>
        <v>2018|Chatham Islands Territory|Total - total household income</v>
      </c>
      <c r="B3823" t="s">
        <v>18</v>
      </c>
      <c r="C3823" t="s">
        <v>19</v>
      </c>
      <c r="D3823" t="s">
        <v>20</v>
      </c>
      <c r="E3823" t="s">
        <v>21</v>
      </c>
      <c r="F3823">
        <v>2018</v>
      </c>
      <c r="G3823">
        <v>2018</v>
      </c>
      <c r="H3823">
        <v>67</v>
      </c>
      <c r="I3823" t="s">
        <v>103</v>
      </c>
      <c r="J3823">
        <v>99</v>
      </c>
      <c r="K3823" t="s">
        <v>23</v>
      </c>
      <c r="L3823">
        <v>99</v>
      </c>
      <c r="M3823" t="s">
        <v>48</v>
      </c>
      <c r="N3823">
        <v>2</v>
      </c>
      <c r="O3823" t="s">
        <v>28</v>
      </c>
      <c r="P3823">
        <v>123</v>
      </c>
      <c r="T3823" s="3">
        <f t="shared" si="119"/>
        <v>44.57</v>
      </c>
      <c r="U3823" s="3">
        <f>IF(AND(R3823&lt;&gt;"_U",N3823&lt;&gt;9999,N3823&lt;&gt;999,L3823&lt;&gt;"Median"),IFERROR(VLOOKUP(A3823,'TA Total'!A:P,16,0),"."),".")</f>
        <v>276</v>
      </c>
    </row>
    <row r="3824" spans="1:21" x14ac:dyDescent="0.3">
      <c r="A3824" s="1" t="str">
        <f t="shared" si="118"/>
        <v>2018|Chatham Islands Territory|Median ($) - total household income</v>
      </c>
      <c r="B3824" t="s">
        <v>18</v>
      </c>
      <c r="C3824" t="s">
        <v>19</v>
      </c>
      <c r="D3824" t="s">
        <v>20</v>
      </c>
      <c r="E3824" t="s">
        <v>21</v>
      </c>
      <c r="F3824">
        <v>2018</v>
      </c>
      <c r="G3824">
        <v>2018</v>
      </c>
      <c r="H3824">
        <v>67</v>
      </c>
      <c r="I3824" t="s">
        <v>103</v>
      </c>
      <c r="J3824">
        <v>99</v>
      </c>
      <c r="K3824" t="s">
        <v>23</v>
      </c>
      <c r="L3824" t="s">
        <v>56</v>
      </c>
      <c r="M3824" t="s">
        <v>57</v>
      </c>
      <c r="N3824">
        <v>9999</v>
      </c>
      <c r="O3824" t="s">
        <v>40</v>
      </c>
      <c r="P3824">
        <v>71600</v>
      </c>
      <c r="T3824" s="3" t="str">
        <f t="shared" si="119"/>
        <v>.</v>
      </c>
      <c r="U3824" s="3" t="str">
        <f>IF(AND(R3824&lt;&gt;"_U",N3824&lt;&gt;9999,N3824&lt;&gt;999,L3824&lt;&gt;"Median"),IFERROR(VLOOKUP(A3824,'TA Total'!A:P,16,0),"."),".")</f>
        <v>.</v>
      </c>
    </row>
    <row r="3825" spans="1:21" x14ac:dyDescent="0.3">
      <c r="A3825" s="1" t="str">
        <f t="shared" si="118"/>
        <v>2018|Chatham Islands Territory|Median ($) - total household income</v>
      </c>
      <c r="B3825" t="s">
        <v>18</v>
      </c>
      <c r="C3825" t="s">
        <v>19</v>
      </c>
      <c r="D3825" t="s">
        <v>20</v>
      </c>
      <c r="E3825" t="s">
        <v>21</v>
      </c>
      <c r="F3825">
        <v>2018</v>
      </c>
      <c r="G3825">
        <v>2018</v>
      </c>
      <c r="H3825">
        <v>67</v>
      </c>
      <c r="I3825" t="s">
        <v>103</v>
      </c>
      <c r="J3825">
        <v>99</v>
      </c>
      <c r="K3825" t="s">
        <v>23</v>
      </c>
      <c r="L3825" t="s">
        <v>56</v>
      </c>
      <c r="M3825" t="s">
        <v>57</v>
      </c>
      <c r="N3825">
        <v>1</v>
      </c>
      <c r="O3825" t="s">
        <v>33</v>
      </c>
      <c r="P3825">
        <v>89400</v>
      </c>
      <c r="T3825" s="3" t="str">
        <f t="shared" si="119"/>
        <v>.</v>
      </c>
      <c r="U3825" s="3" t="str">
        <f>IF(AND(R3825&lt;&gt;"_U",N3825&lt;&gt;9999,N3825&lt;&gt;999,L3825&lt;&gt;"Median"),IFERROR(VLOOKUP(A3825,'TA Total'!A:P,16,0),"."),".")</f>
        <v>.</v>
      </c>
    </row>
    <row r="3826" spans="1:21" x14ac:dyDescent="0.3">
      <c r="A3826" s="1" t="str">
        <f t="shared" si="118"/>
        <v>2018|Chatham Islands Territory|Median ($) - total household income</v>
      </c>
      <c r="B3826" t="s">
        <v>18</v>
      </c>
      <c r="C3826" t="s">
        <v>19</v>
      </c>
      <c r="D3826" t="s">
        <v>20</v>
      </c>
      <c r="E3826" t="s">
        <v>21</v>
      </c>
      <c r="F3826">
        <v>2018</v>
      </c>
      <c r="G3826">
        <v>2018</v>
      </c>
      <c r="H3826">
        <v>67</v>
      </c>
      <c r="I3826" t="s">
        <v>103</v>
      </c>
      <c r="J3826">
        <v>99</v>
      </c>
      <c r="K3826" t="s">
        <v>23</v>
      </c>
      <c r="L3826" t="s">
        <v>56</v>
      </c>
      <c r="M3826" t="s">
        <v>57</v>
      </c>
      <c r="N3826">
        <v>999</v>
      </c>
      <c r="O3826" t="s">
        <v>42</v>
      </c>
      <c r="R3826" t="s">
        <v>61</v>
      </c>
      <c r="S3826" t="s">
        <v>62</v>
      </c>
      <c r="T3826" s="3" t="str">
        <f t="shared" si="119"/>
        <v>.</v>
      </c>
      <c r="U3826" s="3" t="str">
        <f>IF(AND(R3826&lt;&gt;"_U",N3826&lt;&gt;9999,N3826&lt;&gt;999,L3826&lt;&gt;"Median"),IFERROR(VLOOKUP(A3826,'TA Total'!A:P,16,0),"."),".")</f>
        <v>.</v>
      </c>
    </row>
    <row r="3827" spans="1:21" x14ac:dyDescent="0.3">
      <c r="A3827" s="1" t="str">
        <f t="shared" si="118"/>
        <v>2018|Chatham Islands Territory|Median ($) - total household income</v>
      </c>
      <c r="B3827" t="s">
        <v>18</v>
      </c>
      <c r="C3827" t="s">
        <v>19</v>
      </c>
      <c r="D3827" t="s">
        <v>20</v>
      </c>
      <c r="E3827" t="s">
        <v>21</v>
      </c>
      <c r="F3827">
        <v>2018</v>
      </c>
      <c r="G3827">
        <v>2018</v>
      </c>
      <c r="H3827">
        <v>67</v>
      </c>
      <c r="I3827" t="s">
        <v>103</v>
      </c>
      <c r="J3827">
        <v>99</v>
      </c>
      <c r="K3827" t="s">
        <v>23</v>
      </c>
      <c r="L3827" t="s">
        <v>56</v>
      </c>
      <c r="M3827" t="s">
        <v>57</v>
      </c>
      <c r="N3827">
        <v>3</v>
      </c>
      <c r="O3827" t="s">
        <v>25</v>
      </c>
      <c r="P3827">
        <v>65700</v>
      </c>
      <c r="T3827" s="3" t="str">
        <f t="shared" si="119"/>
        <v>.</v>
      </c>
      <c r="U3827" s="3" t="str">
        <f>IF(AND(R3827&lt;&gt;"_U",N3827&lt;&gt;9999,N3827&lt;&gt;999,L3827&lt;&gt;"Median"),IFERROR(VLOOKUP(A3827,'TA Total'!A:P,16,0),"."),".")</f>
        <v>.</v>
      </c>
    </row>
    <row r="3828" spans="1:21" x14ac:dyDescent="0.3">
      <c r="A3828" s="1" t="str">
        <f t="shared" si="118"/>
        <v>2018|Chatham Islands Territory|Median ($) - total household income</v>
      </c>
      <c r="B3828" t="s">
        <v>18</v>
      </c>
      <c r="C3828" t="s">
        <v>19</v>
      </c>
      <c r="D3828" t="s">
        <v>20</v>
      </c>
      <c r="E3828" t="s">
        <v>21</v>
      </c>
      <c r="F3828">
        <v>2018</v>
      </c>
      <c r="G3828">
        <v>2018</v>
      </c>
      <c r="H3828">
        <v>67</v>
      </c>
      <c r="I3828" t="s">
        <v>103</v>
      </c>
      <c r="J3828">
        <v>99</v>
      </c>
      <c r="K3828" t="s">
        <v>23</v>
      </c>
      <c r="L3828" t="s">
        <v>56</v>
      </c>
      <c r="M3828" t="s">
        <v>57</v>
      </c>
      <c r="N3828">
        <v>7777</v>
      </c>
      <c r="O3828" t="s">
        <v>37</v>
      </c>
      <c r="P3828">
        <v>71600</v>
      </c>
      <c r="T3828" s="3" t="str">
        <f t="shared" si="119"/>
        <v>.</v>
      </c>
      <c r="U3828" s="3" t="str">
        <f>IF(AND(R3828&lt;&gt;"_U",N3828&lt;&gt;9999,N3828&lt;&gt;999,L3828&lt;&gt;"Median"),IFERROR(VLOOKUP(A3828,'TA Total'!A:P,16,0),"."),".")</f>
        <v>.</v>
      </c>
    </row>
    <row r="3829" spans="1:21" x14ac:dyDescent="0.3">
      <c r="A3829" s="1" t="str">
        <f t="shared" si="118"/>
        <v>2018|Chatham Islands Territory|Median ($) - total household income</v>
      </c>
      <c r="B3829" t="s">
        <v>18</v>
      </c>
      <c r="C3829" t="s">
        <v>19</v>
      </c>
      <c r="D3829" t="s">
        <v>20</v>
      </c>
      <c r="E3829" t="s">
        <v>21</v>
      </c>
      <c r="F3829">
        <v>2018</v>
      </c>
      <c r="G3829">
        <v>2018</v>
      </c>
      <c r="H3829">
        <v>67</v>
      </c>
      <c r="I3829" t="s">
        <v>103</v>
      </c>
      <c r="J3829">
        <v>99</v>
      </c>
      <c r="K3829" t="s">
        <v>23</v>
      </c>
      <c r="L3829" t="s">
        <v>56</v>
      </c>
      <c r="M3829" t="s">
        <v>57</v>
      </c>
      <c r="N3829">
        <v>2</v>
      </c>
      <c r="O3829" t="s">
        <v>28</v>
      </c>
      <c r="P3829">
        <v>63100</v>
      </c>
      <c r="T3829" s="3" t="str">
        <f t="shared" si="119"/>
        <v>.</v>
      </c>
      <c r="U3829" s="3" t="str">
        <f>IF(AND(R3829&lt;&gt;"_U",N3829&lt;&gt;9999,N3829&lt;&gt;999,L3829&lt;&gt;"Median"),IFERROR(VLOOKUP(A3829,'TA Total'!A:P,16,0),"."),".")</f>
        <v>.</v>
      </c>
    </row>
    <row r="3830" spans="1:21" x14ac:dyDescent="0.3">
      <c r="A3830" s="1" t="str">
        <f t="shared" si="118"/>
        <v>2018|Waitaki District|$20,000 or less</v>
      </c>
      <c r="B3830" t="s">
        <v>18</v>
      </c>
      <c r="C3830" t="s">
        <v>19</v>
      </c>
      <c r="D3830" t="s">
        <v>20</v>
      </c>
      <c r="E3830" t="s">
        <v>21</v>
      </c>
      <c r="F3830">
        <v>2018</v>
      </c>
      <c r="G3830">
        <v>2018</v>
      </c>
      <c r="H3830">
        <v>68</v>
      </c>
      <c r="I3830" t="s">
        <v>139</v>
      </c>
      <c r="J3830">
        <v>99</v>
      </c>
      <c r="K3830" t="s">
        <v>23</v>
      </c>
      <c r="L3830">
        <v>1</v>
      </c>
      <c r="M3830" t="s">
        <v>39</v>
      </c>
      <c r="N3830">
        <v>9999</v>
      </c>
      <c r="O3830" t="s">
        <v>40</v>
      </c>
      <c r="P3830">
        <v>873</v>
      </c>
      <c r="T3830" s="3" t="str">
        <f t="shared" si="119"/>
        <v>.</v>
      </c>
      <c r="U3830" s="3" t="str">
        <f>IF(AND(R3830&lt;&gt;"_U",N3830&lt;&gt;9999,N3830&lt;&gt;999,L3830&lt;&gt;"Median"),IFERROR(VLOOKUP(A3830,'TA Total'!A:P,16,0),"."),".")</f>
        <v>.</v>
      </c>
    </row>
    <row r="3831" spans="1:21" x14ac:dyDescent="0.3">
      <c r="A3831" s="1" t="str">
        <f t="shared" si="118"/>
        <v>2018|Waitaki District|$20,000 or less</v>
      </c>
      <c r="B3831" t="s">
        <v>18</v>
      </c>
      <c r="C3831" t="s">
        <v>19</v>
      </c>
      <c r="D3831" t="s">
        <v>20</v>
      </c>
      <c r="E3831" t="s">
        <v>21</v>
      </c>
      <c r="F3831">
        <v>2018</v>
      </c>
      <c r="G3831">
        <v>2018</v>
      </c>
      <c r="H3831">
        <v>68</v>
      </c>
      <c r="I3831" t="s">
        <v>139</v>
      </c>
      <c r="J3831">
        <v>99</v>
      </c>
      <c r="K3831" t="s">
        <v>23</v>
      </c>
      <c r="L3831">
        <v>1</v>
      </c>
      <c r="M3831" t="s">
        <v>39</v>
      </c>
      <c r="N3831">
        <v>1</v>
      </c>
      <c r="O3831" t="s">
        <v>33</v>
      </c>
      <c r="P3831">
        <v>408</v>
      </c>
      <c r="T3831" s="3">
        <f t="shared" si="119"/>
        <v>46.74</v>
      </c>
      <c r="U3831" s="3">
        <f>IF(AND(R3831&lt;&gt;"_U",N3831&lt;&gt;9999,N3831&lt;&gt;999,L3831&lt;&gt;"Median"),IFERROR(VLOOKUP(A3831,'TA Total'!A:P,16,0),"."),".")</f>
        <v>873</v>
      </c>
    </row>
    <row r="3832" spans="1:21" x14ac:dyDescent="0.3">
      <c r="A3832" s="1" t="str">
        <f t="shared" si="118"/>
        <v>2018|Waitaki District|$20,000 or less</v>
      </c>
      <c r="B3832" t="s">
        <v>18</v>
      </c>
      <c r="C3832" t="s">
        <v>19</v>
      </c>
      <c r="D3832" t="s">
        <v>20</v>
      </c>
      <c r="E3832" t="s">
        <v>21</v>
      </c>
      <c r="F3832">
        <v>2018</v>
      </c>
      <c r="G3832">
        <v>2018</v>
      </c>
      <c r="H3832">
        <v>68</v>
      </c>
      <c r="I3832" t="s">
        <v>139</v>
      </c>
      <c r="J3832">
        <v>99</v>
      </c>
      <c r="K3832" t="s">
        <v>23</v>
      </c>
      <c r="L3832">
        <v>1</v>
      </c>
      <c r="M3832" t="s">
        <v>39</v>
      </c>
      <c r="N3832">
        <v>2</v>
      </c>
      <c r="O3832" t="s">
        <v>28</v>
      </c>
      <c r="P3832">
        <v>375</v>
      </c>
      <c r="T3832" s="3">
        <f t="shared" si="119"/>
        <v>42.96</v>
      </c>
      <c r="U3832" s="3">
        <f>IF(AND(R3832&lt;&gt;"_U",N3832&lt;&gt;9999,N3832&lt;&gt;999,L3832&lt;&gt;"Median"),IFERROR(VLOOKUP(A3832,'TA Total'!A:P,16,0),"."),".")</f>
        <v>873</v>
      </c>
    </row>
    <row r="3833" spans="1:21" x14ac:dyDescent="0.3">
      <c r="A3833" s="1" t="str">
        <f t="shared" si="118"/>
        <v>2018|Waitaki District|$20,000 or less</v>
      </c>
      <c r="B3833" t="s">
        <v>18</v>
      </c>
      <c r="C3833" t="s">
        <v>19</v>
      </c>
      <c r="D3833" t="s">
        <v>20</v>
      </c>
      <c r="E3833" t="s">
        <v>21</v>
      </c>
      <c r="F3833">
        <v>2018</v>
      </c>
      <c r="G3833">
        <v>2018</v>
      </c>
      <c r="H3833">
        <v>68</v>
      </c>
      <c r="I3833" t="s">
        <v>139</v>
      </c>
      <c r="J3833">
        <v>99</v>
      </c>
      <c r="K3833" t="s">
        <v>23</v>
      </c>
      <c r="L3833">
        <v>1</v>
      </c>
      <c r="M3833" t="s">
        <v>39</v>
      </c>
      <c r="N3833">
        <v>999</v>
      </c>
      <c r="O3833" t="s">
        <v>42</v>
      </c>
      <c r="P3833">
        <v>0</v>
      </c>
      <c r="T3833" s="3" t="str">
        <f t="shared" si="119"/>
        <v>.</v>
      </c>
      <c r="U3833" s="3" t="str">
        <f>IF(AND(R3833&lt;&gt;"_U",N3833&lt;&gt;9999,N3833&lt;&gt;999,L3833&lt;&gt;"Median"),IFERROR(VLOOKUP(A3833,'TA Total'!A:P,16,0),"."),".")</f>
        <v>.</v>
      </c>
    </row>
    <row r="3834" spans="1:21" x14ac:dyDescent="0.3">
      <c r="A3834" s="1" t="str">
        <f t="shared" si="118"/>
        <v>2018|Waitaki District|$20,000 or less</v>
      </c>
      <c r="B3834" t="s">
        <v>18</v>
      </c>
      <c r="C3834" t="s">
        <v>19</v>
      </c>
      <c r="D3834" t="s">
        <v>20</v>
      </c>
      <c r="E3834" t="s">
        <v>21</v>
      </c>
      <c r="F3834">
        <v>2018</v>
      </c>
      <c r="G3834">
        <v>2018</v>
      </c>
      <c r="H3834">
        <v>68</v>
      </c>
      <c r="I3834" t="s">
        <v>139</v>
      </c>
      <c r="J3834">
        <v>99</v>
      </c>
      <c r="K3834" t="s">
        <v>23</v>
      </c>
      <c r="L3834">
        <v>1</v>
      </c>
      <c r="M3834" t="s">
        <v>39</v>
      </c>
      <c r="N3834">
        <v>3</v>
      </c>
      <c r="O3834" t="s">
        <v>25</v>
      </c>
      <c r="P3834">
        <v>87</v>
      </c>
      <c r="T3834" s="3">
        <f t="shared" si="119"/>
        <v>9.9700000000000006</v>
      </c>
      <c r="U3834" s="3">
        <f>IF(AND(R3834&lt;&gt;"_U",N3834&lt;&gt;9999,N3834&lt;&gt;999,L3834&lt;&gt;"Median"),IFERROR(VLOOKUP(A3834,'TA Total'!A:P,16,0),"."),".")</f>
        <v>873</v>
      </c>
    </row>
    <row r="3835" spans="1:21" x14ac:dyDescent="0.3">
      <c r="A3835" s="1" t="str">
        <f t="shared" si="118"/>
        <v>2018|Waitaki District|$20,000 or less</v>
      </c>
      <c r="B3835" t="s">
        <v>18</v>
      </c>
      <c r="C3835" t="s">
        <v>19</v>
      </c>
      <c r="D3835" t="s">
        <v>20</v>
      </c>
      <c r="E3835" t="s">
        <v>21</v>
      </c>
      <c r="F3835">
        <v>2018</v>
      </c>
      <c r="G3835">
        <v>2018</v>
      </c>
      <c r="H3835">
        <v>68</v>
      </c>
      <c r="I3835" t="s">
        <v>139</v>
      </c>
      <c r="J3835">
        <v>99</v>
      </c>
      <c r="K3835" t="s">
        <v>23</v>
      </c>
      <c r="L3835">
        <v>1</v>
      </c>
      <c r="M3835" t="s">
        <v>39</v>
      </c>
      <c r="N3835">
        <v>7777</v>
      </c>
      <c r="O3835" t="s">
        <v>37</v>
      </c>
      <c r="P3835">
        <v>873</v>
      </c>
      <c r="T3835" s="3">
        <f t="shared" si="119"/>
        <v>100</v>
      </c>
      <c r="U3835" s="3">
        <f>IF(AND(R3835&lt;&gt;"_U",N3835&lt;&gt;9999,N3835&lt;&gt;999,L3835&lt;&gt;"Median"),IFERROR(VLOOKUP(A3835,'TA Total'!A:P,16,0),"."),".")</f>
        <v>873</v>
      </c>
    </row>
    <row r="3836" spans="1:21" x14ac:dyDescent="0.3">
      <c r="A3836" s="1" t="str">
        <f t="shared" si="118"/>
        <v>2018|Waitaki District|$20,001-$30,000</v>
      </c>
      <c r="B3836" t="s">
        <v>18</v>
      </c>
      <c r="C3836" t="s">
        <v>19</v>
      </c>
      <c r="D3836" t="s">
        <v>20</v>
      </c>
      <c r="E3836" t="s">
        <v>21</v>
      </c>
      <c r="F3836">
        <v>2018</v>
      </c>
      <c r="G3836">
        <v>2018</v>
      </c>
      <c r="H3836">
        <v>68</v>
      </c>
      <c r="I3836" t="s">
        <v>139</v>
      </c>
      <c r="J3836">
        <v>99</v>
      </c>
      <c r="K3836" t="s">
        <v>23</v>
      </c>
      <c r="L3836">
        <v>2</v>
      </c>
      <c r="M3836" t="s">
        <v>24</v>
      </c>
      <c r="N3836">
        <v>9999</v>
      </c>
      <c r="O3836" t="s">
        <v>40</v>
      </c>
      <c r="P3836">
        <v>1227</v>
      </c>
      <c r="T3836" s="3" t="str">
        <f t="shared" si="119"/>
        <v>.</v>
      </c>
      <c r="U3836" s="3" t="str">
        <f>IF(AND(R3836&lt;&gt;"_U",N3836&lt;&gt;9999,N3836&lt;&gt;999,L3836&lt;&gt;"Median"),IFERROR(VLOOKUP(A3836,'TA Total'!A:P,16,0),"."),".")</f>
        <v>.</v>
      </c>
    </row>
    <row r="3837" spans="1:21" x14ac:dyDescent="0.3">
      <c r="A3837" s="1" t="str">
        <f t="shared" si="118"/>
        <v>2018|Waitaki District|$20,001-$30,000</v>
      </c>
      <c r="B3837" t="s">
        <v>18</v>
      </c>
      <c r="C3837" t="s">
        <v>19</v>
      </c>
      <c r="D3837" t="s">
        <v>20</v>
      </c>
      <c r="E3837" t="s">
        <v>21</v>
      </c>
      <c r="F3837">
        <v>2018</v>
      </c>
      <c r="G3837">
        <v>2018</v>
      </c>
      <c r="H3837">
        <v>68</v>
      </c>
      <c r="I3837" t="s">
        <v>139</v>
      </c>
      <c r="J3837">
        <v>99</v>
      </c>
      <c r="K3837" t="s">
        <v>23</v>
      </c>
      <c r="L3837">
        <v>2</v>
      </c>
      <c r="M3837" t="s">
        <v>24</v>
      </c>
      <c r="N3837">
        <v>999</v>
      </c>
      <c r="O3837" t="s">
        <v>42</v>
      </c>
      <c r="P3837">
        <v>0</v>
      </c>
      <c r="T3837" s="3" t="str">
        <f t="shared" si="119"/>
        <v>.</v>
      </c>
      <c r="U3837" s="3" t="str">
        <f>IF(AND(R3837&lt;&gt;"_U",N3837&lt;&gt;9999,N3837&lt;&gt;999,L3837&lt;&gt;"Median"),IFERROR(VLOOKUP(A3837,'TA Total'!A:P,16,0),"."),".")</f>
        <v>.</v>
      </c>
    </row>
    <row r="3838" spans="1:21" x14ac:dyDescent="0.3">
      <c r="A3838" s="1" t="str">
        <f t="shared" si="118"/>
        <v>2018|Waitaki District|$20,001-$30,000</v>
      </c>
      <c r="B3838" t="s">
        <v>18</v>
      </c>
      <c r="C3838" t="s">
        <v>19</v>
      </c>
      <c r="D3838" t="s">
        <v>20</v>
      </c>
      <c r="E3838" t="s">
        <v>21</v>
      </c>
      <c r="F3838">
        <v>2018</v>
      </c>
      <c r="G3838">
        <v>2018</v>
      </c>
      <c r="H3838">
        <v>68</v>
      </c>
      <c r="I3838" t="s">
        <v>139</v>
      </c>
      <c r="J3838">
        <v>99</v>
      </c>
      <c r="K3838" t="s">
        <v>23</v>
      </c>
      <c r="L3838">
        <v>2</v>
      </c>
      <c r="M3838" t="s">
        <v>24</v>
      </c>
      <c r="N3838">
        <v>1</v>
      </c>
      <c r="O3838" t="s">
        <v>33</v>
      </c>
      <c r="P3838">
        <v>675</v>
      </c>
      <c r="T3838" s="3">
        <f t="shared" si="119"/>
        <v>55.01</v>
      </c>
      <c r="U3838" s="3">
        <f>IF(AND(R3838&lt;&gt;"_U",N3838&lt;&gt;9999,N3838&lt;&gt;999,L3838&lt;&gt;"Median"),IFERROR(VLOOKUP(A3838,'TA Total'!A:P,16,0),"."),".")</f>
        <v>1227</v>
      </c>
    </row>
    <row r="3839" spans="1:21" x14ac:dyDescent="0.3">
      <c r="A3839" s="1" t="str">
        <f t="shared" si="118"/>
        <v>2018|Waitaki District|$20,001-$30,000</v>
      </c>
      <c r="B3839" t="s">
        <v>18</v>
      </c>
      <c r="C3839" t="s">
        <v>19</v>
      </c>
      <c r="D3839" t="s">
        <v>20</v>
      </c>
      <c r="E3839" t="s">
        <v>21</v>
      </c>
      <c r="F3839">
        <v>2018</v>
      </c>
      <c r="G3839">
        <v>2018</v>
      </c>
      <c r="H3839">
        <v>68</v>
      </c>
      <c r="I3839" t="s">
        <v>139</v>
      </c>
      <c r="J3839">
        <v>99</v>
      </c>
      <c r="K3839" t="s">
        <v>23</v>
      </c>
      <c r="L3839">
        <v>2</v>
      </c>
      <c r="M3839" t="s">
        <v>24</v>
      </c>
      <c r="N3839">
        <v>2</v>
      </c>
      <c r="O3839" t="s">
        <v>28</v>
      </c>
      <c r="P3839">
        <v>375</v>
      </c>
      <c r="T3839" s="3">
        <f t="shared" si="119"/>
        <v>30.56</v>
      </c>
      <c r="U3839" s="3">
        <f>IF(AND(R3839&lt;&gt;"_U",N3839&lt;&gt;9999,N3839&lt;&gt;999,L3839&lt;&gt;"Median"),IFERROR(VLOOKUP(A3839,'TA Total'!A:P,16,0),"."),".")</f>
        <v>1227</v>
      </c>
    </row>
    <row r="3840" spans="1:21" x14ac:dyDescent="0.3">
      <c r="A3840" s="1" t="str">
        <f t="shared" si="118"/>
        <v>2018|Waitaki District|$20,001-$30,000</v>
      </c>
      <c r="B3840" t="s">
        <v>18</v>
      </c>
      <c r="C3840" t="s">
        <v>19</v>
      </c>
      <c r="D3840" t="s">
        <v>20</v>
      </c>
      <c r="E3840" t="s">
        <v>21</v>
      </c>
      <c r="F3840">
        <v>2018</v>
      </c>
      <c r="G3840">
        <v>2018</v>
      </c>
      <c r="H3840">
        <v>68</v>
      </c>
      <c r="I3840" t="s">
        <v>139</v>
      </c>
      <c r="J3840">
        <v>99</v>
      </c>
      <c r="K3840" t="s">
        <v>23</v>
      </c>
      <c r="L3840">
        <v>2</v>
      </c>
      <c r="M3840" t="s">
        <v>24</v>
      </c>
      <c r="N3840">
        <v>7777</v>
      </c>
      <c r="O3840" t="s">
        <v>37</v>
      </c>
      <c r="P3840">
        <v>1227</v>
      </c>
      <c r="T3840" s="3">
        <f t="shared" si="119"/>
        <v>100</v>
      </c>
      <c r="U3840" s="3">
        <f>IF(AND(R3840&lt;&gt;"_U",N3840&lt;&gt;9999,N3840&lt;&gt;999,L3840&lt;&gt;"Median"),IFERROR(VLOOKUP(A3840,'TA Total'!A:P,16,0),"."),".")</f>
        <v>1227</v>
      </c>
    </row>
    <row r="3841" spans="1:21" x14ac:dyDescent="0.3">
      <c r="A3841" s="1" t="str">
        <f t="shared" si="118"/>
        <v>2018|Waitaki District|$20,001-$30,000</v>
      </c>
      <c r="B3841" t="s">
        <v>18</v>
      </c>
      <c r="C3841" t="s">
        <v>19</v>
      </c>
      <c r="D3841" t="s">
        <v>20</v>
      </c>
      <c r="E3841" t="s">
        <v>21</v>
      </c>
      <c r="F3841">
        <v>2018</v>
      </c>
      <c r="G3841">
        <v>2018</v>
      </c>
      <c r="H3841">
        <v>68</v>
      </c>
      <c r="I3841" t="s">
        <v>139</v>
      </c>
      <c r="J3841">
        <v>99</v>
      </c>
      <c r="K3841" t="s">
        <v>23</v>
      </c>
      <c r="L3841">
        <v>2</v>
      </c>
      <c r="M3841" t="s">
        <v>24</v>
      </c>
      <c r="N3841">
        <v>3</v>
      </c>
      <c r="O3841" t="s">
        <v>25</v>
      </c>
      <c r="P3841">
        <v>180</v>
      </c>
      <c r="T3841" s="3">
        <f t="shared" si="119"/>
        <v>14.67</v>
      </c>
      <c r="U3841" s="3">
        <f>IF(AND(R3841&lt;&gt;"_U",N3841&lt;&gt;9999,N3841&lt;&gt;999,L3841&lt;&gt;"Median"),IFERROR(VLOOKUP(A3841,'TA Total'!A:P,16,0),"."),".")</f>
        <v>1227</v>
      </c>
    </row>
    <row r="3842" spans="1:21" x14ac:dyDescent="0.3">
      <c r="A3842" s="1" t="str">
        <f t="shared" si="118"/>
        <v>2018|Waitaki District|$30,001-$50,000</v>
      </c>
      <c r="B3842" t="s">
        <v>18</v>
      </c>
      <c r="C3842" t="s">
        <v>19</v>
      </c>
      <c r="D3842" t="s">
        <v>20</v>
      </c>
      <c r="E3842" t="s">
        <v>21</v>
      </c>
      <c r="F3842">
        <v>2018</v>
      </c>
      <c r="G3842">
        <v>2018</v>
      </c>
      <c r="H3842">
        <v>68</v>
      </c>
      <c r="I3842" t="s">
        <v>139</v>
      </c>
      <c r="J3842">
        <v>99</v>
      </c>
      <c r="K3842" t="s">
        <v>23</v>
      </c>
      <c r="L3842">
        <v>3</v>
      </c>
      <c r="M3842" t="s">
        <v>45</v>
      </c>
      <c r="N3842">
        <v>7777</v>
      </c>
      <c r="O3842" t="s">
        <v>37</v>
      </c>
      <c r="P3842">
        <v>1791</v>
      </c>
      <c r="T3842" s="3">
        <f t="shared" si="119"/>
        <v>100</v>
      </c>
      <c r="U3842" s="3">
        <f>IF(AND(R3842&lt;&gt;"_U",N3842&lt;&gt;9999,N3842&lt;&gt;999,L3842&lt;&gt;"Median"),IFERROR(VLOOKUP(A3842,'TA Total'!A:P,16,0),"."),".")</f>
        <v>1791</v>
      </c>
    </row>
    <row r="3843" spans="1:21" x14ac:dyDescent="0.3">
      <c r="A3843" s="1" t="str">
        <f t="shared" ref="A3843:A3906" si="120">G3843&amp;"|"&amp;I3843&amp;"|"&amp;M3843</f>
        <v>2018|Waitaki District|$30,001-$50,000</v>
      </c>
      <c r="B3843" t="s">
        <v>18</v>
      </c>
      <c r="C3843" t="s">
        <v>19</v>
      </c>
      <c r="D3843" t="s">
        <v>20</v>
      </c>
      <c r="E3843" t="s">
        <v>21</v>
      </c>
      <c r="F3843">
        <v>2018</v>
      </c>
      <c r="G3843">
        <v>2018</v>
      </c>
      <c r="H3843">
        <v>68</v>
      </c>
      <c r="I3843" t="s">
        <v>139</v>
      </c>
      <c r="J3843">
        <v>99</v>
      </c>
      <c r="K3843" t="s">
        <v>23</v>
      </c>
      <c r="L3843">
        <v>3</v>
      </c>
      <c r="M3843" t="s">
        <v>45</v>
      </c>
      <c r="N3843">
        <v>999</v>
      </c>
      <c r="O3843" t="s">
        <v>42</v>
      </c>
      <c r="P3843">
        <v>0</v>
      </c>
      <c r="T3843" s="3" t="str">
        <f t="shared" ref="T3843:T3906" si="121">IF(AND(R3843&lt;&gt;"_U",R3843&lt;&gt;"c",N3843&lt;&gt;999,N3843&lt;&gt;9999,L3843&lt;&gt;"Median"),IFERROR((ROUND(P3843/U3843*100,2)),"."),".")</f>
        <v>.</v>
      </c>
      <c r="U3843" s="3" t="str">
        <f>IF(AND(R3843&lt;&gt;"_U",N3843&lt;&gt;9999,N3843&lt;&gt;999,L3843&lt;&gt;"Median"),IFERROR(VLOOKUP(A3843,'TA Total'!A:P,16,0),"."),".")</f>
        <v>.</v>
      </c>
    </row>
    <row r="3844" spans="1:21" x14ac:dyDescent="0.3">
      <c r="A3844" s="1" t="str">
        <f t="shared" si="120"/>
        <v>2018|Waitaki District|$30,001-$50,000</v>
      </c>
      <c r="B3844" t="s">
        <v>18</v>
      </c>
      <c r="C3844" t="s">
        <v>19</v>
      </c>
      <c r="D3844" t="s">
        <v>20</v>
      </c>
      <c r="E3844" t="s">
        <v>21</v>
      </c>
      <c r="F3844">
        <v>2018</v>
      </c>
      <c r="G3844">
        <v>2018</v>
      </c>
      <c r="H3844">
        <v>68</v>
      </c>
      <c r="I3844" t="s">
        <v>139</v>
      </c>
      <c r="J3844">
        <v>99</v>
      </c>
      <c r="K3844" t="s">
        <v>23</v>
      </c>
      <c r="L3844">
        <v>3</v>
      </c>
      <c r="M3844" t="s">
        <v>45</v>
      </c>
      <c r="N3844">
        <v>9999</v>
      </c>
      <c r="O3844" t="s">
        <v>40</v>
      </c>
      <c r="P3844">
        <v>1791</v>
      </c>
      <c r="T3844" s="3" t="str">
        <f t="shared" si="121"/>
        <v>.</v>
      </c>
      <c r="U3844" s="3" t="str">
        <f>IF(AND(R3844&lt;&gt;"_U",N3844&lt;&gt;9999,N3844&lt;&gt;999,L3844&lt;&gt;"Median"),IFERROR(VLOOKUP(A3844,'TA Total'!A:P,16,0),"."),".")</f>
        <v>.</v>
      </c>
    </row>
    <row r="3845" spans="1:21" x14ac:dyDescent="0.3">
      <c r="A3845" s="1" t="str">
        <f t="shared" si="120"/>
        <v>2018|Waitaki District|$30,001-$50,000</v>
      </c>
      <c r="B3845" t="s">
        <v>18</v>
      </c>
      <c r="C3845" t="s">
        <v>19</v>
      </c>
      <c r="D3845" t="s">
        <v>20</v>
      </c>
      <c r="E3845" t="s">
        <v>21</v>
      </c>
      <c r="F3845">
        <v>2018</v>
      </c>
      <c r="G3845">
        <v>2018</v>
      </c>
      <c r="H3845">
        <v>68</v>
      </c>
      <c r="I3845" t="s">
        <v>139</v>
      </c>
      <c r="J3845">
        <v>99</v>
      </c>
      <c r="K3845" t="s">
        <v>23</v>
      </c>
      <c r="L3845">
        <v>3</v>
      </c>
      <c r="M3845" t="s">
        <v>45</v>
      </c>
      <c r="N3845">
        <v>1</v>
      </c>
      <c r="O3845" t="s">
        <v>33</v>
      </c>
      <c r="P3845">
        <v>1035</v>
      </c>
      <c r="T3845" s="3">
        <f t="shared" si="121"/>
        <v>57.79</v>
      </c>
      <c r="U3845" s="3">
        <f>IF(AND(R3845&lt;&gt;"_U",N3845&lt;&gt;9999,N3845&lt;&gt;999,L3845&lt;&gt;"Median"),IFERROR(VLOOKUP(A3845,'TA Total'!A:P,16,0),"."),".")</f>
        <v>1791</v>
      </c>
    </row>
    <row r="3846" spans="1:21" x14ac:dyDescent="0.3">
      <c r="A3846" s="1" t="str">
        <f t="shared" si="120"/>
        <v>2018|Waitaki District|$30,001-$50,000</v>
      </c>
      <c r="B3846" t="s">
        <v>18</v>
      </c>
      <c r="C3846" t="s">
        <v>19</v>
      </c>
      <c r="D3846" t="s">
        <v>20</v>
      </c>
      <c r="E3846" t="s">
        <v>21</v>
      </c>
      <c r="F3846">
        <v>2018</v>
      </c>
      <c r="G3846">
        <v>2018</v>
      </c>
      <c r="H3846">
        <v>68</v>
      </c>
      <c r="I3846" t="s">
        <v>139</v>
      </c>
      <c r="J3846">
        <v>99</v>
      </c>
      <c r="K3846" t="s">
        <v>23</v>
      </c>
      <c r="L3846">
        <v>3</v>
      </c>
      <c r="M3846" t="s">
        <v>45</v>
      </c>
      <c r="N3846">
        <v>3</v>
      </c>
      <c r="O3846" t="s">
        <v>25</v>
      </c>
      <c r="P3846">
        <v>267</v>
      </c>
      <c r="T3846" s="3">
        <f t="shared" si="121"/>
        <v>14.91</v>
      </c>
      <c r="U3846" s="3">
        <f>IF(AND(R3846&lt;&gt;"_U",N3846&lt;&gt;9999,N3846&lt;&gt;999,L3846&lt;&gt;"Median"),IFERROR(VLOOKUP(A3846,'TA Total'!A:P,16,0),"."),".")</f>
        <v>1791</v>
      </c>
    </row>
    <row r="3847" spans="1:21" x14ac:dyDescent="0.3">
      <c r="A3847" s="1" t="str">
        <f t="shared" si="120"/>
        <v>2018|Waitaki District|$30,001-$50,000</v>
      </c>
      <c r="B3847" t="s">
        <v>18</v>
      </c>
      <c r="C3847" t="s">
        <v>19</v>
      </c>
      <c r="D3847" t="s">
        <v>20</v>
      </c>
      <c r="E3847" t="s">
        <v>21</v>
      </c>
      <c r="F3847">
        <v>2018</v>
      </c>
      <c r="G3847">
        <v>2018</v>
      </c>
      <c r="H3847">
        <v>68</v>
      </c>
      <c r="I3847" t="s">
        <v>139</v>
      </c>
      <c r="J3847">
        <v>99</v>
      </c>
      <c r="K3847" t="s">
        <v>23</v>
      </c>
      <c r="L3847">
        <v>3</v>
      </c>
      <c r="M3847" t="s">
        <v>45</v>
      </c>
      <c r="N3847">
        <v>2</v>
      </c>
      <c r="O3847" t="s">
        <v>28</v>
      </c>
      <c r="P3847">
        <v>489</v>
      </c>
      <c r="T3847" s="3">
        <f t="shared" si="121"/>
        <v>27.3</v>
      </c>
      <c r="U3847" s="3">
        <f>IF(AND(R3847&lt;&gt;"_U",N3847&lt;&gt;9999,N3847&lt;&gt;999,L3847&lt;&gt;"Median"),IFERROR(VLOOKUP(A3847,'TA Total'!A:P,16,0),"."),".")</f>
        <v>1791</v>
      </c>
    </row>
    <row r="3848" spans="1:21" x14ac:dyDescent="0.3">
      <c r="A3848" s="1" t="str">
        <f t="shared" si="120"/>
        <v>2018|Waitaki District|$50,001-$70,000</v>
      </c>
      <c r="B3848" t="s">
        <v>18</v>
      </c>
      <c r="C3848" t="s">
        <v>19</v>
      </c>
      <c r="D3848" t="s">
        <v>20</v>
      </c>
      <c r="E3848" t="s">
        <v>21</v>
      </c>
      <c r="F3848">
        <v>2018</v>
      </c>
      <c r="G3848">
        <v>2018</v>
      </c>
      <c r="H3848">
        <v>68</v>
      </c>
      <c r="I3848" t="s">
        <v>139</v>
      </c>
      <c r="J3848">
        <v>99</v>
      </c>
      <c r="K3848" t="s">
        <v>23</v>
      </c>
      <c r="L3848">
        <v>4</v>
      </c>
      <c r="M3848" t="s">
        <v>36</v>
      </c>
      <c r="N3848">
        <v>9999</v>
      </c>
      <c r="O3848" t="s">
        <v>40</v>
      </c>
      <c r="P3848">
        <v>1380</v>
      </c>
      <c r="T3848" s="3" t="str">
        <f t="shared" si="121"/>
        <v>.</v>
      </c>
      <c r="U3848" s="3" t="str">
        <f>IF(AND(R3848&lt;&gt;"_U",N3848&lt;&gt;9999,N3848&lt;&gt;999,L3848&lt;&gt;"Median"),IFERROR(VLOOKUP(A3848,'TA Total'!A:P,16,0),"."),".")</f>
        <v>.</v>
      </c>
    </row>
    <row r="3849" spans="1:21" x14ac:dyDescent="0.3">
      <c r="A3849" s="1" t="str">
        <f t="shared" si="120"/>
        <v>2018|Waitaki District|$50,001-$70,000</v>
      </c>
      <c r="B3849" t="s">
        <v>18</v>
      </c>
      <c r="C3849" t="s">
        <v>19</v>
      </c>
      <c r="D3849" t="s">
        <v>20</v>
      </c>
      <c r="E3849" t="s">
        <v>21</v>
      </c>
      <c r="F3849">
        <v>2018</v>
      </c>
      <c r="G3849">
        <v>2018</v>
      </c>
      <c r="H3849">
        <v>68</v>
      </c>
      <c r="I3849" t="s">
        <v>139</v>
      </c>
      <c r="J3849">
        <v>99</v>
      </c>
      <c r="K3849" t="s">
        <v>23</v>
      </c>
      <c r="L3849">
        <v>4</v>
      </c>
      <c r="M3849" t="s">
        <v>36</v>
      </c>
      <c r="N3849">
        <v>999</v>
      </c>
      <c r="O3849" t="s">
        <v>42</v>
      </c>
      <c r="P3849">
        <v>0</v>
      </c>
      <c r="T3849" s="3" t="str">
        <f t="shared" si="121"/>
        <v>.</v>
      </c>
      <c r="U3849" s="3" t="str">
        <f>IF(AND(R3849&lt;&gt;"_U",N3849&lt;&gt;9999,N3849&lt;&gt;999,L3849&lt;&gt;"Median"),IFERROR(VLOOKUP(A3849,'TA Total'!A:P,16,0),"."),".")</f>
        <v>.</v>
      </c>
    </row>
    <row r="3850" spans="1:21" x14ac:dyDescent="0.3">
      <c r="A3850" s="1" t="str">
        <f t="shared" si="120"/>
        <v>2018|Waitaki District|$50,001-$70,000</v>
      </c>
      <c r="B3850" t="s">
        <v>18</v>
      </c>
      <c r="C3850" t="s">
        <v>19</v>
      </c>
      <c r="D3850" t="s">
        <v>20</v>
      </c>
      <c r="E3850" t="s">
        <v>21</v>
      </c>
      <c r="F3850">
        <v>2018</v>
      </c>
      <c r="G3850">
        <v>2018</v>
      </c>
      <c r="H3850">
        <v>68</v>
      </c>
      <c r="I3850" t="s">
        <v>139</v>
      </c>
      <c r="J3850">
        <v>99</v>
      </c>
      <c r="K3850" t="s">
        <v>23</v>
      </c>
      <c r="L3850">
        <v>4</v>
      </c>
      <c r="M3850" t="s">
        <v>36</v>
      </c>
      <c r="N3850">
        <v>1</v>
      </c>
      <c r="O3850" t="s">
        <v>33</v>
      </c>
      <c r="P3850">
        <v>795</v>
      </c>
      <c r="T3850" s="3">
        <f t="shared" si="121"/>
        <v>57.61</v>
      </c>
      <c r="U3850" s="3">
        <f>IF(AND(R3850&lt;&gt;"_U",N3850&lt;&gt;9999,N3850&lt;&gt;999,L3850&lt;&gt;"Median"),IFERROR(VLOOKUP(A3850,'TA Total'!A:P,16,0),"."),".")</f>
        <v>1380</v>
      </c>
    </row>
    <row r="3851" spans="1:21" x14ac:dyDescent="0.3">
      <c r="A3851" s="1" t="str">
        <f t="shared" si="120"/>
        <v>2018|Waitaki District|$50,001-$70,000</v>
      </c>
      <c r="B3851" t="s">
        <v>18</v>
      </c>
      <c r="C3851" t="s">
        <v>19</v>
      </c>
      <c r="D3851" t="s">
        <v>20</v>
      </c>
      <c r="E3851" t="s">
        <v>21</v>
      </c>
      <c r="F3851">
        <v>2018</v>
      </c>
      <c r="G3851">
        <v>2018</v>
      </c>
      <c r="H3851">
        <v>68</v>
      </c>
      <c r="I3851" t="s">
        <v>139</v>
      </c>
      <c r="J3851">
        <v>99</v>
      </c>
      <c r="K3851" t="s">
        <v>23</v>
      </c>
      <c r="L3851">
        <v>4</v>
      </c>
      <c r="M3851" t="s">
        <v>36</v>
      </c>
      <c r="N3851">
        <v>2</v>
      </c>
      <c r="O3851" t="s">
        <v>28</v>
      </c>
      <c r="P3851">
        <v>399</v>
      </c>
      <c r="T3851" s="3">
        <f t="shared" si="121"/>
        <v>28.91</v>
      </c>
      <c r="U3851" s="3">
        <f>IF(AND(R3851&lt;&gt;"_U",N3851&lt;&gt;9999,N3851&lt;&gt;999,L3851&lt;&gt;"Median"),IFERROR(VLOOKUP(A3851,'TA Total'!A:P,16,0),"."),".")</f>
        <v>1380</v>
      </c>
    </row>
    <row r="3852" spans="1:21" x14ac:dyDescent="0.3">
      <c r="A3852" s="1" t="str">
        <f t="shared" si="120"/>
        <v>2018|Waitaki District|$50,001-$70,000</v>
      </c>
      <c r="B3852" t="s">
        <v>18</v>
      </c>
      <c r="C3852" t="s">
        <v>19</v>
      </c>
      <c r="D3852" t="s">
        <v>20</v>
      </c>
      <c r="E3852" t="s">
        <v>21</v>
      </c>
      <c r="F3852">
        <v>2018</v>
      </c>
      <c r="G3852">
        <v>2018</v>
      </c>
      <c r="H3852">
        <v>68</v>
      </c>
      <c r="I3852" t="s">
        <v>139</v>
      </c>
      <c r="J3852">
        <v>99</v>
      </c>
      <c r="K3852" t="s">
        <v>23</v>
      </c>
      <c r="L3852">
        <v>4</v>
      </c>
      <c r="M3852" t="s">
        <v>36</v>
      </c>
      <c r="N3852">
        <v>3</v>
      </c>
      <c r="O3852" t="s">
        <v>25</v>
      </c>
      <c r="P3852">
        <v>186</v>
      </c>
      <c r="T3852" s="3">
        <f t="shared" si="121"/>
        <v>13.48</v>
      </c>
      <c r="U3852" s="3">
        <f>IF(AND(R3852&lt;&gt;"_U",N3852&lt;&gt;9999,N3852&lt;&gt;999,L3852&lt;&gt;"Median"),IFERROR(VLOOKUP(A3852,'TA Total'!A:P,16,0),"."),".")</f>
        <v>1380</v>
      </c>
    </row>
    <row r="3853" spans="1:21" x14ac:dyDescent="0.3">
      <c r="A3853" s="1" t="str">
        <f t="shared" si="120"/>
        <v>2018|Waitaki District|$50,001-$70,000</v>
      </c>
      <c r="B3853" t="s">
        <v>18</v>
      </c>
      <c r="C3853" t="s">
        <v>19</v>
      </c>
      <c r="D3853" t="s">
        <v>20</v>
      </c>
      <c r="E3853" t="s">
        <v>21</v>
      </c>
      <c r="F3853">
        <v>2018</v>
      </c>
      <c r="G3853">
        <v>2018</v>
      </c>
      <c r="H3853">
        <v>68</v>
      </c>
      <c r="I3853" t="s">
        <v>139</v>
      </c>
      <c r="J3853">
        <v>99</v>
      </c>
      <c r="K3853" t="s">
        <v>23</v>
      </c>
      <c r="L3853">
        <v>4</v>
      </c>
      <c r="M3853" t="s">
        <v>36</v>
      </c>
      <c r="N3853">
        <v>7777</v>
      </c>
      <c r="O3853" t="s">
        <v>37</v>
      </c>
      <c r="P3853">
        <v>1380</v>
      </c>
      <c r="T3853" s="3">
        <f t="shared" si="121"/>
        <v>100</v>
      </c>
      <c r="U3853" s="3">
        <f>IF(AND(R3853&lt;&gt;"_U",N3853&lt;&gt;9999,N3853&lt;&gt;999,L3853&lt;&gt;"Median"),IFERROR(VLOOKUP(A3853,'TA Total'!A:P,16,0),"."),".")</f>
        <v>1380</v>
      </c>
    </row>
    <row r="3854" spans="1:21" x14ac:dyDescent="0.3">
      <c r="A3854" s="1" t="str">
        <f t="shared" si="120"/>
        <v>2018|Waitaki District|$70,001-$100,000</v>
      </c>
      <c r="B3854" t="s">
        <v>18</v>
      </c>
      <c r="C3854" t="s">
        <v>19</v>
      </c>
      <c r="D3854" t="s">
        <v>20</v>
      </c>
      <c r="E3854" t="s">
        <v>21</v>
      </c>
      <c r="F3854">
        <v>2018</v>
      </c>
      <c r="G3854">
        <v>2018</v>
      </c>
      <c r="H3854">
        <v>68</v>
      </c>
      <c r="I3854" t="s">
        <v>139</v>
      </c>
      <c r="J3854">
        <v>99</v>
      </c>
      <c r="K3854" t="s">
        <v>23</v>
      </c>
      <c r="L3854">
        <v>5</v>
      </c>
      <c r="M3854" t="s">
        <v>58</v>
      </c>
      <c r="N3854">
        <v>7777</v>
      </c>
      <c r="O3854" t="s">
        <v>37</v>
      </c>
      <c r="P3854">
        <v>1464</v>
      </c>
      <c r="T3854" s="3">
        <f t="shared" si="121"/>
        <v>100</v>
      </c>
      <c r="U3854" s="3">
        <f>IF(AND(R3854&lt;&gt;"_U",N3854&lt;&gt;9999,N3854&lt;&gt;999,L3854&lt;&gt;"Median"),IFERROR(VLOOKUP(A3854,'TA Total'!A:P,16,0),"."),".")</f>
        <v>1464</v>
      </c>
    </row>
    <row r="3855" spans="1:21" x14ac:dyDescent="0.3">
      <c r="A3855" s="1" t="str">
        <f t="shared" si="120"/>
        <v>2018|Waitaki District|$70,001-$100,000</v>
      </c>
      <c r="B3855" t="s">
        <v>18</v>
      </c>
      <c r="C3855" t="s">
        <v>19</v>
      </c>
      <c r="D3855" t="s">
        <v>20</v>
      </c>
      <c r="E3855" t="s">
        <v>21</v>
      </c>
      <c r="F3855">
        <v>2018</v>
      </c>
      <c r="G3855">
        <v>2018</v>
      </c>
      <c r="H3855">
        <v>68</v>
      </c>
      <c r="I3855" t="s">
        <v>139</v>
      </c>
      <c r="J3855">
        <v>99</v>
      </c>
      <c r="K3855" t="s">
        <v>23</v>
      </c>
      <c r="L3855">
        <v>5</v>
      </c>
      <c r="M3855" t="s">
        <v>58</v>
      </c>
      <c r="N3855">
        <v>999</v>
      </c>
      <c r="O3855" t="s">
        <v>42</v>
      </c>
      <c r="P3855">
        <v>0</v>
      </c>
      <c r="T3855" s="3" t="str">
        <f t="shared" si="121"/>
        <v>.</v>
      </c>
      <c r="U3855" s="3" t="str">
        <f>IF(AND(R3855&lt;&gt;"_U",N3855&lt;&gt;9999,N3855&lt;&gt;999,L3855&lt;&gt;"Median"),IFERROR(VLOOKUP(A3855,'TA Total'!A:P,16,0),"."),".")</f>
        <v>.</v>
      </c>
    </row>
    <row r="3856" spans="1:21" x14ac:dyDescent="0.3">
      <c r="A3856" s="1" t="str">
        <f t="shared" si="120"/>
        <v>2018|Waitaki District|$70,001-$100,000</v>
      </c>
      <c r="B3856" t="s">
        <v>18</v>
      </c>
      <c r="C3856" t="s">
        <v>19</v>
      </c>
      <c r="D3856" t="s">
        <v>20</v>
      </c>
      <c r="E3856" t="s">
        <v>21</v>
      </c>
      <c r="F3856">
        <v>2018</v>
      </c>
      <c r="G3856">
        <v>2018</v>
      </c>
      <c r="H3856">
        <v>68</v>
      </c>
      <c r="I3856" t="s">
        <v>139</v>
      </c>
      <c r="J3856">
        <v>99</v>
      </c>
      <c r="K3856" t="s">
        <v>23</v>
      </c>
      <c r="L3856">
        <v>5</v>
      </c>
      <c r="M3856" t="s">
        <v>58</v>
      </c>
      <c r="N3856">
        <v>1</v>
      </c>
      <c r="O3856" t="s">
        <v>33</v>
      </c>
      <c r="P3856">
        <v>942</v>
      </c>
      <c r="T3856" s="3">
        <f t="shared" si="121"/>
        <v>64.34</v>
      </c>
      <c r="U3856" s="3">
        <f>IF(AND(R3856&lt;&gt;"_U",N3856&lt;&gt;9999,N3856&lt;&gt;999,L3856&lt;&gt;"Median"),IFERROR(VLOOKUP(A3856,'TA Total'!A:P,16,0),"."),".")</f>
        <v>1464</v>
      </c>
    </row>
    <row r="3857" spans="1:21" x14ac:dyDescent="0.3">
      <c r="A3857" s="1" t="str">
        <f t="shared" si="120"/>
        <v>2018|Waitaki District|$70,001-$100,000</v>
      </c>
      <c r="B3857" t="s">
        <v>18</v>
      </c>
      <c r="C3857" t="s">
        <v>19</v>
      </c>
      <c r="D3857" t="s">
        <v>20</v>
      </c>
      <c r="E3857" t="s">
        <v>21</v>
      </c>
      <c r="F3857">
        <v>2018</v>
      </c>
      <c r="G3857">
        <v>2018</v>
      </c>
      <c r="H3857">
        <v>68</v>
      </c>
      <c r="I3857" t="s">
        <v>139</v>
      </c>
      <c r="J3857">
        <v>99</v>
      </c>
      <c r="K3857" t="s">
        <v>23</v>
      </c>
      <c r="L3857">
        <v>5</v>
      </c>
      <c r="M3857" t="s">
        <v>58</v>
      </c>
      <c r="N3857">
        <v>9999</v>
      </c>
      <c r="O3857" t="s">
        <v>40</v>
      </c>
      <c r="P3857">
        <v>1464</v>
      </c>
      <c r="T3857" s="3" t="str">
        <f t="shared" si="121"/>
        <v>.</v>
      </c>
      <c r="U3857" s="3" t="str">
        <f>IF(AND(R3857&lt;&gt;"_U",N3857&lt;&gt;9999,N3857&lt;&gt;999,L3857&lt;&gt;"Median"),IFERROR(VLOOKUP(A3857,'TA Total'!A:P,16,0),"."),".")</f>
        <v>.</v>
      </c>
    </row>
    <row r="3858" spans="1:21" x14ac:dyDescent="0.3">
      <c r="A3858" s="1" t="str">
        <f t="shared" si="120"/>
        <v>2018|Waitaki District|$70,001-$100,000</v>
      </c>
      <c r="B3858" t="s">
        <v>18</v>
      </c>
      <c r="C3858" t="s">
        <v>19</v>
      </c>
      <c r="D3858" t="s">
        <v>20</v>
      </c>
      <c r="E3858" t="s">
        <v>21</v>
      </c>
      <c r="F3858">
        <v>2018</v>
      </c>
      <c r="G3858">
        <v>2018</v>
      </c>
      <c r="H3858">
        <v>68</v>
      </c>
      <c r="I3858" t="s">
        <v>139</v>
      </c>
      <c r="J3858">
        <v>99</v>
      </c>
      <c r="K3858" t="s">
        <v>23</v>
      </c>
      <c r="L3858">
        <v>5</v>
      </c>
      <c r="M3858" t="s">
        <v>58</v>
      </c>
      <c r="N3858">
        <v>2</v>
      </c>
      <c r="O3858" t="s">
        <v>28</v>
      </c>
      <c r="P3858">
        <v>360</v>
      </c>
      <c r="T3858" s="3">
        <f t="shared" si="121"/>
        <v>24.59</v>
      </c>
      <c r="U3858" s="3">
        <f>IF(AND(R3858&lt;&gt;"_U",N3858&lt;&gt;9999,N3858&lt;&gt;999,L3858&lt;&gt;"Median"),IFERROR(VLOOKUP(A3858,'TA Total'!A:P,16,0),"."),".")</f>
        <v>1464</v>
      </c>
    </row>
    <row r="3859" spans="1:21" x14ac:dyDescent="0.3">
      <c r="A3859" s="1" t="str">
        <f t="shared" si="120"/>
        <v>2018|Waitaki District|$70,001-$100,000</v>
      </c>
      <c r="B3859" t="s">
        <v>18</v>
      </c>
      <c r="C3859" t="s">
        <v>19</v>
      </c>
      <c r="D3859" t="s">
        <v>20</v>
      </c>
      <c r="E3859" t="s">
        <v>21</v>
      </c>
      <c r="F3859">
        <v>2018</v>
      </c>
      <c r="G3859">
        <v>2018</v>
      </c>
      <c r="H3859">
        <v>68</v>
      </c>
      <c r="I3859" t="s">
        <v>139</v>
      </c>
      <c r="J3859">
        <v>99</v>
      </c>
      <c r="K3859" t="s">
        <v>23</v>
      </c>
      <c r="L3859">
        <v>5</v>
      </c>
      <c r="M3859" t="s">
        <v>58</v>
      </c>
      <c r="N3859">
        <v>3</v>
      </c>
      <c r="O3859" t="s">
        <v>25</v>
      </c>
      <c r="P3859">
        <v>162</v>
      </c>
      <c r="T3859" s="3">
        <f t="shared" si="121"/>
        <v>11.07</v>
      </c>
      <c r="U3859" s="3">
        <f>IF(AND(R3859&lt;&gt;"_U",N3859&lt;&gt;9999,N3859&lt;&gt;999,L3859&lt;&gt;"Median"),IFERROR(VLOOKUP(A3859,'TA Total'!A:P,16,0),"."),".")</f>
        <v>1464</v>
      </c>
    </row>
    <row r="3860" spans="1:21" x14ac:dyDescent="0.3">
      <c r="A3860" s="1" t="str">
        <f t="shared" si="120"/>
        <v>2018|Waitaki District|$100,001-$150,000</v>
      </c>
      <c r="B3860" t="s">
        <v>18</v>
      </c>
      <c r="C3860" t="s">
        <v>19</v>
      </c>
      <c r="D3860" t="s">
        <v>20</v>
      </c>
      <c r="E3860" t="s">
        <v>21</v>
      </c>
      <c r="F3860">
        <v>2018</v>
      </c>
      <c r="G3860">
        <v>2018</v>
      </c>
      <c r="H3860">
        <v>68</v>
      </c>
      <c r="I3860" t="s">
        <v>139</v>
      </c>
      <c r="J3860">
        <v>99</v>
      </c>
      <c r="K3860" t="s">
        <v>23</v>
      </c>
      <c r="L3860">
        <v>6</v>
      </c>
      <c r="M3860" t="s">
        <v>59</v>
      </c>
      <c r="N3860">
        <v>3</v>
      </c>
      <c r="O3860" t="s">
        <v>25</v>
      </c>
      <c r="P3860">
        <v>162</v>
      </c>
      <c r="T3860" s="3">
        <f t="shared" si="121"/>
        <v>12.74</v>
      </c>
      <c r="U3860" s="3">
        <f>IF(AND(R3860&lt;&gt;"_U",N3860&lt;&gt;9999,N3860&lt;&gt;999,L3860&lt;&gt;"Median"),IFERROR(VLOOKUP(A3860,'TA Total'!A:P,16,0),"."),".")</f>
        <v>1272</v>
      </c>
    </row>
    <row r="3861" spans="1:21" x14ac:dyDescent="0.3">
      <c r="A3861" s="1" t="str">
        <f t="shared" si="120"/>
        <v>2018|Waitaki District|$100,001-$150,000</v>
      </c>
      <c r="B3861" t="s">
        <v>18</v>
      </c>
      <c r="C3861" t="s">
        <v>19</v>
      </c>
      <c r="D3861" t="s">
        <v>20</v>
      </c>
      <c r="E3861" t="s">
        <v>21</v>
      </c>
      <c r="F3861">
        <v>2018</v>
      </c>
      <c r="G3861">
        <v>2018</v>
      </c>
      <c r="H3861">
        <v>68</v>
      </c>
      <c r="I3861" t="s">
        <v>139</v>
      </c>
      <c r="J3861">
        <v>99</v>
      </c>
      <c r="K3861" t="s">
        <v>23</v>
      </c>
      <c r="L3861">
        <v>6</v>
      </c>
      <c r="M3861" t="s">
        <v>59</v>
      </c>
      <c r="N3861">
        <v>999</v>
      </c>
      <c r="O3861" t="s">
        <v>42</v>
      </c>
      <c r="P3861">
        <v>0</v>
      </c>
      <c r="T3861" s="3" t="str">
        <f t="shared" si="121"/>
        <v>.</v>
      </c>
      <c r="U3861" s="3" t="str">
        <f>IF(AND(R3861&lt;&gt;"_U",N3861&lt;&gt;9999,N3861&lt;&gt;999,L3861&lt;&gt;"Median"),IFERROR(VLOOKUP(A3861,'TA Total'!A:P,16,0),"."),".")</f>
        <v>.</v>
      </c>
    </row>
    <row r="3862" spans="1:21" x14ac:dyDescent="0.3">
      <c r="A3862" s="1" t="str">
        <f t="shared" si="120"/>
        <v>2018|Waitaki District|$100,001-$150,000</v>
      </c>
      <c r="B3862" t="s">
        <v>18</v>
      </c>
      <c r="C3862" t="s">
        <v>19</v>
      </c>
      <c r="D3862" t="s">
        <v>20</v>
      </c>
      <c r="E3862" t="s">
        <v>21</v>
      </c>
      <c r="F3862">
        <v>2018</v>
      </c>
      <c r="G3862">
        <v>2018</v>
      </c>
      <c r="H3862">
        <v>68</v>
      </c>
      <c r="I3862" t="s">
        <v>139</v>
      </c>
      <c r="J3862">
        <v>99</v>
      </c>
      <c r="K3862" t="s">
        <v>23</v>
      </c>
      <c r="L3862">
        <v>6</v>
      </c>
      <c r="M3862" t="s">
        <v>59</v>
      </c>
      <c r="N3862">
        <v>9999</v>
      </c>
      <c r="O3862" t="s">
        <v>40</v>
      </c>
      <c r="P3862">
        <v>1272</v>
      </c>
      <c r="T3862" s="3" t="str">
        <f t="shared" si="121"/>
        <v>.</v>
      </c>
      <c r="U3862" s="3" t="str">
        <f>IF(AND(R3862&lt;&gt;"_U",N3862&lt;&gt;9999,N3862&lt;&gt;999,L3862&lt;&gt;"Median"),IFERROR(VLOOKUP(A3862,'TA Total'!A:P,16,0),"."),".")</f>
        <v>.</v>
      </c>
    </row>
    <row r="3863" spans="1:21" x14ac:dyDescent="0.3">
      <c r="A3863" s="1" t="str">
        <f t="shared" si="120"/>
        <v>2018|Waitaki District|$100,001-$150,000</v>
      </c>
      <c r="B3863" t="s">
        <v>18</v>
      </c>
      <c r="C3863" t="s">
        <v>19</v>
      </c>
      <c r="D3863" t="s">
        <v>20</v>
      </c>
      <c r="E3863" t="s">
        <v>21</v>
      </c>
      <c r="F3863">
        <v>2018</v>
      </c>
      <c r="G3863">
        <v>2018</v>
      </c>
      <c r="H3863">
        <v>68</v>
      </c>
      <c r="I3863" t="s">
        <v>139</v>
      </c>
      <c r="J3863">
        <v>99</v>
      </c>
      <c r="K3863" t="s">
        <v>23</v>
      </c>
      <c r="L3863">
        <v>6</v>
      </c>
      <c r="M3863" t="s">
        <v>59</v>
      </c>
      <c r="N3863">
        <v>7777</v>
      </c>
      <c r="O3863" t="s">
        <v>37</v>
      </c>
      <c r="P3863">
        <v>1272</v>
      </c>
      <c r="T3863" s="3">
        <f t="shared" si="121"/>
        <v>100</v>
      </c>
      <c r="U3863" s="3">
        <f>IF(AND(R3863&lt;&gt;"_U",N3863&lt;&gt;9999,N3863&lt;&gt;999,L3863&lt;&gt;"Median"),IFERROR(VLOOKUP(A3863,'TA Total'!A:P,16,0),"."),".")</f>
        <v>1272</v>
      </c>
    </row>
    <row r="3864" spans="1:21" x14ac:dyDescent="0.3">
      <c r="A3864" s="1" t="str">
        <f t="shared" si="120"/>
        <v>2018|Waitaki District|$100,001-$150,000</v>
      </c>
      <c r="B3864" t="s">
        <v>18</v>
      </c>
      <c r="C3864" t="s">
        <v>19</v>
      </c>
      <c r="D3864" t="s">
        <v>20</v>
      </c>
      <c r="E3864" t="s">
        <v>21</v>
      </c>
      <c r="F3864">
        <v>2018</v>
      </c>
      <c r="G3864">
        <v>2018</v>
      </c>
      <c r="H3864">
        <v>68</v>
      </c>
      <c r="I3864" t="s">
        <v>139</v>
      </c>
      <c r="J3864">
        <v>99</v>
      </c>
      <c r="K3864" t="s">
        <v>23</v>
      </c>
      <c r="L3864">
        <v>6</v>
      </c>
      <c r="M3864" t="s">
        <v>59</v>
      </c>
      <c r="N3864">
        <v>1</v>
      </c>
      <c r="O3864" t="s">
        <v>33</v>
      </c>
      <c r="P3864">
        <v>837</v>
      </c>
      <c r="T3864" s="3">
        <f t="shared" si="121"/>
        <v>65.8</v>
      </c>
      <c r="U3864" s="3">
        <f>IF(AND(R3864&lt;&gt;"_U",N3864&lt;&gt;9999,N3864&lt;&gt;999,L3864&lt;&gt;"Median"),IFERROR(VLOOKUP(A3864,'TA Total'!A:P,16,0),"."),".")</f>
        <v>1272</v>
      </c>
    </row>
    <row r="3865" spans="1:21" x14ac:dyDescent="0.3">
      <c r="A3865" s="1" t="str">
        <f t="shared" si="120"/>
        <v>2018|Waitaki District|$100,001-$150,000</v>
      </c>
      <c r="B3865" t="s">
        <v>18</v>
      </c>
      <c r="C3865" t="s">
        <v>19</v>
      </c>
      <c r="D3865" t="s">
        <v>20</v>
      </c>
      <c r="E3865" t="s">
        <v>21</v>
      </c>
      <c r="F3865">
        <v>2018</v>
      </c>
      <c r="G3865">
        <v>2018</v>
      </c>
      <c r="H3865">
        <v>68</v>
      </c>
      <c r="I3865" t="s">
        <v>139</v>
      </c>
      <c r="J3865">
        <v>99</v>
      </c>
      <c r="K3865" t="s">
        <v>23</v>
      </c>
      <c r="L3865">
        <v>6</v>
      </c>
      <c r="M3865" t="s">
        <v>59</v>
      </c>
      <c r="N3865">
        <v>2</v>
      </c>
      <c r="O3865" t="s">
        <v>28</v>
      </c>
      <c r="P3865">
        <v>273</v>
      </c>
      <c r="T3865" s="3">
        <f t="shared" si="121"/>
        <v>21.46</v>
      </c>
      <c r="U3865" s="3">
        <f>IF(AND(R3865&lt;&gt;"_U",N3865&lt;&gt;9999,N3865&lt;&gt;999,L3865&lt;&gt;"Median"),IFERROR(VLOOKUP(A3865,'TA Total'!A:P,16,0),"."),".")</f>
        <v>1272</v>
      </c>
    </row>
    <row r="3866" spans="1:21" x14ac:dyDescent="0.3">
      <c r="A3866" s="1" t="str">
        <f t="shared" si="120"/>
        <v>2018|Waitaki District|$150,001-$200,000</v>
      </c>
      <c r="B3866" t="s">
        <v>18</v>
      </c>
      <c r="C3866" t="s">
        <v>19</v>
      </c>
      <c r="D3866" t="s">
        <v>20</v>
      </c>
      <c r="E3866" t="s">
        <v>21</v>
      </c>
      <c r="F3866">
        <v>2018</v>
      </c>
      <c r="G3866">
        <v>2018</v>
      </c>
      <c r="H3866">
        <v>68</v>
      </c>
      <c r="I3866" t="s">
        <v>139</v>
      </c>
      <c r="J3866">
        <v>99</v>
      </c>
      <c r="K3866" t="s">
        <v>23</v>
      </c>
      <c r="L3866">
        <v>7</v>
      </c>
      <c r="M3866" t="s">
        <v>43</v>
      </c>
      <c r="N3866">
        <v>1</v>
      </c>
      <c r="O3866" t="s">
        <v>33</v>
      </c>
      <c r="P3866">
        <v>354</v>
      </c>
      <c r="T3866" s="3">
        <f t="shared" si="121"/>
        <v>60.2</v>
      </c>
      <c r="U3866" s="3">
        <f>IF(AND(R3866&lt;&gt;"_U",N3866&lt;&gt;9999,N3866&lt;&gt;999,L3866&lt;&gt;"Median"),IFERROR(VLOOKUP(A3866,'TA Total'!A:P,16,0),"."),".")</f>
        <v>588</v>
      </c>
    </row>
    <row r="3867" spans="1:21" x14ac:dyDescent="0.3">
      <c r="A3867" s="1" t="str">
        <f t="shared" si="120"/>
        <v>2018|Waitaki District|$150,001-$200,000</v>
      </c>
      <c r="B3867" t="s">
        <v>18</v>
      </c>
      <c r="C3867" t="s">
        <v>19</v>
      </c>
      <c r="D3867" t="s">
        <v>20</v>
      </c>
      <c r="E3867" t="s">
        <v>21</v>
      </c>
      <c r="F3867">
        <v>2018</v>
      </c>
      <c r="G3867">
        <v>2018</v>
      </c>
      <c r="H3867">
        <v>68</v>
      </c>
      <c r="I3867" t="s">
        <v>139</v>
      </c>
      <c r="J3867">
        <v>99</v>
      </c>
      <c r="K3867" t="s">
        <v>23</v>
      </c>
      <c r="L3867">
        <v>7</v>
      </c>
      <c r="M3867" t="s">
        <v>43</v>
      </c>
      <c r="N3867">
        <v>2</v>
      </c>
      <c r="O3867" t="s">
        <v>28</v>
      </c>
      <c r="P3867">
        <v>105</v>
      </c>
      <c r="T3867" s="3">
        <f t="shared" si="121"/>
        <v>17.86</v>
      </c>
      <c r="U3867" s="3">
        <f>IF(AND(R3867&lt;&gt;"_U",N3867&lt;&gt;9999,N3867&lt;&gt;999,L3867&lt;&gt;"Median"),IFERROR(VLOOKUP(A3867,'TA Total'!A:P,16,0),"."),".")</f>
        <v>588</v>
      </c>
    </row>
    <row r="3868" spans="1:21" x14ac:dyDescent="0.3">
      <c r="A3868" s="1" t="str">
        <f t="shared" si="120"/>
        <v>2018|Waitaki District|$150,001-$200,000</v>
      </c>
      <c r="B3868" t="s">
        <v>18</v>
      </c>
      <c r="C3868" t="s">
        <v>19</v>
      </c>
      <c r="D3868" t="s">
        <v>20</v>
      </c>
      <c r="E3868" t="s">
        <v>21</v>
      </c>
      <c r="F3868">
        <v>2018</v>
      </c>
      <c r="G3868">
        <v>2018</v>
      </c>
      <c r="H3868">
        <v>68</v>
      </c>
      <c r="I3868" t="s">
        <v>139</v>
      </c>
      <c r="J3868">
        <v>99</v>
      </c>
      <c r="K3868" t="s">
        <v>23</v>
      </c>
      <c r="L3868">
        <v>7</v>
      </c>
      <c r="M3868" t="s">
        <v>43</v>
      </c>
      <c r="N3868">
        <v>9999</v>
      </c>
      <c r="O3868" t="s">
        <v>40</v>
      </c>
      <c r="P3868">
        <v>588</v>
      </c>
      <c r="T3868" s="3" t="str">
        <f t="shared" si="121"/>
        <v>.</v>
      </c>
      <c r="U3868" s="3" t="str">
        <f>IF(AND(R3868&lt;&gt;"_U",N3868&lt;&gt;9999,N3868&lt;&gt;999,L3868&lt;&gt;"Median"),IFERROR(VLOOKUP(A3868,'TA Total'!A:P,16,0),"."),".")</f>
        <v>.</v>
      </c>
    </row>
    <row r="3869" spans="1:21" x14ac:dyDescent="0.3">
      <c r="A3869" s="1" t="str">
        <f t="shared" si="120"/>
        <v>2018|Waitaki District|$150,001-$200,000</v>
      </c>
      <c r="B3869" t="s">
        <v>18</v>
      </c>
      <c r="C3869" t="s">
        <v>19</v>
      </c>
      <c r="D3869" t="s">
        <v>20</v>
      </c>
      <c r="E3869" t="s">
        <v>21</v>
      </c>
      <c r="F3869">
        <v>2018</v>
      </c>
      <c r="G3869">
        <v>2018</v>
      </c>
      <c r="H3869">
        <v>68</v>
      </c>
      <c r="I3869" t="s">
        <v>139</v>
      </c>
      <c r="J3869">
        <v>99</v>
      </c>
      <c r="K3869" t="s">
        <v>23</v>
      </c>
      <c r="L3869">
        <v>7</v>
      </c>
      <c r="M3869" t="s">
        <v>43</v>
      </c>
      <c r="N3869">
        <v>3</v>
      </c>
      <c r="O3869" t="s">
        <v>25</v>
      </c>
      <c r="P3869">
        <v>129</v>
      </c>
      <c r="T3869" s="3">
        <f t="shared" si="121"/>
        <v>21.94</v>
      </c>
      <c r="U3869" s="3">
        <f>IF(AND(R3869&lt;&gt;"_U",N3869&lt;&gt;9999,N3869&lt;&gt;999,L3869&lt;&gt;"Median"),IFERROR(VLOOKUP(A3869,'TA Total'!A:P,16,0),"."),".")</f>
        <v>588</v>
      </c>
    </row>
    <row r="3870" spans="1:21" x14ac:dyDescent="0.3">
      <c r="A3870" s="1" t="str">
        <f t="shared" si="120"/>
        <v>2018|Waitaki District|$150,001-$200,000</v>
      </c>
      <c r="B3870" t="s">
        <v>18</v>
      </c>
      <c r="C3870" t="s">
        <v>19</v>
      </c>
      <c r="D3870" t="s">
        <v>20</v>
      </c>
      <c r="E3870" t="s">
        <v>21</v>
      </c>
      <c r="F3870">
        <v>2018</v>
      </c>
      <c r="G3870">
        <v>2018</v>
      </c>
      <c r="H3870">
        <v>68</v>
      </c>
      <c r="I3870" t="s">
        <v>139</v>
      </c>
      <c r="J3870">
        <v>99</v>
      </c>
      <c r="K3870" t="s">
        <v>23</v>
      </c>
      <c r="L3870">
        <v>7</v>
      </c>
      <c r="M3870" t="s">
        <v>43</v>
      </c>
      <c r="N3870">
        <v>7777</v>
      </c>
      <c r="O3870" t="s">
        <v>37</v>
      </c>
      <c r="P3870">
        <v>588</v>
      </c>
      <c r="T3870" s="3">
        <f t="shared" si="121"/>
        <v>100</v>
      </c>
      <c r="U3870" s="3">
        <f>IF(AND(R3870&lt;&gt;"_U",N3870&lt;&gt;9999,N3870&lt;&gt;999,L3870&lt;&gt;"Median"),IFERROR(VLOOKUP(A3870,'TA Total'!A:P,16,0),"."),".")</f>
        <v>588</v>
      </c>
    </row>
    <row r="3871" spans="1:21" x14ac:dyDescent="0.3">
      <c r="A3871" s="1" t="str">
        <f t="shared" si="120"/>
        <v>2018|Waitaki District|$150,001-$200,000</v>
      </c>
      <c r="B3871" t="s">
        <v>18</v>
      </c>
      <c r="C3871" t="s">
        <v>19</v>
      </c>
      <c r="D3871" t="s">
        <v>20</v>
      </c>
      <c r="E3871" t="s">
        <v>21</v>
      </c>
      <c r="F3871">
        <v>2018</v>
      </c>
      <c r="G3871">
        <v>2018</v>
      </c>
      <c r="H3871">
        <v>68</v>
      </c>
      <c r="I3871" t="s">
        <v>139</v>
      </c>
      <c r="J3871">
        <v>99</v>
      </c>
      <c r="K3871" t="s">
        <v>23</v>
      </c>
      <c r="L3871">
        <v>7</v>
      </c>
      <c r="M3871" t="s">
        <v>43</v>
      </c>
      <c r="N3871">
        <v>999</v>
      </c>
      <c r="O3871" t="s">
        <v>42</v>
      </c>
      <c r="P3871">
        <v>0</v>
      </c>
      <c r="T3871" s="3" t="str">
        <f t="shared" si="121"/>
        <v>.</v>
      </c>
      <c r="U3871" s="3" t="str">
        <f>IF(AND(R3871&lt;&gt;"_U",N3871&lt;&gt;9999,N3871&lt;&gt;999,L3871&lt;&gt;"Median"),IFERROR(VLOOKUP(A3871,'TA Total'!A:P,16,0),"."),".")</f>
        <v>.</v>
      </c>
    </row>
    <row r="3872" spans="1:21" x14ac:dyDescent="0.3">
      <c r="A3872" s="1" t="str">
        <f t="shared" si="120"/>
        <v>2018|Waitaki District|$200,001 or more</v>
      </c>
      <c r="B3872" t="s">
        <v>18</v>
      </c>
      <c r="C3872" t="s">
        <v>19</v>
      </c>
      <c r="D3872" t="s">
        <v>20</v>
      </c>
      <c r="E3872" t="s">
        <v>21</v>
      </c>
      <c r="F3872">
        <v>2018</v>
      </c>
      <c r="G3872">
        <v>2018</v>
      </c>
      <c r="H3872">
        <v>68</v>
      </c>
      <c r="I3872" t="s">
        <v>139</v>
      </c>
      <c r="J3872">
        <v>99</v>
      </c>
      <c r="K3872" t="s">
        <v>23</v>
      </c>
      <c r="L3872">
        <v>8</v>
      </c>
      <c r="M3872" t="s">
        <v>27</v>
      </c>
      <c r="N3872">
        <v>2</v>
      </c>
      <c r="O3872" t="s">
        <v>28</v>
      </c>
      <c r="R3872" t="s">
        <v>29</v>
      </c>
      <c r="S3872" t="s">
        <v>30</v>
      </c>
      <c r="T3872" s="3" t="str">
        <f t="shared" si="121"/>
        <v>.</v>
      </c>
      <c r="U3872" s="3" t="str">
        <f>IF(AND(R3872&lt;&gt;"_U",N3872&lt;&gt;9999,N3872&lt;&gt;999,L3872&lt;&gt;"Median"),IFERROR(VLOOKUP(A3872,'TA Total'!A:P,16,0),"."),".")</f>
        <v>.</v>
      </c>
    </row>
    <row r="3873" spans="1:21" x14ac:dyDescent="0.3">
      <c r="A3873" s="1" t="str">
        <f t="shared" si="120"/>
        <v>2018|Waitaki District|$200,001 or more</v>
      </c>
      <c r="B3873" t="s">
        <v>18</v>
      </c>
      <c r="C3873" t="s">
        <v>19</v>
      </c>
      <c r="D3873" t="s">
        <v>20</v>
      </c>
      <c r="E3873" t="s">
        <v>21</v>
      </c>
      <c r="F3873">
        <v>2018</v>
      </c>
      <c r="G3873">
        <v>2018</v>
      </c>
      <c r="H3873">
        <v>68</v>
      </c>
      <c r="I3873" t="s">
        <v>139</v>
      </c>
      <c r="J3873">
        <v>99</v>
      </c>
      <c r="K3873" t="s">
        <v>23</v>
      </c>
      <c r="L3873">
        <v>8</v>
      </c>
      <c r="M3873" t="s">
        <v>27</v>
      </c>
      <c r="N3873">
        <v>3</v>
      </c>
      <c r="O3873" t="s">
        <v>25</v>
      </c>
      <c r="R3873" t="s">
        <v>29</v>
      </c>
      <c r="S3873" t="s">
        <v>30</v>
      </c>
      <c r="T3873" s="3" t="str">
        <f t="shared" si="121"/>
        <v>.</v>
      </c>
      <c r="U3873" s="3" t="str">
        <f>IF(AND(R3873&lt;&gt;"_U",N3873&lt;&gt;9999,N3873&lt;&gt;999,L3873&lt;&gt;"Median"),IFERROR(VLOOKUP(A3873,'TA Total'!A:P,16,0),"."),".")</f>
        <v>.</v>
      </c>
    </row>
    <row r="3874" spans="1:21" x14ac:dyDescent="0.3">
      <c r="A3874" s="1" t="str">
        <f t="shared" si="120"/>
        <v>2018|Waitaki District|$200,001 or more</v>
      </c>
      <c r="B3874" t="s">
        <v>18</v>
      </c>
      <c r="C3874" t="s">
        <v>19</v>
      </c>
      <c r="D3874" t="s">
        <v>20</v>
      </c>
      <c r="E3874" t="s">
        <v>21</v>
      </c>
      <c r="F3874">
        <v>2018</v>
      </c>
      <c r="G3874">
        <v>2018</v>
      </c>
      <c r="H3874">
        <v>68</v>
      </c>
      <c r="I3874" t="s">
        <v>139</v>
      </c>
      <c r="J3874">
        <v>99</v>
      </c>
      <c r="K3874" t="s">
        <v>23</v>
      </c>
      <c r="L3874">
        <v>8</v>
      </c>
      <c r="M3874" t="s">
        <v>27</v>
      </c>
      <c r="N3874">
        <v>7777</v>
      </c>
      <c r="O3874" t="s">
        <v>37</v>
      </c>
      <c r="R3874" t="s">
        <v>29</v>
      </c>
      <c r="S3874" t="s">
        <v>30</v>
      </c>
      <c r="T3874" s="3" t="str">
        <f t="shared" si="121"/>
        <v>.</v>
      </c>
      <c r="U3874" s="3" t="str">
        <f>IF(AND(R3874&lt;&gt;"_U",N3874&lt;&gt;9999,N3874&lt;&gt;999,L3874&lt;&gt;"Median"),IFERROR(VLOOKUP(A3874,'TA Total'!A:P,16,0),"."),".")</f>
        <v>.</v>
      </c>
    </row>
    <row r="3875" spans="1:21" x14ac:dyDescent="0.3">
      <c r="A3875" s="1" t="str">
        <f t="shared" si="120"/>
        <v>2018|Waitaki District|$200,001 or more</v>
      </c>
      <c r="B3875" t="s">
        <v>18</v>
      </c>
      <c r="C3875" t="s">
        <v>19</v>
      </c>
      <c r="D3875" t="s">
        <v>20</v>
      </c>
      <c r="E3875" t="s">
        <v>21</v>
      </c>
      <c r="F3875">
        <v>2018</v>
      </c>
      <c r="G3875">
        <v>2018</v>
      </c>
      <c r="H3875">
        <v>68</v>
      </c>
      <c r="I3875" t="s">
        <v>139</v>
      </c>
      <c r="J3875">
        <v>99</v>
      </c>
      <c r="K3875" t="s">
        <v>23</v>
      </c>
      <c r="L3875">
        <v>8</v>
      </c>
      <c r="M3875" t="s">
        <v>27</v>
      </c>
      <c r="N3875">
        <v>1</v>
      </c>
      <c r="O3875" t="s">
        <v>33</v>
      </c>
      <c r="R3875" t="s">
        <v>29</v>
      </c>
      <c r="S3875" t="s">
        <v>30</v>
      </c>
      <c r="T3875" s="3" t="str">
        <f t="shared" si="121"/>
        <v>.</v>
      </c>
      <c r="U3875" s="3" t="str">
        <f>IF(AND(R3875&lt;&gt;"_U",N3875&lt;&gt;9999,N3875&lt;&gt;999,L3875&lt;&gt;"Median"),IFERROR(VLOOKUP(A3875,'TA Total'!A:P,16,0),"."),".")</f>
        <v>.</v>
      </c>
    </row>
    <row r="3876" spans="1:21" x14ac:dyDescent="0.3">
      <c r="A3876" s="1" t="str">
        <f t="shared" si="120"/>
        <v>2018|Waitaki District|$200,001 or more</v>
      </c>
      <c r="B3876" t="s">
        <v>18</v>
      </c>
      <c r="C3876" t="s">
        <v>19</v>
      </c>
      <c r="D3876" t="s">
        <v>20</v>
      </c>
      <c r="E3876" t="s">
        <v>21</v>
      </c>
      <c r="F3876">
        <v>2018</v>
      </c>
      <c r="G3876">
        <v>2018</v>
      </c>
      <c r="H3876">
        <v>68</v>
      </c>
      <c r="I3876" t="s">
        <v>139</v>
      </c>
      <c r="J3876">
        <v>99</v>
      </c>
      <c r="K3876" t="s">
        <v>23</v>
      </c>
      <c r="L3876">
        <v>8</v>
      </c>
      <c r="M3876" t="s">
        <v>27</v>
      </c>
      <c r="N3876">
        <v>999</v>
      </c>
      <c r="O3876" t="s">
        <v>42</v>
      </c>
      <c r="R3876" t="s">
        <v>29</v>
      </c>
      <c r="S3876" t="s">
        <v>30</v>
      </c>
      <c r="T3876" s="3" t="str">
        <f t="shared" si="121"/>
        <v>.</v>
      </c>
      <c r="U3876" s="3" t="str">
        <f>IF(AND(R3876&lt;&gt;"_U",N3876&lt;&gt;9999,N3876&lt;&gt;999,L3876&lt;&gt;"Median"),IFERROR(VLOOKUP(A3876,'TA Total'!A:P,16,0),"."),".")</f>
        <v>.</v>
      </c>
    </row>
    <row r="3877" spans="1:21" x14ac:dyDescent="0.3">
      <c r="A3877" s="1" t="str">
        <f t="shared" si="120"/>
        <v>2018|Waitaki District|$200,001 or more</v>
      </c>
      <c r="B3877" t="s">
        <v>18</v>
      </c>
      <c r="C3877" t="s">
        <v>19</v>
      </c>
      <c r="D3877" t="s">
        <v>20</v>
      </c>
      <c r="E3877" t="s">
        <v>21</v>
      </c>
      <c r="F3877">
        <v>2018</v>
      </c>
      <c r="G3877">
        <v>2018</v>
      </c>
      <c r="H3877">
        <v>68</v>
      </c>
      <c r="I3877" t="s">
        <v>139</v>
      </c>
      <c r="J3877">
        <v>99</v>
      </c>
      <c r="K3877" t="s">
        <v>23</v>
      </c>
      <c r="L3877">
        <v>8</v>
      </c>
      <c r="M3877" t="s">
        <v>27</v>
      </c>
      <c r="N3877">
        <v>9999</v>
      </c>
      <c r="O3877" t="s">
        <v>40</v>
      </c>
      <c r="R3877" t="s">
        <v>29</v>
      </c>
      <c r="S3877" t="s">
        <v>30</v>
      </c>
      <c r="T3877" s="3" t="str">
        <f t="shared" si="121"/>
        <v>.</v>
      </c>
      <c r="U3877" s="3" t="str">
        <f>IF(AND(R3877&lt;&gt;"_U",N3877&lt;&gt;9999,N3877&lt;&gt;999,L3877&lt;&gt;"Median"),IFERROR(VLOOKUP(A3877,'TA Total'!A:P,16,0),"."),".")</f>
        <v>.</v>
      </c>
    </row>
    <row r="3878" spans="1:21" x14ac:dyDescent="0.3">
      <c r="A3878" s="1" t="str">
        <f t="shared" si="120"/>
        <v>2018|Waitaki District|Total stated - total household income</v>
      </c>
      <c r="B3878" t="s">
        <v>18</v>
      </c>
      <c r="C3878" t="s">
        <v>19</v>
      </c>
      <c r="D3878" t="s">
        <v>20</v>
      </c>
      <c r="E3878" t="s">
        <v>21</v>
      </c>
      <c r="F3878">
        <v>2018</v>
      </c>
      <c r="G3878">
        <v>2018</v>
      </c>
      <c r="H3878">
        <v>68</v>
      </c>
      <c r="I3878" t="s">
        <v>139</v>
      </c>
      <c r="J3878">
        <v>99</v>
      </c>
      <c r="K3878" t="s">
        <v>23</v>
      </c>
      <c r="L3878">
        <v>77</v>
      </c>
      <c r="M3878" t="s">
        <v>32</v>
      </c>
      <c r="N3878">
        <v>3</v>
      </c>
      <c r="O3878" t="s">
        <v>25</v>
      </c>
      <c r="P3878">
        <v>1176</v>
      </c>
      <c r="T3878" s="3">
        <f t="shared" si="121"/>
        <v>13.68</v>
      </c>
      <c r="U3878" s="3">
        <f>IF(AND(R3878&lt;&gt;"_U",N3878&lt;&gt;9999,N3878&lt;&gt;999,L3878&lt;&gt;"Median"),IFERROR(VLOOKUP(A3878,'TA Total'!A:P,16,0),"."),".")</f>
        <v>8595</v>
      </c>
    </row>
    <row r="3879" spans="1:21" x14ac:dyDescent="0.3">
      <c r="A3879" s="1" t="str">
        <f t="shared" si="120"/>
        <v>2018|Waitaki District|Total stated - total household income</v>
      </c>
      <c r="B3879" t="s">
        <v>18</v>
      </c>
      <c r="C3879" t="s">
        <v>19</v>
      </c>
      <c r="D3879" t="s">
        <v>20</v>
      </c>
      <c r="E3879" t="s">
        <v>21</v>
      </c>
      <c r="F3879">
        <v>2018</v>
      </c>
      <c r="G3879">
        <v>2018</v>
      </c>
      <c r="H3879">
        <v>68</v>
      </c>
      <c r="I3879" t="s">
        <v>139</v>
      </c>
      <c r="J3879">
        <v>99</v>
      </c>
      <c r="K3879" t="s">
        <v>23</v>
      </c>
      <c r="L3879">
        <v>77</v>
      </c>
      <c r="M3879" t="s">
        <v>32</v>
      </c>
      <c r="N3879">
        <v>7777</v>
      </c>
      <c r="O3879" t="s">
        <v>37</v>
      </c>
      <c r="P3879">
        <v>8595</v>
      </c>
      <c r="T3879" s="3">
        <f t="shared" si="121"/>
        <v>100</v>
      </c>
      <c r="U3879" s="3">
        <f>IF(AND(R3879&lt;&gt;"_U",N3879&lt;&gt;9999,N3879&lt;&gt;999,L3879&lt;&gt;"Median"),IFERROR(VLOOKUP(A3879,'TA Total'!A:P,16,0),"."),".")</f>
        <v>8595</v>
      </c>
    </row>
    <row r="3880" spans="1:21" x14ac:dyDescent="0.3">
      <c r="A3880" s="1" t="str">
        <f t="shared" si="120"/>
        <v>2018|Waitaki District|Total stated - total household income</v>
      </c>
      <c r="B3880" t="s">
        <v>18</v>
      </c>
      <c r="C3880" t="s">
        <v>19</v>
      </c>
      <c r="D3880" t="s">
        <v>20</v>
      </c>
      <c r="E3880" t="s">
        <v>21</v>
      </c>
      <c r="F3880">
        <v>2018</v>
      </c>
      <c r="G3880">
        <v>2018</v>
      </c>
      <c r="H3880">
        <v>68</v>
      </c>
      <c r="I3880" t="s">
        <v>139</v>
      </c>
      <c r="J3880">
        <v>99</v>
      </c>
      <c r="K3880" t="s">
        <v>23</v>
      </c>
      <c r="L3880">
        <v>77</v>
      </c>
      <c r="M3880" t="s">
        <v>32</v>
      </c>
      <c r="N3880">
        <v>2</v>
      </c>
      <c r="O3880" t="s">
        <v>28</v>
      </c>
      <c r="P3880">
        <v>2379</v>
      </c>
      <c r="T3880" s="3">
        <f t="shared" si="121"/>
        <v>27.68</v>
      </c>
      <c r="U3880" s="3">
        <f>IF(AND(R3880&lt;&gt;"_U",N3880&lt;&gt;9999,N3880&lt;&gt;999,L3880&lt;&gt;"Median"),IFERROR(VLOOKUP(A3880,'TA Total'!A:P,16,0),"."),".")</f>
        <v>8595</v>
      </c>
    </row>
    <row r="3881" spans="1:21" x14ac:dyDescent="0.3">
      <c r="A3881" s="1" t="str">
        <f t="shared" si="120"/>
        <v>2018|Waitaki District|Total stated - total household income</v>
      </c>
      <c r="B3881" t="s">
        <v>18</v>
      </c>
      <c r="C3881" t="s">
        <v>19</v>
      </c>
      <c r="D3881" t="s">
        <v>20</v>
      </c>
      <c r="E3881" t="s">
        <v>21</v>
      </c>
      <c r="F3881">
        <v>2018</v>
      </c>
      <c r="G3881">
        <v>2018</v>
      </c>
      <c r="H3881">
        <v>68</v>
      </c>
      <c r="I3881" t="s">
        <v>139</v>
      </c>
      <c r="J3881">
        <v>99</v>
      </c>
      <c r="K3881" t="s">
        <v>23</v>
      </c>
      <c r="L3881">
        <v>77</v>
      </c>
      <c r="M3881" t="s">
        <v>32</v>
      </c>
      <c r="N3881">
        <v>1</v>
      </c>
      <c r="O3881" t="s">
        <v>33</v>
      </c>
      <c r="P3881">
        <v>5040</v>
      </c>
      <c r="T3881" s="3">
        <f t="shared" si="121"/>
        <v>58.64</v>
      </c>
      <c r="U3881" s="3">
        <f>IF(AND(R3881&lt;&gt;"_U",N3881&lt;&gt;9999,N3881&lt;&gt;999,L3881&lt;&gt;"Median"),IFERROR(VLOOKUP(A3881,'TA Total'!A:P,16,0),"."),".")</f>
        <v>8595</v>
      </c>
    </row>
    <row r="3882" spans="1:21" x14ac:dyDescent="0.3">
      <c r="A3882" s="1" t="str">
        <f t="shared" si="120"/>
        <v>2018|Waitaki District|Total stated - total household income</v>
      </c>
      <c r="B3882" t="s">
        <v>18</v>
      </c>
      <c r="C3882" t="s">
        <v>19</v>
      </c>
      <c r="D3882" t="s">
        <v>20</v>
      </c>
      <c r="E3882" t="s">
        <v>21</v>
      </c>
      <c r="F3882">
        <v>2018</v>
      </c>
      <c r="G3882">
        <v>2018</v>
      </c>
      <c r="H3882">
        <v>68</v>
      </c>
      <c r="I3882" t="s">
        <v>139</v>
      </c>
      <c r="J3882">
        <v>99</v>
      </c>
      <c r="K3882" t="s">
        <v>23</v>
      </c>
      <c r="L3882">
        <v>77</v>
      </c>
      <c r="M3882" t="s">
        <v>32</v>
      </c>
      <c r="N3882">
        <v>999</v>
      </c>
      <c r="O3882" t="s">
        <v>42</v>
      </c>
      <c r="P3882">
        <v>0</v>
      </c>
      <c r="T3882" s="3" t="str">
        <f t="shared" si="121"/>
        <v>.</v>
      </c>
      <c r="U3882" s="3" t="str">
        <f>IF(AND(R3882&lt;&gt;"_U",N3882&lt;&gt;9999,N3882&lt;&gt;999,L3882&lt;&gt;"Median"),IFERROR(VLOOKUP(A3882,'TA Total'!A:P,16,0),"."),".")</f>
        <v>.</v>
      </c>
    </row>
    <row r="3883" spans="1:21" x14ac:dyDescent="0.3">
      <c r="A3883" s="1" t="str">
        <f t="shared" si="120"/>
        <v>2018|Waitaki District|Total stated - total household income</v>
      </c>
      <c r="B3883" t="s">
        <v>18</v>
      </c>
      <c r="C3883" t="s">
        <v>19</v>
      </c>
      <c r="D3883" t="s">
        <v>20</v>
      </c>
      <c r="E3883" t="s">
        <v>21</v>
      </c>
      <c r="F3883">
        <v>2018</v>
      </c>
      <c r="G3883">
        <v>2018</v>
      </c>
      <c r="H3883">
        <v>68</v>
      </c>
      <c r="I3883" t="s">
        <v>139</v>
      </c>
      <c r="J3883">
        <v>99</v>
      </c>
      <c r="K3883" t="s">
        <v>23</v>
      </c>
      <c r="L3883">
        <v>77</v>
      </c>
      <c r="M3883" t="s">
        <v>32</v>
      </c>
      <c r="N3883">
        <v>9999</v>
      </c>
      <c r="O3883" t="s">
        <v>40</v>
      </c>
      <c r="P3883">
        <v>8595</v>
      </c>
      <c r="T3883" s="3" t="str">
        <f t="shared" si="121"/>
        <v>.</v>
      </c>
      <c r="U3883" s="3" t="str">
        <f>IF(AND(R3883&lt;&gt;"_U",N3883&lt;&gt;9999,N3883&lt;&gt;999,L3883&lt;&gt;"Median"),IFERROR(VLOOKUP(A3883,'TA Total'!A:P,16,0),"."),".")</f>
        <v>.</v>
      </c>
    </row>
    <row r="3884" spans="1:21" x14ac:dyDescent="0.3">
      <c r="A3884" s="1" t="str">
        <f t="shared" si="120"/>
        <v>2018|Waitaki District|Total - total household income</v>
      </c>
      <c r="B3884" t="s">
        <v>18</v>
      </c>
      <c r="C3884" t="s">
        <v>19</v>
      </c>
      <c r="D3884" t="s">
        <v>20</v>
      </c>
      <c r="E3884" t="s">
        <v>21</v>
      </c>
      <c r="F3884">
        <v>2018</v>
      </c>
      <c r="G3884">
        <v>2018</v>
      </c>
      <c r="H3884">
        <v>68</v>
      </c>
      <c r="I3884" t="s">
        <v>139</v>
      </c>
      <c r="J3884">
        <v>99</v>
      </c>
      <c r="K3884" t="s">
        <v>23</v>
      </c>
      <c r="L3884">
        <v>99</v>
      </c>
      <c r="M3884" t="s">
        <v>48</v>
      </c>
      <c r="N3884">
        <v>2</v>
      </c>
      <c r="O3884" t="s">
        <v>28</v>
      </c>
      <c r="P3884">
        <v>2556</v>
      </c>
      <c r="T3884" s="3">
        <f t="shared" si="121"/>
        <v>27.88</v>
      </c>
      <c r="U3884" s="3">
        <f>IF(AND(R3884&lt;&gt;"_U",N3884&lt;&gt;9999,N3884&lt;&gt;999,L3884&lt;&gt;"Median"),IFERROR(VLOOKUP(A3884,'TA Total'!A:P,16,0),"."),".")</f>
        <v>9168</v>
      </c>
    </row>
    <row r="3885" spans="1:21" x14ac:dyDescent="0.3">
      <c r="A3885" s="1" t="str">
        <f t="shared" si="120"/>
        <v>2018|Waitaki District|Total - total household income</v>
      </c>
      <c r="B3885" t="s">
        <v>18</v>
      </c>
      <c r="C3885" t="s">
        <v>19</v>
      </c>
      <c r="D3885" t="s">
        <v>20</v>
      </c>
      <c r="E3885" t="s">
        <v>21</v>
      </c>
      <c r="F3885">
        <v>2018</v>
      </c>
      <c r="G3885">
        <v>2018</v>
      </c>
      <c r="H3885">
        <v>68</v>
      </c>
      <c r="I3885" t="s">
        <v>139</v>
      </c>
      <c r="J3885">
        <v>99</v>
      </c>
      <c r="K3885" t="s">
        <v>23</v>
      </c>
      <c r="L3885">
        <v>99</v>
      </c>
      <c r="M3885" t="s">
        <v>48</v>
      </c>
      <c r="N3885">
        <v>3</v>
      </c>
      <c r="O3885" t="s">
        <v>25</v>
      </c>
      <c r="P3885">
        <v>1251</v>
      </c>
      <c r="T3885" s="3">
        <f t="shared" si="121"/>
        <v>13.65</v>
      </c>
      <c r="U3885" s="3">
        <f>IF(AND(R3885&lt;&gt;"_U",N3885&lt;&gt;9999,N3885&lt;&gt;999,L3885&lt;&gt;"Median"),IFERROR(VLOOKUP(A3885,'TA Total'!A:P,16,0),"."),".")</f>
        <v>9168</v>
      </c>
    </row>
    <row r="3886" spans="1:21" x14ac:dyDescent="0.3">
      <c r="A3886" s="1" t="str">
        <f t="shared" si="120"/>
        <v>2018|Waitaki District|Total - total household income</v>
      </c>
      <c r="B3886" t="s">
        <v>18</v>
      </c>
      <c r="C3886" t="s">
        <v>19</v>
      </c>
      <c r="D3886" t="s">
        <v>20</v>
      </c>
      <c r="E3886" t="s">
        <v>21</v>
      </c>
      <c r="F3886">
        <v>2018</v>
      </c>
      <c r="G3886">
        <v>2018</v>
      </c>
      <c r="H3886">
        <v>68</v>
      </c>
      <c r="I3886" t="s">
        <v>139</v>
      </c>
      <c r="J3886">
        <v>99</v>
      </c>
      <c r="K3886" t="s">
        <v>23</v>
      </c>
      <c r="L3886">
        <v>99</v>
      </c>
      <c r="M3886" t="s">
        <v>48</v>
      </c>
      <c r="N3886">
        <v>7777</v>
      </c>
      <c r="O3886" t="s">
        <v>37</v>
      </c>
      <c r="P3886">
        <v>9168</v>
      </c>
      <c r="T3886" s="3">
        <f t="shared" si="121"/>
        <v>100</v>
      </c>
      <c r="U3886" s="3">
        <f>IF(AND(R3886&lt;&gt;"_U",N3886&lt;&gt;9999,N3886&lt;&gt;999,L3886&lt;&gt;"Median"),IFERROR(VLOOKUP(A3886,'TA Total'!A:P,16,0),"."),".")</f>
        <v>9168</v>
      </c>
    </row>
    <row r="3887" spans="1:21" x14ac:dyDescent="0.3">
      <c r="A3887" s="1" t="str">
        <f t="shared" si="120"/>
        <v>2018|Waitaki District|Total - total household income</v>
      </c>
      <c r="B3887" t="s">
        <v>18</v>
      </c>
      <c r="C3887" t="s">
        <v>19</v>
      </c>
      <c r="D3887" t="s">
        <v>20</v>
      </c>
      <c r="E3887" t="s">
        <v>21</v>
      </c>
      <c r="F3887">
        <v>2018</v>
      </c>
      <c r="G3887">
        <v>2018</v>
      </c>
      <c r="H3887">
        <v>68</v>
      </c>
      <c r="I3887" t="s">
        <v>139</v>
      </c>
      <c r="J3887">
        <v>99</v>
      </c>
      <c r="K3887" t="s">
        <v>23</v>
      </c>
      <c r="L3887">
        <v>99</v>
      </c>
      <c r="M3887" t="s">
        <v>48</v>
      </c>
      <c r="N3887">
        <v>9999</v>
      </c>
      <c r="O3887" t="s">
        <v>40</v>
      </c>
      <c r="P3887">
        <v>9171</v>
      </c>
      <c r="T3887" s="3" t="str">
        <f t="shared" si="121"/>
        <v>.</v>
      </c>
      <c r="U3887" s="3" t="str">
        <f>IF(AND(R3887&lt;&gt;"_U",N3887&lt;&gt;9999,N3887&lt;&gt;999,L3887&lt;&gt;"Median"),IFERROR(VLOOKUP(A3887,'TA Total'!A:P,16,0),"."),".")</f>
        <v>.</v>
      </c>
    </row>
    <row r="3888" spans="1:21" x14ac:dyDescent="0.3">
      <c r="A3888" s="1" t="str">
        <f t="shared" si="120"/>
        <v>2018|Waitaki District|Total - total household income</v>
      </c>
      <c r="B3888" t="s">
        <v>18</v>
      </c>
      <c r="C3888" t="s">
        <v>19</v>
      </c>
      <c r="D3888" t="s">
        <v>20</v>
      </c>
      <c r="E3888" t="s">
        <v>21</v>
      </c>
      <c r="F3888">
        <v>2018</v>
      </c>
      <c r="G3888">
        <v>2018</v>
      </c>
      <c r="H3888">
        <v>68</v>
      </c>
      <c r="I3888" t="s">
        <v>139</v>
      </c>
      <c r="J3888">
        <v>99</v>
      </c>
      <c r="K3888" t="s">
        <v>23</v>
      </c>
      <c r="L3888">
        <v>99</v>
      </c>
      <c r="M3888" t="s">
        <v>48</v>
      </c>
      <c r="N3888">
        <v>1</v>
      </c>
      <c r="O3888" t="s">
        <v>33</v>
      </c>
      <c r="P3888">
        <v>5355</v>
      </c>
      <c r="T3888" s="3">
        <f t="shared" si="121"/>
        <v>58.41</v>
      </c>
      <c r="U3888" s="3">
        <f>IF(AND(R3888&lt;&gt;"_U",N3888&lt;&gt;9999,N3888&lt;&gt;999,L3888&lt;&gt;"Median"),IFERROR(VLOOKUP(A3888,'TA Total'!A:P,16,0),"."),".")</f>
        <v>9168</v>
      </c>
    </row>
    <row r="3889" spans="1:21" x14ac:dyDescent="0.3">
      <c r="A3889" s="1" t="str">
        <f t="shared" si="120"/>
        <v>2018|Waitaki District|Total - total household income</v>
      </c>
      <c r="B3889" t="s">
        <v>18</v>
      </c>
      <c r="C3889" t="s">
        <v>19</v>
      </c>
      <c r="D3889" t="s">
        <v>20</v>
      </c>
      <c r="E3889" t="s">
        <v>21</v>
      </c>
      <c r="F3889">
        <v>2018</v>
      </c>
      <c r="G3889">
        <v>2018</v>
      </c>
      <c r="H3889">
        <v>68</v>
      </c>
      <c r="I3889" t="s">
        <v>139</v>
      </c>
      <c r="J3889">
        <v>99</v>
      </c>
      <c r="K3889" t="s">
        <v>23</v>
      </c>
      <c r="L3889">
        <v>99</v>
      </c>
      <c r="M3889" t="s">
        <v>48</v>
      </c>
      <c r="N3889">
        <v>999</v>
      </c>
      <c r="O3889" t="s">
        <v>42</v>
      </c>
      <c r="P3889">
        <v>6</v>
      </c>
      <c r="T3889" s="3" t="str">
        <f t="shared" si="121"/>
        <v>.</v>
      </c>
      <c r="U3889" s="3" t="str">
        <f>IF(AND(R3889&lt;&gt;"_U",N3889&lt;&gt;9999,N3889&lt;&gt;999,L3889&lt;&gt;"Median"),IFERROR(VLOOKUP(A3889,'TA Total'!A:P,16,0),"."),".")</f>
        <v>.</v>
      </c>
    </row>
    <row r="3890" spans="1:21" x14ac:dyDescent="0.3">
      <c r="A3890" s="1" t="str">
        <f t="shared" si="120"/>
        <v>2018|Waitaki District|Median ($) - total household income</v>
      </c>
      <c r="B3890" t="s">
        <v>18</v>
      </c>
      <c r="C3890" t="s">
        <v>19</v>
      </c>
      <c r="D3890" t="s">
        <v>20</v>
      </c>
      <c r="E3890" t="s">
        <v>21</v>
      </c>
      <c r="F3890">
        <v>2018</v>
      </c>
      <c r="G3890">
        <v>2018</v>
      </c>
      <c r="H3890">
        <v>68</v>
      </c>
      <c r="I3890" t="s">
        <v>139</v>
      </c>
      <c r="J3890">
        <v>99</v>
      </c>
      <c r="K3890" t="s">
        <v>23</v>
      </c>
      <c r="L3890" t="s">
        <v>56</v>
      </c>
      <c r="M3890" t="s">
        <v>57</v>
      </c>
      <c r="N3890">
        <v>999</v>
      </c>
      <c r="O3890" t="s">
        <v>42</v>
      </c>
      <c r="R3890" t="s">
        <v>61</v>
      </c>
      <c r="S3890" t="s">
        <v>62</v>
      </c>
      <c r="T3890" s="3" t="str">
        <f t="shared" si="121"/>
        <v>.</v>
      </c>
      <c r="U3890" s="3" t="str">
        <f>IF(AND(R3890&lt;&gt;"_U",N3890&lt;&gt;9999,N3890&lt;&gt;999,L3890&lt;&gt;"Median"),IFERROR(VLOOKUP(A3890,'TA Total'!A:P,16,0),"."),".")</f>
        <v>.</v>
      </c>
    </row>
    <row r="3891" spans="1:21" x14ac:dyDescent="0.3">
      <c r="A3891" s="1" t="str">
        <f t="shared" si="120"/>
        <v>2018|Waitaki District|Median ($) - total household income</v>
      </c>
      <c r="B3891" t="s">
        <v>18</v>
      </c>
      <c r="C3891" t="s">
        <v>19</v>
      </c>
      <c r="D3891" t="s">
        <v>20</v>
      </c>
      <c r="E3891" t="s">
        <v>21</v>
      </c>
      <c r="F3891">
        <v>2018</v>
      </c>
      <c r="G3891">
        <v>2018</v>
      </c>
      <c r="H3891">
        <v>68</v>
      </c>
      <c r="I3891" t="s">
        <v>139</v>
      </c>
      <c r="J3891">
        <v>99</v>
      </c>
      <c r="K3891" t="s">
        <v>23</v>
      </c>
      <c r="L3891" t="s">
        <v>56</v>
      </c>
      <c r="M3891" t="s">
        <v>57</v>
      </c>
      <c r="N3891">
        <v>2</v>
      </c>
      <c r="O3891" t="s">
        <v>28</v>
      </c>
      <c r="P3891">
        <v>47900</v>
      </c>
      <c r="T3891" s="3" t="str">
        <f t="shared" si="121"/>
        <v>.</v>
      </c>
      <c r="U3891" s="3" t="str">
        <f>IF(AND(R3891&lt;&gt;"_U",N3891&lt;&gt;9999,N3891&lt;&gt;999,L3891&lt;&gt;"Median"),IFERROR(VLOOKUP(A3891,'TA Total'!A:P,16,0),"."),".")</f>
        <v>.</v>
      </c>
    </row>
    <row r="3892" spans="1:21" x14ac:dyDescent="0.3">
      <c r="A3892" s="1" t="str">
        <f t="shared" si="120"/>
        <v>2018|Waitaki District|Median ($) - total household income</v>
      </c>
      <c r="B3892" t="s">
        <v>18</v>
      </c>
      <c r="C3892" t="s">
        <v>19</v>
      </c>
      <c r="D3892" t="s">
        <v>20</v>
      </c>
      <c r="E3892" t="s">
        <v>21</v>
      </c>
      <c r="F3892">
        <v>2018</v>
      </c>
      <c r="G3892">
        <v>2018</v>
      </c>
      <c r="H3892">
        <v>68</v>
      </c>
      <c r="I3892" t="s">
        <v>139</v>
      </c>
      <c r="J3892">
        <v>99</v>
      </c>
      <c r="K3892" t="s">
        <v>23</v>
      </c>
      <c r="L3892" t="s">
        <v>56</v>
      </c>
      <c r="M3892" t="s">
        <v>57</v>
      </c>
      <c r="N3892">
        <v>1</v>
      </c>
      <c r="O3892" t="s">
        <v>33</v>
      </c>
      <c r="P3892">
        <v>59500</v>
      </c>
      <c r="T3892" s="3" t="str">
        <f t="shared" si="121"/>
        <v>.</v>
      </c>
      <c r="U3892" s="3" t="str">
        <f>IF(AND(R3892&lt;&gt;"_U",N3892&lt;&gt;9999,N3892&lt;&gt;999,L3892&lt;&gt;"Median"),IFERROR(VLOOKUP(A3892,'TA Total'!A:P,16,0),"."),".")</f>
        <v>.</v>
      </c>
    </row>
    <row r="3893" spans="1:21" x14ac:dyDescent="0.3">
      <c r="A3893" s="1" t="str">
        <f t="shared" si="120"/>
        <v>2018|Waitaki District|Median ($) - total household income</v>
      </c>
      <c r="B3893" t="s">
        <v>18</v>
      </c>
      <c r="C3893" t="s">
        <v>19</v>
      </c>
      <c r="D3893" t="s">
        <v>20</v>
      </c>
      <c r="E3893" t="s">
        <v>21</v>
      </c>
      <c r="F3893">
        <v>2018</v>
      </c>
      <c r="G3893">
        <v>2018</v>
      </c>
      <c r="H3893">
        <v>68</v>
      </c>
      <c r="I3893" t="s">
        <v>139</v>
      </c>
      <c r="J3893">
        <v>99</v>
      </c>
      <c r="K3893" t="s">
        <v>23</v>
      </c>
      <c r="L3893" t="s">
        <v>56</v>
      </c>
      <c r="M3893" t="s">
        <v>57</v>
      </c>
      <c r="N3893">
        <v>3</v>
      </c>
      <c r="O3893" t="s">
        <v>25</v>
      </c>
      <c r="P3893">
        <v>55400</v>
      </c>
      <c r="T3893" s="3" t="str">
        <f t="shared" si="121"/>
        <v>.</v>
      </c>
      <c r="U3893" s="3" t="str">
        <f>IF(AND(R3893&lt;&gt;"_U",N3893&lt;&gt;9999,N3893&lt;&gt;999,L3893&lt;&gt;"Median"),IFERROR(VLOOKUP(A3893,'TA Total'!A:P,16,0),"."),".")</f>
        <v>.</v>
      </c>
    </row>
    <row r="3894" spans="1:21" x14ac:dyDescent="0.3">
      <c r="A3894" s="1" t="str">
        <f t="shared" si="120"/>
        <v>2018|Waitaki District|Median ($) - total household income</v>
      </c>
      <c r="B3894" t="s">
        <v>18</v>
      </c>
      <c r="C3894" t="s">
        <v>19</v>
      </c>
      <c r="D3894" t="s">
        <v>20</v>
      </c>
      <c r="E3894" t="s">
        <v>21</v>
      </c>
      <c r="F3894">
        <v>2018</v>
      </c>
      <c r="G3894">
        <v>2018</v>
      </c>
      <c r="H3894">
        <v>68</v>
      </c>
      <c r="I3894" t="s">
        <v>139</v>
      </c>
      <c r="J3894">
        <v>99</v>
      </c>
      <c r="K3894" t="s">
        <v>23</v>
      </c>
      <c r="L3894" t="s">
        <v>56</v>
      </c>
      <c r="M3894" t="s">
        <v>57</v>
      </c>
      <c r="N3894">
        <v>9999</v>
      </c>
      <c r="O3894" t="s">
        <v>40</v>
      </c>
      <c r="P3894">
        <v>55500</v>
      </c>
      <c r="T3894" s="3" t="str">
        <f t="shared" si="121"/>
        <v>.</v>
      </c>
      <c r="U3894" s="3" t="str">
        <f>IF(AND(R3894&lt;&gt;"_U",N3894&lt;&gt;9999,N3894&lt;&gt;999,L3894&lt;&gt;"Median"),IFERROR(VLOOKUP(A3894,'TA Total'!A:P,16,0),"."),".")</f>
        <v>.</v>
      </c>
    </row>
    <row r="3895" spans="1:21" x14ac:dyDescent="0.3">
      <c r="A3895" s="1" t="str">
        <f t="shared" si="120"/>
        <v>2018|Waitaki District|Median ($) - total household income</v>
      </c>
      <c r="B3895" t="s">
        <v>18</v>
      </c>
      <c r="C3895" t="s">
        <v>19</v>
      </c>
      <c r="D3895" t="s">
        <v>20</v>
      </c>
      <c r="E3895" t="s">
        <v>21</v>
      </c>
      <c r="F3895">
        <v>2018</v>
      </c>
      <c r="G3895">
        <v>2018</v>
      </c>
      <c r="H3895">
        <v>68</v>
      </c>
      <c r="I3895" t="s">
        <v>139</v>
      </c>
      <c r="J3895">
        <v>99</v>
      </c>
      <c r="K3895" t="s">
        <v>23</v>
      </c>
      <c r="L3895" t="s">
        <v>56</v>
      </c>
      <c r="M3895" t="s">
        <v>57</v>
      </c>
      <c r="N3895">
        <v>7777</v>
      </c>
      <c r="O3895" t="s">
        <v>37</v>
      </c>
      <c r="P3895">
        <v>55500</v>
      </c>
      <c r="T3895" s="3" t="str">
        <f t="shared" si="121"/>
        <v>.</v>
      </c>
      <c r="U3895" s="3" t="str">
        <f>IF(AND(R3895&lt;&gt;"_U",N3895&lt;&gt;9999,N3895&lt;&gt;999,L3895&lt;&gt;"Median"),IFERROR(VLOOKUP(A3895,'TA Total'!A:P,16,0),"."),".")</f>
        <v>.</v>
      </c>
    </row>
    <row r="3896" spans="1:21" x14ac:dyDescent="0.3">
      <c r="A3896" s="1" t="str">
        <f t="shared" si="120"/>
        <v>2018|Central Otago District|$20,000 or less</v>
      </c>
      <c r="B3896" t="s">
        <v>18</v>
      </c>
      <c r="C3896" t="s">
        <v>19</v>
      </c>
      <c r="D3896" t="s">
        <v>20</v>
      </c>
      <c r="E3896" t="s">
        <v>21</v>
      </c>
      <c r="F3896">
        <v>2018</v>
      </c>
      <c r="G3896">
        <v>2018</v>
      </c>
      <c r="H3896">
        <v>69</v>
      </c>
      <c r="I3896" t="s">
        <v>79</v>
      </c>
      <c r="J3896">
        <v>99</v>
      </c>
      <c r="K3896" t="s">
        <v>23</v>
      </c>
      <c r="L3896">
        <v>1</v>
      </c>
      <c r="M3896" t="s">
        <v>39</v>
      </c>
      <c r="N3896">
        <v>999</v>
      </c>
      <c r="O3896" t="s">
        <v>42</v>
      </c>
      <c r="P3896">
        <v>0</v>
      </c>
      <c r="T3896" s="3" t="str">
        <f t="shared" si="121"/>
        <v>.</v>
      </c>
      <c r="U3896" s="3" t="str">
        <f>IF(AND(R3896&lt;&gt;"_U",N3896&lt;&gt;9999,N3896&lt;&gt;999,L3896&lt;&gt;"Median"),IFERROR(VLOOKUP(A3896,'TA Total'!A:P,16,0),"."),".")</f>
        <v>.</v>
      </c>
    </row>
    <row r="3897" spans="1:21" x14ac:dyDescent="0.3">
      <c r="A3897" s="1" t="str">
        <f t="shared" si="120"/>
        <v>2018|Central Otago District|$20,000 or less</v>
      </c>
      <c r="B3897" t="s">
        <v>18</v>
      </c>
      <c r="C3897" t="s">
        <v>19</v>
      </c>
      <c r="D3897" t="s">
        <v>20</v>
      </c>
      <c r="E3897" t="s">
        <v>21</v>
      </c>
      <c r="F3897">
        <v>2018</v>
      </c>
      <c r="G3897">
        <v>2018</v>
      </c>
      <c r="H3897">
        <v>69</v>
      </c>
      <c r="I3897" t="s">
        <v>79</v>
      </c>
      <c r="J3897">
        <v>99</v>
      </c>
      <c r="K3897" t="s">
        <v>23</v>
      </c>
      <c r="L3897">
        <v>1</v>
      </c>
      <c r="M3897" t="s">
        <v>39</v>
      </c>
      <c r="N3897">
        <v>2</v>
      </c>
      <c r="O3897" t="s">
        <v>28</v>
      </c>
      <c r="P3897">
        <v>192</v>
      </c>
      <c r="T3897" s="3">
        <f t="shared" si="121"/>
        <v>37.43</v>
      </c>
      <c r="U3897" s="3">
        <f>IF(AND(R3897&lt;&gt;"_U",N3897&lt;&gt;9999,N3897&lt;&gt;999,L3897&lt;&gt;"Median"),IFERROR(VLOOKUP(A3897,'TA Total'!A:P,16,0),"."),".")</f>
        <v>513</v>
      </c>
    </row>
    <row r="3898" spans="1:21" x14ac:dyDescent="0.3">
      <c r="A3898" s="1" t="str">
        <f t="shared" si="120"/>
        <v>2018|Central Otago District|$20,000 or less</v>
      </c>
      <c r="B3898" t="s">
        <v>18</v>
      </c>
      <c r="C3898" t="s">
        <v>19</v>
      </c>
      <c r="D3898" t="s">
        <v>20</v>
      </c>
      <c r="E3898" t="s">
        <v>21</v>
      </c>
      <c r="F3898">
        <v>2018</v>
      </c>
      <c r="G3898">
        <v>2018</v>
      </c>
      <c r="H3898">
        <v>69</v>
      </c>
      <c r="I3898" t="s">
        <v>79</v>
      </c>
      <c r="J3898">
        <v>99</v>
      </c>
      <c r="K3898" t="s">
        <v>23</v>
      </c>
      <c r="L3898">
        <v>1</v>
      </c>
      <c r="M3898" t="s">
        <v>39</v>
      </c>
      <c r="N3898">
        <v>1</v>
      </c>
      <c r="O3898" t="s">
        <v>33</v>
      </c>
      <c r="P3898">
        <v>240</v>
      </c>
      <c r="T3898" s="3">
        <f t="shared" si="121"/>
        <v>46.78</v>
      </c>
      <c r="U3898" s="3">
        <f>IF(AND(R3898&lt;&gt;"_U",N3898&lt;&gt;9999,N3898&lt;&gt;999,L3898&lt;&gt;"Median"),IFERROR(VLOOKUP(A3898,'TA Total'!A:P,16,0),"."),".")</f>
        <v>513</v>
      </c>
    </row>
    <row r="3899" spans="1:21" x14ac:dyDescent="0.3">
      <c r="A3899" s="1" t="str">
        <f t="shared" si="120"/>
        <v>2018|Central Otago District|$20,000 or less</v>
      </c>
      <c r="B3899" t="s">
        <v>18</v>
      </c>
      <c r="C3899" t="s">
        <v>19</v>
      </c>
      <c r="D3899" t="s">
        <v>20</v>
      </c>
      <c r="E3899" t="s">
        <v>21</v>
      </c>
      <c r="F3899">
        <v>2018</v>
      </c>
      <c r="G3899">
        <v>2018</v>
      </c>
      <c r="H3899">
        <v>69</v>
      </c>
      <c r="I3899" t="s">
        <v>79</v>
      </c>
      <c r="J3899">
        <v>99</v>
      </c>
      <c r="K3899" t="s">
        <v>23</v>
      </c>
      <c r="L3899">
        <v>1</v>
      </c>
      <c r="M3899" t="s">
        <v>39</v>
      </c>
      <c r="N3899">
        <v>3</v>
      </c>
      <c r="O3899" t="s">
        <v>25</v>
      </c>
      <c r="P3899">
        <v>84</v>
      </c>
      <c r="T3899" s="3">
        <f t="shared" si="121"/>
        <v>16.37</v>
      </c>
      <c r="U3899" s="3">
        <f>IF(AND(R3899&lt;&gt;"_U",N3899&lt;&gt;9999,N3899&lt;&gt;999,L3899&lt;&gt;"Median"),IFERROR(VLOOKUP(A3899,'TA Total'!A:P,16,0),"."),".")</f>
        <v>513</v>
      </c>
    </row>
    <row r="3900" spans="1:21" x14ac:dyDescent="0.3">
      <c r="A3900" s="1" t="str">
        <f t="shared" si="120"/>
        <v>2018|Central Otago District|$20,000 or less</v>
      </c>
      <c r="B3900" t="s">
        <v>18</v>
      </c>
      <c r="C3900" t="s">
        <v>19</v>
      </c>
      <c r="D3900" t="s">
        <v>20</v>
      </c>
      <c r="E3900" t="s">
        <v>21</v>
      </c>
      <c r="F3900">
        <v>2018</v>
      </c>
      <c r="G3900">
        <v>2018</v>
      </c>
      <c r="H3900">
        <v>69</v>
      </c>
      <c r="I3900" t="s">
        <v>79</v>
      </c>
      <c r="J3900">
        <v>99</v>
      </c>
      <c r="K3900" t="s">
        <v>23</v>
      </c>
      <c r="L3900">
        <v>1</v>
      </c>
      <c r="M3900" t="s">
        <v>39</v>
      </c>
      <c r="N3900">
        <v>9999</v>
      </c>
      <c r="O3900" t="s">
        <v>40</v>
      </c>
      <c r="P3900">
        <v>513</v>
      </c>
      <c r="T3900" s="3" t="str">
        <f t="shared" si="121"/>
        <v>.</v>
      </c>
      <c r="U3900" s="3" t="str">
        <f>IF(AND(R3900&lt;&gt;"_U",N3900&lt;&gt;9999,N3900&lt;&gt;999,L3900&lt;&gt;"Median"),IFERROR(VLOOKUP(A3900,'TA Total'!A:P,16,0),"."),".")</f>
        <v>.</v>
      </c>
    </row>
    <row r="3901" spans="1:21" x14ac:dyDescent="0.3">
      <c r="A3901" s="1" t="str">
        <f t="shared" si="120"/>
        <v>2018|Central Otago District|$20,000 or less</v>
      </c>
      <c r="B3901" t="s">
        <v>18</v>
      </c>
      <c r="C3901" t="s">
        <v>19</v>
      </c>
      <c r="D3901" t="s">
        <v>20</v>
      </c>
      <c r="E3901" t="s">
        <v>21</v>
      </c>
      <c r="F3901">
        <v>2018</v>
      </c>
      <c r="G3901">
        <v>2018</v>
      </c>
      <c r="H3901">
        <v>69</v>
      </c>
      <c r="I3901" t="s">
        <v>79</v>
      </c>
      <c r="J3901">
        <v>99</v>
      </c>
      <c r="K3901" t="s">
        <v>23</v>
      </c>
      <c r="L3901">
        <v>1</v>
      </c>
      <c r="M3901" t="s">
        <v>39</v>
      </c>
      <c r="N3901">
        <v>7777</v>
      </c>
      <c r="O3901" t="s">
        <v>37</v>
      </c>
      <c r="P3901">
        <v>513</v>
      </c>
      <c r="T3901" s="3">
        <f t="shared" si="121"/>
        <v>100</v>
      </c>
      <c r="U3901" s="3">
        <f>IF(AND(R3901&lt;&gt;"_U",N3901&lt;&gt;9999,N3901&lt;&gt;999,L3901&lt;&gt;"Median"),IFERROR(VLOOKUP(A3901,'TA Total'!A:P,16,0),"."),".")</f>
        <v>513</v>
      </c>
    </row>
    <row r="3902" spans="1:21" x14ac:dyDescent="0.3">
      <c r="A3902" s="1" t="str">
        <f t="shared" si="120"/>
        <v>2018|Central Otago District|$20,001-$30,000</v>
      </c>
      <c r="B3902" t="s">
        <v>18</v>
      </c>
      <c r="C3902" t="s">
        <v>19</v>
      </c>
      <c r="D3902" t="s">
        <v>20</v>
      </c>
      <c r="E3902" t="s">
        <v>21</v>
      </c>
      <c r="F3902">
        <v>2018</v>
      </c>
      <c r="G3902">
        <v>2018</v>
      </c>
      <c r="H3902">
        <v>69</v>
      </c>
      <c r="I3902" t="s">
        <v>79</v>
      </c>
      <c r="J3902">
        <v>99</v>
      </c>
      <c r="K3902" t="s">
        <v>23</v>
      </c>
      <c r="L3902">
        <v>2</v>
      </c>
      <c r="M3902" t="s">
        <v>24</v>
      </c>
      <c r="N3902">
        <v>7777</v>
      </c>
      <c r="O3902" t="s">
        <v>37</v>
      </c>
      <c r="P3902">
        <v>885</v>
      </c>
      <c r="T3902" s="3">
        <f t="shared" si="121"/>
        <v>100</v>
      </c>
      <c r="U3902" s="3">
        <f>IF(AND(R3902&lt;&gt;"_U",N3902&lt;&gt;9999,N3902&lt;&gt;999,L3902&lt;&gt;"Median"),IFERROR(VLOOKUP(A3902,'TA Total'!A:P,16,0),"."),".")</f>
        <v>885</v>
      </c>
    </row>
    <row r="3903" spans="1:21" x14ac:dyDescent="0.3">
      <c r="A3903" s="1" t="str">
        <f t="shared" si="120"/>
        <v>2018|Central Otago District|$20,001-$30,000</v>
      </c>
      <c r="B3903" t="s">
        <v>18</v>
      </c>
      <c r="C3903" t="s">
        <v>19</v>
      </c>
      <c r="D3903" t="s">
        <v>20</v>
      </c>
      <c r="E3903" t="s">
        <v>21</v>
      </c>
      <c r="F3903">
        <v>2018</v>
      </c>
      <c r="G3903">
        <v>2018</v>
      </c>
      <c r="H3903">
        <v>69</v>
      </c>
      <c r="I3903" t="s">
        <v>79</v>
      </c>
      <c r="J3903">
        <v>99</v>
      </c>
      <c r="K3903" t="s">
        <v>23</v>
      </c>
      <c r="L3903">
        <v>2</v>
      </c>
      <c r="M3903" t="s">
        <v>24</v>
      </c>
      <c r="N3903">
        <v>999</v>
      </c>
      <c r="O3903" t="s">
        <v>42</v>
      </c>
      <c r="P3903">
        <v>0</v>
      </c>
      <c r="T3903" s="3" t="str">
        <f t="shared" si="121"/>
        <v>.</v>
      </c>
      <c r="U3903" s="3" t="str">
        <f>IF(AND(R3903&lt;&gt;"_U",N3903&lt;&gt;9999,N3903&lt;&gt;999,L3903&lt;&gt;"Median"),IFERROR(VLOOKUP(A3903,'TA Total'!A:P,16,0),"."),".")</f>
        <v>.</v>
      </c>
    </row>
    <row r="3904" spans="1:21" x14ac:dyDescent="0.3">
      <c r="A3904" s="1" t="str">
        <f t="shared" si="120"/>
        <v>2018|Central Otago District|$20,001-$30,000</v>
      </c>
      <c r="B3904" t="s">
        <v>18</v>
      </c>
      <c r="C3904" t="s">
        <v>19</v>
      </c>
      <c r="D3904" t="s">
        <v>20</v>
      </c>
      <c r="E3904" t="s">
        <v>21</v>
      </c>
      <c r="F3904">
        <v>2018</v>
      </c>
      <c r="G3904">
        <v>2018</v>
      </c>
      <c r="H3904">
        <v>69</v>
      </c>
      <c r="I3904" t="s">
        <v>79</v>
      </c>
      <c r="J3904">
        <v>99</v>
      </c>
      <c r="K3904" t="s">
        <v>23</v>
      </c>
      <c r="L3904">
        <v>2</v>
      </c>
      <c r="M3904" t="s">
        <v>24</v>
      </c>
      <c r="N3904">
        <v>1</v>
      </c>
      <c r="O3904" t="s">
        <v>33</v>
      </c>
      <c r="P3904">
        <v>432</v>
      </c>
      <c r="T3904" s="3">
        <f t="shared" si="121"/>
        <v>48.81</v>
      </c>
      <c r="U3904" s="3">
        <f>IF(AND(R3904&lt;&gt;"_U",N3904&lt;&gt;9999,N3904&lt;&gt;999,L3904&lt;&gt;"Median"),IFERROR(VLOOKUP(A3904,'TA Total'!A:P,16,0),"."),".")</f>
        <v>885</v>
      </c>
    </row>
    <row r="3905" spans="1:21" x14ac:dyDescent="0.3">
      <c r="A3905" s="1" t="str">
        <f t="shared" si="120"/>
        <v>2018|Central Otago District|$20,001-$30,000</v>
      </c>
      <c r="B3905" t="s">
        <v>18</v>
      </c>
      <c r="C3905" t="s">
        <v>19</v>
      </c>
      <c r="D3905" t="s">
        <v>20</v>
      </c>
      <c r="E3905" t="s">
        <v>21</v>
      </c>
      <c r="F3905">
        <v>2018</v>
      </c>
      <c r="G3905">
        <v>2018</v>
      </c>
      <c r="H3905">
        <v>69</v>
      </c>
      <c r="I3905" t="s">
        <v>79</v>
      </c>
      <c r="J3905">
        <v>99</v>
      </c>
      <c r="K3905" t="s">
        <v>23</v>
      </c>
      <c r="L3905">
        <v>2</v>
      </c>
      <c r="M3905" t="s">
        <v>24</v>
      </c>
      <c r="N3905">
        <v>9999</v>
      </c>
      <c r="O3905" t="s">
        <v>40</v>
      </c>
      <c r="P3905">
        <v>885</v>
      </c>
      <c r="T3905" s="3" t="str">
        <f t="shared" si="121"/>
        <v>.</v>
      </c>
      <c r="U3905" s="3" t="str">
        <f>IF(AND(R3905&lt;&gt;"_U",N3905&lt;&gt;9999,N3905&lt;&gt;999,L3905&lt;&gt;"Median"),IFERROR(VLOOKUP(A3905,'TA Total'!A:P,16,0),"."),".")</f>
        <v>.</v>
      </c>
    </row>
    <row r="3906" spans="1:21" x14ac:dyDescent="0.3">
      <c r="A3906" s="1" t="str">
        <f t="shared" si="120"/>
        <v>2018|Central Otago District|$20,001-$30,000</v>
      </c>
      <c r="B3906" t="s">
        <v>18</v>
      </c>
      <c r="C3906" t="s">
        <v>19</v>
      </c>
      <c r="D3906" t="s">
        <v>20</v>
      </c>
      <c r="E3906" t="s">
        <v>21</v>
      </c>
      <c r="F3906">
        <v>2018</v>
      </c>
      <c r="G3906">
        <v>2018</v>
      </c>
      <c r="H3906">
        <v>69</v>
      </c>
      <c r="I3906" t="s">
        <v>79</v>
      </c>
      <c r="J3906">
        <v>99</v>
      </c>
      <c r="K3906" t="s">
        <v>23</v>
      </c>
      <c r="L3906">
        <v>2</v>
      </c>
      <c r="M3906" t="s">
        <v>24</v>
      </c>
      <c r="N3906">
        <v>2</v>
      </c>
      <c r="O3906" t="s">
        <v>28</v>
      </c>
      <c r="P3906">
        <v>258</v>
      </c>
      <c r="T3906" s="3">
        <f t="shared" si="121"/>
        <v>29.15</v>
      </c>
      <c r="U3906" s="3">
        <f>IF(AND(R3906&lt;&gt;"_U",N3906&lt;&gt;9999,N3906&lt;&gt;999,L3906&lt;&gt;"Median"),IFERROR(VLOOKUP(A3906,'TA Total'!A:P,16,0),"."),".")</f>
        <v>885</v>
      </c>
    </row>
    <row r="3907" spans="1:21" x14ac:dyDescent="0.3">
      <c r="A3907" s="1" t="str">
        <f t="shared" ref="A3907:A3970" si="122">G3907&amp;"|"&amp;I3907&amp;"|"&amp;M3907</f>
        <v>2018|Central Otago District|$20,001-$30,000</v>
      </c>
      <c r="B3907" t="s">
        <v>18</v>
      </c>
      <c r="C3907" t="s">
        <v>19</v>
      </c>
      <c r="D3907" t="s">
        <v>20</v>
      </c>
      <c r="E3907" t="s">
        <v>21</v>
      </c>
      <c r="F3907">
        <v>2018</v>
      </c>
      <c r="G3907">
        <v>2018</v>
      </c>
      <c r="H3907">
        <v>69</v>
      </c>
      <c r="I3907" t="s">
        <v>79</v>
      </c>
      <c r="J3907">
        <v>99</v>
      </c>
      <c r="K3907" t="s">
        <v>23</v>
      </c>
      <c r="L3907">
        <v>2</v>
      </c>
      <c r="M3907" t="s">
        <v>24</v>
      </c>
      <c r="N3907">
        <v>3</v>
      </c>
      <c r="O3907" t="s">
        <v>25</v>
      </c>
      <c r="P3907">
        <v>198</v>
      </c>
      <c r="T3907" s="3">
        <f t="shared" ref="T3907:T3970" si="123">IF(AND(R3907&lt;&gt;"_U",R3907&lt;&gt;"c",N3907&lt;&gt;999,N3907&lt;&gt;9999,L3907&lt;&gt;"Median"),IFERROR((ROUND(P3907/U3907*100,2)),"."),".")</f>
        <v>22.37</v>
      </c>
      <c r="U3907" s="3">
        <f>IF(AND(R3907&lt;&gt;"_U",N3907&lt;&gt;9999,N3907&lt;&gt;999,L3907&lt;&gt;"Median"),IFERROR(VLOOKUP(A3907,'TA Total'!A:P,16,0),"."),".")</f>
        <v>885</v>
      </c>
    </row>
    <row r="3908" spans="1:21" x14ac:dyDescent="0.3">
      <c r="A3908" s="1" t="str">
        <f t="shared" si="122"/>
        <v>2018|Central Otago District|$30,001-$50,000</v>
      </c>
      <c r="B3908" t="s">
        <v>18</v>
      </c>
      <c r="C3908" t="s">
        <v>19</v>
      </c>
      <c r="D3908" t="s">
        <v>20</v>
      </c>
      <c r="E3908" t="s">
        <v>21</v>
      </c>
      <c r="F3908">
        <v>2018</v>
      </c>
      <c r="G3908">
        <v>2018</v>
      </c>
      <c r="H3908">
        <v>69</v>
      </c>
      <c r="I3908" t="s">
        <v>79</v>
      </c>
      <c r="J3908">
        <v>99</v>
      </c>
      <c r="K3908" t="s">
        <v>23</v>
      </c>
      <c r="L3908">
        <v>3</v>
      </c>
      <c r="M3908" t="s">
        <v>45</v>
      </c>
      <c r="N3908">
        <v>3</v>
      </c>
      <c r="O3908" t="s">
        <v>25</v>
      </c>
      <c r="P3908">
        <v>345</v>
      </c>
      <c r="T3908" s="3">
        <f t="shared" si="123"/>
        <v>24.31</v>
      </c>
      <c r="U3908" s="3">
        <f>IF(AND(R3908&lt;&gt;"_U",N3908&lt;&gt;9999,N3908&lt;&gt;999,L3908&lt;&gt;"Median"),IFERROR(VLOOKUP(A3908,'TA Total'!A:P,16,0),"."),".")</f>
        <v>1419</v>
      </c>
    </row>
    <row r="3909" spans="1:21" x14ac:dyDescent="0.3">
      <c r="A3909" s="1" t="str">
        <f t="shared" si="122"/>
        <v>2018|Central Otago District|$30,001-$50,000</v>
      </c>
      <c r="B3909" t="s">
        <v>18</v>
      </c>
      <c r="C3909" t="s">
        <v>19</v>
      </c>
      <c r="D3909" t="s">
        <v>20</v>
      </c>
      <c r="E3909" t="s">
        <v>21</v>
      </c>
      <c r="F3909">
        <v>2018</v>
      </c>
      <c r="G3909">
        <v>2018</v>
      </c>
      <c r="H3909">
        <v>69</v>
      </c>
      <c r="I3909" t="s">
        <v>79</v>
      </c>
      <c r="J3909">
        <v>99</v>
      </c>
      <c r="K3909" t="s">
        <v>23</v>
      </c>
      <c r="L3909">
        <v>3</v>
      </c>
      <c r="M3909" t="s">
        <v>45</v>
      </c>
      <c r="N3909">
        <v>1</v>
      </c>
      <c r="O3909" t="s">
        <v>33</v>
      </c>
      <c r="P3909">
        <v>693</v>
      </c>
      <c r="T3909" s="3">
        <f t="shared" si="123"/>
        <v>48.84</v>
      </c>
      <c r="U3909" s="3">
        <f>IF(AND(R3909&lt;&gt;"_U",N3909&lt;&gt;9999,N3909&lt;&gt;999,L3909&lt;&gt;"Median"),IFERROR(VLOOKUP(A3909,'TA Total'!A:P,16,0),"."),".")</f>
        <v>1419</v>
      </c>
    </row>
    <row r="3910" spans="1:21" x14ac:dyDescent="0.3">
      <c r="A3910" s="1" t="str">
        <f t="shared" si="122"/>
        <v>2018|Central Otago District|$30,001-$50,000</v>
      </c>
      <c r="B3910" t="s">
        <v>18</v>
      </c>
      <c r="C3910" t="s">
        <v>19</v>
      </c>
      <c r="D3910" t="s">
        <v>20</v>
      </c>
      <c r="E3910" t="s">
        <v>21</v>
      </c>
      <c r="F3910">
        <v>2018</v>
      </c>
      <c r="G3910">
        <v>2018</v>
      </c>
      <c r="H3910">
        <v>69</v>
      </c>
      <c r="I3910" t="s">
        <v>79</v>
      </c>
      <c r="J3910">
        <v>99</v>
      </c>
      <c r="K3910" t="s">
        <v>23</v>
      </c>
      <c r="L3910">
        <v>3</v>
      </c>
      <c r="M3910" t="s">
        <v>45</v>
      </c>
      <c r="N3910">
        <v>7777</v>
      </c>
      <c r="O3910" t="s">
        <v>37</v>
      </c>
      <c r="P3910">
        <v>1419</v>
      </c>
      <c r="T3910" s="3">
        <f t="shared" si="123"/>
        <v>100</v>
      </c>
      <c r="U3910" s="3">
        <f>IF(AND(R3910&lt;&gt;"_U",N3910&lt;&gt;9999,N3910&lt;&gt;999,L3910&lt;&gt;"Median"),IFERROR(VLOOKUP(A3910,'TA Total'!A:P,16,0),"."),".")</f>
        <v>1419</v>
      </c>
    </row>
    <row r="3911" spans="1:21" x14ac:dyDescent="0.3">
      <c r="A3911" s="1" t="str">
        <f t="shared" si="122"/>
        <v>2018|Central Otago District|$30,001-$50,000</v>
      </c>
      <c r="B3911" t="s">
        <v>18</v>
      </c>
      <c r="C3911" t="s">
        <v>19</v>
      </c>
      <c r="D3911" t="s">
        <v>20</v>
      </c>
      <c r="E3911" t="s">
        <v>21</v>
      </c>
      <c r="F3911">
        <v>2018</v>
      </c>
      <c r="G3911">
        <v>2018</v>
      </c>
      <c r="H3911">
        <v>69</v>
      </c>
      <c r="I3911" t="s">
        <v>79</v>
      </c>
      <c r="J3911">
        <v>99</v>
      </c>
      <c r="K3911" t="s">
        <v>23</v>
      </c>
      <c r="L3911">
        <v>3</v>
      </c>
      <c r="M3911" t="s">
        <v>45</v>
      </c>
      <c r="N3911">
        <v>9999</v>
      </c>
      <c r="O3911" t="s">
        <v>40</v>
      </c>
      <c r="P3911">
        <v>1419</v>
      </c>
      <c r="T3911" s="3" t="str">
        <f t="shared" si="123"/>
        <v>.</v>
      </c>
      <c r="U3911" s="3" t="str">
        <f>IF(AND(R3911&lt;&gt;"_U",N3911&lt;&gt;9999,N3911&lt;&gt;999,L3911&lt;&gt;"Median"),IFERROR(VLOOKUP(A3911,'TA Total'!A:P,16,0),"."),".")</f>
        <v>.</v>
      </c>
    </row>
    <row r="3912" spans="1:21" x14ac:dyDescent="0.3">
      <c r="A3912" s="1" t="str">
        <f t="shared" si="122"/>
        <v>2018|Central Otago District|$30,001-$50,000</v>
      </c>
      <c r="B3912" t="s">
        <v>18</v>
      </c>
      <c r="C3912" t="s">
        <v>19</v>
      </c>
      <c r="D3912" t="s">
        <v>20</v>
      </c>
      <c r="E3912" t="s">
        <v>21</v>
      </c>
      <c r="F3912">
        <v>2018</v>
      </c>
      <c r="G3912">
        <v>2018</v>
      </c>
      <c r="H3912">
        <v>69</v>
      </c>
      <c r="I3912" t="s">
        <v>79</v>
      </c>
      <c r="J3912">
        <v>99</v>
      </c>
      <c r="K3912" t="s">
        <v>23</v>
      </c>
      <c r="L3912">
        <v>3</v>
      </c>
      <c r="M3912" t="s">
        <v>45</v>
      </c>
      <c r="N3912">
        <v>999</v>
      </c>
      <c r="O3912" t="s">
        <v>42</v>
      </c>
      <c r="P3912">
        <v>0</v>
      </c>
      <c r="T3912" s="3" t="str">
        <f t="shared" si="123"/>
        <v>.</v>
      </c>
      <c r="U3912" s="3" t="str">
        <f>IF(AND(R3912&lt;&gt;"_U",N3912&lt;&gt;9999,N3912&lt;&gt;999,L3912&lt;&gt;"Median"),IFERROR(VLOOKUP(A3912,'TA Total'!A:P,16,0),"."),".")</f>
        <v>.</v>
      </c>
    </row>
    <row r="3913" spans="1:21" x14ac:dyDescent="0.3">
      <c r="A3913" s="1" t="str">
        <f t="shared" si="122"/>
        <v>2018|Central Otago District|$30,001-$50,000</v>
      </c>
      <c r="B3913" t="s">
        <v>18</v>
      </c>
      <c r="C3913" t="s">
        <v>19</v>
      </c>
      <c r="D3913" t="s">
        <v>20</v>
      </c>
      <c r="E3913" t="s">
        <v>21</v>
      </c>
      <c r="F3913">
        <v>2018</v>
      </c>
      <c r="G3913">
        <v>2018</v>
      </c>
      <c r="H3913">
        <v>69</v>
      </c>
      <c r="I3913" t="s">
        <v>79</v>
      </c>
      <c r="J3913">
        <v>99</v>
      </c>
      <c r="K3913" t="s">
        <v>23</v>
      </c>
      <c r="L3913">
        <v>3</v>
      </c>
      <c r="M3913" t="s">
        <v>45</v>
      </c>
      <c r="N3913">
        <v>2</v>
      </c>
      <c r="O3913" t="s">
        <v>28</v>
      </c>
      <c r="P3913">
        <v>384</v>
      </c>
      <c r="T3913" s="3">
        <f t="shared" si="123"/>
        <v>27.06</v>
      </c>
      <c r="U3913" s="3">
        <f>IF(AND(R3913&lt;&gt;"_U",N3913&lt;&gt;9999,N3913&lt;&gt;999,L3913&lt;&gt;"Median"),IFERROR(VLOOKUP(A3913,'TA Total'!A:P,16,0),"."),".")</f>
        <v>1419</v>
      </c>
    </row>
    <row r="3914" spans="1:21" x14ac:dyDescent="0.3">
      <c r="A3914" s="1" t="str">
        <f t="shared" si="122"/>
        <v>2018|Central Otago District|$50,001-$70,000</v>
      </c>
      <c r="B3914" t="s">
        <v>18</v>
      </c>
      <c r="C3914" t="s">
        <v>19</v>
      </c>
      <c r="D3914" t="s">
        <v>20</v>
      </c>
      <c r="E3914" t="s">
        <v>21</v>
      </c>
      <c r="F3914">
        <v>2018</v>
      </c>
      <c r="G3914">
        <v>2018</v>
      </c>
      <c r="H3914">
        <v>69</v>
      </c>
      <c r="I3914" t="s">
        <v>79</v>
      </c>
      <c r="J3914">
        <v>99</v>
      </c>
      <c r="K3914" t="s">
        <v>23</v>
      </c>
      <c r="L3914">
        <v>4</v>
      </c>
      <c r="M3914" t="s">
        <v>36</v>
      </c>
      <c r="N3914">
        <v>9999</v>
      </c>
      <c r="O3914" t="s">
        <v>40</v>
      </c>
      <c r="P3914">
        <v>1314</v>
      </c>
      <c r="T3914" s="3" t="str">
        <f t="shared" si="123"/>
        <v>.</v>
      </c>
      <c r="U3914" s="3" t="str">
        <f>IF(AND(R3914&lt;&gt;"_U",N3914&lt;&gt;9999,N3914&lt;&gt;999,L3914&lt;&gt;"Median"),IFERROR(VLOOKUP(A3914,'TA Total'!A:P,16,0),"."),".")</f>
        <v>.</v>
      </c>
    </row>
    <row r="3915" spans="1:21" x14ac:dyDescent="0.3">
      <c r="A3915" s="1" t="str">
        <f t="shared" si="122"/>
        <v>2018|Central Otago District|$50,001-$70,000</v>
      </c>
      <c r="B3915" t="s">
        <v>18</v>
      </c>
      <c r="C3915" t="s">
        <v>19</v>
      </c>
      <c r="D3915" t="s">
        <v>20</v>
      </c>
      <c r="E3915" t="s">
        <v>21</v>
      </c>
      <c r="F3915">
        <v>2018</v>
      </c>
      <c r="G3915">
        <v>2018</v>
      </c>
      <c r="H3915">
        <v>69</v>
      </c>
      <c r="I3915" t="s">
        <v>79</v>
      </c>
      <c r="J3915">
        <v>99</v>
      </c>
      <c r="K3915" t="s">
        <v>23</v>
      </c>
      <c r="L3915">
        <v>4</v>
      </c>
      <c r="M3915" t="s">
        <v>36</v>
      </c>
      <c r="N3915">
        <v>3</v>
      </c>
      <c r="O3915" t="s">
        <v>25</v>
      </c>
      <c r="P3915">
        <v>258</v>
      </c>
      <c r="T3915" s="3">
        <f t="shared" si="123"/>
        <v>19.63</v>
      </c>
      <c r="U3915" s="3">
        <f>IF(AND(R3915&lt;&gt;"_U",N3915&lt;&gt;9999,N3915&lt;&gt;999,L3915&lt;&gt;"Median"),IFERROR(VLOOKUP(A3915,'TA Total'!A:P,16,0),"."),".")</f>
        <v>1314</v>
      </c>
    </row>
    <row r="3916" spans="1:21" x14ac:dyDescent="0.3">
      <c r="A3916" s="1" t="str">
        <f t="shared" si="122"/>
        <v>2018|Central Otago District|$50,001-$70,000</v>
      </c>
      <c r="B3916" t="s">
        <v>18</v>
      </c>
      <c r="C3916" t="s">
        <v>19</v>
      </c>
      <c r="D3916" t="s">
        <v>20</v>
      </c>
      <c r="E3916" t="s">
        <v>21</v>
      </c>
      <c r="F3916">
        <v>2018</v>
      </c>
      <c r="G3916">
        <v>2018</v>
      </c>
      <c r="H3916">
        <v>69</v>
      </c>
      <c r="I3916" t="s">
        <v>79</v>
      </c>
      <c r="J3916">
        <v>99</v>
      </c>
      <c r="K3916" t="s">
        <v>23</v>
      </c>
      <c r="L3916">
        <v>4</v>
      </c>
      <c r="M3916" t="s">
        <v>36</v>
      </c>
      <c r="N3916">
        <v>7777</v>
      </c>
      <c r="O3916" t="s">
        <v>37</v>
      </c>
      <c r="P3916">
        <v>1314</v>
      </c>
      <c r="T3916" s="3">
        <f t="shared" si="123"/>
        <v>100</v>
      </c>
      <c r="U3916" s="3">
        <f>IF(AND(R3916&lt;&gt;"_U",N3916&lt;&gt;9999,N3916&lt;&gt;999,L3916&lt;&gt;"Median"),IFERROR(VLOOKUP(A3916,'TA Total'!A:P,16,0),"."),".")</f>
        <v>1314</v>
      </c>
    </row>
    <row r="3917" spans="1:21" x14ac:dyDescent="0.3">
      <c r="A3917" s="1" t="str">
        <f t="shared" si="122"/>
        <v>2018|Central Otago District|$50,001-$70,000</v>
      </c>
      <c r="B3917" t="s">
        <v>18</v>
      </c>
      <c r="C3917" t="s">
        <v>19</v>
      </c>
      <c r="D3917" t="s">
        <v>20</v>
      </c>
      <c r="E3917" t="s">
        <v>21</v>
      </c>
      <c r="F3917">
        <v>2018</v>
      </c>
      <c r="G3917">
        <v>2018</v>
      </c>
      <c r="H3917">
        <v>69</v>
      </c>
      <c r="I3917" t="s">
        <v>79</v>
      </c>
      <c r="J3917">
        <v>99</v>
      </c>
      <c r="K3917" t="s">
        <v>23</v>
      </c>
      <c r="L3917">
        <v>4</v>
      </c>
      <c r="M3917" t="s">
        <v>36</v>
      </c>
      <c r="N3917">
        <v>999</v>
      </c>
      <c r="O3917" t="s">
        <v>42</v>
      </c>
      <c r="P3917">
        <v>0</v>
      </c>
      <c r="T3917" s="3" t="str">
        <f t="shared" si="123"/>
        <v>.</v>
      </c>
      <c r="U3917" s="3" t="str">
        <f>IF(AND(R3917&lt;&gt;"_U",N3917&lt;&gt;9999,N3917&lt;&gt;999,L3917&lt;&gt;"Median"),IFERROR(VLOOKUP(A3917,'TA Total'!A:P,16,0),"."),".")</f>
        <v>.</v>
      </c>
    </row>
    <row r="3918" spans="1:21" x14ac:dyDescent="0.3">
      <c r="A3918" s="1" t="str">
        <f t="shared" si="122"/>
        <v>2018|Central Otago District|$50,001-$70,000</v>
      </c>
      <c r="B3918" t="s">
        <v>18</v>
      </c>
      <c r="C3918" t="s">
        <v>19</v>
      </c>
      <c r="D3918" t="s">
        <v>20</v>
      </c>
      <c r="E3918" t="s">
        <v>21</v>
      </c>
      <c r="F3918">
        <v>2018</v>
      </c>
      <c r="G3918">
        <v>2018</v>
      </c>
      <c r="H3918">
        <v>69</v>
      </c>
      <c r="I3918" t="s">
        <v>79</v>
      </c>
      <c r="J3918">
        <v>99</v>
      </c>
      <c r="K3918" t="s">
        <v>23</v>
      </c>
      <c r="L3918">
        <v>4</v>
      </c>
      <c r="M3918" t="s">
        <v>36</v>
      </c>
      <c r="N3918">
        <v>2</v>
      </c>
      <c r="O3918" t="s">
        <v>28</v>
      </c>
      <c r="P3918">
        <v>372</v>
      </c>
      <c r="T3918" s="3">
        <f t="shared" si="123"/>
        <v>28.31</v>
      </c>
      <c r="U3918" s="3">
        <f>IF(AND(R3918&lt;&gt;"_U",N3918&lt;&gt;9999,N3918&lt;&gt;999,L3918&lt;&gt;"Median"),IFERROR(VLOOKUP(A3918,'TA Total'!A:P,16,0),"."),".")</f>
        <v>1314</v>
      </c>
    </row>
    <row r="3919" spans="1:21" x14ac:dyDescent="0.3">
      <c r="A3919" s="1" t="str">
        <f t="shared" si="122"/>
        <v>2018|Central Otago District|$50,001-$70,000</v>
      </c>
      <c r="B3919" t="s">
        <v>18</v>
      </c>
      <c r="C3919" t="s">
        <v>19</v>
      </c>
      <c r="D3919" t="s">
        <v>20</v>
      </c>
      <c r="E3919" t="s">
        <v>21</v>
      </c>
      <c r="F3919">
        <v>2018</v>
      </c>
      <c r="G3919">
        <v>2018</v>
      </c>
      <c r="H3919">
        <v>69</v>
      </c>
      <c r="I3919" t="s">
        <v>79</v>
      </c>
      <c r="J3919">
        <v>99</v>
      </c>
      <c r="K3919" t="s">
        <v>23</v>
      </c>
      <c r="L3919">
        <v>4</v>
      </c>
      <c r="M3919" t="s">
        <v>36</v>
      </c>
      <c r="N3919">
        <v>1</v>
      </c>
      <c r="O3919" t="s">
        <v>33</v>
      </c>
      <c r="P3919">
        <v>687</v>
      </c>
      <c r="T3919" s="3">
        <f t="shared" si="123"/>
        <v>52.28</v>
      </c>
      <c r="U3919" s="3">
        <f>IF(AND(R3919&lt;&gt;"_U",N3919&lt;&gt;9999,N3919&lt;&gt;999,L3919&lt;&gt;"Median"),IFERROR(VLOOKUP(A3919,'TA Total'!A:P,16,0),"."),".")</f>
        <v>1314</v>
      </c>
    </row>
    <row r="3920" spans="1:21" x14ac:dyDescent="0.3">
      <c r="A3920" s="1" t="str">
        <f t="shared" si="122"/>
        <v>2018|Central Otago District|$70,001-$100,000</v>
      </c>
      <c r="B3920" t="s">
        <v>18</v>
      </c>
      <c r="C3920" t="s">
        <v>19</v>
      </c>
      <c r="D3920" t="s">
        <v>20</v>
      </c>
      <c r="E3920" t="s">
        <v>21</v>
      </c>
      <c r="F3920">
        <v>2018</v>
      </c>
      <c r="G3920">
        <v>2018</v>
      </c>
      <c r="H3920">
        <v>69</v>
      </c>
      <c r="I3920" t="s">
        <v>79</v>
      </c>
      <c r="J3920">
        <v>99</v>
      </c>
      <c r="K3920" t="s">
        <v>23</v>
      </c>
      <c r="L3920">
        <v>5</v>
      </c>
      <c r="M3920" t="s">
        <v>58</v>
      </c>
      <c r="N3920">
        <v>3</v>
      </c>
      <c r="O3920" t="s">
        <v>25</v>
      </c>
      <c r="P3920">
        <v>261</v>
      </c>
      <c r="T3920" s="3">
        <f t="shared" si="123"/>
        <v>17.829999999999998</v>
      </c>
      <c r="U3920" s="3">
        <f>IF(AND(R3920&lt;&gt;"_U",N3920&lt;&gt;9999,N3920&lt;&gt;999,L3920&lt;&gt;"Median"),IFERROR(VLOOKUP(A3920,'TA Total'!A:P,16,0),"."),".")</f>
        <v>1464</v>
      </c>
    </row>
    <row r="3921" spans="1:21" x14ac:dyDescent="0.3">
      <c r="A3921" s="1" t="str">
        <f t="shared" si="122"/>
        <v>2018|Central Otago District|$70,001-$100,000</v>
      </c>
      <c r="B3921" t="s">
        <v>18</v>
      </c>
      <c r="C3921" t="s">
        <v>19</v>
      </c>
      <c r="D3921" t="s">
        <v>20</v>
      </c>
      <c r="E3921" t="s">
        <v>21</v>
      </c>
      <c r="F3921">
        <v>2018</v>
      </c>
      <c r="G3921">
        <v>2018</v>
      </c>
      <c r="H3921">
        <v>69</v>
      </c>
      <c r="I3921" t="s">
        <v>79</v>
      </c>
      <c r="J3921">
        <v>99</v>
      </c>
      <c r="K3921" t="s">
        <v>23</v>
      </c>
      <c r="L3921">
        <v>5</v>
      </c>
      <c r="M3921" t="s">
        <v>58</v>
      </c>
      <c r="N3921">
        <v>2</v>
      </c>
      <c r="O3921" t="s">
        <v>28</v>
      </c>
      <c r="P3921">
        <v>381</v>
      </c>
      <c r="T3921" s="3">
        <f t="shared" si="123"/>
        <v>26.02</v>
      </c>
      <c r="U3921" s="3">
        <f>IF(AND(R3921&lt;&gt;"_U",N3921&lt;&gt;9999,N3921&lt;&gt;999,L3921&lt;&gt;"Median"),IFERROR(VLOOKUP(A3921,'TA Total'!A:P,16,0),"."),".")</f>
        <v>1464</v>
      </c>
    </row>
    <row r="3922" spans="1:21" x14ac:dyDescent="0.3">
      <c r="A3922" s="1" t="str">
        <f t="shared" si="122"/>
        <v>2018|Central Otago District|$70,001-$100,000</v>
      </c>
      <c r="B3922" t="s">
        <v>18</v>
      </c>
      <c r="C3922" t="s">
        <v>19</v>
      </c>
      <c r="D3922" t="s">
        <v>20</v>
      </c>
      <c r="E3922" t="s">
        <v>21</v>
      </c>
      <c r="F3922">
        <v>2018</v>
      </c>
      <c r="G3922">
        <v>2018</v>
      </c>
      <c r="H3922">
        <v>69</v>
      </c>
      <c r="I3922" t="s">
        <v>79</v>
      </c>
      <c r="J3922">
        <v>99</v>
      </c>
      <c r="K3922" t="s">
        <v>23</v>
      </c>
      <c r="L3922">
        <v>5</v>
      </c>
      <c r="M3922" t="s">
        <v>58</v>
      </c>
      <c r="N3922">
        <v>7777</v>
      </c>
      <c r="O3922" t="s">
        <v>37</v>
      </c>
      <c r="P3922">
        <v>1464</v>
      </c>
      <c r="T3922" s="3">
        <f t="shared" si="123"/>
        <v>100</v>
      </c>
      <c r="U3922" s="3">
        <f>IF(AND(R3922&lt;&gt;"_U",N3922&lt;&gt;9999,N3922&lt;&gt;999,L3922&lt;&gt;"Median"),IFERROR(VLOOKUP(A3922,'TA Total'!A:P,16,0),"."),".")</f>
        <v>1464</v>
      </c>
    </row>
    <row r="3923" spans="1:21" x14ac:dyDescent="0.3">
      <c r="A3923" s="1" t="str">
        <f t="shared" si="122"/>
        <v>2018|Central Otago District|$70,001-$100,000</v>
      </c>
      <c r="B3923" t="s">
        <v>18</v>
      </c>
      <c r="C3923" t="s">
        <v>19</v>
      </c>
      <c r="D3923" t="s">
        <v>20</v>
      </c>
      <c r="E3923" t="s">
        <v>21</v>
      </c>
      <c r="F3923">
        <v>2018</v>
      </c>
      <c r="G3923">
        <v>2018</v>
      </c>
      <c r="H3923">
        <v>69</v>
      </c>
      <c r="I3923" t="s">
        <v>79</v>
      </c>
      <c r="J3923">
        <v>99</v>
      </c>
      <c r="K3923" t="s">
        <v>23</v>
      </c>
      <c r="L3923">
        <v>5</v>
      </c>
      <c r="M3923" t="s">
        <v>58</v>
      </c>
      <c r="N3923">
        <v>1</v>
      </c>
      <c r="O3923" t="s">
        <v>33</v>
      </c>
      <c r="P3923">
        <v>816</v>
      </c>
      <c r="T3923" s="3">
        <f t="shared" si="123"/>
        <v>55.74</v>
      </c>
      <c r="U3923" s="3">
        <f>IF(AND(R3923&lt;&gt;"_U",N3923&lt;&gt;9999,N3923&lt;&gt;999,L3923&lt;&gt;"Median"),IFERROR(VLOOKUP(A3923,'TA Total'!A:P,16,0),"."),".")</f>
        <v>1464</v>
      </c>
    </row>
    <row r="3924" spans="1:21" x14ac:dyDescent="0.3">
      <c r="A3924" s="1" t="str">
        <f t="shared" si="122"/>
        <v>2018|Central Otago District|$70,001-$100,000</v>
      </c>
      <c r="B3924" t="s">
        <v>18</v>
      </c>
      <c r="C3924" t="s">
        <v>19</v>
      </c>
      <c r="D3924" t="s">
        <v>20</v>
      </c>
      <c r="E3924" t="s">
        <v>21</v>
      </c>
      <c r="F3924">
        <v>2018</v>
      </c>
      <c r="G3924">
        <v>2018</v>
      </c>
      <c r="H3924">
        <v>69</v>
      </c>
      <c r="I3924" t="s">
        <v>79</v>
      </c>
      <c r="J3924">
        <v>99</v>
      </c>
      <c r="K3924" t="s">
        <v>23</v>
      </c>
      <c r="L3924">
        <v>5</v>
      </c>
      <c r="M3924" t="s">
        <v>58</v>
      </c>
      <c r="N3924">
        <v>9999</v>
      </c>
      <c r="O3924" t="s">
        <v>40</v>
      </c>
      <c r="P3924">
        <v>1464</v>
      </c>
      <c r="T3924" s="3" t="str">
        <f t="shared" si="123"/>
        <v>.</v>
      </c>
      <c r="U3924" s="3" t="str">
        <f>IF(AND(R3924&lt;&gt;"_U",N3924&lt;&gt;9999,N3924&lt;&gt;999,L3924&lt;&gt;"Median"),IFERROR(VLOOKUP(A3924,'TA Total'!A:P,16,0),"."),".")</f>
        <v>.</v>
      </c>
    </row>
    <row r="3925" spans="1:21" x14ac:dyDescent="0.3">
      <c r="A3925" s="1" t="str">
        <f t="shared" si="122"/>
        <v>2018|Central Otago District|$70,001-$100,000</v>
      </c>
      <c r="B3925" t="s">
        <v>18</v>
      </c>
      <c r="C3925" t="s">
        <v>19</v>
      </c>
      <c r="D3925" t="s">
        <v>20</v>
      </c>
      <c r="E3925" t="s">
        <v>21</v>
      </c>
      <c r="F3925">
        <v>2018</v>
      </c>
      <c r="G3925">
        <v>2018</v>
      </c>
      <c r="H3925">
        <v>69</v>
      </c>
      <c r="I3925" t="s">
        <v>79</v>
      </c>
      <c r="J3925">
        <v>99</v>
      </c>
      <c r="K3925" t="s">
        <v>23</v>
      </c>
      <c r="L3925">
        <v>5</v>
      </c>
      <c r="M3925" t="s">
        <v>58</v>
      </c>
      <c r="N3925">
        <v>999</v>
      </c>
      <c r="O3925" t="s">
        <v>42</v>
      </c>
      <c r="P3925">
        <v>0</v>
      </c>
      <c r="T3925" s="3" t="str">
        <f t="shared" si="123"/>
        <v>.</v>
      </c>
      <c r="U3925" s="3" t="str">
        <f>IF(AND(R3925&lt;&gt;"_U",N3925&lt;&gt;9999,N3925&lt;&gt;999,L3925&lt;&gt;"Median"),IFERROR(VLOOKUP(A3925,'TA Total'!A:P,16,0),"."),".")</f>
        <v>.</v>
      </c>
    </row>
    <row r="3926" spans="1:21" x14ac:dyDescent="0.3">
      <c r="A3926" s="1" t="str">
        <f t="shared" si="122"/>
        <v>2018|Central Otago District|$100,001-$150,000</v>
      </c>
      <c r="B3926" t="s">
        <v>18</v>
      </c>
      <c r="C3926" t="s">
        <v>19</v>
      </c>
      <c r="D3926" t="s">
        <v>20</v>
      </c>
      <c r="E3926" t="s">
        <v>21</v>
      </c>
      <c r="F3926">
        <v>2018</v>
      </c>
      <c r="G3926">
        <v>2018</v>
      </c>
      <c r="H3926">
        <v>69</v>
      </c>
      <c r="I3926" t="s">
        <v>79</v>
      </c>
      <c r="J3926">
        <v>99</v>
      </c>
      <c r="K3926" t="s">
        <v>23</v>
      </c>
      <c r="L3926">
        <v>6</v>
      </c>
      <c r="M3926" t="s">
        <v>59</v>
      </c>
      <c r="N3926">
        <v>999</v>
      </c>
      <c r="O3926" t="s">
        <v>42</v>
      </c>
      <c r="P3926">
        <v>0</v>
      </c>
      <c r="T3926" s="3" t="str">
        <f t="shared" si="123"/>
        <v>.</v>
      </c>
      <c r="U3926" s="3" t="str">
        <f>IF(AND(R3926&lt;&gt;"_U",N3926&lt;&gt;9999,N3926&lt;&gt;999,L3926&lt;&gt;"Median"),IFERROR(VLOOKUP(A3926,'TA Total'!A:P,16,0),"."),".")</f>
        <v>.</v>
      </c>
    </row>
    <row r="3927" spans="1:21" x14ac:dyDescent="0.3">
      <c r="A3927" s="1" t="str">
        <f t="shared" si="122"/>
        <v>2018|Central Otago District|$100,001-$150,000</v>
      </c>
      <c r="B3927" t="s">
        <v>18</v>
      </c>
      <c r="C3927" t="s">
        <v>19</v>
      </c>
      <c r="D3927" t="s">
        <v>20</v>
      </c>
      <c r="E3927" t="s">
        <v>21</v>
      </c>
      <c r="F3927">
        <v>2018</v>
      </c>
      <c r="G3927">
        <v>2018</v>
      </c>
      <c r="H3927">
        <v>69</v>
      </c>
      <c r="I3927" t="s">
        <v>79</v>
      </c>
      <c r="J3927">
        <v>99</v>
      </c>
      <c r="K3927" t="s">
        <v>23</v>
      </c>
      <c r="L3927">
        <v>6</v>
      </c>
      <c r="M3927" t="s">
        <v>59</v>
      </c>
      <c r="N3927">
        <v>3</v>
      </c>
      <c r="O3927" t="s">
        <v>25</v>
      </c>
      <c r="P3927">
        <v>294</v>
      </c>
      <c r="T3927" s="3">
        <f t="shared" si="123"/>
        <v>18.96</v>
      </c>
      <c r="U3927" s="3">
        <f>IF(AND(R3927&lt;&gt;"_U",N3927&lt;&gt;9999,N3927&lt;&gt;999,L3927&lt;&gt;"Median"),IFERROR(VLOOKUP(A3927,'TA Total'!A:P,16,0),"."),".")</f>
        <v>1551</v>
      </c>
    </row>
    <row r="3928" spans="1:21" x14ac:dyDescent="0.3">
      <c r="A3928" s="1" t="str">
        <f t="shared" si="122"/>
        <v>2018|Central Otago District|$100,001-$150,000</v>
      </c>
      <c r="B3928" t="s">
        <v>18</v>
      </c>
      <c r="C3928" t="s">
        <v>19</v>
      </c>
      <c r="D3928" t="s">
        <v>20</v>
      </c>
      <c r="E3928" t="s">
        <v>21</v>
      </c>
      <c r="F3928">
        <v>2018</v>
      </c>
      <c r="G3928">
        <v>2018</v>
      </c>
      <c r="H3928">
        <v>69</v>
      </c>
      <c r="I3928" t="s">
        <v>79</v>
      </c>
      <c r="J3928">
        <v>99</v>
      </c>
      <c r="K3928" t="s">
        <v>23</v>
      </c>
      <c r="L3928">
        <v>6</v>
      </c>
      <c r="M3928" t="s">
        <v>59</v>
      </c>
      <c r="N3928">
        <v>2</v>
      </c>
      <c r="O3928" t="s">
        <v>28</v>
      </c>
      <c r="P3928">
        <v>327</v>
      </c>
      <c r="T3928" s="3">
        <f t="shared" si="123"/>
        <v>21.08</v>
      </c>
      <c r="U3928" s="3">
        <f>IF(AND(R3928&lt;&gt;"_U",N3928&lt;&gt;9999,N3928&lt;&gt;999,L3928&lt;&gt;"Median"),IFERROR(VLOOKUP(A3928,'TA Total'!A:P,16,0),"."),".")</f>
        <v>1551</v>
      </c>
    </row>
    <row r="3929" spans="1:21" x14ac:dyDescent="0.3">
      <c r="A3929" s="1" t="str">
        <f t="shared" si="122"/>
        <v>2018|Central Otago District|$100,001-$150,000</v>
      </c>
      <c r="B3929" t="s">
        <v>18</v>
      </c>
      <c r="C3929" t="s">
        <v>19</v>
      </c>
      <c r="D3929" t="s">
        <v>20</v>
      </c>
      <c r="E3929" t="s">
        <v>21</v>
      </c>
      <c r="F3929">
        <v>2018</v>
      </c>
      <c r="G3929">
        <v>2018</v>
      </c>
      <c r="H3929">
        <v>69</v>
      </c>
      <c r="I3929" t="s">
        <v>79</v>
      </c>
      <c r="J3929">
        <v>99</v>
      </c>
      <c r="K3929" t="s">
        <v>23</v>
      </c>
      <c r="L3929">
        <v>6</v>
      </c>
      <c r="M3929" t="s">
        <v>59</v>
      </c>
      <c r="N3929">
        <v>1</v>
      </c>
      <c r="O3929" t="s">
        <v>33</v>
      </c>
      <c r="P3929">
        <v>930</v>
      </c>
      <c r="T3929" s="3">
        <f t="shared" si="123"/>
        <v>59.96</v>
      </c>
      <c r="U3929" s="3">
        <f>IF(AND(R3929&lt;&gt;"_U",N3929&lt;&gt;9999,N3929&lt;&gt;999,L3929&lt;&gt;"Median"),IFERROR(VLOOKUP(A3929,'TA Total'!A:P,16,0),"."),".")</f>
        <v>1551</v>
      </c>
    </row>
    <row r="3930" spans="1:21" x14ac:dyDescent="0.3">
      <c r="A3930" s="1" t="str">
        <f t="shared" si="122"/>
        <v>2018|Central Otago District|$100,001-$150,000</v>
      </c>
      <c r="B3930" t="s">
        <v>18</v>
      </c>
      <c r="C3930" t="s">
        <v>19</v>
      </c>
      <c r="D3930" t="s">
        <v>20</v>
      </c>
      <c r="E3930" t="s">
        <v>21</v>
      </c>
      <c r="F3930">
        <v>2018</v>
      </c>
      <c r="G3930">
        <v>2018</v>
      </c>
      <c r="H3930">
        <v>69</v>
      </c>
      <c r="I3930" t="s">
        <v>79</v>
      </c>
      <c r="J3930">
        <v>99</v>
      </c>
      <c r="K3930" t="s">
        <v>23</v>
      </c>
      <c r="L3930">
        <v>6</v>
      </c>
      <c r="M3930" t="s">
        <v>59</v>
      </c>
      <c r="N3930">
        <v>9999</v>
      </c>
      <c r="O3930" t="s">
        <v>40</v>
      </c>
      <c r="P3930">
        <v>1551</v>
      </c>
      <c r="T3930" s="3" t="str">
        <f t="shared" si="123"/>
        <v>.</v>
      </c>
      <c r="U3930" s="3" t="str">
        <f>IF(AND(R3930&lt;&gt;"_U",N3930&lt;&gt;9999,N3930&lt;&gt;999,L3930&lt;&gt;"Median"),IFERROR(VLOOKUP(A3930,'TA Total'!A:P,16,0),"."),".")</f>
        <v>.</v>
      </c>
    </row>
    <row r="3931" spans="1:21" x14ac:dyDescent="0.3">
      <c r="A3931" s="1" t="str">
        <f t="shared" si="122"/>
        <v>2018|Central Otago District|$100,001-$150,000</v>
      </c>
      <c r="B3931" t="s">
        <v>18</v>
      </c>
      <c r="C3931" t="s">
        <v>19</v>
      </c>
      <c r="D3931" t="s">
        <v>20</v>
      </c>
      <c r="E3931" t="s">
        <v>21</v>
      </c>
      <c r="F3931">
        <v>2018</v>
      </c>
      <c r="G3931">
        <v>2018</v>
      </c>
      <c r="H3931">
        <v>69</v>
      </c>
      <c r="I3931" t="s">
        <v>79</v>
      </c>
      <c r="J3931">
        <v>99</v>
      </c>
      <c r="K3931" t="s">
        <v>23</v>
      </c>
      <c r="L3931">
        <v>6</v>
      </c>
      <c r="M3931" t="s">
        <v>59</v>
      </c>
      <c r="N3931">
        <v>7777</v>
      </c>
      <c r="O3931" t="s">
        <v>37</v>
      </c>
      <c r="P3931">
        <v>1551</v>
      </c>
      <c r="T3931" s="3">
        <f t="shared" si="123"/>
        <v>100</v>
      </c>
      <c r="U3931" s="3">
        <f>IF(AND(R3931&lt;&gt;"_U",N3931&lt;&gt;9999,N3931&lt;&gt;999,L3931&lt;&gt;"Median"),IFERROR(VLOOKUP(A3931,'TA Total'!A:P,16,0),"."),".")</f>
        <v>1551</v>
      </c>
    </row>
    <row r="3932" spans="1:21" x14ac:dyDescent="0.3">
      <c r="A3932" s="1" t="str">
        <f t="shared" si="122"/>
        <v>2018|Central Otago District|$150,001-$200,000</v>
      </c>
      <c r="B3932" t="s">
        <v>18</v>
      </c>
      <c r="C3932" t="s">
        <v>19</v>
      </c>
      <c r="D3932" t="s">
        <v>20</v>
      </c>
      <c r="E3932" t="s">
        <v>21</v>
      </c>
      <c r="F3932">
        <v>2018</v>
      </c>
      <c r="G3932">
        <v>2018</v>
      </c>
      <c r="H3932">
        <v>69</v>
      </c>
      <c r="I3932" t="s">
        <v>79</v>
      </c>
      <c r="J3932">
        <v>99</v>
      </c>
      <c r="K3932" t="s">
        <v>23</v>
      </c>
      <c r="L3932">
        <v>7</v>
      </c>
      <c r="M3932" t="s">
        <v>43</v>
      </c>
      <c r="N3932">
        <v>7777</v>
      </c>
      <c r="O3932" t="s">
        <v>37</v>
      </c>
      <c r="P3932">
        <v>906</v>
      </c>
      <c r="T3932" s="3">
        <f t="shared" si="123"/>
        <v>100</v>
      </c>
      <c r="U3932" s="3">
        <f>IF(AND(R3932&lt;&gt;"_U",N3932&lt;&gt;9999,N3932&lt;&gt;999,L3932&lt;&gt;"Median"),IFERROR(VLOOKUP(A3932,'TA Total'!A:P,16,0),"."),".")</f>
        <v>906</v>
      </c>
    </row>
    <row r="3933" spans="1:21" x14ac:dyDescent="0.3">
      <c r="A3933" s="1" t="str">
        <f t="shared" si="122"/>
        <v>2018|Central Otago District|$150,001-$200,000</v>
      </c>
      <c r="B3933" t="s">
        <v>18</v>
      </c>
      <c r="C3933" t="s">
        <v>19</v>
      </c>
      <c r="D3933" t="s">
        <v>20</v>
      </c>
      <c r="E3933" t="s">
        <v>21</v>
      </c>
      <c r="F3933">
        <v>2018</v>
      </c>
      <c r="G3933">
        <v>2018</v>
      </c>
      <c r="H3933">
        <v>69</v>
      </c>
      <c r="I3933" t="s">
        <v>79</v>
      </c>
      <c r="J3933">
        <v>99</v>
      </c>
      <c r="K3933" t="s">
        <v>23</v>
      </c>
      <c r="L3933">
        <v>7</v>
      </c>
      <c r="M3933" t="s">
        <v>43</v>
      </c>
      <c r="N3933">
        <v>2</v>
      </c>
      <c r="O3933" t="s">
        <v>28</v>
      </c>
      <c r="P3933">
        <v>129</v>
      </c>
      <c r="T3933" s="3">
        <f t="shared" si="123"/>
        <v>14.24</v>
      </c>
      <c r="U3933" s="3">
        <f>IF(AND(R3933&lt;&gt;"_U",N3933&lt;&gt;9999,N3933&lt;&gt;999,L3933&lt;&gt;"Median"),IFERROR(VLOOKUP(A3933,'TA Total'!A:P,16,0),"."),".")</f>
        <v>906</v>
      </c>
    </row>
    <row r="3934" spans="1:21" x14ac:dyDescent="0.3">
      <c r="A3934" s="1" t="str">
        <f t="shared" si="122"/>
        <v>2018|Central Otago District|$150,001-$200,000</v>
      </c>
      <c r="B3934" t="s">
        <v>18</v>
      </c>
      <c r="C3934" t="s">
        <v>19</v>
      </c>
      <c r="D3934" t="s">
        <v>20</v>
      </c>
      <c r="E3934" t="s">
        <v>21</v>
      </c>
      <c r="F3934">
        <v>2018</v>
      </c>
      <c r="G3934">
        <v>2018</v>
      </c>
      <c r="H3934">
        <v>69</v>
      </c>
      <c r="I3934" t="s">
        <v>79</v>
      </c>
      <c r="J3934">
        <v>99</v>
      </c>
      <c r="K3934" t="s">
        <v>23</v>
      </c>
      <c r="L3934">
        <v>7</v>
      </c>
      <c r="M3934" t="s">
        <v>43</v>
      </c>
      <c r="N3934">
        <v>999</v>
      </c>
      <c r="O3934" t="s">
        <v>42</v>
      </c>
      <c r="P3934">
        <v>0</v>
      </c>
      <c r="T3934" s="3" t="str">
        <f t="shared" si="123"/>
        <v>.</v>
      </c>
      <c r="U3934" s="3" t="str">
        <f>IF(AND(R3934&lt;&gt;"_U",N3934&lt;&gt;9999,N3934&lt;&gt;999,L3934&lt;&gt;"Median"),IFERROR(VLOOKUP(A3934,'TA Total'!A:P,16,0),"."),".")</f>
        <v>.</v>
      </c>
    </row>
    <row r="3935" spans="1:21" x14ac:dyDescent="0.3">
      <c r="A3935" s="1" t="str">
        <f t="shared" si="122"/>
        <v>2018|Central Otago District|$150,001-$200,000</v>
      </c>
      <c r="B3935" t="s">
        <v>18</v>
      </c>
      <c r="C3935" t="s">
        <v>19</v>
      </c>
      <c r="D3935" t="s">
        <v>20</v>
      </c>
      <c r="E3935" t="s">
        <v>21</v>
      </c>
      <c r="F3935">
        <v>2018</v>
      </c>
      <c r="G3935">
        <v>2018</v>
      </c>
      <c r="H3935">
        <v>69</v>
      </c>
      <c r="I3935" t="s">
        <v>79</v>
      </c>
      <c r="J3935">
        <v>99</v>
      </c>
      <c r="K3935" t="s">
        <v>23</v>
      </c>
      <c r="L3935">
        <v>7</v>
      </c>
      <c r="M3935" t="s">
        <v>43</v>
      </c>
      <c r="N3935">
        <v>1</v>
      </c>
      <c r="O3935" t="s">
        <v>33</v>
      </c>
      <c r="P3935">
        <v>489</v>
      </c>
      <c r="T3935" s="3">
        <f t="shared" si="123"/>
        <v>53.97</v>
      </c>
      <c r="U3935" s="3">
        <f>IF(AND(R3935&lt;&gt;"_U",N3935&lt;&gt;9999,N3935&lt;&gt;999,L3935&lt;&gt;"Median"),IFERROR(VLOOKUP(A3935,'TA Total'!A:P,16,0),"."),".")</f>
        <v>906</v>
      </c>
    </row>
    <row r="3936" spans="1:21" x14ac:dyDescent="0.3">
      <c r="A3936" s="1" t="str">
        <f t="shared" si="122"/>
        <v>2018|Central Otago District|$150,001-$200,000</v>
      </c>
      <c r="B3936" t="s">
        <v>18</v>
      </c>
      <c r="C3936" t="s">
        <v>19</v>
      </c>
      <c r="D3936" t="s">
        <v>20</v>
      </c>
      <c r="E3936" t="s">
        <v>21</v>
      </c>
      <c r="F3936">
        <v>2018</v>
      </c>
      <c r="G3936">
        <v>2018</v>
      </c>
      <c r="H3936">
        <v>69</v>
      </c>
      <c r="I3936" t="s">
        <v>79</v>
      </c>
      <c r="J3936">
        <v>99</v>
      </c>
      <c r="K3936" t="s">
        <v>23</v>
      </c>
      <c r="L3936">
        <v>7</v>
      </c>
      <c r="M3936" t="s">
        <v>43</v>
      </c>
      <c r="N3936">
        <v>9999</v>
      </c>
      <c r="O3936" t="s">
        <v>40</v>
      </c>
      <c r="P3936">
        <v>906</v>
      </c>
      <c r="T3936" s="3" t="str">
        <f t="shared" si="123"/>
        <v>.</v>
      </c>
      <c r="U3936" s="3" t="str">
        <f>IF(AND(R3936&lt;&gt;"_U",N3936&lt;&gt;9999,N3936&lt;&gt;999,L3936&lt;&gt;"Median"),IFERROR(VLOOKUP(A3936,'TA Total'!A:P,16,0),"."),".")</f>
        <v>.</v>
      </c>
    </row>
    <row r="3937" spans="1:21" x14ac:dyDescent="0.3">
      <c r="A3937" s="1" t="str">
        <f t="shared" si="122"/>
        <v>2018|Central Otago District|$150,001-$200,000</v>
      </c>
      <c r="B3937" t="s">
        <v>18</v>
      </c>
      <c r="C3937" t="s">
        <v>19</v>
      </c>
      <c r="D3937" t="s">
        <v>20</v>
      </c>
      <c r="E3937" t="s">
        <v>21</v>
      </c>
      <c r="F3937">
        <v>2018</v>
      </c>
      <c r="G3937">
        <v>2018</v>
      </c>
      <c r="H3937">
        <v>69</v>
      </c>
      <c r="I3937" t="s">
        <v>79</v>
      </c>
      <c r="J3937">
        <v>99</v>
      </c>
      <c r="K3937" t="s">
        <v>23</v>
      </c>
      <c r="L3937">
        <v>7</v>
      </c>
      <c r="M3937" t="s">
        <v>43</v>
      </c>
      <c r="N3937">
        <v>3</v>
      </c>
      <c r="O3937" t="s">
        <v>25</v>
      </c>
      <c r="P3937">
        <v>288</v>
      </c>
      <c r="T3937" s="3">
        <f t="shared" si="123"/>
        <v>31.79</v>
      </c>
      <c r="U3937" s="3">
        <f>IF(AND(R3937&lt;&gt;"_U",N3937&lt;&gt;9999,N3937&lt;&gt;999,L3937&lt;&gt;"Median"),IFERROR(VLOOKUP(A3937,'TA Total'!A:P,16,0),"."),".")</f>
        <v>906</v>
      </c>
    </row>
    <row r="3938" spans="1:21" x14ac:dyDescent="0.3">
      <c r="A3938" s="1" t="str">
        <f t="shared" si="122"/>
        <v>2018|Central Otago District|$200,001 or more</v>
      </c>
      <c r="B3938" t="s">
        <v>18</v>
      </c>
      <c r="C3938" t="s">
        <v>19</v>
      </c>
      <c r="D3938" t="s">
        <v>20</v>
      </c>
      <c r="E3938" t="s">
        <v>21</v>
      </c>
      <c r="F3938">
        <v>2018</v>
      </c>
      <c r="G3938">
        <v>2018</v>
      </c>
      <c r="H3938">
        <v>69</v>
      </c>
      <c r="I3938" t="s">
        <v>79</v>
      </c>
      <c r="J3938">
        <v>99</v>
      </c>
      <c r="K3938" t="s">
        <v>23</v>
      </c>
      <c r="L3938">
        <v>8</v>
      </c>
      <c r="M3938" t="s">
        <v>27</v>
      </c>
      <c r="N3938">
        <v>1</v>
      </c>
      <c r="O3938" t="s">
        <v>33</v>
      </c>
      <c r="R3938" t="s">
        <v>29</v>
      </c>
      <c r="S3938" t="s">
        <v>30</v>
      </c>
      <c r="T3938" s="3" t="str">
        <f t="shared" si="123"/>
        <v>.</v>
      </c>
      <c r="U3938" s="3" t="str">
        <f>IF(AND(R3938&lt;&gt;"_U",N3938&lt;&gt;9999,N3938&lt;&gt;999,L3938&lt;&gt;"Median"),IFERROR(VLOOKUP(A3938,'TA Total'!A:P,16,0),"."),".")</f>
        <v>.</v>
      </c>
    </row>
    <row r="3939" spans="1:21" x14ac:dyDescent="0.3">
      <c r="A3939" s="1" t="str">
        <f t="shared" si="122"/>
        <v>2018|Central Otago District|$200,001 or more</v>
      </c>
      <c r="B3939" t="s">
        <v>18</v>
      </c>
      <c r="C3939" t="s">
        <v>19</v>
      </c>
      <c r="D3939" t="s">
        <v>20</v>
      </c>
      <c r="E3939" t="s">
        <v>21</v>
      </c>
      <c r="F3939">
        <v>2018</v>
      </c>
      <c r="G3939">
        <v>2018</v>
      </c>
      <c r="H3939">
        <v>69</v>
      </c>
      <c r="I3939" t="s">
        <v>79</v>
      </c>
      <c r="J3939">
        <v>99</v>
      </c>
      <c r="K3939" t="s">
        <v>23</v>
      </c>
      <c r="L3939">
        <v>8</v>
      </c>
      <c r="M3939" t="s">
        <v>27</v>
      </c>
      <c r="N3939">
        <v>9999</v>
      </c>
      <c r="O3939" t="s">
        <v>40</v>
      </c>
      <c r="R3939" t="s">
        <v>29</v>
      </c>
      <c r="S3939" t="s">
        <v>30</v>
      </c>
      <c r="T3939" s="3" t="str">
        <f t="shared" si="123"/>
        <v>.</v>
      </c>
      <c r="U3939" s="3" t="str">
        <f>IF(AND(R3939&lt;&gt;"_U",N3939&lt;&gt;9999,N3939&lt;&gt;999,L3939&lt;&gt;"Median"),IFERROR(VLOOKUP(A3939,'TA Total'!A:P,16,0),"."),".")</f>
        <v>.</v>
      </c>
    </row>
    <row r="3940" spans="1:21" x14ac:dyDescent="0.3">
      <c r="A3940" s="1" t="str">
        <f t="shared" si="122"/>
        <v>2018|Central Otago District|$200,001 or more</v>
      </c>
      <c r="B3940" t="s">
        <v>18</v>
      </c>
      <c r="C3940" t="s">
        <v>19</v>
      </c>
      <c r="D3940" t="s">
        <v>20</v>
      </c>
      <c r="E3940" t="s">
        <v>21</v>
      </c>
      <c r="F3940">
        <v>2018</v>
      </c>
      <c r="G3940">
        <v>2018</v>
      </c>
      <c r="H3940">
        <v>69</v>
      </c>
      <c r="I3940" t="s">
        <v>79</v>
      </c>
      <c r="J3940">
        <v>99</v>
      </c>
      <c r="K3940" t="s">
        <v>23</v>
      </c>
      <c r="L3940">
        <v>8</v>
      </c>
      <c r="M3940" t="s">
        <v>27</v>
      </c>
      <c r="N3940">
        <v>999</v>
      </c>
      <c r="O3940" t="s">
        <v>42</v>
      </c>
      <c r="R3940" t="s">
        <v>29</v>
      </c>
      <c r="S3940" t="s">
        <v>30</v>
      </c>
      <c r="T3940" s="3" t="str">
        <f t="shared" si="123"/>
        <v>.</v>
      </c>
      <c r="U3940" s="3" t="str">
        <f>IF(AND(R3940&lt;&gt;"_U",N3940&lt;&gt;9999,N3940&lt;&gt;999,L3940&lt;&gt;"Median"),IFERROR(VLOOKUP(A3940,'TA Total'!A:P,16,0),"."),".")</f>
        <v>.</v>
      </c>
    </row>
    <row r="3941" spans="1:21" x14ac:dyDescent="0.3">
      <c r="A3941" s="1" t="str">
        <f t="shared" si="122"/>
        <v>2018|Central Otago District|$200,001 or more</v>
      </c>
      <c r="B3941" t="s">
        <v>18</v>
      </c>
      <c r="C3941" t="s">
        <v>19</v>
      </c>
      <c r="D3941" t="s">
        <v>20</v>
      </c>
      <c r="E3941" t="s">
        <v>21</v>
      </c>
      <c r="F3941">
        <v>2018</v>
      </c>
      <c r="G3941">
        <v>2018</v>
      </c>
      <c r="H3941">
        <v>69</v>
      </c>
      <c r="I3941" t="s">
        <v>79</v>
      </c>
      <c r="J3941">
        <v>99</v>
      </c>
      <c r="K3941" t="s">
        <v>23</v>
      </c>
      <c r="L3941">
        <v>8</v>
      </c>
      <c r="M3941" t="s">
        <v>27</v>
      </c>
      <c r="N3941">
        <v>7777</v>
      </c>
      <c r="O3941" t="s">
        <v>37</v>
      </c>
      <c r="R3941" t="s">
        <v>29</v>
      </c>
      <c r="S3941" t="s">
        <v>30</v>
      </c>
      <c r="T3941" s="3" t="str">
        <f t="shared" si="123"/>
        <v>.</v>
      </c>
      <c r="U3941" s="3" t="str">
        <f>IF(AND(R3941&lt;&gt;"_U",N3941&lt;&gt;9999,N3941&lt;&gt;999,L3941&lt;&gt;"Median"),IFERROR(VLOOKUP(A3941,'TA Total'!A:P,16,0),"."),".")</f>
        <v>.</v>
      </c>
    </row>
    <row r="3942" spans="1:21" x14ac:dyDescent="0.3">
      <c r="A3942" s="1" t="str">
        <f t="shared" si="122"/>
        <v>2018|Central Otago District|$200,001 or more</v>
      </c>
      <c r="B3942" t="s">
        <v>18</v>
      </c>
      <c r="C3942" t="s">
        <v>19</v>
      </c>
      <c r="D3942" t="s">
        <v>20</v>
      </c>
      <c r="E3942" t="s">
        <v>21</v>
      </c>
      <c r="F3942">
        <v>2018</v>
      </c>
      <c r="G3942">
        <v>2018</v>
      </c>
      <c r="H3942">
        <v>69</v>
      </c>
      <c r="I3942" t="s">
        <v>79</v>
      </c>
      <c r="J3942">
        <v>99</v>
      </c>
      <c r="K3942" t="s">
        <v>23</v>
      </c>
      <c r="L3942">
        <v>8</v>
      </c>
      <c r="M3942" t="s">
        <v>27</v>
      </c>
      <c r="N3942">
        <v>3</v>
      </c>
      <c r="O3942" t="s">
        <v>25</v>
      </c>
      <c r="R3942" t="s">
        <v>29</v>
      </c>
      <c r="S3942" t="s">
        <v>30</v>
      </c>
      <c r="T3942" s="3" t="str">
        <f t="shared" si="123"/>
        <v>.</v>
      </c>
      <c r="U3942" s="3" t="str">
        <f>IF(AND(R3942&lt;&gt;"_U",N3942&lt;&gt;9999,N3942&lt;&gt;999,L3942&lt;&gt;"Median"),IFERROR(VLOOKUP(A3942,'TA Total'!A:P,16,0),"."),".")</f>
        <v>.</v>
      </c>
    </row>
    <row r="3943" spans="1:21" x14ac:dyDescent="0.3">
      <c r="A3943" s="1" t="str">
        <f t="shared" si="122"/>
        <v>2018|Central Otago District|$200,001 or more</v>
      </c>
      <c r="B3943" t="s">
        <v>18</v>
      </c>
      <c r="C3943" t="s">
        <v>19</v>
      </c>
      <c r="D3943" t="s">
        <v>20</v>
      </c>
      <c r="E3943" t="s">
        <v>21</v>
      </c>
      <c r="F3943">
        <v>2018</v>
      </c>
      <c r="G3943">
        <v>2018</v>
      </c>
      <c r="H3943">
        <v>69</v>
      </c>
      <c r="I3943" t="s">
        <v>79</v>
      </c>
      <c r="J3943">
        <v>99</v>
      </c>
      <c r="K3943" t="s">
        <v>23</v>
      </c>
      <c r="L3943">
        <v>8</v>
      </c>
      <c r="M3943" t="s">
        <v>27</v>
      </c>
      <c r="N3943">
        <v>2</v>
      </c>
      <c r="O3943" t="s">
        <v>28</v>
      </c>
      <c r="R3943" t="s">
        <v>29</v>
      </c>
      <c r="S3943" t="s">
        <v>30</v>
      </c>
      <c r="T3943" s="3" t="str">
        <f t="shared" si="123"/>
        <v>.</v>
      </c>
      <c r="U3943" s="3" t="str">
        <f>IF(AND(R3943&lt;&gt;"_U",N3943&lt;&gt;9999,N3943&lt;&gt;999,L3943&lt;&gt;"Median"),IFERROR(VLOOKUP(A3943,'TA Total'!A:P,16,0),"."),".")</f>
        <v>.</v>
      </c>
    </row>
    <row r="3944" spans="1:21" x14ac:dyDescent="0.3">
      <c r="A3944" s="1" t="str">
        <f t="shared" si="122"/>
        <v>2018|Central Otago District|Total stated - total household income</v>
      </c>
      <c r="B3944" t="s">
        <v>18</v>
      </c>
      <c r="C3944" t="s">
        <v>19</v>
      </c>
      <c r="D3944" t="s">
        <v>20</v>
      </c>
      <c r="E3944" t="s">
        <v>21</v>
      </c>
      <c r="F3944">
        <v>2018</v>
      </c>
      <c r="G3944">
        <v>2018</v>
      </c>
      <c r="H3944">
        <v>69</v>
      </c>
      <c r="I3944" t="s">
        <v>79</v>
      </c>
      <c r="J3944">
        <v>99</v>
      </c>
      <c r="K3944" t="s">
        <v>23</v>
      </c>
      <c r="L3944">
        <v>77</v>
      </c>
      <c r="M3944" t="s">
        <v>32</v>
      </c>
      <c r="N3944">
        <v>7777</v>
      </c>
      <c r="O3944" t="s">
        <v>37</v>
      </c>
      <c r="P3944">
        <v>8052</v>
      </c>
      <c r="T3944" s="3">
        <f t="shared" si="123"/>
        <v>100</v>
      </c>
      <c r="U3944" s="3">
        <f>IF(AND(R3944&lt;&gt;"_U",N3944&lt;&gt;9999,N3944&lt;&gt;999,L3944&lt;&gt;"Median"),IFERROR(VLOOKUP(A3944,'TA Total'!A:P,16,0),"."),".")</f>
        <v>8052</v>
      </c>
    </row>
    <row r="3945" spans="1:21" x14ac:dyDescent="0.3">
      <c r="A3945" s="1" t="str">
        <f t="shared" si="122"/>
        <v>2018|Central Otago District|Total stated - total household income</v>
      </c>
      <c r="B3945" t="s">
        <v>18</v>
      </c>
      <c r="C3945" t="s">
        <v>19</v>
      </c>
      <c r="D3945" t="s">
        <v>20</v>
      </c>
      <c r="E3945" t="s">
        <v>21</v>
      </c>
      <c r="F3945">
        <v>2018</v>
      </c>
      <c r="G3945">
        <v>2018</v>
      </c>
      <c r="H3945">
        <v>69</v>
      </c>
      <c r="I3945" t="s">
        <v>79</v>
      </c>
      <c r="J3945">
        <v>99</v>
      </c>
      <c r="K3945" t="s">
        <v>23</v>
      </c>
      <c r="L3945">
        <v>77</v>
      </c>
      <c r="M3945" t="s">
        <v>32</v>
      </c>
      <c r="N3945">
        <v>3</v>
      </c>
      <c r="O3945" t="s">
        <v>25</v>
      </c>
      <c r="P3945">
        <v>1725</v>
      </c>
      <c r="T3945" s="3">
        <f t="shared" si="123"/>
        <v>21.42</v>
      </c>
      <c r="U3945" s="3">
        <f>IF(AND(R3945&lt;&gt;"_U",N3945&lt;&gt;9999,N3945&lt;&gt;999,L3945&lt;&gt;"Median"),IFERROR(VLOOKUP(A3945,'TA Total'!A:P,16,0),"."),".")</f>
        <v>8052</v>
      </c>
    </row>
    <row r="3946" spans="1:21" x14ac:dyDescent="0.3">
      <c r="A3946" s="1" t="str">
        <f t="shared" si="122"/>
        <v>2018|Central Otago District|Total stated - total household income</v>
      </c>
      <c r="B3946" t="s">
        <v>18</v>
      </c>
      <c r="C3946" t="s">
        <v>19</v>
      </c>
      <c r="D3946" t="s">
        <v>20</v>
      </c>
      <c r="E3946" t="s">
        <v>21</v>
      </c>
      <c r="F3946">
        <v>2018</v>
      </c>
      <c r="G3946">
        <v>2018</v>
      </c>
      <c r="H3946">
        <v>69</v>
      </c>
      <c r="I3946" t="s">
        <v>79</v>
      </c>
      <c r="J3946">
        <v>99</v>
      </c>
      <c r="K3946" t="s">
        <v>23</v>
      </c>
      <c r="L3946">
        <v>77</v>
      </c>
      <c r="M3946" t="s">
        <v>32</v>
      </c>
      <c r="N3946">
        <v>1</v>
      </c>
      <c r="O3946" t="s">
        <v>33</v>
      </c>
      <c r="P3946">
        <v>4281</v>
      </c>
      <c r="T3946" s="3">
        <f t="shared" si="123"/>
        <v>53.17</v>
      </c>
      <c r="U3946" s="3">
        <f>IF(AND(R3946&lt;&gt;"_U",N3946&lt;&gt;9999,N3946&lt;&gt;999,L3946&lt;&gt;"Median"),IFERROR(VLOOKUP(A3946,'TA Total'!A:P,16,0),"."),".")</f>
        <v>8052</v>
      </c>
    </row>
    <row r="3947" spans="1:21" x14ac:dyDescent="0.3">
      <c r="A3947" s="1" t="str">
        <f t="shared" si="122"/>
        <v>2018|Central Otago District|Total stated - total household income</v>
      </c>
      <c r="B3947" t="s">
        <v>18</v>
      </c>
      <c r="C3947" t="s">
        <v>19</v>
      </c>
      <c r="D3947" t="s">
        <v>20</v>
      </c>
      <c r="E3947" t="s">
        <v>21</v>
      </c>
      <c r="F3947">
        <v>2018</v>
      </c>
      <c r="G3947">
        <v>2018</v>
      </c>
      <c r="H3947">
        <v>69</v>
      </c>
      <c r="I3947" t="s">
        <v>79</v>
      </c>
      <c r="J3947">
        <v>99</v>
      </c>
      <c r="K3947" t="s">
        <v>23</v>
      </c>
      <c r="L3947">
        <v>77</v>
      </c>
      <c r="M3947" t="s">
        <v>32</v>
      </c>
      <c r="N3947">
        <v>2</v>
      </c>
      <c r="O3947" t="s">
        <v>28</v>
      </c>
      <c r="P3947">
        <v>2043</v>
      </c>
      <c r="T3947" s="3">
        <f t="shared" si="123"/>
        <v>25.37</v>
      </c>
      <c r="U3947" s="3">
        <f>IF(AND(R3947&lt;&gt;"_U",N3947&lt;&gt;9999,N3947&lt;&gt;999,L3947&lt;&gt;"Median"),IFERROR(VLOOKUP(A3947,'TA Total'!A:P,16,0),"."),".")</f>
        <v>8052</v>
      </c>
    </row>
    <row r="3948" spans="1:21" x14ac:dyDescent="0.3">
      <c r="A3948" s="1" t="str">
        <f t="shared" si="122"/>
        <v>2018|Central Otago District|Total stated - total household income</v>
      </c>
      <c r="B3948" t="s">
        <v>18</v>
      </c>
      <c r="C3948" t="s">
        <v>19</v>
      </c>
      <c r="D3948" t="s">
        <v>20</v>
      </c>
      <c r="E3948" t="s">
        <v>21</v>
      </c>
      <c r="F3948">
        <v>2018</v>
      </c>
      <c r="G3948">
        <v>2018</v>
      </c>
      <c r="H3948">
        <v>69</v>
      </c>
      <c r="I3948" t="s">
        <v>79</v>
      </c>
      <c r="J3948">
        <v>99</v>
      </c>
      <c r="K3948" t="s">
        <v>23</v>
      </c>
      <c r="L3948">
        <v>77</v>
      </c>
      <c r="M3948" t="s">
        <v>32</v>
      </c>
      <c r="N3948">
        <v>9999</v>
      </c>
      <c r="O3948" t="s">
        <v>40</v>
      </c>
      <c r="P3948">
        <v>8052</v>
      </c>
      <c r="T3948" s="3" t="str">
        <f t="shared" si="123"/>
        <v>.</v>
      </c>
      <c r="U3948" s="3" t="str">
        <f>IF(AND(R3948&lt;&gt;"_U",N3948&lt;&gt;9999,N3948&lt;&gt;999,L3948&lt;&gt;"Median"),IFERROR(VLOOKUP(A3948,'TA Total'!A:P,16,0),"."),".")</f>
        <v>.</v>
      </c>
    </row>
    <row r="3949" spans="1:21" x14ac:dyDescent="0.3">
      <c r="A3949" s="1" t="str">
        <f t="shared" si="122"/>
        <v>2018|Central Otago District|Total stated - total household income</v>
      </c>
      <c r="B3949" t="s">
        <v>18</v>
      </c>
      <c r="C3949" t="s">
        <v>19</v>
      </c>
      <c r="D3949" t="s">
        <v>20</v>
      </c>
      <c r="E3949" t="s">
        <v>21</v>
      </c>
      <c r="F3949">
        <v>2018</v>
      </c>
      <c r="G3949">
        <v>2018</v>
      </c>
      <c r="H3949">
        <v>69</v>
      </c>
      <c r="I3949" t="s">
        <v>79</v>
      </c>
      <c r="J3949">
        <v>99</v>
      </c>
      <c r="K3949" t="s">
        <v>23</v>
      </c>
      <c r="L3949">
        <v>77</v>
      </c>
      <c r="M3949" t="s">
        <v>32</v>
      </c>
      <c r="N3949">
        <v>999</v>
      </c>
      <c r="O3949" t="s">
        <v>42</v>
      </c>
      <c r="P3949">
        <v>0</v>
      </c>
      <c r="T3949" s="3" t="str">
        <f t="shared" si="123"/>
        <v>.</v>
      </c>
      <c r="U3949" s="3" t="str">
        <f>IF(AND(R3949&lt;&gt;"_U",N3949&lt;&gt;9999,N3949&lt;&gt;999,L3949&lt;&gt;"Median"),IFERROR(VLOOKUP(A3949,'TA Total'!A:P,16,0),"."),".")</f>
        <v>.</v>
      </c>
    </row>
    <row r="3950" spans="1:21" x14ac:dyDescent="0.3">
      <c r="A3950" s="1" t="str">
        <f t="shared" si="122"/>
        <v>2018|Central Otago District|Total - total household income</v>
      </c>
      <c r="B3950" t="s">
        <v>18</v>
      </c>
      <c r="C3950" t="s">
        <v>19</v>
      </c>
      <c r="D3950" t="s">
        <v>20</v>
      </c>
      <c r="E3950" t="s">
        <v>21</v>
      </c>
      <c r="F3950">
        <v>2018</v>
      </c>
      <c r="G3950">
        <v>2018</v>
      </c>
      <c r="H3950">
        <v>69</v>
      </c>
      <c r="I3950" t="s">
        <v>79</v>
      </c>
      <c r="J3950">
        <v>99</v>
      </c>
      <c r="K3950" t="s">
        <v>23</v>
      </c>
      <c r="L3950">
        <v>99</v>
      </c>
      <c r="M3950" t="s">
        <v>48</v>
      </c>
      <c r="N3950">
        <v>9999</v>
      </c>
      <c r="O3950" t="s">
        <v>40</v>
      </c>
      <c r="P3950">
        <v>8682</v>
      </c>
      <c r="T3950" s="3" t="str">
        <f t="shared" si="123"/>
        <v>.</v>
      </c>
      <c r="U3950" s="3" t="str">
        <f>IF(AND(R3950&lt;&gt;"_U",N3950&lt;&gt;9999,N3950&lt;&gt;999,L3950&lt;&gt;"Median"),IFERROR(VLOOKUP(A3950,'TA Total'!A:P,16,0),"."),".")</f>
        <v>.</v>
      </c>
    </row>
    <row r="3951" spans="1:21" x14ac:dyDescent="0.3">
      <c r="A3951" s="1" t="str">
        <f t="shared" si="122"/>
        <v>2018|Central Otago District|Total - total household income</v>
      </c>
      <c r="B3951" t="s">
        <v>18</v>
      </c>
      <c r="C3951" t="s">
        <v>19</v>
      </c>
      <c r="D3951" t="s">
        <v>20</v>
      </c>
      <c r="E3951" t="s">
        <v>21</v>
      </c>
      <c r="F3951">
        <v>2018</v>
      </c>
      <c r="G3951">
        <v>2018</v>
      </c>
      <c r="H3951">
        <v>69</v>
      </c>
      <c r="I3951" t="s">
        <v>79</v>
      </c>
      <c r="J3951">
        <v>99</v>
      </c>
      <c r="K3951" t="s">
        <v>23</v>
      </c>
      <c r="L3951">
        <v>99</v>
      </c>
      <c r="M3951" t="s">
        <v>48</v>
      </c>
      <c r="N3951">
        <v>1</v>
      </c>
      <c r="O3951" t="s">
        <v>33</v>
      </c>
      <c r="P3951">
        <v>4560</v>
      </c>
      <c r="T3951" s="3">
        <f t="shared" si="123"/>
        <v>52.98</v>
      </c>
      <c r="U3951" s="3">
        <f>IF(AND(R3951&lt;&gt;"_U",N3951&lt;&gt;9999,N3951&lt;&gt;999,L3951&lt;&gt;"Median"),IFERROR(VLOOKUP(A3951,'TA Total'!A:P,16,0),"."),".")</f>
        <v>8607</v>
      </c>
    </row>
    <row r="3952" spans="1:21" x14ac:dyDescent="0.3">
      <c r="A3952" s="1" t="str">
        <f t="shared" si="122"/>
        <v>2018|Central Otago District|Total - total household income</v>
      </c>
      <c r="B3952" t="s">
        <v>18</v>
      </c>
      <c r="C3952" t="s">
        <v>19</v>
      </c>
      <c r="D3952" t="s">
        <v>20</v>
      </c>
      <c r="E3952" t="s">
        <v>21</v>
      </c>
      <c r="F3952">
        <v>2018</v>
      </c>
      <c r="G3952">
        <v>2018</v>
      </c>
      <c r="H3952">
        <v>69</v>
      </c>
      <c r="I3952" t="s">
        <v>79</v>
      </c>
      <c r="J3952">
        <v>99</v>
      </c>
      <c r="K3952" t="s">
        <v>23</v>
      </c>
      <c r="L3952">
        <v>99</v>
      </c>
      <c r="M3952" t="s">
        <v>48</v>
      </c>
      <c r="N3952">
        <v>2</v>
      </c>
      <c r="O3952" t="s">
        <v>28</v>
      </c>
      <c r="P3952">
        <v>2208</v>
      </c>
      <c r="T3952" s="3">
        <f t="shared" si="123"/>
        <v>25.65</v>
      </c>
      <c r="U3952" s="3">
        <f>IF(AND(R3952&lt;&gt;"_U",N3952&lt;&gt;9999,N3952&lt;&gt;999,L3952&lt;&gt;"Median"),IFERROR(VLOOKUP(A3952,'TA Total'!A:P,16,0),"."),".")</f>
        <v>8607</v>
      </c>
    </row>
    <row r="3953" spans="1:21" x14ac:dyDescent="0.3">
      <c r="A3953" s="1" t="str">
        <f t="shared" si="122"/>
        <v>2018|Central Otago District|Total - total household income</v>
      </c>
      <c r="B3953" t="s">
        <v>18</v>
      </c>
      <c r="C3953" t="s">
        <v>19</v>
      </c>
      <c r="D3953" t="s">
        <v>20</v>
      </c>
      <c r="E3953" t="s">
        <v>21</v>
      </c>
      <c r="F3953">
        <v>2018</v>
      </c>
      <c r="G3953">
        <v>2018</v>
      </c>
      <c r="H3953">
        <v>69</v>
      </c>
      <c r="I3953" t="s">
        <v>79</v>
      </c>
      <c r="J3953">
        <v>99</v>
      </c>
      <c r="K3953" t="s">
        <v>23</v>
      </c>
      <c r="L3953">
        <v>99</v>
      </c>
      <c r="M3953" t="s">
        <v>48</v>
      </c>
      <c r="N3953">
        <v>3</v>
      </c>
      <c r="O3953" t="s">
        <v>25</v>
      </c>
      <c r="P3953">
        <v>1839</v>
      </c>
      <c r="T3953" s="3">
        <f t="shared" si="123"/>
        <v>21.37</v>
      </c>
      <c r="U3953" s="3">
        <f>IF(AND(R3953&lt;&gt;"_U",N3953&lt;&gt;9999,N3953&lt;&gt;999,L3953&lt;&gt;"Median"),IFERROR(VLOOKUP(A3953,'TA Total'!A:P,16,0),"."),".")</f>
        <v>8607</v>
      </c>
    </row>
    <row r="3954" spans="1:21" x14ac:dyDescent="0.3">
      <c r="A3954" s="1" t="str">
        <f t="shared" si="122"/>
        <v>2018|Central Otago District|Total - total household income</v>
      </c>
      <c r="B3954" t="s">
        <v>18</v>
      </c>
      <c r="C3954" t="s">
        <v>19</v>
      </c>
      <c r="D3954" t="s">
        <v>20</v>
      </c>
      <c r="E3954" t="s">
        <v>21</v>
      </c>
      <c r="F3954">
        <v>2018</v>
      </c>
      <c r="G3954">
        <v>2018</v>
      </c>
      <c r="H3954">
        <v>69</v>
      </c>
      <c r="I3954" t="s">
        <v>79</v>
      </c>
      <c r="J3954">
        <v>99</v>
      </c>
      <c r="K3954" t="s">
        <v>23</v>
      </c>
      <c r="L3954">
        <v>99</v>
      </c>
      <c r="M3954" t="s">
        <v>48</v>
      </c>
      <c r="N3954">
        <v>7777</v>
      </c>
      <c r="O3954" t="s">
        <v>37</v>
      </c>
      <c r="P3954">
        <v>8607</v>
      </c>
      <c r="T3954" s="3">
        <f t="shared" si="123"/>
        <v>100</v>
      </c>
      <c r="U3954" s="3">
        <f>IF(AND(R3954&lt;&gt;"_U",N3954&lt;&gt;9999,N3954&lt;&gt;999,L3954&lt;&gt;"Median"),IFERROR(VLOOKUP(A3954,'TA Total'!A:P,16,0),"."),".")</f>
        <v>8607</v>
      </c>
    </row>
    <row r="3955" spans="1:21" x14ac:dyDescent="0.3">
      <c r="A3955" s="1" t="str">
        <f t="shared" si="122"/>
        <v>2018|Central Otago District|Total - total household income</v>
      </c>
      <c r="B3955" t="s">
        <v>18</v>
      </c>
      <c r="C3955" t="s">
        <v>19</v>
      </c>
      <c r="D3955" t="s">
        <v>20</v>
      </c>
      <c r="E3955" t="s">
        <v>21</v>
      </c>
      <c r="F3955">
        <v>2018</v>
      </c>
      <c r="G3955">
        <v>2018</v>
      </c>
      <c r="H3955">
        <v>69</v>
      </c>
      <c r="I3955" t="s">
        <v>79</v>
      </c>
      <c r="J3955">
        <v>99</v>
      </c>
      <c r="K3955" t="s">
        <v>23</v>
      </c>
      <c r="L3955">
        <v>99</v>
      </c>
      <c r="M3955" t="s">
        <v>48</v>
      </c>
      <c r="N3955">
        <v>999</v>
      </c>
      <c r="O3955" t="s">
        <v>42</v>
      </c>
      <c r="P3955">
        <v>75</v>
      </c>
      <c r="T3955" s="3" t="str">
        <f t="shared" si="123"/>
        <v>.</v>
      </c>
      <c r="U3955" s="3" t="str">
        <f>IF(AND(R3955&lt;&gt;"_U",N3955&lt;&gt;9999,N3955&lt;&gt;999,L3955&lt;&gt;"Median"),IFERROR(VLOOKUP(A3955,'TA Total'!A:P,16,0),"."),".")</f>
        <v>.</v>
      </c>
    </row>
    <row r="3956" spans="1:21" x14ac:dyDescent="0.3">
      <c r="A3956" s="1" t="str">
        <f t="shared" si="122"/>
        <v>2018|Central Otago District|Median ($) - total household income</v>
      </c>
      <c r="B3956" t="s">
        <v>18</v>
      </c>
      <c r="C3956" t="s">
        <v>19</v>
      </c>
      <c r="D3956" t="s">
        <v>20</v>
      </c>
      <c r="E3956" t="s">
        <v>21</v>
      </c>
      <c r="F3956">
        <v>2018</v>
      </c>
      <c r="G3956">
        <v>2018</v>
      </c>
      <c r="H3956">
        <v>69</v>
      </c>
      <c r="I3956" t="s">
        <v>79</v>
      </c>
      <c r="J3956">
        <v>99</v>
      </c>
      <c r="K3956" t="s">
        <v>23</v>
      </c>
      <c r="L3956" t="s">
        <v>56</v>
      </c>
      <c r="M3956" t="s">
        <v>57</v>
      </c>
      <c r="N3956">
        <v>9999</v>
      </c>
      <c r="O3956" t="s">
        <v>40</v>
      </c>
      <c r="P3956">
        <v>68300</v>
      </c>
      <c r="T3956" s="3" t="str">
        <f t="shared" si="123"/>
        <v>.</v>
      </c>
      <c r="U3956" s="3" t="str">
        <f>IF(AND(R3956&lt;&gt;"_U",N3956&lt;&gt;9999,N3956&lt;&gt;999,L3956&lt;&gt;"Median"),IFERROR(VLOOKUP(A3956,'TA Total'!A:P,16,0),"."),".")</f>
        <v>.</v>
      </c>
    </row>
    <row r="3957" spans="1:21" x14ac:dyDescent="0.3">
      <c r="A3957" s="1" t="str">
        <f t="shared" si="122"/>
        <v>2018|Central Otago District|Median ($) - total household income</v>
      </c>
      <c r="B3957" t="s">
        <v>18</v>
      </c>
      <c r="C3957" t="s">
        <v>19</v>
      </c>
      <c r="D3957" t="s">
        <v>20</v>
      </c>
      <c r="E3957" t="s">
        <v>21</v>
      </c>
      <c r="F3957">
        <v>2018</v>
      </c>
      <c r="G3957">
        <v>2018</v>
      </c>
      <c r="H3957">
        <v>69</v>
      </c>
      <c r="I3957" t="s">
        <v>79</v>
      </c>
      <c r="J3957">
        <v>99</v>
      </c>
      <c r="K3957" t="s">
        <v>23</v>
      </c>
      <c r="L3957" t="s">
        <v>56</v>
      </c>
      <c r="M3957" t="s">
        <v>57</v>
      </c>
      <c r="N3957">
        <v>999</v>
      </c>
      <c r="O3957" t="s">
        <v>42</v>
      </c>
      <c r="P3957">
        <v>150000</v>
      </c>
      <c r="T3957" s="3" t="str">
        <f t="shared" si="123"/>
        <v>.</v>
      </c>
      <c r="U3957" s="3" t="str">
        <f>IF(AND(R3957&lt;&gt;"_U",N3957&lt;&gt;9999,N3957&lt;&gt;999,L3957&lt;&gt;"Median"),IFERROR(VLOOKUP(A3957,'TA Total'!A:P,16,0),"."),".")</f>
        <v>.</v>
      </c>
    </row>
    <row r="3958" spans="1:21" x14ac:dyDescent="0.3">
      <c r="A3958" s="1" t="str">
        <f t="shared" si="122"/>
        <v>2018|Central Otago District|Median ($) - total household income</v>
      </c>
      <c r="B3958" t="s">
        <v>18</v>
      </c>
      <c r="C3958" t="s">
        <v>19</v>
      </c>
      <c r="D3958" t="s">
        <v>20</v>
      </c>
      <c r="E3958" t="s">
        <v>21</v>
      </c>
      <c r="F3958">
        <v>2018</v>
      </c>
      <c r="G3958">
        <v>2018</v>
      </c>
      <c r="H3958">
        <v>69</v>
      </c>
      <c r="I3958" t="s">
        <v>79</v>
      </c>
      <c r="J3958">
        <v>99</v>
      </c>
      <c r="K3958" t="s">
        <v>23</v>
      </c>
      <c r="L3958" t="s">
        <v>56</v>
      </c>
      <c r="M3958" t="s">
        <v>57</v>
      </c>
      <c r="N3958">
        <v>7777</v>
      </c>
      <c r="O3958" t="s">
        <v>37</v>
      </c>
      <c r="P3958">
        <v>68200</v>
      </c>
      <c r="T3958" s="3" t="str">
        <f t="shared" si="123"/>
        <v>.</v>
      </c>
      <c r="U3958" s="3" t="str">
        <f>IF(AND(R3958&lt;&gt;"_U",N3958&lt;&gt;9999,N3958&lt;&gt;999,L3958&lt;&gt;"Median"),IFERROR(VLOOKUP(A3958,'TA Total'!A:P,16,0),"."),".")</f>
        <v>.</v>
      </c>
    </row>
    <row r="3959" spans="1:21" x14ac:dyDescent="0.3">
      <c r="A3959" s="1" t="str">
        <f t="shared" si="122"/>
        <v>2018|Central Otago District|Median ($) - total household income</v>
      </c>
      <c r="B3959" t="s">
        <v>18</v>
      </c>
      <c r="C3959" t="s">
        <v>19</v>
      </c>
      <c r="D3959" t="s">
        <v>20</v>
      </c>
      <c r="E3959" t="s">
        <v>21</v>
      </c>
      <c r="F3959">
        <v>2018</v>
      </c>
      <c r="G3959">
        <v>2018</v>
      </c>
      <c r="H3959">
        <v>69</v>
      </c>
      <c r="I3959" t="s">
        <v>79</v>
      </c>
      <c r="J3959">
        <v>99</v>
      </c>
      <c r="K3959" t="s">
        <v>23</v>
      </c>
      <c r="L3959" t="s">
        <v>56</v>
      </c>
      <c r="M3959" t="s">
        <v>57</v>
      </c>
      <c r="N3959">
        <v>3</v>
      </c>
      <c r="O3959" t="s">
        <v>25</v>
      </c>
      <c r="P3959">
        <v>68400</v>
      </c>
      <c r="T3959" s="3" t="str">
        <f t="shared" si="123"/>
        <v>.</v>
      </c>
      <c r="U3959" s="3" t="str">
        <f>IF(AND(R3959&lt;&gt;"_U",N3959&lt;&gt;9999,N3959&lt;&gt;999,L3959&lt;&gt;"Median"),IFERROR(VLOOKUP(A3959,'TA Total'!A:P,16,0),"."),".")</f>
        <v>.</v>
      </c>
    </row>
    <row r="3960" spans="1:21" x14ac:dyDescent="0.3">
      <c r="A3960" s="1" t="str">
        <f t="shared" si="122"/>
        <v>2018|Central Otago District|Median ($) - total household income</v>
      </c>
      <c r="B3960" t="s">
        <v>18</v>
      </c>
      <c r="C3960" t="s">
        <v>19</v>
      </c>
      <c r="D3960" t="s">
        <v>20</v>
      </c>
      <c r="E3960" t="s">
        <v>21</v>
      </c>
      <c r="F3960">
        <v>2018</v>
      </c>
      <c r="G3960">
        <v>2018</v>
      </c>
      <c r="H3960">
        <v>69</v>
      </c>
      <c r="I3960" t="s">
        <v>79</v>
      </c>
      <c r="J3960">
        <v>99</v>
      </c>
      <c r="K3960" t="s">
        <v>23</v>
      </c>
      <c r="L3960" t="s">
        <v>56</v>
      </c>
      <c r="M3960" t="s">
        <v>57</v>
      </c>
      <c r="N3960">
        <v>2</v>
      </c>
      <c r="O3960" t="s">
        <v>28</v>
      </c>
      <c r="P3960">
        <v>59200</v>
      </c>
      <c r="T3960" s="3" t="str">
        <f t="shared" si="123"/>
        <v>.</v>
      </c>
      <c r="U3960" s="3" t="str">
        <f>IF(AND(R3960&lt;&gt;"_U",N3960&lt;&gt;9999,N3960&lt;&gt;999,L3960&lt;&gt;"Median"),IFERROR(VLOOKUP(A3960,'TA Total'!A:P,16,0),"."),".")</f>
        <v>.</v>
      </c>
    </row>
    <row r="3961" spans="1:21" x14ac:dyDescent="0.3">
      <c r="A3961" s="1" t="str">
        <f t="shared" si="122"/>
        <v>2018|Central Otago District|Median ($) - total household income</v>
      </c>
      <c r="B3961" t="s">
        <v>18</v>
      </c>
      <c r="C3961" t="s">
        <v>19</v>
      </c>
      <c r="D3961" t="s">
        <v>20</v>
      </c>
      <c r="E3961" t="s">
        <v>21</v>
      </c>
      <c r="F3961">
        <v>2018</v>
      </c>
      <c r="G3961">
        <v>2018</v>
      </c>
      <c r="H3961">
        <v>69</v>
      </c>
      <c r="I3961" t="s">
        <v>79</v>
      </c>
      <c r="J3961">
        <v>99</v>
      </c>
      <c r="K3961" t="s">
        <v>23</v>
      </c>
      <c r="L3961" t="s">
        <v>56</v>
      </c>
      <c r="M3961" t="s">
        <v>57</v>
      </c>
      <c r="N3961">
        <v>1</v>
      </c>
      <c r="O3961" t="s">
        <v>33</v>
      </c>
      <c r="P3961">
        <v>73400</v>
      </c>
      <c r="T3961" s="3" t="str">
        <f t="shared" si="123"/>
        <v>.</v>
      </c>
      <c r="U3961" s="3" t="str">
        <f>IF(AND(R3961&lt;&gt;"_U",N3961&lt;&gt;9999,N3961&lt;&gt;999,L3961&lt;&gt;"Median"),IFERROR(VLOOKUP(A3961,'TA Total'!A:P,16,0),"."),".")</f>
        <v>.</v>
      </c>
    </row>
    <row r="3962" spans="1:21" x14ac:dyDescent="0.3">
      <c r="A3962" s="1" t="str">
        <f t="shared" si="122"/>
        <v>2018|Queenstown-Lakes District|$20,000 or less</v>
      </c>
      <c r="B3962" t="s">
        <v>18</v>
      </c>
      <c r="C3962" t="s">
        <v>19</v>
      </c>
      <c r="D3962" t="s">
        <v>20</v>
      </c>
      <c r="E3962" t="s">
        <v>21</v>
      </c>
      <c r="F3962">
        <v>2018</v>
      </c>
      <c r="G3962">
        <v>2018</v>
      </c>
      <c r="H3962">
        <v>70</v>
      </c>
      <c r="I3962" t="s">
        <v>151</v>
      </c>
      <c r="J3962">
        <v>99</v>
      </c>
      <c r="K3962" t="s">
        <v>23</v>
      </c>
      <c r="L3962">
        <v>1</v>
      </c>
      <c r="M3962" t="s">
        <v>39</v>
      </c>
      <c r="N3962">
        <v>1</v>
      </c>
      <c r="O3962" t="s">
        <v>33</v>
      </c>
      <c r="P3962">
        <v>156</v>
      </c>
      <c r="T3962" s="3">
        <f t="shared" si="123"/>
        <v>34.44</v>
      </c>
      <c r="U3962" s="3">
        <f>IF(AND(R3962&lt;&gt;"_U",N3962&lt;&gt;9999,N3962&lt;&gt;999,L3962&lt;&gt;"Median"),IFERROR(VLOOKUP(A3962,'TA Total'!A:P,16,0),"."),".")</f>
        <v>453</v>
      </c>
    </row>
    <row r="3963" spans="1:21" x14ac:dyDescent="0.3">
      <c r="A3963" s="1" t="str">
        <f t="shared" si="122"/>
        <v>2018|Queenstown-Lakes District|$20,000 or less</v>
      </c>
      <c r="B3963" t="s">
        <v>18</v>
      </c>
      <c r="C3963" t="s">
        <v>19</v>
      </c>
      <c r="D3963" t="s">
        <v>20</v>
      </c>
      <c r="E3963" t="s">
        <v>21</v>
      </c>
      <c r="F3963">
        <v>2018</v>
      </c>
      <c r="G3963">
        <v>2018</v>
      </c>
      <c r="H3963">
        <v>70</v>
      </c>
      <c r="I3963" t="s">
        <v>151</v>
      </c>
      <c r="J3963">
        <v>99</v>
      </c>
      <c r="K3963" t="s">
        <v>23</v>
      </c>
      <c r="L3963">
        <v>1</v>
      </c>
      <c r="M3963" t="s">
        <v>39</v>
      </c>
      <c r="N3963">
        <v>999</v>
      </c>
      <c r="O3963" t="s">
        <v>42</v>
      </c>
      <c r="P3963">
        <v>0</v>
      </c>
      <c r="T3963" s="3" t="str">
        <f t="shared" si="123"/>
        <v>.</v>
      </c>
      <c r="U3963" s="3" t="str">
        <f>IF(AND(R3963&lt;&gt;"_U",N3963&lt;&gt;9999,N3963&lt;&gt;999,L3963&lt;&gt;"Median"),IFERROR(VLOOKUP(A3963,'TA Total'!A:P,16,0),"."),".")</f>
        <v>.</v>
      </c>
    </row>
    <row r="3964" spans="1:21" x14ac:dyDescent="0.3">
      <c r="A3964" s="1" t="str">
        <f t="shared" si="122"/>
        <v>2018|Queenstown-Lakes District|$20,000 or less</v>
      </c>
      <c r="B3964" t="s">
        <v>18</v>
      </c>
      <c r="C3964" t="s">
        <v>19</v>
      </c>
      <c r="D3964" t="s">
        <v>20</v>
      </c>
      <c r="E3964" t="s">
        <v>21</v>
      </c>
      <c r="F3964">
        <v>2018</v>
      </c>
      <c r="G3964">
        <v>2018</v>
      </c>
      <c r="H3964">
        <v>70</v>
      </c>
      <c r="I3964" t="s">
        <v>151</v>
      </c>
      <c r="J3964">
        <v>99</v>
      </c>
      <c r="K3964" t="s">
        <v>23</v>
      </c>
      <c r="L3964">
        <v>1</v>
      </c>
      <c r="M3964" t="s">
        <v>39</v>
      </c>
      <c r="N3964">
        <v>7777</v>
      </c>
      <c r="O3964" t="s">
        <v>37</v>
      </c>
      <c r="P3964">
        <v>453</v>
      </c>
      <c r="T3964" s="3">
        <f t="shared" si="123"/>
        <v>100</v>
      </c>
      <c r="U3964" s="3">
        <f>IF(AND(R3964&lt;&gt;"_U",N3964&lt;&gt;9999,N3964&lt;&gt;999,L3964&lt;&gt;"Median"),IFERROR(VLOOKUP(A3964,'TA Total'!A:P,16,0),"."),".")</f>
        <v>453</v>
      </c>
    </row>
    <row r="3965" spans="1:21" x14ac:dyDescent="0.3">
      <c r="A3965" s="1" t="str">
        <f t="shared" si="122"/>
        <v>2018|Queenstown-Lakes District|$20,000 or less</v>
      </c>
      <c r="B3965" t="s">
        <v>18</v>
      </c>
      <c r="C3965" t="s">
        <v>19</v>
      </c>
      <c r="D3965" t="s">
        <v>20</v>
      </c>
      <c r="E3965" t="s">
        <v>21</v>
      </c>
      <c r="F3965">
        <v>2018</v>
      </c>
      <c r="G3965">
        <v>2018</v>
      </c>
      <c r="H3965">
        <v>70</v>
      </c>
      <c r="I3965" t="s">
        <v>151</v>
      </c>
      <c r="J3965">
        <v>99</v>
      </c>
      <c r="K3965" t="s">
        <v>23</v>
      </c>
      <c r="L3965">
        <v>1</v>
      </c>
      <c r="M3965" t="s">
        <v>39</v>
      </c>
      <c r="N3965">
        <v>9999</v>
      </c>
      <c r="O3965" t="s">
        <v>40</v>
      </c>
      <c r="P3965">
        <v>453</v>
      </c>
      <c r="T3965" s="3" t="str">
        <f t="shared" si="123"/>
        <v>.</v>
      </c>
      <c r="U3965" s="3" t="str">
        <f>IF(AND(R3965&lt;&gt;"_U",N3965&lt;&gt;9999,N3965&lt;&gt;999,L3965&lt;&gt;"Median"),IFERROR(VLOOKUP(A3965,'TA Total'!A:P,16,0),"."),".")</f>
        <v>.</v>
      </c>
    </row>
    <row r="3966" spans="1:21" x14ac:dyDescent="0.3">
      <c r="A3966" s="1" t="str">
        <f t="shared" si="122"/>
        <v>2018|Queenstown-Lakes District|$20,000 or less</v>
      </c>
      <c r="B3966" t="s">
        <v>18</v>
      </c>
      <c r="C3966" t="s">
        <v>19</v>
      </c>
      <c r="D3966" t="s">
        <v>20</v>
      </c>
      <c r="E3966" t="s">
        <v>21</v>
      </c>
      <c r="F3966">
        <v>2018</v>
      </c>
      <c r="G3966">
        <v>2018</v>
      </c>
      <c r="H3966">
        <v>70</v>
      </c>
      <c r="I3966" t="s">
        <v>151</v>
      </c>
      <c r="J3966">
        <v>99</v>
      </c>
      <c r="K3966" t="s">
        <v>23</v>
      </c>
      <c r="L3966">
        <v>1</v>
      </c>
      <c r="M3966" t="s">
        <v>39</v>
      </c>
      <c r="N3966">
        <v>3</v>
      </c>
      <c r="O3966" t="s">
        <v>25</v>
      </c>
      <c r="P3966">
        <v>105</v>
      </c>
      <c r="T3966" s="3">
        <f t="shared" si="123"/>
        <v>23.18</v>
      </c>
      <c r="U3966" s="3">
        <f>IF(AND(R3966&lt;&gt;"_U",N3966&lt;&gt;9999,N3966&lt;&gt;999,L3966&lt;&gt;"Median"),IFERROR(VLOOKUP(A3966,'TA Total'!A:P,16,0),"."),".")</f>
        <v>453</v>
      </c>
    </row>
    <row r="3967" spans="1:21" x14ac:dyDescent="0.3">
      <c r="A3967" s="1" t="str">
        <f t="shared" si="122"/>
        <v>2018|Queenstown-Lakes District|$20,000 or less</v>
      </c>
      <c r="B3967" t="s">
        <v>18</v>
      </c>
      <c r="C3967" t="s">
        <v>19</v>
      </c>
      <c r="D3967" t="s">
        <v>20</v>
      </c>
      <c r="E3967" t="s">
        <v>21</v>
      </c>
      <c r="F3967">
        <v>2018</v>
      </c>
      <c r="G3967">
        <v>2018</v>
      </c>
      <c r="H3967">
        <v>70</v>
      </c>
      <c r="I3967" t="s">
        <v>151</v>
      </c>
      <c r="J3967">
        <v>99</v>
      </c>
      <c r="K3967" t="s">
        <v>23</v>
      </c>
      <c r="L3967">
        <v>1</v>
      </c>
      <c r="M3967" t="s">
        <v>39</v>
      </c>
      <c r="N3967">
        <v>2</v>
      </c>
      <c r="O3967" t="s">
        <v>28</v>
      </c>
      <c r="P3967">
        <v>192</v>
      </c>
      <c r="T3967" s="3">
        <f t="shared" si="123"/>
        <v>42.38</v>
      </c>
      <c r="U3967" s="3">
        <f>IF(AND(R3967&lt;&gt;"_U",N3967&lt;&gt;9999,N3967&lt;&gt;999,L3967&lt;&gt;"Median"),IFERROR(VLOOKUP(A3967,'TA Total'!A:P,16,0),"."),".")</f>
        <v>453</v>
      </c>
    </row>
    <row r="3968" spans="1:21" x14ac:dyDescent="0.3">
      <c r="A3968" s="1" t="str">
        <f t="shared" si="122"/>
        <v>2018|Queenstown-Lakes District|$20,001-$30,000</v>
      </c>
      <c r="B3968" t="s">
        <v>18</v>
      </c>
      <c r="C3968" t="s">
        <v>19</v>
      </c>
      <c r="D3968" t="s">
        <v>20</v>
      </c>
      <c r="E3968" t="s">
        <v>21</v>
      </c>
      <c r="F3968">
        <v>2018</v>
      </c>
      <c r="G3968">
        <v>2018</v>
      </c>
      <c r="H3968">
        <v>70</v>
      </c>
      <c r="I3968" t="s">
        <v>151</v>
      </c>
      <c r="J3968">
        <v>99</v>
      </c>
      <c r="K3968" t="s">
        <v>23</v>
      </c>
      <c r="L3968">
        <v>2</v>
      </c>
      <c r="M3968" t="s">
        <v>24</v>
      </c>
      <c r="N3968">
        <v>999</v>
      </c>
      <c r="O3968" t="s">
        <v>42</v>
      </c>
      <c r="P3968">
        <v>0</v>
      </c>
      <c r="T3968" s="3" t="str">
        <f t="shared" si="123"/>
        <v>.</v>
      </c>
      <c r="U3968" s="3" t="str">
        <f>IF(AND(R3968&lt;&gt;"_U",N3968&lt;&gt;9999,N3968&lt;&gt;999,L3968&lt;&gt;"Median"),IFERROR(VLOOKUP(A3968,'TA Total'!A:P,16,0),"."),".")</f>
        <v>.</v>
      </c>
    </row>
    <row r="3969" spans="1:21" x14ac:dyDescent="0.3">
      <c r="A3969" s="1" t="str">
        <f t="shared" si="122"/>
        <v>2018|Queenstown-Lakes District|$20,001-$30,000</v>
      </c>
      <c r="B3969" t="s">
        <v>18</v>
      </c>
      <c r="C3969" t="s">
        <v>19</v>
      </c>
      <c r="D3969" t="s">
        <v>20</v>
      </c>
      <c r="E3969" t="s">
        <v>21</v>
      </c>
      <c r="F3969">
        <v>2018</v>
      </c>
      <c r="G3969">
        <v>2018</v>
      </c>
      <c r="H3969">
        <v>70</v>
      </c>
      <c r="I3969" t="s">
        <v>151</v>
      </c>
      <c r="J3969">
        <v>99</v>
      </c>
      <c r="K3969" t="s">
        <v>23</v>
      </c>
      <c r="L3969">
        <v>2</v>
      </c>
      <c r="M3969" t="s">
        <v>24</v>
      </c>
      <c r="N3969">
        <v>3</v>
      </c>
      <c r="O3969" t="s">
        <v>25</v>
      </c>
      <c r="P3969">
        <v>135</v>
      </c>
      <c r="T3969" s="3">
        <f t="shared" si="123"/>
        <v>25.28</v>
      </c>
      <c r="U3969" s="3">
        <f>IF(AND(R3969&lt;&gt;"_U",N3969&lt;&gt;9999,N3969&lt;&gt;999,L3969&lt;&gt;"Median"),IFERROR(VLOOKUP(A3969,'TA Total'!A:P,16,0),"."),".")</f>
        <v>534</v>
      </c>
    </row>
    <row r="3970" spans="1:21" x14ac:dyDescent="0.3">
      <c r="A3970" s="1" t="str">
        <f t="shared" si="122"/>
        <v>2018|Queenstown-Lakes District|$20,001-$30,000</v>
      </c>
      <c r="B3970" t="s">
        <v>18</v>
      </c>
      <c r="C3970" t="s">
        <v>19</v>
      </c>
      <c r="D3970" t="s">
        <v>20</v>
      </c>
      <c r="E3970" t="s">
        <v>21</v>
      </c>
      <c r="F3970">
        <v>2018</v>
      </c>
      <c r="G3970">
        <v>2018</v>
      </c>
      <c r="H3970">
        <v>70</v>
      </c>
      <c r="I3970" t="s">
        <v>151</v>
      </c>
      <c r="J3970">
        <v>99</v>
      </c>
      <c r="K3970" t="s">
        <v>23</v>
      </c>
      <c r="L3970">
        <v>2</v>
      </c>
      <c r="M3970" t="s">
        <v>24</v>
      </c>
      <c r="N3970">
        <v>7777</v>
      </c>
      <c r="O3970" t="s">
        <v>37</v>
      </c>
      <c r="P3970">
        <v>534</v>
      </c>
      <c r="T3970" s="3">
        <f t="shared" si="123"/>
        <v>100</v>
      </c>
      <c r="U3970" s="3">
        <f>IF(AND(R3970&lt;&gt;"_U",N3970&lt;&gt;9999,N3970&lt;&gt;999,L3970&lt;&gt;"Median"),IFERROR(VLOOKUP(A3970,'TA Total'!A:P,16,0),"."),".")</f>
        <v>534</v>
      </c>
    </row>
    <row r="3971" spans="1:21" x14ac:dyDescent="0.3">
      <c r="A3971" s="1" t="str">
        <f t="shared" ref="A3971:A4034" si="124">G3971&amp;"|"&amp;I3971&amp;"|"&amp;M3971</f>
        <v>2018|Queenstown-Lakes District|$20,001-$30,000</v>
      </c>
      <c r="B3971" t="s">
        <v>18</v>
      </c>
      <c r="C3971" t="s">
        <v>19</v>
      </c>
      <c r="D3971" t="s">
        <v>20</v>
      </c>
      <c r="E3971" t="s">
        <v>21</v>
      </c>
      <c r="F3971">
        <v>2018</v>
      </c>
      <c r="G3971">
        <v>2018</v>
      </c>
      <c r="H3971">
        <v>70</v>
      </c>
      <c r="I3971" t="s">
        <v>151</v>
      </c>
      <c r="J3971">
        <v>99</v>
      </c>
      <c r="K3971" t="s">
        <v>23</v>
      </c>
      <c r="L3971">
        <v>2</v>
      </c>
      <c r="M3971" t="s">
        <v>24</v>
      </c>
      <c r="N3971">
        <v>1</v>
      </c>
      <c r="O3971" t="s">
        <v>33</v>
      </c>
      <c r="P3971">
        <v>219</v>
      </c>
      <c r="T3971" s="3">
        <f t="shared" ref="T3971:T4034" si="125">IF(AND(R3971&lt;&gt;"_U",R3971&lt;&gt;"c",N3971&lt;&gt;999,N3971&lt;&gt;9999,L3971&lt;&gt;"Median"),IFERROR((ROUND(P3971/U3971*100,2)),"."),".")</f>
        <v>41.01</v>
      </c>
      <c r="U3971" s="3">
        <f>IF(AND(R3971&lt;&gt;"_U",N3971&lt;&gt;9999,N3971&lt;&gt;999,L3971&lt;&gt;"Median"),IFERROR(VLOOKUP(A3971,'TA Total'!A:P,16,0),"."),".")</f>
        <v>534</v>
      </c>
    </row>
    <row r="3972" spans="1:21" x14ac:dyDescent="0.3">
      <c r="A3972" s="1" t="str">
        <f t="shared" si="124"/>
        <v>2018|Queenstown-Lakes District|$20,001-$30,000</v>
      </c>
      <c r="B3972" t="s">
        <v>18</v>
      </c>
      <c r="C3972" t="s">
        <v>19</v>
      </c>
      <c r="D3972" t="s">
        <v>20</v>
      </c>
      <c r="E3972" t="s">
        <v>21</v>
      </c>
      <c r="F3972">
        <v>2018</v>
      </c>
      <c r="G3972">
        <v>2018</v>
      </c>
      <c r="H3972">
        <v>70</v>
      </c>
      <c r="I3972" t="s">
        <v>151</v>
      </c>
      <c r="J3972">
        <v>99</v>
      </c>
      <c r="K3972" t="s">
        <v>23</v>
      </c>
      <c r="L3972">
        <v>2</v>
      </c>
      <c r="M3972" t="s">
        <v>24</v>
      </c>
      <c r="N3972">
        <v>2</v>
      </c>
      <c r="O3972" t="s">
        <v>28</v>
      </c>
      <c r="P3972">
        <v>180</v>
      </c>
      <c r="T3972" s="3">
        <f t="shared" si="125"/>
        <v>33.71</v>
      </c>
      <c r="U3972" s="3">
        <f>IF(AND(R3972&lt;&gt;"_U",N3972&lt;&gt;9999,N3972&lt;&gt;999,L3972&lt;&gt;"Median"),IFERROR(VLOOKUP(A3972,'TA Total'!A:P,16,0),"."),".")</f>
        <v>534</v>
      </c>
    </row>
    <row r="3973" spans="1:21" x14ac:dyDescent="0.3">
      <c r="A3973" s="1" t="str">
        <f t="shared" si="124"/>
        <v>2018|Queenstown-Lakes District|$20,001-$30,000</v>
      </c>
      <c r="B3973" t="s">
        <v>18</v>
      </c>
      <c r="C3973" t="s">
        <v>19</v>
      </c>
      <c r="D3973" t="s">
        <v>20</v>
      </c>
      <c r="E3973" t="s">
        <v>21</v>
      </c>
      <c r="F3973">
        <v>2018</v>
      </c>
      <c r="G3973">
        <v>2018</v>
      </c>
      <c r="H3973">
        <v>70</v>
      </c>
      <c r="I3973" t="s">
        <v>151</v>
      </c>
      <c r="J3973">
        <v>99</v>
      </c>
      <c r="K3973" t="s">
        <v>23</v>
      </c>
      <c r="L3973">
        <v>2</v>
      </c>
      <c r="M3973" t="s">
        <v>24</v>
      </c>
      <c r="N3973">
        <v>9999</v>
      </c>
      <c r="O3973" t="s">
        <v>40</v>
      </c>
      <c r="P3973">
        <v>534</v>
      </c>
      <c r="T3973" s="3" t="str">
        <f t="shared" si="125"/>
        <v>.</v>
      </c>
      <c r="U3973" s="3" t="str">
        <f>IF(AND(R3973&lt;&gt;"_U",N3973&lt;&gt;9999,N3973&lt;&gt;999,L3973&lt;&gt;"Median"),IFERROR(VLOOKUP(A3973,'TA Total'!A:P,16,0),"."),".")</f>
        <v>.</v>
      </c>
    </row>
    <row r="3974" spans="1:21" x14ac:dyDescent="0.3">
      <c r="A3974" s="1" t="str">
        <f t="shared" si="124"/>
        <v>2018|Queenstown-Lakes District|$30,001-$50,000</v>
      </c>
      <c r="B3974" t="s">
        <v>18</v>
      </c>
      <c r="C3974" t="s">
        <v>19</v>
      </c>
      <c r="D3974" t="s">
        <v>20</v>
      </c>
      <c r="E3974" t="s">
        <v>21</v>
      </c>
      <c r="F3974">
        <v>2018</v>
      </c>
      <c r="G3974">
        <v>2018</v>
      </c>
      <c r="H3974">
        <v>70</v>
      </c>
      <c r="I3974" t="s">
        <v>151</v>
      </c>
      <c r="J3974">
        <v>99</v>
      </c>
      <c r="K3974" t="s">
        <v>23</v>
      </c>
      <c r="L3974">
        <v>3</v>
      </c>
      <c r="M3974" t="s">
        <v>45</v>
      </c>
      <c r="N3974">
        <v>3</v>
      </c>
      <c r="O3974" t="s">
        <v>25</v>
      </c>
      <c r="P3974">
        <v>279</v>
      </c>
      <c r="T3974" s="3">
        <f t="shared" si="125"/>
        <v>23.72</v>
      </c>
      <c r="U3974" s="3">
        <f>IF(AND(R3974&lt;&gt;"_U",N3974&lt;&gt;9999,N3974&lt;&gt;999,L3974&lt;&gt;"Median"),IFERROR(VLOOKUP(A3974,'TA Total'!A:P,16,0),"."),".")</f>
        <v>1176</v>
      </c>
    </row>
    <row r="3975" spans="1:21" x14ac:dyDescent="0.3">
      <c r="A3975" s="1" t="str">
        <f t="shared" si="124"/>
        <v>2018|Queenstown-Lakes District|$30,001-$50,000</v>
      </c>
      <c r="B3975" t="s">
        <v>18</v>
      </c>
      <c r="C3975" t="s">
        <v>19</v>
      </c>
      <c r="D3975" t="s">
        <v>20</v>
      </c>
      <c r="E3975" t="s">
        <v>21</v>
      </c>
      <c r="F3975">
        <v>2018</v>
      </c>
      <c r="G3975">
        <v>2018</v>
      </c>
      <c r="H3975">
        <v>70</v>
      </c>
      <c r="I3975" t="s">
        <v>151</v>
      </c>
      <c r="J3975">
        <v>99</v>
      </c>
      <c r="K3975" t="s">
        <v>23</v>
      </c>
      <c r="L3975">
        <v>3</v>
      </c>
      <c r="M3975" t="s">
        <v>45</v>
      </c>
      <c r="N3975">
        <v>7777</v>
      </c>
      <c r="O3975" t="s">
        <v>37</v>
      </c>
      <c r="P3975">
        <v>1176</v>
      </c>
      <c r="T3975" s="3">
        <f t="shared" si="125"/>
        <v>100</v>
      </c>
      <c r="U3975" s="3">
        <f>IF(AND(R3975&lt;&gt;"_U",N3975&lt;&gt;9999,N3975&lt;&gt;999,L3975&lt;&gt;"Median"),IFERROR(VLOOKUP(A3975,'TA Total'!A:P,16,0),"."),".")</f>
        <v>1176</v>
      </c>
    </row>
    <row r="3976" spans="1:21" x14ac:dyDescent="0.3">
      <c r="A3976" s="1" t="str">
        <f t="shared" si="124"/>
        <v>2018|Queenstown-Lakes District|$30,001-$50,000</v>
      </c>
      <c r="B3976" t="s">
        <v>18</v>
      </c>
      <c r="C3976" t="s">
        <v>19</v>
      </c>
      <c r="D3976" t="s">
        <v>20</v>
      </c>
      <c r="E3976" t="s">
        <v>21</v>
      </c>
      <c r="F3976">
        <v>2018</v>
      </c>
      <c r="G3976">
        <v>2018</v>
      </c>
      <c r="H3976">
        <v>70</v>
      </c>
      <c r="I3976" t="s">
        <v>151</v>
      </c>
      <c r="J3976">
        <v>99</v>
      </c>
      <c r="K3976" t="s">
        <v>23</v>
      </c>
      <c r="L3976">
        <v>3</v>
      </c>
      <c r="M3976" t="s">
        <v>45</v>
      </c>
      <c r="N3976">
        <v>2</v>
      </c>
      <c r="O3976" t="s">
        <v>28</v>
      </c>
      <c r="P3976">
        <v>453</v>
      </c>
      <c r="T3976" s="3">
        <f t="shared" si="125"/>
        <v>38.520000000000003</v>
      </c>
      <c r="U3976" s="3">
        <f>IF(AND(R3976&lt;&gt;"_U",N3976&lt;&gt;9999,N3976&lt;&gt;999,L3976&lt;&gt;"Median"),IFERROR(VLOOKUP(A3976,'TA Total'!A:P,16,0),"."),".")</f>
        <v>1176</v>
      </c>
    </row>
    <row r="3977" spans="1:21" x14ac:dyDescent="0.3">
      <c r="A3977" s="1" t="str">
        <f t="shared" si="124"/>
        <v>2018|Queenstown-Lakes District|$30,001-$50,000</v>
      </c>
      <c r="B3977" t="s">
        <v>18</v>
      </c>
      <c r="C3977" t="s">
        <v>19</v>
      </c>
      <c r="D3977" t="s">
        <v>20</v>
      </c>
      <c r="E3977" t="s">
        <v>21</v>
      </c>
      <c r="F3977">
        <v>2018</v>
      </c>
      <c r="G3977">
        <v>2018</v>
      </c>
      <c r="H3977">
        <v>70</v>
      </c>
      <c r="I3977" t="s">
        <v>151</v>
      </c>
      <c r="J3977">
        <v>99</v>
      </c>
      <c r="K3977" t="s">
        <v>23</v>
      </c>
      <c r="L3977">
        <v>3</v>
      </c>
      <c r="M3977" t="s">
        <v>45</v>
      </c>
      <c r="N3977">
        <v>9999</v>
      </c>
      <c r="O3977" t="s">
        <v>40</v>
      </c>
      <c r="P3977">
        <v>1176</v>
      </c>
      <c r="T3977" s="3" t="str">
        <f t="shared" si="125"/>
        <v>.</v>
      </c>
      <c r="U3977" s="3" t="str">
        <f>IF(AND(R3977&lt;&gt;"_U",N3977&lt;&gt;9999,N3977&lt;&gt;999,L3977&lt;&gt;"Median"),IFERROR(VLOOKUP(A3977,'TA Total'!A:P,16,0),"."),".")</f>
        <v>.</v>
      </c>
    </row>
    <row r="3978" spans="1:21" x14ac:dyDescent="0.3">
      <c r="A3978" s="1" t="str">
        <f t="shared" si="124"/>
        <v>2018|Queenstown-Lakes District|$30,001-$50,000</v>
      </c>
      <c r="B3978" t="s">
        <v>18</v>
      </c>
      <c r="C3978" t="s">
        <v>19</v>
      </c>
      <c r="D3978" t="s">
        <v>20</v>
      </c>
      <c r="E3978" t="s">
        <v>21</v>
      </c>
      <c r="F3978">
        <v>2018</v>
      </c>
      <c r="G3978">
        <v>2018</v>
      </c>
      <c r="H3978">
        <v>70</v>
      </c>
      <c r="I3978" t="s">
        <v>151</v>
      </c>
      <c r="J3978">
        <v>99</v>
      </c>
      <c r="K3978" t="s">
        <v>23</v>
      </c>
      <c r="L3978">
        <v>3</v>
      </c>
      <c r="M3978" t="s">
        <v>45</v>
      </c>
      <c r="N3978">
        <v>999</v>
      </c>
      <c r="O3978" t="s">
        <v>42</v>
      </c>
      <c r="P3978">
        <v>0</v>
      </c>
      <c r="T3978" s="3" t="str">
        <f t="shared" si="125"/>
        <v>.</v>
      </c>
      <c r="U3978" s="3" t="str">
        <f>IF(AND(R3978&lt;&gt;"_U",N3978&lt;&gt;9999,N3978&lt;&gt;999,L3978&lt;&gt;"Median"),IFERROR(VLOOKUP(A3978,'TA Total'!A:P,16,0),"."),".")</f>
        <v>.</v>
      </c>
    </row>
    <row r="3979" spans="1:21" x14ac:dyDescent="0.3">
      <c r="A3979" s="1" t="str">
        <f t="shared" si="124"/>
        <v>2018|Queenstown-Lakes District|$30,001-$50,000</v>
      </c>
      <c r="B3979" t="s">
        <v>18</v>
      </c>
      <c r="C3979" t="s">
        <v>19</v>
      </c>
      <c r="D3979" t="s">
        <v>20</v>
      </c>
      <c r="E3979" t="s">
        <v>21</v>
      </c>
      <c r="F3979">
        <v>2018</v>
      </c>
      <c r="G3979">
        <v>2018</v>
      </c>
      <c r="H3979">
        <v>70</v>
      </c>
      <c r="I3979" t="s">
        <v>151</v>
      </c>
      <c r="J3979">
        <v>99</v>
      </c>
      <c r="K3979" t="s">
        <v>23</v>
      </c>
      <c r="L3979">
        <v>3</v>
      </c>
      <c r="M3979" t="s">
        <v>45</v>
      </c>
      <c r="N3979">
        <v>1</v>
      </c>
      <c r="O3979" t="s">
        <v>33</v>
      </c>
      <c r="P3979">
        <v>447</v>
      </c>
      <c r="T3979" s="3">
        <f t="shared" si="125"/>
        <v>38.01</v>
      </c>
      <c r="U3979" s="3">
        <f>IF(AND(R3979&lt;&gt;"_U",N3979&lt;&gt;9999,N3979&lt;&gt;999,L3979&lt;&gt;"Median"),IFERROR(VLOOKUP(A3979,'TA Total'!A:P,16,0),"."),".")</f>
        <v>1176</v>
      </c>
    </row>
    <row r="3980" spans="1:21" x14ac:dyDescent="0.3">
      <c r="A3980" s="1" t="str">
        <f t="shared" si="124"/>
        <v>2018|Queenstown-Lakes District|$50,001-$70,000</v>
      </c>
      <c r="B3980" t="s">
        <v>18</v>
      </c>
      <c r="C3980" t="s">
        <v>19</v>
      </c>
      <c r="D3980" t="s">
        <v>20</v>
      </c>
      <c r="E3980" t="s">
        <v>21</v>
      </c>
      <c r="F3980">
        <v>2018</v>
      </c>
      <c r="G3980">
        <v>2018</v>
      </c>
      <c r="H3980">
        <v>70</v>
      </c>
      <c r="I3980" t="s">
        <v>151</v>
      </c>
      <c r="J3980">
        <v>99</v>
      </c>
      <c r="K3980" t="s">
        <v>23</v>
      </c>
      <c r="L3980">
        <v>4</v>
      </c>
      <c r="M3980" t="s">
        <v>36</v>
      </c>
      <c r="N3980">
        <v>1</v>
      </c>
      <c r="O3980" t="s">
        <v>33</v>
      </c>
      <c r="P3980">
        <v>570</v>
      </c>
      <c r="T3980" s="3">
        <f t="shared" si="125"/>
        <v>39.83</v>
      </c>
      <c r="U3980" s="3">
        <f>IF(AND(R3980&lt;&gt;"_U",N3980&lt;&gt;9999,N3980&lt;&gt;999,L3980&lt;&gt;"Median"),IFERROR(VLOOKUP(A3980,'TA Total'!A:P,16,0),"."),".")</f>
        <v>1431</v>
      </c>
    </row>
    <row r="3981" spans="1:21" x14ac:dyDescent="0.3">
      <c r="A3981" s="1" t="str">
        <f t="shared" si="124"/>
        <v>2018|Queenstown-Lakes District|$50,001-$70,000</v>
      </c>
      <c r="B3981" t="s">
        <v>18</v>
      </c>
      <c r="C3981" t="s">
        <v>19</v>
      </c>
      <c r="D3981" t="s">
        <v>20</v>
      </c>
      <c r="E3981" t="s">
        <v>21</v>
      </c>
      <c r="F3981">
        <v>2018</v>
      </c>
      <c r="G3981">
        <v>2018</v>
      </c>
      <c r="H3981">
        <v>70</v>
      </c>
      <c r="I3981" t="s">
        <v>151</v>
      </c>
      <c r="J3981">
        <v>99</v>
      </c>
      <c r="K3981" t="s">
        <v>23</v>
      </c>
      <c r="L3981">
        <v>4</v>
      </c>
      <c r="M3981" t="s">
        <v>36</v>
      </c>
      <c r="N3981">
        <v>3</v>
      </c>
      <c r="O3981" t="s">
        <v>25</v>
      </c>
      <c r="P3981">
        <v>303</v>
      </c>
      <c r="T3981" s="3">
        <f t="shared" si="125"/>
        <v>21.17</v>
      </c>
      <c r="U3981" s="3">
        <f>IF(AND(R3981&lt;&gt;"_U",N3981&lt;&gt;9999,N3981&lt;&gt;999,L3981&lt;&gt;"Median"),IFERROR(VLOOKUP(A3981,'TA Total'!A:P,16,0),"."),".")</f>
        <v>1431</v>
      </c>
    </row>
    <row r="3982" spans="1:21" x14ac:dyDescent="0.3">
      <c r="A3982" s="1" t="str">
        <f t="shared" si="124"/>
        <v>2018|Queenstown-Lakes District|$50,001-$70,000</v>
      </c>
      <c r="B3982" t="s">
        <v>18</v>
      </c>
      <c r="C3982" t="s">
        <v>19</v>
      </c>
      <c r="D3982" t="s">
        <v>20</v>
      </c>
      <c r="E3982" t="s">
        <v>21</v>
      </c>
      <c r="F3982">
        <v>2018</v>
      </c>
      <c r="G3982">
        <v>2018</v>
      </c>
      <c r="H3982">
        <v>70</v>
      </c>
      <c r="I3982" t="s">
        <v>151</v>
      </c>
      <c r="J3982">
        <v>99</v>
      </c>
      <c r="K3982" t="s">
        <v>23</v>
      </c>
      <c r="L3982">
        <v>4</v>
      </c>
      <c r="M3982" t="s">
        <v>36</v>
      </c>
      <c r="N3982">
        <v>2</v>
      </c>
      <c r="O3982" t="s">
        <v>28</v>
      </c>
      <c r="P3982">
        <v>555</v>
      </c>
      <c r="T3982" s="3">
        <f t="shared" si="125"/>
        <v>38.78</v>
      </c>
      <c r="U3982" s="3">
        <f>IF(AND(R3982&lt;&gt;"_U",N3982&lt;&gt;9999,N3982&lt;&gt;999,L3982&lt;&gt;"Median"),IFERROR(VLOOKUP(A3982,'TA Total'!A:P,16,0),"."),".")</f>
        <v>1431</v>
      </c>
    </row>
    <row r="3983" spans="1:21" x14ac:dyDescent="0.3">
      <c r="A3983" s="1" t="str">
        <f t="shared" si="124"/>
        <v>2018|Queenstown-Lakes District|$50,001-$70,000</v>
      </c>
      <c r="B3983" t="s">
        <v>18</v>
      </c>
      <c r="C3983" t="s">
        <v>19</v>
      </c>
      <c r="D3983" t="s">
        <v>20</v>
      </c>
      <c r="E3983" t="s">
        <v>21</v>
      </c>
      <c r="F3983">
        <v>2018</v>
      </c>
      <c r="G3983">
        <v>2018</v>
      </c>
      <c r="H3983">
        <v>70</v>
      </c>
      <c r="I3983" t="s">
        <v>151</v>
      </c>
      <c r="J3983">
        <v>99</v>
      </c>
      <c r="K3983" t="s">
        <v>23</v>
      </c>
      <c r="L3983">
        <v>4</v>
      </c>
      <c r="M3983" t="s">
        <v>36</v>
      </c>
      <c r="N3983">
        <v>999</v>
      </c>
      <c r="O3983" t="s">
        <v>42</v>
      </c>
      <c r="P3983">
        <v>0</v>
      </c>
      <c r="T3983" s="3" t="str">
        <f t="shared" si="125"/>
        <v>.</v>
      </c>
      <c r="U3983" s="3" t="str">
        <f>IF(AND(R3983&lt;&gt;"_U",N3983&lt;&gt;9999,N3983&lt;&gt;999,L3983&lt;&gt;"Median"),IFERROR(VLOOKUP(A3983,'TA Total'!A:P,16,0),"."),".")</f>
        <v>.</v>
      </c>
    </row>
    <row r="3984" spans="1:21" x14ac:dyDescent="0.3">
      <c r="A3984" s="1" t="str">
        <f t="shared" si="124"/>
        <v>2018|Queenstown-Lakes District|$50,001-$70,000</v>
      </c>
      <c r="B3984" t="s">
        <v>18</v>
      </c>
      <c r="C3984" t="s">
        <v>19</v>
      </c>
      <c r="D3984" t="s">
        <v>20</v>
      </c>
      <c r="E3984" t="s">
        <v>21</v>
      </c>
      <c r="F3984">
        <v>2018</v>
      </c>
      <c r="G3984">
        <v>2018</v>
      </c>
      <c r="H3984">
        <v>70</v>
      </c>
      <c r="I3984" t="s">
        <v>151</v>
      </c>
      <c r="J3984">
        <v>99</v>
      </c>
      <c r="K3984" t="s">
        <v>23</v>
      </c>
      <c r="L3984">
        <v>4</v>
      </c>
      <c r="M3984" t="s">
        <v>36</v>
      </c>
      <c r="N3984">
        <v>9999</v>
      </c>
      <c r="O3984" t="s">
        <v>40</v>
      </c>
      <c r="P3984">
        <v>1431</v>
      </c>
      <c r="T3984" s="3" t="str">
        <f t="shared" si="125"/>
        <v>.</v>
      </c>
      <c r="U3984" s="3" t="str">
        <f>IF(AND(R3984&lt;&gt;"_U",N3984&lt;&gt;9999,N3984&lt;&gt;999,L3984&lt;&gt;"Median"),IFERROR(VLOOKUP(A3984,'TA Total'!A:P,16,0),"."),".")</f>
        <v>.</v>
      </c>
    </row>
    <row r="3985" spans="1:21" x14ac:dyDescent="0.3">
      <c r="A3985" s="1" t="str">
        <f t="shared" si="124"/>
        <v>2018|Queenstown-Lakes District|$50,001-$70,000</v>
      </c>
      <c r="B3985" t="s">
        <v>18</v>
      </c>
      <c r="C3985" t="s">
        <v>19</v>
      </c>
      <c r="D3985" t="s">
        <v>20</v>
      </c>
      <c r="E3985" t="s">
        <v>21</v>
      </c>
      <c r="F3985">
        <v>2018</v>
      </c>
      <c r="G3985">
        <v>2018</v>
      </c>
      <c r="H3985">
        <v>70</v>
      </c>
      <c r="I3985" t="s">
        <v>151</v>
      </c>
      <c r="J3985">
        <v>99</v>
      </c>
      <c r="K3985" t="s">
        <v>23</v>
      </c>
      <c r="L3985">
        <v>4</v>
      </c>
      <c r="M3985" t="s">
        <v>36</v>
      </c>
      <c r="N3985">
        <v>7777</v>
      </c>
      <c r="O3985" t="s">
        <v>37</v>
      </c>
      <c r="P3985">
        <v>1431</v>
      </c>
      <c r="T3985" s="3">
        <f t="shared" si="125"/>
        <v>100</v>
      </c>
      <c r="U3985" s="3">
        <f>IF(AND(R3985&lt;&gt;"_U",N3985&lt;&gt;9999,N3985&lt;&gt;999,L3985&lt;&gt;"Median"),IFERROR(VLOOKUP(A3985,'TA Total'!A:P,16,0),"."),".")</f>
        <v>1431</v>
      </c>
    </row>
    <row r="3986" spans="1:21" x14ac:dyDescent="0.3">
      <c r="A3986" s="1" t="str">
        <f t="shared" si="124"/>
        <v>2018|Queenstown-Lakes District|$70,001-$100,000</v>
      </c>
      <c r="B3986" t="s">
        <v>18</v>
      </c>
      <c r="C3986" t="s">
        <v>19</v>
      </c>
      <c r="D3986" t="s">
        <v>20</v>
      </c>
      <c r="E3986" t="s">
        <v>21</v>
      </c>
      <c r="F3986">
        <v>2018</v>
      </c>
      <c r="G3986">
        <v>2018</v>
      </c>
      <c r="H3986">
        <v>70</v>
      </c>
      <c r="I3986" t="s">
        <v>151</v>
      </c>
      <c r="J3986">
        <v>99</v>
      </c>
      <c r="K3986" t="s">
        <v>23</v>
      </c>
      <c r="L3986">
        <v>5</v>
      </c>
      <c r="M3986" t="s">
        <v>58</v>
      </c>
      <c r="N3986">
        <v>9999</v>
      </c>
      <c r="O3986" t="s">
        <v>40</v>
      </c>
      <c r="P3986">
        <v>2088</v>
      </c>
      <c r="T3986" s="3" t="str">
        <f t="shared" si="125"/>
        <v>.</v>
      </c>
      <c r="U3986" s="3" t="str">
        <f>IF(AND(R3986&lt;&gt;"_U",N3986&lt;&gt;9999,N3986&lt;&gt;999,L3986&lt;&gt;"Median"),IFERROR(VLOOKUP(A3986,'TA Total'!A:P,16,0),"."),".")</f>
        <v>.</v>
      </c>
    </row>
    <row r="3987" spans="1:21" x14ac:dyDescent="0.3">
      <c r="A3987" s="1" t="str">
        <f t="shared" si="124"/>
        <v>2018|Queenstown-Lakes District|$70,001-$100,000</v>
      </c>
      <c r="B3987" t="s">
        <v>18</v>
      </c>
      <c r="C3987" t="s">
        <v>19</v>
      </c>
      <c r="D3987" t="s">
        <v>20</v>
      </c>
      <c r="E3987" t="s">
        <v>21</v>
      </c>
      <c r="F3987">
        <v>2018</v>
      </c>
      <c r="G3987">
        <v>2018</v>
      </c>
      <c r="H3987">
        <v>70</v>
      </c>
      <c r="I3987" t="s">
        <v>151</v>
      </c>
      <c r="J3987">
        <v>99</v>
      </c>
      <c r="K3987" t="s">
        <v>23</v>
      </c>
      <c r="L3987">
        <v>5</v>
      </c>
      <c r="M3987" t="s">
        <v>58</v>
      </c>
      <c r="N3987">
        <v>999</v>
      </c>
      <c r="O3987" t="s">
        <v>42</v>
      </c>
      <c r="P3987">
        <v>0</v>
      </c>
      <c r="T3987" s="3" t="str">
        <f t="shared" si="125"/>
        <v>.</v>
      </c>
      <c r="U3987" s="3" t="str">
        <f>IF(AND(R3987&lt;&gt;"_U",N3987&lt;&gt;9999,N3987&lt;&gt;999,L3987&lt;&gt;"Median"),IFERROR(VLOOKUP(A3987,'TA Total'!A:P,16,0),"."),".")</f>
        <v>.</v>
      </c>
    </row>
    <row r="3988" spans="1:21" x14ac:dyDescent="0.3">
      <c r="A3988" s="1" t="str">
        <f t="shared" si="124"/>
        <v>2018|Queenstown-Lakes District|$70,001-$100,000</v>
      </c>
      <c r="B3988" t="s">
        <v>18</v>
      </c>
      <c r="C3988" t="s">
        <v>19</v>
      </c>
      <c r="D3988" t="s">
        <v>20</v>
      </c>
      <c r="E3988" t="s">
        <v>21</v>
      </c>
      <c r="F3988">
        <v>2018</v>
      </c>
      <c r="G3988">
        <v>2018</v>
      </c>
      <c r="H3988">
        <v>70</v>
      </c>
      <c r="I3988" t="s">
        <v>151</v>
      </c>
      <c r="J3988">
        <v>99</v>
      </c>
      <c r="K3988" t="s">
        <v>23</v>
      </c>
      <c r="L3988">
        <v>5</v>
      </c>
      <c r="M3988" t="s">
        <v>58</v>
      </c>
      <c r="N3988">
        <v>1</v>
      </c>
      <c r="O3988" t="s">
        <v>33</v>
      </c>
      <c r="P3988">
        <v>816</v>
      </c>
      <c r="T3988" s="3">
        <f t="shared" si="125"/>
        <v>39.08</v>
      </c>
      <c r="U3988" s="3">
        <f>IF(AND(R3988&lt;&gt;"_U",N3988&lt;&gt;9999,N3988&lt;&gt;999,L3988&lt;&gt;"Median"),IFERROR(VLOOKUP(A3988,'TA Total'!A:P,16,0),"."),".")</f>
        <v>2088</v>
      </c>
    </row>
    <row r="3989" spans="1:21" x14ac:dyDescent="0.3">
      <c r="A3989" s="1" t="str">
        <f t="shared" si="124"/>
        <v>2018|Queenstown-Lakes District|$70,001-$100,000</v>
      </c>
      <c r="B3989" t="s">
        <v>18</v>
      </c>
      <c r="C3989" t="s">
        <v>19</v>
      </c>
      <c r="D3989" t="s">
        <v>20</v>
      </c>
      <c r="E3989" t="s">
        <v>21</v>
      </c>
      <c r="F3989">
        <v>2018</v>
      </c>
      <c r="G3989">
        <v>2018</v>
      </c>
      <c r="H3989">
        <v>70</v>
      </c>
      <c r="I3989" t="s">
        <v>151</v>
      </c>
      <c r="J3989">
        <v>99</v>
      </c>
      <c r="K3989" t="s">
        <v>23</v>
      </c>
      <c r="L3989">
        <v>5</v>
      </c>
      <c r="M3989" t="s">
        <v>58</v>
      </c>
      <c r="N3989">
        <v>3</v>
      </c>
      <c r="O3989" t="s">
        <v>25</v>
      </c>
      <c r="P3989">
        <v>432</v>
      </c>
      <c r="T3989" s="3">
        <f t="shared" si="125"/>
        <v>20.69</v>
      </c>
      <c r="U3989" s="3">
        <f>IF(AND(R3989&lt;&gt;"_U",N3989&lt;&gt;9999,N3989&lt;&gt;999,L3989&lt;&gt;"Median"),IFERROR(VLOOKUP(A3989,'TA Total'!A:P,16,0),"."),".")</f>
        <v>2088</v>
      </c>
    </row>
    <row r="3990" spans="1:21" x14ac:dyDescent="0.3">
      <c r="A3990" s="1" t="str">
        <f t="shared" si="124"/>
        <v>2018|Queenstown-Lakes District|$70,001-$100,000</v>
      </c>
      <c r="B3990" t="s">
        <v>18</v>
      </c>
      <c r="C3990" t="s">
        <v>19</v>
      </c>
      <c r="D3990" t="s">
        <v>20</v>
      </c>
      <c r="E3990" t="s">
        <v>21</v>
      </c>
      <c r="F3990">
        <v>2018</v>
      </c>
      <c r="G3990">
        <v>2018</v>
      </c>
      <c r="H3990">
        <v>70</v>
      </c>
      <c r="I3990" t="s">
        <v>151</v>
      </c>
      <c r="J3990">
        <v>99</v>
      </c>
      <c r="K3990" t="s">
        <v>23</v>
      </c>
      <c r="L3990">
        <v>5</v>
      </c>
      <c r="M3990" t="s">
        <v>58</v>
      </c>
      <c r="N3990">
        <v>7777</v>
      </c>
      <c r="O3990" t="s">
        <v>37</v>
      </c>
      <c r="P3990">
        <v>2088</v>
      </c>
      <c r="T3990" s="3">
        <f t="shared" si="125"/>
        <v>100</v>
      </c>
      <c r="U3990" s="3">
        <f>IF(AND(R3990&lt;&gt;"_U",N3990&lt;&gt;9999,N3990&lt;&gt;999,L3990&lt;&gt;"Median"),IFERROR(VLOOKUP(A3990,'TA Total'!A:P,16,0),"."),".")</f>
        <v>2088</v>
      </c>
    </row>
    <row r="3991" spans="1:21" x14ac:dyDescent="0.3">
      <c r="A3991" s="1" t="str">
        <f t="shared" si="124"/>
        <v>2018|Queenstown-Lakes District|$70,001-$100,000</v>
      </c>
      <c r="B3991" t="s">
        <v>18</v>
      </c>
      <c r="C3991" t="s">
        <v>19</v>
      </c>
      <c r="D3991" t="s">
        <v>20</v>
      </c>
      <c r="E3991" t="s">
        <v>21</v>
      </c>
      <c r="F3991">
        <v>2018</v>
      </c>
      <c r="G3991">
        <v>2018</v>
      </c>
      <c r="H3991">
        <v>70</v>
      </c>
      <c r="I3991" t="s">
        <v>151</v>
      </c>
      <c r="J3991">
        <v>99</v>
      </c>
      <c r="K3991" t="s">
        <v>23</v>
      </c>
      <c r="L3991">
        <v>5</v>
      </c>
      <c r="M3991" t="s">
        <v>58</v>
      </c>
      <c r="N3991">
        <v>2</v>
      </c>
      <c r="O3991" t="s">
        <v>28</v>
      </c>
      <c r="P3991">
        <v>843</v>
      </c>
      <c r="T3991" s="3">
        <f t="shared" si="125"/>
        <v>40.369999999999997</v>
      </c>
      <c r="U3991" s="3">
        <f>IF(AND(R3991&lt;&gt;"_U",N3991&lt;&gt;9999,N3991&lt;&gt;999,L3991&lt;&gt;"Median"),IFERROR(VLOOKUP(A3991,'TA Total'!A:P,16,0),"."),".")</f>
        <v>2088</v>
      </c>
    </row>
    <row r="3992" spans="1:21" x14ac:dyDescent="0.3">
      <c r="A3992" s="1" t="str">
        <f t="shared" si="124"/>
        <v>2018|Queenstown-Lakes District|$100,001-$150,000</v>
      </c>
      <c r="B3992" t="s">
        <v>18</v>
      </c>
      <c r="C3992" t="s">
        <v>19</v>
      </c>
      <c r="D3992" t="s">
        <v>20</v>
      </c>
      <c r="E3992" t="s">
        <v>21</v>
      </c>
      <c r="F3992">
        <v>2018</v>
      </c>
      <c r="G3992">
        <v>2018</v>
      </c>
      <c r="H3992">
        <v>70</v>
      </c>
      <c r="I3992" t="s">
        <v>151</v>
      </c>
      <c r="J3992">
        <v>99</v>
      </c>
      <c r="K3992" t="s">
        <v>23</v>
      </c>
      <c r="L3992">
        <v>6</v>
      </c>
      <c r="M3992" t="s">
        <v>59</v>
      </c>
      <c r="N3992">
        <v>999</v>
      </c>
      <c r="O3992" t="s">
        <v>42</v>
      </c>
      <c r="P3992">
        <v>0</v>
      </c>
      <c r="T3992" s="3" t="str">
        <f t="shared" si="125"/>
        <v>.</v>
      </c>
      <c r="U3992" s="3" t="str">
        <f>IF(AND(R3992&lt;&gt;"_U",N3992&lt;&gt;9999,N3992&lt;&gt;999,L3992&lt;&gt;"Median"),IFERROR(VLOOKUP(A3992,'TA Total'!A:P,16,0),"."),".")</f>
        <v>.</v>
      </c>
    </row>
    <row r="3993" spans="1:21" x14ac:dyDescent="0.3">
      <c r="A3993" s="1" t="str">
        <f t="shared" si="124"/>
        <v>2018|Queenstown-Lakes District|$100,001-$150,000</v>
      </c>
      <c r="B3993" t="s">
        <v>18</v>
      </c>
      <c r="C3993" t="s">
        <v>19</v>
      </c>
      <c r="D3993" t="s">
        <v>20</v>
      </c>
      <c r="E3993" t="s">
        <v>21</v>
      </c>
      <c r="F3993">
        <v>2018</v>
      </c>
      <c r="G3993">
        <v>2018</v>
      </c>
      <c r="H3993">
        <v>70</v>
      </c>
      <c r="I3993" t="s">
        <v>151</v>
      </c>
      <c r="J3993">
        <v>99</v>
      </c>
      <c r="K3993" t="s">
        <v>23</v>
      </c>
      <c r="L3993">
        <v>6</v>
      </c>
      <c r="M3993" t="s">
        <v>59</v>
      </c>
      <c r="N3993">
        <v>7777</v>
      </c>
      <c r="O3993" t="s">
        <v>37</v>
      </c>
      <c r="P3993">
        <v>2937</v>
      </c>
      <c r="T3993" s="3">
        <f t="shared" si="125"/>
        <v>100</v>
      </c>
      <c r="U3993" s="3">
        <f>IF(AND(R3993&lt;&gt;"_U",N3993&lt;&gt;9999,N3993&lt;&gt;999,L3993&lt;&gt;"Median"),IFERROR(VLOOKUP(A3993,'TA Total'!A:P,16,0),"."),".")</f>
        <v>2937</v>
      </c>
    </row>
    <row r="3994" spans="1:21" x14ac:dyDescent="0.3">
      <c r="A3994" s="1" t="str">
        <f t="shared" si="124"/>
        <v>2018|Queenstown-Lakes District|$100,001-$150,000</v>
      </c>
      <c r="B3994" t="s">
        <v>18</v>
      </c>
      <c r="C3994" t="s">
        <v>19</v>
      </c>
      <c r="D3994" t="s">
        <v>20</v>
      </c>
      <c r="E3994" t="s">
        <v>21</v>
      </c>
      <c r="F3994">
        <v>2018</v>
      </c>
      <c r="G3994">
        <v>2018</v>
      </c>
      <c r="H3994">
        <v>70</v>
      </c>
      <c r="I3994" t="s">
        <v>151</v>
      </c>
      <c r="J3994">
        <v>99</v>
      </c>
      <c r="K3994" t="s">
        <v>23</v>
      </c>
      <c r="L3994">
        <v>6</v>
      </c>
      <c r="M3994" t="s">
        <v>59</v>
      </c>
      <c r="N3994">
        <v>9999</v>
      </c>
      <c r="O3994" t="s">
        <v>40</v>
      </c>
      <c r="P3994">
        <v>2937</v>
      </c>
      <c r="T3994" s="3" t="str">
        <f t="shared" si="125"/>
        <v>.</v>
      </c>
      <c r="U3994" s="3" t="str">
        <f>IF(AND(R3994&lt;&gt;"_U",N3994&lt;&gt;9999,N3994&lt;&gt;999,L3994&lt;&gt;"Median"),IFERROR(VLOOKUP(A3994,'TA Total'!A:P,16,0),"."),".")</f>
        <v>.</v>
      </c>
    </row>
    <row r="3995" spans="1:21" x14ac:dyDescent="0.3">
      <c r="A3995" s="1" t="str">
        <f t="shared" si="124"/>
        <v>2018|Queenstown-Lakes District|$100,001-$150,000</v>
      </c>
      <c r="B3995" t="s">
        <v>18</v>
      </c>
      <c r="C3995" t="s">
        <v>19</v>
      </c>
      <c r="D3995" t="s">
        <v>20</v>
      </c>
      <c r="E3995" t="s">
        <v>21</v>
      </c>
      <c r="F3995">
        <v>2018</v>
      </c>
      <c r="G3995">
        <v>2018</v>
      </c>
      <c r="H3995">
        <v>70</v>
      </c>
      <c r="I3995" t="s">
        <v>151</v>
      </c>
      <c r="J3995">
        <v>99</v>
      </c>
      <c r="K3995" t="s">
        <v>23</v>
      </c>
      <c r="L3995">
        <v>6</v>
      </c>
      <c r="M3995" t="s">
        <v>59</v>
      </c>
      <c r="N3995">
        <v>2</v>
      </c>
      <c r="O3995" t="s">
        <v>28</v>
      </c>
      <c r="P3995">
        <v>1095</v>
      </c>
      <c r="T3995" s="3">
        <f t="shared" si="125"/>
        <v>37.28</v>
      </c>
      <c r="U3995" s="3">
        <f>IF(AND(R3995&lt;&gt;"_U",N3995&lt;&gt;9999,N3995&lt;&gt;999,L3995&lt;&gt;"Median"),IFERROR(VLOOKUP(A3995,'TA Total'!A:P,16,0),"."),".")</f>
        <v>2937</v>
      </c>
    </row>
    <row r="3996" spans="1:21" x14ac:dyDescent="0.3">
      <c r="A3996" s="1" t="str">
        <f t="shared" si="124"/>
        <v>2018|Queenstown-Lakes District|$100,001-$150,000</v>
      </c>
      <c r="B3996" t="s">
        <v>18</v>
      </c>
      <c r="C3996" t="s">
        <v>19</v>
      </c>
      <c r="D3996" t="s">
        <v>20</v>
      </c>
      <c r="E3996" t="s">
        <v>21</v>
      </c>
      <c r="F3996">
        <v>2018</v>
      </c>
      <c r="G3996">
        <v>2018</v>
      </c>
      <c r="H3996">
        <v>70</v>
      </c>
      <c r="I3996" t="s">
        <v>151</v>
      </c>
      <c r="J3996">
        <v>99</v>
      </c>
      <c r="K3996" t="s">
        <v>23</v>
      </c>
      <c r="L3996">
        <v>6</v>
      </c>
      <c r="M3996" t="s">
        <v>59</v>
      </c>
      <c r="N3996">
        <v>1</v>
      </c>
      <c r="O3996" t="s">
        <v>33</v>
      </c>
      <c r="P3996">
        <v>1239</v>
      </c>
      <c r="T3996" s="3">
        <f t="shared" si="125"/>
        <v>42.19</v>
      </c>
      <c r="U3996" s="3">
        <f>IF(AND(R3996&lt;&gt;"_U",N3996&lt;&gt;9999,N3996&lt;&gt;999,L3996&lt;&gt;"Median"),IFERROR(VLOOKUP(A3996,'TA Total'!A:P,16,0),"."),".")</f>
        <v>2937</v>
      </c>
    </row>
    <row r="3997" spans="1:21" x14ac:dyDescent="0.3">
      <c r="A3997" s="1" t="str">
        <f t="shared" si="124"/>
        <v>2018|Queenstown-Lakes District|$100,001-$150,000</v>
      </c>
      <c r="B3997" t="s">
        <v>18</v>
      </c>
      <c r="C3997" t="s">
        <v>19</v>
      </c>
      <c r="D3997" t="s">
        <v>20</v>
      </c>
      <c r="E3997" t="s">
        <v>21</v>
      </c>
      <c r="F3997">
        <v>2018</v>
      </c>
      <c r="G3997">
        <v>2018</v>
      </c>
      <c r="H3997">
        <v>70</v>
      </c>
      <c r="I3997" t="s">
        <v>151</v>
      </c>
      <c r="J3997">
        <v>99</v>
      </c>
      <c r="K3997" t="s">
        <v>23</v>
      </c>
      <c r="L3997">
        <v>6</v>
      </c>
      <c r="M3997" t="s">
        <v>59</v>
      </c>
      <c r="N3997">
        <v>3</v>
      </c>
      <c r="O3997" t="s">
        <v>25</v>
      </c>
      <c r="P3997">
        <v>606</v>
      </c>
      <c r="T3997" s="3">
        <f t="shared" si="125"/>
        <v>20.63</v>
      </c>
      <c r="U3997" s="3">
        <f>IF(AND(R3997&lt;&gt;"_U",N3997&lt;&gt;9999,N3997&lt;&gt;999,L3997&lt;&gt;"Median"),IFERROR(VLOOKUP(A3997,'TA Total'!A:P,16,0),"."),".")</f>
        <v>2937</v>
      </c>
    </row>
    <row r="3998" spans="1:21" x14ac:dyDescent="0.3">
      <c r="A3998" s="1" t="str">
        <f t="shared" si="124"/>
        <v>2018|Queenstown-Lakes District|$150,001-$200,000</v>
      </c>
      <c r="B3998" t="s">
        <v>18</v>
      </c>
      <c r="C3998" t="s">
        <v>19</v>
      </c>
      <c r="D3998" t="s">
        <v>20</v>
      </c>
      <c r="E3998" t="s">
        <v>21</v>
      </c>
      <c r="F3998">
        <v>2018</v>
      </c>
      <c r="G3998">
        <v>2018</v>
      </c>
      <c r="H3998">
        <v>70</v>
      </c>
      <c r="I3998" t="s">
        <v>151</v>
      </c>
      <c r="J3998">
        <v>99</v>
      </c>
      <c r="K3998" t="s">
        <v>23</v>
      </c>
      <c r="L3998">
        <v>7</v>
      </c>
      <c r="M3998" t="s">
        <v>43</v>
      </c>
      <c r="N3998">
        <v>7777</v>
      </c>
      <c r="O3998" t="s">
        <v>37</v>
      </c>
      <c r="P3998">
        <v>3117</v>
      </c>
      <c r="T3998" s="3">
        <f t="shared" si="125"/>
        <v>100</v>
      </c>
      <c r="U3998" s="3">
        <f>IF(AND(R3998&lt;&gt;"_U",N3998&lt;&gt;9999,N3998&lt;&gt;999,L3998&lt;&gt;"Median"),IFERROR(VLOOKUP(A3998,'TA Total'!A:P,16,0),"."),".")</f>
        <v>3117</v>
      </c>
    </row>
    <row r="3999" spans="1:21" x14ac:dyDescent="0.3">
      <c r="A3999" s="1" t="str">
        <f t="shared" si="124"/>
        <v>2018|Queenstown-Lakes District|$150,001-$200,000</v>
      </c>
      <c r="B3999" t="s">
        <v>18</v>
      </c>
      <c r="C3999" t="s">
        <v>19</v>
      </c>
      <c r="D3999" t="s">
        <v>20</v>
      </c>
      <c r="E3999" t="s">
        <v>21</v>
      </c>
      <c r="F3999">
        <v>2018</v>
      </c>
      <c r="G3999">
        <v>2018</v>
      </c>
      <c r="H3999">
        <v>70</v>
      </c>
      <c r="I3999" t="s">
        <v>151</v>
      </c>
      <c r="J3999">
        <v>99</v>
      </c>
      <c r="K3999" t="s">
        <v>23</v>
      </c>
      <c r="L3999">
        <v>7</v>
      </c>
      <c r="M3999" t="s">
        <v>43</v>
      </c>
      <c r="N3999">
        <v>3</v>
      </c>
      <c r="O3999" t="s">
        <v>25</v>
      </c>
      <c r="P3999">
        <v>933</v>
      </c>
      <c r="T3999" s="3">
        <f t="shared" si="125"/>
        <v>29.93</v>
      </c>
      <c r="U3999" s="3">
        <f>IF(AND(R3999&lt;&gt;"_U",N3999&lt;&gt;9999,N3999&lt;&gt;999,L3999&lt;&gt;"Median"),IFERROR(VLOOKUP(A3999,'TA Total'!A:P,16,0),"."),".")</f>
        <v>3117</v>
      </c>
    </row>
    <row r="4000" spans="1:21" x14ac:dyDescent="0.3">
      <c r="A4000" s="1" t="str">
        <f t="shared" si="124"/>
        <v>2018|Queenstown-Lakes District|$150,001-$200,000</v>
      </c>
      <c r="B4000" t="s">
        <v>18</v>
      </c>
      <c r="C4000" t="s">
        <v>19</v>
      </c>
      <c r="D4000" t="s">
        <v>20</v>
      </c>
      <c r="E4000" t="s">
        <v>21</v>
      </c>
      <c r="F4000">
        <v>2018</v>
      </c>
      <c r="G4000">
        <v>2018</v>
      </c>
      <c r="H4000">
        <v>70</v>
      </c>
      <c r="I4000" t="s">
        <v>151</v>
      </c>
      <c r="J4000">
        <v>99</v>
      </c>
      <c r="K4000" t="s">
        <v>23</v>
      </c>
      <c r="L4000">
        <v>7</v>
      </c>
      <c r="M4000" t="s">
        <v>43</v>
      </c>
      <c r="N4000">
        <v>999</v>
      </c>
      <c r="O4000" t="s">
        <v>42</v>
      </c>
      <c r="P4000">
        <v>0</v>
      </c>
      <c r="T4000" s="3" t="str">
        <f t="shared" si="125"/>
        <v>.</v>
      </c>
      <c r="U4000" s="3" t="str">
        <f>IF(AND(R4000&lt;&gt;"_U",N4000&lt;&gt;9999,N4000&lt;&gt;999,L4000&lt;&gt;"Median"),IFERROR(VLOOKUP(A4000,'TA Total'!A:P,16,0),"."),".")</f>
        <v>.</v>
      </c>
    </row>
    <row r="4001" spans="1:21" x14ac:dyDescent="0.3">
      <c r="A4001" s="1" t="str">
        <f t="shared" si="124"/>
        <v>2018|Queenstown-Lakes District|$150,001-$200,000</v>
      </c>
      <c r="B4001" t="s">
        <v>18</v>
      </c>
      <c r="C4001" t="s">
        <v>19</v>
      </c>
      <c r="D4001" t="s">
        <v>20</v>
      </c>
      <c r="E4001" t="s">
        <v>21</v>
      </c>
      <c r="F4001">
        <v>2018</v>
      </c>
      <c r="G4001">
        <v>2018</v>
      </c>
      <c r="H4001">
        <v>70</v>
      </c>
      <c r="I4001" t="s">
        <v>151</v>
      </c>
      <c r="J4001">
        <v>99</v>
      </c>
      <c r="K4001" t="s">
        <v>23</v>
      </c>
      <c r="L4001">
        <v>7</v>
      </c>
      <c r="M4001" t="s">
        <v>43</v>
      </c>
      <c r="N4001">
        <v>9999</v>
      </c>
      <c r="O4001" t="s">
        <v>40</v>
      </c>
      <c r="P4001">
        <v>3117</v>
      </c>
      <c r="T4001" s="3" t="str">
        <f t="shared" si="125"/>
        <v>.</v>
      </c>
      <c r="U4001" s="3" t="str">
        <f>IF(AND(R4001&lt;&gt;"_U",N4001&lt;&gt;9999,N4001&lt;&gt;999,L4001&lt;&gt;"Median"),IFERROR(VLOOKUP(A4001,'TA Total'!A:P,16,0),"."),".")</f>
        <v>.</v>
      </c>
    </row>
    <row r="4002" spans="1:21" x14ac:dyDescent="0.3">
      <c r="A4002" s="1" t="str">
        <f t="shared" si="124"/>
        <v>2018|Queenstown-Lakes District|$150,001-$200,000</v>
      </c>
      <c r="B4002" t="s">
        <v>18</v>
      </c>
      <c r="C4002" t="s">
        <v>19</v>
      </c>
      <c r="D4002" t="s">
        <v>20</v>
      </c>
      <c r="E4002" t="s">
        <v>21</v>
      </c>
      <c r="F4002">
        <v>2018</v>
      </c>
      <c r="G4002">
        <v>2018</v>
      </c>
      <c r="H4002">
        <v>70</v>
      </c>
      <c r="I4002" t="s">
        <v>151</v>
      </c>
      <c r="J4002">
        <v>99</v>
      </c>
      <c r="K4002" t="s">
        <v>23</v>
      </c>
      <c r="L4002">
        <v>7</v>
      </c>
      <c r="M4002" t="s">
        <v>43</v>
      </c>
      <c r="N4002">
        <v>2</v>
      </c>
      <c r="O4002" t="s">
        <v>28</v>
      </c>
      <c r="P4002">
        <v>975</v>
      </c>
      <c r="T4002" s="3">
        <f t="shared" si="125"/>
        <v>31.28</v>
      </c>
      <c r="U4002" s="3">
        <f>IF(AND(R4002&lt;&gt;"_U",N4002&lt;&gt;9999,N4002&lt;&gt;999,L4002&lt;&gt;"Median"),IFERROR(VLOOKUP(A4002,'TA Total'!A:P,16,0),"."),".")</f>
        <v>3117</v>
      </c>
    </row>
    <row r="4003" spans="1:21" x14ac:dyDescent="0.3">
      <c r="A4003" s="1" t="str">
        <f t="shared" si="124"/>
        <v>2018|Queenstown-Lakes District|$150,001-$200,000</v>
      </c>
      <c r="B4003" t="s">
        <v>18</v>
      </c>
      <c r="C4003" t="s">
        <v>19</v>
      </c>
      <c r="D4003" t="s">
        <v>20</v>
      </c>
      <c r="E4003" t="s">
        <v>21</v>
      </c>
      <c r="F4003">
        <v>2018</v>
      </c>
      <c r="G4003">
        <v>2018</v>
      </c>
      <c r="H4003">
        <v>70</v>
      </c>
      <c r="I4003" t="s">
        <v>151</v>
      </c>
      <c r="J4003">
        <v>99</v>
      </c>
      <c r="K4003" t="s">
        <v>23</v>
      </c>
      <c r="L4003">
        <v>7</v>
      </c>
      <c r="M4003" t="s">
        <v>43</v>
      </c>
      <c r="N4003">
        <v>1</v>
      </c>
      <c r="O4003" t="s">
        <v>33</v>
      </c>
      <c r="P4003">
        <v>1206</v>
      </c>
      <c r="T4003" s="3">
        <f t="shared" si="125"/>
        <v>38.69</v>
      </c>
      <c r="U4003" s="3">
        <f>IF(AND(R4003&lt;&gt;"_U",N4003&lt;&gt;9999,N4003&lt;&gt;999,L4003&lt;&gt;"Median"),IFERROR(VLOOKUP(A4003,'TA Total'!A:P,16,0),"."),".")</f>
        <v>3117</v>
      </c>
    </row>
    <row r="4004" spans="1:21" x14ac:dyDescent="0.3">
      <c r="A4004" s="1" t="str">
        <f t="shared" si="124"/>
        <v>2018|Queenstown-Lakes District|$200,001 or more</v>
      </c>
      <c r="B4004" t="s">
        <v>18</v>
      </c>
      <c r="C4004" t="s">
        <v>19</v>
      </c>
      <c r="D4004" t="s">
        <v>20</v>
      </c>
      <c r="E4004" t="s">
        <v>21</v>
      </c>
      <c r="F4004">
        <v>2018</v>
      </c>
      <c r="G4004">
        <v>2018</v>
      </c>
      <c r="H4004">
        <v>70</v>
      </c>
      <c r="I4004" t="s">
        <v>151</v>
      </c>
      <c r="J4004">
        <v>99</v>
      </c>
      <c r="K4004" t="s">
        <v>23</v>
      </c>
      <c r="L4004">
        <v>8</v>
      </c>
      <c r="M4004" t="s">
        <v>27</v>
      </c>
      <c r="N4004">
        <v>2</v>
      </c>
      <c r="O4004" t="s">
        <v>28</v>
      </c>
      <c r="R4004" t="s">
        <v>29</v>
      </c>
      <c r="S4004" t="s">
        <v>30</v>
      </c>
      <c r="T4004" s="3" t="str">
        <f t="shared" si="125"/>
        <v>.</v>
      </c>
      <c r="U4004" s="3" t="str">
        <f>IF(AND(R4004&lt;&gt;"_U",N4004&lt;&gt;9999,N4004&lt;&gt;999,L4004&lt;&gt;"Median"),IFERROR(VLOOKUP(A4004,'TA Total'!A:P,16,0),"."),".")</f>
        <v>.</v>
      </c>
    </row>
    <row r="4005" spans="1:21" x14ac:dyDescent="0.3">
      <c r="A4005" s="1" t="str">
        <f t="shared" si="124"/>
        <v>2018|Queenstown-Lakes District|$200,001 or more</v>
      </c>
      <c r="B4005" t="s">
        <v>18</v>
      </c>
      <c r="C4005" t="s">
        <v>19</v>
      </c>
      <c r="D4005" t="s">
        <v>20</v>
      </c>
      <c r="E4005" t="s">
        <v>21</v>
      </c>
      <c r="F4005">
        <v>2018</v>
      </c>
      <c r="G4005">
        <v>2018</v>
      </c>
      <c r="H4005">
        <v>70</v>
      </c>
      <c r="I4005" t="s">
        <v>151</v>
      </c>
      <c r="J4005">
        <v>99</v>
      </c>
      <c r="K4005" t="s">
        <v>23</v>
      </c>
      <c r="L4005">
        <v>8</v>
      </c>
      <c r="M4005" t="s">
        <v>27</v>
      </c>
      <c r="N4005">
        <v>3</v>
      </c>
      <c r="O4005" t="s">
        <v>25</v>
      </c>
      <c r="R4005" t="s">
        <v>29</v>
      </c>
      <c r="S4005" t="s">
        <v>30</v>
      </c>
      <c r="T4005" s="3" t="str">
        <f t="shared" si="125"/>
        <v>.</v>
      </c>
      <c r="U4005" s="3" t="str">
        <f>IF(AND(R4005&lt;&gt;"_U",N4005&lt;&gt;9999,N4005&lt;&gt;999,L4005&lt;&gt;"Median"),IFERROR(VLOOKUP(A4005,'TA Total'!A:P,16,0),"."),".")</f>
        <v>.</v>
      </c>
    </row>
    <row r="4006" spans="1:21" x14ac:dyDescent="0.3">
      <c r="A4006" s="1" t="str">
        <f t="shared" si="124"/>
        <v>2018|Queenstown-Lakes District|$200,001 or more</v>
      </c>
      <c r="B4006" t="s">
        <v>18</v>
      </c>
      <c r="C4006" t="s">
        <v>19</v>
      </c>
      <c r="D4006" t="s">
        <v>20</v>
      </c>
      <c r="E4006" t="s">
        <v>21</v>
      </c>
      <c r="F4006">
        <v>2018</v>
      </c>
      <c r="G4006">
        <v>2018</v>
      </c>
      <c r="H4006">
        <v>70</v>
      </c>
      <c r="I4006" t="s">
        <v>151</v>
      </c>
      <c r="J4006">
        <v>99</v>
      </c>
      <c r="K4006" t="s">
        <v>23</v>
      </c>
      <c r="L4006">
        <v>8</v>
      </c>
      <c r="M4006" t="s">
        <v>27</v>
      </c>
      <c r="N4006">
        <v>7777</v>
      </c>
      <c r="O4006" t="s">
        <v>37</v>
      </c>
      <c r="R4006" t="s">
        <v>29</v>
      </c>
      <c r="S4006" t="s">
        <v>30</v>
      </c>
      <c r="T4006" s="3" t="str">
        <f t="shared" si="125"/>
        <v>.</v>
      </c>
      <c r="U4006" s="3" t="str">
        <f>IF(AND(R4006&lt;&gt;"_U",N4006&lt;&gt;9999,N4006&lt;&gt;999,L4006&lt;&gt;"Median"),IFERROR(VLOOKUP(A4006,'TA Total'!A:P,16,0),"."),".")</f>
        <v>.</v>
      </c>
    </row>
    <row r="4007" spans="1:21" x14ac:dyDescent="0.3">
      <c r="A4007" s="1" t="str">
        <f t="shared" si="124"/>
        <v>2018|Queenstown-Lakes District|$200,001 or more</v>
      </c>
      <c r="B4007" t="s">
        <v>18</v>
      </c>
      <c r="C4007" t="s">
        <v>19</v>
      </c>
      <c r="D4007" t="s">
        <v>20</v>
      </c>
      <c r="E4007" t="s">
        <v>21</v>
      </c>
      <c r="F4007">
        <v>2018</v>
      </c>
      <c r="G4007">
        <v>2018</v>
      </c>
      <c r="H4007">
        <v>70</v>
      </c>
      <c r="I4007" t="s">
        <v>151</v>
      </c>
      <c r="J4007">
        <v>99</v>
      </c>
      <c r="K4007" t="s">
        <v>23</v>
      </c>
      <c r="L4007">
        <v>8</v>
      </c>
      <c r="M4007" t="s">
        <v>27</v>
      </c>
      <c r="N4007">
        <v>9999</v>
      </c>
      <c r="O4007" t="s">
        <v>40</v>
      </c>
      <c r="R4007" t="s">
        <v>29</v>
      </c>
      <c r="S4007" t="s">
        <v>30</v>
      </c>
      <c r="T4007" s="3" t="str">
        <f t="shared" si="125"/>
        <v>.</v>
      </c>
      <c r="U4007" s="3" t="str">
        <f>IF(AND(R4007&lt;&gt;"_U",N4007&lt;&gt;9999,N4007&lt;&gt;999,L4007&lt;&gt;"Median"),IFERROR(VLOOKUP(A4007,'TA Total'!A:P,16,0),"."),".")</f>
        <v>.</v>
      </c>
    </row>
    <row r="4008" spans="1:21" x14ac:dyDescent="0.3">
      <c r="A4008" s="1" t="str">
        <f t="shared" si="124"/>
        <v>2018|Queenstown-Lakes District|$200,001 or more</v>
      </c>
      <c r="B4008" t="s">
        <v>18</v>
      </c>
      <c r="C4008" t="s">
        <v>19</v>
      </c>
      <c r="D4008" t="s">
        <v>20</v>
      </c>
      <c r="E4008" t="s">
        <v>21</v>
      </c>
      <c r="F4008">
        <v>2018</v>
      </c>
      <c r="G4008">
        <v>2018</v>
      </c>
      <c r="H4008">
        <v>70</v>
      </c>
      <c r="I4008" t="s">
        <v>151</v>
      </c>
      <c r="J4008">
        <v>99</v>
      </c>
      <c r="K4008" t="s">
        <v>23</v>
      </c>
      <c r="L4008">
        <v>8</v>
      </c>
      <c r="M4008" t="s">
        <v>27</v>
      </c>
      <c r="N4008">
        <v>1</v>
      </c>
      <c r="O4008" t="s">
        <v>33</v>
      </c>
      <c r="R4008" t="s">
        <v>29</v>
      </c>
      <c r="S4008" t="s">
        <v>30</v>
      </c>
      <c r="T4008" s="3" t="str">
        <f t="shared" si="125"/>
        <v>.</v>
      </c>
      <c r="U4008" s="3" t="str">
        <f>IF(AND(R4008&lt;&gt;"_U",N4008&lt;&gt;9999,N4008&lt;&gt;999,L4008&lt;&gt;"Median"),IFERROR(VLOOKUP(A4008,'TA Total'!A:P,16,0),"."),".")</f>
        <v>.</v>
      </c>
    </row>
    <row r="4009" spans="1:21" x14ac:dyDescent="0.3">
      <c r="A4009" s="1" t="str">
        <f t="shared" si="124"/>
        <v>2018|Queenstown-Lakes District|$200,001 or more</v>
      </c>
      <c r="B4009" t="s">
        <v>18</v>
      </c>
      <c r="C4009" t="s">
        <v>19</v>
      </c>
      <c r="D4009" t="s">
        <v>20</v>
      </c>
      <c r="E4009" t="s">
        <v>21</v>
      </c>
      <c r="F4009">
        <v>2018</v>
      </c>
      <c r="G4009">
        <v>2018</v>
      </c>
      <c r="H4009">
        <v>70</v>
      </c>
      <c r="I4009" t="s">
        <v>151</v>
      </c>
      <c r="J4009">
        <v>99</v>
      </c>
      <c r="K4009" t="s">
        <v>23</v>
      </c>
      <c r="L4009">
        <v>8</v>
      </c>
      <c r="M4009" t="s">
        <v>27</v>
      </c>
      <c r="N4009">
        <v>999</v>
      </c>
      <c r="O4009" t="s">
        <v>42</v>
      </c>
      <c r="R4009" t="s">
        <v>29</v>
      </c>
      <c r="S4009" t="s">
        <v>30</v>
      </c>
      <c r="T4009" s="3" t="str">
        <f t="shared" si="125"/>
        <v>.</v>
      </c>
      <c r="U4009" s="3" t="str">
        <f>IF(AND(R4009&lt;&gt;"_U",N4009&lt;&gt;9999,N4009&lt;&gt;999,L4009&lt;&gt;"Median"),IFERROR(VLOOKUP(A4009,'TA Total'!A:P,16,0),"."),".")</f>
        <v>.</v>
      </c>
    </row>
    <row r="4010" spans="1:21" x14ac:dyDescent="0.3">
      <c r="A4010" s="1" t="str">
        <f t="shared" si="124"/>
        <v>2018|Queenstown-Lakes District|Total stated - total household income</v>
      </c>
      <c r="B4010" t="s">
        <v>18</v>
      </c>
      <c r="C4010" t="s">
        <v>19</v>
      </c>
      <c r="D4010" t="s">
        <v>20</v>
      </c>
      <c r="E4010" t="s">
        <v>21</v>
      </c>
      <c r="F4010">
        <v>2018</v>
      </c>
      <c r="G4010">
        <v>2018</v>
      </c>
      <c r="H4010">
        <v>70</v>
      </c>
      <c r="I4010" t="s">
        <v>151</v>
      </c>
      <c r="J4010">
        <v>99</v>
      </c>
      <c r="K4010" t="s">
        <v>23</v>
      </c>
      <c r="L4010">
        <v>77</v>
      </c>
      <c r="M4010" t="s">
        <v>32</v>
      </c>
      <c r="N4010">
        <v>2</v>
      </c>
      <c r="O4010" t="s">
        <v>28</v>
      </c>
      <c r="P4010">
        <v>4293</v>
      </c>
      <c r="T4010" s="3">
        <f t="shared" si="125"/>
        <v>36.58</v>
      </c>
      <c r="U4010" s="3">
        <f>IF(AND(R4010&lt;&gt;"_U",N4010&lt;&gt;9999,N4010&lt;&gt;999,L4010&lt;&gt;"Median"),IFERROR(VLOOKUP(A4010,'TA Total'!A:P,16,0),"."),".")</f>
        <v>11736</v>
      </c>
    </row>
    <row r="4011" spans="1:21" x14ac:dyDescent="0.3">
      <c r="A4011" s="1" t="str">
        <f t="shared" si="124"/>
        <v>2018|Queenstown-Lakes District|Total stated - total household income</v>
      </c>
      <c r="B4011" t="s">
        <v>18</v>
      </c>
      <c r="C4011" t="s">
        <v>19</v>
      </c>
      <c r="D4011" t="s">
        <v>20</v>
      </c>
      <c r="E4011" t="s">
        <v>21</v>
      </c>
      <c r="F4011">
        <v>2018</v>
      </c>
      <c r="G4011">
        <v>2018</v>
      </c>
      <c r="H4011">
        <v>70</v>
      </c>
      <c r="I4011" t="s">
        <v>151</v>
      </c>
      <c r="J4011">
        <v>99</v>
      </c>
      <c r="K4011" t="s">
        <v>23</v>
      </c>
      <c r="L4011">
        <v>77</v>
      </c>
      <c r="M4011" t="s">
        <v>32</v>
      </c>
      <c r="N4011">
        <v>7777</v>
      </c>
      <c r="O4011" t="s">
        <v>37</v>
      </c>
      <c r="P4011">
        <v>11736</v>
      </c>
      <c r="T4011" s="3">
        <f t="shared" si="125"/>
        <v>100</v>
      </c>
      <c r="U4011" s="3">
        <f>IF(AND(R4011&lt;&gt;"_U",N4011&lt;&gt;9999,N4011&lt;&gt;999,L4011&lt;&gt;"Median"),IFERROR(VLOOKUP(A4011,'TA Total'!A:P,16,0),"."),".")</f>
        <v>11736</v>
      </c>
    </row>
    <row r="4012" spans="1:21" x14ac:dyDescent="0.3">
      <c r="A4012" s="1" t="str">
        <f t="shared" si="124"/>
        <v>2018|Queenstown-Lakes District|Total stated - total household income</v>
      </c>
      <c r="B4012" t="s">
        <v>18</v>
      </c>
      <c r="C4012" t="s">
        <v>19</v>
      </c>
      <c r="D4012" t="s">
        <v>20</v>
      </c>
      <c r="E4012" t="s">
        <v>21</v>
      </c>
      <c r="F4012">
        <v>2018</v>
      </c>
      <c r="G4012">
        <v>2018</v>
      </c>
      <c r="H4012">
        <v>70</v>
      </c>
      <c r="I4012" t="s">
        <v>151</v>
      </c>
      <c r="J4012">
        <v>99</v>
      </c>
      <c r="K4012" t="s">
        <v>23</v>
      </c>
      <c r="L4012">
        <v>77</v>
      </c>
      <c r="M4012" t="s">
        <v>32</v>
      </c>
      <c r="N4012">
        <v>3</v>
      </c>
      <c r="O4012" t="s">
        <v>25</v>
      </c>
      <c r="P4012">
        <v>2796</v>
      </c>
      <c r="T4012" s="3">
        <f t="shared" si="125"/>
        <v>23.82</v>
      </c>
      <c r="U4012" s="3">
        <f>IF(AND(R4012&lt;&gt;"_U",N4012&lt;&gt;9999,N4012&lt;&gt;999,L4012&lt;&gt;"Median"),IFERROR(VLOOKUP(A4012,'TA Total'!A:P,16,0),"."),".")</f>
        <v>11736</v>
      </c>
    </row>
    <row r="4013" spans="1:21" x14ac:dyDescent="0.3">
      <c r="A4013" s="1" t="str">
        <f t="shared" si="124"/>
        <v>2018|Queenstown-Lakes District|Total stated - total household income</v>
      </c>
      <c r="B4013" t="s">
        <v>18</v>
      </c>
      <c r="C4013" t="s">
        <v>19</v>
      </c>
      <c r="D4013" t="s">
        <v>20</v>
      </c>
      <c r="E4013" t="s">
        <v>21</v>
      </c>
      <c r="F4013">
        <v>2018</v>
      </c>
      <c r="G4013">
        <v>2018</v>
      </c>
      <c r="H4013">
        <v>70</v>
      </c>
      <c r="I4013" t="s">
        <v>151</v>
      </c>
      <c r="J4013">
        <v>99</v>
      </c>
      <c r="K4013" t="s">
        <v>23</v>
      </c>
      <c r="L4013">
        <v>77</v>
      </c>
      <c r="M4013" t="s">
        <v>32</v>
      </c>
      <c r="N4013">
        <v>999</v>
      </c>
      <c r="O4013" t="s">
        <v>42</v>
      </c>
      <c r="P4013">
        <v>0</v>
      </c>
      <c r="T4013" s="3" t="str">
        <f t="shared" si="125"/>
        <v>.</v>
      </c>
      <c r="U4013" s="3" t="str">
        <f>IF(AND(R4013&lt;&gt;"_U",N4013&lt;&gt;9999,N4013&lt;&gt;999,L4013&lt;&gt;"Median"),IFERROR(VLOOKUP(A4013,'TA Total'!A:P,16,0),"."),".")</f>
        <v>.</v>
      </c>
    </row>
    <row r="4014" spans="1:21" x14ac:dyDescent="0.3">
      <c r="A4014" s="1" t="str">
        <f t="shared" si="124"/>
        <v>2018|Queenstown-Lakes District|Total stated - total household income</v>
      </c>
      <c r="B4014" t="s">
        <v>18</v>
      </c>
      <c r="C4014" t="s">
        <v>19</v>
      </c>
      <c r="D4014" t="s">
        <v>20</v>
      </c>
      <c r="E4014" t="s">
        <v>21</v>
      </c>
      <c r="F4014">
        <v>2018</v>
      </c>
      <c r="G4014">
        <v>2018</v>
      </c>
      <c r="H4014">
        <v>70</v>
      </c>
      <c r="I4014" t="s">
        <v>151</v>
      </c>
      <c r="J4014">
        <v>99</v>
      </c>
      <c r="K4014" t="s">
        <v>23</v>
      </c>
      <c r="L4014">
        <v>77</v>
      </c>
      <c r="M4014" t="s">
        <v>32</v>
      </c>
      <c r="N4014">
        <v>9999</v>
      </c>
      <c r="O4014" t="s">
        <v>40</v>
      </c>
      <c r="P4014">
        <v>11736</v>
      </c>
      <c r="T4014" s="3" t="str">
        <f t="shared" si="125"/>
        <v>.</v>
      </c>
      <c r="U4014" s="3" t="str">
        <f>IF(AND(R4014&lt;&gt;"_U",N4014&lt;&gt;9999,N4014&lt;&gt;999,L4014&lt;&gt;"Median"),IFERROR(VLOOKUP(A4014,'TA Total'!A:P,16,0),"."),".")</f>
        <v>.</v>
      </c>
    </row>
    <row r="4015" spans="1:21" x14ac:dyDescent="0.3">
      <c r="A4015" s="1" t="str">
        <f t="shared" si="124"/>
        <v>2018|Queenstown-Lakes District|Total stated - total household income</v>
      </c>
      <c r="B4015" t="s">
        <v>18</v>
      </c>
      <c r="C4015" t="s">
        <v>19</v>
      </c>
      <c r="D4015" t="s">
        <v>20</v>
      </c>
      <c r="E4015" t="s">
        <v>21</v>
      </c>
      <c r="F4015">
        <v>2018</v>
      </c>
      <c r="G4015">
        <v>2018</v>
      </c>
      <c r="H4015">
        <v>70</v>
      </c>
      <c r="I4015" t="s">
        <v>151</v>
      </c>
      <c r="J4015">
        <v>99</v>
      </c>
      <c r="K4015" t="s">
        <v>23</v>
      </c>
      <c r="L4015">
        <v>77</v>
      </c>
      <c r="M4015" t="s">
        <v>32</v>
      </c>
      <c r="N4015">
        <v>1</v>
      </c>
      <c r="O4015" t="s">
        <v>33</v>
      </c>
      <c r="P4015">
        <v>4647</v>
      </c>
      <c r="T4015" s="3">
        <f t="shared" si="125"/>
        <v>39.6</v>
      </c>
      <c r="U4015" s="3">
        <f>IF(AND(R4015&lt;&gt;"_U",N4015&lt;&gt;9999,N4015&lt;&gt;999,L4015&lt;&gt;"Median"),IFERROR(VLOOKUP(A4015,'TA Total'!A:P,16,0),"."),".")</f>
        <v>11736</v>
      </c>
    </row>
    <row r="4016" spans="1:21" x14ac:dyDescent="0.3">
      <c r="A4016" s="1" t="str">
        <f t="shared" si="124"/>
        <v>2018|Queenstown-Lakes District|Total - total household income</v>
      </c>
      <c r="B4016" t="s">
        <v>18</v>
      </c>
      <c r="C4016" t="s">
        <v>19</v>
      </c>
      <c r="D4016" t="s">
        <v>20</v>
      </c>
      <c r="E4016" t="s">
        <v>21</v>
      </c>
      <c r="F4016">
        <v>2018</v>
      </c>
      <c r="G4016">
        <v>2018</v>
      </c>
      <c r="H4016">
        <v>70</v>
      </c>
      <c r="I4016" t="s">
        <v>151</v>
      </c>
      <c r="J4016">
        <v>99</v>
      </c>
      <c r="K4016" t="s">
        <v>23</v>
      </c>
      <c r="L4016">
        <v>99</v>
      </c>
      <c r="M4016" t="s">
        <v>48</v>
      </c>
      <c r="N4016">
        <v>1</v>
      </c>
      <c r="O4016" t="s">
        <v>33</v>
      </c>
      <c r="P4016">
        <v>5124</v>
      </c>
      <c r="T4016" s="3">
        <f t="shared" si="125"/>
        <v>39.119999999999997</v>
      </c>
      <c r="U4016" s="3">
        <f>IF(AND(R4016&lt;&gt;"_U",N4016&lt;&gt;9999,N4016&lt;&gt;999,L4016&lt;&gt;"Median"),IFERROR(VLOOKUP(A4016,'TA Total'!A:P,16,0),"."),".")</f>
        <v>13098</v>
      </c>
    </row>
    <row r="4017" spans="1:21" x14ac:dyDescent="0.3">
      <c r="A4017" s="1" t="str">
        <f t="shared" si="124"/>
        <v>2018|Queenstown-Lakes District|Total - total household income</v>
      </c>
      <c r="B4017" t="s">
        <v>18</v>
      </c>
      <c r="C4017" t="s">
        <v>19</v>
      </c>
      <c r="D4017" t="s">
        <v>20</v>
      </c>
      <c r="E4017" t="s">
        <v>21</v>
      </c>
      <c r="F4017">
        <v>2018</v>
      </c>
      <c r="G4017">
        <v>2018</v>
      </c>
      <c r="H4017">
        <v>70</v>
      </c>
      <c r="I4017" t="s">
        <v>151</v>
      </c>
      <c r="J4017">
        <v>99</v>
      </c>
      <c r="K4017" t="s">
        <v>23</v>
      </c>
      <c r="L4017">
        <v>99</v>
      </c>
      <c r="M4017" t="s">
        <v>48</v>
      </c>
      <c r="N4017">
        <v>2</v>
      </c>
      <c r="O4017" t="s">
        <v>28</v>
      </c>
      <c r="P4017">
        <v>4881</v>
      </c>
      <c r="T4017" s="3">
        <f t="shared" si="125"/>
        <v>37.270000000000003</v>
      </c>
      <c r="U4017" s="3">
        <f>IF(AND(R4017&lt;&gt;"_U",N4017&lt;&gt;9999,N4017&lt;&gt;999,L4017&lt;&gt;"Median"),IFERROR(VLOOKUP(A4017,'TA Total'!A:P,16,0),"."),".")</f>
        <v>13098</v>
      </c>
    </row>
    <row r="4018" spans="1:21" x14ac:dyDescent="0.3">
      <c r="A4018" s="1" t="str">
        <f t="shared" si="124"/>
        <v>2018|Queenstown-Lakes District|Total - total household income</v>
      </c>
      <c r="B4018" t="s">
        <v>18</v>
      </c>
      <c r="C4018" t="s">
        <v>19</v>
      </c>
      <c r="D4018" t="s">
        <v>20</v>
      </c>
      <c r="E4018" t="s">
        <v>21</v>
      </c>
      <c r="F4018">
        <v>2018</v>
      </c>
      <c r="G4018">
        <v>2018</v>
      </c>
      <c r="H4018">
        <v>70</v>
      </c>
      <c r="I4018" t="s">
        <v>151</v>
      </c>
      <c r="J4018">
        <v>99</v>
      </c>
      <c r="K4018" t="s">
        <v>23</v>
      </c>
      <c r="L4018">
        <v>99</v>
      </c>
      <c r="M4018" t="s">
        <v>48</v>
      </c>
      <c r="N4018">
        <v>9999</v>
      </c>
      <c r="O4018" t="s">
        <v>40</v>
      </c>
      <c r="P4018">
        <v>13176</v>
      </c>
      <c r="T4018" s="3" t="str">
        <f t="shared" si="125"/>
        <v>.</v>
      </c>
      <c r="U4018" s="3" t="str">
        <f>IF(AND(R4018&lt;&gt;"_U",N4018&lt;&gt;9999,N4018&lt;&gt;999,L4018&lt;&gt;"Median"),IFERROR(VLOOKUP(A4018,'TA Total'!A:P,16,0),"."),".")</f>
        <v>.</v>
      </c>
    </row>
    <row r="4019" spans="1:21" x14ac:dyDescent="0.3">
      <c r="A4019" s="1" t="str">
        <f t="shared" si="124"/>
        <v>2018|Queenstown-Lakes District|Total - total household income</v>
      </c>
      <c r="B4019" t="s">
        <v>18</v>
      </c>
      <c r="C4019" t="s">
        <v>19</v>
      </c>
      <c r="D4019" t="s">
        <v>20</v>
      </c>
      <c r="E4019" t="s">
        <v>21</v>
      </c>
      <c r="F4019">
        <v>2018</v>
      </c>
      <c r="G4019">
        <v>2018</v>
      </c>
      <c r="H4019">
        <v>70</v>
      </c>
      <c r="I4019" t="s">
        <v>151</v>
      </c>
      <c r="J4019">
        <v>99</v>
      </c>
      <c r="K4019" t="s">
        <v>23</v>
      </c>
      <c r="L4019">
        <v>99</v>
      </c>
      <c r="M4019" t="s">
        <v>48</v>
      </c>
      <c r="N4019">
        <v>999</v>
      </c>
      <c r="O4019" t="s">
        <v>42</v>
      </c>
      <c r="P4019">
        <v>81</v>
      </c>
      <c r="T4019" s="3" t="str">
        <f t="shared" si="125"/>
        <v>.</v>
      </c>
      <c r="U4019" s="3" t="str">
        <f>IF(AND(R4019&lt;&gt;"_U",N4019&lt;&gt;9999,N4019&lt;&gt;999,L4019&lt;&gt;"Median"),IFERROR(VLOOKUP(A4019,'TA Total'!A:P,16,0),"."),".")</f>
        <v>.</v>
      </c>
    </row>
    <row r="4020" spans="1:21" x14ac:dyDescent="0.3">
      <c r="A4020" s="1" t="str">
        <f t="shared" si="124"/>
        <v>2018|Queenstown-Lakes District|Total - total household income</v>
      </c>
      <c r="B4020" t="s">
        <v>18</v>
      </c>
      <c r="C4020" t="s">
        <v>19</v>
      </c>
      <c r="D4020" t="s">
        <v>20</v>
      </c>
      <c r="E4020" t="s">
        <v>21</v>
      </c>
      <c r="F4020">
        <v>2018</v>
      </c>
      <c r="G4020">
        <v>2018</v>
      </c>
      <c r="H4020">
        <v>70</v>
      </c>
      <c r="I4020" t="s">
        <v>151</v>
      </c>
      <c r="J4020">
        <v>99</v>
      </c>
      <c r="K4020" t="s">
        <v>23</v>
      </c>
      <c r="L4020">
        <v>99</v>
      </c>
      <c r="M4020" t="s">
        <v>48</v>
      </c>
      <c r="N4020">
        <v>7777</v>
      </c>
      <c r="O4020" t="s">
        <v>37</v>
      </c>
      <c r="P4020">
        <v>13098</v>
      </c>
      <c r="T4020" s="3">
        <f t="shared" si="125"/>
        <v>100</v>
      </c>
      <c r="U4020" s="3">
        <f>IF(AND(R4020&lt;&gt;"_U",N4020&lt;&gt;9999,N4020&lt;&gt;999,L4020&lt;&gt;"Median"),IFERROR(VLOOKUP(A4020,'TA Total'!A:P,16,0),"."),".")</f>
        <v>13098</v>
      </c>
    </row>
    <row r="4021" spans="1:21" x14ac:dyDescent="0.3">
      <c r="A4021" s="1" t="str">
        <f t="shared" si="124"/>
        <v>2018|Queenstown-Lakes District|Total - total household income</v>
      </c>
      <c r="B4021" t="s">
        <v>18</v>
      </c>
      <c r="C4021" t="s">
        <v>19</v>
      </c>
      <c r="D4021" t="s">
        <v>20</v>
      </c>
      <c r="E4021" t="s">
        <v>21</v>
      </c>
      <c r="F4021">
        <v>2018</v>
      </c>
      <c r="G4021">
        <v>2018</v>
      </c>
      <c r="H4021">
        <v>70</v>
      </c>
      <c r="I4021" t="s">
        <v>151</v>
      </c>
      <c r="J4021">
        <v>99</v>
      </c>
      <c r="K4021" t="s">
        <v>23</v>
      </c>
      <c r="L4021">
        <v>99</v>
      </c>
      <c r="M4021" t="s">
        <v>48</v>
      </c>
      <c r="N4021">
        <v>3</v>
      </c>
      <c r="O4021" t="s">
        <v>25</v>
      </c>
      <c r="P4021">
        <v>3090</v>
      </c>
      <c r="T4021" s="3">
        <f t="shared" si="125"/>
        <v>23.59</v>
      </c>
      <c r="U4021" s="3">
        <f>IF(AND(R4021&lt;&gt;"_U",N4021&lt;&gt;9999,N4021&lt;&gt;999,L4021&lt;&gt;"Median"),IFERROR(VLOOKUP(A4021,'TA Total'!A:P,16,0),"."),".")</f>
        <v>13098</v>
      </c>
    </row>
    <row r="4022" spans="1:21" x14ac:dyDescent="0.3">
      <c r="A4022" s="1" t="str">
        <f t="shared" si="124"/>
        <v>2018|Queenstown-Lakes District|Median ($) - total household income</v>
      </c>
      <c r="B4022" t="s">
        <v>18</v>
      </c>
      <c r="C4022" t="s">
        <v>19</v>
      </c>
      <c r="D4022" t="s">
        <v>20</v>
      </c>
      <c r="E4022" t="s">
        <v>21</v>
      </c>
      <c r="F4022">
        <v>2018</v>
      </c>
      <c r="G4022">
        <v>2018</v>
      </c>
      <c r="H4022">
        <v>70</v>
      </c>
      <c r="I4022" t="s">
        <v>151</v>
      </c>
      <c r="J4022">
        <v>99</v>
      </c>
      <c r="K4022" t="s">
        <v>23</v>
      </c>
      <c r="L4022" t="s">
        <v>56</v>
      </c>
      <c r="M4022" t="s">
        <v>57</v>
      </c>
      <c r="N4022">
        <v>9999</v>
      </c>
      <c r="O4022" t="s">
        <v>40</v>
      </c>
      <c r="P4022">
        <v>103100</v>
      </c>
      <c r="T4022" s="3" t="str">
        <f t="shared" si="125"/>
        <v>.</v>
      </c>
      <c r="U4022" s="3" t="str">
        <f>IF(AND(R4022&lt;&gt;"_U",N4022&lt;&gt;9999,N4022&lt;&gt;999,L4022&lt;&gt;"Median"),IFERROR(VLOOKUP(A4022,'TA Total'!A:P,16,0),"."),".")</f>
        <v>.</v>
      </c>
    </row>
    <row r="4023" spans="1:21" x14ac:dyDescent="0.3">
      <c r="A4023" s="1" t="str">
        <f t="shared" si="124"/>
        <v>2018|Queenstown-Lakes District|Median ($) - total household income</v>
      </c>
      <c r="B4023" t="s">
        <v>18</v>
      </c>
      <c r="C4023" t="s">
        <v>19</v>
      </c>
      <c r="D4023" t="s">
        <v>20</v>
      </c>
      <c r="E4023" t="s">
        <v>21</v>
      </c>
      <c r="F4023">
        <v>2018</v>
      </c>
      <c r="G4023">
        <v>2018</v>
      </c>
      <c r="H4023">
        <v>70</v>
      </c>
      <c r="I4023" t="s">
        <v>151</v>
      </c>
      <c r="J4023">
        <v>99</v>
      </c>
      <c r="K4023" t="s">
        <v>23</v>
      </c>
      <c r="L4023" t="s">
        <v>56</v>
      </c>
      <c r="M4023" t="s">
        <v>57</v>
      </c>
      <c r="N4023">
        <v>1</v>
      </c>
      <c r="O4023" t="s">
        <v>33</v>
      </c>
      <c r="P4023">
        <v>104900</v>
      </c>
      <c r="T4023" s="3" t="str">
        <f t="shared" si="125"/>
        <v>.</v>
      </c>
      <c r="U4023" s="3" t="str">
        <f>IF(AND(R4023&lt;&gt;"_U",N4023&lt;&gt;9999,N4023&lt;&gt;999,L4023&lt;&gt;"Median"),IFERROR(VLOOKUP(A4023,'TA Total'!A:P,16,0),"."),".")</f>
        <v>.</v>
      </c>
    </row>
    <row r="4024" spans="1:21" x14ac:dyDescent="0.3">
      <c r="A4024" s="1" t="str">
        <f t="shared" si="124"/>
        <v>2018|Queenstown-Lakes District|Median ($) - total household income</v>
      </c>
      <c r="B4024" t="s">
        <v>18</v>
      </c>
      <c r="C4024" t="s">
        <v>19</v>
      </c>
      <c r="D4024" t="s">
        <v>20</v>
      </c>
      <c r="E4024" t="s">
        <v>21</v>
      </c>
      <c r="F4024">
        <v>2018</v>
      </c>
      <c r="G4024">
        <v>2018</v>
      </c>
      <c r="H4024">
        <v>70</v>
      </c>
      <c r="I4024" t="s">
        <v>151</v>
      </c>
      <c r="J4024">
        <v>99</v>
      </c>
      <c r="K4024" t="s">
        <v>23</v>
      </c>
      <c r="L4024" t="s">
        <v>56</v>
      </c>
      <c r="M4024" t="s">
        <v>57</v>
      </c>
      <c r="N4024">
        <v>2</v>
      </c>
      <c r="O4024" t="s">
        <v>28</v>
      </c>
      <c r="P4024">
        <v>97300</v>
      </c>
      <c r="T4024" s="3" t="str">
        <f t="shared" si="125"/>
        <v>.</v>
      </c>
      <c r="U4024" s="3" t="str">
        <f>IF(AND(R4024&lt;&gt;"_U",N4024&lt;&gt;9999,N4024&lt;&gt;999,L4024&lt;&gt;"Median"),IFERROR(VLOOKUP(A4024,'TA Total'!A:P,16,0),"."),".")</f>
        <v>.</v>
      </c>
    </row>
    <row r="4025" spans="1:21" x14ac:dyDescent="0.3">
      <c r="A4025" s="1" t="str">
        <f t="shared" si="124"/>
        <v>2018|Queenstown-Lakes District|Median ($) - total household income</v>
      </c>
      <c r="B4025" t="s">
        <v>18</v>
      </c>
      <c r="C4025" t="s">
        <v>19</v>
      </c>
      <c r="D4025" t="s">
        <v>20</v>
      </c>
      <c r="E4025" t="s">
        <v>21</v>
      </c>
      <c r="F4025">
        <v>2018</v>
      </c>
      <c r="G4025">
        <v>2018</v>
      </c>
      <c r="H4025">
        <v>70</v>
      </c>
      <c r="I4025" t="s">
        <v>151</v>
      </c>
      <c r="J4025">
        <v>99</v>
      </c>
      <c r="K4025" t="s">
        <v>23</v>
      </c>
      <c r="L4025" t="s">
        <v>56</v>
      </c>
      <c r="M4025" t="s">
        <v>57</v>
      </c>
      <c r="N4025">
        <v>7777</v>
      </c>
      <c r="O4025" t="s">
        <v>37</v>
      </c>
      <c r="P4025">
        <v>103100</v>
      </c>
      <c r="T4025" s="3" t="str">
        <f t="shared" si="125"/>
        <v>.</v>
      </c>
      <c r="U4025" s="3" t="str">
        <f>IF(AND(R4025&lt;&gt;"_U",N4025&lt;&gt;9999,N4025&lt;&gt;999,L4025&lt;&gt;"Median"),IFERROR(VLOOKUP(A4025,'TA Total'!A:P,16,0),"."),".")</f>
        <v>.</v>
      </c>
    </row>
    <row r="4026" spans="1:21" x14ac:dyDescent="0.3">
      <c r="A4026" s="1" t="str">
        <f t="shared" si="124"/>
        <v>2018|Queenstown-Lakes District|Median ($) - total household income</v>
      </c>
      <c r="B4026" t="s">
        <v>18</v>
      </c>
      <c r="C4026" t="s">
        <v>19</v>
      </c>
      <c r="D4026" t="s">
        <v>20</v>
      </c>
      <c r="E4026" t="s">
        <v>21</v>
      </c>
      <c r="F4026">
        <v>2018</v>
      </c>
      <c r="G4026">
        <v>2018</v>
      </c>
      <c r="H4026">
        <v>70</v>
      </c>
      <c r="I4026" t="s">
        <v>151</v>
      </c>
      <c r="J4026">
        <v>99</v>
      </c>
      <c r="K4026" t="s">
        <v>23</v>
      </c>
      <c r="L4026" t="s">
        <v>56</v>
      </c>
      <c r="M4026" t="s">
        <v>57</v>
      </c>
      <c r="N4026">
        <v>3</v>
      </c>
      <c r="O4026" t="s">
        <v>25</v>
      </c>
      <c r="P4026">
        <v>111700</v>
      </c>
      <c r="T4026" s="3" t="str">
        <f t="shared" si="125"/>
        <v>.</v>
      </c>
      <c r="U4026" s="3" t="str">
        <f>IF(AND(R4026&lt;&gt;"_U",N4026&lt;&gt;9999,N4026&lt;&gt;999,L4026&lt;&gt;"Median"),IFERROR(VLOOKUP(A4026,'TA Total'!A:P,16,0),"."),".")</f>
        <v>.</v>
      </c>
    </row>
    <row r="4027" spans="1:21" x14ac:dyDescent="0.3">
      <c r="A4027" s="1" t="str">
        <f t="shared" si="124"/>
        <v>2018|Queenstown-Lakes District|Median ($) - total household income</v>
      </c>
      <c r="B4027" t="s">
        <v>18</v>
      </c>
      <c r="C4027" t="s">
        <v>19</v>
      </c>
      <c r="D4027" t="s">
        <v>20</v>
      </c>
      <c r="E4027" t="s">
        <v>21</v>
      </c>
      <c r="F4027">
        <v>2018</v>
      </c>
      <c r="G4027">
        <v>2018</v>
      </c>
      <c r="H4027">
        <v>70</v>
      </c>
      <c r="I4027" t="s">
        <v>151</v>
      </c>
      <c r="J4027">
        <v>99</v>
      </c>
      <c r="K4027" t="s">
        <v>23</v>
      </c>
      <c r="L4027" t="s">
        <v>56</v>
      </c>
      <c r="M4027" t="s">
        <v>57</v>
      </c>
      <c r="N4027">
        <v>999</v>
      </c>
      <c r="O4027" t="s">
        <v>42</v>
      </c>
      <c r="R4027" t="s">
        <v>61</v>
      </c>
      <c r="S4027" t="s">
        <v>62</v>
      </c>
      <c r="T4027" s="3" t="str">
        <f t="shared" si="125"/>
        <v>.</v>
      </c>
      <c r="U4027" s="3" t="str">
        <f>IF(AND(R4027&lt;&gt;"_U",N4027&lt;&gt;9999,N4027&lt;&gt;999,L4027&lt;&gt;"Median"),IFERROR(VLOOKUP(A4027,'TA Total'!A:P,16,0),"."),".")</f>
        <v>.</v>
      </c>
    </row>
    <row r="4028" spans="1:21" x14ac:dyDescent="0.3">
      <c r="A4028" s="1" t="str">
        <f t="shared" si="124"/>
        <v>2018|Dunedin City|$20,000 or less</v>
      </c>
      <c r="B4028" t="s">
        <v>18</v>
      </c>
      <c r="C4028" t="s">
        <v>19</v>
      </c>
      <c r="D4028" t="s">
        <v>20</v>
      </c>
      <c r="E4028" t="s">
        <v>21</v>
      </c>
      <c r="F4028">
        <v>2018</v>
      </c>
      <c r="G4028">
        <v>2018</v>
      </c>
      <c r="H4028">
        <v>71</v>
      </c>
      <c r="I4028" t="s">
        <v>105</v>
      </c>
      <c r="J4028">
        <v>99</v>
      </c>
      <c r="K4028" t="s">
        <v>23</v>
      </c>
      <c r="L4028">
        <v>1</v>
      </c>
      <c r="M4028" t="s">
        <v>39</v>
      </c>
      <c r="N4028">
        <v>9999</v>
      </c>
      <c r="O4028" t="s">
        <v>40</v>
      </c>
      <c r="P4028">
        <v>5064</v>
      </c>
      <c r="T4028" s="3" t="str">
        <f t="shared" si="125"/>
        <v>.</v>
      </c>
      <c r="U4028" s="3" t="str">
        <f>IF(AND(R4028&lt;&gt;"_U",N4028&lt;&gt;9999,N4028&lt;&gt;999,L4028&lt;&gt;"Median"),IFERROR(VLOOKUP(A4028,'TA Total'!A:P,16,0),"."),".")</f>
        <v>.</v>
      </c>
    </row>
    <row r="4029" spans="1:21" x14ac:dyDescent="0.3">
      <c r="A4029" s="1" t="str">
        <f t="shared" si="124"/>
        <v>2018|Dunedin City|$20,000 or less</v>
      </c>
      <c r="B4029" t="s">
        <v>18</v>
      </c>
      <c r="C4029" t="s">
        <v>19</v>
      </c>
      <c r="D4029" t="s">
        <v>20</v>
      </c>
      <c r="E4029" t="s">
        <v>21</v>
      </c>
      <c r="F4029">
        <v>2018</v>
      </c>
      <c r="G4029">
        <v>2018</v>
      </c>
      <c r="H4029">
        <v>71</v>
      </c>
      <c r="I4029" t="s">
        <v>105</v>
      </c>
      <c r="J4029">
        <v>99</v>
      </c>
      <c r="K4029" t="s">
        <v>23</v>
      </c>
      <c r="L4029">
        <v>1</v>
      </c>
      <c r="M4029" t="s">
        <v>39</v>
      </c>
      <c r="N4029">
        <v>2</v>
      </c>
      <c r="O4029" t="s">
        <v>28</v>
      </c>
      <c r="P4029">
        <v>3237</v>
      </c>
      <c r="T4029" s="3">
        <f t="shared" si="125"/>
        <v>63.92</v>
      </c>
      <c r="U4029" s="3">
        <f>IF(AND(R4029&lt;&gt;"_U",N4029&lt;&gt;9999,N4029&lt;&gt;999,L4029&lt;&gt;"Median"),IFERROR(VLOOKUP(A4029,'TA Total'!A:P,16,0),"."),".")</f>
        <v>5064</v>
      </c>
    </row>
    <row r="4030" spans="1:21" x14ac:dyDescent="0.3">
      <c r="A4030" s="1" t="str">
        <f t="shared" si="124"/>
        <v>2018|Dunedin City|$20,000 or less</v>
      </c>
      <c r="B4030" t="s">
        <v>18</v>
      </c>
      <c r="C4030" t="s">
        <v>19</v>
      </c>
      <c r="D4030" t="s">
        <v>20</v>
      </c>
      <c r="E4030" t="s">
        <v>21</v>
      </c>
      <c r="F4030">
        <v>2018</v>
      </c>
      <c r="G4030">
        <v>2018</v>
      </c>
      <c r="H4030">
        <v>71</v>
      </c>
      <c r="I4030" t="s">
        <v>105</v>
      </c>
      <c r="J4030">
        <v>99</v>
      </c>
      <c r="K4030" t="s">
        <v>23</v>
      </c>
      <c r="L4030">
        <v>1</v>
      </c>
      <c r="M4030" t="s">
        <v>39</v>
      </c>
      <c r="N4030">
        <v>999</v>
      </c>
      <c r="O4030" t="s">
        <v>42</v>
      </c>
      <c r="P4030">
        <v>0</v>
      </c>
      <c r="T4030" s="3" t="str">
        <f t="shared" si="125"/>
        <v>.</v>
      </c>
      <c r="U4030" s="3" t="str">
        <f>IF(AND(R4030&lt;&gt;"_U",N4030&lt;&gt;9999,N4030&lt;&gt;999,L4030&lt;&gt;"Median"),IFERROR(VLOOKUP(A4030,'TA Total'!A:P,16,0),"."),".")</f>
        <v>.</v>
      </c>
    </row>
    <row r="4031" spans="1:21" x14ac:dyDescent="0.3">
      <c r="A4031" s="1" t="str">
        <f t="shared" si="124"/>
        <v>2018|Dunedin City|$20,000 or less</v>
      </c>
      <c r="B4031" t="s">
        <v>18</v>
      </c>
      <c r="C4031" t="s">
        <v>19</v>
      </c>
      <c r="D4031" t="s">
        <v>20</v>
      </c>
      <c r="E4031" t="s">
        <v>21</v>
      </c>
      <c r="F4031">
        <v>2018</v>
      </c>
      <c r="G4031">
        <v>2018</v>
      </c>
      <c r="H4031">
        <v>71</v>
      </c>
      <c r="I4031" t="s">
        <v>105</v>
      </c>
      <c r="J4031">
        <v>99</v>
      </c>
      <c r="K4031" t="s">
        <v>23</v>
      </c>
      <c r="L4031">
        <v>1</v>
      </c>
      <c r="M4031" t="s">
        <v>39</v>
      </c>
      <c r="N4031">
        <v>1</v>
      </c>
      <c r="O4031" t="s">
        <v>33</v>
      </c>
      <c r="P4031">
        <v>1440</v>
      </c>
      <c r="T4031" s="3">
        <f t="shared" si="125"/>
        <v>28.44</v>
      </c>
      <c r="U4031" s="3">
        <f>IF(AND(R4031&lt;&gt;"_U",N4031&lt;&gt;9999,N4031&lt;&gt;999,L4031&lt;&gt;"Median"),IFERROR(VLOOKUP(A4031,'TA Total'!A:P,16,0),"."),".")</f>
        <v>5064</v>
      </c>
    </row>
    <row r="4032" spans="1:21" x14ac:dyDescent="0.3">
      <c r="A4032" s="1" t="str">
        <f t="shared" si="124"/>
        <v>2018|Dunedin City|$20,000 or less</v>
      </c>
      <c r="B4032" t="s">
        <v>18</v>
      </c>
      <c r="C4032" t="s">
        <v>19</v>
      </c>
      <c r="D4032" t="s">
        <v>20</v>
      </c>
      <c r="E4032" t="s">
        <v>21</v>
      </c>
      <c r="F4032">
        <v>2018</v>
      </c>
      <c r="G4032">
        <v>2018</v>
      </c>
      <c r="H4032">
        <v>71</v>
      </c>
      <c r="I4032" t="s">
        <v>105</v>
      </c>
      <c r="J4032">
        <v>99</v>
      </c>
      <c r="K4032" t="s">
        <v>23</v>
      </c>
      <c r="L4032">
        <v>1</v>
      </c>
      <c r="M4032" t="s">
        <v>39</v>
      </c>
      <c r="N4032">
        <v>7777</v>
      </c>
      <c r="O4032" t="s">
        <v>37</v>
      </c>
      <c r="P4032">
        <v>5064</v>
      </c>
      <c r="T4032" s="3">
        <f t="shared" si="125"/>
        <v>100</v>
      </c>
      <c r="U4032" s="3">
        <f>IF(AND(R4032&lt;&gt;"_U",N4032&lt;&gt;9999,N4032&lt;&gt;999,L4032&lt;&gt;"Median"),IFERROR(VLOOKUP(A4032,'TA Total'!A:P,16,0),"."),".")</f>
        <v>5064</v>
      </c>
    </row>
    <row r="4033" spans="1:21" x14ac:dyDescent="0.3">
      <c r="A4033" s="1" t="str">
        <f t="shared" si="124"/>
        <v>2018|Dunedin City|$20,000 or less</v>
      </c>
      <c r="B4033" t="s">
        <v>18</v>
      </c>
      <c r="C4033" t="s">
        <v>19</v>
      </c>
      <c r="D4033" t="s">
        <v>20</v>
      </c>
      <c r="E4033" t="s">
        <v>21</v>
      </c>
      <c r="F4033">
        <v>2018</v>
      </c>
      <c r="G4033">
        <v>2018</v>
      </c>
      <c r="H4033">
        <v>71</v>
      </c>
      <c r="I4033" t="s">
        <v>105</v>
      </c>
      <c r="J4033">
        <v>99</v>
      </c>
      <c r="K4033" t="s">
        <v>23</v>
      </c>
      <c r="L4033">
        <v>1</v>
      </c>
      <c r="M4033" t="s">
        <v>39</v>
      </c>
      <c r="N4033">
        <v>3</v>
      </c>
      <c r="O4033" t="s">
        <v>25</v>
      </c>
      <c r="P4033">
        <v>387</v>
      </c>
      <c r="T4033" s="3">
        <f t="shared" si="125"/>
        <v>7.64</v>
      </c>
      <c r="U4033" s="3">
        <f>IF(AND(R4033&lt;&gt;"_U",N4033&lt;&gt;9999,N4033&lt;&gt;999,L4033&lt;&gt;"Median"),IFERROR(VLOOKUP(A4033,'TA Total'!A:P,16,0),"."),".")</f>
        <v>5064</v>
      </c>
    </row>
    <row r="4034" spans="1:21" x14ac:dyDescent="0.3">
      <c r="A4034" s="1" t="str">
        <f t="shared" si="124"/>
        <v>2018|Dunedin City|$20,001-$30,000</v>
      </c>
      <c r="B4034" t="s">
        <v>18</v>
      </c>
      <c r="C4034" t="s">
        <v>19</v>
      </c>
      <c r="D4034" t="s">
        <v>20</v>
      </c>
      <c r="E4034" t="s">
        <v>21</v>
      </c>
      <c r="F4034">
        <v>2018</v>
      </c>
      <c r="G4034">
        <v>2018</v>
      </c>
      <c r="H4034">
        <v>71</v>
      </c>
      <c r="I4034" t="s">
        <v>105</v>
      </c>
      <c r="J4034">
        <v>99</v>
      </c>
      <c r="K4034" t="s">
        <v>23</v>
      </c>
      <c r="L4034">
        <v>2</v>
      </c>
      <c r="M4034" t="s">
        <v>24</v>
      </c>
      <c r="N4034">
        <v>7777</v>
      </c>
      <c r="O4034" t="s">
        <v>37</v>
      </c>
      <c r="P4034">
        <v>6009</v>
      </c>
      <c r="T4034" s="3">
        <f t="shared" si="125"/>
        <v>100</v>
      </c>
      <c r="U4034" s="3">
        <f>IF(AND(R4034&lt;&gt;"_U",N4034&lt;&gt;9999,N4034&lt;&gt;999,L4034&lt;&gt;"Median"),IFERROR(VLOOKUP(A4034,'TA Total'!A:P,16,0),"."),".")</f>
        <v>6009</v>
      </c>
    </row>
    <row r="4035" spans="1:21" x14ac:dyDescent="0.3">
      <c r="A4035" s="1" t="str">
        <f t="shared" ref="A4035:A4098" si="126">G4035&amp;"|"&amp;I4035&amp;"|"&amp;M4035</f>
        <v>2018|Dunedin City|$20,001-$30,000</v>
      </c>
      <c r="B4035" t="s">
        <v>18</v>
      </c>
      <c r="C4035" t="s">
        <v>19</v>
      </c>
      <c r="D4035" t="s">
        <v>20</v>
      </c>
      <c r="E4035" t="s">
        <v>21</v>
      </c>
      <c r="F4035">
        <v>2018</v>
      </c>
      <c r="G4035">
        <v>2018</v>
      </c>
      <c r="H4035">
        <v>71</v>
      </c>
      <c r="I4035" t="s">
        <v>105</v>
      </c>
      <c r="J4035">
        <v>99</v>
      </c>
      <c r="K4035" t="s">
        <v>23</v>
      </c>
      <c r="L4035">
        <v>2</v>
      </c>
      <c r="M4035" t="s">
        <v>24</v>
      </c>
      <c r="N4035">
        <v>999</v>
      </c>
      <c r="O4035" t="s">
        <v>42</v>
      </c>
      <c r="P4035">
        <v>0</v>
      </c>
      <c r="T4035" s="3" t="str">
        <f t="shared" ref="T4035:T4098" si="127">IF(AND(R4035&lt;&gt;"_U",R4035&lt;&gt;"c",N4035&lt;&gt;999,N4035&lt;&gt;9999,L4035&lt;&gt;"Median"),IFERROR((ROUND(P4035/U4035*100,2)),"."),".")</f>
        <v>.</v>
      </c>
      <c r="U4035" s="3" t="str">
        <f>IF(AND(R4035&lt;&gt;"_U",N4035&lt;&gt;9999,N4035&lt;&gt;999,L4035&lt;&gt;"Median"),IFERROR(VLOOKUP(A4035,'TA Total'!A:P,16,0),"."),".")</f>
        <v>.</v>
      </c>
    </row>
    <row r="4036" spans="1:21" x14ac:dyDescent="0.3">
      <c r="A4036" s="1" t="str">
        <f t="shared" si="126"/>
        <v>2018|Dunedin City|$20,001-$30,000</v>
      </c>
      <c r="B4036" t="s">
        <v>18</v>
      </c>
      <c r="C4036" t="s">
        <v>19</v>
      </c>
      <c r="D4036" t="s">
        <v>20</v>
      </c>
      <c r="E4036" t="s">
        <v>21</v>
      </c>
      <c r="F4036">
        <v>2018</v>
      </c>
      <c r="G4036">
        <v>2018</v>
      </c>
      <c r="H4036">
        <v>71</v>
      </c>
      <c r="I4036" t="s">
        <v>105</v>
      </c>
      <c r="J4036">
        <v>99</v>
      </c>
      <c r="K4036" t="s">
        <v>23</v>
      </c>
      <c r="L4036">
        <v>2</v>
      </c>
      <c r="M4036" t="s">
        <v>24</v>
      </c>
      <c r="N4036">
        <v>9999</v>
      </c>
      <c r="O4036" t="s">
        <v>40</v>
      </c>
      <c r="P4036">
        <v>6009</v>
      </c>
      <c r="T4036" s="3" t="str">
        <f t="shared" si="127"/>
        <v>.</v>
      </c>
      <c r="U4036" s="3" t="str">
        <f>IF(AND(R4036&lt;&gt;"_U",N4036&lt;&gt;9999,N4036&lt;&gt;999,L4036&lt;&gt;"Median"),IFERROR(VLOOKUP(A4036,'TA Total'!A:P,16,0),"."),".")</f>
        <v>.</v>
      </c>
    </row>
    <row r="4037" spans="1:21" x14ac:dyDescent="0.3">
      <c r="A4037" s="1" t="str">
        <f t="shared" si="126"/>
        <v>2018|Dunedin City|$20,001-$30,000</v>
      </c>
      <c r="B4037" t="s">
        <v>18</v>
      </c>
      <c r="C4037" t="s">
        <v>19</v>
      </c>
      <c r="D4037" t="s">
        <v>20</v>
      </c>
      <c r="E4037" t="s">
        <v>21</v>
      </c>
      <c r="F4037">
        <v>2018</v>
      </c>
      <c r="G4037">
        <v>2018</v>
      </c>
      <c r="H4037">
        <v>71</v>
      </c>
      <c r="I4037" t="s">
        <v>105</v>
      </c>
      <c r="J4037">
        <v>99</v>
      </c>
      <c r="K4037" t="s">
        <v>23</v>
      </c>
      <c r="L4037">
        <v>2</v>
      </c>
      <c r="M4037" t="s">
        <v>24</v>
      </c>
      <c r="N4037">
        <v>2</v>
      </c>
      <c r="O4037" t="s">
        <v>28</v>
      </c>
      <c r="P4037">
        <v>2544</v>
      </c>
      <c r="T4037" s="3">
        <f t="shared" si="127"/>
        <v>42.34</v>
      </c>
      <c r="U4037" s="3">
        <f>IF(AND(R4037&lt;&gt;"_U",N4037&lt;&gt;9999,N4037&lt;&gt;999,L4037&lt;&gt;"Median"),IFERROR(VLOOKUP(A4037,'TA Total'!A:P,16,0),"."),".")</f>
        <v>6009</v>
      </c>
    </row>
    <row r="4038" spans="1:21" x14ac:dyDescent="0.3">
      <c r="A4038" s="1" t="str">
        <f t="shared" si="126"/>
        <v>2018|Dunedin City|$20,001-$30,000</v>
      </c>
      <c r="B4038" t="s">
        <v>18</v>
      </c>
      <c r="C4038" t="s">
        <v>19</v>
      </c>
      <c r="D4038" t="s">
        <v>20</v>
      </c>
      <c r="E4038" t="s">
        <v>21</v>
      </c>
      <c r="F4038">
        <v>2018</v>
      </c>
      <c r="G4038">
        <v>2018</v>
      </c>
      <c r="H4038">
        <v>71</v>
      </c>
      <c r="I4038" t="s">
        <v>105</v>
      </c>
      <c r="J4038">
        <v>99</v>
      </c>
      <c r="K4038" t="s">
        <v>23</v>
      </c>
      <c r="L4038">
        <v>2</v>
      </c>
      <c r="M4038" t="s">
        <v>24</v>
      </c>
      <c r="N4038">
        <v>1</v>
      </c>
      <c r="O4038" t="s">
        <v>33</v>
      </c>
      <c r="P4038">
        <v>2697</v>
      </c>
      <c r="T4038" s="3">
        <f t="shared" si="127"/>
        <v>44.88</v>
      </c>
      <c r="U4038" s="3">
        <f>IF(AND(R4038&lt;&gt;"_U",N4038&lt;&gt;9999,N4038&lt;&gt;999,L4038&lt;&gt;"Median"),IFERROR(VLOOKUP(A4038,'TA Total'!A:P,16,0),"."),".")</f>
        <v>6009</v>
      </c>
    </row>
    <row r="4039" spans="1:21" x14ac:dyDescent="0.3">
      <c r="A4039" s="1" t="str">
        <f t="shared" si="126"/>
        <v>2018|Dunedin City|$20,001-$30,000</v>
      </c>
      <c r="B4039" t="s">
        <v>18</v>
      </c>
      <c r="C4039" t="s">
        <v>19</v>
      </c>
      <c r="D4039" t="s">
        <v>20</v>
      </c>
      <c r="E4039" t="s">
        <v>21</v>
      </c>
      <c r="F4039">
        <v>2018</v>
      </c>
      <c r="G4039">
        <v>2018</v>
      </c>
      <c r="H4039">
        <v>71</v>
      </c>
      <c r="I4039" t="s">
        <v>105</v>
      </c>
      <c r="J4039">
        <v>99</v>
      </c>
      <c r="K4039" t="s">
        <v>23</v>
      </c>
      <c r="L4039">
        <v>2</v>
      </c>
      <c r="M4039" t="s">
        <v>24</v>
      </c>
      <c r="N4039">
        <v>3</v>
      </c>
      <c r="O4039" t="s">
        <v>25</v>
      </c>
      <c r="P4039">
        <v>771</v>
      </c>
      <c r="T4039" s="3">
        <f t="shared" si="127"/>
        <v>12.83</v>
      </c>
      <c r="U4039" s="3">
        <f>IF(AND(R4039&lt;&gt;"_U",N4039&lt;&gt;9999,N4039&lt;&gt;999,L4039&lt;&gt;"Median"),IFERROR(VLOOKUP(A4039,'TA Total'!A:P,16,0),"."),".")</f>
        <v>6009</v>
      </c>
    </row>
    <row r="4040" spans="1:21" x14ac:dyDescent="0.3">
      <c r="A4040" s="1" t="str">
        <f t="shared" si="126"/>
        <v>2018|Dunedin City|$30,001-$50,000</v>
      </c>
      <c r="B4040" t="s">
        <v>18</v>
      </c>
      <c r="C4040" t="s">
        <v>19</v>
      </c>
      <c r="D4040" t="s">
        <v>20</v>
      </c>
      <c r="E4040" t="s">
        <v>21</v>
      </c>
      <c r="F4040">
        <v>2018</v>
      </c>
      <c r="G4040">
        <v>2018</v>
      </c>
      <c r="H4040">
        <v>71</v>
      </c>
      <c r="I4040" t="s">
        <v>105</v>
      </c>
      <c r="J4040">
        <v>99</v>
      </c>
      <c r="K4040" t="s">
        <v>23</v>
      </c>
      <c r="L4040">
        <v>3</v>
      </c>
      <c r="M4040" t="s">
        <v>45</v>
      </c>
      <c r="N4040">
        <v>7777</v>
      </c>
      <c r="O4040" t="s">
        <v>37</v>
      </c>
      <c r="P4040">
        <v>7650</v>
      </c>
      <c r="T4040" s="3">
        <f t="shared" si="127"/>
        <v>100</v>
      </c>
      <c r="U4040" s="3">
        <f>IF(AND(R4040&lt;&gt;"_U",N4040&lt;&gt;9999,N4040&lt;&gt;999,L4040&lt;&gt;"Median"),IFERROR(VLOOKUP(A4040,'TA Total'!A:P,16,0),"."),".")</f>
        <v>7650</v>
      </c>
    </row>
    <row r="4041" spans="1:21" x14ac:dyDescent="0.3">
      <c r="A4041" s="1" t="str">
        <f t="shared" si="126"/>
        <v>2018|Dunedin City|$30,001-$50,000</v>
      </c>
      <c r="B4041" t="s">
        <v>18</v>
      </c>
      <c r="C4041" t="s">
        <v>19</v>
      </c>
      <c r="D4041" t="s">
        <v>20</v>
      </c>
      <c r="E4041" t="s">
        <v>21</v>
      </c>
      <c r="F4041">
        <v>2018</v>
      </c>
      <c r="G4041">
        <v>2018</v>
      </c>
      <c r="H4041">
        <v>71</v>
      </c>
      <c r="I4041" t="s">
        <v>105</v>
      </c>
      <c r="J4041">
        <v>99</v>
      </c>
      <c r="K4041" t="s">
        <v>23</v>
      </c>
      <c r="L4041">
        <v>3</v>
      </c>
      <c r="M4041" t="s">
        <v>45</v>
      </c>
      <c r="N4041">
        <v>3</v>
      </c>
      <c r="O4041" t="s">
        <v>25</v>
      </c>
      <c r="P4041">
        <v>1035</v>
      </c>
      <c r="T4041" s="3">
        <f t="shared" si="127"/>
        <v>13.53</v>
      </c>
      <c r="U4041" s="3">
        <f>IF(AND(R4041&lt;&gt;"_U",N4041&lt;&gt;9999,N4041&lt;&gt;999,L4041&lt;&gt;"Median"),IFERROR(VLOOKUP(A4041,'TA Total'!A:P,16,0),"."),".")</f>
        <v>7650</v>
      </c>
    </row>
    <row r="4042" spans="1:21" x14ac:dyDescent="0.3">
      <c r="A4042" s="1" t="str">
        <f t="shared" si="126"/>
        <v>2018|Dunedin City|$30,001-$50,000</v>
      </c>
      <c r="B4042" t="s">
        <v>18</v>
      </c>
      <c r="C4042" t="s">
        <v>19</v>
      </c>
      <c r="D4042" t="s">
        <v>20</v>
      </c>
      <c r="E4042" t="s">
        <v>21</v>
      </c>
      <c r="F4042">
        <v>2018</v>
      </c>
      <c r="G4042">
        <v>2018</v>
      </c>
      <c r="H4042">
        <v>71</v>
      </c>
      <c r="I4042" t="s">
        <v>105</v>
      </c>
      <c r="J4042">
        <v>99</v>
      </c>
      <c r="K4042" t="s">
        <v>23</v>
      </c>
      <c r="L4042">
        <v>3</v>
      </c>
      <c r="M4042" t="s">
        <v>45</v>
      </c>
      <c r="N4042">
        <v>999</v>
      </c>
      <c r="O4042" t="s">
        <v>42</v>
      </c>
      <c r="P4042">
        <v>0</v>
      </c>
      <c r="T4042" s="3" t="str">
        <f t="shared" si="127"/>
        <v>.</v>
      </c>
      <c r="U4042" s="3" t="str">
        <f>IF(AND(R4042&lt;&gt;"_U",N4042&lt;&gt;9999,N4042&lt;&gt;999,L4042&lt;&gt;"Median"),IFERROR(VLOOKUP(A4042,'TA Total'!A:P,16,0),"."),".")</f>
        <v>.</v>
      </c>
    </row>
    <row r="4043" spans="1:21" x14ac:dyDescent="0.3">
      <c r="A4043" s="1" t="str">
        <f t="shared" si="126"/>
        <v>2018|Dunedin City|$30,001-$50,000</v>
      </c>
      <c r="B4043" t="s">
        <v>18</v>
      </c>
      <c r="C4043" t="s">
        <v>19</v>
      </c>
      <c r="D4043" t="s">
        <v>20</v>
      </c>
      <c r="E4043" t="s">
        <v>21</v>
      </c>
      <c r="F4043">
        <v>2018</v>
      </c>
      <c r="G4043">
        <v>2018</v>
      </c>
      <c r="H4043">
        <v>71</v>
      </c>
      <c r="I4043" t="s">
        <v>105</v>
      </c>
      <c r="J4043">
        <v>99</v>
      </c>
      <c r="K4043" t="s">
        <v>23</v>
      </c>
      <c r="L4043">
        <v>3</v>
      </c>
      <c r="M4043" t="s">
        <v>45</v>
      </c>
      <c r="N4043">
        <v>9999</v>
      </c>
      <c r="O4043" t="s">
        <v>40</v>
      </c>
      <c r="P4043">
        <v>7650</v>
      </c>
      <c r="T4043" s="3" t="str">
        <f t="shared" si="127"/>
        <v>.</v>
      </c>
      <c r="U4043" s="3" t="str">
        <f>IF(AND(R4043&lt;&gt;"_U",N4043&lt;&gt;9999,N4043&lt;&gt;999,L4043&lt;&gt;"Median"),IFERROR(VLOOKUP(A4043,'TA Total'!A:P,16,0),"."),".")</f>
        <v>.</v>
      </c>
    </row>
    <row r="4044" spans="1:21" x14ac:dyDescent="0.3">
      <c r="A4044" s="1" t="str">
        <f t="shared" si="126"/>
        <v>2018|Dunedin City|$30,001-$50,000</v>
      </c>
      <c r="B4044" t="s">
        <v>18</v>
      </c>
      <c r="C4044" t="s">
        <v>19</v>
      </c>
      <c r="D4044" t="s">
        <v>20</v>
      </c>
      <c r="E4044" t="s">
        <v>21</v>
      </c>
      <c r="F4044">
        <v>2018</v>
      </c>
      <c r="G4044">
        <v>2018</v>
      </c>
      <c r="H4044">
        <v>71</v>
      </c>
      <c r="I4044" t="s">
        <v>105</v>
      </c>
      <c r="J4044">
        <v>99</v>
      </c>
      <c r="K4044" t="s">
        <v>23</v>
      </c>
      <c r="L4044">
        <v>3</v>
      </c>
      <c r="M4044" t="s">
        <v>45</v>
      </c>
      <c r="N4044">
        <v>1</v>
      </c>
      <c r="O4044" t="s">
        <v>33</v>
      </c>
      <c r="P4044">
        <v>3669</v>
      </c>
      <c r="T4044" s="3">
        <f t="shared" si="127"/>
        <v>47.96</v>
      </c>
      <c r="U4044" s="3">
        <f>IF(AND(R4044&lt;&gt;"_U",N4044&lt;&gt;9999,N4044&lt;&gt;999,L4044&lt;&gt;"Median"),IFERROR(VLOOKUP(A4044,'TA Total'!A:P,16,0),"."),".")</f>
        <v>7650</v>
      </c>
    </row>
    <row r="4045" spans="1:21" x14ac:dyDescent="0.3">
      <c r="A4045" s="1" t="str">
        <f t="shared" si="126"/>
        <v>2018|Dunedin City|$30,001-$50,000</v>
      </c>
      <c r="B4045" t="s">
        <v>18</v>
      </c>
      <c r="C4045" t="s">
        <v>19</v>
      </c>
      <c r="D4045" t="s">
        <v>20</v>
      </c>
      <c r="E4045" t="s">
        <v>21</v>
      </c>
      <c r="F4045">
        <v>2018</v>
      </c>
      <c r="G4045">
        <v>2018</v>
      </c>
      <c r="H4045">
        <v>71</v>
      </c>
      <c r="I4045" t="s">
        <v>105</v>
      </c>
      <c r="J4045">
        <v>99</v>
      </c>
      <c r="K4045" t="s">
        <v>23</v>
      </c>
      <c r="L4045">
        <v>3</v>
      </c>
      <c r="M4045" t="s">
        <v>45</v>
      </c>
      <c r="N4045">
        <v>2</v>
      </c>
      <c r="O4045" t="s">
        <v>28</v>
      </c>
      <c r="P4045">
        <v>2943</v>
      </c>
      <c r="T4045" s="3">
        <f t="shared" si="127"/>
        <v>38.47</v>
      </c>
      <c r="U4045" s="3">
        <f>IF(AND(R4045&lt;&gt;"_U",N4045&lt;&gt;9999,N4045&lt;&gt;999,L4045&lt;&gt;"Median"),IFERROR(VLOOKUP(A4045,'TA Total'!A:P,16,0),"."),".")</f>
        <v>7650</v>
      </c>
    </row>
    <row r="4046" spans="1:21" x14ac:dyDescent="0.3">
      <c r="A4046" s="1" t="str">
        <f t="shared" si="126"/>
        <v>2018|Dunedin City|$50,001-$70,000</v>
      </c>
      <c r="B4046" t="s">
        <v>18</v>
      </c>
      <c r="C4046" t="s">
        <v>19</v>
      </c>
      <c r="D4046" t="s">
        <v>20</v>
      </c>
      <c r="E4046" t="s">
        <v>21</v>
      </c>
      <c r="F4046">
        <v>2018</v>
      </c>
      <c r="G4046">
        <v>2018</v>
      </c>
      <c r="H4046">
        <v>71</v>
      </c>
      <c r="I4046" t="s">
        <v>105</v>
      </c>
      <c r="J4046">
        <v>99</v>
      </c>
      <c r="K4046" t="s">
        <v>23</v>
      </c>
      <c r="L4046">
        <v>4</v>
      </c>
      <c r="M4046" t="s">
        <v>36</v>
      </c>
      <c r="N4046">
        <v>2</v>
      </c>
      <c r="O4046" t="s">
        <v>28</v>
      </c>
      <c r="P4046">
        <v>2163</v>
      </c>
      <c r="T4046" s="3">
        <f t="shared" si="127"/>
        <v>33.520000000000003</v>
      </c>
      <c r="U4046" s="3">
        <f>IF(AND(R4046&lt;&gt;"_U",N4046&lt;&gt;9999,N4046&lt;&gt;999,L4046&lt;&gt;"Median"),IFERROR(VLOOKUP(A4046,'TA Total'!A:P,16,0),"."),".")</f>
        <v>6453</v>
      </c>
    </row>
    <row r="4047" spans="1:21" x14ac:dyDescent="0.3">
      <c r="A4047" s="1" t="str">
        <f t="shared" si="126"/>
        <v>2018|Dunedin City|$50,001-$70,000</v>
      </c>
      <c r="B4047" t="s">
        <v>18</v>
      </c>
      <c r="C4047" t="s">
        <v>19</v>
      </c>
      <c r="D4047" t="s">
        <v>20</v>
      </c>
      <c r="E4047" t="s">
        <v>21</v>
      </c>
      <c r="F4047">
        <v>2018</v>
      </c>
      <c r="G4047">
        <v>2018</v>
      </c>
      <c r="H4047">
        <v>71</v>
      </c>
      <c r="I4047" t="s">
        <v>105</v>
      </c>
      <c r="J4047">
        <v>99</v>
      </c>
      <c r="K4047" t="s">
        <v>23</v>
      </c>
      <c r="L4047">
        <v>4</v>
      </c>
      <c r="M4047" t="s">
        <v>36</v>
      </c>
      <c r="N4047">
        <v>7777</v>
      </c>
      <c r="O4047" t="s">
        <v>37</v>
      </c>
      <c r="P4047">
        <v>6453</v>
      </c>
      <c r="T4047" s="3">
        <f t="shared" si="127"/>
        <v>100</v>
      </c>
      <c r="U4047" s="3">
        <f>IF(AND(R4047&lt;&gt;"_U",N4047&lt;&gt;9999,N4047&lt;&gt;999,L4047&lt;&gt;"Median"),IFERROR(VLOOKUP(A4047,'TA Total'!A:P,16,0),"."),".")</f>
        <v>6453</v>
      </c>
    </row>
    <row r="4048" spans="1:21" x14ac:dyDescent="0.3">
      <c r="A4048" s="1" t="str">
        <f t="shared" si="126"/>
        <v>2018|Dunedin City|$50,001-$70,000</v>
      </c>
      <c r="B4048" t="s">
        <v>18</v>
      </c>
      <c r="C4048" t="s">
        <v>19</v>
      </c>
      <c r="D4048" t="s">
        <v>20</v>
      </c>
      <c r="E4048" t="s">
        <v>21</v>
      </c>
      <c r="F4048">
        <v>2018</v>
      </c>
      <c r="G4048">
        <v>2018</v>
      </c>
      <c r="H4048">
        <v>71</v>
      </c>
      <c r="I4048" t="s">
        <v>105</v>
      </c>
      <c r="J4048">
        <v>99</v>
      </c>
      <c r="K4048" t="s">
        <v>23</v>
      </c>
      <c r="L4048">
        <v>4</v>
      </c>
      <c r="M4048" t="s">
        <v>36</v>
      </c>
      <c r="N4048">
        <v>3</v>
      </c>
      <c r="O4048" t="s">
        <v>25</v>
      </c>
      <c r="P4048">
        <v>720</v>
      </c>
      <c r="T4048" s="3">
        <f t="shared" si="127"/>
        <v>11.16</v>
      </c>
      <c r="U4048" s="3">
        <f>IF(AND(R4048&lt;&gt;"_U",N4048&lt;&gt;9999,N4048&lt;&gt;999,L4048&lt;&gt;"Median"),IFERROR(VLOOKUP(A4048,'TA Total'!A:P,16,0),"."),".")</f>
        <v>6453</v>
      </c>
    </row>
    <row r="4049" spans="1:21" x14ac:dyDescent="0.3">
      <c r="A4049" s="1" t="str">
        <f t="shared" si="126"/>
        <v>2018|Dunedin City|$50,001-$70,000</v>
      </c>
      <c r="B4049" t="s">
        <v>18</v>
      </c>
      <c r="C4049" t="s">
        <v>19</v>
      </c>
      <c r="D4049" t="s">
        <v>20</v>
      </c>
      <c r="E4049" t="s">
        <v>21</v>
      </c>
      <c r="F4049">
        <v>2018</v>
      </c>
      <c r="G4049">
        <v>2018</v>
      </c>
      <c r="H4049">
        <v>71</v>
      </c>
      <c r="I4049" t="s">
        <v>105</v>
      </c>
      <c r="J4049">
        <v>99</v>
      </c>
      <c r="K4049" t="s">
        <v>23</v>
      </c>
      <c r="L4049">
        <v>4</v>
      </c>
      <c r="M4049" t="s">
        <v>36</v>
      </c>
      <c r="N4049">
        <v>1</v>
      </c>
      <c r="O4049" t="s">
        <v>33</v>
      </c>
      <c r="P4049">
        <v>3570</v>
      </c>
      <c r="T4049" s="3">
        <f t="shared" si="127"/>
        <v>55.32</v>
      </c>
      <c r="U4049" s="3">
        <f>IF(AND(R4049&lt;&gt;"_U",N4049&lt;&gt;9999,N4049&lt;&gt;999,L4049&lt;&gt;"Median"),IFERROR(VLOOKUP(A4049,'TA Total'!A:P,16,0),"."),".")</f>
        <v>6453</v>
      </c>
    </row>
    <row r="4050" spans="1:21" x14ac:dyDescent="0.3">
      <c r="A4050" s="1" t="str">
        <f t="shared" si="126"/>
        <v>2018|Dunedin City|$50,001-$70,000</v>
      </c>
      <c r="B4050" t="s">
        <v>18</v>
      </c>
      <c r="C4050" t="s">
        <v>19</v>
      </c>
      <c r="D4050" t="s">
        <v>20</v>
      </c>
      <c r="E4050" t="s">
        <v>21</v>
      </c>
      <c r="F4050">
        <v>2018</v>
      </c>
      <c r="G4050">
        <v>2018</v>
      </c>
      <c r="H4050">
        <v>71</v>
      </c>
      <c r="I4050" t="s">
        <v>105</v>
      </c>
      <c r="J4050">
        <v>99</v>
      </c>
      <c r="K4050" t="s">
        <v>23</v>
      </c>
      <c r="L4050">
        <v>4</v>
      </c>
      <c r="M4050" t="s">
        <v>36</v>
      </c>
      <c r="N4050">
        <v>9999</v>
      </c>
      <c r="O4050" t="s">
        <v>40</v>
      </c>
      <c r="P4050">
        <v>6453</v>
      </c>
      <c r="T4050" s="3" t="str">
        <f t="shared" si="127"/>
        <v>.</v>
      </c>
      <c r="U4050" s="3" t="str">
        <f>IF(AND(R4050&lt;&gt;"_U",N4050&lt;&gt;9999,N4050&lt;&gt;999,L4050&lt;&gt;"Median"),IFERROR(VLOOKUP(A4050,'TA Total'!A:P,16,0),"."),".")</f>
        <v>.</v>
      </c>
    </row>
    <row r="4051" spans="1:21" x14ac:dyDescent="0.3">
      <c r="A4051" s="1" t="str">
        <f t="shared" si="126"/>
        <v>2018|Dunedin City|$50,001-$70,000</v>
      </c>
      <c r="B4051" t="s">
        <v>18</v>
      </c>
      <c r="C4051" t="s">
        <v>19</v>
      </c>
      <c r="D4051" t="s">
        <v>20</v>
      </c>
      <c r="E4051" t="s">
        <v>21</v>
      </c>
      <c r="F4051">
        <v>2018</v>
      </c>
      <c r="G4051">
        <v>2018</v>
      </c>
      <c r="H4051">
        <v>71</v>
      </c>
      <c r="I4051" t="s">
        <v>105</v>
      </c>
      <c r="J4051">
        <v>99</v>
      </c>
      <c r="K4051" t="s">
        <v>23</v>
      </c>
      <c r="L4051">
        <v>4</v>
      </c>
      <c r="M4051" t="s">
        <v>36</v>
      </c>
      <c r="N4051">
        <v>999</v>
      </c>
      <c r="O4051" t="s">
        <v>42</v>
      </c>
      <c r="P4051">
        <v>0</v>
      </c>
      <c r="T4051" s="3" t="str">
        <f t="shared" si="127"/>
        <v>.</v>
      </c>
      <c r="U4051" s="3" t="str">
        <f>IF(AND(R4051&lt;&gt;"_U",N4051&lt;&gt;9999,N4051&lt;&gt;999,L4051&lt;&gt;"Median"),IFERROR(VLOOKUP(A4051,'TA Total'!A:P,16,0),"."),".")</f>
        <v>.</v>
      </c>
    </row>
    <row r="4052" spans="1:21" x14ac:dyDescent="0.3">
      <c r="A4052" s="1" t="str">
        <f t="shared" si="126"/>
        <v>2018|Dunedin City|$70,001-$100,000</v>
      </c>
      <c r="B4052" t="s">
        <v>18</v>
      </c>
      <c r="C4052" t="s">
        <v>19</v>
      </c>
      <c r="D4052" t="s">
        <v>20</v>
      </c>
      <c r="E4052" t="s">
        <v>21</v>
      </c>
      <c r="F4052">
        <v>2018</v>
      </c>
      <c r="G4052">
        <v>2018</v>
      </c>
      <c r="H4052">
        <v>71</v>
      </c>
      <c r="I4052" t="s">
        <v>105</v>
      </c>
      <c r="J4052">
        <v>99</v>
      </c>
      <c r="K4052" t="s">
        <v>23</v>
      </c>
      <c r="L4052">
        <v>5</v>
      </c>
      <c r="M4052" t="s">
        <v>58</v>
      </c>
      <c r="N4052">
        <v>1</v>
      </c>
      <c r="O4052" t="s">
        <v>33</v>
      </c>
      <c r="P4052">
        <v>4614</v>
      </c>
      <c r="T4052" s="3">
        <f t="shared" si="127"/>
        <v>63.08</v>
      </c>
      <c r="U4052" s="3">
        <f>IF(AND(R4052&lt;&gt;"_U",N4052&lt;&gt;9999,N4052&lt;&gt;999,L4052&lt;&gt;"Median"),IFERROR(VLOOKUP(A4052,'TA Total'!A:P,16,0),"."),".")</f>
        <v>7314</v>
      </c>
    </row>
    <row r="4053" spans="1:21" x14ac:dyDescent="0.3">
      <c r="A4053" s="1" t="str">
        <f t="shared" si="126"/>
        <v>2018|Dunedin City|$70,001-$100,000</v>
      </c>
      <c r="B4053" t="s">
        <v>18</v>
      </c>
      <c r="C4053" t="s">
        <v>19</v>
      </c>
      <c r="D4053" t="s">
        <v>20</v>
      </c>
      <c r="E4053" t="s">
        <v>21</v>
      </c>
      <c r="F4053">
        <v>2018</v>
      </c>
      <c r="G4053">
        <v>2018</v>
      </c>
      <c r="H4053">
        <v>71</v>
      </c>
      <c r="I4053" t="s">
        <v>105</v>
      </c>
      <c r="J4053">
        <v>99</v>
      </c>
      <c r="K4053" t="s">
        <v>23</v>
      </c>
      <c r="L4053">
        <v>5</v>
      </c>
      <c r="M4053" t="s">
        <v>58</v>
      </c>
      <c r="N4053">
        <v>2</v>
      </c>
      <c r="O4053" t="s">
        <v>28</v>
      </c>
      <c r="P4053">
        <v>1908</v>
      </c>
      <c r="T4053" s="3">
        <f t="shared" si="127"/>
        <v>26.09</v>
      </c>
      <c r="U4053" s="3">
        <f>IF(AND(R4053&lt;&gt;"_U",N4053&lt;&gt;9999,N4053&lt;&gt;999,L4053&lt;&gt;"Median"),IFERROR(VLOOKUP(A4053,'TA Total'!A:P,16,0),"."),".")</f>
        <v>7314</v>
      </c>
    </row>
    <row r="4054" spans="1:21" x14ac:dyDescent="0.3">
      <c r="A4054" s="1" t="str">
        <f t="shared" si="126"/>
        <v>2018|Dunedin City|$70,001-$100,000</v>
      </c>
      <c r="B4054" t="s">
        <v>18</v>
      </c>
      <c r="C4054" t="s">
        <v>19</v>
      </c>
      <c r="D4054" t="s">
        <v>20</v>
      </c>
      <c r="E4054" t="s">
        <v>21</v>
      </c>
      <c r="F4054">
        <v>2018</v>
      </c>
      <c r="G4054">
        <v>2018</v>
      </c>
      <c r="H4054">
        <v>71</v>
      </c>
      <c r="I4054" t="s">
        <v>105</v>
      </c>
      <c r="J4054">
        <v>99</v>
      </c>
      <c r="K4054" t="s">
        <v>23</v>
      </c>
      <c r="L4054">
        <v>5</v>
      </c>
      <c r="M4054" t="s">
        <v>58</v>
      </c>
      <c r="N4054">
        <v>7777</v>
      </c>
      <c r="O4054" t="s">
        <v>37</v>
      </c>
      <c r="P4054">
        <v>7314</v>
      </c>
      <c r="T4054" s="3">
        <f t="shared" si="127"/>
        <v>100</v>
      </c>
      <c r="U4054" s="3">
        <f>IF(AND(R4054&lt;&gt;"_U",N4054&lt;&gt;9999,N4054&lt;&gt;999,L4054&lt;&gt;"Median"),IFERROR(VLOOKUP(A4054,'TA Total'!A:P,16,0),"."),".")</f>
        <v>7314</v>
      </c>
    </row>
    <row r="4055" spans="1:21" x14ac:dyDescent="0.3">
      <c r="A4055" s="1" t="str">
        <f t="shared" si="126"/>
        <v>2018|Dunedin City|$70,001-$100,000</v>
      </c>
      <c r="B4055" t="s">
        <v>18</v>
      </c>
      <c r="C4055" t="s">
        <v>19</v>
      </c>
      <c r="D4055" t="s">
        <v>20</v>
      </c>
      <c r="E4055" t="s">
        <v>21</v>
      </c>
      <c r="F4055">
        <v>2018</v>
      </c>
      <c r="G4055">
        <v>2018</v>
      </c>
      <c r="H4055">
        <v>71</v>
      </c>
      <c r="I4055" t="s">
        <v>105</v>
      </c>
      <c r="J4055">
        <v>99</v>
      </c>
      <c r="K4055" t="s">
        <v>23</v>
      </c>
      <c r="L4055">
        <v>5</v>
      </c>
      <c r="M4055" t="s">
        <v>58</v>
      </c>
      <c r="N4055">
        <v>999</v>
      </c>
      <c r="O4055" t="s">
        <v>42</v>
      </c>
      <c r="P4055">
        <v>0</v>
      </c>
      <c r="T4055" s="3" t="str">
        <f t="shared" si="127"/>
        <v>.</v>
      </c>
      <c r="U4055" s="3" t="str">
        <f>IF(AND(R4055&lt;&gt;"_U",N4055&lt;&gt;9999,N4055&lt;&gt;999,L4055&lt;&gt;"Median"),IFERROR(VLOOKUP(A4055,'TA Total'!A:P,16,0),"."),".")</f>
        <v>.</v>
      </c>
    </row>
    <row r="4056" spans="1:21" x14ac:dyDescent="0.3">
      <c r="A4056" s="1" t="str">
        <f t="shared" si="126"/>
        <v>2018|Dunedin City|$70,001-$100,000</v>
      </c>
      <c r="B4056" t="s">
        <v>18</v>
      </c>
      <c r="C4056" t="s">
        <v>19</v>
      </c>
      <c r="D4056" t="s">
        <v>20</v>
      </c>
      <c r="E4056" t="s">
        <v>21</v>
      </c>
      <c r="F4056">
        <v>2018</v>
      </c>
      <c r="G4056">
        <v>2018</v>
      </c>
      <c r="H4056">
        <v>71</v>
      </c>
      <c r="I4056" t="s">
        <v>105</v>
      </c>
      <c r="J4056">
        <v>99</v>
      </c>
      <c r="K4056" t="s">
        <v>23</v>
      </c>
      <c r="L4056">
        <v>5</v>
      </c>
      <c r="M4056" t="s">
        <v>58</v>
      </c>
      <c r="N4056">
        <v>3</v>
      </c>
      <c r="O4056" t="s">
        <v>25</v>
      </c>
      <c r="P4056">
        <v>792</v>
      </c>
      <c r="T4056" s="3">
        <f t="shared" si="127"/>
        <v>10.83</v>
      </c>
      <c r="U4056" s="3">
        <f>IF(AND(R4056&lt;&gt;"_U",N4056&lt;&gt;9999,N4056&lt;&gt;999,L4056&lt;&gt;"Median"),IFERROR(VLOOKUP(A4056,'TA Total'!A:P,16,0),"."),".")</f>
        <v>7314</v>
      </c>
    </row>
    <row r="4057" spans="1:21" x14ac:dyDescent="0.3">
      <c r="A4057" s="1" t="str">
        <f t="shared" si="126"/>
        <v>2018|Dunedin City|$70,001-$100,000</v>
      </c>
      <c r="B4057" t="s">
        <v>18</v>
      </c>
      <c r="C4057" t="s">
        <v>19</v>
      </c>
      <c r="D4057" t="s">
        <v>20</v>
      </c>
      <c r="E4057" t="s">
        <v>21</v>
      </c>
      <c r="F4057">
        <v>2018</v>
      </c>
      <c r="G4057">
        <v>2018</v>
      </c>
      <c r="H4057">
        <v>71</v>
      </c>
      <c r="I4057" t="s">
        <v>105</v>
      </c>
      <c r="J4057">
        <v>99</v>
      </c>
      <c r="K4057" t="s">
        <v>23</v>
      </c>
      <c r="L4057">
        <v>5</v>
      </c>
      <c r="M4057" t="s">
        <v>58</v>
      </c>
      <c r="N4057">
        <v>9999</v>
      </c>
      <c r="O4057" t="s">
        <v>40</v>
      </c>
      <c r="P4057">
        <v>7314</v>
      </c>
      <c r="T4057" s="3" t="str">
        <f t="shared" si="127"/>
        <v>.</v>
      </c>
      <c r="U4057" s="3" t="str">
        <f>IF(AND(R4057&lt;&gt;"_U",N4057&lt;&gt;9999,N4057&lt;&gt;999,L4057&lt;&gt;"Median"),IFERROR(VLOOKUP(A4057,'TA Total'!A:P,16,0),"."),".")</f>
        <v>.</v>
      </c>
    </row>
    <row r="4058" spans="1:21" x14ac:dyDescent="0.3">
      <c r="A4058" s="1" t="str">
        <f t="shared" si="126"/>
        <v>2018|Dunedin City|$100,001-$150,000</v>
      </c>
      <c r="B4058" t="s">
        <v>18</v>
      </c>
      <c r="C4058" t="s">
        <v>19</v>
      </c>
      <c r="D4058" t="s">
        <v>20</v>
      </c>
      <c r="E4058" t="s">
        <v>21</v>
      </c>
      <c r="F4058">
        <v>2018</v>
      </c>
      <c r="G4058">
        <v>2018</v>
      </c>
      <c r="H4058">
        <v>71</v>
      </c>
      <c r="I4058" t="s">
        <v>105</v>
      </c>
      <c r="J4058">
        <v>99</v>
      </c>
      <c r="K4058" t="s">
        <v>23</v>
      </c>
      <c r="L4058">
        <v>6</v>
      </c>
      <c r="M4058" t="s">
        <v>59</v>
      </c>
      <c r="N4058">
        <v>9999</v>
      </c>
      <c r="O4058" t="s">
        <v>40</v>
      </c>
      <c r="P4058">
        <v>7914</v>
      </c>
      <c r="T4058" s="3" t="str">
        <f t="shared" si="127"/>
        <v>.</v>
      </c>
      <c r="U4058" s="3" t="str">
        <f>IF(AND(R4058&lt;&gt;"_U",N4058&lt;&gt;9999,N4058&lt;&gt;999,L4058&lt;&gt;"Median"),IFERROR(VLOOKUP(A4058,'TA Total'!A:P,16,0),"."),".")</f>
        <v>.</v>
      </c>
    </row>
    <row r="4059" spans="1:21" x14ac:dyDescent="0.3">
      <c r="A4059" s="1" t="str">
        <f t="shared" si="126"/>
        <v>2018|Dunedin City|$100,001-$150,000</v>
      </c>
      <c r="B4059" t="s">
        <v>18</v>
      </c>
      <c r="C4059" t="s">
        <v>19</v>
      </c>
      <c r="D4059" t="s">
        <v>20</v>
      </c>
      <c r="E4059" t="s">
        <v>21</v>
      </c>
      <c r="F4059">
        <v>2018</v>
      </c>
      <c r="G4059">
        <v>2018</v>
      </c>
      <c r="H4059">
        <v>71</v>
      </c>
      <c r="I4059" t="s">
        <v>105</v>
      </c>
      <c r="J4059">
        <v>99</v>
      </c>
      <c r="K4059" t="s">
        <v>23</v>
      </c>
      <c r="L4059">
        <v>6</v>
      </c>
      <c r="M4059" t="s">
        <v>59</v>
      </c>
      <c r="N4059">
        <v>1</v>
      </c>
      <c r="O4059" t="s">
        <v>33</v>
      </c>
      <c r="P4059">
        <v>5523</v>
      </c>
      <c r="T4059" s="3">
        <f t="shared" si="127"/>
        <v>69.790000000000006</v>
      </c>
      <c r="U4059" s="3">
        <f>IF(AND(R4059&lt;&gt;"_U",N4059&lt;&gt;9999,N4059&lt;&gt;999,L4059&lt;&gt;"Median"),IFERROR(VLOOKUP(A4059,'TA Total'!A:P,16,0),"."),".")</f>
        <v>7914</v>
      </c>
    </row>
    <row r="4060" spans="1:21" x14ac:dyDescent="0.3">
      <c r="A4060" s="1" t="str">
        <f t="shared" si="126"/>
        <v>2018|Dunedin City|$100,001-$150,000</v>
      </c>
      <c r="B4060" t="s">
        <v>18</v>
      </c>
      <c r="C4060" t="s">
        <v>19</v>
      </c>
      <c r="D4060" t="s">
        <v>20</v>
      </c>
      <c r="E4060" t="s">
        <v>21</v>
      </c>
      <c r="F4060">
        <v>2018</v>
      </c>
      <c r="G4060">
        <v>2018</v>
      </c>
      <c r="H4060">
        <v>71</v>
      </c>
      <c r="I4060" t="s">
        <v>105</v>
      </c>
      <c r="J4060">
        <v>99</v>
      </c>
      <c r="K4060" t="s">
        <v>23</v>
      </c>
      <c r="L4060">
        <v>6</v>
      </c>
      <c r="M4060" t="s">
        <v>59</v>
      </c>
      <c r="N4060">
        <v>999</v>
      </c>
      <c r="O4060" t="s">
        <v>42</v>
      </c>
      <c r="P4060">
        <v>0</v>
      </c>
      <c r="T4060" s="3" t="str">
        <f t="shared" si="127"/>
        <v>.</v>
      </c>
      <c r="U4060" s="3" t="str">
        <f>IF(AND(R4060&lt;&gt;"_U",N4060&lt;&gt;9999,N4060&lt;&gt;999,L4060&lt;&gt;"Median"),IFERROR(VLOOKUP(A4060,'TA Total'!A:P,16,0),"."),".")</f>
        <v>.</v>
      </c>
    </row>
    <row r="4061" spans="1:21" x14ac:dyDescent="0.3">
      <c r="A4061" s="1" t="str">
        <f t="shared" si="126"/>
        <v>2018|Dunedin City|$100,001-$150,000</v>
      </c>
      <c r="B4061" t="s">
        <v>18</v>
      </c>
      <c r="C4061" t="s">
        <v>19</v>
      </c>
      <c r="D4061" t="s">
        <v>20</v>
      </c>
      <c r="E4061" t="s">
        <v>21</v>
      </c>
      <c r="F4061">
        <v>2018</v>
      </c>
      <c r="G4061">
        <v>2018</v>
      </c>
      <c r="H4061">
        <v>71</v>
      </c>
      <c r="I4061" t="s">
        <v>105</v>
      </c>
      <c r="J4061">
        <v>99</v>
      </c>
      <c r="K4061" t="s">
        <v>23</v>
      </c>
      <c r="L4061">
        <v>6</v>
      </c>
      <c r="M4061" t="s">
        <v>59</v>
      </c>
      <c r="N4061">
        <v>3</v>
      </c>
      <c r="O4061" t="s">
        <v>25</v>
      </c>
      <c r="P4061">
        <v>1032</v>
      </c>
      <c r="T4061" s="3">
        <f t="shared" si="127"/>
        <v>13.04</v>
      </c>
      <c r="U4061" s="3">
        <f>IF(AND(R4061&lt;&gt;"_U",N4061&lt;&gt;9999,N4061&lt;&gt;999,L4061&lt;&gt;"Median"),IFERROR(VLOOKUP(A4061,'TA Total'!A:P,16,0),"."),".")</f>
        <v>7914</v>
      </c>
    </row>
    <row r="4062" spans="1:21" x14ac:dyDescent="0.3">
      <c r="A4062" s="1" t="str">
        <f t="shared" si="126"/>
        <v>2018|Dunedin City|$100,001-$150,000</v>
      </c>
      <c r="B4062" t="s">
        <v>18</v>
      </c>
      <c r="C4062" t="s">
        <v>19</v>
      </c>
      <c r="D4062" t="s">
        <v>20</v>
      </c>
      <c r="E4062" t="s">
        <v>21</v>
      </c>
      <c r="F4062">
        <v>2018</v>
      </c>
      <c r="G4062">
        <v>2018</v>
      </c>
      <c r="H4062">
        <v>71</v>
      </c>
      <c r="I4062" t="s">
        <v>105</v>
      </c>
      <c r="J4062">
        <v>99</v>
      </c>
      <c r="K4062" t="s">
        <v>23</v>
      </c>
      <c r="L4062">
        <v>6</v>
      </c>
      <c r="M4062" t="s">
        <v>59</v>
      </c>
      <c r="N4062">
        <v>2</v>
      </c>
      <c r="O4062" t="s">
        <v>28</v>
      </c>
      <c r="P4062">
        <v>1362</v>
      </c>
      <c r="T4062" s="3">
        <f t="shared" si="127"/>
        <v>17.21</v>
      </c>
      <c r="U4062" s="3">
        <f>IF(AND(R4062&lt;&gt;"_U",N4062&lt;&gt;9999,N4062&lt;&gt;999,L4062&lt;&gt;"Median"),IFERROR(VLOOKUP(A4062,'TA Total'!A:P,16,0),"."),".")</f>
        <v>7914</v>
      </c>
    </row>
    <row r="4063" spans="1:21" x14ac:dyDescent="0.3">
      <c r="A4063" s="1" t="str">
        <f t="shared" si="126"/>
        <v>2018|Dunedin City|$100,001-$150,000</v>
      </c>
      <c r="B4063" t="s">
        <v>18</v>
      </c>
      <c r="C4063" t="s">
        <v>19</v>
      </c>
      <c r="D4063" t="s">
        <v>20</v>
      </c>
      <c r="E4063" t="s">
        <v>21</v>
      </c>
      <c r="F4063">
        <v>2018</v>
      </c>
      <c r="G4063">
        <v>2018</v>
      </c>
      <c r="H4063">
        <v>71</v>
      </c>
      <c r="I4063" t="s">
        <v>105</v>
      </c>
      <c r="J4063">
        <v>99</v>
      </c>
      <c r="K4063" t="s">
        <v>23</v>
      </c>
      <c r="L4063">
        <v>6</v>
      </c>
      <c r="M4063" t="s">
        <v>59</v>
      </c>
      <c r="N4063">
        <v>7777</v>
      </c>
      <c r="O4063" t="s">
        <v>37</v>
      </c>
      <c r="P4063">
        <v>7914</v>
      </c>
      <c r="T4063" s="3">
        <f t="shared" si="127"/>
        <v>100</v>
      </c>
      <c r="U4063" s="3">
        <f>IF(AND(R4063&lt;&gt;"_U",N4063&lt;&gt;9999,N4063&lt;&gt;999,L4063&lt;&gt;"Median"),IFERROR(VLOOKUP(A4063,'TA Total'!A:P,16,0),"."),".")</f>
        <v>7914</v>
      </c>
    </row>
    <row r="4064" spans="1:21" x14ac:dyDescent="0.3">
      <c r="A4064" s="1" t="str">
        <f t="shared" si="126"/>
        <v>2018|Dunedin City|$150,001-$200,000</v>
      </c>
      <c r="B4064" t="s">
        <v>18</v>
      </c>
      <c r="C4064" t="s">
        <v>19</v>
      </c>
      <c r="D4064" t="s">
        <v>20</v>
      </c>
      <c r="E4064" t="s">
        <v>21</v>
      </c>
      <c r="F4064">
        <v>2018</v>
      </c>
      <c r="G4064">
        <v>2018</v>
      </c>
      <c r="H4064">
        <v>71</v>
      </c>
      <c r="I4064" t="s">
        <v>105</v>
      </c>
      <c r="J4064">
        <v>99</v>
      </c>
      <c r="K4064" t="s">
        <v>23</v>
      </c>
      <c r="L4064">
        <v>7</v>
      </c>
      <c r="M4064" t="s">
        <v>43</v>
      </c>
      <c r="N4064">
        <v>1</v>
      </c>
      <c r="O4064" t="s">
        <v>33</v>
      </c>
      <c r="P4064">
        <v>3318</v>
      </c>
      <c r="T4064" s="3">
        <f t="shared" si="127"/>
        <v>64.94</v>
      </c>
      <c r="U4064" s="3">
        <f>IF(AND(R4064&lt;&gt;"_U",N4064&lt;&gt;9999,N4064&lt;&gt;999,L4064&lt;&gt;"Median"),IFERROR(VLOOKUP(A4064,'TA Total'!A:P,16,0),"."),".")</f>
        <v>5109</v>
      </c>
    </row>
    <row r="4065" spans="1:21" x14ac:dyDescent="0.3">
      <c r="A4065" s="1" t="str">
        <f t="shared" si="126"/>
        <v>2018|Dunedin City|$150,001-$200,000</v>
      </c>
      <c r="B4065" t="s">
        <v>18</v>
      </c>
      <c r="C4065" t="s">
        <v>19</v>
      </c>
      <c r="D4065" t="s">
        <v>20</v>
      </c>
      <c r="E4065" t="s">
        <v>21</v>
      </c>
      <c r="F4065">
        <v>2018</v>
      </c>
      <c r="G4065">
        <v>2018</v>
      </c>
      <c r="H4065">
        <v>71</v>
      </c>
      <c r="I4065" t="s">
        <v>105</v>
      </c>
      <c r="J4065">
        <v>99</v>
      </c>
      <c r="K4065" t="s">
        <v>23</v>
      </c>
      <c r="L4065">
        <v>7</v>
      </c>
      <c r="M4065" t="s">
        <v>43</v>
      </c>
      <c r="N4065">
        <v>3</v>
      </c>
      <c r="O4065" t="s">
        <v>25</v>
      </c>
      <c r="P4065">
        <v>1272</v>
      </c>
      <c r="T4065" s="3">
        <f t="shared" si="127"/>
        <v>24.9</v>
      </c>
      <c r="U4065" s="3">
        <f>IF(AND(R4065&lt;&gt;"_U",N4065&lt;&gt;9999,N4065&lt;&gt;999,L4065&lt;&gt;"Median"),IFERROR(VLOOKUP(A4065,'TA Total'!A:P,16,0),"."),".")</f>
        <v>5109</v>
      </c>
    </row>
    <row r="4066" spans="1:21" x14ac:dyDescent="0.3">
      <c r="A4066" s="1" t="str">
        <f t="shared" si="126"/>
        <v>2018|Dunedin City|$150,001-$200,000</v>
      </c>
      <c r="B4066" t="s">
        <v>18</v>
      </c>
      <c r="C4066" t="s">
        <v>19</v>
      </c>
      <c r="D4066" t="s">
        <v>20</v>
      </c>
      <c r="E4066" t="s">
        <v>21</v>
      </c>
      <c r="F4066">
        <v>2018</v>
      </c>
      <c r="G4066">
        <v>2018</v>
      </c>
      <c r="H4066">
        <v>71</v>
      </c>
      <c r="I4066" t="s">
        <v>105</v>
      </c>
      <c r="J4066">
        <v>99</v>
      </c>
      <c r="K4066" t="s">
        <v>23</v>
      </c>
      <c r="L4066">
        <v>7</v>
      </c>
      <c r="M4066" t="s">
        <v>43</v>
      </c>
      <c r="N4066">
        <v>2</v>
      </c>
      <c r="O4066" t="s">
        <v>28</v>
      </c>
      <c r="P4066">
        <v>519</v>
      </c>
      <c r="T4066" s="3">
        <f t="shared" si="127"/>
        <v>10.16</v>
      </c>
      <c r="U4066" s="3">
        <f>IF(AND(R4066&lt;&gt;"_U",N4066&lt;&gt;9999,N4066&lt;&gt;999,L4066&lt;&gt;"Median"),IFERROR(VLOOKUP(A4066,'TA Total'!A:P,16,0),"."),".")</f>
        <v>5109</v>
      </c>
    </row>
    <row r="4067" spans="1:21" x14ac:dyDescent="0.3">
      <c r="A4067" s="1" t="str">
        <f t="shared" si="126"/>
        <v>2018|Dunedin City|$150,001-$200,000</v>
      </c>
      <c r="B4067" t="s">
        <v>18</v>
      </c>
      <c r="C4067" t="s">
        <v>19</v>
      </c>
      <c r="D4067" t="s">
        <v>20</v>
      </c>
      <c r="E4067" t="s">
        <v>21</v>
      </c>
      <c r="F4067">
        <v>2018</v>
      </c>
      <c r="G4067">
        <v>2018</v>
      </c>
      <c r="H4067">
        <v>71</v>
      </c>
      <c r="I4067" t="s">
        <v>105</v>
      </c>
      <c r="J4067">
        <v>99</v>
      </c>
      <c r="K4067" t="s">
        <v>23</v>
      </c>
      <c r="L4067">
        <v>7</v>
      </c>
      <c r="M4067" t="s">
        <v>43</v>
      </c>
      <c r="N4067">
        <v>7777</v>
      </c>
      <c r="O4067" t="s">
        <v>37</v>
      </c>
      <c r="P4067">
        <v>5109</v>
      </c>
      <c r="T4067" s="3">
        <f t="shared" si="127"/>
        <v>100</v>
      </c>
      <c r="U4067" s="3">
        <f>IF(AND(R4067&lt;&gt;"_U",N4067&lt;&gt;9999,N4067&lt;&gt;999,L4067&lt;&gt;"Median"),IFERROR(VLOOKUP(A4067,'TA Total'!A:P,16,0),"."),".")</f>
        <v>5109</v>
      </c>
    </row>
    <row r="4068" spans="1:21" x14ac:dyDescent="0.3">
      <c r="A4068" s="1" t="str">
        <f t="shared" si="126"/>
        <v>2018|Dunedin City|$150,001-$200,000</v>
      </c>
      <c r="B4068" t="s">
        <v>18</v>
      </c>
      <c r="C4068" t="s">
        <v>19</v>
      </c>
      <c r="D4068" t="s">
        <v>20</v>
      </c>
      <c r="E4068" t="s">
        <v>21</v>
      </c>
      <c r="F4068">
        <v>2018</v>
      </c>
      <c r="G4068">
        <v>2018</v>
      </c>
      <c r="H4068">
        <v>71</v>
      </c>
      <c r="I4068" t="s">
        <v>105</v>
      </c>
      <c r="J4068">
        <v>99</v>
      </c>
      <c r="K4068" t="s">
        <v>23</v>
      </c>
      <c r="L4068">
        <v>7</v>
      </c>
      <c r="M4068" t="s">
        <v>43</v>
      </c>
      <c r="N4068">
        <v>9999</v>
      </c>
      <c r="O4068" t="s">
        <v>40</v>
      </c>
      <c r="P4068">
        <v>5109</v>
      </c>
      <c r="T4068" s="3" t="str">
        <f t="shared" si="127"/>
        <v>.</v>
      </c>
      <c r="U4068" s="3" t="str">
        <f>IF(AND(R4068&lt;&gt;"_U",N4068&lt;&gt;9999,N4068&lt;&gt;999,L4068&lt;&gt;"Median"),IFERROR(VLOOKUP(A4068,'TA Total'!A:P,16,0),"."),".")</f>
        <v>.</v>
      </c>
    </row>
    <row r="4069" spans="1:21" x14ac:dyDescent="0.3">
      <c r="A4069" s="1" t="str">
        <f t="shared" si="126"/>
        <v>2018|Dunedin City|$150,001-$200,000</v>
      </c>
      <c r="B4069" t="s">
        <v>18</v>
      </c>
      <c r="C4069" t="s">
        <v>19</v>
      </c>
      <c r="D4069" t="s">
        <v>20</v>
      </c>
      <c r="E4069" t="s">
        <v>21</v>
      </c>
      <c r="F4069">
        <v>2018</v>
      </c>
      <c r="G4069">
        <v>2018</v>
      </c>
      <c r="H4069">
        <v>71</v>
      </c>
      <c r="I4069" t="s">
        <v>105</v>
      </c>
      <c r="J4069">
        <v>99</v>
      </c>
      <c r="K4069" t="s">
        <v>23</v>
      </c>
      <c r="L4069">
        <v>7</v>
      </c>
      <c r="M4069" t="s">
        <v>43</v>
      </c>
      <c r="N4069">
        <v>999</v>
      </c>
      <c r="O4069" t="s">
        <v>42</v>
      </c>
      <c r="P4069">
        <v>0</v>
      </c>
      <c r="T4069" s="3" t="str">
        <f t="shared" si="127"/>
        <v>.</v>
      </c>
      <c r="U4069" s="3" t="str">
        <f>IF(AND(R4069&lt;&gt;"_U",N4069&lt;&gt;9999,N4069&lt;&gt;999,L4069&lt;&gt;"Median"),IFERROR(VLOOKUP(A4069,'TA Total'!A:P,16,0),"."),".")</f>
        <v>.</v>
      </c>
    </row>
    <row r="4070" spans="1:21" x14ac:dyDescent="0.3">
      <c r="A4070" s="1" t="str">
        <f t="shared" si="126"/>
        <v>2018|Dunedin City|$200,001 or more</v>
      </c>
      <c r="B4070" t="s">
        <v>18</v>
      </c>
      <c r="C4070" t="s">
        <v>19</v>
      </c>
      <c r="D4070" t="s">
        <v>20</v>
      </c>
      <c r="E4070" t="s">
        <v>21</v>
      </c>
      <c r="F4070">
        <v>2018</v>
      </c>
      <c r="G4070">
        <v>2018</v>
      </c>
      <c r="H4070">
        <v>71</v>
      </c>
      <c r="I4070" t="s">
        <v>105</v>
      </c>
      <c r="J4070">
        <v>99</v>
      </c>
      <c r="K4070" t="s">
        <v>23</v>
      </c>
      <c r="L4070">
        <v>8</v>
      </c>
      <c r="M4070" t="s">
        <v>27</v>
      </c>
      <c r="N4070">
        <v>9999</v>
      </c>
      <c r="O4070" t="s">
        <v>40</v>
      </c>
      <c r="R4070" t="s">
        <v>29</v>
      </c>
      <c r="S4070" t="s">
        <v>30</v>
      </c>
      <c r="T4070" s="3" t="str">
        <f t="shared" si="127"/>
        <v>.</v>
      </c>
      <c r="U4070" s="3" t="str">
        <f>IF(AND(R4070&lt;&gt;"_U",N4070&lt;&gt;9999,N4070&lt;&gt;999,L4070&lt;&gt;"Median"),IFERROR(VLOOKUP(A4070,'TA Total'!A:P,16,0),"."),".")</f>
        <v>.</v>
      </c>
    </row>
    <row r="4071" spans="1:21" x14ac:dyDescent="0.3">
      <c r="A4071" s="1" t="str">
        <f t="shared" si="126"/>
        <v>2018|Dunedin City|$200,001 or more</v>
      </c>
      <c r="B4071" t="s">
        <v>18</v>
      </c>
      <c r="C4071" t="s">
        <v>19</v>
      </c>
      <c r="D4071" t="s">
        <v>20</v>
      </c>
      <c r="E4071" t="s">
        <v>21</v>
      </c>
      <c r="F4071">
        <v>2018</v>
      </c>
      <c r="G4071">
        <v>2018</v>
      </c>
      <c r="H4071">
        <v>71</v>
      </c>
      <c r="I4071" t="s">
        <v>105</v>
      </c>
      <c r="J4071">
        <v>99</v>
      </c>
      <c r="K4071" t="s">
        <v>23</v>
      </c>
      <c r="L4071">
        <v>8</v>
      </c>
      <c r="M4071" t="s">
        <v>27</v>
      </c>
      <c r="N4071">
        <v>999</v>
      </c>
      <c r="O4071" t="s">
        <v>42</v>
      </c>
      <c r="R4071" t="s">
        <v>29</v>
      </c>
      <c r="S4071" t="s">
        <v>30</v>
      </c>
      <c r="T4071" s="3" t="str">
        <f t="shared" si="127"/>
        <v>.</v>
      </c>
      <c r="U4071" s="3" t="str">
        <f>IF(AND(R4071&lt;&gt;"_U",N4071&lt;&gt;9999,N4071&lt;&gt;999,L4071&lt;&gt;"Median"),IFERROR(VLOOKUP(A4071,'TA Total'!A:P,16,0),"."),".")</f>
        <v>.</v>
      </c>
    </row>
    <row r="4072" spans="1:21" x14ac:dyDescent="0.3">
      <c r="A4072" s="1" t="str">
        <f t="shared" si="126"/>
        <v>2018|Dunedin City|$200,001 or more</v>
      </c>
      <c r="B4072" t="s">
        <v>18</v>
      </c>
      <c r="C4072" t="s">
        <v>19</v>
      </c>
      <c r="D4072" t="s">
        <v>20</v>
      </c>
      <c r="E4072" t="s">
        <v>21</v>
      </c>
      <c r="F4072">
        <v>2018</v>
      </c>
      <c r="G4072">
        <v>2018</v>
      </c>
      <c r="H4072">
        <v>71</v>
      </c>
      <c r="I4072" t="s">
        <v>105</v>
      </c>
      <c r="J4072">
        <v>99</v>
      </c>
      <c r="K4072" t="s">
        <v>23</v>
      </c>
      <c r="L4072">
        <v>8</v>
      </c>
      <c r="M4072" t="s">
        <v>27</v>
      </c>
      <c r="N4072">
        <v>1</v>
      </c>
      <c r="O4072" t="s">
        <v>33</v>
      </c>
      <c r="R4072" t="s">
        <v>29</v>
      </c>
      <c r="S4072" t="s">
        <v>30</v>
      </c>
      <c r="T4072" s="3" t="str">
        <f t="shared" si="127"/>
        <v>.</v>
      </c>
      <c r="U4072" s="3" t="str">
        <f>IF(AND(R4072&lt;&gt;"_U",N4072&lt;&gt;9999,N4072&lt;&gt;999,L4072&lt;&gt;"Median"),IFERROR(VLOOKUP(A4072,'TA Total'!A:P,16,0),"."),".")</f>
        <v>.</v>
      </c>
    </row>
    <row r="4073" spans="1:21" x14ac:dyDescent="0.3">
      <c r="A4073" s="1" t="str">
        <f t="shared" si="126"/>
        <v>2018|Dunedin City|$200,001 or more</v>
      </c>
      <c r="B4073" t="s">
        <v>18</v>
      </c>
      <c r="C4073" t="s">
        <v>19</v>
      </c>
      <c r="D4073" t="s">
        <v>20</v>
      </c>
      <c r="E4073" t="s">
        <v>21</v>
      </c>
      <c r="F4073">
        <v>2018</v>
      </c>
      <c r="G4073">
        <v>2018</v>
      </c>
      <c r="H4073">
        <v>71</v>
      </c>
      <c r="I4073" t="s">
        <v>105</v>
      </c>
      <c r="J4073">
        <v>99</v>
      </c>
      <c r="K4073" t="s">
        <v>23</v>
      </c>
      <c r="L4073">
        <v>8</v>
      </c>
      <c r="M4073" t="s">
        <v>27</v>
      </c>
      <c r="N4073">
        <v>2</v>
      </c>
      <c r="O4073" t="s">
        <v>28</v>
      </c>
      <c r="R4073" t="s">
        <v>29</v>
      </c>
      <c r="S4073" t="s">
        <v>30</v>
      </c>
      <c r="T4073" s="3" t="str">
        <f t="shared" si="127"/>
        <v>.</v>
      </c>
      <c r="U4073" s="3" t="str">
        <f>IF(AND(R4073&lt;&gt;"_U",N4073&lt;&gt;9999,N4073&lt;&gt;999,L4073&lt;&gt;"Median"),IFERROR(VLOOKUP(A4073,'TA Total'!A:P,16,0),"."),".")</f>
        <v>.</v>
      </c>
    </row>
    <row r="4074" spans="1:21" x14ac:dyDescent="0.3">
      <c r="A4074" s="1" t="str">
        <f t="shared" si="126"/>
        <v>2018|Dunedin City|$200,001 or more</v>
      </c>
      <c r="B4074" t="s">
        <v>18</v>
      </c>
      <c r="C4074" t="s">
        <v>19</v>
      </c>
      <c r="D4074" t="s">
        <v>20</v>
      </c>
      <c r="E4074" t="s">
        <v>21</v>
      </c>
      <c r="F4074">
        <v>2018</v>
      </c>
      <c r="G4074">
        <v>2018</v>
      </c>
      <c r="H4074">
        <v>71</v>
      </c>
      <c r="I4074" t="s">
        <v>105</v>
      </c>
      <c r="J4074">
        <v>99</v>
      </c>
      <c r="K4074" t="s">
        <v>23</v>
      </c>
      <c r="L4074">
        <v>8</v>
      </c>
      <c r="M4074" t="s">
        <v>27</v>
      </c>
      <c r="N4074">
        <v>3</v>
      </c>
      <c r="O4074" t="s">
        <v>25</v>
      </c>
      <c r="R4074" t="s">
        <v>29</v>
      </c>
      <c r="S4074" t="s">
        <v>30</v>
      </c>
      <c r="T4074" s="3" t="str">
        <f t="shared" si="127"/>
        <v>.</v>
      </c>
      <c r="U4074" s="3" t="str">
        <f>IF(AND(R4074&lt;&gt;"_U",N4074&lt;&gt;9999,N4074&lt;&gt;999,L4074&lt;&gt;"Median"),IFERROR(VLOOKUP(A4074,'TA Total'!A:P,16,0),"."),".")</f>
        <v>.</v>
      </c>
    </row>
    <row r="4075" spans="1:21" x14ac:dyDescent="0.3">
      <c r="A4075" s="1" t="str">
        <f t="shared" si="126"/>
        <v>2018|Dunedin City|$200,001 or more</v>
      </c>
      <c r="B4075" t="s">
        <v>18</v>
      </c>
      <c r="C4075" t="s">
        <v>19</v>
      </c>
      <c r="D4075" t="s">
        <v>20</v>
      </c>
      <c r="E4075" t="s">
        <v>21</v>
      </c>
      <c r="F4075">
        <v>2018</v>
      </c>
      <c r="G4075">
        <v>2018</v>
      </c>
      <c r="H4075">
        <v>71</v>
      </c>
      <c r="I4075" t="s">
        <v>105</v>
      </c>
      <c r="J4075">
        <v>99</v>
      </c>
      <c r="K4075" t="s">
        <v>23</v>
      </c>
      <c r="L4075">
        <v>8</v>
      </c>
      <c r="M4075" t="s">
        <v>27</v>
      </c>
      <c r="N4075">
        <v>7777</v>
      </c>
      <c r="O4075" t="s">
        <v>37</v>
      </c>
      <c r="R4075" t="s">
        <v>29</v>
      </c>
      <c r="S4075" t="s">
        <v>30</v>
      </c>
      <c r="T4075" s="3" t="str">
        <f t="shared" si="127"/>
        <v>.</v>
      </c>
      <c r="U4075" s="3" t="str">
        <f>IF(AND(R4075&lt;&gt;"_U",N4075&lt;&gt;9999,N4075&lt;&gt;999,L4075&lt;&gt;"Median"),IFERROR(VLOOKUP(A4075,'TA Total'!A:P,16,0),"."),".")</f>
        <v>.</v>
      </c>
    </row>
    <row r="4076" spans="1:21" x14ac:dyDescent="0.3">
      <c r="A4076" s="1" t="str">
        <f t="shared" si="126"/>
        <v>2018|Dunedin City|Total stated - total household income</v>
      </c>
      <c r="B4076" t="s">
        <v>18</v>
      </c>
      <c r="C4076" t="s">
        <v>19</v>
      </c>
      <c r="D4076" t="s">
        <v>20</v>
      </c>
      <c r="E4076" t="s">
        <v>21</v>
      </c>
      <c r="F4076">
        <v>2018</v>
      </c>
      <c r="G4076">
        <v>2018</v>
      </c>
      <c r="H4076">
        <v>71</v>
      </c>
      <c r="I4076" t="s">
        <v>105</v>
      </c>
      <c r="J4076">
        <v>99</v>
      </c>
      <c r="K4076" t="s">
        <v>23</v>
      </c>
      <c r="L4076">
        <v>77</v>
      </c>
      <c r="M4076" t="s">
        <v>32</v>
      </c>
      <c r="N4076">
        <v>3</v>
      </c>
      <c r="O4076" t="s">
        <v>25</v>
      </c>
      <c r="P4076">
        <v>6015</v>
      </c>
      <c r="T4076" s="3">
        <f t="shared" si="127"/>
        <v>13.22</v>
      </c>
      <c r="U4076" s="3">
        <f>IF(AND(R4076&lt;&gt;"_U",N4076&lt;&gt;9999,N4076&lt;&gt;999,L4076&lt;&gt;"Median"),IFERROR(VLOOKUP(A4076,'TA Total'!A:P,16,0),"."),".")</f>
        <v>45516</v>
      </c>
    </row>
    <row r="4077" spans="1:21" x14ac:dyDescent="0.3">
      <c r="A4077" s="1" t="str">
        <f t="shared" si="126"/>
        <v>2018|Dunedin City|Total stated - total household income</v>
      </c>
      <c r="B4077" t="s">
        <v>18</v>
      </c>
      <c r="C4077" t="s">
        <v>19</v>
      </c>
      <c r="D4077" t="s">
        <v>20</v>
      </c>
      <c r="E4077" t="s">
        <v>21</v>
      </c>
      <c r="F4077">
        <v>2018</v>
      </c>
      <c r="G4077">
        <v>2018</v>
      </c>
      <c r="H4077">
        <v>71</v>
      </c>
      <c r="I4077" t="s">
        <v>105</v>
      </c>
      <c r="J4077">
        <v>99</v>
      </c>
      <c r="K4077" t="s">
        <v>23</v>
      </c>
      <c r="L4077">
        <v>77</v>
      </c>
      <c r="M4077" t="s">
        <v>32</v>
      </c>
      <c r="N4077">
        <v>999</v>
      </c>
      <c r="O4077" t="s">
        <v>42</v>
      </c>
      <c r="P4077">
        <v>0</v>
      </c>
      <c r="T4077" s="3" t="str">
        <f t="shared" si="127"/>
        <v>.</v>
      </c>
      <c r="U4077" s="3" t="str">
        <f>IF(AND(R4077&lt;&gt;"_U",N4077&lt;&gt;9999,N4077&lt;&gt;999,L4077&lt;&gt;"Median"),IFERROR(VLOOKUP(A4077,'TA Total'!A:P,16,0),"."),".")</f>
        <v>.</v>
      </c>
    </row>
    <row r="4078" spans="1:21" x14ac:dyDescent="0.3">
      <c r="A4078" s="1" t="str">
        <f t="shared" si="126"/>
        <v>2018|Dunedin City|Total stated - total household income</v>
      </c>
      <c r="B4078" t="s">
        <v>18</v>
      </c>
      <c r="C4078" t="s">
        <v>19</v>
      </c>
      <c r="D4078" t="s">
        <v>20</v>
      </c>
      <c r="E4078" t="s">
        <v>21</v>
      </c>
      <c r="F4078">
        <v>2018</v>
      </c>
      <c r="G4078">
        <v>2018</v>
      </c>
      <c r="H4078">
        <v>71</v>
      </c>
      <c r="I4078" t="s">
        <v>105</v>
      </c>
      <c r="J4078">
        <v>99</v>
      </c>
      <c r="K4078" t="s">
        <v>23</v>
      </c>
      <c r="L4078">
        <v>77</v>
      </c>
      <c r="M4078" t="s">
        <v>32</v>
      </c>
      <c r="N4078">
        <v>1</v>
      </c>
      <c r="O4078" t="s">
        <v>33</v>
      </c>
      <c r="P4078">
        <v>24828</v>
      </c>
      <c r="T4078" s="3">
        <f t="shared" si="127"/>
        <v>54.55</v>
      </c>
      <c r="U4078" s="3">
        <f>IF(AND(R4078&lt;&gt;"_U",N4078&lt;&gt;9999,N4078&lt;&gt;999,L4078&lt;&gt;"Median"),IFERROR(VLOOKUP(A4078,'TA Total'!A:P,16,0),"."),".")</f>
        <v>45516</v>
      </c>
    </row>
    <row r="4079" spans="1:21" x14ac:dyDescent="0.3">
      <c r="A4079" s="1" t="str">
        <f t="shared" si="126"/>
        <v>2018|Dunedin City|Total stated - total household income</v>
      </c>
      <c r="B4079" t="s">
        <v>18</v>
      </c>
      <c r="C4079" t="s">
        <v>19</v>
      </c>
      <c r="D4079" t="s">
        <v>20</v>
      </c>
      <c r="E4079" t="s">
        <v>21</v>
      </c>
      <c r="F4079">
        <v>2018</v>
      </c>
      <c r="G4079">
        <v>2018</v>
      </c>
      <c r="H4079">
        <v>71</v>
      </c>
      <c r="I4079" t="s">
        <v>105</v>
      </c>
      <c r="J4079">
        <v>99</v>
      </c>
      <c r="K4079" t="s">
        <v>23</v>
      </c>
      <c r="L4079">
        <v>77</v>
      </c>
      <c r="M4079" t="s">
        <v>32</v>
      </c>
      <c r="N4079">
        <v>7777</v>
      </c>
      <c r="O4079" t="s">
        <v>37</v>
      </c>
      <c r="P4079">
        <v>45516</v>
      </c>
      <c r="T4079" s="3">
        <f t="shared" si="127"/>
        <v>100</v>
      </c>
      <c r="U4079" s="3">
        <f>IF(AND(R4079&lt;&gt;"_U",N4079&lt;&gt;9999,N4079&lt;&gt;999,L4079&lt;&gt;"Median"),IFERROR(VLOOKUP(A4079,'TA Total'!A:P,16,0),"."),".")</f>
        <v>45516</v>
      </c>
    </row>
    <row r="4080" spans="1:21" x14ac:dyDescent="0.3">
      <c r="A4080" s="1" t="str">
        <f t="shared" si="126"/>
        <v>2018|Dunedin City|Total stated - total household income</v>
      </c>
      <c r="B4080" t="s">
        <v>18</v>
      </c>
      <c r="C4080" t="s">
        <v>19</v>
      </c>
      <c r="D4080" t="s">
        <v>20</v>
      </c>
      <c r="E4080" t="s">
        <v>21</v>
      </c>
      <c r="F4080">
        <v>2018</v>
      </c>
      <c r="G4080">
        <v>2018</v>
      </c>
      <c r="H4080">
        <v>71</v>
      </c>
      <c r="I4080" t="s">
        <v>105</v>
      </c>
      <c r="J4080">
        <v>99</v>
      </c>
      <c r="K4080" t="s">
        <v>23</v>
      </c>
      <c r="L4080">
        <v>77</v>
      </c>
      <c r="M4080" t="s">
        <v>32</v>
      </c>
      <c r="N4080">
        <v>9999</v>
      </c>
      <c r="O4080" t="s">
        <v>40</v>
      </c>
      <c r="P4080">
        <v>45516</v>
      </c>
      <c r="T4080" s="3" t="str">
        <f t="shared" si="127"/>
        <v>.</v>
      </c>
      <c r="U4080" s="3" t="str">
        <f>IF(AND(R4080&lt;&gt;"_U",N4080&lt;&gt;9999,N4080&lt;&gt;999,L4080&lt;&gt;"Median"),IFERROR(VLOOKUP(A4080,'TA Total'!A:P,16,0),"."),".")</f>
        <v>.</v>
      </c>
    </row>
    <row r="4081" spans="1:21" x14ac:dyDescent="0.3">
      <c r="A4081" s="1" t="str">
        <f t="shared" si="126"/>
        <v>2018|Dunedin City|Total stated - total household income</v>
      </c>
      <c r="B4081" t="s">
        <v>18</v>
      </c>
      <c r="C4081" t="s">
        <v>19</v>
      </c>
      <c r="D4081" t="s">
        <v>20</v>
      </c>
      <c r="E4081" t="s">
        <v>21</v>
      </c>
      <c r="F4081">
        <v>2018</v>
      </c>
      <c r="G4081">
        <v>2018</v>
      </c>
      <c r="H4081">
        <v>71</v>
      </c>
      <c r="I4081" t="s">
        <v>105</v>
      </c>
      <c r="J4081">
        <v>99</v>
      </c>
      <c r="K4081" t="s">
        <v>23</v>
      </c>
      <c r="L4081">
        <v>77</v>
      </c>
      <c r="M4081" t="s">
        <v>32</v>
      </c>
      <c r="N4081">
        <v>2</v>
      </c>
      <c r="O4081" t="s">
        <v>28</v>
      </c>
      <c r="P4081">
        <v>14673</v>
      </c>
      <c r="T4081" s="3">
        <f t="shared" si="127"/>
        <v>32.24</v>
      </c>
      <c r="U4081" s="3">
        <f>IF(AND(R4081&lt;&gt;"_U",N4081&lt;&gt;9999,N4081&lt;&gt;999,L4081&lt;&gt;"Median"),IFERROR(VLOOKUP(A4081,'TA Total'!A:P,16,0),"."),".")</f>
        <v>45516</v>
      </c>
    </row>
    <row r="4082" spans="1:21" x14ac:dyDescent="0.3">
      <c r="A4082" s="1" t="str">
        <f t="shared" si="126"/>
        <v>2018|Dunedin City|Total - total household income</v>
      </c>
      <c r="B4082" t="s">
        <v>18</v>
      </c>
      <c r="C4082" t="s">
        <v>19</v>
      </c>
      <c r="D4082" t="s">
        <v>20</v>
      </c>
      <c r="E4082" t="s">
        <v>21</v>
      </c>
      <c r="F4082">
        <v>2018</v>
      </c>
      <c r="G4082">
        <v>2018</v>
      </c>
      <c r="H4082">
        <v>71</v>
      </c>
      <c r="I4082" t="s">
        <v>105</v>
      </c>
      <c r="J4082">
        <v>99</v>
      </c>
      <c r="K4082" t="s">
        <v>23</v>
      </c>
      <c r="L4082">
        <v>99</v>
      </c>
      <c r="M4082" t="s">
        <v>48</v>
      </c>
      <c r="N4082">
        <v>2</v>
      </c>
      <c r="O4082" t="s">
        <v>28</v>
      </c>
      <c r="P4082">
        <v>15864</v>
      </c>
      <c r="T4082" s="3">
        <f t="shared" si="127"/>
        <v>32.880000000000003</v>
      </c>
      <c r="U4082" s="3">
        <f>IF(AND(R4082&lt;&gt;"_U",N4082&lt;&gt;9999,N4082&lt;&gt;999,L4082&lt;&gt;"Median"),IFERROR(VLOOKUP(A4082,'TA Total'!A:P,16,0),"."),".")</f>
        <v>48255</v>
      </c>
    </row>
    <row r="4083" spans="1:21" x14ac:dyDescent="0.3">
      <c r="A4083" s="1" t="str">
        <f t="shared" si="126"/>
        <v>2018|Dunedin City|Total - total household income</v>
      </c>
      <c r="B4083" t="s">
        <v>18</v>
      </c>
      <c r="C4083" t="s">
        <v>19</v>
      </c>
      <c r="D4083" t="s">
        <v>20</v>
      </c>
      <c r="E4083" t="s">
        <v>21</v>
      </c>
      <c r="F4083">
        <v>2018</v>
      </c>
      <c r="G4083">
        <v>2018</v>
      </c>
      <c r="H4083">
        <v>71</v>
      </c>
      <c r="I4083" t="s">
        <v>105</v>
      </c>
      <c r="J4083">
        <v>99</v>
      </c>
      <c r="K4083" t="s">
        <v>23</v>
      </c>
      <c r="L4083">
        <v>99</v>
      </c>
      <c r="M4083" t="s">
        <v>48</v>
      </c>
      <c r="N4083">
        <v>1</v>
      </c>
      <c r="O4083" t="s">
        <v>33</v>
      </c>
      <c r="P4083">
        <v>26058</v>
      </c>
      <c r="T4083" s="3">
        <f t="shared" si="127"/>
        <v>54</v>
      </c>
      <c r="U4083" s="3">
        <f>IF(AND(R4083&lt;&gt;"_U",N4083&lt;&gt;9999,N4083&lt;&gt;999,L4083&lt;&gt;"Median"),IFERROR(VLOOKUP(A4083,'TA Total'!A:P,16,0),"."),".")</f>
        <v>48255</v>
      </c>
    </row>
    <row r="4084" spans="1:21" x14ac:dyDescent="0.3">
      <c r="A4084" s="1" t="str">
        <f t="shared" si="126"/>
        <v>2018|Dunedin City|Total - total household income</v>
      </c>
      <c r="B4084" t="s">
        <v>18</v>
      </c>
      <c r="C4084" t="s">
        <v>19</v>
      </c>
      <c r="D4084" t="s">
        <v>20</v>
      </c>
      <c r="E4084" t="s">
        <v>21</v>
      </c>
      <c r="F4084">
        <v>2018</v>
      </c>
      <c r="G4084">
        <v>2018</v>
      </c>
      <c r="H4084">
        <v>71</v>
      </c>
      <c r="I4084" t="s">
        <v>105</v>
      </c>
      <c r="J4084">
        <v>99</v>
      </c>
      <c r="K4084" t="s">
        <v>23</v>
      </c>
      <c r="L4084">
        <v>99</v>
      </c>
      <c r="M4084" t="s">
        <v>48</v>
      </c>
      <c r="N4084">
        <v>3</v>
      </c>
      <c r="O4084" t="s">
        <v>25</v>
      </c>
      <c r="P4084">
        <v>6336</v>
      </c>
      <c r="T4084" s="3">
        <f t="shared" si="127"/>
        <v>13.13</v>
      </c>
      <c r="U4084" s="3">
        <f>IF(AND(R4084&lt;&gt;"_U",N4084&lt;&gt;9999,N4084&lt;&gt;999,L4084&lt;&gt;"Median"),IFERROR(VLOOKUP(A4084,'TA Total'!A:P,16,0),"."),".")</f>
        <v>48255</v>
      </c>
    </row>
    <row r="4085" spans="1:21" x14ac:dyDescent="0.3">
      <c r="A4085" s="1" t="str">
        <f t="shared" si="126"/>
        <v>2018|Dunedin City|Total - total household income</v>
      </c>
      <c r="B4085" t="s">
        <v>18</v>
      </c>
      <c r="C4085" t="s">
        <v>19</v>
      </c>
      <c r="D4085" t="s">
        <v>20</v>
      </c>
      <c r="E4085" t="s">
        <v>21</v>
      </c>
      <c r="F4085">
        <v>2018</v>
      </c>
      <c r="G4085">
        <v>2018</v>
      </c>
      <c r="H4085">
        <v>71</v>
      </c>
      <c r="I4085" t="s">
        <v>105</v>
      </c>
      <c r="J4085">
        <v>99</v>
      </c>
      <c r="K4085" t="s">
        <v>23</v>
      </c>
      <c r="L4085">
        <v>99</v>
      </c>
      <c r="M4085" t="s">
        <v>48</v>
      </c>
      <c r="N4085">
        <v>999</v>
      </c>
      <c r="O4085" t="s">
        <v>42</v>
      </c>
      <c r="P4085">
        <v>81</v>
      </c>
      <c r="T4085" s="3" t="str">
        <f t="shared" si="127"/>
        <v>.</v>
      </c>
      <c r="U4085" s="3" t="str">
        <f>IF(AND(R4085&lt;&gt;"_U",N4085&lt;&gt;9999,N4085&lt;&gt;999,L4085&lt;&gt;"Median"),IFERROR(VLOOKUP(A4085,'TA Total'!A:P,16,0),"."),".")</f>
        <v>.</v>
      </c>
    </row>
    <row r="4086" spans="1:21" x14ac:dyDescent="0.3">
      <c r="A4086" s="1" t="str">
        <f t="shared" si="126"/>
        <v>2018|Dunedin City|Total - total household income</v>
      </c>
      <c r="B4086" t="s">
        <v>18</v>
      </c>
      <c r="C4086" t="s">
        <v>19</v>
      </c>
      <c r="D4086" t="s">
        <v>20</v>
      </c>
      <c r="E4086" t="s">
        <v>21</v>
      </c>
      <c r="F4086">
        <v>2018</v>
      </c>
      <c r="G4086">
        <v>2018</v>
      </c>
      <c r="H4086">
        <v>71</v>
      </c>
      <c r="I4086" t="s">
        <v>105</v>
      </c>
      <c r="J4086">
        <v>99</v>
      </c>
      <c r="K4086" t="s">
        <v>23</v>
      </c>
      <c r="L4086">
        <v>99</v>
      </c>
      <c r="M4086" t="s">
        <v>48</v>
      </c>
      <c r="N4086">
        <v>9999</v>
      </c>
      <c r="O4086" t="s">
        <v>40</v>
      </c>
      <c r="P4086">
        <v>48336</v>
      </c>
      <c r="T4086" s="3" t="str">
        <f t="shared" si="127"/>
        <v>.</v>
      </c>
      <c r="U4086" s="3" t="str">
        <f>IF(AND(R4086&lt;&gt;"_U",N4086&lt;&gt;9999,N4086&lt;&gt;999,L4086&lt;&gt;"Median"),IFERROR(VLOOKUP(A4086,'TA Total'!A:P,16,0),"."),".")</f>
        <v>.</v>
      </c>
    </row>
    <row r="4087" spans="1:21" x14ac:dyDescent="0.3">
      <c r="A4087" s="1" t="str">
        <f t="shared" si="126"/>
        <v>2018|Dunedin City|Total - total household income</v>
      </c>
      <c r="B4087" t="s">
        <v>18</v>
      </c>
      <c r="C4087" t="s">
        <v>19</v>
      </c>
      <c r="D4087" t="s">
        <v>20</v>
      </c>
      <c r="E4087" t="s">
        <v>21</v>
      </c>
      <c r="F4087">
        <v>2018</v>
      </c>
      <c r="G4087">
        <v>2018</v>
      </c>
      <c r="H4087">
        <v>71</v>
      </c>
      <c r="I4087" t="s">
        <v>105</v>
      </c>
      <c r="J4087">
        <v>99</v>
      </c>
      <c r="K4087" t="s">
        <v>23</v>
      </c>
      <c r="L4087">
        <v>99</v>
      </c>
      <c r="M4087" t="s">
        <v>48</v>
      </c>
      <c r="N4087">
        <v>7777</v>
      </c>
      <c r="O4087" t="s">
        <v>37</v>
      </c>
      <c r="P4087">
        <v>48255</v>
      </c>
      <c r="T4087" s="3">
        <f t="shared" si="127"/>
        <v>100</v>
      </c>
      <c r="U4087" s="3">
        <f>IF(AND(R4087&lt;&gt;"_U",N4087&lt;&gt;9999,N4087&lt;&gt;999,L4087&lt;&gt;"Median"),IFERROR(VLOOKUP(A4087,'TA Total'!A:P,16,0),"."),".")</f>
        <v>48255</v>
      </c>
    </row>
    <row r="4088" spans="1:21" x14ac:dyDescent="0.3">
      <c r="A4088" s="1" t="str">
        <f t="shared" si="126"/>
        <v>2018|Dunedin City|Median ($) - total household income</v>
      </c>
      <c r="B4088" t="s">
        <v>18</v>
      </c>
      <c r="C4088" t="s">
        <v>19</v>
      </c>
      <c r="D4088" t="s">
        <v>20</v>
      </c>
      <c r="E4088" t="s">
        <v>21</v>
      </c>
      <c r="F4088">
        <v>2018</v>
      </c>
      <c r="G4088">
        <v>2018</v>
      </c>
      <c r="H4088">
        <v>71</v>
      </c>
      <c r="I4088" t="s">
        <v>105</v>
      </c>
      <c r="J4088">
        <v>99</v>
      </c>
      <c r="K4088" t="s">
        <v>23</v>
      </c>
      <c r="L4088" t="s">
        <v>56</v>
      </c>
      <c r="M4088" t="s">
        <v>57</v>
      </c>
      <c r="N4088">
        <v>999</v>
      </c>
      <c r="O4088" t="s">
        <v>42</v>
      </c>
      <c r="R4088" t="s">
        <v>61</v>
      </c>
      <c r="S4088" t="s">
        <v>62</v>
      </c>
      <c r="T4088" s="3" t="str">
        <f t="shared" si="127"/>
        <v>.</v>
      </c>
      <c r="U4088" s="3" t="str">
        <f>IF(AND(R4088&lt;&gt;"_U",N4088&lt;&gt;9999,N4088&lt;&gt;999,L4088&lt;&gt;"Median"),IFERROR(VLOOKUP(A4088,'TA Total'!A:P,16,0),"."),".")</f>
        <v>.</v>
      </c>
    </row>
    <row r="4089" spans="1:21" x14ac:dyDescent="0.3">
      <c r="A4089" s="1" t="str">
        <f t="shared" si="126"/>
        <v>2018|Dunedin City|Median ($) - total household income</v>
      </c>
      <c r="B4089" t="s">
        <v>18</v>
      </c>
      <c r="C4089" t="s">
        <v>19</v>
      </c>
      <c r="D4089" t="s">
        <v>20</v>
      </c>
      <c r="E4089" t="s">
        <v>21</v>
      </c>
      <c r="F4089">
        <v>2018</v>
      </c>
      <c r="G4089">
        <v>2018</v>
      </c>
      <c r="H4089">
        <v>71</v>
      </c>
      <c r="I4089" t="s">
        <v>105</v>
      </c>
      <c r="J4089">
        <v>99</v>
      </c>
      <c r="K4089" t="s">
        <v>23</v>
      </c>
      <c r="L4089" t="s">
        <v>56</v>
      </c>
      <c r="M4089" t="s">
        <v>57</v>
      </c>
      <c r="N4089">
        <v>7777</v>
      </c>
      <c r="O4089" t="s">
        <v>37</v>
      </c>
      <c r="P4089">
        <v>62000</v>
      </c>
      <c r="T4089" s="3" t="str">
        <f t="shared" si="127"/>
        <v>.</v>
      </c>
      <c r="U4089" s="3" t="str">
        <f>IF(AND(R4089&lt;&gt;"_U",N4089&lt;&gt;9999,N4089&lt;&gt;999,L4089&lt;&gt;"Median"),IFERROR(VLOOKUP(A4089,'TA Total'!A:P,16,0),"."),".")</f>
        <v>.</v>
      </c>
    </row>
    <row r="4090" spans="1:21" x14ac:dyDescent="0.3">
      <c r="A4090" s="1" t="str">
        <f t="shared" si="126"/>
        <v>2018|Dunedin City|Median ($) - total household income</v>
      </c>
      <c r="B4090" t="s">
        <v>18</v>
      </c>
      <c r="C4090" t="s">
        <v>19</v>
      </c>
      <c r="D4090" t="s">
        <v>20</v>
      </c>
      <c r="E4090" t="s">
        <v>21</v>
      </c>
      <c r="F4090">
        <v>2018</v>
      </c>
      <c r="G4090">
        <v>2018</v>
      </c>
      <c r="H4090">
        <v>71</v>
      </c>
      <c r="I4090" t="s">
        <v>105</v>
      </c>
      <c r="J4090">
        <v>99</v>
      </c>
      <c r="K4090" t="s">
        <v>23</v>
      </c>
      <c r="L4090" t="s">
        <v>56</v>
      </c>
      <c r="M4090" t="s">
        <v>57</v>
      </c>
      <c r="N4090">
        <v>1</v>
      </c>
      <c r="O4090" t="s">
        <v>33</v>
      </c>
      <c r="P4090">
        <v>76800</v>
      </c>
      <c r="T4090" s="3" t="str">
        <f t="shared" si="127"/>
        <v>.</v>
      </c>
      <c r="U4090" s="3" t="str">
        <f>IF(AND(R4090&lt;&gt;"_U",N4090&lt;&gt;9999,N4090&lt;&gt;999,L4090&lt;&gt;"Median"),IFERROR(VLOOKUP(A4090,'TA Total'!A:P,16,0),"."),".")</f>
        <v>.</v>
      </c>
    </row>
    <row r="4091" spans="1:21" x14ac:dyDescent="0.3">
      <c r="A4091" s="1" t="str">
        <f t="shared" si="126"/>
        <v>2018|Dunedin City|Median ($) - total household income</v>
      </c>
      <c r="B4091" t="s">
        <v>18</v>
      </c>
      <c r="C4091" t="s">
        <v>19</v>
      </c>
      <c r="D4091" t="s">
        <v>20</v>
      </c>
      <c r="E4091" t="s">
        <v>21</v>
      </c>
      <c r="F4091">
        <v>2018</v>
      </c>
      <c r="G4091">
        <v>2018</v>
      </c>
      <c r="H4091">
        <v>71</v>
      </c>
      <c r="I4091" t="s">
        <v>105</v>
      </c>
      <c r="J4091">
        <v>99</v>
      </c>
      <c r="K4091" t="s">
        <v>23</v>
      </c>
      <c r="L4091" t="s">
        <v>56</v>
      </c>
      <c r="M4091" t="s">
        <v>57</v>
      </c>
      <c r="N4091">
        <v>9999</v>
      </c>
      <c r="O4091" t="s">
        <v>40</v>
      </c>
      <c r="P4091">
        <v>62000</v>
      </c>
      <c r="T4091" s="3" t="str">
        <f t="shared" si="127"/>
        <v>.</v>
      </c>
      <c r="U4091" s="3" t="str">
        <f>IF(AND(R4091&lt;&gt;"_U",N4091&lt;&gt;9999,N4091&lt;&gt;999,L4091&lt;&gt;"Median"),IFERROR(VLOOKUP(A4091,'TA Total'!A:P,16,0),"."),".")</f>
        <v>.</v>
      </c>
    </row>
    <row r="4092" spans="1:21" x14ac:dyDescent="0.3">
      <c r="A4092" s="1" t="str">
        <f t="shared" si="126"/>
        <v>2018|Dunedin City|Median ($) - total household income</v>
      </c>
      <c r="B4092" t="s">
        <v>18</v>
      </c>
      <c r="C4092" t="s">
        <v>19</v>
      </c>
      <c r="D4092" t="s">
        <v>20</v>
      </c>
      <c r="E4092" t="s">
        <v>21</v>
      </c>
      <c r="F4092">
        <v>2018</v>
      </c>
      <c r="G4092">
        <v>2018</v>
      </c>
      <c r="H4092">
        <v>71</v>
      </c>
      <c r="I4092" t="s">
        <v>105</v>
      </c>
      <c r="J4092">
        <v>99</v>
      </c>
      <c r="K4092" t="s">
        <v>23</v>
      </c>
      <c r="L4092" t="s">
        <v>56</v>
      </c>
      <c r="M4092" t="s">
        <v>57</v>
      </c>
      <c r="N4092">
        <v>2</v>
      </c>
      <c r="O4092" t="s">
        <v>28</v>
      </c>
      <c r="P4092">
        <v>39600</v>
      </c>
      <c r="T4092" s="3" t="str">
        <f t="shared" si="127"/>
        <v>.</v>
      </c>
      <c r="U4092" s="3" t="str">
        <f>IF(AND(R4092&lt;&gt;"_U",N4092&lt;&gt;9999,N4092&lt;&gt;999,L4092&lt;&gt;"Median"),IFERROR(VLOOKUP(A4092,'TA Total'!A:P,16,0),"."),".")</f>
        <v>.</v>
      </c>
    </row>
    <row r="4093" spans="1:21" x14ac:dyDescent="0.3">
      <c r="A4093" s="1" t="str">
        <f t="shared" si="126"/>
        <v>2018|Dunedin City|Median ($) - total household income</v>
      </c>
      <c r="B4093" t="s">
        <v>18</v>
      </c>
      <c r="C4093" t="s">
        <v>19</v>
      </c>
      <c r="D4093" t="s">
        <v>20</v>
      </c>
      <c r="E4093" t="s">
        <v>21</v>
      </c>
      <c r="F4093">
        <v>2018</v>
      </c>
      <c r="G4093">
        <v>2018</v>
      </c>
      <c r="H4093">
        <v>71</v>
      </c>
      <c r="I4093" t="s">
        <v>105</v>
      </c>
      <c r="J4093">
        <v>99</v>
      </c>
      <c r="K4093" t="s">
        <v>23</v>
      </c>
      <c r="L4093" t="s">
        <v>56</v>
      </c>
      <c r="M4093" t="s">
        <v>57</v>
      </c>
      <c r="N4093">
        <v>3</v>
      </c>
      <c r="O4093" t="s">
        <v>25</v>
      </c>
      <c r="P4093">
        <v>73400</v>
      </c>
      <c r="T4093" s="3" t="str">
        <f t="shared" si="127"/>
        <v>.</v>
      </c>
      <c r="U4093" s="3" t="str">
        <f>IF(AND(R4093&lt;&gt;"_U",N4093&lt;&gt;9999,N4093&lt;&gt;999,L4093&lt;&gt;"Median"),IFERROR(VLOOKUP(A4093,'TA Total'!A:P,16,0),"."),".")</f>
        <v>.</v>
      </c>
    </row>
    <row r="4094" spans="1:21" x14ac:dyDescent="0.3">
      <c r="A4094" s="1" t="str">
        <f t="shared" si="126"/>
        <v>2018|Clutha District|$20,000 or less</v>
      </c>
      <c r="B4094" t="s">
        <v>18</v>
      </c>
      <c r="C4094" t="s">
        <v>19</v>
      </c>
      <c r="D4094" t="s">
        <v>20</v>
      </c>
      <c r="E4094" t="s">
        <v>21</v>
      </c>
      <c r="F4094">
        <v>2018</v>
      </c>
      <c r="G4094">
        <v>2018</v>
      </c>
      <c r="H4094">
        <v>72</v>
      </c>
      <c r="I4094" t="s">
        <v>85</v>
      </c>
      <c r="J4094">
        <v>99</v>
      </c>
      <c r="K4094" t="s">
        <v>23</v>
      </c>
      <c r="L4094">
        <v>1</v>
      </c>
      <c r="M4094" t="s">
        <v>39</v>
      </c>
      <c r="N4094">
        <v>999</v>
      </c>
      <c r="O4094" t="s">
        <v>42</v>
      </c>
      <c r="P4094">
        <v>0</v>
      </c>
      <c r="T4094" s="3" t="str">
        <f t="shared" si="127"/>
        <v>.</v>
      </c>
      <c r="U4094" s="3" t="str">
        <f>IF(AND(R4094&lt;&gt;"_U",N4094&lt;&gt;9999,N4094&lt;&gt;999,L4094&lt;&gt;"Median"),IFERROR(VLOOKUP(A4094,'TA Total'!A:P,16,0),"."),".")</f>
        <v>.</v>
      </c>
    </row>
    <row r="4095" spans="1:21" x14ac:dyDescent="0.3">
      <c r="A4095" s="1" t="str">
        <f t="shared" si="126"/>
        <v>2018|Clutha District|$20,000 or less</v>
      </c>
      <c r="B4095" t="s">
        <v>18</v>
      </c>
      <c r="C4095" t="s">
        <v>19</v>
      </c>
      <c r="D4095" t="s">
        <v>20</v>
      </c>
      <c r="E4095" t="s">
        <v>21</v>
      </c>
      <c r="F4095">
        <v>2018</v>
      </c>
      <c r="G4095">
        <v>2018</v>
      </c>
      <c r="H4095">
        <v>72</v>
      </c>
      <c r="I4095" t="s">
        <v>85</v>
      </c>
      <c r="J4095">
        <v>99</v>
      </c>
      <c r="K4095" t="s">
        <v>23</v>
      </c>
      <c r="L4095">
        <v>1</v>
      </c>
      <c r="M4095" t="s">
        <v>39</v>
      </c>
      <c r="N4095">
        <v>3</v>
      </c>
      <c r="O4095" t="s">
        <v>25</v>
      </c>
      <c r="P4095">
        <v>72</v>
      </c>
      <c r="T4095" s="3">
        <f t="shared" si="127"/>
        <v>12.31</v>
      </c>
      <c r="U4095" s="3">
        <f>IF(AND(R4095&lt;&gt;"_U",N4095&lt;&gt;9999,N4095&lt;&gt;999,L4095&lt;&gt;"Median"),IFERROR(VLOOKUP(A4095,'TA Total'!A:P,16,0),"."),".")</f>
        <v>585</v>
      </c>
    </row>
    <row r="4096" spans="1:21" x14ac:dyDescent="0.3">
      <c r="A4096" s="1" t="str">
        <f t="shared" si="126"/>
        <v>2018|Clutha District|$20,000 or less</v>
      </c>
      <c r="B4096" t="s">
        <v>18</v>
      </c>
      <c r="C4096" t="s">
        <v>19</v>
      </c>
      <c r="D4096" t="s">
        <v>20</v>
      </c>
      <c r="E4096" t="s">
        <v>21</v>
      </c>
      <c r="F4096">
        <v>2018</v>
      </c>
      <c r="G4096">
        <v>2018</v>
      </c>
      <c r="H4096">
        <v>72</v>
      </c>
      <c r="I4096" t="s">
        <v>85</v>
      </c>
      <c r="J4096">
        <v>99</v>
      </c>
      <c r="K4096" t="s">
        <v>23</v>
      </c>
      <c r="L4096">
        <v>1</v>
      </c>
      <c r="M4096" t="s">
        <v>39</v>
      </c>
      <c r="N4096">
        <v>2</v>
      </c>
      <c r="O4096" t="s">
        <v>28</v>
      </c>
      <c r="P4096">
        <v>276</v>
      </c>
      <c r="T4096" s="3">
        <f t="shared" si="127"/>
        <v>47.18</v>
      </c>
      <c r="U4096" s="3">
        <f>IF(AND(R4096&lt;&gt;"_U",N4096&lt;&gt;9999,N4096&lt;&gt;999,L4096&lt;&gt;"Median"),IFERROR(VLOOKUP(A4096,'TA Total'!A:P,16,0),"."),".")</f>
        <v>585</v>
      </c>
    </row>
    <row r="4097" spans="1:21" x14ac:dyDescent="0.3">
      <c r="A4097" s="1" t="str">
        <f t="shared" si="126"/>
        <v>2018|Clutha District|$20,000 or less</v>
      </c>
      <c r="B4097" t="s">
        <v>18</v>
      </c>
      <c r="C4097" t="s">
        <v>19</v>
      </c>
      <c r="D4097" t="s">
        <v>20</v>
      </c>
      <c r="E4097" t="s">
        <v>21</v>
      </c>
      <c r="F4097">
        <v>2018</v>
      </c>
      <c r="G4097">
        <v>2018</v>
      </c>
      <c r="H4097">
        <v>72</v>
      </c>
      <c r="I4097" t="s">
        <v>85</v>
      </c>
      <c r="J4097">
        <v>99</v>
      </c>
      <c r="K4097" t="s">
        <v>23</v>
      </c>
      <c r="L4097">
        <v>1</v>
      </c>
      <c r="M4097" t="s">
        <v>39</v>
      </c>
      <c r="N4097">
        <v>1</v>
      </c>
      <c r="O4097" t="s">
        <v>33</v>
      </c>
      <c r="P4097">
        <v>237</v>
      </c>
      <c r="T4097" s="3">
        <f t="shared" si="127"/>
        <v>40.51</v>
      </c>
      <c r="U4097" s="3">
        <f>IF(AND(R4097&lt;&gt;"_U",N4097&lt;&gt;9999,N4097&lt;&gt;999,L4097&lt;&gt;"Median"),IFERROR(VLOOKUP(A4097,'TA Total'!A:P,16,0),"."),".")</f>
        <v>585</v>
      </c>
    </row>
    <row r="4098" spans="1:21" x14ac:dyDescent="0.3">
      <c r="A4098" s="1" t="str">
        <f t="shared" si="126"/>
        <v>2018|Clutha District|$20,000 or less</v>
      </c>
      <c r="B4098" t="s">
        <v>18</v>
      </c>
      <c r="C4098" t="s">
        <v>19</v>
      </c>
      <c r="D4098" t="s">
        <v>20</v>
      </c>
      <c r="E4098" t="s">
        <v>21</v>
      </c>
      <c r="F4098">
        <v>2018</v>
      </c>
      <c r="G4098">
        <v>2018</v>
      </c>
      <c r="H4098">
        <v>72</v>
      </c>
      <c r="I4098" t="s">
        <v>85</v>
      </c>
      <c r="J4098">
        <v>99</v>
      </c>
      <c r="K4098" t="s">
        <v>23</v>
      </c>
      <c r="L4098">
        <v>1</v>
      </c>
      <c r="M4098" t="s">
        <v>39</v>
      </c>
      <c r="N4098">
        <v>9999</v>
      </c>
      <c r="O4098" t="s">
        <v>40</v>
      </c>
      <c r="P4098">
        <v>585</v>
      </c>
      <c r="T4098" s="3" t="str">
        <f t="shared" si="127"/>
        <v>.</v>
      </c>
      <c r="U4098" s="3" t="str">
        <f>IF(AND(R4098&lt;&gt;"_U",N4098&lt;&gt;9999,N4098&lt;&gt;999,L4098&lt;&gt;"Median"),IFERROR(VLOOKUP(A4098,'TA Total'!A:P,16,0),"."),".")</f>
        <v>.</v>
      </c>
    </row>
    <row r="4099" spans="1:21" x14ac:dyDescent="0.3">
      <c r="A4099" s="1" t="str">
        <f t="shared" ref="A4099:A4162" si="128">G4099&amp;"|"&amp;I4099&amp;"|"&amp;M4099</f>
        <v>2018|Clutha District|$20,000 or less</v>
      </c>
      <c r="B4099" t="s">
        <v>18</v>
      </c>
      <c r="C4099" t="s">
        <v>19</v>
      </c>
      <c r="D4099" t="s">
        <v>20</v>
      </c>
      <c r="E4099" t="s">
        <v>21</v>
      </c>
      <c r="F4099">
        <v>2018</v>
      </c>
      <c r="G4099">
        <v>2018</v>
      </c>
      <c r="H4099">
        <v>72</v>
      </c>
      <c r="I4099" t="s">
        <v>85</v>
      </c>
      <c r="J4099">
        <v>99</v>
      </c>
      <c r="K4099" t="s">
        <v>23</v>
      </c>
      <c r="L4099">
        <v>1</v>
      </c>
      <c r="M4099" t="s">
        <v>39</v>
      </c>
      <c r="N4099">
        <v>7777</v>
      </c>
      <c r="O4099" t="s">
        <v>37</v>
      </c>
      <c r="P4099">
        <v>585</v>
      </c>
      <c r="T4099" s="3">
        <f t="shared" ref="T4099:T4162" si="129">IF(AND(R4099&lt;&gt;"_U",R4099&lt;&gt;"c",N4099&lt;&gt;999,N4099&lt;&gt;9999,L4099&lt;&gt;"Median"),IFERROR((ROUND(P4099/U4099*100,2)),"."),".")</f>
        <v>100</v>
      </c>
      <c r="U4099" s="3">
        <f>IF(AND(R4099&lt;&gt;"_U",N4099&lt;&gt;9999,N4099&lt;&gt;999,L4099&lt;&gt;"Median"),IFERROR(VLOOKUP(A4099,'TA Total'!A:P,16,0),"."),".")</f>
        <v>585</v>
      </c>
    </row>
    <row r="4100" spans="1:21" x14ac:dyDescent="0.3">
      <c r="A4100" s="1" t="str">
        <f t="shared" si="128"/>
        <v>2018|Clutha District|$20,001-$30,000</v>
      </c>
      <c r="B4100" t="s">
        <v>18</v>
      </c>
      <c r="C4100" t="s">
        <v>19</v>
      </c>
      <c r="D4100" t="s">
        <v>20</v>
      </c>
      <c r="E4100" t="s">
        <v>21</v>
      </c>
      <c r="F4100">
        <v>2018</v>
      </c>
      <c r="G4100">
        <v>2018</v>
      </c>
      <c r="H4100">
        <v>72</v>
      </c>
      <c r="I4100" t="s">
        <v>85</v>
      </c>
      <c r="J4100">
        <v>99</v>
      </c>
      <c r="K4100" t="s">
        <v>23</v>
      </c>
      <c r="L4100">
        <v>2</v>
      </c>
      <c r="M4100" t="s">
        <v>24</v>
      </c>
      <c r="N4100">
        <v>7777</v>
      </c>
      <c r="O4100" t="s">
        <v>37</v>
      </c>
      <c r="P4100">
        <v>810</v>
      </c>
      <c r="T4100" s="3">
        <f t="shared" si="129"/>
        <v>100</v>
      </c>
      <c r="U4100" s="3">
        <f>IF(AND(R4100&lt;&gt;"_U",N4100&lt;&gt;9999,N4100&lt;&gt;999,L4100&lt;&gt;"Median"),IFERROR(VLOOKUP(A4100,'TA Total'!A:P,16,0),"."),".")</f>
        <v>810</v>
      </c>
    </row>
    <row r="4101" spans="1:21" x14ac:dyDescent="0.3">
      <c r="A4101" s="1" t="str">
        <f t="shared" si="128"/>
        <v>2018|Clutha District|$20,001-$30,000</v>
      </c>
      <c r="B4101" t="s">
        <v>18</v>
      </c>
      <c r="C4101" t="s">
        <v>19</v>
      </c>
      <c r="D4101" t="s">
        <v>20</v>
      </c>
      <c r="E4101" t="s">
        <v>21</v>
      </c>
      <c r="F4101">
        <v>2018</v>
      </c>
      <c r="G4101">
        <v>2018</v>
      </c>
      <c r="H4101">
        <v>72</v>
      </c>
      <c r="I4101" t="s">
        <v>85</v>
      </c>
      <c r="J4101">
        <v>99</v>
      </c>
      <c r="K4101" t="s">
        <v>23</v>
      </c>
      <c r="L4101">
        <v>2</v>
      </c>
      <c r="M4101" t="s">
        <v>24</v>
      </c>
      <c r="N4101">
        <v>2</v>
      </c>
      <c r="O4101" t="s">
        <v>28</v>
      </c>
      <c r="P4101">
        <v>264</v>
      </c>
      <c r="T4101" s="3">
        <f t="shared" si="129"/>
        <v>32.590000000000003</v>
      </c>
      <c r="U4101" s="3">
        <f>IF(AND(R4101&lt;&gt;"_U",N4101&lt;&gt;9999,N4101&lt;&gt;999,L4101&lt;&gt;"Median"),IFERROR(VLOOKUP(A4101,'TA Total'!A:P,16,0),"."),".")</f>
        <v>810</v>
      </c>
    </row>
    <row r="4102" spans="1:21" x14ac:dyDescent="0.3">
      <c r="A4102" s="1" t="str">
        <f t="shared" si="128"/>
        <v>2018|Clutha District|$20,001-$30,000</v>
      </c>
      <c r="B4102" t="s">
        <v>18</v>
      </c>
      <c r="C4102" t="s">
        <v>19</v>
      </c>
      <c r="D4102" t="s">
        <v>20</v>
      </c>
      <c r="E4102" t="s">
        <v>21</v>
      </c>
      <c r="F4102">
        <v>2018</v>
      </c>
      <c r="G4102">
        <v>2018</v>
      </c>
      <c r="H4102">
        <v>72</v>
      </c>
      <c r="I4102" t="s">
        <v>85</v>
      </c>
      <c r="J4102">
        <v>99</v>
      </c>
      <c r="K4102" t="s">
        <v>23</v>
      </c>
      <c r="L4102">
        <v>2</v>
      </c>
      <c r="M4102" t="s">
        <v>24</v>
      </c>
      <c r="N4102">
        <v>999</v>
      </c>
      <c r="O4102" t="s">
        <v>42</v>
      </c>
      <c r="P4102">
        <v>0</v>
      </c>
      <c r="T4102" s="3" t="str">
        <f t="shared" si="129"/>
        <v>.</v>
      </c>
      <c r="U4102" s="3" t="str">
        <f>IF(AND(R4102&lt;&gt;"_U",N4102&lt;&gt;9999,N4102&lt;&gt;999,L4102&lt;&gt;"Median"),IFERROR(VLOOKUP(A4102,'TA Total'!A:P,16,0),"."),".")</f>
        <v>.</v>
      </c>
    </row>
    <row r="4103" spans="1:21" x14ac:dyDescent="0.3">
      <c r="A4103" s="1" t="str">
        <f t="shared" si="128"/>
        <v>2018|Clutha District|$20,001-$30,000</v>
      </c>
      <c r="B4103" t="s">
        <v>18</v>
      </c>
      <c r="C4103" t="s">
        <v>19</v>
      </c>
      <c r="D4103" t="s">
        <v>20</v>
      </c>
      <c r="E4103" t="s">
        <v>21</v>
      </c>
      <c r="F4103">
        <v>2018</v>
      </c>
      <c r="G4103">
        <v>2018</v>
      </c>
      <c r="H4103">
        <v>72</v>
      </c>
      <c r="I4103" t="s">
        <v>85</v>
      </c>
      <c r="J4103">
        <v>99</v>
      </c>
      <c r="K4103" t="s">
        <v>23</v>
      </c>
      <c r="L4103">
        <v>2</v>
      </c>
      <c r="M4103" t="s">
        <v>24</v>
      </c>
      <c r="N4103">
        <v>1</v>
      </c>
      <c r="O4103" t="s">
        <v>33</v>
      </c>
      <c r="P4103">
        <v>435</v>
      </c>
      <c r="T4103" s="3">
        <f t="shared" si="129"/>
        <v>53.7</v>
      </c>
      <c r="U4103" s="3">
        <f>IF(AND(R4103&lt;&gt;"_U",N4103&lt;&gt;9999,N4103&lt;&gt;999,L4103&lt;&gt;"Median"),IFERROR(VLOOKUP(A4103,'TA Total'!A:P,16,0),"."),".")</f>
        <v>810</v>
      </c>
    </row>
    <row r="4104" spans="1:21" x14ac:dyDescent="0.3">
      <c r="A4104" s="1" t="str">
        <f t="shared" si="128"/>
        <v>2018|Clutha District|$20,001-$30,000</v>
      </c>
      <c r="B4104" t="s">
        <v>18</v>
      </c>
      <c r="C4104" t="s">
        <v>19</v>
      </c>
      <c r="D4104" t="s">
        <v>20</v>
      </c>
      <c r="E4104" t="s">
        <v>21</v>
      </c>
      <c r="F4104">
        <v>2018</v>
      </c>
      <c r="G4104">
        <v>2018</v>
      </c>
      <c r="H4104">
        <v>72</v>
      </c>
      <c r="I4104" t="s">
        <v>85</v>
      </c>
      <c r="J4104">
        <v>99</v>
      </c>
      <c r="K4104" t="s">
        <v>23</v>
      </c>
      <c r="L4104">
        <v>2</v>
      </c>
      <c r="M4104" t="s">
        <v>24</v>
      </c>
      <c r="N4104">
        <v>9999</v>
      </c>
      <c r="O4104" t="s">
        <v>40</v>
      </c>
      <c r="P4104">
        <v>810</v>
      </c>
      <c r="T4104" s="3" t="str">
        <f t="shared" si="129"/>
        <v>.</v>
      </c>
      <c r="U4104" s="3" t="str">
        <f>IF(AND(R4104&lt;&gt;"_U",N4104&lt;&gt;9999,N4104&lt;&gt;999,L4104&lt;&gt;"Median"),IFERROR(VLOOKUP(A4104,'TA Total'!A:P,16,0),"."),".")</f>
        <v>.</v>
      </c>
    </row>
    <row r="4105" spans="1:21" x14ac:dyDescent="0.3">
      <c r="A4105" s="1" t="str">
        <f t="shared" si="128"/>
        <v>2018|Clutha District|$20,001-$30,000</v>
      </c>
      <c r="B4105" t="s">
        <v>18</v>
      </c>
      <c r="C4105" t="s">
        <v>19</v>
      </c>
      <c r="D4105" t="s">
        <v>20</v>
      </c>
      <c r="E4105" t="s">
        <v>21</v>
      </c>
      <c r="F4105">
        <v>2018</v>
      </c>
      <c r="G4105">
        <v>2018</v>
      </c>
      <c r="H4105">
        <v>72</v>
      </c>
      <c r="I4105" t="s">
        <v>85</v>
      </c>
      <c r="J4105">
        <v>99</v>
      </c>
      <c r="K4105" t="s">
        <v>23</v>
      </c>
      <c r="L4105">
        <v>2</v>
      </c>
      <c r="M4105" t="s">
        <v>24</v>
      </c>
      <c r="N4105">
        <v>3</v>
      </c>
      <c r="O4105" t="s">
        <v>25</v>
      </c>
      <c r="P4105">
        <v>108</v>
      </c>
      <c r="T4105" s="3">
        <f t="shared" si="129"/>
        <v>13.33</v>
      </c>
      <c r="U4105" s="3">
        <f>IF(AND(R4105&lt;&gt;"_U",N4105&lt;&gt;9999,N4105&lt;&gt;999,L4105&lt;&gt;"Median"),IFERROR(VLOOKUP(A4105,'TA Total'!A:P,16,0),"."),".")</f>
        <v>810</v>
      </c>
    </row>
    <row r="4106" spans="1:21" x14ac:dyDescent="0.3">
      <c r="A4106" s="1" t="str">
        <f t="shared" si="128"/>
        <v>2018|Clutha District|$30,001-$50,000</v>
      </c>
      <c r="B4106" t="s">
        <v>18</v>
      </c>
      <c r="C4106" t="s">
        <v>19</v>
      </c>
      <c r="D4106" t="s">
        <v>20</v>
      </c>
      <c r="E4106" t="s">
        <v>21</v>
      </c>
      <c r="F4106">
        <v>2018</v>
      </c>
      <c r="G4106">
        <v>2018</v>
      </c>
      <c r="H4106">
        <v>72</v>
      </c>
      <c r="I4106" t="s">
        <v>85</v>
      </c>
      <c r="J4106">
        <v>99</v>
      </c>
      <c r="K4106" t="s">
        <v>23</v>
      </c>
      <c r="L4106">
        <v>3</v>
      </c>
      <c r="M4106" t="s">
        <v>45</v>
      </c>
      <c r="N4106">
        <v>1</v>
      </c>
      <c r="O4106" t="s">
        <v>33</v>
      </c>
      <c r="P4106">
        <v>666</v>
      </c>
      <c r="T4106" s="3">
        <f t="shared" si="129"/>
        <v>52.36</v>
      </c>
      <c r="U4106" s="3">
        <f>IF(AND(R4106&lt;&gt;"_U",N4106&lt;&gt;9999,N4106&lt;&gt;999,L4106&lt;&gt;"Median"),IFERROR(VLOOKUP(A4106,'TA Total'!A:P,16,0),"."),".")</f>
        <v>1272</v>
      </c>
    </row>
    <row r="4107" spans="1:21" x14ac:dyDescent="0.3">
      <c r="A4107" s="1" t="str">
        <f t="shared" si="128"/>
        <v>2018|Clutha District|$30,001-$50,000</v>
      </c>
      <c r="B4107" t="s">
        <v>18</v>
      </c>
      <c r="C4107" t="s">
        <v>19</v>
      </c>
      <c r="D4107" t="s">
        <v>20</v>
      </c>
      <c r="E4107" t="s">
        <v>21</v>
      </c>
      <c r="F4107">
        <v>2018</v>
      </c>
      <c r="G4107">
        <v>2018</v>
      </c>
      <c r="H4107">
        <v>72</v>
      </c>
      <c r="I4107" t="s">
        <v>85</v>
      </c>
      <c r="J4107">
        <v>99</v>
      </c>
      <c r="K4107" t="s">
        <v>23</v>
      </c>
      <c r="L4107">
        <v>3</v>
      </c>
      <c r="M4107" t="s">
        <v>45</v>
      </c>
      <c r="N4107">
        <v>9999</v>
      </c>
      <c r="O4107" t="s">
        <v>40</v>
      </c>
      <c r="P4107">
        <v>1272</v>
      </c>
      <c r="T4107" s="3" t="str">
        <f t="shared" si="129"/>
        <v>.</v>
      </c>
      <c r="U4107" s="3" t="str">
        <f>IF(AND(R4107&lt;&gt;"_U",N4107&lt;&gt;9999,N4107&lt;&gt;999,L4107&lt;&gt;"Median"),IFERROR(VLOOKUP(A4107,'TA Total'!A:P,16,0),"."),".")</f>
        <v>.</v>
      </c>
    </row>
    <row r="4108" spans="1:21" x14ac:dyDescent="0.3">
      <c r="A4108" s="1" t="str">
        <f t="shared" si="128"/>
        <v>2018|Clutha District|$30,001-$50,000</v>
      </c>
      <c r="B4108" t="s">
        <v>18</v>
      </c>
      <c r="C4108" t="s">
        <v>19</v>
      </c>
      <c r="D4108" t="s">
        <v>20</v>
      </c>
      <c r="E4108" t="s">
        <v>21</v>
      </c>
      <c r="F4108">
        <v>2018</v>
      </c>
      <c r="G4108">
        <v>2018</v>
      </c>
      <c r="H4108">
        <v>72</v>
      </c>
      <c r="I4108" t="s">
        <v>85</v>
      </c>
      <c r="J4108">
        <v>99</v>
      </c>
      <c r="K4108" t="s">
        <v>23</v>
      </c>
      <c r="L4108">
        <v>3</v>
      </c>
      <c r="M4108" t="s">
        <v>45</v>
      </c>
      <c r="N4108">
        <v>999</v>
      </c>
      <c r="O4108" t="s">
        <v>42</v>
      </c>
      <c r="P4108">
        <v>0</v>
      </c>
      <c r="T4108" s="3" t="str">
        <f t="shared" si="129"/>
        <v>.</v>
      </c>
      <c r="U4108" s="3" t="str">
        <f>IF(AND(R4108&lt;&gt;"_U",N4108&lt;&gt;9999,N4108&lt;&gt;999,L4108&lt;&gt;"Median"),IFERROR(VLOOKUP(A4108,'TA Total'!A:P,16,0),"."),".")</f>
        <v>.</v>
      </c>
    </row>
    <row r="4109" spans="1:21" x14ac:dyDescent="0.3">
      <c r="A4109" s="1" t="str">
        <f t="shared" si="128"/>
        <v>2018|Clutha District|$30,001-$50,000</v>
      </c>
      <c r="B4109" t="s">
        <v>18</v>
      </c>
      <c r="C4109" t="s">
        <v>19</v>
      </c>
      <c r="D4109" t="s">
        <v>20</v>
      </c>
      <c r="E4109" t="s">
        <v>21</v>
      </c>
      <c r="F4109">
        <v>2018</v>
      </c>
      <c r="G4109">
        <v>2018</v>
      </c>
      <c r="H4109">
        <v>72</v>
      </c>
      <c r="I4109" t="s">
        <v>85</v>
      </c>
      <c r="J4109">
        <v>99</v>
      </c>
      <c r="K4109" t="s">
        <v>23</v>
      </c>
      <c r="L4109">
        <v>3</v>
      </c>
      <c r="M4109" t="s">
        <v>45</v>
      </c>
      <c r="N4109">
        <v>7777</v>
      </c>
      <c r="O4109" t="s">
        <v>37</v>
      </c>
      <c r="P4109">
        <v>1272</v>
      </c>
      <c r="T4109" s="3">
        <f t="shared" si="129"/>
        <v>100</v>
      </c>
      <c r="U4109" s="3">
        <f>IF(AND(R4109&lt;&gt;"_U",N4109&lt;&gt;9999,N4109&lt;&gt;999,L4109&lt;&gt;"Median"),IFERROR(VLOOKUP(A4109,'TA Total'!A:P,16,0),"."),".")</f>
        <v>1272</v>
      </c>
    </row>
    <row r="4110" spans="1:21" x14ac:dyDescent="0.3">
      <c r="A4110" s="1" t="str">
        <f t="shared" si="128"/>
        <v>2018|Clutha District|$30,001-$50,000</v>
      </c>
      <c r="B4110" t="s">
        <v>18</v>
      </c>
      <c r="C4110" t="s">
        <v>19</v>
      </c>
      <c r="D4110" t="s">
        <v>20</v>
      </c>
      <c r="E4110" t="s">
        <v>21</v>
      </c>
      <c r="F4110">
        <v>2018</v>
      </c>
      <c r="G4110">
        <v>2018</v>
      </c>
      <c r="H4110">
        <v>72</v>
      </c>
      <c r="I4110" t="s">
        <v>85</v>
      </c>
      <c r="J4110">
        <v>99</v>
      </c>
      <c r="K4110" t="s">
        <v>23</v>
      </c>
      <c r="L4110">
        <v>3</v>
      </c>
      <c r="M4110" t="s">
        <v>45</v>
      </c>
      <c r="N4110">
        <v>3</v>
      </c>
      <c r="O4110" t="s">
        <v>25</v>
      </c>
      <c r="P4110">
        <v>177</v>
      </c>
      <c r="T4110" s="3">
        <f t="shared" si="129"/>
        <v>13.92</v>
      </c>
      <c r="U4110" s="3">
        <f>IF(AND(R4110&lt;&gt;"_U",N4110&lt;&gt;9999,N4110&lt;&gt;999,L4110&lt;&gt;"Median"),IFERROR(VLOOKUP(A4110,'TA Total'!A:P,16,0),"."),".")</f>
        <v>1272</v>
      </c>
    </row>
    <row r="4111" spans="1:21" x14ac:dyDescent="0.3">
      <c r="A4111" s="1" t="str">
        <f t="shared" si="128"/>
        <v>2018|Clutha District|$30,001-$50,000</v>
      </c>
      <c r="B4111" t="s">
        <v>18</v>
      </c>
      <c r="C4111" t="s">
        <v>19</v>
      </c>
      <c r="D4111" t="s">
        <v>20</v>
      </c>
      <c r="E4111" t="s">
        <v>21</v>
      </c>
      <c r="F4111">
        <v>2018</v>
      </c>
      <c r="G4111">
        <v>2018</v>
      </c>
      <c r="H4111">
        <v>72</v>
      </c>
      <c r="I4111" t="s">
        <v>85</v>
      </c>
      <c r="J4111">
        <v>99</v>
      </c>
      <c r="K4111" t="s">
        <v>23</v>
      </c>
      <c r="L4111">
        <v>3</v>
      </c>
      <c r="M4111" t="s">
        <v>45</v>
      </c>
      <c r="N4111">
        <v>2</v>
      </c>
      <c r="O4111" t="s">
        <v>28</v>
      </c>
      <c r="P4111">
        <v>429</v>
      </c>
      <c r="T4111" s="3">
        <f t="shared" si="129"/>
        <v>33.729999999999997</v>
      </c>
      <c r="U4111" s="3">
        <f>IF(AND(R4111&lt;&gt;"_U",N4111&lt;&gt;9999,N4111&lt;&gt;999,L4111&lt;&gt;"Median"),IFERROR(VLOOKUP(A4111,'TA Total'!A:P,16,0),"."),".")</f>
        <v>1272</v>
      </c>
    </row>
    <row r="4112" spans="1:21" x14ac:dyDescent="0.3">
      <c r="A4112" s="1" t="str">
        <f t="shared" si="128"/>
        <v>2018|Clutha District|$50,001-$70,000</v>
      </c>
      <c r="B4112" t="s">
        <v>18</v>
      </c>
      <c r="C4112" t="s">
        <v>19</v>
      </c>
      <c r="D4112" t="s">
        <v>20</v>
      </c>
      <c r="E4112" t="s">
        <v>21</v>
      </c>
      <c r="F4112">
        <v>2018</v>
      </c>
      <c r="G4112">
        <v>2018</v>
      </c>
      <c r="H4112">
        <v>72</v>
      </c>
      <c r="I4112" t="s">
        <v>85</v>
      </c>
      <c r="J4112">
        <v>99</v>
      </c>
      <c r="K4112" t="s">
        <v>23</v>
      </c>
      <c r="L4112">
        <v>4</v>
      </c>
      <c r="M4112" t="s">
        <v>36</v>
      </c>
      <c r="N4112">
        <v>9999</v>
      </c>
      <c r="O4112" t="s">
        <v>40</v>
      </c>
      <c r="P4112">
        <v>1110</v>
      </c>
      <c r="T4112" s="3" t="str">
        <f t="shared" si="129"/>
        <v>.</v>
      </c>
      <c r="U4112" s="3" t="str">
        <f>IF(AND(R4112&lt;&gt;"_U",N4112&lt;&gt;9999,N4112&lt;&gt;999,L4112&lt;&gt;"Median"),IFERROR(VLOOKUP(A4112,'TA Total'!A:P,16,0),"."),".")</f>
        <v>.</v>
      </c>
    </row>
    <row r="4113" spans="1:21" x14ac:dyDescent="0.3">
      <c r="A4113" s="1" t="str">
        <f t="shared" si="128"/>
        <v>2018|Clutha District|$50,001-$70,000</v>
      </c>
      <c r="B4113" t="s">
        <v>18</v>
      </c>
      <c r="C4113" t="s">
        <v>19</v>
      </c>
      <c r="D4113" t="s">
        <v>20</v>
      </c>
      <c r="E4113" t="s">
        <v>21</v>
      </c>
      <c r="F4113">
        <v>2018</v>
      </c>
      <c r="G4113">
        <v>2018</v>
      </c>
      <c r="H4113">
        <v>72</v>
      </c>
      <c r="I4113" t="s">
        <v>85</v>
      </c>
      <c r="J4113">
        <v>99</v>
      </c>
      <c r="K4113" t="s">
        <v>23</v>
      </c>
      <c r="L4113">
        <v>4</v>
      </c>
      <c r="M4113" t="s">
        <v>36</v>
      </c>
      <c r="N4113">
        <v>999</v>
      </c>
      <c r="O4113" t="s">
        <v>42</v>
      </c>
      <c r="P4113">
        <v>0</v>
      </c>
      <c r="T4113" s="3" t="str">
        <f t="shared" si="129"/>
        <v>.</v>
      </c>
      <c r="U4113" s="3" t="str">
        <f>IF(AND(R4113&lt;&gt;"_U",N4113&lt;&gt;9999,N4113&lt;&gt;999,L4113&lt;&gt;"Median"),IFERROR(VLOOKUP(A4113,'TA Total'!A:P,16,0),"."),".")</f>
        <v>.</v>
      </c>
    </row>
    <row r="4114" spans="1:21" x14ac:dyDescent="0.3">
      <c r="A4114" s="1" t="str">
        <f t="shared" si="128"/>
        <v>2018|Clutha District|$50,001-$70,000</v>
      </c>
      <c r="B4114" t="s">
        <v>18</v>
      </c>
      <c r="C4114" t="s">
        <v>19</v>
      </c>
      <c r="D4114" t="s">
        <v>20</v>
      </c>
      <c r="E4114" t="s">
        <v>21</v>
      </c>
      <c r="F4114">
        <v>2018</v>
      </c>
      <c r="G4114">
        <v>2018</v>
      </c>
      <c r="H4114">
        <v>72</v>
      </c>
      <c r="I4114" t="s">
        <v>85</v>
      </c>
      <c r="J4114">
        <v>99</v>
      </c>
      <c r="K4114" t="s">
        <v>23</v>
      </c>
      <c r="L4114">
        <v>4</v>
      </c>
      <c r="M4114" t="s">
        <v>36</v>
      </c>
      <c r="N4114">
        <v>7777</v>
      </c>
      <c r="O4114" t="s">
        <v>37</v>
      </c>
      <c r="P4114">
        <v>1110</v>
      </c>
      <c r="T4114" s="3">
        <f t="shared" si="129"/>
        <v>100</v>
      </c>
      <c r="U4114" s="3">
        <f>IF(AND(R4114&lt;&gt;"_U",N4114&lt;&gt;9999,N4114&lt;&gt;999,L4114&lt;&gt;"Median"),IFERROR(VLOOKUP(A4114,'TA Total'!A:P,16,0),"."),".")</f>
        <v>1110</v>
      </c>
    </row>
    <row r="4115" spans="1:21" x14ac:dyDescent="0.3">
      <c r="A4115" s="1" t="str">
        <f t="shared" si="128"/>
        <v>2018|Clutha District|$50,001-$70,000</v>
      </c>
      <c r="B4115" t="s">
        <v>18</v>
      </c>
      <c r="C4115" t="s">
        <v>19</v>
      </c>
      <c r="D4115" t="s">
        <v>20</v>
      </c>
      <c r="E4115" t="s">
        <v>21</v>
      </c>
      <c r="F4115">
        <v>2018</v>
      </c>
      <c r="G4115">
        <v>2018</v>
      </c>
      <c r="H4115">
        <v>72</v>
      </c>
      <c r="I4115" t="s">
        <v>85</v>
      </c>
      <c r="J4115">
        <v>99</v>
      </c>
      <c r="K4115" t="s">
        <v>23</v>
      </c>
      <c r="L4115">
        <v>4</v>
      </c>
      <c r="M4115" t="s">
        <v>36</v>
      </c>
      <c r="N4115">
        <v>3</v>
      </c>
      <c r="O4115" t="s">
        <v>25</v>
      </c>
      <c r="P4115">
        <v>159</v>
      </c>
      <c r="T4115" s="3">
        <f t="shared" si="129"/>
        <v>14.32</v>
      </c>
      <c r="U4115" s="3">
        <f>IF(AND(R4115&lt;&gt;"_U",N4115&lt;&gt;9999,N4115&lt;&gt;999,L4115&lt;&gt;"Median"),IFERROR(VLOOKUP(A4115,'TA Total'!A:P,16,0),"."),".")</f>
        <v>1110</v>
      </c>
    </row>
    <row r="4116" spans="1:21" x14ac:dyDescent="0.3">
      <c r="A4116" s="1" t="str">
        <f t="shared" si="128"/>
        <v>2018|Clutha District|$50,001-$70,000</v>
      </c>
      <c r="B4116" t="s">
        <v>18</v>
      </c>
      <c r="C4116" t="s">
        <v>19</v>
      </c>
      <c r="D4116" t="s">
        <v>20</v>
      </c>
      <c r="E4116" t="s">
        <v>21</v>
      </c>
      <c r="F4116">
        <v>2018</v>
      </c>
      <c r="G4116">
        <v>2018</v>
      </c>
      <c r="H4116">
        <v>72</v>
      </c>
      <c r="I4116" t="s">
        <v>85</v>
      </c>
      <c r="J4116">
        <v>99</v>
      </c>
      <c r="K4116" t="s">
        <v>23</v>
      </c>
      <c r="L4116">
        <v>4</v>
      </c>
      <c r="M4116" t="s">
        <v>36</v>
      </c>
      <c r="N4116">
        <v>2</v>
      </c>
      <c r="O4116" t="s">
        <v>28</v>
      </c>
      <c r="P4116">
        <v>336</v>
      </c>
      <c r="T4116" s="3">
        <f t="shared" si="129"/>
        <v>30.27</v>
      </c>
      <c r="U4116" s="3">
        <f>IF(AND(R4116&lt;&gt;"_U",N4116&lt;&gt;9999,N4116&lt;&gt;999,L4116&lt;&gt;"Median"),IFERROR(VLOOKUP(A4116,'TA Total'!A:P,16,0),"."),".")</f>
        <v>1110</v>
      </c>
    </row>
    <row r="4117" spans="1:21" x14ac:dyDescent="0.3">
      <c r="A4117" s="1" t="str">
        <f t="shared" si="128"/>
        <v>2018|Clutha District|$50,001-$70,000</v>
      </c>
      <c r="B4117" t="s">
        <v>18</v>
      </c>
      <c r="C4117" t="s">
        <v>19</v>
      </c>
      <c r="D4117" t="s">
        <v>20</v>
      </c>
      <c r="E4117" t="s">
        <v>21</v>
      </c>
      <c r="F4117">
        <v>2018</v>
      </c>
      <c r="G4117">
        <v>2018</v>
      </c>
      <c r="H4117">
        <v>72</v>
      </c>
      <c r="I4117" t="s">
        <v>85</v>
      </c>
      <c r="J4117">
        <v>99</v>
      </c>
      <c r="K4117" t="s">
        <v>23</v>
      </c>
      <c r="L4117">
        <v>4</v>
      </c>
      <c r="M4117" t="s">
        <v>36</v>
      </c>
      <c r="N4117">
        <v>1</v>
      </c>
      <c r="O4117" t="s">
        <v>33</v>
      </c>
      <c r="P4117">
        <v>618</v>
      </c>
      <c r="T4117" s="3">
        <f t="shared" si="129"/>
        <v>55.68</v>
      </c>
      <c r="U4117" s="3">
        <f>IF(AND(R4117&lt;&gt;"_U",N4117&lt;&gt;9999,N4117&lt;&gt;999,L4117&lt;&gt;"Median"),IFERROR(VLOOKUP(A4117,'TA Total'!A:P,16,0),"."),".")</f>
        <v>1110</v>
      </c>
    </row>
    <row r="4118" spans="1:21" x14ac:dyDescent="0.3">
      <c r="A4118" s="1" t="str">
        <f t="shared" si="128"/>
        <v>2018|Clutha District|$70,001-$100,000</v>
      </c>
      <c r="B4118" t="s">
        <v>18</v>
      </c>
      <c r="C4118" t="s">
        <v>19</v>
      </c>
      <c r="D4118" t="s">
        <v>20</v>
      </c>
      <c r="E4118" t="s">
        <v>21</v>
      </c>
      <c r="F4118">
        <v>2018</v>
      </c>
      <c r="G4118">
        <v>2018</v>
      </c>
      <c r="H4118">
        <v>72</v>
      </c>
      <c r="I4118" t="s">
        <v>85</v>
      </c>
      <c r="J4118">
        <v>99</v>
      </c>
      <c r="K4118" t="s">
        <v>23</v>
      </c>
      <c r="L4118">
        <v>5</v>
      </c>
      <c r="M4118" t="s">
        <v>58</v>
      </c>
      <c r="N4118">
        <v>7777</v>
      </c>
      <c r="O4118" t="s">
        <v>37</v>
      </c>
      <c r="P4118">
        <v>1218</v>
      </c>
      <c r="T4118" s="3">
        <f t="shared" si="129"/>
        <v>100</v>
      </c>
      <c r="U4118" s="3">
        <f>IF(AND(R4118&lt;&gt;"_U",N4118&lt;&gt;9999,N4118&lt;&gt;999,L4118&lt;&gt;"Median"),IFERROR(VLOOKUP(A4118,'TA Total'!A:P,16,0),"."),".")</f>
        <v>1218</v>
      </c>
    </row>
    <row r="4119" spans="1:21" x14ac:dyDescent="0.3">
      <c r="A4119" s="1" t="str">
        <f t="shared" si="128"/>
        <v>2018|Clutha District|$70,001-$100,000</v>
      </c>
      <c r="B4119" t="s">
        <v>18</v>
      </c>
      <c r="C4119" t="s">
        <v>19</v>
      </c>
      <c r="D4119" t="s">
        <v>20</v>
      </c>
      <c r="E4119" t="s">
        <v>21</v>
      </c>
      <c r="F4119">
        <v>2018</v>
      </c>
      <c r="G4119">
        <v>2018</v>
      </c>
      <c r="H4119">
        <v>72</v>
      </c>
      <c r="I4119" t="s">
        <v>85</v>
      </c>
      <c r="J4119">
        <v>99</v>
      </c>
      <c r="K4119" t="s">
        <v>23</v>
      </c>
      <c r="L4119">
        <v>5</v>
      </c>
      <c r="M4119" t="s">
        <v>58</v>
      </c>
      <c r="N4119">
        <v>3</v>
      </c>
      <c r="O4119" t="s">
        <v>25</v>
      </c>
      <c r="P4119">
        <v>159</v>
      </c>
      <c r="T4119" s="3">
        <f t="shared" si="129"/>
        <v>13.05</v>
      </c>
      <c r="U4119" s="3">
        <f>IF(AND(R4119&lt;&gt;"_U",N4119&lt;&gt;9999,N4119&lt;&gt;999,L4119&lt;&gt;"Median"),IFERROR(VLOOKUP(A4119,'TA Total'!A:P,16,0),"."),".")</f>
        <v>1218</v>
      </c>
    </row>
    <row r="4120" spans="1:21" x14ac:dyDescent="0.3">
      <c r="A4120" s="1" t="str">
        <f t="shared" si="128"/>
        <v>2018|Clutha District|$70,001-$100,000</v>
      </c>
      <c r="B4120" t="s">
        <v>18</v>
      </c>
      <c r="C4120" t="s">
        <v>19</v>
      </c>
      <c r="D4120" t="s">
        <v>20</v>
      </c>
      <c r="E4120" t="s">
        <v>21</v>
      </c>
      <c r="F4120">
        <v>2018</v>
      </c>
      <c r="G4120">
        <v>2018</v>
      </c>
      <c r="H4120">
        <v>72</v>
      </c>
      <c r="I4120" t="s">
        <v>85</v>
      </c>
      <c r="J4120">
        <v>99</v>
      </c>
      <c r="K4120" t="s">
        <v>23</v>
      </c>
      <c r="L4120">
        <v>5</v>
      </c>
      <c r="M4120" t="s">
        <v>58</v>
      </c>
      <c r="N4120">
        <v>1</v>
      </c>
      <c r="O4120" t="s">
        <v>33</v>
      </c>
      <c r="P4120">
        <v>735</v>
      </c>
      <c r="T4120" s="3">
        <f t="shared" si="129"/>
        <v>60.34</v>
      </c>
      <c r="U4120" s="3">
        <f>IF(AND(R4120&lt;&gt;"_U",N4120&lt;&gt;9999,N4120&lt;&gt;999,L4120&lt;&gt;"Median"),IFERROR(VLOOKUP(A4120,'TA Total'!A:P,16,0),"."),".")</f>
        <v>1218</v>
      </c>
    </row>
    <row r="4121" spans="1:21" x14ac:dyDescent="0.3">
      <c r="A4121" s="1" t="str">
        <f t="shared" si="128"/>
        <v>2018|Clutha District|$70,001-$100,000</v>
      </c>
      <c r="B4121" t="s">
        <v>18</v>
      </c>
      <c r="C4121" t="s">
        <v>19</v>
      </c>
      <c r="D4121" t="s">
        <v>20</v>
      </c>
      <c r="E4121" t="s">
        <v>21</v>
      </c>
      <c r="F4121">
        <v>2018</v>
      </c>
      <c r="G4121">
        <v>2018</v>
      </c>
      <c r="H4121">
        <v>72</v>
      </c>
      <c r="I4121" t="s">
        <v>85</v>
      </c>
      <c r="J4121">
        <v>99</v>
      </c>
      <c r="K4121" t="s">
        <v>23</v>
      </c>
      <c r="L4121">
        <v>5</v>
      </c>
      <c r="M4121" t="s">
        <v>58</v>
      </c>
      <c r="N4121">
        <v>2</v>
      </c>
      <c r="O4121" t="s">
        <v>28</v>
      </c>
      <c r="P4121">
        <v>327</v>
      </c>
      <c r="T4121" s="3">
        <f t="shared" si="129"/>
        <v>26.85</v>
      </c>
      <c r="U4121" s="3">
        <f>IF(AND(R4121&lt;&gt;"_U",N4121&lt;&gt;9999,N4121&lt;&gt;999,L4121&lt;&gt;"Median"),IFERROR(VLOOKUP(A4121,'TA Total'!A:P,16,0),"."),".")</f>
        <v>1218</v>
      </c>
    </row>
    <row r="4122" spans="1:21" x14ac:dyDescent="0.3">
      <c r="A4122" s="1" t="str">
        <f t="shared" si="128"/>
        <v>2018|Clutha District|$70,001-$100,000</v>
      </c>
      <c r="B4122" t="s">
        <v>18</v>
      </c>
      <c r="C4122" t="s">
        <v>19</v>
      </c>
      <c r="D4122" t="s">
        <v>20</v>
      </c>
      <c r="E4122" t="s">
        <v>21</v>
      </c>
      <c r="F4122">
        <v>2018</v>
      </c>
      <c r="G4122">
        <v>2018</v>
      </c>
      <c r="H4122">
        <v>72</v>
      </c>
      <c r="I4122" t="s">
        <v>85</v>
      </c>
      <c r="J4122">
        <v>99</v>
      </c>
      <c r="K4122" t="s">
        <v>23</v>
      </c>
      <c r="L4122">
        <v>5</v>
      </c>
      <c r="M4122" t="s">
        <v>58</v>
      </c>
      <c r="N4122">
        <v>9999</v>
      </c>
      <c r="O4122" t="s">
        <v>40</v>
      </c>
      <c r="P4122">
        <v>1218</v>
      </c>
      <c r="T4122" s="3" t="str">
        <f t="shared" si="129"/>
        <v>.</v>
      </c>
      <c r="U4122" s="3" t="str">
        <f>IF(AND(R4122&lt;&gt;"_U",N4122&lt;&gt;9999,N4122&lt;&gt;999,L4122&lt;&gt;"Median"),IFERROR(VLOOKUP(A4122,'TA Total'!A:P,16,0),"."),".")</f>
        <v>.</v>
      </c>
    </row>
    <row r="4123" spans="1:21" x14ac:dyDescent="0.3">
      <c r="A4123" s="1" t="str">
        <f t="shared" si="128"/>
        <v>2018|Clutha District|$70,001-$100,000</v>
      </c>
      <c r="B4123" t="s">
        <v>18</v>
      </c>
      <c r="C4123" t="s">
        <v>19</v>
      </c>
      <c r="D4123" t="s">
        <v>20</v>
      </c>
      <c r="E4123" t="s">
        <v>21</v>
      </c>
      <c r="F4123">
        <v>2018</v>
      </c>
      <c r="G4123">
        <v>2018</v>
      </c>
      <c r="H4123">
        <v>72</v>
      </c>
      <c r="I4123" t="s">
        <v>85</v>
      </c>
      <c r="J4123">
        <v>99</v>
      </c>
      <c r="K4123" t="s">
        <v>23</v>
      </c>
      <c r="L4123">
        <v>5</v>
      </c>
      <c r="M4123" t="s">
        <v>58</v>
      </c>
      <c r="N4123">
        <v>999</v>
      </c>
      <c r="O4123" t="s">
        <v>42</v>
      </c>
      <c r="P4123">
        <v>0</v>
      </c>
      <c r="T4123" s="3" t="str">
        <f t="shared" si="129"/>
        <v>.</v>
      </c>
      <c r="U4123" s="3" t="str">
        <f>IF(AND(R4123&lt;&gt;"_U",N4123&lt;&gt;9999,N4123&lt;&gt;999,L4123&lt;&gt;"Median"),IFERROR(VLOOKUP(A4123,'TA Total'!A:P,16,0),"."),".")</f>
        <v>.</v>
      </c>
    </row>
    <row r="4124" spans="1:21" x14ac:dyDescent="0.3">
      <c r="A4124" s="1" t="str">
        <f t="shared" si="128"/>
        <v>2018|Clutha District|$100,001-$150,000</v>
      </c>
      <c r="B4124" t="s">
        <v>18</v>
      </c>
      <c r="C4124" t="s">
        <v>19</v>
      </c>
      <c r="D4124" t="s">
        <v>20</v>
      </c>
      <c r="E4124" t="s">
        <v>21</v>
      </c>
      <c r="F4124">
        <v>2018</v>
      </c>
      <c r="G4124">
        <v>2018</v>
      </c>
      <c r="H4124">
        <v>72</v>
      </c>
      <c r="I4124" t="s">
        <v>85</v>
      </c>
      <c r="J4124">
        <v>99</v>
      </c>
      <c r="K4124" t="s">
        <v>23</v>
      </c>
      <c r="L4124">
        <v>6</v>
      </c>
      <c r="M4124" t="s">
        <v>59</v>
      </c>
      <c r="N4124">
        <v>3</v>
      </c>
      <c r="O4124" t="s">
        <v>25</v>
      </c>
      <c r="P4124">
        <v>171</v>
      </c>
      <c r="T4124" s="3">
        <f t="shared" si="129"/>
        <v>15.28</v>
      </c>
      <c r="U4124" s="3">
        <f>IF(AND(R4124&lt;&gt;"_U",N4124&lt;&gt;9999,N4124&lt;&gt;999,L4124&lt;&gt;"Median"),IFERROR(VLOOKUP(A4124,'TA Total'!A:P,16,0),"."),".")</f>
        <v>1119</v>
      </c>
    </row>
    <row r="4125" spans="1:21" x14ac:dyDescent="0.3">
      <c r="A4125" s="1" t="str">
        <f t="shared" si="128"/>
        <v>2018|Clutha District|$100,001-$150,000</v>
      </c>
      <c r="B4125" t="s">
        <v>18</v>
      </c>
      <c r="C4125" t="s">
        <v>19</v>
      </c>
      <c r="D4125" t="s">
        <v>20</v>
      </c>
      <c r="E4125" t="s">
        <v>21</v>
      </c>
      <c r="F4125">
        <v>2018</v>
      </c>
      <c r="G4125">
        <v>2018</v>
      </c>
      <c r="H4125">
        <v>72</v>
      </c>
      <c r="I4125" t="s">
        <v>85</v>
      </c>
      <c r="J4125">
        <v>99</v>
      </c>
      <c r="K4125" t="s">
        <v>23</v>
      </c>
      <c r="L4125">
        <v>6</v>
      </c>
      <c r="M4125" t="s">
        <v>59</v>
      </c>
      <c r="N4125">
        <v>1</v>
      </c>
      <c r="O4125" t="s">
        <v>33</v>
      </c>
      <c r="P4125">
        <v>696</v>
      </c>
      <c r="T4125" s="3">
        <f t="shared" si="129"/>
        <v>62.2</v>
      </c>
      <c r="U4125" s="3">
        <f>IF(AND(R4125&lt;&gt;"_U",N4125&lt;&gt;9999,N4125&lt;&gt;999,L4125&lt;&gt;"Median"),IFERROR(VLOOKUP(A4125,'TA Total'!A:P,16,0),"."),".")</f>
        <v>1119</v>
      </c>
    </row>
    <row r="4126" spans="1:21" x14ac:dyDescent="0.3">
      <c r="A4126" s="1" t="str">
        <f t="shared" si="128"/>
        <v>2018|Clutha District|$100,001-$150,000</v>
      </c>
      <c r="B4126" t="s">
        <v>18</v>
      </c>
      <c r="C4126" t="s">
        <v>19</v>
      </c>
      <c r="D4126" t="s">
        <v>20</v>
      </c>
      <c r="E4126" t="s">
        <v>21</v>
      </c>
      <c r="F4126">
        <v>2018</v>
      </c>
      <c r="G4126">
        <v>2018</v>
      </c>
      <c r="H4126">
        <v>72</v>
      </c>
      <c r="I4126" t="s">
        <v>85</v>
      </c>
      <c r="J4126">
        <v>99</v>
      </c>
      <c r="K4126" t="s">
        <v>23</v>
      </c>
      <c r="L4126">
        <v>6</v>
      </c>
      <c r="M4126" t="s">
        <v>59</v>
      </c>
      <c r="N4126">
        <v>2</v>
      </c>
      <c r="O4126" t="s">
        <v>28</v>
      </c>
      <c r="P4126">
        <v>246</v>
      </c>
      <c r="T4126" s="3">
        <f t="shared" si="129"/>
        <v>21.98</v>
      </c>
      <c r="U4126" s="3">
        <f>IF(AND(R4126&lt;&gt;"_U",N4126&lt;&gt;9999,N4126&lt;&gt;999,L4126&lt;&gt;"Median"),IFERROR(VLOOKUP(A4126,'TA Total'!A:P,16,0),"."),".")</f>
        <v>1119</v>
      </c>
    </row>
    <row r="4127" spans="1:21" x14ac:dyDescent="0.3">
      <c r="A4127" s="1" t="str">
        <f t="shared" si="128"/>
        <v>2018|Clutha District|$100,001-$150,000</v>
      </c>
      <c r="B4127" t="s">
        <v>18</v>
      </c>
      <c r="C4127" t="s">
        <v>19</v>
      </c>
      <c r="D4127" t="s">
        <v>20</v>
      </c>
      <c r="E4127" t="s">
        <v>21</v>
      </c>
      <c r="F4127">
        <v>2018</v>
      </c>
      <c r="G4127">
        <v>2018</v>
      </c>
      <c r="H4127">
        <v>72</v>
      </c>
      <c r="I4127" t="s">
        <v>85</v>
      </c>
      <c r="J4127">
        <v>99</v>
      </c>
      <c r="K4127" t="s">
        <v>23</v>
      </c>
      <c r="L4127">
        <v>6</v>
      </c>
      <c r="M4127" t="s">
        <v>59</v>
      </c>
      <c r="N4127">
        <v>999</v>
      </c>
      <c r="O4127" t="s">
        <v>42</v>
      </c>
      <c r="P4127">
        <v>0</v>
      </c>
      <c r="T4127" s="3" t="str">
        <f t="shared" si="129"/>
        <v>.</v>
      </c>
      <c r="U4127" s="3" t="str">
        <f>IF(AND(R4127&lt;&gt;"_U",N4127&lt;&gt;9999,N4127&lt;&gt;999,L4127&lt;&gt;"Median"),IFERROR(VLOOKUP(A4127,'TA Total'!A:P,16,0),"."),".")</f>
        <v>.</v>
      </c>
    </row>
    <row r="4128" spans="1:21" x14ac:dyDescent="0.3">
      <c r="A4128" s="1" t="str">
        <f t="shared" si="128"/>
        <v>2018|Clutha District|$100,001-$150,000</v>
      </c>
      <c r="B4128" t="s">
        <v>18</v>
      </c>
      <c r="C4128" t="s">
        <v>19</v>
      </c>
      <c r="D4128" t="s">
        <v>20</v>
      </c>
      <c r="E4128" t="s">
        <v>21</v>
      </c>
      <c r="F4128">
        <v>2018</v>
      </c>
      <c r="G4128">
        <v>2018</v>
      </c>
      <c r="H4128">
        <v>72</v>
      </c>
      <c r="I4128" t="s">
        <v>85</v>
      </c>
      <c r="J4128">
        <v>99</v>
      </c>
      <c r="K4128" t="s">
        <v>23</v>
      </c>
      <c r="L4128">
        <v>6</v>
      </c>
      <c r="M4128" t="s">
        <v>59</v>
      </c>
      <c r="N4128">
        <v>7777</v>
      </c>
      <c r="O4128" t="s">
        <v>37</v>
      </c>
      <c r="P4128">
        <v>1119</v>
      </c>
      <c r="T4128" s="3">
        <f t="shared" si="129"/>
        <v>100</v>
      </c>
      <c r="U4128" s="3">
        <f>IF(AND(R4128&lt;&gt;"_U",N4128&lt;&gt;9999,N4128&lt;&gt;999,L4128&lt;&gt;"Median"),IFERROR(VLOOKUP(A4128,'TA Total'!A:P,16,0),"."),".")</f>
        <v>1119</v>
      </c>
    </row>
    <row r="4129" spans="1:21" x14ac:dyDescent="0.3">
      <c r="A4129" s="1" t="str">
        <f t="shared" si="128"/>
        <v>2018|Clutha District|$100,001-$150,000</v>
      </c>
      <c r="B4129" t="s">
        <v>18</v>
      </c>
      <c r="C4129" t="s">
        <v>19</v>
      </c>
      <c r="D4129" t="s">
        <v>20</v>
      </c>
      <c r="E4129" t="s">
        <v>21</v>
      </c>
      <c r="F4129">
        <v>2018</v>
      </c>
      <c r="G4129">
        <v>2018</v>
      </c>
      <c r="H4129">
        <v>72</v>
      </c>
      <c r="I4129" t="s">
        <v>85</v>
      </c>
      <c r="J4129">
        <v>99</v>
      </c>
      <c r="K4129" t="s">
        <v>23</v>
      </c>
      <c r="L4129">
        <v>6</v>
      </c>
      <c r="M4129" t="s">
        <v>59</v>
      </c>
      <c r="N4129">
        <v>9999</v>
      </c>
      <c r="O4129" t="s">
        <v>40</v>
      </c>
      <c r="P4129">
        <v>1119</v>
      </c>
      <c r="T4129" s="3" t="str">
        <f t="shared" si="129"/>
        <v>.</v>
      </c>
      <c r="U4129" s="3" t="str">
        <f>IF(AND(R4129&lt;&gt;"_U",N4129&lt;&gt;9999,N4129&lt;&gt;999,L4129&lt;&gt;"Median"),IFERROR(VLOOKUP(A4129,'TA Total'!A:P,16,0),"."),".")</f>
        <v>.</v>
      </c>
    </row>
    <row r="4130" spans="1:21" x14ac:dyDescent="0.3">
      <c r="A4130" s="1" t="str">
        <f t="shared" si="128"/>
        <v>2018|Clutha District|$150,001-$200,000</v>
      </c>
      <c r="B4130" t="s">
        <v>18</v>
      </c>
      <c r="C4130" t="s">
        <v>19</v>
      </c>
      <c r="D4130" t="s">
        <v>20</v>
      </c>
      <c r="E4130" t="s">
        <v>21</v>
      </c>
      <c r="F4130">
        <v>2018</v>
      </c>
      <c r="G4130">
        <v>2018</v>
      </c>
      <c r="H4130">
        <v>72</v>
      </c>
      <c r="I4130" t="s">
        <v>85</v>
      </c>
      <c r="J4130">
        <v>99</v>
      </c>
      <c r="K4130" t="s">
        <v>23</v>
      </c>
      <c r="L4130">
        <v>7</v>
      </c>
      <c r="M4130" t="s">
        <v>43</v>
      </c>
      <c r="N4130">
        <v>2</v>
      </c>
      <c r="O4130" t="s">
        <v>28</v>
      </c>
      <c r="P4130">
        <v>87</v>
      </c>
      <c r="T4130" s="3">
        <f t="shared" si="129"/>
        <v>16.96</v>
      </c>
      <c r="U4130" s="3">
        <f>IF(AND(R4130&lt;&gt;"_U",N4130&lt;&gt;9999,N4130&lt;&gt;999,L4130&lt;&gt;"Median"),IFERROR(VLOOKUP(A4130,'TA Total'!A:P,16,0),"."),".")</f>
        <v>513</v>
      </c>
    </row>
    <row r="4131" spans="1:21" x14ac:dyDescent="0.3">
      <c r="A4131" s="1" t="str">
        <f t="shared" si="128"/>
        <v>2018|Clutha District|$150,001-$200,000</v>
      </c>
      <c r="B4131" t="s">
        <v>18</v>
      </c>
      <c r="C4131" t="s">
        <v>19</v>
      </c>
      <c r="D4131" t="s">
        <v>20</v>
      </c>
      <c r="E4131" t="s">
        <v>21</v>
      </c>
      <c r="F4131">
        <v>2018</v>
      </c>
      <c r="G4131">
        <v>2018</v>
      </c>
      <c r="H4131">
        <v>72</v>
      </c>
      <c r="I4131" t="s">
        <v>85</v>
      </c>
      <c r="J4131">
        <v>99</v>
      </c>
      <c r="K4131" t="s">
        <v>23</v>
      </c>
      <c r="L4131">
        <v>7</v>
      </c>
      <c r="M4131" t="s">
        <v>43</v>
      </c>
      <c r="N4131">
        <v>9999</v>
      </c>
      <c r="O4131" t="s">
        <v>40</v>
      </c>
      <c r="P4131">
        <v>513</v>
      </c>
      <c r="T4131" s="3" t="str">
        <f t="shared" si="129"/>
        <v>.</v>
      </c>
      <c r="U4131" s="3" t="str">
        <f>IF(AND(R4131&lt;&gt;"_U",N4131&lt;&gt;9999,N4131&lt;&gt;999,L4131&lt;&gt;"Median"),IFERROR(VLOOKUP(A4131,'TA Total'!A:P,16,0),"."),".")</f>
        <v>.</v>
      </c>
    </row>
    <row r="4132" spans="1:21" x14ac:dyDescent="0.3">
      <c r="A4132" s="1" t="str">
        <f t="shared" si="128"/>
        <v>2018|Clutha District|$150,001-$200,000</v>
      </c>
      <c r="B4132" t="s">
        <v>18</v>
      </c>
      <c r="C4132" t="s">
        <v>19</v>
      </c>
      <c r="D4132" t="s">
        <v>20</v>
      </c>
      <c r="E4132" t="s">
        <v>21</v>
      </c>
      <c r="F4132">
        <v>2018</v>
      </c>
      <c r="G4132">
        <v>2018</v>
      </c>
      <c r="H4132">
        <v>72</v>
      </c>
      <c r="I4132" t="s">
        <v>85</v>
      </c>
      <c r="J4132">
        <v>99</v>
      </c>
      <c r="K4132" t="s">
        <v>23</v>
      </c>
      <c r="L4132">
        <v>7</v>
      </c>
      <c r="M4132" t="s">
        <v>43</v>
      </c>
      <c r="N4132">
        <v>1</v>
      </c>
      <c r="O4132" t="s">
        <v>33</v>
      </c>
      <c r="P4132">
        <v>279</v>
      </c>
      <c r="T4132" s="3">
        <f t="shared" si="129"/>
        <v>54.39</v>
      </c>
      <c r="U4132" s="3">
        <f>IF(AND(R4132&lt;&gt;"_U",N4132&lt;&gt;9999,N4132&lt;&gt;999,L4132&lt;&gt;"Median"),IFERROR(VLOOKUP(A4132,'TA Total'!A:P,16,0),"."),".")</f>
        <v>513</v>
      </c>
    </row>
    <row r="4133" spans="1:21" x14ac:dyDescent="0.3">
      <c r="A4133" s="1" t="str">
        <f t="shared" si="128"/>
        <v>2018|Clutha District|$150,001-$200,000</v>
      </c>
      <c r="B4133" t="s">
        <v>18</v>
      </c>
      <c r="C4133" t="s">
        <v>19</v>
      </c>
      <c r="D4133" t="s">
        <v>20</v>
      </c>
      <c r="E4133" t="s">
        <v>21</v>
      </c>
      <c r="F4133">
        <v>2018</v>
      </c>
      <c r="G4133">
        <v>2018</v>
      </c>
      <c r="H4133">
        <v>72</v>
      </c>
      <c r="I4133" t="s">
        <v>85</v>
      </c>
      <c r="J4133">
        <v>99</v>
      </c>
      <c r="K4133" t="s">
        <v>23</v>
      </c>
      <c r="L4133">
        <v>7</v>
      </c>
      <c r="M4133" t="s">
        <v>43</v>
      </c>
      <c r="N4133">
        <v>999</v>
      </c>
      <c r="O4133" t="s">
        <v>42</v>
      </c>
      <c r="P4133">
        <v>0</v>
      </c>
      <c r="T4133" s="3" t="str">
        <f t="shared" si="129"/>
        <v>.</v>
      </c>
      <c r="U4133" s="3" t="str">
        <f>IF(AND(R4133&lt;&gt;"_U",N4133&lt;&gt;9999,N4133&lt;&gt;999,L4133&lt;&gt;"Median"),IFERROR(VLOOKUP(A4133,'TA Total'!A:P,16,0),"."),".")</f>
        <v>.</v>
      </c>
    </row>
    <row r="4134" spans="1:21" x14ac:dyDescent="0.3">
      <c r="A4134" s="1" t="str">
        <f t="shared" si="128"/>
        <v>2018|Clutha District|$150,001-$200,000</v>
      </c>
      <c r="B4134" t="s">
        <v>18</v>
      </c>
      <c r="C4134" t="s">
        <v>19</v>
      </c>
      <c r="D4134" t="s">
        <v>20</v>
      </c>
      <c r="E4134" t="s">
        <v>21</v>
      </c>
      <c r="F4134">
        <v>2018</v>
      </c>
      <c r="G4134">
        <v>2018</v>
      </c>
      <c r="H4134">
        <v>72</v>
      </c>
      <c r="I4134" t="s">
        <v>85</v>
      </c>
      <c r="J4134">
        <v>99</v>
      </c>
      <c r="K4134" t="s">
        <v>23</v>
      </c>
      <c r="L4134">
        <v>7</v>
      </c>
      <c r="M4134" t="s">
        <v>43</v>
      </c>
      <c r="N4134">
        <v>7777</v>
      </c>
      <c r="O4134" t="s">
        <v>37</v>
      </c>
      <c r="P4134">
        <v>513</v>
      </c>
      <c r="T4134" s="3">
        <f t="shared" si="129"/>
        <v>100</v>
      </c>
      <c r="U4134" s="3">
        <f>IF(AND(R4134&lt;&gt;"_U",N4134&lt;&gt;9999,N4134&lt;&gt;999,L4134&lt;&gt;"Median"),IFERROR(VLOOKUP(A4134,'TA Total'!A:P,16,0),"."),".")</f>
        <v>513</v>
      </c>
    </row>
    <row r="4135" spans="1:21" x14ac:dyDescent="0.3">
      <c r="A4135" s="1" t="str">
        <f t="shared" si="128"/>
        <v>2018|Clutha District|$150,001-$200,000</v>
      </c>
      <c r="B4135" t="s">
        <v>18</v>
      </c>
      <c r="C4135" t="s">
        <v>19</v>
      </c>
      <c r="D4135" t="s">
        <v>20</v>
      </c>
      <c r="E4135" t="s">
        <v>21</v>
      </c>
      <c r="F4135">
        <v>2018</v>
      </c>
      <c r="G4135">
        <v>2018</v>
      </c>
      <c r="H4135">
        <v>72</v>
      </c>
      <c r="I4135" t="s">
        <v>85</v>
      </c>
      <c r="J4135">
        <v>99</v>
      </c>
      <c r="K4135" t="s">
        <v>23</v>
      </c>
      <c r="L4135">
        <v>7</v>
      </c>
      <c r="M4135" t="s">
        <v>43</v>
      </c>
      <c r="N4135">
        <v>3</v>
      </c>
      <c r="O4135" t="s">
        <v>25</v>
      </c>
      <c r="P4135">
        <v>144</v>
      </c>
      <c r="T4135" s="3">
        <f t="shared" si="129"/>
        <v>28.07</v>
      </c>
      <c r="U4135" s="3">
        <f>IF(AND(R4135&lt;&gt;"_U",N4135&lt;&gt;9999,N4135&lt;&gt;999,L4135&lt;&gt;"Median"),IFERROR(VLOOKUP(A4135,'TA Total'!A:P,16,0),"."),".")</f>
        <v>513</v>
      </c>
    </row>
    <row r="4136" spans="1:21" x14ac:dyDescent="0.3">
      <c r="A4136" s="1" t="str">
        <f t="shared" si="128"/>
        <v>2018|Clutha District|$200,001 or more</v>
      </c>
      <c r="B4136" t="s">
        <v>18</v>
      </c>
      <c r="C4136" t="s">
        <v>19</v>
      </c>
      <c r="D4136" t="s">
        <v>20</v>
      </c>
      <c r="E4136" t="s">
        <v>21</v>
      </c>
      <c r="F4136">
        <v>2018</v>
      </c>
      <c r="G4136">
        <v>2018</v>
      </c>
      <c r="H4136">
        <v>72</v>
      </c>
      <c r="I4136" t="s">
        <v>85</v>
      </c>
      <c r="J4136">
        <v>99</v>
      </c>
      <c r="K4136" t="s">
        <v>23</v>
      </c>
      <c r="L4136">
        <v>8</v>
      </c>
      <c r="M4136" t="s">
        <v>27</v>
      </c>
      <c r="N4136">
        <v>1</v>
      </c>
      <c r="O4136" t="s">
        <v>33</v>
      </c>
      <c r="R4136" t="s">
        <v>29</v>
      </c>
      <c r="S4136" t="s">
        <v>30</v>
      </c>
      <c r="T4136" s="3" t="str">
        <f t="shared" si="129"/>
        <v>.</v>
      </c>
      <c r="U4136" s="3" t="str">
        <f>IF(AND(R4136&lt;&gt;"_U",N4136&lt;&gt;9999,N4136&lt;&gt;999,L4136&lt;&gt;"Median"),IFERROR(VLOOKUP(A4136,'TA Total'!A:P,16,0),"."),".")</f>
        <v>.</v>
      </c>
    </row>
    <row r="4137" spans="1:21" x14ac:dyDescent="0.3">
      <c r="A4137" s="1" t="str">
        <f t="shared" si="128"/>
        <v>2018|Clutha District|$200,001 or more</v>
      </c>
      <c r="B4137" t="s">
        <v>18</v>
      </c>
      <c r="C4137" t="s">
        <v>19</v>
      </c>
      <c r="D4137" t="s">
        <v>20</v>
      </c>
      <c r="E4137" t="s">
        <v>21</v>
      </c>
      <c r="F4137">
        <v>2018</v>
      </c>
      <c r="G4137">
        <v>2018</v>
      </c>
      <c r="H4137">
        <v>72</v>
      </c>
      <c r="I4137" t="s">
        <v>85</v>
      </c>
      <c r="J4137">
        <v>99</v>
      </c>
      <c r="K4137" t="s">
        <v>23</v>
      </c>
      <c r="L4137">
        <v>8</v>
      </c>
      <c r="M4137" t="s">
        <v>27</v>
      </c>
      <c r="N4137">
        <v>999</v>
      </c>
      <c r="O4137" t="s">
        <v>42</v>
      </c>
      <c r="R4137" t="s">
        <v>29</v>
      </c>
      <c r="S4137" t="s">
        <v>30</v>
      </c>
      <c r="T4137" s="3" t="str">
        <f t="shared" si="129"/>
        <v>.</v>
      </c>
      <c r="U4137" s="3" t="str">
        <f>IF(AND(R4137&lt;&gt;"_U",N4137&lt;&gt;9999,N4137&lt;&gt;999,L4137&lt;&gt;"Median"),IFERROR(VLOOKUP(A4137,'TA Total'!A:P,16,0),"."),".")</f>
        <v>.</v>
      </c>
    </row>
    <row r="4138" spans="1:21" x14ac:dyDescent="0.3">
      <c r="A4138" s="1" t="str">
        <f t="shared" si="128"/>
        <v>2018|Clutha District|$200,001 or more</v>
      </c>
      <c r="B4138" t="s">
        <v>18</v>
      </c>
      <c r="C4138" t="s">
        <v>19</v>
      </c>
      <c r="D4138" t="s">
        <v>20</v>
      </c>
      <c r="E4138" t="s">
        <v>21</v>
      </c>
      <c r="F4138">
        <v>2018</v>
      </c>
      <c r="G4138">
        <v>2018</v>
      </c>
      <c r="H4138">
        <v>72</v>
      </c>
      <c r="I4138" t="s">
        <v>85</v>
      </c>
      <c r="J4138">
        <v>99</v>
      </c>
      <c r="K4138" t="s">
        <v>23</v>
      </c>
      <c r="L4138">
        <v>8</v>
      </c>
      <c r="M4138" t="s">
        <v>27</v>
      </c>
      <c r="N4138">
        <v>9999</v>
      </c>
      <c r="O4138" t="s">
        <v>40</v>
      </c>
      <c r="R4138" t="s">
        <v>29</v>
      </c>
      <c r="S4138" t="s">
        <v>30</v>
      </c>
      <c r="T4138" s="3" t="str">
        <f t="shared" si="129"/>
        <v>.</v>
      </c>
      <c r="U4138" s="3" t="str">
        <f>IF(AND(R4138&lt;&gt;"_U",N4138&lt;&gt;9999,N4138&lt;&gt;999,L4138&lt;&gt;"Median"),IFERROR(VLOOKUP(A4138,'TA Total'!A:P,16,0),"."),".")</f>
        <v>.</v>
      </c>
    </row>
    <row r="4139" spans="1:21" x14ac:dyDescent="0.3">
      <c r="A4139" s="1" t="str">
        <f t="shared" si="128"/>
        <v>2018|Clutha District|$200,001 or more</v>
      </c>
      <c r="B4139" t="s">
        <v>18</v>
      </c>
      <c r="C4139" t="s">
        <v>19</v>
      </c>
      <c r="D4139" t="s">
        <v>20</v>
      </c>
      <c r="E4139" t="s">
        <v>21</v>
      </c>
      <c r="F4139">
        <v>2018</v>
      </c>
      <c r="G4139">
        <v>2018</v>
      </c>
      <c r="H4139">
        <v>72</v>
      </c>
      <c r="I4139" t="s">
        <v>85</v>
      </c>
      <c r="J4139">
        <v>99</v>
      </c>
      <c r="K4139" t="s">
        <v>23</v>
      </c>
      <c r="L4139">
        <v>8</v>
      </c>
      <c r="M4139" t="s">
        <v>27</v>
      </c>
      <c r="N4139">
        <v>3</v>
      </c>
      <c r="O4139" t="s">
        <v>25</v>
      </c>
      <c r="R4139" t="s">
        <v>29</v>
      </c>
      <c r="S4139" t="s">
        <v>30</v>
      </c>
      <c r="T4139" s="3" t="str">
        <f t="shared" si="129"/>
        <v>.</v>
      </c>
      <c r="U4139" s="3" t="str">
        <f>IF(AND(R4139&lt;&gt;"_U",N4139&lt;&gt;9999,N4139&lt;&gt;999,L4139&lt;&gt;"Median"),IFERROR(VLOOKUP(A4139,'TA Total'!A:P,16,0),"."),".")</f>
        <v>.</v>
      </c>
    </row>
    <row r="4140" spans="1:21" x14ac:dyDescent="0.3">
      <c r="A4140" s="1" t="str">
        <f t="shared" si="128"/>
        <v>2018|Clutha District|$200,001 or more</v>
      </c>
      <c r="B4140" t="s">
        <v>18</v>
      </c>
      <c r="C4140" t="s">
        <v>19</v>
      </c>
      <c r="D4140" t="s">
        <v>20</v>
      </c>
      <c r="E4140" t="s">
        <v>21</v>
      </c>
      <c r="F4140">
        <v>2018</v>
      </c>
      <c r="G4140">
        <v>2018</v>
      </c>
      <c r="H4140">
        <v>72</v>
      </c>
      <c r="I4140" t="s">
        <v>85</v>
      </c>
      <c r="J4140">
        <v>99</v>
      </c>
      <c r="K4140" t="s">
        <v>23</v>
      </c>
      <c r="L4140">
        <v>8</v>
      </c>
      <c r="M4140" t="s">
        <v>27</v>
      </c>
      <c r="N4140">
        <v>7777</v>
      </c>
      <c r="O4140" t="s">
        <v>37</v>
      </c>
      <c r="R4140" t="s">
        <v>29</v>
      </c>
      <c r="S4140" t="s">
        <v>30</v>
      </c>
      <c r="T4140" s="3" t="str">
        <f t="shared" si="129"/>
        <v>.</v>
      </c>
      <c r="U4140" s="3" t="str">
        <f>IF(AND(R4140&lt;&gt;"_U",N4140&lt;&gt;9999,N4140&lt;&gt;999,L4140&lt;&gt;"Median"),IFERROR(VLOOKUP(A4140,'TA Total'!A:P,16,0),"."),".")</f>
        <v>.</v>
      </c>
    </row>
    <row r="4141" spans="1:21" x14ac:dyDescent="0.3">
      <c r="A4141" s="1" t="str">
        <f t="shared" si="128"/>
        <v>2018|Clutha District|$200,001 or more</v>
      </c>
      <c r="B4141" t="s">
        <v>18</v>
      </c>
      <c r="C4141" t="s">
        <v>19</v>
      </c>
      <c r="D4141" t="s">
        <v>20</v>
      </c>
      <c r="E4141" t="s">
        <v>21</v>
      </c>
      <c r="F4141">
        <v>2018</v>
      </c>
      <c r="G4141">
        <v>2018</v>
      </c>
      <c r="H4141">
        <v>72</v>
      </c>
      <c r="I4141" t="s">
        <v>85</v>
      </c>
      <c r="J4141">
        <v>99</v>
      </c>
      <c r="K4141" t="s">
        <v>23</v>
      </c>
      <c r="L4141">
        <v>8</v>
      </c>
      <c r="M4141" t="s">
        <v>27</v>
      </c>
      <c r="N4141">
        <v>2</v>
      </c>
      <c r="O4141" t="s">
        <v>28</v>
      </c>
      <c r="R4141" t="s">
        <v>29</v>
      </c>
      <c r="S4141" t="s">
        <v>30</v>
      </c>
      <c r="T4141" s="3" t="str">
        <f t="shared" si="129"/>
        <v>.</v>
      </c>
      <c r="U4141" s="3" t="str">
        <f>IF(AND(R4141&lt;&gt;"_U",N4141&lt;&gt;9999,N4141&lt;&gt;999,L4141&lt;&gt;"Median"),IFERROR(VLOOKUP(A4141,'TA Total'!A:P,16,0),"."),".")</f>
        <v>.</v>
      </c>
    </row>
    <row r="4142" spans="1:21" x14ac:dyDescent="0.3">
      <c r="A4142" s="1" t="str">
        <f t="shared" si="128"/>
        <v>2018|Clutha District|Total stated - total household income</v>
      </c>
      <c r="B4142" t="s">
        <v>18</v>
      </c>
      <c r="C4142" t="s">
        <v>19</v>
      </c>
      <c r="D4142" t="s">
        <v>20</v>
      </c>
      <c r="E4142" t="s">
        <v>21</v>
      </c>
      <c r="F4142">
        <v>2018</v>
      </c>
      <c r="G4142">
        <v>2018</v>
      </c>
      <c r="H4142">
        <v>72</v>
      </c>
      <c r="I4142" t="s">
        <v>85</v>
      </c>
      <c r="J4142">
        <v>99</v>
      </c>
      <c r="K4142" t="s">
        <v>23</v>
      </c>
      <c r="L4142">
        <v>77</v>
      </c>
      <c r="M4142" t="s">
        <v>32</v>
      </c>
      <c r="N4142">
        <v>7777</v>
      </c>
      <c r="O4142" t="s">
        <v>37</v>
      </c>
      <c r="P4142">
        <v>6624</v>
      </c>
      <c r="T4142" s="3">
        <f t="shared" si="129"/>
        <v>100</v>
      </c>
      <c r="U4142" s="3">
        <f>IF(AND(R4142&lt;&gt;"_U",N4142&lt;&gt;9999,N4142&lt;&gt;999,L4142&lt;&gt;"Median"),IFERROR(VLOOKUP(A4142,'TA Total'!A:P,16,0),"."),".")</f>
        <v>6624</v>
      </c>
    </row>
    <row r="4143" spans="1:21" x14ac:dyDescent="0.3">
      <c r="A4143" s="1" t="str">
        <f t="shared" si="128"/>
        <v>2018|Clutha District|Total stated - total household income</v>
      </c>
      <c r="B4143" t="s">
        <v>18</v>
      </c>
      <c r="C4143" t="s">
        <v>19</v>
      </c>
      <c r="D4143" t="s">
        <v>20</v>
      </c>
      <c r="E4143" t="s">
        <v>21</v>
      </c>
      <c r="F4143">
        <v>2018</v>
      </c>
      <c r="G4143">
        <v>2018</v>
      </c>
      <c r="H4143">
        <v>72</v>
      </c>
      <c r="I4143" t="s">
        <v>85</v>
      </c>
      <c r="J4143">
        <v>99</v>
      </c>
      <c r="K4143" t="s">
        <v>23</v>
      </c>
      <c r="L4143">
        <v>77</v>
      </c>
      <c r="M4143" t="s">
        <v>32</v>
      </c>
      <c r="N4143">
        <v>2</v>
      </c>
      <c r="O4143" t="s">
        <v>28</v>
      </c>
      <c r="P4143">
        <v>1968</v>
      </c>
      <c r="T4143" s="3">
        <f t="shared" si="129"/>
        <v>29.71</v>
      </c>
      <c r="U4143" s="3">
        <f>IF(AND(R4143&lt;&gt;"_U",N4143&lt;&gt;9999,N4143&lt;&gt;999,L4143&lt;&gt;"Median"),IFERROR(VLOOKUP(A4143,'TA Total'!A:P,16,0),"."),".")</f>
        <v>6624</v>
      </c>
    </row>
    <row r="4144" spans="1:21" x14ac:dyDescent="0.3">
      <c r="A4144" s="1" t="str">
        <f t="shared" si="128"/>
        <v>2018|Clutha District|Total stated - total household income</v>
      </c>
      <c r="B4144" t="s">
        <v>18</v>
      </c>
      <c r="C4144" t="s">
        <v>19</v>
      </c>
      <c r="D4144" t="s">
        <v>20</v>
      </c>
      <c r="E4144" t="s">
        <v>21</v>
      </c>
      <c r="F4144">
        <v>2018</v>
      </c>
      <c r="G4144">
        <v>2018</v>
      </c>
      <c r="H4144">
        <v>72</v>
      </c>
      <c r="I4144" t="s">
        <v>85</v>
      </c>
      <c r="J4144">
        <v>99</v>
      </c>
      <c r="K4144" t="s">
        <v>23</v>
      </c>
      <c r="L4144">
        <v>77</v>
      </c>
      <c r="M4144" t="s">
        <v>32</v>
      </c>
      <c r="N4144">
        <v>3</v>
      </c>
      <c r="O4144" t="s">
        <v>25</v>
      </c>
      <c r="P4144">
        <v>993</v>
      </c>
      <c r="T4144" s="3">
        <f t="shared" si="129"/>
        <v>14.99</v>
      </c>
      <c r="U4144" s="3">
        <f>IF(AND(R4144&lt;&gt;"_U",N4144&lt;&gt;9999,N4144&lt;&gt;999,L4144&lt;&gt;"Median"),IFERROR(VLOOKUP(A4144,'TA Total'!A:P,16,0),"."),".")</f>
        <v>6624</v>
      </c>
    </row>
    <row r="4145" spans="1:21" x14ac:dyDescent="0.3">
      <c r="A4145" s="1" t="str">
        <f t="shared" si="128"/>
        <v>2018|Clutha District|Total stated - total household income</v>
      </c>
      <c r="B4145" t="s">
        <v>18</v>
      </c>
      <c r="C4145" t="s">
        <v>19</v>
      </c>
      <c r="D4145" t="s">
        <v>20</v>
      </c>
      <c r="E4145" t="s">
        <v>21</v>
      </c>
      <c r="F4145">
        <v>2018</v>
      </c>
      <c r="G4145">
        <v>2018</v>
      </c>
      <c r="H4145">
        <v>72</v>
      </c>
      <c r="I4145" t="s">
        <v>85</v>
      </c>
      <c r="J4145">
        <v>99</v>
      </c>
      <c r="K4145" t="s">
        <v>23</v>
      </c>
      <c r="L4145">
        <v>77</v>
      </c>
      <c r="M4145" t="s">
        <v>32</v>
      </c>
      <c r="N4145">
        <v>9999</v>
      </c>
      <c r="O4145" t="s">
        <v>40</v>
      </c>
      <c r="P4145">
        <v>6624</v>
      </c>
      <c r="T4145" s="3" t="str">
        <f t="shared" si="129"/>
        <v>.</v>
      </c>
      <c r="U4145" s="3" t="str">
        <f>IF(AND(R4145&lt;&gt;"_U",N4145&lt;&gt;9999,N4145&lt;&gt;999,L4145&lt;&gt;"Median"),IFERROR(VLOOKUP(A4145,'TA Total'!A:P,16,0),"."),".")</f>
        <v>.</v>
      </c>
    </row>
    <row r="4146" spans="1:21" x14ac:dyDescent="0.3">
      <c r="A4146" s="1" t="str">
        <f t="shared" si="128"/>
        <v>2018|Clutha District|Total stated - total household income</v>
      </c>
      <c r="B4146" t="s">
        <v>18</v>
      </c>
      <c r="C4146" t="s">
        <v>19</v>
      </c>
      <c r="D4146" t="s">
        <v>20</v>
      </c>
      <c r="E4146" t="s">
        <v>21</v>
      </c>
      <c r="F4146">
        <v>2018</v>
      </c>
      <c r="G4146">
        <v>2018</v>
      </c>
      <c r="H4146">
        <v>72</v>
      </c>
      <c r="I4146" t="s">
        <v>85</v>
      </c>
      <c r="J4146">
        <v>99</v>
      </c>
      <c r="K4146" t="s">
        <v>23</v>
      </c>
      <c r="L4146">
        <v>77</v>
      </c>
      <c r="M4146" t="s">
        <v>32</v>
      </c>
      <c r="N4146">
        <v>999</v>
      </c>
      <c r="O4146" t="s">
        <v>42</v>
      </c>
      <c r="P4146">
        <v>0</v>
      </c>
      <c r="T4146" s="3" t="str">
        <f t="shared" si="129"/>
        <v>.</v>
      </c>
      <c r="U4146" s="3" t="str">
        <f>IF(AND(R4146&lt;&gt;"_U",N4146&lt;&gt;9999,N4146&lt;&gt;999,L4146&lt;&gt;"Median"),IFERROR(VLOOKUP(A4146,'TA Total'!A:P,16,0),"."),".")</f>
        <v>.</v>
      </c>
    </row>
    <row r="4147" spans="1:21" x14ac:dyDescent="0.3">
      <c r="A4147" s="1" t="str">
        <f t="shared" si="128"/>
        <v>2018|Clutha District|Total stated - total household income</v>
      </c>
      <c r="B4147" t="s">
        <v>18</v>
      </c>
      <c r="C4147" t="s">
        <v>19</v>
      </c>
      <c r="D4147" t="s">
        <v>20</v>
      </c>
      <c r="E4147" t="s">
        <v>21</v>
      </c>
      <c r="F4147">
        <v>2018</v>
      </c>
      <c r="G4147">
        <v>2018</v>
      </c>
      <c r="H4147">
        <v>72</v>
      </c>
      <c r="I4147" t="s">
        <v>85</v>
      </c>
      <c r="J4147">
        <v>99</v>
      </c>
      <c r="K4147" t="s">
        <v>23</v>
      </c>
      <c r="L4147">
        <v>77</v>
      </c>
      <c r="M4147" t="s">
        <v>32</v>
      </c>
      <c r="N4147">
        <v>1</v>
      </c>
      <c r="O4147" t="s">
        <v>33</v>
      </c>
      <c r="P4147">
        <v>3663</v>
      </c>
      <c r="T4147" s="3">
        <f t="shared" si="129"/>
        <v>55.3</v>
      </c>
      <c r="U4147" s="3">
        <f>IF(AND(R4147&lt;&gt;"_U",N4147&lt;&gt;9999,N4147&lt;&gt;999,L4147&lt;&gt;"Median"),IFERROR(VLOOKUP(A4147,'TA Total'!A:P,16,0),"."),".")</f>
        <v>6624</v>
      </c>
    </row>
    <row r="4148" spans="1:21" x14ac:dyDescent="0.3">
      <c r="A4148" s="1" t="str">
        <f t="shared" si="128"/>
        <v>2018|Clutha District|Total - total household income</v>
      </c>
      <c r="B4148" t="s">
        <v>18</v>
      </c>
      <c r="C4148" t="s">
        <v>19</v>
      </c>
      <c r="D4148" t="s">
        <v>20</v>
      </c>
      <c r="E4148" t="s">
        <v>21</v>
      </c>
      <c r="F4148">
        <v>2018</v>
      </c>
      <c r="G4148">
        <v>2018</v>
      </c>
      <c r="H4148">
        <v>72</v>
      </c>
      <c r="I4148" t="s">
        <v>85</v>
      </c>
      <c r="J4148">
        <v>99</v>
      </c>
      <c r="K4148" t="s">
        <v>23</v>
      </c>
      <c r="L4148">
        <v>99</v>
      </c>
      <c r="M4148" t="s">
        <v>48</v>
      </c>
      <c r="N4148">
        <v>3</v>
      </c>
      <c r="O4148" t="s">
        <v>25</v>
      </c>
      <c r="P4148">
        <v>1065</v>
      </c>
      <c r="T4148" s="3">
        <f t="shared" si="129"/>
        <v>15.18</v>
      </c>
      <c r="U4148" s="3">
        <f>IF(AND(R4148&lt;&gt;"_U",N4148&lt;&gt;9999,N4148&lt;&gt;999,L4148&lt;&gt;"Median"),IFERROR(VLOOKUP(A4148,'TA Total'!A:P,16,0),"."),".")</f>
        <v>7017</v>
      </c>
    </row>
    <row r="4149" spans="1:21" x14ac:dyDescent="0.3">
      <c r="A4149" s="1" t="str">
        <f t="shared" si="128"/>
        <v>2018|Clutha District|Total - total household income</v>
      </c>
      <c r="B4149" t="s">
        <v>18</v>
      </c>
      <c r="C4149" t="s">
        <v>19</v>
      </c>
      <c r="D4149" t="s">
        <v>20</v>
      </c>
      <c r="E4149" t="s">
        <v>21</v>
      </c>
      <c r="F4149">
        <v>2018</v>
      </c>
      <c r="G4149">
        <v>2018</v>
      </c>
      <c r="H4149">
        <v>72</v>
      </c>
      <c r="I4149" t="s">
        <v>85</v>
      </c>
      <c r="J4149">
        <v>99</v>
      </c>
      <c r="K4149" t="s">
        <v>23</v>
      </c>
      <c r="L4149">
        <v>99</v>
      </c>
      <c r="M4149" t="s">
        <v>48</v>
      </c>
      <c r="N4149">
        <v>2</v>
      </c>
      <c r="O4149" t="s">
        <v>28</v>
      </c>
      <c r="P4149">
        <v>2088</v>
      </c>
      <c r="T4149" s="3">
        <f t="shared" si="129"/>
        <v>29.76</v>
      </c>
      <c r="U4149" s="3">
        <f>IF(AND(R4149&lt;&gt;"_U",N4149&lt;&gt;9999,N4149&lt;&gt;999,L4149&lt;&gt;"Median"),IFERROR(VLOOKUP(A4149,'TA Total'!A:P,16,0),"."),".")</f>
        <v>7017</v>
      </c>
    </row>
    <row r="4150" spans="1:21" x14ac:dyDescent="0.3">
      <c r="A4150" s="1" t="str">
        <f t="shared" si="128"/>
        <v>2018|Clutha District|Total - total household income</v>
      </c>
      <c r="B4150" t="s">
        <v>18</v>
      </c>
      <c r="C4150" t="s">
        <v>19</v>
      </c>
      <c r="D4150" t="s">
        <v>20</v>
      </c>
      <c r="E4150" t="s">
        <v>21</v>
      </c>
      <c r="F4150">
        <v>2018</v>
      </c>
      <c r="G4150">
        <v>2018</v>
      </c>
      <c r="H4150">
        <v>72</v>
      </c>
      <c r="I4150" t="s">
        <v>85</v>
      </c>
      <c r="J4150">
        <v>99</v>
      </c>
      <c r="K4150" t="s">
        <v>23</v>
      </c>
      <c r="L4150">
        <v>99</v>
      </c>
      <c r="M4150" t="s">
        <v>48</v>
      </c>
      <c r="N4150">
        <v>7777</v>
      </c>
      <c r="O4150" t="s">
        <v>37</v>
      </c>
      <c r="P4150">
        <v>7017</v>
      </c>
      <c r="T4150" s="3">
        <f t="shared" si="129"/>
        <v>100</v>
      </c>
      <c r="U4150" s="3">
        <f>IF(AND(R4150&lt;&gt;"_U",N4150&lt;&gt;9999,N4150&lt;&gt;999,L4150&lt;&gt;"Median"),IFERROR(VLOOKUP(A4150,'TA Total'!A:P,16,0),"."),".")</f>
        <v>7017</v>
      </c>
    </row>
    <row r="4151" spans="1:21" x14ac:dyDescent="0.3">
      <c r="A4151" s="1" t="str">
        <f t="shared" si="128"/>
        <v>2018|Clutha District|Total - total household income</v>
      </c>
      <c r="B4151" t="s">
        <v>18</v>
      </c>
      <c r="C4151" t="s">
        <v>19</v>
      </c>
      <c r="D4151" t="s">
        <v>20</v>
      </c>
      <c r="E4151" t="s">
        <v>21</v>
      </c>
      <c r="F4151">
        <v>2018</v>
      </c>
      <c r="G4151">
        <v>2018</v>
      </c>
      <c r="H4151">
        <v>72</v>
      </c>
      <c r="I4151" t="s">
        <v>85</v>
      </c>
      <c r="J4151">
        <v>99</v>
      </c>
      <c r="K4151" t="s">
        <v>23</v>
      </c>
      <c r="L4151">
        <v>99</v>
      </c>
      <c r="M4151" t="s">
        <v>48</v>
      </c>
      <c r="N4151">
        <v>1</v>
      </c>
      <c r="O4151" t="s">
        <v>33</v>
      </c>
      <c r="P4151">
        <v>3864</v>
      </c>
      <c r="T4151" s="3">
        <f t="shared" si="129"/>
        <v>55.07</v>
      </c>
      <c r="U4151" s="3">
        <f>IF(AND(R4151&lt;&gt;"_U",N4151&lt;&gt;9999,N4151&lt;&gt;999,L4151&lt;&gt;"Median"),IFERROR(VLOOKUP(A4151,'TA Total'!A:P,16,0),"."),".")</f>
        <v>7017</v>
      </c>
    </row>
    <row r="4152" spans="1:21" x14ac:dyDescent="0.3">
      <c r="A4152" s="1" t="str">
        <f t="shared" si="128"/>
        <v>2018|Clutha District|Total - total household income</v>
      </c>
      <c r="B4152" t="s">
        <v>18</v>
      </c>
      <c r="C4152" t="s">
        <v>19</v>
      </c>
      <c r="D4152" t="s">
        <v>20</v>
      </c>
      <c r="E4152" t="s">
        <v>21</v>
      </c>
      <c r="F4152">
        <v>2018</v>
      </c>
      <c r="G4152">
        <v>2018</v>
      </c>
      <c r="H4152">
        <v>72</v>
      </c>
      <c r="I4152" t="s">
        <v>85</v>
      </c>
      <c r="J4152">
        <v>99</v>
      </c>
      <c r="K4152" t="s">
        <v>23</v>
      </c>
      <c r="L4152">
        <v>99</v>
      </c>
      <c r="M4152" t="s">
        <v>48</v>
      </c>
      <c r="N4152">
        <v>999</v>
      </c>
      <c r="O4152" t="s">
        <v>42</v>
      </c>
      <c r="P4152">
        <v>3</v>
      </c>
      <c r="T4152" s="3" t="str">
        <f t="shared" si="129"/>
        <v>.</v>
      </c>
      <c r="U4152" s="3" t="str">
        <f>IF(AND(R4152&lt;&gt;"_U",N4152&lt;&gt;9999,N4152&lt;&gt;999,L4152&lt;&gt;"Median"),IFERROR(VLOOKUP(A4152,'TA Total'!A:P,16,0),"."),".")</f>
        <v>.</v>
      </c>
    </row>
    <row r="4153" spans="1:21" x14ac:dyDescent="0.3">
      <c r="A4153" s="1" t="str">
        <f t="shared" si="128"/>
        <v>2018|Clutha District|Total - total household income</v>
      </c>
      <c r="B4153" t="s">
        <v>18</v>
      </c>
      <c r="C4153" t="s">
        <v>19</v>
      </c>
      <c r="D4153" t="s">
        <v>20</v>
      </c>
      <c r="E4153" t="s">
        <v>21</v>
      </c>
      <c r="F4153">
        <v>2018</v>
      </c>
      <c r="G4153">
        <v>2018</v>
      </c>
      <c r="H4153">
        <v>72</v>
      </c>
      <c r="I4153" t="s">
        <v>85</v>
      </c>
      <c r="J4153">
        <v>99</v>
      </c>
      <c r="K4153" t="s">
        <v>23</v>
      </c>
      <c r="L4153">
        <v>99</v>
      </c>
      <c r="M4153" t="s">
        <v>48</v>
      </c>
      <c r="N4153">
        <v>9999</v>
      </c>
      <c r="O4153" t="s">
        <v>40</v>
      </c>
      <c r="P4153">
        <v>7020</v>
      </c>
      <c r="T4153" s="3" t="str">
        <f t="shared" si="129"/>
        <v>.</v>
      </c>
      <c r="U4153" s="3" t="str">
        <f>IF(AND(R4153&lt;&gt;"_U",N4153&lt;&gt;9999,N4153&lt;&gt;999,L4153&lt;&gt;"Median"),IFERROR(VLOOKUP(A4153,'TA Total'!A:P,16,0),"."),".")</f>
        <v>.</v>
      </c>
    </row>
    <row r="4154" spans="1:21" x14ac:dyDescent="0.3">
      <c r="A4154" s="1" t="str">
        <f t="shared" si="128"/>
        <v>2018|Clutha District|Median ($) - total household income</v>
      </c>
      <c r="B4154" t="s">
        <v>18</v>
      </c>
      <c r="C4154" t="s">
        <v>19</v>
      </c>
      <c r="D4154" t="s">
        <v>20</v>
      </c>
      <c r="E4154" t="s">
        <v>21</v>
      </c>
      <c r="F4154">
        <v>2018</v>
      </c>
      <c r="G4154">
        <v>2018</v>
      </c>
      <c r="H4154">
        <v>72</v>
      </c>
      <c r="I4154" t="s">
        <v>85</v>
      </c>
      <c r="J4154">
        <v>99</v>
      </c>
      <c r="K4154" t="s">
        <v>23</v>
      </c>
      <c r="L4154" t="s">
        <v>56</v>
      </c>
      <c r="M4154" t="s">
        <v>57</v>
      </c>
      <c r="N4154">
        <v>999</v>
      </c>
      <c r="O4154" t="s">
        <v>42</v>
      </c>
      <c r="R4154" t="s">
        <v>61</v>
      </c>
      <c r="S4154" t="s">
        <v>62</v>
      </c>
      <c r="T4154" s="3" t="str">
        <f t="shared" si="129"/>
        <v>.</v>
      </c>
      <c r="U4154" s="3" t="str">
        <f>IF(AND(R4154&lt;&gt;"_U",N4154&lt;&gt;9999,N4154&lt;&gt;999,L4154&lt;&gt;"Median"),IFERROR(VLOOKUP(A4154,'TA Total'!A:P,16,0),"."),".")</f>
        <v>.</v>
      </c>
    </row>
    <row r="4155" spans="1:21" x14ac:dyDescent="0.3">
      <c r="A4155" s="1" t="str">
        <f t="shared" si="128"/>
        <v>2018|Clutha District|Median ($) - total household income</v>
      </c>
      <c r="B4155" t="s">
        <v>18</v>
      </c>
      <c r="C4155" t="s">
        <v>19</v>
      </c>
      <c r="D4155" t="s">
        <v>20</v>
      </c>
      <c r="E4155" t="s">
        <v>21</v>
      </c>
      <c r="F4155">
        <v>2018</v>
      </c>
      <c r="G4155">
        <v>2018</v>
      </c>
      <c r="H4155">
        <v>72</v>
      </c>
      <c r="I4155" t="s">
        <v>85</v>
      </c>
      <c r="J4155">
        <v>99</v>
      </c>
      <c r="K4155" t="s">
        <v>23</v>
      </c>
      <c r="L4155" t="s">
        <v>56</v>
      </c>
      <c r="M4155" t="s">
        <v>57</v>
      </c>
      <c r="N4155">
        <v>3</v>
      </c>
      <c r="O4155" t="s">
        <v>25</v>
      </c>
      <c r="P4155">
        <v>66900</v>
      </c>
      <c r="T4155" s="3" t="str">
        <f t="shared" si="129"/>
        <v>.</v>
      </c>
      <c r="U4155" s="3" t="str">
        <f>IF(AND(R4155&lt;&gt;"_U",N4155&lt;&gt;9999,N4155&lt;&gt;999,L4155&lt;&gt;"Median"),IFERROR(VLOOKUP(A4155,'TA Total'!A:P,16,0),"."),".")</f>
        <v>.</v>
      </c>
    </row>
    <row r="4156" spans="1:21" x14ac:dyDescent="0.3">
      <c r="A4156" s="1" t="str">
        <f t="shared" si="128"/>
        <v>2018|Clutha District|Median ($) - total household income</v>
      </c>
      <c r="B4156" t="s">
        <v>18</v>
      </c>
      <c r="C4156" t="s">
        <v>19</v>
      </c>
      <c r="D4156" t="s">
        <v>20</v>
      </c>
      <c r="E4156" t="s">
        <v>21</v>
      </c>
      <c r="F4156">
        <v>2018</v>
      </c>
      <c r="G4156">
        <v>2018</v>
      </c>
      <c r="H4156">
        <v>72</v>
      </c>
      <c r="I4156" t="s">
        <v>85</v>
      </c>
      <c r="J4156">
        <v>99</v>
      </c>
      <c r="K4156" t="s">
        <v>23</v>
      </c>
      <c r="L4156" t="s">
        <v>56</v>
      </c>
      <c r="M4156" t="s">
        <v>57</v>
      </c>
      <c r="N4156">
        <v>9999</v>
      </c>
      <c r="O4156" t="s">
        <v>40</v>
      </c>
      <c r="P4156">
        <v>61100</v>
      </c>
      <c r="T4156" s="3" t="str">
        <f t="shared" si="129"/>
        <v>.</v>
      </c>
      <c r="U4156" s="3" t="str">
        <f>IF(AND(R4156&lt;&gt;"_U",N4156&lt;&gt;9999,N4156&lt;&gt;999,L4156&lt;&gt;"Median"),IFERROR(VLOOKUP(A4156,'TA Total'!A:P,16,0),"."),".")</f>
        <v>.</v>
      </c>
    </row>
    <row r="4157" spans="1:21" x14ac:dyDescent="0.3">
      <c r="A4157" s="1" t="str">
        <f t="shared" si="128"/>
        <v>2018|Clutha District|Median ($) - total household income</v>
      </c>
      <c r="B4157" t="s">
        <v>18</v>
      </c>
      <c r="C4157" t="s">
        <v>19</v>
      </c>
      <c r="D4157" t="s">
        <v>20</v>
      </c>
      <c r="E4157" t="s">
        <v>21</v>
      </c>
      <c r="F4157">
        <v>2018</v>
      </c>
      <c r="G4157">
        <v>2018</v>
      </c>
      <c r="H4157">
        <v>72</v>
      </c>
      <c r="I4157" t="s">
        <v>85</v>
      </c>
      <c r="J4157">
        <v>99</v>
      </c>
      <c r="K4157" t="s">
        <v>23</v>
      </c>
      <c r="L4157" t="s">
        <v>56</v>
      </c>
      <c r="M4157" t="s">
        <v>57</v>
      </c>
      <c r="N4157">
        <v>7777</v>
      </c>
      <c r="O4157" t="s">
        <v>37</v>
      </c>
      <c r="P4157">
        <v>61100</v>
      </c>
      <c r="T4157" s="3" t="str">
        <f t="shared" si="129"/>
        <v>.</v>
      </c>
      <c r="U4157" s="3" t="str">
        <f>IF(AND(R4157&lt;&gt;"_U",N4157&lt;&gt;9999,N4157&lt;&gt;999,L4157&lt;&gt;"Median"),IFERROR(VLOOKUP(A4157,'TA Total'!A:P,16,0),"."),".")</f>
        <v>.</v>
      </c>
    </row>
    <row r="4158" spans="1:21" x14ac:dyDescent="0.3">
      <c r="A4158" s="1" t="str">
        <f t="shared" si="128"/>
        <v>2018|Clutha District|Median ($) - total household income</v>
      </c>
      <c r="B4158" t="s">
        <v>18</v>
      </c>
      <c r="C4158" t="s">
        <v>19</v>
      </c>
      <c r="D4158" t="s">
        <v>20</v>
      </c>
      <c r="E4158" t="s">
        <v>21</v>
      </c>
      <c r="F4158">
        <v>2018</v>
      </c>
      <c r="G4158">
        <v>2018</v>
      </c>
      <c r="H4158">
        <v>72</v>
      </c>
      <c r="I4158" t="s">
        <v>85</v>
      </c>
      <c r="J4158">
        <v>99</v>
      </c>
      <c r="K4158" t="s">
        <v>23</v>
      </c>
      <c r="L4158" t="s">
        <v>56</v>
      </c>
      <c r="M4158" t="s">
        <v>57</v>
      </c>
      <c r="N4158">
        <v>2</v>
      </c>
      <c r="O4158" t="s">
        <v>28</v>
      </c>
      <c r="P4158">
        <v>50700</v>
      </c>
      <c r="T4158" s="3" t="str">
        <f t="shared" si="129"/>
        <v>.</v>
      </c>
      <c r="U4158" s="3" t="str">
        <f>IF(AND(R4158&lt;&gt;"_U",N4158&lt;&gt;9999,N4158&lt;&gt;999,L4158&lt;&gt;"Median"),IFERROR(VLOOKUP(A4158,'TA Total'!A:P,16,0),"."),".")</f>
        <v>.</v>
      </c>
    </row>
    <row r="4159" spans="1:21" x14ac:dyDescent="0.3">
      <c r="A4159" s="1" t="str">
        <f t="shared" si="128"/>
        <v>2018|Clutha District|Median ($) - total household income</v>
      </c>
      <c r="B4159" t="s">
        <v>18</v>
      </c>
      <c r="C4159" t="s">
        <v>19</v>
      </c>
      <c r="D4159" t="s">
        <v>20</v>
      </c>
      <c r="E4159" t="s">
        <v>21</v>
      </c>
      <c r="F4159">
        <v>2018</v>
      </c>
      <c r="G4159">
        <v>2018</v>
      </c>
      <c r="H4159">
        <v>72</v>
      </c>
      <c r="I4159" t="s">
        <v>85</v>
      </c>
      <c r="J4159">
        <v>99</v>
      </c>
      <c r="K4159" t="s">
        <v>23</v>
      </c>
      <c r="L4159" t="s">
        <v>56</v>
      </c>
      <c r="M4159" t="s">
        <v>57</v>
      </c>
      <c r="N4159">
        <v>1</v>
      </c>
      <c r="O4159" t="s">
        <v>33</v>
      </c>
      <c r="P4159">
        <v>65900</v>
      </c>
      <c r="T4159" s="3" t="str">
        <f t="shared" si="129"/>
        <v>.</v>
      </c>
      <c r="U4159" s="3" t="str">
        <f>IF(AND(R4159&lt;&gt;"_U",N4159&lt;&gt;9999,N4159&lt;&gt;999,L4159&lt;&gt;"Median"),IFERROR(VLOOKUP(A4159,'TA Total'!A:P,16,0),"."),".")</f>
        <v>.</v>
      </c>
    </row>
    <row r="4160" spans="1:21" x14ac:dyDescent="0.3">
      <c r="A4160" s="1" t="str">
        <f t="shared" si="128"/>
        <v>2018|Southland District|$20,000 or less</v>
      </c>
      <c r="B4160" t="s">
        <v>18</v>
      </c>
      <c r="C4160" t="s">
        <v>19</v>
      </c>
      <c r="D4160" t="s">
        <v>20</v>
      </c>
      <c r="E4160" t="s">
        <v>21</v>
      </c>
      <c r="F4160">
        <v>2018</v>
      </c>
      <c r="G4160">
        <v>2018</v>
      </c>
      <c r="H4160">
        <v>73</v>
      </c>
      <c r="I4160" t="s">
        <v>126</v>
      </c>
      <c r="J4160">
        <v>99</v>
      </c>
      <c r="K4160" t="s">
        <v>23</v>
      </c>
      <c r="L4160">
        <v>1</v>
      </c>
      <c r="M4160" t="s">
        <v>39</v>
      </c>
      <c r="N4160">
        <v>1</v>
      </c>
      <c r="O4160" t="s">
        <v>33</v>
      </c>
      <c r="P4160">
        <v>387</v>
      </c>
      <c r="T4160" s="3">
        <f t="shared" si="129"/>
        <v>48.86</v>
      </c>
      <c r="U4160" s="3">
        <f>IF(AND(R4160&lt;&gt;"_U",N4160&lt;&gt;9999,N4160&lt;&gt;999,L4160&lt;&gt;"Median"),IFERROR(VLOOKUP(A4160,'TA Total'!A:P,16,0),"."),".")</f>
        <v>792</v>
      </c>
    </row>
    <row r="4161" spans="1:21" x14ac:dyDescent="0.3">
      <c r="A4161" s="1" t="str">
        <f t="shared" si="128"/>
        <v>2018|Southland District|$20,000 or less</v>
      </c>
      <c r="B4161" t="s">
        <v>18</v>
      </c>
      <c r="C4161" t="s">
        <v>19</v>
      </c>
      <c r="D4161" t="s">
        <v>20</v>
      </c>
      <c r="E4161" t="s">
        <v>21</v>
      </c>
      <c r="F4161">
        <v>2018</v>
      </c>
      <c r="G4161">
        <v>2018</v>
      </c>
      <c r="H4161">
        <v>73</v>
      </c>
      <c r="I4161" t="s">
        <v>126</v>
      </c>
      <c r="J4161">
        <v>99</v>
      </c>
      <c r="K4161" t="s">
        <v>23</v>
      </c>
      <c r="L4161">
        <v>1</v>
      </c>
      <c r="M4161" t="s">
        <v>39</v>
      </c>
      <c r="N4161">
        <v>2</v>
      </c>
      <c r="O4161" t="s">
        <v>28</v>
      </c>
      <c r="P4161">
        <v>300</v>
      </c>
      <c r="T4161" s="3">
        <f t="shared" si="129"/>
        <v>37.880000000000003</v>
      </c>
      <c r="U4161" s="3">
        <f>IF(AND(R4161&lt;&gt;"_U",N4161&lt;&gt;9999,N4161&lt;&gt;999,L4161&lt;&gt;"Median"),IFERROR(VLOOKUP(A4161,'TA Total'!A:P,16,0),"."),".")</f>
        <v>792</v>
      </c>
    </row>
    <row r="4162" spans="1:21" x14ac:dyDescent="0.3">
      <c r="A4162" s="1" t="str">
        <f t="shared" si="128"/>
        <v>2018|Southland District|$20,000 or less</v>
      </c>
      <c r="B4162" t="s">
        <v>18</v>
      </c>
      <c r="C4162" t="s">
        <v>19</v>
      </c>
      <c r="D4162" t="s">
        <v>20</v>
      </c>
      <c r="E4162" t="s">
        <v>21</v>
      </c>
      <c r="F4162">
        <v>2018</v>
      </c>
      <c r="G4162">
        <v>2018</v>
      </c>
      <c r="H4162">
        <v>73</v>
      </c>
      <c r="I4162" t="s">
        <v>126</v>
      </c>
      <c r="J4162">
        <v>99</v>
      </c>
      <c r="K4162" t="s">
        <v>23</v>
      </c>
      <c r="L4162">
        <v>1</v>
      </c>
      <c r="M4162" t="s">
        <v>39</v>
      </c>
      <c r="N4162">
        <v>9999</v>
      </c>
      <c r="O4162" t="s">
        <v>40</v>
      </c>
      <c r="P4162">
        <v>792</v>
      </c>
      <c r="T4162" s="3" t="str">
        <f t="shared" si="129"/>
        <v>.</v>
      </c>
      <c r="U4162" s="3" t="str">
        <f>IF(AND(R4162&lt;&gt;"_U",N4162&lt;&gt;9999,N4162&lt;&gt;999,L4162&lt;&gt;"Median"),IFERROR(VLOOKUP(A4162,'TA Total'!A:P,16,0),"."),".")</f>
        <v>.</v>
      </c>
    </row>
    <row r="4163" spans="1:21" x14ac:dyDescent="0.3">
      <c r="A4163" s="1" t="str">
        <f t="shared" ref="A4163:A4226" si="130">G4163&amp;"|"&amp;I4163&amp;"|"&amp;M4163</f>
        <v>2018|Southland District|$20,000 or less</v>
      </c>
      <c r="B4163" t="s">
        <v>18</v>
      </c>
      <c r="C4163" t="s">
        <v>19</v>
      </c>
      <c r="D4163" t="s">
        <v>20</v>
      </c>
      <c r="E4163" t="s">
        <v>21</v>
      </c>
      <c r="F4163">
        <v>2018</v>
      </c>
      <c r="G4163">
        <v>2018</v>
      </c>
      <c r="H4163">
        <v>73</v>
      </c>
      <c r="I4163" t="s">
        <v>126</v>
      </c>
      <c r="J4163">
        <v>99</v>
      </c>
      <c r="K4163" t="s">
        <v>23</v>
      </c>
      <c r="L4163">
        <v>1</v>
      </c>
      <c r="M4163" t="s">
        <v>39</v>
      </c>
      <c r="N4163">
        <v>999</v>
      </c>
      <c r="O4163" t="s">
        <v>42</v>
      </c>
      <c r="P4163">
        <v>0</v>
      </c>
      <c r="T4163" s="3" t="str">
        <f t="shared" ref="T4163:T4226" si="131">IF(AND(R4163&lt;&gt;"_U",R4163&lt;&gt;"c",N4163&lt;&gt;999,N4163&lt;&gt;9999,L4163&lt;&gt;"Median"),IFERROR((ROUND(P4163/U4163*100,2)),"."),".")</f>
        <v>.</v>
      </c>
      <c r="U4163" s="3" t="str">
        <f>IF(AND(R4163&lt;&gt;"_U",N4163&lt;&gt;9999,N4163&lt;&gt;999,L4163&lt;&gt;"Median"),IFERROR(VLOOKUP(A4163,'TA Total'!A:P,16,0),"."),".")</f>
        <v>.</v>
      </c>
    </row>
    <row r="4164" spans="1:21" x14ac:dyDescent="0.3">
      <c r="A4164" s="1" t="str">
        <f t="shared" si="130"/>
        <v>2018|Southland District|$20,000 or less</v>
      </c>
      <c r="B4164" t="s">
        <v>18</v>
      </c>
      <c r="C4164" t="s">
        <v>19</v>
      </c>
      <c r="D4164" t="s">
        <v>20</v>
      </c>
      <c r="E4164" t="s">
        <v>21</v>
      </c>
      <c r="F4164">
        <v>2018</v>
      </c>
      <c r="G4164">
        <v>2018</v>
      </c>
      <c r="H4164">
        <v>73</v>
      </c>
      <c r="I4164" t="s">
        <v>126</v>
      </c>
      <c r="J4164">
        <v>99</v>
      </c>
      <c r="K4164" t="s">
        <v>23</v>
      </c>
      <c r="L4164">
        <v>1</v>
      </c>
      <c r="M4164" t="s">
        <v>39</v>
      </c>
      <c r="N4164">
        <v>7777</v>
      </c>
      <c r="O4164" t="s">
        <v>37</v>
      </c>
      <c r="P4164">
        <v>792</v>
      </c>
      <c r="T4164" s="3">
        <f t="shared" si="131"/>
        <v>100</v>
      </c>
      <c r="U4164" s="3">
        <f>IF(AND(R4164&lt;&gt;"_U",N4164&lt;&gt;9999,N4164&lt;&gt;999,L4164&lt;&gt;"Median"),IFERROR(VLOOKUP(A4164,'TA Total'!A:P,16,0),"."),".")</f>
        <v>792</v>
      </c>
    </row>
    <row r="4165" spans="1:21" x14ac:dyDescent="0.3">
      <c r="A4165" s="1" t="str">
        <f t="shared" si="130"/>
        <v>2018|Southland District|$20,000 or less</v>
      </c>
      <c r="B4165" t="s">
        <v>18</v>
      </c>
      <c r="C4165" t="s">
        <v>19</v>
      </c>
      <c r="D4165" t="s">
        <v>20</v>
      </c>
      <c r="E4165" t="s">
        <v>21</v>
      </c>
      <c r="F4165">
        <v>2018</v>
      </c>
      <c r="G4165">
        <v>2018</v>
      </c>
      <c r="H4165">
        <v>73</v>
      </c>
      <c r="I4165" t="s">
        <v>126</v>
      </c>
      <c r="J4165">
        <v>99</v>
      </c>
      <c r="K4165" t="s">
        <v>23</v>
      </c>
      <c r="L4165">
        <v>1</v>
      </c>
      <c r="M4165" t="s">
        <v>39</v>
      </c>
      <c r="N4165">
        <v>3</v>
      </c>
      <c r="O4165" t="s">
        <v>25</v>
      </c>
      <c r="P4165">
        <v>105</v>
      </c>
      <c r="T4165" s="3">
        <f t="shared" si="131"/>
        <v>13.26</v>
      </c>
      <c r="U4165" s="3">
        <f>IF(AND(R4165&lt;&gt;"_U",N4165&lt;&gt;9999,N4165&lt;&gt;999,L4165&lt;&gt;"Median"),IFERROR(VLOOKUP(A4165,'TA Total'!A:P,16,0),"."),".")</f>
        <v>792</v>
      </c>
    </row>
    <row r="4166" spans="1:21" x14ac:dyDescent="0.3">
      <c r="A4166" s="1" t="str">
        <f t="shared" si="130"/>
        <v>2018|Southland District|$20,001-$30,000</v>
      </c>
      <c r="B4166" t="s">
        <v>18</v>
      </c>
      <c r="C4166" t="s">
        <v>19</v>
      </c>
      <c r="D4166" t="s">
        <v>20</v>
      </c>
      <c r="E4166" t="s">
        <v>21</v>
      </c>
      <c r="F4166">
        <v>2018</v>
      </c>
      <c r="G4166">
        <v>2018</v>
      </c>
      <c r="H4166">
        <v>73</v>
      </c>
      <c r="I4166" t="s">
        <v>126</v>
      </c>
      <c r="J4166">
        <v>99</v>
      </c>
      <c r="K4166" t="s">
        <v>23</v>
      </c>
      <c r="L4166">
        <v>2</v>
      </c>
      <c r="M4166" t="s">
        <v>24</v>
      </c>
      <c r="N4166">
        <v>1</v>
      </c>
      <c r="O4166" t="s">
        <v>33</v>
      </c>
      <c r="P4166">
        <v>492</v>
      </c>
      <c r="T4166" s="3">
        <f t="shared" si="131"/>
        <v>51.57</v>
      </c>
      <c r="U4166" s="3">
        <f>IF(AND(R4166&lt;&gt;"_U",N4166&lt;&gt;9999,N4166&lt;&gt;999,L4166&lt;&gt;"Median"),IFERROR(VLOOKUP(A4166,'TA Total'!A:P,16,0),"."),".")</f>
        <v>954</v>
      </c>
    </row>
    <row r="4167" spans="1:21" x14ac:dyDescent="0.3">
      <c r="A4167" s="1" t="str">
        <f t="shared" si="130"/>
        <v>2018|Southland District|$20,001-$30,000</v>
      </c>
      <c r="B4167" t="s">
        <v>18</v>
      </c>
      <c r="C4167" t="s">
        <v>19</v>
      </c>
      <c r="D4167" t="s">
        <v>20</v>
      </c>
      <c r="E4167" t="s">
        <v>21</v>
      </c>
      <c r="F4167">
        <v>2018</v>
      </c>
      <c r="G4167">
        <v>2018</v>
      </c>
      <c r="H4167">
        <v>73</v>
      </c>
      <c r="I4167" t="s">
        <v>126</v>
      </c>
      <c r="J4167">
        <v>99</v>
      </c>
      <c r="K4167" t="s">
        <v>23</v>
      </c>
      <c r="L4167">
        <v>2</v>
      </c>
      <c r="M4167" t="s">
        <v>24</v>
      </c>
      <c r="N4167">
        <v>999</v>
      </c>
      <c r="O4167" t="s">
        <v>42</v>
      </c>
      <c r="P4167">
        <v>0</v>
      </c>
      <c r="T4167" s="3" t="str">
        <f t="shared" si="131"/>
        <v>.</v>
      </c>
      <c r="U4167" s="3" t="str">
        <f>IF(AND(R4167&lt;&gt;"_U",N4167&lt;&gt;9999,N4167&lt;&gt;999,L4167&lt;&gt;"Median"),IFERROR(VLOOKUP(A4167,'TA Total'!A:P,16,0),"."),".")</f>
        <v>.</v>
      </c>
    </row>
    <row r="4168" spans="1:21" x14ac:dyDescent="0.3">
      <c r="A4168" s="1" t="str">
        <f t="shared" si="130"/>
        <v>2018|Southland District|$20,001-$30,000</v>
      </c>
      <c r="B4168" t="s">
        <v>18</v>
      </c>
      <c r="C4168" t="s">
        <v>19</v>
      </c>
      <c r="D4168" t="s">
        <v>20</v>
      </c>
      <c r="E4168" t="s">
        <v>21</v>
      </c>
      <c r="F4168">
        <v>2018</v>
      </c>
      <c r="G4168">
        <v>2018</v>
      </c>
      <c r="H4168">
        <v>73</v>
      </c>
      <c r="I4168" t="s">
        <v>126</v>
      </c>
      <c r="J4168">
        <v>99</v>
      </c>
      <c r="K4168" t="s">
        <v>23</v>
      </c>
      <c r="L4168">
        <v>2</v>
      </c>
      <c r="M4168" t="s">
        <v>24</v>
      </c>
      <c r="N4168">
        <v>9999</v>
      </c>
      <c r="O4168" t="s">
        <v>40</v>
      </c>
      <c r="P4168">
        <v>954</v>
      </c>
      <c r="T4168" s="3" t="str">
        <f t="shared" si="131"/>
        <v>.</v>
      </c>
      <c r="U4168" s="3" t="str">
        <f>IF(AND(R4168&lt;&gt;"_U",N4168&lt;&gt;9999,N4168&lt;&gt;999,L4168&lt;&gt;"Median"),IFERROR(VLOOKUP(A4168,'TA Total'!A:P,16,0),"."),".")</f>
        <v>.</v>
      </c>
    </row>
    <row r="4169" spans="1:21" x14ac:dyDescent="0.3">
      <c r="A4169" s="1" t="str">
        <f t="shared" si="130"/>
        <v>2018|Southland District|$20,001-$30,000</v>
      </c>
      <c r="B4169" t="s">
        <v>18</v>
      </c>
      <c r="C4169" t="s">
        <v>19</v>
      </c>
      <c r="D4169" t="s">
        <v>20</v>
      </c>
      <c r="E4169" t="s">
        <v>21</v>
      </c>
      <c r="F4169">
        <v>2018</v>
      </c>
      <c r="G4169">
        <v>2018</v>
      </c>
      <c r="H4169">
        <v>73</v>
      </c>
      <c r="I4169" t="s">
        <v>126</v>
      </c>
      <c r="J4169">
        <v>99</v>
      </c>
      <c r="K4169" t="s">
        <v>23</v>
      </c>
      <c r="L4169">
        <v>2</v>
      </c>
      <c r="M4169" t="s">
        <v>24</v>
      </c>
      <c r="N4169">
        <v>3</v>
      </c>
      <c r="O4169" t="s">
        <v>25</v>
      </c>
      <c r="P4169">
        <v>144</v>
      </c>
      <c r="T4169" s="3">
        <f t="shared" si="131"/>
        <v>15.09</v>
      </c>
      <c r="U4169" s="3">
        <f>IF(AND(R4169&lt;&gt;"_U",N4169&lt;&gt;9999,N4169&lt;&gt;999,L4169&lt;&gt;"Median"),IFERROR(VLOOKUP(A4169,'TA Total'!A:P,16,0),"."),".")</f>
        <v>954</v>
      </c>
    </row>
    <row r="4170" spans="1:21" x14ac:dyDescent="0.3">
      <c r="A4170" s="1" t="str">
        <f t="shared" si="130"/>
        <v>2018|Southland District|$20,001-$30,000</v>
      </c>
      <c r="B4170" t="s">
        <v>18</v>
      </c>
      <c r="C4170" t="s">
        <v>19</v>
      </c>
      <c r="D4170" t="s">
        <v>20</v>
      </c>
      <c r="E4170" t="s">
        <v>21</v>
      </c>
      <c r="F4170">
        <v>2018</v>
      </c>
      <c r="G4170">
        <v>2018</v>
      </c>
      <c r="H4170">
        <v>73</v>
      </c>
      <c r="I4170" t="s">
        <v>126</v>
      </c>
      <c r="J4170">
        <v>99</v>
      </c>
      <c r="K4170" t="s">
        <v>23</v>
      </c>
      <c r="L4170">
        <v>2</v>
      </c>
      <c r="M4170" t="s">
        <v>24</v>
      </c>
      <c r="N4170">
        <v>7777</v>
      </c>
      <c r="O4170" t="s">
        <v>37</v>
      </c>
      <c r="P4170">
        <v>954</v>
      </c>
      <c r="T4170" s="3">
        <f t="shared" si="131"/>
        <v>100</v>
      </c>
      <c r="U4170" s="3">
        <f>IF(AND(R4170&lt;&gt;"_U",N4170&lt;&gt;9999,N4170&lt;&gt;999,L4170&lt;&gt;"Median"),IFERROR(VLOOKUP(A4170,'TA Total'!A:P,16,0),"."),".")</f>
        <v>954</v>
      </c>
    </row>
    <row r="4171" spans="1:21" x14ac:dyDescent="0.3">
      <c r="A4171" s="1" t="str">
        <f t="shared" si="130"/>
        <v>2018|Southland District|$20,001-$30,000</v>
      </c>
      <c r="B4171" t="s">
        <v>18</v>
      </c>
      <c r="C4171" t="s">
        <v>19</v>
      </c>
      <c r="D4171" t="s">
        <v>20</v>
      </c>
      <c r="E4171" t="s">
        <v>21</v>
      </c>
      <c r="F4171">
        <v>2018</v>
      </c>
      <c r="G4171">
        <v>2018</v>
      </c>
      <c r="H4171">
        <v>73</v>
      </c>
      <c r="I4171" t="s">
        <v>126</v>
      </c>
      <c r="J4171">
        <v>99</v>
      </c>
      <c r="K4171" t="s">
        <v>23</v>
      </c>
      <c r="L4171">
        <v>2</v>
      </c>
      <c r="M4171" t="s">
        <v>24</v>
      </c>
      <c r="N4171">
        <v>2</v>
      </c>
      <c r="O4171" t="s">
        <v>28</v>
      </c>
      <c r="P4171">
        <v>315</v>
      </c>
      <c r="T4171" s="3">
        <f t="shared" si="131"/>
        <v>33.020000000000003</v>
      </c>
      <c r="U4171" s="3">
        <f>IF(AND(R4171&lt;&gt;"_U",N4171&lt;&gt;9999,N4171&lt;&gt;999,L4171&lt;&gt;"Median"),IFERROR(VLOOKUP(A4171,'TA Total'!A:P,16,0),"."),".")</f>
        <v>954</v>
      </c>
    </row>
    <row r="4172" spans="1:21" x14ac:dyDescent="0.3">
      <c r="A4172" s="1" t="str">
        <f t="shared" si="130"/>
        <v>2018|Southland District|$30,001-$50,000</v>
      </c>
      <c r="B4172" t="s">
        <v>18</v>
      </c>
      <c r="C4172" t="s">
        <v>19</v>
      </c>
      <c r="D4172" t="s">
        <v>20</v>
      </c>
      <c r="E4172" t="s">
        <v>21</v>
      </c>
      <c r="F4172">
        <v>2018</v>
      </c>
      <c r="G4172">
        <v>2018</v>
      </c>
      <c r="H4172">
        <v>73</v>
      </c>
      <c r="I4172" t="s">
        <v>126</v>
      </c>
      <c r="J4172">
        <v>99</v>
      </c>
      <c r="K4172" t="s">
        <v>23</v>
      </c>
      <c r="L4172">
        <v>3</v>
      </c>
      <c r="M4172" t="s">
        <v>45</v>
      </c>
      <c r="N4172">
        <v>999</v>
      </c>
      <c r="O4172" t="s">
        <v>42</v>
      </c>
      <c r="P4172">
        <v>0</v>
      </c>
      <c r="T4172" s="3" t="str">
        <f t="shared" si="131"/>
        <v>.</v>
      </c>
      <c r="U4172" s="3" t="str">
        <f>IF(AND(R4172&lt;&gt;"_U",N4172&lt;&gt;9999,N4172&lt;&gt;999,L4172&lt;&gt;"Median"),IFERROR(VLOOKUP(A4172,'TA Total'!A:P,16,0),"."),".")</f>
        <v>.</v>
      </c>
    </row>
    <row r="4173" spans="1:21" x14ac:dyDescent="0.3">
      <c r="A4173" s="1" t="str">
        <f t="shared" si="130"/>
        <v>2018|Southland District|$30,001-$50,000</v>
      </c>
      <c r="B4173" t="s">
        <v>18</v>
      </c>
      <c r="C4173" t="s">
        <v>19</v>
      </c>
      <c r="D4173" t="s">
        <v>20</v>
      </c>
      <c r="E4173" t="s">
        <v>21</v>
      </c>
      <c r="F4173">
        <v>2018</v>
      </c>
      <c r="G4173">
        <v>2018</v>
      </c>
      <c r="H4173">
        <v>73</v>
      </c>
      <c r="I4173" t="s">
        <v>126</v>
      </c>
      <c r="J4173">
        <v>99</v>
      </c>
      <c r="K4173" t="s">
        <v>23</v>
      </c>
      <c r="L4173">
        <v>3</v>
      </c>
      <c r="M4173" t="s">
        <v>45</v>
      </c>
      <c r="N4173">
        <v>3</v>
      </c>
      <c r="O4173" t="s">
        <v>25</v>
      </c>
      <c r="P4173">
        <v>273</v>
      </c>
      <c r="T4173" s="3">
        <f t="shared" si="131"/>
        <v>14.77</v>
      </c>
      <c r="U4173" s="3">
        <f>IF(AND(R4173&lt;&gt;"_U",N4173&lt;&gt;9999,N4173&lt;&gt;999,L4173&lt;&gt;"Median"),IFERROR(VLOOKUP(A4173,'TA Total'!A:P,16,0),"."),".")</f>
        <v>1848</v>
      </c>
    </row>
    <row r="4174" spans="1:21" x14ac:dyDescent="0.3">
      <c r="A4174" s="1" t="str">
        <f t="shared" si="130"/>
        <v>2018|Southland District|$30,001-$50,000</v>
      </c>
      <c r="B4174" t="s">
        <v>18</v>
      </c>
      <c r="C4174" t="s">
        <v>19</v>
      </c>
      <c r="D4174" t="s">
        <v>20</v>
      </c>
      <c r="E4174" t="s">
        <v>21</v>
      </c>
      <c r="F4174">
        <v>2018</v>
      </c>
      <c r="G4174">
        <v>2018</v>
      </c>
      <c r="H4174">
        <v>73</v>
      </c>
      <c r="I4174" t="s">
        <v>126</v>
      </c>
      <c r="J4174">
        <v>99</v>
      </c>
      <c r="K4174" t="s">
        <v>23</v>
      </c>
      <c r="L4174">
        <v>3</v>
      </c>
      <c r="M4174" t="s">
        <v>45</v>
      </c>
      <c r="N4174">
        <v>9999</v>
      </c>
      <c r="O4174" t="s">
        <v>40</v>
      </c>
      <c r="P4174">
        <v>1848</v>
      </c>
      <c r="T4174" s="3" t="str">
        <f t="shared" si="131"/>
        <v>.</v>
      </c>
      <c r="U4174" s="3" t="str">
        <f>IF(AND(R4174&lt;&gt;"_U",N4174&lt;&gt;9999,N4174&lt;&gt;999,L4174&lt;&gt;"Median"),IFERROR(VLOOKUP(A4174,'TA Total'!A:P,16,0),"."),".")</f>
        <v>.</v>
      </c>
    </row>
    <row r="4175" spans="1:21" x14ac:dyDescent="0.3">
      <c r="A4175" s="1" t="str">
        <f t="shared" si="130"/>
        <v>2018|Southland District|$30,001-$50,000</v>
      </c>
      <c r="B4175" t="s">
        <v>18</v>
      </c>
      <c r="C4175" t="s">
        <v>19</v>
      </c>
      <c r="D4175" t="s">
        <v>20</v>
      </c>
      <c r="E4175" t="s">
        <v>21</v>
      </c>
      <c r="F4175">
        <v>2018</v>
      </c>
      <c r="G4175">
        <v>2018</v>
      </c>
      <c r="H4175">
        <v>73</v>
      </c>
      <c r="I4175" t="s">
        <v>126</v>
      </c>
      <c r="J4175">
        <v>99</v>
      </c>
      <c r="K4175" t="s">
        <v>23</v>
      </c>
      <c r="L4175">
        <v>3</v>
      </c>
      <c r="M4175" t="s">
        <v>45</v>
      </c>
      <c r="N4175">
        <v>7777</v>
      </c>
      <c r="O4175" t="s">
        <v>37</v>
      </c>
      <c r="P4175">
        <v>1848</v>
      </c>
      <c r="T4175" s="3">
        <f t="shared" si="131"/>
        <v>100</v>
      </c>
      <c r="U4175" s="3">
        <f>IF(AND(R4175&lt;&gt;"_U",N4175&lt;&gt;9999,N4175&lt;&gt;999,L4175&lt;&gt;"Median"),IFERROR(VLOOKUP(A4175,'TA Total'!A:P,16,0),"."),".")</f>
        <v>1848</v>
      </c>
    </row>
    <row r="4176" spans="1:21" x14ac:dyDescent="0.3">
      <c r="A4176" s="1" t="str">
        <f t="shared" si="130"/>
        <v>2018|Southland District|$30,001-$50,000</v>
      </c>
      <c r="B4176" t="s">
        <v>18</v>
      </c>
      <c r="C4176" t="s">
        <v>19</v>
      </c>
      <c r="D4176" t="s">
        <v>20</v>
      </c>
      <c r="E4176" t="s">
        <v>21</v>
      </c>
      <c r="F4176">
        <v>2018</v>
      </c>
      <c r="G4176">
        <v>2018</v>
      </c>
      <c r="H4176">
        <v>73</v>
      </c>
      <c r="I4176" t="s">
        <v>126</v>
      </c>
      <c r="J4176">
        <v>99</v>
      </c>
      <c r="K4176" t="s">
        <v>23</v>
      </c>
      <c r="L4176">
        <v>3</v>
      </c>
      <c r="M4176" t="s">
        <v>45</v>
      </c>
      <c r="N4176">
        <v>2</v>
      </c>
      <c r="O4176" t="s">
        <v>28</v>
      </c>
      <c r="P4176">
        <v>693</v>
      </c>
      <c r="T4176" s="3">
        <f t="shared" si="131"/>
        <v>37.5</v>
      </c>
      <c r="U4176" s="3">
        <f>IF(AND(R4176&lt;&gt;"_U",N4176&lt;&gt;9999,N4176&lt;&gt;999,L4176&lt;&gt;"Median"),IFERROR(VLOOKUP(A4176,'TA Total'!A:P,16,0),"."),".")</f>
        <v>1848</v>
      </c>
    </row>
    <row r="4177" spans="1:21" x14ac:dyDescent="0.3">
      <c r="A4177" s="1" t="str">
        <f t="shared" si="130"/>
        <v>2018|Southland District|$30,001-$50,000</v>
      </c>
      <c r="B4177" t="s">
        <v>18</v>
      </c>
      <c r="C4177" t="s">
        <v>19</v>
      </c>
      <c r="D4177" t="s">
        <v>20</v>
      </c>
      <c r="E4177" t="s">
        <v>21</v>
      </c>
      <c r="F4177">
        <v>2018</v>
      </c>
      <c r="G4177">
        <v>2018</v>
      </c>
      <c r="H4177">
        <v>73</v>
      </c>
      <c r="I4177" t="s">
        <v>126</v>
      </c>
      <c r="J4177">
        <v>99</v>
      </c>
      <c r="K4177" t="s">
        <v>23</v>
      </c>
      <c r="L4177">
        <v>3</v>
      </c>
      <c r="M4177" t="s">
        <v>45</v>
      </c>
      <c r="N4177">
        <v>1</v>
      </c>
      <c r="O4177" t="s">
        <v>33</v>
      </c>
      <c r="P4177">
        <v>885</v>
      </c>
      <c r="T4177" s="3">
        <f t="shared" si="131"/>
        <v>47.89</v>
      </c>
      <c r="U4177" s="3">
        <f>IF(AND(R4177&lt;&gt;"_U",N4177&lt;&gt;9999,N4177&lt;&gt;999,L4177&lt;&gt;"Median"),IFERROR(VLOOKUP(A4177,'TA Total'!A:P,16,0),"."),".")</f>
        <v>1848</v>
      </c>
    </row>
    <row r="4178" spans="1:21" x14ac:dyDescent="0.3">
      <c r="A4178" s="1" t="str">
        <f t="shared" si="130"/>
        <v>2018|Southland District|$50,001-$70,000</v>
      </c>
      <c r="B4178" t="s">
        <v>18</v>
      </c>
      <c r="C4178" t="s">
        <v>19</v>
      </c>
      <c r="D4178" t="s">
        <v>20</v>
      </c>
      <c r="E4178" t="s">
        <v>21</v>
      </c>
      <c r="F4178">
        <v>2018</v>
      </c>
      <c r="G4178">
        <v>2018</v>
      </c>
      <c r="H4178">
        <v>73</v>
      </c>
      <c r="I4178" t="s">
        <v>126</v>
      </c>
      <c r="J4178">
        <v>99</v>
      </c>
      <c r="K4178" t="s">
        <v>23</v>
      </c>
      <c r="L4178">
        <v>4</v>
      </c>
      <c r="M4178" t="s">
        <v>36</v>
      </c>
      <c r="N4178">
        <v>2</v>
      </c>
      <c r="O4178" t="s">
        <v>28</v>
      </c>
      <c r="P4178">
        <v>789</v>
      </c>
      <c r="T4178" s="3">
        <f t="shared" si="131"/>
        <v>40.78</v>
      </c>
      <c r="U4178" s="3">
        <f>IF(AND(R4178&lt;&gt;"_U",N4178&lt;&gt;9999,N4178&lt;&gt;999,L4178&lt;&gt;"Median"),IFERROR(VLOOKUP(A4178,'TA Total'!A:P,16,0),"."),".")</f>
        <v>1935</v>
      </c>
    </row>
    <row r="4179" spans="1:21" x14ac:dyDescent="0.3">
      <c r="A4179" s="1" t="str">
        <f t="shared" si="130"/>
        <v>2018|Southland District|$50,001-$70,000</v>
      </c>
      <c r="B4179" t="s">
        <v>18</v>
      </c>
      <c r="C4179" t="s">
        <v>19</v>
      </c>
      <c r="D4179" t="s">
        <v>20</v>
      </c>
      <c r="E4179" t="s">
        <v>21</v>
      </c>
      <c r="F4179">
        <v>2018</v>
      </c>
      <c r="G4179">
        <v>2018</v>
      </c>
      <c r="H4179">
        <v>73</v>
      </c>
      <c r="I4179" t="s">
        <v>126</v>
      </c>
      <c r="J4179">
        <v>99</v>
      </c>
      <c r="K4179" t="s">
        <v>23</v>
      </c>
      <c r="L4179">
        <v>4</v>
      </c>
      <c r="M4179" t="s">
        <v>36</v>
      </c>
      <c r="N4179">
        <v>7777</v>
      </c>
      <c r="O4179" t="s">
        <v>37</v>
      </c>
      <c r="P4179">
        <v>1935</v>
      </c>
      <c r="T4179" s="3">
        <f t="shared" si="131"/>
        <v>100</v>
      </c>
      <c r="U4179" s="3">
        <f>IF(AND(R4179&lt;&gt;"_U",N4179&lt;&gt;9999,N4179&lt;&gt;999,L4179&lt;&gt;"Median"),IFERROR(VLOOKUP(A4179,'TA Total'!A:P,16,0),"."),".")</f>
        <v>1935</v>
      </c>
    </row>
    <row r="4180" spans="1:21" x14ac:dyDescent="0.3">
      <c r="A4180" s="1" t="str">
        <f t="shared" si="130"/>
        <v>2018|Southland District|$50,001-$70,000</v>
      </c>
      <c r="B4180" t="s">
        <v>18</v>
      </c>
      <c r="C4180" t="s">
        <v>19</v>
      </c>
      <c r="D4180" t="s">
        <v>20</v>
      </c>
      <c r="E4180" t="s">
        <v>21</v>
      </c>
      <c r="F4180">
        <v>2018</v>
      </c>
      <c r="G4180">
        <v>2018</v>
      </c>
      <c r="H4180">
        <v>73</v>
      </c>
      <c r="I4180" t="s">
        <v>126</v>
      </c>
      <c r="J4180">
        <v>99</v>
      </c>
      <c r="K4180" t="s">
        <v>23</v>
      </c>
      <c r="L4180">
        <v>4</v>
      </c>
      <c r="M4180" t="s">
        <v>36</v>
      </c>
      <c r="N4180">
        <v>3</v>
      </c>
      <c r="O4180" t="s">
        <v>25</v>
      </c>
      <c r="P4180">
        <v>309</v>
      </c>
      <c r="T4180" s="3">
        <f t="shared" si="131"/>
        <v>15.97</v>
      </c>
      <c r="U4180" s="3">
        <f>IF(AND(R4180&lt;&gt;"_U",N4180&lt;&gt;9999,N4180&lt;&gt;999,L4180&lt;&gt;"Median"),IFERROR(VLOOKUP(A4180,'TA Total'!A:P,16,0),"."),".")</f>
        <v>1935</v>
      </c>
    </row>
    <row r="4181" spans="1:21" x14ac:dyDescent="0.3">
      <c r="A4181" s="1" t="str">
        <f t="shared" si="130"/>
        <v>2018|Southland District|$50,001-$70,000</v>
      </c>
      <c r="B4181" t="s">
        <v>18</v>
      </c>
      <c r="C4181" t="s">
        <v>19</v>
      </c>
      <c r="D4181" t="s">
        <v>20</v>
      </c>
      <c r="E4181" t="s">
        <v>21</v>
      </c>
      <c r="F4181">
        <v>2018</v>
      </c>
      <c r="G4181">
        <v>2018</v>
      </c>
      <c r="H4181">
        <v>73</v>
      </c>
      <c r="I4181" t="s">
        <v>126</v>
      </c>
      <c r="J4181">
        <v>99</v>
      </c>
      <c r="K4181" t="s">
        <v>23</v>
      </c>
      <c r="L4181">
        <v>4</v>
      </c>
      <c r="M4181" t="s">
        <v>36</v>
      </c>
      <c r="N4181">
        <v>9999</v>
      </c>
      <c r="O4181" t="s">
        <v>40</v>
      </c>
      <c r="P4181">
        <v>1935</v>
      </c>
      <c r="T4181" s="3" t="str">
        <f t="shared" si="131"/>
        <v>.</v>
      </c>
      <c r="U4181" s="3" t="str">
        <f>IF(AND(R4181&lt;&gt;"_U",N4181&lt;&gt;9999,N4181&lt;&gt;999,L4181&lt;&gt;"Median"),IFERROR(VLOOKUP(A4181,'TA Total'!A:P,16,0),"."),".")</f>
        <v>.</v>
      </c>
    </row>
    <row r="4182" spans="1:21" x14ac:dyDescent="0.3">
      <c r="A4182" s="1" t="str">
        <f t="shared" si="130"/>
        <v>2018|Southland District|$50,001-$70,000</v>
      </c>
      <c r="B4182" t="s">
        <v>18</v>
      </c>
      <c r="C4182" t="s">
        <v>19</v>
      </c>
      <c r="D4182" t="s">
        <v>20</v>
      </c>
      <c r="E4182" t="s">
        <v>21</v>
      </c>
      <c r="F4182">
        <v>2018</v>
      </c>
      <c r="G4182">
        <v>2018</v>
      </c>
      <c r="H4182">
        <v>73</v>
      </c>
      <c r="I4182" t="s">
        <v>126</v>
      </c>
      <c r="J4182">
        <v>99</v>
      </c>
      <c r="K4182" t="s">
        <v>23</v>
      </c>
      <c r="L4182">
        <v>4</v>
      </c>
      <c r="M4182" t="s">
        <v>36</v>
      </c>
      <c r="N4182">
        <v>999</v>
      </c>
      <c r="O4182" t="s">
        <v>42</v>
      </c>
      <c r="P4182">
        <v>0</v>
      </c>
      <c r="T4182" s="3" t="str">
        <f t="shared" si="131"/>
        <v>.</v>
      </c>
      <c r="U4182" s="3" t="str">
        <f>IF(AND(R4182&lt;&gt;"_U",N4182&lt;&gt;9999,N4182&lt;&gt;999,L4182&lt;&gt;"Median"),IFERROR(VLOOKUP(A4182,'TA Total'!A:P,16,0),"."),".")</f>
        <v>.</v>
      </c>
    </row>
    <row r="4183" spans="1:21" x14ac:dyDescent="0.3">
      <c r="A4183" s="1" t="str">
        <f t="shared" si="130"/>
        <v>2018|Southland District|$50,001-$70,000</v>
      </c>
      <c r="B4183" t="s">
        <v>18</v>
      </c>
      <c r="C4183" t="s">
        <v>19</v>
      </c>
      <c r="D4183" t="s">
        <v>20</v>
      </c>
      <c r="E4183" t="s">
        <v>21</v>
      </c>
      <c r="F4183">
        <v>2018</v>
      </c>
      <c r="G4183">
        <v>2018</v>
      </c>
      <c r="H4183">
        <v>73</v>
      </c>
      <c r="I4183" t="s">
        <v>126</v>
      </c>
      <c r="J4183">
        <v>99</v>
      </c>
      <c r="K4183" t="s">
        <v>23</v>
      </c>
      <c r="L4183">
        <v>4</v>
      </c>
      <c r="M4183" t="s">
        <v>36</v>
      </c>
      <c r="N4183">
        <v>1</v>
      </c>
      <c r="O4183" t="s">
        <v>33</v>
      </c>
      <c r="P4183">
        <v>840</v>
      </c>
      <c r="T4183" s="3">
        <f t="shared" si="131"/>
        <v>43.41</v>
      </c>
      <c r="U4183" s="3">
        <f>IF(AND(R4183&lt;&gt;"_U",N4183&lt;&gt;9999,N4183&lt;&gt;999,L4183&lt;&gt;"Median"),IFERROR(VLOOKUP(A4183,'TA Total'!A:P,16,0),"."),".")</f>
        <v>1935</v>
      </c>
    </row>
    <row r="4184" spans="1:21" x14ac:dyDescent="0.3">
      <c r="A4184" s="1" t="str">
        <f t="shared" si="130"/>
        <v>2018|Southland District|$70,001-$100,000</v>
      </c>
      <c r="B4184" t="s">
        <v>18</v>
      </c>
      <c r="C4184" t="s">
        <v>19</v>
      </c>
      <c r="D4184" t="s">
        <v>20</v>
      </c>
      <c r="E4184" t="s">
        <v>21</v>
      </c>
      <c r="F4184">
        <v>2018</v>
      </c>
      <c r="G4184">
        <v>2018</v>
      </c>
      <c r="H4184">
        <v>73</v>
      </c>
      <c r="I4184" t="s">
        <v>126</v>
      </c>
      <c r="J4184">
        <v>99</v>
      </c>
      <c r="K4184" t="s">
        <v>23</v>
      </c>
      <c r="L4184">
        <v>5</v>
      </c>
      <c r="M4184" t="s">
        <v>58</v>
      </c>
      <c r="N4184">
        <v>1</v>
      </c>
      <c r="O4184" t="s">
        <v>33</v>
      </c>
      <c r="P4184">
        <v>1101</v>
      </c>
      <c r="T4184" s="3">
        <f t="shared" si="131"/>
        <v>50.07</v>
      </c>
      <c r="U4184" s="3">
        <f>IF(AND(R4184&lt;&gt;"_U",N4184&lt;&gt;9999,N4184&lt;&gt;999,L4184&lt;&gt;"Median"),IFERROR(VLOOKUP(A4184,'TA Total'!A:P,16,0),"."),".")</f>
        <v>2199</v>
      </c>
    </row>
    <row r="4185" spans="1:21" x14ac:dyDescent="0.3">
      <c r="A4185" s="1" t="str">
        <f t="shared" si="130"/>
        <v>2018|Southland District|$70,001-$100,000</v>
      </c>
      <c r="B4185" t="s">
        <v>18</v>
      </c>
      <c r="C4185" t="s">
        <v>19</v>
      </c>
      <c r="D4185" t="s">
        <v>20</v>
      </c>
      <c r="E4185" t="s">
        <v>21</v>
      </c>
      <c r="F4185">
        <v>2018</v>
      </c>
      <c r="G4185">
        <v>2018</v>
      </c>
      <c r="H4185">
        <v>73</v>
      </c>
      <c r="I4185" t="s">
        <v>126</v>
      </c>
      <c r="J4185">
        <v>99</v>
      </c>
      <c r="K4185" t="s">
        <v>23</v>
      </c>
      <c r="L4185">
        <v>5</v>
      </c>
      <c r="M4185" t="s">
        <v>58</v>
      </c>
      <c r="N4185">
        <v>3</v>
      </c>
      <c r="O4185" t="s">
        <v>25</v>
      </c>
      <c r="P4185">
        <v>360</v>
      </c>
      <c r="T4185" s="3">
        <f t="shared" si="131"/>
        <v>16.37</v>
      </c>
      <c r="U4185" s="3">
        <f>IF(AND(R4185&lt;&gt;"_U",N4185&lt;&gt;9999,N4185&lt;&gt;999,L4185&lt;&gt;"Median"),IFERROR(VLOOKUP(A4185,'TA Total'!A:P,16,0),"."),".")</f>
        <v>2199</v>
      </c>
    </row>
    <row r="4186" spans="1:21" x14ac:dyDescent="0.3">
      <c r="A4186" s="1" t="str">
        <f t="shared" si="130"/>
        <v>2018|Southland District|$70,001-$100,000</v>
      </c>
      <c r="B4186" t="s">
        <v>18</v>
      </c>
      <c r="C4186" t="s">
        <v>19</v>
      </c>
      <c r="D4186" t="s">
        <v>20</v>
      </c>
      <c r="E4186" t="s">
        <v>21</v>
      </c>
      <c r="F4186">
        <v>2018</v>
      </c>
      <c r="G4186">
        <v>2018</v>
      </c>
      <c r="H4186">
        <v>73</v>
      </c>
      <c r="I4186" t="s">
        <v>126</v>
      </c>
      <c r="J4186">
        <v>99</v>
      </c>
      <c r="K4186" t="s">
        <v>23</v>
      </c>
      <c r="L4186">
        <v>5</v>
      </c>
      <c r="M4186" t="s">
        <v>58</v>
      </c>
      <c r="N4186">
        <v>2</v>
      </c>
      <c r="O4186" t="s">
        <v>28</v>
      </c>
      <c r="P4186">
        <v>735</v>
      </c>
      <c r="T4186" s="3">
        <f t="shared" si="131"/>
        <v>33.42</v>
      </c>
      <c r="U4186" s="3">
        <f>IF(AND(R4186&lt;&gt;"_U",N4186&lt;&gt;9999,N4186&lt;&gt;999,L4186&lt;&gt;"Median"),IFERROR(VLOOKUP(A4186,'TA Total'!A:P,16,0),"."),".")</f>
        <v>2199</v>
      </c>
    </row>
    <row r="4187" spans="1:21" x14ac:dyDescent="0.3">
      <c r="A4187" s="1" t="str">
        <f t="shared" si="130"/>
        <v>2018|Southland District|$70,001-$100,000</v>
      </c>
      <c r="B4187" t="s">
        <v>18</v>
      </c>
      <c r="C4187" t="s">
        <v>19</v>
      </c>
      <c r="D4187" t="s">
        <v>20</v>
      </c>
      <c r="E4187" t="s">
        <v>21</v>
      </c>
      <c r="F4187">
        <v>2018</v>
      </c>
      <c r="G4187">
        <v>2018</v>
      </c>
      <c r="H4187">
        <v>73</v>
      </c>
      <c r="I4187" t="s">
        <v>126</v>
      </c>
      <c r="J4187">
        <v>99</v>
      </c>
      <c r="K4187" t="s">
        <v>23</v>
      </c>
      <c r="L4187">
        <v>5</v>
      </c>
      <c r="M4187" t="s">
        <v>58</v>
      </c>
      <c r="N4187">
        <v>999</v>
      </c>
      <c r="O4187" t="s">
        <v>42</v>
      </c>
      <c r="P4187">
        <v>0</v>
      </c>
      <c r="T4187" s="3" t="str">
        <f t="shared" si="131"/>
        <v>.</v>
      </c>
      <c r="U4187" s="3" t="str">
        <f>IF(AND(R4187&lt;&gt;"_U",N4187&lt;&gt;9999,N4187&lt;&gt;999,L4187&lt;&gt;"Median"),IFERROR(VLOOKUP(A4187,'TA Total'!A:P,16,0),"."),".")</f>
        <v>.</v>
      </c>
    </row>
    <row r="4188" spans="1:21" x14ac:dyDescent="0.3">
      <c r="A4188" s="1" t="str">
        <f t="shared" si="130"/>
        <v>2018|Southland District|$70,001-$100,000</v>
      </c>
      <c r="B4188" t="s">
        <v>18</v>
      </c>
      <c r="C4188" t="s">
        <v>19</v>
      </c>
      <c r="D4188" t="s">
        <v>20</v>
      </c>
      <c r="E4188" t="s">
        <v>21</v>
      </c>
      <c r="F4188">
        <v>2018</v>
      </c>
      <c r="G4188">
        <v>2018</v>
      </c>
      <c r="H4188">
        <v>73</v>
      </c>
      <c r="I4188" t="s">
        <v>126</v>
      </c>
      <c r="J4188">
        <v>99</v>
      </c>
      <c r="K4188" t="s">
        <v>23</v>
      </c>
      <c r="L4188">
        <v>5</v>
      </c>
      <c r="M4188" t="s">
        <v>58</v>
      </c>
      <c r="N4188">
        <v>7777</v>
      </c>
      <c r="O4188" t="s">
        <v>37</v>
      </c>
      <c r="P4188">
        <v>2199</v>
      </c>
      <c r="T4188" s="3">
        <f t="shared" si="131"/>
        <v>100</v>
      </c>
      <c r="U4188" s="3">
        <f>IF(AND(R4188&lt;&gt;"_U",N4188&lt;&gt;9999,N4188&lt;&gt;999,L4188&lt;&gt;"Median"),IFERROR(VLOOKUP(A4188,'TA Total'!A:P,16,0),"."),".")</f>
        <v>2199</v>
      </c>
    </row>
    <row r="4189" spans="1:21" x14ac:dyDescent="0.3">
      <c r="A4189" s="1" t="str">
        <f t="shared" si="130"/>
        <v>2018|Southland District|$70,001-$100,000</v>
      </c>
      <c r="B4189" t="s">
        <v>18</v>
      </c>
      <c r="C4189" t="s">
        <v>19</v>
      </c>
      <c r="D4189" t="s">
        <v>20</v>
      </c>
      <c r="E4189" t="s">
        <v>21</v>
      </c>
      <c r="F4189">
        <v>2018</v>
      </c>
      <c r="G4189">
        <v>2018</v>
      </c>
      <c r="H4189">
        <v>73</v>
      </c>
      <c r="I4189" t="s">
        <v>126</v>
      </c>
      <c r="J4189">
        <v>99</v>
      </c>
      <c r="K4189" t="s">
        <v>23</v>
      </c>
      <c r="L4189">
        <v>5</v>
      </c>
      <c r="M4189" t="s">
        <v>58</v>
      </c>
      <c r="N4189">
        <v>9999</v>
      </c>
      <c r="O4189" t="s">
        <v>40</v>
      </c>
      <c r="P4189">
        <v>2199</v>
      </c>
      <c r="T4189" s="3" t="str">
        <f t="shared" si="131"/>
        <v>.</v>
      </c>
      <c r="U4189" s="3" t="str">
        <f>IF(AND(R4189&lt;&gt;"_U",N4189&lt;&gt;9999,N4189&lt;&gt;999,L4189&lt;&gt;"Median"),IFERROR(VLOOKUP(A4189,'TA Total'!A:P,16,0),"."),".")</f>
        <v>.</v>
      </c>
    </row>
    <row r="4190" spans="1:21" x14ac:dyDescent="0.3">
      <c r="A4190" s="1" t="str">
        <f t="shared" si="130"/>
        <v>2018|Southland District|$100,001-$150,000</v>
      </c>
      <c r="B4190" t="s">
        <v>18</v>
      </c>
      <c r="C4190" t="s">
        <v>19</v>
      </c>
      <c r="D4190" t="s">
        <v>20</v>
      </c>
      <c r="E4190" t="s">
        <v>21</v>
      </c>
      <c r="F4190">
        <v>2018</v>
      </c>
      <c r="G4190">
        <v>2018</v>
      </c>
      <c r="H4190">
        <v>73</v>
      </c>
      <c r="I4190" t="s">
        <v>126</v>
      </c>
      <c r="J4190">
        <v>99</v>
      </c>
      <c r="K4190" t="s">
        <v>23</v>
      </c>
      <c r="L4190">
        <v>6</v>
      </c>
      <c r="M4190" t="s">
        <v>59</v>
      </c>
      <c r="N4190">
        <v>9999</v>
      </c>
      <c r="O4190" t="s">
        <v>40</v>
      </c>
      <c r="P4190">
        <v>2175</v>
      </c>
      <c r="T4190" s="3" t="str">
        <f t="shared" si="131"/>
        <v>.</v>
      </c>
      <c r="U4190" s="3" t="str">
        <f>IF(AND(R4190&lt;&gt;"_U",N4190&lt;&gt;9999,N4190&lt;&gt;999,L4190&lt;&gt;"Median"),IFERROR(VLOOKUP(A4190,'TA Total'!A:P,16,0),"."),".")</f>
        <v>.</v>
      </c>
    </row>
    <row r="4191" spans="1:21" x14ac:dyDescent="0.3">
      <c r="A4191" s="1" t="str">
        <f t="shared" si="130"/>
        <v>2018|Southland District|$100,001-$150,000</v>
      </c>
      <c r="B4191" t="s">
        <v>18</v>
      </c>
      <c r="C4191" t="s">
        <v>19</v>
      </c>
      <c r="D4191" t="s">
        <v>20</v>
      </c>
      <c r="E4191" t="s">
        <v>21</v>
      </c>
      <c r="F4191">
        <v>2018</v>
      </c>
      <c r="G4191">
        <v>2018</v>
      </c>
      <c r="H4191">
        <v>73</v>
      </c>
      <c r="I4191" t="s">
        <v>126</v>
      </c>
      <c r="J4191">
        <v>99</v>
      </c>
      <c r="K4191" t="s">
        <v>23</v>
      </c>
      <c r="L4191">
        <v>6</v>
      </c>
      <c r="M4191" t="s">
        <v>59</v>
      </c>
      <c r="N4191">
        <v>2</v>
      </c>
      <c r="O4191" t="s">
        <v>28</v>
      </c>
      <c r="P4191">
        <v>591</v>
      </c>
      <c r="T4191" s="3">
        <f t="shared" si="131"/>
        <v>27.17</v>
      </c>
      <c r="U4191" s="3">
        <f>IF(AND(R4191&lt;&gt;"_U",N4191&lt;&gt;9999,N4191&lt;&gt;999,L4191&lt;&gt;"Median"),IFERROR(VLOOKUP(A4191,'TA Total'!A:P,16,0),"."),".")</f>
        <v>2175</v>
      </c>
    </row>
    <row r="4192" spans="1:21" x14ac:dyDescent="0.3">
      <c r="A4192" s="1" t="str">
        <f t="shared" si="130"/>
        <v>2018|Southland District|$100,001-$150,000</v>
      </c>
      <c r="B4192" t="s">
        <v>18</v>
      </c>
      <c r="C4192" t="s">
        <v>19</v>
      </c>
      <c r="D4192" t="s">
        <v>20</v>
      </c>
      <c r="E4192" t="s">
        <v>21</v>
      </c>
      <c r="F4192">
        <v>2018</v>
      </c>
      <c r="G4192">
        <v>2018</v>
      </c>
      <c r="H4192">
        <v>73</v>
      </c>
      <c r="I4192" t="s">
        <v>126</v>
      </c>
      <c r="J4192">
        <v>99</v>
      </c>
      <c r="K4192" t="s">
        <v>23</v>
      </c>
      <c r="L4192">
        <v>6</v>
      </c>
      <c r="M4192" t="s">
        <v>59</v>
      </c>
      <c r="N4192">
        <v>999</v>
      </c>
      <c r="O4192" t="s">
        <v>42</v>
      </c>
      <c r="P4192">
        <v>0</v>
      </c>
      <c r="T4192" s="3" t="str">
        <f t="shared" si="131"/>
        <v>.</v>
      </c>
      <c r="U4192" s="3" t="str">
        <f>IF(AND(R4192&lt;&gt;"_U",N4192&lt;&gt;9999,N4192&lt;&gt;999,L4192&lt;&gt;"Median"),IFERROR(VLOOKUP(A4192,'TA Total'!A:P,16,0),"."),".")</f>
        <v>.</v>
      </c>
    </row>
    <row r="4193" spans="1:21" x14ac:dyDescent="0.3">
      <c r="A4193" s="1" t="str">
        <f t="shared" si="130"/>
        <v>2018|Southland District|$100,001-$150,000</v>
      </c>
      <c r="B4193" t="s">
        <v>18</v>
      </c>
      <c r="C4193" t="s">
        <v>19</v>
      </c>
      <c r="D4193" t="s">
        <v>20</v>
      </c>
      <c r="E4193" t="s">
        <v>21</v>
      </c>
      <c r="F4193">
        <v>2018</v>
      </c>
      <c r="G4193">
        <v>2018</v>
      </c>
      <c r="H4193">
        <v>73</v>
      </c>
      <c r="I4193" t="s">
        <v>126</v>
      </c>
      <c r="J4193">
        <v>99</v>
      </c>
      <c r="K4193" t="s">
        <v>23</v>
      </c>
      <c r="L4193">
        <v>6</v>
      </c>
      <c r="M4193" t="s">
        <v>59</v>
      </c>
      <c r="N4193">
        <v>1</v>
      </c>
      <c r="O4193" t="s">
        <v>33</v>
      </c>
      <c r="P4193">
        <v>1161</v>
      </c>
      <c r="T4193" s="3">
        <f t="shared" si="131"/>
        <v>53.38</v>
      </c>
      <c r="U4193" s="3">
        <f>IF(AND(R4193&lt;&gt;"_U",N4193&lt;&gt;9999,N4193&lt;&gt;999,L4193&lt;&gt;"Median"),IFERROR(VLOOKUP(A4193,'TA Total'!A:P,16,0),"."),".")</f>
        <v>2175</v>
      </c>
    </row>
    <row r="4194" spans="1:21" x14ac:dyDescent="0.3">
      <c r="A4194" s="1" t="str">
        <f t="shared" si="130"/>
        <v>2018|Southland District|$100,001-$150,000</v>
      </c>
      <c r="B4194" t="s">
        <v>18</v>
      </c>
      <c r="C4194" t="s">
        <v>19</v>
      </c>
      <c r="D4194" t="s">
        <v>20</v>
      </c>
      <c r="E4194" t="s">
        <v>21</v>
      </c>
      <c r="F4194">
        <v>2018</v>
      </c>
      <c r="G4194">
        <v>2018</v>
      </c>
      <c r="H4194">
        <v>73</v>
      </c>
      <c r="I4194" t="s">
        <v>126</v>
      </c>
      <c r="J4194">
        <v>99</v>
      </c>
      <c r="K4194" t="s">
        <v>23</v>
      </c>
      <c r="L4194">
        <v>6</v>
      </c>
      <c r="M4194" t="s">
        <v>59</v>
      </c>
      <c r="N4194">
        <v>7777</v>
      </c>
      <c r="O4194" t="s">
        <v>37</v>
      </c>
      <c r="P4194">
        <v>2175</v>
      </c>
      <c r="T4194" s="3">
        <f t="shared" si="131"/>
        <v>100</v>
      </c>
      <c r="U4194" s="3">
        <f>IF(AND(R4194&lt;&gt;"_U",N4194&lt;&gt;9999,N4194&lt;&gt;999,L4194&lt;&gt;"Median"),IFERROR(VLOOKUP(A4194,'TA Total'!A:P,16,0),"."),".")</f>
        <v>2175</v>
      </c>
    </row>
    <row r="4195" spans="1:21" x14ac:dyDescent="0.3">
      <c r="A4195" s="1" t="str">
        <f t="shared" si="130"/>
        <v>2018|Southland District|$100,001-$150,000</v>
      </c>
      <c r="B4195" t="s">
        <v>18</v>
      </c>
      <c r="C4195" t="s">
        <v>19</v>
      </c>
      <c r="D4195" t="s">
        <v>20</v>
      </c>
      <c r="E4195" t="s">
        <v>21</v>
      </c>
      <c r="F4195">
        <v>2018</v>
      </c>
      <c r="G4195">
        <v>2018</v>
      </c>
      <c r="H4195">
        <v>73</v>
      </c>
      <c r="I4195" t="s">
        <v>126</v>
      </c>
      <c r="J4195">
        <v>99</v>
      </c>
      <c r="K4195" t="s">
        <v>23</v>
      </c>
      <c r="L4195">
        <v>6</v>
      </c>
      <c r="M4195" t="s">
        <v>59</v>
      </c>
      <c r="N4195">
        <v>3</v>
      </c>
      <c r="O4195" t="s">
        <v>25</v>
      </c>
      <c r="P4195">
        <v>426</v>
      </c>
      <c r="T4195" s="3">
        <f t="shared" si="131"/>
        <v>19.59</v>
      </c>
      <c r="U4195" s="3">
        <f>IF(AND(R4195&lt;&gt;"_U",N4195&lt;&gt;9999,N4195&lt;&gt;999,L4195&lt;&gt;"Median"),IFERROR(VLOOKUP(A4195,'TA Total'!A:P,16,0),"."),".")</f>
        <v>2175</v>
      </c>
    </row>
    <row r="4196" spans="1:21" x14ac:dyDescent="0.3">
      <c r="A4196" s="1" t="str">
        <f t="shared" si="130"/>
        <v>2018|Southland District|$150,001-$200,000</v>
      </c>
      <c r="B4196" t="s">
        <v>18</v>
      </c>
      <c r="C4196" t="s">
        <v>19</v>
      </c>
      <c r="D4196" t="s">
        <v>20</v>
      </c>
      <c r="E4196" t="s">
        <v>21</v>
      </c>
      <c r="F4196">
        <v>2018</v>
      </c>
      <c r="G4196">
        <v>2018</v>
      </c>
      <c r="H4196">
        <v>73</v>
      </c>
      <c r="I4196" t="s">
        <v>126</v>
      </c>
      <c r="J4196">
        <v>99</v>
      </c>
      <c r="K4196" t="s">
        <v>23</v>
      </c>
      <c r="L4196">
        <v>7</v>
      </c>
      <c r="M4196" t="s">
        <v>43</v>
      </c>
      <c r="N4196">
        <v>9999</v>
      </c>
      <c r="O4196" t="s">
        <v>40</v>
      </c>
      <c r="P4196">
        <v>1275</v>
      </c>
      <c r="T4196" s="3" t="str">
        <f t="shared" si="131"/>
        <v>.</v>
      </c>
      <c r="U4196" s="3" t="str">
        <f>IF(AND(R4196&lt;&gt;"_U",N4196&lt;&gt;9999,N4196&lt;&gt;999,L4196&lt;&gt;"Median"),IFERROR(VLOOKUP(A4196,'TA Total'!A:P,16,0),"."),".")</f>
        <v>.</v>
      </c>
    </row>
    <row r="4197" spans="1:21" x14ac:dyDescent="0.3">
      <c r="A4197" s="1" t="str">
        <f t="shared" si="130"/>
        <v>2018|Southland District|$150,001-$200,000</v>
      </c>
      <c r="B4197" t="s">
        <v>18</v>
      </c>
      <c r="C4197" t="s">
        <v>19</v>
      </c>
      <c r="D4197" t="s">
        <v>20</v>
      </c>
      <c r="E4197" t="s">
        <v>21</v>
      </c>
      <c r="F4197">
        <v>2018</v>
      </c>
      <c r="G4197">
        <v>2018</v>
      </c>
      <c r="H4197">
        <v>73</v>
      </c>
      <c r="I4197" t="s">
        <v>126</v>
      </c>
      <c r="J4197">
        <v>99</v>
      </c>
      <c r="K4197" t="s">
        <v>23</v>
      </c>
      <c r="L4197">
        <v>7</v>
      </c>
      <c r="M4197" t="s">
        <v>43</v>
      </c>
      <c r="N4197">
        <v>7777</v>
      </c>
      <c r="O4197" t="s">
        <v>37</v>
      </c>
      <c r="P4197">
        <v>1275</v>
      </c>
      <c r="T4197" s="3">
        <f t="shared" si="131"/>
        <v>100</v>
      </c>
      <c r="U4197" s="3">
        <f>IF(AND(R4197&lt;&gt;"_U",N4197&lt;&gt;9999,N4197&lt;&gt;999,L4197&lt;&gt;"Median"),IFERROR(VLOOKUP(A4197,'TA Total'!A:P,16,0),"."),".")</f>
        <v>1275</v>
      </c>
    </row>
    <row r="4198" spans="1:21" x14ac:dyDescent="0.3">
      <c r="A4198" s="1" t="str">
        <f t="shared" si="130"/>
        <v>2018|Southland District|$150,001-$200,000</v>
      </c>
      <c r="B4198" t="s">
        <v>18</v>
      </c>
      <c r="C4198" t="s">
        <v>19</v>
      </c>
      <c r="D4198" t="s">
        <v>20</v>
      </c>
      <c r="E4198" t="s">
        <v>21</v>
      </c>
      <c r="F4198">
        <v>2018</v>
      </c>
      <c r="G4198">
        <v>2018</v>
      </c>
      <c r="H4198">
        <v>73</v>
      </c>
      <c r="I4198" t="s">
        <v>126</v>
      </c>
      <c r="J4198">
        <v>99</v>
      </c>
      <c r="K4198" t="s">
        <v>23</v>
      </c>
      <c r="L4198">
        <v>7</v>
      </c>
      <c r="M4198" t="s">
        <v>43</v>
      </c>
      <c r="N4198">
        <v>999</v>
      </c>
      <c r="O4198" t="s">
        <v>42</v>
      </c>
      <c r="P4198">
        <v>0</v>
      </c>
      <c r="T4198" s="3" t="str">
        <f t="shared" si="131"/>
        <v>.</v>
      </c>
      <c r="U4198" s="3" t="str">
        <f>IF(AND(R4198&lt;&gt;"_U",N4198&lt;&gt;9999,N4198&lt;&gt;999,L4198&lt;&gt;"Median"),IFERROR(VLOOKUP(A4198,'TA Total'!A:P,16,0),"."),".")</f>
        <v>.</v>
      </c>
    </row>
    <row r="4199" spans="1:21" x14ac:dyDescent="0.3">
      <c r="A4199" s="1" t="str">
        <f t="shared" si="130"/>
        <v>2018|Southland District|$150,001-$200,000</v>
      </c>
      <c r="B4199" t="s">
        <v>18</v>
      </c>
      <c r="C4199" t="s">
        <v>19</v>
      </c>
      <c r="D4199" t="s">
        <v>20</v>
      </c>
      <c r="E4199" t="s">
        <v>21</v>
      </c>
      <c r="F4199">
        <v>2018</v>
      </c>
      <c r="G4199">
        <v>2018</v>
      </c>
      <c r="H4199">
        <v>73</v>
      </c>
      <c r="I4199" t="s">
        <v>126</v>
      </c>
      <c r="J4199">
        <v>99</v>
      </c>
      <c r="K4199" t="s">
        <v>23</v>
      </c>
      <c r="L4199">
        <v>7</v>
      </c>
      <c r="M4199" t="s">
        <v>43</v>
      </c>
      <c r="N4199">
        <v>2</v>
      </c>
      <c r="O4199" t="s">
        <v>28</v>
      </c>
      <c r="P4199">
        <v>237</v>
      </c>
      <c r="T4199" s="3">
        <f t="shared" si="131"/>
        <v>18.59</v>
      </c>
      <c r="U4199" s="3">
        <f>IF(AND(R4199&lt;&gt;"_U",N4199&lt;&gt;9999,N4199&lt;&gt;999,L4199&lt;&gt;"Median"),IFERROR(VLOOKUP(A4199,'TA Total'!A:P,16,0),"."),".")</f>
        <v>1275</v>
      </c>
    </row>
    <row r="4200" spans="1:21" x14ac:dyDescent="0.3">
      <c r="A4200" s="1" t="str">
        <f t="shared" si="130"/>
        <v>2018|Southland District|$150,001-$200,000</v>
      </c>
      <c r="B4200" t="s">
        <v>18</v>
      </c>
      <c r="C4200" t="s">
        <v>19</v>
      </c>
      <c r="D4200" t="s">
        <v>20</v>
      </c>
      <c r="E4200" t="s">
        <v>21</v>
      </c>
      <c r="F4200">
        <v>2018</v>
      </c>
      <c r="G4200">
        <v>2018</v>
      </c>
      <c r="H4200">
        <v>73</v>
      </c>
      <c r="I4200" t="s">
        <v>126</v>
      </c>
      <c r="J4200">
        <v>99</v>
      </c>
      <c r="K4200" t="s">
        <v>23</v>
      </c>
      <c r="L4200">
        <v>7</v>
      </c>
      <c r="M4200" t="s">
        <v>43</v>
      </c>
      <c r="N4200">
        <v>1</v>
      </c>
      <c r="O4200" t="s">
        <v>33</v>
      </c>
      <c r="P4200">
        <v>633</v>
      </c>
      <c r="T4200" s="3">
        <f t="shared" si="131"/>
        <v>49.65</v>
      </c>
      <c r="U4200" s="3">
        <f>IF(AND(R4200&lt;&gt;"_U",N4200&lt;&gt;9999,N4200&lt;&gt;999,L4200&lt;&gt;"Median"),IFERROR(VLOOKUP(A4200,'TA Total'!A:P,16,0),"."),".")</f>
        <v>1275</v>
      </c>
    </row>
    <row r="4201" spans="1:21" x14ac:dyDescent="0.3">
      <c r="A4201" s="1" t="str">
        <f t="shared" si="130"/>
        <v>2018|Southland District|$150,001-$200,000</v>
      </c>
      <c r="B4201" t="s">
        <v>18</v>
      </c>
      <c r="C4201" t="s">
        <v>19</v>
      </c>
      <c r="D4201" t="s">
        <v>20</v>
      </c>
      <c r="E4201" t="s">
        <v>21</v>
      </c>
      <c r="F4201">
        <v>2018</v>
      </c>
      <c r="G4201">
        <v>2018</v>
      </c>
      <c r="H4201">
        <v>73</v>
      </c>
      <c r="I4201" t="s">
        <v>126</v>
      </c>
      <c r="J4201">
        <v>99</v>
      </c>
      <c r="K4201" t="s">
        <v>23</v>
      </c>
      <c r="L4201">
        <v>7</v>
      </c>
      <c r="M4201" t="s">
        <v>43</v>
      </c>
      <c r="N4201">
        <v>3</v>
      </c>
      <c r="O4201" t="s">
        <v>25</v>
      </c>
      <c r="P4201">
        <v>411</v>
      </c>
      <c r="T4201" s="3">
        <f t="shared" si="131"/>
        <v>32.24</v>
      </c>
      <c r="U4201" s="3">
        <f>IF(AND(R4201&lt;&gt;"_U",N4201&lt;&gt;9999,N4201&lt;&gt;999,L4201&lt;&gt;"Median"),IFERROR(VLOOKUP(A4201,'TA Total'!A:P,16,0),"."),".")</f>
        <v>1275</v>
      </c>
    </row>
    <row r="4202" spans="1:21" x14ac:dyDescent="0.3">
      <c r="A4202" s="1" t="str">
        <f t="shared" si="130"/>
        <v>2018|Southland District|$200,001 or more</v>
      </c>
      <c r="B4202" t="s">
        <v>18</v>
      </c>
      <c r="C4202" t="s">
        <v>19</v>
      </c>
      <c r="D4202" t="s">
        <v>20</v>
      </c>
      <c r="E4202" t="s">
        <v>21</v>
      </c>
      <c r="F4202">
        <v>2018</v>
      </c>
      <c r="G4202">
        <v>2018</v>
      </c>
      <c r="H4202">
        <v>73</v>
      </c>
      <c r="I4202" t="s">
        <v>126</v>
      </c>
      <c r="J4202">
        <v>99</v>
      </c>
      <c r="K4202" t="s">
        <v>23</v>
      </c>
      <c r="L4202">
        <v>8</v>
      </c>
      <c r="M4202" t="s">
        <v>27</v>
      </c>
      <c r="N4202">
        <v>999</v>
      </c>
      <c r="O4202" t="s">
        <v>42</v>
      </c>
      <c r="R4202" t="s">
        <v>29</v>
      </c>
      <c r="S4202" t="s">
        <v>30</v>
      </c>
      <c r="T4202" s="3" t="str">
        <f t="shared" si="131"/>
        <v>.</v>
      </c>
      <c r="U4202" s="3" t="str">
        <f>IF(AND(R4202&lt;&gt;"_U",N4202&lt;&gt;9999,N4202&lt;&gt;999,L4202&lt;&gt;"Median"),IFERROR(VLOOKUP(A4202,'TA Total'!A:P,16,0),"."),".")</f>
        <v>.</v>
      </c>
    </row>
    <row r="4203" spans="1:21" x14ac:dyDescent="0.3">
      <c r="A4203" s="1" t="str">
        <f t="shared" si="130"/>
        <v>2018|Southland District|$200,001 or more</v>
      </c>
      <c r="B4203" t="s">
        <v>18</v>
      </c>
      <c r="C4203" t="s">
        <v>19</v>
      </c>
      <c r="D4203" t="s">
        <v>20</v>
      </c>
      <c r="E4203" t="s">
        <v>21</v>
      </c>
      <c r="F4203">
        <v>2018</v>
      </c>
      <c r="G4203">
        <v>2018</v>
      </c>
      <c r="H4203">
        <v>73</v>
      </c>
      <c r="I4203" t="s">
        <v>126</v>
      </c>
      <c r="J4203">
        <v>99</v>
      </c>
      <c r="K4203" t="s">
        <v>23</v>
      </c>
      <c r="L4203">
        <v>8</v>
      </c>
      <c r="M4203" t="s">
        <v>27</v>
      </c>
      <c r="N4203">
        <v>3</v>
      </c>
      <c r="O4203" t="s">
        <v>25</v>
      </c>
      <c r="R4203" t="s">
        <v>29</v>
      </c>
      <c r="S4203" t="s">
        <v>30</v>
      </c>
      <c r="T4203" s="3" t="str">
        <f t="shared" si="131"/>
        <v>.</v>
      </c>
      <c r="U4203" s="3" t="str">
        <f>IF(AND(R4203&lt;&gt;"_U",N4203&lt;&gt;9999,N4203&lt;&gt;999,L4203&lt;&gt;"Median"),IFERROR(VLOOKUP(A4203,'TA Total'!A:P,16,0),"."),".")</f>
        <v>.</v>
      </c>
    </row>
    <row r="4204" spans="1:21" x14ac:dyDescent="0.3">
      <c r="A4204" s="1" t="str">
        <f t="shared" si="130"/>
        <v>2018|Southland District|$200,001 or more</v>
      </c>
      <c r="B4204" t="s">
        <v>18</v>
      </c>
      <c r="C4204" t="s">
        <v>19</v>
      </c>
      <c r="D4204" t="s">
        <v>20</v>
      </c>
      <c r="E4204" t="s">
        <v>21</v>
      </c>
      <c r="F4204">
        <v>2018</v>
      </c>
      <c r="G4204">
        <v>2018</v>
      </c>
      <c r="H4204">
        <v>73</v>
      </c>
      <c r="I4204" t="s">
        <v>126</v>
      </c>
      <c r="J4204">
        <v>99</v>
      </c>
      <c r="K4204" t="s">
        <v>23</v>
      </c>
      <c r="L4204">
        <v>8</v>
      </c>
      <c r="M4204" t="s">
        <v>27</v>
      </c>
      <c r="N4204">
        <v>7777</v>
      </c>
      <c r="O4204" t="s">
        <v>37</v>
      </c>
      <c r="R4204" t="s">
        <v>29</v>
      </c>
      <c r="S4204" t="s">
        <v>30</v>
      </c>
      <c r="T4204" s="3" t="str">
        <f t="shared" si="131"/>
        <v>.</v>
      </c>
      <c r="U4204" s="3" t="str">
        <f>IF(AND(R4204&lt;&gt;"_U",N4204&lt;&gt;9999,N4204&lt;&gt;999,L4204&lt;&gt;"Median"),IFERROR(VLOOKUP(A4204,'TA Total'!A:P,16,0),"."),".")</f>
        <v>.</v>
      </c>
    </row>
    <row r="4205" spans="1:21" x14ac:dyDescent="0.3">
      <c r="A4205" s="1" t="str">
        <f t="shared" si="130"/>
        <v>2018|Southland District|$200,001 or more</v>
      </c>
      <c r="B4205" t="s">
        <v>18</v>
      </c>
      <c r="C4205" t="s">
        <v>19</v>
      </c>
      <c r="D4205" t="s">
        <v>20</v>
      </c>
      <c r="E4205" t="s">
        <v>21</v>
      </c>
      <c r="F4205">
        <v>2018</v>
      </c>
      <c r="G4205">
        <v>2018</v>
      </c>
      <c r="H4205">
        <v>73</v>
      </c>
      <c r="I4205" t="s">
        <v>126</v>
      </c>
      <c r="J4205">
        <v>99</v>
      </c>
      <c r="K4205" t="s">
        <v>23</v>
      </c>
      <c r="L4205">
        <v>8</v>
      </c>
      <c r="M4205" t="s">
        <v>27</v>
      </c>
      <c r="N4205">
        <v>9999</v>
      </c>
      <c r="O4205" t="s">
        <v>40</v>
      </c>
      <c r="R4205" t="s">
        <v>29</v>
      </c>
      <c r="S4205" t="s">
        <v>30</v>
      </c>
      <c r="T4205" s="3" t="str">
        <f t="shared" si="131"/>
        <v>.</v>
      </c>
      <c r="U4205" s="3" t="str">
        <f>IF(AND(R4205&lt;&gt;"_U",N4205&lt;&gt;9999,N4205&lt;&gt;999,L4205&lt;&gt;"Median"),IFERROR(VLOOKUP(A4205,'TA Total'!A:P,16,0),"."),".")</f>
        <v>.</v>
      </c>
    </row>
    <row r="4206" spans="1:21" x14ac:dyDescent="0.3">
      <c r="A4206" s="1" t="str">
        <f t="shared" si="130"/>
        <v>2018|Southland District|$200,001 or more</v>
      </c>
      <c r="B4206" t="s">
        <v>18</v>
      </c>
      <c r="C4206" t="s">
        <v>19</v>
      </c>
      <c r="D4206" t="s">
        <v>20</v>
      </c>
      <c r="E4206" t="s">
        <v>21</v>
      </c>
      <c r="F4206">
        <v>2018</v>
      </c>
      <c r="G4206">
        <v>2018</v>
      </c>
      <c r="H4206">
        <v>73</v>
      </c>
      <c r="I4206" t="s">
        <v>126</v>
      </c>
      <c r="J4206">
        <v>99</v>
      </c>
      <c r="K4206" t="s">
        <v>23</v>
      </c>
      <c r="L4206">
        <v>8</v>
      </c>
      <c r="M4206" t="s">
        <v>27</v>
      </c>
      <c r="N4206">
        <v>1</v>
      </c>
      <c r="O4206" t="s">
        <v>33</v>
      </c>
      <c r="R4206" t="s">
        <v>29</v>
      </c>
      <c r="S4206" t="s">
        <v>30</v>
      </c>
      <c r="T4206" s="3" t="str">
        <f t="shared" si="131"/>
        <v>.</v>
      </c>
      <c r="U4206" s="3" t="str">
        <f>IF(AND(R4206&lt;&gt;"_U",N4206&lt;&gt;9999,N4206&lt;&gt;999,L4206&lt;&gt;"Median"),IFERROR(VLOOKUP(A4206,'TA Total'!A:P,16,0),"."),".")</f>
        <v>.</v>
      </c>
    </row>
    <row r="4207" spans="1:21" x14ac:dyDescent="0.3">
      <c r="A4207" s="1" t="str">
        <f t="shared" si="130"/>
        <v>2018|Southland District|$200,001 or more</v>
      </c>
      <c r="B4207" t="s">
        <v>18</v>
      </c>
      <c r="C4207" t="s">
        <v>19</v>
      </c>
      <c r="D4207" t="s">
        <v>20</v>
      </c>
      <c r="E4207" t="s">
        <v>21</v>
      </c>
      <c r="F4207">
        <v>2018</v>
      </c>
      <c r="G4207">
        <v>2018</v>
      </c>
      <c r="H4207">
        <v>73</v>
      </c>
      <c r="I4207" t="s">
        <v>126</v>
      </c>
      <c r="J4207">
        <v>99</v>
      </c>
      <c r="K4207" t="s">
        <v>23</v>
      </c>
      <c r="L4207">
        <v>8</v>
      </c>
      <c r="M4207" t="s">
        <v>27</v>
      </c>
      <c r="N4207">
        <v>2</v>
      </c>
      <c r="O4207" t="s">
        <v>28</v>
      </c>
      <c r="R4207" t="s">
        <v>29</v>
      </c>
      <c r="S4207" t="s">
        <v>30</v>
      </c>
      <c r="T4207" s="3" t="str">
        <f t="shared" si="131"/>
        <v>.</v>
      </c>
      <c r="U4207" s="3" t="str">
        <f>IF(AND(R4207&lt;&gt;"_U",N4207&lt;&gt;9999,N4207&lt;&gt;999,L4207&lt;&gt;"Median"),IFERROR(VLOOKUP(A4207,'TA Total'!A:P,16,0),"."),".")</f>
        <v>.</v>
      </c>
    </row>
    <row r="4208" spans="1:21" x14ac:dyDescent="0.3">
      <c r="A4208" s="1" t="str">
        <f t="shared" si="130"/>
        <v>2018|Southland District|Total stated - total household income</v>
      </c>
      <c r="B4208" t="s">
        <v>18</v>
      </c>
      <c r="C4208" t="s">
        <v>19</v>
      </c>
      <c r="D4208" t="s">
        <v>20</v>
      </c>
      <c r="E4208" t="s">
        <v>21</v>
      </c>
      <c r="F4208">
        <v>2018</v>
      </c>
      <c r="G4208">
        <v>2018</v>
      </c>
      <c r="H4208">
        <v>73</v>
      </c>
      <c r="I4208" t="s">
        <v>126</v>
      </c>
      <c r="J4208">
        <v>99</v>
      </c>
      <c r="K4208" t="s">
        <v>23</v>
      </c>
      <c r="L4208">
        <v>77</v>
      </c>
      <c r="M4208" t="s">
        <v>32</v>
      </c>
      <c r="N4208">
        <v>7777</v>
      </c>
      <c r="O4208" t="s">
        <v>37</v>
      </c>
      <c r="P4208">
        <v>11181</v>
      </c>
      <c r="T4208" s="3">
        <f t="shared" si="131"/>
        <v>100</v>
      </c>
      <c r="U4208" s="3">
        <f>IF(AND(R4208&lt;&gt;"_U",N4208&lt;&gt;9999,N4208&lt;&gt;999,L4208&lt;&gt;"Median"),IFERROR(VLOOKUP(A4208,'TA Total'!A:P,16,0),"."),".")</f>
        <v>11181</v>
      </c>
    </row>
    <row r="4209" spans="1:21" x14ac:dyDescent="0.3">
      <c r="A4209" s="1" t="str">
        <f t="shared" si="130"/>
        <v>2018|Southland District|Total stated - total household income</v>
      </c>
      <c r="B4209" t="s">
        <v>18</v>
      </c>
      <c r="C4209" t="s">
        <v>19</v>
      </c>
      <c r="D4209" t="s">
        <v>20</v>
      </c>
      <c r="E4209" t="s">
        <v>21</v>
      </c>
      <c r="F4209">
        <v>2018</v>
      </c>
      <c r="G4209">
        <v>2018</v>
      </c>
      <c r="H4209">
        <v>73</v>
      </c>
      <c r="I4209" t="s">
        <v>126</v>
      </c>
      <c r="J4209">
        <v>99</v>
      </c>
      <c r="K4209" t="s">
        <v>23</v>
      </c>
      <c r="L4209">
        <v>77</v>
      </c>
      <c r="M4209" t="s">
        <v>32</v>
      </c>
      <c r="N4209">
        <v>3</v>
      </c>
      <c r="O4209" t="s">
        <v>25</v>
      </c>
      <c r="P4209">
        <v>2022</v>
      </c>
      <c r="T4209" s="3">
        <f t="shared" si="131"/>
        <v>18.079999999999998</v>
      </c>
      <c r="U4209" s="3">
        <f>IF(AND(R4209&lt;&gt;"_U",N4209&lt;&gt;9999,N4209&lt;&gt;999,L4209&lt;&gt;"Median"),IFERROR(VLOOKUP(A4209,'TA Total'!A:P,16,0),"."),".")</f>
        <v>11181</v>
      </c>
    </row>
    <row r="4210" spans="1:21" x14ac:dyDescent="0.3">
      <c r="A4210" s="1" t="str">
        <f t="shared" si="130"/>
        <v>2018|Southland District|Total stated - total household income</v>
      </c>
      <c r="B4210" t="s">
        <v>18</v>
      </c>
      <c r="C4210" t="s">
        <v>19</v>
      </c>
      <c r="D4210" t="s">
        <v>20</v>
      </c>
      <c r="E4210" t="s">
        <v>21</v>
      </c>
      <c r="F4210">
        <v>2018</v>
      </c>
      <c r="G4210">
        <v>2018</v>
      </c>
      <c r="H4210">
        <v>73</v>
      </c>
      <c r="I4210" t="s">
        <v>126</v>
      </c>
      <c r="J4210">
        <v>99</v>
      </c>
      <c r="K4210" t="s">
        <v>23</v>
      </c>
      <c r="L4210">
        <v>77</v>
      </c>
      <c r="M4210" t="s">
        <v>32</v>
      </c>
      <c r="N4210">
        <v>999</v>
      </c>
      <c r="O4210" t="s">
        <v>42</v>
      </c>
      <c r="P4210">
        <v>0</v>
      </c>
      <c r="T4210" s="3" t="str">
        <f t="shared" si="131"/>
        <v>.</v>
      </c>
      <c r="U4210" s="3" t="str">
        <f>IF(AND(R4210&lt;&gt;"_U",N4210&lt;&gt;9999,N4210&lt;&gt;999,L4210&lt;&gt;"Median"),IFERROR(VLOOKUP(A4210,'TA Total'!A:P,16,0),"."),".")</f>
        <v>.</v>
      </c>
    </row>
    <row r="4211" spans="1:21" x14ac:dyDescent="0.3">
      <c r="A4211" s="1" t="str">
        <f t="shared" si="130"/>
        <v>2018|Southland District|Total stated - total household income</v>
      </c>
      <c r="B4211" t="s">
        <v>18</v>
      </c>
      <c r="C4211" t="s">
        <v>19</v>
      </c>
      <c r="D4211" t="s">
        <v>20</v>
      </c>
      <c r="E4211" t="s">
        <v>21</v>
      </c>
      <c r="F4211">
        <v>2018</v>
      </c>
      <c r="G4211">
        <v>2018</v>
      </c>
      <c r="H4211">
        <v>73</v>
      </c>
      <c r="I4211" t="s">
        <v>126</v>
      </c>
      <c r="J4211">
        <v>99</v>
      </c>
      <c r="K4211" t="s">
        <v>23</v>
      </c>
      <c r="L4211">
        <v>77</v>
      </c>
      <c r="M4211" t="s">
        <v>32</v>
      </c>
      <c r="N4211">
        <v>9999</v>
      </c>
      <c r="O4211" t="s">
        <v>40</v>
      </c>
      <c r="P4211">
        <v>11181</v>
      </c>
      <c r="T4211" s="3" t="str">
        <f t="shared" si="131"/>
        <v>.</v>
      </c>
      <c r="U4211" s="3" t="str">
        <f>IF(AND(R4211&lt;&gt;"_U",N4211&lt;&gt;9999,N4211&lt;&gt;999,L4211&lt;&gt;"Median"),IFERROR(VLOOKUP(A4211,'TA Total'!A:P,16,0),"."),".")</f>
        <v>.</v>
      </c>
    </row>
    <row r="4212" spans="1:21" x14ac:dyDescent="0.3">
      <c r="A4212" s="1" t="str">
        <f t="shared" si="130"/>
        <v>2018|Southland District|Total stated - total household income</v>
      </c>
      <c r="B4212" t="s">
        <v>18</v>
      </c>
      <c r="C4212" t="s">
        <v>19</v>
      </c>
      <c r="D4212" t="s">
        <v>20</v>
      </c>
      <c r="E4212" t="s">
        <v>21</v>
      </c>
      <c r="F4212">
        <v>2018</v>
      </c>
      <c r="G4212">
        <v>2018</v>
      </c>
      <c r="H4212">
        <v>73</v>
      </c>
      <c r="I4212" t="s">
        <v>126</v>
      </c>
      <c r="J4212">
        <v>99</v>
      </c>
      <c r="K4212" t="s">
        <v>23</v>
      </c>
      <c r="L4212">
        <v>77</v>
      </c>
      <c r="M4212" t="s">
        <v>32</v>
      </c>
      <c r="N4212">
        <v>1</v>
      </c>
      <c r="O4212" t="s">
        <v>33</v>
      </c>
      <c r="P4212">
        <v>5496</v>
      </c>
      <c r="T4212" s="3">
        <f t="shared" si="131"/>
        <v>49.15</v>
      </c>
      <c r="U4212" s="3">
        <f>IF(AND(R4212&lt;&gt;"_U",N4212&lt;&gt;9999,N4212&lt;&gt;999,L4212&lt;&gt;"Median"),IFERROR(VLOOKUP(A4212,'TA Total'!A:P,16,0),"."),".")</f>
        <v>11181</v>
      </c>
    </row>
    <row r="4213" spans="1:21" x14ac:dyDescent="0.3">
      <c r="A4213" s="1" t="str">
        <f t="shared" si="130"/>
        <v>2018|Southland District|Total stated - total household income</v>
      </c>
      <c r="B4213" t="s">
        <v>18</v>
      </c>
      <c r="C4213" t="s">
        <v>19</v>
      </c>
      <c r="D4213" t="s">
        <v>20</v>
      </c>
      <c r="E4213" t="s">
        <v>21</v>
      </c>
      <c r="F4213">
        <v>2018</v>
      </c>
      <c r="G4213">
        <v>2018</v>
      </c>
      <c r="H4213">
        <v>73</v>
      </c>
      <c r="I4213" t="s">
        <v>126</v>
      </c>
      <c r="J4213">
        <v>99</v>
      </c>
      <c r="K4213" t="s">
        <v>23</v>
      </c>
      <c r="L4213">
        <v>77</v>
      </c>
      <c r="M4213" t="s">
        <v>32</v>
      </c>
      <c r="N4213">
        <v>2</v>
      </c>
      <c r="O4213" t="s">
        <v>28</v>
      </c>
      <c r="P4213">
        <v>3660</v>
      </c>
      <c r="T4213" s="3">
        <f t="shared" si="131"/>
        <v>32.729999999999997</v>
      </c>
      <c r="U4213" s="3">
        <f>IF(AND(R4213&lt;&gt;"_U",N4213&lt;&gt;9999,N4213&lt;&gt;999,L4213&lt;&gt;"Median"),IFERROR(VLOOKUP(A4213,'TA Total'!A:P,16,0),"."),".")</f>
        <v>11181</v>
      </c>
    </row>
    <row r="4214" spans="1:21" x14ac:dyDescent="0.3">
      <c r="A4214" s="1" t="str">
        <f t="shared" si="130"/>
        <v>2018|Southland District|Total - total household income</v>
      </c>
      <c r="B4214" t="s">
        <v>18</v>
      </c>
      <c r="C4214" t="s">
        <v>19</v>
      </c>
      <c r="D4214" t="s">
        <v>20</v>
      </c>
      <c r="E4214" t="s">
        <v>21</v>
      </c>
      <c r="F4214">
        <v>2018</v>
      </c>
      <c r="G4214">
        <v>2018</v>
      </c>
      <c r="H4214">
        <v>73</v>
      </c>
      <c r="I4214" t="s">
        <v>126</v>
      </c>
      <c r="J4214">
        <v>99</v>
      </c>
      <c r="K4214" t="s">
        <v>23</v>
      </c>
      <c r="L4214">
        <v>99</v>
      </c>
      <c r="M4214" t="s">
        <v>48</v>
      </c>
      <c r="N4214">
        <v>3</v>
      </c>
      <c r="O4214" t="s">
        <v>25</v>
      </c>
      <c r="P4214">
        <v>2160</v>
      </c>
      <c r="T4214" s="3">
        <f t="shared" si="131"/>
        <v>18.11</v>
      </c>
      <c r="U4214" s="3">
        <f>IF(AND(R4214&lt;&gt;"_U",N4214&lt;&gt;9999,N4214&lt;&gt;999,L4214&lt;&gt;"Median"),IFERROR(VLOOKUP(A4214,'TA Total'!A:P,16,0),"."),".")</f>
        <v>11925</v>
      </c>
    </row>
    <row r="4215" spans="1:21" x14ac:dyDescent="0.3">
      <c r="A4215" s="1" t="str">
        <f t="shared" si="130"/>
        <v>2018|Southland District|Total - total household income</v>
      </c>
      <c r="B4215" t="s">
        <v>18</v>
      </c>
      <c r="C4215" t="s">
        <v>19</v>
      </c>
      <c r="D4215" t="s">
        <v>20</v>
      </c>
      <c r="E4215" t="s">
        <v>21</v>
      </c>
      <c r="F4215">
        <v>2018</v>
      </c>
      <c r="G4215">
        <v>2018</v>
      </c>
      <c r="H4215">
        <v>73</v>
      </c>
      <c r="I4215" t="s">
        <v>126</v>
      </c>
      <c r="J4215">
        <v>99</v>
      </c>
      <c r="K4215" t="s">
        <v>23</v>
      </c>
      <c r="L4215">
        <v>99</v>
      </c>
      <c r="M4215" t="s">
        <v>48</v>
      </c>
      <c r="N4215">
        <v>1</v>
      </c>
      <c r="O4215" t="s">
        <v>33</v>
      </c>
      <c r="P4215">
        <v>5847</v>
      </c>
      <c r="T4215" s="3">
        <f t="shared" si="131"/>
        <v>49.03</v>
      </c>
      <c r="U4215" s="3">
        <f>IF(AND(R4215&lt;&gt;"_U",N4215&lt;&gt;9999,N4215&lt;&gt;999,L4215&lt;&gt;"Median"),IFERROR(VLOOKUP(A4215,'TA Total'!A:P,16,0),"."),".")</f>
        <v>11925</v>
      </c>
    </row>
    <row r="4216" spans="1:21" x14ac:dyDescent="0.3">
      <c r="A4216" s="1" t="str">
        <f t="shared" si="130"/>
        <v>2018|Southland District|Total - total household income</v>
      </c>
      <c r="B4216" t="s">
        <v>18</v>
      </c>
      <c r="C4216" t="s">
        <v>19</v>
      </c>
      <c r="D4216" t="s">
        <v>20</v>
      </c>
      <c r="E4216" t="s">
        <v>21</v>
      </c>
      <c r="F4216">
        <v>2018</v>
      </c>
      <c r="G4216">
        <v>2018</v>
      </c>
      <c r="H4216">
        <v>73</v>
      </c>
      <c r="I4216" t="s">
        <v>126</v>
      </c>
      <c r="J4216">
        <v>99</v>
      </c>
      <c r="K4216" t="s">
        <v>23</v>
      </c>
      <c r="L4216">
        <v>99</v>
      </c>
      <c r="M4216" t="s">
        <v>48</v>
      </c>
      <c r="N4216">
        <v>2</v>
      </c>
      <c r="O4216" t="s">
        <v>28</v>
      </c>
      <c r="P4216">
        <v>3921</v>
      </c>
      <c r="T4216" s="3">
        <f t="shared" si="131"/>
        <v>32.880000000000003</v>
      </c>
      <c r="U4216" s="3">
        <f>IF(AND(R4216&lt;&gt;"_U",N4216&lt;&gt;9999,N4216&lt;&gt;999,L4216&lt;&gt;"Median"),IFERROR(VLOOKUP(A4216,'TA Total'!A:P,16,0),"."),".")</f>
        <v>11925</v>
      </c>
    </row>
    <row r="4217" spans="1:21" x14ac:dyDescent="0.3">
      <c r="A4217" s="1" t="str">
        <f t="shared" si="130"/>
        <v>2018|Southland District|Total - total household income</v>
      </c>
      <c r="B4217" t="s">
        <v>18</v>
      </c>
      <c r="C4217" t="s">
        <v>19</v>
      </c>
      <c r="D4217" t="s">
        <v>20</v>
      </c>
      <c r="E4217" t="s">
        <v>21</v>
      </c>
      <c r="F4217">
        <v>2018</v>
      </c>
      <c r="G4217">
        <v>2018</v>
      </c>
      <c r="H4217">
        <v>73</v>
      </c>
      <c r="I4217" t="s">
        <v>126</v>
      </c>
      <c r="J4217">
        <v>99</v>
      </c>
      <c r="K4217" t="s">
        <v>23</v>
      </c>
      <c r="L4217">
        <v>99</v>
      </c>
      <c r="M4217" t="s">
        <v>48</v>
      </c>
      <c r="N4217">
        <v>999</v>
      </c>
      <c r="O4217" t="s">
        <v>42</v>
      </c>
      <c r="P4217">
        <v>54</v>
      </c>
      <c r="T4217" s="3" t="str">
        <f t="shared" si="131"/>
        <v>.</v>
      </c>
      <c r="U4217" s="3" t="str">
        <f>IF(AND(R4217&lt;&gt;"_U",N4217&lt;&gt;9999,N4217&lt;&gt;999,L4217&lt;&gt;"Median"),IFERROR(VLOOKUP(A4217,'TA Total'!A:P,16,0),"."),".")</f>
        <v>.</v>
      </c>
    </row>
    <row r="4218" spans="1:21" x14ac:dyDescent="0.3">
      <c r="A4218" s="1" t="str">
        <f t="shared" si="130"/>
        <v>2018|Southland District|Total - total household income</v>
      </c>
      <c r="B4218" t="s">
        <v>18</v>
      </c>
      <c r="C4218" t="s">
        <v>19</v>
      </c>
      <c r="D4218" t="s">
        <v>20</v>
      </c>
      <c r="E4218" t="s">
        <v>21</v>
      </c>
      <c r="F4218">
        <v>2018</v>
      </c>
      <c r="G4218">
        <v>2018</v>
      </c>
      <c r="H4218">
        <v>73</v>
      </c>
      <c r="I4218" t="s">
        <v>126</v>
      </c>
      <c r="J4218">
        <v>99</v>
      </c>
      <c r="K4218" t="s">
        <v>23</v>
      </c>
      <c r="L4218">
        <v>99</v>
      </c>
      <c r="M4218" t="s">
        <v>48</v>
      </c>
      <c r="N4218">
        <v>9999</v>
      </c>
      <c r="O4218" t="s">
        <v>40</v>
      </c>
      <c r="P4218">
        <v>11982</v>
      </c>
      <c r="T4218" s="3" t="str">
        <f t="shared" si="131"/>
        <v>.</v>
      </c>
      <c r="U4218" s="3" t="str">
        <f>IF(AND(R4218&lt;&gt;"_U",N4218&lt;&gt;9999,N4218&lt;&gt;999,L4218&lt;&gt;"Median"),IFERROR(VLOOKUP(A4218,'TA Total'!A:P,16,0),"."),".")</f>
        <v>.</v>
      </c>
    </row>
    <row r="4219" spans="1:21" x14ac:dyDescent="0.3">
      <c r="A4219" s="1" t="str">
        <f t="shared" si="130"/>
        <v>2018|Southland District|Total - total household income</v>
      </c>
      <c r="B4219" t="s">
        <v>18</v>
      </c>
      <c r="C4219" t="s">
        <v>19</v>
      </c>
      <c r="D4219" t="s">
        <v>20</v>
      </c>
      <c r="E4219" t="s">
        <v>21</v>
      </c>
      <c r="F4219">
        <v>2018</v>
      </c>
      <c r="G4219">
        <v>2018</v>
      </c>
      <c r="H4219">
        <v>73</v>
      </c>
      <c r="I4219" t="s">
        <v>126</v>
      </c>
      <c r="J4219">
        <v>99</v>
      </c>
      <c r="K4219" t="s">
        <v>23</v>
      </c>
      <c r="L4219">
        <v>99</v>
      </c>
      <c r="M4219" t="s">
        <v>48</v>
      </c>
      <c r="N4219">
        <v>7777</v>
      </c>
      <c r="O4219" t="s">
        <v>37</v>
      </c>
      <c r="P4219">
        <v>11925</v>
      </c>
      <c r="T4219" s="3">
        <f t="shared" si="131"/>
        <v>100</v>
      </c>
      <c r="U4219" s="3">
        <f>IF(AND(R4219&lt;&gt;"_U",N4219&lt;&gt;9999,N4219&lt;&gt;999,L4219&lt;&gt;"Median"),IFERROR(VLOOKUP(A4219,'TA Total'!A:P,16,0),"."),".")</f>
        <v>11925</v>
      </c>
    </row>
    <row r="4220" spans="1:21" x14ac:dyDescent="0.3">
      <c r="A4220" s="1" t="str">
        <f t="shared" si="130"/>
        <v>2018|Southland District|Median ($) - total household income</v>
      </c>
      <c r="B4220" t="s">
        <v>18</v>
      </c>
      <c r="C4220" t="s">
        <v>19</v>
      </c>
      <c r="D4220" t="s">
        <v>20</v>
      </c>
      <c r="E4220" t="s">
        <v>21</v>
      </c>
      <c r="F4220">
        <v>2018</v>
      </c>
      <c r="G4220">
        <v>2018</v>
      </c>
      <c r="H4220">
        <v>73</v>
      </c>
      <c r="I4220" t="s">
        <v>126</v>
      </c>
      <c r="J4220">
        <v>99</v>
      </c>
      <c r="K4220" t="s">
        <v>23</v>
      </c>
      <c r="L4220" t="s">
        <v>56</v>
      </c>
      <c r="M4220" t="s">
        <v>57</v>
      </c>
      <c r="N4220">
        <v>2</v>
      </c>
      <c r="O4220" t="s">
        <v>28</v>
      </c>
      <c r="P4220">
        <v>62700</v>
      </c>
      <c r="T4220" s="3" t="str">
        <f t="shared" si="131"/>
        <v>.</v>
      </c>
      <c r="U4220" s="3" t="str">
        <f>IF(AND(R4220&lt;&gt;"_U",N4220&lt;&gt;9999,N4220&lt;&gt;999,L4220&lt;&gt;"Median"),IFERROR(VLOOKUP(A4220,'TA Total'!A:P,16,0),"."),".")</f>
        <v>.</v>
      </c>
    </row>
    <row r="4221" spans="1:21" x14ac:dyDescent="0.3">
      <c r="A4221" s="1" t="str">
        <f t="shared" si="130"/>
        <v>2018|Southland District|Median ($) - total household income</v>
      </c>
      <c r="B4221" t="s">
        <v>18</v>
      </c>
      <c r="C4221" t="s">
        <v>19</v>
      </c>
      <c r="D4221" t="s">
        <v>20</v>
      </c>
      <c r="E4221" t="s">
        <v>21</v>
      </c>
      <c r="F4221">
        <v>2018</v>
      </c>
      <c r="G4221">
        <v>2018</v>
      </c>
      <c r="H4221">
        <v>73</v>
      </c>
      <c r="I4221" t="s">
        <v>126</v>
      </c>
      <c r="J4221">
        <v>99</v>
      </c>
      <c r="K4221" t="s">
        <v>23</v>
      </c>
      <c r="L4221" t="s">
        <v>56</v>
      </c>
      <c r="M4221" t="s">
        <v>57</v>
      </c>
      <c r="N4221">
        <v>7777</v>
      </c>
      <c r="O4221" t="s">
        <v>37</v>
      </c>
      <c r="P4221">
        <v>70900</v>
      </c>
      <c r="T4221" s="3" t="str">
        <f t="shared" si="131"/>
        <v>.</v>
      </c>
      <c r="U4221" s="3" t="str">
        <f>IF(AND(R4221&lt;&gt;"_U",N4221&lt;&gt;9999,N4221&lt;&gt;999,L4221&lt;&gt;"Median"),IFERROR(VLOOKUP(A4221,'TA Total'!A:P,16,0),"."),".")</f>
        <v>.</v>
      </c>
    </row>
    <row r="4222" spans="1:21" x14ac:dyDescent="0.3">
      <c r="A4222" s="1" t="str">
        <f t="shared" si="130"/>
        <v>2018|Southland District|Median ($) - total household income</v>
      </c>
      <c r="B4222" t="s">
        <v>18</v>
      </c>
      <c r="C4222" t="s">
        <v>19</v>
      </c>
      <c r="D4222" t="s">
        <v>20</v>
      </c>
      <c r="E4222" t="s">
        <v>21</v>
      </c>
      <c r="F4222">
        <v>2018</v>
      </c>
      <c r="G4222">
        <v>2018</v>
      </c>
      <c r="H4222">
        <v>73</v>
      </c>
      <c r="I4222" t="s">
        <v>126</v>
      </c>
      <c r="J4222">
        <v>99</v>
      </c>
      <c r="K4222" t="s">
        <v>23</v>
      </c>
      <c r="L4222" t="s">
        <v>56</v>
      </c>
      <c r="M4222" t="s">
        <v>57</v>
      </c>
      <c r="N4222">
        <v>3</v>
      </c>
      <c r="O4222" t="s">
        <v>25</v>
      </c>
      <c r="P4222">
        <v>85200</v>
      </c>
      <c r="T4222" s="3" t="str">
        <f t="shared" si="131"/>
        <v>.</v>
      </c>
      <c r="U4222" s="3" t="str">
        <f>IF(AND(R4222&lt;&gt;"_U",N4222&lt;&gt;9999,N4222&lt;&gt;999,L4222&lt;&gt;"Median"),IFERROR(VLOOKUP(A4222,'TA Total'!A:P,16,0),"."),".")</f>
        <v>.</v>
      </c>
    </row>
    <row r="4223" spans="1:21" x14ac:dyDescent="0.3">
      <c r="A4223" s="1" t="str">
        <f t="shared" si="130"/>
        <v>2018|Southland District|Median ($) - total household income</v>
      </c>
      <c r="B4223" t="s">
        <v>18</v>
      </c>
      <c r="C4223" t="s">
        <v>19</v>
      </c>
      <c r="D4223" t="s">
        <v>20</v>
      </c>
      <c r="E4223" t="s">
        <v>21</v>
      </c>
      <c r="F4223">
        <v>2018</v>
      </c>
      <c r="G4223">
        <v>2018</v>
      </c>
      <c r="H4223">
        <v>73</v>
      </c>
      <c r="I4223" t="s">
        <v>126</v>
      </c>
      <c r="J4223">
        <v>99</v>
      </c>
      <c r="K4223" t="s">
        <v>23</v>
      </c>
      <c r="L4223" t="s">
        <v>56</v>
      </c>
      <c r="M4223" t="s">
        <v>57</v>
      </c>
      <c r="N4223">
        <v>999</v>
      </c>
      <c r="O4223" t="s">
        <v>42</v>
      </c>
      <c r="R4223" t="s">
        <v>61</v>
      </c>
      <c r="S4223" t="s">
        <v>62</v>
      </c>
      <c r="T4223" s="3" t="str">
        <f t="shared" si="131"/>
        <v>.</v>
      </c>
      <c r="U4223" s="3" t="str">
        <f>IF(AND(R4223&lt;&gt;"_U",N4223&lt;&gt;9999,N4223&lt;&gt;999,L4223&lt;&gt;"Median"),IFERROR(VLOOKUP(A4223,'TA Total'!A:P,16,0),"."),".")</f>
        <v>.</v>
      </c>
    </row>
    <row r="4224" spans="1:21" x14ac:dyDescent="0.3">
      <c r="A4224" s="1" t="str">
        <f t="shared" si="130"/>
        <v>2018|Southland District|Median ($) - total household income</v>
      </c>
      <c r="B4224" t="s">
        <v>18</v>
      </c>
      <c r="C4224" t="s">
        <v>19</v>
      </c>
      <c r="D4224" t="s">
        <v>20</v>
      </c>
      <c r="E4224" t="s">
        <v>21</v>
      </c>
      <c r="F4224">
        <v>2018</v>
      </c>
      <c r="G4224">
        <v>2018</v>
      </c>
      <c r="H4224">
        <v>73</v>
      </c>
      <c r="I4224" t="s">
        <v>126</v>
      </c>
      <c r="J4224">
        <v>99</v>
      </c>
      <c r="K4224" t="s">
        <v>23</v>
      </c>
      <c r="L4224" t="s">
        <v>56</v>
      </c>
      <c r="M4224" t="s">
        <v>57</v>
      </c>
      <c r="N4224">
        <v>9999</v>
      </c>
      <c r="O4224" t="s">
        <v>40</v>
      </c>
      <c r="P4224">
        <v>70900</v>
      </c>
      <c r="T4224" s="3" t="str">
        <f t="shared" si="131"/>
        <v>.</v>
      </c>
      <c r="U4224" s="3" t="str">
        <f>IF(AND(R4224&lt;&gt;"_U",N4224&lt;&gt;9999,N4224&lt;&gt;999,L4224&lt;&gt;"Median"),IFERROR(VLOOKUP(A4224,'TA Total'!A:P,16,0),"."),".")</f>
        <v>.</v>
      </c>
    </row>
    <row r="4225" spans="1:21" x14ac:dyDescent="0.3">
      <c r="A4225" s="1" t="str">
        <f t="shared" si="130"/>
        <v>2018|Southland District|Median ($) - total household income</v>
      </c>
      <c r="B4225" t="s">
        <v>18</v>
      </c>
      <c r="C4225" t="s">
        <v>19</v>
      </c>
      <c r="D4225" t="s">
        <v>20</v>
      </c>
      <c r="E4225" t="s">
        <v>21</v>
      </c>
      <c r="F4225">
        <v>2018</v>
      </c>
      <c r="G4225">
        <v>2018</v>
      </c>
      <c r="H4225">
        <v>73</v>
      </c>
      <c r="I4225" t="s">
        <v>126</v>
      </c>
      <c r="J4225">
        <v>99</v>
      </c>
      <c r="K4225" t="s">
        <v>23</v>
      </c>
      <c r="L4225" t="s">
        <v>56</v>
      </c>
      <c r="M4225" t="s">
        <v>57</v>
      </c>
      <c r="N4225">
        <v>1</v>
      </c>
      <c r="O4225" t="s">
        <v>33</v>
      </c>
      <c r="P4225">
        <v>74000</v>
      </c>
      <c r="T4225" s="3" t="str">
        <f t="shared" si="131"/>
        <v>.</v>
      </c>
      <c r="U4225" s="3" t="str">
        <f>IF(AND(R4225&lt;&gt;"_U",N4225&lt;&gt;9999,N4225&lt;&gt;999,L4225&lt;&gt;"Median"),IFERROR(VLOOKUP(A4225,'TA Total'!A:P,16,0),"."),".")</f>
        <v>.</v>
      </c>
    </row>
    <row r="4226" spans="1:21" x14ac:dyDescent="0.3">
      <c r="A4226" s="1" t="str">
        <f t="shared" si="130"/>
        <v>2018|Gore District|$20,000 or less</v>
      </c>
      <c r="B4226" t="s">
        <v>18</v>
      </c>
      <c r="C4226" t="s">
        <v>19</v>
      </c>
      <c r="D4226" t="s">
        <v>20</v>
      </c>
      <c r="E4226" t="s">
        <v>21</v>
      </c>
      <c r="F4226">
        <v>2018</v>
      </c>
      <c r="G4226">
        <v>2018</v>
      </c>
      <c r="H4226">
        <v>74</v>
      </c>
      <c r="I4226" t="s">
        <v>81</v>
      </c>
      <c r="J4226">
        <v>99</v>
      </c>
      <c r="K4226" t="s">
        <v>23</v>
      </c>
      <c r="L4226">
        <v>1</v>
      </c>
      <c r="M4226" t="s">
        <v>39</v>
      </c>
      <c r="N4226">
        <v>2</v>
      </c>
      <c r="O4226" t="s">
        <v>28</v>
      </c>
      <c r="P4226">
        <v>216</v>
      </c>
      <c r="T4226" s="3">
        <f t="shared" si="131"/>
        <v>47.37</v>
      </c>
      <c r="U4226" s="3">
        <f>IF(AND(R4226&lt;&gt;"_U",N4226&lt;&gt;9999,N4226&lt;&gt;999,L4226&lt;&gt;"Median"),IFERROR(VLOOKUP(A4226,'TA Total'!A:P,16,0),"."),".")</f>
        <v>456</v>
      </c>
    </row>
    <row r="4227" spans="1:21" x14ac:dyDescent="0.3">
      <c r="A4227" s="1" t="str">
        <f t="shared" ref="A4227:A4290" si="132">G4227&amp;"|"&amp;I4227&amp;"|"&amp;M4227</f>
        <v>2018|Gore District|$20,000 or less</v>
      </c>
      <c r="B4227" t="s">
        <v>18</v>
      </c>
      <c r="C4227" t="s">
        <v>19</v>
      </c>
      <c r="D4227" t="s">
        <v>20</v>
      </c>
      <c r="E4227" t="s">
        <v>21</v>
      </c>
      <c r="F4227">
        <v>2018</v>
      </c>
      <c r="G4227">
        <v>2018</v>
      </c>
      <c r="H4227">
        <v>74</v>
      </c>
      <c r="I4227" t="s">
        <v>81</v>
      </c>
      <c r="J4227">
        <v>99</v>
      </c>
      <c r="K4227" t="s">
        <v>23</v>
      </c>
      <c r="L4227">
        <v>1</v>
      </c>
      <c r="M4227" t="s">
        <v>39</v>
      </c>
      <c r="N4227">
        <v>3</v>
      </c>
      <c r="O4227" t="s">
        <v>25</v>
      </c>
      <c r="P4227">
        <v>54</v>
      </c>
      <c r="T4227" s="3">
        <f t="shared" ref="T4227:T4290" si="133">IF(AND(R4227&lt;&gt;"_U",R4227&lt;&gt;"c",N4227&lt;&gt;999,N4227&lt;&gt;9999,L4227&lt;&gt;"Median"),IFERROR((ROUND(P4227/U4227*100,2)),"."),".")</f>
        <v>11.84</v>
      </c>
      <c r="U4227" s="3">
        <f>IF(AND(R4227&lt;&gt;"_U",N4227&lt;&gt;9999,N4227&lt;&gt;999,L4227&lt;&gt;"Median"),IFERROR(VLOOKUP(A4227,'TA Total'!A:P,16,0),"."),".")</f>
        <v>456</v>
      </c>
    </row>
    <row r="4228" spans="1:21" x14ac:dyDescent="0.3">
      <c r="A4228" s="1" t="str">
        <f t="shared" si="132"/>
        <v>2018|Gore District|$20,000 or less</v>
      </c>
      <c r="B4228" t="s">
        <v>18</v>
      </c>
      <c r="C4228" t="s">
        <v>19</v>
      </c>
      <c r="D4228" t="s">
        <v>20</v>
      </c>
      <c r="E4228" t="s">
        <v>21</v>
      </c>
      <c r="F4228">
        <v>2018</v>
      </c>
      <c r="G4228">
        <v>2018</v>
      </c>
      <c r="H4228">
        <v>74</v>
      </c>
      <c r="I4228" t="s">
        <v>81</v>
      </c>
      <c r="J4228">
        <v>99</v>
      </c>
      <c r="K4228" t="s">
        <v>23</v>
      </c>
      <c r="L4228">
        <v>1</v>
      </c>
      <c r="M4228" t="s">
        <v>39</v>
      </c>
      <c r="N4228">
        <v>999</v>
      </c>
      <c r="O4228" t="s">
        <v>42</v>
      </c>
      <c r="P4228">
        <v>0</v>
      </c>
      <c r="T4228" s="3" t="str">
        <f t="shared" si="133"/>
        <v>.</v>
      </c>
      <c r="U4228" s="3" t="str">
        <f>IF(AND(R4228&lt;&gt;"_U",N4228&lt;&gt;9999,N4228&lt;&gt;999,L4228&lt;&gt;"Median"),IFERROR(VLOOKUP(A4228,'TA Total'!A:P,16,0),"."),".")</f>
        <v>.</v>
      </c>
    </row>
    <row r="4229" spans="1:21" x14ac:dyDescent="0.3">
      <c r="A4229" s="1" t="str">
        <f t="shared" si="132"/>
        <v>2018|Gore District|$20,000 or less</v>
      </c>
      <c r="B4229" t="s">
        <v>18</v>
      </c>
      <c r="C4229" t="s">
        <v>19</v>
      </c>
      <c r="D4229" t="s">
        <v>20</v>
      </c>
      <c r="E4229" t="s">
        <v>21</v>
      </c>
      <c r="F4229">
        <v>2018</v>
      </c>
      <c r="G4229">
        <v>2018</v>
      </c>
      <c r="H4229">
        <v>74</v>
      </c>
      <c r="I4229" t="s">
        <v>81</v>
      </c>
      <c r="J4229">
        <v>99</v>
      </c>
      <c r="K4229" t="s">
        <v>23</v>
      </c>
      <c r="L4229">
        <v>1</v>
      </c>
      <c r="M4229" t="s">
        <v>39</v>
      </c>
      <c r="N4229">
        <v>7777</v>
      </c>
      <c r="O4229" t="s">
        <v>37</v>
      </c>
      <c r="P4229">
        <v>456</v>
      </c>
      <c r="T4229" s="3">
        <f t="shared" si="133"/>
        <v>100</v>
      </c>
      <c r="U4229" s="3">
        <f>IF(AND(R4229&lt;&gt;"_U",N4229&lt;&gt;9999,N4229&lt;&gt;999,L4229&lt;&gt;"Median"),IFERROR(VLOOKUP(A4229,'TA Total'!A:P,16,0),"."),".")</f>
        <v>456</v>
      </c>
    </row>
    <row r="4230" spans="1:21" x14ac:dyDescent="0.3">
      <c r="A4230" s="1" t="str">
        <f t="shared" si="132"/>
        <v>2018|Gore District|$20,000 or less</v>
      </c>
      <c r="B4230" t="s">
        <v>18</v>
      </c>
      <c r="C4230" t="s">
        <v>19</v>
      </c>
      <c r="D4230" t="s">
        <v>20</v>
      </c>
      <c r="E4230" t="s">
        <v>21</v>
      </c>
      <c r="F4230">
        <v>2018</v>
      </c>
      <c r="G4230">
        <v>2018</v>
      </c>
      <c r="H4230">
        <v>74</v>
      </c>
      <c r="I4230" t="s">
        <v>81</v>
      </c>
      <c r="J4230">
        <v>99</v>
      </c>
      <c r="K4230" t="s">
        <v>23</v>
      </c>
      <c r="L4230">
        <v>1</v>
      </c>
      <c r="M4230" t="s">
        <v>39</v>
      </c>
      <c r="N4230">
        <v>9999</v>
      </c>
      <c r="O4230" t="s">
        <v>40</v>
      </c>
      <c r="P4230">
        <v>456</v>
      </c>
      <c r="T4230" s="3" t="str">
        <f t="shared" si="133"/>
        <v>.</v>
      </c>
      <c r="U4230" s="3" t="str">
        <f>IF(AND(R4230&lt;&gt;"_U",N4230&lt;&gt;9999,N4230&lt;&gt;999,L4230&lt;&gt;"Median"),IFERROR(VLOOKUP(A4230,'TA Total'!A:P,16,0),"."),".")</f>
        <v>.</v>
      </c>
    </row>
    <row r="4231" spans="1:21" x14ac:dyDescent="0.3">
      <c r="A4231" s="1" t="str">
        <f t="shared" si="132"/>
        <v>2018|Gore District|$20,000 or less</v>
      </c>
      <c r="B4231" t="s">
        <v>18</v>
      </c>
      <c r="C4231" t="s">
        <v>19</v>
      </c>
      <c r="D4231" t="s">
        <v>20</v>
      </c>
      <c r="E4231" t="s">
        <v>21</v>
      </c>
      <c r="F4231">
        <v>2018</v>
      </c>
      <c r="G4231">
        <v>2018</v>
      </c>
      <c r="H4231">
        <v>74</v>
      </c>
      <c r="I4231" t="s">
        <v>81</v>
      </c>
      <c r="J4231">
        <v>99</v>
      </c>
      <c r="K4231" t="s">
        <v>23</v>
      </c>
      <c r="L4231">
        <v>1</v>
      </c>
      <c r="M4231" t="s">
        <v>39</v>
      </c>
      <c r="N4231">
        <v>1</v>
      </c>
      <c r="O4231" t="s">
        <v>33</v>
      </c>
      <c r="P4231">
        <v>189</v>
      </c>
      <c r="T4231" s="3">
        <f t="shared" si="133"/>
        <v>41.45</v>
      </c>
      <c r="U4231" s="3">
        <f>IF(AND(R4231&lt;&gt;"_U",N4231&lt;&gt;9999,N4231&lt;&gt;999,L4231&lt;&gt;"Median"),IFERROR(VLOOKUP(A4231,'TA Total'!A:P,16,0),"."),".")</f>
        <v>456</v>
      </c>
    </row>
    <row r="4232" spans="1:21" x14ac:dyDescent="0.3">
      <c r="A4232" s="1" t="str">
        <f t="shared" si="132"/>
        <v>2018|Gore District|$20,001-$30,000</v>
      </c>
      <c r="B4232" t="s">
        <v>18</v>
      </c>
      <c r="C4232" t="s">
        <v>19</v>
      </c>
      <c r="D4232" t="s">
        <v>20</v>
      </c>
      <c r="E4232" t="s">
        <v>21</v>
      </c>
      <c r="F4232">
        <v>2018</v>
      </c>
      <c r="G4232">
        <v>2018</v>
      </c>
      <c r="H4232">
        <v>74</v>
      </c>
      <c r="I4232" t="s">
        <v>81</v>
      </c>
      <c r="J4232">
        <v>99</v>
      </c>
      <c r="K4232" t="s">
        <v>23</v>
      </c>
      <c r="L4232">
        <v>2</v>
      </c>
      <c r="M4232" t="s">
        <v>24</v>
      </c>
      <c r="N4232">
        <v>9999</v>
      </c>
      <c r="O4232" t="s">
        <v>40</v>
      </c>
      <c r="P4232">
        <v>663</v>
      </c>
      <c r="T4232" s="3" t="str">
        <f t="shared" si="133"/>
        <v>.</v>
      </c>
      <c r="U4232" s="3" t="str">
        <f>IF(AND(R4232&lt;&gt;"_U",N4232&lt;&gt;9999,N4232&lt;&gt;999,L4232&lt;&gt;"Median"),IFERROR(VLOOKUP(A4232,'TA Total'!A:P,16,0),"."),".")</f>
        <v>.</v>
      </c>
    </row>
    <row r="4233" spans="1:21" x14ac:dyDescent="0.3">
      <c r="A4233" s="1" t="str">
        <f t="shared" si="132"/>
        <v>2018|Gore District|$20,001-$30,000</v>
      </c>
      <c r="B4233" t="s">
        <v>18</v>
      </c>
      <c r="C4233" t="s">
        <v>19</v>
      </c>
      <c r="D4233" t="s">
        <v>20</v>
      </c>
      <c r="E4233" t="s">
        <v>21</v>
      </c>
      <c r="F4233">
        <v>2018</v>
      </c>
      <c r="G4233">
        <v>2018</v>
      </c>
      <c r="H4233">
        <v>74</v>
      </c>
      <c r="I4233" t="s">
        <v>81</v>
      </c>
      <c r="J4233">
        <v>99</v>
      </c>
      <c r="K4233" t="s">
        <v>23</v>
      </c>
      <c r="L4233">
        <v>2</v>
      </c>
      <c r="M4233" t="s">
        <v>24</v>
      </c>
      <c r="N4233">
        <v>1</v>
      </c>
      <c r="O4233" t="s">
        <v>33</v>
      </c>
      <c r="P4233">
        <v>354</v>
      </c>
      <c r="T4233" s="3">
        <f t="shared" si="133"/>
        <v>53.39</v>
      </c>
      <c r="U4233" s="3">
        <f>IF(AND(R4233&lt;&gt;"_U",N4233&lt;&gt;9999,N4233&lt;&gt;999,L4233&lt;&gt;"Median"),IFERROR(VLOOKUP(A4233,'TA Total'!A:P,16,0),"."),".")</f>
        <v>663</v>
      </c>
    </row>
    <row r="4234" spans="1:21" x14ac:dyDescent="0.3">
      <c r="A4234" s="1" t="str">
        <f t="shared" si="132"/>
        <v>2018|Gore District|$20,001-$30,000</v>
      </c>
      <c r="B4234" t="s">
        <v>18</v>
      </c>
      <c r="C4234" t="s">
        <v>19</v>
      </c>
      <c r="D4234" t="s">
        <v>20</v>
      </c>
      <c r="E4234" t="s">
        <v>21</v>
      </c>
      <c r="F4234">
        <v>2018</v>
      </c>
      <c r="G4234">
        <v>2018</v>
      </c>
      <c r="H4234">
        <v>74</v>
      </c>
      <c r="I4234" t="s">
        <v>81</v>
      </c>
      <c r="J4234">
        <v>99</v>
      </c>
      <c r="K4234" t="s">
        <v>23</v>
      </c>
      <c r="L4234">
        <v>2</v>
      </c>
      <c r="M4234" t="s">
        <v>24</v>
      </c>
      <c r="N4234">
        <v>2</v>
      </c>
      <c r="O4234" t="s">
        <v>28</v>
      </c>
      <c r="P4234">
        <v>222</v>
      </c>
      <c r="T4234" s="3">
        <f t="shared" si="133"/>
        <v>33.479999999999997</v>
      </c>
      <c r="U4234" s="3">
        <f>IF(AND(R4234&lt;&gt;"_U",N4234&lt;&gt;9999,N4234&lt;&gt;999,L4234&lt;&gt;"Median"),IFERROR(VLOOKUP(A4234,'TA Total'!A:P,16,0),"."),".")</f>
        <v>663</v>
      </c>
    </row>
    <row r="4235" spans="1:21" x14ac:dyDescent="0.3">
      <c r="A4235" s="1" t="str">
        <f t="shared" si="132"/>
        <v>2018|Gore District|$20,001-$30,000</v>
      </c>
      <c r="B4235" t="s">
        <v>18</v>
      </c>
      <c r="C4235" t="s">
        <v>19</v>
      </c>
      <c r="D4235" t="s">
        <v>20</v>
      </c>
      <c r="E4235" t="s">
        <v>21</v>
      </c>
      <c r="F4235">
        <v>2018</v>
      </c>
      <c r="G4235">
        <v>2018</v>
      </c>
      <c r="H4235">
        <v>74</v>
      </c>
      <c r="I4235" t="s">
        <v>81</v>
      </c>
      <c r="J4235">
        <v>99</v>
      </c>
      <c r="K4235" t="s">
        <v>23</v>
      </c>
      <c r="L4235">
        <v>2</v>
      </c>
      <c r="M4235" t="s">
        <v>24</v>
      </c>
      <c r="N4235">
        <v>7777</v>
      </c>
      <c r="O4235" t="s">
        <v>37</v>
      </c>
      <c r="P4235">
        <v>663</v>
      </c>
      <c r="T4235" s="3">
        <f t="shared" si="133"/>
        <v>100</v>
      </c>
      <c r="U4235" s="3">
        <f>IF(AND(R4235&lt;&gt;"_U",N4235&lt;&gt;9999,N4235&lt;&gt;999,L4235&lt;&gt;"Median"),IFERROR(VLOOKUP(A4235,'TA Total'!A:P,16,0),"."),".")</f>
        <v>663</v>
      </c>
    </row>
    <row r="4236" spans="1:21" x14ac:dyDescent="0.3">
      <c r="A4236" s="1" t="str">
        <f t="shared" si="132"/>
        <v>2018|Gore District|$20,001-$30,000</v>
      </c>
      <c r="B4236" t="s">
        <v>18</v>
      </c>
      <c r="C4236" t="s">
        <v>19</v>
      </c>
      <c r="D4236" t="s">
        <v>20</v>
      </c>
      <c r="E4236" t="s">
        <v>21</v>
      </c>
      <c r="F4236">
        <v>2018</v>
      </c>
      <c r="G4236">
        <v>2018</v>
      </c>
      <c r="H4236">
        <v>74</v>
      </c>
      <c r="I4236" t="s">
        <v>81</v>
      </c>
      <c r="J4236">
        <v>99</v>
      </c>
      <c r="K4236" t="s">
        <v>23</v>
      </c>
      <c r="L4236">
        <v>2</v>
      </c>
      <c r="M4236" t="s">
        <v>24</v>
      </c>
      <c r="N4236">
        <v>3</v>
      </c>
      <c r="O4236" t="s">
        <v>25</v>
      </c>
      <c r="P4236">
        <v>87</v>
      </c>
      <c r="T4236" s="3">
        <f t="shared" si="133"/>
        <v>13.12</v>
      </c>
      <c r="U4236" s="3">
        <f>IF(AND(R4236&lt;&gt;"_U",N4236&lt;&gt;9999,N4236&lt;&gt;999,L4236&lt;&gt;"Median"),IFERROR(VLOOKUP(A4236,'TA Total'!A:P,16,0),"."),".")</f>
        <v>663</v>
      </c>
    </row>
    <row r="4237" spans="1:21" x14ac:dyDescent="0.3">
      <c r="A4237" s="1" t="str">
        <f t="shared" si="132"/>
        <v>2018|Gore District|$20,001-$30,000</v>
      </c>
      <c r="B4237" t="s">
        <v>18</v>
      </c>
      <c r="C4237" t="s">
        <v>19</v>
      </c>
      <c r="D4237" t="s">
        <v>20</v>
      </c>
      <c r="E4237" t="s">
        <v>21</v>
      </c>
      <c r="F4237">
        <v>2018</v>
      </c>
      <c r="G4237">
        <v>2018</v>
      </c>
      <c r="H4237">
        <v>74</v>
      </c>
      <c r="I4237" t="s">
        <v>81</v>
      </c>
      <c r="J4237">
        <v>99</v>
      </c>
      <c r="K4237" t="s">
        <v>23</v>
      </c>
      <c r="L4237">
        <v>2</v>
      </c>
      <c r="M4237" t="s">
        <v>24</v>
      </c>
      <c r="N4237">
        <v>999</v>
      </c>
      <c r="O4237" t="s">
        <v>42</v>
      </c>
      <c r="P4237">
        <v>0</v>
      </c>
      <c r="T4237" s="3" t="str">
        <f t="shared" si="133"/>
        <v>.</v>
      </c>
      <c r="U4237" s="3" t="str">
        <f>IF(AND(R4237&lt;&gt;"_U",N4237&lt;&gt;9999,N4237&lt;&gt;999,L4237&lt;&gt;"Median"),IFERROR(VLOOKUP(A4237,'TA Total'!A:P,16,0),"."),".")</f>
        <v>.</v>
      </c>
    </row>
    <row r="4238" spans="1:21" x14ac:dyDescent="0.3">
      <c r="A4238" s="1" t="str">
        <f t="shared" si="132"/>
        <v>2018|Gore District|$30,001-$50,000</v>
      </c>
      <c r="B4238" t="s">
        <v>18</v>
      </c>
      <c r="C4238" t="s">
        <v>19</v>
      </c>
      <c r="D4238" t="s">
        <v>20</v>
      </c>
      <c r="E4238" t="s">
        <v>21</v>
      </c>
      <c r="F4238">
        <v>2018</v>
      </c>
      <c r="G4238">
        <v>2018</v>
      </c>
      <c r="H4238">
        <v>74</v>
      </c>
      <c r="I4238" t="s">
        <v>81</v>
      </c>
      <c r="J4238">
        <v>99</v>
      </c>
      <c r="K4238" t="s">
        <v>23</v>
      </c>
      <c r="L4238">
        <v>3</v>
      </c>
      <c r="M4238" t="s">
        <v>45</v>
      </c>
      <c r="N4238">
        <v>999</v>
      </c>
      <c r="O4238" t="s">
        <v>42</v>
      </c>
      <c r="P4238">
        <v>0</v>
      </c>
      <c r="T4238" s="3" t="str">
        <f t="shared" si="133"/>
        <v>.</v>
      </c>
      <c r="U4238" s="3" t="str">
        <f>IF(AND(R4238&lt;&gt;"_U",N4238&lt;&gt;9999,N4238&lt;&gt;999,L4238&lt;&gt;"Median"),IFERROR(VLOOKUP(A4238,'TA Total'!A:P,16,0),"."),".")</f>
        <v>.</v>
      </c>
    </row>
    <row r="4239" spans="1:21" x14ac:dyDescent="0.3">
      <c r="A4239" s="1" t="str">
        <f t="shared" si="132"/>
        <v>2018|Gore District|$30,001-$50,000</v>
      </c>
      <c r="B4239" t="s">
        <v>18</v>
      </c>
      <c r="C4239" t="s">
        <v>19</v>
      </c>
      <c r="D4239" t="s">
        <v>20</v>
      </c>
      <c r="E4239" t="s">
        <v>21</v>
      </c>
      <c r="F4239">
        <v>2018</v>
      </c>
      <c r="G4239">
        <v>2018</v>
      </c>
      <c r="H4239">
        <v>74</v>
      </c>
      <c r="I4239" t="s">
        <v>81</v>
      </c>
      <c r="J4239">
        <v>99</v>
      </c>
      <c r="K4239" t="s">
        <v>23</v>
      </c>
      <c r="L4239">
        <v>3</v>
      </c>
      <c r="M4239" t="s">
        <v>45</v>
      </c>
      <c r="N4239">
        <v>1</v>
      </c>
      <c r="O4239" t="s">
        <v>33</v>
      </c>
      <c r="P4239">
        <v>489</v>
      </c>
      <c r="T4239" s="3">
        <f t="shared" si="133"/>
        <v>53.97</v>
      </c>
      <c r="U4239" s="3">
        <f>IF(AND(R4239&lt;&gt;"_U",N4239&lt;&gt;9999,N4239&lt;&gt;999,L4239&lt;&gt;"Median"),IFERROR(VLOOKUP(A4239,'TA Total'!A:P,16,0),"."),".")</f>
        <v>906</v>
      </c>
    </row>
    <row r="4240" spans="1:21" x14ac:dyDescent="0.3">
      <c r="A4240" s="1" t="str">
        <f t="shared" si="132"/>
        <v>2018|Gore District|$30,001-$50,000</v>
      </c>
      <c r="B4240" t="s">
        <v>18</v>
      </c>
      <c r="C4240" t="s">
        <v>19</v>
      </c>
      <c r="D4240" t="s">
        <v>20</v>
      </c>
      <c r="E4240" t="s">
        <v>21</v>
      </c>
      <c r="F4240">
        <v>2018</v>
      </c>
      <c r="G4240">
        <v>2018</v>
      </c>
      <c r="H4240">
        <v>74</v>
      </c>
      <c r="I4240" t="s">
        <v>81</v>
      </c>
      <c r="J4240">
        <v>99</v>
      </c>
      <c r="K4240" t="s">
        <v>23</v>
      </c>
      <c r="L4240">
        <v>3</v>
      </c>
      <c r="M4240" t="s">
        <v>45</v>
      </c>
      <c r="N4240">
        <v>2</v>
      </c>
      <c r="O4240" t="s">
        <v>28</v>
      </c>
      <c r="P4240">
        <v>291</v>
      </c>
      <c r="T4240" s="3">
        <f t="shared" si="133"/>
        <v>32.119999999999997</v>
      </c>
      <c r="U4240" s="3">
        <f>IF(AND(R4240&lt;&gt;"_U",N4240&lt;&gt;9999,N4240&lt;&gt;999,L4240&lt;&gt;"Median"),IFERROR(VLOOKUP(A4240,'TA Total'!A:P,16,0),"."),".")</f>
        <v>906</v>
      </c>
    </row>
    <row r="4241" spans="1:21" x14ac:dyDescent="0.3">
      <c r="A4241" s="1" t="str">
        <f t="shared" si="132"/>
        <v>2018|Gore District|$30,001-$50,000</v>
      </c>
      <c r="B4241" t="s">
        <v>18</v>
      </c>
      <c r="C4241" t="s">
        <v>19</v>
      </c>
      <c r="D4241" t="s">
        <v>20</v>
      </c>
      <c r="E4241" t="s">
        <v>21</v>
      </c>
      <c r="F4241">
        <v>2018</v>
      </c>
      <c r="G4241">
        <v>2018</v>
      </c>
      <c r="H4241">
        <v>74</v>
      </c>
      <c r="I4241" t="s">
        <v>81</v>
      </c>
      <c r="J4241">
        <v>99</v>
      </c>
      <c r="K4241" t="s">
        <v>23</v>
      </c>
      <c r="L4241">
        <v>3</v>
      </c>
      <c r="M4241" t="s">
        <v>45</v>
      </c>
      <c r="N4241">
        <v>9999</v>
      </c>
      <c r="O4241" t="s">
        <v>40</v>
      </c>
      <c r="P4241">
        <v>906</v>
      </c>
      <c r="T4241" s="3" t="str">
        <f t="shared" si="133"/>
        <v>.</v>
      </c>
      <c r="U4241" s="3" t="str">
        <f>IF(AND(R4241&lt;&gt;"_U",N4241&lt;&gt;9999,N4241&lt;&gt;999,L4241&lt;&gt;"Median"),IFERROR(VLOOKUP(A4241,'TA Total'!A:P,16,0),"."),".")</f>
        <v>.</v>
      </c>
    </row>
    <row r="4242" spans="1:21" x14ac:dyDescent="0.3">
      <c r="A4242" s="1" t="str">
        <f t="shared" si="132"/>
        <v>2018|Gore District|$30,001-$50,000</v>
      </c>
      <c r="B4242" t="s">
        <v>18</v>
      </c>
      <c r="C4242" t="s">
        <v>19</v>
      </c>
      <c r="D4242" t="s">
        <v>20</v>
      </c>
      <c r="E4242" t="s">
        <v>21</v>
      </c>
      <c r="F4242">
        <v>2018</v>
      </c>
      <c r="G4242">
        <v>2018</v>
      </c>
      <c r="H4242">
        <v>74</v>
      </c>
      <c r="I4242" t="s">
        <v>81</v>
      </c>
      <c r="J4242">
        <v>99</v>
      </c>
      <c r="K4242" t="s">
        <v>23</v>
      </c>
      <c r="L4242">
        <v>3</v>
      </c>
      <c r="M4242" t="s">
        <v>45</v>
      </c>
      <c r="N4242">
        <v>3</v>
      </c>
      <c r="O4242" t="s">
        <v>25</v>
      </c>
      <c r="P4242">
        <v>126</v>
      </c>
      <c r="T4242" s="3">
        <f t="shared" si="133"/>
        <v>13.91</v>
      </c>
      <c r="U4242" s="3">
        <f>IF(AND(R4242&lt;&gt;"_U",N4242&lt;&gt;9999,N4242&lt;&gt;999,L4242&lt;&gt;"Median"),IFERROR(VLOOKUP(A4242,'TA Total'!A:P,16,0),"."),".")</f>
        <v>906</v>
      </c>
    </row>
    <row r="4243" spans="1:21" x14ac:dyDescent="0.3">
      <c r="A4243" s="1" t="str">
        <f t="shared" si="132"/>
        <v>2018|Gore District|$30,001-$50,000</v>
      </c>
      <c r="B4243" t="s">
        <v>18</v>
      </c>
      <c r="C4243" t="s">
        <v>19</v>
      </c>
      <c r="D4243" t="s">
        <v>20</v>
      </c>
      <c r="E4243" t="s">
        <v>21</v>
      </c>
      <c r="F4243">
        <v>2018</v>
      </c>
      <c r="G4243">
        <v>2018</v>
      </c>
      <c r="H4243">
        <v>74</v>
      </c>
      <c r="I4243" t="s">
        <v>81</v>
      </c>
      <c r="J4243">
        <v>99</v>
      </c>
      <c r="K4243" t="s">
        <v>23</v>
      </c>
      <c r="L4243">
        <v>3</v>
      </c>
      <c r="M4243" t="s">
        <v>45</v>
      </c>
      <c r="N4243">
        <v>7777</v>
      </c>
      <c r="O4243" t="s">
        <v>37</v>
      </c>
      <c r="P4243">
        <v>906</v>
      </c>
      <c r="T4243" s="3">
        <f t="shared" si="133"/>
        <v>100</v>
      </c>
      <c r="U4243" s="3">
        <f>IF(AND(R4243&lt;&gt;"_U",N4243&lt;&gt;9999,N4243&lt;&gt;999,L4243&lt;&gt;"Median"),IFERROR(VLOOKUP(A4243,'TA Total'!A:P,16,0),"."),".")</f>
        <v>906</v>
      </c>
    </row>
    <row r="4244" spans="1:21" x14ac:dyDescent="0.3">
      <c r="A4244" s="1" t="str">
        <f t="shared" si="132"/>
        <v>2018|Gore District|$50,001-$70,000</v>
      </c>
      <c r="B4244" t="s">
        <v>18</v>
      </c>
      <c r="C4244" t="s">
        <v>19</v>
      </c>
      <c r="D4244" t="s">
        <v>20</v>
      </c>
      <c r="E4244" t="s">
        <v>21</v>
      </c>
      <c r="F4244">
        <v>2018</v>
      </c>
      <c r="G4244">
        <v>2018</v>
      </c>
      <c r="H4244">
        <v>74</v>
      </c>
      <c r="I4244" t="s">
        <v>81</v>
      </c>
      <c r="J4244">
        <v>99</v>
      </c>
      <c r="K4244" t="s">
        <v>23</v>
      </c>
      <c r="L4244">
        <v>4</v>
      </c>
      <c r="M4244" t="s">
        <v>36</v>
      </c>
      <c r="N4244">
        <v>7777</v>
      </c>
      <c r="O4244" t="s">
        <v>37</v>
      </c>
      <c r="P4244">
        <v>717</v>
      </c>
      <c r="T4244" s="3">
        <f t="shared" si="133"/>
        <v>100</v>
      </c>
      <c r="U4244" s="3">
        <f>IF(AND(R4244&lt;&gt;"_U",N4244&lt;&gt;9999,N4244&lt;&gt;999,L4244&lt;&gt;"Median"),IFERROR(VLOOKUP(A4244,'TA Total'!A:P,16,0),"."),".")</f>
        <v>717</v>
      </c>
    </row>
    <row r="4245" spans="1:21" x14ac:dyDescent="0.3">
      <c r="A4245" s="1" t="str">
        <f t="shared" si="132"/>
        <v>2018|Gore District|$50,001-$70,000</v>
      </c>
      <c r="B4245" t="s">
        <v>18</v>
      </c>
      <c r="C4245" t="s">
        <v>19</v>
      </c>
      <c r="D4245" t="s">
        <v>20</v>
      </c>
      <c r="E4245" t="s">
        <v>21</v>
      </c>
      <c r="F4245">
        <v>2018</v>
      </c>
      <c r="G4245">
        <v>2018</v>
      </c>
      <c r="H4245">
        <v>74</v>
      </c>
      <c r="I4245" t="s">
        <v>81</v>
      </c>
      <c r="J4245">
        <v>99</v>
      </c>
      <c r="K4245" t="s">
        <v>23</v>
      </c>
      <c r="L4245">
        <v>4</v>
      </c>
      <c r="M4245" t="s">
        <v>36</v>
      </c>
      <c r="N4245">
        <v>1</v>
      </c>
      <c r="O4245" t="s">
        <v>33</v>
      </c>
      <c r="P4245">
        <v>429</v>
      </c>
      <c r="T4245" s="3">
        <f t="shared" si="133"/>
        <v>59.83</v>
      </c>
      <c r="U4245" s="3">
        <f>IF(AND(R4245&lt;&gt;"_U",N4245&lt;&gt;9999,N4245&lt;&gt;999,L4245&lt;&gt;"Median"),IFERROR(VLOOKUP(A4245,'TA Total'!A:P,16,0),"."),".")</f>
        <v>717</v>
      </c>
    </row>
    <row r="4246" spans="1:21" x14ac:dyDescent="0.3">
      <c r="A4246" s="1" t="str">
        <f t="shared" si="132"/>
        <v>2018|Gore District|$50,001-$70,000</v>
      </c>
      <c r="B4246" t="s">
        <v>18</v>
      </c>
      <c r="C4246" t="s">
        <v>19</v>
      </c>
      <c r="D4246" t="s">
        <v>20</v>
      </c>
      <c r="E4246" t="s">
        <v>21</v>
      </c>
      <c r="F4246">
        <v>2018</v>
      </c>
      <c r="G4246">
        <v>2018</v>
      </c>
      <c r="H4246">
        <v>74</v>
      </c>
      <c r="I4246" t="s">
        <v>81</v>
      </c>
      <c r="J4246">
        <v>99</v>
      </c>
      <c r="K4246" t="s">
        <v>23</v>
      </c>
      <c r="L4246">
        <v>4</v>
      </c>
      <c r="M4246" t="s">
        <v>36</v>
      </c>
      <c r="N4246">
        <v>999</v>
      </c>
      <c r="O4246" t="s">
        <v>42</v>
      </c>
      <c r="P4246">
        <v>0</v>
      </c>
      <c r="T4246" s="3" t="str">
        <f t="shared" si="133"/>
        <v>.</v>
      </c>
      <c r="U4246" s="3" t="str">
        <f>IF(AND(R4246&lt;&gt;"_U",N4246&lt;&gt;9999,N4246&lt;&gt;999,L4246&lt;&gt;"Median"),IFERROR(VLOOKUP(A4246,'TA Total'!A:P,16,0),"."),".")</f>
        <v>.</v>
      </c>
    </row>
    <row r="4247" spans="1:21" x14ac:dyDescent="0.3">
      <c r="A4247" s="1" t="str">
        <f t="shared" si="132"/>
        <v>2018|Gore District|$50,001-$70,000</v>
      </c>
      <c r="B4247" t="s">
        <v>18</v>
      </c>
      <c r="C4247" t="s">
        <v>19</v>
      </c>
      <c r="D4247" t="s">
        <v>20</v>
      </c>
      <c r="E4247" t="s">
        <v>21</v>
      </c>
      <c r="F4247">
        <v>2018</v>
      </c>
      <c r="G4247">
        <v>2018</v>
      </c>
      <c r="H4247">
        <v>74</v>
      </c>
      <c r="I4247" t="s">
        <v>81</v>
      </c>
      <c r="J4247">
        <v>99</v>
      </c>
      <c r="K4247" t="s">
        <v>23</v>
      </c>
      <c r="L4247">
        <v>4</v>
      </c>
      <c r="M4247" t="s">
        <v>36</v>
      </c>
      <c r="N4247">
        <v>9999</v>
      </c>
      <c r="O4247" t="s">
        <v>40</v>
      </c>
      <c r="P4247">
        <v>717</v>
      </c>
      <c r="T4247" s="3" t="str">
        <f t="shared" si="133"/>
        <v>.</v>
      </c>
      <c r="U4247" s="3" t="str">
        <f>IF(AND(R4247&lt;&gt;"_U",N4247&lt;&gt;9999,N4247&lt;&gt;999,L4247&lt;&gt;"Median"),IFERROR(VLOOKUP(A4247,'TA Total'!A:P,16,0),"."),".")</f>
        <v>.</v>
      </c>
    </row>
    <row r="4248" spans="1:21" x14ac:dyDescent="0.3">
      <c r="A4248" s="1" t="str">
        <f t="shared" si="132"/>
        <v>2018|Gore District|$50,001-$70,000</v>
      </c>
      <c r="B4248" t="s">
        <v>18</v>
      </c>
      <c r="C4248" t="s">
        <v>19</v>
      </c>
      <c r="D4248" t="s">
        <v>20</v>
      </c>
      <c r="E4248" t="s">
        <v>21</v>
      </c>
      <c r="F4248">
        <v>2018</v>
      </c>
      <c r="G4248">
        <v>2018</v>
      </c>
      <c r="H4248">
        <v>74</v>
      </c>
      <c r="I4248" t="s">
        <v>81</v>
      </c>
      <c r="J4248">
        <v>99</v>
      </c>
      <c r="K4248" t="s">
        <v>23</v>
      </c>
      <c r="L4248">
        <v>4</v>
      </c>
      <c r="M4248" t="s">
        <v>36</v>
      </c>
      <c r="N4248">
        <v>2</v>
      </c>
      <c r="O4248" t="s">
        <v>28</v>
      </c>
      <c r="P4248">
        <v>201</v>
      </c>
      <c r="T4248" s="3">
        <f t="shared" si="133"/>
        <v>28.03</v>
      </c>
      <c r="U4248" s="3">
        <f>IF(AND(R4248&lt;&gt;"_U",N4248&lt;&gt;9999,N4248&lt;&gt;999,L4248&lt;&gt;"Median"),IFERROR(VLOOKUP(A4248,'TA Total'!A:P,16,0),"."),".")</f>
        <v>717</v>
      </c>
    </row>
    <row r="4249" spans="1:21" x14ac:dyDescent="0.3">
      <c r="A4249" s="1" t="str">
        <f t="shared" si="132"/>
        <v>2018|Gore District|$50,001-$70,000</v>
      </c>
      <c r="B4249" t="s">
        <v>18</v>
      </c>
      <c r="C4249" t="s">
        <v>19</v>
      </c>
      <c r="D4249" t="s">
        <v>20</v>
      </c>
      <c r="E4249" t="s">
        <v>21</v>
      </c>
      <c r="F4249">
        <v>2018</v>
      </c>
      <c r="G4249">
        <v>2018</v>
      </c>
      <c r="H4249">
        <v>74</v>
      </c>
      <c r="I4249" t="s">
        <v>81</v>
      </c>
      <c r="J4249">
        <v>99</v>
      </c>
      <c r="K4249" t="s">
        <v>23</v>
      </c>
      <c r="L4249">
        <v>4</v>
      </c>
      <c r="M4249" t="s">
        <v>36</v>
      </c>
      <c r="N4249">
        <v>3</v>
      </c>
      <c r="O4249" t="s">
        <v>25</v>
      </c>
      <c r="P4249">
        <v>84</v>
      </c>
      <c r="T4249" s="3">
        <f t="shared" si="133"/>
        <v>11.72</v>
      </c>
      <c r="U4249" s="3">
        <f>IF(AND(R4249&lt;&gt;"_U",N4249&lt;&gt;9999,N4249&lt;&gt;999,L4249&lt;&gt;"Median"),IFERROR(VLOOKUP(A4249,'TA Total'!A:P,16,0),"."),".")</f>
        <v>717</v>
      </c>
    </row>
    <row r="4250" spans="1:21" x14ac:dyDescent="0.3">
      <c r="A4250" s="1" t="str">
        <f t="shared" si="132"/>
        <v>2018|Gore District|$70,001-$100,000</v>
      </c>
      <c r="B4250" t="s">
        <v>18</v>
      </c>
      <c r="C4250" t="s">
        <v>19</v>
      </c>
      <c r="D4250" t="s">
        <v>20</v>
      </c>
      <c r="E4250" t="s">
        <v>21</v>
      </c>
      <c r="F4250">
        <v>2018</v>
      </c>
      <c r="G4250">
        <v>2018</v>
      </c>
      <c r="H4250">
        <v>74</v>
      </c>
      <c r="I4250" t="s">
        <v>81</v>
      </c>
      <c r="J4250">
        <v>99</v>
      </c>
      <c r="K4250" t="s">
        <v>23</v>
      </c>
      <c r="L4250">
        <v>5</v>
      </c>
      <c r="M4250" t="s">
        <v>58</v>
      </c>
      <c r="N4250">
        <v>2</v>
      </c>
      <c r="O4250" t="s">
        <v>28</v>
      </c>
      <c r="P4250">
        <v>195</v>
      </c>
      <c r="T4250" s="3">
        <f t="shared" si="133"/>
        <v>21.1</v>
      </c>
      <c r="U4250" s="3">
        <f>IF(AND(R4250&lt;&gt;"_U",N4250&lt;&gt;9999,N4250&lt;&gt;999,L4250&lt;&gt;"Median"),IFERROR(VLOOKUP(A4250,'TA Total'!A:P,16,0),"."),".")</f>
        <v>924</v>
      </c>
    </row>
    <row r="4251" spans="1:21" x14ac:dyDescent="0.3">
      <c r="A4251" s="1" t="str">
        <f t="shared" si="132"/>
        <v>2018|Gore District|$70,001-$100,000</v>
      </c>
      <c r="B4251" t="s">
        <v>18</v>
      </c>
      <c r="C4251" t="s">
        <v>19</v>
      </c>
      <c r="D4251" t="s">
        <v>20</v>
      </c>
      <c r="E4251" t="s">
        <v>21</v>
      </c>
      <c r="F4251">
        <v>2018</v>
      </c>
      <c r="G4251">
        <v>2018</v>
      </c>
      <c r="H4251">
        <v>74</v>
      </c>
      <c r="I4251" t="s">
        <v>81</v>
      </c>
      <c r="J4251">
        <v>99</v>
      </c>
      <c r="K4251" t="s">
        <v>23</v>
      </c>
      <c r="L4251">
        <v>5</v>
      </c>
      <c r="M4251" t="s">
        <v>58</v>
      </c>
      <c r="N4251">
        <v>1</v>
      </c>
      <c r="O4251" t="s">
        <v>33</v>
      </c>
      <c r="P4251">
        <v>606</v>
      </c>
      <c r="T4251" s="3">
        <f t="shared" si="133"/>
        <v>65.58</v>
      </c>
      <c r="U4251" s="3">
        <f>IF(AND(R4251&lt;&gt;"_U",N4251&lt;&gt;9999,N4251&lt;&gt;999,L4251&lt;&gt;"Median"),IFERROR(VLOOKUP(A4251,'TA Total'!A:P,16,0),"."),".")</f>
        <v>924</v>
      </c>
    </row>
    <row r="4252" spans="1:21" x14ac:dyDescent="0.3">
      <c r="A4252" s="1" t="str">
        <f t="shared" si="132"/>
        <v>2018|Gore District|$70,001-$100,000</v>
      </c>
      <c r="B4252" t="s">
        <v>18</v>
      </c>
      <c r="C4252" t="s">
        <v>19</v>
      </c>
      <c r="D4252" t="s">
        <v>20</v>
      </c>
      <c r="E4252" t="s">
        <v>21</v>
      </c>
      <c r="F4252">
        <v>2018</v>
      </c>
      <c r="G4252">
        <v>2018</v>
      </c>
      <c r="H4252">
        <v>74</v>
      </c>
      <c r="I4252" t="s">
        <v>81</v>
      </c>
      <c r="J4252">
        <v>99</v>
      </c>
      <c r="K4252" t="s">
        <v>23</v>
      </c>
      <c r="L4252">
        <v>5</v>
      </c>
      <c r="M4252" t="s">
        <v>58</v>
      </c>
      <c r="N4252">
        <v>3</v>
      </c>
      <c r="O4252" t="s">
        <v>25</v>
      </c>
      <c r="P4252">
        <v>120</v>
      </c>
      <c r="T4252" s="3">
        <f t="shared" si="133"/>
        <v>12.99</v>
      </c>
      <c r="U4252" s="3">
        <f>IF(AND(R4252&lt;&gt;"_U",N4252&lt;&gt;9999,N4252&lt;&gt;999,L4252&lt;&gt;"Median"),IFERROR(VLOOKUP(A4252,'TA Total'!A:P,16,0),"."),".")</f>
        <v>924</v>
      </c>
    </row>
    <row r="4253" spans="1:21" x14ac:dyDescent="0.3">
      <c r="A4253" s="1" t="str">
        <f t="shared" si="132"/>
        <v>2018|Gore District|$70,001-$100,000</v>
      </c>
      <c r="B4253" t="s">
        <v>18</v>
      </c>
      <c r="C4253" t="s">
        <v>19</v>
      </c>
      <c r="D4253" t="s">
        <v>20</v>
      </c>
      <c r="E4253" t="s">
        <v>21</v>
      </c>
      <c r="F4253">
        <v>2018</v>
      </c>
      <c r="G4253">
        <v>2018</v>
      </c>
      <c r="H4253">
        <v>74</v>
      </c>
      <c r="I4253" t="s">
        <v>81</v>
      </c>
      <c r="J4253">
        <v>99</v>
      </c>
      <c r="K4253" t="s">
        <v>23</v>
      </c>
      <c r="L4253">
        <v>5</v>
      </c>
      <c r="M4253" t="s">
        <v>58</v>
      </c>
      <c r="N4253">
        <v>9999</v>
      </c>
      <c r="O4253" t="s">
        <v>40</v>
      </c>
      <c r="P4253">
        <v>924</v>
      </c>
      <c r="T4253" s="3" t="str">
        <f t="shared" si="133"/>
        <v>.</v>
      </c>
      <c r="U4253" s="3" t="str">
        <f>IF(AND(R4253&lt;&gt;"_U",N4253&lt;&gt;9999,N4253&lt;&gt;999,L4253&lt;&gt;"Median"),IFERROR(VLOOKUP(A4253,'TA Total'!A:P,16,0),"."),".")</f>
        <v>.</v>
      </c>
    </row>
    <row r="4254" spans="1:21" x14ac:dyDescent="0.3">
      <c r="A4254" s="1" t="str">
        <f t="shared" si="132"/>
        <v>2018|Gore District|$70,001-$100,000</v>
      </c>
      <c r="B4254" t="s">
        <v>18</v>
      </c>
      <c r="C4254" t="s">
        <v>19</v>
      </c>
      <c r="D4254" t="s">
        <v>20</v>
      </c>
      <c r="E4254" t="s">
        <v>21</v>
      </c>
      <c r="F4254">
        <v>2018</v>
      </c>
      <c r="G4254">
        <v>2018</v>
      </c>
      <c r="H4254">
        <v>74</v>
      </c>
      <c r="I4254" t="s">
        <v>81</v>
      </c>
      <c r="J4254">
        <v>99</v>
      </c>
      <c r="K4254" t="s">
        <v>23</v>
      </c>
      <c r="L4254">
        <v>5</v>
      </c>
      <c r="M4254" t="s">
        <v>58</v>
      </c>
      <c r="N4254">
        <v>7777</v>
      </c>
      <c r="O4254" t="s">
        <v>37</v>
      </c>
      <c r="P4254">
        <v>924</v>
      </c>
      <c r="T4254" s="3">
        <f t="shared" si="133"/>
        <v>100</v>
      </c>
      <c r="U4254" s="3">
        <f>IF(AND(R4254&lt;&gt;"_U",N4254&lt;&gt;9999,N4254&lt;&gt;999,L4254&lt;&gt;"Median"),IFERROR(VLOOKUP(A4254,'TA Total'!A:P,16,0),"."),".")</f>
        <v>924</v>
      </c>
    </row>
    <row r="4255" spans="1:21" x14ac:dyDescent="0.3">
      <c r="A4255" s="1" t="str">
        <f t="shared" si="132"/>
        <v>2018|Gore District|$70,001-$100,000</v>
      </c>
      <c r="B4255" t="s">
        <v>18</v>
      </c>
      <c r="C4255" t="s">
        <v>19</v>
      </c>
      <c r="D4255" t="s">
        <v>20</v>
      </c>
      <c r="E4255" t="s">
        <v>21</v>
      </c>
      <c r="F4255">
        <v>2018</v>
      </c>
      <c r="G4255">
        <v>2018</v>
      </c>
      <c r="H4255">
        <v>74</v>
      </c>
      <c r="I4255" t="s">
        <v>81</v>
      </c>
      <c r="J4255">
        <v>99</v>
      </c>
      <c r="K4255" t="s">
        <v>23</v>
      </c>
      <c r="L4255">
        <v>5</v>
      </c>
      <c r="M4255" t="s">
        <v>58</v>
      </c>
      <c r="N4255">
        <v>999</v>
      </c>
      <c r="O4255" t="s">
        <v>42</v>
      </c>
      <c r="P4255">
        <v>0</v>
      </c>
      <c r="T4255" s="3" t="str">
        <f t="shared" si="133"/>
        <v>.</v>
      </c>
      <c r="U4255" s="3" t="str">
        <f>IF(AND(R4255&lt;&gt;"_U",N4255&lt;&gt;9999,N4255&lt;&gt;999,L4255&lt;&gt;"Median"),IFERROR(VLOOKUP(A4255,'TA Total'!A:P,16,0),"."),".")</f>
        <v>.</v>
      </c>
    </row>
    <row r="4256" spans="1:21" x14ac:dyDescent="0.3">
      <c r="A4256" s="1" t="str">
        <f t="shared" si="132"/>
        <v>2018|Gore District|$100,001-$150,000</v>
      </c>
      <c r="B4256" t="s">
        <v>18</v>
      </c>
      <c r="C4256" t="s">
        <v>19</v>
      </c>
      <c r="D4256" t="s">
        <v>20</v>
      </c>
      <c r="E4256" t="s">
        <v>21</v>
      </c>
      <c r="F4256">
        <v>2018</v>
      </c>
      <c r="G4256">
        <v>2018</v>
      </c>
      <c r="H4256">
        <v>74</v>
      </c>
      <c r="I4256" t="s">
        <v>81</v>
      </c>
      <c r="J4256">
        <v>99</v>
      </c>
      <c r="K4256" t="s">
        <v>23</v>
      </c>
      <c r="L4256">
        <v>6</v>
      </c>
      <c r="M4256" t="s">
        <v>59</v>
      </c>
      <c r="N4256">
        <v>9999</v>
      </c>
      <c r="O4256" t="s">
        <v>40</v>
      </c>
      <c r="P4256">
        <v>801</v>
      </c>
      <c r="T4256" s="3" t="str">
        <f t="shared" si="133"/>
        <v>.</v>
      </c>
      <c r="U4256" s="3" t="str">
        <f>IF(AND(R4256&lt;&gt;"_U",N4256&lt;&gt;9999,N4256&lt;&gt;999,L4256&lt;&gt;"Median"),IFERROR(VLOOKUP(A4256,'TA Total'!A:P,16,0),"."),".")</f>
        <v>.</v>
      </c>
    </row>
    <row r="4257" spans="1:21" x14ac:dyDescent="0.3">
      <c r="A4257" s="1" t="str">
        <f t="shared" si="132"/>
        <v>2018|Gore District|$100,001-$150,000</v>
      </c>
      <c r="B4257" t="s">
        <v>18</v>
      </c>
      <c r="C4257" t="s">
        <v>19</v>
      </c>
      <c r="D4257" t="s">
        <v>20</v>
      </c>
      <c r="E4257" t="s">
        <v>21</v>
      </c>
      <c r="F4257">
        <v>2018</v>
      </c>
      <c r="G4257">
        <v>2018</v>
      </c>
      <c r="H4257">
        <v>74</v>
      </c>
      <c r="I4257" t="s">
        <v>81</v>
      </c>
      <c r="J4257">
        <v>99</v>
      </c>
      <c r="K4257" t="s">
        <v>23</v>
      </c>
      <c r="L4257">
        <v>6</v>
      </c>
      <c r="M4257" t="s">
        <v>59</v>
      </c>
      <c r="N4257">
        <v>2</v>
      </c>
      <c r="O4257" t="s">
        <v>28</v>
      </c>
      <c r="P4257">
        <v>132</v>
      </c>
      <c r="T4257" s="3">
        <f t="shared" si="133"/>
        <v>16.48</v>
      </c>
      <c r="U4257" s="3">
        <f>IF(AND(R4257&lt;&gt;"_U",N4257&lt;&gt;9999,N4257&lt;&gt;999,L4257&lt;&gt;"Median"),IFERROR(VLOOKUP(A4257,'TA Total'!A:P,16,0),"."),".")</f>
        <v>801</v>
      </c>
    </row>
    <row r="4258" spans="1:21" x14ac:dyDescent="0.3">
      <c r="A4258" s="1" t="str">
        <f t="shared" si="132"/>
        <v>2018|Gore District|$100,001-$150,000</v>
      </c>
      <c r="B4258" t="s">
        <v>18</v>
      </c>
      <c r="C4258" t="s">
        <v>19</v>
      </c>
      <c r="D4258" t="s">
        <v>20</v>
      </c>
      <c r="E4258" t="s">
        <v>21</v>
      </c>
      <c r="F4258">
        <v>2018</v>
      </c>
      <c r="G4258">
        <v>2018</v>
      </c>
      <c r="H4258">
        <v>74</v>
      </c>
      <c r="I4258" t="s">
        <v>81</v>
      </c>
      <c r="J4258">
        <v>99</v>
      </c>
      <c r="K4258" t="s">
        <v>23</v>
      </c>
      <c r="L4258">
        <v>6</v>
      </c>
      <c r="M4258" t="s">
        <v>59</v>
      </c>
      <c r="N4258">
        <v>3</v>
      </c>
      <c r="O4258" t="s">
        <v>25</v>
      </c>
      <c r="P4258">
        <v>126</v>
      </c>
      <c r="T4258" s="3">
        <f t="shared" si="133"/>
        <v>15.73</v>
      </c>
      <c r="U4258" s="3">
        <f>IF(AND(R4258&lt;&gt;"_U",N4258&lt;&gt;9999,N4258&lt;&gt;999,L4258&lt;&gt;"Median"),IFERROR(VLOOKUP(A4258,'TA Total'!A:P,16,0),"."),".")</f>
        <v>801</v>
      </c>
    </row>
    <row r="4259" spans="1:21" x14ac:dyDescent="0.3">
      <c r="A4259" s="1" t="str">
        <f t="shared" si="132"/>
        <v>2018|Gore District|$100,001-$150,000</v>
      </c>
      <c r="B4259" t="s">
        <v>18</v>
      </c>
      <c r="C4259" t="s">
        <v>19</v>
      </c>
      <c r="D4259" t="s">
        <v>20</v>
      </c>
      <c r="E4259" t="s">
        <v>21</v>
      </c>
      <c r="F4259">
        <v>2018</v>
      </c>
      <c r="G4259">
        <v>2018</v>
      </c>
      <c r="H4259">
        <v>74</v>
      </c>
      <c r="I4259" t="s">
        <v>81</v>
      </c>
      <c r="J4259">
        <v>99</v>
      </c>
      <c r="K4259" t="s">
        <v>23</v>
      </c>
      <c r="L4259">
        <v>6</v>
      </c>
      <c r="M4259" t="s">
        <v>59</v>
      </c>
      <c r="N4259">
        <v>7777</v>
      </c>
      <c r="O4259" t="s">
        <v>37</v>
      </c>
      <c r="P4259">
        <v>801</v>
      </c>
      <c r="T4259" s="3">
        <f t="shared" si="133"/>
        <v>100</v>
      </c>
      <c r="U4259" s="3">
        <f>IF(AND(R4259&lt;&gt;"_U",N4259&lt;&gt;9999,N4259&lt;&gt;999,L4259&lt;&gt;"Median"),IFERROR(VLOOKUP(A4259,'TA Total'!A:P,16,0),"."),".")</f>
        <v>801</v>
      </c>
    </row>
    <row r="4260" spans="1:21" x14ac:dyDescent="0.3">
      <c r="A4260" s="1" t="str">
        <f t="shared" si="132"/>
        <v>2018|Gore District|$100,001-$150,000</v>
      </c>
      <c r="B4260" t="s">
        <v>18</v>
      </c>
      <c r="C4260" t="s">
        <v>19</v>
      </c>
      <c r="D4260" t="s">
        <v>20</v>
      </c>
      <c r="E4260" t="s">
        <v>21</v>
      </c>
      <c r="F4260">
        <v>2018</v>
      </c>
      <c r="G4260">
        <v>2018</v>
      </c>
      <c r="H4260">
        <v>74</v>
      </c>
      <c r="I4260" t="s">
        <v>81</v>
      </c>
      <c r="J4260">
        <v>99</v>
      </c>
      <c r="K4260" t="s">
        <v>23</v>
      </c>
      <c r="L4260">
        <v>6</v>
      </c>
      <c r="M4260" t="s">
        <v>59</v>
      </c>
      <c r="N4260">
        <v>999</v>
      </c>
      <c r="O4260" t="s">
        <v>42</v>
      </c>
      <c r="P4260">
        <v>0</v>
      </c>
      <c r="T4260" s="3" t="str">
        <f t="shared" si="133"/>
        <v>.</v>
      </c>
      <c r="U4260" s="3" t="str">
        <f>IF(AND(R4260&lt;&gt;"_U",N4260&lt;&gt;9999,N4260&lt;&gt;999,L4260&lt;&gt;"Median"),IFERROR(VLOOKUP(A4260,'TA Total'!A:P,16,0),"."),".")</f>
        <v>.</v>
      </c>
    </row>
    <row r="4261" spans="1:21" x14ac:dyDescent="0.3">
      <c r="A4261" s="1" t="str">
        <f t="shared" si="132"/>
        <v>2018|Gore District|$100,001-$150,000</v>
      </c>
      <c r="B4261" t="s">
        <v>18</v>
      </c>
      <c r="C4261" t="s">
        <v>19</v>
      </c>
      <c r="D4261" t="s">
        <v>20</v>
      </c>
      <c r="E4261" t="s">
        <v>21</v>
      </c>
      <c r="F4261">
        <v>2018</v>
      </c>
      <c r="G4261">
        <v>2018</v>
      </c>
      <c r="H4261">
        <v>74</v>
      </c>
      <c r="I4261" t="s">
        <v>81</v>
      </c>
      <c r="J4261">
        <v>99</v>
      </c>
      <c r="K4261" t="s">
        <v>23</v>
      </c>
      <c r="L4261">
        <v>6</v>
      </c>
      <c r="M4261" t="s">
        <v>59</v>
      </c>
      <c r="N4261">
        <v>1</v>
      </c>
      <c r="O4261" t="s">
        <v>33</v>
      </c>
      <c r="P4261">
        <v>540</v>
      </c>
      <c r="T4261" s="3">
        <f t="shared" si="133"/>
        <v>67.42</v>
      </c>
      <c r="U4261" s="3">
        <f>IF(AND(R4261&lt;&gt;"_U",N4261&lt;&gt;9999,N4261&lt;&gt;999,L4261&lt;&gt;"Median"),IFERROR(VLOOKUP(A4261,'TA Total'!A:P,16,0),"."),".")</f>
        <v>801</v>
      </c>
    </row>
    <row r="4262" spans="1:21" x14ac:dyDescent="0.3">
      <c r="A4262" s="1" t="str">
        <f t="shared" si="132"/>
        <v>2018|Gore District|$150,001-$200,000</v>
      </c>
      <c r="B4262" t="s">
        <v>18</v>
      </c>
      <c r="C4262" t="s">
        <v>19</v>
      </c>
      <c r="D4262" t="s">
        <v>20</v>
      </c>
      <c r="E4262" t="s">
        <v>21</v>
      </c>
      <c r="F4262">
        <v>2018</v>
      </c>
      <c r="G4262">
        <v>2018</v>
      </c>
      <c r="H4262">
        <v>74</v>
      </c>
      <c r="I4262" t="s">
        <v>81</v>
      </c>
      <c r="J4262">
        <v>99</v>
      </c>
      <c r="K4262" t="s">
        <v>23</v>
      </c>
      <c r="L4262">
        <v>7</v>
      </c>
      <c r="M4262" t="s">
        <v>43</v>
      </c>
      <c r="N4262">
        <v>2</v>
      </c>
      <c r="O4262" t="s">
        <v>28</v>
      </c>
      <c r="P4262">
        <v>48</v>
      </c>
      <c r="T4262" s="3">
        <f t="shared" si="133"/>
        <v>13.01</v>
      </c>
      <c r="U4262" s="3">
        <f>IF(AND(R4262&lt;&gt;"_U",N4262&lt;&gt;9999,N4262&lt;&gt;999,L4262&lt;&gt;"Median"),IFERROR(VLOOKUP(A4262,'TA Total'!A:P,16,0),"."),".")</f>
        <v>369</v>
      </c>
    </row>
    <row r="4263" spans="1:21" x14ac:dyDescent="0.3">
      <c r="A4263" s="1" t="str">
        <f t="shared" si="132"/>
        <v>2018|Gore District|$150,001-$200,000</v>
      </c>
      <c r="B4263" t="s">
        <v>18</v>
      </c>
      <c r="C4263" t="s">
        <v>19</v>
      </c>
      <c r="D4263" t="s">
        <v>20</v>
      </c>
      <c r="E4263" t="s">
        <v>21</v>
      </c>
      <c r="F4263">
        <v>2018</v>
      </c>
      <c r="G4263">
        <v>2018</v>
      </c>
      <c r="H4263">
        <v>74</v>
      </c>
      <c r="I4263" t="s">
        <v>81</v>
      </c>
      <c r="J4263">
        <v>99</v>
      </c>
      <c r="K4263" t="s">
        <v>23</v>
      </c>
      <c r="L4263">
        <v>7</v>
      </c>
      <c r="M4263" t="s">
        <v>43</v>
      </c>
      <c r="N4263">
        <v>3</v>
      </c>
      <c r="O4263" t="s">
        <v>25</v>
      </c>
      <c r="P4263">
        <v>129</v>
      </c>
      <c r="T4263" s="3">
        <f t="shared" si="133"/>
        <v>34.96</v>
      </c>
      <c r="U4263" s="3">
        <f>IF(AND(R4263&lt;&gt;"_U",N4263&lt;&gt;9999,N4263&lt;&gt;999,L4263&lt;&gt;"Median"),IFERROR(VLOOKUP(A4263,'TA Total'!A:P,16,0),"."),".")</f>
        <v>369</v>
      </c>
    </row>
    <row r="4264" spans="1:21" x14ac:dyDescent="0.3">
      <c r="A4264" s="1" t="str">
        <f t="shared" si="132"/>
        <v>2018|Gore District|$150,001-$200,000</v>
      </c>
      <c r="B4264" t="s">
        <v>18</v>
      </c>
      <c r="C4264" t="s">
        <v>19</v>
      </c>
      <c r="D4264" t="s">
        <v>20</v>
      </c>
      <c r="E4264" t="s">
        <v>21</v>
      </c>
      <c r="F4264">
        <v>2018</v>
      </c>
      <c r="G4264">
        <v>2018</v>
      </c>
      <c r="H4264">
        <v>74</v>
      </c>
      <c r="I4264" t="s">
        <v>81</v>
      </c>
      <c r="J4264">
        <v>99</v>
      </c>
      <c r="K4264" t="s">
        <v>23</v>
      </c>
      <c r="L4264">
        <v>7</v>
      </c>
      <c r="M4264" t="s">
        <v>43</v>
      </c>
      <c r="N4264">
        <v>1</v>
      </c>
      <c r="O4264" t="s">
        <v>33</v>
      </c>
      <c r="P4264">
        <v>195</v>
      </c>
      <c r="T4264" s="3">
        <f t="shared" si="133"/>
        <v>52.85</v>
      </c>
      <c r="U4264" s="3">
        <f>IF(AND(R4264&lt;&gt;"_U",N4264&lt;&gt;9999,N4264&lt;&gt;999,L4264&lt;&gt;"Median"),IFERROR(VLOOKUP(A4264,'TA Total'!A:P,16,0),"."),".")</f>
        <v>369</v>
      </c>
    </row>
    <row r="4265" spans="1:21" x14ac:dyDescent="0.3">
      <c r="A4265" s="1" t="str">
        <f t="shared" si="132"/>
        <v>2018|Gore District|$150,001-$200,000</v>
      </c>
      <c r="B4265" t="s">
        <v>18</v>
      </c>
      <c r="C4265" t="s">
        <v>19</v>
      </c>
      <c r="D4265" t="s">
        <v>20</v>
      </c>
      <c r="E4265" t="s">
        <v>21</v>
      </c>
      <c r="F4265">
        <v>2018</v>
      </c>
      <c r="G4265">
        <v>2018</v>
      </c>
      <c r="H4265">
        <v>74</v>
      </c>
      <c r="I4265" t="s">
        <v>81</v>
      </c>
      <c r="J4265">
        <v>99</v>
      </c>
      <c r="K4265" t="s">
        <v>23</v>
      </c>
      <c r="L4265">
        <v>7</v>
      </c>
      <c r="M4265" t="s">
        <v>43</v>
      </c>
      <c r="N4265">
        <v>7777</v>
      </c>
      <c r="O4265" t="s">
        <v>37</v>
      </c>
      <c r="P4265">
        <v>369</v>
      </c>
      <c r="T4265" s="3">
        <f t="shared" si="133"/>
        <v>100</v>
      </c>
      <c r="U4265" s="3">
        <f>IF(AND(R4265&lt;&gt;"_U",N4265&lt;&gt;9999,N4265&lt;&gt;999,L4265&lt;&gt;"Median"),IFERROR(VLOOKUP(A4265,'TA Total'!A:P,16,0),"."),".")</f>
        <v>369</v>
      </c>
    </row>
    <row r="4266" spans="1:21" x14ac:dyDescent="0.3">
      <c r="A4266" s="1" t="str">
        <f t="shared" si="132"/>
        <v>2018|Gore District|$150,001-$200,000</v>
      </c>
      <c r="B4266" t="s">
        <v>18</v>
      </c>
      <c r="C4266" t="s">
        <v>19</v>
      </c>
      <c r="D4266" t="s">
        <v>20</v>
      </c>
      <c r="E4266" t="s">
        <v>21</v>
      </c>
      <c r="F4266">
        <v>2018</v>
      </c>
      <c r="G4266">
        <v>2018</v>
      </c>
      <c r="H4266">
        <v>74</v>
      </c>
      <c r="I4266" t="s">
        <v>81</v>
      </c>
      <c r="J4266">
        <v>99</v>
      </c>
      <c r="K4266" t="s">
        <v>23</v>
      </c>
      <c r="L4266">
        <v>7</v>
      </c>
      <c r="M4266" t="s">
        <v>43</v>
      </c>
      <c r="N4266">
        <v>999</v>
      </c>
      <c r="O4266" t="s">
        <v>42</v>
      </c>
      <c r="P4266">
        <v>0</v>
      </c>
      <c r="T4266" s="3" t="str">
        <f t="shared" si="133"/>
        <v>.</v>
      </c>
      <c r="U4266" s="3" t="str">
        <f>IF(AND(R4266&lt;&gt;"_U",N4266&lt;&gt;9999,N4266&lt;&gt;999,L4266&lt;&gt;"Median"),IFERROR(VLOOKUP(A4266,'TA Total'!A:P,16,0),"."),".")</f>
        <v>.</v>
      </c>
    </row>
    <row r="4267" spans="1:21" x14ac:dyDescent="0.3">
      <c r="A4267" s="1" t="str">
        <f t="shared" si="132"/>
        <v>2018|Gore District|$150,001-$200,000</v>
      </c>
      <c r="B4267" t="s">
        <v>18</v>
      </c>
      <c r="C4267" t="s">
        <v>19</v>
      </c>
      <c r="D4267" t="s">
        <v>20</v>
      </c>
      <c r="E4267" t="s">
        <v>21</v>
      </c>
      <c r="F4267">
        <v>2018</v>
      </c>
      <c r="G4267">
        <v>2018</v>
      </c>
      <c r="H4267">
        <v>74</v>
      </c>
      <c r="I4267" t="s">
        <v>81</v>
      </c>
      <c r="J4267">
        <v>99</v>
      </c>
      <c r="K4267" t="s">
        <v>23</v>
      </c>
      <c r="L4267">
        <v>7</v>
      </c>
      <c r="M4267" t="s">
        <v>43</v>
      </c>
      <c r="N4267">
        <v>9999</v>
      </c>
      <c r="O4267" t="s">
        <v>40</v>
      </c>
      <c r="P4267">
        <v>369</v>
      </c>
      <c r="T4267" s="3" t="str">
        <f t="shared" si="133"/>
        <v>.</v>
      </c>
      <c r="U4267" s="3" t="str">
        <f>IF(AND(R4267&lt;&gt;"_U",N4267&lt;&gt;9999,N4267&lt;&gt;999,L4267&lt;&gt;"Median"),IFERROR(VLOOKUP(A4267,'TA Total'!A:P,16,0),"."),".")</f>
        <v>.</v>
      </c>
    </row>
    <row r="4268" spans="1:21" x14ac:dyDescent="0.3">
      <c r="A4268" s="1" t="str">
        <f t="shared" si="132"/>
        <v>2018|Gore District|$200,001 or more</v>
      </c>
      <c r="B4268" t="s">
        <v>18</v>
      </c>
      <c r="C4268" t="s">
        <v>19</v>
      </c>
      <c r="D4268" t="s">
        <v>20</v>
      </c>
      <c r="E4268" t="s">
        <v>21</v>
      </c>
      <c r="F4268">
        <v>2018</v>
      </c>
      <c r="G4268">
        <v>2018</v>
      </c>
      <c r="H4268">
        <v>74</v>
      </c>
      <c r="I4268" t="s">
        <v>81</v>
      </c>
      <c r="J4268">
        <v>99</v>
      </c>
      <c r="K4268" t="s">
        <v>23</v>
      </c>
      <c r="L4268">
        <v>8</v>
      </c>
      <c r="M4268" t="s">
        <v>27</v>
      </c>
      <c r="N4268">
        <v>7777</v>
      </c>
      <c r="O4268" t="s">
        <v>37</v>
      </c>
      <c r="R4268" t="s">
        <v>29</v>
      </c>
      <c r="S4268" t="s">
        <v>30</v>
      </c>
      <c r="T4268" s="3" t="str">
        <f t="shared" si="133"/>
        <v>.</v>
      </c>
      <c r="U4268" s="3" t="str">
        <f>IF(AND(R4268&lt;&gt;"_U",N4268&lt;&gt;9999,N4268&lt;&gt;999,L4268&lt;&gt;"Median"),IFERROR(VLOOKUP(A4268,'TA Total'!A:P,16,0),"."),".")</f>
        <v>.</v>
      </c>
    </row>
    <row r="4269" spans="1:21" x14ac:dyDescent="0.3">
      <c r="A4269" s="1" t="str">
        <f t="shared" si="132"/>
        <v>2018|Gore District|$200,001 or more</v>
      </c>
      <c r="B4269" t="s">
        <v>18</v>
      </c>
      <c r="C4269" t="s">
        <v>19</v>
      </c>
      <c r="D4269" t="s">
        <v>20</v>
      </c>
      <c r="E4269" t="s">
        <v>21</v>
      </c>
      <c r="F4269">
        <v>2018</v>
      </c>
      <c r="G4269">
        <v>2018</v>
      </c>
      <c r="H4269">
        <v>74</v>
      </c>
      <c r="I4269" t="s">
        <v>81</v>
      </c>
      <c r="J4269">
        <v>99</v>
      </c>
      <c r="K4269" t="s">
        <v>23</v>
      </c>
      <c r="L4269">
        <v>8</v>
      </c>
      <c r="M4269" t="s">
        <v>27</v>
      </c>
      <c r="N4269">
        <v>999</v>
      </c>
      <c r="O4269" t="s">
        <v>42</v>
      </c>
      <c r="R4269" t="s">
        <v>29</v>
      </c>
      <c r="S4269" t="s">
        <v>30</v>
      </c>
      <c r="T4269" s="3" t="str">
        <f t="shared" si="133"/>
        <v>.</v>
      </c>
      <c r="U4269" s="3" t="str">
        <f>IF(AND(R4269&lt;&gt;"_U",N4269&lt;&gt;9999,N4269&lt;&gt;999,L4269&lt;&gt;"Median"),IFERROR(VLOOKUP(A4269,'TA Total'!A:P,16,0),"."),".")</f>
        <v>.</v>
      </c>
    </row>
    <row r="4270" spans="1:21" x14ac:dyDescent="0.3">
      <c r="A4270" s="1" t="str">
        <f t="shared" si="132"/>
        <v>2018|Gore District|$200,001 or more</v>
      </c>
      <c r="B4270" t="s">
        <v>18</v>
      </c>
      <c r="C4270" t="s">
        <v>19</v>
      </c>
      <c r="D4270" t="s">
        <v>20</v>
      </c>
      <c r="E4270" t="s">
        <v>21</v>
      </c>
      <c r="F4270">
        <v>2018</v>
      </c>
      <c r="G4270">
        <v>2018</v>
      </c>
      <c r="H4270">
        <v>74</v>
      </c>
      <c r="I4270" t="s">
        <v>81</v>
      </c>
      <c r="J4270">
        <v>99</v>
      </c>
      <c r="K4270" t="s">
        <v>23</v>
      </c>
      <c r="L4270">
        <v>8</v>
      </c>
      <c r="M4270" t="s">
        <v>27</v>
      </c>
      <c r="N4270">
        <v>3</v>
      </c>
      <c r="O4270" t="s">
        <v>25</v>
      </c>
      <c r="R4270" t="s">
        <v>29</v>
      </c>
      <c r="S4270" t="s">
        <v>30</v>
      </c>
      <c r="T4270" s="3" t="str">
        <f t="shared" si="133"/>
        <v>.</v>
      </c>
      <c r="U4270" s="3" t="str">
        <f>IF(AND(R4270&lt;&gt;"_U",N4270&lt;&gt;9999,N4270&lt;&gt;999,L4270&lt;&gt;"Median"),IFERROR(VLOOKUP(A4270,'TA Total'!A:P,16,0),"."),".")</f>
        <v>.</v>
      </c>
    </row>
    <row r="4271" spans="1:21" x14ac:dyDescent="0.3">
      <c r="A4271" s="1" t="str">
        <f t="shared" si="132"/>
        <v>2018|Gore District|$200,001 or more</v>
      </c>
      <c r="B4271" t="s">
        <v>18</v>
      </c>
      <c r="C4271" t="s">
        <v>19</v>
      </c>
      <c r="D4271" t="s">
        <v>20</v>
      </c>
      <c r="E4271" t="s">
        <v>21</v>
      </c>
      <c r="F4271">
        <v>2018</v>
      </c>
      <c r="G4271">
        <v>2018</v>
      </c>
      <c r="H4271">
        <v>74</v>
      </c>
      <c r="I4271" t="s">
        <v>81</v>
      </c>
      <c r="J4271">
        <v>99</v>
      </c>
      <c r="K4271" t="s">
        <v>23</v>
      </c>
      <c r="L4271">
        <v>8</v>
      </c>
      <c r="M4271" t="s">
        <v>27</v>
      </c>
      <c r="N4271">
        <v>2</v>
      </c>
      <c r="O4271" t="s">
        <v>28</v>
      </c>
      <c r="R4271" t="s">
        <v>29</v>
      </c>
      <c r="S4271" t="s">
        <v>30</v>
      </c>
      <c r="T4271" s="3" t="str">
        <f t="shared" si="133"/>
        <v>.</v>
      </c>
      <c r="U4271" s="3" t="str">
        <f>IF(AND(R4271&lt;&gt;"_U",N4271&lt;&gt;9999,N4271&lt;&gt;999,L4271&lt;&gt;"Median"),IFERROR(VLOOKUP(A4271,'TA Total'!A:P,16,0),"."),".")</f>
        <v>.</v>
      </c>
    </row>
    <row r="4272" spans="1:21" x14ac:dyDescent="0.3">
      <c r="A4272" s="1" t="str">
        <f t="shared" si="132"/>
        <v>2018|Gore District|$200,001 or more</v>
      </c>
      <c r="B4272" t="s">
        <v>18</v>
      </c>
      <c r="C4272" t="s">
        <v>19</v>
      </c>
      <c r="D4272" t="s">
        <v>20</v>
      </c>
      <c r="E4272" t="s">
        <v>21</v>
      </c>
      <c r="F4272">
        <v>2018</v>
      </c>
      <c r="G4272">
        <v>2018</v>
      </c>
      <c r="H4272">
        <v>74</v>
      </c>
      <c r="I4272" t="s">
        <v>81</v>
      </c>
      <c r="J4272">
        <v>99</v>
      </c>
      <c r="K4272" t="s">
        <v>23</v>
      </c>
      <c r="L4272">
        <v>8</v>
      </c>
      <c r="M4272" t="s">
        <v>27</v>
      </c>
      <c r="N4272">
        <v>1</v>
      </c>
      <c r="O4272" t="s">
        <v>33</v>
      </c>
      <c r="R4272" t="s">
        <v>29</v>
      </c>
      <c r="S4272" t="s">
        <v>30</v>
      </c>
      <c r="T4272" s="3" t="str">
        <f t="shared" si="133"/>
        <v>.</v>
      </c>
      <c r="U4272" s="3" t="str">
        <f>IF(AND(R4272&lt;&gt;"_U",N4272&lt;&gt;9999,N4272&lt;&gt;999,L4272&lt;&gt;"Median"),IFERROR(VLOOKUP(A4272,'TA Total'!A:P,16,0),"."),".")</f>
        <v>.</v>
      </c>
    </row>
    <row r="4273" spans="1:21" x14ac:dyDescent="0.3">
      <c r="A4273" s="1" t="str">
        <f t="shared" si="132"/>
        <v>2018|Gore District|$200,001 or more</v>
      </c>
      <c r="B4273" t="s">
        <v>18</v>
      </c>
      <c r="C4273" t="s">
        <v>19</v>
      </c>
      <c r="D4273" t="s">
        <v>20</v>
      </c>
      <c r="E4273" t="s">
        <v>21</v>
      </c>
      <c r="F4273">
        <v>2018</v>
      </c>
      <c r="G4273">
        <v>2018</v>
      </c>
      <c r="H4273">
        <v>74</v>
      </c>
      <c r="I4273" t="s">
        <v>81</v>
      </c>
      <c r="J4273">
        <v>99</v>
      </c>
      <c r="K4273" t="s">
        <v>23</v>
      </c>
      <c r="L4273">
        <v>8</v>
      </c>
      <c r="M4273" t="s">
        <v>27</v>
      </c>
      <c r="N4273">
        <v>9999</v>
      </c>
      <c r="O4273" t="s">
        <v>40</v>
      </c>
      <c r="R4273" t="s">
        <v>29</v>
      </c>
      <c r="S4273" t="s">
        <v>30</v>
      </c>
      <c r="T4273" s="3" t="str">
        <f t="shared" si="133"/>
        <v>.</v>
      </c>
      <c r="U4273" s="3" t="str">
        <f>IF(AND(R4273&lt;&gt;"_U",N4273&lt;&gt;9999,N4273&lt;&gt;999,L4273&lt;&gt;"Median"),IFERROR(VLOOKUP(A4273,'TA Total'!A:P,16,0),"."),".")</f>
        <v>.</v>
      </c>
    </row>
    <row r="4274" spans="1:21" x14ac:dyDescent="0.3">
      <c r="A4274" s="1" t="str">
        <f t="shared" si="132"/>
        <v>2018|Gore District|Total stated - total household income</v>
      </c>
      <c r="B4274" t="s">
        <v>18</v>
      </c>
      <c r="C4274" t="s">
        <v>19</v>
      </c>
      <c r="D4274" t="s">
        <v>20</v>
      </c>
      <c r="E4274" t="s">
        <v>21</v>
      </c>
      <c r="F4274">
        <v>2018</v>
      </c>
      <c r="G4274">
        <v>2018</v>
      </c>
      <c r="H4274">
        <v>74</v>
      </c>
      <c r="I4274" t="s">
        <v>81</v>
      </c>
      <c r="J4274">
        <v>99</v>
      </c>
      <c r="K4274" t="s">
        <v>23</v>
      </c>
      <c r="L4274">
        <v>77</v>
      </c>
      <c r="M4274" t="s">
        <v>32</v>
      </c>
      <c r="N4274">
        <v>1</v>
      </c>
      <c r="O4274" t="s">
        <v>33</v>
      </c>
      <c r="P4274">
        <v>2799</v>
      </c>
      <c r="T4274" s="3">
        <f t="shared" si="133"/>
        <v>57.91</v>
      </c>
      <c r="U4274" s="3">
        <f>IF(AND(R4274&lt;&gt;"_U",N4274&lt;&gt;9999,N4274&lt;&gt;999,L4274&lt;&gt;"Median"),IFERROR(VLOOKUP(A4274,'TA Total'!A:P,16,0),"."),".")</f>
        <v>4833</v>
      </c>
    </row>
    <row r="4275" spans="1:21" x14ac:dyDescent="0.3">
      <c r="A4275" s="1" t="str">
        <f t="shared" si="132"/>
        <v>2018|Gore District|Total stated - total household income</v>
      </c>
      <c r="B4275" t="s">
        <v>18</v>
      </c>
      <c r="C4275" t="s">
        <v>19</v>
      </c>
      <c r="D4275" t="s">
        <v>20</v>
      </c>
      <c r="E4275" t="s">
        <v>21</v>
      </c>
      <c r="F4275">
        <v>2018</v>
      </c>
      <c r="G4275">
        <v>2018</v>
      </c>
      <c r="H4275">
        <v>74</v>
      </c>
      <c r="I4275" t="s">
        <v>81</v>
      </c>
      <c r="J4275">
        <v>99</v>
      </c>
      <c r="K4275" t="s">
        <v>23</v>
      </c>
      <c r="L4275">
        <v>77</v>
      </c>
      <c r="M4275" t="s">
        <v>32</v>
      </c>
      <c r="N4275">
        <v>9999</v>
      </c>
      <c r="O4275" t="s">
        <v>40</v>
      </c>
      <c r="P4275">
        <v>4833</v>
      </c>
      <c r="T4275" s="3" t="str">
        <f t="shared" si="133"/>
        <v>.</v>
      </c>
      <c r="U4275" s="3" t="str">
        <f>IF(AND(R4275&lt;&gt;"_U",N4275&lt;&gt;9999,N4275&lt;&gt;999,L4275&lt;&gt;"Median"),IFERROR(VLOOKUP(A4275,'TA Total'!A:P,16,0),"."),".")</f>
        <v>.</v>
      </c>
    </row>
    <row r="4276" spans="1:21" x14ac:dyDescent="0.3">
      <c r="A4276" s="1" t="str">
        <f t="shared" si="132"/>
        <v>2018|Gore District|Total stated - total household income</v>
      </c>
      <c r="B4276" t="s">
        <v>18</v>
      </c>
      <c r="C4276" t="s">
        <v>19</v>
      </c>
      <c r="D4276" t="s">
        <v>20</v>
      </c>
      <c r="E4276" t="s">
        <v>21</v>
      </c>
      <c r="F4276">
        <v>2018</v>
      </c>
      <c r="G4276">
        <v>2018</v>
      </c>
      <c r="H4276">
        <v>74</v>
      </c>
      <c r="I4276" t="s">
        <v>81</v>
      </c>
      <c r="J4276">
        <v>99</v>
      </c>
      <c r="K4276" t="s">
        <v>23</v>
      </c>
      <c r="L4276">
        <v>77</v>
      </c>
      <c r="M4276" t="s">
        <v>32</v>
      </c>
      <c r="N4276">
        <v>7777</v>
      </c>
      <c r="O4276" t="s">
        <v>37</v>
      </c>
      <c r="P4276">
        <v>4833</v>
      </c>
      <c r="T4276" s="3">
        <f t="shared" si="133"/>
        <v>100</v>
      </c>
      <c r="U4276" s="3">
        <f>IF(AND(R4276&lt;&gt;"_U",N4276&lt;&gt;9999,N4276&lt;&gt;999,L4276&lt;&gt;"Median"),IFERROR(VLOOKUP(A4276,'TA Total'!A:P,16,0),"."),".")</f>
        <v>4833</v>
      </c>
    </row>
    <row r="4277" spans="1:21" x14ac:dyDescent="0.3">
      <c r="A4277" s="1" t="str">
        <f t="shared" si="132"/>
        <v>2018|Gore District|Total stated - total household income</v>
      </c>
      <c r="B4277" t="s">
        <v>18</v>
      </c>
      <c r="C4277" t="s">
        <v>19</v>
      </c>
      <c r="D4277" t="s">
        <v>20</v>
      </c>
      <c r="E4277" t="s">
        <v>21</v>
      </c>
      <c r="F4277">
        <v>2018</v>
      </c>
      <c r="G4277">
        <v>2018</v>
      </c>
      <c r="H4277">
        <v>74</v>
      </c>
      <c r="I4277" t="s">
        <v>81</v>
      </c>
      <c r="J4277">
        <v>99</v>
      </c>
      <c r="K4277" t="s">
        <v>23</v>
      </c>
      <c r="L4277">
        <v>77</v>
      </c>
      <c r="M4277" t="s">
        <v>32</v>
      </c>
      <c r="N4277">
        <v>999</v>
      </c>
      <c r="O4277" t="s">
        <v>42</v>
      </c>
      <c r="P4277">
        <v>0</v>
      </c>
      <c r="T4277" s="3" t="str">
        <f t="shared" si="133"/>
        <v>.</v>
      </c>
      <c r="U4277" s="3" t="str">
        <f>IF(AND(R4277&lt;&gt;"_U",N4277&lt;&gt;9999,N4277&lt;&gt;999,L4277&lt;&gt;"Median"),IFERROR(VLOOKUP(A4277,'TA Total'!A:P,16,0),"."),".")</f>
        <v>.</v>
      </c>
    </row>
    <row r="4278" spans="1:21" x14ac:dyDescent="0.3">
      <c r="A4278" s="1" t="str">
        <f t="shared" si="132"/>
        <v>2018|Gore District|Total stated - total household income</v>
      </c>
      <c r="B4278" t="s">
        <v>18</v>
      </c>
      <c r="C4278" t="s">
        <v>19</v>
      </c>
      <c r="D4278" t="s">
        <v>20</v>
      </c>
      <c r="E4278" t="s">
        <v>21</v>
      </c>
      <c r="F4278">
        <v>2018</v>
      </c>
      <c r="G4278">
        <v>2018</v>
      </c>
      <c r="H4278">
        <v>74</v>
      </c>
      <c r="I4278" t="s">
        <v>81</v>
      </c>
      <c r="J4278">
        <v>99</v>
      </c>
      <c r="K4278" t="s">
        <v>23</v>
      </c>
      <c r="L4278">
        <v>77</v>
      </c>
      <c r="M4278" t="s">
        <v>32</v>
      </c>
      <c r="N4278">
        <v>3</v>
      </c>
      <c r="O4278" t="s">
        <v>25</v>
      </c>
      <c r="P4278">
        <v>726</v>
      </c>
      <c r="T4278" s="3">
        <f t="shared" si="133"/>
        <v>15.02</v>
      </c>
      <c r="U4278" s="3">
        <f>IF(AND(R4278&lt;&gt;"_U",N4278&lt;&gt;9999,N4278&lt;&gt;999,L4278&lt;&gt;"Median"),IFERROR(VLOOKUP(A4278,'TA Total'!A:P,16,0),"."),".")</f>
        <v>4833</v>
      </c>
    </row>
    <row r="4279" spans="1:21" x14ac:dyDescent="0.3">
      <c r="A4279" s="1" t="str">
        <f t="shared" si="132"/>
        <v>2018|Gore District|Total stated - total household income</v>
      </c>
      <c r="B4279" t="s">
        <v>18</v>
      </c>
      <c r="C4279" t="s">
        <v>19</v>
      </c>
      <c r="D4279" t="s">
        <v>20</v>
      </c>
      <c r="E4279" t="s">
        <v>21</v>
      </c>
      <c r="F4279">
        <v>2018</v>
      </c>
      <c r="G4279">
        <v>2018</v>
      </c>
      <c r="H4279">
        <v>74</v>
      </c>
      <c r="I4279" t="s">
        <v>81</v>
      </c>
      <c r="J4279">
        <v>99</v>
      </c>
      <c r="K4279" t="s">
        <v>23</v>
      </c>
      <c r="L4279">
        <v>77</v>
      </c>
      <c r="M4279" t="s">
        <v>32</v>
      </c>
      <c r="N4279">
        <v>2</v>
      </c>
      <c r="O4279" t="s">
        <v>28</v>
      </c>
      <c r="P4279">
        <v>1308</v>
      </c>
      <c r="T4279" s="3">
        <f t="shared" si="133"/>
        <v>27.06</v>
      </c>
      <c r="U4279" s="3">
        <f>IF(AND(R4279&lt;&gt;"_U",N4279&lt;&gt;9999,N4279&lt;&gt;999,L4279&lt;&gt;"Median"),IFERROR(VLOOKUP(A4279,'TA Total'!A:P,16,0),"."),".")</f>
        <v>4833</v>
      </c>
    </row>
    <row r="4280" spans="1:21" x14ac:dyDescent="0.3">
      <c r="A4280" s="1" t="str">
        <f t="shared" si="132"/>
        <v>2018|Gore District|Total - total household income</v>
      </c>
      <c r="B4280" t="s">
        <v>18</v>
      </c>
      <c r="C4280" t="s">
        <v>19</v>
      </c>
      <c r="D4280" t="s">
        <v>20</v>
      </c>
      <c r="E4280" t="s">
        <v>21</v>
      </c>
      <c r="F4280">
        <v>2018</v>
      </c>
      <c r="G4280">
        <v>2018</v>
      </c>
      <c r="H4280">
        <v>74</v>
      </c>
      <c r="I4280" t="s">
        <v>81</v>
      </c>
      <c r="J4280">
        <v>99</v>
      </c>
      <c r="K4280" t="s">
        <v>23</v>
      </c>
      <c r="L4280">
        <v>99</v>
      </c>
      <c r="M4280" t="s">
        <v>48</v>
      </c>
      <c r="N4280">
        <v>9999</v>
      </c>
      <c r="O4280" t="s">
        <v>40</v>
      </c>
      <c r="P4280">
        <v>5076</v>
      </c>
      <c r="T4280" s="3" t="str">
        <f t="shared" si="133"/>
        <v>.</v>
      </c>
      <c r="U4280" s="3" t="str">
        <f>IF(AND(R4280&lt;&gt;"_U",N4280&lt;&gt;9999,N4280&lt;&gt;999,L4280&lt;&gt;"Median"),IFERROR(VLOOKUP(A4280,'TA Total'!A:P,16,0),"."),".")</f>
        <v>.</v>
      </c>
    </row>
    <row r="4281" spans="1:21" x14ac:dyDescent="0.3">
      <c r="A4281" s="1" t="str">
        <f t="shared" si="132"/>
        <v>2018|Gore District|Total - total household income</v>
      </c>
      <c r="B4281" t="s">
        <v>18</v>
      </c>
      <c r="C4281" t="s">
        <v>19</v>
      </c>
      <c r="D4281" t="s">
        <v>20</v>
      </c>
      <c r="E4281" t="s">
        <v>21</v>
      </c>
      <c r="F4281">
        <v>2018</v>
      </c>
      <c r="G4281">
        <v>2018</v>
      </c>
      <c r="H4281">
        <v>74</v>
      </c>
      <c r="I4281" t="s">
        <v>81</v>
      </c>
      <c r="J4281">
        <v>99</v>
      </c>
      <c r="K4281" t="s">
        <v>23</v>
      </c>
      <c r="L4281">
        <v>99</v>
      </c>
      <c r="M4281" t="s">
        <v>48</v>
      </c>
      <c r="N4281">
        <v>1</v>
      </c>
      <c r="O4281" t="s">
        <v>33</v>
      </c>
      <c r="P4281">
        <v>2913</v>
      </c>
      <c r="T4281" s="3">
        <f t="shared" si="133"/>
        <v>57.39</v>
      </c>
      <c r="U4281" s="3">
        <f>IF(AND(R4281&lt;&gt;"_U",N4281&lt;&gt;9999,N4281&lt;&gt;999,L4281&lt;&gt;"Median"),IFERROR(VLOOKUP(A4281,'TA Total'!A:P,16,0),"."),".")</f>
        <v>5076</v>
      </c>
    </row>
    <row r="4282" spans="1:21" x14ac:dyDescent="0.3">
      <c r="A4282" s="1" t="str">
        <f t="shared" si="132"/>
        <v>2018|Gore District|Total - total household income</v>
      </c>
      <c r="B4282" t="s">
        <v>18</v>
      </c>
      <c r="C4282" t="s">
        <v>19</v>
      </c>
      <c r="D4282" t="s">
        <v>20</v>
      </c>
      <c r="E4282" t="s">
        <v>21</v>
      </c>
      <c r="F4282">
        <v>2018</v>
      </c>
      <c r="G4282">
        <v>2018</v>
      </c>
      <c r="H4282">
        <v>74</v>
      </c>
      <c r="I4282" t="s">
        <v>81</v>
      </c>
      <c r="J4282">
        <v>99</v>
      </c>
      <c r="K4282" t="s">
        <v>23</v>
      </c>
      <c r="L4282">
        <v>99</v>
      </c>
      <c r="M4282" t="s">
        <v>48</v>
      </c>
      <c r="N4282">
        <v>2</v>
      </c>
      <c r="O4282" t="s">
        <v>28</v>
      </c>
      <c r="P4282">
        <v>1407</v>
      </c>
      <c r="T4282" s="3">
        <f t="shared" si="133"/>
        <v>27.72</v>
      </c>
      <c r="U4282" s="3">
        <f>IF(AND(R4282&lt;&gt;"_U",N4282&lt;&gt;9999,N4282&lt;&gt;999,L4282&lt;&gt;"Median"),IFERROR(VLOOKUP(A4282,'TA Total'!A:P,16,0),"."),".")</f>
        <v>5076</v>
      </c>
    </row>
    <row r="4283" spans="1:21" x14ac:dyDescent="0.3">
      <c r="A4283" s="1" t="str">
        <f t="shared" si="132"/>
        <v>2018|Gore District|Total - total household income</v>
      </c>
      <c r="B4283" t="s">
        <v>18</v>
      </c>
      <c r="C4283" t="s">
        <v>19</v>
      </c>
      <c r="D4283" t="s">
        <v>20</v>
      </c>
      <c r="E4283" t="s">
        <v>21</v>
      </c>
      <c r="F4283">
        <v>2018</v>
      </c>
      <c r="G4283">
        <v>2018</v>
      </c>
      <c r="H4283">
        <v>74</v>
      </c>
      <c r="I4283" t="s">
        <v>81</v>
      </c>
      <c r="J4283">
        <v>99</v>
      </c>
      <c r="K4283" t="s">
        <v>23</v>
      </c>
      <c r="L4283">
        <v>99</v>
      </c>
      <c r="M4283" t="s">
        <v>48</v>
      </c>
      <c r="N4283">
        <v>3</v>
      </c>
      <c r="O4283" t="s">
        <v>25</v>
      </c>
      <c r="P4283">
        <v>759</v>
      </c>
      <c r="T4283" s="3">
        <f t="shared" si="133"/>
        <v>14.95</v>
      </c>
      <c r="U4283" s="3">
        <f>IF(AND(R4283&lt;&gt;"_U",N4283&lt;&gt;9999,N4283&lt;&gt;999,L4283&lt;&gt;"Median"),IFERROR(VLOOKUP(A4283,'TA Total'!A:P,16,0),"."),".")</f>
        <v>5076</v>
      </c>
    </row>
    <row r="4284" spans="1:21" x14ac:dyDescent="0.3">
      <c r="A4284" s="1" t="str">
        <f t="shared" si="132"/>
        <v>2018|Gore District|Total - total household income</v>
      </c>
      <c r="B4284" t="s">
        <v>18</v>
      </c>
      <c r="C4284" t="s">
        <v>19</v>
      </c>
      <c r="D4284" t="s">
        <v>20</v>
      </c>
      <c r="E4284" t="s">
        <v>21</v>
      </c>
      <c r="F4284">
        <v>2018</v>
      </c>
      <c r="G4284">
        <v>2018</v>
      </c>
      <c r="H4284">
        <v>74</v>
      </c>
      <c r="I4284" t="s">
        <v>81</v>
      </c>
      <c r="J4284">
        <v>99</v>
      </c>
      <c r="K4284" t="s">
        <v>23</v>
      </c>
      <c r="L4284">
        <v>99</v>
      </c>
      <c r="M4284" t="s">
        <v>48</v>
      </c>
      <c r="N4284">
        <v>999</v>
      </c>
      <c r="O4284" t="s">
        <v>42</v>
      </c>
      <c r="P4284">
        <v>0</v>
      </c>
      <c r="T4284" s="3" t="str">
        <f t="shared" si="133"/>
        <v>.</v>
      </c>
      <c r="U4284" s="3" t="str">
        <f>IF(AND(R4284&lt;&gt;"_U",N4284&lt;&gt;9999,N4284&lt;&gt;999,L4284&lt;&gt;"Median"),IFERROR(VLOOKUP(A4284,'TA Total'!A:P,16,0),"."),".")</f>
        <v>.</v>
      </c>
    </row>
    <row r="4285" spans="1:21" x14ac:dyDescent="0.3">
      <c r="A4285" s="1" t="str">
        <f t="shared" si="132"/>
        <v>2018|Gore District|Total - total household income</v>
      </c>
      <c r="B4285" t="s">
        <v>18</v>
      </c>
      <c r="C4285" t="s">
        <v>19</v>
      </c>
      <c r="D4285" t="s">
        <v>20</v>
      </c>
      <c r="E4285" t="s">
        <v>21</v>
      </c>
      <c r="F4285">
        <v>2018</v>
      </c>
      <c r="G4285">
        <v>2018</v>
      </c>
      <c r="H4285">
        <v>74</v>
      </c>
      <c r="I4285" t="s">
        <v>81</v>
      </c>
      <c r="J4285">
        <v>99</v>
      </c>
      <c r="K4285" t="s">
        <v>23</v>
      </c>
      <c r="L4285">
        <v>99</v>
      </c>
      <c r="M4285" t="s">
        <v>48</v>
      </c>
      <c r="N4285">
        <v>7777</v>
      </c>
      <c r="O4285" t="s">
        <v>37</v>
      </c>
      <c r="P4285">
        <v>5076</v>
      </c>
      <c r="T4285" s="3">
        <f t="shared" si="133"/>
        <v>100</v>
      </c>
      <c r="U4285" s="3">
        <f>IF(AND(R4285&lt;&gt;"_U",N4285&lt;&gt;9999,N4285&lt;&gt;999,L4285&lt;&gt;"Median"),IFERROR(VLOOKUP(A4285,'TA Total'!A:P,16,0),"."),".")</f>
        <v>5076</v>
      </c>
    </row>
    <row r="4286" spans="1:21" x14ac:dyDescent="0.3">
      <c r="A4286" s="1" t="str">
        <f t="shared" si="132"/>
        <v>2018|Gore District|Median ($) - total household income</v>
      </c>
      <c r="B4286" t="s">
        <v>18</v>
      </c>
      <c r="C4286" t="s">
        <v>19</v>
      </c>
      <c r="D4286" t="s">
        <v>20</v>
      </c>
      <c r="E4286" t="s">
        <v>21</v>
      </c>
      <c r="F4286">
        <v>2018</v>
      </c>
      <c r="G4286">
        <v>2018</v>
      </c>
      <c r="H4286">
        <v>74</v>
      </c>
      <c r="I4286" t="s">
        <v>81</v>
      </c>
      <c r="J4286">
        <v>99</v>
      </c>
      <c r="K4286" t="s">
        <v>23</v>
      </c>
      <c r="L4286" t="s">
        <v>56</v>
      </c>
      <c r="M4286" t="s">
        <v>57</v>
      </c>
      <c r="N4286">
        <v>2</v>
      </c>
      <c r="O4286" t="s">
        <v>28</v>
      </c>
      <c r="P4286">
        <v>44500</v>
      </c>
      <c r="T4286" s="3" t="str">
        <f t="shared" si="133"/>
        <v>.</v>
      </c>
      <c r="U4286" s="3" t="str">
        <f>IF(AND(R4286&lt;&gt;"_U",N4286&lt;&gt;9999,N4286&lt;&gt;999,L4286&lt;&gt;"Median"),IFERROR(VLOOKUP(A4286,'TA Total'!A:P,16,0),"."),".")</f>
        <v>.</v>
      </c>
    </row>
    <row r="4287" spans="1:21" x14ac:dyDescent="0.3">
      <c r="A4287" s="1" t="str">
        <f t="shared" si="132"/>
        <v>2018|Gore District|Median ($) - total household income</v>
      </c>
      <c r="B4287" t="s">
        <v>18</v>
      </c>
      <c r="C4287" t="s">
        <v>19</v>
      </c>
      <c r="D4287" t="s">
        <v>20</v>
      </c>
      <c r="E4287" t="s">
        <v>21</v>
      </c>
      <c r="F4287">
        <v>2018</v>
      </c>
      <c r="G4287">
        <v>2018</v>
      </c>
      <c r="H4287">
        <v>74</v>
      </c>
      <c r="I4287" t="s">
        <v>81</v>
      </c>
      <c r="J4287">
        <v>99</v>
      </c>
      <c r="K4287" t="s">
        <v>23</v>
      </c>
      <c r="L4287" t="s">
        <v>56</v>
      </c>
      <c r="M4287" t="s">
        <v>57</v>
      </c>
      <c r="N4287">
        <v>7777</v>
      </c>
      <c r="O4287" t="s">
        <v>37</v>
      </c>
      <c r="P4287">
        <v>60100</v>
      </c>
      <c r="T4287" s="3" t="str">
        <f t="shared" si="133"/>
        <v>.</v>
      </c>
      <c r="U4287" s="3" t="str">
        <f>IF(AND(R4287&lt;&gt;"_U",N4287&lt;&gt;9999,N4287&lt;&gt;999,L4287&lt;&gt;"Median"),IFERROR(VLOOKUP(A4287,'TA Total'!A:P,16,0),"."),".")</f>
        <v>.</v>
      </c>
    </row>
    <row r="4288" spans="1:21" x14ac:dyDescent="0.3">
      <c r="A4288" s="1" t="str">
        <f t="shared" si="132"/>
        <v>2018|Gore District|Median ($) - total household income</v>
      </c>
      <c r="B4288" t="s">
        <v>18</v>
      </c>
      <c r="C4288" t="s">
        <v>19</v>
      </c>
      <c r="D4288" t="s">
        <v>20</v>
      </c>
      <c r="E4288" t="s">
        <v>21</v>
      </c>
      <c r="F4288">
        <v>2018</v>
      </c>
      <c r="G4288">
        <v>2018</v>
      </c>
      <c r="H4288">
        <v>74</v>
      </c>
      <c r="I4288" t="s">
        <v>81</v>
      </c>
      <c r="J4288">
        <v>99</v>
      </c>
      <c r="K4288" t="s">
        <v>23</v>
      </c>
      <c r="L4288" t="s">
        <v>56</v>
      </c>
      <c r="M4288" t="s">
        <v>57</v>
      </c>
      <c r="N4288">
        <v>1</v>
      </c>
      <c r="O4288" t="s">
        <v>33</v>
      </c>
      <c r="P4288">
        <v>67200</v>
      </c>
      <c r="T4288" s="3" t="str">
        <f t="shared" si="133"/>
        <v>.</v>
      </c>
      <c r="U4288" s="3" t="str">
        <f>IF(AND(R4288&lt;&gt;"_U",N4288&lt;&gt;9999,N4288&lt;&gt;999,L4288&lt;&gt;"Median"),IFERROR(VLOOKUP(A4288,'TA Total'!A:P,16,0),"."),".")</f>
        <v>.</v>
      </c>
    </row>
    <row r="4289" spans="1:21" x14ac:dyDescent="0.3">
      <c r="A4289" s="1" t="str">
        <f t="shared" si="132"/>
        <v>2018|Gore District|Median ($) - total household income</v>
      </c>
      <c r="B4289" t="s">
        <v>18</v>
      </c>
      <c r="C4289" t="s">
        <v>19</v>
      </c>
      <c r="D4289" t="s">
        <v>20</v>
      </c>
      <c r="E4289" t="s">
        <v>21</v>
      </c>
      <c r="F4289">
        <v>2018</v>
      </c>
      <c r="G4289">
        <v>2018</v>
      </c>
      <c r="H4289">
        <v>74</v>
      </c>
      <c r="I4289" t="s">
        <v>81</v>
      </c>
      <c r="J4289">
        <v>99</v>
      </c>
      <c r="K4289" t="s">
        <v>23</v>
      </c>
      <c r="L4289" t="s">
        <v>56</v>
      </c>
      <c r="M4289" t="s">
        <v>57</v>
      </c>
      <c r="N4289">
        <v>9999</v>
      </c>
      <c r="O4289" t="s">
        <v>40</v>
      </c>
      <c r="P4289">
        <v>60100</v>
      </c>
      <c r="T4289" s="3" t="str">
        <f t="shared" si="133"/>
        <v>.</v>
      </c>
      <c r="U4289" s="3" t="str">
        <f>IF(AND(R4289&lt;&gt;"_U",N4289&lt;&gt;9999,N4289&lt;&gt;999,L4289&lt;&gt;"Median"),IFERROR(VLOOKUP(A4289,'TA Total'!A:P,16,0),"."),".")</f>
        <v>.</v>
      </c>
    </row>
    <row r="4290" spans="1:21" x14ac:dyDescent="0.3">
      <c r="A4290" s="1" t="str">
        <f t="shared" si="132"/>
        <v>2018|Gore District|Median ($) - total household income</v>
      </c>
      <c r="B4290" t="s">
        <v>18</v>
      </c>
      <c r="C4290" t="s">
        <v>19</v>
      </c>
      <c r="D4290" t="s">
        <v>20</v>
      </c>
      <c r="E4290" t="s">
        <v>21</v>
      </c>
      <c r="F4290">
        <v>2018</v>
      </c>
      <c r="G4290">
        <v>2018</v>
      </c>
      <c r="H4290">
        <v>74</v>
      </c>
      <c r="I4290" t="s">
        <v>81</v>
      </c>
      <c r="J4290">
        <v>99</v>
      </c>
      <c r="K4290" t="s">
        <v>23</v>
      </c>
      <c r="L4290" t="s">
        <v>56</v>
      </c>
      <c r="M4290" t="s">
        <v>57</v>
      </c>
      <c r="N4290">
        <v>999</v>
      </c>
      <c r="O4290" t="s">
        <v>42</v>
      </c>
      <c r="R4290" t="s">
        <v>61</v>
      </c>
      <c r="S4290" t="s">
        <v>62</v>
      </c>
      <c r="T4290" s="3" t="str">
        <f t="shared" si="133"/>
        <v>.</v>
      </c>
      <c r="U4290" s="3" t="str">
        <f>IF(AND(R4290&lt;&gt;"_U",N4290&lt;&gt;9999,N4290&lt;&gt;999,L4290&lt;&gt;"Median"),IFERROR(VLOOKUP(A4290,'TA Total'!A:P,16,0),"."),".")</f>
        <v>.</v>
      </c>
    </row>
    <row r="4291" spans="1:21" x14ac:dyDescent="0.3">
      <c r="A4291" s="1" t="str">
        <f t="shared" ref="A4291:A4354" si="134">G4291&amp;"|"&amp;I4291&amp;"|"&amp;M4291</f>
        <v>2018|Gore District|Median ($) - total household income</v>
      </c>
      <c r="B4291" t="s">
        <v>18</v>
      </c>
      <c r="C4291" t="s">
        <v>19</v>
      </c>
      <c r="D4291" t="s">
        <v>20</v>
      </c>
      <c r="E4291" t="s">
        <v>21</v>
      </c>
      <c r="F4291">
        <v>2018</v>
      </c>
      <c r="G4291">
        <v>2018</v>
      </c>
      <c r="H4291">
        <v>74</v>
      </c>
      <c r="I4291" t="s">
        <v>81</v>
      </c>
      <c r="J4291">
        <v>99</v>
      </c>
      <c r="K4291" t="s">
        <v>23</v>
      </c>
      <c r="L4291" t="s">
        <v>56</v>
      </c>
      <c r="M4291" t="s">
        <v>57</v>
      </c>
      <c r="N4291">
        <v>3</v>
      </c>
      <c r="O4291" t="s">
        <v>25</v>
      </c>
      <c r="P4291">
        <v>73400</v>
      </c>
      <c r="T4291" s="3" t="str">
        <f t="shared" ref="T4291:T4354" si="135">IF(AND(R4291&lt;&gt;"_U",R4291&lt;&gt;"c",N4291&lt;&gt;999,N4291&lt;&gt;9999,L4291&lt;&gt;"Median"),IFERROR((ROUND(P4291/U4291*100,2)),"."),".")</f>
        <v>.</v>
      </c>
      <c r="U4291" s="3" t="str">
        <f>IF(AND(R4291&lt;&gt;"_U",N4291&lt;&gt;9999,N4291&lt;&gt;999,L4291&lt;&gt;"Median"),IFERROR(VLOOKUP(A4291,'TA Total'!A:P,16,0),"."),".")</f>
        <v>.</v>
      </c>
    </row>
    <row r="4292" spans="1:21" x14ac:dyDescent="0.3">
      <c r="A4292" s="1" t="str">
        <f t="shared" si="134"/>
        <v>2018|Invercargill City|$20,000 or less</v>
      </c>
      <c r="B4292" t="s">
        <v>18</v>
      </c>
      <c r="C4292" t="s">
        <v>19</v>
      </c>
      <c r="D4292" t="s">
        <v>20</v>
      </c>
      <c r="E4292" t="s">
        <v>21</v>
      </c>
      <c r="F4292">
        <v>2018</v>
      </c>
      <c r="G4292">
        <v>2018</v>
      </c>
      <c r="H4292">
        <v>75</v>
      </c>
      <c r="I4292" t="s">
        <v>80</v>
      </c>
      <c r="J4292">
        <v>99</v>
      </c>
      <c r="K4292" t="s">
        <v>23</v>
      </c>
      <c r="L4292">
        <v>1</v>
      </c>
      <c r="M4292" t="s">
        <v>39</v>
      </c>
      <c r="N4292">
        <v>9999</v>
      </c>
      <c r="O4292" t="s">
        <v>40</v>
      </c>
      <c r="P4292">
        <v>2157</v>
      </c>
      <c r="T4292" s="3" t="str">
        <f t="shared" si="135"/>
        <v>.</v>
      </c>
      <c r="U4292" s="3" t="str">
        <f>IF(AND(R4292&lt;&gt;"_U",N4292&lt;&gt;9999,N4292&lt;&gt;999,L4292&lt;&gt;"Median"),IFERROR(VLOOKUP(A4292,'TA Total'!A:P,16,0),"."),".")</f>
        <v>.</v>
      </c>
    </row>
    <row r="4293" spans="1:21" x14ac:dyDescent="0.3">
      <c r="A4293" s="1" t="str">
        <f t="shared" si="134"/>
        <v>2018|Invercargill City|$20,000 or less</v>
      </c>
      <c r="B4293" t="s">
        <v>18</v>
      </c>
      <c r="C4293" t="s">
        <v>19</v>
      </c>
      <c r="D4293" t="s">
        <v>20</v>
      </c>
      <c r="E4293" t="s">
        <v>21</v>
      </c>
      <c r="F4293">
        <v>2018</v>
      </c>
      <c r="G4293">
        <v>2018</v>
      </c>
      <c r="H4293">
        <v>75</v>
      </c>
      <c r="I4293" t="s">
        <v>80</v>
      </c>
      <c r="J4293">
        <v>99</v>
      </c>
      <c r="K4293" t="s">
        <v>23</v>
      </c>
      <c r="L4293">
        <v>1</v>
      </c>
      <c r="M4293" t="s">
        <v>39</v>
      </c>
      <c r="N4293">
        <v>2</v>
      </c>
      <c r="O4293" t="s">
        <v>28</v>
      </c>
      <c r="P4293">
        <v>1281</v>
      </c>
      <c r="T4293" s="3">
        <f t="shared" si="135"/>
        <v>59.39</v>
      </c>
      <c r="U4293" s="3">
        <f>IF(AND(R4293&lt;&gt;"_U",N4293&lt;&gt;9999,N4293&lt;&gt;999,L4293&lt;&gt;"Median"),IFERROR(VLOOKUP(A4293,'TA Total'!A:P,16,0),"."),".")</f>
        <v>2157</v>
      </c>
    </row>
    <row r="4294" spans="1:21" x14ac:dyDescent="0.3">
      <c r="A4294" s="1" t="str">
        <f t="shared" si="134"/>
        <v>2018|Invercargill City|$20,000 or less</v>
      </c>
      <c r="B4294" t="s">
        <v>18</v>
      </c>
      <c r="C4294" t="s">
        <v>19</v>
      </c>
      <c r="D4294" t="s">
        <v>20</v>
      </c>
      <c r="E4294" t="s">
        <v>21</v>
      </c>
      <c r="F4294">
        <v>2018</v>
      </c>
      <c r="G4294">
        <v>2018</v>
      </c>
      <c r="H4294">
        <v>75</v>
      </c>
      <c r="I4294" t="s">
        <v>80</v>
      </c>
      <c r="J4294">
        <v>99</v>
      </c>
      <c r="K4294" t="s">
        <v>23</v>
      </c>
      <c r="L4294">
        <v>1</v>
      </c>
      <c r="M4294" t="s">
        <v>39</v>
      </c>
      <c r="N4294">
        <v>1</v>
      </c>
      <c r="O4294" t="s">
        <v>33</v>
      </c>
      <c r="P4294">
        <v>741</v>
      </c>
      <c r="T4294" s="3">
        <f t="shared" si="135"/>
        <v>34.35</v>
      </c>
      <c r="U4294" s="3">
        <f>IF(AND(R4294&lt;&gt;"_U",N4294&lt;&gt;9999,N4294&lt;&gt;999,L4294&lt;&gt;"Median"),IFERROR(VLOOKUP(A4294,'TA Total'!A:P,16,0),"."),".")</f>
        <v>2157</v>
      </c>
    </row>
    <row r="4295" spans="1:21" x14ac:dyDescent="0.3">
      <c r="A4295" s="1" t="str">
        <f t="shared" si="134"/>
        <v>2018|Invercargill City|$20,000 or less</v>
      </c>
      <c r="B4295" t="s">
        <v>18</v>
      </c>
      <c r="C4295" t="s">
        <v>19</v>
      </c>
      <c r="D4295" t="s">
        <v>20</v>
      </c>
      <c r="E4295" t="s">
        <v>21</v>
      </c>
      <c r="F4295">
        <v>2018</v>
      </c>
      <c r="G4295">
        <v>2018</v>
      </c>
      <c r="H4295">
        <v>75</v>
      </c>
      <c r="I4295" t="s">
        <v>80</v>
      </c>
      <c r="J4295">
        <v>99</v>
      </c>
      <c r="K4295" t="s">
        <v>23</v>
      </c>
      <c r="L4295">
        <v>1</v>
      </c>
      <c r="M4295" t="s">
        <v>39</v>
      </c>
      <c r="N4295">
        <v>999</v>
      </c>
      <c r="O4295" t="s">
        <v>42</v>
      </c>
      <c r="P4295">
        <v>0</v>
      </c>
      <c r="T4295" s="3" t="str">
        <f t="shared" si="135"/>
        <v>.</v>
      </c>
      <c r="U4295" s="3" t="str">
        <f>IF(AND(R4295&lt;&gt;"_U",N4295&lt;&gt;9999,N4295&lt;&gt;999,L4295&lt;&gt;"Median"),IFERROR(VLOOKUP(A4295,'TA Total'!A:P,16,0),"."),".")</f>
        <v>.</v>
      </c>
    </row>
    <row r="4296" spans="1:21" x14ac:dyDescent="0.3">
      <c r="A4296" s="1" t="str">
        <f t="shared" si="134"/>
        <v>2018|Invercargill City|$20,000 or less</v>
      </c>
      <c r="B4296" t="s">
        <v>18</v>
      </c>
      <c r="C4296" t="s">
        <v>19</v>
      </c>
      <c r="D4296" t="s">
        <v>20</v>
      </c>
      <c r="E4296" t="s">
        <v>21</v>
      </c>
      <c r="F4296">
        <v>2018</v>
      </c>
      <c r="G4296">
        <v>2018</v>
      </c>
      <c r="H4296">
        <v>75</v>
      </c>
      <c r="I4296" t="s">
        <v>80</v>
      </c>
      <c r="J4296">
        <v>99</v>
      </c>
      <c r="K4296" t="s">
        <v>23</v>
      </c>
      <c r="L4296">
        <v>1</v>
      </c>
      <c r="M4296" t="s">
        <v>39</v>
      </c>
      <c r="N4296">
        <v>3</v>
      </c>
      <c r="O4296" t="s">
        <v>25</v>
      </c>
      <c r="P4296">
        <v>135</v>
      </c>
      <c r="T4296" s="3">
        <f t="shared" si="135"/>
        <v>6.26</v>
      </c>
      <c r="U4296" s="3">
        <f>IF(AND(R4296&lt;&gt;"_U",N4296&lt;&gt;9999,N4296&lt;&gt;999,L4296&lt;&gt;"Median"),IFERROR(VLOOKUP(A4296,'TA Total'!A:P,16,0),"."),".")</f>
        <v>2157</v>
      </c>
    </row>
    <row r="4297" spans="1:21" x14ac:dyDescent="0.3">
      <c r="A4297" s="1" t="str">
        <f t="shared" si="134"/>
        <v>2018|Invercargill City|$20,000 or less</v>
      </c>
      <c r="B4297" t="s">
        <v>18</v>
      </c>
      <c r="C4297" t="s">
        <v>19</v>
      </c>
      <c r="D4297" t="s">
        <v>20</v>
      </c>
      <c r="E4297" t="s">
        <v>21</v>
      </c>
      <c r="F4297">
        <v>2018</v>
      </c>
      <c r="G4297">
        <v>2018</v>
      </c>
      <c r="H4297">
        <v>75</v>
      </c>
      <c r="I4297" t="s">
        <v>80</v>
      </c>
      <c r="J4297">
        <v>99</v>
      </c>
      <c r="K4297" t="s">
        <v>23</v>
      </c>
      <c r="L4297">
        <v>1</v>
      </c>
      <c r="M4297" t="s">
        <v>39</v>
      </c>
      <c r="N4297">
        <v>7777</v>
      </c>
      <c r="O4297" t="s">
        <v>37</v>
      </c>
      <c r="P4297">
        <v>2157</v>
      </c>
      <c r="T4297" s="3">
        <f t="shared" si="135"/>
        <v>100</v>
      </c>
      <c r="U4297" s="3">
        <f>IF(AND(R4297&lt;&gt;"_U",N4297&lt;&gt;9999,N4297&lt;&gt;999,L4297&lt;&gt;"Median"),IFERROR(VLOOKUP(A4297,'TA Total'!A:P,16,0),"."),".")</f>
        <v>2157</v>
      </c>
    </row>
    <row r="4298" spans="1:21" x14ac:dyDescent="0.3">
      <c r="A4298" s="1" t="str">
        <f t="shared" si="134"/>
        <v>2018|Invercargill City|$20,001-$30,000</v>
      </c>
      <c r="B4298" t="s">
        <v>18</v>
      </c>
      <c r="C4298" t="s">
        <v>19</v>
      </c>
      <c r="D4298" t="s">
        <v>20</v>
      </c>
      <c r="E4298" t="s">
        <v>21</v>
      </c>
      <c r="F4298">
        <v>2018</v>
      </c>
      <c r="G4298">
        <v>2018</v>
      </c>
      <c r="H4298">
        <v>75</v>
      </c>
      <c r="I4298" t="s">
        <v>80</v>
      </c>
      <c r="J4298">
        <v>99</v>
      </c>
      <c r="K4298" t="s">
        <v>23</v>
      </c>
      <c r="L4298">
        <v>2</v>
      </c>
      <c r="M4298" t="s">
        <v>24</v>
      </c>
      <c r="N4298">
        <v>9999</v>
      </c>
      <c r="O4298" t="s">
        <v>40</v>
      </c>
      <c r="P4298">
        <v>2721</v>
      </c>
      <c r="T4298" s="3" t="str">
        <f t="shared" si="135"/>
        <v>.</v>
      </c>
      <c r="U4298" s="3" t="str">
        <f>IF(AND(R4298&lt;&gt;"_U",N4298&lt;&gt;9999,N4298&lt;&gt;999,L4298&lt;&gt;"Median"),IFERROR(VLOOKUP(A4298,'TA Total'!A:P,16,0),"."),".")</f>
        <v>.</v>
      </c>
    </row>
    <row r="4299" spans="1:21" x14ac:dyDescent="0.3">
      <c r="A4299" s="1" t="str">
        <f t="shared" si="134"/>
        <v>2018|Invercargill City|$20,001-$30,000</v>
      </c>
      <c r="B4299" t="s">
        <v>18</v>
      </c>
      <c r="C4299" t="s">
        <v>19</v>
      </c>
      <c r="D4299" t="s">
        <v>20</v>
      </c>
      <c r="E4299" t="s">
        <v>21</v>
      </c>
      <c r="F4299">
        <v>2018</v>
      </c>
      <c r="G4299">
        <v>2018</v>
      </c>
      <c r="H4299">
        <v>75</v>
      </c>
      <c r="I4299" t="s">
        <v>80</v>
      </c>
      <c r="J4299">
        <v>99</v>
      </c>
      <c r="K4299" t="s">
        <v>23</v>
      </c>
      <c r="L4299">
        <v>2</v>
      </c>
      <c r="M4299" t="s">
        <v>24</v>
      </c>
      <c r="N4299">
        <v>1</v>
      </c>
      <c r="O4299" t="s">
        <v>33</v>
      </c>
      <c r="P4299">
        <v>1416</v>
      </c>
      <c r="T4299" s="3">
        <f t="shared" si="135"/>
        <v>52.04</v>
      </c>
      <c r="U4299" s="3">
        <f>IF(AND(R4299&lt;&gt;"_U",N4299&lt;&gt;9999,N4299&lt;&gt;999,L4299&lt;&gt;"Median"),IFERROR(VLOOKUP(A4299,'TA Total'!A:P,16,0),"."),".")</f>
        <v>2721</v>
      </c>
    </row>
    <row r="4300" spans="1:21" x14ac:dyDescent="0.3">
      <c r="A4300" s="1" t="str">
        <f t="shared" si="134"/>
        <v>2018|Invercargill City|$20,001-$30,000</v>
      </c>
      <c r="B4300" t="s">
        <v>18</v>
      </c>
      <c r="C4300" t="s">
        <v>19</v>
      </c>
      <c r="D4300" t="s">
        <v>20</v>
      </c>
      <c r="E4300" t="s">
        <v>21</v>
      </c>
      <c r="F4300">
        <v>2018</v>
      </c>
      <c r="G4300">
        <v>2018</v>
      </c>
      <c r="H4300">
        <v>75</v>
      </c>
      <c r="I4300" t="s">
        <v>80</v>
      </c>
      <c r="J4300">
        <v>99</v>
      </c>
      <c r="K4300" t="s">
        <v>23</v>
      </c>
      <c r="L4300">
        <v>2</v>
      </c>
      <c r="M4300" t="s">
        <v>24</v>
      </c>
      <c r="N4300">
        <v>999</v>
      </c>
      <c r="O4300" t="s">
        <v>42</v>
      </c>
      <c r="P4300">
        <v>0</v>
      </c>
      <c r="T4300" s="3" t="str">
        <f t="shared" si="135"/>
        <v>.</v>
      </c>
      <c r="U4300" s="3" t="str">
        <f>IF(AND(R4300&lt;&gt;"_U",N4300&lt;&gt;9999,N4300&lt;&gt;999,L4300&lt;&gt;"Median"),IFERROR(VLOOKUP(A4300,'TA Total'!A:P,16,0),"."),".")</f>
        <v>.</v>
      </c>
    </row>
    <row r="4301" spans="1:21" x14ac:dyDescent="0.3">
      <c r="A4301" s="1" t="str">
        <f t="shared" si="134"/>
        <v>2018|Invercargill City|$20,001-$30,000</v>
      </c>
      <c r="B4301" t="s">
        <v>18</v>
      </c>
      <c r="C4301" t="s">
        <v>19</v>
      </c>
      <c r="D4301" t="s">
        <v>20</v>
      </c>
      <c r="E4301" t="s">
        <v>21</v>
      </c>
      <c r="F4301">
        <v>2018</v>
      </c>
      <c r="G4301">
        <v>2018</v>
      </c>
      <c r="H4301">
        <v>75</v>
      </c>
      <c r="I4301" t="s">
        <v>80</v>
      </c>
      <c r="J4301">
        <v>99</v>
      </c>
      <c r="K4301" t="s">
        <v>23</v>
      </c>
      <c r="L4301">
        <v>2</v>
      </c>
      <c r="M4301" t="s">
        <v>24</v>
      </c>
      <c r="N4301">
        <v>2</v>
      </c>
      <c r="O4301" t="s">
        <v>28</v>
      </c>
      <c r="P4301">
        <v>1020</v>
      </c>
      <c r="T4301" s="3">
        <f t="shared" si="135"/>
        <v>37.49</v>
      </c>
      <c r="U4301" s="3">
        <f>IF(AND(R4301&lt;&gt;"_U",N4301&lt;&gt;9999,N4301&lt;&gt;999,L4301&lt;&gt;"Median"),IFERROR(VLOOKUP(A4301,'TA Total'!A:P,16,0),"."),".")</f>
        <v>2721</v>
      </c>
    </row>
    <row r="4302" spans="1:21" x14ac:dyDescent="0.3">
      <c r="A4302" s="1" t="str">
        <f t="shared" si="134"/>
        <v>2018|Invercargill City|$20,001-$30,000</v>
      </c>
      <c r="B4302" t="s">
        <v>18</v>
      </c>
      <c r="C4302" t="s">
        <v>19</v>
      </c>
      <c r="D4302" t="s">
        <v>20</v>
      </c>
      <c r="E4302" t="s">
        <v>21</v>
      </c>
      <c r="F4302">
        <v>2018</v>
      </c>
      <c r="G4302">
        <v>2018</v>
      </c>
      <c r="H4302">
        <v>75</v>
      </c>
      <c r="I4302" t="s">
        <v>80</v>
      </c>
      <c r="J4302">
        <v>99</v>
      </c>
      <c r="K4302" t="s">
        <v>23</v>
      </c>
      <c r="L4302">
        <v>2</v>
      </c>
      <c r="M4302" t="s">
        <v>24</v>
      </c>
      <c r="N4302">
        <v>7777</v>
      </c>
      <c r="O4302" t="s">
        <v>37</v>
      </c>
      <c r="P4302">
        <v>2721</v>
      </c>
      <c r="T4302" s="3">
        <f t="shared" si="135"/>
        <v>100</v>
      </c>
      <c r="U4302" s="3">
        <f>IF(AND(R4302&lt;&gt;"_U",N4302&lt;&gt;9999,N4302&lt;&gt;999,L4302&lt;&gt;"Median"),IFERROR(VLOOKUP(A4302,'TA Total'!A:P,16,0),"."),".")</f>
        <v>2721</v>
      </c>
    </row>
    <row r="4303" spans="1:21" x14ac:dyDescent="0.3">
      <c r="A4303" s="1" t="str">
        <f t="shared" si="134"/>
        <v>2018|Invercargill City|$20,001-$30,000</v>
      </c>
      <c r="B4303" t="s">
        <v>18</v>
      </c>
      <c r="C4303" t="s">
        <v>19</v>
      </c>
      <c r="D4303" t="s">
        <v>20</v>
      </c>
      <c r="E4303" t="s">
        <v>21</v>
      </c>
      <c r="F4303">
        <v>2018</v>
      </c>
      <c r="G4303">
        <v>2018</v>
      </c>
      <c r="H4303">
        <v>75</v>
      </c>
      <c r="I4303" t="s">
        <v>80</v>
      </c>
      <c r="J4303">
        <v>99</v>
      </c>
      <c r="K4303" t="s">
        <v>23</v>
      </c>
      <c r="L4303">
        <v>2</v>
      </c>
      <c r="M4303" t="s">
        <v>24</v>
      </c>
      <c r="N4303">
        <v>3</v>
      </c>
      <c r="O4303" t="s">
        <v>25</v>
      </c>
      <c r="P4303">
        <v>288</v>
      </c>
      <c r="T4303" s="3">
        <f t="shared" si="135"/>
        <v>10.58</v>
      </c>
      <c r="U4303" s="3">
        <f>IF(AND(R4303&lt;&gt;"_U",N4303&lt;&gt;9999,N4303&lt;&gt;999,L4303&lt;&gt;"Median"),IFERROR(VLOOKUP(A4303,'TA Total'!A:P,16,0),"."),".")</f>
        <v>2721</v>
      </c>
    </row>
    <row r="4304" spans="1:21" x14ac:dyDescent="0.3">
      <c r="A4304" s="1" t="str">
        <f t="shared" si="134"/>
        <v>2018|Invercargill City|$30,001-$50,000</v>
      </c>
      <c r="B4304" t="s">
        <v>18</v>
      </c>
      <c r="C4304" t="s">
        <v>19</v>
      </c>
      <c r="D4304" t="s">
        <v>20</v>
      </c>
      <c r="E4304" t="s">
        <v>21</v>
      </c>
      <c r="F4304">
        <v>2018</v>
      </c>
      <c r="G4304">
        <v>2018</v>
      </c>
      <c r="H4304">
        <v>75</v>
      </c>
      <c r="I4304" t="s">
        <v>80</v>
      </c>
      <c r="J4304">
        <v>99</v>
      </c>
      <c r="K4304" t="s">
        <v>23</v>
      </c>
      <c r="L4304">
        <v>3</v>
      </c>
      <c r="M4304" t="s">
        <v>45</v>
      </c>
      <c r="N4304">
        <v>9999</v>
      </c>
      <c r="O4304" t="s">
        <v>40</v>
      </c>
      <c r="P4304">
        <v>3615</v>
      </c>
      <c r="T4304" s="3" t="str">
        <f t="shared" si="135"/>
        <v>.</v>
      </c>
      <c r="U4304" s="3" t="str">
        <f>IF(AND(R4304&lt;&gt;"_U",N4304&lt;&gt;9999,N4304&lt;&gt;999,L4304&lt;&gt;"Median"),IFERROR(VLOOKUP(A4304,'TA Total'!A:P,16,0),"."),".")</f>
        <v>.</v>
      </c>
    </row>
    <row r="4305" spans="1:21" x14ac:dyDescent="0.3">
      <c r="A4305" s="1" t="str">
        <f t="shared" si="134"/>
        <v>2018|Invercargill City|$30,001-$50,000</v>
      </c>
      <c r="B4305" t="s">
        <v>18</v>
      </c>
      <c r="C4305" t="s">
        <v>19</v>
      </c>
      <c r="D4305" t="s">
        <v>20</v>
      </c>
      <c r="E4305" t="s">
        <v>21</v>
      </c>
      <c r="F4305">
        <v>2018</v>
      </c>
      <c r="G4305">
        <v>2018</v>
      </c>
      <c r="H4305">
        <v>75</v>
      </c>
      <c r="I4305" t="s">
        <v>80</v>
      </c>
      <c r="J4305">
        <v>99</v>
      </c>
      <c r="K4305" t="s">
        <v>23</v>
      </c>
      <c r="L4305">
        <v>3</v>
      </c>
      <c r="M4305" t="s">
        <v>45</v>
      </c>
      <c r="N4305">
        <v>1</v>
      </c>
      <c r="O4305" t="s">
        <v>33</v>
      </c>
      <c r="P4305">
        <v>1950</v>
      </c>
      <c r="T4305" s="3">
        <f t="shared" si="135"/>
        <v>53.94</v>
      </c>
      <c r="U4305" s="3">
        <f>IF(AND(R4305&lt;&gt;"_U",N4305&lt;&gt;9999,N4305&lt;&gt;999,L4305&lt;&gt;"Median"),IFERROR(VLOOKUP(A4305,'TA Total'!A:P,16,0),"."),".")</f>
        <v>3615</v>
      </c>
    </row>
    <row r="4306" spans="1:21" x14ac:dyDescent="0.3">
      <c r="A4306" s="1" t="str">
        <f t="shared" si="134"/>
        <v>2018|Invercargill City|$30,001-$50,000</v>
      </c>
      <c r="B4306" t="s">
        <v>18</v>
      </c>
      <c r="C4306" t="s">
        <v>19</v>
      </c>
      <c r="D4306" t="s">
        <v>20</v>
      </c>
      <c r="E4306" t="s">
        <v>21</v>
      </c>
      <c r="F4306">
        <v>2018</v>
      </c>
      <c r="G4306">
        <v>2018</v>
      </c>
      <c r="H4306">
        <v>75</v>
      </c>
      <c r="I4306" t="s">
        <v>80</v>
      </c>
      <c r="J4306">
        <v>99</v>
      </c>
      <c r="K4306" t="s">
        <v>23</v>
      </c>
      <c r="L4306">
        <v>3</v>
      </c>
      <c r="M4306" t="s">
        <v>45</v>
      </c>
      <c r="N4306">
        <v>2</v>
      </c>
      <c r="O4306" t="s">
        <v>28</v>
      </c>
      <c r="P4306">
        <v>1287</v>
      </c>
      <c r="T4306" s="3">
        <f t="shared" si="135"/>
        <v>35.6</v>
      </c>
      <c r="U4306" s="3">
        <f>IF(AND(R4306&lt;&gt;"_U",N4306&lt;&gt;9999,N4306&lt;&gt;999,L4306&lt;&gt;"Median"),IFERROR(VLOOKUP(A4306,'TA Total'!A:P,16,0),"."),".")</f>
        <v>3615</v>
      </c>
    </row>
    <row r="4307" spans="1:21" x14ac:dyDescent="0.3">
      <c r="A4307" s="1" t="str">
        <f t="shared" si="134"/>
        <v>2018|Invercargill City|$30,001-$50,000</v>
      </c>
      <c r="B4307" t="s">
        <v>18</v>
      </c>
      <c r="C4307" t="s">
        <v>19</v>
      </c>
      <c r="D4307" t="s">
        <v>20</v>
      </c>
      <c r="E4307" t="s">
        <v>21</v>
      </c>
      <c r="F4307">
        <v>2018</v>
      </c>
      <c r="G4307">
        <v>2018</v>
      </c>
      <c r="H4307">
        <v>75</v>
      </c>
      <c r="I4307" t="s">
        <v>80</v>
      </c>
      <c r="J4307">
        <v>99</v>
      </c>
      <c r="K4307" t="s">
        <v>23</v>
      </c>
      <c r="L4307">
        <v>3</v>
      </c>
      <c r="M4307" t="s">
        <v>45</v>
      </c>
      <c r="N4307">
        <v>7777</v>
      </c>
      <c r="O4307" t="s">
        <v>37</v>
      </c>
      <c r="P4307">
        <v>3615</v>
      </c>
      <c r="T4307" s="3">
        <f t="shared" si="135"/>
        <v>100</v>
      </c>
      <c r="U4307" s="3">
        <f>IF(AND(R4307&lt;&gt;"_U",N4307&lt;&gt;9999,N4307&lt;&gt;999,L4307&lt;&gt;"Median"),IFERROR(VLOOKUP(A4307,'TA Total'!A:P,16,0),"."),".")</f>
        <v>3615</v>
      </c>
    </row>
    <row r="4308" spans="1:21" x14ac:dyDescent="0.3">
      <c r="A4308" s="1" t="str">
        <f t="shared" si="134"/>
        <v>2018|Invercargill City|$30,001-$50,000</v>
      </c>
      <c r="B4308" t="s">
        <v>18</v>
      </c>
      <c r="C4308" t="s">
        <v>19</v>
      </c>
      <c r="D4308" t="s">
        <v>20</v>
      </c>
      <c r="E4308" t="s">
        <v>21</v>
      </c>
      <c r="F4308">
        <v>2018</v>
      </c>
      <c r="G4308">
        <v>2018</v>
      </c>
      <c r="H4308">
        <v>75</v>
      </c>
      <c r="I4308" t="s">
        <v>80</v>
      </c>
      <c r="J4308">
        <v>99</v>
      </c>
      <c r="K4308" t="s">
        <v>23</v>
      </c>
      <c r="L4308">
        <v>3</v>
      </c>
      <c r="M4308" t="s">
        <v>45</v>
      </c>
      <c r="N4308">
        <v>3</v>
      </c>
      <c r="O4308" t="s">
        <v>25</v>
      </c>
      <c r="P4308">
        <v>381</v>
      </c>
      <c r="T4308" s="3">
        <f t="shared" si="135"/>
        <v>10.54</v>
      </c>
      <c r="U4308" s="3">
        <f>IF(AND(R4308&lt;&gt;"_U",N4308&lt;&gt;9999,N4308&lt;&gt;999,L4308&lt;&gt;"Median"),IFERROR(VLOOKUP(A4308,'TA Total'!A:P,16,0),"."),".")</f>
        <v>3615</v>
      </c>
    </row>
    <row r="4309" spans="1:21" x14ac:dyDescent="0.3">
      <c r="A4309" s="1" t="str">
        <f t="shared" si="134"/>
        <v>2018|Invercargill City|$30,001-$50,000</v>
      </c>
      <c r="B4309" t="s">
        <v>18</v>
      </c>
      <c r="C4309" t="s">
        <v>19</v>
      </c>
      <c r="D4309" t="s">
        <v>20</v>
      </c>
      <c r="E4309" t="s">
        <v>21</v>
      </c>
      <c r="F4309">
        <v>2018</v>
      </c>
      <c r="G4309">
        <v>2018</v>
      </c>
      <c r="H4309">
        <v>75</v>
      </c>
      <c r="I4309" t="s">
        <v>80</v>
      </c>
      <c r="J4309">
        <v>99</v>
      </c>
      <c r="K4309" t="s">
        <v>23</v>
      </c>
      <c r="L4309">
        <v>3</v>
      </c>
      <c r="M4309" t="s">
        <v>45</v>
      </c>
      <c r="N4309">
        <v>999</v>
      </c>
      <c r="O4309" t="s">
        <v>42</v>
      </c>
      <c r="P4309">
        <v>0</v>
      </c>
      <c r="T4309" s="3" t="str">
        <f t="shared" si="135"/>
        <v>.</v>
      </c>
      <c r="U4309" s="3" t="str">
        <f>IF(AND(R4309&lt;&gt;"_U",N4309&lt;&gt;9999,N4309&lt;&gt;999,L4309&lt;&gt;"Median"),IFERROR(VLOOKUP(A4309,'TA Total'!A:P,16,0),"."),".")</f>
        <v>.</v>
      </c>
    </row>
    <row r="4310" spans="1:21" x14ac:dyDescent="0.3">
      <c r="A4310" s="1" t="str">
        <f t="shared" si="134"/>
        <v>2018|Invercargill City|$50,001-$70,000</v>
      </c>
      <c r="B4310" t="s">
        <v>18</v>
      </c>
      <c r="C4310" t="s">
        <v>19</v>
      </c>
      <c r="D4310" t="s">
        <v>20</v>
      </c>
      <c r="E4310" t="s">
        <v>21</v>
      </c>
      <c r="F4310">
        <v>2018</v>
      </c>
      <c r="G4310">
        <v>2018</v>
      </c>
      <c r="H4310">
        <v>75</v>
      </c>
      <c r="I4310" t="s">
        <v>80</v>
      </c>
      <c r="J4310">
        <v>99</v>
      </c>
      <c r="K4310" t="s">
        <v>23</v>
      </c>
      <c r="L4310">
        <v>4</v>
      </c>
      <c r="M4310" t="s">
        <v>36</v>
      </c>
      <c r="N4310">
        <v>999</v>
      </c>
      <c r="O4310" t="s">
        <v>42</v>
      </c>
      <c r="P4310">
        <v>0</v>
      </c>
      <c r="T4310" s="3" t="str">
        <f t="shared" si="135"/>
        <v>.</v>
      </c>
      <c r="U4310" s="3" t="str">
        <f>IF(AND(R4310&lt;&gt;"_U",N4310&lt;&gt;9999,N4310&lt;&gt;999,L4310&lt;&gt;"Median"),IFERROR(VLOOKUP(A4310,'TA Total'!A:P,16,0),"."),".")</f>
        <v>.</v>
      </c>
    </row>
    <row r="4311" spans="1:21" x14ac:dyDescent="0.3">
      <c r="A4311" s="1" t="str">
        <f t="shared" si="134"/>
        <v>2018|Invercargill City|$50,001-$70,000</v>
      </c>
      <c r="B4311" t="s">
        <v>18</v>
      </c>
      <c r="C4311" t="s">
        <v>19</v>
      </c>
      <c r="D4311" t="s">
        <v>20</v>
      </c>
      <c r="E4311" t="s">
        <v>21</v>
      </c>
      <c r="F4311">
        <v>2018</v>
      </c>
      <c r="G4311">
        <v>2018</v>
      </c>
      <c r="H4311">
        <v>75</v>
      </c>
      <c r="I4311" t="s">
        <v>80</v>
      </c>
      <c r="J4311">
        <v>99</v>
      </c>
      <c r="K4311" t="s">
        <v>23</v>
      </c>
      <c r="L4311">
        <v>4</v>
      </c>
      <c r="M4311" t="s">
        <v>36</v>
      </c>
      <c r="N4311">
        <v>9999</v>
      </c>
      <c r="O4311" t="s">
        <v>40</v>
      </c>
      <c r="P4311">
        <v>3024</v>
      </c>
      <c r="T4311" s="3" t="str">
        <f t="shared" si="135"/>
        <v>.</v>
      </c>
      <c r="U4311" s="3" t="str">
        <f>IF(AND(R4311&lt;&gt;"_U",N4311&lt;&gt;9999,N4311&lt;&gt;999,L4311&lt;&gt;"Median"),IFERROR(VLOOKUP(A4311,'TA Total'!A:P,16,0),"."),".")</f>
        <v>.</v>
      </c>
    </row>
    <row r="4312" spans="1:21" x14ac:dyDescent="0.3">
      <c r="A4312" s="1" t="str">
        <f t="shared" si="134"/>
        <v>2018|Invercargill City|$50,001-$70,000</v>
      </c>
      <c r="B4312" t="s">
        <v>18</v>
      </c>
      <c r="C4312" t="s">
        <v>19</v>
      </c>
      <c r="D4312" t="s">
        <v>20</v>
      </c>
      <c r="E4312" t="s">
        <v>21</v>
      </c>
      <c r="F4312">
        <v>2018</v>
      </c>
      <c r="G4312">
        <v>2018</v>
      </c>
      <c r="H4312">
        <v>75</v>
      </c>
      <c r="I4312" t="s">
        <v>80</v>
      </c>
      <c r="J4312">
        <v>99</v>
      </c>
      <c r="K4312" t="s">
        <v>23</v>
      </c>
      <c r="L4312">
        <v>4</v>
      </c>
      <c r="M4312" t="s">
        <v>36</v>
      </c>
      <c r="N4312">
        <v>1</v>
      </c>
      <c r="O4312" t="s">
        <v>33</v>
      </c>
      <c r="P4312">
        <v>1848</v>
      </c>
      <c r="T4312" s="3">
        <f t="shared" si="135"/>
        <v>61.11</v>
      </c>
      <c r="U4312" s="3">
        <f>IF(AND(R4312&lt;&gt;"_U",N4312&lt;&gt;9999,N4312&lt;&gt;999,L4312&lt;&gt;"Median"),IFERROR(VLOOKUP(A4312,'TA Total'!A:P,16,0),"."),".")</f>
        <v>3024</v>
      </c>
    </row>
    <row r="4313" spans="1:21" x14ac:dyDescent="0.3">
      <c r="A4313" s="1" t="str">
        <f t="shared" si="134"/>
        <v>2018|Invercargill City|$50,001-$70,000</v>
      </c>
      <c r="B4313" t="s">
        <v>18</v>
      </c>
      <c r="C4313" t="s">
        <v>19</v>
      </c>
      <c r="D4313" t="s">
        <v>20</v>
      </c>
      <c r="E4313" t="s">
        <v>21</v>
      </c>
      <c r="F4313">
        <v>2018</v>
      </c>
      <c r="G4313">
        <v>2018</v>
      </c>
      <c r="H4313">
        <v>75</v>
      </c>
      <c r="I4313" t="s">
        <v>80</v>
      </c>
      <c r="J4313">
        <v>99</v>
      </c>
      <c r="K4313" t="s">
        <v>23</v>
      </c>
      <c r="L4313">
        <v>4</v>
      </c>
      <c r="M4313" t="s">
        <v>36</v>
      </c>
      <c r="N4313">
        <v>2</v>
      </c>
      <c r="O4313" t="s">
        <v>28</v>
      </c>
      <c r="P4313">
        <v>900</v>
      </c>
      <c r="T4313" s="3">
        <f t="shared" si="135"/>
        <v>29.76</v>
      </c>
      <c r="U4313" s="3">
        <f>IF(AND(R4313&lt;&gt;"_U",N4313&lt;&gt;9999,N4313&lt;&gt;999,L4313&lt;&gt;"Median"),IFERROR(VLOOKUP(A4313,'TA Total'!A:P,16,0),"."),".")</f>
        <v>3024</v>
      </c>
    </row>
    <row r="4314" spans="1:21" x14ac:dyDescent="0.3">
      <c r="A4314" s="1" t="str">
        <f t="shared" si="134"/>
        <v>2018|Invercargill City|$50,001-$70,000</v>
      </c>
      <c r="B4314" t="s">
        <v>18</v>
      </c>
      <c r="C4314" t="s">
        <v>19</v>
      </c>
      <c r="D4314" t="s">
        <v>20</v>
      </c>
      <c r="E4314" t="s">
        <v>21</v>
      </c>
      <c r="F4314">
        <v>2018</v>
      </c>
      <c r="G4314">
        <v>2018</v>
      </c>
      <c r="H4314">
        <v>75</v>
      </c>
      <c r="I4314" t="s">
        <v>80</v>
      </c>
      <c r="J4314">
        <v>99</v>
      </c>
      <c r="K4314" t="s">
        <v>23</v>
      </c>
      <c r="L4314">
        <v>4</v>
      </c>
      <c r="M4314" t="s">
        <v>36</v>
      </c>
      <c r="N4314">
        <v>3</v>
      </c>
      <c r="O4314" t="s">
        <v>25</v>
      </c>
      <c r="P4314">
        <v>273</v>
      </c>
      <c r="T4314" s="3">
        <f t="shared" si="135"/>
        <v>9.0299999999999994</v>
      </c>
      <c r="U4314" s="3">
        <f>IF(AND(R4314&lt;&gt;"_U",N4314&lt;&gt;9999,N4314&lt;&gt;999,L4314&lt;&gt;"Median"),IFERROR(VLOOKUP(A4314,'TA Total'!A:P,16,0),"."),".")</f>
        <v>3024</v>
      </c>
    </row>
    <row r="4315" spans="1:21" x14ac:dyDescent="0.3">
      <c r="A4315" s="1" t="str">
        <f t="shared" si="134"/>
        <v>2018|Invercargill City|$50,001-$70,000</v>
      </c>
      <c r="B4315" t="s">
        <v>18</v>
      </c>
      <c r="C4315" t="s">
        <v>19</v>
      </c>
      <c r="D4315" t="s">
        <v>20</v>
      </c>
      <c r="E4315" t="s">
        <v>21</v>
      </c>
      <c r="F4315">
        <v>2018</v>
      </c>
      <c r="G4315">
        <v>2018</v>
      </c>
      <c r="H4315">
        <v>75</v>
      </c>
      <c r="I4315" t="s">
        <v>80</v>
      </c>
      <c r="J4315">
        <v>99</v>
      </c>
      <c r="K4315" t="s">
        <v>23</v>
      </c>
      <c r="L4315">
        <v>4</v>
      </c>
      <c r="M4315" t="s">
        <v>36</v>
      </c>
      <c r="N4315">
        <v>7777</v>
      </c>
      <c r="O4315" t="s">
        <v>37</v>
      </c>
      <c r="P4315">
        <v>3024</v>
      </c>
      <c r="T4315" s="3">
        <f t="shared" si="135"/>
        <v>100</v>
      </c>
      <c r="U4315" s="3">
        <f>IF(AND(R4315&lt;&gt;"_U",N4315&lt;&gt;9999,N4315&lt;&gt;999,L4315&lt;&gt;"Median"),IFERROR(VLOOKUP(A4315,'TA Total'!A:P,16,0),"."),".")</f>
        <v>3024</v>
      </c>
    </row>
    <row r="4316" spans="1:21" x14ac:dyDescent="0.3">
      <c r="A4316" s="1" t="str">
        <f t="shared" si="134"/>
        <v>2018|Invercargill City|$70,001-$100,000</v>
      </c>
      <c r="B4316" t="s">
        <v>18</v>
      </c>
      <c r="C4316" t="s">
        <v>19</v>
      </c>
      <c r="D4316" t="s">
        <v>20</v>
      </c>
      <c r="E4316" t="s">
        <v>21</v>
      </c>
      <c r="F4316">
        <v>2018</v>
      </c>
      <c r="G4316">
        <v>2018</v>
      </c>
      <c r="H4316">
        <v>75</v>
      </c>
      <c r="I4316" t="s">
        <v>80</v>
      </c>
      <c r="J4316">
        <v>99</v>
      </c>
      <c r="K4316" t="s">
        <v>23</v>
      </c>
      <c r="L4316">
        <v>5</v>
      </c>
      <c r="M4316" t="s">
        <v>58</v>
      </c>
      <c r="N4316">
        <v>7777</v>
      </c>
      <c r="O4316" t="s">
        <v>37</v>
      </c>
      <c r="P4316">
        <v>3375</v>
      </c>
      <c r="T4316" s="3">
        <f t="shared" si="135"/>
        <v>100</v>
      </c>
      <c r="U4316" s="3">
        <f>IF(AND(R4316&lt;&gt;"_U",N4316&lt;&gt;9999,N4316&lt;&gt;999,L4316&lt;&gt;"Median"),IFERROR(VLOOKUP(A4316,'TA Total'!A:P,16,0),"."),".")</f>
        <v>3375</v>
      </c>
    </row>
    <row r="4317" spans="1:21" x14ac:dyDescent="0.3">
      <c r="A4317" s="1" t="str">
        <f t="shared" si="134"/>
        <v>2018|Invercargill City|$70,001-$100,000</v>
      </c>
      <c r="B4317" t="s">
        <v>18</v>
      </c>
      <c r="C4317" t="s">
        <v>19</v>
      </c>
      <c r="D4317" t="s">
        <v>20</v>
      </c>
      <c r="E4317" t="s">
        <v>21</v>
      </c>
      <c r="F4317">
        <v>2018</v>
      </c>
      <c r="G4317">
        <v>2018</v>
      </c>
      <c r="H4317">
        <v>75</v>
      </c>
      <c r="I4317" t="s">
        <v>80</v>
      </c>
      <c r="J4317">
        <v>99</v>
      </c>
      <c r="K4317" t="s">
        <v>23</v>
      </c>
      <c r="L4317">
        <v>5</v>
      </c>
      <c r="M4317" t="s">
        <v>58</v>
      </c>
      <c r="N4317">
        <v>999</v>
      </c>
      <c r="O4317" t="s">
        <v>42</v>
      </c>
      <c r="P4317">
        <v>0</v>
      </c>
      <c r="T4317" s="3" t="str">
        <f t="shared" si="135"/>
        <v>.</v>
      </c>
      <c r="U4317" s="3" t="str">
        <f>IF(AND(R4317&lt;&gt;"_U",N4317&lt;&gt;9999,N4317&lt;&gt;999,L4317&lt;&gt;"Median"),IFERROR(VLOOKUP(A4317,'TA Total'!A:P,16,0),"."),".")</f>
        <v>.</v>
      </c>
    </row>
    <row r="4318" spans="1:21" x14ac:dyDescent="0.3">
      <c r="A4318" s="1" t="str">
        <f t="shared" si="134"/>
        <v>2018|Invercargill City|$70,001-$100,000</v>
      </c>
      <c r="B4318" t="s">
        <v>18</v>
      </c>
      <c r="C4318" t="s">
        <v>19</v>
      </c>
      <c r="D4318" t="s">
        <v>20</v>
      </c>
      <c r="E4318" t="s">
        <v>21</v>
      </c>
      <c r="F4318">
        <v>2018</v>
      </c>
      <c r="G4318">
        <v>2018</v>
      </c>
      <c r="H4318">
        <v>75</v>
      </c>
      <c r="I4318" t="s">
        <v>80</v>
      </c>
      <c r="J4318">
        <v>99</v>
      </c>
      <c r="K4318" t="s">
        <v>23</v>
      </c>
      <c r="L4318">
        <v>5</v>
      </c>
      <c r="M4318" t="s">
        <v>58</v>
      </c>
      <c r="N4318">
        <v>9999</v>
      </c>
      <c r="O4318" t="s">
        <v>40</v>
      </c>
      <c r="P4318">
        <v>3375</v>
      </c>
      <c r="T4318" s="3" t="str">
        <f t="shared" si="135"/>
        <v>.</v>
      </c>
      <c r="U4318" s="3" t="str">
        <f>IF(AND(R4318&lt;&gt;"_U",N4318&lt;&gt;9999,N4318&lt;&gt;999,L4318&lt;&gt;"Median"),IFERROR(VLOOKUP(A4318,'TA Total'!A:P,16,0),"."),".")</f>
        <v>.</v>
      </c>
    </row>
    <row r="4319" spans="1:21" x14ac:dyDescent="0.3">
      <c r="A4319" s="1" t="str">
        <f t="shared" si="134"/>
        <v>2018|Invercargill City|$70,001-$100,000</v>
      </c>
      <c r="B4319" t="s">
        <v>18</v>
      </c>
      <c r="C4319" t="s">
        <v>19</v>
      </c>
      <c r="D4319" t="s">
        <v>20</v>
      </c>
      <c r="E4319" t="s">
        <v>21</v>
      </c>
      <c r="F4319">
        <v>2018</v>
      </c>
      <c r="G4319">
        <v>2018</v>
      </c>
      <c r="H4319">
        <v>75</v>
      </c>
      <c r="I4319" t="s">
        <v>80</v>
      </c>
      <c r="J4319">
        <v>99</v>
      </c>
      <c r="K4319" t="s">
        <v>23</v>
      </c>
      <c r="L4319">
        <v>5</v>
      </c>
      <c r="M4319" t="s">
        <v>58</v>
      </c>
      <c r="N4319">
        <v>1</v>
      </c>
      <c r="O4319" t="s">
        <v>33</v>
      </c>
      <c r="P4319">
        <v>2304</v>
      </c>
      <c r="T4319" s="3">
        <f t="shared" si="135"/>
        <v>68.27</v>
      </c>
      <c r="U4319" s="3">
        <f>IF(AND(R4319&lt;&gt;"_U",N4319&lt;&gt;9999,N4319&lt;&gt;999,L4319&lt;&gt;"Median"),IFERROR(VLOOKUP(A4319,'TA Total'!A:P,16,0),"."),".")</f>
        <v>3375</v>
      </c>
    </row>
    <row r="4320" spans="1:21" x14ac:dyDescent="0.3">
      <c r="A4320" s="1" t="str">
        <f t="shared" si="134"/>
        <v>2018|Invercargill City|$70,001-$100,000</v>
      </c>
      <c r="B4320" t="s">
        <v>18</v>
      </c>
      <c r="C4320" t="s">
        <v>19</v>
      </c>
      <c r="D4320" t="s">
        <v>20</v>
      </c>
      <c r="E4320" t="s">
        <v>21</v>
      </c>
      <c r="F4320">
        <v>2018</v>
      </c>
      <c r="G4320">
        <v>2018</v>
      </c>
      <c r="H4320">
        <v>75</v>
      </c>
      <c r="I4320" t="s">
        <v>80</v>
      </c>
      <c r="J4320">
        <v>99</v>
      </c>
      <c r="K4320" t="s">
        <v>23</v>
      </c>
      <c r="L4320">
        <v>5</v>
      </c>
      <c r="M4320" t="s">
        <v>58</v>
      </c>
      <c r="N4320">
        <v>2</v>
      </c>
      <c r="O4320" t="s">
        <v>28</v>
      </c>
      <c r="P4320">
        <v>735</v>
      </c>
      <c r="T4320" s="3">
        <f t="shared" si="135"/>
        <v>21.78</v>
      </c>
      <c r="U4320" s="3">
        <f>IF(AND(R4320&lt;&gt;"_U",N4320&lt;&gt;9999,N4320&lt;&gt;999,L4320&lt;&gt;"Median"),IFERROR(VLOOKUP(A4320,'TA Total'!A:P,16,0),"."),".")</f>
        <v>3375</v>
      </c>
    </row>
    <row r="4321" spans="1:21" x14ac:dyDescent="0.3">
      <c r="A4321" s="1" t="str">
        <f t="shared" si="134"/>
        <v>2018|Invercargill City|$70,001-$100,000</v>
      </c>
      <c r="B4321" t="s">
        <v>18</v>
      </c>
      <c r="C4321" t="s">
        <v>19</v>
      </c>
      <c r="D4321" t="s">
        <v>20</v>
      </c>
      <c r="E4321" t="s">
        <v>21</v>
      </c>
      <c r="F4321">
        <v>2018</v>
      </c>
      <c r="G4321">
        <v>2018</v>
      </c>
      <c r="H4321">
        <v>75</v>
      </c>
      <c r="I4321" t="s">
        <v>80</v>
      </c>
      <c r="J4321">
        <v>99</v>
      </c>
      <c r="K4321" t="s">
        <v>23</v>
      </c>
      <c r="L4321">
        <v>5</v>
      </c>
      <c r="M4321" t="s">
        <v>58</v>
      </c>
      <c r="N4321">
        <v>3</v>
      </c>
      <c r="O4321" t="s">
        <v>25</v>
      </c>
      <c r="P4321">
        <v>336</v>
      </c>
      <c r="T4321" s="3">
        <f t="shared" si="135"/>
        <v>9.9600000000000009</v>
      </c>
      <c r="U4321" s="3">
        <f>IF(AND(R4321&lt;&gt;"_U",N4321&lt;&gt;9999,N4321&lt;&gt;999,L4321&lt;&gt;"Median"),IFERROR(VLOOKUP(A4321,'TA Total'!A:P,16,0),"."),".")</f>
        <v>3375</v>
      </c>
    </row>
    <row r="4322" spans="1:21" x14ac:dyDescent="0.3">
      <c r="A4322" s="1" t="str">
        <f t="shared" si="134"/>
        <v>2018|Invercargill City|$100,001-$150,000</v>
      </c>
      <c r="B4322" t="s">
        <v>18</v>
      </c>
      <c r="C4322" t="s">
        <v>19</v>
      </c>
      <c r="D4322" t="s">
        <v>20</v>
      </c>
      <c r="E4322" t="s">
        <v>21</v>
      </c>
      <c r="F4322">
        <v>2018</v>
      </c>
      <c r="G4322">
        <v>2018</v>
      </c>
      <c r="H4322">
        <v>75</v>
      </c>
      <c r="I4322" t="s">
        <v>80</v>
      </c>
      <c r="J4322">
        <v>99</v>
      </c>
      <c r="K4322" t="s">
        <v>23</v>
      </c>
      <c r="L4322">
        <v>6</v>
      </c>
      <c r="M4322" t="s">
        <v>59</v>
      </c>
      <c r="N4322">
        <v>1</v>
      </c>
      <c r="O4322" t="s">
        <v>33</v>
      </c>
      <c r="P4322">
        <v>2583</v>
      </c>
      <c r="T4322" s="3">
        <f t="shared" si="135"/>
        <v>73.209999999999994</v>
      </c>
      <c r="U4322" s="3">
        <f>IF(AND(R4322&lt;&gt;"_U",N4322&lt;&gt;9999,N4322&lt;&gt;999,L4322&lt;&gt;"Median"),IFERROR(VLOOKUP(A4322,'TA Total'!A:P,16,0),"."),".")</f>
        <v>3528</v>
      </c>
    </row>
    <row r="4323" spans="1:21" x14ac:dyDescent="0.3">
      <c r="A4323" s="1" t="str">
        <f t="shared" si="134"/>
        <v>2018|Invercargill City|$100,001-$150,000</v>
      </c>
      <c r="B4323" t="s">
        <v>18</v>
      </c>
      <c r="C4323" t="s">
        <v>19</v>
      </c>
      <c r="D4323" t="s">
        <v>20</v>
      </c>
      <c r="E4323" t="s">
        <v>21</v>
      </c>
      <c r="F4323">
        <v>2018</v>
      </c>
      <c r="G4323">
        <v>2018</v>
      </c>
      <c r="H4323">
        <v>75</v>
      </c>
      <c r="I4323" t="s">
        <v>80</v>
      </c>
      <c r="J4323">
        <v>99</v>
      </c>
      <c r="K4323" t="s">
        <v>23</v>
      </c>
      <c r="L4323">
        <v>6</v>
      </c>
      <c r="M4323" t="s">
        <v>59</v>
      </c>
      <c r="N4323">
        <v>3</v>
      </c>
      <c r="O4323" t="s">
        <v>25</v>
      </c>
      <c r="P4323">
        <v>453</v>
      </c>
      <c r="T4323" s="3">
        <f t="shared" si="135"/>
        <v>12.84</v>
      </c>
      <c r="U4323" s="3">
        <f>IF(AND(R4323&lt;&gt;"_U",N4323&lt;&gt;9999,N4323&lt;&gt;999,L4323&lt;&gt;"Median"),IFERROR(VLOOKUP(A4323,'TA Total'!A:P,16,0),"."),".")</f>
        <v>3528</v>
      </c>
    </row>
    <row r="4324" spans="1:21" x14ac:dyDescent="0.3">
      <c r="A4324" s="1" t="str">
        <f t="shared" si="134"/>
        <v>2018|Invercargill City|$100,001-$150,000</v>
      </c>
      <c r="B4324" t="s">
        <v>18</v>
      </c>
      <c r="C4324" t="s">
        <v>19</v>
      </c>
      <c r="D4324" t="s">
        <v>20</v>
      </c>
      <c r="E4324" t="s">
        <v>21</v>
      </c>
      <c r="F4324">
        <v>2018</v>
      </c>
      <c r="G4324">
        <v>2018</v>
      </c>
      <c r="H4324">
        <v>75</v>
      </c>
      <c r="I4324" t="s">
        <v>80</v>
      </c>
      <c r="J4324">
        <v>99</v>
      </c>
      <c r="K4324" t="s">
        <v>23</v>
      </c>
      <c r="L4324">
        <v>6</v>
      </c>
      <c r="M4324" t="s">
        <v>59</v>
      </c>
      <c r="N4324">
        <v>9999</v>
      </c>
      <c r="O4324" t="s">
        <v>40</v>
      </c>
      <c r="P4324">
        <v>3528</v>
      </c>
      <c r="T4324" s="3" t="str">
        <f t="shared" si="135"/>
        <v>.</v>
      </c>
      <c r="U4324" s="3" t="str">
        <f>IF(AND(R4324&lt;&gt;"_U",N4324&lt;&gt;9999,N4324&lt;&gt;999,L4324&lt;&gt;"Median"),IFERROR(VLOOKUP(A4324,'TA Total'!A:P,16,0),"."),".")</f>
        <v>.</v>
      </c>
    </row>
    <row r="4325" spans="1:21" x14ac:dyDescent="0.3">
      <c r="A4325" s="1" t="str">
        <f t="shared" si="134"/>
        <v>2018|Invercargill City|$100,001-$150,000</v>
      </c>
      <c r="B4325" t="s">
        <v>18</v>
      </c>
      <c r="C4325" t="s">
        <v>19</v>
      </c>
      <c r="D4325" t="s">
        <v>20</v>
      </c>
      <c r="E4325" t="s">
        <v>21</v>
      </c>
      <c r="F4325">
        <v>2018</v>
      </c>
      <c r="G4325">
        <v>2018</v>
      </c>
      <c r="H4325">
        <v>75</v>
      </c>
      <c r="I4325" t="s">
        <v>80</v>
      </c>
      <c r="J4325">
        <v>99</v>
      </c>
      <c r="K4325" t="s">
        <v>23</v>
      </c>
      <c r="L4325">
        <v>6</v>
      </c>
      <c r="M4325" t="s">
        <v>59</v>
      </c>
      <c r="N4325">
        <v>7777</v>
      </c>
      <c r="O4325" t="s">
        <v>37</v>
      </c>
      <c r="P4325">
        <v>3528</v>
      </c>
      <c r="T4325" s="3">
        <f t="shared" si="135"/>
        <v>100</v>
      </c>
      <c r="U4325" s="3">
        <f>IF(AND(R4325&lt;&gt;"_U",N4325&lt;&gt;9999,N4325&lt;&gt;999,L4325&lt;&gt;"Median"),IFERROR(VLOOKUP(A4325,'TA Total'!A:P,16,0),"."),".")</f>
        <v>3528</v>
      </c>
    </row>
    <row r="4326" spans="1:21" x14ac:dyDescent="0.3">
      <c r="A4326" s="1" t="str">
        <f t="shared" si="134"/>
        <v>2018|Invercargill City|$100,001-$150,000</v>
      </c>
      <c r="B4326" t="s">
        <v>18</v>
      </c>
      <c r="C4326" t="s">
        <v>19</v>
      </c>
      <c r="D4326" t="s">
        <v>20</v>
      </c>
      <c r="E4326" t="s">
        <v>21</v>
      </c>
      <c r="F4326">
        <v>2018</v>
      </c>
      <c r="G4326">
        <v>2018</v>
      </c>
      <c r="H4326">
        <v>75</v>
      </c>
      <c r="I4326" t="s">
        <v>80</v>
      </c>
      <c r="J4326">
        <v>99</v>
      </c>
      <c r="K4326" t="s">
        <v>23</v>
      </c>
      <c r="L4326">
        <v>6</v>
      </c>
      <c r="M4326" t="s">
        <v>59</v>
      </c>
      <c r="N4326">
        <v>999</v>
      </c>
      <c r="O4326" t="s">
        <v>42</v>
      </c>
      <c r="P4326">
        <v>0</v>
      </c>
      <c r="T4326" s="3" t="str">
        <f t="shared" si="135"/>
        <v>.</v>
      </c>
      <c r="U4326" s="3" t="str">
        <f>IF(AND(R4326&lt;&gt;"_U",N4326&lt;&gt;9999,N4326&lt;&gt;999,L4326&lt;&gt;"Median"),IFERROR(VLOOKUP(A4326,'TA Total'!A:P,16,0),"."),".")</f>
        <v>.</v>
      </c>
    </row>
    <row r="4327" spans="1:21" x14ac:dyDescent="0.3">
      <c r="A4327" s="1" t="str">
        <f t="shared" si="134"/>
        <v>2018|Invercargill City|$100,001-$150,000</v>
      </c>
      <c r="B4327" t="s">
        <v>18</v>
      </c>
      <c r="C4327" t="s">
        <v>19</v>
      </c>
      <c r="D4327" t="s">
        <v>20</v>
      </c>
      <c r="E4327" t="s">
        <v>21</v>
      </c>
      <c r="F4327">
        <v>2018</v>
      </c>
      <c r="G4327">
        <v>2018</v>
      </c>
      <c r="H4327">
        <v>75</v>
      </c>
      <c r="I4327" t="s">
        <v>80</v>
      </c>
      <c r="J4327">
        <v>99</v>
      </c>
      <c r="K4327" t="s">
        <v>23</v>
      </c>
      <c r="L4327">
        <v>6</v>
      </c>
      <c r="M4327" t="s">
        <v>59</v>
      </c>
      <c r="N4327">
        <v>2</v>
      </c>
      <c r="O4327" t="s">
        <v>28</v>
      </c>
      <c r="P4327">
        <v>492</v>
      </c>
      <c r="T4327" s="3">
        <f t="shared" si="135"/>
        <v>13.95</v>
      </c>
      <c r="U4327" s="3">
        <f>IF(AND(R4327&lt;&gt;"_U",N4327&lt;&gt;9999,N4327&lt;&gt;999,L4327&lt;&gt;"Median"),IFERROR(VLOOKUP(A4327,'TA Total'!A:P,16,0),"."),".")</f>
        <v>3528</v>
      </c>
    </row>
    <row r="4328" spans="1:21" x14ac:dyDescent="0.3">
      <c r="A4328" s="1" t="str">
        <f t="shared" si="134"/>
        <v>2018|Invercargill City|$150,001-$200,000</v>
      </c>
      <c r="B4328" t="s">
        <v>18</v>
      </c>
      <c r="C4328" t="s">
        <v>19</v>
      </c>
      <c r="D4328" t="s">
        <v>20</v>
      </c>
      <c r="E4328" t="s">
        <v>21</v>
      </c>
      <c r="F4328">
        <v>2018</v>
      </c>
      <c r="G4328">
        <v>2018</v>
      </c>
      <c r="H4328">
        <v>75</v>
      </c>
      <c r="I4328" t="s">
        <v>80</v>
      </c>
      <c r="J4328">
        <v>99</v>
      </c>
      <c r="K4328" t="s">
        <v>23</v>
      </c>
      <c r="L4328">
        <v>7</v>
      </c>
      <c r="M4328" t="s">
        <v>43</v>
      </c>
      <c r="N4328">
        <v>9999</v>
      </c>
      <c r="O4328" t="s">
        <v>40</v>
      </c>
      <c r="P4328">
        <v>1935</v>
      </c>
      <c r="T4328" s="3" t="str">
        <f t="shared" si="135"/>
        <v>.</v>
      </c>
      <c r="U4328" s="3" t="str">
        <f>IF(AND(R4328&lt;&gt;"_U",N4328&lt;&gt;9999,N4328&lt;&gt;999,L4328&lt;&gt;"Median"),IFERROR(VLOOKUP(A4328,'TA Total'!A:P,16,0),"."),".")</f>
        <v>.</v>
      </c>
    </row>
    <row r="4329" spans="1:21" x14ac:dyDescent="0.3">
      <c r="A4329" s="1" t="str">
        <f t="shared" si="134"/>
        <v>2018|Invercargill City|$150,001-$200,000</v>
      </c>
      <c r="B4329" t="s">
        <v>18</v>
      </c>
      <c r="C4329" t="s">
        <v>19</v>
      </c>
      <c r="D4329" t="s">
        <v>20</v>
      </c>
      <c r="E4329" t="s">
        <v>21</v>
      </c>
      <c r="F4329">
        <v>2018</v>
      </c>
      <c r="G4329">
        <v>2018</v>
      </c>
      <c r="H4329">
        <v>75</v>
      </c>
      <c r="I4329" t="s">
        <v>80</v>
      </c>
      <c r="J4329">
        <v>99</v>
      </c>
      <c r="K4329" t="s">
        <v>23</v>
      </c>
      <c r="L4329">
        <v>7</v>
      </c>
      <c r="M4329" t="s">
        <v>43</v>
      </c>
      <c r="N4329">
        <v>2</v>
      </c>
      <c r="O4329" t="s">
        <v>28</v>
      </c>
      <c r="P4329">
        <v>186</v>
      </c>
      <c r="T4329" s="3">
        <f t="shared" si="135"/>
        <v>9.61</v>
      </c>
      <c r="U4329" s="3">
        <f>IF(AND(R4329&lt;&gt;"_U",N4329&lt;&gt;9999,N4329&lt;&gt;999,L4329&lt;&gt;"Median"),IFERROR(VLOOKUP(A4329,'TA Total'!A:P,16,0),"."),".")</f>
        <v>1935</v>
      </c>
    </row>
    <row r="4330" spans="1:21" x14ac:dyDescent="0.3">
      <c r="A4330" s="1" t="str">
        <f t="shared" si="134"/>
        <v>2018|Invercargill City|$150,001-$200,000</v>
      </c>
      <c r="B4330" t="s">
        <v>18</v>
      </c>
      <c r="C4330" t="s">
        <v>19</v>
      </c>
      <c r="D4330" t="s">
        <v>20</v>
      </c>
      <c r="E4330" t="s">
        <v>21</v>
      </c>
      <c r="F4330">
        <v>2018</v>
      </c>
      <c r="G4330">
        <v>2018</v>
      </c>
      <c r="H4330">
        <v>75</v>
      </c>
      <c r="I4330" t="s">
        <v>80</v>
      </c>
      <c r="J4330">
        <v>99</v>
      </c>
      <c r="K4330" t="s">
        <v>23</v>
      </c>
      <c r="L4330">
        <v>7</v>
      </c>
      <c r="M4330" t="s">
        <v>43</v>
      </c>
      <c r="N4330">
        <v>3</v>
      </c>
      <c r="O4330" t="s">
        <v>25</v>
      </c>
      <c r="P4330">
        <v>447</v>
      </c>
      <c r="T4330" s="3">
        <f t="shared" si="135"/>
        <v>23.1</v>
      </c>
      <c r="U4330" s="3">
        <f>IF(AND(R4330&lt;&gt;"_U",N4330&lt;&gt;9999,N4330&lt;&gt;999,L4330&lt;&gt;"Median"),IFERROR(VLOOKUP(A4330,'TA Total'!A:P,16,0),"."),".")</f>
        <v>1935</v>
      </c>
    </row>
    <row r="4331" spans="1:21" x14ac:dyDescent="0.3">
      <c r="A4331" s="1" t="str">
        <f t="shared" si="134"/>
        <v>2018|Invercargill City|$150,001-$200,000</v>
      </c>
      <c r="B4331" t="s">
        <v>18</v>
      </c>
      <c r="C4331" t="s">
        <v>19</v>
      </c>
      <c r="D4331" t="s">
        <v>20</v>
      </c>
      <c r="E4331" t="s">
        <v>21</v>
      </c>
      <c r="F4331">
        <v>2018</v>
      </c>
      <c r="G4331">
        <v>2018</v>
      </c>
      <c r="H4331">
        <v>75</v>
      </c>
      <c r="I4331" t="s">
        <v>80</v>
      </c>
      <c r="J4331">
        <v>99</v>
      </c>
      <c r="K4331" t="s">
        <v>23</v>
      </c>
      <c r="L4331">
        <v>7</v>
      </c>
      <c r="M4331" t="s">
        <v>43</v>
      </c>
      <c r="N4331">
        <v>7777</v>
      </c>
      <c r="O4331" t="s">
        <v>37</v>
      </c>
      <c r="P4331">
        <v>1935</v>
      </c>
      <c r="T4331" s="3">
        <f t="shared" si="135"/>
        <v>100</v>
      </c>
      <c r="U4331" s="3">
        <f>IF(AND(R4331&lt;&gt;"_U",N4331&lt;&gt;9999,N4331&lt;&gt;999,L4331&lt;&gt;"Median"),IFERROR(VLOOKUP(A4331,'TA Total'!A:P,16,0),"."),".")</f>
        <v>1935</v>
      </c>
    </row>
    <row r="4332" spans="1:21" x14ac:dyDescent="0.3">
      <c r="A4332" s="1" t="str">
        <f t="shared" si="134"/>
        <v>2018|Invercargill City|$150,001-$200,000</v>
      </c>
      <c r="B4332" t="s">
        <v>18</v>
      </c>
      <c r="C4332" t="s">
        <v>19</v>
      </c>
      <c r="D4332" t="s">
        <v>20</v>
      </c>
      <c r="E4332" t="s">
        <v>21</v>
      </c>
      <c r="F4332">
        <v>2018</v>
      </c>
      <c r="G4332">
        <v>2018</v>
      </c>
      <c r="H4332">
        <v>75</v>
      </c>
      <c r="I4332" t="s">
        <v>80</v>
      </c>
      <c r="J4332">
        <v>99</v>
      </c>
      <c r="K4332" t="s">
        <v>23</v>
      </c>
      <c r="L4332">
        <v>7</v>
      </c>
      <c r="M4332" t="s">
        <v>43</v>
      </c>
      <c r="N4332">
        <v>999</v>
      </c>
      <c r="O4332" t="s">
        <v>42</v>
      </c>
      <c r="P4332">
        <v>0</v>
      </c>
      <c r="T4332" s="3" t="str">
        <f t="shared" si="135"/>
        <v>.</v>
      </c>
      <c r="U4332" s="3" t="str">
        <f>IF(AND(R4332&lt;&gt;"_U",N4332&lt;&gt;9999,N4332&lt;&gt;999,L4332&lt;&gt;"Median"),IFERROR(VLOOKUP(A4332,'TA Total'!A:P,16,0),"."),".")</f>
        <v>.</v>
      </c>
    </row>
    <row r="4333" spans="1:21" x14ac:dyDescent="0.3">
      <c r="A4333" s="1" t="str">
        <f t="shared" si="134"/>
        <v>2018|Invercargill City|$150,001-$200,000</v>
      </c>
      <c r="B4333" t="s">
        <v>18</v>
      </c>
      <c r="C4333" t="s">
        <v>19</v>
      </c>
      <c r="D4333" t="s">
        <v>20</v>
      </c>
      <c r="E4333" t="s">
        <v>21</v>
      </c>
      <c r="F4333">
        <v>2018</v>
      </c>
      <c r="G4333">
        <v>2018</v>
      </c>
      <c r="H4333">
        <v>75</v>
      </c>
      <c r="I4333" t="s">
        <v>80</v>
      </c>
      <c r="J4333">
        <v>99</v>
      </c>
      <c r="K4333" t="s">
        <v>23</v>
      </c>
      <c r="L4333">
        <v>7</v>
      </c>
      <c r="M4333" t="s">
        <v>43</v>
      </c>
      <c r="N4333">
        <v>1</v>
      </c>
      <c r="O4333" t="s">
        <v>33</v>
      </c>
      <c r="P4333">
        <v>1302</v>
      </c>
      <c r="T4333" s="3">
        <f t="shared" si="135"/>
        <v>67.290000000000006</v>
      </c>
      <c r="U4333" s="3">
        <f>IF(AND(R4333&lt;&gt;"_U",N4333&lt;&gt;9999,N4333&lt;&gt;999,L4333&lt;&gt;"Median"),IFERROR(VLOOKUP(A4333,'TA Total'!A:P,16,0),"."),".")</f>
        <v>1935</v>
      </c>
    </row>
    <row r="4334" spans="1:21" x14ac:dyDescent="0.3">
      <c r="A4334" s="1" t="str">
        <f t="shared" si="134"/>
        <v>2018|Invercargill City|$200,001 or more</v>
      </c>
      <c r="B4334" t="s">
        <v>18</v>
      </c>
      <c r="C4334" t="s">
        <v>19</v>
      </c>
      <c r="D4334" t="s">
        <v>20</v>
      </c>
      <c r="E4334" t="s">
        <v>21</v>
      </c>
      <c r="F4334">
        <v>2018</v>
      </c>
      <c r="G4334">
        <v>2018</v>
      </c>
      <c r="H4334">
        <v>75</v>
      </c>
      <c r="I4334" t="s">
        <v>80</v>
      </c>
      <c r="J4334">
        <v>99</v>
      </c>
      <c r="K4334" t="s">
        <v>23</v>
      </c>
      <c r="L4334">
        <v>8</v>
      </c>
      <c r="M4334" t="s">
        <v>27</v>
      </c>
      <c r="N4334">
        <v>2</v>
      </c>
      <c r="O4334" t="s">
        <v>28</v>
      </c>
      <c r="R4334" t="s">
        <v>29</v>
      </c>
      <c r="S4334" t="s">
        <v>30</v>
      </c>
      <c r="T4334" s="3" t="str">
        <f t="shared" si="135"/>
        <v>.</v>
      </c>
      <c r="U4334" s="3" t="str">
        <f>IF(AND(R4334&lt;&gt;"_U",N4334&lt;&gt;9999,N4334&lt;&gt;999,L4334&lt;&gt;"Median"),IFERROR(VLOOKUP(A4334,'TA Total'!A:P,16,0),"."),".")</f>
        <v>.</v>
      </c>
    </row>
    <row r="4335" spans="1:21" x14ac:dyDescent="0.3">
      <c r="A4335" s="1" t="str">
        <f t="shared" si="134"/>
        <v>2018|Invercargill City|$200,001 or more</v>
      </c>
      <c r="B4335" t="s">
        <v>18</v>
      </c>
      <c r="C4335" t="s">
        <v>19</v>
      </c>
      <c r="D4335" t="s">
        <v>20</v>
      </c>
      <c r="E4335" t="s">
        <v>21</v>
      </c>
      <c r="F4335">
        <v>2018</v>
      </c>
      <c r="G4335">
        <v>2018</v>
      </c>
      <c r="H4335">
        <v>75</v>
      </c>
      <c r="I4335" t="s">
        <v>80</v>
      </c>
      <c r="J4335">
        <v>99</v>
      </c>
      <c r="K4335" t="s">
        <v>23</v>
      </c>
      <c r="L4335">
        <v>8</v>
      </c>
      <c r="M4335" t="s">
        <v>27</v>
      </c>
      <c r="N4335">
        <v>3</v>
      </c>
      <c r="O4335" t="s">
        <v>25</v>
      </c>
      <c r="R4335" t="s">
        <v>29</v>
      </c>
      <c r="S4335" t="s">
        <v>30</v>
      </c>
      <c r="T4335" s="3" t="str">
        <f t="shared" si="135"/>
        <v>.</v>
      </c>
      <c r="U4335" s="3" t="str">
        <f>IF(AND(R4335&lt;&gt;"_U",N4335&lt;&gt;9999,N4335&lt;&gt;999,L4335&lt;&gt;"Median"),IFERROR(VLOOKUP(A4335,'TA Total'!A:P,16,0),"."),".")</f>
        <v>.</v>
      </c>
    </row>
    <row r="4336" spans="1:21" x14ac:dyDescent="0.3">
      <c r="A4336" s="1" t="str">
        <f t="shared" si="134"/>
        <v>2018|Invercargill City|$200,001 or more</v>
      </c>
      <c r="B4336" t="s">
        <v>18</v>
      </c>
      <c r="C4336" t="s">
        <v>19</v>
      </c>
      <c r="D4336" t="s">
        <v>20</v>
      </c>
      <c r="E4336" t="s">
        <v>21</v>
      </c>
      <c r="F4336">
        <v>2018</v>
      </c>
      <c r="G4336">
        <v>2018</v>
      </c>
      <c r="H4336">
        <v>75</v>
      </c>
      <c r="I4336" t="s">
        <v>80</v>
      </c>
      <c r="J4336">
        <v>99</v>
      </c>
      <c r="K4336" t="s">
        <v>23</v>
      </c>
      <c r="L4336">
        <v>8</v>
      </c>
      <c r="M4336" t="s">
        <v>27</v>
      </c>
      <c r="N4336">
        <v>1</v>
      </c>
      <c r="O4336" t="s">
        <v>33</v>
      </c>
      <c r="R4336" t="s">
        <v>29</v>
      </c>
      <c r="S4336" t="s">
        <v>30</v>
      </c>
      <c r="T4336" s="3" t="str">
        <f t="shared" si="135"/>
        <v>.</v>
      </c>
      <c r="U4336" s="3" t="str">
        <f>IF(AND(R4336&lt;&gt;"_U",N4336&lt;&gt;9999,N4336&lt;&gt;999,L4336&lt;&gt;"Median"),IFERROR(VLOOKUP(A4336,'TA Total'!A:P,16,0),"."),".")</f>
        <v>.</v>
      </c>
    </row>
    <row r="4337" spans="1:21" x14ac:dyDescent="0.3">
      <c r="A4337" s="1" t="str">
        <f t="shared" si="134"/>
        <v>2018|Invercargill City|$200,001 or more</v>
      </c>
      <c r="B4337" t="s">
        <v>18</v>
      </c>
      <c r="C4337" t="s">
        <v>19</v>
      </c>
      <c r="D4337" t="s">
        <v>20</v>
      </c>
      <c r="E4337" t="s">
        <v>21</v>
      </c>
      <c r="F4337">
        <v>2018</v>
      </c>
      <c r="G4337">
        <v>2018</v>
      </c>
      <c r="H4337">
        <v>75</v>
      </c>
      <c r="I4337" t="s">
        <v>80</v>
      </c>
      <c r="J4337">
        <v>99</v>
      </c>
      <c r="K4337" t="s">
        <v>23</v>
      </c>
      <c r="L4337">
        <v>8</v>
      </c>
      <c r="M4337" t="s">
        <v>27</v>
      </c>
      <c r="N4337">
        <v>7777</v>
      </c>
      <c r="O4337" t="s">
        <v>37</v>
      </c>
      <c r="R4337" t="s">
        <v>29</v>
      </c>
      <c r="S4337" t="s">
        <v>30</v>
      </c>
      <c r="T4337" s="3" t="str">
        <f t="shared" si="135"/>
        <v>.</v>
      </c>
      <c r="U4337" s="3" t="str">
        <f>IF(AND(R4337&lt;&gt;"_U",N4337&lt;&gt;9999,N4337&lt;&gt;999,L4337&lt;&gt;"Median"),IFERROR(VLOOKUP(A4337,'TA Total'!A:P,16,0),"."),".")</f>
        <v>.</v>
      </c>
    </row>
    <row r="4338" spans="1:21" x14ac:dyDescent="0.3">
      <c r="A4338" s="1" t="str">
        <f t="shared" si="134"/>
        <v>2018|Invercargill City|$200,001 or more</v>
      </c>
      <c r="B4338" t="s">
        <v>18</v>
      </c>
      <c r="C4338" t="s">
        <v>19</v>
      </c>
      <c r="D4338" t="s">
        <v>20</v>
      </c>
      <c r="E4338" t="s">
        <v>21</v>
      </c>
      <c r="F4338">
        <v>2018</v>
      </c>
      <c r="G4338">
        <v>2018</v>
      </c>
      <c r="H4338">
        <v>75</v>
      </c>
      <c r="I4338" t="s">
        <v>80</v>
      </c>
      <c r="J4338">
        <v>99</v>
      </c>
      <c r="K4338" t="s">
        <v>23</v>
      </c>
      <c r="L4338">
        <v>8</v>
      </c>
      <c r="M4338" t="s">
        <v>27</v>
      </c>
      <c r="N4338">
        <v>999</v>
      </c>
      <c r="O4338" t="s">
        <v>42</v>
      </c>
      <c r="R4338" t="s">
        <v>29</v>
      </c>
      <c r="S4338" t="s">
        <v>30</v>
      </c>
      <c r="T4338" s="3" t="str">
        <f t="shared" si="135"/>
        <v>.</v>
      </c>
      <c r="U4338" s="3" t="str">
        <f>IF(AND(R4338&lt;&gt;"_U",N4338&lt;&gt;9999,N4338&lt;&gt;999,L4338&lt;&gt;"Median"),IFERROR(VLOOKUP(A4338,'TA Total'!A:P,16,0),"."),".")</f>
        <v>.</v>
      </c>
    </row>
    <row r="4339" spans="1:21" x14ac:dyDescent="0.3">
      <c r="A4339" s="1" t="str">
        <f t="shared" si="134"/>
        <v>2018|Invercargill City|$200,001 or more</v>
      </c>
      <c r="B4339" t="s">
        <v>18</v>
      </c>
      <c r="C4339" t="s">
        <v>19</v>
      </c>
      <c r="D4339" t="s">
        <v>20</v>
      </c>
      <c r="E4339" t="s">
        <v>21</v>
      </c>
      <c r="F4339">
        <v>2018</v>
      </c>
      <c r="G4339">
        <v>2018</v>
      </c>
      <c r="H4339">
        <v>75</v>
      </c>
      <c r="I4339" t="s">
        <v>80</v>
      </c>
      <c r="J4339">
        <v>99</v>
      </c>
      <c r="K4339" t="s">
        <v>23</v>
      </c>
      <c r="L4339">
        <v>8</v>
      </c>
      <c r="M4339" t="s">
        <v>27</v>
      </c>
      <c r="N4339">
        <v>9999</v>
      </c>
      <c r="O4339" t="s">
        <v>40</v>
      </c>
      <c r="R4339" t="s">
        <v>29</v>
      </c>
      <c r="S4339" t="s">
        <v>30</v>
      </c>
      <c r="T4339" s="3" t="str">
        <f t="shared" si="135"/>
        <v>.</v>
      </c>
      <c r="U4339" s="3" t="str">
        <f>IF(AND(R4339&lt;&gt;"_U",N4339&lt;&gt;9999,N4339&lt;&gt;999,L4339&lt;&gt;"Median"),IFERROR(VLOOKUP(A4339,'TA Total'!A:P,16,0),"."),".")</f>
        <v>.</v>
      </c>
    </row>
    <row r="4340" spans="1:21" x14ac:dyDescent="0.3">
      <c r="A4340" s="1" t="str">
        <f t="shared" si="134"/>
        <v>2018|Invercargill City|Total stated - total household income</v>
      </c>
      <c r="B4340" t="s">
        <v>18</v>
      </c>
      <c r="C4340" t="s">
        <v>19</v>
      </c>
      <c r="D4340" t="s">
        <v>20</v>
      </c>
      <c r="E4340" t="s">
        <v>21</v>
      </c>
      <c r="F4340">
        <v>2018</v>
      </c>
      <c r="G4340">
        <v>2018</v>
      </c>
      <c r="H4340">
        <v>75</v>
      </c>
      <c r="I4340" t="s">
        <v>80</v>
      </c>
      <c r="J4340">
        <v>99</v>
      </c>
      <c r="K4340" t="s">
        <v>23</v>
      </c>
      <c r="L4340">
        <v>77</v>
      </c>
      <c r="M4340" t="s">
        <v>32</v>
      </c>
      <c r="N4340">
        <v>2</v>
      </c>
      <c r="O4340" t="s">
        <v>28</v>
      </c>
      <c r="P4340">
        <v>5904</v>
      </c>
      <c r="T4340" s="3">
        <f t="shared" si="135"/>
        <v>29.01</v>
      </c>
      <c r="U4340" s="3">
        <f>IF(AND(R4340&lt;&gt;"_U",N4340&lt;&gt;9999,N4340&lt;&gt;999,L4340&lt;&gt;"Median"),IFERROR(VLOOKUP(A4340,'TA Total'!A:P,16,0),"."),".")</f>
        <v>20355</v>
      </c>
    </row>
    <row r="4341" spans="1:21" x14ac:dyDescent="0.3">
      <c r="A4341" s="1" t="str">
        <f t="shared" si="134"/>
        <v>2018|Invercargill City|Total stated - total household income</v>
      </c>
      <c r="B4341" t="s">
        <v>18</v>
      </c>
      <c r="C4341" t="s">
        <v>19</v>
      </c>
      <c r="D4341" t="s">
        <v>20</v>
      </c>
      <c r="E4341" t="s">
        <v>21</v>
      </c>
      <c r="F4341">
        <v>2018</v>
      </c>
      <c r="G4341">
        <v>2018</v>
      </c>
      <c r="H4341">
        <v>75</v>
      </c>
      <c r="I4341" t="s">
        <v>80</v>
      </c>
      <c r="J4341">
        <v>99</v>
      </c>
      <c r="K4341" t="s">
        <v>23</v>
      </c>
      <c r="L4341">
        <v>77</v>
      </c>
      <c r="M4341" t="s">
        <v>32</v>
      </c>
      <c r="N4341">
        <v>7777</v>
      </c>
      <c r="O4341" t="s">
        <v>37</v>
      </c>
      <c r="P4341">
        <v>20355</v>
      </c>
      <c r="T4341" s="3">
        <f t="shared" si="135"/>
        <v>100</v>
      </c>
      <c r="U4341" s="3">
        <f>IF(AND(R4341&lt;&gt;"_U",N4341&lt;&gt;9999,N4341&lt;&gt;999,L4341&lt;&gt;"Median"),IFERROR(VLOOKUP(A4341,'TA Total'!A:P,16,0),"."),".")</f>
        <v>20355</v>
      </c>
    </row>
    <row r="4342" spans="1:21" x14ac:dyDescent="0.3">
      <c r="A4342" s="1" t="str">
        <f t="shared" si="134"/>
        <v>2018|Invercargill City|Total stated - total household income</v>
      </c>
      <c r="B4342" t="s">
        <v>18</v>
      </c>
      <c r="C4342" t="s">
        <v>19</v>
      </c>
      <c r="D4342" t="s">
        <v>20</v>
      </c>
      <c r="E4342" t="s">
        <v>21</v>
      </c>
      <c r="F4342">
        <v>2018</v>
      </c>
      <c r="G4342">
        <v>2018</v>
      </c>
      <c r="H4342">
        <v>75</v>
      </c>
      <c r="I4342" t="s">
        <v>80</v>
      </c>
      <c r="J4342">
        <v>99</v>
      </c>
      <c r="K4342" t="s">
        <v>23</v>
      </c>
      <c r="L4342">
        <v>77</v>
      </c>
      <c r="M4342" t="s">
        <v>32</v>
      </c>
      <c r="N4342">
        <v>1</v>
      </c>
      <c r="O4342" t="s">
        <v>33</v>
      </c>
      <c r="P4342">
        <v>12141</v>
      </c>
      <c r="T4342" s="3">
        <f t="shared" si="135"/>
        <v>59.65</v>
      </c>
      <c r="U4342" s="3">
        <f>IF(AND(R4342&lt;&gt;"_U",N4342&lt;&gt;9999,N4342&lt;&gt;999,L4342&lt;&gt;"Median"),IFERROR(VLOOKUP(A4342,'TA Total'!A:P,16,0),"."),".")</f>
        <v>20355</v>
      </c>
    </row>
    <row r="4343" spans="1:21" x14ac:dyDescent="0.3">
      <c r="A4343" s="1" t="str">
        <f t="shared" si="134"/>
        <v>2018|Invercargill City|Total stated - total household income</v>
      </c>
      <c r="B4343" t="s">
        <v>18</v>
      </c>
      <c r="C4343" t="s">
        <v>19</v>
      </c>
      <c r="D4343" t="s">
        <v>20</v>
      </c>
      <c r="E4343" t="s">
        <v>21</v>
      </c>
      <c r="F4343">
        <v>2018</v>
      </c>
      <c r="G4343">
        <v>2018</v>
      </c>
      <c r="H4343">
        <v>75</v>
      </c>
      <c r="I4343" t="s">
        <v>80</v>
      </c>
      <c r="J4343">
        <v>99</v>
      </c>
      <c r="K4343" t="s">
        <v>23</v>
      </c>
      <c r="L4343">
        <v>77</v>
      </c>
      <c r="M4343" t="s">
        <v>32</v>
      </c>
      <c r="N4343">
        <v>999</v>
      </c>
      <c r="O4343" t="s">
        <v>42</v>
      </c>
      <c r="P4343">
        <v>0</v>
      </c>
      <c r="T4343" s="3" t="str">
        <f t="shared" si="135"/>
        <v>.</v>
      </c>
      <c r="U4343" s="3" t="str">
        <f>IF(AND(R4343&lt;&gt;"_U",N4343&lt;&gt;9999,N4343&lt;&gt;999,L4343&lt;&gt;"Median"),IFERROR(VLOOKUP(A4343,'TA Total'!A:P,16,0),"."),".")</f>
        <v>.</v>
      </c>
    </row>
    <row r="4344" spans="1:21" x14ac:dyDescent="0.3">
      <c r="A4344" s="1" t="str">
        <f t="shared" si="134"/>
        <v>2018|Invercargill City|Total stated - total household income</v>
      </c>
      <c r="B4344" t="s">
        <v>18</v>
      </c>
      <c r="C4344" t="s">
        <v>19</v>
      </c>
      <c r="D4344" t="s">
        <v>20</v>
      </c>
      <c r="E4344" t="s">
        <v>21</v>
      </c>
      <c r="F4344">
        <v>2018</v>
      </c>
      <c r="G4344">
        <v>2018</v>
      </c>
      <c r="H4344">
        <v>75</v>
      </c>
      <c r="I4344" t="s">
        <v>80</v>
      </c>
      <c r="J4344">
        <v>99</v>
      </c>
      <c r="K4344" t="s">
        <v>23</v>
      </c>
      <c r="L4344">
        <v>77</v>
      </c>
      <c r="M4344" t="s">
        <v>32</v>
      </c>
      <c r="N4344">
        <v>9999</v>
      </c>
      <c r="O4344" t="s">
        <v>40</v>
      </c>
      <c r="P4344">
        <v>20355</v>
      </c>
      <c r="T4344" s="3" t="str">
        <f t="shared" si="135"/>
        <v>.</v>
      </c>
      <c r="U4344" s="3" t="str">
        <f>IF(AND(R4344&lt;&gt;"_U",N4344&lt;&gt;9999,N4344&lt;&gt;999,L4344&lt;&gt;"Median"),IFERROR(VLOOKUP(A4344,'TA Total'!A:P,16,0),"."),".")</f>
        <v>.</v>
      </c>
    </row>
    <row r="4345" spans="1:21" x14ac:dyDescent="0.3">
      <c r="A4345" s="1" t="str">
        <f t="shared" si="134"/>
        <v>2018|Invercargill City|Total stated - total household income</v>
      </c>
      <c r="B4345" t="s">
        <v>18</v>
      </c>
      <c r="C4345" t="s">
        <v>19</v>
      </c>
      <c r="D4345" t="s">
        <v>20</v>
      </c>
      <c r="E4345" t="s">
        <v>21</v>
      </c>
      <c r="F4345">
        <v>2018</v>
      </c>
      <c r="G4345">
        <v>2018</v>
      </c>
      <c r="H4345">
        <v>75</v>
      </c>
      <c r="I4345" t="s">
        <v>80</v>
      </c>
      <c r="J4345">
        <v>99</v>
      </c>
      <c r="K4345" t="s">
        <v>23</v>
      </c>
      <c r="L4345">
        <v>77</v>
      </c>
      <c r="M4345" t="s">
        <v>32</v>
      </c>
      <c r="N4345">
        <v>3</v>
      </c>
      <c r="O4345" t="s">
        <v>25</v>
      </c>
      <c r="P4345">
        <v>2310</v>
      </c>
      <c r="T4345" s="3">
        <f t="shared" si="135"/>
        <v>11.35</v>
      </c>
      <c r="U4345" s="3">
        <f>IF(AND(R4345&lt;&gt;"_U",N4345&lt;&gt;9999,N4345&lt;&gt;999,L4345&lt;&gt;"Median"),IFERROR(VLOOKUP(A4345,'TA Total'!A:P,16,0),"."),".")</f>
        <v>20355</v>
      </c>
    </row>
    <row r="4346" spans="1:21" x14ac:dyDescent="0.3">
      <c r="A4346" s="1" t="str">
        <f t="shared" si="134"/>
        <v>2018|Invercargill City|Total - total household income</v>
      </c>
      <c r="B4346" t="s">
        <v>18</v>
      </c>
      <c r="C4346" t="s">
        <v>19</v>
      </c>
      <c r="D4346" t="s">
        <v>20</v>
      </c>
      <c r="E4346" t="s">
        <v>21</v>
      </c>
      <c r="F4346">
        <v>2018</v>
      </c>
      <c r="G4346">
        <v>2018</v>
      </c>
      <c r="H4346">
        <v>75</v>
      </c>
      <c r="I4346" t="s">
        <v>80</v>
      </c>
      <c r="J4346">
        <v>99</v>
      </c>
      <c r="K4346" t="s">
        <v>23</v>
      </c>
      <c r="L4346">
        <v>99</v>
      </c>
      <c r="M4346" t="s">
        <v>48</v>
      </c>
      <c r="N4346">
        <v>2</v>
      </c>
      <c r="O4346" t="s">
        <v>28</v>
      </c>
      <c r="P4346">
        <v>6390</v>
      </c>
      <c r="T4346" s="3">
        <f t="shared" si="135"/>
        <v>29.6</v>
      </c>
      <c r="U4346" s="3">
        <f>IF(AND(R4346&lt;&gt;"_U",N4346&lt;&gt;9999,N4346&lt;&gt;999,L4346&lt;&gt;"Median"),IFERROR(VLOOKUP(A4346,'TA Total'!A:P,16,0),"."),".")</f>
        <v>21585</v>
      </c>
    </row>
    <row r="4347" spans="1:21" x14ac:dyDescent="0.3">
      <c r="A4347" s="1" t="str">
        <f t="shared" si="134"/>
        <v>2018|Invercargill City|Total - total household income</v>
      </c>
      <c r="B4347" t="s">
        <v>18</v>
      </c>
      <c r="C4347" t="s">
        <v>19</v>
      </c>
      <c r="D4347" t="s">
        <v>20</v>
      </c>
      <c r="E4347" t="s">
        <v>21</v>
      </c>
      <c r="F4347">
        <v>2018</v>
      </c>
      <c r="G4347">
        <v>2018</v>
      </c>
      <c r="H4347">
        <v>75</v>
      </c>
      <c r="I4347" t="s">
        <v>80</v>
      </c>
      <c r="J4347">
        <v>99</v>
      </c>
      <c r="K4347" t="s">
        <v>23</v>
      </c>
      <c r="L4347">
        <v>99</v>
      </c>
      <c r="M4347" t="s">
        <v>48</v>
      </c>
      <c r="N4347">
        <v>1</v>
      </c>
      <c r="O4347" t="s">
        <v>33</v>
      </c>
      <c r="P4347">
        <v>12780</v>
      </c>
      <c r="T4347" s="3">
        <f t="shared" si="135"/>
        <v>59.21</v>
      </c>
      <c r="U4347" s="3">
        <f>IF(AND(R4347&lt;&gt;"_U",N4347&lt;&gt;9999,N4347&lt;&gt;999,L4347&lt;&gt;"Median"),IFERROR(VLOOKUP(A4347,'TA Total'!A:P,16,0),"."),".")</f>
        <v>21585</v>
      </c>
    </row>
    <row r="4348" spans="1:21" x14ac:dyDescent="0.3">
      <c r="A4348" s="1" t="str">
        <f t="shared" si="134"/>
        <v>2018|Invercargill City|Total - total household income</v>
      </c>
      <c r="B4348" t="s">
        <v>18</v>
      </c>
      <c r="C4348" t="s">
        <v>19</v>
      </c>
      <c r="D4348" t="s">
        <v>20</v>
      </c>
      <c r="E4348" t="s">
        <v>21</v>
      </c>
      <c r="F4348">
        <v>2018</v>
      </c>
      <c r="G4348">
        <v>2018</v>
      </c>
      <c r="H4348">
        <v>75</v>
      </c>
      <c r="I4348" t="s">
        <v>80</v>
      </c>
      <c r="J4348">
        <v>99</v>
      </c>
      <c r="K4348" t="s">
        <v>23</v>
      </c>
      <c r="L4348">
        <v>99</v>
      </c>
      <c r="M4348" t="s">
        <v>48</v>
      </c>
      <c r="N4348">
        <v>3</v>
      </c>
      <c r="O4348" t="s">
        <v>25</v>
      </c>
      <c r="P4348">
        <v>2418</v>
      </c>
      <c r="T4348" s="3">
        <f t="shared" si="135"/>
        <v>11.2</v>
      </c>
      <c r="U4348" s="3">
        <f>IF(AND(R4348&lt;&gt;"_U",N4348&lt;&gt;9999,N4348&lt;&gt;999,L4348&lt;&gt;"Median"),IFERROR(VLOOKUP(A4348,'TA Total'!A:P,16,0),"."),".")</f>
        <v>21585</v>
      </c>
    </row>
    <row r="4349" spans="1:21" x14ac:dyDescent="0.3">
      <c r="A4349" s="1" t="str">
        <f t="shared" si="134"/>
        <v>2018|Invercargill City|Total - total household income</v>
      </c>
      <c r="B4349" t="s">
        <v>18</v>
      </c>
      <c r="C4349" t="s">
        <v>19</v>
      </c>
      <c r="D4349" t="s">
        <v>20</v>
      </c>
      <c r="E4349" t="s">
        <v>21</v>
      </c>
      <c r="F4349">
        <v>2018</v>
      </c>
      <c r="G4349">
        <v>2018</v>
      </c>
      <c r="H4349">
        <v>75</v>
      </c>
      <c r="I4349" t="s">
        <v>80</v>
      </c>
      <c r="J4349">
        <v>99</v>
      </c>
      <c r="K4349" t="s">
        <v>23</v>
      </c>
      <c r="L4349">
        <v>99</v>
      </c>
      <c r="M4349" t="s">
        <v>48</v>
      </c>
      <c r="N4349">
        <v>9999</v>
      </c>
      <c r="O4349" t="s">
        <v>40</v>
      </c>
      <c r="P4349">
        <v>21585</v>
      </c>
      <c r="T4349" s="3" t="str">
        <f t="shared" si="135"/>
        <v>.</v>
      </c>
      <c r="U4349" s="3" t="str">
        <f>IF(AND(R4349&lt;&gt;"_U",N4349&lt;&gt;9999,N4349&lt;&gt;999,L4349&lt;&gt;"Median"),IFERROR(VLOOKUP(A4349,'TA Total'!A:P,16,0),"."),".")</f>
        <v>.</v>
      </c>
    </row>
    <row r="4350" spans="1:21" x14ac:dyDescent="0.3">
      <c r="A4350" s="1" t="str">
        <f t="shared" si="134"/>
        <v>2018|Invercargill City|Total - total household income</v>
      </c>
      <c r="B4350" t="s">
        <v>18</v>
      </c>
      <c r="C4350" t="s">
        <v>19</v>
      </c>
      <c r="D4350" t="s">
        <v>20</v>
      </c>
      <c r="E4350" t="s">
        <v>21</v>
      </c>
      <c r="F4350">
        <v>2018</v>
      </c>
      <c r="G4350">
        <v>2018</v>
      </c>
      <c r="H4350">
        <v>75</v>
      </c>
      <c r="I4350" t="s">
        <v>80</v>
      </c>
      <c r="J4350">
        <v>99</v>
      </c>
      <c r="K4350" t="s">
        <v>23</v>
      </c>
      <c r="L4350">
        <v>99</v>
      </c>
      <c r="M4350" t="s">
        <v>48</v>
      </c>
      <c r="N4350">
        <v>7777</v>
      </c>
      <c r="O4350" t="s">
        <v>37</v>
      </c>
      <c r="P4350">
        <v>21585</v>
      </c>
      <c r="T4350" s="3">
        <f t="shared" si="135"/>
        <v>100</v>
      </c>
      <c r="U4350" s="3">
        <f>IF(AND(R4350&lt;&gt;"_U",N4350&lt;&gt;9999,N4350&lt;&gt;999,L4350&lt;&gt;"Median"),IFERROR(VLOOKUP(A4350,'TA Total'!A:P,16,0),"."),".")</f>
        <v>21585</v>
      </c>
    </row>
    <row r="4351" spans="1:21" x14ac:dyDescent="0.3">
      <c r="A4351" s="1" t="str">
        <f t="shared" si="134"/>
        <v>2018|Invercargill City|Total - total household income</v>
      </c>
      <c r="B4351" t="s">
        <v>18</v>
      </c>
      <c r="C4351" t="s">
        <v>19</v>
      </c>
      <c r="D4351" t="s">
        <v>20</v>
      </c>
      <c r="E4351" t="s">
        <v>21</v>
      </c>
      <c r="F4351">
        <v>2018</v>
      </c>
      <c r="G4351">
        <v>2018</v>
      </c>
      <c r="H4351">
        <v>75</v>
      </c>
      <c r="I4351" t="s">
        <v>80</v>
      </c>
      <c r="J4351">
        <v>99</v>
      </c>
      <c r="K4351" t="s">
        <v>23</v>
      </c>
      <c r="L4351">
        <v>99</v>
      </c>
      <c r="M4351" t="s">
        <v>48</v>
      </c>
      <c r="N4351">
        <v>999</v>
      </c>
      <c r="O4351" t="s">
        <v>42</v>
      </c>
      <c r="P4351">
        <v>0</v>
      </c>
      <c r="T4351" s="3" t="str">
        <f t="shared" si="135"/>
        <v>.</v>
      </c>
      <c r="U4351" s="3" t="str">
        <f>IF(AND(R4351&lt;&gt;"_U",N4351&lt;&gt;9999,N4351&lt;&gt;999,L4351&lt;&gt;"Median"),IFERROR(VLOOKUP(A4351,'TA Total'!A:P,16,0),"."),".")</f>
        <v>.</v>
      </c>
    </row>
    <row r="4352" spans="1:21" x14ac:dyDescent="0.3">
      <c r="A4352" s="1" t="str">
        <f t="shared" si="134"/>
        <v>2018|Invercargill City|Median ($) - total household income</v>
      </c>
      <c r="B4352" t="s">
        <v>18</v>
      </c>
      <c r="C4352" t="s">
        <v>19</v>
      </c>
      <c r="D4352" t="s">
        <v>20</v>
      </c>
      <c r="E4352" t="s">
        <v>21</v>
      </c>
      <c r="F4352">
        <v>2018</v>
      </c>
      <c r="G4352">
        <v>2018</v>
      </c>
      <c r="H4352">
        <v>75</v>
      </c>
      <c r="I4352" t="s">
        <v>80</v>
      </c>
      <c r="J4352">
        <v>99</v>
      </c>
      <c r="K4352" t="s">
        <v>23</v>
      </c>
      <c r="L4352" t="s">
        <v>56</v>
      </c>
      <c r="M4352" t="s">
        <v>57</v>
      </c>
      <c r="N4352">
        <v>999</v>
      </c>
      <c r="O4352" t="s">
        <v>42</v>
      </c>
      <c r="R4352" t="s">
        <v>61</v>
      </c>
      <c r="S4352" t="s">
        <v>62</v>
      </c>
      <c r="T4352" s="3" t="str">
        <f t="shared" si="135"/>
        <v>.</v>
      </c>
      <c r="U4352" s="3" t="str">
        <f>IF(AND(R4352&lt;&gt;"_U",N4352&lt;&gt;9999,N4352&lt;&gt;999,L4352&lt;&gt;"Median"),IFERROR(VLOOKUP(A4352,'TA Total'!A:P,16,0),"."),".")</f>
        <v>.</v>
      </c>
    </row>
    <row r="4353" spans="1:21" x14ac:dyDescent="0.3">
      <c r="A4353" s="1" t="str">
        <f t="shared" si="134"/>
        <v>2018|Invercargill City|Median ($) - total household income</v>
      </c>
      <c r="B4353" t="s">
        <v>18</v>
      </c>
      <c r="C4353" t="s">
        <v>19</v>
      </c>
      <c r="D4353" t="s">
        <v>20</v>
      </c>
      <c r="E4353" t="s">
        <v>21</v>
      </c>
      <c r="F4353">
        <v>2018</v>
      </c>
      <c r="G4353">
        <v>2018</v>
      </c>
      <c r="H4353">
        <v>75</v>
      </c>
      <c r="I4353" t="s">
        <v>80</v>
      </c>
      <c r="J4353">
        <v>99</v>
      </c>
      <c r="K4353" t="s">
        <v>23</v>
      </c>
      <c r="L4353" t="s">
        <v>56</v>
      </c>
      <c r="M4353" t="s">
        <v>57</v>
      </c>
      <c r="N4353">
        <v>2</v>
      </c>
      <c r="O4353" t="s">
        <v>28</v>
      </c>
      <c r="P4353">
        <v>39100</v>
      </c>
      <c r="T4353" s="3" t="str">
        <f t="shared" si="135"/>
        <v>.</v>
      </c>
      <c r="U4353" s="3" t="str">
        <f>IF(AND(R4353&lt;&gt;"_U",N4353&lt;&gt;9999,N4353&lt;&gt;999,L4353&lt;&gt;"Median"),IFERROR(VLOOKUP(A4353,'TA Total'!A:P,16,0),"."),".")</f>
        <v>.</v>
      </c>
    </row>
    <row r="4354" spans="1:21" x14ac:dyDescent="0.3">
      <c r="A4354" s="1" t="str">
        <f t="shared" si="134"/>
        <v>2018|Invercargill City|Median ($) - total household income</v>
      </c>
      <c r="B4354" t="s">
        <v>18</v>
      </c>
      <c r="C4354" t="s">
        <v>19</v>
      </c>
      <c r="D4354" t="s">
        <v>20</v>
      </c>
      <c r="E4354" t="s">
        <v>21</v>
      </c>
      <c r="F4354">
        <v>2018</v>
      </c>
      <c r="G4354">
        <v>2018</v>
      </c>
      <c r="H4354">
        <v>75</v>
      </c>
      <c r="I4354" t="s">
        <v>80</v>
      </c>
      <c r="J4354">
        <v>99</v>
      </c>
      <c r="K4354" t="s">
        <v>23</v>
      </c>
      <c r="L4354" t="s">
        <v>56</v>
      </c>
      <c r="M4354" t="s">
        <v>57</v>
      </c>
      <c r="N4354">
        <v>1</v>
      </c>
      <c r="O4354" t="s">
        <v>33</v>
      </c>
      <c r="P4354">
        <v>71500</v>
      </c>
      <c r="T4354" s="3" t="str">
        <f t="shared" si="135"/>
        <v>.</v>
      </c>
      <c r="U4354" s="3" t="str">
        <f>IF(AND(R4354&lt;&gt;"_U",N4354&lt;&gt;9999,N4354&lt;&gt;999,L4354&lt;&gt;"Median"),IFERROR(VLOOKUP(A4354,'TA Total'!A:P,16,0),"."),".")</f>
        <v>.</v>
      </c>
    </row>
    <row r="4355" spans="1:21" x14ac:dyDescent="0.3">
      <c r="A4355" s="1" t="str">
        <f t="shared" ref="A4355:A4418" si="136">G4355&amp;"|"&amp;I4355&amp;"|"&amp;M4355</f>
        <v>2018|Invercargill City|Median ($) - total household income</v>
      </c>
      <c r="B4355" t="s">
        <v>18</v>
      </c>
      <c r="C4355" t="s">
        <v>19</v>
      </c>
      <c r="D4355" t="s">
        <v>20</v>
      </c>
      <c r="E4355" t="s">
        <v>21</v>
      </c>
      <c r="F4355">
        <v>2018</v>
      </c>
      <c r="G4355">
        <v>2018</v>
      </c>
      <c r="H4355">
        <v>75</v>
      </c>
      <c r="I4355" t="s">
        <v>80</v>
      </c>
      <c r="J4355">
        <v>99</v>
      </c>
      <c r="K4355" t="s">
        <v>23</v>
      </c>
      <c r="L4355" t="s">
        <v>56</v>
      </c>
      <c r="M4355" t="s">
        <v>57</v>
      </c>
      <c r="N4355">
        <v>9999</v>
      </c>
      <c r="O4355" t="s">
        <v>40</v>
      </c>
      <c r="P4355">
        <v>60500</v>
      </c>
      <c r="T4355" s="3" t="str">
        <f t="shared" ref="T4355:T4418" si="137">IF(AND(R4355&lt;&gt;"_U",R4355&lt;&gt;"c",N4355&lt;&gt;999,N4355&lt;&gt;9999,L4355&lt;&gt;"Median"),IFERROR((ROUND(P4355/U4355*100,2)),"."),".")</f>
        <v>.</v>
      </c>
      <c r="U4355" s="3" t="str">
        <f>IF(AND(R4355&lt;&gt;"_U",N4355&lt;&gt;9999,N4355&lt;&gt;999,L4355&lt;&gt;"Median"),IFERROR(VLOOKUP(A4355,'TA Total'!A:P,16,0),"."),".")</f>
        <v>.</v>
      </c>
    </row>
    <row r="4356" spans="1:21" x14ac:dyDescent="0.3">
      <c r="A4356" s="1" t="str">
        <f t="shared" si="136"/>
        <v>2018|Invercargill City|Median ($) - total household income</v>
      </c>
      <c r="B4356" t="s">
        <v>18</v>
      </c>
      <c r="C4356" t="s">
        <v>19</v>
      </c>
      <c r="D4356" t="s">
        <v>20</v>
      </c>
      <c r="E4356" t="s">
        <v>21</v>
      </c>
      <c r="F4356">
        <v>2018</v>
      </c>
      <c r="G4356">
        <v>2018</v>
      </c>
      <c r="H4356">
        <v>75</v>
      </c>
      <c r="I4356" t="s">
        <v>80</v>
      </c>
      <c r="J4356">
        <v>99</v>
      </c>
      <c r="K4356" t="s">
        <v>23</v>
      </c>
      <c r="L4356" t="s">
        <v>56</v>
      </c>
      <c r="M4356" t="s">
        <v>57</v>
      </c>
      <c r="N4356">
        <v>3</v>
      </c>
      <c r="O4356" t="s">
        <v>25</v>
      </c>
      <c r="P4356">
        <v>77100</v>
      </c>
      <c r="T4356" s="3" t="str">
        <f t="shared" si="137"/>
        <v>.</v>
      </c>
      <c r="U4356" s="3" t="str">
        <f>IF(AND(R4356&lt;&gt;"_U",N4356&lt;&gt;9999,N4356&lt;&gt;999,L4356&lt;&gt;"Median"),IFERROR(VLOOKUP(A4356,'TA Total'!A:P,16,0),"."),".")</f>
        <v>.</v>
      </c>
    </row>
    <row r="4357" spans="1:21" x14ac:dyDescent="0.3">
      <c r="A4357" s="1" t="str">
        <f t="shared" si="136"/>
        <v>2018|Invercargill City|Median ($) - total household income</v>
      </c>
      <c r="B4357" t="s">
        <v>18</v>
      </c>
      <c r="C4357" t="s">
        <v>19</v>
      </c>
      <c r="D4357" t="s">
        <v>20</v>
      </c>
      <c r="E4357" t="s">
        <v>21</v>
      </c>
      <c r="F4357">
        <v>2018</v>
      </c>
      <c r="G4357">
        <v>2018</v>
      </c>
      <c r="H4357">
        <v>75</v>
      </c>
      <c r="I4357" t="s">
        <v>80</v>
      </c>
      <c r="J4357">
        <v>99</v>
      </c>
      <c r="K4357" t="s">
        <v>23</v>
      </c>
      <c r="L4357" t="s">
        <v>56</v>
      </c>
      <c r="M4357" t="s">
        <v>57</v>
      </c>
      <c r="N4357">
        <v>7777</v>
      </c>
      <c r="O4357" t="s">
        <v>37</v>
      </c>
      <c r="P4357">
        <v>60500</v>
      </c>
      <c r="T4357" s="3" t="str">
        <f t="shared" si="137"/>
        <v>.</v>
      </c>
      <c r="U4357" s="3" t="str">
        <f>IF(AND(R4357&lt;&gt;"_U",N4357&lt;&gt;9999,N4357&lt;&gt;999,L4357&lt;&gt;"Median"),IFERROR(VLOOKUP(A4357,'TA Total'!A:P,16,0),"."),".")</f>
        <v>.</v>
      </c>
    </row>
    <row r="4358" spans="1:21" x14ac:dyDescent="0.3">
      <c r="A4358" s="1" t="str">
        <f t="shared" si="136"/>
        <v>2018|Auckland|$20,000 or less</v>
      </c>
      <c r="B4358" t="s">
        <v>18</v>
      </c>
      <c r="C4358" t="s">
        <v>19</v>
      </c>
      <c r="D4358" t="s">
        <v>20</v>
      </c>
      <c r="E4358" t="s">
        <v>21</v>
      </c>
      <c r="F4358">
        <v>2018</v>
      </c>
      <c r="G4358">
        <v>2018</v>
      </c>
      <c r="H4358">
        <v>76</v>
      </c>
      <c r="I4358" t="s">
        <v>96</v>
      </c>
      <c r="J4358">
        <v>99</v>
      </c>
      <c r="K4358" t="s">
        <v>23</v>
      </c>
      <c r="L4358">
        <v>1</v>
      </c>
      <c r="M4358" t="s">
        <v>39</v>
      </c>
      <c r="N4358">
        <v>9999</v>
      </c>
      <c r="O4358" t="s">
        <v>40</v>
      </c>
      <c r="P4358">
        <v>36933</v>
      </c>
      <c r="T4358" s="3" t="str">
        <f t="shared" si="137"/>
        <v>.</v>
      </c>
      <c r="U4358" s="3" t="str">
        <f>IF(AND(R4358&lt;&gt;"_U",N4358&lt;&gt;9999,N4358&lt;&gt;999,L4358&lt;&gt;"Median"),IFERROR(VLOOKUP(A4358,'TA Total'!A:P,16,0),"."),".")</f>
        <v>.</v>
      </c>
    </row>
    <row r="4359" spans="1:21" x14ac:dyDescent="0.3">
      <c r="A4359" s="1" t="str">
        <f t="shared" si="136"/>
        <v>2018|Auckland|$20,000 or less</v>
      </c>
      <c r="B4359" t="s">
        <v>18</v>
      </c>
      <c r="C4359" t="s">
        <v>19</v>
      </c>
      <c r="D4359" t="s">
        <v>20</v>
      </c>
      <c r="E4359" t="s">
        <v>21</v>
      </c>
      <c r="F4359">
        <v>2018</v>
      </c>
      <c r="G4359">
        <v>2018</v>
      </c>
      <c r="H4359">
        <v>76</v>
      </c>
      <c r="I4359" t="s">
        <v>96</v>
      </c>
      <c r="J4359">
        <v>99</v>
      </c>
      <c r="K4359" t="s">
        <v>23</v>
      </c>
      <c r="L4359">
        <v>1</v>
      </c>
      <c r="M4359" t="s">
        <v>39</v>
      </c>
      <c r="N4359">
        <v>999</v>
      </c>
      <c r="O4359" t="s">
        <v>42</v>
      </c>
      <c r="P4359">
        <v>0</v>
      </c>
      <c r="T4359" s="3" t="str">
        <f t="shared" si="137"/>
        <v>.</v>
      </c>
      <c r="U4359" s="3" t="str">
        <f>IF(AND(R4359&lt;&gt;"_U",N4359&lt;&gt;9999,N4359&lt;&gt;999,L4359&lt;&gt;"Median"),IFERROR(VLOOKUP(A4359,'TA Total'!A:P,16,0),"."),".")</f>
        <v>.</v>
      </c>
    </row>
    <row r="4360" spans="1:21" x14ac:dyDescent="0.3">
      <c r="A4360" s="1" t="str">
        <f t="shared" si="136"/>
        <v>2018|Auckland|$20,000 or less</v>
      </c>
      <c r="B4360" t="s">
        <v>18</v>
      </c>
      <c r="C4360" t="s">
        <v>19</v>
      </c>
      <c r="D4360" t="s">
        <v>20</v>
      </c>
      <c r="E4360" t="s">
        <v>21</v>
      </c>
      <c r="F4360">
        <v>2018</v>
      </c>
      <c r="G4360">
        <v>2018</v>
      </c>
      <c r="H4360">
        <v>76</v>
      </c>
      <c r="I4360" t="s">
        <v>96</v>
      </c>
      <c r="J4360">
        <v>99</v>
      </c>
      <c r="K4360" t="s">
        <v>23</v>
      </c>
      <c r="L4360">
        <v>1</v>
      </c>
      <c r="M4360" t="s">
        <v>39</v>
      </c>
      <c r="N4360">
        <v>1</v>
      </c>
      <c r="O4360" t="s">
        <v>33</v>
      </c>
      <c r="P4360">
        <v>10569</v>
      </c>
      <c r="T4360" s="3">
        <f t="shared" si="137"/>
        <v>28.62</v>
      </c>
      <c r="U4360" s="3">
        <f>IF(AND(R4360&lt;&gt;"_U",N4360&lt;&gt;9999,N4360&lt;&gt;999,L4360&lt;&gt;"Median"),IFERROR(VLOOKUP(A4360,'TA Total'!A:P,16,0),"."),".")</f>
        <v>36933</v>
      </c>
    </row>
    <row r="4361" spans="1:21" x14ac:dyDescent="0.3">
      <c r="A4361" s="1" t="str">
        <f t="shared" si="136"/>
        <v>2018|Auckland|$20,000 or less</v>
      </c>
      <c r="B4361" t="s">
        <v>18</v>
      </c>
      <c r="C4361" t="s">
        <v>19</v>
      </c>
      <c r="D4361" t="s">
        <v>20</v>
      </c>
      <c r="E4361" t="s">
        <v>21</v>
      </c>
      <c r="F4361">
        <v>2018</v>
      </c>
      <c r="G4361">
        <v>2018</v>
      </c>
      <c r="H4361">
        <v>76</v>
      </c>
      <c r="I4361" t="s">
        <v>96</v>
      </c>
      <c r="J4361">
        <v>99</v>
      </c>
      <c r="K4361" t="s">
        <v>23</v>
      </c>
      <c r="L4361">
        <v>1</v>
      </c>
      <c r="M4361" t="s">
        <v>39</v>
      </c>
      <c r="N4361">
        <v>3</v>
      </c>
      <c r="O4361" t="s">
        <v>25</v>
      </c>
      <c r="P4361">
        <v>3084</v>
      </c>
      <c r="T4361" s="3">
        <f t="shared" si="137"/>
        <v>8.35</v>
      </c>
      <c r="U4361" s="3">
        <f>IF(AND(R4361&lt;&gt;"_U",N4361&lt;&gt;9999,N4361&lt;&gt;999,L4361&lt;&gt;"Median"),IFERROR(VLOOKUP(A4361,'TA Total'!A:P,16,0),"."),".")</f>
        <v>36933</v>
      </c>
    </row>
    <row r="4362" spans="1:21" x14ac:dyDescent="0.3">
      <c r="A4362" s="1" t="str">
        <f t="shared" si="136"/>
        <v>2018|Auckland|$20,000 or less</v>
      </c>
      <c r="B4362" t="s">
        <v>18</v>
      </c>
      <c r="C4362" t="s">
        <v>19</v>
      </c>
      <c r="D4362" t="s">
        <v>20</v>
      </c>
      <c r="E4362" t="s">
        <v>21</v>
      </c>
      <c r="F4362">
        <v>2018</v>
      </c>
      <c r="G4362">
        <v>2018</v>
      </c>
      <c r="H4362">
        <v>76</v>
      </c>
      <c r="I4362" t="s">
        <v>96</v>
      </c>
      <c r="J4362">
        <v>99</v>
      </c>
      <c r="K4362" t="s">
        <v>23</v>
      </c>
      <c r="L4362">
        <v>1</v>
      </c>
      <c r="M4362" t="s">
        <v>39</v>
      </c>
      <c r="N4362">
        <v>7777</v>
      </c>
      <c r="O4362" t="s">
        <v>37</v>
      </c>
      <c r="P4362">
        <v>36933</v>
      </c>
      <c r="T4362" s="3">
        <f t="shared" si="137"/>
        <v>100</v>
      </c>
      <c r="U4362" s="3">
        <f>IF(AND(R4362&lt;&gt;"_U",N4362&lt;&gt;9999,N4362&lt;&gt;999,L4362&lt;&gt;"Median"),IFERROR(VLOOKUP(A4362,'TA Total'!A:P,16,0),"."),".")</f>
        <v>36933</v>
      </c>
    </row>
    <row r="4363" spans="1:21" x14ac:dyDescent="0.3">
      <c r="A4363" s="1" t="str">
        <f t="shared" si="136"/>
        <v>2018|Auckland|$20,000 or less</v>
      </c>
      <c r="B4363" t="s">
        <v>18</v>
      </c>
      <c r="C4363" t="s">
        <v>19</v>
      </c>
      <c r="D4363" t="s">
        <v>20</v>
      </c>
      <c r="E4363" t="s">
        <v>21</v>
      </c>
      <c r="F4363">
        <v>2018</v>
      </c>
      <c r="G4363">
        <v>2018</v>
      </c>
      <c r="H4363">
        <v>76</v>
      </c>
      <c r="I4363" t="s">
        <v>96</v>
      </c>
      <c r="J4363">
        <v>99</v>
      </c>
      <c r="K4363" t="s">
        <v>23</v>
      </c>
      <c r="L4363">
        <v>1</v>
      </c>
      <c r="M4363" t="s">
        <v>39</v>
      </c>
      <c r="N4363">
        <v>2</v>
      </c>
      <c r="O4363" t="s">
        <v>28</v>
      </c>
      <c r="P4363">
        <v>23280</v>
      </c>
      <c r="T4363" s="3">
        <f t="shared" si="137"/>
        <v>63.03</v>
      </c>
      <c r="U4363" s="3">
        <f>IF(AND(R4363&lt;&gt;"_U",N4363&lt;&gt;9999,N4363&lt;&gt;999,L4363&lt;&gt;"Median"),IFERROR(VLOOKUP(A4363,'TA Total'!A:P,16,0),"."),".")</f>
        <v>36933</v>
      </c>
    </row>
    <row r="4364" spans="1:21" x14ac:dyDescent="0.3">
      <c r="A4364" s="1" t="str">
        <f t="shared" si="136"/>
        <v>2018|Auckland|$20,001-$30,000</v>
      </c>
      <c r="B4364" t="s">
        <v>18</v>
      </c>
      <c r="C4364" t="s">
        <v>19</v>
      </c>
      <c r="D4364" t="s">
        <v>20</v>
      </c>
      <c r="E4364" t="s">
        <v>21</v>
      </c>
      <c r="F4364">
        <v>2018</v>
      </c>
      <c r="G4364">
        <v>2018</v>
      </c>
      <c r="H4364">
        <v>76</v>
      </c>
      <c r="I4364" t="s">
        <v>96</v>
      </c>
      <c r="J4364">
        <v>99</v>
      </c>
      <c r="K4364" t="s">
        <v>23</v>
      </c>
      <c r="L4364">
        <v>2</v>
      </c>
      <c r="M4364" t="s">
        <v>24</v>
      </c>
      <c r="N4364">
        <v>999</v>
      </c>
      <c r="O4364" t="s">
        <v>42</v>
      </c>
      <c r="P4364">
        <v>0</v>
      </c>
      <c r="T4364" s="3" t="str">
        <f t="shared" si="137"/>
        <v>.</v>
      </c>
      <c r="U4364" s="3" t="str">
        <f>IF(AND(R4364&lt;&gt;"_U",N4364&lt;&gt;9999,N4364&lt;&gt;999,L4364&lt;&gt;"Median"),IFERROR(VLOOKUP(A4364,'TA Total'!A:P,16,0),"."),".")</f>
        <v>.</v>
      </c>
    </row>
    <row r="4365" spans="1:21" x14ac:dyDescent="0.3">
      <c r="A4365" s="1" t="str">
        <f t="shared" si="136"/>
        <v>2018|Auckland|$20,001-$30,000</v>
      </c>
      <c r="B4365" t="s">
        <v>18</v>
      </c>
      <c r="C4365" t="s">
        <v>19</v>
      </c>
      <c r="D4365" t="s">
        <v>20</v>
      </c>
      <c r="E4365" t="s">
        <v>21</v>
      </c>
      <c r="F4365">
        <v>2018</v>
      </c>
      <c r="G4365">
        <v>2018</v>
      </c>
      <c r="H4365">
        <v>76</v>
      </c>
      <c r="I4365" t="s">
        <v>96</v>
      </c>
      <c r="J4365">
        <v>99</v>
      </c>
      <c r="K4365" t="s">
        <v>23</v>
      </c>
      <c r="L4365">
        <v>2</v>
      </c>
      <c r="M4365" t="s">
        <v>24</v>
      </c>
      <c r="N4365">
        <v>7777</v>
      </c>
      <c r="O4365" t="s">
        <v>37</v>
      </c>
      <c r="P4365">
        <v>33021</v>
      </c>
      <c r="T4365" s="3">
        <f t="shared" si="137"/>
        <v>100</v>
      </c>
      <c r="U4365" s="3">
        <f>IF(AND(R4365&lt;&gt;"_U",N4365&lt;&gt;9999,N4365&lt;&gt;999,L4365&lt;&gt;"Median"),IFERROR(VLOOKUP(A4365,'TA Total'!A:P,16,0),"."),".")</f>
        <v>33021</v>
      </c>
    </row>
    <row r="4366" spans="1:21" x14ac:dyDescent="0.3">
      <c r="A4366" s="1" t="str">
        <f t="shared" si="136"/>
        <v>2018|Auckland|$20,001-$30,000</v>
      </c>
      <c r="B4366" t="s">
        <v>18</v>
      </c>
      <c r="C4366" t="s">
        <v>19</v>
      </c>
      <c r="D4366" t="s">
        <v>20</v>
      </c>
      <c r="E4366" t="s">
        <v>21</v>
      </c>
      <c r="F4366">
        <v>2018</v>
      </c>
      <c r="G4366">
        <v>2018</v>
      </c>
      <c r="H4366">
        <v>76</v>
      </c>
      <c r="I4366" t="s">
        <v>96</v>
      </c>
      <c r="J4366">
        <v>99</v>
      </c>
      <c r="K4366" t="s">
        <v>23</v>
      </c>
      <c r="L4366">
        <v>2</v>
      </c>
      <c r="M4366" t="s">
        <v>24</v>
      </c>
      <c r="N4366">
        <v>9999</v>
      </c>
      <c r="O4366" t="s">
        <v>40</v>
      </c>
      <c r="P4366">
        <v>33021</v>
      </c>
      <c r="T4366" s="3" t="str">
        <f t="shared" si="137"/>
        <v>.</v>
      </c>
      <c r="U4366" s="3" t="str">
        <f>IF(AND(R4366&lt;&gt;"_U",N4366&lt;&gt;9999,N4366&lt;&gt;999,L4366&lt;&gt;"Median"),IFERROR(VLOOKUP(A4366,'TA Total'!A:P,16,0),"."),".")</f>
        <v>.</v>
      </c>
    </row>
    <row r="4367" spans="1:21" x14ac:dyDescent="0.3">
      <c r="A4367" s="1" t="str">
        <f t="shared" si="136"/>
        <v>2018|Auckland|$20,001-$30,000</v>
      </c>
      <c r="B4367" t="s">
        <v>18</v>
      </c>
      <c r="C4367" t="s">
        <v>19</v>
      </c>
      <c r="D4367" t="s">
        <v>20</v>
      </c>
      <c r="E4367" t="s">
        <v>21</v>
      </c>
      <c r="F4367">
        <v>2018</v>
      </c>
      <c r="G4367">
        <v>2018</v>
      </c>
      <c r="H4367">
        <v>76</v>
      </c>
      <c r="I4367" t="s">
        <v>96</v>
      </c>
      <c r="J4367">
        <v>99</v>
      </c>
      <c r="K4367" t="s">
        <v>23</v>
      </c>
      <c r="L4367">
        <v>2</v>
      </c>
      <c r="M4367" t="s">
        <v>24</v>
      </c>
      <c r="N4367">
        <v>1</v>
      </c>
      <c r="O4367" t="s">
        <v>33</v>
      </c>
      <c r="P4367">
        <v>14199</v>
      </c>
      <c r="T4367" s="3">
        <f t="shared" si="137"/>
        <v>43</v>
      </c>
      <c r="U4367" s="3">
        <f>IF(AND(R4367&lt;&gt;"_U",N4367&lt;&gt;9999,N4367&lt;&gt;999,L4367&lt;&gt;"Median"),IFERROR(VLOOKUP(A4367,'TA Total'!A:P,16,0),"."),".")</f>
        <v>33021</v>
      </c>
    </row>
    <row r="4368" spans="1:21" x14ac:dyDescent="0.3">
      <c r="A4368" s="1" t="str">
        <f t="shared" si="136"/>
        <v>2018|Auckland|$20,001-$30,000</v>
      </c>
      <c r="B4368" t="s">
        <v>18</v>
      </c>
      <c r="C4368" t="s">
        <v>19</v>
      </c>
      <c r="D4368" t="s">
        <v>20</v>
      </c>
      <c r="E4368" t="s">
        <v>21</v>
      </c>
      <c r="F4368">
        <v>2018</v>
      </c>
      <c r="G4368">
        <v>2018</v>
      </c>
      <c r="H4368">
        <v>76</v>
      </c>
      <c r="I4368" t="s">
        <v>96</v>
      </c>
      <c r="J4368">
        <v>99</v>
      </c>
      <c r="K4368" t="s">
        <v>23</v>
      </c>
      <c r="L4368">
        <v>2</v>
      </c>
      <c r="M4368" t="s">
        <v>24</v>
      </c>
      <c r="N4368">
        <v>3</v>
      </c>
      <c r="O4368" t="s">
        <v>25</v>
      </c>
      <c r="P4368">
        <v>3420</v>
      </c>
      <c r="T4368" s="3">
        <f t="shared" si="137"/>
        <v>10.36</v>
      </c>
      <c r="U4368" s="3">
        <f>IF(AND(R4368&lt;&gt;"_U",N4368&lt;&gt;9999,N4368&lt;&gt;999,L4368&lt;&gt;"Median"),IFERROR(VLOOKUP(A4368,'TA Total'!A:P,16,0),"."),".")</f>
        <v>33021</v>
      </c>
    </row>
    <row r="4369" spans="1:21" x14ac:dyDescent="0.3">
      <c r="A4369" s="1" t="str">
        <f t="shared" si="136"/>
        <v>2018|Auckland|$20,001-$30,000</v>
      </c>
      <c r="B4369" t="s">
        <v>18</v>
      </c>
      <c r="C4369" t="s">
        <v>19</v>
      </c>
      <c r="D4369" t="s">
        <v>20</v>
      </c>
      <c r="E4369" t="s">
        <v>21</v>
      </c>
      <c r="F4369">
        <v>2018</v>
      </c>
      <c r="G4369">
        <v>2018</v>
      </c>
      <c r="H4369">
        <v>76</v>
      </c>
      <c r="I4369" t="s">
        <v>96</v>
      </c>
      <c r="J4369">
        <v>99</v>
      </c>
      <c r="K4369" t="s">
        <v>23</v>
      </c>
      <c r="L4369">
        <v>2</v>
      </c>
      <c r="M4369" t="s">
        <v>24</v>
      </c>
      <c r="N4369">
        <v>2</v>
      </c>
      <c r="O4369" t="s">
        <v>28</v>
      </c>
      <c r="P4369">
        <v>15402</v>
      </c>
      <c r="T4369" s="3">
        <f t="shared" si="137"/>
        <v>46.64</v>
      </c>
      <c r="U4369" s="3">
        <f>IF(AND(R4369&lt;&gt;"_U",N4369&lt;&gt;9999,N4369&lt;&gt;999,L4369&lt;&gt;"Median"),IFERROR(VLOOKUP(A4369,'TA Total'!A:P,16,0),"."),".")</f>
        <v>33021</v>
      </c>
    </row>
    <row r="4370" spans="1:21" x14ac:dyDescent="0.3">
      <c r="A4370" s="1" t="str">
        <f t="shared" si="136"/>
        <v>2018|Auckland|$30,001-$50,000</v>
      </c>
      <c r="B4370" t="s">
        <v>18</v>
      </c>
      <c r="C4370" t="s">
        <v>19</v>
      </c>
      <c r="D4370" t="s">
        <v>20</v>
      </c>
      <c r="E4370" t="s">
        <v>21</v>
      </c>
      <c r="F4370">
        <v>2018</v>
      </c>
      <c r="G4370">
        <v>2018</v>
      </c>
      <c r="H4370">
        <v>76</v>
      </c>
      <c r="I4370" t="s">
        <v>96</v>
      </c>
      <c r="J4370">
        <v>99</v>
      </c>
      <c r="K4370" t="s">
        <v>23</v>
      </c>
      <c r="L4370">
        <v>3</v>
      </c>
      <c r="M4370" t="s">
        <v>45</v>
      </c>
      <c r="N4370">
        <v>3</v>
      </c>
      <c r="O4370" t="s">
        <v>25</v>
      </c>
      <c r="P4370">
        <v>5910</v>
      </c>
      <c r="T4370" s="3">
        <f t="shared" si="137"/>
        <v>11.32</v>
      </c>
      <c r="U4370" s="3">
        <f>IF(AND(R4370&lt;&gt;"_U",N4370&lt;&gt;9999,N4370&lt;&gt;999,L4370&lt;&gt;"Median"),IFERROR(VLOOKUP(A4370,'TA Total'!A:P,16,0),"."),".")</f>
        <v>52188</v>
      </c>
    </row>
    <row r="4371" spans="1:21" x14ac:dyDescent="0.3">
      <c r="A4371" s="1" t="str">
        <f t="shared" si="136"/>
        <v>2018|Auckland|$30,001-$50,000</v>
      </c>
      <c r="B4371" t="s">
        <v>18</v>
      </c>
      <c r="C4371" t="s">
        <v>19</v>
      </c>
      <c r="D4371" t="s">
        <v>20</v>
      </c>
      <c r="E4371" t="s">
        <v>21</v>
      </c>
      <c r="F4371">
        <v>2018</v>
      </c>
      <c r="G4371">
        <v>2018</v>
      </c>
      <c r="H4371">
        <v>76</v>
      </c>
      <c r="I4371" t="s">
        <v>96</v>
      </c>
      <c r="J4371">
        <v>99</v>
      </c>
      <c r="K4371" t="s">
        <v>23</v>
      </c>
      <c r="L4371">
        <v>3</v>
      </c>
      <c r="M4371" t="s">
        <v>45</v>
      </c>
      <c r="N4371">
        <v>7777</v>
      </c>
      <c r="O4371" t="s">
        <v>37</v>
      </c>
      <c r="P4371">
        <v>52188</v>
      </c>
      <c r="T4371" s="3">
        <f t="shared" si="137"/>
        <v>100</v>
      </c>
      <c r="U4371" s="3">
        <f>IF(AND(R4371&lt;&gt;"_U",N4371&lt;&gt;9999,N4371&lt;&gt;999,L4371&lt;&gt;"Median"),IFERROR(VLOOKUP(A4371,'TA Total'!A:P,16,0),"."),".")</f>
        <v>52188</v>
      </c>
    </row>
    <row r="4372" spans="1:21" x14ac:dyDescent="0.3">
      <c r="A4372" s="1" t="str">
        <f t="shared" si="136"/>
        <v>2018|Auckland|$30,001-$50,000</v>
      </c>
      <c r="B4372" t="s">
        <v>18</v>
      </c>
      <c r="C4372" t="s">
        <v>19</v>
      </c>
      <c r="D4372" t="s">
        <v>20</v>
      </c>
      <c r="E4372" t="s">
        <v>21</v>
      </c>
      <c r="F4372">
        <v>2018</v>
      </c>
      <c r="G4372">
        <v>2018</v>
      </c>
      <c r="H4372">
        <v>76</v>
      </c>
      <c r="I4372" t="s">
        <v>96</v>
      </c>
      <c r="J4372">
        <v>99</v>
      </c>
      <c r="K4372" t="s">
        <v>23</v>
      </c>
      <c r="L4372">
        <v>3</v>
      </c>
      <c r="M4372" t="s">
        <v>45</v>
      </c>
      <c r="N4372">
        <v>9999</v>
      </c>
      <c r="O4372" t="s">
        <v>40</v>
      </c>
      <c r="P4372">
        <v>52188</v>
      </c>
      <c r="T4372" s="3" t="str">
        <f t="shared" si="137"/>
        <v>.</v>
      </c>
      <c r="U4372" s="3" t="str">
        <f>IF(AND(R4372&lt;&gt;"_U",N4372&lt;&gt;9999,N4372&lt;&gt;999,L4372&lt;&gt;"Median"),IFERROR(VLOOKUP(A4372,'TA Total'!A:P,16,0),"."),".")</f>
        <v>.</v>
      </c>
    </row>
    <row r="4373" spans="1:21" x14ac:dyDescent="0.3">
      <c r="A4373" s="1" t="str">
        <f t="shared" si="136"/>
        <v>2018|Auckland|$30,001-$50,000</v>
      </c>
      <c r="B4373" t="s">
        <v>18</v>
      </c>
      <c r="C4373" t="s">
        <v>19</v>
      </c>
      <c r="D4373" t="s">
        <v>20</v>
      </c>
      <c r="E4373" t="s">
        <v>21</v>
      </c>
      <c r="F4373">
        <v>2018</v>
      </c>
      <c r="G4373">
        <v>2018</v>
      </c>
      <c r="H4373">
        <v>76</v>
      </c>
      <c r="I4373" t="s">
        <v>96</v>
      </c>
      <c r="J4373">
        <v>99</v>
      </c>
      <c r="K4373" t="s">
        <v>23</v>
      </c>
      <c r="L4373">
        <v>3</v>
      </c>
      <c r="M4373" t="s">
        <v>45</v>
      </c>
      <c r="N4373">
        <v>999</v>
      </c>
      <c r="O4373" t="s">
        <v>42</v>
      </c>
      <c r="P4373">
        <v>0</v>
      </c>
      <c r="T4373" s="3" t="str">
        <f t="shared" si="137"/>
        <v>.</v>
      </c>
      <c r="U4373" s="3" t="str">
        <f>IF(AND(R4373&lt;&gt;"_U",N4373&lt;&gt;9999,N4373&lt;&gt;999,L4373&lt;&gt;"Median"),IFERROR(VLOOKUP(A4373,'TA Total'!A:P,16,0),"."),".")</f>
        <v>.</v>
      </c>
    </row>
    <row r="4374" spans="1:21" x14ac:dyDescent="0.3">
      <c r="A4374" s="1" t="str">
        <f t="shared" si="136"/>
        <v>2018|Auckland|$30,001-$50,000</v>
      </c>
      <c r="B4374" t="s">
        <v>18</v>
      </c>
      <c r="C4374" t="s">
        <v>19</v>
      </c>
      <c r="D4374" t="s">
        <v>20</v>
      </c>
      <c r="E4374" t="s">
        <v>21</v>
      </c>
      <c r="F4374">
        <v>2018</v>
      </c>
      <c r="G4374">
        <v>2018</v>
      </c>
      <c r="H4374">
        <v>76</v>
      </c>
      <c r="I4374" t="s">
        <v>96</v>
      </c>
      <c r="J4374">
        <v>99</v>
      </c>
      <c r="K4374" t="s">
        <v>23</v>
      </c>
      <c r="L4374">
        <v>3</v>
      </c>
      <c r="M4374" t="s">
        <v>45</v>
      </c>
      <c r="N4374">
        <v>1</v>
      </c>
      <c r="O4374" t="s">
        <v>33</v>
      </c>
      <c r="P4374">
        <v>21759</v>
      </c>
      <c r="T4374" s="3">
        <f t="shared" si="137"/>
        <v>41.69</v>
      </c>
      <c r="U4374" s="3">
        <f>IF(AND(R4374&lt;&gt;"_U",N4374&lt;&gt;9999,N4374&lt;&gt;999,L4374&lt;&gt;"Median"),IFERROR(VLOOKUP(A4374,'TA Total'!A:P,16,0),"."),".")</f>
        <v>52188</v>
      </c>
    </row>
    <row r="4375" spans="1:21" x14ac:dyDescent="0.3">
      <c r="A4375" s="1" t="str">
        <f t="shared" si="136"/>
        <v>2018|Auckland|$30,001-$50,000</v>
      </c>
      <c r="B4375" t="s">
        <v>18</v>
      </c>
      <c r="C4375" t="s">
        <v>19</v>
      </c>
      <c r="D4375" t="s">
        <v>20</v>
      </c>
      <c r="E4375" t="s">
        <v>21</v>
      </c>
      <c r="F4375">
        <v>2018</v>
      </c>
      <c r="G4375">
        <v>2018</v>
      </c>
      <c r="H4375">
        <v>76</v>
      </c>
      <c r="I4375" t="s">
        <v>96</v>
      </c>
      <c r="J4375">
        <v>99</v>
      </c>
      <c r="K4375" t="s">
        <v>23</v>
      </c>
      <c r="L4375">
        <v>3</v>
      </c>
      <c r="M4375" t="s">
        <v>45</v>
      </c>
      <c r="N4375">
        <v>2</v>
      </c>
      <c r="O4375" t="s">
        <v>28</v>
      </c>
      <c r="P4375">
        <v>24519</v>
      </c>
      <c r="T4375" s="3">
        <f t="shared" si="137"/>
        <v>46.98</v>
      </c>
      <c r="U4375" s="3">
        <f>IF(AND(R4375&lt;&gt;"_U",N4375&lt;&gt;9999,N4375&lt;&gt;999,L4375&lt;&gt;"Median"),IFERROR(VLOOKUP(A4375,'TA Total'!A:P,16,0),"."),".")</f>
        <v>52188</v>
      </c>
    </row>
    <row r="4376" spans="1:21" x14ac:dyDescent="0.3">
      <c r="A4376" s="1" t="str">
        <f t="shared" si="136"/>
        <v>2018|Auckland|$50,001-$70,000</v>
      </c>
      <c r="B4376" t="s">
        <v>18</v>
      </c>
      <c r="C4376" t="s">
        <v>19</v>
      </c>
      <c r="D4376" t="s">
        <v>20</v>
      </c>
      <c r="E4376" t="s">
        <v>21</v>
      </c>
      <c r="F4376">
        <v>2018</v>
      </c>
      <c r="G4376">
        <v>2018</v>
      </c>
      <c r="H4376">
        <v>76</v>
      </c>
      <c r="I4376" t="s">
        <v>96</v>
      </c>
      <c r="J4376">
        <v>99</v>
      </c>
      <c r="K4376" t="s">
        <v>23</v>
      </c>
      <c r="L4376">
        <v>4</v>
      </c>
      <c r="M4376" t="s">
        <v>36</v>
      </c>
      <c r="N4376">
        <v>999</v>
      </c>
      <c r="O4376" t="s">
        <v>42</v>
      </c>
      <c r="P4376">
        <v>0</v>
      </c>
      <c r="T4376" s="3" t="str">
        <f t="shared" si="137"/>
        <v>.</v>
      </c>
      <c r="U4376" s="3" t="str">
        <f>IF(AND(R4376&lt;&gt;"_U",N4376&lt;&gt;9999,N4376&lt;&gt;999,L4376&lt;&gt;"Median"),IFERROR(VLOOKUP(A4376,'TA Total'!A:P,16,0),"."),".")</f>
        <v>.</v>
      </c>
    </row>
    <row r="4377" spans="1:21" x14ac:dyDescent="0.3">
      <c r="A4377" s="1" t="str">
        <f t="shared" si="136"/>
        <v>2018|Auckland|$50,001-$70,000</v>
      </c>
      <c r="B4377" t="s">
        <v>18</v>
      </c>
      <c r="C4377" t="s">
        <v>19</v>
      </c>
      <c r="D4377" t="s">
        <v>20</v>
      </c>
      <c r="E4377" t="s">
        <v>21</v>
      </c>
      <c r="F4377">
        <v>2018</v>
      </c>
      <c r="G4377">
        <v>2018</v>
      </c>
      <c r="H4377">
        <v>76</v>
      </c>
      <c r="I4377" t="s">
        <v>96</v>
      </c>
      <c r="J4377">
        <v>99</v>
      </c>
      <c r="K4377" t="s">
        <v>23</v>
      </c>
      <c r="L4377">
        <v>4</v>
      </c>
      <c r="M4377" t="s">
        <v>36</v>
      </c>
      <c r="N4377">
        <v>7777</v>
      </c>
      <c r="O4377" t="s">
        <v>37</v>
      </c>
      <c r="P4377">
        <v>51492</v>
      </c>
      <c r="T4377" s="3">
        <f t="shared" si="137"/>
        <v>100</v>
      </c>
      <c r="U4377" s="3">
        <f>IF(AND(R4377&lt;&gt;"_U",N4377&lt;&gt;9999,N4377&lt;&gt;999,L4377&lt;&gt;"Median"),IFERROR(VLOOKUP(A4377,'TA Total'!A:P,16,0),"."),".")</f>
        <v>51492</v>
      </c>
    </row>
    <row r="4378" spans="1:21" x14ac:dyDescent="0.3">
      <c r="A4378" s="1" t="str">
        <f t="shared" si="136"/>
        <v>2018|Auckland|$50,001-$70,000</v>
      </c>
      <c r="B4378" t="s">
        <v>18</v>
      </c>
      <c r="C4378" t="s">
        <v>19</v>
      </c>
      <c r="D4378" t="s">
        <v>20</v>
      </c>
      <c r="E4378" t="s">
        <v>21</v>
      </c>
      <c r="F4378">
        <v>2018</v>
      </c>
      <c r="G4378">
        <v>2018</v>
      </c>
      <c r="H4378">
        <v>76</v>
      </c>
      <c r="I4378" t="s">
        <v>96</v>
      </c>
      <c r="J4378">
        <v>99</v>
      </c>
      <c r="K4378" t="s">
        <v>23</v>
      </c>
      <c r="L4378">
        <v>4</v>
      </c>
      <c r="M4378" t="s">
        <v>36</v>
      </c>
      <c r="N4378">
        <v>9999</v>
      </c>
      <c r="O4378" t="s">
        <v>40</v>
      </c>
      <c r="P4378">
        <v>51492</v>
      </c>
      <c r="T4378" s="3" t="str">
        <f t="shared" si="137"/>
        <v>.</v>
      </c>
      <c r="U4378" s="3" t="str">
        <f>IF(AND(R4378&lt;&gt;"_U",N4378&lt;&gt;9999,N4378&lt;&gt;999,L4378&lt;&gt;"Median"),IFERROR(VLOOKUP(A4378,'TA Total'!A:P,16,0),"."),".")</f>
        <v>.</v>
      </c>
    </row>
    <row r="4379" spans="1:21" x14ac:dyDescent="0.3">
      <c r="A4379" s="1" t="str">
        <f t="shared" si="136"/>
        <v>2018|Auckland|$50,001-$70,000</v>
      </c>
      <c r="B4379" t="s">
        <v>18</v>
      </c>
      <c r="C4379" t="s">
        <v>19</v>
      </c>
      <c r="D4379" t="s">
        <v>20</v>
      </c>
      <c r="E4379" t="s">
        <v>21</v>
      </c>
      <c r="F4379">
        <v>2018</v>
      </c>
      <c r="G4379">
        <v>2018</v>
      </c>
      <c r="H4379">
        <v>76</v>
      </c>
      <c r="I4379" t="s">
        <v>96</v>
      </c>
      <c r="J4379">
        <v>99</v>
      </c>
      <c r="K4379" t="s">
        <v>23</v>
      </c>
      <c r="L4379">
        <v>4</v>
      </c>
      <c r="M4379" t="s">
        <v>36</v>
      </c>
      <c r="N4379">
        <v>1</v>
      </c>
      <c r="O4379" t="s">
        <v>33</v>
      </c>
      <c r="P4379">
        <v>21516</v>
      </c>
      <c r="T4379" s="3">
        <f t="shared" si="137"/>
        <v>41.79</v>
      </c>
      <c r="U4379" s="3">
        <f>IF(AND(R4379&lt;&gt;"_U",N4379&lt;&gt;9999,N4379&lt;&gt;999,L4379&lt;&gt;"Median"),IFERROR(VLOOKUP(A4379,'TA Total'!A:P,16,0),"."),".")</f>
        <v>51492</v>
      </c>
    </row>
    <row r="4380" spans="1:21" x14ac:dyDescent="0.3">
      <c r="A4380" s="1" t="str">
        <f t="shared" si="136"/>
        <v>2018|Auckland|$50,001-$70,000</v>
      </c>
      <c r="B4380" t="s">
        <v>18</v>
      </c>
      <c r="C4380" t="s">
        <v>19</v>
      </c>
      <c r="D4380" t="s">
        <v>20</v>
      </c>
      <c r="E4380" t="s">
        <v>21</v>
      </c>
      <c r="F4380">
        <v>2018</v>
      </c>
      <c r="G4380">
        <v>2018</v>
      </c>
      <c r="H4380">
        <v>76</v>
      </c>
      <c r="I4380" t="s">
        <v>96</v>
      </c>
      <c r="J4380">
        <v>99</v>
      </c>
      <c r="K4380" t="s">
        <v>23</v>
      </c>
      <c r="L4380">
        <v>4</v>
      </c>
      <c r="M4380" t="s">
        <v>36</v>
      </c>
      <c r="N4380">
        <v>2</v>
      </c>
      <c r="O4380" t="s">
        <v>28</v>
      </c>
      <c r="P4380">
        <v>24138</v>
      </c>
      <c r="T4380" s="3">
        <f t="shared" si="137"/>
        <v>46.88</v>
      </c>
      <c r="U4380" s="3">
        <f>IF(AND(R4380&lt;&gt;"_U",N4380&lt;&gt;9999,N4380&lt;&gt;999,L4380&lt;&gt;"Median"),IFERROR(VLOOKUP(A4380,'TA Total'!A:P,16,0),"."),".")</f>
        <v>51492</v>
      </c>
    </row>
    <row r="4381" spans="1:21" x14ac:dyDescent="0.3">
      <c r="A4381" s="1" t="str">
        <f t="shared" si="136"/>
        <v>2018|Auckland|$50,001-$70,000</v>
      </c>
      <c r="B4381" t="s">
        <v>18</v>
      </c>
      <c r="C4381" t="s">
        <v>19</v>
      </c>
      <c r="D4381" t="s">
        <v>20</v>
      </c>
      <c r="E4381" t="s">
        <v>21</v>
      </c>
      <c r="F4381">
        <v>2018</v>
      </c>
      <c r="G4381">
        <v>2018</v>
      </c>
      <c r="H4381">
        <v>76</v>
      </c>
      <c r="I4381" t="s">
        <v>96</v>
      </c>
      <c r="J4381">
        <v>99</v>
      </c>
      <c r="K4381" t="s">
        <v>23</v>
      </c>
      <c r="L4381">
        <v>4</v>
      </c>
      <c r="M4381" t="s">
        <v>36</v>
      </c>
      <c r="N4381">
        <v>3</v>
      </c>
      <c r="O4381" t="s">
        <v>25</v>
      </c>
      <c r="P4381">
        <v>5838</v>
      </c>
      <c r="T4381" s="3">
        <f t="shared" si="137"/>
        <v>11.34</v>
      </c>
      <c r="U4381" s="3">
        <f>IF(AND(R4381&lt;&gt;"_U",N4381&lt;&gt;9999,N4381&lt;&gt;999,L4381&lt;&gt;"Median"),IFERROR(VLOOKUP(A4381,'TA Total'!A:P,16,0),"."),".")</f>
        <v>51492</v>
      </c>
    </row>
    <row r="4382" spans="1:21" x14ac:dyDescent="0.3">
      <c r="A4382" s="1" t="str">
        <f t="shared" si="136"/>
        <v>2018|Auckland|$70,001-$100,000</v>
      </c>
      <c r="B4382" t="s">
        <v>18</v>
      </c>
      <c r="C4382" t="s">
        <v>19</v>
      </c>
      <c r="D4382" t="s">
        <v>20</v>
      </c>
      <c r="E4382" t="s">
        <v>21</v>
      </c>
      <c r="F4382">
        <v>2018</v>
      </c>
      <c r="G4382">
        <v>2018</v>
      </c>
      <c r="H4382">
        <v>76</v>
      </c>
      <c r="I4382" t="s">
        <v>96</v>
      </c>
      <c r="J4382">
        <v>99</v>
      </c>
      <c r="K4382" t="s">
        <v>23</v>
      </c>
      <c r="L4382">
        <v>5</v>
      </c>
      <c r="M4382" t="s">
        <v>58</v>
      </c>
      <c r="N4382">
        <v>3</v>
      </c>
      <c r="O4382" t="s">
        <v>25</v>
      </c>
      <c r="P4382">
        <v>7584</v>
      </c>
      <c r="T4382" s="3">
        <f t="shared" si="137"/>
        <v>11.36</v>
      </c>
      <c r="U4382" s="3">
        <f>IF(AND(R4382&lt;&gt;"_U",N4382&lt;&gt;9999,N4382&lt;&gt;999,L4382&lt;&gt;"Median"),IFERROR(VLOOKUP(A4382,'TA Total'!A:P,16,0),"."),".")</f>
        <v>66759</v>
      </c>
    </row>
    <row r="4383" spans="1:21" x14ac:dyDescent="0.3">
      <c r="A4383" s="1" t="str">
        <f t="shared" si="136"/>
        <v>2018|Auckland|$70,001-$100,000</v>
      </c>
      <c r="B4383" t="s">
        <v>18</v>
      </c>
      <c r="C4383" t="s">
        <v>19</v>
      </c>
      <c r="D4383" t="s">
        <v>20</v>
      </c>
      <c r="E4383" t="s">
        <v>21</v>
      </c>
      <c r="F4383">
        <v>2018</v>
      </c>
      <c r="G4383">
        <v>2018</v>
      </c>
      <c r="H4383">
        <v>76</v>
      </c>
      <c r="I4383" t="s">
        <v>96</v>
      </c>
      <c r="J4383">
        <v>99</v>
      </c>
      <c r="K4383" t="s">
        <v>23</v>
      </c>
      <c r="L4383">
        <v>5</v>
      </c>
      <c r="M4383" t="s">
        <v>58</v>
      </c>
      <c r="N4383">
        <v>999</v>
      </c>
      <c r="O4383" t="s">
        <v>42</v>
      </c>
      <c r="P4383">
        <v>0</v>
      </c>
      <c r="T4383" s="3" t="str">
        <f t="shared" si="137"/>
        <v>.</v>
      </c>
      <c r="U4383" s="3" t="str">
        <f>IF(AND(R4383&lt;&gt;"_U",N4383&lt;&gt;9999,N4383&lt;&gt;999,L4383&lt;&gt;"Median"),IFERROR(VLOOKUP(A4383,'TA Total'!A:P,16,0),"."),".")</f>
        <v>.</v>
      </c>
    </row>
    <row r="4384" spans="1:21" x14ac:dyDescent="0.3">
      <c r="A4384" s="1" t="str">
        <f t="shared" si="136"/>
        <v>2018|Auckland|$70,001-$100,000</v>
      </c>
      <c r="B4384" t="s">
        <v>18</v>
      </c>
      <c r="C4384" t="s">
        <v>19</v>
      </c>
      <c r="D4384" t="s">
        <v>20</v>
      </c>
      <c r="E4384" t="s">
        <v>21</v>
      </c>
      <c r="F4384">
        <v>2018</v>
      </c>
      <c r="G4384">
        <v>2018</v>
      </c>
      <c r="H4384">
        <v>76</v>
      </c>
      <c r="I4384" t="s">
        <v>96</v>
      </c>
      <c r="J4384">
        <v>99</v>
      </c>
      <c r="K4384" t="s">
        <v>23</v>
      </c>
      <c r="L4384">
        <v>5</v>
      </c>
      <c r="M4384" t="s">
        <v>58</v>
      </c>
      <c r="N4384">
        <v>7777</v>
      </c>
      <c r="O4384" t="s">
        <v>37</v>
      </c>
      <c r="P4384">
        <v>66759</v>
      </c>
      <c r="T4384" s="3">
        <f t="shared" si="137"/>
        <v>100</v>
      </c>
      <c r="U4384" s="3">
        <f>IF(AND(R4384&lt;&gt;"_U",N4384&lt;&gt;9999,N4384&lt;&gt;999,L4384&lt;&gt;"Median"),IFERROR(VLOOKUP(A4384,'TA Total'!A:P,16,0),"."),".")</f>
        <v>66759</v>
      </c>
    </row>
    <row r="4385" spans="1:21" x14ac:dyDescent="0.3">
      <c r="A4385" s="1" t="str">
        <f t="shared" si="136"/>
        <v>2018|Auckland|$70,001-$100,000</v>
      </c>
      <c r="B4385" t="s">
        <v>18</v>
      </c>
      <c r="C4385" t="s">
        <v>19</v>
      </c>
      <c r="D4385" t="s">
        <v>20</v>
      </c>
      <c r="E4385" t="s">
        <v>21</v>
      </c>
      <c r="F4385">
        <v>2018</v>
      </c>
      <c r="G4385">
        <v>2018</v>
      </c>
      <c r="H4385">
        <v>76</v>
      </c>
      <c r="I4385" t="s">
        <v>96</v>
      </c>
      <c r="J4385">
        <v>99</v>
      </c>
      <c r="K4385" t="s">
        <v>23</v>
      </c>
      <c r="L4385">
        <v>5</v>
      </c>
      <c r="M4385" t="s">
        <v>58</v>
      </c>
      <c r="N4385">
        <v>9999</v>
      </c>
      <c r="O4385" t="s">
        <v>40</v>
      </c>
      <c r="P4385">
        <v>66759</v>
      </c>
      <c r="T4385" s="3" t="str">
        <f t="shared" si="137"/>
        <v>.</v>
      </c>
      <c r="U4385" s="3" t="str">
        <f>IF(AND(R4385&lt;&gt;"_U",N4385&lt;&gt;9999,N4385&lt;&gt;999,L4385&lt;&gt;"Median"),IFERROR(VLOOKUP(A4385,'TA Total'!A:P,16,0),"."),".")</f>
        <v>.</v>
      </c>
    </row>
    <row r="4386" spans="1:21" x14ac:dyDescent="0.3">
      <c r="A4386" s="1" t="str">
        <f t="shared" si="136"/>
        <v>2018|Auckland|$70,001-$100,000</v>
      </c>
      <c r="B4386" t="s">
        <v>18</v>
      </c>
      <c r="C4386" t="s">
        <v>19</v>
      </c>
      <c r="D4386" t="s">
        <v>20</v>
      </c>
      <c r="E4386" t="s">
        <v>21</v>
      </c>
      <c r="F4386">
        <v>2018</v>
      </c>
      <c r="G4386">
        <v>2018</v>
      </c>
      <c r="H4386">
        <v>76</v>
      </c>
      <c r="I4386" t="s">
        <v>96</v>
      </c>
      <c r="J4386">
        <v>99</v>
      </c>
      <c r="K4386" t="s">
        <v>23</v>
      </c>
      <c r="L4386">
        <v>5</v>
      </c>
      <c r="M4386" t="s">
        <v>58</v>
      </c>
      <c r="N4386">
        <v>1</v>
      </c>
      <c r="O4386" t="s">
        <v>33</v>
      </c>
      <c r="P4386">
        <v>30207</v>
      </c>
      <c r="T4386" s="3">
        <f t="shared" si="137"/>
        <v>45.25</v>
      </c>
      <c r="U4386" s="3">
        <f>IF(AND(R4386&lt;&gt;"_U",N4386&lt;&gt;9999,N4386&lt;&gt;999,L4386&lt;&gt;"Median"),IFERROR(VLOOKUP(A4386,'TA Total'!A:P,16,0),"."),".")</f>
        <v>66759</v>
      </c>
    </row>
    <row r="4387" spans="1:21" x14ac:dyDescent="0.3">
      <c r="A4387" s="1" t="str">
        <f t="shared" si="136"/>
        <v>2018|Auckland|$70,001-$100,000</v>
      </c>
      <c r="B4387" t="s">
        <v>18</v>
      </c>
      <c r="C4387" t="s">
        <v>19</v>
      </c>
      <c r="D4387" t="s">
        <v>20</v>
      </c>
      <c r="E4387" t="s">
        <v>21</v>
      </c>
      <c r="F4387">
        <v>2018</v>
      </c>
      <c r="G4387">
        <v>2018</v>
      </c>
      <c r="H4387">
        <v>76</v>
      </c>
      <c r="I4387" t="s">
        <v>96</v>
      </c>
      <c r="J4387">
        <v>99</v>
      </c>
      <c r="K4387" t="s">
        <v>23</v>
      </c>
      <c r="L4387">
        <v>5</v>
      </c>
      <c r="M4387" t="s">
        <v>58</v>
      </c>
      <c r="N4387">
        <v>2</v>
      </c>
      <c r="O4387" t="s">
        <v>28</v>
      </c>
      <c r="P4387">
        <v>28968</v>
      </c>
      <c r="T4387" s="3">
        <f t="shared" si="137"/>
        <v>43.39</v>
      </c>
      <c r="U4387" s="3">
        <f>IF(AND(R4387&lt;&gt;"_U",N4387&lt;&gt;9999,N4387&lt;&gt;999,L4387&lt;&gt;"Median"),IFERROR(VLOOKUP(A4387,'TA Total'!A:P,16,0),"."),".")</f>
        <v>66759</v>
      </c>
    </row>
    <row r="4388" spans="1:21" x14ac:dyDescent="0.3">
      <c r="A4388" s="1" t="str">
        <f t="shared" si="136"/>
        <v>2018|Auckland|$100,001-$150,000</v>
      </c>
      <c r="B4388" t="s">
        <v>18</v>
      </c>
      <c r="C4388" t="s">
        <v>19</v>
      </c>
      <c r="D4388" t="s">
        <v>20</v>
      </c>
      <c r="E4388" t="s">
        <v>21</v>
      </c>
      <c r="F4388">
        <v>2018</v>
      </c>
      <c r="G4388">
        <v>2018</v>
      </c>
      <c r="H4388">
        <v>76</v>
      </c>
      <c r="I4388" t="s">
        <v>96</v>
      </c>
      <c r="J4388">
        <v>99</v>
      </c>
      <c r="K4388" t="s">
        <v>23</v>
      </c>
      <c r="L4388">
        <v>6</v>
      </c>
      <c r="M4388" t="s">
        <v>59</v>
      </c>
      <c r="N4388">
        <v>2</v>
      </c>
      <c r="O4388" t="s">
        <v>28</v>
      </c>
      <c r="P4388">
        <v>35238</v>
      </c>
      <c r="T4388" s="3">
        <f t="shared" si="137"/>
        <v>36.880000000000003</v>
      </c>
      <c r="U4388" s="3">
        <f>IF(AND(R4388&lt;&gt;"_U",N4388&lt;&gt;9999,N4388&lt;&gt;999,L4388&lt;&gt;"Median"),IFERROR(VLOOKUP(A4388,'TA Total'!A:P,16,0),"."),".")</f>
        <v>95559</v>
      </c>
    </row>
    <row r="4389" spans="1:21" x14ac:dyDescent="0.3">
      <c r="A4389" s="1" t="str">
        <f t="shared" si="136"/>
        <v>2018|Auckland|$100,001-$150,000</v>
      </c>
      <c r="B4389" t="s">
        <v>18</v>
      </c>
      <c r="C4389" t="s">
        <v>19</v>
      </c>
      <c r="D4389" t="s">
        <v>20</v>
      </c>
      <c r="E4389" t="s">
        <v>21</v>
      </c>
      <c r="F4389">
        <v>2018</v>
      </c>
      <c r="G4389">
        <v>2018</v>
      </c>
      <c r="H4389">
        <v>76</v>
      </c>
      <c r="I4389" t="s">
        <v>96</v>
      </c>
      <c r="J4389">
        <v>99</v>
      </c>
      <c r="K4389" t="s">
        <v>23</v>
      </c>
      <c r="L4389">
        <v>6</v>
      </c>
      <c r="M4389" t="s">
        <v>59</v>
      </c>
      <c r="N4389">
        <v>9999</v>
      </c>
      <c r="O4389" t="s">
        <v>40</v>
      </c>
      <c r="P4389">
        <v>95559</v>
      </c>
      <c r="T4389" s="3" t="str">
        <f t="shared" si="137"/>
        <v>.</v>
      </c>
      <c r="U4389" s="3" t="str">
        <f>IF(AND(R4389&lt;&gt;"_U",N4389&lt;&gt;9999,N4389&lt;&gt;999,L4389&lt;&gt;"Median"),IFERROR(VLOOKUP(A4389,'TA Total'!A:P,16,0),"."),".")</f>
        <v>.</v>
      </c>
    </row>
    <row r="4390" spans="1:21" x14ac:dyDescent="0.3">
      <c r="A4390" s="1" t="str">
        <f t="shared" si="136"/>
        <v>2018|Auckland|$100,001-$150,000</v>
      </c>
      <c r="B4390" t="s">
        <v>18</v>
      </c>
      <c r="C4390" t="s">
        <v>19</v>
      </c>
      <c r="D4390" t="s">
        <v>20</v>
      </c>
      <c r="E4390" t="s">
        <v>21</v>
      </c>
      <c r="F4390">
        <v>2018</v>
      </c>
      <c r="G4390">
        <v>2018</v>
      </c>
      <c r="H4390">
        <v>76</v>
      </c>
      <c r="I4390" t="s">
        <v>96</v>
      </c>
      <c r="J4390">
        <v>99</v>
      </c>
      <c r="K4390" t="s">
        <v>23</v>
      </c>
      <c r="L4390">
        <v>6</v>
      </c>
      <c r="M4390" t="s">
        <v>59</v>
      </c>
      <c r="N4390">
        <v>3</v>
      </c>
      <c r="O4390" t="s">
        <v>25</v>
      </c>
      <c r="P4390">
        <v>11784</v>
      </c>
      <c r="T4390" s="3">
        <f t="shared" si="137"/>
        <v>12.33</v>
      </c>
      <c r="U4390" s="3">
        <f>IF(AND(R4390&lt;&gt;"_U",N4390&lt;&gt;9999,N4390&lt;&gt;999,L4390&lt;&gt;"Median"),IFERROR(VLOOKUP(A4390,'TA Total'!A:P,16,0),"."),".")</f>
        <v>95559</v>
      </c>
    </row>
    <row r="4391" spans="1:21" x14ac:dyDescent="0.3">
      <c r="A4391" s="1" t="str">
        <f t="shared" si="136"/>
        <v>2018|Auckland|$100,001-$150,000</v>
      </c>
      <c r="B4391" t="s">
        <v>18</v>
      </c>
      <c r="C4391" t="s">
        <v>19</v>
      </c>
      <c r="D4391" t="s">
        <v>20</v>
      </c>
      <c r="E4391" t="s">
        <v>21</v>
      </c>
      <c r="F4391">
        <v>2018</v>
      </c>
      <c r="G4391">
        <v>2018</v>
      </c>
      <c r="H4391">
        <v>76</v>
      </c>
      <c r="I4391" t="s">
        <v>96</v>
      </c>
      <c r="J4391">
        <v>99</v>
      </c>
      <c r="K4391" t="s">
        <v>23</v>
      </c>
      <c r="L4391">
        <v>6</v>
      </c>
      <c r="M4391" t="s">
        <v>59</v>
      </c>
      <c r="N4391">
        <v>7777</v>
      </c>
      <c r="O4391" t="s">
        <v>37</v>
      </c>
      <c r="P4391">
        <v>95559</v>
      </c>
      <c r="T4391" s="3">
        <f t="shared" si="137"/>
        <v>100</v>
      </c>
      <c r="U4391" s="3">
        <f>IF(AND(R4391&lt;&gt;"_U",N4391&lt;&gt;9999,N4391&lt;&gt;999,L4391&lt;&gt;"Median"),IFERROR(VLOOKUP(A4391,'TA Total'!A:P,16,0),"."),".")</f>
        <v>95559</v>
      </c>
    </row>
    <row r="4392" spans="1:21" x14ac:dyDescent="0.3">
      <c r="A4392" s="1" t="str">
        <f t="shared" si="136"/>
        <v>2018|Auckland|$100,001-$150,000</v>
      </c>
      <c r="B4392" t="s">
        <v>18</v>
      </c>
      <c r="C4392" t="s">
        <v>19</v>
      </c>
      <c r="D4392" t="s">
        <v>20</v>
      </c>
      <c r="E4392" t="s">
        <v>21</v>
      </c>
      <c r="F4392">
        <v>2018</v>
      </c>
      <c r="G4392">
        <v>2018</v>
      </c>
      <c r="H4392">
        <v>76</v>
      </c>
      <c r="I4392" t="s">
        <v>96</v>
      </c>
      <c r="J4392">
        <v>99</v>
      </c>
      <c r="K4392" t="s">
        <v>23</v>
      </c>
      <c r="L4392">
        <v>6</v>
      </c>
      <c r="M4392" t="s">
        <v>59</v>
      </c>
      <c r="N4392">
        <v>999</v>
      </c>
      <c r="O4392" t="s">
        <v>42</v>
      </c>
      <c r="P4392">
        <v>0</v>
      </c>
      <c r="T4392" s="3" t="str">
        <f t="shared" si="137"/>
        <v>.</v>
      </c>
      <c r="U4392" s="3" t="str">
        <f>IF(AND(R4392&lt;&gt;"_U",N4392&lt;&gt;9999,N4392&lt;&gt;999,L4392&lt;&gt;"Median"),IFERROR(VLOOKUP(A4392,'TA Total'!A:P,16,0),"."),".")</f>
        <v>.</v>
      </c>
    </row>
    <row r="4393" spans="1:21" x14ac:dyDescent="0.3">
      <c r="A4393" s="1" t="str">
        <f t="shared" si="136"/>
        <v>2018|Auckland|$100,001-$150,000</v>
      </c>
      <c r="B4393" t="s">
        <v>18</v>
      </c>
      <c r="C4393" t="s">
        <v>19</v>
      </c>
      <c r="D4393" t="s">
        <v>20</v>
      </c>
      <c r="E4393" t="s">
        <v>21</v>
      </c>
      <c r="F4393">
        <v>2018</v>
      </c>
      <c r="G4393">
        <v>2018</v>
      </c>
      <c r="H4393">
        <v>76</v>
      </c>
      <c r="I4393" t="s">
        <v>96</v>
      </c>
      <c r="J4393">
        <v>99</v>
      </c>
      <c r="K4393" t="s">
        <v>23</v>
      </c>
      <c r="L4393">
        <v>6</v>
      </c>
      <c r="M4393" t="s">
        <v>59</v>
      </c>
      <c r="N4393">
        <v>1</v>
      </c>
      <c r="O4393" t="s">
        <v>33</v>
      </c>
      <c r="P4393">
        <v>48534</v>
      </c>
      <c r="T4393" s="3">
        <f t="shared" si="137"/>
        <v>50.79</v>
      </c>
      <c r="U4393" s="3">
        <f>IF(AND(R4393&lt;&gt;"_U",N4393&lt;&gt;9999,N4393&lt;&gt;999,L4393&lt;&gt;"Median"),IFERROR(VLOOKUP(A4393,'TA Total'!A:P,16,0),"."),".")</f>
        <v>95559</v>
      </c>
    </row>
    <row r="4394" spans="1:21" x14ac:dyDescent="0.3">
      <c r="A4394" s="1" t="str">
        <f t="shared" si="136"/>
        <v>2018|Auckland|$150,001-$200,000</v>
      </c>
      <c r="B4394" t="s">
        <v>18</v>
      </c>
      <c r="C4394" t="s">
        <v>19</v>
      </c>
      <c r="D4394" t="s">
        <v>20</v>
      </c>
      <c r="E4394" t="s">
        <v>21</v>
      </c>
      <c r="F4394">
        <v>2018</v>
      </c>
      <c r="G4394">
        <v>2018</v>
      </c>
      <c r="H4394">
        <v>76</v>
      </c>
      <c r="I4394" t="s">
        <v>96</v>
      </c>
      <c r="J4394">
        <v>99</v>
      </c>
      <c r="K4394" t="s">
        <v>23</v>
      </c>
      <c r="L4394">
        <v>7</v>
      </c>
      <c r="M4394" t="s">
        <v>43</v>
      </c>
      <c r="N4394">
        <v>9999</v>
      </c>
      <c r="O4394" t="s">
        <v>40</v>
      </c>
      <c r="P4394">
        <v>117759</v>
      </c>
      <c r="T4394" s="3" t="str">
        <f t="shared" si="137"/>
        <v>.</v>
      </c>
      <c r="U4394" s="3" t="str">
        <f>IF(AND(R4394&lt;&gt;"_U",N4394&lt;&gt;9999,N4394&lt;&gt;999,L4394&lt;&gt;"Median"),IFERROR(VLOOKUP(A4394,'TA Total'!A:P,16,0),"."),".")</f>
        <v>.</v>
      </c>
    </row>
    <row r="4395" spans="1:21" x14ac:dyDescent="0.3">
      <c r="A4395" s="1" t="str">
        <f t="shared" si="136"/>
        <v>2018|Auckland|$150,001-$200,000</v>
      </c>
      <c r="B4395" t="s">
        <v>18</v>
      </c>
      <c r="C4395" t="s">
        <v>19</v>
      </c>
      <c r="D4395" t="s">
        <v>20</v>
      </c>
      <c r="E4395" t="s">
        <v>21</v>
      </c>
      <c r="F4395">
        <v>2018</v>
      </c>
      <c r="G4395">
        <v>2018</v>
      </c>
      <c r="H4395">
        <v>76</v>
      </c>
      <c r="I4395" t="s">
        <v>96</v>
      </c>
      <c r="J4395">
        <v>99</v>
      </c>
      <c r="K4395" t="s">
        <v>23</v>
      </c>
      <c r="L4395">
        <v>7</v>
      </c>
      <c r="M4395" t="s">
        <v>43</v>
      </c>
      <c r="N4395">
        <v>2</v>
      </c>
      <c r="O4395" t="s">
        <v>28</v>
      </c>
      <c r="P4395">
        <v>28266</v>
      </c>
      <c r="T4395" s="3">
        <f t="shared" si="137"/>
        <v>24</v>
      </c>
      <c r="U4395" s="3">
        <f>IF(AND(R4395&lt;&gt;"_U",N4395&lt;&gt;9999,N4395&lt;&gt;999,L4395&lt;&gt;"Median"),IFERROR(VLOOKUP(A4395,'TA Total'!A:P,16,0),"."),".")</f>
        <v>117759</v>
      </c>
    </row>
    <row r="4396" spans="1:21" x14ac:dyDescent="0.3">
      <c r="A4396" s="1" t="str">
        <f t="shared" si="136"/>
        <v>2018|Auckland|$150,001-$200,000</v>
      </c>
      <c r="B4396" t="s">
        <v>18</v>
      </c>
      <c r="C4396" t="s">
        <v>19</v>
      </c>
      <c r="D4396" t="s">
        <v>20</v>
      </c>
      <c r="E4396" t="s">
        <v>21</v>
      </c>
      <c r="F4396">
        <v>2018</v>
      </c>
      <c r="G4396">
        <v>2018</v>
      </c>
      <c r="H4396">
        <v>76</v>
      </c>
      <c r="I4396" t="s">
        <v>96</v>
      </c>
      <c r="J4396">
        <v>99</v>
      </c>
      <c r="K4396" t="s">
        <v>23</v>
      </c>
      <c r="L4396">
        <v>7</v>
      </c>
      <c r="M4396" t="s">
        <v>43</v>
      </c>
      <c r="N4396">
        <v>3</v>
      </c>
      <c r="O4396" t="s">
        <v>25</v>
      </c>
      <c r="P4396">
        <v>27066</v>
      </c>
      <c r="T4396" s="3">
        <f t="shared" si="137"/>
        <v>22.98</v>
      </c>
      <c r="U4396" s="3">
        <f>IF(AND(R4396&lt;&gt;"_U",N4396&lt;&gt;9999,N4396&lt;&gt;999,L4396&lt;&gt;"Median"),IFERROR(VLOOKUP(A4396,'TA Total'!A:P,16,0),"."),".")</f>
        <v>117759</v>
      </c>
    </row>
    <row r="4397" spans="1:21" x14ac:dyDescent="0.3">
      <c r="A4397" s="1" t="str">
        <f t="shared" si="136"/>
        <v>2018|Auckland|$150,001-$200,000</v>
      </c>
      <c r="B4397" t="s">
        <v>18</v>
      </c>
      <c r="C4397" t="s">
        <v>19</v>
      </c>
      <c r="D4397" t="s">
        <v>20</v>
      </c>
      <c r="E4397" t="s">
        <v>21</v>
      </c>
      <c r="F4397">
        <v>2018</v>
      </c>
      <c r="G4397">
        <v>2018</v>
      </c>
      <c r="H4397">
        <v>76</v>
      </c>
      <c r="I4397" t="s">
        <v>96</v>
      </c>
      <c r="J4397">
        <v>99</v>
      </c>
      <c r="K4397" t="s">
        <v>23</v>
      </c>
      <c r="L4397">
        <v>7</v>
      </c>
      <c r="M4397" t="s">
        <v>43</v>
      </c>
      <c r="N4397">
        <v>7777</v>
      </c>
      <c r="O4397" t="s">
        <v>37</v>
      </c>
      <c r="P4397">
        <v>117759</v>
      </c>
      <c r="T4397" s="3">
        <f t="shared" si="137"/>
        <v>100</v>
      </c>
      <c r="U4397" s="3">
        <f>IF(AND(R4397&lt;&gt;"_U",N4397&lt;&gt;9999,N4397&lt;&gt;999,L4397&lt;&gt;"Median"),IFERROR(VLOOKUP(A4397,'TA Total'!A:P,16,0),"."),".")</f>
        <v>117759</v>
      </c>
    </row>
    <row r="4398" spans="1:21" x14ac:dyDescent="0.3">
      <c r="A4398" s="1" t="str">
        <f t="shared" si="136"/>
        <v>2018|Auckland|$150,001-$200,000</v>
      </c>
      <c r="B4398" t="s">
        <v>18</v>
      </c>
      <c r="C4398" t="s">
        <v>19</v>
      </c>
      <c r="D4398" t="s">
        <v>20</v>
      </c>
      <c r="E4398" t="s">
        <v>21</v>
      </c>
      <c r="F4398">
        <v>2018</v>
      </c>
      <c r="G4398">
        <v>2018</v>
      </c>
      <c r="H4398">
        <v>76</v>
      </c>
      <c r="I4398" t="s">
        <v>96</v>
      </c>
      <c r="J4398">
        <v>99</v>
      </c>
      <c r="K4398" t="s">
        <v>23</v>
      </c>
      <c r="L4398">
        <v>7</v>
      </c>
      <c r="M4398" t="s">
        <v>43</v>
      </c>
      <c r="N4398">
        <v>999</v>
      </c>
      <c r="O4398" t="s">
        <v>42</v>
      </c>
      <c r="P4398">
        <v>0</v>
      </c>
      <c r="T4398" s="3" t="str">
        <f t="shared" si="137"/>
        <v>.</v>
      </c>
      <c r="U4398" s="3" t="str">
        <f>IF(AND(R4398&lt;&gt;"_U",N4398&lt;&gt;9999,N4398&lt;&gt;999,L4398&lt;&gt;"Median"),IFERROR(VLOOKUP(A4398,'TA Total'!A:P,16,0),"."),".")</f>
        <v>.</v>
      </c>
    </row>
    <row r="4399" spans="1:21" x14ac:dyDescent="0.3">
      <c r="A4399" s="1" t="str">
        <f t="shared" si="136"/>
        <v>2018|Auckland|$150,001-$200,000</v>
      </c>
      <c r="B4399" t="s">
        <v>18</v>
      </c>
      <c r="C4399" t="s">
        <v>19</v>
      </c>
      <c r="D4399" t="s">
        <v>20</v>
      </c>
      <c r="E4399" t="s">
        <v>21</v>
      </c>
      <c r="F4399">
        <v>2018</v>
      </c>
      <c r="G4399">
        <v>2018</v>
      </c>
      <c r="H4399">
        <v>76</v>
      </c>
      <c r="I4399" t="s">
        <v>96</v>
      </c>
      <c r="J4399">
        <v>99</v>
      </c>
      <c r="K4399" t="s">
        <v>23</v>
      </c>
      <c r="L4399">
        <v>7</v>
      </c>
      <c r="M4399" t="s">
        <v>43</v>
      </c>
      <c r="N4399">
        <v>1</v>
      </c>
      <c r="O4399" t="s">
        <v>33</v>
      </c>
      <c r="P4399">
        <v>62424</v>
      </c>
      <c r="T4399" s="3">
        <f t="shared" si="137"/>
        <v>53.01</v>
      </c>
      <c r="U4399" s="3">
        <f>IF(AND(R4399&lt;&gt;"_U",N4399&lt;&gt;9999,N4399&lt;&gt;999,L4399&lt;&gt;"Median"),IFERROR(VLOOKUP(A4399,'TA Total'!A:P,16,0),"."),".")</f>
        <v>117759</v>
      </c>
    </row>
    <row r="4400" spans="1:21" x14ac:dyDescent="0.3">
      <c r="A4400" s="1" t="str">
        <f t="shared" si="136"/>
        <v>2018|Auckland|$200,001 or more</v>
      </c>
      <c r="B4400" t="s">
        <v>18</v>
      </c>
      <c r="C4400" t="s">
        <v>19</v>
      </c>
      <c r="D4400" t="s">
        <v>20</v>
      </c>
      <c r="E4400" t="s">
        <v>21</v>
      </c>
      <c r="F4400">
        <v>2018</v>
      </c>
      <c r="G4400">
        <v>2018</v>
      </c>
      <c r="H4400">
        <v>76</v>
      </c>
      <c r="I4400" t="s">
        <v>96</v>
      </c>
      <c r="J4400">
        <v>99</v>
      </c>
      <c r="K4400" t="s">
        <v>23</v>
      </c>
      <c r="L4400">
        <v>8</v>
      </c>
      <c r="M4400" t="s">
        <v>27</v>
      </c>
      <c r="N4400">
        <v>999</v>
      </c>
      <c r="O4400" t="s">
        <v>42</v>
      </c>
      <c r="R4400" t="s">
        <v>29</v>
      </c>
      <c r="S4400" t="s">
        <v>30</v>
      </c>
      <c r="T4400" s="3" t="str">
        <f t="shared" si="137"/>
        <v>.</v>
      </c>
      <c r="U4400" s="3" t="str">
        <f>IF(AND(R4400&lt;&gt;"_U",N4400&lt;&gt;9999,N4400&lt;&gt;999,L4400&lt;&gt;"Median"),IFERROR(VLOOKUP(A4400,'TA Total'!A:P,16,0),"."),".")</f>
        <v>.</v>
      </c>
    </row>
    <row r="4401" spans="1:21" x14ac:dyDescent="0.3">
      <c r="A4401" s="1" t="str">
        <f t="shared" si="136"/>
        <v>2018|Auckland|$200,001 or more</v>
      </c>
      <c r="B4401" t="s">
        <v>18</v>
      </c>
      <c r="C4401" t="s">
        <v>19</v>
      </c>
      <c r="D4401" t="s">
        <v>20</v>
      </c>
      <c r="E4401" t="s">
        <v>21</v>
      </c>
      <c r="F4401">
        <v>2018</v>
      </c>
      <c r="G4401">
        <v>2018</v>
      </c>
      <c r="H4401">
        <v>76</v>
      </c>
      <c r="I4401" t="s">
        <v>96</v>
      </c>
      <c r="J4401">
        <v>99</v>
      </c>
      <c r="K4401" t="s">
        <v>23</v>
      </c>
      <c r="L4401">
        <v>8</v>
      </c>
      <c r="M4401" t="s">
        <v>27</v>
      </c>
      <c r="N4401">
        <v>2</v>
      </c>
      <c r="O4401" t="s">
        <v>28</v>
      </c>
      <c r="R4401" t="s">
        <v>29</v>
      </c>
      <c r="S4401" t="s">
        <v>30</v>
      </c>
      <c r="T4401" s="3" t="str">
        <f t="shared" si="137"/>
        <v>.</v>
      </c>
      <c r="U4401" s="3" t="str">
        <f>IF(AND(R4401&lt;&gt;"_U",N4401&lt;&gt;9999,N4401&lt;&gt;999,L4401&lt;&gt;"Median"),IFERROR(VLOOKUP(A4401,'TA Total'!A:P,16,0),"."),".")</f>
        <v>.</v>
      </c>
    </row>
    <row r="4402" spans="1:21" x14ac:dyDescent="0.3">
      <c r="A4402" s="1" t="str">
        <f t="shared" si="136"/>
        <v>2018|Auckland|$200,001 or more</v>
      </c>
      <c r="B4402" t="s">
        <v>18</v>
      </c>
      <c r="C4402" t="s">
        <v>19</v>
      </c>
      <c r="D4402" t="s">
        <v>20</v>
      </c>
      <c r="E4402" t="s">
        <v>21</v>
      </c>
      <c r="F4402">
        <v>2018</v>
      </c>
      <c r="G4402">
        <v>2018</v>
      </c>
      <c r="H4402">
        <v>76</v>
      </c>
      <c r="I4402" t="s">
        <v>96</v>
      </c>
      <c r="J4402">
        <v>99</v>
      </c>
      <c r="K4402" t="s">
        <v>23</v>
      </c>
      <c r="L4402">
        <v>8</v>
      </c>
      <c r="M4402" t="s">
        <v>27</v>
      </c>
      <c r="N4402">
        <v>1</v>
      </c>
      <c r="O4402" t="s">
        <v>33</v>
      </c>
      <c r="R4402" t="s">
        <v>29</v>
      </c>
      <c r="S4402" t="s">
        <v>30</v>
      </c>
      <c r="T4402" s="3" t="str">
        <f t="shared" si="137"/>
        <v>.</v>
      </c>
      <c r="U4402" s="3" t="str">
        <f>IF(AND(R4402&lt;&gt;"_U",N4402&lt;&gt;9999,N4402&lt;&gt;999,L4402&lt;&gt;"Median"),IFERROR(VLOOKUP(A4402,'TA Total'!A:P,16,0),"."),".")</f>
        <v>.</v>
      </c>
    </row>
    <row r="4403" spans="1:21" x14ac:dyDescent="0.3">
      <c r="A4403" s="1" t="str">
        <f t="shared" si="136"/>
        <v>2018|Auckland|$200,001 or more</v>
      </c>
      <c r="B4403" t="s">
        <v>18</v>
      </c>
      <c r="C4403" t="s">
        <v>19</v>
      </c>
      <c r="D4403" t="s">
        <v>20</v>
      </c>
      <c r="E4403" t="s">
        <v>21</v>
      </c>
      <c r="F4403">
        <v>2018</v>
      </c>
      <c r="G4403">
        <v>2018</v>
      </c>
      <c r="H4403">
        <v>76</v>
      </c>
      <c r="I4403" t="s">
        <v>96</v>
      </c>
      <c r="J4403">
        <v>99</v>
      </c>
      <c r="K4403" t="s">
        <v>23</v>
      </c>
      <c r="L4403">
        <v>8</v>
      </c>
      <c r="M4403" t="s">
        <v>27</v>
      </c>
      <c r="N4403">
        <v>3</v>
      </c>
      <c r="O4403" t="s">
        <v>25</v>
      </c>
      <c r="R4403" t="s">
        <v>29</v>
      </c>
      <c r="S4403" t="s">
        <v>30</v>
      </c>
      <c r="T4403" s="3" t="str">
        <f t="shared" si="137"/>
        <v>.</v>
      </c>
      <c r="U4403" s="3" t="str">
        <f>IF(AND(R4403&lt;&gt;"_U",N4403&lt;&gt;9999,N4403&lt;&gt;999,L4403&lt;&gt;"Median"),IFERROR(VLOOKUP(A4403,'TA Total'!A:P,16,0),"."),".")</f>
        <v>.</v>
      </c>
    </row>
    <row r="4404" spans="1:21" x14ac:dyDescent="0.3">
      <c r="A4404" s="1" t="str">
        <f t="shared" si="136"/>
        <v>2018|Auckland|$200,001 or more</v>
      </c>
      <c r="B4404" t="s">
        <v>18</v>
      </c>
      <c r="C4404" t="s">
        <v>19</v>
      </c>
      <c r="D4404" t="s">
        <v>20</v>
      </c>
      <c r="E4404" t="s">
        <v>21</v>
      </c>
      <c r="F4404">
        <v>2018</v>
      </c>
      <c r="G4404">
        <v>2018</v>
      </c>
      <c r="H4404">
        <v>76</v>
      </c>
      <c r="I4404" t="s">
        <v>96</v>
      </c>
      <c r="J4404">
        <v>99</v>
      </c>
      <c r="K4404" t="s">
        <v>23</v>
      </c>
      <c r="L4404">
        <v>8</v>
      </c>
      <c r="M4404" t="s">
        <v>27</v>
      </c>
      <c r="N4404">
        <v>9999</v>
      </c>
      <c r="O4404" t="s">
        <v>40</v>
      </c>
      <c r="R4404" t="s">
        <v>29</v>
      </c>
      <c r="S4404" t="s">
        <v>30</v>
      </c>
      <c r="T4404" s="3" t="str">
        <f t="shared" si="137"/>
        <v>.</v>
      </c>
      <c r="U4404" s="3" t="str">
        <f>IF(AND(R4404&lt;&gt;"_U",N4404&lt;&gt;9999,N4404&lt;&gt;999,L4404&lt;&gt;"Median"),IFERROR(VLOOKUP(A4404,'TA Total'!A:P,16,0),"."),".")</f>
        <v>.</v>
      </c>
    </row>
    <row r="4405" spans="1:21" x14ac:dyDescent="0.3">
      <c r="A4405" s="1" t="str">
        <f t="shared" si="136"/>
        <v>2018|Auckland|$200,001 or more</v>
      </c>
      <c r="B4405" t="s">
        <v>18</v>
      </c>
      <c r="C4405" t="s">
        <v>19</v>
      </c>
      <c r="D4405" t="s">
        <v>20</v>
      </c>
      <c r="E4405" t="s">
        <v>21</v>
      </c>
      <c r="F4405">
        <v>2018</v>
      </c>
      <c r="G4405">
        <v>2018</v>
      </c>
      <c r="H4405">
        <v>76</v>
      </c>
      <c r="I4405" t="s">
        <v>96</v>
      </c>
      <c r="J4405">
        <v>99</v>
      </c>
      <c r="K4405" t="s">
        <v>23</v>
      </c>
      <c r="L4405">
        <v>8</v>
      </c>
      <c r="M4405" t="s">
        <v>27</v>
      </c>
      <c r="N4405">
        <v>7777</v>
      </c>
      <c r="O4405" t="s">
        <v>37</v>
      </c>
      <c r="R4405" t="s">
        <v>29</v>
      </c>
      <c r="S4405" t="s">
        <v>30</v>
      </c>
      <c r="T4405" s="3" t="str">
        <f t="shared" si="137"/>
        <v>.</v>
      </c>
      <c r="U4405" s="3" t="str">
        <f>IF(AND(R4405&lt;&gt;"_U",N4405&lt;&gt;9999,N4405&lt;&gt;999,L4405&lt;&gt;"Median"),IFERROR(VLOOKUP(A4405,'TA Total'!A:P,16,0),"."),".")</f>
        <v>.</v>
      </c>
    </row>
    <row r="4406" spans="1:21" x14ac:dyDescent="0.3">
      <c r="A4406" s="1" t="str">
        <f t="shared" si="136"/>
        <v>2018|Auckland|Total stated - total household income</v>
      </c>
      <c r="B4406" t="s">
        <v>18</v>
      </c>
      <c r="C4406" t="s">
        <v>19</v>
      </c>
      <c r="D4406" t="s">
        <v>20</v>
      </c>
      <c r="E4406" t="s">
        <v>21</v>
      </c>
      <c r="F4406">
        <v>2018</v>
      </c>
      <c r="G4406">
        <v>2018</v>
      </c>
      <c r="H4406">
        <v>76</v>
      </c>
      <c r="I4406" t="s">
        <v>96</v>
      </c>
      <c r="J4406">
        <v>99</v>
      </c>
      <c r="K4406" t="s">
        <v>23</v>
      </c>
      <c r="L4406">
        <v>77</v>
      </c>
      <c r="M4406" t="s">
        <v>32</v>
      </c>
      <c r="N4406">
        <v>2</v>
      </c>
      <c r="O4406" t="s">
        <v>28</v>
      </c>
      <c r="P4406">
        <v>179814</v>
      </c>
      <c r="T4406" s="3">
        <f t="shared" si="137"/>
        <v>39.630000000000003</v>
      </c>
      <c r="U4406" s="3">
        <f>IF(AND(R4406&lt;&gt;"_U",N4406&lt;&gt;9999,N4406&lt;&gt;999,L4406&lt;&gt;"Median"),IFERROR(VLOOKUP(A4406,'TA Total'!A:P,16,0),"."),".")</f>
        <v>453705</v>
      </c>
    </row>
    <row r="4407" spans="1:21" x14ac:dyDescent="0.3">
      <c r="A4407" s="1" t="str">
        <f t="shared" si="136"/>
        <v>2018|Auckland|Total stated - total household income</v>
      </c>
      <c r="B4407" t="s">
        <v>18</v>
      </c>
      <c r="C4407" t="s">
        <v>19</v>
      </c>
      <c r="D4407" t="s">
        <v>20</v>
      </c>
      <c r="E4407" t="s">
        <v>21</v>
      </c>
      <c r="F4407">
        <v>2018</v>
      </c>
      <c r="G4407">
        <v>2018</v>
      </c>
      <c r="H4407">
        <v>76</v>
      </c>
      <c r="I4407" t="s">
        <v>96</v>
      </c>
      <c r="J4407">
        <v>99</v>
      </c>
      <c r="K4407" t="s">
        <v>23</v>
      </c>
      <c r="L4407">
        <v>77</v>
      </c>
      <c r="M4407" t="s">
        <v>32</v>
      </c>
      <c r="N4407">
        <v>1</v>
      </c>
      <c r="O4407" t="s">
        <v>33</v>
      </c>
      <c r="P4407">
        <v>209211</v>
      </c>
      <c r="T4407" s="3">
        <f t="shared" si="137"/>
        <v>46.11</v>
      </c>
      <c r="U4407" s="3">
        <f>IF(AND(R4407&lt;&gt;"_U",N4407&lt;&gt;9999,N4407&lt;&gt;999,L4407&lt;&gt;"Median"),IFERROR(VLOOKUP(A4407,'TA Total'!A:P,16,0),"."),".")</f>
        <v>453705</v>
      </c>
    </row>
    <row r="4408" spans="1:21" x14ac:dyDescent="0.3">
      <c r="A4408" s="1" t="str">
        <f t="shared" si="136"/>
        <v>2018|Auckland|Total stated - total household income</v>
      </c>
      <c r="B4408" t="s">
        <v>18</v>
      </c>
      <c r="C4408" t="s">
        <v>19</v>
      </c>
      <c r="D4408" t="s">
        <v>20</v>
      </c>
      <c r="E4408" t="s">
        <v>21</v>
      </c>
      <c r="F4408">
        <v>2018</v>
      </c>
      <c r="G4408">
        <v>2018</v>
      </c>
      <c r="H4408">
        <v>76</v>
      </c>
      <c r="I4408" t="s">
        <v>96</v>
      </c>
      <c r="J4408">
        <v>99</v>
      </c>
      <c r="K4408" t="s">
        <v>23</v>
      </c>
      <c r="L4408">
        <v>77</v>
      </c>
      <c r="M4408" t="s">
        <v>32</v>
      </c>
      <c r="N4408">
        <v>9999</v>
      </c>
      <c r="O4408" t="s">
        <v>40</v>
      </c>
      <c r="P4408">
        <v>453705</v>
      </c>
      <c r="T4408" s="3" t="str">
        <f t="shared" si="137"/>
        <v>.</v>
      </c>
      <c r="U4408" s="3" t="str">
        <f>IF(AND(R4408&lt;&gt;"_U",N4408&lt;&gt;9999,N4408&lt;&gt;999,L4408&lt;&gt;"Median"),IFERROR(VLOOKUP(A4408,'TA Total'!A:P,16,0),"."),".")</f>
        <v>.</v>
      </c>
    </row>
    <row r="4409" spans="1:21" x14ac:dyDescent="0.3">
      <c r="A4409" s="1" t="str">
        <f t="shared" si="136"/>
        <v>2018|Auckland|Total stated - total household income</v>
      </c>
      <c r="B4409" t="s">
        <v>18</v>
      </c>
      <c r="C4409" t="s">
        <v>19</v>
      </c>
      <c r="D4409" t="s">
        <v>20</v>
      </c>
      <c r="E4409" t="s">
        <v>21</v>
      </c>
      <c r="F4409">
        <v>2018</v>
      </c>
      <c r="G4409">
        <v>2018</v>
      </c>
      <c r="H4409">
        <v>76</v>
      </c>
      <c r="I4409" t="s">
        <v>96</v>
      </c>
      <c r="J4409">
        <v>99</v>
      </c>
      <c r="K4409" t="s">
        <v>23</v>
      </c>
      <c r="L4409">
        <v>77</v>
      </c>
      <c r="M4409" t="s">
        <v>32</v>
      </c>
      <c r="N4409">
        <v>7777</v>
      </c>
      <c r="O4409" t="s">
        <v>37</v>
      </c>
      <c r="P4409">
        <v>453705</v>
      </c>
      <c r="T4409" s="3">
        <f t="shared" si="137"/>
        <v>100</v>
      </c>
      <c r="U4409" s="3">
        <f>IF(AND(R4409&lt;&gt;"_U",N4409&lt;&gt;9999,N4409&lt;&gt;999,L4409&lt;&gt;"Median"),IFERROR(VLOOKUP(A4409,'TA Total'!A:P,16,0),"."),".")</f>
        <v>453705</v>
      </c>
    </row>
    <row r="4410" spans="1:21" x14ac:dyDescent="0.3">
      <c r="A4410" s="1" t="str">
        <f t="shared" si="136"/>
        <v>2018|Auckland|Total stated - total household income</v>
      </c>
      <c r="B4410" t="s">
        <v>18</v>
      </c>
      <c r="C4410" t="s">
        <v>19</v>
      </c>
      <c r="D4410" t="s">
        <v>20</v>
      </c>
      <c r="E4410" t="s">
        <v>21</v>
      </c>
      <c r="F4410">
        <v>2018</v>
      </c>
      <c r="G4410">
        <v>2018</v>
      </c>
      <c r="H4410">
        <v>76</v>
      </c>
      <c r="I4410" t="s">
        <v>96</v>
      </c>
      <c r="J4410">
        <v>99</v>
      </c>
      <c r="K4410" t="s">
        <v>23</v>
      </c>
      <c r="L4410">
        <v>77</v>
      </c>
      <c r="M4410" t="s">
        <v>32</v>
      </c>
      <c r="N4410">
        <v>999</v>
      </c>
      <c r="O4410" t="s">
        <v>42</v>
      </c>
      <c r="P4410">
        <v>0</v>
      </c>
      <c r="T4410" s="3" t="str">
        <f t="shared" si="137"/>
        <v>.</v>
      </c>
      <c r="U4410" s="3" t="str">
        <f>IF(AND(R4410&lt;&gt;"_U",N4410&lt;&gt;9999,N4410&lt;&gt;999,L4410&lt;&gt;"Median"),IFERROR(VLOOKUP(A4410,'TA Total'!A:P,16,0),"."),".")</f>
        <v>.</v>
      </c>
    </row>
    <row r="4411" spans="1:21" x14ac:dyDescent="0.3">
      <c r="A4411" s="1" t="str">
        <f t="shared" si="136"/>
        <v>2018|Auckland|Total stated - total household income</v>
      </c>
      <c r="B4411" t="s">
        <v>18</v>
      </c>
      <c r="C4411" t="s">
        <v>19</v>
      </c>
      <c r="D4411" t="s">
        <v>20</v>
      </c>
      <c r="E4411" t="s">
        <v>21</v>
      </c>
      <c r="F4411">
        <v>2018</v>
      </c>
      <c r="G4411">
        <v>2018</v>
      </c>
      <c r="H4411">
        <v>76</v>
      </c>
      <c r="I4411" t="s">
        <v>96</v>
      </c>
      <c r="J4411">
        <v>99</v>
      </c>
      <c r="K4411" t="s">
        <v>23</v>
      </c>
      <c r="L4411">
        <v>77</v>
      </c>
      <c r="M4411" t="s">
        <v>32</v>
      </c>
      <c r="N4411">
        <v>3</v>
      </c>
      <c r="O4411" t="s">
        <v>25</v>
      </c>
      <c r="P4411">
        <v>64683</v>
      </c>
      <c r="T4411" s="3">
        <f t="shared" si="137"/>
        <v>14.26</v>
      </c>
      <c r="U4411" s="3">
        <f>IF(AND(R4411&lt;&gt;"_U",N4411&lt;&gt;9999,N4411&lt;&gt;999,L4411&lt;&gt;"Median"),IFERROR(VLOOKUP(A4411,'TA Total'!A:P,16,0),"."),".")</f>
        <v>453705</v>
      </c>
    </row>
    <row r="4412" spans="1:21" x14ac:dyDescent="0.3">
      <c r="A4412" s="1" t="str">
        <f t="shared" si="136"/>
        <v>2018|Auckland|Total - total household income</v>
      </c>
      <c r="B4412" t="s">
        <v>18</v>
      </c>
      <c r="C4412" t="s">
        <v>19</v>
      </c>
      <c r="D4412" t="s">
        <v>20</v>
      </c>
      <c r="E4412" t="s">
        <v>21</v>
      </c>
      <c r="F4412">
        <v>2018</v>
      </c>
      <c r="G4412">
        <v>2018</v>
      </c>
      <c r="H4412">
        <v>76</v>
      </c>
      <c r="I4412" t="s">
        <v>96</v>
      </c>
      <c r="J4412">
        <v>99</v>
      </c>
      <c r="K4412" t="s">
        <v>23</v>
      </c>
      <c r="L4412">
        <v>99</v>
      </c>
      <c r="M4412" t="s">
        <v>48</v>
      </c>
      <c r="N4412">
        <v>1</v>
      </c>
      <c r="O4412" t="s">
        <v>33</v>
      </c>
      <c r="P4412">
        <v>225456</v>
      </c>
      <c r="T4412" s="3">
        <f t="shared" si="137"/>
        <v>45.42</v>
      </c>
      <c r="U4412" s="3">
        <f>IF(AND(R4412&lt;&gt;"_U",N4412&lt;&gt;9999,N4412&lt;&gt;999,L4412&lt;&gt;"Median"),IFERROR(VLOOKUP(A4412,'TA Total'!A:P,16,0),"."),".")</f>
        <v>496428</v>
      </c>
    </row>
    <row r="4413" spans="1:21" x14ac:dyDescent="0.3">
      <c r="A4413" s="1" t="str">
        <f t="shared" si="136"/>
        <v>2018|Auckland|Total - total household income</v>
      </c>
      <c r="B4413" t="s">
        <v>18</v>
      </c>
      <c r="C4413" t="s">
        <v>19</v>
      </c>
      <c r="D4413" t="s">
        <v>20</v>
      </c>
      <c r="E4413" t="s">
        <v>21</v>
      </c>
      <c r="F4413">
        <v>2018</v>
      </c>
      <c r="G4413">
        <v>2018</v>
      </c>
      <c r="H4413">
        <v>76</v>
      </c>
      <c r="I4413" t="s">
        <v>96</v>
      </c>
      <c r="J4413">
        <v>99</v>
      </c>
      <c r="K4413" t="s">
        <v>23</v>
      </c>
      <c r="L4413">
        <v>99</v>
      </c>
      <c r="M4413" t="s">
        <v>48</v>
      </c>
      <c r="N4413">
        <v>2</v>
      </c>
      <c r="O4413" t="s">
        <v>28</v>
      </c>
      <c r="P4413">
        <v>201330</v>
      </c>
      <c r="T4413" s="3">
        <f t="shared" si="137"/>
        <v>40.56</v>
      </c>
      <c r="U4413" s="3">
        <f>IF(AND(R4413&lt;&gt;"_U",N4413&lt;&gt;9999,N4413&lt;&gt;999,L4413&lt;&gt;"Median"),IFERROR(VLOOKUP(A4413,'TA Total'!A:P,16,0),"."),".")</f>
        <v>496428</v>
      </c>
    </row>
    <row r="4414" spans="1:21" x14ac:dyDescent="0.3">
      <c r="A4414" s="1" t="str">
        <f t="shared" si="136"/>
        <v>2018|Auckland|Total - total household income</v>
      </c>
      <c r="B4414" t="s">
        <v>18</v>
      </c>
      <c r="C4414" t="s">
        <v>19</v>
      </c>
      <c r="D4414" t="s">
        <v>20</v>
      </c>
      <c r="E4414" t="s">
        <v>21</v>
      </c>
      <c r="F4414">
        <v>2018</v>
      </c>
      <c r="G4414">
        <v>2018</v>
      </c>
      <c r="H4414">
        <v>76</v>
      </c>
      <c r="I4414" t="s">
        <v>96</v>
      </c>
      <c r="J4414">
        <v>99</v>
      </c>
      <c r="K4414" t="s">
        <v>23</v>
      </c>
      <c r="L4414">
        <v>99</v>
      </c>
      <c r="M4414" t="s">
        <v>48</v>
      </c>
      <c r="N4414">
        <v>999</v>
      </c>
      <c r="O4414" t="s">
        <v>42</v>
      </c>
      <c r="P4414">
        <v>30</v>
      </c>
      <c r="T4414" s="3" t="str">
        <f t="shared" si="137"/>
        <v>.</v>
      </c>
      <c r="U4414" s="3" t="str">
        <f>IF(AND(R4414&lt;&gt;"_U",N4414&lt;&gt;9999,N4414&lt;&gt;999,L4414&lt;&gt;"Median"),IFERROR(VLOOKUP(A4414,'TA Total'!A:P,16,0),"."),".")</f>
        <v>.</v>
      </c>
    </row>
    <row r="4415" spans="1:21" x14ac:dyDescent="0.3">
      <c r="A4415" s="1" t="str">
        <f t="shared" si="136"/>
        <v>2018|Auckland|Total - total household income</v>
      </c>
      <c r="B4415" t="s">
        <v>18</v>
      </c>
      <c r="C4415" t="s">
        <v>19</v>
      </c>
      <c r="D4415" t="s">
        <v>20</v>
      </c>
      <c r="E4415" t="s">
        <v>21</v>
      </c>
      <c r="F4415">
        <v>2018</v>
      </c>
      <c r="G4415">
        <v>2018</v>
      </c>
      <c r="H4415">
        <v>76</v>
      </c>
      <c r="I4415" t="s">
        <v>96</v>
      </c>
      <c r="J4415">
        <v>99</v>
      </c>
      <c r="K4415" t="s">
        <v>23</v>
      </c>
      <c r="L4415">
        <v>99</v>
      </c>
      <c r="M4415" t="s">
        <v>48</v>
      </c>
      <c r="N4415">
        <v>3</v>
      </c>
      <c r="O4415" t="s">
        <v>25</v>
      </c>
      <c r="P4415">
        <v>69642</v>
      </c>
      <c r="T4415" s="3">
        <f t="shared" si="137"/>
        <v>14.03</v>
      </c>
      <c r="U4415" s="3">
        <f>IF(AND(R4415&lt;&gt;"_U",N4415&lt;&gt;9999,N4415&lt;&gt;999,L4415&lt;&gt;"Median"),IFERROR(VLOOKUP(A4415,'TA Total'!A:P,16,0),"."),".")</f>
        <v>496428</v>
      </c>
    </row>
    <row r="4416" spans="1:21" x14ac:dyDescent="0.3">
      <c r="A4416" s="1" t="str">
        <f t="shared" si="136"/>
        <v>2018|Auckland|Total - total household income</v>
      </c>
      <c r="B4416" t="s">
        <v>18</v>
      </c>
      <c r="C4416" t="s">
        <v>19</v>
      </c>
      <c r="D4416" t="s">
        <v>20</v>
      </c>
      <c r="E4416" t="s">
        <v>21</v>
      </c>
      <c r="F4416">
        <v>2018</v>
      </c>
      <c r="G4416">
        <v>2018</v>
      </c>
      <c r="H4416">
        <v>76</v>
      </c>
      <c r="I4416" t="s">
        <v>96</v>
      </c>
      <c r="J4416">
        <v>99</v>
      </c>
      <c r="K4416" t="s">
        <v>23</v>
      </c>
      <c r="L4416">
        <v>99</v>
      </c>
      <c r="M4416" t="s">
        <v>48</v>
      </c>
      <c r="N4416">
        <v>9999</v>
      </c>
      <c r="O4416" t="s">
        <v>40</v>
      </c>
      <c r="P4416">
        <v>496458</v>
      </c>
      <c r="T4416" s="3" t="str">
        <f t="shared" si="137"/>
        <v>.</v>
      </c>
      <c r="U4416" s="3" t="str">
        <f>IF(AND(R4416&lt;&gt;"_U",N4416&lt;&gt;9999,N4416&lt;&gt;999,L4416&lt;&gt;"Median"),IFERROR(VLOOKUP(A4416,'TA Total'!A:P,16,0),"."),".")</f>
        <v>.</v>
      </c>
    </row>
    <row r="4417" spans="1:21" x14ac:dyDescent="0.3">
      <c r="A4417" s="1" t="str">
        <f t="shared" si="136"/>
        <v>2018|Auckland|Total - total household income</v>
      </c>
      <c r="B4417" t="s">
        <v>18</v>
      </c>
      <c r="C4417" t="s">
        <v>19</v>
      </c>
      <c r="D4417" t="s">
        <v>20</v>
      </c>
      <c r="E4417" t="s">
        <v>21</v>
      </c>
      <c r="F4417">
        <v>2018</v>
      </c>
      <c r="G4417">
        <v>2018</v>
      </c>
      <c r="H4417">
        <v>76</v>
      </c>
      <c r="I4417" t="s">
        <v>96</v>
      </c>
      <c r="J4417">
        <v>99</v>
      </c>
      <c r="K4417" t="s">
        <v>23</v>
      </c>
      <c r="L4417">
        <v>99</v>
      </c>
      <c r="M4417" t="s">
        <v>48</v>
      </c>
      <c r="N4417">
        <v>7777</v>
      </c>
      <c r="O4417" t="s">
        <v>37</v>
      </c>
      <c r="P4417">
        <v>496428</v>
      </c>
      <c r="T4417" s="3">
        <f t="shared" si="137"/>
        <v>100</v>
      </c>
      <c r="U4417" s="3">
        <f>IF(AND(R4417&lt;&gt;"_U",N4417&lt;&gt;9999,N4417&lt;&gt;999,L4417&lt;&gt;"Median"),IFERROR(VLOOKUP(A4417,'TA Total'!A:P,16,0),"."),".")</f>
        <v>496428</v>
      </c>
    </row>
    <row r="4418" spans="1:21" x14ac:dyDescent="0.3">
      <c r="A4418" s="1" t="str">
        <f t="shared" si="136"/>
        <v>2018|Auckland|Median ($) - total household income</v>
      </c>
      <c r="B4418" t="s">
        <v>18</v>
      </c>
      <c r="C4418" t="s">
        <v>19</v>
      </c>
      <c r="D4418" t="s">
        <v>20</v>
      </c>
      <c r="E4418" t="s">
        <v>21</v>
      </c>
      <c r="F4418">
        <v>2018</v>
      </c>
      <c r="G4418">
        <v>2018</v>
      </c>
      <c r="H4418">
        <v>76</v>
      </c>
      <c r="I4418" t="s">
        <v>96</v>
      </c>
      <c r="J4418">
        <v>99</v>
      </c>
      <c r="K4418" t="s">
        <v>23</v>
      </c>
      <c r="L4418" t="s">
        <v>56</v>
      </c>
      <c r="M4418" t="s">
        <v>57</v>
      </c>
      <c r="N4418">
        <v>7777</v>
      </c>
      <c r="O4418" t="s">
        <v>37</v>
      </c>
      <c r="P4418">
        <v>93900</v>
      </c>
      <c r="T4418" s="3" t="str">
        <f t="shared" si="137"/>
        <v>.</v>
      </c>
      <c r="U4418" s="3" t="str">
        <f>IF(AND(R4418&lt;&gt;"_U",N4418&lt;&gt;9999,N4418&lt;&gt;999,L4418&lt;&gt;"Median"),IFERROR(VLOOKUP(A4418,'TA Total'!A:P,16,0),"."),".")</f>
        <v>.</v>
      </c>
    </row>
    <row r="4419" spans="1:21" x14ac:dyDescent="0.3">
      <c r="A4419" s="1" t="str">
        <f t="shared" ref="A4419:A4482" si="138">G4419&amp;"|"&amp;I4419&amp;"|"&amp;M4419</f>
        <v>2018|Auckland|Median ($) - total household income</v>
      </c>
      <c r="B4419" t="s">
        <v>18</v>
      </c>
      <c r="C4419" t="s">
        <v>19</v>
      </c>
      <c r="D4419" t="s">
        <v>20</v>
      </c>
      <c r="E4419" t="s">
        <v>21</v>
      </c>
      <c r="F4419">
        <v>2018</v>
      </c>
      <c r="G4419">
        <v>2018</v>
      </c>
      <c r="H4419">
        <v>76</v>
      </c>
      <c r="I4419" t="s">
        <v>96</v>
      </c>
      <c r="J4419">
        <v>99</v>
      </c>
      <c r="K4419" t="s">
        <v>23</v>
      </c>
      <c r="L4419" t="s">
        <v>56</v>
      </c>
      <c r="M4419" t="s">
        <v>57</v>
      </c>
      <c r="N4419">
        <v>2</v>
      </c>
      <c r="O4419" t="s">
        <v>28</v>
      </c>
      <c r="P4419">
        <v>72700</v>
      </c>
      <c r="T4419" s="3" t="str">
        <f t="shared" ref="T4419:T4482" si="139">IF(AND(R4419&lt;&gt;"_U",R4419&lt;&gt;"c",N4419&lt;&gt;999,N4419&lt;&gt;9999,L4419&lt;&gt;"Median"),IFERROR((ROUND(P4419/U4419*100,2)),"."),".")</f>
        <v>.</v>
      </c>
      <c r="U4419" s="3" t="str">
        <f>IF(AND(R4419&lt;&gt;"_U",N4419&lt;&gt;9999,N4419&lt;&gt;999,L4419&lt;&gt;"Median"),IFERROR(VLOOKUP(A4419,'TA Total'!A:P,16,0),"."),".")</f>
        <v>.</v>
      </c>
    </row>
    <row r="4420" spans="1:21" x14ac:dyDescent="0.3">
      <c r="A4420" s="1" t="str">
        <f t="shared" si="138"/>
        <v>2018|Auckland|Median ($) - total household income</v>
      </c>
      <c r="B4420" t="s">
        <v>18</v>
      </c>
      <c r="C4420" t="s">
        <v>19</v>
      </c>
      <c r="D4420" t="s">
        <v>20</v>
      </c>
      <c r="E4420" t="s">
        <v>21</v>
      </c>
      <c r="F4420">
        <v>2018</v>
      </c>
      <c r="G4420">
        <v>2018</v>
      </c>
      <c r="H4420">
        <v>76</v>
      </c>
      <c r="I4420" t="s">
        <v>96</v>
      </c>
      <c r="J4420">
        <v>99</v>
      </c>
      <c r="K4420" t="s">
        <v>23</v>
      </c>
      <c r="L4420" t="s">
        <v>56</v>
      </c>
      <c r="M4420" t="s">
        <v>57</v>
      </c>
      <c r="N4420">
        <v>999</v>
      </c>
      <c r="O4420" t="s">
        <v>42</v>
      </c>
      <c r="R4420" t="s">
        <v>61</v>
      </c>
      <c r="S4420" t="s">
        <v>62</v>
      </c>
      <c r="T4420" s="3" t="str">
        <f t="shared" si="139"/>
        <v>.</v>
      </c>
      <c r="U4420" s="3" t="str">
        <f>IF(AND(R4420&lt;&gt;"_U",N4420&lt;&gt;9999,N4420&lt;&gt;999,L4420&lt;&gt;"Median"),IFERROR(VLOOKUP(A4420,'TA Total'!A:P,16,0),"."),".")</f>
        <v>.</v>
      </c>
    </row>
    <row r="4421" spans="1:21" x14ac:dyDescent="0.3">
      <c r="A4421" s="1" t="str">
        <f t="shared" si="138"/>
        <v>2018|Auckland|Median ($) - total household income</v>
      </c>
      <c r="B4421" t="s">
        <v>18</v>
      </c>
      <c r="C4421" t="s">
        <v>19</v>
      </c>
      <c r="D4421" t="s">
        <v>20</v>
      </c>
      <c r="E4421" t="s">
        <v>21</v>
      </c>
      <c r="F4421">
        <v>2018</v>
      </c>
      <c r="G4421">
        <v>2018</v>
      </c>
      <c r="H4421">
        <v>76</v>
      </c>
      <c r="I4421" t="s">
        <v>96</v>
      </c>
      <c r="J4421">
        <v>99</v>
      </c>
      <c r="K4421" t="s">
        <v>23</v>
      </c>
      <c r="L4421" t="s">
        <v>56</v>
      </c>
      <c r="M4421" t="s">
        <v>57</v>
      </c>
      <c r="N4421">
        <v>1</v>
      </c>
      <c r="O4421" t="s">
        <v>33</v>
      </c>
      <c r="P4421">
        <v>106500</v>
      </c>
      <c r="T4421" s="3" t="str">
        <f t="shared" si="139"/>
        <v>.</v>
      </c>
      <c r="U4421" s="3" t="str">
        <f>IF(AND(R4421&lt;&gt;"_U",N4421&lt;&gt;9999,N4421&lt;&gt;999,L4421&lt;&gt;"Median"),IFERROR(VLOOKUP(A4421,'TA Total'!A:P,16,0),"."),".")</f>
        <v>.</v>
      </c>
    </row>
    <row r="4422" spans="1:21" x14ac:dyDescent="0.3">
      <c r="A4422" s="1" t="str">
        <f t="shared" si="138"/>
        <v>2018|Auckland|Median ($) - total household income</v>
      </c>
      <c r="B4422" t="s">
        <v>18</v>
      </c>
      <c r="C4422" t="s">
        <v>19</v>
      </c>
      <c r="D4422" t="s">
        <v>20</v>
      </c>
      <c r="E4422" t="s">
        <v>21</v>
      </c>
      <c r="F4422">
        <v>2018</v>
      </c>
      <c r="G4422">
        <v>2018</v>
      </c>
      <c r="H4422">
        <v>76</v>
      </c>
      <c r="I4422" t="s">
        <v>96</v>
      </c>
      <c r="J4422">
        <v>99</v>
      </c>
      <c r="K4422" t="s">
        <v>23</v>
      </c>
      <c r="L4422" t="s">
        <v>56</v>
      </c>
      <c r="M4422" t="s">
        <v>57</v>
      </c>
      <c r="N4422">
        <v>9999</v>
      </c>
      <c r="O4422" t="s">
        <v>40</v>
      </c>
      <c r="P4422">
        <v>93900</v>
      </c>
      <c r="T4422" s="3" t="str">
        <f t="shared" si="139"/>
        <v>.</v>
      </c>
      <c r="U4422" s="3" t="str">
        <f>IF(AND(R4422&lt;&gt;"_U",N4422&lt;&gt;9999,N4422&lt;&gt;999,L4422&lt;&gt;"Median"),IFERROR(VLOOKUP(A4422,'TA Total'!A:P,16,0),"."),".")</f>
        <v>.</v>
      </c>
    </row>
    <row r="4423" spans="1:21" x14ac:dyDescent="0.3">
      <c r="A4423" s="1" t="str">
        <f t="shared" si="138"/>
        <v>2018|Auckland|Median ($) - total household income</v>
      </c>
      <c r="B4423" t="s">
        <v>18</v>
      </c>
      <c r="C4423" t="s">
        <v>19</v>
      </c>
      <c r="D4423" t="s">
        <v>20</v>
      </c>
      <c r="E4423" t="s">
        <v>21</v>
      </c>
      <c r="F4423">
        <v>2018</v>
      </c>
      <c r="G4423">
        <v>2018</v>
      </c>
      <c r="H4423">
        <v>76</v>
      </c>
      <c r="I4423" t="s">
        <v>96</v>
      </c>
      <c r="J4423">
        <v>99</v>
      </c>
      <c r="K4423" t="s">
        <v>23</v>
      </c>
      <c r="L4423" t="s">
        <v>56</v>
      </c>
      <c r="M4423" t="s">
        <v>57</v>
      </c>
      <c r="N4423">
        <v>3</v>
      </c>
      <c r="O4423" t="s">
        <v>25</v>
      </c>
      <c r="P4423">
        <v>127600</v>
      </c>
      <c r="T4423" s="3" t="str">
        <f t="shared" si="139"/>
        <v>.</v>
      </c>
      <c r="U4423" s="3" t="str">
        <f>IF(AND(R4423&lt;&gt;"_U",N4423&lt;&gt;9999,N4423&lt;&gt;999,L4423&lt;&gt;"Median"),IFERROR(VLOOKUP(A4423,'TA Total'!A:P,16,0),"."),".")</f>
        <v>.</v>
      </c>
    </row>
    <row r="4424" spans="1:21" x14ac:dyDescent="0.3">
      <c r="A4424" s="1" t="str">
        <f t="shared" si="138"/>
        <v>2018|Area Outside Territorial Authority|$20,000 or less</v>
      </c>
      <c r="B4424" t="s">
        <v>18</v>
      </c>
      <c r="C4424" t="s">
        <v>19</v>
      </c>
      <c r="D4424" t="s">
        <v>20</v>
      </c>
      <c r="E4424" t="s">
        <v>21</v>
      </c>
      <c r="F4424">
        <v>2018</v>
      </c>
      <c r="G4424">
        <v>2018</v>
      </c>
      <c r="H4424">
        <v>999</v>
      </c>
      <c r="I4424" t="s">
        <v>130</v>
      </c>
      <c r="J4424">
        <v>99</v>
      </c>
      <c r="K4424" t="s">
        <v>23</v>
      </c>
      <c r="L4424">
        <v>1</v>
      </c>
      <c r="M4424" t="s">
        <v>39</v>
      </c>
      <c r="N4424">
        <v>3</v>
      </c>
      <c r="O4424" t="s">
        <v>25</v>
      </c>
      <c r="R4424" t="s">
        <v>61</v>
      </c>
      <c r="S4424" t="s">
        <v>62</v>
      </c>
      <c r="T4424" s="3" t="str">
        <f t="shared" si="139"/>
        <v>.</v>
      </c>
      <c r="U4424" s="3">
        <f>IF(AND(R4424&lt;&gt;"_U",N4424&lt;&gt;9999,N4424&lt;&gt;999,L4424&lt;&gt;"Median"),IFERROR(VLOOKUP(A4424,'TA Total'!A:P,16,0),"."),".")</f>
        <v>9</v>
      </c>
    </row>
    <row r="4425" spans="1:21" x14ac:dyDescent="0.3">
      <c r="A4425" s="1" t="str">
        <f t="shared" si="138"/>
        <v>2018|Area Outside Territorial Authority|$20,000 or less</v>
      </c>
      <c r="B4425" t="s">
        <v>18</v>
      </c>
      <c r="C4425" t="s">
        <v>19</v>
      </c>
      <c r="D4425" t="s">
        <v>20</v>
      </c>
      <c r="E4425" t="s">
        <v>21</v>
      </c>
      <c r="F4425">
        <v>2018</v>
      </c>
      <c r="G4425">
        <v>2018</v>
      </c>
      <c r="H4425">
        <v>999</v>
      </c>
      <c r="I4425" t="s">
        <v>130</v>
      </c>
      <c r="J4425">
        <v>99</v>
      </c>
      <c r="K4425" t="s">
        <v>23</v>
      </c>
      <c r="L4425">
        <v>1</v>
      </c>
      <c r="M4425" t="s">
        <v>39</v>
      </c>
      <c r="N4425">
        <v>7777</v>
      </c>
      <c r="O4425" t="s">
        <v>37</v>
      </c>
      <c r="P4425">
        <v>9</v>
      </c>
      <c r="T4425" s="3">
        <f t="shared" si="139"/>
        <v>100</v>
      </c>
      <c r="U4425" s="3">
        <f>IF(AND(R4425&lt;&gt;"_U",N4425&lt;&gt;9999,N4425&lt;&gt;999,L4425&lt;&gt;"Median"),IFERROR(VLOOKUP(A4425,'TA Total'!A:P,16,0),"."),".")</f>
        <v>9</v>
      </c>
    </row>
    <row r="4426" spans="1:21" x14ac:dyDescent="0.3">
      <c r="A4426" s="1" t="str">
        <f t="shared" si="138"/>
        <v>2018|Area Outside Territorial Authority|$20,000 or less</v>
      </c>
      <c r="B4426" t="s">
        <v>18</v>
      </c>
      <c r="C4426" t="s">
        <v>19</v>
      </c>
      <c r="D4426" t="s">
        <v>20</v>
      </c>
      <c r="E4426" t="s">
        <v>21</v>
      </c>
      <c r="F4426">
        <v>2018</v>
      </c>
      <c r="G4426">
        <v>2018</v>
      </c>
      <c r="H4426">
        <v>999</v>
      </c>
      <c r="I4426" t="s">
        <v>130</v>
      </c>
      <c r="J4426">
        <v>99</v>
      </c>
      <c r="K4426" t="s">
        <v>23</v>
      </c>
      <c r="L4426">
        <v>1</v>
      </c>
      <c r="M4426" t="s">
        <v>39</v>
      </c>
      <c r="N4426">
        <v>2</v>
      </c>
      <c r="O4426" t="s">
        <v>28</v>
      </c>
      <c r="R4426" t="s">
        <v>61</v>
      </c>
      <c r="S4426" t="s">
        <v>62</v>
      </c>
      <c r="T4426" s="3" t="str">
        <f t="shared" si="139"/>
        <v>.</v>
      </c>
      <c r="U4426" s="3">
        <f>IF(AND(R4426&lt;&gt;"_U",N4426&lt;&gt;9999,N4426&lt;&gt;999,L4426&lt;&gt;"Median"),IFERROR(VLOOKUP(A4426,'TA Total'!A:P,16,0),"."),".")</f>
        <v>9</v>
      </c>
    </row>
    <row r="4427" spans="1:21" x14ac:dyDescent="0.3">
      <c r="A4427" s="1" t="str">
        <f t="shared" si="138"/>
        <v>2018|Area Outside Territorial Authority|$20,000 or less</v>
      </c>
      <c r="B4427" t="s">
        <v>18</v>
      </c>
      <c r="C4427" t="s">
        <v>19</v>
      </c>
      <c r="D4427" t="s">
        <v>20</v>
      </c>
      <c r="E4427" t="s">
        <v>21</v>
      </c>
      <c r="F4427">
        <v>2018</v>
      </c>
      <c r="G4427">
        <v>2018</v>
      </c>
      <c r="H4427">
        <v>999</v>
      </c>
      <c r="I4427" t="s">
        <v>130</v>
      </c>
      <c r="J4427">
        <v>99</v>
      </c>
      <c r="K4427" t="s">
        <v>23</v>
      </c>
      <c r="L4427">
        <v>1</v>
      </c>
      <c r="M4427" t="s">
        <v>39</v>
      </c>
      <c r="N4427">
        <v>9999</v>
      </c>
      <c r="O4427" t="s">
        <v>40</v>
      </c>
      <c r="P4427">
        <v>9</v>
      </c>
      <c r="T4427" s="3" t="str">
        <f t="shared" si="139"/>
        <v>.</v>
      </c>
      <c r="U4427" s="3" t="str">
        <f>IF(AND(R4427&lt;&gt;"_U",N4427&lt;&gt;9999,N4427&lt;&gt;999,L4427&lt;&gt;"Median"),IFERROR(VLOOKUP(A4427,'TA Total'!A:P,16,0),"."),".")</f>
        <v>.</v>
      </c>
    </row>
    <row r="4428" spans="1:21" x14ac:dyDescent="0.3">
      <c r="A4428" s="1" t="str">
        <f t="shared" si="138"/>
        <v>2018|Area Outside Territorial Authority|$20,000 or less</v>
      </c>
      <c r="B4428" t="s">
        <v>18</v>
      </c>
      <c r="C4428" t="s">
        <v>19</v>
      </c>
      <c r="D4428" t="s">
        <v>20</v>
      </c>
      <c r="E4428" t="s">
        <v>21</v>
      </c>
      <c r="F4428">
        <v>2018</v>
      </c>
      <c r="G4428">
        <v>2018</v>
      </c>
      <c r="H4428">
        <v>999</v>
      </c>
      <c r="I4428" t="s">
        <v>130</v>
      </c>
      <c r="J4428">
        <v>99</v>
      </c>
      <c r="K4428" t="s">
        <v>23</v>
      </c>
      <c r="L4428">
        <v>1</v>
      </c>
      <c r="M4428" t="s">
        <v>39</v>
      </c>
      <c r="N4428">
        <v>999</v>
      </c>
      <c r="O4428" t="s">
        <v>42</v>
      </c>
      <c r="R4428" t="s">
        <v>61</v>
      </c>
      <c r="S4428" t="s">
        <v>62</v>
      </c>
      <c r="T4428" s="3" t="str">
        <f t="shared" si="139"/>
        <v>.</v>
      </c>
      <c r="U4428" s="3" t="str">
        <f>IF(AND(R4428&lt;&gt;"_U",N4428&lt;&gt;9999,N4428&lt;&gt;999,L4428&lt;&gt;"Median"),IFERROR(VLOOKUP(A4428,'TA Total'!A:P,16,0),"."),".")</f>
        <v>.</v>
      </c>
    </row>
    <row r="4429" spans="1:21" x14ac:dyDescent="0.3">
      <c r="A4429" s="1" t="str">
        <f t="shared" si="138"/>
        <v>2018|Area Outside Territorial Authority|$20,000 or less</v>
      </c>
      <c r="B4429" t="s">
        <v>18</v>
      </c>
      <c r="C4429" t="s">
        <v>19</v>
      </c>
      <c r="D4429" t="s">
        <v>20</v>
      </c>
      <c r="E4429" t="s">
        <v>21</v>
      </c>
      <c r="F4429">
        <v>2018</v>
      </c>
      <c r="G4429">
        <v>2018</v>
      </c>
      <c r="H4429">
        <v>999</v>
      </c>
      <c r="I4429" t="s">
        <v>130</v>
      </c>
      <c r="J4429">
        <v>99</v>
      </c>
      <c r="K4429" t="s">
        <v>23</v>
      </c>
      <c r="L4429">
        <v>1</v>
      </c>
      <c r="M4429" t="s">
        <v>39</v>
      </c>
      <c r="N4429">
        <v>1</v>
      </c>
      <c r="O4429" t="s">
        <v>33</v>
      </c>
      <c r="R4429" t="s">
        <v>61</v>
      </c>
      <c r="S4429" t="s">
        <v>62</v>
      </c>
      <c r="T4429" s="3" t="str">
        <f t="shared" si="139"/>
        <v>.</v>
      </c>
      <c r="U4429" s="3">
        <f>IF(AND(R4429&lt;&gt;"_U",N4429&lt;&gt;9999,N4429&lt;&gt;999,L4429&lt;&gt;"Median"),IFERROR(VLOOKUP(A4429,'TA Total'!A:P,16,0),"."),".")</f>
        <v>9</v>
      </c>
    </row>
    <row r="4430" spans="1:21" x14ac:dyDescent="0.3">
      <c r="A4430" s="1" t="str">
        <f t="shared" si="138"/>
        <v>2018|Area Outside Territorial Authority|$20,001-$30,000</v>
      </c>
      <c r="B4430" t="s">
        <v>18</v>
      </c>
      <c r="C4430" t="s">
        <v>19</v>
      </c>
      <c r="D4430" t="s">
        <v>20</v>
      </c>
      <c r="E4430" t="s">
        <v>21</v>
      </c>
      <c r="F4430">
        <v>2018</v>
      </c>
      <c r="G4430">
        <v>2018</v>
      </c>
      <c r="H4430">
        <v>999</v>
      </c>
      <c r="I4430" t="s">
        <v>130</v>
      </c>
      <c r="J4430">
        <v>99</v>
      </c>
      <c r="K4430" t="s">
        <v>23</v>
      </c>
      <c r="L4430">
        <v>2</v>
      </c>
      <c r="M4430" t="s">
        <v>24</v>
      </c>
      <c r="N4430">
        <v>1</v>
      </c>
      <c r="O4430" t="s">
        <v>33</v>
      </c>
      <c r="R4430" t="s">
        <v>61</v>
      </c>
      <c r="S4430" t="s">
        <v>62</v>
      </c>
      <c r="T4430" s="3" t="str">
        <f t="shared" si="139"/>
        <v>.</v>
      </c>
      <c r="U4430" s="3">
        <f>IF(AND(R4430&lt;&gt;"_U",N4430&lt;&gt;9999,N4430&lt;&gt;999,L4430&lt;&gt;"Median"),IFERROR(VLOOKUP(A4430,'TA Total'!A:P,16,0),"."),".")</f>
        <v>0</v>
      </c>
    </row>
    <row r="4431" spans="1:21" x14ac:dyDescent="0.3">
      <c r="A4431" s="1" t="str">
        <f t="shared" si="138"/>
        <v>2018|Area Outside Territorial Authority|$20,001-$30,000</v>
      </c>
      <c r="B4431" t="s">
        <v>18</v>
      </c>
      <c r="C4431" t="s">
        <v>19</v>
      </c>
      <c r="D4431" t="s">
        <v>20</v>
      </c>
      <c r="E4431" t="s">
        <v>21</v>
      </c>
      <c r="F4431">
        <v>2018</v>
      </c>
      <c r="G4431">
        <v>2018</v>
      </c>
      <c r="H4431">
        <v>999</v>
      </c>
      <c r="I4431" t="s">
        <v>130</v>
      </c>
      <c r="J4431">
        <v>99</v>
      </c>
      <c r="K4431" t="s">
        <v>23</v>
      </c>
      <c r="L4431">
        <v>2</v>
      </c>
      <c r="M4431" t="s">
        <v>24</v>
      </c>
      <c r="N4431">
        <v>3</v>
      </c>
      <c r="O4431" t="s">
        <v>25</v>
      </c>
      <c r="R4431" t="s">
        <v>61</v>
      </c>
      <c r="S4431" t="s">
        <v>62</v>
      </c>
      <c r="T4431" s="3" t="str">
        <f t="shared" si="139"/>
        <v>.</v>
      </c>
      <c r="U4431" s="3">
        <f>IF(AND(R4431&lt;&gt;"_U",N4431&lt;&gt;9999,N4431&lt;&gt;999,L4431&lt;&gt;"Median"),IFERROR(VLOOKUP(A4431,'TA Total'!A:P,16,0),"."),".")</f>
        <v>0</v>
      </c>
    </row>
    <row r="4432" spans="1:21" x14ac:dyDescent="0.3">
      <c r="A4432" s="1" t="str">
        <f t="shared" si="138"/>
        <v>2018|Area Outside Territorial Authority|$20,001-$30,000</v>
      </c>
      <c r="B4432" t="s">
        <v>18</v>
      </c>
      <c r="C4432" t="s">
        <v>19</v>
      </c>
      <c r="D4432" t="s">
        <v>20</v>
      </c>
      <c r="E4432" t="s">
        <v>21</v>
      </c>
      <c r="F4432">
        <v>2018</v>
      </c>
      <c r="G4432">
        <v>2018</v>
      </c>
      <c r="H4432">
        <v>999</v>
      </c>
      <c r="I4432" t="s">
        <v>130</v>
      </c>
      <c r="J4432">
        <v>99</v>
      </c>
      <c r="K4432" t="s">
        <v>23</v>
      </c>
      <c r="L4432">
        <v>2</v>
      </c>
      <c r="M4432" t="s">
        <v>24</v>
      </c>
      <c r="N4432">
        <v>2</v>
      </c>
      <c r="O4432" t="s">
        <v>28</v>
      </c>
      <c r="R4432" t="s">
        <v>61</v>
      </c>
      <c r="S4432" t="s">
        <v>62</v>
      </c>
      <c r="T4432" s="3" t="str">
        <f t="shared" si="139"/>
        <v>.</v>
      </c>
      <c r="U4432" s="3">
        <f>IF(AND(R4432&lt;&gt;"_U",N4432&lt;&gt;9999,N4432&lt;&gt;999,L4432&lt;&gt;"Median"),IFERROR(VLOOKUP(A4432,'TA Total'!A:P,16,0),"."),".")</f>
        <v>0</v>
      </c>
    </row>
    <row r="4433" spans="1:21" x14ac:dyDescent="0.3">
      <c r="A4433" s="1" t="str">
        <f t="shared" si="138"/>
        <v>2018|Area Outside Territorial Authority|$20,001-$30,000</v>
      </c>
      <c r="B4433" t="s">
        <v>18</v>
      </c>
      <c r="C4433" t="s">
        <v>19</v>
      </c>
      <c r="D4433" t="s">
        <v>20</v>
      </c>
      <c r="E4433" t="s">
        <v>21</v>
      </c>
      <c r="F4433">
        <v>2018</v>
      </c>
      <c r="G4433">
        <v>2018</v>
      </c>
      <c r="H4433">
        <v>999</v>
      </c>
      <c r="I4433" t="s">
        <v>130</v>
      </c>
      <c r="J4433">
        <v>99</v>
      </c>
      <c r="K4433" t="s">
        <v>23</v>
      </c>
      <c r="L4433">
        <v>2</v>
      </c>
      <c r="M4433" t="s">
        <v>24</v>
      </c>
      <c r="N4433">
        <v>999</v>
      </c>
      <c r="O4433" t="s">
        <v>42</v>
      </c>
      <c r="R4433" t="s">
        <v>61</v>
      </c>
      <c r="S4433" t="s">
        <v>62</v>
      </c>
      <c r="T4433" s="3" t="str">
        <f t="shared" si="139"/>
        <v>.</v>
      </c>
      <c r="U4433" s="3" t="str">
        <f>IF(AND(R4433&lt;&gt;"_U",N4433&lt;&gt;9999,N4433&lt;&gt;999,L4433&lt;&gt;"Median"),IFERROR(VLOOKUP(A4433,'TA Total'!A:P,16,0),"."),".")</f>
        <v>.</v>
      </c>
    </row>
    <row r="4434" spans="1:21" x14ac:dyDescent="0.3">
      <c r="A4434" s="1" t="str">
        <f t="shared" si="138"/>
        <v>2018|Area Outside Territorial Authority|$20,001-$30,000</v>
      </c>
      <c r="B4434" t="s">
        <v>18</v>
      </c>
      <c r="C4434" t="s">
        <v>19</v>
      </c>
      <c r="D4434" t="s">
        <v>20</v>
      </c>
      <c r="E4434" t="s">
        <v>21</v>
      </c>
      <c r="F4434">
        <v>2018</v>
      </c>
      <c r="G4434">
        <v>2018</v>
      </c>
      <c r="H4434">
        <v>999</v>
      </c>
      <c r="I4434" t="s">
        <v>130</v>
      </c>
      <c r="J4434">
        <v>99</v>
      </c>
      <c r="K4434" t="s">
        <v>23</v>
      </c>
      <c r="L4434">
        <v>2</v>
      </c>
      <c r="M4434" t="s">
        <v>24</v>
      </c>
      <c r="N4434">
        <v>7777</v>
      </c>
      <c r="O4434" t="s">
        <v>37</v>
      </c>
      <c r="R4434" t="s">
        <v>61</v>
      </c>
      <c r="S4434" t="s">
        <v>62</v>
      </c>
      <c r="T4434" s="3" t="str">
        <f t="shared" si="139"/>
        <v>.</v>
      </c>
      <c r="U4434" s="3">
        <f>IF(AND(R4434&lt;&gt;"_U",N4434&lt;&gt;9999,N4434&lt;&gt;999,L4434&lt;&gt;"Median"),IFERROR(VLOOKUP(A4434,'TA Total'!A:P,16,0),"."),".")</f>
        <v>0</v>
      </c>
    </row>
    <row r="4435" spans="1:21" x14ac:dyDescent="0.3">
      <c r="A4435" s="1" t="str">
        <f t="shared" si="138"/>
        <v>2018|Area Outside Territorial Authority|$20,001-$30,000</v>
      </c>
      <c r="B4435" t="s">
        <v>18</v>
      </c>
      <c r="C4435" t="s">
        <v>19</v>
      </c>
      <c r="D4435" t="s">
        <v>20</v>
      </c>
      <c r="E4435" t="s">
        <v>21</v>
      </c>
      <c r="F4435">
        <v>2018</v>
      </c>
      <c r="G4435">
        <v>2018</v>
      </c>
      <c r="H4435">
        <v>999</v>
      </c>
      <c r="I4435" t="s">
        <v>130</v>
      </c>
      <c r="J4435">
        <v>99</v>
      </c>
      <c r="K4435" t="s">
        <v>23</v>
      </c>
      <c r="L4435">
        <v>2</v>
      </c>
      <c r="M4435" t="s">
        <v>24</v>
      </c>
      <c r="N4435">
        <v>9999</v>
      </c>
      <c r="O4435" t="s">
        <v>40</v>
      </c>
      <c r="P4435">
        <v>3</v>
      </c>
      <c r="T4435" s="3" t="str">
        <f t="shared" si="139"/>
        <v>.</v>
      </c>
      <c r="U4435" s="3" t="str">
        <f>IF(AND(R4435&lt;&gt;"_U",N4435&lt;&gt;9999,N4435&lt;&gt;999,L4435&lt;&gt;"Median"),IFERROR(VLOOKUP(A4435,'TA Total'!A:P,16,0),"."),".")</f>
        <v>.</v>
      </c>
    </row>
    <row r="4436" spans="1:21" x14ac:dyDescent="0.3">
      <c r="A4436" s="1" t="str">
        <f t="shared" si="138"/>
        <v>2018|Area Outside Territorial Authority|$30,001-$50,000</v>
      </c>
      <c r="B4436" t="s">
        <v>18</v>
      </c>
      <c r="C4436" t="s">
        <v>19</v>
      </c>
      <c r="D4436" t="s">
        <v>20</v>
      </c>
      <c r="E4436" t="s">
        <v>21</v>
      </c>
      <c r="F4436">
        <v>2018</v>
      </c>
      <c r="G4436">
        <v>2018</v>
      </c>
      <c r="H4436">
        <v>999</v>
      </c>
      <c r="I4436" t="s">
        <v>130</v>
      </c>
      <c r="J4436">
        <v>99</v>
      </c>
      <c r="K4436" t="s">
        <v>23</v>
      </c>
      <c r="L4436">
        <v>3</v>
      </c>
      <c r="M4436" t="s">
        <v>45</v>
      </c>
      <c r="N4436">
        <v>9999</v>
      </c>
      <c r="O4436" t="s">
        <v>40</v>
      </c>
      <c r="P4436">
        <v>3</v>
      </c>
      <c r="T4436" s="3" t="str">
        <f t="shared" si="139"/>
        <v>.</v>
      </c>
      <c r="U4436" s="3" t="str">
        <f>IF(AND(R4436&lt;&gt;"_U",N4436&lt;&gt;9999,N4436&lt;&gt;999,L4436&lt;&gt;"Median"),IFERROR(VLOOKUP(A4436,'TA Total'!A:P,16,0),"."),".")</f>
        <v>.</v>
      </c>
    </row>
    <row r="4437" spans="1:21" x14ac:dyDescent="0.3">
      <c r="A4437" s="1" t="str">
        <f t="shared" si="138"/>
        <v>2018|Area Outside Territorial Authority|$30,001-$50,000</v>
      </c>
      <c r="B4437" t="s">
        <v>18</v>
      </c>
      <c r="C4437" t="s">
        <v>19</v>
      </c>
      <c r="D4437" t="s">
        <v>20</v>
      </c>
      <c r="E4437" t="s">
        <v>21</v>
      </c>
      <c r="F4437">
        <v>2018</v>
      </c>
      <c r="G4437">
        <v>2018</v>
      </c>
      <c r="H4437">
        <v>999</v>
      </c>
      <c r="I4437" t="s">
        <v>130</v>
      </c>
      <c r="J4437">
        <v>99</v>
      </c>
      <c r="K4437" t="s">
        <v>23</v>
      </c>
      <c r="L4437">
        <v>3</v>
      </c>
      <c r="M4437" t="s">
        <v>45</v>
      </c>
      <c r="N4437">
        <v>2</v>
      </c>
      <c r="O4437" t="s">
        <v>28</v>
      </c>
      <c r="R4437" t="s">
        <v>61</v>
      </c>
      <c r="S4437" t="s">
        <v>62</v>
      </c>
      <c r="T4437" s="3" t="str">
        <f t="shared" si="139"/>
        <v>.</v>
      </c>
      <c r="U4437" s="3">
        <f>IF(AND(R4437&lt;&gt;"_U",N4437&lt;&gt;9999,N4437&lt;&gt;999,L4437&lt;&gt;"Median"),IFERROR(VLOOKUP(A4437,'TA Total'!A:P,16,0),"."),".")</f>
        <v>0</v>
      </c>
    </row>
    <row r="4438" spans="1:21" x14ac:dyDescent="0.3">
      <c r="A4438" s="1" t="str">
        <f t="shared" si="138"/>
        <v>2018|Area Outside Territorial Authority|$30,001-$50,000</v>
      </c>
      <c r="B4438" t="s">
        <v>18</v>
      </c>
      <c r="C4438" t="s">
        <v>19</v>
      </c>
      <c r="D4438" t="s">
        <v>20</v>
      </c>
      <c r="E4438" t="s">
        <v>21</v>
      </c>
      <c r="F4438">
        <v>2018</v>
      </c>
      <c r="G4438">
        <v>2018</v>
      </c>
      <c r="H4438">
        <v>999</v>
      </c>
      <c r="I4438" t="s">
        <v>130</v>
      </c>
      <c r="J4438">
        <v>99</v>
      </c>
      <c r="K4438" t="s">
        <v>23</v>
      </c>
      <c r="L4438">
        <v>3</v>
      </c>
      <c r="M4438" t="s">
        <v>45</v>
      </c>
      <c r="N4438">
        <v>1</v>
      </c>
      <c r="O4438" t="s">
        <v>33</v>
      </c>
      <c r="R4438" t="s">
        <v>61</v>
      </c>
      <c r="S4438" t="s">
        <v>62</v>
      </c>
      <c r="T4438" s="3" t="str">
        <f t="shared" si="139"/>
        <v>.</v>
      </c>
      <c r="U4438" s="3">
        <f>IF(AND(R4438&lt;&gt;"_U",N4438&lt;&gt;9999,N4438&lt;&gt;999,L4438&lt;&gt;"Median"),IFERROR(VLOOKUP(A4438,'TA Total'!A:P,16,0),"."),".")</f>
        <v>0</v>
      </c>
    </row>
    <row r="4439" spans="1:21" x14ac:dyDescent="0.3">
      <c r="A4439" s="1" t="str">
        <f t="shared" si="138"/>
        <v>2018|Area Outside Territorial Authority|$30,001-$50,000</v>
      </c>
      <c r="B4439" t="s">
        <v>18</v>
      </c>
      <c r="C4439" t="s">
        <v>19</v>
      </c>
      <c r="D4439" t="s">
        <v>20</v>
      </c>
      <c r="E4439" t="s">
        <v>21</v>
      </c>
      <c r="F4439">
        <v>2018</v>
      </c>
      <c r="G4439">
        <v>2018</v>
      </c>
      <c r="H4439">
        <v>999</v>
      </c>
      <c r="I4439" t="s">
        <v>130</v>
      </c>
      <c r="J4439">
        <v>99</v>
      </c>
      <c r="K4439" t="s">
        <v>23</v>
      </c>
      <c r="L4439">
        <v>3</v>
      </c>
      <c r="M4439" t="s">
        <v>45</v>
      </c>
      <c r="N4439">
        <v>3</v>
      </c>
      <c r="O4439" t="s">
        <v>25</v>
      </c>
      <c r="R4439" t="s">
        <v>61</v>
      </c>
      <c r="S4439" t="s">
        <v>62</v>
      </c>
      <c r="T4439" s="3" t="str">
        <f t="shared" si="139"/>
        <v>.</v>
      </c>
      <c r="U4439" s="3">
        <f>IF(AND(R4439&lt;&gt;"_U",N4439&lt;&gt;9999,N4439&lt;&gt;999,L4439&lt;&gt;"Median"),IFERROR(VLOOKUP(A4439,'TA Total'!A:P,16,0),"."),".")</f>
        <v>0</v>
      </c>
    </row>
    <row r="4440" spans="1:21" x14ac:dyDescent="0.3">
      <c r="A4440" s="1" t="str">
        <f t="shared" si="138"/>
        <v>2018|Area Outside Territorial Authority|$30,001-$50,000</v>
      </c>
      <c r="B4440" t="s">
        <v>18</v>
      </c>
      <c r="C4440" t="s">
        <v>19</v>
      </c>
      <c r="D4440" t="s">
        <v>20</v>
      </c>
      <c r="E4440" t="s">
        <v>21</v>
      </c>
      <c r="F4440">
        <v>2018</v>
      </c>
      <c r="G4440">
        <v>2018</v>
      </c>
      <c r="H4440">
        <v>999</v>
      </c>
      <c r="I4440" t="s">
        <v>130</v>
      </c>
      <c r="J4440">
        <v>99</v>
      </c>
      <c r="K4440" t="s">
        <v>23</v>
      </c>
      <c r="L4440">
        <v>3</v>
      </c>
      <c r="M4440" t="s">
        <v>45</v>
      </c>
      <c r="N4440">
        <v>999</v>
      </c>
      <c r="O4440" t="s">
        <v>42</v>
      </c>
      <c r="R4440" t="s">
        <v>61</v>
      </c>
      <c r="S4440" t="s">
        <v>62</v>
      </c>
      <c r="T4440" s="3" t="str">
        <f t="shared" si="139"/>
        <v>.</v>
      </c>
      <c r="U4440" s="3" t="str">
        <f>IF(AND(R4440&lt;&gt;"_U",N4440&lt;&gt;9999,N4440&lt;&gt;999,L4440&lt;&gt;"Median"),IFERROR(VLOOKUP(A4440,'TA Total'!A:P,16,0),"."),".")</f>
        <v>.</v>
      </c>
    </row>
    <row r="4441" spans="1:21" x14ac:dyDescent="0.3">
      <c r="A4441" s="1" t="str">
        <f t="shared" si="138"/>
        <v>2018|Area Outside Territorial Authority|$30,001-$50,000</v>
      </c>
      <c r="B4441" t="s">
        <v>18</v>
      </c>
      <c r="C4441" t="s">
        <v>19</v>
      </c>
      <c r="D4441" t="s">
        <v>20</v>
      </c>
      <c r="E4441" t="s">
        <v>21</v>
      </c>
      <c r="F4441">
        <v>2018</v>
      </c>
      <c r="G4441">
        <v>2018</v>
      </c>
      <c r="H4441">
        <v>999</v>
      </c>
      <c r="I4441" t="s">
        <v>130</v>
      </c>
      <c r="J4441">
        <v>99</v>
      </c>
      <c r="K4441" t="s">
        <v>23</v>
      </c>
      <c r="L4441">
        <v>3</v>
      </c>
      <c r="M4441" t="s">
        <v>45</v>
      </c>
      <c r="N4441">
        <v>7777</v>
      </c>
      <c r="O4441" t="s">
        <v>37</v>
      </c>
      <c r="R4441" t="s">
        <v>61</v>
      </c>
      <c r="S4441" t="s">
        <v>62</v>
      </c>
      <c r="T4441" s="3" t="str">
        <f t="shared" si="139"/>
        <v>.</v>
      </c>
      <c r="U4441" s="3">
        <f>IF(AND(R4441&lt;&gt;"_U",N4441&lt;&gt;9999,N4441&lt;&gt;999,L4441&lt;&gt;"Median"),IFERROR(VLOOKUP(A4441,'TA Total'!A:P,16,0),"."),".")</f>
        <v>0</v>
      </c>
    </row>
    <row r="4442" spans="1:21" x14ac:dyDescent="0.3">
      <c r="A4442" s="1" t="str">
        <f t="shared" si="138"/>
        <v>2018|Area Outside Territorial Authority|$50,001-$70,000</v>
      </c>
      <c r="B4442" t="s">
        <v>18</v>
      </c>
      <c r="C4442" t="s">
        <v>19</v>
      </c>
      <c r="D4442" t="s">
        <v>20</v>
      </c>
      <c r="E4442" t="s">
        <v>21</v>
      </c>
      <c r="F4442">
        <v>2018</v>
      </c>
      <c r="G4442">
        <v>2018</v>
      </c>
      <c r="H4442">
        <v>999</v>
      </c>
      <c r="I4442" t="s">
        <v>130</v>
      </c>
      <c r="J4442">
        <v>99</v>
      </c>
      <c r="K4442" t="s">
        <v>23</v>
      </c>
      <c r="L4442">
        <v>4</v>
      </c>
      <c r="M4442" t="s">
        <v>36</v>
      </c>
      <c r="N4442">
        <v>2</v>
      </c>
      <c r="O4442" t="s">
        <v>28</v>
      </c>
      <c r="R4442" t="s">
        <v>61</v>
      </c>
      <c r="S4442" t="s">
        <v>62</v>
      </c>
      <c r="T4442" s="3" t="str">
        <f t="shared" si="139"/>
        <v>.</v>
      </c>
      <c r="U4442" s="3">
        <f>IF(AND(R4442&lt;&gt;"_U",N4442&lt;&gt;9999,N4442&lt;&gt;999,L4442&lt;&gt;"Median"),IFERROR(VLOOKUP(A4442,'TA Total'!A:P,16,0),"."),".")</f>
        <v>0</v>
      </c>
    </row>
    <row r="4443" spans="1:21" x14ac:dyDescent="0.3">
      <c r="A4443" s="1" t="str">
        <f t="shared" si="138"/>
        <v>2018|Area Outside Territorial Authority|$50,001-$70,000</v>
      </c>
      <c r="B4443" t="s">
        <v>18</v>
      </c>
      <c r="C4443" t="s">
        <v>19</v>
      </c>
      <c r="D4443" t="s">
        <v>20</v>
      </c>
      <c r="E4443" t="s">
        <v>21</v>
      </c>
      <c r="F4443">
        <v>2018</v>
      </c>
      <c r="G4443">
        <v>2018</v>
      </c>
      <c r="H4443">
        <v>999</v>
      </c>
      <c r="I4443" t="s">
        <v>130</v>
      </c>
      <c r="J4443">
        <v>99</v>
      </c>
      <c r="K4443" t="s">
        <v>23</v>
      </c>
      <c r="L4443">
        <v>4</v>
      </c>
      <c r="M4443" t="s">
        <v>36</v>
      </c>
      <c r="N4443">
        <v>3</v>
      </c>
      <c r="O4443" t="s">
        <v>25</v>
      </c>
      <c r="R4443" t="s">
        <v>61</v>
      </c>
      <c r="S4443" t="s">
        <v>62</v>
      </c>
      <c r="T4443" s="3" t="str">
        <f t="shared" si="139"/>
        <v>.</v>
      </c>
      <c r="U4443" s="3">
        <f>IF(AND(R4443&lt;&gt;"_U",N4443&lt;&gt;9999,N4443&lt;&gt;999,L4443&lt;&gt;"Median"),IFERROR(VLOOKUP(A4443,'TA Total'!A:P,16,0),"."),".")</f>
        <v>0</v>
      </c>
    </row>
    <row r="4444" spans="1:21" x14ac:dyDescent="0.3">
      <c r="A4444" s="1" t="str">
        <f t="shared" si="138"/>
        <v>2018|Area Outside Territorial Authority|$50,001-$70,000</v>
      </c>
      <c r="B4444" t="s">
        <v>18</v>
      </c>
      <c r="C4444" t="s">
        <v>19</v>
      </c>
      <c r="D4444" t="s">
        <v>20</v>
      </c>
      <c r="E4444" t="s">
        <v>21</v>
      </c>
      <c r="F4444">
        <v>2018</v>
      </c>
      <c r="G4444">
        <v>2018</v>
      </c>
      <c r="H4444">
        <v>999</v>
      </c>
      <c r="I4444" t="s">
        <v>130</v>
      </c>
      <c r="J4444">
        <v>99</v>
      </c>
      <c r="K4444" t="s">
        <v>23</v>
      </c>
      <c r="L4444">
        <v>4</v>
      </c>
      <c r="M4444" t="s">
        <v>36</v>
      </c>
      <c r="N4444">
        <v>999</v>
      </c>
      <c r="O4444" t="s">
        <v>42</v>
      </c>
      <c r="R4444" t="s">
        <v>61</v>
      </c>
      <c r="S4444" t="s">
        <v>62</v>
      </c>
      <c r="T4444" s="3" t="str">
        <f t="shared" si="139"/>
        <v>.</v>
      </c>
      <c r="U4444" s="3" t="str">
        <f>IF(AND(R4444&lt;&gt;"_U",N4444&lt;&gt;9999,N4444&lt;&gt;999,L4444&lt;&gt;"Median"),IFERROR(VLOOKUP(A4444,'TA Total'!A:P,16,0),"."),".")</f>
        <v>.</v>
      </c>
    </row>
    <row r="4445" spans="1:21" x14ac:dyDescent="0.3">
      <c r="A4445" s="1" t="str">
        <f t="shared" si="138"/>
        <v>2018|Area Outside Territorial Authority|$50,001-$70,000</v>
      </c>
      <c r="B4445" t="s">
        <v>18</v>
      </c>
      <c r="C4445" t="s">
        <v>19</v>
      </c>
      <c r="D4445" t="s">
        <v>20</v>
      </c>
      <c r="E4445" t="s">
        <v>21</v>
      </c>
      <c r="F4445">
        <v>2018</v>
      </c>
      <c r="G4445">
        <v>2018</v>
      </c>
      <c r="H4445">
        <v>999</v>
      </c>
      <c r="I4445" t="s">
        <v>130</v>
      </c>
      <c r="J4445">
        <v>99</v>
      </c>
      <c r="K4445" t="s">
        <v>23</v>
      </c>
      <c r="L4445">
        <v>4</v>
      </c>
      <c r="M4445" t="s">
        <v>36</v>
      </c>
      <c r="N4445">
        <v>7777</v>
      </c>
      <c r="O4445" t="s">
        <v>37</v>
      </c>
      <c r="R4445" t="s">
        <v>61</v>
      </c>
      <c r="S4445" t="s">
        <v>62</v>
      </c>
      <c r="T4445" s="3" t="str">
        <f t="shared" si="139"/>
        <v>.</v>
      </c>
      <c r="U4445" s="3">
        <f>IF(AND(R4445&lt;&gt;"_U",N4445&lt;&gt;9999,N4445&lt;&gt;999,L4445&lt;&gt;"Median"),IFERROR(VLOOKUP(A4445,'TA Total'!A:P,16,0),"."),".")</f>
        <v>0</v>
      </c>
    </row>
    <row r="4446" spans="1:21" x14ac:dyDescent="0.3">
      <c r="A4446" s="1" t="str">
        <f t="shared" si="138"/>
        <v>2018|Area Outside Territorial Authority|$50,001-$70,000</v>
      </c>
      <c r="B4446" t="s">
        <v>18</v>
      </c>
      <c r="C4446" t="s">
        <v>19</v>
      </c>
      <c r="D4446" t="s">
        <v>20</v>
      </c>
      <c r="E4446" t="s">
        <v>21</v>
      </c>
      <c r="F4446">
        <v>2018</v>
      </c>
      <c r="G4446">
        <v>2018</v>
      </c>
      <c r="H4446">
        <v>999</v>
      </c>
      <c r="I4446" t="s">
        <v>130</v>
      </c>
      <c r="J4446">
        <v>99</v>
      </c>
      <c r="K4446" t="s">
        <v>23</v>
      </c>
      <c r="L4446">
        <v>4</v>
      </c>
      <c r="M4446" t="s">
        <v>36</v>
      </c>
      <c r="N4446">
        <v>9999</v>
      </c>
      <c r="O4446" t="s">
        <v>40</v>
      </c>
      <c r="P4446">
        <v>0</v>
      </c>
      <c r="T4446" s="3" t="str">
        <f t="shared" si="139"/>
        <v>.</v>
      </c>
      <c r="U4446" s="3" t="str">
        <f>IF(AND(R4446&lt;&gt;"_U",N4446&lt;&gt;9999,N4446&lt;&gt;999,L4446&lt;&gt;"Median"),IFERROR(VLOOKUP(A4446,'TA Total'!A:P,16,0),"."),".")</f>
        <v>.</v>
      </c>
    </row>
    <row r="4447" spans="1:21" x14ac:dyDescent="0.3">
      <c r="A4447" s="1" t="str">
        <f t="shared" si="138"/>
        <v>2018|Area Outside Territorial Authority|$50,001-$70,000</v>
      </c>
      <c r="B4447" t="s">
        <v>18</v>
      </c>
      <c r="C4447" t="s">
        <v>19</v>
      </c>
      <c r="D4447" t="s">
        <v>20</v>
      </c>
      <c r="E4447" t="s">
        <v>21</v>
      </c>
      <c r="F4447">
        <v>2018</v>
      </c>
      <c r="G4447">
        <v>2018</v>
      </c>
      <c r="H4447">
        <v>999</v>
      </c>
      <c r="I4447" t="s">
        <v>130</v>
      </c>
      <c r="J4447">
        <v>99</v>
      </c>
      <c r="K4447" t="s">
        <v>23</v>
      </c>
      <c r="L4447">
        <v>4</v>
      </c>
      <c r="M4447" t="s">
        <v>36</v>
      </c>
      <c r="N4447">
        <v>1</v>
      </c>
      <c r="O4447" t="s">
        <v>33</v>
      </c>
      <c r="R4447" t="s">
        <v>61</v>
      </c>
      <c r="S4447" t="s">
        <v>62</v>
      </c>
      <c r="T4447" s="3" t="str">
        <f t="shared" si="139"/>
        <v>.</v>
      </c>
      <c r="U4447" s="3">
        <f>IF(AND(R4447&lt;&gt;"_U",N4447&lt;&gt;9999,N4447&lt;&gt;999,L4447&lt;&gt;"Median"),IFERROR(VLOOKUP(A4447,'TA Total'!A:P,16,0),"."),".")</f>
        <v>0</v>
      </c>
    </row>
    <row r="4448" spans="1:21" x14ac:dyDescent="0.3">
      <c r="A4448" s="1" t="str">
        <f t="shared" si="138"/>
        <v>2018|Area Outside Territorial Authority|$70,001-$100,000</v>
      </c>
      <c r="B4448" t="s">
        <v>18</v>
      </c>
      <c r="C4448" t="s">
        <v>19</v>
      </c>
      <c r="D4448" t="s">
        <v>20</v>
      </c>
      <c r="E4448" t="s">
        <v>21</v>
      </c>
      <c r="F4448">
        <v>2018</v>
      </c>
      <c r="G4448">
        <v>2018</v>
      </c>
      <c r="H4448">
        <v>999</v>
      </c>
      <c r="I4448" t="s">
        <v>130</v>
      </c>
      <c r="J4448">
        <v>99</v>
      </c>
      <c r="K4448" t="s">
        <v>23</v>
      </c>
      <c r="L4448">
        <v>5</v>
      </c>
      <c r="M4448" t="s">
        <v>58</v>
      </c>
      <c r="N4448">
        <v>9999</v>
      </c>
      <c r="O4448" t="s">
        <v>40</v>
      </c>
      <c r="P4448">
        <v>0</v>
      </c>
      <c r="T4448" s="3" t="str">
        <f t="shared" si="139"/>
        <v>.</v>
      </c>
      <c r="U4448" s="3" t="str">
        <f>IF(AND(R4448&lt;&gt;"_U",N4448&lt;&gt;9999,N4448&lt;&gt;999,L4448&lt;&gt;"Median"),IFERROR(VLOOKUP(A4448,'TA Total'!A:P,16,0),"."),".")</f>
        <v>.</v>
      </c>
    </row>
    <row r="4449" spans="1:21" x14ac:dyDescent="0.3">
      <c r="A4449" s="1" t="str">
        <f t="shared" si="138"/>
        <v>2018|Area Outside Territorial Authority|$70,001-$100,000</v>
      </c>
      <c r="B4449" t="s">
        <v>18</v>
      </c>
      <c r="C4449" t="s">
        <v>19</v>
      </c>
      <c r="D4449" t="s">
        <v>20</v>
      </c>
      <c r="E4449" t="s">
        <v>21</v>
      </c>
      <c r="F4449">
        <v>2018</v>
      </c>
      <c r="G4449">
        <v>2018</v>
      </c>
      <c r="H4449">
        <v>999</v>
      </c>
      <c r="I4449" t="s">
        <v>130</v>
      </c>
      <c r="J4449">
        <v>99</v>
      </c>
      <c r="K4449" t="s">
        <v>23</v>
      </c>
      <c r="L4449">
        <v>5</v>
      </c>
      <c r="M4449" t="s">
        <v>58</v>
      </c>
      <c r="N4449">
        <v>1</v>
      </c>
      <c r="O4449" t="s">
        <v>33</v>
      </c>
      <c r="R4449" t="s">
        <v>61</v>
      </c>
      <c r="S4449" t="s">
        <v>62</v>
      </c>
      <c r="T4449" s="3" t="str">
        <f t="shared" si="139"/>
        <v>.</v>
      </c>
      <c r="U4449" s="3">
        <f>IF(AND(R4449&lt;&gt;"_U",N4449&lt;&gt;9999,N4449&lt;&gt;999,L4449&lt;&gt;"Median"),IFERROR(VLOOKUP(A4449,'TA Total'!A:P,16,0),"."),".")</f>
        <v>0</v>
      </c>
    </row>
    <row r="4450" spans="1:21" x14ac:dyDescent="0.3">
      <c r="A4450" s="1" t="str">
        <f t="shared" si="138"/>
        <v>2018|Area Outside Territorial Authority|$70,001-$100,000</v>
      </c>
      <c r="B4450" t="s">
        <v>18</v>
      </c>
      <c r="C4450" t="s">
        <v>19</v>
      </c>
      <c r="D4450" t="s">
        <v>20</v>
      </c>
      <c r="E4450" t="s">
        <v>21</v>
      </c>
      <c r="F4450">
        <v>2018</v>
      </c>
      <c r="G4450">
        <v>2018</v>
      </c>
      <c r="H4450">
        <v>999</v>
      </c>
      <c r="I4450" t="s">
        <v>130</v>
      </c>
      <c r="J4450">
        <v>99</v>
      </c>
      <c r="K4450" t="s">
        <v>23</v>
      </c>
      <c r="L4450">
        <v>5</v>
      </c>
      <c r="M4450" t="s">
        <v>58</v>
      </c>
      <c r="N4450">
        <v>2</v>
      </c>
      <c r="O4450" t="s">
        <v>28</v>
      </c>
      <c r="R4450" t="s">
        <v>61</v>
      </c>
      <c r="S4450" t="s">
        <v>62</v>
      </c>
      <c r="T4450" s="3" t="str">
        <f t="shared" si="139"/>
        <v>.</v>
      </c>
      <c r="U4450" s="3">
        <f>IF(AND(R4450&lt;&gt;"_U",N4450&lt;&gt;9999,N4450&lt;&gt;999,L4450&lt;&gt;"Median"),IFERROR(VLOOKUP(A4450,'TA Total'!A:P,16,0),"."),".")</f>
        <v>0</v>
      </c>
    </row>
    <row r="4451" spans="1:21" x14ac:dyDescent="0.3">
      <c r="A4451" s="1" t="str">
        <f t="shared" si="138"/>
        <v>2018|Area Outside Territorial Authority|$70,001-$100,000</v>
      </c>
      <c r="B4451" t="s">
        <v>18</v>
      </c>
      <c r="C4451" t="s">
        <v>19</v>
      </c>
      <c r="D4451" t="s">
        <v>20</v>
      </c>
      <c r="E4451" t="s">
        <v>21</v>
      </c>
      <c r="F4451">
        <v>2018</v>
      </c>
      <c r="G4451">
        <v>2018</v>
      </c>
      <c r="H4451">
        <v>999</v>
      </c>
      <c r="I4451" t="s">
        <v>130</v>
      </c>
      <c r="J4451">
        <v>99</v>
      </c>
      <c r="K4451" t="s">
        <v>23</v>
      </c>
      <c r="L4451">
        <v>5</v>
      </c>
      <c r="M4451" t="s">
        <v>58</v>
      </c>
      <c r="N4451">
        <v>3</v>
      </c>
      <c r="O4451" t="s">
        <v>25</v>
      </c>
      <c r="R4451" t="s">
        <v>61</v>
      </c>
      <c r="S4451" t="s">
        <v>62</v>
      </c>
      <c r="T4451" s="3" t="str">
        <f t="shared" si="139"/>
        <v>.</v>
      </c>
      <c r="U4451" s="3">
        <f>IF(AND(R4451&lt;&gt;"_U",N4451&lt;&gt;9999,N4451&lt;&gt;999,L4451&lt;&gt;"Median"),IFERROR(VLOOKUP(A4451,'TA Total'!A:P,16,0),"."),".")</f>
        <v>0</v>
      </c>
    </row>
    <row r="4452" spans="1:21" x14ac:dyDescent="0.3">
      <c r="A4452" s="1" t="str">
        <f t="shared" si="138"/>
        <v>2018|Area Outside Territorial Authority|$70,001-$100,000</v>
      </c>
      <c r="B4452" t="s">
        <v>18</v>
      </c>
      <c r="C4452" t="s">
        <v>19</v>
      </c>
      <c r="D4452" t="s">
        <v>20</v>
      </c>
      <c r="E4452" t="s">
        <v>21</v>
      </c>
      <c r="F4452">
        <v>2018</v>
      </c>
      <c r="G4452">
        <v>2018</v>
      </c>
      <c r="H4452">
        <v>999</v>
      </c>
      <c r="I4452" t="s">
        <v>130</v>
      </c>
      <c r="J4452">
        <v>99</v>
      </c>
      <c r="K4452" t="s">
        <v>23</v>
      </c>
      <c r="L4452">
        <v>5</v>
      </c>
      <c r="M4452" t="s">
        <v>58</v>
      </c>
      <c r="N4452">
        <v>7777</v>
      </c>
      <c r="O4452" t="s">
        <v>37</v>
      </c>
      <c r="R4452" t="s">
        <v>61</v>
      </c>
      <c r="S4452" t="s">
        <v>62</v>
      </c>
      <c r="T4452" s="3" t="str">
        <f t="shared" si="139"/>
        <v>.</v>
      </c>
      <c r="U4452" s="3">
        <f>IF(AND(R4452&lt;&gt;"_U",N4452&lt;&gt;9999,N4452&lt;&gt;999,L4452&lt;&gt;"Median"),IFERROR(VLOOKUP(A4452,'TA Total'!A:P,16,0),"."),".")</f>
        <v>0</v>
      </c>
    </row>
    <row r="4453" spans="1:21" x14ac:dyDescent="0.3">
      <c r="A4453" s="1" t="str">
        <f t="shared" si="138"/>
        <v>2018|Area Outside Territorial Authority|$70,001-$100,000</v>
      </c>
      <c r="B4453" t="s">
        <v>18</v>
      </c>
      <c r="C4453" t="s">
        <v>19</v>
      </c>
      <c r="D4453" t="s">
        <v>20</v>
      </c>
      <c r="E4453" t="s">
        <v>21</v>
      </c>
      <c r="F4453">
        <v>2018</v>
      </c>
      <c r="G4453">
        <v>2018</v>
      </c>
      <c r="H4453">
        <v>999</v>
      </c>
      <c r="I4453" t="s">
        <v>130</v>
      </c>
      <c r="J4453">
        <v>99</v>
      </c>
      <c r="K4453" t="s">
        <v>23</v>
      </c>
      <c r="L4453">
        <v>5</v>
      </c>
      <c r="M4453" t="s">
        <v>58</v>
      </c>
      <c r="N4453">
        <v>999</v>
      </c>
      <c r="O4453" t="s">
        <v>42</v>
      </c>
      <c r="R4453" t="s">
        <v>61</v>
      </c>
      <c r="S4453" t="s">
        <v>62</v>
      </c>
      <c r="T4453" s="3" t="str">
        <f t="shared" si="139"/>
        <v>.</v>
      </c>
      <c r="U4453" s="3" t="str">
        <f>IF(AND(R4453&lt;&gt;"_U",N4453&lt;&gt;9999,N4453&lt;&gt;999,L4453&lt;&gt;"Median"),IFERROR(VLOOKUP(A4453,'TA Total'!A:P,16,0),"."),".")</f>
        <v>.</v>
      </c>
    </row>
    <row r="4454" spans="1:21" x14ac:dyDescent="0.3">
      <c r="A4454" s="1" t="str">
        <f t="shared" si="138"/>
        <v>2018|Area Outside Territorial Authority|$100,001-$150,000</v>
      </c>
      <c r="B4454" t="s">
        <v>18</v>
      </c>
      <c r="C4454" t="s">
        <v>19</v>
      </c>
      <c r="D4454" t="s">
        <v>20</v>
      </c>
      <c r="E4454" t="s">
        <v>21</v>
      </c>
      <c r="F4454">
        <v>2018</v>
      </c>
      <c r="G4454">
        <v>2018</v>
      </c>
      <c r="H4454">
        <v>999</v>
      </c>
      <c r="I4454" t="s">
        <v>130</v>
      </c>
      <c r="J4454">
        <v>99</v>
      </c>
      <c r="K4454" t="s">
        <v>23</v>
      </c>
      <c r="L4454">
        <v>6</v>
      </c>
      <c r="M4454" t="s">
        <v>59</v>
      </c>
      <c r="N4454">
        <v>999</v>
      </c>
      <c r="O4454" t="s">
        <v>42</v>
      </c>
      <c r="R4454" t="s">
        <v>61</v>
      </c>
      <c r="S4454" t="s">
        <v>62</v>
      </c>
      <c r="T4454" s="3" t="str">
        <f t="shared" si="139"/>
        <v>.</v>
      </c>
      <c r="U4454" s="3" t="str">
        <f>IF(AND(R4454&lt;&gt;"_U",N4454&lt;&gt;9999,N4454&lt;&gt;999,L4454&lt;&gt;"Median"),IFERROR(VLOOKUP(A4454,'TA Total'!A:P,16,0),"."),".")</f>
        <v>.</v>
      </c>
    </row>
    <row r="4455" spans="1:21" x14ac:dyDescent="0.3">
      <c r="A4455" s="1" t="str">
        <f t="shared" si="138"/>
        <v>2018|Area Outside Territorial Authority|$100,001-$150,000</v>
      </c>
      <c r="B4455" t="s">
        <v>18</v>
      </c>
      <c r="C4455" t="s">
        <v>19</v>
      </c>
      <c r="D4455" t="s">
        <v>20</v>
      </c>
      <c r="E4455" t="s">
        <v>21</v>
      </c>
      <c r="F4455">
        <v>2018</v>
      </c>
      <c r="G4455">
        <v>2018</v>
      </c>
      <c r="H4455">
        <v>999</v>
      </c>
      <c r="I4455" t="s">
        <v>130</v>
      </c>
      <c r="J4455">
        <v>99</v>
      </c>
      <c r="K4455" t="s">
        <v>23</v>
      </c>
      <c r="L4455">
        <v>6</v>
      </c>
      <c r="M4455" t="s">
        <v>59</v>
      </c>
      <c r="N4455">
        <v>1</v>
      </c>
      <c r="O4455" t="s">
        <v>33</v>
      </c>
      <c r="R4455" t="s">
        <v>61</v>
      </c>
      <c r="S4455" t="s">
        <v>62</v>
      </c>
      <c r="T4455" s="3" t="str">
        <f t="shared" si="139"/>
        <v>.</v>
      </c>
      <c r="U4455" s="3">
        <f>IF(AND(R4455&lt;&gt;"_U",N4455&lt;&gt;9999,N4455&lt;&gt;999,L4455&lt;&gt;"Median"),IFERROR(VLOOKUP(A4455,'TA Total'!A:P,16,0),"."),".")</f>
        <v>0</v>
      </c>
    </row>
    <row r="4456" spans="1:21" x14ac:dyDescent="0.3">
      <c r="A4456" s="1" t="str">
        <f t="shared" si="138"/>
        <v>2018|Area Outside Territorial Authority|$100,001-$150,000</v>
      </c>
      <c r="B4456" t="s">
        <v>18</v>
      </c>
      <c r="C4456" t="s">
        <v>19</v>
      </c>
      <c r="D4456" t="s">
        <v>20</v>
      </c>
      <c r="E4456" t="s">
        <v>21</v>
      </c>
      <c r="F4456">
        <v>2018</v>
      </c>
      <c r="G4456">
        <v>2018</v>
      </c>
      <c r="H4456">
        <v>999</v>
      </c>
      <c r="I4456" t="s">
        <v>130</v>
      </c>
      <c r="J4456">
        <v>99</v>
      </c>
      <c r="K4456" t="s">
        <v>23</v>
      </c>
      <c r="L4456">
        <v>6</v>
      </c>
      <c r="M4456" t="s">
        <v>59</v>
      </c>
      <c r="N4456">
        <v>2</v>
      </c>
      <c r="O4456" t="s">
        <v>28</v>
      </c>
      <c r="R4456" t="s">
        <v>61</v>
      </c>
      <c r="S4456" t="s">
        <v>62</v>
      </c>
      <c r="T4456" s="3" t="str">
        <f t="shared" si="139"/>
        <v>.</v>
      </c>
      <c r="U4456" s="3">
        <f>IF(AND(R4456&lt;&gt;"_U",N4456&lt;&gt;9999,N4456&lt;&gt;999,L4456&lt;&gt;"Median"),IFERROR(VLOOKUP(A4456,'TA Total'!A:P,16,0),"."),".")</f>
        <v>0</v>
      </c>
    </row>
    <row r="4457" spans="1:21" x14ac:dyDescent="0.3">
      <c r="A4457" s="1" t="str">
        <f t="shared" si="138"/>
        <v>2018|Area Outside Territorial Authority|$100,001-$150,000</v>
      </c>
      <c r="B4457" t="s">
        <v>18</v>
      </c>
      <c r="C4457" t="s">
        <v>19</v>
      </c>
      <c r="D4457" t="s">
        <v>20</v>
      </c>
      <c r="E4457" t="s">
        <v>21</v>
      </c>
      <c r="F4457">
        <v>2018</v>
      </c>
      <c r="G4457">
        <v>2018</v>
      </c>
      <c r="H4457">
        <v>999</v>
      </c>
      <c r="I4457" t="s">
        <v>130</v>
      </c>
      <c r="J4457">
        <v>99</v>
      </c>
      <c r="K4457" t="s">
        <v>23</v>
      </c>
      <c r="L4457">
        <v>6</v>
      </c>
      <c r="M4457" t="s">
        <v>59</v>
      </c>
      <c r="N4457">
        <v>9999</v>
      </c>
      <c r="O4457" t="s">
        <v>40</v>
      </c>
      <c r="P4457">
        <v>0</v>
      </c>
      <c r="T4457" s="3" t="str">
        <f t="shared" si="139"/>
        <v>.</v>
      </c>
      <c r="U4457" s="3" t="str">
        <f>IF(AND(R4457&lt;&gt;"_U",N4457&lt;&gt;9999,N4457&lt;&gt;999,L4457&lt;&gt;"Median"),IFERROR(VLOOKUP(A4457,'TA Total'!A:P,16,0),"."),".")</f>
        <v>.</v>
      </c>
    </row>
    <row r="4458" spans="1:21" x14ac:dyDescent="0.3">
      <c r="A4458" s="1" t="str">
        <f t="shared" si="138"/>
        <v>2018|Area Outside Territorial Authority|$100,001-$150,000</v>
      </c>
      <c r="B4458" t="s">
        <v>18</v>
      </c>
      <c r="C4458" t="s">
        <v>19</v>
      </c>
      <c r="D4458" t="s">
        <v>20</v>
      </c>
      <c r="E4458" t="s">
        <v>21</v>
      </c>
      <c r="F4458">
        <v>2018</v>
      </c>
      <c r="G4458">
        <v>2018</v>
      </c>
      <c r="H4458">
        <v>999</v>
      </c>
      <c r="I4458" t="s">
        <v>130</v>
      </c>
      <c r="J4458">
        <v>99</v>
      </c>
      <c r="K4458" t="s">
        <v>23</v>
      </c>
      <c r="L4458">
        <v>6</v>
      </c>
      <c r="M4458" t="s">
        <v>59</v>
      </c>
      <c r="N4458">
        <v>3</v>
      </c>
      <c r="O4458" t="s">
        <v>25</v>
      </c>
      <c r="R4458" t="s">
        <v>61</v>
      </c>
      <c r="S4458" t="s">
        <v>62</v>
      </c>
      <c r="T4458" s="3" t="str">
        <f t="shared" si="139"/>
        <v>.</v>
      </c>
      <c r="U4458" s="3">
        <f>IF(AND(R4458&lt;&gt;"_U",N4458&lt;&gt;9999,N4458&lt;&gt;999,L4458&lt;&gt;"Median"),IFERROR(VLOOKUP(A4458,'TA Total'!A:P,16,0),"."),".")</f>
        <v>0</v>
      </c>
    </row>
    <row r="4459" spans="1:21" x14ac:dyDescent="0.3">
      <c r="A4459" s="1" t="str">
        <f t="shared" si="138"/>
        <v>2018|Area Outside Territorial Authority|$100,001-$150,000</v>
      </c>
      <c r="B4459" t="s">
        <v>18</v>
      </c>
      <c r="C4459" t="s">
        <v>19</v>
      </c>
      <c r="D4459" t="s">
        <v>20</v>
      </c>
      <c r="E4459" t="s">
        <v>21</v>
      </c>
      <c r="F4459">
        <v>2018</v>
      </c>
      <c r="G4459">
        <v>2018</v>
      </c>
      <c r="H4459">
        <v>999</v>
      </c>
      <c r="I4459" t="s">
        <v>130</v>
      </c>
      <c r="J4459">
        <v>99</v>
      </c>
      <c r="K4459" t="s">
        <v>23</v>
      </c>
      <c r="L4459">
        <v>6</v>
      </c>
      <c r="M4459" t="s">
        <v>59</v>
      </c>
      <c r="N4459">
        <v>7777</v>
      </c>
      <c r="O4459" t="s">
        <v>37</v>
      </c>
      <c r="R4459" t="s">
        <v>61</v>
      </c>
      <c r="S4459" t="s">
        <v>62</v>
      </c>
      <c r="T4459" s="3" t="str">
        <f t="shared" si="139"/>
        <v>.</v>
      </c>
      <c r="U4459" s="3">
        <f>IF(AND(R4459&lt;&gt;"_U",N4459&lt;&gt;9999,N4459&lt;&gt;999,L4459&lt;&gt;"Median"),IFERROR(VLOOKUP(A4459,'TA Total'!A:P,16,0),"."),".")</f>
        <v>0</v>
      </c>
    </row>
    <row r="4460" spans="1:21" x14ac:dyDescent="0.3">
      <c r="A4460" s="1" t="str">
        <f t="shared" si="138"/>
        <v>2018|Area Outside Territorial Authority|$150,001-$200,000</v>
      </c>
      <c r="B4460" t="s">
        <v>18</v>
      </c>
      <c r="C4460" t="s">
        <v>19</v>
      </c>
      <c r="D4460" t="s">
        <v>20</v>
      </c>
      <c r="E4460" t="s">
        <v>21</v>
      </c>
      <c r="F4460">
        <v>2018</v>
      </c>
      <c r="G4460">
        <v>2018</v>
      </c>
      <c r="H4460">
        <v>999</v>
      </c>
      <c r="I4460" t="s">
        <v>130</v>
      </c>
      <c r="J4460">
        <v>99</v>
      </c>
      <c r="K4460" t="s">
        <v>23</v>
      </c>
      <c r="L4460">
        <v>7</v>
      </c>
      <c r="M4460" t="s">
        <v>43</v>
      </c>
      <c r="N4460">
        <v>7777</v>
      </c>
      <c r="O4460" t="s">
        <v>37</v>
      </c>
      <c r="R4460" t="s">
        <v>61</v>
      </c>
      <c r="S4460" t="s">
        <v>62</v>
      </c>
      <c r="T4460" s="3" t="str">
        <f t="shared" si="139"/>
        <v>.</v>
      </c>
      <c r="U4460" s="3">
        <f>IF(AND(R4460&lt;&gt;"_U",N4460&lt;&gt;9999,N4460&lt;&gt;999,L4460&lt;&gt;"Median"),IFERROR(VLOOKUP(A4460,'TA Total'!A:P,16,0),"."),".")</f>
        <v>0</v>
      </c>
    </row>
    <row r="4461" spans="1:21" x14ac:dyDescent="0.3">
      <c r="A4461" s="1" t="str">
        <f t="shared" si="138"/>
        <v>2018|Area Outside Territorial Authority|$150,001-$200,000</v>
      </c>
      <c r="B4461" t="s">
        <v>18</v>
      </c>
      <c r="C4461" t="s">
        <v>19</v>
      </c>
      <c r="D4461" t="s">
        <v>20</v>
      </c>
      <c r="E4461" t="s">
        <v>21</v>
      </c>
      <c r="F4461">
        <v>2018</v>
      </c>
      <c r="G4461">
        <v>2018</v>
      </c>
      <c r="H4461">
        <v>999</v>
      </c>
      <c r="I4461" t="s">
        <v>130</v>
      </c>
      <c r="J4461">
        <v>99</v>
      </c>
      <c r="K4461" t="s">
        <v>23</v>
      </c>
      <c r="L4461">
        <v>7</v>
      </c>
      <c r="M4461" t="s">
        <v>43</v>
      </c>
      <c r="N4461">
        <v>999</v>
      </c>
      <c r="O4461" t="s">
        <v>42</v>
      </c>
      <c r="R4461" t="s">
        <v>61</v>
      </c>
      <c r="S4461" t="s">
        <v>62</v>
      </c>
      <c r="T4461" s="3" t="str">
        <f t="shared" si="139"/>
        <v>.</v>
      </c>
      <c r="U4461" s="3" t="str">
        <f>IF(AND(R4461&lt;&gt;"_U",N4461&lt;&gt;9999,N4461&lt;&gt;999,L4461&lt;&gt;"Median"),IFERROR(VLOOKUP(A4461,'TA Total'!A:P,16,0),"."),".")</f>
        <v>.</v>
      </c>
    </row>
    <row r="4462" spans="1:21" x14ac:dyDescent="0.3">
      <c r="A4462" s="1" t="str">
        <f t="shared" si="138"/>
        <v>2018|Area Outside Territorial Authority|$150,001-$200,000</v>
      </c>
      <c r="B4462" t="s">
        <v>18</v>
      </c>
      <c r="C4462" t="s">
        <v>19</v>
      </c>
      <c r="D4462" t="s">
        <v>20</v>
      </c>
      <c r="E4462" t="s">
        <v>21</v>
      </c>
      <c r="F4462">
        <v>2018</v>
      </c>
      <c r="G4462">
        <v>2018</v>
      </c>
      <c r="H4462">
        <v>999</v>
      </c>
      <c r="I4462" t="s">
        <v>130</v>
      </c>
      <c r="J4462">
        <v>99</v>
      </c>
      <c r="K4462" t="s">
        <v>23</v>
      </c>
      <c r="L4462">
        <v>7</v>
      </c>
      <c r="M4462" t="s">
        <v>43</v>
      </c>
      <c r="N4462">
        <v>9999</v>
      </c>
      <c r="O4462" t="s">
        <v>40</v>
      </c>
      <c r="P4462">
        <v>3</v>
      </c>
      <c r="T4462" s="3" t="str">
        <f t="shared" si="139"/>
        <v>.</v>
      </c>
      <c r="U4462" s="3" t="str">
        <f>IF(AND(R4462&lt;&gt;"_U",N4462&lt;&gt;9999,N4462&lt;&gt;999,L4462&lt;&gt;"Median"),IFERROR(VLOOKUP(A4462,'TA Total'!A:P,16,0),"."),".")</f>
        <v>.</v>
      </c>
    </row>
    <row r="4463" spans="1:21" x14ac:dyDescent="0.3">
      <c r="A4463" s="1" t="str">
        <f t="shared" si="138"/>
        <v>2018|Area Outside Territorial Authority|$150,001-$200,000</v>
      </c>
      <c r="B4463" t="s">
        <v>18</v>
      </c>
      <c r="C4463" t="s">
        <v>19</v>
      </c>
      <c r="D4463" t="s">
        <v>20</v>
      </c>
      <c r="E4463" t="s">
        <v>21</v>
      </c>
      <c r="F4463">
        <v>2018</v>
      </c>
      <c r="G4463">
        <v>2018</v>
      </c>
      <c r="H4463">
        <v>999</v>
      </c>
      <c r="I4463" t="s">
        <v>130</v>
      </c>
      <c r="J4463">
        <v>99</v>
      </c>
      <c r="K4463" t="s">
        <v>23</v>
      </c>
      <c r="L4463">
        <v>7</v>
      </c>
      <c r="M4463" t="s">
        <v>43</v>
      </c>
      <c r="N4463">
        <v>1</v>
      </c>
      <c r="O4463" t="s">
        <v>33</v>
      </c>
      <c r="R4463" t="s">
        <v>61</v>
      </c>
      <c r="S4463" t="s">
        <v>62</v>
      </c>
      <c r="T4463" s="3" t="str">
        <f t="shared" si="139"/>
        <v>.</v>
      </c>
      <c r="U4463" s="3">
        <f>IF(AND(R4463&lt;&gt;"_U",N4463&lt;&gt;9999,N4463&lt;&gt;999,L4463&lt;&gt;"Median"),IFERROR(VLOOKUP(A4463,'TA Total'!A:P,16,0),"."),".")</f>
        <v>0</v>
      </c>
    </row>
    <row r="4464" spans="1:21" x14ac:dyDescent="0.3">
      <c r="A4464" s="1" t="str">
        <f t="shared" si="138"/>
        <v>2018|Area Outside Territorial Authority|$150,001-$200,000</v>
      </c>
      <c r="B4464" t="s">
        <v>18</v>
      </c>
      <c r="C4464" t="s">
        <v>19</v>
      </c>
      <c r="D4464" t="s">
        <v>20</v>
      </c>
      <c r="E4464" t="s">
        <v>21</v>
      </c>
      <c r="F4464">
        <v>2018</v>
      </c>
      <c r="G4464">
        <v>2018</v>
      </c>
      <c r="H4464">
        <v>999</v>
      </c>
      <c r="I4464" t="s">
        <v>130</v>
      </c>
      <c r="J4464">
        <v>99</v>
      </c>
      <c r="K4464" t="s">
        <v>23</v>
      </c>
      <c r="L4464">
        <v>7</v>
      </c>
      <c r="M4464" t="s">
        <v>43</v>
      </c>
      <c r="N4464">
        <v>2</v>
      </c>
      <c r="O4464" t="s">
        <v>28</v>
      </c>
      <c r="R4464" t="s">
        <v>61</v>
      </c>
      <c r="S4464" t="s">
        <v>62</v>
      </c>
      <c r="T4464" s="3" t="str">
        <f t="shared" si="139"/>
        <v>.</v>
      </c>
      <c r="U4464" s="3">
        <f>IF(AND(R4464&lt;&gt;"_U",N4464&lt;&gt;9999,N4464&lt;&gt;999,L4464&lt;&gt;"Median"),IFERROR(VLOOKUP(A4464,'TA Total'!A:P,16,0),"."),".")</f>
        <v>0</v>
      </c>
    </row>
    <row r="4465" spans="1:21" x14ac:dyDescent="0.3">
      <c r="A4465" s="1" t="str">
        <f t="shared" si="138"/>
        <v>2018|Area Outside Territorial Authority|$150,001-$200,000</v>
      </c>
      <c r="B4465" t="s">
        <v>18</v>
      </c>
      <c r="C4465" t="s">
        <v>19</v>
      </c>
      <c r="D4465" t="s">
        <v>20</v>
      </c>
      <c r="E4465" t="s">
        <v>21</v>
      </c>
      <c r="F4465">
        <v>2018</v>
      </c>
      <c r="G4465">
        <v>2018</v>
      </c>
      <c r="H4465">
        <v>999</v>
      </c>
      <c r="I4465" t="s">
        <v>130</v>
      </c>
      <c r="J4465">
        <v>99</v>
      </c>
      <c r="K4465" t="s">
        <v>23</v>
      </c>
      <c r="L4465">
        <v>7</v>
      </c>
      <c r="M4465" t="s">
        <v>43</v>
      </c>
      <c r="N4465">
        <v>3</v>
      </c>
      <c r="O4465" t="s">
        <v>25</v>
      </c>
      <c r="R4465" t="s">
        <v>61</v>
      </c>
      <c r="S4465" t="s">
        <v>62</v>
      </c>
      <c r="T4465" s="3" t="str">
        <f t="shared" si="139"/>
        <v>.</v>
      </c>
      <c r="U4465" s="3">
        <f>IF(AND(R4465&lt;&gt;"_U",N4465&lt;&gt;9999,N4465&lt;&gt;999,L4465&lt;&gt;"Median"),IFERROR(VLOOKUP(A4465,'TA Total'!A:P,16,0),"."),".")</f>
        <v>0</v>
      </c>
    </row>
    <row r="4466" spans="1:21" x14ac:dyDescent="0.3">
      <c r="A4466" s="1" t="str">
        <f t="shared" si="138"/>
        <v>2018|Area Outside Territorial Authority|$200,001 or more</v>
      </c>
      <c r="B4466" t="s">
        <v>18</v>
      </c>
      <c r="C4466" t="s">
        <v>19</v>
      </c>
      <c r="D4466" t="s">
        <v>20</v>
      </c>
      <c r="E4466" t="s">
        <v>21</v>
      </c>
      <c r="F4466">
        <v>2018</v>
      </c>
      <c r="G4466">
        <v>2018</v>
      </c>
      <c r="H4466">
        <v>999</v>
      </c>
      <c r="I4466" t="s">
        <v>130</v>
      </c>
      <c r="J4466">
        <v>99</v>
      </c>
      <c r="K4466" t="s">
        <v>23</v>
      </c>
      <c r="L4466">
        <v>8</v>
      </c>
      <c r="M4466" t="s">
        <v>27</v>
      </c>
      <c r="N4466">
        <v>2</v>
      </c>
      <c r="O4466" t="s">
        <v>28</v>
      </c>
      <c r="R4466" t="s">
        <v>29</v>
      </c>
      <c r="S4466" t="s">
        <v>30</v>
      </c>
      <c r="T4466" s="3" t="str">
        <f t="shared" si="139"/>
        <v>.</v>
      </c>
      <c r="U4466" s="3" t="str">
        <f>IF(AND(R4466&lt;&gt;"_U",N4466&lt;&gt;9999,N4466&lt;&gt;999,L4466&lt;&gt;"Median"),IFERROR(VLOOKUP(A4466,'TA Total'!A:P,16,0),"."),".")</f>
        <v>.</v>
      </c>
    </row>
    <row r="4467" spans="1:21" x14ac:dyDescent="0.3">
      <c r="A4467" s="1" t="str">
        <f t="shared" si="138"/>
        <v>2018|Area Outside Territorial Authority|$200,001 or more</v>
      </c>
      <c r="B4467" t="s">
        <v>18</v>
      </c>
      <c r="C4467" t="s">
        <v>19</v>
      </c>
      <c r="D4467" t="s">
        <v>20</v>
      </c>
      <c r="E4467" t="s">
        <v>21</v>
      </c>
      <c r="F4467">
        <v>2018</v>
      </c>
      <c r="G4467">
        <v>2018</v>
      </c>
      <c r="H4467">
        <v>999</v>
      </c>
      <c r="I4467" t="s">
        <v>130</v>
      </c>
      <c r="J4467">
        <v>99</v>
      </c>
      <c r="K4467" t="s">
        <v>23</v>
      </c>
      <c r="L4467">
        <v>8</v>
      </c>
      <c r="M4467" t="s">
        <v>27</v>
      </c>
      <c r="N4467">
        <v>1</v>
      </c>
      <c r="O4467" t="s">
        <v>33</v>
      </c>
      <c r="R4467" t="s">
        <v>29</v>
      </c>
      <c r="S4467" t="s">
        <v>30</v>
      </c>
      <c r="T4467" s="3" t="str">
        <f t="shared" si="139"/>
        <v>.</v>
      </c>
      <c r="U4467" s="3" t="str">
        <f>IF(AND(R4467&lt;&gt;"_U",N4467&lt;&gt;9999,N4467&lt;&gt;999,L4467&lt;&gt;"Median"),IFERROR(VLOOKUP(A4467,'TA Total'!A:P,16,0),"."),".")</f>
        <v>.</v>
      </c>
    </row>
    <row r="4468" spans="1:21" x14ac:dyDescent="0.3">
      <c r="A4468" s="1" t="str">
        <f t="shared" si="138"/>
        <v>2018|Area Outside Territorial Authority|$200,001 or more</v>
      </c>
      <c r="B4468" t="s">
        <v>18</v>
      </c>
      <c r="C4468" t="s">
        <v>19</v>
      </c>
      <c r="D4468" t="s">
        <v>20</v>
      </c>
      <c r="E4468" t="s">
        <v>21</v>
      </c>
      <c r="F4468">
        <v>2018</v>
      </c>
      <c r="G4468">
        <v>2018</v>
      </c>
      <c r="H4468">
        <v>999</v>
      </c>
      <c r="I4468" t="s">
        <v>130</v>
      </c>
      <c r="J4468">
        <v>99</v>
      </c>
      <c r="K4468" t="s">
        <v>23</v>
      </c>
      <c r="L4468">
        <v>8</v>
      </c>
      <c r="M4468" t="s">
        <v>27</v>
      </c>
      <c r="N4468">
        <v>3</v>
      </c>
      <c r="O4468" t="s">
        <v>25</v>
      </c>
      <c r="R4468" t="s">
        <v>29</v>
      </c>
      <c r="S4468" t="s">
        <v>30</v>
      </c>
      <c r="T4468" s="3" t="str">
        <f t="shared" si="139"/>
        <v>.</v>
      </c>
      <c r="U4468" s="3" t="str">
        <f>IF(AND(R4468&lt;&gt;"_U",N4468&lt;&gt;9999,N4468&lt;&gt;999,L4468&lt;&gt;"Median"),IFERROR(VLOOKUP(A4468,'TA Total'!A:P,16,0),"."),".")</f>
        <v>.</v>
      </c>
    </row>
    <row r="4469" spans="1:21" x14ac:dyDescent="0.3">
      <c r="A4469" s="1" t="str">
        <f t="shared" si="138"/>
        <v>2018|Area Outside Territorial Authority|$200,001 or more</v>
      </c>
      <c r="B4469" t="s">
        <v>18</v>
      </c>
      <c r="C4469" t="s">
        <v>19</v>
      </c>
      <c r="D4469" t="s">
        <v>20</v>
      </c>
      <c r="E4469" t="s">
        <v>21</v>
      </c>
      <c r="F4469">
        <v>2018</v>
      </c>
      <c r="G4469">
        <v>2018</v>
      </c>
      <c r="H4469">
        <v>999</v>
      </c>
      <c r="I4469" t="s">
        <v>130</v>
      </c>
      <c r="J4469">
        <v>99</v>
      </c>
      <c r="K4469" t="s">
        <v>23</v>
      </c>
      <c r="L4469">
        <v>8</v>
      </c>
      <c r="M4469" t="s">
        <v>27</v>
      </c>
      <c r="N4469">
        <v>9999</v>
      </c>
      <c r="O4469" t="s">
        <v>40</v>
      </c>
      <c r="R4469" t="s">
        <v>29</v>
      </c>
      <c r="S4469" t="s">
        <v>30</v>
      </c>
      <c r="T4469" s="3" t="str">
        <f t="shared" si="139"/>
        <v>.</v>
      </c>
      <c r="U4469" s="3" t="str">
        <f>IF(AND(R4469&lt;&gt;"_U",N4469&lt;&gt;9999,N4469&lt;&gt;999,L4469&lt;&gt;"Median"),IFERROR(VLOOKUP(A4469,'TA Total'!A:P,16,0),"."),".")</f>
        <v>.</v>
      </c>
    </row>
    <row r="4470" spans="1:21" x14ac:dyDescent="0.3">
      <c r="A4470" s="1" t="str">
        <f t="shared" si="138"/>
        <v>2018|Area Outside Territorial Authority|$200,001 or more</v>
      </c>
      <c r="B4470" t="s">
        <v>18</v>
      </c>
      <c r="C4470" t="s">
        <v>19</v>
      </c>
      <c r="D4470" t="s">
        <v>20</v>
      </c>
      <c r="E4470" t="s">
        <v>21</v>
      </c>
      <c r="F4470">
        <v>2018</v>
      </c>
      <c r="G4470">
        <v>2018</v>
      </c>
      <c r="H4470">
        <v>999</v>
      </c>
      <c r="I4470" t="s">
        <v>130</v>
      </c>
      <c r="J4470">
        <v>99</v>
      </c>
      <c r="K4470" t="s">
        <v>23</v>
      </c>
      <c r="L4470">
        <v>8</v>
      </c>
      <c r="M4470" t="s">
        <v>27</v>
      </c>
      <c r="N4470">
        <v>7777</v>
      </c>
      <c r="O4470" t="s">
        <v>37</v>
      </c>
      <c r="R4470" t="s">
        <v>29</v>
      </c>
      <c r="S4470" t="s">
        <v>30</v>
      </c>
      <c r="T4470" s="3" t="str">
        <f t="shared" si="139"/>
        <v>.</v>
      </c>
      <c r="U4470" s="3" t="str">
        <f>IF(AND(R4470&lt;&gt;"_U",N4470&lt;&gt;9999,N4470&lt;&gt;999,L4470&lt;&gt;"Median"),IFERROR(VLOOKUP(A4470,'TA Total'!A:P,16,0),"."),".")</f>
        <v>.</v>
      </c>
    </row>
    <row r="4471" spans="1:21" x14ac:dyDescent="0.3">
      <c r="A4471" s="1" t="str">
        <f t="shared" si="138"/>
        <v>2018|Area Outside Territorial Authority|$200,001 or more</v>
      </c>
      <c r="B4471" t="s">
        <v>18</v>
      </c>
      <c r="C4471" t="s">
        <v>19</v>
      </c>
      <c r="D4471" t="s">
        <v>20</v>
      </c>
      <c r="E4471" t="s">
        <v>21</v>
      </c>
      <c r="F4471">
        <v>2018</v>
      </c>
      <c r="G4471">
        <v>2018</v>
      </c>
      <c r="H4471">
        <v>999</v>
      </c>
      <c r="I4471" t="s">
        <v>130</v>
      </c>
      <c r="J4471">
        <v>99</v>
      </c>
      <c r="K4471" t="s">
        <v>23</v>
      </c>
      <c r="L4471">
        <v>8</v>
      </c>
      <c r="M4471" t="s">
        <v>27</v>
      </c>
      <c r="N4471">
        <v>999</v>
      </c>
      <c r="O4471" t="s">
        <v>42</v>
      </c>
      <c r="R4471" t="s">
        <v>29</v>
      </c>
      <c r="S4471" t="s">
        <v>30</v>
      </c>
      <c r="T4471" s="3" t="str">
        <f t="shared" si="139"/>
        <v>.</v>
      </c>
      <c r="U4471" s="3" t="str">
        <f>IF(AND(R4471&lt;&gt;"_U",N4471&lt;&gt;9999,N4471&lt;&gt;999,L4471&lt;&gt;"Median"),IFERROR(VLOOKUP(A4471,'TA Total'!A:P,16,0),"."),".")</f>
        <v>.</v>
      </c>
    </row>
    <row r="4472" spans="1:21" x14ac:dyDescent="0.3">
      <c r="A4472" s="1" t="str">
        <f t="shared" si="138"/>
        <v>2018|Area Outside Territorial Authority|Total stated - total household income</v>
      </c>
      <c r="B4472" t="s">
        <v>18</v>
      </c>
      <c r="C4472" t="s">
        <v>19</v>
      </c>
      <c r="D4472" t="s">
        <v>20</v>
      </c>
      <c r="E4472" t="s">
        <v>21</v>
      </c>
      <c r="F4472">
        <v>2018</v>
      </c>
      <c r="G4472">
        <v>2018</v>
      </c>
      <c r="H4472">
        <v>999</v>
      </c>
      <c r="I4472" t="s">
        <v>130</v>
      </c>
      <c r="J4472">
        <v>99</v>
      </c>
      <c r="K4472" t="s">
        <v>23</v>
      </c>
      <c r="L4472">
        <v>77</v>
      </c>
      <c r="M4472" t="s">
        <v>32</v>
      </c>
      <c r="N4472">
        <v>2</v>
      </c>
      <c r="O4472" t="s">
        <v>28</v>
      </c>
      <c r="P4472">
        <v>6</v>
      </c>
      <c r="T4472" s="3">
        <f t="shared" si="139"/>
        <v>40</v>
      </c>
      <c r="U4472" s="3">
        <f>IF(AND(R4472&lt;&gt;"_U",N4472&lt;&gt;9999,N4472&lt;&gt;999,L4472&lt;&gt;"Median"),IFERROR(VLOOKUP(A4472,'TA Total'!A:P,16,0),"."),".")</f>
        <v>15</v>
      </c>
    </row>
    <row r="4473" spans="1:21" x14ac:dyDescent="0.3">
      <c r="A4473" s="1" t="str">
        <f t="shared" si="138"/>
        <v>2018|Area Outside Territorial Authority|Total stated - total household income</v>
      </c>
      <c r="B4473" t="s">
        <v>18</v>
      </c>
      <c r="C4473" t="s">
        <v>19</v>
      </c>
      <c r="D4473" t="s">
        <v>20</v>
      </c>
      <c r="E4473" t="s">
        <v>21</v>
      </c>
      <c r="F4473">
        <v>2018</v>
      </c>
      <c r="G4473">
        <v>2018</v>
      </c>
      <c r="H4473">
        <v>999</v>
      </c>
      <c r="I4473" t="s">
        <v>130</v>
      </c>
      <c r="J4473">
        <v>99</v>
      </c>
      <c r="K4473" t="s">
        <v>23</v>
      </c>
      <c r="L4473">
        <v>77</v>
      </c>
      <c r="M4473" t="s">
        <v>32</v>
      </c>
      <c r="N4473">
        <v>3</v>
      </c>
      <c r="O4473" t="s">
        <v>25</v>
      </c>
      <c r="R4473" t="s">
        <v>61</v>
      </c>
      <c r="S4473" t="s">
        <v>62</v>
      </c>
      <c r="T4473" s="3" t="str">
        <f t="shared" si="139"/>
        <v>.</v>
      </c>
      <c r="U4473" s="3">
        <f>IF(AND(R4473&lt;&gt;"_U",N4473&lt;&gt;9999,N4473&lt;&gt;999,L4473&lt;&gt;"Median"),IFERROR(VLOOKUP(A4473,'TA Total'!A:P,16,0),"."),".")</f>
        <v>15</v>
      </c>
    </row>
    <row r="4474" spans="1:21" x14ac:dyDescent="0.3">
      <c r="A4474" s="1" t="str">
        <f t="shared" si="138"/>
        <v>2018|Area Outside Territorial Authority|Total stated - total household income</v>
      </c>
      <c r="B4474" t="s">
        <v>18</v>
      </c>
      <c r="C4474" t="s">
        <v>19</v>
      </c>
      <c r="D4474" t="s">
        <v>20</v>
      </c>
      <c r="E4474" t="s">
        <v>21</v>
      </c>
      <c r="F4474">
        <v>2018</v>
      </c>
      <c r="G4474">
        <v>2018</v>
      </c>
      <c r="H4474">
        <v>999</v>
      </c>
      <c r="I4474" t="s">
        <v>130</v>
      </c>
      <c r="J4474">
        <v>99</v>
      </c>
      <c r="K4474" t="s">
        <v>23</v>
      </c>
      <c r="L4474">
        <v>77</v>
      </c>
      <c r="M4474" t="s">
        <v>32</v>
      </c>
      <c r="N4474">
        <v>1</v>
      </c>
      <c r="O4474" t="s">
        <v>33</v>
      </c>
      <c r="P4474">
        <v>9</v>
      </c>
      <c r="T4474" s="3">
        <f t="shared" si="139"/>
        <v>60</v>
      </c>
      <c r="U4474" s="3">
        <f>IF(AND(R4474&lt;&gt;"_U",N4474&lt;&gt;9999,N4474&lt;&gt;999,L4474&lt;&gt;"Median"),IFERROR(VLOOKUP(A4474,'TA Total'!A:P,16,0),"."),".")</f>
        <v>15</v>
      </c>
    </row>
    <row r="4475" spans="1:21" x14ac:dyDescent="0.3">
      <c r="A4475" s="1" t="str">
        <f t="shared" si="138"/>
        <v>2018|Area Outside Territorial Authority|Total stated - total household income</v>
      </c>
      <c r="B4475" t="s">
        <v>18</v>
      </c>
      <c r="C4475" t="s">
        <v>19</v>
      </c>
      <c r="D4475" t="s">
        <v>20</v>
      </c>
      <c r="E4475" t="s">
        <v>21</v>
      </c>
      <c r="F4475">
        <v>2018</v>
      </c>
      <c r="G4475">
        <v>2018</v>
      </c>
      <c r="H4475">
        <v>999</v>
      </c>
      <c r="I4475" t="s">
        <v>130</v>
      </c>
      <c r="J4475">
        <v>99</v>
      </c>
      <c r="K4475" t="s">
        <v>23</v>
      </c>
      <c r="L4475">
        <v>77</v>
      </c>
      <c r="M4475" t="s">
        <v>32</v>
      </c>
      <c r="N4475">
        <v>7777</v>
      </c>
      <c r="O4475" t="s">
        <v>37</v>
      </c>
      <c r="P4475">
        <v>15</v>
      </c>
      <c r="T4475" s="3">
        <f t="shared" si="139"/>
        <v>100</v>
      </c>
      <c r="U4475" s="3">
        <f>IF(AND(R4475&lt;&gt;"_U",N4475&lt;&gt;9999,N4475&lt;&gt;999,L4475&lt;&gt;"Median"),IFERROR(VLOOKUP(A4475,'TA Total'!A:P,16,0),"."),".")</f>
        <v>15</v>
      </c>
    </row>
    <row r="4476" spans="1:21" x14ac:dyDescent="0.3">
      <c r="A4476" s="1" t="str">
        <f t="shared" si="138"/>
        <v>2018|Area Outside Territorial Authority|Total stated - total household income</v>
      </c>
      <c r="B4476" t="s">
        <v>18</v>
      </c>
      <c r="C4476" t="s">
        <v>19</v>
      </c>
      <c r="D4476" t="s">
        <v>20</v>
      </c>
      <c r="E4476" t="s">
        <v>21</v>
      </c>
      <c r="F4476">
        <v>2018</v>
      </c>
      <c r="G4476">
        <v>2018</v>
      </c>
      <c r="H4476">
        <v>999</v>
      </c>
      <c r="I4476" t="s">
        <v>130</v>
      </c>
      <c r="J4476">
        <v>99</v>
      </c>
      <c r="K4476" t="s">
        <v>23</v>
      </c>
      <c r="L4476">
        <v>77</v>
      </c>
      <c r="M4476" t="s">
        <v>32</v>
      </c>
      <c r="N4476">
        <v>999</v>
      </c>
      <c r="O4476" t="s">
        <v>42</v>
      </c>
      <c r="R4476" t="s">
        <v>61</v>
      </c>
      <c r="S4476" t="s">
        <v>62</v>
      </c>
      <c r="T4476" s="3" t="str">
        <f t="shared" si="139"/>
        <v>.</v>
      </c>
      <c r="U4476" s="3" t="str">
        <f>IF(AND(R4476&lt;&gt;"_U",N4476&lt;&gt;9999,N4476&lt;&gt;999,L4476&lt;&gt;"Median"),IFERROR(VLOOKUP(A4476,'TA Total'!A:P,16,0),"."),".")</f>
        <v>.</v>
      </c>
    </row>
    <row r="4477" spans="1:21" x14ac:dyDescent="0.3">
      <c r="A4477" s="1" t="str">
        <f t="shared" si="138"/>
        <v>2018|Area Outside Territorial Authority|Total stated - total household income</v>
      </c>
      <c r="B4477" t="s">
        <v>18</v>
      </c>
      <c r="C4477" t="s">
        <v>19</v>
      </c>
      <c r="D4477" t="s">
        <v>20</v>
      </c>
      <c r="E4477" t="s">
        <v>21</v>
      </c>
      <c r="F4477">
        <v>2018</v>
      </c>
      <c r="G4477">
        <v>2018</v>
      </c>
      <c r="H4477">
        <v>999</v>
      </c>
      <c r="I4477" t="s">
        <v>130</v>
      </c>
      <c r="J4477">
        <v>99</v>
      </c>
      <c r="K4477" t="s">
        <v>23</v>
      </c>
      <c r="L4477">
        <v>77</v>
      </c>
      <c r="M4477" t="s">
        <v>32</v>
      </c>
      <c r="N4477">
        <v>9999</v>
      </c>
      <c r="O4477" t="s">
        <v>40</v>
      </c>
      <c r="P4477">
        <v>15</v>
      </c>
      <c r="T4477" s="3" t="str">
        <f t="shared" si="139"/>
        <v>.</v>
      </c>
      <c r="U4477" s="3" t="str">
        <f>IF(AND(R4477&lt;&gt;"_U",N4477&lt;&gt;9999,N4477&lt;&gt;999,L4477&lt;&gt;"Median"),IFERROR(VLOOKUP(A4477,'TA Total'!A:P,16,0),"."),".")</f>
        <v>.</v>
      </c>
    </row>
    <row r="4478" spans="1:21" x14ac:dyDescent="0.3">
      <c r="A4478" s="1" t="str">
        <f t="shared" si="138"/>
        <v>2018|Area Outside Territorial Authority|Total - total household income</v>
      </c>
      <c r="B4478" t="s">
        <v>18</v>
      </c>
      <c r="C4478" t="s">
        <v>19</v>
      </c>
      <c r="D4478" t="s">
        <v>20</v>
      </c>
      <c r="E4478" t="s">
        <v>21</v>
      </c>
      <c r="F4478">
        <v>2018</v>
      </c>
      <c r="G4478">
        <v>2018</v>
      </c>
      <c r="H4478">
        <v>999</v>
      </c>
      <c r="I4478" t="s">
        <v>130</v>
      </c>
      <c r="J4478">
        <v>99</v>
      </c>
      <c r="K4478" t="s">
        <v>23</v>
      </c>
      <c r="L4478">
        <v>99</v>
      </c>
      <c r="M4478" t="s">
        <v>48</v>
      </c>
      <c r="N4478">
        <v>999</v>
      </c>
      <c r="O4478" t="s">
        <v>42</v>
      </c>
      <c r="P4478">
        <v>3</v>
      </c>
      <c r="T4478" s="3" t="str">
        <f t="shared" si="139"/>
        <v>.</v>
      </c>
      <c r="U4478" s="3" t="str">
        <f>IF(AND(R4478&lt;&gt;"_U",N4478&lt;&gt;9999,N4478&lt;&gt;999,L4478&lt;&gt;"Median"),IFERROR(VLOOKUP(A4478,'TA Total'!A:P,16,0),"."),".")</f>
        <v>.</v>
      </c>
    </row>
    <row r="4479" spans="1:21" x14ac:dyDescent="0.3">
      <c r="A4479" s="1" t="str">
        <f t="shared" si="138"/>
        <v>2018|Area Outside Territorial Authority|Total - total household income</v>
      </c>
      <c r="B4479" t="s">
        <v>18</v>
      </c>
      <c r="C4479" t="s">
        <v>19</v>
      </c>
      <c r="D4479" t="s">
        <v>20</v>
      </c>
      <c r="E4479" t="s">
        <v>21</v>
      </c>
      <c r="F4479">
        <v>2018</v>
      </c>
      <c r="G4479">
        <v>2018</v>
      </c>
      <c r="H4479">
        <v>999</v>
      </c>
      <c r="I4479" t="s">
        <v>130</v>
      </c>
      <c r="J4479">
        <v>99</v>
      </c>
      <c r="K4479" t="s">
        <v>23</v>
      </c>
      <c r="L4479">
        <v>99</v>
      </c>
      <c r="M4479" t="s">
        <v>48</v>
      </c>
      <c r="N4479">
        <v>3</v>
      </c>
      <c r="O4479" t="s">
        <v>25</v>
      </c>
      <c r="P4479">
        <v>0</v>
      </c>
      <c r="T4479" s="3">
        <f t="shared" si="139"/>
        <v>0</v>
      </c>
      <c r="U4479" s="3">
        <f>IF(AND(R4479&lt;&gt;"_U",N4479&lt;&gt;9999,N4479&lt;&gt;999,L4479&lt;&gt;"Median"),IFERROR(VLOOKUP(A4479,'TA Total'!A:P,16,0),"."),".")</f>
        <v>18</v>
      </c>
    </row>
    <row r="4480" spans="1:21" x14ac:dyDescent="0.3">
      <c r="A4480" s="1" t="str">
        <f t="shared" si="138"/>
        <v>2018|Area Outside Territorial Authority|Total - total household income</v>
      </c>
      <c r="B4480" t="s">
        <v>18</v>
      </c>
      <c r="C4480" t="s">
        <v>19</v>
      </c>
      <c r="D4480" t="s">
        <v>20</v>
      </c>
      <c r="E4480" t="s">
        <v>21</v>
      </c>
      <c r="F4480">
        <v>2018</v>
      </c>
      <c r="G4480">
        <v>2018</v>
      </c>
      <c r="H4480">
        <v>999</v>
      </c>
      <c r="I4480" t="s">
        <v>130</v>
      </c>
      <c r="J4480">
        <v>99</v>
      </c>
      <c r="K4480" t="s">
        <v>23</v>
      </c>
      <c r="L4480">
        <v>99</v>
      </c>
      <c r="M4480" t="s">
        <v>48</v>
      </c>
      <c r="N4480">
        <v>7777</v>
      </c>
      <c r="O4480" t="s">
        <v>37</v>
      </c>
      <c r="P4480">
        <v>18</v>
      </c>
      <c r="T4480" s="3">
        <f t="shared" si="139"/>
        <v>100</v>
      </c>
      <c r="U4480" s="3">
        <f>IF(AND(R4480&lt;&gt;"_U",N4480&lt;&gt;9999,N4480&lt;&gt;999,L4480&lt;&gt;"Median"),IFERROR(VLOOKUP(A4480,'TA Total'!A:P,16,0),"."),".")</f>
        <v>18</v>
      </c>
    </row>
    <row r="4481" spans="1:21" x14ac:dyDescent="0.3">
      <c r="A4481" s="1" t="str">
        <f t="shared" si="138"/>
        <v>2018|Area Outside Territorial Authority|Total - total household income</v>
      </c>
      <c r="B4481" t="s">
        <v>18</v>
      </c>
      <c r="C4481" t="s">
        <v>19</v>
      </c>
      <c r="D4481" t="s">
        <v>20</v>
      </c>
      <c r="E4481" t="s">
        <v>21</v>
      </c>
      <c r="F4481">
        <v>2018</v>
      </c>
      <c r="G4481">
        <v>2018</v>
      </c>
      <c r="H4481">
        <v>999</v>
      </c>
      <c r="I4481" t="s">
        <v>130</v>
      </c>
      <c r="J4481">
        <v>99</v>
      </c>
      <c r="K4481" t="s">
        <v>23</v>
      </c>
      <c r="L4481">
        <v>99</v>
      </c>
      <c r="M4481" t="s">
        <v>48</v>
      </c>
      <c r="N4481">
        <v>9999</v>
      </c>
      <c r="O4481" t="s">
        <v>40</v>
      </c>
      <c r="P4481">
        <v>21</v>
      </c>
      <c r="T4481" s="3" t="str">
        <f t="shared" si="139"/>
        <v>.</v>
      </c>
      <c r="U4481" s="3" t="str">
        <f>IF(AND(R4481&lt;&gt;"_U",N4481&lt;&gt;9999,N4481&lt;&gt;999,L4481&lt;&gt;"Median"),IFERROR(VLOOKUP(A4481,'TA Total'!A:P,16,0),"."),".")</f>
        <v>.</v>
      </c>
    </row>
    <row r="4482" spans="1:21" x14ac:dyDescent="0.3">
      <c r="A4482" s="1" t="str">
        <f t="shared" si="138"/>
        <v>2018|Area Outside Territorial Authority|Total - total household income</v>
      </c>
      <c r="B4482" t="s">
        <v>18</v>
      </c>
      <c r="C4482" t="s">
        <v>19</v>
      </c>
      <c r="D4482" t="s">
        <v>20</v>
      </c>
      <c r="E4482" t="s">
        <v>21</v>
      </c>
      <c r="F4482">
        <v>2018</v>
      </c>
      <c r="G4482">
        <v>2018</v>
      </c>
      <c r="H4482">
        <v>999</v>
      </c>
      <c r="I4482" t="s">
        <v>130</v>
      </c>
      <c r="J4482">
        <v>99</v>
      </c>
      <c r="K4482" t="s">
        <v>23</v>
      </c>
      <c r="L4482">
        <v>99</v>
      </c>
      <c r="M4482" t="s">
        <v>48</v>
      </c>
      <c r="N4482">
        <v>1</v>
      </c>
      <c r="O4482" t="s">
        <v>33</v>
      </c>
      <c r="P4482">
        <v>12</v>
      </c>
      <c r="T4482" s="3">
        <f t="shared" si="139"/>
        <v>66.67</v>
      </c>
      <c r="U4482" s="3">
        <f>IF(AND(R4482&lt;&gt;"_U",N4482&lt;&gt;9999,N4482&lt;&gt;999,L4482&lt;&gt;"Median"),IFERROR(VLOOKUP(A4482,'TA Total'!A:P,16,0),"."),".")</f>
        <v>18</v>
      </c>
    </row>
    <row r="4483" spans="1:21" x14ac:dyDescent="0.3">
      <c r="A4483" s="1" t="str">
        <f t="shared" ref="A4483:A4546" si="140">G4483&amp;"|"&amp;I4483&amp;"|"&amp;M4483</f>
        <v>2018|Area Outside Territorial Authority|Total - total household income</v>
      </c>
      <c r="B4483" t="s">
        <v>18</v>
      </c>
      <c r="C4483" t="s">
        <v>19</v>
      </c>
      <c r="D4483" t="s">
        <v>20</v>
      </c>
      <c r="E4483" t="s">
        <v>21</v>
      </c>
      <c r="F4483">
        <v>2018</v>
      </c>
      <c r="G4483">
        <v>2018</v>
      </c>
      <c r="H4483">
        <v>999</v>
      </c>
      <c r="I4483" t="s">
        <v>130</v>
      </c>
      <c r="J4483">
        <v>99</v>
      </c>
      <c r="K4483" t="s">
        <v>23</v>
      </c>
      <c r="L4483">
        <v>99</v>
      </c>
      <c r="M4483" t="s">
        <v>48</v>
      </c>
      <c r="N4483">
        <v>2</v>
      </c>
      <c r="O4483" t="s">
        <v>28</v>
      </c>
      <c r="P4483">
        <v>6</v>
      </c>
      <c r="T4483" s="3">
        <f t="shared" ref="T4483:T4546" si="141">IF(AND(R4483&lt;&gt;"_U",R4483&lt;&gt;"c",N4483&lt;&gt;999,N4483&lt;&gt;9999,L4483&lt;&gt;"Median"),IFERROR((ROUND(P4483/U4483*100,2)),"."),".")</f>
        <v>33.33</v>
      </c>
      <c r="U4483" s="3">
        <f>IF(AND(R4483&lt;&gt;"_U",N4483&lt;&gt;9999,N4483&lt;&gt;999,L4483&lt;&gt;"Median"),IFERROR(VLOOKUP(A4483,'TA Total'!A:P,16,0),"."),".")</f>
        <v>18</v>
      </c>
    </row>
    <row r="4484" spans="1:21" x14ac:dyDescent="0.3">
      <c r="A4484" s="1" t="str">
        <f t="shared" si="140"/>
        <v>2018|Area Outside Territorial Authority|Median ($) - total household income</v>
      </c>
      <c r="B4484" t="s">
        <v>18</v>
      </c>
      <c r="C4484" t="s">
        <v>19</v>
      </c>
      <c r="D4484" t="s">
        <v>20</v>
      </c>
      <c r="E4484" t="s">
        <v>21</v>
      </c>
      <c r="F4484">
        <v>2018</v>
      </c>
      <c r="G4484">
        <v>2018</v>
      </c>
      <c r="H4484">
        <v>999</v>
      </c>
      <c r="I4484" t="s">
        <v>130</v>
      </c>
      <c r="J4484">
        <v>99</v>
      </c>
      <c r="K4484" t="s">
        <v>23</v>
      </c>
      <c r="L4484" t="s">
        <v>56</v>
      </c>
      <c r="M4484" t="s">
        <v>57</v>
      </c>
      <c r="N4484">
        <v>9999</v>
      </c>
      <c r="O4484" t="s">
        <v>40</v>
      </c>
      <c r="P4484">
        <v>21100</v>
      </c>
      <c r="T4484" s="3" t="str">
        <f t="shared" si="141"/>
        <v>.</v>
      </c>
      <c r="U4484" s="3" t="str">
        <f>IF(AND(R4484&lt;&gt;"_U",N4484&lt;&gt;9999,N4484&lt;&gt;999,L4484&lt;&gt;"Median"),IFERROR(VLOOKUP(A4484,'TA Total'!A:P,16,0),"."),".")</f>
        <v>.</v>
      </c>
    </row>
    <row r="4485" spans="1:21" x14ac:dyDescent="0.3">
      <c r="A4485" s="1" t="str">
        <f t="shared" si="140"/>
        <v>2018|Area Outside Territorial Authority|Median ($) - total household income</v>
      </c>
      <c r="B4485" t="s">
        <v>18</v>
      </c>
      <c r="C4485" t="s">
        <v>19</v>
      </c>
      <c r="D4485" t="s">
        <v>20</v>
      </c>
      <c r="E4485" t="s">
        <v>21</v>
      </c>
      <c r="F4485">
        <v>2018</v>
      </c>
      <c r="G4485">
        <v>2018</v>
      </c>
      <c r="H4485">
        <v>999</v>
      </c>
      <c r="I4485" t="s">
        <v>130</v>
      </c>
      <c r="J4485">
        <v>99</v>
      </c>
      <c r="K4485" t="s">
        <v>23</v>
      </c>
      <c r="L4485" t="s">
        <v>56</v>
      </c>
      <c r="M4485" t="s">
        <v>57</v>
      </c>
      <c r="N4485">
        <v>2</v>
      </c>
      <c r="O4485" t="s">
        <v>28</v>
      </c>
      <c r="P4485">
        <v>21100</v>
      </c>
      <c r="T4485" s="3" t="str">
        <f t="shared" si="141"/>
        <v>.</v>
      </c>
      <c r="U4485" s="3" t="str">
        <f>IF(AND(R4485&lt;&gt;"_U",N4485&lt;&gt;9999,N4485&lt;&gt;999,L4485&lt;&gt;"Median"),IFERROR(VLOOKUP(A4485,'TA Total'!A:P,16,0),"."),".")</f>
        <v>.</v>
      </c>
    </row>
    <row r="4486" spans="1:21" x14ac:dyDescent="0.3">
      <c r="A4486" s="1" t="str">
        <f t="shared" si="140"/>
        <v>2018|Area Outside Territorial Authority|Median ($) - total household income</v>
      </c>
      <c r="B4486" t="s">
        <v>18</v>
      </c>
      <c r="C4486" t="s">
        <v>19</v>
      </c>
      <c r="D4486" t="s">
        <v>20</v>
      </c>
      <c r="E4486" t="s">
        <v>21</v>
      </c>
      <c r="F4486">
        <v>2018</v>
      </c>
      <c r="G4486">
        <v>2018</v>
      </c>
      <c r="H4486">
        <v>999</v>
      </c>
      <c r="I4486" t="s">
        <v>130</v>
      </c>
      <c r="J4486">
        <v>99</v>
      </c>
      <c r="K4486" t="s">
        <v>23</v>
      </c>
      <c r="L4486" t="s">
        <v>56</v>
      </c>
      <c r="M4486" t="s">
        <v>57</v>
      </c>
      <c r="N4486">
        <v>3</v>
      </c>
      <c r="O4486" t="s">
        <v>25</v>
      </c>
      <c r="R4486" t="s">
        <v>61</v>
      </c>
      <c r="S4486" t="s">
        <v>62</v>
      </c>
      <c r="T4486" s="3" t="str">
        <f t="shared" si="141"/>
        <v>.</v>
      </c>
      <c r="U4486" s="3" t="str">
        <f>IF(AND(R4486&lt;&gt;"_U",N4486&lt;&gt;9999,N4486&lt;&gt;999,L4486&lt;&gt;"Median"),IFERROR(VLOOKUP(A4486,'TA Total'!A:P,16,0),"."),".")</f>
        <v>.</v>
      </c>
    </row>
    <row r="4487" spans="1:21" x14ac:dyDescent="0.3">
      <c r="A4487" s="1" t="str">
        <f t="shared" si="140"/>
        <v>2018|Area Outside Territorial Authority|Median ($) - total household income</v>
      </c>
      <c r="B4487" t="s">
        <v>18</v>
      </c>
      <c r="C4487" t="s">
        <v>19</v>
      </c>
      <c r="D4487" t="s">
        <v>20</v>
      </c>
      <c r="E4487" t="s">
        <v>21</v>
      </c>
      <c r="F4487">
        <v>2018</v>
      </c>
      <c r="G4487">
        <v>2018</v>
      </c>
      <c r="H4487">
        <v>999</v>
      </c>
      <c r="I4487" t="s">
        <v>130</v>
      </c>
      <c r="J4487">
        <v>99</v>
      </c>
      <c r="K4487" t="s">
        <v>23</v>
      </c>
      <c r="L4487" t="s">
        <v>56</v>
      </c>
      <c r="M4487" t="s">
        <v>57</v>
      </c>
      <c r="N4487">
        <v>7777</v>
      </c>
      <c r="O4487" t="s">
        <v>37</v>
      </c>
      <c r="P4487">
        <v>21100</v>
      </c>
      <c r="T4487" s="3" t="str">
        <f t="shared" si="141"/>
        <v>.</v>
      </c>
      <c r="U4487" s="3" t="str">
        <f>IF(AND(R4487&lt;&gt;"_U",N4487&lt;&gt;9999,N4487&lt;&gt;999,L4487&lt;&gt;"Median"),IFERROR(VLOOKUP(A4487,'TA Total'!A:P,16,0),"."),".")</f>
        <v>.</v>
      </c>
    </row>
    <row r="4488" spans="1:21" x14ac:dyDescent="0.3">
      <c r="A4488" s="1" t="str">
        <f t="shared" si="140"/>
        <v>2018|Area Outside Territorial Authority|Median ($) - total household income</v>
      </c>
      <c r="B4488" t="s">
        <v>18</v>
      </c>
      <c r="C4488" t="s">
        <v>19</v>
      </c>
      <c r="D4488" t="s">
        <v>20</v>
      </c>
      <c r="E4488" t="s">
        <v>21</v>
      </c>
      <c r="F4488">
        <v>2018</v>
      </c>
      <c r="G4488">
        <v>2018</v>
      </c>
      <c r="H4488">
        <v>999</v>
      </c>
      <c r="I4488" t="s">
        <v>130</v>
      </c>
      <c r="J4488">
        <v>99</v>
      </c>
      <c r="K4488" t="s">
        <v>23</v>
      </c>
      <c r="L4488" t="s">
        <v>56</v>
      </c>
      <c r="M4488" t="s">
        <v>57</v>
      </c>
      <c r="N4488">
        <v>1</v>
      </c>
      <c r="O4488" t="s">
        <v>33</v>
      </c>
      <c r="P4488">
        <v>28300</v>
      </c>
      <c r="T4488" s="3" t="str">
        <f t="shared" si="141"/>
        <v>.</v>
      </c>
      <c r="U4488" s="3" t="str">
        <f>IF(AND(R4488&lt;&gt;"_U",N4488&lt;&gt;9999,N4488&lt;&gt;999,L4488&lt;&gt;"Median"),IFERROR(VLOOKUP(A4488,'TA Total'!A:P,16,0),"."),".")</f>
        <v>.</v>
      </c>
    </row>
    <row r="4489" spans="1:21" x14ac:dyDescent="0.3">
      <c r="A4489" s="1" t="str">
        <f t="shared" si="140"/>
        <v>2018|Area Outside Territorial Authority|Median ($) - total household income</v>
      </c>
      <c r="B4489" t="s">
        <v>18</v>
      </c>
      <c r="C4489" t="s">
        <v>19</v>
      </c>
      <c r="D4489" t="s">
        <v>20</v>
      </c>
      <c r="E4489" t="s">
        <v>21</v>
      </c>
      <c r="F4489">
        <v>2018</v>
      </c>
      <c r="G4489">
        <v>2018</v>
      </c>
      <c r="H4489">
        <v>999</v>
      </c>
      <c r="I4489" t="s">
        <v>130</v>
      </c>
      <c r="J4489">
        <v>99</v>
      </c>
      <c r="K4489" t="s">
        <v>23</v>
      </c>
      <c r="L4489" t="s">
        <v>56</v>
      </c>
      <c r="M4489" t="s">
        <v>57</v>
      </c>
      <c r="N4489">
        <v>999</v>
      </c>
      <c r="O4489" t="s">
        <v>42</v>
      </c>
      <c r="R4489" t="s">
        <v>61</v>
      </c>
      <c r="S4489" t="s">
        <v>62</v>
      </c>
      <c r="T4489" s="3" t="str">
        <f t="shared" si="141"/>
        <v>.</v>
      </c>
      <c r="U4489" s="3" t="str">
        <f>IF(AND(R4489&lt;&gt;"_U",N4489&lt;&gt;9999,N4489&lt;&gt;999,L4489&lt;&gt;"Median"),IFERROR(VLOOKUP(A4489,'TA Total'!A:P,16,0),"."),".")</f>
        <v>.</v>
      </c>
    </row>
    <row r="4490" spans="1:21" x14ac:dyDescent="0.3">
      <c r="A4490" s="1" t="str">
        <f t="shared" si="140"/>
        <v>2018|Total - New Zealand by territorial authority and Auckland local board/SA2|$20,000 or less</v>
      </c>
      <c r="B4490" t="s">
        <v>18</v>
      </c>
      <c r="C4490" t="s">
        <v>19</v>
      </c>
      <c r="D4490" t="s">
        <v>20</v>
      </c>
      <c r="E4490" t="s">
        <v>21</v>
      </c>
      <c r="F4490">
        <v>2018</v>
      </c>
      <c r="G4490">
        <v>2018</v>
      </c>
      <c r="H4490">
        <v>999999</v>
      </c>
      <c r="I4490" t="s">
        <v>70</v>
      </c>
      <c r="J4490">
        <v>99</v>
      </c>
      <c r="K4490" t="s">
        <v>23</v>
      </c>
      <c r="L4490">
        <v>1</v>
      </c>
      <c r="M4490" t="s">
        <v>39</v>
      </c>
      <c r="N4490">
        <v>9999</v>
      </c>
      <c r="O4490" t="s">
        <v>40</v>
      </c>
      <c r="P4490">
        <v>136179</v>
      </c>
      <c r="T4490" s="3" t="str">
        <f t="shared" si="141"/>
        <v>.</v>
      </c>
      <c r="U4490" s="3" t="str">
        <f>IF(AND(R4490&lt;&gt;"_U",N4490&lt;&gt;9999,N4490&lt;&gt;999,L4490&lt;&gt;"Median"),IFERROR(VLOOKUP(A4490,'TA Total'!A:P,16,0),"."),".")</f>
        <v>.</v>
      </c>
    </row>
    <row r="4491" spans="1:21" x14ac:dyDescent="0.3">
      <c r="A4491" s="1" t="str">
        <f t="shared" si="140"/>
        <v>2018|Total - New Zealand by territorial authority and Auckland local board/SA2|$20,000 or less</v>
      </c>
      <c r="B4491" t="s">
        <v>18</v>
      </c>
      <c r="C4491" t="s">
        <v>19</v>
      </c>
      <c r="D4491" t="s">
        <v>20</v>
      </c>
      <c r="E4491" t="s">
        <v>21</v>
      </c>
      <c r="F4491">
        <v>2018</v>
      </c>
      <c r="G4491">
        <v>2018</v>
      </c>
      <c r="H4491">
        <v>999999</v>
      </c>
      <c r="I4491" t="s">
        <v>70</v>
      </c>
      <c r="J4491">
        <v>99</v>
      </c>
      <c r="K4491" t="s">
        <v>23</v>
      </c>
      <c r="L4491">
        <v>1</v>
      </c>
      <c r="M4491" t="s">
        <v>39</v>
      </c>
      <c r="N4491">
        <v>2</v>
      </c>
      <c r="O4491" t="s">
        <v>28</v>
      </c>
      <c r="P4491">
        <v>79176</v>
      </c>
      <c r="T4491" s="3">
        <f t="shared" si="141"/>
        <v>58.14</v>
      </c>
      <c r="U4491" s="3">
        <f>IF(AND(R4491&lt;&gt;"_U",N4491&lt;&gt;9999,N4491&lt;&gt;999,L4491&lt;&gt;"Median"),IFERROR(VLOOKUP(A4491,'TA Total'!A:P,16,0),"."),".")</f>
        <v>136176</v>
      </c>
    </row>
    <row r="4492" spans="1:21" x14ac:dyDescent="0.3">
      <c r="A4492" s="1" t="str">
        <f t="shared" si="140"/>
        <v>2018|Total - New Zealand by territorial authority and Auckland local board/SA2|$20,000 or less</v>
      </c>
      <c r="B4492" t="s">
        <v>18</v>
      </c>
      <c r="C4492" t="s">
        <v>19</v>
      </c>
      <c r="D4492" t="s">
        <v>20</v>
      </c>
      <c r="E4492" t="s">
        <v>21</v>
      </c>
      <c r="F4492">
        <v>2018</v>
      </c>
      <c r="G4492">
        <v>2018</v>
      </c>
      <c r="H4492">
        <v>999999</v>
      </c>
      <c r="I4492" t="s">
        <v>70</v>
      </c>
      <c r="J4492">
        <v>99</v>
      </c>
      <c r="K4492" t="s">
        <v>23</v>
      </c>
      <c r="L4492">
        <v>1</v>
      </c>
      <c r="M4492" t="s">
        <v>39</v>
      </c>
      <c r="N4492">
        <v>3</v>
      </c>
      <c r="O4492" t="s">
        <v>25</v>
      </c>
      <c r="P4492">
        <v>11484</v>
      </c>
      <c r="T4492" s="3">
        <f t="shared" si="141"/>
        <v>8.43</v>
      </c>
      <c r="U4492" s="3">
        <f>IF(AND(R4492&lt;&gt;"_U",N4492&lt;&gt;9999,N4492&lt;&gt;999,L4492&lt;&gt;"Median"),IFERROR(VLOOKUP(A4492,'TA Total'!A:P,16,0),"."),".")</f>
        <v>136176</v>
      </c>
    </row>
    <row r="4493" spans="1:21" x14ac:dyDescent="0.3">
      <c r="A4493" s="1" t="str">
        <f t="shared" si="140"/>
        <v>2018|Total - New Zealand by territorial authority and Auckland local board/SA2|$20,000 or less</v>
      </c>
      <c r="B4493" t="s">
        <v>18</v>
      </c>
      <c r="C4493" t="s">
        <v>19</v>
      </c>
      <c r="D4493" t="s">
        <v>20</v>
      </c>
      <c r="E4493" t="s">
        <v>21</v>
      </c>
      <c r="F4493">
        <v>2018</v>
      </c>
      <c r="G4493">
        <v>2018</v>
      </c>
      <c r="H4493">
        <v>999999</v>
      </c>
      <c r="I4493" t="s">
        <v>70</v>
      </c>
      <c r="J4493">
        <v>99</v>
      </c>
      <c r="K4493" t="s">
        <v>23</v>
      </c>
      <c r="L4493">
        <v>1</v>
      </c>
      <c r="M4493" t="s">
        <v>39</v>
      </c>
      <c r="N4493">
        <v>7777</v>
      </c>
      <c r="O4493" t="s">
        <v>37</v>
      </c>
      <c r="P4493">
        <v>136176</v>
      </c>
      <c r="T4493" s="3">
        <f t="shared" si="141"/>
        <v>100</v>
      </c>
      <c r="U4493" s="3">
        <f>IF(AND(R4493&lt;&gt;"_U",N4493&lt;&gt;9999,N4493&lt;&gt;999,L4493&lt;&gt;"Median"),IFERROR(VLOOKUP(A4493,'TA Total'!A:P,16,0),"."),".")</f>
        <v>136176</v>
      </c>
    </row>
    <row r="4494" spans="1:21" x14ac:dyDescent="0.3">
      <c r="A4494" s="1" t="str">
        <f t="shared" si="140"/>
        <v>2018|Total - New Zealand by territorial authority and Auckland local board/SA2|$20,000 or less</v>
      </c>
      <c r="B4494" t="s">
        <v>18</v>
      </c>
      <c r="C4494" t="s">
        <v>19</v>
      </c>
      <c r="D4494" t="s">
        <v>20</v>
      </c>
      <c r="E4494" t="s">
        <v>21</v>
      </c>
      <c r="F4494">
        <v>2018</v>
      </c>
      <c r="G4494">
        <v>2018</v>
      </c>
      <c r="H4494">
        <v>999999</v>
      </c>
      <c r="I4494" t="s">
        <v>70</v>
      </c>
      <c r="J4494">
        <v>99</v>
      </c>
      <c r="K4494" t="s">
        <v>23</v>
      </c>
      <c r="L4494">
        <v>1</v>
      </c>
      <c r="M4494" t="s">
        <v>39</v>
      </c>
      <c r="N4494">
        <v>999</v>
      </c>
      <c r="O4494" t="s">
        <v>42</v>
      </c>
      <c r="P4494">
        <v>6</v>
      </c>
      <c r="T4494" s="3" t="str">
        <f t="shared" si="141"/>
        <v>.</v>
      </c>
      <c r="U4494" s="3" t="str">
        <f>IF(AND(R4494&lt;&gt;"_U",N4494&lt;&gt;9999,N4494&lt;&gt;999,L4494&lt;&gt;"Median"),IFERROR(VLOOKUP(A4494,'TA Total'!A:P,16,0),"."),".")</f>
        <v>.</v>
      </c>
    </row>
    <row r="4495" spans="1:21" x14ac:dyDescent="0.3">
      <c r="A4495" s="1" t="str">
        <f t="shared" si="140"/>
        <v>2018|Total - New Zealand by territorial authority and Auckland local board/SA2|$20,000 or less</v>
      </c>
      <c r="B4495" t="s">
        <v>18</v>
      </c>
      <c r="C4495" t="s">
        <v>19</v>
      </c>
      <c r="D4495" t="s">
        <v>20</v>
      </c>
      <c r="E4495" t="s">
        <v>21</v>
      </c>
      <c r="F4495">
        <v>2018</v>
      </c>
      <c r="G4495">
        <v>2018</v>
      </c>
      <c r="H4495">
        <v>999999</v>
      </c>
      <c r="I4495" t="s">
        <v>70</v>
      </c>
      <c r="J4495">
        <v>99</v>
      </c>
      <c r="K4495" t="s">
        <v>23</v>
      </c>
      <c r="L4495">
        <v>1</v>
      </c>
      <c r="M4495" t="s">
        <v>39</v>
      </c>
      <c r="N4495">
        <v>1</v>
      </c>
      <c r="O4495" t="s">
        <v>33</v>
      </c>
      <c r="P4495">
        <v>45513</v>
      </c>
      <c r="T4495" s="3">
        <f t="shared" si="141"/>
        <v>33.42</v>
      </c>
      <c r="U4495" s="3">
        <f>IF(AND(R4495&lt;&gt;"_U",N4495&lt;&gt;9999,N4495&lt;&gt;999,L4495&lt;&gt;"Median"),IFERROR(VLOOKUP(A4495,'TA Total'!A:P,16,0),"."),".")</f>
        <v>136176</v>
      </c>
    </row>
    <row r="4496" spans="1:21" x14ac:dyDescent="0.3">
      <c r="A4496" s="1" t="str">
        <f t="shared" si="140"/>
        <v>2018|Total - New Zealand by territorial authority and Auckland local board/SA2|$20,001-$30,000</v>
      </c>
      <c r="B4496" t="s">
        <v>18</v>
      </c>
      <c r="C4496" t="s">
        <v>19</v>
      </c>
      <c r="D4496" t="s">
        <v>20</v>
      </c>
      <c r="E4496" t="s">
        <v>21</v>
      </c>
      <c r="F4496">
        <v>2018</v>
      </c>
      <c r="G4496">
        <v>2018</v>
      </c>
      <c r="H4496">
        <v>999999</v>
      </c>
      <c r="I4496" t="s">
        <v>70</v>
      </c>
      <c r="J4496">
        <v>99</v>
      </c>
      <c r="K4496" t="s">
        <v>23</v>
      </c>
      <c r="L4496">
        <v>2</v>
      </c>
      <c r="M4496" t="s">
        <v>24</v>
      </c>
      <c r="N4496">
        <v>3</v>
      </c>
      <c r="O4496" t="s">
        <v>25</v>
      </c>
      <c r="P4496">
        <v>16395</v>
      </c>
      <c r="T4496" s="3">
        <f t="shared" si="141"/>
        <v>10.84</v>
      </c>
      <c r="U4496" s="3">
        <f>IF(AND(R4496&lt;&gt;"_U",N4496&lt;&gt;9999,N4496&lt;&gt;999,L4496&lt;&gt;"Median"),IFERROR(VLOOKUP(A4496,'TA Total'!A:P,16,0),"."),".")</f>
        <v>151203</v>
      </c>
    </row>
    <row r="4497" spans="1:21" x14ac:dyDescent="0.3">
      <c r="A4497" s="1" t="str">
        <f t="shared" si="140"/>
        <v>2018|Total - New Zealand by territorial authority and Auckland local board/SA2|$20,001-$30,000</v>
      </c>
      <c r="B4497" t="s">
        <v>18</v>
      </c>
      <c r="C4497" t="s">
        <v>19</v>
      </c>
      <c r="D4497" t="s">
        <v>20</v>
      </c>
      <c r="E4497" t="s">
        <v>21</v>
      </c>
      <c r="F4497">
        <v>2018</v>
      </c>
      <c r="G4497">
        <v>2018</v>
      </c>
      <c r="H4497">
        <v>999999</v>
      </c>
      <c r="I4497" t="s">
        <v>70</v>
      </c>
      <c r="J4497">
        <v>99</v>
      </c>
      <c r="K4497" t="s">
        <v>23</v>
      </c>
      <c r="L4497">
        <v>2</v>
      </c>
      <c r="M4497" t="s">
        <v>24</v>
      </c>
      <c r="N4497">
        <v>2</v>
      </c>
      <c r="O4497" t="s">
        <v>28</v>
      </c>
      <c r="P4497">
        <v>62742</v>
      </c>
      <c r="T4497" s="3">
        <f t="shared" si="141"/>
        <v>41.5</v>
      </c>
      <c r="U4497" s="3">
        <f>IF(AND(R4497&lt;&gt;"_U",N4497&lt;&gt;9999,N4497&lt;&gt;999,L4497&lt;&gt;"Median"),IFERROR(VLOOKUP(A4497,'TA Total'!A:P,16,0),"."),".")</f>
        <v>151203</v>
      </c>
    </row>
    <row r="4498" spans="1:21" x14ac:dyDescent="0.3">
      <c r="A4498" s="1" t="str">
        <f t="shared" si="140"/>
        <v>2018|Total - New Zealand by territorial authority and Auckland local board/SA2|$20,001-$30,000</v>
      </c>
      <c r="B4498" t="s">
        <v>18</v>
      </c>
      <c r="C4498" t="s">
        <v>19</v>
      </c>
      <c r="D4498" t="s">
        <v>20</v>
      </c>
      <c r="E4498" t="s">
        <v>21</v>
      </c>
      <c r="F4498">
        <v>2018</v>
      </c>
      <c r="G4498">
        <v>2018</v>
      </c>
      <c r="H4498">
        <v>999999</v>
      </c>
      <c r="I4498" t="s">
        <v>70</v>
      </c>
      <c r="J4498">
        <v>99</v>
      </c>
      <c r="K4498" t="s">
        <v>23</v>
      </c>
      <c r="L4498">
        <v>2</v>
      </c>
      <c r="M4498" t="s">
        <v>24</v>
      </c>
      <c r="N4498">
        <v>1</v>
      </c>
      <c r="O4498" t="s">
        <v>33</v>
      </c>
      <c r="P4498">
        <v>72060</v>
      </c>
      <c r="T4498" s="3">
        <f t="shared" si="141"/>
        <v>47.66</v>
      </c>
      <c r="U4498" s="3">
        <f>IF(AND(R4498&lt;&gt;"_U",N4498&lt;&gt;9999,N4498&lt;&gt;999,L4498&lt;&gt;"Median"),IFERROR(VLOOKUP(A4498,'TA Total'!A:P,16,0),"."),".")</f>
        <v>151203</v>
      </c>
    </row>
    <row r="4499" spans="1:21" x14ac:dyDescent="0.3">
      <c r="A4499" s="1" t="str">
        <f t="shared" si="140"/>
        <v>2018|Total - New Zealand by territorial authority and Auckland local board/SA2|$20,001-$30,000</v>
      </c>
      <c r="B4499" t="s">
        <v>18</v>
      </c>
      <c r="C4499" t="s">
        <v>19</v>
      </c>
      <c r="D4499" t="s">
        <v>20</v>
      </c>
      <c r="E4499" t="s">
        <v>21</v>
      </c>
      <c r="F4499">
        <v>2018</v>
      </c>
      <c r="G4499">
        <v>2018</v>
      </c>
      <c r="H4499">
        <v>999999</v>
      </c>
      <c r="I4499" t="s">
        <v>70</v>
      </c>
      <c r="J4499">
        <v>99</v>
      </c>
      <c r="K4499" t="s">
        <v>23</v>
      </c>
      <c r="L4499">
        <v>2</v>
      </c>
      <c r="M4499" t="s">
        <v>24</v>
      </c>
      <c r="N4499">
        <v>7777</v>
      </c>
      <c r="O4499" t="s">
        <v>37</v>
      </c>
      <c r="P4499">
        <v>151203</v>
      </c>
      <c r="T4499" s="3">
        <f t="shared" si="141"/>
        <v>100</v>
      </c>
      <c r="U4499" s="3">
        <f>IF(AND(R4499&lt;&gt;"_U",N4499&lt;&gt;9999,N4499&lt;&gt;999,L4499&lt;&gt;"Median"),IFERROR(VLOOKUP(A4499,'TA Total'!A:P,16,0),"."),".")</f>
        <v>151203</v>
      </c>
    </row>
    <row r="4500" spans="1:21" x14ac:dyDescent="0.3">
      <c r="A4500" s="1" t="str">
        <f t="shared" si="140"/>
        <v>2018|Total - New Zealand by territorial authority and Auckland local board/SA2|$20,001-$30,000</v>
      </c>
      <c r="B4500" t="s">
        <v>18</v>
      </c>
      <c r="C4500" t="s">
        <v>19</v>
      </c>
      <c r="D4500" t="s">
        <v>20</v>
      </c>
      <c r="E4500" t="s">
        <v>21</v>
      </c>
      <c r="F4500">
        <v>2018</v>
      </c>
      <c r="G4500">
        <v>2018</v>
      </c>
      <c r="H4500">
        <v>999999</v>
      </c>
      <c r="I4500" t="s">
        <v>70</v>
      </c>
      <c r="J4500">
        <v>99</v>
      </c>
      <c r="K4500" t="s">
        <v>23</v>
      </c>
      <c r="L4500">
        <v>2</v>
      </c>
      <c r="M4500" t="s">
        <v>24</v>
      </c>
      <c r="N4500">
        <v>999</v>
      </c>
      <c r="O4500" t="s">
        <v>42</v>
      </c>
      <c r="P4500">
        <v>0</v>
      </c>
      <c r="T4500" s="3" t="str">
        <f t="shared" si="141"/>
        <v>.</v>
      </c>
      <c r="U4500" s="3" t="str">
        <f>IF(AND(R4500&lt;&gt;"_U",N4500&lt;&gt;9999,N4500&lt;&gt;999,L4500&lt;&gt;"Median"),IFERROR(VLOOKUP(A4500,'TA Total'!A:P,16,0),"."),".")</f>
        <v>.</v>
      </c>
    </row>
    <row r="4501" spans="1:21" x14ac:dyDescent="0.3">
      <c r="A4501" s="1" t="str">
        <f t="shared" si="140"/>
        <v>2018|Total - New Zealand by territorial authority and Auckland local board/SA2|$20,001-$30,000</v>
      </c>
      <c r="B4501" t="s">
        <v>18</v>
      </c>
      <c r="C4501" t="s">
        <v>19</v>
      </c>
      <c r="D4501" t="s">
        <v>20</v>
      </c>
      <c r="E4501" t="s">
        <v>21</v>
      </c>
      <c r="F4501">
        <v>2018</v>
      </c>
      <c r="G4501">
        <v>2018</v>
      </c>
      <c r="H4501">
        <v>999999</v>
      </c>
      <c r="I4501" t="s">
        <v>70</v>
      </c>
      <c r="J4501">
        <v>99</v>
      </c>
      <c r="K4501" t="s">
        <v>23</v>
      </c>
      <c r="L4501">
        <v>2</v>
      </c>
      <c r="M4501" t="s">
        <v>24</v>
      </c>
      <c r="N4501">
        <v>9999</v>
      </c>
      <c r="O4501" t="s">
        <v>40</v>
      </c>
      <c r="P4501">
        <v>151203</v>
      </c>
      <c r="T4501" s="3" t="str">
        <f t="shared" si="141"/>
        <v>.</v>
      </c>
      <c r="U4501" s="3" t="str">
        <f>IF(AND(R4501&lt;&gt;"_U",N4501&lt;&gt;9999,N4501&lt;&gt;999,L4501&lt;&gt;"Median"),IFERROR(VLOOKUP(A4501,'TA Total'!A:P,16,0),"."),".")</f>
        <v>.</v>
      </c>
    </row>
    <row r="4502" spans="1:21" x14ac:dyDescent="0.3">
      <c r="A4502" s="1" t="str">
        <f t="shared" si="140"/>
        <v>2018|Total - New Zealand by territorial authority and Auckland local board/SA2|$30,001-$50,000</v>
      </c>
      <c r="B4502" t="s">
        <v>18</v>
      </c>
      <c r="C4502" t="s">
        <v>19</v>
      </c>
      <c r="D4502" t="s">
        <v>20</v>
      </c>
      <c r="E4502" t="s">
        <v>21</v>
      </c>
      <c r="F4502">
        <v>2018</v>
      </c>
      <c r="G4502">
        <v>2018</v>
      </c>
      <c r="H4502">
        <v>999999</v>
      </c>
      <c r="I4502" t="s">
        <v>70</v>
      </c>
      <c r="J4502">
        <v>99</v>
      </c>
      <c r="K4502" t="s">
        <v>23</v>
      </c>
      <c r="L4502">
        <v>3</v>
      </c>
      <c r="M4502" t="s">
        <v>45</v>
      </c>
      <c r="N4502">
        <v>7777</v>
      </c>
      <c r="O4502" t="s">
        <v>37</v>
      </c>
      <c r="P4502">
        <v>225387</v>
      </c>
      <c r="T4502" s="3">
        <f t="shared" si="141"/>
        <v>100</v>
      </c>
      <c r="U4502" s="3">
        <f>IF(AND(R4502&lt;&gt;"_U",N4502&lt;&gt;9999,N4502&lt;&gt;999,L4502&lt;&gt;"Median"),IFERROR(VLOOKUP(A4502,'TA Total'!A:P,16,0),"."),".")</f>
        <v>225387</v>
      </c>
    </row>
    <row r="4503" spans="1:21" x14ac:dyDescent="0.3">
      <c r="A4503" s="1" t="str">
        <f t="shared" si="140"/>
        <v>2018|Total - New Zealand by territorial authority and Auckland local board/SA2|$30,001-$50,000</v>
      </c>
      <c r="B4503" t="s">
        <v>18</v>
      </c>
      <c r="C4503" t="s">
        <v>19</v>
      </c>
      <c r="D4503" t="s">
        <v>20</v>
      </c>
      <c r="E4503" t="s">
        <v>21</v>
      </c>
      <c r="F4503">
        <v>2018</v>
      </c>
      <c r="G4503">
        <v>2018</v>
      </c>
      <c r="H4503">
        <v>999999</v>
      </c>
      <c r="I4503" t="s">
        <v>70</v>
      </c>
      <c r="J4503">
        <v>99</v>
      </c>
      <c r="K4503" t="s">
        <v>23</v>
      </c>
      <c r="L4503">
        <v>3</v>
      </c>
      <c r="M4503" t="s">
        <v>45</v>
      </c>
      <c r="N4503">
        <v>3</v>
      </c>
      <c r="O4503" t="s">
        <v>25</v>
      </c>
      <c r="P4503">
        <v>27057</v>
      </c>
      <c r="T4503" s="3">
        <f t="shared" si="141"/>
        <v>12</v>
      </c>
      <c r="U4503" s="3">
        <f>IF(AND(R4503&lt;&gt;"_U",N4503&lt;&gt;9999,N4503&lt;&gt;999,L4503&lt;&gt;"Median"),IFERROR(VLOOKUP(A4503,'TA Total'!A:P,16,0),"."),".")</f>
        <v>225387</v>
      </c>
    </row>
    <row r="4504" spans="1:21" x14ac:dyDescent="0.3">
      <c r="A4504" s="1" t="str">
        <f t="shared" si="140"/>
        <v>2018|Total - New Zealand by territorial authority and Auckland local board/SA2|$30,001-$50,000</v>
      </c>
      <c r="B4504" t="s">
        <v>18</v>
      </c>
      <c r="C4504" t="s">
        <v>19</v>
      </c>
      <c r="D4504" t="s">
        <v>20</v>
      </c>
      <c r="E4504" t="s">
        <v>21</v>
      </c>
      <c r="F4504">
        <v>2018</v>
      </c>
      <c r="G4504">
        <v>2018</v>
      </c>
      <c r="H4504">
        <v>999999</v>
      </c>
      <c r="I4504" t="s">
        <v>70</v>
      </c>
      <c r="J4504">
        <v>99</v>
      </c>
      <c r="K4504" t="s">
        <v>23</v>
      </c>
      <c r="L4504">
        <v>3</v>
      </c>
      <c r="M4504" t="s">
        <v>45</v>
      </c>
      <c r="N4504">
        <v>999</v>
      </c>
      <c r="O4504" t="s">
        <v>42</v>
      </c>
      <c r="P4504">
        <v>3</v>
      </c>
      <c r="T4504" s="3" t="str">
        <f t="shared" si="141"/>
        <v>.</v>
      </c>
      <c r="U4504" s="3" t="str">
        <f>IF(AND(R4504&lt;&gt;"_U",N4504&lt;&gt;9999,N4504&lt;&gt;999,L4504&lt;&gt;"Median"),IFERROR(VLOOKUP(A4504,'TA Total'!A:P,16,0),"."),".")</f>
        <v>.</v>
      </c>
    </row>
    <row r="4505" spans="1:21" x14ac:dyDescent="0.3">
      <c r="A4505" s="1" t="str">
        <f t="shared" si="140"/>
        <v>2018|Total - New Zealand by territorial authority and Auckland local board/SA2|$30,001-$50,000</v>
      </c>
      <c r="B4505" t="s">
        <v>18</v>
      </c>
      <c r="C4505" t="s">
        <v>19</v>
      </c>
      <c r="D4505" t="s">
        <v>20</v>
      </c>
      <c r="E4505" t="s">
        <v>21</v>
      </c>
      <c r="F4505">
        <v>2018</v>
      </c>
      <c r="G4505">
        <v>2018</v>
      </c>
      <c r="H4505">
        <v>999999</v>
      </c>
      <c r="I4505" t="s">
        <v>70</v>
      </c>
      <c r="J4505">
        <v>99</v>
      </c>
      <c r="K4505" t="s">
        <v>23</v>
      </c>
      <c r="L4505">
        <v>3</v>
      </c>
      <c r="M4505" t="s">
        <v>45</v>
      </c>
      <c r="N4505">
        <v>2</v>
      </c>
      <c r="O4505" t="s">
        <v>28</v>
      </c>
      <c r="P4505">
        <v>88266</v>
      </c>
      <c r="T4505" s="3">
        <f t="shared" si="141"/>
        <v>39.159999999999997</v>
      </c>
      <c r="U4505" s="3">
        <f>IF(AND(R4505&lt;&gt;"_U",N4505&lt;&gt;9999,N4505&lt;&gt;999,L4505&lt;&gt;"Median"),IFERROR(VLOOKUP(A4505,'TA Total'!A:P,16,0),"."),".")</f>
        <v>225387</v>
      </c>
    </row>
    <row r="4506" spans="1:21" x14ac:dyDescent="0.3">
      <c r="A4506" s="1" t="str">
        <f t="shared" si="140"/>
        <v>2018|Total - New Zealand by territorial authority and Auckland local board/SA2|$30,001-$50,000</v>
      </c>
      <c r="B4506" t="s">
        <v>18</v>
      </c>
      <c r="C4506" t="s">
        <v>19</v>
      </c>
      <c r="D4506" t="s">
        <v>20</v>
      </c>
      <c r="E4506" t="s">
        <v>21</v>
      </c>
      <c r="F4506">
        <v>2018</v>
      </c>
      <c r="G4506">
        <v>2018</v>
      </c>
      <c r="H4506">
        <v>999999</v>
      </c>
      <c r="I4506" t="s">
        <v>70</v>
      </c>
      <c r="J4506">
        <v>99</v>
      </c>
      <c r="K4506" t="s">
        <v>23</v>
      </c>
      <c r="L4506">
        <v>3</v>
      </c>
      <c r="M4506" t="s">
        <v>45</v>
      </c>
      <c r="N4506">
        <v>1</v>
      </c>
      <c r="O4506" t="s">
        <v>33</v>
      </c>
      <c r="P4506">
        <v>110067</v>
      </c>
      <c r="T4506" s="3">
        <f t="shared" si="141"/>
        <v>48.83</v>
      </c>
      <c r="U4506" s="3">
        <f>IF(AND(R4506&lt;&gt;"_U",N4506&lt;&gt;9999,N4506&lt;&gt;999,L4506&lt;&gt;"Median"),IFERROR(VLOOKUP(A4506,'TA Total'!A:P,16,0),"."),".")</f>
        <v>225387</v>
      </c>
    </row>
    <row r="4507" spans="1:21" x14ac:dyDescent="0.3">
      <c r="A4507" s="1" t="str">
        <f t="shared" si="140"/>
        <v>2018|Total - New Zealand by territorial authority and Auckland local board/SA2|$30,001-$50,000</v>
      </c>
      <c r="B4507" t="s">
        <v>18</v>
      </c>
      <c r="C4507" t="s">
        <v>19</v>
      </c>
      <c r="D4507" t="s">
        <v>20</v>
      </c>
      <c r="E4507" t="s">
        <v>21</v>
      </c>
      <c r="F4507">
        <v>2018</v>
      </c>
      <c r="G4507">
        <v>2018</v>
      </c>
      <c r="H4507">
        <v>999999</v>
      </c>
      <c r="I4507" t="s">
        <v>70</v>
      </c>
      <c r="J4507">
        <v>99</v>
      </c>
      <c r="K4507" t="s">
        <v>23</v>
      </c>
      <c r="L4507">
        <v>3</v>
      </c>
      <c r="M4507" t="s">
        <v>45</v>
      </c>
      <c r="N4507">
        <v>9999</v>
      </c>
      <c r="O4507" t="s">
        <v>40</v>
      </c>
      <c r="P4507">
        <v>225390</v>
      </c>
      <c r="T4507" s="3" t="str">
        <f t="shared" si="141"/>
        <v>.</v>
      </c>
      <c r="U4507" s="3" t="str">
        <f>IF(AND(R4507&lt;&gt;"_U",N4507&lt;&gt;9999,N4507&lt;&gt;999,L4507&lt;&gt;"Median"),IFERROR(VLOOKUP(A4507,'TA Total'!A:P,16,0),"."),".")</f>
        <v>.</v>
      </c>
    </row>
    <row r="4508" spans="1:21" x14ac:dyDescent="0.3">
      <c r="A4508" s="1" t="str">
        <f t="shared" si="140"/>
        <v>2018|Total - New Zealand by territorial authority and Auckland local board/SA2|$50,001-$70,000</v>
      </c>
      <c r="B4508" t="s">
        <v>18</v>
      </c>
      <c r="C4508" t="s">
        <v>19</v>
      </c>
      <c r="D4508" t="s">
        <v>20</v>
      </c>
      <c r="E4508" t="s">
        <v>21</v>
      </c>
      <c r="F4508">
        <v>2018</v>
      </c>
      <c r="G4508">
        <v>2018</v>
      </c>
      <c r="H4508">
        <v>999999</v>
      </c>
      <c r="I4508" t="s">
        <v>70</v>
      </c>
      <c r="J4508">
        <v>99</v>
      </c>
      <c r="K4508" t="s">
        <v>23</v>
      </c>
      <c r="L4508">
        <v>4</v>
      </c>
      <c r="M4508" t="s">
        <v>36</v>
      </c>
      <c r="N4508">
        <v>2</v>
      </c>
      <c r="O4508" t="s">
        <v>28</v>
      </c>
      <c r="P4508">
        <v>79326</v>
      </c>
      <c r="T4508" s="3">
        <f t="shared" si="141"/>
        <v>38.770000000000003</v>
      </c>
      <c r="U4508" s="3">
        <f>IF(AND(R4508&lt;&gt;"_U",N4508&lt;&gt;9999,N4508&lt;&gt;999,L4508&lt;&gt;"Median"),IFERROR(VLOOKUP(A4508,'TA Total'!A:P,16,0),"."),".")</f>
        <v>204591</v>
      </c>
    </row>
    <row r="4509" spans="1:21" x14ac:dyDescent="0.3">
      <c r="A4509" s="1" t="str">
        <f t="shared" si="140"/>
        <v>2018|Total - New Zealand by territorial authority and Auckland local board/SA2|$50,001-$70,000</v>
      </c>
      <c r="B4509" t="s">
        <v>18</v>
      </c>
      <c r="C4509" t="s">
        <v>19</v>
      </c>
      <c r="D4509" t="s">
        <v>20</v>
      </c>
      <c r="E4509" t="s">
        <v>21</v>
      </c>
      <c r="F4509">
        <v>2018</v>
      </c>
      <c r="G4509">
        <v>2018</v>
      </c>
      <c r="H4509">
        <v>999999</v>
      </c>
      <c r="I4509" t="s">
        <v>70</v>
      </c>
      <c r="J4509">
        <v>99</v>
      </c>
      <c r="K4509" t="s">
        <v>23</v>
      </c>
      <c r="L4509">
        <v>4</v>
      </c>
      <c r="M4509" t="s">
        <v>36</v>
      </c>
      <c r="N4509">
        <v>7777</v>
      </c>
      <c r="O4509" t="s">
        <v>37</v>
      </c>
      <c r="P4509">
        <v>204591</v>
      </c>
      <c r="T4509" s="3">
        <f t="shared" si="141"/>
        <v>100</v>
      </c>
      <c r="U4509" s="3">
        <f>IF(AND(R4509&lt;&gt;"_U",N4509&lt;&gt;9999,N4509&lt;&gt;999,L4509&lt;&gt;"Median"),IFERROR(VLOOKUP(A4509,'TA Total'!A:P,16,0),"."),".")</f>
        <v>204591</v>
      </c>
    </row>
    <row r="4510" spans="1:21" x14ac:dyDescent="0.3">
      <c r="A4510" s="1" t="str">
        <f t="shared" si="140"/>
        <v>2018|Total - New Zealand by territorial authority and Auckland local board/SA2|$50,001-$70,000</v>
      </c>
      <c r="B4510" t="s">
        <v>18</v>
      </c>
      <c r="C4510" t="s">
        <v>19</v>
      </c>
      <c r="D4510" t="s">
        <v>20</v>
      </c>
      <c r="E4510" t="s">
        <v>21</v>
      </c>
      <c r="F4510">
        <v>2018</v>
      </c>
      <c r="G4510">
        <v>2018</v>
      </c>
      <c r="H4510">
        <v>999999</v>
      </c>
      <c r="I4510" t="s">
        <v>70</v>
      </c>
      <c r="J4510">
        <v>99</v>
      </c>
      <c r="K4510" t="s">
        <v>23</v>
      </c>
      <c r="L4510">
        <v>4</v>
      </c>
      <c r="M4510" t="s">
        <v>36</v>
      </c>
      <c r="N4510">
        <v>1</v>
      </c>
      <c r="O4510" t="s">
        <v>33</v>
      </c>
      <c r="P4510">
        <v>101610</v>
      </c>
      <c r="T4510" s="3">
        <f t="shared" si="141"/>
        <v>49.66</v>
      </c>
      <c r="U4510" s="3">
        <f>IF(AND(R4510&lt;&gt;"_U",N4510&lt;&gt;9999,N4510&lt;&gt;999,L4510&lt;&gt;"Median"),IFERROR(VLOOKUP(A4510,'TA Total'!A:P,16,0),"."),".")</f>
        <v>204591</v>
      </c>
    </row>
    <row r="4511" spans="1:21" x14ac:dyDescent="0.3">
      <c r="A4511" s="1" t="str">
        <f t="shared" si="140"/>
        <v>2018|Total - New Zealand by territorial authority and Auckland local board/SA2|$50,001-$70,000</v>
      </c>
      <c r="B4511" t="s">
        <v>18</v>
      </c>
      <c r="C4511" t="s">
        <v>19</v>
      </c>
      <c r="D4511" t="s">
        <v>20</v>
      </c>
      <c r="E4511" t="s">
        <v>21</v>
      </c>
      <c r="F4511">
        <v>2018</v>
      </c>
      <c r="G4511">
        <v>2018</v>
      </c>
      <c r="H4511">
        <v>999999</v>
      </c>
      <c r="I4511" t="s">
        <v>70</v>
      </c>
      <c r="J4511">
        <v>99</v>
      </c>
      <c r="K4511" t="s">
        <v>23</v>
      </c>
      <c r="L4511">
        <v>4</v>
      </c>
      <c r="M4511" t="s">
        <v>36</v>
      </c>
      <c r="N4511">
        <v>9999</v>
      </c>
      <c r="O4511" t="s">
        <v>40</v>
      </c>
      <c r="P4511">
        <v>204597</v>
      </c>
      <c r="T4511" s="3" t="str">
        <f t="shared" si="141"/>
        <v>.</v>
      </c>
      <c r="U4511" s="3" t="str">
        <f>IF(AND(R4511&lt;&gt;"_U",N4511&lt;&gt;9999,N4511&lt;&gt;999,L4511&lt;&gt;"Median"),IFERROR(VLOOKUP(A4511,'TA Total'!A:P,16,0),"."),".")</f>
        <v>.</v>
      </c>
    </row>
    <row r="4512" spans="1:21" x14ac:dyDescent="0.3">
      <c r="A4512" s="1" t="str">
        <f t="shared" si="140"/>
        <v>2018|Total - New Zealand by territorial authority and Auckland local board/SA2|$50,001-$70,000</v>
      </c>
      <c r="B4512" t="s">
        <v>18</v>
      </c>
      <c r="C4512" t="s">
        <v>19</v>
      </c>
      <c r="D4512" t="s">
        <v>20</v>
      </c>
      <c r="E4512" t="s">
        <v>21</v>
      </c>
      <c r="F4512">
        <v>2018</v>
      </c>
      <c r="G4512">
        <v>2018</v>
      </c>
      <c r="H4512">
        <v>999999</v>
      </c>
      <c r="I4512" t="s">
        <v>70</v>
      </c>
      <c r="J4512">
        <v>99</v>
      </c>
      <c r="K4512" t="s">
        <v>23</v>
      </c>
      <c r="L4512">
        <v>4</v>
      </c>
      <c r="M4512" t="s">
        <v>36</v>
      </c>
      <c r="N4512">
        <v>999</v>
      </c>
      <c r="O4512" t="s">
        <v>42</v>
      </c>
      <c r="P4512">
        <v>6</v>
      </c>
      <c r="T4512" s="3" t="str">
        <f t="shared" si="141"/>
        <v>.</v>
      </c>
      <c r="U4512" s="3" t="str">
        <f>IF(AND(R4512&lt;&gt;"_U",N4512&lt;&gt;9999,N4512&lt;&gt;999,L4512&lt;&gt;"Median"),IFERROR(VLOOKUP(A4512,'TA Total'!A:P,16,0),"."),".")</f>
        <v>.</v>
      </c>
    </row>
    <row r="4513" spans="1:21" x14ac:dyDescent="0.3">
      <c r="A4513" s="1" t="str">
        <f t="shared" si="140"/>
        <v>2018|Total - New Zealand by territorial authority and Auckland local board/SA2|$50,001-$70,000</v>
      </c>
      <c r="B4513" t="s">
        <v>18</v>
      </c>
      <c r="C4513" t="s">
        <v>19</v>
      </c>
      <c r="D4513" t="s">
        <v>20</v>
      </c>
      <c r="E4513" t="s">
        <v>21</v>
      </c>
      <c r="F4513">
        <v>2018</v>
      </c>
      <c r="G4513">
        <v>2018</v>
      </c>
      <c r="H4513">
        <v>999999</v>
      </c>
      <c r="I4513" t="s">
        <v>70</v>
      </c>
      <c r="J4513">
        <v>99</v>
      </c>
      <c r="K4513" t="s">
        <v>23</v>
      </c>
      <c r="L4513">
        <v>4</v>
      </c>
      <c r="M4513" t="s">
        <v>36</v>
      </c>
      <c r="N4513">
        <v>3</v>
      </c>
      <c r="O4513" t="s">
        <v>25</v>
      </c>
      <c r="P4513">
        <v>23655</v>
      </c>
      <c r="T4513" s="3">
        <f t="shared" si="141"/>
        <v>11.56</v>
      </c>
      <c r="U4513" s="3">
        <f>IF(AND(R4513&lt;&gt;"_U",N4513&lt;&gt;9999,N4513&lt;&gt;999,L4513&lt;&gt;"Median"),IFERROR(VLOOKUP(A4513,'TA Total'!A:P,16,0),"."),".")</f>
        <v>204591</v>
      </c>
    </row>
    <row r="4514" spans="1:21" x14ac:dyDescent="0.3">
      <c r="A4514" s="1" t="str">
        <f t="shared" si="140"/>
        <v>2018|Total - New Zealand by territorial authority and Auckland local board/SA2|$70,001-$100,000</v>
      </c>
      <c r="B4514" t="s">
        <v>18</v>
      </c>
      <c r="C4514" t="s">
        <v>19</v>
      </c>
      <c r="D4514" t="s">
        <v>20</v>
      </c>
      <c r="E4514" t="s">
        <v>21</v>
      </c>
      <c r="F4514">
        <v>2018</v>
      </c>
      <c r="G4514">
        <v>2018</v>
      </c>
      <c r="H4514">
        <v>999999</v>
      </c>
      <c r="I4514" t="s">
        <v>70</v>
      </c>
      <c r="J4514">
        <v>99</v>
      </c>
      <c r="K4514" t="s">
        <v>23</v>
      </c>
      <c r="L4514">
        <v>5</v>
      </c>
      <c r="M4514" t="s">
        <v>58</v>
      </c>
      <c r="N4514">
        <v>1</v>
      </c>
      <c r="O4514" t="s">
        <v>33</v>
      </c>
      <c r="P4514">
        <v>131679</v>
      </c>
      <c r="T4514" s="3">
        <f t="shared" si="141"/>
        <v>54.35</v>
      </c>
      <c r="U4514" s="3">
        <f>IF(AND(R4514&lt;&gt;"_U",N4514&lt;&gt;9999,N4514&lt;&gt;999,L4514&lt;&gt;"Median"),IFERROR(VLOOKUP(A4514,'TA Total'!A:P,16,0),"."),".")</f>
        <v>242262</v>
      </c>
    </row>
    <row r="4515" spans="1:21" x14ac:dyDescent="0.3">
      <c r="A4515" s="1" t="str">
        <f t="shared" si="140"/>
        <v>2018|Total - New Zealand by territorial authority and Auckland local board/SA2|$70,001-$100,000</v>
      </c>
      <c r="B4515" t="s">
        <v>18</v>
      </c>
      <c r="C4515" t="s">
        <v>19</v>
      </c>
      <c r="D4515" t="s">
        <v>20</v>
      </c>
      <c r="E4515" t="s">
        <v>21</v>
      </c>
      <c r="F4515">
        <v>2018</v>
      </c>
      <c r="G4515">
        <v>2018</v>
      </c>
      <c r="H4515">
        <v>999999</v>
      </c>
      <c r="I4515" t="s">
        <v>70</v>
      </c>
      <c r="J4515">
        <v>99</v>
      </c>
      <c r="K4515" t="s">
        <v>23</v>
      </c>
      <c r="L4515">
        <v>5</v>
      </c>
      <c r="M4515" t="s">
        <v>58</v>
      </c>
      <c r="N4515">
        <v>9999</v>
      </c>
      <c r="O4515" t="s">
        <v>40</v>
      </c>
      <c r="P4515">
        <v>242262</v>
      </c>
      <c r="T4515" s="3" t="str">
        <f t="shared" si="141"/>
        <v>.</v>
      </c>
      <c r="U4515" s="3" t="str">
        <f>IF(AND(R4515&lt;&gt;"_U",N4515&lt;&gt;9999,N4515&lt;&gt;999,L4515&lt;&gt;"Median"),IFERROR(VLOOKUP(A4515,'TA Total'!A:P,16,0),"."),".")</f>
        <v>.</v>
      </c>
    </row>
    <row r="4516" spans="1:21" x14ac:dyDescent="0.3">
      <c r="A4516" s="1" t="str">
        <f t="shared" si="140"/>
        <v>2018|Total - New Zealand by territorial authority and Auckland local board/SA2|$70,001-$100,000</v>
      </c>
      <c r="B4516" t="s">
        <v>18</v>
      </c>
      <c r="C4516" t="s">
        <v>19</v>
      </c>
      <c r="D4516" t="s">
        <v>20</v>
      </c>
      <c r="E4516" t="s">
        <v>21</v>
      </c>
      <c r="F4516">
        <v>2018</v>
      </c>
      <c r="G4516">
        <v>2018</v>
      </c>
      <c r="H4516">
        <v>999999</v>
      </c>
      <c r="I4516" t="s">
        <v>70</v>
      </c>
      <c r="J4516">
        <v>99</v>
      </c>
      <c r="K4516" t="s">
        <v>23</v>
      </c>
      <c r="L4516">
        <v>5</v>
      </c>
      <c r="M4516" t="s">
        <v>58</v>
      </c>
      <c r="N4516">
        <v>7777</v>
      </c>
      <c r="O4516" t="s">
        <v>37</v>
      </c>
      <c r="P4516">
        <v>242262</v>
      </c>
      <c r="T4516" s="3">
        <f t="shared" si="141"/>
        <v>100</v>
      </c>
      <c r="U4516" s="3">
        <f>IF(AND(R4516&lt;&gt;"_U",N4516&lt;&gt;9999,N4516&lt;&gt;999,L4516&lt;&gt;"Median"),IFERROR(VLOOKUP(A4516,'TA Total'!A:P,16,0),"."),".")</f>
        <v>242262</v>
      </c>
    </row>
    <row r="4517" spans="1:21" x14ac:dyDescent="0.3">
      <c r="A4517" s="1" t="str">
        <f t="shared" si="140"/>
        <v>2018|Total - New Zealand by territorial authority and Auckland local board/SA2|$70,001-$100,000</v>
      </c>
      <c r="B4517" t="s">
        <v>18</v>
      </c>
      <c r="C4517" t="s">
        <v>19</v>
      </c>
      <c r="D4517" t="s">
        <v>20</v>
      </c>
      <c r="E4517" t="s">
        <v>21</v>
      </c>
      <c r="F4517">
        <v>2018</v>
      </c>
      <c r="G4517">
        <v>2018</v>
      </c>
      <c r="H4517">
        <v>999999</v>
      </c>
      <c r="I4517" t="s">
        <v>70</v>
      </c>
      <c r="J4517">
        <v>99</v>
      </c>
      <c r="K4517" t="s">
        <v>23</v>
      </c>
      <c r="L4517">
        <v>5</v>
      </c>
      <c r="M4517" t="s">
        <v>58</v>
      </c>
      <c r="N4517">
        <v>999</v>
      </c>
      <c r="O4517" t="s">
        <v>42</v>
      </c>
      <c r="P4517">
        <v>0</v>
      </c>
      <c r="T4517" s="3" t="str">
        <f t="shared" si="141"/>
        <v>.</v>
      </c>
      <c r="U4517" s="3" t="str">
        <f>IF(AND(R4517&lt;&gt;"_U",N4517&lt;&gt;9999,N4517&lt;&gt;999,L4517&lt;&gt;"Median"),IFERROR(VLOOKUP(A4517,'TA Total'!A:P,16,0),"."),".")</f>
        <v>.</v>
      </c>
    </row>
    <row r="4518" spans="1:21" x14ac:dyDescent="0.3">
      <c r="A4518" s="1" t="str">
        <f t="shared" si="140"/>
        <v>2018|Total - New Zealand by territorial authority and Auckland local board/SA2|$70,001-$100,000</v>
      </c>
      <c r="B4518" t="s">
        <v>18</v>
      </c>
      <c r="C4518" t="s">
        <v>19</v>
      </c>
      <c r="D4518" t="s">
        <v>20</v>
      </c>
      <c r="E4518" t="s">
        <v>21</v>
      </c>
      <c r="F4518">
        <v>2018</v>
      </c>
      <c r="G4518">
        <v>2018</v>
      </c>
      <c r="H4518">
        <v>999999</v>
      </c>
      <c r="I4518" t="s">
        <v>70</v>
      </c>
      <c r="J4518">
        <v>99</v>
      </c>
      <c r="K4518" t="s">
        <v>23</v>
      </c>
      <c r="L4518">
        <v>5</v>
      </c>
      <c r="M4518" t="s">
        <v>58</v>
      </c>
      <c r="N4518">
        <v>3</v>
      </c>
      <c r="O4518" t="s">
        <v>25</v>
      </c>
      <c r="P4518">
        <v>27018</v>
      </c>
      <c r="T4518" s="3">
        <f t="shared" si="141"/>
        <v>11.15</v>
      </c>
      <c r="U4518" s="3">
        <f>IF(AND(R4518&lt;&gt;"_U",N4518&lt;&gt;9999,N4518&lt;&gt;999,L4518&lt;&gt;"Median"),IFERROR(VLOOKUP(A4518,'TA Total'!A:P,16,0),"."),".")</f>
        <v>242262</v>
      </c>
    </row>
    <row r="4519" spans="1:21" x14ac:dyDescent="0.3">
      <c r="A4519" s="1" t="str">
        <f t="shared" si="140"/>
        <v>2018|Total - New Zealand by territorial authority and Auckland local board/SA2|$70,001-$100,000</v>
      </c>
      <c r="B4519" t="s">
        <v>18</v>
      </c>
      <c r="C4519" t="s">
        <v>19</v>
      </c>
      <c r="D4519" t="s">
        <v>20</v>
      </c>
      <c r="E4519" t="s">
        <v>21</v>
      </c>
      <c r="F4519">
        <v>2018</v>
      </c>
      <c r="G4519">
        <v>2018</v>
      </c>
      <c r="H4519">
        <v>999999</v>
      </c>
      <c r="I4519" t="s">
        <v>70</v>
      </c>
      <c r="J4519">
        <v>99</v>
      </c>
      <c r="K4519" t="s">
        <v>23</v>
      </c>
      <c r="L4519">
        <v>5</v>
      </c>
      <c r="M4519" t="s">
        <v>58</v>
      </c>
      <c r="N4519">
        <v>2</v>
      </c>
      <c r="O4519" t="s">
        <v>28</v>
      </c>
      <c r="P4519">
        <v>83568</v>
      </c>
      <c r="T4519" s="3">
        <f t="shared" si="141"/>
        <v>34.49</v>
      </c>
      <c r="U4519" s="3">
        <f>IF(AND(R4519&lt;&gt;"_U",N4519&lt;&gt;9999,N4519&lt;&gt;999,L4519&lt;&gt;"Median"),IFERROR(VLOOKUP(A4519,'TA Total'!A:P,16,0),"."),".")</f>
        <v>242262</v>
      </c>
    </row>
    <row r="4520" spans="1:21" x14ac:dyDescent="0.3">
      <c r="A4520" s="1" t="str">
        <f t="shared" si="140"/>
        <v>2018|Total - New Zealand by territorial authority and Auckland local board/SA2|$100,001-$150,000</v>
      </c>
      <c r="B4520" t="s">
        <v>18</v>
      </c>
      <c r="C4520" t="s">
        <v>19</v>
      </c>
      <c r="D4520" t="s">
        <v>20</v>
      </c>
      <c r="E4520" t="s">
        <v>21</v>
      </c>
      <c r="F4520">
        <v>2018</v>
      </c>
      <c r="G4520">
        <v>2018</v>
      </c>
      <c r="H4520">
        <v>999999</v>
      </c>
      <c r="I4520" t="s">
        <v>70</v>
      </c>
      <c r="J4520">
        <v>99</v>
      </c>
      <c r="K4520" t="s">
        <v>23</v>
      </c>
      <c r="L4520">
        <v>6</v>
      </c>
      <c r="M4520" t="s">
        <v>59</v>
      </c>
      <c r="N4520">
        <v>9999</v>
      </c>
      <c r="O4520" t="s">
        <v>40</v>
      </c>
      <c r="P4520">
        <v>295119</v>
      </c>
      <c r="T4520" s="3" t="str">
        <f t="shared" si="141"/>
        <v>.</v>
      </c>
      <c r="U4520" s="3" t="str">
        <f>IF(AND(R4520&lt;&gt;"_U",N4520&lt;&gt;9999,N4520&lt;&gt;999,L4520&lt;&gt;"Median"),IFERROR(VLOOKUP(A4520,'TA Total'!A:P,16,0),"."),".")</f>
        <v>.</v>
      </c>
    </row>
    <row r="4521" spans="1:21" x14ac:dyDescent="0.3">
      <c r="A4521" s="1" t="str">
        <f t="shared" si="140"/>
        <v>2018|Total - New Zealand by territorial authority and Auckland local board/SA2|$100,001-$150,000</v>
      </c>
      <c r="B4521" t="s">
        <v>18</v>
      </c>
      <c r="C4521" t="s">
        <v>19</v>
      </c>
      <c r="D4521" t="s">
        <v>20</v>
      </c>
      <c r="E4521" t="s">
        <v>21</v>
      </c>
      <c r="F4521">
        <v>2018</v>
      </c>
      <c r="G4521">
        <v>2018</v>
      </c>
      <c r="H4521">
        <v>999999</v>
      </c>
      <c r="I4521" t="s">
        <v>70</v>
      </c>
      <c r="J4521">
        <v>99</v>
      </c>
      <c r="K4521" t="s">
        <v>23</v>
      </c>
      <c r="L4521">
        <v>6</v>
      </c>
      <c r="M4521" t="s">
        <v>59</v>
      </c>
      <c r="N4521">
        <v>7777</v>
      </c>
      <c r="O4521" t="s">
        <v>37</v>
      </c>
      <c r="P4521">
        <v>295119</v>
      </c>
      <c r="T4521" s="3">
        <f t="shared" si="141"/>
        <v>100</v>
      </c>
      <c r="U4521" s="3">
        <f>IF(AND(R4521&lt;&gt;"_U",N4521&lt;&gt;9999,N4521&lt;&gt;999,L4521&lt;&gt;"Median"),IFERROR(VLOOKUP(A4521,'TA Total'!A:P,16,0),"."),".")</f>
        <v>295119</v>
      </c>
    </row>
    <row r="4522" spans="1:21" x14ac:dyDescent="0.3">
      <c r="A4522" s="1" t="str">
        <f t="shared" si="140"/>
        <v>2018|Total - New Zealand by territorial authority and Auckland local board/SA2|$100,001-$150,000</v>
      </c>
      <c r="B4522" t="s">
        <v>18</v>
      </c>
      <c r="C4522" t="s">
        <v>19</v>
      </c>
      <c r="D4522" t="s">
        <v>20</v>
      </c>
      <c r="E4522" t="s">
        <v>21</v>
      </c>
      <c r="F4522">
        <v>2018</v>
      </c>
      <c r="G4522">
        <v>2018</v>
      </c>
      <c r="H4522">
        <v>999999</v>
      </c>
      <c r="I4522" t="s">
        <v>70</v>
      </c>
      <c r="J4522">
        <v>99</v>
      </c>
      <c r="K4522" t="s">
        <v>23</v>
      </c>
      <c r="L4522">
        <v>6</v>
      </c>
      <c r="M4522" t="s">
        <v>59</v>
      </c>
      <c r="N4522">
        <v>3</v>
      </c>
      <c r="O4522" t="s">
        <v>25</v>
      </c>
      <c r="P4522">
        <v>36810</v>
      </c>
      <c r="T4522" s="3">
        <f t="shared" si="141"/>
        <v>12.47</v>
      </c>
      <c r="U4522" s="3">
        <f>IF(AND(R4522&lt;&gt;"_U",N4522&lt;&gt;9999,N4522&lt;&gt;999,L4522&lt;&gt;"Median"),IFERROR(VLOOKUP(A4522,'TA Total'!A:P,16,0),"."),".")</f>
        <v>295119</v>
      </c>
    </row>
    <row r="4523" spans="1:21" x14ac:dyDescent="0.3">
      <c r="A4523" s="1" t="str">
        <f t="shared" si="140"/>
        <v>2018|Total - New Zealand by territorial authority and Auckland local board/SA2|$100,001-$150,000</v>
      </c>
      <c r="B4523" t="s">
        <v>18</v>
      </c>
      <c r="C4523" t="s">
        <v>19</v>
      </c>
      <c r="D4523" t="s">
        <v>20</v>
      </c>
      <c r="E4523" t="s">
        <v>21</v>
      </c>
      <c r="F4523">
        <v>2018</v>
      </c>
      <c r="G4523">
        <v>2018</v>
      </c>
      <c r="H4523">
        <v>999999</v>
      </c>
      <c r="I4523" t="s">
        <v>70</v>
      </c>
      <c r="J4523">
        <v>99</v>
      </c>
      <c r="K4523" t="s">
        <v>23</v>
      </c>
      <c r="L4523">
        <v>6</v>
      </c>
      <c r="M4523" t="s">
        <v>59</v>
      </c>
      <c r="N4523">
        <v>2</v>
      </c>
      <c r="O4523" t="s">
        <v>28</v>
      </c>
      <c r="P4523">
        <v>83139</v>
      </c>
      <c r="T4523" s="3">
        <f t="shared" si="141"/>
        <v>28.17</v>
      </c>
      <c r="U4523" s="3">
        <f>IF(AND(R4523&lt;&gt;"_U",N4523&lt;&gt;9999,N4523&lt;&gt;999,L4523&lt;&gt;"Median"),IFERROR(VLOOKUP(A4523,'TA Total'!A:P,16,0),"."),".")</f>
        <v>295119</v>
      </c>
    </row>
    <row r="4524" spans="1:21" x14ac:dyDescent="0.3">
      <c r="A4524" s="1" t="str">
        <f t="shared" si="140"/>
        <v>2018|Total - New Zealand by territorial authority and Auckland local board/SA2|$100,001-$150,000</v>
      </c>
      <c r="B4524" t="s">
        <v>18</v>
      </c>
      <c r="C4524" t="s">
        <v>19</v>
      </c>
      <c r="D4524" t="s">
        <v>20</v>
      </c>
      <c r="E4524" t="s">
        <v>21</v>
      </c>
      <c r="F4524">
        <v>2018</v>
      </c>
      <c r="G4524">
        <v>2018</v>
      </c>
      <c r="H4524">
        <v>999999</v>
      </c>
      <c r="I4524" t="s">
        <v>70</v>
      </c>
      <c r="J4524">
        <v>99</v>
      </c>
      <c r="K4524" t="s">
        <v>23</v>
      </c>
      <c r="L4524">
        <v>6</v>
      </c>
      <c r="M4524" t="s">
        <v>59</v>
      </c>
      <c r="N4524">
        <v>1</v>
      </c>
      <c r="O4524" t="s">
        <v>33</v>
      </c>
      <c r="P4524">
        <v>175173</v>
      </c>
      <c r="T4524" s="3">
        <f t="shared" si="141"/>
        <v>59.36</v>
      </c>
      <c r="U4524" s="3">
        <f>IF(AND(R4524&lt;&gt;"_U",N4524&lt;&gt;9999,N4524&lt;&gt;999,L4524&lt;&gt;"Median"),IFERROR(VLOOKUP(A4524,'TA Total'!A:P,16,0),"."),".")</f>
        <v>295119</v>
      </c>
    </row>
    <row r="4525" spans="1:21" x14ac:dyDescent="0.3">
      <c r="A4525" s="1" t="str">
        <f t="shared" si="140"/>
        <v>2018|Total - New Zealand by territorial authority and Auckland local board/SA2|$100,001-$150,000</v>
      </c>
      <c r="B4525" t="s">
        <v>18</v>
      </c>
      <c r="C4525" t="s">
        <v>19</v>
      </c>
      <c r="D4525" t="s">
        <v>20</v>
      </c>
      <c r="E4525" t="s">
        <v>21</v>
      </c>
      <c r="F4525">
        <v>2018</v>
      </c>
      <c r="G4525">
        <v>2018</v>
      </c>
      <c r="H4525">
        <v>999999</v>
      </c>
      <c r="I4525" t="s">
        <v>70</v>
      </c>
      <c r="J4525">
        <v>99</v>
      </c>
      <c r="K4525" t="s">
        <v>23</v>
      </c>
      <c r="L4525">
        <v>6</v>
      </c>
      <c r="M4525" t="s">
        <v>59</v>
      </c>
      <c r="N4525">
        <v>999</v>
      </c>
      <c r="O4525" t="s">
        <v>42</v>
      </c>
      <c r="P4525">
        <v>0</v>
      </c>
      <c r="T4525" s="3" t="str">
        <f t="shared" si="141"/>
        <v>.</v>
      </c>
      <c r="U4525" s="3" t="str">
        <f>IF(AND(R4525&lt;&gt;"_U",N4525&lt;&gt;9999,N4525&lt;&gt;999,L4525&lt;&gt;"Median"),IFERROR(VLOOKUP(A4525,'TA Total'!A:P,16,0),"."),".")</f>
        <v>.</v>
      </c>
    </row>
    <row r="4526" spans="1:21" x14ac:dyDescent="0.3">
      <c r="A4526" s="1" t="str">
        <f t="shared" si="140"/>
        <v>2018|Total - New Zealand by territorial authority and Auckland local board/SA2|$150,001-$200,000</v>
      </c>
      <c r="B4526" t="s">
        <v>18</v>
      </c>
      <c r="C4526" t="s">
        <v>19</v>
      </c>
      <c r="D4526" t="s">
        <v>20</v>
      </c>
      <c r="E4526" t="s">
        <v>21</v>
      </c>
      <c r="F4526">
        <v>2018</v>
      </c>
      <c r="G4526">
        <v>2018</v>
      </c>
      <c r="H4526">
        <v>999999</v>
      </c>
      <c r="I4526" t="s">
        <v>70</v>
      </c>
      <c r="J4526">
        <v>99</v>
      </c>
      <c r="K4526" t="s">
        <v>23</v>
      </c>
      <c r="L4526">
        <v>7</v>
      </c>
      <c r="M4526" t="s">
        <v>43</v>
      </c>
      <c r="N4526">
        <v>7777</v>
      </c>
      <c r="O4526" t="s">
        <v>37</v>
      </c>
      <c r="P4526">
        <v>272208</v>
      </c>
      <c r="T4526" s="3">
        <f t="shared" si="141"/>
        <v>100</v>
      </c>
      <c r="U4526" s="3">
        <f>IF(AND(R4526&lt;&gt;"_U",N4526&lt;&gt;9999,N4526&lt;&gt;999,L4526&lt;&gt;"Median"),IFERROR(VLOOKUP(A4526,'TA Total'!A:P,16,0),"."),".")</f>
        <v>272208</v>
      </c>
    </row>
    <row r="4527" spans="1:21" x14ac:dyDescent="0.3">
      <c r="A4527" s="1" t="str">
        <f t="shared" si="140"/>
        <v>2018|Total - New Zealand by territorial authority and Auckland local board/SA2|$150,001-$200,000</v>
      </c>
      <c r="B4527" t="s">
        <v>18</v>
      </c>
      <c r="C4527" t="s">
        <v>19</v>
      </c>
      <c r="D4527" t="s">
        <v>20</v>
      </c>
      <c r="E4527" t="s">
        <v>21</v>
      </c>
      <c r="F4527">
        <v>2018</v>
      </c>
      <c r="G4527">
        <v>2018</v>
      </c>
      <c r="H4527">
        <v>999999</v>
      </c>
      <c r="I4527" t="s">
        <v>70</v>
      </c>
      <c r="J4527">
        <v>99</v>
      </c>
      <c r="K4527" t="s">
        <v>23</v>
      </c>
      <c r="L4527">
        <v>7</v>
      </c>
      <c r="M4527" t="s">
        <v>43</v>
      </c>
      <c r="N4527">
        <v>3</v>
      </c>
      <c r="O4527" t="s">
        <v>25</v>
      </c>
      <c r="P4527">
        <v>62019</v>
      </c>
      <c r="T4527" s="3">
        <f t="shared" si="141"/>
        <v>22.78</v>
      </c>
      <c r="U4527" s="3">
        <f>IF(AND(R4527&lt;&gt;"_U",N4527&lt;&gt;9999,N4527&lt;&gt;999,L4527&lt;&gt;"Median"),IFERROR(VLOOKUP(A4527,'TA Total'!A:P,16,0),"."),".")</f>
        <v>272208</v>
      </c>
    </row>
    <row r="4528" spans="1:21" x14ac:dyDescent="0.3">
      <c r="A4528" s="1" t="str">
        <f t="shared" si="140"/>
        <v>2018|Total - New Zealand by territorial authority and Auckland local board/SA2|$150,001-$200,000</v>
      </c>
      <c r="B4528" t="s">
        <v>18</v>
      </c>
      <c r="C4528" t="s">
        <v>19</v>
      </c>
      <c r="D4528" t="s">
        <v>20</v>
      </c>
      <c r="E4528" t="s">
        <v>21</v>
      </c>
      <c r="F4528">
        <v>2018</v>
      </c>
      <c r="G4528">
        <v>2018</v>
      </c>
      <c r="H4528">
        <v>999999</v>
      </c>
      <c r="I4528" t="s">
        <v>70</v>
      </c>
      <c r="J4528">
        <v>99</v>
      </c>
      <c r="K4528" t="s">
        <v>23</v>
      </c>
      <c r="L4528">
        <v>7</v>
      </c>
      <c r="M4528" t="s">
        <v>43</v>
      </c>
      <c r="N4528">
        <v>2</v>
      </c>
      <c r="O4528" t="s">
        <v>28</v>
      </c>
      <c r="P4528">
        <v>53415</v>
      </c>
      <c r="T4528" s="3">
        <f t="shared" si="141"/>
        <v>19.62</v>
      </c>
      <c r="U4528" s="3">
        <f>IF(AND(R4528&lt;&gt;"_U",N4528&lt;&gt;9999,N4528&lt;&gt;999,L4528&lt;&gt;"Median"),IFERROR(VLOOKUP(A4528,'TA Total'!A:P,16,0),"."),".")</f>
        <v>272208</v>
      </c>
    </row>
    <row r="4529" spans="1:21" x14ac:dyDescent="0.3">
      <c r="A4529" s="1" t="str">
        <f t="shared" si="140"/>
        <v>2018|Total - New Zealand by territorial authority and Auckland local board/SA2|$150,001-$200,000</v>
      </c>
      <c r="B4529" t="s">
        <v>18</v>
      </c>
      <c r="C4529" t="s">
        <v>19</v>
      </c>
      <c r="D4529" t="s">
        <v>20</v>
      </c>
      <c r="E4529" t="s">
        <v>21</v>
      </c>
      <c r="F4529">
        <v>2018</v>
      </c>
      <c r="G4529">
        <v>2018</v>
      </c>
      <c r="H4529">
        <v>999999</v>
      </c>
      <c r="I4529" t="s">
        <v>70</v>
      </c>
      <c r="J4529">
        <v>99</v>
      </c>
      <c r="K4529" t="s">
        <v>23</v>
      </c>
      <c r="L4529">
        <v>7</v>
      </c>
      <c r="M4529" t="s">
        <v>43</v>
      </c>
      <c r="N4529">
        <v>1</v>
      </c>
      <c r="O4529" t="s">
        <v>33</v>
      </c>
      <c r="P4529">
        <v>156774</v>
      </c>
      <c r="T4529" s="3">
        <f t="shared" si="141"/>
        <v>57.59</v>
      </c>
      <c r="U4529" s="3">
        <f>IF(AND(R4529&lt;&gt;"_U",N4529&lt;&gt;9999,N4529&lt;&gt;999,L4529&lt;&gt;"Median"),IFERROR(VLOOKUP(A4529,'TA Total'!A:P,16,0),"."),".")</f>
        <v>272208</v>
      </c>
    </row>
    <row r="4530" spans="1:21" x14ac:dyDescent="0.3">
      <c r="A4530" s="1" t="str">
        <f t="shared" si="140"/>
        <v>2018|Total - New Zealand by territorial authority and Auckland local board/SA2|$150,001-$200,000</v>
      </c>
      <c r="B4530" t="s">
        <v>18</v>
      </c>
      <c r="C4530" t="s">
        <v>19</v>
      </c>
      <c r="D4530" t="s">
        <v>20</v>
      </c>
      <c r="E4530" t="s">
        <v>21</v>
      </c>
      <c r="F4530">
        <v>2018</v>
      </c>
      <c r="G4530">
        <v>2018</v>
      </c>
      <c r="H4530">
        <v>999999</v>
      </c>
      <c r="I4530" t="s">
        <v>70</v>
      </c>
      <c r="J4530">
        <v>99</v>
      </c>
      <c r="K4530" t="s">
        <v>23</v>
      </c>
      <c r="L4530">
        <v>7</v>
      </c>
      <c r="M4530" t="s">
        <v>43</v>
      </c>
      <c r="N4530">
        <v>9999</v>
      </c>
      <c r="O4530" t="s">
        <v>40</v>
      </c>
      <c r="P4530">
        <v>272208</v>
      </c>
      <c r="T4530" s="3" t="str">
        <f t="shared" si="141"/>
        <v>.</v>
      </c>
      <c r="U4530" s="3" t="str">
        <f>IF(AND(R4530&lt;&gt;"_U",N4530&lt;&gt;9999,N4530&lt;&gt;999,L4530&lt;&gt;"Median"),IFERROR(VLOOKUP(A4530,'TA Total'!A:P,16,0),"."),".")</f>
        <v>.</v>
      </c>
    </row>
    <row r="4531" spans="1:21" x14ac:dyDescent="0.3">
      <c r="A4531" s="1" t="str">
        <f t="shared" si="140"/>
        <v>2018|Total - New Zealand by territorial authority and Auckland local board/SA2|$150,001-$200,000</v>
      </c>
      <c r="B4531" t="s">
        <v>18</v>
      </c>
      <c r="C4531" t="s">
        <v>19</v>
      </c>
      <c r="D4531" t="s">
        <v>20</v>
      </c>
      <c r="E4531" t="s">
        <v>21</v>
      </c>
      <c r="F4531">
        <v>2018</v>
      </c>
      <c r="G4531">
        <v>2018</v>
      </c>
      <c r="H4531">
        <v>999999</v>
      </c>
      <c r="I4531" t="s">
        <v>70</v>
      </c>
      <c r="J4531">
        <v>99</v>
      </c>
      <c r="K4531" t="s">
        <v>23</v>
      </c>
      <c r="L4531">
        <v>7</v>
      </c>
      <c r="M4531" t="s">
        <v>43</v>
      </c>
      <c r="N4531">
        <v>999</v>
      </c>
      <c r="O4531" t="s">
        <v>42</v>
      </c>
      <c r="P4531">
        <v>0</v>
      </c>
      <c r="T4531" s="3" t="str">
        <f t="shared" si="141"/>
        <v>.</v>
      </c>
      <c r="U4531" s="3" t="str">
        <f>IF(AND(R4531&lt;&gt;"_U",N4531&lt;&gt;9999,N4531&lt;&gt;999,L4531&lt;&gt;"Median"),IFERROR(VLOOKUP(A4531,'TA Total'!A:P,16,0),"."),".")</f>
        <v>.</v>
      </c>
    </row>
    <row r="4532" spans="1:21" x14ac:dyDescent="0.3">
      <c r="A4532" s="1" t="str">
        <f t="shared" si="140"/>
        <v>2018|Total - New Zealand by territorial authority and Auckland local board/SA2|$200,001 or more</v>
      </c>
      <c r="B4532" t="s">
        <v>18</v>
      </c>
      <c r="C4532" t="s">
        <v>19</v>
      </c>
      <c r="D4532" t="s">
        <v>20</v>
      </c>
      <c r="E4532" t="s">
        <v>21</v>
      </c>
      <c r="F4532">
        <v>2018</v>
      </c>
      <c r="G4532">
        <v>2018</v>
      </c>
      <c r="H4532">
        <v>999999</v>
      </c>
      <c r="I4532" t="s">
        <v>70</v>
      </c>
      <c r="J4532">
        <v>99</v>
      </c>
      <c r="K4532" t="s">
        <v>23</v>
      </c>
      <c r="L4532">
        <v>8</v>
      </c>
      <c r="M4532" t="s">
        <v>27</v>
      </c>
      <c r="N4532">
        <v>3</v>
      </c>
      <c r="O4532" t="s">
        <v>25</v>
      </c>
      <c r="R4532" t="s">
        <v>29</v>
      </c>
      <c r="S4532" t="s">
        <v>30</v>
      </c>
      <c r="T4532" s="3" t="str">
        <f t="shared" si="141"/>
        <v>.</v>
      </c>
      <c r="U4532" s="3" t="str">
        <f>IF(AND(R4532&lt;&gt;"_U",N4532&lt;&gt;9999,N4532&lt;&gt;999,L4532&lt;&gt;"Median"),IFERROR(VLOOKUP(A4532,'TA Total'!A:P,16,0),"."),".")</f>
        <v>.</v>
      </c>
    </row>
    <row r="4533" spans="1:21" x14ac:dyDescent="0.3">
      <c r="A4533" s="1" t="str">
        <f t="shared" si="140"/>
        <v>2018|Total - New Zealand by territorial authority and Auckland local board/SA2|$200,001 or more</v>
      </c>
      <c r="B4533" t="s">
        <v>18</v>
      </c>
      <c r="C4533" t="s">
        <v>19</v>
      </c>
      <c r="D4533" t="s">
        <v>20</v>
      </c>
      <c r="E4533" t="s">
        <v>21</v>
      </c>
      <c r="F4533">
        <v>2018</v>
      </c>
      <c r="G4533">
        <v>2018</v>
      </c>
      <c r="H4533">
        <v>999999</v>
      </c>
      <c r="I4533" t="s">
        <v>70</v>
      </c>
      <c r="J4533">
        <v>99</v>
      </c>
      <c r="K4533" t="s">
        <v>23</v>
      </c>
      <c r="L4533">
        <v>8</v>
      </c>
      <c r="M4533" t="s">
        <v>27</v>
      </c>
      <c r="N4533">
        <v>1</v>
      </c>
      <c r="O4533" t="s">
        <v>33</v>
      </c>
      <c r="R4533" t="s">
        <v>29</v>
      </c>
      <c r="S4533" t="s">
        <v>30</v>
      </c>
      <c r="T4533" s="3" t="str">
        <f t="shared" si="141"/>
        <v>.</v>
      </c>
      <c r="U4533" s="3" t="str">
        <f>IF(AND(R4533&lt;&gt;"_U",N4533&lt;&gt;9999,N4533&lt;&gt;999,L4533&lt;&gt;"Median"),IFERROR(VLOOKUP(A4533,'TA Total'!A:P,16,0),"."),".")</f>
        <v>.</v>
      </c>
    </row>
    <row r="4534" spans="1:21" x14ac:dyDescent="0.3">
      <c r="A4534" s="1" t="str">
        <f t="shared" si="140"/>
        <v>2018|Total - New Zealand by territorial authority and Auckland local board/SA2|$200,001 or more</v>
      </c>
      <c r="B4534" t="s">
        <v>18</v>
      </c>
      <c r="C4534" t="s">
        <v>19</v>
      </c>
      <c r="D4534" t="s">
        <v>20</v>
      </c>
      <c r="E4534" t="s">
        <v>21</v>
      </c>
      <c r="F4534">
        <v>2018</v>
      </c>
      <c r="G4534">
        <v>2018</v>
      </c>
      <c r="H4534">
        <v>999999</v>
      </c>
      <c r="I4534" t="s">
        <v>70</v>
      </c>
      <c r="J4534">
        <v>99</v>
      </c>
      <c r="K4534" t="s">
        <v>23</v>
      </c>
      <c r="L4534">
        <v>8</v>
      </c>
      <c r="M4534" t="s">
        <v>27</v>
      </c>
      <c r="N4534">
        <v>2</v>
      </c>
      <c r="O4534" t="s">
        <v>28</v>
      </c>
      <c r="R4534" t="s">
        <v>29</v>
      </c>
      <c r="S4534" t="s">
        <v>30</v>
      </c>
      <c r="T4534" s="3" t="str">
        <f t="shared" si="141"/>
        <v>.</v>
      </c>
      <c r="U4534" s="3" t="str">
        <f>IF(AND(R4534&lt;&gt;"_U",N4534&lt;&gt;9999,N4534&lt;&gt;999,L4534&lt;&gt;"Median"),IFERROR(VLOOKUP(A4534,'TA Total'!A:P,16,0),"."),".")</f>
        <v>.</v>
      </c>
    </row>
    <row r="4535" spans="1:21" x14ac:dyDescent="0.3">
      <c r="A4535" s="1" t="str">
        <f t="shared" si="140"/>
        <v>2018|Total - New Zealand by territorial authority and Auckland local board/SA2|$200,001 or more</v>
      </c>
      <c r="B4535" t="s">
        <v>18</v>
      </c>
      <c r="C4535" t="s">
        <v>19</v>
      </c>
      <c r="D4535" t="s">
        <v>20</v>
      </c>
      <c r="E4535" t="s">
        <v>21</v>
      </c>
      <c r="F4535">
        <v>2018</v>
      </c>
      <c r="G4535">
        <v>2018</v>
      </c>
      <c r="H4535">
        <v>999999</v>
      </c>
      <c r="I4535" t="s">
        <v>70</v>
      </c>
      <c r="J4535">
        <v>99</v>
      </c>
      <c r="K4535" t="s">
        <v>23</v>
      </c>
      <c r="L4535">
        <v>8</v>
      </c>
      <c r="M4535" t="s">
        <v>27</v>
      </c>
      <c r="N4535">
        <v>9999</v>
      </c>
      <c r="O4535" t="s">
        <v>40</v>
      </c>
      <c r="R4535" t="s">
        <v>29</v>
      </c>
      <c r="S4535" t="s">
        <v>30</v>
      </c>
      <c r="T4535" s="3" t="str">
        <f t="shared" si="141"/>
        <v>.</v>
      </c>
      <c r="U4535" s="3" t="str">
        <f>IF(AND(R4535&lt;&gt;"_U",N4535&lt;&gt;9999,N4535&lt;&gt;999,L4535&lt;&gt;"Median"),IFERROR(VLOOKUP(A4535,'TA Total'!A:P,16,0),"."),".")</f>
        <v>.</v>
      </c>
    </row>
    <row r="4536" spans="1:21" x14ac:dyDescent="0.3">
      <c r="A4536" s="1" t="str">
        <f t="shared" si="140"/>
        <v>2018|Total - New Zealand by territorial authority and Auckland local board/SA2|$200,001 or more</v>
      </c>
      <c r="B4536" t="s">
        <v>18</v>
      </c>
      <c r="C4536" t="s">
        <v>19</v>
      </c>
      <c r="D4536" t="s">
        <v>20</v>
      </c>
      <c r="E4536" t="s">
        <v>21</v>
      </c>
      <c r="F4536">
        <v>2018</v>
      </c>
      <c r="G4536">
        <v>2018</v>
      </c>
      <c r="H4536">
        <v>999999</v>
      </c>
      <c r="I4536" t="s">
        <v>70</v>
      </c>
      <c r="J4536">
        <v>99</v>
      </c>
      <c r="K4536" t="s">
        <v>23</v>
      </c>
      <c r="L4536">
        <v>8</v>
      </c>
      <c r="M4536" t="s">
        <v>27</v>
      </c>
      <c r="N4536">
        <v>999</v>
      </c>
      <c r="O4536" t="s">
        <v>42</v>
      </c>
      <c r="R4536" t="s">
        <v>29</v>
      </c>
      <c r="S4536" t="s">
        <v>30</v>
      </c>
      <c r="T4536" s="3" t="str">
        <f t="shared" si="141"/>
        <v>.</v>
      </c>
      <c r="U4536" s="3" t="str">
        <f>IF(AND(R4536&lt;&gt;"_U",N4536&lt;&gt;9999,N4536&lt;&gt;999,L4536&lt;&gt;"Median"),IFERROR(VLOOKUP(A4536,'TA Total'!A:P,16,0),"."),".")</f>
        <v>.</v>
      </c>
    </row>
    <row r="4537" spans="1:21" x14ac:dyDescent="0.3">
      <c r="A4537" s="1" t="str">
        <f t="shared" si="140"/>
        <v>2018|Total - New Zealand by territorial authority and Auckland local board/SA2|$200,001 or more</v>
      </c>
      <c r="B4537" t="s">
        <v>18</v>
      </c>
      <c r="C4537" t="s">
        <v>19</v>
      </c>
      <c r="D4537" t="s">
        <v>20</v>
      </c>
      <c r="E4537" t="s">
        <v>21</v>
      </c>
      <c r="F4537">
        <v>2018</v>
      </c>
      <c r="G4537">
        <v>2018</v>
      </c>
      <c r="H4537">
        <v>999999</v>
      </c>
      <c r="I4537" t="s">
        <v>70</v>
      </c>
      <c r="J4537">
        <v>99</v>
      </c>
      <c r="K4537" t="s">
        <v>23</v>
      </c>
      <c r="L4537">
        <v>8</v>
      </c>
      <c r="M4537" t="s">
        <v>27</v>
      </c>
      <c r="N4537">
        <v>7777</v>
      </c>
      <c r="O4537" t="s">
        <v>37</v>
      </c>
      <c r="R4537" t="s">
        <v>29</v>
      </c>
      <c r="S4537" t="s">
        <v>30</v>
      </c>
      <c r="T4537" s="3" t="str">
        <f t="shared" si="141"/>
        <v>.</v>
      </c>
      <c r="U4537" s="3" t="str">
        <f>IF(AND(R4537&lt;&gt;"_U",N4537&lt;&gt;9999,N4537&lt;&gt;999,L4537&lt;&gt;"Median"),IFERROR(VLOOKUP(A4537,'TA Total'!A:P,16,0),"."),".")</f>
        <v>.</v>
      </c>
    </row>
    <row r="4538" spans="1:21" x14ac:dyDescent="0.3">
      <c r="A4538" s="1" t="str">
        <f t="shared" si="140"/>
        <v>2018|Total - New Zealand by territorial authority and Auckland local board/SA2|Total stated - total household income</v>
      </c>
      <c r="B4538" t="s">
        <v>18</v>
      </c>
      <c r="C4538" t="s">
        <v>19</v>
      </c>
      <c r="D4538" t="s">
        <v>20</v>
      </c>
      <c r="E4538" t="s">
        <v>21</v>
      </c>
      <c r="F4538">
        <v>2018</v>
      </c>
      <c r="G4538">
        <v>2018</v>
      </c>
      <c r="H4538">
        <v>999999</v>
      </c>
      <c r="I4538" t="s">
        <v>70</v>
      </c>
      <c r="J4538">
        <v>99</v>
      </c>
      <c r="K4538" t="s">
        <v>23</v>
      </c>
      <c r="L4538">
        <v>77</v>
      </c>
      <c r="M4538" t="s">
        <v>32</v>
      </c>
      <c r="N4538">
        <v>1</v>
      </c>
      <c r="O4538" t="s">
        <v>33</v>
      </c>
      <c r="P4538">
        <v>792876</v>
      </c>
      <c r="T4538" s="3">
        <f t="shared" si="141"/>
        <v>51.93</v>
      </c>
      <c r="U4538" s="3">
        <f>IF(AND(R4538&lt;&gt;"_U",N4538&lt;&gt;9999,N4538&lt;&gt;999,L4538&lt;&gt;"Median"),IFERROR(VLOOKUP(A4538,'TA Total'!A:P,16,0),"."),".")</f>
        <v>1526946</v>
      </c>
    </row>
    <row r="4539" spans="1:21" x14ac:dyDescent="0.3">
      <c r="A4539" s="1" t="str">
        <f t="shared" si="140"/>
        <v>2018|Total - New Zealand by territorial authority and Auckland local board/SA2|Total stated - total household income</v>
      </c>
      <c r="B4539" t="s">
        <v>18</v>
      </c>
      <c r="C4539" t="s">
        <v>19</v>
      </c>
      <c r="D4539" t="s">
        <v>20</v>
      </c>
      <c r="E4539" t="s">
        <v>21</v>
      </c>
      <c r="F4539">
        <v>2018</v>
      </c>
      <c r="G4539">
        <v>2018</v>
      </c>
      <c r="H4539">
        <v>999999</v>
      </c>
      <c r="I4539" t="s">
        <v>70</v>
      </c>
      <c r="J4539">
        <v>99</v>
      </c>
      <c r="K4539" t="s">
        <v>23</v>
      </c>
      <c r="L4539">
        <v>77</v>
      </c>
      <c r="M4539" t="s">
        <v>32</v>
      </c>
      <c r="N4539">
        <v>999</v>
      </c>
      <c r="O4539" t="s">
        <v>42</v>
      </c>
      <c r="P4539">
        <v>15</v>
      </c>
      <c r="T4539" s="3" t="str">
        <f t="shared" si="141"/>
        <v>.</v>
      </c>
      <c r="U4539" s="3" t="str">
        <f>IF(AND(R4539&lt;&gt;"_U",N4539&lt;&gt;9999,N4539&lt;&gt;999,L4539&lt;&gt;"Median"),IFERROR(VLOOKUP(A4539,'TA Total'!A:P,16,0),"."),".")</f>
        <v>.</v>
      </c>
    </row>
    <row r="4540" spans="1:21" x14ac:dyDescent="0.3">
      <c r="A4540" s="1" t="str">
        <f t="shared" si="140"/>
        <v>2018|Total - New Zealand by territorial authority and Auckland local board/SA2|Total stated - total household income</v>
      </c>
      <c r="B4540" t="s">
        <v>18</v>
      </c>
      <c r="C4540" t="s">
        <v>19</v>
      </c>
      <c r="D4540" t="s">
        <v>20</v>
      </c>
      <c r="E4540" t="s">
        <v>21</v>
      </c>
      <c r="F4540">
        <v>2018</v>
      </c>
      <c r="G4540">
        <v>2018</v>
      </c>
      <c r="H4540">
        <v>999999</v>
      </c>
      <c r="I4540" t="s">
        <v>70</v>
      </c>
      <c r="J4540">
        <v>99</v>
      </c>
      <c r="K4540" t="s">
        <v>23</v>
      </c>
      <c r="L4540">
        <v>77</v>
      </c>
      <c r="M4540" t="s">
        <v>32</v>
      </c>
      <c r="N4540">
        <v>7777</v>
      </c>
      <c r="O4540" t="s">
        <v>37</v>
      </c>
      <c r="P4540">
        <v>1526946</v>
      </c>
      <c r="T4540" s="3">
        <f t="shared" si="141"/>
        <v>100</v>
      </c>
      <c r="U4540" s="3">
        <f>IF(AND(R4540&lt;&gt;"_U",N4540&lt;&gt;9999,N4540&lt;&gt;999,L4540&lt;&gt;"Median"),IFERROR(VLOOKUP(A4540,'TA Total'!A:P,16,0),"."),".")</f>
        <v>1526946</v>
      </c>
    </row>
    <row r="4541" spans="1:21" x14ac:dyDescent="0.3">
      <c r="A4541" s="1" t="str">
        <f t="shared" si="140"/>
        <v>2018|Total - New Zealand by territorial authority and Auckland local board/SA2|Total stated - total household income</v>
      </c>
      <c r="B4541" t="s">
        <v>18</v>
      </c>
      <c r="C4541" t="s">
        <v>19</v>
      </c>
      <c r="D4541" t="s">
        <v>20</v>
      </c>
      <c r="E4541" t="s">
        <v>21</v>
      </c>
      <c r="F4541">
        <v>2018</v>
      </c>
      <c r="G4541">
        <v>2018</v>
      </c>
      <c r="H4541">
        <v>999999</v>
      </c>
      <c r="I4541" t="s">
        <v>70</v>
      </c>
      <c r="J4541">
        <v>99</v>
      </c>
      <c r="K4541" t="s">
        <v>23</v>
      </c>
      <c r="L4541">
        <v>77</v>
      </c>
      <c r="M4541" t="s">
        <v>32</v>
      </c>
      <c r="N4541">
        <v>9999</v>
      </c>
      <c r="O4541" t="s">
        <v>40</v>
      </c>
      <c r="P4541">
        <v>1526961</v>
      </c>
      <c r="T4541" s="3" t="str">
        <f t="shared" si="141"/>
        <v>.</v>
      </c>
      <c r="U4541" s="3" t="str">
        <f>IF(AND(R4541&lt;&gt;"_U",N4541&lt;&gt;9999,N4541&lt;&gt;999,L4541&lt;&gt;"Median"),IFERROR(VLOOKUP(A4541,'TA Total'!A:P,16,0),"."),".")</f>
        <v>.</v>
      </c>
    </row>
    <row r="4542" spans="1:21" x14ac:dyDescent="0.3">
      <c r="A4542" s="1" t="str">
        <f t="shared" si="140"/>
        <v>2018|Total - New Zealand by territorial authority and Auckland local board/SA2|Total stated - total household income</v>
      </c>
      <c r="B4542" t="s">
        <v>18</v>
      </c>
      <c r="C4542" t="s">
        <v>19</v>
      </c>
      <c r="D4542" t="s">
        <v>20</v>
      </c>
      <c r="E4542" t="s">
        <v>21</v>
      </c>
      <c r="F4542">
        <v>2018</v>
      </c>
      <c r="G4542">
        <v>2018</v>
      </c>
      <c r="H4542">
        <v>999999</v>
      </c>
      <c r="I4542" t="s">
        <v>70</v>
      </c>
      <c r="J4542">
        <v>99</v>
      </c>
      <c r="K4542" t="s">
        <v>23</v>
      </c>
      <c r="L4542">
        <v>77</v>
      </c>
      <c r="M4542" t="s">
        <v>32</v>
      </c>
      <c r="N4542">
        <v>3</v>
      </c>
      <c r="O4542" t="s">
        <v>25</v>
      </c>
      <c r="P4542">
        <v>204438</v>
      </c>
      <c r="T4542" s="3">
        <f t="shared" si="141"/>
        <v>13.39</v>
      </c>
      <c r="U4542" s="3">
        <f>IF(AND(R4542&lt;&gt;"_U",N4542&lt;&gt;9999,N4542&lt;&gt;999,L4542&lt;&gt;"Median"),IFERROR(VLOOKUP(A4542,'TA Total'!A:P,16,0),"."),".")</f>
        <v>1526946</v>
      </c>
    </row>
    <row r="4543" spans="1:21" x14ac:dyDescent="0.3">
      <c r="A4543" s="1" t="str">
        <f t="shared" si="140"/>
        <v>2018|Total - New Zealand by territorial authority and Auckland local board/SA2|Total stated - total household income</v>
      </c>
      <c r="B4543" t="s">
        <v>18</v>
      </c>
      <c r="C4543" t="s">
        <v>19</v>
      </c>
      <c r="D4543" t="s">
        <v>20</v>
      </c>
      <c r="E4543" t="s">
        <v>21</v>
      </c>
      <c r="F4543">
        <v>2018</v>
      </c>
      <c r="G4543">
        <v>2018</v>
      </c>
      <c r="H4543">
        <v>999999</v>
      </c>
      <c r="I4543" t="s">
        <v>70</v>
      </c>
      <c r="J4543">
        <v>99</v>
      </c>
      <c r="K4543" t="s">
        <v>23</v>
      </c>
      <c r="L4543">
        <v>77</v>
      </c>
      <c r="M4543" t="s">
        <v>32</v>
      </c>
      <c r="N4543">
        <v>2</v>
      </c>
      <c r="O4543" t="s">
        <v>28</v>
      </c>
      <c r="P4543">
        <v>529632</v>
      </c>
      <c r="T4543" s="3">
        <f t="shared" si="141"/>
        <v>34.69</v>
      </c>
      <c r="U4543" s="3">
        <f>IF(AND(R4543&lt;&gt;"_U",N4543&lt;&gt;9999,N4543&lt;&gt;999,L4543&lt;&gt;"Median"),IFERROR(VLOOKUP(A4543,'TA Total'!A:P,16,0),"."),".")</f>
        <v>1526946</v>
      </c>
    </row>
    <row r="4544" spans="1:21" x14ac:dyDescent="0.3">
      <c r="A4544" s="1" t="str">
        <f t="shared" si="140"/>
        <v>2018|Total - New Zealand by territorial authority and Auckland local board/SA2|Total - total household income</v>
      </c>
      <c r="B4544" t="s">
        <v>18</v>
      </c>
      <c r="C4544" t="s">
        <v>19</v>
      </c>
      <c r="D4544" t="s">
        <v>20</v>
      </c>
      <c r="E4544" t="s">
        <v>21</v>
      </c>
      <c r="F4544">
        <v>2018</v>
      </c>
      <c r="G4544">
        <v>2018</v>
      </c>
      <c r="H4544">
        <v>999999</v>
      </c>
      <c r="I4544" t="s">
        <v>70</v>
      </c>
      <c r="J4544">
        <v>99</v>
      </c>
      <c r="K4544" t="s">
        <v>23</v>
      </c>
      <c r="L4544">
        <v>99</v>
      </c>
      <c r="M4544" t="s">
        <v>48</v>
      </c>
      <c r="N4544">
        <v>2</v>
      </c>
      <c r="O4544" t="s">
        <v>28</v>
      </c>
      <c r="P4544">
        <v>586131</v>
      </c>
      <c r="T4544" s="3">
        <f t="shared" si="141"/>
        <v>35.46</v>
      </c>
      <c r="U4544" s="3">
        <f>IF(AND(R4544&lt;&gt;"_U",N4544&lt;&gt;9999,N4544&lt;&gt;999,L4544&lt;&gt;"Median"),IFERROR(VLOOKUP(A4544,'TA Total'!A:P,16,0),"."),".")</f>
        <v>1653060</v>
      </c>
    </row>
    <row r="4545" spans="1:21" x14ac:dyDescent="0.3">
      <c r="A4545" s="1" t="str">
        <f t="shared" si="140"/>
        <v>2018|Total - New Zealand by territorial authority and Auckland local board/SA2|Total - total household income</v>
      </c>
      <c r="B4545" t="s">
        <v>18</v>
      </c>
      <c r="C4545" t="s">
        <v>19</v>
      </c>
      <c r="D4545" t="s">
        <v>20</v>
      </c>
      <c r="E4545" t="s">
        <v>21</v>
      </c>
      <c r="F4545">
        <v>2018</v>
      </c>
      <c r="G4545">
        <v>2018</v>
      </c>
      <c r="H4545">
        <v>999999</v>
      </c>
      <c r="I4545" t="s">
        <v>70</v>
      </c>
      <c r="J4545">
        <v>99</v>
      </c>
      <c r="K4545" t="s">
        <v>23</v>
      </c>
      <c r="L4545">
        <v>99</v>
      </c>
      <c r="M4545" t="s">
        <v>48</v>
      </c>
      <c r="N4545">
        <v>1</v>
      </c>
      <c r="O4545" t="s">
        <v>33</v>
      </c>
      <c r="P4545">
        <v>847377</v>
      </c>
      <c r="T4545" s="3">
        <f t="shared" si="141"/>
        <v>51.26</v>
      </c>
      <c r="U4545" s="3">
        <f>IF(AND(R4545&lt;&gt;"_U",N4545&lt;&gt;9999,N4545&lt;&gt;999,L4545&lt;&gt;"Median"),IFERROR(VLOOKUP(A4545,'TA Total'!A:P,16,0),"."),".")</f>
        <v>1653060</v>
      </c>
    </row>
    <row r="4546" spans="1:21" x14ac:dyDescent="0.3">
      <c r="A4546" s="1" t="str">
        <f t="shared" si="140"/>
        <v>2018|Total - New Zealand by territorial authority and Auckland local board/SA2|Total - total household income</v>
      </c>
      <c r="B4546" t="s">
        <v>18</v>
      </c>
      <c r="C4546" t="s">
        <v>19</v>
      </c>
      <c r="D4546" t="s">
        <v>20</v>
      </c>
      <c r="E4546" t="s">
        <v>21</v>
      </c>
      <c r="F4546">
        <v>2018</v>
      </c>
      <c r="G4546">
        <v>2018</v>
      </c>
      <c r="H4546">
        <v>999999</v>
      </c>
      <c r="I4546" t="s">
        <v>70</v>
      </c>
      <c r="J4546">
        <v>99</v>
      </c>
      <c r="K4546" t="s">
        <v>23</v>
      </c>
      <c r="L4546">
        <v>99</v>
      </c>
      <c r="M4546" t="s">
        <v>48</v>
      </c>
      <c r="N4546">
        <v>3</v>
      </c>
      <c r="O4546" t="s">
        <v>25</v>
      </c>
      <c r="P4546">
        <v>219555</v>
      </c>
      <c r="T4546" s="3">
        <f t="shared" si="141"/>
        <v>13.28</v>
      </c>
      <c r="U4546" s="3">
        <f>IF(AND(R4546&lt;&gt;"_U",N4546&lt;&gt;9999,N4546&lt;&gt;999,L4546&lt;&gt;"Median"),IFERROR(VLOOKUP(A4546,'TA Total'!A:P,16,0),"."),".")</f>
        <v>1653060</v>
      </c>
    </row>
    <row r="4547" spans="1:21" x14ac:dyDescent="0.3">
      <c r="A4547" s="1" t="str">
        <f t="shared" ref="A4547:A4610" si="142">G4547&amp;"|"&amp;I4547&amp;"|"&amp;M4547</f>
        <v>2018|Total - New Zealand by territorial authority and Auckland local board/SA2|Total - total household income</v>
      </c>
      <c r="B4547" t="s">
        <v>18</v>
      </c>
      <c r="C4547" t="s">
        <v>19</v>
      </c>
      <c r="D4547" t="s">
        <v>20</v>
      </c>
      <c r="E4547" t="s">
        <v>21</v>
      </c>
      <c r="F4547">
        <v>2018</v>
      </c>
      <c r="G4547">
        <v>2018</v>
      </c>
      <c r="H4547">
        <v>999999</v>
      </c>
      <c r="I4547" t="s">
        <v>70</v>
      </c>
      <c r="J4547">
        <v>99</v>
      </c>
      <c r="K4547" t="s">
        <v>23</v>
      </c>
      <c r="L4547">
        <v>99</v>
      </c>
      <c r="M4547" t="s">
        <v>48</v>
      </c>
      <c r="N4547">
        <v>7777</v>
      </c>
      <c r="O4547" t="s">
        <v>37</v>
      </c>
      <c r="P4547">
        <v>1653060</v>
      </c>
      <c r="T4547" s="3">
        <f t="shared" ref="T4547:T4610" si="143">IF(AND(R4547&lt;&gt;"_U",R4547&lt;&gt;"c",N4547&lt;&gt;999,N4547&lt;&gt;9999,L4547&lt;&gt;"Median"),IFERROR((ROUND(P4547/U4547*100,2)),"."),".")</f>
        <v>100</v>
      </c>
      <c r="U4547" s="3">
        <f>IF(AND(R4547&lt;&gt;"_U",N4547&lt;&gt;9999,N4547&lt;&gt;999,L4547&lt;&gt;"Median"),IFERROR(VLOOKUP(A4547,'TA Total'!A:P,16,0),"."),".")</f>
        <v>1653060</v>
      </c>
    </row>
    <row r="4548" spans="1:21" x14ac:dyDescent="0.3">
      <c r="A4548" s="1" t="str">
        <f t="shared" si="142"/>
        <v>2018|Total - New Zealand by territorial authority and Auckland local board/SA2|Total - total household income</v>
      </c>
      <c r="B4548" t="s">
        <v>18</v>
      </c>
      <c r="C4548" t="s">
        <v>19</v>
      </c>
      <c r="D4548" t="s">
        <v>20</v>
      </c>
      <c r="E4548" t="s">
        <v>21</v>
      </c>
      <c r="F4548">
        <v>2018</v>
      </c>
      <c r="G4548">
        <v>2018</v>
      </c>
      <c r="H4548">
        <v>999999</v>
      </c>
      <c r="I4548" t="s">
        <v>70</v>
      </c>
      <c r="J4548">
        <v>99</v>
      </c>
      <c r="K4548" t="s">
        <v>23</v>
      </c>
      <c r="L4548">
        <v>99</v>
      </c>
      <c r="M4548" t="s">
        <v>48</v>
      </c>
      <c r="N4548">
        <v>9999</v>
      </c>
      <c r="O4548" t="s">
        <v>40</v>
      </c>
      <c r="P4548">
        <v>1653792</v>
      </c>
      <c r="T4548" s="3" t="str">
        <f t="shared" si="143"/>
        <v>.</v>
      </c>
      <c r="U4548" s="3" t="str">
        <f>IF(AND(R4548&lt;&gt;"_U",N4548&lt;&gt;9999,N4548&lt;&gt;999,L4548&lt;&gt;"Median"),IFERROR(VLOOKUP(A4548,'TA Total'!A:P,16,0),"."),".")</f>
        <v>.</v>
      </c>
    </row>
    <row r="4549" spans="1:21" x14ac:dyDescent="0.3">
      <c r="A4549" s="1" t="str">
        <f t="shared" si="142"/>
        <v>2018|Total - New Zealand by territorial authority and Auckland local board/SA2|Total - total household income</v>
      </c>
      <c r="B4549" t="s">
        <v>18</v>
      </c>
      <c r="C4549" t="s">
        <v>19</v>
      </c>
      <c r="D4549" t="s">
        <v>20</v>
      </c>
      <c r="E4549" t="s">
        <v>21</v>
      </c>
      <c r="F4549">
        <v>2018</v>
      </c>
      <c r="G4549">
        <v>2018</v>
      </c>
      <c r="H4549">
        <v>999999</v>
      </c>
      <c r="I4549" t="s">
        <v>70</v>
      </c>
      <c r="J4549">
        <v>99</v>
      </c>
      <c r="K4549" t="s">
        <v>23</v>
      </c>
      <c r="L4549">
        <v>99</v>
      </c>
      <c r="M4549" t="s">
        <v>48</v>
      </c>
      <c r="N4549">
        <v>999</v>
      </c>
      <c r="O4549" t="s">
        <v>42</v>
      </c>
      <c r="P4549">
        <v>729</v>
      </c>
      <c r="T4549" s="3" t="str">
        <f t="shared" si="143"/>
        <v>.</v>
      </c>
      <c r="U4549" s="3" t="str">
        <f>IF(AND(R4549&lt;&gt;"_U",N4549&lt;&gt;9999,N4549&lt;&gt;999,L4549&lt;&gt;"Median"),IFERROR(VLOOKUP(A4549,'TA Total'!A:P,16,0),"."),".")</f>
        <v>.</v>
      </c>
    </row>
    <row r="4550" spans="1:21" x14ac:dyDescent="0.3">
      <c r="A4550" s="1" t="str">
        <f t="shared" si="142"/>
        <v>2018|Total - New Zealand by territorial authority and Auckland local board/SA2|Median ($) - total household income</v>
      </c>
      <c r="B4550" t="s">
        <v>18</v>
      </c>
      <c r="C4550" t="s">
        <v>19</v>
      </c>
      <c r="D4550" t="s">
        <v>20</v>
      </c>
      <c r="E4550" t="s">
        <v>21</v>
      </c>
      <c r="F4550">
        <v>2018</v>
      </c>
      <c r="G4550">
        <v>2018</v>
      </c>
      <c r="H4550">
        <v>999999</v>
      </c>
      <c r="I4550" t="s">
        <v>70</v>
      </c>
      <c r="J4550">
        <v>99</v>
      </c>
      <c r="K4550" t="s">
        <v>23</v>
      </c>
      <c r="L4550" t="s">
        <v>56</v>
      </c>
      <c r="M4550" t="s">
        <v>57</v>
      </c>
      <c r="N4550">
        <v>1</v>
      </c>
      <c r="O4550" t="s">
        <v>33</v>
      </c>
      <c r="P4550">
        <v>85300</v>
      </c>
      <c r="T4550" s="3" t="str">
        <f t="shared" si="143"/>
        <v>.</v>
      </c>
      <c r="U4550" s="3" t="str">
        <f>IF(AND(R4550&lt;&gt;"_U",N4550&lt;&gt;9999,N4550&lt;&gt;999,L4550&lt;&gt;"Median"),IFERROR(VLOOKUP(A4550,'TA Total'!A:P,16,0),"."),".")</f>
        <v>.</v>
      </c>
    </row>
    <row r="4551" spans="1:21" x14ac:dyDescent="0.3">
      <c r="A4551" s="1" t="str">
        <f t="shared" si="142"/>
        <v>2018|Total - New Zealand by territorial authority and Auckland local board/SA2|Median ($) - total household income</v>
      </c>
      <c r="B4551" t="s">
        <v>18</v>
      </c>
      <c r="C4551" t="s">
        <v>19</v>
      </c>
      <c r="D4551" t="s">
        <v>20</v>
      </c>
      <c r="E4551" t="s">
        <v>21</v>
      </c>
      <c r="F4551">
        <v>2018</v>
      </c>
      <c r="G4551">
        <v>2018</v>
      </c>
      <c r="H4551">
        <v>999999</v>
      </c>
      <c r="I4551" t="s">
        <v>70</v>
      </c>
      <c r="J4551">
        <v>99</v>
      </c>
      <c r="K4551" t="s">
        <v>23</v>
      </c>
      <c r="L4551" t="s">
        <v>56</v>
      </c>
      <c r="M4551" t="s">
        <v>57</v>
      </c>
      <c r="N4551">
        <v>9999</v>
      </c>
      <c r="O4551" t="s">
        <v>40</v>
      </c>
      <c r="P4551">
        <v>75700</v>
      </c>
      <c r="T4551" s="3" t="str">
        <f t="shared" si="143"/>
        <v>.</v>
      </c>
      <c r="U4551" s="3" t="str">
        <f>IF(AND(R4551&lt;&gt;"_U",N4551&lt;&gt;9999,N4551&lt;&gt;999,L4551&lt;&gt;"Median"),IFERROR(VLOOKUP(A4551,'TA Total'!A:P,16,0),"."),".")</f>
        <v>.</v>
      </c>
    </row>
    <row r="4552" spans="1:21" x14ac:dyDescent="0.3">
      <c r="A4552" s="1" t="str">
        <f t="shared" si="142"/>
        <v>2018|Total - New Zealand by territorial authority and Auckland local board/SA2|Median ($) - total household income</v>
      </c>
      <c r="B4552" t="s">
        <v>18</v>
      </c>
      <c r="C4552" t="s">
        <v>19</v>
      </c>
      <c r="D4552" t="s">
        <v>20</v>
      </c>
      <c r="E4552" t="s">
        <v>21</v>
      </c>
      <c r="F4552">
        <v>2018</v>
      </c>
      <c r="G4552">
        <v>2018</v>
      </c>
      <c r="H4552">
        <v>999999</v>
      </c>
      <c r="I4552" t="s">
        <v>70</v>
      </c>
      <c r="J4552">
        <v>99</v>
      </c>
      <c r="K4552" t="s">
        <v>23</v>
      </c>
      <c r="L4552" t="s">
        <v>56</v>
      </c>
      <c r="M4552" t="s">
        <v>57</v>
      </c>
      <c r="N4552">
        <v>2</v>
      </c>
      <c r="O4552" t="s">
        <v>28</v>
      </c>
      <c r="P4552">
        <v>58200</v>
      </c>
      <c r="T4552" s="3" t="str">
        <f t="shared" si="143"/>
        <v>.</v>
      </c>
      <c r="U4552" s="3" t="str">
        <f>IF(AND(R4552&lt;&gt;"_U",N4552&lt;&gt;9999,N4552&lt;&gt;999,L4552&lt;&gt;"Median"),IFERROR(VLOOKUP(A4552,'TA Total'!A:P,16,0),"."),".")</f>
        <v>.</v>
      </c>
    </row>
    <row r="4553" spans="1:21" x14ac:dyDescent="0.3">
      <c r="A4553" s="1" t="str">
        <f t="shared" si="142"/>
        <v>2018|Total - New Zealand by territorial authority and Auckland local board/SA2|Median ($) - total household income</v>
      </c>
      <c r="B4553" t="s">
        <v>18</v>
      </c>
      <c r="C4553" t="s">
        <v>19</v>
      </c>
      <c r="D4553" t="s">
        <v>20</v>
      </c>
      <c r="E4553" t="s">
        <v>21</v>
      </c>
      <c r="F4553">
        <v>2018</v>
      </c>
      <c r="G4553">
        <v>2018</v>
      </c>
      <c r="H4553">
        <v>999999</v>
      </c>
      <c r="I4553" t="s">
        <v>70</v>
      </c>
      <c r="J4553">
        <v>99</v>
      </c>
      <c r="K4553" t="s">
        <v>23</v>
      </c>
      <c r="L4553" t="s">
        <v>56</v>
      </c>
      <c r="M4553" t="s">
        <v>57</v>
      </c>
      <c r="N4553">
        <v>999</v>
      </c>
      <c r="O4553" t="s">
        <v>42</v>
      </c>
      <c r="P4553">
        <v>30900</v>
      </c>
      <c r="T4553" s="3" t="str">
        <f t="shared" si="143"/>
        <v>.</v>
      </c>
      <c r="U4553" s="3" t="str">
        <f>IF(AND(R4553&lt;&gt;"_U",N4553&lt;&gt;9999,N4553&lt;&gt;999,L4553&lt;&gt;"Median"),IFERROR(VLOOKUP(A4553,'TA Total'!A:P,16,0),"."),".")</f>
        <v>.</v>
      </c>
    </row>
    <row r="4554" spans="1:21" x14ac:dyDescent="0.3">
      <c r="A4554" s="1" t="str">
        <f t="shared" si="142"/>
        <v>2018|Total - New Zealand by territorial authority and Auckland local board/SA2|Median ($) - total household income</v>
      </c>
      <c r="B4554" t="s">
        <v>18</v>
      </c>
      <c r="C4554" t="s">
        <v>19</v>
      </c>
      <c r="D4554" t="s">
        <v>20</v>
      </c>
      <c r="E4554" t="s">
        <v>21</v>
      </c>
      <c r="F4554">
        <v>2018</v>
      </c>
      <c r="G4554">
        <v>2018</v>
      </c>
      <c r="H4554">
        <v>999999</v>
      </c>
      <c r="I4554" t="s">
        <v>70</v>
      </c>
      <c r="J4554">
        <v>99</v>
      </c>
      <c r="K4554" t="s">
        <v>23</v>
      </c>
      <c r="L4554" t="s">
        <v>56</v>
      </c>
      <c r="M4554" t="s">
        <v>57</v>
      </c>
      <c r="N4554">
        <v>7777</v>
      </c>
      <c r="O4554" t="s">
        <v>37</v>
      </c>
      <c r="P4554">
        <v>75700</v>
      </c>
      <c r="T4554" s="3" t="str">
        <f t="shared" si="143"/>
        <v>.</v>
      </c>
      <c r="U4554" s="3" t="str">
        <f>IF(AND(R4554&lt;&gt;"_U",N4554&lt;&gt;9999,N4554&lt;&gt;999,L4554&lt;&gt;"Median"),IFERROR(VLOOKUP(A4554,'TA Total'!A:P,16,0),"."),".")</f>
        <v>.</v>
      </c>
    </row>
    <row r="4555" spans="1:21" x14ac:dyDescent="0.3">
      <c r="A4555" s="1" t="str">
        <f t="shared" si="142"/>
        <v>2018|Total - New Zealand by territorial authority and Auckland local board/SA2|Median ($) - total household income</v>
      </c>
      <c r="B4555" t="s">
        <v>18</v>
      </c>
      <c r="C4555" t="s">
        <v>19</v>
      </c>
      <c r="D4555" t="s">
        <v>20</v>
      </c>
      <c r="E4555" t="s">
        <v>21</v>
      </c>
      <c r="F4555">
        <v>2018</v>
      </c>
      <c r="G4555">
        <v>2018</v>
      </c>
      <c r="H4555">
        <v>999999</v>
      </c>
      <c r="I4555" t="s">
        <v>70</v>
      </c>
      <c r="J4555">
        <v>99</v>
      </c>
      <c r="K4555" t="s">
        <v>23</v>
      </c>
      <c r="L4555" t="s">
        <v>56</v>
      </c>
      <c r="M4555" t="s">
        <v>57</v>
      </c>
      <c r="N4555">
        <v>3</v>
      </c>
      <c r="O4555" t="s">
        <v>25</v>
      </c>
      <c r="P4555">
        <v>96200</v>
      </c>
      <c r="T4555" s="3" t="str">
        <f t="shared" si="143"/>
        <v>.</v>
      </c>
      <c r="U4555" s="3" t="str">
        <f>IF(AND(R4555&lt;&gt;"_U",N4555&lt;&gt;9999,N4555&lt;&gt;999,L4555&lt;&gt;"Median"),IFERROR(VLOOKUP(A4555,'TA Total'!A:P,16,0),"."),".")</f>
        <v>.</v>
      </c>
    </row>
    <row r="4556" spans="1:21" x14ac:dyDescent="0.3">
      <c r="A4556" s="1" t="str">
        <f t="shared" si="142"/>
        <v>2023|Far North District|$20,000 or less</v>
      </c>
      <c r="B4556" t="s">
        <v>18</v>
      </c>
      <c r="C4556" t="s">
        <v>19</v>
      </c>
      <c r="D4556" t="s">
        <v>20</v>
      </c>
      <c r="E4556" t="s">
        <v>21</v>
      </c>
      <c r="F4556">
        <v>2023</v>
      </c>
      <c r="G4556">
        <v>2023</v>
      </c>
      <c r="H4556">
        <v>1</v>
      </c>
      <c r="I4556" t="s">
        <v>150</v>
      </c>
      <c r="J4556">
        <v>99</v>
      </c>
      <c r="K4556" t="s">
        <v>23</v>
      </c>
      <c r="L4556">
        <v>1</v>
      </c>
      <c r="M4556" t="s">
        <v>39</v>
      </c>
      <c r="N4556">
        <v>2</v>
      </c>
      <c r="O4556" t="s">
        <v>28</v>
      </c>
      <c r="P4556">
        <v>858</v>
      </c>
      <c r="T4556" s="3">
        <f t="shared" si="143"/>
        <v>39.83</v>
      </c>
      <c r="U4556" s="3">
        <f>IF(AND(R4556&lt;&gt;"_U",N4556&lt;&gt;9999,N4556&lt;&gt;999,L4556&lt;&gt;"Median"),IFERROR(VLOOKUP(A4556,'TA Total'!A:P,16,0),"."),".")</f>
        <v>2154</v>
      </c>
    </row>
    <row r="4557" spans="1:21" x14ac:dyDescent="0.3">
      <c r="A4557" s="1" t="str">
        <f t="shared" si="142"/>
        <v>2023|Far North District|$20,000 or less</v>
      </c>
      <c r="B4557" t="s">
        <v>18</v>
      </c>
      <c r="C4557" t="s">
        <v>19</v>
      </c>
      <c r="D4557" t="s">
        <v>20</v>
      </c>
      <c r="E4557" t="s">
        <v>21</v>
      </c>
      <c r="F4557">
        <v>2023</v>
      </c>
      <c r="G4557">
        <v>2023</v>
      </c>
      <c r="H4557">
        <v>1</v>
      </c>
      <c r="I4557" t="s">
        <v>150</v>
      </c>
      <c r="J4557">
        <v>99</v>
      </c>
      <c r="K4557" t="s">
        <v>23</v>
      </c>
      <c r="L4557">
        <v>1</v>
      </c>
      <c r="M4557" t="s">
        <v>39</v>
      </c>
      <c r="N4557">
        <v>1</v>
      </c>
      <c r="O4557" t="s">
        <v>33</v>
      </c>
      <c r="P4557">
        <v>1098</v>
      </c>
      <c r="T4557" s="3">
        <f t="shared" si="143"/>
        <v>50.97</v>
      </c>
      <c r="U4557" s="3">
        <f>IF(AND(R4557&lt;&gt;"_U",N4557&lt;&gt;9999,N4557&lt;&gt;999,L4557&lt;&gt;"Median"),IFERROR(VLOOKUP(A4557,'TA Total'!A:P,16,0),"."),".")</f>
        <v>2154</v>
      </c>
    </row>
    <row r="4558" spans="1:21" x14ac:dyDescent="0.3">
      <c r="A4558" s="1" t="str">
        <f t="shared" si="142"/>
        <v>2023|Far North District|$20,000 or less</v>
      </c>
      <c r="B4558" t="s">
        <v>18</v>
      </c>
      <c r="C4558" t="s">
        <v>19</v>
      </c>
      <c r="D4558" t="s">
        <v>20</v>
      </c>
      <c r="E4558" t="s">
        <v>21</v>
      </c>
      <c r="F4558">
        <v>2023</v>
      </c>
      <c r="G4558">
        <v>2023</v>
      </c>
      <c r="H4558">
        <v>1</v>
      </c>
      <c r="I4558" t="s">
        <v>150</v>
      </c>
      <c r="J4558">
        <v>99</v>
      </c>
      <c r="K4558" t="s">
        <v>23</v>
      </c>
      <c r="L4558">
        <v>1</v>
      </c>
      <c r="M4558" t="s">
        <v>39</v>
      </c>
      <c r="N4558">
        <v>7777</v>
      </c>
      <c r="O4558" t="s">
        <v>37</v>
      </c>
      <c r="P4558">
        <v>2154</v>
      </c>
      <c r="T4558" s="3">
        <f t="shared" si="143"/>
        <v>100</v>
      </c>
      <c r="U4558" s="3">
        <f>IF(AND(R4558&lt;&gt;"_U",N4558&lt;&gt;9999,N4558&lt;&gt;999,L4558&lt;&gt;"Median"),IFERROR(VLOOKUP(A4558,'TA Total'!A:P,16,0),"."),".")</f>
        <v>2154</v>
      </c>
    </row>
    <row r="4559" spans="1:21" x14ac:dyDescent="0.3">
      <c r="A4559" s="1" t="str">
        <f t="shared" si="142"/>
        <v>2023|Far North District|$20,000 or less</v>
      </c>
      <c r="B4559" t="s">
        <v>18</v>
      </c>
      <c r="C4559" t="s">
        <v>19</v>
      </c>
      <c r="D4559" t="s">
        <v>20</v>
      </c>
      <c r="E4559" t="s">
        <v>21</v>
      </c>
      <c r="F4559">
        <v>2023</v>
      </c>
      <c r="G4559">
        <v>2023</v>
      </c>
      <c r="H4559">
        <v>1</v>
      </c>
      <c r="I4559" t="s">
        <v>150</v>
      </c>
      <c r="J4559">
        <v>99</v>
      </c>
      <c r="K4559" t="s">
        <v>23</v>
      </c>
      <c r="L4559">
        <v>1</v>
      </c>
      <c r="M4559" t="s">
        <v>39</v>
      </c>
      <c r="N4559">
        <v>9999</v>
      </c>
      <c r="O4559" t="s">
        <v>40</v>
      </c>
      <c r="P4559">
        <v>2154</v>
      </c>
      <c r="T4559" s="3" t="str">
        <f t="shared" si="143"/>
        <v>.</v>
      </c>
      <c r="U4559" s="3" t="str">
        <f>IF(AND(R4559&lt;&gt;"_U",N4559&lt;&gt;9999,N4559&lt;&gt;999,L4559&lt;&gt;"Median"),IFERROR(VLOOKUP(A4559,'TA Total'!A:P,16,0),"."),".")</f>
        <v>.</v>
      </c>
    </row>
    <row r="4560" spans="1:21" x14ac:dyDescent="0.3">
      <c r="A4560" s="1" t="str">
        <f t="shared" si="142"/>
        <v>2023|Far North District|$20,000 or less</v>
      </c>
      <c r="B4560" t="s">
        <v>18</v>
      </c>
      <c r="C4560" t="s">
        <v>19</v>
      </c>
      <c r="D4560" t="s">
        <v>20</v>
      </c>
      <c r="E4560" t="s">
        <v>21</v>
      </c>
      <c r="F4560">
        <v>2023</v>
      </c>
      <c r="G4560">
        <v>2023</v>
      </c>
      <c r="H4560">
        <v>1</v>
      </c>
      <c r="I4560" t="s">
        <v>150</v>
      </c>
      <c r="J4560">
        <v>99</v>
      </c>
      <c r="K4560" t="s">
        <v>23</v>
      </c>
      <c r="L4560">
        <v>1</v>
      </c>
      <c r="M4560" t="s">
        <v>39</v>
      </c>
      <c r="N4560">
        <v>999</v>
      </c>
      <c r="O4560" t="s">
        <v>42</v>
      </c>
      <c r="P4560">
        <v>0</v>
      </c>
      <c r="T4560" s="3" t="str">
        <f t="shared" si="143"/>
        <v>.</v>
      </c>
      <c r="U4560" s="3" t="str">
        <f>IF(AND(R4560&lt;&gt;"_U",N4560&lt;&gt;9999,N4560&lt;&gt;999,L4560&lt;&gt;"Median"),IFERROR(VLOOKUP(A4560,'TA Total'!A:P,16,0),"."),".")</f>
        <v>.</v>
      </c>
    </row>
    <row r="4561" spans="1:21" x14ac:dyDescent="0.3">
      <c r="A4561" s="1" t="str">
        <f t="shared" si="142"/>
        <v>2023|Far North District|$20,000 or less</v>
      </c>
      <c r="B4561" t="s">
        <v>18</v>
      </c>
      <c r="C4561" t="s">
        <v>19</v>
      </c>
      <c r="D4561" t="s">
        <v>20</v>
      </c>
      <c r="E4561" t="s">
        <v>21</v>
      </c>
      <c r="F4561">
        <v>2023</v>
      </c>
      <c r="G4561">
        <v>2023</v>
      </c>
      <c r="H4561">
        <v>1</v>
      </c>
      <c r="I4561" t="s">
        <v>150</v>
      </c>
      <c r="J4561">
        <v>99</v>
      </c>
      <c r="K4561" t="s">
        <v>23</v>
      </c>
      <c r="L4561">
        <v>1</v>
      </c>
      <c r="M4561" t="s">
        <v>39</v>
      </c>
      <c r="N4561">
        <v>3</v>
      </c>
      <c r="O4561" t="s">
        <v>25</v>
      </c>
      <c r="P4561">
        <v>198</v>
      </c>
      <c r="T4561" s="3">
        <f t="shared" si="143"/>
        <v>9.19</v>
      </c>
      <c r="U4561" s="3">
        <f>IF(AND(R4561&lt;&gt;"_U",N4561&lt;&gt;9999,N4561&lt;&gt;999,L4561&lt;&gt;"Median"),IFERROR(VLOOKUP(A4561,'TA Total'!A:P,16,0),"."),".")</f>
        <v>2154</v>
      </c>
    </row>
    <row r="4562" spans="1:21" x14ac:dyDescent="0.3">
      <c r="A4562" s="1" t="str">
        <f t="shared" si="142"/>
        <v>2023|Far North District|$20,001-$30,000</v>
      </c>
      <c r="B4562" t="s">
        <v>18</v>
      </c>
      <c r="C4562" t="s">
        <v>19</v>
      </c>
      <c r="D4562" t="s">
        <v>20</v>
      </c>
      <c r="E4562" t="s">
        <v>21</v>
      </c>
      <c r="F4562">
        <v>2023</v>
      </c>
      <c r="G4562">
        <v>2023</v>
      </c>
      <c r="H4562">
        <v>1</v>
      </c>
      <c r="I4562" t="s">
        <v>150</v>
      </c>
      <c r="J4562">
        <v>99</v>
      </c>
      <c r="K4562" t="s">
        <v>23</v>
      </c>
      <c r="L4562">
        <v>2</v>
      </c>
      <c r="M4562" t="s">
        <v>24</v>
      </c>
      <c r="N4562">
        <v>9999</v>
      </c>
      <c r="O4562" t="s">
        <v>40</v>
      </c>
      <c r="P4562">
        <v>2688</v>
      </c>
      <c r="T4562" s="3" t="str">
        <f t="shared" si="143"/>
        <v>.</v>
      </c>
      <c r="U4562" s="3" t="str">
        <f>IF(AND(R4562&lt;&gt;"_U",N4562&lt;&gt;9999,N4562&lt;&gt;999,L4562&lt;&gt;"Median"),IFERROR(VLOOKUP(A4562,'TA Total'!A:P,16,0),"."),".")</f>
        <v>.</v>
      </c>
    </row>
    <row r="4563" spans="1:21" x14ac:dyDescent="0.3">
      <c r="A4563" s="1" t="str">
        <f t="shared" si="142"/>
        <v>2023|Far North District|$20,001-$30,000</v>
      </c>
      <c r="B4563" t="s">
        <v>18</v>
      </c>
      <c r="C4563" t="s">
        <v>19</v>
      </c>
      <c r="D4563" t="s">
        <v>20</v>
      </c>
      <c r="E4563" t="s">
        <v>21</v>
      </c>
      <c r="F4563">
        <v>2023</v>
      </c>
      <c r="G4563">
        <v>2023</v>
      </c>
      <c r="H4563">
        <v>1</v>
      </c>
      <c r="I4563" t="s">
        <v>150</v>
      </c>
      <c r="J4563">
        <v>99</v>
      </c>
      <c r="K4563" t="s">
        <v>23</v>
      </c>
      <c r="L4563">
        <v>2</v>
      </c>
      <c r="M4563" t="s">
        <v>24</v>
      </c>
      <c r="N4563">
        <v>1</v>
      </c>
      <c r="O4563" t="s">
        <v>33</v>
      </c>
      <c r="P4563">
        <v>1608</v>
      </c>
      <c r="T4563" s="3">
        <f t="shared" si="143"/>
        <v>59.82</v>
      </c>
      <c r="U4563" s="3">
        <f>IF(AND(R4563&lt;&gt;"_U",N4563&lt;&gt;9999,N4563&lt;&gt;999,L4563&lt;&gt;"Median"),IFERROR(VLOOKUP(A4563,'TA Total'!A:P,16,0),"."),".")</f>
        <v>2688</v>
      </c>
    </row>
    <row r="4564" spans="1:21" x14ac:dyDescent="0.3">
      <c r="A4564" s="1" t="str">
        <f t="shared" si="142"/>
        <v>2023|Far North District|$20,001-$30,000</v>
      </c>
      <c r="B4564" t="s">
        <v>18</v>
      </c>
      <c r="C4564" t="s">
        <v>19</v>
      </c>
      <c r="D4564" t="s">
        <v>20</v>
      </c>
      <c r="E4564" t="s">
        <v>21</v>
      </c>
      <c r="F4564">
        <v>2023</v>
      </c>
      <c r="G4564">
        <v>2023</v>
      </c>
      <c r="H4564">
        <v>1</v>
      </c>
      <c r="I4564" t="s">
        <v>150</v>
      </c>
      <c r="J4564">
        <v>99</v>
      </c>
      <c r="K4564" t="s">
        <v>23</v>
      </c>
      <c r="L4564">
        <v>2</v>
      </c>
      <c r="M4564" t="s">
        <v>24</v>
      </c>
      <c r="N4564">
        <v>7777</v>
      </c>
      <c r="O4564" t="s">
        <v>37</v>
      </c>
      <c r="P4564">
        <v>2688</v>
      </c>
      <c r="T4564" s="3">
        <f t="shared" si="143"/>
        <v>100</v>
      </c>
      <c r="U4564" s="3">
        <f>IF(AND(R4564&lt;&gt;"_U",N4564&lt;&gt;9999,N4564&lt;&gt;999,L4564&lt;&gt;"Median"),IFERROR(VLOOKUP(A4564,'TA Total'!A:P,16,0),"."),".")</f>
        <v>2688</v>
      </c>
    </row>
    <row r="4565" spans="1:21" x14ac:dyDescent="0.3">
      <c r="A4565" s="1" t="str">
        <f t="shared" si="142"/>
        <v>2023|Far North District|$20,001-$30,000</v>
      </c>
      <c r="B4565" t="s">
        <v>18</v>
      </c>
      <c r="C4565" t="s">
        <v>19</v>
      </c>
      <c r="D4565" t="s">
        <v>20</v>
      </c>
      <c r="E4565" t="s">
        <v>21</v>
      </c>
      <c r="F4565">
        <v>2023</v>
      </c>
      <c r="G4565">
        <v>2023</v>
      </c>
      <c r="H4565">
        <v>1</v>
      </c>
      <c r="I4565" t="s">
        <v>150</v>
      </c>
      <c r="J4565">
        <v>99</v>
      </c>
      <c r="K4565" t="s">
        <v>23</v>
      </c>
      <c r="L4565">
        <v>2</v>
      </c>
      <c r="M4565" t="s">
        <v>24</v>
      </c>
      <c r="N4565">
        <v>999</v>
      </c>
      <c r="O4565" t="s">
        <v>42</v>
      </c>
      <c r="P4565">
        <v>0</v>
      </c>
      <c r="T4565" s="3" t="str">
        <f t="shared" si="143"/>
        <v>.</v>
      </c>
      <c r="U4565" s="3" t="str">
        <f>IF(AND(R4565&lt;&gt;"_U",N4565&lt;&gt;9999,N4565&lt;&gt;999,L4565&lt;&gt;"Median"),IFERROR(VLOOKUP(A4565,'TA Total'!A:P,16,0),"."),".")</f>
        <v>.</v>
      </c>
    </row>
    <row r="4566" spans="1:21" x14ac:dyDescent="0.3">
      <c r="A4566" s="1" t="str">
        <f t="shared" si="142"/>
        <v>2023|Far North District|$20,001-$30,000</v>
      </c>
      <c r="B4566" t="s">
        <v>18</v>
      </c>
      <c r="C4566" t="s">
        <v>19</v>
      </c>
      <c r="D4566" t="s">
        <v>20</v>
      </c>
      <c r="E4566" t="s">
        <v>21</v>
      </c>
      <c r="F4566">
        <v>2023</v>
      </c>
      <c r="G4566">
        <v>2023</v>
      </c>
      <c r="H4566">
        <v>1</v>
      </c>
      <c r="I4566" t="s">
        <v>150</v>
      </c>
      <c r="J4566">
        <v>99</v>
      </c>
      <c r="K4566" t="s">
        <v>23</v>
      </c>
      <c r="L4566">
        <v>2</v>
      </c>
      <c r="M4566" t="s">
        <v>24</v>
      </c>
      <c r="N4566">
        <v>3</v>
      </c>
      <c r="O4566" t="s">
        <v>25</v>
      </c>
      <c r="P4566">
        <v>279</v>
      </c>
      <c r="T4566" s="3">
        <f t="shared" si="143"/>
        <v>10.38</v>
      </c>
      <c r="U4566" s="3">
        <f>IF(AND(R4566&lt;&gt;"_U",N4566&lt;&gt;9999,N4566&lt;&gt;999,L4566&lt;&gt;"Median"),IFERROR(VLOOKUP(A4566,'TA Total'!A:P,16,0),"."),".")</f>
        <v>2688</v>
      </c>
    </row>
    <row r="4567" spans="1:21" x14ac:dyDescent="0.3">
      <c r="A4567" s="1" t="str">
        <f t="shared" si="142"/>
        <v>2023|Far North District|$20,001-$30,000</v>
      </c>
      <c r="B4567" t="s">
        <v>18</v>
      </c>
      <c r="C4567" t="s">
        <v>19</v>
      </c>
      <c r="D4567" t="s">
        <v>20</v>
      </c>
      <c r="E4567" t="s">
        <v>21</v>
      </c>
      <c r="F4567">
        <v>2023</v>
      </c>
      <c r="G4567">
        <v>2023</v>
      </c>
      <c r="H4567">
        <v>1</v>
      </c>
      <c r="I4567" t="s">
        <v>150</v>
      </c>
      <c r="J4567">
        <v>99</v>
      </c>
      <c r="K4567" t="s">
        <v>23</v>
      </c>
      <c r="L4567">
        <v>2</v>
      </c>
      <c r="M4567" t="s">
        <v>24</v>
      </c>
      <c r="N4567">
        <v>2</v>
      </c>
      <c r="O4567" t="s">
        <v>28</v>
      </c>
      <c r="P4567">
        <v>801</v>
      </c>
      <c r="T4567" s="3">
        <f t="shared" si="143"/>
        <v>29.8</v>
      </c>
      <c r="U4567" s="3">
        <f>IF(AND(R4567&lt;&gt;"_U",N4567&lt;&gt;9999,N4567&lt;&gt;999,L4567&lt;&gt;"Median"),IFERROR(VLOOKUP(A4567,'TA Total'!A:P,16,0),"."),".")</f>
        <v>2688</v>
      </c>
    </row>
    <row r="4568" spans="1:21" x14ac:dyDescent="0.3">
      <c r="A4568" s="1" t="str">
        <f t="shared" si="142"/>
        <v>2023|Far North District|$30,001-$50,000</v>
      </c>
      <c r="B4568" t="s">
        <v>18</v>
      </c>
      <c r="C4568" t="s">
        <v>19</v>
      </c>
      <c r="D4568" t="s">
        <v>20</v>
      </c>
      <c r="E4568" t="s">
        <v>21</v>
      </c>
      <c r="F4568">
        <v>2023</v>
      </c>
      <c r="G4568">
        <v>2023</v>
      </c>
      <c r="H4568">
        <v>1</v>
      </c>
      <c r="I4568" t="s">
        <v>150</v>
      </c>
      <c r="J4568">
        <v>99</v>
      </c>
      <c r="K4568" t="s">
        <v>23</v>
      </c>
      <c r="L4568">
        <v>3</v>
      </c>
      <c r="M4568" t="s">
        <v>45</v>
      </c>
      <c r="N4568">
        <v>3</v>
      </c>
      <c r="O4568" t="s">
        <v>25</v>
      </c>
      <c r="P4568">
        <v>453</v>
      </c>
      <c r="T4568" s="3">
        <f t="shared" si="143"/>
        <v>10.39</v>
      </c>
      <c r="U4568" s="3">
        <f>IF(AND(R4568&lt;&gt;"_U",N4568&lt;&gt;9999,N4568&lt;&gt;999,L4568&lt;&gt;"Median"),IFERROR(VLOOKUP(A4568,'TA Total'!A:P,16,0),"."),".")</f>
        <v>4359</v>
      </c>
    </row>
    <row r="4569" spans="1:21" x14ac:dyDescent="0.3">
      <c r="A4569" s="1" t="str">
        <f t="shared" si="142"/>
        <v>2023|Far North District|$30,001-$50,000</v>
      </c>
      <c r="B4569" t="s">
        <v>18</v>
      </c>
      <c r="C4569" t="s">
        <v>19</v>
      </c>
      <c r="D4569" t="s">
        <v>20</v>
      </c>
      <c r="E4569" t="s">
        <v>21</v>
      </c>
      <c r="F4569">
        <v>2023</v>
      </c>
      <c r="G4569">
        <v>2023</v>
      </c>
      <c r="H4569">
        <v>1</v>
      </c>
      <c r="I4569" t="s">
        <v>150</v>
      </c>
      <c r="J4569">
        <v>99</v>
      </c>
      <c r="K4569" t="s">
        <v>23</v>
      </c>
      <c r="L4569">
        <v>3</v>
      </c>
      <c r="M4569" t="s">
        <v>45</v>
      </c>
      <c r="N4569">
        <v>2</v>
      </c>
      <c r="O4569" t="s">
        <v>28</v>
      </c>
      <c r="P4569">
        <v>1197</v>
      </c>
      <c r="T4569" s="3">
        <f t="shared" si="143"/>
        <v>27.46</v>
      </c>
      <c r="U4569" s="3">
        <f>IF(AND(R4569&lt;&gt;"_U",N4569&lt;&gt;9999,N4569&lt;&gt;999,L4569&lt;&gt;"Median"),IFERROR(VLOOKUP(A4569,'TA Total'!A:P,16,0),"."),".")</f>
        <v>4359</v>
      </c>
    </row>
    <row r="4570" spans="1:21" x14ac:dyDescent="0.3">
      <c r="A4570" s="1" t="str">
        <f t="shared" si="142"/>
        <v>2023|Far North District|$30,001-$50,000</v>
      </c>
      <c r="B4570" t="s">
        <v>18</v>
      </c>
      <c r="C4570" t="s">
        <v>19</v>
      </c>
      <c r="D4570" t="s">
        <v>20</v>
      </c>
      <c r="E4570" t="s">
        <v>21</v>
      </c>
      <c r="F4570">
        <v>2023</v>
      </c>
      <c r="G4570">
        <v>2023</v>
      </c>
      <c r="H4570">
        <v>1</v>
      </c>
      <c r="I4570" t="s">
        <v>150</v>
      </c>
      <c r="J4570">
        <v>99</v>
      </c>
      <c r="K4570" t="s">
        <v>23</v>
      </c>
      <c r="L4570">
        <v>3</v>
      </c>
      <c r="M4570" t="s">
        <v>45</v>
      </c>
      <c r="N4570">
        <v>7777</v>
      </c>
      <c r="O4570" t="s">
        <v>37</v>
      </c>
      <c r="P4570">
        <v>4359</v>
      </c>
      <c r="T4570" s="3">
        <f t="shared" si="143"/>
        <v>100</v>
      </c>
      <c r="U4570" s="3">
        <f>IF(AND(R4570&lt;&gt;"_U",N4570&lt;&gt;9999,N4570&lt;&gt;999,L4570&lt;&gt;"Median"),IFERROR(VLOOKUP(A4570,'TA Total'!A:P,16,0),"."),".")</f>
        <v>4359</v>
      </c>
    </row>
    <row r="4571" spans="1:21" x14ac:dyDescent="0.3">
      <c r="A4571" s="1" t="str">
        <f t="shared" si="142"/>
        <v>2023|Far North District|$30,001-$50,000</v>
      </c>
      <c r="B4571" t="s">
        <v>18</v>
      </c>
      <c r="C4571" t="s">
        <v>19</v>
      </c>
      <c r="D4571" t="s">
        <v>20</v>
      </c>
      <c r="E4571" t="s">
        <v>21</v>
      </c>
      <c r="F4571">
        <v>2023</v>
      </c>
      <c r="G4571">
        <v>2023</v>
      </c>
      <c r="H4571">
        <v>1</v>
      </c>
      <c r="I4571" t="s">
        <v>150</v>
      </c>
      <c r="J4571">
        <v>99</v>
      </c>
      <c r="K4571" t="s">
        <v>23</v>
      </c>
      <c r="L4571">
        <v>3</v>
      </c>
      <c r="M4571" t="s">
        <v>45</v>
      </c>
      <c r="N4571">
        <v>9999</v>
      </c>
      <c r="O4571" t="s">
        <v>40</v>
      </c>
      <c r="P4571">
        <v>4359</v>
      </c>
      <c r="T4571" s="3" t="str">
        <f t="shared" si="143"/>
        <v>.</v>
      </c>
      <c r="U4571" s="3" t="str">
        <f>IF(AND(R4571&lt;&gt;"_U",N4571&lt;&gt;9999,N4571&lt;&gt;999,L4571&lt;&gt;"Median"),IFERROR(VLOOKUP(A4571,'TA Total'!A:P,16,0),"."),".")</f>
        <v>.</v>
      </c>
    </row>
    <row r="4572" spans="1:21" x14ac:dyDescent="0.3">
      <c r="A4572" s="1" t="str">
        <f t="shared" si="142"/>
        <v>2023|Far North District|$30,001-$50,000</v>
      </c>
      <c r="B4572" t="s">
        <v>18</v>
      </c>
      <c r="C4572" t="s">
        <v>19</v>
      </c>
      <c r="D4572" t="s">
        <v>20</v>
      </c>
      <c r="E4572" t="s">
        <v>21</v>
      </c>
      <c r="F4572">
        <v>2023</v>
      </c>
      <c r="G4572">
        <v>2023</v>
      </c>
      <c r="H4572">
        <v>1</v>
      </c>
      <c r="I4572" t="s">
        <v>150</v>
      </c>
      <c r="J4572">
        <v>99</v>
      </c>
      <c r="K4572" t="s">
        <v>23</v>
      </c>
      <c r="L4572">
        <v>3</v>
      </c>
      <c r="M4572" t="s">
        <v>45</v>
      </c>
      <c r="N4572">
        <v>1</v>
      </c>
      <c r="O4572" t="s">
        <v>33</v>
      </c>
      <c r="P4572">
        <v>2706</v>
      </c>
      <c r="T4572" s="3">
        <f t="shared" si="143"/>
        <v>62.08</v>
      </c>
      <c r="U4572" s="3">
        <f>IF(AND(R4572&lt;&gt;"_U",N4572&lt;&gt;9999,N4572&lt;&gt;999,L4572&lt;&gt;"Median"),IFERROR(VLOOKUP(A4572,'TA Total'!A:P,16,0),"."),".")</f>
        <v>4359</v>
      </c>
    </row>
    <row r="4573" spans="1:21" x14ac:dyDescent="0.3">
      <c r="A4573" s="1" t="str">
        <f t="shared" si="142"/>
        <v>2023|Far North District|$30,001-$50,000</v>
      </c>
      <c r="B4573" t="s">
        <v>18</v>
      </c>
      <c r="C4573" t="s">
        <v>19</v>
      </c>
      <c r="D4573" t="s">
        <v>20</v>
      </c>
      <c r="E4573" t="s">
        <v>21</v>
      </c>
      <c r="F4573">
        <v>2023</v>
      </c>
      <c r="G4573">
        <v>2023</v>
      </c>
      <c r="H4573">
        <v>1</v>
      </c>
      <c r="I4573" t="s">
        <v>150</v>
      </c>
      <c r="J4573">
        <v>99</v>
      </c>
      <c r="K4573" t="s">
        <v>23</v>
      </c>
      <c r="L4573">
        <v>3</v>
      </c>
      <c r="M4573" t="s">
        <v>45</v>
      </c>
      <c r="N4573">
        <v>999</v>
      </c>
      <c r="O4573" t="s">
        <v>42</v>
      </c>
      <c r="P4573">
        <v>0</v>
      </c>
      <c r="T4573" s="3" t="str">
        <f t="shared" si="143"/>
        <v>.</v>
      </c>
      <c r="U4573" s="3" t="str">
        <f>IF(AND(R4573&lt;&gt;"_U",N4573&lt;&gt;9999,N4573&lt;&gt;999,L4573&lt;&gt;"Median"),IFERROR(VLOOKUP(A4573,'TA Total'!A:P,16,0),"."),".")</f>
        <v>.</v>
      </c>
    </row>
    <row r="4574" spans="1:21" x14ac:dyDescent="0.3">
      <c r="A4574" s="1" t="str">
        <f t="shared" si="142"/>
        <v>2023|Far North District|$50,001-$70,000</v>
      </c>
      <c r="B4574" t="s">
        <v>18</v>
      </c>
      <c r="C4574" t="s">
        <v>19</v>
      </c>
      <c r="D4574" t="s">
        <v>20</v>
      </c>
      <c r="E4574" t="s">
        <v>21</v>
      </c>
      <c r="F4574">
        <v>2023</v>
      </c>
      <c r="G4574">
        <v>2023</v>
      </c>
      <c r="H4574">
        <v>1</v>
      </c>
      <c r="I4574" t="s">
        <v>150</v>
      </c>
      <c r="J4574">
        <v>99</v>
      </c>
      <c r="K4574" t="s">
        <v>23</v>
      </c>
      <c r="L4574">
        <v>4</v>
      </c>
      <c r="M4574" t="s">
        <v>36</v>
      </c>
      <c r="N4574">
        <v>7777</v>
      </c>
      <c r="O4574" t="s">
        <v>37</v>
      </c>
      <c r="P4574">
        <v>3066</v>
      </c>
      <c r="T4574" s="3">
        <f t="shared" si="143"/>
        <v>100</v>
      </c>
      <c r="U4574" s="3">
        <f>IF(AND(R4574&lt;&gt;"_U",N4574&lt;&gt;9999,N4574&lt;&gt;999,L4574&lt;&gt;"Median"),IFERROR(VLOOKUP(A4574,'TA Total'!A:P,16,0),"."),".")</f>
        <v>3066</v>
      </c>
    </row>
    <row r="4575" spans="1:21" x14ac:dyDescent="0.3">
      <c r="A4575" s="1" t="str">
        <f t="shared" si="142"/>
        <v>2023|Far North District|$50,001-$70,000</v>
      </c>
      <c r="B4575" t="s">
        <v>18</v>
      </c>
      <c r="C4575" t="s">
        <v>19</v>
      </c>
      <c r="D4575" t="s">
        <v>20</v>
      </c>
      <c r="E4575" t="s">
        <v>21</v>
      </c>
      <c r="F4575">
        <v>2023</v>
      </c>
      <c r="G4575">
        <v>2023</v>
      </c>
      <c r="H4575">
        <v>1</v>
      </c>
      <c r="I4575" t="s">
        <v>150</v>
      </c>
      <c r="J4575">
        <v>99</v>
      </c>
      <c r="K4575" t="s">
        <v>23</v>
      </c>
      <c r="L4575">
        <v>4</v>
      </c>
      <c r="M4575" t="s">
        <v>36</v>
      </c>
      <c r="N4575">
        <v>999</v>
      </c>
      <c r="O4575" t="s">
        <v>42</v>
      </c>
      <c r="P4575">
        <v>0</v>
      </c>
      <c r="T4575" s="3" t="str">
        <f t="shared" si="143"/>
        <v>.</v>
      </c>
      <c r="U4575" s="3" t="str">
        <f>IF(AND(R4575&lt;&gt;"_U",N4575&lt;&gt;9999,N4575&lt;&gt;999,L4575&lt;&gt;"Median"),IFERROR(VLOOKUP(A4575,'TA Total'!A:P,16,0),"."),".")</f>
        <v>.</v>
      </c>
    </row>
    <row r="4576" spans="1:21" x14ac:dyDescent="0.3">
      <c r="A4576" s="1" t="str">
        <f t="shared" si="142"/>
        <v>2023|Far North District|$50,001-$70,000</v>
      </c>
      <c r="B4576" t="s">
        <v>18</v>
      </c>
      <c r="C4576" t="s">
        <v>19</v>
      </c>
      <c r="D4576" t="s">
        <v>20</v>
      </c>
      <c r="E4576" t="s">
        <v>21</v>
      </c>
      <c r="F4576">
        <v>2023</v>
      </c>
      <c r="G4576">
        <v>2023</v>
      </c>
      <c r="H4576">
        <v>1</v>
      </c>
      <c r="I4576" t="s">
        <v>150</v>
      </c>
      <c r="J4576">
        <v>99</v>
      </c>
      <c r="K4576" t="s">
        <v>23</v>
      </c>
      <c r="L4576">
        <v>4</v>
      </c>
      <c r="M4576" t="s">
        <v>36</v>
      </c>
      <c r="N4576">
        <v>3</v>
      </c>
      <c r="O4576" t="s">
        <v>25</v>
      </c>
      <c r="P4576">
        <v>312</v>
      </c>
      <c r="T4576" s="3">
        <f t="shared" si="143"/>
        <v>10.18</v>
      </c>
      <c r="U4576" s="3">
        <f>IF(AND(R4576&lt;&gt;"_U",N4576&lt;&gt;9999,N4576&lt;&gt;999,L4576&lt;&gt;"Median"),IFERROR(VLOOKUP(A4576,'TA Total'!A:P,16,0),"."),".")</f>
        <v>3066</v>
      </c>
    </row>
    <row r="4577" spans="1:21" x14ac:dyDescent="0.3">
      <c r="A4577" s="1" t="str">
        <f t="shared" si="142"/>
        <v>2023|Far North District|$50,001-$70,000</v>
      </c>
      <c r="B4577" t="s">
        <v>18</v>
      </c>
      <c r="C4577" t="s">
        <v>19</v>
      </c>
      <c r="D4577" t="s">
        <v>20</v>
      </c>
      <c r="E4577" t="s">
        <v>21</v>
      </c>
      <c r="F4577">
        <v>2023</v>
      </c>
      <c r="G4577">
        <v>2023</v>
      </c>
      <c r="H4577">
        <v>1</v>
      </c>
      <c r="I4577" t="s">
        <v>150</v>
      </c>
      <c r="J4577">
        <v>99</v>
      </c>
      <c r="K4577" t="s">
        <v>23</v>
      </c>
      <c r="L4577">
        <v>4</v>
      </c>
      <c r="M4577" t="s">
        <v>36</v>
      </c>
      <c r="N4577">
        <v>2</v>
      </c>
      <c r="O4577" t="s">
        <v>28</v>
      </c>
      <c r="P4577">
        <v>906</v>
      </c>
      <c r="T4577" s="3">
        <f t="shared" si="143"/>
        <v>29.55</v>
      </c>
      <c r="U4577" s="3">
        <f>IF(AND(R4577&lt;&gt;"_U",N4577&lt;&gt;9999,N4577&lt;&gt;999,L4577&lt;&gt;"Median"),IFERROR(VLOOKUP(A4577,'TA Total'!A:P,16,0),"."),".")</f>
        <v>3066</v>
      </c>
    </row>
    <row r="4578" spans="1:21" x14ac:dyDescent="0.3">
      <c r="A4578" s="1" t="str">
        <f t="shared" si="142"/>
        <v>2023|Far North District|$50,001-$70,000</v>
      </c>
      <c r="B4578" t="s">
        <v>18</v>
      </c>
      <c r="C4578" t="s">
        <v>19</v>
      </c>
      <c r="D4578" t="s">
        <v>20</v>
      </c>
      <c r="E4578" t="s">
        <v>21</v>
      </c>
      <c r="F4578">
        <v>2023</v>
      </c>
      <c r="G4578">
        <v>2023</v>
      </c>
      <c r="H4578">
        <v>1</v>
      </c>
      <c r="I4578" t="s">
        <v>150</v>
      </c>
      <c r="J4578">
        <v>99</v>
      </c>
      <c r="K4578" t="s">
        <v>23</v>
      </c>
      <c r="L4578">
        <v>4</v>
      </c>
      <c r="M4578" t="s">
        <v>36</v>
      </c>
      <c r="N4578">
        <v>1</v>
      </c>
      <c r="O4578" t="s">
        <v>33</v>
      </c>
      <c r="P4578">
        <v>1845</v>
      </c>
      <c r="T4578" s="3">
        <f t="shared" si="143"/>
        <v>60.18</v>
      </c>
      <c r="U4578" s="3">
        <f>IF(AND(R4578&lt;&gt;"_U",N4578&lt;&gt;9999,N4578&lt;&gt;999,L4578&lt;&gt;"Median"),IFERROR(VLOOKUP(A4578,'TA Total'!A:P,16,0),"."),".")</f>
        <v>3066</v>
      </c>
    </row>
    <row r="4579" spans="1:21" x14ac:dyDescent="0.3">
      <c r="A4579" s="1" t="str">
        <f t="shared" si="142"/>
        <v>2023|Far North District|$50,001-$70,000</v>
      </c>
      <c r="B4579" t="s">
        <v>18</v>
      </c>
      <c r="C4579" t="s">
        <v>19</v>
      </c>
      <c r="D4579" t="s">
        <v>20</v>
      </c>
      <c r="E4579" t="s">
        <v>21</v>
      </c>
      <c r="F4579">
        <v>2023</v>
      </c>
      <c r="G4579">
        <v>2023</v>
      </c>
      <c r="H4579">
        <v>1</v>
      </c>
      <c r="I4579" t="s">
        <v>150</v>
      </c>
      <c r="J4579">
        <v>99</v>
      </c>
      <c r="K4579" t="s">
        <v>23</v>
      </c>
      <c r="L4579">
        <v>4</v>
      </c>
      <c r="M4579" t="s">
        <v>36</v>
      </c>
      <c r="N4579">
        <v>9999</v>
      </c>
      <c r="O4579" t="s">
        <v>40</v>
      </c>
      <c r="P4579">
        <v>3066</v>
      </c>
      <c r="T4579" s="3" t="str">
        <f t="shared" si="143"/>
        <v>.</v>
      </c>
      <c r="U4579" s="3" t="str">
        <f>IF(AND(R4579&lt;&gt;"_U",N4579&lt;&gt;9999,N4579&lt;&gt;999,L4579&lt;&gt;"Median"),IFERROR(VLOOKUP(A4579,'TA Total'!A:P,16,0),"."),".")</f>
        <v>.</v>
      </c>
    </row>
    <row r="4580" spans="1:21" x14ac:dyDescent="0.3">
      <c r="A4580" s="1" t="str">
        <f t="shared" si="142"/>
        <v>2023|Far North District|$70,001-$100,000</v>
      </c>
      <c r="B4580" t="s">
        <v>18</v>
      </c>
      <c r="C4580" t="s">
        <v>19</v>
      </c>
      <c r="D4580" t="s">
        <v>20</v>
      </c>
      <c r="E4580" t="s">
        <v>21</v>
      </c>
      <c r="F4580">
        <v>2023</v>
      </c>
      <c r="G4580">
        <v>2023</v>
      </c>
      <c r="H4580">
        <v>1</v>
      </c>
      <c r="I4580" t="s">
        <v>150</v>
      </c>
      <c r="J4580">
        <v>99</v>
      </c>
      <c r="K4580" t="s">
        <v>23</v>
      </c>
      <c r="L4580">
        <v>5</v>
      </c>
      <c r="M4580" t="s">
        <v>58</v>
      </c>
      <c r="N4580">
        <v>2</v>
      </c>
      <c r="O4580" t="s">
        <v>28</v>
      </c>
      <c r="P4580">
        <v>1098</v>
      </c>
      <c r="T4580" s="3">
        <f t="shared" si="143"/>
        <v>30</v>
      </c>
      <c r="U4580" s="3">
        <f>IF(AND(R4580&lt;&gt;"_U",N4580&lt;&gt;9999,N4580&lt;&gt;999,L4580&lt;&gt;"Median"),IFERROR(VLOOKUP(A4580,'TA Total'!A:P,16,0),"."),".")</f>
        <v>3660</v>
      </c>
    </row>
    <row r="4581" spans="1:21" x14ac:dyDescent="0.3">
      <c r="A4581" s="1" t="str">
        <f t="shared" si="142"/>
        <v>2023|Far North District|$70,001-$100,000</v>
      </c>
      <c r="B4581" t="s">
        <v>18</v>
      </c>
      <c r="C4581" t="s">
        <v>19</v>
      </c>
      <c r="D4581" t="s">
        <v>20</v>
      </c>
      <c r="E4581" t="s">
        <v>21</v>
      </c>
      <c r="F4581">
        <v>2023</v>
      </c>
      <c r="G4581">
        <v>2023</v>
      </c>
      <c r="H4581">
        <v>1</v>
      </c>
      <c r="I4581" t="s">
        <v>150</v>
      </c>
      <c r="J4581">
        <v>99</v>
      </c>
      <c r="K4581" t="s">
        <v>23</v>
      </c>
      <c r="L4581">
        <v>5</v>
      </c>
      <c r="M4581" t="s">
        <v>58</v>
      </c>
      <c r="N4581">
        <v>3</v>
      </c>
      <c r="O4581" t="s">
        <v>25</v>
      </c>
      <c r="P4581">
        <v>333</v>
      </c>
      <c r="T4581" s="3">
        <f t="shared" si="143"/>
        <v>9.1</v>
      </c>
      <c r="U4581" s="3">
        <f>IF(AND(R4581&lt;&gt;"_U",N4581&lt;&gt;9999,N4581&lt;&gt;999,L4581&lt;&gt;"Median"),IFERROR(VLOOKUP(A4581,'TA Total'!A:P,16,0),"."),".")</f>
        <v>3660</v>
      </c>
    </row>
    <row r="4582" spans="1:21" x14ac:dyDescent="0.3">
      <c r="A4582" s="1" t="str">
        <f t="shared" si="142"/>
        <v>2023|Far North District|$70,001-$100,000</v>
      </c>
      <c r="B4582" t="s">
        <v>18</v>
      </c>
      <c r="C4582" t="s">
        <v>19</v>
      </c>
      <c r="D4582" t="s">
        <v>20</v>
      </c>
      <c r="E4582" t="s">
        <v>21</v>
      </c>
      <c r="F4582">
        <v>2023</v>
      </c>
      <c r="G4582">
        <v>2023</v>
      </c>
      <c r="H4582">
        <v>1</v>
      </c>
      <c r="I4582" t="s">
        <v>150</v>
      </c>
      <c r="J4582">
        <v>99</v>
      </c>
      <c r="K4582" t="s">
        <v>23</v>
      </c>
      <c r="L4582">
        <v>5</v>
      </c>
      <c r="M4582" t="s">
        <v>58</v>
      </c>
      <c r="N4582">
        <v>1</v>
      </c>
      <c r="O4582" t="s">
        <v>33</v>
      </c>
      <c r="P4582">
        <v>2229</v>
      </c>
      <c r="T4582" s="3">
        <f t="shared" si="143"/>
        <v>60.9</v>
      </c>
      <c r="U4582" s="3">
        <f>IF(AND(R4582&lt;&gt;"_U",N4582&lt;&gt;9999,N4582&lt;&gt;999,L4582&lt;&gt;"Median"),IFERROR(VLOOKUP(A4582,'TA Total'!A:P,16,0),"."),".")</f>
        <v>3660</v>
      </c>
    </row>
    <row r="4583" spans="1:21" x14ac:dyDescent="0.3">
      <c r="A4583" s="1" t="str">
        <f t="shared" si="142"/>
        <v>2023|Far North District|$70,001-$100,000</v>
      </c>
      <c r="B4583" t="s">
        <v>18</v>
      </c>
      <c r="C4583" t="s">
        <v>19</v>
      </c>
      <c r="D4583" t="s">
        <v>20</v>
      </c>
      <c r="E4583" t="s">
        <v>21</v>
      </c>
      <c r="F4583">
        <v>2023</v>
      </c>
      <c r="G4583">
        <v>2023</v>
      </c>
      <c r="H4583">
        <v>1</v>
      </c>
      <c r="I4583" t="s">
        <v>150</v>
      </c>
      <c r="J4583">
        <v>99</v>
      </c>
      <c r="K4583" t="s">
        <v>23</v>
      </c>
      <c r="L4583">
        <v>5</v>
      </c>
      <c r="M4583" t="s">
        <v>58</v>
      </c>
      <c r="N4583">
        <v>999</v>
      </c>
      <c r="O4583" t="s">
        <v>42</v>
      </c>
      <c r="P4583">
        <v>0</v>
      </c>
      <c r="T4583" s="3" t="str">
        <f t="shared" si="143"/>
        <v>.</v>
      </c>
      <c r="U4583" s="3" t="str">
        <f>IF(AND(R4583&lt;&gt;"_U",N4583&lt;&gt;9999,N4583&lt;&gt;999,L4583&lt;&gt;"Median"),IFERROR(VLOOKUP(A4583,'TA Total'!A:P,16,0),"."),".")</f>
        <v>.</v>
      </c>
    </row>
    <row r="4584" spans="1:21" x14ac:dyDescent="0.3">
      <c r="A4584" s="1" t="str">
        <f t="shared" si="142"/>
        <v>2023|Far North District|$70,001-$100,000</v>
      </c>
      <c r="B4584" t="s">
        <v>18</v>
      </c>
      <c r="C4584" t="s">
        <v>19</v>
      </c>
      <c r="D4584" t="s">
        <v>20</v>
      </c>
      <c r="E4584" t="s">
        <v>21</v>
      </c>
      <c r="F4584">
        <v>2023</v>
      </c>
      <c r="G4584">
        <v>2023</v>
      </c>
      <c r="H4584">
        <v>1</v>
      </c>
      <c r="I4584" t="s">
        <v>150</v>
      </c>
      <c r="J4584">
        <v>99</v>
      </c>
      <c r="K4584" t="s">
        <v>23</v>
      </c>
      <c r="L4584">
        <v>5</v>
      </c>
      <c r="M4584" t="s">
        <v>58</v>
      </c>
      <c r="N4584">
        <v>9999</v>
      </c>
      <c r="O4584" t="s">
        <v>40</v>
      </c>
      <c r="P4584">
        <v>3660</v>
      </c>
      <c r="T4584" s="3" t="str">
        <f t="shared" si="143"/>
        <v>.</v>
      </c>
      <c r="U4584" s="3" t="str">
        <f>IF(AND(R4584&lt;&gt;"_U",N4584&lt;&gt;9999,N4584&lt;&gt;999,L4584&lt;&gt;"Median"),IFERROR(VLOOKUP(A4584,'TA Total'!A:P,16,0),"."),".")</f>
        <v>.</v>
      </c>
    </row>
    <row r="4585" spans="1:21" x14ac:dyDescent="0.3">
      <c r="A4585" s="1" t="str">
        <f t="shared" si="142"/>
        <v>2023|Far North District|$70,001-$100,000</v>
      </c>
      <c r="B4585" t="s">
        <v>18</v>
      </c>
      <c r="C4585" t="s">
        <v>19</v>
      </c>
      <c r="D4585" t="s">
        <v>20</v>
      </c>
      <c r="E4585" t="s">
        <v>21</v>
      </c>
      <c r="F4585">
        <v>2023</v>
      </c>
      <c r="G4585">
        <v>2023</v>
      </c>
      <c r="H4585">
        <v>1</v>
      </c>
      <c r="I4585" t="s">
        <v>150</v>
      </c>
      <c r="J4585">
        <v>99</v>
      </c>
      <c r="K4585" t="s">
        <v>23</v>
      </c>
      <c r="L4585">
        <v>5</v>
      </c>
      <c r="M4585" t="s">
        <v>58</v>
      </c>
      <c r="N4585">
        <v>7777</v>
      </c>
      <c r="O4585" t="s">
        <v>37</v>
      </c>
      <c r="P4585">
        <v>3660</v>
      </c>
      <c r="T4585" s="3">
        <f t="shared" si="143"/>
        <v>100</v>
      </c>
      <c r="U4585" s="3">
        <f>IF(AND(R4585&lt;&gt;"_U",N4585&lt;&gt;9999,N4585&lt;&gt;999,L4585&lt;&gt;"Median"),IFERROR(VLOOKUP(A4585,'TA Total'!A:P,16,0),"."),".")</f>
        <v>3660</v>
      </c>
    </row>
    <row r="4586" spans="1:21" x14ac:dyDescent="0.3">
      <c r="A4586" s="1" t="str">
        <f t="shared" si="142"/>
        <v>2023|Far North District|$100,001-$150,000</v>
      </c>
      <c r="B4586" t="s">
        <v>18</v>
      </c>
      <c r="C4586" t="s">
        <v>19</v>
      </c>
      <c r="D4586" t="s">
        <v>20</v>
      </c>
      <c r="E4586" t="s">
        <v>21</v>
      </c>
      <c r="F4586">
        <v>2023</v>
      </c>
      <c r="G4586">
        <v>2023</v>
      </c>
      <c r="H4586">
        <v>1</v>
      </c>
      <c r="I4586" t="s">
        <v>150</v>
      </c>
      <c r="J4586">
        <v>99</v>
      </c>
      <c r="K4586" t="s">
        <v>23</v>
      </c>
      <c r="L4586">
        <v>6</v>
      </c>
      <c r="M4586" t="s">
        <v>59</v>
      </c>
      <c r="N4586">
        <v>1</v>
      </c>
      <c r="O4586" t="s">
        <v>33</v>
      </c>
      <c r="P4586">
        <v>2553</v>
      </c>
      <c r="T4586" s="3">
        <f t="shared" si="143"/>
        <v>63.46</v>
      </c>
      <c r="U4586" s="3">
        <f>IF(AND(R4586&lt;&gt;"_U",N4586&lt;&gt;9999,N4586&lt;&gt;999,L4586&lt;&gt;"Median"),IFERROR(VLOOKUP(A4586,'TA Total'!A:P,16,0),"."),".")</f>
        <v>4023</v>
      </c>
    </row>
    <row r="4587" spans="1:21" x14ac:dyDescent="0.3">
      <c r="A4587" s="1" t="str">
        <f t="shared" si="142"/>
        <v>2023|Far North District|$100,001-$150,000</v>
      </c>
      <c r="B4587" t="s">
        <v>18</v>
      </c>
      <c r="C4587" t="s">
        <v>19</v>
      </c>
      <c r="D4587" t="s">
        <v>20</v>
      </c>
      <c r="E4587" t="s">
        <v>21</v>
      </c>
      <c r="F4587">
        <v>2023</v>
      </c>
      <c r="G4587">
        <v>2023</v>
      </c>
      <c r="H4587">
        <v>1</v>
      </c>
      <c r="I4587" t="s">
        <v>150</v>
      </c>
      <c r="J4587">
        <v>99</v>
      </c>
      <c r="K4587" t="s">
        <v>23</v>
      </c>
      <c r="L4587">
        <v>6</v>
      </c>
      <c r="M4587" t="s">
        <v>59</v>
      </c>
      <c r="N4587">
        <v>9999</v>
      </c>
      <c r="O4587" t="s">
        <v>40</v>
      </c>
      <c r="P4587">
        <v>4023</v>
      </c>
      <c r="T4587" s="3" t="str">
        <f t="shared" si="143"/>
        <v>.</v>
      </c>
      <c r="U4587" s="3" t="str">
        <f>IF(AND(R4587&lt;&gt;"_U",N4587&lt;&gt;9999,N4587&lt;&gt;999,L4587&lt;&gt;"Median"),IFERROR(VLOOKUP(A4587,'TA Total'!A:P,16,0),"."),".")</f>
        <v>.</v>
      </c>
    </row>
    <row r="4588" spans="1:21" x14ac:dyDescent="0.3">
      <c r="A4588" s="1" t="str">
        <f t="shared" si="142"/>
        <v>2023|Far North District|$100,001-$150,000</v>
      </c>
      <c r="B4588" t="s">
        <v>18</v>
      </c>
      <c r="C4588" t="s">
        <v>19</v>
      </c>
      <c r="D4588" t="s">
        <v>20</v>
      </c>
      <c r="E4588" t="s">
        <v>21</v>
      </c>
      <c r="F4588">
        <v>2023</v>
      </c>
      <c r="G4588">
        <v>2023</v>
      </c>
      <c r="H4588">
        <v>1</v>
      </c>
      <c r="I4588" t="s">
        <v>150</v>
      </c>
      <c r="J4588">
        <v>99</v>
      </c>
      <c r="K4588" t="s">
        <v>23</v>
      </c>
      <c r="L4588">
        <v>6</v>
      </c>
      <c r="M4588" t="s">
        <v>59</v>
      </c>
      <c r="N4588">
        <v>999</v>
      </c>
      <c r="O4588" t="s">
        <v>42</v>
      </c>
      <c r="P4588">
        <v>0</v>
      </c>
      <c r="T4588" s="3" t="str">
        <f t="shared" si="143"/>
        <v>.</v>
      </c>
      <c r="U4588" s="3" t="str">
        <f>IF(AND(R4588&lt;&gt;"_U",N4588&lt;&gt;9999,N4588&lt;&gt;999,L4588&lt;&gt;"Median"),IFERROR(VLOOKUP(A4588,'TA Total'!A:P,16,0),"."),".")</f>
        <v>.</v>
      </c>
    </row>
    <row r="4589" spans="1:21" x14ac:dyDescent="0.3">
      <c r="A4589" s="1" t="str">
        <f t="shared" si="142"/>
        <v>2023|Far North District|$100,001-$150,000</v>
      </c>
      <c r="B4589" t="s">
        <v>18</v>
      </c>
      <c r="C4589" t="s">
        <v>19</v>
      </c>
      <c r="D4589" t="s">
        <v>20</v>
      </c>
      <c r="E4589" t="s">
        <v>21</v>
      </c>
      <c r="F4589">
        <v>2023</v>
      </c>
      <c r="G4589">
        <v>2023</v>
      </c>
      <c r="H4589">
        <v>1</v>
      </c>
      <c r="I4589" t="s">
        <v>150</v>
      </c>
      <c r="J4589">
        <v>99</v>
      </c>
      <c r="K4589" t="s">
        <v>23</v>
      </c>
      <c r="L4589">
        <v>6</v>
      </c>
      <c r="M4589" t="s">
        <v>59</v>
      </c>
      <c r="N4589">
        <v>7777</v>
      </c>
      <c r="O4589" t="s">
        <v>37</v>
      </c>
      <c r="P4589">
        <v>4023</v>
      </c>
      <c r="T4589" s="3">
        <f t="shared" si="143"/>
        <v>100</v>
      </c>
      <c r="U4589" s="3">
        <f>IF(AND(R4589&lt;&gt;"_U",N4589&lt;&gt;9999,N4589&lt;&gt;999,L4589&lt;&gt;"Median"),IFERROR(VLOOKUP(A4589,'TA Total'!A:P,16,0),"."),".")</f>
        <v>4023</v>
      </c>
    </row>
    <row r="4590" spans="1:21" x14ac:dyDescent="0.3">
      <c r="A4590" s="1" t="str">
        <f t="shared" si="142"/>
        <v>2023|Far North District|$100,001-$150,000</v>
      </c>
      <c r="B4590" t="s">
        <v>18</v>
      </c>
      <c r="C4590" t="s">
        <v>19</v>
      </c>
      <c r="D4590" t="s">
        <v>20</v>
      </c>
      <c r="E4590" t="s">
        <v>21</v>
      </c>
      <c r="F4590">
        <v>2023</v>
      </c>
      <c r="G4590">
        <v>2023</v>
      </c>
      <c r="H4590">
        <v>1</v>
      </c>
      <c r="I4590" t="s">
        <v>150</v>
      </c>
      <c r="J4590">
        <v>99</v>
      </c>
      <c r="K4590" t="s">
        <v>23</v>
      </c>
      <c r="L4590">
        <v>6</v>
      </c>
      <c r="M4590" t="s">
        <v>59</v>
      </c>
      <c r="N4590">
        <v>2</v>
      </c>
      <c r="O4590" t="s">
        <v>28</v>
      </c>
      <c r="P4590">
        <v>1062</v>
      </c>
      <c r="T4590" s="3">
        <f t="shared" si="143"/>
        <v>26.4</v>
      </c>
      <c r="U4590" s="3">
        <f>IF(AND(R4590&lt;&gt;"_U",N4590&lt;&gt;9999,N4590&lt;&gt;999,L4590&lt;&gt;"Median"),IFERROR(VLOOKUP(A4590,'TA Total'!A:P,16,0),"."),".")</f>
        <v>4023</v>
      </c>
    </row>
    <row r="4591" spans="1:21" x14ac:dyDescent="0.3">
      <c r="A4591" s="1" t="str">
        <f t="shared" si="142"/>
        <v>2023|Far North District|$100,001-$150,000</v>
      </c>
      <c r="B4591" t="s">
        <v>18</v>
      </c>
      <c r="C4591" t="s">
        <v>19</v>
      </c>
      <c r="D4591" t="s">
        <v>20</v>
      </c>
      <c r="E4591" t="s">
        <v>21</v>
      </c>
      <c r="F4591">
        <v>2023</v>
      </c>
      <c r="G4591">
        <v>2023</v>
      </c>
      <c r="H4591">
        <v>1</v>
      </c>
      <c r="I4591" t="s">
        <v>150</v>
      </c>
      <c r="J4591">
        <v>99</v>
      </c>
      <c r="K4591" t="s">
        <v>23</v>
      </c>
      <c r="L4591">
        <v>6</v>
      </c>
      <c r="M4591" t="s">
        <v>59</v>
      </c>
      <c r="N4591">
        <v>3</v>
      </c>
      <c r="O4591" t="s">
        <v>25</v>
      </c>
      <c r="P4591">
        <v>411</v>
      </c>
      <c r="T4591" s="3">
        <f t="shared" si="143"/>
        <v>10.220000000000001</v>
      </c>
      <c r="U4591" s="3">
        <f>IF(AND(R4591&lt;&gt;"_U",N4591&lt;&gt;9999,N4591&lt;&gt;999,L4591&lt;&gt;"Median"),IFERROR(VLOOKUP(A4591,'TA Total'!A:P,16,0),"."),".")</f>
        <v>4023</v>
      </c>
    </row>
    <row r="4592" spans="1:21" x14ac:dyDescent="0.3">
      <c r="A4592" s="1" t="str">
        <f t="shared" si="142"/>
        <v>2023|Far North District|$150,001-$200,000</v>
      </c>
      <c r="B4592" t="s">
        <v>18</v>
      </c>
      <c r="C4592" t="s">
        <v>19</v>
      </c>
      <c r="D4592" t="s">
        <v>20</v>
      </c>
      <c r="E4592" t="s">
        <v>21</v>
      </c>
      <c r="F4592">
        <v>2023</v>
      </c>
      <c r="G4592">
        <v>2023</v>
      </c>
      <c r="H4592">
        <v>1</v>
      </c>
      <c r="I4592" t="s">
        <v>150</v>
      </c>
      <c r="J4592">
        <v>99</v>
      </c>
      <c r="K4592" t="s">
        <v>23</v>
      </c>
      <c r="L4592">
        <v>7</v>
      </c>
      <c r="M4592" t="s">
        <v>43</v>
      </c>
      <c r="N4592">
        <v>999</v>
      </c>
      <c r="O4592" t="s">
        <v>42</v>
      </c>
      <c r="P4592">
        <v>0</v>
      </c>
      <c r="T4592" s="3" t="str">
        <f t="shared" si="143"/>
        <v>.</v>
      </c>
      <c r="U4592" s="3" t="str">
        <f>IF(AND(R4592&lt;&gt;"_U",N4592&lt;&gt;9999,N4592&lt;&gt;999,L4592&lt;&gt;"Median"),IFERROR(VLOOKUP(A4592,'TA Total'!A:P,16,0),"."),".")</f>
        <v>.</v>
      </c>
    </row>
    <row r="4593" spans="1:21" x14ac:dyDescent="0.3">
      <c r="A4593" s="1" t="str">
        <f t="shared" si="142"/>
        <v>2023|Far North District|$150,001-$200,000</v>
      </c>
      <c r="B4593" t="s">
        <v>18</v>
      </c>
      <c r="C4593" t="s">
        <v>19</v>
      </c>
      <c r="D4593" t="s">
        <v>20</v>
      </c>
      <c r="E4593" t="s">
        <v>21</v>
      </c>
      <c r="F4593">
        <v>2023</v>
      </c>
      <c r="G4593">
        <v>2023</v>
      </c>
      <c r="H4593">
        <v>1</v>
      </c>
      <c r="I4593" t="s">
        <v>150</v>
      </c>
      <c r="J4593">
        <v>99</v>
      </c>
      <c r="K4593" t="s">
        <v>23</v>
      </c>
      <c r="L4593">
        <v>7</v>
      </c>
      <c r="M4593" t="s">
        <v>43</v>
      </c>
      <c r="N4593">
        <v>9999</v>
      </c>
      <c r="O4593" t="s">
        <v>40</v>
      </c>
      <c r="P4593">
        <v>1875</v>
      </c>
      <c r="T4593" s="3" t="str">
        <f t="shared" si="143"/>
        <v>.</v>
      </c>
      <c r="U4593" s="3" t="str">
        <f>IF(AND(R4593&lt;&gt;"_U",N4593&lt;&gt;9999,N4593&lt;&gt;999,L4593&lt;&gt;"Median"),IFERROR(VLOOKUP(A4593,'TA Total'!A:P,16,0),"."),".")</f>
        <v>.</v>
      </c>
    </row>
    <row r="4594" spans="1:21" x14ac:dyDescent="0.3">
      <c r="A4594" s="1" t="str">
        <f t="shared" si="142"/>
        <v>2023|Far North District|$150,001-$200,000</v>
      </c>
      <c r="B4594" t="s">
        <v>18</v>
      </c>
      <c r="C4594" t="s">
        <v>19</v>
      </c>
      <c r="D4594" t="s">
        <v>20</v>
      </c>
      <c r="E4594" t="s">
        <v>21</v>
      </c>
      <c r="F4594">
        <v>2023</v>
      </c>
      <c r="G4594">
        <v>2023</v>
      </c>
      <c r="H4594">
        <v>1</v>
      </c>
      <c r="I4594" t="s">
        <v>150</v>
      </c>
      <c r="J4594">
        <v>99</v>
      </c>
      <c r="K4594" t="s">
        <v>23</v>
      </c>
      <c r="L4594">
        <v>7</v>
      </c>
      <c r="M4594" t="s">
        <v>43</v>
      </c>
      <c r="N4594">
        <v>7777</v>
      </c>
      <c r="O4594" t="s">
        <v>37</v>
      </c>
      <c r="P4594">
        <v>1875</v>
      </c>
      <c r="T4594" s="3">
        <f t="shared" si="143"/>
        <v>100</v>
      </c>
      <c r="U4594" s="3">
        <f>IF(AND(R4594&lt;&gt;"_U",N4594&lt;&gt;9999,N4594&lt;&gt;999,L4594&lt;&gt;"Median"),IFERROR(VLOOKUP(A4594,'TA Total'!A:P,16,0),"."),".")</f>
        <v>1875</v>
      </c>
    </row>
    <row r="4595" spans="1:21" x14ac:dyDescent="0.3">
      <c r="A4595" s="1" t="str">
        <f t="shared" si="142"/>
        <v>2023|Far North District|$150,001-$200,000</v>
      </c>
      <c r="B4595" t="s">
        <v>18</v>
      </c>
      <c r="C4595" t="s">
        <v>19</v>
      </c>
      <c r="D4595" t="s">
        <v>20</v>
      </c>
      <c r="E4595" t="s">
        <v>21</v>
      </c>
      <c r="F4595">
        <v>2023</v>
      </c>
      <c r="G4595">
        <v>2023</v>
      </c>
      <c r="H4595">
        <v>1</v>
      </c>
      <c r="I4595" t="s">
        <v>150</v>
      </c>
      <c r="J4595">
        <v>99</v>
      </c>
      <c r="K4595" t="s">
        <v>23</v>
      </c>
      <c r="L4595">
        <v>7</v>
      </c>
      <c r="M4595" t="s">
        <v>43</v>
      </c>
      <c r="N4595">
        <v>3</v>
      </c>
      <c r="O4595" t="s">
        <v>25</v>
      </c>
      <c r="P4595">
        <v>216</v>
      </c>
      <c r="T4595" s="3">
        <f t="shared" si="143"/>
        <v>11.52</v>
      </c>
      <c r="U4595" s="3">
        <f>IF(AND(R4595&lt;&gt;"_U",N4595&lt;&gt;9999,N4595&lt;&gt;999,L4595&lt;&gt;"Median"),IFERROR(VLOOKUP(A4595,'TA Total'!A:P,16,0),"."),".")</f>
        <v>1875</v>
      </c>
    </row>
    <row r="4596" spans="1:21" x14ac:dyDescent="0.3">
      <c r="A4596" s="1" t="str">
        <f t="shared" si="142"/>
        <v>2023|Far North District|$150,001-$200,000</v>
      </c>
      <c r="B4596" t="s">
        <v>18</v>
      </c>
      <c r="C4596" t="s">
        <v>19</v>
      </c>
      <c r="D4596" t="s">
        <v>20</v>
      </c>
      <c r="E4596" t="s">
        <v>21</v>
      </c>
      <c r="F4596">
        <v>2023</v>
      </c>
      <c r="G4596">
        <v>2023</v>
      </c>
      <c r="H4596">
        <v>1</v>
      </c>
      <c r="I4596" t="s">
        <v>150</v>
      </c>
      <c r="J4596">
        <v>99</v>
      </c>
      <c r="K4596" t="s">
        <v>23</v>
      </c>
      <c r="L4596">
        <v>7</v>
      </c>
      <c r="M4596" t="s">
        <v>43</v>
      </c>
      <c r="N4596">
        <v>1</v>
      </c>
      <c r="O4596" t="s">
        <v>33</v>
      </c>
      <c r="P4596">
        <v>1296</v>
      </c>
      <c r="T4596" s="3">
        <f t="shared" si="143"/>
        <v>69.12</v>
      </c>
      <c r="U4596" s="3">
        <f>IF(AND(R4596&lt;&gt;"_U",N4596&lt;&gt;9999,N4596&lt;&gt;999,L4596&lt;&gt;"Median"),IFERROR(VLOOKUP(A4596,'TA Total'!A:P,16,0),"."),".")</f>
        <v>1875</v>
      </c>
    </row>
    <row r="4597" spans="1:21" x14ac:dyDescent="0.3">
      <c r="A4597" s="1" t="str">
        <f t="shared" si="142"/>
        <v>2023|Far North District|$150,001-$200,000</v>
      </c>
      <c r="B4597" t="s">
        <v>18</v>
      </c>
      <c r="C4597" t="s">
        <v>19</v>
      </c>
      <c r="D4597" t="s">
        <v>20</v>
      </c>
      <c r="E4597" t="s">
        <v>21</v>
      </c>
      <c r="F4597">
        <v>2023</v>
      </c>
      <c r="G4597">
        <v>2023</v>
      </c>
      <c r="H4597">
        <v>1</v>
      </c>
      <c r="I4597" t="s">
        <v>150</v>
      </c>
      <c r="J4597">
        <v>99</v>
      </c>
      <c r="K4597" t="s">
        <v>23</v>
      </c>
      <c r="L4597">
        <v>7</v>
      </c>
      <c r="M4597" t="s">
        <v>43</v>
      </c>
      <c r="N4597">
        <v>2</v>
      </c>
      <c r="O4597" t="s">
        <v>28</v>
      </c>
      <c r="P4597">
        <v>363</v>
      </c>
      <c r="T4597" s="3">
        <f t="shared" si="143"/>
        <v>19.36</v>
      </c>
      <c r="U4597" s="3">
        <f>IF(AND(R4597&lt;&gt;"_U",N4597&lt;&gt;9999,N4597&lt;&gt;999,L4597&lt;&gt;"Median"),IFERROR(VLOOKUP(A4597,'TA Total'!A:P,16,0),"."),".")</f>
        <v>1875</v>
      </c>
    </row>
    <row r="4598" spans="1:21" x14ac:dyDescent="0.3">
      <c r="A4598" s="1" t="str">
        <f t="shared" si="142"/>
        <v>2023|Far North District|$200,001 or more</v>
      </c>
      <c r="B4598" t="s">
        <v>18</v>
      </c>
      <c r="C4598" t="s">
        <v>19</v>
      </c>
      <c r="D4598" t="s">
        <v>20</v>
      </c>
      <c r="E4598" t="s">
        <v>21</v>
      </c>
      <c r="F4598">
        <v>2023</v>
      </c>
      <c r="G4598">
        <v>2023</v>
      </c>
      <c r="H4598">
        <v>1</v>
      </c>
      <c r="I4598" t="s">
        <v>150</v>
      </c>
      <c r="J4598">
        <v>99</v>
      </c>
      <c r="K4598" t="s">
        <v>23</v>
      </c>
      <c r="L4598">
        <v>8</v>
      </c>
      <c r="M4598" t="s">
        <v>27</v>
      </c>
      <c r="N4598">
        <v>999</v>
      </c>
      <c r="O4598" t="s">
        <v>42</v>
      </c>
      <c r="P4598">
        <v>0</v>
      </c>
      <c r="T4598" s="3" t="str">
        <f t="shared" si="143"/>
        <v>.</v>
      </c>
      <c r="U4598" s="3" t="str">
        <f>IF(AND(R4598&lt;&gt;"_U",N4598&lt;&gt;9999,N4598&lt;&gt;999,L4598&lt;&gt;"Median"),IFERROR(VLOOKUP(A4598,'TA Total'!A:P,16,0),"."),".")</f>
        <v>.</v>
      </c>
    </row>
    <row r="4599" spans="1:21" x14ac:dyDescent="0.3">
      <c r="A4599" s="1" t="str">
        <f t="shared" si="142"/>
        <v>2023|Far North District|$200,001 or more</v>
      </c>
      <c r="B4599" t="s">
        <v>18</v>
      </c>
      <c r="C4599" t="s">
        <v>19</v>
      </c>
      <c r="D4599" t="s">
        <v>20</v>
      </c>
      <c r="E4599" t="s">
        <v>21</v>
      </c>
      <c r="F4599">
        <v>2023</v>
      </c>
      <c r="G4599">
        <v>2023</v>
      </c>
      <c r="H4599">
        <v>1</v>
      </c>
      <c r="I4599" t="s">
        <v>150</v>
      </c>
      <c r="J4599">
        <v>99</v>
      </c>
      <c r="K4599" t="s">
        <v>23</v>
      </c>
      <c r="L4599">
        <v>8</v>
      </c>
      <c r="M4599" t="s">
        <v>27</v>
      </c>
      <c r="N4599">
        <v>7777</v>
      </c>
      <c r="O4599" t="s">
        <v>37</v>
      </c>
      <c r="P4599">
        <v>1479</v>
      </c>
      <c r="T4599" s="3">
        <f t="shared" si="143"/>
        <v>100</v>
      </c>
      <c r="U4599" s="3">
        <f>IF(AND(R4599&lt;&gt;"_U",N4599&lt;&gt;9999,N4599&lt;&gt;999,L4599&lt;&gt;"Median"),IFERROR(VLOOKUP(A4599,'TA Total'!A:P,16,0),"."),".")</f>
        <v>1479</v>
      </c>
    </row>
    <row r="4600" spans="1:21" x14ac:dyDescent="0.3">
      <c r="A4600" s="1" t="str">
        <f t="shared" si="142"/>
        <v>2023|Far North District|$200,001 or more</v>
      </c>
      <c r="B4600" t="s">
        <v>18</v>
      </c>
      <c r="C4600" t="s">
        <v>19</v>
      </c>
      <c r="D4600" t="s">
        <v>20</v>
      </c>
      <c r="E4600" t="s">
        <v>21</v>
      </c>
      <c r="F4600">
        <v>2023</v>
      </c>
      <c r="G4600">
        <v>2023</v>
      </c>
      <c r="H4600">
        <v>1</v>
      </c>
      <c r="I4600" t="s">
        <v>150</v>
      </c>
      <c r="J4600">
        <v>99</v>
      </c>
      <c r="K4600" t="s">
        <v>23</v>
      </c>
      <c r="L4600">
        <v>8</v>
      </c>
      <c r="M4600" t="s">
        <v>27</v>
      </c>
      <c r="N4600">
        <v>3</v>
      </c>
      <c r="O4600" t="s">
        <v>25</v>
      </c>
      <c r="P4600">
        <v>264</v>
      </c>
      <c r="T4600" s="3">
        <f t="shared" si="143"/>
        <v>17.850000000000001</v>
      </c>
      <c r="U4600" s="3">
        <f>IF(AND(R4600&lt;&gt;"_U",N4600&lt;&gt;9999,N4600&lt;&gt;999,L4600&lt;&gt;"Median"),IFERROR(VLOOKUP(A4600,'TA Total'!A:P,16,0),"."),".")</f>
        <v>1479</v>
      </c>
    </row>
    <row r="4601" spans="1:21" x14ac:dyDescent="0.3">
      <c r="A4601" s="1" t="str">
        <f t="shared" si="142"/>
        <v>2023|Far North District|$200,001 or more</v>
      </c>
      <c r="B4601" t="s">
        <v>18</v>
      </c>
      <c r="C4601" t="s">
        <v>19</v>
      </c>
      <c r="D4601" t="s">
        <v>20</v>
      </c>
      <c r="E4601" t="s">
        <v>21</v>
      </c>
      <c r="F4601">
        <v>2023</v>
      </c>
      <c r="G4601">
        <v>2023</v>
      </c>
      <c r="H4601">
        <v>1</v>
      </c>
      <c r="I4601" t="s">
        <v>150</v>
      </c>
      <c r="J4601">
        <v>99</v>
      </c>
      <c r="K4601" t="s">
        <v>23</v>
      </c>
      <c r="L4601">
        <v>8</v>
      </c>
      <c r="M4601" t="s">
        <v>27</v>
      </c>
      <c r="N4601">
        <v>1</v>
      </c>
      <c r="O4601" t="s">
        <v>33</v>
      </c>
      <c r="P4601">
        <v>957</v>
      </c>
      <c r="T4601" s="3">
        <f t="shared" si="143"/>
        <v>64.709999999999994</v>
      </c>
      <c r="U4601" s="3">
        <f>IF(AND(R4601&lt;&gt;"_U",N4601&lt;&gt;9999,N4601&lt;&gt;999,L4601&lt;&gt;"Median"),IFERROR(VLOOKUP(A4601,'TA Total'!A:P,16,0),"."),".")</f>
        <v>1479</v>
      </c>
    </row>
    <row r="4602" spans="1:21" x14ac:dyDescent="0.3">
      <c r="A4602" s="1" t="str">
        <f t="shared" si="142"/>
        <v>2023|Far North District|$200,001 or more</v>
      </c>
      <c r="B4602" t="s">
        <v>18</v>
      </c>
      <c r="C4602" t="s">
        <v>19</v>
      </c>
      <c r="D4602" t="s">
        <v>20</v>
      </c>
      <c r="E4602" t="s">
        <v>21</v>
      </c>
      <c r="F4602">
        <v>2023</v>
      </c>
      <c r="G4602">
        <v>2023</v>
      </c>
      <c r="H4602">
        <v>1</v>
      </c>
      <c r="I4602" t="s">
        <v>150</v>
      </c>
      <c r="J4602">
        <v>99</v>
      </c>
      <c r="K4602" t="s">
        <v>23</v>
      </c>
      <c r="L4602">
        <v>8</v>
      </c>
      <c r="M4602" t="s">
        <v>27</v>
      </c>
      <c r="N4602">
        <v>2</v>
      </c>
      <c r="O4602" t="s">
        <v>28</v>
      </c>
      <c r="P4602">
        <v>255</v>
      </c>
      <c r="T4602" s="3">
        <f t="shared" si="143"/>
        <v>17.239999999999998</v>
      </c>
      <c r="U4602" s="3">
        <f>IF(AND(R4602&lt;&gt;"_U",N4602&lt;&gt;9999,N4602&lt;&gt;999,L4602&lt;&gt;"Median"),IFERROR(VLOOKUP(A4602,'TA Total'!A:P,16,0),"."),".")</f>
        <v>1479</v>
      </c>
    </row>
    <row r="4603" spans="1:21" x14ac:dyDescent="0.3">
      <c r="A4603" s="1" t="str">
        <f t="shared" si="142"/>
        <v>2023|Far North District|$200,001 or more</v>
      </c>
      <c r="B4603" t="s">
        <v>18</v>
      </c>
      <c r="C4603" t="s">
        <v>19</v>
      </c>
      <c r="D4603" t="s">
        <v>20</v>
      </c>
      <c r="E4603" t="s">
        <v>21</v>
      </c>
      <c r="F4603">
        <v>2023</v>
      </c>
      <c r="G4603">
        <v>2023</v>
      </c>
      <c r="H4603">
        <v>1</v>
      </c>
      <c r="I4603" t="s">
        <v>150</v>
      </c>
      <c r="J4603">
        <v>99</v>
      </c>
      <c r="K4603" t="s">
        <v>23</v>
      </c>
      <c r="L4603">
        <v>8</v>
      </c>
      <c r="M4603" t="s">
        <v>27</v>
      </c>
      <c r="N4603">
        <v>9999</v>
      </c>
      <c r="O4603" t="s">
        <v>40</v>
      </c>
      <c r="P4603">
        <v>1479</v>
      </c>
      <c r="T4603" s="3" t="str">
        <f t="shared" si="143"/>
        <v>.</v>
      </c>
      <c r="U4603" s="3" t="str">
        <f>IF(AND(R4603&lt;&gt;"_U",N4603&lt;&gt;9999,N4603&lt;&gt;999,L4603&lt;&gt;"Median"),IFERROR(VLOOKUP(A4603,'TA Total'!A:P,16,0),"."),".")</f>
        <v>.</v>
      </c>
    </row>
    <row r="4604" spans="1:21" x14ac:dyDescent="0.3">
      <c r="A4604" s="1" t="str">
        <f t="shared" si="142"/>
        <v>2023|Far North District|Total stated - total household income</v>
      </c>
      <c r="B4604" t="s">
        <v>18</v>
      </c>
      <c r="C4604" t="s">
        <v>19</v>
      </c>
      <c r="D4604" t="s">
        <v>20</v>
      </c>
      <c r="E4604" t="s">
        <v>21</v>
      </c>
      <c r="F4604">
        <v>2023</v>
      </c>
      <c r="G4604">
        <v>2023</v>
      </c>
      <c r="H4604">
        <v>1</v>
      </c>
      <c r="I4604" t="s">
        <v>150</v>
      </c>
      <c r="J4604">
        <v>99</v>
      </c>
      <c r="K4604" t="s">
        <v>23</v>
      </c>
      <c r="L4604">
        <v>77</v>
      </c>
      <c r="M4604" t="s">
        <v>32</v>
      </c>
      <c r="N4604">
        <v>1</v>
      </c>
      <c r="O4604" t="s">
        <v>33</v>
      </c>
      <c r="P4604">
        <v>14295</v>
      </c>
      <c r="T4604" s="3">
        <f t="shared" si="143"/>
        <v>61.35</v>
      </c>
      <c r="U4604" s="3">
        <f>IF(AND(R4604&lt;&gt;"_U",N4604&lt;&gt;9999,N4604&lt;&gt;999,L4604&lt;&gt;"Median"),IFERROR(VLOOKUP(A4604,'TA Total'!A:P,16,0),"."),".")</f>
        <v>23301</v>
      </c>
    </row>
    <row r="4605" spans="1:21" x14ac:dyDescent="0.3">
      <c r="A4605" s="1" t="str">
        <f t="shared" si="142"/>
        <v>2023|Far North District|Total stated - total household income</v>
      </c>
      <c r="B4605" t="s">
        <v>18</v>
      </c>
      <c r="C4605" t="s">
        <v>19</v>
      </c>
      <c r="D4605" t="s">
        <v>20</v>
      </c>
      <c r="E4605" t="s">
        <v>21</v>
      </c>
      <c r="F4605">
        <v>2023</v>
      </c>
      <c r="G4605">
        <v>2023</v>
      </c>
      <c r="H4605">
        <v>1</v>
      </c>
      <c r="I4605" t="s">
        <v>150</v>
      </c>
      <c r="J4605">
        <v>99</v>
      </c>
      <c r="K4605" t="s">
        <v>23</v>
      </c>
      <c r="L4605">
        <v>77</v>
      </c>
      <c r="M4605" t="s">
        <v>32</v>
      </c>
      <c r="N4605">
        <v>2</v>
      </c>
      <c r="O4605" t="s">
        <v>28</v>
      </c>
      <c r="P4605">
        <v>6540</v>
      </c>
      <c r="T4605" s="3">
        <f t="shared" si="143"/>
        <v>28.07</v>
      </c>
      <c r="U4605" s="3">
        <f>IF(AND(R4605&lt;&gt;"_U",N4605&lt;&gt;9999,N4605&lt;&gt;999,L4605&lt;&gt;"Median"),IFERROR(VLOOKUP(A4605,'TA Total'!A:P,16,0),"."),".")</f>
        <v>23301</v>
      </c>
    </row>
    <row r="4606" spans="1:21" x14ac:dyDescent="0.3">
      <c r="A4606" s="1" t="str">
        <f t="shared" si="142"/>
        <v>2023|Far North District|Total stated - total household income</v>
      </c>
      <c r="B4606" t="s">
        <v>18</v>
      </c>
      <c r="C4606" t="s">
        <v>19</v>
      </c>
      <c r="D4606" t="s">
        <v>20</v>
      </c>
      <c r="E4606" t="s">
        <v>21</v>
      </c>
      <c r="F4606">
        <v>2023</v>
      </c>
      <c r="G4606">
        <v>2023</v>
      </c>
      <c r="H4606">
        <v>1</v>
      </c>
      <c r="I4606" t="s">
        <v>150</v>
      </c>
      <c r="J4606">
        <v>99</v>
      </c>
      <c r="K4606" t="s">
        <v>23</v>
      </c>
      <c r="L4606">
        <v>77</v>
      </c>
      <c r="M4606" t="s">
        <v>32</v>
      </c>
      <c r="N4606">
        <v>9999</v>
      </c>
      <c r="O4606" t="s">
        <v>40</v>
      </c>
      <c r="P4606">
        <v>23301</v>
      </c>
      <c r="T4606" s="3" t="str">
        <f t="shared" si="143"/>
        <v>.</v>
      </c>
      <c r="U4606" s="3" t="str">
        <f>IF(AND(R4606&lt;&gt;"_U",N4606&lt;&gt;9999,N4606&lt;&gt;999,L4606&lt;&gt;"Median"),IFERROR(VLOOKUP(A4606,'TA Total'!A:P,16,0),"."),".")</f>
        <v>.</v>
      </c>
    </row>
    <row r="4607" spans="1:21" x14ac:dyDescent="0.3">
      <c r="A4607" s="1" t="str">
        <f t="shared" si="142"/>
        <v>2023|Far North District|Total stated - total household income</v>
      </c>
      <c r="B4607" t="s">
        <v>18</v>
      </c>
      <c r="C4607" t="s">
        <v>19</v>
      </c>
      <c r="D4607" t="s">
        <v>20</v>
      </c>
      <c r="E4607" t="s">
        <v>21</v>
      </c>
      <c r="F4607">
        <v>2023</v>
      </c>
      <c r="G4607">
        <v>2023</v>
      </c>
      <c r="H4607">
        <v>1</v>
      </c>
      <c r="I4607" t="s">
        <v>150</v>
      </c>
      <c r="J4607">
        <v>99</v>
      </c>
      <c r="K4607" t="s">
        <v>23</v>
      </c>
      <c r="L4607">
        <v>77</v>
      </c>
      <c r="M4607" t="s">
        <v>32</v>
      </c>
      <c r="N4607">
        <v>999</v>
      </c>
      <c r="O4607" t="s">
        <v>42</v>
      </c>
      <c r="P4607">
        <v>0</v>
      </c>
      <c r="T4607" s="3" t="str">
        <f t="shared" si="143"/>
        <v>.</v>
      </c>
      <c r="U4607" s="3" t="str">
        <f>IF(AND(R4607&lt;&gt;"_U",N4607&lt;&gt;9999,N4607&lt;&gt;999,L4607&lt;&gt;"Median"),IFERROR(VLOOKUP(A4607,'TA Total'!A:P,16,0),"."),".")</f>
        <v>.</v>
      </c>
    </row>
    <row r="4608" spans="1:21" x14ac:dyDescent="0.3">
      <c r="A4608" s="1" t="str">
        <f t="shared" si="142"/>
        <v>2023|Far North District|Total stated - total household income</v>
      </c>
      <c r="B4608" t="s">
        <v>18</v>
      </c>
      <c r="C4608" t="s">
        <v>19</v>
      </c>
      <c r="D4608" t="s">
        <v>20</v>
      </c>
      <c r="E4608" t="s">
        <v>21</v>
      </c>
      <c r="F4608">
        <v>2023</v>
      </c>
      <c r="G4608">
        <v>2023</v>
      </c>
      <c r="H4608">
        <v>1</v>
      </c>
      <c r="I4608" t="s">
        <v>150</v>
      </c>
      <c r="J4608">
        <v>99</v>
      </c>
      <c r="K4608" t="s">
        <v>23</v>
      </c>
      <c r="L4608">
        <v>77</v>
      </c>
      <c r="M4608" t="s">
        <v>32</v>
      </c>
      <c r="N4608">
        <v>3</v>
      </c>
      <c r="O4608" t="s">
        <v>25</v>
      </c>
      <c r="P4608">
        <v>2466</v>
      </c>
      <c r="T4608" s="3">
        <f t="shared" si="143"/>
        <v>10.58</v>
      </c>
      <c r="U4608" s="3">
        <f>IF(AND(R4608&lt;&gt;"_U",N4608&lt;&gt;9999,N4608&lt;&gt;999,L4608&lt;&gt;"Median"),IFERROR(VLOOKUP(A4608,'TA Total'!A:P,16,0),"."),".")</f>
        <v>23301</v>
      </c>
    </row>
    <row r="4609" spans="1:21" x14ac:dyDescent="0.3">
      <c r="A4609" s="1" t="str">
        <f t="shared" si="142"/>
        <v>2023|Far North District|Total stated - total household income</v>
      </c>
      <c r="B4609" t="s">
        <v>18</v>
      </c>
      <c r="C4609" t="s">
        <v>19</v>
      </c>
      <c r="D4609" t="s">
        <v>20</v>
      </c>
      <c r="E4609" t="s">
        <v>21</v>
      </c>
      <c r="F4609">
        <v>2023</v>
      </c>
      <c r="G4609">
        <v>2023</v>
      </c>
      <c r="H4609">
        <v>1</v>
      </c>
      <c r="I4609" t="s">
        <v>150</v>
      </c>
      <c r="J4609">
        <v>99</v>
      </c>
      <c r="K4609" t="s">
        <v>23</v>
      </c>
      <c r="L4609">
        <v>77</v>
      </c>
      <c r="M4609" t="s">
        <v>32</v>
      </c>
      <c r="N4609">
        <v>7777</v>
      </c>
      <c r="O4609" t="s">
        <v>37</v>
      </c>
      <c r="P4609">
        <v>23301</v>
      </c>
      <c r="T4609" s="3">
        <f t="shared" si="143"/>
        <v>100</v>
      </c>
      <c r="U4609" s="3">
        <f>IF(AND(R4609&lt;&gt;"_U",N4609&lt;&gt;9999,N4609&lt;&gt;999,L4609&lt;&gt;"Median"),IFERROR(VLOOKUP(A4609,'TA Total'!A:P,16,0),"."),".")</f>
        <v>23301</v>
      </c>
    </row>
    <row r="4610" spans="1:21" x14ac:dyDescent="0.3">
      <c r="A4610" s="1" t="str">
        <f t="shared" si="142"/>
        <v>2023|Far North District|Total - total household income</v>
      </c>
      <c r="B4610" t="s">
        <v>18</v>
      </c>
      <c r="C4610" t="s">
        <v>19</v>
      </c>
      <c r="D4610" t="s">
        <v>20</v>
      </c>
      <c r="E4610" t="s">
        <v>21</v>
      </c>
      <c r="F4610">
        <v>2023</v>
      </c>
      <c r="G4610">
        <v>2023</v>
      </c>
      <c r="H4610">
        <v>1</v>
      </c>
      <c r="I4610" t="s">
        <v>150</v>
      </c>
      <c r="J4610">
        <v>99</v>
      </c>
      <c r="K4610" t="s">
        <v>23</v>
      </c>
      <c r="L4610">
        <v>99</v>
      </c>
      <c r="M4610" t="s">
        <v>48</v>
      </c>
      <c r="N4610">
        <v>7777</v>
      </c>
      <c r="O4610" t="s">
        <v>37</v>
      </c>
      <c r="P4610">
        <v>25374</v>
      </c>
      <c r="T4610" s="3">
        <f t="shared" si="143"/>
        <v>100</v>
      </c>
      <c r="U4610" s="3">
        <f>IF(AND(R4610&lt;&gt;"_U",N4610&lt;&gt;9999,N4610&lt;&gt;999,L4610&lt;&gt;"Median"),IFERROR(VLOOKUP(A4610,'TA Total'!A:P,16,0),"."),".")</f>
        <v>25374</v>
      </c>
    </row>
    <row r="4611" spans="1:21" x14ac:dyDescent="0.3">
      <c r="A4611" s="1" t="str">
        <f t="shared" ref="A4611:A4674" si="144">G4611&amp;"|"&amp;I4611&amp;"|"&amp;M4611</f>
        <v>2023|Far North District|Total - total household income</v>
      </c>
      <c r="B4611" t="s">
        <v>18</v>
      </c>
      <c r="C4611" t="s">
        <v>19</v>
      </c>
      <c r="D4611" t="s">
        <v>20</v>
      </c>
      <c r="E4611" t="s">
        <v>21</v>
      </c>
      <c r="F4611">
        <v>2023</v>
      </c>
      <c r="G4611">
        <v>2023</v>
      </c>
      <c r="H4611">
        <v>1</v>
      </c>
      <c r="I4611" t="s">
        <v>150</v>
      </c>
      <c r="J4611">
        <v>99</v>
      </c>
      <c r="K4611" t="s">
        <v>23</v>
      </c>
      <c r="L4611">
        <v>99</v>
      </c>
      <c r="M4611" t="s">
        <v>48</v>
      </c>
      <c r="N4611">
        <v>2</v>
      </c>
      <c r="O4611" t="s">
        <v>28</v>
      </c>
      <c r="P4611">
        <v>7179</v>
      </c>
      <c r="T4611" s="3">
        <f t="shared" ref="T4611:T4674" si="145">IF(AND(R4611&lt;&gt;"_U",R4611&lt;&gt;"c",N4611&lt;&gt;999,N4611&lt;&gt;9999,L4611&lt;&gt;"Median"),IFERROR((ROUND(P4611/U4611*100,2)),"."),".")</f>
        <v>28.29</v>
      </c>
      <c r="U4611" s="3">
        <f>IF(AND(R4611&lt;&gt;"_U",N4611&lt;&gt;9999,N4611&lt;&gt;999,L4611&lt;&gt;"Median"),IFERROR(VLOOKUP(A4611,'TA Total'!A:P,16,0),"."),".")</f>
        <v>25374</v>
      </c>
    </row>
    <row r="4612" spans="1:21" x14ac:dyDescent="0.3">
      <c r="A4612" s="1" t="str">
        <f t="shared" si="144"/>
        <v>2023|Far North District|Total - total household income</v>
      </c>
      <c r="B4612" t="s">
        <v>18</v>
      </c>
      <c r="C4612" t="s">
        <v>19</v>
      </c>
      <c r="D4612" t="s">
        <v>20</v>
      </c>
      <c r="E4612" t="s">
        <v>21</v>
      </c>
      <c r="F4612">
        <v>2023</v>
      </c>
      <c r="G4612">
        <v>2023</v>
      </c>
      <c r="H4612">
        <v>1</v>
      </c>
      <c r="I4612" t="s">
        <v>150</v>
      </c>
      <c r="J4612">
        <v>99</v>
      </c>
      <c r="K4612" t="s">
        <v>23</v>
      </c>
      <c r="L4612">
        <v>99</v>
      </c>
      <c r="M4612" t="s">
        <v>48</v>
      </c>
      <c r="N4612">
        <v>999</v>
      </c>
      <c r="O4612" t="s">
        <v>42</v>
      </c>
      <c r="P4612">
        <v>0</v>
      </c>
      <c r="T4612" s="3" t="str">
        <f t="shared" si="145"/>
        <v>.</v>
      </c>
      <c r="U4612" s="3" t="str">
        <f>IF(AND(R4612&lt;&gt;"_U",N4612&lt;&gt;9999,N4612&lt;&gt;999,L4612&lt;&gt;"Median"),IFERROR(VLOOKUP(A4612,'TA Total'!A:P,16,0),"."),".")</f>
        <v>.</v>
      </c>
    </row>
    <row r="4613" spans="1:21" x14ac:dyDescent="0.3">
      <c r="A4613" s="1" t="str">
        <f t="shared" si="144"/>
        <v>2023|Far North District|Total - total household income</v>
      </c>
      <c r="B4613" t="s">
        <v>18</v>
      </c>
      <c r="C4613" t="s">
        <v>19</v>
      </c>
      <c r="D4613" t="s">
        <v>20</v>
      </c>
      <c r="E4613" t="s">
        <v>21</v>
      </c>
      <c r="F4613">
        <v>2023</v>
      </c>
      <c r="G4613">
        <v>2023</v>
      </c>
      <c r="H4613">
        <v>1</v>
      </c>
      <c r="I4613" t="s">
        <v>150</v>
      </c>
      <c r="J4613">
        <v>99</v>
      </c>
      <c r="K4613" t="s">
        <v>23</v>
      </c>
      <c r="L4613">
        <v>99</v>
      </c>
      <c r="M4613" t="s">
        <v>48</v>
      </c>
      <c r="N4613">
        <v>1</v>
      </c>
      <c r="O4613" t="s">
        <v>33</v>
      </c>
      <c r="P4613">
        <v>15498</v>
      </c>
      <c r="T4613" s="3">
        <f t="shared" si="145"/>
        <v>61.08</v>
      </c>
      <c r="U4613" s="3">
        <f>IF(AND(R4613&lt;&gt;"_U",N4613&lt;&gt;9999,N4613&lt;&gt;999,L4613&lt;&gt;"Median"),IFERROR(VLOOKUP(A4613,'TA Total'!A:P,16,0),"."),".")</f>
        <v>25374</v>
      </c>
    </row>
    <row r="4614" spans="1:21" x14ac:dyDescent="0.3">
      <c r="A4614" s="1" t="str">
        <f t="shared" si="144"/>
        <v>2023|Far North District|Total - total household income</v>
      </c>
      <c r="B4614" t="s">
        <v>18</v>
      </c>
      <c r="C4614" t="s">
        <v>19</v>
      </c>
      <c r="D4614" t="s">
        <v>20</v>
      </c>
      <c r="E4614" t="s">
        <v>21</v>
      </c>
      <c r="F4614">
        <v>2023</v>
      </c>
      <c r="G4614">
        <v>2023</v>
      </c>
      <c r="H4614">
        <v>1</v>
      </c>
      <c r="I4614" t="s">
        <v>150</v>
      </c>
      <c r="J4614">
        <v>99</v>
      </c>
      <c r="K4614" t="s">
        <v>23</v>
      </c>
      <c r="L4614">
        <v>99</v>
      </c>
      <c r="M4614" t="s">
        <v>48</v>
      </c>
      <c r="N4614">
        <v>9999</v>
      </c>
      <c r="O4614" t="s">
        <v>40</v>
      </c>
      <c r="P4614">
        <v>25374</v>
      </c>
      <c r="T4614" s="3" t="str">
        <f t="shared" si="145"/>
        <v>.</v>
      </c>
      <c r="U4614" s="3" t="str">
        <f>IF(AND(R4614&lt;&gt;"_U",N4614&lt;&gt;9999,N4614&lt;&gt;999,L4614&lt;&gt;"Median"),IFERROR(VLOOKUP(A4614,'TA Total'!A:P,16,0),"."),".")</f>
        <v>.</v>
      </c>
    </row>
    <row r="4615" spans="1:21" x14ac:dyDescent="0.3">
      <c r="A4615" s="1" t="str">
        <f t="shared" si="144"/>
        <v>2023|Far North District|Total - total household income</v>
      </c>
      <c r="B4615" t="s">
        <v>18</v>
      </c>
      <c r="C4615" t="s">
        <v>19</v>
      </c>
      <c r="D4615" t="s">
        <v>20</v>
      </c>
      <c r="E4615" t="s">
        <v>21</v>
      </c>
      <c r="F4615">
        <v>2023</v>
      </c>
      <c r="G4615">
        <v>2023</v>
      </c>
      <c r="H4615">
        <v>1</v>
      </c>
      <c r="I4615" t="s">
        <v>150</v>
      </c>
      <c r="J4615">
        <v>99</v>
      </c>
      <c r="K4615" t="s">
        <v>23</v>
      </c>
      <c r="L4615">
        <v>99</v>
      </c>
      <c r="M4615" t="s">
        <v>48</v>
      </c>
      <c r="N4615">
        <v>3</v>
      </c>
      <c r="O4615" t="s">
        <v>25</v>
      </c>
      <c r="P4615">
        <v>2697</v>
      </c>
      <c r="T4615" s="3">
        <f t="shared" si="145"/>
        <v>10.63</v>
      </c>
      <c r="U4615" s="3">
        <f>IF(AND(R4615&lt;&gt;"_U",N4615&lt;&gt;9999,N4615&lt;&gt;999,L4615&lt;&gt;"Median"),IFERROR(VLOOKUP(A4615,'TA Total'!A:P,16,0),"."),".")</f>
        <v>25374</v>
      </c>
    </row>
    <row r="4616" spans="1:21" x14ac:dyDescent="0.3">
      <c r="A4616" s="1" t="str">
        <f t="shared" si="144"/>
        <v>2023|Far North District|Median ($) - total household income</v>
      </c>
      <c r="B4616" t="s">
        <v>18</v>
      </c>
      <c r="C4616" t="s">
        <v>19</v>
      </c>
      <c r="D4616" t="s">
        <v>20</v>
      </c>
      <c r="E4616" t="s">
        <v>21</v>
      </c>
      <c r="F4616">
        <v>2023</v>
      </c>
      <c r="G4616">
        <v>2023</v>
      </c>
      <c r="H4616">
        <v>1</v>
      </c>
      <c r="I4616" t="s">
        <v>150</v>
      </c>
      <c r="J4616">
        <v>99</v>
      </c>
      <c r="K4616" t="s">
        <v>23</v>
      </c>
      <c r="L4616" t="s">
        <v>56</v>
      </c>
      <c r="M4616" t="s">
        <v>57</v>
      </c>
      <c r="N4616">
        <v>3</v>
      </c>
      <c r="O4616" t="s">
        <v>25</v>
      </c>
      <c r="P4616">
        <v>69100</v>
      </c>
      <c r="T4616" s="3" t="str">
        <f t="shared" si="145"/>
        <v>.</v>
      </c>
      <c r="U4616" s="3" t="str">
        <f>IF(AND(R4616&lt;&gt;"_U",N4616&lt;&gt;9999,N4616&lt;&gt;999,L4616&lt;&gt;"Median"),IFERROR(VLOOKUP(A4616,'TA Total'!A:P,16,0),"."),".")</f>
        <v>.</v>
      </c>
    </row>
    <row r="4617" spans="1:21" x14ac:dyDescent="0.3">
      <c r="A4617" s="1" t="str">
        <f t="shared" si="144"/>
        <v>2023|Far North District|Median ($) - total household income</v>
      </c>
      <c r="B4617" t="s">
        <v>18</v>
      </c>
      <c r="C4617" t="s">
        <v>19</v>
      </c>
      <c r="D4617" t="s">
        <v>20</v>
      </c>
      <c r="E4617" t="s">
        <v>21</v>
      </c>
      <c r="F4617">
        <v>2023</v>
      </c>
      <c r="G4617">
        <v>2023</v>
      </c>
      <c r="H4617">
        <v>1</v>
      </c>
      <c r="I4617" t="s">
        <v>150</v>
      </c>
      <c r="J4617">
        <v>99</v>
      </c>
      <c r="K4617" t="s">
        <v>23</v>
      </c>
      <c r="L4617" t="s">
        <v>56</v>
      </c>
      <c r="M4617" t="s">
        <v>57</v>
      </c>
      <c r="N4617">
        <v>2</v>
      </c>
      <c r="O4617" t="s">
        <v>28</v>
      </c>
      <c r="P4617">
        <v>58100</v>
      </c>
      <c r="T4617" s="3" t="str">
        <f t="shared" si="145"/>
        <v>.</v>
      </c>
      <c r="U4617" s="3" t="str">
        <f>IF(AND(R4617&lt;&gt;"_U",N4617&lt;&gt;9999,N4617&lt;&gt;999,L4617&lt;&gt;"Median"),IFERROR(VLOOKUP(A4617,'TA Total'!A:P,16,0),"."),".")</f>
        <v>.</v>
      </c>
    </row>
    <row r="4618" spans="1:21" x14ac:dyDescent="0.3">
      <c r="A4618" s="1" t="str">
        <f t="shared" si="144"/>
        <v>2023|Far North District|Median ($) - total household income</v>
      </c>
      <c r="B4618" t="s">
        <v>18</v>
      </c>
      <c r="C4618" t="s">
        <v>19</v>
      </c>
      <c r="D4618" t="s">
        <v>20</v>
      </c>
      <c r="E4618" t="s">
        <v>21</v>
      </c>
      <c r="F4618">
        <v>2023</v>
      </c>
      <c r="G4618">
        <v>2023</v>
      </c>
      <c r="H4618">
        <v>1</v>
      </c>
      <c r="I4618" t="s">
        <v>150</v>
      </c>
      <c r="J4618">
        <v>99</v>
      </c>
      <c r="K4618" t="s">
        <v>23</v>
      </c>
      <c r="L4618" t="s">
        <v>56</v>
      </c>
      <c r="M4618" t="s">
        <v>57</v>
      </c>
      <c r="N4618">
        <v>1</v>
      </c>
      <c r="O4618" t="s">
        <v>33</v>
      </c>
      <c r="P4618">
        <v>68600</v>
      </c>
      <c r="T4618" s="3" t="str">
        <f t="shared" si="145"/>
        <v>.</v>
      </c>
      <c r="U4618" s="3" t="str">
        <f>IF(AND(R4618&lt;&gt;"_U",N4618&lt;&gt;9999,N4618&lt;&gt;999,L4618&lt;&gt;"Median"),IFERROR(VLOOKUP(A4618,'TA Total'!A:P,16,0),"."),".")</f>
        <v>.</v>
      </c>
    </row>
    <row r="4619" spans="1:21" x14ac:dyDescent="0.3">
      <c r="A4619" s="1" t="str">
        <f t="shared" si="144"/>
        <v>2023|Far North District|Median ($) - total household income</v>
      </c>
      <c r="B4619" t="s">
        <v>18</v>
      </c>
      <c r="C4619" t="s">
        <v>19</v>
      </c>
      <c r="D4619" t="s">
        <v>20</v>
      </c>
      <c r="E4619" t="s">
        <v>21</v>
      </c>
      <c r="F4619">
        <v>2023</v>
      </c>
      <c r="G4619">
        <v>2023</v>
      </c>
      <c r="H4619">
        <v>1</v>
      </c>
      <c r="I4619" t="s">
        <v>150</v>
      </c>
      <c r="J4619">
        <v>99</v>
      </c>
      <c r="K4619" t="s">
        <v>23</v>
      </c>
      <c r="L4619" t="s">
        <v>56</v>
      </c>
      <c r="M4619" t="s">
        <v>57</v>
      </c>
      <c r="N4619">
        <v>999</v>
      </c>
      <c r="O4619" t="s">
        <v>42</v>
      </c>
      <c r="R4619" t="s">
        <v>61</v>
      </c>
      <c r="S4619" t="s">
        <v>62</v>
      </c>
      <c r="T4619" s="3" t="str">
        <f t="shared" si="145"/>
        <v>.</v>
      </c>
      <c r="U4619" s="3" t="str">
        <f>IF(AND(R4619&lt;&gt;"_U",N4619&lt;&gt;9999,N4619&lt;&gt;999,L4619&lt;&gt;"Median"),IFERROR(VLOOKUP(A4619,'TA Total'!A:P,16,0),"."),".")</f>
        <v>.</v>
      </c>
    </row>
    <row r="4620" spans="1:21" x14ac:dyDescent="0.3">
      <c r="A4620" s="1" t="str">
        <f t="shared" si="144"/>
        <v>2023|Far North District|Median ($) - total household income</v>
      </c>
      <c r="B4620" t="s">
        <v>18</v>
      </c>
      <c r="C4620" t="s">
        <v>19</v>
      </c>
      <c r="D4620" t="s">
        <v>20</v>
      </c>
      <c r="E4620" t="s">
        <v>21</v>
      </c>
      <c r="F4620">
        <v>2023</v>
      </c>
      <c r="G4620">
        <v>2023</v>
      </c>
      <c r="H4620">
        <v>1</v>
      </c>
      <c r="I4620" t="s">
        <v>150</v>
      </c>
      <c r="J4620">
        <v>99</v>
      </c>
      <c r="K4620" t="s">
        <v>23</v>
      </c>
      <c r="L4620" t="s">
        <v>56</v>
      </c>
      <c r="M4620" t="s">
        <v>57</v>
      </c>
      <c r="N4620">
        <v>7777</v>
      </c>
      <c r="O4620" t="s">
        <v>37</v>
      </c>
      <c r="P4620">
        <v>65500</v>
      </c>
      <c r="T4620" s="3" t="str">
        <f t="shared" si="145"/>
        <v>.</v>
      </c>
      <c r="U4620" s="3" t="str">
        <f>IF(AND(R4620&lt;&gt;"_U",N4620&lt;&gt;9999,N4620&lt;&gt;999,L4620&lt;&gt;"Median"),IFERROR(VLOOKUP(A4620,'TA Total'!A:P,16,0),"."),".")</f>
        <v>.</v>
      </c>
    </row>
    <row r="4621" spans="1:21" x14ac:dyDescent="0.3">
      <c r="A4621" s="1" t="str">
        <f t="shared" si="144"/>
        <v>2023|Far North District|Median ($) - total household income</v>
      </c>
      <c r="B4621" t="s">
        <v>18</v>
      </c>
      <c r="C4621" t="s">
        <v>19</v>
      </c>
      <c r="D4621" t="s">
        <v>20</v>
      </c>
      <c r="E4621" t="s">
        <v>21</v>
      </c>
      <c r="F4621">
        <v>2023</v>
      </c>
      <c r="G4621">
        <v>2023</v>
      </c>
      <c r="H4621">
        <v>1</v>
      </c>
      <c r="I4621" t="s">
        <v>150</v>
      </c>
      <c r="J4621">
        <v>99</v>
      </c>
      <c r="K4621" t="s">
        <v>23</v>
      </c>
      <c r="L4621" t="s">
        <v>56</v>
      </c>
      <c r="M4621" t="s">
        <v>57</v>
      </c>
      <c r="N4621">
        <v>9999</v>
      </c>
      <c r="O4621" t="s">
        <v>40</v>
      </c>
      <c r="P4621">
        <v>65500</v>
      </c>
      <c r="T4621" s="3" t="str">
        <f t="shared" si="145"/>
        <v>.</v>
      </c>
      <c r="U4621" s="3" t="str">
        <f>IF(AND(R4621&lt;&gt;"_U",N4621&lt;&gt;9999,N4621&lt;&gt;999,L4621&lt;&gt;"Median"),IFERROR(VLOOKUP(A4621,'TA Total'!A:P,16,0),"."),".")</f>
        <v>.</v>
      </c>
    </row>
    <row r="4622" spans="1:21" x14ac:dyDescent="0.3">
      <c r="A4622" s="1" t="str">
        <f t="shared" si="144"/>
        <v>2023|Whangarei District|$20,000 or less</v>
      </c>
      <c r="B4622" t="s">
        <v>18</v>
      </c>
      <c r="C4622" t="s">
        <v>19</v>
      </c>
      <c r="D4622" t="s">
        <v>20</v>
      </c>
      <c r="E4622" t="s">
        <v>21</v>
      </c>
      <c r="F4622">
        <v>2023</v>
      </c>
      <c r="G4622">
        <v>2023</v>
      </c>
      <c r="H4622">
        <v>2</v>
      </c>
      <c r="I4622" t="s">
        <v>120</v>
      </c>
      <c r="J4622">
        <v>99</v>
      </c>
      <c r="K4622" t="s">
        <v>23</v>
      </c>
      <c r="L4622">
        <v>1</v>
      </c>
      <c r="M4622" t="s">
        <v>39</v>
      </c>
      <c r="N4622">
        <v>3</v>
      </c>
      <c r="O4622" t="s">
        <v>25</v>
      </c>
      <c r="P4622">
        <v>189</v>
      </c>
      <c r="T4622" s="3">
        <f t="shared" si="145"/>
        <v>9</v>
      </c>
      <c r="U4622" s="3">
        <f>IF(AND(R4622&lt;&gt;"_U",N4622&lt;&gt;9999,N4622&lt;&gt;999,L4622&lt;&gt;"Median"),IFERROR(VLOOKUP(A4622,'TA Total'!A:P,16,0),"."),".")</f>
        <v>2100</v>
      </c>
    </row>
    <row r="4623" spans="1:21" x14ac:dyDescent="0.3">
      <c r="A4623" s="1" t="str">
        <f t="shared" si="144"/>
        <v>2023|Whangarei District|$20,000 or less</v>
      </c>
      <c r="B4623" t="s">
        <v>18</v>
      </c>
      <c r="C4623" t="s">
        <v>19</v>
      </c>
      <c r="D4623" t="s">
        <v>20</v>
      </c>
      <c r="E4623" t="s">
        <v>21</v>
      </c>
      <c r="F4623">
        <v>2023</v>
      </c>
      <c r="G4623">
        <v>2023</v>
      </c>
      <c r="H4623">
        <v>2</v>
      </c>
      <c r="I4623" t="s">
        <v>120</v>
      </c>
      <c r="J4623">
        <v>99</v>
      </c>
      <c r="K4623" t="s">
        <v>23</v>
      </c>
      <c r="L4623">
        <v>1</v>
      </c>
      <c r="M4623" t="s">
        <v>39</v>
      </c>
      <c r="N4623">
        <v>2</v>
      </c>
      <c r="O4623" t="s">
        <v>28</v>
      </c>
      <c r="P4623">
        <v>939</v>
      </c>
      <c r="T4623" s="3">
        <f t="shared" si="145"/>
        <v>44.71</v>
      </c>
      <c r="U4623" s="3">
        <f>IF(AND(R4623&lt;&gt;"_U",N4623&lt;&gt;9999,N4623&lt;&gt;999,L4623&lt;&gt;"Median"),IFERROR(VLOOKUP(A4623,'TA Total'!A:P,16,0),"."),".")</f>
        <v>2100</v>
      </c>
    </row>
    <row r="4624" spans="1:21" x14ac:dyDescent="0.3">
      <c r="A4624" s="1" t="str">
        <f t="shared" si="144"/>
        <v>2023|Whangarei District|$20,000 or less</v>
      </c>
      <c r="B4624" t="s">
        <v>18</v>
      </c>
      <c r="C4624" t="s">
        <v>19</v>
      </c>
      <c r="D4624" t="s">
        <v>20</v>
      </c>
      <c r="E4624" t="s">
        <v>21</v>
      </c>
      <c r="F4624">
        <v>2023</v>
      </c>
      <c r="G4624">
        <v>2023</v>
      </c>
      <c r="H4624">
        <v>2</v>
      </c>
      <c r="I4624" t="s">
        <v>120</v>
      </c>
      <c r="J4624">
        <v>99</v>
      </c>
      <c r="K4624" t="s">
        <v>23</v>
      </c>
      <c r="L4624">
        <v>1</v>
      </c>
      <c r="M4624" t="s">
        <v>39</v>
      </c>
      <c r="N4624">
        <v>7777</v>
      </c>
      <c r="O4624" t="s">
        <v>37</v>
      </c>
      <c r="P4624">
        <v>2100</v>
      </c>
      <c r="T4624" s="3">
        <f t="shared" si="145"/>
        <v>100</v>
      </c>
      <c r="U4624" s="3">
        <f>IF(AND(R4624&lt;&gt;"_U",N4624&lt;&gt;9999,N4624&lt;&gt;999,L4624&lt;&gt;"Median"),IFERROR(VLOOKUP(A4624,'TA Total'!A:P,16,0),"."),".")</f>
        <v>2100</v>
      </c>
    </row>
    <row r="4625" spans="1:21" x14ac:dyDescent="0.3">
      <c r="A4625" s="1" t="str">
        <f t="shared" si="144"/>
        <v>2023|Whangarei District|$20,000 or less</v>
      </c>
      <c r="B4625" t="s">
        <v>18</v>
      </c>
      <c r="C4625" t="s">
        <v>19</v>
      </c>
      <c r="D4625" t="s">
        <v>20</v>
      </c>
      <c r="E4625" t="s">
        <v>21</v>
      </c>
      <c r="F4625">
        <v>2023</v>
      </c>
      <c r="G4625">
        <v>2023</v>
      </c>
      <c r="H4625">
        <v>2</v>
      </c>
      <c r="I4625" t="s">
        <v>120</v>
      </c>
      <c r="J4625">
        <v>99</v>
      </c>
      <c r="K4625" t="s">
        <v>23</v>
      </c>
      <c r="L4625">
        <v>1</v>
      </c>
      <c r="M4625" t="s">
        <v>39</v>
      </c>
      <c r="N4625">
        <v>1</v>
      </c>
      <c r="O4625" t="s">
        <v>33</v>
      </c>
      <c r="P4625">
        <v>975</v>
      </c>
      <c r="T4625" s="3">
        <f t="shared" si="145"/>
        <v>46.43</v>
      </c>
      <c r="U4625" s="3">
        <f>IF(AND(R4625&lt;&gt;"_U",N4625&lt;&gt;9999,N4625&lt;&gt;999,L4625&lt;&gt;"Median"),IFERROR(VLOOKUP(A4625,'TA Total'!A:P,16,0),"."),".")</f>
        <v>2100</v>
      </c>
    </row>
    <row r="4626" spans="1:21" x14ac:dyDescent="0.3">
      <c r="A4626" s="1" t="str">
        <f t="shared" si="144"/>
        <v>2023|Whangarei District|$20,000 or less</v>
      </c>
      <c r="B4626" t="s">
        <v>18</v>
      </c>
      <c r="C4626" t="s">
        <v>19</v>
      </c>
      <c r="D4626" t="s">
        <v>20</v>
      </c>
      <c r="E4626" t="s">
        <v>21</v>
      </c>
      <c r="F4626">
        <v>2023</v>
      </c>
      <c r="G4626">
        <v>2023</v>
      </c>
      <c r="H4626">
        <v>2</v>
      </c>
      <c r="I4626" t="s">
        <v>120</v>
      </c>
      <c r="J4626">
        <v>99</v>
      </c>
      <c r="K4626" t="s">
        <v>23</v>
      </c>
      <c r="L4626">
        <v>1</v>
      </c>
      <c r="M4626" t="s">
        <v>39</v>
      </c>
      <c r="N4626">
        <v>9999</v>
      </c>
      <c r="O4626" t="s">
        <v>40</v>
      </c>
      <c r="P4626">
        <v>2100</v>
      </c>
      <c r="T4626" s="3" t="str">
        <f t="shared" si="145"/>
        <v>.</v>
      </c>
      <c r="U4626" s="3" t="str">
        <f>IF(AND(R4626&lt;&gt;"_U",N4626&lt;&gt;9999,N4626&lt;&gt;999,L4626&lt;&gt;"Median"),IFERROR(VLOOKUP(A4626,'TA Total'!A:P,16,0),"."),".")</f>
        <v>.</v>
      </c>
    </row>
    <row r="4627" spans="1:21" x14ac:dyDescent="0.3">
      <c r="A4627" s="1" t="str">
        <f t="shared" si="144"/>
        <v>2023|Whangarei District|$20,000 or less</v>
      </c>
      <c r="B4627" t="s">
        <v>18</v>
      </c>
      <c r="C4627" t="s">
        <v>19</v>
      </c>
      <c r="D4627" t="s">
        <v>20</v>
      </c>
      <c r="E4627" t="s">
        <v>21</v>
      </c>
      <c r="F4627">
        <v>2023</v>
      </c>
      <c r="G4627">
        <v>2023</v>
      </c>
      <c r="H4627">
        <v>2</v>
      </c>
      <c r="I4627" t="s">
        <v>120</v>
      </c>
      <c r="J4627">
        <v>99</v>
      </c>
      <c r="K4627" t="s">
        <v>23</v>
      </c>
      <c r="L4627">
        <v>1</v>
      </c>
      <c r="M4627" t="s">
        <v>39</v>
      </c>
      <c r="N4627">
        <v>999</v>
      </c>
      <c r="O4627" t="s">
        <v>42</v>
      </c>
      <c r="P4627">
        <v>0</v>
      </c>
      <c r="T4627" s="3" t="str">
        <f t="shared" si="145"/>
        <v>.</v>
      </c>
      <c r="U4627" s="3" t="str">
        <f>IF(AND(R4627&lt;&gt;"_U",N4627&lt;&gt;9999,N4627&lt;&gt;999,L4627&lt;&gt;"Median"),IFERROR(VLOOKUP(A4627,'TA Total'!A:P,16,0),"."),".")</f>
        <v>.</v>
      </c>
    </row>
    <row r="4628" spans="1:21" x14ac:dyDescent="0.3">
      <c r="A4628" s="1" t="str">
        <f t="shared" si="144"/>
        <v>2023|Whangarei District|$20,001-$30,000</v>
      </c>
      <c r="B4628" t="s">
        <v>18</v>
      </c>
      <c r="C4628" t="s">
        <v>19</v>
      </c>
      <c r="D4628" t="s">
        <v>20</v>
      </c>
      <c r="E4628" t="s">
        <v>21</v>
      </c>
      <c r="F4628">
        <v>2023</v>
      </c>
      <c r="G4628">
        <v>2023</v>
      </c>
      <c r="H4628">
        <v>2</v>
      </c>
      <c r="I4628" t="s">
        <v>120</v>
      </c>
      <c r="J4628">
        <v>99</v>
      </c>
      <c r="K4628" t="s">
        <v>23</v>
      </c>
      <c r="L4628">
        <v>2</v>
      </c>
      <c r="M4628" t="s">
        <v>24</v>
      </c>
      <c r="N4628">
        <v>999</v>
      </c>
      <c r="O4628" t="s">
        <v>42</v>
      </c>
      <c r="P4628">
        <v>0</v>
      </c>
      <c r="T4628" s="3" t="str">
        <f t="shared" si="145"/>
        <v>.</v>
      </c>
      <c r="U4628" s="3" t="str">
        <f>IF(AND(R4628&lt;&gt;"_U",N4628&lt;&gt;9999,N4628&lt;&gt;999,L4628&lt;&gt;"Median"),IFERROR(VLOOKUP(A4628,'TA Total'!A:P,16,0),"."),".")</f>
        <v>.</v>
      </c>
    </row>
    <row r="4629" spans="1:21" x14ac:dyDescent="0.3">
      <c r="A4629" s="1" t="str">
        <f t="shared" si="144"/>
        <v>2023|Whangarei District|$20,001-$30,000</v>
      </c>
      <c r="B4629" t="s">
        <v>18</v>
      </c>
      <c r="C4629" t="s">
        <v>19</v>
      </c>
      <c r="D4629" t="s">
        <v>20</v>
      </c>
      <c r="E4629" t="s">
        <v>21</v>
      </c>
      <c r="F4629">
        <v>2023</v>
      </c>
      <c r="G4629">
        <v>2023</v>
      </c>
      <c r="H4629">
        <v>2</v>
      </c>
      <c r="I4629" t="s">
        <v>120</v>
      </c>
      <c r="J4629">
        <v>99</v>
      </c>
      <c r="K4629" t="s">
        <v>23</v>
      </c>
      <c r="L4629">
        <v>2</v>
      </c>
      <c r="M4629" t="s">
        <v>24</v>
      </c>
      <c r="N4629">
        <v>3</v>
      </c>
      <c r="O4629" t="s">
        <v>25</v>
      </c>
      <c r="P4629">
        <v>324</v>
      </c>
      <c r="T4629" s="3">
        <f t="shared" si="145"/>
        <v>9.5299999999999994</v>
      </c>
      <c r="U4629" s="3">
        <f>IF(AND(R4629&lt;&gt;"_U",N4629&lt;&gt;9999,N4629&lt;&gt;999,L4629&lt;&gt;"Median"),IFERROR(VLOOKUP(A4629,'TA Total'!A:P,16,0),"."),".")</f>
        <v>3399</v>
      </c>
    </row>
    <row r="4630" spans="1:21" x14ac:dyDescent="0.3">
      <c r="A4630" s="1" t="str">
        <f t="shared" si="144"/>
        <v>2023|Whangarei District|$20,001-$30,000</v>
      </c>
      <c r="B4630" t="s">
        <v>18</v>
      </c>
      <c r="C4630" t="s">
        <v>19</v>
      </c>
      <c r="D4630" t="s">
        <v>20</v>
      </c>
      <c r="E4630" t="s">
        <v>21</v>
      </c>
      <c r="F4630">
        <v>2023</v>
      </c>
      <c r="G4630">
        <v>2023</v>
      </c>
      <c r="H4630">
        <v>2</v>
      </c>
      <c r="I4630" t="s">
        <v>120</v>
      </c>
      <c r="J4630">
        <v>99</v>
      </c>
      <c r="K4630" t="s">
        <v>23</v>
      </c>
      <c r="L4630">
        <v>2</v>
      </c>
      <c r="M4630" t="s">
        <v>24</v>
      </c>
      <c r="N4630">
        <v>2</v>
      </c>
      <c r="O4630" t="s">
        <v>28</v>
      </c>
      <c r="P4630">
        <v>1053</v>
      </c>
      <c r="T4630" s="3">
        <f t="shared" si="145"/>
        <v>30.98</v>
      </c>
      <c r="U4630" s="3">
        <f>IF(AND(R4630&lt;&gt;"_U",N4630&lt;&gt;9999,N4630&lt;&gt;999,L4630&lt;&gt;"Median"),IFERROR(VLOOKUP(A4630,'TA Total'!A:P,16,0),"."),".")</f>
        <v>3399</v>
      </c>
    </row>
    <row r="4631" spans="1:21" x14ac:dyDescent="0.3">
      <c r="A4631" s="1" t="str">
        <f t="shared" si="144"/>
        <v>2023|Whangarei District|$20,001-$30,000</v>
      </c>
      <c r="B4631" t="s">
        <v>18</v>
      </c>
      <c r="C4631" t="s">
        <v>19</v>
      </c>
      <c r="D4631" t="s">
        <v>20</v>
      </c>
      <c r="E4631" t="s">
        <v>21</v>
      </c>
      <c r="F4631">
        <v>2023</v>
      </c>
      <c r="G4631">
        <v>2023</v>
      </c>
      <c r="H4631">
        <v>2</v>
      </c>
      <c r="I4631" t="s">
        <v>120</v>
      </c>
      <c r="J4631">
        <v>99</v>
      </c>
      <c r="K4631" t="s">
        <v>23</v>
      </c>
      <c r="L4631">
        <v>2</v>
      </c>
      <c r="M4631" t="s">
        <v>24</v>
      </c>
      <c r="N4631">
        <v>1</v>
      </c>
      <c r="O4631" t="s">
        <v>33</v>
      </c>
      <c r="P4631">
        <v>2019</v>
      </c>
      <c r="T4631" s="3">
        <f t="shared" si="145"/>
        <v>59.4</v>
      </c>
      <c r="U4631" s="3">
        <f>IF(AND(R4631&lt;&gt;"_U",N4631&lt;&gt;9999,N4631&lt;&gt;999,L4631&lt;&gt;"Median"),IFERROR(VLOOKUP(A4631,'TA Total'!A:P,16,0),"."),".")</f>
        <v>3399</v>
      </c>
    </row>
    <row r="4632" spans="1:21" x14ac:dyDescent="0.3">
      <c r="A4632" s="1" t="str">
        <f t="shared" si="144"/>
        <v>2023|Whangarei District|$20,001-$30,000</v>
      </c>
      <c r="B4632" t="s">
        <v>18</v>
      </c>
      <c r="C4632" t="s">
        <v>19</v>
      </c>
      <c r="D4632" t="s">
        <v>20</v>
      </c>
      <c r="E4632" t="s">
        <v>21</v>
      </c>
      <c r="F4632">
        <v>2023</v>
      </c>
      <c r="G4632">
        <v>2023</v>
      </c>
      <c r="H4632">
        <v>2</v>
      </c>
      <c r="I4632" t="s">
        <v>120</v>
      </c>
      <c r="J4632">
        <v>99</v>
      </c>
      <c r="K4632" t="s">
        <v>23</v>
      </c>
      <c r="L4632">
        <v>2</v>
      </c>
      <c r="M4632" t="s">
        <v>24</v>
      </c>
      <c r="N4632">
        <v>9999</v>
      </c>
      <c r="O4632" t="s">
        <v>40</v>
      </c>
      <c r="P4632">
        <v>3399</v>
      </c>
      <c r="T4632" s="3" t="str">
        <f t="shared" si="145"/>
        <v>.</v>
      </c>
      <c r="U4632" s="3" t="str">
        <f>IF(AND(R4632&lt;&gt;"_U",N4632&lt;&gt;9999,N4632&lt;&gt;999,L4632&lt;&gt;"Median"),IFERROR(VLOOKUP(A4632,'TA Total'!A:P,16,0),"."),".")</f>
        <v>.</v>
      </c>
    </row>
    <row r="4633" spans="1:21" x14ac:dyDescent="0.3">
      <c r="A4633" s="1" t="str">
        <f t="shared" si="144"/>
        <v>2023|Whangarei District|$20,001-$30,000</v>
      </c>
      <c r="B4633" t="s">
        <v>18</v>
      </c>
      <c r="C4633" t="s">
        <v>19</v>
      </c>
      <c r="D4633" t="s">
        <v>20</v>
      </c>
      <c r="E4633" t="s">
        <v>21</v>
      </c>
      <c r="F4633">
        <v>2023</v>
      </c>
      <c r="G4633">
        <v>2023</v>
      </c>
      <c r="H4633">
        <v>2</v>
      </c>
      <c r="I4633" t="s">
        <v>120</v>
      </c>
      <c r="J4633">
        <v>99</v>
      </c>
      <c r="K4633" t="s">
        <v>23</v>
      </c>
      <c r="L4633">
        <v>2</v>
      </c>
      <c r="M4633" t="s">
        <v>24</v>
      </c>
      <c r="N4633">
        <v>7777</v>
      </c>
      <c r="O4633" t="s">
        <v>37</v>
      </c>
      <c r="P4633">
        <v>3399</v>
      </c>
      <c r="T4633" s="3">
        <f t="shared" si="145"/>
        <v>100</v>
      </c>
      <c r="U4633" s="3">
        <f>IF(AND(R4633&lt;&gt;"_U",N4633&lt;&gt;9999,N4633&lt;&gt;999,L4633&lt;&gt;"Median"),IFERROR(VLOOKUP(A4633,'TA Total'!A:P,16,0),"."),".")</f>
        <v>3399</v>
      </c>
    </row>
    <row r="4634" spans="1:21" x14ac:dyDescent="0.3">
      <c r="A4634" s="1" t="str">
        <f t="shared" si="144"/>
        <v>2023|Whangarei District|$30,001-$50,000</v>
      </c>
      <c r="B4634" t="s">
        <v>18</v>
      </c>
      <c r="C4634" t="s">
        <v>19</v>
      </c>
      <c r="D4634" t="s">
        <v>20</v>
      </c>
      <c r="E4634" t="s">
        <v>21</v>
      </c>
      <c r="F4634">
        <v>2023</v>
      </c>
      <c r="G4634">
        <v>2023</v>
      </c>
      <c r="H4634">
        <v>2</v>
      </c>
      <c r="I4634" t="s">
        <v>120</v>
      </c>
      <c r="J4634">
        <v>99</v>
      </c>
      <c r="K4634" t="s">
        <v>23</v>
      </c>
      <c r="L4634">
        <v>3</v>
      </c>
      <c r="M4634" t="s">
        <v>45</v>
      </c>
      <c r="N4634">
        <v>3</v>
      </c>
      <c r="O4634" t="s">
        <v>25</v>
      </c>
      <c r="P4634">
        <v>612</v>
      </c>
      <c r="T4634" s="3">
        <f t="shared" si="145"/>
        <v>11.14</v>
      </c>
      <c r="U4634" s="3">
        <f>IF(AND(R4634&lt;&gt;"_U",N4634&lt;&gt;9999,N4634&lt;&gt;999,L4634&lt;&gt;"Median"),IFERROR(VLOOKUP(A4634,'TA Total'!A:P,16,0),"."),".")</f>
        <v>5493</v>
      </c>
    </row>
    <row r="4635" spans="1:21" x14ac:dyDescent="0.3">
      <c r="A4635" s="1" t="str">
        <f t="shared" si="144"/>
        <v>2023|Whangarei District|$30,001-$50,000</v>
      </c>
      <c r="B4635" t="s">
        <v>18</v>
      </c>
      <c r="C4635" t="s">
        <v>19</v>
      </c>
      <c r="D4635" t="s">
        <v>20</v>
      </c>
      <c r="E4635" t="s">
        <v>21</v>
      </c>
      <c r="F4635">
        <v>2023</v>
      </c>
      <c r="G4635">
        <v>2023</v>
      </c>
      <c r="H4635">
        <v>2</v>
      </c>
      <c r="I4635" t="s">
        <v>120</v>
      </c>
      <c r="J4635">
        <v>99</v>
      </c>
      <c r="K4635" t="s">
        <v>23</v>
      </c>
      <c r="L4635">
        <v>3</v>
      </c>
      <c r="M4635" t="s">
        <v>45</v>
      </c>
      <c r="N4635">
        <v>7777</v>
      </c>
      <c r="O4635" t="s">
        <v>37</v>
      </c>
      <c r="P4635">
        <v>5493</v>
      </c>
      <c r="T4635" s="3">
        <f t="shared" si="145"/>
        <v>100</v>
      </c>
      <c r="U4635" s="3">
        <f>IF(AND(R4635&lt;&gt;"_U",N4635&lt;&gt;9999,N4635&lt;&gt;999,L4635&lt;&gt;"Median"),IFERROR(VLOOKUP(A4635,'TA Total'!A:P,16,0),"."),".")</f>
        <v>5493</v>
      </c>
    </row>
    <row r="4636" spans="1:21" x14ac:dyDescent="0.3">
      <c r="A4636" s="1" t="str">
        <f t="shared" si="144"/>
        <v>2023|Whangarei District|$30,001-$50,000</v>
      </c>
      <c r="B4636" t="s">
        <v>18</v>
      </c>
      <c r="C4636" t="s">
        <v>19</v>
      </c>
      <c r="D4636" t="s">
        <v>20</v>
      </c>
      <c r="E4636" t="s">
        <v>21</v>
      </c>
      <c r="F4636">
        <v>2023</v>
      </c>
      <c r="G4636">
        <v>2023</v>
      </c>
      <c r="H4636">
        <v>2</v>
      </c>
      <c r="I4636" t="s">
        <v>120</v>
      </c>
      <c r="J4636">
        <v>99</v>
      </c>
      <c r="K4636" t="s">
        <v>23</v>
      </c>
      <c r="L4636">
        <v>3</v>
      </c>
      <c r="M4636" t="s">
        <v>45</v>
      </c>
      <c r="N4636">
        <v>2</v>
      </c>
      <c r="O4636" t="s">
        <v>28</v>
      </c>
      <c r="P4636">
        <v>1572</v>
      </c>
      <c r="T4636" s="3">
        <f t="shared" si="145"/>
        <v>28.62</v>
      </c>
      <c r="U4636" s="3">
        <f>IF(AND(R4636&lt;&gt;"_U",N4636&lt;&gt;9999,N4636&lt;&gt;999,L4636&lt;&gt;"Median"),IFERROR(VLOOKUP(A4636,'TA Total'!A:P,16,0),"."),".")</f>
        <v>5493</v>
      </c>
    </row>
    <row r="4637" spans="1:21" x14ac:dyDescent="0.3">
      <c r="A4637" s="1" t="str">
        <f t="shared" si="144"/>
        <v>2023|Whangarei District|$30,001-$50,000</v>
      </c>
      <c r="B4637" t="s">
        <v>18</v>
      </c>
      <c r="C4637" t="s">
        <v>19</v>
      </c>
      <c r="D4637" t="s">
        <v>20</v>
      </c>
      <c r="E4637" t="s">
        <v>21</v>
      </c>
      <c r="F4637">
        <v>2023</v>
      </c>
      <c r="G4637">
        <v>2023</v>
      </c>
      <c r="H4637">
        <v>2</v>
      </c>
      <c r="I4637" t="s">
        <v>120</v>
      </c>
      <c r="J4637">
        <v>99</v>
      </c>
      <c r="K4637" t="s">
        <v>23</v>
      </c>
      <c r="L4637">
        <v>3</v>
      </c>
      <c r="M4637" t="s">
        <v>45</v>
      </c>
      <c r="N4637">
        <v>999</v>
      </c>
      <c r="O4637" t="s">
        <v>42</v>
      </c>
      <c r="P4637">
        <v>0</v>
      </c>
      <c r="T4637" s="3" t="str">
        <f t="shared" si="145"/>
        <v>.</v>
      </c>
      <c r="U4637" s="3" t="str">
        <f>IF(AND(R4637&lt;&gt;"_U",N4637&lt;&gt;9999,N4637&lt;&gt;999,L4637&lt;&gt;"Median"),IFERROR(VLOOKUP(A4637,'TA Total'!A:P,16,0),"."),".")</f>
        <v>.</v>
      </c>
    </row>
    <row r="4638" spans="1:21" x14ac:dyDescent="0.3">
      <c r="A4638" s="1" t="str">
        <f t="shared" si="144"/>
        <v>2023|Whangarei District|$30,001-$50,000</v>
      </c>
      <c r="B4638" t="s">
        <v>18</v>
      </c>
      <c r="C4638" t="s">
        <v>19</v>
      </c>
      <c r="D4638" t="s">
        <v>20</v>
      </c>
      <c r="E4638" t="s">
        <v>21</v>
      </c>
      <c r="F4638">
        <v>2023</v>
      </c>
      <c r="G4638">
        <v>2023</v>
      </c>
      <c r="H4638">
        <v>2</v>
      </c>
      <c r="I4638" t="s">
        <v>120</v>
      </c>
      <c r="J4638">
        <v>99</v>
      </c>
      <c r="K4638" t="s">
        <v>23</v>
      </c>
      <c r="L4638">
        <v>3</v>
      </c>
      <c r="M4638" t="s">
        <v>45</v>
      </c>
      <c r="N4638">
        <v>1</v>
      </c>
      <c r="O4638" t="s">
        <v>33</v>
      </c>
      <c r="P4638">
        <v>3309</v>
      </c>
      <c r="T4638" s="3">
        <f t="shared" si="145"/>
        <v>60.24</v>
      </c>
      <c r="U4638" s="3">
        <f>IF(AND(R4638&lt;&gt;"_U",N4638&lt;&gt;9999,N4638&lt;&gt;999,L4638&lt;&gt;"Median"),IFERROR(VLOOKUP(A4638,'TA Total'!A:P,16,0),"."),".")</f>
        <v>5493</v>
      </c>
    </row>
    <row r="4639" spans="1:21" x14ac:dyDescent="0.3">
      <c r="A4639" s="1" t="str">
        <f t="shared" si="144"/>
        <v>2023|Whangarei District|$30,001-$50,000</v>
      </c>
      <c r="B4639" t="s">
        <v>18</v>
      </c>
      <c r="C4639" t="s">
        <v>19</v>
      </c>
      <c r="D4639" t="s">
        <v>20</v>
      </c>
      <c r="E4639" t="s">
        <v>21</v>
      </c>
      <c r="F4639">
        <v>2023</v>
      </c>
      <c r="G4639">
        <v>2023</v>
      </c>
      <c r="H4639">
        <v>2</v>
      </c>
      <c r="I4639" t="s">
        <v>120</v>
      </c>
      <c r="J4639">
        <v>99</v>
      </c>
      <c r="K4639" t="s">
        <v>23</v>
      </c>
      <c r="L4639">
        <v>3</v>
      </c>
      <c r="M4639" t="s">
        <v>45</v>
      </c>
      <c r="N4639">
        <v>9999</v>
      </c>
      <c r="O4639" t="s">
        <v>40</v>
      </c>
      <c r="P4639">
        <v>5493</v>
      </c>
      <c r="T4639" s="3" t="str">
        <f t="shared" si="145"/>
        <v>.</v>
      </c>
      <c r="U4639" s="3" t="str">
        <f>IF(AND(R4639&lt;&gt;"_U",N4639&lt;&gt;9999,N4639&lt;&gt;999,L4639&lt;&gt;"Median"),IFERROR(VLOOKUP(A4639,'TA Total'!A:P,16,0),"."),".")</f>
        <v>.</v>
      </c>
    </row>
    <row r="4640" spans="1:21" x14ac:dyDescent="0.3">
      <c r="A4640" s="1" t="str">
        <f t="shared" si="144"/>
        <v>2023|Whangarei District|$50,001-$70,000</v>
      </c>
      <c r="B4640" t="s">
        <v>18</v>
      </c>
      <c r="C4640" t="s">
        <v>19</v>
      </c>
      <c r="D4640" t="s">
        <v>20</v>
      </c>
      <c r="E4640" t="s">
        <v>21</v>
      </c>
      <c r="F4640">
        <v>2023</v>
      </c>
      <c r="G4640">
        <v>2023</v>
      </c>
      <c r="H4640">
        <v>2</v>
      </c>
      <c r="I4640" t="s">
        <v>120</v>
      </c>
      <c r="J4640">
        <v>99</v>
      </c>
      <c r="K4640" t="s">
        <v>23</v>
      </c>
      <c r="L4640">
        <v>4</v>
      </c>
      <c r="M4640" t="s">
        <v>36</v>
      </c>
      <c r="N4640">
        <v>1</v>
      </c>
      <c r="O4640" t="s">
        <v>33</v>
      </c>
      <c r="P4640">
        <v>2103</v>
      </c>
      <c r="T4640" s="3">
        <f t="shared" si="145"/>
        <v>56.08</v>
      </c>
      <c r="U4640" s="3">
        <f>IF(AND(R4640&lt;&gt;"_U",N4640&lt;&gt;9999,N4640&lt;&gt;999,L4640&lt;&gt;"Median"),IFERROR(VLOOKUP(A4640,'TA Total'!A:P,16,0),"."),".")</f>
        <v>3750</v>
      </c>
    </row>
    <row r="4641" spans="1:21" x14ac:dyDescent="0.3">
      <c r="A4641" s="1" t="str">
        <f t="shared" si="144"/>
        <v>2023|Whangarei District|$50,001-$70,000</v>
      </c>
      <c r="B4641" t="s">
        <v>18</v>
      </c>
      <c r="C4641" t="s">
        <v>19</v>
      </c>
      <c r="D4641" t="s">
        <v>20</v>
      </c>
      <c r="E4641" t="s">
        <v>21</v>
      </c>
      <c r="F4641">
        <v>2023</v>
      </c>
      <c r="G4641">
        <v>2023</v>
      </c>
      <c r="H4641">
        <v>2</v>
      </c>
      <c r="I4641" t="s">
        <v>120</v>
      </c>
      <c r="J4641">
        <v>99</v>
      </c>
      <c r="K4641" t="s">
        <v>23</v>
      </c>
      <c r="L4641">
        <v>4</v>
      </c>
      <c r="M4641" t="s">
        <v>36</v>
      </c>
      <c r="N4641">
        <v>9999</v>
      </c>
      <c r="O4641" t="s">
        <v>40</v>
      </c>
      <c r="P4641">
        <v>3750</v>
      </c>
      <c r="T4641" s="3" t="str">
        <f t="shared" si="145"/>
        <v>.</v>
      </c>
      <c r="U4641" s="3" t="str">
        <f>IF(AND(R4641&lt;&gt;"_U",N4641&lt;&gt;9999,N4641&lt;&gt;999,L4641&lt;&gt;"Median"),IFERROR(VLOOKUP(A4641,'TA Total'!A:P,16,0),"."),".")</f>
        <v>.</v>
      </c>
    </row>
    <row r="4642" spans="1:21" x14ac:dyDescent="0.3">
      <c r="A4642" s="1" t="str">
        <f t="shared" si="144"/>
        <v>2023|Whangarei District|$50,001-$70,000</v>
      </c>
      <c r="B4642" t="s">
        <v>18</v>
      </c>
      <c r="C4642" t="s">
        <v>19</v>
      </c>
      <c r="D4642" t="s">
        <v>20</v>
      </c>
      <c r="E4642" t="s">
        <v>21</v>
      </c>
      <c r="F4642">
        <v>2023</v>
      </c>
      <c r="G4642">
        <v>2023</v>
      </c>
      <c r="H4642">
        <v>2</v>
      </c>
      <c r="I4642" t="s">
        <v>120</v>
      </c>
      <c r="J4642">
        <v>99</v>
      </c>
      <c r="K4642" t="s">
        <v>23</v>
      </c>
      <c r="L4642">
        <v>4</v>
      </c>
      <c r="M4642" t="s">
        <v>36</v>
      </c>
      <c r="N4642">
        <v>999</v>
      </c>
      <c r="O4642" t="s">
        <v>42</v>
      </c>
      <c r="P4642">
        <v>0</v>
      </c>
      <c r="T4642" s="3" t="str">
        <f t="shared" si="145"/>
        <v>.</v>
      </c>
      <c r="U4642" s="3" t="str">
        <f>IF(AND(R4642&lt;&gt;"_U",N4642&lt;&gt;9999,N4642&lt;&gt;999,L4642&lt;&gt;"Median"),IFERROR(VLOOKUP(A4642,'TA Total'!A:P,16,0),"."),".")</f>
        <v>.</v>
      </c>
    </row>
    <row r="4643" spans="1:21" x14ac:dyDescent="0.3">
      <c r="A4643" s="1" t="str">
        <f t="shared" si="144"/>
        <v>2023|Whangarei District|$50,001-$70,000</v>
      </c>
      <c r="B4643" t="s">
        <v>18</v>
      </c>
      <c r="C4643" t="s">
        <v>19</v>
      </c>
      <c r="D4643" t="s">
        <v>20</v>
      </c>
      <c r="E4643" t="s">
        <v>21</v>
      </c>
      <c r="F4643">
        <v>2023</v>
      </c>
      <c r="G4643">
        <v>2023</v>
      </c>
      <c r="H4643">
        <v>2</v>
      </c>
      <c r="I4643" t="s">
        <v>120</v>
      </c>
      <c r="J4643">
        <v>99</v>
      </c>
      <c r="K4643" t="s">
        <v>23</v>
      </c>
      <c r="L4643">
        <v>4</v>
      </c>
      <c r="M4643" t="s">
        <v>36</v>
      </c>
      <c r="N4643">
        <v>7777</v>
      </c>
      <c r="O4643" t="s">
        <v>37</v>
      </c>
      <c r="P4643">
        <v>3750</v>
      </c>
      <c r="T4643" s="3">
        <f t="shared" si="145"/>
        <v>100</v>
      </c>
      <c r="U4643" s="3">
        <f>IF(AND(R4643&lt;&gt;"_U",N4643&lt;&gt;9999,N4643&lt;&gt;999,L4643&lt;&gt;"Median"),IFERROR(VLOOKUP(A4643,'TA Total'!A:P,16,0),"."),".")</f>
        <v>3750</v>
      </c>
    </row>
    <row r="4644" spans="1:21" x14ac:dyDescent="0.3">
      <c r="A4644" s="1" t="str">
        <f t="shared" si="144"/>
        <v>2023|Whangarei District|$50,001-$70,000</v>
      </c>
      <c r="B4644" t="s">
        <v>18</v>
      </c>
      <c r="C4644" t="s">
        <v>19</v>
      </c>
      <c r="D4644" t="s">
        <v>20</v>
      </c>
      <c r="E4644" t="s">
        <v>21</v>
      </c>
      <c r="F4644">
        <v>2023</v>
      </c>
      <c r="G4644">
        <v>2023</v>
      </c>
      <c r="H4644">
        <v>2</v>
      </c>
      <c r="I4644" t="s">
        <v>120</v>
      </c>
      <c r="J4644">
        <v>99</v>
      </c>
      <c r="K4644" t="s">
        <v>23</v>
      </c>
      <c r="L4644">
        <v>4</v>
      </c>
      <c r="M4644" t="s">
        <v>36</v>
      </c>
      <c r="N4644">
        <v>3</v>
      </c>
      <c r="O4644" t="s">
        <v>25</v>
      </c>
      <c r="P4644">
        <v>375</v>
      </c>
      <c r="T4644" s="3">
        <f t="shared" si="145"/>
        <v>10</v>
      </c>
      <c r="U4644" s="3">
        <f>IF(AND(R4644&lt;&gt;"_U",N4644&lt;&gt;9999,N4644&lt;&gt;999,L4644&lt;&gt;"Median"),IFERROR(VLOOKUP(A4644,'TA Total'!A:P,16,0),"."),".")</f>
        <v>3750</v>
      </c>
    </row>
    <row r="4645" spans="1:21" x14ac:dyDescent="0.3">
      <c r="A4645" s="1" t="str">
        <f t="shared" si="144"/>
        <v>2023|Whangarei District|$50,001-$70,000</v>
      </c>
      <c r="B4645" t="s">
        <v>18</v>
      </c>
      <c r="C4645" t="s">
        <v>19</v>
      </c>
      <c r="D4645" t="s">
        <v>20</v>
      </c>
      <c r="E4645" t="s">
        <v>21</v>
      </c>
      <c r="F4645">
        <v>2023</v>
      </c>
      <c r="G4645">
        <v>2023</v>
      </c>
      <c r="H4645">
        <v>2</v>
      </c>
      <c r="I4645" t="s">
        <v>120</v>
      </c>
      <c r="J4645">
        <v>99</v>
      </c>
      <c r="K4645" t="s">
        <v>23</v>
      </c>
      <c r="L4645">
        <v>4</v>
      </c>
      <c r="M4645" t="s">
        <v>36</v>
      </c>
      <c r="N4645">
        <v>2</v>
      </c>
      <c r="O4645" t="s">
        <v>28</v>
      </c>
      <c r="P4645">
        <v>1272</v>
      </c>
      <c r="T4645" s="3">
        <f t="shared" si="145"/>
        <v>33.92</v>
      </c>
      <c r="U4645" s="3">
        <f>IF(AND(R4645&lt;&gt;"_U",N4645&lt;&gt;9999,N4645&lt;&gt;999,L4645&lt;&gt;"Median"),IFERROR(VLOOKUP(A4645,'TA Total'!A:P,16,0),"."),".")</f>
        <v>3750</v>
      </c>
    </row>
    <row r="4646" spans="1:21" x14ac:dyDescent="0.3">
      <c r="A4646" s="1" t="str">
        <f t="shared" si="144"/>
        <v>2023|Whangarei District|$70,001-$100,000</v>
      </c>
      <c r="B4646" t="s">
        <v>18</v>
      </c>
      <c r="C4646" t="s">
        <v>19</v>
      </c>
      <c r="D4646" t="s">
        <v>20</v>
      </c>
      <c r="E4646" t="s">
        <v>21</v>
      </c>
      <c r="F4646">
        <v>2023</v>
      </c>
      <c r="G4646">
        <v>2023</v>
      </c>
      <c r="H4646">
        <v>2</v>
      </c>
      <c r="I4646" t="s">
        <v>120</v>
      </c>
      <c r="J4646">
        <v>99</v>
      </c>
      <c r="K4646" t="s">
        <v>23</v>
      </c>
      <c r="L4646">
        <v>5</v>
      </c>
      <c r="M4646" t="s">
        <v>58</v>
      </c>
      <c r="N4646">
        <v>9999</v>
      </c>
      <c r="O4646" t="s">
        <v>40</v>
      </c>
      <c r="P4646">
        <v>5001</v>
      </c>
      <c r="T4646" s="3" t="str">
        <f t="shared" si="145"/>
        <v>.</v>
      </c>
      <c r="U4646" s="3" t="str">
        <f>IF(AND(R4646&lt;&gt;"_U",N4646&lt;&gt;9999,N4646&lt;&gt;999,L4646&lt;&gt;"Median"),IFERROR(VLOOKUP(A4646,'TA Total'!A:P,16,0),"."),".")</f>
        <v>.</v>
      </c>
    </row>
    <row r="4647" spans="1:21" x14ac:dyDescent="0.3">
      <c r="A4647" s="1" t="str">
        <f t="shared" si="144"/>
        <v>2023|Whangarei District|$70,001-$100,000</v>
      </c>
      <c r="B4647" t="s">
        <v>18</v>
      </c>
      <c r="C4647" t="s">
        <v>19</v>
      </c>
      <c r="D4647" t="s">
        <v>20</v>
      </c>
      <c r="E4647" t="s">
        <v>21</v>
      </c>
      <c r="F4647">
        <v>2023</v>
      </c>
      <c r="G4647">
        <v>2023</v>
      </c>
      <c r="H4647">
        <v>2</v>
      </c>
      <c r="I4647" t="s">
        <v>120</v>
      </c>
      <c r="J4647">
        <v>99</v>
      </c>
      <c r="K4647" t="s">
        <v>23</v>
      </c>
      <c r="L4647">
        <v>5</v>
      </c>
      <c r="M4647" t="s">
        <v>58</v>
      </c>
      <c r="N4647">
        <v>7777</v>
      </c>
      <c r="O4647" t="s">
        <v>37</v>
      </c>
      <c r="P4647">
        <v>5001</v>
      </c>
      <c r="T4647" s="3">
        <f t="shared" si="145"/>
        <v>100</v>
      </c>
      <c r="U4647" s="3">
        <f>IF(AND(R4647&lt;&gt;"_U",N4647&lt;&gt;9999,N4647&lt;&gt;999,L4647&lt;&gt;"Median"),IFERROR(VLOOKUP(A4647,'TA Total'!A:P,16,0),"."),".")</f>
        <v>5001</v>
      </c>
    </row>
    <row r="4648" spans="1:21" x14ac:dyDescent="0.3">
      <c r="A4648" s="1" t="str">
        <f t="shared" si="144"/>
        <v>2023|Whangarei District|$70,001-$100,000</v>
      </c>
      <c r="B4648" t="s">
        <v>18</v>
      </c>
      <c r="C4648" t="s">
        <v>19</v>
      </c>
      <c r="D4648" t="s">
        <v>20</v>
      </c>
      <c r="E4648" t="s">
        <v>21</v>
      </c>
      <c r="F4648">
        <v>2023</v>
      </c>
      <c r="G4648">
        <v>2023</v>
      </c>
      <c r="H4648">
        <v>2</v>
      </c>
      <c r="I4648" t="s">
        <v>120</v>
      </c>
      <c r="J4648">
        <v>99</v>
      </c>
      <c r="K4648" t="s">
        <v>23</v>
      </c>
      <c r="L4648">
        <v>5</v>
      </c>
      <c r="M4648" t="s">
        <v>58</v>
      </c>
      <c r="N4648">
        <v>3</v>
      </c>
      <c r="O4648" t="s">
        <v>25</v>
      </c>
      <c r="P4648">
        <v>477</v>
      </c>
      <c r="T4648" s="3">
        <f t="shared" si="145"/>
        <v>9.5399999999999991</v>
      </c>
      <c r="U4648" s="3">
        <f>IF(AND(R4648&lt;&gt;"_U",N4648&lt;&gt;9999,N4648&lt;&gt;999,L4648&lt;&gt;"Median"),IFERROR(VLOOKUP(A4648,'TA Total'!A:P,16,0),"."),".")</f>
        <v>5001</v>
      </c>
    </row>
    <row r="4649" spans="1:21" x14ac:dyDescent="0.3">
      <c r="A4649" s="1" t="str">
        <f t="shared" si="144"/>
        <v>2023|Whangarei District|$70,001-$100,000</v>
      </c>
      <c r="B4649" t="s">
        <v>18</v>
      </c>
      <c r="C4649" t="s">
        <v>19</v>
      </c>
      <c r="D4649" t="s">
        <v>20</v>
      </c>
      <c r="E4649" t="s">
        <v>21</v>
      </c>
      <c r="F4649">
        <v>2023</v>
      </c>
      <c r="G4649">
        <v>2023</v>
      </c>
      <c r="H4649">
        <v>2</v>
      </c>
      <c r="I4649" t="s">
        <v>120</v>
      </c>
      <c r="J4649">
        <v>99</v>
      </c>
      <c r="K4649" t="s">
        <v>23</v>
      </c>
      <c r="L4649">
        <v>5</v>
      </c>
      <c r="M4649" t="s">
        <v>58</v>
      </c>
      <c r="N4649">
        <v>1</v>
      </c>
      <c r="O4649" t="s">
        <v>33</v>
      </c>
      <c r="P4649">
        <v>2916</v>
      </c>
      <c r="T4649" s="3">
        <f t="shared" si="145"/>
        <v>58.31</v>
      </c>
      <c r="U4649" s="3">
        <f>IF(AND(R4649&lt;&gt;"_U",N4649&lt;&gt;9999,N4649&lt;&gt;999,L4649&lt;&gt;"Median"),IFERROR(VLOOKUP(A4649,'TA Total'!A:P,16,0),"."),".")</f>
        <v>5001</v>
      </c>
    </row>
    <row r="4650" spans="1:21" x14ac:dyDescent="0.3">
      <c r="A4650" s="1" t="str">
        <f t="shared" si="144"/>
        <v>2023|Whangarei District|$70,001-$100,000</v>
      </c>
      <c r="B4650" t="s">
        <v>18</v>
      </c>
      <c r="C4650" t="s">
        <v>19</v>
      </c>
      <c r="D4650" t="s">
        <v>20</v>
      </c>
      <c r="E4650" t="s">
        <v>21</v>
      </c>
      <c r="F4650">
        <v>2023</v>
      </c>
      <c r="G4650">
        <v>2023</v>
      </c>
      <c r="H4650">
        <v>2</v>
      </c>
      <c r="I4650" t="s">
        <v>120</v>
      </c>
      <c r="J4650">
        <v>99</v>
      </c>
      <c r="K4650" t="s">
        <v>23</v>
      </c>
      <c r="L4650">
        <v>5</v>
      </c>
      <c r="M4650" t="s">
        <v>58</v>
      </c>
      <c r="N4650">
        <v>999</v>
      </c>
      <c r="O4650" t="s">
        <v>42</v>
      </c>
      <c r="P4650">
        <v>0</v>
      </c>
      <c r="T4650" s="3" t="str">
        <f t="shared" si="145"/>
        <v>.</v>
      </c>
      <c r="U4650" s="3" t="str">
        <f>IF(AND(R4650&lt;&gt;"_U",N4650&lt;&gt;9999,N4650&lt;&gt;999,L4650&lt;&gt;"Median"),IFERROR(VLOOKUP(A4650,'TA Total'!A:P,16,0),"."),".")</f>
        <v>.</v>
      </c>
    </row>
    <row r="4651" spans="1:21" x14ac:dyDescent="0.3">
      <c r="A4651" s="1" t="str">
        <f t="shared" si="144"/>
        <v>2023|Whangarei District|$70,001-$100,000</v>
      </c>
      <c r="B4651" t="s">
        <v>18</v>
      </c>
      <c r="C4651" t="s">
        <v>19</v>
      </c>
      <c r="D4651" t="s">
        <v>20</v>
      </c>
      <c r="E4651" t="s">
        <v>21</v>
      </c>
      <c r="F4651">
        <v>2023</v>
      </c>
      <c r="G4651">
        <v>2023</v>
      </c>
      <c r="H4651">
        <v>2</v>
      </c>
      <c r="I4651" t="s">
        <v>120</v>
      </c>
      <c r="J4651">
        <v>99</v>
      </c>
      <c r="K4651" t="s">
        <v>23</v>
      </c>
      <c r="L4651">
        <v>5</v>
      </c>
      <c r="M4651" t="s">
        <v>58</v>
      </c>
      <c r="N4651">
        <v>2</v>
      </c>
      <c r="O4651" t="s">
        <v>28</v>
      </c>
      <c r="P4651">
        <v>1611</v>
      </c>
      <c r="T4651" s="3">
        <f t="shared" si="145"/>
        <v>32.21</v>
      </c>
      <c r="U4651" s="3">
        <f>IF(AND(R4651&lt;&gt;"_U",N4651&lt;&gt;9999,N4651&lt;&gt;999,L4651&lt;&gt;"Median"),IFERROR(VLOOKUP(A4651,'TA Total'!A:P,16,0),"."),".")</f>
        <v>5001</v>
      </c>
    </row>
    <row r="4652" spans="1:21" x14ac:dyDescent="0.3">
      <c r="A4652" s="1" t="str">
        <f t="shared" si="144"/>
        <v>2023|Whangarei District|$100,001-$150,000</v>
      </c>
      <c r="B4652" t="s">
        <v>18</v>
      </c>
      <c r="C4652" t="s">
        <v>19</v>
      </c>
      <c r="D4652" t="s">
        <v>20</v>
      </c>
      <c r="E4652" t="s">
        <v>21</v>
      </c>
      <c r="F4652">
        <v>2023</v>
      </c>
      <c r="G4652">
        <v>2023</v>
      </c>
      <c r="H4652">
        <v>2</v>
      </c>
      <c r="I4652" t="s">
        <v>120</v>
      </c>
      <c r="J4652">
        <v>99</v>
      </c>
      <c r="K4652" t="s">
        <v>23</v>
      </c>
      <c r="L4652">
        <v>6</v>
      </c>
      <c r="M4652" t="s">
        <v>59</v>
      </c>
      <c r="N4652">
        <v>999</v>
      </c>
      <c r="O4652" t="s">
        <v>42</v>
      </c>
      <c r="P4652">
        <v>0</v>
      </c>
      <c r="T4652" s="3" t="str">
        <f t="shared" si="145"/>
        <v>.</v>
      </c>
      <c r="U4652" s="3" t="str">
        <f>IF(AND(R4652&lt;&gt;"_U",N4652&lt;&gt;9999,N4652&lt;&gt;999,L4652&lt;&gt;"Median"),IFERROR(VLOOKUP(A4652,'TA Total'!A:P,16,0),"."),".")</f>
        <v>.</v>
      </c>
    </row>
    <row r="4653" spans="1:21" x14ac:dyDescent="0.3">
      <c r="A4653" s="1" t="str">
        <f t="shared" si="144"/>
        <v>2023|Whangarei District|$100,001-$150,000</v>
      </c>
      <c r="B4653" t="s">
        <v>18</v>
      </c>
      <c r="C4653" t="s">
        <v>19</v>
      </c>
      <c r="D4653" t="s">
        <v>20</v>
      </c>
      <c r="E4653" t="s">
        <v>21</v>
      </c>
      <c r="F4653">
        <v>2023</v>
      </c>
      <c r="G4653">
        <v>2023</v>
      </c>
      <c r="H4653">
        <v>2</v>
      </c>
      <c r="I4653" t="s">
        <v>120</v>
      </c>
      <c r="J4653">
        <v>99</v>
      </c>
      <c r="K4653" t="s">
        <v>23</v>
      </c>
      <c r="L4653">
        <v>6</v>
      </c>
      <c r="M4653" t="s">
        <v>59</v>
      </c>
      <c r="N4653">
        <v>7777</v>
      </c>
      <c r="O4653" t="s">
        <v>37</v>
      </c>
      <c r="P4653">
        <v>6837</v>
      </c>
      <c r="T4653" s="3">
        <f t="shared" si="145"/>
        <v>100</v>
      </c>
      <c r="U4653" s="3">
        <f>IF(AND(R4653&lt;&gt;"_U",N4653&lt;&gt;9999,N4653&lt;&gt;999,L4653&lt;&gt;"Median"),IFERROR(VLOOKUP(A4653,'TA Total'!A:P,16,0),"."),".")</f>
        <v>6837</v>
      </c>
    </row>
    <row r="4654" spans="1:21" x14ac:dyDescent="0.3">
      <c r="A4654" s="1" t="str">
        <f t="shared" si="144"/>
        <v>2023|Whangarei District|$100,001-$150,000</v>
      </c>
      <c r="B4654" t="s">
        <v>18</v>
      </c>
      <c r="C4654" t="s">
        <v>19</v>
      </c>
      <c r="D4654" t="s">
        <v>20</v>
      </c>
      <c r="E4654" t="s">
        <v>21</v>
      </c>
      <c r="F4654">
        <v>2023</v>
      </c>
      <c r="G4654">
        <v>2023</v>
      </c>
      <c r="H4654">
        <v>2</v>
      </c>
      <c r="I4654" t="s">
        <v>120</v>
      </c>
      <c r="J4654">
        <v>99</v>
      </c>
      <c r="K4654" t="s">
        <v>23</v>
      </c>
      <c r="L4654">
        <v>6</v>
      </c>
      <c r="M4654" t="s">
        <v>59</v>
      </c>
      <c r="N4654">
        <v>3</v>
      </c>
      <c r="O4654" t="s">
        <v>25</v>
      </c>
      <c r="P4654">
        <v>645</v>
      </c>
      <c r="T4654" s="3">
        <f t="shared" si="145"/>
        <v>9.43</v>
      </c>
      <c r="U4654" s="3">
        <f>IF(AND(R4654&lt;&gt;"_U",N4654&lt;&gt;9999,N4654&lt;&gt;999,L4654&lt;&gt;"Median"),IFERROR(VLOOKUP(A4654,'TA Total'!A:P,16,0),"."),".")</f>
        <v>6837</v>
      </c>
    </row>
    <row r="4655" spans="1:21" x14ac:dyDescent="0.3">
      <c r="A4655" s="1" t="str">
        <f t="shared" si="144"/>
        <v>2023|Whangarei District|$100,001-$150,000</v>
      </c>
      <c r="B4655" t="s">
        <v>18</v>
      </c>
      <c r="C4655" t="s">
        <v>19</v>
      </c>
      <c r="D4655" t="s">
        <v>20</v>
      </c>
      <c r="E4655" t="s">
        <v>21</v>
      </c>
      <c r="F4655">
        <v>2023</v>
      </c>
      <c r="G4655">
        <v>2023</v>
      </c>
      <c r="H4655">
        <v>2</v>
      </c>
      <c r="I4655" t="s">
        <v>120</v>
      </c>
      <c r="J4655">
        <v>99</v>
      </c>
      <c r="K4655" t="s">
        <v>23</v>
      </c>
      <c r="L4655">
        <v>6</v>
      </c>
      <c r="M4655" t="s">
        <v>59</v>
      </c>
      <c r="N4655">
        <v>1</v>
      </c>
      <c r="O4655" t="s">
        <v>33</v>
      </c>
      <c r="P4655">
        <v>4293</v>
      </c>
      <c r="T4655" s="3">
        <f t="shared" si="145"/>
        <v>62.79</v>
      </c>
      <c r="U4655" s="3">
        <f>IF(AND(R4655&lt;&gt;"_U",N4655&lt;&gt;9999,N4655&lt;&gt;999,L4655&lt;&gt;"Median"),IFERROR(VLOOKUP(A4655,'TA Total'!A:P,16,0),"."),".")</f>
        <v>6837</v>
      </c>
    </row>
    <row r="4656" spans="1:21" x14ac:dyDescent="0.3">
      <c r="A4656" s="1" t="str">
        <f t="shared" si="144"/>
        <v>2023|Whangarei District|$100,001-$150,000</v>
      </c>
      <c r="B4656" t="s">
        <v>18</v>
      </c>
      <c r="C4656" t="s">
        <v>19</v>
      </c>
      <c r="D4656" t="s">
        <v>20</v>
      </c>
      <c r="E4656" t="s">
        <v>21</v>
      </c>
      <c r="F4656">
        <v>2023</v>
      </c>
      <c r="G4656">
        <v>2023</v>
      </c>
      <c r="H4656">
        <v>2</v>
      </c>
      <c r="I4656" t="s">
        <v>120</v>
      </c>
      <c r="J4656">
        <v>99</v>
      </c>
      <c r="K4656" t="s">
        <v>23</v>
      </c>
      <c r="L4656">
        <v>6</v>
      </c>
      <c r="M4656" t="s">
        <v>59</v>
      </c>
      <c r="N4656">
        <v>2</v>
      </c>
      <c r="O4656" t="s">
        <v>28</v>
      </c>
      <c r="P4656">
        <v>1899</v>
      </c>
      <c r="T4656" s="3">
        <f t="shared" si="145"/>
        <v>27.78</v>
      </c>
      <c r="U4656" s="3">
        <f>IF(AND(R4656&lt;&gt;"_U",N4656&lt;&gt;9999,N4656&lt;&gt;999,L4656&lt;&gt;"Median"),IFERROR(VLOOKUP(A4656,'TA Total'!A:P,16,0),"."),".")</f>
        <v>6837</v>
      </c>
    </row>
    <row r="4657" spans="1:21" x14ac:dyDescent="0.3">
      <c r="A4657" s="1" t="str">
        <f t="shared" si="144"/>
        <v>2023|Whangarei District|$100,001-$150,000</v>
      </c>
      <c r="B4657" t="s">
        <v>18</v>
      </c>
      <c r="C4657" t="s">
        <v>19</v>
      </c>
      <c r="D4657" t="s">
        <v>20</v>
      </c>
      <c r="E4657" t="s">
        <v>21</v>
      </c>
      <c r="F4657">
        <v>2023</v>
      </c>
      <c r="G4657">
        <v>2023</v>
      </c>
      <c r="H4657">
        <v>2</v>
      </c>
      <c r="I4657" t="s">
        <v>120</v>
      </c>
      <c r="J4657">
        <v>99</v>
      </c>
      <c r="K4657" t="s">
        <v>23</v>
      </c>
      <c r="L4657">
        <v>6</v>
      </c>
      <c r="M4657" t="s">
        <v>59</v>
      </c>
      <c r="N4657">
        <v>9999</v>
      </c>
      <c r="O4657" t="s">
        <v>40</v>
      </c>
      <c r="P4657">
        <v>6837</v>
      </c>
      <c r="T4657" s="3" t="str">
        <f t="shared" si="145"/>
        <v>.</v>
      </c>
      <c r="U4657" s="3" t="str">
        <f>IF(AND(R4657&lt;&gt;"_U",N4657&lt;&gt;9999,N4657&lt;&gt;999,L4657&lt;&gt;"Median"),IFERROR(VLOOKUP(A4657,'TA Total'!A:P,16,0),"."),".")</f>
        <v>.</v>
      </c>
    </row>
    <row r="4658" spans="1:21" x14ac:dyDescent="0.3">
      <c r="A4658" s="1" t="str">
        <f t="shared" si="144"/>
        <v>2023|Whangarei District|$150,001-$200,000</v>
      </c>
      <c r="B4658" t="s">
        <v>18</v>
      </c>
      <c r="C4658" t="s">
        <v>19</v>
      </c>
      <c r="D4658" t="s">
        <v>20</v>
      </c>
      <c r="E4658" t="s">
        <v>21</v>
      </c>
      <c r="F4658">
        <v>2023</v>
      </c>
      <c r="G4658">
        <v>2023</v>
      </c>
      <c r="H4658">
        <v>2</v>
      </c>
      <c r="I4658" t="s">
        <v>120</v>
      </c>
      <c r="J4658">
        <v>99</v>
      </c>
      <c r="K4658" t="s">
        <v>23</v>
      </c>
      <c r="L4658">
        <v>7</v>
      </c>
      <c r="M4658" t="s">
        <v>43</v>
      </c>
      <c r="N4658">
        <v>3</v>
      </c>
      <c r="O4658" t="s">
        <v>25</v>
      </c>
      <c r="P4658">
        <v>417</v>
      </c>
      <c r="T4658" s="3">
        <f t="shared" si="145"/>
        <v>11.11</v>
      </c>
      <c r="U4658" s="3">
        <f>IF(AND(R4658&lt;&gt;"_U",N4658&lt;&gt;9999,N4658&lt;&gt;999,L4658&lt;&gt;"Median"),IFERROR(VLOOKUP(A4658,'TA Total'!A:P,16,0),"."),".")</f>
        <v>3753</v>
      </c>
    </row>
    <row r="4659" spans="1:21" x14ac:dyDescent="0.3">
      <c r="A4659" s="1" t="str">
        <f t="shared" si="144"/>
        <v>2023|Whangarei District|$150,001-$200,000</v>
      </c>
      <c r="B4659" t="s">
        <v>18</v>
      </c>
      <c r="C4659" t="s">
        <v>19</v>
      </c>
      <c r="D4659" t="s">
        <v>20</v>
      </c>
      <c r="E4659" t="s">
        <v>21</v>
      </c>
      <c r="F4659">
        <v>2023</v>
      </c>
      <c r="G4659">
        <v>2023</v>
      </c>
      <c r="H4659">
        <v>2</v>
      </c>
      <c r="I4659" t="s">
        <v>120</v>
      </c>
      <c r="J4659">
        <v>99</v>
      </c>
      <c r="K4659" t="s">
        <v>23</v>
      </c>
      <c r="L4659">
        <v>7</v>
      </c>
      <c r="M4659" t="s">
        <v>43</v>
      </c>
      <c r="N4659">
        <v>2</v>
      </c>
      <c r="O4659" t="s">
        <v>28</v>
      </c>
      <c r="P4659">
        <v>783</v>
      </c>
      <c r="T4659" s="3">
        <f t="shared" si="145"/>
        <v>20.86</v>
      </c>
      <c r="U4659" s="3">
        <f>IF(AND(R4659&lt;&gt;"_U",N4659&lt;&gt;9999,N4659&lt;&gt;999,L4659&lt;&gt;"Median"),IFERROR(VLOOKUP(A4659,'TA Total'!A:P,16,0),"."),".")</f>
        <v>3753</v>
      </c>
    </row>
    <row r="4660" spans="1:21" x14ac:dyDescent="0.3">
      <c r="A4660" s="1" t="str">
        <f t="shared" si="144"/>
        <v>2023|Whangarei District|$150,001-$200,000</v>
      </c>
      <c r="B4660" t="s">
        <v>18</v>
      </c>
      <c r="C4660" t="s">
        <v>19</v>
      </c>
      <c r="D4660" t="s">
        <v>20</v>
      </c>
      <c r="E4660" t="s">
        <v>21</v>
      </c>
      <c r="F4660">
        <v>2023</v>
      </c>
      <c r="G4660">
        <v>2023</v>
      </c>
      <c r="H4660">
        <v>2</v>
      </c>
      <c r="I4660" t="s">
        <v>120</v>
      </c>
      <c r="J4660">
        <v>99</v>
      </c>
      <c r="K4660" t="s">
        <v>23</v>
      </c>
      <c r="L4660">
        <v>7</v>
      </c>
      <c r="M4660" t="s">
        <v>43</v>
      </c>
      <c r="N4660">
        <v>9999</v>
      </c>
      <c r="O4660" t="s">
        <v>40</v>
      </c>
      <c r="P4660">
        <v>3753</v>
      </c>
      <c r="T4660" s="3" t="str">
        <f t="shared" si="145"/>
        <v>.</v>
      </c>
      <c r="U4660" s="3" t="str">
        <f>IF(AND(R4660&lt;&gt;"_U",N4660&lt;&gt;9999,N4660&lt;&gt;999,L4660&lt;&gt;"Median"),IFERROR(VLOOKUP(A4660,'TA Total'!A:P,16,0),"."),".")</f>
        <v>.</v>
      </c>
    </row>
    <row r="4661" spans="1:21" x14ac:dyDescent="0.3">
      <c r="A4661" s="1" t="str">
        <f t="shared" si="144"/>
        <v>2023|Whangarei District|$150,001-$200,000</v>
      </c>
      <c r="B4661" t="s">
        <v>18</v>
      </c>
      <c r="C4661" t="s">
        <v>19</v>
      </c>
      <c r="D4661" t="s">
        <v>20</v>
      </c>
      <c r="E4661" t="s">
        <v>21</v>
      </c>
      <c r="F4661">
        <v>2023</v>
      </c>
      <c r="G4661">
        <v>2023</v>
      </c>
      <c r="H4661">
        <v>2</v>
      </c>
      <c r="I4661" t="s">
        <v>120</v>
      </c>
      <c r="J4661">
        <v>99</v>
      </c>
      <c r="K4661" t="s">
        <v>23</v>
      </c>
      <c r="L4661">
        <v>7</v>
      </c>
      <c r="M4661" t="s">
        <v>43</v>
      </c>
      <c r="N4661">
        <v>1</v>
      </c>
      <c r="O4661" t="s">
        <v>33</v>
      </c>
      <c r="P4661">
        <v>2550</v>
      </c>
      <c r="T4661" s="3">
        <f t="shared" si="145"/>
        <v>67.95</v>
      </c>
      <c r="U4661" s="3">
        <f>IF(AND(R4661&lt;&gt;"_U",N4661&lt;&gt;9999,N4661&lt;&gt;999,L4661&lt;&gt;"Median"),IFERROR(VLOOKUP(A4661,'TA Total'!A:P,16,0),"."),".")</f>
        <v>3753</v>
      </c>
    </row>
    <row r="4662" spans="1:21" x14ac:dyDescent="0.3">
      <c r="A4662" s="1" t="str">
        <f t="shared" si="144"/>
        <v>2023|Whangarei District|$150,001-$200,000</v>
      </c>
      <c r="B4662" t="s">
        <v>18</v>
      </c>
      <c r="C4662" t="s">
        <v>19</v>
      </c>
      <c r="D4662" t="s">
        <v>20</v>
      </c>
      <c r="E4662" t="s">
        <v>21</v>
      </c>
      <c r="F4662">
        <v>2023</v>
      </c>
      <c r="G4662">
        <v>2023</v>
      </c>
      <c r="H4662">
        <v>2</v>
      </c>
      <c r="I4662" t="s">
        <v>120</v>
      </c>
      <c r="J4662">
        <v>99</v>
      </c>
      <c r="K4662" t="s">
        <v>23</v>
      </c>
      <c r="L4662">
        <v>7</v>
      </c>
      <c r="M4662" t="s">
        <v>43</v>
      </c>
      <c r="N4662">
        <v>999</v>
      </c>
      <c r="O4662" t="s">
        <v>42</v>
      </c>
      <c r="P4662">
        <v>0</v>
      </c>
      <c r="T4662" s="3" t="str">
        <f t="shared" si="145"/>
        <v>.</v>
      </c>
      <c r="U4662" s="3" t="str">
        <f>IF(AND(R4662&lt;&gt;"_U",N4662&lt;&gt;9999,N4662&lt;&gt;999,L4662&lt;&gt;"Median"),IFERROR(VLOOKUP(A4662,'TA Total'!A:P,16,0),"."),".")</f>
        <v>.</v>
      </c>
    </row>
    <row r="4663" spans="1:21" x14ac:dyDescent="0.3">
      <c r="A4663" s="1" t="str">
        <f t="shared" si="144"/>
        <v>2023|Whangarei District|$150,001-$200,000</v>
      </c>
      <c r="B4663" t="s">
        <v>18</v>
      </c>
      <c r="C4663" t="s">
        <v>19</v>
      </c>
      <c r="D4663" t="s">
        <v>20</v>
      </c>
      <c r="E4663" t="s">
        <v>21</v>
      </c>
      <c r="F4663">
        <v>2023</v>
      </c>
      <c r="G4663">
        <v>2023</v>
      </c>
      <c r="H4663">
        <v>2</v>
      </c>
      <c r="I4663" t="s">
        <v>120</v>
      </c>
      <c r="J4663">
        <v>99</v>
      </c>
      <c r="K4663" t="s">
        <v>23</v>
      </c>
      <c r="L4663">
        <v>7</v>
      </c>
      <c r="M4663" t="s">
        <v>43</v>
      </c>
      <c r="N4663">
        <v>7777</v>
      </c>
      <c r="O4663" t="s">
        <v>37</v>
      </c>
      <c r="P4663">
        <v>3753</v>
      </c>
      <c r="T4663" s="3">
        <f t="shared" si="145"/>
        <v>100</v>
      </c>
      <c r="U4663" s="3">
        <f>IF(AND(R4663&lt;&gt;"_U",N4663&lt;&gt;9999,N4663&lt;&gt;999,L4663&lt;&gt;"Median"),IFERROR(VLOOKUP(A4663,'TA Total'!A:P,16,0),"."),".")</f>
        <v>3753</v>
      </c>
    </row>
    <row r="4664" spans="1:21" x14ac:dyDescent="0.3">
      <c r="A4664" s="1" t="str">
        <f t="shared" si="144"/>
        <v>2023|Whangarei District|$200,001 or more</v>
      </c>
      <c r="B4664" t="s">
        <v>18</v>
      </c>
      <c r="C4664" t="s">
        <v>19</v>
      </c>
      <c r="D4664" t="s">
        <v>20</v>
      </c>
      <c r="E4664" t="s">
        <v>21</v>
      </c>
      <c r="F4664">
        <v>2023</v>
      </c>
      <c r="G4664">
        <v>2023</v>
      </c>
      <c r="H4664">
        <v>2</v>
      </c>
      <c r="I4664" t="s">
        <v>120</v>
      </c>
      <c r="J4664">
        <v>99</v>
      </c>
      <c r="K4664" t="s">
        <v>23</v>
      </c>
      <c r="L4664">
        <v>8</v>
      </c>
      <c r="M4664" t="s">
        <v>27</v>
      </c>
      <c r="N4664">
        <v>2</v>
      </c>
      <c r="O4664" t="s">
        <v>28</v>
      </c>
      <c r="P4664">
        <v>528</v>
      </c>
      <c r="T4664" s="3">
        <f t="shared" si="145"/>
        <v>16.89</v>
      </c>
      <c r="U4664" s="3">
        <f>IF(AND(R4664&lt;&gt;"_U",N4664&lt;&gt;9999,N4664&lt;&gt;999,L4664&lt;&gt;"Median"),IFERROR(VLOOKUP(A4664,'TA Total'!A:P,16,0),"."),".")</f>
        <v>3126</v>
      </c>
    </row>
    <row r="4665" spans="1:21" x14ac:dyDescent="0.3">
      <c r="A4665" s="1" t="str">
        <f t="shared" si="144"/>
        <v>2023|Whangarei District|$200,001 or more</v>
      </c>
      <c r="B4665" t="s">
        <v>18</v>
      </c>
      <c r="C4665" t="s">
        <v>19</v>
      </c>
      <c r="D4665" t="s">
        <v>20</v>
      </c>
      <c r="E4665" t="s">
        <v>21</v>
      </c>
      <c r="F4665">
        <v>2023</v>
      </c>
      <c r="G4665">
        <v>2023</v>
      </c>
      <c r="H4665">
        <v>2</v>
      </c>
      <c r="I4665" t="s">
        <v>120</v>
      </c>
      <c r="J4665">
        <v>99</v>
      </c>
      <c r="K4665" t="s">
        <v>23</v>
      </c>
      <c r="L4665">
        <v>8</v>
      </c>
      <c r="M4665" t="s">
        <v>27</v>
      </c>
      <c r="N4665">
        <v>9999</v>
      </c>
      <c r="O4665" t="s">
        <v>40</v>
      </c>
      <c r="P4665">
        <v>3126</v>
      </c>
      <c r="T4665" s="3" t="str">
        <f t="shared" si="145"/>
        <v>.</v>
      </c>
      <c r="U4665" s="3" t="str">
        <f>IF(AND(R4665&lt;&gt;"_U",N4665&lt;&gt;9999,N4665&lt;&gt;999,L4665&lt;&gt;"Median"),IFERROR(VLOOKUP(A4665,'TA Total'!A:P,16,0),"."),".")</f>
        <v>.</v>
      </c>
    </row>
    <row r="4666" spans="1:21" x14ac:dyDescent="0.3">
      <c r="A4666" s="1" t="str">
        <f t="shared" si="144"/>
        <v>2023|Whangarei District|$200,001 or more</v>
      </c>
      <c r="B4666" t="s">
        <v>18</v>
      </c>
      <c r="C4666" t="s">
        <v>19</v>
      </c>
      <c r="D4666" t="s">
        <v>20</v>
      </c>
      <c r="E4666" t="s">
        <v>21</v>
      </c>
      <c r="F4666">
        <v>2023</v>
      </c>
      <c r="G4666">
        <v>2023</v>
      </c>
      <c r="H4666">
        <v>2</v>
      </c>
      <c r="I4666" t="s">
        <v>120</v>
      </c>
      <c r="J4666">
        <v>99</v>
      </c>
      <c r="K4666" t="s">
        <v>23</v>
      </c>
      <c r="L4666">
        <v>8</v>
      </c>
      <c r="M4666" t="s">
        <v>27</v>
      </c>
      <c r="N4666">
        <v>1</v>
      </c>
      <c r="O4666" t="s">
        <v>33</v>
      </c>
      <c r="P4666">
        <v>1947</v>
      </c>
      <c r="T4666" s="3">
        <f t="shared" si="145"/>
        <v>62.28</v>
      </c>
      <c r="U4666" s="3">
        <f>IF(AND(R4666&lt;&gt;"_U",N4666&lt;&gt;9999,N4666&lt;&gt;999,L4666&lt;&gt;"Median"),IFERROR(VLOOKUP(A4666,'TA Total'!A:P,16,0),"."),".")</f>
        <v>3126</v>
      </c>
    </row>
    <row r="4667" spans="1:21" x14ac:dyDescent="0.3">
      <c r="A4667" s="1" t="str">
        <f t="shared" si="144"/>
        <v>2023|Whangarei District|$200,001 or more</v>
      </c>
      <c r="B4667" t="s">
        <v>18</v>
      </c>
      <c r="C4667" t="s">
        <v>19</v>
      </c>
      <c r="D4667" t="s">
        <v>20</v>
      </c>
      <c r="E4667" t="s">
        <v>21</v>
      </c>
      <c r="F4667">
        <v>2023</v>
      </c>
      <c r="G4667">
        <v>2023</v>
      </c>
      <c r="H4667">
        <v>2</v>
      </c>
      <c r="I4667" t="s">
        <v>120</v>
      </c>
      <c r="J4667">
        <v>99</v>
      </c>
      <c r="K4667" t="s">
        <v>23</v>
      </c>
      <c r="L4667">
        <v>8</v>
      </c>
      <c r="M4667" t="s">
        <v>27</v>
      </c>
      <c r="N4667">
        <v>999</v>
      </c>
      <c r="O4667" t="s">
        <v>42</v>
      </c>
      <c r="P4667">
        <v>0</v>
      </c>
      <c r="T4667" s="3" t="str">
        <f t="shared" si="145"/>
        <v>.</v>
      </c>
      <c r="U4667" s="3" t="str">
        <f>IF(AND(R4667&lt;&gt;"_U",N4667&lt;&gt;9999,N4667&lt;&gt;999,L4667&lt;&gt;"Median"),IFERROR(VLOOKUP(A4667,'TA Total'!A:P,16,0),"."),".")</f>
        <v>.</v>
      </c>
    </row>
    <row r="4668" spans="1:21" x14ac:dyDescent="0.3">
      <c r="A4668" s="1" t="str">
        <f t="shared" si="144"/>
        <v>2023|Whangarei District|$200,001 or more</v>
      </c>
      <c r="B4668" t="s">
        <v>18</v>
      </c>
      <c r="C4668" t="s">
        <v>19</v>
      </c>
      <c r="D4668" t="s">
        <v>20</v>
      </c>
      <c r="E4668" t="s">
        <v>21</v>
      </c>
      <c r="F4668">
        <v>2023</v>
      </c>
      <c r="G4668">
        <v>2023</v>
      </c>
      <c r="H4668">
        <v>2</v>
      </c>
      <c r="I4668" t="s">
        <v>120</v>
      </c>
      <c r="J4668">
        <v>99</v>
      </c>
      <c r="K4668" t="s">
        <v>23</v>
      </c>
      <c r="L4668">
        <v>8</v>
      </c>
      <c r="M4668" t="s">
        <v>27</v>
      </c>
      <c r="N4668">
        <v>3</v>
      </c>
      <c r="O4668" t="s">
        <v>25</v>
      </c>
      <c r="P4668">
        <v>651</v>
      </c>
      <c r="T4668" s="3">
        <f t="shared" si="145"/>
        <v>20.83</v>
      </c>
      <c r="U4668" s="3">
        <f>IF(AND(R4668&lt;&gt;"_U",N4668&lt;&gt;9999,N4668&lt;&gt;999,L4668&lt;&gt;"Median"),IFERROR(VLOOKUP(A4668,'TA Total'!A:P,16,0),"."),".")</f>
        <v>3126</v>
      </c>
    </row>
    <row r="4669" spans="1:21" x14ac:dyDescent="0.3">
      <c r="A4669" s="1" t="str">
        <f t="shared" si="144"/>
        <v>2023|Whangarei District|$200,001 or more</v>
      </c>
      <c r="B4669" t="s">
        <v>18</v>
      </c>
      <c r="C4669" t="s">
        <v>19</v>
      </c>
      <c r="D4669" t="s">
        <v>20</v>
      </c>
      <c r="E4669" t="s">
        <v>21</v>
      </c>
      <c r="F4669">
        <v>2023</v>
      </c>
      <c r="G4669">
        <v>2023</v>
      </c>
      <c r="H4669">
        <v>2</v>
      </c>
      <c r="I4669" t="s">
        <v>120</v>
      </c>
      <c r="J4669">
        <v>99</v>
      </c>
      <c r="K4669" t="s">
        <v>23</v>
      </c>
      <c r="L4669">
        <v>8</v>
      </c>
      <c r="M4669" t="s">
        <v>27</v>
      </c>
      <c r="N4669">
        <v>7777</v>
      </c>
      <c r="O4669" t="s">
        <v>37</v>
      </c>
      <c r="P4669">
        <v>3126</v>
      </c>
      <c r="T4669" s="3">
        <f t="shared" si="145"/>
        <v>100</v>
      </c>
      <c r="U4669" s="3">
        <f>IF(AND(R4669&lt;&gt;"_U",N4669&lt;&gt;9999,N4669&lt;&gt;999,L4669&lt;&gt;"Median"),IFERROR(VLOOKUP(A4669,'TA Total'!A:P,16,0),"."),".")</f>
        <v>3126</v>
      </c>
    </row>
    <row r="4670" spans="1:21" x14ac:dyDescent="0.3">
      <c r="A4670" s="1" t="str">
        <f t="shared" si="144"/>
        <v>2023|Whangarei District|Total stated - total household income</v>
      </c>
      <c r="B4670" t="s">
        <v>18</v>
      </c>
      <c r="C4670" t="s">
        <v>19</v>
      </c>
      <c r="D4670" t="s">
        <v>20</v>
      </c>
      <c r="E4670" t="s">
        <v>21</v>
      </c>
      <c r="F4670">
        <v>2023</v>
      </c>
      <c r="G4670">
        <v>2023</v>
      </c>
      <c r="H4670">
        <v>2</v>
      </c>
      <c r="I4670" t="s">
        <v>120</v>
      </c>
      <c r="J4670">
        <v>99</v>
      </c>
      <c r="K4670" t="s">
        <v>23</v>
      </c>
      <c r="L4670">
        <v>77</v>
      </c>
      <c r="M4670" t="s">
        <v>32</v>
      </c>
      <c r="N4670">
        <v>999</v>
      </c>
      <c r="O4670" t="s">
        <v>42</v>
      </c>
      <c r="P4670">
        <v>0</v>
      </c>
      <c r="T4670" s="3" t="str">
        <f t="shared" si="145"/>
        <v>.</v>
      </c>
      <c r="U4670" s="3" t="str">
        <f>IF(AND(R4670&lt;&gt;"_U",N4670&lt;&gt;9999,N4670&lt;&gt;999,L4670&lt;&gt;"Median"),IFERROR(VLOOKUP(A4670,'TA Total'!A:P,16,0),"."),".")</f>
        <v>.</v>
      </c>
    </row>
    <row r="4671" spans="1:21" x14ac:dyDescent="0.3">
      <c r="A4671" s="1" t="str">
        <f t="shared" si="144"/>
        <v>2023|Whangarei District|Total stated - total household income</v>
      </c>
      <c r="B4671" t="s">
        <v>18</v>
      </c>
      <c r="C4671" t="s">
        <v>19</v>
      </c>
      <c r="D4671" t="s">
        <v>20</v>
      </c>
      <c r="E4671" t="s">
        <v>21</v>
      </c>
      <c r="F4671">
        <v>2023</v>
      </c>
      <c r="G4671">
        <v>2023</v>
      </c>
      <c r="H4671">
        <v>2</v>
      </c>
      <c r="I4671" t="s">
        <v>120</v>
      </c>
      <c r="J4671">
        <v>99</v>
      </c>
      <c r="K4671" t="s">
        <v>23</v>
      </c>
      <c r="L4671">
        <v>77</v>
      </c>
      <c r="M4671" t="s">
        <v>32</v>
      </c>
      <c r="N4671">
        <v>9999</v>
      </c>
      <c r="O4671" t="s">
        <v>40</v>
      </c>
      <c r="P4671">
        <v>33462</v>
      </c>
      <c r="T4671" s="3" t="str">
        <f t="shared" si="145"/>
        <v>.</v>
      </c>
      <c r="U4671" s="3" t="str">
        <f>IF(AND(R4671&lt;&gt;"_U",N4671&lt;&gt;9999,N4671&lt;&gt;999,L4671&lt;&gt;"Median"),IFERROR(VLOOKUP(A4671,'TA Total'!A:P,16,0),"."),".")</f>
        <v>.</v>
      </c>
    </row>
    <row r="4672" spans="1:21" x14ac:dyDescent="0.3">
      <c r="A4672" s="1" t="str">
        <f t="shared" si="144"/>
        <v>2023|Whangarei District|Total stated - total household income</v>
      </c>
      <c r="B4672" t="s">
        <v>18</v>
      </c>
      <c r="C4672" t="s">
        <v>19</v>
      </c>
      <c r="D4672" t="s">
        <v>20</v>
      </c>
      <c r="E4672" t="s">
        <v>21</v>
      </c>
      <c r="F4672">
        <v>2023</v>
      </c>
      <c r="G4672">
        <v>2023</v>
      </c>
      <c r="H4672">
        <v>2</v>
      </c>
      <c r="I4672" t="s">
        <v>120</v>
      </c>
      <c r="J4672">
        <v>99</v>
      </c>
      <c r="K4672" t="s">
        <v>23</v>
      </c>
      <c r="L4672">
        <v>77</v>
      </c>
      <c r="M4672" t="s">
        <v>32</v>
      </c>
      <c r="N4672">
        <v>7777</v>
      </c>
      <c r="O4672" t="s">
        <v>37</v>
      </c>
      <c r="P4672">
        <v>33462</v>
      </c>
      <c r="T4672" s="3">
        <f t="shared" si="145"/>
        <v>100</v>
      </c>
      <c r="U4672" s="3">
        <f>IF(AND(R4672&lt;&gt;"_U",N4672&lt;&gt;9999,N4672&lt;&gt;999,L4672&lt;&gt;"Median"),IFERROR(VLOOKUP(A4672,'TA Total'!A:P,16,0),"."),".")</f>
        <v>33462</v>
      </c>
    </row>
    <row r="4673" spans="1:21" x14ac:dyDescent="0.3">
      <c r="A4673" s="1" t="str">
        <f t="shared" si="144"/>
        <v>2023|Whangarei District|Total stated - total household income</v>
      </c>
      <c r="B4673" t="s">
        <v>18</v>
      </c>
      <c r="C4673" t="s">
        <v>19</v>
      </c>
      <c r="D4673" t="s">
        <v>20</v>
      </c>
      <c r="E4673" t="s">
        <v>21</v>
      </c>
      <c r="F4673">
        <v>2023</v>
      </c>
      <c r="G4673">
        <v>2023</v>
      </c>
      <c r="H4673">
        <v>2</v>
      </c>
      <c r="I4673" t="s">
        <v>120</v>
      </c>
      <c r="J4673">
        <v>99</v>
      </c>
      <c r="K4673" t="s">
        <v>23</v>
      </c>
      <c r="L4673">
        <v>77</v>
      </c>
      <c r="M4673" t="s">
        <v>32</v>
      </c>
      <c r="N4673">
        <v>2</v>
      </c>
      <c r="O4673" t="s">
        <v>28</v>
      </c>
      <c r="P4673">
        <v>9657</v>
      </c>
      <c r="T4673" s="3">
        <f t="shared" si="145"/>
        <v>28.86</v>
      </c>
      <c r="U4673" s="3">
        <f>IF(AND(R4673&lt;&gt;"_U",N4673&lt;&gt;9999,N4673&lt;&gt;999,L4673&lt;&gt;"Median"),IFERROR(VLOOKUP(A4673,'TA Total'!A:P,16,0),"."),".")</f>
        <v>33462</v>
      </c>
    </row>
    <row r="4674" spans="1:21" x14ac:dyDescent="0.3">
      <c r="A4674" s="1" t="str">
        <f t="shared" si="144"/>
        <v>2023|Whangarei District|Total stated - total household income</v>
      </c>
      <c r="B4674" t="s">
        <v>18</v>
      </c>
      <c r="C4674" t="s">
        <v>19</v>
      </c>
      <c r="D4674" t="s">
        <v>20</v>
      </c>
      <c r="E4674" t="s">
        <v>21</v>
      </c>
      <c r="F4674">
        <v>2023</v>
      </c>
      <c r="G4674">
        <v>2023</v>
      </c>
      <c r="H4674">
        <v>2</v>
      </c>
      <c r="I4674" t="s">
        <v>120</v>
      </c>
      <c r="J4674">
        <v>99</v>
      </c>
      <c r="K4674" t="s">
        <v>23</v>
      </c>
      <c r="L4674">
        <v>77</v>
      </c>
      <c r="M4674" t="s">
        <v>32</v>
      </c>
      <c r="N4674">
        <v>1</v>
      </c>
      <c r="O4674" t="s">
        <v>33</v>
      </c>
      <c r="P4674">
        <v>20112</v>
      </c>
      <c r="T4674" s="3">
        <f t="shared" si="145"/>
        <v>60.1</v>
      </c>
      <c r="U4674" s="3">
        <f>IF(AND(R4674&lt;&gt;"_U",N4674&lt;&gt;9999,N4674&lt;&gt;999,L4674&lt;&gt;"Median"),IFERROR(VLOOKUP(A4674,'TA Total'!A:P,16,0),"."),".")</f>
        <v>33462</v>
      </c>
    </row>
    <row r="4675" spans="1:21" x14ac:dyDescent="0.3">
      <c r="A4675" s="1" t="str">
        <f t="shared" ref="A4675:A4738" si="146">G4675&amp;"|"&amp;I4675&amp;"|"&amp;M4675</f>
        <v>2023|Whangarei District|Total stated - total household income</v>
      </c>
      <c r="B4675" t="s">
        <v>18</v>
      </c>
      <c r="C4675" t="s">
        <v>19</v>
      </c>
      <c r="D4675" t="s">
        <v>20</v>
      </c>
      <c r="E4675" t="s">
        <v>21</v>
      </c>
      <c r="F4675">
        <v>2023</v>
      </c>
      <c r="G4675">
        <v>2023</v>
      </c>
      <c r="H4675">
        <v>2</v>
      </c>
      <c r="I4675" t="s">
        <v>120</v>
      </c>
      <c r="J4675">
        <v>99</v>
      </c>
      <c r="K4675" t="s">
        <v>23</v>
      </c>
      <c r="L4675">
        <v>77</v>
      </c>
      <c r="M4675" t="s">
        <v>32</v>
      </c>
      <c r="N4675">
        <v>3</v>
      </c>
      <c r="O4675" t="s">
        <v>25</v>
      </c>
      <c r="P4675">
        <v>3690</v>
      </c>
      <c r="T4675" s="3">
        <f t="shared" ref="T4675:T4738" si="147">IF(AND(R4675&lt;&gt;"_U",R4675&lt;&gt;"c",N4675&lt;&gt;999,N4675&lt;&gt;9999,L4675&lt;&gt;"Median"),IFERROR((ROUND(P4675/U4675*100,2)),"."),".")</f>
        <v>11.03</v>
      </c>
      <c r="U4675" s="3">
        <f>IF(AND(R4675&lt;&gt;"_U",N4675&lt;&gt;9999,N4675&lt;&gt;999,L4675&lt;&gt;"Median"),IFERROR(VLOOKUP(A4675,'TA Total'!A:P,16,0),"."),".")</f>
        <v>33462</v>
      </c>
    </row>
    <row r="4676" spans="1:21" x14ac:dyDescent="0.3">
      <c r="A4676" s="1" t="str">
        <f t="shared" si="146"/>
        <v>2023|Whangarei District|Total - total household income</v>
      </c>
      <c r="B4676" t="s">
        <v>18</v>
      </c>
      <c r="C4676" t="s">
        <v>19</v>
      </c>
      <c r="D4676" t="s">
        <v>20</v>
      </c>
      <c r="E4676" t="s">
        <v>21</v>
      </c>
      <c r="F4676">
        <v>2023</v>
      </c>
      <c r="G4676">
        <v>2023</v>
      </c>
      <c r="H4676">
        <v>2</v>
      </c>
      <c r="I4676" t="s">
        <v>120</v>
      </c>
      <c r="J4676">
        <v>99</v>
      </c>
      <c r="K4676" t="s">
        <v>23</v>
      </c>
      <c r="L4676">
        <v>99</v>
      </c>
      <c r="M4676" t="s">
        <v>48</v>
      </c>
      <c r="N4676">
        <v>9999</v>
      </c>
      <c r="O4676" t="s">
        <v>40</v>
      </c>
      <c r="P4676">
        <v>35088</v>
      </c>
      <c r="T4676" s="3" t="str">
        <f t="shared" si="147"/>
        <v>.</v>
      </c>
      <c r="U4676" s="3" t="str">
        <f>IF(AND(R4676&lt;&gt;"_U",N4676&lt;&gt;9999,N4676&lt;&gt;999,L4676&lt;&gt;"Median"),IFERROR(VLOOKUP(A4676,'TA Total'!A:P,16,0),"."),".")</f>
        <v>.</v>
      </c>
    </row>
    <row r="4677" spans="1:21" x14ac:dyDescent="0.3">
      <c r="A4677" s="1" t="str">
        <f t="shared" si="146"/>
        <v>2023|Whangarei District|Total - total household income</v>
      </c>
      <c r="B4677" t="s">
        <v>18</v>
      </c>
      <c r="C4677" t="s">
        <v>19</v>
      </c>
      <c r="D4677" t="s">
        <v>20</v>
      </c>
      <c r="E4677" t="s">
        <v>21</v>
      </c>
      <c r="F4677">
        <v>2023</v>
      </c>
      <c r="G4677">
        <v>2023</v>
      </c>
      <c r="H4677">
        <v>2</v>
      </c>
      <c r="I4677" t="s">
        <v>120</v>
      </c>
      <c r="J4677">
        <v>99</v>
      </c>
      <c r="K4677" t="s">
        <v>23</v>
      </c>
      <c r="L4677">
        <v>99</v>
      </c>
      <c r="M4677" t="s">
        <v>48</v>
      </c>
      <c r="N4677">
        <v>3</v>
      </c>
      <c r="O4677" t="s">
        <v>25</v>
      </c>
      <c r="P4677">
        <v>3837</v>
      </c>
      <c r="T4677" s="3">
        <f t="shared" si="147"/>
        <v>10.94</v>
      </c>
      <c r="U4677" s="3">
        <f>IF(AND(R4677&lt;&gt;"_U",N4677&lt;&gt;9999,N4677&lt;&gt;999,L4677&lt;&gt;"Median"),IFERROR(VLOOKUP(A4677,'TA Total'!A:P,16,0),"."),".")</f>
        <v>35088</v>
      </c>
    </row>
    <row r="4678" spans="1:21" x14ac:dyDescent="0.3">
      <c r="A4678" s="1" t="str">
        <f t="shared" si="146"/>
        <v>2023|Whangarei District|Total - total household income</v>
      </c>
      <c r="B4678" t="s">
        <v>18</v>
      </c>
      <c r="C4678" t="s">
        <v>19</v>
      </c>
      <c r="D4678" t="s">
        <v>20</v>
      </c>
      <c r="E4678" t="s">
        <v>21</v>
      </c>
      <c r="F4678">
        <v>2023</v>
      </c>
      <c r="G4678">
        <v>2023</v>
      </c>
      <c r="H4678">
        <v>2</v>
      </c>
      <c r="I4678" t="s">
        <v>120</v>
      </c>
      <c r="J4678">
        <v>99</v>
      </c>
      <c r="K4678" t="s">
        <v>23</v>
      </c>
      <c r="L4678">
        <v>99</v>
      </c>
      <c r="M4678" t="s">
        <v>48</v>
      </c>
      <c r="N4678">
        <v>7777</v>
      </c>
      <c r="O4678" t="s">
        <v>37</v>
      </c>
      <c r="P4678">
        <v>35088</v>
      </c>
      <c r="T4678" s="3">
        <f t="shared" si="147"/>
        <v>100</v>
      </c>
      <c r="U4678" s="3">
        <f>IF(AND(R4678&lt;&gt;"_U",N4678&lt;&gt;9999,N4678&lt;&gt;999,L4678&lt;&gt;"Median"),IFERROR(VLOOKUP(A4678,'TA Total'!A:P,16,0),"."),".")</f>
        <v>35088</v>
      </c>
    </row>
    <row r="4679" spans="1:21" x14ac:dyDescent="0.3">
      <c r="A4679" s="1" t="str">
        <f t="shared" si="146"/>
        <v>2023|Whangarei District|Total - total household income</v>
      </c>
      <c r="B4679" t="s">
        <v>18</v>
      </c>
      <c r="C4679" t="s">
        <v>19</v>
      </c>
      <c r="D4679" t="s">
        <v>20</v>
      </c>
      <c r="E4679" t="s">
        <v>21</v>
      </c>
      <c r="F4679">
        <v>2023</v>
      </c>
      <c r="G4679">
        <v>2023</v>
      </c>
      <c r="H4679">
        <v>2</v>
      </c>
      <c r="I4679" t="s">
        <v>120</v>
      </c>
      <c r="J4679">
        <v>99</v>
      </c>
      <c r="K4679" t="s">
        <v>23</v>
      </c>
      <c r="L4679">
        <v>99</v>
      </c>
      <c r="M4679" t="s">
        <v>48</v>
      </c>
      <c r="N4679">
        <v>999</v>
      </c>
      <c r="O4679" t="s">
        <v>42</v>
      </c>
      <c r="P4679">
        <v>0</v>
      </c>
      <c r="T4679" s="3" t="str">
        <f t="shared" si="147"/>
        <v>.</v>
      </c>
      <c r="U4679" s="3" t="str">
        <f>IF(AND(R4679&lt;&gt;"_U",N4679&lt;&gt;9999,N4679&lt;&gt;999,L4679&lt;&gt;"Median"),IFERROR(VLOOKUP(A4679,'TA Total'!A:P,16,0),"."),".")</f>
        <v>.</v>
      </c>
    </row>
    <row r="4680" spans="1:21" x14ac:dyDescent="0.3">
      <c r="A4680" s="1" t="str">
        <f t="shared" si="146"/>
        <v>2023|Whangarei District|Total - total household income</v>
      </c>
      <c r="B4680" t="s">
        <v>18</v>
      </c>
      <c r="C4680" t="s">
        <v>19</v>
      </c>
      <c r="D4680" t="s">
        <v>20</v>
      </c>
      <c r="E4680" t="s">
        <v>21</v>
      </c>
      <c r="F4680">
        <v>2023</v>
      </c>
      <c r="G4680">
        <v>2023</v>
      </c>
      <c r="H4680">
        <v>2</v>
      </c>
      <c r="I4680" t="s">
        <v>120</v>
      </c>
      <c r="J4680">
        <v>99</v>
      </c>
      <c r="K4680" t="s">
        <v>23</v>
      </c>
      <c r="L4680">
        <v>99</v>
      </c>
      <c r="M4680" t="s">
        <v>48</v>
      </c>
      <c r="N4680">
        <v>2</v>
      </c>
      <c r="O4680" t="s">
        <v>28</v>
      </c>
      <c r="P4680">
        <v>10374</v>
      </c>
      <c r="T4680" s="3">
        <f t="shared" si="147"/>
        <v>29.57</v>
      </c>
      <c r="U4680" s="3">
        <f>IF(AND(R4680&lt;&gt;"_U",N4680&lt;&gt;9999,N4680&lt;&gt;999,L4680&lt;&gt;"Median"),IFERROR(VLOOKUP(A4680,'TA Total'!A:P,16,0),"."),".")</f>
        <v>35088</v>
      </c>
    </row>
    <row r="4681" spans="1:21" x14ac:dyDescent="0.3">
      <c r="A4681" s="1" t="str">
        <f t="shared" si="146"/>
        <v>2023|Whangarei District|Total - total household income</v>
      </c>
      <c r="B4681" t="s">
        <v>18</v>
      </c>
      <c r="C4681" t="s">
        <v>19</v>
      </c>
      <c r="D4681" t="s">
        <v>20</v>
      </c>
      <c r="E4681" t="s">
        <v>21</v>
      </c>
      <c r="F4681">
        <v>2023</v>
      </c>
      <c r="G4681">
        <v>2023</v>
      </c>
      <c r="H4681">
        <v>2</v>
      </c>
      <c r="I4681" t="s">
        <v>120</v>
      </c>
      <c r="J4681">
        <v>99</v>
      </c>
      <c r="K4681" t="s">
        <v>23</v>
      </c>
      <c r="L4681">
        <v>99</v>
      </c>
      <c r="M4681" t="s">
        <v>48</v>
      </c>
      <c r="N4681">
        <v>1</v>
      </c>
      <c r="O4681" t="s">
        <v>33</v>
      </c>
      <c r="P4681">
        <v>20874</v>
      </c>
      <c r="T4681" s="3">
        <f t="shared" si="147"/>
        <v>59.49</v>
      </c>
      <c r="U4681" s="3">
        <f>IF(AND(R4681&lt;&gt;"_U",N4681&lt;&gt;9999,N4681&lt;&gt;999,L4681&lt;&gt;"Median"),IFERROR(VLOOKUP(A4681,'TA Total'!A:P,16,0),"."),".")</f>
        <v>35088</v>
      </c>
    </row>
    <row r="4682" spans="1:21" x14ac:dyDescent="0.3">
      <c r="A4682" s="1" t="str">
        <f t="shared" si="146"/>
        <v>2023|Whangarei District|Median ($) - total household income</v>
      </c>
      <c r="B4682" t="s">
        <v>18</v>
      </c>
      <c r="C4682" t="s">
        <v>19</v>
      </c>
      <c r="D4682" t="s">
        <v>20</v>
      </c>
      <c r="E4682" t="s">
        <v>21</v>
      </c>
      <c r="F4682">
        <v>2023</v>
      </c>
      <c r="G4682">
        <v>2023</v>
      </c>
      <c r="H4682">
        <v>2</v>
      </c>
      <c r="I4682" t="s">
        <v>120</v>
      </c>
      <c r="J4682">
        <v>99</v>
      </c>
      <c r="K4682" t="s">
        <v>23</v>
      </c>
      <c r="L4682" t="s">
        <v>56</v>
      </c>
      <c r="M4682" t="s">
        <v>57</v>
      </c>
      <c r="N4682">
        <v>9999</v>
      </c>
      <c r="O4682" t="s">
        <v>40</v>
      </c>
      <c r="P4682">
        <v>81900</v>
      </c>
      <c r="T4682" s="3" t="str">
        <f t="shared" si="147"/>
        <v>.</v>
      </c>
      <c r="U4682" s="3" t="str">
        <f>IF(AND(R4682&lt;&gt;"_U",N4682&lt;&gt;9999,N4682&lt;&gt;999,L4682&lt;&gt;"Median"),IFERROR(VLOOKUP(A4682,'TA Total'!A:P,16,0),"."),".")</f>
        <v>.</v>
      </c>
    </row>
    <row r="4683" spans="1:21" x14ac:dyDescent="0.3">
      <c r="A4683" s="1" t="str">
        <f t="shared" si="146"/>
        <v>2023|Whangarei District|Median ($) - total household income</v>
      </c>
      <c r="B4683" t="s">
        <v>18</v>
      </c>
      <c r="C4683" t="s">
        <v>19</v>
      </c>
      <c r="D4683" t="s">
        <v>20</v>
      </c>
      <c r="E4683" t="s">
        <v>21</v>
      </c>
      <c r="F4683">
        <v>2023</v>
      </c>
      <c r="G4683">
        <v>2023</v>
      </c>
      <c r="H4683">
        <v>2</v>
      </c>
      <c r="I4683" t="s">
        <v>120</v>
      </c>
      <c r="J4683">
        <v>99</v>
      </c>
      <c r="K4683" t="s">
        <v>23</v>
      </c>
      <c r="L4683" t="s">
        <v>56</v>
      </c>
      <c r="M4683" t="s">
        <v>57</v>
      </c>
      <c r="N4683">
        <v>999</v>
      </c>
      <c r="O4683" t="s">
        <v>42</v>
      </c>
      <c r="R4683" t="s">
        <v>61</v>
      </c>
      <c r="S4683" t="s">
        <v>62</v>
      </c>
      <c r="T4683" s="3" t="str">
        <f t="shared" si="147"/>
        <v>.</v>
      </c>
      <c r="U4683" s="3" t="str">
        <f>IF(AND(R4683&lt;&gt;"_U",N4683&lt;&gt;9999,N4683&lt;&gt;999,L4683&lt;&gt;"Median"),IFERROR(VLOOKUP(A4683,'TA Total'!A:P,16,0),"."),".")</f>
        <v>.</v>
      </c>
    </row>
    <row r="4684" spans="1:21" x14ac:dyDescent="0.3">
      <c r="A4684" s="1" t="str">
        <f t="shared" si="146"/>
        <v>2023|Whangarei District|Median ($) - total household income</v>
      </c>
      <c r="B4684" t="s">
        <v>18</v>
      </c>
      <c r="C4684" t="s">
        <v>19</v>
      </c>
      <c r="D4684" t="s">
        <v>20</v>
      </c>
      <c r="E4684" t="s">
        <v>21</v>
      </c>
      <c r="F4684">
        <v>2023</v>
      </c>
      <c r="G4684">
        <v>2023</v>
      </c>
      <c r="H4684">
        <v>2</v>
      </c>
      <c r="I4684" t="s">
        <v>120</v>
      </c>
      <c r="J4684">
        <v>99</v>
      </c>
      <c r="K4684" t="s">
        <v>23</v>
      </c>
      <c r="L4684" t="s">
        <v>56</v>
      </c>
      <c r="M4684" t="s">
        <v>57</v>
      </c>
      <c r="N4684">
        <v>1</v>
      </c>
      <c r="O4684" t="s">
        <v>33</v>
      </c>
      <c r="P4684">
        <v>87000</v>
      </c>
      <c r="T4684" s="3" t="str">
        <f t="shared" si="147"/>
        <v>.</v>
      </c>
      <c r="U4684" s="3" t="str">
        <f>IF(AND(R4684&lt;&gt;"_U",N4684&lt;&gt;9999,N4684&lt;&gt;999,L4684&lt;&gt;"Median"),IFERROR(VLOOKUP(A4684,'TA Total'!A:P,16,0),"."),".")</f>
        <v>.</v>
      </c>
    </row>
    <row r="4685" spans="1:21" x14ac:dyDescent="0.3">
      <c r="A4685" s="1" t="str">
        <f t="shared" si="146"/>
        <v>2023|Whangarei District|Median ($) - total household income</v>
      </c>
      <c r="B4685" t="s">
        <v>18</v>
      </c>
      <c r="C4685" t="s">
        <v>19</v>
      </c>
      <c r="D4685" t="s">
        <v>20</v>
      </c>
      <c r="E4685" t="s">
        <v>21</v>
      </c>
      <c r="F4685">
        <v>2023</v>
      </c>
      <c r="G4685">
        <v>2023</v>
      </c>
      <c r="H4685">
        <v>2</v>
      </c>
      <c r="I4685" t="s">
        <v>120</v>
      </c>
      <c r="J4685">
        <v>99</v>
      </c>
      <c r="K4685" t="s">
        <v>23</v>
      </c>
      <c r="L4685" t="s">
        <v>56</v>
      </c>
      <c r="M4685" t="s">
        <v>57</v>
      </c>
      <c r="N4685">
        <v>7777</v>
      </c>
      <c r="O4685" t="s">
        <v>37</v>
      </c>
      <c r="P4685">
        <v>81900</v>
      </c>
      <c r="T4685" s="3" t="str">
        <f t="shared" si="147"/>
        <v>.</v>
      </c>
      <c r="U4685" s="3" t="str">
        <f>IF(AND(R4685&lt;&gt;"_U",N4685&lt;&gt;9999,N4685&lt;&gt;999,L4685&lt;&gt;"Median"),IFERROR(VLOOKUP(A4685,'TA Total'!A:P,16,0),"."),".")</f>
        <v>.</v>
      </c>
    </row>
    <row r="4686" spans="1:21" x14ac:dyDescent="0.3">
      <c r="A4686" s="1" t="str">
        <f t="shared" si="146"/>
        <v>2023|Whangarei District|Median ($) - total household income</v>
      </c>
      <c r="B4686" t="s">
        <v>18</v>
      </c>
      <c r="C4686" t="s">
        <v>19</v>
      </c>
      <c r="D4686" t="s">
        <v>20</v>
      </c>
      <c r="E4686" t="s">
        <v>21</v>
      </c>
      <c r="F4686">
        <v>2023</v>
      </c>
      <c r="G4686">
        <v>2023</v>
      </c>
      <c r="H4686">
        <v>2</v>
      </c>
      <c r="I4686" t="s">
        <v>120</v>
      </c>
      <c r="J4686">
        <v>99</v>
      </c>
      <c r="K4686" t="s">
        <v>23</v>
      </c>
      <c r="L4686" t="s">
        <v>56</v>
      </c>
      <c r="M4686" t="s">
        <v>57</v>
      </c>
      <c r="N4686">
        <v>3</v>
      </c>
      <c r="O4686" t="s">
        <v>25</v>
      </c>
      <c r="P4686">
        <v>91700</v>
      </c>
      <c r="T4686" s="3" t="str">
        <f t="shared" si="147"/>
        <v>.</v>
      </c>
      <c r="U4686" s="3" t="str">
        <f>IF(AND(R4686&lt;&gt;"_U",N4686&lt;&gt;9999,N4686&lt;&gt;999,L4686&lt;&gt;"Median"),IFERROR(VLOOKUP(A4686,'TA Total'!A:P,16,0),"."),".")</f>
        <v>.</v>
      </c>
    </row>
    <row r="4687" spans="1:21" x14ac:dyDescent="0.3">
      <c r="A4687" s="1" t="str">
        <f t="shared" si="146"/>
        <v>2023|Whangarei District|Median ($) - total household income</v>
      </c>
      <c r="B4687" t="s">
        <v>18</v>
      </c>
      <c r="C4687" t="s">
        <v>19</v>
      </c>
      <c r="D4687" t="s">
        <v>20</v>
      </c>
      <c r="E4687" t="s">
        <v>21</v>
      </c>
      <c r="F4687">
        <v>2023</v>
      </c>
      <c r="G4687">
        <v>2023</v>
      </c>
      <c r="H4687">
        <v>2</v>
      </c>
      <c r="I4687" t="s">
        <v>120</v>
      </c>
      <c r="J4687">
        <v>99</v>
      </c>
      <c r="K4687" t="s">
        <v>23</v>
      </c>
      <c r="L4687" t="s">
        <v>56</v>
      </c>
      <c r="M4687" t="s">
        <v>57</v>
      </c>
      <c r="N4687">
        <v>2</v>
      </c>
      <c r="O4687" t="s">
        <v>28</v>
      </c>
      <c r="P4687">
        <v>69900</v>
      </c>
      <c r="T4687" s="3" t="str">
        <f t="shared" si="147"/>
        <v>.</v>
      </c>
      <c r="U4687" s="3" t="str">
        <f>IF(AND(R4687&lt;&gt;"_U",N4687&lt;&gt;9999,N4687&lt;&gt;999,L4687&lt;&gt;"Median"),IFERROR(VLOOKUP(A4687,'TA Total'!A:P,16,0),"."),".")</f>
        <v>.</v>
      </c>
    </row>
    <row r="4688" spans="1:21" x14ac:dyDescent="0.3">
      <c r="A4688" s="1" t="str">
        <f t="shared" si="146"/>
        <v>2023|Kaipara District|$20,000 or less</v>
      </c>
      <c r="B4688" t="s">
        <v>18</v>
      </c>
      <c r="C4688" t="s">
        <v>19</v>
      </c>
      <c r="D4688" t="s">
        <v>20</v>
      </c>
      <c r="E4688" t="s">
        <v>21</v>
      </c>
      <c r="F4688">
        <v>2023</v>
      </c>
      <c r="G4688">
        <v>2023</v>
      </c>
      <c r="H4688">
        <v>3</v>
      </c>
      <c r="I4688" t="s">
        <v>93</v>
      </c>
      <c r="J4688">
        <v>99</v>
      </c>
      <c r="K4688" t="s">
        <v>23</v>
      </c>
      <c r="L4688">
        <v>1</v>
      </c>
      <c r="M4688" t="s">
        <v>39</v>
      </c>
      <c r="N4688">
        <v>7777</v>
      </c>
      <c r="O4688" t="s">
        <v>37</v>
      </c>
      <c r="P4688">
        <v>825</v>
      </c>
      <c r="T4688" s="3">
        <f t="shared" si="147"/>
        <v>100</v>
      </c>
      <c r="U4688" s="3">
        <f>IF(AND(R4688&lt;&gt;"_U",N4688&lt;&gt;9999,N4688&lt;&gt;999,L4688&lt;&gt;"Median"),IFERROR(VLOOKUP(A4688,'TA Total'!A:P,16,0),"."),".")</f>
        <v>825</v>
      </c>
    </row>
    <row r="4689" spans="1:21" x14ac:dyDescent="0.3">
      <c r="A4689" s="1" t="str">
        <f t="shared" si="146"/>
        <v>2023|Kaipara District|$20,000 or less</v>
      </c>
      <c r="B4689" t="s">
        <v>18</v>
      </c>
      <c r="C4689" t="s">
        <v>19</v>
      </c>
      <c r="D4689" t="s">
        <v>20</v>
      </c>
      <c r="E4689" t="s">
        <v>21</v>
      </c>
      <c r="F4689">
        <v>2023</v>
      </c>
      <c r="G4689">
        <v>2023</v>
      </c>
      <c r="H4689">
        <v>3</v>
      </c>
      <c r="I4689" t="s">
        <v>93</v>
      </c>
      <c r="J4689">
        <v>99</v>
      </c>
      <c r="K4689" t="s">
        <v>23</v>
      </c>
      <c r="L4689">
        <v>1</v>
      </c>
      <c r="M4689" t="s">
        <v>39</v>
      </c>
      <c r="N4689">
        <v>3</v>
      </c>
      <c r="O4689" t="s">
        <v>25</v>
      </c>
      <c r="P4689">
        <v>78</v>
      </c>
      <c r="T4689" s="3">
        <f t="shared" si="147"/>
        <v>9.4499999999999993</v>
      </c>
      <c r="U4689" s="3">
        <f>IF(AND(R4689&lt;&gt;"_U",N4689&lt;&gt;9999,N4689&lt;&gt;999,L4689&lt;&gt;"Median"),IFERROR(VLOOKUP(A4689,'TA Total'!A:P,16,0),"."),".")</f>
        <v>825</v>
      </c>
    </row>
    <row r="4690" spans="1:21" x14ac:dyDescent="0.3">
      <c r="A4690" s="1" t="str">
        <f t="shared" si="146"/>
        <v>2023|Kaipara District|$20,000 or less</v>
      </c>
      <c r="B4690" t="s">
        <v>18</v>
      </c>
      <c r="C4690" t="s">
        <v>19</v>
      </c>
      <c r="D4690" t="s">
        <v>20</v>
      </c>
      <c r="E4690" t="s">
        <v>21</v>
      </c>
      <c r="F4690">
        <v>2023</v>
      </c>
      <c r="G4690">
        <v>2023</v>
      </c>
      <c r="H4690">
        <v>3</v>
      </c>
      <c r="I4690" t="s">
        <v>93</v>
      </c>
      <c r="J4690">
        <v>99</v>
      </c>
      <c r="K4690" t="s">
        <v>23</v>
      </c>
      <c r="L4690">
        <v>1</v>
      </c>
      <c r="M4690" t="s">
        <v>39</v>
      </c>
      <c r="N4690">
        <v>9999</v>
      </c>
      <c r="O4690" t="s">
        <v>40</v>
      </c>
      <c r="P4690">
        <v>825</v>
      </c>
      <c r="T4690" s="3" t="str">
        <f t="shared" si="147"/>
        <v>.</v>
      </c>
      <c r="U4690" s="3" t="str">
        <f>IF(AND(R4690&lt;&gt;"_U",N4690&lt;&gt;9999,N4690&lt;&gt;999,L4690&lt;&gt;"Median"),IFERROR(VLOOKUP(A4690,'TA Total'!A:P,16,0),"."),".")</f>
        <v>.</v>
      </c>
    </row>
    <row r="4691" spans="1:21" x14ac:dyDescent="0.3">
      <c r="A4691" s="1" t="str">
        <f t="shared" si="146"/>
        <v>2023|Kaipara District|$20,000 or less</v>
      </c>
      <c r="B4691" t="s">
        <v>18</v>
      </c>
      <c r="C4691" t="s">
        <v>19</v>
      </c>
      <c r="D4691" t="s">
        <v>20</v>
      </c>
      <c r="E4691" t="s">
        <v>21</v>
      </c>
      <c r="F4691">
        <v>2023</v>
      </c>
      <c r="G4691">
        <v>2023</v>
      </c>
      <c r="H4691">
        <v>3</v>
      </c>
      <c r="I4691" t="s">
        <v>93</v>
      </c>
      <c r="J4691">
        <v>99</v>
      </c>
      <c r="K4691" t="s">
        <v>23</v>
      </c>
      <c r="L4691">
        <v>1</v>
      </c>
      <c r="M4691" t="s">
        <v>39</v>
      </c>
      <c r="N4691">
        <v>2</v>
      </c>
      <c r="O4691" t="s">
        <v>28</v>
      </c>
      <c r="P4691">
        <v>297</v>
      </c>
      <c r="T4691" s="3">
        <f t="shared" si="147"/>
        <v>36</v>
      </c>
      <c r="U4691" s="3">
        <f>IF(AND(R4691&lt;&gt;"_U",N4691&lt;&gt;9999,N4691&lt;&gt;999,L4691&lt;&gt;"Median"),IFERROR(VLOOKUP(A4691,'TA Total'!A:P,16,0),"."),".")</f>
        <v>825</v>
      </c>
    </row>
    <row r="4692" spans="1:21" x14ac:dyDescent="0.3">
      <c r="A4692" s="1" t="str">
        <f t="shared" si="146"/>
        <v>2023|Kaipara District|$20,000 or less</v>
      </c>
      <c r="B4692" t="s">
        <v>18</v>
      </c>
      <c r="C4692" t="s">
        <v>19</v>
      </c>
      <c r="D4692" t="s">
        <v>20</v>
      </c>
      <c r="E4692" t="s">
        <v>21</v>
      </c>
      <c r="F4692">
        <v>2023</v>
      </c>
      <c r="G4692">
        <v>2023</v>
      </c>
      <c r="H4692">
        <v>3</v>
      </c>
      <c r="I4692" t="s">
        <v>93</v>
      </c>
      <c r="J4692">
        <v>99</v>
      </c>
      <c r="K4692" t="s">
        <v>23</v>
      </c>
      <c r="L4692">
        <v>1</v>
      </c>
      <c r="M4692" t="s">
        <v>39</v>
      </c>
      <c r="N4692">
        <v>999</v>
      </c>
      <c r="O4692" t="s">
        <v>42</v>
      </c>
      <c r="P4692">
        <v>0</v>
      </c>
      <c r="T4692" s="3" t="str">
        <f t="shared" si="147"/>
        <v>.</v>
      </c>
      <c r="U4692" s="3" t="str">
        <f>IF(AND(R4692&lt;&gt;"_U",N4692&lt;&gt;9999,N4692&lt;&gt;999,L4692&lt;&gt;"Median"),IFERROR(VLOOKUP(A4692,'TA Total'!A:P,16,0),"."),".")</f>
        <v>.</v>
      </c>
    </row>
    <row r="4693" spans="1:21" x14ac:dyDescent="0.3">
      <c r="A4693" s="1" t="str">
        <f t="shared" si="146"/>
        <v>2023|Kaipara District|$20,000 or less</v>
      </c>
      <c r="B4693" t="s">
        <v>18</v>
      </c>
      <c r="C4693" t="s">
        <v>19</v>
      </c>
      <c r="D4693" t="s">
        <v>20</v>
      </c>
      <c r="E4693" t="s">
        <v>21</v>
      </c>
      <c r="F4693">
        <v>2023</v>
      </c>
      <c r="G4693">
        <v>2023</v>
      </c>
      <c r="H4693">
        <v>3</v>
      </c>
      <c r="I4693" t="s">
        <v>93</v>
      </c>
      <c r="J4693">
        <v>99</v>
      </c>
      <c r="K4693" t="s">
        <v>23</v>
      </c>
      <c r="L4693">
        <v>1</v>
      </c>
      <c r="M4693" t="s">
        <v>39</v>
      </c>
      <c r="N4693">
        <v>1</v>
      </c>
      <c r="O4693" t="s">
        <v>33</v>
      </c>
      <c r="P4693">
        <v>447</v>
      </c>
      <c r="T4693" s="3">
        <f t="shared" si="147"/>
        <v>54.18</v>
      </c>
      <c r="U4693" s="3">
        <f>IF(AND(R4693&lt;&gt;"_U",N4693&lt;&gt;9999,N4693&lt;&gt;999,L4693&lt;&gt;"Median"),IFERROR(VLOOKUP(A4693,'TA Total'!A:P,16,0),"."),".")</f>
        <v>825</v>
      </c>
    </row>
    <row r="4694" spans="1:21" x14ac:dyDescent="0.3">
      <c r="A4694" s="1" t="str">
        <f t="shared" si="146"/>
        <v>2023|Kaipara District|$20,001-$30,000</v>
      </c>
      <c r="B4694" t="s">
        <v>18</v>
      </c>
      <c r="C4694" t="s">
        <v>19</v>
      </c>
      <c r="D4694" t="s">
        <v>20</v>
      </c>
      <c r="E4694" t="s">
        <v>21</v>
      </c>
      <c r="F4694">
        <v>2023</v>
      </c>
      <c r="G4694">
        <v>2023</v>
      </c>
      <c r="H4694">
        <v>3</v>
      </c>
      <c r="I4694" t="s">
        <v>93</v>
      </c>
      <c r="J4694">
        <v>99</v>
      </c>
      <c r="K4694" t="s">
        <v>23</v>
      </c>
      <c r="L4694">
        <v>2</v>
      </c>
      <c r="M4694" t="s">
        <v>24</v>
      </c>
      <c r="N4694">
        <v>2</v>
      </c>
      <c r="O4694" t="s">
        <v>28</v>
      </c>
      <c r="P4694">
        <v>300</v>
      </c>
      <c r="T4694" s="3">
        <f t="shared" si="147"/>
        <v>26.11</v>
      </c>
      <c r="U4694" s="3">
        <f>IF(AND(R4694&lt;&gt;"_U",N4694&lt;&gt;9999,N4694&lt;&gt;999,L4694&lt;&gt;"Median"),IFERROR(VLOOKUP(A4694,'TA Total'!A:P,16,0),"."),".")</f>
        <v>1149</v>
      </c>
    </row>
    <row r="4695" spans="1:21" x14ac:dyDescent="0.3">
      <c r="A4695" s="1" t="str">
        <f t="shared" si="146"/>
        <v>2023|Kaipara District|$20,001-$30,000</v>
      </c>
      <c r="B4695" t="s">
        <v>18</v>
      </c>
      <c r="C4695" t="s">
        <v>19</v>
      </c>
      <c r="D4695" t="s">
        <v>20</v>
      </c>
      <c r="E4695" t="s">
        <v>21</v>
      </c>
      <c r="F4695">
        <v>2023</v>
      </c>
      <c r="G4695">
        <v>2023</v>
      </c>
      <c r="H4695">
        <v>3</v>
      </c>
      <c r="I4695" t="s">
        <v>93</v>
      </c>
      <c r="J4695">
        <v>99</v>
      </c>
      <c r="K4695" t="s">
        <v>23</v>
      </c>
      <c r="L4695">
        <v>2</v>
      </c>
      <c r="M4695" t="s">
        <v>24</v>
      </c>
      <c r="N4695">
        <v>3</v>
      </c>
      <c r="O4695" t="s">
        <v>25</v>
      </c>
      <c r="P4695">
        <v>144</v>
      </c>
      <c r="T4695" s="3">
        <f t="shared" si="147"/>
        <v>12.53</v>
      </c>
      <c r="U4695" s="3">
        <f>IF(AND(R4695&lt;&gt;"_U",N4695&lt;&gt;9999,N4695&lt;&gt;999,L4695&lt;&gt;"Median"),IFERROR(VLOOKUP(A4695,'TA Total'!A:P,16,0),"."),".")</f>
        <v>1149</v>
      </c>
    </row>
    <row r="4696" spans="1:21" x14ac:dyDescent="0.3">
      <c r="A4696" s="1" t="str">
        <f t="shared" si="146"/>
        <v>2023|Kaipara District|$20,001-$30,000</v>
      </c>
      <c r="B4696" t="s">
        <v>18</v>
      </c>
      <c r="C4696" t="s">
        <v>19</v>
      </c>
      <c r="D4696" t="s">
        <v>20</v>
      </c>
      <c r="E4696" t="s">
        <v>21</v>
      </c>
      <c r="F4696">
        <v>2023</v>
      </c>
      <c r="G4696">
        <v>2023</v>
      </c>
      <c r="H4696">
        <v>3</v>
      </c>
      <c r="I4696" t="s">
        <v>93</v>
      </c>
      <c r="J4696">
        <v>99</v>
      </c>
      <c r="K4696" t="s">
        <v>23</v>
      </c>
      <c r="L4696">
        <v>2</v>
      </c>
      <c r="M4696" t="s">
        <v>24</v>
      </c>
      <c r="N4696">
        <v>1</v>
      </c>
      <c r="O4696" t="s">
        <v>33</v>
      </c>
      <c r="P4696">
        <v>708</v>
      </c>
      <c r="T4696" s="3">
        <f t="shared" si="147"/>
        <v>61.62</v>
      </c>
      <c r="U4696" s="3">
        <f>IF(AND(R4696&lt;&gt;"_U",N4696&lt;&gt;9999,N4696&lt;&gt;999,L4696&lt;&gt;"Median"),IFERROR(VLOOKUP(A4696,'TA Total'!A:P,16,0),"."),".")</f>
        <v>1149</v>
      </c>
    </row>
    <row r="4697" spans="1:21" x14ac:dyDescent="0.3">
      <c r="A4697" s="1" t="str">
        <f t="shared" si="146"/>
        <v>2023|Kaipara District|$20,001-$30,000</v>
      </c>
      <c r="B4697" t="s">
        <v>18</v>
      </c>
      <c r="C4697" t="s">
        <v>19</v>
      </c>
      <c r="D4697" t="s">
        <v>20</v>
      </c>
      <c r="E4697" t="s">
        <v>21</v>
      </c>
      <c r="F4697">
        <v>2023</v>
      </c>
      <c r="G4697">
        <v>2023</v>
      </c>
      <c r="H4697">
        <v>3</v>
      </c>
      <c r="I4697" t="s">
        <v>93</v>
      </c>
      <c r="J4697">
        <v>99</v>
      </c>
      <c r="K4697" t="s">
        <v>23</v>
      </c>
      <c r="L4697">
        <v>2</v>
      </c>
      <c r="M4697" t="s">
        <v>24</v>
      </c>
      <c r="N4697">
        <v>7777</v>
      </c>
      <c r="O4697" t="s">
        <v>37</v>
      </c>
      <c r="P4697">
        <v>1149</v>
      </c>
      <c r="T4697" s="3">
        <f t="shared" si="147"/>
        <v>100</v>
      </c>
      <c r="U4697" s="3">
        <f>IF(AND(R4697&lt;&gt;"_U",N4697&lt;&gt;9999,N4697&lt;&gt;999,L4697&lt;&gt;"Median"),IFERROR(VLOOKUP(A4697,'TA Total'!A:P,16,0),"."),".")</f>
        <v>1149</v>
      </c>
    </row>
    <row r="4698" spans="1:21" x14ac:dyDescent="0.3">
      <c r="A4698" s="1" t="str">
        <f t="shared" si="146"/>
        <v>2023|Kaipara District|$20,001-$30,000</v>
      </c>
      <c r="B4698" t="s">
        <v>18</v>
      </c>
      <c r="C4698" t="s">
        <v>19</v>
      </c>
      <c r="D4698" t="s">
        <v>20</v>
      </c>
      <c r="E4698" t="s">
        <v>21</v>
      </c>
      <c r="F4698">
        <v>2023</v>
      </c>
      <c r="G4698">
        <v>2023</v>
      </c>
      <c r="H4698">
        <v>3</v>
      </c>
      <c r="I4698" t="s">
        <v>93</v>
      </c>
      <c r="J4698">
        <v>99</v>
      </c>
      <c r="K4698" t="s">
        <v>23</v>
      </c>
      <c r="L4698">
        <v>2</v>
      </c>
      <c r="M4698" t="s">
        <v>24</v>
      </c>
      <c r="N4698">
        <v>999</v>
      </c>
      <c r="O4698" t="s">
        <v>42</v>
      </c>
      <c r="P4698">
        <v>0</v>
      </c>
      <c r="T4698" s="3" t="str">
        <f t="shared" si="147"/>
        <v>.</v>
      </c>
      <c r="U4698" s="3" t="str">
        <f>IF(AND(R4698&lt;&gt;"_U",N4698&lt;&gt;9999,N4698&lt;&gt;999,L4698&lt;&gt;"Median"),IFERROR(VLOOKUP(A4698,'TA Total'!A:P,16,0),"."),".")</f>
        <v>.</v>
      </c>
    </row>
    <row r="4699" spans="1:21" x14ac:dyDescent="0.3">
      <c r="A4699" s="1" t="str">
        <f t="shared" si="146"/>
        <v>2023|Kaipara District|$20,001-$30,000</v>
      </c>
      <c r="B4699" t="s">
        <v>18</v>
      </c>
      <c r="C4699" t="s">
        <v>19</v>
      </c>
      <c r="D4699" t="s">
        <v>20</v>
      </c>
      <c r="E4699" t="s">
        <v>21</v>
      </c>
      <c r="F4699">
        <v>2023</v>
      </c>
      <c r="G4699">
        <v>2023</v>
      </c>
      <c r="H4699">
        <v>3</v>
      </c>
      <c r="I4699" t="s">
        <v>93</v>
      </c>
      <c r="J4699">
        <v>99</v>
      </c>
      <c r="K4699" t="s">
        <v>23</v>
      </c>
      <c r="L4699">
        <v>2</v>
      </c>
      <c r="M4699" t="s">
        <v>24</v>
      </c>
      <c r="N4699">
        <v>9999</v>
      </c>
      <c r="O4699" t="s">
        <v>40</v>
      </c>
      <c r="P4699">
        <v>1149</v>
      </c>
      <c r="T4699" s="3" t="str">
        <f t="shared" si="147"/>
        <v>.</v>
      </c>
      <c r="U4699" s="3" t="str">
        <f>IF(AND(R4699&lt;&gt;"_U",N4699&lt;&gt;9999,N4699&lt;&gt;999,L4699&lt;&gt;"Median"),IFERROR(VLOOKUP(A4699,'TA Total'!A:P,16,0),"."),".")</f>
        <v>.</v>
      </c>
    </row>
    <row r="4700" spans="1:21" x14ac:dyDescent="0.3">
      <c r="A4700" s="1" t="str">
        <f t="shared" si="146"/>
        <v>2023|Kaipara District|$30,001-$50,000</v>
      </c>
      <c r="B4700" t="s">
        <v>18</v>
      </c>
      <c r="C4700" t="s">
        <v>19</v>
      </c>
      <c r="D4700" t="s">
        <v>20</v>
      </c>
      <c r="E4700" t="s">
        <v>21</v>
      </c>
      <c r="F4700">
        <v>2023</v>
      </c>
      <c r="G4700">
        <v>2023</v>
      </c>
      <c r="H4700">
        <v>3</v>
      </c>
      <c r="I4700" t="s">
        <v>93</v>
      </c>
      <c r="J4700">
        <v>99</v>
      </c>
      <c r="K4700" t="s">
        <v>23</v>
      </c>
      <c r="L4700">
        <v>3</v>
      </c>
      <c r="M4700" t="s">
        <v>45</v>
      </c>
      <c r="N4700">
        <v>1</v>
      </c>
      <c r="O4700" t="s">
        <v>33</v>
      </c>
      <c r="P4700">
        <v>1107</v>
      </c>
      <c r="T4700" s="3">
        <f t="shared" si="147"/>
        <v>62.54</v>
      </c>
      <c r="U4700" s="3">
        <f>IF(AND(R4700&lt;&gt;"_U",N4700&lt;&gt;9999,N4700&lt;&gt;999,L4700&lt;&gt;"Median"),IFERROR(VLOOKUP(A4700,'TA Total'!A:P,16,0),"."),".")</f>
        <v>1770</v>
      </c>
    </row>
    <row r="4701" spans="1:21" x14ac:dyDescent="0.3">
      <c r="A4701" s="1" t="str">
        <f t="shared" si="146"/>
        <v>2023|Kaipara District|$30,001-$50,000</v>
      </c>
      <c r="B4701" t="s">
        <v>18</v>
      </c>
      <c r="C4701" t="s">
        <v>19</v>
      </c>
      <c r="D4701" t="s">
        <v>20</v>
      </c>
      <c r="E4701" t="s">
        <v>21</v>
      </c>
      <c r="F4701">
        <v>2023</v>
      </c>
      <c r="G4701">
        <v>2023</v>
      </c>
      <c r="H4701">
        <v>3</v>
      </c>
      <c r="I4701" t="s">
        <v>93</v>
      </c>
      <c r="J4701">
        <v>99</v>
      </c>
      <c r="K4701" t="s">
        <v>23</v>
      </c>
      <c r="L4701">
        <v>3</v>
      </c>
      <c r="M4701" t="s">
        <v>45</v>
      </c>
      <c r="N4701">
        <v>9999</v>
      </c>
      <c r="O4701" t="s">
        <v>40</v>
      </c>
      <c r="P4701">
        <v>1773</v>
      </c>
      <c r="T4701" s="3" t="str">
        <f t="shared" si="147"/>
        <v>.</v>
      </c>
      <c r="U4701" s="3" t="str">
        <f>IF(AND(R4701&lt;&gt;"_U",N4701&lt;&gt;9999,N4701&lt;&gt;999,L4701&lt;&gt;"Median"),IFERROR(VLOOKUP(A4701,'TA Total'!A:P,16,0),"."),".")</f>
        <v>.</v>
      </c>
    </row>
    <row r="4702" spans="1:21" x14ac:dyDescent="0.3">
      <c r="A4702" s="1" t="str">
        <f t="shared" si="146"/>
        <v>2023|Kaipara District|$30,001-$50,000</v>
      </c>
      <c r="B4702" t="s">
        <v>18</v>
      </c>
      <c r="C4702" t="s">
        <v>19</v>
      </c>
      <c r="D4702" t="s">
        <v>20</v>
      </c>
      <c r="E4702" t="s">
        <v>21</v>
      </c>
      <c r="F4702">
        <v>2023</v>
      </c>
      <c r="G4702">
        <v>2023</v>
      </c>
      <c r="H4702">
        <v>3</v>
      </c>
      <c r="I4702" t="s">
        <v>93</v>
      </c>
      <c r="J4702">
        <v>99</v>
      </c>
      <c r="K4702" t="s">
        <v>23</v>
      </c>
      <c r="L4702">
        <v>3</v>
      </c>
      <c r="M4702" t="s">
        <v>45</v>
      </c>
      <c r="N4702">
        <v>2</v>
      </c>
      <c r="O4702" t="s">
        <v>28</v>
      </c>
      <c r="P4702">
        <v>435</v>
      </c>
      <c r="T4702" s="3">
        <f t="shared" si="147"/>
        <v>24.58</v>
      </c>
      <c r="U4702" s="3">
        <f>IF(AND(R4702&lt;&gt;"_U",N4702&lt;&gt;9999,N4702&lt;&gt;999,L4702&lt;&gt;"Median"),IFERROR(VLOOKUP(A4702,'TA Total'!A:P,16,0),"."),".")</f>
        <v>1770</v>
      </c>
    </row>
    <row r="4703" spans="1:21" x14ac:dyDescent="0.3">
      <c r="A4703" s="1" t="str">
        <f t="shared" si="146"/>
        <v>2023|Kaipara District|$30,001-$50,000</v>
      </c>
      <c r="B4703" t="s">
        <v>18</v>
      </c>
      <c r="C4703" t="s">
        <v>19</v>
      </c>
      <c r="D4703" t="s">
        <v>20</v>
      </c>
      <c r="E4703" t="s">
        <v>21</v>
      </c>
      <c r="F4703">
        <v>2023</v>
      </c>
      <c r="G4703">
        <v>2023</v>
      </c>
      <c r="H4703">
        <v>3</v>
      </c>
      <c r="I4703" t="s">
        <v>93</v>
      </c>
      <c r="J4703">
        <v>99</v>
      </c>
      <c r="K4703" t="s">
        <v>23</v>
      </c>
      <c r="L4703">
        <v>3</v>
      </c>
      <c r="M4703" t="s">
        <v>45</v>
      </c>
      <c r="N4703">
        <v>7777</v>
      </c>
      <c r="O4703" t="s">
        <v>37</v>
      </c>
      <c r="P4703">
        <v>1770</v>
      </c>
      <c r="T4703" s="3">
        <f t="shared" si="147"/>
        <v>100</v>
      </c>
      <c r="U4703" s="3">
        <f>IF(AND(R4703&lt;&gt;"_U",N4703&lt;&gt;9999,N4703&lt;&gt;999,L4703&lt;&gt;"Median"),IFERROR(VLOOKUP(A4703,'TA Total'!A:P,16,0),"."),".")</f>
        <v>1770</v>
      </c>
    </row>
    <row r="4704" spans="1:21" x14ac:dyDescent="0.3">
      <c r="A4704" s="1" t="str">
        <f t="shared" si="146"/>
        <v>2023|Kaipara District|$30,001-$50,000</v>
      </c>
      <c r="B4704" t="s">
        <v>18</v>
      </c>
      <c r="C4704" t="s">
        <v>19</v>
      </c>
      <c r="D4704" t="s">
        <v>20</v>
      </c>
      <c r="E4704" t="s">
        <v>21</v>
      </c>
      <c r="F4704">
        <v>2023</v>
      </c>
      <c r="G4704">
        <v>2023</v>
      </c>
      <c r="H4704">
        <v>3</v>
      </c>
      <c r="I4704" t="s">
        <v>93</v>
      </c>
      <c r="J4704">
        <v>99</v>
      </c>
      <c r="K4704" t="s">
        <v>23</v>
      </c>
      <c r="L4704">
        <v>3</v>
      </c>
      <c r="M4704" t="s">
        <v>45</v>
      </c>
      <c r="N4704">
        <v>3</v>
      </c>
      <c r="O4704" t="s">
        <v>25</v>
      </c>
      <c r="P4704">
        <v>231</v>
      </c>
      <c r="T4704" s="3">
        <f t="shared" si="147"/>
        <v>13.05</v>
      </c>
      <c r="U4704" s="3">
        <f>IF(AND(R4704&lt;&gt;"_U",N4704&lt;&gt;9999,N4704&lt;&gt;999,L4704&lt;&gt;"Median"),IFERROR(VLOOKUP(A4704,'TA Total'!A:P,16,0),"."),".")</f>
        <v>1770</v>
      </c>
    </row>
    <row r="4705" spans="1:21" x14ac:dyDescent="0.3">
      <c r="A4705" s="1" t="str">
        <f t="shared" si="146"/>
        <v>2023|Kaipara District|$30,001-$50,000</v>
      </c>
      <c r="B4705" t="s">
        <v>18</v>
      </c>
      <c r="C4705" t="s">
        <v>19</v>
      </c>
      <c r="D4705" t="s">
        <v>20</v>
      </c>
      <c r="E4705" t="s">
        <v>21</v>
      </c>
      <c r="F4705">
        <v>2023</v>
      </c>
      <c r="G4705">
        <v>2023</v>
      </c>
      <c r="H4705">
        <v>3</v>
      </c>
      <c r="I4705" t="s">
        <v>93</v>
      </c>
      <c r="J4705">
        <v>99</v>
      </c>
      <c r="K4705" t="s">
        <v>23</v>
      </c>
      <c r="L4705">
        <v>3</v>
      </c>
      <c r="M4705" t="s">
        <v>45</v>
      </c>
      <c r="N4705">
        <v>999</v>
      </c>
      <c r="O4705" t="s">
        <v>42</v>
      </c>
      <c r="P4705">
        <v>3</v>
      </c>
      <c r="T4705" s="3" t="str">
        <f t="shared" si="147"/>
        <v>.</v>
      </c>
      <c r="U4705" s="3" t="str">
        <f>IF(AND(R4705&lt;&gt;"_U",N4705&lt;&gt;9999,N4705&lt;&gt;999,L4705&lt;&gt;"Median"),IFERROR(VLOOKUP(A4705,'TA Total'!A:P,16,0),"."),".")</f>
        <v>.</v>
      </c>
    </row>
    <row r="4706" spans="1:21" x14ac:dyDescent="0.3">
      <c r="A4706" s="1" t="str">
        <f t="shared" si="146"/>
        <v>2023|Kaipara District|$50,001-$70,000</v>
      </c>
      <c r="B4706" t="s">
        <v>18</v>
      </c>
      <c r="C4706" t="s">
        <v>19</v>
      </c>
      <c r="D4706" t="s">
        <v>20</v>
      </c>
      <c r="E4706" t="s">
        <v>21</v>
      </c>
      <c r="F4706">
        <v>2023</v>
      </c>
      <c r="G4706">
        <v>2023</v>
      </c>
      <c r="H4706">
        <v>3</v>
      </c>
      <c r="I4706" t="s">
        <v>93</v>
      </c>
      <c r="J4706">
        <v>99</v>
      </c>
      <c r="K4706" t="s">
        <v>23</v>
      </c>
      <c r="L4706">
        <v>4</v>
      </c>
      <c r="M4706" t="s">
        <v>36</v>
      </c>
      <c r="N4706">
        <v>1</v>
      </c>
      <c r="O4706" t="s">
        <v>33</v>
      </c>
      <c r="P4706">
        <v>735</v>
      </c>
      <c r="T4706" s="3">
        <f t="shared" si="147"/>
        <v>60.05</v>
      </c>
      <c r="U4706" s="3">
        <f>IF(AND(R4706&lt;&gt;"_U",N4706&lt;&gt;9999,N4706&lt;&gt;999,L4706&lt;&gt;"Median"),IFERROR(VLOOKUP(A4706,'TA Total'!A:P,16,0),"."),".")</f>
        <v>1224</v>
      </c>
    </row>
    <row r="4707" spans="1:21" x14ac:dyDescent="0.3">
      <c r="A4707" s="1" t="str">
        <f t="shared" si="146"/>
        <v>2023|Kaipara District|$50,001-$70,000</v>
      </c>
      <c r="B4707" t="s">
        <v>18</v>
      </c>
      <c r="C4707" t="s">
        <v>19</v>
      </c>
      <c r="D4707" t="s">
        <v>20</v>
      </c>
      <c r="E4707" t="s">
        <v>21</v>
      </c>
      <c r="F4707">
        <v>2023</v>
      </c>
      <c r="G4707">
        <v>2023</v>
      </c>
      <c r="H4707">
        <v>3</v>
      </c>
      <c r="I4707" t="s">
        <v>93</v>
      </c>
      <c r="J4707">
        <v>99</v>
      </c>
      <c r="K4707" t="s">
        <v>23</v>
      </c>
      <c r="L4707">
        <v>4</v>
      </c>
      <c r="M4707" t="s">
        <v>36</v>
      </c>
      <c r="N4707">
        <v>9999</v>
      </c>
      <c r="O4707" t="s">
        <v>40</v>
      </c>
      <c r="P4707">
        <v>1224</v>
      </c>
      <c r="T4707" s="3" t="str">
        <f t="shared" si="147"/>
        <v>.</v>
      </c>
      <c r="U4707" s="3" t="str">
        <f>IF(AND(R4707&lt;&gt;"_U",N4707&lt;&gt;9999,N4707&lt;&gt;999,L4707&lt;&gt;"Median"),IFERROR(VLOOKUP(A4707,'TA Total'!A:P,16,0),"."),".")</f>
        <v>.</v>
      </c>
    </row>
    <row r="4708" spans="1:21" x14ac:dyDescent="0.3">
      <c r="A4708" s="1" t="str">
        <f t="shared" si="146"/>
        <v>2023|Kaipara District|$50,001-$70,000</v>
      </c>
      <c r="B4708" t="s">
        <v>18</v>
      </c>
      <c r="C4708" t="s">
        <v>19</v>
      </c>
      <c r="D4708" t="s">
        <v>20</v>
      </c>
      <c r="E4708" t="s">
        <v>21</v>
      </c>
      <c r="F4708">
        <v>2023</v>
      </c>
      <c r="G4708">
        <v>2023</v>
      </c>
      <c r="H4708">
        <v>3</v>
      </c>
      <c r="I4708" t="s">
        <v>93</v>
      </c>
      <c r="J4708">
        <v>99</v>
      </c>
      <c r="K4708" t="s">
        <v>23</v>
      </c>
      <c r="L4708">
        <v>4</v>
      </c>
      <c r="M4708" t="s">
        <v>36</v>
      </c>
      <c r="N4708">
        <v>999</v>
      </c>
      <c r="O4708" t="s">
        <v>42</v>
      </c>
      <c r="P4708">
        <v>0</v>
      </c>
      <c r="T4708" s="3" t="str">
        <f t="shared" si="147"/>
        <v>.</v>
      </c>
      <c r="U4708" s="3" t="str">
        <f>IF(AND(R4708&lt;&gt;"_U",N4708&lt;&gt;9999,N4708&lt;&gt;999,L4708&lt;&gt;"Median"),IFERROR(VLOOKUP(A4708,'TA Total'!A:P,16,0),"."),".")</f>
        <v>.</v>
      </c>
    </row>
    <row r="4709" spans="1:21" x14ac:dyDescent="0.3">
      <c r="A4709" s="1" t="str">
        <f t="shared" si="146"/>
        <v>2023|Kaipara District|$50,001-$70,000</v>
      </c>
      <c r="B4709" t="s">
        <v>18</v>
      </c>
      <c r="C4709" t="s">
        <v>19</v>
      </c>
      <c r="D4709" t="s">
        <v>20</v>
      </c>
      <c r="E4709" t="s">
        <v>21</v>
      </c>
      <c r="F4709">
        <v>2023</v>
      </c>
      <c r="G4709">
        <v>2023</v>
      </c>
      <c r="H4709">
        <v>3</v>
      </c>
      <c r="I4709" t="s">
        <v>93</v>
      </c>
      <c r="J4709">
        <v>99</v>
      </c>
      <c r="K4709" t="s">
        <v>23</v>
      </c>
      <c r="L4709">
        <v>4</v>
      </c>
      <c r="M4709" t="s">
        <v>36</v>
      </c>
      <c r="N4709">
        <v>2</v>
      </c>
      <c r="O4709" t="s">
        <v>28</v>
      </c>
      <c r="P4709">
        <v>351</v>
      </c>
      <c r="T4709" s="3">
        <f t="shared" si="147"/>
        <v>28.68</v>
      </c>
      <c r="U4709" s="3">
        <f>IF(AND(R4709&lt;&gt;"_U",N4709&lt;&gt;9999,N4709&lt;&gt;999,L4709&lt;&gt;"Median"),IFERROR(VLOOKUP(A4709,'TA Total'!A:P,16,0),"."),".")</f>
        <v>1224</v>
      </c>
    </row>
    <row r="4710" spans="1:21" x14ac:dyDescent="0.3">
      <c r="A4710" s="1" t="str">
        <f t="shared" si="146"/>
        <v>2023|Kaipara District|$50,001-$70,000</v>
      </c>
      <c r="B4710" t="s">
        <v>18</v>
      </c>
      <c r="C4710" t="s">
        <v>19</v>
      </c>
      <c r="D4710" t="s">
        <v>20</v>
      </c>
      <c r="E4710" t="s">
        <v>21</v>
      </c>
      <c r="F4710">
        <v>2023</v>
      </c>
      <c r="G4710">
        <v>2023</v>
      </c>
      <c r="H4710">
        <v>3</v>
      </c>
      <c r="I4710" t="s">
        <v>93</v>
      </c>
      <c r="J4710">
        <v>99</v>
      </c>
      <c r="K4710" t="s">
        <v>23</v>
      </c>
      <c r="L4710">
        <v>4</v>
      </c>
      <c r="M4710" t="s">
        <v>36</v>
      </c>
      <c r="N4710">
        <v>7777</v>
      </c>
      <c r="O4710" t="s">
        <v>37</v>
      </c>
      <c r="P4710">
        <v>1224</v>
      </c>
      <c r="T4710" s="3">
        <f t="shared" si="147"/>
        <v>100</v>
      </c>
      <c r="U4710" s="3">
        <f>IF(AND(R4710&lt;&gt;"_U",N4710&lt;&gt;9999,N4710&lt;&gt;999,L4710&lt;&gt;"Median"),IFERROR(VLOOKUP(A4710,'TA Total'!A:P,16,0),"."),".")</f>
        <v>1224</v>
      </c>
    </row>
    <row r="4711" spans="1:21" x14ac:dyDescent="0.3">
      <c r="A4711" s="1" t="str">
        <f t="shared" si="146"/>
        <v>2023|Kaipara District|$50,001-$70,000</v>
      </c>
      <c r="B4711" t="s">
        <v>18</v>
      </c>
      <c r="C4711" t="s">
        <v>19</v>
      </c>
      <c r="D4711" t="s">
        <v>20</v>
      </c>
      <c r="E4711" t="s">
        <v>21</v>
      </c>
      <c r="F4711">
        <v>2023</v>
      </c>
      <c r="G4711">
        <v>2023</v>
      </c>
      <c r="H4711">
        <v>3</v>
      </c>
      <c r="I4711" t="s">
        <v>93</v>
      </c>
      <c r="J4711">
        <v>99</v>
      </c>
      <c r="K4711" t="s">
        <v>23</v>
      </c>
      <c r="L4711">
        <v>4</v>
      </c>
      <c r="M4711" t="s">
        <v>36</v>
      </c>
      <c r="N4711">
        <v>3</v>
      </c>
      <c r="O4711" t="s">
        <v>25</v>
      </c>
      <c r="P4711">
        <v>138</v>
      </c>
      <c r="T4711" s="3">
        <f t="shared" si="147"/>
        <v>11.27</v>
      </c>
      <c r="U4711" s="3">
        <f>IF(AND(R4711&lt;&gt;"_U",N4711&lt;&gt;9999,N4711&lt;&gt;999,L4711&lt;&gt;"Median"),IFERROR(VLOOKUP(A4711,'TA Total'!A:P,16,0),"."),".")</f>
        <v>1224</v>
      </c>
    </row>
    <row r="4712" spans="1:21" x14ac:dyDescent="0.3">
      <c r="A4712" s="1" t="str">
        <f t="shared" si="146"/>
        <v>2023|Kaipara District|$70,001-$100,000</v>
      </c>
      <c r="B4712" t="s">
        <v>18</v>
      </c>
      <c r="C4712" t="s">
        <v>19</v>
      </c>
      <c r="D4712" t="s">
        <v>20</v>
      </c>
      <c r="E4712" t="s">
        <v>21</v>
      </c>
      <c r="F4712">
        <v>2023</v>
      </c>
      <c r="G4712">
        <v>2023</v>
      </c>
      <c r="H4712">
        <v>3</v>
      </c>
      <c r="I4712" t="s">
        <v>93</v>
      </c>
      <c r="J4712">
        <v>99</v>
      </c>
      <c r="K4712" t="s">
        <v>23</v>
      </c>
      <c r="L4712">
        <v>5</v>
      </c>
      <c r="M4712" t="s">
        <v>58</v>
      </c>
      <c r="N4712">
        <v>999</v>
      </c>
      <c r="O4712" t="s">
        <v>42</v>
      </c>
      <c r="P4712">
        <v>0</v>
      </c>
      <c r="T4712" s="3" t="str">
        <f t="shared" si="147"/>
        <v>.</v>
      </c>
      <c r="U4712" s="3" t="str">
        <f>IF(AND(R4712&lt;&gt;"_U",N4712&lt;&gt;9999,N4712&lt;&gt;999,L4712&lt;&gt;"Median"),IFERROR(VLOOKUP(A4712,'TA Total'!A:P,16,0),"."),".")</f>
        <v>.</v>
      </c>
    </row>
    <row r="4713" spans="1:21" x14ac:dyDescent="0.3">
      <c r="A4713" s="1" t="str">
        <f t="shared" si="146"/>
        <v>2023|Kaipara District|$70,001-$100,000</v>
      </c>
      <c r="B4713" t="s">
        <v>18</v>
      </c>
      <c r="C4713" t="s">
        <v>19</v>
      </c>
      <c r="D4713" t="s">
        <v>20</v>
      </c>
      <c r="E4713" t="s">
        <v>21</v>
      </c>
      <c r="F4713">
        <v>2023</v>
      </c>
      <c r="G4713">
        <v>2023</v>
      </c>
      <c r="H4713">
        <v>3</v>
      </c>
      <c r="I4713" t="s">
        <v>93</v>
      </c>
      <c r="J4713">
        <v>99</v>
      </c>
      <c r="K4713" t="s">
        <v>23</v>
      </c>
      <c r="L4713">
        <v>5</v>
      </c>
      <c r="M4713" t="s">
        <v>58</v>
      </c>
      <c r="N4713">
        <v>3</v>
      </c>
      <c r="O4713" t="s">
        <v>25</v>
      </c>
      <c r="P4713">
        <v>153</v>
      </c>
      <c r="T4713" s="3">
        <f t="shared" si="147"/>
        <v>10.99</v>
      </c>
      <c r="U4713" s="3">
        <f>IF(AND(R4713&lt;&gt;"_U",N4713&lt;&gt;9999,N4713&lt;&gt;999,L4713&lt;&gt;"Median"),IFERROR(VLOOKUP(A4713,'TA Total'!A:P,16,0),"."),".")</f>
        <v>1392</v>
      </c>
    </row>
    <row r="4714" spans="1:21" x14ac:dyDescent="0.3">
      <c r="A4714" s="1" t="str">
        <f t="shared" si="146"/>
        <v>2023|Kaipara District|$70,001-$100,000</v>
      </c>
      <c r="B4714" t="s">
        <v>18</v>
      </c>
      <c r="C4714" t="s">
        <v>19</v>
      </c>
      <c r="D4714" t="s">
        <v>20</v>
      </c>
      <c r="E4714" t="s">
        <v>21</v>
      </c>
      <c r="F4714">
        <v>2023</v>
      </c>
      <c r="G4714">
        <v>2023</v>
      </c>
      <c r="H4714">
        <v>3</v>
      </c>
      <c r="I4714" t="s">
        <v>93</v>
      </c>
      <c r="J4714">
        <v>99</v>
      </c>
      <c r="K4714" t="s">
        <v>23</v>
      </c>
      <c r="L4714">
        <v>5</v>
      </c>
      <c r="M4714" t="s">
        <v>58</v>
      </c>
      <c r="N4714">
        <v>9999</v>
      </c>
      <c r="O4714" t="s">
        <v>40</v>
      </c>
      <c r="P4714">
        <v>1392</v>
      </c>
      <c r="T4714" s="3" t="str">
        <f t="shared" si="147"/>
        <v>.</v>
      </c>
      <c r="U4714" s="3" t="str">
        <f>IF(AND(R4714&lt;&gt;"_U",N4714&lt;&gt;9999,N4714&lt;&gt;999,L4714&lt;&gt;"Median"),IFERROR(VLOOKUP(A4714,'TA Total'!A:P,16,0),"."),".")</f>
        <v>.</v>
      </c>
    </row>
    <row r="4715" spans="1:21" x14ac:dyDescent="0.3">
      <c r="A4715" s="1" t="str">
        <f t="shared" si="146"/>
        <v>2023|Kaipara District|$70,001-$100,000</v>
      </c>
      <c r="B4715" t="s">
        <v>18</v>
      </c>
      <c r="C4715" t="s">
        <v>19</v>
      </c>
      <c r="D4715" t="s">
        <v>20</v>
      </c>
      <c r="E4715" t="s">
        <v>21</v>
      </c>
      <c r="F4715">
        <v>2023</v>
      </c>
      <c r="G4715">
        <v>2023</v>
      </c>
      <c r="H4715">
        <v>3</v>
      </c>
      <c r="I4715" t="s">
        <v>93</v>
      </c>
      <c r="J4715">
        <v>99</v>
      </c>
      <c r="K4715" t="s">
        <v>23</v>
      </c>
      <c r="L4715">
        <v>5</v>
      </c>
      <c r="M4715" t="s">
        <v>58</v>
      </c>
      <c r="N4715">
        <v>7777</v>
      </c>
      <c r="O4715" t="s">
        <v>37</v>
      </c>
      <c r="P4715">
        <v>1392</v>
      </c>
      <c r="T4715" s="3">
        <f t="shared" si="147"/>
        <v>100</v>
      </c>
      <c r="U4715" s="3">
        <f>IF(AND(R4715&lt;&gt;"_U",N4715&lt;&gt;9999,N4715&lt;&gt;999,L4715&lt;&gt;"Median"),IFERROR(VLOOKUP(A4715,'TA Total'!A:P,16,0),"."),".")</f>
        <v>1392</v>
      </c>
    </row>
    <row r="4716" spans="1:21" x14ac:dyDescent="0.3">
      <c r="A4716" s="1" t="str">
        <f t="shared" si="146"/>
        <v>2023|Kaipara District|$70,001-$100,000</v>
      </c>
      <c r="B4716" t="s">
        <v>18</v>
      </c>
      <c r="C4716" t="s">
        <v>19</v>
      </c>
      <c r="D4716" t="s">
        <v>20</v>
      </c>
      <c r="E4716" t="s">
        <v>21</v>
      </c>
      <c r="F4716">
        <v>2023</v>
      </c>
      <c r="G4716">
        <v>2023</v>
      </c>
      <c r="H4716">
        <v>3</v>
      </c>
      <c r="I4716" t="s">
        <v>93</v>
      </c>
      <c r="J4716">
        <v>99</v>
      </c>
      <c r="K4716" t="s">
        <v>23</v>
      </c>
      <c r="L4716">
        <v>5</v>
      </c>
      <c r="M4716" t="s">
        <v>58</v>
      </c>
      <c r="N4716">
        <v>1</v>
      </c>
      <c r="O4716" t="s">
        <v>33</v>
      </c>
      <c r="P4716">
        <v>852</v>
      </c>
      <c r="T4716" s="3">
        <f t="shared" si="147"/>
        <v>61.21</v>
      </c>
      <c r="U4716" s="3">
        <f>IF(AND(R4716&lt;&gt;"_U",N4716&lt;&gt;9999,N4716&lt;&gt;999,L4716&lt;&gt;"Median"),IFERROR(VLOOKUP(A4716,'TA Total'!A:P,16,0),"."),".")</f>
        <v>1392</v>
      </c>
    </row>
    <row r="4717" spans="1:21" x14ac:dyDescent="0.3">
      <c r="A4717" s="1" t="str">
        <f t="shared" si="146"/>
        <v>2023|Kaipara District|$70,001-$100,000</v>
      </c>
      <c r="B4717" t="s">
        <v>18</v>
      </c>
      <c r="C4717" t="s">
        <v>19</v>
      </c>
      <c r="D4717" t="s">
        <v>20</v>
      </c>
      <c r="E4717" t="s">
        <v>21</v>
      </c>
      <c r="F4717">
        <v>2023</v>
      </c>
      <c r="G4717">
        <v>2023</v>
      </c>
      <c r="H4717">
        <v>3</v>
      </c>
      <c r="I4717" t="s">
        <v>93</v>
      </c>
      <c r="J4717">
        <v>99</v>
      </c>
      <c r="K4717" t="s">
        <v>23</v>
      </c>
      <c r="L4717">
        <v>5</v>
      </c>
      <c r="M4717" t="s">
        <v>58</v>
      </c>
      <c r="N4717">
        <v>2</v>
      </c>
      <c r="O4717" t="s">
        <v>28</v>
      </c>
      <c r="P4717">
        <v>387</v>
      </c>
      <c r="T4717" s="3">
        <f t="shared" si="147"/>
        <v>27.8</v>
      </c>
      <c r="U4717" s="3">
        <f>IF(AND(R4717&lt;&gt;"_U",N4717&lt;&gt;9999,N4717&lt;&gt;999,L4717&lt;&gt;"Median"),IFERROR(VLOOKUP(A4717,'TA Total'!A:P,16,0),"."),".")</f>
        <v>1392</v>
      </c>
    </row>
    <row r="4718" spans="1:21" x14ac:dyDescent="0.3">
      <c r="A4718" s="1" t="str">
        <f t="shared" si="146"/>
        <v>2023|Kaipara District|$100,001-$150,000</v>
      </c>
      <c r="B4718" t="s">
        <v>18</v>
      </c>
      <c r="C4718" t="s">
        <v>19</v>
      </c>
      <c r="D4718" t="s">
        <v>20</v>
      </c>
      <c r="E4718" t="s">
        <v>21</v>
      </c>
      <c r="F4718">
        <v>2023</v>
      </c>
      <c r="G4718">
        <v>2023</v>
      </c>
      <c r="H4718">
        <v>3</v>
      </c>
      <c r="I4718" t="s">
        <v>93</v>
      </c>
      <c r="J4718">
        <v>99</v>
      </c>
      <c r="K4718" t="s">
        <v>23</v>
      </c>
      <c r="L4718">
        <v>6</v>
      </c>
      <c r="M4718" t="s">
        <v>59</v>
      </c>
      <c r="N4718">
        <v>3</v>
      </c>
      <c r="O4718" t="s">
        <v>25</v>
      </c>
      <c r="P4718">
        <v>210</v>
      </c>
      <c r="T4718" s="3">
        <f t="shared" si="147"/>
        <v>12.57</v>
      </c>
      <c r="U4718" s="3">
        <f>IF(AND(R4718&lt;&gt;"_U",N4718&lt;&gt;9999,N4718&lt;&gt;999,L4718&lt;&gt;"Median"),IFERROR(VLOOKUP(A4718,'TA Total'!A:P,16,0),"."),".")</f>
        <v>1671</v>
      </c>
    </row>
    <row r="4719" spans="1:21" x14ac:dyDescent="0.3">
      <c r="A4719" s="1" t="str">
        <f t="shared" si="146"/>
        <v>2023|Kaipara District|$100,001-$150,000</v>
      </c>
      <c r="B4719" t="s">
        <v>18</v>
      </c>
      <c r="C4719" t="s">
        <v>19</v>
      </c>
      <c r="D4719" t="s">
        <v>20</v>
      </c>
      <c r="E4719" t="s">
        <v>21</v>
      </c>
      <c r="F4719">
        <v>2023</v>
      </c>
      <c r="G4719">
        <v>2023</v>
      </c>
      <c r="H4719">
        <v>3</v>
      </c>
      <c r="I4719" t="s">
        <v>93</v>
      </c>
      <c r="J4719">
        <v>99</v>
      </c>
      <c r="K4719" t="s">
        <v>23</v>
      </c>
      <c r="L4719">
        <v>6</v>
      </c>
      <c r="M4719" t="s">
        <v>59</v>
      </c>
      <c r="N4719">
        <v>2</v>
      </c>
      <c r="O4719" t="s">
        <v>28</v>
      </c>
      <c r="P4719">
        <v>375</v>
      </c>
      <c r="T4719" s="3">
        <f t="shared" si="147"/>
        <v>22.44</v>
      </c>
      <c r="U4719" s="3">
        <f>IF(AND(R4719&lt;&gt;"_U",N4719&lt;&gt;9999,N4719&lt;&gt;999,L4719&lt;&gt;"Median"),IFERROR(VLOOKUP(A4719,'TA Total'!A:P,16,0),"."),".")</f>
        <v>1671</v>
      </c>
    </row>
    <row r="4720" spans="1:21" x14ac:dyDescent="0.3">
      <c r="A4720" s="1" t="str">
        <f t="shared" si="146"/>
        <v>2023|Kaipara District|$100,001-$150,000</v>
      </c>
      <c r="B4720" t="s">
        <v>18</v>
      </c>
      <c r="C4720" t="s">
        <v>19</v>
      </c>
      <c r="D4720" t="s">
        <v>20</v>
      </c>
      <c r="E4720" t="s">
        <v>21</v>
      </c>
      <c r="F4720">
        <v>2023</v>
      </c>
      <c r="G4720">
        <v>2023</v>
      </c>
      <c r="H4720">
        <v>3</v>
      </c>
      <c r="I4720" t="s">
        <v>93</v>
      </c>
      <c r="J4720">
        <v>99</v>
      </c>
      <c r="K4720" t="s">
        <v>23</v>
      </c>
      <c r="L4720">
        <v>6</v>
      </c>
      <c r="M4720" t="s">
        <v>59</v>
      </c>
      <c r="N4720">
        <v>7777</v>
      </c>
      <c r="O4720" t="s">
        <v>37</v>
      </c>
      <c r="P4720">
        <v>1671</v>
      </c>
      <c r="T4720" s="3">
        <f t="shared" si="147"/>
        <v>100</v>
      </c>
      <c r="U4720" s="3">
        <f>IF(AND(R4720&lt;&gt;"_U",N4720&lt;&gt;9999,N4720&lt;&gt;999,L4720&lt;&gt;"Median"),IFERROR(VLOOKUP(A4720,'TA Total'!A:P,16,0),"."),".")</f>
        <v>1671</v>
      </c>
    </row>
    <row r="4721" spans="1:21" x14ac:dyDescent="0.3">
      <c r="A4721" s="1" t="str">
        <f t="shared" si="146"/>
        <v>2023|Kaipara District|$100,001-$150,000</v>
      </c>
      <c r="B4721" t="s">
        <v>18</v>
      </c>
      <c r="C4721" t="s">
        <v>19</v>
      </c>
      <c r="D4721" t="s">
        <v>20</v>
      </c>
      <c r="E4721" t="s">
        <v>21</v>
      </c>
      <c r="F4721">
        <v>2023</v>
      </c>
      <c r="G4721">
        <v>2023</v>
      </c>
      <c r="H4721">
        <v>3</v>
      </c>
      <c r="I4721" t="s">
        <v>93</v>
      </c>
      <c r="J4721">
        <v>99</v>
      </c>
      <c r="K4721" t="s">
        <v>23</v>
      </c>
      <c r="L4721">
        <v>6</v>
      </c>
      <c r="M4721" t="s">
        <v>59</v>
      </c>
      <c r="N4721">
        <v>9999</v>
      </c>
      <c r="O4721" t="s">
        <v>40</v>
      </c>
      <c r="P4721">
        <v>1671</v>
      </c>
      <c r="T4721" s="3" t="str">
        <f t="shared" si="147"/>
        <v>.</v>
      </c>
      <c r="U4721" s="3" t="str">
        <f>IF(AND(R4721&lt;&gt;"_U",N4721&lt;&gt;9999,N4721&lt;&gt;999,L4721&lt;&gt;"Median"),IFERROR(VLOOKUP(A4721,'TA Total'!A:P,16,0),"."),".")</f>
        <v>.</v>
      </c>
    </row>
    <row r="4722" spans="1:21" x14ac:dyDescent="0.3">
      <c r="A4722" s="1" t="str">
        <f t="shared" si="146"/>
        <v>2023|Kaipara District|$100,001-$150,000</v>
      </c>
      <c r="B4722" t="s">
        <v>18</v>
      </c>
      <c r="C4722" t="s">
        <v>19</v>
      </c>
      <c r="D4722" t="s">
        <v>20</v>
      </c>
      <c r="E4722" t="s">
        <v>21</v>
      </c>
      <c r="F4722">
        <v>2023</v>
      </c>
      <c r="G4722">
        <v>2023</v>
      </c>
      <c r="H4722">
        <v>3</v>
      </c>
      <c r="I4722" t="s">
        <v>93</v>
      </c>
      <c r="J4722">
        <v>99</v>
      </c>
      <c r="K4722" t="s">
        <v>23</v>
      </c>
      <c r="L4722">
        <v>6</v>
      </c>
      <c r="M4722" t="s">
        <v>59</v>
      </c>
      <c r="N4722">
        <v>999</v>
      </c>
      <c r="O4722" t="s">
        <v>42</v>
      </c>
      <c r="P4722">
        <v>0</v>
      </c>
      <c r="T4722" s="3" t="str">
        <f t="shared" si="147"/>
        <v>.</v>
      </c>
      <c r="U4722" s="3" t="str">
        <f>IF(AND(R4722&lt;&gt;"_U",N4722&lt;&gt;9999,N4722&lt;&gt;999,L4722&lt;&gt;"Median"),IFERROR(VLOOKUP(A4722,'TA Total'!A:P,16,0),"."),".")</f>
        <v>.</v>
      </c>
    </row>
    <row r="4723" spans="1:21" x14ac:dyDescent="0.3">
      <c r="A4723" s="1" t="str">
        <f t="shared" si="146"/>
        <v>2023|Kaipara District|$100,001-$150,000</v>
      </c>
      <c r="B4723" t="s">
        <v>18</v>
      </c>
      <c r="C4723" t="s">
        <v>19</v>
      </c>
      <c r="D4723" t="s">
        <v>20</v>
      </c>
      <c r="E4723" t="s">
        <v>21</v>
      </c>
      <c r="F4723">
        <v>2023</v>
      </c>
      <c r="G4723">
        <v>2023</v>
      </c>
      <c r="H4723">
        <v>3</v>
      </c>
      <c r="I4723" t="s">
        <v>93</v>
      </c>
      <c r="J4723">
        <v>99</v>
      </c>
      <c r="K4723" t="s">
        <v>23</v>
      </c>
      <c r="L4723">
        <v>6</v>
      </c>
      <c r="M4723" t="s">
        <v>59</v>
      </c>
      <c r="N4723">
        <v>1</v>
      </c>
      <c r="O4723" t="s">
        <v>33</v>
      </c>
      <c r="P4723">
        <v>1089</v>
      </c>
      <c r="T4723" s="3">
        <f t="shared" si="147"/>
        <v>65.17</v>
      </c>
      <c r="U4723" s="3">
        <f>IF(AND(R4723&lt;&gt;"_U",N4723&lt;&gt;9999,N4723&lt;&gt;999,L4723&lt;&gt;"Median"),IFERROR(VLOOKUP(A4723,'TA Total'!A:P,16,0),"."),".")</f>
        <v>1671</v>
      </c>
    </row>
    <row r="4724" spans="1:21" x14ac:dyDescent="0.3">
      <c r="A4724" s="1" t="str">
        <f t="shared" si="146"/>
        <v>2023|Kaipara District|$150,001-$200,000</v>
      </c>
      <c r="B4724" t="s">
        <v>18</v>
      </c>
      <c r="C4724" t="s">
        <v>19</v>
      </c>
      <c r="D4724" t="s">
        <v>20</v>
      </c>
      <c r="E4724" t="s">
        <v>21</v>
      </c>
      <c r="F4724">
        <v>2023</v>
      </c>
      <c r="G4724">
        <v>2023</v>
      </c>
      <c r="H4724">
        <v>3</v>
      </c>
      <c r="I4724" t="s">
        <v>93</v>
      </c>
      <c r="J4724">
        <v>99</v>
      </c>
      <c r="K4724" t="s">
        <v>23</v>
      </c>
      <c r="L4724">
        <v>7</v>
      </c>
      <c r="M4724" t="s">
        <v>43</v>
      </c>
      <c r="N4724">
        <v>1</v>
      </c>
      <c r="O4724" t="s">
        <v>33</v>
      </c>
      <c r="P4724">
        <v>531</v>
      </c>
      <c r="T4724" s="3">
        <f t="shared" si="147"/>
        <v>68.08</v>
      </c>
      <c r="U4724" s="3">
        <f>IF(AND(R4724&lt;&gt;"_U",N4724&lt;&gt;9999,N4724&lt;&gt;999,L4724&lt;&gt;"Median"),IFERROR(VLOOKUP(A4724,'TA Total'!A:P,16,0),"."),".")</f>
        <v>780</v>
      </c>
    </row>
    <row r="4725" spans="1:21" x14ac:dyDescent="0.3">
      <c r="A4725" s="1" t="str">
        <f t="shared" si="146"/>
        <v>2023|Kaipara District|$150,001-$200,000</v>
      </c>
      <c r="B4725" t="s">
        <v>18</v>
      </c>
      <c r="C4725" t="s">
        <v>19</v>
      </c>
      <c r="D4725" t="s">
        <v>20</v>
      </c>
      <c r="E4725" t="s">
        <v>21</v>
      </c>
      <c r="F4725">
        <v>2023</v>
      </c>
      <c r="G4725">
        <v>2023</v>
      </c>
      <c r="H4725">
        <v>3</v>
      </c>
      <c r="I4725" t="s">
        <v>93</v>
      </c>
      <c r="J4725">
        <v>99</v>
      </c>
      <c r="K4725" t="s">
        <v>23</v>
      </c>
      <c r="L4725">
        <v>7</v>
      </c>
      <c r="M4725" t="s">
        <v>43</v>
      </c>
      <c r="N4725">
        <v>3</v>
      </c>
      <c r="O4725" t="s">
        <v>25</v>
      </c>
      <c r="P4725">
        <v>108</v>
      </c>
      <c r="T4725" s="3">
        <f t="shared" si="147"/>
        <v>13.85</v>
      </c>
      <c r="U4725" s="3">
        <f>IF(AND(R4725&lt;&gt;"_U",N4725&lt;&gt;9999,N4725&lt;&gt;999,L4725&lt;&gt;"Median"),IFERROR(VLOOKUP(A4725,'TA Total'!A:P,16,0),"."),".")</f>
        <v>780</v>
      </c>
    </row>
    <row r="4726" spans="1:21" x14ac:dyDescent="0.3">
      <c r="A4726" s="1" t="str">
        <f t="shared" si="146"/>
        <v>2023|Kaipara District|$150,001-$200,000</v>
      </c>
      <c r="B4726" t="s">
        <v>18</v>
      </c>
      <c r="C4726" t="s">
        <v>19</v>
      </c>
      <c r="D4726" t="s">
        <v>20</v>
      </c>
      <c r="E4726" t="s">
        <v>21</v>
      </c>
      <c r="F4726">
        <v>2023</v>
      </c>
      <c r="G4726">
        <v>2023</v>
      </c>
      <c r="H4726">
        <v>3</v>
      </c>
      <c r="I4726" t="s">
        <v>93</v>
      </c>
      <c r="J4726">
        <v>99</v>
      </c>
      <c r="K4726" t="s">
        <v>23</v>
      </c>
      <c r="L4726">
        <v>7</v>
      </c>
      <c r="M4726" t="s">
        <v>43</v>
      </c>
      <c r="N4726">
        <v>2</v>
      </c>
      <c r="O4726" t="s">
        <v>28</v>
      </c>
      <c r="P4726">
        <v>141</v>
      </c>
      <c r="T4726" s="3">
        <f t="shared" si="147"/>
        <v>18.079999999999998</v>
      </c>
      <c r="U4726" s="3">
        <f>IF(AND(R4726&lt;&gt;"_U",N4726&lt;&gt;9999,N4726&lt;&gt;999,L4726&lt;&gt;"Median"),IFERROR(VLOOKUP(A4726,'TA Total'!A:P,16,0),"."),".")</f>
        <v>780</v>
      </c>
    </row>
    <row r="4727" spans="1:21" x14ac:dyDescent="0.3">
      <c r="A4727" s="1" t="str">
        <f t="shared" si="146"/>
        <v>2023|Kaipara District|$150,001-$200,000</v>
      </c>
      <c r="B4727" t="s">
        <v>18</v>
      </c>
      <c r="C4727" t="s">
        <v>19</v>
      </c>
      <c r="D4727" t="s">
        <v>20</v>
      </c>
      <c r="E4727" t="s">
        <v>21</v>
      </c>
      <c r="F4727">
        <v>2023</v>
      </c>
      <c r="G4727">
        <v>2023</v>
      </c>
      <c r="H4727">
        <v>3</v>
      </c>
      <c r="I4727" t="s">
        <v>93</v>
      </c>
      <c r="J4727">
        <v>99</v>
      </c>
      <c r="K4727" t="s">
        <v>23</v>
      </c>
      <c r="L4727">
        <v>7</v>
      </c>
      <c r="M4727" t="s">
        <v>43</v>
      </c>
      <c r="N4727">
        <v>999</v>
      </c>
      <c r="O4727" t="s">
        <v>42</v>
      </c>
      <c r="P4727">
        <v>0</v>
      </c>
      <c r="T4727" s="3" t="str">
        <f t="shared" si="147"/>
        <v>.</v>
      </c>
      <c r="U4727" s="3" t="str">
        <f>IF(AND(R4727&lt;&gt;"_U",N4727&lt;&gt;9999,N4727&lt;&gt;999,L4727&lt;&gt;"Median"),IFERROR(VLOOKUP(A4727,'TA Total'!A:P,16,0),"."),".")</f>
        <v>.</v>
      </c>
    </row>
    <row r="4728" spans="1:21" x14ac:dyDescent="0.3">
      <c r="A4728" s="1" t="str">
        <f t="shared" si="146"/>
        <v>2023|Kaipara District|$150,001-$200,000</v>
      </c>
      <c r="B4728" t="s">
        <v>18</v>
      </c>
      <c r="C4728" t="s">
        <v>19</v>
      </c>
      <c r="D4728" t="s">
        <v>20</v>
      </c>
      <c r="E4728" t="s">
        <v>21</v>
      </c>
      <c r="F4728">
        <v>2023</v>
      </c>
      <c r="G4728">
        <v>2023</v>
      </c>
      <c r="H4728">
        <v>3</v>
      </c>
      <c r="I4728" t="s">
        <v>93</v>
      </c>
      <c r="J4728">
        <v>99</v>
      </c>
      <c r="K4728" t="s">
        <v>23</v>
      </c>
      <c r="L4728">
        <v>7</v>
      </c>
      <c r="M4728" t="s">
        <v>43</v>
      </c>
      <c r="N4728">
        <v>7777</v>
      </c>
      <c r="O4728" t="s">
        <v>37</v>
      </c>
      <c r="P4728">
        <v>780</v>
      </c>
      <c r="T4728" s="3">
        <f t="shared" si="147"/>
        <v>100</v>
      </c>
      <c r="U4728" s="3">
        <f>IF(AND(R4728&lt;&gt;"_U",N4728&lt;&gt;9999,N4728&lt;&gt;999,L4728&lt;&gt;"Median"),IFERROR(VLOOKUP(A4728,'TA Total'!A:P,16,0),"."),".")</f>
        <v>780</v>
      </c>
    </row>
    <row r="4729" spans="1:21" x14ac:dyDescent="0.3">
      <c r="A4729" s="1" t="str">
        <f t="shared" si="146"/>
        <v>2023|Kaipara District|$150,001-$200,000</v>
      </c>
      <c r="B4729" t="s">
        <v>18</v>
      </c>
      <c r="C4729" t="s">
        <v>19</v>
      </c>
      <c r="D4729" t="s">
        <v>20</v>
      </c>
      <c r="E4729" t="s">
        <v>21</v>
      </c>
      <c r="F4729">
        <v>2023</v>
      </c>
      <c r="G4729">
        <v>2023</v>
      </c>
      <c r="H4729">
        <v>3</v>
      </c>
      <c r="I4729" t="s">
        <v>93</v>
      </c>
      <c r="J4729">
        <v>99</v>
      </c>
      <c r="K4729" t="s">
        <v>23</v>
      </c>
      <c r="L4729">
        <v>7</v>
      </c>
      <c r="M4729" t="s">
        <v>43</v>
      </c>
      <c r="N4729">
        <v>9999</v>
      </c>
      <c r="O4729" t="s">
        <v>40</v>
      </c>
      <c r="P4729">
        <v>780</v>
      </c>
      <c r="T4729" s="3" t="str">
        <f t="shared" si="147"/>
        <v>.</v>
      </c>
      <c r="U4729" s="3" t="str">
        <f>IF(AND(R4729&lt;&gt;"_U",N4729&lt;&gt;9999,N4729&lt;&gt;999,L4729&lt;&gt;"Median"),IFERROR(VLOOKUP(A4729,'TA Total'!A:P,16,0),"."),".")</f>
        <v>.</v>
      </c>
    </row>
    <row r="4730" spans="1:21" x14ac:dyDescent="0.3">
      <c r="A4730" s="1" t="str">
        <f t="shared" si="146"/>
        <v>2023|Kaipara District|$200,001 or more</v>
      </c>
      <c r="B4730" t="s">
        <v>18</v>
      </c>
      <c r="C4730" t="s">
        <v>19</v>
      </c>
      <c r="D4730" t="s">
        <v>20</v>
      </c>
      <c r="E4730" t="s">
        <v>21</v>
      </c>
      <c r="F4730">
        <v>2023</v>
      </c>
      <c r="G4730">
        <v>2023</v>
      </c>
      <c r="H4730">
        <v>3</v>
      </c>
      <c r="I4730" t="s">
        <v>93</v>
      </c>
      <c r="J4730">
        <v>99</v>
      </c>
      <c r="K4730" t="s">
        <v>23</v>
      </c>
      <c r="L4730">
        <v>8</v>
      </c>
      <c r="M4730" t="s">
        <v>27</v>
      </c>
      <c r="N4730">
        <v>3</v>
      </c>
      <c r="O4730" t="s">
        <v>25</v>
      </c>
      <c r="P4730">
        <v>144</v>
      </c>
      <c r="T4730" s="3">
        <f t="shared" si="147"/>
        <v>21.72</v>
      </c>
      <c r="U4730" s="3">
        <f>IF(AND(R4730&lt;&gt;"_U",N4730&lt;&gt;9999,N4730&lt;&gt;999,L4730&lt;&gt;"Median"),IFERROR(VLOOKUP(A4730,'TA Total'!A:P,16,0),"."),".")</f>
        <v>663</v>
      </c>
    </row>
    <row r="4731" spans="1:21" x14ac:dyDescent="0.3">
      <c r="A4731" s="1" t="str">
        <f t="shared" si="146"/>
        <v>2023|Kaipara District|$200,001 or more</v>
      </c>
      <c r="B4731" t="s">
        <v>18</v>
      </c>
      <c r="C4731" t="s">
        <v>19</v>
      </c>
      <c r="D4731" t="s">
        <v>20</v>
      </c>
      <c r="E4731" t="s">
        <v>21</v>
      </c>
      <c r="F4731">
        <v>2023</v>
      </c>
      <c r="G4731">
        <v>2023</v>
      </c>
      <c r="H4731">
        <v>3</v>
      </c>
      <c r="I4731" t="s">
        <v>93</v>
      </c>
      <c r="J4731">
        <v>99</v>
      </c>
      <c r="K4731" t="s">
        <v>23</v>
      </c>
      <c r="L4731">
        <v>8</v>
      </c>
      <c r="M4731" t="s">
        <v>27</v>
      </c>
      <c r="N4731">
        <v>7777</v>
      </c>
      <c r="O4731" t="s">
        <v>37</v>
      </c>
      <c r="P4731">
        <v>663</v>
      </c>
      <c r="T4731" s="3">
        <f t="shared" si="147"/>
        <v>100</v>
      </c>
      <c r="U4731" s="3">
        <f>IF(AND(R4731&lt;&gt;"_U",N4731&lt;&gt;9999,N4731&lt;&gt;999,L4731&lt;&gt;"Median"),IFERROR(VLOOKUP(A4731,'TA Total'!A:P,16,0),"."),".")</f>
        <v>663</v>
      </c>
    </row>
    <row r="4732" spans="1:21" x14ac:dyDescent="0.3">
      <c r="A4732" s="1" t="str">
        <f t="shared" si="146"/>
        <v>2023|Kaipara District|$200,001 or more</v>
      </c>
      <c r="B4732" t="s">
        <v>18</v>
      </c>
      <c r="C4732" t="s">
        <v>19</v>
      </c>
      <c r="D4732" t="s">
        <v>20</v>
      </c>
      <c r="E4732" t="s">
        <v>21</v>
      </c>
      <c r="F4732">
        <v>2023</v>
      </c>
      <c r="G4732">
        <v>2023</v>
      </c>
      <c r="H4732">
        <v>3</v>
      </c>
      <c r="I4732" t="s">
        <v>93</v>
      </c>
      <c r="J4732">
        <v>99</v>
      </c>
      <c r="K4732" t="s">
        <v>23</v>
      </c>
      <c r="L4732">
        <v>8</v>
      </c>
      <c r="M4732" t="s">
        <v>27</v>
      </c>
      <c r="N4732">
        <v>9999</v>
      </c>
      <c r="O4732" t="s">
        <v>40</v>
      </c>
      <c r="P4732">
        <v>663</v>
      </c>
      <c r="T4732" s="3" t="str">
        <f t="shared" si="147"/>
        <v>.</v>
      </c>
      <c r="U4732" s="3" t="str">
        <f>IF(AND(R4732&lt;&gt;"_U",N4732&lt;&gt;9999,N4732&lt;&gt;999,L4732&lt;&gt;"Median"),IFERROR(VLOOKUP(A4732,'TA Total'!A:P,16,0),"."),".")</f>
        <v>.</v>
      </c>
    </row>
    <row r="4733" spans="1:21" x14ac:dyDescent="0.3">
      <c r="A4733" s="1" t="str">
        <f t="shared" si="146"/>
        <v>2023|Kaipara District|$200,001 or more</v>
      </c>
      <c r="B4733" t="s">
        <v>18</v>
      </c>
      <c r="C4733" t="s">
        <v>19</v>
      </c>
      <c r="D4733" t="s">
        <v>20</v>
      </c>
      <c r="E4733" t="s">
        <v>21</v>
      </c>
      <c r="F4733">
        <v>2023</v>
      </c>
      <c r="G4733">
        <v>2023</v>
      </c>
      <c r="H4733">
        <v>3</v>
      </c>
      <c r="I4733" t="s">
        <v>93</v>
      </c>
      <c r="J4733">
        <v>99</v>
      </c>
      <c r="K4733" t="s">
        <v>23</v>
      </c>
      <c r="L4733">
        <v>8</v>
      </c>
      <c r="M4733" t="s">
        <v>27</v>
      </c>
      <c r="N4733">
        <v>999</v>
      </c>
      <c r="O4733" t="s">
        <v>42</v>
      </c>
      <c r="P4733">
        <v>0</v>
      </c>
      <c r="T4733" s="3" t="str">
        <f t="shared" si="147"/>
        <v>.</v>
      </c>
      <c r="U4733" s="3" t="str">
        <f>IF(AND(R4733&lt;&gt;"_U",N4733&lt;&gt;9999,N4733&lt;&gt;999,L4733&lt;&gt;"Median"),IFERROR(VLOOKUP(A4733,'TA Total'!A:P,16,0),"."),".")</f>
        <v>.</v>
      </c>
    </row>
    <row r="4734" spans="1:21" x14ac:dyDescent="0.3">
      <c r="A4734" s="1" t="str">
        <f t="shared" si="146"/>
        <v>2023|Kaipara District|$200,001 or more</v>
      </c>
      <c r="B4734" t="s">
        <v>18</v>
      </c>
      <c r="C4734" t="s">
        <v>19</v>
      </c>
      <c r="D4734" t="s">
        <v>20</v>
      </c>
      <c r="E4734" t="s">
        <v>21</v>
      </c>
      <c r="F4734">
        <v>2023</v>
      </c>
      <c r="G4734">
        <v>2023</v>
      </c>
      <c r="H4734">
        <v>3</v>
      </c>
      <c r="I4734" t="s">
        <v>93</v>
      </c>
      <c r="J4734">
        <v>99</v>
      </c>
      <c r="K4734" t="s">
        <v>23</v>
      </c>
      <c r="L4734">
        <v>8</v>
      </c>
      <c r="M4734" t="s">
        <v>27</v>
      </c>
      <c r="N4734">
        <v>1</v>
      </c>
      <c r="O4734" t="s">
        <v>33</v>
      </c>
      <c r="P4734">
        <v>420</v>
      </c>
      <c r="T4734" s="3">
        <f t="shared" si="147"/>
        <v>63.35</v>
      </c>
      <c r="U4734" s="3">
        <f>IF(AND(R4734&lt;&gt;"_U",N4734&lt;&gt;9999,N4734&lt;&gt;999,L4734&lt;&gt;"Median"),IFERROR(VLOOKUP(A4734,'TA Total'!A:P,16,0),"."),".")</f>
        <v>663</v>
      </c>
    </row>
    <row r="4735" spans="1:21" x14ac:dyDescent="0.3">
      <c r="A4735" s="1" t="str">
        <f t="shared" si="146"/>
        <v>2023|Kaipara District|$200,001 or more</v>
      </c>
      <c r="B4735" t="s">
        <v>18</v>
      </c>
      <c r="C4735" t="s">
        <v>19</v>
      </c>
      <c r="D4735" t="s">
        <v>20</v>
      </c>
      <c r="E4735" t="s">
        <v>21</v>
      </c>
      <c r="F4735">
        <v>2023</v>
      </c>
      <c r="G4735">
        <v>2023</v>
      </c>
      <c r="H4735">
        <v>3</v>
      </c>
      <c r="I4735" t="s">
        <v>93</v>
      </c>
      <c r="J4735">
        <v>99</v>
      </c>
      <c r="K4735" t="s">
        <v>23</v>
      </c>
      <c r="L4735">
        <v>8</v>
      </c>
      <c r="M4735" t="s">
        <v>27</v>
      </c>
      <c r="N4735">
        <v>2</v>
      </c>
      <c r="O4735" t="s">
        <v>28</v>
      </c>
      <c r="P4735">
        <v>99</v>
      </c>
      <c r="T4735" s="3">
        <f t="shared" si="147"/>
        <v>14.93</v>
      </c>
      <c r="U4735" s="3">
        <f>IF(AND(R4735&lt;&gt;"_U",N4735&lt;&gt;9999,N4735&lt;&gt;999,L4735&lt;&gt;"Median"),IFERROR(VLOOKUP(A4735,'TA Total'!A:P,16,0),"."),".")</f>
        <v>663</v>
      </c>
    </row>
    <row r="4736" spans="1:21" x14ac:dyDescent="0.3">
      <c r="A4736" s="1" t="str">
        <f t="shared" si="146"/>
        <v>2023|Kaipara District|Total stated - total household income</v>
      </c>
      <c r="B4736" t="s">
        <v>18</v>
      </c>
      <c r="C4736" t="s">
        <v>19</v>
      </c>
      <c r="D4736" t="s">
        <v>20</v>
      </c>
      <c r="E4736" t="s">
        <v>21</v>
      </c>
      <c r="F4736">
        <v>2023</v>
      </c>
      <c r="G4736">
        <v>2023</v>
      </c>
      <c r="H4736">
        <v>3</v>
      </c>
      <c r="I4736" t="s">
        <v>93</v>
      </c>
      <c r="J4736">
        <v>99</v>
      </c>
      <c r="K4736" t="s">
        <v>23</v>
      </c>
      <c r="L4736">
        <v>77</v>
      </c>
      <c r="M4736" t="s">
        <v>32</v>
      </c>
      <c r="N4736">
        <v>1</v>
      </c>
      <c r="O4736" t="s">
        <v>33</v>
      </c>
      <c r="P4736">
        <v>5889</v>
      </c>
      <c r="T4736" s="3">
        <f t="shared" si="147"/>
        <v>62.14</v>
      </c>
      <c r="U4736" s="3">
        <f>IF(AND(R4736&lt;&gt;"_U",N4736&lt;&gt;9999,N4736&lt;&gt;999,L4736&lt;&gt;"Median"),IFERROR(VLOOKUP(A4736,'TA Total'!A:P,16,0),"."),".")</f>
        <v>9477</v>
      </c>
    </row>
    <row r="4737" spans="1:21" x14ac:dyDescent="0.3">
      <c r="A4737" s="1" t="str">
        <f t="shared" si="146"/>
        <v>2023|Kaipara District|Total stated - total household income</v>
      </c>
      <c r="B4737" t="s">
        <v>18</v>
      </c>
      <c r="C4737" t="s">
        <v>19</v>
      </c>
      <c r="D4737" t="s">
        <v>20</v>
      </c>
      <c r="E4737" t="s">
        <v>21</v>
      </c>
      <c r="F4737">
        <v>2023</v>
      </c>
      <c r="G4737">
        <v>2023</v>
      </c>
      <c r="H4737">
        <v>3</v>
      </c>
      <c r="I4737" t="s">
        <v>93</v>
      </c>
      <c r="J4737">
        <v>99</v>
      </c>
      <c r="K4737" t="s">
        <v>23</v>
      </c>
      <c r="L4737">
        <v>77</v>
      </c>
      <c r="M4737" t="s">
        <v>32</v>
      </c>
      <c r="N4737">
        <v>2</v>
      </c>
      <c r="O4737" t="s">
        <v>28</v>
      </c>
      <c r="P4737">
        <v>2382</v>
      </c>
      <c r="T4737" s="3">
        <f t="shared" si="147"/>
        <v>25.13</v>
      </c>
      <c r="U4737" s="3">
        <f>IF(AND(R4737&lt;&gt;"_U",N4737&lt;&gt;9999,N4737&lt;&gt;999,L4737&lt;&gt;"Median"),IFERROR(VLOOKUP(A4737,'TA Total'!A:P,16,0),"."),".")</f>
        <v>9477</v>
      </c>
    </row>
    <row r="4738" spans="1:21" x14ac:dyDescent="0.3">
      <c r="A4738" s="1" t="str">
        <f t="shared" si="146"/>
        <v>2023|Kaipara District|Total stated - total household income</v>
      </c>
      <c r="B4738" t="s">
        <v>18</v>
      </c>
      <c r="C4738" t="s">
        <v>19</v>
      </c>
      <c r="D4738" t="s">
        <v>20</v>
      </c>
      <c r="E4738" t="s">
        <v>21</v>
      </c>
      <c r="F4738">
        <v>2023</v>
      </c>
      <c r="G4738">
        <v>2023</v>
      </c>
      <c r="H4738">
        <v>3</v>
      </c>
      <c r="I4738" t="s">
        <v>93</v>
      </c>
      <c r="J4738">
        <v>99</v>
      </c>
      <c r="K4738" t="s">
        <v>23</v>
      </c>
      <c r="L4738">
        <v>77</v>
      </c>
      <c r="M4738" t="s">
        <v>32</v>
      </c>
      <c r="N4738">
        <v>3</v>
      </c>
      <c r="O4738" t="s">
        <v>25</v>
      </c>
      <c r="P4738">
        <v>1206</v>
      </c>
      <c r="T4738" s="3">
        <f t="shared" si="147"/>
        <v>12.73</v>
      </c>
      <c r="U4738" s="3">
        <f>IF(AND(R4738&lt;&gt;"_U",N4738&lt;&gt;9999,N4738&lt;&gt;999,L4738&lt;&gt;"Median"),IFERROR(VLOOKUP(A4738,'TA Total'!A:P,16,0),"."),".")</f>
        <v>9477</v>
      </c>
    </row>
    <row r="4739" spans="1:21" x14ac:dyDescent="0.3">
      <c r="A4739" s="1" t="str">
        <f t="shared" ref="A4739:A4802" si="148">G4739&amp;"|"&amp;I4739&amp;"|"&amp;M4739</f>
        <v>2023|Kaipara District|Total stated - total household income</v>
      </c>
      <c r="B4739" t="s">
        <v>18</v>
      </c>
      <c r="C4739" t="s">
        <v>19</v>
      </c>
      <c r="D4739" t="s">
        <v>20</v>
      </c>
      <c r="E4739" t="s">
        <v>21</v>
      </c>
      <c r="F4739">
        <v>2023</v>
      </c>
      <c r="G4739">
        <v>2023</v>
      </c>
      <c r="H4739">
        <v>3</v>
      </c>
      <c r="I4739" t="s">
        <v>93</v>
      </c>
      <c r="J4739">
        <v>99</v>
      </c>
      <c r="K4739" t="s">
        <v>23</v>
      </c>
      <c r="L4739">
        <v>77</v>
      </c>
      <c r="M4739" t="s">
        <v>32</v>
      </c>
      <c r="N4739">
        <v>999</v>
      </c>
      <c r="O4739" t="s">
        <v>42</v>
      </c>
      <c r="P4739">
        <v>0</v>
      </c>
      <c r="T4739" s="3" t="str">
        <f t="shared" ref="T4739:T4802" si="149">IF(AND(R4739&lt;&gt;"_U",R4739&lt;&gt;"c",N4739&lt;&gt;999,N4739&lt;&gt;9999,L4739&lt;&gt;"Median"),IFERROR((ROUND(P4739/U4739*100,2)),"."),".")</f>
        <v>.</v>
      </c>
      <c r="U4739" s="3" t="str">
        <f>IF(AND(R4739&lt;&gt;"_U",N4739&lt;&gt;9999,N4739&lt;&gt;999,L4739&lt;&gt;"Median"),IFERROR(VLOOKUP(A4739,'TA Total'!A:P,16,0),"."),".")</f>
        <v>.</v>
      </c>
    </row>
    <row r="4740" spans="1:21" x14ac:dyDescent="0.3">
      <c r="A4740" s="1" t="str">
        <f t="shared" si="148"/>
        <v>2023|Kaipara District|Total stated - total household income</v>
      </c>
      <c r="B4740" t="s">
        <v>18</v>
      </c>
      <c r="C4740" t="s">
        <v>19</v>
      </c>
      <c r="D4740" t="s">
        <v>20</v>
      </c>
      <c r="E4740" t="s">
        <v>21</v>
      </c>
      <c r="F4740">
        <v>2023</v>
      </c>
      <c r="G4740">
        <v>2023</v>
      </c>
      <c r="H4740">
        <v>3</v>
      </c>
      <c r="I4740" t="s">
        <v>93</v>
      </c>
      <c r="J4740">
        <v>99</v>
      </c>
      <c r="K4740" t="s">
        <v>23</v>
      </c>
      <c r="L4740">
        <v>77</v>
      </c>
      <c r="M4740" t="s">
        <v>32</v>
      </c>
      <c r="N4740">
        <v>7777</v>
      </c>
      <c r="O4740" t="s">
        <v>37</v>
      </c>
      <c r="P4740">
        <v>9477</v>
      </c>
      <c r="T4740" s="3">
        <f t="shared" si="149"/>
        <v>100</v>
      </c>
      <c r="U4740" s="3">
        <f>IF(AND(R4740&lt;&gt;"_U",N4740&lt;&gt;9999,N4740&lt;&gt;999,L4740&lt;&gt;"Median"),IFERROR(VLOOKUP(A4740,'TA Total'!A:P,16,0),"."),".")</f>
        <v>9477</v>
      </c>
    </row>
    <row r="4741" spans="1:21" x14ac:dyDescent="0.3">
      <c r="A4741" s="1" t="str">
        <f t="shared" si="148"/>
        <v>2023|Kaipara District|Total stated - total household income</v>
      </c>
      <c r="B4741" t="s">
        <v>18</v>
      </c>
      <c r="C4741" t="s">
        <v>19</v>
      </c>
      <c r="D4741" t="s">
        <v>20</v>
      </c>
      <c r="E4741" t="s">
        <v>21</v>
      </c>
      <c r="F4741">
        <v>2023</v>
      </c>
      <c r="G4741">
        <v>2023</v>
      </c>
      <c r="H4741">
        <v>3</v>
      </c>
      <c r="I4741" t="s">
        <v>93</v>
      </c>
      <c r="J4741">
        <v>99</v>
      </c>
      <c r="K4741" t="s">
        <v>23</v>
      </c>
      <c r="L4741">
        <v>77</v>
      </c>
      <c r="M4741" t="s">
        <v>32</v>
      </c>
      <c r="N4741">
        <v>9999</v>
      </c>
      <c r="O4741" t="s">
        <v>40</v>
      </c>
      <c r="P4741">
        <v>9480</v>
      </c>
      <c r="T4741" s="3" t="str">
        <f t="shared" si="149"/>
        <v>.</v>
      </c>
      <c r="U4741" s="3" t="str">
        <f>IF(AND(R4741&lt;&gt;"_U",N4741&lt;&gt;9999,N4741&lt;&gt;999,L4741&lt;&gt;"Median"),IFERROR(VLOOKUP(A4741,'TA Total'!A:P,16,0),"."),".")</f>
        <v>.</v>
      </c>
    </row>
    <row r="4742" spans="1:21" x14ac:dyDescent="0.3">
      <c r="A4742" s="1" t="str">
        <f t="shared" si="148"/>
        <v>2023|Kaipara District|Total - total household income</v>
      </c>
      <c r="B4742" t="s">
        <v>18</v>
      </c>
      <c r="C4742" t="s">
        <v>19</v>
      </c>
      <c r="D4742" t="s">
        <v>20</v>
      </c>
      <c r="E4742" t="s">
        <v>21</v>
      </c>
      <c r="F4742">
        <v>2023</v>
      </c>
      <c r="G4742">
        <v>2023</v>
      </c>
      <c r="H4742">
        <v>3</v>
      </c>
      <c r="I4742" t="s">
        <v>93</v>
      </c>
      <c r="J4742">
        <v>99</v>
      </c>
      <c r="K4742" t="s">
        <v>23</v>
      </c>
      <c r="L4742">
        <v>99</v>
      </c>
      <c r="M4742" t="s">
        <v>48</v>
      </c>
      <c r="N4742">
        <v>999</v>
      </c>
      <c r="O4742" t="s">
        <v>42</v>
      </c>
      <c r="P4742">
        <v>6</v>
      </c>
      <c r="T4742" s="3" t="str">
        <f t="shared" si="149"/>
        <v>.</v>
      </c>
      <c r="U4742" s="3" t="str">
        <f>IF(AND(R4742&lt;&gt;"_U",N4742&lt;&gt;9999,N4742&lt;&gt;999,L4742&lt;&gt;"Median"),IFERROR(VLOOKUP(A4742,'TA Total'!A:P,16,0),"."),".")</f>
        <v>.</v>
      </c>
    </row>
    <row r="4743" spans="1:21" x14ac:dyDescent="0.3">
      <c r="A4743" s="1" t="str">
        <f t="shared" si="148"/>
        <v>2023|Kaipara District|Total - total household income</v>
      </c>
      <c r="B4743" t="s">
        <v>18</v>
      </c>
      <c r="C4743" t="s">
        <v>19</v>
      </c>
      <c r="D4743" t="s">
        <v>20</v>
      </c>
      <c r="E4743" t="s">
        <v>21</v>
      </c>
      <c r="F4743">
        <v>2023</v>
      </c>
      <c r="G4743">
        <v>2023</v>
      </c>
      <c r="H4743">
        <v>3</v>
      </c>
      <c r="I4743" t="s">
        <v>93</v>
      </c>
      <c r="J4743">
        <v>99</v>
      </c>
      <c r="K4743" t="s">
        <v>23</v>
      </c>
      <c r="L4743">
        <v>99</v>
      </c>
      <c r="M4743" t="s">
        <v>48</v>
      </c>
      <c r="N4743">
        <v>7777</v>
      </c>
      <c r="O4743" t="s">
        <v>37</v>
      </c>
      <c r="P4743">
        <v>10011</v>
      </c>
      <c r="T4743" s="3">
        <f t="shared" si="149"/>
        <v>100</v>
      </c>
      <c r="U4743" s="3">
        <f>IF(AND(R4743&lt;&gt;"_U",N4743&lt;&gt;9999,N4743&lt;&gt;999,L4743&lt;&gt;"Median"),IFERROR(VLOOKUP(A4743,'TA Total'!A:P,16,0),"."),".")</f>
        <v>10011</v>
      </c>
    </row>
    <row r="4744" spans="1:21" x14ac:dyDescent="0.3">
      <c r="A4744" s="1" t="str">
        <f t="shared" si="148"/>
        <v>2023|Kaipara District|Total - total household income</v>
      </c>
      <c r="B4744" t="s">
        <v>18</v>
      </c>
      <c r="C4744" t="s">
        <v>19</v>
      </c>
      <c r="D4744" t="s">
        <v>20</v>
      </c>
      <c r="E4744" t="s">
        <v>21</v>
      </c>
      <c r="F4744">
        <v>2023</v>
      </c>
      <c r="G4744">
        <v>2023</v>
      </c>
      <c r="H4744">
        <v>3</v>
      </c>
      <c r="I4744" t="s">
        <v>93</v>
      </c>
      <c r="J4744">
        <v>99</v>
      </c>
      <c r="K4744" t="s">
        <v>23</v>
      </c>
      <c r="L4744">
        <v>99</v>
      </c>
      <c r="M4744" t="s">
        <v>48</v>
      </c>
      <c r="N4744">
        <v>9999</v>
      </c>
      <c r="O4744" t="s">
        <v>40</v>
      </c>
      <c r="P4744">
        <v>10014</v>
      </c>
      <c r="T4744" s="3" t="str">
        <f t="shared" si="149"/>
        <v>.</v>
      </c>
      <c r="U4744" s="3" t="str">
        <f>IF(AND(R4744&lt;&gt;"_U",N4744&lt;&gt;9999,N4744&lt;&gt;999,L4744&lt;&gt;"Median"),IFERROR(VLOOKUP(A4744,'TA Total'!A:P,16,0),"."),".")</f>
        <v>.</v>
      </c>
    </row>
    <row r="4745" spans="1:21" x14ac:dyDescent="0.3">
      <c r="A4745" s="1" t="str">
        <f t="shared" si="148"/>
        <v>2023|Kaipara District|Total - total household income</v>
      </c>
      <c r="B4745" t="s">
        <v>18</v>
      </c>
      <c r="C4745" t="s">
        <v>19</v>
      </c>
      <c r="D4745" t="s">
        <v>20</v>
      </c>
      <c r="E4745" t="s">
        <v>21</v>
      </c>
      <c r="F4745">
        <v>2023</v>
      </c>
      <c r="G4745">
        <v>2023</v>
      </c>
      <c r="H4745">
        <v>3</v>
      </c>
      <c r="I4745" t="s">
        <v>93</v>
      </c>
      <c r="J4745">
        <v>99</v>
      </c>
      <c r="K4745" t="s">
        <v>23</v>
      </c>
      <c r="L4745">
        <v>99</v>
      </c>
      <c r="M4745" t="s">
        <v>48</v>
      </c>
      <c r="N4745">
        <v>2</v>
      </c>
      <c r="O4745" t="s">
        <v>28</v>
      </c>
      <c r="P4745">
        <v>2562</v>
      </c>
      <c r="T4745" s="3">
        <f t="shared" si="149"/>
        <v>25.59</v>
      </c>
      <c r="U4745" s="3">
        <f>IF(AND(R4745&lt;&gt;"_U",N4745&lt;&gt;9999,N4745&lt;&gt;999,L4745&lt;&gt;"Median"),IFERROR(VLOOKUP(A4745,'TA Total'!A:P,16,0),"."),".")</f>
        <v>10011</v>
      </c>
    </row>
    <row r="4746" spans="1:21" x14ac:dyDescent="0.3">
      <c r="A4746" s="1" t="str">
        <f t="shared" si="148"/>
        <v>2023|Kaipara District|Total - total household income</v>
      </c>
      <c r="B4746" t="s">
        <v>18</v>
      </c>
      <c r="C4746" t="s">
        <v>19</v>
      </c>
      <c r="D4746" t="s">
        <v>20</v>
      </c>
      <c r="E4746" t="s">
        <v>21</v>
      </c>
      <c r="F4746">
        <v>2023</v>
      </c>
      <c r="G4746">
        <v>2023</v>
      </c>
      <c r="H4746">
        <v>3</v>
      </c>
      <c r="I4746" t="s">
        <v>93</v>
      </c>
      <c r="J4746">
        <v>99</v>
      </c>
      <c r="K4746" t="s">
        <v>23</v>
      </c>
      <c r="L4746">
        <v>99</v>
      </c>
      <c r="M4746" t="s">
        <v>48</v>
      </c>
      <c r="N4746">
        <v>1</v>
      </c>
      <c r="O4746" t="s">
        <v>33</v>
      </c>
      <c r="P4746">
        <v>6174</v>
      </c>
      <c r="T4746" s="3">
        <f t="shared" si="149"/>
        <v>61.67</v>
      </c>
      <c r="U4746" s="3">
        <f>IF(AND(R4746&lt;&gt;"_U",N4746&lt;&gt;9999,N4746&lt;&gt;999,L4746&lt;&gt;"Median"),IFERROR(VLOOKUP(A4746,'TA Total'!A:P,16,0),"."),".")</f>
        <v>10011</v>
      </c>
    </row>
    <row r="4747" spans="1:21" x14ac:dyDescent="0.3">
      <c r="A4747" s="1" t="str">
        <f t="shared" si="148"/>
        <v>2023|Kaipara District|Total - total household income</v>
      </c>
      <c r="B4747" t="s">
        <v>18</v>
      </c>
      <c r="C4747" t="s">
        <v>19</v>
      </c>
      <c r="D4747" t="s">
        <v>20</v>
      </c>
      <c r="E4747" t="s">
        <v>21</v>
      </c>
      <c r="F4747">
        <v>2023</v>
      </c>
      <c r="G4747">
        <v>2023</v>
      </c>
      <c r="H4747">
        <v>3</v>
      </c>
      <c r="I4747" t="s">
        <v>93</v>
      </c>
      <c r="J4747">
        <v>99</v>
      </c>
      <c r="K4747" t="s">
        <v>23</v>
      </c>
      <c r="L4747">
        <v>99</v>
      </c>
      <c r="M4747" t="s">
        <v>48</v>
      </c>
      <c r="N4747">
        <v>3</v>
      </c>
      <c r="O4747" t="s">
        <v>25</v>
      </c>
      <c r="P4747">
        <v>1272</v>
      </c>
      <c r="T4747" s="3">
        <f t="shared" si="149"/>
        <v>12.71</v>
      </c>
      <c r="U4747" s="3">
        <f>IF(AND(R4747&lt;&gt;"_U",N4747&lt;&gt;9999,N4747&lt;&gt;999,L4747&lt;&gt;"Median"),IFERROR(VLOOKUP(A4747,'TA Total'!A:P,16,0),"."),".")</f>
        <v>10011</v>
      </c>
    </row>
    <row r="4748" spans="1:21" x14ac:dyDescent="0.3">
      <c r="A4748" s="1" t="str">
        <f t="shared" si="148"/>
        <v>2023|Kaipara District|Median ($) - total household income</v>
      </c>
      <c r="B4748" t="s">
        <v>18</v>
      </c>
      <c r="C4748" t="s">
        <v>19</v>
      </c>
      <c r="D4748" t="s">
        <v>20</v>
      </c>
      <c r="E4748" t="s">
        <v>21</v>
      </c>
      <c r="F4748">
        <v>2023</v>
      </c>
      <c r="G4748">
        <v>2023</v>
      </c>
      <c r="H4748">
        <v>3</v>
      </c>
      <c r="I4748" t="s">
        <v>93</v>
      </c>
      <c r="J4748">
        <v>99</v>
      </c>
      <c r="K4748" t="s">
        <v>23</v>
      </c>
      <c r="L4748" t="s">
        <v>56</v>
      </c>
      <c r="M4748" t="s">
        <v>57</v>
      </c>
      <c r="N4748">
        <v>1</v>
      </c>
      <c r="O4748" t="s">
        <v>33</v>
      </c>
      <c r="P4748">
        <v>68300</v>
      </c>
      <c r="T4748" s="3" t="str">
        <f t="shared" si="149"/>
        <v>.</v>
      </c>
      <c r="U4748" s="3" t="str">
        <f>IF(AND(R4748&lt;&gt;"_U",N4748&lt;&gt;9999,N4748&lt;&gt;999,L4748&lt;&gt;"Median"),IFERROR(VLOOKUP(A4748,'TA Total'!A:P,16,0),"."),".")</f>
        <v>.</v>
      </c>
    </row>
    <row r="4749" spans="1:21" x14ac:dyDescent="0.3">
      <c r="A4749" s="1" t="str">
        <f t="shared" si="148"/>
        <v>2023|Kaipara District|Median ($) - total household income</v>
      </c>
      <c r="B4749" t="s">
        <v>18</v>
      </c>
      <c r="C4749" t="s">
        <v>19</v>
      </c>
      <c r="D4749" t="s">
        <v>20</v>
      </c>
      <c r="E4749" t="s">
        <v>21</v>
      </c>
      <c r="F4749">
        <v>2023</v>
      </c>
      <c r="G4749">
        <v>2023</v>
      </c>
      <c r="H4749">
        <v>3</v>
      </c>
      <c r="I4749" t="s">
        <v>93</v>
      </c>
      <c r="J4749">
        <v>99</v>
      </c>
      <c r="K4749" t="s">
        <v>23</v>
      </c>
      <c r="L4749" t="s">
        <v>56</v>
      </c>
      <c r="M4749" t="s">
        <v>57</v>
      </c>
      <c r="N4749">
        <v>2</v>
      </c>
      <c r="O4749" t="s">
        <v>28</v>
      </c>
      <c r="P4749">
        <v>58800</v>
      </c>
      <c r="T4749" s="3" t="str">
        <f t="shared" si="149"/>
        <v>.</v>
      </c>
      <c r="U4749" s="3" t="str">
        <f>IF(AND(R4749&lt;&gt;"_U",N4749&lt;&gt;9999,N4749&lt;&gt;999,L4749&lt;&gt;"Median"),IFERROR(VLOOKUP(A4749,'TA Total'!A:P,16,0),"."),".")</f>
        <v>.</v>
      </c>
    </row>
    <row r="4750" spans="1:21" x14ac:dyDescent="0.3">
      <c r="A4750" s="1" t="str">
        <f t="shared" si="148"/>
        <v>2023|Kaipara District|Median ($) - total household income</v>
      </c>
      <c r="B4750" t="s">
        <v>18</v>
      </c>
      <c r="C4750" t="s">
        <v>19</v>
      </c>
      <c r="D4750" t="s">
        <v>20</v>
      </c>
      <c r="E4750" t="s">
        <v>21</v>
      </c>
      <c r="F4750">
        <v>2023</v>
      </c>
      <c r="G4750">
        <v>2023</v>
      </c>
      <c r="H4750">
        <v>3</v>
      </c>
      <c r="I4750" t="s">
        <v>93</v>
      </c>
      <c r="J4750">
        <v>99</v>
      </c>
      <c r="K4750" t="s">
        <v>23</v>
      </c>
      <c r="L4750" t="s">
        <v>56</v>
      </c>
      <c r="M4750" t="s">
        <v>57</v>
      </c>
      <c r="N4750">
        <v>3</v>
      </c>
      <c r="O4750" t="s">
        <v>25</v>
      </c>
      <c r="P4750">
        <v>72100</v>
      </c>
      <c r="T4750" s="3" t="str">
        <f t="shared" si="149"/>
        <v>.</v>
      </c>
      <c r="U4750" s="3" t="str">
        <f>IF(AND(R4750&lt;&gt;"_U",N4750&lt;&gt;9999,N4750&lt;&gt;999,L4750&lt;&gt;"Median"),IFERROR(VLOOKUP(A4750,'TA Total'!A:P,16,0),"."),".")</f>
        <v>.</v>
      </c>
    </row>
    <row r="4751" spans="1:21" x14ac:dyDescent="0.3">
      <c r="A4751" s="1" t="str">
        <f t="shared" si="148"/>
        <v>2023|Kaipara District|Median ($) - total household income</v>
      </c>
      <c r="B4751" t="s">
        <v>18</v>
      </c>
      <c r="C4751" t="s">
        <v>19</v>
      </c>
      <c r="D4751" t="s">
        <v>20</v>
      </c>
      <c r="E4751" t="s">
        <v>21</v>
      </c>
      <c r="F4751">
        <v>2023</v>
      </c>
      <c r="G4751">
        <v>2023</v>
      </c>
      <c r="H4751">
        <v>3</v>
      </c>
      <c r="I4751" t="s">
        <v>93</v>
      </c>
      <c r="J4751">
        <v>99</v>
      </c>
      <c r="K4751" t="s">
        <v>23</v>
      </c>
      <c r="L4751" t="s">
        <v>56</v>
      </c>
      <c r="M4751" t="s">
        <v>57</v>
      </c>
      <c r="N4751">
        <v>999</v>
      </c>
      <c r="O4751" t="s">
        <v>42</v>
      </c>
      <c r="R4751" t="s">
        <v>61</v>
      </c>
      <c r="S4751" t="s">
        <v>62</v>
      </c>
      <c r="T4751" s="3" t="str">
        <f t="shared" si="149"/>
        <v>.</v>
      </c>
      <c r="U4751" s="3" t="str">
        <f>IF(AND(R4751&lt;&gt;"_U",N4751&lt;&gt;9999,N4751&lt;&gt;999,L4751&lt;&gt;"Median"),IFERROR(VLOOKUP(A4751,'TA Total'!A:P,16,0),"."),".")</f>
        <v>.</v>
      </c>
    </row>
    <row r="4752" spans="1:21" x14ac:dyDescent="0.3">
      <c r="A4752" s="1" t="str">
        <f t="shared" si="148"/>
        <v>2023|Kaipara District|Median ($) - total household income</v>
      </c>
      <c r="B4752" t="s">
        <v>18</v>
      </c>
      <c r="C4752" t="s">
        <v>19</v>
      </c>
      <c r="D4752" t="s">
        <v>20</v>
      </c>
      <c r="E4752" t="s">
        <v>21</v>
      </c>
      <c r="F4752">
        <v>2023</v>
      </c>
      <c r="G4752">
        <v>2023</v>
      </c>
      <c r="H4752">
        <v>3</v>
      </c>
      <c r="I4752" t="s">
        <v>93</v>
      </c>
      <c r="J4752">
        <v>99</v>
      </c>
      <c r="K4752" t="s">
        <v>23</v>
      </c>
      <c r="L4752" t="s">
        <v>56</v>
      </c>
      <c r="M4752" t="s">
        <v>57</v>
      </c>
      <c r="N4752">
        <v>7777</v>
      </c>
      <c r="O4752" t="s">
        <v>37</v>
      </c>
      <c r="P4752">
        <v>65800</v>
      </c>
      <c r="T4752" s="3" t="str">
        <f t="shared" si="149"/>
        <v>.</v>
      </c>
      <c r="U4752" s="3" t="str">
        <f>IF(AND(R4752&lt;&gt;"_U",N4752&lt;&gt;9999,N4752&lt;&gt;999,L4752&lt;&gt;"Median"),IFERROR(VLOOKUP(A4752,'TA Total'!A:P,16,0),"."),".")</f>
        <v>.</v>
      </c>
    </row>
    <row r="4753" spans="1:21" x14ac:dyDescent="0.3">
      <c r="A4753" s="1" t="str">
        <f t="shared" si="148"/>
        <v>2023|Kaipara District|Median ($) - total household income</v>
      </c>
      <c r="B4753" t="s">
        <v>18</v>
      </c>
      <c r="C4753" t="s">
        <v>19</v>
      </c>
      <c r="D4753" t="s">
        <v>20</v>
      </c>
      <c r="E4753" t="s">
        <v>21</v>
      </c>
      <c r="F4753">
        <v>2023</v>
      </c>
      <c r="G4753">
        <v>2023</v>
      </c>
      <c r="H4753">
        <v>3</v>
      </c>
      <c r="I4753" t="s">
        <v>93</v>
      </c>
      <c r="J4753">
        <v>99</v>
      </c>
      <c r="K4753" t="s">
        <v>23</v>
      </c>
      <c r="L4753" t="s">
        <v>56</v>
      </c>
      <c r="M4753" t="s">
        <v>57</v>
      </c>
      <c r="N4753">
        <v>9999</v>
      </c>
      <c r="O4753" t="s">
        <v>40</v>
      </c>
      <c r="P4753">
        <v>65800</v>
      </c>
      <c r="T4753" s="3" t="str">
        <f t="shared" si="149"/>
        <v>.</v>
      </c>
      <c r="U4753" s="3" t="str">
        <f>IF(AND(R4753&lt;&gt;"_U",N4753&lt;&gt;9999,N4753&lt;&gt;999,L4753&lt;&gt;"Median"),IFERROR(VLOOKUP(A4753,'TA Total'!A:P,16,0),"."),".")</f>
        <v>.</v>
      </c>
    </row>
    <row r="4754" spans="1:21" x14ac:dyDescent="0.3">
      <c r="A4754" s="1" t="str">
        <f t="shared" si="148"/>
        <v>2023|Thames-Coromandel District|$20,000 or less</v>
      </c>
      <c r="B4754" t="s">
        <v>18</v>
      </c>
      <c r="C4754" t="s">
        <v>19</v>
      </c>
      <c r="D4754" t="s">
        <v>20</v>
      </c>
      <c r="E4754" t="s">
        <v>21</v>
      </c>
      <c r="F4754">
        <v>2023</v>
      </c>
      <c r="G4754">
        <v>2023</v>
      </c>
      <c r="H4754">
        <v>11</v>
      </c>
      <c r="I4754" t="s">
        <v>112</v>
      </c>
      <c r="J4754">
        <v>99</v>
      </c>
      <c r="K4754" t="s">
        <v>23</v>
      </c>
      <c r="L4754">
        <v>1</v>
      </c>
      <c r="M4754" t="s">
        <v>39</v>
      </c>
      <c r="N4754">
        <v>1</v>
      </c>
      <c r="O4754" t="s">
        <v>33</v>
      </c>
      <c r="P4754">
        <v>495</v>
      </c>
      <c r="T4754" s="3">
        <f t="shared" si="149"/>
        <v>54.82</v>
      </c>
      <c r="U4754" s="3">
        <f>IF(AND(R4754&lt;&gt;"_U",N4754&lt;&gt;9999,N4754&lt;&gt;999,L4754&lt;&gt;"Median"),IFERROR(VLOOKUP(A4754,'TA Total'!A:P,16,0),"."),".")</f>
        <v>903</v>
      </c>
    </row>
    <row r="4755" spans="1:21" x14ac:dyDescent="0.3">
      <c r="A4755" s="1" t="str">
        <f t="shared" si="148"/>
        <v>2023|Thames-Coromandel District|$20,000 or less</v>
      </c>
      <c r="B4755" t="s">
        <v>18</v>
      </c>
      <c r="C4755" t="s">
        <v>19</v>
      </c>
      <c r="D4755" t="s">
        <v>20</v>
      </c>
      <c r="E4755" t="s">
        <v>21</v>
      </c>
      <c r="F4755">
        <v>2023</v>
      </c>
      <c r="G4755">
        <v>2023</v>
      </c>
      <c r="H4755">
        <v>11</v>
      </c>
      <c r="I4755" t="s">
        <v>112</v>
      </c>
      <c r="J4755">
        <v>99</v>
      </c>
      <c r="K4755" t="s">
        <v>23</v>
      </c>
      <c r="L4755">
        <v>1</v>
      </c>
      <c r="M4755" t="s">
        <v>39</v>
      </c>
      <c r="N4755">
        <v>2</v>
      </c>
      <c r="O4755" t="s">
        <v>28</v>
      </c>
      <c r="P4755">
        <v>303</v>
      </c>
      <c r="T4755" s="3">
        <f t="shared" si="149"/>
        <v>33.549999999999997</v>
      </c>
      <c r="U4755" s="3">
        <f>IF(AND(R4755&lt;&gt;"_U",N4755&lt;&gt;9999,N4755&lt;&gt;999,L4755&lt;&gt;"Median"),IFERROR(VLOOKUP(A4755,'TA Total'!A:P,16,0),"."),".")</f>
        <v>903</v>
      </c>
    </row>
    <row r="4756" spans="1:21" x14ac:dyDescent="0.3">
      <c r="A4756" s="1" t="str">
        <f t="shared" si="148"/>
        <v>2023|Thames-Coromandel District|$20,000 or less</v>
      </c>
      <c r="B4756" t="s">
        <v>18</v>
      </c>
      <c r="C4756" t="s">
        <v>19</v>
      </c>
      <c r="D4756" t="s">
        <v>20</v>
      </c>
      <c r="E4756" t="s">
        <v>21</v>
      </c>
      <c r="F4756">
        <v>2023</v>
      </c>
      <c r="G4756">
        <v>2023</v>
      </c>
      <c r="H4756">
        <v>11</v>
      </c>
      <c r="I4756" t="s">
        <v>112</v>
      </c>
      <c r="J4756">
        <v>99</v>
      </c>
      <c r="K4756" t="s">
        <v>23</v>
      </c>
      <c r="L4756">
        <v>1</v>
      </c>
      <c r="M4756" t="s">
        <v>39</v>
      </c>
      <c r="N4756">
        <v>9999</v>
      </c>
      <c r="O4756" t="s">
        <v>40</v>
      </c>
      <c r="P4756">
        <v>903</v>
      </c>
      <c r="T4756" s="3" t="str">
        <f t="shared" si="149"/>
        <v>.</v>
      </c>
      <c r="U4756" s="3" t="str">
        <f>IF(AND(R4756&lt;&gt;"_U",N4756&lt;&gt;9999,N4756&lt;&gt;999,L4756&lt;&gt;"Median"),IFERROR(VLOOKUP(A4756,'TA Total'!A:P,16,0),"."),".")</f>
        <v>.</v>
      </c>
    </row>
    <row r="4757" spans="1:21" x14ac:dyDescent="0.3">
      <c r="A4757" s="1" t="str">
        <f t="shared" si="148"/>
        <v>2023|Thames-Coromandel District|$20,000 or less</v>
      </c>
      <c r="B4757" t="s">
        <v>18</v>
      </c>
      <c r="C4757" t="s">
        <v>19</v>
      </c>
      <c r="D4757" t="s">
        <v>20</v>
      </c>
      <c r="E4757" t="s">
        <v>21</v>
      </c>
      <c r="F4757">
        <v>2023</v>
      </c>
      <c r="G4757">
        <v>2023</v>
      </c>
      <c r="H4757">
        <v>11</v>
      </c>
      <c r="I4757" t="s">
        <v>112</v>
      </c>
      <c r="J4757">
        <v>99</v>
      </c>
      <c r="K4757" t="s">
        <v>23</v>
      </c>
      <c r="L4757">
        <v>1</v>
      </c>
      <c r="M4757" t="s">
        <v>39</v>
      </c>
      <c r="N4757">
        <v>999</v>
      </c>
      <c r="O4757" t="s">
        <v>42</v>
      </c>
      <c r="P4757">
        <v>0</v>
      </c>
      <c r="T4757" s="3" t="str">
        <f t="shared" si="149"/>
        <v>.</v>
      </c>
      <c r="U4757" s="3" t="str">
        <f>IF(AND(R4757&lt;&gt;"_U",N4757&lt;&gt;9999,N4757&lt;&gt;999,L4757&lt;&gt;"Median"),IFERROR(VLOOKUP(A4757,'TA Total'!A:P,16,0),"."),".")</f>
        <v>.</v>
      </c>
    </row>
    <row r="4758" spans="1:21" x14ac:dyDescent="0.3">
      <c r="A4758" s="1" t="str">
        <f t="shared" si="148"/>
        <v>2023|Thames-Coromandel District|$20,000 or less</v>
      </c>
      <c r="B4758" t="s">
        <v>18</v>
      </c>
      <c r="C4758" t="s">
        <v>19</v>
      </c>
      <c r="D4758" t="s">
        <v>20</v>
      </c>
      <c r="E4758" t="s">
        <v>21</v>
      </c>
      <c r="F4758">
        <v>2023</v>
      </c>
      <c r="G4758">
        <v>2023</v>
      </c>
      <c r="H4758">
        <v>11</v>
      </c>
      <c r="I4758" t="s">
        <v>112</v>
      </c>
      <c r="J4758">
        <v>99</v>
      </c>
      <c r="K4758" t="s">
        <v>23</v>
      </c>
      <c r="L4758">
        <v>1</v>
      </c>
      <c r="M4758" t="s">
        <v>39</v>
      </c>
      <c r="N4758">
        <v>7777</v>
      </c>
      <c r="O4758" t="s">
        <v>37</v>
      </c>
      <c r="P4758">
        <v>903</v>
      </c>
      <c r="T4758" s="3">
        <f t="shared" si="149"/>
        <v>100</v>
      </c>
      <c r="U4758" s="3">
        <f>IF(AND(R4758&lt;&gt;"_U",N4758&lt;&gt;9999,N4758&lt;&gt;999,L4758&lt;&gt;"Median"),IFERROR(VLOOKUP(A4758,'TA Total'!A:P,16,0),"."),".")</f>
        <v>903</v>
      </c>
    </row>
    <row r="4759" spans="1:21" x14ac:dyDescent="0.3">
      <c r="A4759" s="1" t="str">
        <f t="shared" si="148"/>
        <v>2023|Thames-Coromandel District|$20,000 or less</v>
      </c>
      <c r="B4759" t="s">
        <v>18</v>
      </c>
      <c r="C4759" t="s">
        <v>19</v>
      </c>
      <c r="D4759" t="s">
        <v>20</v>
      </c>
      <c r="E4759" t="s">
        <v>21</v>
      </c>
      <c r="F4759">
        <v>2023</v>
      </c>
      <c r="G4759">
        <v>2023</v>
      </c>
      <c r="H4759">
        <v>11</v>
      </c>
      <c r="I4759" t="s">
        <v>112</v>
      </c>
      <c r="J4759">
        <v>99</v>
      </c>
      <c r="K4759" t="s">
        <v>23</v>
      </c>
      <c r="L4759">
        <v>1</v>
      </c>
      <c r="M4759" t="s">
        <v>39</v>
      </c>
      <c r="N4759">
        <v>3</v>
      </c>
      <c r="O4759" t="s">
        <v>25</v>
      </c>
      <c r="P4759">
        <v>102</v>
      </c>
      <c r="T4759" s="3">
        <f t="shared" si="149"/>
        <v>11.3</v>
      </c>
      <c r="U4759" s="3">
        <f>IF(AND(R4759&lt;&gt;"_U",N4759&lt;&gt;9999,N4759&lt;&gt;999,L4759&lt;&gt;"Median"),IFERROR(VLOOKUP(A4759,'TA Total'!A:P,16,0),"."),".")</f>
        <v>903</v>
      </c>
    </row>
    <row r="4760" spans="1:21" x14ac:dyDescent="0.3">
      <c r="A4760" s="1" t="str">
        <f t="shared" si="148"/>
        <v>2023|Thames-Coromandel District|$20,001-$30,000</v>
      </c>
      <c r="B4760" t="s">
        <v>18</v>
      </c>
      <c r="C4760" t="s">
        <v>19</v>
      </c>
      <c r="D4760" t="s">
        <v>20</v>
      </c>
      <c r="E4760" t="s">
        <v>21</v>
      </c>
      <c r="F4760">
        <v>2023</v>
      </c>
      <c r="G4760">
        <v>2023</v>
      </c>
      <c r="H4760">
        <v>11</v>
      </c>
      <c r="I4760" t="s">
        <v>112</v>
      </c>
      <c r="J4760">
        <v>99</v>
      </c>
      <c r="K4760" t="s">
        <v>23</v>
      </c>
      <c r="L4760">
        <v>2</v>
      </c>
      <c r="M4760" t="s">
        <v>24</v>
      </c>
      <c r="N4760">
        <v>9999</v>
      </c>
      <c r="O4760" t="s">
        <v>40</v>
      </c>
      <c r="P4760">
        <v>1647</v>
      </c>
      <c r="T4760" s="3" t="str">
        <f t="shared" si="149"/>
        <v>.</v>
      </c>
      <c r="U4760" s="3" t="str">
        <f>IF(AND(R4760&lt;&gt;"_U",N4760&lt;&gt;9999,N4760&lt;&gt;999,L4760&lt;&gt;"Median"),IFERROR(VLOOKUP(A4760,'TA Total'!A:P,16,0),"."),".")</f>
        <v>.</v>
      </c>
    </row>
    <row r="4761" spans="1:21" x14ac:dyDescent="0.3">
      <c r="A4761" s="1" t="str">
        <f t="shared" si="148"/>
        <v>2023|Thames-Coromandel District|$20,001-$30,000</v>
      </c>
      <c r="B4761" t="s">
        <v>18</v>
      </c>
      <c r="C4761" t="s">
        <v>19</v>
      </c>
      <c r="D4761" t="s">
        <v>20</v>
      </c>
      <c r="E4761" t="s">
        <v>21</v>
      </c>
      <c r="F4761">
        <v>2023</v>
      </c>
      <c r="G4761">
        <v>2023</v>
      </c>
      <c r="H4761">
        <v>11</v>
      </c>
      <c r="I4761" t="s">
        <v>112</v>
      </c>
      <c r="J4761">
        <v>99</v>
      </c>
      <c r="K4761" t="s">
        <v>23</v>
      </c>
      <c r="L4761">
        <v>2</v>
      </c>
      <c r="M4761" t="s">
        <v>24</v>
      </c>
      <c r="N4761">
        <v>1</v>
      </c>
      <c r="O4761" t="s">
        <v>33</v>
      </c>
      <c r="P4761">
        <v>1044</v>
      </c>
      <c r="T4761" s="3">
        <f t="shared" si="149"/>
        <v>63.74</v>
      </c>
      <c r="U4761" s="3">
        <f>IF(AND(R4761&lt;&gt;"_U",N4761&lt;&gt;9999,N4761&lt;&gt;999,L4761&lt;&gt;"Median"),IFERROR(VLOOKUP(A4761,'TA Total'!A:P,16,0),"."),".")</f>
        <v>1638</v>
      </c>
    </row>
    <row r="4762" spans="1:21" x14ac:dyDescent="0.3">
      <c r="A4762" s="1" t="str">
        <f t="shared" si="148"/>
        <v>2023|Thames-Coromandel District|$20,001-$30,000</v>
      </c>
      <c r="B4762" t="s">
        <v>18</v>
      </c>
      <c r="C4762" t="s">
        <v>19</v>
      </c>
      <c r="D4762" t="s">
        <v>20</v>
      </c>
      <c r="E4762" t="s">
        <v>21</v>
      </c>
      <c r="F4762">
        <v>2023</v>
      </c>
      <c r="G4762">
        <v>2023</v>
      </c>
      <c r="H4762">
        <v>11</v>
      </c>
      <c r="I4762" t="s">
        <v>112</v>
      </c>
      <c r="J4762">
        <v>99</v>
      </c>
      <c r="K4762" t="s">
        <v>23</v>
      </c>
      <c r="L4762">
        <v>2</v>
      </c>
      <c r="M4762" t="s">
        <v>24</v>
      </c>
      <c r="N4762">
        <v>999</v>
      </c>
      <c r="O4762" t="s">
        <v>42</v>
      </c>
      <c r="P4762">
        <v>6</v>
      </c>
      <c r="T4762" s="3" t="str">
        <f t="shared" si="149"/>
        <v>.</v>
      </c>
      <c r="U4762" s="3" t="str">
        <f>IF(AND(R4762&lt;&gt;"_U",N4762&lt;&gt;9999,N4762&lt;&gt;999,L4762&lt;&gt;"Median"),IFERROR(VLOOKUP(A4762,'TA Total'!A:P,16,0),"."),".")</f>
        <v>.</v>
      </c>
    </row>
    <row r="4763" spans="1:21" x14ac:dyDescent="0.3">
      <c r="A4763" s="1" t="str">
        <f t="shared" si="148"/>
        <v>2023|Thames-Coromandel District|$20,001-$30,000</v>
      </c>
      <c r="B4763" t="s">
        <v>18</v>
      </c>
      <c r="C4763" t="s">
        <v>19</v>
      </c>
      <c r="D4763" t="s">
        <v>20</v>
      </c>
      <c r="E4763" t="s">
        <v>21</v>
      </c>
      <c r="F4763">
        <v>2023</v>
      </c>
      <c r="G4763">
        <v>2023</v>
      </c>
      <c r="H4763">
        <v>11</v>
      </c>
      <c r="I4763" t="s">
        <v>112</v>
      </c>
      <c r="J4763">
        <v>99</v>
      </c>
      <c r="K4763" t="s">
        <v>23</v>
      </c>
      <c r="L4763">
        <v>2</v>
      </c>
      <c r="M4763" t="s">
        <v>24</v>
      </c>
      <c r="N4763">
        <v>7777</v>
      </c>
      <c r="O4763" t="s">
        <v>37</v>
      </c>
      <c r="P4763">
        <v>1638</v>
      </c>
      <c r="T4763" s="3">
        <f t="shared" si="149"/>
        <v>100</v>
      </c>
      <c r="U4763" s="3">
        <f>IF(AND(R4763&lt;&gt;"_U",N4763&lt;&gt;9999,N4763&lt;&gt;999,L4763&lt;&gt;"Median"),IFERROR(VLOOKUP(A4763,'TA Total'!A:P,16,0),"."),".")</f>
        <v>1638</v>
      </c>
    </row>
    <row r="4764" spans="1:21" x14ac:dyDescent="0.3">
      <c r="A4764" s="1" t="str">
        <f t="shared" si="148"/>
        <v>2023|Thames-Coromandel District|$20,001-$30,000</v>
      </c>
      <c r="B4764" t="s">
        <v>18</v>
      </c>
      <c r="C4764" t="s">
        <v>19</v>
      </c>
      <c r="D4764" t="s">
        <v>20</v>
      </c>
      <c r="E4764" t="s">
        <v>21</v>
      </c>
      <c r="F4764">
        <v>2023</v>
      </c>
      <c r="G4764">
        <v>2023</v>
      </c>
      <c r="H4764">
        <v>11</v>
      </c>
      <c r="I4764" t="s">
        <v>112</v>
      </c>
      <c r="J4764">
        <v>99</v>
      </c>
      <c r="K4764" t="s">
        <v>23</v>
      </c>
      <c r="L4764">
        <v>2</v>
      </c>
      <c r="M4764" t="s">
        <v>24</v>
      </c>
      <c r="N4764">
        <v>3</v>
      </c>
      <c r="O4764" t="s">
        <v>25</v>
      </c>
      <c r="P4764">
        <v>219</v>
      </c>
      <c r="T4764" s="3">
        <f t="shared" si="149"/>
        <v>13.37</v>
      </c>
      <c r="U4764" s="3">
        <f>IF(AND(R4764&lt;&gt;"_U",N4764&lt;&gt;9999,N4764&lt;&gt;999,L4764&lt;&gt;"Median"),IFERROR(VLOOKUP(A4764,'TA Total'!A:P,16,0),"."),".")</f>
        <v>1638</v>
      </c>
    </row>
    <row r="4765" spans="1:21" x14ac:dyDescent="0.3">
      <c r="A4765" s="1" t="str">
        <f t="shared" si="148"/>
        <v>2023|Thames-Coromandel District|$20,001-$30,000</v>
      </c>
      <c r="B4765" t="s">
        <v>18</v>
      </c>
      <c r="C4765" t="s">
        <v>19</v>
      </c>
      <c r="D4765" t="s">
        <v>20</v>
      </c>
      <c r="E4765" t="s">
        <v>21</v>
      </c>
      <c r="F4765">
        <v>2023</v>
      </c>
      <c r="G4765">
        <v>2023</v>
      </c>
      <c r="H4765">
        <v>11</v>
      </c>
      <c r="I4765" t="s">
        <v>112</v>
      </c>
      <c r="J4765">
        <v>99</v>
      </c>
      <c r="K4765" t="s">
        <v>23</v>
      </c>
      <c r="L4765">
        <v>2</v>
      </c>
      <c r="M4765" t="s">
        <v>24</v>
      </c>
      <c r="N4765">
        <v>2</v>
      </c>
      <c r="O4765" t="s">
        <v>28</v>
      </c>
      <c r="P4765">
        <v>378</v>
      </c>
      <c r="T4765" s="3">
        <f t="shared" si="149"/>
        <v>23.08</v>
      </c>
      <c r="U4765" s="3">
        <f>IF(AND(R4765&lt;&gt;"_U",N4765&lt;&gt;9999,N4765&lt;&gt;999,L4765&lt;&gt;"Median"),IFERROR(VLOOKUP(A4765,'TA Total'!A:P,16,0),"."),".")</f>
        <v>1638</v>
      </c>
    </row>
    <row r="4766" spans="1:21" x14ac:dyDescent="0.3">
      <c r="A4766" s="1" t="str">
        <f t="shared" si="148"/>
        <v>2023|Thames-Coromandel District|$30,001-$50,000</v>
      </c>
      <c r="B4766" t="s">
        <v>18</v>
      </c>
      <c r="C4766" t="s">
        <v>19</v>
      </c>
      <c r="D4766" t="s">
        <v>20</v>
      </c>
      <c r="E4766" t="s">
        <v>21</v>
      </c>
      <c r="F4766">
        <v>2023</v>
      </c>
      <c r="G4766">
        <v>2023</v>
      </c>
      <c r="H4766">
        <v>11</v>
      </c>
      <c r="I4766" t="s">
        <v>112</v>
      </c>
      <c r="J4766">
        <v>99</v>
      </c>
      <c r="K4766" t="s">
        <v>23</v>
      </c>
      <c r="L4766">
        <v>3</v>
      </c>
      <c r="M4766" t="s">
        <v>45</v>
      </c>
      <c r="N4766">
        <v>999</v>
      </c>
      <c r="O4766" t="s">
        <v>42</v>
      </c>
      <c r="P4766">
        <v>0</v>
      </c>
      <c r="T4766" s="3" t="str">
        <f t="shared" si="149"/>
        <v>.</v>
      </c>
      <c r="U4766" s="3" t="str">
        <f>IF(AND(R4766&lt;&gt;"_U",N4766&lt;&gt;9999,N4766&lt;&gt;999,L4766&lt;&gt;"Median"),IFERROR(VLOOKUP(A4766,'TA Total'!A:P,16,0),"."),".")</f>
        <v>.</v>
      </c>
    </row>
    <row r="4767" spans="1:21" x14ac:dyDescent="0.3">
      <c r="A4767" s="1" t="str">
        <f t="shared" si="148"/>
        <v>2023|Thames-Coromandel District|$30,001-$50,000</v>
      </c>
      <c r="B4767" t="s">
        <v>18</v>
      </c>
      <c r="C4767" t="s">
        <v>19</v>
      </c>
      <c r="D4767" t="s">
        <v>20</v>
      </c>
      <c r="E4767" t="s">
        <v>21</v>
      </c>
      <c r="F4767">
        <v>2023</v>
      </c>
      <c r="G4767">
        <v>2023</v>
      </c>
      <c r="H4767">
        <v>11</v>
      </c>
      <c r="I4767" t="s">
        <v>112</v>
      </c>
      <c r="J4767">
        <v>99</v>
      </c>
      <c r="K4767" t="s">
        <v>23</v>
      </c>
      <c r="L4767">
        <v>3</v>
      </c>
      <c r="M4767" t="s">
        <v>45</v>
      </c>
      <c r="N4767">
        <v>7777</v>
      </c>
      <c r="O4767" t="s">
        <v>37</v>
      </c>
      <c r="P4767">
        <v>2787</v>
      </c>
      <c r="T4767" s="3">
        <f t="shared" si="149"/>
        <v>100</v>
      </c>
      <c r="U4767" s="3">
        <f>IF(AND(R4767&lt;&gt;"_U",N4767&lt;&gt;9999,N4767&lt;&gt;999,L4767&lt;&gt;"Median"),IFERROR(VLOOKUP(A4767,'TA Total'!A:P,16,0),"."),".")</f>
        <v>2787</v>
      </c>
    </row>
    <row r="4768" spans="1:21" x14ac:dyDescent="0.3">
      <c r="A4768" s="1" t="str">
        <f t="shared" si="148"/>
        <v>2023|Thames-Coromandel District|$30,001-$50,000</v>
      </c>
      <c r="B4768" t="s">
        <v>18</v>
      </c>
      <c r="C4768" t="s">
        <v>19</v>
      </c>
      <c r="D4768" t="s">
        <v>20</v>
      </c>
      <c r="E4768" t="s">
        <v>21</v>
      </c>
      <c r="F4768">
        <v>2023</v>
      </c>
      <c r="G4768">
        <v>2023</v>
      </c>
      <c r="H4768">
        <v>11</v>
      </c>
      <c r="I4768" t="s">
        <v>112</v>
      </c>
      <c r="J4768">
        <v>99</v>
      </c>
      <c r="K4768" t="s">
        <v>23</v>
      </c>
      <c r="L4768">
        <v>3</v>
      </c>
      <c r="M4768" t="s">
        <v>45</v>
      </c>
      <c r="N4768">
        <v>3</v>
      </c>
      <c r="O4768" t="s">
        <v>25</v>
      </c>
      <c r="P4768">
        <v>399</v>
      </c>
      <c r="T4768" s="3">
        <f t="shared" si="149"/>
        <v>14.32</v>
      </c>
      <c r="U4768" s="3">
        <f>IF(AND(R4768&lt;&gt;"_U",N4768&lt;&gt;9999,N4768&lt;&gt;999,L4768&lt;&gt;"Median"),IFERROR(VLOOKUP(A4768,'TA Total'!A:P,16,0),"."),".")</f>
        <v>2787</v>
      </c>
    </row>
    <row r="4769" spans="1:21" x14ac:dyDescent="0.3">
      <c r="A4769" s="1" t="str">
        <f t="shared" si="148"/>
        <v>2023|Thames-Coromandel District|$30,001-$50,000</v>
      </c>
      <c r="B4769" t="s">
        <v>18</v>
      </c>
      <c r="C4769" t="s">
        <v>19</v>
      </c>
      <c r="D4769" t="s">
        <v>20</v>
      </c>
      <c r="E4769" t="s">
        <v>21</v>
      </c>
      <c r="F4769">
        <v>2023</v>
      </c>
      <c r="G4769">
        <v>2023</v>
      </c>
      <c r="H4769">
        <v>11</v>
      </c>
      <c r="I4769" t="s">
        <v>112</v>
      </c>
      <c r="J4769">
        <v>99</v>
      </c>
      <c r="K4769" t="s">
        <v>23</v>
      </c>
      <c r="L4769">
        <v>3</v>
      </c>
      <c r="M4769" t="s">
        <v>45</v>
      </c>
      <c r="N4769">
        <v>2</v>
      </c>
      <c r="O4769" t="s">
        <v>28</v>
      </c>
      <c r="P4769">
        <v>573</v>
      </c>
      <c r="T4769" s="3">
        <f t="shared" si="149"/>
        <v>20.56</v>
      </c>
      <c r="U4769" s="3">
        <f>IF(AND(R4769&lt;&gt;"_U",N4769&lt;&gt;9999,N4769&lt;&gt;999,L4769&lt;&gt;"Median"),IFERROR(VLOOKUP(A4769,'TA Total'!A:P,16,0),"."),".")</f>
        <v>2787</v>
      </c>
    </row>
    <row r="4770" spans="1:21" x14ac:dyDescent="0.3">
      <c r="A4770" s="1" t="str">
        <f t="shared" si="148"/>
        <v>2023|Thames-Coromandel District|$30,001-$50,000</v>
      </c>
      <c r="B4770" t="s">
        <v>18</v>
      </c>
      <c r="C4770" t="s">
        <v>19</v>
      </c>
      <c r="D4770" t="s">
        <v>20</v>
      </c>
      <c r="E4770" t="s">
        <v>21</v>
      </c>
      <c r="F4770">
        <v>2023</v>
      </c>
      <c r="G4770">
        <v>2023</v>
      </c>
      <c r="H4770">
        <v>11</v>
      </c>
      <c r="I4770" t="s">
        <v>112</v>
      </c>
      <c r="J4770">
        <v>99</v>
      </c>
      <c r="K4770" t="s">
        <v>23</v>
      </c>
      <c r="L4770">
        <v>3</v>
      </c>
      <c r="M4770" t="s">
        <v>45</v>
      </c>
      <c r="N4770">
        <v>9999</v>
      </c>
      <c r="O4770" t="s">
        <v>40</v>
      </c>
      <c r="P4770">
        <v>2787</v>
      </c>
      <c r="T4770" s="3" t="str">
        <f t="shared" si="149"/>
        <v>.</v>
      </c>
      <c r="U4770" s="3" t="str">
        <f>IF(AND(R4770&lt;&gt;"_U",N4770&lt;&gt;9999,N4770&lt;&gt;999,L4770&lt;&gt;"Median"),IFERROR(VLOOKUP(A4770,'TA Total'!A:P,16,0),"."),".")</f>
        <v>.</v>
      </c>
    </row>
    <row r="4771" spans="1:21" x14ac:dyDescent="0.3">
      <c r="A4771" s="1" t="str">
        <f t="shared" si="148"/>
        <v>2023|Thames-Coromandel District|$30,001-$50,000</v>
      </c>
      <c r="B4771" t="s">
        <v>18</v>
      </c>
      <c r="C4771" t="s">
        <v>19</v>
      </c>
      <c r="D4771" t="s">
        <v>20</v>
      </c>
      <c r="E4771" t="s">
        <v>21</v>
      </c>
      <c r="F4771">
        <v>2023</v>
      </c>
      <c r="G4771">
        <v>2023</v>
      </c>
      <c r="H4771">
        <v>11</v>
      </c>
      <c r="I4771" t="s">
        <v>112</v>
      </c>
      <c r="J4771">
        <v>99</v>
      </c>
      <c r="K4771" t="s">
        <v>23</v>
      </c>
      <c r="L4771">
        <v>3</v>
      </c>
      <c r="M4771" t="s">
        <v>45</v>
      </c>
      <c r="N4771">
        <v>1</v>
      </c>
      <c r="O4771" t="s">
        <v>33</v>
      </c>
      <c r="P4771">
        <v>1818</v>
      </c>
      <c r="T4771" s="3">
        <f t="shared" si="149"/>
        <v>65.23</v>
      </c>
      <c r="U4771" s="3">
        <f>IF(AND(R4771&lt;&gt;"_U",N4771&lt;&gt;9999,N4771&lt;&gt;999,L4771&lt;&gt;"Median"),IFERROR(VLOOKUP(A4771,'TA Total'!A:P,16,0),"."),".")</f>
        <v>2787</v>
      </c>
    </row>
    <row r="4772" spans="1:21" x14ac:dyDescent="0.3">
      <c r="A4772" s="1" t="str">
        <f t="shared" si="148"/>
        <v>2023|Thames-Coromandel District|$50,001-$70,000</v>
      </c>
      <c r="B4772" t="s">
        <v>18</v>
      </c>
      <c r="C4772" t="s">
        <v>19</v>
      </c>
      <c r="D4772" t="s">
        <v>20</v>
      </c>
      <c r="E4772" t="s">
        <v>21</v>
      </c>
      <c r="F4772">
        <v>2023</v>
      </c>
      <c r="G4772">
        <v>2023</v>
      </c>
      <c r="H4772">
        <v>11</v>
      </c>
      <c r="I4772" t="s">
        <v>112</v>
      </c>
      <c r="J4772">
        <v>99</v>
      </c>
      <c r="K4772" t="s">
        <v>23</v>
      </c>
      <c r="L4772">
        <v>4</v>
      </c>
      <c r="M4772" t="s">
        <v>36</v>
      </c>
      <c r="N4772">
        <v>7777</v>
      </c>
      <c r="O4772" t="s">
        <v>37</v>
      </c>
      <c r="P4772">
        <v>1632</v>
      </c>
      <c r="T4772" s="3">
        <f t="shared" si="149"/>
        <v>100</v>
      </c>
      <c r="U4772" s="3">
        <f>IF(AND(R4772&lt;&gt;"_U",N4772&lt;&gt;9999,N4772&lt;&gt;999,L4772&lt;&gt;"Median"),IFERROR(VLOOKUP(A4772,'TA Total'!A:P,16,0),"."),".")</f>
        <v>1632</v>
      </c>
    </row>
    <row r="4773" spans="1:21" x14ac:dyDescent="0.3">
      <c r="A4773" s="1" t="str">
        <f t="shared" si="148"/>
        <v>2023|Thames-Coromandel District|$50,001-$70,000</v>
      </c>
      <c r="B4773" t="s">
        <v>18</v>
      </c>
      <c r="C4773" t="s">
        <v>19</v>
      </c>
      <c r="D4773" t="s">
        <v>20</v>
      </c>
      <c r="E4773" t="s">
        <v>21</v>
      </c>
      <c r="F4773">
        <v>2023</v>
      </c>
      <c r="G4773">
        <v>2023</v>
      </c>
      <c r="H4773">
        <v>11</v>
      </c>
      <c r="I4773" t="s">
        <v>112</v>
      </c>
      <c r="J4773">
        <v>99</v>
      </c>
      <c r="K4773" t="s">
        <v>23</v>
      </c>
      <c r="L4773">
        <v>4</v>
      </c>
      <c r="M4773" t="s">
        <v>36</v>
      </c>
      <c r="N4773">
        <v>3</v>
      </c>
      <c r="O4773" t="s">
        <v>25</v>
      </c>
      <c r="P4773">
        <v>237</v>
      </c>
      <c r="T4773" s="3">
        <f t="shared" si="149"/>
        <v>14.52</v>
      </c>
      <c r="U4773" s="3">
        <f>IF(AND(R4773&lt;&gt;"_U",N4773&lt;&gt;9999,N4773&lt;&gt;999,L4773&lt;&gt;"Median"),IFERROR(VLOOKUP(A4773,'TA Total'!A:P,16,0),"."),".")</f>
        <v>1632</v>
      </c>
    </row>
    <row r="4774" spans="1:21" x14ac:dyDescent="0.3">
      <c r="A4774" s="1" t="str">
        <f t="shared" si="148"/>
        <v>2023|Thames-Coromandel District|$50,001-$70,000</v>
      </c>
      <c r="B4774" t="s">
        <v>18</v>
      </c>
      <c r="C4774" t="s">
        <v>19</v>
      </c>
      <c r="D4774" t="s">
        <v>20</v>
      </c>
      <c r="E4774" t="s">
        <v>21</v>
      </c>
      <c r="F4774">
        <v>2023</v>
      </c>
      <c r="G4774">
        <v>2023</v>
      </c>
      <c r="H4774">
        <v>11</v>
      </c>
      <c r="I4774" t="s">
        <v>112</v>
      </c>
      <c r="J4774">
        <v>99</v>
      </c>
      <c r="K4774" t="s">
        <v>23</v>
      </c>
      <c r="L4774">
        <v>4</v>
      </c>
      <c r="M4774" t="s">
        <v>36</v>
      </c>
      <c r="N4774">
        <v>2</v>
      </c>
      <c r="O4774" t="s">
        <v>28</v>
      </c>
      <c r="P4774">
        <v>402</v>
      </c>
      <c r="T4774" s="3">
        <f t="shared" si="149"/>
        <v>24.63</v>
      </c>
      <c r="U4774" s="3">
        <f>IF(AND(R4774&lt;&gt;"_U",N4774&lt;&gt;9999,N4774&lt;&gt;999,L4774&lt;&gt;"Median"),IFERROR(VLOOKUP(A4774,'TA Total'!A:P,16,0),"."),".")</f>
        <v>1632</v>
      </c>
    </row>
    <row r="4775" spans="1:21" x14ac:dyDescent="0.3">
      <c r="A4775" s="1" t="str">
        <f t="shared" si="148"/>
        <v>2023|Thames-Coromandel District|$50,001-$70,000</v>
      </c>
      <c r="B4775" t="s">
        <v>18</v>
      </c>
      <c r="C4775" t="s">
        <v>19</v>
      </c>
      <c r="D4775" t="s">
        <v>20</v>
      </c>
      <c r="E4775" t="s">
        <v>21</v>
      </c>
      <c r="F4775">
        <v>2023</v>
      </c>
      <c r="G4775">
        <v>2023</v>
      </c>
      <c r="H4775">
        <v>11</v>
      </c>
      <c r="I4775" t="s">
        <v>112</v>
      </c>
      <c r="J4775">
        <v>99</v>
      </c>
      <c r="K4775" t="s">
        <v>23</v>
      </c>
      <c r="L4775">
        <v>4</v>
      </c>
      <c r="M4775" t="s">
        <v>36</v>
      </c>
      <c r="N4775">
        <v>9999</v>
      </c>
      <c r="O4775" t="s">
        <v>40</v>
      </c>
      <c r="P4775">
        <v>1632</v>
      </c>
      <c r="T4775" s="3" t="str">
        <f t="shared" si="149"/>
        <v>.</v>
      </c>
      <c r="U4775" s="3" t="str">
        <f>IF(AND(R4775&lt;&gt;"_U",N4775&lt;&gt;9999,N4775&lt;&gt;999,L4775&lt;&gt;"Median"),IFERROR(VLOOKUP(A4775,'TA Total'!A:P,16,0),"."),".")</f>
        <v>.</v>
      </c>
    </row>
    <row r="4776" spans="1:21" x14ac:dyDescent="0.3">
      <c r="A4776" s="1" t="str">
        <f t="shared" si="148"/>
        <v>2023|Thames-Coromandel District|$50,001-$70,000</v>
      </c>
      <c r="B4776" t="s">
        <v>18</v>
      </c>
      <c r="C4776" t="s">
        <v>19</v>
      </c>
      <c r="D4776" t="s">
        <v>20</v>
      </c>
      <c r="E4776" t="s">
        <v>21</v>
      </c>
      <c r="F4776">
        <v>2023</v>
      </c>
      <c r="G4776">
        <v>2023</v>
      </c>
      <c r="H4776">
        <v>11</v>
      </c>
      <c r="I4776" t="s">
        <v>112</v>
      </c>
      <c r="J4776">
        <v>99</v>
      </c>
      <c r="K4776" t="s">
        <v>23</v>
      </c>
      <c r="L4776">
        <v>4</v>
      </c>
      <c r="M4776" t="s">
        <v>36</v>
      </c>
      <c r="N4776">
        <v>1</v>
      </c>
      <c r="O4776" t="s">
        <v>33</v>
      </c>
      <c r="P4776">
        <v>993</v>
      </c>
      <c r="T4776" s="3">
        <f t="shared" si="149"/>
        <v>60.85</v>
      </c>
      <c r="U4776" s="3">
        <f>IF(AND(R4776&lt;&gt;"_U",N4776&lt;&gt;9999,N4776&lt;&gt;999,L4776&lt;&gt;"Median"),IFERROR(VLOOKUP(A4776,'TA Total'!A:P,16,0),"."),".")</f>
        <v>1632</v>
      </c>
    </row>
    <row r="4777" spans="1:21" x14ac:dyDescent="0.3">
      <c r="A4777" s="1" t="str">
        <f t="shared" si="148"/>
        <v>2023|Thames-Coromandel District|$50,001-$70,000</v>
      </c>
      <c r="B4777" t="s">
        <v>18</v>
      </c>
      <c r="C4777" t="s">
        <v>19</v>
      </c>
      <c r="D4777" t="s">
        <v>20</v>
      </c>
      <c r="E4777" t="s">
        <v>21</v>
      </c>
      <c r="F4777">
        <v>2023</v>
      </c>
      <c r="G4777">
        <v>2023</v>
      </c>
      <c r="H4777">
        <v>11</v>
      </c>
      <c r="I4777" t="s">
        <v>112</v>
      </c>
      <c r="J4777">
        <v>99</v>
      </c>
      <c r="K4777" t="s">
        <v>23</v>
      </c>
      <c r="L4777">
        <v>4</v>
      </c>
      <c r="M4777" t="s">
        <v>36</v>
      </c>
      <c r="N4777">
        <v>999</v>
      </c>
      <c r="O4777" t="s">
        <v>42</v>
      </c>
      <c r="P4777">
        <v>0</v>
      </c>
      <c r="T4777" s="3" t="str">
        <f t="shared" si="149"/>
        <v>.</v>
      </c>
      <c r="U4777" s="3" t="str">
        <f>IF(AND(R4777&lt;&gt;"_U",N4777&lt;&gt;9999,N4777&lt;&gt;999,L4777&lt;&gt;"Median"),IFERROR(VLOOKUP(A4777,'TA Total'!A:P,16,0),"."),".")</f>
        <v>.</v>
      </c>
    </row>
    <row r="4778" spans="1:21" x14ac:dyDescent="0.3">
      <c r="A4778" s="1" t="str">
        <f t="shared" si="148"/>
        <v>2023|Thames-Coromandel District|$70,001-$100,000</v>
      </c>
      <c r="B4778" t="s">
        <v>18</v>
      </c>
      <c r="C4778" t="s">
        <v>19</v>
      </c>
      <c r="D4778" t="s">
        <v>20</v>
      </c>
      <c r="E4778" t="s">
        <v>21</v>
      </c>
      <c r="F4778">
        <v>2023</v>
      </c>
      <c r="G4778">
        <v>2023</v>
      </c>
      <c r="H4778">
        <v>11</v>
      </c>
      <c r="I4778" t="s">
        <v>112</v>
      </c>
      <c r="J4778">
        <v>99</v>
      </c>
      <c r="K4778" t="s">
        <v>23</v>
      </c>
      <c r="L4778">
        <v>5</v>
      </c>
      <c r="M4778" t="s">
        <v>58</v>
      </c>
      <c r="N4778">
        <v>2</v>
      </c>
      <c r="O4778" t="s">
        <v>28</v>
      </c>
      <c r="P4778">
        <v>468</v>
      </c>
      <c r="T4778" s="3">
        <f t="shared" si="149"/>
        <v>25.7</v>
      </c>
      <c r="U4778" s="3">
        <f>IF(AND(R4778&lt;&gt;"_U",N4778&lt;&gt;9999,N4778&lt;&gt;999,L4778&lt;&gt;"Median"),IFERROR(VLOOKUP(A4778,'TA Total'!A:P,16,0),"."),".")</f>
        <v>1821</v>
      </c>
    </row>
    <row r="4779" spans="1:21" x14ac:dyDescent="0.3">
      <c r="A4779" s="1" t="str">
        <f t="shared" si="148"/>
        <v>2023|Thames-Coromandel District|$70,001-$100,000</v>
      </c>
      <c r="B4779" t="s">
        <v>18</v>
      </c>
      <c r="C4779" t="s">
        <v>19</v>
      </c>
      <c r="D4779" t="s">
        <v>20</v>
      </c>
      <c r="E4779" t="s">
        <v>21</v>
      </c>
      <c r="F4779">
        <v>2023</v>
      </c>
      <c r="G4779">
        <v>2023</v>
      </c>
      <c r="H4779">
        <v>11</v>
      </c>
      <c r="I4779" t="s">
        <v>112</v>
      </c>
      <c r="J4779">
        <v>99</v>
      </c>
      <c r="K4779" t="s">
        <v>23</v>
      </c>
      <c r="L4779">
        <v>5</v>
      </c>
      <c r="M4779" t="s">
        <v>58</v>
      </c>
      <c r="N4779">
        <v>1</v>
      </c>
      <c r="O4779" t="s">
        <v>33</v>
      </c>
      <c r="P4779">
        <v>1092</v>
      </c>
      <c r="T4779" s="3">
        <f t="shared" si="149"/>
        <v>59.97</v>
      </c>
      <c r="U4779" s="3">
        <f>IF(AND(R4779&lt;&gt;"_U",N4779&lt;&gt;9999,N4779&lt;&gt;999,L4779&lt;&gt;"Median"),IFERROR(VLOOKUP(A4779,'TA Total'!A:P,16,0),"."),".")</f>
        <v>1821</v>
      </c>
    </row>
    <row r="4780" spans="1:21" x14ac:dyDescent="0.3">
      <c r="A4780" s="1" t="str">
        <f t="shared" si="148"/>
        <v>2023|Thames-Coromandel District|$70,001-$100,000</v>
      </c>
      <c r="B4780" t="s">
        <v>18</v>
      </c>
      <c r="C4780" t="s">
        <v>19</v>
      </c>
      <c r="D4780" t="s">
        <v>20</v>
      </c>
      <c r="E4780" t="s">
        <v>21</v>
      </c>
      <c r="F4780">
        <v>2023</v>
      </c>
      <c r="G4780">
        <v>2023</v>
      </c>
      <c r="H4780">
        <v>11</v>
      </c>
      <c r="I4780" t="s">
        <v>112</v>
      </c>
      <c r="J4780">
        <v>99</v>
      </c>
      <c r="K4780" t="s">
        <v>23</v>
      </c>
      <c r="L4780">
        <v>5</v>
      </c>
      <c r="M4780" t="s">
        <v>58</v>
      </c>
      <c r="N4780">
        <v>3</v>
      </c>
      <c r="O4780" t="s">
        <v>25</v>
      </c>
      <c r="P4780">
        <v>258</v>
      </c>
      <c r="T4780" s="3">
        <f t="shared" si="149"/>
        <v>14.17</v>
      </c>
      <c r="U4780" s="3">
        <f>IF(AND(R4780&lt;&gt;"_U",N4780&lt;&gt;9999,N4780&lt;&gt;999,L4780&lt;&gt;"Median"),IFERROR(VLOOKUP(A4780,'TA Total'!A:P,16,0),"."),".")</f>
        <v>1821</v>
      </c>
    </row>
    <row r="4781" spans="1:21" x14ac:dyDescent="0.3">
      <c r="A4781" s="1" t="str">
        <f t="shared" si="148"/>
        <v>2023|Thames-Coromandel District|$70,001-$100,000</v>
      </c>
      <c r="B4781" t="s">
        <v>18</v>
      </c>
      <c r="C4781" t="s">
        <v>19</v>
      </c>
      <c r="D4781" t="s">
        <v>20</v>
      </c>
      <c r="E4781" t="s">
        <v>21</v>
      </c>
      <c r="F4781">
        <v>2023</v>
      </c>
      <c r="G4781">
        <v>2023</v>
      </c>
      <c r="H4781">
        <v>11</v>
      </c>
      <c r="I4781" t="s">
        <v>112</v>
      </c>
      <c r="J4781">
        <v>99</v>
      </c>
      <c r="K4781" t="s">
        <v>23</v>
      </c>
      <c r="L4781">
        <v>5</v>
      </c>
      <c r="M4781" t="s">
        <v>58</v>
      </c>
      <c r="N4781">
        <v>999</v>
      </c>
      <c r="O4781" t="s">
        <v>42</v>
      </c>
      <c r="P4781">
        <v>0</v>
      </c>
      <c r="T4781" s="3" t="str">
        <f t="shared" si="149"/>
        <v>.</v>
      </c>
      <c r="U4781" s="3" t="str">
        <f>IF(AND(R4781&lt;&gt;"_U",N4781&lt;&gt;9999,N4781&lt;&gt;999,L4781&lt;&gt;"Median"),IFERROR(VLOOKUP(A4781,'TA Total'!A:P,16,0),"."),".")</f>
        <v>.</v>
      </c>
    </row>
    <row r="4782" spans="1:21" x14ac:dyDescent="0.3">
      <c r="A4782" s="1" t="str">
        <f t="shared" si="148"/>
        <v>2023|Thames-Coromandel District|$70,001-$100,000</v>
      </c>
      <c r="B4782" t="s">
        <v>18</v>
      </c>
      <c r="C4782" t="s">
        <v>19</v>
      </c>
      <c r="D4782" t="s">
        <v>20</v>
      </c>
      <c r="E4782" t="s">
        <v>21</v>
      </c>
      <c r="F4782">
        <v>2023</v>
      </c>
      <c r="G4782">
        <v>2023</v>
      </c>
      <c r="H4782">
        <v>11</v>
      </c>
      <c r="I4782" t="s">
        <v>112</v>
      </c>
      <c r="J4782">
        <v>99</v>
      </c>
      <c r="K4782" t="s">
        <v>23</v>
      </c>
      <c r="L4782">
        <v>5</v>
      </c>
      <c r="M4782" t="s">
        <v>58</v>
      </c>
      <c r="N4782">
        <v>9999</v>
      </c>
      <c r="O4782" t="s">
        <v>40</v>
      </c>
      <c r="P4782">
        <v>1821</v>
      </c>
      <c r="T4782" s="3" t="str">
        <f t="shared" si="149"/>
        <v>.</v>
      </c>
      <c r="U4782" s="3" t="str">
        <f>IF(AND(R4782&lt;&gt;"_U",N4782&lt;&gt;9999,N4782&lt;&gt;999,L4782&lt;&gt;"Median"),IFERROR(VLOOKUP(A4782,'TA Total'!A:P,16,0),"."),".")</f>
        <v>.</v>
      </c>
    </row>
    <row r="4783" spans="1:21" x14ac:dyDescent="0.3">
      <c r="A4783" s="1" t="str">
        <f t="shared" si="148"/>
        <v>2023|Thames-Coromandel District|$70,001-$100,000</v>
      </c>
      <c r="B4783" t="s">
        <v>18</v>
      </c>
      <c r="C4783" t="s">
        <v>19</v>
      </c>
      <c r="D4783" t="s">
        <v>20</v>
      </c>
      <c r="E4783" t="s">
        <v>21</v>
      </c>
      <c r="F4783">
        <v>2023</v>
      </c>
      <c r="G4783">
        <v>2023</v>
      </c>
      <c r="H4783">
        <v>11</v>
      </c>
      <c r="I4783" t="s">
        <v>112</v>
      </c>
      <c r="J4783">
        <v>99</v>
      </c>
      <c r="K4783" t="s">
        <v>23</v>
      </c>
      <c r="L4783">
        <v>5</v>
      </c>
      <c r="M4783" t="s">
        <v>58</v>
      </c>
      <c r="N4783">
        <v>7777</v>
      </c>
      <c r="O4783" t="s">
        <v>37</v>
      </c>
      <c r="P4783">
        <v>1821</v>
      </c>
      <c r="T4783" s="3">
        <f t="shared" si="149"/>
        <v>100</v>
      </c>
      <c r="U4783" s="3">
        <f>IF(AND(R4783&lt;&gt;"_U",N4783&lt;&gt;9999,N4783&lt;&gt;999,L4783&lt;&gt;"Median"),IFERROR(VLOOKUP(A4783,'TA Total'!A:P,16,0),"."),".")</f>
        <v>1821</v>
      </c>
    </row>
    <row r="4784" spans="1:21" x14ac:dyDescent="0.3">
      <c r="A4784" s="1" t="str">
        <f t="shared" si="148"/>
        <v>2023|Thames-Coromandel District|$100,001-$150,000</v>
      </c>
      <c r="B4784" t="s">
        <v>18</v>
      </c>
      <c r="C4784" t="s">
        <v>19</v>
      </c>
      <c r="D4784" t="s">
        <v>20</v>
      </c>
      <c r="E4784" t="s">
        <v>21</v>
      </c>
      <c r="F4784">
        <v>2023</v>
      </c>
      <c r="G4784">
        <v>2023</v>
      </c>
      <c r="H4784">
        <v>11</v>
      </c>
      <c r="I4784" t="s">
        <v>112</v>
      </c>
      <c r="J4784">
        <v>99</v>
      </c>
      <c r="K4784" t="s">
        <v>23</v>
      </c>
      <c r="L4784">
        <v>6</v>
      </c>
      <c r="M4784" t="s">
        <v>59</v>
      </c>
      <c r="N4784">
        <v>9999</v>
      </c>
      <c r="O4784" t="s">
        <v>40</v>
      </c>
      <c r="P4784">
        <v>1926</v>
      </c>
      <c r="T4784" s="3" t="str">
        <f t="shared" si="149"/>
        <v>.</v>
      </c>
      <c r="U4784" s="3" t="str">
        <f>IF(AND(R4784&lt;&gt;"_U",N4784&lt;&gt;9999,N4784&lt;&gt;999,L4784&lt;&gt;"Median"),IFERROR(VLOOKUP(A4784,'TA Total'!A:P,16,0),"."),".")</f>
        <v>.</v>
      </c>
    </row>
    <row r="4785" spans="1:21" x14ac:dyDescent="0.3">
      <c r="A4785" s="1" t="str">
        <f t="shared" si="148"/>
        <v>2023|Thames-Coromandel District|$100,001-$150,000</v>
      </c>
      <c r="B4785" t="s">
        <v>18</v>
      </c>
      <c r="C4785" t="s">
        <v>19</v>
      </c>
      <c r="D4785" t="s">
        <v>20</v>
      </c>
      <c r="E4785" t="s">
        <v>21</v>
      </c>
      <c r="F4785">
        <v>2023</v>
      </c>
      <c r="G4785">
        <v>2023</v>
      </c>
      <c r="H4785">
        <v>11</v>
      </c>
      <c r="I4785" t="s">
        <v>112</v>
      </c>
      <c r="J4785">
        <v>99</v>
      </c>
      <c r="K4785" t="s">
        <v>23</v>
      </c>
      <c r="L4785">
        <v>6</v>
      </c>
      <c r="M4785" t="s">
        <v>59</v>
      </c>
      <c r="N4785">
        <v>999</v>
      </c>
      <c r="O4785" t="s">
        <v>42</v>
      </c>
      <c r="P4785">
        <v>0</v>
      </c>
      <c r="T4785" s="3" t="str">
        <f t="shared" si="149"/>
        <v>.</v>
      </c>
      <c r="U4785" s="3" t="str">
        <f>IF(AND(R4785&lt;&gt;"_U",N4785&lt;&gt;9999,N4785&lt;&gt;999,L4785&lt;&gt;"Median"),IFERROR(VLOOKUP(A4785,'TA Total'!A:P,16,0),"."),".")</f>
        <v>.</v>
      </c>
    </row>
    <row r="4786" spans="1:21" x14ac:dyDescent="0.3">
      <c r="A4786" s="1" t="str">
        <f t="shared" si="148"/>
        <v>2023|Thames-Coromandel District|$100,001-$150,000</v>
      </c>
      <c r="B4786" t="s">
        <v>18</v>
      </c>
      <c r="C4786" t="s">
        <v>19</v>
      </c>
      <c r="D4786" t="s">
        <v>20</v>
      </c>
      <c r="E4786" t="s">
        <v>21</v>
      </c>
      <c r="F4786">
        <v>2023</v>
      </c>
      <c r="G4786">
        <v>2023</v>
      </c>
      <c r="H4786">
        <v>11</v>
      </c>
      <c r="I4786" t="s">
        <v>112</v>
      </c>
      <c r="J4786">
        <v>99</v>
      </c>
      <c r="K4786" t="s">
        <v>23</v>
      </c>
      <c r="L4786">
        <v>6</v>
      </c>
      <c r="M4786" t="s">
        <v>59</v>
      </c>
      <c r="N4786">
        <v>1</v>
      </c>
      <c r="O4786" t="s">
        <v>33</v>
      </c>
      <c r="P4786">
        <v>1242</v>
      </c>
      <c r="T4786" s="3">
        <f t="shared" si="149"/>
        <v>64.489999999999995</v>
      </c>
      <c r="U4786" s="3">
        <f>IF(AND(R4786&lt;&gt;"_U",N4786&lt;&gt;9999,N4786&lt;&gt;999,L4786&lt;&gt;"Median"),IFERROR(VLOOKUP(A4786,'TA Total'!A:P,16,0),"."),".")</f>
        <v>1926</v>
      </c>
    </row>
    <row r="4787" spans="1:21" x14ac:dyDescent="0.3">
      <c r="A4787" s="1" t="str">
        <f t="shared" si="148"/>
        <v>2023|Thames-Coromandel District|$100,001-$150,000</v>
      </c>
      <c r="B4787" t="s">
        <v>18</v>
      </c>
      <c r="C4787" t="s">
        <v>19</v>
      </c>
      <c r="D4787" t="s">
        <v>20</v>
      </c>
      <c r="E4787" t="s">
        <v>21</v>
      </c>
      <c r="F4787">
        <v>2023</v>
      </c>
      <c r="G4787">
        <v>2023</v>
      </c>
      <c r="H4787">
        <v>11</v>
      </c>
      <c r="I4787" t="s">
        <v>112</v>
      </c>
      <c r="J4787">
        <v>99</v>
      </c>
      <c r="K4787" t="s">
        <v>23</v>
      </c>
      <c r="L4787">
        <v>6</v>
      </c>
      <c r="M4787" t="s">
        <v>59</v>
      </c>
      <c r="N4787">
        <v>7777</v>
      </c>
      <c r="O4787" t="s">
        <v>37</v>
      </c>
      <c r="P4787">
        <v>1926</v>
      </c>
      <c r="T4787" s="3">
        <f t="shared" si="149"/>
        <v>100</v>
      </c>
      <c r="U4787" s="3">
        <f>IF(AND(R4787&lt;&gt;"_U",N4787&lt;&gt;9999,N4787&lt;&gt;999,L4787&lt;&gt;"Median"),IFERROR(VLOOKUP(A4787,'TA Total'!A:P,16,0),"."),".")</f>
        <v>1926</v>
      </c>
    </row>
    <row r="4788" spans="1:21" x14ac:dyDescent="0.3">
      <c r="A4788" s="1" t="str">
        <f t="shared" si="148"/>
        <v>2023|Thames-Coromandel District|$100,001-$150,000</v>
      </c>
      <c r="B4788" t="s">
        <v>18</v>
      </c>
      <c r="C4788" t="s">
        <v>19</v>
      </c>
      <c r="D4788" t="s">
        <v>20</v>
      </c>
      <c r="E4788" t="s">
        <v>21</v>
      </c>
      <c r="F4788">
        <v>2023</v>
      </c>
      <c r="G4788">
        <v>2023</v>
      </c>
      <c r="H4788">
        <v>11</v>
      </c>
      <c r="I4788" t="s">
        <v>112</v>
      </c>
      <c r="J4788">
        <v>99</v>
      </c>
      <c r="K4788" t="s">
        <v>23</v>
      </c>
      <c r="L4788">
        <v>6</v>
      </c>
      <c r="M4788" t="s">
        <v>59</v>
      </c>
      <c r="N4788">
        <v>2</v>
      </c>
      <c r="O4788" t="s">
        <v>28</v>
      </c>
      <c r="P4788">
        <v>402</v>
      </c>
      <c r="T4788" s="3">
        <f t="shared" si="149"/>
        <v>20.87</v>
      </c>
      <c r="U4788" s="3">
        <f>IF(AND(R4788&lt;&gt;"_U",N4788&lt;&gt;9999,N4788&lt;&gt;999,L4788&lt;&gt;"Median"),IFERROR(VLOOKUP(A4788,'TA Total'!A:P,16,0),"."),".")</f>
        <v>1926</v>
      </c>
    </row>
    <row r="4789" spans="1:21" x14ac:dyDescent="0.3">
      <c r="A4789" s="1" t="str">
        <f t="shared" si="148"/>
        <v>2023|Thames-Coromandel District|$100,001-$150,000</v>
      </c>
      <c r="B4789" t="s">
        <v>18</v>
      </c>
      <c r="C4789" t="s">
        <v>19</v>
      </c>
      <c r="D4789" t="s">
        <v>20</v>
      </c>
      <c r="E4789" t="s">
        <v>21</v>
      </c>
      <c r="F4789">
        <v>2023</v>
      </c>
      <c r="G4789">
        <v>2023</v>
      </c>
      <c r="H4789">
        <v>11</v>
      </c>
      <c r="I4789" t="s">
        <v>112</v>
      </c>
      <c r="J4789">
        <v>99</v>
      </c>
      <c r="K4789" t="s">
        <v>23</v>
      </c>
      <c r="L4789">
        <v>6</v>
      </c>
      <c r="M4789" t="s">
        <v>59</v>
      </c>
      <c r="N4789">
        <v>3</v>
      </c>
      <c r="O4789" t="s">
        <v>25</v>
      </c>
      <c r="P4789">
        <v>282</v>
      </c>
      <c r="T4789" s="3">
        <f t="shared" si="149"/>
        <v>14.64</v>
      </c>
      <c r="U4789" s="3">
        <f>IF(AND(R4789&lt;&gt;"_U",N4789&lt;&gt;9999,N4789&lt;&gt;999,L4789&lt;&gt;"Median"),IFERROR(VLOOKUP(A4789,'TA Total'!A:P,16,0),"."),".")</f>
        <v>1926</v>
      </c>
    </row>
    <row r="4790" spans="1:21" x14ac:dyDescent="0.3">
      <c r="A4790" s="1" t="str">
        <f t="shared" si="148"/>
        <v>2023|Thames-Coromandel District|$150,001-$200,000</v>
      </c>
      <c r="B4790" t="s">
        <v>18</v>
      </c>
      <c r="C4790" t="s">
        <v>19</v>
      </c>
      <c r="D4790" t="s">
        <v>20</v>
      </c>
      <c r="E4790" t="s">
        <v>21</v>
      </c>
      <c r="F4790">
        <v>2023</v>
      </c>
      <c r="G4790">
        <v>2023</v>
      </c>
      <c r="H4790">
        <v>11</v>
      </c>
      <c r="I4790" t="s">
        <v>112</v>
      </c>
      <c r="J4790">
        <v>99</v>
      </c>
      <c r="K4790" t="s">
        <v>23</v>
      </c>
      <c r="L4790">
        <v>7</v>
      </c>
      <c r="M4790" t="s">
        <v>43</v>
      </c>
      <c r="N4790">
        <v>999</v>
      </c>
      <c r="O4790" t="s">
        <v>42</v>
      </c>
      <c r="P4790">
        <v>0</v>
      </c>
      <c r="T4790" s="3" t="str">
        <f t="shared" si="149"/>
        <v>.</v>
      </c>
      <c r="U4790" s="3" t="str">
        <f>IF(AND(R4790&lt;&gt;"_U",N4790&lt;&gt;9999,N4790&lt;&gt;999,L4790&lt;&gt;"Median"),IFERROR(VLOOKUP(A4790,'TA Total'!A:P,16,0),"."),".")</f>
        <v>.</v>
      </c>
    </row>
    <row r="4791" spans="1:21" x14ac:dyDescent="0.3">
      <c r="A4791" s="1" t="str">
        <f t="shared" si="148"/>
        <v>2023|Thames-Coromandel District|$150,001-$200,000</v>
      </c>
      <c r="B4791" t="s">
        <v>18</v>
      </c>
      <c r="C4791" t="s">
        <v>19</v>
      </c>
      <c r="D4791" t="s">
        <v>20</v>
      </c>
      <c r="E4791" t="s">
        <v>21</v>
      </c>
      <c r="F4791">
        <v>2023</v>
      </c>
      <c r="G4791">
        <v>2023</v>
      </c>
      <c r="H4791">
        <v>11</v>
      </c>
      <c r="I4791" t="s">
        <v>112</v>
      </c>
      <c r="J4791">
        <v>99</v>
      </c>
      <c r="K4791" t="s">
        <v>23</v>
      </c>
      <c r="L4791">
        <v>7</v>
      </c>
      <c r="M4791" t="s">
        <v>43</v>
      </c>
      <c r="N4791">
        <v>7777</v>
      </c>
      <c r="O4791" t="s">
        <v>37</v>
      </c>
      <c r="P4791">
        <v>927</v>
      </c>
      <c r="T4791" s="3">
        <f t="shared" si="149"/>
        <v>100</v>
      </c>
      <c r="U4791" s="3">
        <f>IF(AND(R4791&lt;&gt;"_U",N4791&lt;&gt;9999,N4791&lt;&gt;999,L4791&lt;&gt;"Median"),IFERROR(VLOOKUP(A4791,'TA Total'!A:P,16,0),"."),".")</f>
        <v>927</v>
      </c>
    </row>
    <row r="4792" spans="1:21" x14ac:dyDescent="0.3">
      <c r="A4792" s="1" t="str">
        <f t="shared" si="148"/>
        <v>2023|Thames-Coromandel District|$150,001-$200,000</v>
      </c>
      <c r="B4792" t="s">
        <v>18</v>
      </c>
      <c r="C4792" t="s">
        <v>19</v>
      </c>
      <c r="D4792" t="s">
        <v>20</v>
      </c>
      <c r="E4792" t="s">
        <v>21</v>
      </c>
      <c r="F4792">
        <v>2023</v>
      </c>
      <c r="G4792">
        <v>2023</v>
      </c>
      <c r="H4792">
        <v>11</v>
      </c>
      <c r="I4792" t="s">
        <v>112</v>
      </c>
      <c r="J4792">
        <v>99</v>
      </c>
      <c r="K4792" t="s">
        <v>23</v>
      </c>
      <c r="L4792">
        <v>7</v>
      </c>
      <c r="M4792" t="s">
        <v>43</v>
      </c>
      <c r="N4792">
        <v>9999</v>
      </c>
      <c r="O4792" t="s">
        <v>40</v>
      </c>
      <c r="P4792">
        <v>930</v>
      </c>
      <c r="T4792" s="3" t="str">
        <f t="shared" si="149"/>
        <v>.</v>
      </c>
      <c r="U4792" s="3" t="str">
        <f>IF(AND(R4792&lt;&gt;"_U",N4792&lt;&gt;9999,N4792&lt;&gt;999,L4792&lt;&gt;"Median"),IFERROR(VLOOKUP(A4792,'TA Total'!A:P,16,0),"."),".")</f>
        <v>.</v>
      </c>
    </row>
    <row r="4793" spans="1:21" x14ac:dyDescent="0.3">
      <c r="A4793" s="1" t="str">
        <f t="shared" si="148"/>
        <v>2023|Thames-Coromandel District|$150,001-$200,000</v>
      </c>
      <c r="B4793" t="s">
        <v>18</v>
      </c>
      <c r="C4793" t="s">
        <v>19</v>
      </c>
      <c r="D4793" t="s">
        <v>20</v>
      </c>
      <c r="E4793" t="s">
        <v>21</v>
      </c>
      <c r="F4793">
        <v>2023</v>
      </c>
      <c r="G4793">
        <v>2023</v>
      </c>
      <c r="H4793">
        <v>11</v>
      </c>
      <c r="I4793" t="s">
        <v>112</v>
      </c>
      <c r="J4793">
        <v>99</v>
      </c>
      <c r="K4793" t="s">
        <v>23</v>
      </c>
      <c r="L4793">
        <v>7</v>
      </c>
      <c r="M4793" t="s">
        <v>43</v>
      </c>
      <c r="N4793">
        <v>2</v>
      </c>
      <c r="O4793" t="s">
        <v>28</v>
      </c>
      <c r="P4793">
        <v>141</v>
      </c>
      <c r="T4793" s="3">
        <f t="shared" si="149"/>
        <v>15.21</v>
      </c>
      <c r="U4793" s="3">
        <f>IF(AND(R4793&lt;&gt;"_U",N4793&lt;&gt;9999,N4793&lt;&gt;999,L4793&lt;&gt;"Median"),IFERROR(VLOOKUP(A4793,'TA Total'!A:P,16,0),"."),".")</f>
        <v>927</v>
      </c>
    </row>
    <row r="4794" spans="1:21" x14ac:dyDescent="0.3">
      <c r="A4794" s="1" t="str">
        <f t="shared" si="148"/>
        <v>2023|Thames-Coromandel District|$150,001-$200,000</v>
      </c>
      <c r="B4794" t="s">
        <v>18</v>
      </c>
      <c r="C4794" t="s">
        <v>19</v>
      </c>
      <c r="D4794" t="s">
        <v>20</v>
      </c>
      <c r="E4794" t="s">
        <v>21</v>
      </c>
      <c r="F4794">
        <v>2023</v>
      </c>
      <c r="G4794">
        <v>2023</v>
      </c>
      <c r="H4794">
        <v>11</v>
      </c>
      <c r="I4794" t="s">
        <v>112</v>
      </c>
      <c r="J4794">
        <v>99</v>
      </c>
      <c r="K4794" t="s">
        <v>23</v>
      </c>
      <c r="L4794">
        <v>7</v>
      </c>
      <c r="M4794" t="s">
        <v>43</v>
      </c>
      <c r="N4794">
        <v>1</v>
      </c>
      <c r="O4794" t="s">
        <v>33</v>
      </c>
      <c r="P4794">
        <v>621</v>
      </c>
      <c r="T4794" s="3">
        <f t="shared" si="149"/>
        <v>66.989999999999995</v>
      </c>
      <c r="U4794" s="3">
        <f>IF(AND(R4794&lt;&gt;"_U",N4794&lt;&gt;9999,N4794&lt;&gt;999,L4794&lt;&gt;"Median"),IFERROR(VLOOKUP(A4794,'TA Total'!A:P,16,0),"."),".")</f>
        <v>927</v>
      </c>
    </row>
    <row r="4795" spans="1:21" x14ac:dyDescent="0.3">
      <c r="A4795" s="1" t="str">
        <f t="shared" si="148"/>
        <v>2023|Thames-Coromandel District|$150,001-$200,000</v>
      </c>
      <c r="B4795" t="s">
        <v>18</v>
      </c>
      <c r="C4795" t="s">
        <v>19</v>
      </c>
      <c r="D4795" t="s">
        <v>20</v>
      </c>
      <c r="E4795" t="s">
        <v>21</v>
      </c>
      <c r="F4795">
        <v>2023</v>
      </c>
      <c r="G4795">
        <v>2023</v>
      </c>
      <c r="H4795">
        <v>11</v>
      </c>
      <c r="I4795" t="s">
        <v>112</v>
      </c>
      <c r="J4795">
        <v>99</v>
      </c>
      <c r="K4795" t="s">
        <v>23</v>
      </c>
      <c r="L4795">
        <v>7</v>
      </c>
      <c r="M4795" t="s">
        <v>43</v>
      </c>
      <c r="N4795">
        <v>3</v>
      </c>
      <c r="O4795" t="s">
        <v>25</v>
      </c>
      <c r="P4795">
        <v>165</v>
      </c>
      <c r="T4795" s="3">
        <f t="shared" si="149"/>
        <v>17.8</v>
      </c>
      <c r="U4795" s="3">
        <f>IF(AND(R4795&lt;&gt;"_U",N4795&lt;&gt;9999,N4795&lt;&gt;999,L4795&lt;&gt;"Median"),IFERROR(VLOOKUP(A4795,'TA Total'!A:P,16,0),"."),".")</f>
        <v>927</v>
      </c>
    </row>
    <row r="4796" spans="1:21" x14ac:dyDescent="0.3">
      <c r="A4796" s="1" t="str">
        <f t="shared" si="148"/>
        <v>2023|Thames-Coromandel District|$200,001 or more</v>
      </c>
      <c r="B4796" t="s">
        <v>18</v>
      </c>
      <c r="C4796" t="s">
        <v>19</v>
      </c>
      <c r="D4796" t="s">
        <v>20</v>
      </c>
      <c r="E4796" t="s">
        <v>21</v>
      </c>
      <c r="F4796">
        <v>2023</v>
      </c>
      <c r="G4796">
        <v>2023</v>
      </c>
      <c r="H4796">
        <v>11</v>
      </c>
      <c r="I4796" t="s">
        <v>112</v>
      </c>
      <c r="J4796">
        <v>99</v>
      </c>
      <c r="K4796" t="s">
        <v>23</v>
      </c>
      <c r="L4796">
        <v>8</v>
      </c>
      <c r="M4796" t="s">
        <v>27</v>
      </c>
      <c r="N4796">
        <v>7777</v>
      </c>
      <c r="O4796" t="s">
        <v>37</v>
      </c>
      <c r="P4796">
        <v>723</v>
      </c>
      <c r="T4796" s="3">
        <f t="shared" si="149"/>
        <v>100</v>
      </c>
      <c r="U4796" s="3">
        <f>IF(AND(R4796&lt;&gt;"_U",N4796&lt;&gt;9999,N4796&lt;&gt;999,L4796&lt;&gt;"Median"),IFERROR(VLOOKUP(A4796,'TA Total'!A:P,16,0),"."),".")</f>
        <v>723</v>
      </c>
    </row>
    <row r="4797" spans="1:21" x14ac:dyDescent="0.3">
      <c r="A4797" s="1" t="str">
        <f t="shared" si="148"/>
        <v>2023|Thames-Coromandel District|$200,001 or more</v>
      </c>
      <c r="B4797" t="s">
        <v>18</v>
      </c>
      <c r="C4797" t="s">
        <v>19</v>
      </c>
      <c r="D4797" t="s">
        <v>20</v>
      </c>
      <c r="E4797" t="s">
        <v>21</v>
      </c>
      <c r="F4797">
        <v>2023</v>
      </c>
      <c r="G4797">
        <v>2023</v>
      </c>
      <c r="H4797">
        <v>11</v>
      </c>
      <c r="I4797" t="s">
        <v>112</v>
      </c>
      <c r="J4797">
        <v>99</v>
      </c>
      <c r="K4797" t="s">
        <v>23</v>
      </c>
      <c r="L4797">
        <v>8</v>
      </c>
      <c r="M4797" t="s">
        <v>27</v>
      </c>
      <c r="N4797">
        <v>999</v>
      </c>
      <c r="O4797" t="s">
        <v>42</v>
      </c>
      <c r="P4797">
        <v>0</v>
      </c>
      <c r="T4797" s="3" t="str">
        <f t="shared" si="149"/>
        <v>.</v>
      </c>
      <c r="U4797" s="3" t="str">
        <f>IF(AND(R4797&lt;&gt;"_U",N4797&lt;&gt;9999,N4797&lt;&gt;999,L4797&lt;&gt;"Median"),IFERROR(VLOOKUP(A4797,'TA Total'!A:P,16,0),"."),".")</f>
        <v>.</v>
      </c>
    </row>
    <row r="4798" spans="1:21" x14ac:dyDescent="0.3">
      <c r="A4798" s="1" t="str">
        <f t="shared" si="148"/>
        <v>2023|Thames-Coromandel District|$200,001 or more</v>
      </c>
      <c r="B4798" t="s">
        <v>18</v>
      </c>
      <c r="C4798" t="s">
        <v>19</v>
      </c>
      <c r="D4798" t="s">
        <v>20</v>
      </c>
      <c r="E4798" t="s">
        <v>21</v>
      </c>
      <c r="F4798">
        <v>2023</v>
      </c>
      <c r="G4798">
        <v>2023</v>
      </c>
      <c r="H4798">
        <v>11</v>
      </c>
      <c r="I4798" t="s">
        <v>112</v>
      </c>
      <c r="J4798">
        <v>99</v>
      </c>
      <c r="K4798" t="s">
        <v>23</v>
      </c>
      <c r="L4798">
        <v>8</v>
      </c>
      <c r="M4798" t="s">
        <v>27</v>
      </c>
      <c r="N4798">
        <v>3</v>
      </c>
      <c r="O4798" t="s">
        <v>25</v>
      </c>
      <c r="P4798">
        <v>168</v>
      </c>
      <c r="T4798" s="3">
        <f t="shared" si="149"/>
        <v>23.24</v>
      </c>
      <c r="U4798" s="3">
        <f>IF(AND(R4798&lt;&gt;"_U",N4798&lt;&gt;9999,N4798&lt;&gt;999,L4798&lt;&gt;"Median"),IFERROR(VLOOKUP(A4798,'TA Total'!A:P,16,0),"."),".")</f>
        <v>723</v>
      </c>
    </row>
    <row r="4799" spans="1:21" x14ac:dyDescent="0.3">
      <c r="A4799" s="1" t="str">
        <f t="shared" si="148"/>
        <v>2023|Thames-Coromandel District|$200,001 or more</v>
      </c>
      <c r="B4799" t="s">
        <v>18</v>
      </c>
      <c r="C4799" t="s">
        <v>19</v>
      </c>
      <c r="D4799" t="s">
        <v>20</v>
      </c>
      <c r="E4799" t="s">
        <v>21</v>
      </c>
      <c r="F4799">
        <v>2023</v>
      </c>
      <c r="G4799">
        <v>2023</v>
      </c>
      <c r="H4799">
        <v>11</v>
      </c>
      <c r="I4799" t="s">
        <v>112</v>
      </c>
      <c r="J4799">
        <v>99</v>
      </c>
      <c r="K4799" t="s">
        <v>23</v>
      </c>
      <c r="L4799">
        <v>8</v>
      </c>
      <c r="M4799" t="s">
        <v>27</v>
      </c>
      <c r="N4799">
        <v>9999</v>
      </c>
      <c r="O4799" t="s">
        <v>40</v>
      </c>
      <c r="P4799">
        <v>723</v>
      </c>
      <c r="T4799" s="3" t="str">
        <f t="shared" si="149"/>
        <v>.</v>
      </c>
      <c r="U4799" s="3" t="str">
        <f>IF(AND(R4799&lt;&gt;"_U",N4799&lt;&gt;9999,N4799&lt;&gt;999,L4799&lt;&gt;"Median"),IFERROR(VLOOKUP(A4799,'TA Total'!A:P,16,0),"."),".")</f>
        <v>.</v>
      </c>
    </row>
    <row r="4800" spans="1:21" x14ac:dyDescent="0.3">
      <c r="A4800" s="1" t="str">
        <f t="shared" si="148"/>
        <v>2023|Thames-Coromandel District|$200,001 or more</v>
      </c>
      <c r="B4800" t="s">
        <v>18</v>
      </c>
      <c r="C4800" t="s">
        <v>19</v>
      </c>
      <c r="D4800" t="s">
        <v>20</v>
      </c>
      <c r="E4800" t="s">
        <v>21</v>
      </c>
      <c r="F4800">
        <v>2023</v>
      </c>
      <c r="G4800">
        <v>2023</v>
      </c>
      <c r="H4800">
        <v>11</v>
      </c>
      <c r="I4800" t="s">
        <v>112</v>
      </c>
      <c r="J4800">
        <v>99</v>
      </c>
      <c r="K4800" t="s">
        <v>23</v>
      </c>
      <c r="L4800">
        <v>8</v>
      </c>
      <c r="M4800" t="s">
        <v>27</v>
      </c>
      <c r="N4800">
        <v>2</v>
      </c>
      <c r="O4800" t="s">
        <v>28</v>
      </c>
      <c r="P4800">
        <v>81</v>
      </c>
      <c r="T4800" s="3">
        <f t="shared" si="149"/>
        <v>11.2</v>
      </c>
      <c r="U4800" s="3">
        <f>IF(AND(R4800&lt;&gt;"_U",N4800&lt;&gt;9999,N4800&lt;&gt;999,L4800&lt;&gt;"Median"),IFERROR(VLOOKUP(A4800,'TA Total'!A:P,16,0),"."),".")</f>
        <v>723</v>
      </c>
    </row>
    <row r="4801" spans="1:21" x14ac:dyDescent="0.3">
      <c r="A4801" s="1" t="str">
        <f t="shared" si="148"/>
        <v>2023|Thames-Coromandel District|$200,001 or more</v>
      </c>
      <c r="B4801" t="s">
        <v>18</v>
      </c>
      <c r="C4801" t="s">
        <v>19</v>
      </c>
      <c r="D4801" t="s">
        <v>20</v>
      </c>
      <c r="E4801" t="s">
        <v>21</v>
      </c>
      <c r="F4801">
        <v>2023</v>
      </c>
      <c r="G4801">
        <v>2023</v>
      </c>
      <c r="H4801">
        <v>11</v>
      </c>
      <c r="I4801" t="s">
        <v>112</v>
      </c>
      <c r="J4801">
        <v>99</v>
      </c>
      <c r="K4801" t="s">
        <v>23</v>
      </c>
      <c r="L4801">
        <v>8</v>
      </c>
      <c r="M4801" t="s">
        <v>27</v>
      </c>
      <c r="N4801">
        <v>1</v>
      </c>
      <c r="O4801" t="s">
        <v>33</v>
      </c>
      <c r="P4801">
        <v>474</v>
      </c>
      <c r="T4801" s="3">
        <f t="shared" si="149"/>
        <v>65.56</v>
      </c>
      <c r="U4801" s="3">
        <f>IF(AND(R4801&lt;&gt;"_U",N4801&lt;&gt;9999,N4801&lt;&gt;999,L4801&lt;&gt;"Median"),IFERROR(VLOOKUP(A4801,'TA Total'!A:P,16,0),"."),".")</f>
        <v>723</v>
      </c>
    </row>
    <row r="4802" spans="1:21" x14ac:dyDescent="0.3">
      <c r="A4802" s="1" t="str">
        <f t="shared" si="148"/>
        <v>2023|Thames-Coromandel District|Total stated - total household income</v>
      </c>
      <c r="B4802" t="s">
        <v>18</v>
      </c>
      <c r="C4802" t="s">
        <v>19</v>
      </c>
      <c r="D4802" t="s">
        <v>20</v>
      </c>
      <c r="E4802" t="s">
        <v>21</v>
      </c>
      <c r="F4802">
        <v>2023</v>
      </c>
      <c r="G4802">
        <v>2023</v>
      </c>
      <c r="H4802">
        <v>11</v>
      </c>
      <c r="I4802" t="s">
        <v>112</v>
      </c>
      <c r="J4802">
        <v>99</v>
      </c>
      <c r="K4802" t="s">
        <v>23</v>
      </c>
      <c r="L4802">
        <v>77</v>
      </c>
      <c r="M4802" t="s">
        <v>32</v>
      </c>
      <c r="N4802">
        <v>9999</v>
      </c>
      <c r="O4802" t="s">
        <v>40</v>
      </c>
      <c r="P4802">
        <v>12366</v>
      </c>
      <c r="T4802" s="3" t="str">
        <f t="shared" si="149"/>
        <v>.</v>
      </c>
      <c r="U4802" s="3" t="str">
        <f>IF(AND(R4802&lt;&gt;"_U",N4802&lt;&gt;9999,N4802&lt;&gt;999,L4802&lt;&gt;"Median"),IFERROR(VLOOKUP(A4802,'TA Total'!A:P,16,0),"."),".")</f>
        <v>.</v>
      </c>
    </row>
    <row r="4803" spans="1:21" x14ac:dyDescent="0.3">
      <c r="A4803" s="1" t="str">
        <f t="shared" ref="A4803:A4866" si="150">G4803&amp;"|"&amp;I4803&amp;"|"&amp;M4803</f>
        <v>2023|Thames-Coromandel District|Total stated - total household income</v>
      </c>
      <c r="B4803" t="s">
        <v>18</v>
      </c>
      <c r="C4803" t="s">
        <v>19</v>
      </c>
      <c r="D4803" t="s">
        <v>20</v>
      </c>
      <c r="E4803" t="s">
        <v>21</v>
      </c>
      <c r="F4803">
        <v>2023</v>
      </c>
      <c r="G4803">
        <v>2023</v>
      </c>
      <c r="H4803">
        <v>11</v>
      </c>
      <c r="I4803" t="s">
        <v>112</v>
      </c>
      <c r="J4803">
        <v>99</v>
      </c>
      <c r="K4803" t="s">
        <v>23</v>
      </c>
      <c r="L4803">
        <v>77</v>
      </c>
      <c r="M4803" t="s">
        <v>32</v>
      </c>
      <c r="N4803">
        <v>1</v>
      </c>
      <c r="O4803" t="s">
        <v>33</v>
      </c>
      <c r="P4803">
        <v>7779</v>
      </c>
      <c r="T4803" s="3">
        <f t="shared" ref="T4803:T4866" si="151">IF(AND(R4803&lt;&gt;"_U",R4803&lt;&gt;"c",N4803&lt;&gt;999,N4803&lt;&gt;9999,L4803&lt;&gt;"Median"),IFERROR((ROUND(P4803/U4803*100,2)),"."),".")</f>
        <v>62.97</v>
      </c>
      <c r="U4803" s="3">
        <f>IF(AND(R4803&lt;&gt;"_U",N4803&lt;&gt;9999,N4803&lt;&gt;999,L4803&lt;&gt;"Median"),IFERROR(VLOOKUP(A4803,'TA Total'!A:P,16,0),"."),".")</f>
        <v>12354</v>
      </c>
    </row>
    <row r="4804" spans="1:21" x14ac:dyDescent="0.3">
      <c r="A4804" s="1" t="str">
        <f t="shared" si="150"/>
        <v>2023|Thames-Coromandel District|Total stated - total household income</v>
      </c>
      <c r="B4804" t="s">
        <v>18</v>
      </c>
      <c r="C4804" t="s">
        <v>19</v>
      </c>
      <c r="D4804" t="s">
        <v>20</v>
      </c>
      <c r="E4804" t="s">
        <v>21</v>
      </c>
      <c r="F4804">
        <v>2023</v>
      </c>
      <c r="G4804">
        <v>2023</v>
      </c>
      <c r="H4804">
        <v>11</v>
      </c>
      <c r="I4804" t="s">
        <v>112</v>
      </c>
      <c r="J4804">
        <v>99</v>
      </c>
      <c r="K4804" t="s">
        <v>23</v>
      </c>
      <c r="L4804">
        <v>77</v>
      </c>
      <c r="M4804" t="s">
        <v>32</v>
      </c>
      <c r="N4804">
        <v>2</v>
      </c>
      <c r="O4804" t="s">
        <v>28</v>
      </c>
      <c r="P4804">
        <v>2748</v>
      </c>
      <c r="T4804" s="3">
        <f t="shared" si="151"/>
        <v>22.24</v>
      </c>
      <c r="U4804" s="3">
        <f>IF(AND(R4804&lt;&gt;"_U",N4804&lt;&gt;9999,N4804&lt;&gt;999,L4804&lt;&gt;"Median"),IFERROR(VLOOKUP(A4804,'TA Total'!A:P,16,0),"."),".")</f>
        <v>12354</v>
      </c>
    </row>
    <row r="4805" spans="1:21" x14ac:dyDescent="0.3">
      <c r="A4805" s="1" t="str">
        <f t="shared" si="150"/>
        <v>2023|Thames-Coromandel District|Total stated - total household income</v>
      </c>
      <c r="B4805" t="s">
        <v>18</v>
      </c>
      <c r="C4805" t="s">
        <v>19</v>
      </c>
      <c r="D4805" t="s">
        <v>20</v>
      </c>
      <c r="E4805" t="s">
        <v>21</v>
      </c>
      <c r="F4805">
        <v>2023</v>
      </c>
      <c r="G4805">
        <v>2023</v>
      </c>
      <c r="H4805">
        <v>11</v>
      </c>
      <c r="I4805" t="s">
        <v>112</v>
      </c>
      <c r="J4805">
        <v>99</v>
      </c>
      <c r="K4805" t="s">
        <v>23</v>
      </c>
      <c r="L4805">
        <v>77</v>
      </c>
      <c r="M4805" t="s">
        <v>32</v>
      </c>
      <c r="N4805">
        <v>3</v>
      </c>
      <c r="O4805" t="s">
        <v>25</v>
      </c>
      <c r="P4805">
        <v>1824</v>
      </c>
      <c r="T4805" s="3">
        <f t="shared" si="151"/>
        <v>14.76</v>
      </c>
      <c r="U4805" s="3">
        <f>IF(AND(R4805&lt;&gt;"_U",N4805&lt;&gt;9999,N4805&lt;&gt;999,L4805&lt;&gt;"Median"),IFERROR(VLOOKUP(A4805,'TA Total'!A:P,16,0),"."),".")</f>
        <v>12354</v>
      </c>
    </row>
    <row r="4806" spans="1:21" x14ac:dyDescent="0.3">
      <c r="A4806" s="1" t="str">
        <f t="shared" si="150"/>
        <v>2023|Thames-Coromandel District|Total stated - total household income</v>
      </c>
      <c r="B4806" t="s">
        <v>18</v>
      </c>
      <c r="C4806" t="s">
        <v>19</v>
      </c>
      <c r="D4806" t="s">
        <v>20</v>
      </c>
      <c r="E4806" t="s">
        <v>21</v>
      </c>
      <c r="F4806">
        <v>2023</v>
      </c>
      <c r="G4806">
        <v>2023</v>
      </c>
      <c r="H4806">
        <v>11</v>
      </c>
      <c r="I4806" t="s">
        <v>112</v>
      </c>
      <c r="J4806">
        <v>99</v>
      </c>
      <c r="K4806" t="s">
        <v>23</v>
      </c>
      <c r="L4806">
        <v>77</v>
      </c>
      <c r="M4806" t="s">
        <v>32</v>
      </c>
      <c r="N4806">
        <v>999</v>
      </c>
      <c r="O4806" t="s">
        <v>42</v>
      </c>
      <c r="P4806">
        <v>12</v>
      </c>
      <c r="T4806" s="3" t="str">
        <f t="shared" si="151"/>
        <v>.</v>
      </c>
      <c r="U4806" s="3" t="str">
        <f>IF(AND(R4806&lt;&gt;"_U",N4806&lt;&gt;9999,N4806&lt;&gt;999,L4806&lt;&gt;"Median"),IFERROR(VLOOKUP(A4806,'TA Total'!A:P,16,0),"."),".")</f>
        <v>.</v>
      </c>
    </row>
    <row r="4807" spans="1:21" x14ac:dyDescent="0.3">
      <c r="A4807" s="1" t="str">
        <f t="shared" si="150"/>
        <v>2023|Thames-Coromandel District|Total stated - total household income</v>
      </c>
      <c r="B4807" t="s">
        <v>18</v>
      </c>
      <c r="C4807" t="s">
        <v>19</v>
      </c>
      <c r="D4807" t="s">
        <v>20</v>
      </c>
      <c r="E4807" t="s">
        <v>21</v>
      </c>
      <c r="F4807">
        <v>2023</v>
      </c>
      <c r="G4807">
        <v>2023</v>
      </c>
      <c r="H4807">
        <v>11</v>
      </c>
      <c r="I4807" t="s">
        <v>112</v>
      </c>
      <c r="J4807">
        <v>99</v>
      </c>
      <c r="K4807" t="s">
        <v>23</v>
      </c>
      <c r="L4807">
        <v>77</v>
      </c>
      <c r="M4807" t="s">
        <v>32</v>
      </c>
      <c r="N4807">
        <v>7777</v>
      </c>
      <c r="O4807" t="s">
        <v>37</v>
      </c>
      <c r="P4807">
        <v>12354</v>
      </c>
      <c r="T4807" s="3">
        <f t="shared" si="151"/>
        <v>100</v>
      </c>
      <c r="U4807" s="3">
        <f>IF(AND(R4807&lt;&gt;"_U",N4807&lt;&gt;9999,N4807&lt;&gt;999,L4807&lt;&gt;"Median"),IFERROR(VLOOKUP(A4807,'TA Total'!A:P,16,0),"."),".")</f>
        <v>12354</v>
      </c>
    </row>
    <row r="4808" spans="1:21" x14ac:dyDescent="0.3">
      <c r="A4808" s="1" t="str">
        <f t="shared" si="150"/>
        <v>2023|Thames-Coromandel District|Total - total household income</v>
      </c>
      <c r="B4808" t="s">
        <v>18</v>
      </c>
      <c r="C4808" t="s">
        <v>19</v>
      </c>
      <c r="D4808" t="s">
        <v>20</v>
      </c>
      <c r="E4808" t="s">
        <v>21</v>
      </c>
      <c r="F4808">
        <v>2023</v>
      </c>
      <c r="G4808">
        <v>2023</v>
      </c>
      <c r="H4808">
        <v>11</v>
      </c>
      <c r="I4808" t="s">
        <v>112</v>
      </c>
      <c r="J4808">
        <v>99</v>
      </c>
      <c r="K4808" t="s">
        <v>23</v>
      </c>
      <c r="L4808">
        <v>99</v>
      </c>
      <c r="M4808" t="s">
        <v>48</v>
      </c>
      <c r="N4808">
        <v>3</v>
      </c>
      <c r="O4808" t="s">
        <v>25</v>
      </c>
      <c r="P4808">
        <v>1911</v>
      </c>
      <c r="T4808" s="3">
        <f t="shared" si="151"/>
        <v>14.86</v>
      </c>
      <c r="U4808" s="3">
        <f>IF(AND(R4808&lt;&gt;"_U",N4808&lt;&gt;9999,N4808&lt;&gt;999,L4808&lt;&gt;"Median"),IFERROR(VLOOKUP(A4808,'TA Total'!A:P,16,0),"."),".")</f>
        <v>12858</v>
      </c>
    </row>
    <row r="4809" spans="1:21" x14ac:dyDescent="0.3">
      <c r="A4809" s="1" t="str">
        <f t="shared" si="150"/>
        <v>2023|Thames-Coromandel District|Total - total household income</v>
      </c>
      <c r="B4809" t="s">
        <v>18</v>
      </c>
      <c r="C4809" t="s">
        <v>19</v>
      </c>
      <c r="D4809" t="s">
        <v>20</v>
      </c>
      <c r="E4809" t="s">
        <v>21</v>
      </c>
      <c r="F4809">
        <v>2023</v>
      </c>
      <c r="G4809">
        <v>2023</v>
      </c>
      <c r="H4809">
        <v>11</v>
      </c>
      <c r="I4809" t="s">
        <v>112</v>
      </c>
      <c r="J4809">
        <v>99</v>
      </c>
      <c r="K4809" t="s">
        <v>23</v>
      </c>
      <c r="L4809">
        <v>99</v>
      </c>
      <c r="M4809" t="s">
        <v>48</v>
      </c>
      <c r="N4809">
        <v>999</v>
      </c>
      <c r="O4809" t="s">
        <v>42</v>
      </c>
      <c r="P4809">
        <v>15</v>
      </c>
      <c r="T4809" s="3" t="str">
        <f t="shared" si="151"/>
        <v>.</v>
      </c>
      <c r="U4809" s="3" t="str">
        <f>IF(AND(R4809&lt;&gt;"_U",N4809&lt;&gt;9999,N4809&lt;&gt;999,L4809&lt;&gt;"Median"),IFERROR(VLOOKUP(A4809,'TA Total'!A:P,16,0),"."),".")</f>
        <v>.</v>
      </c>
    </row>
    <row r="4810" spans="1:21" x14ac:dyDescent="0.3">
      <c r="A4810" s="1" t="str">
        <f t="shared" si="150"/>
        <v>2023|Thames-Coromandel District|Total - total household income</v>
      </c>
      <c r="B4810" t="s">
        <v>18</v>
      </c>
      <c r="C4810" t="s">
        <v>19</v>
      </c>
      <c r="D4810" t="s">
        <v>20</v>
      </c>
      <c r="E4810" t="s">
        <v>21</v>
      </c>
      <c r="F4810">
        <v>2023</v>
      </c>
      <c r="G4810">
        <v>2023</v>
      </c>
      <c r="H4810">
        <v>11</v>
      </c>
      <c r="I4810" t="s">
        <v>112</v>
      </c>
      <c r="J4810">
        <v>99</v>
      </c>
      <c r="K4810" t="s">
        <v>23</v>
      </c>
      <c r="L4810">
        <v>99</v>
      </c>
      <c r="M4810" t="s">
        <v>48</v>
      </c>
      <c r="N4810">
        <v>2</v>
      </c>
      <c r="O4810" t="s">
        <v>28</v>
      </c>
      <c r="P4810">
        <v>2892</v>
      </c>
      <c r="T4810" s="3">
        <f t="shared" si="151"/>
        <v>22.49</v>
      </c>
      <c r="U4810" s="3">
        <f>IF(AND(R4810&lt;&gt;"_U",N4810&lt;&gt;9999,N4810&lt;&gt;999,L4810&lt;&gt;"Median"),IFERROR(VLOOKUP(A4810,'TA Total'!A:P,16,0),"."),".")</f>
        <v>12858</v>
      </c>
    </row>
    <row r="4811" spans="1:21" x14ac:dyDescent="0.3">
      <c r="A4811" s="1" t="str">
        <f t="shared" si="150"/>
        <v>2023|Thames-Coromandel District|Total - total household income</v>
      </c>
      <c r="B4811" t="s">
        <v>18</v>
      </c>
      <c r="C4811" t="s">
        <v>19</v>
      </c>
      <c r="D4811" t="s">
        <v>20</v>
      </c>
      <c r="E4811" t="s">
        <v>21</v>
      </c>
      <c r="F4811">
        <v>2023</v>
      </c>
      <c r="G4811">
        <v>2023</v>
      </c>
      <c r="H4811">
        <v>11</v>
      </c>
      <c r="I4811" t="s">
        <v>112</v>
      </c>
      <c r="J4811">
        <v>99</v>
      </c>
      <c r="K4811" t="s">
        <v>23</v>
      </c>
      <c r="L4811">
        <v>99</v>
      </c>
      <c r="M4811" t="s">
        <v>48</v>
      </c>
      <c r="N4811">
        <v>1</v>
      </c>
      <c r="O4811" t="s">
        <v>33</v>
      </c>
      <c r="P4811">
        <v>8055</v>
      </c>
      <c r="T4811" s="3">
        <f t="shared" si="151"/>
        <v>62.65</v>
      </c>
      <c r="U4811" s="3">
        <f>IF(AND(R4811&lt;&gt;"_U",N4811&lt;&gt;9999,N4811&lt;&gt;999,L4811&lt;&gt;"Median"),IFERROR(VLOOKUP(A4811,'TA Total'!A:P,16,0),"."),".")</f>
        <v>12858</v>
      </c>
    </row>
    <row r="4812" spans="1:21" x14ac:dyDescent="0.3">
      <c r="A4812" s="1" t="str">
        <f t="shared" si="150"/>
        <v>2023|Thames-Coromandel District|Total - total household income</v>
      </c>
      <c r="B4812" t="s">
        <v>18</v>
      </c>
      <c r="C4812" t="s">
        <v>19</v>
      </c>
      <c r="D4812" t="s">
        <v>20</v>
      </c>
      <c r="E4812" t="s">
        <v>21</v>
      </c>
      <c r="F4812">
        <v>2023</v>
      </c>
      <c r="G4812">
        <v>2023</v>
      </c>
      <c r="H4812">
        <v>11</v>
      </c>
      <c r="I4812" t="s">
        <v>112</v>
      </c>
      <c r="J4812">
        <v>99</v>
      </c>
      <c r="K4812" t="s">
        <v>23</v>
      </c>
      <c r="L4812">
        <v>99</v>
      </c>
      <c r="M4812" t="s">
        <v>48</v>
      </c>
      <c r="N4812">
        <v>9999</v>
      </c>
      <c r="O4812" t="s">
        <v>40</v>
      </c>
      <c r="P4812">
        <v>12876</v>
      </c>
      <c r="T4812" s="3" t="str">
        <f t="shared" si="151"/>
        <v>.</v>
      </c>
      <c r="U4812" s="3" t="str">
        <f>IF(AND(R4812&lt;&gt;"_U",N4812&lt;&gt;9999,N4812&lt;&gt;999,L4812&lt;&gt;"Median"),IFERROR(VLOOKUP(A4812,'TA Total'!A:P,16,0),"."),".")</f>
        <v>.</v>
      </c>
    </row>
    <row r="4813" spans="1:21" x14ac:dyDescent="0.3">
      <c r="A4813" s="1" t="str">
        <f t="shared" si="150"/>
        <v>2023|Thames-Coromandel District|Total - total household income</v>
      </c>
      <c r="B4813" t="s">
        <v>18</v>
      </c>
      <c r="C4813" t="s">
        <v>19</v>
      </c>
      <c r="D4813" t="s">
        <v>20</v>
      </c>
      <c r="E4813" t="s">
        <v>21</v>
      </c>
      <c r="F4813">
        <v>2023</v>
      </c>
      <c r="G4813">
        <v>2023</v>
      </c>
      <c r="H4813">
        <v>11</v>
      </c>
      <c r="I4813" t="s">
        <v>112</v>
      </c>
      <c r="J4813">
        <v>99</v>
      </c>
      <c r="K4813" t="s">
        <v>23</v>
      </c>
      <c r="L4813">
        <v>99</v>
      </c>
      <c r="M4813" t="s">
        <v>48</v>
      </c>
      <c r="N4813">
        <v>7777</v>
      </c>
      <c r="O4813" t="s">
        <v>37</v>
      </c>
      <c r="P4813">
        <v>12858</v>
      </c>
      <c r="T4813" s="3">
        <f t="shared" si="151"/>
        <v>100</v>
      </c>
      <c r="U4813" s="3">
        <f>IF(AND(R4813&lt;&gt;"_U",N4813&lt;&gt;9999,N4813&lt;&gt;999,L4813&lt;&gt;"Median"),IFERROR(VLOOKUP(A4813,'TA Total'!A:P,16,0),"."),".")</f>
        <v>12858</v>
      </c>
    </row>
    <row r="4814" spans="1:21" x14ac:dyDescent="0.3">
      <c r="A4814" s="1" t="str">
        <f t="shared" si="150"/>
        <v>2023|Thames-Coromandel District|Median ($) - total household income</v>
      </c>
      <c r="B4814" t="s">
        <v>18</v>
      </c>
      <c r="C4814" t="s">
        <v>19</v>
      </c>
      <c r="D4814" t="s">
        <v>20</v>
      </c>
      <c r="E4814" t="s">
        <v>21</v>
      </c>
      <c r="F4814">
        <v>2023</v>
      </c>
      <c r="G4814">
        <v>2023</v>
      </c>
      <c r="H4814">
        <v>11</v>
      </c>
      <c r="I4814" t="s">
        <v>112</v>
      </c>
      <c r="J4814">
        <v>99</v>
      </c>
      <c r="K4814" t="s">
        <v>23</v>
      </c>
      <c r="L4814" t="s">
        <v>56</v>
      </c>
      <c r="M4814" t="s">
        <v>57</v>
      </c>
      <c r="N4814">
        <v>2</v>
      </c>
      <c r="O4814" t="s">
        <v>28</v>
      </c>
      <c r="P4814">
        <v>55200</v>
      </c>
      <c r="T4814" s="3" t="str">
        <f t="shared" si="151"/>
        <v>.</v>
      </c>
      <c r="U4814" s="3" t="str">
        <f>IF(AND(R4814&lt;&gt;"_U",N4814&lt;&gt;9999,N4814&lt;&gt;999,L4814&lt;&gt;"Median"),IFERROR(VLOOKUP(A4814,'TA Total'!A:P,16,0),"."),".")</f>
        <v>.</v>
      </c>
    </row>
    <row r="4815" spans="1:21" x14ac:dyDescent="0.3">
      <c r="A4815" s="1" t="str">
        <f t="shared" si="150"/>
        <v>2023|Thames-Coromandel District|Median ($) - total household income</v>
      </c>
      <c r="B4815" t="s">
        <v>18</v>
      </c>
      <c r="C4815" t="s">
        <v>19</v>
      </c>
      <c r="D4815" t="s">
        <v>20</v>
      </c>
      <c r="E4815" t="s">
        <v>21</v>
      </c>
      <c r="F4815">
        <v>2023</v>
      </c>
      <c r="G4815">
        <v>2023</v>
      </c>
      <c r="H4815">
        <v>11</v>
      </c>
      <c r="I4815" t="s">
        <v>112</v>
      </c>
      <c r="J4815">
        <v>99</v>
      </c>
      <c r="K4815" t="s">
        <v>23</v>
      </c>
      <c r="L4815" t="s">
        <v>56</v>
      </c>
      <c r="M4815" t="s">
        <v>57</v>
      </c>
      <c r="N4815">
        <v>3</v>
      </c>
      <c r="O4815" t="s">
        <v>25</v>
      </c>
      <c r="P4815">
        <v>65200</v>
      </c>
      <c r="T4815" s="3" t="str">
        <f t="shared" si="151"/>
        <v>.</v>
      </c>
      <c r="U4815" s="3" t="str">
        <f>IF(AND(R4815&lt;&gt;"_U",N4815&lt;&gt;9999,N4815&lt;&gt;999,L4815&lt;&gt;"Median"),IFERROR(VLOOKUP(A4815,'TA Total'!A:P,16,0),"."),".")</f>
        <v>.</v>
      </c>
    </row>
    <row r="4816" spans="1:21" x14ac:dyDescent="0.3">
      <c r="A4816" s="1" t="str">
        <f t="shared" si="150"/>
        <v>2023|Thames-Coromandel District|Median ($) - total household income</v>
      </c>
      <c r="B4816" t="s">
        <v>18</v>
      </c>
      <c r="C4816" t="s">
        <v>19</v>
      </c>
      <c r="D4816" t="s">
        <v>20</v>
      </c>
      <c r="E4816" t="s">
        <v>21</v>
      </c>
      <c r="F4816">
        <v>2023</v>
      </c>
      <c r="G4816">
        <v>2023</v>
      </c>
      <c r="H4816">
        <v>11</v>
      </c>
      <c r="I4816" t="s">
        <v>112</v>
      </c>
      <c r="J4816">
        <v>99</v>
      </c>
      <c r="K4816" t="s">
        <v>23</v>
      </c>
      <c r="L4816" t="s">
        <v>56</v>
      </c>
      <c r="M4816" t="s">
        <v>57</v>
      </c>
      <c r="N4816">
        <v>7777</v>
      </c>
      <c r="O4816" t="s">
        <v>37</v>
      </c>
      <c r="P4816">
        <v>58900</v>
      </c>
      <c r="T4816" s="3" t="str">
        <f t="shared" si="151"/>
        <v>.</v>
      </c>
      <c r="U4816" s="3" t="str">
        <f>IF(AND(R4816&lt;&gt;"_U",N4816&lt;&gt;9999,N4816&lt;&gt;999,L4816&lt;&gt;"Median"),IFERROR(VLOOKUP(A4816,'TA Total'!A:P,16,0),"."),".")</f>
        <v>.</v>
      </c>
    </row>
    <row r="4817" spans="1:21" x14ac:dyDescent="0.3">
      <c r="A4817" s="1" t="str">
        <f t="shared" si="150"/>
        <v>2023|Thames-Coromandel District|Median ($) - total household income</v>
      </c>
      <c r="B4817" t="s">
        <v>18</v>
      </c>
      <c r="C4817" t="s">
        <v>19</v>
      </c>
      <c r="D4817" t="s">
        <v>20</v>
      </c>
      <c r="E4817" t="s">
        <v>21</v>
      </c>
      <c r="F4817">
        <v>2023</v>
      </c>
      <c r="G4817">
        <v>2023</v>
      </c>
      <c r="H4817">
        <v>11</v>
      </c>
      <c r="I4817" t="s">
        <v>112</v>
      </c>
      <c r="J4817">
        <v>99</v>
      </c>
      <c r="K4817" t="s">
        <v>23</v>
      </c>
      <c r="L4817" t="s">
        <v>56</v>
      </c>
      <c r="M4817" t="s">
        <v>57</v>
      </c>
      <c r="N4817">
        <v>9999</v>
      </c>
      <c r="O4817" t="s">
        <v>40</v>
      </c>
      <c r="P4817">
        <v>58900</v>
      </c>
      <c r="T4817" s="3" t="str">
        <f t="shared" si="151"/>
        <v>.</v>
      </c>
      <c r="U4817" s="3" t="str">
        <f>IF(AND(R4817&lt;&gt;"_U",N4817&lt;&gt;9999,N4817&lt;&gt;999,L4817&lt;&gt;"Median"),IFERROR(VLOOKUP(A4817,'TA Total'!A:P,16,0),"."),".")</f>
        <v>.</v>
      </c>
    </row>
    <row r="4818" spans="1:21" x14ac:dyDescent="0.3">
      <c r="A4818" s="1" t="str">
        <f t="shared" si="150"/>
        <v>2023|Thames-Coromandel District|Median ($) - total household income</v>
      </c>
      <c r="B4818" t="s">
        <v>18</v>
      </c>
      <c r="C4818" t="s">
        <v>19</v>
      </c>
      <c r="D4818" t="s">
        <v>20</v>
      </c>
      <c r="E4818" t="s">
        <v>21</v>
      </c>
      <c r="F4818">
        <v>2023</v>
      </c>
      <c r="G4818">
        <v>2023</v>
      </c>
      <c r="H4818">
        <v>11</v>
      </c>
      <c r="I4818" t="s">
        <v>112</v>
      </c>
      <c r="J4818">
        <v>99</v>
      </c>
      <c r="K4818" t="s">
        <v>23</v>
      </c>
      <c r="L4818" t="s">
        <v>56</v>
      </c>
      <c r="M4818" t="s">
        <v>57</v>
      </c>
      <c r="N4818">
        <v>1</v>
      </c>
      <c r="O4818" t="s">
        <v>33</v>
      </c>
      <c r="P4818">
        <v>59400</v>
      </c>
      <c r="T4818" s="3" t="str">
        <f t="shared" si="151"/>
        <v>.</v>
      </c>
      <c r="U4818" s="3" t="str">
        <f>IF(AND(R4818&lt;&gt;"_U",N4818&lt;&gt;9999,N4818&lt;&gt;999,L4818&lt;&gt;"Median"),IFERROR(VLOOKUP(A4818,'TA Total'!A:P,16,0),"."),".")</f>
        <v>.</v>
      </c>
    </row>
    <row r="4819" spans="1:21" x14ac:dyDescent="0.3">
      <c r="A4819" s="1" t="str">
        <f t="shared" si="150"/>
        <v>2023|Thames-Coromandel District|Median ($) - total household income</v>
      </c>
      <c r="B4819" t="s">
        <v>18</v>
      </c>
      <c r="C4819" t="s">
        <v>19</v>
      </c>
      <c r="D4819" t="s">
        <v>20</v>
      </c>
      <c r="E4819" t="s">
        <v>21</v>
      </c>
      <c r="F4819">
        <v>2023</v>
      </c>
      <c r="G4819">
        <v>2023</v>
      </c>
      <c r="H4819">
        <v>11</v>
      </c>
      <c r="I4819" t="s">
        <v>112</v>
      </c>
      <c r="J4819">
        <v>99</v>
      </c>
      <c r="K4819" t="s">
        <v>23</v>
      </c>
      <c r="L4819" t="s">
        <v>56</v>
      </c>
      <c r="M4819" t="s">
        <v>57</v>
      </c>
      <c r="N4819">
        <v>999</v>
      </c>
      <c r="O4819" t="s">
        <v>42</v>
      </c>
      <c r="P4819">
        <v>23800</v>
      </c>
      <c r="T4819" s="3" t="str">
        <f t="shared" si="151"/>
        <v>.</v>
      </c>
      <c r="U4819" s="3" t="str">
        <f>IF(AND(R4819&lt;&gt;"_U",N4819&lt;&gt;9999,N4819&lt;&gt;999,L4819&lt;&gt;"Median"),IFERROR(VLOOKUP(A4819,'TA Total'!A:P,16,0),"."),".")</f>
        <v>.</v>
      </c>
    </row>
    <row r="4820" spans="1:21" x14ac:dyDescent="0.3">
      <c r="A4820" s="1" t="str">
        <f t="shared" si="150"/>
        <v>2023|Hauraki District|$20,000 or less</v>
      </c>
      <c r="B4820" t="s">
        <v>18</v>
      </c>
      <c r="C4820" t="s">
        <v>19</v>
      </c>
      <c r="D4820" t="s">
        <v>20</v>
      </c>
      <c r="E4820" t="s">
        <v>21</v>
      </c>
      <c r="F4820">
        <v>2023</v>
      </c>
      <c r="G4820">
        <v>2023</v>
      </c>
      <c r="H4820">
        <v>12</v>
      </c>
      <c r="I4820" t="s">
        <v>74</v>
      </c>
      <c r="J4820">
        <v>99</v>
      </c>
      <c r="K4820" t="s">
        <v>23</v>
      </c>
      <c r="L4820">
        <v>1</v>
      </c>
      <c r="M4820" t="s">
        <v>39</v>
      </c>
      <c r="N4820">
        <v>3</v>
      </c>
      <c r="O4820" t="s">
        <v>25</v>
      </c>
      <c r="P4820">
        <v>33</v>
      </c>
      <c r="T4820" s="3">
        <f t="shared" si="151"/>
        <v>5.76</v>
      </c>
      <c r="U4820" s="3">
        <f>IF(AND(R4820&lt;&gt;"_U",N4820&lt;&gt;9999,N4820&lt;&gt;999,L4820&lt;&gt;"Median"),IFERROR(VLOOKUP(A4820,'TA Total'!A:P,16,0),"."),".")</f>
        <v>573</v>
      </c>
    </row>
    <row r="4821" spans="1:21" x14ac:dyDescent="0.3">
      <c r="A4821" s="1" t="str">
        <f t="shared" si="150"/>
        <v>2023|Hauraki District|$20,000 or less</v>
      </c>
      <c r="B4821" t="s">
        <v>18</v>
      </c>
      <c r="C4821" t="s">
        <v>19</v>
      </c>
      <c r="D4821" t="s">
        <v>20</v>
      </c>
      <c r="E4821" t="s">
        <v>21</v>
      </c>
      <c r="F4821">
        <v>2023</v>
      </c>
      <c r="G4821">
        <v>2023</v>
      </c>
      <c r="H4821">
        <v>12</v>
      </c>
      <c r="I4821" t="s">
        <v>74</v>
      </c>
      <c r="J4821">
        <v>99</v>
      </c>
      <c r="K4821" t="s">
        <v>23</v>
      </c>
      <c r="L4821">
        <v>1</v>
      </c>
      <c r="M4821" t="s">
        <v>39</v>
      </c>
      <c r="N4821">
        <v>2</v>
      </c>
      <c r="O4821" t="s">
        <v>28</v>
      </c>
      <c r="P4821">
        <v>198</v>
      </c>
      <c r="T4821" s="3">
        <f t="shared" si="151"/>
        <v>34.549999999999997</v>
      </c>
      <c r="U4821" s="3">
        <f>IF(AND(R4821&lt;&gt;"_U",N4821&lt;&gt;9999,N4821&lt;&gt;999,L4821&lt;&gt;"Median"),IFERROR(VLOOKUP(A4821,'TA Total'!A:P,16,0),"."),".")</f>
        <v>573</v>
      </c>
    </row>
    <row r="4822" spans="1:21" x14ac:dyDescent="0.3">
      <c r="A4822" s="1" t="str">
        <f t="shared" si="150"/>
        <v>2023|Hauraki District|$20,000 or less</v>
      </c>
      <c r="B4822" t="s">
        <v>18</v>
      </c>
      <c r="C4822" t="s">
        <v>19</v>
      </c>
      <c r="D4822" t="s">
        <v>20</v>
      </c>
      <c r="E4822" t="s">
        <v>21</v>
      </c>
      <c r="F4822">
        <v>2023</v>
      </c>
      <c r="G4822">
        <v>2023</v>
      </c>
      <c r="H4822">
        <v>12</v>
      </c>
      <c r="I4822" t="s">
        <v>74</v>
      </c>
      <c r="J4822">
        <v>99</v>
      </c>
      <c r="K4822" t="s">
        <v>23</v>
      </c>
      <c r="L4822">
        <v>1</v>
      </c>
      <c r="M4822" t="s">
        <v>39</v>
      </c>
      <c r="N4822">
        <v>9999</v>
      </c>
      <c r="O4822" t="s">
        <v>40</v>
      </c>
      <c r="P4822">
        <v>573</v>
      </c>
      <c r="T4822" s="3" t="str">
        <f t="shared" si="151"/>
        <v>.</v>
      </c>
      <c r="U4822" s="3" t="str">
        <f>IF(AND(R4822&lt;&gt;"_U",N4822&lt;&gt;9999,N4822&lt;&gt;999,L4822&lt;&gt;"Median"),IFERROR(VLOOKUP(A4822,'TA Total'!A:P,16,0),"."),".")</f>
        <v>.</v>
      </c>
    </row>
    <row r="4823" spans="1:21" x14ac:dyDescent="0.3">
      <c r="A4823" s="1" t="str">
        <f t="shared" si="150"/>
        <v>2023|Hauraki District|$20,000 or less</v>
      </c>
      <c r="B4823" t="s">
        <v>18</v>
      </c>
      <c r="C4823" t="s">
        <v>19</v>
      </c>
      <c r="D4823" t="s">
        <v>20</v>
      </c>
      <c r="E4823" t="s">
        <v>21</v>
      </c>
      <c r="F4823">
        <v>2023</v>
      </c>
      <c r="G4823">
        <v>2023</v>
      </c>
      <c r="H4823">
        <v>12</v>
      </c>
      <c r="I4823" t="s">
        <v>74</v>
      </c>
      <c r="J4823">
        <v>99</v>
      </c>
      <c r="K4823" t="s">
        <v>23</v>
      </c>
      <c r="L4823">
        <v>1</v>
      </c>
      <c r="M4823" t="s">
        <v>39</v>
      </c>
      <c r="N4823">
        <v>1</v>
      </c>
      <c r="O4823" t="s">
        <v>33</v>
      </c>
      <c r="P4823">
        <v>342</v>
      </c>
      <c r="T4823" s="3">
        <f t="shared" si="151"/>
        <v>59.69</v>
      </c>
      <c r="U4823" s="3">
        <f>IF(AND(R4823&lt;&gt;"_U",N4823&lt;&gt;9999,N4823&lt;&gt;999,L4823&lt;&gt;"Median"),IFERROR(VLOOKUP(A4823,'TA Total'!A:P,16,0),"."),".")</f>
        <v>573</v>
      </c>
    </row>
    <row r="4824" spans="1:21" x14ac:dyDescent="0.3">
      <c r="A4824" s="1" t="str">
        <f t="shared" si="150"/>
        <v>2023|Hauraki District|$20,000 or less</v>
      </c>
      <c r="B4824" t="s">
        <v>18</v>
      </c>
      <c r="C4824" t="s">
        <v>19</v>
      </c>
      <c r="D4824" t="s">
        <v>20</v>
      </c>
      <c r="E4824" t="s">
        <v>21</v>
      </c>
      <c r="F4824">
        <v>2023</v>
      </c>
      <c r="G4824">
        <v>2023</v>
      </c>
      <c r="H4824">
        <v>12</v>
      </c>
      <c r="I4824" t="s">
        <v>74</v>
      </c>
      <c r="J4824">
        <v>99</v>
      </c>
      <c r="K4824" t="s">
        <v>23</v>
      </c>
      <c r="L4824">
        <v>1</v>
      </c>
      <c r="M4824" t="s">
        <v>39</v>
      </c>
      <c r="N4824">
        <v>999</v>
      </c>
      <c r="O4824" t="s">
        <v>42</v>
      </c>
      <c r="P4824">
        <v>0</v>
      </c>
      <c r="T4824" s="3" t="str">
        <f t="shared" si="151"/>
        <v>.</v>
      </c>
      <c r="U4824" s="3" t="str">
        <f>IF(AND(R4824&lt;&gt;"_U",N4824&lt;&gt;9999,N4824&lt;&gt;999,L4824&lt;&gt;"Median"),IFERROR(VLOOKUP(A4824,'TA Total'!A:P,16,0),"."),".")</f>
        <v>.</v>
      </c>
    </row>
    <row r="4825" spans="1:21" x14ac:dyDescent="0.3">
      <c r="A4825" s="1" t="str">
        <f t="shared" si="150"/>
        <v>2023|Hauraki District|$20,000 or less</v>
      </c>
      <c r="B4825" t="s">
        <v>18</v>
      </c>
      <c r="C4825" t="s">
        <v>19</v>
      </c>
      <c r="D4825" t="s">
        <v>20</v>
      </c>
      <c r="E4825" t="s">
        <v>21</v>
      </c>
      <c r="F4825">
        <v>2023</v>
      </c>
      <c r="G4825">
        <v>2023</v>
      </c>
      <c r="H4825">
        <v>12</v>
      </c>
      <c r="I4825" t="s">
        <v>74</v>
      </c>
      <c r="J4825">
        <v>99</v>
      </c>
      <c r="K4825" t="s">
        <v>23</v>
      </c>
      <c r="L4825">
        <v>1</v>
      </c>
      <c r="M4825" t="s">
        <v>39</v>
      </c>
      <c r="N4825">
        <v>7777</v>
      </c>
      <c r="O4825" t="s">
        <v>37</v>
      </c>
      <c r="P4825">
        <v>573</v>
      </c>
      <c r="T4825" s="3">
        <f t="shared" si="151"/>
        <v>100</v>
      </c>
      <c r="U4825" s="3">
        <f>IF(AND(R4825&lt;&gt;"_U",N4825&lt;&gt;9999,N4825&lt;&gt;999,L4825&lt;&gt;"Median"),IFERROR(VLOOKUP(A4825,'TA Total'!A:P,16,0),"."),".")</f>
        <v>573</v>
      </c>
    </row>
    <row r="4826" spans="1:21" x14ac:dyDescent="0.3">
      <c r="A4826" s="1" t="str">
        <f t="shared" si="150"/>
        <v>2023|Hauraki District|$20,001-$30,000</v>
      </c>
      <c r="B4826" t="s">
        <v>18</v>
      </c>
      <c r="C4826" t="s">
        <v>19</v>
      </c>
      <c r="D4826" t="s">
        <v>20</v>
      </c>
      <c r="E4826" t="s">
        <v>21</v>
      </c>
      <c r="F4826">
        <v>2023</v>
      </c>
      <c r="G4826">
        <v>2023</v>
      </c>
      <c r="H4826">
        <v>12</v>
      </c>
      <c r="I4826" t="s">
        <v>74</v>
      </c>
      <c r="J4826">
        <v>99</v>
      </c>
      <c r="K4826" t="s">
        <v>23</v>
      </c>
      <c r="L4826">
        <v>2</v>
      </c>
      <c r="M4826" t="s">
        <v>24</v>
      </c>
      <c r="N4826">
        <v>2</v>
      </c>
      <c r="O4826" t="s">
        <v>28</v>
      </c>
      <c r="P4826">
        <v>255</v>
      </c>
      <c r="T4826" s="3">
        <f t="shared" si="151"/>
        <v>26.32</v>
      </c>
      <c r="U4826" s="3">
        <f>IF(AND(R4826&lt;&gt;"_U",N4826&lt;&gt;9999,N4826&lt;&gt;999,L4826&lt;&gt;"Median"),IFERROR(VLOOKUP(A4826,'TA Total'!A:P,16,0),"."),".")</f>
        <v>969</v>
      </c>
    </row>
    <row r="4827" spans="1:21" x14ac:dyDescent="0.3">
      <c r="A4827" s="1" t="str">
        <f t="shared" si="150"/>
        <v>2023|Hauraki District|$20,001-$30,000</v>
      </c>
      <c r="B4827" t="s">
        <v>18</v>
      </c>
      <c r="C4827" t="s">
        <v>19</v>
      </c>
      <c r="D4827" t="s">
        <v>20</v>
      </c>
      <c r="E4827" t="s">
        <v>21</v>
      </c>
      <c r="F4827">
        <v>2023</v>
      </c>
      <c r="G4827">
        <v>2023</v>
      </c>
      <c r="H4827">
        <v>12</v>
      </c>
      <c r="I4827" t="s">
        <v>74</v>
      </c>
      <c r="J4827">
        <v>99</v>
      </c>
      <c r="K4827" t="s">
        <v>23</v>
      </c>
      <c r="L4827">
        <v>2</v>
      </c>
      <c r="M4827" t="s">
        <v>24</v>
      </c>
      <c r="N4827">
        <v>9999</v>
      </c>
      <c r="O4827" t="s">
        <v>40</v>
      </c>
      <c r="P4827">
        <v>969</v>
      </c>
      <c r="T4827" s="3" t="str">
        <f t="shared" si="151"/>
        <v>.</v>
      </c>
      <c r="U4827" s="3" t="str">
        <f>IF(AND(R4827&lt;&gt;"_U",N4827&lt;&gt;9999,N4827&lt;&gt;999,L4827&lt;&gt;"Median"),IFERROR(VLOOKUP(A4827,'TA Total'!A:P,16,0),"."),".")</f>
        <v>.</v>
      </c>
    </row>
    <row r="4828" spans="1:21" x14ac:dyDescent="0.3">
      <c r="A4828" s="1" t="str">
        <f t="shared" si="150"/>
        <v>2023|Hauraki District|$20,001-$30,000</v>
      </c>
      <c r="B4828" t="s">
        <v>18</v>
      </c>
      <c r="C4828" t="s">
        <v>19</v>
      </c>
      <c r="D4828" t="s">
        <v>20</v>
      </c>
      <c r="E4828" t="s">
        <v>21</v>
      </c>
      <c r="F4828">
        <v>2023</v>
      </c>
      <c r="G4828">
        <v>2023</v>
      </c>
      <c r="H4828">
        <v>12</v>
      </c>
      <c r="I4828" t="s">
        <v>74</v>
      </c>
      <c r="J4828">
        <v>99</v>
      </c>
      <c r="K4828" t="s">
        <v>23</v>
      </c>
      <c r="L4828">
        <v>2</v>
      </c>
      <c r="M4828" t="s">
        <v>24</v>
      </c>
      <c r="N4828">
        <v>1</v>
      </c>
      <c r="O4828" t="s">
        <v>33</v>
      </c>
      <c r="P4828">
        <v>633</v>
      </c>
      <c r="T4828" s="3">
        <f t="shared" si="151"/>
        <v>65.33</v>
      </c>
      <c r="U4828" s="3">
        <f>IF(AND(R4828&lt;&gt;"_U",N4828&lt;&gt;9999,N4828&lt;&gt;999,L4828&lt;&gt;"Median"),IFERROR(VLOOKUP(A4828,'TA Total'!A:P,16,0),"."),".")</f>
        <v>969</v>
      </c>
    </row>
    <row r="4829" spans="1:21" x14ac:dyDescent="0.3">
      <c r="A4829" s="1" t="str">
        <f t="shared" si="150"/>
        <v>2023|Hauraki District|$20,001-$30,000</v>
      </c>
      <c r="B4829" t="s">
        <v>18</v>
      </c>
      <c r="C4829" t="s">
        <v>19</v>
      </c>
      <c r="D4829" t="s">
        <v>20</v>
      </c>
      <c r="E4829" t="s">
        <v>21</v>
      </c>
      <c r="F4829">
        <v>2023</v>
      </c>
      <c r="G4829">
        <v>2023</v>
      </c>
      <c r="H4829">
        <v>12</v>
      </c>
      <c r="I4829" t="s">
        <v>74</v>
      </c>
      <c r="J4829">
        <v>99</v>
      </c>
      <c r="K4829" t="s">
        <v>23</v>
      </c>
      <c r="L4829">
        <v>2</v>
      </c>
      <c r="M4829" t="s">
        <v>24</v>
      </c>
      <c r="N4829">
        <v>999</v>
      </c>
      <c r="O4829" t="s">
        <v>42</v>
      </c>
      <c r="P4829">
        <v>0</v>
      </c>
      <c r="T4829" s="3" t="str">
        <f t="shared" si="151"/>
        <v>.</v>
      </c>
      <c r="U4829" s="3" t="str">
        <f>IF(AND(R4829&lt;&gt;"_U",N4829&lt;&gt;9999,N4829&lt;&gt;999,L4829&lt;&gt;"Median"),IFERROR(VLOOKUP(A4829,'TA Total'!A:P,16,0),"."),".")</f>
        <v>.</v>
      </c>
    </row>
    <row r="4830" spans="1:21" x14ac:dyDescent="0.3">
      <c r="A4830" s="1" t="str">
        <f t="shared" si="150"/>
        <v>2023|Hauraki District|$20,001-$30,000</v>
      </c>
      <c r="B4830" t="s">
        <v>18</v>
      </c>
      <c r="C4830" t="s">
        <v>19</v>
      </c>
      <c r="D4830" t="s">
        <v>20</v>
      </c>
      <c r="E4830" t="s">
        <v>21</v>
      </c>
      <c r="F4830">
        <v>2023</v>
      </c>
      <c r="G4830">
        <v>2023</v>
      </c>
      <c r="H4830">
        <v>12</v>
      </c>
      <c r="I4830" t="s">
        <v>74</v>
      </c>
      <c r="J4830">
        <v>99</v>
      </c>
      <c r="K4830" t="s">
        <v>23</v>
      </c>
      <c r="L4830">
        <v>2</v>
      </c>
      <c r="M4830" t="s">
        <v>24</v>
      </c>
      <c r="N4830">
        <v>3</v>
      </c>
      <c r="O4830" t="s">
        <v>25</v>
      </c>
      <c r="P4830">
        <v>81</v>
      </c>
      <c r="T4830" s="3">
        <f t="shared" si="151"/>
        <v>8.36</v>
      </c>
      <c r="U4830" s="3">
        <f>IF(AND(R4830&lt;&gt;"_U",N4830&lt;&gt;9999,N4830&lt;&gt;999,L4830&lt;&gt;"Median"),IFERROR(VLOOKUP(A4830,'TA Total'!A:P,16,0),"."),".")</f>
        <v>969</v>
      </c>
    </row>
    <row r="4831" spans="1:21" x14ac:dyDescent="0.3">
      <c r="A4831" s="1" t="str">
        <f t="shared" si="150"/>
        <v>2023|Hauraki District|$20,001-$30,000</v>
      </c>
      <c r="B4831" t="s">
        <v>18</v>
      </c>
      <c r="C4831" t="s">
        <v>19</v>
      </c>
      <c r="D4831" t="s">
        <v>20</v>
      </c>
      <c r="E4831" t="s">
        <v>21</v>
      </c>
      <c r="F4831">
        <v>2023</v>
      </c>
      <c r="G4831">
        <v>2023</v>
      </c>
      <c r="H4831">
        <v>12</v>
      </c>
      <c r="I4831" t="s">
        <v>74</v>
      </c>
      <c r="J4831">
        <v>99</v>
      </c>
      <c r="K4831" t="s">
        <v>23</v>
      </c>
      <c r="L4831">
        <v>2</v>
      </c>
      <c r="M4831" t="s">
        <v>24</v>
      </c>
      <c r="N4831">
        <v>7777</v>
      </c>
      <c r="O4831" t="s">
        <v>37</v>
      </c>
      <c r="P4831">
        <v>969</v>
      </c>
      <c r="T4831" s="3">
        <f t="shared" si="151"/>
        <v>100</v>
      </c>
      <c r="U4831" s="3">
        <f>IF(AND(R4831&lt;&gt;"_U",N4831&lt;&gt;9999,N4831&lt;&gt;999,L4831&lt;&gt;"Median"),IFERROR(VLOOKUP(A4831,'TA Total'!A:P,16,0),"."),".")</f>
        <v>969</v>
      </c>
    </row>
    <row r="4832" spans="1:21" x14ac:dyDescent="0.3">
      <c r="A4832" s="1" t="str">
        <f t="shared" si="150"/>
        <v>2023|Hauraki District|$30,001-$50,000</v>
      </c>
      <c r="B4832" t="s">
        <v>18</v>
      </c>
      <c r="C4832" t="s">
        <v>19</v>
      </c>
      <c r="D4832" t="s">
        <v>20</v>
      </c>
      <c r="E4832" t="s">
        <v>21</v>
      </c>
      <c r="F4832">
        <v>2023</v>
      </c>
      <c r="G4832">
        <v>2023</v>
      </c>
      <c r="H4832">
        <v>12</v>
      </c>
      <c r="I4832" t="s">
        <v>74</v>
      </c>
      <c r="J4832">
        <v>99</v>
      </c>
      <c r="K4832" t="s">
        <v>23</v>
      </c>
      <c r="L4832">
        <v>3</v>
      </c>
      <c r="M4832" t="s">
        <v>45</v>
      </c>
      <c r="N4832">
        <v>9999</v>
      </c>
      <c r="O4832" t="s">
        <v>40</v>
      </c>
      <c r="P4832">
        <v>1578</v>
      </c>
      <c r="T4832" s="3" t="str">
        <f t="shared" si="151"/>
        <v>.</v>
      </c>
      <c r="U4832" s="3" t="str">
        <f>IF(AND(R4832&lt;&gt;"_U",N4832&lt;&gt;9999,N4832&lt;&gt;999,L4832&lt;&gt;"Median"),IFERROR(VLOOKUP(A4832,'TA Total'!A:P,16,0),"."),".")</f>
        <v>.</v>
      </c>
    </row>
    <row r="4833" spans="1:21" x14ac:dyDescent="0.3">
      <c r="A4833" s="1" t="str">
        <f t="shared" si="150"/>
        <v>2023|Hauraki District|$30,001-$50,000</v>
      </c>
      <c r="B4833" t="s">
        <v>18</v>
      </c>
      <c r="C4833" t="s">
        <v>19</v>
      </c>
      <c r="D4833" t="s">
        <v>20</v>
      </c>
      <c r="E4833" t="s">
        <v>21</v>
      </c>
      <c r="F4833">
        <v>2023</v>
      </c>
      <c r="G4833">
        <v>2023</v>
      </c>
      <c r="H4833">
        <v>12</v>
      </c>
      <c r="I4833" t="s">
        <v>74</v>
      </c>
      <c r="J4833">
        <v>99</v>
      </c>
      <c r="K4833" t="s">
        <v>23</v>
      </c>
      <c r="L4833">
        <v>3</v>
      </c>
      <c r="M4833" t="s">
        <v>45</v>
      </c>
      <c r="N4833">
        <v>1</v>
      </c>
      <c r="O4833" t="s">
        <v>33</v>
      </c>
      <c r="P4833">
        <v>1026</v>
      </c>
      <c r="T4833" s="3">
        <f t="shared" si="151"/>
        <v>65.02</v>
      </c>
      <c r="U4833" s="3">
        <f>IF(AND(R4833&lt;&gt;"_U",N4833&lt;&gt;9999,N4833&lt;&gt;999,L4833&lt;&gt;"Median"),IFERROR(VLOOKUP(A4833,'TA Total'!A:P,16,0),"."),".")</f>
        <v>1578</v>
      </c>
    </row>
    <row r="4834" spans="1:21" x14ac:dyDescent="0.3">
      <c r="A4834" s="1" t="str">
        <f t="shared" si="150"/>
        <v>2023|Hauraki District|$30,001-$50,000</v>
      </c>
      <c r="B4834" t="s">
        <v>18</v>
      </c>
      <c r="C4834" t="s">
        <v>19</v>
      </c>
      <c r="D4834" t="s">
        <v>20</v>
      </c>
      <c r="E4834" t="s">
        <v>21</v>
      </c>
      <c r="F4834">
        <v>2023</v>
      </c>
      <c r="G4834">
        <v>2023</v>
      </c>
      <c r="H4834">
        <v>12</v>
      </c>
      <c r="I4834" t="s">
        <v>74</v>
      </c>
      <c r="J4834">
        <v>99</v>
      </c>
      <c r="K4834" t="s">
        <v>23</v>
      </c>
      <c r="L4834">
        <v>3</v>
      </c>
      <c r="M4834" t="s">
        <v>45</v>
      </c>
      <c r="N4834">
        <v>999</v>
      </c>
      <c r="O4834" t="s">
        <v>42</v>
      </c>
      <c r="P4834">
        <v>0</v>
      </c>
      <c r="T4834" s="3" t="str">
        <f t="shared" si="151"/>
        <v>.</v>
      </c>
      <c r="U4834" s="3" t="str">
        <f>IF(AND(R4834&lt;&gt;"_U",N4834&lt;&gt;9999,N4834&lt;&gt;999,L4834&lt;&gt;"Median"),IFERROR(VLOOKUP(A4834,'TA Total'!A:P,16,0),"."),".")</f>
        <v>.</v>
      </c>
    </row>
    <row r="4835" spans="1:21" x14ac:dyDescent="0.3">
      <c r="A4835" s="1" t="str">
        <f t="shared" si="150"/>
        <v>2023|Hauraki District|$30,001-$50,000</v>
      </c>
      <c r="B4835" t="s">
        <v>18</v>
      </c>
      <c r="C4835" t="s">
        <v>19</v>
      </c>
      <c r="D4835" t="s">
        <v>20</v>
      </c>
      <c r="E4835" t="s">
        <v>21</v>
      </c>
      <c r="F4835">
        <v>2023</v>
      </c>
      <c r="G4835">
        <v>2023</v>
      </c>
      <c r="H4835">
        <v>12</v>
      </c>
      <c r="I4835" t="s">
        <v>74</v>
      </c>
      <c r="J4835">
        <v>99</v>
      </c>
      <c r="K4835" t="s">
        <v>23</v>
      </c>
      <c r="L4835">
        <v>3</v>
      </c>
      <c r="M4835" t="s">
        <v>45</v>
      </c>
      <c r="N4835">
        <v>3</v>
      </c>
      <c r="O4835" t="s">
        <v>25</v>
      </c>
      <c r="P4835">
        <v>123</v>
      </c>
      <c r="T4835" s="3">
        <f t="shared" si="151"/>
        <v>7.79</v>
      </c>
      <c r="U4835" s="3">
        <f>IF(AND(R4835&lt;&gt;"_U",N4835&lt;&gt;9999,N4835&lt;&gt;999,L4835&lt;&gt;"Median"),IFERROR(VLOOKUP(A4835,'TA Total'!A:P,16,0),"."),".")</f>
        <v>1578</v>
      </c>
    </row>
    <row r="4836" spans="1:21" x14ac:dyDescent="0.3">
      <c r="A4836" s="1" t="str">
        <f t="shared" si="150"/>
        <v>2023|Hauraki District|$30,001-$50,000</v>
      </c>
      <c r="B4836" t="s">
        <v>18</v>
      </c>
      <c r="C4836" t="s">
        <v>19</v>
      </c>
      <c r="D4836" t="s">
        <v>20</v>
      </c>
      <c r="E4836" t="s">
        <v>21</v>
      </c>
      <c r="F4836">
        <v>2023</v>
      </c>
      <c r="G4836">
        <v>2023</v>
      </c>
      <c r="H4836">
        <v>12</v>
      </c>
      <c r="I4836" t="s">
        <v>74</v>
      </c>
      <c r="J4836">
        <v>99</v>
      </c>
      <c r="K4836" t="s">
        <v>23</v>
      </c>
      <c r="L4836">
        <v>3</v>
      </c>
      <c r="M4836" t="s">
        <v>45</v>
      </c>
      <c r="N4836">
        <v>7777</v>
      </c>
      <c r="O4836" t="s">
        <v>37</v>
      </c>
      <c r="P4836">
        <v>1578</v>
      </c>
      <c r="T4836" s="3">
        <f t="shared" si="151"/>
        <v>100</v>
      </c>
      <c r="U4836" s="3">
        <f>IF(AND(R4836&lt;&gt;"_U",N4836&lt;&gt;9999,N4836&lt;&gt;999,L4836&lt;&gt;"Median"),IFERROR(VLOOKUP(A4836,'TA Total'!A:P,16,0),"."),".")</f>
        <v>1578</v>
      </c>
    </row>
    <row r="4837" spans="1:21" x14ac:dyDescent="0.3">
      <c r="A4837" s="1" t="str">
        <f t="shared" si="150"/>
        <v>2023|Hauraki District|$30,001-$50,000</v>
      </c>
      <c r="B4837" t="s">
        <v>18</v>
      </c>
      <c r="C4837" t="s">
        <v>19</v>
      </c>
      <c r="D4837" t="s">
        <v>20</v>
      </c>
      <c r="E4837" t="s">
        <v>21</v>
      </c>
      <c r="F4837">
        <v>2023</v>
      </c>
      <c r="G4837">
        <v>2023</v>
      </c>
      <c r="H4837">
        <v>12</v>
      </c>
      <c r="I4837" t="s">
        <v>74</v>
      </c>
      <c r="J4837">
        <v>99</v>
      </c>
      <c r="K4837" t="s">
        <v>23</v>
      </c>
      <c r="L4837">
        <v>3</v>
      </c>
      <c r="M4837" t="s">
        <v>45</v>
      </c>
      <c r="N4837">
        <v>2</v>
      </c>
      <c r="O4837" t="s">
        <v>28</v>
      </c>
      <c r="P4837">
        <v>426</v>
      </c>
      <c r="T4837" s="3">
        <f t="shared" si="151"/>
        <v>27</v>
      </c>
      <c r="U4837" s="3">
        <f>IF(AND(R4837&lt;&gt;"_U",N4837&lt;&gt;9999,N4837&lt;&gt;999,L4837&lt;&gt;"Median"),IFERROR(VLOOKUP(A4837,'TA Total'!A:P,16,0),"."),".")</f>
        <v>1578</v>
      </c>
    </row>
    <row r="4838" spans="1:21" x14ac:dyDescent="0.3">
      <c r="A4838" s="1" t="str">
        <f t="shared" si="150"/>
        <v>2023|Hauraki District|$50,001-$70,000</v>
      </c>
      <c r="B4838" t="s">
        <v>18</v>
      </c>
      <c r="C4838" t="s">
        <v>19</v>
      </c>
      <c r="D4838" t="s">
        <v>20</v>
      </c>
      <c r="E4838" t="s">
        <v>21</v>
      </c>
      <c r="F4838">
        <v>2023</v>
      </c>
      <c r="G4838">
        <v>2023</v>
      </c>
      <c r="H4838">
        <v>12</v>
      </c>
      <c r="I4838" t="s">
        <v>74</v>
      </c>
      <c r="J4838">
        <v>99</v>
      </c>
      <c r="K4838" t="s">
        <v>23</v>
      </c>
      <c r="L4838">
        <v>4</v>
      </c>
      <c r="M4838" t="s">
        <v>36</v>
      </c>
      <c r="N4838">
        <v>999</v>
      </c>
      <c r="O4838" t="s">
        <v>42</v>
      </c>
      <c r="P4838">
        <v>0</v>
      </c>
      <c r="T4838" s="3" t="str">
        <f t="shared" si="151"/>
        <v>.</v>
      </c>
      <c r="U4838" s="3" t="str">
        <f>IF(AND(R4838&lt;&gt;"_U",N4838&lt;&gt;9999,N4838&lt;&gt;999,L4838&lt;&gt;"Median"),IFERROR(VLOOKUP(A4838,'TA Total'!A:P,16,0),"."),".")</f>
        <v>.</v>
      </c>
    </row>
    <row r="4839" spans="1:21" x14ac:dyDescent="0.3">
      <c r="A4839" s="1" t="str">
        <f t="shared" si="150"/>
        <v>2023|Hauraki District|$50,001-$70,000</v>
      </c>
      <c r="B4839" t="s">
        <v>18</v>
      </c>
      <c r="C4839" t="s">
        <v>19</v>
      </c>
      <c r="D4839" t="s">
        <v>20</v>
      </c>
      <c r="E4839" t="s">
        <v>21</v>
      </c>
      <c r="F4839">
        <v>2023</v>
      </c>
      <c r="G4839">
        <v>2023</v>
      </c>
      <c r="H4839">
        <v>12</v>
      </c>
      <c r="I4839" t="s">
        <v>74</v>
      </c>
      <c r="J4839">
        <v>99</v>
      </c>
      <c r="K4839" t="s">
        <v>23</v>
      </c>
      <c r="L4839">
        <v>4</v>
      </c>
      <c r="M4839" t="s">
        <v>36</v>
      </c>
      <c r="N4839">
        <v>9999</v>
      </c>
      <c r="O4839" t="s">
        <v>40</v>
      </c>
      <c r="P4839">
        <v>1017</v>
      </c>
      <c r="T4839" s="3" t="str">
        <f t="shared" si="151"/>
        <v>.</v>
      </c>
      <c r="U4839" s="3" t="str">
        <f>IF(AND(R4839&lt;&gt;"_U",N4839&lt;&gt;9999,N4839&lt;&gt;999,L4839&lt;&gt;"Median"),IFERROR(VLOOKUP(A4839,'TA Total'!A:P,16,0),"."),".")</f>
        <v>.</v>
      </c>
    </row>
    <row r="4840" spans="1:21" x14ac:dyDescent="0.3">
      <c r="A4840" s="1" t="str">
        <f t="shared" si="150"/>
        <v>2023|Hauraki District|$50,001-$70,000</v>
      </c>
      <c r="B4840" t="s">
        <v>18</v>
      </c>
      <c r="C4840" t="s">
        <v>19</v>
      </c>
      <c r="D4840" t="s">
        <v>20</v>
      </c>
      <c r="E4840" t="s">
        <v>21</v>
      </c>
      <c r="F4840">
        <v>2023</v>
      </c>
      <c r="G4840">
        <v>2023</v>
      </c>
      <c r="H4840">
        <v>12</v>
      </c>
      <c r="I4840" t="s">
        <v>74</v>
      </c>
      <c r="J4840">
        <v>99</v>
      </c>
      <c r="K4840" t="s">
        <v>23</v>
      </c>
      <c r="L4840">
        <v>4</v>
      </c>
      <c r="M4840" t="s">
        <v>36</v>
      </c>
      <c r="N4840">
        <v>7777</v>
      </c>
      <c r="O4840" t="s">
        <v>37</v>
      </c>
      <c r="P4840">
        <v>1017</v>
      </c>
      <c r="T4840" s="3">
        <f t="shared" si="151"/>
        <v>100</v>
      </c>
      <c r="U4840" s="3">
        <f>IF(AND(R4840&lt;&gt;"_U",N4840&lt;&gt;9999,N4840&lt;&gt;999,L4840&lt;&gt;"Median"),IFERROR(VLOOKUP(A4840,'TA Total'!A:P,16,0),"."),".")</f>
        <v>1017</v>
      </c>
    </row>
    <row r="4841" spans="1:21" x14ac:dyDescent="0.3">
      <c r="A4841" s="1" t="str">
        <f t="shared" si="150"/>
        <v>2023|Hauraki District|$50,001-$70,000</v>
      </c>
      <c r="B4841" t="s">
        <v>18</v>
      </c>
      <c r="C4841" t="s">
        <v>19</v>
      </c>
      <c r="D4841" t="s">
        <v>20</v>
      </c>
      <c r="E4841" t="s">
        <v>21</v>
      </c>
      <c r="F4841">
        <v>2023</v>
      </c>
      <c r="G4841">
        <v>2023</v>
      </c>
      <c r="H4841">
        <v>12</v>
      </c>
      <c r="I4841" t="s">
        <v>74</v>
      </c>
      <c r="J4841">
        <v>99</v>
      </c>
      <c r="K4841" t="s">
        <v>23</v>
      </c>
      <c r="L4841">
        <v>4</v>
      </c>
      <c r="M4841" t="s">
        <v>36</v>
      </c>
      <c r="N4841">
        <v>2</v>
      </c>
      <c r="O4841" t="s">
        <v>28</v>
      </c>
      <c r="P4841">
        <v>294</v>
      </c>
      <c r="T4841" s="3">
        <f t="shared" si="151"/>
        <v>28.91</v>
      </c>
      <c r="U4841" s="3">
        <f>IF(AND(R4841&lt;&gt;"_U",N4841&lt;&gt;9999,N4841&lt;&gt;999,L4841&lt;&gt;"Median"),IFERROR(VLOOKUP(A4841,'TA Total'!A:P,16,0),"."),".")</f>
        <v>1017</v>
      </c>
    </row>
    <row r="4842" spans="1:21" x14ac:dyDescent="0.3">
      <c r="A4842" s="1" t="str">
        <f t="shared" si="150"/>
        <v>2023|Hauraki District|$50,001-$70,000</v>
      </c>
      <c r="B4842" t="s">
        <v>18</v>
      </c>
      <c r="C4842" t="s">
        <v>19</v>
      </c>
      <c r="D4842" t="s">
        <v>20</v>
      </c>
      <c r="E4842" t="s">
        <v>21</v>
      </c>
      <c r="F4842">
        <v>2023</v>
      </c>
      <c r="G4842">
        <v>2023</v>
      </c>
      <c r="H4842">
        <v>12</v>
      </c>
      <c r="I4842" t="s">
        <v>74</v>
      </c>
      <c r="J4842">
        <v>99</v>
      </c>
      <c r="K4842" t="s">
        <v>23</v>
      </c>
      <c r="L4842">
        <v>4</v>
      </c>
      <c r="M4842" t="s">
        <v>36</v>
      </c>
      <c r="N4842">
        <v>1</v>
      </c>
      <c r="O4842" t="s">
        <v>33</v>
      </c>
      <c r="P4842">
        <v>654</v>
      </c>
      <c r="T4842" s="3">
        <f t="shared" si="151"/>
        <v>64.31</v>
      </c>
      <c r="U4842" s="3">
        <f>IF(AND(R4842&lt;&gt;"_U",N4842&lt;&gt;9999,N4842&lt;&gt;999,L4842&lt;&gt;"Median"),IFERROR(VLOOKUP(A4842,'TA Total'!A:P,16,0),"."),".")</f>
        <v>1017</v>
      </c>
    </row>
    <row r="4843" spans="1:21" x14ac:dyDescent="0.3">
      <c r="A4843" s="1" t="str">
        <f t="shared" si="150"/>
        <v>2023|Hauraki District|$50,001-$70,000</v>
      </c>
      <c r="B4843" t="s">
        <v>18</v>
      </c>
      <c r="C4843" t="s">
        <v>19</v>
      </c>
      <c r="D4843" t="s">
        <v>20</v>
      </c>
      <c r="E4843" t="s">
        <v>21</v>
      </c>
      <c r="F4843">
        <v>2023</v>
      </c>
      <c r="G4843">
        <v>2023</v>
      </c>
      <c r="H4843">
        <v>12</v>
      </c>
      <c r="I4843" t="s">
        <v>74</v>
      </c>
      <c r="J4843">
        <v>99</v>
      </c>
      <c r="K4843" t="s">
        <v>23</v>
      </c>
      <c r="L4843">
        <v>4</v>
      </c>
      <c r="M4843" t="s">
        <v>36</v>
      </c>
      <c r="N4843">
        <v>3</v>
      </c>
      <c r="O4843" t="s">
        <v>25</v>
      </c>
      <c r="P4843">
        <v>69</v>
      </c>
      <c r="T4843" s="3">
        <f t="shared" si="151"/>
        <v>6.78</v>
      </c>
      <c r="U4843" s="3">
        <f>IF(AND(R4843&lt;&gt;"_U",N4843&lt;&gt;9999,N4843&lt;&gt;999,L4843&lt;&gt;"Median"),IFERROR(VLOOKUP(A4843,'TA Total'!A:P,16,0),"."),".")</f>
        <v>1017</v>
      </c>
    </row>
    <row r="4844" spans="1:21" x14ac:dyDescent="0.3">
      <c r="A4844" s="1" t="str">
        <f t="shared" si="150"/>
        <v>2023|Hauraki District|$70,001-$100,000</v>
      </c>
      <c r="B4844" t="s">
        <v>18</v>
      </c>
      <c r="C4844" t="s">
        <v>19</v>
      </c>
      <c r="D4844" t="s">
        <v>20</v>
      </c>
      <c r="E4844" t="s">
        <v>21</v>
      </c>
      <c r="F4844">
        <v>2023</v>
      </c>
      <c r="G4844">
        <v>2023</v>
      </c>
      <c r="H4844">
        <v>12</v>
      </c>
      <c r="I4844" t="s">
        <v>74</v>
      </c>
      <c r="J4844">
        <v>99</v>
      </c>
      <c r="K4844" t="s">
        <v>23</v>
      </c>
      <c r="L4844">
        <v>5</v>
      </c>
      <c r="M4844" t="s">
        <v>58</v>
      </c>
      <c r="N4844">
        <v>7777</v>
      </c>
      <c r="O4844" t="s">
        <v>37</v>
      </c>
      <c r="P4844">
        <v>1194</v>
      </c>
      <c r="T4844" s="3">
        <f t="shared" si="151"/>
        <v>100</v>
      </c>
      <c r="U4844" s="3">
        <f>IF(AND(R4844&lt;&gt;"_U",N4844&lt;&gt;9999,N4844&lt;&gt;999,L4844&lt;&gt;"Median"),IFERROR(VLOOKUP(A4844,'TA Total'!A:P,16,0),"."),".")</f>
        <v>1194</v>
      </c>
    </row>
    <row r="4845" spans="1:21" x14ac:dyDescent="0.3">
      <c r="A4845" s="1" t="str">
        <f t="shared" si="150"/>
        <v>2023|Hauraki District|$70,001-$100,000</v>
      </c>
      <c r="B4845" t="s">
        <v>18</v>
      </c>
      <c r="C4845" t="s">
        <v>19</v>
      </c>
      <c r="D4845" t="s">
        <v>20</v>
      </c>
      <c r="E4845" t="s">
        <v>21</v>
      </c>
      <c r="F4845">
        <v>2023</v>
      </c>
      <c r="G4845">
        <v>2023</v>
      </c>
      <c r="H4845">
        <v>12</v>
      </c>
      <c r="I4845" t="s">
        <v>74</v>
      </c>
      <c r="J4845">
        <v>99</v>
      </c>
      <c r="K4845" t="s">
        <v>23</v>
      </c>
      <c r="L4845">
        <v>5</v>
      </c>
      <c r="M4845" t="s">
        <v>58</v>
      </c>
      <c r="N4845">
        <v>2</v>
      </c>
      <c r="O4845" t="s">
        <v>28</v>
      </c>
      <c r="P4845">
        <v>366</v>
      </c>
      <c r="T4845" s="3">
        <f t="shared" si="151"/>
        <v>30.65</v>
      </c>
      <c r="U4845" s="3">
        <f>IF(AND(R4845&lt;&gt;"_U",N4845&lt;&gt;9999,N4845&lt;&gt;999,L4845&lt;&gt;"Median"),IFERROR(VLOOKUP(A4845,'TA Total'!A:P,16,0),"."),".")</f>
        <v>1194</v>
      </c>
    </row>
    <row r="4846" spans="1:21" x14ac:dyDescent="0.3">
      <c r="A4846" s="1" t="str">
        <f t="shared" si="150"/>
        <v>2023|Hauraki District|$70,001-$100,000</v>
      </c>
      <c r="B4846" t="s">
        <v>18</v>
      </c>
      <c r="C4846" t="s">
        <v>19</v>
      </c>
      <c r="D4846" t="s">
        <v>20</v>
      </c>
      <c r="E4846" t="s">
        <v>21</v>
      </c>
      <c r="F4846">
        <v>2023</v>
      </c>
      <c r="G4846">
        <v>2023</v>
      </c>
      <c r="H4846">
        <v>12</v>
      </c>
      <c r="I4846" t="s">
        <v>74</v>
      </c>
      <c r="J4846">
        <v>99</v>
      </c>
      <c r="K4846" t="s">
        <v>23</v>
      </c>
      <c r="L4846">
        <v>5</v>
      </c>
      <c r="M4846" t="s">
        <v>58</v>
      </c>
      <c r="N4846">
        <v>3</v>
      </c>
      <c r="O4846" t="s">
        <v>25</v>
      </c>
      <c r="P4846">
        <v>90</v>
      </c>
      <c r="T4846" s="3">
        <f t="shared" si="151"/>
        <v>7.54</v>
      </c>
      <c r="U4846" s="3">
        <f>IF(AND(R4846&lt;&gt;"_U",N4846&lt;&gt;9999,N4846&lt;&gt;999,L4846&lt;&gt;"Median"),IFERROR(VLOOKUP(A4846,'TA Total'!A:P,16,0),"."),".")</f>
        <v>1194</v>
      </c>
    </row>
    <row r="4847" spans="1:21" x14ac:dyDescent="0.3">
      <c r="A4847" s="1" t="str">
        <f t="shared" si="150"/>
        <v>2023|Hauraki District|$70,001-$100,000</v>
      </c>
      <c r="B4847" t="s">
        <v>18</v>
      </c>
      <c r="C4847" t="s">
        <v>19</v>
      </c>
      <c r="D4847" t="s">
        <v>20</v>
      </c>
      <c r="E4847" t="s">
        <v>21</v>
      </c>
      <c r="F4847">
        <v>2023</v>
      </c>
      <c r="G4847">
        <v>2023</v>
      </c>
      <c r="H4847">
        <v>12</v>
      </c>
      <c r="I4847" t="s">
        <v>74</v>
      </c>
      <c r="J4847">
        <v>99</v>
      </c>
      <c r="K4847" t="s">
        <v>23</v>
      </c>
      <c r="L4847">
        <v>5</v>
      </c>
      <c r="M4847" t="s">
        <v>58</v>
      </c>
      <c r="N4847">
        <v>9999</v>
      </c>
      <c r="O4847" t="s">
        <v>40</v>
      </c>
      <c r="P4847">
        <v>1194</v>
      </c>
      <c r="T4847" s="3" t="str">
        <f t="shared" si="151"/>
        <v>.</v>
      </c>
      <c r="U4847" s="3" t="str">
        <f>IF(AND(R4847&lt;&gt;"_U",N4847&lt;&gt;9999,N4847&lt;&gt;999,L4847&lt;&gt;"Median"),IFERROR(VLOOKUP(A4847,'TA Total'!A:P,16,0),"."),".")</f>
        <v>.</v>
      </c>
    </row>
    <row r="4848" spans="1:21" x14ac:dyDescent="0.3">
      <c r="A4848" s="1" t="str">
        <f t="shared" si="150"/>
        <v>2023|Hauraki District|$70,001-$100,000</v>
      </c>
      <c r="B4848" t="s">
        <v>18</v>
      </c>
      <c r="C4848" t="s">
        <v>19</v>
      </c>
      <c r="D4848" t="s">
        <v>20</v>
      </c>
      <c r="E4848" t="s">
        <v>21</v>
      </c>
      <c r="F4848">
        <v>2023</v>
      </c>
      <c r="G4848">
        <v>2023</v>
      </c>
      <c r="H4848">
        <v>12</v>
      </c>
      <c r="I4848" t="s">
        <v>74</v>
      </c>
      <c r="J4848">
        <v>99</v>
      </c>
      <c r="K4848" t="s">
        <v>23</v>
      </c>
      <c r="L4848">
        <v>5</v>
      </c>
      <c r="M4848" t="s">
        <v>58</v>
      </c>
      <c r="N4848">
        <v>999</v>
      </c>
      <c r="O4848" t="s">
        <v>42</v>
      </c>
      <c r="P4848">
        <v>0</v>
      </c>
      <c r="T4848" s="3" t="str">
        <f t="shared" si="151"/>
        <v>.</v>
      </c>
      <c r="U4848" s="3" t="str">
        <f>IF(AND(R4848&lt;&gt;"_U",N4848&lt;&gt;9999,N4848&lt;&gt;999,L4848&lt;&gt;"Median"),IFERROR(VLOOKUP(A4848,'TA Total'!A:P,16,0),"."),".")</f>
        <v>.</v>
      </c>
    </row>
    <row r="4849" spans="1:21" x14ac:dyDescent="0.3">
      <c r="A4849" s="1" t="str">
        <f t="shared" si="150"/>
        <v>2023|Hauraki District|$70,001-$100,000</v>
      </c>
      <c r="B4849" t="s">
        <v>18</v>
      </c>
      <c r="C4849" t="s">
        <v>19</v>
      </c>
      <c r="D4849" t="s">
        <v>20</v>
      </c>
      <c r="E4849" t="s">
        <v>21</v>
      </c>
      <c r="F4849">
        <v>2023</v>
      </c>
      <c r="G4849">
        <v>2023</v>
      </c>
      <c r="H4849">
        <v>12</v>
      </c>
      <c r="I4849" t="s">
        <v>74</v>
      </c>
      <c r="J4849">
        <v>99</v>
      </c>
      <c r="K4849" t="s">
        <v>23</v>
      </c>
      <c r="L4849">
        <v>5</v>
      </c>
      <c r="M4849" t="s">
        <v>58</v>
      </c>
      <c r="N4849">
        <v>1</v>
      </c>
      <c r="O4849" t="s">
        <v>33</v>
      </c>
      <c r="P4849">
        <v>738</v>
      </c>
      <c r="T4849" s="3">
        <f t="shared" si="151"/>
        <v>61.81</v>
      </c>
      <c r="U4849" s="3">
        <f>IF(AND(R4849&lt;&gt;"_U",N4849&lt;&gt;9999,N4849&lt;&gt;999,L4849&lt;&gt;"Median"),IFERROR(VLOOKUP(A4849,'TA Total'!A:P,16,0),"."),".")</f>
        <v>1194</v>
      </c>
    </row>
    <row r="4850" spans="1:21" x14ac:dyDescent="0.3">
      <c r="A4850" s="1" t="str">
        <f t="shared" si="150"/>
        <v>2023|Hauraki District|$100,001-$150,000</v>
      </c>
      <c r="B4850" t="s">
        <v>18</v>
      </c>
      <c r="C4850" t="s">
        <v>19</v>
      </c>
      <c r="D4850" t="s">
        <v>20</v>
      </c>
      <c r="E4850" t="s">
        <v>21</v>
      </c>
      <c r="F4850">
        <v>2023</v>
      </c>
      <c r="G4850">
        <v>2023</v>
      </c>
      <c r="H4850">
        <v>12</v>
      </c>
      <c r="I4850" t="s">
        <v>74</v>
      </c>
      <c r="J4850">
        <v>99</v>
      </c>
      <c r="K4850" t="s">
        <v>23</v>
      </c>
      <c r="L4850">
        <v>6</v>
      </c>
      <c r="M4850" t="s">
        <v>59</v>
      </c>
      <c r="N4850">
        <v>3</v>
      </c>
      <c r="O4850" t="s">
        <v>25</v>
      </c>
      <c r="P4850">
        <v>111</v>
      </c>
      <c r="T4850" s="3">
        <f t="shared" si="151"/>
        <v>7.52</v>
      </c>
      <c r="U4850" s="3">
        <f>IF(AND(R4850&lt;&gt;"_U",N4850&lt;&gt;9999,N4850&lt;&gt;999,L4850&lt;&gt;"Median"),IFERROR(VLOOKUP(A4850,'TA Total'!A:P,16,0),"."),".")</f>
        <v>1476</v>
      </c>
    </row>
    <row r="4851" spans="1:21" x14ac:dyDescent="0.3">
      <c r="A4851" s="1" t="str">
        <f t="shared" si="150"/>
        <v>2023|Hauraki District|$100,001-$150,000</v>
      </c>
      <c r="B4851" t="s">
        <v>18</v>
      </c>
      <c r="C4851" t="s">
        <v>19</v>
      </c>
      <c r="D4851" t="s">
        <v>20</v>
      </c>
      <c r="E4851" t="s">
        <v>21</v>
      </c>
      <c r="F4851">
        <v>2023</v>
      </c>
      <c r="G4851">
        <v>2023</v>
      </c>
      <c r="H4851">
        <v>12</v>
      </c>
      <c r="I4851" t="s">
        <v>74</v>
      </c>
      <c r="J4851">
        <v>99</v>
      </c>
      <c r="K4851" t="s">
        <v>23</v>
      </c>
      <c r="L4851">
        <v>6</v>
      </c>
      <c r="M4851" t="s">
        <v>59</v>
      </c>
      <c r="N4851">
        <v>1</v>
      </c>
      <c r="O4851" t="s">
        <v>33</v>
      </c>
      <c r="P4851">
        <v>996</v>
      </c>
      <c r="T4851" s="3">
        <f t="shared" si="151"/>
        <v>67.48</v>
      </c>
      <c r="U4851" s="3">
        <f>IF(AND(R4851&lt;&gt;"_U",N4851&lt;&gt;9999,N4851&lt;&gt;999,L4851&lt;&gt;"Median"),IFERROR(VLOOKUP(A4851,'TA Total'!A:P,16,0),"."),".")</f>
        <v>1476</v>
      </c>
    </row>
    <row r="4852" spans="1:21" x14ac:dyDescent="0.3">
      <c r="A4852" s="1" t="str">
        <f t="shared" si="150"/>
        <v>2023|Hauraki District|$100,001-$150,000</v>
      </c>
      <c r="B4852" t="s">
        <v>18</v>
      </c>
      <c r="C4852" t="s">
        <v>19</v>
      </c>
      <c r="D4852" t="s">
        <v>20</v>
      </c>
      <c r="E4852" t="s">
        <v>21</v>
      </c>
      <c r="F4852">
        <v>2023</v>
      </c>
      <c r="G4852">
        <v>2023</v>
      </c>
      <c r="H4852">
        <v>12</v>
      </c>
      <c r="I4852" t="s">
        <v>74</v>
      </c>
      <c r="J4852">
        <v>99</v>
      </c>
      <c r="K4852" t="s">
        <v>23</v>
      </c>
      <c r="L4852">
        <v>6</v>
      </c>
      <c r="M4852" t="s">
        <v>59</v>
      </c>
      <c r="N4852">
        <v>2</v>
      </c>
      <c r="O4852" t="s">
        <v>28</v>
      </c>
      <c r="P4852">
        <v>372</v>
      </c>
      <c r="T4852" s="3">
        <f t="shared" si="151"/>
        <v>25.2</v>
      </c>
      <c r="U4852" s="3">
        <f>IF(AND(R4852&lt;&gt;"_U",N4852&lt;&gt;9999,N4852&lt;&gt;999,L4852&lt;&gt;"Median"),IFERROR(VLOOKUP(A4852,'TA Total'!A:P,16,0),"."),".")</f>
        <v>1476</v>
      </c>
    </row>
    <row r="4853" spans="1:21" x14ac:dyDescent="0.3">
      <c r="A4853" s="1" t="str">
        <f t="shared" si="150"/>
        <v>2023|Hauraki District|$100,001-$150,000</v>
      </c>
      <c r="B4853" t="s">
        <v>18</v>
      </c>
      <c r="C4853" t="s">
        <v>19</v>
      </c>
      <c r="D4853" t="s">
        <v>20</v>
      </c>
      <c r="E4853" t="s">
        <v>21</v>
      </c>
      <c r="F4853">
        <v>2023</v>
      </c>
      <c r="G4853">
        <v>2023</v>
      </c>
      <c r="H4853">
        <v>12</v>
      </c>
      <c r="I4853" t="s">
        <v>74</v>
      </c>
      <c r="J4853">
        <v>99</v>
      </c>
      <c r="K4853" t="s">
        <v>23</v>
      </c>
      <c r="L4853">
        <v>6</v>
      </c>
      <c r="M4853" t="s">
        <v>59</v>
      </c>
      <c r="N4853">
        <v>999</v>
      </c>
      <c r="O4853" t="s">
        <v>42</v>
      </c>
      <c r="P4853">
        <v>0</v>
      </c>
      <c r="T4853" s="3" t="str">
        <f t="shared" si="151"/>
        <v>.</v>
      </c>
      <c r="U4853" s="3" t="str">
        <f>IF(AND(R4853&lt;&gt;"_U",N4853&lt;&gt;9999,N4853&lt;&gt;999,L4853&lt;&gt;"Median"),IFERROR(VLOOKUP(A4853,'TA Total'!A:P,16,0),"."),".")</f>
        <v>.</v>
      </c>
    </row>
    <row r="4854" spans="1:21" x14ac:dyDescent="0.3">
      <c r="A4854" s="1" t="str">
        <f t="shared" si="150"/>
        <v>2023|Hauraki District|$100,001-$150,000</v>
      </c>
      <c r="B4854" t="s">
        <v>18</v>
      </c>
      <c r="C4854" t="s">
        <v>19</v>
      </c>
      <c r="D4854" t="s">
        <v>20</v>
      </c>
      <c r="E4854" t="s">
        <v>21</v>
      </c>
      <c r="F4854">
        <v>2023</v>
      </c>
      <c r="G4854">
        <v>2023</v>
      </c>
      <c r="H4854">
        <v>12</v>
      </c>
      <c r="I4854" t="s">
        <v>74</v>
      </c>
      <c r="J4854">
        <v>99</v>
      </c>
      <c r="K4854" t="s">
        <v>23</v>
      </c>
      <c r="L4854">
        <v>6</v>
      </c>
      <c r="M4854" t="s">
        <v>59</v>
      </c>
      <c r="N4854">
        <v>7777</v>
      </c>
      <c r="O4854" t="s">
        <v>37</v>
      </c>
      <c r="P4854">
        <v>1476</v>
      </c>
      <c r="T4854" s="3">
        <f t="shared" si="151"/>
        <v>100</v>
      </c>
      <c r="U4854" s="3">
        <f>IF(AND(R4854&lt;&gt;"_U",N4854&lt;&gt;9999,N4854&lt;&gt;999,L4854&lt;&gt;"Median"),IFERROR(VLOOKUP(A4854,'TA Total'!A:P,16,0),"."),".")</f>
        <v>1476</v>
      </c>
    </row>
    <row r="4855" spans="1:21" x14ac:dyDescent="0.3">
      <c r="A4855" s="1" t="str">
        <f t="shared" si="150"/>
        <v>2023|Hauraki District|$100,001-$150,000</v>
      </c>
      <c r="B4855" t="s">
        <v>18</v>
      </c>
      <c r="C4855" t="s">
        <v>19</v>
      </c>
      <c r="D4855" t="s">
        <v>20</v>
      </c>
      <c r="E4855" t="s">
        <v>21</v>
      </c>
      <c r="F4855">
        <v>2023</v>
      </c>
      <c r="G4855">
        <v>2023</v>
      </c>
      <c r="H4855">
        <v>12</v>
      </c>
      <c r="I4855" t="s">
        <v>74</v>
      </c>
      <c r="J4855">
        <v>99</v>
      </c>
      <c r="K4855" t="s">
        <v>23</v>
      </c>
      <c r="L4855">
        <v>6</v>
      </c>
      <c r="M4855" t="s">
        <v>59</v>
      </c>
      <c r="N4855">
        <v>9999</v>
      </c>
      <c r="O4855" t="s">
        <v>40</v>
      </c>
      <c r="P4855">
        <v>1476</v>
      </c>
      <c r="T4855" s="3" t="str">
        <f t="shared" si="151"/>
        <v>.</v>
      </c>
      <c r="U4855" s="3" t="str">
        <f>IF(AND(R4855&lt;&gt;"_U",N4855&lt;&gt;9999,N4855&lt;&gt;999,L4855&lt;&gt;"Median"),IFERROR(VLOOKUP(A4855,'TA Total'!A:P,16,0),"."),".")</f>
        <v>.</v>
      </c>
    </row>
    <row r="4856" spans="1:21" x14ac:dyDescent="0.3">
      <c r="A4856" s="1" t="str">
        <f t="shared" si="150"/>
        <v>2023|Hauraki District|$150,001-$200,000</v>
      </c>
      <c r="B4856" t="s">
        <v>18</v>
      </c>
      <c r="C4856" t="s">
        <v>19</v>
      </c>
      <c r="D4856" t="s">
        <v>20</v>
      </c>
      <c r="E4856" t="s">
        <v>21</v>
      </c>
      <c r="F4856">
        <v>2023</v>
      </c>
      <c r="G4856">
        <v>2023</v>
      </c>
      <c r="H4856">
        <v>12</v>
      </c>
      <c r="I4856" t="s">
        <v>74</v>
      </c>
      <c r="J4856">
        <v>99</v>
      </c>
      <c r="K4856" t="s">
        <v>23</v>
      </c>
      <c r="L4856">
        <v>7</v>
      </c>
      <c r="M4856" t="s">
        <v>43</v>
      </c>
      <c r="N4856">
        <v>9999</v>
      </c>
      <c r="O4856" t="s">
        <v>40</v>
      </c>
      <c r="P4856">
        <v>642</v>
      </c>
      <c r="T4856" s="3" t="str">
        <f t="shared" si="151"/>
        <v>.</v>
      </c>
      <c r="U4856" s="3" t="str">
        <f>IF(AND(R4856&lt;&gt;"_U",N4856&lt;&gt;9999,N4856&lt;&gt;999,L4856&lt;&gt;"Median"),IFERROR(VLOOKUP(A4856,'TA Total'!A:P,16,0),"."),".")</f>
        <v>.</v>
      </c>
    </row>
    <row r="4857" spans="1:21" x14ac:dyDescent="0.3">
      <c r="A4857" s="1" t="str">
        <f t="shared" si="150"/>
        <v>2023|Hauraki District|$150,001-$200,000</v>
      </c>
      <c r="B4857" t="s">
        <v>18</v>
      </c>
      <c r="C4857" t="s">
        <v>19</v>
      </c>
      <c r="D4857" t="s">
        <v>20</v>
      </c>
      <c r="E4857" t="s">
        <v>21</v>
      </c>
      <c r="F4857">
        <v>2023</v>
      </c>
      <c r="G4857">
        <v>2023</v>
      </c>
      <c r="H4857">
        <v>12</v>
      </c>
      <c r="I4857" t="s">
        <v>74</v>
      </c>
      <c r="J4857">
        <v>99</v>
      </c>
      <c r="K4857" t="s">
        <v>23</v>
      </c>
      <c r="L4857">
        <v>7</v>
      </c>
      <c r="M4857" t="s">
        <v>43</v>
      </c>
      <c r="N4857">
        <v>2</v>
      </c>
      <c r="O4857" t="s">
        <v>28</v>
      </c>
      <c r="P4857">
        <v>156</v>
      </c>
      <c r="T4857" s="3">
        <f t="shared" si="151"/>
        <v>24.3</v>
      </c>
      <c r="U4857" s="3">
        <f>IF(AND(R4857&lt;&gt;"_U",N4857&lt;&gt;9999,N4857&lt;&gt;999,L4857&lt;&gt;"Median"),IFERROR(VLOOKUP(A4857,'TA Total'!A:P,16,0),"."),".")</f>
        <v>642</v>
      </c>
    </row>
    <row r="4858" spans="1:21" x14ac:dyDescent="0.3">
      <c r="A4858" s="1" t="str">
        <f t="shared" si="150"/>
        <v>2023|Hauraki District|$150,001-$200,000</v>
      </c>
      <c r="B4858" t="s">
        <v>18</v>
      </c>
      <c r="C4858" t="s">
        <v>19</v>
      </c>
      <c r="D4858" t="s">
        <v>20</v>
      </c>
      <c r="E4858" t="s">
        <v>21</v>
      </c>
      <c r="F4858">
        <v>2023</v>
      </c>
      <c r="G4858">
        <v>2023</v>
      </c>
      <c r="H4858">
        <v>12</v>
      </c>
      <c r="I4858" t="s">
        <v>74</v>
      </c>
      <c r="J4858">
        <v>99</v>
      </c>
      <c r="K4858" t="s">
        <v>23</v>
      </c>
      <c r="L4858">
        <v>7</v>
      </c>
      <c r="M4858" t="s">
        <v>43</v>
      </c>
      <c r="N4858">
        <v>1</v>
      </c>
      <c r="O4858" t="s">
        <v>33</v>
      </c>
      <c r="P4858">
        <v>435</v>
      </c>
      <c r="T4858" s="3">
        <f t="shared" si="151"/>
        <v>67.760000000000005</v>
      </c>
      <c r="U4858" s="3">
        <f>IF(AND(R4858&lt;&gt;"_U",N4858&lt;&gt;9999,N4858&lt;&gt;999,L4858&lt;&gt;"Median"),IFERROR(VLOOKUP(A4858,'TA Total'!A:P,16,0),"."),".")</f>
        <v>642</v>
      </c>
    </row>
    <row r="4859" spans="1:21" x14ac:dyDescent="0.3">
      <c r="A4859" s="1" t="str">
        <f t="shared" si="150"/>
        <v>2023|Hauraki District|$150,001-$200,000</v>
      </c>
      <c r="B4859" t="s">
        <v>18</v>
      </c>
      <c r="C4859" t="s">
        <v>19</v>
      </c>
      <c r="D4859" t="s">
        <v>20</v>
      </c>
      <c r="E4859" t="s">
        <v>21</v>
      </c>
      <c r="F4859">
        <v>2023</v>
      </c>
      <c r="G4859">
        <v>2023</v>
      </c>
      <c r="H4859">
        <v>12</v>
      </c>
      <c r="I4859" t="s">
        <v>74</v>
      </c>
      <c r="J4859">
        <v>99</v>
      </c>
      <c r="K4859" t="s">
        <v>23</v>
      </c>
      <c r="L4859">
        <v>7</v>
      </c>
      <c r="M4859" t="s">
        <v>43</v>
      </c>
      <c r="N4859">
        <v>7777</v>
      </c>
      <c r="O4859" t="s">
        <v>37</v>
      </c>
      <c r="P4859">
        <v>642</v>
      </c>
      <c r="T4859" s="3">
        <f t="shared" si="151"/>
        <v>100</v>
      </c>
      <c r="U4859" s="3">
        <f>IF(AND(R4859&lt;&gt;"_U",N4859&lt;&gt;9999,N4859&lt;&gt;999,L4859&lt;&gt;"Median"),IFERROR(VLOOKUP(A4859,'TA Total'!A:P,16,0),"."),".")</f>
        <v>642</v>
      </c>
    </row>
    <row r="4860" spans="1:21" x14ac:dyDescent="0.3">
      <c r="A4860" s="1" t="str">
        <f t="shared" si="150"/>
        <v>2023|Hauraki District|$150,001-$200,000</v>
      </c>
      <c r="B4860" t="s">
        <v>18</v>
      </c>
      <c r="C4860" t="s">
        <v>19</v>
      </c>
      <c r="D4860" t="s">
        <v>20</v>
      </c>
      <c r="E4860" t="s">
        <v>21</v>
      </c>
      <c r="F4860">
        <v>2023</v>
      </c>
      <c r="G4860">
        <v>2023</v>
      </c>
      <c r="H4860">
        <v>12</v>
      </c>
      <c r="I4860" t="s">
        <v>74</v>
      </c>
      <c r="J4860">
        <v>99</v>
      </c>
      <c r="K4860" t="s">
        <v>23</v>
      </c>
      <c r="L4860">
        <v>7</v>
      </c>
      <c r="M4860" t="s">
        <v>43</v>
      </c>
      <c r="N4860">
        <v>999</v>
      </c>
      <c r="O4860" t="s">
        <v>42</v>
      </c>
      <c r="P4860">
        <v>0</v>
      </c>
      <c r="T4860" s="3" t="str">
        <f t="shared" si="151"/>
        <v>.</v>
      </c>
      <c r="U4860" s="3" t="str">
        <f>IF(AND(R4860&lt;&gt;"_U",N4860&lt;&gt;9999,N4860&lt;&gt;999,L4860&lt;&gt;"Median"),IFERROR(VLOOKUP(A4860,'TA Total'!A:P,16,0),"."),".")</f>
        <v>.</v>
      </c>
    </row>
    <row r="4861" spans="1:21" x14ac:dyDescent="0.3">
      <c r="A4861" s="1" t="str">
        <f t="shared" si="150"/>
        <v>2023|Hauraki District|$150,001-$200,000</v>
      </c>
      <c r="B4861" t="s">
        <v>18</v>
      </c>
      <c r="C4861" t="s">
        <v>19</v>
      </c>
      <c r="D4861" t="s">
        <v>20</v>
      </c>
      <c r="E4861" t="s">
        <v>21</v>
      </c>
      <c r="F4861">
        <v>2023</v>
      </c>
      <c r="G4861">
        <v>2023</v>
      </c>
      <c r="H4861">
        <v>12</v>
      </c>
      <c r="I4861" t="s">
        <v>74</v>
      </c>
      <c r="J4861">
        <v>99</v>
      </c>
      <c r="K4861" t="s">
        <v>23</v>
      </c>
      <c r="L4861">
        <v>7</v>
      </c>
      <c r="M4861" t="s">
        <v>43</v>
      </c>
      <c r="N4861">
        <v>3</v>
      </c>
      <c r="O4861" t="s">
        <v>25</v>
      </c>
      <c r="P4861">
        <v>54</v>
      </c>
      <c r="T4861" s="3">
        <f t="shared" si="151"/>
        <v>8.41</v>
      </c>
      <c r="U4861" s="3">
        <f>IF(AND(R4861&lt;&gt;"_U",N4861&lt;&gt;9999,N4861&lt;&gt;999,L4861&lt;&gt;"Median"),IFERROR(VLOOKUP(A4861,'TA Total'!A:P,16,0),"."),".")</f>
        <v>642</v>
      </c>
    </row>
    <row r="4862" spans="1:21" x14ac:dyDescent="0.3">
      <c r="A4862" s="1" t="str">
        <f t="shared" si="150"/>
        <v>2023|Hauraki District|$200,001 or more</v>
      </c>
      <c r="B4862" t="s">
        <v>18</v>
      </c>
      <c r="C4862" t="s">
        <v>19</v>
      </c>
      <c r="D4862" t="s">
        <v>20</v>
      </c>
      <c r="E4862" t="s">
        <v>21</v>
      </c>
      <c r="F4862">
        <v>2023</v>
      </c>
      <c r="G4862">
        <v>2023</v>
      </c>
      <c r="H4862">
        <v>12</v>
      </c>
      <c r="I4862" t="s">
        <v>74</v>
      </c>
      <c r="J4862">
        <v>99</v>
      </c>
      <c r="K4862" t="s">
        <v>23</v>
      </c>
      <c r="L4862">
        <v>8</v>
      </c>
      <c r="M4862" t="s">
        <v>27</v>
      </c>
      <c r="N4862">
        <v>7777</v>
      </c>
      <c r="O4862" t="s">
        <v>37</v>
      </c>
      <c r="P4862">
        <v>477</v>
      </c>
      <c r="T4862" s="3">
        <f t="shared" si="151"/>
        <v>100</v>
      </c>
      <c r="U4862" s="3">
        <f>IF(AND(R4862&lt;&gt;"_U",N4862&lt;&gt;9999,N4862&lt;&gt;999,L4862&lt;&gt;"Median"),IFERROR(VLOOKUP(A4862,'TA Total'!A:P,16,0),"."),".")</f>
        <v>477</v>
      </c>
    </row>
    <row r="4863" spans="1:21" x14ac:dyDescent="0.3">
      <c r="A4863" s="1" t="str">
        <f t="shared" si="150"/>
        <v>2023|Hauraki District|$200,001 or more</v>
      </c>
      <c r="B4863" t="s">
        <v>18</v>
      </c>
      <c r="C4863" t="s">
        <v>19</v>
      </c>
      <c r="D4863" t="s">
        <v>20</v>
      </c>
      <c r="E4863" t="s">
        <v>21</v>
      </c>
      <c r="F4863">
        <v>2023</v>
      </c>
      <c r="G4863">
        <v>2023</v>
      </c>
      <c r="H4863">
        <v>12</v>
      </c>
      <c r="I4863" t="s">
        <v>74</v>
      </c>
      <c r="J4863">
        <v>99</v>
      </c>
      <c r="K4863" t="s">
        <v>23</v>
      </c>
      <c r="L4863">
        <v>8</v>
      </c>
      <c r="M4863" t="s">
        <v>27</v>
      </c>
      <c r="N4863">
        <v>1</v>
      </c>
      <c r="O4863" t="s">
        <v>33</v>
      </c>
      <c r="P4863">
        <v>333</v>
      </c>
      <c r="T4863" s="3">
        <f t="shared" si="151"/>
        <v>69.81</v>
      </c>
      <c r="U4863" s="3">
        <f>IF(AND(R4863&lt;&gt;"_U",N4863&lt;&gt;9999,N4863&lt;&gt;999,L4863&lt;&gt;"Median"),IFERROR(VLOOKUP(A4863,'TA Total'!A:P,16,0),"."),".")</f>
        <v>477</v>
      </c>
    </row>
    <row r="4864" spans="1:21" x14ac:dyDescent="0.3">
      <c r="A4864" s="1" t="str">
        <f t="shared" si="150"/>
        <v>2023|Hauraki District|$200,001 or more</v>
      </c>
      <c r="B4864" t="s">
        <v>18</v>
      </c>
      <c r="C4864" t="s">
        <v>19</v>
      </c>
      <c r="D4864" t="s">
        <v>20</v>
      </c>
      <c r="E4864" t="s">
        <v>21</v>
      </c>
      <c r="F4864">
        <v>2023</v>
      </c>
      <c r="G4864">
        <v>2023</v>
      </c>
      <c r="H4864">
        <v>12</v>
      </c>
      <c r="I4864" t="s">
        <v>74</v>
      </c>
      <c r="J4864">
        <v>99</v>
      </c>
      <c r="K4864" t="s">
        <v>23</v>
      </c>
      <c r="L4864">
        <v>8</v>
      </c>
      <c r="M4864" t="s">
        <v>27</v>
      </c>
      <c r="N4864">
        <v>999</v>
      </c>
      <c r="O4864" t="s">
        <v>42</v>
      </c>
      <c r="P4864">
        <v>0</v>
      </c>
      <c r="T4864" s="3" t="str">
        <f t="shared" si="151"/>
        <v>.</v>
      </c>
      <c r="U4864" s="3" t="str">
        <f>IF(AND(R4864&lt;&gt;"_U",N4864&lt;&gt;9999,N4864&lt;&gt;999,L4864&lt;&gt;"Median"),IFERROR(VLOOKUP(A4864,'TA Total'!A:P,16,0),"."),".")</f>
        <v>.</v>
      </c>
    </row>
    <row r="4865" spans="1:21" x14ac:dyDescent="0.3">
      <c r="A4865" s="1" t="str">
        <f t="shared" si="150"/>
        <v>2023|Hauraki District|$200,001 or more</v>
      </c>
      <c r="B4865" t="s">
        <v>18</v>
      </c>
      <c r="C4865" t="s">
        <v>19</v>
      </c>
      <c r="D4865" t="s">
        <v>20</v>
      </c>
      <c r="E4865" t="s">
        <v>21</v>
      </c>
      <c r="F4865">
        <v>2023</v>
      </c>
      <c r="G4865">
        <v>2023</v>
      </c>
      <c r="H4865">
        <v>12</v>
      </c>
      <c r="I4865" t="s">
        <v>74</v>
      </c>
      <c r="J4865">
        <v>99</v>
      </c>
      <c r="K4865" t="s">
        <v>23</v>
      </c>
      <c r="L4865">
        <v>8</v>
      </c>
      <c r="M4865" t="s">
        <v>27</v>
      </c>
      <c r="N4865">
        <v>9999</v>
      </c>
      <c r="O4865" t="s">
        <v>40</v>
      </c>
      <c r="P4865">
        <v>477</v>
      </c>
      <c r="T4865" s="3" t="str">
        <f t="shared" si="151"/>
        <v>.</v>
      </c>
      <c r="U4865" s="3" t="str">
        <f>IF(AND(R4865&lt;&gt;"_U",N4865&lt;&gt;9999,N4865&lt;&gt;999,L4865&lt;&gt;"Median"),IFERROR(VLOOKUP(A4865,'TA Total'!A:P,16,0),"."),".")</f>
        <v>.</v>
      </c>
    </row>
    <row r="4866" spans="1:21" x14ac:dyDescent="0.3">
      <c r="A4866" s="1" t="str">
        <f t="shared" si="150"/>
        <v>2023|Hauraki District|$200,001 or more</v>
      </c>
      <c r="B4866" t="s">
        <v>18</v>
      </c>
      <c r="C4866" t="s">
        <v>19</v>
      </c>
      <c r="D4866" t="s">
        <v>20</v>
      </c>
      <c r="E4866" t="s">
        <v>21</v>
      </c>
      <c r="F4866">
        <v>2023</v>
      </c>
      <c r="G4866">
        <v>2023</v>
      </c>
      <c r="H4866">
        <v>12</v>
      </c>
      <c r="I4866" t="s">
        <v>74</v>
      </c>
      <c r="J4866">
        <v>99</v>
      </c>
      <c r="K4866" t="s">
        <v>23</v>
      </c>
      <c r="L4866">
        <v>8</v>
      </c>
      <c r="M4866" t="s">
        <v>27</v>
      </c>
      <c r="N4866">
        <v>2</v>
      </c>
      <c r="O4866" t="s">
        <v>28</v>
      </c>
      <c r="P4866">
        <v>75</v>
      </c>
      <c r="T4866" s="3">
        <f t="shared" si="151"/>
        <v>15.72</v>
      </c>
      <c r="U4866" s="3">
        <f>IF(AND(R4866&lt;&gt;"_U",N4866&lt;&gt;9999,N4866&lt;&gt;999,L4866&lt;&gt;"Median"),IFERROR(VLOOKUP(A4866,'TA Total'!A:P,16,0),"."),".")</f>
        <v>477</v>
      </c>
    </row>
    <row r="4867" spans="1:21" x14ac:dyDescent="0.3">
      <c r="A4867" s="1" t="str">
        <f t="shared" ref="A4867:A4930" si="152">G4867&amp;"|"&amp;I4867&amp;"|"&amp;M4867</f>
        <v>2023|Hauraki District|$200,001 or more</v>
      </c>
      <c r="B4867" t="s">
        <v>18</v>
      </c>
      <c r="C4867" t="s">
        <v>19</v>
      </c>
      <c r="D4867" t="s">
        <v>20</v>
      </c>
      <c r="E4867" t="s">
        <v>21</v>
      </c>
      <c r="F4867">
        <v>2023</v>
      </c>
      <c r="G4867">
        <v>2023</v>
      </c>
      <c r="H4867">
        <v>12</v>
      </c>
      <c r="I4867" t="s">
        <v>74</v>
      </c>
      <c r="J4867">
        <v>99</v>
      </c>
      <c r="K4867" t="s">
        <v>23</v>
      </c>
      <c r="L4867">
        <v>8</v>
      </c>
      <c r="M4867" t="s">
        <v>27</v>
      </c>
      <c r="N4867">
        <v>3</v>
      </c>
      <c r="O4867" t="s">
        <v>25</v>
      </c>
      <c r="P4867">
        <v>66</v>
      </c>
      <c r="T4867" s="3">
        <f t="shared" ref="T4867:T4930" si="153">IF(AND(R4867&lt;&gt;"_U",R4867&lt;&gt;"c",N4867&lt;&gt;999,N4867&lt;&gt;9999,L4867&lt;&gt;"Median"),IFERROR((ROUND(P4867/U4867*100,2)),"."),".")</f>
        <v>13.84</v>
      </c>
      <c r="U4867" s="3">
        <f>IF(AND(R4867&lt;&gt;"_U",N4867&lt;&gt;9999,N4867&lt;&gt;999,L4867&lt;&gt;"Median"),IFERROR(VLOOKUP(A4867,'TA Total'!A:P,16,0),"."),".")</f>
        <v>477</v>
      </c>
    </row>
    <row r="4868" spans="1:21" x14ac:dyDescent="0.3">
      <c r="A4868" s="1" t="str">
        <f t="shared" si="152"/>
        <v>2023|Hauraki District|Total stated - total household income</v>
      </c>
      <c r="B4868" t="s">
        <v>18</v>
      </c>
      <c r="C4868" t="s">
        <v>19</v>
      </c>
      <c r="D4868" t="s">
        <v>20</v>
      </c>
      <c r="E4868" t="s">
        <v>21</v>
      </c>
      <c r="F4868">
        <v>2023</v>
      </c>
      <c r="G4868">
        <v>2023</v>
      </c>
      <c r="H4868">
        <v>12</v>
      </c>
      <c r="I4868" t="s">
        <v>74</v>
      </c>
      <c r="J4868">
        <v>99</v>
      </c>
      <c r="K4868" t="s">
        <v>23</v>
      </c>
      <c r="L4868">
        <v>77</v>
      </c>
      <c r="M4868" t="s">
        <v>32</v>
      </c>
      <c r="N4868">
        <v>7777</v>
      </c>
      <c r="O4868" t="s">
        <v>37</v>
      </c>
      <c r="P4868">
        <v>7926</v>
      </c>
      <c r="T4868" s="3">
        <f t="shared" si="153"/>
        <v>100</v>
      </c>
      <c r="U4868" s="3">
        <f>IF(AND(R4868&lt;&gt;"_U",N4868&lt;&gt;9999,N4868&lt;&gt;999,L4868&lt;&gt;"Median"),IFERROR(VLOOKUP(A4868,'TA Total'!A:P,16,0),"."),".")</f>
        <v>7926</v>
      </c>
    </row>
    <row r="4869" spans="1:21" x14ac:dyDescent="0.3">
      <c r="A4869" s="1" t="str">
        <f t="shared" si="152"/>
        <v>2023|Hauraki District|Total stated - total household income</v>
      </c>
      <c r="B4869" t="s">
        <v>18</v>
      </c>
      <c r="C4869" t="s">
        <v>19</v>
      </c>
      <c r="D4869" t="s">
        <v>20</v>
      </c>
      <c r="E4869" t="s">
        <v>21</v>
      </c>
      <c r="F4869">
        <v>2023</v>
      </c>
      <c r="G4869">
        <v>2023</v>
      </c>
      <c r="H4869">
        <v>12</v>
      </c>
      <c r="I4869" t="s">
        <v>74</v>
      </c>
      <c r="J4869">
        <v>99</v>
      </c>
      <c r="K4869" t="s">
        <v>23</v>
      </c>
      <c r="L4869">
        <v>77</v>
      </c>
      <c r="M4869" t="s">
        <v>32</v>
      </c>
      <c r="N4869">
        <v>2</v>
      </c>
      <c r="O4869" t="s">
        <v>28</v>
      </c>
      <c r="P4869">
        <v>2142</v>
      </c>
      <c r="T4869" s="3">
        <f t="shared" si="153"/>
        <v>27.02</v>
      </c>
      <c r="U4869" s="3">
        <f>IF(AND(R4869&lt;&gt;"_U",N4869&lt;&gt;9999,N4869&lt;&gt;999,L4869&lt;&gt;"Median"),IFERROR(VLOOKUP(A4869,'TA Total'!A:P,16,0),"."),".")</f>
        <v>7926</v>
      </c>
    </row>
    <row r="4870" spans="1:21" x14ac:dyDescent="0.3">
      <c r="A4870" s="1" t="str">
        <f t="shared" si="152"/>
        <v>2023|Hauraki District|Total stated - total household income</v>
      </c>
      <c r="B4870" t="s">
        <v>18</v>
      </c>
      <c r="C4870" t="s">
        <v>19</v>
      </c>
      <c r="D4870" t="s">
        <v>20</v>
      </c>
      <c r="E4870" t="s">
        <v>21</v>
      </c>
      <c r="F4870">
        <v>2023</v>
      </c>
      <c r="G4870">
        <v>2023</v>
      </c>
      <c r="H4870">
        <v>12</v>
      </c>
      <c r="I4870" t="s">
        <v>74</v>
      </c>
      <c r="J4870">
        <v>99</v>
      </c>
      <c r="K4870" t="s">
        <v>23</v>
      </c>
      <c r="L4870">
        <v>77</v>
      </c>
      <c r="M4870" t="s">
        <v>32</v>
      </c>
      <c r="N4870">
        <v>3</v>
      </c>
      <c r="O4870" t="s">
        <v>25</v>
      </c>
      <c r="P4870">
        <v>624</v>
      </c>
      <c r="T4870" s="3">
        <f t="shared" si="153"/>
        <v>7.87</v>
      </c>
      <c r="U4870" s="3">
        <f>IF(AND(R4870&lt;&gt;"_U",N4870&lt;&gt;9999,N4870&lt;&gt;999,L4870&lt;&gt;"Median"),IFERROR(VLOOKUP(A4870,'TA Total'!A:P,16,0),"."),".")</f>
        <v>7926</v>
      </c>
    </row>
    <row r="4871" spans="1:21" x14ac:dyDescent="0.3">
      <c r="A4871" s="1" t="str">
        <f t="shared" si="152"/>
        <v>2023|Hauraki District|Total stated - total household income</v>
      </c>
      <c r="B4871" t="s">
        <v>18</v>
      </c>
      <c r="C4871" t="s">
        <v>19</v>
      </c>
      <c r="D4871" t="s">
        <v>20</v>
      </c>
      <c r="E4871" t="s">
        <v>21</v>
      </c>
      <c r="F4871">
        <v>2023</v>
      </c>
      <c r="G4871">
        <v>2023</v>
      </c>
      <c r="H4871">
        <v>12</v>
      </c>
      <c r="I4871" t="s">
        <v>74</v>
      </c>
      <c r="J4871">
        <v>99</v>
      </c>
      <c r="K4871" t="s">
        <v>23</v>
      </c>
      <c r="L4871">
        <v>77</v>
      </c>
      <c r="M4871" t="s">
        <v>32</v>
      </c>
      <c r="N4871">
        <v>9999</v>
      </c>
      <c r="O4871" t="s">
        <v>40</v>
      </c>
      <c r="P4871">
        <v>7926</v>
      </c>
      <c r="T4871" s="3" t="str">
        <f t="shared" si="153"/>
        <v>.</v>
      </c>
      <c r="U4871" s="3" t="str">
        <f>IF(AND(R4871&lt;&gt;"_U",N4871&lt;&gt;9999,N4871&lt;&gt;999,L4871&lt;&gt;"Median"),IFERROR(VLOOKUP(A4871,'TA Total'!A:P,16,0),"."),".")</f>
        <v>.</v>
      </c>
    </row>
    <row r="4872" spans="1:21" x14ac:dyDescent="0.3">
      <c r="A4872" s="1" t="str">
        <f t="shared" si="152"/>
        <v>2023|Hauraki District|Total stated - total household income</v>
      </c>
      <c r="B4872" t="s">
        <v>18</v>
      </c>
      <c r="C4872" t="s">
        <v>19</v>
      </c>
      <c r="D4872" t="s">
        <v>20</v>
      </c>
      <c r="E4872" t="s">
        <v>21</v>
      </c>
      <c r="F4872">
        <v>2023</v>
      </c>
      <c r="G4872">
        <v>2023</v>
      </c>
      <c r="H4872">
        <v>12</v>
      </c>
      <c r="I4872" t="s">
        <v>74</v>
      </c>
      <c r="J4872">
        <v>99</v>
      </c>
      <c r="K4872" t="s">
        <v>23</v>
      </c>
      <c r="L4872">
        <v>77</v>
      </c>
      <c r="M4872" t="s">
        <v>32</v>
      </c>
      <c r="N4872">
        <v>999</v>
      </c>
      <c r="O4872" t="s">
        <v>42</v>
      </c>
      <c r="P4872">
        <v>0</v>
      </c>
      <c r="T4872" s="3" t="str">
        <f t="shared" si="153"/>
        <v>.</v>
      </c>
      <c r="U4872" s="3" t="str">
        <f>IF(AND(R4872&lt;&gt;"_U",N4872&lt;&gt;9999,N4872&lt;&gt;999,L4872&lt;&gt;"Median"),IFERROR(VLOOKUP(A4872,'TA Total'!A:P,16,0),"."),".")</f>
        <v>.</v>
      </c>
    </row>
    <row r="4873" spans="1:21" x14ac:dyDescent="0.3">
      <c r="A4873" s="1" t="str">
        <f t="shared" si="152"/>
        <v>2023|Hauraki District|Total stated - total household income</v>
      </c>
      <c r="B4873" t="s">
        <v>18</v>
      </c>
      <c r="C4873" t="s">
        <v>19</v>
      </c>
      <c r="D4873" t="s">
        <v>20</v>
      </c>
      <c r="E4873" t="s">
        <v>21</v>
      </c>
      <c r="F4873">
        <v>2023</v>
      </c>
      <c r="G4873">
        <v>2023</v>
      </c>
      <c r="H4873">
        <v>12</v>
      </c>
      <c r="I4873" t="s">
        <v>74</v>
      </c>
      <c r="J4873">
        <v>99</v>
      </c>
      <c r="K4873" t="s">
        <v>23</v>
      </c>
      <c r="L4873">
        <v>77</v>
      </c>
      <c r="M4873" t="s">
        <v>32</v>
      </c>
      <c r="N4873">
        <v>1</v>
      </c>
      <c r="O4873" t="s">
        <v>33</v>
      </c>
      <c r="P4873">
        <v>5157</v>
      </c>
      <c r="T4873" s="3">
        <f t="shared" si="153"/>
        <v>65.06</v>
      </c>
      <c r="U4873" s="3">
        <f>IF(AND(R4873&lt;&gt;"_U",N4873&lt;&gt;9999,N4873&lt;&gt;999,L4873&lt;&gt;"Median"),IFERROR(VLOOKUP(A4873,'TA Total'!A:P,16,0),"."),".")</f>
        <v>7926</v>
      </c>
    </row>
    <row r="4874" spans="1:21" x14ac:dyDescent="0.3">
      <c r="A4874" s="1" t="str">
        <f t="shared" si="152"/>
        <v>2023|Hauraki District|Total - total household income</v>
      </c>
      <c r="B4874" t="s">
        <v>18</v>
      </c>
      <c r="C4874" t="s">
        <v>19</v>
      </c>
      <c r="D4874" t="s">
        <v>20</v>
      </c>
      <c r="E4874" t="s">
        <v>21</v>
      </c>
      <c r="F4874">
        <v>2023</v>
      </c>
      <c r="G4874">
        <v>2023</v>
      </c>
      <c r="H4874">
        <v>12</v>
      </c>
      <c r="I4874" t="s">
        <v>74</v>
      </c>
      <c r="J4874">
        <v>99</v>
      </c>
      <c r="K4874" t="s">
        <v>23</v>
      </c>
      <c r="L4874">
        <v>99</v>
      </c>
      <c r="M4874" t="s">
        <v>48</v>
      </c>
      <c r="N4874">
        <v>7777</v>
      </c>
      <c r="O4874" t="s">
        <v>37</v>
      </c>
      <c r="P4874">
        <v>8250</v>
      </c>
      <c r="T4874" s="3">
        <f t="shared" si="153"/>
        <v>100</v>
      </c>
      <c r="U4874" s="3">
        <f>IF(AND(R4874&lt;&gt;"_U",N4874&lt;&gt;9999,N4874&lt;&gt;999,L4874&lt;&gt;"Median"),IFERROR(VLOOKUP(A4874,'TA Total'!A:P,16,0),"."),".")</f>
        <v>8250</v>
      </c>
    </row>
    <row r="4875" spans="1:21" x14ac:dyDescent="0.3">
      <c r="A4875" s="1" t="str">
        <f t="shared" si="152"/>
        <v>2023|Hauraki District|Total - total household income</v>
      </c>
      <c r="B4875" t="s">
        <v>18</v>
      </c>
      <c r="C4875" t="s">
        <v>19</v>
      </c>
      <c r="D4875" t="s">
        <v>20</v>
      </c>
      <c r="E4875" t="s">
        <v>21</v>
      </c>
      <c r="F4875">
        <v>2023</v>
      </c>
      <c r="G4875">
        <v>2023</v>
      </c>
      <c r="H4875">
        <v>12</v>
      </c>
      <c r="I4875" t="s">
        <v>74</v>
      </c>
      <c r="J4875">
        <v>99</v>
      </c>
      <c r="K4875" t="s">
        <v>23</v>
      </c>
      <c r="L4875">
        <v>99</v>
      </c>
      <c r="M4875" t="s">
        <v>48</v>
      </c>
      <c r="N4875">
        <v>3</v>
      </c>
      <c r="O4875" t="s">
        <v>25</v>
      </c>
      <c r="P4875">
        <v>639</v>
      </c>
      <c r="T4875" s="3">
        <f t="shared" si="153"/>
        <v>7.75</v>
      </c>
      <c r="U4875" s="3">
        <f>IF(AND(R4875&lt;&gt;"_U",N4875&lt;&gt;9999,N4875&lt;&gt;999,L4875&lt;&gt;"Median"),IFERROR(VLOOKUP(A4875,'TA Total'!A:P,16,0),"."),".")</f>
        <v>8250</v>
      </c>
    </row>
    <row r="4876" spans="1:21" x14ac:dyDescent="0.3">
      <c r="A4876" s="1" t="str">
        <f t="shared" si="152"/>
        <v>2023|Hauraki District|Total - total household income</v>
      </c>
      <c r="B4876" t="s">
        <v>18</v>
      </c>
      <c r="C4876" t="s">
        <v>19</v>
      </c>
      <c r="D4876" t="s">
        <v>20</v>
      </c>
      <c r="E4876" t="s">
        <v>21</v>
      </c>
      <c r="F4876">
        <v>2023</v>
      </c>
      <c r="G4876">
        <v>2023</v>
      </c>
      <c r="H4876">
        <v>12</v>
      </c>
      <c r="I4876" t="s">
        <v>74</v>
      </c>
      <c r="J4876">
        <v>99</v>
      </c>
      <c r="K4876" t="s">
        <v>23</v>
      </c>
      <c r="L4876">
        <v>99</v>
      </c>
      <c r="M4876" t="s">
        <v>48</v>
      </c>
      <c r="N4876">
        <v>1</v>
      </c>
      <c r="O4876" t="s">
        <v>33</v>
      </c>
      <c r="P4876">
        <v>5313</v>
      </c>
      <c r="T4876" s="3">
        <f t="shared" si="153"/>
        <v>64.400000000000006</v>
      </c>
      <c r="U4876" s="3">
        <f>IF(AND(R4876&lt;&gt;"_U",N4876&lt;&gt;9999,N4876&lt;&gt;999,L4876&lt;&gt;"Median"),IFERROR(VLOOKUP(A4876,'TA Total'!A:P,16,0),"."),".")</f>
        <v>8250</v>
      </c>
    </row>
    <row r="4877" spans="1:21" x14ac:dyDescent="0.3">
      <c r="A4877" s="1" t="str">
        <f t="shared" si="152"/>
        <v>2023|Hauraki District|Total - total household income</v>
      </c>
      <c r="B4877" t="s">
        <v>18</v>
      </c>
      <c r="C4877" t="s">
        <v>19</v>
      </c>
      <c r="D4877" t="s">
        <v>20</v>
      </c>
      <c r="E4877" t="s">
        <v>21</v>
      </c>
      <c r="F4877">
        <v>2023</v>
      </c>
      <c r="G4877">
        <v>2023</v>
      </c>
      <c r="H4877">
        <v>12</v>
      </c>
      <c r="I4877" t="s">
        <v>74</v>
      </c>
      <c r="J4877">
        <v>99</v>
      </c>
      <c r="K4877" t="s">
        <v>23</v>
      </c>
      <c r="L4877">
        <v>99</v>
      </c>
      <c r="M4877" t="s">
        <v>48</v>
      </c>
      <c r="N4877">
        <v>2</v>
      </c>
      <c r="O4877" t="s">
        <v>28</v>
      </c>
      <c r="P4877">
        <v>2298</v>
      </c>
      <c r="T4877" s="3">
        <f t="shared" si="153"/>
        <v>27.85</v>
      </c>
      <c r="U4877" s="3">
        <f>IF(AND(R4877&lt;&gt;"_U",N4877&lt;&gt;9999,N4877&lt;&gt;999,L4877&lt;&gt;"Median"),IFERROR(VLOOKUP(A4877,'TA Total'!A:P,16,0),"."),".")</f>
        <v>8250</v>
      </c>
    </row>
    <row r="4878" spans="1:21" x14ac:dyDescent="0.3">
      <c r="A4878" s="1" t="str">
        <f t="shared" si="152"/>
        <v>2023|Hauraki District|Total - total household income</v>
      </c>
      <c r="B4878" t="s">
        <v>18</v>
      </c>
      <c r="C4878" t="s">
        <v>19</v>
      </c>
      <c r="D4878" t="s">
        <v>20</v>
      </c>
      <c r="E4878" t="s">
        <v>21</v>
      </c>
      <c r="F4878">
        <v>2023</v>
      </c>
      <c r="G4878">
        <v>2023</v>
      </c>
      <c r="H4878">
        <v>12</v>
      </c>
      <c r="I4878" t="s">
        <v>74</v>
      </c>
      <c r="J4878">
        <v>99</v>
      </c>
      <c r="K4878" t="s">
        <v>23</v>
      </c>
      <c r="L4878">
        <v>99</v>
      </c>
      <c r="M4878" t="s">
        <v>48</v>
      </c>
      <c r="N4878">
        <v>9999</v>
      </c>
      <c r="O4878" t="s">
        <v>40</v>
      </c>
      <c r="P4878">
        <v>8250</v>
      </c>
      <c r="T4878" s="3" t="str">
        <f t="shared" si="153"/>
        <v>.</v>
      </c>
      <c r="U4878" s="3" t="str">
        <f>IF(AND(R4878&lt;&gt;"_U",N4878&lt;&gt;9999,N4878&lt;&gt;999,L4878&lt;&gt;"Median"),IFERROR(VLOOKUP(A4878,'TA Total'!A:P,16,0),"."),".")</f>
        <v>.</v>
      </c>
    </row>
    <row r="4879" spans="1:21" x14ac:dyDescent="0.3">
      <c r="A4879" s="1" t="str">
        <f t="shared" si="152"/>
        <v>2023|Hauraki District|Total - total household income</v>
      </c>
      <c r="B4879" t="s">
        <v>18</v>
      </c>
      <c r="C4879" t="s">
        <v>19</v>
      </c>
      <c r="D4879" t="s">
        <v>20</v>
      </c>
      <c r="E4879" t="s">
        <v>21</v>
      </c>
      <c r="F4879">
        <v>2023</v>
      </c>
      <c r="G4879">
        <v>2023</v>
      </c>
      <c r="H4879">
        <v>12</v>
      </c>
      <c r="I4879" t="s">
        <v>74</v>
      </c>
      <c r="J4879">
        <v>99</v>
      </c>
      <c r="K4879" t="s">
        <v>23</v>
      </c>
      <c r="L4879">
        <v>99</v>
      </c>
      <c r="M4879" t="s">
        <v>48</v>
      </c>
      <c r="N4879">
        <v>999</v>
      </c>
      <c r="O4879" t="s">
        <v>42</v>
      </c>
      <c r="P4879">
        <v>0</v>
      </c>
      <c r="T4879" s="3" t="str">
        <f t="shared" si="153"/>
        <v>.</v>
      </c>
      <c r="U4879" s="3" t="str">
        <f>IF(AND(R4879&lt;&gt;"_U",N4879&lt;&gt;9999,N4879&lt;&gt;999,L4879&lt;&gt;"Median"),IFERROR(VLOOKUP(A4879,'TA Total'!A:P,16,0),"."),".")</f>
        <v>.</v>
      </c>
    </row>
    <row r="4880" spans="1:21" x14ac:dyDescent="0.3">
      <c r="A4880" s="1" t="str">
        <f t="shared" si="152"/>
        <v>2023|Hauraki District|Median ($) - total household income</v>
      </c>
      <c r="B4880" t="s">
        <v>18</v>
      </c>
      <c r="C4880" t="s">
        <v>19</v>
      </c>
      <c r="D4880" t="s">
        <v>20</v>
      </c>
      <c r="E4880" t="s">
        <v>21</v>
      </c>
      <c r="F4880">
        <v>2023</v>
      </c>
      <c r="G4880">
        <v>2023</v>
      </c>
      <c r="H4880">
        <v>12</v>
      </c>
      <c r="I4880" t="s">
        <v>74</v>
      </c>
      <c r="J4880">
        <v>99</v>
      </c>
      <c r="K4880" t="s">
        <v>23</v>
      </c>
      <c r="L4880" t="s">
        <v>56</v>
      </c>
      <c r="M4880" t="s">
        <v>57</v>
      </c>
      <c r="N4880">
        <v>999</v>
      </c>
      <c r="O4880" t="s">
        <v>42</v>
      </c>
      <c r="R4880" t="s">
        <v>61</v>
      </c>
      <c r="S4880" t="s">
        <v>62</v>
      </c>
      <c r="T4880" s="3" t="str">
        <f t="shared" si="153"/>
        <v>.</v>
      </c>
      <c r="U4880" s="3" t="str">
        <f>IF(AND(R4880&lt;&gt;"_U",N4880&lt;&gt;9999,N4880&lt;&gt;999,L4880&lt;&gt;"Median"),IFERROR(VLOOKUP(A4880,'TA Total'!A:P,16,0),"."),".")</f>
        <v>.</v>
      </c>
    </row>
    <row r="4881" spans="1:21" x14ac:dyDescent="0.3">
      <c r="A4881" s="1" t="str">
        <f t="shared" si="152"/>
        <v>2023|Hauraki District|Median ($) - total household income</v>
      </c>
      <c r="B4881" t="s">
        <v>18</v>
      </c>
      <c r="C4881" t="s">
        <v>19</v>
      </c>
      <c r="D4881" t="s">
        <v>20</v>
      </c>
      <c r="E4881" t="s">
        <v>21</v>
      </c>
      <c r="F4881">
        <v>2023</v>
      </c>
      <c r="G4881">
        <v>2023</v>
      </c>
      <c r="H4881">
        <v>12</v>
      </c>
      <c r="I4881" t="s">
        <v>74</v>
      </c>
      <c r="J4881">
        <v>99</v>
      </c>
      <c r="K4881" t="s">
        <v>23</v>
      </c>
      <c r="L4881" t="s">
        <v>56</v>
      </c>
      <c r="M4881" t="s">
        <v>57</v>
      </c>
      <c r="N4881">
        <v>3</v>
      </c>
      <c r="O4881" t="s">
        <v>25</v>
      </c>
      <c r="P4881">
        <v>72500</v>
      </c>
      <c r="T4881" s="3" t="str">
        <f t="shared" si="153"/>
        <v>.</v>
      </c>
      <c r="U4881" s="3" t="str">
        <f>IF(AND(R4881&lt;&gt;"_U",N4881&lt;&gt;9999,N4881&lt;&gt;999,L4881&lt;&gt;"Median"),IFERROR(VLOOKUP(A4881,'TA Total'!A:P,16,0),"."),".")</f>
        <v>.</v>
      </c>
    </row>
    <row r="4882" spans="1:21" x14ac:dyDescent="0.3">
      <c r="A4882" s="1" t="str">
        <f t="shared" si="152"/>
        <v>2023|Hauraki District|Median ($) - total household income</v>
      </c>
      <c r="B4882" t="s">
        <v>18</v>
      </c>
      <c r="C4882" t="s">
        <v>19</v>
      </c>
      <c r="D4882" t="s">
        <v>20</v>
      </c>
      <c r="E4882" t="s">
        <v>21</v>
      </c>
      <c r="F4882">
        <v>2023</v>
      </c>
      <c r="G4882">
        <v>2023</v>
      </c>
      <c r="H4882">
        <v>12</v>
      </c>
      <c r="I4882" t="s">
        <v>74</v>
      </c>
      <c r="J4882">
        <v>99</v>
      </c>
      <c r="K4882" t="s">
        <v>23</v>
      </c>
      <c r="L4882" t="s">
        <v>56</v>
      </c>
      <c r="M4882" t="s">
        <v>57</v>
      </c>
      <c r="N4882">
        <v>7777</v>
      </c>
      <c r="O4882" t="s">
        <v>37</v>
      </c>
      <c r="P4882">
        <v>66000</v>
      </c>
      <c r="T4882" s="3" t="str">
        <f t="shared" si="153"/>
        <v>.</v>
      </c>
      <c r="U4882" s="3" t="str">
        <f>IF(AND(R4882&lt;&gt;"_U",N4882&lt;&gt;9999,N4882&lt;&gt;999,L4882&lt;&gt;"Median"),IFERROR(VLOOKUP(A4882,'TA Total'!A:P,16,0),"."),".")</f>
        <v>.</v>
      </c>
    </row>
    <row r="4883" spans="1:21" x14ac:dyDescent="0.3">
      <c r="A4883" s="1" t="str">
        <f t="shared" si="152"/>
        <v>2023|Hauraki District|Median ($) - total household income</v>
      </c>
      <c r="B4883" t="s">
        <v>18</v>
      </c>
      <c r="C4883" t="s">
        <v>19</v>
      </c>
      <c r="D4883" t="s">
        <v>20</v>
      </c>
      <c r="E4883" t="s">
        <v>21</v>
      </c>
      <c r="F4883">
        <v>2023</v>
      </c>
      <c r="G4883">
        <v>2023</v>
      </c>
      <c r="H4883">
        <v>12</v>
      </c>
      <c r="I4883" t="s">
        <v>74</v>
      </c>
      <c r="J4883">
        <v>99</v>
      </c>
      <c r="K4883" t="s">
        <v>23</v>
      </c>
      <c r="L4883" t="s">
        <v>56</v>
      </c>
      <c r="M4883" t="s">
        <v>57</v>
      </c>
      <c r="N4883">
        <v>1</v>
      </c>
      <c r="O4883" t="s">
        <v>33</v>
      </c>
      <c r="P4883">
        <v>67100</v>
      </c>
      <c r="T4883" s="3" t="str">
        <f t="shared" si="153"/>
        <v>.</v>
      </c>
      <c r="U4883" s="3" t="str">
        <f>IF(AND(R4883&lt;&gt;"_U",N4883&lt;&gt;9999,N4883&lt;&gt;999,L4883&lt;&gt;"Median"),IFERROR(VLOOKUP(A4883,'TA Total'!A:P,16,0),"."),".")</f>
        <v>.</v>
      </c>
    </row>
    <row r="4884" spans="1:21" x14ac:dyDescent="0.3">
      <c r="A4884" s="1" t="str">
        <f t="shared" si="152"/>
        <v>2023|Hauraki District|Median ($) - total household income</v>
      </c>
      <c r="B4884" t="s">
        <v>18</v>
      </c>
      <c r="C4884" t="s">
        <v>19</v>
      </c>
      <c r="D4884" t="s">
        <v>20</v>
      </c>
      <c r="E4884" t="s">
        <v>21</v>
      </c>
      <c r="F4884">
        <v>2023</v>
      </c>
      <c r="G4884">
        <v>2023</v>
      </c>
      <c r="H4884">
        <v>12</v>
      </c>
      <c r="I4884" t="s">
        <v>74</v>
      </c>
      <c r="J4884">
        <v>99</v>
      </c>
      <c r="K4884" t="s">
        <v>23</v>
      </c>
      <c r="L4884" t="s">
        <v>56</v>
      </c>
      <c r="M4884" t="s">
        <v>57</v>
      </c>
      <c r="N4884">
        <v>9999</v>
      </c>
      <c r="O4884" t="s">
        <v>40</v>
      </c>
      <c r="P4884">
        <v>66000</v>
      </c>
      <c r="T4884" s="3" t="str">
        <f t="shared" si="153"/>
        <v>.</v>
      </c>
      <c r="U4884" s="3" t="str">
        <f>IF(AND(R4884&lt;&gt;"_U",N4884&lt;&gt;9999,N4884&lt;&gt;999,L4884&lt;&gt;"Median"),IFERROR(VLOOKUP(A4884,'TA Total'!A:P,16,0),"."),".")</f>
        <v>.</v>
      </c>
    </row>
    <row r="4885" spans="1:21" x14ac:dyDescent="0.3">
      <c r="A4885" s="1" t="str">
        <f t="shared" si="152"/>
        <v>2023|Hauraki District|Median ($) - total household income</v>
      </c>
      <c r="B4885" t="s">
        <v>18</v>
      </c>
      <c r="C4885" t="s">
        <v>19</v>
      </c>
      <c r="D4885" t="s">
        <v>20</v>
      </c>
      <c r="E4885" t="s">
        <v>21</v>
      </c>
      <c r="F4885">
        <v>2023</v>
      </c>
      <c r="G4885">
        <v>2023</v>
      </c>
      <c r="H4885">
        <v>12</v>
      </c>
      <c r="I4885" t="s">
        <v>74</v>
      </c>
      <c r="J4885">
        <v>99</v>
      </c>
      <c r="K4885" t="s">
        <v>23</v>
      </c>
      <c r="L4885" t="s">
        <v>56</v>
      </c>
      <c r="M4885" t="s">
        <v>57</v>
      </c>
      <c r="N4885">
        <v>2</v>
      </c>
      <c r="O4885" t="s">
        <v>28</v>
      </c>
      <c r="P4885">
        <v>62000</v>
      </c>
      <c r="T4885" s="3" t="str">
        <f t="shared" si="153"/>
        <v>.</v>
      </c>
      <c r="U4885" s="3" t="str">
        <f>IF(AND(R4885&lt;&gt;"_U",N4885&lt;&gt;9999,N4885&lt;&gt;999,L4885&lt;&gt;"Median"),IFERROR(VLOOKUP(A4885,'TA Total'!A:P,16,0),"."),".")</f>
        <v>.</v>
      </c>
    </row>
    <row r="4886" spans="1:21" x14ac:dyDescent="0.3">
      <c r="A4886" s="1" t="str">
        <f t="shared" si="152"/>
        <v>2023|Waikato District|$20,000 or less</v>
      </c>
      <c r="B4886" t="s">
        <v>18</v>
      </c>
      <c r="C4886" t="s">
        <v>19</v>
      </c>
      <c r="D4886" t="s">
        <v>20</v>
      </c>
      <c r="E4886" t="s">
        <v>21</v>
      </c>
      <c r="F4886">
        <v>2023</v>
      </c>
      <c r="G4886">
        <v>2023</v>
      </c>
      <c r="H4886">
        <v>13</v>
      </c>
      <c r="I4886" t="s">
        <v>104</v>
      </c>
      <c r="J4886">
        <v>99</v>
      </c>
      <c r="K4886" t="s">
        <v>23</v>
      </c>
      <c r="L4886">
        <v>1</v>
      </c>
      <c r="M4886" t="s">
        <v>39</v>
      </c>
      <c r="N4886">
        <v>1</v>
      </c>
      <c r="O4886" t="s">
        <v>33</v>
      </c>
      <c r="P4886">
        <v>564</v>
      </c>
      <c r="T4886" s="3">
        <f t="shared" si="153"/>
        <v>43.52</v>
      </c>
      <c r="U4886" s="3">
        <f>IF(AND(R4886&lt;&gt;"_U",N4886&lt;&gt;9999,N4886&lt;&gt;999,L4886&lt;&gt;"Median"),IFERROR(VLOOKUP(A4886,'TA Total'!A:P,16,0),"."),".")</f>
        <v>1296</v>
      </c>
    </row>
    <row r="4887" spans="1:21" x14ac:dyDescent="0.3">
      <c r="A4887" s="1" t="str">
        <f t="shared" si="152"/>
        <v>2023|Waikato District|$20,000 or less</v>
      </c>
      <c r="B4887" t="s">
        <v>18</v>
      </c>
      <c r="C4887" t="s">
        <v>19</v>
      </c>
      <c r="D4887" t="s">
        <v>20</v>
      </c>
      <c r="E4887" t="s">
        <v>21</v>
      </c>
      <c r="F4887">
        <v>2023</v>
      </c>
      <c r="G4887">
        <v>2023</v>
      </c>
      <c r="H4887">
        <v>13</v>
      </c>
      <c r="I4887" t="s">
        <v>104</v>
      </c>
      <c r="J4887">
        <v>99</v>
      </c>
      <c r="K4887" t="s">
        <v>23</v>
      </c>
      <c r="L4887">
        <v>1</v>
      </c>
      <c r="M4887" t="s">
        <v>39</v>
      </c>
      <c r="N4887">
        <v>3</v>
      </c>
      <c r="O4887" t="s">
        <v>25</v>
      </c>
      <c r="P4887">
        <v>156</v>
      </c>
      <c r="T4887" s="3">
        <f t="shared" si="153"/>
        <v>12.04</v>
      </c>
      <c r="U4887" s="3">
        <f>IF(AND(R4887&lt;&gt;"_U",N4887&lt;&gt;9999,N4887&lt;&gt;999,L4887&lt;&gt;"Median"),IFERROR(VLOOKUP(A4887,'TA Total'!A:P,16,0),"."),".")</f>
        <v>1296</v>
      </c>
    </row>
    <row r="4888" spans="1:21" x14ac:dyDescent="0.3">
      <c r="A4888" s="1" t="str">
        <f t="shared" si="152"/>
        <v>2023|Waikato District|$20,000 or less</v>
      </c>
      <c r="B4888" t="s">
        <v>18</v>
      </c>
      <c r="C4888" t="s">
        <v>19</v>
      </c>
      <c r="D4888" t="s">
        <v>20</v>
      </c>
      <c r="E4888" t="s">
        <v>21</v>
      </c>
      <c r="F4888">
        <v>2023</v>
      </c>
      <c r="G4888">
        <v>2023</v>
      </c>
      <c r="H4888">
        <v>13</v>
      </c>
      <c r="I4888" t="s">
        <v>104</v>
      </c>
      <c r="J4888">
        <v>99</v>
      </c>
      <c r="K4888" t="s">
        <v>23</v>
      </c>
      <c r="L4888">
        <v>1</v>
      </c>
      <c r="M4888" t="s">
        <v>39</v>
      </c>
      <c r="N4888">
        <v>2</v>
      </c>
      <c r="O4888" t="s">
        <v>28</v>
      </c>
      <c r="P4888">
        <v>576</v>
      </c>
      <c r="T4888" s="3">
        <f t="shared" si="153"/>
        <v>44.44</v>
      </c>
      <c r="U4888" s="3">
        <f>IF(AND(R4888&lt;&gt;"_U",N4888&lt;&gt;9999,N4888&lt;&gt;999,L4888&lt;&gt;"Median"),IFERROR(VLOOKUP(A4888,'TA Total'!A:P,16,0),"."),".")</f>
        <v>1296</v>
      </c>
    </row>
    <row r="4889" spans="1:21" x14ac:dyDescent="0.3">
      <c r="A4889" s="1" t="str">
        <f t="shared" si="152"/>
        <v>2023|Waikato District|$20,000 or less</v>
      </c>
      <c r="B4889" t="s">
        <v>18</v>
      </c>
      <c r="C4889" t="s">
        <v>19</v>
      </c>
      <c r="D4889" t="s">
        <v>20</v>
      </c>
      <c r="E4889" t="s">
        <v>21</v>
      </c>
      <c r="F4889">
        <v>2023</v>
      </c>
      <c r="G4889">
        <v>2023</v>
      </c>
      <c r="H4889">
        <v>13</v>
      </c>
      <c r="I4889" t="s">
        <v>104</v>
      </c>
      <c r="J4889">
        <v>99</v>
      </c>
      <c r="K4889" t="s">
        <v>23</v>
      </c>
      <c r="L4889">
        <v>1</v>
      </c>
      <c r="M4889" t="s">
        <v>39</v>
      </c>
      <c r="N4889">
        <v>7777</v>
      </c>
      <c r="O4889" t="s">
        <v>37</v>
      </c>
      <c r="P4889">
        <v>1296</v>
      </c>
      <c r="T4889" s="3">
        <f t="shared" si="153"/>
        <v>100</v>
      </c>
      <c r="U4889" s="3">
        <f>IF(AND(R4889&lt;&gt;"_U",N4889&lt;&gt;9999,N4889&lt;&gt;999,L4889&lt;&gt;"Median"),IFERROR(VLOOKUP(A4889,'TA Total'!A:P,16,0),"."),".")</f>
        <v>1296</v>
      </c>
    </row>
    <row r="4890" spans="1:21" x14ac:dyDescent="0.3">
      <c r="A4890" s="1" t="str">
        <f t="shared" si="152"/>
        <v>2023|Waikato District|$20,000 or less</v>
      </c>
      <c r="B4890" t="s">
        <v>18</v>
      </c>
      <c r="C4890" t="s">
        <v>19</v>
      </c>
      <c r="D4890" t="s">
        <v>20</v>
      </c>
      <c r="E4890" t="s">
        <v>21</v>
      </c>
      <c r="F4890">
        <v>2023</v>
      </c>
      <c r="G4890">
        <v>2023</v>
      </c>
      <c r="H4890">
        <v>13</v>
      </c>
      <c r="I4890" t="s">
        <v>104</v>
      </c>
      <c r="J4890">
        <v>99</v>
      </c>
      <c r="K4890" t="s">
        <v>23</v>
      </c>
      <c r="L4890">
        <v>1</v>
      </c>
      <c r="M4890" t="s">
        <v>39</v>
      </c>
      <c r="N4890">
        <v>9999</v>
      </c>
      <c r="O4890" t="s">
        <v>40</v>
      </c>
      <c r="P4890">
        <v>1296</v>
      </c>
      <c r="T4890" s="3" t="str">
        <f t="shared" si="153"/>
        <v>.</v>
      </c>
      <c r="U4890" s="3" t="str">
        <f>IF(AND(R4890&lt;&gt;"_U",N4890&lt;&gt;9999,N4890&lt;&gt;999,L4890&lt;&gt;"Median"),IFERROR(VLOOKUP(A4890,'TA Total'!A:P,16,0),"."),".")</f>
        <v>.</v>
      </c>
    </row>
    <row r="4891" spans="1:21" x14ac:dyDescent="0.3">
      <c r="A4891" s="1" t="str">
        <f t="shared" si="152"/>
        <v>2023|Waikato District|$20,000 or less</v>
      </c>
      <c r="B4891" t="s">
        <v>18</v>
      </c>
      <c r="C4891" t="s">
        <v>19</v>
      </c>
      <c r="D4891" t="s">
        <v>20</v>
      </c>
      <c r="E4891" t="s">
        <v>21</v>
      </c>
      <c r="F4891">
        <v>2023</v>
      </c>
      <c r="G4891">
        <v>2023</v>
      </c>
      <c r="H4891">
        <v>13</v>
      </c>
      <c r="I4891" t="s">
        <v>104</v>
      </c>
      <c r="J4891">
        <v>99</v>
      </c>
      <c r="K4891" t="s">
        <v>23</v>
      </c>
      <c r="L4891">
        <v>1</v>
      </c>
      <c r="M4891" t="s">
        <v>39</v>
      </c>
      <c r="N4891">
        <v>999</v>
      </c>
      <c r="O4891" t="s">
        <v>42</v>
      </c>
      <c r="P4891">
        <v>0</v>
      </c>
      <c r="T4891" s="3" t="str">
        <f t="shared" si="153"/>
        <v>.</v>
      </c>
      <c r="U4891" s="3" t="str">
        <f>IF(AND(R4891&lt;&gt;"_U",N4891&lt;&gt;9999,N4891&lt;&gt;999,L4891&lt;&gt;"Median"),IFERROR(VLOOKUP(A4891,'TA Total'!A:P,16,0),"."),".")</f>
        <v>.</v>
      </c>
    </row>
    <row r="4892" spans="1:21" x14ac:dyDescent="0.3">
      <c r="A4892" s="1" t="str">
        <f t="shared" si="152"/>
        <v>2023|Waikato District|$20,001-$30,000</v>
      </c>
      <c r="B4892" t="s">
        <v>18</v>
      </c>
      <c r="C4892" t="s">
        <v>19</v>
      </c>
      <c r="D4892" t="s">
        <v>20</v>
      </c>
      <c r="E4892" t="s">
        <v>21</v>
      </c>
      <c r="F4892">
        <v>2023</v>
      </c>
      <c r="G4892">
        <v>2023</v>
      </c>
      <c r="H4892">
        <v>13</v>
      </c>
      <c r="I4892" t="s">
        <v>104</v>
      </c>
      <c r="J4892">
        <v>99</v>
      </c>
      <c r="K4892" t="s">
        <v>23</v>
      </c>
      <c r="L4892">
        <v>2</v>
      </c>
      <c r="M4892" t="s">
        <v>24</v>
      </c>
      <c r="N4892">
        <v>9999</v>
      </c>
      <c r="O4892" t="s">
        <v>40</v>
      </c>
      <c r="P4892">
        <v>1569</v>
      </c>
      <c r="T4892" s="3" t="str">
        <f t="shared" si="153"/>
        <v>.</v>
      </c>
      <c r="U4892" s="3" t="str">
        <f>IF(AND(R4892&lt;&gt;"_U",N4892&lt;&gt;9999,N4892&lt;&gt;999,L4892&lt;&gt;"Median"),IFERROR(VLOOKUP(A4892,'TA Total'!A:P,16,0),"."),".")</f>
        <v>.</v>
      </c>
    </row>
    <row r="4893" spans="1:21" x14ac:dyDescent="0.3">
      <c r="A4893" s="1" t="str">
        <f t="shared" si="152"/>
        <v>2023|Waikato District|$20,001-$30,000</v>
      </c>
      <c r="B4893" t="s">
        <v>18</v>
      </c>
      <c r="C4893" t="s">
        <v>19</v>
      </c>
      <c r="D4893" t="s">
        <v>20</v>
      </c>
      <c r="E4893" t="s">
        <v>21</v>
      </c>
      <c r="F4893">
        <v>2023</v>
      </c>
      <c r="G4893">
        <v>2023</v>
      </c>
      <c r="H4893">
        <v>13</v>
      </c>
      <c r="I4893" t="s">
        <v>104</v>
      </c>
      <c r="J4893">
        <v>99</v>
      </c>
      <c r="K4893" t="s">
        <v>23</v>
      </c>
      <c r="L4893">
        <v>2</v>
      </c>
      <c r="M4893" t="s">
        <v>24</v>
      </c>
      <c r="N4893">
        <v>999</v>
      </c>
      <c r="O4893" t="s">
        <v>42</v>
      </c>
      <c r="P4893">
        <v>0</v>
      </c>
      <c r="T4893" s="3" t="str">
        <f t="shared" si="153"/>
        <v>.</v>
      </c>
      <c r="U4893" s="3" t="str">
        <f>IF(AND(R4893&lt;&gt;"_U",N4893&lt;&gt;9999,N4893&lt;&gt;999,L4893&lt;&gt;"Median"),IFERROR(VLOOKUP(A4893,'TA Total'!A:P,16,0),"."),".")</f>
        <v>.</v>
      </c>
    </row>
    <row r="4894" spans="1:21" x14ac:dyDescent="0.3">
      <c r="A4894" s="1" t="str">
        <f t="shared" si="152"/>
        <v>2023|Waikato District|$20,001-$30,000</v>
      </c>
      <c r="B4894" t="s">
        <v>18</v>
      </c>
      <c r="C4894" t="s">
        <v>19</v>
      </c>
      <c r="D4894" t="s">
        <v>20</v>
      </c>
      <c r="E4894" t="s">
        <v>21</v>
      </c>
      <c r="F4894">
        <v>2023</v>
      </c>
      <c r="G4894">
        <v>2023</v>
      </c>
      <c r="H4894">
        <v>13</v>
      </c>
      <c r="I4894" t="s">
        <v>104</v>
      </c>
      <c r="J4894">
        <v>99</v>
      </c>
      <c r="K4894" t="s">
        <v>23</v>
      </c>
      <c r="L4894">
        <v>2</v>
      </c>
      <c r="M4894" t="s">
        <v>24</v>
      </c>
      <c r="N4894">
        <v>1</v>
      </c>
      <c r="O4894" t="s">
        <v>33</v>
      </c>
      <c r="P4894">
        <v>903</v>
      </c>
      <c r="T4894" s="3">
        <f t="shared" si="153"/>
        <v>57.55</v>
      </c>
      <c r="U4894" s="3">
        <f>IF(AND(R4894&lt;&gt;"_U",N4894&lt;&gt;9999,N4894&lt;&gt;999,L4894&lt;&gt;"Median"),IFERROR(VLOOKUP(A4894,'TA Total'!A:P,16,0),"."),".")</f>
        <v>1569</v>
      </c>
    </row>
    <row r="4895" spans="1:21" x14ac:dyDescent="0.3">
      <c r="A4895" s="1" t="str">
        <f t="shared" si="152"/>
        <v>2023|Waikato District|$20,001-$30,000</v>
      </c>
      <c r="B4895" t="s">
        <v>18</v>
      </c>
      <c r="C4895" t="s">
        <v>19</v>
      </c>
      <c r="D4895" t="s">
        <v>20</v>
      </c>
      <c r="E4895" t="s">
        <v>21</v>
      </c>
      <c r="F4895">
        <v>2023</v>
      </c>
      <c r="G4895">
        <v>2023</v>
      </c>
      <c r="H4895">
        <v>13</v>
      </c>
      <c r="I4895" t="s">
        <v>104</v>
      </c>
      <c r="J4895">
        <v>99</v>
      </c>
      <c r="K4895" t="s">
        <v>23</v>
      </c>
      <c r="L4895">
        <v>2</v>
      </c>
      <c r="M4895" t="s">
        <v>24</v>
      </c>
      <c r="N4895">
        <v>2</v>
      </c>
      <c r="O4895" t="s">
        <v>28</v>
      </c>
      <c r="P4895">
        <v>513</v>
      </c>
      <c r="T4895" s="3">
        <f t="shared" si="153"/>
        <v>32.700000000000003</v>
      </c>
      <c r="U4895" s="3">
        <f>IF(AND(R4895&lt;&gt;"_U",N4895&lt;&gt;9999,N4895&lt;&gt;999,L4895&lt;&gt;"Median"),IFERROR(VLOOKUP(A4895,'TA Total'!A:P,16,0),"."),".")</f>
        <v>1569</v>
      </c>
    </row>
    <row r="4896" spans="1:21" x14ac:dyDescent="0.3">
      <c r="A4896" s="1" t="str">
        <f t="shared" si="152"/>
        <v>2023|Waikato District|$20,001-$30,000</v>
      </c>
      <c r="B4896" t="s">
        <v>18</v>
      </c>
      <c r="C4896" t="s">
        <v>19</v>
      </c>
      <c r="D4896" t="s">
        <v>20</v>
      </c>
      <c r="E4896" t="s">
        <v>21</v>
      </c>
      <c r="F4896">
        <v>2023</v>
      </c>
      <c r="G4896">
        <v>2023</v>
      </c>
      <c r="H4896">
        <v>13</v>
      </c>
      <c r="I4896" t="s">
        <v>104</v>
      </c>
      <c r="J4896">
        <v>99</v>
      </c>
      <c r="K4896" t="s">
        <v>23</v>
      </c>
      <c r="L4896">
        <v>2</v>
      </c>
      <c r="M4896" t="s">
        <v>24</v>
      </c>
      <c r="N4896">
        <v>3</v>
      </c>
      <c r="O4896" t="s">
        <v>25</v>
      </c>
      <c r="P4896">
        <v>156</v>
      </c>
      <c r="T4896" s="3">
        <f t="shared" si="153"/>
        <v>9.94</v>
      </c>
      <c r="U4896" s="3">
        <f>IF(AND(R4896&lt;&gt;"_U",N4896&lt;&gt;9999,N4896&lt;&gt;999,L4896&lt;&gt;"Median"),IFERROR(VLOOKUP(A4896,'TA Total'!A:P,16,0),"."),".")</f>
        <v>1569</v>
      </c>
    </row>
    <row r="4897" spans="1:21" x14ac:dyDescent="0.3">
      <c r="A4897" s="1" t="str">
        <f t="shared" si="152"/>
        <v>2023|Waikato District|$20,001-$30,000</v>
      </c>
      <c r="B4897" t="s">
        <v>18</v>
      </c>
      <c r="C4897" t="s">
        <v>19</v>
      </c>
      <c r="D4897" t="s">
        <v>20</v>
      </c>
      <c r="E4897" t="s">
        <v>21</v>
      </c>
      <c r="F4897">
        <v>2023</v>
      </c>
      <c r="G4897">
        <v>2023</v>
      </c>
      <c r="H4897">
        <v>13</v>
      </c>
      <c r="I4897" t="s">
        <v>104</v>
      </c>
      <c r="J4897">
        <v>99</v>
      </c>
      <c r="K4897" t="s">
        <v>23</v>
      </c>
      <c r="L4897">
        <v>2</v>
      </c>
      <c r="M4897" t="s">
        <v>24</v>
      </c>
      <c r="N4897">
        <v>7777</v>
      </c>
      <c r="O4897" t="s">
        <v>37</v>
      </c>
      <c r="P4897">
        <v>1569</v>
      </c>
      <c r="T4897" s="3">
        <f t="shared" si="153"/>
        <v>100</v>
      </c>
      <c r="U4897" s="3">
        <f>IF(AND(R4897&lt;&gt;"_U",N4897&lt;&gt;9999,N4897&lt;&gt;999,L4897&lt;&gt;"Median"),IFERROR(VLOOKUP(A4897,'TA Total'!A:P,16,0),"."),".")</f>
        <v>1569</v>
      </c>
    </row>
    <row r="4898" spans="1:21" x14ac:dyDescent="0.3">
      <c r="A4898" s="1" t="str">
        <f t="shared" si="152"/>
        <v>2023|Waikato District|$30,001-$50,000</v>
      </c>
      <c r="B4898" t="s">
        <v>18</v>
      </c>
      <c r="C4898" t="s">
        <v>19</v>
      </c>
      <c r="D4898" t="s">
        <v>20</v>
      </c>
      <c r="E4898" t="s">
        <v>21</v>
      </c>
      <c r="F4898">
        <v>2023</v>
      </c>
      <c r="G4898">
        <v>2023</v>
      </c>
      <c r="H4898">
        <v>13</v>
      </c>
      <c r="I4898" t="s">
        <v>104</v>
      </c>
      <c r="J4898">
        <v>99</v>
      </c>
      <c r="K4898" t="s">
        <v>23</v>
      </c>
      <c r="L4898">
        <v>3</v>
      </c>
      <c r="M4898" t="s">
        <v>45</v>
      </c>
      <c r="N4898">
        <v>999</v>
      </c>
      <c r="O4898" t="s">
        <v>42</v>
      </c>
      <c r="P4898">
        <v>0</v>
      </c>
      <c r="T4898" s="3" t="str">
        <f t="shared" si="153"/>
        <v>.</v>
      </c>
      <c r="U4898" s="3" t="str">
        <f>IF(AND(R4898&lt;&gt;"_U",N4898&lt;&gt;9999,N4898&lt;&gt;999,L4898&lt;&gt;"Median"),IFERROR(VLOOKUP(A4898,'TA Total'!A:P,16,0),"."),".")</f>
        <v>.</v>
      </c>
    </row>
    <row r="4899" spans="1:21" x14ac:dyDescent="0.3">
      <c r="A4899" s="1" t="str">
        <f t="shared" si="152"/>
        <v>2023|Waikato District|$30,001-$50,000</v>
      </c>
      <c r="B4899" t="s">
        <v>18</v>
      </c>
      <c r="C4899" t="s">
        <v>19</v>
      </c>
      <c r="D4899" t="s">
        <v>20</v>
      </c>
      <c r="E4899" t="s">
        <v>21</v>
      </c>
      <c r="F4899">
        <v>2023</v>
      </c>
      <c r="G4899">
        <v>2023</v>
      </c>
      <c r="H4899">
        <v>13</v>
      </c>
      <c r="I4899" t="s">
        <v>104</v>
      </c>
      <c r="J4899">
        <v>99</v>
      </c>
      <c r="K4899" t="s">
        <v>23</v>
      </c>
      <c r="L4899">
        <v>3</v>
      </c>
      <c r="M4899" t="s">
        <v>45</v>
      </c>
      <c r="N4899">
        <v>7777</v>
      </c>
      <c r="O4899" t="s">
        <v>37</v>
      </c>
      <c r="P4899">
        <v>2826</v>
      </c>
      <c r="T4899" s="3">
        <f t="shared" si="153"/>
        <v>100</v>
      </c>
      <c r="U4899" s="3">
        <f>IF(AND(R4899&lt;&gt;"_U",N4899&lt;&gt;9999,N4899&lt;&gt;999,L4899&lt;&gt;"Median"),IFERROR(VLOOKUP(A4899,'TA Total'!A:P,16,0),"."),".")</f>
        <v>2826</v>
      </c>
    </row>
    <row r="4900" spans="1:21" x14ac:dyDescent="0.3">
      <c r="A4900" s="1" t="str">
        <f t="shared" si="152"/>
        <v>2023|Waikato District|$30,001-$50,000</v>
      </c>
      <c r="B4900" t="s">
        <v>18</v>
      </c>
      <c r="C4900" t="s">
        <v>19</v>
      </c>
      <c r="D4900" t="s">
        <v>20</v>
      </c>
      <c r="E4900" t="s">
        <v>21</v>
      </c>
      <c r="F4900">
        <v>2023</v>
      </c>
      <c r="G4900">
        <v>2023</v>
      </c>
      <c r="H4900">
        <v>13</v>
      </c>
      <c r="I4900" t="s">
        <v>104</v>
      </c>
      <c r="J4900">
        <v>99</v>
      </c>
      <c r="K4900" t="s">
        <v>23</v>
      </c>
      <c r="L4900">
        <v>3</v>
      </c>
      <c r="M4900" t="s">
        <v>45</v>
      </c>
      <c r="N4900">
        <v>1</v>
      </c>
      <c r="O4900" t="s">
        <v>33</v>
      </c>
      <c r="P4900">
        <v>1608</v>
      </c>
      <c r="T4900" s="3">
        <f t="shared" si="153"/>
        <v>56.9</v>
      </c>
      <c r="U4900" s="3">
        <f>IF(AND(R4900&lt;&gt;"_U",N4900&lt;&gt;9999,N4900&lt;&gt;999,L4900&lt;&gt;"Median"),IFERROR(VLOOKUP(A4900,'TA Total'!A:P,16,0),"."),".")</f>
        <v>2826</v>
      </c>
    </row>
    <row r="4901" spans="1:21" x14ac:dyDescent="0.3">
      <c r="A4901" s="1" t="str">
        <f t="shared" si="152"/>
        <v>2023|Waikato District|$30,001-$50,000</v>
      </c>
      <c r="B4901" t="s">
        <v>18</v>
      </c>
      <c r="C4901" t="s">
        <v>19</v>
      </c>
      <c r="D4901" t="s">
        <v>20</v>
      </c>
      <c r="E4901" t="s">
        <v>21</v>
      </c>
      <c r="F4901">
        <v>2023</v>
      </c>
      <c r="G4901">
        <v>2023</v>
      </c>
      <c r="H4901">
        <v>13</v>
      </c>
      <c r="I4901" t="s">
        <v>104</v>
      </c>
      <c r="J4901">
        <v>99</v>
      </c>
      <c r="K4901" t="s">
        <v>23</v>
      </c>
      <c r="L4901">
        <v>3</v>
      </c>
      <c r="M4901" t="s">
        <v>45</v>
      </c>
      <c r="N4901">
        <v>9999</v>
      </c>
      <c r="O4901" t="s">
        <v>40</v>
      </c>
      <c r="P4901">
        <v>2826</v>
      </c>
      <c r="T4901" s="3" t="str">
        <f t="shared" si="153"/>
        <v>.</v>
      </c>
      <c r="U4901" s="3" t="str">
        <f>IF(AND(R4901&lt;&gt;"_U",N4901&lt;&gt;9999,N4901&lt;&gt;999,L4901&lt;&gt;"Median"),IFERROR(VLOOKUP(A4901,'TA Total'!A:P,16,0),"."),".")</f>
        <v>.</v>
      </c>
    </row>
    <row r="4902" spans="1:21" x14ac:dyDescent="0.3">
      <c r="A4902" s="1" t="str">
        <f t="shared" si="152"/>
        <v>2023|Waikato District|$30,001-$50,000</v>
      </c>
      <c r="B4902" t="s">
        <v>18</v>
      </c>
      <c r="C4902" t="s">
        <v>19</v>
      </c>
      <c r="D4902" t="s">
        <v>20</v>
      </c>
      <c r="E4902" t="s">
        <v>21</v>
      </c>
      <c r="F4902">
        <v>2023</v>
      </c>
      <c r="G4902">
        <v>2023</v>
      </c>
      <c r="H4902">
        <v>13</v>
      </c>
      <c r="I4902" t="s">
        <v>104</v>
      </c>
      <c r="J4902">
        <v>99</v>
      </c>
      <c r="K4902" t="s">
        <v>23</v>
      </c>
      <c r="L4902">
        <v>3</v>
      </c>
      <c r="M4902" t="s">
        <v>45</v>
      </c>
      <c r="N4902">
        <v>2</v>
      </c>
      <c r="O4902" t="s">
        <v>28</v>
      </c>
      <c r="P4902">
        <v>945</v>
      </c>
      <c r="T4902" s="3">
        <f t="shared" si="153"/>
        <v>33.44</v>
      </c>
      <c r="U4902" s="3">
        <f>IF(AND(R4902&lt;&gt;"_U",N4902&lt;&gt;9999,N4902&lt;&gt;999,L4902&lt;&gt;"Median"),IFERROR(VLOOKUP(A4902,'TA Total'!A:P,16,0),"."),".")</f>
        <v>2826</v>
      </c>
    </row>
    <row r="4903" spans="1:21" x14ac:dyDescent="0.3">
      <c r="A4903" s="1" t="str">
        <f t="shared" si="152"/>
        <v>2023|Waikato District|$30,001-$50,000</v>
      </c>
      <c r="B4903" t="s">
        <v>18</v>
      </c>
      <c r="C4903" t="s">
        <v>19</v>
      </c>
      <c r="D4903" t="s">
        <v>20</v>
      </c>
      <c r="E4903" t="s">
        <v>21</v>
      </c>
      <c r="F4903">
        <v>2023</v>
      </c>
      <c r="G4903">
        <v>2023</v>
      </c>
      <c r="H4903">
        <v>13</v>
      </c>
      <c r="I4903" t="s">
        <v>104</v>
      </c>
      <c r="J4903">
        <v>99</v>
      </c>
      <c r="K4903" t="s">
        <v>23</v>
      </c>
      <c r="L4903">
        <v>3</v>
      </c>
      <c r="M4903" t="s">
        <v>45</v>
      </c>
      <c r="N4903">
        <v>3</v>
      </c>
      <c r="O4903" t="s">
        <v>25</v>
      </c>
      <c r="P4903">
        <v>279</v>
      </c>
      <c r="T4903" s="3">
        <f t="shared" si="153"/>
        <v>9.8699999999999992</v>
      </c>
      <c r="U4903" s="3">
        <f>IF(AND(R4903&lt;&gt;"_U",N4903&lt;&gt;9999,N4903&lt;&gt;999,L4903&lt;&gt;"Median"),IFERROR(VLOOKUP(A4903,'TA Total'!A:P,16,0),"."),".")</f>
        <v>2826</v>
      </c>
    </row>
    <row r="4904" spans="1:21" x14ac:dyDescent="0.3">
      <c r="A4904" s="1" t="str">
        <f t="shared" si="152"/>
        <v>2023|Waikato District|$50,001-$70,000</v>
      </c>
      <c r="B4904" t="s">
        <v>18</v>
      </c>
      <c r="C4904" t="s">
        <v>19</v>
      </c>
      <c r="D4904" t="s">
        <v>20</v>
      </c>
      <c r="E4904" t="s">
        <v>21</v>
      </c>
      <c r="F4904">
        <v>2023</v>
      </c>
      <c r="G4904">
        <v>2023</v>
      </c>
      <c r="H4904">
        <v>13</v>
      </c>
      <c r="I4904" t="s">
        <v>104</v>
      </c>
      <c r="J4904">
        <v>99</v>
      </c>
      <c r="K4904" t="s">
        <v>23</v>
      </c>
      <c r="L4904">
        <v>4</v>
      </c>
      <c r="M4904" t="s">
        <v>36</v>
      </c>
      <c r="N4904">
        <v>3</v>
      </c>
      <c r="O4904" t="s">
        <v>25</v>
      </c>
      <c r="P4904">
        <v>276</v>
      </c>
      <c r="T4904" s="3">
        <f t="shared" si="153"/>
        <v>10.98</v>
      </c>
      <c r="U4904" s="3">
        <f>IF(AND(R4904&lt;&gt;"_U",N4904&lt;&gt;9999,N4904&lt;&gt;999,L4904&lt;&gt;"Median"),IFERROR(VLOOKUP(A4904,'TA Total'!A:P,16,0),"."),".")</f>
        <v>2514</v>
      </c>
    </row>
    <row r="4905" spans="1:21" x14ac:dyDescent="0.3">
      <c r="A4905" s="1" t="str">
        <f t="shared" si="152"/>
        <v>2023|Waikato District|$50,001-$70,000</v>
      </c>
      <c r="B4905" t="s">
        <v>18</v>
      </c>
      <c r="C4905" t="s">
        <v>19</v>
      </c>
      <c r="D4905" t="s">
        <v>20</v>
      </c>
      <c r="E4905" t="s">
        <v>21</v>
      </c>
      <c r="F4905">
        <v>2023</v>
      </c>
      <c r="G4905">
        <v>2023</v>
      </c>
      <c r="H4905">
        <v>13</v>
      </c>
      <c r="I4905" t="s">
        <v>104</v>
      </c>
      <c r="J4905">
        <v>99</v>
      </c>
      <c r="K4905" t="s">
        <v>23</v>
      </c>
      <c r="L4905">
        <v>4</v>
      </c>
      <c r="M4905" t="s">
        <v>36</v>
      </c>
      <c r="N4905">
        <v>1</v>
      </c>
      <c r="O4905" t="s">
        <v>33</v>
      </c>
      <c r="P4905">
        <v>1305</v>
      </c>
      <c r="T4905" s="3">
        <f t="shared" si="153"/>
        <v>51.91</v>
      </c>
      <c r="U4905" s="3">
        <f>IF(AND(R4905&lt;&gt;"_U",N4905&lt;&gt;9999,N4905&lt;&gt;999,L4905&lt;&gt;"Median"),IFERROR(VLOOKUP(A4905,'TA Total'!A:P,16,0),"."),".")</f>
        <v>2514</v>
      </c>
    </row>
    <row r="4906" spans="1:21" x14ac:dyDescent="0.3">
      <c r="A4906" s="1" t="str">
        <f t="shared" si="152"/>
        <v>2023|Waikato District|$50,001-$70,000</v>
      </c>
      <c r="B4906" t="s">
        <v>18</v>
      </c>
      <c r="C4906" t="s">
        <v>19</v>
      </c>
      <c r="D4906" t="s">
        <v>20</v>
      </c>
      <c r="E4906" t="s">
        <v>21</v>
      </c>
      <c r="F4906">
        <v>2023</v>
      </c>
      <c r="G4906">
        <v>2023</v>
      </c>
      <c r="H4906">
        <v>13</v>
      </c>
      <c r="I4906" t="s">
        <v>104</v>
      </c>
      <c r="J4906">
        <v>99</v>
      </c>
      <c r="K4906" t="s">
        <v>23</v>
      </c>
      <c r="L4906">
        <v>4</v>
      </c>
      <c r="M4906" t="s">
        <v>36</v>
      </c>
      <c r="N4906">
        <v>999</v>
      </c>
      <c r="O4906" t="s">
        <v>42</v>
      </c>
      <c r="P4906">
        <v>0</v>
      </c>
      <c r="T4906" s="3" t="str">
        <f t="shared" si="153"/>
        <v>.</v>
      </c>
      <c r="U4906" s="3" t="str">
        <f>IF(AND(R4906&lt;&gt;"_U",N4906&lt;&gt;9999,N4906&lt;&gt;999,L4906&lt;&gt;"Median"),IFERROR(VLOOKUP(A4906,'TA Total'!A:P,16,0),"."),".")</f>
        <v>.</v>
      </c>
    </row>
    <row r="4907" spans="1:21" x14ac:dyDescent="0.3">
      <c r="A4907" s="1" t="str">
        <f t="shared" si="152"/>
        <v>2023|Waikato District|$50,001-$70,000</v>
      </c>
      <c r="B4907" t="s">
        <v>18</v>
      </c>
      <c r="C4907" t="s">
        <v>19</v>
      </c>
      <c r="D4907" t="s">
        <v>20</v>
      </c>
      <c r="E4907" t="s">
        <v>21</v>
      </c>
      <c r="F4907">
        <v>2023</v>
      </c>
      <c r="G4907">
        <v>2023</v>
      </c>
      <c r="H4907">
        <v>13</v>
      </c>
      <c r="I4907" t="s">
        <v>104</v>
      </c>
      <c r="J4907">
        <v>99</v>
      </c>
      <c r="K4907" t="s">
        <v>23</v>
      </c>
      <c r="L4907">
        <v>4</v>
      </c>
      <c r="M4907" t="s">
        <v>36</v>
      </c>
      <c r="N4907">
        <v>7777</v>
      </c>
      <c r="O4907" t="s">
        <v>37</v>
      </c>
      <c r="P4907">
        <v>2514</v>
      </c>
      <c r="T4907" s="3">
        <f t="shared" si="153"/>
        <v>100</v>
      </c>
      <c r="U4907" s="3">
        <f>IF(AND(R4907&lt;&gt;"_U",N4907&lt;&gt;9999,N4907&lt;&gt;999,L4907&lt;&gt;"Median"),IFERROR(VLOOKUP(A4907,'TA Total'!A:P,16,0),"."),".")</f>
        <v>2514</v>
      </c>
    </row>
    <row r="4908" spans="1:21" x14ac:dyDescent="0.3">
      <c r="A4908" s="1" t="str">
        <f t="shared" si="152"/>
        <v>2023|Waikato District|$50,001-$70,000</v>
      </c>
      <c r="B4908" t="s">
        <v>18</v>
      </c>
      <c r="C4908" t="s">
        <v>19</v>
      </c>
      <c r="D4908" t="s">
        <v>20</v>
      </c>
      <c r="E4908" t="s">
        <v>21</v>
      </c>
      <c r="F4908">
        <v>2023</v>
      </c>
      <c r="G4908">
        <v>2023</v>
      </c>
      <c r="H4908">
        <v>13</v>
      </c>
      <c r="I4908" t="s">
        <v>104</v>
      </c>
      <c r="J4908">
        <v>99</v>
      </c>
      <c r="K4908" t="s">
        <v>23</v>
      </c>
      <c r="L4908">
        <v>4</v>
      </c>
      <c r="M4908" t="s">
        <v>36</v>
      </c>
      <c r="N4908">
        <v>9999</v>
      </c>
      <c r="O4908" t="s">
        <v>40</v>
      </c>
      <c r="P4908">
        <v>2514</v>
      </c>
      <c r="T4908" s="3" t="str">
        <f t="shared" si="153"/>
        <v>.</v>
      </c>
      <c r="U4908" s="3" t="str">
        <f>IF(AND(R4908&lt;&gt;"_U",N4908&lt;&gt;9999,N4908&lt;&gt;999,L4908&lt;&gt;"Median"),IFERROR(VLOOKUP(A4908,'TA Total'!A:P,16,0),"."),".")</f>
        <v>.</v>
      </c>
    </row>
    <row r="4909" spans="1:21" x14ac:dyDescent="0.3">
      <c r="A4909" s="1" t="str">
        <f t="shared" si="152"/>
        <v>2023|Waikato District|$50,001-$70,000</v>
      </c>
      <c r="B4909" t="s">
        <v>18</v>
      </c>
      <c r="C4909" t="s">
        <v>19</v>
      </c>
      <c r="D4909" t="s">
        <v>20</v>
      </c>
      <c r="E4909" t="s">
        <v>21</v>
      </c>
      <c r="F4909">
        <v>2023</v>
      </c>
      <c r="G4909">
        <v>2023</v>
      </c>
      <c r="H4909">
        <v>13</v>
      </c>
      <c r="I4909" t="s">
        <v>104</v>
      </c>
      <c r="J4909">
        <v>99</v>
      </c>
      <c r="K4909" t="s">
        <v>23</v>
      </c>
      <c r="L4909">
        <v>4</v>
      </c>
      <c r="M4909" t="s">
        <v>36</v>
      </c>
      <c r="N4909">
        <v>2</v>
      </c>
      <c r="O4909" t="s">
        <v>28</v>
      </c>
      <c r="P4909">
        <v>933</v>
      </c>
      <c r="T4909" s="3">
        <f t="shared" si="153"/>
        <v>37.11</v>
      </c>
      <c r="U4909" s="3">
        <f>IF(AND(R4909&lt;&gt;"_U",N4909&lt;&gt;9999,N4909&lt;&gt;999,L4909&lt;&gt;"Median"),IFERROR(VLOOKUP(A4909,'TA Total'!A:P,16,0),"."),".")</f>
        <v>2514</v>
      </c>
    </row>
    <row r="4910" spans="1:21" x14ac:dyDescent="0.3">
      <c r="A4910" s="1" t="str">
        <f t="shared" si="152"/>
        <v>2023|Waikato District|$70,001-$100,000</v>
      </c>
      <c r="B4910" t="s">
        <v>18</v>
      </c>
      <c r="C4910" t="s">
        <v>19</v>
      </c>
      <c r="D4910" t="s">
        <v>20</v>
      </c>
      <c r="E4910" t="s">
        <v>21</v>
      </c>
      <c r="F4910">
        <v>2023</v>
      </c>
      <c r="G4910">
        <v>2023</v>
      </c>
      <c r="H4910">
        <v>13</v>
      </c>
      <c r="I4910" t="s">
        <v>104</v>
      </c>
      <c r="J4910">
        <v>99</v>
      </c>
      <c r="K4910" t="s">
        <v>23</v>
      </c>
      <c r="L4910">
        <v>5</v>
      </c>
      <c r="M4910" t="s">
        <v>58</v>
      </c>
      <c r="N4910">
        <v>1</v>
      </c>
      <c r="O4910" t="s">
        <v>33</v>
      </c>
      <c r="P4910">
        <v>2121</v>
      </c>
      <c r="T4910" s="3">
        <f t="shared" si="153"/>
        <v>58.43</v>
      </c>
      <c r="U4910" s="3">
        <f>IF(AND(R4910&lt;&gt;"_U",N4910&lt;&gt;9999,N4910&lt;&gt;999,L4910&lt;&gt;"Median"),IFERROR(VLOOKUP(A4910,'TA Total'!A:P,16,0),"."),".")</f>
        <v>3630</v>
      </c>
    </row>
    <row r="4911" spans="1:21" x14ac:dyDescent="0.3">
      <c r="A4911" s="1" t="str">
        <f t="shared" si="152"/>
        <v>2023|Waikato District|$70,001-$100,000</v>
      </c>
      <c r="B4911" t="s">
        <v>18</v>
      </c>
      <c r="C4911" t="s">
        <v>19</v>
      </c>
      <c r="D4911" t="s">
        <v>20</v>
      </c>
      <c r="E4911" t="s">
        <v>21</v>
      </c>
      <c r="F4911">
        <v>2023</v>
      </c>
      <c r="G4911">
        <v>2023</v>
      </c>
      <c r="H4911">
        <v>13</v>
      </c>
      <c r="I4911" t="s">
        <v>104</v>
      </c>
      <c r="J4911">
        <v>99</v>
      </c>
      <c r="K4911" t="s">
        <v>23</v>
      </c>
      <c r="L4911">
        <v>5</v>
      </c>
      <c r="M4911" t="s">
        <v>58</v>
      </c>
      <c r="N4911">
        <v>2</v>
      </c>
      <c r="O4911" t="s">
        <v>28</v>
      </c>
      <c r="P4911">
        <v>1161</v>
      </c>
      <c r="T4911" s="3">
        <f t="shared" si="153"/>
        <v>31.98</v>
      </c>
      <c r="U4911" s="3">
        <f>IF(AND(R4911&lt;&gt;"_U",N4911&lt;&gt;9999,N4911&lt;&gt;999,L4911&lt;&gt;"Median"),IFERROR(VLOOKUP(A4911,'TA Total'!A:P,16,0),"."),".")</f>
        <v>3630</v>
      </c>
    </row>
    <row r="4912" spans="1:21" x14ac:dyDescent="0.3">
      <c r="A4912" s="1" t="str">
        <f t="shared" si="152"/>
        <v>2023|Waikato District|$70,001-$100,000</v>
      </c>
      <c r="B4912" t="s">
        <v>18</v>
      </c>
      <c r="C4912" t="s">
        <v>19</v>
      </c>
      <c r="D4912" t="s">
        <v>20</v>
      </c>
      <c r="E4912" t="s">
        <v>21</v>
      </c>
      <c r="F4912">
        <v>2023</v>
      </c>
      <c r="G4912">
        <v>2023</v>
      </c>
      <c r="H4912">
        <v>13</v>
      </c>
      <c r="I4912" t="s">
        <v>104</v>
      </c>
      <c r="J4912">
        <v>99</v>
      </c>
      <c r="K4912" t="s">
        <v>23</v>
      </c>
      <c r="L4912">
        <v>5</v>
      </c>
      <c r="M4912" t="s">
        <v>58</v>
      </c>
      <c r="N4912">
        <v>9999</v>
      </c>
      <c r="O4912" t="s">
        <v>40</v>
      </c>
      <c r="P4912">
        <v>3630</v>
      </c>
      <c r="T4912" s="3" t="str">
        <f t="shared" si="153"/>
        <v>.</v>
      </c>
      <c r="U4912" s="3" t="str">
        <f>IF(AND(R4912&lt;&gt;"_U",N4912&lt;&gt;9999,N4912&lt;&gt;999,L4912&lt;&gt;"Median"),IFERROR(VLOOKUP(A4912,'TA Total'!A:P,16,0),"."),".")</f>
        <v>.</v>
      </c>
    </row>
    <row r="4913" spans="1:21" x14ac:dyDescent="0.3">
      <c r="A4913" s="1" t="str">
        <f t="shared" si="152"/>
        <v>2023|Waikato District|$70,001-$100,000</v>
      </c>
      <c r="B4913" t="s">
        <v>18</v>
      </c>
      <c r="C4913" t="s">
        <v>19</v>
      </c>
      <c r="D4913" t="s">
        <v>20</v>
      </c>
      <c r="E4913" t="s">
        <v>21</v>
      </c>
      <c r="F4913">
        <v>2023</v>
      </c>
      <c r="G4913">
        <v>2023</v>
      </c>
      <c r="H4913">
        <v>13</v>
      </c>
      <c r="I4913" t="s">
        <v>104</v>
      </c>
      <c r="J4913">
        <v>99</v>
      </c>
      <c r="K4913" t="s">
        <v>23</v>
      </c>
      <c r="L4913">
        <v>5</v>
      </c>
      <c r="M4913" t="s">
        <v>58</v>
      </c>
      <c r="N4913">
        <v>3</v>
      </c>
      <c r="O4913" t="s">
        <v>25</v>
      </c>
      <c r="P4913">
        <v>348</v>
      </c>
      <c r="T4913" s="3">
        <f t="shared" si="153"/>
        <v>9.59</v>
      </c>
      <c r="U4913" s="3">
        <f>IF(AND(R4913&lt;&gt;"_U",N4913&lt;&gt;9999,N4913&lt;&gt;999,L4913&lt;&gt;"Median"),IFERROR(VLOOKUP(A4913,'TA Total'!A:P,16,0),"."),".")</f>
        <v>3630</v>
      </c>
    </row>
    <row r="4914" spans="1:21" x14ac:dyDescent="0.3">
      <c r="A4914" s="1" t="str">
        <f t="shared" si="152"/>
        <v>2023|Waikato District|$70,001-$100,000</v>
      </c>
      <c r="B4914" t="s">
        <v>18</v>
      </c>
      <c r="C4914" t="s">
        <v>19</v>
      </c>
      <c r="D4914" t="s">
        <v>20</v>
      </c>
      <c r="E4914" t="s">
        <v>21</v>
      </c>
      <c r="F4914">
        <v>2023</v>
      </c>
      <c r="G4914">
        <v>2023</v>
      </c>
      <c r="H4914">
        <v>13</v>
      </c>
      <c r="I4914" t="s">
        <v>104</v>
      </c>
      <c r="J4914">
        <v>99</v>
      </c>
      <c r="K4914" t="s">
        <v>23</v>
      </c>
      <c r="L4914">
        <v>5</v>
      </c>
      <c r="M4914" t="s">
        <v>58</v>
      </c>
      <c r="N4914">
        <v>7777</v>
      </c>
      <c r="O4914" t="s">
        <v>37</v>
      </c>
      <c r="P4914">
        <v>3630</v>
      </c>
      <c r="T4914" s="3">
        <f t="shared" si="153"/>
        <v>100</v>
      </c>
      <c r="U4914" s="3">
        <f>IF(AND(R4914&lt;&gt;"_U",N4914&lt;&gt;9999,N4914&lt;&gt;999,L4914&lt;&gt;"Median"),IFERROR(VLOOKUP(A4914,'TA Total'!A:P,16,0),"."),".")</f>
        <v>3630</v>
      </c>
    </row>
    <row r="4915" spans="1:21" x14ac:dyDescent="0.3">
      <c r="A4915" s="1" t="str">
        <f t="shared" si="152"/>
        <v>2023|Waikato District|$70,001-$100,000</v>
      </c>
      <c r="B4915" t="s">
        <v>18</v>
      </c>
      <c r="C4915" t="s">
        <v>19</v>
      </c>
      <c r="D4915" t="s">
        <v>20</v>
      </c>
      <c r="E4915" t="s">
        <v>21</v>
      </c>
      <c r="F4915">
        <v>2023</v>
      </c>
      <c r="G4915">
        <v>2023</v>
      </c>
      <c r="H4915">
        <v>13</v>
      </c>
      <c r="I4915" t="s">
        <v>104</v>
      </c>
      <c r="J4915">
        <v>99</v>
      </c>
      <c r="K4915" t="s">
        <v>23</v>
      </c>
      <c r="L4915">
        <v>5</v>
      </c>
      <c r="M4915" t="s">
        <v>58</v>
      </c>
      <c r="N4915">
        <v>999</v>
      </c>
      <c r="O4915" t="s">
        <v>42</v>
      </c>
      <c r="P4915">
        <v>0</v>
      </c>
      <c r="T4915" s="3" t="str">
        <f t="shared" si="153"/>
        <v>.</v>
      </c>
      <c r="U4915" s="3" t="str">
        <f>IF(AND(R4915&lt;&gt;"_U",N4915&lt;&gt;9999,N4915&lt;&gt;999,L4915&lt;&gt;"Median"),IFERROR(VLOOKUP(A4915,'TA Total'!A:P,16,0),"."),".")</f>
        <v>.</v>
      </c>
    </row>
    <row r="4916" spans="1:21" x14ac:dyDescent="0.3">
      <c r="A4916" s="1" t="str">
        <f t="shared" si="152"/>
        <v>2023|Waikato District|$100,001-$150,000</v>
      </c>
      <c r="B4916" t="s">
        <v>18</v>
      </c>
      <c r="C4916" t="s">
        <v>19</v>
      </c>
      <c r="D4916" t="s">
        <v>20</v>
      </c>
      <c r="E4916" t="s">
        <v>21</v>
      </c>
      <c r="F4916">
        <v>2023</v>
      </c>
      <c r="G4916">
        <v>2023</v>
      </c>
      <c r="H4916">
        <v>13</v>
      </c>
      <c r="I4916" t="s">
        <v>104</v>
      </c>
      <c r="J4916">
        <v>99</v>
      </c>
      <c r="K4916" t="s">
        <v>23</v>
      </c>
      <c r="L4916">
        <v>6</v>
      </c>
      <c r="M4916" t="s">
        <v>59</v>
      </c>
      <c r="N4916">
        <v>9999</v>
      </c>
      <c r="O4916" t="s">
        <v>40</v>
      </c>
      <c r="P4916">
        <v>6066</v>
      </c>
      <c r="T4916" s="3" t="str">
        <f t="shared" si="153"/>
        <v>.</v>
      </c>
      <c r="U4916" s="3" t="str">
        <f>IF(AND(R4916&lt;&gt;"_U",N4916&lt;&gt;9999,N4916&lt;&gt;999,L4916&lt;&gt;"Median"),IFERROR(VLOOKUP(A4916,'TA Total'!A:P,16,0),"."),".")</f>
        <v>.</v>
      </c>
    </row>
    <row r="4917" spans="1:21" x14ac:dyDescent="0.3">
      <c r="A4917" s="1" t="str">
        <f t="shared" si="152"/>
        <v>2023|Waikato District|$100,001-$150,000</v>
      </c>
      <c r="B4917" t="s">
        <v>18</v>
      </c>
      <c r="C4917" t="s">
        <v>19</v>
      </c>
      <c r="D4917" t="s">
        <v>20</v>
      </c>
      <c r="E4917" t="s">
        <v>21</v>
      </c>
      <c r="F4917">
        <v>2023</v>
      </c>
      <c r="G4917">
        <v>2023</v>
      </c>
      <c r="H4917">
        <v>13</v>
      </c>
      <c r="I4917" t="s">
        <v>104</v>
      </c>
      <c r="J4917">
        <v>99</v>
      </c>
      <c r="K4917" t="s">
        <v>23</v>
      </c>
      <c r="L4917">
        <v>6</v>
      </c>
      <c r="M4917" t="s">
        <v>59</v>
      </c>
      <c r="N4917">
        <v>2</v>
      </c>
      <c r="O4917" t="s">
        <v>28</v>
      </c>
      <c r="P4917">
        <v>1449</v>
      </c>
      <c r="T4917" s="3">
        <f t="shared" si="153"/>
        <v>23.89</v>
      </c>
      <c r="U4917" s="3">
        <f>IF(AND(R4917&lt;&gt;"_U",N4917&lt;&gt;9999,N4917&lt;&gt;999,L4917&lt;&gt;"Median"),IFERROR(VLOOKUP(A4917,'TA Total'!A:P,16,0),"."),".")</f>
        <v>6066</v>
      </c>
    </row>
    <row r="4918" spans="1:21" x14ac:dyDescent="0.3">
      <c r="A4918" s="1" t="str">
        <f t="shared" si="152"/>
        <v>2023|Waikato District|$100,001-$150,000</v>
      </c>
      <c r="B4918" t="s">
        <v>18</v>
      </c>
      <c r="C4918" t="s">
        <v>19</v>
      </c>
      <c r="D4918" t="s">
        <v>20</v>
      </c>
      <c r="E4918" t="s">
        <v>21</v>
      </c>
      <c r="F4918">
        <v>2023</v>
      </c>
      <c r="G4918">
        <v>2023</v>
      </c>
      <c r="H4918">
        <v>13</v>
      </c>
      <c r="I4918" t="s">
        <v>104</v>
      </c>
      <c r="J4918">
        <v>99</v>
      </c>
      <c r="K4918" t="s">
        <v>23</v>
      </c>
      <c r="L4918">
        <v>6</v>
      </c>
      <c r="M4918" t="s">
        <v>59</v>
      </c>
      <c r="N4918">
        <v>3</v>
      </c>
      <c r="O4918" t="s">
        <v>25</v>
      </c>
      <c r="P4918">
        <v>690</v>
      </c>
      <c r="T4918" s="3">
        <f t="shared" si="153"/>
        <v>11.37</v>
      </c>
      <c r="U4918" s="3">
        <f>IF(AND(R4918&lt;&gt;"_U",N4918&lt;&gt;9999,N4918&lt;&gt;999,L4918&lt;&gt;"Median"),IFERROR(VLOOKUP(A4918,'TA Total'!A:P,16,0),"."),".")</f>
        <v>6066</v>
      </c>
    </row>
    <row r="4919" spans="1:21" x14ac:dyDescent="0.3">
      <c r="A4919" s="1" t="str">
        <f t="shared" si="152"/>
        <v>2023|Waikato District|$100,001-$150,000</v>
      </c>
      <c r="B4919" t="s">
        <v>18</v>
      </c>
      <c r="C4919" t="s">
        <v>19</v>
      </c>
      <c r="D4919" t="s">
        <v>20</v>
      </c>
      <c r="E4919" t="s">
        <v>21</v>
      </c>
      <c r="F4919">
        <v>2023</v>
      </c>
      <c r="G4919">
        <v>2023</v>
      </c>
      <c r="H4919">
        <v>13</v>
      </c>
      <c r="I4919" t="s">
        <v>104</v>
      </c>
      <c r="J4919">
        <v>99</v>
      </c>
      <c r="K4919" t="s">
        <v>23</v>
      </c>
      <c r="L4919">
        <v>6</v>
      </c>
      <c r="M4919" t="s">
        <v>59</v>
      </c>
      <c r="N4919">
        <v>7777</v>
      </c>
      <c r="O4919" t="s">
        <v>37</v>
      </c>
      <c r="P4919">
        <v>6066</v>
      </c>
      <c r="T4919" s="3">
        <f t="shared" si="153"/>
        <v>100</v>
      </c>
      <c r="U4919" s="3">
        <f>IF(AND(R4919&lt;&gt;"_U",N4919&lt;&gt;9999,N4919&lt;&gt;999,L4919&lt;&gt;"Median"),IFERROR(VLOOKUP(A4919,'TA Total'!A:P,16,0),"."),".")</f>
        <v>6066</v>
      </c>
    </row>
    <row r="4920" spans="1:21" x14ac:dyDescent="0.3">
      <c r="A4920" s="1" t="str">
        <f t="shared" si="152"/>
        <v>2023|Waikato District|$100,001-$150,000</v>
      </c>
      <c r="B4920" t="s">
        <v>18</v>
      </c>
      <c r="C4920" t="s">
        <v>19</v>
      </c>
      <c r="D4920" t="s">
        <v>20</v>
      </c>
      <c r="E4920" t="s">
        <v>21</v>
      </c>
      <c r="F4920">
        <v>2023</v>
      </c>
      <c r="G4920">
        <v>2023</v>
      </c>
      <c r="H4920">
        <v>13</v>
      </c>
      <c r="I4920" t="s">
        <v>104</v>
      </c>
      <c r="J4920">
        <v>99</v>
      </c>
      <c r="K4920" t="s">
        <v>23</v>
      </c>
      <c r="L4920">
        <v>6</v>
      </c>
      <c r="M4920" t="s">
        <v>59</v>
      </c>
      <c r="N4920">
        <v>999</v>
      </c>
      <c r="O4920" t="s">
        <v>42</v>
      </c>
      <c r="P4920">
        <v>0</v>
      </c>
      <c r="T4920" s="3" t="str">
        <f t="shared" si="153"/>
        <v>.</v>
      </c>
      <c r="U4920" s="3" t="str">
        <f>IF(AND(R4920&lt;&gt;"_U",N4920&lt;&gt;9999,N4920&lt;&gt;999,L4920&lt;&gt;"Median"),IFERROR(VLOOKUP(A4920,'TA Total'!A:P,16,0),"."),".")</f>
        <v>.</v>
      </c>
    </row>
    <row r="4921" spans="1:21" x14ac:dyDescent="0.3">
      <c r="A4921" s="1" t="str">
        <f t="shared" si="152"/>
        <v>2023|Waikato District|$100,001-$150,000</v>
      </c>
      <c r="B4921" t="s">
        <v>18</v>
      </c>
      <c r="C4921" t="s">
        <v>19</v>
      </c>
      <c r="D4921" t="s">
        <v>20</v>
      </c>
      <c r="E4921" t="s">
        <v>21</v>
      </c>
      <c r="F4921">
        <v>2023</v>
      </c>
      <c r="G4921">
        <v>2023</v>
      </c>
      <c r="H4921">
        <v>13</v>
      </c>
      <c r="I4921" t="s">
        <v>104</v>
      </c>
      <c r="J4921">
        <v>99</v>
      </c>
      <c r="K4921" t="s">
        <v>23</v>
      </c>
      <c r="L4921">
        <v>6</v>
      </c>
      <c r="M4921" t="s">
        <v>59</v>
      </c>
      <c r="N4921">
        <v>1</v>
      </c>
      <c r="O4921" t="s">
        <v>33</v>
      </c>
      <c r="P4921">
        <v>3924</v>
      </c>
      <c r="T4921" s="3">
        <f t="shared" si="153"/>
        <v>64.69</v>
      </c>
      <c r="U4921" s="3">
        <f>IF(AND(R4921&lt;&gt;"_U",N4921&lt;&gt;9999,N4921&lt;&gt;999,L4921&lt;&gt;"Median"),IFERROR(VLOOKUP(A4921,'TA Total'!A:P,16,0),"."),".")</f>
        <v>6066</v>
      </c>
    </row>
    <row r="4922" spans="1:21" x14ac:dyDescent="0.3">
      <c r="A4922" s="1" t="str">
        <f t="shared" si="152"/>
        <v>2023|Waikato District|$150,001-$200,000</v>
      </c>
      <c r="B4922" t="s">
        <v>18</v>
      </c>
      <c r="C4922" t="s">
        <v>19</v>
      </c>
      <c r="D4922" t="s">
        <v>20</v>
      </c>
      <c r="E4922" t="s">
        <v>21</v>
      </c>
      <c r="F4922">
        <v>2023</v>
      </c>
      <c r="G4922">
        <v>2023</v>
      </c>
      <c r="H4922">
        <v>13</v>
      </c>
      <c r="I4922" t="s">
        <v>104</v>
      </c>
      <c r="J4922">
        <v>99</v>
      </c>
      <c r="K4922" t="s">
        <v>23</v>
      </c>
      <c r="L4922">
        <v>7</v>
      </c>
      <c r="M4922" t="s">
        <v>43</v>
      </c>
      <c r="N4922">
        <v>999</v>
      </c>
      <c r="O4922" t="s">
        <v>42</v>
      </c>
      <c r="P4922">
        <v>0</v>
      </c>
      <c r="T4922" s="3" t="str">
        <f t="shared" si="153"/>
        <v>.</v>
      </c>
      <c r="U4922" s="3" t="str">
        <f>IF(AND(R4922&lt;&gt;"_U",N4922&lt;&gt;9999,N4922&lt;&gt;999,L4922&lt;&gt;"Median"),IFERROR(VLOOKUP(A4922,'TA Total'!A:P,16,0),"."),".")</f>
        <v>.</v>
      </c>
    </row>
    <row r="4923" spans="1:21" x14ac:dyDescent="0.3">
      <c r="A4923" s="1" t="str">
        <f t="shared" si="152"/>
        <v>2023|Waikato District|$150,001-$200,000</v>
      </c>
      <c r="B4923" t="s">
        <v>18</v>
      </c>
      <c r="C4923" t="s">
        <v>19</v>
      </c>
      <c r="D4923" t="s">
        <v>20</v>
      </c>
      <c r="E4923" t="s">
        <v>21</v>
      </c>
      <c r="F4923">
        <v>2023</v>
      </c>
      <c r="G4923">
        <v>2023</v>
      </c>
      <c r="H4923">
        <v>13</v>
      </c>
      <c r="I4923" t="s">
        <v>104</v>
      </c>
      <c r="J4923">
        <v>99</v>
      </c>
      <c r="K4923" t="s">
        <v>23</v>
      </c>
      <c r="L4923">
        <v>7</v>
      </c>
      <c r="M4923" t="s">
        <v>43</v>
      </c>
      <c r="N4923">
        <v>2</v>
      </c>
      <c r="O4923" t="s">
        <v>28</v>
      </c>
      <c r="P4923">
        <v>702</v>
      </c>
      <c r="T4923" s="3">
        <f t="shared" si="153"/>
        <v>16.420000000000002</v>
      </c>
      <c r="U4923" s="3">
        <f>IF(AND(R4923&lt;&gt;"_U",N4923&lt;&gt;9999,N4923&lt;&gt;999,L4923&lt;&gt;"Median"),IFERROR(VLOOKUP(A4923,'TA Total'!A:P,16,0),"."),".")</f>
        <v>4275</v>
      </c>
    </row>
    <row r="4924" spans="1:21" x14ac:dyDescent="0.3">
      <c r="A4924" s="1" t="str">
        <f t="shared" si="152"/>
        <v>2023|Waikato District|$150,001-$200,000</v>
      </c>
      <c r="B4924" t="s">
        <v>18</v>
      </c>
      <c r="C4924" t="s">
        <v>19</v>
      </c>
      <c r="D4924" t="s">
        <v>20</v>
      </c>
      <c r="E4924" t="s">
        <v>21</v>
      </c>
      <c r="F4924">
        <v>2023</v>
      </c>
      <c r="G4924">
        <v>2023</v>
      </c>
      <c r="H4924">
        <v>13</v>
      </c>
      <c r="I4924" t="s">
        <v>104</v>
      </c>
      <c r="J4924">
        <v>99</v>
      </c>
      <c r="K4924" t="s">
        <v>23</v>
      </c>
      <c r="L4924">
        <v>7</v>
      </c>
      <c r="M4924" t="s">
        <v>43</v>
      </c>
      <c r="N4924">
        <v>1</v>
      </c>
      <c r="O4924" t="s">
        <v>33</v>
      </c>
      <c r="P4924">
        <v>3069</v>
      </c>
      <c r="T4924" s="3">
        <f t="shared" si="153"/>
        <v>71.790000000000006</v>
      </c>
      <c r="U4924" s="3">
        <f>IF(AND(R4924&lt;&gt;"_U",N4924&lt;&gt;9999,N4924&lt;&gt;999,L4924&lt;&gt;"Median"),IFERROR(VLOOKUP(A4924,'TA Total'!A:P,16,0),"."),".")</f>
        <v>4275</v>
      </c>
    </row>
    <row r="4925" spans="1:21" x14ac:dyDescent="0.3">
      <c r="A4925" s="1" t="str">
        <f t="shared" si="152"/>
        <v>2023|Waikato District|$150,001-$200,000</v>
      </c>
      <c r="B4925" t="s">
        <v>18</v>
      </c>
      <c r="C4925" t="s">
        <v>19</v>
      </c>
      <c r="D4925" t="s">
        <v>20</v>
      </c>
      <c r="E4925" t="s">
        <v>21</v>
      </c>
      <c r="F4925">
        <v>2023</v>
      </c>
      <c r="G4925">
        <v>2023</v>
      </c>
      <c r="H4925">
        <v>13</v>
      </c>
      <c r="I4925" t="s">
        <v>104</v>
      </c>
      <c r="J4925">
        <v>99</v>
      </c>
      <c r="K4925" t="s">
        <v>23</v>
      </c>
      <c r="L4925">
        <v>7</v>
      </c>
      <c r="M4925" t="s">
        <v>43</v>
      </c>
      <c r="N4925">
        <v>3</v>
      </c>
      <c r="O4925" t="s">
        <v>25</v>
      </c>
      <c r="P4925">
        <v>504</v>
      </c>
      <c r="T4925" s="3">
        <f t="shared" si="153"/>
        <v>11.79</v>
      </c>
      <c r="U4925" s="3">
        <f>IF(AND(R4925&lt;&gt;"_U",N4925&lt;&gt;9999,N4925&lt;&gt;999,L4925&lt;&gt;"Median"),IFERROR(VLOOKUP(A4925,'TA Total'!A:P,16,0),"."),".")</f>
        <v>4275</v>
      </c>
    </row>
    <row r="4926" spans="1:21" x14ac:dyDescent="0.3">
      <c r="A4926" s="1" t="str">
        <f t="shared" si="152"/>
        <v>2023|Waikato District|$150,001-$200,000</v>
      </c>
      <c r="B4926" t="s">
        <v>18</v>
      </c>
      <c r="C4926" t="s">
        <v>19</v>
      </c>
      <c r="D4926" t="s">
        <v>20</v>
      </c>
      <c r="E4926" t="s">
        <v>21</v>
      </c>
      <c r="F4926">
        <v>2023</v>
      </c>
      <c r="G4926">
        <v>2023</v>
      </c>
      <c r="H4926">
        <v>13</v>
      </c>
      <c r="I4926" t="s">
        <v>104</v>
      </c>
      <c r="J4926">
        <v>99</v>
      </c>
      <c r="K4926" t="s">
        <v>23</v>
      </c>
      <c r="L4926">
        <v>7</v>
      </c>
      <c r="M4926" t="s">
        <v>43</v>
      </c>
      <c r="N4926">
        <v>9999</v>
      </c>
      <c r="O4926" t="s">
        <v>40</v>
      </c>
      <c r="P4926">
        <v>4275</v>
      </c>
      <c r="T4926" s="3" t="str">
        <f t="shared" si="153"/>
        <v>.</v>
      </c>
      <c r="U4926" s="3" t="str">
        <f>IF(AND(R4926&lt;&gt;"_U",N4926&lt;&gt;9999,N4926&lt;&gt;999,L4926&lt;&gt;"Median"),IFERROR(VLOOKUP(A4926,'TA Total'!A:P,16,0),"."),".")</f>
        <v>.</v>
      </c>
    </row>
    <row r="4927" spans="1:21" x14ac:dyDescent="0.3">
      <c r="A4927" s="1" t="str">
        <f t="shared" si="152"/>
        <v>2023|Waikato District|$150,001-$200,000</v>
      </c>
      <c r="B4927" t="s">
        <v>18</v>
      </c>
      <c r="C4927" t="s">
        <v>19</v>
      </c>
      <c r="D4927" t="s">
        <v>20</v>
      </c>
      <c r="E4927" t="s">
        <v>21</v>
      </c>
      <c r="F4927">
        <v>2023</v>
      </c>
      <c r="G4927">
        <v>2023</v>
      </c>
      <c r="H4927">
        <v>13</v>
      </c>
      <c r="I4927" t="s">
        <v>104</v>
      </c>
      <c r="J4927">
        <v>99</v>
      </c>
      <c r="K4927" t="s">
        <v>23</v>
      </c>
      <c r="L4927">
        <v>7</v>
      </c>
      <c r="M4927" t="s">
        <v>43</v>
      </c>
      <c r="N4927">
        <v>7777</v>
      </c>
      <c r="O4927" t="s">
        <v>37</v>
      </c>
      <c r="P4927">
        <v>4275</v>
      </c>
      <c r="T4927" s="3">
        <f t="shared" si="153"/>
        <v>100</v>
      </c>
      <c r="U4927" s="3">
        <f>IF(AND(R4927&lt;&gt;"_U",N4927&lt;&gt;9999,N4927&lt;&gt;999,L4927&lt;&gt;"Median"),IFERROR(VLOOKUP(A4927,'TA Total'!A:P,16,0),"."),".")</f>
        <v>4275</v>
      </c>
    </row>
    <row r="4928" spans="1:21" x14ac:dyDescent="0.3">
      <c r="A4928" s="1" t="str">
        <f t="shared" si="152"/>
        <v>2023|Waikato District|$200,001 or more</v>
      </c>
      <c r="B4928" t="s">
        <v>18</v>
      </c>
      <c r="C4928" t="s">
        <v>19</v>
      </c>
      <c r="D4928" t="s">
        <v>20</v>
      </c>
      <c r="E4928" t="s">
        <v>21</v>
      </c>
      <c r="F4928">
        <v>2023</v>
      </c>
      <c r="G4928">
        <v>2023</v>
      </c>
      <c r="H4928">
        <v>13</v>
      </c>
      <c r="I4928" t="s">
        <v>104</v>
      </c>
      <c r="J4928">
        <v>99</v>
      </c>
      <c r="K4928" t="s">
        <v>23</v>
      </c>
      <c r="L4928">
        <v>8</v>
      </c>
      <c r="M4928" t="s">
        <v>27</v>
      </c>
      <c r="N4928">
        <v>3</v>
      </c>
      <c r="O4928" t="s">
        <v>25</v>
      </c>
      <c r="P4928">
        <v>1170</v>
      </c>
      <c r="T4928" s="3">
        <f t="shared" si="153"/>
        <v>24.92</v>
      </c>
      <c r="U4928" s="3">
        <f>IF(AND(R4928&lt;&gt;"_U",N4928&lt;&gt;9999,N4928&lt;&gt;999,L4928&lt;&gt;"Median"),IFERROR(VLOOKUP(A4928,'TA Total'!A:P,16,0),"."),".")</f>
        <v>4695</v>
      </c>
    </row>
    <row r="4929" spans="1:21" x14ac:dyDescent="0.3">
      <c r="A4929" s="1" t="str">
        <f t="shared" si="152"/>
        <v>2023|Waikato District|$200,001 or more</v>
      </c>
      <c r="B4929" t="s">
        <v>18</v>
      </c>
      <c r="C4929" t="s">
        <v>19</v>
      </c>
      <c r="D4929" t="s">
        <v>20</v>
      </c>
      <c r="E4929" t="s">
        <v>21</v>
      </c>
      <c r="F4929">
        <v>2023</v>
      </c>
      <c r="G4929">
        <v>2023</v>
      </c>
      <c r="H4929">
        <v>13</v>
      </c>
      <c r="I4929" t="s">
        <v>104</v>
      </c>
      <c r="J4929">
        <v>99</v>
      </c>
      <c r="K4929" t="s">
        <v>23</v>
      </c>
      <c r="L4929">
        <v>8</v>
      </c>
      <c r="M4929" t="s">
        <v>27</v>
      </c>
      <c r="N4929">
        <v>7777</v>
      </c>
      <c r="O4929" t="s">
        <v>37</v>
      </c>
      <c r="P4929">
        <v>4695</v>
      </c>
      <c r="T4929" s="3">
        <f t="shared" si="153"/>
        <v>100</v>
      </c>
      <c r="U4929" s="3">
        <f>IF(AND(R4929&lt;&gt;"_U",N4929&lt;&gt;9999,N4929&lt;&gt;999,L4929&lt;&gt;"Median"),IFERROR(VLOOKUP(A4929,'TA Total'!A:P,16,0),"."),".")</f>
        <v>4695</v>
      </c>
    </row>
    <row r="4930" spans="1:21" x14ac:dyDescent="0.3">
      <c r="A4930" s="1" t="str">
        <f t="shared" si="152"/>
        <v>2023|Waikato District|$200,001 or more</v>
      </c>
      <c r="B4930" t="s">
        <v>18</v>
      </c>
      <c r="C4930" t="s">
        <v>19</v>
      </c>
      <c r="D4930" t="s">
        <v>20</v>
      </c>
      <c r="E4930" t="s">
        <v>21</v>
      </c>
      <c r="F4930">
        <v>2023</v>
      </c>
      <c r="G4930">
        <v>2023</v>
      </c>
      <c r="H4930">
        <v>13</v>
      </c>
      <c r="I4930" t="s">
        <v>104</v>
      </c>
      <c r="J4930">
        <v>99</v>
      </c>
      <c r="K4930" t="s">
        <v>23</v>
      </c>
      <c r="L4930">
        <v>8</v>
      </c>
      <c r="M4930" t="s">
        <v>27</v>
      </c>
      <c r="N4930">
        <v>2</v>
      </c>
      <c r="O4930" t="s">
        <v>28</v>
      </c>
      <c r="P4930">
        <v>513</v>
      </c>
      <c r="T4930" s="3">
        <f t="shared" si="153"/>
        <v>10.93</v>
      </c>
      <c r="U4930" s="3">
        <f>IF(AND(R4930&lt;&gt;"_U",N4930&lt;&gt;9999,N4930&lt;&gt;999,L4930&lt;&gt;"Median"),IFERROR(VLOOKUP(A4930,'TA Total'!A:P,16,0),"."),".")</f>
        <v>4695</v>
      </c>
    </row>
    <row r="4931" spans="1:21" x14ac:dyDescent="0.3">
      <c r="A4931" s="1" t="str">
        <f t="shared" ref="A4931:A4994" si="154">G4931&amp;"|"&amp;I4931&amp;"|"&amp;M4931</f>
        <v>2023|Waikato District|$200,001 or more</v>
      </c>
      <c r="B4931" t="s">
        <v>18</v>
      </c>
      <c r="C4931" t="s">
        <v>19</v>
      </c>
      <c r="D4931" t="s">
        <v>20</v>
      </c>
      <c r="E4931" t="s">
        <v>21</v>
      </c>
      <c r="F4931">
        <v>2023</v>
      </c>
      <c r="G4931">
        <v>2023</v>
      </c>
      <c r="H4931">
        <v>13</v>
      </c>
      <c r="I4931" t="s">
        <v>104</v>
      </c>
      <c r="J4931">
        <v>99</v>
      </c>
      <c r="K4931" t="s">
        <v>23</v>
      </c>
      <c r="L4931">
        <v>8</v>
      </c>
      <c r="M4931" t="s">
        <v>27</v>
      </c>
      <c r="N4931">
        <v>999</v>
      </c>
      <c r="O4931" t="s">
        <v>42</v>
      </c>
      <c r="P4931">
        <v>0</v>
      </c>
      <c r="T4931" s="3" t="str">
        <f t="shared" ref="T4931:T4994" si="155">IF(AND(R4931&lt;&gt;"_U",R4931&lt;&gt;"c",N4931&lt;&gt;999,N4931&lt;&gt;9999,L4931&lt;&gt;"Median"),IFERROR((ROUND(P4931/U4931*100,2)),"."),".")</f>
        <v>.</v>
      </c>
      <c r="U4931" s="3" t="str">
        <f>IF(AND(R4931&lt;&gt;"_U",N4931&lt;&gt;9999,N4931&lt;&gt;999,L4931&lt;&gt;"Median"),IFERROR(VLOOKUP(A4931,'TA Total'!A:P,16,0),"."),".")</f>
        <v>.</v>
      </c>
    </row>
    <row r="4932" spans="1:21" x14ac:dyDescent="0.3">
      <c r="A4932" s="1" t="str">
        <f t="shared" si="154"/>
        <v>2023|Waikato District|$200,001 or more</v>
      </c>
      <c r="B4932" t="s">
        <v>18</v>
      </c>
      <c r="C4932" t="s">
        <v>19</v>
      </c>
      <c r="D4932" t="s">
        <v>20</v>
      </c>
      <c r="E4932" t="s">
        <v>21</v>
      </c>
      <c r="F4932">
        <v>2023</v>
      </c>
      <c r="G4932">
        <v>2023</v>
      </c>
      <c r="H4932">
        <v>13</v>
      </c>
      <c r="I4932" t="s">
        <v>104</v>
      </c>
      <c r="J4932">
        <v>99</v>
      </c>
      <c r="K4932" t="s">
        <v>23</v>
      </c>
      <c r="L4932">
        <v>8</v>
      </c>
      <c r="M4932" t="s">
        <v>27</v>
      </c>
      <c r="N4932">
        <v>1</v>
      </c>
      <c r="O4932" t="s">
        <v>33</v>
      </c>
      <c r="P4932">
        <v>3012</v>
      </c>
      <c r="T4932" s="3">
        <f t="shared" si="155"/>
        <v>64.150000000000006</v>
      </c>
      <c r="U4932" s="3">
        <f>IF(AND(R4932&lt;&gt;"_U",N4932&lt;&gt;9999,N4932&lt;&gt;999,L4932&lt;&gt;"Median"),IFERROR(VLOOKUP(A4932,'TA Total'!A:P,16,0),"."),".")</f>
        <v>4695</v>
      </c>
    </row>
    <row r="4933" spans="1:21" x14ac:dyDescent="0.3">
      <c r="A4933" s="1" t="str">
        <f t="shared" si="154"/>
        <v>2023|Waikato District|$200,001 or more</v>
      </c>
      <c r="B4933" t="s">
        <v>18</v>
      </c>
      <c r="C4933" t="s">
        <v>19</v>
      </c>
      <c r="D4933" t="s">
        <v>20</v>
      </c>
      <c r="E4933" t="s">
        <v>21</v>
      </c>
      <c r="F4933">
        <v>2023</v>
      </c>
      <c r="G4933">
        <v>2023</v>
      </c>
      <c r="H4933">
        <v>13</v>
      </c>
      <c r="I4933" t="s">
        <v>104</v>
      </c>
      <c r="J4933">
        <v>99</v>
      </c>
      <c r="K4933" t="s">
        <v>23</v>
      </c>
      <c r="L4933">
        <v>8</v>
      </c>
      <c r="M4933" t="s">
        <v>27</v>
      </c>
      <c r="N4933">
        <v>9999</v>
      </c>
      <c r="O4933" t="s">
        <v>40</v>
      </c>
      <c r="P4933">
        <v>4695</v>
      </c>
      <c r="T4933" s="3" t="str">
        <f t="shared" si="155"/>
        <v>.</v>
      </c>
      <c r="U4933" s="3" t="str">
        <f>IF(AND(R4933&lt;&gt;"_U",N4933&lt;&gt;9999,N4933&lt;&gt;999,L4933&lt;&gt;"Median"),IFERROR(VLOOKUP(A4933,'TA Total'!A:P,16,0),"."),".")</f>
        <v>.</v>
      </c>
    </row>
    <row r="4934" spans="1:21" x14ac:dyDescent="0.3">
      <c r="A4934" s="1" t="str">
        <f t="shared" si="154"/>
        <v>2023|Waikato District|Total stated - total household income</v>
      </c>
      <c r="B4934" t="s">
        <v>18</v>
      </c>
      <c r="C4934" t="s">
        <v>19</v>
      </c>
      <c r="D4934" t="s">
        <v>20</v>
      </c>
      <c r="E4934" t="s">
        <v>21</v>
      </c>
      <c r="F4934">
        <v>2023</v>
      </c>
      <c r="G4934">
        <v>2023</v>
      </c>
      <c r="H4934">
        <v>13</v>
      </c>
      <c r="I4934" t="s">
        <v>104</v>
      </c>
      <c r="J4934">
        <v>99</v>
      </c>
      <c r="K4934" t="s">
        <v>23</v>
      </c>
      <c r="L4934">
        <v>77</v>
      </c>
      <c r="M4934" t="s">
        <v>32</v>
      </c>
      <c r="N4934">
        <v>9999</v>
      </c>
      <c r="O4934" t="s">
        <v>40</v>
      </c>
      <c r="P4934">
        <v>26874</v>
      </c>
      <c r="T4934" s="3" t="str">
        <f t="shared" si="155"/>
        <v>.</v>
      </c>
      <c r="U4934" s="3" t="str">
        <f>IF(AND(R4934&lt;&gt;"_U",N4934&lt;&gt;9999,N4934&lt;&gt;999,L4934&lt;&gt;"Median"),IFERROR(VLOOKUP(A4934,'TA Total'!A:P,16,0),"."),".")</f>
        <v>.</v>
      </c>
    </row>
    <row r="4935" spans="1:21" x14ac:dyDescent="0.3">
      <c r="A4935" s="1" t="str">
        <f t="shared" si="154"/>
        <v>2023|Waikato District|Total stated - total household income</v>
      </c>
      <c r="B4935" t="s">
        <v>18</v>
      </c>
      <c r="C4935" t="s">
        <v>19</v>
      </c>
      <c r="D4935" t="s">
        <v>20</v>
      </c>
      <c r="E4935" t="s">
        <v>21</v>
      </c>
      <c r="F4935">
        <v>2023</v>
      </c>
      <c r="G4935">
        <v>2023</v>
      </c>
      <c r="H4935">
        <v>13</v>
      </c>
      <c r="I4935" t="s">
        <v>104</v>
      </c>
      <c r="J4935">
        <v>99</v>
      </c>
      <c r="K4935" t="s">
        <v>23</v>
      </c>
      <c r="L4935">
        <v>77</v>
      </c>
      <c r="M4935" t="s">
        <v>32</v>
      </c>
      <c r="N4935">
        <v>7777</v>
      </c>
      <c r="O4935" t="s">
        <v>37</v>
      </c>
      <c r="P4935">
        <v>26877</v>
      </c>
      <c r="T4935" s="3">
        <f t="shared" si="155"/>
        <v>100</v>
      </c>
      <c r="U4935" s="3">
        <f>IF(AND(R4935&lt;&gt;"_U",N4935&lt;&gt;9999,N4935&lt;&gt;999,L4935&lt;&gt;"Median"),IFERROR(VLOOKUP(A4935,'TA Total'!A:P,16,0),"."),".")</f>
        <v>26877</v>
      </c>
    </row>
    <row r="4936" spans="1:21" x14ac:dyDescent="0.3">
      <c r="A4936" s="1" t="str">
        <f t="shared" si="154"/>
        <v>2023|Waikato District|Total stated - total household income</v>
      </c>
      <c r="B4936" t="s">
        <v>18</v>
      </c>
      <c r="C4936" t="s">
        <v>19</v>
      </c>
      <c r="D4936" t="s">
        <v>20</v>
      </c>
      <c r="E4936" t="s">
        <v>21</v>
      </c>
      <c r="F4936">
        <v>2023</v>
      </c>
      <c r="G4936">
        <v>2023</v>
      </c>
      <c r="H4936">
        <v>13</v>
      </c>
      <c r="I4936" t="s">
        <v>104</v>
      </c>
      <c r="J4936">
        <v>99</v>
      </c>
      <c r="K4936" t="s">
        <v>23</v>
      </c>
      <c r="L4936">
        <v>77</v>
      </c>
      <c r="M4936" t="s">
        <v>32</v>
      </c>
      <c r="N4936">
        <v>3</v>
      </c>
      <c r="O4936" t="s">
        <v>25</v>
      </c>
      <c r="P4936">
        <v>3582</v>
      </c>
      <c r="T4936" s="3">
        <f t="shared" si="155"/>
        <v>13.33</v>
      </c>
      <c r="U4936" s="3">
        <f>IF(AND(R4936&lt;&gt;"_U",N4936&lt;&gt;9999,N4936&lt;&gt;999,L4936&lt;&gt;"Median"),IFERROR(VLOOKUP(A4936,'TA Total'!A:P,16,0),"."),".")</f>
        <v>26877</v>
      </c>
    </row>
    <row r="4937" spans="1:21" x14ac:dyDescent="0.3">
      <c r="A4937" s="1" t="str">
        <f t="shared" si="154"/>
        <v>2023|Waikato District|Total stated - total household income</v>
      </c>
      <c r="B4937" t="s">
        <v>18</v>
      </c>
      <c r="C4937" t="s">
        <v>19</v>
      </c>
      <c r="D4937" t="s">
        <v>20</v>
      </c>
      <c r="E4937" t="s">
        <v>21</v>
      </c>
      <c r="F4937">
        <v>2023</v>
      </c>
      <c r="G4937">
        <v>2023</v>
      </c>
      <c r="H4937">
        <v>13</v>
      </c>
      <c r="I4937" t="s">
        <v>104</v>
      </c>
      <c r="J4937">
        <v>99</v>
      </c>
      <c r="K4937" t="s">
        <v>23</v>
      </c>
      <c r="L4937">
        <v>77</v>
      </c>
      <c r="M4937" t="s">
        <v>32</v>
      </c>
      <c r="N4937">
        <v>999</v>
      </c>
      <c r="O4937" t="s">
        <v>42</v>
      </c>
      <c r="P4937">
        <v>0</v>
      </c>
      <c r="T4937" s="3" t="str">
        <f t="shared" si="155"/>
        <v>.</v>
      </c>
      <c r="U4937" s="3" t="str">
        <f>IF(AND(R4937&lt;&gt;"_U",N4937&lt;&gt;9999,N4937&lt;&gt;999,L4937&lt;&gt;"Median"),IFERROR(VLOOKUP(A4937,'TA Total'!A:P,16,0),"."),".")</f>
        <v>.</v>
      </c>
    </row>
    <row r="4938" spans="1:21" x14ac:dyDescent="0.3">
      <c r="A4938" s="1" t="str">
        <f t="shared" si="154"/>
        <v>2023|Waikato District|Total stated - total household income</v>
      </c>
      <c r="B4938" t="s">
        <v>18</v>
      </c>
      <c r="C4938" t="s">
        <v>19</v>
      </c>
      <c r="D4938" t="s">
        <v>20</v>
      </c>
      <c r="E4938" t="s">
        <v>21</v>
      </c>
      <c r="F4938">
        <v>2023</v>
      </c>
      <c r="G4938">
        <v>2023</v>
      </c>
      <c r="H4938">
        <v>13</v>
      </c>
      <c r="I4938" t="s">
        <v>104</v>
      </c>
      <c r="J4938">
        <v>99</v>
      </c>
      <c r="K4938" t="s">
        <v>23</v>
      </c>
      <c r="L4938">
        <v>77</v>
      </c>
      <c r="M4938" t="s">
        <v>32</v>
      </c>
      <c r="N4938">
        <v>2</v>
      </c>
      <c r="O4938" t="s">
        <v>28</v>
      </c>
      <c r="P4938">
        <v>6789</v>
      </c>
      <c r="T4938" s="3">
        <f t="shared" si="155"/>
        <v>25.26</v>
      </c>
      <c r="U4938" s="3">
        <f>IF(AND(R4938&lt;&gt;"_U",N4938&lt;&gt;9999,N4938&lt;&gt;999,L4938&lt;&gt;"Median"),IFERROR(VLOOKUP(A4938,'TA Total'!A:P,16,0),"."),".")</f>
        <v>26877</v>
      </c>
    </row>
    <row r="4939" spans="1:21" x14ac:dyDescent="0.3">
      <c r="A4939" s="1" t="str">
        <f t="shared" si="154"/>
        <v>2023|Waikato District|Total stated - total household income</v>
      </c>
      <c r="B4939" t="s">
        <v>18</v>
      </c>
      <c r="C4939" t="s">
        <v>19</v>
      </c>
      <c r="D4939" t="s">
        <v>20</v>
      </c>
      <c r="E4939" t="s">
        <v>21</v>
      </c>
      <c r="F4939">
        <v>2023</v>
      </c>
      <c r="G4939">
        <v>2023</v>
      </c>
      <c r="H4939">
        <v>13</v>
      </c>
      <c r="I4939" t="s">
        <v>104</v>
      </c>
      <c r="J4939">
        <v>99</v>
      </c>
      <c r="K4939" t="s">
        <v>23</v>
      </c>
      <c r="L4939">
        <v>77</v>
      </c>
      <c r="M4939" t="s">
        <v>32</v>
      </c>
      <c r="N4939">
        <v>1</v>
      </c>
      <c r="O4939" t="s">
        <v>33</v>
      </c>
      <c r="P4939">
        <v>16503</v>
      </c>
      <c r="T4939" s="3">
        <f t="shared" si="155"/>
        <v>61.4</v>
      </c>
      <c r="U4939" s="3">
        <f>IF(AND(R4939&lt;&gt;"_U",N4939&lt;&gt;9999,N4939&lt;&gt;999,L4939&lt;&gt;"Median"),IFERROR(VLOOKUP(A4939,'TA Total'!A:P,16,0),"."),".")</f>
        <v>26877</v>
      </c>
    </row>
    <row r="4940" spans="1:21" x14ac:dyDescent="0.3">
      <c r="A4940" s="1" t="str">
        <f t="shared" si="154"/>
        <v>2023|Waikato District|Total - total household income</v>
      </c>
      <c r="B4940" t="s">
        <v>18</v>
      </c>
      <c r="C4940" t="s">
        <v>19</v>
      </c>
      <c r="D4940" t="s">
        <v>20</v>
      </c>
      <c r="E4940" t="s">
        <v>21</v>
      </c>
      <c r="F4940">
        <v>2023</v>
      </c>
      <c r="G4940">
        <v>2023</v>
      </c>
      <c r="H4940">
        <v>13</v>
      </c>
      <c r="I4940" t="s">
        <v>104</v>
      </c>
      <c r="J4940">
        <v>99</v>
      </c>
      <c r="K4940" t="s">
        <v>23</v>
      </c>
      <c r="L4940">
        <v>99</v>
      </c>
      <c r="M4940" t="s">
        <v>48</v>
      </c>
      <c r="N4940">
        <v>9999</v>
      </c>
      <c r="O4940" t="s">
        <v>40</v>
      </c>
      <c r="P4940">
        <v>28185</v>
      </c>
      <c r="T4940" s="3" t="str">
        <f t="shared" si="155"/>
        <v>.</v>
      </c>
      <c r="U4940" s="3" t="str">
        <f>IF(AND(R4940&lt;&gt;"_U",N4940&lt;&gt;9999,N4940&lt;&gt;999,L4940&lt;&gt;"Median"),IFERROR(VLOOKUP(A4940,'TA Total'!A:P,16,0),"."),".")</f>
        <v>.</v>
      </c>
    </row>
    <row r="4941" spans="1:21" x14ac:dyDescent="0.3">
      <c r="A4941" s="1" t="str">
        <f t="shared" si="154"/>
        <v>2023|Waikato District|Total - total household income</v>
      </c>
      <c r="B4941" t="s">
        <v>18</v>
      </c>
      <c r="C4941" t="s">
        <v>19</v>
      </c>
      <c r="D4941" t="s">
        <v>20</v>
      </c>
      <c r="E4941" t="s">
        <v>21</v>
      </c>
      <c r="F4941">
        <v>2023</v>
      </c>
      <c r="G4941">
        <v>2023</v>
      </c>
      <c r="H4941">
        <v>13</v>
      </c>
      <c r="I4941" t="s">
        <v>104</v>
      </c>
      <c r="J4941">
        <v>99</v>
      </c>
      <c r="K4941" t="s">
        <v>23</v>
      </c>
      <c r="L4941">
        <v>99</v>
      </c>
      <c r="M4941" t="s">
        <v>48</v>
      </c>
      <c r="N4941">
        <v>999</v>
      </c>
      <c r="O4941" t="s">
        <v>42</v>
      </c>
      <c r="P4941">
        <v>6</v>
      </c>
      <c r="T4941" s="3" t="str">
        <f t="shared" si="155"/>
        <v>.</v>
      </c>
      <c r="U4941" s="3" t="str">
        <f>IF(AND(R4941&lt;&gt;"_U",N4941&lt;&gt;9999,N4941&lt;&gt;999,L4941&lt;&gt;"Median"),IFERROR(VLOOKUP(A4941,'TA Total'!A:P,16,0),"."),".")</f>
        <v>.</v>
      </c>
    </row>
    <row r="4942" spans="1:21" x14ac:dyDescent="0.3">
      <c r="A4942" s="1" t="str">
        <f t="shared" si="154"/>
        <v>2023|Waikato District|Total - total household income</v>
      </c>
      <c r="B4942" t="s">
        <v>18</v>
      </c>
      <c r="C4942" t="s">
        <v>19</v>
      </c>
      <c r="D4942" t="s">
        <v>20</v>
      </c>
      <c r="E4942" t="s">
        <v>21</v>
      </c>
      <c r="F4942">
        <v>2023</v>
      </c>
      <c r="G4942">
        <v>2023</v>
      </c>
      <c r="H4942">
        <v>13</v>
      </c>
      <c r="I4942" t="s">
        <v>104</v>
      </c>
      <c r="J4942">
        <v>99</v>
      </c>
      <c r="K4942" t="s">
        <v>23</v>
      </c>
      <c r="L4942">
        <v>99</v>
      </c>
      <c r="M4942" t="s">
        <v>48</v>
      </c>
      <c r="N4942">
        <v>1</v>
      </c>
      <c r="O4942" t="s">
        <v>33</v>
      </c>
      <c r="P4942">
        <v>17088</v>
      </c>
      <c r="T4942" s="3">
        <f t="shared" si="155"/>
        <v>60.63</v>
      </c>
      <c r="U4942" s="3">
        <f>IF(AND(R4942&lt;&gt;"_U",N4942&lt;&gt;9999,N4942&lt;&gt;999,L4942&lt;&gt;"Median"),IFERROR(VLOOKUP(A4942,'TA Total'!A:P,16,0),"."),".")</f>
        <v>28182</v>
      </c>
    </row>
    <row r="4943" spans="1:21" x14ac:dyDescent="0.3">
      <c r="A4943" s="1" t="str">
        <f t="shared" si="154"/>
        <v>2023|Waikato District|Total - total household income</v>
      </c>
      <c r="B4943" t="s">
        <v>18</v>
      </c>
      <c r="C4943" t="s">
        <v>19</v>
      </c>
      <c r="D4943" t="s">
        <v>20</v>
      </c>
      <c r="E4943" t="s">
        <v>21</v>
      </c>
      <c r="F4943">
        <v>2023</v>
      </c>
      <c r="G4943">
        <v>2023</v>
      </c>
      <c r="H4943">
        <v>13</v>
      </c>
      <c r="I4943" t="s">
        <v>104</v>
      </c>
      <c r="J4943">
        <v>99</v>
      </c>
      <c r="K4943" t="s">
        <v>23</v>
      </c>
      <c r="L4943">
        <v>99</v>
      </c>
      <c r="M4943" t="s">
        <v>48</v>
      </c>
      <c r="N4943">
        <v>3</v>
      </c>
      <c r="O4943" t="s">
        <v>25</v>
      </c>
      <c r="P4943">
        <v>3732</v>
      </c>
      <c r="T4943" s="3">
        <f t="shared" si="155"/>
        <v>13.24</v>
      </c>
      <c r="U4943" s="3">
        <f>IF(AND(R4943&lt;&gt;"_U",N4943&lt;&gt;9999,N4943&lt;&gt;999,L4943&lt;&gt;"Median"),IFERROR(VLOOKUP(A4943,'TA Total'!A:P,16,0),"."),".")</f>
        <v>28182</v>
      </c>
    </row>
    <row r="4944" spans="1:21" x14ac:dyDescent="0.3">
      <c r="A4944" s="1" t="str">
        <f t="shared" si="154"/>
        <v>2023|Waikato District|Total - total household income</v>
      </c>
      <c r="B4944" t="s">
        <v>18</v>
      </c>
      <c r="C4944" t="s">
        <v>19</v>
      </c>
      <c r="D4944" t="s">
        <v>20</v>
      </c>
      <c r="E4944" t="s">
        <v>21</v>
      </c>
      <c r="F4944">
        <v>2023</v>
      </c>
      <c r="G4944">
        <v>2023</v>
      </c>
      <c r="H4944">
        <v>13</v>
      </c>
      <c r="I4944" t="s">
        <v>104</v>
      </c>
      <c r="J4944">
        <v>99</v>
      </c>
      <c r="K4944" t="s">
        <v>23</v>
      </c>
      <c r="L4944">
        <v>99</v>
      </c>
      <c r="M4944" t="s">
        <v>48</v>
      </c>
      <c r="N4944">
        <v>2</v>
      </c>
      <c r="O4944" t="s">
        <v>28</v>
      </c>
      <c r="P4944">
        <v>7362</v>
      </c>
      <c r="T4944" s="3">
        <f t="shared" si="155"/>
        <v>26.12</v>
      </c>
      <c r="U4944" s="3">
        <f>IF(AND(R4944&lt;&gt;"_U",N4944&lt;&gt;9999,N4944&lt;&gt;999,L4944&lt;&gt;"Median"),IFERROR(VLOOKUP(A4944,'TA Total'!A:P,16,0),"."),".")</f>
        <v>28182</v>
      </c>
    </row>
    <row r="4945" spans="1:21" x14ac:dyDescent="0.3">
      <c r="A4945" s="1" t="str">
        <f t="shared" si="154"/>
        <v>2023|Waikato District|Total - total household income</v>
      </c>
      <c r="B4945" t="s">
        <v>18</v>
      </c>
      <c r="C4945" t="s">
        <v>19</v>
      </c>
      <c r="D4945" t="s">
        <v>20</v>
      </c>
      <c r="E4945" t="s">
        <v>21</v>
      </c>
      <c r="F4945">
        <v>2023</v>
      </c>
      <c r="G4945">
        <v>2023</v>
      </c>
      <c r="H4945">
        <v>13</v>
      </c>
      <c r="I4945" t="s">
        <v>104</v>
      </c>
      <c r="J4945">
        <v>99</v>
      </c>
      <c r="K4945" t="s">
        <v>23</v>
      </c>
      <c r="L4945">
        <v>99</v>
      </c>
      <c r="M4945" t="s">
        <v>48</v>
      </c>
      <c r="N4945">
        <v>7777</v>
      </c>
      <c r="O4945" t="s">
        <v>37</v>
      </c>
      <c r="P4945">
        <v>28182</v>
      </c>
      <c r="T4945" s="3">
        <f t="shared" si="155"/>
        <v>100</v>
      </c>
      <c r="U4945" s="3">
        <f>IF(AND(R4945&lt;&gt;"_U",N4945&lt;&gt;9999,N4945&lt;&gt;999,L4945&lt;&gt;"Median"),IFERROR(VLOOKUP(A4945,'TA Total'!A:P,16,0),"."),".")</f>
        <v>28182</v>
      </c>
    </row>
    <row r="4946" spans="1:21" x14ac:dyDescent="0.3">
      <c r="A4946" s="1" t="str">
        <f t="shared" si="154"/>
        <v>2023|Waikato District|Median ($) - total household income</v>
      </c>
      <c r="B4946" t="s">
        <v>18</v>
      </c>
      <c r="C4946" t="s">
        <v>19</v>
      </c>
      <c r="D4946" t="s">
        <v>20</v>
      </c>
      <c r="E4946" t="s">
        <v>21</v>
      </c>
      <c r="F4946">
        <v>2023</v>
      </c>
      <c r="G4946">
        <v>2023</v>
      </c>
      <c r="H4946">
        <v>13</v>
      </c>
      <c r="I4946" t="s">
        <v>104</v>
      </c>
      <c r="J4946">
        <v>99</v>
      </c>
      <c r="K4946" t="s">
        <v>23</v>
      </c>
      <c r="L4946" t="s">
        <v>56</v>
      </c>
      <c r="M4946" t="s">
        <v>57</v>
      </c>
      <c r="N4946">
        <v>2</v>
      </c>
      <c r="O4946" t="s">
        <v>28</v>
      </c>
      <c r="P4946">
        <v>81100</v>
      </c>
      <c r="T4946" s="3" t="str">
        <f t="shared" si="155"/>
        <v>.</v>
      </c>
      <c r="U4946" s="3" t="str">
        <f>IF(AND(R4946&lt;&gt;"_U",N4946&lt;&gt;9999,N4946&lt;&gt;999,L4946&lt;&gt;"Median"),IFERROR(VLOOKUP(A4946,'TA Total'!A:P,16,0),"."),".")</f>
        <v>.</v>
      </c>
    </row>
    <row r="4947" spans="1:21" x14ac:dyDescent="0.3">
      <c r="A4947" s="1" t="str">
        <f t="shared" si="154"/>
        <v>2023|Waikato District|Median ($) - total household income</v>
      </c>
      <c r="B4947" t="s">
        <v>18</v>
      </c>
      <c r="C4947" t="s">
        <v>19</v>
      </c>
      <c r="D4947" t="s">
        <v>20</v>
      </c>
      <c r="E4947" t="s">
        <v>21</v>
      </c>
      <c r="F4947">
        <v>2023</v>
      </c>
      <c r="G4947">
        <v>2023</v>
      </c>
      <c r="H4947">
        <v>13</v>
      </c>
      <c r="I4947" t="s">
        <v>104</v>
      </c>
      <c r="J4947">
        <v>99</v>
      </c>
      <c r="K4947" t="s">
        <v>23</v>
      </c>
      <c r="L4947" t="s">
        <v>56</v>
      </c>
      <c r="M4947" t="s">
        <v>57</v>
      </c>
      <c r="N4947">
        <v>1</v>
      </c>
      <c r="O4947" t="s">
        <v>33</v>
      </c>
      <c r="P4947">
        <v>122400</v>
      </c>
      <c r="T4947" s="3" t="str">
        <f t="shared" si="155"/>
        <v>.</v>
      </c>
      <c r="U4947" s="3" t="str">
        <f>IF(AND(R4947&lt;&gt;"_U",N4947&lt;&gt;9999,N4947&lt;&gt;999,L4947&lt;&gt;"Median"),IFERROR(VLOOKUP(A4947,'TA Total'!A:P,16,0),"."),".")</f>
        <v>.</v>
      </c>
    </row>
    <row r="4948" spans="1:21" x14ac:dyDescent="0.3">
      <c r="A4948" s="1" t="str">
        <f t="shared" si="154"/>
        <v>2023|Waikato District|Median ($) - total household income</v>
      </c>
      <c r="B4948" t="s">
        <v>18</v>
      </c>
      <c r="C4948" t="s">
        <v>19</v>
      </c>
      <c r="D4948" t="s">
        <v>20</v>
      </c>
      <c r="E4948" t="s">
        <v>21</v>
      </c>
      <c r="F4948">
        <v>2023</v>
      </c>
      <c r="G4948">
        <v>2023</v>
      </c>
      <c r="H4948">
        <v>13</v>
      </c>
      <c r="I4948" t="s">
        <v>104</v>
      </c>
      <c r="J4948">
        <v>99</v>
      </c>
      <c r="K4948" t="s">
        <v>23</v>
      </c>
      <c r="L4948" t="s">
        <v>56</v>
      </c>
      <c r="M4948" t="s">
        <v>57</v>
      </c>
      <c r="N4948">
        <v>7777</v>
      </c>
      <c r="O4948" t="s">
        <v>37</v>
      </c>
      <c r="P4948">
        <v>113200</v>
      </c>
      <c r="T4948" s="3" t="str">
        <f t="shared" si="155"/>
        <v>.</v>
      </c>
      <c r="U4948" s="3" t="str">
        <f>IF(AND(R4948&lt;&gt;"_U",N4948&lt;&gt;9999,N4948&lt;&gt;999,L4948&lt;&gt;"Median"),IFERROR(VLOOKUP(A4948,'TA Total'!A:P,16,0),"."),".")</f>
        <v>.</v>
      </c>
    </row>
    <row r="4949" spans="1:21" x14ac:dyDescent="0.3">
      <c r="A4949" s="1" t="str">
        <f t="shared" si="154"/>
        <v>2023|Waikato District|Median ($) - total household income</v>
      </c>
      <c r="B4949" t="s">
        <v>18</v>
      </c>
      <c r="C4949" t="s">
        <v>19</v>
      </c>
      <c r="D4949" t="s">
        <v>20</v>
      </c>
      <c r="E4949" t="s">
        <v>21</v>
      </c>
      <c r="F4949">
        <v>2023</v>
      </c>
      <c r="G4949">
        <v>2023</v>
      </c>
      <c r="H4949">
        <v>13</v>
      </c>
      <c r="I4949" t="s">
        <v>104</v>
      </c>
      <c r="J4949">
        <v>99</v>
      </c>
      <c r="K4949" t="s">
        <v>23</v>
      </c>
      <c r="L4949" t="s">
        <v>56</v>
      </c>
      <c r="M4949" t="s">
        <v>57</v>
      </c>
      <c r="N4949">
        <v>9999</v>
      </c>
      <c r="O4949" t="s">
        <v>40</v>
      </c>
      <c r="P4949">
        <v>113200</v>
      </c>
      <c r="T4949" s="3" t="str">
        <f t="shared" si="155"/>
        <v>.</v>
      </c>
      <c r="U4949" s="3" t="str">
        <f>IF(AND(R4949&lt;&gt;"_U",N4949&lt;&gt;9999,N4949&lt;&gt;999,L4949&lt;&gt;"Median"),IFERROR(VLOOKUP(A4949,'TA Total'!A:P,16,0),"."),".")</f>
        <v>.</v>
      </c>
    </row>
    <row r="4950" spans="1:21" x14ac:dyDescent="0.3">
      <c r="A4950" s="1" t="str">
        <f t="shared" si="154"/>
        <v>2023|Waikato District|Median ($) - total household income</v>
      </c>
      <c r="B4950" t="s">
        <v>18</v>
      </c>
      <c r="C4950" t="s">
        <v>19</v>
      </c>
      <c r="D4950" t="s">
        <v>20</v>
      </c>
      <c r="E4950" t="s">
        <v>21</v>
      </c>
      <c r="F4950">
        <v>2023</v>
      </c>
      <c r="G4950">
        <v>2023</v>
      </c>
      <c r="H4950">
        <v>13</v>
      </c>
      <c r="I4950" t="s">
        <v>104</v>
      </c>
      <c r="J4950">
        <v>99</v>
      </c>
      <c r="K4950" t="s">
        <v>23</v>
      </c>
      <c r="L4950" t="s">
        <v>56</v>
      </c>
      <c r="M4950" t="s">
        <v>57</v>
      </c>
      <c r="N4950">
        <v>999</v>
      </c>
      <c r="O4950" t="s">
        <v>42</v>
      </c>
      <c r="R4950" t="s">
        <v>61</v>
      </c>
      <c r="S4950" t="s">
        <v>62</v>
      </c>
      <c r="T4950" s="3" t="str">
        <f t="shared" si="155"/>
        <v>.</v>
      </c>
      <c r="U4950" s="3" t="str">
        <f>IF(AND(R4950&lt;&gt;"_U",N4950&lt;&gt;9999,N4950&lt;&gt;999,L4950&lt;&gt;"Median"),IFERROR(VLOOKUP(A4950,'TA Total'!A:P,16,0),"."),".")</f>
        <v>.</v>
      </c>
    </row>
    <row r="4951" spans="1:21" x14ac:dyDescent="0.3">
      <c r="A4951" s="1" t="str">
        <f t="shared" si="154"/>
        <v>2023|Waikato District|Median ($) - total household income</v>
      </c>
      <c r="B4951" t="s">
        <v>18</v>
      </c>
      <c r="C4951" t="s">
        <v>19</v>
      </c>
      <c r="D4951" t="s">
        <v>20</v>
      </c>
      <c r="E4951" t="s">
        <v>21</v>
      </c>
      <c r="F4951">
        <v>2023</v>
      </c>
      <c r="G4951">
        <v>2023</v>
      </c>
      <c r="H4951">
        <v>13</v>
      </c>
      <c r="I4951" t="s">
        <v>104</v>
      </c>
      <c r="J4951">
        <v>99</v>
      </c>
      <c r="K4951" t="s">
        <v>23</v>
      </c>
      <c r="L4951" t="s">
        <v>56</v>
      </c>
      <c r="M4951" t="s">
        <v>57</v>
      </c>
      <c r="N4951">
        <v>3</v>
      </c>
      <c r="O4951" t="s">
        <v>25</v>
      </c>
      <c r="P4951">
        <v>141700</v>
      </c>
      <c r="T4951" s="3" t="str">
        <f t="shared" si="155"/>
        <v>.</v>
      </c>
      <c r="U4951" s="3" t="str">
        <f>IF(AND(R4951&lt;&gt;"_U",N4951&lt;&gt;9999,N4951&lt;&gt;999,L4951&lt;&gt;"Median"),IFERROR(VLOOKUP(A4951,'TA Total'!A:P,16,0),"."),".")</f>
        <v>.</v>
      </c>
    </row>
    <row r="4952" spans="1:21" x14ac:dyDescent="0.3">
      <c r="A4952" s="1" t="str">
        <f t="shared" si="154"/>
        <v>2023|Matamata-Piako District|$20,000 or less</v>
      </c>
      <c r="B4952" t="s">
        <v>18</v>
      </c>
      <c r="C4952" t="s">
        <v>19</v>
      </c>
      <c r="D4952" t="s">
        <v>20</v>
      </c>
      <c r="E4952" t="s">
        <v>21</v>
      </c>
      <c r="F4952">
        <v>2023</v>
      </c>
      <c r="G4952">
        <v>2023</v>
      </c>
      <c r="H4952">
        <v>15</v>
      </c>
      <c r="I4952" t="s">
        <v>94</v>
      </c>
      <c r="J4952">
        <v>99</v>
      </c>
      <c r="K4952" t="s">
        <v>23</v>
      </c>
      <c r="L4952">
        <v>1</v>
      </c>
      <c r="M4952" t="s">
        <v>39</v>
      </c>
      <c r="N4952">
        <v>3</v>
      </c>
      <c r="O4952" t="s">
        <v>25</v>
      </c>
      <c r="P4952">
        <v>66</v>
      </c>
      <c r="T4952" s="3">
        <f t="shared" si="155"/>
        <v>8.98</v>
      </c>
      <c r="U4952" s="3">
        <f>IF(AND(R4952&lt;&gt;"_U",N4952&lt;&gt;9999,N4952&lt;&gt;999,L4952&lt;&gt;"Median"),IFERROR(VLOOKUP(A4952,'TA Total'!A:P,16,0),"."),".")</f>
        <v>735</v>
      </c>
    </row>
    <row r="4953" spans="1:21" x14ac:dyDescent="0.3">
      <c r="A4953" s="1" t="str">
        <f t="shared" si="154"/>
        <v>2023|Matamata-Piako District|$20,000 or less</v>
      </c>
      <c r="B4953" t="s">
        <v>18</v>
      </c>
      <c r="C4953" t="s">
        <v>19</v>
      </c>
      <c r="D4953" t="s">
        <v>20</v>
      </c>
      <c r="E4953" t="s">
        <v>21</v>
      </c>
      <c r="F4953">
        <v>2023</v>
      </c>
      <c r="G4953">
        <v>2023</v>
      </c>
      <c r="H4953">
        <v>15</v>
      </c>
      <c r="I4953" t="s">
        <v>94</v>
      </c>
      <c r="J4953">
        <v>99</v>
      </c>
      <c r="K4953" t="s">
        <v>23</v>
      </c>
      <c r="L4953">
        <v>1</v>
      </c>
      <c r="M4953" t="s">
        <v>39</v>
      </c>
      <c r="N4953">
        <v>7777</v>
      </c>
      <c r="O4953" t="s">
        <v>37</v>
      </c>
      <c r="P4953">
        <v>735</v>
      </c>
      <c r="T4953" s="3">
        <f t="shared" si="155"/>
        <v>100</v>
      </c>
      <c r="U4953" s="3">
        <f>IF(AND(R4953&lt;&gt;"_U",N4953&lt;&gt;9999,N4953&lt;&gt;999,L4953&lt;&gt;"Median"),IFERROR(VLOOKUP(A4953,'TA Total'!A:P,16,0),"."),".")</f>
        <v>735</v>
      </c>
    </row>
    <row r="4954" spans="1:21" x14ac:dyDescent="0.3">
      <c r="A4954" s="1" t="str">
        <f t="shared" si="154"/>
        <v>2023|Matamata-Piako District|$20,000 or less</v>
      </c>
      <c r="B4954" t="s">
        <v>18</v>
      </c>
      <c r="C4954" t="s">
        <v>19</v>
      </c>
      <c r="D4954" t="s">
        <v>20</v>
      </c>
      <c r="E4954" t="s">
        <v>21</v>
      </c>
      <c r="F4954">
        <v>2023</v>
      </c>
      <c r="G4954">
        <v>2023</v>
      </c>
      <c r="H4954">
        <v>15</v>
      </c>
      <c r="I4954" t="s">
        <v>94</v>
      </c>
      <c r="J4954">
        <v>99</v>
      </c>
      <c r="K4954" t="s">
        <v>23</v>
      </c>
      <c r="L4954">
        <v>1</v>
      </c>
      <c r="M4954" t="s">
        <v>39</v>
      </c>
      <c r="N4954">
        <v>2</v>
      </c>
      <c r="O4954" t="s">
        <v>28</v>
      </c>
      <c r="P4954">
        <v>324</v>
      </c>
      <c r="T4954" s="3">
        <f t="shared" si="155"/>
        <v>44.08</v>
      </c>
      <c r="U4954" s="3">
        <f>IF(AND(R4954&lt;&gt;"_U",N4954&lt;&gt;9999,N4954&lt;&gt;999,L4954&lt;&gt;"Median"),IFERROR(VLOOKUP(A4954,'TA Total'!A:P,16,0),"."),".")</f>
        <v>735</v>
      </c>
    </row>
    <row r="4955" spans="1:21" x14ac:dyDescent="0.3">
      <c r="A4955" s="1" t="str">
        <f t="shared" si="154"/>
        <v>2023|Matamata-Piako District|$20,000 or less</v>
      </c>
      <c r="B4955" t="s">
        <v>18</v>
      </c>
      <c r="C4955" t="s">
        <v>19</v>
      </c>
      <c r="D4955" t="s">
        <v>20</v>
      </c>
      <c r="E4955" t="s">
        <v>21</v>
      </c>
      <c r="F4955">
        <v>2023</v>
      </c>
      <c r="G4955">
        <v>2023</v>
      </c>
      <c r="H4955">
        <v>15</v>
      </c>
      <c r="I4955" t="s">
        <v>94</v>
      </c>
      <c r="J4955">
        <v>99</v>
      </c>
      <c r="K4955" t="s">
        <v>23</v>
      </c>
      <c r="L4955">
        <v>1</v>
      </c>
      <c r="M4955" t="s">
        <v>39</v>
      </c>
      <c r="N4955">
        <v>9999</v>
      </c>
      <c r="O4955" t="s">
        <v>40</v>
      </c>
      <c r="P4955">
        <v>735</v>
      </c>
      <c r="T4955" s="3" t="str">
        <f t="shared" si="155"/>
        <v>.</v>
      </c>
      <c r="U4955" s="3" t="str">
        <f>IF(AND(R4955&lt;&gt;"_U",N4955&lt;&gt;9999,N4955&lt;&gt;999,L4955&lt;&gt;"Median"),IFERROR(VLOOKUP(A4955,'TA Total'!A:P,16,0),"."),".")</f>
        <v>.</v>
      </c>
    </row>
    <row r="4956" spans="1:21" x14ac:dyDescent="0.3">
      <c r="A4956" s="1" t="str">
        <f t="shared" si="154"/>
        <v>2023|Matamata-Piako District|$20,000 or less</v>
      </c>
      <c r="B4956" t="s">
        <v>18</v>
      </c>
      <c r="C4956" t="s">
        <v>19</v>
      </c>
      <c r="D4956" t="s">
        <v>20</v>
      </c>
      <c r="E4956" t="s">
        <v>21</v>
      </c>
      <c r="F4956">
        <v>2023</v>
      </c>
      <c r="G4956">
        <v>2023</v>
      </c>
      <c r="H4956">
        <v>15</v>
      </c>
      <c r="I4956" t="s">
        <v>94</v>
      </c>
      <c r="J4956">
        <v>99</v>
      </c>
      <c r="K4956" t="s">
        <v>23</v>
      </c>
      <c r="L4956">
        <v>1</v>
      </c>
      <c r="M4956" t="s">
        <v>39</v>
      </c>
      <c r="N4956">
        <v>999</v>
      </c>
      <c r="O4956" t="s">
        <v>42</v>
      </c>
      <c r="P4956">
        <v>0</v>
      </c>
      <c r="T4956" s="3" t="str">
        <f t="shared" si="155"/>
        <v>.</v>
      </c>
      <c r="U4956" s="3" t="str">
        <f>IF(AND(R4956&lt;&gt;"_U",N4956&lt;&gt;9999,N4956&lt;&gt;999,L4956&lt;&gt;"Median"),IFERROR(VLOOKUP(A4956,'TA Total'!A:P,16,0),"."),".")</f>
        <v>.</v>
      </c>
    </row>
    <row r="4957" spans="1:21" x14ac:dyDescent="0.3">
      <c r="A4957" s="1" t="str">
        <f t="shared" si="154"/>
        <v>2023|Matamata-Piako District|$20,000 or less</v>
      </c>
      <c r="B4957" t="s">
        <v>18</v>
      </c>
      <c r="C4957" t="s">
        <v>19</v>
      </c>
      <c r="D4957" t="s">
        <v>20</v>
      </c>
      <c r="E4957" t="s">
        <v>21</v>
      </c>
      <c r="F4957">
        <v>2023</v>
      </c>
      <c r="G4957">
        <v>2023</v>
      </c>
      <c r="H4957">
        <v>15</v>
      </c>
      <c r="I4957" t="s">
        <v>94</v>
      </c>
      <c r="J4957">
        <v>99</v>
      </c>
      <c r="K4957" t="s">
        <v>23</v>
      </c>
      <c r="L4957">
        <v>1</v>
      </c>
      <c r="M4957" t="s">
        <v>39</v>
      </c>
      <c r="N4957">
        <v>1</v>
      </c>
      <c r="O4957" t="s">
        <v>33</v>
      </c>
      <c r="P4957">
        <v>345</v>
      </c>
      <c r="T4957" s="3">
        <f t="shared" si="155"/>
        <v>46.94</v>
      </c>
      <c r="U4957" s="3">
        <f>IF(AND(R4957&lt;&gt;"_U",N4957&lt;&gt;9999,N4957&lt;&gt;999,L4957&lt;&gt;"Median"),IFERROR(VLOOKUP(A4957,'TA Total'!A:P,16,0),"."),".")</f>
        <v>735</v>
      </c>
    </row>
    <row r="4958" spans="1:21" x14ac:dyDescent="0.3">
      <c r="A4958" s="1" t="str">
        <f t="shared" si="154"/>
        <v>2023|Matamata-Piako District|$20,001-$30,000</v>
      </c>
      <c r="B4958" t="s">
        <v>18</v>
      </c>
      <c r="C4958" t="s">
        <v>19</v>
      </c>
      <c r="D4958" t="s">
        <v>20</v>
      </c>
      <c r="E4958" t="s">
        <v>21</v>
      </c>
      <c r="F4958">
        <v>2023</v>
      </c>
      <c r="G4958">
        <v>2023</v>
      </c>
      <c r="H4958">
        <v>15</v>
      </c>
      <c r="I4958" t="s">
        <v>94</v>
      </c>
      <c r="J4958">
        <v>99</v>
      </c>
      <c r="K4958" t="s">
        <v>23</v>
      </c>
      <c r="L4958">
        <v>2</v>
      </c>
      <c r="M4958" t="s">
        <v>24</v>
      </c>
      <c r="N4958">
        <v>2</v>
      </c>
      <c r="O4958" t="s">
        <v>28</v>
      </c>
      <c r="P4958">
        <v>339</v>
      </c>
      <c r="T4958" s="3">
        <f t="shared" si="155"/>
        <v>27.23</v>
      </c>
      <c r="U4958" s="3">
        <f>IF(AND(R4958&lt;&gt;"_U",N4958&lt;&gt;9999,N4958&lt;&gt;999,L4958&lt;&gt;"Median"),IFERROR(VLOOKUP(A4958,'TA Total'!A:P,16,0),"."),".")</f>
        <v>1245</v>
      </c>
    </row>
    <row r="4959" spans="1:21" x14ac:dyDescent="0.3">
      <c r="A4959" s="1" t="str">
        <f t="shared" si="154"/>
        <v>2023|Matamata-Piako District|$20,001-$30,000</v>
      </c>
      <c r="B4959" t="s">
        <v>18</v>
      </c>
      <c r="C4959" t="s">
        <v>19</v>
      </c>
      <c r="D4959" t="s">
        <v>20</v>
      </c>
      <c r="E4959" t="s">
        <v>21</v>
      </c>
      <c r="F4959">
        <v>2023</v>
      </c>
      <c r="G4959">
        <v>2023</v>
      </c>
      <c r="H4959">
        <v>15</v>
      </c>
      <c r="I4959" t="s">
        <v>94</v>
      </c>
      <c r="J4959">
        <v>99</v>
      </c>
      <c r="K4959" t="s">
        <v>23</v>
      </c>
      <c r="L4959">
        <v>2</v>
      </c>
      <c r="M4959" t="s">
        <v>24</v>
      </c>
      <c r="N4959">
        <v>1</v>
      </c>
      <c r="O4959" t="s">
        <v>33</v>
      </c>
      <c r="P4959">
        <v>774</v>
      </c>
      <c r="T4959" s="3">
        <f t="shared" si="155"/>
        <v>62.17</v>
      </c>
      <c r="U4959" s="3">
        <f>IF(AND(R4959&lt;&gt;"_U",N4959&lt;&gt;9999,N4959&lt;&gt;999,L4959&lt;&gt;"Median"),IFERROR(VLOOKUP(A4959,'TA Total'!A:P,16,0),"."),".")</f>
        <v>1245</v>
      </c>
    </row>
    <row r="4960" spans="1:21" x14ac:dyDescent="0.3">
      <c r="A4960" s="1" t="str">
        <f t="shared" si="154"/>
        <v>2023|Matamata-Piako District|$20,001-$30,000</v>
      </c>
      <c r="B4960" t="s">
        <v>18</v>
      </c>
      <c r="C4960" t="s">
        <v>19</v>
      </c>
      <c r="D4960" t="s">
        <v>20</v>
      </c>
      <c r="E4960" t="s">
        <v>21</v>
      </c>
      <c r="F4960">
        <v>2023</v>
      </c>
      <c r="G4960">
        <v>2023</v>
      </c>
      <c r="H4960">
        <v>15</v>
      </c>
      <c r="I4960" t="s">
        <v>94</v>
      </c>
      <c r="J4960">
        <v>99</v>
      </c>
      <c r="K4960" t="s">
        <v>23</v>
      </c>
      <c r="L4960">
        <v>2</v>
      </c>
      <c r="M4960" t="s">
        <v>24</v>
      </c>
      <c r="N4960">
        <v>3</v>
      </c>
      <c r="O4960" t="s">
        <v>25</v>
      </c>
      <c r="P4960">
        <v>135</v>
      </c>
      <c r="T4960" s="3">
        <f t="shared" si="155"/>
        <v>10.84</v>
      </c>
      <c r="U4960" s="3">
        <f>IF(AND(R4960&lt;&gt;"_U",N4960&lt;&gt;9999,N4960&lt;&gt;999,L4960&lt;&gt;"Median"),IFERROR(VLOOKUP(A4960,'TA Total'!A:P,16,0),"."),".")</f>
        <v>1245</v>
      </c>
    </row>
    <row r="4961" spans="1:21" x14ac:dyDescent="0.3">
      <c r="A4961" s="1" t="str">
        <f t="shared" si="154"/>
        <v>2023|Matamata-Piako District|$20,001-$30,000</v>
      </c>
      <c r="B4961" t="s">
        <v>18</v>
      </c>
      <c r="C4961" t="s">
        <v>19</v>
      </c>
      <c r="D4961" t="s">
        <v>20</v>
      </c>
      <c r="E4961" t="s">
        <v>21</v>
      </c>
      <c r="F4961">
        <v>2023</v>
      </c>
      <c r="G4961">
        <v>2023</v>
      </c>
      <c r="H4961">
        <v>15</v>
      </c>
      <c r="I4961" t="s">
        <v>94</v>
      </c>
      <c r="J4961">
        <v>99</v>
      </c>
      <c r="K4961" t="s">
        <v>23</v>
      </c>
      <c r="L4961">
        <v>2</v>
      </c>
      <c r="M4961" t="s">
        <v>24</v>
      </c>
      <c r="N4961">
        <v>999</v>
      </c>
      <c r="O4961" t="s">
        <v>42</v>
      </c>
      <c r="P4961">
        <v>0</v>
      </c>
      <c r="T4961" s="3" t="str">
        <f t="shared" si="155"/>
        <v>.</v>
      </c>
      <c r="U4961" s="3" t="str">
        <f>IF(AND(R4961&lt;&gt;"_U",N4961&lt;&gt;9999,N4961&lt;&gt;999,L4961&lt;&gt;"Median"),IFERROR(VLOOKUP(A4961,'TA Total'!A:P,16,0),"."),".")</f>
        <v>.</v>
      </c>
    </row>
    <row r="4962" spans="1:21" x14ac:dyDescent="0.3">
      <c r="A4962" s="1" t="str">
        <f t="shared" si="154"/>
        <v>2023|Matamata-Piako District|$20,001-$30,000</v>
      </c>
      <c r="B4962" t="s">
        <v>18</v>
      </c>
      <c r="C4962" t="s">
        <v>19</v>
      </c>
      <c r="D4962" t="s">
        <v>20</v>
      </c>
      <c r="E4962" t="s">
        <v>21</v>
      </c>
      <c r="F4962">
        <v>2023</v>
      </c>
      <c r="G4962">
        <v>2023</v>
      </c>
      <c r="H4962">
        <v>15</v>
      </c>
      <c r="I4962" t="s">
        <v>94</v>
      </c>
      <c r="J4962">
        <v>99</v>
      </c>
      <c r="K4962" t="s">
        <v>23</v>
      </c>
      <c r="L4962">
        <v>2</v>
      </c>
      <c r="M4962" t="s">
        <v>24</v>
      </c>
      <c r="N4962">
        <v>7777</v>
      </c>
      <c r="O4962" t="s">
        <v>37</v>
      </c>
      <c r="P4962">
        <v>1245</v>
      </c>
      <c r="T4962" s="3">
        <f t="shared" si="155"/>
        <v>100</v>
      </c>
      <c r="U4962" s="3">
        <f>IF(AND(R4962&lt;&gt;"_U",N4962&lt;&gt;9999,N4962&lt;&gt;999,L4962&lt;&gt;"Median"),IFERROR(VLOOKUP(A4962,'TA Total'!A:P,16,0),"."),".")</f>
        <v>1245</v>
      </c>
    </row>
    <row r="4963" spans="1:21" x14ac:dyDescent="0.3">
      <c r="A4963" s="1" t="str">
        <f t="shared" si="154"/>
        <v>2023|Matamata-Piako District|$20,001-$30,000</v>
      </c>
      <c r="B4963" t="s">
        <v>18</v>
      </c>
      <c r="C4963" t="s">
        <v>19</v>
      </c>
      <c r="D4963" t="s">
        <v>20</v>
      </c>
      <c r="E4963" t="s">
        <v>21</v>
      </c>
      <c r="F4963">
        <v>2023</v>
      </c>
      <c r="G4963">
        <v>2023</v>
      </c>
      <c r="H4963">
        <v>15</v>
      </c>
      <c r="I4963" t="s">
        <v>94</v>
      </c>
      <c r="J4963">
        <v>99</v>
      </c>
      <c r="K4963" t="s">
        <v>23</v>
      </c>
      <c r="L4963">
        <v>2</v>
      </c>
      <c r="M4963" t="s">
        <v>24</v>
      </c>
      <c r="N4963">
        <v>9999</v>
      </c>
      <c r="O4963" t="s">
        <v>40</v>
      </c>
      <c r="P4963">
        <v>1245</v>
      </c>
      <c r="T4963" s="3" t="str">
        <f t="shared" si="155"/>
        <v>.</v>
      </c>
      <c r="U4963" s="3" t="str">
        <f>IF(AND(R4963&lt;&gt;"_U",N4963&lt;&gt;9999,N4963&lt;&gt;999,L4963&lt;&gt;"Median"),IFERROR(VLOOKUP(A4963,'TA Total'!A:P,16,0),"."),".")</f>
        <v>.</v>
      </c>
    </row>
    <row r="4964" spans="1:21" x14ac:dyDescent="0.3">
      <c r="A4964" s="1" t="str">
        <f t="shared" si="154"/>
        <v>2023|Matamata-Piako District|$30,001-$50,000</v>
      </c>
      <c r="B4964" t="s">
        <v>18</v>
      </c>
      <c r="C4964" t="s">
        <v>19</v>
      </c>
      <c r="D4964" t="s">
        <v>20</v>
      </c>
      <c r="E4964" t="s">
        <v>21</v>
      </c>
      <c r="F4964">
        <v>2023</v>
      </c>
      <c r="G4964">
        <v>2023</v>
      </c>
      <c r="H4964">
        <v>15</v>
      </c>
      <c r="I4964" t="s">
        <v>94</v>
      </c>
      <c r="J4964">
        <v>99</v>
      </c>
      <c r="K4964" t="s">
        <v>23</v>
      </c>
      <c r="L4964">
        <v>3</v>
      </c>
      <c r="M4964" t="s">
        <v>45</v>
      </c>
      <c r="N4964">
        <v>9999</v>
      </c>
      <c r="O4964" t="s">
        <v>40</v>
      </c>
      <c r="P4964">
        <v>2124</v>
      </c>
      <c r="T4964" s="3" t="str">
        <f t="shared" si="155"/>
        <v>.</v>
      </c>
      <c r="U4964" s="3" t="str">
        <f>IF(AND(R4964&lt;&gt;"_U",N4964&lt;&gt;9999,N4964&lt;&gt;999,L4964&lt;&gt;"Median"),IFERROR(VLOOKUP(A4964,'TA Total'!A:P,16,0),"."),".")</f>
        <v>.</v>
      </c>
    </row>
    <row r="4965" spans="1:21" x14ac:dyDescent="0.3">
      <c r="A4965" s="1" t="str">
        <f t="shared" si="154"/>
        <v>2023|Matamata-Piako District|$30,001-$50,000</v>
      </c>
      <c r="B4965" t="s">
        <v>18</v>
      </c>
      <c r="C4965" t="s">
        <v>19</v>
      </c>
      <c r="D4965" t="s">
        <v>20</v>
      </c>
      <c r="E4965" t="s">
        <v>21</v>
      </c>
      <c r="F4965">
        <v>2023</v>
      </c>
      <c r="G4965">
        <v>2023</v>
      </c>
      <c r="H4965">
        <v>15</v>
      </c>
      <c r="I4965" t="s">
        <v>94</v>
      </c>
      <c r="J4965">
        <v>99</v>
      </c>
      <c r="K4965" t="s">
        <v>23</v>
      </c>
      <c r="L4965">
        <v>3</v>
      </c>
      <c r="M4965" t="s">
        <v>45</v>
      </c>
      <c r="N4965">
        <v>1</v>
      </c>
      <c r="O4965" t="s">
        <v>33</v>
      </c>
      <c r="P4965">
        <v>1317</v>
      </c>
      <c r="T4965" s="3">
        <f t="shared" si="155"/>
        <v>62.01</v>
      </c>
      <c r="U4965" s="3">
        <f>IF(AND(R4965&lt;&gt;"_U",N4965&lt;&gt;9999,N4965&lt;&gt;999,L4965&lt;&gt;"Median"),IFERROR(VLOOKUP(A4965,'TA Total'!A:P,16,0),"."),".")</f>
        <v>2124</v>
      </c>
    </row>
    <row r="4966" spans="1:21" x14ac:dyDescent="0.3">
      <c r="A4966" s="1" t="str">
        <f t="shared" si="154"/>
        <v>2023|Matamata-Piako District|$30,001-$50,000</v>
      </c>
      <c r="B4966" t="s">
        <v>18</v>
      </c>
      <c r="C4966" t="s">
        <v>19</v>
      </c>
      <c r="D4966" t="s">
        <v>20</v>
      </c>
      <c r="E4966" t="s">
        <v>21</v>
      </c>
      <c r="F4966">
        <v>2023</v>
      </c>
      <c r="G4966">
        <v>2023</v>
      </c>
      <c r="H4966">
        <v>15</v>
      </c>
      <c r="I4966" t="s">
        <v>94</v>
      </c>
      <c r="J4966">
        <v>99</v>
      </c>
      <c r="K4966" t="s">
        <v>23</v>
      </c>
      <c r="L4966">
        <v>3</v>
      </c>
      <c r="M4966" t="s">
        <v>45</v>
      </c>
      <c r="N4966">
        <v>2</v>
      </c>
      <c r="O4966" t="s">
        <v>28</v>
      </c>
      <c r="P4966">
        <v>585</v>
      </c>
      <c r="T4966" s="3">
        <f t="shared" si="155"/>
        <v>27.54</v>
      </c>
      <c r="U4966" s="3">
        <f>IF(AND(R4966&lt;&gt;"_U",N4966&lt;&gt;9999,N4966&lt;&gt;999,L4966&lt;&gt;"Median"),IFERROR(VLOOKUP(A4966,'TA Total'!A:P,16,0),"."),".")</f>
        <v>2124</v>
      </c>
    </row>
    <row r="4967" spans="1:21" x14ac:dyDescent="0.3">
      <c r="A4967" s="1" t="str">
        <f t="shared" si="154"/>
        <v>2023|Matamata-Piako District|$30,001-$50,000</v>
      </c>
      <c r="B4967" t="s">
        <v>18</v>
      </c>
      <c r="C4967" t="s">
        <v>19</v>
      </c>
      <c r="D4967" t="s">
        <v>20</v>
      </c>
      <c r="E4967" t="s">
        <v>21</v>
      </c>
      <c r="F4967">
        <v>2023</v>
      </c>
      <c r="G4967">
        <v>2023</v>
      </c>
      <c r="H4967">
        <v>15</v>
      </c>
      <c r="I4967" t="s">
        <v>94</v>
      </c>
      <c r="J4967">
        <v>99</v>
      </c>
      <c r="K4967" t="s">
        <v>23</v>
      </c>
      <c r="L4967">
        <v>3</v>
      </c>
      <c r="M4967" t="s">
        <v>45</v>
      </c>
      <c r="N4967">
        <v>3</v>
      </c>
      <c r="O4967" t="s">
        <v>25</v>
      </c>
      <c r="P4967">
        <v>219</v>
      </c>
      <c r="T4967" s="3">
        <f t="shared" si="155"/>
        <v>10.31</v>
      </c>
      <c r="U4967" s="3">
        <f>IF(AND(R4967&lt;&gt;"_U",N4967&lt;&gt;9999,N4967&lt;&gt;999,L4967&lt;&gt;"Median"),IFERROR(VLOOKUP(A4967,'TA Total'!A:P,16,0),"."),".")</f>
        <v>2124</v>
      </c>
    </row>
    <row r="4968" spans="1:21" x14ac:dyDescent="0.3">
      <c r="A4968" s="1" t="str">
        <f t="shared" si="154"/>
        <v>2023|Matamata-Piako District|$30,001-$50,000</v>
      </c>
      <c r="B4968" t="s">
        <v>18</v>
      </c>
      <c r="C4968" t="s">
        <v>19</v>
      </c>
      <c r="D4968" t="s">
        <v>20</v>
      </c>
      <c r="E4968" t="s">
        <v>21</v>
      </c>
      <c r="F4968">
        <v>2023</v>
      </c>
      <c r="G4968">
        <v>2023</v>
      </c>
      <c r="H4968">
        <v>15</v>
      </c>
      <c r="I4968" t="s">
        <v>94</v>
      </c>
      <c r="J4968">
        <v>99</v>
      </c>
      <c r="K4968" t="s">
        <v>23</v>
      </c>
      <c r="L4968">
        <v>3</v>
      </c>
      <c r="M4968" t="s">
        <v>45</v>
      </c>
      <c r="N4968">
        <v>999</v>
      </c>
      <c r="O4968" t="s">
        <v>42</v>
      </c>
      <c r="P4968">
        <v>0</v>
      </c>
      <c r="T4968" s="3" t="str">
        <f t="shared" si="155"/>
        <v>.</v>
      </c>
      <c r="U4968" s="3" t="str">
        <f>IF(AND(R4968&lt;&gt;"_U",N4968&lt;&gt;9999,N4968&lt;&gt;999,L4968&lt;&gt;"Median"),IFERROR(VLOOKUP(A4968,'TA Total'!A:P,16,0),"."),".")</f>
        <v>.</v>
      </c>
    </row>
    <row r="4969" spans="1:21" x14ac:dyDescent="0.3">
      <c r="A4969" s="1" t="str">
        <f t="shared" si="154"/>
        <v>2023|Matamata-Piako District|$30,001-$50,000</v>
      </c>
      <c r="B4969" t="s">
        <v>18</v>
      </c>
      <c r="C4969" t="s">
        <v>19</v>
      </c>
      <c r="D4969" t="s">
        <v>20</v>
      </c>
      <c r="E4969" t="s">
        <v>21</v>
      </c>
      <c r="F4969">
        <v>2023</v>
      </c>
      <c r="G4969">
        <v>2023</v>
      </c>
      <c r="H4969">
        <v>15</v>
      </c>
      <c r="I4969" t="s">
        <v>94</v>
      </c>
      <c r="J4969">
        <v>99</v>
      </c>
      <c r="K4969" t="s">
        <v>23</v>
      </c>
      <c r="L4969">
        <v>3</v>
      </c>
      <c r="M4969" t="s">
        <v>45</v>
      </c>
      <c r="N4969">
        <v>7777</v>
      </c>
      <c r="O4969" t="s">
        <v>37</v>
      </c>
      <c r="P4969">
        <v>2124</v>
      </c>
      <c r="T4969" s="3">
        <f t="shared" si="155"/>
        <v>100</v>
      </c>
      <c r="U4969" s="3">
        <f>IF(AND(R4969&lt;&gt;"_U",N4969&lt;&gt;9999,N4969&lt;&gt;999,L4969&lt;&gt;"Median"),IFERROR(VLOOKUP(A4969,'TA Total'!A:P,16,0),"."),".")</f>
        <v>2124</v>
      </c>
    </row>
    <row r="4970" spans="1:21" x14ac:dyDescent="0.3">
      <c r="A4970" s="1" t="str">
        <f t="shared" si="154"/>
        <v>2023|Matamata-Piako District|$50,001-$70,000</v>
      </c>
      <c r="B4970" t="s">
        <v>18</v>
      </c>
      <c r="C4970" t="s">
        <v>19</v>
      </c>
      <c r="D4970" t="s">
        <v>20</v>
      </c>
      <c r="E4970" t="s">
        <v>21</v>
      </c>
      <c r="F4970">
        <v>2023</v>
      </c>
      <c r="G4970">
        <v>2023</v>
      </c>
      <c r="H4970">
        <v>15</v>
      </c>
      <c r="I4970" t="s">
        <v>94</v>
      </c>
      <c r="J4970">
        <v>99</v>
      </c>
      <c r="K4970" t="s">
        <v>23</v>
      </c>
      <c r="L4970">
        <v>4</v>
      </c>
      <c r="M4970" t="s">
        <v>36</v>
      </c>
      <c r="N4970">
        <v>7777</v>
      </c>
      <c r="O4970" t="s">
        <v>37</v>
      </c>
      <c r="P4970">
        <v>1503</v>
      </c>
      <c r="T4970" s="3">
        <f t="shared" si="155"/>
        <v>100</v>
      </c>
      <c r="U4970" s="3">
        <f>IF(AND(R4970&lt;&gt;"_U",N4970&lt;&gt;9999,N4970&lt;&gt;999,L4970&lt;&gt;"Median"),IFERROR(VLOOKUP(A4970,'TA Total'!A:P,16,0),"."),".")</f>
        <v>1503</v>
      </c>
    </row>
    <row r="4971" spans="1:21" x14ac:dyDescent="0.3">
      <c r="A4971" s="1" t="str">
        <f t="shared" si="154"/>
        <v>2023|Matamata-Piako District|$50,001-$70,000</v>
      </c>
      <c r="B4971" t="s">
        <v>18</v>
      </c>
      <c r="C4971" t="s">
        <v>19</v>
      </c>
      <c r="D4971" t="s">
        <v>20</v>
      </c>
      <c r="E4971" t="s">
        <v>21</v>
      </c>
      <c r="F4971">
        <v>2023</v>
      </c>
      <c r="G4971">
        <v>2023</v>
      </c>
      <c r="H4971">
        <v>15</v>
      </c>
      <c r="I4971" t="s">
        <v>94</v>
      </c>
      <c r="J4971">
        <v>99</v>
      </c>
      <c r="K4971" t="s">
        <v>23</v>
      </c>
      <c r="L4971">
        <v>4</v>
      </c>
      <c r="M4971" t="s">
        <v>36</v>
      </c>
      <c r="N4971">
        <v>9999</v>
      </c>
      <c r="O4971" t="s">
        <v>40</v>
      </c>
      <c r="P4971">
        <v>1503</v>
      </c>
      <c r="T4971" s="3" t="str">
        <f t="shared" si="155"/>
        <v>.</v>
      </c>
      <c r="U4971" s="3" t="str">
        <f>IF(AND(R4971&lt;&gt;"_U",N4971&lt;&gt;9999,N4971&lt;&gt;999,L4971&lt;&gt;"Median"),IFERROR(VLOOKUP(A4971,'TA Total'!A:P,16,0),"."),".")</f>
        <v>.</v>
      </c>
    </row>
    <row r="4972" spans="1:21" x14ac:dyDescent="0.3">
      <c r="A4972" s="1" t="str">
        <f t="shared" si="154"/>
        <v>2023|Matamata-Piako District|$50,001-$70,000</v>
      </c>
      <c r="B4972" t="s">
        <v>18</v>
      </c>
      <c r="C4972" t="s">
        <v>19</v>
      </c>
      <c r="D4972" t="s">
        <v>20</v>
      </c>
      <c r="E4972" t="s">
        <v>21</v>
      </c>
      <c r="F4972">
        <v>2023</v>
      </c>
      <c r="G4972">
        <v>2023</v>
      </c>
      <c r="H4972">
        <v>15</v>
      </c>
      <c r="I4972" t="s">
        <v>94</v>
      </c>
      <c r="J4972">
        <v>99</v>
      </c>
      <c r="K4972" t="s">
        <v>23</v>
      </c>
      <c r="L4972">
        <v>4</v>
      </c>
      <c r="M4972" t="s">
        <v>36</v>
      </c>
      <c r="N4972">
        <v>1</v>
      </c>
      <c r="O4972" t="s">
        <v>33</v>
      </c>
      <c r="P4972">
        <v>801</v>
      </c>
      <c r="T4972" s="3">
        <f t="shared" si="155"/>
        <v>53.29</v>
      </c>
      <c r="U4972" s="3">
        <f>IF(AND(R4972&lt;&gt;"_U",N4972&lt;&gt;9999,N4972&lt;&gt;999,L4972&lt;&gt;"Median"),IFERROR(VLOOKUP(A4972,'TA Total'!A:P,16,0),"."),".")</f>
        <v>1503</v>
      </c>
    </row>
    <row r="4973" spans="1:21" x14ac:dyDescent="0.3">
      <c r="A4973" s="1" t="str">
        <f t="shared" si="154"/>
        <v>2023|Matamata-Piako District|$50,001-$70,000</v>
      </c>
      <c r="B4973" t="s">
        <v>18</v>
      </c>
      <c r="C4973" t="s">
        <v>19</v>
      </c>
      <c r="D4973" t="s">
        <v>20</v>
      </c>
      <c r="E4973" t="s">
        <v>21</v>
      </c>
      <c r="F4973">
        <v>2023</v>
      </c>
      <c r="G4973">
        <v>2023</v>
      </c>
      <c r="H4973">
        <v>15</v>
      </c>
      <c r="I4973" t="s">
        <v>94</v>
      </c>
      <c r="J4973">
        <v>99</v>
      </c>
      <c r="K4973" t="s">
        <v>23</v>
      </c>
      <c r="L4973">
        <v>4</v>
      </c>
      <c r="M4973" t="s">
        <v>36</v>
      </c>
      <c r="N4973">
        <v>999</v>
      </c>
      <c r="O4973" t="s">
        <v>42</v>
      </c>
      <c r="P4973">
        <v>0</v>
      </c>
      <c r="T4973" s="3" t="str">
        <f t="shared" si="155"/>
        <v>.</v>
      </c>
      <c r="U4973" s="3" t="str">
        <f>IF(AND(R4973&lt;&gt;"_U",N4973&lt;&gt;9999,N4973&lt;&gt;999,L4973&lt;&gt;"Median"),IFERROR(VLOOKUP(A4973,'TA Total'!A:P,16,0),"."),".")</f>
        <v>.</v>
      </c>
    </row>
    <row r="4974" spans="1:21" x14ac:dyDescent="0.3">
      <c r="A4974" s="1" t="str">
        <f t="shared" si="154"/>
        <v>2023|Matamata-Piako District|$50,001-$70,000</v>
      </c>
      <c r="B4974" t="s">
        <v>18</v>
      </c>
      <c r="C4974" t="s">
        <v>19</v>
      </c>
      <c r="D4974" t="s">
        <v>20</v>
      </c>
      <c r="E4974" t="s">
        <v>21</v>
      </c>
      <c r="F4974">
        <v>2023</v>
      </c>
      <c r="G4974">
        <v>2023</v>
      </c>
      <c r="H4974">
        <v>15</v>
      </c>
      <c r="I4974" t="s">
        <v>94</v>
      </c>
      <c r="J4974">
        <v>99</v>
      </c>
      <c r="K4974" t="s">
        <v>23</v>
      </c>
      <c r="L4974">
        <v>4</v>
      </c>
      <c r="M4974" t="s">
        <v>36</v>
      </c>
      <c r="N4974">
        <v>2</v>
      </c>
      <c r="O4974" t="s">
        <v>28</v>
      </c>
      <c r="P4974">
        <v>570</v>
      </c>
      <c r="T4974" s="3">
        <f t="shared" si="155"/>
        <v>37.92</v>
      </c>
      <c r="U4974" s="3">
        <f>IF(AND(R4974&lt;&gt;"_U",N4974&lt;&gt;9999,N4974&lt;&gt;999,L4974&lt;&gt;"Median"),IFERROR(VLOOKUP(A4974,'TA Total'!A:P,16,0),"."),".")</f>
        <v>1503</v>
      </c>
    </row>
    <row r="4975" spans="1:21" x14ac:dyDescent="0.3">
      <c r="A4975" s="1" t="str">
        <f t="shared" si="154"/>
        <v>2023|Matamata-Piako District|$50,001-$70,000</v>
      </c>
      <c r="B4975" t="s">
        <v>18</v>
      </c>
      <c r="C4975" t="s">
        <v>19</v>
      </c>
      <c r="D4975" t="s">
        <v>20</v>
      </c>
      <c r="E4975" t="s">
        <v>21</v>
      </c>
      <c r="F4975">
        <v>2023</v>
      </c>
      <c r="G4975">
        <v>2023</v>
      </c>
      <c r="H4975">
        <v>15</v>
      </c>
      <c r="I4975" t="s">
        <v>94</v>
      </c>
      <c r="J4975">
        <v>99</v>
      </c>
      <c r="K4975" t="s">
        <v>23</v>
      </c>
      <c r="L4975">
        <v>4</v>
      </c>
      <c r="M4975" t="s">
        <v>36</v>
      </c>
      <c r="N4975">
        <v>3</v>
      </c>
      <c r="O4975" t="s">
        <v>25</v>
      </c>
      <c r="P4975">
        <v>132</v>
      </c>
      <c r="T4975" s="3">
        <f t="shared" si="155"/>
        <v>8.7799999999999994</v>
      </c>
      <c r="U4975" s="3">
        <f>IF(AND(R4975&lt;&gt;"_U",N4975&lt;&gt;9999,N4975&lt;&gt;999,L4975&lt;&gt;"Median"),IFERROR(VLOOKUP(A4975,'TA Total'!A:P,16,0),"."),".")</f>
        <v>1503</v>
      </c>
    </row>
    <row r="4976" spans="1:21" x14ac:dyDescent="0.3">
      <c r="A4976" s="1" t="str">
        <f t="shared" si="154"/>
        <v>2023|Matamata-Piako District|$70,001-$100,000</v>
      </c>
      <c r="B4976" t="s">
        <v>18</v>
      </c>
      <c r="C4976" t="s">
        <v>19</v>
      </c>
      <c r="D4976" t="s">
        <v>20</v>
      </c>
      <c r="E4976" t="s">
        <v>21</v>
      </c>
      <c r="F4976">
        <v>2023</v>
      </c>
      <c r="G4976">
        <v>2023</v>
      </c>
      <c r="H4976">
        <v>15</v>
      </c>
      <c r="I4976" t="s">
        <v>94</v>
      </c>
      <c r="J4976">
        <v>99</v>
      </c>
      <c r="K4976" t="s">
        <v>23</v>
      </c>
      <c r="L4976">
        <v>5</v>
      </c>
      <c r="M4976" t="s">
        <v>58</v>
      </c>
      <c r="N4976">
        <v>9999</v>
      </c>
      <c r="O4976" t="s">
        <v>40</v>
      </c>
      <c r="P4976">
        <v>2127</v>
      </c>
      <c r="T4976" s="3" t="str">
        <f t="shared" si="155"/>
        <v>.</v>
      </c>
      <c r="U4976" s="3" t="str">
        <f>IF(AND(R4976&lt;&gt;"_U",N4976&lt;&gt;9999,N4976&lt;&gt;999,L4976&lt;&gt;"Median"),IFERROR(VLOOKUP(A4976,'TA Total'!A:P,16,0),"."),".")</f>
        <v>.</v>
      </c>
    </row>
    <row r="4977" spans="1:21" x14ac:dyDescent="0.3">
      <c r="A4977" s="1" t="str">
        <f t="shared" si="154"/>
        <v>2023|Matamata-Piako District|$70,001-$100,000</v>
      </c>
      <c r="B4977" t="s">
        <v>18</v>
      </c>
      <c r="C4977" t="s">
        <v>19</v>
      </c>
      <c r="D4977" t="s">
        <v>20</v>
      </c>
      <c r="E4977" t="s">
        <v>21</v>
      </c>
      <c r="F4977">
        <v>2023</v>
      </c>
      <c r="G4977">
        <v>2023</v>
      </c>
      <c r="H4977">
        <v>15</v>
      </c>
      <c r="I4977" t="s">
        <v>94</v>
      </c>
      <c r="J4977">
        <v>99</v>
      </c>
      <c r="K4977" t="s">
        <v>23</v>
      </c>
      <c r="L4977">
        <v>5</v>
      </c>
      <c r="M4977" t="s">
        <v>58</v>
      </c>
      <c r="N4977">
        <v>1</v>
      </c>
      <c r="O4977" t="s">
        <v>33</v>
      </c>
      <c r="P4977">
        <v>1134</v>
      </c>
      <c r="T4977" s="3">
        <f t="shared" si="155"/>
        <v>53.31</v>
      </c>
      <c r="U4977" s="3">
        <f>IF(AND(R4977&lt;&gt;"_U",N4977&lt;&gt;9999,N4977&lt;&gt;999,L4977&lt;&gt;"Median"),IFERROR(VLOOKUP(A4977,'TA Total'!A:P,16,0),"."),".")</f>
        <v>2127</v>
      </c>
    </row>
    <row r="4978" spans="1:21" x14ac:dyDescent="0.3">
      <c r="A4978" s="1" t="str">
        <f t="shared" si="154"/>
        <v>2023|Matamata-Piako District|$70,001-$100,000</v>
      </c>
      <c r="B4978" t="s">
        <v>18</v>
      </c>
      <c r="C4978" t="s">
        <v>19</v>
      </c>
      <c r="D4978" t="s">
        <v>20</v>
      </c>
      <c r="E4978" t="s">
        <v>21</v>
      </c>
      <c r="F4978">
        <v>2023</v>
      </c>
      <c r="G4978">
        <v>2023</v>
      </c>
      <c r="H4978">
        <v>15</v>
      </c>
      <c r="I4978" t="s">
        <v>94</v>
      </c>
      <c r="J4978">
        <v>99</v>
      </c>
      <c r="K4978" t="s">
        <v>23</v>
      </c>
      <c r="L4978">
        <v>5</v>
      </c>
      <c r="M4978" t="s">
        <v>58</v>
      </c>
      <c r="N4978">
        <v>2</v>
      </c>
      <c r="O4978" t="s">
        <v>28</v>
      </c>
      <c r="P4978">
        <v>780</v>
      </c>
      <c r="T4978" s="3">
        <f t="shared" si="155"/>
        <v>36.67</v>
      </c>
      <c r="U4978" s="3">
        <f>IF(AND(R4978&lt;&gt;"_U",N4978&lt;&gt;9999,N4978&lt;&gt;999,L4978&lt;&gt;"Median"),IFERROR(VLOOKUP(A4978,'TA Total'!A:P,16,0),"."),".")</f>
        <v>2127</v>
      </c>
    </row>
    <row r="4979" spans="1:21" x14ac:dyDescent="0.3">
      <c r="A4979" s="1" t="str">
        <f t="shared" si="154"/>
        <v>2023|Matamata-Piako District|$70,001-$100,000</v>
      </c>
      <c r="B4979" t="s">
        <v>18</v>
      </c>
      <c r="C4979" t="s">
        <v>19</v>
      </c>
      <c r="D4979" t="s">
        <v>20</v>
      </c>
      <c r="E4979" t="s">
        <v>21</v>
      </c>
      <c r="F4979">
        <v>2023</v>
      </c>
      <c r="G4979">
        <v>2023</v>
      </c>
      <c r="H4979">
        <v>15</v>
      </c>
      <c r="I4979" t="s">
        <v>94</v>
      </c>
      <c r="J4979">
        <v>99</v>
      </c>
      <c r="K4979" t="s">
        <v>23</v>
      </c>
      <c r="L4979">
        <v>5</v>
      </c>
      <c r="M4979" t="s">
        <v>58</v>
      </c>
      <c r="N4979">
        <v>7777</v>
      </c>
      <c r="O4979" t="s">
        <v>37</v>
      </c>
      <c r="P4979">
        <v>2127</v>
      </c>
      <c r="T4979" s="3">
        <f t="shared" si="155"/>
        <v>100</v>
      </c>
      <c r="U4979" s="3">
        <f>IF(AND(R4979&lt;&gt;"_U",N4979&lt;&gt;9999,N4979&lt;&gt;999,L4979&lt;&gt;"Median"),IFERROR(VLOOKUP(A4979,'TA Total'!A:P,16,0),"."),".")</f>
        <v>2127</v>
      </c>
    </row>
    <row r="4980" spans="1:21" x14ac:dyDescent="0.3">
      <c r="A4980" s="1" t="str">
        <f t="shared" si="154"/>
        <v>2023|Matamata-Piako District|$70,001-$100,000</v>
      </c>
      <c r="B4980" t="s">
        <v>18</v>
      </c>
      <c r="C4980" t="s">
        <v>19</v>
      </c>
      <c r="D4980" t="s">
        <v>20</v>
      </c>
      <c r="E4980" t="s">
        <v>21</v>
      </c>
      <c r="F4980">
        <v>2023</v>
      </c>
      <c r="G4980">
        <v>2023</v>
      </c>
      <c r="H4980">
        <v>15</v>
      </c>
      <c r="I4980" t="s">
        <v>94</v>
      </c>
      <c r="J4980">
        <v>99</v>
      </c>
      <c r="K4980" t="s">
        <v>23</v>
      </c>
      <c r="L4980">
        <v>5</v>
      </c>
      <c r="M4980" t="s">
        <v>58</v>
      </c>
      <c r="N4980">
        <v>3</v>
      </c>
      <c r="O4980" t="s">
        <v>25</v>
      </c>
      <c r="P4980">
        <v>210</v>
      </c>
      <c r="T4980" s="3">
        <f t="shared" si="155"/>
        <v>9.8699999999999992</v>
      </c>
      <c r="U4980" s="3">
        <f>IF(AND(R4980&lt;&gt;"_U",N4980&lt;&gt;9999,N4980&lt;&gt;999,L4980&lt;&gt;"Median"),IFERROR(VLOOKUP(A4980,'TA Total'!A:P,16,0),"."),".")</f>
        <v>2127</v>
      </c>
    </row>
    <row r="4981" spans="1:21" x14ac:dyDescent="0.3">
      <c r="A4981" s="1" t="str">
        <f t="shared" si="154"/>
        <v>2023|Matamata-Piako District|$70,001-$100,000</v>
      </c>
      <c r="B4981" t="s">
        <v>18</v>
      </c>
      <c r="C4981" t="s">
        <v>19</v>
      </c>
      <c r="D4981" t="s">
        <v>20</v>
      </c>
      <c r="E4981" t="s">
        <v>21</v>
      </c>
      <c r="F4981">
        <v>2023</v>
      </c>
      <c r="G4981">
        <v>2023</v>
      </c>
      <c r="H4981">
        <v>15</v>
      </c>
      <c r="I4981" t="s">
        <v>94</v>
      </c>
      <c r="J4981">
        <v>99</v>
      </c>
      <c r="K4981" t="s">
        <v>23</v>
      </c>
      <c r="L4981">
        <v>5</v>
      </c>
      <c r="M4981" t="s">
        <v>58</v>
      </c>
      <c r="N4981">
        <v>999</v>
      </c>
      <c r="O4981" t="s">
        <v>42</v>
      </c>
      <c r="P4981">
        <v>0</v>
      </c>
      <c r="T4981" s="3" t="str">
        <f t="shared" si="155"/>
        <v>.</v>
      </c>
      <c r="U4981" s="3" t="str">
        <f>IF(AND(R4981&lt;&gt;"_U",N4981&lt;&gt;9999,N4981&lt;&gt;999,L4981&lt;&gt;"Median"),IFERROR(VLOOKUP(A4981,'TA Total'!A:P,16,0),"."),".")</f>
        <v>.</v>
      </c>
    </row>
    <row r="4982" spans="1:21" x14ac:dyDescent="0.3">
      <c r="A4982" s="1" t="str">
        <f t="shared" si="154"/>
        <v>2023|Matamata-Piako District|$100,001-$150,000</v>
      </c>
      <c r="B4982" t="s">
        <v>18</v>
      </c>
      <c r="C4982" t="s">
        <v>19</v>
      </c>
      <c r="D4982" t="s">
        <v>20</v>
      </c>
      <c r="E4982" t="s">
        <v>21</v>
      </c>
      <c r="F4982">
        <v>2023</v>
      </c>
      <c r="G4982">
        <v>2023</v>
      </c>
      <c r="H4982">
        <v>15</v>
      </c>
      <c r="I4982" t="s">
        <v>94</v>
      </c>
      <c r="J4982">
        <v>99</v>
      </c>
      <c r="K4982" t="s">
        <v>23</v>
      </c>
      <c r="L4982">
        <v>6</v>
      </c>
      <c r="M4982" t="s">
        <v>59</v>
      </c>
      <c r="N4982">
        <v>999</v>
      </c>
      <c r="O4982" t="s">
        <v>42</v>
      </c>
      <c r="P4982">
        <v>0</v>
      </c>
      <c r="T4982" s="3" t="str">
        <f t="shared" si="155"/>
        <v>.</v>
      </c>
      <c r="U4982" s="3" t="str">
        <f>IF(AND(R4982&lt;&gt;"_U",N4982&lt;&gt;9999,N4982&lt;&gt;999,L4982&lt;&gt;"Median"),IFERROR(VLOOKUP(A4982,'TA Total'!A:P,16,0),"."),".")</f>
        <v>.</v>
      </c>
    </row>
    <row r="4983" spans="1:21" x14ac:dyDescent="0.3">
      <c r="A4983" s="1" t="str">
        <f t="shared" si="154"/>
        <v>2023|Matamata-Piako District|$100,001-$150,000</v>
      </c>
      <c r="B4983" t="s">
        <v>18</v>
      </c>
      <c r="C4983" t="s">
        <v>19</v>
      </c>
      <c r="D4983" t="s">
        <v>20</v>
      </c>
      <c r="E4983" t="s">
        <v>21</v>
      </c>
      <c r="F4983">
        <v>2023</v>
      </c>
      <c r="G4983">
        <v>2023</v>
      </c>
      <c r="H4983">
        <v>15</v>
      </c>
      <c r="I4983" t="s">
        <v>94</v>
      </c>
      <c r="J4983">
        <v>99</v>
      </c>
      <c r="K4983" t="s">
        <v>23</v>
      </c>
      <c r="L4983">
        <v>6</v>
      </c>
      <c r="M4983" t="s">
        <v>59</v>
      </c>
      <c r="N4983">
        <v>9999</v>
      </c>
      <c r="O4983" t="s">
        <v>40</v>
      </c>
      <c r="P4983">
        <v>2943</v>
      </c>
      <c r="T4983" s="3" t="str">
        <f t="shared" si="155"/>
        <v>.</v>
      </c>
      <c r="U4983" s="3" t="str">
        <f>IF(AND(R4983&lt;&gt;"_U",N4983&lt;&gt;9999,N4983&lt;&gt;999,L4983&lt;&gt;"Median"),IFERROR(VLOOKUP(A4983,'TA Total'!A:P,16,0),"."),".")</f>
        <v>.</v>
      </c>
    </row>
    <row r="4984" spans="1:21" x14ac:dyDescent="0.3">
      <c r="A4984" s="1" t="str">
        <f t="shared" si="154"/>
        <v>2023|Matamata-Piako District|$100,001-$150,000</v>
      </c>
      <c r="B4984" t="s">
        <v>18</v>
      </c>
      <c r="C4984" t="s">
        <v>19</v>
      </c>
      <c r="D4984" t="s">
        <v>20</v>
      </c>
      <c r="E4984" t="s">
        <v>21</v>
      </c>
      <c r="F4984">
        <v>2023</v>
      </c>
      <c r="G4984">
        <v>2023</v>
      </c>
      <c r="H4984">
        <v>15</v>
      </c>
      <c r="I4984" t="s">
        <v>94</v>
      </c>
      <c r="J4984">
        <v>99</v>
      </c>
      <c r="K4984" t="s">
        <v>23</v>
      </c>
      <c r="L4984">
        <v>6</v>
      </c>
      <c r="M4984" t="s">
        <v>59</v>
      </c>
      <c r="N4984">
        <v>1</v>
      </c>
      <c r="O4984" t="s">
        <v>33</v>
      </c>
      <c r="P4984">
        <v>1836</v>
      </c>
      <c r="T4984" s="3">
        <f t="shared" si="155"/>
        <v>62.39</v>
      </c>
      <c r="U4984" s="3">
        <f>IF(AND(R4984&lt;&gt;"_U",N4984&lt;&gt;9999,N4984&lt;&gt;999,L4984&lt;&gt;"Median"),IFERROR(VLOOKUP(A4984,'TA Total'!A:P,16,0),"."),".")</f>
        <v>2943</v>
      </c>
    </row>
    <row r="4985" spans="1:21" x14ac:dyDescent="0.3">
      <c r="A4985" s="1" t="str">
        <f t="shared" si="154"/>
        <v>2023|Matamata-Piako District|$100,001-$150,000</v>
      </c>
      <c r="B4985" t="s">
        <v>18</v>
      </c>
      <c r="C4985" t="s">
        <v>19</v>
      </c>
      <c r="D4985" t="s">
        <v>20</v>
      </c>
      <c r="E4985" t="s">
        <v>21</v>
      </c>
      <c r="F4985">
        <v>2023</v>
      </c>
      <c r="G4985">
        <v>2023</v>
      </c>
      <c r="H4985">
        <v>15</v>
      </c>
      <c r="I4985" t="s">
        <v>94</v>
      </c>
      <c r="J4985">
        <v>99</v>
      </c>
      <c r="K4985" t="s">
        <v>23</v>
      </c>
      <c r="L4985">
        <v>6</v>
      </c>
      <c r="M4985" t="s">
        <v>59</v>
      </c>
      <c r="N4985">
        <v>2</v>
      </c>
      <c r="O4985" t="s">
        <v>28</v>
      </c>
      <c r="P4985">
        <v>867</v>
      </c>
      <c r="T4985" s="3">
        <f t="shared" si="155"/>
        <v>29.46</v>
      </c>
      <c r="U4985" s="3">
        <f>IF(AND(R4985&lt;&gt;"_U",N4985&lt;&gt;9999,N4985&lt;&gt;999,L4985&lt;&gt;"Median"),IFERROR(VLOOKUP(A4985,'TA Total'!A:P,16,0),"."),".")</f>
        <v>2943</v>
      </c>
    </row>
    <row r="4986" spans="1:21" x14ac:dyDescent="0.3">
      <c r="A4986" s="1" t="str">
        <f t="shared" si="154"/>
        <v>2023|Matamata-Piako District|$100,001-$150,000</v>
      </c>
      <c r="B4986" t="s">
        <v>18</v>
      </c>
      <c r="C4986" t="s">
        <v>19</v>
      </c>
      <c r="D4986" t="s">
        <v>20</v>
      </c>
      <c r="E4986" t="s">
        <v>21</v>
      </c>
      <c r="F4986">
        <v>2023</v>
      </c>
      <c r="G4986">
        <v>2023</v>
      </c>
      <c r="H4986">
        <v>15</v>
      </c>
      <c r="I4986" t="s">
        <v>94</v>
      </c>
      <c r="J4986">
        <v>99</v>
      </c>
      <c r="K4986" t="s">
        <v>23</v>
      </c>
      <c r="L4986">
        <v>6</v>
      </c>
      <c r="M4986" t="s">
        <v>59</v>
      </c>
      <c r="N4986">
        <v>3</v>
      </c>
      <c r="O4986" t="s">
        <v>25</v>
      </c>
      <c r="P4986">
        <v>246</v>
      </c>
      <c r="T4986" s="3">
        <f t="shared" si="155"/>
        <v>8.36</v>
      </c>
      <c r="U4986" s="3">
        <f>IF(AND(R4986&lt;&gt;"_U",N4986&lt;&gt;9999,N4986&lt;&gt;999,L4986&lt;&gt;"Median"),IFERROR(VLOOKUP(A4986,'TA Total'!A:P,16,0),"."),".")</f>
        <v>2943</v>
      </c>
    </row>
    <row r="4987" spans="1:21" x14ac:dyDescent="0.3">
      <c r="A4987" s="1" t="str">
        <f t="shared" si="154"/>
        <v>2023|Matamata-Piako District|$100,001-$150,000</v>
      </c>
      <c r="B4987" t="s">
        <v>18</v>
      </c>
      <c r="C4987" t="s">
        <v>19</v>
      </c>
      <c r="D4987" t="s">
        <v>20</v>
      </c>
      <c r="E4987" t="s">
        <v>21</v>
      </c>
      <c r="F4987">
        <v>2023</v>
      </c>
      <c r="G4987">
        <v>2023</v>
      </c>
      <c r="H4987">
        <v>15</v>
      </c>
      <c r="I4987" t="s">
        <v>94</v>
      </c>
      <c r="J4987">
        <v>99</v>
      </c>
      <c r="K4987" t="s">
        <v>23</v>
      </c>
      <c r="L4987">
        <v>6</v>
      </c>
      <c r="M4987" t="s">
        <v>59</v>
      </c>
      <c r="N4987">
        <v>7777</v>
      </c>
      <c r="O4987" t="s">
        <v>37</v>
      </c>
      <c r="P4987">
        <v>2943</v>
      </c>
      <c r="T4987" s="3">
        <f t="shared" si="155"/>
        <v>100</v>
      </c>
      <c r="U4987" s="3">
        <f>IF(AND(R4987&lt;&gt;"_U",N4987&lt;&gt;9999,N4987&lt;&gt;999,L4987&lt;&gt;"Median"),IFERROR(VLOOKUP(A4987,'TA Total'!A:P,16,0),"."),".")</f>
        <v>2943</v>
      </c>
    </row>
    <row r="4988" spans="1:21" x14ac:dyDescent="0.3">
      <c r="A4988" s="1" t="str">
        <f t="shared" si="154"/>
        <v>2023|Matamata-Piako District|$150,001-$200,000</v>
      </c>
      <c r="B4988" t="s">
        <v>18</v>
      </c>
      <c r="C4988" t="s">
        <v>19</v>
      </c>
      <c r="D4988" t="s">
        <v>20</v>
      </c>
      <c r="E4988" t="s">
        <v>21</v>
      </c>
      <c r="F4988">
        <v>2023</v>
      </c>
      <c r="G4988">
        <v>2023</v>
      </c>
      <c r="H4988">
        <v>15</v>
      </c>
      <c r="I4988" t="s">
        <v>94</v>
      </c>
      <c r="J4988">
        <v>99</v>
      </c>
      <c r="K4988" t="s">
        <v>23</v>
      </c>
      <c r="L4988">
        <v>7</v>
      </c>
      <c r="M4988" t="s">
        <v>43</v>
      </c>
      <c r="N4988">
        <v>7777</v>
      </c>
      <c r="O4988" t="s">
        <v>37</v>
      </c>
      <c r="P4988">
        <v>1638</v>
      </c>
      <c r="T4988" s="3">
        <f t="shared" si="155"/>
        <v>100</v>
      </c>
      <c r="U4988" s="3">
        <f>IF(AND(R4988&lt;&gt;"_U",N4988&lt;&gt;9999,N4988&lt;&gt;999,L4988&lt;&gt;"Median"),IFERROR(VLOOKUP(A4988,'TA Total'!A:P,16,0),"."),".")</f>
        <v>1638</v>
      </c>
    </row>
    <row r="4989" spans="1:21" x14ac:dyDescent="0.3">
      <c r="A4989" s="1" t="str">
        <f t="shared" si="154"/>
        <v>2023|Matamata-Piako District|$150,001-$200,000</v>
      </c>
      <c r="B4989" t="s">
        <v>18</v>
      </c>
      <c r="C4989" t="s">
        <v>19</v>
      </c>
      <c r="D4989" t="s">
        <v>20</v>
      </c>
      <c r="E4989" t="s">
        <v>21</v>
      </c>
      <c r="F4989">
        <v>2023</v>
      </c>
      <c r="G4989">
        <v>2023</v>
      </c>
      <c r="H4989">
        <v>15</v>
      </c>
      <c r="I4989" t="s">
        <v>94</v>
      </c>
      <c r="J4989">
        <v>99</v>
      </c>
      <c r="K4989" t="s">
        <v>23</v>
      </c>
      <c r="L4989">
        <v>7</v>
      </c>
      <c r="M4989" t="s">
        <v>43</v>
      </c>
      <c r="N4989">
        <v>999</v>
      </c>
      <c r="O4989" t="s">
        <v>42</v>
      </c>
      <c r="P4989">
        <v>0</v>
      </c>
      <c r="T4989" s="3" t="str">
        <f t="shared" si="155"/>
        <v>.</v>
      </c>
      <c r="U4989" s="3" t="str">
        <f>IF(AND(R4989&lt;&gt;"_U",N4989&lt;&gt;9999,N4989&lt;&gt;999,L4989&lt;&gt;"Median"),IFERROR(VLOOKUP(A4989,'TA Total'!A:P,16,0),"."),".")</f>
        <v>.</v>
      </c>
    </row>
    <row r="4990" spans="1:21" x14ac:dyDescent="0.3">
      <c r="A4990" s="1" t="str">
        <f t="shared" si="154"/>
        <v>2023|Matamata-Piako District|$150,001-$200,000</v>
      </c>
      <c r="B4990" t="s">
        <v>18</v>
      </c>
      <c r="C4990" t="s">
        <v>19</v>
      </c>
      <c r="D4990" t="s">
        <v>20</v>
      </c>
      <c r="E4990" t="s">
        <v>21</v>
      </c>
      <c r="F4990">
        <v>2023</v>
      </c>
      <c r="G4990">
        <v>2023</v>
      </c>
      <c r="H4990">
        <v>15</v>
      </c>
      <c r="I4990" t="s">
        <v>94</v>
      </c>
      <c r="J4990">
        <v>99</v>
      </c>
      <c r="K4990" t="s">
        <v>23</v>
      </c>
      <c r="L4990">
        <v>7</v>
      </c>
      <c r="M4990" t="s">
        <v>43</v>
      </c>
      <c r="N4990">
        <v>9999</v>
      </c>
      <c r="O4990" t="s">
        <v>40</v>
      </c>
      <c r="P4990">
        <v>1638</v>
      </c>
      <c r="T4990" s="3" t="str">
        <f t="shared" si="155"/>
        <v>.</v>
      </c>
      <c r="U4990" s="3" t="str">
        <f>IF(AND(R4990&lt;&gt;"_U",N4990&lt;&gt;9999,N4990&lt;&gt;999,L4990&lt;&gt;"Median"),IFERROR(VLOOKUP(A4990,'TA Total'!A:P,16,0),"."),".")</f>
        <v>.</v>
      </c>
    </row>
    <row r="4991" spans="1:21" x14ac:dyDescent="0.3">
      <c r="A4991" s="1" t="str">
        <f t="shared" si="154"/>
        <v>2023|Matamata-Piako District|$150,001-$200,000</v>
      </c>
      <c r="B4991" t="s">
        <v>18</v>
      </c>
      <c r="C4991" t="s">
        <v>19</v>
      </c>
      <c r="D4991" t="s">
        <v>20</v>
      </c>
      <c r="E4991" t="s">
        <v>21</v>
      </c>
      <c r="F4991">
        <v>2023</v>
      </c>
      <c r="G4991">
        <v>2023</v>
      </c>
      <c r="H4991">
        <v>15</v>
      </c>
      <c r="I4991" t="s">
        <v>94</v>
      </c>
      <c r="J4991">
        <v>99</v>
      </c>
      <c r="K4991" t="s">
        <v>23</v>
      </c>
      <c r="L4991">
        <v>7</v>
      </c>
      <c r="M4991" t="s">
        <v>43</v>
      </c>
      <c r="N4991">
        <v>1</v>
      </c>
      <c r="O4991" t="s">
        <v>33</v>
      </c>
      <c r="P4991">
        <v>1086</v>
      </c>
      <c r="T4991" s="3">
        <f t="shared" si="155"/>
        <v>66.3</v>
      </c>
      <c r="U4991" s="3">
        <f>IF(AND(R4991&lt;&gt;"_U",N4991&lt;&gt;9999,N4991&lt;&gt;999,L4991&lt;&gt;"Median"),IFERROR(VLOOKUP(A4991,'TA Total'!A:P,16,0),"."),".")</f>
        <v>1638</v>
      </c>
    </row>
    <row r="4992" spans="1:21" x14ac:dyDescent="0.3">
      <c r="A4992" s="1" t="str">
        <f t="shared" si="154"/>
        <v>2023|Matamata-Piako District|$150,001-$200,000</v>
      </c>
      <c r="B4992" t="s">
        <v>18</v>
      </c>
      <c r="C4992" t="s">
        <v>19</v>
      </c>
      <c r="D4992" t="s">
        <v>20</v>
      </c>
      <c r="E4992" t="s">
        <v>21</v>
      </c>
      <c r="F4992">
        <v>2023</v>
      </c>
      <c r="G4992">
        <v>2023</v>
      </c>
      <c r="H4992">
        <v>15</v>
      </c>
      <c r="I4992" t="s">
        <v>94</v>
      </c>
      <c r="J4992">
        <v>99</v>
      </c>
      <c r="K4992" t="s">
        <v>23</v>
      </c>
      <c r="L4992">
        <v>7</v>
      </c>
      <c r="M4992" t="s">
        <v>43</v>
      </c>
      <c r="N4992">
        <v>2</v>
      </c>
      <c r="O4992" t="s">
        <v>28</v>
      </c>
      <c r="P4992">
        <v>378</v>
      </c>
      <c r="T4992" s="3">
        <f t="shared" si="155"/>
        <v>23.08</v>
      </c>
      <c r="U4992" s="3">
        <f>IF(AND(R4992&lt;&gt;"_U",N4992&lt;&gt;9999,N4992&lt;&gt;999,L4992&lt;&gt;"Median"),IFERROR(VLOOKUP(A4992,'TA Total'!A:P,16,0),"."),".")</f>
        <v>1638</v>
      </c>
    </row>
    <row r="4993" spans="1:21" x14ac:dyDescent="0.3">
      <c r="A4993" s="1" t="str">
        <f t="shared" si="154"/>
        <v>2023|Matamata-Piako District|$150,001-$200,000</v>
      </c>
      <c r="B4993" t="s">
        <v>18</v>
      </c>
      <c r="C4993" t="s">
        <v>19</v>
      </c>
      <c r="D4993" t="s">
        <v>20</v>
      </c>
      <c r="E4993" t="s">
        <v>21</v>
      </c>
      <c r="F4993">
        <v>2023</v>
      </c>
      <c r="G4993">
        <v>2023</v>
      </c>
      <c r="H4993">
        <v>15</v>
      </c>
      <c r="I4993" t="s">
        <v>94</v>
      </c>
      <c r="J4993">
        <v>99</v>
      </c>
      <c r="K4993" t="s">
        <v>23</v>
      </c>
      <c r="L4993">
        <v>7</v>
      </c>
      <c r="M4993" t="s">
        <v>43</v>
      </c>
      <c r="N4993">
        <v>3</v>
      </c>
      <c r="O4993" t="s">
        <v>25</v>
      </c>
      <c r="P4993">
        <v>171</v>
      </c>
      <c r="T4993" s="3">
        <f t="shared" si="155"/>
        <v>10.44</v>
      </c>
      <c r="U4993" s="3">
        <f>IF(AND(R4993&lt;&gt;"_U",N4993&lt;&gt;9999,N4993&lt;&gt;999,L4993&lt;&gt;"Median"),IFERROR(VLOOKUP(A4993,'TA Total'!A:P,16,0),"."),".")</f>
        <v>1638</v>
      </c>
    </row>
    <row r="4994" spans="1:21" x14ac:dyDescent="0.3">
      <c r="A4994" s="1" t="str">
        <f t="shared" si="154"/>
        <v>2023|Matamata-Piako District|$200,001 or more</v>
      </c>
      <c r="B4994" t="s">
        <v>18</v>
      </c>
      <c r="C4994" t="s">
        <v>19</v>
      </c>
      <c r="D4994" t="s">
        <v>20</v>
      </c>
      <c r="E4994" t="s">
        <v>21</v>
      </c>
      <c r="F4994">
        <v>2023</v>
      </c>
      <c r="G4994">
        <v>2023</v>
      </c>
      <c r="H4994">
        <v>15</v>
      </c>
      <c r="I4994" t="s">
        <v>94</v>
      </c>
      <c r="J4994">
        <v>99</v>
      </c>
      <c r="K4994" t="s">
        <v>23</v>
      </c>
      <c r="L4994">
        <v>8</v>
      </c>
      <c r="M4994" t="s">
        <v>27</v>
      </c>
      <c r="N4994">
        <v>2</v>
      </c>
      <c r="O4994" t="s">
        <v>28</v>
      </c>
      <c r="P4994">
        <v>213</v>
      </c>
      <c r="T4994" s="3">
        <f t="shared" si="155"/>
        <v>17.79</v>
      </c>
      <c r="U4994" s="3">
        <f>IF(AND(R4994&lt;&gt;"_U",N4994&lt;&gt;9999,N4994&lt;&gt;999,L4994&lt;&gt;"Median"),IFERROR(VLOOKUP(A4994,'TA Total'!A:P,16,0),"."),".")</f>
        <v>1197</v>
      </c>
    </row>
    <row r="4995" spans="1:21" x14ac:dyDescent="0.3">
      <c r="A4995" s="1" t="str">
        <f t="shared" ref="A4995:A5058" si="156">G4995&amp;"|"&amp;I4995&amp;"|"&amp;M4995</f>
        <v>2023|Matamata-Piako District|$200,001 or more</v>
      </c>
      <c r="B4995" t="s">
        <v>18</v>
      </c>
      <c r="C4995" t="s">
        <v>19</v>
      </c>
      <c r="D4995" t="s">
        <v>20</v>
      </c>
      <c r="E4995" t="s">
        <v>21</v>
      </c>
      <c r="F4995">
        <v>2023</v>
      </c>
      <c r="G4995">
        <v>2023</v>
      </c>
      <c r="H4995">
        <v>15</v>
      </c>
      <c r="I4995" t="s">
        <v>94</v>
      </c>
      <c r="J4995">
        <v>99</v>
      </c>
      <c r="K4995" t="s">
        <v>23</v>
      </c>
      <c r="L4995">
        <v>8</v>
      </c>
      <c r="M4995" t="s">
        <v>27</v>
      </c>
      <c r="N4995">
        <v>3</v>
      </c>
      <c r="O4995" t="s">
        <v>25</v>
      </c>
      <c r="P4995">
        <v>213</v>
      </c>
      <c r="T4995" s="3">
        <f t="shared" ref="T4995:T5058" si="157">IF(AND(R4995&lt;&gt;"_U",R4995&lt;&gt;"c",N4995&lt;&gt;999,N4995&lt;&gt;9999,L4995&lt;&gt;"Median"),IFERROR((ROUND(P4995/U4995*100,2)),"."),".")</f>
        <v>17.79</v>
      </c>
      <c r="U4995" s="3">
        <f>IF(AND(R4995&lt;&gt;"_U",N4995&lt;&gt;9999,N4995&lt;&gt;999,L4995&lt;&gt;"Median"),IFERROR(VLOOKUP(A4995,'TA Total'!A:P,16,0),"."),".")</f>
        <v>1197</v>
      </c>
    </row>
    <row r="4996" spans="1:21" x14ac:dyDescent="0.3">
      <c r="A4996" s="1" t="str">
        <f t="shared" si="156"/>
        <v>2023|Matamata-Piako District|$200,001 or more</v>
      </c>
      <c r="B4996" t="s">
        <v>18</v>
      </c>
      <c r="C4996" t="s">
        <v>19</v>
      </c>
      <c r="D4996" t="s">
        <v>20</v>
      </c>
      <c r="E4996" t="s">
        <v>21</v>
      </c>
      <c r="F4996">
        <v>2023</v>
      </c>
      <c r="G4996">
        <v>2023</v>
      </c>
      <c r="H4996">
        <v>15</v>
      </c>
      <c r="I4996" t="s">
        <v>94</v>
      </c>
      <c r="J4996">
        <v>99</v>
      </c>
      <c r="K4996" t="s">
        <v>23</v>
      </c>
      <c r="L4996">
        <v>8</v>
      </c>
      <c r="M4996" t="s">
        <v>27</v>
      </c>
      <c r="N4996">
        <v>9999</v>
      </c>
      <c r="O4996" t="s">
        <v>40</v>
      </c>
      <c r="P4996">
        <v>1197</v>
      </c>
      <c r="T4996" s="3" t="str">
        <f t="shared" si="157"/>
        <v>.</v>
      </c>
      <c r="U4996" s="3" t="str">
        <f>IF(AND(R4996&lt;&gt;"_U",N4996&lt;&gt;9999,N4996&lt;&gt;999,L4996&lt;&gt;"Median"),IFERROR(VLOOKUP(A4996,'TA Total'!A:P,16,0),"."),".")</f>
        <v>.</v>
      </c>
    </row>
    <row r="4997" spans="1:21" x14ac:dyDescent="0.3">
      <c r="A4997" s="1" t="str">
        <f t="shared" si="156"/>
        <v>2023|Matamata-Piako District|$200,001 or more</v>
      </c>
      <c r="B4997" t="s">
        <v>18</v>
      </c>
      <c r="C4997" t="s">
        <v>19</v>
      </c>
      <c r="D4997" t="s">
        <v>20</v>
      </c>
      <c r="E4997" t="s">
        <v>21</v>
      </c>
      <c r="F4997">
        <v>2023</v>
      </c>
      <c r="G4997">
        <v>2023</v>
      </c>
      <c r="H4997">
        <v>15</v>
      </c>
      <c r="I4997" t="s">
        <v>94</v>
      </c>
      <c r="J4997">
        <v>99</v>
      </c>
      <c r="K4997" t="s">
        <v>23</v>
      </c>
      <c r="L4997">
        <v>8</v>
      </c>
      <c r="M4997" t="s">
        <v>27</v>
      </c>
      <c r="N4997">
        <v>7777</v>
      </c>
      <c r="O4997" t="s">
        <v>37</v>
      </c>
      <c r="P4997">
        <v>1197</v>
      </c>
      <c r="T4997" s="3">
        <f t="shared" si="157"/>
        <v>100</v>
      </c>
      <c r="U4997" s="3">
        <f>IF(AND(R4997&lt;&gt;"_U",N4997&lt;&gt;9999,N4997&lt;&gt;999,L4997&lt;&gt;"Median"),IFERROR(VLOOKUP(A4997,'TA Total'!A:P,16,0),"."),".")</f>
        <v>1197</v>
      </c>
    </row>
    <row r="4998" spans="1:21" x14ac:dyDescent="0.3">
      <c r="A4998" s="1" t="str">
        <f t="shared" si="156"/>
        <v>2023|Matamata-Piako District|$200,001 or more</v>
      </c>
      <c r="B4998" t="s">
        <v>18</v>
      </c>
      <c r="C4998" t="s">
        <v>19</v>
      </c>
      <c r="D4998" t="s">
        <v>20</v>
      </c>
      <c r="E4998" t="s">
        <v>21</v>
      </c>
      <c r="F4998">
        <v>2023</v>
      </c>
      <c r="G4998">
        <v>2023</v>
      </c>
      <c r="H4998">
        <v>15</v>
      </c>
      <c r="I4998" t="s">
        <v>94</v>
      </c>
      <c r="J4998">
        <v>99</v>
      </c>
      <c r="K4998" t="s">
        <v>23</v>
      </c>
      <c r="L4998">
        <v>8</v>
      </c>
      <c r="M4998" t="s">
        <v>27</v>
      </c>
      <c r="N4998">
        <v>999</v>
      </c>
      <c r="O4998" t="s">
        <v>42</v>
      </c>
      <c r="P4998">
        <v>0</v>
      </c>
      <c r="T4998" s="3" t="str">
        <f t="shared" si="157"/>
        <v>.</v>
      </c>
      <c r="U4998" s="3" t="str">
        <f>IF(AND(R4998&lt;&gt;"_U",N4998&lt;&gt;9999,N4998&lt;&gt;999,L4998&lt;&gt;"Median"),IFERROR(VLOOKUP(A4998,'TA Total'!A:P,16,0),"."),".")</f>
        <v>.</v>
      </c>
    </row>
    <row r="4999" spans="1:21" x14ac:dyDescent="0.3">
      <c r="A4999" s="1" t="str">
        <f t="shared" si="156"/>
        <v>2023|Matamata-Piako District|$200,001 or more</v>
      </c>
      <c r="B4999" t="s">
        <v>18</v>
      </c>
      <c r="C4999" t="s">
        <v>19</v>
      </c>
      <c r="D4999" t="s">
        <v>20</v>
      </c>
      <c r="E4999" t="s">
        <v>21</v>
      </c>
      <c r="F4999">
        <v>2023</v>
      </c>
      <c r="G4999">
        <v>2023</v>
      </c>
      <c r="H4999">
        <v>15</v>
      </c>
      <c r="I4999" t="s">
        <v>94</v>
      </c>
      <c r="J4999">
        <v>99</v>
      </c>
      <c r="K4999" t="s">
        <v>23</v>
      </c>
      <c r="L4999">
        <v>8</v>
      </c>
      <c r="M4999" t="s">
        <v>27</v>
      </c>
      <c r="N4999">
        <v>1</v>
      </c>
      <c r="O4999" t="s">
        <v>33</v>
      </c>
      <c r="P4999">
        <v>768</v>
      </c>
      <c r="T4999" s="3">
        <f t="shared" si="157"/>
        <v>64.16</v>
      </c>
      <c r="U4999" s="3">
        <f>IF(AND(R4999&lt;&gt;"_U",N4999&lt;&gt;9999,N4999&lt;&gt;999,L4999&lt;&gt;"Median"),IFERROR(VLOOKUP(A4999,'TA Total'!A:P,16,0),"."),".")</f>
        <v>1197</v>
      </c>
    </row>
    <row r="5000" spans="1:21" x14ac:dyDescent="0.3">
      <c r="A5000" s="1" t="str">
        <f t="shared" si="156"/>
        <v>2023|Matamata-Piako District|Total stated - total household income</v>
      </c>
      <c r="B5000" t="s">
        <v>18</v>
      </c>
      <c r="C5000" t="s">
        <v>19</v>
      </c>
      <c r="D5000" t="s">
        <v>20</v>
      </c>
      <c r="E5000" t="s">
        <v>21</v>
      </c>
      <c r="F5000">
        <v>2023</v>
      </c>
      <c r="G5000">
        <v>2023</v>
      </c>
      <c r="H5000">
        <v>15</v>
      </c>
      <c r="I5000" t="s">
        <v>94</v>
      </c>
      <c r="J5000">
        <v>99</v>
      </c>
      <c r="K5000" t="s">
        <v>23</v>
      </c>
      <c r="L5000">
        <v>77</v>
      </c>
      <c r="M5000" t="s">
        <v>32</v>
      </c>
      <c r="N5000">
        <v>2</v>
      </c>
      <c r="O5000" t="s">
        <v>28</v>
      </c>
      <c r="P5000">
        <v>4056</v>
      </c>
      <c r="T5000" s="3">
        <f t="shared" si="157"/>
        <v>30.01</v>
      </c>
      <c r="U5000" s="3">
        <f>IF(AND(R5000&lt;&gt;"_U",N5000&lt;&gt;9999,N5000&lt;&gt;999,L5000&lt;&gt;"Median"),IFERROR(VLOOKUP(A5000,'TA Total'!A:P,16,0),"."),".")</f>
        <v>13515</v>
      </c>
    </row>
    <row r="5001" spans="1:21" x14ac:dyDescent="0.3">
      <c r="A5001" s="1" t="str">
        <f t="shared" si="156"/>
        <v>2023|Matamata-Piako District|Total stated - total household income</v>
      </c>
      <c r="B5001" t="s">
        <v>18</v>
      </c>
      <c r="C5001" t="s">
        <v>19</v>
      </c>
      <c r="D5001" t="s">
        <v>20</v>
      </c>
      <c r="E5001" t="s">
        <v>21</v>
      </c>
      <c r="F5001">
        <v>2023</v>
      </c>
      <c r="G5001">
        <v>2023</v>
      </c>
      <c r="H5001">
        <v>15</v>
      </c>
      <c r="I5001" t="s">
        <v>94</v>
      </c>
      <c r="J5001">
        <v>99</v>
      </c>
      <c r="K5001" t="s">
        <v>23</v>
      </c>
      <c r="L5001">
        <v>77</v>
      </c>
      <c r="M5001" t="s">
        <v>32</v>
      </c>
      <c r="N5001">
        <v>3</v>
      </c>
      <c r="O5001" t="s">
        <v>25</v>
      </c>
      <c r="P5001">
        <v>1395</v>
      </c>
      <c r="T5001" s="3">
        <f t="shared" si="157"/>
        <v>10.32</v>
      </c>
      <c r="U5001" s="3">
        <f>IF(AND(R5001&lt;&gt;"_U",N5001&lt;&gt;9999,N5001&lt;&gt;999,L5001&lt;&gt;"Median"),IFERROR(VLOOKUP(A5001,'TA Total'!A:P,16,0),"."),".")</f>
        <v>13515</v>
      </c>
    </row>
    <row r="5002" spans="1:21" x14ac:dyDescent="0.3">
      <c r="A5002" s="1" t="str">
        <f t="shared" si="156"/>
        <v>2023|Matamata-Piako District|Total stated - total household income</v>
      </c>
      <c r="B5002" t="s">
        <v>18</v>
      </c>
      <c r="C5002" t="s">
        <v>19</v>
      </c>
      <c r="D5002" t="s">
        <v>20</v>
      </c>
      <c r="E5002" t="s">
        <v>21</v>
      </c>
      <c r="F5002">
        <v>2023</v>
      </c>
      <c r="G5002">
        <v>2023</v>
      </c>
      <c r="H5002">
        <v>15</v>
      </c>
      <c r="I5002" t="s">
        <v>94</v>
      </c>
      <c r="J5002">
        <v>99</v>
      </c>
      <c r="K5002" t="s">
        <v>23</v>
      </c>
      <c r="L5002">
        <v>77</v>
      </c>
      <c r="M5002" t="s">
        <v>32</v>
      </c>
      <c r="N5002">
        <v>1</v>
      </c>
      <c r="O5002" t="s">
        <v>33</v>
      </c>
      <c r="P5002">
        <v>8061</v>
      </c>
      <c r="T5002" s="3">
        <f t="shared" si="157"/>
        <v>59.64</v>
      </c>
      <c r="U5002" s="3">
        <f>IF(AND(R5002&lt;&gt;"_U",N5002&lt;&gt;9999,N5002&lt;&gt;999,L5002&lt;&gt;"Median"),IFERROR(VLOOKUP(A5002,'TA Total'!A:P,16,0),"."),".")</f>
        <v>13515</v>
      </c>
    </row>
    <row r="5003" spans="1:21" x14ac:dyDescent="0.3">
      <c r="A5003" s="1" t="str">
        <f t="shared" si="156"/>
        <v>2023|Matamata-Piako District|Total stated - total household income</v>
      </c>
      <c r="B5003" t="s">
        <v>18</v>
      </c>
      <c r="C5003" t="s">
        <v>19</v>
      </c>
      <c r="D5003" t="s">
        <v>20</v>
      </c>
      <c r="E5003" t="s">
        <v>21</v>
      </c>
      <c r="F5003">
        <v>2023</v>
      </c>
      <c r="G5003">
        <v>2023</v>
      </c>
      <c r="H5003">
        <v>15</v>
      </c>
      <c r="I5003" t="s">
        <v>94</v>
      </c>
      <c r="J5003">
        <v>99</v>
      </c>
      <c r="K5003" t="s">
        <v>23</v>
      </c>
      <c r="L5003">
        <v>77</v>
      </c>
      <c r="M5003" t="s">
        <v>32</v>
      </c>
      <c r="N5003">
        <v>7777</v>
      </c>
      <c r="O5003" t="s">
        <v>37</v>
      </c>
      <c r="P5003">
        <v>13515</v>
      </c>
      <c r="T5003" s="3">
        <f t="shared" si="157"/>
        <v>100</v>
      </c>
      <c r="U5003" s="3">
        <f>IF(AND(R5003&lt;&gt;"_U",N5003&lt;&gt;9999,N5003&lt;&gt;999,L5003&lt;&gt;"Median"),IFERROR(VLOOKUP(A5003,'TA Total'!A:P,16,0),"."),".")</f>
        <v>13515</v>
      </c>
    </row>
    <row r="5004" spans="1:21" x14ac:dyDescent="0.3">
      <c r="A5004" s="1" t="str">
        <f t="shared" si="156"/>
        <v>2023|Matamata-Piako District|Total stated - total household income</v>
      </c>
      <c r="B5004" t="s">
        <v>18</v>
      </c>
      <c r="C5004" t="s">
        <v>19</v>
      </c>
      <c r="D5004" t="s">
        <v>20</v>
      </c>
      <c r="E5004" t="s">
        <v>21</v>
      </c>
      <c r="F5004">
        <v>2023</v>
      </c>
      <c r="G5004">
        <v>2023</v>
      </c>
      <c r="H5004">
        <v>15</v>
      </c>
      <c r="I5004" t="s">
        <v>94</v>
      </c>
      <c r="J5004">
        <v>99</v>
      </c>
      <c r="K5004" t="s">
        <v>23</v>
      </c>
      <c r="L5004">
        <v>77</v>
      </c>
      <c r="M5004" t="s">
        <v>32</v>
      </c>
      <c r="N5004">
        <v>999</v>
      </c>
      <c r="O5004" t="s">
        <v>42</v>
      </c>
      <c r="P5004">
        <v>0</v>
      </c>
      <c r="T5004" s="3" t="str">
        <f t="shared" si="157"/>
        <v>.</v>
      </c>
      <c r="U5004" s="3" t="str">
        <f>IF(AND(R5004&lt;&gt;"_U",N5004&lt;&gt;9999,N5004&lt;&gt;999,L5004&lt;&gt;"Median"),IFERROR(VLOOKUP(A5004,'TA Total'!A:P,16,0),"."),".")</f>
        <v>.</v>
      </c>
    </row>
    <row r="5005" spans="1:21" x14ac:dyDescent="0.3">
      <c r="A5005" s="1" t="str">
        <f t="shared" si="156"/>
        <v>2023|Matamata-Piako District|Total stated - total household income</v>
      </c>
      <c r="B5005" t="s">
        <v>18</v>
      </c>
      <c r="C5005" t="s">
        <v>19</v>
      </c>
      <c r="D5005" t="s">
        <v>20</v>
      </c>
      <c r="E5005" t="s">
        <v>21</v>
      </c>
      <c r="F5005">
        <v>2023</v>
      </c>
      <c r="G5005">
        <v>2023</v>
      </c>
      <c r="H5005">
        <v>15</v>
      </c>
      <c r="I5005" t="s">
        <v>94</v>
      </c>
      <c r="J5005">
        <v>99</v>
      </c>
      <c r="K5005" t="s">
        <v>23</v>
      </c>
      <c r="L5005">
        <v>77</v>
      </c>
      <c r="M5005" t="s">
        <v>32</v>
      </c>
      <c r="N5005">
        <v>9999</v>
      </c>
      <c r="O5005" t="s">
        <v>40</v>
      </c>
      <c r="P5005">
        <v>13515</v>
      </c>
      <c r="T5005" s="3" t="str">
        <f t="shared" si="157"/>
        <v>.</v>
      </c>
      <c r="U5005" s="3" t="str">
        <f>IF(AND(R5005&lt;&gt;"_U",N5005&lt;&gt;9999,N5005&lt;&gt;999,L5005&lt;&gt;"Median"),IFERROR(VLOOKUP(A5005,'TA Total'!A:P,16,0),"."),".")</f>
        <v>.</v>
      </c>
    </row>
    <row r="5006" spans="1:21" x14ac:dyDescent="0.3">
      <c r="A5006" s="1" t="str">
        <f t="shared" si="156"/>
        <v>2023|Matamata-Piako District|Total - total household income</v>
      </c>
      <c r="B5006" t="s">
        <v>18</v>
      </c>
      <c r="C5006" t="s">
        <v>19</v>
      </c>
      <c r="D5006" t="s">
        <v>20</v>
      </c>
      <c r="E5006" t="s">
        <v>21</v>
      </c>
      <c r="F5006">
        <v>2023</v>
      </c>
      <c r="G5006">
        <v>2023</v>
      </c>
      <c r="H5006">
        <v>15</v>
      </c>
      <c r="I5006" t="s">
        <v>94</v>
      </c>
      <c r="J5006">
        <v>99</v>
      </c>
      <c r="K5006" t="s">
        <v>23</v>
      </c>
      <c r="L5006">
        <v>99</v>
      </c>
      <c r="M5006" t="s">
        <v>48</v>
      </c>
      <c r="N5006">
        <v>999</v>
      </c>
      <c r="O5006" t="s">
        <v>42</v>
      </c>
      <c r="P5006">
        <v>0</v>
      </c>
      <c r="T5006" s="3" t="str">
        <f t="shared" si="157"/>
        <v>.</v>
      </c>
      <c r="U5006" s="3" t="str">
        <f>IF(AND(R5006&lt;&gt;"_U",N5006&lt;&gt;9999,N5006&lt;&gt;999,L5006&lt;&gt;"Median"),IFERROR(VLOOKUP(A5006,'TA Total'!A:P,16,0),"."),".")</f>
        <v>.</v>
      </c>
    </row>
    <row r="5007" spans="1:21" x14ac:dyDescent="0.3">
      <c r="A5007" s="1" t="str">
        <f t="shared" si="156"/>
        <v>2023|Matamata-Piako District|Total - total household income</v>
      </c>
      <c r="B5007" t="s">
        <v>18</v>
      </c>
      <c r="C5007" t="s">
        <v>19</v>
      </c>
      <c r="D5007" t="s">
        <v>20</v>
      </c>
      <c r="E5007" t="s">
        <v>21</v>
      </c>
      <c r="F5007">
        <v>2023</v>
      </c>
      <c r="G5007">
        <v>2023</v>
      </c>
      <c r="H5007">
        <v>15</v>
      </c>
      <c r="I5007" t="s">
        <v>94</v>
      </c>
      <c r="J5007">
        <v>99</v>
      </c>
      <c r="K5007" t="s">
        <v>23</v>
      </c>
      <c r="L5007">
        <v>99</v>
      </c>
      <c r="M5007" t="s">
        <v>48</v>
      </c>
      <c r="N5007">
        <v>9999</v>
      </c>
      <c r="O5007" t="s">
        <v>40</v>
      </c>
      <c r="P5007">
        <v>13965</v>
      </c>
      <c r="T5007" s="3" t="str">
        <f t="shared" si="157"/>
        <v>.</v>
      </c>
      <c r="U5007" s="3" t="str">
        <f>IF(AND(R5007&lt;&gt;"_U",N5007&lt;&gt;9999,N5007&lt;&gt;999,L5007&lt;&gt;"Median"),IFERROR(VLOOKUP(A5007,'TA Total'!A:P,16,0),"."),".")</f>
        <v>.</v>
      </c>
    </row>
    <row r="5008" spans="1:21" x14ac:dyDescent="0.3">
      <c r="A5008" s="1" t="str">
        <f t="shared" si="156"/>
        <v>2023|Matamata-Piako District|Total - total household income</v>
      </c>
      <c r="B5008" t="s">
        <v>18</v>
      </c>
      <c r="C5008" t="s">
        <v>19</v>
      </c>
      <c r="D5008" t="s">
        <v>20</v>
      </c>
      <c r="E5008" t="s">
        <v>21</v>
      </c>
      <c r="F5008">
        <v>2023</v>
      </c>
      <c r="G5008">
        <v>2023</v>
      </c>
      <c r="H5008">
        <v>15</v>
      </c>
      <c r="I5008" t="s">
        <v>94</v>
      </c>
      <c r="J5008">
        <v>99</v>
      </c>
      <c r="K5008" t="s">
        <v>23</v>
      </c>
      <c r="L5008">
        <v>99</v>
      </c>
      <c r="M5008" t="s">
        <v>48</v>
      </c>
      <c r="N5008">
        <v>7777</v>
      </c>
      <c r="O5008" t="s">
        <v>37</v>
      </c>
      <c r="P5008">
        <v>13965</v>
      </c>
      <c r="T5008" s="3">
        <f t="shared" si="157"/>
        <v>100</v>
      </c>
      <c r="U5008" s="3">
        <f>IF(AND(R5008&lt;&gt;"_U",N5008&lt;&gt;9999,N5008&lt;&gt;999,L5008&lt;&gt;"Median"),IFERROR(VLOOKUP(A5008,'TA Total'!A:P,16,0),"."),".")</f>
        <v>13965</v>
      </c>
    </row>
    <row r="5009" spans="1:21" x14ac:dyDescent="0.3">
      <c r="A5009" s="1" t="str">
        <f t="shared" si="156"/>
        <v>2023|Matamata-Piako District|Total - total household income</v>
      </c>
      <c r="B5009" t="s">
        <v>18</v>
      </c>
      <c r="C5009" t="s">
        <v>19</v>
      </c>
      <c r="D5009" t="s">
        <v>20</v>
      </c>
      <c r="E5009" t="s">
        <v>21</v>
      </c>
      <c r="F5009">
        <v>2023</v>
      </c>
      <c r="G5009">
        <v>2023</v>
      </c>
      <c r="H5009">
        <v>15</v>
      </c>
      <c r="I5009" t="s">
        <v>94</v>
      </c>
      <c r="J5009">
        <v>99</v>
      </c>
      <c r="K5009" t="s">
        <v>23</v>
      </c>
      <c r="L5009">
        <v>99</v>
      </c>
      <c r="M5009" t="s">
        <v>48</v>
      </c>
      <c r="N5009">
        <v>1</v>
      </c>
      <c r="O5009" t="s">
        <v>33</v>
      </c>
      <c r="P5009">
        <v>8256</v>
      </c>
      <c r="T5009" s="3">
        <f t="shared" si="157"/>
        <v>59.12</v>
      </c>
      <c r="U5009" s="3">
        <f>IF(AND(R5009&lt;&gt;"_U",N5009&lt;&gt;9999,N5009&lt;&gt;999,L5009&lt;&gt;"Median"),IFERROR(VLOOKUP(A5009,'TA Total'!A:P,16,0),"."),".")</f>
        <v>13965</v>
      </c>
    </row>
    <row r="5010" spans="1:21" x14ac:dyDescent="0.3">
      <c r="A5010" s="1" t="str">
        <f t="shared" si="156"/>
        <v>2023|Matamata-Piako District|Total - total household income</v>
      </c>
      <c r="B5010" t="s">
        <v>18</v>
      </c>
      <c r="C5010" t="s">
        <v>19</v>
      </c>
      <c r="D5010" t="s">
        <v>20</v>
      </c>
      <c r="E5010" t="s">
        <v>21</v>
      </c>
      <c r="F5010">
        <v>2023</v>
      </c>
      <c r="G5010">
        <v>2023</v>
      </c>
      <c r="H5010">
        <v>15</v>
      </c>
      <c r="I5010" t="s">
        <v>94</v>
      </c>
      <c r="J5010">
        <v>99</v>
      </c>
      <c r="K5010" t="s">
        <v>23</v>
      </c>
      <c r="L5010">
        <v>99</v>
      </c>
      <c r="M5010" t="s">
        <v>48</v>
      </c>
      <c r="N5010">
        <v>3</v>
      </c>
      <c r="O5010" t="s">
        <v>25</v>
      </c>
      <c r="P5010">
        <v>1434</v>
      </c>
      <c r="T5010" s="3">
        <f t="shared" si="157"/>
        <v>10.27</v>
      </c>
      <c r="U5010" s="3">
        <f>IF(AND(R5010&lt;&gt;"_U",N5010&lt;&gt;9999,N5010&lt;&gt;999,L5010&lt;&gt;"Median"),IFERROR(VLOOKUP(A5010,'TA Total'!A:P,16,0),"."),".")</f>
        <v>13965</v>
      </c>
    </row>
    <row r="5011" spans="1:21" x14ac:dyDescent="0.3">
      <c r="A5011" s="1" t="str">
        <f t="shared" si="156"/>
        <v>2023|Matamata-Piako District|Total - total household income</v>
      </c>
      <c r="B5011" t="s">
        <v>18</v>
      </c>
      <c r="C5011" t="s">
        <v>19</v>
      </c>
      <c r="D5011" t="s">
        <v>20</v>
      </c>
      <c r="E5011" t="s">
        <v>21</v>
      </c>
      <c r="F5011">
        <v>2023</v>
      </c>
      <c r="G5011">
        <v>2023</v>
      </c>
      <c r="H5011">
        <v>15</v>
      </c>
      <c r="I5011" t="s">
        <v>94</v>
      </c>
      <c r="J5011">
        <v>99</v>
      </c>
      <c r="K5011" t="s">
        <v>23</v>
      </c>
      <c r="L5011">
        <v>99</v>
      </c>
      <c r="M5011" t="s">
        <v>48</v>
      </c>
      <c r="N5011">
        <v>2</v>
      </c>
      <c r="O5011" t="s">
        <v>28</v>
      </c>
      <c r="P5011">
        <v>4278</v>
      </c>
      <c r="T5011" s="3">
        <f t="shared" si="157"/>
        <v>30.63</v>
      </c>
      <c r="U5011" s="3">
        <f>IF(AND(R5011&lt;&gt;"_U",N5011&lt;&gt;9999,N5011&lt;&gt;999,L5011&lt;&gt;"Median"),IFERROR(VLOOKUP(A5011,'TA Total'!A:P,16,0),"."),".")</f>
        <v>13965</v>
      </c>
    </row>
    <row r="5012" spans="1:21" x14ac:dyDescent="0.3">
      <c r="A5012" s="1" t="str">
        <f t="shared" si="156"/>
        <v>2023|Matamata-Piako District|Median ($) - total household income</v>
      </c>
      <c r="B5012" t="s">
        <v>18</v>
      </c>
      <c r="C5012" t="s">
        <v>19</v>
      </c>
      <c r="D5012" t="s">
        <v>20</v>
      </c>
      <c r="E5012" t="s">
        <v>21</v>
      </c>
      <c r="F5012">
        <v>2023</v>
      </c>
      <c r="G5012">
        <v>2023</v>
      </c>
      <c r="H5012">
        <v>15</v>
      </c>
      <c r="I5012" t="s">
        <v>94</v>
      </c>
      <c r="J5012">
        <v>99</v>
      </c>
      <c r="K5012" t="s">
        <v>23</v>
      </c>
      <c r="L5012" t="s">
        <v>56</v>
      </c>
      <c r="M5012" t="s">
        <v>57</v>
      </c>
      <c r="N5012">
        <v>9999</v>
      </c>
      <c r="O5012" t="s">
        <v>40</v>
      </c>
      <c r="P5012">
        <v>86200</v>
      </c>
      <c r="T5012" s="3" t="str">
        <f t="shared" si="157"/>
        <v>.</v>
      </c>
      <c r="U5012" s="3" t="str">
        <f>IF(AND(R5012&lt;&gt;"_U",N5012&lt;&gt;9999,N5012&lt;&gt;999,L5012&lt;&gt;"Median"),IFERROR(VLOOKUP(A5012,'TA Total'!A:P,16,0),"."),".")</f>
        <v>.</v>
      </c>
    </row>
    <row r="5013" spans="1:21" x14ac:dyDescent="0.3">
      <c r="A5013" s="1" t="str">
        <f t="shared" si="156"/>
        <v>2023|Matamata-Piako District|Median ($) - total household income</v>
      </c>
      <c r="B5013" t="s">
        <v>18</v>
      </c>
      <c r="C5013" t="s">
        <v>19</v>
      </c>
      <c r="D5013" t="s">
        <v>20</v>
      </c>
      <c r="E5013" t="s">
        <v>21</v>
      </c>
      <c r="F5013">
        <v>2023</v>
      </c>
      <c r="G5013">
        <v>2023</v>
      </c>
      <c r="H5013">
        <v>15</v>
      </c>
      <c r="I5013" t="s">
        <v>94</v>
      </c>
      <c r="J5013">
        <v>99</v>
      </c>
      <c r="K5013" t="s">
        <v>23</v>
      </c>
      <c r="L5013" t="s">
        <v>56</v>
      </c>
      <c r="M5013" t="s">
        <v>57</v>
      </c>
      <c r="N5013">
        <v>2</v>
      </c>
      <c r="O5013" t="s">
        <v>28</v>
      </c>
      <c r="P5013">
        <v>78200</v>
      </c>
      <c r="T5013" s="3" t="str">
        <f t="shared" si="157"/>
        <v>.</v>
      </c>
      <c r="U5013" s="3" t="str">
        <f>IF(AND(R5013&lt;&gt;"_U",N5013&lt;&gt;9999,N5013&lt;&gt;999,L5013&lt;&gt;"Median"),IFERROR(VLOOKUP(A5013,'TA Total'!A:P,16,0),"."),".")</f>
        <v>.</v>
      </c>
    </row>
    <row r="5014" spans="1:21" x14ac:dyDescent="0.3">
      <c r="A5014" s="1" t="str">
        <f t="shared" si="156"/>
        <v>2023|Matamata-Piako District|Median ($) - total household income</v>
      </c>
      <c r="B5014" t="s">
        <v>18</v>
      </c>
      <c r="C5014" t="s">
        <v>19</v>
      </c>
      <c r="D5014" t="s">
        <v>20</v>
      </c>
      <c r="E5014" t="s">
        <v>21</v>
      </c>
      <c r="F5014">
        <v>2023</v>
      </c>
      <c r="G5014">
        <v>2023</v>
      </c>
      <c r="H5014">
        <v>15</v>
      </c>
      <c r="I5014" t="s">
        <v>94</v>
      </c>
      <c r="J5014">
        <v>99</v>
      </c>
      <c r="K5014" t="s">
        <v>23</v>
      </c>
      <c r="L5014" t="s">
        <v>56</v>
      </c>
      <c r="M5014" t="s">
        <v>57</v>
      </c>
      <c r="N5014">
        <v>3</v>
      </c>
      <c r="O5014" t="s">
        <v>25</v>
      </c>
      <c r="P5014">
        <v>90900</v>
      </c>
      <c r="T5014" s="3" t="str">
        <f t="shared" si="157"/>
        <v>.</v>
      </c>
      <c r="U5014" s="3" t="str">
        <f>IF(AND(R5014&lt;&gt;"_U",N5014&lt;&gt;9999,N5014&lt;&gt;999,L5014&lt;&gt;"Median"),IFERROR(VLOOKUP(A5014,'TA Total'!A:P,16,0),"."),".")</f>
        <v>.</v>
      </c>
    </row>
    <row r="5015" spans="1:21" x14ac:dyDescent="0.3">
      <c r="A5015" s="1" t="str">
        <f t="shared" si="156"/>
        <v>2023|Matamata-Piako District|Median ($) - total household income</v>
      </c>
      <c r="B5015" t="s">
        <v>18</v>
      </c>
      <c r="C5015" t="s">
        <v>19</v>
      </c>
      <c r="D5015" t="s">
        <v>20</v>
      </c>
      <c r="E5015" t="s">
        <v>21</v>
      </c>
      <c r="F5015">
        <v>2023</v>
      </c>
      <c r="G5015">
        <v>2023</v>
      </c>
      <c r="H5015">
        <v>15</v>
      </c>
      <c r="I5015" t="s">
        <v>94</v>
      </c>
      <c r="J5015">
        <v>99</v>
      </c>
      <c r="K5015" t="s">
        <v>23</v>
      </c>
      <c r="L5015" t="s">
        <v>56</v>
      </c>
      <c r="M5015" t="s">
        <v>57</v>
      </c>
      <c r="N5015">
        <v>7777</v>
      </c>
      <c r="O5015" t="s">
        <v>37</v>
      </c>
      <c r="P5015">
        <v>86200</v>
      </c>
      <c r="T5015" s="3" t="str">
        <f t="shared" si="157"/>
        <v>.</v>
      </c>
      <c r="U5015" s="3" t="str">
        <f>IF(AND(R5015&lt;&gt;"_U",N5015&lt;&gt;9999,N5015&lt;&gt;999,L5015&lt;&gt;"Median"),IFERROR(VLOOKUP(A5015,'TA Total'!A:P,16,0),"."),".")</f>
        <v>.</v>
      </c>
    </row>
    <row r="5016" spans="1:21" x14ac:dyDescent="0.3">
      <c r="A5016" s="1" t="str">
        <f t="shared" si="156"/>
        <v>2023|Matamata-Piako District|Median ($) - total household income</v>
      </c>
      <c r="B5016" t="s">
        <v>18</v>
      </c>
      <c r="C5016" t="s">
        <v>19</v>
      </c>
      <c r="D5016" t="s">
        <v>20</v>
      </c>
      <c r="E5016" t="s">
        <v>21</v>
      </c>
      <c r="F5016">
        <v>2023</v>
      </c>
      <c r="G5016">
        <v>2023</v>
      </c>
      <c r="H5016">
        <v>15</v>
      </c>
      <c r="I5016" t="s">
        <v>94</v>
      </c>
      <c r="J5016">
        <v>99</v>
      </c>
      <c r="K5016" t="s">
        <v>23</v>
      </c>
      <c r="L5016" t="s">
        <v>56</v>
      </c>
      <c r="M5016" t="s">
        <v>57</v>
      </c>
      <c r="N5016">
        <v>999</v>
      </c>
      <c r="O5016" t="s">
        <v>42</v>
      </c>
      <c r="R5016" t="s">
        <v>61</v>
      </c>
      <c r="S5016" t="s">
        <v>62</v>
      </c>
      <c r="T5016" s="3" t="str">
        <f t="shared" si="157"/>
        <v>.</v>
      </c>
      <c r="U5016" s="3" t="str">
        <f>IF(AND(R5016&lt;&gt;"_U",N5016&lt;&gt;9999,N5016&lt;&gt;999,L5016&lt;&gt;"Median"),IFERROR(VLOOKUP(A5016,'TA Total'!A:P,16,0),"."),".")</f>
        <v>.</v>
      </c>
    </row>
    <row r="5017" spans="1:21" x14ac:dyDescent="0.3">
      <c r="A5017" s="1" t="str">
        <f t="shared" si="156"/>
        <v>2023|Matamata-Piako District|Median ($) - total household income</v>
      </c>
      <c r="B5017" t="s">
        <v>18</v>
      </c>
      <c r="C5017" t="s">
        <v>19</v>
      </c>
      <c r="D5017" t="s">
        <v>20</v>
      </c>
      <c r="E5017" t="s">
        <v>21</v>
      </c>
      <c r="F5017">
        <v>2023</v>
      </c>
      <c r="G5017">
        <v>2023</v>
      </c>
      <c r="H5017">
        <v>15</v>
      </c>
      <c r="I5017" t="s">
        <v>94</v>
      </c>
      <c r="J5017">
        <v>99</v>
      </c>
      <c r="K5017" t="s">
        <v>23</v>
      </c>
      <c r="L5017" t="s">
        <v>56</v>
      </c>
      <c r="M5017" t="s">
        <v>57</v>
      </c>
      <c r="N5017">
        <v>1</v>
      </c>
      <c r="O5017" t="s">
        <v>33</v>
      </c>
      <c r="P5017">
        <v>90900</v>
      </c>
      <c r="T5017" s="3" t="str">
        <f t="shared" si="157"/>
        <v>.</v>
      </c>
      <c r="U5017" s="3" t="str">
        <f>IF(AND(R5017&lt;&gt;"_U",N5017&lt;&gt;9999,N5017&lt;&gt;999,L5017&lt;&gt;"Median"),IFERROR(VLOOKUP(A5017,'TA Total'!A:P,16,0),"."),".")</f>
        <v>.</v>
      </c>
    </row>
    <row r="5018" spans="1:21" x14ac:dyDescent="0.3">
      <c r="A5018" s="1" t="str">
        <f t="shared" si="156"/>
        <v>2023|Hamilton City|$20,000 or less</v>
      </c>
      <c r="B5018" t="s">
        <v>18</v>
      </c>
      <c r="C5018" t="s">
        <v>19</v>
      </c>
      <c r="D5018" t="s">
        <v>20</v>
      </c>
      <c r="E5018" t="s">
        <v>21</v>
      </c>
      <c r="F5018">
        <v>2023</v>
      </c>
      <c r="G5018">
        <v>2023</v>
      </c>
      <c r="H5018">
        <v>16</v>
      </c>
      <c r="I5018" t="s">
        <v>108</v>
      </c>
      <c r="J5018">
        <v>99</v>
      </c>
      <c r="K5018" t="s">
        <v>23</v>
      </c>
      <c r="L5018">
        <v>1</v>
      </c>
      <c r="M5018" t="s">
        <v>39</v>
      </c>
      <c r="N5018">
        <v>9999</v>
      </c>
      <c r="O5018" t="s">
        <v>40</v>
      </c>
      <c r="P5018">
        <v>3717</v>
      </c>
      <c r="T5018" s="3" t="str">
        <f t="shared" si="157"/>
        <v>.</v>
      </c>
      <c r="U5018" s="3" t="str">
        <f>IF(AND(R5018&lt;&gt;"_U",N5018&lt;&gt;9999,N5018&lt;&gt;999,L5018&lt;&gt;"Median"),IFERROR(VLOOKUP(A5018,'TA Total'!A:P,16,0),"."),".")</f>
        <v>.</v>
      </c>
    </row>
    <row r="5019" spans="1:21" x14ac:dyDescent="0.3">
      <c r="A5019" s="1" t="str">
        <f t="shared" si="156"/>
        <v>2023|Hamilton City|$20,000 or less</v>
      </c>
      <c r="B5019" t="s">
        <v>18</v>
      </c>
      <c r="C5019" t="s">
        <v>19</v>
      </c>
      <c r="D5019" t="s">
        <v>20</v>
      </c>
      <c r="E5019" t="s">
        <v>21</v>
      </c>
      <c r="F5019">
        <v>2023</v>
      </c>
      <c r="G5019">
        <v>2023</v>
      </c>
      <c r="H5019">
        <v>16</v>
      </c>
      <c r="I5019" t="s">
        <v>108</v>
      </c>
      <c r="J5019">
        <v>99</v>
      </c>
      <c r="K5019" t="s">
        <v>23</v>
      </c>
      <c r="L5019">
        <v>1</v>
      </c>
      <c r="M5019" t="s">
        <v>39</v>
      </c>
      <c r="N5019">
        <v>1</v>
      </c>
      <c r="O5019" t="s">
        <v>33</v>
      </c>
      <c r="P5019">
        <v>804</v>
      </c>
      <c r="T5019" s="3">
        <f t="shared" si="157"/>
        <v>21.67</v>
      </c>
      <c r="U5019" s="3">
        <f>IF(AND(R5019&lt;&gt;"_U",N5019&lt;&gt;9999,N5019&lt;&gt;999,L5019&lt;&gt;"Median"),IFERROR(VLOOKUP(A5019,'TA Total'!A:P,16,0),"."),".")</f>
        <v>3711</v>
      </c>
    </row>
    <row r="5020" spans="1:21" x14ac:dyDescent="0.3">
      <c r="A5020" s="1" t="str">
        <f t="shared" si="156"/>
        <v>2023|Hamilton City|$20,000 or less</v>
      </c>
      <c r="B5020" t="s">
        <v>18</v>
      </c>
      <c r="C5020" t="s">
        <v>19</v>
      </c>
      <c r="D5020" t="s">
        <v>20</v>
      </c>
      <c r="E5020" t="s">
        <v>21</v>
      </c>
      <c r="F5020">
        <v>2023</v>
      </c>
      <c r="G5020">
        <v>2023</v>
      </c>
      <c r="H5020">
        <v>16</v>
      </c>
      <c r="I5020" t="s">
        <v>108</v>
      </c>
      <c r="J5020">
        <v>99</v>
      </c>
      <c r="K5020" t="s">
        <v>23</v>
      </c>
      <c r="L5020">
        <v>1</v>
      </c>
      <c r="M5020" t="s">
        <v>39</v>
      </c>
      <c r="N5020">
        <v>999</v>
      </c>
      <c r="O5020" t="s">
        <v>42</v>
      </c>
      <c r="P5020">
        <v>9</v>
      </c>
      <c r="T5020" s="3" t="str">
        <f t="shared" si="157"/>
        <v>.</v>
      </c>
      <c r="U5020" s="3" t="str">
        <f>IF(AND(R5020&lt;&gt;"_U",N5020&lt;&gt;9999,N5020&lt;&gt;999,L5020&lt;&gt;"Median"),IFERROR(VLOOKUP(A5020,'TA Total'!A:P,16,0),"."),".")</f>
        <v>.</v>
      </c>
    </row>
    <row r="5021" spans="1:21" x14ac:dyDescent="0.3">
      <c r="A5021" s="1" t="str">
        <f t="shared" si="156"/>
        <v>2023|Hamilton City|$20,000 or less</v>
      </c>
      <c r="B5021" t="s">
        <v>18</v>
      </c>
      <c r="C5021" t="s">
        <v>19</v>
      </c>
      <c r="D5021" t="s">
        <v>20</v>
      </c>
      <c r="E5021" t="s">
        <v>21</v>
      </c>
      <c r="F5021">
        <v>2023</v>
      </c>
      <c r="G5021">
        <v>2023</v>
      </c>
      <c r="H5021">
        <v>16</v>
      </c>
      <c r="I5021" t="s">
        <v>108</v>
      </c>
      <c r="J5021">
        <v>99</v>
      </c>
      <c r="K5021" t="s">
        <v>23</v>
      </c>
      <c r="L5021">
        <v>1</v>
      </c>
      <c r="M5021" t="s">
        <v>39</v>
      </c>
      <c r="N5021">
        <v>7777</v>
      </c>
      <c r="O5021" t="s">
        <v>37</v>
      </c>
      <c r="P5021">
        <v>3711</v>
      </c>
      <c r="T5021" s="3">
        <f t="shared" si="157"/>
        <v>100</v>
      </c>
      <c r="U5021" s="3">
        <f>IF(AND(R5021&lt;&gt;"_U",N5021&lt;&gt;9999,N5021&lt;&gt;999,L5021&lt;&gt;"Median"),IFERROR(VLOOKUP(A5021,'TA Total'!A:P,16,0),"."),".")</f>
        <v>3711</v>
      </c>
    </row>
    <row r="5022" spans="1:21" x14ac:dyDescent="0.3">
      <c r="A5022" s="1" t="str">
        <f t="shared" si="156"/>
        <v>2023|Hamilton City|$20,000 or less</v>
      </c>
      <c r="B5022" t="s">
        <v>18</v>
      </c>
      <c r="C5022" t="s">
        <v>19</v>
      </c>
      <c r="D5022" t="s">
        <v>20</v>
      </c>
      <c r="E5022" t="s">
        <v>21</v>
      </c>
      <c r="F5022">
        <v>2023</v>
      </c>
      <c r="G5022">
        <v>2023</v>
      </c>
      <c r="H5022">
        <v>16</v>
      </c>
      <c r="I5022" t="s">
        <v>108</v>
      </c>
      <c r="J5022">
        <v>99</v>
      </c>
      <c r="K5022" t="s">
        <v>23</v>
      </c>
      <c r="L5022">
        <v>1</v>
      </c>
      <c r="M5022" t="s">
        <v>39</v>
      </c>
      <c r="N5022">
        <v>2</v>
      </c>
      <c r="O5022" t="s">
        <v>28</v>
      </c>
      <c r="P5022">
        <v>2733</v>
      </c>
      <c r="T5022" s="3">
        <f t="shared" si="157"/>
        <v>73.650000000000006</v>
      </c>
      <c r="U5022" s="3">
        <f>IF(AND(R5022&lt;&gt;"_U",N5022&lt;&gt;9999,N5022&lt;&gt;999,L5022&lt;&gt;"Median"),IFERROR(VLOOKUP(A5022,'TA Total'!A:P,16,0),"."),".")</f>
        <v>3711</v>
      </c>
    </row>
    <row r="5023" spans="1:21" x14ac:dyDescent="0.3">
      <c r="A5023" s="1" t="str">
        <f t="shared" si="156"/>
        <v>2023|Hamilton City|$20,000 or less</v>
      </c>
      <c r="B5023" t="s">
        <v>18</v>
      </c>
      <c r="C5023" t="s">
        <v>19</v>
      </c>
      <c r="D5023" t="s">
        <v>20</v>
      </c>
      <c r="E5023" t="s">
        <v>21</v>
      </c>
      <c r="F5023">
        <v>2023</v>
      </c>
      <c r="G5023">
        <v>2023</v>
      </c>
      <c r="H5023">
        <v>16</v>
      </c>
      <c r="I5023" t="s">
        <v>108</v>
      </c>
      <c r="J5023">
        <v>99</v>
      </c>
      <c r="K5023" t="s">
        <v>23</v>
      </c>
      <c r="L5023">
        <v>1</v>
      </c>
      <c r="M5023" t="s">
        <v>39</v>
      </c>
      <c r="N5023">
        <v>3</v>
      </c>
      <c r="O5023" t="s">
        <v>25</v>
      </c>
      <c r="P5023">
        <v>171</v>
      </c>
      <c r="T5023" s="3">
        <f t="shared" si="157"/>
        <v>4.6100000000000003</v>
      </c>
      <c r="U5023" s="3">
        <f>IF(AND(R5023&lt;&gt;"_U",N5023&lt;&gt;9999,N5023&lt;&gt;999,L5023&lt;&gt;"Median"),IFERROR(VLOOKUP(A5023,'TA Total'!A:P,16,0),"."),".")</f>
        <v>3711</v>
      </c>
    </row>
    <row r="5024" spans="1:21" x14ac:dyDescent="0.3">
      <c r="A5024" s="1" t="str">
        <f t="shared" si="156"/>
        <v>2023|Hamilton City|$20,001-$30,000</v>
      </c>
      <c r="B5024" t="s">
        <v>18</v>
      </c>
      <c r="C5024" t="s">
        <v>19</v>
      </c>
      <c r="D5024" t="s">
        <v>20</v>
      </c>
      <c r="E5024" t="s">
        <v>21</v>
      </c>
      <c r="F5024">
        <v>2023</v>
      </c>
      <c r="G5024">
        <v>2023</v>
      </c>
      <c r="H5024">
        <v>16</v>
      </c>
      <c r="I5024" t="s">
        <v>108</v>
      </c>
      <c r="J5024">
        <v>99</v>
      </c>
      <c r="K5024" t="s">
        <v>23</v>
      </c>
      <c r="L5024">
        <v>2</v>
      </c>
      <c r="M5024" t="s">
        <v>24</v>
      </c>
      <c r="N5024">
        <v>999</v>
      </c>
      <c r="O5024" t="s">
        <v>42</v>
      </c>
      <c r="P5024">
        <v>6</v>
      </c>
      <c r="T5024" s="3" t="str">
        <f t="shared" si="157"/>
        <v>.</v>
      </c>
      <c r="U5024" s="3" t="str">
        <f>IF(AND(R5024&lt;&gt;"_U",N5024&lt;&gt;9999,N5024&lt;&gt;999,L5024&lt;&gt;"Median"),IFERROR(VLOOKUP(A5024,'TA Total'!A:P,16,0),"."),".")</f>
        <v>.</v>
      </c>
    </row>
    <row r="5025" spans="1:21" x14ac:dyDescent="0.3">
      <c r="A5025" s="1" t="str">
        <f t="shared" si="156"/>
        <v>2023|Hamilton City|$20,001-$30,000</v>
      </c>
      <c r="B5025" t="s">
        <v>18</v>
      </c>
      <c r="C5025" t="s">
        <v>19</v>
      </c>
      <c r="D5025" t="s">
        <v>20</v>
      </c>
      <c r="E5025" t="s">
        <v>21</v>
      </c>
      <c r="F5025">
        <v>2023</v>
      </c>
      <c r="G5025">
        <v>2023</v>
      </c>
      <c r="H5025">
        <v>16</v>
      </c>
      <c r="I5025" t="s">
        <v>108</v>
      </c>
      <c r="J5025">
        <v>99</v>
      </c>
      <c r="K5025" t="s">
        <v>23</v>
      </c>
      <c r="L5025">
        <v>2</v>
      </c>
      <c r="M5025" t="s">
        <v>24</v>
      </c>
      <c r="N5025">
        <v>7777</v>
      </c>
      <c r="O5025" t="s">
        <v>37</v>
      </c>
      <c r="P5025">
        <v>4419</v>
      </c>
      <c r="T5025" s="3">
        <f t="shared" si="157"/>
        <v>100</v>
      </c>
      <c r="U5025" s="3">
        <f>IF(AND(R5025&lt;&gt;"_U",N5025&lt;&gt;9999,N5025&lt;&gt;999,L5025&lt;&gt;"Median"),IFERROR(VLOOKUP(A5025,'TA Total'!A:P,16,0),"."),".")</f>
        <v>4419</v>
      </c>
    </row>
    <row r="5026" spans="1:21" x14ac:dyDescent="0.3">
      <c r="A5026" s="1" t="str">
        <f t="shared" si="156"/>
        <v>2023|Hamilton City|$20,001-$30,000</v>
      </c>
      <c r="B5026" t="s">
        <v>18</v>
      </c>
      <c r="C5026" t="s">
        <v>19</v>
      </c>
      <c r="D5026" t="s">
        <v>20</v>
      </c>
      <c r="E5026" t="s">
        <v>21</v>
      </c>
      <c r="F5026">
        <v>2023</v>
      </c>
      <c r="G5026">
        <v>2023</v>
      </c>
      <c r="H5026">
        <v>16</v>
      </c>
      <c r="I5026" t="s">
        <v>108</v>
      </c>
      <c r="J5026">
        <v>99</v>
      </c>
      <c r="K5026" t="s">
        <v>23</v>
      </c>
      <c r="L5026">
        <v>2</v>
      </c>
      <c r="M5026" t="s">
        <v>24</v>
      </c>
      <c r="N5026">
        <v>9999</v>
      </c>
      <c r="O5026" t="s">
        <v>40</v>
      </c>
      <c r="P5026">
        <v>4425</v>
      </c>
      <c r="T5026" s="3" t="str">
        <f t="shared" si="157"/>
        <v>.</v>
      </c>
      <c r="U5026" s="3" t="str">
        <f>IF(AND(R5026&lt;&gt;"_U",N5026&lt;&gt;9999,N5026&lt;&gt;999,L5026&lt;&gt;"Median"),IFERROR(VLOOKUP(A5026,'TA Total'!A:P,16,0),"."),".")</f>
        <v>.</v>
      </c>
    </row>
    <row r="5027" spans="1:21" x14ac:dyDescent="0.3">
      <c r="A5027" s="1" t="str">
        <f t="shared" si="156"/>
        <v>2023|Hamilton City|$20,001-$30,000</v>
      </c>
      <c r="B5027" t="s">
        <v>18</v>
      </c>
      <c r="C5027" t="s">
        <v>19</v>
      </c>
      <c r="D5027" t="s">
        <v>20</v>
      </c>
      <c r="E5027" t="s">
        <v>21</v>
      </c>
      <c r="F5027">
        <v>2023</v>
      </c>
      <c r="G5027">
        <v>2023</v>
      </c>
      <c r="H5027">
        <v>16</v>
      </c>
      <c r="I5027" t="s">
        <v>108</v>
      </c>
      <c r="J5027">
        <v>99</v>
      </c>
      <c r="K5027" t="s">
        <v>23</v>
      </c>
      <c r="L5027">
        <v>2</v>
      </c>
      <c r="M5027" t="s">
        <v>24</v>
      </c>
      <c r="N5027">
        <v>2</v>
      </c>
      <c r="O5027" t="s">
        <v>28</v>
      </c>
      <c r="P5027">
        <v>2139</v>
      </c>
      <c r="T5027" s="3">
        <f t="shared" si="157"/>
        <v>48.4</v>
      </c>
      <c r="U5027" s="3">
        <f>IF(AND(R5027&lt;&gt;"_U",N5027&lt;&gt;9999,N5027&lt;&gt;999,L5027&lt;&gt;"Median"),IFERROR(VLOOKUP(A5027,'TA Total'!A:P,16,0),"."),".")</f>
        <v>4419</v>
      </c>
    </row>
    <row r="5028" spans="1:21" x14ac:dyDescent="0.3">
      <c r="A5028" s="1" t="str">
        <f t="shared" si="156"/>
        <v>2023|Hamilton City|$20,001-$30,000</v>
      </c>
      <c r="B5028" t="s">
        <v>18</v>
      </c>
      <c r="C5028" t="s">
        <v>19</v>
      </c>
      <c r="D5028" t="s">
        <v>20</v>
      </c>
      <c r="E5028" t="s">
        <v>21</v>
      </c>
      <c r="F5028">
        <v>2023</v>
      </c>
      <c r="G5028">
        <v>2023</v>
      </c>
      <c r="H5028">
        <v>16</v>
      </c>
      <c r="I5028" t="s">
        <v>108</v>
      </c>
      <c r="J5028">
        <v>99</v>
      </c>
      <c r="K5028" t="s">
        <v>23</v>
      </c>
      <c r="L5028">
        <v>2</v>
      </c>
      <c r="M5028" t="s">
        <v>24</v>
      </c>
      <c r="N5028">
        <v>3</v>
      </c>
      <c r="O5028" t="s">
        <v>25</v>
      </c>
      <c r="P5028">
        <v>312</v>
      </c>
      <c r="T5028" s="3">
        <f t="shared" si="157"/>
        <v>7.06</v>
      </c>
      <c r="U5028" s="3">
        <f>IF(AND(R5028&lt;&gt;"_U",N5028&lt;&gt;9999,N5028&lt;&gt;999,L5028&lt;&gt;"Median"),IFERROR(VLOOKUP(A5028,'TA Total'!A:P,16,0),"."),".")</f>
        <v>4419</v>
      </c>
    </row>
    <row r="5029" spans="1:21" x14ac:dyDescent="0.3">
      <c r="A5029" s="1" t="str">
        <f t="shared" si="156"/>
        <v>2023|Hamilton City|$20,001-$30,000</v>
      </c>
      <c r="B5029" t="s">
        <v>18</v>
      </c>
      <c r="C5029" t="s">
        <v>19</v>
      </c>
      <c r="D5029" t="s">
        <v>20</v>
      </c>
      <c r="E5029" t="s">
        <v>21</v>
      </c>
      <c r="F5029">
        <v>2023</v>
      </c>
      <c r="G5029">
        <v>2023</v>
      </c>
      <c r="H5029">
        <v>16</v>
      </c>
      <c r="I5029" t="s">
        <v>108</v>
      </c>
      <c r="J5029">
        <v>99</v>
      </c>
      <c r="K5029" t="s">
        <v>23</v>
      </c>
      <c r="L5029">
        <v>2</v>
      </c>
      <c r="M5029" t="s">
        <v>24</v>
      </c>
      <c r="N5029">
        <v>1</v>
      </c>
      <c r="O5029" t="s">
        <v>33</v>
      </c>
      <c r="P5029">
        <v>1968</v>
      </c>
      <c r="T5029" s="3">
        <f t="shared" si="157"/>
        <v>44.53</v>
      </c>
      <c r="U5029" s="3">
        <f>IF(AND(R5029&lt;&gt;"_U",N5029&lt;&gt;9999,N5029&lt;&gt;999,L5029&lt;&gt;"Median"),IFERROR(VLOOKUP(A5029,'TA Total'!A:P,16,0),"."),".")</f>
        <v>4419</v>
      </c>
    </row>
    <row r="5030" spans="1:21" x14ac:dyDescent="0.3">
      <c r="A5030" s="1" t="str">
        <f t="shared" si="156"/>
        <v>2023|Hamilton City|$30,001-$50,000</v>
      </c>
      <c r="B5030" t="s">
        <v>18</v>
      </c>
      <c r="C5030" t="s">
        <v>19</v>
      </c>
      <c r="D5030" t="s">
        <v>20</v>
      </c>
      <c r="E5030" t="s">
        <v>21</v>
      </c>
      <c r="F5030">
        <v>2023</v>
      </c>
      <c r="G5030">
        <v>2023</v>
      </c>
      <c r="H5030">
        <v>16</v>
      </c>
      <c r="I5030" t="s">
        <v>108</v>
      </c>
      <c r="J5030">
        <v>99</v>
      </c>
      <c r="K5030" t="s">
        <v>23</v>
      </c>
      <c r="L5030">
        <v>3</v>
      </c>
      <c r="M5030" t="s">
        <v>45</v>
      </c>
      <c r="N5030">
        <v>7777</v>
      </c>
      <c r="O5030" t="s">
        <v>37</v>
      </c>
      <c r="P5030">
        <v>6918</v>
      </c>
      <c r="T5030" s="3">
        <f t="shared" si="157"/>
        <v>100</v>
      </c>
      <c r="U5030" s="3">
        <f>IF(AND(R5030&lt;&gt;"_U",N5030&lt;&gt;9999,N5030&lt;&gt;999,L5030&lt;&gt;"Median"),IFERROR(VLOOKUP(A5030,'TA Total'!A:P,16,0),"."),".")</f>
        <v>6918</v>
      </c>
    </row>
    <row r="5031" spans="1:21" x14ac:dyDescent="0.3">
      <c r="A5031" s="1" t="str">
        <f t="shared" si="156"/>
        <v>2023|Hamilton City|$30,001-$50,000</v>
      </c>
      <c r="B5031" t="s">
        <v>18</v>
      </c>
      <c r="C5031" t="s">
        <v>19</v>
      </c>
      <c r="D5031" t="s">
        <v>20</v>
      </c>
      <c r="E5031" t="s">
        <v>21</v>
      </c>
      <c r="F5031">
        <v>2023</v>
      </c>
      <c r="G5031">
        <v>2023</v>
      </c>
      <c r="H5031">
        <v>16</v>
      </c>
      <c r="I5031" t="s">
        <v>108</v>
      </c>
      <c r="J5031">
        <v>99</v>
      </c>
      <c r="K5031" t="s">
        <v>23</v>
      </c>
      <c r="L5031">
        <v>3</v>
      </c>
      <c r="M5031" t="s">
        <v>45</v>
      </c>
      <c r="N5031">
        <v>3</v>
      </c>
      <c r="O5031" t="s">
        <v>25</v>
      </c>
      <c r="P5031">
        <v>498</v>
      </c>
      <c r="T5031" s="3">
        <f t="shared" si="157"/>
        <v>7.2</v>
      </c>
      <c r="U5031" s="3">
        <f>IF(AND(R5031&lt;&gt;"_U",N5031&lt;&gt;9999,N5031&lt;&gt;999,L5031&lt;&gt;"Median"),IFERROR(VLOOKUP(A5031,'TA Total'!A:P,16,0),"."),".")</f>
        <v>6918</v>
      </c>
    </row>
    <row r="5032" spans="1:21" x14ac:dyDescent="0.3">
      <c r="A5032" s="1" t="str">
        <f t="shared" si="156"/>
        <v>2023|Hamilton City|$30,001-$50,000</v>
      </c>
      <c r="B5032" t="s">
        <v>18</v>
      </c>
      <c r="C5032" t="s">
        <v>19</v>
      </c>
      <c r="D5032" t="s">
        <v>20</v>
      </c>
      <c r="E5032" t="s">
        <v>21</v>
      </c>
      <c r="F5032">
        <v>2023</v>
      </c>
      <c r="G5032">
        <v>2023</v>
      </c>
      <c r="H5032">
        <v>16</v>
      </c>
      <c r="I5032" t="s">
        <v>108</v>
      </c>
      <c r="J5032">
        <v>99</v>
      </c>
      <c r="K5032" t="s">
        <v>23</v>
      </c>
      <c r="L5032">
        <v>3</v>
      </c>
      <c r="M5032" t="s">
        <v>45</v>
      </c>
      <c r="N5032">
        <v>9999</v>
      </c>
      <c r="O5032" t="s">
        <v>40</v>
      </c>
      <c r="P5032">
        <v>6918</v>
      </c>
      <c r="T5032" s="3" t="str">
        <f t="shared" si="157"/>
        <v>.</v>
      </c>
      <c r="U5032" s="3" t="str">
        <f>IF(AND(R5032&lt;&gt;"_U",N5032&lt;&gt;9999,N5032&lt;&gt;999,L5032&lt;&gt;"Median"),IFERROR(VLOOKUP(A5032,'TA Total'!A:P,16,0),"."),".")</f>
        <v>.</v>
      </c>
    </row>
    <row r="5033" spans="1:21" x14ac:dyDescent="0.3">
      <c r="A5033" s="1" t="str">
        <f t="shared" si="156"/>
        <v>2023|Hamilton City|$30,001-$50,000</v>
      </c>
      <c r="B5033" t="s">
        <v>18</v>
      </c>
      <c r="C5033" t="s">
        <v>19</v>
      </c>
      <c r="D5033" t="s">
        <v>20</v>
      </c>
      <c r="E5033" t="s">
        <v>21</v>
      </c>
      <c r="F5033">
        <v>2023</v>
      </c>
      <c r="G5033">
        <v>2023</v>
      </c>
      <c r="H5033">
        <v>16</v>
      </c>
      <c r="I5033" t="s">
        <v>108</v>
      </c>
      <c r="J5033">
        <v>99</v>
      </c>
      <c r="K5033" t="s">
        <v>23</v>
      </c>
      <c r="L5033">
        <v>3</v>
      </c>
      <c r="M5033" t="s">
        <v>45</v>
      </c>
      <c r="N5033">
        <v>2</v>
      </c>
      <c r="O5033" t="s">
        <v>28</v>
      </c>
      <c r="P5033">
        <v>3462</v>
      </c>
      <c r="T5033" s="3">
        <f t="shared" si="157"/>
        <v>50.04</v>
      </c>
      <c r="U5033" s="3">
        <f>IF(AND(R5033&lt;&gt;"_U",N5033&lt;&gt;9999,N5033&lt;&gt;999,L5033&lt;&gt;"Median"),IFERROR(VLOOKUP(A5033,'TA Total'!A:P,16,0),"."),".")</f>
        <v>6918</v>
      </c>
    </row>
    <row r="5034" spans="1:21" x14ac:dyDescent="0.3">
      <c r="A5034" s="1" t="str">
        <f t="shared" si="156"/>
        <v>2023|Hamilton City|$30,001-$50,000</v>
      </c>
      <c r="B5034" t="s">
        <v>18</v>
      </c>
      <c r="C5034" t="s">
        <v>19</v>
      </c>
      <c r="D5034" t="s">
        <v>20</v>
      </c>
      <c r="E5034" t="s">
        <v>21</v>
      </c>
      <c r="F5034">
        <v>2023</v>
      </c>
      <c r="G5034">
        <v>2023</v>
      </c>
      <c r="H5034">
        <v>16</v>
      </c>
      <c r="I5034" t="s">
        <v>108</v>
      </c>
      <c r="J5034">
        <v>99</v>
      </c>
      <c r="K5034" t="s">
        <v>23</v>
      </c>
      <c r="L5034">
        <v>3</v>
      </c>
      <c r="M5034" t="s">
        <v>45</v>
      </c>
      <c r="N5034">
        <v>999</v>
      </c>
      <c r="O5034" t="s">
        <v>42</v>
      </c>
      <c r="P5034">
        <v>0</v>
      </c>
      <c r="T5034" s="3" t="str">
        <f t="shared" si="157"/>
        <v>.</v>
      </c>
      <c r="U5034" s="3" t="str">
        <f>IF(AND(R5034&lt;&gt;"_U",N5034&lt;&gt;9999,N5034&lt;&gt;999,L5034&lt;&gt;"Median"),IFERROR(VLOOKUP(A5034,'TA Total'!A:P,16,0),"."),".")</f>
        <v>.</v>
      </c>
    </row>
    <row r="5035" spans="1:21" x14ac:dyDescent="0.3">
      <c r="A5035" s="1" t="str">
        <f t="shared" si="156"/>
        <v>2023|Hamilton City|$30,001-$50,000</v>
      </c>
      <c r="B5035" t="s">
        <v>18</v>
      </c>
      <c r="C5035" t="s">
        <v>19</v>
      </c>
      <c r="D5035" t="s">
        <v>20</v>
      </c>
      <c r="E5035" t="s">
        <v>21</v>
      </c>
      <c r="F5035">
        <v>2023</v>
      </c>
      <c r="G5035">
        <v>2023</v>
      </c>
      <c r="H5035">
        <v>16</v>
      </c>
      <c r="I5035" t="s">
        <v>108</v>
      </c>
      <c r="J5035">
        <v>99</v>
      </c>
      <c r="K5035" t="s">
        <v>23</v>
      </c>
      <c r="L5035">
        <v>3</v>
      </c>
      <c r="M5035" t="s">
        <v>45</v>
      </c>
      <c r="N5035">
        <v>1</v>
      </c>
      <c r="O5035" t="s">
        <v>33</v>
      </c>
      <c r="P5035">
        <v>2958</v>
      </c>
      <c r="T5035" s="3">
        <f t="shared" si="157"/>
        <v>42.76</v>
      </c>
      <c r="U5035" s="3">
        <f>IF(AND(R5035&lt;&gt;"_U",N5035&lt;&gt;9999,N5035&lt;&gt;999,L5035&lt;&gt;"Median"),IFERROR(VLOOKUP(A5035,'TA Total'!A:P,16,0),"."),".")</f>
        <v>6918</v>
      </c>
    </row>
    <row r="5036" spans="1:21" x14ac:dyDescent="0.3">
      <c r="A5036" s="1" t="str">
        <f t="shared" si="156"/>
        <v>2023|Hamilton City|$50,001-$70,000</v>
      </c>
      <c r="B5036" t="s">
        <v>18</v>
      </c>
      <c r="C5036" t="s">
        <v>19</v>
      </c>
      <c r="D5036" t="s">
        <v>20</v>
      </c>
      <c r="E5036" t="s">
        <v>21</v>
      </c>
      <c r="F5036">
        <v>2023</v>
      </c>
      <c r="G5036">
        <v>2023</v>
      </c>
      <c r="H5036">
        <v>16</v>
      </c>
      <c r="I5036" t="s">
        <v>108</v>
      </c>
      <c r="J5036">
        <v>99</v>
      </c>
      <c r="K5036" t="s">
        <v>23</v>
      </c>
      <c r="L5036">
        <v>4</v>
      </c>
      <c r="M5036" t="s">
        <v>36</v>
      </c>
      <c r="N5036">
        <v>2</v>
      </c>
      <c r="O5036" t="s">
        <v>28</v>
      </c>
      <c r="P5036">
        <v>3405</v>
      </c>
      <c r="T5036" s="3">
        <f t="shared" si="157"/>
        <v>55.2</v>
      </c>
      <c r="U5036" s="3">
        <f>IF(AND(R5036&lt;&gt;"_U",N5036&lt;&gt;9999,N5036&lt;&gt;999,L5036&lt;&gt;"Median"),IFERROR(VLOOKUP(A5036,'TA Total'!A:P,16,0),"."),".")</f>
        <v>6168</v>
      </c>
    </row>
    <row r="5037" spans="1:21" x14ac:dyDescent="0.3">
      <c r="A5037" s="1" t="str">
        <f t="shared" si="156"/>
        <v>2023|Hamilton City|$50,001-$70,000</v>
      </c>
      <c r="B5037" t="s">
        <v>18</v>
      </c>
      <c r="C5037" t="s">
        <v>19</v>
      </c>
      <c r="D5037" t="s">
        <v>20</v>
      </c>
      <c r="E5037" t="s">
        <v>21</v>
      </c>
      <c r="F5037">
        <v>2023</v>
      </c>
      <c r="G5037">
        <v>2023</v>
      </c>
      <c r="H5037">
        <v>16</v>
      </c>
      <c r="I5037" t="s">
        <v>108</v>
      </c>
      <c r="J5037">
        <v>99</v>
      </c>
      <c r="K5037" t="s">
        <v>23</v>
      </c>
      <c r="L5037">
        <v>4</v>
      </c>
      <c r="M5037" t="s">
        <v>36</v>
      </c>
      <c r="N5037">
        <v>1</v>
      </c>
      <c r="O5037" t="s">
        <v>33</v>
      </c>
      <c r="P5037">
        <v>2340</v>
      </c>
      <c r="T5037" s="3">
        <f t="shared" si="157"/>
        <v>37.94</v>
      </c>
      <c r="U5037" s="3">
        <f>IF(AND(R5037&lt;&gt;"_U",N5037&lt;&gt;9999,N5037&lt;&gt;999,L5037&lt;&gt;"Median"),IFERROR(VLOOKUP(A5037,'TA Total'!A:P,16,0),"."),".")</f>
        <v>6168</v>
      </c>
    </row>
    <row r="5038" spans="1:21" x14ac:dyDescent="0.3">
      <c r="A5038" s="1" t="str">
        <f t="shared" si="156"/>
        <v>2023|Hamilton City|$50,001-$70,000</v>
      </c>
      <c r="B5038" t="s">
        <v>18</v>
      </c>
      <c r="C5038" t="s">
        <v>19</v>
      </c>
      <c r="D5038" t="s">
        <v>20</v>
      </c>
      <c r="E5038" t="s">
        <v>21</v>
      </c>
      <c r="F5038">
        <v>2023</v>
      </c>
      <c r="G5038">
        <v>2023</v>
      </c>
      <c r="H5038">
        <v>16</v>
      </c>
      <c r="I5038" t="s">
        <v>108</v>
      </c>
      <c r="J5038">
        <v>99</v>
      </c>
      <c r="K5038" t="s">
        <v>23</v>
      </c>
      <c r="L5038">
        <v>4</v>
      </c>
      <c r="M5038" t="s">
        <v>36</v>
      </c>
      <c r="N5038">
        <v>3</v>
      </c>
      <c r="O5038" t="s">
        <v>25</v>
      </c>
      <c r="P5038">
        <v>423</v>
      </c>
      <c r="T5038" s="3">
        <f t="shared" si="157"/>
        <v>6.86</v>
      </c>
      <c r="U5038" s="3">
        <f>IF(AND(R5038&lt;&gt;"_U",N5038&lt;&gt;9999,N5038&lt;&gt;999,L5038&lt;&gt;"Median"),IFERROR(VLOOKUP(A5038,'TA Total'!A:P,16,0),"."),".")</f>
        <v>6168</v>
      </c>
    </row>
    <row r="5039" spans="1:21" x14ac:dyDescent="0.3">
      <c r="A5039" s="1" t="str">
        <f t="shared" si="156"/>
        <v>2023|Hamilton City|$50,001-$70,000</v>
      </c>
      <c r="B5039" t="s">
        <v>18</v>
      </c>
      <c r="C5039" t="s">
        <v>19</v>
      </c>
      <c r="D5039" t="s">
        <v>20</v>
      </c>
      <c r="E5039" t="s">
        <v>21</v>
      </c>
      <c r="F5039">
        <v>2023</v>
      </c>
      <c r="G5039">
        <v>2023</v>
      </c>
      <c r="H5039">
        <v>16</v>
      </c>
      <c r="I5039" t="s">
        <v>108</v>
      </c>
      <c r="J5039">
        <v>99</v>
      </c>
      <c r="K5039" t="s">
        <v>23</v>
      </c>
      <c r="L5039">
        <v>4</v>
      </c>
      <c r="M5039" t="s">
        <v>36</v>
      </c>
      <c r="N5039">
        <v>7777</v>
      </c>
      <c r="O5039" t="s">
        <v>37</v>
      </c>
      <c r="P5039">
        <v>6168</v>
      </c>
      <c r="T5039" s="3">
        <f t="shared" si="157"/>
        <v>100</v>
      </c>
      <c r="U5039" s="3">
        <f>IF(AND(R5039&lt;&gt;"_U",N5039&lt;&gt;9999,N5039&lt;&gt;999,L5039&lt;&gt;"Median"),IFERROR(VLOOKUP(A5039,'TA Total'!A:P,16,0),"."),".")</f>
        <v>6168</v>
      </c>
    </row>
    <row r="5040" spans="1:21" x14ac:dyDescent="0.3">
      <c r="A5040" s="1" t="str">
        <f t="shared" si="156"/>
        <v>2023|Hamilton City|$50,001-$70,000</v>
      </c>
      <c r="B5040" t="s">
        <v>18</v>
      </c>
      <c r="C5040" t="s">
        <v>19</v>
      </c>
      <c r="D5040" t="s">
        <v>20</v>
      </c>
      <c r="E5040" t="s">
        <v>21</v>
      </c>
      <c r="F5040">
        <v>2023</v>
      </c>
      <c r="G5040">
        <v>2023</v>
      </c>
      <c r="H5040">
        <v>16</v>
      </c>
      <c r="I5040" t="s">
        <v>108</v>
      </c>
      <c r="J5040">
        <v>99</v>
      </c>
      <c r="K5040" t="s">
        <v>23</v>
      </c>
      <c r="L5040">
        <v>4</v>
      </c>
      <c r="M5040" t="s">
        <v>36</v>
      </c>
      <c r="N5040">
        <v>999</v>
      </c>
      <c r="O5040" t="s">
        <v>42</v>
      </c>
      <c r="P5040">
        <v>0</v>
      </c>
      <c r="T5040" s="3" t="str">
        <f t="shared" si="157"/>
        <v>.</v>
      </c>
      <c r="U5040" s="3" t="str">
        <f>IF(AND(R5040&lt;&gt;"_U",N5040&lt;&gt;9999,N5040&lt;&gt;999,L5040&lt;&gt;"Median"),IFERROR(VLOOKUP(A5040,'TA Total'!A:P,16,0),"."),".")</f>
        <v>.</v>
      </c>
    </row>
    <row r="5041" spans="1:21" x14ac:dyDescent="0.3">
      <c r="A5041" s="1" t="str">
        <f t="shared" si="156"/>
        <v>2023|Hamilton City|$50,001-$70,000</v>
      </c>
      <c r="B5041" t="s">
        <v>18</v>
      </c>
      <c r="C5041" t="s">
        <v>19</v>
      </c>
      <c r="D5041" t="s">
        <v>20</v>
      </c>
      <c r="E5041" t="s">
        <v>21</v>
      </c>
      <c r="F5041">
        <v>2023</v>
      </c>
      <c r="G5041">
        <v>2023</v>
      </c>
      <c r="H5041">
        <v>16</v>
      </c>
      <c r="I5041" t="s">
        <v>108</v>
      </c>
      <c r="J5041">
        <v>99</v>
      </c>
      <c r="K5041" t="s">
        <v>23</v>
      </c>
      <c r="L5041">
        <v>4</v>
      </c>
      <c r="M5041" t="s">
        <v>36</v>
      </c>
      <c r="N5041">
        <v>9999</v>
      </c>
      <c r="O5041" t="s">
        <v>40</v>
      </c>
      <c r="P5041">
        <v>6168</v>
      </c>
      <c r="T5041" s="3" t="str">
        <f t="shared" si="157"/>
        <v>.</v>
      </c>
      <c r="U5041" s="3" t="str">
        <f>IF(AND(R5041&lt;&gt;"_U",N5041&lt;&gt;9999,N5041&lt;&gt;999,L5041&lt;&gt;"Median"),IFERROR(VLOOKUP(A5041,'TA Total'!A:P,16,0),"."),".")</f>
        <v>.</v>
      </c>
    </row>
    <row r="5042" spans="1:21" x14ac:dyDescent="0.3">
      <c r="A5042" s="1" t="str">
        <f t="shared" si="156"/>
        <v>2023|Hamilton City|$70,001-$100,000</v>
      </c>
      <c r="B5042" t="s">
        <v>18</v>
      </c>
      <c r="C5042" t="s">
        <v>19</v>
      </c>
      <c r="D5042" t="s">
        <v>20</v>
      </c>
      <c r="E5042" t="s">
        <v>21</v>
      </c>
      <c r="F5042">
        <v>2023</v>
      </c>
      <c r="G5042">
        <v>2023</v>
      </c>
      <c r="H5042">
        <v>16</v>
      </c>
      <c r="I5042" t="s">
        <v>108</v>
      </c>
      <c r="J5042">
        <v>99</v>
      </c>
      <c r="K5042" t="s">
        <v>23</v>
      </c>
      <c r="L5042">
        <v>5</v>
      </c>
      <c r="M5042" t="s">
        <v>58</v>
      </c>
      <c r="N5042">
        <v>9999</v>
      </c>
      <c r="O5042" t="s">
        <v>40</v>
      </c>
      <c r="P5042">
        <v>8829</v>
      </c>
      <c r="T5042" s="3" t="str">
        <f t="shared" si="157"/>
        <v>.</v>
      </c>
      <c r="U5042" s="3" t="str">
        <f>IF(AND(R5042&lt;&gt;"_U",N5042&lt;&gt;9999,N5042&lt;&gt;999,L5042&lt;&gt;"Median"),IFERROR(VLOOKUP(A5042,'TA Total'!A:P,16,0),"."),".")</f>
        <v>.</v>
      </c>
    </row>
    <row r="5043" spans="1:21" x14ac:dyDescent="0.3">
      <c r="A5043" s="1" t="str">
        <f t="shared" si="156"/>
        <v>2023|Hamilton City|$70,001-$100,000</v>
      </c>
      <c r="B5043" t="s">
        <v>18</v>
      </c>
      <c r="C5043" t="s">
        <v>19</v>
      </c>
      <c r="D5043" t="s">
        <v>20</v>
      </c>
      <c r="E5043" t="s">
        <v>21</v>
      </c>
      <c r="F5043">
        <v>2023</v>
      </c>
      <c r="G5043">
        <v>2023</v>
      </c>
      <c r="H5043">
        <v>16</v>
      </c>
      <c r="I5043" t="s">
        <v>108</v>
      </c>
      <c r="J5043">
        <v>99</v>
      </c>
      <c r="K5043" t="s">
        <v>23</v>
      </c>
      <c r="L5043">
        <v>5</v>
      </c>
      <c r="M5043" t="s">
        <v>58</v>
      </c>
      <c r="N5043">
        <v>1</v>
      </c>
      <c r="O5043" t="s">
        <v>33</v>
      </c>
      <c r="P5043">
        <v>3735</v>
      </c>
      <c r="T5043" s="3">
        <f t="shared" si="157"/>
        <v>42.3</v>
      </c>
      <c r="U5043" s="3">
        <f>IF(AND(R5043&lt;&gt;"_U",N5043&lt;&gt;9999,N5043&lt;&gt;999,L5043&lt;&gt;"Median"),IFERROR(VLOOKUP(A5043,'TA Total'!A:P,16,0),"."),".")</f>
        <v>8829</v>
      </c>
    </row>
    <row r="5044" spans="1:21" x14ac:dyDescent="0.3">
      <c r="A5044" s="1" t="str">
        <f t="shared" si="156"/>
        <v>2023|Hamilton City|$70,001-$100,000</v>
      </c>
      <c r="B5044" t="s">
        <v>18</v>
      </c>
      <c r="C5044" t="s">
        <v>19</v>
      </c>
      <c r="D5044" t="s">
        <v>20</v>
      </c>
      <c r="E5044" t="s">
        <v>21</v>
      </c>
      <c r="F5044">
        <v>2023</v>
      </c>
      <c r="G5044">
        <v>2023</v>
      </c>
      <c r="H5044">
        <v>16</v>
      </c>
      <c r="I5044" t="s">
        <v>108</v>
      </c>
      <c r="J5044">
        <v>99</v>
      </c>
      <c r="K5044" t="s">
        <v>23</v>
      </c>
      <c r="L5044">
        <v>5</v>
      </c>
      <c r="M5044" t="s">
        <v>58</v>
      </c>
      <c r="N5044">
        <v>2</v>
      </c>
      <c r="O5044" t="s">
        <v>28</v>
      </c>
      <c r="P5044">
        <v>4575</v>
      </c>
      <c r="T5044" s="3">
        <f t="shared" si="157"/>
        <v>51.82</v>
      </c>
      <c r="U5044" s="3">
        <f>IF(AND(R5044&lt;&gt;"_U",N5044&lt;&gt;9999,N5044&lt;&gt;999,L5044&lt;&gt;"Median"),IFERROR(VLOOKUP(A5044,'TA Total'!A:P,16,0),"."),".")</f>
        <v>8829</v>
      </c>
    </row>
    <row r="5045" spans="1:21" x14ac:dyDescent="0.3">
      <c r="A5045" s="1" t="str">
        <f t="shared" si="156"/>
        <v>2023|Hamilton City|$70,001-$100,000</v>
      </c>
      <c r="B5045" t="s">
        <v>18</v>
      </c>
      <c r="C5045" t="s">
        <v>19</v>
      </c>
      <c r="D5045" t="s">
        <v>20</v>
      </c>
      <c r="E5045" t="s">
        <v>21</v>
      </c>
      <c r="F5045">
        <v>2023</v>
      </c>
      <c r="G5045">
        <v>2023</v>
      </c>
      <c r="H5045">
        <v>16</v>
      </c>
      <c r="I5045" t="s">
        <v>108</v>
      </c>
      <c r="J5045">
        <v>99</v>
      </c>
      <c r="K5045" t="s">
        <v>23</v>
      </c>
      <c r="L5045">
        <v>5</v>
      </c>
      <c r="M5045" t="s">
        <v>58</v>
      </c>
      <c r="N5045">
        <v>7777</v>
      </c>
      <c r="O5045" t="s">
        <v>37</v>
      </c>
      <c r="P5045">
        <v>8829</v>
      </c>
      <c r="T5045" s="3">
        <f t="shared" si="157"/>
        <v>100</v>
      </c>
      <c r="U5045" s="3">
        <f>IF(AND(R5045&lt;&gt;"_U",N5045&lt;&gt;9999,N5045&lt;&gt;999,L5045&lt;&gt;"Median"),IFERROR(VLOOKUP(A5045,'TA Total'!A:P,16,0),"."),".")</f>
        <v>8829</v>
      </c>
    </row>
    <row r="5046" spans="1:21" x14ac:dyDescent="0.3">
      <c r="A5046" s="1" t="str">
        <f t="shared" si="156"/>
        <v>2023|Hamilton City|$70,001-$100,000</v>
      </c>
      <c r="B5046" t="s">
        <v>18</v>
      </c>
      <c r="C5046" t="s">
        <v>19</v>
      </c>
      <c r="D5046" t="s">
        <v>20</v>
      </c>
      <c r="E5046" t="s">
        <v>21</v>
      </c>
      <c r="F5046">
        <v>2023</v>
      </c>
      <c r="G5046">
        <v>2023</v>
      </c>
      <c r="H5046">
        <v>16</v>
      </c>
      <c r="I5046" t="s">
        <v>108</v>
      </c>
      <c r="J5046">
        <v>99</v>
      </c>
      <c r="K5046" t="s">
        <v>23</v>
      </c>
      <c r="L5046">
        <v>5</v>
      </c>
      <c r="M5046" t="s">
        <v>58</v>
      </c>
      <c r="N5046">
        <v>3</v>
      </c>
      <c r="O5046" t="s">
        <v>25</v>
      </c>
      <c r="P5046">
        <v>525</v>
      </c>
      <c r="T5046" s="3">
        <f t="shared" si="157"/>
        <v>5.95</v>
      </c>
      <c r="U5046" s="3">
        <f>IF(AND(R5046&lt;&gt;"_U",N5046&lt;&gt;9999,N5046&lt;&gt;999,L5046&lt;&gt;"Median"),IFERROR(VLOOKUP(A5046,'TA Total'!A:P,16,0),"."),".")</f>
        <v>8829</v>
      </c>
    </row>
    <row r="5047" spans="1:21" x14ac:dyDescent="0.3">
      <c r="A5047" s="1" t="str">
        <f t="shared" si="156"/>
        <v>2023|Hamilton City|$70,001-$100,000</v>
      </c>
      <c r="B5047" t="s">
        <v>18</v>
      </c>
      <c r="C5047" t="s">
        <v>19</v>
      </c>
      <c r="D5047" t="s">
        <v>20</v>
      </c>
      <c r="E5047" t="s">
        <v>21</v>
      </c>
      <c r="F5047">
        <v>2023</v>
      </c>
      <c r="G5047">
        <v>2023</v>
      </c>
      <c r="H5047">
        <v>16</v>
      </c>
      <c r="I5047" t="s">
        <v>108</v>
      </c>
      <c r="J5047">
        <v>99</v>
      </c>
      <c r="K5047" t="s">
        <v>23</v>
      </c>
      <c r="L5047">
        <v>5</v>
      </c>
      <c r="M5047" t="s">
        <v>58</v>
      </c>
      <c r="N5047">
        <v>999</v>
      </c>
      <c r="O5047" t="s">
        <v>42</v>
      </c>
      <c r="P5047">
        <v>0</v>
      </c>
      <c r="T5047" s="3" t="str">
        <f t="shared" si="157"/>
        <v>.</v>
      </c>
      <c r="U5047" s="3" t="str">
        <f>IF(AND(R5047&lt;&gt;"_U",N5047&lt;&gt;9999,N5047&lt;&gt;999,L5047&lt;&gt;"Median"),IFERROR(VLOOKUP(A5047,'TA Total'!A:P,16,0),"."),".")</f>
        <v>.</v>
      </c>
    </row>
    <row r="5048" spans="1:21" x14ac:dyDescent="0.3">
      <c r="A5048" s="1" t="str">
        <f t="shared" si="156"/>
        <v>2023|Hamilton City|$100,001-$150,000</v>
      </c>
      <c r="B5048" t="s">
        <v>18</v>
      </c>
      <c r="C5048" t="s">
        <v>19</v>
      </c>
      <c r="D5048" t="s">
        <v>20</v>
      </c>
      <c r="E5048" t="s">
        <v>21</v>
      </c>
      <c r="F5048">
        <v>2023</v>
      </c>
      <c r="G5048">
        <v>2023</v>
      </c>
      <c r="H5048">
        <v>16</v>
      </c>
      <c r="I5048" t="s">
        <v>108</v>
      </c>
      <c r="J5048">
        <v>99</v>
      </c>
      <c r="K5048" t="s">
        <v>23</v>
      </c>
      <c r="L5048">
        <v>6</v>
      </c>
      <c r="M5048" t="s">
        <v>59</v>
      </c>
      <c r="N5048">
        <v>1</v>
      </c>
      <c r="O5048" t="s">
        <v>33</v>
      </c>
      <c r="P5048">
        <v>6747</v>
      </c>
      <c r="T5048" s="3">
        <f t="shared" si="157"/>
        <v>51.57</v>
      </c>
      <c r="U5048" s="3">
        <f>IF(AND(R5048&lt;&gt;"_U",N5048&lt;&gt;9999,N5048&lt;&gt;999,L5048&lt;&gt;"Median"),IFERROR(VLOOKUP(A5048,'TA Total'!A:P,16,0),"."),".")</f>
        <v>13083</v>
      </c>
    </row>
    <row r="5049" spans="1:21" x14ac:dyDescent="0.3">
      <c r="A5049" s="1" t="str">
        <f t="shared" si="156"/>
        <v>2023|Hamilton City|$100,001-$150,000</v>
      </c>
      <c r="B5049" t="s">
        <v>18</v>
      </c>
      <c r="C5049" t="s">
        <v>19</v>
      </c>
      <c r="D5049" t="s">
        <v>20</v>
      </c>
      <c r="E5049" t="s">
        <v>21</v>
      </c>
      <c r="F5049">
        <v>2023</v>
      </c>
      <c r="G5049">
        <v>2023</v>
      </c>
      <c r="H5049">
        <v>16</v>
      </c>
      <c r="I5049" t="s">
        <v>108</v>
      </c>
      <c r="J5049">
        <v>99</v>
      </c>
      <c r="K5049" t="s">
        <v>23</v>
      </c>
      <c r="L5049">
        <v>6</v>
      </c>
      <c r="M5049" t="s">
        <v>59</v>
      </c>
      <c r="N5049">
        <v>9999</v>
      </c>
      <c r="O5049" t="s">
        <v>40</v>
      </c>
      <c r="P5049">
        <v>13083</v>
      </c>
      <c r="T5049" s="3" t="str">
        <f t="shared" si="157"/>
        <v>.</v>
      </c>
      <c r="U5049" s="3" t="str">
        <f>IF(AND(R5049&lt;&gt;"_U",N5049&lt;&gt;9999,N5049&lt;&gt;999,L5049&lt;&gt;"Median"),IFERROR(VLOOKUP(A5049,'TA Total'!A:P,16,0),"."),".")</f>
        <v>.</v>
      </c>
    </row>
    <row r="5050" spans="1:21" x14ac:dyDescent="0.3">
      <c r="A5050" s="1" t="str">
        <f t="shared" si="156"/>
        <v>2023|Hamilton City|$100,001-$150,000</v>
      </c>
      <c r="B5050" t="s">
        <v>18</v>
      </c>
      <c r="C5050" t="s">
        <v>19</v>
      </c>
      <c r="D5050" t="s">
        <v>20</v>
      </c>
      <c r="E5050" t="s">
        <v>21</v>
      </c>
      <c r="F5050">
        <v>2023</v>
      </c>
      <c r="G5050">
        <v>2023</v>
      </c>
      <c r="H5050">
        <v>16</v>
      </c>
      <c r="I5050" t="s">
        <v>108</v>
      </c>
      <c r="J5050">
        <v>99</v>
      </c>
      <c r="K5050" t="s">
        <v>23</v>
      </c>
      <c r="L5050">
        <v>6</v>
      </c>
      <c r="M5050" t="s">
        <v>59</v>
      </c>
      <c r="N5050">
        <v>999</v>
      </c>
      <c r="O5050" t="s">
        <v>42</v>
      </c>
      <c r="P5050">
        <v>0</v>
      </c>
      <c r="T5050" s="3" t="str">
        <f t="shared" si="157"/>
        <v>.</v>
      </c>
      <c r="U5050" s="3" t="str">
        <f>IF(AND(R5050&lt;&gt;"_U",N5050&lt;&gt;9999,N5050&lt;&gt;999,L5050&lt;&gt;"Median"),IFERROR(VLOOKUP(A5050,'TA Total'!A:P,16,0),"."),".")</f>
        <v>.</v>
      </c>
    </row>
    <row r="5051" spans="1:21" x14ac:dyDescent="0.3">
      <c r="A5051" s="1" t="str">
        <f t="shared" si="156"/>
        <v>2023|Hamilton City|$100,001-$150,000</v>
      </c>
      <c r="B5051" t="s">
        <v>18</v>
      </c>
      <c r="C5051" t="s">
        <v>19</v>
      </c>
      <c r="D5051" t="s">
        <v>20</v>
      </c>
      <c r="E5051" t="s">
        <v>21</v>
      </c>
      <c r="F5051">
        <v>2023</v>
      </c>
      <c r="G5051">
        <v>2023</v>
      </c>
      <c r="H5051">
        <v>16</v>
      </c>
      <c r="I5051" t="s">
        <v>108</v>
      </c>
      <c r="J5051">
        <v>99</v>
      </c>
      <c r="K5051" t="s">
        <v>23</v>
      </c>
      <c r="L5051">
        <v>6</v>
      </c>
      <c r="M5051" t="s">
        <v>59</v>
      </c>
      <c r="N5051">
        <v>7777</v>
      </c>
      <c r="O5051" t="s">
        <v>37</v>
      </c>
      <c r="P5051">
        <v>13083</v>
      </c>
      <c r="T5051" s="3">
        <f t="shared" si="157"/>
        <v>100</v>
      </c>
      <c r="U5051" s="3">
        <f>IF(AND(R5051&lt;&gt;"_U",N5051&lt;&gt;9999,N5051&lt;&gt;999,L5051&lt;&gt;"Median"),IFERROR(VLOOKUP(A5051,'TA Total'!A:P,16,0),"."),".")</f>
        <v>13083</v>
      </c>
    </row>
    <row r="5052" spans="1:21" x14ac:dyDescent="0.3">
      <c r="A5052" s="1" t="str">
        <f t="shared" si="156"/>
        <v>2023|Hamilton City|$100,001-$150,000</v>
      </c>
      <c r="B5052" t="s">
        <v>18</v>
      </c>
      <c r="C5052" t="s">
        <v>19</v>
      </c>
      <c r="D5052" t="s">
        <v>20</v>
      </c>
      <c r="E5052" t="s">
        <v>21</v>
      </c>
      <c r="F5052">
        <v>2023</v>
      </c>
      <c r="G5052">
        <v>2023</v>
      </c>
      <c r="H5052">
        <v>16</v>
      </c>
      <c r="I5052" t="s">
        <v>108</v>
      </c>
      <c r="J5052">
        <v>99</v>
      </c>
      <c r="K5052" t="s">
        <v>23</v>
      </c>
      <c r="L5052">
        <v>6</v>
      </c>
      <c r="M5052" t="s">
        <v>59</v>
      </c>
      <c r="N5052">
        <v>2</v>
      </c>
      <c r="O5052" t="s">
        <v>28</v>
      </c>
      <c r="P5052">
        <v>5556</v>
      </c>
      <c r="T5052" s="3">
        <f t="shared" si="157"/>
        <v>42.47</v>
      </c>
      <c r="U5052" s="3">
        <f>IF(AND(R5052&lt;&gt;"_U",N5052&lt;&gt;9999,N5052&lt;&gt;999,L5052&lt;&gt;"Median"),IFERROR(VLOOKUP(A5052,'TA Total'!A:P,16,0),"."),".")</f>
        <v>13083</v>
      </c>
    </row>
    <row r="5053" spans="1:21" x14ac:dyDescent="0.3">
      <c r="A5053" s="1" t="str">
        <f t="shared" si="156"/>
        <v>2023|Hamilton City|$100,001-$150,000</v>
      </c>
      <c r="B5053" t="s">
        <v>18</v>
      </c>
      <c r="C5053" t="s">
        <v>19</v>
      </c>
      <c r="D5053" t="s">
        <v>20</v>
      </c>
      <c r="E5053" t="s">
        <v>21</v>
      </c>
      <c r="F5053">
        <v>2023</v>
      </c>
      <c r="G5053">
        <v>2023</v>
      </c>
      <c r="H5053">
        <v>16</v>
      </c>
      <c r="I5053" t="s">
        <v>108</v>
      </c>
      <c r="J5053">
        <v>99</v>
      </c>
      <c r="K5053" t="s">
        <v>23</v>
      </c>
      <c r="L5053">
        <v>6</v>
      </c>
      <c r="M5053" t="s">
        <v>59</v>
      </c>
      <c r="N5053">
        <v>3</v>
      </c>
      <c r="O5053" t="s">
        <v>25</v>
      </c>
      <c r="P5053">
        <v>777</v>
      </c>
      <c r="T5053" s="3">
        <f t="shared" si="157"/>
        <v>5.94</v>
      </c>
      <c r="U5053" s="3">
        <f>IF(AND(R5053&lt;&gt;"_U",N5053&lt;&gt;9999,N5053&lt;&gt;999,L5053&lt;&gt;"Median"),IFERROR(VLOOKUP(A5053,'TA Total'!A:P,16,0),"."),".")</f>
        <v>13083</v>
      </c>
    </row>
    <row r="5054" spans="1:21" x14ac:dyDescent="0.3">
      <c r="A5054" s="1" t="str">
        <f t="shared" si="156"/>
        <v>2023|Hamilton City|$150,001-$200,000</v>
      </c>
      <c r="B5054" t="s">
        <v>18</v>
      </c>
      <c r="C5054" t="s">
        <v>19</v>
      </c>
      <c r="D5054" t="s">
        <v>20</v>
      </c>
      <c r="E5054" t="s">
        <v>21</v>
      </c>
      <c r="F5054">
        <v>2023</v>
      </c>
      <c r="G5054">
        <v>2023</v>
      </c>
      <c r="H5054">
        <v>16</v>
      </c>
      <c r="I5054" t="s">
        <v>108</v>
      </c>
      <c r="J5054">
        <v>99</v>
      </c>
      <c r="K5054" t="s">
        <v>23</v>
      </c>
      <c r="L5054">
        <v>7</v>
      </c>
      <c r="M5054" t="s">
        <v>43</v>
      </c>
      <c r="N5054">
        <v>7777</v>
      </c>
      <c r="O5054" t="s">
        <v>37</v>
      </c>
      <c r="P5054">
        <v>8085</v>
      </c>
      <c r="T5054" s="3">
        <f t="shared" si="157"/>
        <v>100</v>
      </c>
      <c r="U5054" s="3">
        <f>IF(AND(R5054&lt;&gt;"_U",N5054&lt;&gt;9999,N5054&lt;&gt;999,L5054&lt;&gt;"Median"),IFERROR(VLOOKUP(A5054,'TA Total'!A:P,16,0),"."),".")</f>
        <v>8085</v>
      </c>
    </row>
    <row r="5055" spans="1:21" x14ac:dyDescent="0.3">
      <c r="A5055" s="1" t="str">
        <f t="shared" si="156"/>
        <v>2023|Hamilton City|$150,001-$200,000</v>
      </c>
      <c r="B5055" t="s">
        <v>18</v>
      </c>
      <c r="C5055" t="s">
        <v>19</v>
      </c>
      <c r="D5055" t="s">
        <v>20</v>
      </c>
      <c r="E5055" t="s">
        <v>21</v>
      </c>
      <c r="F5055">
        <v>2023</v>
      </c>
      <c r="G5055">
        <v>2023</v>
      </c>
      <c r="H5055">
        <v>16</v>
      </c>
      <c r="I5055" t="s">
        <v>108</v>
      </c>
      <c r="J5055">
        <v>99</v>
      </c>
      <c r="K5055" t="s">
        <v>23</v>
      </c>
      <c r="L5055">
        <v>7</v>
      </c>
      <c r="M5055" t="s">
        <v>43</v>
      </c>
      <c r="N5055">
        <v>999</v>
      </c>
      <c r="O5055" t="s">
        <v>42</v>
      </c>
      <c r="P5055">
        <v>0</v>
      </c>
      <c r="T5055" s="3" t="str">
        <f t="shared" si="157"/>
        <v>.</v>
      </c>
      <c r="U5055" s="3" t="str">
        <f>IF(AND(R5055&lt;&gt;"_U",N5055&lt;&gt;9999,N5055&lt;&gt;999,L5055&lt;&gt;"Median"),IFERROR(VLOOKUP(A5055,'TA Total'!A:P,16,0),"."),".")</f>
        <v>.</v>
      </c>
    </row>
    <row r="5056" spans="1:21" x14ac:dyDescent="0.3">
      <c r="A5056" s="1" t="str">
        <f t="shared" si="156"/>
        <v>2023|Hamilton City|$150,001-$200,000</v>
      </c>
      <c r="B5056" t="s">
        <v>18</v>
      </c>
      <c r="C5056" t="s">
        <v>19</v>
      </c>
      <c r="D5056" t="s">
        <v>20</v>
      </c>
      <c r="E5056" t="s">
        <v>21</v>
      </c>
      <c r="F5056">
        <v>2023</v>
      </c>
      <c r="G5056">
        <v>2023</v>
      </c>
      <c r="H5056">
        <v>16</v>
      </c>
      <c r="I5056" t="s">
        <v>108</v>
      </c>
      <c r="J5056">
        <v>99</v>
      </c>
      <c r="K5056" t="s">
        <v>23</v>
      </c>
      <c r="L5056">
        <v>7</v>
      </c>
      <c r="M5056" t="s">
        <v>43</v>
      </c>
      <c r="N5056">
        <v>3</v>
      </c>
      <c r="O5056" t="s">
        <v>25</v>
      </c>
      <c r="P5056">
        <v>624</v>
      </c>
      <c r="T5056" s="3">
        <f t="shared" si="157"/>
        <v>7.72</v>
      </c>
      <c r="U5056" s="3">
        <f>IF(AND(R5056&lt;&gt;"_U",N5056&lt;&gt;9999,N5056&lt;&gt;999,L5056&lt;&gt;"Median"),IFERROR(VLOOKUP(A5056,'TA Total'!A:P,16,0),"."),".")</f>
        <v>8085</v>
      </c>
    </row>
    <row r="5057" spans="1:21" x14ac:dyDescent="0.3">
      <c r="A5057" s="1" t="str">
        <f t="shared" si="156"/>
        <v>2023|Hamilton City|$150,001-$200,000</v>
      </c>
      <c r="B5057" t="s">
        <v>18</v>
      </c>
      <c r="C5057" t="s">
        <v>19</v>
      </c>
      <c r="D5057" t="s">
        <v>20</v>
      </c>
      <c r="E5057" t="s">
        <v>21</v>
      </c>
      <c r="F5057">
        <v>2023</v>
      </c>
      <c r="G5057">
        <v>2023</v>
      </c>
      <c r="H5057">
        <v>16</v>
      </c>
      <c r="I5057" t="s">
        <v>108</v>
      </c>
      <c r="J5057">
        <v>99</v>
      </c>
      <c r="K5057" t="s">
        <v>23</v>
      </c>
      <c r="L5057">
        <v>7</v>
      </c>
      <c r="M5057" t="s">
        <v>43</v>
      </c>
      <c r="N5057">
        <v>9999</v>
      </c>
      <c r="O5057" t="s">
        <v>40</v>
      </c>
      <c r="P5057">
        <v>8085</v>
      </c>
      <c r="T5057" s="3" t="str">
        <f t="shared" si="157"/>
        <v>.</v>
      </c>
      <c r="U5057" s="3" t="str">
        <f>IF(AND(R5057&lt;&gt;"_U",N5057&lt;&gt;9999,N5057&lt;&gt;999,L5057&lt;&gt;"Median"),IFERROR(VLOOKUP(A5057,'TA Total'!A:P,16,0),"."),".")</f>
        <v>.</v>
      </c>
    </row>
    <row r="5058" spans="1:21" x14ac:dyDescent="0.3">
      <c r="A5058" s="1" t="str">
        <f t="shared" si="156"/>
        <v>2023|Hamilton City|$150,001-$200,000</v>
      </c>
      <c r="B5058" t="s">
        <v>18</v>
      </c>
      <c r="C5058" t="s">
        <v>19</v>
      </c>
      <c r="D5058" t="s">
        <v>20</v>
      </c>
      <c r="E5058" t="s">
        <v>21</v>
      </c>
      <c r="F5058">
        <v>2023</v>
      </c>
      <c r="G5058">
        <v>2023</v>
      </c>
      <c r="H5058">
        <v>16</v>
      </c>
      <c r="I5058" t="s">
        <v>108</v>
      </c>
      <c r="J5058">
        <v>99</v>
      </c>
      <c r="K5058" t="s">
        <v>23</v>
      </c>
      <c r="L5058">
        <v>7</v>
      </c>
      <c r="M5058" t="s">
        <v>43</v>
      </c>
      <c r="N5058">
        <v>1</v>
      </c>
      <c r="O5058" t="s">
        <v>33</v>
      </c>
      <c r="P5058">
        <v>4866</v>
      </c>
      <c r="T5058" s="3">
        <f t="shared" si="157"/>
        <v>60.19</v>
      </c>
      <c r="U5058" s="3">
        <f>IF(AND(R5058&lt;&gt;"_U",N5058&lt;&gt;9999,N5058&lt;&gt;999,L5058&lt;&gt;"Median"),IFERROR(VLOOKUP(A5058,'TA Total'!A:P,16,0),"."),".")</f>
        <v>8085</v>
      </c>
    </row>
    <row r="5059" spans="1:21" x14ac:dyDescent="0.3">
      <c r="A5059" s="1" t="str">
        <f t="shared" ref="A5059:A5122" si="158">G5059&amp;"|"&amp;I5059&amp;"|"&amp;M5059</f>
        <v>2023|Hamilton City|$150,001-$200,000</v>
      </c>
      <c r="B5059" t="s">
        <v>18</v>
      </c>
      <c r="C5059" t="s">
        <v>19</v>
      </c>
      <c r="D5059" t="s">
        <v>20</v>
      </c>
      <c r="E5059" t="s">
        <v>21</v>
      </c>
      <c r="F5059">
        <v>2023</v>
      </c>
      <c r="G5059">
        <v>2023</v>
      </c>
      <c r="H5059">
        <v>16</v>
      </c>
      <c r="I5059" t="s">
        <v>108</v>
      </c>
      <c r="J5059">
        <v>99</v>
      </c>
      <c r="K5059" t="s">
        <v>23</v>
      </c>
      <c r="L5059">
        <v>7</v>
      </c>
      <c r="M5059" t="s">
        <v>43</v>
      </c>
      <c r="N5059">
        <v>2</v>
      </c>
      <c r="O5059" t="s">
        <v>28</v>
      </c>
      <c r="P5059">
        <v>2595</v>
      </c>
      <c r="T5059" s="3">
        <f t="shared" ref="T5059:T5122" si="159">IF(AND(R5059&lt;&gt;"_U",R5059&lt;&gt;"c",N5059&lt;&gt;999,N5059&lt;&gt;9999,L5059&lt;&gt;"Median"),IFERROR((ROUND(P5059/U5059*100,2)),"."),".")</f>
        <v>32.1</v>
      </c>
      <c r="U5059" s="3">
        <f>IF(AND(R5059&lt;&gt;"_U",N5059&lt;&gt;9999,N5059&lt;&gt;999,L5059&lt;&gt;"Median"),IFERROR(VLOOKUP(A5059,'TA Total'!A:P,16,0),"."),".")</f>
        <v>8085</v>
      </c>
    </row>
    <row r="5060" spans="1:21" x14ac:dyDescent="0.3">
      <c r="A5060" s="1" t="str">
        <f t="shared" si="158"/>
        <v>2023|Hamilton City|$200,001 or more</v>
      </c>
      <c r="B5060" t="s">
        <v>18</v>
      </c>
      <c r="C5060" t="s">
        <v>19</v>
      </c>
      <c r="D5060" t="s">
        <v>20</v>
      </c>
      <c r="E5060" t="s">
        <v>21</v>
      </c>
      <c r="F5060">
        <v>2023</v>
      </c>
      <c r="G5060">
        <v>2023</v>
      </c>
      <c r="H5060">
        <v>16</v>
      </c>
      <c r="I5060" t="s">
        <v>108</v>
      </c>
      <c r="J5060">
        <v>99</v>
      </c>
      <c r="K5060" t="s">
        <v>23</v>
      </c>
      <c r="L5060">
        <v>8</v>
      </c>
      <c r="M5060" t="s">
        <v>27</v>
      </c>
      <c r="N5060">
        <v>3</v>
      </c>
      <c r="O5060" t="s">
        <v>25</v>
      </c>
      <c r="P5060">
        <v>1035</v>
      </c>
      <c r="T5060" s="3">
        <f t="shared" si="159"/>
        <v>15.13</v>
      </c>
      <c r="U5060" s="3">
        <f>IF(AND(R5060&lt;&gt;"_U",N5060&lt;&gt;9999,N5060&lt;&gt;999,L5060&lt;&gt;"Median"),IFERROR(VLOOKUP(A5060,'TA Total'!A:P,16,0),"."),".")</f>
        <v>6840</v>
      </c>
    </row>
    <row r="5061" spans="1:21" x14ac:dyDescent="0.3">
      <c r="A5061" s="1" t="str">
        <f t="shared" si="158"/>
        <v>2023|Hamilton City|$200,001 or more</v>
      </c>
      <c r="B5061" t="s">
        <v>18</v>
      </c>
      <c r="C5061" t="s">
        <v>19</v>
      </c>
      <c r="D5061" t="s">
        <v>20</v>
      </c>
      <c r="E5061" t="s">
        <v>21</v>
      </c>
      <c r="F5061">
        <v>2023</v>
      </c>
      <c r="G5061">
        <v>2023</v>
      </c>
      <c r="H5061">
        <v>16</v>
      </c>
      <c r="I5061" t="s">
        <v>108</v>
      </c>
      <c r="J5061">
        <v>99</v>
      </c>
      <c r="K5061" t="s">
        <v>23</v>
      </c>
      <c r="L5061">
        <v>8</v>
      </c>
      <c r="M5061" t="s">
        <v>27</v>
      </c>
      <c r="N5061">
        <v>2</v>
      </c>
      <c r="O5061" t="s">
        <v>28</v>
      </c>
      <c r="P5061">
        <v>1746</v>
      </c>
      <c r="T5061" s="3">
        <f t="shared" si="159"/>
        <v>25.53</v>
      </c>
      <c r="U5061" s="3">
        <f>IF(AND(R5061&lt;&gt;"_U",N5061&lt;&gt;9999,N5061&lt;&gt;999,L5061&lt;&gt;"Median"),IFERROR(VLOOKUP(A5061,'TA Total'!A:P,16,0),"."),".")</f>
        <v>6840</v>
      </c>
    </row>
    <row r="5062" spans="1:21" x14ac:dyDescent="0.3">
      <c r="A5062" s="1" t="str">
        <f t="shared" si="158"/>
        <v>2023|Hamilton City|$200,001 or more</v>
      </c>
      <c r="B5062" t="s">
        <v>18</v>
      </c>
      <c r="C5062" t="s">
        <v>19</v>
      </c>
      <c r="D5062" t="s">
        <v>20</v>
      </c>
      <c r="E5062" t="s">
        <v>21</v>
      </c>
      <c r="F5062">
        <v>2023</v>
      </c>
      <c r="G5062">
        <v>2023</v>
      </c>
      <c r="H5062">
        <v>16</v>
      </c>
      <c r="I5062" t="s">
        <v>108</v>
      </c>
      <c r="J5062">
        <v>99</v>
      </c>
      <c r="K5062" t="s">
        <v>23</v>
      </c>
      <c r="L5062">
        <v>8</v>
      </c>
      <c r="M5062" t="s">
        <v>27</v>
      </c>
      <c r="N5062">
        <v>7777</v>
      </c>
      <c r="O5062" t="s">
        <v>37</v>
      </c>
      <c r="P5062">
        <v>6840</v>
      </c>
      <c r="T5062" s="3">
        <f t="shared" si="159"/>
        <v>100</v>
      </c>
      <c r="U5062" s="3">
        <f>IF(AND(R5062&lt;&gt;"_U",N5062&lt;&gt;9999,N5062&lt;&gt;999,L5062&lt;&gt;"Median"),IFERROR(VLOOKUP(A5062,'TA Total'!A:P,16,0),"."),".")</f>
        <v>6840</v>
      </c>
    </row>
    <row r="5063" spans="1:21" x14ac:dyDescent="0.3">
      <c r="A5063" s="1" t="str">
        <f t="shared" si="158"/>
        <v>2023|Hamilton City|$200,001 or more</v>
      </c>
      <c r="B5063" t="s">
        <v>18</v>
      </c>
      <c r="C5063" t="s">
        <v>19</v>
      </c>
      <c r="D5063" t="s">
        <v>20</v>
      </c>
      <c r="E5063" t="s">
        <v>21</v>
      </c>
      <c r="F5063">
        <v>2023</v>
      </c>
      <c r="G5063">
        <v>2023</v>
      </c>
      <c r="H5063">
        <v>16</v>
      </c>
      <c r="I5063" t="s">
        <v>108</v>
      </c>
      <c r="J5063">
        <v>99</v>
      </c>
      <c r="K5063" t="s">
        <v>23</v>
      </c>
      <c r="L5063">
        <v>8</v>
      </c>
      <c r="M5063" t="s">
        <v>27</v>
      </c>
      <c r="N5063">
        <v>9999</v>
      </c>
      <c r="O5063" t="s">
        <v>40</v>
      </c>
      <c r="P5063">
        <v>6840</v>
      </c>
      <c r="T5063" s="3" t="str">
        <f t="shared" si="159"/>
        <v>.</v>
      </c>
      <c r="U5063" s="3" t="str">
        <f>IF(AND(R5063&lt;&gt;"_U",N5063&lt;&gt;9999,N5063&lt;&gt;999,L5063&lt;&gt;"Median"),IFERROR(VLOOKUP(A5063,'TA Total'!A:P,16,0),"."),".")</f>
        <v>.</v>
      </c>
    </row>
    <row r="5064" spans="1:21" x14ac:dyDescent="0.3">
      <c r="A5064" s="1" t="str">
        <f t="shared" si="158"/>
        <v>2023|Hamilton City|$200,001 or more</v>
      </c>
      <c r="B5064" t="s">
        <v>18</v>
      </c>
      <c r="C5064" t="s">
        <v>19</v>
      </c>
      <c r="D5064" t="s">
        <v>20</v>
      </c>
      <c r="E5064" t="s">
        <v>21</v>
      </c>
      <c r="F5064">
        <v>2023</v>
      </c>
      <c r="G5064">
        <v>2023</v>
      </c>
      <c r="H5064">
        <v>16</v>
      </c>
      <c r="I5064" t="s">
        <v>108</v>
      </c>
      <c r="J5064">
        <v>99</v>
      </c>
      <c r="K5064" t="s">
        <v>23</v>
      </c>
      <c r="L5064">
        <v>8</v>
      </c>
      <c r="M5064" t="s">
        <v>27</v>
      </c>
      <c r="N5064">
        <v>1</v>
      </c>
      <c r="O5064" t="s">
        <v>33</v>
      </c>
      <c r="P5064">
        <v>4056</v>
      </c>
      <c r="T5064" s="3">
        <f t="shared" si="159"/>
        <v>59.3</v>
      </c>
      <c r="U5064" s="3">
        <f>IF(AND(R5064&lt;&gt;"_U",N5064&lt;&gt;9999,N5064&lt;&gt;999,L5064&lt;&gt;"Median"),IFERROR(VLOOKUP(A5064,'TA Total'!A:P,16,0),"."),".")</f>
        <v>6840</v>
      </c>
    </row>
    <row r="5065" spans="1:21" x14ac:dyDescent="0.3">
      <c r="A5065" s="1" t="str">
        <f t="shared" si="158"/>
        <v>2023|Hamilton City|$200,001 or more</v>
      </c>
      <c r="B5065" t="s">
        <v>18</v>
      </c>
      <c r="C5065" t="s">
        <v>19</v>
      </c>
      <c r="D5065" t="s">
        <v>20</v>
      </c>
      <c r="E5065" t="s">
        <v>21</v>
      </c>
      <c r="F5065">
        <v>2023</v>
      </c>
      <c r="G5065">
        <v>2023</v>
      </c>
      <c r="H5065">
        <v>16</v>
      </c>
      <c r="I5065" t="s">
        <v>108</v>
      </c>
      <c r="J5065">
        <v>99</v>
      </c>
      <c r="K5065" t="s">
        <v>23</v>
      </c>
      <c r="L5065">
        <v>8</v>
      </c>
      <c r="M5065" t="s">
        <v>27</v>
      </c>
      <c r="N5065">
        <v>999</v>
      </c>
      <c r="O5065" t="s">
        <v>42</v>
      </c>
      <c r="P5065">
        <v>0</v>
      </c>
      <c r="T5065" s="3" t="str">
        <f t="shared" si="159"/>
        <v>.</v>
      </c>
      <c r="U5065" s="3" t="str">
        <f>IF(AND(R5065&lt;&gt;"_U",N5065&lt;&gt;9999,N5065&lt;&gt;999,L5065&lt;&gt;"Median"),IFERROR(VLOOKUP(A5065,'TA Total'!A:P,16,0),"."),".")</f>
        <v>.</v>
      </c>
    </row>
    <row r="5066" spans="1:21" x14ac:dyDescent="0.3">
      <c r="A5066" s="1" t="str">
        <f t="shared" si="158"/>
        <v>2023|Hamilton City|Total stated - total household income</v>
      </c>
      <c r="B5066" t="s">
        <v>18</v>
      </c>
      <c r="C5066" t="s">
        <v>19</v>
      </c>
      <c r="D5066" t="s">
        <v>20</v>
      </c>
      <c r="E5066" t="s">
        <v>21</v>
      </c>
      <c r="F5066">
        <v>2023</v>
      </c>
      <c r="G5066">
        <v>2023</v>
      </c>
      <c r="H5066">
        <v>16</v>
      </c>
      <c r="I5066" t="s">
        <v>108</v>
      </c>
      <c r="J5066">
        <v>99</v>
      </c>
      <c r="K5066" t="s">
        <v>23</v>
      </c>
      <c r="L5066">
        <v>77</v>
      </c>
      <c r="M5066" t="s">
        <v>32</v>
      </c>
      <c r="N5066">
        <v>3</v>
      </c>
      <c r="O5066" t="s">
        <v>25</v>
      </c>
      <c r="P5066">
        <v>4365</v>
      </c>
      <c r="T5066" s="3">
        <f t="shared" si="159"/>
        <v>7.52</v>
      </c>
      <c r="U5066" s="3">
        <f>IF(AND(R5066&lt;&gt;"_U",N5066&lt;&gt;9999,N5066&lt;&gt;999,L5066&lt;&gt;"Median"),IFERROR(VLOOKUP(A5066,'TA Total'!A:P,16,0),"."),".")</f>
        <v>58047</v>
      </c>
    </row>
    <row r="5067" spans="1:21" x14ac:dyDescent="0.3">
      <c r="A5067" s="1" t="str">
        <f t="shared" si="158"/>
        <v>2023|Hamilton City|Total stated - total household income</v>
      </c>
      <c r="B5067" t="s">
        <v>18</v>
      </c>
      <c r="C5067" t="s">
        <v>19</v>
      </c>
      <c r="D5067" t="s">
        <v>20</v>
      </c>
      <c r="E5067" t="s">
        <v>21</v>
      </c>
      <c r="F5067">
        <v>2023</v>
      </c>
      <c r="G5067">
        <v>2023</v>
      </c>
      <c r="H5067">
        <v>16</v>
      </c>
      <c r="I5067" t="s">
        <v>108</v>
      </c>
      <c r="J5067">
        <v>99</v>
      </c>
      <c r="K5067" t="s">
        <v>23</v>
      </c>
      <c r="L5067">
        <v>77</v>
      </c>
      <c r="M5067" t="s">
        <v>32</v>
      </c>
      <c r="N5067">
        <v>7777</v>
      </c>
      <c r="O5067" t="s">
        <v>37</v>
      </c>
      <c r="P5067">
        <v>58047</v>
      </c>
      <c r="T5067" s="3">
        <f t="shared" si="159"/>
        <v>100</v>
      </c>
      <c r="U5067" s="3">
        <f>IF(AND(R5067&lt;&gt;"_U",N5067&lt;&gt;9999,N5067&lt;&gt;999,L5067&lt;&gt;"Median"),IFERROR(VLOOKUP(A5067,'TA Total'!A:P,16,0),"."),".")</f>
        <v>58047</v>
      </c>
    </row>
    <row r="5068" spans="1:21" x14ac:dyDescent="0.3">
      <c r="A5068" s="1" t="str">
        <f t="shared" si="158"/>
        <v>2023|Hamilton City|Total stated - total household income</v>
      </c>
      <c r="B5068" t="s">
        <v>18</v>
      </c>
      <c r="C5068" t="s">
        <v>19</v>
      </c>
      <c r="D5068" t="s">
        <v>20</v>
      </c>
      <c r="E5068" t="s">
        <v>21</v>
      </c>
      <c r="F5068">
        <v>2023</v>
      </c>
      <c r="G5068">
        <v>2023</v>
      </c>
      <c r="H5068">
        <v>16</v>
      </c>
      <c r="I5068" t="s">
        <v>108</v>
      </c>
      <c r="J5068">
        <v>99</v>
      </c>
      <c r="K5068" t="s">
        <v>23</v>
      </c>
      <c r="L5068">
        <v>77</v>
      </c>
      <c r="M5068" t="s">
        <v>32</v>
      </c>
      <c r="N5068">
        <v>9999</v>
      </c>
      <c r="O5068" t="s">
        <v>40</v>
      </c>
      <c r="P5068">
        <v>58062</v>
      </c>
      <c r="T5068" s="3" t="str">
        <f t="shared" si="159"/>
        <v>.</v>
      </c>
      <c r="U5068" s="3" t="str">
        <f>IF(AND(R5068&lt;&gt;"_U",N5068&lt;&gt;9999,N5068&lt;&gt;999,L5068&lt;&gt;"Median"),IFERROR(VLOOKUP(A5068,'TA Total'!A:P,16,0),"."),".")</f>
        <v>.</v>
      </c>
    </row>
    <row r="5069" spans="1:21" x14ac:dyDescent="0.3">
      <c r="A5069" s="1" t="str">
        <f t="shared" si="158"/>
        <v>2023|Hamilton City|Total stated - total household income</v>
      </c>
      <c r="B5069" t="s">
        <v>18</v>
      </c>
      <c r="C5069" t="s">
        <v>19</v>
      </c>
      <c r="D5069" t="s">
        <v>20</v>
      </c>
      <c r="E5069" t="s">
        <v>21</v>
      </c>
      <c r="F5069">
        <v>2023</v>
      </c>
      <c r="G5069">
        <v>2023</v>
      </c>
      <c r="H5069">
        <v>16</v>
      </c>
      <c r="I5069" t="s">
        <v>108</v>
      </c>
      <c r="J5069">
        <v>99</v>
      </c>
      <c r="K5069" t="s">
        <v>23</v>
      </c>
      <c r="L5069">
        <v>77</v>
      </c>
      <c r="M5069" t="s">
        <v>32</v>
      </c>
      <c r="N5069">
        <v>999</v>
      </c>
      <c r="O5069" t="s">
        <v>42</v>
      </c>
      <c r="P5069">
        <v>15</v>
      </c>
      <c r="T5069" s="3" t="str">
        <f t="shared" si="159"/>
        <v>.</v>
      </c>
      <c r="U5069" s="3" t="str">
        <f>IF(AND(R5069&lt;&gt;"_U",N5069&lt;&gt;9999,N5069&lt;&gt;999,L5069&lt;&gt;"Median"),IFERROR(VLOOKUP(A5069,'TA Total'!A:P,16,0),"."),".")</f>
        <v>.</v>
      </c>
    </row>
    <row r="5070" spans="1:21" x14ac:dyDescent="0.3">
      <c r="A5070" s="1" t="str">
        <f t="shared" si="158"/>
        <v>2023|Hamilton City|Total stated - total household income</v>
      </c>
      <c r="B5070" t="s">
        <v>18</v>
      </c>
      <c r="C5070" t="s">
        <v>19</v>
      </c>
      <c r="D5070" t="s">
        <v>20</v>
      </c>
      <c r="E5070" t="s">
        <v>21</v>
      </c>
      <c r="F5070">
        <v>2023</v>
      </c>
      <c r="G5070">
        <v>2023</v>
      </c>
      <c r="H5070">
        <v>16</v>
      </c>
      <c r="I5070" t="s">
        <v>108</v>
      </c>
      <c r="J5070">
        <v>99</v>
      </c>
      <c r="K5070" t="s">
        <v>23</v>
      </c>
      <c r="L5070">
        <v>77</v>
      </c>
      <c r="M5070" t="s">
        <v>32</v>
      </c>
      <c r="N5070">
        <v>1</v>
      </c>
      <c r="O5070" t="s">
        <v>33</v>
      </c>
      <c r="P5070">
        <v>27477</v>
      </c>
      <c r="T5070" s="3">
        <f t="shared" si="159"/>
        <v>47.34</v>
      </c>
      <c r="U5070" s="3">
        <f>IF(AND(R5070&lt;&gt;"_U",N5070&lt;&gt;9999,N5070&lt;&gt;999,L5070&lt;&gt;"Median"),IFERROR(VLOOKUP(A5070,'TA Total'!A:P,16,0),"."),".")</f>
        <v>58047</v>
      </c>
    </row>
    <row r="5071" spans="1:21" x14ac:dyDescent="0.3">
      <c r="A5071" s="1" t="str">
        <f t="shared" si="158"/>
        <v>2023|Hamilton City|Total stated - total household income</v>
      </c>
      <c r="B5071" t="s">
        <v>18</v>
      </c>
      <c r="C5071" t="s">
        <v>19</v>
      </c>
      <c r="D5071" t="s">
        <v>20</v>
      </c>
      <c r="E5071" t="s">
        <v>21</v>
      </c>
      <c r="F5071">
        <v>2023</v>
      </c>
      <c r="G5071">
        <v>2023</v>
      </c>
      <c r="H5071">
        <v>16</v>
      </c>
      <c r="I5071" t="s">
        <v>108</v>
      </c>
      <c r="J5071">
        <v>99</v>
      </c>
      <c r="K5071" t="s">
        <v>23</v>
      </c>
      <c r="L5071">
        <v>77</v>
      </c>
      <c r="M5071" t="s">
        <v>32</v>
      </c>
      <c r="N5071">
        <v>2</v>
      </c>
      <c r="O5071" t="s">
        <v>28</v>
      </c>
      <c r="P5071">
        <v>26208</v>
      </c>
      <c r="T5071" s="3">
        <f t="shared" si="159"/>
        <v>45.15</v>
      </c>
      <c r="U5071" s="3">
        <f>IF(AND(R5071&lt;&gt;"_U",N5071&lt;&gt;9999,N5071&lt;&gt;999,L5071&lt;&gt;"Median"),IFERROR(VLOOKUP(A5071,'TA Total'!A:P,16,0),"."),".")</f>
        <v>58047</v>
      </c>
    </row>
    <row r="5072" spans="1:21" x14ac:dyDescent="0.3">
      <c r="A5072" s="1" t="str">
        <f t="shared" si="158"/>
        <v>2023|Hamilton City|Total - total household income</v>
      </c>
      <c r="B5072" t="s">
        <v>18</v>
      </c>
      <c r="C5072" t="s">
        <v>19</v>
      </c>
      <c r="D5072" t="s">
        <v>20</v>
      </c>
      <c r="E5072" t="s">
        <v>21</v>
      </c>
      <c r="F5072">
        <v>2023</v>
      </c>
      <c r="G5072">
        <v>2023</v>
      </c>
      <c r="H5072">
        <v>16</v>
      </c>
      <c r="I5072" t="s">
        <v>108</v>
      </c>
      <c r="J5072">
        <v>99</v>
      </c>
      <c r="K5072" t="s">
        <v>23</v>
      </c>
      <c r="L5072">
        <v>99</v>
      </c>
      <c r="M5072" t="s">
        <v>48</v>
      </c>
      <c r="N5072">
        <v>2</v>
      </c>
      <c r="O5072" t="s">
        <v>28</v>
      </c>
      <c r="P5072">
        <v>28038</v>
      </c>
      <c r="T5072" s="3">
        <f t="shared" si="159"/>
        <v>46.45</v>
      </c>
      <c r="U5072" s="3">
        <f>IF(AND(R5072&lt;&gt;"_U",N5072&lt;&gt;9999,N5072&lt;&gt;999,L5072&lt;&gt;"Median"),IFERROR(VLOOKUP(A5072,'TA Total'!A:P,16,0),"."),".")</f>
        <v>60366</v>
      </c>
    </row>
    <row r="5073" spans="1:21" x14ac:dyDescent="0.3">
      <c r="A5073" s="1" t="str">
        <f t="shared" si="158"/>
        <v>2023|Hamilton City|Total - total household income</v>
      </c>
      <c r="B5073" t="s">
        <v>18</v>
      </c>
      <c r="C5073" t="s">
        <v>19</v>
      </c>
      <c r="D5073" t="s">
        <v>20</v>
      </c>
      <c r="E5073" t="s">
        <v>21</v>
      </c>
      <c r="F5073">
        <v>2023</v>
      </c>
      <c r="G5073">
        <v>2023</v>
      </c>
      <c r="H5073">
        <v>16</v>
      </c>
      <c r="I5073" t="s">
        <v>108</v>
      </c>
      <c r="J5073">
        <v>99</v>
      </c>
      <c r="K5073" t="s">
        <v>23</v>
      </c>
      <c r="L5073">
        <v>99</v>
      </c>
      <c r="M5073" t="s">
        <v>48</v>
      </c>
      <c r="N5073">
        <v>1</v>
      </c>
      <c r="O5073" t="s">
        <v>33</v>
      </c>
      <c r="P5073">
        <v>27888</v>
      </c>
      <c r="T5073" s="3">
        <f t="shared" si="159"/>
        <v>46.2</v>
      </c>
      <c r="U5073" s="3">
        <f>IF(AND(R5073&lt;&gt;"_U",N5073&lt;&gt;9999,N5073&lt;&gt;999,L5073&lt;&gt;"Median"),IFERROR(VLOOKUP(A5073,'TA Total'!A:P,16,0),"."),".")</f>
        <v>60366</v>
      </c>
    </row>
    <row r="5074" spans="1:21" x14ac:dyDescent="0.3">
      <c r="A5074" s="1" t="str">
        <f t="shared" si="158"/>
        <v>2023|Hamilton City|Total - total household income</v>
      </c>
      <c r="B5074" t="s">
        <v>18</v>
      </c>
      <c r="C5074" t="s">
        <v>19</v>
      </c>
      <c r="D5074" t="s">
        <v>20</v>
      </c>
      <c r="E5074" t="s">
        <v>21</v>
      </c>
      <c r="F5074">
        <v>2023</v>
      </c>
      <c r="G5074">
        <v>2023</v>
      </c>
      <c r="H5074">
        <v>16</v>
      </c>
      <c r="I5074" t="s">
        <v>108</v>
      </c>
      <c r="J5074">
        <v>99</v>
      </c>
      <c r="K5074" t="s">
        <v>23</v>
      </c>
      <c r="L5074">
        <v>99</v>
      </c>
      <c r="M5074" t="s">
        <v>48</v>
      </c>
      <c r="N5074">
        <v>999</v>
      </c>
      <c r="O5074" t="s">
        <v>42</v>
      </c>
      <c r="P5074">
        <v>69</v>
      </c>
      <c r="T5074" s="3" t="str">
        <f t="shared" si="159"/>
        <v>.</v>
      </c>
      <c r="U5074" s="3" t="str">
        <f>IF(AND(R5074&lt;&gt;"_U",N5074&lt;&gt;9999,N5074&lt;&gt;999,L5074&lt;&gt;"Median"),IFERROR(VLOOKUP(A5074,'TA Total'!A:P,16,0),"."),".")</f>
        <v>.</v>
      </c>
    </row>
    <row r="5075" spans="1:21" x14ac:dyDescent="0.3">
      <c r="A5075" s="1" t="str">
        <f t="shared" si="158"/>
        <v>2023|Hamilton City|Total - total household income</v>
      </c>
      <c r="B5075" t="s">
        <v>18</v>
      </c>
      <c r="C5075" t="s">
        <v>19</v>
      </c>
      <c r="D5075" t="s">
        <v>20</v>
      </c>
      <c r="E5075" t="s">
        <v>21</v>
      </c>
      <c r="F5075">
        <v>2023</v>
      </c>
      <c r="G5075">
        <v>2023</v>
      </c>
      <c r="H5075">
        <v>16</v>
      </c>
      <c r="I5075" t="s">
        <v>108</v>
      </c>
      <c r="J5075">
        <v>99</v>
      </c>
      <c r="K5075" t="s">
        <v>23</v>
      </c>
      <c r="L5075">
        <v>99</v>
      </c>
      <c r="M5075" t="s">
        <v>48</v>
      </c>
      <c r="N5075">
        <v>9999</v>
      </c>
      <c r="O5075" t="s">
        <v>40</v>
      </c>
      <c r="P5075">
        <v>60435</v>
      </c>
      <c r="T5075" s="3" t="str">
        <f t="shared" si="159"/>
        <v>.</v>
      </c>
      <c r="U5075" s="3" t="str">
        <f>IF(AND(R5075&lt;&gt;"_U",N5075&lt;&gt;9999,N5075&lt;&gt;999,L5075&lt;&gt;"Median"),IFERROR(VLOOKUP(A5075,'TA Total'!A:P,16,0),"."),".")</f>
        <v>.</v>
      </c>
    </row>
    <row r="5076" spans="1:21" x14ac:dyDescent="0.3">
      <c r="A5076" s="1" t="str">
        <f t="shared" si="158"/>
        <v>2023|Hamilton City|Total - total household income</v>
      </c>
      <c r="B5076" t="s">
        <v>18</v>
      </c>
      <c r="C5076" t="s">
        <v>19</v>
      </c>
      <c r="D5076" t="s">
        <v>20</v>
      </c>
      <c r="E5076" t="s">
        <v>21</v>
      </c>
      <c r="F5076">
        <v>2023</v>
      </c>
      <c r="G5076">
        <v>2023</v>
      </c>
      <c r="H5076">
        <v>16</v>
      </c>
      <c r="I5076" t="s">
        <v>108</v>
      </c>
      <c r="J5076">
        <v>99</v>
      </c>
      <c r="K5076" t="s">
        <v>23</v>
      </c>
      <c r="L5076">
        <v>99</v>
      </c>
      <c r="M5076" t="s">
        <v>48</v>
      </c>
      <c r="N5076">
        <v>7777</v>
      </c>
      <c r="O5076" t="s">
        <v>37</v>
      </c>
      <c r="P5076">
        <v>60366</v>
      </c>
      <c r="T5076" s="3">
        <f t="shared" si="159"/>
        <v>100</v>
      </c>
      <c r="U5076" s="3">
        <f>IF(AND(R5076&lt;&gt;"_U",N5076&lt;&gt;9999,N5076&lt;&gt;999,L5076&lt;&gt;"Median"),IFERROR(VLOOKUP(A5076,'TA Total'!A:P,16,0),"."),".")</f>
        <v>60366</v>
      </c>
    </row>
    <row r="5077" spans="1:21" x14ac:dyDescent="0.3">
      <c r="A5077" s="1" t="str">
        <f t="shared" si="158"/>
        <v>2023|Hamilton City|Total - total household income</v>
      </c>
      <c r="B5077" t="s">
        <v>18</v>
      </c>
      <c r="C5077" t="s">
        <v>19</v>
      </c>
      <c r="D5077" t="s">
        <v>20</v>
      </c>
      <c r="E5077" t="s">
        <v>21</v>
      </c>
      <c r="F5077">
        <v>2023</v>
      </c>
      <c r="G5077">
        <v>2023</v>
      </c>
      <c r="H5077">
        <v>16</v>
      </c>
      <c r="I5077" t="s">
        <v>108</v>
      </c>
      <c r="J5077">
        <v>99</v>
      </c>
      <c r="K5077" t="s">
        <v>23</v>
      </c>
      <c r="L5077">
        <v>99</v>
      </c>
      <c r="M5077" t="s">
        <v>48</v>
      </c>
      <c r="N5077">
        <v>3</v>
      </c>
      <c r="O5077" t="s">
        <v>25</v>
      </c>
      <c r="P5077">
        <v>4434</v>
      </c>
      <c r="T5077" s="3">
        <f t="shared" si="159"/>
        <v>7.35</v>
      </c>
      <c r="U5077" s="3">
        <f>IF(AND(R5077&lt;&gt;"_U",N5077&lt;&gt;9999,N5077&lt;&gt;999,L5077&lt;&gt;"Median"),IFERROR(VLOOKUP(A5077,'TA Total'!A:P,16,0),"."),".")</f>
        <v>60366</v>
      </c>
    </row>
    <row r="5078" spans="1:21" x14ac:dyDescent="0.3">
      <c r="A5078" s="1" t="str">
        <f t="shared" si="158"/>
        <v>2023|Hamilton City|Median ($) - total household income</v>
      </c>
      <c r="B5078" t="s">
        <v>18</v>
      </c>
      <c r="C5078" t="s">
        <v>19</v>
      </c>
      <c r="D5078" t="s">
        <v>20</v>
      </c>
      <c r="E5078" t="s">
        <v>21</v>
      </c>
      <c r="F5078">
        <v>2023</v>
      </c>
      <c r="G5078">
        <v>2023</v>
      </c>
      <c r="H5078">
        <v>16</v>
      </c>
      <c r="I5078" t="s">
        <v>108</v>
      </c>
      <c r="J5078">
        <v>99</v>
      </c>
      <c r="K5078" t="s">
        <v>23</v>
      </c>
      <c r="L5078" t="s">
        <v>56</v>
      </c>
      <c r="M5078" t="s">
        <v>57</v>
      </c>
      <c r="N5078">
        <v>7777</v>
      </c>
      <c r="O5078" t="s">
        <v>37</v>
      </c>
      <c r="P5078">
        <v>96500</v>
      </c>
      <c r="T5078" s="3" t="str">
        <f t="shared" si="159"/>
        <v>.</v>
      </c>
      <c r="U5078" s="3" t="str">
        <f>IF(AND(R5078&lt;&gt;"_U",N5078&lt;&gt;9999,N5078&lt;&gt;999,L5078&lt;&gt;"Median"),IFERROR(VLOOKUP(A5078,'TA Total'!A:P,16,0),"."),".")</f>
        <v>.</v>
      </c>
    </row>
    <row r="5079" spans="1:21" x14ac:dyDescent="0.3">
      <c r="A5079" s="1" t="str">
        <f t="shared" si="158"/>
        <v>2023|Hamilton City|Median ($) - total household income</v>
      </c>
      <c r="B5079" t="s">
        <v>18</v>
      </c>
      <c r="C5079" t="s">
        <v>19</v>
      </c>
      <c r="D5079" t="s">
        <v>20</v>
      </c>
      <c r="E5079" t="s">
        <v>21</v>
      </c>
      <c r="F5079">
        <v>2023</v>
      </c>
      <c r="G5079">
        <v>2023</v>
      </c>
      <c r="H5079">
        <v>16</v>
      </c>
      <c r="I5079" t="s">
        <v>108</v>
      </c>
      <c r="J5079">
        <v>99</v>
      </c>
      <c r="K5079" t="s">
        <v>23</v>
      </c>
      <c r="L5079" t="s">
        <v>56</v>
      </c>
      <c r="M5079" t="s">
        <v>57</v>
      </c>
      <c r="N5079">
        <v>9999</v>
      </c>
      <c r="O5079" t="s">
        <v>40</v>
      </c>
      <c r="P5079">
        <v>96500</v>
      </c>
      <c r="T5079" s="3" t="str">
        <f t="shared" si="159"/>
        <v>.</v>
      </c>
      <c r="U5079" s="3" t="str">
        <f>IF(AND(R5079&lt;&gt;"_U",N5079&lt;&gt;9999,N5079&lt;&gt;999,L5079&lt;&gt;"Median"),IFERROR(VLOOKUP(A5079,'TA Total'!A:P,16,0),"."),".")</f>
        <v>.</v>
      </c>
    </row>
    <row r="5080" spans="1:21" x14ac:dyDescent="0.3">
      <c r="A5080" s="1" t="str">
        <f t="shared" si="158"/>
        <v>2023|Hamilton City|Median ($) - total household income</v>
      </c>
      <c r="B5080" t="s">
        <v>18</v>
      </c>
      <c r="C5080" t="s">
        <v>19</v>
      </c>
      <c r="D5080" t="s">
        <v>20</v>
      </c>
      <c r="E5080" t="s">
        <v>21</v>
      </c>
      <c r="F5080">
        <v>2023</v>
      </c>
      <c r="G5080">
        <v>2023</v>
      </c>
      <c r="H5080">
        <v>16</v>
      </c>
      <c r="I5080" t="s">
        <v>108</v>
      </c>
      <c r="J5080">
        <v>99</v>
      </c>
      <c r="K5080" t="s">
        <v>23</v>
      </c>
      <c r="L5080" t="s">
        <v>56</v>
      </c>
      <c r="M5080" t="s">
        <v>57</v>
      </c>
      <c r="N5080">
        <v>999</v>
      </c>
      <c r="O5080" t="s">
        <v>42</v>
      </c>
      <c r="P5080">
        <v>17700</v>
      </c>
      <c r="T5080" s="3" t="str">
        <f t="shared" si="159"/>
        <v>.</v>
      </c>
      <c r="U5080" s="3" t="str">
        <f>IF(AND(R5080&lt;&gt;"_U",N5080&lt;&gt;9999,N5080&lt;&gt;999,L5080&lt;&gt;"Median"),IFERROR(VLOOKUP(A5080,'TA Total'!A:P,16,0),"."),".")</f>
        <v>.</v>
      </c>
    </row>
    <row r="5081" spans="1:21" x14ac:dyDescent="0.3">
      <c r="A5081" s="1" t="str">
        <f t="shared" si="158"/>
        <v>2023|Hamilton City|Median ($) - total household income</v>
      </c>
      <c r="B5081" t="s">
        <v>18</v>
      </c>
      <c r="C5081" t="s">
        <v>19</v>
      </c>
      <c r="D5081" t="s">
        <v>20</v>
      </c>
      <c r="E5081" t="s">
        <v>21</v>
      </c>
      <c r="F5081">
        <v>2023</v>
      </c>
      <c r="G5081">
        <v>2023</v>
      </c>
      <c r="H5081">
        <v>16</v>
      </c>
      <c r="I5081" t="s">
        <v>108</v>
      </c>
      <c r="J5081">
        <v>99</v>
      </c>
      <c r="K5081" t="s">
        <v>23</v>
      </c>
      <c r="L5081" t="s">
        <v>56</v>
      </c>
      <c r="M5081" t="s">
        <v>57</v>
      </c>
      <c r="N5081">
        <v>1</v>
      </c>
      <c r="O5081" t="s">
        <v>33</v>
      </c>
      <c r="P5081">
        <v>114300</v>
      </c>
      <c r="T5081" s="3" t="str">
        <f t="shared" si="159"/>
        <v>.</v>
      </c>
      <c r="U5081" s="3" t="str">
        <f>IF(AND(R5081&lt;&gt;"_U",N5081&lt;&gt;9999,N5081&lt;&gt;999,L5081&lt;&gt;"Median"),IFERROR(VLOOKUP(A5081,'TA Total'!A:P,16,0),"."),".")</f>
        <v>.</v>
      </c>
    </row>
    <row r="5082" spans="1:21" x14ac:dyDescent="0.3">
      <c r="A5082" s="1" t="str">
        <f t="shared" si="158"/>
        <v>2023|Hamilton City|Median ($) - total household income</v>
      </c>
      <c r="B5082" t="s">
        <v>18</v>
      </c>
      <c r="C5082" t="s">
        <v>19</v>
      </c>
      <c r="D5082" t="s">
        <v>20</v>
      </c>
      <c r="E5082" t="s">
        <v>21</v>
      </c>
      <c r="F5082">
        <v>2023</v>
      </c>
      <c r="G5082">
        <v>2023</v>
      </c>
      <c r="H5082">
        <v>16</v>
      </c>
      <c r="I5082" t="s">
        <v>108</v>
      </c>
      <c r="J5082">
        <v>99</v>
      </c>
      <c r="K5082" t="s">
        <v>23</v>
      </c>
      <c r="L5082" t="s">
        <v>56</v>
      </c>
      <c r="M5082" t="s">
        <v>57</v>
      </c>
      <c r="N5082">
        <v>3</v>
      </c>
      <c r="O5082" t="s">
        <v>25</v>
      </c>
      <c r="P5082">
        <v>116500</v>
      </c>
      <c r="T5082" s="3" t="str">
        <f t="shared" si="159"/>
        <v>.</v>
      </c>
      <c r="U5082" s="3" t="str">
        <f>IF(AND(R5082&lt;&gt;"_U",N5082&lt;&gt;9999,N5082&lt;&gt;999,L5082&lt;&gt;"Median"),IFERROR(VLOOKUP(A5082,'TA Total'!A:P,16,0),"."),".")</f>
        <v>.</v>
      </c>
    </row>
    <row r="5083" spans="1:21" x14ac:dyDescent="0.3">
      <c r="A5083" s="1" t="str">
        <f t="shared" si="158"/>
        <v>2023|Hamilton City|Median ($) - total household income</v>
      </c>
      <c r="B5083" t="s">
        <v>18</v>
      </c>
      <c r="C5083" t="s">
        <v>19</v>
      </c>
      <c r="D5083" t="s">
        <v>20</v>
      </c>
      <c r="E5083" t="s">
        <v>21</v>
      </c>
      <c r="F5083">
        <v>2023</v>
      </c>
      <c r="G5083">
        <v>2023</v>
      </c>
      <c r="H5083">
        <v>16</v>
      </c>
      <c r="I5083" t="s">
        <v>108</v>
      </c>
      <c r="J5083">
        <v>99</v>
      </c>
      <c r="K5083" t="s">
        <v>23</v>
      </c>
      <c r="L5083" t="s">
        <v>56</v>
      </c>
      <c r="M5083" t="s">
        <v>57</v>
      </c>
      <c r="N5083">
        <v>2</v>
      </c>
      <c r="O5083" t="s">
        <v>28</v>
      </c>
      <c r="P5083">
        <v>79000</v>
      </c>
      <c r="T5083" s="3" t="str">
        <f t="shared" si="159"/>
        <v>.</v>
      </c>
      <c r="U5083" s="3" t="str">
        <f>IF(AND(R5083&lt;&gt;"_U",N5083&lt;&gt;9999,N5083&lt;&gt;999,L5083&lt;&gt;"Median"),IFERROR(VLOOKUP(A5083,'TA Total'!A:P,16,0),"."),".")</f>
        <v>.</v>
      </c>
    </row>
    <row r="5084" spans="1:21" x14ac:dyDescent="0.3">
      <c r="A5084" s="1" t="str">
        <f t="shared" si="158"/>
        <v>2023|Waipa District|$20,000 or less</v>
      </c>
      <c r="B5084" t="s">
        <v>18</v>
      </c>
      <c r="C5084" t="s">
        <v>19</v>
      </c>
      <c r="D5084" t="s">
        <v>20</v>
      </c>
      <c r="E5084" t="s">
        <v>21</v>
      </c>
      <c r="F5084">
        <v>2023</v>
      </c>
      <c r="G5084">
        <v>2023</v>
      </c>
      <c r="H5084">
        <v>17</v>
      </c>
      <c r="I5084" t="s">
        <v>99</v>
      </c>
      <c r="J5084">
        <v>99</v>
      </c>
      <c r="K5084" t="s">
        <v>23</v>
      </c>
      <c r="L5084">
        <v>1</v>
      </c>
      <c r="M5084" t="s">
        <v>39</v>
      </c>
      <c r="N5084">
        <v>7777</v>
      </c>
      <c r="O5084" t="s">
        <v>37</v>
      </c>
      <c r="P5084">
        <v>969</v>
      </c>
      <c r="T5084" s="3">
        <f t="shared" si="159"/>
        <v>100</v>
      </c>
      <c r="U5084" s="3">
        <f>IF(AND(R5084&lt;&gt;"_U",N5084&lt;&gt;9999,N5084&lt;&gt;999,L5084&lt;&gt;"Median"),IFERROR(VLOOKUP(A5084,'TA Total'!A:P,16,0),"."),".")</f>
        <v>969</v>
      </c>
    </row>
    <row r="5085" spans="1:21" x14ac:dyDescent="0.3">
      <c r="A5085" s="1" t="str">
        <f t="shared" si="158"/>
        <v>2023|Waipa District|$20,000 or less</v>
      </c>
      <c r="B5085" t="s">
        <v>18</v>
      </c>
      <c r="C5085" t="s">
        <v>19</v>
      </c>
      <c r="D5085" t="s">
        <v>20</v>
      </c>
      <c r="E5085" t="s">
        <v>21</v>
      </c>
      <c r="F5085">
        <v>2023</v>
      </c>
      <c r="G5085">
        <v>2023</v>
      </c>
      <c r="H5085">
        <v>17</v>
      </c>
      <c r="I5085" t="s">
        <v>99</v>
      </c>
      <c r="J5085">
        <v>99</v>
      </c>
      <c r="K5085" t="s">
        <v>23</v>
      </c>
      <c r="L5085">
        <v>1</v>
      </c>
      <c r="M5085" t="s">
        <v>39</v>
      </c>
      <c r="N5085">
        <v>999</v>
      </c>
      <c r="O5085" t="s">
        <v>42</v>
      </c>
      <c r="P5085">
        <v>0</v>
      </c>
      <c r="T5085" s="3" t="str">
        <f t="shared" si="159"/>
        <v>.</v>
      </c>
      <c r="U5085" s="3" t="str">
        <f>IF(AND(R5085&lt;&gt;"_U",N5085&lt;&gt;9999,N5085&lt;&gt;999,L5085&lt;&gt;"Median"),IFERROR(VLOOKUP(A5085,'TA Total'!A:P,16,0),"."),".")</f>
        <v>.</v>
      </c>
    </row>
    <row r="5086" spans="1:21" x14ac:dyDescent="0.3">
      <c r="A5086" s="1" t="str">
        <f t="shared" si="158"/>
        <v>2023|Waipa District|$20,000 or less</v>
      </c>
      <c r="B5086" t="s">
        <v>18</v>
      </c>
      <c r="C5086" t="s">
        <v>19</v>
      </c>
      <c r="D5086" t="s">
        <v>20</v>
      </c>
      <c r="E5086" t="s">
        <v>21</v>
      </c>
      <c r="F5086">
        <v>2023</v>
      </c>
      <c r="G5086">
        <v>2023</v>
      </c>
      <c r="H5086">
        <v>17</v>
      </c>
      <c r="I5086" t="s">
        <v>99</v>
      </c>
      <c r="J5086">
        <v>99</v>
      </c>
      <c r="K5086" t="s">
        <v>23</v>
      </c>
      <c r="L5086">
        <v>1</v>
      </c>
      <c r="M5086" t="s">
        <v>39</v>
      </c>
      <c r="N5086">
        <v>2</v>
      </c>
      <c r="O5086" t="s">
        <v>28</v>
      </c>
      <c r="P5086">
        <v>384</v>
      </c>
      <c r="T5086" s="3">
        <f t="shared" si="159"/>
        <v>39.630000000000003</v>
      </c>
      <c r="U5086" s="3">
        <f>IF(AND(R5086&lt;&gt;"_U",N5086&lt;&gt;9999,N5086&lt;&gt;999,L5086&lt;&gt;"Median"),IFERROR(VLOOKUP(A5086,'TA Total'!A:P,16,0),"."),".")</f>
        <v>969</v>
      </c>
    </row>
    <row r="5087" spans="1:21" x14ac:dyDescent="0.3">
      <c r="A5087" s="1" t="str">
        <f t="shared" si="158"/>
        <v>2023|Waipa District|$20,000 or less</v>
      </c>
      <c r="B5087" t="s">
        <v>18</v>
      </c>
      <c r="C5087" t="s">
        <v>19</v>
      </c>
      <c r="D5087" t="s">
        <v>20</v>
      </c>
      <c r="E5087" t="s">
        <v>21</v>
      </c>
      <c r="F5087">
        <v>2023</v>
      </c>
      <c r="G5087">
        <v>2023</v>
      </c>
      <c r="H5087">
        <v>17</v>
      </c>
      <c r="I5087" t="s">
        <v>99</v>
      </c>
      <c r="J5087">
        <v>99</v>
      </c>
      <c r="K5087" t="s">
        <v>23</v>
      </c>
      <c r="L5087">
        <v>1</v>
      </c>
      <c r="M5087" t="s">
        <v>39</v>
      </c>
      <c r="N5087">
        <v>1</v>
      </c>
      <c r="O5087" t="s">
        <v>33</v>
      </c>
      <c r="P5087">
        <v>456</v>
      </c>
      <c r="T5087" s="3">
        <f t="shared" si="159"/>
        <v>47.06</v>
      </c>
      <c r="U5087" s="3">
        <f>IF(AND(R5087&lt;&gt;"_U",N5087&lt;&gt;9999,N5087&lt;&gt;999,L5087&lt;&gt;"Median"),IFERROR(VLOOKUP(A5087,'TA Total'!A:P,16,0),"."),".")</f>
        <v>969</v>
      </c>
    </row>
    <row r="5088" spans="1:21" x14ac:dyDescent="0.3">
      <c r="A5088" s="1" t="str">
        <f t="shared" si="158"/>
        <v>2023|Waipa District|$20,000 or less</v>
      </c>
      <c r="B5088" t="s">
        <v>18</v>
      </c>
      <c r="C5088" t="s">
        <v>19</v>
      </c>
      <c r="D5088" t="s">
        <v>20</v>
      </c>
      <c r="E5088" t="s">
        <v>21</v>
      </c>
      <c r="F5088">
        <v>2023</v>
      </c>
      <c r="G5088">
        <v>2023</v>
      </c>
      <c r="H5088">
        <v>17</v>
      </c>
      <c r="I5088" t="s">
        <v>99</v>
      </c>
      <c r="J5088">
        <v>99</v>
      </c>
      <c r="K5088" t="s">
        <v>23</v>
      </c>
      <c r="L5088">
        <v>1</v>
      </c>
      <c r="M5088" t="s">
        <v>39</v>
      </c>
      <c r="N5088">
        <v>9999</v>
      </c>
      <c r="O5088" t="s">
        <v>40</v>
      </c>
      <c r="P5088">
        <v>969</v>
      </c>
      <c r="T5088" s="3" t="str">
        <f t="shared" si="159"/>
        <v>.</v>
      </c>
      <c r="U5088" s="3" t="str">
        <f>IF(AND(R5088&lt;&gt;"_U",N5088&lt;&gt;9999,N5088&lt;&gt;999,L5088&lt;&gt;"Median"),IFERROR(VLOOKUP(A5088,'TA Total'!A:P,16,0),"."),".")</f>
        <v>.</v>
      </c>
    </row>
    <row r="5089" spans="1:21" x14ac:dyDescent="0.3">
      <c r="A5089" s="1" t="str">
        <f t="shared" si="158"/>
        <v>2023|Waipa District|$20,000 or less</v>
      </c>
      <c r="B5089" t="s">
        <v>18</v>
      </c>
      <c r="C5089" t="s">
        <v>19</v>
      </c>
      <c r="D5089" t="s">
        <v>20</v>
      </c>
      <c r="E5089" t="s">
        <v>21</v>
      </c>
      <c r="F5089">
        <v>2023</v>
      </c>
      <c r="G5089">
        <v>2023</v>
      </c>
      <c r="H5089">
        <v>17</v>
      </c>
      <c r="I5089" t="s">
        <v>99</v>
      </c>
      <c r="J5089">
        <v>99</v>
      </c>
      <c r="K5089" t="s">
        <v>23</v>
      </c>
      <c r="L5089">
        <v>1</v>
      </c>
      <c r="M5089" t="s">
        <v>39</v>
      </c>
      <c r="N5089">
        <v>3</v>
      </c>
      <c r="O5089" t="s">
        <v>25</v>
      </c>
      <c r="P5089">
        <v>129</v>
      </c>
      <c r="T5089" s="3">
        <f t="shared" si="159"/>
        <v>13.31</v>
      </c>
      <c r="U5089" s="3">
        <f>IF(AND(R5089&lt;&gt;"_U",N5089&lt;&gt;9999,N5089&lt;&gt;999,L5089&lt;&gt;"Median"),IFERROR(VLOOKUP(A5089,'TA Total'!A:P,16,0),"."),".")</f>
        <v>969</v>
      </c>
    </row>
    <row r="5090" spans="1:21" x14ac:dyDescent="0.3">
      <c r="A5090" s="1" t="str">
        <f t="shared" si="158"/>
        <v>2023|Waipa District|$20,001-$30,000</v>
      </c>
      <c r="B5090" t="s">
        <v>18</v>
      </c>
      <c r="C5090" t="s">
        <v>19</v>
      </c>
      <c r="D5090" t="s">
        <v>20</v>
      </c>
      <c r="E5090" t="s">
        <v>21</v>
      </c>
      <c r="F5090">
        <v>2023</v>
      </c>
      <c r="G5090">
        <v>2023</v>
      </c>
      <c r="H5090">
        <v>17</v>
      </c>
      <c r="I5090" t="s">
        <v>99</v>
      </c>
      <c r="J5090">
        <v>99</v>
      </c>
      <c r="K5090" t="s">
        <v>23</v>
      </c>
      <c r="L5090">
        <v>2</v>
      </c>
      <c r="M5090" t="s">
        <v>24</v>
      </c>
      <c r="N5090">
        <v>2</v>
      </c>
      <c r="O5090" t="s">
        <v>28</v>
      </c>
      <c r="P5090">
        <v>450</v>
      </c>
      <c r="T5090" s="3">
        <f t="shared" si="159"/>
        <v>27.93</v>
      </c>
      <c r="U5090" s="3">
        <f>IF(AND(R5090&lt;&gt;"_U",N5090&lt;&gt;9999,N5090&lt;&gt;999,L5090&lt;&gt;"Median"),IFERROR(VLOOKUP(A5090,'TA Total'!A:P,16,0),"."),".")</f>
        <v>1611</v>
      </c>
    </row>
    <row r="5091" spans="1:21" x14ac:dyDescent="0.3">
      <c r="A5091" s="1" t="str">
        <f t="shared" si="158"/>
        <v>2023|Waipa District|$20,001-$30,000</v>
      </c>
      <c r="B5091" t="s">
        <v>18</v>
      </c>
      <c r="C5091" t="s">
        <v>19</v>
      </c>
      <c r="D5091" t="s">
        <v>20</v>
      </c>
      <c r="E5091" t="s">
        <v>21</v>
      </c>
      <c r="F5091">
        <v>2023</v>
      </c>
      <c r="G5091">
        <v>2023</v>
      </c>
      <c r="H5091">
        <v>17</v>
      </c>
      <c r="I5091" t="s">
        <v>99</v>
      </c>
      <c r="J5091">
        <v>99</v>
      </c>
      <c r="K5091" t="s">
        <v>23</v>
      </c>
      <c r="L5091">
        <v>2</v>
      </c>
      <c r="M5091" t="s">
        <v>24</v>
      </c>
      <c r="N5091">
        <v>7777</v>
      </c>
      <c r="O5091" t="s">
        <v>37</v>
      </c>
      <c r="P5091">
        <v>1611</v>
      </c>
      <c r="T5091" s="3">
        <f t="shared" si="159"/>
        <v>100</v>
      </c>
      <c r="U5091" s="3">
        <f>IF(AND(R5091&lt;&gt;"_U",N5091&lt;&gt;9999,N5091&lt;&gt;999,L5091&lt;&gt;"Median"),IFERROR(VLOOKUP(A5091,'TA Total'!A:P,16,0),"."),".")</f>
        <v>1611</v>
      </c>
    </row>
    <row r="5092" spans="1:21" x14ac:dyDescent="0.3">
      <c r="A5092" s="1" t="str">
        <f t="shared" si="158"/>
        <v>2023|Waipa District|$20,001-$30,000</v>
      </c>
      <c r="B5092" t="s">
        <v>18</v>
      </c>
      <c r="C5092" t="s">
        <v>19</v>
      </c>
      <c r="D5092" t="s">
        <v>20</v>
      </c>
      <c r="E5092" t="s">
        <v>21</v>
      </c>
      <c r="F5092">
        <v>2023</v>
      </c>
      <c r="G5092">
        <v>2023</v>
      </c>
      <c r="H5092">
        <v>17</v>
      </c>
      <c r="I5092" t="s">
        <v>99</v>
      </c>
      <c r="J5092">
        <v>99</v>
      </c>
      <c r="K5092" t="s">
        <v>23</v>
      </c>
      <c r="L5092">
        <v>2</v>
      </c>
      <c r="M5092" t="s">
        <v>24</v>
      </c>
      <c r="N5092">
        <v>1</v>
      </c>
      <c r="O5092" t="s">
        <v>33</v>
      </c>
      <c r="P5092">
        <v>957</v>
      </c>
      <c r="T5092" s="3">
        <f t="shared" si="159"/>
        <v>59.4</v>
      </c>
      <c r="U5092" s="3">
        <f>IF(AND(R5092&lt;&gt;"_U",N5092&lt;&gt;9999,N5092&lt;&gt;999,L5092&lt;&gt;"Median"),IFERROR(VLOOKUP(A5092,'TA Total'!A:P,16,0),"."),".")</f>
        <v>1611</v>
      </c>
    </row>
    <row r="5093" spans="1:21" x14ac:dyDescent="0.3">
      <c r="A5093" s="1" t="str">
        <f t="shared" si="158"/>
        <v>2023|Waipa District|$20,001-$30,000</v>
      </c>
      <c r="B5093" t="s">
        <v>18</v>
      </c>
      <c r="C5093" t="s">
        <v>19</v>
      </c>
      <c r="D5093" t="s">
        <v>20</v>
      </c>
      <c r="E5093" t="s">
        <v>21</v>
      </c>
      <c r="F5093">
        <v>2023</v>
      </c>
      <c r="G5093">
        <v>2023</v>
      </c>
      <c r="H5093">
        <v>17</v>
      </c>
      <c r="I5093" t="s">
        <v>99</v>
      </c>
      <c r="J5093">
        <v>99</v>
      </c>
      <c r="K5093" t="s">
        <v>23</v>
      </c>
      <c r="L5093">
        <v>2</v>
      </c>
      <c r="M5093" t="s">
        <v>24</v>
      </c>
      <c r="N5093">
        <v>999</v>
      </c>
      <c r="O5093" t="s">
        <v>42</v>
      </c>
      <c r="P5093">
        <v>0</v>
      </c>
      <c r="T5093" s="3" t="str">
        <f t="shared" si="159"/>
        <v>.</v>
      </c>
      <c r="U5093" s="3" t="str">
        <f>IF(AND(R5093&lt;&gt;"_U",N5093&lt;&gt;9999,N5093&lt;&gt;999,L5093&lt;&gt;"Median"),IFERROR(VLOOKUP(A5093,'TA Total'!A:P,16,0),"."),".")</f>
        <v>.</v>
      </c>
    </row>
    <row r="5094" spans="1:21" x14ac:dyDescent="0.3">
      <c r="A5094" s="1" t="str">
        <f t="shared" si="158"/>
        <v>2023|Waipa District|$20,001-$30,000</v>
      </c>
      <c r="B5094" t="s">
        <v>18</v>
      </c>
      <c r="C5094" t="s">
        <v>19</v>
      </c>
      <c r="D5094" t="s">
        <v>20</v>
      </c>
      <c r="E5094" t="s">
        <v>21</v>
      </c>
      <c r="F5094">
        <v>2023</v>
      </c>
      <c r="G5094">
        <v>2023</v>
      </c>
      <c r="H5094">
        <v>17</v>
      </c>
      <c r="I5094" t="s">
        <v>99</v>
      </c>
      <c r="J5094">
        <v>99</v>
      </c>
      <c r="K5094" t="s">
        <v>23</v>
      </c>
      <c r="L5094">
        <v>2</v>
      </c>
      <c r="M5094" t="s">
        <v>24</v>
      </c>
      <c r="N5094">
        <v>9999</v>
      </c>
      <c r="O5094" t="s">
        <v>40</v>
      </c>
      <c r="P5094">
        <v>1611</v>
      </c>
      <c r="T5094" s="3" t="str">
        <f t="shared" si="159"/>
        <v>.</v>
      </c>
      <c r="U5094" s="3" t="str">
        <f>IF(AND(R5094&lt;&gt;"_U",N5094&lt;&gt;9999,N5094&lt;&gt;999,L5094&lt;&gt;"Median"),IFERROR(VLOOKUP(A5094,'TA Total'!A:P,16,0),"."),".")</f>
        <v>.</v>
      </c>
    </row>
    <row r="5095" spans="1:21" x14ac:dyDescent="0.3">
      <c r="A5095" s="1" t="str">
        <f t="shared" si="158"/>
        <v>2023|Waipa District|$20,001-$30,000</v>
      </c>
      <c r="B5095" t="s">
        <v>18</v>
      </c>
      <c r="C5095" t="s">
        <v>19</v>
      </c>
      <c r="D5095" t="s">
        <v>20</v>
      </c>
      <c r="E5095" t="s">
        <v>21</v>
      </c>
      <c r="F5095">
        <v>2023</v>
      </c>
      <c r="G5095">
        <v>2023</v>
      </c>
      <c r="H5095">
        <v>17</v>
      </c>
      <c r="I5095" t="s">
        <v>99</v>
      </c>
      <c r="J5095">
        <v>99</v>
      </c>
      <c r="K5095" t="s">
        <v>23</v>
      </c>
      <c r="L5095">
        <v>2</v>
      </c>
      <c r="M5095" t="s">
        <v>24</v>
      </c>
      <c r="N5095">
        <v>3</v>
      </c>
      <c r="O5095" t="s">
        <v>25</v>
      </c>
      <c r="P5095">
        <v>204</v>
      </c>
      <c r="T5095" s="3">
        <f t="shared" si="159"/>
        <v>12.66</v>
      </c>
      <c r="U5095" s="3">
        <f>IF(AND(R5095&lt;&gt;"_U",N5095&lt;&gt;9999,N5095&lt;&gt;999,L5095&lt;&gt;"Median"),IFERROR(VLOOKUP(A5095,'TA Total'!A:P,16,0),"."),".")</f>
        <v>1611</v>
      </c>
    </row>
    <row r="5096" spans="1:21" x14ac:dyDescent="0.3">
      <c r="A5096" s="1" t="str">
        <f t="shared" si="158"/>
        <v>2023|Waipa District|$30,001-$50,000</v>
      </c>
      <c r="B5096" t="s">
        <v>18</v>
      </c>
      <c r="C5096" t="s">
        <v>19</v>
      </c>
      <c r="D5096" t="s">
        <v>20</v>
      </c>
      <c r="E5096" t="s">
        <v>21</v>
      </c>
      <c r="F5096">
        <v>2023</v>
      </c>
      <c r="G5096">
        <v>2023</v>
      </c>
      <c r="H5096">
        <v>17</v>
      </c>
      <c r="I5096" t="s">
        <v>99</v>
      </c>
      <c r="J5096">
        <v>99</v>
      </c>
      <c r="K5096" t="s">
        <v>23</v>
      </c>
      <c r="L5096">
        <v>3</v>
      </c>
      <c r="M5096" t="s">
        <v>45</v>
      </c>
      <c r="N5096">
        <v>1</v>
      </c>
      <c r="O5096" t="s">
        <v>33</v>
      </c>
      <c r="P5096">
        <v>1590</v>
      </c>
      <c r="T5096" s="3">
        <f t="shared" si="159"/>
        <v>59.82</v>
      </c>
      <c r="U5096" s="3">
        <f>IF(AND(R5096&lt;&gt;"_U",N5096&lt;&gt;9999,N5096&lt;&gt;999,L5096&lt;&gt;"Median"),IFERROR(VLOOKUP(A5096,'TA Total'!A:P,16,0),"."),".")</f>
        <v>2658</v>
      </c>
    </row>
    <row r="5097" spans="1:21" x14ac:dyDescent="0.3">
      <c r="A5097" s="1" t="str">
        <f t="shared" si="158"/>
        <v>2023|Waipa District|$30,001-$50,000</v>
      </c>
      <c r="B5097" t="s">
        <v>18</v>
      </c>
      <c r="C5097" t="s">
        <v>19</v>
      </c>
      <c r="D5097" t="s">
        <v>20</v>
      </c>
      <c r="E5097" t="s">
        <v>21</v>
      </c>
      <c r="F5097">
        <v>2023</v>
      </c>
      <c r="G5097">
        <v>2023</v>
      </c>
      <c r="H5097">
        <v>17</v>
      </c>
      <c r="I5097" t="s">
        <v>99</v>
      </c>
      <c r="J5097">
        <v>99</v>
      </c>
      <c r="K5097" t="s">
        <v>23</v>
      </c>
      <c r="L5097">
        <v>3</v>
      </c>
      <c r="M5097" t="s">
        <v>45</v>
      </c>
      <c r="N5097">
        <v>9999</v>
      </c>
      <c r="O5097" t="s">
        <v>40</v>
      </c>
      <c r="P5097">
        <v>2658</v>
      </c>
      <c r="T5097" s="3" t="str">
        <f t="shared" si="159"/>
        <v>.</v>
      </c>
      <c r="U5097" s="3" t="str">
        <f>IF(AND(R5097&lt;&gt;"_U",N5097&lt;&gt;9999,N5097&lt;&gt;999,L5097&lt;&gt;"Median"),IFERROR(VLOOKUP(A5097,'TA Total'!A:P,16,0),"."),".")</f>
        <v>.</v>
      </c>
    </row>
    <row r="5098" spans="1:21" x14ac:dyDescent="0.3">
      <c r="A5098" s="1" t="str">
        <f t="shared" si="158"/>
        <v>2023|Waipa District|$30,001-$50,000</v>
      </c>
      <c r="B5098" t="s">
        <v>18</v>
      </c>
      <c r="C5098" t="s">
        <v>19</v>
      </c>
      <c r="D5098" t="s">
        <v>20</v>
      </c>
      <c r="E5098" t="s">
        <v>21</v>
      </c>
      <c r="F5098">
        <v>2023</v>
      </c>
      <c r="G5098">
        <v>2023</v>
      </c>
      <c r="H5098">
        <v>17</v>
      </c>
      <c r="I5098" t="s">
        <v>99</v>
      </c>
      <c r="J5098">
        <v>99</v>
      </c>
      <c r="K5098" t="s">
        <v>23</v>
      </c>
      <c r="L5098">
        <v>3</v>
      </c>
      <c r="M5098" t="s">
        <v>45</v>
      </c>
      <c r="N5098">
        <v>7777</v>
      </c>
      <c r="O5098" t="s">
        <v>37</v>
      </c>
      <c r="P5098">
        <v>2658</v>
      </c>
      <c r="T5098" s="3">
        <f t="shared" si="159"/>
        <v>100</v>
      </c>
      <c r="U5098" s="3">
        <f>IF(AND(R5098&lt;&gt;"_U",N5098&lt;&gt;9999,N5098&lt;&gt;999,L5098&lt;&gt;"Median"),IFERROR(VLOOKUP(A5098,'TA Total'!A:P,16,0),"."),".")</f>
        <v>2658</v>
      </c>
    </row>
    <row r="5099" spans="1:21" x14ac:dyDescent="0.3">
      <c r="A5099" s="1" t="str">
        <f t="shared" si="158"/>
        <v>2023|Waipa District|$30,001-$50,000</v>
      </c>
      <c r="B5099" t="s">
        <v>18</v>
      </c>
      <c r="C5099" t="s">
        <v>19</v>
      </c>
      <c r="D5099" t="s">
        <v>20</v>
      </c>
      <c r="E5099" t="s">
        <v>21</v>
      </c>
      <c r="F5099">
        <v>2023</v>
      </c>
      <c r="G5099">
        <v>2023</v>
      </c>
      <c r="H5099">
        <v>17</v>
      </c>
      <c r="I5099" t="s">
        <v>99</v>
      </c>
      <c r="J5099">
        <v>99</v>
      </c>
      <c r="K5099" t="s">
        <v>23</v>
      </c>
      <c r="L5099">
        <v>3</v>
      </c>
      <c r="M5099" t="s">
        <v>45</v>
      </c>
      <c r="N5099">
        <v>999</v>
      </c>
      <c r="O5099" t="s">
        <v>42</v>
      </c>
      <c r="P5099">
        <v>0</v>
      </c>
      <c r="T5099" s="3" t="str">
        <f t="shared" si="159"/>
        <v>.</v>
      </c>
      <c r="U5099" s="3" t="str">
        <f>IF(AND(R5099&lt;&gt;"_U",N5099&lt;&gt;9999,N5099&lt;&gt;999,L5099&lt;&gt;"Median"),IFERROR(VLOOKUP(A5099,'TA Total'!A:P,16,0),"."),".")</f>
        <v>.</v>
      </c>
    </row>
    <row r="5100" spans="1:21" x14ac:dyDescent="0.3">
      <c r="A5100" s="1" t="str">
        <f t="shared" si="158"/>
        <v>2023|Waipa District|$30,001-$50,000</v>
      </c>
      <c r="B5100" t="s">
        <v>18</v>
      </c>
      <c r="C5100" t="s">
        <v>19</v>
      </c>
      <c r="D5100" t="s">
        <v>20</v>
      </c>
      <c r="E5100" t="s">
        <v>21</v>
      </c>
      <c r="F5100">
        <v>2023</v>
      </c>
      <c r="G5100">
        <v>2023</v>
      </c>
      <c r="H5100">
        <v>17</v>
      </c>
      <c r="I5100" t="s">
        <v>99</v>
      </c>
      <c r="J5100">
        <v>99</v>
      </c>
      <c r="K5100" t="s">
        <v>23</v>
      </c>
      <c r="L5100">
        <v>3</v>
      </c>
      <c r="M5100" t="s">
        <v>45</v>
      </c>
      <c r="N5100">
        <v>3</v>
      </c>
      <c r="O5100" t="s">
        <v>25</v>
      </c>
      <c r="P5100">
        <v>336</v>
      </c>
      <c r="T5100" s="3">
        <f t="shared" si="159"/>
        <v>12.64</v>
      </c>
      <c r="U5100" s="3">
        <f>IF(AND(R5100&lt;&gt;"_U",N5100&lt;&gt;9999,N5100&lt;&gt;999,L5100&lt;&gt;"Median"),IFERROR(VLOOKUP(A5100,'TA Total'!A:P,16,0),"."),".")</f>
        <v>2658</v>
      </c>
    </row>
    <row r="5101" spans="1:21" x14ac:dyDescent="0.3">
      <c r="A5101" s="1" t="str">
        <f t="shared" si="158"/>
        <v>2023|Waipa District|$30,001-$50,000</v>
      </c>
      <c r="B5101" t="s">
        <v>18</v>
      </c>
      <c r="C5101" t="s">
        <v>19</v>
      </c>
      <c r="D5101" t="s">
        <v>20</v>
      </c>
      <c r="E5101" t="s">
        <v>21</v>
      </c>
      <c r="F5101">
        <v>2023</v>
      </c>
      <c r="G5101">
        <v>2023</v>
      </c>
      <c r="H5101">
        <v>17</v>
      </c>
      <c r="I5101" t="s">
        <v>99</v>
      </c>
      <c r="J5101">
        <v>99</v>
      </c>
      <c r="K5101" t="s">
        <v>23</v>
      </c>
      <c r="L5101">
        <v>3</v>
      </c>
      <c r="M5101" t="s">
        <v>45</v>
      </c>
      <c r="N5101">
        <v>2</v>
      </c>
      <c r="O5101" t="s">
        <v>28</v>
      </c>
      <c r="P5101">
        <v>735</v>
      </c>
      <c r="T5101" s="3">
        <f t="shared" si="159"/>
        <v>27.65</v>
      </c>
      <c r="U5101" s="3">
        <f>IF(AND(R5101&lt;&gt;"_U",N5101&lt;&gt;9999,N5101&lt;&gt;999,L5101&lt;&gt;"Median"),IFERROR(VLOOKUP(A5101,'TA Total'!A:P,16,0),"."),".")</f>
        <v>2658</v>
      </c>
    </row>
    <row r="5102" spans="1:21" x14ac:dyDescent="0.3">
      <c r="A5102" s="1" t="str">
        <f t="shared" si="158"/>
        <v>2023|Waipa District|$50,001-$70,000</v>
      </c>
      <c r="B5102" t="s">
        <v>18</v>
      </c>
      <c r="C5102" t="s">
        <v>19</v>
      </c>
      <c r="D5102" t="s">
        <v>20</v>
      </c>
      <c r="E5102" t="s">
        <v>21</v>
      </c>
      <c r="F5102">
        <v>2023</v>
      </c>
      <c r="G5102">
        <v>2023</v>
      </c>
      <c r="H5102">
        <v>17</v>
      </c>
      <c r="I5102" t="s">
        <v>99</v>
      </c>
      <c r="J5102">
        <v>99</v>
      </c>
      <c r="K5102" t="s">
        <v>23</v>
      </c>
      <c r="L5102">
        <v>4</v>
      </c>
      <c r="M5102" t="s">
        <v>36</v>
      </c>
      <c r="N5102">
        <v>9999</v>
      </c>
      <c r="O5102" t="s">
        <v>40</v>
      </c>
      <c r="P5102">
        <v>2031</v>
      </c>
      <c r="T5102" s="3" t="str">
        <f t="shared" si="159"/>
        <v>.</v>
      </c>
      <c r="U5102" s="3" t="str">
        <f>IF(AND(R5102&lt;&gt;"_U",N5102&lt;&gt;9999,N5102&lt;&gt;999,L5102&lt;&gt;"Median"),IFERROR(VLOOKUP(A5102,'TA Total'!A:P,16,0),"."),".")</f>
        <v>.</v>
      </c>
    </row>
    <row r="5103" spans="1:21" x14ac:dyDescent="0.3">
      <c r="A5103" s="1" t="str">
        <f t="shared" si="158"/>
        <v>2023|Waipa District|$50,001-$70,000</v>
      </c>
      <c r="B5103" t="s">
        <v>18</v>
      </c>
      <c r="C5103" t="s">
        <v>19</v>
      </c>
      <c r="D5103" t="s">
        <v>20</v>
      </c>
      <c r="E5103" t="s">
        <v>21</v>
      </c>
      <c r="F5103">
        <v>2023</v>
      </c>
      <c r="G5103">
        <v>2023</v>
      </c>
      <c r="H5103">
        <v>17</v>
      </c>
      <c r="I5103" t="s">
        <v>99</v>
      </c>
      <c r="J5103">
        <v>99</v>
      </c>
      <c r="K5103" t="s">
        <v>23</v>
      </c>
      <c r="L5103">
        <v>4</v>
      </c>
      <c r="M5103" t="s">
        <v>36</v>
      </c>
      <c r="N5103">
        <v>3</v>
      </c>
      <c r="O5103" t="s">
        <v>25</v>
      </c>
      <c r="P5103">
        <v>258</v>
      </c>
      <c r="T5103" s="3">
        <f t="shared" si="159"/>
        <v>12.7</v>
      </c>
      <c r="U5103" s="3">
        <f>IF(AND(R5103&lt;&gt;"_U",N5103&lt;&gt;9999,N5103&lt;&gt;999,L5103&lt;&gt;"Median"),IFERROR(VLOOKUP(A5103,'TA Total'!A:P,16,0),"."),".")</f>
        <v>2031</v>
      </c>
    </row>
    <row r="5104" spans="1:21" x14ac:dyDescent="0.3">
      <c r="A5104" s="1" t="str">
        <f t="shared" si="158"/>
        <v>2023|Waipa District|$50,001-$70,000</v>
      </c>
      <c r="B5104" t="s">
        <v>18</v>
      </c>
      <c r="C5104" t="s">
        <v>19</v>
      </c>
      <c r="D5104" t="s">
        <v>20</v>
      </c>
      <c r="E5104" t="s">
        <v>21</v>
      </c>
      <c r="F5104">
        <v>2023</v>
      </c>
      <c r="G5104">
        <v>2023</v>
      </c>
      <c r="H5104">
        <v>17</v>
      </c>
      <c r="I5104" t="s">
        <v>99</v>
      </c>
      <c r="J5104">
        <v>99</v>
      </c>
      <c r="K5104" t="s">
        <v>23</v>
      </c>
      <c r="L5104">
        <v>4</v>
      </c>
      <c r="M5104" t="s">
        <v>36</v>
      </c>
      <c r="N5104">
        <v>7777</v>
      </c>
      <c r="O5104" t="s">
        <v>37</v>
      </c>
      <c r="P5104">
        <v>2031</v>
      </c>
      <c r="T5104" s="3">
        <f t="shared" si="159"/>
        <v>100</v>
      </c>
      <c r="U5104" s="3">
        <f>IF(AND(R5104&lt;&gt;"_U",N5104&lt;&gt;9999,N5104&lt;&gt;999,L5104&lt;&gt;"Median"),IFERROR(VLOOKUP(A5104,'TA Total'!A:P,16,0),"."),".")</f>
        <v>2031</v>
      </c>
    </row>
    <row r="5105" spans="1:21" x14ac:dyDescent="0.3">
      <c r="A5105" s="1" t="str">
        <f t="shared" si="158"/>
        <v>2023|Waipa District|$50,001-$70,000</v>
      </c>
      <c r="B5105" t="s">
        <v>18</v>
      </c>
      <c r="C5105" t="s">
        <v>19</v>
      </c>
      <c r="D5105" t="s">
        <v>20</v>
      </c>
      <c r="E5105" t="s">
        <v>21</v>
      </c>
      <c r="F5105">
        <v>2023</v>
      </c>
      <c r="G5105">
        <v>2023</v>
      </c>
      <c r="H5105">
        <v>17</v>
      </c>
      <c r="I5105" t="s">
        <v>99</v>
      </c>
      <c r="J5105">
        <v>99</v>
      </c>
      <c r="K5105" t="s">
        <v>23</v>
      </c>
      <c r="L5105">
        <v>4</v>
      </c>
      <c r="M5105" t="s">
        <v>36</v>
      </c>
      <c r="N5105">
        <v>2</v>
      </c>
      <c r="O5105" t="s">
        <v>28</v>
      </c>
      <c r="P5105">
        <v>684</v>
      </c>
      <c r="T5105" s="3">
        <f t="shared" si="159"/>
        <v>33.68</v>
      </c>
      <c r="U5105" s="3">
        <f>IF(AND(R5105&lt;&gt;"_U",N5105&lt;&gt;9999,N5105&lt;&gt;999,L5105&lt;&gt;"Median"),IFERROR(VLOOKUP(A5105,'TA Total'!A:P,16,0),"."),".")</f>
        <v>2031</v>
      </c>
    </row>
    <row r="5106" spans="1:21" x14ac:dyDescent="0.3">
      <c r="A5106" s="1" t="str">
        <f t="shared" si="158"/>
        <v>2023|Waipa District|$50,001-$70,000</v>
      </c>
      <c r="B5106" t="s">
        <v>18</v>
      </c>
      <c r="C5106" t="s">
        <v>19</v>
      </c>
      <c r="D5106" t="s">
        <v>20</v>
      </c>
      <c r="E5106" t="s">
        <v>21</v>
      </c>
      <c r="F5106">
        <v>2023</v>
      </c>
      <c r="G5106">
        <v>2023</v>
      </c>
      <c r="H5106">
        <v>17</v>
      </c>
      <c r="I5106" t="s">
        <v>99</v>
      </c>
      <c r="J5106">
        <v>99</v>
      </c>
      <c r="K5106" t="s">
        <v>23</v>
      </c>
      <c r="L5106">
        <v>4</v>
      </c>
      <c r="M5106" t="s">
        <v>36</v>
      </c>
      <c r="N5106">
        <v>1</v>
      </c>
      <c r="O5106" t="s">
        <v>33</v>
      </c>
      <c r="P5106">
        <v>1086</v>
      </c>
      <c r="T5106" s="3">
        <f t="shared" si="159"/>
        <v>53.47</v>
      </c>
      <c r="U5106" s="3">
        <f>IF(AND(R5106&lt;&gt;"_U",N5106&lt;&gt;9999,N5106&lt;&gt;999,L5106&lt;&gt;"Median"),IFERROR(VLOOKUP(A5106,'TA Total'!A:P,16,0),"."),".")</f>
        <v>2031</v>
      </c>
    </row>
    <row r="5107" spans="1:21" x14ac:dyDescent="0.3">
      <c r="A5107" s="1" t="str">
        <f t="shared" si="158"/>
        <v>2023|Waipa District|$50,001-$70,000</v>
      </c>
      <c r="B5107" t="s">
        <v>18</v>
      </c>
      <c r="C5107" t="s">
        <v>19</v>
      </c>
      <c r="D5107" t="s">
        <v>20</v>
      </c>
      <c r="E5107" t="s">
        <v>21</v>
      </c>
      <c r="F5107">
        <v>2023</v>
      </c>
      <c r="G5107">
        <v>2023</v>
      </c>
      <c r="H5107">
        <v>17</v>
      </c>
      <c r="I5107" t="s">
        <v>99</v>
      </c>
      <c r="J5107">
        <v>99</v>
      </c>
      <c r="K5107" t="s">
        <v>23</v>
      </c>
      <c r="L5107">
        <v>4</v>
      </c>
      <c r="M5107" t="s">
        <v>36</v>
      </c>
      <c r="N5107">
        <v>999</v>
      </c>
      <c r="O5107" t="s">
        <v>42</v>
      </c>
      <c r="P5107">
        <v>0</v>
      </c>
      <c r="T5107" s="3" t="str">
        <f t="shared" si="159"/>
        <v>.</v>
      </c>
      <c r="U5107" s="3" t="str">
        <f>IF(AND(R5107&lt;&gt;"_U",N5107&lt;&gt;9999,N5107&lt;&gt;999,L5107&lt;&gt;"Median"),IFERROR(VLOOKUP(A5107,'TA Total'!A:P,16,0),"."),".")</f>
        <v>.</v>
      </c>
    </row>
    <row r="5108" spans="1:21" x14ac:dyDescent="0.3">
      <c r="A5108" s="1" t="str">
        <f t="shared" si="158"/>
        <v>2023|Waipa District|$70,001-$100,000</v>
      </c>
      <c r="B5108" t="s">
        <v>18</v>
      </c>
      <c r="C5108" t="s">
        <v>19</v>
      </c>
      <c r="D5108" t="s">
        <v>20</v>
      </c>
      <c r="E5108" t="s">
        <v>21</v>
      </c>
      <c r="F5108">
        <v>2023</v>
      </c>
      <c r="G5108">
        <v>2023</v>
      </c>
      <c r="H5108">
        <v>17</v>
      </c>
      <c r="I5108" t="s">
        <v>99</v>
      </c>
      <c r="J5108">
        <v>99</v>
      </c>
      <c r="K5108" t="s">
        <v>23</v>
      </c>
      <c r="L5108">
        <v>5</v>
      </c>
      <c r="M5108" t="s">
        <v>58</v>
      </c>
      <c r="N5108">
        <v>999</v>
      </c>
      <c r="O5108" t="s">
        <v>42</v>
      </c>
      <c r="P5108">
        <v>0</v>
      </c>
      <c r="T5108" s="3" t="str">
        <f t="shared" si="159"/>
        <v>.</v>
      </c>
      <c r="U5108" s="3" t="str">
        <f>IF(AND(R5108&lt;&gt;"_U",N5108&lt;&gt;9999,N5108&lt;&gt;999,L5108&lt;&gt;"Median"),IFERROR(VLOOKUP(A5108,'TA Total'!A:P,16,0),"."),".")</f>
        <v>.</v>
      </c>
    </row>
    <row r="5109" spans="1:21" x14ac:dyDescent="0.3">
      <c r="A5109" s="1" t="str">
        <f t="shared" si="158"/>
        <v>2023|Waipa District|$70,001-$100,000</v>
      </c>
      <c r="B5109" t="s">
        <v>18</v>
      </c>
      <c r="C5109" t="s">
        <v>19</v>
      </c>
      <c r="D5109" t="s">
        <v>20</v>
      </c>
      <c r="E5109" t="s">
        <v>21</v>
      </c>
      <c r="F5109">
        <v>2023</v>
      </c>
      <c r="G5109">
        <v>2023</v>
      </c>
      <c r="H5109">
        <v>17</v>
      </c>
      <c r="I5109" t="s">
        <v>99</v>
      </c>
      <c r="J5109">
        <v>99</v>
      </c>
      <c r="K5109" t="s">
        <v>23</v>
      </c>
      <c r="L5109">
        <v>5</v>
      </c>
      <c r="M5109" t="s">
        <v>58</v>
      </c>
      <c r="N5109">
        <v>7777</v>
      </c>
      <c r="O5109" t="s">
        <v>37</v>
      </c>
      <c r="P5109">
        <v>2907</v>
      </c>
      <c r="T5109" s="3">
        <f t="shared" si="159"/>
        <v>100</v>
      </c>
      <c r="U5109" s="3">
        <f>IF(AND(R5109&lt;&gt;"_U",N5109&lt;&gt;9999,N5109&lt;&gt;999,L5109&lt;&gt;"Median"),IFERROR(VLOOKUP(A5109,'TA Total'!A:P,16,0),"."),".")</f>
        <v>2907</v>
      </c>
    </row>
    <row r="5110" spans="1:21" x14ac:dyDescent="0.3">
      <c r="A5110" s="1" t="str">
        <f t="shared" si="158"/>
        <v>2023|Waipa District|$70,001-$100,000</v>
      </c>
      <c r="B5110" t="s">
        <v>18</v>
      </c>
      <c r="C5110" t="s">
        <v>19</v>
      </c>
      <c r="D5110" t="s">
        <v>20</v>
      </c>
      <c r="E5110" t="s">
        <v>21</v>
      </c>
      <c r="F5110">
        <v>2023</v>
      </c>
      <c r="G5110">
        <v>2023</v>
      </c>
      <c r="H5110">
        <v>17</v>
      </c>
      <c r="I5110" t="s">
        <v>99</v>
      </c>
      <c r="J5110">
        <v>99</v>
      </c>
      <c r="K5110" t="s">
        <v>23</v>
      </c>
      <c r="L5110">
        <v>5</v>
      </c>
      <c r="M5110" t="s">
        <v>58</v>
      </c>
      <c r="N5110">
        <v>3</v>
      </c>
      <c r="O5110" t="s">
        <v>25</v>
      </c>
      <c r="P5110">
        <v>366</v>
      </c>
      <c r="T5110" s="3">
        <f t="shared" si="159"/>
        <v>12.59</v>
      </c>
      <c r="U5110" s="3">
        <f>IF(AND(R5110&lt;&gt;"_U",N5110&lt;&gt;9999,N5110&lt;&gt;999,L5110&lt;&gt;"Median"),IFERROR(VLOOKUP(A5110,'TA Total'!A:P,16,0),"."),".")</f>
        <v>2907</v>
      </c>
    </row>
    <row r="5111" spans="1:21" x14ac:dyDescent="0.3">
      <c r="A5111" s="1" t="str">
        <f t="shared" si="158"/>
        <v>2023|Waipa District|$70,001-$100,000</v>
      </c>
      <c r="B5111" t="s">
        <v>18</v>
      </c>
      <c r="C5111" t="s">
        <v>19</v>
      </c>
      <c r="D5111" t="s">
        <v>20</v>
      </c>
      <c r="E5111" t="s">
        <v>21</v>
      </c>
      <c r="F5111">
        <v>2023</v>
      </c>
      <c r="G5111">
        <v>2023</v>
      </c>
      <c r="H5111">
        <v>17</v>
      </c>
      <c r="I5111" t="s">
        <v>99</v>
      </c>
      <c r="J5111">
        <v>99</v>
      </c>
      <c r="K5111" t="s">
        <v>23</v>
      </c>
      <c r="L5111">
        <v>5</v>
      </c>
      <c r="M5111" t="s">
        <v>58</v>
      </c>
      <c r="N5111">
        <v>2</v>
      </c>
      <c r="O5111" t="s">
        <v>28</v>
      </c>
      <c r="P5111">
        <v>960</v>
      </c>
      <c r="T5111" s="3">
        <f t="shared" si="159"/>
        <v>33.020000000000003</v>
      </c>
      <c r="U5111" s="3">
        <f>IF(AND(R5111&lt;&gt;"_U",N5111&lt;&gt;9999,N5111&lt;&gt;999,L5111&lt;&gt;"Median"),IFERROR(VLOOKUP(A5111,'TA Total'!A:P,16,0),"."),".")</f>
        <v>2907</v>
      </c>
    </row>
    <row r="5112" spans="1:21" x14ac:dyDescent="0.3">
      <c r="A5112" s="1" t="str">
        <f t="shared" si="158"/>
        <v>2023|Waipa District|$70,001-$100,000</v>
      </c>
      <c r="B5112" t="s">
        <v>18</v>
      </c>
      <c r="C5112" t="s">
        <v>19</v>
      </c>
      <c r="D5112" t="s">
        <v>20</v>
      </c>
      <c r="E5112" t="s">
        <v>21</v>
      </c>
      <c r="F5112">
        <v>2023</v>
      </c>
      <c r="G5112">
        <v>2023</v>
      </c>
      <c r="H5112">
        <v>17</v>
      </c>
      <c r="I5112" t="s">
        <v>99</v>
      </c>
      <c r="J5112">
        <v>99</v>
      </c>
      <c r="K5112" t="s">
        <v>23</v>
      </c>
      <c r="L5112">
        <v>5</v>
      </c>
      <c r="M5112" t="s">
        <v>58</v>
      </c>
      <c r="N5112">
        <v>1</v>
      </c>
      <c r="O5112" t="s">
        <v>33</v>
      </c>
      <c r="P5112">
        <v>1581</v>
      </c>
      <c r="T5112" s="3">
        <f t="shared" si="159"/>
        <v>54.39</v>
      </c>
      <c r="U5112" s="3">
        <f>IF(AND(R5112&lt;&gt;"_U",N5112&lt;&gt;9999,N5112&lt;&gt;999,L5112&lt;&gt;"Median"),IFERROR(VLOOKUP(A5112,'TA Total'!A:P,16,0),"."),".")</f>
        <v>2907</v>
      </c>
    </row>
    <row r="5113" spans="1:21" x14ac:dyDescent="0.3">
      <c r="A5113" s="1" t="str">
        <f t="shared" si="158"/>
        <v>2023|Waipa District|$70,001-$100,000</v>
      </c>
      <c r="B5113" t="s">
        <v>18</v>
      </c>
      <c r="C5113" t="s">
        <v>19</v>
      </c>
      <c r="D5113" t="s">
        <v>20</v>
      </c>
      <c r="E5113" t="s">
        <v>21</v>
      </c>
      <c r="F5113">
        <v>2023</v>
      </c>
      <c r="G5113">
        <v>2023</v>
      </c>
      <c r="H5113">
        <v>17</v>
      </c>
      <c r="I5113" t="s">
        <v>99</v>
      </c>
      <c r="J5113">
        <v>99</v>
      </c>
      <c r="K5113" t="s">
        <v>23</v>
      </c>
      <c r="L5113">
        <v>5</v>
      </c>
      <c r="M5113" t="s">
        <v>58</v>
      </c>
      <c r="N5113">
        <v>9999</v>
      </c>
      <c r="O5113" t="s">
        <v>40</v>
      </c>
      <c r="P5113">
        <v>2907</v>
      </c>
      <c r="T5113" s="3" t="str">
        <f t="shared" si="159"/>
        <v>.</v>
      </c>
      <c r="U5113" s="3" t="str">
        <f>IF(AND(R5113&lt;&gt;"_U",N5113&lt;&gt;9999,N5113&lt;&gt;999,L5113&lt;&gt;"Median"),IFERROR(VLOOKUP(A5113,'TA Total'!A:P,16,0),"."),".")</f>
        <v>.</v>
      </c>
    </row>
    <row r="5114" spans="1:21" x14ac:dyDescent="0.3">
      <c r="A5114" s="1" t="str">
        <f t="shared" si="158"/>
        <v>2023|Waipa District|$100,001-$150,000</v>
      </c>
      <c r="B5114" t="s">
        <v>18</v>
      </c>
      <c r="C5114" t="s">
        <v>19</v>
      </c>
      <c r="D5114" t="s">
        <v>20</v>
      </c>
      <c r="E5114" t="s">
        <v>21</v>
      </c>
      <c r="F5114">
        <v>2023</v>
      </c>
      <c r="G5114">
        <v>2023</v>
      </c>
      <c r="H5114">
        <v>17</v>
      </c>
      <c r="I5114" t="s">
        <v>99</v>
      </c>
      <c r="J5114">
        <v>99</v>
      </c>
      <c r="K5114" t="s">
        <v>23</v>
      </c>
      <c r="L5114">
        <v>6</v>
      </c>
      <c r="M5114" t="s">
        <v>59</v>
      </c>
      <c r="N5114">
        <v>3</v>
      </c>
      <c r="O5114" t="s">
        <v>25</v>
      </c>
      <c r="P5114">
        <v>540</v>
      </c>
      <c r="T5114" s="3">
        <f t="shared" si="159"/>
        <v>11.67</v>
      </c>
      <c r="U5114" s="3">
        <f>IF(AND(R5114&lt;&gt;"_U",N5114&lt;&gt;9999,N5114&lt;&gt;999,L5114&lt;&gt;"Median"),IFERROR(VLOOKUP(A5114,'TA Total'!A:P,16,0),"."),".")</f>
        <v>4626</v>
      </c>
    </row>
    <row r="5115" spans="1:21" x14ac:dyDescent="0.3">
      <c r="A5115" s="1" t="str">
        <f t="shared" si="158"/>
        <v>2023|Waipa District|$100,001-$150,000</v>
      </c>
      <c r="B5115" t="s">
        <v>18</v>
      </c>
      <c r="C5115" t="s">
        <v>19</v>
      </c>
      <c r="D5115" t="s">
        <v>20</v>
      </c>
      <c r="E5115" t="s">
        <v>21</v>
      </c>
      <c r="F5115">
        <v>2023</v>
      </c>
      <c r="G5115">
        <v>2023</v>
      </c>
      <c r="H5115">
        <v>17</v>
      </c>
      <c r="I5115" t="s">
        <v>99</v>
      </c>
      <c r="J5115">
        <v>99</v>
      </c>
      <c r="K5115" t="s">
        <v>23</v>
      </c>
      <c r="L5115">
        <v>6</v>
      </c>
      <c r="M5115" t="s">
        <v>59</v>
      </c>
      <c r="N5115">
        <v>2</v>
      </c>
      <c r="O5115" t="s">
        <v>28</v>
      </c>
      <c r="P5115">
        <v>1131</v>
      </c>
      <c r="T5115" s="3">
        <f t="shared" si="159"/>
        <v>24.45</v>
      </c>
      <c r="U5115" s="3">
        <f>IF(AND(R5115&lt;&gt;"_U",N5115&lt;&gt;9999,N5115&lt;&gt;999,L5115&lt;&gt;"Median"),IFERROR(VLOOKUP(A5115,'TA Total'!A:P,16,0),"."),".")</f>
        <v>4626</v>
      </c>
    </row>
    <row r="5116" spans="1:21" x14ac:dyDescent="0.3">
      <c r="A5116" s="1" t="str">
        <f t="shared" si="158"/>
        <v>2023|Waipa District|$100,001-$150,000</v>
      </c>
      <c r="B5116" t="s">
        <v>18</v>
      </c>
      <c r="C5116" t="s">
        <v>19</v>
      </c>
      <c r="D5116" t="s">
        <v>20</v>
      </c>
      <c r="E5116" t="s">
        <v>21</v>
      </c>
      <c r="F5116">
        <v>2023</v>
      </c>
      <c r="G5116">
        <v>2023</v>
      </c>
      <c r="H5116">
        <v>17</v>
      </c>
      <c r="I5116" t="s">
        <v>99</v>
      </c>
      <c r="J5116">
        <v>99</v>
      </c>
      <c r="K5116" t="s">
        <v>23</v>
      </c>
      <c r="L5116">
        <v>6</v>
      </c>
      <c r="M5116" t="s">
        <v>59</v>
      </c>
      <c r="N5116">
        <v>1</v>
      </c>
      <c r="O5116" t="s">
        <v>33</v>
      </c>
      <c r="P5116">
        <v>2955</v>
      </c>
      <c r="T5116" s="3">
        <f t="shared" si="159"/>
        <v>63.88</v>
      </c>
      <c r="U5116" s="3">
        <f>IF(AND(R5116&lt;&gt;"_U",N5116&lt;&gt;9999,N5116&lt;&gt;999,L5116&lt;&gt;"Median"),IFERROR(VLOOKUP(A5116,'TA Total'!A:P,16,0),"."),".")</f>
        <v>4626</v>
      </c>
    </row>
    <row r="5117" spans="1:21" x14ac:dyDescent="0.3">
      <c r="A5117" s="1" t="str">
        <f t="shared" si="158"/>
        <v>2023|Waipa District|$100,001-$150,000</v>
      </c>
      <c r="B5117" t="s">
        <v>18</v>
      </c>
      <c r="C5117" t="s">
        <v>19</v>
      </c>
      <c r="D5117" t="s">
        <v>20</v>
      </c>
      <c r="E5117" t="s">
        <v>21</v>
      </c>
      <c r="F5117">
        <v>2023</v>
      </c>
      <c r="G5117">
        <v>2023</v>
      </c>
      <c r="H5117">
        <v>17</v>
      </c>
      <c r="I5117" t="s">
        <v>99</v>
      </c>
      <c r="J5117">
        <v>99</v>
      </c>
      <c r="K5117" t="s">
        <v>23</v>
      </c>
      <c r="L5117">
        <v>6</v>
      </c>
      <c r="M5117" t="s">
        <v>59</v>
      </c>
      <c r="N5117">
        <v>999</v>
      </c>
      <c r="O5117" t="s">
        <v>42</v>
      </c>
      <c r="P5117">
        <v>0</v>
      </c>
      <c r="T5117" s="3" t="str">
        <f t="shared" si="159"/>
        <v>.</v>
      </c>
      <c r="U5117" s="3" t="str">
        <f>IF(AND(R5117&lt;&gt;"_U",N5117&lt;&gt;9999,N5117&lt;&gt;999,L5117&lt;&gt;"Median"),IFERROR(VLOOKUP(A5117,'TA Total'!A:P,16,0),"."),".")</f>
        <v>.</v>
      </c>
    </row>
    <row r="5118" spans="1:21" x14ac:dyDescent="0.3">
      <c r="A5118" s="1" t="str">
        <f t="shared" si="158"/>
        <v>2023|Waipa District|$100,001-$150,000</v>
      </c>
      <c r="B5118" t="s">
        <v>18</v>
      </c>
      <c r="C5118" t="s">
        <v>19</v>
      </c>
      <c r="D5118" t="s">
        <v>20</v>
      </c>
      <c r="E5118" t="s">
        <v>21</v>
      </c>
      <c r="F5118">
        <v>2023</v>
      </c>
      <c r="G5118">
        <v>2023</v>
      </c>
      <c r="H5118">
        <v>17</v>
      </c>
      <c r="I5118" t="s">
        <v>99</v>
      </c>
      <c r="J5118">
        <v>99</v>
      </c>
      <c r="K5118" t="s">
        <v>23</v>
      </c>
      <c r="L5118">
        <v>6</v>
      </c>
      <c r="M5118" t="s">
        <v>59</v>
      </c>
      <c r="N5118">
        <v>9999</v>
      </c>
      <c r="O5118" t="s">
        <v>40</v>
      </c>
      <c r="P5118">
        <v>4626</v>
      </c>
      <c r="T5118" s="3" t="str">
        <f t="shared" si="159"/>
        <v>.</v>
      </c>
      <c r="U5118" s="3" t="str">
        <f>IF(AND(R5118&lt;&gt;"_U",N5118&lt;&gt;9999,N5118&lt;&gt;999,L5118&lt;&gt;"Median"),IFERROR(VLOOKUP(A5118,'TA Total'!A:P,16,0),"."),".")</f>
        <v>.</v>
      </c>
    </row>
    <row r="5119" spans="1:21" x14ac:dyDescent="0.3">
      <c r="A5119" s="1" t="str">
        <f t="shared" si="158"/>
        <v>2023|Waipa District|$100,001-$150,000</v>
      </c>
      <c r="B5119" t="s">
        <v>18</v>
      </c>
      <c r="C5119" t="s">
        <v>19</v>
      </c>
      <c r="D5119" t="s">
        <v>20</v>
      </c>
      <c r="E5119" t="s">
        <v>21</v>
      </c>
      <c r="F5119">
        <v>2023</v>
      </c>
      <c r="G5119">
        <v>2023</v>
      </c>
      <c r="H5119">
        <v>17</v>
      </c>
      <c r="I5119" t="s">
        <v>99</v>
      </c>
      <c r="J5119">
        <v>99</v>
      </c>
      <c r="K5119" t="s">
        <v>23</v>
      </c>
      <c r="L5119">
        <v>6</v>
      </c>
      <c r="M5119" t="s">
        <v>59</v>
      </c>
      <c r="N5119">
        <v>7777</v>
      </c>
      <c r="O5119" t="s">
        <v>37</v>
      </c>
      <c r="P5119">
        <v>4626</v>
      </c>
      <c r="T5119" s="3">
        <f t="shared" si="159"/>
        <v>100</v>
      </c>
      <c r="U5119" s="3">
        <f>IF(AND(R5119&lt;&gt;"_U",N5119&lt;&gt;9999,N5119&lt;&gt;999,L5119&lt;&gt;"Median"),IFERROR(VLOOKUP(A5119,'TA Total'!A:P,16,0),"."),".")</f>
        <v>4626</v>
      </c>
    </row>
    <row r="5120" spans="1:21" x14ac:dyDescent="0.3">
      <c r="A5120" s="1" t="str">
        <f t="shared" si="158"/>
        <v>2023|Waipa District|$150,001-$200,000</v>
      </c>
      <c r="B5120" t="s">
        <v>18</v>
      </c>
      <c r="C5120" t="s">
        <v>19</v>
      </c>
      <c r="D5120" t="s">
        <v>20</v>
      </c>
      <c r="E5120" t="s">
        <v>21</v>
      </c>
      <c r="F5120">
        <v>2023</v>
      </c>
      <c r="G5120">
        <v>2023</v>
      </c>
      <c r="H5120">
        <v>17</v>
      </c>
      <c r="I5120" t="s">
        <v>99</v>
      </c>
      <c r="J5120">
        <v>99</v>
      </c>
      <c r="K5120" t="s">
        <v>23</v>
      </c>
      <c r="L5120">
        <v>7</v>
      </c>
      <c r="M5120" t="s">
        <v>43</v>
      </c>
      <c r="N5120">
        <v>1</v>
      </c>
      <c r="O5120" t="s">
        <v>33</v>
      </c>
      <c r="P5120">
        <v>2121</v>
      </c>
      <c r="T5120" s="3">
        <f t="shared" si="159"/>
        <v>68.98</v>
      </c>
      <c r="U5120" s="3">
        <f>IF(AND(R5120&lt;&gt;"_U",N5120&lt;&gt;9999,N5120&lt;&gt;999,L5120&lt;&gt;"Median"),IFERROR(VLOOKUP(A5120,'TA Total'!A:P,16,0),"."),".")</f>
        <v>3075</v>
      </c>
    </row>
    <row r="5121" spans="1:21" x14ac:dyDescent="0.3">
      <c r="A5121" s="1" t="str">
        <f t="shared" si="158"/>
        <v>2023|Waipa District|$150,001-$200,000</v>
      </c>
      <c r="B5121" t="s">
        <v>18</v>
      </c>
      <c r="C5121" t="s">
        <v>19</v>
      </c>
      <c r="D5121" t="s">
        <v>20</v>
      </c>
      <c r="E5121" t="s">
        <v>21</v>
      </c>
      <c r="F5121">
        <v>2023</v>
      </c>
      <c r="G5121">
        <v>2023</v>
      </c>
      <c r="H5121">
        <v>17</v>
      </c>
      <c r="I5121" t="s">
        <v>99</v>
      </c>
      <c r="J5121">
        <v>99</v>
      </c>
      <c r="K5121" t="s">
        <v>23</v>
      </c>
      <c r="L5121">
        <v>7</v>
      </c>
      <c r="M5121" t="s">
        <v>43</v>
      </c>
      <c r="N5121">
        <v>2</v>
      </c>
      <c r="O5121" t="s">
        <v>28</v>
      </c>
      <c r="P5121">
        <v>540</v>
      </c>
      <c r="T5121" s="3">
        <f t="shared" si="159"/>
        <v>17.559999999999999</v>
      </c>
      <c r="U5121" s="3">
        <f>IF(AND(R5121&lt;&gt;"_U",N5121&lt;&gt;9999,N5121&lt;&gt;999,L5121&lt;&gt;"Median"),IFERROR(VLOOKUP(A5121,'TA Total'!A:P,16,0),"."),".")</f>
        <v>3075</v>
      </c>
    </row>
    <row r="5122" spans="1:21" x14ac:dyDescent="0.3">
      <c r="A5122" s="1" t="str">
        <f t="shared" si="158"/>
        <v>2023|Waipa District|$150,001-$200,000</v>
      </c>
      <c r="B5122" t="s">
        <v>18</v>
      </c>
      <c r="C5122" t="s">
        <v>19</v>
      </c>
      <c r="D5122" t="s">
        <v>20</v>
      </c>
      <c r="E5122" t="s">
        <v>21</v>
      </c>
      <c r="F5122">
        <v>2023</v>
      </c>
      <c r="G5122">
        <v>2023</v>
      </c>
      <c r="H5122">
        <v>17</v>
      </c>
      <c r="I5122" t="s">
        <v>99</v>
      </c>
      <c r="J5122">
        <v>99</v>
      </c>
      <c r="K5122" t="s">
        <v>23</v>
      </c>
      <c r="L5122">
        <v>7</v>
      </c>
      <c r="M5122" t="s">
        <v>43</v>
      </c>
      <c r="N5122">
        <v>9999</v>
      </c>
      <c r="O5122" t="s">
        <v>40</v>
      </c>
      <c r="P5122">
        <v>3075</v>
      </c>
      <c r="T5122" s="3" t="str">
        <f t="shared" si="159"/>
        <v>.</v>
      </c>
      <c r="U5122" s="3" t="str">
        <f>IF(AND(R5122&lt;&gt;"_U",N5122&lt;&gt;9999,N5122&lt;&gt;999,L5122&lt;&gt;"Median"),IFERROR(VLOOKUP(A5122,'TA Total'!A:P,16,0),"."),".")</f>
        <v>.</v>
      </c>
    </row>
    <row r="5123" spans="1:21" x14ac:dyDescent="0.3">
      <c r="A5123" s="1" t="str">
        <f t="shared" ref="A5123:A5186" si="160">G5123&amp;"|"&amp;I5123&amp;"|"&amp;M5123</f>
        <v>2023|Waipa District|$150,001-$200,000</v>
      </c>
      <c r="B5123" t="s">
        <v>18</v>
      </c>
      <c r="C5123" t="s">
        <v>19</v>
      </c>
      <c r="D5123" t="s">
        <v>20</v>
      </c>
      <c r="E5123" t="s">
        <v>21</v>
      </c>
      <c r="F5123">
        <v>2023</v>
      </c>
      <c r="G5123">
        <v>2023</v>
      </c>
      <c r="H5123">
        <v>17</v>
      </c>
      <c r="I5123" t="s">
        <v>99</v>
      </c>
      <c r="J5123">
        <v>99</v>
      </c>
      <c r="K5123" t="s">
        <v>23</v>
      </c>
      <c r="L5123">
        <v>7</v>
      </c>
      <c r="M5123" t="s">
        <v>43</v>
      </c>
      <c r="N5123">
        <v>999</v>
      </c>
      <c r="O5123" t="s">
        <v>42</v>
      </c>
      <c r="P5123">
        <v>0</v>
      </c>
      <c r="T5123" s="3" t="str">
        <f t="shared" ref="T5123:T5186" si="161">IF(AND(R5123&lt;&gt;"_U",R5123&lt;&gt;"c",N5123&lt;&gt;999,N5123&lt;&gt;9999,L5123&lt;&gt;"Median"),IFERROR((ROUND(P5123/U5123*100,2)),"."),".")</f>
        <v>.</v>
      </c>
      <c r="U5123" s="3" t="str">
        <f>IF(AND(R5123&lt;&gt;"_U",N5123&lt;&gt;9999,N5123&lt;&gt;999,L5123&lt;&gt;"Median"),IFERROR(VLOOKUP(A5123,'TA Total'!A:P,16,0),"."),".")</f>
        <v>.</v>
      </c>
    </row>
    <row r="5124" spans="1:21" x14ac:dyDescent="0.3">
      <c r="A5124" s="1" t="str">
        <f t="shared" si="160"/>
        <v>2023|Waipa District|$150,001-$200,000</v>
      </c>
      <c r="B5124" t="s">
        <v>18</v>
      </c>
      <c r="C5124" t="s">
        <v>19</v>
      </c>
      <c r="D5124" t="s">
        <v>20</v>
      </c>
      <c r="E5124" t="s">
        <v>21</v>
      </c>
      <c r="F5124">
        <v>2023</v>
      </c>
      <c r="G5124">
        <v>2023</v>
      </c>
      <c r="H5124">
        <v>17</v>
      </c>
      <c r="I5124" t="s">
        <v>99</v>
      </c>
      <c r="J5124">
        <v>99</v>
      </c>
      <c r="K5124" t="s">
        <v>23</v>
      </c>
      <c r="L5124">
        <v>7</v>
      </c>
      <c r="M5124" t="s">
        <v>43</v>
      </c>
      <c r="N5124">
        <v>7777</v>
      </c>
      <c r="O5124" t="s">
        <v>37</v>
      </c>
      <c r="P5124">
        <v>3075</v>
      </c>
      <c r="T5124" s="3">
        <f t="shared" si="161"/>
        <v>100</v>
      </c>
      <c r="U5124" s="3">
        <f>IF(AND(R5124&lt;&gt;"_U",N5124&lt;&gt;9999,N5124&lt;&gt;999,L5124&lt;&gt;"Median"),IFERROR(VLOOKUP(A5124,'TA Total'!A:P,16,0),"."),".")</f>
        <v>3075</v>
      </c>
    </row>
    <row r="5125" spans="1:21" x14ac:dyDescent="0.3">
      <c r="A5125" s="1" t="str">
        <f t="shared" si="160"/>
        <v>2023|Waipa District|$150,001-$200,000</v>
      </c>
      <c r="B5125" t="s">
        <v>18</v>
      </c>
      <c r="C5125" t="s">
        <v>19</v>
      </c>
      <c r="D5125" t="s">
        <v>20</v>
      </c>
      <c r="E5125" t="s">
        <v>21</v>
      </c>
      <c r="F5125">
        <v>2023</v>
      </c>
      <c r="G5125">
        <v>2023</v>
      </c>
      <c r="H5125">
        <v>17</v>
      </c>
      <c r="I5125" t="s">
        <v>99</v>
      </c>
      <c r="J5125">
        <v>99</v>
      </c>
      <c r="K5125" t="s">
        <v>23</v>
      </c>
      <c r="L5125">
        <v>7</v>
      </c>
      <c r="M5125" t="s">
        <v>43</v>
      </c>
      <c r="N5125">
        <v>3</v>
      </c>
      <c r="O5125" t="s">
        <v>25</v>
      </c>
      <c r="P5125">
        <v>414</v>
      </c>
      <c r="T5125" s="3">
        <f t="shared" si="161"/>
        <v>13.46</v>
      </c>
      <c r="U5125" s="3">
        <f>IF(AND(R5125&lt;&gt;"_U",N5125&lt;&gt;9999,N5125&lt;&gt;999,L5125&lt;&gt;"Median"),IFERROR(VLOOKUP(A5125,'TA Total'!A:P,16,0),"."),".")</f>
        <v>3075</v>
      </c>
    </row>
    <row r="5126" spans="1:21" x14ac:dyDescent="0.3">
      <c r="A5126" s="1" t="str">
        <f t="shared" si="160"/>
        <v>2023|Waipa District|$200,001 or more</v>
      </c>
      <c r="B5126" t="s">
        <v>18</v>
      </c>
      <c r="C5126" t="s">
        <v>19</v>
      </c>
      <c r="D5126" t="s">
        <v>20</v>
      </c>
      <c r="E5126" t="s">
        <v>21</v>
      </c>
      <c r="F5126">
        <v>2023</v>
      </c>
      <c r="G5126">
        <v>2023</v>
      </c>
      <c r="H5126">
        <v>17</v>
      </c>
      <c r="I5126" t="s">
        <v>99</v>
      </c>
      <c r="J5126">
        <v>99</v>
      </c>
      <c r="K5126" t="s">
        <v>23</v>
      </c>
      <c r="L5126">
        <v>8</v>
      </c>
      <c r="M5126" t="s">
        <v>27</v>
      </c>
      <c r="N5126">
        <v>9999</v>
      </c>
      <c r="O5126" t="s">
        <v>40</v>
      </c>
      <c r="P5126">
        <v>3006</v>
      </c>
      <c r="T5126" s="3" t="str">
        <f t="shared" si="161"/>
        <v>.</v>
      </c>
      <c r="U5126" s="3" t="str">
        <f>IF(AND(R5126&lt;&gt;"_U",N5126&lt;&gt;9999,N5126&lt;&gt;999,L5126&lt;&gt;"Median"),IFERROR(VLOOKUP(A5126,'TA Total'!A:P,16,0),"."),".")</f>
        <v>.</v>
      </c>
    </row>
    <row r="5127" spans="1:21" x14ac:dyDescent="0.3">
      <c r="A5127" s="1" t="str">
        <f t="shared" si="160"/>
        <v>2023|Waipa District|$200,001 or more</v>
      </c>
      <c r="B5127" t="s">
        <v>18</v>
      </c>
      <c r="C5127" t="s">
        <v>19</v>
      </c>
      <c r="D5127" t="s">
        <v>20</v>
      </c>
      <c r="E5127" t="s">
        <v>21</v>
      </c>
      <c r="F5127">
        <v>2023</v>
      </c>
      <c r="G5127">
        <v>2023</v>
      </c>
      <c r="H5127">
        <v>17</v>
      </c>
      <c r="I5127" t="s">
        <v>99</v>
      </c>
      <c r="J5127">
        <v>99</v>
      </c>
      <c r="K5127" t="s">
        <v>23</v>
      </c>
      <c r="L5127">
        <v>8</v>
      </c>
      <c r="M5127" t="s">
        <v>27</v>
      </c>
      <c r="N5127">
        <v>999</v>
      </c>
      <c r="O5127" t="s">
        <v>42</v>
      </c>
      <c r="P5127">
        <v>0</v>
      </c>
      <c r="T5127" s="3" t="str">
        <f t="shared" si="161"/>
        <v>.</v>
      </c>
      <c r="U5127" s="3" t="str">
        <f>IF(AND(R5127&lt;&gt;"_U",N5127&lt;&gt;9999,N5127&lt;&gt;999,L5127&lt;&gt;"Median"),IFERROR(VLOOKUP(A5127,'TA Total'!A:P,16,0),"."),".")</f>
        <v>.</v>
      </c>
    </row>
    <row r="5128" spans="1:21" x14ac:dyDescent="0.3">
      <c r="A5128" s="1" t="str">
        <f t="shared" si="160"/>
        <v>2023|Waipa District|$200,001 or more</v>
      </c>
      <c r="B5128" t="s">
        <v>18</v>
      </c>
      <c r="C5128" t="s">
        <v>19</v>
      </c>
      <c r="D5128" t="s">
        <v>20</v>
      </c>
      <c r="E5128" t="s">
        <v>21</v>
      </c>
      <c r="F5128">
        <v>2023</v>
      </c>
      <c r="G5128">
        <v>2023</v>
      </c>
      <c r="H5128">
        <v>17</v>
      </c>
      <c r="I5128" t="s">
        <v>99</v>
      </c>
      <c r="J5128">
        <v>99</v>
      </c>
      <c r="K5128" t="s">
        <v>23</v>
      </c>
      <c r="L5128">
        <v>8</v>
      </c>
      <c r="M5128" t="s">
        <v>27</v>
      </c>
      <c r="N5128">
        <v>7777</v>
      </c>
      <c r="O5128" t="s">
        <v>37</v>
      </c>
      <c r="P5128">
        <v>3006</v>
      </c>
      <c r="T5128" s="3">
        <f t="shared" si="161"/>
        <v>100</v>
      </c>
      <c r="U5128" s="3">
        <f>IF(AND(R5128&lt;&gt;"_U",N5128&lt;&gt;9999,N5128&lt;&gt;999,L5128&lt;&gt;"Median"),IFERROR(VLOOKUP(A5128,'TA Total'!A:P,16,0),"."),".")</f>
        <v>3006</v>
      </c>
    </row>
    <row r="5129" spans="1:21" x14ac:dyDescent="0.3">
      <c r="A5129" s="1" t="str">
        <f t="shared" si="160"/>
        <v>2023|Waipa District|$200,001 or more</v>
      </c>
      <c r="B5129" t="s">
        <v>18</v>
      </c>
      <c r="C5129" t="s">
        <v>19</v>
      </c>
      <c r="D5129" t="s">
        <v>20</v>
      </c>
      <c r="E5129" t="s">
        <v>21</v>
      </c>
      <c r="F5129">
        <v>2023</v>
      </c>
      <c r="G5129">
        <v>2023</v>
      </c>
      <c r="H5129">
        <v>17</v>
      </c>
      <c r="I5129" t="s">
        <v>99</v>
      </c>
      <c r="J5129">
        <v>99</v>
      </c>
      <c r="K5129" t="s">
        <v>23</v>
      </c>
      <c r="L5129">
        <v>8</v>
      </c>
      <c r="M5129" t="s">
        <v>27</v>
      </c>
      <c r="N5129">
        <v>3</v>
      </c>
      <c r="O5129" t="s">
        <v>25</v>
      </c>
      <c r="P5129">
        <v>696</v>
      </c>
      <c r="T5129" s="3">
        <f t="shared" si="161"/>
        <v>23.15</v>
      </c>
      <c r="U5129" s="3">
        <f>IF(AND(R5129&lt;&gt;"_U",N5129&lt;&gt;9999,N5129&lt;&gt;999,L5129&lt;&gt;"Median"),IFERROR(VLOOKUP(A5129,'TA Total'!A:P,16,0),"."),".")</f>
        <v>3006</v>
      </c>
    </row>
    <row r="5130" spans="1:21" x14ac:dyDescent="0.3">
      <c r="A5130" s="1" t="str">
        <f t="shared" si="160"/>
        <v>2023|Waipa District|$200,001 or more</v>
      </c>
      <c r="B5130" t="s">
        <v>18</v>
      </c>
      <c r="C5130" t="s">
        <v>19</v>
      </c>
      <c r="D5130" t="s">
        <v>20</v>
      </c>
      <c r="E5130" t="s">
        <v>21</v>
      </c>
      <c r="F5130">
        <v>2023</v>
      </c>
      <c r="G5130">
        <v>2023</v>
      </c>
      <c r="H5130">
        <v>17</v>
      </c>
      <c r="I5130" t="s">
        <v>99</v>
      </c>
      <c r="J5130">
        <v>99</v>
      </c>
      <c r="K5130" t="s">
        <v>23</v>
      </c>
      <c r="L5130">
        <v>8</v>
      </c>
      <c r="M5130" t="s">
        <v>27</v>
      </c>
      <c r="N5130">
        <v>1</v>
      </c>
      <c r="O5130" t="s">
        <v>33</v>
      </c>
      <c r="P5130">
        <v>1926</v>
      </c>
      <c r="T5130" s="3">
        <f t="shared" si="161"/>
        <v>64.069999999999993</v>
      </c>
      <c r="U5130" s="3">
        <f>IF(AND(R5130&lt;&gt;"_U",N5130&lt;&gt;9999,N5130&lt;&gt;999,L5130&lt;&gt;"Median"),IFERROR(VLOOKUP(A5130,'TA Total'!A:P,16,0),"."),".")</f>
        <v>3006</v>
      </c>
    </row>
    <row r="5131" spans="1:21" x14ac:dyDescent="0.3">
      <c r="A5131" s="1" t="str">
        <f t="shared" si="160"/>
        <v>2023|Waipa District|$200,001 or more</v>
      </c>
      <c r="B5131" t="s">
        <v>18</v>
      </c>
      <c r="C5131" t="s">
        <v>19</v>
      </c>
      <c r="D5131" t="s">
        <v>20</v>
      </c>
      <c r="E5131" t="s">
        <v>21</v>
      </c>
      <c r="F5131">
        <v>2023</v>
      </c>
      <c r="G5131">
        <v>2023</v>
      </c>
      <c r="H5131">
        <v>17</v>
      </c>
      <c r="I5131" t="s">
        <v>99</v>
      </c>
      <c r="J5131">
        <v>99</v>
      </c>
      <c r="K5131" t="s">
        <v>23</v>
      </c>
      <c r="L5131">
        <v>8</v>
      </c>
      <c r="M5131" t="s">
        <v>27</v>
      </c>
      <c r="N5131">
        <v>2</v>
      </c>
      <c r="O5131" t="s">
        <v>28</v>
      </c>
      <c r="P5131">
        <v>384</v>
      </c>
      <c r="T5131" s="3">
        <f t="shared" si="161"/>
        <v>12.77</v>
      </c>
      <c r="U5131" s="3">
        <f>IF(AND(R5131&lt;&gt;"_U",N5131&lt;&gt;9999,N5131&lt;&gt;999,L5131&lt;&gt;"Median"),IFERROR(VLOOKUP(A5131,'TA Total'!A:P,16,0),"."),".")</f>
        <v>3006</v>
      </c>
    </row>
    <row r="5132" spans="1:21" x14ac:dyDescent="0.3">
      <c r="A5132" s="1" t="str">
        <f t="shared" si="160"/>
        <v>2023|Waipa District|Total stated - total household income</v>
      </c>
      <c r="B5132" t="s">
        <v>18</v>
      </c>
      <c r="C5132" t="s">
        <v>19</v>
      </c>
      <c r="D5132" t="s">
        <v>20</v>
      </c>
      <c r="E5132" t="s">
        <v>21</v>
      </c>
      <c r="F5132">
        <v>2023</v>
      </c>
      <c r="G5132">
        <v>2023</v>
      </c>
      <c r="H5132">
        <v>17</v>
      </c>
      <c r="I5132" t="s">
        <v>99</v>
      </c>
      <c r="J5132">
        <v>99</v>
      </c>
      <c r="K5132" t="s">
        <v>23</v>
      </c>
      <c r="L5132">
        <v>77</v>
      </c>
      <c r="M5132" t="s">
        <v>32</v>
      </c>
      <c r="N5132">
        <v>7777</v>
      </c>
      <c r="O5132" t="s">
        <v>37</v>
      </c>
      <c r="P5132">
        <v>20889</v>
      </c>
      <c r="T5132" s="3">
        <f t="shared" si="161"/>
        <v>100</v>
      </c>
      <c r="U5132" s="3">
        <f>IF(AND(R5132&lt;&gt;"_U",N5132&lt;&gt;9999,N5132&lt;&gt;999,L5132&lt;&gt;"Median"),IFERROR(VLOOKUP(A5132,'TA Total'!A:P,16,0),"."),".")</f>
        <v>20889</v>
      </c>
    </row>
    <row r="5133" spans="1:21" x14ac:dyDescent="0.3">
      <c r="A5133" s="1" t="str">
        <f t="shared" si="160"/>
        <v>2023|Waipa District|Total stated - total household income</v>
      </c>
      <c r="B5133" t="s">
        <v>18</v>
      </c>
      <c r="C5133" t="s">
        <v>19</v>
      </c>
      <c r="D5133" t="s">
        <v>20</v>
      </c>
      <c r="E5133" t="s">
        <v>21</v>
      </c>
      <c r="F5133">
        <v>2023</v>
      </c>
      <c r="G5133">
        <v>2023</v>
      </c>
      <c r="H5133">
        <v>17</v>
      </c>
      <c r="I5133" t="s">
        <v>99</v>
      </c>
      <c r="J5133">
        <v>99</v>
      </c>
      <c r="K5133" t="s">
        <v>23</v>
      </c>
      <c r="L5133">
        <v>77</v>
      </c>
      <c r="M5133" t="s">
        <v>32</v>
      </c>
      <c r="N5133">
        <v>3</v>
      </c>
      <c r="O5133" t="s">
        <v>25</v>
      </c>
      <c r="P5133">
        <v>2943</v>
      </c>
      <c r="T5133" s="3">
        <f t="shared" si="161"/>
        <v>14.09</v>
      </c>
      <c r="U5133" s="3">
        <f>IF(AND(R5133&lt;&gt;"_U",N5133&lt;&gt;9999,N5133&lt;&gt;999,L5133&lt;&gt;"Median"),IFERROR(VLOOKUP(A5133,'TA Total'!A:P,16,0),"."),".")</f>
        <v>20889</v>
      </c>
    </row>
    <row r="5134" spans="1:21" x14ac:dyDescent="0.3">
      <c r="A5134" s="1" t="str">
        <f t="shared" si="160"/>
        <v>2023|Waipa District|Total stated - total household income</v>
      </c>
      <c r="B5134" t="s">
        <v>18</v>
      </c>
      <c r="C5134" t="s">
        <v>19</v>
      </c>
      <c r="D5134" t="s">
        <v>20</v>
      </c>
      <c r="E5134" t="s">
        <v>21</v>
      </c>
      <c r="F5134">
        <v>2023</v>
      </c>
      <c r="G5134">
        <v>2023</v>
      </c>
      <c r="H5134">
        <v>17</v>
      </c>
      <c r="I5134" t="s">
        <v>99</v>
      </c>
      <c r="J5134">
        <v>99</v>
      </c>
      <c r="K5134" t="s">
        <v>23</v>
      </c>
      <c r="L5134">
        <v>77</v>
      </c>
      <c r="M5134" t="s">
        <v>32</v>
      </c>
      <c r="N5134">
        <v>2</v>
      </c>
      <c r="O5134" t="s">
        <v>28</v>
      </c>
      <c r="P5134">
        <v>5271</v>
      </c>
      <c r="T5134" s="3">
        <f t="shared" si="161"/>
        <v>25.23</v>
      </c>
      <c r="U5134" s="3">
        <f>IF(AND(R5134&lt;&gt;"_U",N5134&lt;&gt;9999,N5134&lt;&gt;999,L5134&lt;&gt;"Median"),IFERROR(VLOOKUP(A5134,'TA Total'!A:P,16,0),"."),".")</f>
        <v>20889</v>
      </c>
    </row>
    <row r="5135" spans="1:21" x14ac:dyDescent="0.3">
      <c r="A5135" s="1" t="str">
        <f t="shared" si="160"/>
        <v>2023|Waipa District|Total stated - total household income</v>
      </c>
      <c r="B5135" t="s">
        <v>18</v>
      </c>
      <c r="C5135" t="s">
        <v>19</v>
      </c>
      <c r="D5135" t="s">
        <v>20</v>
      </c>
      <c r="E5135" t="s">
        <v>21</v>
      </c>
      <c r="F5135">
        <v>2023</v>
      </c>
      <c r="G5135">
        <v>2023</v>
      </c>
      <c r="H5135">
        <v>17</v>
      </c>
      <c r="I5135" t="s">
        <v>99</v>
      </c>
      <c r="J5135">
        <v>99</v>
      </c>
      <c r="K5135" t="s">
        <v>23</v>
      </c>
      <c r="L5135">
        <v>77</v>
      </c>
      <c r="M5135" t="s">
        <v>32</v>
      </c>
      <c r="N5135">
        <v>999</v>
      </c>
      <c r="O5135" t="s">
        <v>42</v>
      </c>
      <c r="P5135">
        <v>0</v>
      </c>
      <c r="T5135" s="3" t="str">
        <f t="shared" si="161"/>
        <v>.</v>
      </c>
      <c r="U5135" s="3" t="str">
        <f>IF(AND(R5135&lt;&gt;"_U",N5135&lt;&gt;9999,N5135&lt;&gt;999,L5135&lt;&gt;"Median"),IFERROR(VLOOKUP(A5135,'TA Total'!A:P,16,0),"."),".")</f>
        <v>.</v>
      </c>
    </row>
    <row r="5136" spans="1:21" x14ac:dyDescent="0.3">
      <c r="A5136" s="1" t="str">
        <f t="shared" si="160"/>
        <v>2023|Waipa District|Total stated - total household income</v>
      </c>
      <c r="B5136" t="s">
        <v>18</v>
      </c>
      <c r="C5136" t="s">
        <v>19</v>
      </c>
      <c r="D5136" t="s">
        <v>20</v>
      </c>
      <c r="E5136" t="s">
        <v>21</v>
      </c>
      <c r="F5136">
        <v>2023</v>
      </c>
      <c r="G5136">
        <v>2023</v>
      </c>
      <c r="H5136">
        <v>17</v>
      </c>
      <c r="I5136" t="s">
        <v>99</v>
      </c>
      <c r="J5136">
        <v>99</v>
      </c>
      <c r="K5136" t="s">
        <v>23</v>
      </c>
      <c r="L5136">
        <v>77</v>
      </c>
      <c r="M5136" t="s">
        <v>32</v>
      </c>
      <c r="N5136">
        <v>1</v>
      </c>
      <c r="O5136" t="s">
        <v>33</v>
      </c>
      <c r="P5136">
        <v>12672</v>
      </c>
      <c r="T5136" s="3">
        <f t="shared" si="161"/>
        <v>60.66</v>
      </c>
      <c r="U5136" s="3">
        <f>IF(AND(R5136&lt;&gt;"_U",N5136&lt;&gt;9999,N5136&lt;&gt;999,L5136&lt;&gt;"Median"),IFERROR(VLOOKUP(A5136,'TA Total'!A:P,16,0),"."),".")</f>
        <v>20889</v>
      </c>
    </row>
    <row r="5137" spans="1:21" x14ac:dyDescent="0.3">
      <c r="A5137" s="1" t="str">
        <f t="shared" si="160"/>
        <v>2023|Waipa District|Total stated - total household income</v>
      </c>
      <c r="B5137" t="s">
        <v>18</v>
      </c>
      <c r="C5137" t="s">
        <v>19</v>
      </c>
      <c r="D5137" t="s">
        <v>20</v>
      </c>
      <c r="E5137" t="s">
        <v>21</v>
      </c>
      <c r="F5137">
        <v>2023</v>
      </c>
      <c r="G5137">
        <v>2023</v>
      </c>
      <c r="H5137">
        <v>17</v>
      </c>
      <c r="I5137" t="s">
        <v>99</v>
      </c>
      <c r="J5137">
        <v>99</v>
      </c>
      <c r="K5137" t="s">
        <v>23</v>
      </c>
      <c r="L5137">
        <v>77</v>
      </c>
      <c r="M5137" t="s">
        <v>32</v>
      </c>
      <c r="N5137">
        <v>9999</v>
      </c>
      <c r="O5137" t="s">
        <v>40</v>
      </c>
      <c r="P5137">
        <v>20889</v>
      </c>
      <c r="T5137" s="3" t="str">
        <f t="shared" si="161"/>
        <v>.</v>
      </c>
      <c r="U5137" s="3" t="str">
        <f>IF(AND(R5137&lt;&gt;"_U",N5137&lt;&gt;9999,N5137&lt;&gt;999,L5137&lt;&gt;"Median"),IFERROR(VLOOKUP(A5137,'TA Total'!A:P,16,0),"."),".")</f>
        <v>.</v>
      </c>
    </row>
    <row r="5138" spans="1:21" x14ac:dyDescent="0.3">
      <c r="A5138" s="1" t="str">
        <f t="shared" si="160"/>
        <v>2023|Waipa District|Total - total household income</v>
      </c>
      <c r="B5138" t="s">
        <v>18</v>
      </c>
      <c r="C5138" t="s">
        <v>19</v>
      </c>
      <c r="D5138" t="s">
        <v>20</v>
      </c>
      <c r="E5138" t="s">
        <v>21</v>
      </c>
      <c r="F5138">
        <v>2023</v>
      </c>
      <c r="G5138">
        <v>2023</v>
      </c>
      <c r="H5138">
        <v>17</v>
      </c>
      <c r="I5138" t="s">
        <v>99</v>
      </c>
      <c r="J5138">
        <v>99</v>
      </c>
      <c r="K5138" t="s">
        <v>23</v>
      </c>
      <c r="L5138">
        <v>99</v>
      </c>
      <c r="M5138" t="s">
        <v>48</v>
      </c>
      <c r="N5138">
        <v>999</v>
      </c>
      <c r="O5138" t="s">
        <v>42</v>
      </c>
      <c r="P5138">
        <v>3</v>
      </c>
      <c r="T5138" s="3" t="str">
        <f t="shared" si="161"/>
        <v>.</v>
      </c>
      <c r="U5138" s="3" t="str">
        <f>IF(AND(R5138&lt;&gt;"_U",N5138&lt;&gt;9999,N5138&lt;&gt;999,L5138&lt;&gt;"Median"),IFERROR(VLOOKUP(A5138,'TA Total'!A:P,16,0),"."),".")</f>
        <v>.</v>
      </c>
    </row>
    <row r="5139" spans="1:21" x14ac:dyDescent="0.3">
      <c r="A5139" s="1" t="str">
        <f t="shared" si="160"/>
        <v>2023|Waipa District|Total - total household income</v>
      </c>
      <c r="B5139" t="s">
        <v>18</v>
      </c>
      <c r="C5139" t="s">
        <v>19</v>
      </c>
      <c r="D5139" t="s">
        <v>20</v>
      </c>
      <c r="E5139" t="s">
        <v>21</v>
      </c>
      <c r="F5139">
        <v>2023</v>
      </c>
      <c r="G5139">
        <v>2023</v>
      </c>
      <c r="H5139">
        <v>17</v>
      </c>
      <c r="I5139" t="s">
        <v>99</v>
      </c>
      <c r="J5139">
        <v>99</v>
      </c>
      <c r="K5139" t="s">
        <v>23</v>
      </c>
      <c r="L5139">
        <v>99</v>
      </c>
      <c r="M5139" t="s">
        <v>48</v>
      </c>
      <c r="N5139">
        <v>2</v>
      </c>
      <c r="O5139" t="s">
        <v>28</v>
      </c>
      <c r="P5139">
        <v>5616</v>
      </c>
      <c r="T5139" s="3">
        <f t="shared" si="161"/>
        <v>25.99</v>
      </c>
      <c r="U5139" s="3">
        <f>IF(AND(R5139&lt;&gt;"_U",N5139&lt;&gt;9999,N5139&lt;&gt;999,L5139&lt;&gt;"Median"),IFERROR(VLOOKUP(A5139,'TA Total'!A:P,16,0),"."),".")</f>
        <v>21609</v>
      </c>
    </row>
    <row r="5140" spans="1:21" x14ac:dyDescent="0.3">
      <c r="A5140" s="1" t="str">
        <f t="shared" si="160"/>
        <v>2023|Waipa District|Total - total household income</v>
      </c>
      <c r="B5140" t="s">
        <v>18</v>
      </c>
      <c r="C5140" t="s">
        <v>19</v>
      </c>
      <c r="D5140" t="s">
        <v>20</v>
      </c>
      <c r="E5140" t="s">
        <v>21</v>
      </c>
      <c r="F5140">
        <v>2023</v>
      </c>
      <c r="G5140">
        <v>2023</v>
      </c>
      <c r="H5140">
        <v>17</v>
      </c>
      <c r="I5140" t="s">
        <v>99</v>
      </c>
      <c r="J5140">
        <v>99</v>
      </c>
      <c r="K5140" t="s">
        <v>23</v>
      </c>
      <c r="L5140">
        <v>99</v>
      </c>
      <c r="M5140" t="s">
        <v>48</v>
      </c>
      <c r="N5140">
        <v>3</v>
      </c>
      <c r="O5140" t="s">
        <v>25</v>
      </c>
      <c r="P5140">
        <v>3036</v>
      </c>
      <c r="T5140" s="3">
        <f t="shared" si="161"/>
        <v>14.05</v>
      </c>
      <c r="U5140" s="3">
        <f>IF(AND(R5140&lt;&gt;"_U",N5140&lt;&gt;9999,N5140&lt;&gt;999,L5140&lt;&gt;"Median"),IFERROR(VLOOKUP(A5140,'TA Total'!A:P,16,0),"."),".")</f>
        <v>21609</v>
      </c>
    </row>
    <row r="5141" spans="1:21" x14ac:dyDescent="0.3">
      <c r="A5141" s="1" t="str">
        <f t="shared" si="160"/>
        <v>2023|Waipa District|Total - total household income</v>
      </c>
      <c r="B5141" t="s">
        <v>18</v>
      </c>
      <c r="C5141" t="s">
        <v>19</v>
      </c>
      <c r="D5141" t="s">
        <v>20</v>
      </c>
      <c r="E5141" t="s">
        <v>21</v>
      </c>
      <c r="F5141">
        <v>2023</v>
      </c>
      <c r="G5141">
        <v>2023</v>
      </c>
      <c r="H5141">
        <v>17</v>
      </c>
      <c r="I5141" t="s">
        <v>99</v>
      </c>
      <c r="J5141">
        <v>99</v>
      </c>
      <c r="K5141" t="s">
        <v>23</v>
      </c>
      <c r="L5141">
        <v>99</v>
      </c>
      <c r="M5141" t="s">
        <v>48</v>
      </c>
      <c r="N5141">
        <v>1</v>
      </c>
      <c r="O5141" t="s">
        <v>33</v>
      </c>
      <c r="P5141">
        <v>12954</v>
      </c>
      <c r="T5141" s="3">
        <f t="shared" si="161"/>
        <v>59.95</v>
      </c>
      <c r="U5141" s="3">
        <f>IF(AND(R5141&lt;&gt;"_U",N5141&lt;&gt;9999,N5141&lt;&gt;999,L5141&lt;&gt;"Median"),IFERROR(VLOOKUP(A5141,'TA Total'!A:P,16,0),"."),".")</f>
        <v>21609</v>
      </c>
    </row>
    <row r="5142" spans="1:21" x14ac:dyDescent="0.3">
      <c r="A5142" s="1" t="str">
        <f t="shared" si="160"/>
        <v>2023|Waipa District|Total - total household income</v>
      </c>
      <c r="B5142" t="s">
        <v>18</v>
      </c>
      <c r="C5142" t="s">
        <v>19</v>
      </c>
      <c r="D5142" t="s">
        <v>20</v>
      </c>
      <c r="E5142" t="s">
        <v>21</v>
      </c>
      <c r="F5142">
        <v>2023</v>
      </c>
      <c r="G5142">
        <v>2023</v>
      </c>
      <c r="H5142">
        <v>17</v>
      </c>
      <c r="I5142" t="s">
        <v>99</v>
      </c>
      <c r="J5142">
        <v>99</v>
      </c>
      <c r="K5142" t="s">
        <v>23</v>
      </c>
      <c r="L5142">
        <v>99</v>
      </c>
      <c r="M5142" t="s">
        <v>48</v>
      </c>
      <c r="N5142">
        <v>7777</v>
      </c>
      <c r="O5142" t="s">
        <v>37</v>
      </c>
      <c r="P5142">
        <v>21609</v>
      </c>
      <c r="T5142" s="3">
        <f t="shared" si="161"/>
        <v>100</v>
      </c>
      <c r="U5142" s="3">
        <f>IF(AND(R5142&lt;&gt;"_U",N5142&lt;&gt;9999,N5142&lt;&gt;999,L5142&lt;&gt;"Median"),IFERROR(VLOOKUP(A5142,'TA Total'!A:P,16,0),"."),".")</f>
        <v>21609</v>
      </c>
    </row>
    <row r="5143" spans="1:21" x14ac:dyDescent="0.3">
      <c r="A5143" s="1" t="str">
        <f t="shared" si="160"/>
        <v>2023|Waipa District|Total - total household income</v>
      </c>
      <c r="B5143" t="s">
        <v>18</v>
      </c>
      <c r="C5143" t="s">
        <v>19</v>
      </c>
      <c r="D5143" t="s">
        <v>20</v>
      </c>
      <c r="E5143" t="s">
        <v>21</v>
      </c>
      <c r="F5143">
        <v>2023</v>
      </c>
      <c r="G5143">
        <v>2023</v>
      </c>
      <c r="H5143">
        <v>17</v>
      </c>
      <c r="I5143" t="s">
        <v>99</v>
      </c>
      <c r="J5143">
        <v>99</v>
      </c>
      <c r="K5143" t="s">
        <v>23</v>
      </c>
      <c r="L5143">
        <v>99</v>
      </c>
      <c r="M5143" t="s">
        <v>48</v>
      </c>
      <c r="N5143">
        <v>9999</v>
      </c>
      <c r="O5143" t="s">
        <v>40</v>
      </c>
      <c r="P5143">
        <v>21612</v>
      </c>
      <c r="T5143" s="3" t="str">
        <f t="shared" si="161"/>
        <v>.</v>
      </c>
      <c r="U5143" s="3" t="str">
        <f>IF(AND(R5143&lt;&gt;"_U",N5143&lt;&gt;9999,N5143&lt;&gt;999,L5143&lt;&gt;"Median"),IFERROR(VLOOKUP(A5143,'TA Total'!A:P,16,0),"."),".")</f>
        <v>.</v>
      </c>
    </row>
    <row r="5144" spans="1:21" x14ac:dyDescent="0.3">
      <c r="A5144" s="1" t="str">
        <f t="shared" si="160"/>
        <v>2023|Waipa District|Median ($) - total household income</v>
      </c>
      <c r="B5144" t="s">
        <v>18</v>
      </c>
      <c r="C5144" t="s">
        <v>19</v>
      </c>
      <c r="D5144" t="s">
        <v>20</v>
      </c>
      <c r="E5144" t="s">
        <v>21</v>
      </c>
      <c r="F5144">
        <v>2023</v>
      </c>
      <c r="G5144">
        <v>2023</v>
      </c>
      <c r="H5144">
        <v>17</v>
      </c>
      <c r="I5144" t="s">
        <v>99</v>
      </c>
      <c r="J5144">
        <v>99</v>
      </c>
      <c r="K5144" t="s">
        <v>23</v>
      </c>
      <c r="L5144" t="s">
        <v>56</v>
      </c>
      <c r="M5144" t="s">
        <v>57</v>
      </c>
      <c r="N5144">
        <v>999</v>
      </c>
      <c r="O5144" t="s">
        <v>42</v>
      </c>
      <c r="R5144" t="s">
        <v>61</v>
      </c>
      <c r="S5144" t="s">
        <v>62</v>
      </c>
      <c r="T5144" s="3" t="str">
        <f t="shared" si="161"/>
        <v>.</v>
      </c>
      <c r="U5144" s="3" t="str">
        <f>IF(AND(R5144&lt;&gt;"_U",N5144&lt;&gt;9999,N5144&lt;&gt;999,L5144&lt;&gt;"Median"),IFERROR(VLOOKUP(A5144,'TA Total'!A:P,16,0),"."),".")</f>
        <v>.</v>
      </c>
    </row>
    <row r="5145" spans="1:21" x14ac:dyDescent="0.3">
      <c r="A5145" s="1" t="str">
        <f t="shared" si="160"/>
        <v>2023|Waipa District|Median ($) - total household income</v>
      </c>
      <c r="B5145" t="s">
        <v>18</v>
      </c>
      <c r="C5145" t="s">
        <v>19</v>
      </c>
      <c r="D5145" t="s">
        <v>20</v>
      </c>
      <c r="E5145" t="s">
        <v>21</v>
      </c>
      <c r="F5145">
        <v>2023</v>
      </c>
      <c r="G5145">
        <v>2023</v>
      </c>
      <c r="H5145">
        <v>17</v>
      </c>
      <c r="I5145" t="s">
        <v>99</v>
      </c>
      <c r="J5145">
        <v>99</v>
      </c>
      <c r="K5145" t="s">
        <v>23</v>
      </c>
      <c r="L5145" t="s">
        <v>56</v>
      </c>
      <c r="M5145" t="s">
        <v>57</v>
      </c>
      <c r="N5145">
        <v>7777</v>
      </c>
      <c r="O5145" t="s">
        <v>37</v>
      </c>
      <c r="P5145">
        <v>102900</v>
      </c>
      <c r="T5145" s="3" t="str">
        <f t="shared" si="161"/>
        <v>.</v>
      </c>
      <c r="U5145" s="3" t="str">
        <f>IF(AND(R5145&lt;&gt;"_U",N5145&lt;&gt;9999,N5145&lt;&gt;999,L5145&lt;&gt;"Median"),IFERROR(VLOOKUP(A5145,'TA Total'!A:P,16,0),"."),".")</f>
        <v>.</v>
      </c>
    </row>
    <row r="5146" spans="1:21" x14ac:dyDescent="0.3">
      <c r="A5146" s="1" t="str">
        <f t="shared" si="160"/>
        <v>2023|Waipa District|Median ($) - total household income</v>
      </c>
      <c r="B5146" t="s">
        <v>18</v>
      </c>
      <c r="C5146" t="s">
        <v>19</v>
      </c>
      <c r="D5146" t="s">
        <v>20</v>
      </c>
      <c r="E5146" t="s">
        <v>21</v>
      </c>
      <c r="F5146">
        <v>2023</v>
      </c>
      <c r="G5146">
        <v>2023</v>
      </c>
      <c r="H5146">
        <v>17</v>
      </c>
      <c r="I5146" t="s">
        <v>99</v>
      </c>
      <c r="J5146">
        <v>99</v>
      </c>
      <c r="K5146" t="s">
        <v>23</v>
      </c>
      <c r="L5146" t="s">
        <v>56</v>
      </c>
      <c r="M5146" t="s">
        <v>57</v>
      </c>
      <c r="N5146">
        <v>3</v>
      </c>
      <c r="O5146" t="s">
        <v>25</v>
      </c>
      <c r="P5146">
        <v>116400</v>
      </c>
      <c r="T5146" s="3" t="str">
        <f t="shared" si="161"/>
        <v>.</v>
      </c>
      <c r="U5146" s="3" t="str">
        <f>IF(AND(R5146&lt;&gt;"_U",N5146&lt;&gt;9999,N5146&lt;&gt;999,L5146&lt;&gt;"Median"),IFERROR(VLOOKUP(A5146,'TA Total'!A:P,16,0),"."),".")</f>
        <v>.</v>
      </c>
    </row>
    <row r="5147" spans="1:21" x14ac:dyDescent="0.3">
      <c r="A5147" s="1" t="str">
        <f t="shared" si="160"/>
        <v>2023|Waipa District|Median ($) - total household income</v>
      </c>
      <c r="B5147" t="s">
        <v>18</v>
      </c>
      <c r="C5147" t="s">
        <v>19</v>
      </c>
      <c r="D5147" t="s">
        <v>20</v>
      </c>
      <c r="E5147" t="s">
        <v>21</v>
      </c>
      <c r="F5147">
        <v>2023</v>
      </c>
      <c r="G5147">
        <v>2023</v>
      </c>
      <c r="H5147">
        <v>17</v>
      </c>
      <c r="I5147" t="s">
        <v>99</v>
      </c>
      <c r="J5147">
        <v>99</v>
      </c>
      <c r="K5147" t="s">
        <v>23</v>
      </c>
      <c r="L5147" t="s">
        <v>56</v>
      </c>
      <c r="M5147" t="s">
        <v>57</v>
      </c>
      <c r="N5147">
        <v>2</v>
      </c>
      <c r="O5147" t="s">
        <v>28</v>
      </c>
      <c r="P5147">
        <v>81900</v>
      </c>
      <c r="T5147" s="3" t="str">
        <f t="shared" si="161"/>
        <v>.</v>
      </c>
      <c r="U5147" s="3" t="str">
        <f>IF(AND(R5147&lt;&gt;"_U",N5147&lt;&gt;9999,N5147&lt;&gt;999,L5147&lt;&gt;"Median"),IFERROR(VLOOKUP(A5147,'TA Total'!A:P,16,0),"."),".")</f>
        <v>.</v>
      </c>
    </row>
    <row r="5148" spans="1:21" x14ac:dyDescent="0.3">
      <c r="A5148" s="1" t="str">
        <f t="shared" si="160"/>
        <v>2023|Waipa District|Median ($) - total household income</v>
      </c>
      <c r="B5148" t="s">
        <v>18</v>
      </c>
      <c r="C5148" t="s">
        <v>19</v>
      </c>
      <c r="D5148" t="s">
        <v>20</v>
      </c>
      <c r="E5148" t="s">
        <v>21</v>
      </c>
      <c r="F5148">
        <v>2023</v>
      </c>
      <c r="G5148">
        <v>2023</v>
      </c>
      <c r="H5148">
        <v>17</v>
      </c>
      <c r="I5148" t="s">
        <v>99</v>
      </c>
      <c r="J5148">
        <v>99</v>
      </c>
      <c r="K5148" t="s">
        <v>23</v>
      </c>
      <c r="L5148" t="s">
        <v>56</v>
      </c>
      <c r="M5148" t="s">
        <v>57</v>
      </c>
      <c r="N5148">
        <v>9999</v>
      </c>
      <c r="O5148" t="s">
        <v>40</v>
      </c>
      <c r="P5148">
        <v>102900</v>
      </c>
      <c r="T5148" s="3" t="str">
        <f t="shared" si="161"/>
        <v>.</v>
      </c>
      <c r="U5148" s="3" t="str">
        <f>IF(AND(R5148&lt;&gt;"_U",N5148&lt;&gt;9999,N5148&lt;&gt;999,L5148&lt;&gt;"Median"),IFERROR(VLOOKUP(A5148,'TA Total'!A:P,16,0),"."),".")</f>
        <v>.</v>
      </c>
    </row>
    <row r="5149" spans="1:21" x14ac:dyDescent="0.3">
      <c r="A5149" s="1" t="str">
        <f t="shared" si="160"/>
        <v>2023|Waipa District|Median ($) - total household income</v>
      </c>
      <c r="B5149" t="s">
        <v>18</v>
      </c>
      <c r="C5149" t="s">
        <v>19</v>
      </c>
      <c r="D5149" t="s">
        <v>20</v>
      </c>
      <c r="E5149" t="s">
        <v>21</v>
      </c>
      <c r="F5149">
        <v>2023</v>
      </c>
      <c r="G5149">
        <v>2023</v>
      </c>
      <c r="H5149">
        <v>17</v>
      </c>
      <c r="I5149" t="s">
        <v>99</v>
      </c>
      <c r="J5149">
        <v>99</v>
      </c>
      <c r="K5149" t="s">
        <v>23</v>
      </c>
      <c r="L5149" t="s">
        <v>56</v>
      </c>
      <c r="M5149" t="s">
        <v>57</v>
      </c>
      <c r="N5149">
        <v>1</v>
      </c>
      <c r="O5149" t="s">
        <v>33</v>
      </c>
      <c r="P5149">
        <v>111300</v>
      </c>
      <c r="T5149" s="3" t="str">
        <f t="shared" si="161"/>
        <v>.</v>
      </c>
      <c r="U5149" s="3" t="str">
        <f>IF(AND(R5149&lt;&gt;"_U",N5149&lt;&gt;9999,N5149&lt;&gt;999,L5149&lt;&gt;"Median"),IFERROR(VLOOKUP(A5149,'TA Total'!A:P,16,0),"."),".")</f>
        <v>.</v>
      </c>
    </row>
    <row r="5150" spans="1:21" x14ac:dyDescent="0.3">
      <c r="A5150" s="1" t="str">
        <f t="shared" si="160"/>
        <v>2023|ÅŒtorohanga District|$20,000 or less</v>
      </c>
      <c r="B5150" t="s">
        <v>18</v>
      </c>
      <c r="C5150" t="s">
        <v>19</v>
      </c>
      <c r="D5150" t="s">
        <v>20</v>
      </c>
      <c r="E5150" t="s">
        <v>21</v>
      </c>
      <c r="F5150">
        <v>2023</v>
      </c>
      <c r="G5150">
        <v>2023</v>
      </c>
      <c r="H5150">
        <v>18</v>
      </c>
      <c r="I5150" t="s">
        <v>152</v>
      </c>
      <c r="J5150">
        <v>99</v>
      </c>
      <c r="K5150" t="s">
        <v>23</v>
      </c>
      <c r="L5150">
        <v>1</v>
      </c>
      <c r="M5150" t="s">
        <v>39</v>
      </c>
      <c r="N5150">
        <v>3</v>
      </c>
      <c r="O5150" t="s">
        <v>25</v>
      </c>
      <c r="P5150">
        <v>33</v>
      </c>
      <c r="T5150" s="3">
        <f t="shared" si="161"/>
        <v>14.1</v>
      </c>
      <c r="U5150" s="3">
        <f>IF(AND(R5150&lt;&gt;"_U",N5150&lt;&gt;9999,N5150&lt;&gt;999,L5150&lt;&gt;"Median"),IFERROR(VLOOKUP(A5150,'TA Total'!A:P,16,0),"."),".")</f>
        <v>234</v>
      </c>
    </row>
    <row r="5151" spans="1:21" x14ac:dyDescent="0.3">
      <c r="A5151" s="1" t="str">
        <f t="shared" si="160"/>
        <v>2023|ÅŒtorohanga District|$20,000 or less</v>
      </c>
      <c r="B5151" t="s">
        <v>18</v>
      </c>
      <c r="C5151" t="s">
        <v>19</v>
      </c>
      <c r="D5151" t="s">
        <v>20</v>
      </c>
      <c r="E5151" t="s">
        <v>21</v>
      </c>
      <c r="F5151">
        <v>2023</v>
      </c>
      <c r="G5151">
        <v>2023</v>
      </c>
      <c r="H5151">
        <v>18</v>
      </c>
      <c r="I5151" t="s">
        <v>152</v>
      </c>
      <c r="J5151">
        <v>99</v>
      </c>
      <c r="K5151" t="s">
        <v>23</v>
      </c>
      <c r="L5151">
        <v>1</v>
      </c>
      <c r="M5151" t="s">
        <v>39</v>
      </c>
      <c r="N5151">
        <v>2</v>
      </c>
      <c r="O5151" t="s">
        <v>28</v>
      </c>
      <c r="P5151">
        <v>96</v>
      </c>
      <c r="T5151" s="3">
        <f t="shared" si="161"/>
        <v>41.03</v>
      </c>
      <c r="U5151" s="3">
        <f>IF(AND(R5151&lt;&gt;"_U",N5151&lt;&gt;9999,N5151&lt;&gt;999,L5151&lt;&gt;"Median"),IFERROR(VLOOKUP(A5151,'TA Total'!A:P,16,0),"."),".")</f>
        <v>234</v>
      </c>
    </row>
    <row r="5152" spans="1:21" x14ac:dyDescent="0.3">
      <c r="A5152" s="1" t="str">
        <f t="shared" si="160"/>
        <v>2023|ÅŒtorohanga District|$20,000 or less</v>
      </c>
      <c r="B5152" t="s">
        <v>18</v>
      </c>
      <c r="C5152" t="s">
        <v>19</v>
      </c>
      <c r="D5152" t="s">
        <v>20</v>
      </c>
      <c r="E5152" t="s">
        <v>21</v>
      </c>
      <c r="F5152">
        <v>2023</v>
      </c>
      <c r="G5152">
        <v>2023</v>
      </c>
      <c r="H5152">
        <v>18</v>
      </c>
      <c r="I5152" t="s">
        <v>152</v>
      </c>
      <c r="J5152">
        <v>99</v>
      </c>
      <c r="K5152" t="s">
        <v>23</v>
      </c>
      <c r="L5152">
        <v>1</v>
      </c>
      <c r="M5152" t="s">
        <v>39</v>
      </c>
      <c r="N5152">
        <v>7777</v>
      </c>
      <c r="O5152" t="s">
        <v>37</v>
      </c>
      <c r="P5152">
        <v>234</v>
      </c>
      <c r="T5152" s="3">
        <f t="shared" si="161"/>
        <v>100</v>
      </c>
      <c r="U5152" s="3">
        <f>IF(AND(R5152&lt;&gt;"_U",N5152&lt;&gt;9999,N5152&lt;&gt;999,L5152&lt;&gt;"Median"),IFERROR(VLOOKUP(A5152,'TA Total'!A:P,16,0),"."),".")</f>
        <v>234</v>
      </c>
    </row>
    <row r="5153" spans="1:21" x14ac:dyDescent="0.3">
      <c r="A5153" s="1" t="str">
        <f t="shared" si="160"/>
        <v>2023|ÅŒtorohanga District|$20,000 or less</v>
      </c>
      <c r="B5153" t="s">
        <v>18</v>
      </c>
      <c r="C5153" t="s">
        <v>19</v>
      </c>
      <c r="D5153" t="s">
        <v>20</v>
      </c>
      <c r="E5153" t="s">
        <v>21</v>
      </c>
      <c r="F5153">
        <v>2023</v>
      </c>
      <c r="G5153">
        <v>2023</v>
      </c>
      <c r="H5153">
        <v>18</v>
      </c>
      <c r="I5153" t="s">
        <v>152</v>
      </c>
      <c r="J5153">
        <v>99</v>
      </c>
      <c r="K5153" t="s">
        <v>23</v>
      </c>
      <c r="L5153">
        <v>1</v>
      </c>
      <c r="M5153" t="s">
        <v>39</v>
      </c>
      <c r="N5153">
        <v>1</v>
      </c>
      <c r="O5153" t="s">
        <v>33</v>
      </c>
      <c r="P5153">
        <v>105</v>
      </c>
      <c r="T5153" s="3">
        <f t="shared" si="161"/>
        <v>44.87</v>
      </c>
      <c r="U5153" s="3">
        <f>IF(AND(R5153&lt;&gt;"_U",N5153&lt;&gt;9999,N5153&lt;&gt;999,L5153&lt;&gt;"Median"),IFERROR(VLOOKUP(A5153,'TA Total'!A:P,16,0),"."),".")</f>
        <v>234</v>
      </c>
    </row>
    <row r="5154" spans="1:21" x14ac:dyDescent="0.3">
      <c r="A5154" s="1" t="str">
        <f t="shared" si="160"/>
        <v>2023|ÅŒtorohanga District|$20,000 or less</v>
      </c>
      <c r="B5154" t="s">
        <v>18</v>
      </c>
      <c r="C5154" t="s">
        <v>19</v>
      </c>
      <c r="D5154" t="s">
        <v>20</v>
      </c>
      <c r="E5154" t="s">
        <v>21</v>
      </c>
      <c r="F5154">
        <v>2023</v>
      </c>
      <c r="G5154">
        <v>2023</v>
      </c>
      <c r="H5154">
        <v>18</v>
      </c>
      <c r="I5154" t="s">
        <v>152</v>
      </c>
      <c r="J5154">
        <v>99</v>
      </c>
      <c r="K5154" t="s">
        <v>23</v>
      </c>
      <c r="L5154">
        <v>1</v>
      </c>
      <c r="M5154" t="s">
        <v>39</v>
      </c>
      <c r="N5154">
        <v>9999</v>
      </c>
      <c r="O5154" t="s">
        <v>40</v>
      </c>
      <c r="P5154">
        <v>234</v>
      </c>
      <c r="T5154" s="3" t="str">
        <f t="shared" si="161"/>
        <v>.</v>
      </c>
      <c r="U5154" s="3" t="str">
        <f>IF(AND(R5154&lt;&gt;"_U",N5154&lt;&gt;9999,N5154&lt;&gt;999,L5154&lt;&gt;"Median"),IFERROR(VLOOKUP(A5154,'TA Total'!A:P,16,0),"."),".")</f>
        <v>.</v>
      </c>
    </row>
    <row r="5155" spans="1:21" x14ac:dyDescent="0.3">
      <c r="A5155" s="1" t="str">
        <f t="shared" si="160"/>
        <v>2023|ÅŒtorohanga District|$20,000 or less</v>
      </c>
      <c r="B5155" t="s">
        <v>18</v>
      </c>
      <c r="C5155" t="s">
        <v>19</v>
      </c>
      <c r="D5155" t="s">
        <v>20</v>
      </c>
      <c r="E5155" t="s">
        <v>21</v>
      </c>
      <c r="F5155">
        <v>2023</v>
      </c>
      <c r="G5155">
        <v>2023</v>
      </c>
      <c r="H5155">
        <v>18</v>
      </c>
      <c r="I5155" t="s">
        <v>152</v>
      </c>
      <c r="J5155">
        <v>99</v>
      </c>
      <c r="K5155" t="s">
        <v>23</v>
      </c>
      <c r="L5155">
        <v>1</v>
      </c>
      <c r="M5155" t="s">
        <v>39</v>
      </c>
      <c r="N5155">
        <v>999</v>
      </c>
      <c r="O5155" t="s">
        <v>42</v>
      </c>
      <c r="P5155">
        <v>0</v>
      </c>
      <c r="T5155" s="3" t="str">
        <f t="shared" si="161"/>
        <v>.</v>
      </c>
      <c r="U5155" s="3" t="str">
        <f>IF(AND(R5155&lt;&gt;"_U",N5155&lt;&gt;9999,N5155&lt;&gt;999,L5155&lt;&gt;"Median"),IFERROR(VLOOKUP(A5155,'TA Total'!A:P,16,0),"."),".")</f>
        <v>.</v>
      </c>
    </row>
    <row r="5156" spans="1:21" x14ac:dyDescent="0.3">
      <c r="A5156" s="1" t="str">
        <f t="shared" si="160"/>
        <v>2023|ÅŒtorohanga District|$20,001-$30,000</v>
      </c>
      <c r="B5156" t="s">
        <v>18</v>
      </c>
      <c r="C5156" t="s">
        <v>19</v>
      </c>
      <c r="D5156" t="s">
        <v>20</v>
      </c>
      <c r="E5156" t="s">
        <v>21</v>
      </c>
      <c r="F5156">
        <v>2023</v>
      </c>
      <c r="G5156">
        <v>2023</v>
      </c>
      <c r="H5156">
        <v>18</v>
      </c>
      <c r="I5156" t="s">
        <v>152</v>
      </c>
      <c r="J5156">
        <v>99</v>
      </c>
      <c r="K5156" t="s">
        <v>23</v>
      </c>
      <c r="L5156">
        <v>2</v>
      </c>
      <c r="M5156" t="s">
        <v>24</v>
      </c>
      <c r="N5156">
        <v>999</v>
      </c>
      <c r="O5156" t="s">
        <v>42</v>
      </c>
      <c r="P5156">
        <v>0</v>
      </c>
      <c r="T5156" s="3" t="str">
        <f t="shared" si="161"/>
        <v>.</v>
      </c>
      <c r="U5156" s="3" t="str">
        <f>IF(AND(R5156&lt;&gt;"_U",N5156&lt;&gt;9999,N5156&lt;&gt;999,L5156&lt;&gt;"Median"),IFERROR(VLOOKUP(A5156,'TA Total'!A:P,16,0),"."),".")</f>
        <v>.</v>
      </c>
    </row>
    <row r="5157" spans="1:21" x14ac:dyDescent="0.3">
      <c r="A5157" s="1" t="str">
        <f t="shared" si="160"/>
        <v>2023|ÅŒtorohanga District|$20,001-$30,000</v>
      </c>
      <c r="B5157" t="s">
        <v>18</v>
      </c>
      <c r="C5157" t="s">
        <v>19</v>
      </c>
      <c r="D5157" t="s">
        <v>20</v>
      </c>
      <c r="E5157" t="s">
        <v>21</v>
      </c>
      <c r="F5157">
        <v>2023</v>
      </c>
      <c r="G5157">
        <v>2023</v>
      </c>
      <c r="H5157">
        <v>18</v>
      </c>
      <c r="I5157" t="s">
        <v>152</v>
      </c>
      <c r="J5157">
        <v>99</v>
      </c>
      <c r="K5157" t="s">
        <v>23</v>
      </c>
      <c r="L5157">
        <v>2</v>
      </c>
      <c r="M5157" t="s">
        <v>24</v>
      </c>
      <c r="N5157">
        <v>3</v>
      </c>
      <c r="O5157" t="s">
        <v>25</v>
      </c>
      <c r="P5157">
        <v>33</v>
      </c>
      <c r="T5157" s="3">
        <f t="shared" si="161"/>
        <v>12.22</v>
      </c>
      <c r="U5157" s="3">
        <f>IF(AND(R5157&lt;&gt;"_U",N5157&lt;&gt;9999,N5157&lt;&gt;999,L5157&lt;&gt;"Median"),IFERROR(VLOOKUP(A5157,'TA Total'!A:P,16,0),"."),".")</f>
        <v>270</v>
      </c>
    </row>
    <row r="5158" spans="1:21" x14ac:dyDescent="0.3">
      <c r="A5158" s="1" t="str">
        <f t="shared" si="160"/>
        <v>2023|ÅŒtorohanga District|$20,001-$30,000</v>
      </c>
      <c r="B5158" t="s">
        <v>18</v>
      </c>
      <c r="C5158" t="s">
        <v>19</v>
      </c>
      <c r="D5158" t="s">
        <v>20</v>
      </c>
      <c r="E5158" t="s">
        <v>21</v>
      </c>
      <c r="F5158">
        <v>2023</v>
      </c>
      <c r="G5158">
        <v>2023</v>
      </c>
      <c r="H5158">
        <v>18</v>
      </c>
      <c r="I5158" t="s">
        <v>152</v>
      </c>
      <c r="J5158">
        <v>99</v>
      </c>
      <c r="K5158" t="s">
        <v>23</v>
      </c>
      <c r="L5158">
        <v>2</v>
      </c>
      <c r="M5158" t="s">
        <v>24</v>
      </c>
      <c r="N5158">
        <v>2</v>
      </c>
      <c r="O5158" t="s">
        <v>28</v>
      </c>
      <c r="P5158">
        <v>87</v>
      </c>
      <c r="T5158" s="3">
        <f t="shared" si="161"/>
        <v>32.22</v>
      </c>
      <c r="U5158" s="3">
        <f>IF(AND(R5158&lt;&gt;"_U",N5158&lt;&gt;9999,N5158&lt;&gt;999,L5158&lt;&gt;"Median"),IFERROR(VLOOKUP(A5158,'TA Total'!A:P,16,0),"."),".")</f>
        <v>270</v>
      </c>
    </row>
    <row r="5159" spans="1:21" x14ac:dyDescent="0.3">
      <c r="A5159" s="1" t="str">
        <f t="shared" si="160"/>
        <v>2023|ÅŒtorohanga District|$20,001-$30,000</v>
      </c>
      <c r="B5159" t="s">
        <v>18</v>
      </c>
      <c r="C5159" t="s">
        <v>19</v>
      </c>
      <c r="D5159" t="s">
        <v>20</v>
      </c>
      <c r="E5159" t="s">
        <v>21</v>
      </c>
      <c r="F5159">
        <v>2023</v>
      </c>
      <c r="G5159">
        <v>2023</v>
      </c>
      <c r="H5159">
        <v>18</v>
      </c>
      <c r="I5159" t="s">
        <v>152</v>
      </c>
      <c r="J5159">
        <v>99</v>
      </c>
      <c r="K5159" t="s">
        <v>23</v>
      </c>
      <c r="L5159">
        <v>2</v>
      </c>
      <c r="M5159" t="s">
        <v>24</v>
      </c>
      <c r="N5159">
        <v>1</v>
      </c>
      <c r="O5159" t="s">
        <v>33</v>
      </c>
      <c r="P5159">
        <v>150</v>
      </c>
      <c r="T5159" s="3">
        <f t="shared" si="161"/>
        <v>55.56</v>
      </c>
      <c r="U5159" s="3">
        <f>IF(AND(R5159&lt;&gt;"_U",N5159&lt;&gt;9999,N5159&lt;&gt;999,L5159&lt;&gt;"Median"),IFERROR(VLOOKUP(A5159,'TA Total'!A:P,16,0),"."),".")</f>
        <v>270</v>
      </c>
    </row>
    <row r="5160" spans="1:21" x14ac:dyDescent="0.3">
      <c r="A5160" s="1" t="str">
        <f t="shared" si="160"/>
        <v>2023|ÅŒtorohanga District|$20,001-$30,000</v>
      </c>
      <c r="B5160" t="s">
        <v>18</v>
      </c>
      <c r="C5160" t="s">
        <v>19</v>
      </c>
      <c r="D5160" t="s">
        <v>20</v>
      </c>
      <c r="E5160" t="s">
        <v>21</v>
      </c>
      <c r="F5160">
        <v>2023</v>
      </c>
      <c r="G5160">
        <v>2023</v>
      </c>
      <c r="H5160">
        <v>18</v>
      </c>
      <c r="I5160" t="s">
        <v>152</v>
      </c>
      <c r="J5160">
        <v>99</v>
      </c>
      <c r="K5160" t="s">
        <v>23</v>
      </c>
      <c r="L5160">
        <v>2</v>
      </c>
      <c r="M5160" t="s">
        <v>24</v>
      </c>
      <c r="N5160">
        <v>9999</v>
      </c>
      <c r="O5160" t="s">
        <v>40</v>
      </c>
      <c r="P5160">
        <v>270</v>
      </c>
      <c r="T5160" s="3" t="str">
        <f t="shared" si="161"/>
        <v>.</v>
      </c>
      <c r="U5160" s="3" t="str">
        <f>IF(AND(R5160&lt;&gt;"_U",N5160&lt;&gt;9999,N5160&lt;&gt;999,L5160&lt;&gt;"Median"),IFERROR(VLOOKUP(A5160,'TA Total'!A:P,16,0),"."),".")</f>
        <v>.</v>
      </c>
    </row>
    <row r="5161" spans="1:21" x14ac:dyDescent="0.3">
      <c r="A5161" s="1" t="str">
        <f t="shared" si="160"/>
        <v>2023|ÅŒtorohanga District|$20,001-$30,000</v>
      </c>
      <c r="B5161" t="s">
        <v>18</v>
      </c>
      <c r="C5161" t="s">
        <v>19</v>
      </c>
      <c r="D5161" t="s">
        <v>20</v>
      </c>
      <c r="E5161" t="s">
        <v>21</v>
      </c>
      <c r="F5161">
        <v>2023</v>
      </c>
      <c r="G5161">
        <v>2023</v>
      </c>
      <c r="H5161">
        <v>18</v>
      </c>
      <c r="I5161" t="s">
        <v>152</v>
      </c>
      <c r="J5161">
        <v>99</v>
      </c>
      <c r="K5161" t="s">
        <v>23</v>
      </c>
      <c r="L5161">
        <v>2</v>
      </c>
      <c r="M5161" t="s">
        <v>24</v>
      </c>
      <c r="N5161">
        <v>7777</v>
      </c>
      <c r="O5161" t="s">
        <v>37</v>
      </c>
      <c r="P5161">
        <v>270</v>
      </c>
      <c r="T5161" s="3">
        <f t="shared" si="161"/>
        <v>100</v>
      </c>
      <c r="U5161" s="3">
        <f>IF(AND(R5161&lt;&gt;"_U",N5161&lt;&gt;9999,N5161&lt;&gt;999,L5161&lt;&gt;"Median"),IFERROR(VLOOKUP(A5161,'TA Total'!A:P,16,0),"."),".")</f>
        <v>270</v>
      </c>
    </row>
    <row r="5162" spans="1:21" x14ac:dyDescent="0.3">
      <c r="A5162" s="1" t="str">
        <f t="shared" si="160"/>
        <v>2023|ÅŒtorohanga District|$30,001-$50,000</v>
      </c>
      <c r="B5162" t="s">
        <v>18</v>
      </c>
      <c r="C5162" t="s">
        <v>19</v>
      </c>
      <c r="D5162" t="s">
        <v>20</v>
      </c>
      <c r="E5162" t="s">
        <v>21</v>
      </c>
      <c r="F5162">
        <v>2023</v>
      </c>
      <c r="G5162">
        <v>2023</v>
      </c>
      <c r="H5162">
        <v>18</v>
      </c>
      <c r="I5162" t="s">
        <v>152</v>
      </c>
      <c r="J5162">
        <v>99</v>
      </c>
      <c r="K5162" t="s">
        <v>23</v>
      </c>
      <c r="L5162">
        <v>3</v>
      </c>
      <c r="M5162" t="s">
        <v>45</v>
      </c>
      <c r="N5162">
        <v>3</v>
      </c>
      <c r="O5162" t="s">
        <v>25</v>
      </c>
      <c r="P5162">
        <v>60</v>
      </c>
      <c r="T5162" s="3">
        <f t="shared" si="161"/>
        <v>12.99</v>
      </c>
      <c r="U5162" s="3">
        <f>IF(AND(R5162&lt;&gt;"_U",N5162&lt;&gt;9999,N5162&lt;&gt;999,L5162&lt;&gt;"Median"),IFERROR(VLOOKUP(A5162,'TA Total'!A:P,16,0),"."),".")</f>
        <v>462</v>
      </c>
    </row>
    <row r="5163" spans="1:21" x14ac:dyDescent="0.3">
      <c r="A5163" s="1" t="str">
        <f t="shared" si="160"/>
        <v>2023|ÅŒtorohanga District|$30,001-$50,000</v>
      </c>
      <c r="B5163" t="s">
        <v>18</v>
      </c>
      <c r="C5163" t="s">
        <v>19</v>
      </c>
      <c r="D5163" t="s">
        <v>20</v>
      </c>
      <c r="E5163" t="s">
        <v>21</v>
      </c>
      <c r="F5163">
        <v>2023</v>
      </c>
      <c r="G5163">
        <v>2023</v>
      </c>
      <c r="H5163">
        <v>18</v>
      </c>
      <c r="I5163" t="s">
        <v>152</v>
      </c>
      <c r="J5163">
        <v>99</v>
      </c>
      <c r="K5163" t="s">
        <v>23</v>
      </c>
      <c r="L5163">
        <v>3</v>
      </c>
      <c r="M5163" t="s">
        <v>45</v>
      </c>
      <c r="N5163">
        <v>2</v>
      </c>
      <c r="O5163" t="s">
        <v>28</v>
      </c>
      <c r="P5163">
        <v>147</v>
      </c>
      <c r="T5163" s="3">
        <f t="shared" si="161"/>
        <v>31.82</v>
      </c>
      <c r="U5163" s="3">
        <f>IF(AND(R5163&lt;&gt;"_U",N5163&lt;&gt;9999,N5163&lt;&gt;999,L5163&lt;&gt;"Median"),IFERROR(VLOOKUP(A5163,'TA Total'!A:P,16,0),"."),".")</f>
        <v>462</v>
      </c>
    </row>
    <row r="5164" spans="1:21" x14ac:dyDescent="0.3">
      <c r="A5164" s="1" t="str">
        <f t="shared" si="160"/>
        <v>2023|ÅŒtorohanga District|$30,001-$50,000</v>
      </c>
      <c r="B5164" t="s">
        <v>18</v>
      </c>
      <c r="C5164" t="s">
        <v>19</v>
      </c>
      <c r="D5164" t="s">
        <v>20</v>
      </c>
      <c r="E5164" t="s">
        <v>21</v>
      </c>
      <c r="F5164">
        <v>2023</v>
      </c>
      <c r="G5164">
        <v>2023</v>
      </c>
      <c r="H5164">
        <v>18</v>
      </c>
      <c r="I5164" t="s">
        <v>152</v>
      </c>
      <c r="J5164">
        <v>99</v>
      </c>
      <c r="K5164" t="s">
        <v>23</v>
      </c>
      <c r="L5164">
        <v>3</v>
      </c>
      <c r="M5164" t="s">
        <v>45</v>
      </c>
      <c r="N5164">
        <v>999</v>
      </c>
      <c r="O5164" t="s">
        <v>42</v>
      </c>
      <c r="P5164">
        <v>0</v>
      </c>
      <c r="T5164" s="3" t="str">
        <f t="shared" si="161"/>
        <v>.</v>
      </c>
      <c r="U5164" s="3" t="str">
        <f>IF(AND(R5164&lt;&gt;"_U",N5164&lt;&gt;9999,N5164&lt;&gt;999,L5164&lt;&gt;"Median"),IFERROR(VLOOKUP(A5164,'TA Total'!A:P,16,0),"."),".")</f>
        <v>.</v>
      </c>
    </row>
    <row r="5165" spans="1:21" x14ac:dyDescent="0.3">
      <c r="A5165" s="1" t="str">
        <f t="shared" si="160"/>
        <v>2023|ÅŒtorohanga District|$30,001-$50,000</v>
      </c>
      <c r="B5165" t="s">
        <v>18</v>
      </c>
      <c r="C5165" t="s">
        <v>19</v>
      </c>
      <c r="D5165" t="s">
        <v>20</v>
      </c>
      <c r="E5165" t="s">
        <v>21</v>
      </c>
      <c r="F5165">
        <v>2023</v>
      </c>
      <c r="G5165">
        <v>2023</v>
      </c>
      <c r="H5165">
        <v>18</v>
      </c>
      <c r="I5165" t="s">
        <v>152</v>
      </c>
      <c r="J5165">
        <v>99</v>
      </c>
      <c r="K5165" t="s">
        <v>23</v>
      </c>
      <c r="L5165">
        <v>3</v>
      </c>
      <c r="M5165" t="s">
        <v>45</v>
      </c>
      <c r="N5165">
        <v>1</v>
      </c>
      <c r="O5165" t="s">
        <v>33</v>
      </c>
      <c r="P5165">
        <v>258</v>
      </c>
      <c r="T5165" s="3">
        <f t="shared" si="161"/>
        <v>55.84</v>
      </c>
      <c r="U5165" s="3">
        <f>IF(AND(R5165&lt;&gt;"_U",N5165&lt;&gt;9999,N5165&lt;&gt;999,L5165&lt;&gt;"Median"),IFERROR(VLOOKUP(A5165,'TA Total'!A:P,16,0),"."),".")</f>
        <v>462</v>
      </c>
    </row>
    <row r="5166" spans="1:21" x14ac:dyDescent="0.3">
      <c r="A5166" s="1" t="str">
        <f t="shared" si="160"/>
        <v>2023|ÅŒtorohanga District|$30,001-$50,000</v>
      </c>
      <c r="B5166" t="s">
        <v>18</v>
      </c>
      <c r="C5166" t="s">
        <v>19</v>
      </c>
      <c r="D5166" t="s">
        <v>20</v>
      </c>
      <c r="E5166" t="s">
        <v>21</v>
      </c>
      <c r="F5166">
        <v>2023</v>
      </c>
      <c r="G5166">
        <v>2023</v>
      </c>
      <c r="H5166">
        <v>18</v>
      </c>
      <c r="I5166" t="s">
        <v>152</v>
      </c>
      <c r="J5166">
        <v>99</v>
      </c>
      <c r="K5166" t="s">
        <v>23</v>
      </c>
      <c r="L5166">
        <v>3</v>
      </c>
      <c r="M5166" t="s">
        <v>45</v>
      </c>
      <c r="N5166">
        <v>9999</v>
      </c>
      <c r="O5166" t="s">
        <v>40</v>
      </c>
      <c r="P5166">
        <v>462</v>
      </c>
      <c r="T5166" s="3" t="str">
        <f t="shared" si="161"/>
        <v>.</v>
      </c>
      <c r="U5166" s="3" t="str">
        <f>IF(AND(R5166&lt;&gt;"_U",N5166&lt;&gt;9999,N5166&lt;&gt;999,L5166&lt;&gt;"Median"),IFERROR(VLOOKUP(A5166,'TA Total'!A:P,16,0),"."),".")</f>
        <v>.</v>
      </c>
    </row>
    <row r="5167" spans="1:21" x14ac:dyDescent="0.3">
      <c r="A5167" s="1" t="str">
        <f t="shared" si="160"/>
        <v>2023|ÅŒtorohanga District|$30,001-$50,000</v>
      </c>
      <c r="B5167" t="s">
        <v>18</v>
      </c>
      <c r="C5167" t="s">
        <v>19</v>
      </c>
      <c r="D5167" t="s">
        <v>20</v>
      </c>
      <c r="E5167" t="s">
        <v>21</v>
      </c>
      <c r="F5167">
        <v>2023</v>
      </c>
      <c r="G5167">
        <v>2023</v>
      </c>
      <c r="H5167">
        <v>18</v>
      </c>
      <c r="I5167" t="s">
        <v>152</v>
      </c>
      <c r="J5167">
        <v>99</v>
      </c>
      <c r="K5167" t="s">
        <v>23</v>
      </c>
      <c r="L5167">
        <v>3</v>
      </c>
      <c r="M5167" t="s">
        <v>45</v>
      </c>
      <c r="N5167">
        <v>7777</v>
      </c>
      <c r="O5167" t="s">
        <v>37</v>
      </c>
      <c r="P5167">
        <v>462</v>
      </c>
      <c r="T5167" s="3">
        <f t="shared" si="161"/>
        <v>100</v>
      </c>
      <c r="U5167" s="3">
        <f>IF(AND(R5167&lt;&gt;"_U",N5167&lt;&gt;9999,N5167&lt;&gt;999,L5167&lt;&gt;"Median"),IFERROR(VLOOKUP(A5167,'TA Total'!A:P,16,0),"."),".")</f>
        <v>462</v>
      </c>
    </row>
    <row r="5168" spans="1:21" x14ac:dyDescent="0.3">
      <c r="A5168" s="1" t="str">
        <f t="shared" si="160"/>
        <v>2023|ÅŒtorohanga District|$50,001-$70,000</v>
      </c>
      <c r="B5168" t="s">
        <v>18</v>
      </c>
      <c r="C5168" t="s">
        <v>19</v>
      </c>
      <c r="D5168" t="s">
        <v>20</v>
      </c>
      <c r="E5168" t="s">
        <v>21</v>
      </c>
      <c r="F5168">
        <v>2023</v>
      </c>
      <c r="G5168">
        <v>2023</v>
      </c>
      <c r="H5168">
        <v>18</v>
      </c>
      <c r="I5168" t="s">
        <v>152</v>
      </c>
      <c r="J5168">
        <v>99</v>
      </c>
      <c r="K5168" t="s">
        <v>23</v>
      </c>
      <c r="L5168">
        <v>4</v>
      </c>
      <c r="M5168" t="s">
        <v>36</v>
      </c>
      <c r="N5168">
        <v>1</v>
      </c>
      <c r="O5168" t="s">
        <v>33</v>
      </c>
      <c r="P5168">
        <v>180</v>
      </c>
      <c r="T5168" s="3">
        <f t="shared" si="161"/>
        <v>42.86</v>
      </c>
      <c r="U5168" s="3">
        <f>IF(AND(R5168&lt;&gt;"_U",N5168&lt;&gt;9999,N5168&lt;&gt;999,L5168&lt;&gt;"Median"),IFERROR(VLOOKUP(A5168,'TA Total'!A:P,16,0),"."),".")</f>
        <v>420</v>
      </c>
    </row>
    <row r="5169" spans="1:21" x14ac:dyDescent="0.3">
      <c r="A5169" s="1" t="str">
        <f t="shared" si="160"/>
        <v>2023|ÅŒtorohanga District|$50,001-$70,000</v>
      </c>
      <c r="B5169" t="s">
        <v>18</v>
      </c>
      <c r="C5169" t="s">
        <v>19</v>
      </c>
      <c r="D5169" t="s">
        <v>20</v>
      </c>
      <c r="E5169" t="s">
        <v>21</v>
      </c>
      <c r="F5169">
        <v>2023</v>
      </c>
      <c r="G5169">
        <v>2023</v>
      </c>
      <c r="H5169">
        <v>18</v>
      </c>
      <c r="I5169" t="s">
        <v>152</v>
      </c>
      <c r="J5169">
        <v>99</v>
      </c>
      <c r="K5169" t="s">
        <v>23</v>
      </c>
      <c r="L5169">
        <v>4</v>
      </c>
      <c r="M5169" t="s">
        <v>36</v>
      </c>
      <c r="N5169">
        <v>9999</v>
      </c>
      <c r="O5169" t="s">
        <v>40</v>
      </c>
      <c r="P5169">
        <v>420</v>
      </c>
      <c r="T5169" s="3" t="str">
        <f t="shared" si="161"/>
        <v>.</v>
      </c>
      <c r="U5169" s="3" t="str">
        <f>IF(AND(R5169&lt;&gt;"_U",N5169&lt;&gt;9999,N5169&lt;&gt;999,L5169&lt;&gt;"Median"),IFERROR(VLOOKUP(A5169,'TA Total'!A:P,16,0),"."),".")</f>
        <v>.</v>
      </c>
    </row>
    <row r="5170" spans="1:21" x14ac:dyDescent="0.3">
      <c r="A5170" s="1" t="str">
        <f t="shared" si="160"/>
        <v>2023|ÅŒtorohanga District|$50,001-$70,000</v>
      </c>
      <c r="B5170" t="s">
        <v>18</v>
      </c>
      <c r="C5170" t="s">
        <v>19</v>
      </c>
      <c r="D5170" t="s">
        <v>20</v>
      </c>
      <c r="E5170" t="s">
        <v>21</v>
      </c>
      <c r="F5170">
        <v>2023</v>
      </c>
      <c r="G5170">
        <v>2023</v>
      </c>
      <c r="H5170">
        <v>18</v>
      </c>
      <c r="I5170" t="s">
        <v>152</v>
      </c>
      <c r="J5170">
        <v>99</v>
      </c>
      <c r="K5170" t="s">
        <v>23</v>
      </c>
      <c r="L5170">
        <v>4</v>
      </c>
      <c r="M5170" t="s">
        <v>36</v>
      </c>
      <c r="N5170">
        <v>999</v>
      </c>
      <c r="O5170" t="s">
        <v>42</v>
      </c>
      <c r="P5170">
        <v>0</v>
      </c>
      <c r="T5170" s="3" t="str">
        <f t="shared" si="161"/>
        <v>.</v>
      </c>
      <c r="U5170" s="3" t="str">
        <f>IF(AND(R5170&lt;&gt;"_U",N5170&lt;&gt;9999,N5170&lt;&gt;999,L5170&lt;&gt;"Median"),IFERROR(VLOOKUP(A5170,'TA Total'!A:P,16,0),"."),".")</f>
        <v>.</v>
      </c>
    </row>
    <row r="5171" spans="1:21" x14ac:dyDescent="0.3">
      <c r="A5171" s="1" t="str">
        <f t="shared" si="160"/>
        <v>2023|ÅŒtorohanga District|$50,001-$70,000</v>
      </c>
      <c r="B5171" t="s">
        <v>18</v>
      </c>
      <c r="C5171" t="s">
        <v>19</v>
      </c>
      <c r="D5171" t="s">
        <v>20</v>
      </c>
      <c r="E5171" t="s">
        <v>21</v>
      </c>
      <c r="F5171">
        <v>2023</v>
      </c>
      <c r="G5171">
        <v>2023</v>
      </c>
      <c r="H5171">
        <v>18</v>
      </c>
      <c r="I5171" t="s">
        <v>152</v>
      </c>
      <c r="J5171">
        <v>99</v>
      </c>
      <c r="K5171" t="s">
        <v>23</v>
      </c>
      <c r="L5171">
        <v>4</v>
      </c>
      <c r="M5171" t="s">
        <v>36</v>
      </c>
      <c r="N5171">
        <v>7777</v>
      </c>
      <c r="O5171" t="s">
        <v>37</v>
      </c>
      <c r="P5171">
        <v>420</v>
      </c>
      <c r="T5171" s="3">
        <f t="shared" si="161"/>
        <v>100</v>
      </c>
      <c r="U5171" s="3">
        <f>IF(AND(R5171&lt;&gt;"_U",N5171&lt;&gt;9999,N5171&lt;&gt;999,L5171&lt;&gt;"Median"),IFERROR(VLOOKUP(A5171,'TA Total'!A:P,16,0),"."),".")</f>
        <v>420</v>
      </c>
    </row>
    <row r="5172" spans="1:21" x14ac:dyDescent="0.3">
      <c r="A5172" s="1" t="str">
        <f t="shared" si="160"/>
        <v>2023|ÅŒtorohanga District|$50,001-$70,000</v>
      </c>
      <c r="B5172" t="s">
        <v>18</v>
      </c>
      <c r="C5172" t="s">
        <v>19</v>
      </c>
      <c r="D5172" t="s">
        <v>20</v>
      </c>
      <c r="E5172" t="s">
        <v>21</v>
      </c>
      <c r="F5172">
        <v>2023</v>
      </c>
      <c r="G5172">
        <v>2023</v>
      </c>
      <c r="H5172">
        <v>18</v>
      </c>
      <c r="I5172" t="s">
        <v>152</v>
      </c>
      <c r="J5172">
        <v>99</v>
      </c>
      <c r="K5172" t="s">
        <v>23</v>
      </c>
      <c r="L5172">
        <v>4</v>
      </c>
      <c r="M5172" t="s">
        <v>36</v>
      </c>
      <c r="N5172">
        <v>3</v>
      </c>
      <c r="O5172" t="s">
        <v>25</v>
      </c>
      <c r="P5172">
        <v>39</v>
      </c>
      <c r="T5172" s="3">
        <f t="shared" si="161"/>
        <v>9.2899999999999991</v>
      </c>
      <c r="U5172" s="3">
        <f>IF(AND(R5172&lt;&gt;"_U",N5172&lt;&gt;9999,N5172&lt;&gt;999,L5172&lt;&gt;"Median"),IFERROR(VLOOKUP(A5172,'TA Total'!A:P,16,0),"."),".")</f>
        <v>420</v>
      </c>
    </row>
    <row r="5173" spans="1:21" x14ac:dyDescent="0.3">
      <c r="A5173" s="1" t="str">
        <f t="shared" si="160"/>
        <v>2023|ÅŒtorohanga District|$50,001-$70,000</v>
      </c>
      <c r="B5173" t="s">
        <v>18</v>
      </c>
      <c r="C5173" t="s">
        <v>19</v>
      </c>
      <c r="D5173" t="s">
        <v>20</v>
      </c>
      <c r="E5173" t="s">
        <v>21</v>
      </c>
      <c r="F5173">
        <v>2023</v>
      </c>
      <c r="G5173">
        <v>2023</v>
      </c>
      <c r="H5173">
        <v>18</v>
      </c>
      <c r="I5173" t="s">
        <v>152</v>
      </c>
      <c r="J5173">
        <v>99</v>
      </c>
      <c r="K5173" t="s">
        <v>23</v>
      </c>
      <c r="L5173">
        <v>4</v>
      </c>
      <c r="M5173" t="s">
        <v>36</v>
      </c>
      <c r="N5173">
        <v>2</v>
      </c>
      <c r="O5173" t="s">
        <v>28</v>
      </c>
      <c r="P5173">
        <v>201</v>
      </c>
      <c r="T5173" s="3">
        <f t="shared" si="161"/>
        <v>47.86</v>
      </c>
      <c r="U5173" s="3">
        <f>IF(AND(R5173&lt;&gt;"_U",N5173&lt;&gt;9999,N5173&lt;&gt;999,L5173&lt;&gt;"Median"),IFERROR(VLOOKUP(A5173,'TA Total'!A:P,16,0),"."),".")</f>
        <v>420</v>
      </c>
    </row>
    <row r="5174" spans="1:21" x14ac:dyDescent="0.3">
      <c r="A5174" s="1" t="str">
        <f t="shared" si="160"/>
        <v>2023|ÅŒtorohanga District|$70,001-$100,000</v>
      </c>
      <c r="B5174" t="s">
        <v>18</v>
      </c>
      <c r="C5174" t="s">
        <v>19</v>
      </c>
      <c r="D5174" t="s">
        <v>20</v>
      </c>
      <c r="E5174" t="s">
        <v>21</v>
      </c>
      <c r="F5174">
        <v>2023</v>
      </c>
      <c r="G5174">
        <v>2023</v>
      </c>
      <c r="H5174">
        <v>18</v>
      </c>
      <c r="I5174" t="s">
        <v>152</v>
      </c>
      <c r="J5174">
        <v>99</v>
      </c>
      <c r="K5174" t="s">
        <v>23</v>
      </c>
      <c r="L5174">
        <v>5</v>
      </c>
      <c r="M5174" t="s">
        <v>58</v>
      </c>
      <c r="N5174">
        <v>9999</v>
      </c>
      <c r="O5174" t="s">
        <v>40</v>
      </c>
      <c r="P5174">
        <v>654</v>
      </c>
      <c r="T5174" s="3" t="str">
        <f t="shared" si="161"/>
        <v>.</v>
      </c>
      <c r="U5174" s="3" t="str">
        <f>IF(AND(R5174&lt;&gt;"_U",N5174&lt;&gt;9999,N5174&lt;&gt;999,L5174&lt;&gt;"Median"),IFERROR(VLOOKUP(A5174,'TA Total'!A:P,16,0),"."),".")</f>
        <v>.</v>
      </c>
    </row>
    <row r="5175" spans="1:21" x14ac:dyDescent="0.3">
      <c r="A5175" s="1" t="str">
        <f t="shared" si="160"/>
        <v>2023|ÅŒtorohanga District|$70,001-$100,000</v>
      </c>
      <c r="B5175" t="s">
        <v>18</v>
      </c>
      <c r="C5175" t="s">
        <v>19</v>
      </c>
      <c r="D5175" t="s">
        <v>20</v>
      </c>
      <c r="E5175" t="s">
        <v>21</v>
      </c>
      <c r="F5175">
        <v>2023</v>
      </c>
      <c r="G5175">
        <v>2023</v>
      </c>
      <c r="H5175">
        <v>18</v>
      </c>
      <c r="I5175" t="s">
        <v>152</v>
      </c>
      <c r="J5175">
        <v>99</v>
      </c>
      <c r="K5175" t="s">
        <v>23</v>
      </c>
      <c r="L5175">
        <v>5</v>
      </c>
      <c r="M5175" t="s">
        <v>58</v>
      </c>
      <c r="N5175">
        <v>999</v>
      </c>
      <c r="O5175" t="s">
        <v>42</v>
      </c>
      <c r="P5175">
        <v>0</v>
      </c>
      <c r="T5175" s="3" t="str">
        <f t="shared" si="161"/>
        <v>.</v>
      </c>
      <c r="U5175" s="3" t="str">
        <f>IF(AND(R5175&lt;&gt;"_U",N5175&lt;&gt;9999,N5175&lt;&gt;999,L5175&lt;&gt;"Median"),IFERROR(VLOOKUP(A5175,'TA Total'!A:P,16,0),"."),".")</f>
        <v>.</v>
      </c>
    </row>
    <row r="5176" spans="1:21" x14ac:dyDescent="0.3">
      <c r="A5176" s="1" t="str">
        <f t="shared" si="160"/>
        <v>2023|ÅŒtorohanga District|$70,001-$100,000</v>
      </c>
      <c r="B5176" t="s">
        <v>18</v>
      </c>
      <c r="C5176" t="s">
        <v>19</v>
      </c>
      <c r="D5176" t="s">
        <v>20</v>
      </c>
      <c r="E5176" t="s">
        <v>21</v>
      </c>
      <c r="F5176">
        <v>2023</v>
      </c>
      <c r="G5176">
        <v>2023</v>
      </c>
      <c r="H5176">
        <v>18</v>
      </c>
      <c r="I5176" t="s">
        <v>152</v>
      </c>
      <c r="J5176">
        <v>99</v>
      </c>
      <c r="K5176" t="s">
        <v>23</v>
      </c>
      <c r="L5176">
        <v>5</v>
      </c>
      <c r="M5176" t="s">
        <v>58</v>
      </c>
      <c r="N5176">
        <v>7777</v>
      </c>
      <c r="O5176" t="s">
        <v>37</v>
      </c>
      <c r="P5176">
        <v>654</v>
      </c>
      <c r="T5176" s="3">
        <f t="shared" si="161"/>
        <v>100</v>
      </c>
      <c r="U5176" s="3">
        <f>IF(AND(R5176&lt;&gt;"_U",N5176&lt;&gt;9999,N5176&lt;&gt;999,L5176&lt;&gt;"Median"),IFERROR(VLOOKUP(A5176,'TA Total'!A:P,16,0),"."),".")</f>
        <v>654</v>
      </c>
    </row>
    <row r="5177" spans="1:21" x14ac:dyDescent="0.3">
      <c r="A5177" s="1" t="str">
        <f t="shared" si="160"/>
        <v>2023|ÅŒtorohanga District|$70,001-$100,000</v>
      </c>
      <c r="B5177" t="s">
        <v>18</v>
      </c>
      <c r="C5177" t="s">
        <v>19</v>
      </c>
      <c r="D5177" t="s">
        <v>20</v>
      </c>
      <c r="E5177" t="s">
        <v>21</v>
      </c>
      <c r="F5177">
        <v>2023</v>
      </c>
      <c r="G5177">
        <v>2023</v>
      </c>
      <c r="H5177">
        <v>18</v>
      </c>
      <c r="I5177" t="s">
        <v>152</v>
      </c>
      <c r="J5177">
        <v>99</v>
      </c>
      <c r="K5177" t="s">
        <v>23</v>
      </c>
      <c r="L5177">
        <v>5</v>
      </c>
      <c r="M5177" t="s">
        <v>58</v>
      </c>
      <c r="N5177">
        <v>3</v>
      </c>
      <c r="O5177" t="s">
        <v>25</v>
      </c>
      <c r="P5177">
        <v>81</v>
      </c>
      <c r="T5177" s="3">
        <f t="shared" si="161"/>
        <v>12.39</v>
      </c>
      <c r="U5177" s="3">
        <f>IF(AND(R5177&lt;&gt;"_U",N5177&lt;&gt;9999,N5177&lt;&gt;999,L5177&lt;&gt;"Median"),IFERROR(VLOOKUP(A5177,'TA Total'!A:P,16,0),"."),".")</f>
        <v>654</v>
      </c>
    </row>
    <row r="5178" spans="1:21" x14ac:dyDescent="0.3">
      <c r="A5178" s="1" t="str">
        <f t="shared" si="160"/>
        <v>2023|ÅŒtorohanga District|$70,001-$100,000</v>
      </c>
      <c r="B5178" t="s">
        <v>18</v>
      </c>
      <c r="C5178" t="s">
        <v>19</v>
      </c>
      <c r="D5178" t="s">
        <v>20</v>
      </c>
      <c r="E5178" t="s">
        <v>21</v>
      </c>
      <c r="F5178">
        <v>2023</v>
      </c>
      <c r="G5178">
        <v>2023</v>
      </c>
      <c r="H5178">
        <v>18</v>
      </c>
      <c r="I5178" t="s">
        <v>152</v>
      </c>
      <c r="J5178">
        <v>99</v>
      </c>
      <c r="K5178" t="s">
        <v>23</v>
      </c>
      <c r="L5178">
        <v>5</v>
      </c>
      <c r="M5178" t="s">
        <v>58</v>
      </c>
      <c r="N5178">
        <v>1</v>
      </c>
      <c r="O5178" t="s">
        <v>33</v>
      </c>
      <c r="P5178">
        <v>309</v>
      </c>
      <c r="T5178" s="3">
        <f t="shared" si="161"/>
        <v>47.25</v>
      </c>
      <c r="U5178" s="3">
        <f>IF(AND(R5178&lt;&gt;"_U",N5178&lt;&gt;9999,N5178&lt;&gt;999,L5178&lt;&gt;"Median"),IFERROR(VLOOKUP(A5178,'TA Total'!A:P,16,0),"."),".")</f>
        <v>654</v>
      </c>
    </row>
    <row r="5179" spans="1:21" x14ac:dyDescent="0.3">
      <c r="A5179" s="1" t="str">
        <f t="shared" si="160"/>
        <v>2023|ÅŒtorohanga District|$70,001-$100,000</v>
      </c>
      <c r="B5179" t="s">
        <v>18</v>
      </c>
      <c r="C5179" t="s">
        <v>19</v>
      </c>
      <c r="D5179" t="s">
        <v>20</v>
      </c>
      <c r="E5179" t="s">
        <v>21</v>
      </c>
      <c r="F5179">
        <v>2023</v>
      </c>
      <c r="G5179">
        <v>2023</v>
      </c>
      <c r="H5179">
        <v>18</v>
      </c>
      <c r="I5179" t="s">
        <v>152</v>
      </c>
      <c r="J5179">
        <v>99</v>
      </c>
      <c r="K5179" t="s">
        <v>23</v>
      </c>
      <c r="L5179">
        <v>5</v>
      </c>
      <c r="M5179" t="s">
        <v>58</v>
      </c>
      <c r="N5179">
        <v>2</v>
      </c>
      <c r="O5179" t="s">
        <v>28</v>
      </c>
      <c r="P5179">
        <v>261</v>
      </c>
      <c r="T5179" s="3">
        <f t="shared" si="161"/>
        <v>39.909999999999997</v>
      </c>
      <c r="U5179" s="3">
        <f>IF(AND(R5179&lt;&gt;"_U",N5179&lt;&gt;9999,N5179&lt;&gt;999,L5179&lt;&gt;"Median"),IFERROR(VLOOKUP(A5179,'TA Total'!A:P,16,0),"."),".")</f>
        <v>654</v>
      </c>
    </row>
    <row r="5180" spans="1:21" x14ac:dyDescent="0.3">
      <c r="A5180" s="1" t="str">
        <f t="shared" si="160"/>
        <v>2023|ÅŒtorohanga District|$100,001-$150,000</v>
      </c>
      <c r="B5180" t="s">
        <v>18</v>
      </c>
      <c r="C5180" t="s">
        <v>19</v>
      </c>
      <c r="D5180" t="s">
        <v>20</v>
      </c>
      <c r="E5180" t="s">
        <v>21</v>
      </c>
      <c r="F5180">
        <v>2023</v>
      </c>
      <c r="G5180">
        <v>2023</v>
      </c>
      <c r="H5180">
        <v>18</v>
      </c>
      <c r="I5180" t="s">
        <v>152</v>
      </c>
      <c r="J5180">
        <v>99</v>
      </c>
      <c r="K5180" t="s">
        <v>23</v>
      </c>
      <c r="L5180">
        <v>6</v>
      </c>
      <c r="M5180" t="s">
        <v>59</v>
      </c>
      <c r="N5180">
        <v>999</v>
      </c>
      <c r="O5180" t="s">
        <v>42</v>
      </c>
      <c r="P5180">
        <v>0</v>
      </c>
      <c r="T5180" s="3" t="str">
        <f t="shared" si="161"/>
        <v>.</v>
      </c>
      <c r="U5180" s="3" t="str">
        <f>IF(AND(R5180&lt;&gt;"_U",N5180&lt;&gt;9999,N5180&lt;&gt;999,L5180&lt;&gt;"Median"),IFERROR(VLOOKUP(A5180,'TA Total'!A:P,16,0),"."),".")</f>
        <v>.</v>
      </c>
    </row>
    <row r="5181" spans="1:21" x14ac:dyDescent="0.3">
      <c r="A5181" s="1" t="str">
        <f t="shared" si="160"/>
        <v>2023|ÅŒtorohanga District|$100,001-$150,000</v>
      </c>
      <c r="B5181" t="s">
        <v>18</v>
      </c>
      <c r="C5181" t="s">
        <v>19</v>
      </c>
      <c r="D5181" t="s">
        <v>20</v>
      </c>
      <c r="E5181" t="s">
        <v>21</v>
      </c>
      <c r="F5181">
        <v>2023</v>
      </c>
      <c r="G5181">
        <v>2023</v>
      </c>
      <c r="H5181">
        <v>18</v>
      </c>
      <c r="I5181" t="s">
        <v>152</v>
      </c>
      <c r="J5181">
        <v>99</v>
      </c>
      <c r="K5181" t="s">
        <v>23</v>
      </c>
      <c r="L5181">
        <v>6</v>
      </c>
      <c r="M5181" t="s">
        <v>59</v>
      </c>
      <c r="N5181">
        <v>7777</v>
      </c>
      <c r="O5181" t="s">
        <v>37</v>
      </c>
      <c r="P5181">
        <v>738</v>
      </c>
      <c r="T5181" s="3">
        <f t="shared" si="161"/>
        <v>100</v>
      </c>
      <c r="U5181" s="3">
        <f>IF(AND(R5181&lt;&gt;"_U",N5181&lt;&gt;9999,N5181&lt;&gt;999,L5181&lt;&gt;"Median"),IFERROR(VLOOKUP(A5181,'TA Total'!A:P,16,0),"."),".")</f>
        <v>738</v>
      </c>
    </row>
    <row r="5182" spans="1:21" x14ac:dyDescent="0.3">
      <c r="A5182" s="1" t="str">
        <f t="shared" si="160"/>
        <v>2023|ÅŒtorohanga District|$100,001-$150,000</v>
      </c>
      <c r="B5182" t="s">
        <v>18</v>
      </c>
      <c r="C5182" t="s">
        <v>19</v>
      </c>
      <c r="D5182" t="s">
        <v>20</v>
      </c>
      <c r="E5182" t="s">
        <v>21</v>
      </c>
      <c r="F5182">
        <v>2023</v>
      </c>
      <c r="G5182">
        <v>2023</v>
      </c>
      <c r="H5182">
        <v>18</v>
      </c>
      <c r="I5182" t="s">
        <v>152</v>
      </c>
      <c r="J5182">
        <v>99</v>
      </c>
      <c r="K5182" t="s">
        <v>23</v>
      </c>
      <c r="L5182">
        <v>6</v>
      </c>
      <c r="M5182" t="s">
        <v>59</v>
      </c>
      <c r="N5182">
        <v>3</v>
      </c>
      <c r="O5182" t="s">
        <v>25</v>
      </c>
      <c r="P5182">
        <v>108</v>
      </c>
      <c r="T5182" s="3">
        <f t="shared" si="161"/>
        <v>14.63</v>
      </c>
      <c r="U5182" s="3">
        <f>IF(AND(R5182&lt;&gt;"_U",N5182&lt;&gt;9999,N5182&lt;&gt;999,L5182&lt;&gt;"Median"),IFERROR(VLOOKUP(A5182,'TA Total'!A:P,16,0),"."),".")</f>
        <v>738</v>
      </c>
    </row>
    <row r="5183" spans="1:21" x14ac:dyDescent="0.3">
      <c r="A5183" s="1" t="str">
        <f t="shared" si="160"/>
        <v>2023|ÅŒtorohanga District|$100,001-$150,000</v>
      </c>
      <c r="B5183" t="s">
        <v>18</v>
      </c>
      <c r="C5183" t="s">
        <v>19</v>
      </c>
      <c r="D5183" t="s">
        <v>20</v>
      </c>
      <c r="E5183" t="s">
        <v>21</v>
      </c>
      <c r="F5183">
        <v>2023</v>
      </c>
      <c r="G5183">
        <v>2023</v>
      </c>
      <c r="H5183">
        <v>18</v>
      </c>
      <c r="I5183" t="s">
        <v>152</v>
      </c>
      <c r="J5183">
        <v>99</v>
      </c>
      <c r="K5183" t="s">
        <v>23</v>
      </c>
      <c r="L5183">
        <v>6</v>
      </c>
      <c r="M5183" t="s">
        <v>59</v>
      </c>
      <c r="N5183">
        <v>1</v>
      </c>
      <c r="O5183" t="s">
        <v>33</v>
      </c>
      <c r="P5183">
        <v>381</v>
      </c>
      <c r="T5183" s="3">
        <f t="shared" si="161"/>
        <v>51.63</v>
      </c>
      <c r="U5183" s="3">
        <f>IF(AND(R5183&lt;&gt;"_U",N5183&lt;&gt;9999,N5183&lt;&gt;999,L5183&lt;&gt;"Median"),IFERROR(VLOOKUP(A5183,'TA Total'!A:P,16,0),"."),".")</f>
        <v>738</v>
      </c>
    </row>
    <row r="5184" spans="1:21" x14ac:dyDescent="0.3">
      <c r="A5184" s="1" t="str">
        <f t="shared" si="160"/>
        <v>2023|ÅŒtorohanga District|$100,001-$150,000</v>
      </c>
      <c r="B5184" t="s">
        <v>18</v>
      </c>
      <c r="C5184" t="s">
        <v>19</v>
      </c>
      <c r="D5184" t="s">
        <v>20</v>
      </c>
      <c r="E5184" t="s">
        <v>21</v>
      </c>
      <c r="F5184">
        <v>2023</v>
      </c>
      <c r="G5184">
        <v>2023</v>
      </c>
      <c r="H5184">
        <v>18</v>
      </c>
      <c r="I5184" t="s">
        <v>152</v>
      </c>
      <c r="J5184">
        <v>99</v>
      </c>
      <c r="K5184" t="s">
        <v>23</v>
      </c>
      <c r="L5184">
        <v>6</v>
      </c>
      <c r="M5184" t="s">
        <v>59</v>
      </c>
      <c r="N5184">
        <v>2</v>
      </c>
      <c r="O5184" t="s">
        <v>28</v>
      </c>
      <c r="P5184">
        <v>252</v>
      </c>
      <c r="T5184" s="3">
        <f t="shared" si="161"/>
        <v>34.15</v>
      </c>
      <c r="U5184" s="3">
        <f>IF(AND(R5184&lt;&gt;"_U",N5184&lt;&gt;9999,N5184&lt;&gt;999,L5184&lt;&gt;"Median"),IFERROR(VLOOKUP(A5184,'TA Total'!A:P,16,0),"."),".")</f>
        <v>738</v>
      </c>
    </row>
    <row r="5185" spans="1:21" x14ac:dyDescent="0.3">
      <c r="A5185" s="1" t="str">
        <f t="shared" si="160"/>
        <v>2023|ÅŒtorohanga District|$100,001-$150,000</v>
      </c>
      <c r="B5185" t="s">
        <v>18</v>
      </c>
      <c r="C5185" t="s">
        <v>19</v>
      </c>
      <c r="D5185" t="s">
        <v>20</v>
      </c>
      <c r="E5185" t="s">
        <v>21</v>
      </c>
      <c r="F5185">
        <v>2023</v>
      </c>
      <c r="G5185">
        <v>2023</v>
      </c>
      <c r="H5185">
        <v>18</v>
      </c>
      <c r="I5185" t="s">
        <v>152</v>
      </c>
      <c r="J5185">
        <v>99</v>
      </c>
      <c r="K5185" t="s">
        <v>23</v>
      </c>
      <c r="L5185">
        <v>6</v>
      </c>
      <c r="M5185" t="s">
        <v>59</v>
      </c>
      <c r="N5185">
        <v>9999</v>
      </c>
      <c r="O5185" t="s">
        <v>40</v>
      </c>
      <c r="P5185">
        <v>738</v>
      </c>
      <c r="T5185" s="3" t="str">
        <f t="shared" si="161"/>
        <v>.</v>
      </c>
      <c r="U5185" s="3" t="str">
        <f>IF(AND(R5185&lt;&gt;"_U",N5185&lt;&gt;9999,N5185&lt;&gt;999,L5185&lt;&gt;"Median"),IFERROR(VLOOKUP(A5185,'TA Total'!A:P,16,0),"."),".")</f>
        <v>.</v>
      </c>
    </row>
    <row r="5186" spans="1:21" x14ac:dyDescent="0.3">
      <c r="A5186" s="1" t="str">
        <f t="shared" si="160"/>
        <v>2023|ÅŒtorohanga District|$150,001-$200,000</v>
      </c>
      <c r="B5186" t="s">
        <v>18</v>
      </c>
      <c r="C5186" t="s">
        <v>19</v>
      </c>
      <c r="D5186" t="s">
        <v>20</v>
      </c>
      <c r="E5186" t="s">
        <v>21</v>
      </c>
      <c r="F5186">
        <v>2023</v>
      </c>
      <c r="G5186">
        <v>2023</v>
      </c>
      <c r="H5186">
        <v>18</v>
      </c>
      <c r="I5186" t="s">
        <v>152</v>
      </c>
      <c r="J5186">
        <v>99</v>
      </c>
      <c r="K5186" t="s">
        <v>23</v>
      </c>
      <c r="L5186">
        <v>7</v>
      </c>
      <c r="M5186" t="s">
        <v>43</v>
      </c>
      <c r="N5186">
        <v>3</v>
      </c>
      <c r="O5186" t="s">
        <v>25</v>
      </c>
      <c r="P5186">
        <v>57</v>
      </c>
      <c r="T5186" s="3">
        <f t="shared" si="161"/>
        <v>15.83</v>
      </c>
      <c r="U5186" s="3">
        <f>IF(AND(R5186&lt;&gt;"_U",N5186&lt;&gt;9999,N5186&lt;&gt;999,L5186&lt;&gt;"Median"),IFERROR(VLOOKUP(A5186,'TA Total'!A:P,16,0),"."),".")</f>
        <v>360</v>
      </c>
    </row>
    <row r="5187" spans="1:21" x14ac:dyDescent="0.3">
      <c r="A5187" s="1" t="str">
        <f t="shared" ref="A5187:A5250" si="162">G5187&amp;"|"&amp;I5187&amp;"|"&amp;M5187</f>
        <v>2023|ÅŒtorohanga District|$150,001-$200,000</v>
      </c>
      <c r="B5187" t="s">
        <v>18</v>
      </c>
      <c r="C5187" t="s">
        <v>19</v>
      </c>
      <c r="D5187" t="s">
        <v>20</v>
      </c>
      <c r="E5187" t="s">
        <v>21</v>
      </c>
      <c r="F5187">
        <v>2023</v>
      </c>
      <c r="G5187">
        <v>2023</v>
      </c>
      <c r="H5187">
        <v>18</v>
      </c>
      <c r="I5187" t="s">
        <v>152</v>
      </c>
      <c r="J5187">
        <v>99</v>
      </c>
      <c r="K5187" t="s">
        <v>23</v>
      </c>
      <c r="L5187">
        <v>7</v>
      </c>
      <c r="M5187" t="s">
        <v>43</v>
      </c>
      <c r="N5187">
        <v>2</v>
      </c>
      <c r="O5187" t="s">
        <v>28</v>
      </c>
      <c r="P5187">
        <v>69</v>
      </c>
      <c r="T5187" s="3">
        <f t="shared" ref="T5187:T5250" si="163">IF(AND(R5187&lt;&gt;"_U",R5187&lt;&gt;"c",N5187&lt;&gt;999,N5187&lt;&gt;9999,L5187&lt;&gt;"Median"),IFERROR((ROUND(P5187/U5187*100,2)),"."),".")</f>
        <v>19.170000000000002</v>
      </c>
      <c r="U5187" s="3">
        <f>IF(AND(R5187&lt;&gt;"_U",N5187&lt;&gt;9999,N5187&lt;&gt;999,L5187&lt;&gt;"Median"),IFERROR(VLOOKUP(A5187,'TA Total'!A:P,16,0),"."),".")</f>
        <v>360</v>
      </c>
    </row>
    <row r="5188" spans="1:21" x14ac:dyDescent="0.3">
      <c r="A5188" s="1" t="str">
        <f t="shared" si="162"/>
        <v>2023|ÅŒtorohanga District|$150,001-$200,000</v>
      </c>
      <c r="B5188" t="s">
        <v>18</v>
      </c>
      <c r="C5188" t="s">
        <v>19</v>
      </c>
      <c r="D5188" t="s">
        <v>20</v>
      </c>
      <c r="E5188" t="s">
        <v>21</v>
      </c>
      <c r="F5188">
        <v>2023</v>
      </c>
      <c r="G5188">
        <v>2023</v>
      </c>
      <c r="H5188">
        <v>18</v>
      </c>
      <c r="I5188" t="s">
        <v>152</v>
      </c>
      <c r="J5188">
        <v>99</v>
      </c>
      <c r="K5188" t="s">
        <v>23</v>
      </c>
      <c r="L5188">
        <v>7</v>
      </c>
      <c r="M5188" t="s">
        <v>43</v>
      </c>
      <c r="N5188">
        <v>1</v>
      </c>
      <c r="O5188" t="s">
        <v>33</v>
      </c>
      <c r="P5188">
        <v>231</v>
      </c>
      <c r="T5188" s="3">
        <f t="shared" si="163"/>
        <v>64.17</v>
      </c>
      <c r="U5188" s="3">
        <f>IF(AND(R5188&lt;&gt;"_U",N5188&lt;&gt;9999,N5188&lt;&gt;999,L5188&lt;&gt;"Median"),IFERROR(VLOOKUP(A5188,'TA Total'!A:P,16,0),"."),".")</f>
        <v>360</v>
      </c>
    </row>
    <row r="5189" spans="1:21" x14ac:dyDescent="0.3">
      <c r="A5189" s="1" t="str">
        <f t="shared" si="162"/>
        <v>2023|ÅŒtorohanga District|$150,001-$200,000</v>
      </c>
      <c r="B5189" t="s">
        <v>18</v>
      </c>
      <c r="C5189" t="s">
        <v>19</v>
      </c>
      <c r="D5189" t="s">
        <v>20</v>
      </c>
      <c r="E5189" t="s">
        <v>21</v>
      </c>
      <c r="F5189">
        <v>2023</v>
      </c>
      <c r="G5189">
        <v>2023</v>
      </c>
      <c r="H5189">
        <v>18</v>
      </c>
      <c r="I5189" t="s">
        <v>152</v>
      </c>
      <c r="J5189">
        <v>99</v>
      </c>
      <c r="K5189" t="s">
        <v>23</v>
      </c>
      <c r="L5189">
        <v>7</v>
      </c>
      <c r="M5189" t="s">
        <v>43</v>
      </c>
      <c r="N5189">
        <v>999</v>
      </c>
      <c r="O5189" t="s">
        <v>42</v>
      </c>
      <c r="P5189">
        <v>0</v>
      </c>
      <c r="T5189" s="3" t="str">
        <f t="shared" si="163"/>
        <v>.</v>
      </c>
      <c r="U5189" s="3" t="str">
        <f>IF(AND(R5189&lt;&gt;"_U",N5189&lt;&gt;9999,N5189&lt;&gt;999,L5189&lt;&gt;"Median"),IFERROR(VLOOKUP(A5189,'TA Total'!A:P,16,0),"."),".")</f>
        <v>.</v>
      </c>
    </row>
    <row r="5190" spans="1:21" x14ac:dyDescent="0.3">
      <c r="A5190" s="1" t="str">
        <f t="shared" si="162"/>
        <v>2023|ÅŒtorohanga District|$150,001-$200,000</v>
      </c>
      <c r="B5190" t="s">
        <v>18</v>
      </c>
      <c r="C5190" t="s">
        <v>19</v>
      </c>
      <c r="D5190" t="s">
        <v>20</v>
      </c>
      <c r="E5190" t="s">
        <v>21</v>
      </c>
      <c r="F5190">
        <v>2023</v>
      </c>
      <c r="G5190">
        <v>2023</v>
      </c>
      <c r="H5190">
        <v>18</v>
      </c>
      <c r="I5190" t="s">
        <v>152</v>
      </c>
      <c r="J5190">
        <v>99</v>
      </c>
      <c r="K5190" t="s">
        <v>23</v>
      </c>
      <c r="L5190">
        <v>7</v>
      </c>
      <c r="M5190" t="s">
        <v>43</v>
      </c>
      <c r="N5190">
        <v>7777</v>
      </c>
      <c r="O5190" t="s">
        <v>37</v>
      </c>
      <c r="P5190">
        <v>360</v>
      </c>
      <c r="T5190" s="3">
        <f t="shared" si="163"/>
        <v>100</v>
      </c>
      <c r="U5190" s="3">
        <f>IF(AND(R5190&lt;&gt;"_U",N5190&lt;&gt;9999,N5190&lt;&gt;999,L5190&lt;&gt;"Median"),IFERROR(VLOOKUP(A5190,'TA Total'!A:P,16,0),"."),".")</f>
        <v>360</v>
      </c>
    </row>
    <row r="5191" spans="1:21" x14ac:dyDescent="0.3">
      <c r="A5191" s="1" t="str">
        <f t="shared" si="162"/>
        <v>2023|ÅŒtorohanga District|$150,001-$200,000</v>
      </c>
      <c r="B5191" t="s">
        <v>18</v>
      </c>
      <c r="C5191" t="s">
        <v>19</v>
      </c>
      <c r="D5191" t="s">
        <v>20</v>
      </c>
      <c r="E5191" t="s">
        <v>21</v>
      </c>
      <c r="F5191">
        <v>2023</v>
      </c>
      <c r="G5191">
        <v>2023</v>
      </c>
      <c r="H5191">
        <v>18</v>
      </c>
      <c r="I5191" t="s">
        <v>152</v>
      </c>
      <c r="J5191">
        <v>99</v>
      </c>
      <c r="K5191" t="s">
        <v>23</v>
      </c>
      <c r="L5191">
        <v>7</v>
      </c>
      <c r="M5191" t="s">
        <v>43</v>
      </c>
      <c r="N5191">
        <v>9999</v>
      </c>
      <c r="O5191" t="s">
        <v>40</v>
      </c>
      <c r="P5191">
        <v>360</v>
      </c>
      <c r="T5191" s="3" t="str">
        <f t="shared" si="163"/>
        <v>.</v>
      </c>
      <c r="U5191" s="3" t="str">
        <f>IF(AND(R5191&lt;&gt;"_U",N5191&lt;&gt;9999,N5191&lt;&gt;999,L5191&lt;&gt;"Median"),IFERROR(VLOOKUP(A5191,'TA Total'!A:P,16,0),"."),".")</f>
        <v>.</v>
      </c>
    </row>
    <row r="5192" spans="1:21" x14ac:dyDescent="0.3">
      <c r="A5192" s="1" t="str">
        <f t="shared" si="162"/>
        <v>2023|ÅŒtorohanga District|$200,001 or more</v>
      </c>
      <c r="B5192" t="s">
        <v>18</v>
      </c>
      <c r="C5192" t="s">
        <v>19</v>
      </c>
      <c r="D5192" t="s">
        <v>20</v>
      </c>
      <c r="E5192" t="s">
        <v>21</v>
      </c>
      <c r="F5192">
        <v>2023</v>
      </c>
      <c r="G5192">
        <v>2023</v>
      </c>
      <c r="H5192">
        <v>18</v>
      </c>
      <c r="I5192" t="s">
        <v>152</v>
      </c>
      <c r="J5192">
        <v>99</v>
      </c>
      <c r="K5192" t="s">
        <v>23</v>
      </c>
      <c r="L5192">
        <v>8</v>
      </c>
      <c r="M5192" t="s">
        <v>27</v>
      </c>
      <c r="N5192">
        <v>2</v>
      </c>
      <c r="O5192" t="s">
        <v>28</v>
      </c>
      <c r="P5192">
        <v>57</v>
      </c>
      <c r="T5192" s="3">
        <f t="shared" si="163"/>
        <v>18.809999999999999</v>
      </c>
      <c r="U5192" s="3">
        <f>IF(AND(R5192&lt;&gt;"_U",N5192&lt;&gt;9999,N5192&lt;&gt;999,L5192&lt;&gt;"Median"),IFERROR(VLOOKUP(A5192,'TA Total'!A:P,16,0),"."),".")</f>
        <v>303</v>
      </c>
    </row>
    <row r="5193" spans="1:21" x14ac:dyDescent="0.3">
      <c r="A5193" s="1" t="str">
        <f t="shared" si="162"/>
        <v>2023|ÅŒtorohanga District|$200,001 or more</v>
      </c>
      <c r="B5193" t="s">
        <v>18</v>
      </c>
      <c r="C5193" t="s">
        <v>19</v>
      </c>
      <c r="D5193" t="s">
        <v>20</v>
      </c>
      <c r="E5193" t="s">
        <v>21</v>
      </c>
      <c r="F5193">
        <v>2023</v>
      </c>
      <c r="G5193">
        <v>2023</v>
      </c>
      <c r="H5193">
        <v>18</v>
      </c>
      <c r="I5193" t="s">
        <v>152</v>
      </c>
      <c r="J5193">
        <v>99</v>
      </c>
      <c r="K5193" t="s">
        <v>23</v>
      </c>
      <c r="L5193">
        <v>8</v>
      </c>
      <c r="M5193" t="s">
        <v>27</v>
      </c>
      <c r="N5193">
        <v>9999</v>
      </c>
      <c r="O5193" t="s">
        <v>40</v>
      </c>
      <c r="P5193">
        <v>303</v>
      </c>
      <c r="T5193" s="3" t="str">
        <f t="shared" si="163"/>
        <v>.</v>
      </c>
      <c r="U5193" s="3" t="str">
        <f>IF(AND(R5193&lt;&gt;"_U",N5193&lt;&gt;9999,N5193&lt;&gt;999,L5193&lt;&gt;"Median"),IFERROR(VLOOKUP(A5193,'TA Total'!A:P,16,0),"."),".")</f>
        <v>.</v>
      </c>
    </row>
    <row r="5194" spans="1:21" x14ac:dyDescent="0.3">
      <c r="A5194" s="1" t="str">
        <f t="shared" si="162"/>
        <v>2023|ÅŒtorohanga District|$200,001 or more</v>
      </c>
      <c r="B5194" t="s">
        <v>18</v>
      </c>
      <c r="C5194" t="s">
        <v>19</v>
      </c>
      <c r="D5194" t="s">
        <v>20</v>
      </c>
      <c r="E5194" t="s">
        <v>21</v>
      </c>
      <c r="F5194">
        <v>2023</v>
      </c>
      <c r="G5194">
        <v>2023</v>
      </c>
      <c r="H5194">
        <v>18</v>
      </c>
      <c r="I5194" t="s">
        <v>152</v>
      </c>
      <c r="J5194">
        <v>99</v>
      </c>
      <c r="K5194" t="s">
        <v>23</v>
      </c>
      <c r="L5194">
        <v>8</v>
      </c>
      <c r="M5194" t="s">
        <v>27</v>
      </c>
      <c r="N5194">
        <v>1</v>
      </c>
      <c r="O5194" t="s">
        <v>33</v>
      </c>
      <c r="P5194">
        <v>183</v>
      </c>
      <c r="T5194" s="3">
        <f t="shared" si="163"/>
        <v>60.4</v>
      </c>
      <c r="U5194" s="3">
        <f>IF(AND(R5194&lt;&gt;"_U",N5194&lt;&gt;9999,N5194&lt;&gt;999,L5194&lt;&gt;"Median"),IFERROR(VLOOKUP(A5194,'TA Total'!A:P,16,0),"."),".")</f>
        <v>303</v>
      </c>
    </row>
    <row r="5195" spans="1:21" x14ac:dyDescent="0.3">
      <c r="A5195" s="1" t="str">
        <f t="shared" si="162"/>
        <v>2023|ÅŒtorohanga District|$200,001 or more</v>
      </c>
      <c r="B5195" t="s">
        <v>18</v>
      </c>
      <c r="C5195" t="s">
        <v>19</v>
      </c>
      <c r="D5195" t="s">
        <v>20</v>
      </c>
      <c r="E5195" t="s">
        <v>21</v>
      </c>
      <c r="F5195">
        <v>2023</v>
      </c>
      <c r="G5195">
        <v>2023</v>
      </c>
      <c r="H5195">
        <v>18</v>
      </c>
      <c r="I5195" t="s">
        <v>152</v>
      </c>
      <c r="J5195">
        <v>99</v>
      </c>
      <c r="K5195" t="s">
        <v>23</v>
      </c>
      <c r="L5195">
        <v>8</v>
      </c>
      <c r="M5195" t="s">
        <v>27</v>
      </c>
      <c r="N5195">
        <v>999</v>
      </c>
      <c r="O5195" t="s">
        <v>42</v>
      </c>
      <c r="P5195">
        <v>0</v>
      </c>
      <c r="T5195" s="3" t="str">
        <f t="shared" si="163"/>
        <v>.</v>
      </c>
      <c r="U5195" s="3" t="str">
        <f>IF(AND(R5195&lt;&gt;"_U",N5195&lt;&gt;9999,N5195&lt;&gt;999,L5195&lt;&gt;"Median"),IFERROR(VLOOKUP(A5195,'TA Total'!A:P,16,0),"."),".")</f>
        <v>.</v>
      </c>
    </row>
    <row r="5196" spans="1:21" x14ac:dyDescent="0.3">
      <c r="A5196" s="1" t="str">
        <f t="shared" si="162"/>
        <v>2023|ÅŒtorohanga District|$200,001 or more</v>
      </c>
      <c r="B5196" t="s">
        <v>18</v>
      </c>
      <c r="C5196" t="s">
        <v>19</v>
      </c>
      <c r="D5196" t="s">
        <v>20</v>
      </c>
      <c r="E5196" t="s">
        <v>21</v>
      </c>
      <c r="F5196">
        <v>2023</v>
      </c>
      <c r="G5196">
        <v>2023</v>
      </c>
      <c r="H5196">
        <v>18</v>
      </c>
      <c r="I5196" t="s">
        <v>152</v>
      </c>
      <c r="J5196">
        <v>99</v>
      </c>
      <c r="K5196" t="s">
        <v>23</v>
      </c>
      <c r="L5196">
        <v>8</v>
      </c>
      <c r="M5196" t="s">
        <v>27</v>
      </c>
      <c r="N5196">
        <v>7777</v>
      </c>
      <c r="O5196" t="s">
        <v>37</v>
      </c>
      <c r="P5196">
        <v>303</v>
      </c>
      <c r="T5196" s="3">
        <f t="shared" si="163"/>
        <v>100</v>
      </c>
      <c r="U5196" s="3">
        <f>IF(AND(R5196&lt;&gt;"_U",N5196&lt;&gt;9999,N5196&lt;&gt;999,L5196&lt;&gt;"Median"),IFERROR(VLOOKUP(A5196,'TA Total'!A:P,16,0),"."),".")</f>
        <v>303</v>
      </c>
    </row>
    <row r="5197" spans="1:21" x14ac:dyDescent="0.3">
      <c r="A5197" s="1" t="str">
        <f t="shared" si="162"/>
        <v>2023|ÅŒtorohanga District|$200,001 or more</v>
      </c>
      <c r="B5197" t="s">
        <v>18</v>
      </c>
      <c r="C5197" t="s">
        <v>19</v>
      </c>
      <c r="D5197" t="s">
        <v>20</v>
      </c>
      <c r="E5197" t="s">
        <v>21</v>
      </c>
      <c r="F5197">
        <v>2023</v>
      </c>
      <c r="G5197">
        <v>2023</v>
      </c>
      <c r="H5197">
        <v>18</v>
      </c>
      <c r="I5197" t="s">
        <v>152</v>
      </c>
      <c r="J5197">
        <v>99</v>
      </c>
      <c r="K5197" t="s">
        <v>23</v>
      </c>
      <c r="L5197">
        <v>8</v>
      </c>
      <c r="M5197" t="s">
        <v>27</v>
      </c>
      <c r="N5197">
        <v>3</v>
      </c>
      <c r="O5197" t="s">
        <v>25</v>
      </c>
      <c r="P5197">
        <v>63</v>
      </c>
      <c r="T5197" s="3">
        <f t="shared" si="163"/>
        <v>20.79</v>
      </c>
      <c r="U5197" s="3">
        <f>IF(AND(R5197&lt;&gt;"_U",N5197&lt;&gt;9999,N5197&lt;&gt;999,L5197&lt;&gt;"Median"),IFERROR(VLOOKUP(A5197,'TA Total'!A:P,16,0),"."),".")</f>
        <v>303</v>
      </c>
    </row>
    <row r="5198" spans="1:21" x14ac:dyDescent="0.3">
      <c r="A5198" s="1" t="str">
        <f t="shared" si="162"/>
        <v>2023|ÅŒtorohanga District|Total stated - total household income</v>
      </c>
      <c r="B5198" t="s">
        <v>18</v>
      </c>
      <c r="C5198" t="s">
        <v>19</v>
      </c>
      <c r="D5198" t="s">
        <v>20</v>
      </c>
      <c r="E5198" t="s">
        <v>21</v>
      </c>
      <c r="F5198">
        <v>2023</v>
      </c>
      <c r="G5198">
        <v>2023</v>
      </c>
      <c r="H5198">
        <v>18</v>
      </c>
      <c r="I5198" t="s">
        <v>152</v>
      </c>
      <c r="J5198">
        <v>99</v>
      </c>
      <c r="K5198" t="s">
        <v>23</v>
      </c>
      <c r="L5198">
        <v>77</v>
      </c>
      <c r="M5198" t="s">
        <v>32</v>
      </c>
      <c r="N5198">
        <v>999</v>
      </c>
      <c r="O5198" t="s">
        <v>42</v>
      </c>
      <c r="P5198">
        <v>0</v>
      </c>
      <c r="T5198" s="3" t="str">
        <f t="shared" si="163"/>
        <v>.</v>
      </c>
      <c r="U5198" s="3" t="str">
        <f>IF(AND(R5198&lt;&gt;"_U",N5198&lt;&gt;9999,N5198&lt;&gt;999,L5198&lt;&gt;"Median"),IFERROR(VLOOKUP(A5198,'TA Total'!A:P,16,0),"."),".")</f>
        <v>.</v>
      </c>
    </row>
    <row r="5199" spans="1:21" x14ac:dyDescent="0.3">
      <c r="A5199" s="1" t="str">
        <f t="shared" si="162"/>
        <v>2023|ÅŒtorohanga District|Total stated - total household income</v>
      </c>
      <c r="B5199" t="s">
        <v>18</v>
      </c>
      <c r="C5199" t="s">
        <v>19</v>
      </c>
      <c r="D5199" t="s">
        <v>20</v>
      </c>
      <c r="E5199" t="s">
        <v>21</v>
      </c>
      <c r="F5199">
        <v>2023</v>
      </c>
      <c r="G5199">
        <v>2023</v>
      </c>
      <c r="H5199">
        <v>18</v>
      </c>
      <c r="I5199" t="s">
        <v>152</v>
      </c>
      <c r="J5199">
        <v>99</v>
      </c>
      <c r="K5199" t="s">
        <v>23</v>
      </c>
      <c r="L5199">
        <v>77</v>
      </c>
      <c r="M5199" t="s">
        <v>32</v>
      </c>
      <c r="N5199">
        <v>9999</v>
      </c>
      <c r="O5199" t="s">
        <v>40</v>
      </c>
      <c r="P5199">
        <v>3438</v>
      </c>
      <c r="T5199" s="3" t="str">
        <f t="shared" si="163"/>
        <v>.</v>
      </c>
      <c r="U5199" s="3" t="str">
        <f>IF(AND(R5199&lt;&gt;"_U",N5199&lt;&gt;9999,N5199&lt;&gt;999,L5199&lt;&gt;"Median"),IFERROR(VLOOKUP(A5199,'TA Total'!A:P,16,0),"."),".")</f>
        <v>.</v>
      </c>
    </row>
    <row r="5200" spans="1:21" x14ac:dyDescent="0.3">
      <c r="A5200" s="1" t="str">
        <f t="shared" si="162"/>
        <v>2023|ÅŒtorohanga District|Total stated - total household income</v>
      </c>
      <c r="B5200" t="s">
        <v>18</v>
      </c>
      <c r="C5200" t="s">
        <v>19</v>
      </c>
      <c r="D5200" t="s">
        <v>20</v>
      </c>
      <c r="E5200" t="s">
        <v>21</v>
      </c>
      <c r="F5200">
        <v>2023</v>
      </c>
      <c r="G5200">
        <v>2023</v>
      </c>
      <c r="H5200">
        <v>18</v>
      </c>
      <c r="I5200" t="s">
        <v>152</v>
      </c>
      <c r="J5200">
        <v>99</v>
      </c>
      <c r="K5200" t="s">
        <v>23</v>
      </c>
      <c r="L5200">
        <v>77</v>
      </c>
      <c r="M5200" t="s">
        <v>32</v>
      </c>
      <c r="N5200">
        <v>7777</v>
      </c>
      <c r="O5200" t="s">
        <v>37</v>
      </c>
      <c r="P5200">
        <v>3438</v>
      </c>
      <c r="T5200" s="3">
        <f t="shared" si="163"/>
        <v>100</v>
      </c>
      <c r="U5200" s="3">
        <f>IF(AND(R5200&lt;&gt;"_U",N5200&lt;&gt;9999,N5200&lt;&gt;999,L5200&lt;&gt;"Median"),IFERROR(VLOOKUP(A5200,'TA Total'!A:P,16,0),"."),".")</f>
        <v>3438</v>
      </c>
    </row>
    <row r="5201" spans="1:21" x14ac:dyDescent="0.3">
      <c r="A5201" s="1" t="str">
        <f t="shared" si="162"/>
        <v>2023|ÅŒtorohanga District|Total stated - total household income</v>
      </c>
      <c r="B5201" t="s">
        <v>18</v>
      </c>
      <c r="C5201" t="s">
        <v>19</v>
      </c>
      <c r="D5201" t="s">
        <v>20</v>
      </c>
      <c r="E5201" t="s">
        <v>21</v>
      </c>
      <c r="F5201">
        <v>2023</v>
      </c>
      <c r="G5201">
        <v>2023</v>
      </c>
      <c r="H5201">
        <v>18</v>
      </c>
      <c r="I5201" t="s">
        <v>152</v>
      </c>
      <c r="J5201">
        <v>99</v>
      </c>
      <c r="K5201" t="s">
        <v>23</v>
      </c>
      <c r="L5201">
        <v>77</v>
      </c>
      <c r="M5201" t="s">
        <v>32</v>
      </c>
      <c r="N5201">
        <v>2</v>
      </c>
      <c r="O5201" t="s">
        <v>28</v>
      </c>
      <c r="P5201">
        <v>1167</v>
      </c>
      <c r="T5201" s="3">
        <f t="shared" si="163"/>
        <v>33.94</v>
      </c>
      <c r="U5201" s="3">
        <f>IF(AND(R5201&lt;&gt;"_U",N5201&lt;&gt;9999,N5201&lt;&gt;999,L5201&lt;&gt;"Median"),IFERROR(VLOOKUP(A5201,'TA Total'!A:P,16,0),"."),".")</f>
        <v>3438</v>
      </c>
    </row>
    <row r="5202" spans="1:21" x14ac:dyDescent="0.3">
      <c r="A5202" s="1" t="str">
        <f t="shared" si="162"/>
        <v>2023|ÅŒtorohanga District|Total stated - total household income</v>
      </c>
      <c r="B5202" t="s">
        <v>18</v>
      </c>
      <c r="C5202" t="s">
        <v>19</v>
      </c>
      <c r="D5202" t="s">
        <v>20</v>
      </c>
      <c r="E5202" t="s">
        <v>21</v>
      </c>
      <c r="F5202">
        <v>2023</v>
      </c>
      <c r="G5202">
        <v>2023</v>
      </c>
      <c r="H5202">
        <v>18</v>
      </c>
      <c r="I5202" t="s">
        <v>152</v>
      </c>
      <c r="J5202">
        <v>99</v>
      </c>
      <c r="K5202" t="s">
        <v>23</v>
      </c>
      <c r="L5202">
        <v>77</v>
      </c>
      <c r="M5202" t="s">
        <v>32</v>
      </c>
      <c r="N5202">
        <v>1</v>
      </c>
      <c r="O5202" t="s">
        <v>33</v>
      </c>
      <c r="P5202">
        <v>1797</v>
      </c>
      <c r="T5202" s="3">
        <f t="shared" si="163"/>
        <v>52.27</v>
      </c>
      <c r="U5202" s="3">
        <f>IF(AND(R5202&lt;&gt;"_U",N5202&lt;&gt;9999,N5202&lt;&gt;999,L5202&lt;&gt;"Median"),IFERROR(VLOOKUP(A5202,'TA Total'!A:P,16,0),"."),".")</f>
        <v>3438</v>
      </c>
    </row>
    <row r="5203" spans="1:21" x14ac:dyDescent="0.3">
      <c r="A5203" s="1" t="str">
        <f t="shared" si="162"/>
        <v>2023|ÅŒtorohanga District|Total stated - total household income</v>
      </c>
      <c r="B5203" t="s">
        <v>18</v>
      </c>
      <c r="C5203" t="s">
        <v>19</v>
      </c>
      <c r="D5203" t="s">
        <v>20</v>
      </c>
      <c r="E5203" t="s">
        <v>21</v>
      </c>
      <c r="F5203">
        <v>2023</v>
      </c>
      <c r="G5203">
        <v>2023</v>
      </c>
      <c r="H5203">
        <v>18</v>
      </c>
      <c r="I5203" t="s">
        <v>152</v>
      </c>
      <c r="J5203">
        <v>99</v>
      </c>
      <c r="K5203" t="s">
        <v>23</v>
      </c>
      <c r="L5203">
        <v>77</v>
      </c>
      <c r="M5203" t="s">
        <v>32</v>
      </c>
      <c r="N5203">
        <v>3</v>
      </c>
      <c r="O5203" t="s">
        <v>25</v>
      </c>
      <c r="P5203">
        <v>474</v>
      </c>
      <c r="T5203" s="3">
        <f t="shared" si="163"/>
        <v>13.79</v>
      </c>
      <c r="U5203" s="3">
        <f>IF(AND(R5203&lt;&gt;"_U",N5203&lt;&gt;9999,N5203&lt;&gt;999,L5203&lt;&gt;"Median"),IFERROR(VLOOKUP(A5203,'TA Total'!A:P,16,0),"."),".")</f>
        <v>3438</v>
      </c>
    </row>
    <row r="5204" spans="1:21" x14ac:dyDescent="0.3">
      <c r="A5204" s="1" t="str">
        <f t="shared" si="162"/>
        <v>2023|ÅŒtorohanga District|Total - total household income</v>
      </c>
      <c r="B5204" t="s">
        <v>18</v>
      </c>
      <c r="C5204" t="s">
        <v>19</v>
      </c>
      <c r="D5204" t="s">
        <v>20</v>
      </c>
      <c r="E5204" t="s">
        <v>21</v>
      </c>
      <c r="F5204">
        <v>2023</v>
      </c>
      <c r="G5204">
        <v>2023</v>
      </c>
      <c r="H5204">
        <v>18</v>
      </c>
      <c r="I5204" t="s">
        <v>152</v>
      </c>
      <c r="J5204">
        <v>99</v>
      </c>
      <c r="K5204" t="s">
        <v>23</v>
      </c>
      <c r="L5204">
        <v>99</v>
      </c>
      <c r="M5204" t="s">
        <v>48</v>
      </c>
      <c r="N5204">
        <v>1</v>
      </c>
      <c r="O5204" t="s">
        <v>33</v>
      </c>
      <c r="P5204">
        <v>1875</v>
      </c>
      <c r="T5204" s="3">
        <f t="shared" si="163"/>
        <v>51.31</v>
      </c>
      <c r="U5204" s="3">
        <f>IF(AND(R5204&lt;&gt;"_U",N5204&lt;&gt;9999,N5204&lt;&gt;999,L5204&lt;&gt;"Median"),IFERROR(VLOOKUP(A5204,'TA Total'!A:P,16,0),"."),".")</f>
        <v>3654</v>
      </c>
    </row>
    <row r="5205" spans="1:21" x14ac:dyDescent="0.3">
      <c r="A5205" s="1" t="str">
        <f t="shared" si="162"/>
        <v>2023|ÅŒtorohanga District|Total - total household income</v>
      </c>
      <c r="B5205" t="s">
        <v>18</v>
      </c>
      <c r="C5205" t="s">
        <v>19</v>
      </c>
      <c r="D5205" t="s">
        <v>20</v>
      </c>
      <c r="E5205" t="s">
        <v>21</v>
      </c>
      <c r="F5205">
        <v>2023</v>
      </c>
      <c r="G5205">
        <v>2023</v>
      </c>
      <c r="H5205">
        <v>18</v>
      </c>
      <c r="I5205" t="s">
        <v>152</v>
      </c>
      <c r="J5205">
        <v>99</v>
      </c>
      <c r="K5205" t="s">
        <v>23</v>
      </c>
      <c r="L5205">
        <v>99</v>
      </c>
      <c r="M5205" t="s">
        <v>48</v>
      </c>
      <c r="N5205">
        <v>9999</v>
      </c>
      <c r="O5205" t="s">
        <v>40</v>
      </c>
      <c r="P5205">
        <v>3654</v>
      </c>
      <c r="T5205" s="3" t="str">
        <f t="shared" si="163"/>
        <v>.</v>
      </c>
      <c r="U5205" s="3" t="str">
        <f>IF(AND(R5205&lt;&gt;"_U",N5205&lt;&gt;9999,N5205&lt;&gt;999,L5205&lt;&gt;"Median"),IFERROR(VLOOKUP(A5205,'TA Total'!A:P,16,0),"."),".")</f>
        <v>.</v>
      </c>
    </row>
    <row r="5206" spans="1:21" x14ac:dyDescent="0.3">
      <c r="A5206" s="1" t="str">
        <f t="shared" si="162"/>
        <v>2023|ÅŒtorohanga District|Total - total household income</v>
      </c>
      <c r="B5206" t="s">
        <v>18</v>
      </c>
      <c r="C5206" t="s">
        <v>19</v>
      </c>
      <c r="D5206" t="s">
        <v>20</v>
      </c>
      <c r="E5206" t="s">
        <v>21</v>
      </c>
      <c r="F5206">
        <v>2023</v>
      </c>
      <c r="G5206">
        <v>2023</v>
      </c>
      <c r="H5206">
        <v>18</v>
      </c>
      <c r="I5206" t="s">
        <v>152</v>
      </c>
      <c r="J5206">
        <v>99</v>
      </c>
      <c r="K5206" t="s">
        <v>23</v>
      </c>
      <c r="L5206">
        <v>99</v>
      </c>
      <c r="M5206" t="s">
        <v>48</v>
      </c>
      <c r="N5206">
        <v>7777</v>
      </c>
      <c r="O5206" t="s">
        <v>37</v>
      </c>
      <c r="P5206">
        <v>3654</v>
      </c>
      <c r="T5206" s="3">
        <f t="shared" si="163"/>
        <v>100</v>
      </c>
      <c r="U5206" s="3">
        <f>IF(AND(R5206&lt;&gt;"_U",N5206&lt;&gt;9999,N5206&lt;&gt;999,L5206&lt;&gt;"Median"),IFERROR(VLOOKUP(A5206,'TA Total'!A:P,16,0),"."),".")</f>
        <v>3654</v>
      </c>
    </row>
    <row r="5207" spans="1:21" x14ac:dyDescent="0.3">
      <c r="A5207" s="1" t="str">
        <f t="shared" si="162"/>
        <v>2023|ÅŒtorohanga District|Total - total household income</v>
      </c>
      <c r="B5207" t="s">
        <v>18</v>
      </c>
      <c r="C5207" t="s">
        <v>19</v>
      </c>
      <c r="D5207" t="s">
        <v>20</v>
      </c>
      <c r="E5207" t="s">
        <v>21</v>
      </c>
      <c r="F5207">
        <v>2023</v>
      </c>
      <c r="G5207">
        <v>2023</v>
      </c>
      <c r="H5207">
        <v>18</v>
      </c>
      <c r="I5207" t="s">
        <v>152</v>
      </c>
      <c r="J5207">
        <v>99</v>
      </c>
      <c r="K5207" t="s">
        <v>23</v>
      </c>
      <c r="L5207">
        <v>99</v>
      </c>
      <c r="M5207" t="s">
        <v>48</v>
      </c>
      <c r="N5207">
        <v>3</v>
      </c>
      <c r="O5207" t="s">
        <v>25</v>
      </c>
      <c r="P5207">
        <v>510</v>
      </c>
      <c r="T5207" s="3">
        <f t="shared" si="163"/>
        <v>13.96</v>
      </c>
      <c r="U5207" s="3">
        <f>IF(AND(R5207&lt;&gt;"_U",N5207&lt;&gt;9999,N5207&lt;&gt;999,L5207&lt;&gt;"Median"),IFERROR(VLOOKUP(A5207,'TA Total'!A:P,16,0),"."),".")</f>
        <v>3654</v>
      </c>
    </row>
    <row r="5208" spans="1:21" x14ac:dyDescent="0.3">
      <c r="A5208" s="1" t="str">
        <f t="shared" si="162"/>
        <v>2023|ÅŒtorohanga District|Total - total household income</v>
      </c>
      <c r="B5208" t="s">
        <v>18</v>
      </c>
      <c r="C5208" t="s">
        <v>19</v>
      </c>
      <c r="D5208" t="s">
        <v>20</v>
      </c>
      <c r="E5208" t="s">
        <v>21</v>
      </c>
      <c r="F5208">
        <v>2023</v>
      </c>
      <c r="G5208">
        <v>2023</v>
      </c>
      <c r="H5208">
        <v>18</v>
      </c>
      <c r="I5208" t="s">
        <v>152</v>
      </c>
      <c r="J5208">
        <v>99</v>
      </c>
      <c r="K5208" t="s">
        <v>23</v>
      </c>
      <c r="L5208">
        <v>99</v>
      </c>
      <c r="M5208" t="s">
        <v>48</v>
      </c>
      <c r="N5208">
        <v>999</v>
      </c>
      <c r="O5208" t="s">
        <v>42</v>
      </c>
      <c r="P5208">
        <v>0</v>
      </c>
      <c r="T5208" s="3" t="str">
        <f t="shared" si="163"/>
        <v>.</v>
      </c>
      <c r="U5208" s="3" t="str">
        <f>IF(AND(R5208&lt;&gt;"_U",N5208&lt;&gt;9999,N5208&lt;&gt;999,L5208&lt;&gt;"Median"),IFERROR(VLOOKUP(A5208,'TA Total'!A:P,16,0),"."),".")</f>
        <v>.</v>
      </c>
    </row>
    <row r="5209" spans="1:21" x14ac:dyDescent="0.3">
      <c r="A5209" s="1" t="str">
        <f t="shared" si="162"/>
        <v>2023|ÅŒtorohanga District|Total - total household income</v>
      </c>
      <c r="B5209" t="s">
        <v>18</v>
      </c>
      <c r="C5209" t="s">
        <v>19</v>
      </c>
      <c r="D5209" t="s">
        <v>20</v>
      </c>
      <c r="E5209" t="s">
        <v>21</v>
      </c>
      <c r="F5209">
        <v>2023</v>
      </c>
      <c r="G5209">
        <v>2023</v>
      </c>
      <c r="H5209">
        <v>18</v>
      </c>
      <c r="I5209" t="s">
        <v>152</v>
      </c>
      <c r="J5209">
        <v>99</v>
      </c>
      <c r="K5209" t="s">
        <v>23</v>
      </c>
      <c r="L5209">
        <v>99</v>
      </c>
      <c r="M5209" t="s">
        <v>48</v>
      </c>
      <c r="N5209">
        <v>2</v>
      </c>
      <c r="O5209" t="s">
        <v>28</v>
      </c>
      <c r="P5209">
        <v>1269</v>
      </c>
      <c r="T5209" s="3">
        <f t="shared" si="163"/>
        <v>34.729999999999997</v>
      </c>
      <c r="U5209" s="3">
        <f>IF(AND(R5209&lt;&gt;"_U",N5209&lt;&gt;9999,N5209&lt;&gt;999,L5209&lt;&gt;"Median"),IFERROR(VLOOKUP(A5209,'TA Total'!A:P,16,0),"."),".")</f>
        <v>3654</v>
      </c>
    </row>
    <row r="5210" spans="1:21" x14ac:dyDescent="0.3">
      <c r="A5210" s="1" t="str">
        <f t="shared" si="162"/>
        <v>2023|ÅŒtorohanga District|Median ($) - total household income</v>
      </c>
      <c r="B5210" t="s">
        <v>18</v>
      </c>
      <c r="C5210" t="s">
        <v>19</v>
      </c>
      <c r="D5210" t="s">
        <v>20</v>
      </c>
      <c r="E5210" t="s">
        <v>21</v>
      </c>
      <c r="F5210">
        <v>2023</v>
      </c>
      <c r="G5210">
        <v>2023</v>
      </c>
      <c r="H5210">
        <v>18</v>
      </c>
      <c r="I5210" t="s">
        <v>152</v>
      </c>
      <c r="J5210">
        <v>99</v>
      </c>
      <c r="K5210" t="s">
        <v>23</v>
      </c>
      <c r="L5210" t="s">
        <v>56</v>
      </c>
      <c r="M5210" t="s">
        <v>57</v>
      </c>
      <c r="N5210">
        <v>9999</v>
      </c>
      <c r="O5210" t="s">
        <v>40</v>
      </c>
      <c r="P5210">
        <v>85400</v>
      </c>
      <c r="T5210" s="3" t="str">
        <f t="shared" si="163"/>
        <v>.</v>
      </c>
      <c r="U5210" s="3" t="str">
        <f>IF(AND(R5210&lt;&gt;"_U",N5210&lt;&gt;9999,N5210&lt;&gt;999,L5210&lt;&gt;"Median"),IFERROR(VLOOKUP(A5210,'TA Total'!A:P,16,0),"."),".")</f>
        <v>.</v>
      </c>
    </row>
    <row r="5211" spans="1:21" x14ac:dyDescent="0.3">
      <c r="A5211" s="1" t="str">
        <f t="shared" si="162"/>
        <v>2023|ÅŒtorohanga District|Median ($) - total household income</v>
      </c>
      <c r="B5211" t="s">
        <v>18</v>
      </c>
      <c r="C5211" t="s">
        <v>19</v>
      </c>
      <c r="D5211" t="s">
        <v>20</v>
      </c>
      <c r="E5211" t="s">
        <v>21</v>
      </c>
      <c r="F5211">
        <v>2023</v>
      </c>
      <c r="G5211">
        <v>2023</v>
      </c>
      <c r="H5211">
        <v>18</v>
      </c>
      <c r="I5211" t="s">
        <v>152</v>
      </c>
      <c r="J5211">
        <v>99</v>
      </c>
      <c r="K5211" t="s">
        <v>23</v>
      </c>
      <c r="L5211" t="s">
        <v>56</v>
      </c>
      <c r="M5211" t="s">
        <v>57</v>
      </c>
      <c r="N5211">
        <v>999</v>
      </c>
      <c r="O5211" t="s">
        <v>42</v>
      </c>
      <c r="R5211" t="s">
        <v>61</v>
      </c>
      <c r="S5211" t="s">
        <v>62</v>
      </c>
      <c r="T5211" s="3" t="str">
        <f t="shared" si="163"/>
        <v>.</v>
      </c>
      <c r="U5211" s="3" t="str">
        <f>IF(AND(R5211&lt;&gt;"_U",N5211&lt;&gt;9999,N5211&lt;&gt;999,L5211&lt;&gt;"Median"),IFERROR(VLOOKUP(A5211,'TA Total'!A:P,16,0),"."),".")</f>
        <v>.</v>
      </c>
    </row>
    <row r="5212" spans="1:21" x14ac:dyDescent="0.3">
      <c r="A5212" s="1" t="str">
        <f t="shared" si="162"/>
        <v>2023|ÅŒtorohanga District|Median ($) - total household income</v>
      </c>
      <c r="B5212" t="s">
        <v>18</v>
      </c>
      <c r="C5212" t="s">
        <v>19</v>
      </c>
      <c r="D5212" t="s">
        <v>20</v>
      </c>
      <c r="E5212" t="s">
        <v>21</v>
      </c>
      <c r="F5212">
        <v>2023</v>
      </c>
      <c r="G5212">
        <v>2023</v>
      </c>
      <c r="H5212">
        <v>18</v>
      </c>
      <c r="I5212" t="s">
        <v>152</v>
      </c>
      <c r="J5212">
        <v>99</v>
      </c>
      <c r="K5212" t="s">
        <v>23</v>
      </c>
      <c r="L5212" t="s">
        <v>56</v>
      </c>
      <c r="M5212" t="s">
        <v>57</v>
      </c>
      <c r="N5212">
        <v>1</v>
      </c>
      <c r="O5212" t="s">
        <v>33</v>
      </c>
      <c r="P5212">
        <v>90200</v>
      </c>
      <c r="T5212" s="3" t="str">
        <f t="shared" si="163"/>
        <v>.</v>
      </c>
      <c r="U5212" s="3" t="str">
        <f>IF(AND(R5212&lt;&gt;"_U",N5212&lt;&gt;9999,N5212&lt;&gt;999,L5212&lt;&gt;"Median"),IFERROR(VLOOKUP(A5212,'TA Total'!A:P,16,0),"."),".")</f>
        <v>.</v>
      </c>
    </row>
    <row r="5213" spans="1:21" x14ac:dyDescent="0.3">
      <c r="A5213" s="1" t="str">
        <f t="shared" si="162"/>
        <v>2023|ÅŒtorohanga District|Median ($) - total household income</v>
      </c>
      <c r="B5213" t="s">
        <v>18</v>
      </c>
      <c r="C5213" t="s">
        <v>19</v>
      </c>
      <c r="D5213" t="s">
        <v>20</v>
      </c>
      <c r="E5213" t="s">
        <v>21</v>
      </c>
      <c r="F5213">
        <v>2023</v>
      </c>
      <c r="G5213">
        <v>2023</v>
      </c>
      <c r="H5213">
        <v>18</v>
      </c>
      <c r="I5213" t="s">
        <v>152</v>
      </c>
      <c r="J5213">
        <v>99</v>
      </c>
      <c r="K5213" t="s">
        <v>23</v>
      </c>
      <c r="L5213" t="s">
        <v>56</v>
      </c>
      <c r="M5213" t="s">
        <v>57</v>
      </c>
      <c r="N5213">
        <v>3</v>
      </c>
      <c r="O5213" t="s">
        <v>25</v>
      </c>
      <c r="P5213">
        <v>96600</v>
      </c>
      <c r="T5213" s="3" t="str">
        <f t="shared" si="163"/>
        <v>.</v>
      </c>
      <c r="U5213" s="3" t="str">
        <f>IF(AND(R5213&lt;&gt;"_U",N5213&lt;&gt;9999,N5213&lt;&gt;999,L5213&lt;&gt;"Median"),IFERROR(VLOOKUP(A5213,'TA Total'!A:P,16,0),"."),".")</f>
        <v>.</v>
      </c>
    </row>
    <row r="5214" spans="1:21" x14ac:dyDescent="0.3">
      <c r="A5214" s="1" t="str">
        <f t="shared" si="162"/>
        <v>2023|ÅŒtorohanga District|Median ($) - total household income</v>
      </c>
      <c r="B5214" t="s">
        <v>18</v>
      </c>
      <c r="C5214" t="s">
        <v>19</v>
      </c>
      <c r="D5214" t="s">
        <v>20</v>
      </c>
      <c r="E5214" t="s">
        <v>21</v>
      </c>
      <c r="F5214">
        <v>2023</v>
      </c>
      <c r="G5214">
        <v>2023</v>
      </c>
      <c r="H5214">
        <v>18</v>
      </c>
      <c r="I5214" t="s">
        <v>152</v>
      </c>
      <c r="J5214">
        <v>99</v>
      </c>
      <c r="K5214" t="s">
        <v>23</v>
      </c>
      <c r="L5214" t="s">
        <v>56</v>
      </c>
      <c r="M5214" t="s">
        <v>57</v>
      </c>
      <c r="N5214">
        <v>7777</v>
      </c>
      <c r="O5214" t="s">
        <v>37</v>
      </c>
      <c r="P5214">
        <v>85400</v>
      </c>
      <c r="T5214" s="3" t="str">
        <f t="shared" si="163"/>
        <v>.</v>
      </c>
      <c r="U5214" s="3" t="str">
        <f>IF(AND(R5214&lt;&gt;"_U",N5214&lt;&gt;9999,N5214&lt;&gt;999,L5214&lt;&gt;"Median"),IFERROR(VLOOKUP(A5214,'TA Total'!A:P,16,0),"."),".")</f>
        <v>.</v>
      </c>
    </row>
    <row r="5215" spans="1:21" x14ac:dyDescent="0.3">
      <c r="A5215" s="1" t="str">
        <f t="shared" si="162"/>
        <v>2023|ÅŒtorohanga District|Median ($) - total household income</v>
      </c>
      <c r="B5215" t="s">
        <v>18</v>
      </c>
      <c r="C5215" t="s">
        <v>19</v>
      </c>
      <c r="D5215" t="s">
        <v>20</v>
      </c>
      <c r="E5215" t="s">
        <v>21</v>
      </c>
      <c r="F5215">
        <v>2023</v>
      </c>
      <c r="G5215">
        <v>2023</v>
      </c>
      <c r="H5215">
        <v>18</v>
      </c>
      <c r="I5215" t="s">
        <v>152</v>
      </c>
      <c r="J5215">
        <v>99</v>
      </c>
      <c r="K5215" t="s">
        <v>23</v>
      </c>
      <c r="L5215" t="s">
        <v>56</v>
      </c>
      <c r="M5215" t="s">
        <v>57</v>
      </c>
      <c r="N5215">
        <v>2</v>
      </c>
      <c r="O5215" t="s">
        <v>28</v>
      </c>
      <c r="P5215">
        <v>76500</v>
      </c>
      <c r="T5215" s="3" t="str">
        <f t="shared" si="163"/>
        <v>.</v>
      </c>
      <c r="U5215" s="3" t="str">
        <f>IF(AND(R5215&lt;&gt;"_U",N5215&lt;&gt;9999,N5215&lt;&gt;999,L5215&lt;&gt;"Median"),IFERROR(VLOOKUP(A5215,'TA Total'!A:P,16,0),"."),".")</f>
        <v>.</v>
      </c>
    </row>
    <row r="5216" spans="1:21" x14ac:dyDescent="0.3">
      <c r="A5216" s="1" t="str">
        <f t="shared" si="162"/>
        <v>2023|South Waikato District|$20,000 or less</v>
      </c>
      <c r="B5216" t="s">
        <v>18</v>
      </c>
      <c r="C5216" t="s">
        <v>19</v>
      </c>
      <c r="D5216" t="s">
        <v>20</v>
      </c>
      <c r="E5216" t="s">
        <v>21</v>
      </c>
      <c r="F5216">
        <v>2023</v>
      </c>
      <c r="G5216">
        <v>2023</v>
      </c>
      <c r="H5216">
        <v>19</v>
      </c>
      <c r="I5216" t="s">
        <v>65</v>
      </c>
      <c r="J5216">
        <v>99</v>
      </c>
      <c r="K5216" t="s">
        <v>23</v>
      </c>
      <c r="L5216">
        <v>1</v>
      </c>
      <c r="M5216" t="s">
        <v>39</v>
      </c>
      <c r="N5216">
        <v>2</v>
      </c>
      <c r="O5216" t="s">
        <v>28</v>
      </c>
      <c r="P5216">
        <v>321</v>
      </c>
      <c r="T5216" s="3">
        <f t="shared" si="163"/>
        <v>54.59</v>
      </c>
      <c r="U5216" s="3">
        <f>IF(AND(R5216&lt;&gt;"_U",N5216&lt;&gt;9999,N5216&lt;&gt;999,L5216&lt;&gt;"Median"),IFERROR(VLOOKUP(A5216,'TA Total'!A:P,16,0),"."),".")</f>
        <v>588</v>
      </c>
    </row>
    <row r="5217" spans="1:21" x14ac:dyDescent="0.3">
      <c r="A5217" s="1" t="str">
        <f t="shared" si="162"/>
        <v>2023|South Waikato District|$20,000 or less</v>
      </c>
      <c r="B5217" t="s">
        <v>18</v>
      </c>
      <c r="C5217" t="s">
        <v>19</v>
      </c>
      <c r="D5217" t="s">
        <v>20</v>
      </c>
      <c r="E5217" t="s">
        <v>21</v>
      </c>
      <c r="F5217">
        <v>2023</v>
      </c>
      <c r="G5217">
        <v>2023</v>
      </c>
      <c r="H5217">
        <v>19</v>
      </c>
      <c r="I5217" t="s">
        <v>65</v>
      </c>
      <c r="J5217">
        <v>99</v>
      </c>
      <c r="K5217" t="s">
        <v>23</v>
      </c>
      <c r="L5217">
        <v>1</v>
      </c>
      <c r="M5217" t="s">
        <v>39</v>
      </c>
      <c r="N5217">
        <v>1</v>
      </c>
      <c r="O5217" t="s">
        <v>33</v>
      </c>
      <c r="P5217">
        <v>240</v>
      </c>
      <c r="T5217" s="3">
        <f t="shared" si="163"/>
        <v>40.82</v>
      </c>
      <c r="U5217" s="3">
        <f>IF(AND(R5217&lt;&gt;"_U",N5217&lt;&gt;9999,N5217&lt;&gt;999,L5217&lt;&gt;"Median"),IFERROR(VLOOKUP(A5217,'TA Total'!A:P,16,0),"."),".")</f>
        <v>588</v>
      </c>
    </row>
    <row r="5218" spans="1:21" x14ac:dyDescent="0.3">
      <c r="A5218" s="1" t="str">
        <f t="shared" si="162"/>
        <v>2023|South Waikato District|$20,000 or less</v>
      </c>
      <c r="B5218" t="s">
        <v>18</v>
      </c>
      <c r="C5218" t="s">
        <v>19</v>
      </c>
      <c r="D5218" t="s">
        <v>20</v>
      </c>
      <c r="E5218" t="s">
        <v>21</v>
      </c>
      <c r="F5218">
        <v>2023</v>
      </c>
      <c r="G5218">
        <v>2023</v>
      </c>
      <c r="H5218">
        <v>19</v>
      </c>
      <c r="I5218" t="s">
        <v>65</v>
      </c>
      <c r="J5218">
        <v>99</v>
      </c>
      <c r="K5218" t="s">
        <v>23</v>
      </c>
      <c r="L5218">
        <v>1</v>
      </c>
      <c r="M5218" t="s">
        <v>39</v>
      </c>
      <c r="N5218">
        <v>3</v>
      </c>
      <c r="O5218" t="s">
        <v>25</v>
      </c>
      <c r="P5218">
        <v>27</v>
      </c>
      <c r="T5218" s="3">
        <f t="shared" si="163"/>
        <v>4.59</v>
      </c>
      <c r="U5218" s="3">
        <f>IF(AND(R5218&lt;&gt;"_U",N5218&lt;&gt;9999,N5218&lt;&gt;999,L5218&lt;&gt;"Median"),IFERROR(VLOOKUP(A5218,'TA Total'!A:P,16,0),"."),".")</f>
        <v>588</v>
      </c>
    </row>
    <row r="5219" spans="1:21" x14ac:dyDescent="0.3">
      <c r="A5219" s="1" t="str">
        <f t="shared" si="162"/>
        <v>2023|South Waikato District|$20,000 or less</v>
      </c>
      <c r="B5219" t="s">
        <v>18</v>
      </c>
      <c r="C5219" t="s">
        <v>19</v>
      </c>
      <c r="D5219" t="s">
        <v>20</v>
      </c>
      <c r="E5219" t="s">
        <v>21</v>
      </c>
      <c r="F5219">
        <v>2023</v>
      </c>
      <c r="G5219">
        <v>2023</v>
      </c>
      <c r="H5219">
        <v>19</v>
      </c>
      <c r="I5219" t="s">
        <v>65</v>
      </c>
      <c r="J5219">
        <v>99</v>
      </c>
      <c r="K5219" t="s">
        <v>23</v>
      </c>
      <c r="L5219">
        <v>1</v>
      </c>
      <c r="M5219" t="s">
        <v>39</v>
      </c>
      <c r="N5219">
        <v>999</v>
      </c>
      <c r="O5219" t="s">
        <v>42</v>
      </c>
      <c r="P5219">
        <v>0</v>
      </c>
      <c r="T5219" s="3" t="str">
        <f t="shared" si="163"/>
        <v>.</v>
      </c>
      <c r="U5219" s="3" t="str">
        <f>IF(AND(R5219&lt;&gt;"_U",N5219&lt;&gt;9999,N5219&lt;&gt;999,L5219&lt;&gt;"Median"),IFERROR(VLOOKUP(A5219,'TA Total'!A:P,16,0),"."),".")</f>
        <v>.</v>
      </c>
    </row>
    <row r="5220" spans="1:21" x14ac:dyDescent="0.3">
      <c r="A5220" s="1" t="str">
        <f t="shared" si="162"/>
        <v>2023|South Waikato District|$20,000 or less</v>
      </c>
      <c r="B5220" t="s">
        <v>18</v>
      </c>
      <c r="C5220" t="s">
        <v>19</v>
      </c>
      <c r="D5220" t="s">
        <v>20</v>
      </c>
      <c r="E5220" t="s">
        <v>21</v>
      </c>
      <c r="F5220">
        <v>2023</v>
      </c>
      <c r="G5220">
        <v>2023</v>
      </c>
      <c r="H5220">
        <v>19</v>
      </c>
      <c r="I5220" t="s">
        <v>65</v>
      </c>
      <c r="J5220">
        <v>99</v>
      </c>
      <c r="K5220" t="s">
        <v>23</v>
      </c>
      <c r="L5220">
        <v>1</v>
      </c>
      <c r="M5220" t="s">
        <v>39</v>
      </c>
      <c r="N5220">
        <v>9999</v>
      </c>
      <c r="O5220" t="s">
        <v>40</v>
      </c>
      <c r="P5220">
        <v>588</v>
      </c>
      <c r="T5220" s="3" t="str">
        <f t="shared" si="163"/>
        <v>.</v>
      </c>
      <c r="U5220" s="3" t="str">
        <f>IF(AND(R5220&lt;&gt;"_U",N5220&lt;&gt;9999,N5220&lt;&gt;999,L5220&lt;&gt;"Median"),IFERROR(VLOOKUP(A5220,'TA Total'!A:P,16,0),"."),".")</f>
        <v>.</v>
      </c>
    </row>
    <row r="5221" spans="1:21" x14ac:dyDescent="0.3">
      <c r="A5221" s="1" t="str">
        <f t="shared" si="162"/>
        <v>2023|South Waikato District|$20,000 or less</v>
      </c>
      <c r="B5221" t="s">
        <v>18</v>
      </c>
      <c r="C5221" t="s">
        <v>19</v>
      </c>
      <c r="D5221" t="s">
        <v>20</v>
      </c>
      <c r="E5221" t="s">
        <v>21</v>
      </c>
      <c r="F5221">
        <v>2023</v>
      </c>
      <c r="G5221">
        <v>2023</v>
      </c>
      <c r="H5221">
        <v>19</v>
      </c>
      <c r="I5221" t="s">
        <v>65</v>
      </c>
      <c r="J5221">
        <v>99</v>
      </c>
      <c r="K5221" t="s">
        <v>23</v>
      </c>
      <c r="L5221">
        <v>1</v>
      </c>
      <c r="M5221" t="s">
        <v>39</v>
      </c>
      <c r="N5221">
        <v>7777</v>
      </c>
      <c r="O5221" t="s">
        <v>37</v>
      </c>
      <c r="P5221">
        <v>588</v>
      </c>
      <c r="T5221" s="3">
        <f t="shared" si="163"/>
        <v>100</v>
      </c>
      <c r="U5221" s="3">
        <f>IF(AND(R5221&lt;&gt;"_U",N5221&lt;&gt;9999,N5221&lt;&gt;999,L5221&lt;&gt;"Median"),IFERROR(VLOOKUP(A5221,'TA Total'!A:P,16,0),"."),".")</f>
        <v>588</v>
      </c>
    </row>
    <row r="5222" spans="1:21" x14ac:dyDescent="0.3">
      <c r="A5222" s="1" t="str">
        <f t="shared" si="162"/>
        <v>2023|South Waikato District|$20,001-$30,000</v>
      </c>
      <c r="B5222" t="s">
        <v>18</v>
      </c>
      <c r="C5222" t="s">
        <v>19</v>
      </c>
      <c r="D5222" t="s">
        <v>20</v>
      </c>
      <c r="E5222" t="s">
        <v>21</v>
      </c>
      <c r="F5222">
        <v>2023</v>
      </c>
      <c r="G5222">
        <v>2023</v>
      </c>
      <c r="H5222">
        <v>19</v>
      </c>
      <c r="I5222" t="s">
        <v>65</v>
      </c>
      <c r="J5222">
        <v>99</v>
      </c>
      <c r="K5222" t="s">
        <v>23</v>
      </c>
      <c r="L5222">
        <v>2</v>
      </c>
      <c r="M5222" t="s">
        <v>24</v>
      </c>
      <c r="N5222">
        <v>9999</v>
      </c>
      <c r="O5222" t="s">
        <v>40</v>
      </c>
      <c r="P5222">
        <v>924</v>
      </c>
      <c r="T5222" s="3" t="str">
        <f t="shared" si="163"/>
        <v>.</v>
      </c>
      <c r="U5222" s="3" t="str">
        <f>IF(AND(R5222&lt;&gt;"_U",N5222&lt;&gt;9999,N5222&lt;&gt;999,L5222&lt;&gt;"Median"),IFERROR(VLOOKUP(A5222,'TA Total'!A:P,16,0),"."),".")</f>
        <v>.</v>
      </c>
    </row>
    <row r="5223" spans="1:21" x14ac:dyDescent="0.3">
      <c r="A5223" s="1" t="str">
        <f t="shared" si="162"/>
        <v>2023|South Waikato District|$20,001-$30,000</v>
      </c>
      <c r="B5223" t="s">
        <v>18</v>
      </c>
      <c r="C5223" t="s">
        <v>19</v>
      </c>
      <c r="D5223" t="s">
        <v>20</v>
      </c>
      <c r="E5223" t="s">
        <v>21</v>
      </c>
      <c r="F5223">
        <v>2023</v>
      </c>
      <c r="G5223">
        <v>2023</v>
      </c>
      <c r="H5223">
        <v>19</v>
      </c>
      <c r="I5223" t="s">
        <v>65</v>
      </c>
      <c r="J5223">
        <v>99</v>
      </c>
      <c r="K5223" t="s">
        <v>23</v>
      </c>
      <c r="L5223">
        <v>2</v>
      </c>
      <c r="M5223" t="s">
        <v>24</v>
      </c>
      <c r="N5223">
        <v>1</v>
      </c>
      <c r="O5223" t="s">
        <v>33</v>
      </c>
      <c r="P5223">
        <v>561</v>
      </c>
      <c r="T5223" s="3">
        <f t="shared" si="163"/>
        <v>60.71</v>
      </c>
      <c r="U5223" s="3">
        <f>IF(AND(R5223&lt;&gt;"_U",N5223&lt;&gt;9999,N5223&lt;&gt;999,L5223&lt;&gt;"Median"),IFERROR(VLOOKUP(A5223,'TA Total'!A:P,16,0),"."),".")</f>
        <v>924</v>
      </c>
    </row>
    <row r="5224" spans="1:21" x14ac:dyDescent="0.3">
      <c r="A5224" s="1" t="str">
        <f t="shared" si="162"/>
        <v>2023|South Waikato District|$20,001-$30,000</v>
      </c>
      <c r="B5224" t="s">
        <v>18</v>
      </c>
      <c r="C5224" t="s">
        <v>19</v>
      </c>
      <c r="D5224" t="s">
        <v>20</v>
      </c>
      <c r="E5224" t="s">
        <v>21</v>
      </c>
      <c r="F5224">
        <v>2023</v>
      </c>
      <c r="G5224">
        <v>2023</v>
      </c>
      <c r="H5224">
        <v>19</v>
      </c>
      <c r="I5224" t="s">
        <v>65</v>
      </c>
      <c r="J5224">
        <v>99</v>
      </c>
      <c r="K5224" t="s">
        <v>23</v>
      </c>
      <c r="L5224">
        <v>2</v>
      </c>
      <c r="M5224" t="s">
        <v>24</v>
      </c>
      <c r="N5224">
        <v>999</v>
      </c>
      <c r="O5224" t="s">
        <v>42</v>
      </c>
      <c r="P5224">
        <v>0</v>
      </c>
      <c r="T5224" s="3" t="str">
        <f t="shared" si="163"/>
        <v>.</v>
      </c>
      <c r="U5224" s="3" t="str">
        <f>IF(AND(R5224&lt;&gt;"_U",N5224&lt;&gt;9999,N5224&lt;&gt;999,L5224&lt;&gt;"Median"),IFERROR(VLOOKUP(A5224,'TA Total'!A:P,16,0),"."),".")</f>
        <v>.</v>
      </c>
    </row>
    <row r="5225" spans="1:21" x14ac:dyDescent="0.3">
      <c r="A5225" s="1" t="str">
        <f t="shared" si="162"/>
        <v>2023|South Waikato District|$20,001-$30,000</v>
      </c>
      <c r="B5225" t="s">
        <v>18</v>
      </c>
      <c r="C5225" t="s">
        <v>19</v>
      </c>
      <c r="D5225" t="s">
        <v>20</v>
      </c>
      <c r="E5225" t="s">
        <v>21</v>
      </c>
      <c r="F5225">
        <v>2023</v>
      </c>
      <c r="G5225">
        <v>2023</v>
      </c>
      <c r="H5225">
        <v>19</v>
      </c>
      <c r="I5225" t="s">
        <v>65</v>
      </c>
      <c r="J5225">
        <v>99</v>
      </c>
      <c r="K5225" t="s">
        <v>23</v>
      </c>
      <c r="L5225">
        <v>2</v>
      </c>
      <c r="M5225" t="s">
        <v>24</v>
      </c>
      <c r="N5225">
        <v>7777</v>
      </c>
      <c r="O5225" t="s">
        <v>37</v>
      </c>
      <c r="P5225">
        <v>924</v>
      </c>
      <c r="T5225" s="3">
        <f t="shared" si="163"/>
        <v>100</v>
      </c>
      <c r="U5225" s="3">
        <f>IF(AND(R5225&lt;&gt;"_U",N5225&lt;&gt;9999,N5225&lt;&gt;999,L5225&lt;&gt;"Median"),IFERROR(VLOOKUP(A5225,'TA Total'!A:P,16,0),"."),".")</f>
        <v>924</v>
      </c>
    </row>
    <row r="5226" spans="1:21" x14ac:dyDescent="0.3">
      <c r="A5226" s="1" t="str">
        <f t="shared" si="162"/>
        <v>2023|South Waikato District|$20,001-$30,000</v>
      </c>
      <c r="B5226" t="s">
        <v>18</v>
      </c>
      <c r="C5226" t="s">
        <v>19</v>
      </c>
      <c r="D5226" t="s">
        <v>20</v>
      </c>
      <c r="E5226" t="s">
        <v>21</v>
      </c>
      <c r="F5226">
        <v>2023</v>
      </c>
      <c r="G5226">
        <v>2023</v>
      </c>
      <c r="H5226">
        <v>19</v>
      </c>
      <c r="I5226" t="s">
        <v>65</v>
      </c>
      <c r="J5226">
        <v>99</v>
      </c>
      <c r="K5226" t="s">
        <v>23</v>
      </c>
      <c r="L5226">
        <v>2</v>
      </c>
      <c r="M5226" t="s">
        <v>24</v>
      </c>
      <c r="N5226">
        <v>2</v>
      </c>
      <c r="O5226" t="s">
        <v>28</v>
      </c>
      <c r="P5226">
        <v>315</v>
      </c>
      <c r="T5226" s="3">
        <f t="shared" si="163"/>
        <v>34.090000000000003</v>
      </c>
      <c r="U5226" s="3">
        <f>IF(AND(R5226&lt;&gt;"_U",N5226&lt;&gt;9999,N5226&lt;&gt;999,L5226&lt;&gt;"Median"),IFERROR(VLOOKUP(A5226,'TA Total'!A:P,16,0),"."),".")</f>
        <v>924</v>
      </c>
    </row>
    <row r="5227" spans="1:21" x14ac:dyDescent="0.3">
      <c r="A5227" s="1" t="str">
        <f t="shared" si="162"/>
        <v>2023|South Waikato District|$20,001-$30,000</v>
      </c>
      <c r="B5227" t="s">
        <v>18</v>
      </c>
      <c r="C5227" t="s">
        <v>19</v>
      </c>
      <c r="D5227" t="s">
        <v>20</v>
      </c>
      <c r="E5227" t="s">
        <v>21</v>
      </c>
      <c r="F5227">
        <v>2023</v>
      </c>
      <c r="G5227">
        <v>2023</v>
      </c>
      <c r="H5227">
        <v>19</v>
      </c>
      <c r="I5227" t="s">
        <v>65</v>
      </c>
      <c r="J5227">
        <v>99</v>
      </c>
      <c r="K5227" t="s">
        <v>23</v>
      </c>
      <c r="L5227">
        <v>2</v>
      </c>
      <c r="M5227" t="s">
        <v>24</v>
      </c>
      <c r="N5227">
        <v>3</v>
      </c>
      <c r="O5227" t="s">
        <v>25</v>
      </c>
      <c r="P5227">
        <v>48</v>
      </c>
      <c r="T5227" s="3">
        <f t="shared" si="163"/>
        <v>5.19</v>
      </c>
      <c r="U5227" s="3">
        <f>IF(AND(R5227&lt;&gt;"_U",N5227&lt;&gt;9999,N5227&lt;&gt;999,L5227&lt;&gt;"Median"),IFERROR(VLOOKUP(A5227,'TA Total'!A:P,16,0),"."),".")</f>
        <v>924</v>
      </c>
    </row>
    <row r="5228" spans="1:21" x14ac:dyDescent="0.3">
      <c r="A5228" s="1" t="str">
        <f t="shared" si="162"/>
        <v>2023|South Waikato District|$30,001-$50,000</v>
      </c>
      <c r="B5228" t="s">
        <v>18</v>
      </c>
      <c r="C5228" t="s">
        <v>19</v>
      </c>
      <c r="D5228" t="s">
        <v>20</v>
      </c>
      <c r="E5228" t="s">
        <v>21</v>
      </c>
      <c r="F5228">
        <v>2023</v>
      </c>
      <c r="G5228">
        <v>2023</v>
      </c>
      <c r="H5228">
        <v>19</v>
      </c>
      <c r="I5228" t="s">
        <v>65</v>
      </c>
      <c r="J5228">
        <v>99</v>
      </c>
      <c r="K5228" t="s">
        <v>23</v>
      </c>
      <c r="L5228">
        <v>3</v>
      </c>
      <c r="M5228" t="s">
        <v>45</v>
      </c>
      <c r="N5228">
        <v>999</v>
      </c>
      <c r="O5228" t="s">
        <v>42</v>
      </c>
      <c r="P5228">
        <v>0</v>
      </c>
      <c r="T5228" s="3" t="str">
        <f t="shared" si="163"/>
        <v>.</v>
      </c>
      <c r="U5228" s="3" t="str">
        <f>IF(AND(R5228&lt;&gt;"_U",N5228&lt;&gt;9999,N5228&lt;&gt;999,L5228&lt;&gt;"Median"),IFERROR(VLOOKUP(A5228,'TA Total'!A:P,16,0),"."),".")</f>
        <v>.</v>
      </c>
    </row>
    <row r="5229" spans="1:21" x14ac:dyDescent="0.3">
      <c r="A5229" s="1" t="str">
        <f t="shared" si="162"/>
        <v>2023|South Waikato District|$30,001-$50,000</v>
      </c>
      <c r="B5229" t="s">
        <v>18</v>
      </c>
      <c r="C5229" t="s">
        <v>19</v>
      </c>
      <c r="D5229" t="s">
        <v>20</v>
      </c>
      <c r="E5229" t="s">
        <v>21</v>
      </c>
      <c r="F5229">
        <v>2023</v>
      </c>
      <c r="G5229">
        <v>2023</v>
      </c>
      <c r="H5229">
        <v>19</v>
      </c>
      <c r="I5229" t="s">
        <v>65</v>
      </c>
      <c r="J5229">
        <v>99</v>
      </c>
      <c r="K5229" t="s">
        <v>23</v>
      </c>
      <c r="L5229">
        <v>3</v>
      </c>
      <c r="M5229" t="s">
        <v>45</v>
      </c>
      <c r="N5229">
        <v>7777</v>
      </c>
      <c r="O5229" t="s">
        <v>37</v>
      </c>
      <c r="P5229">
        <v>1407</v>
      </c>
      <c r="T5229" s="3">
        <f t="shared" si="163"/>
        <v>100</v>
      </c>
      <c r="U5229" s="3">
        <f>IF(AND(R5229&lt;&gt;"_U",N5229&lt;&gt;9999,N5229&lt;&gt;999,L5229&lt;&gt;"Median"),IFERROR(VLOOKUP(A5229,'TA Total'!A:P,16,0),"."),".")</f>
        <v>1407</v>
      </c>
    </row>
    <row r="5230" spans="1:21" x14ac:dyDescent="0.3">
      <c r="A5230" s="1" t="str">
        <f t="shared" si="162"/>
        <v>2023|South Waikato District|$30,001-$50,000</v>
      </c>
      <c r="B5230" t="s">
        <v>18</v>
      </c>
      <c r="C5230" t="s">
        <v>19</v>
      </c>
      <c r="D5230" t="s">
        <v>20</v>
      </c>
      <c r="E5230" t="s">
        <v>21</v>
      </c>
      <c r="F5230">
        <v>2023</v>
      </c>
      <c r="G5230">
        <v>2023</v>
      </c>
      <c r="H5230">
        <v>19</v>
      </c>
      <c r="I5230" t="s">
        <v>65</v>
      </c>
      <c r="J5230">
        <v>99</v>
      </c>
      <c r="K5230" t="s">
        <v>23</v>
      </c>
      <c r="L5230">
        <v>3</v>
      </c>
      <c r="M5230" t="s">
        <v>45</v>
      </c>
      <c r="N5230">
        <v>9999</v>
      </c>
      <c r="O5230" t="s">
        <v>40</v>
      </c>
      <c r="P5230">
        <v>1407</v>
      </c>
      <c r="T5230" s="3" t="str">
        <f t="shared" si="163"/>
        <v>.</v>
      </c>
      <c r="U5230" s="3" t="str">
        <f>IF(AND(R5230&lt;&gt;"_U",N5230&lt;&gt;9999,N5230&lt;&gt;999,L5230&lt;&gt;"Median"),IFERROR(VLOOKUP(A5230,'TA Total'!A:P,16,0),"."),".")</f>
        <v>.</v>
      </c>
    </row>
    <row r="5231" spans="1:21" x14ac:dyDescent="0.3">
      <c r="A5231" s="1" t="str">
        <f t="shared" si="162"/>
        <v>2023|South Waikato District|$30,001-$50,000</v>
      </c>
      <c r="B5231" t="s">
        <v>18</v>
      </c>
      <c r="C5231" t="s">
        <v>19</v>
      </c>
      <c r="D5231" t="s">
        <v>20</v>
      </c>
      <c r="E5231" t="s">
        <v>21</v>
      </c>
      <c r="F5231">
        <v>2023</v>
      </c>
      <c r="G5231">
        <v>2023</v>
      </c>
      <c r="H5231">
        <v>19</v>
      </c>
      <c r="I5231" t="s">
        <v>65</v>
      </c>
      <c r="J5231">
        <v>99</v>
      </c>
      <c r="K5231" t="s">
        <v>23</v>
      </c>
      <c r="L5231">
        <v>3</v>
      </c>
      <c r="M5231" t="s">
        <v>45</v>
      </c>
      <c r="N5231">
        <v>2</v>
      </c>
      <c r="O5231" t="s">
        <v>28</v>
      </c>
      <c r="P5231">
        <v>540</v>
      </c>
      <c r="T5231" s="3">
        <f t="shared" si="163"/>
        <v>38.380000000000003</v>
      </c>
      <c r="U5231" s="3">
        <f>IF(AND(R5231&lt;&gt;"_U",N5231&lt;&gt;9999,N5231&lt;&gt;999,L5231&lt;&gt;"Median"),IFERROR(VLOOKUP(A5231,'TA Total'!A:P,16,0),"."),".")</f>
        <v>1407</v>
      </c>
    </row>
    <row r="5232" spans="1:21" x14ac:dyDescent="0.3">
      <c r="A5232" s="1" t="str">
        <f t="shared" si="162"/>
        <v>2023|South Waikato District|$30,001-$50,000</v>
      </c>
      <c r="B5232" t="s">
        <v>18</v>
      </c>
      <c r="C5232" t="s">
        <v>19</v>
      </c>
      <c r="D5232" t="s">
        <v>20</v>
      </c>
      <c r="E5232" t="s">
        <v>21</v>
      </c>
      <c r="F5232">
        <v>2023</v>
      </c>
      <c r="G5232">
        <v>2023</v>
      </c>
      <c r="H5232">
        <v>19</v>
      </c>
      <c r="I5232" t="s">
        <v>65</v>
      </c>
      <c r="J5232">
        <v>99</v>
      </c>
      <c r="K5232" t="s">
        <v>23</v>
      </c>
      <c r="L5232">
        <v>3</v>
      </c>
      <c r="M5232" t="s">
        <v>45</v>
      </c>
      <c r="N5232">
        <v>3</v>
      </c>
      <c r="O5232" t="s">
        <v>25</v>
      </c>
      <c r="P5232">
        <v>66</v>
      </c>
      <c r="T5232" s="3">
        <f t="shared" si="163"/>
        <v>4.6900000000000004</v>
      </c>
      <c r="U5232" s="3">
        <f>IF(AND(R5232&lt;&gt;"_U",N5232&lt;&gt;9999,N5232&lt;&gt;999,L5232&lt;&gt;"Median"),IFERROR(VLOOKUP(A5232,'TA Total'!A:P,16,0),"."),".")</f>
        <v>1407</v>
      </c>
    </row>
    <row r="5233" spans="1:21" x14ac:dyDescent="0.3">
      <c r="A5233" s="1" t="str">
        <f t="shared" si="162"/>
        <v>2023|South Waikato District|$30,001-$50,000</v>
      </c>
      <c r="B5233" t="s">
        <v>18</v>
      </c>
      <c r="C5233" t="s">
        <v>19</v>
      </c>
      <c r="D5233" t="s">
        <v>20</v>
      </c>
      <c r="E5233" t="s">
        <v>21</v>
      </c>
      <c r="F5233">
        <v>2023</v>
      </c>
      <c r="G5233">
        <v>2023</v>
      </c>
      <c r="H5233">
        <v>19</v>
      </c>
      <c r="I5233" t="s">
        <v>65</v>
      </c>
      <c r="J5233">
        <v>99</v>
      </c>
      <c r="K5233" t="s">
        <v>23</v>
      </c>
      <c r="L5233">
        <v>3</v>
      </c>
      <c r="M5233" t="s">
        <v>45</v>
      </c>
      <c r="N5233">
        <v>1</v>
      </c>
      <c r="O5233" t="s">
        <v>33</v>
      </c>
      <c r="P5233">
        <v>798</v>
      </c>
      <c r="T5233" s="3">
        <f t="shared" si="163"/>
        <v>56.72</v>
      </c>
      <c r="U5233" s="3">
        <f>IF(AND(R5233&lt;&gt;"_U",N5233&lt;&gt;9999,N5233&lt;&gt;999,L5233&lt;&gt;"Median"),IFERROR(VLOOKUP(A5233,'TA Total'!A:P,16,0),"."),".")</f>
        <v>1407</v>
      </c>
    </row>
    <row r="5234" spans="1:21" x14ac:dyDescent="0.3">
      <c r="A5234" s="1" t="str">
        <f t="shared" si="162"/>
        <v>2023|South Waikato District|$50,001-$70,000</v>
      </c>
      <c r="B5234" t="s">
        <v>18</v>
      </c>
      <c r="C5234" t="s">
        <v>19</v>
      </c>
      <c r="D5234" t="s">
        <v>20</v>
      </c>
      <c r="E5234" t="s">
        <v>21</v>
      </c>
      <c r="F5234">
        <v>2023</v>
      </c>
      <c r="G5234">
        <v>2023</v>
      </c>
      <c r="H5234">
        <v>19</v>
      </c>
      <c r="I5234" t="s">
        <v>65</v>
      </c>
      <c r="J5234">
        <v>99</v>
      </c>
      <c r="K5234" t="s">
        <v>23</v>
      </c>
      <c r="L5234">
        <v>4</v>
      </c>
      <c r="M5234" t="s">
        <v>36</v>
      </c>
      <c r="N5234">
        <v>7777</v>
      </c>
      <c r="O5234" t="s">
        <v>37</v>
      </c>
      <c r="P5234">
        <v>1026</v>
      </c>
      <c r="T5234" s="3">
        <f t="shared" si="163"/>
        <v>100</v>
      </c>
      <c r="U5234" s="3">
        <f>IF(AND(R5234&lt;&gt;"_U",N5234&lt;&gt;9999,N5234&lt;&gt;999,L5234&lt;&gt;"Median"),IFERROR(VLOOKUP(A5234,'TA Total'!A:P,16,0),"."),".")</f>
        <v>1026</v>
      </c>
    </row>
    <row r="5235" spans="1:21" x14ac:dyDescent="0.3">
      <c r="A5235" s="1" t="str">
        <f t="shared" si="162"/>
        <v>2023|South Waikato District|$50,001-$70,000</v>
      </c>
      <c r="B5235" t="s">
        <v>18</v>
      </c>
      <c r="C5235" t="s">
        <v>19</v>
      </c>
      <c r="D5235" t="s">
        <v>20</v>
      </c>
      <c r="E5235" t="s">
        <v>21</v>
      </c>
      <c r="F5235">
        <v>2023</v>
      </c>
      <c r="G5235">
        <v>2023</v>
      </c>
      <c r="H5235">
        <v>19</v>
      </c>
      <c r="I5235" t="s">
        <v>65</v>
      </c>
      <c r="J5235">
        <v>99</v>
      </c>
      <c r="K5235" t="s">
        <v>23</v>
      </c>
      <c r="L5235">
        <v>4</v>
      </c>
      <c r="M5235" t="s">
        <v>36</v>
      </c>
      <c r="N5235">
        <v>3</v>
      </c>
      <c r="O5235" t="s">
        <v>25</v>
      </c>
      <c r="P5235">
        <v>48</v>
      </c>
      <c r="T5235" s="3">
        <f t="shared" si="163"/>
        <v>4.68</v>
      </c>
      <c r="U5235" s="3">
        <f>IF(AND(R5235&lt;&gt;"_U",N5235&lt;&gt;9999,N5235&lt;&gt;999,L5235&lt;&gt;"Median"),IFERROR(VLOOKUP(A5235,'TA Total'!A:P,16,0),"."),".")</f>
        <v>1026</v>
      </c>
    </row>
    <row r="5236" spans="1:21" x14ac:dyDescent="0.3">
      <c r="A5236" s="1" t="str">
        <f t="shared" si="162"/>
        <v>2023|South Waikato District|$50,001-$70,000</v>
      </c>
      <c r="B5236" t="s">
        <v>18</v>
      </c>
      <c r="C5236" t="s">
        <v>19</v>
      </c>
      <c r="D5236" t="s">
        <v>20</v>
      </c>
      <c r="E5236" t="s">
        <v>21</v>
      </c>
      <c r="F5236">
        <v>2023</v>
      </c>
      <c r="G5236">
        <v>2023</v>
      </c>
      <c r="H5236">
        <v>19</v>
      </c>
      <c r="I5236" t="s">
        <v>65</v>
      </c>
      <c r="J5236">
        <v>99</v>
      </c>
      <c r="K5236" t="s">
        <v>23</v>
      </c>
      <c r="L5236">
        <v>4</v>
      </c>
      <c r="M5236" t="s">
        <v>36</v>
      </c>
      <c r="N5236">
        <v>999</v>
      </c>
      <c r="O5236" t="s">
        <v>42</v>
      </c>
      <c r="P5236">
        <v>0</v>
      </c>
      <c r="T5236" s="3" t="str">
        <f t="shared" si="163"/>
        <v>.</v>
      </c>
      <c r="U5236" s="3" t="str">
        <f>IF(AND(R5236&lt;&gt;"_U",N5236&lt;&gt;9999,N5236&lt;&gt;999,L5236&lt;&gt;"Median"),IFERROR(VLOOKUP(A5236,'TA Total'!A:P,16,0),"."),".")</f>
        <v>.</v>
      </c>
    </row>
    <row r="5237" spans="1:21" x14ac:dyDescent="0.3">
      <c r="A5237" s="1" t="str">
        <f t="shared" si="162"/>
        <v>2023|South Waikato District|$50,001-$70,000</v>
      </c>
      <c r="B5237" t="s">
        <v>18</v>
      </c>
      <c r="C5237" t="s">
        <v>19</v>
      </c>
      <c r="D5237" t="s">
        <v>20</v>
      </c>
      <c r="E5237" t="s">
        <v>21</v>
      </c>
      <c r="F5237">
        <v>2023</v>
      </c>
      <c r="G5237">
        <v>2023</v>
      </c>
      <c r="H5237">
        <v>19</v>
      </c>
      <c r="I5237" t="s">
        <v>65</v>
      </c>
      <c r="J5237">
        <v>99</v>
      </c>
      <c r="K5237" t="s">
        <v>23</v>
      </c>
      <c r="L5237">
        <v>4</v>
      </c>
      <c r="M5237" t="s">
        <v>36</v>
      </c>
      <c r="N5237">
        <v>9999</v>
      </c>
      <c r="O5237" t="s">
        <v>40</v>
      </c>
      <c r="P5237">
        <v>1026</v>
      </c>
      <c r="T5237" s="3" t="str">
        <f t="shared" si="163"/>
        <v>.</v>
      </c>
      <c r="U5237" s="3" t="str">
        <f>IF(AND(R5237&lt;&gt;"_U",N5237&lt;&gt;9999,N5237&lt;&gt;999,L5237&lt;&gt;"Median"),IFERROR(VLOOKUP(A5237,'TA Total'!A:P,16,0),"."),".")</f>
        <v>.</v>
      </c>
    </row>
    <row r="5238" spans="1:21" x14ac:dyDescent="0.3">
      <c r="A5238" s="1" t="str">
        <f t="shared" si="162"/>
        <v>2023|South Waikato District|$50,001-$70,000</v>
      </c>
      <c r="B5238" t="s">
        <v>18</v>
      </c>
      <c r="C5238" t="s">
        <v>19</v>
      </c>
      <c r="D5238" t="s">
        <v>20</v>
      </c>
      <c r="E5238" t="s">
        <v>21</v>
      </c>
      <c r="F5238">
        <v>2023</v>
      </c>
      <c r="G5238">
        <v>2023</v>
      </c>
      <c r="H5238">
        <v>19</v>
      </c>
      <c r="I5238" t="s">
        <v>65</v>
      </c>
      <c r="J5238">
        <v>99</v>
      </c>
      <c r="K5238" t="s">
        <v>23</v>
      </c>
      <c r="L5238">
        <v>4</v>
      </c>
      <c r="M5238" t="s">
        <v>36</v>
      </c>
      <c r="N5238">
        <v>2</v>
      </c>
      <c r="O5238" t="s">
        <v>28</v>
      </c>
      <c r="P5238">
        <v>441</v>
      </c>
      <c r="T5238" s="3">
        <f t="shared" si="163"/>
        <v>42.98</v>
      </c>
      <c r="U5238" s="3">
        <f>IF(AND(R5238&lt;&gt;"_U",N5238&lt;&gt;9999,N5238&lt;&gt;999,L5238&lt;&gt;"Median"),IFERROR(VLOOKUP(A5238,'TA Total'!A:P,16,0),"."),".")</f>
        <v>1026</v>
      </c>
    </row>
    <row r="5239" spans="1:21" x14ac:dyDescent="0.3">
      <c r="A5239" s="1" t="str">
        <f t="shared" si="162"/>
        <v>2023|South Waikato District|$50,001-$70,000</v>
      </c>
      <c r="B5239" t="s">
        <v>18</v>
      </c>
      <c r="C5239" t="s">
        <v>19</v>
      </c>
      <c r="D5239" t="s">
        <v>20</v>
      </c>
      <c r="E5239" t="s">
        <v>21</v>
      </c>
      <c r="F5239">
        <v>2023</v>
      </c>
      <c r="G5239">
        <v>2023</v>
      </c>
      <c r="H5239">
        <v>19</v>
      </c>
      <c r="I5239" t="s">
        <v>65</v>
      </c>
      <c r="J5239">
        <v>99</v>
      </c>
      <c r="K5239" t="s">
        <v>23</v>
      </c>
      <c r="L5239">
        <v>4</v>
      </c>
      <c r="M5239" t="s">
        <v>36</v>
      </c>
      <c r="N5239">
        <v>1</v>
      </c>
      <c r="O5239" t="s">
        <v>33</v>
      </c>
      <c r="P5239">
        <v>534</v>
      </c>
      <c r="T5239" s="3">
        <f t="shared" si="163"/>
        <v>52.05</v>
      </c>
      <c r="U5239" s="3">
        <f>IF(AND(R5239&lt;&gt;"_U",N5239&lt;&gt;9999,N5239&lt;&gt;999,L5239&lt;&gt;"Median"),IFERROR(VLOOKUP(A5239,'TA Total'!A:P,16,0),"."),".")</f>
        <v>1026</v>
      </c>
    </row>
    <row r="5240" spans="1:21" x14ac:dyDescent="0.3">
      <c r="A5240" s="1" t="str">
        <f t="shared" si="162"/>
        <v>2023|South Waikato District|$70,001-$100,000</v>
      </c>
      <c r="B5240" t="s">
        <v>18</v>
      </c>
      <c r="C5240" t="s">
        <v>19</v>
      </c>
      <c r="D5240" t="s">
        <v>20</v>
      </c>
      <c r="E5240" t="s">
        <v>21</v>
      </c>
      <c r="F5240">
        <v>2023</v>
      </c>
      <c r="G5240">
        <v>2023</v>
      </c>
      <c r="H5240">
        <v>19</v>
      </c>
      <c r="I5240" t="s">
        <v>65</v>
      </c>
      <c r="J5240">
        <v>99</v>
      </c>
      <c r="K5240" t="s">
        <v>23</v>
      </c>
      <c r="L5240">
        <v>5</v>
      </c>
      <c r="M5240" t="s">
        <v>58</v>
      </c>
      <c r="N5240">
        <v>2</v>
      </c>
      <c r="O5240" t="s">
        <v>28</v>
      </c>
      <c r="P5240">
        <v>564</v>
      </c>
      <c r="T5240" s="3">
        <f t="shared" si="163"/>
        <v>38.450000000000003</v>
      </c>
      <c r="U5240" s="3">
        <f>IF(AND(R5240&lt;&gt;"_U",N5240&lt;&gt;9999,N5240&lt;&gt;999,L5240&lt;&gt;"Median"),IFERROR(VLOOKUP(A5240,'TA Total'!A:P,16,0),"."),".")</f>
        <v>1467</v>
      </c>
    </row>
    <row r="5241" spans="1:21" x14ac:dyDescent="0.3">
      <c r="A5241" s="1" t="str">
        <f t="shared" si="162"/>
        <v>2023|South Waikato District|$70,001-$100,000</v>
      </c>
      <c r="B5241" t="s">
        <v>18</v>
      </c>
      <c r="C5241" t="s">
        <v>19</v>
      </c>
      <c r="D5241" t="s">
        <v>20</v>
      </c>
      <c r="E5241" t="s">
        <v>21</v>
      </c>
      <c r="F5241">
        <v>2023</v>
      </c>
      <c r="G5241">
        <v>2023</v>
      </c>
      <c r="H5241">
        <v>19</v>
      </c>
      <c r="I5241" t="s">
        <v>65</v>
      </c>
      <c r="J5241">
        <v>99</v>
      </c>
      <c r="K5241" t="s">
        <v>23</v>
      </c>
      <c r="L5241">
        <v>5</v>
      </c>
      <c r="M5241" t="s">
        <v>58</v>
      </c>
      <c r="N5241">
        <v>3</v>
      </c>
      <c r="O5241" t="s">
        <v>25</v>
      </c>
      <c r="P5241">
        <v>72</v>
      </c>
      <c r="T5241" s="3">
        <f t="shared" si="163"/>
        <v>4.91</v>
      </c>
      <c r="U5241" s="3">
        <f>IF(AND(R5241&lt;&gt;"_U",N5241&lt;&gt;9999,N5241&lt;&gt;999,L5241&lt;&gt;"Median"),IFERROR(VLOOKUP(A5241,'TA Total'!A:P,16,0),"."),".")</f>
        <v>1467</v>
      </c>
    </row>
    <row r="5242" spans="1:21" x14ac:dyDescent="0.3">
      <c r="A5242" s="1" t="str">
        <f t="shared" si="162"/>
        <v>2023|South Waikato District|$70,001-$100,000</v>
      </c>
      <c r="B5242" t="s">
        <v>18</v>
      </c>
      <c r="C5242" t="s">
        <v>19</v>
      </c>
      <c r="D5242" t="s">
        <v>20</v>
      </c>
      <c r="E5242" t="s">
        <v>21</v>
      </c>
      <c r="F5242">
        <v>2023</v>
      </c>
      <c r="G5242">
        <v>2023</v>
      </c>
      <c r="H5242">
        <v>19</v>
      </c>
      <c r="I5242" t="s">
        <v>65</v>
      </c>
      <c r="J5242">
        <v>99</v>
      </c>
      <c r="K5242" t="s">
        <v>23</v>
      </c>
      <c r="L5242">
        <v>5</v>
      </c>
      <c r="M5242" t="s">
        <v>58</v>
      </c>
      <c r="N5242">
        <v>7777</v>
      </c>
      <c r="O5242" t="s">
        <v>37</v>
      </c>
      <c r="P5242">
        <v>1467</v>
      </c>
      <c r="T5242" s="3">
        <f t="shared" si="163"/>
        <v>100</v>
      </c>
      <c r="U5242" s="3">
        <f>IF(AND(R5242&lt;&gt;"_U",N5242&lt;&gt;9999,N5242&lt;&gt;999,L5242&lt;&gt;"Median"),IFERROR(VLOOKUP(A5242,'TA Total'!A:P,16,0),"."),".")</f>
        <v>1467</v>
      </c>
    </row>
    <row r="5243" spans="1:21" x14ac:dyDescent="0.3">
      <c r="A5243" s="1" t="str">
        <f t="shared" si="162"/>
        <v>2023|South Waikato District|$70,001-$100,000</v>
      </c>
      <c r="B5243" t="s">
        <v>18</v>
      </c>
      <c r="C5243" t="s">
        <v>19</v>
      </c>
      <c r="D5243" t="s">
        <v>20</v>
      </c>
      <c r="E5243" t="s">
        <v>21</v>
      </c>
      <c r="F5243">
        <v>2023</v>
      </c>
      <c r="G5243">
        <v>2023</v>
      </c>
      <c r="H5243">
        <v>19</v>
      </c>
      <c r="I5243" t="s">
        <v>65</v>
      </c>
      <c r="J5243">
        <v>99</v>
      </c>
      <c r="K5243" t="s">
        <v>23</v>
      </c>
      <c r="L5243">
        <v>5</v>
      </c>
      <c r="M5243" t="s">
        <v>58</v>
      </c>
      <c r="N5243">
        <v>9999</v>
      </c>
      <c r="O5243" t="s">
        <v>40</v>
      </c>
      <c r="P5243">
        <v>1467</v>
      </c>
      <c r="T5243" s="3" t="str">
        <f t="shared" si="163"/>
        <v>.</v>
      </c>
      <c r="U5243" s="3" t="str">
        <f>IF(AND(R5243&lt;&gt;"_U",N5243&lt;&gt;9999,N5243&lt;&gt;999,L5243&lt;&gt;"Median"),IFERROR(VLOOKUP(A5243,'TA Total'!A:P,16,0),"."),".")</f>
        <v>.</v>
      </c>
    </row>
    <row r="5244" spans="1:21" x14ac:dyDescent="0.3">
      <c r="A5244" s="1" t="str">
        <f t="shared" si="162"/>
        <v>2023|South Waikato District|$70,001-$100,000</v>
      </c>
      <c r="B5244" t="s">
        <v>18</v>
      </c>
      <c r="C5244" t="s">
        <v>19</v>
      </c>
      <c r="D5244" t="s">
        <v>20</v>
      </c>
      <c r="E5244" t="s">
        <v>21</v>
      </c>
      <c r="F5244">
        <v>2023</v>
      </c>
      <c r="G5244">
        <v>2023</v>
      </c>
      <c r="H5244">
        <v>19</v>
      </c>
      <c r="I5244" t="s">
        <v>65</v>
      </c>
      <c r="J5244">
        <v>99</v>
      </c>
      <c r="K5244" t="s">
        <v>23</v>
      </c>
      <c r="L5244">
        <v>5</v>
      </c>
      <c r="M5244" t="s">
        <v>58</v>
      </c>
      <c r="N5244">
        <v>1</v>
      </c>
      <c r="O5244" t="s">
        <v>33</v>
      </c>
      <c r="P5244">
        <v>831</v>
      </c>
      <c r="T5244" s="3">
        <f t="shared" si="163"/>
        <v>56.65</v>
      </c>
      <c r="U5244" s="3">
        <f>IF(AND(R5244&lt;&gt;"_U",N5244&lt;&gt;9999,N5244&lt;&gt;999,L5244&lt;&gt;"Median"),IFERROR(VLOOKUP(A5244,'TA Total'!A:P,16,0),"."),".")</f>
        <v>1467</v>
      </c>
    </row>
    <row r="5245" spans="1:21" x14ac:dyDescent="0.3">
      <c r="A5245" s="1" t="str">
        <f t="shared" si="162"/>
        <v>2023|South Waikato District|$70,001-$100,000</v>
      </c>
      <c r="B5245" t="s">
        <v>18</v>
      </c>
      <c r="C5245" t="s">
        <v>19</v>
      </c>
      <c r="D5245" t="s">
        <v>20</v>
      </c>
      <c r="E5245" t="s">
        <v>21</v>
      </c>
      <c r="F5245">
        <v>2023</v>
      </c>
      <c r="G5245">
        <v>2023</v>
      </c>
      <c r="H5245">
        <v>19</v>
      </c>
      <c r="I5245" t="s">
        <v>65</v>
      </c>
      <c r="J5245">
        <v>99</v>
      </c>
      <c r="K5245" t="s">
        <v>23</v>
      </c>
      <c r="L5245">
        <v>5</v>
      </c>
      <c r="M5245" t="s">
        <v>58</v>
      </c>
      <c r="N5245">
        <v>999</v>
      </c>
      <c r="O5245" t="s">
        <v>42</v>
      </c>
      <c r="P5245">
        <v>0</v>
      </c>
      <c r="T5245" s="3" t="str">
        <f t="shared" si="163"/>
        <v>.</v>
      </c>
      <c r="U5245" s="3" t="str">
        <f>IF(AND(R5245&lt;&gt;"_U",N5245&lt;&gt;9999,N5245&lt;&gt;999,L5245&lt;&gt;"Median"),IFERROR(VLOOKUP(A5245,'TA Total'!A:P,16,0),"."),".")</f>
        <v>.</v>
      </c>
    </row>
    <row r="5246" spans="1:21" x14ac:dyDescent="0.3">
      <c r="A5246" s="1" t="str">
        <f t="shared" si="162"/>
        <v>2023|South Waikato District|$100,001-$150,000</v>
      </c>
      <c r="B5246" t="s">
        <v>18</v>
      </c>
      <c r="C5246" t="s">
        <v>19</v>
      </c>
      <c r="D5246" t="s">
        <v>20</v>
      </c>
      <c r="E5246" t="s">
        <v>21</v>
      </c>
      <c r="F5246">
        <v>2023</v>
      </c>
      <c r="G5246">
        <v>2023</v>
      </c>
      <c r="H5246">
        <v>19</v>
      </c>
      <c r="I5246" t="s">
        <v>65</v>
      </c>
      <c r="J5246">
        <v>99</v>
      </c>
      <c r="K5246" t="s">
        <v>23</v>
      </c>
      <c r="L5246">
        <v>6</v>
      </c>
      <c r="M5246" t="s">
        <v>59</v>
      </c>
      <c r="N5246">
        <v>1</v>
      </c>
      <c r="O5246" t="s">
        <v>33</v>
      </c>
      <c r="P5246">
        <v>1161</v>
      </c>
      <c r="T5246" s="3">
        <f t="shared" si="163"/>
        <v>63.97</v>
      </c>
      <c r="U5246" s="3">
        <f>IF(AND(R5246&lt;&gt;"_U",N5246&lt;&gt;9999,N5246&lt;&gt;999,L5246&lt;&gt;"Median"),IFERROR(VLOOKUP(A5246,'TA Total'!A:P,16,0),"."),".")</f>
        <v>1815</v>
      </c>
    </row>
    <row r="5247" spans="1:21" x14ac:dyDescent="0.3">
      <c r="A5247" s="1" t="str">
        <f t="shared" si="162"/>
        <v>2023|South Waikato District|$100,001-$150,000</v>
      </c>
      <c r="B5247" t="s">
        <v>18</v>
      </c>
      <c r="C5247" t="s">
        <v>19</v>
      </c>
      <c r="D5247" t="s">
        <v>20</v>
      </c>
      <c r="E5247" t="s">
        <v>21</v>
      </c>
      <c r="F5247">
        <v>2023</v>
      </c>
      <c r="G5247">
        <v>2023</v>
      </c>
      <c r="H5247">
        <v>19</v>
      </c>
      <c r="I5247" t="s">
        <v>65</v>
      </c>
      <c r="J5247">
        <v>99</v>
      </c>
      <c r="K5247" t="s">
        <v>23</v>
      </c>
      <c r="L5247">
        <v>6</v>
      </c>
      <c r="M5247" t="s">
        <v>59</v>
      </c>
      <c r="N5247">
        <v>9999</v>
      </c>
      <c r="O5247" t="s">
        <v>40</v>
      </c>
      <c r="P5247">
        <v>1815</v>
      </c>
      <c r="T5247" s="3" t="str">
        <f t="shared" si="163"/>
        <v>.</v>
      </c>
      <c r="U5247" s="3" t="str">
        <f>IF(AND(R5247&lt;&gt;"_U",N5247&lt;&gt;9999,N5247&lt;&gt;999,L5247&lt;&gt;"Median"),IFERROR(VLOOKUP(A5247,'TA Total'!A:P,16,0),"."),".")</f>
        <v>.</v>
      </c>
    </row>
    <row r="5248" spans="1:21" x14ac:dyDescent="0.3">
      <c r="A5248" s="1" t="str">
        <f t="shared" si="162"/>
        <v>2023|South Waikato District|$100,001-$150,000</v>
      </c>
      <c r="B5248" t="s">
        <v>18</v>
      </c>
      <c r="C5248" t="s">
        <v>19</v>
      </c>
      <c r="D5248" t="s">
        <v>20</v>
      </c>
      <c r="E5248" t="s">
        <v>21</v>
      </c>
      <c r="F5248">
        <v>2023</v>
      </c>
      <c r="G5248">
        <v>2023</v>
      </c>
      <c r="H5248">
        <v>19</v>
      </c>
      <c r="I5248" t="s">
        <v>65</v>
      </c>
      <c r="J5248">
        <v>99</v>
      </c>
      <c r="K5248" t="s">
        <v>23</v>
      </c>
      <c r="L5248">
        <v>6</v>
      </c>
      <c r="M5248" t="s">
        <v>59</v>
      </c>
      <c r="N5248">
        <v>2</v>
      </c>
      <c r="O5248" t="s">
        <v>28</v>
      </c>
      <c r="P5248">
        <v>561</v>
      </c>
      <c r="T5248" s="3">
        <f t="shared" si="163"/>
        <v>30.91</v>
      </c>
      <c r="U5248" s="3">
        <f>IF(AND(R5248&lt;&gt;"_U",N5248&lt;&gt;9999,N5248&lt;&gt;999,L5248&lt;&gt;"Median"),IFERROR(VLOOKUP(A5248,'TA Total'!A:P,16,0),"."),".")</f>
        <v>1815</v>
      </c>
    </row>
    <row r="5249" spans="1:21" x14ac:dyDescent="0.3">
      <c r="A5249" s="1" t="str">
        <f t="shared" si="162"/>
        <v>2023|South Waikato District|$100,001-$150,000</v>
      </c>
      <c r="B5249" t="s">
        <v>18</v>
      </c>
      <c r="C5249" t="s">
        <v>19</v>
      </c>
      <c r="D5249" t="s">
        <v>20</v>
      </c>
      <c r="E5249" t="s">
        <v>21</v>
      </c>
      <c r="F5249">
        <v>2023</v>
      </c>
      <c r="G5249">
        <v>2023</v>
      </c>
      <c r="H5249">
        <v>19</v>
      </c>
      <c r="I5249" t="s">
        <v>65</v>
      </c>
      <c r="J5249">
        <v>99</v>
      </c>
      <c r="K5249" t="s">
        <v>23</v>
      </c>
      <c r="L5249">
        <v>6</v>
      </c>
      <c r="M5249" t="s">
        <v>59</v>
      </c>
      <c r="N5249">
        <v>999</v>
      </c>
      <c r="O5249" t="s">
        <v>42</v>
      </c>
      <c r="P5249">
        <v>0</v>
      </c>
      <c r="T5249" s="3" t="str">
        <f t="shared" si="163"/>
        <v>.</v>
      </c>
      <c r="U5249" s="3" t="str">
        <f>IF(AND(R5249&lt;&gt;"_U",N5249&lt;&gt;9999,N5249&lt;&gt;999,L5249&lt;&gt;"Median"),IFERROR(VLOOKUP(A5249,'TA Total'!A:P,16,0),"."),".")</f>
        <v>.</v>
      </c>
    </row>
    <row r="5250" spans="1:21" x14ac:dyDescent="0.3">
      <c r="A5250" s="1" t="str">
        <f t="shared" si="162"/>
        <v>2023|South Waikato District|$100,001-$150,000</v>
      </c>
      <c r="B5250" t="s">
        <v>18</v>
      </c>
      <c r="C5250" t="s">
        <v>19</v>
      </c>
      <c r="D5250" t="s">
        <v>20</v>
      </c>
      <c r="E5250" t="s">
        <v>21</v>
      </c>
      <c r="F5250">
        <v>2023</v>
      </c>
      <c r="G5250">
        <v>2023</v>
      </c>
      <c r="H5250">
        <v>19</v>
      </c>
      <c r="I5250" t="s">
        <v>65</v>
      </c>
      <c r="J5250">
        <v>99</v>
      </c>
      <c r="K5250" t="s">
        <v>23</v>
      </c>
      <c r="L5250">
        <v>6</v>
      </c>
      <c r="M5250" t="s">
        <v>59</v>
      </c>
      <c r="N5250">
        <v>3</v>
      </c>
      <c r="O5250" t="s">
        <v>25</v>
      </c>
      <c r="P5250">
        <v>96</v>
      </c>
      <c r="T5250" s="3">
        <f t="shared" si="163"/>
        <v>5.29</v>
      </c>
      <c r="U5250" s="3">
        <f>IF(AND(R5250&lt;&gt;"_U",N5250&lt;&gt;9999,N5250&lt;&gt;999,L5250&lt;&gt;"Median"),IFERROR(VLOOKUP(A5250,'TA Total'!A:P,16,0),"."),".")</f>
        <v>1815</v>
      </c>
    </row>
    <row r="5251" spans="1:21" x14ac:dyDescent="0.3">
      <c r="A5251" s="1" t="str">
        <f t="shared" ref="A5251:A5314" si="164">G5251&amp;"|"&amp;I5251&amp;"|"&amp;M5251</f>
        <v>2023|South Waikato District|$100,001-$150,000</v>
      </c>
      <c r="B5251" t="s">
        <v>18</v>
      </c>
      <c r="C5251" t="s">
        <v>19</v>
      </c>
      <c r="D5251" t="s">
        <v>20</v>
      </c>
      <c r="E5251" t="s">
        <v>21</v>
      </c>
      <c r="F5251">
        <v>2023</v>
      </c>
      <c r="G5251">
        <v>2023</v>
      </c>
      <c r="H5251">
        <v>19</v>
      </c>
      <c r="I5251" t="s">
        <v>65</v>
      </c>
      <c r="J5251">
        <v>99</v>
      </c>
      <c r="K5251" t="s">
        <v>23</v>
      </c>
      <c r="L5251">
        <v>6</v>
      </c>
      <c r="M5251" t="s">
        <v>59</v>
      </c>
      <c r="N5251">
        <v>7777</v>
      </c>
      <c r="O5251" t="s">
        <v>37</v>
      </c>
      <c r="P5251">
        <v>1815</v>
      </c>
      <c r="T5251" s="3">
        <f t="shared" ref="T5251:T5314" si="165">IF(AND(R5251&lt;&gt;"_U",R5251&lt;&gt;"c",N5251&lt;&gt;999,N5251&lt;&gt;9999,L5251&lt;&gt;"Median"),IFERROR((ROUND(P5251/U5251*100,2)),"."),".")</f>
        <v>100</v>
      </c>
      <c r="U5251" s="3">
        <f>IF(AND(R5251&lt;&gt;"_U",N5251&lt;&gt;9999,N5251&lt;&gt;999,L5251&lt;&gt;"Median"),IFERROR(VLOOKUP(A5251,'TA Total'!A:P,16,0),"."),".")</f>
        <v>1815</v>
      </c>
    </row>
    <row r="5252" spans="1:21" x14ac:dyDescent="0.3">
      <c r="A5252" s="1" t="str">
        <f t="shared" si="164"/>
        <v>2023|South Waikato District|$150,001-$200,000</v>
      </c>
      <c r="B5252" t="s">
        <v>18</v>
      </c>
      <c r="C5252" t="s">
        <v>19</v>
      </c>
      <c r="D5252" t="s">
        <v>20</v>
      </c>
      <c r="E5252" t="s">
        <v>21</v>
      </c>
      <c r="F5252">
        <v>2023</v>
      </c>
      <c r="G5252">
        <v>2023</v>
      </c>
      <c r="H5252">
        <v>19</v>
      </c>
      <c r="I5252" t="s">
        <v>65</v>
      </c>
      <c r="J5252">
        <v>99</v>
      </c>
      <c r="K5252" t="s">
        <v>23</v>
      </c>
      <c r="L5252">
        <v>7</v>
      </c>
      <c r="M5252" t="s">
        <v>43</v>
      </c>
      <c r="N5252">
        <v>9999</v>
      </c>
      <c r="O5252" t="s">
        <v>40</v>
      </c>
      <c r="P5252">
        <v>807</v>
      </c>
      <c r="T5252" s="3" t="str">
        <f t="shared" si="165"/>
        <v>.</v>
      </c>
      <c r="U5252" s="3" t="str">
        <f>IF(AND(R5252&lt;&gt;"_U",N5252&lt;&gt;9999,N5252&lt;&gt;999,L5252&lt;&gt;"Median"),IFERROR(VLOOKUP(A5252,'TA Total'!A:P,16,0),"."),".")</f>
        <v>.</v>
      </c>
    </row>
    <row r="5253" spans="1:21" x14ac:dyDescent="0.3">
      <c r="A5253" s="1" t="str">
        <f t="shared" si="164"/>
        <v>2023|South Waikato District|$150,001-$200,000</v>
      </c>
      <c r="B5253" t="s">
        <v>18</v>
      </c>
      <c r="C5253" t="s">
        <v>19</v>
      </c>
      <c r="D5253" t="s">
        <v>20</v>
      </c>
      <c r="E5253" t="s">
        <v>21</v>
      </c>
      <c r="F5253">
        <v>2023</v>
      </c>
      <c r="G5253">
        <v>2023</v>
      </c>
      <c r="H5253">
        <v>19</v>
      </c>
      <c r="I5253" t="s">
        <v>65</v>
      </c>
      <c r="J5253">
        <v>99</v>
      </c>
      <c r="K5253" t="s">
        <v>23</v>
      </c>
      <c r="L5253">
        <v>7</v>
      </c>
      <c r="M5253" t="s">
        <v>43</v>
      </c>
      <c r="N5253">
        <v>999</v>
      </c>
      <c r="O5253" t="s">
        <v>42</v>
      </c>
      <c r="P5253">
        <v>0</v>
      </c>
      <c r="T5253" s="3" t="str">
        <f t="shared" si="165"/>
        <v>.</v>
      </c>
      <c r="U5253" s="3" t="str">
        <f>IF(AND(R5253&lt;&gt;"_U",N5253&lt;&gt;9999,N5253&lt;&gt;999,L5253&lt;&gt;"Median"),IFERROR(VLOOKUP(A5253,'TA Total'!A:P,16,0),"."),".")</f>
        <v>.</v>
      </c>
    </row>
    <row r="5254" spans="1:21" x14ac:dyDescent="0.3">
      <c r="A5254" s="1" t="str">
        <f t="shared" si="164"/>
        <v>2023|South Waikato District|$150,001-$200,000</v>
      </c>
      <c r="B5254" t="s">
        <v>18</v>
      </c>
      <c r="C5254" t="s">
        <v>19</v>
      </c>
      <c r="D5254" t="s">
        <v>20</v>
      </c>
      <c r="E5254" t="s">
        <v>21</v>
      </c>
      <c r="F5254">
        <v>2023</v>
      </c>
      <c r="G5254">
        <v>2023</v>
      </c>
      <c r="H5254">
        <v>19</v>
      </c>
      <c r="I5254" t="s">
        <v>65</v>
      </c>
      <c r="J5254">
        <v>99</v>
      </c>
      <c r="K5254" t="s">
        <v>23</v>
      </c>
      <c r="L5254">
        <v>7</v>
      </c>
      <c r="M5254" t="s">
        <v>43</v>
      </c>
      <c r="N5254">
        <v>1</v>
      </c>
      <c r="O5254" t="s">
        <v>33</v>
      </c>
      <c r="P5254">
        <v>591</v>
      </c>
      <c r="T5254" s="3">
        <f t="shared" si="165"/>
        <v>73.23</v>
      </c>
      <c r="U5254" s="3">
        <f>IF(AND(R5254&lt;&gt;"_U",N5254&lt;&gt;9999,N5254&lt;&gt;999,L5254&lt;&gt;"Median"),IFERROR(VLOOKUP(A5254,'TA Total'!A:P,16,0),"."),".")</f>
        <v>807</v>
      </c>
    </row>
    <row r="5255" spans="1:21" x14ac:dyDescent="0.3">
      <c r="A5255" s="1" t="str">
        <f t="shared" si="164"/>
        <v>2023|South Waikato District|$150,001-$200,000</v>
      </c>
      <c r="B5255" t="s">
        <v>18</v>
      </c>
      <c r="C5255" t="s">
        <v>19</v>
      </c>
      <c r="D5255" t="s">
        <v>20</v>
      </c>
      <c r="E5255" t="s">
        <v>21</v>
      </c>
      <c r="F5255">
        <v>2023</v>
      </c>
      <c r="G5255">
        <v>2023</v>
      </c>
      <c r="H5255">
        <v>19</v>
      </c>
      <c r="I5255" t="s">
        <v>65</v>
      </c>
      <c r="J5255">
        <v>99</v>
      </c>
      <c r="K5255" t="s">
        <v>23</v>
      </c>
      <c r="L5255">
        <v>7</v>
      </c>
      <c r="M5255" t="s">
        <v>43</v>
      </c>
      <c r="N5255">
        <v>2</v>
      </c>
      <c r="O5255" t="s">
        <v>28</v>
      </c>
      <c r="P5255">
        <v>171</v>
      </c>
      <c r="T5255" s="3">
        <f t="shared" si="165"/>
        <v>21.19</v>
      </c>
      <c r="U5255" s="3">
        <f>IF(AND(R5255&lt;&gt;"_U",N5255&lt;&gt;9999,N5255&lt;&gt;999,L5255&lt;&gt;"Median"),IFERROR(VLOOKUP(A5255,'TA Total'!A:P,16,0),"."),".")</f>
        <v>807</v>
      </c>
    </row>
    <row r="5256" spans="1:21" x14ac:dyDescent="0.3">
      <c r="A5256" s="1" t="str">
        <f t="shared" si="164"/>
        <v>2023|South Waikato District|$150,001-$200,000</v>
      </c>
      <c r="B5256" t="s">
        <v>18</v>
      </c>
      <c r="C5256" t="s">
        <v>19</v>
      </c>
      <c r="D5256" t="s">
        <v>20</v>
      </c>
      <c r="E5256" t="s">
        <v>21</v>
      </c>
      <c r="F5256">
        <v>2023</v>
      </c>
      <c r="G5256">
        <v>2023</v>
      </c>
      <c r="H5256">
        <v>19</v>
      </c>
      <c r="I5256" t="s">
        <v>65</v>
      </c>
      <c r="J5256">
        <v>99</v>
      </c>
      <c r="K5256" t="s">
        <v>23</v>
      </c>
      <c r="L5256">
        <v>7</v>
      </c>
      <c r="M5256" t="s">
        <v>43</v>
      </c>
      <c r="N5256">
        <v>7777</v>
      </c>
      <c r="O5256" t="s">
        <v>37</v>
      </c>
      <c r="P5256">
        <v>807</v>
      </c>
      <c r="T5256" s="3">
        <f t="shared" si="165"/>
        <v>100</v>
      </c>
      <c r="U5256" s="3">
        <f>IF(AND(R5256&lt;&gt;"_U",N5256&lt;&gt;9999,N5256&lt;&gt;999,L5256&lt;&gt;"Median"),IFERROR(VLOOKUP(A5256,'TA Total'!A:P,16,0),"."),".")</f>
        <v>807</v>
      </c>
    </row>
    <row r="5257" spans="1:21" x14ac:dyDescent="0.3">
      <c r="A5257" s="1" t="str">
        <f t="shared" si="164"/>
        <v>2023|South Waikato District|$150,001-$200,000</v>
      </c>
      <c r="B5257" t="s">
        <v>18</v>
      </c>
      <c r="C5257" t="s">
        <v>19</v>
      </c>
      <c r="D5257" t="s">
        <v>20</v>
      </c>
      <c r="E5257" t="s">
        <v>21</v>
      </c>
      <c r="F5257">
        <v>2023</v>
      </c>
      <c r="G5257">
        <v>2023</v>
      </c>
      <c r="H5257">
        <v>19</v>
      </c>
      <c r="I5257" t="s">
        <v>65</v>
      </c>
      <c r="J5257">
        <v>99</v>
      </c>
      <c r="K5257" t="s">
        <v>23</v>
      </c>
      <c r="L5257">
        <v>7</v>
      </c>
      <c r="M5257" t="s">
        <v>43</v>
      </c>
      <c r="N5257">
        <v>3</v>
      </c>
      <c r="O5257" t="s">
        <v>25</v>
      </c>
      <c r="P5257">
        <v>45</v>
      </c>
      <c r="T5257" s="3">
        <f t="shared" si="165"/>
        <v>5.58</v>
      </c>
      <c r="U5257" s="3">
        <f>IF(AND(R5257&lt;&gt;"_U",N5257&lt;&gt;9999,N5257&lt;&gt;999,L5257&lt;&gt;"Median"),IFERROR(VLOOKUP(A5257,'TA Total'!A:P,16,0),"."),".")</f>
        <v>807</v>
      </c>
    </row>
    <row r="5258" spans="1:21" x14ac:dyDescent="0.3">
      <c r="A5258" s="1" t="str">
        <f t="shared" si="164"/>
        <v>2023|South Waikato District|$200,001 or more</v>
      </c>
      <c r="B5258" t="s">
        <v>18</v>
      </c>
      <c r="C5258" t="s">
        <v>19</v>
      </c>
      <c r="D5258" t="s">
        <v>20</v>
      </c>
      <c r="E5258" t="s">
        <v>21</v>
      </c>
      <c r="F5258">
        <v>2023</v>
      </c>
      <c r="G5258">
        <v>2023</v>
      </c>
      <c r="H5258">
        <v>19</v>
      </c>
      <c r="I5258" t="s">
        <v>65</v>
      </c>
      <c r="J5258">
        <v>99</v>
      </c>
      <c r="K5258" t="s">
        <v>23</v>
      </c>
      <c r="L5258">
        <v>8</v>
      </c>
      <c r="M5258" t="s">
        <v>27</v>
      </c>
      <c r="N5258">
        <v>999</v>
      </c>
      <c r="O5258" t="s">
        <v>42</v>
      </c>
      <c r="P5258">
        <v>0</v>
      </c>
      <c r="T5258" s="3" t="str">
        <f t="shared" si="165"/>
        <v>.</v>
      </c>
      <c r="U5258" s="3" t="str">
        <f>IF(AND(R5258&lt;&gt;"_U",N5258&lt;&gt;9999,N5258&lt;&gt;999,L5258&lt;&gt;"Median"),IFERROR(VLOOKUP(A5258,'TA Total'!A:P,16,0),"."),".")</f>
        <v>.</v>
      </c>
    </row>
    <row r="5259" spans="1:21" x14ac:dyDescent="0.3">
      <c r="A5259" s="1" t="str">
        <f t="shared" si="164"/>
        <v>2023|South Waikato District|$200,001 or more</v>
      </c>
      <c r="B5259" t="s">
        <v>18</v>
      </c>
      <c r="C5259" t="s">
        <v>19</v>
      </c>
      <c r="D5259" t="s">
        <v>20</v>
      </c>
      <c r="E5259" t="s">
        <v>21</v>
      </c>
      <c r="F5259">
        <v>2023</v>
      </c>
      <c r="G5259">
        <v>2023</v>
      </c>
      <c r="H5259">
        <v>19</v>
      </c>
      <c r="I5259" t="s">
        <v>65</v>
      </c>
      <c r="J5259">
        <v>99</v>
      </c>
      <c r="K5259" t="s">
        <v>23</v>
      </c>
      <c r="L5259">
        <v>8</v>
      </c>
      <c r="M5259" t="s">
        <v>27</v>
      </c>
      <c r="N5259">
        <v>7777</v>
      </c>
      <c r="O5259" t="s">
        <v>37</v>
      </c>
      <c r="P5259">
        <v>564</v>
      </c>
      <c r="T5259" s="3">
        <f t="shared" si="165"/>
        <v>100</v>
      </c>
      <c r="U5259" s="3">
        <f>IF(AND(R5259&lt;&gt;"_U",N5259&lt;&gt;9999,N5259&lt;&gt;999,L5259&lt;&gt;"Median"),IFERROR(VLOOKUP(A5259,'TA Total'!A:P,16,0),"."),".")</f>
        <v>564</v>
      </c>
    </row>
    <row r="5260" spans="1:21" x14ac:dyDescent="0.3">
      <c r="A5260" s="1" t="str">
        <f t="shared" si="164"/>
        <v>2023|South Waikato District|$200,001 or more</v>
      </c>
      <c r="B5260" t="s">
        <v>18</v>
      </c>
      <c r="C5260" t="s">
        <v>19</v>
      </c>
      <c r="D5260" t="s">
        <v>20</v>
      </c>
      <c r="E5260" t="s">
        <v>21</v>
      </c>
      <c r="F5260">
        <v>2023</v>
      </c>
      <c r="G5260">
        <v>2023</v>
      </c>
      <c r="H5260">
        <v>19</v>
      </c>
      <c r="I5260" t="s">
        <v>65</v>
      </c>
      <c r="J5260">
        <v>99</v>
      </c>
      <c r="K5260" t="s">
        <v>23</v>
      </c>
      <c r="L5260">
        <v>8</v>
      </c>
      <c r="M5260" t="s">
        <v>27</v>
      </c>
      <c r="N5260">
        <v>9999</v>
      </c>
      <c r="O5260" t="s">
        <v>40</v>
      </c>
      <c r="P5260">
        <v>564</v>
      </c>
      <c r="T5260" s="3" t="str">
        <f t="shared" si="165"/>
        <v>.</v>
      </c>
      <c r="U5260" s="3" t="str">
        <f>IF(AND(R5260&lt;&gt;"_U",N5260&lt;&gt;9999,N5260&lt;&gt;999,L5260&lt;&gt;"Median"),IFERROR(VLOOKUP(A5260,'TA Total'!A:P,16,0),"."),".")</f>
        <v>.</v>
      </c>
    </row>
    <row r="5261" spans="1:21" x14ac:dyDescent="0.3">
      <c r="A5261" s="1" t="str">
        <f t="shared" si="164"/>
        <v>2023|South Waikato District|$200,001 or more</v>
      </c>
      <c r="B5261" t="s">
        <v>18</v>
      </c>
      <c r="C5261" t="s">
        <v>19</v>
      </c>
      <c r="D5261" t="s">
        <v>20</v>
      </c>
      <c r="E5261" t="s">
        <v>21</v>
      </c>
      <c r="F5261">
        <v>2023</v>
      </c>
      <c r="G5261">
        <v>2023</v>
      </c>
      <c r="H5261">
        <v>19</v>
      </c>
      <c r="I5261" t="s">
        <v>65</v>
      </c>
      <c r="J5261">
        <v>99</v>
      </c>
      <c r="K5261" t="s">
        <v>23</v>
      </c>
      <c r="L5261">
        <v>8</v>
      </c>
      <c r="M5261" t="s">
        <v>27</v>
      </c>
      <c r="N5261">
        <v>1</v>
      </c>
      <c r="O5261" t="s">
        <v>33</v>
      </c>
      <c r="P5261">
        <v>405</v>
      </c>
      <c r="T5261" s="3">
        <f t="shared" si="165"/>
        <v>71.81</v>
      </c>
      <c r="U5261" s="3">
        <f>IF(AND(R5261&lt;&gt;"_U",N5261&lt;&gt;9999,N5261&lt;&gt;999,L5261&lt;&gt;"Median"),IFERROR(VLOOKUP(A5261,'TA Total'!A:P,16,0),"."),".")</f>
        <v>564</v>
      </c>
    </row>
    <row r="5262" spans="1:21" x14ac:dyDescent="0.3">
      <c r="A5262" s="1" t="str">
        <f t="shared" si="164"/>
        <v>2023|South Waikato District|$200,001 or more</v>
      </c>
      <c r="B5262" t="s">
        <v>18</v>
      </c>
      <c r="C5262" t="s">
        <v>19</v>
      </c>
      <c r="D5262" t="s">
        <v>20</v>
      </c>
      <c r="E5262" t="s">
        <v>21</v>
      </c>
      <c r="F5262">
        <v>2023</v>
      </c>
      <c r="G5262">
        <v>2023</v>
      </c>
      <c r="H5262">
        <v>19</v>
      </c>
      <c r="I5262" t="s">
        <v>65</v>
      </c>
      <c r="J5262">
        <v>99</v>
      </c>
      <c r="K5262" t="s">
        <v>23</v>
      </c>
      <c r="L5262">
        <v>8</v>
      </c>
      <c r="M5262" t="s">
        <v>27</v>
      </c>
      <c r="N5262">
        <v>3</v>
      </c>
      <c r="O5262" t="s">
        <v>25</v>
      </c>
      <c r="P5262">
        <v>57</v>
      </c>
      <c r="T5262" s="3">
        <f t="shared" si="165"/>
        <v>10.11</v>
      </c>
      <c r="U5262" s="3">
        <f>IF(AND(R5262&lt;&gt;"_U",N5262&lt;&gt;9999,N5262&lt;&gt;999,L5262&lt;&gt;"Median"),IFERROR(VLOOKUP(A5262,'TA Total'!A:P,16,0),"."),".")</f>
        <v>564</v>
      </c>
    </row>
    <row r="5263" spans="1:21" x14ac:dyDescent="0.3">
      <c r="A5263" s="1" t="str">
        <f t="shared" si="164"/>
        <v>2023|South Waikato District|$200,001 or more</v>
      </c>
      <c r="B5263" t="s">
        <v>18</v>
      </c>
      <c r="C5263" t="s">
        <v>19</v>
      </c>
      <c r="D5263" t="s">
        <v>20</v>
      </c>
      <c r="E5263" t="s">
        <v>21</v>
      </c>
      <c r="F5263">
        <v>2023</v>
      </c>
      <c r="G5263">
        <v>2023</v>
      </c>
      <c r="H5263">
        <v>19</v>
      </c>
      <c r="I5263" t="s">
        <v>65</v>
      </c>
      <c r="J5263">
        <v>99</v>
      </c>
      <c r="K5263" t="s">
        <v>23</v>
      </c>
      <c r="L5263">
        <v>8</v>
      </c>
      <c r="M5263" t="s">
        <v>27</v>
      </c>
      <c r="N5263">
        <v>2</v>
      </c>
      <c r="O5263" t="s">
        <v>28</v>
      </c>
      <c r="P5263">
        <v>102</v>
      </c>
      <c r="T5263" s="3">
        <f t="shared" si="165"/>
        <v>18.09</v>
      </c>
      <c r="U5263" s="3">
        <f>IF(AND(R5263&lt;&gt;"_U",N5263&lt;&gt;9999,N5263&lt;&gt;999,L5263&lt;&gt;"Median"),IFERROR(VLOOKUP(A5263,'TA Total'!A:P,16,0),"."),".")</f>
        <v>564</v>
      </c>
    </row>
    <row r="5264" spans="1:21" x14ac:dyDescent="0.3">
      <c r="A5264" s="1" t="str">
        <f t="shared" si="164"/>
        <v>2023|South Waikato District|Total stated - total household income</v>
      </c>
      <c r="B5264" t="s">
        <v>18</v>
      </c>
      <c r="C5264" t="s">
        <v>19</v>
      </c>
      <c r="D5264" t="s">
        <v>20</v>
      </c>
      <c r="E5264" t="s">
        <v>21</v>
      </c>
      <c r="F5264">
        <v>2023</v>
      </c>
      <c r="G5264">
        <v>2023</v>
      </c>
      <c r="H5264">
        <v>19</v>
      </c>
      <c r="I5264" t="s">
        <v>65</v>
      </c>
      <c r="J5264">
        <v>99</v>
      </c>
      <c r="K5264" t="s">
        <v>23</v>
      </c>
      <c r="L5264">
        <v>77</v>
      </c>
      <c r="M5264" t="s">
        <v>32</v>
      </c>
      <c r="N5264">
        <v>999</v>
      </c>
      <c r="O5264" t="s">
        <v>42</v>
      </c>
      <c r="P5264">
        <v>0</v>
      </c>
      <c r="T5264" s="3" t="str">
        <f t="shared" si="165"/>
        <v>.</v>
      </c>
      <c r="U5264" s="3" t="str">
        <f>IF(AND(R5264&lt;&gt;"_U",N5264&lt;&gt;9999,N5264&lt;&gt;999,L5264&lt;&gt;"Median"),IFERROR(VLOOKUP(A5264,'TA Total'!A:P,16,0),"."),".")</f>
        <v>.</v>
      </c>
    </row>
    <row r="5265" spans="1:21" x14ac:dyDescent="0.3">
      <c r="A5265" s="1" t="str">
        <f t="shared" si="164"/>
        <v>2023|South Waikato District|Total stated - total household income</v>
      </c>
      <c r="B5265" t="s">
        <v>18</v>
      </c>
      <c r="C5265" t="s">
        <v>19</v>
      </c>
      <c r="D5265" t="s">
        <v>20</v>
      </c>
      <c r="E5265" t="s">
        <v>21</v>
      </c>
      <c r="F5265">
        <v>2023</v>
      </c>
      <c r="G5265">
        <v>2023</v>
      </c>
      <c r="H5265">
        <v>19</v>
      </c>
      <c r="I5265" t="s">
        <v>65</v>
      </c>
      <c r="J5265">
        <v>99</v>
      </c>
      <c r="K5265" t="s">
        <v>23</v>
      </c>
      <c r="L5265">
        <v>77</v>
      </c>
      <c r="M5265" t="s">
        <v>32</v>
      </c>
      <c r="N5265">
        <v>7777</v>
      </c>
      <c r="O5265" t="s">
        <v>37</v>
      </c>
      <c r="P5265">
        <v>8595</v>
      </c>
      <c r="T5265" s="3">
        <f t="shared" si="165"/>
        <v>100</v>
      </c>
      <c r="U5265" s="3">
        <f>IF(AND(R5265&lt;&gt;"_U",N5265&lt;&gt;9999,N5265&lt;&gt;999,L5265&lt;&gt;"Median"),IFERROR(VLOOKUP(A5265,'TA Total'!A:P,16,0),"."),".")</f>
        <v>8595</v>
      </c>
    </row>
    <row r="5266" spans="1:21" x14ac:dyDescent="0.3">
      <c r="A5266" s="1" t="str">
        <f t="shared" si="164"/>
        <v>2023|South Waikato District|Total stated - total household income</v>
      </c>
      <c r="B5266" t="s">
        <v>18</v>
      </c>
      <c r="C5266" t="s">
        <v>19</v>
      </c>
      <c r="D5266" t="s">
        <v>20</v>
      </c>
      <c r="E5266" t="s">
        <v>21</v>
      </c>
      <c r="F5266">
        <v>2023</v>
      </c>
      <c r="G5266">
        <v>2023</v>
      </c>
      <c r="H5266">
        <v>19</v>
      </c>
      <c r="I5266" t="s">
        <v>65</v>
      </c>
      <c r="J5266">
        <v>99</v>
      </c>
      <c r="K5266" t="s">
        <v>23</v>
      </c>
      <c r="L5266">
        <v>77</v>
      </c>
      <c r="M5266" t="s">
        <v>32</v>
      </c>
      <c r="N5266">
        <v>9999</v>
      </c>
      <c r="O5266" t="s">
        <v>40</v>
      </c>
      <c r="P5266">
        <v>8598</v>
      </c>
      <c r="T5266" s="3" t="str">
        <f t="shared" si="165"/>
        <v>.</v>
      </c>
      <c r="U5266" s="3" t="str">
        <f>IF(AND(R5266&lt;&gt;"_U",N5266&lt;&gt;9999,N5266&lt;&gt;999,L5266&lt;&gt;"Median"),IFERROR(VLOOKUP(A5266,'TA Total'!A:P,16,0),"."),".")</f>
        <v>.</v>
      </c>
    </row>
    <row r="5267" spans="1:21" x14ac:dyDescent="0.3">
      <c r="A5267" s="1" t="str">
        <f t="shared" si="164"/>
        <v>2023|South Waikato District|Total stated - total household income</v>
      </c>
      <c r="B5267" t="s">
        <v>18</v>
      </c>
      <c r="C5267" t="s">
        <v>19</v>
      </c>
      <c r="D5267" t="s">
        <v>20</v>
      </c>
      <c r="E5267" t="s">
        <v>21</v>
      </c>
      <c r="F5267">
        <v>2023</v>
      </c>
      <c r="G5267">
        <v>2023</v>
      </c>
      <c r="H5267">
        <v>19</v>
      </c>
      <c r="I5267" t="s">
        <v>65</v>
      </c>
      <c r="J5267">
        <v>99</v>
      </c>
      <c r="K5267" t="s">
        <v>23</v>
      </c>
      <c r="L5267">
        <v>77</v>
      </c>
      <c r="M5267" t="s">
        <v>32</v>
      </c>
      <c r="N5267">
        <v>1</v>
      </c>
      <c r="O5267" t="s">
        <v>33</v>
      </c>
      <c r="P5267">
        <v>5124</v>
      </c>
      <c r="T5267" s="3">
        <f t="shared" si="165"/>
        <v>59.62</v>
      </c>
      <c r="U5267" s="3">
        <f>IF(AND(R5267&lt;&gt;"_U",N5267&lt;&gt;9999,N5267&lt;&gt;999,L5267&lt;&gt;"Median"),IFERROR(VLOOKUP(A5267,'TA Total'!A:P,16,0),"."),".")</f>
        <v>8595</v>
      </c>
    </row>
    <row r="5268" spans="1:21" x14ac:dyDescent="0.3">
      <c r="A5268" s="1" t="str">
        <f t="shared" si="164"/>
        <v>2023|South Waikato District|Total stated - total household income</v>
      </c>
      <c r="B5268" t="s">
        <v>18</v>
      </c>
      <c r="C5268" t="s">
        <v>19</v>
      </c>
      <c r="D5268" t="s">
        <v>20</v>
      </c>
      <c r="E5268" t="s">
        <v>21</v>
      </c>
      <c r="F5268">
        <v>2023</v>
      </c>
      <c r="G5268">
        <v>2023</v>
      </c>
      <c r="H5268">
        <v>19</v>
      </c>
      <c r="I5268" t="s">
        <v>65</v>
      </c>
      <c r="J5268">
        <v>99</v>
      </c>
      <c r="K5268" t="s">
        <v>23</v>
      </c>
      <c r="L5268">
        <v>77</v>
      </c>
      <c r="M5268" t="s">
        <v>32</v>
      </c>
      <c r="N5268">
        <v>2</v>
      </c>
      <c r="O5268" t="s">
        <v>28</v>
      </c>
      <c r="P5268">
        <v>3015</v>
      </c>
      <c r="T5268" s="3">
        <f t="shared" si="165"/>
        <v>35.08</v>
      </c>
      <c r="U5268" s="3">
        <f>IF(AND(R5268&lt;&gt;"_U",N5268&lt;&gt;9999,N5268&lt;&gt;999,L5268&lt;&gt;"Median"),IFERROR(VLOOKUP(A5268,'TA Total'!A:P,16,0),"."),".")</f>
        <v>8595</v>
      </c>
    </row>
    <row r="5269" spans="1:21" x14ac:dyDescent="0.3">
      <c r="A5269" s="1" t="str">
        <f t="shared" si="164"/>
        <v>2023|South Waikato District|Total stated - total household income</v>
      </c>
      <c r="B5269" t="s">
        <v>18</v>
      </c>
      <c r="C5269" t="s">
        <v>19</v>
      </c>
      <c r="D5269" t="s">
        <v>20</v>
      </c>
      <c r="E5269" t="s">
        <v>21</v>
      </c>
      <c r="F5269">
        <v>2023</v>
      </c>
      <c r="G5269">
        <v>2023</v>
      </c>
      <c r="H5269">
        <v>19</v>
      </c>
      <c r="I5269" t="s">
        <v>65</v>
      </c>
      <c r="J5269">
        <v>99</v>
      </c>
      <c r="K5269" t="s">
        <v>23</v>
      </c>
      <c r="L5269">
        <v>77</v>
      </c>
      <c r="M5269" t="s">
        <v>32</v>
      </c>
      <c r="N5269">
        <v>3</v>
      </c>
      <c r="O5269" t="s">
        <v>25</v>
      </c>
      <c r="P5269">
        <v>459</v>
      </c>
      <c r="T5269" s="3">
        <f t="shared" si="165"/>
        <v>5.34</v>
      </c>
      <c r="U5269" s="3">
        <f>IF(AND(R5269&lt;&gt;"_U",N5269&lt;&gt;9999,N5269&lt;&gt;999,L5269&lt;&gt;"Median"),IFERROR(VLOOKUP(A5269,'TA Total'!A:P,16,0),"."),".")</f>
        <v>8595</v>
      </c>
    </row>
    <row r="5270" spans="1:21" x14ac:dyDescent="0.3">
      <c r="A5270" s="1" t="str">
        <f t="shared" si="164"/>
        <v>2023|South Waikato District|Total - total household income</v>
      </c>
      <c r="B5270" t="s">
        <v>18</v>
      </c>
      <c r="C5270" t="s">
        <v>19</v>
      </c>
      <c r="D5270" t="s">
        <v>20</v>
      </c>
      <c r="E5270" t="s">
        <v>21</v>
      </c>
      <c r="F5270">
        <v>2023</v>
      </c>
      <c r="G5270">
        <v>2023</v>
      </c>
      <c r="H5270">
        <v>19</v>
      </c>
      <c r="I5270" t="s">
        <v>65</v>
      </c>
      <c r="J5270">
        <v>99</v>
      </c>
      <c r="K5270" t="s">
        <v>23</v>
      </c>
      <c r="L5270">
        <v>99</v>
      </c>
      <c r="M5270" t="s">
        <v>48</v>
      </c>
      <c r="N5270">
        <v>7777</v>
      </c>
      <c r="O5270" t="s">
        <v>37</v>
      </c>
      <c r="P5270">
        <v>9009</v>
      </c>
      <c r="T5270" s="3">
        <f t="shared" si="165"/>
        <v>100</v>
      </c>
      <c r="U5270" s="3">
        <f>IF(AND(R5270&lt;&gt;"_U",N5270&lt;&gt;9999,N5270&lt;&gt;999,L5270&lt;&gt;"Median"),IFERROR(VLOOKUP(A5270,'TA Total'!A:P,16,0),"."),".")</f>
        <v>9009</v>
      </c>
    </row>
    <row r="5271" spans="1:21" x14ac:dyDescent="0.3">
      <c r="A5271" s="1" t="str">
        <f t="shared" si="164"/>
        <v>2023|South Waikato District|Total - total household income</v>
      </c>
      <c r="B5271" t="s">
        <v>18</v>
      </c>
      <c r="C5271" t="s">
        <v>19</v>
      </c>
      <c r="D5271" t="s">
        <v>20</v>
      </c>
      <c r="E5271" t="s">
        <v>21</v>
      </c>
      <c r="F5271">
        <v>2023</v>
      </c>
      <c r="G5271">
        <v>2023</v>
      </c>
      <c r="H5271">
        <v>19</v>
      </c>
      <c r="I5271" t="s">
        <v>65</v>
      </c>
      <c r="J5271">
        <v>99</v>
      </c>
      <c r="K5271" t="s">
        <v>23</v>
      </c>
      <c r="L5271">
        <v>99</v>
      </c>
      <c r="M5271" t="s">
        <v>48</v>
      </c>
      <c r="N5271">
        <v>3</v>
      </c>
      <c r="O5271" t="s">
        <v>25</v>
      </c>
      <c r="P5271">
        <v>480</v>
      </c>
      <c r="T5271" s="3">
        <f t="shared" si="165"/>
        <v>5.33</v>
      </c>
      <c r="U5271" s="3">
        <f>IF(AND(R5271&lt;&gt;"_U",N5271&lt;&gt;9999,N5271&lt;&gt;999,L5271&lt;&gt;"Median"),IFERROR(VLOOKUP(A5271,'TA Total'!A:P,16,0),"."),".")</f>
        <v>9009</v>
      </c>
    </row>
    <row r="5272" spans="1:21" x14ac:dyDescent="0.3">
      <c r="A5272" s="1" t="str">
        <f t="shared" si="164"/>
        <v>2023|South Waikato District|Total - total household income</v>
      </c>
      <c r="B5272" t="s">
        <v>18</v>
      </c>
      <c r="C5272" t="s">
        <v>19</v>
      </c>
      <c r="D5272" t="s">
        <v>20</v>
      </c>
      <c r="E5272" t="s">
        <v>21</v>
      </c>
      <c r="F5272">
        <v>2023</v>
      </c>
      <c r="G5272">
        <v>2023</v>
      </c>
      <c r="H5272">
        <v>19</v>
      </c>
      <c r="I5272" t="s">
        <v>65</v>
      </c>
      <c r="J5272">
        <v>99</v>
      </c>
      <c r="K5272" t="s">
        <v>23</v>
      </c>
      <c r="L5272">
        <v>99</v>
      </c>
      <c r="M5272" t="s">
        <v>48</v>
      </c>
      <c r="N5272">
        <v>2</v>
      </c>
      <c r="O5272" t="s">
        <v>28</v>
      </c>
      <c r="P5272">
        <v>3249</v>
      </c>
      <c r="T5272" s="3">
        <f t="shared" si="165"/>
        <v>36.06</v>
      </c>
      <c r="U5272" s="3">
        <f>IF(AND(R5272&lt;&gt;"_U",N5272&lt;&gt;9999,N5272&lt;&gt;999,L5272&lt;&gt;"Median"),IFERROR(VLOOKUP(A5272,'TA Total'!A:P,16,0),"."),".")</f>
        <v>9009</v>
      </c>
    </row>
    <row r="5273" spans="1:21" x14ac:dyDescent="0.3">
      <c r="A5273" s="1" t="str">
        <f t="shared" si="164"/>
        <v>2023|South Waikato District|Total - total household income</v>
      </c>
      <c r="B5273" t="s">
        <v>18</v>
      </c>
      <c r="C5273" t="s">
        <v>19</v>
      </c>
      <c r="D5273" t="s">
        <v>20</v>
      </c>
      <c r="E5273" t="s">
        <v>21</v>
      </c>
      <c r="F5273">
        <v>2023</v>
      </c>
      <c r="G5273">
        <v>2023</v>
      </c>
      <c r="H5273">
        <v>19</v>
      </c>
      <c r="I5273" t="s">
        <v>65</v>
      </c>
      <c r="J5273">
        <v>99</v>
      </c>
      <c r="K5273" t="s">
        <v>23</v>
      </c>
      <c r="L5273">
        <v>99</v>
      </c>
      <c r="M5273" t="s">
        <v>48</v>
      </c>
      <c r="N5273">
        <v>9999</v>
      </c>
      <c r="O5273" t="s">
        <v>40</v>
      </c>
      <c r="P5273">
        <v>9012</v>
      </c>
      <c r="T5273" s="3" t="str">
        <f t="shared" si="165"/>
        <v>.</v>
      </c>
      <c r="U5273" s="3" t="str">
        <f>IF(AND(R5273&lt;&gt;"_U",N5273&lt;&gt;9999,N5273&lt;&gt;999,L5273&lt;&gt;"Median"),IFERROR(VLOOKUP(A5273,'TA Total'!A:P,16,0),"."),".")</f>
        <v>.</v>
      </c>
    </row>
    <row r="5274" spans="1:21" x14ac:dyDescent="0.3">
      <c r="A5274" s="1" t="str">
        <f t="shared" si="164"/>
        <v>2023|South Waikato District|Total - total household income</v>
      </c>
      <c r="B5274" t="s">
        <v>18</v>
      </c>
      <c r="C5274" t="s">
        <v>19</v>
      </c>
      <c r="D5274" t="s">
        <v>20</v>
      </c>
      <c r="E5274" t="s">
        <v>21</v>
      </c>
      <c r="F5274">
        <v>2023</v>
      </c>
      <c r="G5274">
        <v>2023</v>
      </c>
      <c r="H5274">
        <v>19</v>
      </c>
      <c r="I5274" t="s">
        <v>65</v>
      </c>
      <c r="J5274">
        <v>99</v>
      </c>
      <c r="K5274" t="s">
        <v>23</v>
      </c>
      <c r="L5274">
        <v>99</v>
      </c>
      <c r="M5274" t="s">
        <v>48</v>
      </c>
      <c r="N5274">
        <v>1</v>
      </c>
      <c r="O5274" t="s">
        <v>33</v>
      </c>
      <c r="P5274">
        <v>5280</v>
      </c>
      <c r="T5274" s="3">
        <f t="shared" si="165"/>
        <v>58.61</v>
      </c>
      <c r="U5274" s="3">
        <f>IF(AND(R5274&lt;&gt;"_U",N5274&lt;&gt;9999,N5274&lt;&gt;999,L5274&lt;&gt;"Median"),IFERROR(VLOOKUP(A5274,'TA Total'!A:P,16,0),"."),".")</f>
        <v>9009</v>
      </c>
    </row>
    <row r="5275" spans="1:21" x14ac:dyDescent="0.3">
      <c r="A5275" s="1" t="str">
        <f t="shared" si="164"/>
        <v>2023|South Waikato District|Total - total household income</v>
      </c>
      <c r="B5275" t="s">
        <v>18</v>
      </c>
      <c r="C5275" t="s">
        <v>19</v>
      </c>
      <c r="D5275" t="s">
        <v>20</v>
      </c>
      <c r="E5275" t="s">
        <v>21</v>
      </c>
      <c r="F5275">
        <v>2023</v>
      </c>
      <c r="G5275">
        <v>2023</v>
      </c>
      <c r="H5275">
        <v>19</v>
      </c>
      <c r="I5275" t="s">
        <v>65</v>
      </c>
      <c r="J5275">
        <v>99</v>
      </c>
      <c r="K5275" t="s">
        <v>23</v>
      </c>
      <c r="L5275">
        <v>99</v>
      </c>
      <c r="M5275" t="s">
        <v>48</v>
      </c>
      <c r="N5275">
        <v>999</v>
      </c>
      <c r="O5275" t="s">
        <v>42</v>
      </c>
      <c r="P5275">
        <v>0</v>
      </c>
      <c r="T5275" s="3" t="str">
        <f t="shared" si="165"/>
        <v>.</v>
      </c>
      <c r="U5275" s="3" t="str">
        <f>IF(AND(R5275&lt;&gt;"_U",N5275&lt;&gt;9999,N5275&lt;&gt;999,L5275&lt;&gt;"Median"),IFERROR(VLOOKUP(A5275,'TA Total'!A:P,16,0),"."),".")</f>
        <v>.</v>
      </c>
    </row>
    <row r="5276" spans="1:21" x14ac:dyDescent="0.3">
      <c r="A5276" s="1" t="str">
        <f t="shared" si="164"/>
        <v>2023|South Waikato District|Median ($) - total household income</v>
      </c>
      <c r="B5276" t="s">
        <v>18</v>
      </c>
      <c r="C5276" t="s">
        <v>19</v>
      </c>
      <c r="D5276" t="s">
        <v>20</v>
      </c>
      <c r="E5276" t="s">
        <v>21</v>
      </c>
      <c r="F5276">
        <v>2023</v>
      </c>
      <c r="G5276">
        <v>2023</v>
      </c>
      <c r="H5276">
        <v>19</v>
      </c>
      <c r="I5276" t="s">
        <v>65</v>
      </c>
      <c r="J5276">
        <v>99</v>
      </c>
      <c r="K5276" t="s">
        <v>23</v>
      </c>
      <c r="L5276" t="s">
        <v>56</v>
      </c>
      <c r="M5276" t="s">
        <v>57</v>
      </c>
      <c r="N5276">
        <v>9999</v>
      </c>
      <c r="O5276" t="s">
        <v>40</v>
      </c>
      <c r="P5276">
        <v>77300</v>
      </c>
      <c r="T5276" s="3" t="str">
        <f t="shared" si="165"/>
        <v>.</v>
      </c>
      <c r="U5276" s="3" t="str">
        <f>IF(AND(R5276&lt;&gt;"_U",N5276&lt;&gt;9999,N5276&lt;&gt;999,L5276&lt;&gt;"Median"),IFERROR(VLOOKUP(A5276,'TA Total'!A:P,16,0),"."),".")</f>
        <v>.</v>
      </c>
    </row>
    <row r="5277" spans="1:21" x14ac:dyDescent="0.3">
      <c r="A5277" s="1" t="str">
        <f t="shared" si="164"/>
        <v>2023|South Waikato District|Median ($) - total household income</v>
      </c>
      <c r="B5277" t="s">
        <v>18</v>
      </c>
      <c r="C5277" t="s">
        <v>19</v>
      </c>
      <c r="D5277" t="s">
        <v>20</v>
      </c>
      <c r="E5277" t="s">
        <v>21</v>
      </c>
      <c r="F5277">
        <v>2023</v>
      </c>
      <c r="G5277">
        <v>2023</v>
      </c>
      <c r="H5277">
        <v>19</v>
      </c>
      <c r="I5277" t="s">
        <v>65</v>
      </c>
      <c r="J5277">
        <v>99</v>
      </c>
      <c r="K5277" t="s">
        <v>23</v>
      </c>
      <c r="L5277" t="s">
        <v>56</v>
      </c>
      <c r="M5277" t="s">
        <v>57</v>
      </c>
      <c r="N5277">
        <v>999</v>
      </c>
      <c r="O5277" t="s">
        <v>42</v>
      </c>
      <c r="R5277" t="s">
        <v>61</v>
      </c>
      <c r="S5277" t="s">
        <v>62</v>
      </c>
      <c r="T5277" s="3" t="str">
        <f t="shared" si="165"/>
        <v>.</v>
      </c>
      <c r="U5277" s="3" t="str">
        <f>IF(AND(R5277&lt;&gt;"_U",N5277&lt;&gt;9999,N5277&lt;&gt;999,L5277&lt;&gt;"Median"),IFERROR(VLOOKUP(A5277,'TA Total'!A:P,16,0),"."),".")</f>
        <v>.</v>
      </c>
    </row>
    <row r="5278" spans="1:21" x14ac:dyDescent="0.3">
      <c r="A5278" s="1" t="str">
        <f t="shared" si="164"/>
        <v>2023|South Waikato District|Median ($) - total household income</v>
      </c>
      <c r="B5278" t="s">
        <v>18</v>
      </c>
      <c r="C5278" t="s">
        <v>19</v>
      </c>
      <c r="D5278" t="s">
        <v>20</v>
      </c>
      <c r="E5278" t="s">
        <v>21</v>
      </c>
      <c r="F5278">
        <v>2023</v>
      </c>
      <c r="G5278">
        <v>2023</v>
      </c>
      <c r="H5278">
        <v>19</v>
      </c>
      <c r="I5278" t="s">
        <v>65</v>
      </c>
      <c r="J5278">
        <v>99</v>
      </c>
      <c r="K5278" t="s">
        <v>23</v>
      </c>
      <c r="L5278" t="s">
        <v>56</v>
      </c>
      <c r="M5278" t="s">
        <v>57</v>
      </c>
      <c r="N5278">
        <v>1</v>
      </c>
      <c r="O5278" t="s">
        <v>33</v>
      </c>
      <c r="P5278">
        <v>85400</v>
      </c>
      <c r="T5278" s="3" t="str">
        <f t="shared" si="165"/>
        <v>.</v>
      </c>
      <c r="U5278" s="3" t="str">
        <f>IF(AND(R5278&lt;&gt;"_U",N5278&lt;&gt;9999,N5278&lt;&gt;999,L5278&lt;&gt;"Median"),IFERROR(VLOOKUP(A5278,'TA Total'!A:P,16,0),"."),".")</f>
        <v>.</v>
      </c>
    </row>
    <row r="5279" spans="1:21" x14ac:dyDescent="0.3">
      <c r="A5279" s="1" t="str">
        <f t="shared" si="164"/>
        <v>2023|South Waikato District|Median ($) - total household income</v>
      </c>
      <c r="B5279" t="s">
        <v>18</v>
      </c>
      <c r="C5279" t="s">
        <v>19</v>
      </c>
      <c r="D5279" t="s">
        <v>20</v>
      </c>
      <c r="E5279" t="s">
        <v>21</v>
      </c>
      <c r="F5279">
        <v>2023</v>
      </c>
      <c r="G5279">
        <v>2023</v>
      </c>
      <c r="H5279">
        <v>19</v>
      </c>
      <c r="I5279" t="s">
        <v>65</v>
      </c>
      <c r="J5279">
        <v>99</v>
      </c>
      <c r="K5279" t="s">
        <v>23</v>
      </c>
      <c r="L5279" t="s">
        <v>56</v>
      </c>
      <c r="M5279" t="s">
        <v>57</v>
      </c>
      <c r="N5279">
        <v>3</v>
      </c>
      <c r="O5279" t="s">
        <v>25</v>
      </c>
      <c r="P5279">
        <v>86600</v>
      </c>
      <c r="T5279" s="3" t="str">
        <f t="shared" si="165"/>
        <v>.</v>
      </c>
      <c r="U5279" s="3" t="str">
        <f>IF(AND(R5279&lt;&gt;"_U",N5279&lt;&gt;9999,N5279&lt;&gt;999,L5279&lt;&gt;"Median"),IFERROR(VLOOKUP(A5279,'TA Total'!A:P,16,0),"."),".")</f>
        <v>.</v>
      </c>
    </row>
    <row r="5280" spans="1:21" x14ac:dyDescent="0.3">
      <c r="A5280" s="1" t="str">
        <f t="shared" si="164"/>
        <v>2023|South Waikato District|Median ($) - total household income</v>
      </c>
      <c r="B5280" t="s">
        <v>18</v>
      </c>
      <c r="C5280" t="s">
        <v>19</v>
      </c>
      <c r="D5280" t="s">
        <v>20</v>
      </c>
      <c r="E5280" t="s">
        <v>21</v>
      </c>
      <c r="F5280">
        <v>2023</v>
      </c>
      <c r="G5280">
        <v>2023</v>
      </c>
      <c r="H5280">
        <v>19</v>
      </c>
      <c r="I5280" t="s">
        <v>65</v>
      </c>
      <c r="J5280">
        <v>99</v>
      </c>
      <c r="K5280" t="s">
        <v>23</v>
      </c>
      <c r="L5280" t="s">
        <v>56</v>
      </c>
      <c r="M5280" t="s">
        <v>57</v>
      </c>
      <c r="N5280">
        <v>2</v>
      </c>
      <c r="O5280" t="s">
        <v>28</v>
      </c>
      <c r="P5280">
        <v>64700</v>
      </c>
      <c r="T5280" s="3" t="str">
        <f t="shared" si="165"/>
        <v>.</v>
      </c>
      <c r="U5280" s="3" t="str">
        <f>IF(AND(R5280&lt;&gt;"_U",N5280&lt;&gt;9999,N5280&lt;&gt;999,L5280&lt;&gt;"Median"),IFERROR(VLOOKUP(A5280,'TA Total'!A:P,16,0),"."),".")</f>
        <v>.</v>
      </c>
    </row>
    <row r="5281" spans="1:21" x14ac:dyDescent="0.3">
      <c r="A5281" s="1" t="str">
        <f t="shared" si="164"/>
        <v>2023|South Waikato District|Median ($) - total household income</v>
      </c>
      <c r="B5281" t="s">
        <v>18</v>
      </c>
      <c r="C5281" t="s">
        <v>19</v>
      </c>
      <c r="D5281" t="s">
        <v>20</v>
      </c>
      <c r="E5281" t="s">
        <v>21</v>
      </c>
      <c r="F5281">
        <v>2023</v>
      </c>
      <c r="G5281">
        <v>2023</v>
      </c>
      <c r="H5281">
        <v>19</v>
      </c>
      <c r="I5281" t="s">
        <v>65</v>
      </c>
      <c r="J5281">
        <v>99</v>
      </c>
      <c r="K5281" t="s">
        <v>23</v>
      </c>
      <c r="L5281" t="s">
        <v>56</v>
      </c>
      <c r="M5281" t="s">
        <v>57</v>
      </c>
      <c r="N5281">
        <v>7777</v>
      </c>
      <c r="O5281" t="s">
        <v>37</v>
      </c>
      <c r="P5281">
        <v>77300</v>
      </c>
      <c r="T5281" s="3" t="str">
        <f t="shared" si="165"/>
        <v>.</v>
      </c>
      <c r="U5281" s="3" t="str">
        <f>IF(AND(R5281&lt;&gt;"_U",N5281&lt;&gt;9999,N5281&lt;&gt;999,L5281&lt;&gt;"Median"),IFERROR(VLOOKUP(A5281,'TA Total'!A:P,16,0),"."),".")</f>
        <v>.</v>
      </c>
    </row>
    <row r="5282" spans="1:21" x14ac:dyDescent="0.3">
      <c r="A5282" s="1" t="str">
        <f t="shared" si="164"/>
        <v>2023|Waitomo District|$20,000 or less</v>
      </c>
      <c r="B5282" t="s">
        <v>18</v>
      </c>
      <c r="C5282" t="s">
        <v>19</v>
      </c>
      <c r="D5282" t="s">
        <v>20</v>
      </c>
      <c r="E5282" t="s">
        <v>21</v>
      </c>
      <c r="F5282">
        <v>2023</v>
      </c>
      <c r="G5282">
        <v>2023</v>
      </c>
      <c r="H5282">
        <v>20</v>
      </c>
      <c r="I5282" t="s">
        <v>67</v>
      </c>
      <c r="J5282">
        <v>99</v>
      </c>
      <c r="K5282" t="s">
        <v>23</v>
      </c>
      <c r="L5282">
        <v>1</v>
      </c>
      <c r="M5282" t="s">
        <v>39</v>
      </c>
      <c r="N5282">
        <v>3</v>
      </c>
      <c r="O5282" t="s">
        <v>25</v>
      </c>
      <c r="P5282">
        <v>33</v>
      </c>
      <c r="T5282" s="3">
        <f t="shared" si="165"/>
        <v>13.25</v>
      </c>
      <c r="U5282" s="3">
        <f>IF(AND(R5282&lt;&gt;"_U",N5282&lt;&gt;9999,N5282&lt;&gt;999,L5282&lt;&gt;"Median"),IFERROR(VLOOKUP(A5282,'TA Total'!A:P,16,0),"."),".")</f>
        <v>249</v>
      </c>
    </row>
    <row r="5283" spans="1:21" x14ac:dyDescent="0.3">
      <c r="A5283" s="1" t="str">
        <f t="shared" si="164"/>
        <v>2023|Waitomo District|$20,000 or less</v>
      </c>
      <c r="B5283" t="s">
        <v>18</v>
      </c>
      <c r="C5283" t="s">
        <v>19</v>
      </c>
      <c r="D5283" t="s">
        <v>20</v>
      </c>
      <c r="E5283" t="s">
        <v>21</v>
      </c>
      <c r="F5283">
        <v>2023</v>
      </c>
      <c r="G5283">
        <v>2023</v>
      </c>
      <c r="H5283">
        <v>20</v>
      </c>
      <c r="I5283" t="s">
        <v>67</v>
      </c>
      <c r="J5283">
        <v>99</v>
      </c>
      <c r="K5283" t="s">
        <v>23</v>
      </c>
      <c r="L5283">
        <v>1</v>
      </c>
      <c r="M5283" t="s">
        <v>39</v>
      </c>
      <c r="N5283">
        <v>1</v>
      </c>
      <c r="O5283" t="s">
        <v>33</v>
      </c>
      <c r="P5283">
        <v>96</v>
      </c>
      <c r="T5283" s="3">
        <f t="shared" si="165"/>
        <v>38.549999999999997</v>
      </c>
      <c r="U5283" s="3">
        <f>IF(AND(R5283&lt;&gt;"_U",N5283&lt;&gt;9999,N5283&lt;&gt;999,L5283&lt;&gt;"Median"),IFERROR(VLOOKUP(A5283,'TA Total'!A:P,16,0),"."),".")</f>
        <v>249</v>
      </c>
    </row>
    <row r="5284" spans="1:21" x14ac:dyDescent="0.3">
      <c r="A5284" s="1" t="str">
        <f t="shared" si="164"/>
        <v>2023|Waitomo District|$20,000 or less</v>
      </c>
      <c r="B5284" t="s">
        <v>18</v>
      </c>
      <c r="C5284" t="s">
        <v>19</v>
      </c>
      <c r="D5284" t="s">
        <v>20</v>
      </c>
      <c r="E5284" t="s">
        <v>21</v>
      </c>
      <c r="F5284">
        <v>2023</v>
      </c>
      <c r="G5284">
        <v>2023</v>
      </c>
      <c r="H5284">
        <v>20</v>
      </c>
      <c r="I5284" t="s">
        <v>67</v>
      </c>
      <c r="J5284">
        <v>99</v>
      </c>
      <c r="K5284" t="s">
        <v>23</v>
      </c>
      <c r="L5284">
        <v>1</v>
      </c>
      <c r="M5284" t="s">
        <v>39</v>
      </c>
      <c r="N5284">
        <v>999</v>
      </c>
      <c r="O5284" t="s">
        <v>42</v>
      </c>
      <c r="P5284">
        <v>0</v>
      </c>
      <c r="T5284" s="3" t="str">
        <f t="shared" si="165"/>
        <v>.</v>
      </c>
      <c r="U5284" s="3" t="str">
        <f>IF(AND(R5284&lt;&gt;"_U",N5284&lt;&gt;9999,N5284&lt;&gt;999,L5284&lt;&gt;"Median"),IFERROR(VLOOKUP(A5284,'TA Total'!A:P,16,0),"."),".")</f>
        <v>.</v>
      </c>
    </row>
    <row r="5285" spans="1:21" x14ac:dyDescent="0.3">
      <c r="A5285" s="1" t="str">
        <f t="shared" si="164"/>
        <v>2023|Waitomo District|$20,000 or less</v>
      </c>
      <c r="B5285" t="s">
        <v>18</v>
      </c>
      <c r="C5285" t="s">
        <v>19</v>
      </c>
      <c r="D5285" t="s">
        <v>20</v>
      </c>
      <c r="E5285" t="s">
        <v>21</v>
      </c>
      <c r="F5285">
        <v>2023</v>
      </c>
      <c r="G5285">
        <v>2023</v>
      </c>
      <c r="H5285">
        <v>20</v>
      </c>
      <c r="I5285" t="s">
        <v>67</v>
      </c>
      <c r="J5285">
        <v>99</v>
      </c>
      <c r="K5285" t="s">
        <v>23</v>
      </c>
      <c r="L5285">
        <v>1</v>
      </c>
      <c r="M5285" t="s">
        <v>39</v>
      </c>
      <c r="N5285">
        <v>7777</v>
      </c>
      <c r="O5285" t="s">
        <v>37</v>
      </c>
      <c r="P5285">
        <v>249</v>
      </c>
      <c r="T5285" s="3">
        <f t="shared" si="165"/>
        <v>100</v>
      </c>
      <c r="U5285" s="3">
        <f>IF(AND(R5285&lt;&gt;"_U",N5285&lt;&gt;9999,N5285&lt;&gt;999,L5285&lt;&gt;"Median"),IFERROR(VLOOKUP(A5285,'TA Total'!A:P,16,0),"."),".")</f>
        <v>249</v>
      </c>
    </row>
    <row r="5286" spans="1:21" x14ac:dyDescent="0.3">
      <c r="A5286" s="1" t="str">
        <f t="shared" si="164"/>
        <v>2023|Waitomo District|$20,000 or less</v>
      </c>
      <c r="B5286" t="s">
        <v>18</v>
      </c>
      <c r="C5286" t="s">
        <v>19</v>
      </c>
      <c r="D5286" t="s">
        <v>20</v>
      </c>
      <c r="E5286" t="s">
        <v>21</v>
      </c>
      <c r="F5286">
        <v>2023</v>
      </c>
      <c r="G5286">
        <v>2023</v>
      </c>
      <c r="H5286">
        <v>20</v>
      </c>
      <c r="I5286" t="s">
        <v>67</v>
      </c>
      <c r="J5286">
        <v>99</v>
      </c>
      <c r="K5286" t="s">
        <v>23</v>
      </c>
      <c r="L5286">
        <v>1</v>
      </c>
      <c r="M5286" t="s">
        <v>39</v>
      </c>
      <c r="N5286">
        <v>9999</v>
      </c>
      <c r="O5286" t="s">
        <v>40</v>
      </c>
      <c r="P5286">
        <v>249</v>
      </c>
      <c r="T5286" s="3" t="str">
        <f t="shared" si="165"/>
        <v>.</v>
      </c>
      <c r="U5286" s="3" t="str">
        <f>IF(AND(R5286&lt;&gt;"_U",N5286&lt;&gt;9999,N5286&lt;&gt;999,L5286&lt;&gt;"Median"),IFERROR(VLOOKUP(A5286,'TA Total'!A:P,16,0),"."),".")</f>
        <v>.</v>
      </c>
    </row>
    <row r="5287" spans="1:21" x14ac:dyDescent="0.3">
      <c r="A5287" s="1" t="str">
        <f t="shared" si="164"/>
        <v>2023|Waitomo District|$20,000 or less</v>
      </c>
      <c r="B5287" t="s">
        <v>18</v>
      </c>
      <c r="C5287" t="s">
        <v>19</v>
      </c>
      <c r="D5287" t="s">
        <v>20</v>
      </c>
      <c r="E5287" t="s">
        <v>21</v>
      </c>
      <c r="F5287">
        <v>2023</v>
      </c>
      <c r="G5287">
        <v>2023</v>
      </c>
      <c r="H5287">
        <v>20</v>
      </c>
      <c r="I5287" t="s">
        <v>67</v>
      </c>
      <c r="J5287">
        <v>99</v>
      </c>
      <c r="K5287" t="s">
        <v>23</v>
      </c>
      <c r="L5287">
        <v>1</v>
      </c>
      <c r="M5287" t="s">
        <v>39</v>
      </c>
      <c r="N5287">
        <v>2</v>
      </c>
      <c r="O5287" t="s">
        <v>28</v>
      </c>
      <c r="P5287">
        <v>123</v>
      </c>
      <c r="T5287" s="3">
        <f t="shared" si="165"/>
        <v>49.4</v>
      </c>
      <c r="U5287" s="3">
        <f>IF(AND(R5287&lt;&gt;"_U",N5287&lt;&gt;9999,N5287&lt;&gt;999,L5287&lt;&gt;"Median"),IFERROR(VLOOKUP(A5287,'TA Total'!A:P,16,0),"."),".")</f>
        <v>249</v>
      </c>
    </row>
    <row r="5288" spans="1:21" x14ac:dyDescent="0.3">
      <c r="A5288" s="1" t="str">
        <f t="shared" si="164"/>
        <v>2023|Waitomo District|$20,001-$30,000</v>
      </c>
      <c r="B5288" t="s">
        <v>18</v>
      </c>
      <c r="C5288" t="s">
        <v>19</v>
      </c>
      <c r="D5288" t="s">
        <v>20</v>
      </c>
      <c r="E5288" t="s">
        <v>21</v>
      </c>
      <c r="F5288">
        <v>2023</v>
      </c>
      <c r="G5288">
        <v>2023</v>
      </c>
      <c r="H5288">
        <v>20</v>
      </c>
      <c r="I5288" t="s">
        <v>67</v>
      </c>
      <c r="J5288">
        <v>99</v>
      </c>
      <c r="K5288" t="s">
        <v>23</v>
      </c>
      <c r="L5288">
        <v>2</v>
      </c>
      <c r="M5288" t="s">
        <v>24</v>
      </c>
      <c r="N5288">
        <v>1</v>
      </c>
      <c r="O5288" t="s">
        <v>33</v>
      </c>
      <c r="P5288">
        <v>180</v>
      </c>
      <c r="T5288" s="3">
        <f t="shared" si="165"/>
        <v>51.72</v>
      </c>
      <c r="U5288" s="3">
        <f>IF(AND(R5288&lt;&gt;"_U",N5288&lt;&gt;9999,N5288&lt;&gt;999,L5288&lt;&gt;"Median"),IFERROR(VLOOKUP(A5288,'TA Total'!A:P,16,0),"."),".")</f>
        <v>348</v>
      </c>
    </row>
    <row r="5289" spans="1:21" x14ac:dyDescent="0.3">
      <c r="A5289" s="1" t="str">
        <f t="shared" si="164"/>
        <v>2023|Waitomo District|$20,001-$30,000</v>
      </c>
      <c r="B5289" t="s">
        <v>18</v>
      </c>
      <c r="C5289" t="s">
        <v>19</v>
      </c>
      <c r="D5289" t="s">
        <v>20</v>
      </c>
      <c r="E5289" t="s">
        <v>21</v>
      </c>
      <c r="F5289">
        <v>2023</v>
      </c>
      <c r="G5289">
        <v>2023</v>
      </c>
      <c r="H5289">
        <v>20</v>
      </c>
      <c r="I5289" t="s">
        <v>67</v>
      </c>
      <c r="J5289">
        <v>99</v>
      </c>
      <c r="K5289" t="s">
        <v>23</v>
      </c>
      <c r="L5289">
        <v>2</v>
      </c>
      <c r="M5289" t="s">
        <v>24</v>
      </c>
      <c r="N5289">
        <v>2</v>
      </c>
      <c r="O5289" t="s">
        <v>28</v>
      </c>
      <c r="P5289">
        <v>135</v>
      </c>
      <c r="T5289" s="3">
        <f t="shared" si="165"/>
        <v>38.79</v>
      </c>
      <c r="U5289" s="3">
        <f>IF(AND(R5289&lt;&gt;"_U",N5289&lt;&gt;9999,N5289&lt;&gt;999,L5289&lt;&gt;"Median"),IFERROR(VLOOKUP(A5289,'TA Total'!A:P,16,0),"."),".")</f>
        <v>348</v>
      </c>
    </row>
    <row r="5290" spans="1:21" x14ac:dyDescent="0.3">
      <c r="A5290" s="1" t="str">
        <f t="shared" si="164"/>
        <v>2023|Waitomo District|$20,001-$30,000</v>
      </c>
      <c r="B5290" t="s">
        <v>18</v>
      </c>
      <c r="C5290" t="s">
        <v>19</v>
      </c>
      <c r="D5290" t="s">
        <v>20</v>
      </c>
      <c r="E5290" t="s">
        <v>21</v>
      </c>
      <c r="F5290">
        <v>2023</v>
      </c>
      <c r="G5290">
        <v>2023</v>
      </c>
      <c r="H5290">
        <v>20</v>
      </c>
      <c r="I5290" t="s">
        <v>67</v>
      </c>
      <c r="J5290">
        <v>99</v>
      </c>
      <c r="K5290" t="s">
        <v>23</v>
      </c>
      <c r="L5290">
        <v>2</v>
      </c>
      <c r="M5290" t="s">
        <v>24</v>
      </c>
      <c r="N5290">
        <v>9999</v>
      </c>
      <c r="O5290" t="s">
        <v>40</v>
      </c>
      <c r="P5290">
        <v>348</v>
      </c>
      <c r="T5290" s="3" t="str">
        <f t="shared" si="165"/>
        <v>.</v>
      </c>
      <c r="U5290" s="3" t="str">
        <f>IF(AND(R5290&lt;&gt;"_U",N5290&lt;&gt;9999,N5290&lt;&gt;999,L5290&lt;&gt;"Median"),IFERROR(VLOOKUP(A5290,'TA Total'!A:P,16,0),"."),".")</f>
        <v>.</v>
      </c>
    </row>
    <row r="5291" spans="1:21" x14ac:dyDescent="0.3">
      <c r="A5291" s="1" t="str">
        <f t="shared" si="164"/>
        <v>2023|Waitomo District|$20,001-$30,000</v>
      </c>
      <c r="B5291" t="s">
        <v>18</v>
      </c>
      <c r="C5291" t="s">
        <v>19</v>
      </c>
      <c r="D5291" t="s">
        <v>20</v>
      </c>
      <c r="E5291" t="s">
        <v>21</v>
      </c>
      <c r="F5291">
        <v>2023</v>
      </c>
      <c r="G5291">
        <v>2023</v>
      </c>
      <c r="H5291">
        <v>20</v>
      </c>
      <c r="I5291" t="s">
        <v>67</v>
      </c>
      <c r="J5291">
        <v>99</v>
      </c>
      <c r="K5291" t="s">
        <v>23</v>
      </c>
      <c r="L5291">
        <v>2</v>
      </c>
      <c r="M5291" t="s">
        <v>24</v>
      </c>
      <c r="N5291">
        <v>3</v>
      </c>
      <c r="O5291" t="s">
        <v>25</v>
      </c>
      <c r="P5291">
        <v>36</v>
      </c>
      <c r="T5291" s="3">
        <f t="shared" si="165"/>
        <v>10.34</v>
      </c>
      <c r="U5291" s="3">
        <f>IF(AND(R5291&lt;&gt;"_U",N5291&lt;&gt;9999,N5291&lt;&gt;999,L5291&lt;&gt;"Median"),IFERROR(VLOOKUP(A5291,'TA Total'!A:P,16,0),"."),".")</f>
        <v>348</v>
      </c>
    </row>
    <row r="5292" spans="1:21" x14ac:dyDescent="0.3">
      <c r="A5292" s="1" t="str">
        <f t="shared" si="164"/>
        <v>2023|Waitomo District|$20,001-$30,000</v>
      </c>
      <c r="B5292" t="s">
        <v>18</v>
      </c>
      <c r="C5292" t="s">
        <v>19</v>
      </c>
      <c r="D5292" t="s">
        <v>20</v>
      </c>
      <c r="E5292" t="s">
        <v>21</v>
      </c>
      <c r="F5292">
        <v>2023</v>
      </c>
      <c r="G5292">
        <v>2023</v>
      </c>
      <c r="H5292">
        <v>20</v>
      </c>
      <c r="I5292" t="s">
        <v>67</v>
      </c>
      <c r="J5292">
        <v>99</v>
      </c>
      <c r="K5292" t="s">
        <v>23</v>
      </c>
      <c r="L5292">
        <v>2</v>
      </c>
      <c r="M5292" t="s">
        <v>24</v>
      </c>
      <c r="N5292">
        <v>7777</v>
      </c>
      <c r="O5292" t="s">
        <v>37</v>
      </c>
      <c r="P5292">
        <v>348</v>
      </c>
      <c r="T5292" s="3">
        <f t="shared" si="165"/>
        <v>100</v>
      </c>
      <c r="U5292" s="3">
        <f>IF(AND(R5292&lt;&gt;"_U",N5292&lt;&gt;9999,N5292&lt;&gt;999,L5292&lt;&gt;"Median"),IFERROR(VLOOKUP(A5292,'TA Total'!A:P,16,0),"."),".")</f>
        <v>348</v>
      </c>
    </row>
    <row r="5293" spans="1:21" x14ac:dyDescent="0.3">
      <c r="A5293" s="1" t="str">
        <f t="shared" si="164"/>
        <v>2023|Waitomo District|$20,001-$30,000</v>
      </c>
      <c r="B5293" t="s">
        <v>18</v>
      </c>
      <c r="C5293" t="s">
        <v>19</v>
      </c>
      <c r="D5293" t="s">
        <v>20</v>
      </c>
      <c r="E5293" t="s">
        <v>21</v>
      </c>
      <c r="F5293">
        <v>2023</v>
      </c>
      <c r="G5293">
        <v>2023</v>
      </c>
      <c r="H5293">
        <v>20</v>
      </c>
      <c r="I5293" t="s">
        <v>67</v>
      </c>
      <c r="J5293">
        <v>99</v>
      </c>
      <c r="K5293" t="s">
        <v>23</v>
      </c>
      <c r="L5293">
        <v>2</v>
      </c>
      <c r="M5293" t="s">
        <v>24</v>
      </c>
      <c r="N5293">
        <v>999</v>
      </c>
      <c r="O5293" t="s">
        <v>42</v>
      </c>
      <c r="P5293">
        <v>0</v>
      </c>
      <c r="T5293" s="3" t="str">
        <f t="shared" si="165"/>
        <v>.</v>
      </c>
      <c r="U5293" s="3" t="str">
        <f>IF(AND(R5293&lt;&gt;"_U",N5293&lt;&gt;9999,N5293&lt;&gt;999,L5293&lt;&gt;"Median"),IFERROR(VLOOKUP(A5293,'TA Total'!A:P,16,0),"."),".")</f>
        <v>.</v>
      </c>
    </row>
    <row r="5294" spans="1:21" x14ac:dyDescent="0.3">
      <c r="A5294" s="1" t="str">
        <f t="shared" si="164"/>
        <v>2023|Waitomo District|$30,001-$50,000</v>
      </c>
      <c r="B5294" t="s">
        <v>18</v>
      </c>
      <c r="C5294" t="s">
        <v>19</v>
      </c>
      <c r="D5294" t="s">
        <v>20</v>
      </c>
      <c r="E5294" t="s">
        <v>21</v>
      </c>
      <c r="F5294">
        <v>2023</v>
      </c>
      <c r="G5294">
        <v>2023</v>
      </c>
      <c r="H5294">
        <v>20</v>
      </c>
      <c r="I5294" t="s">
        <v>67</v>
      </c>
      <c r="J5294">
        <v>99</v>
      </c>
      <c r="K5294" t="s">
        <v>23</v>
      </c>
      <c r="L5294">
        <v>3</v>
      </c>
      <c r="M5294" t="s">
        <v>45</v>
      </c>
      <c r="N5294">
        <v>9999</v>
      </c>
      <c r="O5294" t="s">
        <v>40</v>
      </c>
      <c r="P5294">
        <v>540</v>
      </c>
      <c r="T5294" s="3" t="str">
        <f t="shared" si="165"/>
        <v>.</v>
      </c>
      <c r="U5294" s="3" t="str">
        <f>IF(AND(R5294&lt;&gt;"_U",N5294&lt;&gt;9999,N5294&lt;&gt;999,L5294&lt;&gt;"Median"),IFERROR(VLOOKUP(A5294,'TA Total'!A:P,16,0),"."),".")</f>
        <v>.</v>
      </c>
    </row>
    <row r="5295" spans="1:21" x14ac:dyDescent="0.3">
      <c r="A5295" s="1" t="str">
        <f t="shared" si="164"/>
        <v>2023|Waitomo District|$30,001-$50,000</v>
      </c>
      <c r="B5295" t="s">
        <v>18</v>
      </c>
      <c r="C5295" t="s">
        <v>19</v>
      </c>
      <c r="D5295" t="s">
        <v>20</v>
      </c>
      <c r="E5295" t="s">
        <v>21</v>
      </c>
      <c r="F5295">
        <v>2023</v>
      </c>
      <c r="G5295">
        <v>2023</v>
      </c>
      <c r="H5295">
        <v>20</v>
      </c>
      <c r="I5295" t="s">
        <v>67</v>
      </c>
      <c r="J5295">
        <v>99</v>
      </c>
      <c r="K5295" t="s">
        <v>23</v>
      </c>
      <c r="L5295">
        <v>3</v>
      </c>
      <c r="M5295" t="s">
        <v>45</v>
      </c>
      <c r="N5295">
        <v>2</v>
      </c>
      <c r="O5295" t="s">
        <v>28</v>
      </c>
      <c r="P5295">
        <v>198</v>
      </c>
      <c r="T5295" s="3">
        <f t="shared" si="165"/>
        <v>36.67</v>
      </c>
      <c r="U5295" s="3">
        <f>IF(AND(R5295&lt;&gt;"_U",N5295&lt;&gt;9999,N5295&lt;&gt;999,L5295&lt;&gt;"Median"),IFERROR(VLOOKUP(A5295,'TA Total'!A:P,16,0),"."),".")</f>
        <v>540</v>
      </c>
    </row>
    <row r="5296" spans="1:21" x14ac:dyDescent="0.3">
      <c r="A5296" s="1" t="str">
        <f t="shared" si="164"/>
        <v>2023|Waitomo District|$30,001-$50,000</v>
      </c>
      <c r="B5296" t="s">
        <v>18</v>
      </c>
      <c r="C5296" t="s">
        <v>19</v>
      </c>
      <c r="D5296" t="s">
        <v>20</v>
      </c>
      <c r="E5296" t="s">
        <v>21</v>
      </c>
      <c r="F5296">
        <v>2023</v>
      </c>
      <c r="G5296">
        <v>2023</v>
      </c>
      <c r="H5296">
        <v>20</v>
      </c>
      <c r="I5296" t="s">
        <v>67</v>
      </c>
      <c r="J5296">
        <v>99</v>
      </c>
      <c r="K5296" t="s">
        <v>23</v>
      </c>
      <c r="L5296">
        <v>3</v>
      </c>
      <c r="M5296" t="s">
        <v>45</v>
      </c>
      <c r="N5296">
        <v>3</v>
      </c>
      <c r="O5296" t="s">
        <v>25</v>
      </c>
      <c r="P5296">
        <v>63</v>
      </c>
      <c r="T5296" s="3">
        <f t="shared" si="165"/>
        <v>11.67</v>
      </c>
      <c r="U5296" s="3">
        <f>IF(AND(R5296&lt;&gt;"_U",N5296&lt;&gt;9999,N5296&lt;&gt;999,L5296&lt;&gt;"Median"),IFERROR(VLOOKUP(A5296,'TA Total'!A:P,16,0),"."),".")</f>
        <v>540</v>
      </c>
    </row>
    <row r="5297" spans="1:21" x14ac:dyDescent="0.3">
      <c r="A5297" s="1" t="str">
        <f t="shared" si="164"/>
        <v>2023|Waitomo District|$30,001-$50,000</v>
      </c>
      <c r="B5297" t="s">
        <v>18</v>
      </c>
      <c r="C5297" t="s">
        <v>19</v>
      </c>
      <c r="D5297" t="s">
        <v>20</v>
      </c>
      <c r="E5297" t="s">
        <v>21</v>
      </c>
      <c r="F5297">
        <v>2023</v>
      </c>
      <c r="G5297">
        <v>2023</v>
      </c>
      <c r="H5297">
        <v>20</v>
      </c>
      <c r="I5297" t="s">
        <v>67</v>
      </c>
      <c r="J5297">
        <v>99</v>
      </c>
      <c r="K5297" t="s">
        <v>23</v>
      </c>
      <c r="L5297">
        <v>3</v>
      </c>
      <c r="M5297" t="s">
        <v>45</v>
      </c>
      <c r="N5297">
        <v>7777</v>
      </c>
      <c r="O5297" t="s">
        <v>37</v>
      </c>
      <c r="P5297">
        <v>540</v>
      </c>
      <c r="T5297" s="3">
        <f t="shared" si="165"/>
        <v>100</v>
      </c>
      <c r="U5297" s="3">
        <f>IF(AND(R5297&lt;&gt;"_U",N5297&lt;&gt;9999,N5297&lt;&gt;999,L5297&lt;&gt;"Median"),IFERROR(VLOOKUP(A5297,'TA Total'!A:P,16,0),"."),".")</f>
        <v>540</v>
      </c>
    </row>
    <row r="5298" spans="1:21" x14ac:dyDescent="0.3">
      <c r="A5298" s="1" t="str">
        <f t="shared" si="164"/>
        <v>2023|Waitomo District|$30,001-$50,000</v>
      </c>
      <c r="B5298" t="s">
        <v>18</v>
      </c>
      <c r="C5298" t="s">
        <v>19</v>
      </c>
      <c r="D5298" t="s">
        <v>20</v>
      </c>
      <c r="E5298" t="s">
        <v>21</v>
      </c>
      <c r="F5298">
        <v>2023</v>
      </c>
      <c r="G5298">
        <v>2023</v>
      </c>
      <c r="H5298">
        <v>20</v>
      </c>
      <c r="I5298" t="s">
        <v>67</v>
      </c>
      <c r="J5298">
        <v>99</v>
      </c>
      <c r="K5298" t="s">
        <v>23</v>
      </c>
      <c r="L5298">
        <v>3</v>
      </c>
      <c r="M5298" t="s">
        <v>45</v>
      </c>
      <c r="N5298">
        <v>999</v>
      </c>
      <c r="O5298" t="s">
        <v>42</v>
      </c>
      <c r="P5298">
        <v>0</v>
      </c>
      <c r="T5298" s="3" t="str">
        <f t="shared" si="165"/>
        <v>.</v>
      </c>
      <c r="U5298" s="3" t="str">
        <f>IF(AND(R5298&lt;&gt;"_U",N5298&lt;&gt;9999,N5298&lt;&gt;999,L5298&lt;&gt;"Median"),IFERROR(VLOOKUP(A5298,'TA Total'!A:P,16,0),"."),".")</f>
        <v>.</v>
      </c>
    </row>
    <row r="5299" spans="1:21" x14ac:dyDescent="0.3">
      <c r="A5299" s="1" t="str">
        <f t="shared" si="164"/>
        <v>2023|Waitomo District|$30,001-$50,000</v>
      </c>
      <c r="B5299" t="s">
        <v>18</v>
      </c>
      <c r="C5299" t="s">
        <v>19</v>
      </c>
      <c r="D5299" t="s">
        <v>20</v>
      </c>
      <c r="E5299" t="s">
        <v>21</v>
      </c>
      <c r="F5299">
        <v>2023</v>
      </c>
      <c r="G5299">
        <v>2023</v>
      </c>
      <c r="H5299">
        <v>20</v>
      </c>
      <c r="I5299" t="s">
        <v>67</v>
      </c>
      <c r="J5299">
        <v>99</v>
      </c>
      <c r="K5299" t="s">
        <v>23</v>
      </c>
      <c r="L5299">
        <v>3</v>
      </c>
      <c r="M5299" t="s">
        <v>45</v>
      </c>
      <c r="N5299">
        <v>1</v>
      </c>
      <c r="O5299" t="s">
        <v>33</v>
      </c>
      <c r="P5299">
        <v>279</v>
      </c>
      <c r="T5299" s="3">
        <f t="shared" si="165"/>
        <v>51.67</v>
      </c>
      <c r="U5299" s="3">
        <f>IF(AND(R5299&lt;&gt;"_U",N5299&lt;&gt;9999,N5299&lt;&gt;999,L5299&lt;&gt;"Median"),IFERROR(VLOOKUP(A5299,'TA Total'!A:P,16,0),"."),".")</f>
        <v>540</v>
      </c>
    </row>
    <row r="5300" spans="1:21" x14ac:dyDescent="0.3">
      <c r="A5300" s="1" t="str">
        <f t="shared" si="164"/>
        <v>2023|Waitomo District|$50,001-$70,000</v>
      </c>
      <c r="B5300" t="s">
        <v>18</v>
      </c>
      <c r="C5300" t="s">
        <v>19</v>
      </c>
      <c r="D5300" t="s">
        <v>20</v>
      </c>
      <c r="E5300" t="s">
        <v>21</v>
      </c>
      <c r="F5300">
        <v>2023</v>
      </c>
      <c r="G5300">
        <v>2023</v>
      </c>
      <c r="H5300">
        <v>20</v>
      </c>
      <c r="I5300" t="s">
        <v>67</v>
      </c>
      <c r="J5300">
        <v>99</v>
      </c>
      <c r="K5300" t="s">
        <v>23</v>
      </c>
      <c r="L5300">
        <v>4</v>
      </c>
      <c r="M5300" t="s">
        <v>36</v>
      </c>
      <c r="N5300">
        <v>999</v>
      </c>
      <c r="O5300" t="s">
        <v>42</v>
      </c>
      <c r="P5300">
        <v>0</v>
      </c>
      <c r="T5300" s="3" t="str">
        <f t="shared" si="165"/>
        <v>.</v>
      </c>
      <c r="U5300" s="3" t="str">
        <f>IF(AND(R5300&lt;&gt;"_U",N5300&lt;&gt;9999,N5300&lt;&gt;999,L5300&lt;&gt;"Median"),IFERROR(VLOOKUP(A5300,'TA Total'!A:P,16,0),"."),".")</f>
        <v>.</v>
      </c>
    </row>
    <row r="5301" spans="1:21" x14ac:dyDescent="0.3">
      <c r="A5301" s="1" t="str">
        <f t="shared" si="164"/>
        <v>2023|Waitomo District|$50,001-$70,000</v>
      </c>
      <c r="B5301" t="s">
        <v>18</v>
      </c>
      <c r="C5301" t="s">
        <v>19</v>
      </c>
      <c r="D5301" t="s">
        <v>20</v>
      </c>
      <c r="E5301" t="s">
        <v>21</v>
      </c>
      <c r="F5301">
        <v>2023</v>
      </c>
      <c r="G5301">
        <v>2023</v>
      </c>
      <c r="H5301">
        <v>20</v>
      </c>
      <c r="I5301" t="s">
        <v>67</v>
      </c>
      <c r="J5301">
        <v>99</v>
      </c>
      <c r="K5301" t="s">
        <v>23</v>
      </c>
      <c r="L5301">
        <v>4</v>
      </c>
      <c r="M5301" t="s">
        <v>36</v>
      </c>
      <c r="N5301">
        <v>3</v>
      </c>
      <c r="O5301" t="s">
        <v>25</v>
      </c>
      <c r="P5301">
        <v>48</v>
      </c>
      <c r="T5301" s="3">
        <f t="shared" si="165"/>
        <v>10.96</v>
      </c>
      <c r="U5301" s="3">
        <f>IF(AND(R5301&lt;&gt;"_U",N5301&lt;&gt;9999,N5301&lt;&gt;999,L5301&lt;&gt;"Median"),IFERROR(VLOOKUP(A5301,'TA Total'!A:P,16,0),"."),".")</f>
        <v>438</v>
      </c>
    </row>
    <row r="5302" spans="1:21" x14ac:dyDescent="0.3">
      <c r="A5302" s="1" t="str">
        <f t="shared" si="164"/>
        <v>2023|Waitomo District|$50,001-$70,000</v>
      </c>
      <c r="B5302" t="s">
        <v>18</v>
      </c>
      <c r="C5302" t="s">
        <v>19</v>
      </c>
      <c r="D5302" t="s">
        <v>20</v>
      </c>
      <c r="E5302" t="s">
        <v>21</v>
      </c>
      <c r="F5302">
        <v>2023</v>
      </c>
      <c r="G5302">
        <v>2023</v>
      </c>
      <c r="H5302">
        <v>20</v>
      </c>
      <c r="I5302" t="s">
        <v>67</v>
      </c>
      <c r="J5302">
        <v>99</v>
      </c>
      <c r="K5302" t="s">
        <v>23</v>
      </c>
      <c r="L5302">
        <v>4</v>
      </c>
      <c r="M5302" t="s">
        <v>36</v>
      </c>
      <c r="N5302">
        <v>2</v>
      </c>
      <c r="O5302" t="s">
        <v>28</v>
      </c>
      <c r="P5302">
        <v>186</v>
      </c>
      <c r="T5302" s="3">
        <f t="shared" si="165"/>
        <v>42.47</v>
      </c>
      <c r="U5302" s="3">
        <f>IF(AND(R5302&lt;&gt;"_U",N5302&lt;&gt;9999,N5302&lt;&gt;999,L5302&lt;&gt;"Median"),IFERROR(VLOOKUP(A5302,'TA Total'!A:P,16,0),"."),".")</f>
        <v>438</v>
      </c>
    </row>
    <row r="5303" spans="1:21" x14ac:dyDescent="0.3">
      <c r="A5303" s="1" t="str">
        <f t="shared" si="164"/>
        <v>2023|Waitomo District|$50,001-$70,000</v>
      </c>
      <c r="B5303" t="s">
        <v>18</v>
      </c>
      <c r="C5303" t="s">
        <v>19</v>
      </c>
      <c r="D5303" t="s">
        <v>20</v>
      </c>
      <c r="E5303" t="s">
        <v>21</v>
      </c>
      <c r="F5303">
        <v>2023</v>
      </c>
      <c r="G5303">
        <v>2023</v>
      </c>
      <c r="H5303">
        <v>20</v>
      </c>
      <c r="I5303" t="s">
        <v>67</v>
      </c>
      <c r="J5303">
        <v>99</v>
      </c>
      <c r="K5303" t="s">
        <v>23</v>
      </c>
      <c r="L5303">
        <v>4</v>
      </c>
      <c r="M5303" t="s">
        <v>36</v>
      </c>
      <c r="N5303">
        <v>1</v>
      </c>
      <c r="O5303" t="s">
        <v>33</v>
      </c>
      <c r="P5303">
        <v>201</v>
      </c>
      <c r="T5303" s="3">
        <f t="shared" si="165"/>
        <v>45.89</v>
      </c>
      <c r="U5303" s="3">
        <f>IF(AND(R5303&lt;&gt;"_U",N5303&lt;&gt;9999,N5303&lt;&gt;999,L5303&lt;&gt;"Median"),IFERROR(VLOOKUP(A5303,'TA Total'!A:P,16,0),"."),".")</f>
        <v>438</v>
      </c>
    </row>
    <row r="5304" spans="1:21" x14ac:dyDescent="0.3">
      <c r="A5304" s="1" t="str">
        <f t="shared" si="164"/>
        <v>2023|Waitomo District|$50,001-$70,000</v>
      </c>
      <c r="B5304" t="s">
        <v>18</v>
      </c>
      <c r="C5304" t="s">
        <v>19</v>
      </c>
      <c r="D5304" t="s">
        <v>20</v>
      </c>
      <c r="E5304" t="s">
        <v>21</v>
      </c>
      <c r="F5304">
        <v>2023</v>
      </c>
      <c r="G5304">
        <v>2023</v>
      </c>
      <c r="H5304">
        <v>20</v>
      </c>
      <c r="I5304" t="s">
        <v>67</v>
      </c>
      <c r="J5304">
        <v>99</v>
      </c>
      <c r="K5304" t="s">
        <v>23</v>
      </c>
      <c r="L5304">
        <v>4</v>
      </c>
      <c r="M5304" t="s">
        <v>36</v>
      </c>
      <c r="N5304">
        <v>9999</v>
      </c>
      <c r="O5304" t="s">
        <v>40</v>
      </c>
      <c r="P5304">
        <v>438</v>
      </c>
      <c r="T5304" s="3" t="str">
        <f t="shared" si="165"/>
        <v>.</v>
      </c>
      <c r="U5304" s="3" t="str">
        <f>IF(AND(R5304&lt;&gt;"_U",N5304&lt;&gt;9999,N5304&lt;&gt;999,L5304&lt;&gt;"Median"),IFERROR(VLOOKUP(A5304,'TA Total'!A:P,16,0),"."),".")</f>
        <v>.</v>
      </c>
    </row>
    <row r="5305" spans="1:21" x14ac:dyDescent="0.3">
      <c r="A5305" s="1" t="str">
        <f t="shared" si="164"/>
        <v>2023|Waitomo District|$50,001-$70,000</v>
      </c>
      <c r="B5305" t="s">
        <v>18</v>
      </c>
      <c r="C5305" t="s">
        <v>19</v>
      </c>
      <c r="D5305" t="s">
        <v>20</v>
      </c>
      <c r="E5305" t="s">
        <v>21</v>
      </c>
      <c r="F5305">
        <v>2023</v>
      </c>
      <c r="G5305">
        <v>2023</v>
      </c>
      <c r="H5305">
        <v>20</v>
      </c>
      <c r="I5305" t="s">
        <v>67</v>
      </c>
      <c r="J5305">
        <v>99</v>
      </c>
      <c r="K5305" t="s">
        <v>23</v>
      </c>
      <c r="L5305">
        <v>4</v>
      </c>
      <c r="M5305" t="s">
        <v>36</v>
      </c>
      <c r="N5305">
        <v>7777</v>
      </c>
      <c r="O5305" t="s">
        <v>37</v>
      </c>
      <c r="P5305">
        <v>438</v>
      </c>
      <c r="T5305" s="3">
        <f t="shared" si="165"/>
        <v>100</v>
      </c>
      <c r="U5305" s="3">
        <f>IF(AND(R5305&lt;&gt;"_U",N5305&lt;&gt;9999,N5305&lt;&gt;999,L5305&lt;&gt;"Median"),IFERROR(VLOOKUP(A5305,'TA Total'!A:P,16,0),"."),".")</f>
        <v>438</v>
      </c>
    </row>
    <row r="5306" spans="1:21" x14ac:dyDescent="0.3">
      <c r="A5306" s="1" t="str">
        <f t="shared" si="164"/>
        <v>2023|Waitomo District|$70,001-$100,000</v>
      </c>
      <c r="B5306" t="s">
        <v>18</v>
      </c>
      <c r="C5306" t="s">
        <v>19</v>
      </c>
      <c r="D5306" t="s">
        <v>20</v>
      </c>
      <c r="E5306" t="s">
        <v>21</v>
      </c>
      <c r="F5306">
        <v>2023</v>
      </c>
      <c r="G5306">
        <v>2023</v>
      </c>
      <c r="H5306">
        <v>20</v>
      </c>
      <c r="I5306" t="s">
        <v>67</v>
      </c>
      <c r="J5306">
        <v>99</v>
      </c>
      <c r="K5306" t="s">
        <v>23</v>
      </c>
      <c r="L5306">
        <v>5</v>
      </c>
      <c r="M5306" t="s">
        <v>58</v>
      </c>
      <c r="N5306">
        <v>3</v>
      </c>
      <c r="O5306" t="s">
        <v>25</v>
      </c>
      <c r="P5306">
        <v>105</v>
      </c>
      <c r="T5306" s="3">
        <f t="shared" si="165"/>
        <v>17.68</v>
      </c>
      <c r="U5306" s="3">
        <f>IF(AND(R5306&lt;&gt;"_U",N5306&lt;&gt;9999,N5306&lt;&gt;999,L5306&lt;&gt;"Median"),IFERROR(VLOOKUP(A5306,'TA Total'!A:P,16,0),"."),".")</f>
        <v>594</v>
      </c>
    </row>
    <row r="5307" spans="1:21" x14ac:dyDescent="0.3">
      <c r="A5307" s="1" t="str">
        <f t="shared" si="164"/>
        <v>2023|Waitomo District|$70,001-$100,000</v>
      </c>
      <c r="B5307" t="s">
        <v>18</v>
      </c>
      <c r="C5307" t="s">
        <v>19</v>
      </c>
      <c r="D5307" t="s">
        <v>20</v>
      </c>
      <c r="E5307" t="s">
        <v>21</v>
      </c>
      <c r="F5307">
        <v>2023</v>
      </c>
      <c r="G5307">
        <v>2023</v>
      </c>
      <c r="H5307">
        <v>20</v>
      </c>
      <c r="I5307" t="s">
        <v>67</v>
      </c>
      <c r="J5307">
        <v>99</v>
      </c>
      <c r="K5307" t="s">
        <v>23</v>
      </c>
      <c r="L5307">
        <v>5</v>
      </c>
      <c r="M5307" t="s">
        <v>58</v>
      </c>
      <c r="N5307">
        <v>7777</v>
      </c>
      <c r="O5307" t="s">
        <v>37</v>
      </c>
      <c r="P5307">
        <v>594</v>
      </c>
      <c r="T5307" s="3">
        <f t="shared" si="165"/>
        <v>100</v>
      </c>
      <c r="U5307" s="3">
        <f>IF(AND(R5307&lt;&gt;"_U",N5307&lt;&gt;9999,N5307&lt;&gt;999,L5307&lt;&gt;"Median"),IFERROR(VLOOKUP(A5307,'TA Total'!A:P,16,0),"."),".")</f>
        <v>594</v>
      </c>
    </row>
    <row r="5308" spans="1:21" x14ac:dyDescent="0.3">
      <c r="A5308" s="1" t="str">
        <f t="shared" si="164"/>
        <v>2023|Waitomo District|$70,001-$100,000</v>
      </c>
      <c r="B5308" t="s">
        <v>18</v>
      </c>
      <c r="C5308" t="s">
        <v>19</v>
      </c>
      <c r="D5308" t="s">
        <v>20</v>
      </c>
      <c r="E5308" t="s">
        <v>21</v>
      </c>
      <c r="F5308">
        <v>2023</v>
      </c>
      <c r="G5308">
        <v>2023</v>
      </c>
      <c r="H5308">
        <v>20</v>
      </c>
      <c r="I5308" t="s">
        <v>67</v>
      </c>
      <c r="J5308">
        <v>99</v>
      </c>
      <c r="K5308" t="s">
        <v>23</v>
      </c>
      <c r="L5308">
        <v>5</v>
      </c>
      <c r="M5308" t="s">
        <v>58</v>
      </c>
      <c r="N5308">
        <v>2</v>
      </c>
      <c r="O5308" t="s">
        <v>28</v>
      </c>
      <c r="P5308">
        <v>210</v>
      </c>
      <c r="T5308" s="3">
        <f t="shared" si="165"/>
        <v>35.35</v>
      </c>
      <c r="U5308" s="3">
        <f>IF(AND(R5308&lt;&gt;"_U",N5308&lt;&gt;9999,N5308&lt;&gt;999,L5308&lt;&gt;"Median"),IFERROR(VLOOKUP(A5308,'TA Total'!A:P,16,0),"."),".")</f>
        <v>594</v>
      </c>
    </row>
    <row r="5309" spans="1:21" x14ac:dyDescent="0.3">
      <c r="A5309" s="1" t="str">
        <f t="shared" si="164"/>
        <v>2023|Waitomo District|$70,001-$100,000</v>
      </c>
      <c r="B5309" t="s">
        <v>18</v>
      </c>
      <c r="C5309" t="s">
        <v>19</v>
      </c>
      <c r="D5309" t="s">
        <v>20</v>
      </c>
      <c r="E5309" t="s">
        <v>21</v>
      </c>
      <c r="F5309">
        <v>2023</v>
      </c>
      <c r="G5309">
        <v>2023</v>
      </c>
      <c r="H5309">
        <v>20</v>
      </c>
      <c r="I5309" t="s">
        <v>67</v>
      </c>
      <c r="J5309">
        <v>99</v>
      </c>
      <c r="K5309" t="s">
        <v>23</v>
      </c>
      <c r="L5309">
        <v>5</v>
      </c>
      <c r="M5309" t="s">
        <v>58</v>
      </c>
      <c r="N5309">
        <v>999</v>
      </c>
      <c r="O5309" t="s">
        <v>42</v>
      </c>
      <c r="P5309">
        <v>0</v>
      </c>
      <c r="T5309" s="3" t="str">
        <f t="shared" si="165"/>
        <v>.</v>
      </c>
      <c r="U5309" s="3" t="str">
        <f>IF(AND(R5309&lt;&gt;"_U",N5309&lt;&gt;9999,N5309&lt;&gt;999,L5309&lt;&gt;"Median"),IFERROR(VLOOKUP(A5309,'TA Total'!A:P,16,0),"."),".")</f>
        <v>.</v>
      </c>
    </row>
    <row r="5310" spans="1:21" x14ac:dyDescent="0.3">
      <c r="A5310" s="1" t="str">
        <f t="shared" si="164"/>
        <v>2023|Waitomo District|$70,001-$100,000</v>
      </c>
      <c r="B5310" t="s">
        <v>18</v>
      </c>
      <c r="C5310" t="s">
        <v>19</v>
      </c>
      <c r="D5310" t="s">
        <v>20</v>
      </c>
      <c r="E5310" t="s">
        <v>21</v>
      </c>
      <c r="F5310">
        <v>2023</v>
      </c>
      <c r="G5310">
        <v>2023</v>
      </c>
      <c r="H5310">
        <v>20</v>
      </c>
      <c r="I5310" t="s">
        <v>67</v>
      </c>
      <c r="J5310">
        <v>99</v>
      </c>
      <c r="K5310" t="s">
        <v>23</v>
      </c>
      <c r="L5310">
        <v>5</v>
      </c>
      <c r="M5310" t="s">
        <v>58</v>
      </c>
      <c r="N5310">
        <v>1</v>
      </c>
      <c r="O5310" t="s">
        <v>33</v>
      </c>
      <c r="P5310">
        <v>282</v>
      </c>
      <c r="T5310" s="3">
        <f t="shared" si="165"/>
        <v>47.47</v>
      </c>
      <c r="U5310" s="3">
        <f>IF(AND(R5310&lt;&gt;"_U",N5310&lt;&gt;9999,N5310&lt;&gt;999,L5310&lt;&gt;"Median"),IFERROR(VLOOKUP(A5310,'TA Total'!A:P,16,0),"."),".")</f>
        <v>594</v>
      </c>
    </row>
    <row r="5311" spans="1:21" x14ac:dyDescent="0.3">
      <c r="A5311" s="1" t="str">
        <f t="shared" si="164"/>
        <v>2023|Waitomo District|$70,001-$100,000</v>
      </c>
      <c r="B5311" t="s">
        <v>18</v>
      </c>
      <c r="C5311" t="s">
        <v>19</v>
      </c>
      <c r="D5311" t="s">
        <v>20</v>
      </c>
      <c r="E5311" t="s">
        <v>21</v>
      </c>
      <c r="F5311">
        <v>2023</v>
      </c>
      <c r="G5311">
        <v>2023</v>
      </c>
      <c r="H5311">
        <v>20</v>
      </c>
      <c r="I5311" t="s">
        <v>67</v>
      </c>
      <c r="J5311">
        <v>99</v>
      </c>
      <c r="K5311" t="s">
        <v>23</v>
      </c>
      <c r="L5311">
        <v>5</v>
      </c>
      <c r="M5311" t="s">
        <v>58</v>
      </c>
      <c r="N5311">
        <v>9999</v>
      </c>
      <c r="O5311" t="s">
        <v>40</v>
      </c>
      <c r="P5311">
        <v>594</v>
      </c>
      <c r="T5311" s="3" t="str">
        <f t="shared" si="165"/>
        <v>.</v>
      </c>
      <c r="U5311" s="3" t="str">
        <f>IF(AND(R5311&lt;&gt;"_U",N5311&lt;&gt;9999,N5311&lt;&gt;999,L5311&lt;&gt;"Median"),IFERROR(VLOOKUP(A5311,'TA Total'!A:P,16,0),"."),".")</f>
        <v>.</v>
      </c>
    </row>
    <row r="5312" spans="1:21" x14ac:dyDescent="0.3">
      <c r="A5312" s="1" t="str">
        <f t="shared" si="164"/>
        <v>2023|Waitomo District|$100,001-$150,000</v>
      </c>
      <c r="B5312" t="s">
        <v>18</v>
      </c>
      <c r="C5312" t="s">
        <v>19</v>
      </c>
      <c r="D5312" t="s">
        <v>20</v>
      </c>
      <c r="E5312" t="s">
        <v>21</v>
      </c>
      <c r="F5312">
        <v>2023</v>
      </c>
      <c r="G5312">
        <v>2023</v>
      </c>
      <c r="H5312">
        <v>20</v>
      </c>
      <c r="I5312" t="s">
        <v>67</v>
      </c>
      <c r="J5312">
        <v>99</v>
      </c>
      <c r="K5312" t="s">
        <v>23</v>
      </c>
      <c r="L5312">
        <v>6</v>
      </c>
      <c r="M5312" t="s">
        <v>59</v>
      </c>
      <c r="N5312">
        <v>2</v>
      </c>
      <c r="O5312" t="s">
        <v>28</v>
      </c>
      <c r="P5312">
        <v>192</v>
      </c>
      <c r="T5312" s="3">
        <f t="shared" si="165"/>
        <v>30.19</v>
      </c>
      <c r="U5312" s="3">
        <f>IF(AND(R5312&lt;&gt;"_U",N5312&lt;&gt;9999,N5312&lt;&gt;999,L5312&lt;&gt;"Median"),IFERROR(VLOOKUP(A5312,'TA Total'!A:P,16,0),"."),".")</f>
        <v>636</v>
      </c>
    </row>
    <row r="5313" spans="1:21" x14ac:dyDescent="0.3">
      <c r="A5313" s="1" t="str">
        <f t="shared" si="164"/>
        <v>2023|Waitomo District|$100,001-$150,000</v>
      </c>
      <c r="B5313" t="s">
        <v>18</v>
      </c>
      <c r="C5313" t="s">
        <v>19</v>
      </c>
      <c r="D5313" t="s">
        <v>20</v>
      </c>
      <c r="E5313" t="s">
        <v>21</v>
      </c>
      <c r="F5313">
        <v>2023</v>
      </c>
      <c r="G5313">
        <v>2023</v>
      </c>
      <c r="H5313">
        <v>20</v>
      </c>
      <c r="I5313" t="s">
        <v>67</v>
      </c>
      <c r="J5313">
        <v>99</v>
      </c>
      <c r="K5313" t="s">
        <v>23</v>
      </c>
      <c r="L5313">
        <v>6</v>
      </c>
      <c r="M5313" t="s">
        <v>59</v>
      </c>
      <c r="N5313">
        <v>1</v>
      </c>
      <c r="O5313" t="s">
        <v>33</v>
      </c>
      <c r="P5313">
        <v>348</v>
      </c>
      <c r="T5313" s="3">
        <f t="shared" si="165"/>
        <v>54.72</v>
      </c>
      <c r="U5313" s="3">
        <f>IF(AND(R5313&lt;&gt;"_U",N5313&lt;&gt;9999,N5313&lt;&gt;999,L5313&lt;&gt;"Median"),IFERROR(VLOOKUP(A5313,'TA Total'!A:P,16,0),"."),".")</f>
        <v>636</v>
      </c>
    </row>
    <row r="5314" spans="1:21" x14ac:dyDescent="0.3">
      <c r="A5314" s="1" t="str">
        <f t="shared" si="164"/>
        <v>2023|Waitomo District|$100,001-$150,000</v>
      </c>
      <c r="B5314" t="s">
        <v>18</v>
      </c>
      <c r="C5314" t="s">
        <v>19</v>
      </c>
      <c r="D5314" t="s">
        <v>20</v>
      </c>
      <c r="E5314" t="s">
        <v>21</v>
      </c>
      <c r="F5314">
        <v>2023</v>
      </c>
      <c r="G5314">
        <v>2023</v>
      </c>
      <c r="H5314">
        <v>20</v>
      </c>
      <c r="I5314" t="s">
        <v>67</v>
      </c>
      <c r="J5314">
        <v>99</v>
      </c>
      <c r="K5314" t="s">
        <v>23</v>
      </c>
      <c r="L5314">
        <v>6</v>
      </c>
      <c r="M5314" t="s">
        <v>59</v>
      </c>
      <c r="N5314">
        <v>9999</v>
      </c>
      <c r="O5314" t="s">
        <v>40</v>
      </c>
      <c r="P5314">
        <v>636</v>
      </c>
      <c r="T5314" s="3" t="str">
        <f t="shared" si="165"/>
        <v>.</v>
      </c>
      <c r="U5314" s="3" t="str">
        <f>IF(AND(R5314&lt;&gt;"_U",N5314&lt;&gt;9999,N5314&lt;&gt;999,L5314&lt;&gt;"Median"),IFERROR(VLOOKUP(A5314,'TA Total'!A:P,16,0),"."),".")</f>
        <v>.</v>
      </c>
    </row>
    <row r="5315" spans="1:21" x14ac:dyDescent="0.3">
      <c r="A5315" s="1" t="str">
        <f t="shared" ref="A5315:A5378" si="166">G5315&amp;"|"&amp;I5315&amp;"|"&amp;M5315</f>
        <v>2023|Waitomo District|$100,001-$150,000</v>
      </c>
      <c r="B5315" t="s">
        <v>18</v>
      </c>
      <c r="C5315" t="s">
        <v>19</v>
      </c>
      <c r="D5315" t="s">
        <v>20</v>
      </c>
      <c r="E5315" t="s">
        <v>21</v>
      </c>
      <c r="F5315">
        <v>2023</v>
      </c>
      <c r="G5315">
        <v>2023</v>
      </c>
      <c r="H5315">
        <v>20</v>
      </c>
      <c r="I5315" t="s">
        <v>67</v>
      </c>
      <c r="J5315">
        <v>99</v>
      </c>
      <c r="K5315" t="s">
        <v>23</v>
      </c>
      <c r="L5315">
        <v>6</v>
      </c>
      <c r="M5315" t="s">
        <v>59</v>
      </c>
      <c r="N5315">
        <v>7777</v>
      </c>
      <c r="O5315" t="s">
        <v>37</v>
      </c>
      <c r="P5315">
        <v>636</v>
      </c>
      <c r="T5315" s="3">
        <f t="shared" ref="T5315:T5378" si="167">IF(AND(R5315&lt;&gt;"_U",R5315&lt;&gt;"c",N5315&lt;&gt;999,N5315&lt;&gt;9999,L5315&lt;&gt;"Median"),IFERROR((ROUND(P5315/U5315*100,2)),"."),".")</f>
        <v>100</v>
      </c>
      <c r="U5315" s="3">
        <f>IF(AND(R5315&lt;&gt;"_U",N5315&lt;&gt;9999,N5315&lt;&gt;999,L5315&lt;&gt;"Median"),IFERROR(VLOOKUP(A5315,'TA Total'!A:P,16,0),"."),".")</f>
        <v>636</v>
      </c>
    </row>
    <row r="5316" spans="1:21" x14ac:dyDescent="0.3">
      <c r="A5316" s="1" t="str">
        <f t="shared" si="166"/>
        <v>2023|Waitomo District|$100,001-$150,000</v>
      </c>
      <c r="B5316" t="s">
        <v>18</v>
      </c>
      <c r="C5316" t="s">
        <v>19</v>
      </c>
      <c r="D5316" t="s">
        <v>20</v>
      </c>
      <c r="E5316" t="s">
        <v>21</v>
      </c>
      <c r="F5316">
        <v>2023</v>
      </c>
      <c r="G5316">
        <v>2023</v>
      </c>
      <c r="H5316">
        <v>20</v>
      </c>
      <c r="I5316" t="s">
        <v>67</v>
      </c>
      <c r="J5316">
        <v>99</v>
      </c>
      <c r="K5316" t="s">
        <v>23</v>
      </c>
      <c r="L5316">
        <v>6</v>
      </c>
      <c r="M5316" t="s">
        <v>59</v>
      </c>
      <c r="N5316">
        <v>999</v>
      </c>
      <c r="O5316" t="s">
        <v>42</v>
      </c>
      <c r="P5316">
        <v>0</v>
      </c>
      <c r="T5316" s="3" t="str">
        <f t="shared" si="167"/>
        <v>.</v>
      </c>
      <c r="U5316" s="3" t="str">
        <f>IF(AND(R5316&lt;&gt;"_U",N5316&lt;&gt;9999,N5316&lt;&gt;999,L5316&lt;&gt;"Median"),IFERROR(VLOOKUP(A5316,'TA Total'!A:P,16,0),"."),".")</f>
        <v>.</v>
      </c>
    </row>
    <row r="5317" spans="1:21" x14ac:dyDescent="0.3">
      <c r="A5317" s="1" t="str">
        <f t="shared" si="166"/>
        <v>2023|Waitomo District|$100,001-$150,000</v>
      </c>
      <c r="B5317" t="s">
        <v>18</v>
      </c>
      <c r="C5317" t="s">
        <v>19</v>
      </c>
      <c r="D5317" t="s">
        <v>20</v>
      </c>
      <c r="E5317" t="s">
        <v>21</v>
      </c>
      <c r="F5317">
        <v>2023</v>
      </c>
      <c r="G5317">
        <v>2023</v>
      </c>
      <c r="H5317">
        <v>20</v>
      </c>
      <c r="I5317" t="s">
        <v>67</v>
      </c>
      <c r="J5317">
        <v>99</v>
      </c>
      <c r="K5317" t="s">
        <v>23</v>
      </c>
      <c r="L5317">
        <v>6</v>
      </c>
      <c r="M5317" t="s">
        <v>59</v>
      </c>
      <c r="N5317">
        <v>3</v>
      </c>
      <c r="O5317" t="s">
        <v>25</v>
      </c>
      <c r="P5317">
        <v>96</v>
      </c>
      <c r="T5317" s="3">
        <f t="shared" si="167"/>
        <v>15.09</v>
      </c>
      <c r="U5317" s="3">
        <f>IF(AND(R5317&lt;&gt;"_U",N5317&lt;&gt;9999,N5317&lt;&gt;999,L5317&lt;&gt;"Median"),IFERROR(VLOOKUP(A5317,'TA Total'!A:P,16,0),"."),".")</f>
        <v>636</v>
      </c>
    </row>
    <row r="5318" spans="1:21" x14ac:dyDescent="0.3">
      <c r="A5318" s="1" t="str">
        <f t="shared" si="166"/>
        <v>2023|Waitomo District|$150,001-$200,000</v>
      </c>
      <c r="B5318" t="s">
        <v>18</v>
      </c>
      <c r="C5318" t="s">
        <v>19</v>
      </c>
      <c r="D5318" t="s">
        <v>20</v>
      </c>
      <c r="E5318" t="s">
        <v>21</v>
      </c>
      <c r="F5318">
        <v>2023</v>
      </c>
      <c r="G5318">
        <v>2023</v>
      </c>
      <c r="H5318">
        <v>20</v>
      </c>
      <c r="I5318" t="s">
        <v>67</v>
      </c>
      <c r="J5318">
        <v>99</v>
      </c>
      <c r="K5318" t="s">
        <v>23</v>
      </c>
      <c r="L5318">
        <v>7</v>
      </c>
      <c r="M5318" t="s">
        <v>43</v>
      </c>
      <c r="N5318">
        <v>9999</v>
      </c>
      <c r="O5318" t="s">
        <v>40</v>
      </c>
      <c r="P5318">
        <v>270</v>
      </c>
      <c r="T5318" s="3" t="str">
        <f t="shared" si="167"/>
        <v>.</v>
      </c>
      <c r="U5318" s="3" t="str">
        <f>IF(AND(R5318&lt;&gt;"_U",N5318&lt;&gt;9999,N5318&lt;&gt;999,L5318&lt;&gt;"Median"),IFERROR(VLOOKUP(A5318,'TA Total'!A:P,16,0),"."),".")</f>
        <v>.</v>
      </c>
    </row>
    <row r="5319" spans="1:21" x14ac:dyDescent="0.3">
      <c r="A5319" s="1" t="str">
        <f t="shared" si="166"/>
        <v>2023|Waitomo District|$150,001-$200,000</v>
      </c>
      <c r="B5319" t="s">
        <v>18</v>
      </c>
      <c r="C5319" t="s">
        <v>19</v>
      </c>
      <c r="D5319" t="s">
        <v>20</v>
      </c>
      <c r="E5319" t="s">
        <v>21</v>
      </c>
      <c r="F5319">
        <v>2023</v>
      </c>
      <c r="G5319">
        <v>2023</v>
      </c>
      <c r="H5319">
        <v>20</v>
      </c>
      <c r="I5319" t="s">
        <v>67</v>
      </c>
      <c r="J5319">
        <v>99</v>
      </c>
      <c r="K5319" t="s">
        <v>23</v>
      </c>
      <c r="L5319">
        <v>7</v>
      </c>
      <c r="M5319" t="s">
        <v>43</v>
      </c>
      <c r="N5319">
        <v>7777</v>
      </c>
      <c r="O5319" t="s">
        <v>37</v>
      </c>
      <c r="P5319">
        <v>270</v>
      </c>
      <c r="T5319" s="3">
        <f t="shared" si="167"/>
        <v>100</v>
      </c>
      <c r="U5319" s="3">
        <f>IF(AND(R5319&lt;&gt;"_U",N5319&lt;&gt;9999,N5319&lt;&gt;999,L5319&lt;&gt;"Median"),IFERROR(VLOOKUP(A5319,'TA Total'!A:P,16,0),"."),".")</f>
        <v>270</v>
      </c>
    </row>
    <row r="5320" spans="1:21" x14ac:dyDescent="0.3">
      <c r="A5320" s="1" t="str">
        <f t="shared" si="166"/>
        <v>2023|Waitomo District|$150,001-$200,000</v>
      </c>
      <c r="B5320" t="s">
        <v>18</v>
      </c>
      <c r="C5320" t="s">
        <v>19</v>
      </c>
      <c r="D5320" t="s">
        <v>20</v>
      </c>
      <c r="E5320" t="s">
        <v>21</v>
      </c>
      <c r="F5320">
        <v>2023</v>
      </c>
      <c r="G5320">
        <v>2023</v>
      </c>
      <c r="H5320">
        <v>20</v>
      </c>
      <c r="I5320" t="s">
        <v>67</v>
      </c>
      <c r="J5320">
        <v>99</v>
      </c>
      <c r="K5320" t="s">
        <v>23</v>
      </c>
      <c r="L5320">
        <v>7</v>
      </c>
      <c r="M5320" t="s">
        <v>43</v>
      </c>
      <c r="N5320">
        <v>999</v>
      </c>
      <c r="O5320" t="s">
        <v>42</v>
      </c>
      <c r="P5320">
        <v>0</v>
      </c>
      <c r="T5320" s="3" t="str">
        <f t="shared" si="167"/>
        <v>.</v>
      </c>
      <c r="U5320" s="3" t="str">
        <f>IF(AND(R5320&lt;&gt;"_U",N5320&lt;&gt;9999,N5320&lt;&gt;999,L5320&lt;&gt;"Median"),IFERROR(VLOOKUP(A5320,'TA Total'!A:P,16,0),"."),".")</f>
        <v>.</v>
      </c>
    </row>
    <row r="5321" spans="1:21" x14ac:dyDescent="0.3">
      <c r="A5321" s="1" t="str">
        <f t="shared" si="166"/>
        <v>2023|Waitomo District|$150,001-$200,000</v>
      </c>
      <c r="B5321" t="s">
        <v>18</v>
      </c>
      <c r="C5321" t="s">
        <v>19</v>
      </c>
      <c r="D5321" t="s">
        <v>20</v>
      </c>
      <c r="E5321" t="s">
        <v>21</v>
      </c>
      <c r="F5321">
        <v>2023</v>
      </c>
      <c r="G5321">
        <v>2023</v>
      </c>
      <c r="H5321">
        <v>20</v>
      </c>
      <c r="I5321" t="s">
        <v>67</v>
      </c>
      <c r="J5321">
        <v>99</v>
      </c>
      <c r="K5321" t="s">
        <v>23</v>
      </c>
      <c r="L5321">
        <v>7</v>
      </c>
      <c r="M5321" t="s">
        <v>43</v>
      </c>
      <c r="N5321">
        <v>3</v>
      </c>
      <c r="O5321" t="s">
        <v>25</v>
      </c>
      <c r="P5321">
        <v>51</v>
      </c>
      <c r="T5321" s="3">
        <f t="shared" si="167"/>
        <v>18.89</v>
      </c>
      <c r="U5321" s="3">
        <f>IF(AND(R5321&lt;&gt;"_U",N5321&lt;&gt;9999,N5321&lt;&gt;999,L5321&lt;&gt;"Median"),IFERROR(VLOOKUP(A5321,'TA Total'!A:P,16,0),"."),".")</f>
        <v>270</v>
      </c>
    </row>
    <row r="5322" spans="1:21" x14ac:dyDescent="0.3">
      <c r="A5322" s="1" t="str">
        <f t="shared" si="166"/>
        <v>2023|Waitomo District|$150,001-$200,000</v>
      </c>
      <c r="B5322" t="s">
        <v>18</v>
      </c>
      <c r="C5322" t="s">
        <v>19</v>
      </c>
      <c r="D5322" t="s">
        <v>20</v>
      </c>
      <c r="E5322" t="s">
        <v>21</v>
      </c>
      <c r="F5322">
        <v>2023</v>
      </c>
      <c r="G5322">
        <v>2023</v>
      </c>
      <c r="H5322">
        <v>20</v>
      </c>
      <c r="I5322" t="s">
        <v>67</v>
      </c>
      <c r="J5322">
        <v>99</v>
      </c>
      <c r="K5322" t="s">
        <v>23</v>
      </c>
      <c r="L5322">
        <v>7</v>
      </c>
      <c r="M5322" t="s">
        <v>43</v>
      </c>
      <c r="N5322">
        <v>2</v>
      </c>
      <c r="O5322" t="s">
        <v>28</v>
      </c>
      <c r="P5322">
        <v>72</v>
      </c>
      <c r="T5322" s="3">
        <f t="shared" si="167"/>
        <v>26.67</v>
      </c>
      <c r="U5322" s="3">
        <f>IF(AND(R5322&lt;&gt;"_U",N5322&lt;&gt;9999,N5322&lt;&gt;999,L5322&lt;&gt;"Median"),IFERROR(VLOOKUP(A5322,'TA Total'!A:P,16,0),"."),".")</f>
        <v>270</v>
      </c>
    </row>
    <row r="5323" spans="1:21" x14ac:dyDescent="0.3">
      <c r="A5323" s="1" t="str">
        <f t="shared" si="166"/>
        <v>2023|Waitomo District|$150,001-$200,000</v>
      </c>
      <c r="B5323" t="s">
        <v>18</v>
      </c>
      <c r="C5323" t="s">
        <v>19</v>
      </c>
      <c r="D5323" t="s">
        <v>20</v>
      </c>
      <c r="E5323" t="s">
        <v>21</v>
      </c>
      <c r="F5323">
        <v>2023</v>
      </c>
      <c r="G5323">
        <v>2023</v>
      </c>
      <c r="H5323">
        <v>20</v>
      </c>
      <c r="I5323" t="s">
        <v>67</v>
      </c>
      <c r="J5323">
        <v>99</v>
      </c>
      <c r="K5323" t="s">
        <v>23</v>
      </c>
      <c r="L5323">
        <v>7</v>
      </c>
      <c r="M5323" t="s">
        <v>43</v>
      </c>
      <c r="N5323">
        <v>1</v>
      </c>
      <c r="O5323" t="s">
        <v>33</v>
      </c>
      <c r="P5323">
        <v>147</v>
      </c>
      <c r="T5323" s="3">
        <f t="shared" si="167"/>
        <v>54.44</v>
      </c>
      <c r="U5323" s="3">
        <f>IF(AND(R5323&lt;&gt;"_U",N5323&lt;&gt;9999,N5323&lt;&gt;999,L5323&lt;&gt;"Median"),IFERROR(VLOOKUP(A5323,'TA Total'!A:P,16,0),"."),".")</f>
        <v>270</v>
      </c>
    </row>
    <row r="5324" spans="1:21" x14ac:dyDescent="0.3">
      <c r="A5324" s="1" t="str">
        <f t="shared" si="166"/>
        <v>2023|Waitomo District|$200,001 or more</v>
      </c>
      <c r="B5324" t="s">
        <v>18</v>
      </c>
      <c r="C5324" t="s">
        <v>19</v>
      </c>
      <c r="D5324" t="s">
        <v>20</v>
      </c>
      <c r="E5324" t="s">
        <v>21</v>
      </c>
      <c r="F5324">
        <v>2023</v>
      </c>
      <c r="G5324">
        <v>2023</v>
      </c>
      <c r="H5324">
        <v>20</v>
      </c>
      <c r="I5324" t="s">
        <v>67</v>
      </c>
      <c r="J5324">
        <v>99</v>
      </c>
      <c r="K5324" t="s">
        <v>23</v>
      </c>
      <c r="L5324">
        <v>8</v>
      </c>
      <c r="M5324" t="s">
        <v>27</v>
      </c>
      <c r="N5324">
        <v>7777</v>
      </c>
      <c r="O5324" t="s">
        <v>37</v>
      </c>
      <c r="P5324">
        <v>201</v>
      </c>
      <c r="T5324" s="3">
        <f t="shared" si="167"/>
        <v>100</v>
      </c>
      <c r="U5324" s="3">
        <f>IF(AND(R5324&lt;&gt;"_U",N5324&lt;&gt;9999,N5324&lt;&gt;999,L5324&lt;&gt;"Median"),IFERROR(VLOOKUP(A5324,'TA Total'!A:P,16,0),"."),".")</f>
        <v>201</v>
      </c>
    </row>
    <row r="5325" spans="1:21" x14ac:dyDescent="0.3">
      <c r="A5325" s="1" t="str">
        <f t="shared" si="166"/>
        <v>2023|Waitomo District|$200,001 or more</v>
      </c>
      <c r="B5325" t="s">
        <v>18</v>
      </c>
      <c r="C5325" t="s">
        <v>19</v>
      </c>
      <c r="D5325" t="s">
        <v>20</v>
      </c>
      <c r="E5325" t="s">
        <v>21</v>
      </c>
      <c r="F5325">
        <v>2023</v>
      </c>
      <c r="G5325">
        <v>2023</v>
      </c>
      <c r="H5325">
        <v>20</v>
      </c>
      <c r="I5325" t="s">
        <v>67</v>
      </c>
      <c r="J5325">
        <v>99</v>
      </c>
      <c r="K5325" t="s">
        <v>23</v>
      </c>
      <c r="L5325">
        <v>8</v>
      </c>
      <c r="M5325" t="s">
        <v>27</v>
      </c>
      <c r="N5325">
        <v>3</v>
      </c>
      <c r="O5325" t="s">
        <v>25</v>
      </c>
      <c r="P5325">
        <v>57</v>
      </c>
      <c r="T5325" s="3">
        <f t="shared" si="167"/>
        <v>28.36</v>
      </c>
      <c r="U5325" s="3">
        <f>IF(AND(R5325&lt;&gt;"_U",N5325&lt;&gt;9999,N5325&lt;&gt;999,L5325&lt;&gt;"Median"),IFERROR(VLOOKUP(A5325,'TA Total'!A:P,16,0),"."),".")</f>
        <v>201</v>
      </c>
    </row>
    <row r="5326" spans="1:21" x14ac:dyDescent="0.3">
      <c r="A5326" s="1" t="str">
        <f t="shared" si="166"/>
        <v>2023|Waitomo District|$200,001 or more</v>
      </c>
      <c r="B5326" t="s">
        <v>18</v>
      </c>
      <c r="C5326" t="s">
        <v>19</v>
      </c>
      <c r="D5326" t="s">
        <v>20</v>
      </c>
      <c r="E5326" t="s">
        <v>21</v>
      </c>
      <c r="F5326">
        <v>2023</v>
      </c>
      <c r="G5326">
        <v>2023</v>
      </c>
      <c r="H5326">
        <v>20</v>
      </c>
      <c r="I5326" t="s">
        <v>67</v>
      </c>
      <c r="J5326">
        <v>99</v>
      </c>
      <c r="K5326" t="s">
        <v>23</v>
      </c>
      <c r="L5326">
        <v>8</v>
      </c>
      <c r="M5326" t="s">
        <v>27</v>
      </c>
      <c r="N5326">
        <v>2</v>
      </c>
      <c r="O5326" t="s">
        <v>28</v>
      </c>
      <c r="P5326">
        <v>48</v>
      </c>
      <c r="T5326" s="3">
        <f t="shared" si="167"/>
        <v>23.88</v>
      </c>
      <c r="U5326" s="3">
        <f>IF(AND(R5326&lt;&gt;"_U",N5326&lt;&gt;9999,N5326&lt;&gt;999,L5326&lt;&gt;"Median"),IFERROR(VLOOKUP(A5326,'TA Total'!A:P,16,0),"."),".")</f>
        <v>201</v>
      </c>
    </row>
    <row r="5327" spans="1:21" x14ac:dyDescent="0.3">
      <c r="A5327" s="1" t="str">
        <f t="shared" si="166"/>
        <v>2023|Waitomo District|$200,001 or more</v>
      </c>
      <c r="B5327" t="s">
        <v>18</v>
      </c>
      <c r="C5327" t="s">
        <v>19</v>
      </c>
      <c r="D5327" t="s">
        <v>20</v>
      </c>
      <c r="E5327" t="s">
        <v>21</v>
      </c>
      <c r="F5327">
        <v>2023</v>
      </c>
      <c r="G5327">
        <v>2023</v>
      </c>
      <c r="H5327">
        <v>20</v>
      </c>
      <c r="I5327" t="s">
        <v>67</v>
      </c>
      <c r="J5327">
        <v>99</v>
      </c>
      <c r="K5327" t="s">
        <v>23</v>
      </c>
      <c r="L5327">
        <v>8</v>
      </c>
      <c r="M5327" t="s">
        <v>27</v>
      </c>
      <c r="N5327">
        <v>9999</v>
      </c>
      <c r="O5327" t="s">
        <v>40</v>
      </c>
      <c r="P5327">
        <v>201</v>
      </c>
      <c r="T5327" s="3" t="str">
        <f t="shared" si="167"/>
        <v>.</v>
      </c>
      <c r="U5327" s="3" t="str">
        <f>IF(AND(R5327&lt;&gt;"_U",N5327&lt;&gt;9999,N5327&lt;&gt;999,L5327&lt;&gt;"Median"),IFERROR(VLOOKUP(A5327,'TA Total'!A:P,16,0),"."),".")</f>
        <v>.</v>
      </c>
    </row>
    <row r="5328" spans="1:21" x14ac:dyDescent="0.3">
      <c r="A5328" s="1" t="str">
        <f t="shared" si="166"/>
        <v>2023|Waitomo District|$200,001 or more</v>
      </c>
      <c r="B5328" t="s">
        <v>18</v>
      </c>
      <c r="C5328" t="s">
        <v>19</v>
      </c>
      <c r="D5328" t="s">
        <v>20</v>
      </c>
      <c r="E5328" t="s">
        <v>21</v>
      </c>
      <c r="F5328">
        <v>2023</v>
      </c>
      <c r="G5328">
        <v>2023</v>
      </c>
      <c r="H5328">
        <v>20</v>
      </c>
      <c r="I5328" t="s">
        <v>67</v>
      </c>
      <c r="J5328">
        <v>99</v>
      </c>
      <c r="K5328" t="s">
        <v>23</v>
      </c>
      <c r="L5328">
        <v>8</v>
      </c>
      <c r="M5328" t="s">
        <v>27</v>
      </c>
      <c r="N5328">
        <v>999</v>
      </c>
      <c r="O5328" t="s">
        <v>42</v>
      </c>
      <c r="P5328">
        <v>0</v>
      </c>
      <c r="T5328" s="3" t="str">
        <f t="shared" si="167"/>
        <v>.</v>
      </c>
      <c r="U5328" s="3" t="str">
        <f>IF(AND(R5328&lt;&gt;"_U",N5328&lt;&gt;9999,N5328&lt;&gt;999,L5328&lt;&gt;"Median"),IFERROR(VLOOKUP(A5328,'TA Total'!A:P,16,0),"."),".")</f>
        <v>.</v>
      </c>
    </row>
    <row r="5329" spans="1:21" x14ac:dyDescent="0.3">
      <c r="A5329" s="1" t="str">
        <f t="shared" si="166"/>
        <v>2023|Waitomo District|$200,001 or more</v>
      </c>
      <c r="B5329" t="s">
        <v>18</v>
      </c>
      <c r="C5329" t="s">
        <v>19</v>
      </c>
      <c r="D5329" t="s">
        <v>20</v>
      </c>
      <c r="E5329" t="s">
        <v>21</v>
      </c>
      <c r="F5329">
        <v>2023</v>
      </c>
      <c r="G5329">
        <v>2023</v>
      </c>
      <c r="H5329">
        <v>20</v>
      </c>
      <c r="I5329" t="s">
        <v>67</v>
      </c>
      <c r="J5329">
        <v>99</v>
      </c>
      <c r="K5329" t="s">
        <v>23</v>
      </c>
      <c r="L5329">
        <v>8</v>
      </c>
      <c r="M5329" t="s">
        <v>27</v>
      </c>
      <c r="N5329">
        <v>1</v>
      </c>
      <c r="O5329" t="s">
        <v>33</v>
      </c>
      <c r="P5329">
        <v>99</v>
      </c>
      <c r="T5329" s="3">
        <f t="shared" si="167"/>
        <v>49.25</v>
      </c>
      <c r="U5329" s="3">
        <f>IF(AND(R5329&lt;&gt;"_U",N5329&lt;&gt;9999,N5329&lt;&gt;999,L5329&lt;&gt;"Median"),IFERROR(VLOOKUP(A5329,'TA Total'!A:P,16,0),"."),".")</f>
        <v>201</v>
      </c>
    </row>
    <row r="5330" spans="1:21" x14ac:dyDescent="0.3">
      <c r="A5330" s="1" t="str">
        <f t="shared" si="166"/>
        <v>2023|Waitomo District|Total stated - total household income</v>
      </c>
      <c r="B5330" t="s">
        <v>18</v>
      </c>
      <c r="C5330" t="s">
        <v>19</v>
      </c>
      <c r="D5330" t="s">
        <v>20</v>
      </c>
      <c r="E5330" t="s">
        <v>21</v>
      </c>
      <c r="F5330">
        <v>2023</v>
      </c>
      <c r="G5330">
        <v>2023</v>
      </c>
      <c r="H5330">
        <v>20</v>
      </c>
      <c r="I5330" t="s">
        <v>67</v>
      </c>
      <c r="J5330">
        <v>99</v>
      </c>
      <c r="K5330" t="s">
        <v>23</v>
      </c>
      <c r="L5330">
        <v>77</v>
      </c>
      <c r="M5330" t="s">
        <v>32</v>
      </c>
      <c r="N5330">
        <v>2</v>
      </c>
      <c r="O5330" t="s">
        <v>28</v>
      </c>
      <c r="P5330">
        <v>1155</v>
      </c>
      <c r="T5330" s="3">
        <f t="shared" si="167"/>
        <v>35.19</v>
      </c>
      <c r="U5330" s="3">
        <f>IF(AND(R5330&lt;&gt;"_U",N5330&lt;&gt;9999,N5330&lt;&gt;999,L5330&lt;&gt;"Median"),IFERROR(VLOOKUP(A5330,'TA Total'!A:P,16,0),"."),".")</f>
        <v>3282</v>
      </c>
    </row>
    <row r="5331" spans="1:21" x14ac:dyDescent="0.3">
      <c r="A5331" s="1" t="str">
        <f t="shared" si="166"/>
        <v>2023|Waitomo District|Total stated - total household income</v>
      </c>
      <c r="B5331" t="s">
        <v>18</v>
      </c>
      <c r="C5331" t="s">
        <v>19</v>
      </c>
      <c r="D5331" t="s">
        <v>20</v>
      </c>
      <c r="E5331" t="s">
        <v>21</v>
      </c>
      <c r="F5331">
        <v>2023</v>
      </c>
      <c r="G5331">
        <v>2023</v>
      </c>
      <c r="H5331">
        <v>20</v>
      </c>
      <c r="I5331" t="s">
        <v>67</v>
      </c>
      <c r="J5331">
        <v>99</v>
      </c>
      <c r="K5331" t="s">
        <v>23</v>
      </c>
      <c r="L5331">
        <v>77</v>
      </c>
      <c r="M5331" t="s">
        <v>32</v>
      </c>
      <c r="N5331">
        <v>1</v>
      </c>
      <c r="O5331" t="s">
        <v>33</v>
      </c>
      <c r="P5331">
        <v>1638</v>
      </c>
      <c r="T5331" s="3">
        <f t="shared" si="167"/>
        <v>49.91</v>
      </c>
      <c r="U5331" s="3">
        <f>IF(AND(R5331&lt;&gt;"_U",N5331&lt;&gt;9999,N5331&lt;&gt;999,L5331&lt;&gt;"Median"),IFERROR(VLOOKUP(A5331,'TA Total'!A:P,16,0),"."),".")</f>
        <v>3282</v>
      </c>
    </row>
    <row r="5332" spans="1:21" x14ac:dyDescent="0.3">
      <c r="A5332" s="1" t="str">
        <f t="shared" si="166"/>
        <v>2023|Waitomo District|Total stated - total household income</v>
      </c>
      <c r="B5332" t="s">
        <v>18</v>
      </c>
      <c r="C5332" t="s">
        <v>19</v>
      </c>
      <c r="D5332" t="s">
        <v>20</v>
      </c>
      <c r="E5332" t="s">
        <v>21</v>
      </c>
      <c r="F5332">
        <v>2023</v>
      </c>
      <c r="G5332">
        <v>2023</v>
      </c>
      <c r="H5332">
        <v>20</v>
      </c>
      <c r="I5332" t="s">
        <v>67</v>
      </c>
      <c r="J5332">
        <v>99</v>
      </c>
      <c r="K5332" t="s">
        <v>23</v>
      </c>
      <c r="L5332">
        <v>77</v>
      </c>
      <c r="M5332" t="s">
        <v>32</v>
      </c>
      <c r="N5332">
        <v>999</v>
      </c>
      <c r="O5332" t="s">
        <v>42</v>
      </c>
      <c r="P5332">
        <v>0</v>
      </c>
      <c r="T5332" s="3" t="str">
        <f t="shared" si="167"/>
        <v>.</v>
      </c>
      <c r="U5332" s="3" t="str">
        <f>IF(AND(R5332&lt;&gt;"_U",N5332&lt;&gt;9999,N5332&lt;&gt;999,L5332&lt;&gt;"Median"),IFERROR(VLOOKUP(A5332,'TA Total'!A:P,16,0),"."),".")</f>
        <v>.</v>
      </c>
    </row>
    <row r="5333" spans="1:21" x14ac:dyDescent="0.3">
      <c r="A5333" s="1" t="str">
        <f t="shared" si="166"/>
        <v>2023|Waitomo District|Total stated - total household income</v>
      </c>
      <c r="B5333" t="s">
        <v>18</v>
      </c>
      <c r="C5333" t="s">
        <v>19</v>
      </c>
      <c r="D5333" t="s">
        <v>20</v>
      </c>
      <c r="E5333" t="s">
        <v>21</v>
      </c>
      <c r="F5333">
        <v>2023</v>
      </c>
      <c r="G5333">
        <v>2023</v>
      </c>
      <c r="H5333">
        <v>20</v>
      </c>
      <c r="I5333" t="s">
        <v>67</v>
      </c>
      <c r="J5333">
        <v>99</v>
      </c>
      <c r="K5333" t="s">
        <v>23</v>
      </c>
      <c r="L5333">
        <v>77</v>
      </c>
      <c r="M5333" t="s">
        <v>32</v>
      </c>
      <c r="N5333">
        <v>9999</v>
      </c>
      <c r="O5333" t="s">
        <v>40</v>
      </c>
      <c r="P5333">
        <v>3282</v>
      </c>
      <c r="T5333" s="3" t="str">
        <f t="shared" si="167"/>
        <v>.</v>
      </c>
      <c r="U5333" s="3" t="str">
        <f>IF(AND(R5333&lt;&gt;"_U",N5333&lt;&gt;9999,N5333&lt;&gt;999,L5333&lt;&gt;"Median"),IFERROR(VLOOKUP(A5333,'TA Total'!A:P,16,0),"."),".")</f>
        <v>.</v>
      </c>
    </row>
    <row r="5334" spans="1:21" x14ac:dyDescent="0.3">
      <c r="A5334" s="1" t="str">
        <f t="shared" si="166"/>
        <v>2023|Waitomo District|Total stated - total household income</v>
      </c>
      <c r="B5334" t="s">
        <v>18</v>
      </c>
      <c r="C5334" t="s">
        <v>19</v>
      </c>
      <c r="D5334" t="s">
        <v>20</v>
      </c>
      <c r="E5334" t="s">
        <v>21</v>
      </c>
      <c r="F5334">
        <v>2023</v>
      </c>
      <c r="G5334">
        <v>2023</v>
      </c>
      <c r="H5334">
        <v>20</v>
      </c>
      <c r="I5334" t="s">
        <v>67</v>
      </c>
      <c r="J5334">
        <v>99</v>
      </c>
      <c r="K5334" t="s">
        <v>23</v>
      </c>
      <c r="L5334">
        <v>77</v>
      </c>
      <c r="M5334" t="s">
        <v>32</v>
      </c>
      <c r="N5334">
        <v>7777</v>
      </c>
      <c r="O5334" t="s">
        <v>37</v>
      </c>
      <c r="P5334">
        <v>3282</v>
      </c>
      <c r="T5334" s="3">
        <f t="shared" si="167"/>
        <v>100</v>
      </c>
      <c r="U5334" s="3">
        <f>IF(AND(R5334&lt;&gt;"_U",N5334&lt;&gt;9999,N5334&lt;&gt;999,L5334&lt;&gt;"Median"),IFERROR(VLOOKUP(A5334,'TA Total'!A:P,16,0),"."),".")</f>
        <v>3282</v>
      </c>
    </row>
    <row r="5335" spans="1:21" x14ac:dyDescent="0.3">
      <c r="A5335" s="1" t="str">
        <f t="shared" si="166"/>
        <v>2023|Waitomo District|Total stated - total household income</v>
      </c>
      <c r="B5335" t="s">
        <v>18</v>
      </c>
      <c r="C5335" t="s">
        <v>19</v>
      </c>
      <c r="D5335" t="s">
        <v>20</v>
      </c>
      <c r="E5335" t="s">
        <v>21</v>
      </c>
      <c r="F5335">
        <v>2023</v>
      </c>
      <c r="G5335">
        <v>2023</v>
      </c>
      <c r="H5335">
        <v>20</v>
      </c>
      <c r="I5335" t="s">
        <v>67</v>
      </c>
      <c r="J5335">
        <v>99</v>
      </c>
      <c r="K5335" t="s">
        <v>23</v>
      </c>
      <c r="L5335">
        <v>77</v>
      </c>
      <c r="M5335" t="s">
        <v>32</v>
      </c>
      <c r="N5335">
        <v>3</v>
      </c>
      <c r="O5335" t="s">
        <v>25</v>
      </c>
      <c r="P5335">
        <v>489</v>
      </c>
      <c r="T5335" s="3">
        <f t="shared" si="167"/>
        <v>14.9</v>
      </c>
      <c r="U5335" s="3">
        <f>IF(AND(R5335&lt;&gt;"_U",N5335&lt;&gt;9999,N5335&lt;&gt;999,L5335&lt;&gt;"Median"),IFERROR(VLOOKUP(A5335,'TA Total'!A:P,16,0),"."),".")</f>
        <v>3282</v>
      </c>
    </row>
    <row r="5336" spans="1:21" x14ac:dyDescent="0.3">
      <c r="A5336" s="1" t="str">
        <f t="shared" si="166"/>
        <v>2023|Waitomo District|Total - total household income</v>
      </c>
      <c r="B5336" t="s">
        <v>18</v>
      </c>
      <c r="C5336" t="s">
        <v>19</v>
      </c>
      <c r="D5336" t="s">
        <v>20</v>
      </c>
      <c r="E5336" t="s">
        <v>21</v>
      </c>
      <c r="F5336">
        <v>2023</v>
      </c>
      <c r="G5336">
        <v>2023</v>
      </c>
      <c r="H5336">
        <v>20</v>
      </c>
      <c r="I5336" t="s">
        <v>67</v>
      </c>
      <c r="J5336">
        <v>99</v>
      </c>
      <c r="K5336" t="s">
        <v>23</v>
      </c>
      <c r="L5336">
        <v>99</v>
      </c>
      <c r="M5336" t="s">
        <v>48</v>
      </c>
      <c r="N5336">
        <v>999</v>
      </c>
      <c r="O5336" t="s">
        <v>42</v>
      </c>
      <c r="P5336">
        <v>0</v>
      </c>
      <c r="T5336" s="3" t="str">
        <f t="shared" si="167"/>
        <v>.</v>
      </c>
      <c r="U5336" s="3" t="str">
        <f>IF(AND(R5336&lt;&gt;"_U",N5336&lt;&gt;9999,N5336&lt;&gt;999,L5336&lt;&gt;"Median"),IFERROR(VLOOKUP(A5336,'TA Total'!A:P,16,0),"."),".")</f>
        <v>.</v>
      </c>
    </row>
    <row r="5337" spans="1:21" x14ac:dyDescent="0.3">
      <c r="A5337" s="1" t="str">
        <f t="shared" si="166"/>
        <v>2023|Waitomo District|Total - total household income</v>
      </c>
      <c r="B5337" t="s">
        <v>18</v>
      </c>
      <c r="C5337" t="s">
        <v>19</v>
      </c>
      <c r="D5337" t="s">
        <v>20</v>
      </c>
      <c r="E5337" t="s">
        <v>21</v>
      </c>
      <c r="F5337">
        <v>2023</v>
      </c>
      <c r="G5337">
        <v>2023</v>
      </c>
      <c r="H5337">
        <v>20</v>
      </c>
      <c r="I5337" t="s">
        <v>67</v>
      </c>
      <c r="J5337">
        <v>99</v>
      </c>
      <c r="K5337" t="s">
        <v>23</v>
      </c>
      <c r="L5337">
        <v>99</v>
      </c>
      <c r="M5337" t="s">
        <v>48</v>
      </c>
      <c r="N5337">
        <v>7777</v>
      </c>
      <c r="O5337" t="s">
        <v>37</v>
      </c>
      <c r="P5337">
        <v>3510</v>
      </c>
      <c r="T5337" s="3">
        <f t="shared" si="167"/>
        <v>100</v>
      </c>
      <c r="U5337" s="3">
        <f>IF(AND(R5337&lt;&gt;"_U",N5337&lt;&gt;9999,N5337&lt;&gt;999,L5337&lt;&gt;"Median"),IFERROR(VLOOKUP(A5337,'TA Total'!A:P,16,0),"."),".")</f>
        <v>3510</v>
      </c>
    </row>
    <row r="5338" spans="1:21" x14ac:dyDescent="0.3">
      <c r="A5338" s="1" t="str">
        <f t="shared" si="166"/>
        <v>2023|Waitomo District|Total - total household income</v>
      </c>
      <c r="B5338" t="s">
        <v>18</v>
      </c>
      <c r="C5338" t="s">
        <v>19</v>
      </c>
      <c r="D5338" t="s">
        <v>20</v>
      </c>
      <c r="E5338" t="s">
        <v>21</v>
      </c>
      <c r="F5338">
        <v>2023</v>
      </c>
      <c r="G5338">
        <v>2023</v>
      </c>
      <c r="H5338">
        <v>20</v>
      </c>
      <c r="I5338" t="s">
        <v>67</v>
      </c>
      <c r="J5338">
        <v>99</v>
      </c>
      <c r="K5338" t="s">
        <v>23</v>
      </c>
      <c r="L5338">
        <v>99</v>
      </c>
      <c r="M5338" t="s">
        <v>48</v>
      </c>
      <c r="N5338">
        <v>1</v>
      </c>
      <c r="O5338" t="s">
        <v>33</v>
      </c>
      <c r="P5338">
        <v>1722</v>
      </c>
      <c r="T5338" s="3">
        <f t="shared" si="167"/>
        <v>49.06</v>
      </c>
      <c r="U5338" s="3">
        <f>IF(AND(R5338&lt;&gt;"_U",N5338&lt;&gt;9999,N5338&lt;&gt;999,L5338&lt;&gt;"Median"),IFERROR(VLOOKUP(A5338,'TA Total'!A:P,16,0),"."),".")</f>
        <v>3510</v>
      </c>
    </row>
    <row r="5339" spans="1:21" x14ac:dyDescent="0.3">
      <c r="A5339" s="1" t="str">
        <f t="shared" si="166"/>
        <v>2023|Waitomo District|Total - total household income</v>
      </c>
      <c r="B5339" t="s">
        <v>18</v>
      </c>
      <c r="C5339" t="s">
        <v>19</v>
      </c>
      <c r="D5339" t="s">
        <v>20</v>
      </c>
      <c r="E5339" t="s">
        <v>21</v>
      </c>
      <c r="F5339">
        <v>2023</v>
      </c>
      <c r="G5339">
        <v>2023</v>
      </c>
      <c r="H5339">
        <v>20</v>
      </c>
      <c r="I5339" t="s">
        <v>67</v>
      </c>
      <c r="J5339">
        <v>99</v>
      </c>
      <c r="K5339" t="s">
        <v>23</v>
      </c>
      <c r="L5339">
        <v>99</v>
      </c>
      <c r="M5339" t="s">
        <v>48</v>
      </c>
      <c r="N5339">
        <v>2</v>
      </c>
      <c r="O5339" t="s">
        <v>28</v>
      </c>
      <c r="P5339">
        <v>1263</v>
      </c>
      <c r="T5339" s="3">
        <f t="shared" si="167"/>
        <v>35.979999999999997</v>
      </c>
      <c r="U5339" s="3">
        <f>IF(AND(R5339&lt;&gt;"_U",N5339&lt;&gt;9999,N5339&lt;&gt;999,L5339&lt;&gt;"Median"),IFERROR(VLOOKUP(A5339,'TA Total'!A:P,16,0),"."),".")</f>
        <v>3510</v>
      </c>
    </row>
    <row r="5340" spans="1:21" x14ac:dyDescent="0.3">
      <c r="A5340" s="1" t="str">
        <f t="shared" si="166"/>
        <v>2023|Waitomo District|Total - total household income</v>
      </c>
      <c r="B5340" t="s">
        <v>18</v>
      </c>
      <c r="C5340" t="s">
        <v>19</v>
      </c>
      <c r="D5340" t="s">
        <v>20</v>
      </c>
      <c r="E5340" t="s">
        <v>21</v>
      </c>
      <c r="F5340">
        <v>2023</v>
      </c>
      <c r="G5340">
        <v>2023</v>
      </c>
      <c r="H5340">
        <v>20</v>
      </c>
      <c r="I5340" t="s">
        <v>67</v>
      </c>
      <c r="J5340">
        <v>99</v>
      </c>
      <c r="K5340" t="s">
        <v>23</v>
      </c>
      <c r="L5340">
        <v>99</v>
      </c>
      <c r="M5340" t="s">
        <v>48</v>
      </c>
      <c r="N5340">
        <v>9999</v>
      </c>
      <c r="O5340" t="s">
        <v>40</v>
      </c>
      <c r="P5340">
        <v>3510</v>
      </c>
      <c r="T5340" s="3" t="str">
        <f t="shared" si="167"/>
        <v>.</v>
      </c>
      <c r="U5340" s="3" t="str">
        <f>IF(AND(R5340&lt;&gt;"_U",N5340&lt;&gt;9999,N5340&lt;&gt;999,L5340&lt;&gt;"Median"),IFERROR(VLOOKUP(A5340,'TA Total'!A:P,16,0),"."),".")</f>
        <v>.</v>
      </c>
    </row>
    <row r="5341" spans="1:21" x14ac:dyDescent="0.3">
      <c r="A5341" s="1" t="str">
        <f t="shared" si="166"/>
        <v>2023|Waitomo District|Total - total household income</v>
      </c>
      <c r="B5341" t="s">
        <v>18</v>
      </c>
      <c r="C5341" t="s">
        <v>19</v>
      </c>
      <c r="D5341" t="s">
        <v>20</v>
      </c>
      <c r="E5341" t="s">
        <v>21</v>
      </c>
      <c r="F5341">
        <v>2023</v>
      </c>
      <c r="G5341">
        <v>2023</v>
      </c>
      <c r="H5341">
        <v>20</v>
      </c>
      <c r="I5341" t="s">
        <v>67</v>
      </c>
      <c r="J5341">
        <v>99</v>
      </c>
      <c r="K5341" t="s">
        <v>23</v>
      </c>
      <c r="L5341">
        <v>99</v>
      </c>
      <c r="M5341" t="s">
        <v>48</v>
      </c>
      <c r="N5341">
        <v>3</v>
      </c>
      <c r="O5341" t="s">
        <v>25</v>
      </c>
      <c r="P5341">
        <v>528</v>
      </c>
      <c r="T5341" s="3">
        <f t="shared" si="167"/>
        <v>15.04</v>
      </c>
      <c r="U5341" s="3">
        <f>IF(AND(R5341&lt;&gt;"_U",N5341&lt;&gt;9999,N5341&lt;&gt;999,L5341&lt;&gt;"Median"),IFERROR(VLOOKUP(A5341,'TA Total'!A:P,16,0),"."),".")</f>
        <v>3510</v>
      </c>
    </row>
    <row r="5342" spans="1:21" x14ac:dyDescent="0.3">
      <c r="A5342" s="1" t="str">
        <f t="shared" si="166"/>
        <v>2023|Waitomo District|Median ($) - total household income</v>
      </c>
      <c r="B5342" t="s">
        <v>18</v>
      </c>
      <c r="C5342" t="s">
        <v>19</v>
      </c>
      <c r="D5342" t="s">
        <v>20</v>
      </c>
      <c r="E5342" t="s">
        <v>21</v>
      </c>
      <c r="F5342">
        <v>2023</v>
      </c>
      <c r="G5342">
        <v>2023</v>
      </c>
      <c r="H5342">
        <v>20</v>
      </c>
      <c r="I5342" t="s">
        <v>67</v>
      </c>
      <c r="J5342">
        <v>99</v>
      </c>
      <c r="K5342" t="s">
        <v>23</v>
      </c>
      <c r="L5342" t="s">
        <v>56</v>
      </c>
      <c r="M5342" t="s">
        <v>57</v>
      </c>
      <c r="N5342">
        <v>7777</v>
      </c>
      <c r="O5342" t="s">
        <v>37</v>
      </c>
      <c r="P5342">
        <v>73300</v>
      </c>
      <c r="T5342" s="3" t="str">
        <f t="shared" si="167"/>
        <v>.</v>
      </c>
      <c r="U5342" s="3" t="str">
        <f>IF(AND(R5342&lt;&gt;"_U",N5342&lt;&gt;9999,N5342&lt;&gt;999,L5342&lt;&gt;"Median"),IFERROR(VLOOKUP(A5342,'TA Total'!A:P,16,0),"."),".")</f>
        <v>.</v>
      </c>
    </row>
    <row r="5343" spans="1:21" x14ac:dyDescent="0.3">
      <c r="A5343" s="1" t="str">
        <f t="shared" si="166"/>
        <v>2023|Waitomo District|Median ($) - total household income</v>
      </c>
      <c r="B5343" t="s">
        <v>18</v>
      </c>
      <c r="C5343" t="s">
        <v>19</v>
      </c>
      <c r="D5343" t="s">
        <v>20</v>
      </c>
      <c r="E5343" t="s">
        <v>21</v>
      </c>
      <c r="F5343">
        <v>2023</v>
      </c>
      <c r="G5343">
        <v>2023</v>
      </c>
      <c r="H5343">
        <v>20</v>
      </c>
      <c r="I5343" t="s">
        <v>67</v>
      </c>
      <c r="J5343">
        <v>99</v>
      </c>
      <c r="K5343" t="s">
        <v>23</v>
      </c>
      <c r="L5343" t="s">
        <v>56</v>
      </c>
      <c r="M5343" t="s">
        <v>57</v>
      </c>
      <c r="N5343">
        <v>3</v>
      </c>
      <c r="O5343" t="s">
        <v>25</v>
      </c>
      <c r="P5343">
        <v>88900</v>
      </c>
      <c r="T5343" s="3" t="str">
        <f t="shared" si="167"/>
        <v>.</v>
      </c>
      <c r="U5343" s="3" t="str">
        <f>IF(AND(R5343&lt;&gt;"_U",N5343&lt;&gt;9999,N5343&lt;&gt;999,L5343&lt;&gt;"Median"),IFERROR(VLOOKUP(A5343,'TA Total'!A:P,16,0),"."),".")</f>
        <v>.</v>
      </c>
    </row>
    <row r="5344" spans="1:21" x14ac:dyDescent="0.3">
      <c r="A5344" s="1" t="str">
        <f t="shared" si="166"/>
        <v>2023|Waitomo District|Median ($) - total household income</v>
      </c>
      <c r="B5344" t="s">
        <v>18</v>
      </c>
      <c r="C5344" t="s">
        <v>19</v>
      </c>
      <c r="D5344" t="s">
        <v>20</v>
      </c>
      <c r="E5344" t="s">
        <v>21</v>
      </c>
      <c r="F5344">
        <v>2023</v>
      </c>
      <c r="G5344">
        <v>2023</v>
      </c>
      <c r="H5344">
        <v>20</v>
      </c>
      <c r="I5344" t="s">
        <v>67</v>
      </c>
      <c r="J5344">
        <v>99</v>
      </c>
      <c r="K5344" t="s">
        <v>23</v>
      </c>
      <c r="L5344" t="s">
        <v>56</v>
      </c>
      <c r="M5344" t="s">
        <v>57</v>
      </c>
      <c r="N5344">
        <v>2</v>
      </c>
      <c r="O5344" t="s">
        <v>28</v>
      </c>
      <c r="P5344">
        <v>63200</v>
      </c>
      <c r="T5344" s="3" t="str">
        <f t="shared" si="167"/>
        <v>.</v>
      </c>
      <c r="U5344" s="3" t="str">
        <f>IF(AND(R5344&lt;&gt;"_U",N5344&lt;&gt;9999,N5344&lt;&gt;999,L5344&lt;&gt;"Median"),IFERROR(VLOOKUP(A5344,'TA Total'!A:P,16,0),"."),".")</f>
        <v>.</v>
      </c>
    </row>
    <row r="5345" spans="1:21" x14ac:dyDescent="0.3">
      <c r="A5345" s="1" t="str">
        <f t="shared" si="166"/>
        <v>2023|Waitomo District|Median ($) - total household income</v>
      </c>
      <c r="B5345" t="s">
        <v>18</v>
      </c>
      <c r="C5345" t="s">
        <v>19</v>
      </c>
      <c r="D5345" t="s">
        <v>20</v>
      </c>
      <c r="E5345" t="s">
        <v>21</v>
      </c>
      <c r="F5345">
        <v>2023</v>
      </c>
      <c r="G5345">
        <v>2023</v>
      </c>
      <c r="H5345">
        <v>20</v>
      </c>
      <c r="I5345" t="s">
        <v>67</v>
      </c>
      <c r="J5345">
        <v>99</v>
      </c>
      <c r="K5345" t="s">
        <v>23</v>
      </c>
      <c r="L5345" t="s">
        <v>56</v>
      </c>
      <c r="M5345" t="s">
        <v>57</v>
      </c>
      <c r="N5345">
        <v>9999</v>
      </c>
      <c r="O5345" t="s">
        <v>40</v>
      </c>
      <c r="P5345">
        <v>73300</v>
      </c>
      <c r="T5345" s="3" t="str">
        <f t="shared" si="167"/>
        <v>.</v>
      </c>
      <c r="U5345" s="3" t="str">
        <f>IF(AND(R5345&lt;&gt;"_U",N5345&lt;&gt;9999,N5345&lt;&gt;999,L5345&lt;&gt;"Median"),IFERROR(VLOOKUP(A5345,'TA Total'!A:P,16,0),"."),".")</f>
        <v>.</v>
      </c>
    </row>
    <row r="5346" spans="1:21" x14ac:dyDescent="0.3">
      <c r="A5346" s="1" t="str">
        <f t="shared" si="166"/>
        <v>2023|Waitomo District|Median ($) - total household income</v>
      </c>
      <c r="B5346" t="s">
        <v>18</v>
      </c>
      <c r="C5346" t="s">
        <v>19</v>
      </c>
      <c r="D5346" t="s">
        <v>20</v>
      </c>
      <c r="E5346" t="s">
        <v>21</v>
      </c>
      <c r="F5346">
        <v>2023</v>
      </c>
      <c r="G5346">
        <v>2023</v>
      </c>
      <c r="H5346">
        <v>20</v>
      </c>
      <c r="I5346" t="s">
        <v>67</v>
      </c>
      <c r="J5346">
        <v>99</v>
      </c>
      <c r="K5346" t="s">
        <v>23</v>
      </c>
      <c r="L5346" t="s">
        <v>56</v>
      </c>
      <c r="M5346" t="s">
        <v>57</v>
      </c>
      <c r="N5346">
        <v>1</v>
      </c>
      <c r="O5346" t="s">
        <v>33</v>
      </c>
      <c r="P5346">
        <v>76400</v>
      </c>
      <c r="T5346" s="3" t="str">
        <f t="shared" si="167"/>
        <v>.</v>
      </c>
      <c r="U5346" s="3" t="str">
        <f>IF(AND(R5346&lt;&gt;"_U",N5346&lt;&gt;9999,N5346&lt;&gt;999,L5346&lt;&gt;"Median"),IFERROR(VLOOKUP(A5346,'TA Total'!A:P,16,0),"."),".")</f>
        <v>.</v>
      </c>
    </row>
    <row r="5347" spans="1:21" x14ac:dyDescent="0.3">
      <c r="A5347" s="1" t="str">
        <f t="shared" si="166"/>
        <v>2023|Waitomo District|Median ($) - total household income</v>
      </c>
      <c r="B5347" t="s">
        <v>18</v>
      </c>
      <c r="C5347" t="s">
        <v>19</v>
      </c>
      <c r="D5347" t="s">
        <v>20</v>
      </c>
      <c r="E5347" t="s">
        <v>21</v>
      </c>
      <c r="F5347">
        <v>2023</v>
      </c>
      <c r="G5347">
        <v>2023</v>
      </c>
      <c r="H5347">
        <v>20</v>
      </c>
      <c r="I5347" t="s">
        <v>67</v>
      </c>
      <c r="J5347">
        <v>99</v>
      </c>
      <c r="K5347" t="s">
        <v>23</v>
      </c>
      <c r="L5347" t="s">
        <v>56</v>
      </c>
      <c r="M5347" t="s">
        <v>57</v>
      </c>
      <c r="N5347">
        <v>999</v>
      </c>
      <c r="O5347" t="s">
        <v>42</v>
      </c>
      <c r="R5347" t="s">
        <v>61</v>
      </c>
      <c r="S5347" t="s">
        <v>62</v>
      </c>
      <c r="T5347" s="3" t="str">
        <f t="shared" si="167"/>
        <v>.</v>
      </c>
      <c r="U5347" s="3" t="str">
        <f>IF(AND(R5347&lt;&gt;"_U",N5347&lt;&gt;9999,N5347&lt;&gt;999,L5347&lt;&gt;"Median"),IFERROR(VLOOKUP(A5347,'TA Total'!A:P,16,0),"."),".")</f>
        <v>.</v>
      </c>
    </row>
    <row r="5348" spans="1:21" x14ac:dyDescent="0.3">
      <c r="A5348" s="1" t="str">
        <f t="shared" si="166"/>
        <v>2023|Taupo District|$20,000 or less</v>
      </c>
      <c r="B5348" t="s">
        <v>18</v>
      </c>
      <c r="C5348" t="s">
        <v>19</v>
      </c>
      <c r="D5348" t="s">
        <v>20</v>
      </c>
      <c r="E5348" t="s">
        <v>21</v>
      </c>
      <c r="F5348">
        <v>2023</v>
      </c>
      <c r="G5348">
        <v>2023</v>
      </c>
      <c r="H5348">
        <v>21</v>
      </c>
      <c r="I5348" t="s">
        <v>100</v>
      </c>
      <c r="J5348">
        <v>99</v>
      </c>
      <c r="K5348" t="s">
        <v>23</v>
      </c>
      <c r="L5348">
        <v>1</v>
      </c>
      <c r="M5348" t="s">
        <v>39</v>
      </c>
      <c r="N5348">
        <v>2</v>
      </c>
      <c r="O5348" t="s">
        <v>28</v>
      </c>
      <c r="P5348">
        <v>309</v>
      </c>
      <c r="T5348" s="3">
        <f t="shared" si="167"/>
        <v>41.7</v>
      </c>
      <c r="U5348" s="3">
        <f>IF(AND(R5348&lt;&gt;"_U",N5348&lt;&gt;9999,N5348&lt;&gt;999,L5348&lt;&gt;"Median"),IFERROR(VLOOKUP(A5348,'TA Total'!A:P,16,0),"."),".")</f>
        <v>741</v>
      </c>
    </row>
    <row r="5349" spans="1:21" x14ac:dyDescent="0.3">
      <c r="A5349" s="1" t="str">
        <f t="shared" si="166"/>
        <v>2023|Taupo District|$20,000 or less</v>
      </c>
      <c r="B5349" t="s">
        <v>18</v>
      </c>
      <c r="C5349" t="s">
        <v>19</v>
      </c>
      <c r="D5349" t="s">
        <v>20</v>
      </c>
      <c r="E5349" t="s">
        <v>21</v>
      </c>
      <c r="F5349">
        <v>2023</v>
      </c>
      <c r="G5349">
        <v>2023</v>
      </c>
      <c r="H5349">
        <v>21</v>
      </c>
      <c r="I5349" t="s">
        <v>100</v>
      </c>
      <c r="J5349">
        <v>99</v>
      </c>
      <c r="K5349" t="s">
        <v>23</v>
      </c>
      <c r="L5349">
        <v>1</v>
      </c>
      <c r="M5349" t="s">
        <v>39</v>
      </c>
      <c r="N5349">
        <v>3</v>
      </c>
      <c r="O5349" t="s">
        <v>25</v>
      </c>
      <c r="P5349">
        <v>78</v>
      </c>
      <c r="T5349" s="3">
        <f t="shared" si="167"/>
        <v>10.53</v>
      </c>
      <c r="U5349" s="3">
        <f>IF(AND(R5349&lt;&gt;"_U",N5349&lt;&gt;9999,N5349&lt;&gt;999,L5349&lt;&gt;"Median"),IFERROR(VLOOKUP(A5349,'TA Total'!A:P,16,0),"."),".")</f>
        <v>741</v>
      </c>
    </row>
    <row r="5350" spans="1:21" x14ac:dyDescent="0.3">
      <c r="A5350" s="1" t="str">
        <f t="shared" si="166"/>
        <v>2023|Taupo District|$20,000 or less</v>
      </c>
      <c r="B5350" t="s">
        <v>18</v>
      </c>
      <c r="C5350" t="s">
        <v>19</v>
      </c>
      <c r="D5350" t="s">
        <v>20</v>
      </c>
      <c r="E5350" t="s">
        <v>21</v>
      </c>
      <c r="F5350">
        <v>2023</v>
      </c>
      <c r="G5350">
        <v>2023</v>
      </c>
      <c r="H5350">
        <v>21</v>
      </c>
      <c r="I5350" t="s">
        <v>100</v>
      </c>
      <c r="J5350">
        <v>99</v>
      </c>
      <c r="K5350" t="s">
        <v>23</v>
      </c>
      <c r="L5350">
        <v>1</v>
      </c>
      <c r="M5350" t="s">
        <v>39</v>
      </c>
      <c r="N5350">
        <v>1</v>
      </c>
      <c r="O5350" t="s">
        <v>33</v>
      </c>
      <c r="P5350">
        <v>354</v>
      </c>
      <c r="T5350" s="3">
        <f t="shared" si="167"/>
        <v>47.77</v>
      </c>
      <c r="U5350" s="3">
        <f>IF(AND(R5350&lt;&gt;"_U",N5350&lt;&gt;9999,N5350&lt;&gt;999,L5350&lt;&gt;"Median"),IFERROR(VLOOKUP(A5350,'TA Total'!A:P,16,0),"."),".")</f>
        <v>741</v>
      </c>
    </row>
    <row r="5351" spans="1:21" x14ac:dyDescent="0.3">
      <c r="A5351" s="1" t="str">
        <f t="shared" si="166"/>
        <v>2023|Taupo District|$20,000 or less</v>
      </c>
      <c r="B5351" t="s">
        <v>18</v>
      </c>
      <c r="C5351" t="s">
        <v>19</v>
      </c>
      <c r="D5351" t="s">
        <v>20</v>
      </c>
      <c r="E5351" t="s">
        <v>21</v>
      </c>
      <c r="F5351">
        <v>2023</v>
      </c>
      <c r="G5351">
        <v>2023</v>
      </c>
      <c r="H5351">
        <v>21</v>
      </c>
      <c r="I5351" t="s">
        <v>100</v>
      </c>
      <c r="J5351">
        <v>99</v>
      </c>
      <c r="K5351" t="s">
        <v>23</v>
      </c>
      <c r="L5351">
        <v>1</v>
      </c>
      <c r="M5351" t="s">
        <v>39</v>
      </c>
      <c r="N5351">
        <v>9999</v>
      </c>
      <c r="O5351" t="s">
        <v>40</v>
      </c>
      <c r="P5351">
        <v>741</v>
      </c>
      <c r="T5351" s="3" t="str">
        <f t="shared" si="167"/>
        <v>.</v>
      </c>
      <c r="U5351" s="3" t="str">
        <f>IF(AND(R5351&lt;&gt;"_U",N5351&lt;&gt;9999,N5351&lt;&gt;999,L5351&lt;&gt;"Median"),IFERROR(VLOOKUP(A5351,'TA Total'!A:P,16,0),"."),".")</f>
        <v>.</v>
      </c>
    </row>
    <row r="5352" spans="1:21" x14ac:dyDescent="0.3">
      <c r="A5352" s="1" t="str">
        <f t="shared" si="166"/>
        <v>2023|Taupo District|$20,000 or less</v>
      </c>
      <c r="B5352" t="s">
        <v>18</v>
      </c>
      <c r="C5352" t="s">
        <v>19</v>
      </c>
      <c r="D5352" t="s">
        <v>20</v>
      </c>
      <c r="E5352" t="s">
        <v>21</v>
      </c>
      <c r="F5352">
        <v>2023</v>
      </c>
      <c r="G5352">
        <v>2023</v>
      </c>
      <c r="H5352">
        <v>21</v>
      </c>
      <c r="I5352" t="s">
        <v>100</v>
      </c>
      <c r="J5352">
        <v>99</v>
      </c>
      <c r="K5352" t="s">
        <v>23</v>
      </c>
      <c r="L5352">
        <v>1</v>
      </c>
      <c r="M5352" t="s">
        <v>39</v>
      </c>
      <c r="N5352">
        <v>7777</v>
      </c>
      <c r="O5352" t="s">
        <v>37</v>
      </c>
      <c r="P5352">
        <v>741</v>
      </c>
      <c r="T5352" s="3">
        <f t="shared" si="167"/>
        <v>100</v>
      </c>
      <c r="U5352" s="3">
        <f>IF(AND(R5352&lt;&gt;"_U",N5352&lt;&gt;9999,N5352&lt;&gt;999,L5352&lt;&gt;"Median"),IFERROR(VLOOKUP(A5352,'TA Total'!A:P,16,0),"."),".")</f>
        <v>741</v>
      </c>
    </row>
    <row r="5353" spans="1:21" x14ac:dyDescent="0.3">
      <c r="A5353" s="1" t="str">
        <f t="shared" si="166"/>
        <v>2023|Taupo District|$20,000 or less</v>
      </c>
      <c r="B5353" t="s">
        <v>18</v>
      </c>
      <c r="C5353" t="s">
        <v>19</v>
      </c>
      <c r="D5353" t="s">
        <v>20</v>
      </c>
      <c r="E5353" t="s">
        <v>21</v>
      </c>
      <c r="F5353">
        <v>2023</v>
      </c>
      <c r="G5353">
        <v>2023</v>
      </c>
      <c r="H5353">
        <v>21</v>
      </c>
      <c r="I5353" t="s">
        <v>100</v>
      </c>
      <c r="J5353">
        <v>99</v>
      </c>
      <c r="K5353" t="s">
        <v>23</v>
      </c>
      <c r="L5353">
        <v>1</v>
      </c>
      <c r="M5353" t="s">
        <v>39</v>
      </c>
      <c r="N5353">
        <v>999</v>
      </c>
      <c r="O5353" t="s">
        <v>42</v>
      </c>
      <c r="P5353">
        <v>0</v>
      </c>
      <c r="T5353" s="3" t="str">
        <f t="shared" si="167"/>
        <v>.</v>
      </c>
      <c r="U5353" s="3" t="str">
        <f>IF(AND(R5353&lt;&gt;"_U",N5353&lt;&gt;9999,N5353&lt;&gt;999,L5353&lt;&gt;"Median"),IFERROR(VLOOKUP(A5353,'TA Total'!A:P,16,0),"."),".")</f>
        <v>.</v>
      </c>
    </row>
    <row r="5354" spans="1:21" x14ac:dyDescent="0.3">
      <c r="A5354" s="1" t="str">
        <f t="shared" si="166"/>
        <v>2023|Taupo District|$20,001-$30,000</v>
      </c>
      <c r="B5354" t="s">
        <v>18</v>
      </c>
      <c r="C5354" t="s">
        <v>19</v>
      </c>
      <c r="D5354" t="s">
        <v>20</v>
      </c>
      <c r="E5354" t="s">
        <v>21</v>
      </c>
      <c r="F5354">
        <v>2023</v>
      </c>
      <c r="G5354">
        <v>2023</v>
      </c>
      <c r="H5354">
        <v>21</v>
      </c>
      <c r="I5354" t="s">
        <v>100</v>
      </c>
      <c r="J5354">
        <v>99</v>
      </c>
      <c r="K5354" t="s">
        <v>23</v>
      </c>
      <c r="L5354">
        <v>2</v>
      </c>
      <c r="M5354" t="s">
        <v>24</v>
      </c>
      <c r="N5354">
        <v>9999</v>
      </c>
      <c r="O5354" t="s">
        <v>40</v>
      </c>
      <c r="P5354">
        <v>1263</v>
      </c>
      <c r="T5354" s="3" t="str">
        <f t="shared" si="167"/>
        <v>.</v>
      </c>
      <c r="U5354" s="3" t="str">
        <f>IF(AND(R5354&lt;&gt;"_U",N5354&lt;&gt;9999,N5354&lt;&gt;999,L5354&lt;&gt;"Median"),IFERROR(VLOOKUP(A5354,'TA Total'!A:P,16,0),"."),".")</f>
        <v>.</v>
      </c>
    </row>
    <row r="5355" spans="1:21" x14ac:dyDescent="0.3">
      <c r="A5355" s="1" t="str">
        <f t="shared" si="166"/>
        <v>2023|Taupo District|$20,001-$30,000</v>
      </c>
      <c r="B5355" t="s">
        <v>18</v>
      </c>
      <c r="C5355" t="s">
        <v>19</v>
      </c>
      <c r="D5355" t="s">
        <v>20</v>
      </c>
      <c r="E5355" t="s">
        <v>21</v>
      </c>
      <c r="F5355">
        <v>2023</v>
      </c>
      <c r="G5355">
        <v>2023</v>
      </c>
      <c r="H5355">
        <v>21</v>
      </c>
      <c r="I5355" t="s">
        <v>100</v>
      </c>
      <c r="J5355">
        <v>99</v>
      </c>
      <c r="K5355" t="s">
        <v>23</v>
      </c>
      <c r="L5355">
        <v>2</v>
      </c>
      <c r="M5355" t="s">
        <v>24</v>
      </c>
      <c r="N5355">
        <v>7777</v>
      </c>
      <c r="O5355" t="s">
        <v>37</v>
      </c>
      <c r="P5355">
        <v>1263</v>
      </c>
      <c r="T5355" s="3">
        <f t="shared" si="167"/>
        <v>100</v>
      </c>
      <c r="U5355" s="3">
        <f>IF(AND(R5355&lt;&gt;"_U",N5355&lt;&gt;9999,N5355&lt;&gt;999,L5355&lt;&gt;"Median"),IFERROR(VLOOKUP(A5355,'TA Total'!A:P,16,0),"."),".")</f>
        <v>1263</v>
      </c>
    </row>
    <row r="5356" spans="1:21" x14ac:dyDescent="0.3">
      <c r="A5356" s="1" t="str">
        <f t="shared" si="166"/>
        <v>2023|Taupo District|$20,001-$30,000</v>
      </c>
      <c r="B5356" t="s">
        <v>18</v>
      </c>
      <c r="C5356" t="s">
        <v>19</v>
      </c>
      <c r="D5356" t="s">
        <v>20</v>
      </c>
      <c r="E5356" t="s">
        <v>21</v>
      </c>
      <c r="F5356">
        <v>2023</v>
      </c>
      <c r="G5356">
        <v>2023</v>
      </c>
      <c r="H5356">
        <v>21</v>
      </c>
      <c r="I5356" t="s">
        <v>100</v>
      </c>
      <c r="J5356">
        <v>99</v>
      </c>
      <c r="K5356" t="s">
        <v>23</v>
      </c>
      <c r="L5356">
        <v>2</v>
      </c>
      <c r="M5356" t="s">
        <v>24</v>
      </c>
      <c r="N5356">
        <v>3</v>
      </c>
      <c r="O5356" t="s">
        <v>25</v>
      </c>
      <c r="P5356">
        <v>171</v>
      </c>
      <c r="T5356" s="3">
        <f t="shared" si="167"/>
        <v>13.54</v>
      </c>
      <c r="U5356" s="3">
        <f>IF(AND(R5356&lt;&gt;"_U",N5356&lt;&gt;9999,N5356&lt;&gt;999,L5356&lt;&gt;"Median"),IFERROR(VLOOKUP(A5356,'TA Total'!A:P,16,0),"."),".")</f>
        <v>1263</v>
      </c>
    </row>
    <row r="5357" spans="1:21" x14ac:dyDescent="0.3">
      <c r="A5357" s="1" t="str">
        <f t="shared" si="166"/>
        <v>2023|Taupo District|$20,001-$30,000</v>
      </c>
      <c r="B5357" t="s">
        <v>18</v>
      </c>
      <c r="C5357" t="s">
        <v>19</v>
      </c>
      <c r="D5357" t="s">
        <v>20</v>
      </c>
      <c r="E5357" t="s">
        <v>21</v>
      </c>
      <c r="F5357">
        <v>2023</v>
      </c>
      <c r="G5357">
        <v>2023</v>
      </c>
      <c r="H5357">
        <v>21</v>
      </c>
      <c r="I5357" t="s">
        <v>100</v>
      </c>
      <c r="J5357">
        <v>99</v>
      </c>
      <c r="K5357" t="s">
        <v>23</v>
      </c>
      <c r="L5357">
        <v>2</v>
      </c>
      <c r="M5357" t="s">
        <v>24</v>
      </c>
      <c r="N5357">
        <v>999</v>
      </c>
      <c r="O5357" t="s">
        <v>42</v>
      </c>
      <c r="P5357">
        <v>0</v>
      </c>
      <c r="T5357" s="3" t="str">
        <f t="shared" si="167"/>
        <v>.</v>
      </c>
      <c r="U5357" s="3" t="str">
        <f>IF(AND(R5357&lt;&gt;"_U",N5357&lt;&gt;9999,N5357&lt;&gt;999,L5357&lt;&gt;"Median"),IFERROR(VLOOKUP(A5357,'TA Total'!A:P,16,0),"."),".")</f>
        <v>.</v>
      </c>
    </row>
    <row r="5358" spans="1:21" x14ac:dyDescent="0.3">
      <c r="A5358" s="1" t="str">
        <f t="shared" si="166"/>
        <v>2023|Taupo District|$20,001-$30,000</v>
      </c>
      <c r="B5358" t="s">
        <v>18</v>
      </c>
      <c r="C5358" t="s">
        <v>19</v>
      </c>
      <c r="D5358" t="s">
        <v>20</v>
      </c>
      <c r="E5358" t="s">
        <v>21</v>
      </c>
      <c r="F5358">
        <v>2023</v>
      </c>
      <c r="G5358">
        <v>2023</v>
      </c>
      <c r="H5358">
        <v>21</v>
      </c>
      <c r="I5358" t="s">
        <v>100</v>
      </c>
      <c r="J5358">
        <v>99</v>
      </c>
      <c r="K5358" t="s">
        <v>23</v>
      </c>
      <c r="L5358">
        <v>2</v>
      </c>
      <c r="M5358" t="s">
        <v>24</v>
      </c>
      <c r="N5358">
        <v>2</v>
      </c>
      <c r="O5358" t="s">
        <v>28</v>
      </c>
      <c r="P5358">
        <v>369</v>
      </c>
      <c r="T5358" s="3">
        <f t="shared" si="167"/>
        <v>29.22</v>
      </c>
      <c r="U5358" s="3">
        <f>IF(AND(R5358&lt;&gt;"_U",N5358&lt;&gt;9999,N5358&lt;&gt;999,L5358&lt;&gt;"Median"),IFERROR(VLOOKUP(A5358,'TA Total'!A:P,16,0),"."),".")</f>
        <v>1263</v>
      </c>
    </row>
    <row r="5359" spans="1:21" x14ac:dyDescent="0.3">
      <c r="A5359" s="1" t="str">
        <f t="shared" si="166"/>
        <v>2023|Taupo District|$20,001-$30,000</v>
      </c>
      <c r="B5359" t="s">
        <v>18</v>
      </c>
      <c r="C5359" t="s">
        <v>19</v>
      </c>
      <c r="D5359" t="s">
        <v>20</v>
      </c>
      <c r="E5359" t="s">
        <v>21</v>
      </c>
      <c r="F5359">
        <v>2023</v>
      </c>
      <c r="G5359">
        <v>2023</v>
      </c>
      <c r="H5359">
        <v>21</v>
      </c>
      <c r="I5359" t="s">
        <v>100</v>
      </c>
      <c r="J5359">
        <v>99</v>
      </c>
      <c r="K5359" t="s">
        <v>23</v>
      </c>
      <c r="L5359">
        <v>2</v>
      </c>
      <c r="M5359" t="s">
        <v>24</v>
      </c>
      <c r="N5359">
        <v>1</v>
      </c>
      <c r="O5359" t="s">
        <v>33</v>
      </c>
      <c r="P5359">
        <v>720</v>
      </c>
      <c r="T5359" s="3">
        <f t="shared" si="167"/>
        <v>57.01</v>
      </c>
      <c r="U5359" s="3">
        <f>IF(AND(R5359&lt;&gt;"_U",N5359&lt;&gt;9999,N5359&lt;&gt;999,L5359&lt;&gt;"Median"),IFERROR(VLOOKUP(A5359,'TA Total'!A:P,16,0),"."),".")</f>
        <v>1263</v>
      </c>
    </row>
    <row r="5360" spans="1:21" x14ac:dyDescent="0.3">
      <c r="A5360" s="1" t="str">
        <f t="shared" si="166"/>
        <v>2023|Taupo District|$30,001-$50,000</v>
      </c>
      <c r="B5360" t="s">
        <v>18</v>
      </c>
      <c r="C5360" t="s">
        <v>19</v>
      </c>
      <c r="D5360" t="s">
        <v>20</v>
      </c>
      <c r="E5360" t="s">
        <v>21</v>
      </c>
      <c r="F5360">
        <v>2023</v>
      </c>
      <c r="G5360">
        <v>2023</v>
      </c>
      <c r="H5360">
        <v>21</v>
      </c>
      <c r="I5360" t="s">
        <v>100</v>
      </c>
      <c r="J5360">
        <v>99</v>
      </c>
      <c r="K5360" t="s">
        <v>23</v>
      </c>
      <c r="L5360">
        <v>3</v>
      </c>
      <c r="M5360" t="s">
        <v>45</v>
      </c>
      <c r="N5360">
        <v>3</v>
      </c>
      <c r="O5360" t="s">
        <v>25</v>
      </c>
      <c r="P5360">
        <v>297</v>
      </c>
      <c r="T5360" s="3">
        <f t="shared" si="167"/>
        <v>13.73</v>
      </c>
      <c r="U5360" s="3">
        <f>IF(AND(R5360&lt;&gt;"_U",N5360&lt;&gt;9999,N5360&lt;&gt;999,L5360&lt;&gt;"Median"),IFERROR(VLOOKUP(A5360,'TA Total'!A:P,16,0),"."),".")</f>
        <v>2163</v>
      </c>
    </row>
    <row r="5361" spans="1:21" x14ac:dyDescent="0.3">
      <c r="A5361" s="1" t="str">
        <f t="shared" si="166"/>
        <v>2023|Taupo District|$30,001-$50,000</v>
      </c>
      <c r="B5361" t="s">
        <v>18</v>
      </c>
      <c r="C5361" t="s">
        <v>19</v>
      </c>
      <c r="D5361" t="s">
        <v>20</v>
      </c>
      <c r="E5361" t="s">
        <v>21</v>
      </c>
      <c r="F5361">
        <v>2023</v>
      </c>
      <c r="G5361">
        <v>2023</v>
      </c>
      <c r="H5361">
        <v>21</v>
      </c>
      <c r="I5361" t="s">
        <v>100</v>
      </c>
      <c r="J5361">
        <v>99</v>
      </c>
      <c r="K5361" t="s">
        <v>23</v>
      </c>
      <c r="L5361">
        <v>3</v>
      </c>
      <c r="M5361" t="s">
        <v>45</v>
      </c>
      <c r="N5361">
        <v>2</v>
      </c>
      <c r="O5361" t="s">
        <v>28</v>
      </c>
      <c r="P5361">
        <v>636</v>
      </c>
      <c r="T5361" s="3">
        <f t="shared" si="167"/>
        <v>29.4</v>
      </c>
      <c r="U5361" s="3">
        <f>IF(AND(R5361&lt;&gt;"_U",N5361&lt;&gt;9999,N5361&lt;&gt;999,L5361&lt;&gt;"Median"),IFERROR(VLOOKUP(A5361,'TA Total'!A:P,16,0),"."),".")</f>
        <v>2163</v>
      </c>
    </row>
    <row r="5362" spans="1:21" x14ac:dyDescent="0.3">
      <c r="A5362" s="1" t="str">
        <f t="shared" si="166"/>
        <v>2023|Taupo District|$30,001-$50,000</v>
      </c>
      <c r="B5362" t="s">
        <v>18</v>
      </c>
      <c r="C5362" t="s">
        <v>19</v>
      </c>
      <c r="D5362" t="s">
        <v>20</v>
      </c>
      <c r="E5362" t="s">
        <v>21</v>
      </c>
      <c r="F5362">
        <v>2023</v>
      </c>
      <c r="G5362">
        <v>2023</v>
      </c>
      <c r="H5362">
        <v>21</v>
      </c>
      <c r="I5362" t="s">
        <v>100</v>
      </c>
      <c r="J5362">
        <v>99</v>
      </c>
      <c r="K5362" t="s">
        <v>23</v>
      </c>
      <c r="L5362">
        <v>3</v>
      </c>
      <c r="M5362" t="s">
        <v>45</v>
      </c>
      <c r="N5362">
        <v>7777</v>
      </c>
      <c r="O5362" t="s">
        <v>37</v>
      </c>
      <c r="P5362">
        <v>2163</v>
      </c>
      <c r="T5362" s="3">
        <f t="shared" si="167"/>
        <v>100</v>
      </c>
      <c r="U5362" s="3">
        <f>IF(AND(R5362&lt;&gt;"_U",N5362&lt;&gt;9999,N5362&lt;&gt;999,L5362&lt;&gt;"Median"),IFERROR(VLOOKUP(A5362,'TA Total'!A:P,16,0),"."),".")</f>
        <v>2163</v>
      </c>
    </row>
    <row r="5363" spans="1:21" x14ac:dyDescent="0.3">
      <c r="A5363" s="1" t="str">
        <f t="shared" si="166"/>
        <v>2023|Taupo District|$30,001-$50,000</v>
      </c>
      <c r="B5363" t="s">
        <v>18</v>
      </c>
      <c r="C5363" t="s">
        <v>19</v>
      </c>
      <c r="D5363" t="s">
        <v>20</v>
      </c>
      <c r="E5363" t="s">
        <v>21</v>
      </c>
      <c r="F5363">
        <v>2023</v>
      </c>
      <c r="G5363">
        <v>2023</v>
      </c>
      <c r="H5363">
        <v>21</v>
      </c>
      <c r="I5363" t="s">
        <v>100</v>
      </c>
      <c r="J5363">
        <v>99</v>
      </c>
      <c r="K5363" t="s">
        <v>23</v>
      </c>
      <c r="L5363">
        <v>3</v>
      </c>
      <c r="M5363" t="s">
        <v>45</v>
      </c>
      <c r="N5363">
        <v>9999</v>
      </c>
      <c r="O5363" t="s">
        <v>40</v>
      </c>
      <c r="P5363">
        <v>2166</v>
      </c>
      <c r="T5363" s="3" t="str">
        <f t="shared" si="167"/>
        <v>.</v>
      </c>
      <c r="U5363" s="3" t="str">
        <f>IF(AND(R5363&lt;&gt;"_U",N5363&lt;&gt;9999,N5363&lt;&gt;999,L5363&lt;&gt;"Median"),IFERROR(VLOOKUP(A5363,'TA Total'!A:P,16,0),"."),".")</f>
        <v>.</v>
      </c>
    </row>
    <row r="5364" spans="1:21" x14ac:dyDescent="0.3">
      <c r="A5364" s="1" t="str">
        <f t="shared" si="166"/>
        <v>2023|Taupo District|$30,001-$50,000</v>
      </c>
      <c r="B5364" t="s">
        <v>18</v>
      </c>
      <c r="C5364" t="s">
        <v>19</v>
      </c>
      <c r="D5364" t="s">
        <v>20</v>
      </c>
      <c r="E5364" t="s">
        <v>21</v>
      </c>
      <c r="F5364">
        <v>2023</v>
      </c>
      <c r="G5364">
        <v>2023</v>
      </c>
      <c r="H5364">
        <v>21</v>
      </c>
      <c r="I5364" t="s">
        <v>100</v>
      </c>
      <c r="J5364">
        <v>99</v>
      </c>
      <c r="K5364" t="s">
        <v>23</v>
      </c>
      <c r="L5364">
        <v>3</v>
      </c>
      <c r="M5364" t="s">
        <v>45</v>
      </c>
      <c r="N5364">
        <v>1</v>
      </c>
      <c r="O5364" t="s">
        <v>33</v>
      </c>
      <c r="P5364">
        <v>1233</v>
      </c>
      <c r="T5364" s="3">
        <f t="shared" si="167"/>
        <v>57</v>
      </c>
      <c r="U5364" s="3">
        <f>IF(AND(R5364&lt;&gt;"_U",N5364&lt;&gt;9999,N5364&lt;&gt;999,L5364&lt;&gt;"Median"),IFERROR(VLOOKUP(A5364,'TA Total'!A:P,16,0),"."),".")</f>
        <v>2163</v>
      </c>
    </row>
    <row r="5365" spans="1:21" x14ac:dyDescent="0.3">
      <c r="A5365" s="1" t="str">
        <f t="shared" si="166"/>
        <v>2023|Taupo District|$30,001-$50,000</v>
      </c>
      <c r="B5365" t="s">
        <v>18</v>
      </c>
      <c r="C5365" t="s">
        <v>19</v>
      </c>
      <c r="D5365" t="s">
        <v>20</v>
      </c>
      <c r="E5365" t="s">
        <v>21</v>
      </c>
      <c r="F5365">
        <v>2023</v>
      </c>
      <c r="G5365">
        <v>2023</v>
      </c>
      <c r="H5365">
        <v>21</v>
      </c>
      <c r="I5365" t="s">
        <v>100</v>
      </c>
      <c r="J5365">
        <v>99</v>
      </c>
      <c r="K5365" t="s">
        <v>23</v>
      </c>
      <c r="L5365">
        <v>3</v>
      </c>
      <c r="M5365" t="s">
        <v>45</v>
      </c>
      <c r="N5365">
        <v>999</v>
      </c>
      <c r="O5365" t="s">
        <v>42</v>
      </c>
      <c r="P5365">
        <v>0</v>
      </c>
      <c r="T5365" s="3" t="str">
        <f t="shared" si="167"/>
        <v>.</v>
      </c>
      <c r="U5365" s="3" t="str">
        <f>IF(AND(R5365&lt;&gt;"_U",N5365&lt;&gt;9999,N5365&lt;&gt;999,L5365&lt;&gt;"Median"),IFERROR(VLOOKUP(A5365,'TA Total'!A:P,16,0),"."),".")</f>
        <v>.</v>
      </c>
    </row>
    <row r="5366" spans="1:21" x14ac:dyDescent="0.3">
      <c r="A5366" s="1" t="str">
        <f t="shared" si="166"/>
        <v>2023|Taupo District|$50,001-$70,000</v>
      </c>
      <c r="B5366" t="s">
        <v>18</v>
      </c>
      <c r="C5366" t="s">
        <v>19</v>
      </c>
      <c r="D5366" t="s">
        <v>20</v>
      </c>
      <c r="E5366" t="s">
        <v>21</v>
      </c>
      <c r="F5366">
        <v>2023</v>
      </c>
      <c r="G5366">
        <v>2023</v>
      </c>
      <c r="H5366">
        <v>21</v>
      </c>
      <c r="I5366" t="s">
        <v>100</v>
      </c>
      <c r="J5366">
        <v>99</v>
      </c>
      <c r="K5366" t="s">
        <v>23</v>
      </c>
      <c r="L5366">
        <v>4</v>
      </c>
      <c r="M5366" t="s">
        <v>36</v>
      </c>
      <c r="N5366">
        <v>3</v>
      </c>
      <c r="O5366" t="s">
        <v>25</v>
      </c>
      <c r="P5366">
        <v>228</v>
      </c>
      <c r="T5366" s="3">
        <f t="shared" si="167"/>
        <v>13.87</v>
      </c>
      <c r="U5366" s="3">
        <f>IF(AND(R5366&lt;&gt;"_U",N5366&lt;&gt;9999,N5366&lt;&gt;999,L5366&lt;&gt;"Median"),IFERROR(VLOOKUP(A5366,'TA Total'!A:P,16,0),"."),".")</f>
        <v>1644</v>
      </c>
    </row>
    <row r="5367" spans="1:21" x14ac:dyDescent="0.3">
      <c r="A5367" s="1" t="str">
        <f t="shared" si="166"/>
        <v>2023|Taupo District|$50,001-$70,000</v>
      </c>
      <c r="B5367" t="s">
        <v>18</v>
      </c>
      <c r="C5367" t="s">
        <v>19</v>
      </c>
      <c r="D5367" t="s">
        <v>20</v>
      </c>
      <c r="E5367" t="s">
        <v>21</v>
      </c>
      <c r="F5367">
        <v>2023</v>
      </c>
      <c r="G5367">
        <v>2023</v>
      </c>
      <c r="H5367">
        <v>21</v>
      </c>
      <c r="I5367" t="s">
        <v>100</v>
      </c>
      <c r="J5367">
        <v>99</v>
      </c>
      <c r="K5367" t="s">
        <v>23</v>
      </c>
      <c r="L5367">
        <v>4</v>
      </c>
      <c r="M5367" t="s">
        <v>36</v>
      </c>
      <c r="N5367">
        <v>999</v>
      </c>
      <c r="O5367" t="s">
        <v>42</v>
      </c>
      <c r="P5367">
        <v>0</v>
      </c>
      <c r="T5367" s="3" t="str">
        <f t="shared" si="167"/>
        <v>.</v>
      </c>
      <c r="U5367" s="3" t="str">
        <f>IF(AND(R5367&lt;&gt;"_U",N5367&lt;&gt;9999,N5367&lt;&gt;999,L5367&lt;&gt;"Median"),IFERROR(VLOOKUP(A5367,'TA Total'!A:P,16,0),"."),".")</f>
        <v>.</v>
      </c>
    </row>
    <row r="5368" spans="1:21" x14ac:dyDescent="0.3">
      <c r="A5368" s="1" t="str">
        <f t="shared" si="166"/>
        <v>2023|Taupo District|$50,001-$70,000</v>
      </c>
      <c r="B5368" t="s">
        <v>18</v>
      </c>
      <c r="C5368" t="s">
        <v>19</v>
      </c>
      <c r="D5368" t="s">
        <v>20</v>
      </c>
      <c r="E5368" t="s">
        <v>21</v>
      </c>
      <c r="F5368">
        <v>2023</v>
      </c>
      <c r="G5368">
        <v>2023</v>
      </c>
      <c r="H5368">
        <v>21</v>
      </c>
      <c r="I5368" t="s">
        <v>100</v>
      </c>
      <c r="J5368">
        <v>99</v>
      </c>
      <c r="K5368" t="s">
        <v>23</v>
      </c>
      <c r="L5368">
        <v>4</v>
      </c>
      <c r="M5368" t="s">
        <v>36</v>
      </c>
      <c r="N5368">
        <v>2</v>
      </c>
      <c r="O5368" t="s">
        <v>28</v>
      </c>
      <c r="P5368">
        <v>558</v>
      </c>
      <c r="T5368" s="3">
        <f t="shared" si="167"/>
        <v>33.94</v>
      </c>
      <c r="U5368" s="3">
        <f>IF(AND(R5368&lt;&gt;"_U",N5368&lt;&gt;9999,N5368&lt;&gt;999,L5368&lt;&gt;"Median"),IFERROR(VLOOKUP(A5368,'TA Total'!A:P,16,0),"."),".")</f>
        <v>1644</v>
      </c>
    </row>
    <row r="5369" spans="1:21" x14ac:dyDescent="0.3">
      <c r="A5369" s="1" t="str">
        <f t="shared" si="166"/>
        <v>2023|Taupo District|$50,001-$70,000</v>
      </c>
      <c r="B5369" t="s">
        <v>18</v>
      </c>
      <c r="C5369" t="s">
        <v>19</v>
      </c>
      <c r="D5369" t="s">
        <v>20</v>
      </c>
      <c r="E5369" t="s">
        <v>21</v>
      </c>
      <c r="F5369">
        <v>2023</v>
      </c>
      <c r="G5369">
        <v>2023</v>
      </c>
      <c r="H5369">
        <v>21</v>
      </c>
      <c r="I5369" t="s">
        <v>100</v>
      </c>
      <c r="J5369">
        <v>99</v>
      </c>
      <c r="K5369" t="s">
        <v>23</v>
      </c>
      <c r="L5369">
        <v>4</v>
      </c>
      <c r="M5369" t="s">
        <v>36</v>
      </c>
      <c r="N5369">
        <v>9999</v>
      </c>
      <c r="O5369" t="s">
        <v>40</v>
      </c>
      <c r="P5369">
        <v>1644</v>
      </c>
      <c r="T5369" s="3" t="str">
        <f t="shared" si="167"/>
        <v>.</v>
      </c>
      <c r="U5369" s="3" t="str">
        <f>IF(AND(R5369&lt;&gt;"_U",N5369&lt;&gt;9999,N5369&lt;&gt;999,L5369&lt;&gt;"Median"),IFERROR(VLOOKUP(A5369,'TA Total'!A:P,16,0),"."),".")</f>
        <v>.</v>
      </c>
    </row>
    <row r="5370" spans="1:21" x14ac:dyDescent="0.3">
      <c r="A5370" s="1" t="str">
        <f t="shared" si="166"/>
        <v>2023|Taupo District|$50,001-$70,000</v>
      </c>
      <c r="B5370" t="s">
        <v>18</v>
      </c>
      <c r="C5370" t="s">
        <v>19</v>
      </c>
      <c r="D5370" t="s">
        <v>20</v>
      </c>
      <c r="E5370" t="s">
        <v>21</v>
      </c>
      <c r="F5370">
        <v>2023</v>
      </c>
      <c r="G5370">
        <v>2023</v>
      </c>
      <c r="H5370">
        <v>21</v>
      </c>
      <c r="I5370" t="s">
        <v>100</v>
      </c>
      <c r="J5370">
        <v>99</v>
      </c>
      <c r="K5370" t="s">
        <v>23</v>
      </c>
      <c r="L5370">
        <v>4</v>
      </c>
      <c r="M5370" t="s">
        <v>36</v>
      </c>
      <c r="N5370">
        <v>1</v>
      </c>
      <c r="O5370" t="s">
        <v>33</v>
      </c>
      <c r="P5370">
        <v>858</v>
      </c>
      <c r="T5370" s="3">
        <f t="shared" si="167"/>
        <v>52.19</v>
      </c>
      <c r="U5370" s="3">
        <f>IF(AND(R5370&lt;&gt;"_U",N5370&lt;&gt;9999,N5370&lt;&gt;999,L5370&lt;&gt;"Median"),IFERROR(VLOOKUP(A5370,'TA Total'!A:P,16,0),"."),".")</f>
        <v>1644</v>
      </c>
    </row>
    <row r="5371" spans="1:21" x14ac:dyDescent="0.3">
      <c r="A5371" s="1" t="str">
        <f t="shared" si="166"/>
        <v>2023|Taupo District|$50,001-$70,000</v>
      </c>
      <c r="B5371" t="s">
        <v>18</v>
      </c>
      <c r="C5371" t="s">
        <v>19</v>
      </c>
      <c r="D5371" t="s">
        <v>20</v>
      </c>
      <c r="E5371" t="s">
        <v>21</v>
      </c>
      <c r="F5371">
        <v>2023</v>
      </c>
      <c r="G5371">
        <v>2023</v>
      </c>
      <c r="H5371">
        <v>21</v>
      </c>
      <c r="I5371" t="s">
        <v>100</v>
      </c>
      <c r="J5371">
        <v>99</v>
      </c>
      <c r="K5371" t="s">
        <v>23</v>
      </c>
      <c r="L5371">
        <v>4</v>
      </c>
      <c r="M5371" t="s">
        <v>36</v>
      </c>
      <c r="N5371">
        <v>7777</v>
      </c>
      <c r="O5371" t="s">
        <v>37</v>
      </c>
      <c r="P5371">
        <v>1644</v>
      </c>
      <c r="T5371" s="3">
        <f t="shared" si="167"/>
        <v>100</v>
      </c>
      <c r="U5371" s="3">
        <f>IF(AND(R5371&lt;&gt;"_U",N5371&lt;&gt;9999,N5371&lt;&gt;999,L5371&lt;&gt;"Median"),IFERROR(VLOOKUP(A5371,'TA Total'!A:P,16,0),"."),".")</f>
        <v>1644</v>
      </c>
    </row>
    <row r="5372" spans="1:21" x14ac:dyDescent="0.3">
      <c r="A5372" s="1" t="str">
        <f t="shared" si="166"/>
        <v>2023|Taupo District|$70,001-$100,000</v>
      </c>
      <c r="B5372" t="s">
        <v>18</v>
      </c>
      <c r="C5372" t="s">
        <v>19</v>
      </c>
      <c r="D5372" t="s">
        <v>20</v>
      </c>
      <c r="E5372" t="s">
        <v>21</v>
      </c>
      <c r="F5372">
        <v>2023</v>
      </c>
      <c r="G5372">
        <v>2023</v>
      </c>
      <c r="H5372">
        <v>21</v>
      </c>
      <c r="I5372" t="s">
        <v>100</v>
      </c>
      <c r="J5372">
        <v>99</v>
      </c>
      <c r="K5372" t="s">
        <v>23</v>
      </c>
      <c r="L5372">
        <v>5</v>
      </c>
      <c r="M5372" t="s">
        <v>58</v>
      </c>
      <c r="N5372">
        <v>2</v>
      </c>
      <c r="O5372" t="s">
        <v>28</v>
      </c>
      <c r="P5372">
        <v>708</v>
      </c>
      <c r="T5372" s="3">
        <f t="shared" si="167"/>
        <v>32.24</v>
      </c>
      <c r="U5372" s="3">
        <f>IF(AND(R5372&lt;&gt;"_U",N5372&lt;&gt;9999,N5372&lt;&gt;999,L5372&lt;&gt;"Median"),IFERROR(VLOOKUP(A5372,'TA Total'!A:P,16,0),"."),".")</f>
        <v>2196</v>
      </c>
    </row>
    <row r="5373" spans="1:21" x14ac:dyDescent="0.3">
      <c r="A5373" s="1" t="str">
        <f t="shared" si="166"/>
        <v>2023|Taupo District|$70,001-$100,000</v>
      </c>
      <c r="B5373" t="s">
        <v>18</v>
      </c>
      <c r="C5373" t="s">
        <v>19</v>
      </c>
      <c r="D5373" t="s">
        <v>20</v>
      </c>
      <c r="E5373" t="s">
        <v>21</v>
      </c>
      <c r="F5373">
        <v>2023</v>
      </c>
      <c r="G5373">
        <v>2023</v>
      </c>
      <c r="H5373">
        <v>21</v>
      </c>
      <c r="I5373" t="s">
        <v>100</v>
      </c>
      <c r="J5373">
        <v>99</v>
      </c>
      <c r="K5373" t="s">
        <v>23</v>
      </c>
      <c r="L5373">
        <v>5</v>
      </c>
      <c r="M5373" t="s">
        <v>58</v>
      </c>
      <c r="N5373">
        <v>999</v>
      </c>
      <c r="O5373" t="s">
        <v>42</v>
      </c>
      <c r="P5373">
        <v>0</v>
      </c>
      <c r="T5373" s="3" t="str">
        <f t="shared" si="167"/>
        <v>.</v>
      </c>
      <c r="U5373" s="3" t="str">
        <f>IF(AND(R5373&lt;&gt;"_U",N5373&lt;&gt;9999,N5373&lt;&gt;999,L5373&lt;&gt;"Median"),IFERROR(VLOOKUP(A5373,'TA Total'!A:P,16,0),"."),".")</f>
        <v>.</v>
      </c>
    </row>
    <row r="5374" spans="1:21" x14ac:dyDescent="0.3">
      <c r="A5374" s="1" t="str">
        <f t="shared" si="166"/>
        <v>2023|Taupo District|$70,001-$100,000</v>
      </c>
      <c r="B5374" t="s">
        <v>18</v>
      </c>
      <c r="C5374" t="s">
        <v>19</v>
      </c>
      <c r="D5374" t="s">
        <v>20</v>
      </c>
      <c r="E5374" t="s">
        <v>21</v>
      </c>
      <c r="F5374">
        <v>2023</v>
      </c>
      <c r="G5374">
        <v>2023</v>
      </c>
      <c r="H5374">
        <v>21</v>
      </c>
      <c r="I5374" t="s">
        <v>100</v>
      </c>
      <c r="J5374">
        <v>99</v>
      </c>
      <c r="K5374" t="s">
        <v>23</v>
      </c>
      <c r="L5374">
        <v>5</v>
      </c>
      <c r="M5374" t="s">
        <v>58</v>
      </c>
      <c r="N5374">
        <v>1</v>
      </c>
      <c r="O5374" t="s">
        <v>33</v>
      </c>
      <c r="P5374">
        <v>1245</v>
      </c>
      <c r="T5374" s="3">
        <f t="shared" si="167"/>
        <v>56.69</v>
      </c>
      <c r="U5374" s="3">
        <f>IF(AND(R5374&lt;&gt;"_U",N5374&lt;&gt;9999,N5374&lt;&gt;999,L5374&lt;&gt;"Median"),IFERROR(VLOOKUP(A5374,'TA Total'!A:P,16,0),"."),".")</f>
        <v>2196</v>
      </c>
    </row>
    <row r="5375" spans="1:21" x14ac:dyDescent="0.3">
      <c r="A5375" s="1" t="str">
        <f t="shared" si="166"/>
        <v>2023|Taupo District|$70,001-$100,000</v>
      </c>
      <c r="B5375" t="s">
        <v>18</v>
      </c>
      <c r="C5375" t="s">
        <v>19</v>
      </c>
      <c r="D5375" t="s">
        <v>20</v>
      </c>
      <c r="E5375" t="s">
        <v>21</v>
      </c>
      <c r="F5375">
        <v>2023</v>
      </c>
      <c r="G5375">
        <v>2023</v>
      </c>
      <c r="H5375">
        <v>21</v>
      </c>
      <c r="I5375" t="s">
        <v>100</v>
      </c>
      <c r="J5375">
        <v>99</v>
      </c>
      <c r="K5375" t="s">
        <v>23</v>
      </c>
      <c r="L5375">
        <v>5</v>
      </c>
      <c r="M5375" t="s">
        <v>58</v>
      </c>
      <c r="N5375">
        <v>9999</v>
      </c>
      <c r="O5375" t="s">
        <v>40</v>
      </c>
      <c r="P5375">
        <v>2196</v>
      </c>
      <c r="T5375" s="3" t="str">
        <f t="shared" si="167"/>
        <v>.</v>
      </c>
      <c r="U5375" s="3" t="str">
        <f>IF(AND(R5375&lt;&gt;"_U",N5375&lt;&gt;9999,N5375&lt;&gt;999,L5375&lt;&gt;"Median"),IFERROR(VLOOKUP(A5375,'TA Total'!A:P,16,0),"."),".")</f>
        <v>.</v>
      </c>
    </row>
    <row r="5376" spans="1:21" x14ac:dyDescent="0.3">
      <c r="A5376" s="1" t="str">
        <f t="shared" si="166"/>
        <v>2023|Taupo District|$70,001-$100,000</v>
      </c>
      <c r="B5376" t="s">
        <v>18</v>
      </c>
      <c r="C5376" t="s">
        <v>19</v>
      </c>
      <c r="D5376" t="s">
        <v>20</v>
      </c>
      <c r="E5376" t="s">
        <v>21</v>
      </c>
      <c r="F5376">
        <v>2023</v>
      </c>
      <c r="G5376">
        <v>2023</v>
      </c>
      <c r="H5376">
        <v>21</v>
      </c>
      <c r="I5376" t="s">
        <v>100</v>
      </c>
      <c r="J5376">
        <v>99</v>
      </c>
      <c r="K5376" t="s">
        <v>23</v>
      </c>
      <c r="L5376">
        <v>5</v>
      </c>
      <c r="M5376" t="s">
        <v>58</v>
      </c>
      <c r="N5376">
        <v>7777</v>
      </c>
      <c r="O5376" t="s">
        <v>37</v>
      </c>
      <c r="P5376">
        <v>2196</v>
      </c>
      <c r="T5376" s="3">
        <f t="shared" si="167"/>
        <v>100</v>
      </c>
      <c r="U5376" s="3">
        <f>IF(AND(R5376&lt;&gt;"_U",N5376&lt;&gt;9999,N5376&lt;&gt;999,L5376&lt;&gt;"Median"),IFERROR(VLOOKUP(A5376,'TA Total'!A:P,16,0),"."),".")</f>
        <v>2196</v>
      </c>
    </row>
    <row r="5377" spans="1:21" x14ac:dyDescent="0.3">
      <c r="A5377" s="1" t="str">
        <f t="shared" si="166"/>
        <v>2023|Taupo District|$70,001-$100,000</v>
      </c>
      <c r="B5377" t="s">
        <v>18</v>
      </c>
      <c r="C5377" t="s">
        <v>19</v>
      </c>
      <c r="D5377" t="s">
        <v>20</v>
      </c>
      <c r="E5377" t="s">
        <v>21</v>
      </c>
      <c r="F5377">
        <v>2023</v>
      </c>
      <c r="G5377">
        <v>2023</v>
      </c>
      <c r="H5377">
        <v>21</v>
      </c>
      <c r="I5377" t="s">
        <v>100</v>
      </c>
      <c r="J5377">
        <v>99</v>
      </c>
      <c r="K5377" t="s">
        <v>23</v>
      </c>
      <c r="L5377">
        <v>5</v>
      </c>
      <c r="M5377" t="s">
        <v>58</v>
      </c>
      <c r="N5377">
        <v>3</v>
      </c>
      <c r="O5377" t="s">
        <v>25</v>
      </c>
      <c r="P5377">
        <v>246</v>
      </c>
      <c r="T5377" s="3">
        <f t="shared" si="167"/>
        <v>11.2</v>
      </c>
      <c r="U5377" s="3">
        <f>IF(AND(R5377&lt;&gt;"_U",N5377&lt;&gt;9999,N5377&lt;&gt;999,L5377&lt;&gt;"Median"),IFERROR(VLOOKUP(A5377,'TA Total'!A:P,16,0),"."),".")</f>
        <v>2196</v>
      </c>
    </row>
    <row r="5378" spans="1:21" x14ac:dyDescent="0.3">
      <c r="A5378" s="1" t="str">
        <f t="shared" si="166"/>
        <v>2023|Taupo District|$100,001-$150,000</v>
      </c>
      <c r="B5378" t="s">
        <v>18</v>
      </c>
      <c r="C5378" t="s">
        <v>19</v>
      </c>
      <c r="D5378" t="s">
        <v>20</v>
      </c>
      <c r="E5378" t="s">
        <v>21</v>
      </c>
      <c r="F5378">
        <v>2023</v>
      </c>
      <c r="G5378">
        <v>2023</v>
      </c>
      <c r="H5378">
        <v>21</v>
      </c>
      <c r="I5378" t="s">
        <v>100</v>
      </c>
      <c r="J5378">
        <v>99</v>
      </c>
      <c r="K5378" t="s">
        <v>23</v>
      </c>
      <c r="L5378">
        <v>6</v>
      </c>
      <c r="M5378" t="s">
        <v>59</v>
      </c>
      <c r="N5378">
        <v>1</v>
      </c>
      <c r="O5378" t="s">
        <v>33</v>
      </c>
      <c r="P5378">
        <v>1803</v>
      </c>
      <c r="T5378" s="3">
        <f t="shared" si="167"/>
        <v>59.5</v>
      </c>
      <c r="U5378" s="3">
        <f>IF(AND(R5378&lt;&gt;"_U",N5378&lt;&gt;9999,N5378&lt;&gt;999,L5378&lt;&gt;"Median"),IFERROR(VLOOKUP(A5378,'TA Total'!A:P,16,0),"."),".")</f>
        <v>3030</v>
      </c>
    </row>
    <row r="5379" spans="1:21" x14ac:dyDescent="0.3">
      <c r="A5379" s="1" t="str">
        <f t="shared" ref="A5379:A5442" si="168">G5379&amp;"|"&amp;I5379&amp;"|"&amp;M5379</f>
        <v>2023|Taupo District|$100,001-$150,000</v>
      </c>
      <c r="B5379" t="s">
        <v>18</v>
      </c>
      <c r="C5379" t="s">
        <v>19</v>
      </c>
      <c r="D5379" t="s">
        <v>20</v>
      </c>
      <c r="E5379" t="s">
        <v>21</v>
      </c>
      <c r="F5379">
        <v>2023</v>
      </c>
      <c r="G5379">
        <v>2023</v>
      </c>
      <c r="H5379">
        <v>21</v>
      </c>
      <c r="I5379" t="s">
        <v>100</v>
      </c>
      <c r="J5379">
        <v>99</v>
      </c>
      <c r="K5379" t="s">
        <v>23</v>
      </c>
      <c r="L5379">
        <v>6</v>
      </c>
      <c r="M5379" t="s">
        <v>59</v>
      </c>
      <c r="N5379">
        <v>999</v>
      </c>
      <c r="O5379" t="s">
        <v>42</v>
      </c>
      <c r="P5379">
        <v>0</v>
      </c>
      <c r="T5379" s="3" t="str">
        <f t="shared" ref="T5379:T5442" si="169">IF(AND(R5379&lt;&gt;"_U",R5379&lt;&gt;"c",N5379&lt;&gt;999,N5379&lt;&gt;9999,L5379&lt;&gt;"Median"),IFERROR((ROUND(P5379/U5379*100,2)),"."),".")</f>
        <v>.</v>
      </c>
      <c r="U5379" s="3" t="str">
        <f>IF(AND(R5379&lt;&gt;"_U",N5379&lt;&gt;9999,N5379&lt;&gt;999,L5379&lt;&gt;"Median"),IFERROR(VLOOKUP(A5379,'TA Total'!A:P,16,0),"."),".")</f>
        <v>.</v>
      </c>
    </row>
    <row r="5380" spans="1:21" x14ac:dyDescent="0.3">
      <c r="A5380" s="1" t="str">
        <f t="shared" si="168"/>
        <v>2023|Taupo District|$100,001-$150,000</v>
      </c>
      <c r="B5380" t="s">
        <v>18</v>
      </c>
      <c r="C5380" t="s">
        <v>19</v>
      </c>
      <c r="D5380" t="s">
        <v>20</v>
      </c>
      <c r="E5380" t="s">
        <v>21</v>
      </c>
      <c r="F5380">
        <v>2023</v>
      </c>
      <c r="G5380">
        <v>2023</v>
      </c>
      <c r="H5380">
        <v>21</v>
      </c>
      <c r="I5380" t="s">
        <v>100</v>
      </c>
      <c r="J5380">
        <v>99</v>
      </c>
      <c r="K5380" t="s">
        <v>23</v>
      </c>
      <c r="L5380">
        <v>6</v>
      </c>
      <c r="M5380" t="s">
        <v>59</v>
      </c>
      <c r="N5380">
        <v>9999</v>
      </c>
      <c r="O5380" t="s">
        <v>40</v>
      </c>
      <c r="P5380">
        <v>3030</v>
      </c>
      <c r="T5380" s="3" t="str">
        <f t="shared" si="169"/>
        <v>.</v>
      </c>
      <c r="U5380" s="3" t="str">
        <f>IF(AND(R5380&lt;&gt;"_U",N5380&lt;&gt;9999,N5380&lt;&gt;999,L5380&lt;&gt;"Median"),IFERROR(VLOOKUP(A5380,'TA Total'!A:P,16,0),"."),".")</f>
        <v>.</v>
      </c>
    </row>
    <row r="5381" spans="1:21" x14ac:dyDescent="0.3">
      <c r="A5381" s="1" t="str">
        <f t="shared" si="168"/>
        <v>2023|Taupo District|$100,001-$150,000</v>
      </c>
      <c r="B5381" t="s">
        <v>18</v>
      </c>
      <c r="C5381" t="s">
        <v>19</v>
      </c>
      <c r="D5381" t="s">
        <v>20</v>
      </c>
      <c r="E5381" t="s">
        <v>21</v>
      </c>
      <c r="F5381">
        <v>2023</v>
      </c>
      <c r="G5381">
        <v>2023</v>
      </c>
      <c r="H5381">
        <v>21</v>
      </c>
      <c r="I5381" t="s">
        <v>100</v>
      </c>
      <c r="J5381">
        <v>99</v>
      </c>
      <c r="K5381" t="s">
        <v>23</v>
      </c>
      <c r="L5381">
        <v>6</v>
      </c>
      <c r="M5381" t="s">
        <v>59</v>
      </c>
      <c r="N5381">
        <v>7777</v>
      </c>
      <c r="O5381" t="s">
        <v>37</v>
      </c>
      <c r="P5381">
        <v>3030</v>
      </c>
      <c r="T5381" s="3">
        <f t="shared" si="169"/>
        <v>100</v>
      </c>
      <c r="U5381" s="3">
        <f>IF(AND(R5381&lt;&gt;"_U",N5381&lt;&gt;9999,N5381&lt;&gt;999,L5381&lt;&gt;"Median"),IFERROR(VLOOKUP(A5381,'TA Total'!A:P,16,0),"."),".")</f>
        <v>3030</v>
      </c>
    </row>
    <row r="5382" spans="1:21" x14ac:dyDescent="0.3">
      <c r="A5382" s="1" t="str">
        <f t="shared" si="168"/>
        <v>2023|Taupo District|$100,001-$150,000</v>
      </c>
      <c r="B5382" t="s">
        <v>18</v>
      </c>
      <c r="C5382" t="s">
        <v>19</v>
      </c>
      <c r="D5382" t="s">
        <v>20</v>
      </c>
      <c r="E5382" t="s">
        <v>21</v>
      </c>
      <c r="F5382">
        <v>2023</v>
      </c>
      <c r="G5382">
        <v>2023</v>
      </c>
      <c r="H5382">
        <v>21</v>
      </c>
      <c r="I5382" t="s">
        <v>100</v>
      </c>
      <c r="J5382">
        <v>99</v>
      </c>
      <c r="K5382" t="s">
        <v>23</v>
      </c>
      <c r="L5382">
        <v>6</v>
      </c>
      <c r="M5382" t="s">
        <v>59</v>
      </c>
      <c r="N5382">
        <v>2</v>
      </c>
      <c r="O5382" t="s">
        <v>28</v>
      </c>
      <c r="P5382">
        <v>852</v>
      </c>
      <c r="T5382" s="3">
        <f t="shared" si="169"/>
        <v>28.12</v>
      </c>
      <c r="U5382" s="3">
        <f>IF(AND(R5382&lt;&gt;"_U",N5382&lt;&gt;9999,N5382&lt;&gt;999,L5382&lt;&gt;"Median"),IFERROR(VLOOKUP(A5382,'TA Total'!A:P,16,0),"."),".")</f>
        <v>3030</v>
      </c>
    </row>
    <row r="5383" spans="1:21" x14ac:dyDescent="0.3">
      <c r="A5383" s="1" t="str">
        <f t="shared" si="168"/>
        <v>2023|Taupo District|$100,001-$150,000</v>
      </c>
      <c r="B5383" t="s">
        <v>18</v>
      </c>
      <c r="C5383" t="s">
        <v>19</v>
      </c>
      <c r="D5383" t="s">
        <v>20</v>
      </c>
      <c r="E5383" t="s">
        <v>21</v>
      </c>
      <c r="F5383">
        <v>2023</v>
      </c>
      <c r="G5383">
        <v>2023</v>
      </c>
      <c r="H5383">
        <v>21</v>
      </c>
      <c r="I5383" t="s">
        <v>100</v>
      </c>
      <c r="J5383">
        <v>99</v>
      </c>
      <c r="K5383" t="s">
        <v>23</v>
      </c>
      <c r="L5383">
        <v>6</v>
      </c>
      <c r="M5383" t="s">
        <v>59</v>
      </c>
      <c r="N5383">
        <v>3</v>
      </c>
      <c r="O5383" t="s">
        <v>25</v>
      </c>
      <c r="P5383">
        <v>372</v>
      </c>
      <c r="T5383" s="3">
        <f t="shared" si="169"/>
        <v>12.28</v>
      </c>
      <c r="U5383" s="3">
        <f>IF(AND(R5383&lt;&gt;"_U",N5383&lt;&gt;9999,N5383&lt;&gt;999,L5383&lt;&gt;"Median"),IFERROR(VLOOKUP(A5383,'TA Total'!A:P,16,0),"."),".")</f>
        <v>3030</v>
      </c>
    </row>
    <row r="5384" spans="1:21" x14ac:dyDescent="0.3">
      <c r="A5384" s="1" t="str">
        <f t="shared" si="168"/>
        <v>2023|Taupo District|$150,001-$200,000</v>
      </c>
      <c r="B5384" t="s">
        <v>18</v>
      </c>
      <c r="C5384" t="s">
        <v>19</v>
      </c>
      <c r="D5384" t="s">
        <v>20</v>
      </c>
      <c r="E5384" t="s">
        <v>21</v>
      </c>
      <c r="F5384">
        <v>2023</v>
      </c>
      <c r="G5384">
        <v>2023</v>
      </c>
      <c r="H5384">
        <v>21</v>
      </c>
      <c r="I5384" t="s">
        <v>100</v>
      </c>
      <c r="J5384">
        <v>99</v>
      </c>
      <c r="K5384" t="s">
        <v>23</v>
      </c>
      <c r="L5384">
        <v>7</v>
      </c>
      <c r="M5384" t="s">
        <v>43</v>
      </c>
      <c r="N5384">
        <v>9999</v>
      </c>
      <c r="O5384" t="s">
        <v>40</v>
      </c>
      <c r="P5384">
        <v>1704</v>
      </c>
      <c r="T5384" s="3" t="str">
        <f t="shared" si="169"/>
        <v>.</v>
      </c>
      <c r="U5384" s="3" t="str">
        <f>IF(AND(R5384&lt;&gt;"_U",N5384&lt;&gt;9999,N5384&lt;&gt;999,L5384&lt;&gt;"Median"),IFERROR(VLOOKUP(A5384,'TA Total'!A:P,16,0),"."),".")</f>
        <v>.</v>
      </c>
    </row>
    <row r="5385" spans="1:21" x14ac:dyDescent="0.3">
      <c r="A5385" s="1" t="str">
        <f t="shared" si="168"/>
        <v>2023|Taupo District|$150,001-$200,000</v>
      </c>
      <c r="B5385" t="s">
        <v>18</v>
      </c>
      <c r="C5385" t="s">
        <v>19</v>
      </c>
      <c r="D5385" t="s">
        <v>20</v>
      </c>
      <c r="E5385" t="s">
        <v>21</v>
      </c>
      <c r="F5385">
        <v>2023</v>
      </c>
      <c r="G5385">
        <v>2023</v>
      </c>
      <c r="H5385">
        <v>21</v>
      </c>
      <c r="I5385" t="s">
        <v>100</v>
      </c>
      <c r="J5385">
        <v>99</v>
      </c>
      <c r="K5385" t="s">
        <v>23</v>
      </c>
      <c r="L5385">
        <v>7</v>
      </c>
      <c r="M5385" t="s">
        <v>43</v>
      </c>
      <c r="N5385">
        <v>999</v>
      </c>
      <c r="O5385" t="s">
        <v>42</v>
      </c>
      <c r="P5385">
        <v>0</v>
      </c>
      <c r="T5385" s="3" t="str">
        <f t="shared" si="169"/>
        <v>.</v>
      </c>
      <c r="U5385" s="3" t="str">
        <f>IF(AND(R5385&lt;&gt;"_U",N5385&lt;&gt;9999,N5385&lt;&gt;999,L5385&lt;&gt;"Median"),IFERROR(VLOOKUP(A5385,'TA Total'!A:P,16,0),"."),".")</f>
        <v>.</v>
      </c>
    </row>
    <row r="5386" spans="1:21" x14ac:dyDescent="0.3">
      <c r="A5386" s="1" t="str">
        <f t="shared" si="168"/>
        <v>2023|Taupo District|$150,001-$200,000</v>
      </c>
      <c r="B5386" t="s">
        <v>18</v>
      </c>
      <c r="C5386" t="s">
        <v>19</v>
      </c>
      <c r="D5386" t="s">
        <v>20</v>
      </c>
      <c r="E5386" t="s">
        <v>21</v>
      </c>
      <c r="F5386">
        <v>2023</v>
      </c>
      <c r="G5386">
        <v>2023</v>
      </c>
      <c r="H5386">
        <v>21</v>
      </c>
      <c r="I5386" t="s">
        <v>100</v>
      </c>
      <c r="J5386">
        <v>99</v>
      </c>
      <c r="K5386" t="s">
        <v>23</v>
      </c>
      <c r="L5386">
        <v>7</v>
      </c>
      <c r="M5386" t="s">
        <v>43</v>
      </c>
      <c r="N5386">
        <v>7777</v>
      </c>
      <c r="O5386" t="s">
        <v>37</v>
      </c>
      <c r="P5386">
        <v>1704</v>
      </c>
      <c r="T5386" s="3">
        <f t="shared" si="169"/>
        <v>100</v>
      </c>
      <c r="U5386" s="3">
        <f>IF(AND(R5386&lt;&gt;"_U",N5386&lt;&gt;9999,N5386&lt;&gt;999,L5386&lt;&gt;"Median"),IFERROR(VLOOKUP(A5386,'TA Total'!A:P,16,0),"."),".")</f>
        <v>1704</v>
      </c>
    </row>
    <row r="5387" spans="1:21" x14ac:dyDescent="0.3">
      <c r="A5387" s="1" t="str">
        <f t="shared" si="168"/>
        <v>2023|Taupo District|$150,001-$200,000</v>
      </c>
      <c r="B5387" t="s">
        <v>18</v>
      </c>
      <c r="C5387" t="s">
        <v>19</v>
      </c>
      <c r="D5387" t="s">
        <v>20</v>
      </c>
      <c r="E5387" t="s">
        <v>21</v>
      </c>
      <c r="F5387">
        <v>2023</v>
      </c>
      <c r="G5387">
        <v>2023</v>
      </c>
      <c r="H5387">
        <v>21</v>
      </c>
      <c r="I5387" t="s">
        <v>100</v>
      </c>
      <c r="J5387">
        <v>99</v>
      </c>
      <c r="K5387" t="s">
        <v>23</v>
      </c>
      <c r="L5387">
        <v>7</v>
      </c>
      <c r="M5387" t="s">
        <v>43</v>
      </c>
      <c r="N5387">
        <v>2</v>
      </c>
      <c r="O5387" t="s">
        <v>28</v>
      </c>
      <c r="P5387">
        <v>393</v>
      </c>
      <c r="T5387" s="3">
        <f t="shared" si="169"/>
        <v>23.06</v>
      </c>
      <c r="U5387" s="3">
        <f>IF(AND(R5387&lt;&gt;"_U",N5387&lt;&gt;9999,N5387&lt;&gt;999,L5387&lt;&gt;"Median"),IFERROR(VLOOKUP(A5387,'TA Total'!A:P,16,0),"."),".")</f>
        <v>1704</v>
      </c>
    </row>
    <row r="5388" spans="1:21" x14ac:dyDescent="0.3">
      <c r="A5388" s="1" t="str">
        <f t="shared" si="168"/>
        <v>2023|Taupo District|$150,001-$200,000</v>
      </c>
      <c r="B5388" t="s">
        <v>18</v>
      </c>
      <c r="C5388" t="s">
        <v>19</v>
      </c>
      <c r="D5388" t="s">
        <v>20</v>
      </c>
      <c r="E5388" t="s">
        <v>21</v>
      </c>
      <c r="F5388">
        <v>2023</v>
      </c>
      <c r="G5388">
        <v>2023</v>
      </c>
      <c r="H5388">
        <v>21</v>
      </c>
      <c r="I5388" t="s">
        <v>100</v>
      </c>
      <c r="J5388">
        <v>99</v>
      </c>
      <c r="K5388" t="s">
        <v>23</v>
      </c>
      <c r="L5388">
        <v>7</v>
      </c>
      <c r="M5388" t="s">
        <v>43</v>
      </c>
      <c r="N5388">
        <v>3</v>
      </c>
      <c r="O5388" t="s">
        <v>25</v>
      </c>
      <c r="P5388">
        <v>243</v>
      </c>
      <c r="T5388" s="3">
        <f t="shared" si="169"/>
        <v>14.26</v>
      </c>
      <c r="U5388" s="3">
        <f>IF(AND(R5388&lt;&gt;"_U",N5388&lt;&gt;9999,N5388&lt;&gt;999,L5388&lt;&gt;"Median"),IFERROR(VLOOKUP(A5388,'TA Total'!A:P,16,0),"."),".")</f>
        <v>1704</v>
      </c>
    </row>
    <row r="5389" spans="1:21" x14ac:dyDescent="0.3">
      <c r="A5389" s="1" t="str">
        <f t="shared" si="168"/>
        <v>2023|Taupo District|$150,001-$200,000</v>
      </c>
      <c r="B5389" t="s">
        <v>18</v>
      </c>
      <c r="C5389" t="s">
        <v>19</v>
      </c>
      <c r="D5389" t="s">
        <v>20</v>
      </c>
      <c r="E5389" t="s">
        <v>21</v>
      </c>
      <c r="F5389">
        <v>2023</v>
      </c>
      <c r="G5389">
        <v>2023</v>
      </c>
      <c r="H5389">
        <v>21</v>
      </c>
      <c r="I5389" t="s">
        <v>100</v>
      </c>
      <c r="J5389">
        <v>99</v>
      </c>
      <c r="K5389" t="s">
        <v>23</v>
      </c>
      <c r="L5389">
        <v>7</v>
      </c>
      <c r="M5389" t="s">
        <v>43</v>
      </c>
      <c r="N5389">
        <v>1</v>
      </c>
      <c r="O5389" t="s">
        <v>33</v>
      </c>
      <c r="P5389">
        <v>1071</v>
      </c>
      <c r="T5389" s="3">
        <f t="shared" si="169"/>
        <v>62.85</v>
      </c>
      <c r="U5389" s="3">
        <f>IF(AND(R5389&lt;&gt;"_U",N5389&lt;&gt;9999,N5389&lt;&gt;999,L5389&lt;&gt;"Median"),IFERROR(VLOOKUP(A5389,'TA Total'!A:P,16,0),"."),".")</f>
        <v>1704</v>
      </c>
    </row>
    <row r="5390" spans="1:21" x14ac:dyDescent="0.3">
      <c r="A5390" s="1" t="str">
        <f t="shared" si="168"/>
        <v>2023|Taupo District|$200,001 or more</v>
      </c>
      <c r="B5390" t="s">
        <v>18</v>
      </c>
      <c r="C5390" t="s">
        <v>19</v>
      </c>
      <c r="D5390" t="s">
        <v>20</v>
      </c>
      <c r="E5390" t="s">
        <v>21</v>
      </c>
      <c r="F5390">
        <v>2023</v>
      </c>
      <c r="G5390">
        <v>2023</v>
      </c>
      <c r="H5390">
        <v>21</v>
      </c>
      <c r="I5390" t="s">
        <v>100</v>
      </c>
      <c r="J5390">
        <v>99</v>
      </c>
      <c r="K5390" t="s">
        <v>23</v>
      </c>
      <c r="L5390">
        <v>8</v>
      </c>
      <c r="M5390" t="s">
        <v>27</v>
      </c>
      <c r="N5390">
        <v>7777</v>
      </c>
      <c r="O5390" t="s">
        <v>37</v>
      </c>
      <c r="P5390">
        <v>1329</v>
      </c>
      <c r="T5390" s="3">
        <f t="shared" si="169"/>
        <v>100</v>
      </c>
      <c r="U5390" s="3">
        <f>IF(AND(R5390&lt;&gt;"_U",N5390&lt;&gt;9999,N5390&lt;&gt;999,L5390&lt;&gt;"Median"),IFERROR(VLOOKUP(A5390,'TA Total'!A:P,16,0),"."),".")</f>
        <v>1329</v>
      </c>
    </row>
    <row r="5391" spans="1:21" x14ac:dyDescent="0.3">
      <c r="A5391" s="1" t="str">
        <f t="shared" si="168"/>
        <v>2023|Taupo District|$200,001 or more</v>
      </c>
      <c r="B5391" t="s">
        <v>18</v>
      </c>
      <c r="C5391" t="s">
        <v>19</v>
      </c>
      <c r="D5391" t="s">
        <v>20</v>
      </c>
      <c r="E5391" t="s">
        <v>21</v>
      </c>
      <c r="F5391">
        <v>2023</v>
      </c>
      <c r="G5391">
        <v>2023</v>
      </c>
      <c r="H5391">
        <v>21</v>
      </c>
      <c r="I5391" t="s">
        <v>100</v>
      </c>
      <c r="J5391">
        <v>99</v>
      </c>
      <c r="K5391" t="s">
        <v>23</v>
      </c>
      <c r="L5391">
        <v>8</v>
      </c>
      <c r="M5391" t="s">
        <v>27</v>
      </c>
      <c r="N5391">
        <v>3</v>
      </c>
      <c r="O5391" t="s">
        <v>25</v>
      </c>
      <c r="P5391">
        <v>297</v>
      </c>
      <c r="T5391" s="3">
        <f t="shared" si="169"/>
        <v>22.35</v>
      </c>
      <c r="U5391" s="3">
        <f>IF(AND(R5391&lt;&gt;"_U",N5391&lt;&gt;9999,N5391&lt;&gt;999,L5391&lt;&gt;"Median"),IFERROR(VLOOKUP(A5391,'TA Total'!A:P,16,0),"."),".")</f>
        <v>1329</v>
      </c>
    </row>
    <row r="5392" spans="1:21" x14ac:dyDescent="0.3">
      <c r="A5392" s="1" t="str">
        <f t="shared" si="168"/>
        <v>2023|Taupo District|$200,001 or more</v>
      </c>
      <c r="B5392" t="s">
        <v>18</v>
      </c>
      <c r="C5392" t="s">
        <v>19</v>
      </c>
      <c r="D5392" t="s">
        <v>20</v>
      </c>
      <c r="E5392" t="s">
        <v>21</v>
      </c>
      <c r="F5392">
        <v>2023</v>
      </c>
      <c r="G5392">
        <v>2023</v>
      </c>
      <c r="H5392">
        <v>21</v>
      </c>
      <c r="I5392" t="s">
        <v>100</v>
      </c>
      <c r="J5392">
        <v>99</v>
      </c>
      <c r="K5392" t="s">
        <v>23</v>
      </c>
      <c r="L5392">
        <v>8</v>
      </c>
      <c r="M5392" t="s">
        <v>27</v>
      </c>
      <c r="N5392">
        <v>1</v>
      </c>
      <c r="O5392" t="s">
        <v>33</v>
      </c>
      <c r="P5392">
        <v>795</v>
      </c>
      <c r="T5392" s="3">
        <f t="shared" si="169"/>
        <v>59.82</v>
      </c>
      <c r="U5392" s="3">
        <f>IF(AND(R5392&lt;&gt;"_U",N5392&lt;&gt;9999,N5392&lt;&gt;999,L5392&lt;&gt;"Median"),IFERROR(VLOOKUP(A5392,'TA Total'!A:P,16,0),"."),".")</f>
        <v>1329</v>
      </c>
    </row>
    <row r="5393" spans="1:21" x14ac:dyDescent="0.3">
      <c r="A5393" s="1" t="str">
        <f t="shared" si="168"/>
        <v>2023|Taupo District|$200,001 or more</v>
      </c>
      <c r="B5393" t="s">
        <v>18</v>
      </c>
      <c r="C5393" t="s">
        <v>19</v>
      </c>
      <c r="D5393" t="s">
        <v>20</v>
      </c>
      <c r="E5393" t="s">
        <v>21</v>
      </c>
      <c r="F5393">
        <v>2023</v>
      </c>
      <c r="G5393">
        <v>2023</v>
      </c>
      <c r="H5393">
        <v>21</v>
      </c>
      <c r="I5393" t="s">
        <v>100</v>
      </c>
      <c r="J5393">
        <v>99</v>
      </c>
      <c r="K5393" t="s">
        <v>23</v>
      </c>
      <c r="L5393">
        <v>8</v>
      </c>
      <c r="M5393" t="s">
        <v>27</v>
      </c>
      <c r="N5393">
        <v>9999</v>
      </c>
      <c r="O5393" t="s">
        <v>40</v>
      </c>
      <c r="P5393">
        <v>1329</v>
      </c>
      <c r="T5393" s="3" t="str">
        <f t="shared" si="169"/>
        <v>.</v>
      </c>
      <c r="U5393" s="3" t="str">
        <f>IF(AND(R5393&lt;&gt;"_U",N5393&lt;&gt;9999,N5393&lt;&gt;999,L5393&lt;&gt;"Median"),IFERROR(VLOOKUP(A5393,'TA Total'!A:P,16,0),"."),".")</f>
        <v>.</v>
      </c>
    </row>
    <row r="5394" spans="1:21" x14ac:dyDescent="0.3">
      <c r="A5394" s="1" t="str">
        <f t="shared" si="168"/>
        <v>2023|Taupo District|$200,001 or more</v>
      </c>
      <c r="B5394" t="s">
        <v>18</v>
      </c>
      <c r="C5394" t="s">
        <v>19</v>
      </c>
      <c r="D5394" t="s">
        <v>20</v>
      </c>
      <c r="E5394" t="s">
        <v>21</v>
      </c>
      <c r="F5394">
        <v>2023</v>
      </c>
      <c r="G5394">
        <v>2023</v>
      </c>
      <c r="H5394">
        <v>21</v>
      </c>
      <c r="I5394" t="s">
        <v>100</v>
      </c>
      <c r="J5394">
        <v>99</v>
      </c>
      <c r="K5394" t="s">
        <v>23</v>
      </c>
      <c r="L5394">
        <v>8</v>
      </c>
      <c r="M5394" t="s">
        <v>27</v>
      </c>
      <c r="N5394">
        <v>2</v>
      </c>
      <c r="O5394" t="s">
        <v>28</v>
      </c>
      <c r="P5394">
        <v>237</v>
      </c>
      <c r="T5394" s="3">
        <f t="shared" si="169"/>
        <v>17.829999999999998</v>
      </c>
      <c r="U5394" s="3">
        <f>IF(AND(R5394&lt;&gt;"_U",N5394&lt;&gt;9999,N5394&lt;&gt;999,L5394&lt;&gt;"Median"),IFERROR(VLOOKUP(A5394,'TA Total'!A:P,16,0),"."),".")</f>
        <v>1329</v>
      </c>
    </row>
    <row r="5395" spans="1:21" x14ac:dyDescent="0.3">
      <c r="A5395" s="1" t="str">
        <f t="shared" si="168"/>
        <v>2023|Taupo District|$200,001 or more</v>
      </c>
      <c r="B5395" t="s">
        <v>18</v>
      </c>
      <c r="C5395" t="s">
        <v>19</v>
      </c>
      <c r="D5395" t="s">
        <v>20</v>
      </c>
      <c r="E5395" t="s">
        <v>21</v>
      </c>
      <c r="F5395">
        <v>2023</v>
      </c>
      <c r="G5395">
        <v>2023</v>
      </c>
      <c r="H5395">
        <v>21</v>
      </c>
      <c r="I5395" t="s">
        <v>100</v>
      </c>
      <c r="J5395">
        <v>99</v>
      </c>
      <c r="K5395" t="s">
        <v>23</v>
      </c>
      <c r="L5395">
        <v>8</v>
      </c>
      <c r="M5395" t="s">
        <v>27</v>
      </c>
      <c r="N5395">
        <v>999</v>
      </c>
      <c r="O5395" t="s">
        <v>42</v>
      </c>
      <c r="P5395">
        <v>0</v>
      </c>
      <c r="T5395" s="3" t="str">
        <f t="shared" si="169"/>
        <v>.</v>
      </c>
      <c r="U5395" s="3" t="str">
        <f>IF(AND(R5395&lt;&gt;"_U",N5395&lt;&gt;9999,N5395&lt;&gt;999,L5395&lt;&gt;"Median"),IFERROR(VLOOKUP(A5395,'TA Total'!A:P,16,0),"."),".")</f>
        <v>.</v>
      </c>
    </row>
    <row r="5396" spans="1:21" x14ac:dyDescent="0.3">
      <c r="A5396" s="1" t="str">
        <f t="shared" si="168"/>
        <v>2023|Taupo District|Total stated - total household income</v>
      </c>
      <c r="B5396" t="s">
        <v>18</v>
      </c>
      <c r="C5396" t="s">
        <v>19</v>
      </c>
      <c r="D5396" t="s">
        <v>20</v>
      </c>
      <c r="E5396" t="s">
        <v>21</v>
      </c>
      <c r="F5396">
        <v>2023</v>
      </c>
      <c r="G5396">
        <v>2023</v>
      </c>
      <c r="H5396">
        <v>21</v>
      </c>
      <c r="I5396" t="s">
        <v>100</v>
      </c>
      <c r="J5396">
        <v>99</v>
      </c>
      <c r="K5396" t="s">
        <v>23</v>
      </c>
      <c r="L5396">
        <v>77</v>
      </c>
      <c r="M5396" t="s">
        <v>32</v>
      </c>
      <c r="N5396">
        <v>1</v>
      </c>
      <c r="O5396" t="s">
        <v>33</v>
      </c>
      <c r="P5396">
        <v>8085</v>
      </c>
      <c r="T5396" s="3">
        <f t="shared" si="169"/>
        <v>57.45</v>
      </c>
      <c r="U5396" s="3">
        <f>IF(AND(R5396&lt;&gt;"_U",N5396&lt;&gt;9999,N5396&lt;&gt;999,L5396&lt;&gt;"Median"),IFERROR(VLOOKUP(A5396,'TA Total'!A:P,16,0),"."),".")</f>
        <v>14073</v>
      </c>
    </row>
    <row r="5397" spans="1:21" x14ac:dyDescent="0.3">
      <c r="A5397" s="1" t="str">
        <f t="shared" si="168"/>
        <v>2023|Taupo District|Total stated - total household income</v>
      </c>
      <c r="B5397" t="s">
        <v>18</v>
      </c>
      <c r="C5397" t="s">
        <v>19</v>
      </c>
      <c r="D5397" t="s">
        <v>20</v>
      </c>
      <c r="E5397" t="s">
        <v>21</v>
      </c>
      <c r="F5397">
        <v>2023</v>
      </c>
      <c r="G5397">
        <v>2023</v>
      </c>
      <c r="H5397">
        <v>21</v>
      </c>
      <c r="I5397" t="s">
        <v>100</v>
      </c>
      <c r="J5397">
        <v>99</v>
      </c>
      <c r="K5397" t="s">
        <v>23</v>
      </c>
      <c r="L5397">
        <v>77</v>
      </c>
      <c r="M5397" t="s">
        <v>32</v>
      </c>
      <c r="N5397">
        <v>2</v>
      </c>
      <c r="O5397" t="s">
        <v>28</v>
      </c>
      <c r="P5397">
        <v>4056</v>
      </c>
      <c r="T5397" s="3">
        <f t="shared" si="169"/>
        <v>28.82</v>
      </c>
      <c r="U5397" s="3">
        <f>IF(AND(R5397&lt;&gt;"_U",N5397&lt;&gt;9999,N5397&lt;&gt;999,L5397&lt;&gt;"Median"),IFERROR(VLOOKUP(A5397,'TA Total'!A:P,16,0),"."),".")</f>
        <v>14073</v>
      </c>
    </row>
    <row r="5398" spans="1:21" x14ac:dyDescent="0.3">
      <c r="A5398" s="1" t="str">
        <f t="shared" si="168"/>
        <v>2023|Taupo District|Total stated - total household income</v>
      </c>
      <c r="B5398" t="s">
        <v>18</v>
      </c>
      <c r="C5398" t="s">
        <v>19</v>
      </c>
      <c r="D5398" t="s">
        <v>20</v>
      </c>
      <c r="E5398" t="s">
        <v>21</v>
      </c>
      <c r="F5398">
        <v>2023</v>
      </c>
      <c r="G5398">
        <v>2023</v>
      </c>
      <c r="H5398">
        <v>21</v>
      </c>
      <c r="I5398" t="s">
        <v>100</v>
      </c>
      <c r="J5398">
        <v>99</v>
      </c>
      <c r="K5398" t="s">
        <v>23</v>
      </c>
      <c r="L5398">
        <v>77</v>
      </c>
      <c r="M5398" t="s">
        <v>32</v>
      </c>
      <c r="N5398">
        <v>9999</v>
      </c>
      <c r="O5398" t="s">
        <v>40</v>
      </c>
      <c r="P5398">
        <v>14073</v>
      </c>
      <c r="T5398" s="3" t="str">
        <f t="shared" si="169"/>
        <v>.</v>
      </c>
      <c r="U5398" s="3" t="str">
        <f>IF(AND(R5398&lt;&gt;"_U",N5398&lt;&gt;9999,N5398&lt;&gt;999,L5398&lt;&gt;"Median"),IFERROR(VLOOKUP(A5398,'TA Total'!A:P,16,0),"."),".")</f>
        <v>.</v>
      </c>
    </row>
    <row r="5399" spans="1:21" x14ac:dyDescent="0.3">
      <c r="A5399" s="1" t="str">
        <f t="shared" si="168"/>
        <v>2023|Taupo District|Total stated - total household income</v>
      </c>
      <c r="B5399" t="s">
        <v>18</v>
      </c>
      <c r="C5399" t="s">
        <v>19</v>
      </c>
      <c r="D5399" t="s">
        <v>20</v>
      </c>
      <c r="E5399" t="s">
        <v>21</v>
      </c>
      <c r="F5399">
        <v>2023</v>
      </c>
      <c r="G5399">
        <v>2023</v>
      </c>
      <c r="H5399">
        <v>21</v>
      </c>
      <c r="I5399" t="s">
        <v>100</v>
      </c>
      <c r="J5399">
        <v>99</v>
      </c>
      <c r="K5399" t="s">
        <v>23</v>
      </c>
      <c r="L5399">
        <v>77</v>
      </c>
      <c r="M5399" t="s">
        <v>32</v>
      </c>
      <c r="N5399">
        <v>999</v>
      </c>
      <c r="O5399" t="s">
        <v>42</v>
      </c>
      <c r="P5399">
        <v>0</v>
      </c>
      <c r="T5399" s="3" t="str">
        <f t="shared" si="169"/>
        <v>.</v>
      </c>
      <c r="U5399" s="3" t="str">
        <f>IF(AND(R5399&lt;&gt;"_U",N5399&lt;&gt;9999,N5399&lt;&gt;999,L5399&lt;&gt;"Median"),IFERROR(VLOOKUP(A5399,'TA Total'!A:P,16,0),"."),".")</f>
        <v>.</v>
      </c>
    </row>
    <row r="5400" spans="1:21" x14ac:dyDescent="0.3">
      <c r="A5400" s="1" t="str">
        <f t="shared" si="168"/>
        <v>2023|Taupo District|Total stated - total household income</v>
      </c>
      <c r="B5400" t="s">
        <v>18</v>
      </c>
      <c r="C5400" t="s">
        <v>19</v>
      </c>
      <c r="D5400" t="s">
        <v>20</v>
      </c>
      <c r="E5400" t="s">
        <v>21</v>
      </c>
      <c r="F5400">
        <v>2023</v>
      </c>
      <c r="G5400">
        <v>2023</v>
      </c>
      <c r="H5400">
        <v>21</v>
      </c>
      <c r="I5400" t="s">
        <v>100</v>
      </c>
      <c r="J5400">
        <v>99</v>
      </c>
      <c r="K5400" t="s">
        <v>23</v>
      </c>
      <c r="L5400">
        <v>77</v>
      </c>
      <c r="M5400" t="s">
        <v>32</v>
      </c>
      <c r="N5400">
        <v>7777</v>
      </c>
      <c r="O5400" t="s">
        <v>37</v>
      </c>
      <c r="P5400">
        <v>14073</v>
      </c>
      <c r="T5400" s="3">
        <f t="shared" si="169"/>
        <v>100</v>
      </c>
      <c r="U5400" s="3">
        <f>IF(AND(R5400&lt;&gt;"_U",N5400&lt;&gt;9999,N5400&lt;&gt;999,L5400&lt;&gt;"Median"),IFERROR(VLOOKUP(A5400,'TA Total'!A:P,16,0),"."),".")</f>
        <v>14073</v>
      </c>
    </row>
    <row r="5401" spans="1:21" x14ac:dyDescent="0.3">
      <c r="A5401" s="1" t="str">
        <f t="shared" si="168"/>
        <v>2023|Taupo District|Total stated - total household income</v>
      </c>
      <c r="B5401" t="s">
        <v>18</v>
      </c>
      <c r="C5401" t="s">
        <v>19</v>
      </c>
      <c r="D5401" t="s">
        <v>20</v>
      </c>
      <c r="E5401" t="s">
        <v>21</v>
      </c>
      <c r="F5401">
        <v>2023</v>
      </c>
      <c r="G5401">
        <v>2023</v>
      </c>
      <c r="H5401">
        <v>21</v>
      </c>
      <c r="I5401" t="s">
        <v>100</v>
      </c>
      <c r="J5401">
        <v>99</v>
      </c>
      <c r="K5401" t="s">
        <v>23</v>
      </c>
      <c r="L5401">
        <v>77</v>
      </c>
      <c r="M5401" t="s">
        <v>32</v>
      </c>
      <c r="N5401">
        <v>3</v>
      </c>
      <c r="O5401" t="s">
        <v>25</v>
      </c>
      <c r="P5401">
        <v>1932</v>
      </c>
      <c r="T5401" s="3">
        <f t="shared" si="169"/>
        <v>13.73</v>
      </c>
      <c r="U5401" s="3">
        <f>IF(AND(R5401&lt;&gt;"_U",N5401&lt;&gt;9999,N5401&lt;&gt;999,L5401&lt;&gt;"Median"),IFERROR(VLOOKUP(A5401,'TA Total'!A:P,16,0),"."),".")</f>
        <v>14073</v>
      </c>
    </row>
    <row r="5402" spans="1:21" x14ac:dyDescent="0.3">
      <c r="A5402" s="1" t="str">
        <f t="shared" si="168"/>
        <v>2023|Taupo District|Total - total household income</v>
      </c>
      <c r="B5402" t="s">
        <v>18</v>
      </c>
      <c r="C5402" t="s">
        <v>19</v>
      </c>
      <c r="D5402" t="s">
        <v>20</v>
      </c>
      <c r="E5402" t="s">
        <v>21</v>
      </c>
      <c r="F5402">
        <v>2023</v>
      </c>
      <c r="G5402">
        <v>2023</v>
      </c>
      <c r="H5402">
        <v>21</v>
      </c>
      <c r="I5402" t="s">
        <v>100</v>
      </c>
      <c r="J5402">
        <v>99</v>
      </c>
      <c r="K5402" t="s">
        <v>23</v>
      </c>
      <c r="L5402">
        <v>99</v>
      </c>
      <c r="M5402" t="s">
        <v>48</v>
      </c>
      <c r="N5402">
        <v>7777</v>
      </c>
      <c r="O5402" t="s">
        <v>37</v>
      </c>
      <c r="P5402">
        <v>14796</v>
      </c>
      <c r="T5402" s="3">
        <f t="shared" si="169"/>
        <v>100</v>
      </c>
      <c r="U5402" s="3">
        <f>IF(AND(R5402&lt;&gt;"_U",N5402&lt;&gt;9999,N5402&lt;&gt;999,L5402&lt;&gt;"Median"),IFERROR(VLOOKUP(A5402,'TA Total'!A:P,16,0),"."),".")</f>
        <v>14796</v>
      </c>
    </row>
    <row r="5403" spans="1:21" x14ac:dyDescent="0.3">
      <c r="A5403" s="1" t="str">
        <f t="shared" si="168"/>
        <v>2023|Taupo District|Total - total household income</v>
      </c>
      <c r="B5403" t="s">
        <v>18</v>
      </c>
      <c r="C5403" t="s">
        <v>19</v>
      </c>
      <c r="D5403" t="s">
        <v>20</v>
      </c>
      <c r="E5403" t="s">
        <v>21</v>
      </c>
      <c r="F5403">
        <v>2023</v>
      </c>
      <c r="G5403">
        <v>2023</v>
      </c>
      <c r="H5403">
        <v>21</v>
      </c>
      <c r="I5403" t="s">
        <v>100</v>
      </c>
      <c r="J5403">
        <v>99</v>
      </c>
      <c r="K5403" t="s">
        <v>23</v>
      </c>
      <c r="L5403">
        <v>99</v>
      </c>
      <c r="M5403" t="s">
        <v>48</v>
      </c>
      <c r="N5403">
        <v>1</v>
      </c>
      <c r="O5403" t="s">
        <v>33</v>
      </c>
      <c r="P5403">
        <v>8379</v>
      </c>
      <c r="T5403" s="3">
        <f t="shared" si="169"/>
        <v>56.63</v>
      </c>
      <c r="U5403" s="3">
        <f>IF(AND(R5403&lt;&gt;"_U",N5403&lt;&gt;9999,N5403&lt;&gt;999,L5403&lt;&gt;"Median"),IFERROR(VLOOKUP(A5403,'TA Total'!A:P,16,0),"."),".")</f>
        <v>14796</v>
      </c>
    </row>
    <row r="5404" spans="1:21" x14ac:dyDescent="0.3">
      <c r="A5404" s="1" t="str">
        <f t="shared" si="168"/>
        <v>2023|Taupo District|Total - total household income</v>
      </c>
      <c r="B5404" t="s">
        <v>18</v>
      </c>
      <c r="C5404" t="s">
        <v>19</v>
      </c>
      <c r="D5404" t="s">
        <v>20</v>
      </c>
      <c r="E5404" t="s">
        <v>21</v>
      </c>
      <c r="F5404">
        <v>2023</v>
      </c>
      <c r="G5404">
        <v>2023</v>
      </c>
      <c r="H5404">
        <v>21</v>
      </c>
      <c r="I5404" t="s">
        <v>100</v>
      </c>
      <c r="J5404">
        <v>99</v>
      </c>
      <c r="K5404" t="s">
        <v>23</v>
      </c>
      <c r="L5404">
        <v>99</v>
      </c>
      <c r="M5404" t="s">
        <v>48</v>
      </c>
      <c r="N5404">
        <v>999</v>
      </c>
      <c r="O5404" t="s">
        <v>42</v>
      </c>
      <c r="P5404">
        <v>3</v>
      </c>
      <c r="T5404" s="3" t="str">
        <f t="shared" si="169"/>
        <v>.</v>
      </c>
      <c r="U5404" s="3" t="str">
        <f>IF(AND(R5404&lt;&gt;"_U",N5404&lt;&gt;9999,N5404&lt;&gt;999,L5404&lt;&gt;"Median"),IFERROR(VLOOKUP(A5404,'TA Total'!A:P,16,0),"."),".")</f>
        <v>.</v>
      </c>
    </row>
    <row r="5405" spans="1:21" x14ac:dyDescent="0.3">
      <c r="A5405" s="1" t="str">
        <f t="shared" si="168"/>
        <v>2023|Taupo District|Total - total household income</v>
      </c>
      <c r="B5405" t="s">
        <v>18</v>
      </c>
      <c r="C5405" t="s">
        <v>19</v>
      </c>
      <c r="D5405" t="s">
        <v>20</v>
      </c>
      <c r="E5405" t="s">
        <v>21</v>
      </c>
      <c r="F5405">
        <v>2023</v>
      </c>
      <c r="G5405">
        <v>2023</v>
      </c>
      <c r="H5405">
        <v>21</v>
      </c>
      <c r="I5405" t="s">
        <v>100</v>
      </c>
      <c r="J5405">
        <v>99</v>
      </c>
      <c r="K5405" t="s">
        <v>23</v>
      </c>
      <c r="L5405">
        <v>99</v>
      </c>
      <c r="M5405" t="s">
        <v>48</v>
      </c>
      <c r="N5405">
        <v>9999</v>
      </c>
      <c r="O5405" t="s">
        <v>40</v>
      </c>
      <c r="P5405">
        <v>14799</v>
      </c>
      <c r="T5405" s="3" t="str">
        <f t="shared" si="169"/>
        <v>.</v>
      </c>
      <c r="U5405" s="3" t="str">
        <f>IF(AND(R5405&lt;&gt;"_U",N5405&lt;&gt;9999,N5405&lt;&gt;999,L5405&lt;&gt;"Median"),IFERROR(VLOOKUP(A5405,'TA Total'!A:P,16,0),"."),".")</f>
        <v>.</v>
      </c>
    </row>
    <row r="5406" spans="1:21" x14ac:dyDescent="0.3">
      <c r="A5406" s="1" t="str">
        <f t="shared" si="168"/>
        <v>2023|Taupo District|Total - total household income</v>
      </c>
      <c r="B5406" t="s">
        <v>18</v>
      </c>
      <c r="C5406" t="s">
        <v>19</v>
      </c>
      <c r="D5406" t="s">
        <v>20</v>
      </c>
      <c r="E5406" t="s">
        <v>21</v>
      </c>
      <c r="F5406">
        <v>2023</v>
      </c>
      <c r="G5406">
        <v>2023</v>
      </c>
      <c r="H5406">
        <v>21</v>
      </c>
      <c r="I5406" t="s">
        <v>100</v>
      </c>
      <c r="J5406">
        <v>99</v>
      </c>
      <c r="K5406" t="s">
        <v>23</v>
      </c>
      <c r="L5406">
        <v>99</v>
      </c>
      <c r="M5406" t="s">
        <v>48</v>
      </c>
      <c r="N5406">
        <v>2</v>
      </c>
      <c r="O5406" t="s">
        <v>28</v>
      </c>
      <c r="P5406">
        <v>4383</v>
      </c>
      <c r="T5406" s="3">
        <f t="shared" si="169"/>
        <v>29.62</v>
      </c>
      <c r="U5406" s="3">
        <f>IF(AND(R5406&lt;&gt;"_U",N5406&lt;&gt;9999,N5406&lt;&gt;999,L5406&lt;&gt;"Median"),IFERROR(VLOOKUP(A5406,'TA Total'!A:P,16,0),"."),".")</f>
        <v>14796</v>
      </c>
    </row>
    <row r="5407" spans="1:21" x14ac:dyDescent="0.3">
      <c r="A5407" s="1" t="str">
        <f t="shared" si="168"/>
        <v>2023|Taupo District|Total - total household income</v>
      </c>
      <c r="B5407" t="s">
        <v>18</v>
      </c>
      <c r="C5407" t="s">
        <v>19</v>
      </c>
      <c r="D5407" t="s">
        <v>20</v>
      </c>
      <c r="E5407" t="s">
        <v>21</v>
      </c>
      <c r="F5407">
        <v>2023</v>
      </c>
      <c r="G5407">
        <v>2023</v>
      </c>
      <c r="H5407">
        <v>21</v>
      </c>
      <c r="I5407" t="s">
        <v>100</v>
      </c>
      <c r="J5407">
        <v>99</v>
      </c>
      <c r="K5407" t="s">
        <v>23</v>
      </c>
      <c r="L5407">
        <v>99</v>
      </c>
      <c r="M5407" t="s">
        <v>48</v>
      </c>
      <c r="N5407">
        <v>3</v>
      </c>
      <c r="O5407" t="s">
        <v>25</v>
      </c>
      <c r="P5407">
        <v>2031</v>
      </c>
      <c r="T5407" s="3">
        <f t="shared" si="169"/>
        <v>13.73</v>
      </c>
      <c r="U5407" s="3">
        <f>IF(AND(R5407&lt;&gt;"_U",N5407&lt;&gt;9999,N5407&lt;&gt;999,L5407&lt;&gt;"Median"),IFERROR(VLOOKUP(A5407,'TA Total'!A:P,16,0),"."),".")</f>
        <v>14796</v>
      </c>
    </row>
    <row r="5408" spans="1:21" x14ac:dyDescent="0.3">
      <c r="A5408" s="1" t="str">
        <f t="shared" si="168"/>
        <v>2023|Taupo District|Median ($) - total household income</v>
      </c>
      <c r="B5408" t="s">
        <v>18</v>
      </c>
      <c r="C5408" t="s">
        <v>19</v>
      </c>
      <c r="D5408" t="s">
        <v>20</v>
      </c>
      <c r="E5408" t="s">
        <v>21</v>
      </c>
      <c r="F5408">
        <v>2023</v>
      </c>
      <c r="G5408">
        <v>2023</v>
      </c>
      <c r="H5408">
        <v>21</v>
      </c>
      <c r="I5408" t="s">
        <v>100</v>
      </c>
      <c r="J5408">
        <v>99</v>
      </c>
      <c r="K5408" t="s">
        <v>23</v>
      </c>
      <c r="L5408" t="s">
        <v>56</v>
      </c>
      <c r="M5408" t="s">
        <v>57</v>
      </c>
      <c r="N5408">
        <v>3</v>
      </c>
      <c r="O5408" t="s">
        <v>25</v>
      </c>
      <c r="P5408">
        <v>93600</v>
      </c>
      <c r="T5408" s="3" t="str">
        <f t="shared" si="169"/>
        <v>.</v>
      </c>
      <c r="U5408" s="3" t="str">
        <f>IF(AND(R5408&lt;&gt;"_U",N5408&lt;&gt;9999,N5408&lt;&gt;999,L5408&lt;&gt;"Median"),IFERROR(VLOOKUP(A5408,'TA Total'!A:P,16,0),"."),".")</f>
        <v>.</v>
      </c>
    </row>
    <row r="5409" spans="1:21" x14ac:dyDescent="0.3">
      <c r="A5409" s="1" t="str">
        <f t="shared" si="168"/>
        <v>2023|Taupo District|Median ($) - total household income</v>
      </c>
      <c r="B5409" t="s">
        <v>18</v>
      </c>
      <c r="C5409" t="s">
        <v>19</v>
      </c>
      <c r="D5409" t="s">
        <v>20</v>
      </c>
      <c r="E5409" t="s">
        <v>21</v>
      </c>
      <c r="F5409">
        <v>2023</v>
      </c>
      <c r="G5409">
        <v>2023</v>
      </c>
      <c r="H5409">
        <v>21</v>
      </c>
      <c r="I5409" t="s">
        <v>100</v>
      </c>
      <c r="J5409">
        <v>99</v>
      </c>
      <c r="K5409" t="s">
        <v>23</v>
      </c>
      <c r="L5409" t="s">
        <v>56</v>
      </c>
      <c r="M5409" t="s">
        <v>57</v>
      </c>
      <c r="N5409">
        <v>1</v>
      </c>
      <c r="O5409" t="s">
        <v>33</v>
      </c>
      <c r="P5409">
        <v>91100</v>
      </c>
      <c r="T5409" s="3" t="str">
        <f t="shared" si="169"/>
        <v>.</v>
      </c>
      <c r="U5409" s="3" t="str">
        <f>IF(AND(R5409&lt;&gt;"_U",N5409&lt;&gt;9999,N5409&lt;&gt;999,L5409&lt;&gt;"Median"),IFERROR(VLOOKUP(A5409,'TA Total'!A:P,16,0),"."),".")</f>
        <v>.</v>
      </c>
    </row>
    <row r="5410" spans="1:21" x14ac:dyDescent="0.3">
      <c r="A5410" s="1" t="str">
        <f t="shared" si="168"/>
        <v>2023|Taupo District|Median ($) - total household income</v>
      </c>
      <c r="B5410" t="s">
        <v>18</v>
      </c>
      <c r="C5410" t="s">
        <v>19</v>
      </c>
      <c r="D5410" t="s">
        <v>20</v>
      </c>
      <c r="E5410" t="s">
        <v>21</v>
      </c>
      <c r="F5410">
        <v>2023</v>
      </c>
      <c r="G5410">
        <v>2023</v>
      </c>
      <c r="H5410">
        <v>21</v>
      </c>
      <c r="I5410" t="s">
        <v>100</v>
      </c>
      <c r="J5410">
        <v>99</v>
      </c>
      <c r="K5410" t="s">
        <v>23</v>
      </c>
      <c r="L5410" t="s">
        <v>56</v>
      </c>
      <c r="M5410" t="s">
        <v>57</v>
      </c>
      <c r="N5410">
        <v>2</v>
      </c>
      <c r="O5410" t="s">
        <v>28</v>
      </c>
      <c r="P5410">
        <v>76700</v>
      </c>
      <c r="T5410" s="3" t="str">
        <f t="shared" si="169"/>
        <v>.</v>
      </c>
      <c r="U5410" s="3" t="str">
        <f>IF(AND(R5410&lt;&gt;"_U",N5410&lt;&gt;9999,N5410&lt;&gt;999,L5410&lt;&gt;"Median"),IFERROR(VLOOKUP(A5410,'TA Total'!A:P,16,0),"."),".")</f>
        <v>.</v>
      </c>
    </row>
    <row r="5411" spans="1:21" x14ac:dyDescent="0.3">
      <c r="A5411" s="1" t="str">
        <f t="shared" si="168"/>
        <v>2023|Taupo District|Median ($) - total household income</v>
      </c>
      <c r="B5411" t="s">
        <v>18</v>
      </c>
      <c r="C5411" t="s">
        <v>19</v>
      </c>
      <c r="D5411" t="s">
        <v>20</v>
      </c>
      <c r="E5411" t="s">
        <v>21</v>
      </c>
      <c r="F5411">
        <v>2023</v>
      </c>
      <c r="G5411">
        <v>2023</v>
      </c>
      <c r="H5411">
        <v>21</v>
      </c>
      <c r="I5411" t="s">
        <v>100</v>
      </c>
      <c r="J5411">
        <v>99</v>
      </c>
      <c r="K5411" t="s">
        <v>23</v>
      </c>
      <c r="L5411" t="s">
        <v>56</v>
      </c>
      <c r="M5411" t="s">
        <v>57</v>
      </c>
      <c r="N5411">
        <v>999</v>
      </c>
      <c r="O5411" t="s">
        <v>42</v>
      </c>
      <c r="R5411" t="s">
        <v>61</v>
      </c>
      <c r="S5411" t="s">
        <v>62</v>
      </c>
      <c r="T5411" s="3" t="str">
        <f t="shared" si="169"/>
        <v>.</v>
      </c>
      <c r="U5411" s="3" t="str">
        <f>IF(AND(R5411&lt;&gt;"_U",N5411&lt;&gt;9999,N5411&lt;&gt;999,L5411&lt;&gt;"Median"),IFERROR(VLOOKUP(A5411,'TA Total'!A:P,16,0),"."),".")</f>
        <v>.</v>
      </c>
    </row>
    <row r="5412" spans="1:21" x14ac:dyDescent="0.3">
      <c r="A5412" s="1" t="str">
        <f t="shared" si="168"/>
        <v>2023|Taupo District|Median ($) - total household income</v>
      </c>
      <c r="B5412" t="s">
        <v>18</v>
      </c>
      <c r="C5412" t="s">
        <v>19</v>
      </c>
      <c r="D5412" t="s">
        <v>20</v>
      </c>
      <c r="E5412" t="s">
        <v>21</v>
      </c>
      <c r="F5412">
        <v>2023</v>
      </c>
      <c r="G5412">
        <v>2023</v>
      </c>
      <c r="H5412">
        <v>21</v>
      </c>
      <c r="I5412" t="s">
        <v>100</v>
      </c>
      <c r="J5412">
        <v>99</v>
      </c>
      <c r="K5412" t="s">
        <v>23</v>
      </c>
      <c r="L5412" t="s">
        <v>56</v>
      </c>
      <c r="M5412" t="s">
        <v>57</v>
      </c>
      <c r="N5412">
        <v>9999</v>
      </c>
      <c r="O5412" t="s">
        <v>40</v>
      </c>
      <c r="P5412">
        <v>86700</v>
      </c>
      <c r="T5412" s="3" t="str">
        <f t="shared" si="169"/>
        <v>.</v>
      </c>
      <c r="U5412" s="3" t="str">
        <f>IF(AND(R5412&lt;&gt;"_U",N5412&lt;&gt;9999,N5412&lt;&gt;999,L5412&lt;&gt;"Median"),IFERROR(VLOOKUP(A5412,'TA Total'!A:P,16,0),"."),".")</f>
        <v>.</v>
      </c>
    </row>
    <row r="5413" spans="1:21" x14ac:dyDescent="0.3">
      <c r="A5413" s="1" t="str">
        <f t="shared" si="168"/>
        <v>2023|Taupo District|Median ($) - total household income</v>
      </c>
      <c r="B5413" t="s">
        <v>18</v>
      </c>
      <c r="C5413" t="s">
        <v>19</v>
      </c>
      <c r="D5413" t="s">
        <v>20</v>
      </c>
      <c r="E5413" t="s">
        <v>21</v>
      </c>
      <c r="F5413">
        <v>2023</v>
      </c>
      <c r="G5413">
        <v>2023</v>
      </c>
      <c r="H5413">
        <v>21</v>
      </c>
      <c r="I5413" t="s">
        <v>100</v>
      </c>
      <c r="J5413">
        <v>99</v>
      </c>
      <c r="K5413" t="s">
        <v>23</v>
      </c>
      <c r="L5413" t="s">
        <v>56</v>
      </c>
      <c r="M5413" t="s">
        <v>57</v>
      </c>
      <c r="N5413">
        <v>7777</v>
      </c>
      <c r="O5413" t="s">
        <v>37</v>
      </c>
      <c r="P5413">
        <v>86700</v>
      </c>
      <c r="T5413" s="3" t="str">
        <f t="shared" si="169"/>
        <v>.</v>
      </c>
      <c r="U5413" s="3" t="str">
        <f>IF(AND(R5413&lt;&gt;"_U",N5413&lt;&gt;9999,N5413&lt;&gt;999,L5413&lt;&gt;"Median"),IFERROR(VLOOKUP(A5413,'TA Total'!A:P,16,0),"."),".")</f>
        <v>.</v>
      </c>
    </row>
    <row r="5414" spans="1:21" x14ac:dyDescent="0.3">
      <c r="A5414" s="1" t="str">
        <f t="shared" si="168"/>
        <v>2023|Western Bay of Plenty District|$20,000 or less</v>
      </c>
      <c r="B5414" t="s">
        <v>18</v>
      </c>
      <c r="C5414" t="s">
        <v>19</v>
      </c>
      <c r="D5414" t="s">
        <v>20</v>
      </c>
      <c r="E5414" t="s">
        <v>21</v>
      </c>
      <c r="F5414">
        <v>2023</v>
      </c>
      <c r="G5414">
        <v>2023</v>
      </c>
      <c r="H5414">
        <v>22</v>
      </c>
      <c r="I5414" t="s">
        <v>106</v>
      </c>
      <c r="J5414">
        <v>99</v>
      </c>
      <c r="K5414" t="s">
        <v>23</v>
      </c>
      <c r="L5414">
        <v>1</v>
      </c>
      <c r="M5414" t="s">
        <v>39</v>
      </c>
      <c r="N5414">
        <v>7777</v>
      </c>
      <c r="O5414" t="s">
        <v>37</v>
      </c>
      <c r="P5414">
        <v>1011</v>
      </c>
      <c r="T5414" s="3">
        <f t="shared" si="169"/>
        <v>100</v>
      </c>
      <c r="U5414" s="3">
        <f>IF(AND(R5414&lt;&gt;"_U",N5414&lt;&gt;9999,N5414&lt;&gt;999,L5414&lt;&gt;"Median"),IFERROR(VLOOKUP(A5414,'TA Total'!A:P,16,0),"."),".")</f>
        <v>1011</v>
      </c>
    </row>
    <row r="5415" spans="1:21" x14ac:dyDescent="0.3">
      <c r="A5415" s="1" t="str">
        <f t="shared" si="168"/>
        <v>2023|Western Bay of Plenty District|$20,000 or less</v>
      </c>
      <c r="B5415" t="s">
        <v>18</v>
      </c>
      <c r="C5415" t="s">
        <v>19</v>
      </c>
      <c r="D5415" t="s">
        <v>20</v>
      </c>
      <c r="E5415" t="s">
        <v>21</v>
      </c>
      <c r="F5415">
        <v>2023</v>
      </c>
      <c r="G5415">
        <v>2023</v>
      </c>
      <c r="H5415">
        <v>22</v>
      </c>
      <c r="I5415" t="s">
        <v>106</v>
      </c>
      <c r="J5415">
        <v>99</v>
      </c>
      <c r="K5415" t="s">
        <v>23</v>
      </c>
      <c r="L5415">
        <v>1</v>
      </c>
      <c r="M5415" t="s">
        <v>39</v>
      </c>
      <c r="N5415">
        <v>9999</v>
      </c>
      <c r="O5415" t="s">
        <v>40</v>
      </c>
      <c r="P5415">
        <v>1011</v>
      </c>
      <c r="T5415" s="3" t="str">
        <f t="shared" si="169"/>
        <v>.</v>
      </c>
      <c r="U5415" s="3" t="str">
        <f>IF(AND(R5415&lt;&gt;"_U",N5415&lt;&gt;9999,N5415&lt;&gt;999,L5415&lt;&gt;"Median"),IFERROR(VLOOKUP(A5415,'TA Total'!A:P,16,0),"."),".")</f>
        <v>.</v>
      </c>
    </row>
    <row r="5416" spans="1:21" x14ac:dyDescent="0.3">
      <c r="A5416" s="1" t="str">
        <f t="shared" si="168"/>
        <v>2023|Western Bay of Plenty District|$20,000 or less</v>
      </c>
      <c r="B5416" t="s">
        <v>18</v>
      </c>
      <c r="C5416" t="s">
        <v>19</v>
      </c>
      <c r="D5416" t="s">
        <v>20</v>
      </c>
      <c r="E5416" t="s">
        <v>21</v>
      </c>
      <c r="F5416">
        <v>2023</v>
      </c>
      <c r="G5416">
        <v>2023</v>
      </c>
      <c r="H5416">
        <v>22</v>
      </c>
      <c r="I5416" t="s">
        <v>106</v>
      </c>
      <c r="J5416">
        <v>99</v>
      </c>
      <c r="K5416" t="s">
        <v>23</v>
      </c>
      <c r="L5416">
        <v>1</v>
      </c>
      <c r="M5416" t="s">
        <v>39</v>
      </c>
      <c r="N5416">
        <v>999</v>
      </c>
      <c r="O5416" t="s">
        <v>42</v>
      </c>
      <c r="P5416">
        <v>0</v>
      </c>
      <c r="T5416" s="3" t="str">
        <f t="shared" si="169"/>
        <v>.</v>
      </c>
      <c r="U5416" s="3" t="str">
        <f>IF(AND(R5416&lt;&gt;"_U",N5416&lt;&gt;9999,N5416&lt;&gt;999,L5416&lt;&gt;"Median"),IFERROR(VLOOKUP(A5416,'TA Total'!A:P,16,0),"."),".")</f>
        <v>.</v>
      </c>
    </row>
    <row r="5417" spans="1:21" x14ac:dyDescent="0.3">
      <c r="A5417" s="1" t="str">
        <f t="shared" si="168"/>
        <v>2023|Western Bay of Plenty District|$20,000 or less</v>
      </c>
      <c r="B5417" t="s">
        <v>18</v>
      </c>
      <c r="C5417" t="s">
        <v>19</v>
      </c>
      <c r="D5417" t="s">
        <v>20</v>
      </c>
      <c r="E5417" t="s">
        <v>21</v>
      </c>
      <c r="F5417">
        <v>2023</v>
      </c>
      <c r="G5417">
        <v>2023</v>
      </c>
      <c r="H5417">
        <v>22</v>
      </c>
      <c r="I5417" t="s">
        <v>106</v>
      </c>
      <c r="J5417">
        <v>99</v>
      </c>
      <c r="K5417" t="s">
        <v>23</v>
      </c>
      <c r="L5417">
        <v>1</v>
      </c>
      <c r="M5417" t="s">
        <v>39</v>
      </c>
      <c r="N5417">
        <v>1</v>
      </c>
      <c r="O5417" t="s">
        <v>33</v>
      </c>
      <c r="P5417">
        <v>471</v>
      </c>
      <c r="T5417" s="3">
        <f t="shared" si="169"/>
        <v>46.59</v>
      </c>
      <c r="U5417" s="3">
        <f>IF(AND(R5417&lt;&gt;"_U",N5417&lt;&gt;9999,N5417&lt;&gt;999,L5417&lt;&gt;"Median"),IFERROR(VLOOKUP(A5417,'TA Total'!A:P,16,0),"."),".")</f>
        <v>1011</v>
      </c>
    </row>
    <row r="5418" spans="1:21" x14ac:dyDescent="0.3">
      <c r="A5418" s="1" t="str">
        <f t="shared" si="168"/>
        <v>2023|Western Bay of Plenty District|$20,000 or less</v>
      </c>
      <c r="B5418" t="s">
        <v>18</v>
      </c>
      <c r="C5418" t="s">
        <v>19</v>
      </c>
      <c r="D5418" t="s">
        <v>20</v>
      </c>
      <c r="E5418" t="s">
        <v>21</v>
      </c>
      <c r="F5418">
        <v>2023</v>
      </c>
      <c r="G5418">
        <v>2023</v>
      </c>
      <c r="H5418">
        <v>22</v>
      </c>
      <c r="I5418" t="s">
        <v>106</v>
      </c>
      <c r="J5418">
        <v>99</v>
      </c>
      <c r="K5418" t="s">
        <v>23</v>
      </c>
      <c r="L5418">
        <v>1</v>
      </c>
      <c r="M5418" t="s">
        <v>39</v>
      </c>
      <c r="N5418">
        <v>3</v>
      </c>
      <c r="O5418" t="s">
        <v>25</v>
      </c>
      <c r="P5418">
        <v>192</v>
      </c>
      <c r="T5418" s="3">
        <f t="shared" si="169"/>
        <v>18.989999999999998</v>
      </c>
      <c r="U5418" s="3">
        <f>IF(AND(R5418&lt;&gt;"_U",N5418&lt;&gt;9999,N5418&lt;&gt;999,L5418&lt;&gt;"Median"),IFERROR(VLOOKUP(A5418,'TA Total'!A:P,16,0),"."),".")</f>
        <v>1011</v>
      </c>
    </row>
    <row r="5419" spans="1:21" x14ac:dyDescent="0.3">
      <c r="A5419" s="1" t="str">
        <f t="shared" si="168"/>
        <v>2023|Western Bay of Plenty District|$20,000 or less</v>
      </c>
      <c r="B5419" t="s">
        <v>18</v>
      </c>
      <c r="C5419" t="s">
        <v>19</v>
      </c>
      <c r="D5419" t="s">
        <v>20</v>
      </c>
      <c r="E5419" t="s">
        <v>21</v>
      </c>
      <c r="F5419">
        <v>2023</v>
      </c>
      <c r="G5419">
        <v>2023</v>
      </c>
      <c r="H5419">
        <v>22</v>
      </c>
      <c r="I5419" t="s">
        <v>106</v>
      </c>
      <c r="J5419">
        <v>99</v>
      </c>
      <c r="K5419" t="s">
        <v>23</v>
      </c>
      <c r="L5419">
        <v>1</v>
      </c>
      <c r="M5419" t="s">
        <v>39</v>
      </c>
      <c r="N5419">
        <v>2</v>
      </c>
      <c r="O5419" t="s">
        <v>28</v>
      </c>
      <c r="P5419">
        <v>348</v>
      </c>
      <c r="T5419" s="3">
        <f t="shared" si="169"/>
        <v>34.42</v>
      </c>
      <c r="U5419" s="3">
        <f>IF(AND(R5419&lt;&gt;"_U",N5419&lt;&gt;9999,N5419&lt;&gt;999,L5419&lt;&gt;"Median"),IFERROR(VLOOKUP(A5419,'TA Total'!A:P,16,0),"."),".")</f>
        <v>1011</v>
      </c>
    </row>
    <row r="5420" spans="1:21" x14ac:dyDescent="0.3">
      <c r="A5420" s="1" t="str">
        <f t="shared" si="168"/>
        <v>2023|Western Bay of Plenty District|$20,001-$30,000</v>
      </c>
      <c r="B5420" t="s">
        <v>18</v>
      </c>
      <c r="C5420" t="s">
        <v>19</v>
      </c>
      <c r="D5420" t="s">
        <v>20</v>
      </c>
      <c r="E5420" t="s">
        <v>21</v>
      </c>
      <c r="F5420">
        <v>2023</v>
      </c>
      <c r="G5420">
        <v>2023</v>
      </c>
      <c r="H5420">
        <v>22</v>
      </c>
      <c r="I5420" t="s">
        <v>106</v>
      </c>
      <c r="J5420">
        <v>99</v>
      </c>
      <c r="K5420" t="s">
        <v>23</v>
      </c>
      <c r="L5420">
        <v>2</v>
      </c>
      <c r="M5420" t="s">
        <v>24</v>
      </c>
      <c r="N5420">
        <v>3</v>
      </c>
      <c r="O5420" t="s">
        <v>25</v>
      </c>
      <c r="P5420">
        <v>207</v>
      </c>
      <c r="T5420" s="3">
        <f t="shared" si="169"/>
        <v>13.07</v>
      </c>
      <c r="U5420" s="3">
        <f>IF(AND(R5420&lt;&gt;"_U",N5420&lt;&gt;9999,N5420&lt;&gt;999,L5420&lt;&gt;"Median"),IFERROR(VLOOKUP(A5420,'TA Total'!A:P,16,0),"."),".")</f>
        <v>1584</v>
      </c>
    </row>
    <row r="5421" spans="1:21" x14ac:dyDescent="0.3">
      <c r="A5421" s="1" t="str">
        <f t="shared" si="168"/>
        <v>2023|Western Bay of Plenty District|$20,001-$30,000</v>
      </c>
      <c r="B5421" t="s">
        <v>18</v>
      </c>
      <c r="C5421" t="s">
        <v>19</v>
      </c>
      <c r="D5421" t="s">
        <v>20</v>
      </c>
      <c r="E5421" t="s">
        <v>21</v>
      </c>
      <c r="F5421">
        <v>2023</v>
      </c>
      <c r="G5421">
        <v>2023</v>
      </c>
      <c r="H5421">
        <v>22</v>
      </c>
      <c r="I5421" t="s">
        <v>106</v>
      </c>
      <c r="J5421">
        <v>99</v>
      </c>
      <c r="K5421" t="s">
        <v>23</v>
      </c>
      <c r="L5421">
        <v>2</v>
      </c>
      <c r="M5421" t="s">
        <v>24</v>
      </c>
      <c r="N5421">
        <v>7777</v>
      </c>
      <c r="O5421" t="s">
        <v>37</v>
      </c>
      <c r="P5421">
        <v>1584</v>
      </c>
      <c r="T5421" s="3">
        <f t="shared" si="169"/>
        <v>100</v>
      </c>
      <c r="U5421" s="3">
        <f>IF(AND(R5421&lt;&gt;"_U",N5421&lt;&gt;9999,N5421&lt;&gt;999,L5421&lt;&gt;"Median"),IFERROR(VLOOKUP(A5421,'TA Total'!A:P,16,0),"."),".")</f>
        <v>1584</v>
      </c>
    </row>
    <row r="5422" spans="1:21" x14ac:dyDescent="0.3">
      <c r="A5422" s="1" t="str">
        <f t="shared" si="168"/>
        <v>2023|Western Bay of Plenty District|$20,001-$30,000</v>
      </c>
      <c r="B5422" t="s">
        <v>18</v>
      </c>
      <c r="C5422" t="s">
        <v>19</v>
      </c>
      <c r="D5422" t="s">
        <v>20</v>
      </c>
      <c r="E5422" t="s">
        <v>21</v>
      </c>
      <c r="F5422">
        <v>2023</v>
      </c>
      <c r="G5422">
        <v>2023</v>
      </c>
      <c r="H5422">
        <v>22</v>
      </c>
      <c r="I5422" t="s">
        <v>106</v>
      </c>
      <c r="J5422">
        <v>99</v>
      </c>
      <c r="K5422" t="s">
        <v>23</v>
      </c>
      <c r="L5422">
        <v>2</v>
      </c>
      <c r="M5422" t="s">
        <v>24</v>
      </c>
      <c r="N5422">
        <v>9999</v>
      </c>
      <c r="O5422" t="s">
        <v>40</v>
      </c>
      <c r="P5422">
        <v>1584</v>
      </c>
      <c r="T5422" s="3" t="str">
        <f t="shared" si="169"/>
        <v>.</v>
      </c>
      <c r="U5422" s="3" t="str">
        <f>IF(AND(R5422&lt;&gt;"_U",N5422&lt;&gt;9999,N5422&lt;&gt;999,L5422&lt;&gt;"Median"),IFERROR(VLOOKUP(A5422,'TA Total'!A:P,16,0),"."),".")</f>
        <v>.</v>
      </c>
    </row>
    <row r="5423" spans="1:21" x14ac:dyDescent="0.3">
      <c r="A5423" s="1" t="str">
        <f t="shared" si="168"/>
        <v>2023|Western Bay of Plenty District|$20,001-$30,000</v>
      </c>
      <c r="B5423" t="s">
        <v>18</v>
      </c>
      <c r="C5423" t="s">
        <v>19</v>
      </c>
      <c r="D5423" t="s">
        <v>20</v>
      </c>
      <c r="E5423" t="s">
        <v>21</v>
      </c>
      <c r="F5423">
        <v>2023</v>
      </c>
      <c r="G5423">
        <v>2023</v>
      </c>
      <c r="H5423">
        <v>22</v>
      </c>
      <c r="I5423" t="s">
        <v>106</v>
      </c>
      <c r="J5423">
        <v>99</v>
      </c>
      <c r="K5423" t="s">
        <v>23</v>
      </c>
      <c r="L5423">
        <v>2</v>
      </c>
      <c r="M5423" t="s">
        <v>24</v>
      </c>
      <c r="N5423">
        <v>999</v>
      </c>
      <c r="O5423" t="s">
        <v>42</v>
      </c>
      <c r="P5423">
        <v>0</v>
      </c>
      <c r="T5423" s="3" t="str">
        <f t="shared" si="169"/>
        <v>.</v>
      </c>
      <c r="U5423" s="3" t="str">
        <f>IF(AND(R5423&lt;&gt;"_U",N5423&lt;&gt;9999,N5423&lt;&gt;999,L5423&lt;&gt;"Median"),IFERROR(VLOOKUP(A5423,'TA Total'!A:P,16,0),"."),".")</f>
        <v>.</v>
      </c>
    </row>
    <row r="5424" spans="1:21" x14ac:dyDescent="0.3">
      <c r="A5424" s="1" t="str">
        <f t="shared" si="168"/>
        <v>2023|Western Bay of Plenty District|$20,001-$30,000</v>
      </c>
      <c r="B5424" t="s">
        <v>18</v>
      </c>
      <c r="C5424" t="s">
        <v>19</v>
      </c>
      <c r="D5424" t="s">
        <v>20</v>
      </c>
      <c r="E5424" t="s">
        <v>21</v>
      </c>
      <c r="F5424">
        <v>2023</v>
      </c>
      <c r="G5424">
        <v>2023</v>
      </c>
      <c r="H5424">
        <v>22</v>
      </c>
      <c r="I5424" t="s">
        <v>106</v>
      </c>
      <c r="J5424">
        <v>99</v>
      </c>
      <c r="K5424" t="s">
        <v>23</v>
      </c>
      <c r="L5424">
        <v>2</v>
      </c>
      <c r="M5424" t="s">
        <v>24</v>
      </c>
      <c r="N5424">
        <v>1</v>
      </c>
      <c r="O5424" t="s">
        <v>33</v>
      </c>
      <c r="P5424">
        <v>936</v>
      </c>
      <c r="T5424" s="3">
        <f t="shared" si="169"/>
        <v>59.09</v>
      </c>
      <c r="U5424" s="3">
        <f>IF(AND(R5424&lt;&gt;"_U",N5424&lt;&gt;9999,N5424&lt;&gt;999,L5424&lt;&gt;"Median"),IFERROR(VLOOKUP(A5424,'TA Total'!A:P,16,0),"."),".")</f>
        <v>1584</v>
      </c>
    </row>
    <row r="5425" spans="1:21" x14ac:dyDescent="0.3">
      <c r="A5425" s="1" t="str">
        <f t="shared" si="168"/>
        <v>2023|Western Bay of Plenty District|$20,001-$30,000</v>
      </c>
      <c r="B5425" t="s">
        <v>18</v>
      </c>
      <c r="C5425" t="s">
        <v>19</v>
      </c>
      <c r="D5425" t="s">
        <v>20</v>
      </c>
      <c r="E5425" t="s">
        <v>21</v>
      </c>
      <c r="F5425">
        <v>2023</v>
      </c>
      <c r="G5425">
        <v>2023</v>
      </c>
      <c r="H5425">
        <v>22</v>
      </c>
      <c r="I5425" t="s">
        <v>106</v>
      </c>
      <c r="J5425">
        <v>99</v>
      </c>
      <c r="K5425" t="s">
        <v>23</v>
      </c>
      <c r="L5425">
        <v>2</v>
      </c>
      <c r="M5425" t="s">
        <v>24</v>
      </c>
      <c r="N5425">
        <v>2</v>
      </c>
      <c r="O5425" t="s">
        <v>28</v>
      </c>
      <c r="P5425">
        <v>441</v>
      </c>
      <c r="T5425" s="3">
        <f t="shared" si="169"/>
        <v>27.84</v>
      </c>
      <c r="U5425" s="3">
        <f>IF(AND(R5425&lt;&gt;"_U",N5425&lt;&gt;9999,N5425&lt;&gt;999,L5425&lt;&gt;"Median"),IFERROR(VLOOKUP(A5425,'TA Total'!A:P,16,0),"."),".")</f>
        <v>1584</v>
      </c>
    </row>
    <row r="5426" spans="1:21" x14ac:dyDescent="0.3">
      <c r="A5426" s="1" t="str">
        <f t="shared" si="168"/>
        <v>2023|Western Bay of Plenty District|$30,001-$50,000</v>
      </c>
      <c r="B5426" t="s">
        <v>18</v>
      </c>
      <c r="C5426" t="s">
        <v>19</v>
      </c>
      <c r="D5426" t="s">
        <v>20</v>
      </c>
      <c r="E5426" t="s">
        <v>21</v>
      </c>
      <c r="F5426">
        <v>2023</v>
      </c>
      <c r="G5426">
        <v>2023</v>
      </c>
      <c r="H5426">
        <v>22</v>
      </c>
      <c r="I5426" t="s">
        <v>106</v>
      </c>
      <c r="J5426">
        <v>99</v>
      </c>
      <c r="K5426" t="s">
        <v>23</v>
      </c>
      <c r="L5426">
        <v>3</v>
      </c>
      <c r="M5426" t="s">
        <v>45</v>
      </c>
      <c r="N5426">
        <v>1</v>
      </c>
      <c r="O5426" t="s">
        <v>33</v>
      </c>
      <c r="P5426">
        <v>1842</v>
      </c>
      <c r="T5426" s="3">
        <f t="shared" si="169"/>
        <v>59.67</v>
      </c>
      <c r="U5426" s="3">
        <f>IF(AND(R5426&lt;&gt;"_U",N5426&lt;&gt;9999,N5426&lt;&gt;999,L5426&lt;&gt;"Median"),IFERROR(VLOOKUP(A5426,'TA Total'!A:P,16,0),"."),".")</f>
        <v>3087</v>
      </c>
    </row>
    <row r="5427" spans="1:21" x14ac:dyDescent="0.3">
      <c r="A5427" s="1" t="str">
        <f t="shared" si="168"/>
        <v>2023|Western Bay of Plenty District|$30,001-$50,000</v>
      </c>
      <c r="B5427" t="s">
        <v>18</v>
      </c>
      <c r="C5427" t="s">
        <v>19</v>
      </c>
      <c r="D5427" t="s">
        <v>20</v>
      </c>
      <c r="E5427" t="s">
        <v>21</v>
      </c>
      <c r="F5427">
        <v>2023</v>
      </c>
      <c r="G5427">
        <v>2023</v>
      </c>
      <c r="H5427">
        <v>22</v>
      </c>
      <c r="I5427" t="s">
        <v>106</v>
      </c>
      <c r="J5427">
        <v>99</v>
      </c>
      <c r="K5427" t="s">
        <v>23</v>
      </c>
      <c r="L5427">
        <v>3</v>
      </c>
      <c r="M5427" t="s">
        <v>45</v>
      </c>
      <c r="N5427">
        <v>2</v>
      </c>
      <c r="O5427" t="s">
        <v>28</v>
      </c>
      <c r="P5427">
        <v>765</v>
      </c>
      <c r="T5427" s="3">
        <f t="shared" si="169"/>
        <v>24.78</v>
      </c>
      <c r="U5427" s="3">
        <f>IF(AND(R5427&lt;&gt;"_U",N5427&lt;&gt;9999,N5427&lt;&gt;999,L5427&lt;&gt;"Median"),IFERROR(VLOOKUP(A5427,'TA Total'!A:P,16,0),"."),".")</f>
        <v>3087</v>
      </c>
    </row>
    <row r="5428" spans="1:21" x14ac:dyDescent="0.3">
      <c r="A5428" s="1" t="str">
        <f t="shared" si="168"/>
        <v>2023|Western Bay of Plenty District|$30,001-$50,000</v>
      </c>
      <c r="B5428" t="s">
        <v>18</v>
      </c>
      <c r="C5428" t="s">
        <v>19</v>
      </c>
      <c r="D5428" t="s">
        <v>20</v>
      </c>
      <c r="E5428" t="s">
        <v>21</v>
      </c>
      <c r="F5428">
        <v>2023</v>
      </c>
      <c r="G5428">
        <v>2023</v>
      </c>
      <c r="H5428">
        <v>22</v>
      </c>
      <c r="I5428" t="s">
        <v>106</v>
      </c>
      <c r="J5428">
        <v>99</v>
      </c>
      <c r="K5428" t="s">
        <v>23</v>
      </c>
      <c r="L5428">
        <v>3</v>
      </c>
      <c r="M5428" t="s">
        <v>45</v>
      </c>
      <c r="N5428">
        <v>9999</v>
      </c>
      <c r="O5428" t="s">
        <v>40</v>
      </c>
      <c r="P5428">
        <v>3087</v>
      </c>
      <c r="T5428" s="3" t="str">
        <f t="shared" si="169"/>
        <v>.</v>
      </c>
      <c r="U5428" s="3" t="str">
        <f>IF(AND(R5428&lt;&gt;"_U",N5428&lt;&gt;9999,N5428&lt;&gt;999,L5428&lt;&gt;"Median"),IFERROR(VLOOKUP(A5428,'TA Total'!A:P,16,0),"."),".")</f>
        <v>.</v>
      </c>
    </row>
    <row r="5429" spans="1:21" x14ac:dyDescent="0.3">
      <c r="A5429" s="1" t="str">
        <f t="shared" si="168"/>
        <v>2023|Western Bay of Plenty District|$30,001-$50,000</v>
      </c>
      <c r="B5429" t="s">
        <v>18</v>
      </c>
      <c r="C5429" t="s">
        <v>19</v>
      </c>
      <c r="D5429" t="s">
        <v>20</v>
      </c>
      <c r="E5429" t="s">
        <v>21</v>
      </c>
      <c r="F5429">
        <v>2023</v>
      </c>
      <c r="G5429">
        <v>2023</v>
      </c>
      <c r="H5429">
        <v>22</v>
      </c>
      <c r="I5429" t="s">
        <v>106</v>
      </c>
      <c r="J5429">
        <v>99</v>
      </c>
      <c r="K5429" t="s">
        <v>23</v>
      </c>
      <c r="L5429">
        <v>3</v>
      </c>
      <c r="M5429" t="s">
        <v>45</v>
      </c>
      <c r="N5429">
        <v>3</v>
      </c>
      <c r="O5429" t="s">
        <v>25</v>
      </c>
      <c r="P5429">
        <v>480</v>
      </c>
      <c r="T5429" s="3">
        <f t="shared" si="169"/>
        <v>15.55</v>
      </c>
      <c r="U5429" s="3">
        <f>IF(AND(R5429&lt;&gt;"_U",N5429&lt;&gt;9999,N5429&lt;&gt;999,L5429&lt;&gt;"Median"),IFERROR(VLOOKUP(A5429,'TA Total'!A:P,16,0),"."),".")</f>
        <v>3087</v>
      </c>
    </row>
    <row r="5430" spans="1:21" x14ac:dyDescent="0.3">
      <c r="A5430" s="1" t="str">
        <f t="shared" si="168"/>
        <v>2023|Western Bay of Plenty District|$30,001-$50,000</v>
      </c>
      <c r="B5430" t="s">
        <v>18</v>
      </c>
      <c r="C5430" t="s">
        <v>19</v>
      </c>
      <c r="D5430" t="s">
        <v>20</v>
      </c>
      <c r="E5430" t="s">
        <v>21</v>
      </c>
      <c r="F5430">
        <v>2023</v>
      </c>
      <c r="G5430">
        <v>2023</v>
      </c>
      <c r="H5430">
        <v>22</v>
      </c>
      <c r="I5430" t="s">
        <v>106</v>
      </c>
      <c r="J5430">
        <v>99</v>
      </c>
      <c r="K5430" t="s">
        <v>23</v>
      </c>
      <c r="L5430">
        <v>3</v>
      </c>
      <c r="M5430" t="s">
        <v>45</v>
      </c>
      <c r="N5430">
        <v>999</v>
      </c>
      <c r="O5430" t="s">
        <v>42</v>
      </c>
      <c r="P5430">
        <v>0</v>
      </c>
      <c r="T5430" s="3" t="str">
        <f t="shared" si="169"/>
        <v>.</v>
      </c>
      <c r="U5430" s="3" t="str">
        <f>IF(AND(R5430&lt;&gt;"_U",N5430&lt;&gt;9999,N5430&lt;&gt;999,L5430&lt;&gt;"Median"),IFERROR(VLOOKUP(A5430,'TA Total'!A:P,16,0),"."),".")</f>
        <v>.</v>
      </c>
    </row>
    <row r="5431" spans="1:21" x14ac:dyDescent="0.3">
      <c r="A5431" s="1" t="str">
        <f t="shared" si="168"/>
        <v>2023|Western Bay of Plenty District|$30,001-$50,000</v>
      </c>
      <c r="B5431" t="s">
        <v>18</v>
      </c>
      <c r="C5431" t="s">
        <v>19</v>
      </c>
      <c r="D5431" t="s">
        <v>20</v>
      </c>
      <c r="E5431" t="s">
        <v>21</v>
      </c>
      <c r="F5431">
        <v>2023</v>
      </c>
      <c r="G5431">
        <v>2023</v>
      </c>
      <c r="H5431">
        <v>22</v>
      </c>
      <c r="I5431" t="s">
        <v>106</v>
      </c>
      <c r="J5431">
        <v>99</v>
      </c>
      <c r="K5431" t="s">
        <v>23</v>
      </c>
      <c r="L5431">
        <v>3</v>
      </c>
      <c r="M5431" t="s">
        <v>45</v>
      </c>
      <c r="N5431">
        <v>7777</v>
      </c>
      <c r="O5431" t="s">
        <v>37</v>
      </c>
      <c r="P5431">
        <v>3087</v>
      </c>
      <c r="T5431" s="3">
        <f t="shared" si="169"/>
        <v>100</v>
      </c>
      <c r="U5431" s="3">
        <f>IF(AND(R5431&lt;&gt;"_U",N5431&lt;&gt;9999,N5431&lt;&gt;999,L5431&lt;&gt;"Median"),IFERROR(VLOOKUP(A5431,'TA Total'!A:P,16,0),"."),".")</f>
        <v>3087</v>
      </c>
    </row>
    <row r="5432" spans="1:21" x14ac:dyDescent="0.3">
      <c r="A5432" s="1" t="str">
        <f t="shared" si="168"/>
        <v>2023|Western Bay of Plenty District|$50,001-$70,000</v>
      </c>
      <c r="B5432" t="s">
        <v>18</v>
      </c>
      <c r="C5432" t="s">
        <v>19</v>
      </c>
      <c r="D5432" t="s">
        <v>20</v>
      </c>
      <c r="E5432" t="s">
        <v>21</v>
      </c>
      <c r="F5432">
        <v>2023</v>
      </c>
      <c r="G5432">
        <v>2023</v>
      </c>
      <c r="H5432">
        <v>22</v>
      </c>
      <c r="I5432" t="s">
        <v>106</v>
      </c>
      <c r="J5432">
        <v>99</v>
      </c>
      <c r="K5432" t="s">
        <v>23</v>
      </c>
      <c r="L5432">
        <v>4</v>
      </c>
      <c r="M5432" t="s">
        <v>36</v>
      </c>
      <c r="N5432">
        <v>2</v>
      </c>
      <c r="O5432" t="s">
        <v>28</v>
      </c>
      <c r="P5432">
        <v>591</v>
      </c>
      <c r="T5432" s="3">
        <f t="shared" si="169"/>
        <v>28.51</v>
      </c>
      <c r="U5432" s="3">
        <f>IF(AND(R5432&lt;&gt;"_U",N5432&lt;&gt;9999,N5432&lt;&gt;999,L5432&lt;&gt;"Median"),IFERROR(VLOOKUP(A5432,'TA Total'!A:P,16,0),"."),".")</f>
        <v>2073</v>
      </c>
    </row>
    <row r="5433" spans="1:21" x14ac:dyDescent="0.3">
      <c r="A5433" s="1" t="str">
        <f t="shared" si="168"/>
        <v>2023|Western Bay of Plenty District|$50,001-$70,000</v>
      </c>
      <c r="B5433" t="s">
        <v>18</v>
      </c>
      <c r="C5433" t="s">
        <v>19</v>
      </c>
      <c r="D5433" t="s">
        <v>20</v>
      </c>
      <c r="E5433" t="s">
        <v>21</v>
      </c>
      <c r="F5433">
        <v>2023</v>
      </c>
      <c r="G5433">
        <v>2023</v>
      </c>
      <c r="H5433">
        <v>22</v>
      </c>
      <c r="I5433" t="s">
        <v>106</v>
      </c>
      <c r="J5433">
        <v>99</v>
      </c>
      <c r="K5433" t="s">
        <v>23</v>
      </c>
      <c r="L5433">
        <v>4</v>
      </c>
      <c r="M5433" t="s">
        <v>36</v>
      </c>
      <c r="N5433">
        <v>3</v>
      </c>
      <c r="O5433" t="s">
        <v>25</v>
      </c>
      <c r="P5433">
        <v>348</v>
      </c>
      <c r="T5433" s="3">
        <f t="shared" si="169"/>
        <v>16.79</v>
      </c>
      <c r="U5433" s="3">
        <f>IF(AND(R5433&lt;&gt;"_U",N5433&lt;&gt;9999,N5433&lt;&gt;999,L5433&lt;&gt;"Median"),IFERROR(VLOOKUP(A5433,'TA Total'!A:P,16,0),"."),".")</f>
        <v>2073</v>
      </c>
    </row>
    <row r="5434" spans="1:21" x14ac:dyDescent="0.3">
      <c r="A5434" s="1" t="str">
        <f t="shared" si="168"/>
        <v>2023|Western Bay of Plenty District|$50,001-$70,000</v>
      </c>
      <c r="B5434" t="s">
        <v>18</v>
      </c>
      <c r="C5434" t="s">
        <v>19</v>
      </c>
      <c r="D5434" t="s">
        <v>20</v>
      </c>
      <c r="E5434" t="s">
        <v>21</v>
      </c>
      <c r="F5434">
        <v>2023</v>
      </c>
      <c r="G5434">
        <v>2023</v>
      </c>
      <c r="H5434">
        <v>22</v>
      </c>
      <c r="I5434" t="s">
        <v>106</v>
      </c>
      <c r="J5434">
        <v>99</v>
      </c>
      <c r="K5434" t="s">
        <v>23</v>
      </c>
      <c r="L5434">
        <v>4</v>
      </c>
      <c r="M5434" t="s">
        <v>36</v>
      </c>
      <c r="N5434">
        <v>1</v>
      </c>
      <c r="O5434" t="s">
        <v>33</v>
      </c>
      <c r="P5434">
        <v>1137</v>
      </c>
      <c r="T5434" s="3">
        <f t="shared" si="169"/>
        <v>54.85</v>
      </c>
      <c r="U5434" s="3">
        <f>IF(AND(R5434&lt;&gt;"_U",N5434&lt;&gt;9999,N5434&lt;&gt;999,L5434&lt;&gt;"Median"),IFERROR(VLOOKUP(A5434,'TA Total'!A:P,16,0),"."),".")</f>
        <v>2073</v>
      </c>
    </row>
    <row r="5435" spans="1:21" x14ac:dyDescent="0.3">
      <c r="A5435" s="1" t="str">
        <f t="shared" si="168"/>
        <v>2023|Western Bay of Plenty District|$50,001-$70,000</v>
      </c>
      <c r="B5435" t="s">
        <v>18</v>
      </c>
      <c r="C5435" t="s">
        <v>19</v>
      </c>
      <c r="D5435" t="s">
        <v>20</v>
      </c>
      <c r="E5435" t="s">
        <v>21</v>
      </c>
      <c r="F5435">
        <v>2023</v>
      </c>
      <c r="G5435">
        <v>2023</v>
      </c>
      <c r="H5435">
        <v>22</v>
      </c>
      <c r="I5435" t="s">
        <v>106</v>
      </c>
      <c r="J5435">
        <v>99</v>
      </c>
      <c r="K5435" t="s">
        <v>23</v>
      </c>
      <c r="L5435">
        <v>4</v>
      </c>
      <c r="M5435" t="s">
        <v>36</v>
      </c>
      <c r="N5435">
        <v>999</v>
      </c>
      <c r="O5435" t="s">
        <v>42</v>
      </c>
      <c r="P5435">
        <v>0</v>
      </c>
      <c r="T5435" s="3" t="str">
        <f t="shared" si="169"/>
        <v>.</v>
      </c>
      <c r="U5435" s="3" t="str">
        <f>IF(AND(R5435&lt;&gt;"_U",N5435&lt;&gt;9999,N5435&lt;&gt;999,L5435&lt;&gt;"Median"),IFERROR(VLOOKUP(A5435,'TA Total'!A:P,16,0),"."),".")</f>
        <v>.</v>
      </c>
    </row>
    <row r="5436" spans="1:21" x14ac:dyDescent="0.3">
      <c r="A5436" s="1" t="str">
        <f t="shared" si="168"/>
        <v>2023|Western Bay of Plenty District|$50,001-$70,000</v>
      </c>
      <c r="B5436" t="s">
        <v>18</v>
      </c>
      <c r="C5436" t="s">
        <v>19</v>
      </c>
      <c r="D5436" t="s">
        <v>20</v>
      </c>
      <c r="E5436" t="s">
        <v>21</v>
      </c>
      <c r="F5436">
        <v>2023</v>
      </c>
      <c r="G5436">
        <v>2023</v>
      </c>
      <c r="H5436">
        <v>22</v>
      </c>
      <c r="I5436" t="s">
        <v>106</v>
      </c>
      <c r="J5436">
        <v>99</v>
      </c>
      <c r="K5436" t="s">
        <v>23</v>
      </c>
      <c r="L5436">
        <v>4</v>
      </c>
      <c r="M5436" t="s">
        <v>36</v>
      </c>
      <c r="N5436">
        <v>7777</v>
      </c>
      <c r="O5436" t="s">
        <v>37</v>
      </c>
      <c r="P5436">
        <v>2073</v>
      </c>
      <c r="T5436" s="3">
        <f t="shared" si="169"/>
        <v>100</v>
      </c>
      <c r="U5436" s="3">
        <f>IF(AND(R5436&lt;&gt;"_U",N5436&lt;&gt;9999,N5436&lt;&gt;999,L5436&lt;&gt;"Median"),IFERROR(VLOOKUP(A5436,'TA Total'!A:P,16,0),"."),".")</f>
        <v>2073</v>
      </c>
    </row>
    <row r="5437" spans="1:21" x14ac:dyDescent="0.3">
      <c r="A5437" s="1" t="str">
        <f t="shared" si="168"/>
        <v>2023|Western Bay of Plenty District|$50,001-$70,000</v>
      </c>
      <c r="B5437" t="s">
        <v>18</v>
      </c>
      <c r="C5437" t="s">
        <v>19</v>
      </c>
      <c r="D5437" t="s">
        <v>20</v>
      </c>
      <c r="E5437" t="s">
        <v>21</v>
      </c>
      <c r="F5437">
        <v>2023</v>
      </c>
      <c r="G5437">
        <v>2023</v>
      </c>
      <c r="H5437">
        <v>22</v>
      </c>
      <c r="I5437" t="s">
        <v>106</v>
      </c>
      <c r="J5437">
        <v>99</v>
      </c>
      <c r="K5437" t="s">
        <v>23</v>
      </c>
      <c r="L5437">
        <v>4</v>
      </c>
      <c r="M5437" t="s">
        <v>36</v>
      </c>
      <c r="N5437">
        <v>9999</v>
      </c>
      <c r="O5437" t="s">
        <v>40</v>
      </c>
      <c r="P5437">
        <v>2073</v>
      </c>
      <c r="T5437" s="3" t="str">
        <f t="shared" si="169"/>
        <v>.</v>
      </c>
      <c r="U5437" s="3" t="str">
        <f>IF(AND(R5437&lt;&gt;"_U",N5437&lt;&gt;9999,N5437&lt;&gt;999,L5437&lt;&gt;"Median"),IFERROR(VLOOKUP(A5437,'TA Total'!A:P,16,0),"."),".")</f>
        <v>.</v>
      </c>
    </row>
    <row r="5438" spans="1:21" x14ac:dyDescent="0.3">
      <c r="A5438" s="1" t="str">
        <f t="shared" si="168"/>
        <v>2023|Western Bay of Plenty District|$70,001-$100,000</v>
      </c>
      <c r="B5438" t="s">
        <v>18</v>
      </c>
      <c r="C5438" t="s">
        <v>19</v>
      </c>
      <c r="D5438" t="s">
        <v>20</v>
      </c>
      <c r="E5438" t="s">
        <v>21</v>
      </c>
      <c r="F5438">
        <v>2023</v>
      </c>
      <c r="G5438">
        <v>2023</v>
      </c>
      <c r="H5438">
        <v>22</v>
      </c>
      <c r="I5438" t="s">
        <v>106</v>
      </c>
      <c r="J5438">
        <v>99</v>
      </c>
      <c r="K5438" t="s">
        <v>23</v>
      </c>
      <c r="L5438">
        <v>5</v>
      </c>
      <c r="M5438" t="s">
        <v>58</v>
      </c>
      <c r="N5438">
        <v>999</v>
      </c>
      <c r="O5438" t="s">
        <v>42</v>
      </c>
      <c r="P5438">
        <v>0</v>
      </c>
      <c r="T5438" s="3" t="str">
        <f t="shared" si="169"/>
        <v>.</v>
      </c>
      <c r="U5438" s="3" t="str">
        <f>IF(AND(R5438&lt;&gt;"_U",N5438&lt;&gt;9999,N5438&lt;&gt;999,L5438&lt;&gt;"Median"),IFERROR(VLOOKUP(A5438,'TA Total'!A:P,16,0),"."),".")</f>
        <v>.</v>
      </c>
    </row>
    <row r="5439" spans="1:21" x14ac:dyDescent="0.3">
      <c r="A5439" s="1" t="str">
        <f t="shared" si="168"/>
        <v>2023|Western Bay of Plenty District|$70,001-$100,000</v>
      </c>
      <c r="B5439" t="s">
        <v>18</v>
      </c>
      <c r="C5439" t="s">
        <v>19</v>
      </c>
      <c r="D5439" t="s">
        <v>20</v>
      </c>
      <c r="E5439" t="s">
        <v>21</v>
      </c>
      <c r="F5439">
        <v>2023</v>
      </c>
      <c r="G5439">
        <v>2023</v>
      </c>
      <c r="H5439">
        <v>22</v>
      </c>
      <c r="I5439" t="s">
        <v>106</v>
      </c>
      <c r="J5439">
        <v>99</v>
      </c>
      <c r="K5439" t="s">
        <v>23</v>
      </c>
      <c r="L5439">
        <v>5</v>
      </c>
      <c r="M5439" t="s">
        <v>58</v>
      </c>
      <c r="N5439">
        <v>1</v>
      </c>
      <c r="O5439" t="s">
        <v>33</v>
      </c>
      <c r="P5439">
        <v>1506</v>
      </c>
      <c r="T5439" s="3">
        <f t="shared" si="169"/>
        <v>53.75</v>
      </c>
      <c r="U5439" s="3">
        <f>IF(AND(R5439&lt;&gt;"_U",N5439&lt;&gt;9999,N5439&lt;&gt;999,L5439&lt;&gt;"Median"),IFERROR(VLOOKUP(A5439,'TA Total'!A:P,16,0),"."),".")</f>
        <v>2802</v>
      </c>
    </row>
    <row r="5440" spans="1:21" x14ac:dyDescent="0.3">
      <c r="A5440" s="1" t="str">
        <f t="shared" si="168"/>
        <v>2023|Western Bay of Plenty District|$70,001-$100,000</v>
      </c>
      <c r="B5440" t="s">
        <v>18</v>
      </c>
      <c r="C5440" t="s">
        <v>19</v>
      </c>
      <c r="D5440" t="s">
        <v>20</v>
      </c>
      <c r="E5440" t="s">
        <v>21</v>
      </c>
      <c r="F5440">
        <v>2023</v>
      </c>
      <c r="G5440">
        <v>2023</v>
      </c>
      <c r="H5440">
        <v>22</v>
      </c>
      <c r="I5440" t="s">
        <v>106</v>
      </c>
      <c r="J5440">
        <v>99</v>
      </c>
      <c r="K5440" t="s">
        <v>23</v>
      </c>
      <c r="L5440">
        <v>5</v>
      </c>
      <c r="M5440" t="s">
        <v>58</v>
      </c>
      <c r="N5440">
        <v>2</v>
      </c>
      <c r="O5440" t="s">
        <v>28</v>
      </c>
      <c r="P5440">
        <v>804</v>
      </c>
      <c r="T5440" s="3">
        <f t="shared" si="169"/>
        <v>28.69</v>
      </c>
      <c r="U5440" s="3">
        <f>IF(AND(R5440&lt;&gt;"_U",N5440&lt;&gt;9999,N5440&lt;&gt;999,L5440&lt;&gt;"Median"),IFERROR(VLOOKUP(A5440,'TA Total'!A:P,16,0),"."),".")</f>
        <v>2802</v>
      </c>
    </row>
    <row r="5441" spans="1:21" x14ac:dyDescent="0.3">
      <c r="A5441" s="1" t="str">
        <f t="shared" si="168"/>
        <v>2023|Western Bay of Plenty District|$70,001-$100,000</v>
      </c>
      <c r="B5441" t="s">
        <v>18</v>
      </c>
      <c r="C5441" t="s">
        <v>19</v>
      </c>
      <c r="D5441" t="s">
        <v>20</v>
      </c>
      <c r="E5441" t="s">
        <v>21</v>
      </c>
      <c r="F5441">
        <v>2023</v>
      </c>
      <c r="G5441">
        <v>2023</v>
      </c>
      <c r="H5441">
        <v>22</v>
      </c>
      <c r="I5441" t="s">
        <v>106</v>
      </c>
      <c r="J5441">
        <v>99</v>
      </c>
      <c r="K5441" t="s">
        <v>23</v>
      </c>
      <c r="L5441">
        <v>5</v>
      </c>
      <c r="M5441" t="s">
        <v>58</v>
      </c>
      <c r="N5441">
        <v>9999</v>
      </c>
      <c r="O5441" t="s">
        <v>40</v>
      </c>
      <c r="P5441">
        <v>2802</v>
      </c>
      <c r="T5441" s="3" t="str">
        <f t="shared" si="169"/>
        <v>.</v>
      </c>
      <c r="U5441" s="3" t="str">
        <f>IF(AND(R5441&lt;&gt;"_U",N5441&lt;&gt;9999,N5441&lt;&gt;999,L5441&lt;&gt;"Median"),IFERROR(VLOOKUP(A5441,'TA Total'!A:P,16,0),"."),".")</f>
        <v>.</v>
      </c>
    </row>
    <row r="5442" spans="1:21" x14ac:dyDescent="0.3">
      <c r="A5442" s="1" t="str">
        <f t="shared" si="168"/>
        <v>2023|Western Bay of Plenty District|$70,001-$100,000</v>
      </c>
      <c r="B5442" t="s">
        <v>18</v>
      </c>
      <c r="C5442" t="s">
        <v>19</v>
      </c>
      <c r="D5442" t="s">
        <v>20</v>
      </c>
      <c r="E5442" t="s">
        <v>21</v>
      </c>
      <c r="F5442">
        <v>2023</v>
      </c>
      <c r="G5442">
        <v>2023</v>
      </c>
      <c r="H5442">
        <v>22</v>
      </c>
      <c r="I5442" t="s">
        <v>106</v>
      </c>
      <c r="J5442">
        <v>99</v>
      </c>
      <c r="K5442" t="s">
        <v>23</v>
      </c>
      <c r="L5442">
        <v>5</v>
      </c>
      <c r="M5442" t="s">
        <v>58</v>
      </c>
      <c r="N5442">
        <v>3</v>
      </c>
      <c r="O5442" t="s">
        <v>25</v>
      </c>
      <c r="P5442">
        <v>492</v>
      </c>
      <c r="T5442" s="3">
        <f t="shared" si="169"/>
        <v>17.559999999999999</v>
      </c>
      <c r="U5442" s="3">
        <f>IF(AND(R5442&lt;&gt;"_U",N5442&lt;&gt;9999,N5442&lt;&gt;999,L5442&lt;&gt;"Median"),IFERROR(VLOOKUP(A5442,'TA Total'!A:P,16,0),"."),".")</f>
        <v>2802</v>
      </c>
    </row>
    <row r="5443" spans="1:21" x14ac:dyDescent="0.3">
      <c r="A5443" s="1" t="str">
        <f t="shared" ref="A5443:A5506" si="170">G5443&amp;"|"&amp;I5443&amp;"|"&amp;M5443</f>
        <v>2023|Western Bay of Plenty District|$70,001-$100,000</v>
      </c>
      <c r="B5443" t="s">
        <v>18</v>
      </c>
      <c r="C5443" t="s">
        <v>19</v>
      </c>
      <c r="D5443" t="s">
        <v>20</v>
      </c>
      <c r="E5443" t="s">
        <v>21</v>
      </c>
      <c r="F5443">
        <v>2023</v>
      </c>
      <c r="G5443">
        <v>2023</v>
      </c>
      <c r="H5443">
        <v>22</v>
      </c>
      <c r="I5443" t="s">
        <v>106</v>
      </c>
      <c r="J5443">
        <v>99</v>
      </c>
      <c r="K5443" t="s">
        <v>23</v>
      </c>
      <c r="L5443">
        <v>5</v>
      </c>
      <c r="M5443" t="s">
        <v>58</v>
      </c>
      <c r="N5443">
        <v>7777</v>
      </c>
      <c r="O5443" t="s">
        <v>37</v>
      </c>
      <c r="P5443">
        <v>2802</v>
      </c>
      <c r="T5443" s="3">
        <f t="shared" ref="T5443:T5506" si="171">IF(AND(R5443&lt;&gt;"_U",R5443&lt;&gt;"c",N5443&lt;&gt;999,N5443&lt;&gt;9999,L5443&lt;&gt;"Median"),IFERROR((ROUND(P5443/U5443*100,2)),"."),".")</f>
        <v>100</v>
      </c>
      <c r="U5443" s="3">
        <f>IF(AND(R5443&lt;&gt;"_U",N5443&lt;&gt;9999,N5443&lt;&gt;999,L5443&lt;&gt;"Median"),IFERROR(VLOOKUP(A5443,'TA Total'!A:P,16,0),"."),".")</f>
        <v>2802</v>
      </c>
    </row>
    <row r="5444" spans="1:21" x14ac:dyDescent="0.3">
      <c r="A5444" s="1" t="str">
        <f t="shared" si="170"/>
        <v>2023|Western Bay of Plenty District|$100,001-$150,000</v>
      </c>
      <c r="B5444" t="s">
        <v>18</v>
      </c>
      <c r="C5444" t="s">
        <v>19</v>
      </c>
      <c r="D5444" t="s">
        <v>20</v>
      </c>
      <c r="E5444" t="s">
        <v>21</v>
      </c>
      <c r="F5444">
        <v>2023</v>
      </c>
      <c r="G5444">
        <v>2023</v>
      </c>
      <c r="H5444">
        <v>22</v>
      </c>
      <c r="I5444" t="s">
        <v>106</v>
      </c>
      <c r="J5444">
        <v>99</v>
      </c>
      <c r="K5444" t="s">
        <v>23</v>
      </c>
      <c r="L5444">
        <v>6</v>
      </c>
      <c r="M5444" t="s">
        <v>59</v>
      </c>
      <c r="N5444">
        <v>3</v>
      </c>
      <c r="O5444" t="s">
        <v>25</v>
      </c>
      <c r="P5444">
        <v>633</v>
      </c>
      <c r="T5444" s="3">
        <f t="shared" si="171"/>
        <v>16.48</v>
      </c>
      <c r="U5444" s="3">
        <f>IF(AND(R5444&lt;&gt;"_U",N5444&lt;&gt;9999,N5444&lt;&gt;999,L5444&lt;&gt;"Median"),IFERROR(VLOOKUP(A5444,'TA Total'!A:P,16,0),"."),".")</f>
        <v>3840</v>
      </c>
    </row>
    <row r="5445" spans="1:21" x14ac:dyDescent="0.3">
      <c r="A5445" s="1" t="str">
        <f t="shared" si="170"/>
        <v>2023|Western Bay of Plenty District|$100,001-$150,000</v>
      </c>
      <c r="B5445" t="s">
        <v>18</v>
      </c>
      <c r="C5445" t="s">
        <v>19</v>
      </c>
      <c r="D5445" t="s">
        <v>20</v>
      </c>
      <c r="E5445" t="s">
        <v>21</v>
      </c>
      <c r="F5445">
        <v>2023</v>
      </c>
      <c r="G5445">
        <v>2023</v>
      </c>
      <c r="H5445">
        <v>22</v>
      </c>
      <c r="I5445" t="s">
        <v>106</v>
      </c>
      <c r="J5445">
        <v>99</v>
      </c>
      <c r="K5445" t="s">
        <v>23</v>
      </c>
      <c r="L5445">
        <v>6</v>
      </c>
      <c r="M5445" t="s">
        <v>59</v>
      </c>
      <c r="N5445">
        <v>7777</v>
      </c>
      <c r="O5445" t="s">
        <v>37</v>
      </c>
      <c r="P5445">
        <v>3840</v>
      </c>
      <c r="T5445" s="3">
        <f t="shared" si="171"/>
        <v>100</v>
      </c>
      <c r="U5445" s="3">
        <f>IF(AND(R5445&lt;&gt;"_U",N5445&lt;&gt;9999,N5445&lt;&gt;999,L5445&lt;&gt;"Median"),IFERROR(VLOOKUP(A5445,'TA Total'!A:P,16,0),"."),".")</f>
        <v>3840</v>
      </c>
    </row>
    <row r="5446" spans="1:21" x14ac:dyDescent="0.3">
      <c r="A5446" s="1" t="str">
        <f t="shared" si="170"/>
        <v>2023|Western Bay of Plenty District|$100,001-$150,000</v>
      </c>
      <c r="B5446" t="s">
        <v>18</v>
      </c>
      <c r="C5446" t="s">
        <v>19</v>
      </c>
      <c r="D5446" t="s">
        <v>20</v>
      </c>
      <c r="E5446" t="s">
        <v>21</v>
      </c>
      <c r="F5446">
        <v>2023</v>
      </c>
      <c r="G5446">
        <v>2023</v>
      </c>
      <c r="H5446">
        <v>22</v>
      </c>
      <c r="I5446" t="s">
        <v>106</v>
      </c>
      <c r="J5446">
        <v>99</v>
      </c>
      <c r="K5446" t="s">
        <v>23</v>
      </c>
      <c r="L5446">
        <v>6</v>
      </c>
      <c r="M5446" t="s">
        <v>59</v>
      </c>
      <c r="N5446">
        <v>1</v>
      </c>
      <c r="O5446" t="s">
        <v>33</v>
      </c>
      <c r="P5446">
        <v>2352</v>
      </c>
      <c r="T5446" s="3">
        <f t="shared" si="171"/>
        <v>61.25</v>
      </c>
      <c r="U5446" s="3">
        <f>IF(AND(R5446&lt;&gt;"_U",N5446&lt;&gt;9999,N5446&lt;&gt;999,L5446&lt;&gt;"Median"),IFERROR(VLOOKUP(A5446,'TA Total'!A:P,16,0),"."),".")</f>
        <v>3840</v>
      </c>
    </row>
    <row r="5447" spans="1:21" x14ac:dyDescent="0.3">
      <c r="A5447" s="1" t="str">
        <f t="shared" si="170"/>
        <v>2023|Western Bay of Plenty District|$100,001-$150,000</v>
      </c>
      <c r="B5447" t="s">
        <v>18</v>
      </c>
      <c r="C5447" t="s">
        <v>19</v>
      </c>
      <c r="D5447" t="s">
        <v>20</v>
      </c>
      <c r="E5447" t="s">
        <v>21</v>
      </c>
      <c r="F5447">
        <v>2023</v>
      </c>
      <c r="G5447">
        <v>2023</v>
      </c>
      <c r="H5447">
        <v>22</v>
      </c>
      <c r="I5447" t="s">
        <v>106</v>
      </c>
      <c r="J5447">
        <v>99</v>
      </c>
      <c r="K5447" t="s">
        <v>23</v>
      </c>
      <c r="L5447">
        <v>6</v>
      </c>
      <c r="M5447" t="s">
        <v>59</v>
      </c>
      <c r="N5447">
        <v>999</v>
      </c>
      <c r="O5447" t="s">
        <v>42</v>
      </c>
      <c r="P5447">
        <v>0</v>
      </c>
      <c r="T5447" s="3" t="str">
        <f t="shared" si="171"/>
        <v>.</v>
      </c>
      <c r="U5447" s="3" t="str">
        <f>IF(AND(R5447&lt;&gt;"_U",N5447&lt;&gt;9999,N5447&lt;&gt;999,L5447&lt;&gt;"Median"),IFERROR(VLOOKUP(A5447,'TA Total'!A:P,16,0),"."),".")</f>
        <v>.</v>
      </c>
    </row>
    <row r="5448" spans="1:21" x14ac:dyDescent="0.3">
      <c r="A5448" s="1" t="str">
        <f t="shared" si="170"/>
        <v>2023|Western Bay of Plenty District|$100,001-$150,000</v>
      </c>
      <c r="B5448" t="s">
        <v>18</v>
      </c>
      <c r="C5448" t="s">
        <v>19</v>
      </c>
      <c r="D5448" t="s">
        <v>20</v>
      </c>
      <c r="E5448" t="s">
        <v>21</v>
      </c>
      <c r="F5448">
        <v>2023</v>
      </c>
      <c r="G5448">
        <v>2023</v>
      </c>
      <c r="H5448">
        <v>22</v>
      </c>
      <c r="I5448" t="s">
        <v>106</v>
      </c>
      <c r="J5448">
        <v>99</v>
      </c>
      <c r="K5448" t="s">
        <v>23</v>
      </c>
      <c r="L5448">
        <v>6</v>
      </c>
      <c r="M5448" t="s">
        <v>59</v>
      </c>
      <c r="N5448">
        <v>9999</v>
      </c>
      <c r="O5448" t="s">
        <v>40</v>
      </c>
      <c r="P5448">
        <v>3840</v>
      </c>
      <c r="T5448" s="3" t="str">
        <f t="shared" si="171"/>
        <v>.</v>
      </c>
      <c r="U5448" s="3" t="str">
        <f>IF(AND(R5448&lt;&gt;"_U",N5448&lt;&gt;9999,N5448&lt;&gt;999,L5448&lt;&gt;"Median"),IFERROR(VLOOKUP(A5448,'TA Total'!A:P,16,0),"."),".")</f>
        <v>.</v>
      </c>
    </row>
    <row r="5449" spans="1:21" x14ac:dyDescent="0.3">
      <c r="A5449" s="1" t="str">
        <f t="shared" si="170"/>
        <v>2023|Western Bay of Plenty District|$100,001-$150,000</v>
      </c>
      <c r="B5449" t="s">
        <v>18</v>
      </c>
      <c r="C5449" t="s">
        <v>19</v>
      </c>
      <c r="D5449" t="s">
        <v>20</v>
      </c>
      <c r="E5449" t="s">
        <v>21</v>
      </c>
      <c r="F5449">
        <v>2023</v>
      </c>
      <c r="G5449">
        <v>2023</v>
      </c>
      <c r="H5449">
        <v>22</v>
      </c>
      <c r="I5449" t="s">
        <v>106</v>
      </c>
      <c r="J5449">
        <v>99</v>
      </c>
      <c r="K5449" t="s">
        <v>23</v>
      </c>
      <c r="L5449">
        <v>6</v>
      </c>
      <c r="M5449" t="s">
        <v>59</v>
      </c>
      <c r="N5449">
        <v>2</v>
      </c>
      <c r="O5449" t="s">
        <v>28</v>
      </c>
      <c r="P5449">
        <v>855</v>
      </c>
      <c r="T5449" s="3">
        <f t="shared" si="171"/>
        <v>22.27</v>
      </c>
      <c r="U5449" s="3">
        <f>IF(AND(R5449&lt;&gt;"_U",N5449&lt;&gt;9999,N5449&lt;&gt;999,L5449&lt;&gt;"Median"),IFERROR(VLOOKUP(A5449,'TA Total'!A:P,16,0),"."),".")</f>
        <v>3840</v>
      </c>
    </row>
    <row r="5450" spans="1:21" x14ac:dyDescent="0.3">
      <c r="A5450" s="1" t="str">
        <f t="shared" si="170"/>
        <v>2023|Western Bay of Plenty District|$150,001-$200,000</v>
      </c>
      <c r="B5450" t="s">
        <v>18</v>
      </c>
      <c r="C5450" t="s">
        <v>19</v>
      </c>
      <c r="D5450" t="s">
        <v>20</v>
      </c>
      <c r="E5450" t="s">
        <v>21</v>
      </c>
      <c r="F5450">
        <v>2023</v>
      </c>
      <c r="G5450">
        <v>2023</v>
      </c>
      <c r="H5450">
        <v>22</v>
      </c>
      <c r="I5450" t="s">
        <v>106</v>
      </c>
      <c r="J5450">
        <v>99</v>
      </c>
      <c r="K5450" t="s">
        <v>23</v>
      </c>
      <c r="L5450">
        <v>7</v>
      </c>
      <c r="M5450" t="s">
        <v>43</v>
      </c>
      <c r="N5450">
        <v>1</v>
      </c>
      <c r="O5450" t="s">
        <v>33</v>
      </c>
      <c r="P5450">
        <v>1407</v>
      </c>
      <c r="T5450" s="3">
        <f t="shared" si="171"/>
        <v>63.55</v>
      </c>
      <c r="U5450" s="3">
        <f>IF(AND(R5450&lt;&gt;"_U",N5450&lt;&gt;9999,N5450&lt;&gt;999,L5450&lt;&gt;"Median"),IFERROR(VLOOKUP(A5450,'TA Total'!A:P,16,0),"."),".")</f>
        <v>2214</v>
      </c>
    </row>
    <row r="5451" spans="1:21" x14ac:dyDescent="0.3">
      <c r="A5451" s="1" t="str">
        <f t="shared" si="170"/>
        <v>2023|Western Bay of Plenty District|$150,001-$200,000</v>
      </c>
      <c r="B5451" t="s">
        <v>18</v>
      </c>
      <c r="C5451" t="s">
        <v>19</v>
      </c>
      <c r="D5451" t="s">
        <v>20</v>
      </c>
      <c r="E5451" t="s">
        <v>21</v>
      </c>
      <c r="F5451">
        <v>2023</v>
      </c>
      <c r="G5451">
        <v>2023</v>
      </c>
      <c r="H5451">
        <v>22</v>
      </c>
      <c r="I5451" t="s">
        <v>106</v>
      </c>
      <c r="J5451">
        <v>99</v>
      </c>
      <c r="K5451" t="s">
        <v>23</v>
      </c>
      <c r="L5451">
        <v>7</v>
      </c>
      <c r="M5451" t="s">
        <v>43</v>
      </c>
      <c r="N5451">
        <v>3</v>
      </c>
      <c r="O5451" t="s">
        <v>25</v>
      </c>
      <c r="P5451">
        <v>435</v>
      </c>
      <c r="T5451" s="3">
        <f t="shared" si="171"/>
        <v>19.649999999999999</v>
      </c>
      <c r="U5451" s="3">
        <f>IF(AND(R5451&lt;&gt;"_U",N5451&lt;&gt;9999,N5451&lt;&gt;999,L5451&lt;&gt;"Median"),IFERROR(VLOOKUP(A5451,'TA Total'!A:P,16,0),"."),".")</f>
        <v>2214</v>
      </c>
    </row>
    <row r="5452" spans="1:21" x14ac:dyDescent="0.3">
      <c r="A5452" s="1" t="str">
        <f t="shared" si="170"/>
        <v>2023|Western Bay of Plenty District|$150,001-$200,000</v>
      </c>
      <c r="B5452" t="s">
        <v>18</v>
      </c>
      <c r="C5452" t="s">
        <v>19</v>
      </c>
      <c r="D5452" t="s">
        <v>20</v>
      </c>
      <c r="E5452" t="s">
        <v>21</v>
      </c>
      <c r="F5452">
        <v>2023</v>
      </c>
      <c r="G5452">
        <v>2023</v>
      </c>
      <c r="H5452">
        <v>22</v>
      </c>
      <c r="I5452" t="s">
        <v>106</v>
      </c>
      <c r="J5452">
        <v>99</v>
      </c>
      <c r="K5452" t="s">
        <v>23</v>
      </c>
      <c r="L5452">
        <v>7</v>
      </c>
      <c r="M5452" t="s">
        <v>43</v>
      </c>
      <c r="N5452">
        <v>9999</v>
      </c>
      <c r="O5452" t="s">
        <v>40</v>
      </c>
      <c r="P5452">
        <v>2214</v>
      </c>
      <c r="T5452" s="3" t="str">
        <f t="shared" si="171"/>
        <v>.</v>
      </c>
      <c r="U5452" s="3" t="str">
        <f>IF(AND(R5452&lt;&gt;"_U",N5452&lt;&gt;9999,N5452&lt;&gt;999,L5452&lt;&gt;"Median"),IFERROR(VLOOKUP(A5452,'TA Total'!A:P,16,0),"."),".")</f>
        <v>.</v>
      </c>
    </row>
    <row r="5453" spans="1:21" x14ac:dyDescent="0.3">
      <c r="A5453" s="1" t="str">
        <f t="shared" si="170"/>
        <v>2023|Western Bay of Plenty District|$150,001-$200,000</v>
      </c>
      <c r="B5453" t="s">
        <v>18</v>
      </c>
      <c r="C5453" t="s">
        <v>19</v>
      </c>
      <c r="D5453" t="s">
        <v>20</v>
      </c>
      <c r="E5453" t="s">
        <v>21</v>
      </c>
      <c r="F5453">
        <v>2023</v>
      </c>
      <c r="G5453">
        <v>2023</v>
      </c>
      <c r="H5453">
        <v>22</v>
      </c>
      <c r="I5453" t="s">
        <v>106</v>
      </c>
      <c r="J5453">
        <v>99</v>
      </c>
      <c r="K5453" t="s">
        <v>23</v>
      </c>
      <c r="L5453">
        <v>7</v>
      </c>
      <c r="M5453" t="s">
        <v>43</v>
      </c>
      <c r="N5453">
        <v>7777</v>
      </c>
      <c r="O5453" t="s">
        <v>37</v>
      </c>
      <c r="P5453">
        <v>2214</v>
      </c>
      <c r="T5453" s="3">
        <f t="shared" si="171"/>
        <v>100</v>
      </c>
      <c r="U5453" s="3">
        <f>IF(AND(R5453&lt;&gt;"_U",N5453&lt;&gt;9999,N5453&lt;&gt;999,L5453&lt;&gt;"Median"),IFERROR(VLOOKUP(A5453,'TA Total'!A:P,16,0),"."),".")</f>
        <v>2214</v>
      </c>
    </row>
    <row r="5454" spans="1:21" x14ac:dyDescent="0.3">
      <c r="A5454" s="1" t="str">
        <f t="shared" si="170"/>
        <v>2023|Western Bay of Plenty District|$150,001-$200,000</v>
      </c>
      <c r="B5454" t="s">
        <v>18</v>
      </c>
      <c r="C5454" t="s">
        <v>19</v>
      </c>
      <c r="D5454" t="s">
        <v>20</v>
      </c>
      <c r="E5454" t="s">
        <v>21</v>
      </c>
      <c r="F5454">
        <v>2023</v>
      </c>
      <c r="G5454">
        <v>2023</v>
      </c>
      <c r="H5454">
        <v>22</v>
      </c>
      <c r="I5454" t="s">
        <v>106</v>
      </c>
      <c r="J5454">
        <v>99</v>
      </c>
      <c r="K5454" t="s">
        <v>23</v>
      </c>
      <c r="L5454">
        <v>7</v>
      </c>
      <c r="M5454" t="s">
        <v>43</v>
      </c>
      <c r="N5454">
        <v>999</v>
      </c>
      <c r="O5454" t="s">
        <v>42</v>
      </c>
      <c r="P5454">
        <v>0</v>
      </c>
      <c r="T5454" s="3" t="str">
        <f t="shared" si="171"/>
        <v>.</v>
      </c>
      <c r="U5454" s="3" t="str">
        <f>IF(AND(R5454&lt;&gt;"_U",N5454&lt;&gt;9999,N5454&lt;&gt;999,L5454&lt;&gt;"Median"),IFERROR(VLOOKUP(A5454,'TA Total'!A:P,16,0),"."),".")</f>
        <v>.</v>
      </c>
    </row>
    <row r="5455" spans="1:21" x14ac:dyDescent="0.3">
      <c r="A5455" s="1" t="str">
        <f t="shared" si="170"/>
        <v>2023|Western Bay of Plenty District|$150,001-$200,000</v>
      </c>
      <c r="B5455" t="s">
        <v>18</v>
      </c>
      <c r="C5455" t="s">
        <v>19</v>
      </c>
      <c r="D5455" t="s">
        <v>20</v>
      </c>
      <c r="E5455" t="s">
        <v>21</v>
      </c>
      <c r="F5455">
        <v>2023</v>
      </c>
      <c r="G5455">
        <v>2023</v>
      </c>
      <c r="H5455">
        <v>22</v>
      </c>
      <c r="I5455" t="s">
        <v>106</v>
      </c>
      <c r="J5455">
        <v>99</v>
      </c>
      <c r="K5455" t="s">
        <v>23</v>
      </c>
      <c r="L5455">
        <v>7</v>
      </c>
      <c r="M5455" t="s">
        <v>43</v>
      </c>
      <c r="N5455">
        <v>2</v>
      </c>
      <c r="O5455" t="s">
        <v>28</v>
      </c>
      <c r="P5455">
        <v>372</v>
      </c>
      <c r="T5455" s="3">
        <f t="shared" si="171"/>
        <v>16.8</v>
      </c>
      <c r="U5455" s="3">
        <f>IF(AND(R5455&lt;&gt;"_U",N5455&lt;&gt;9999,N5455&lt;&gt;999,L5455&lt;&gt;"Median"),IFERROR(VLOOKUP(A5455,'TA Total'!A:P,16,0),"."),".")</f>
        <v>2214</v>
      </c>
    </row>
    <row r="5456" spans="1:21" x14ac:dyDescent="0.3">
      <c r="A5456" s="1" t="str">
        <f t="shared" si="170"/>
        <v>2023|Western Bay of Plenty District|$200,001 or more</v>
      </c>
      <c r="B5456" t="s">
        <v>18</v>
      </c>
      <c r="C5456" t="s">
        <v>19</v>
      </c>
      <c r="D5456" t="s">
        <v>20</v>
      </c>
      <c r="E5456" t="s">
        <v>21</v>
      </c>
      <c r="F5456">
        <v>2023</v>
      </c>
      <c r="G5456">
        <v>2023</v>
      </c>
      <c r="H5456">
        <v>22</v>
      </c>
      <c r="I5456" t="s">
        <v>106</v>
      </c>
      <c r="J5456">
        <v>99</v>
      </c>
      <c r="K5456" t="s">
        <v>23</v>
      </c>
      <c r="L5456">
        <v>8</v>
      </c>
      <c r="M5456" t="s">
        <v>27</v>
      </c>
      <c r="N5456">
        <v>9999</v>
      </c>
      <c r="O5456" t="s">
        <v>40</v>
      </c>
      <c r="P5456">
        <v>2367</v>
      </c>
      <c r="T5456" s="3" t="str">
        <f t="shared" si="171"/>
        <v>.</v>
      </c>
      <c r="U5456" s="3" t="str">
        <f>IF(AND(R5456&lt;&gt;"_U",N5456&lt;&gt;9999,N5456&lt;&gt;999,L5456&lt;&gt;"Median"),IFERROR(VLOOKUP(A5456,'TA Total'!A:P,16,0),"."),".")</f>
        <v>.</v>
      </c>
    </row>
    <row r="5457" spans="1:21" x14ac:dyDescent="0.3">
      <c r="A5457" s="1" t="str">
        <f t="shared" si="170"/>
        <v>2023|Western Bay of Plenty District|$200,001 or more</v>
      </c>
      <c r="B5457" t="s">
        <v>18</v>
      </c>
      <c r="C5457" t="s">
        <v>19</v>
      </c>
      <c r="D5457" t="s">
        <v>20</v>
      </c>
      <c r="E5457" t="s">
        <v>21</v>
      </c>
      <c r="F5457">
        <v>2023</v>
      </c>
      <c r="G5457">
        <v>2023</v>
      </c>
      <c r="H5457">
        <v>22</v>
      </c>
      <c r="I5457" t="s">
        <v>106</v>
      </c>
      <c r="J5457">
        <v>99</v>
      </c>
      <c r="K5457" t="s">
        <v>23</v>
      </c>
      <c r="L5457">
        <v>8</v>
      </c>
      <c r="M5457" t="s">
        <v>27</v>
      </c>
      <c r="N5457">
        <v>3</v>
      </c>
      <c r="O5457" t="s">
        <v>25</v>
      </c>
      <c r="P5457">
        <v>723</v>
      </c>
      <c r="T5457" s="3">
        <f t="shared" si="171"/>
        <v>30.54</v>
      </c>
      <c r="U5457" s="3">
        <f>IF(AND(R5457&lt;&gt;"_U",N5457&lt;&gt;9999,N5457&lt;&gt;999,L5457&lt;&gt;"Median"),IFERROR(VLOOKUP(A5457,'TA Total'!A:P,16,0),"."),".")</f>
        <v>2367</v>
      </c>
    </row>
    <row r="5458" spans="1:21" x14ac:dyDescent="0.3">
      <c r="A5458" s="1" t="str">
        <f t="shared" si="170"/>
        <v>2023|Western Bay of Plenty District|$200,001 or more</v>
      </c>
      <c r="B5458" t="s">
        <v>18</v>
      </c>
      <c r="C5458" t="s">
        <v>19</v>
      </c>
      <c r="D5458" t="s">
        <v>20</v>
      </c>
      <c r="E5458" t="s">
        <v>21</v>
      </c>
      <c r="F5458">
        <v>2023</v>
      </c>
      <c r="G5458">
        <v>2023</v>
      </c>
      <c r="H5458">
        <v>22</v>
      </c>
      <c r="I5458" t="s">
        <v>106</v>
      </c>
      <c r="J5458">
        <v>99</v>
      </c>
      <c r="K5458" t="s">
        <v>23</v>
      </c>
      <c r="L5458">
        <v>8</v>
      </c>
      <c r="M5458" t="s">
        <v>27</v>
      </c>
      <c r="N5458">
        <v>7777</v>
      </c>
      <c r="O5458" t="s">
        <v>37</v>
      </c>
      <c r="P5458">
        <v>2367</v>
      </c>
      <c r="T5458" s="3">
        <f t="shared" si="171"/>
        <v>100</v>
      </c>
      <c r="U5458" s="3">
        <f>IF(AND(R5458&lt;&gt;"_U",N5458&lt;&gt;9999,N5458&lt;&gt;999,L5458&lt;&gt;"Median"),IFERROR(VLOOKUP(A5458,'TA Total'!A:P,16,0),"."),".")</f>
        <v>2367</v>
      </c>
    </row>
    <row r="5459" spans="1:21" x14ac:dyDescent="0.3">
      <c r="A5459" s="1" t="str">
        <f t="shared" si="170"/>
        <v>2023|Western Bay of Plenty District|$200,001 or more</v>
      </c>
      <c r="B5459" t="s">
        <v>18</v>
      </c>
      <c r="C5459" t="s">
        <v>19</v>
      </c>
      <c r="D5459" t="s">
        <v>20</v>
      </c>
      <c r="E5459" t="s">
        <v>21</v>
      </c>
      <c r="F5459">
        <v>2023</v>
      </c>
      <c r="G5459">
        <v>2023</v>
      </c>
      <c r="H5459">
        <v>22</v>
      </c>
      <c r="I5459" t="s">
        <v>106</v>
      </c>
      <c r="J5459">
        <v>99</v>
      </c>
      <c r="K5459" t="s">
        <v>23</v>
      </c>
      <c r="L5459">
        <v>8</v>
      </c>
      <c r="M5459" t="s">
        <v>27</v>
      </c>
      <c r="N5459">
        <v>2</v>
      </c>
      <c r="O5459" t="s">
        <v>28</v>
      </c>
      <c r="P5459">
        <v>249</v>
      </c>
      <c r="T5459" s="3">
        <f t="shared" si="171"/>
        <v>10.52</v>
      </c>
      <c r="U5459" s="3">
        <f>IF(AND(R5459&lt;&gt;"_U",N5459&lt;&gt;9999,N5459&lt;&gt;999,L5459&lt;&gt;"Median"),IFERROR(VLOOKUP(A5459,'TA Total'!A:P,16,0),"."),".")</f>
        <v>2367</v>
      </c>
    </row>
    <row r="5460" spans="1:21" x14ac:dyDescent="0.3">
      <c r="A5460" s="1" t="str">
        <f t="shared" si="170"/>
        <v>2023|Western Bay of Plenty District|$200,001 or more</v>
      </c>
      <c r="B5460" t="s">
        <v>18</v>
      </c>
      <c r="C5460" t="s">
        <v>19</v>
      </c>
      <c r="D5460" t="s">
        <v>20</v>
      </c>
      <c r="E5460" t="s">
        <v>21</v>
      </c>
      <c r="F5460">
        <v>2023</v>
      </c>
      <c r="G5460">
        <v>2023</v>
      </c>
      <c r="H5460">
        <v>22</v>
      </c>
      <c r="I5460" t="s">
        <v>106</v>
      </c>
      <c r="J5460">
        <v>99</v>
      </c>
      <c r="K5460" t="s">
        <v>23</v>
      </c>
      <c r="L5460">
        <v>8</v>
      </c>
      <c r="M5460" t="s">
        <v>27</v>
      </c>
      <c r="N5460">
        <v>999</v>
      </c>
      <c r="O5460" t="s">
        <v>42</v>
      </c>
      <c r="P5460">
        <v>0</v>
      </c>
      <c r="T5460" s="3" t="str">
        <f t="shared" si="171"/>
        <v>.</v>
      </c>
      <c r="U5460" s="3" t="str">
        <f>IF(AND(R5460&lt;&gt;"_U",N5460&lt;&gt;9999,N5460&lt;&gt;999,L5460&lt;&gt;"Median"),IFERROR(VLOOKUP(A5460,'TA Total'!A:P,16,0),"."),".")</f>
        <v>.</v>
      </c>
    </row>
    <row r="5461" spans="1:21" x14ac:dyDescent="0.3">
      <c r="A5461" s="1" t="str">
        <f t="shared" si="170"/>
        <v>2023|Western Bay of Plenty District|$200,001 or more</v>
      </c>
      <c r="B5461" t="s">
        <v>18</v>
      </c>
      <c r="C5461" t="s">
        <v>19</v>
      </c>
      <c r="D5461" t="s">
        <v>20</v>
      </c>
      <c r="E5461" t="s">
        <v>21</v>
      </c>
      <c r="F5461">
        <v>2023</v>
      </c>
      <c r="G5461">
        <v>2023</v>
      </c>
      <c r="H5461">
        <v>22</v>
      </c>
      <c r="I5461" t="s">
        <v>106</v>
      </c>
      <c r="J5461">
        <v>99</v>
      </c>
      <c r="K5461" t="s">
        <v>23</v>
      </c>
      <c r="L5461">
        <v>8</v>
      </c>
      <c r="M5461" t="s">
        <v>27</v>
      </c>
      <c r="N5461">
        <v>1</v>
      </c>
      <c r="O5461" t="s">
        <v>33</v>
      </c>
      <c r="P5461">
        <v>1395</v>
      </c>
      <c r="T5461" s="3">
        <f t="shared" si="171"/>
        <v>58.94</v>
      </c>
      <c r="U5461" s="3">
        <f>IF(AND(R5461&lt;&gt;"_U",N5461&lt;&gt;9999,N5461&lt;&gt;999,L5461&lt;&gt;"Median"),IFERROR(VLOOKUP(A5461,'TA Total'!A:P,16,0),"."),".")</f>
        <v>2367</v>
      </c>
    </row>
    <row r="5462" spans="1:21" x14ac:dyDescent="0.3">
      <c r="A5462" s="1" t="str">
        <f t="shared" si="170"/>
        <v>2023|Western Bay of Plenty District|Total stated - total household income</v>
      </c>
      <c r="B5462" t="s">
        <v>18</v>
      </c>
      <c r="C5462" t="s">
        <v>19</v>
      </c>
      <c r="D5462" t="s">
        <v>20</v>
      </c>
      <c r="E5462" t="s">
        <v>21</v>
      </c>
      <c r="F5462">
        <v>2023</v>
      </c>
      <c r="G5462">
        <v>2023</v>
      </c>
      <c r="H5462">
        <v>22</v>
      </c>
      <c r="I5462" t="s">
        <v>106</v>
      </c>
      <c r="J5462">
        <v>99</v>
      </c>
      <c r="K5462" t="s">
        <v>23</v>
      </c>
      <c r="L5462">
        <v>77</v>
      </c>
      <c r="M5462" t="s">
        <v>32</v>
      </c>
      <c r="N5462">
        <v>7777</v>
      </c>
      <c r="O5462" t="s">
        <v>37</v>
      </c>
      <c r="P5462">
        <v>18978</v>
      </c>
      <c r="T5462" s="3">
        <f t="shared" si="171"/>
        <v>100</v>
      </c>
      <c r="U5462" s="3">
        <f>IF(AND(R5462&lt;&gt;"_U",N5462&lt;&gt;9999,N5462&lt;&gt;999,L5462&lt;&gt;"Median"),IFERROR(VLOOKUP(A5462,'TA Total'!A:P,16,0),"."),".")</f>
        <v>18978</v>
      </c>
    </row>
    <row r="5463" spans="1:21" x14ac:dyDescent="0.3">
      <c r="A5463" s="1" t="str">
        <f t="shared" si="170"/>
        <v>2023|Western Bay of Plenty District|Total stated - total household income</v>
      </c>
      <c r="B5463" t="s">
        <v>18</v>
      </c>
      <c r="C5463" t="s">
        <v>19</v>
      </c>
      <c r="D5463" t="s">
        <v>20</v>
      </c>
      <c r="E5463" t="s">
        <v>21</v>
      </c>
      <c r="F5463">
        <v>2023</v>
      </c>
      <c r="G5463">
        <v>2023</v>
      </c>
      <c r="H5463">
        <v>22</v>
      </c>
      <c r="I5463" t="s">
        <v>106</v>
      </c>
      <c r="J5463">
        <v>99</v>
      </c>
      <c r="K5463" t="s">
        <v>23</v>
      </c>
      <c r="L5463">
        <v>77</v>
      </c>
      <c r="M5463" t="s">
        <v>32</v>
      </c>
      <c r="N5463">
        <v>3</v>
      </c>
      <c r="O5463" t="s">
        <v>25</v>
      </c>
      <c r="P5463">
        <v>3504</v>
      </c>
      <c r="T5463" s="3">
        <f t="shared" si="171"/>
        <v>18.46</v>
      </c>
      <c r="U5463" s="3">
        <f>IF(AND(R5463&lt;&gt;"_U",N5463&lt;&gt;9999,N5463&lt;&gt;999,L5463&lt;&gt;"Median"),IFERROR(VLOOKUP(A5463,'TA Total'!A:P,16,0),"."),".")</f>
        <v>18978</v>
      </c>
    </row>
    <row r="5464" spans="1:21" x14ac:dyDescent="0.3">
      <c r="A5464" s="1" t="str">
        <f t="shared" si="170"/>
        <v>2023|Western Bay of Plenty District|Total stated - total household income</v>
      </c>
      <c r="B5464" t="s">
        <v>18</v>
      </c>
      <c r="C5464" t="s">
        <v>19</v>
      </c>
      <c r="D5464" t="s">
        <v>20</v>
      </c>
      <c r="E5464" t="s">
        <v>21</v>
      </c>
      <c r="F5464">
        <v>2023</v>
      </c>
      <c r="G5464">
        <v>2023</v>
      </c>
      <c r="H5464">
        <v>22</v>
      </c>
      <c r="I5464" t="s">
        <v>106</v>
      </c>
      <c r="J5464">
        <v>99</v>
      </c>
      <c r="K5464" t="s">
        <v>23</v>
      </c>
      <c r="L5464">
        <v>77</v>
      </c>
      <c r="M5464" t="s">
        <v>32</v>
      </c>
      <c r="N5464">
        <v>999</v>
      </c>
      <c r="O5464" t="s">
        <v>42</v>
      </c>
      <c r="P5464">
        <v>3</v>
      </c>
      <c r="T5464" s="3" t="str">
        <f t="shared" si="171"/>
        <v>.</v>
      </c>
      <c r="U5464" s="3" t="str">
        <f>IF(AND(R5464&lt;&gt;"_U",N5464&lt;&gt;9999,N5464&lt;&gt;999,L5464&lt;&gt;"Median"),IFERROR(VLOOKUP(A5464,'TA Total'!A:P,16,0),"."),".")</f>
        <v>.</v>
      </c>
    </row>
    <row r="5465" spans="1:21" x14ac:dyDescent="0.3">
      <c r="A5465" s="1" t="str">
        <f t="shared" si="170"/>
        <v>2023|Western Bay of Plenty District|Total stated - total household income</v>
      </c>
      <c r="B5465" t="s">
        <v>18</v>
      </c>
      <c r="C5465" t="s">
        <v>19</v>
      </c>
      <c r="D5465" t="s">
        <v>20</v>
      </c>
      <c r="E5465" t="s">
        <v>21</v>
      </c>
      <c r="F5465">
        <v>2023</v>
      </c>
      <c r="G5465">
        <v>2023</v>
      </c>
      <c r="H5465">
        <v>22</v>
      </c>
      <c r="I5465" t="s">
        <v>106</v>
      </c>
      <c r="J5465">
        <v>99</v>
      </c>
      <c r="K5465" t="s">
        <v>23</v>
      </c>
      <c r="L5465">
        <v>77</v>
      </c>
      <c r="M5465" t="s">
        <v>32</v>
      </c>
      <c r="N5465">
        <v>2</v>
      </c>
      <c r="O5465" t="s">
        <v>28</v>
      </c>
      <c r="P5465">
        <v>4428</v>
      </c>
      <c r="T5465" s="3">
        <f t="shared" si="171"/>
        <v>23.33</v>
      </c>
      <c r="U5465" s="3">
        <f>IF(AND(R5465&lt;&gt;"_U",N5465&lt;&gt;9999,N5465&lt;&gt;999,L5465&lt;&gt;"Median"),IFERROR(VLOOKUP(A5465,'TA Total'!A:P,16,0),"."),".")</f>
        <v>18978</v>
      </c>
    </row>
    <row r="5466" spans="1:21" x14ac:dyDescent="0.3">
      <c r="A5466" s="1" t="str">
        <f t="shared" si="170"/>
        <v>2023|Western Bay of Plenty District|Total stated - total household income</v>
      </c>
      <c r="B5466" t="s">
        <v>18</v>
      </c>
      <c r="C5466" t="s">
        <v>19</v>
      </c>
      <c r="D5466" t="s">
        <v>20</v>
      </c>
      <c r="E5466" t="s">
        <v>21</v>
      </c>
      <c r="F5466">
        <v>2023</v>
      </c>
      <c r="G5466">
        <v>2023</v>
      </c>
      <c r="H5466">
        <v>22</v>
      </c>
      <c r="I5466" t="s">
        <v>106</v>
      </c>
      <c r="J5466">
        <v>99</v>
      </c>
      <c r="K5466" t="s">
        <v>23</v>
      </c>
      <c r="L5466">
        <v>77</v>
      </c>
      <c r="M5466" t="s">
        <v>32</v>
      </c>
      <c r="N5466">
        <v>1</v>
      </c>
      <c r="O5466" t="s">
        <v>33</v>
      </c>
      <c r="P5466">
        <v>11046</v>
      </c>
      <c r="T5466" s="3">
        <f t="shared" si="171"/>
        <v>58.2</v>
      </c>
      <c r="U5466" s="3">
        <f>IF(AND(R5466&lt;&gt;"_U",N5466&lt;&gt;9999,N5466&lt;&gt;999,L5466&lt;&gt;"Median"),IFERROR(VLOOKUP(A5466,'TA Total'!A:P,16,0),"."),".")</f>
        <v>18978</v>
      </c>
    </row>
    <row r="5467" spans="1:21" x14ac:dyDescent="0.3">
      <c r="A5467" s="1" t="str">
        <f t="shared" si="170"/>
        <v>2023|Western Bay of Plenty District|Total stated - total household income</v>
      </c>
      <c r="B5467" t="s">
        <v>18</v>
      </c>
      <c r="C5467" t="s">
        <v>19</v>
      </c>
      <c r="D5467" t="s">
        <v>20</v>
      </c>
      <c r="E5467" t="s">
        <v>21</v>
      </c>
      <c r="F5467">
        <v>2023</v>
      </c>
      <c r="G5467">
        <v>2023</v>
      </c>
      <c r="H5467">
        <v>22</v>
      </c>
      <c r="I5467" t="s">
        <v>106</v>
      </c>
      <c r="J5467">
        <v>99</v>
      </c>
      <c r="K5467" t="s">
        <v>23</v>
      </c>
      <c r="L5467">
        <v>77</v>
      </c>
      <c r="M5467" t="s">
        <v>32</v>
      </c>
      <c r="N5467">
        <v>9999</v>
      </c>
      <c r="O5467" t="s">
        <v>40</v>
      </c>
      <c r="P5467">
        <v>18978</v>
      </c>
      <c r="T5467" s="3" t="str">
        <f t="shared" si="171"/>
        <v>.</v>
      </c>
      <c r="U5467" s="3" t="str">
        <f>IF(AND(R5467&lt;&gt;"_U",N5467&lt;&gt;9999,N5467&lt;&gt;999,L5467&lt;&gt;"Median"),IFERROR(VLOOKUP(A5467,'TA Total'!A:P,16,0),"."),".")</f>
        <v>.</v>
      </c>
    </row>
    <row r="5468" spans="1:21" x14ac:dyDescent="0.3">
      <c r="A5468" s="1" t="str">
        <f t="shared" si="170"/>
        <v>2023|Western Bay of Plenty District|Total - total household income</v>
      </c>
      <c r="B5468" t="s">
        <v>18</v>
      </c>
      <c r="C5468" t="s">
        <v>19</v>
      </c>
      <c r="D5468" t="s">
        <v>20</v>
      </c>
      <c r="E5468" t="s">
        <v>21</v>
      </c>
      <c r="F5468">
        <v>2023</v>
      </c>
      <c r="G5468">
        <v>2023</v>
      </c>
      <c r="H5468">
        <v>22</v>
      </c>
      <c r="I5468" t="s">
        <v>106</v>
      </c>
      <c r="J5468">
        <v>99</v>
      </c>
      <c r="K5468" t="s">
        <v>23</v>
      </c>
      <c r="L5468">
        <v>99</v>
      </c>
      <c r="M5468" t="s">
        <v>48</v>
      </c>
      <c r="N5468">
        <v>3</v>
      </c>
      <c r="O5468" t="s">
        <v>25</v>
      </c>
      <c r="P5468">
        <v>3675</v>
      </c>
      <c r="T5468" s="3">
        <f t="shared" si="171"/>
        <v>18.440000000000001</v>
      </c>
      <c r="U5468" s="3">
        <f>IF(AND(R5468&lt;&gt;"_U",N5468&lt;&gt;9999,N5468&lt;&gt;999,L5468&lt;&gt;"Median"),IFERROR(VLOOKUP(A5468,'TA Total'!A:P,16,0),"."),".")</f>
        <v>19929</v>
      </c>
    </row>
    <row r="5469" spans="1:21" x14ac:dyDescent="0.3">
      <c r="A5469" s="1" t="str">
        <f t="shared" si="170"/>
        <v>2023|Western Bay of Plenty District|Total - total household income</v>
      </c>
      <c r="B5469" t="s">
        <v>18</v>
      </c>
      <c r="C5469" t="s">
        <v>19</v>
      </c>
      <c r="D5469" t="s">
        <v>20</v>
      </c>
      <c r="E5469" t="s">
        <v>21</v>
      </c>
      <c r="F5469">
        <v>2023</v>
      </c>
      <c r="G5469">
        <v>2023</v>
      </c>
      <c r="H5469">
        <v>22</v>
      </c>
      <c r="I5469" t="s">
        <v>106</v>
      </c>
      <c r="J5469">
        <v>99</v>
      </c>
      <c r="K5469" t="s">
        <v>23</v>
      </c>
      <c r="L5469">
        <v>99</v>
      </c>
      <c r="M5469" t="s">
        <v>48</v>
      </c>
      <c r="N5469">
        <v>2</v>
      </c>
      <c r="O5469" t="s">
        <v>28</v>
      </c>
      <c r="P5469">
        <v>4743</v>
      </c>
      <c r="T5469" s="3">
        <f t="shared" si="171"/>
        <v>23.8</v>
      </c>
      <c r="U5469" s="3">
        <f>IF(AND(R5469&lt;&gt;"_U",N5469&lt;&gt;9999,N5469&lt;&gt;999,L5469&lt;&gt;"Median"),IFERROR(VLOOKUP(A5469,'TA Total'!A:P,16,0),"."),".")</f>
        <v>19929</v>
      </c>
    </row>
    <row r="5470" spans="1:21" x14ac:dyDescent="0.3">
      <c r="A5470" s="1" t="str">
        <f t="shared" si="170"/>
        <v>2023|Western Bay of Plenty District|Total - total household income</v>
      </c>
      <c r="B5470" t="s">
        <v>18</v>
      </c>
      <c r="C5470" t="s">
        <v>19</v>
      </c>
      <c r="D5470" t="s">
        <v>20</v>
      </c>
      <c r="E5470" t="s">
        <v>21</v>
      </c>
      <c r="F5470">
        <v>2023</v>
      </c>
      <c r="G5470">
        <v>2023</v>
      </c>
      <c r="H5470">
        <v>22</v>
      </c>
      <c r="I5470" t="s">
        <v>106</v>
      </c>
      <c r="J5470">
        <v>99</v>
      </c>
      <c r="K5470" t="s">
        <v>23</v>
      </c>
      <c r="L5470">
        <v>99</v>
      </c>
      <c r="M5470" t="s">
        <v>48</v>
      </c>
      <c r="N5470">
        <v>7777</v>
      </c>
      <c r="O5470" t="s">
        <v>37</v>
      </c>
      <c r="P5470">
        <v>19929</v>
      </c>
      <c r="T5470" s="3">
        <f t="shared" si="171"/>
        <v>100</v>
      </c>
      <c r="U5470" s="3">
        <f>IF(AND(R5470&lt;&gt;"_U",N5470&lt;&gt;9999,N5470&lt;&gt;999,L5470&lt;&gt;"Median"),IFERROR(VLOOKUP(A5470,'TA Total'!A:P,16,0),"."),".")</f>
        <v>19929</v>
      </c>
    </row>
    <row r="5471" spans="1:21" x14ac:dyDescent="0.3">
      <c r="A5471" s="1" t="str">
        <f t="shared" si="170"/>
        <v>2023|Western Bay of Plenty District|Total - total household income</v>
      </c>
      <c r="B5471" t="s">
        <v>18</v>
      </c>
      <c r="C5471" t="s">
        <v>19</v>
      </c>
      <c r="D5471" t="s">
        <v>20</v>
      </c>
      <c r="E5471" t="s">
        <v>21</v>
      </c>
      <c r="F5471">
        <v>2023</v>
      </c>
      <c r="G5471">
        <v>2023</v>
      </c>
      <c r="H5471">
        <v>22</v>
      </c>
      <c r="I5471" t="s">
        <v>106</v>
      </c>
      <c r="J5471">
        <v>99</v>
      </c>
      <c r="K5471" t="s">
        <v>23</v>
      </c>
      <c r="L5471">
        <v>99</v>
      </c>
      <c r="M5471" t="s">
        <v>48</v>
      </c>
      <c r="N5471">
        <v>9999</v>
      </c>
      <c r="O5471" t="s">
        <v>40</v>
      </c>
      <c r="P5471">
        <v>19932</v>
      </c>
      <c r="T5471" s="3" t="str">
        <f t="shared" si="171"/>
        <v>.</v>
      </c>
      <c r="U5471" s="3" t="str">
        <f>IF(AND(R5471&lt;&gt;"_U",N5471&lt;&gt;9999,N5471&lt;&gt;999,L5471&lt;&gt;"Median"),IFERROR(VLOOKUP(A5471,'TA Total'!A:P,16,0),"."),".")</f>
        <v>.</v>
      </c>
    </row>
    <row r="5472" spans="1:21" x14ac:dyDescent="0.3">
      <c r="A5472" s="1" t="str">
        <f t="shared" si="170"/>
        <v>2023|Western Bay of Plenty District|Total - total household income</v>
      </c>
      <c r="B5472" t="s">
        <v>18</v>
      </c>
      <c r="C5472" t="s">
        <v>19</v>
      </c>
      <c r="D5472" t="s">
        <v>20</v>
      </c>
      <c r="E5472" t="s">
        <v>21</v>
      </c>
      <c r="F5472">
        <v>2023</v>
      </c>
      <c r="G5472">
        <v>2023</v>
      </c>
      <c r="H5472">
        <v>22</v>
      </c>
      <c r="I5472" t="s">
        <v>106</v>
      </c>
      <c r="J5472">
        <v>99</v>
      </c>
      <c r="K5472" t="s">
        <v>23</v>
      </c>
      <c r="L5472">
        <v>99</v>
      </c>
      <c r="M5472" t="s">
        <v>48</v>
      </c>
      <c r="N5472">
        <v>999</v>
      </c>
      <c r="O5472" t="s">
        <v>42</v>
      </c>
      <c r="P5472">
        <v>3</v>
      </c>
      <c r="T5472" s="3" t="str">
        <f t="shared" si="171"/>
        <v>.</v>
      </c>
      <c r="U5472" s="3" t="str">
        <f>IF(AND(R5472&lt;&gt;"_U",N5472&lt;&gt;9999,N5472&lt;&gt;999,L5472&lt;&gt;"Median"),IFERROR(VLOOKUP(A5472,'TA Total'!A:P,16,0),"."),".")</f>
        <v>.</v>
      </c>
    </row>
    <row r="5473" spans="1:21" x14ac:dyDescent="0.3">
      <c r="A5473" s="1" t="str">
        <f t="shared" si="170"/>
        <v>2023|Western Bay of Plenty District|Total - total household income</v>
      </c>
      <c r="B5473" t="s">
        <v>18</v>
      </c>
      <c r="C5473" t="s">
        <v>19</v>
      </c>
      <c r="D5473" t="s">
        <v>20</v>
      </c>
      <c r="E5473" t="s">
        <v>21</v>
      </c>
      <c r="F5473">
        <v>2023</v>
      </c>
      <c r="G5473">
        <v>2023</v>
      </c>
      <c r="H5473">
        <v>22</v>
      </c>
      <c r="I5473" t="s">
        <v>106</v>
      </c>
      <c r="J5473">
        <v>99</v>
      </c>
      <c r="K5473" t="s">
        <v>23</v>
      </c>
      <c r="L5473">
        <v>99</v>
      </c>
      <c r="M5473" t="s">
        <v>48</v>
      </c>
      <c r="N5473">
        <v>1</v>
      </c>
      <c r="O5473" t="s">
        <v>33</v>
      </c>
      <c r="P5473">
        <v>11511</v>
      </c>
      <c r="T5473" s="3">
        <f t="shared" si="171"/>
        <v>57.76</v>
      </c>
      <c r="U5473" s="3">
        <f>IF(AND(R5473&lt;&gt;"_U",N5473&lt;&gt;9999,N5473&lt;&gt;999,L5473&lt;&gt;"Median"),IFERROR(VLOOKUP(A5473,'TA Total'!A:P,16,0),"."),".")</f>
        <v>19929</v>
      </c>
    </row>
    <row r="5474" spans="1:21" x14ac:dyDescent="0.3">
      <c r="A5474" s="1" t="str">
        <f t="shared" si="170"/>
        <v>2023|Western Bay of Plenty District|Median ($) - total household income</v>
      </c>
      <c r="B5474" t="s">
        <v>18</v>
      </c>
      <c r="C5474" t="s">
        <v>19</v>
      </c>
      <c r="D5474" t="s">
        <v>20</v>
      </c>
      <c r="E5474" t="s">
        <v>21</v>
      </c>
      <c r="F5474">
        <v>2023</v>
      </c>
      <c r="G5474">
        <v>2023</v>
      </c>
      <c r="H5474">
        <v>22</v>
      </c>
      <c r="I5474" t="s">
        <v>106</v>
      </c>
      <c r="J5474">
        <v>99</v>
      </c>
      <c r="K5474" t="s">
        <v>23</v>
      </c>
      <c r="L5474" t="s">
        <v>56</v>
      </c>
      <c r="M5474" t="s">
        <v>57</v>
      </c>
      <c r="N5474">
        <v>999</v>
      </c>
      <c r="O5474" t="s">
        <v>42</v>
      </c>
      <c r="R5474" t="s">
        <v>61</v>
      </c>
      <c r="S5474" t="s">
        <v>62</v>
      </c>
      <c r="T5474" s="3" t="str">
        <f t="shared" si="171"/>
        <v>.</v>
      </c>
      <c r="U5474" s="3" t="str">
        <f>IF(AND(R5474&lt;&gt;"_U",N5474&lt;&gt;9999,N5474&lt;&gt;999,L5474&lt;&gt;"Median"),IFERROR(VLOOKUP(A5474,'TA Total'!A:P,16,0),"."),".")</f>
        <v>.</v>
      </c>
    </row>
    <row r="5475" spans="1:21" x14ac:dyDescent="0.3">
      <c r="A5475" s="1" t="str">
        <f t="shared" si="170"/>
        <v>2023|Western Bay of Plenty District|Median ($) - total household income</v>
      </c>
      <c r="B5475" t="s">
        <v>18</v>
      </c>
      <c r="C5475" t="s">
        <v>19</v>
      </c>
      <c r="D5475" t="s">
        <v>20</v>
      </c>
      <c r="E5475" t="s">
        <v>21</v>
      </c>
      <c r="F5475">
        <v>2023</v>
      </c>
      <c r="G5475">
        <v>2023</v>
      </c>
      <c r="H5475">
        <v>22</v>
      </c>
      <c r="I5475" t="s">
        <v>106</v>
      </c>
      <c r="J5475">
        <v>99</v>
      </c>
      <c r="K5475" t="s">
        <v>23</v>
      </c>
      <c r="L5475" t="s">
        <v>56</v>
      </c>
      <c r="M5475" t="s">
        <v>57</v>
      </c>
      <c r="N5475">
        <v>3</v>
      </c>
      <c r="O5475" t="s">
        <v>25</v>
      </c>
      <c r="P5475">
        <v>103200</v>
      </c>
      <c r="T5475" s="3" t="str">
        <f t="shared" si="171"/>
        <v>.</v>
      </c>
      <c r="U5475" s="3" t="str">
        <f>IF(AND(R5475&lt;&gt;"_U",N5475&lt;&gt;9999,N5475&lt;&gt;999,L5475&lt;&gt;"Median"),IFERROR(VLOOKUP(A5475,'TA Total'!A:P,16,0),"."),".")</f>
        <v>.</v>
      </c>
    </row>
    <row r="5476" spans="1:21" x14ac:dyDescent="0.3">
      <c r="A5476" s="1" t="str">
        <f t="shared" si="170"/>
        <v>2023|Western Bay of Plenty District|Median ($) - total household income</v>
      </c>
      <c r="B5476" t="s">
        <v>18</v>
      </c>
      <c r="C5476" t="s">
        <v>19</v>
      </c>
      <c r="D5476" t="s">
        <v>20</v>
      </c>
      <c r="E5476" t="s">
        <v>21</v>
      </c>
      <c r="F5476">
        <v>2023</v>
      </c>
      <c r="G5476">
        <v>2023</v>
      </c>
      <c r="H5476">
        <v>22</v>
      </c>
      <c r="I5476" t="s">
        <v>106</v>
      </c>
      <c r="J5476">
        <v>99</v>
      </c>
      <c r="K5476" t="s">
        <v>23</v>
      </c>
      <c r="L5476" t="s">
        <v>56</v>
      </c>
      <c r="M5476" t="s">
        <v>57</v>
      </c>
      <c r="N5476">
        <v>2</v>
      </c>
      <c r="O5476" t="s">
        <v>28</v>
      </c>
      <c r="P5476">
        <v>72400</v>
      </c>
      <c r="T5476" s="3" t="str">
        <f t="shared" si="171"/>
        <v>.</v>
      </c>
      <c r="U5476" s="3" t="str">
        <f>IF(AND(R5476&lt;&gt;"_U",N5476&lt;&gt;9999,N5476&lt;&gt;999,L5476&lt;&gt;"Median"),IFERROR(VLOOKUP(A5476,'TA Total'!A:P,16,0),"."),".")</f>
        <v>.</v>
      </c>
    </row>
    <row r="5477" spans="1:21" x14ac:dyDescent="0.3">
      <c r="A5477" s="1" t="str">
        <f t="shared" si="170"/>
        <v>2023|Western Bay of Plenty District|Median ($) - total household income</v>
      </c>
      <c r="B5477" t="s">
        <v>18</v>
      </c>
      <c r="C5477" t="s">
        <v>19</v>
      </c>
      <c r="D5477" t="s">
        <v>20</v>
      </c>
      <c r="E5477" t="s">
        <v>21</v>
      </c>
      <c r="F5477">
        <v>2023</v>
      </c>
      <c r="G5477">
        <v>2023</v>
      </c>
      <c r="H5477">
        <v>22</v>
      </c>
      <c r="I5477" t="s">
        <v>106</v>
      </c>
      <c r="J5477">
        <v>99</v>
      </c>
      <c r="K5477" t="s">
        <v>23</v>
      </c>
      <c r="L5477" t="s">
        <v>56</v>
      </c>
      <c r="M5477" t="s">
        <v>57</v>
      </c>
      <c r="N5477">
        <v>1</v>
      </c>
      <c r="O5477" t="s">
        <v>33</v>
      </c>
      <c r="P5477">
        <v>92700</v>
      </c>
      <c r="T5477" s="3" t="str">
        <f t="shared" si="171"/>
        <v>.</v>
      </c>
      <c r="U5477" s="3" t="str">
        <f>IF(AND(R5477&lt;&gt;"_U",N5477&lt;&gt;9999,N5477&lt;&gt;999,L5477&lt;&gt;"Median"),IFERROR(VLOOKUP(A5477,'TA Total'!A:P,16,0),"."),".")</f>
        <v>.</v>
      </c>
    </row>
    <row r="5478" spans="1:21" x14ac:dyDescent="0.3">
      <c r="A5478" s="1" t="str">
        <f t="shared" si="170"/>
        <v>2023|Western Bay of Plenty District|Median ($) - total household income</v>
      </c>
      <c r="B5478" t="s">
        <v>18</v>
      </c>
      <c r="C5478" t="s">
        <v>19</v>
      </c>
      <c r="D5478" t="s">
        <v>20</v>
      </c>
      <c r="E5478" t="s">
        <v>21</v>
      </c>
      <c r="F5478">
        <v>2023</v>
      </c>
      <c r="G5478">
        <v>2023</v>
      </c>
      <c r="H5478">
        <v>22</v>
      </c>
      <c r="I5478" t="s">
        <v>106</v>
      </c>
      <c r="J5478">
        <v>99</v>
      </c>
      <c r="K5478" t="s">
        <v>23</v>
      </c>
      <c r="L5478" t="s">
        <v>56</v>
      </c>
      <c r="M5478" t="s">
        <v>57</v>
      </c>
      <c r="N5478">
        <v>7777</v>
      </c>
      <c r="O5478" t="s">
        <v>37</v>
      </c>
      <c r="P5478">
        <v>88600</v>
      </c>
      <c r="T5478" s="3" t="str">
        <f t="shared" si="171"/>
        <v>.</v>
      </c>
      <c r="U5478" s="3" t="str">
        <f>IF(AND(R5478&lt;&gt;"_U",N5478&lt;&gt;9999,N5478&lt;&gt;999,L5478&lt;&gt;"Median"),IFERROR(VLOOKUP(A5478,'TA Total'!A:P,16,0),"."),".")</f>
        <v>.</v>
      </c>
    </row>
    <row r="5479" spans="1:21" x14ac:dyDescent="0.3">
      <c r="A5479" s="1" t="str">
        <f t="shared" si="170"/>
        <v>2023|Western Bay of Plenty District|Median ($) - total household income</v>
      </c>
      <c r="B5479" t="s">
        <v>18</v>
      </c>
      <c r="C5479" t="s">
        <v>19</v>
      </c>
      <c r="D5479" t="s">
        <v>20</v>
      </c>
      <c r="E5479" t="s">
        <v>21</v>
      </c>
      <c r="F5479">
        <v>2023</v>
      </c>
      <c r="G5479">
        <v>2023</v>
      </c>
      <c r="H5479">
        <v>22</v>
      </c>
      <c r="I5479" t="s">
        <v>106</v>
      </c>
      <c r="J5479">
        <v>99</v>
      </c>
      <c r="K5479" t="s">
        <v>23</v>
      </c>
      <c r="L5479" t="s">
        <v>56</v>
      </c>
      <c r="M5479" t="s">
        <v>57</v>
      </c>
      <c r="N5479">
        <v>9999</v>
      </c>
      <c r="O5479" t="s">
        <v>40</v>
      </c>
      <c r="P5479">
        <v>88600</v>
      </c>
      <c r="T5479" s="3" t="str">
        <f t="shared" si="171"/>
        <v>.</v>
      </c>
      <c r="U5479" s="3" t="str">
        <f>IF(AND(R5479&lt;&gt;"_U",N5479&lt;&gt;9999,N5479&lt;&gt;999,L5479&lt;&gt;"Median"),IFERROR(VLOOKUP(A5479,'TA Total'!A:P,16,0),"."),".")</f>
        <v>.</v>
      </c>
    </row>
    <row r="5480" spans="1:21" x14ac:dyDescent="0.3">
      <c r="A5480" s="1" t="str">
        <f t="shared" si="170"/>
        <v>2023|Tauranga City|$20,000 or less</v>
      </c>
      <c r="B5480" t="s">
        <v>18</v>
      </c>
      <c r="C5480" t="s">
        <v>19</v>
      </c>
      <c r="D5480" t="s">
        <v>20</v>
      </c>
      <c r="E5480" t="s">
        <v>21</v>
      </c>
      <c r="F5480">
        <v>2023</v>
      </c>
      <c r="G5480">
        <v>2023</v>
      </c>
      <c r="H5480">
        <v>23</v>
      </c>
      <c r="I5480" t="s">
        <v>148</v>
      </c>
      <c r="J5480">
        <v>99</v>
      </c>
      <c r="K5480" t="s">
        <v>23</v>
      </c>
      <c r="L5480">
        <v>1</v>
      </c>
      <c r="M5480" t="s">
        <v>39</v>
      </c>
      <c r="N5480">
        <v>7777</v>
      </c>
      <c r="O5480" t="s">
        <v>37</v>
      </c>
      <c r="P5480">
        <v>2484</v>
      </c>
      <c r="T5480" s="3">
        <f t="shared" si="171"/>
        <v>100</v>
      </c>
      <c r="U5480" s="3">
        <f>IF(AND(R5480&lt;&gt;"_U",N5480&lt;&gt;9999,N5480&lt;&gt;999,L5480&lt;&gt;"Median"),IFERROR(VLOOKUP(A5480,'TA Total'!A:P,16,0),"."),".")</f>
        <v>2484</v>
      </c>
    </row>
    <row r="5481" spans="1:21" x14ac:dyDescent="0.3">
      <c r="A5481" s="1" t="str">
        <f t="shared" si="170"/>
        <v>2023|Tauranga City|$20,000 or less</v>
      </c>
      <c r="B5481" t="s">
        <v>18</v>
      </c>
      <c r="C5481" t="s">
        <v>19</v>
      </c>
      <c r="D5481" t="s">
        <v>20</v>
      </c>
      <c r="E5481" t="s">
        <v>21</v>
      </c>
      <c r="F5481">
        <v>2023</v>
      </c>
      <c r="G5481">
        <v>2023</v>
      </c>
      <c r="H5481">
        <v>23</v>
      </c>
      <c r="I5481" t="s">
        <v>148</v>
      </c>
      <c r="J5481">
        <v>99</v>
      </c>
      <c r="K5481" t="s">
        <v>23</v>
      </c>
      <c r="L5481">
        <v>1</v>
      </c>
      <c r="M5481" t="s">
        <v>39</v>
      </c>
      <c r="N5481">
        <v>3</v>
      </c>
      <c r="O5481" t="s">
        <v>25</v>
      </c>
      <c r="P5481">
        <v>267</v>
      </c>
      <c r="T5481" s="3">
        <f t="shared" si="171"/>
        <v>10.75</v>
      </c>
      <c r="U5481" s="3">
        <f>IF(AND(R5481&lt;&gt;"_U",N5481&lt;&gt;9999,N5481&lt;&gt;999,L5481&lt;&gt;"Median"),IFERROR(VLOOKUP(A5481,'TA Total'!A:P,16,0),"."),".")</f>
        <v>2484</v>
      </c>
    </row>
    <row r="5482" spans="1:21" x14ac:dyDescent="0.3">
      <c r="A5482" s="1" t="str">
        <f t="shared" si="170"/>
        <v>2023|Tauranga City|$20,000 or less</v>
      </c>
      <c r="B5482" t="s">
        <v>18</v>
      </c>
      <c r="C5482" t="s">
        <v>19</v>
      </c>
      <c r="D5482" t="s">
        <v>20</v>
      </c>
      <c r="E5482" t="s">
        <v>21</v>
      </c>
      <c r="F5482">
        <v>2023</v>
      </c>
      <c r="G5482">
        <v>2023</v>
      </c>
      <c r="H5482">
        <v>23</v>
      </c>
      <c r="I5482" t="s">
        <v>148</v>
      </c>
      <c r="J5482">
        <v>99</v>
      </c>
      <c r="K5482" t="s">
        <v>23</v>
      </c>
      <c r="L5482">
        <v>1</v>
      </c>
      <c r="M5482" t="s">
        <v>39</v>
      </c>
      <c r="N5482">
        <v>999</v>
      </c>
      <c r="O5482" t="s">
        <v>42</v>
      </c>
      <c r="P5482">
        <v>0</v>
      </c>
      <c r="T5482" s="3" t="str">
        <f t="shared" si="171"/>
        <v>.</v>
      </c>
      <c r="U5482" s="3" t="str">
        <f>IF(AND(R5482&lt;&gt;"_U",N5482&lt;&gt;9999,N5482&lt;&gt;999,L5482&lt;&gt;"Median"),IFERROR(VLOOKUP(A5482,'TA Total'!A:P,16,0),"."),".")</f>
        <v>.</v>
      </c>
    </row>
    <row r="5483" spans="1:21" x14ac:dyDescent="0.3">
      <c r="A5483" s="1" t="str">
        <f t="shared" si="170"/>
        <v>2023|Tauranga City|$20,000 or less</v>
      </c>
      <c r="B5483" t="s">
        <v>18</v>
      </c>
      <c r="C5483" t="s">
        <v>19</v>
      </c>
      <c r="D5483" t="s">
        <v>20</v>
      </c>
      <c r="E5483" t="s">
        <v>21</v>
      </c>
      <c r="F5483">
        <v>2023</v>
      </c>
      <c r="G5483">
        <v>2023</v>
      </c>
      <c r="H5483">
        <v>23</v>
      </c>
      <c r="I5483" t="s">
        <v>148</v>
      </c>
      <c r="J5483">
        <v>99</v>
      </c>
      <c r="K5483" t="s">
        <v>23</v>
      </c>
      <c r="L5483">
        <v>1</v>
      </c>
      <c r="M5483" t="s">
        <v>39</v>
      </c>
      <c r="N5483">
        <v>9999</v>
      </c>
      <c r="O5483" t="s">
        <v>40</v>
      </c>
      <c r="P5483">
        <v>2484</v>
      </c>
      <c r="T5483" s="3" t="str">
        <f t="shared" si="171"/>
        <v>.</v>
      </c>
      <c r="U5483" s="3" t="str">
        <f>IF(AND(R5483&lt;&gt;"_U",N5483&lt;&gt;9999,N5483&lt;&gt;999,L5483&lt;&gt;"Median"),IFERROR(VLOOKUP(A5483,'TA Total'!A:P,16,0),"."),".")</f>
        <v>.</v>
      </c>
    </row>
    <row r="5484" spans="1:21" x14ac:dyDescent="0.3">
      <c r="A5484" s="1" t="str">
        <f t="shared" si="170"/>
        <v>2023|Tauranga City|$20,000 or less</v>
      </c>
      <c r="B5484" t="s">
        <v>18</v>
      </c>
      <c r="C5484" t="s">
        <v>19</v>
      </c>
      <c r="D5484" t="s">
        <v>20</v>
      </c>
      <c r="E5484" t="s">
        <v>21</v>
      </c>
      <c r="F5484">
        <v>2023</v>
      </c>
      <c r="G5484">
        <v>2023</v>
      </c>
      <c r="H5484">
        <v>23</v>
      </c>
      <c r="I5484" t="s">
        <v>148</v>
      </c>
      <c r="J5484">
        <v>99</v>
      </c>
      <c r="K5484" t="s">
        <v>23</v>
      </c>
      <c r="L5484">
        <v>1</v>
      </c>
      <c r="M5484" t="s">
        <v>39</v>
      </c>
      <c r="N5484">
        <v>1</v>
      </c>
      <c r="O5484" t="s">
        <v>33</v>
      </c>
      <c r="P5484">
        <v>1008</v>
      </c>
      <c r="T5484" s="3">
        <f t="shared" si="171"/>
        <v>40.58</v>
      </c>
      <c r="U5484" s="3">
        <f>IF(AND(R5484&lt;&gt;"_U",N5484&lt;&gt;9999,N5484&lt;&gt;999,L5484&lt;&gt;"Median"),IFERROR(VLOOKUP(A5484,'TA Total'!A:P,16,0),"."),".")</f>
        <v>2484</v>
      </c>
    </row>
    <row r="5485" spans="1:21" x14ac:dyDescent="0.3">
      <c r="A5485" s="1" t="str">
        <f t="shared" si="170"/>
        <v>2023|Tauranga City|$20,000 or less</v>
      </c>
      <c r="B5485" t="s">
        <v>18</v>
      </c>
      <c r="C5485" t="s">
        <v>19</v>
      </c>
      <c r="D5485" t="s">
        <v>20</v>
      </c>
      <c r="E5485" t="s">
        <v>21</v>
      </c>
      <c r="F5485">
        <v>2023</v>
      </c>
      <c r="G5485">
        <v>2023</v>
      </c>
      <c r="H5485">
        <v>23</v>
      </c>
      <c r="I5485" t="s">
        <v>148</v>
      </c>
      <c r="J5485">
        <v>99</v>
      </c>
      <c r="K5485" t="s">
        <v>23</v>
      </c>
      <c r="L5485">
        <v>1</v>
      </c>
      <c r="M5485" t="s">
        <v>39</v>
      </c>
      <c r="N5485">
        <v>2</v>
      </c>
      <c r="O5485" t="s">
        <v>28</v>
      </c>
      <c r="P5485">
        <v>1209</v>
      </c>
      <c r="T5485" s="3">
        <f t="shared" si="171"/>
        <v>48.67</v>
      </c>
      <c r="U5485" s="3">
        <f>IF(AND(R5485&lt;&gt;"_U",N5485&lt;&gt;9999,N5485&lt;&gt;999,L5485&lt;&gt;"Median"),IFERROR(VLOOKUP(A5485,'TA Total'!A:P,16,0),"."),".")</f>
        <v>2484</v>
      </c>
    </row>
    <row r="5486" spans="1:21" x14ac:dyDescent="0.3">
      <c r="A5486" s="1" t="str">
        <f t="shared" si="170"/>
        <v>2023|Tauranga City|$20,001-$30,000</v>
      </c>
      <c r="B5486" t="s">
        <v>18</v>
      </c>
      <c r="C5486" t="s">
        <v>19</v>
      </c>
      <c r="D5486" t="s">
        <v>20</v>
      </c>
      <c r="E5486" t="s">
        <v>21</v>
      </c>
      <c r="F5486">
        <v>2023</v>
      </c>
      <c r="G5486">
        <v>2023</v>
      </c>
      <c r="H5486">
        <v>23</v>
      </c>
      <c r="I5486" t="s">
        <v>148</v>
      </c>
      <c r="J5486">
        <v>99</v>
      </c>
      <c r="K5486" t="s">
        <v>23</v>
      </c>
      <c r="L5486">
        <v>2</v>
      </c>
      <c r="M5486" t="s">
        <v>24</v>
      </c>
      <c r="N5486">
        <v>999</v>
      </c>
      <c r="O5486" t="s">
        <v>42</v>
      </c>
      <c r="P5486">
        <v>0</v>
      </c>
      <c r="T5486" s="3" t="str">
        <f t="shared" si="171"/>
        <v>.</v>
      </c>
      <c r="U5486" s="3" t="str">
        <f>IF(AND(R5486&lt;&gt;"_U",N5486&lt;&gt;9999,N5486&lt;&gt;999,L5486&lt;&gt;"Median"),IFERROR(VLOOKUP(A5486,'TA Total'!A:P,16,0),"."),".")</f>
        <v>.</v>
      </c>
    </row>
    <row r="5487" spans="1:21" x14ac:dyDescent="0.3">
      <c r="A5487" s="1" t="str">
        <f t="shared" si="170"/>
        <v>2023|Tauranga City|$20,001-$30,000</v>
      </c>
      <c r="B5487" t="s">
        <v>18</v>
      </c>
      <c r="C5487" t="s">
        <v>19</v>
      </c>
      <c r="D5487" t="s">
        <v>20</v>
      </c>
      <c r="E5487" t="s">
        <v>21</v>
      </c>
      <c r="F5487">
        <v>2023</v>
      </c>
      <c r="G5487">
        <v>2023</v>
      </c>
      <c r="H5487">
        <v>23</v>
      </c>
      <c r="I5487" t="s">
        <v>148</v>
      </c>
      <c r="J5487">
        <v>99</v>
      </c>
      <c r="K5487" t="s">
        <v>23</v>
      </c>
      <c r="L5487">
        <v>2</v>
      </c>
      <c r="M5487" t="s">
        <v>24</v>
      </c>
      <c r="N5487">
        <v>9999</v>
      </c>
      <c r="O5487" t="s">
        <v>40</v>
      </c>
      <c r="P5487">
        <v>4569</v>
      </c>
      <c r="T5487" s="3" t="str">
        <f t="shared" si="171"/>
        <v>.</v>
      </c>
      <c r="U5487" s="3" t="str">
        <f>IF(AND(R5487&lt;&gt;"_U",N5487&lt;&gt;9999,N5487&lt;&gt;999,L5487&lt;&gt;"Median"),IFERROR(VLOOKUP(A5487,'TA Total'!A:P,16,0),"."),".")</f>
        <v>.</v>
      </c>
    </row>
    <row r="5488" spans="1:21" x14ac:dyDescent="0.3">
      <c r="A5488" s="1" t="str">
        <f t="shared" si="170"/>
        <v>2023|Tauranga City|$20,001-$30,000</v>
      </c>
      <c r="B5488" t="s">
        <v>18</v>
      </c>
      <c r="C5488" t="s">
        <v>19</v>
      </c>
      <c r="D5488" t="s">
        <v>20</v>
      </c>
      <c r="E5488" t="s">
        <v>21</v>
      </c>
      <c r="F5488">
        <v>2023</v>
      </c>
      <c r="G5488">
        <v>2023</v>
      </c>
      <c r="H5488">
        <v>23</v>
      </c>
      <c r="I5488" t="s">
        <v>148</v>
      </c>
      <c r="J5488">
        <v>99</v>
      </c>
      <c r="K5488" t="s">
        <v>23</v>
      </c>
      <c r="L5488">
        <v>2</v>
      </c>
      <c r="M5488" t="s">
        <v>24</v>
      </c>
      <c r="N5488">
        <v>1</v>
      </c>
      <c r="O5488" t="s">
        <v>33</v>
      </c>
      <c r="P5488">
        <v>2838</v>
      </c>
      <c r="T5488" s="3">
        <f t="shared" si="171"/>
        <v>62.11</v>
      </c>
      <c r="U5488" s="3">
        <f>IF(AND(R5488&lt;&gt;"_U",N5488&lt;&gt;9999,N5488&lt;&gt;999,L5488&lt;&gt;"Median"),IFERROR(VLOOKUP(A5488,'TA Total'!A:P,16,0),"."),".")</f>
        <v>4569</v>
      </c>
    </row>
    <row r="5489" spans="1:21" x14ac:dyDescent="0.3">
      <c r="A5489" s="1" t="str">
        <f t="shared" si="170"/>
        <v>2023|Tauranga City|$20,001-$30,000</v>
      </c>
      <c r="B5489" t="s">
        <v>18</v>
      </c>
      <c r="C5489" t="s">
        <v>19</v>
      </c>
      <c r="D5489" t="s">
        <v>20</v>
      </c>
      <c r="E5489" t="s">
        <v>21</v>
      </c>
      <c r="F5489">
        <v>2023</v>
      </c>
      <c r="G5489">
        <v>2023</v>
      </c>
      <c r="H5489">
        <v>23</v>
      </c>
      <c r="I5489" t="s">
        <v>148</v>
      </c>
      <c r="J5489">
        <v>99</v>
      </c>
      <c r="K5489" t="s">
        <v>23</v>
      </c>
      <c r="L5489">
        <v>2</v>
      </c>
      <c r="M5489" t="s">
        <v>24</v>
      </c>
      <c r="N5489">
        <v>2</v>
      </c>
      <c r="O5489" t="s">
        <v>28</v>
      </c>
      <c r="P5489">
        <v>1191</v>
      </c>
      <c r="T5489" s="3">
        <f t="shared" si="171"/>
        <v>26.07</v>
      </c>
      <c r="U5489" s="3">
        <f>IF(AND(R5489&lt;&gt;"_U",N5489&lt;&gt;9999,N5489&lt;&gt;999,L5489&lt;&gt;"Median"),IFERROR(VLOOKUP(A5489,'TA Total'!A:P,16,0),"."),".")</f>
        <v>4569</v>
      </c>
    </row>
    <row r="5490" spans="1:21" x14ac:dyDescent="0.3">
      <c r="A5490" s="1" t="str">
        <f t="shared" si="170"/>
        <v>2023|Tauranga City|$20,001-$30,000</v>
      </c>
      <c r="B5490" t="s">
        <v>18</v>
      </c>
      <c r="C5490" t="s">
        <v>19</v>
      </c>
      <c r="D5490" t="s">
        <v>20</v>
      </c>
      <c r="E5490" t="s">
        <v>21</v>
      </c>
      <c r="F5490">
        <v>2023</v>
      </c>
      <c r="G5490">
        <v>2023</v>
      </c>
      <c r="H5490">
        <v>23</v>
      </c>
      <c r="I5490" t="s">
        <v>148</v>
      </c>
      <c r="J5490">
        <v>99</v>
      </c>
      <c r="K5490" t="s">
        <v>23</v>
      </c>
      <c r="L5490">
        <v>2</v>
      </c>
      <c r="M5490" t="s">
        <v>24</v>
      </c>
      <c r="N5490">
        <v>7777</v>
      </c>
      <c r="O5490" t="s">
        <v>37</v>
      </c>
      <c r="P5490">
        <v>4569</v>
      </c>
      <c r="T5490" s="3">
        <f t="shared" si="171"/>
        <v>100</v>
      </c>
      <c r="U5490" s="3">
        <f>IF(AND(R5490&lt;&gt;"_U",N5490&lt;&gt;9999,N5490&lt;&gt;999,L5490&lt;&gt;"Median"),IFERROR(VLOOKUP(A5490,'TA Total'!A:P,16,0),"."),".")</f>
        <v>4569</v>
      </c>
    </row>
    <row r="5491" spans="1:21" x14ac:dyDescent="0.3">
      <c r="A5491" s="1" t="str">
        <f t="shared" si="170"/>
        <v>2023|Tauranga City|$20,001-$30,000</v>
      </c>
      <c r="B5491" t="s">
        <v>18</v>
      </c>
      <c r="C5491" t="s">
        <v>19</v>
      </c>
      <c r="D5491" t="s">
        <v>20</v>
      </c>
      <c r="E5491" t="s">
        <v>21</v>
      </c>
      <c r="F5491">
        <v>2023</v>
      </c>
      <c r="G5491">
        <v>2023</v>
      </c>
      <c r="H5491">
        <v>23</v>
      </c>
      <c r="I5491" t="s">
        <v>148</v>
      </c>
      <c r="J5491">
        <v>99</v>
      </c>
      <c r="K5491" t="s">
        <v>23</v>
      </c>
      <c r="L5491">
        <v>2</v>
      </c>
      <c r="M5491" t="s">
        <v>24</v>
      </c>
      <c r="N5491">
        <v>3</v>
      </c>
      <c r="O5491" t="s">
        <v>25</v>
      </c>
      <c r="P5491">
        <v>543</v>
      </c>
      <c r="T5491" s="3">
        <f t="shared" si="171"/>
        <v>11.88</v>
      </c>
      <c r="U5491" s="3">
        <f>IF(AND(R5491&lt;&gt;"_U",N5491&lt;&gt;9999,N5491&lt;&gt;999,L5491&lt;&gt;"Median"),IFERROR(VLOOKUP(A5491,'TA Total'!A:P,16,0),"."),".")</f>
        <v>4569</v>
      </c>
    </row>
    <row r="5492" spans="1:21" x14ac:dyDescent="0.3">
      <c r="A5492" s="1" t="str">
        <f t="shared" si="170"/>
        <v>2023|Tauranga City|$30,001-$50,000</v>
      </c>
      <c r="B5492" t="s">
        <v>18</v>
      </c>
      <c r="C5492" t="s">
        <v>19</v>
      </c>
      <c r="D5492" t="s">
        <v>20</v>
      </c>
      <c r="E5492" t="s">
        <v>21</v>
      </c>
      <c r="F5492">
        <v>2023</v>
      </c>
      <c r="G5492">
        <v>2023</v>
      </c>
      <c r="H5492">
        <v>23</v>
      </c>
      <c r="I5492" t="s">
        <v>148</v>
      </c>
      <c r="J5492">
        <v>99</v>
      </c>
      <c r="K5492" t="s">
        <v>23</v>
      </c>
      <c r="L5492">
        <v>3</v>
      </c>
      <c r="M5492" t="s">
        <v>45</v>
      </c>
      <c r="N5492">
        <v>7777</v>
      </c>
      <c r="O5492" t="s">
        <v>37</v>
      </c>
      <c r="P5492">
        <v>7830</v>
      </c>
      <c r="T5492" s="3">
        <f t="shared" si="171"/>
        <v>100</v>
      </c>
      <c r="U5492" s="3">
        <f>IF(AND(R5492&lt;&gt;"_U",N5492&lt;&gt;9999,N5492&lt;&gt;999,L5492&lt;&gt;"Median"),IFERROR(VLOOKUP(A5492,'TA Total'!A:P,16,0),"."),".")</f>
        <v>7830</v>
      </c>
    </row>
    <row r="5493" spans="1:21" x14ac:dyDescent="0.3">
      <c r="A5493" s="1" t="str">
        <f t="shared" si="170"/>
        <v>2023|Tauranga City|$30,001-$50,000</v>
      </c>
      <c r="B5493" t="s">
        <v>18</v>
      </c>
      <c r="C5493" t="s">
        <v>19</v>
      </c>
      <c r="D5493" t="s">
        <v>20</v>
      </c>
      <c r="E5493" t="s">
        <v>21</v>
      </c>
      <c r="F5493">
        <v>2023</v>
      </c>
      <c r="G5493">
        <v>2023</v>
      </c>
      <c r="H5493">
        <v>23</v>
      </c>
      <c r="I5493" t="s">
        <v>148</v>
      </c>
      <c r="J5493">
        <v>99</v>
      </c>
      <c r="K5493" t="s">
        <v>23</v>
      </c>
      <c r="L5493">
        <v>3</v>
      </c>
      <c r="M5493" t="s">
        <v>45</v>
      </c>
      <c r="N5493">
        <v>999</v>
      </c>
      <c r="O5493" t="s">
        <v>42</v>
      </c>
      <c r="P5493">
        <v>0</v>
      </c>
      <c r="T5493" s="3" t="str">
        <f t="shared" si="171"/>
        <v>.</v>
      </c>
      <c r="U5493" s="3" t="str">
        <f>IF(AND(R5493&lt;&gt;"_U",N5493&lt;&gt;9999,N5493&lt;&gt;999,L5493&lt;&gt;"Median"),IFERROR(VLOOKUP(A5493,'TA Total'!A:P,16,0),"."),".")</f>
        <v>.</v>
      </c>
    </row>
    <row r="5494" spans="1:21" x14ac:dyDescent="0.3">
      <c r="A5494" s="1" t="str">
        <f t="shared" si="170"/>
        <v>2023|Tauranga City|$30,001-$50,000</v>
      </c>
      <c r="B5494" t="s">
        <v>18</v>
      </c>
      <c r="C5494" t="s">
        <v>19</v>
      </c>
      <c r="D5494" t="s">
        <v>20</v>
      </c>
      <c r="E5494" t="s">
        <v>21</v>
      </c>
      <c r="F5494">
        <v>2023</v>
      </c>
      <c r="G5494">
        <v>2023</v>
      </c>
      <c r="H5494">
        <v>23</v>
      </c>
      <c r="I5494" t="s">
        <v>148</v>
      </c>
      <c r="J5494">
        <v>99</v>
      </c>
      <c r="K5494" t="s">
        <v>23</v>
      </c>
      <c r="L5494">
        <v>3</v>
      </c>
      <c r="M5494" t="s">
        <v>45</v>
      </c>
      <c r="N5494">
        <v>9999</v>
      </c>
      <c r="O5494" t="s">
        <v>40</v>
      </c>
      <c r="P5494">
        <v>7830</v>
      </c>
      <c r="T5494" s="3" t="str">
        <f t="shared" si="171"/>
        <v>.</v>
      </c>
      <c r="U5494" s="3" t="str">
        <f>IF(AND(R5494&lt;&gt;"_U",N5494&lt;&gt;9999,N5494&lt;&gt;999,L5494&lt;&gt;"Median"),IFERROR(VLOOKUP(A5494,'TA Total'!A:P,16,0),"."),".")</f>
        <v>.</v>
      </c>
    </row>
    <row r="5495" spans="1:21" x14ac:dyDescent="0.3">
      <c r="A5495" s="1" t="str">
        <f t="shared" si="170"/>
        <v>2023|Tauranga City|$30,001-$50,000</v>
      </c>
      <c r="B5495" t="s">
        <v>18</v>
      </c>
      <c r="C5495" t="s">
        <v>19</v>
      </c>
      <c r="D5495" t="s">
        <v>20</v>
      </c>
      <c r="E5495" t="s">
        <v>21</v>
      </c>
      <c r="F5495">
        <v>2023</v>
      </c>
      <c r="G5495">
        <v>2023</v>
      </c>
      <c r="H5495">
        <v>23</v>
      </c>
      <c r="I5495" t="s">
        <v>148</v>
      </c>
      <c r="J5495">
        <v>99</v>
      </c>
      <c r="K5495" t="s">
        <v>23</v>
      </c>
      <c r="L5495">
        <v>3</v>
      </c>
      <c r="M5495" t="s">
        <v>45</v>
      </c>
      <c r="N5495">
        <v>1</v>
      </c>
      <c r="O5495" t="s">
        <v>33</v>
      </c>
      <c r="P5495">
        <v>4668</v>
      </c>
      <c r="T5495" s="3">
        <f t="shared" si="171"/>
        <v>59.62</v>
      </c>
      <c r="U5495" s="3">
        <f>IF(AND(R5495&lt;&gt;"_U",N5495&lt;&gt;9999,N5495&lt;&gt;999,L5495&lt;&gt;"Median"),IFERROR(VLOOKUP(A5495,'TA Total'!A:P,16,0),"."),".")</f>
        <v>7830</v>
      </c>
    </row>
    <row r="5496" spans="1:21" x14ac:dyDescent="0.3">
      <c r="A5496" s="1" t="str">
        <f t="shared" si="170"/>
        <v>2023|Tauranga City|$30,001-$50,000</v>
      </c>
      <c r="B5496" t="s">
        <v>18</v>
      </c>
      <c r="C5496" t="s">
        <v>19</v>
      </c>
      <c r="D5496" t="s">
        <v>20</v>
      </c>
      <c r="E5496" t="s">
        <v>21</v>
      </c>
      <c r="F5496">
        <v>2023</v>
      </c>
      <c r="G5496">
        <v>2023</v>
      </c>
      <c r="H5496">
        <v>23</v>
      </c>
      <c r="I5496" t="s">
        <v>148</v>
      </c>
      <c r="J5496">
        <v>99</v>
      </c>
      <c r="K5496" t="s">
        <v>23</v>
      </c>
      <c r="L5496">
        <v>3</v>
      </c>
      <c r="M5496" t="s">
        <v>45</v>
      </c>
      <c r="N5496">
        <v>2</v>
      </c>
      <c r="O5496" t="s">
        <v>28</v>
      </c>
      <c r="P5496">
        <v>2181</v>
      </c>
      <c r="T5496" s="3">
        <f t="shared" si="171"/>
        <v>27.85</v>
      </c>
      <c r="U5496" s="3">
        <f>IF(AND(R5496&lt;&gt;"_U",N5496&lt;&gt;9999,N5496&lt;&gt;999,L5496&lt;&gt;"Median"),IFERROR(VLOOKUP(A5496,'TA Total'!A:P,16,0),"."),".")</f>
        <v>7830</v>
      </c>
    </row>
    <row r="5497" spans="1:21" x14ac:dyDescent="0.3">
      <c r="A5497" s="1" t="str">
        <f t="shared" si="170"/>
        <v>2023|Tauranga City|$30,001-$50,000</v>
      </c>
      <c r="B5497" t="s">
        <v>18</v>
      </c>
      <c r="C5497" t="s">
        <v>19</v>
      </c>
      <c r="D5497" t="s">
        <v>20</v>
      </c>
      <c r="E5497" t="s">
        <v>21</v>
      </c>
      <c r="F5497">
        <v>2023</v>
      </c>
      <c r="G5497">
        <v>2023</v>
      </c>
      <c r="H5497">
        <v>23</v>
      </c>
      <c r="I5497" t="s">
        <v>148</v>
      </c>
      <c r="J5497">
        <v>99</v>
      </c>
      <c r="K5497" t="s">
        <v>23</v>
      </c>
      <c r="L5497">
        <v>3</v>
      </c>
      <c r="M5497" t="s">
        <v>45</v>
      </c>
      <c r="N5497">
        <v>3</v>
      </c>
      <c r="O5497" t="s">
        <v>25</v>
      </c>
      <c r="P5497">
        <v>981</v>
      </c>
      <c r="T5497" s="3">
        <f t="shared" si="171"/>
        <v>12.53</v>
      </c>
      <c r="U5497" s="3">
        <f>IF(AND(R5497&lt;&gt;"_U",N5497&lt;&gt;9999,N5497&lt;&gt;999,L5497&lt;&gt;"Median"),IFERROR(VLOOKUP(A5497,'TA Total'!A:P,16,0),"."),".")</f>
        <v>7830</v>
      </c>
    </row>
    <row r="5498" spans="1:21" x14ac:dyDescent="0.3">
      <c r="A5498" s="1" t="str">
        <f t="shared" si="170"/>
        <v>2023|Tauranga City|$50,001-$70,000</v>
      </c>
      <c r="B5498" t="s">
        <v>18</v>
      </c>
      <c r="C5498" t="s">
        <v>19</v>
      </c>
      <c r="D5498" t="s">
        <v>20</v>
      </c>
      <c r="E5498" t="s">
        <v>21</v>
      </c>
      <c r="F5498">
        <v>2023</v>
      </c>
      <c r="G5498">
        <v>2023</v>
      </c>
      <c r="H5498">
        <v>23</v>
      </c>
      <c r="I5498" t="s">
        <v>148</v>
      </c>
      <c r="J5498">
        <v>99</v>
      </c>
      <c r="K5498" t="s">
        <v>23</v>
      </c>
      <c r="L5498">
        <v>4</v>
      </c>
      <c r="M5498" t="s">
        <v>36</v>
      </c>
      <c r="N5498">
        <v>2</v>
      </c>
      <c r="O5498" t="s">
        <v>28</v>
      </c>
      <c r="P5498">
        <v>1950</v>
      </c>
      <c r="T5498" s="3">
        <f t="shared" si="171"/>
        <v>34.5</v>
      </c>
      <c r="U5498" s="3">
        <f>IF(AND(R5498&lt;&gt;"_U",N5498&lt;&gt;9999,N5498&lt;&gt;999,L5498&lt;&gt;"Median"),IFERROR(VLOOKUP(A5498,'TA Total'!A:P,16,0),"."),".")</f>
        <v>5652</v>
      </c>
    </row>
    <row r="5499" spans="1:21" x14ac:dyDescent="0.3">
      <c r="A5499" s="1" t="str">
        <f t="shared" si="170"/>
        <v>2023|Tauranga City|$50,001-$70,000</v>
      </c>
      <c r="B5499" t="s">
        <v>18</v>
      </c>
      <c r="C5499" t="s">
        <v>19</v>
      </c>
      <c r="D5499" t="s">
        <v>20</v>
      </c>
      <c r="E5499" t="s">
        <v>21</v>
      </c>
      <c r="F5499">
        <v>2023</v>
      </c>
      <c r="G5499">
        <v>2023</v>
      </c>
      <c r="H5499">
        <v>23</v>
      </c>
      <c r="I5499" t="s">
        <v>148</v>
      </c>
      <c r="J5499">
        <v>99</v>
      </c>
      <c r="K5499" t="s">
        <v>23</v>
      </c>
      <c r="L5499">
        <v>4</v>
      </c>
      <c r="M5499" t="s">
        <v>36</v>
      </c>
      <c r="N5499">
        <v>3</v>
      </c>
      <c r="O5499" t="s">
        <v>25</v>
      </c>
      <c r="P5499">
        <v>732</v>
      </c>
      <c r="T5499" s="3">
        <f t="shared" si="171"/>
        <v>12.95</v>
      </c>
      <c r="U5499" s="3">
        <f>IF(AND(R5499&lt;&gt;"_U",N5499&lt;&gt;9999,N5499&lt;&gt;999,L5499&lt;&gt;"Median"),IFERROR(VLOOKUP(A5499,'TA Total'!A:P,16,0),"."),".")</f>
        <v>5652</v>
      </c>
    </row>
    <row r="5500" spans="1:21" x14ac:dyDescent="0.3">
      <c r="A5500" s="1" t="str">
        <f t="shared" si="170"/>
        <v>2023|Tauranga City|$50,001-$70,000</v>
      </c>
      <c r="B5500" t="s">
        <v>18</v>
      </c>
      <c r="C5500" t="s">
        <v>19</v>
      </c>
      <c r="D5500" t="s">
        <v>20</v>
      </c>
      <c r="E5500" t="s">
        <v>21</v>
      </c>
      <c r="F5500">
        <v>2023</v>
      </c>
      <c r="G5500">
        <v>2023</v>
      </c>
      <c r="H5500">
        <v>23</v>
      </c>
      <c r="I5500" t="s">
        <v>148</v>
      </c>
      <c r="J5500">
        <v>99</v>
      </c>
      <c r="K5500" t="s">
        <v>23</v>
      </c>
      <c r="L5500">
        <v>4</v>
      </c>
      <c r="M5500" t="s">
        <v>36</v>
      </c>
      <c r="N5500">
        <v>7777</v>
      </c>
      <c r="O5500" t="s">
        <v>37</v>
      </c>
      <c r="P5500">
        <v>5652</v>
      </c>
      <c r="T5500" s="3">
        <f t="shared" si="171"/>
        <v>100</v>
      </c>
      <c r="U5500" s="3">
        <f>IF(AND(R5500&lt;&gt;"_U",N5500&lt;&gt;9999,N5500&lt;&gt;999,L5500&lt;&gt;"Median"),IFERROR(VLOOKUP(A5500,'TA Total'!A:P,16,0),"."),".")</f>
        <v>5652</v>
      </c>
    </row>
    <row r="5501" spans="1:21" x14ac:dyDescent="0.3">
      <c r="A5501" s="1" t="str">
        <f t="shared" si="170"/>
        <v>2023|Tauranga City|$50,001-$70,000</v>
      </c>
      <c r="B5501" t="s">
        <v>18</v>
      </c>
      <c r="C5501" t="s">
        <v>19</v>
      </c>
      <c r="D5501" t="s">
        <v>20</v>
      </c>
      <c r="E5501" t="s">
        <v>21</v>
      </c>
      <c r="F5501">
        <v>2023</v>
      </c>
      <c r="G5501">
        <v>2023</v>
      </c>
      <c r="H5501">
        <v>23</v>
      </c>
      <c r="I5501" t="s">
        <v>148</v>
      </c>
      <c r="J5501">
        <v>99</v>
      </c>
      <c r="K5501" t="s">
        <v>23</v>
      </c>
      <c r="L5501">
        <v>4</v>
      </c>
      <c r="M5501" t="s">
        <v>36</v>
      </c>
      <c r="N5501">
        <v>9999</v>
      </c>
      <c r="O5501" t="s">
        <v>40</v>
      </c>
      <c r="P5501">
        <v>5652</v>
      </c>
      <c r="T5501" s="3" t="str">
        <f t="shared" si="171"/>
        <v>.</v>
      </c>
      <c r="U5501" s="3" t="str">
        <f>IF(AND(R5501&lt;&gt;"_U",N5501&lt;&gt;9999,N5501&lt;&gt;999,L5501&lt;&gt;"Median"),IFERROR(VLOOKUP(A5501,'TA Total'!A:P,16,0),"."),".")</f>
        <v>.</v>
      </c>
    </row>
    <row r="5502" spans="1:21" x14ac:dyDescent="0.3">
      <c r="A5502" s="1" t="str">
        <f t="shared" si="170"/>
        <v>2023|Tauranga City|$50,001-$70,000</v>
      </c>
      <c r="B5502" t="s">
        <v>18</v>
      </c>
      <c r="C5502" t="s">
        <v>19</v>
      </c>
      <c r="D5502" t="s">
        <v>20</v>
      </c>
      <c r="E5502" t="s">
        <v>21</v>
      </c>
      <c r="F5502">
        <v>2023</v>
      </c>
      <c r="G5502">
        <v>2023</v>
      </c>
      <c r="H5502">
        <v>23</v>
      </c>
      <c r="I5502" t="s">
        <v>148</v>
      </c>
      <c r="J5502">
        <v>99</v>
      </c>
      <c r="K5502" t="s">
        <v>23</v>
      </c>
      <c r="L5502">
        <v>4</v>
      </c>
      <c r="M5502" t="s">
        <v>36</v>
      </c>
      <c r="N5502">
        <v>999</v>
      </c>
      <c r="O5502" t="s">
        <v>42</v>
      </c>
      <c r="P5502">
        <v>0</v>
      </c>
      <c r="T5502" s="3" t="str">
        <f t="shared" si="171"/>
        <v>.</v>
      </c>
      <c r="U5502" s="3" t="str">
        <f>IF(AND(R5502&lt;&gt;"_U",N5502&lt;&gt;9999,N5502&lt;&gt;999,L5502&lt;&gt;"Median"),IFERROR(VLOOKUP(A5502,'TA Total'!A:P,16,0),"."),".")</f>
        <v>.</v>
      </c>
    </row>
    <row r="5503" spans="1:21" x14ac:dyDescent="0.3">
      <c r="A5503" s="1" t="str">
        <f t="shared" si="170"/>
        <v>2023|Tauranga City|$50,001-$70,000</v>
      </c>
      <c r="B5503" t="s">
        <v>18</v>
      </c>
      <c r="C5503" t="s">
        <v>19</v>
      </c>
      <c r="D5503" t="s">
        <v>20</v>
      </c>
      <c r="E5503" t="s">
        <v>21</v>
      </c>
      <c r="F5503">
        <v>2023</v>
      </c>
      <c r="G5503">
        <v>2023</v>
      </c>
      <c r="H5503">
        <v>23</v>
      </c>
      <c r="I5503" t="s">
        <v>148</v>
      </c>
      <c r="J5503">
        <v>99</v>
      </c>
      <c r="K5503" t="s">
        <v>23</v>
      </c>
      <c r="L5503">
        <v>4</v>
      </c>
      <c r="M5503" t="s">
        <v>36</v>
      </c>
      <c r="N5503">
        <v>1</v>
      </c>
      <c r="O5503" t="s">
        <v>33</v>
      </c>
      <c r="P5503">
        <v>2970</v>
      </c>
      <c r="T5503" s="3">
        <f t="shared" si="171"/>
        <v>52.55</v>
      </c>
      <c r="U5503" s="3">
        <f>IF(AND(R5503&lt;&gt;"_U",N5503&lt;&gt;9999,N5503&lt;&gt;999,L5503&lt;&gt;"Median"),IFERROR(VLOOKUP(A5503,'TA Total'!A:P,16,0),"."),".")</f>
        <v>5652</v>
      </c>
    </row>
    <row r="5504" spans="1:21" x14ac:dyDescent="0.3">
      <c r="A5504" s="1" t="str">
        <f t="shared" si="170"/>
        <v>2023|Tauranga City|$70,001-$100,000</v>
      </c>
      <c r="B5504" t="s">
        <v>18</v>
      </c>
      <c r="C5504" t="s">
        <v>19</v>
      </c>
      <c r="D5504" t="s">
        <v>20</v>
      </c>
      <c r="E5504" t="s">
        <v>21</v>
      </c>
      <c r="F5504">
        <v>2023</v>
      </c>
      <c r="G5504">
        <v>2023</v>
      </c>
      <c r="H5504">
        <v>23</v>
      </c>
      <c r="I5504" t="s">
        <v>148</v>
      </c>
      <c r="J5504">
        <v>99</v>
      </c>
      <c r="K5504" t="s">
        <v>23</v>
      </c>
      <c r="L5504">
        <v>5</v>
      </c>
      <c r="M5504" t="s">
        <v>58</v>
      </c>
      <c r="N5504">
        <v>1</v>
      </c>
      <c r="O5504" t="s">
        <v>33</v>
      </c>
      <c r="P5504">
        <v>3918</v>
      </c>
      <c r="T5504" s="3">
        <f t="shared" si="171"/>
        <v>51.56</v>
      </c>
      <c r="U5504" s="3">
        <f>IF(AND(R5504&lt;&gt;"_U",N5504&lt;&gt;9999,N5504&lt;&gt;999,L5504&lt;&gt;"Median"),IFERROR(VLOOKUP(A5504,'TA Total'!A:P,16,0),"."),".")</f>
        <v>7599</v>
      </c>
    </row>
    <row r="5505" spans="1:21" x14ac:dyDescent="0.3">
      <c r="A5505" s="1" t="str">
        <f t="shared" si="170"/>
        <v>2023|Tauranga City|$70,001-$100,000</v>
      </c>
      <c r="B5505" t="s">
        <v>18</v>
      </c>
      <c r="C5505" t="s">
        <v>19</v>
      </c>
      <c r="D5505" t="s">
        <v>20</v>
      </c>
      <c r="E5505" t="s">
        <v>21</v>
      </c>
      <c r="F5505">
        <v>2023</v>
      </c>
      <c r="G5505">
        <v>2023</v>
      </c>
      <c r="H5505">
        <v>23</v>
      </c>
      <c r="I5505" t="s">
        <v>148</v>
      </c>
      <c r="J5505">
        <v>99</v>
      </c>
      <c r="K5505" t="s">
        <v>23</v>
      </c>
      <c r="L5505">
        <v>5</v>
      </c>
      <c r="M5505" t="s">
        <v>58</v>
      </c>
      <c r="N5505">
        <v>9999</v>
      </c>
      <c r="O5505" t="s">
        <v>40</v>
      </c>
      <c r="P5505">
        <v>7599</v>
      </c>
      <c r="T5505" s="3" t="str">
        <f t="shared" si="171"/>
        <v>.</v>
      </c>
      <c r="U5505" s="3" t="str">
        <f>IF(AND(R5505&lt;&gt;"_U",N5505&lt;&gt;9999,N5505&lt;&gt;999,L5505&lt;&gt;"Median"),IFERROR(VLOOKUP(A5505,'TA Total'!A:P,16,0),"."),".")</f>
        <v>.</v>
      </c>
    </row>
    <row r="5506" spans="1:21" x14ac:dyDescent="0.3">
      <c r="A5506" s="1" t="str">
        <f t="shared" si="170"/>
        <v>2023|Tauranga City|$70,001-$100,000</v>
      </c>
      <c r="B5506" t="s">
        <v>18</v>
      </c>
      <c r="C5506" t="s">
        <v>19</v>
      </c>
      <c r="D5506" t="s">
        <v>20</v>
      </c>
      <c r="E5506" t="s">
        <v>21</v>
      </c>
      <c r="F5506">
        <v>2023</v>
      </c>
      <c r="G5506">
        <v>2023</v>
      </c>
      <c r="H5506">
        <v>23</v>
      </c>
      <c r="I5506" t="s">
        <v>148</v>
      </c>
      <c r="J5506">
        <v>99</v>
      </c>
      <c r="K5506" t="s">
        <v>23</v>
      </c>
      <c r="L5506">
        <v>5</v>
      </c>
      <c r="M5506" t="s">
        <v>58</v>
      </c>
      <c r="N5506">
        <v>2</v>
      </c>
      <c r="O5506" t="s">
        <v>28</v>
      </c>
      <c r="P5506">
        <v>2784</v>
      </c>
      <c r="T5506" s="3">
        <f t="shared" si="171"/>
        <v>36.64</v>
      </c>
      <c r="U5506" s="3">
        <f>IF(AND(R5506&lt;&gt;"_U",N5506&lt;&gt;9999,N5506&lt;&gt;999,L5506&lt;&gt;"Median"),IFERROR(VLOOKUP(A5506,'TA Total'!A:P,16,0),"."),".")</f>
        <v>7599</v>
      </c>
    </row>
    <row r="5507" spans="1:21" x14ac:dyDescent="0.3">
      <c r="A5507" s="1" t="str">
        <f t="shared" ref="A5507:A5570" si="172">G5507&amp;"|"&amp;I5507&amp;"|"&amp;M5507</f>
        <v>2023|Tauranga City|$70,001-$100,000</v>
      </c>
      <c r="B5507" t="s">
        <v>18</v>
      </c>
      <c r="C5507" t="s">
        <v>19</v>
      </c>
      <c r="D5507" t="s">
        <v>20</v>
      </c>
      <c r="E5507" t="s">
        <v>21</v>
      </c>
      <c r="F5507">
        <v>2023</v>
      </c>
      <c r="G5507">
        <v>2023</v>
      </c>
      <c r="H5507">
        <v>23</v>
      </c>
      <c r="I5507" t="s">
        <v>148</v>
      </c>
      <c r="J5507">
        <v>99</v>
      </c>
      <c r="K5507" t="s">
        <v>23</v>
      </c>
      <c r="L5507">
        <v>5</v>
      </c>
      <c r="M5507" t="s">
        <v>58</v>
      </c>
      <c r="N5507">
        <v>3</v>
      </c>
      <c r="O5507" t="s">
        <v>25</v>
      </c>
      <c r="P5507">
        <v>897</v>
      </c>
      <c r="T5507" s="3">
        <f t="shared" ref="T5507:T5570" si="173">IF(AND(R5507&lt;&gt;"_U",R5507&lt;&gt;"c",N5507&lt;&gt;999,N5507&lt;&gt;9999,L5507&lt;&gt;"Median"),IFERROR((ROUND(P5507/U5507*100,2)),"."),".")</f>
        <v>11.8</v>
      </c>
      <c r="U5507" s="3">
        <f>IF(AND(R5507&lt;&gt;"_U",N5507&lt;&gt;9999,N5507&lt;&gt;999,L5507&lt;&gt;"Median"),IFERROR(VLOOKUP(A5507,'TA Total'!A:P,16,0),"."),".")</f>
        <v>7599</v>
      </c>
    </row>
    <row r="5508" spans="1:21" x14ac:dyDescent="0.3">
      <c r="A5508" s="1" t="str">
        <f t="shared" si="172"/>
        <v>2023|Tauranga City|$70,001-$100,000</v>
      </c>
      <c r="B5508" t="s">
        <v>18</v>
      </c>
      <c r="C5508" t="s">
        <v>19</v>
      </c>
      <c r="D5508" t="s">
        <v>20</v>
      </c>
      <c r="E5508" t="s">
        <v>21</v>
      </c>
      <c r="F5508">
        <v>2023</v>
      </c>
      <c r="G5508">
        <v>2023</v>
      </c>
      <c r="H5508">
        <v>23</v>
      </c>
      <c r="I5508" t="s">
        <v>148</v>
      </c>
      <c r="J5508">
        <v>99</v>
      </c>
      <c r="K5508" t="s">
        <v>23</v>
      </c>
      <c r="L5508">
        <v>5</v>
      </c>
      <c r="M5508" t="s">
        <v>58</v>
      </c>
      <c r="N5508">
        <v>7777</v>
      </c>
      <c r="O5508" t="s">
        <v>37</v>
      </c>
      <c r="P5508">
        <v>7599</v>
      </c>
      <c r="T5508" s="3">
        <f t="shared" si="173"/>
        <v>100</v>
      </c>
      <c r="U5508" s="3">
        <f>IF(AND(R5508&lt;&gt;"_U",N5508&lt;&gt;9999,N5508&lt;&gt;999,L5508&lt;&gt;"Median"),IFERROR(VLOOKUP(A5508,'TA Total'!A:P,16,0),"."),".")</f>
        <v>7599</v>
      </c>
    </row>
    <row r="5509" spans="1:21" x14ac:dyDescent="0.3">
      <c r="A5509" s="1" t="str">
        <f t="shared" si="172"/>
        <v>2023|Tauranga City|$70,001-$100,000</v>
      </c>
      <c r="B5509" t="s">
        <v>18</v>
      </c>
      <c r="C5509" t="s">
        <v>19</v>
      </c>
      <c r="D5509" t="s">
        <v>20</v>
      </c>
      <c r="E5509" t="s">
        <v>21</v>
      </c>
      <c r="F5509">
        <v>2023</v>
      </c>
      <c r="G5509">
        <v>2023</v>
      </c>
      <c r="H5509">
        <v>23</v>
      </c>
      <c r="I5509" t="s">
        <v>148</v>
      </c>
      <c r="J5509">
        <v>99</v>
      </c>
      <c r="K5509" t="s">
        <v>23</v>
      </c>
      <c r="L5509">
        <v>5</v>
      </c>
      <c r="M5509" t="s">
        <v>58</v>
      </c>
      <c r="N5509">
        <v>999</v>
      </c>
      <c r="O5509" t="s">
        <v>42</v>
      </c>
      <c r="P5509">
        <v>0</v>
      </c>
      <c r="T5509" s="3" t="str">
        <f t="shared" si="173"/>
        <v>.</v>
      </c>
      <c r="U5509" s="3" t="str">
        <f>IF(AND(R5509&lt;&gt;"_U",N5509&lt;&gt;9999,N5509&lt;&gt;999,L5509&lt;&gt;"Median"),IFERROR(VLOOKUP(A5509,'TA Total'!A:P,16,0),"."),".")</f>
        <v>.</v>
      </c>
    </row>
    <row r="5510" spans="1:21" x14ac:dyDescent="0.3">
      <c r="A5510" s="1" t="str">
        <f t="shared" si="172"/>
        <v>2023|Tauranga City|$100,001-$150,000</v>
      </c>
      <c r="B5510" t="s">
        <v>18</v>
      </c>
      <c r="C5510" t="s">
        <v>19</v>
      </c>
      <c r="D5510" t="s">
        <v>20</v>
      </c>
      <c r="E5510" t="s">
        <v>21</v>
      </c>
      <c r="F5510">
        <v>2023</v>
      </c>
      <c r="G5510">
        <v>2023</v>
      </c>
      <c r="H5510">
        <v>23</v>
      </c>
      <c r="I5510" t="s">
        <v>148</v>
      </c>
      <c r="J5510">
        <v>99</v>
      </c>
      <c r="K5510" t="s">
        <v>23</v>
      </c>
      <c r="L5510">
        <v>6</v>
      </c>
      <c r="M5510" t="s">
        <v>59</v>
      </c>
      <c r="N5510">
        <v>2</v>
      </c>
      <c r="O5510" t="s">
        <v>28</v>
      </c>
      <c r="P5510">
        <v>3732</v>
      </c>
      <c r="T5510" s="3">
        <f t="shared" si="173"/>
        <v>32.39</v>
      </c>
      <c r="U5510" s="3">
        <f>IF(AND(R5510&lt;&gt;"_U",N5510&lt;&gt;9999,N5510&lt;&gt;999,L5510&lt;&gt;"Median"),IFERROR(VLOOKUP(A5510,'TA Total'!A:P,16,0),"."),".")</f>
        <v>11523</v>
      </c>
    </row>
    <row r="5511" spans="1:21" x14ac:dyDescent="0.3">
      <c r="A5511" s="1" t="str">
        <f t="shared" si="172"/>
        <v>2023|Tauranga City|$100,001-$150,000</v>
      </c>
      <c r="B5511" t="s">
        <v>18</v>
      </c>
      <c r="C5511" t="s">
        <v>19</v>
      </c>
      <c r="D5511" t="s">
        <v>20</v>
      </c>
      <c r="E5511" t="s">
        <v>21</v>
      </c>
      <c r="F5511">
        <v>2023</v>
      </c>
      <c r="G5511">
        <v>2023</v>
      </c>
      <c r="H5511">
        <v>23</v>
      </c>
      <c r="I5511" t="s">
        <v>148</v>
      </c>
      <c r="J5511">
        <v>99</v>
      </c>
      <c r="K5511" t="s">
        <v>23</v>
      </c>
      <c r="L5511">
        <v>6</v>
      </c>
      <c r="M5511" t="s">
        <v>59</v>
      </c>
      <c r="N5511">
        <v>3</v>
      </c>
      <c r="O5511" t="s">
        <v>25</v>
      </c>
      <c r="P5511">
        <v>1230</v>
      </c>
      <c r="T5511" s="3">
        <f t="shared" si="173"/>
        <v>10.67</v>
      </c>
      <c r="U5511" s="3">
        <f>IF(AND(R5511&lt;&gt;"_U",N5511&lt;&gt;9999,N5511&lt;&gt;999,L5511&lt;&gt;"Median"),IFERROR(VLOOKUP(A5511,'TA Total'!A:P,16,0),"."),".")</f>
        <v>11523</v>
      </c>
    </row>
    <row r="5512" spans="1:21" x14ac:dyDescent="0.3">
      <c r="A5512" s="1" t="str">
        <f t="shared" si="172"/>
        <v>2023|Tauranga City|$100,001-$150,000</v>
      </c>
      <c r="B5512" t="s">
        <v>18</v>
      </c>
      <c r="C5512" t="s">
        <v>19</v>
      </c>
      <c r="D5512" t="s">
        <v>20</v>
      </c>
      <c r="E5512" t="s">
        <v>21</v>
      </c>
      <c r="F5512">
        <v>2023</v>
      </c>
      <c r="G5512">
        <v>2023</v>
      </c>
      <c r="H5512">
        <v>23</v>
      </c>
      <c r="I5512" t="s">
        <v>148</v>
      </c>
      <c r="J5512">
        <v>99</v>
      </c>
      <c r="K5512" t="s">
        <v>23</v>
      </c>
      <c r="L5512">
        <v>6</v>
      </c>
      <c r="M5512" t="s">
        <v>59</v>
      </c>
      <c r="N5512">
        <v>1</v>
      </c>
      <c r="O5512" t="s">
        <v>33</v>
      </c>
      <c r="P5512">
        <v>6558</v>
      </c>
      <c r="T5512" s="3">
        <f t="shared" si="173"/>
        <v>56.91</v>
      </c>
      <c r="U5512" s="3">
        <f>IF(AND(R5512&lt;&gt;"_U",N5512&lt;&gt;9999,N5512&lt;&gt;999,L5512&lt;&gt;"Median"),IFERROR(VLOOKUP(A5512,'TA Total'!A:P,16,0),"."),".")</f>
        <v>11523</v>
      </c>
    </row>
    <row r="5513" spans="1:21" x14ac:dyDescent="0.3">
      <c r="A5513" s="1" t="str">
        <f t="shared" si="172"/>
        <v>2023|Tauranga City|$100,001-$150,000</v>
      </c>
      <c r="B5513" t="s">
        <v>18</v>
      </c>
      <c r="C5513" t="s">
        <v>19</v>
      </c>
      <c r="D5513" t="s">
        <v>20</v>
      </c>
      <c r="E5513" t="s">
        <v>21</v>
      </c>
      <c r="F5513">
        <v>2023</v>
      </c>
      <c r="G5513">
        <v>2023</v>
      </c>
      <c r="H5513">
        <v>23</v>
      </c>
      <c r="I5513" t="s">
        <v>148</v>
      </c>
      <c r="J5513">
        <v>99</v>
      </c>
      <c r="K5513" t="s">
        <v>23</v>
      </c>
      <c r="L5513">
        <v>6</v>
      </c>
      <c r="M5513" t="s">
        <v>59</v>
      </c>
      <c r="N5513">
        <v>7777</v>
      </c>
      <c r="O5513" t="s">
        <v>37</v>
      </c>
      <c r="P5513">
        <v>11523</v>
      </c>
      <c r="T5513" s="3">
        <f t="shared" si="173"/>
        <v>100</v>
      </c>
      <c r="U5513" s="3">
        <f>IF(AND(R5513&lt;&gt;"_U",N5513&lt;&gt;9999,N5513&lt;&gt;999,L5513&lt;&gt;"Median"),IFERROR(VLOOKUP(A5513,'TA Total'!A:P,16,0),"."),".")</f>
        <v>11523</v>
      </c>
    </row>
    <row r="5514" spans="1:21" x14ac:dyDescent="0.3">
      <c r="A5514" s="1" t="str">
        <f t="shared" si="172"/>
        <v>2023|Tauranga City|$100,001-$150,000</v>
      </c>
      <c r="B5514" t="s">
        <v>18</v>
      </c>
      <c r="C5514" t="s">
        <v>19</v>
      </c>
      <c r="D5514" t="s">
        <v>20</v>
      </c>
      <c r="E5514" t="s">
        <v>21</v>
      </c>
      <c r="F5514">
        <v>2023</v>
      </c>
      <c r="G5514">
        <v>2023</v>
      </c>
      <c r="H5514">
        <v>23</v>
      </c>
      <c r="I5514" t="s">
        <v>148</v>
      </c>
      <c r="J5514">
        <v>99</v>
      </c>
      <c r="K5514" t="s">
        <v>23</v>
      </c>
      <c r="L5514">
        <v>6</v>
      </c>
      <c r="M5514" t="s">
        <v>59</v>
      </c>
      <c r="N5514">
        <v>999</v>
      </c>
      <c r="O5514" t="s">
        <v>42</v>
      </c>
      <c r="P5514">
        <v>0</v>
      </c>
      <c r="T5514" s="3" t="str">
        <f t="shared" si="173"/>
        <v>.</v>
      </c>
      <c r="U5514" s="3" t="str">
        <f>IF(AND(R5514&lt;&gt;"_U",N5514&lt;&gt;9999,N5514&lt;&gt;999,L5514&lt;&gt;"Median"),IFERROR(VLOOKUP(A5514,'TA Total'!A:P,16,0),"."),".")</f>
        <v>.</v>
      </c>
    </row>
    <row r="5515" spans="1:21" x14ac:dyDescent="0.3">
      <c r="A5515" s="1" t="str">
        <f t="shared" si="172"/>
        <v>2023|Tauranga City|$100,001-$150,000</v>
      </c>
      <c r="B5515" t="s">
        <v>18</v>
      </c>
      <c r="C5515" t="s">
        <v>19</v>
      </c>
      <c r="D5515" t="s">
        <v>20</v>
      </c>
      <c r="E5515" t="s">
        <v>21</v>
      </c>
      <c r="F5515">
        <v>2023</v>
      </c>
      <c r="G5515">
        <v>2023</v>
      </c>
      <c r="H5515">
        <v>23</v>
      </c>
      <c r="I5515" t="s">
        <v>148</v>
      </c>
      <c r="J5515">
        <v>99</v>
      </c>
      <c r="K5515" t="s">
        <v>23</v>
      </c>
      <c r="L5515">
        <v>6</v>
      </c>
      <c r="M5515" t="s">
        <v>59</v>
      </c>
      <c r="N5515">
        <v>9999</v>
      </c>
      <c r="O5515" t="s">
        <v>40</v>
      </c>
      <c r="P5515">
        <v>11523</v>
      </c>
      <c r="T5515" s="3" t="str">
        <f t="shared" si="173"/>
        <v>.</v>
      </c>
      <c r="U5515" s="3" t="str">
        <f>IF(AND(R5515&lt;&gt;"_U",N5515&lt;&gt;9999,N5515&lt;&gt;999,L5515&lt;&gt;"Median"),IFERROR(VLOOKUP(A5515,'TA Total'!A:P,16,0),"."),".")</f>
        <v>.</v>
      </c>
    </row>
    <row r="5516" spans="1:21" x14ac:dyDescent="0.3">
      <c r="A5516" s="1" t="str">
        <f t="shared" si="172"/>
        <v>2023|Tauranga City|$150,001-$200,000</v>
      </c>
      <c r="B5516" t="s">
        <v>18</v>
      </c>
      <c r="C5516" t="s">
        <v>19</v>
      </c>
      <c r="D5516" t="s">
        <v>20</v>
      </c>
      <c r="E5516" t="s">
        <v>21</v>
      </c>
      <c r="F5516">
        <v>2023</v>
      </c>
      <c r="G5516">
        <v>2023</v>
      </c>
      <c r="H5516">
        <v>23</v>
      </c>
      <c r="I5516" t="s">
        <v>148</v>
      </c>
      <c r="J5516">
        <v>99</v>
      </c>
      <c r="K5516" t="s">
        <v>23</v>
      </c>
      <c r="L5516">
        <v>7</v>
      </c>
      <c r="M5516" t="s">
        <v>43</v>
      </c>
      <c r="N5516">
        <v>999</v>
      </c>
      <c r="O5516" t="s">
        <v>42</v>
      </c>
      <c r="P5516">
        <v>0</v>
      </c>
      <c r="T5516" s="3" t="str">
        <f t="shared" si="173"/>
        <v>.</v>
      </c>
      <c r="U5516" s="3" t="str">
        <f>IF(AND(R5516&lt;&gt;"_U",N5516&lt;&gt;9999,N5516&lt;&gt;999,L5516&lt;&gt;"Median"),IFERROR(VLOOKUP(A5516,'TA Total'!A:P,16,0),"."),".")</f>
        <v>.</v>
      </c>
    </row>
    <row r="5517" spans="1:21" x14ac:dyDescent="0.3">
      <c r="A5517" s="1" t="str">
        <f t="shared" si="172"/>
        <v>2023|Tauranga City|$150,001-$200,000</v>
      </c>
      <c r="B5517" t="s">
        <v>18</v>
      </c>
      <c r="C5517" t="s">
        <v>19</v>
      </c>
      <c r="D5517" t="s">
        <v>20</v>
      </c>
      <c r="E5517" t="s">
        <v>21</v>
      </c>
      <c r="F5517">
        <v>2023</v>
      </c>
      <c r="G5517">
        <v>2023</v>
      </c>
      <c r="H5517">
        <v>23</v>
      </c>
      <c r="I5517" t="s">
        <v>148</v>
      </c>
      <c r="J5517">
        <v>99</v>
      </c>
      <c r="K5517" t="s">
        <v>23</v>
      </c>
      <c r="L5517">
        <v>7</v>
      </c>
      <c r="M5517" t="s">
        <v>43</v>
      </c>
      <c r="N5517">
        <v>7777</v>
      </c>
      <c r="O5517" t="s">
        <v>37</v>
      </c>
      <c r="P5517">
        <v>7446</v>
      </c>
      <c r="T5517" s="3">
        <f t="shared" si="173"/>
        <v>100</v>
      </c>
      <c r="U5517" s="3">
        <f>IF(AND(R5517&lt;&gt;"_U",N5517&lt;&gt;9999,N5517&lt;&gt;999,L5517&lt;&gt;"Median"),IFERROR(VLOOKUP(A5517,'TA Total'!A:P,16,0),"."),".")</f>
        <v>7446</v>
      </c>
    </row>
    <row r="5518" spans="1:21" x14ac:dyDescent="0.3">
      <c r="A5518" s="1" t="str">
        <f t="shared" si="172"/>
        <v>2023|Tauranga City|$150,001-$200,000</v>
      </c>
      <c r="B5518" t="s">
        <v>18</v>
      </c>
      <c r="C5518" t="s">
        <v>19</v>
      </c>
      <c r="D5518" t="s">
        <v>20</v>
      </c>
      <c r="E5518" t="s">
        <v>21</v>
      </c>
      <c r="F5518">
        <v>2023</v>
      </c>
      <c r="G5518">
        <v>2023</v>
      </c>
      <c r="H5518">
        <v>23</v>
      </c>
      <c r="I5518" t="s">
        <v>148</v>
      </c>
      <c r="J5518">
        <v>99</v>
      </c>
      <c r="K5518" t="s">
        <v>23</v>
      </c>
      <c r="L5518">
        <v>7</v>
      </c>
      <c r="M5518" t="s">
        <v>43</v>
      </c>
      <c r="N5518">
        <v>1</v>
      </c>
      <c r="O5518" t="s">
        <v>33</v>
      </c>
      <c r="P5518">
        <v>4638</v>
      </c>
      <c r="T5518" s="3">
        <f t="shared" si="173"/>
        <v>62.29</v>
      </c>
      <c r="U5518" s="3">
        <f>IF(AND(R5518&lt;&gt;"_U",N5518&lt;&gt;9999,N5518&lt;&gt;999,L5518&lt;&gt;"Median"),IFERROR(VLOOKUP(A5518,'TA Total'!A:P,16,0),"."),".")</f>
        <v>7446</v>
      </c>
    </row>
    <row r="5519" spans="1:21" x14ac:dyDescent="0.3">
      <c r="A5519" s="1" t="str">
        <f t="shared" si="172"/>
        <v>2023|Tauranga City|$150,001-$200,000</v>
      </c>
      <c r="B5519" t="s">
        <v>18</v>
      </c>
      <c r="C5519" t="s">
        <v>19</v>
      </c>
      <c r="D5519" t="s">
        <v>20</v>
      </c>
      <c r="E5519" t="s">
        <v>21</v>
      </c>
      <c r="F5519">
        <v>2023</v>
      </c>
      <c r="G5519">
        <v>2023</v>
      </c>
      <c r="H5519">
        <v>23</v>
      </c>
      <c r="I5519" t="s">
        <v>148</v>
      </c>
      <c r="J5519">
        <v>99</v>
      </c>
      <c r="K5519" t="s">
        <v>23</v>
      </c>
      <c r="L5519">
        <v>7</v>
      </c>
      <c r="M5519" t="s">
        <v>43</v>
      </c>
      <c r="N5519">
        <v>9999</v>
      </c>
      <c r="O5519" t="s">
        <v>40</v>
      </c>
      <c r="P5519">
        <v>7446</v>
      </c>
      <c r="T5519" s="3" t="str">
        <f t="shared" si="173"/>
        <v>.</v>
      </c>
      <c r="U5519" s="3" t="str">
        <f>IF(AND(R5519&lt;&gt;"_U",N5519&lt;&gt;9999,N5519&lt;&gt;999,L5519&lt;&gt;"Median"),IFERROR(VLOOKUP(A5519,'TA Total'!A:P,16,0),"."),".")</f>
        <v>.</v>
      </c>
    </row>
    <row r="5520" spans="1:21" x14ac:dyDescent="0.3">
      <c r="A5520" s="1" t="str">
        <f t="shared" si="172"/>
        <v>2023|Tauranga City|$150,001-$200,000</v>
      </c>
      <c r="B5520" t="s">
        <v>18</v>
      </c>
      <c r="C5520" t="s">
        <v>19</v>
      </c>
      <c r="D5520" t="s">
        <v>20</v>
      </c>
      <c r="E5520" t="s">
        <v>21</v>
      </c>
      <c r="F5520">
        <v>2023</v>
      </c>
      <c r="G5520">
        <v>2023</v>
      </c>
      <c r="H5520">
        <v>23</v>
      </c>
      <c r="I5520" t="s">
        <v>148</v>
      </c>
      <c r="J5520">
        <v>99</v>
      </c>
      <c r="K5520" t="s">
        <v>23</v>
      </c>
      <c r="L5520">
        <v>7</v>
      </c>
      <c r="M5520" t="s">
        <v>43</v>
      </c>
      <c r="N5520">
        <v>2</v>
      </c>
      <c r="O5520" t="s">
        <v>28</v>
      </c>
      <c r="P5520">
        <v>1827</v>
      </c>
      <c r="T5520" s="3">
        <f t="shared" si="173"/>
        <v>24.54</v>
      </c>
      <c r="U5520" s="3">
        <f>IF(AND(R5520&lt;&gt;"_U",N5520&lt;&gt;9999,N5520&lt;&gt;999,L5520&lt;&gt;"Median"),IFERROR(VLOOKUP(A5520,'TA Total'!A:P,16,0),"."),".")</f>
        <v>7446</v>
      </c>
    </row>
    <row r="5521" spans="1:21" x14ac:dyDescent="0.3">
      <c r="A5521" s="1" t="str">
        <f t="shared" si="172"/>
        <v>2023|Tauranga City|$150,001-$200,000</v>
      </c>
      <c r="B5521" t="s">
        <v>18</v>
      </c>
      <c r="C5521" t="s">
        <v>19</v>
      </c>
      <c r="D5521" t="s">
        <v>20</v>
      </c>
      <c r="E5521" t="s">
        <v>21</v>
      </c>
      <c r="F5521">
        <v>2023</v>
      </c>
      <c r="G5521">
        <v>2023</v>
      </c>
      <c r="H5521">
        <v>23</v>
      </c>
      <c r="I5521" t="s">
        <v>148</v>
      </c>
      <c r="J5521">
        <v>99</v>
      </c>
      <c r="K5521" t="s">
        <v>23</v>
      </c>
      <c r="L5521">
        <v>7</v>
      </c>
      <c r="M5521" t="s">
        <v>43</v>
      </c>
      <c r="N5521">
        <v>3</v>
      </c>
      <c r="O5521" t="s">
        <v>25</v>
      </c>
      <c r="P5521">
        <v>981</v>
      </c>
      <c r="T5521" s="3">
        <f t="shared" si="173"/>
        <v>13.17</v>
      </c>
      <c r="U5521" s="3">
        <f>IF(AND(R5521&lt;&gt;"_U",N5521&lt;&gt;9999,N5521&lt;&gt;999,L5521&lt;&gt;"Median"),IFERROR(VLOOKUP(A5521,'TA Total'!A:P,16,0),"."),".")</f>
        <v>7446</v>
      </c>
    </row>
    <row r="5522" spans="1:21" x14ac:dyDescent="0.3">
      <c r="A5522" s="1" t="str">
        <f t="shared" si="172"/>
        <v>2023|Tauranga City|$200,001 or more</v>
      </c>
      <c r="B5522" t="s">
        <v>18</v>
      </c>
      <c r="C5522" t="s">
        <v>19</v>
      </c>
      <c r="D5522" t="s">
        <v>20</v>
      </c>
      <c r="E5522" t="s">
        <v>21</v>
      </c>
      <c r="F5522">
        <v>2023</v>
      </c>
      <c r="G5522">
        <v>2023</v>
      </c>
      <c r="H5522">
        <v>23</v>
      </c>
      <c r="I5522" t="s">
        <v>148</v>
      </c>
      <c r="J5522">
        <v>99</v>
      </c>
      <c r="K5522" t="s">
        <v>23</v>
      </c>
      <c r="L5522">
        <v>8</v>
      </c>
      <c r="M5522" t="s">
        <v>27</v>
      </c>
      <c r="N5522">
        <v>3</v>
      </c>
      <c r="O5522" t="s">
        <v>25</v>
      </c>
      <c r="P5522">
        <v>1629</v>
      </c>
      <c r="T5522" s="3">
        <f t="shared" si="173"/>
        <v>23.87</v>
      </c>
      <c r="U5522" s="3">
        <f>IF(AND(R5522&lt;&gt;"_U",N5522&lt;&gt;9999,N5522&lt;&gt;999,L5522&lt;&gt;"Median"),IFERROR(VLOOKUP(A5522,'TA Total'!A:P,16,0),"."),".")</f>
        <v>6825</v>
      </c>
    </row>
    <row r="5523" spans="1:21" x14ac:dyDescent="0.3">
      <c r="A5523" s="1" t="str">
        <f t="shared" si="172"/>
        <v>2023|Tauranga City|$200,001 or more</v>
      </c>
      <c r="B5523" t="s">
        <v>18</v>
      </c>
      <c r="C5523" t="s">
        <v>19</v>
      </c>
      <c r="D5523" t="s">
        <v>20</v>
      </c>
      <c r="E5523" t="s">
        <v>21</v>
      </c>
      <c r="F5523">
        <v>2023</v>
      </c>
      <c r="G5523">
        <v>2023</v>
      </c>
      <c r="H5523">
        <v>23</v>
      </c>
      <c r="I5523" t="s">
        <v>148</v>
      </c>
      <c r="J5523">
        <v>99</v>
      </c>
      <c r="K5523" t="s">
        <v>23</v>
      </c>
      <c r="L5523">
        <v>8</v>
      </c>
      <c r="M5523" t="s">
        <v>27</v>
      </c>
      <c r="N5523">
        <v>2</v>
      </c>
      <c r="O5523" t="s">
        <v>28</v>
      </c>
      <c r="P5523">
        <v>1311</v>
      </c>
      <c r="T5523" s="3">
        <f t="shared" si="173"/>
        <v>19.21</v>
      </c>
      <c r="U5523" s="3">
        <f>IF(AND(R5523&lt;&gt;"_U",N5523&lt;&gt;9999,N5523&lt;&gt;999,L5523&lt;&gt;"Median"),IFERROR(VLOOKUP(A5523,'TA Total'!A:P,16,0),"."),".")</f>
        <v>6825</v>
      </c>
    </row>
    <row r="5524" spans="1:21" x14ac:dyDescent="0.3">
      <c r="A5524" s="1" t="str">
        <f t="shared" si="172"/>
        <v>2023|Tauranga City|$200,001 or more</v>
      </c>
      <c r="B5524" t="s">
        <v>18</v>
      </c>
      <c r="C5524" t="s">
        <v>19</v>
      </c>
      <c r="D5524" t="s">
        <v>20</v>
      </c>
      <c r="E5524" t="s">
        <v>21</v>
      </c>
      <c r="F5524">
        <v>2023</v>
      </c>
      <c r="G5524">
        <v>2023</v>
      </c>
      <c r="H5524">
        <v>23</v>
      </c>
      <c r="I5524" t="s">
        <v>148</v>
      </c>
      <c r="J5524">
        <v>99</v>
      </c>
      <c r="K5524" t="s">
        <v>23</v>
      </c>
      <c r="L5524">
        <v>8</v>
      </c>
      <c r="M5524" t="s">
        <v>27</v>
      </c>
      <c r="N5524">
        <v>7777</v>
      </c>
      <c r="O5524" t="s">
        <v>37</v>
      </c>
      <c r="P5524">
        <v>6825</v>
      </c>
      <c r="T5524" s="3">
        <f t="shared" si="173"/>
        <v>100</v>
      </c>
      <c r="U5524" s="3">
        <f>IF(AND(R5524&lt;&gt;"_U",N5524&lt;&gt;9999,N5524&lt;&gt;999,L5524&lt;&gt;"Median"),IFERROR(VLOOKUP(A5524,'TA Total'!A:P,16,0),"."),".")</f>
        <v>6825</v>
      </c>
    </row>
    <row r="5525" spans="1:21" x14ac:dyDescent="0.3">
      <c r="A5525" s="1" t="str">
        <f t="shared" si="172"/>
        <v>2023|Tauranga City|$200,001 or more</v>
      </c>
      <c r="B5525" t="s">
        <v>18</v>
      </c>
      <c r="C5525" t="s">
        <v>19</v>
      </c>
      <c r="D5525" t="s">
        <v>20</v>
      </c>
      <c r="E5525" t="s">
        <v>21</v>
      </c>
      <c r="F5525">
        <v>2023</v>
      </c>
      <c r="G5525">
        <v>2023</v>
      </c>
      <c r="H5525">
        <v>23</v>
      </c>
      <c r="I5525" t="s">
        <v>148</v>
      </c>
      <c r="J5525">
        <v>99</v>
      </c>
      <c r="K5525" t="s">
        <v>23</v>
      </c>
      <c r="L5525">
        <v>8</v>
      </c>
      <c r="M5525" t="s">
        <v>27</v>
      </c>
      <c r="N5525">
        <v>1</v>
      </c>
      <c r="O5525" t="s">
        <v>33</v>
      </c>
      <c r="P5525">
        <v>3885</v>
      </c>
      <c r="T5525" s="3">
        <f t="shared" si="173"/>
        <v>56.92</v>
      </c>
      <c r="U5525" s="3">
        <f>IF(AND(R5525&lt;&gt;"_U",N5525&lt;&gt;9999,N5525&lt;&gt;999,L5525&lt;&gt;"Median"),IFERROR(VLOOKUP(A5525,'TA Total'!A:P,16,0),"."),".")</f>
        <v>6825</v>
      </c>
    </row>
    <row r="5526" spans="1:21" x14ac:dyDescent="0.3">
      <c r="A5526" s="1" t="str">
        <f t="shared" si="172"/>
        <v>2023|Tauranga City|$200,001 or more</v>
      </c>
      <c r="B5526" t="s">
        <v>18</v>
      </c>
      <c r="C5526" t="s">
        <v>19</v>
      </c>
      <c r="D5526" t="s">
        <v>20</v>
      </c>
      <c r="E5526" t="s">
        <v>21</v>
      </c>
      <c r="F5526">
        <v>2023</v>
      </c>
      <c r="G5526">
        <v>2023</v>
      </c>
      <c r="H5526">
        <v>23</v>
      </c>
      <c r="I5526" t="s">
        <v>148</v>
      </c>
      <c r="J5526">
        <v>99</v>
      </c>
      <c r="K5526" t="s">
        <v>23</v>
      </c>
      <c r="L5526">
        <v>8</v>
      </c>
      <c r="M5526" t="s">
        <v>27</v>
      </c>
      <c r="N5526">
        <v>9999</v>
      </c>
      <c r="O5526" t="s">
        <v>40</v>
      </c>
      <c r="P5526">
        <v>6825</v>
      </c>
      <c r="T5526" s="3" t="str">
        <f t="shared" si="173"/>
        <v>.</v>
      </c>
      <c r="U5526" s="3" t="str">
        <f>IF(AND(R5526&lt;&gt;"_U",N5526&lt;&gt;9999,N5526&lt;&gt;999,L5526&lt;&gt;"Median"),IFERROR(VLOOKUP(A5526,'TA Total'!A:P,16,0),"."),".")</f>
        <v>.</v>
      </c>
    </row>
    <row r="5527" spans="1:21" x14ac:dyDescent="0.3">
      <c r="A5527" s="1" t="str">
        <f t="shared" si="172"/>
        <v>2023|Tauranga City|$200,001 or more</v>
      </c>
      <c r="B5527" t="s">
        <v>18</v>
      </c>
      <c r="C5527" t="s">
        <v>19</v>
      </c>
      <c r="D5527" t="s">
        <v>20</v>
      </c>
      <c r="E5527" t="s">
        <v>21</v>
      </c>
      <c r="F5527">
        <v>2023</v>
      </c>
      <c r="G5527">
        <v>2023</v>
      </c>
      <c r="H5527">
        <v>23</v>
      </c>
      <c r="I5527" t="s">
        <v>148</v>
      </c>
      <c r="J5527">
        <v>99</v>
      </c>
      <c r="K5527" t="s">
        <v>23</v>
      </c>
      <c r="L5527">
        <v>8</v>
      </c>
      <c r="M5527" t="s">
        <v>27</v>
      </c>
      <c r="N5527">
        <v>999</v>
      </c>
      <c r="O5527" t="s">
        <v>42</v>
      </c>
      <c r="P5527">
        <v>0</v>
      </c>
      <c r="T5527" s="3" t="str">
        <f t="shared" si="173"/>
        <v>.</v>
      </c>
      <c r="U5527" s="3" t="str">
        <f>IF(AND(R5527&lt;&gt;"_U",N5527&lt;&gt;9999,N5527&lt;&gt;999,L5527&lt;&gt;"Median"),IFERROR(VLOOKUP(A5527,'TA Total'!A:P,16,0),"."),".")</f>
        <v>.</v>
      </c>
    </row>
    <row r="5528" spans="1:21" x14ac:dyDescent="0.3">
      <c r="A5528" s="1" t="str">
        <f t="shared" si="172"/>
        <v>2023|Tauranga City|Total stated - total household income</v>
      </c>
      <c r="B5528" t="s">
        <v>18</v>
      </c>
      <c r="C5528" t="s">
        <v>19</v>
      </c>
      <c r="D5528" t="s">
        <v>20</v>
      </c>
      <c r="E5528" t="s">
        <v>21</v>
      </c>
      <c r="F5528">
        <v>2023</v>
      </c>
      <c r="G5528">
        <v>2023</v>
      </c>
      <c r="H5528">
        <v>23</v>
      </c>
      <c r="I5528" t="s">
        <v>148</v>
      </c>
      <c r="J5528">
        <v>99</v>
      </c>
      <c r="K5528" t="s">
        <v>23</v>
      </c>
      <c r="L5528">
        <v>77</v>
      </c>
      <c r="M5528" t="s">
        <v>32</v>
      </c>
      <c r="N5528">
        <v>9999</v>
      </c>
      <c r="O5528" t="s">
        <v>40</v>
      </c>
      <c r="P5528">
        <v>53931</v>
      </c>
      <c r="T5528" s="3" t="str">
        <f t="shared" si="173"/>
        <v>.</v>
      </c>
      <c r="U5528" s="3" t="str">
        <f>IF(AND(R5528&lt;&gt;"_U",N5528&lt;&gt;9999,N5528&lt;&gt;999,L5528&lt;&gt;"Median"),IFERROR(VLOOKUP(A5528,'TA Total'!A:P,16,0),"."),".")</f>
        <v>.</v>
      </c>
    </row>
    <row r="5529" spans="1:21" x14ac:dyDescent="0.3">
      <c r="A5529" s="1" t="str">
        <f t="shared" si="172"/>
        <v>2023|Tauranga City|Total stated - total household income</v>
      </c>
      <c r="B5529" t="s">
        <v>18</v>
      </c>
      <c r="C5529" t="s">
        <v>19</v>
      </c>
      <c r="D5529" t="s">
        <v>20</v>
      </c>
      <c r="E5529" t="s">
        <v>21</v>
      </c>
      <c r="F5529">
        <v>2023</v>
      </c>
      <c r="G5529">
        <v>2023</v>
      </c>
      <c r="H5529">
        <v>23</v>
      </c>
      <c r="I5529" t="s">
        <v>148</v>
      </c>
      <c r="J5529">
        <v>99</v>
      </c>
      <c r="K5529" t="s">
        <v>23</v>
      </c>
      <c r="L5529">
        <v>77</v>
      </c>
      <c r="M5529" t="s">
        <v>32</v>
      </c>
      <c r="N5529">
        <v>3</v>
      </c>
      <c r="O5529" t="s">
        <v>25</v>
      </c>
      <c r="P5529">
        <v>7257</v>
      </c>
      <c r="T5529" s="3">
        <f t="shared" si="173"/>
        <v>13.46</v>
      </c>
      <c r="U5529" s="3">
        <f>IF(AND(R5529&lt;&gt;"_U",N5529&lt;&gt;9999,N5529&lt;&gt;999,L5529&lt;&gt;"Median"),IFERROR(VLOOKUP(A5529,'TA Total'!A:P,16,0),"."),".")</f>
        <v>53928</v>
      </c>
    </row>
    <row r="5530" spans="1:21" x14ac:dyDescent="0.3">
      <c r="A5530" s="1" t="str">
        <f t="shared" si="172"/>
        <v>2023|Tauranga City|Total stated - total household income</v>
      </c>
      <c r="B5530" t="s">
        <v>18</v>
      </c>
      <c r="C5530" t="s">
        <v>19</v>
      </c>
      <c r="D5530" t="s">
        <v>20</v>
      </c>
      <c r="E5530" t="s">
        <v>21</v>
      </c>
      <c r="F5530">
        <v>2023</v>
      </c>
      <c r="G5530">
        <v>2023</v>
      </c>
      <c r="H5530">
        <v>23</v>
      </c>
      <c r="I5530" t="s">
        <v>148</v>
      </c>
      <c r="J5530">
        <v>99</v>
      </c>
      <c r="K5530" t="s">
        <v>23</v>
      </c>
      <c r="L5530">
        <v>77</v>
      </c>
      <c r="M5530" t="s">
        <v>32</v>
      </c>
      <c r="N5530">
        <v>7777</v>
      </c>
      <c r="O5530" t="s">
        <v>37</v>
      </c>
      <c r="P5530">
        <v>53928</v>
      </c>
      <c r="T5530" s="3">
        <f t="shared" si="173"/>
        <v>100</v>
      </c>
      <c r="U5530" s="3">
        <f>IF(AND(R5530&lt;&gt;"_U",N5530&lt;&gt;9999,N5530&lt;&gt;999,L5530&lt;&gt;"Median"),IFERROR(VLOOKUP(A5530,'TA Total'!A:P,16,0),"."),".")</f>
        <v>53928</v>
      </c>
    </row>
    <row r="5531" spans="1:21" x14ac:dyDescent="0.3">
      <c r="A5531" s="1" t="str">
        <f t="shared" si="172"/>
        <v>2023|Tauranga City|Total stated - total household income</v>
      </c>
      <c r="B5531" t="s">
        <v>18</v>
      </c>
      <c r="C5531" t="s">
        <v>19</v>
      </c>
      <c r="D5531" t="s">
        <v>20</v>
      </c>
      <c r="E5531" t="s">
        <v>21</v>
      </c>
      <c r="F5531">
        <v>2023</v>
      </c>
      <c r="G5531">
        <v>2023</v>
      </c>
      <c r="H5531">
        <v>23</v>
      </c>
      <c r="I5531" t="s">
        <v>148</v>
      </c>
      <c r="J5531">
        <v>99</v>
      </c>
      <c r="K5531" t="s">
        <v>23</v>
      </c>
      <c r="L5531">
        <v>77</v>
      </c>
      <c r="M5531" t="s">
        <v>32</v>
      </c>
      <c r="N5531">
        <v>2</v>
      </c>
      <c r="O5531" t="s">
        <v>28</v>
      </c>
      <c r="P5531">
        <v>16188</v>
      </c>
      <c r="T5531" s="3">
        <f t="shared" si="173"/>
        <v>30.02</v>
      </c>
      <c r="U5531" s="3">
        <f>IF(AND(R5531&lt;&gt;"_U",N5531&lt;&gt;9999,N5531&lt;&gt;999,L5531&lt;&gt;"Median"),IFERROR(VLOOKUP(A5531,'TA Total'!A:P,16,0),"."),".")</f>
        <v>53928</v>
      </c>
    </row>
    <row r="5532" spans="1:21" x14ac:dyDescent="0.3">
      <c r="A5532" s="1" t="str">
        <f t="shared" si="172"/>
        <v>2023|Tauranga City|Total stated - total household income</v>
      </c>
      <c r="B5532" t="s">
        <v>18</v>
      </c>
      <c r="C5532" t="s">
        <v>19</v>
      </c>
      <c r="D5532" t="s">
        <v>20</v>
      </c>
      <c r="E5532" t="s">
        <v>21</v>
      </c>
      <c r="F5532">
        <v>2023</v>
      </c>
      <c r="G5532">
        <v>2023</v>
      </c>
      <c r="H5532">
        <v>23</v>
      </c>
      <c r="I5532" t="s">
        <v>148</v>
      </c>
      <c r="J5532">
        <v>99</v>
      </c>
      <c r="K5532" t="s">
        <v>23</v>
      </c>
      <c r="L5532">
        <v>77</v>
      </c>
      <c r="M5532" t="s">
        <v>32</v>
      </c>
      <c r="N5532">
        <v>1</v>
      </c>
      <c r="O5532" t="s">
        <v>33</v>
      </c>
      <c r="P5532">
        <v>30483</v>
      </c>
      <c r="T5532" s="3">
        <f t="shared" si="173"/>
        <v>56.53</v>
      </c>
      <c r="U5532" s="3">
        <f>IF(AND(R5532&lt;&gt;"_U",N5532&lt;&gt;9999,N5532&lt;&gt;999,L5532&lt;&gt;"Median"),IFERROR(VLOOKUP(A5532,'TA Total'!A:P,16,0),"."),".")</f>
        <v>53928</v>
      </c>
    </row>
    <row r="5533" spans="1:21" x14ac:dyDescent="0.3">
      <c r="A5533" s="1" t="str">
        <f t="shared" si="172"/>
        <v>2023|Tauranga City|Total stated - total household income</v>
      </c>
      <c r="B5533" t="s">
        <v>18</v>
      </c>
      <c r="C5533" t="s">
        <v>19</v>
      </c>
      <c r="D5533" t="s">
        <v>20</v>
      </c>
      <c r="E5533" t="s">
        <v>21</v>
      </c>
      <c r="F5533">
        <v>2023</v>
      </c>
      <c r="G5533">
        <v>2023</v>
      </c>
      <c r="H5533">
        <v>23</v>
      </c>
      <c r="I5533" t="s">
        <v>148</v>
      </c>
      <c r="J5533">
        <v>99</v>
      </c>
      <c r="K5533" t="s">
        <v>23</v>
      </c>
      <c r="L5533">
        <v>77</v>
      </c>
      <c r="M5533" t="s">
        <v>32</v>
      </c>
      <c r="N5533">
        <v>999</v>
      </c>
      <c r="O5533" t="s">
        <v>42</v>
      </c>
      <c r="P5533">
        <v>0</v>
      </c>
      <c r="T5533" s="3" t="str">
        <f t="shared" si="173"/>
        <v>.</v>
      </c>
      <c r="U5533" s="3" t="str">
        <f>IF(AND(R5533&lt;&gt;"_U",N5533&lt;&gt;9999,N5533&lt;&gt;999,L5533&lt;&gt;"Median"),IFERROR(VLOOKUP(A5533,'TA Total'!A:P,16,0),"."),".")</f>
        <v>.</v>
      </c>
    </row>
    <row r="5534" spans="1:21" x14ac:dyDescent="0.3">
      <c r="A5534" s="1" t="str">
        <f t="shared" si="172"/>
        <v>2023|Tauranga City|Total - total household income</v>
      </c>
      <c r="B5534" t="s">
        <v>18</v>
      </c>
      <c r="C5534" t="s">
        <v>19</v>
      </c>
      <c r="D5534" t="s">
        <v>20</v>
      </c>
      <c r="E5534" t="s">
        <v>21</v>
      </c>
      <c r="F5534">
        <v>2023</v>
      </c>
      <c r="G5534">
        <v>2023</v>
      </c>
      <c r="H5534">
        <v>23</v>
      </c>
      <c r="I5534" t="s">
        <v>148</v>
      </c>
      <c r="J5534">
        <v>99</v>
      </c>
      <c r="K5534" t="s">
        <v>23</v>
      </c>
      <c r="L5534">
        <v>99</v>
      </c>
      <c r="M5534" t="s">
        <v>48</v>
      </c>
      <c r="N5534">
        <v>7777</v>
      </c>
      <c r="O5534" t="s">
        <v>37</v>
      </c>
      <c r="P5534">
        <v>55353</v>
      </c>
      <c r="T5534" s="3">
        <f t="shared" si="173"/>
        <v>100</v>
      </c>
      <c r="U5534" s="3">
        <f>IF(AND(R5534&lt;&gt;"_U",N5534&lt;&gt;9999,N5534&lt;&gt;999,L5534&lt;&gt;"Median"),IFERROR(VLOOKUP(A5534,'TA Total'!A:P,16,0),"."),".")</f>
        <v>55353</v>
      </c>
    </row>
    <row r="5535" spans="1:21" x14ac:dyDescent="0.3">
      <c r="A5535" s="1" t="str">
        <f t="shared" si="172"/>
        <v>2023|Tauranga City|Total - total household income</v>
      </c>
      <c r="B5535" t="s">
        <v>18</v>
      </c>
      <c r="C5535" t="s">
        <v>19</v>
      </c>
      <c r="D5535" t="s">
        <v>20</v>
      </c>
      <c r="E5535" t="s">
        <v>21</v>
      </c>
      <c r="F5535">
        <v>2023</v>
      </c>
      <c r="G5535">
        <v>2023</v>
      </c>
      <c r="H5535">
        <v>23</v>
      </c>
      <c r="I5535" t="s">
        <v>148</v>
      </c>
      <c r="J5535">
        <v>99</v>
      </c>
      <c r="K5535" t="s">
        <v>23</v>
      </c>
      <c r="L5535">
        <v>99</v>
      </c>
      <c r="M5535" t="s">
        <v>48</v>
      </c>
      <c r="N5535">
        <v>9999</v>
      </c>
      <c r="O5535" t="s">
        <v>40</v>
      </c>
      <c r="P5535">
        <v>55359</v>
      </c>
      <c r="T5535" s="3" t="str">
        <f t="shared" si="173"/>
        <v>.</v>
      </c>
      <c r="U5535" s="3" t="str">
        <f>IF(AND(R5535&lt;&gt;"_U",N5535&lt;&gt;9999,N5535&lt;&gt;999,L5535&lt;&gt;"Median"),IFERROR(VLOOKUP(A5535,'TA Total'!A:P,16,0),"."),".")</f>
        <v>.</v>
      </c>
    </row>
    <row r="5536" spans="1:21" x14ac:dyDescent="0.3">
      <c r="A5536" s="1" t="str">
        <f t="shared" si="172"/>
        <v>2023|Tauranga City|Total - total household income</v>
      </c>
      <c r="B5536" t="s">
        <v>18</v>
      </c>
      <c r="C5536" t="s">
        <v>19</v>
      </c>
      <c r="D5536" t="s">
        <v>20</v>
      </c>
      <c r="E5536" t="s">
        <v>21</v>
      </c>
      <c r="F5536">
        <v>2023</v>
      </c>
      <c r="G5536">
        <v>2023</v>
      </c>
      <c r="H5536">
        <v>23</v>
      </c>
      <c r="I5536" t="s">
        <v>148</v>
      </c>
      <c r="J5536">
        <v>99</v>
      </c>
      <c r="K5536" t="s">
        <v>23</v>
      </c>
      <c r="L5536">
        <v>99</v>
      </c>
      <c r="M5536" t="s">
        <v>48</v>
      </c>
      <c r="N5536">
        <v>1</v>
      </c>
      <c r="O5536" t="s">
        <v>33</v>
      </c>
      <c r="P5536">
        <v>30990</v>
      </c>
      <c r="T5536" s="3">
        <f t="shared" si="173"/>
        <v>55.99</v>
      </c>
      <c r="U5536" s="3">
        <f>IF(AND(R5536&lt;&gt;"_U",N5536&lt;&gt;9999,N5536&lt;&gt;999,L5536&lt;&gt;"Median"),IFERROR(VLOOKUP(A5536,'TA Total'!A:P,16,0),"."),".")</f>
        <v>55353</v>
      </c>
    </row>
    <row r="5537" spans="1:21" x14ac:dyDescent="0.3">
      <c r="A5537" s="1" t="str">
        <f t="shared" si="172"/>
        <v>2023|Tauranga City|Total - total household income</v>
      </c>
      <c r="B5537" t="s">
        <v>18</v>
      </c>
      <c r="C5537" t="s">
        <v>19</v>
      </c>
      <c r="D5537" t="s">
        <v>20</v>
      </c>
      <c r="E5537" t="s">
        <v>21</v>
      </c>
      <c r="F5537">
        <v>2023</v>
      </c>
      <c r="G5537">
        <v>2023</v>
      </c>
      <c r="H5537">
        <v>23</v>
      </c>
      <c r="I5537" t="s">
        <v>148</v>
      </c>
      <c r="J5537">
        <v>99</v>
      </c>
      <c r="K5537" t="s">
        <v>23</v>
      </c>
      <c r="L5537">
        <v>99</v>
      </c>
      <c r="M5537" t="s">
        <v>48</v>
      </c>
      <c r="N5537">
        <v>999</v>
      </c>
      <c r="O5537" t="s">
        <v>42</v>
      </c>
      <c r="P5537">
        <v>6</v>
      </c>
      <c r="T5537" s="3" t="str">
        <f t="shared" si="173"/>
        <v>.</v>
      </c>
      <c r="U5537" s="3" t="str">
        <f>IF(AND(R5537&lt;&gt;"_U",N5537&lt;&gt;9999,N5537&lt;&gt;999,L5537&lt;&gt;"Median"),IFERROR(VLOOKUP(A5537,'TA Total'!A:P,16,0),"."),".")</f>
        <v>.</v>
      </c>
    </row>
    <row r="5538" spans="1:21" x14ac:dyDescent="0.3">
      <c r="A5538" s="1" t="str">
        <f t="shared" si="172"/>
        <v>2023|Tauranga City|Total - total household income</v>
      </c>
      <c r="B5538" t="s">
        <v>18</v>
      </c>
      <c r="C5538" t="s">
        <v>19</v>
      </c>
      <c r="D5538" t="s">
        <v>20</v>
      </c>
      <c r="E5538" t="s">
        <v>21</v>
      </c>
      <c r="F5538">
        <v>2023</v>
      </c>
      <c r="G5538">
        <v>2023</v>
      </c>
      <c r="H5538">
        <v>23</v>
      </c>
      <c r="I5538" t="s">
        <v>148</v>
      </c>
      <c r="J5538">
        <v>99</v>
      </c>
      <c r="K5538" t="s">
        <v>23</v>
      </c>
      <c r="L5538">
        <v>99</v>
      </c>
      <c r="M5538" t="s">
        <v>48</v>
      </c>
      <c r="N5538">
        <v>2</v>
      </c>
      <c r="O5538" t="s">
        <v>28</v>
      </c>
      <c r="P5538">
        <v>16959</v>
      </c>
      <c r="T5538" s="3">
        <f t="shared" si="173"/>
        <v>30.64</v>
      </c>
      <c r="U5538" s="3">
        <f>IF(AND(R5538&lt;&gt;"_U",N5538&lt;&gt;9999,N5538&lt;&gt;999,L5538&lt;&gt;"Median"),IFERROR(VLOOKUP(A5538,'TA Total'!A:P,16,0),"."),".")</f>
        <v>55353</v>
      </c>
    </row>
    <row r="5539" spans="1:21" x14ac:dyDescent="0.3">
      <c r="A5539" s="1" t="str">
        <f t="shared" si="172"/>
        <v>2023|Tauranga City|Total - total household income</v>
      </c>
      <c r="B5539" t="s">
        <v>18</v>
      </c>
      <c r="C5539" t="s">
        <v>19</v>
      </c>
      <c r="D5539" t="s">
        <v>20</v>
      </c>
      <c r="E5539" t="s">
        <v>21</v>
      </c>
      <c r="F5539">
        <v>2023</v>
      </c>
      <c r="G5539">
        <v>2023</v>
      </c>
      <c r="H5539">
        <v>23</v>
      </c>
      <c r="I5539" t="s">
        <v>148</v>
      </c>
      <c r="J5539">
        <v>99</v>
      </c>
      <c r="K5539" t="s">
        <v>23</v>
      </c>
      <c r="L5539">
        <v>99</v>
      </c>
      <c r="M5539" t="s">
        <v>48</v>
      </c>
      <c r="N5539">
        <v>3</v>
      </c>
      <c r="O5539" t="s">
        <v>25</v>
      </c>
      <c r="P5539">
        <v>7407</v>
      </c>
      <c r="T5539" s="3">
        <f t="shared" si="173"/>
        <v>13.38</v>
      </c>
      <c r="U5539" s="3">
        <f>IF(AND(R5539&lt;&gt;"_U",N5539&lt;&gt;9999,N5539&lt;&gt;999,L5539&lt;&gt;"Median"),IFERROR(VLOOKUP(A5539,'TA Total'!A:P,16,0),"."),".")</f>
        <v>55353</v>
      </c>
    </row>
    <row r="5540" spans="1:21" x14ac:dyDescent="0.3">
      <c r="A5540" s="1" t="str">
        <f t="shared" si="172"/>
        <v>2023|Tauranga City|Median ($) - total household income</v>
      </c>
      <c r="B5540" t="s">
        <v>18</v>
      </c>
      <c r="C5540" t="s">
        <v>19</v>
      </c>
      <c r="D5540" t="s">
        <v>20</v>
      </c>
      <c r="E5540" t="s">
        <v>21</v>
      </c>
      <c r="F5540">
        <v>2023</v>
      </c>
      <c r="G5540">
        <v>2023</v>
      </c>
      <c r="H5540">
        <v>23</v>
      </c>
      <c r="I5540" t="s">
        <v>148</v>
      </c>
      <c r="J5540">
        <v>99</v>
      </c>
      <c r="K5540" t="s">
        <v>23</v>
      </c>
      <c r="L5540" t="s">
        <v>56</v>
      </c>
      <c r="M5540" t="s">
        <v>57</v>
      </c>
      <c r="N5540">
        <v>1</v>
      </c>
      <c r="O5540" t="s">
        <v>33</v>
      </c>
      <c r="P5540">
        <v>98800</v>
      </c>
      <c r="T5540" s="3" t="str">
        <f t="shared" si="173"/>
        <v>.</v>
      </c>
      <c r="U5540" s="3" t="str">
        <f>IF(AND(R5540&lt;&gt;"_U",N5540&lt;&gt;9999,N5540&lt;&gt;999,L5540&lt;&gt;"Median"),IFERROR(VLOOKUP(A5540,'TA Total'!A:P,16,0),"."),".")</f>
        <v>.</v>
      </c>
    </row>
    <row r="5541" spans="1:21" x14ac:dyDescent="0.3">
      <c r="A5541" s="1" t="str">
        <f t="shared" si="172"/>
        <v>2023|Tauranga City|Median ($) - total household income</v>
      </c>
      <c r="B5541" t="s">
        <v>18</v>
      </c>
      <c r="C5541" t="s">
        <v>19</v>
      </c>
      <c r="D5541" t="s">
        <v>20</v>
      </c>
      <c r="E5541" t="s">
        <v>21</v>
      </c>
      <c r="F5541">
        <v>2023</v>
      </c>
      <c r="G5541">
        <v>2023</v>
      </c>
      <c r="H5541">
        <v>23</v>
      </c>
      <c r="I5541" t="s">
        <v>148</v>
      </c>
      <c r="J5541">
        <v>99</v>
      </c>
      <c r="K5541" t="s">
        <v>23</v>
      </c>
      <c r="L5541" t="s">
        <v>56</v>
      </c>
      <c r="M5541" t="s">
        <v>57</v>
      </c>
      <c r="N5541">
        <v>9999</v>
      </c>
      <c r="O5541" t="s">
        <v>40</v>
      </c>
      <c r="P5541">
        <v>95400</v>
      </c>
      <c r="T5541" s="3" t="str">
        <f t="shared" si="173"/>
        <v>.</v>
      </c>
      <c r="U5541" s="3" t="str">
        <f>IF(AND(R5541&lt;&gt;"_U",N5541&lt;&gt;9999,N5541&lt;&gt;999,L5541&lt;&gt;"Median"),IFERROR(VLOOKUP(A5541,'TA Total'!A:P,16,0),"."),".")</f>
        <v>.</v>
      </c>
    </row>
    <row r="5542" spans="1:21" x14ac:dyDescent="0.3">
      <c r="A5542" s="1" t="str">
        <f t="shared" si="172"/>
        <v>2023|Tauranga City|Median ($) - total household income</v>
      </c>
      <c r="B5542" t="s">
        <v>18</v>
      </c>
      <c r="C5542" t="s">
        <v>19</v>
      </c>
      <c r="D5542" t="s">
        <v>20</v>
      </c>
      <c r="E5542" t="s">
        <v>21</v>
      </c>
      <c r="F5542">
        <v>2023</v>
      </c>
      <c r="G5542">
        <v>2023</v>
      </c>
      <c r="H5542">
        <v>23</v>
      </c>
      <c r="I5542" t="s">
        <v>148</v>
      </c>
      <c r="J5542">
        <v>99</v>
      </c>
      <c r="K5542" t="s">
        <v>23</v>
      </c>
      <c r="L5542" t="s">
        <v>56</v>
      </c>
      <c r="M5542" t="s">
        <v>57</v>
      </c>
      <c r="N5542">
        <v>7777</v>
      </c>
      <c r="O5542" t="s">
        <v>37</v>
      </c>
      <c r="P5542">
        <v>95400</v>
      </c>
      <c r="T5542" s="3" t="str">
        <f t="shared" si="173"/>
        <v>.</v>
      </c>
      <c r="U5542" s="3" t="str">
        <f>IF(AND(R5542&lt;&gt;"_U",N5542&lt;&gt;9999,N5542&lt;&gt;999,L5542&lt;&gt;"Median"),IFERROR(VLOOKUP(A5542,'TA Total'!A:P,16,0),"."),".")</f>
        <v>.</v>
      </c>
    </row>
    <row r="5543" spans="1:21" x14ac:dyDescent="0.3">
      <c r="A5543" s="1" t="str">
        <f t="shared" si="172"/>
        <v>2023|Tauranga City|Median ($) - total household income</v>
      </c>
      <c r="B5543" t="s">
        <v>18</v>
      </c>
      <c r="C5543" t="s">
        <v>19</v>
      </c>
      <c r="D5543" t="s">
        <v>20</v>
      </c>
      <c r="E5543" t="s">
        <v>21</v>
      </c>
      <c r="F5543">
        <v>2023</v>
      </c>
      <c r="G5543">
        <v>2023</v>
      </c>
      <c r="H5543">
        <v>23</v>
      </c>
      <c r="I5543" t="s">
        <v>148</v>
      </c>
      <c r="J5543">
        <v>99</v>
      </c>
      <c r="K5543" t="s">
        <v>23</v>
      </c>
      <c r="L5543" t="s">
        <v>56</v>
      </c>
      <c r="M5543" t="s">
        <v>57</v>
      </c>
      <c r="N5543">
        <v>999</v>
      </c>
      <c r="O5543" t="s">
        <v>42</v>
      </c>
      <c r="R5543" t="s">
        <v>61</v>
      </c>
      <c r="S5543" t="s">
        <v>62</v>
      </c>
      <c r="T5543" s="3" t="str">
        <f t="shared" si="173"/>
        <v>.</v>
      </c>
      <c r="U5543" s="3" t="str">
        <f>IF(AND(R5543&lt;&gt;"_U",N5543&lt;&gt;9999,N5543&lt;&gt;999,L5543&lt;&gt;"Median"),IFERROR(VLOOKUP(A5543,'TA Total'!A:P,16,0),"."),".")</f>
        <v>.</v>
      </c>
    </row>
    <row r="5544" spans="1:21" x14ac:dyDescent="0.3">
      <c r="A5544" s="1" t="str">
        <f t="shared" si="172"/>
        <v>2023|Tauranga City|Median ($) - total household income</v>
      </c>
      <c r="B5544" t="s">
        <v>18</v>
      </c>
      <c r="C5544" t="s">
        <v>19</v>
      </c>
      <c r="D5544" t="s">
        <v>20</v>
      </c>
      <c r="E5544" t="s">
        <v>21</v>
      </c>
      <c r="F5544">
        <v>2023</v>
      </c>
      <c r="G5544">
        <v>2023</v>
      </c>
      <c r="H5544">
        <v>23</v>
      </c>
      <c r="I5544" t="s">
        <v>148</v>
      </c>
      <c r="J5544">
        <v>99</v>
      </c>
      <c r="K5544" t="s">
        <v>23</v>
      </c>
      <c r="L5544" t="s">
        <v>56</v>
      </c>
      <c r="M5544" t="s">
        <v>57</v>
      </c>
      <c r="N5544">
        <v>3</v>
      </c>
      <c r="O5544" t="s">
        <v>25</v>
      </c>
      <c r="P5544">
        <v>108500</v>
      </c>
      <c r="T5544" s="3" t="str">
        <f t="shared" si="173"/>
        <v>.</v>
      </c>
      <c r="U5544" s="3" t="str">
        <f>IF(AND(R5544&lt;&gt;"_U",N5544&lt;&gt;9999,N5544&lt;&gt;999,L5544&lt;&gt;"Median"),IFERROR(VLOOKUP(A5544,'TA Total'!A:P,16,0),"."),".")</f>
        <v>.</v>
      </c>
    </row>
    <row r="5545" spans="1:21" x14ac:dyDescent="0.3">
      <c r="A5545" s="1" t="str">
        <f t="shared" si="172"/>
        <v>2023|Tauranga City|Median ($) - total household income</v>
      </c>
      <c r="B5545" t="s">
        <v>18</v>
      </c>
      <c r="C5545" t="s">
        <v>19</v>
      </c>
      <c r="D5545" t="s">
        <v>20</v>
      </c>
      <c r="E5545" t="s">
        <v>21</v>
      </c>
      <c r="F5545">
        <v>2023</v>
      </c>
      <c r="G5545">
        <v>2023</v>
      </c>
      <c r="H5545">
        <v>23</v>
      </c>
      <c r="I5545" t="s">
        <v>148</v>
      </c>
      <c r="J5545">
        <v>99</v>
      </c>
      <c r="K5545" t="s">
        <v>23</v>
      </c>
      <c r="L5545" t="s">
        <v>56</v>
      </c>
      <c r="M5545" t="s">
        <v>57</v>
      </c>
      <c r="N5545">
        <v>2</v>
      </c>
      <c r="O5545" t="s">
        <v>28</v>
      </c>
      <c r="P5545">
        <v>86900</v>
      </c>
      <c r="T5545" s="3" t="str">
        <f t="shared" si="173"/>
        <v>.</v>
      </c>
      <c r="U5545" s="3" t="str">
        <f>IF(AND(R5545&lt;&gt;"_U",N5545&lt;&gt;9999,N5545&lt;&gt;999,L5545&lt;&gt;"Median"),IFERROR(VLOOKUP(A5545,'TA Total'!A:P,16,0),"."),".")</f>
        <v>.</v>
      </c>
    </row>
    <row r="5546" spans="1:21" x14ac:dyDescent="0.3">
      <c r="A5546" s="1" t="str">
        <f t="shared" si="172"/>
        <v>2023|Rotorua District|$20,000 or less</v>
      </c>
      <c r="B5546" t="s">
        <v>18</v>
      </c>
      <c r="C5546" t="s">
        <v>19</v>
      </c>
      <c r="D5546" t="s">
        <v>20</v>
      </c>
      <c r="E5546" t="s">
        <v>21</v>
      </c>
      <c r="F5546">
        <v>2023</v>
      </c>
      <c r="G5546">
        <v>2023</v>
      </c>
      <c r="H5546">
        <v>24</v>
      </c>
      <c r="I5546" t="s">
        <v>128</v>
      </c>
      <c r="J5546">
        <v>99</v>
      </c>
      <c r="K5546" t="s">
        <v>23</v>
      </c>
      <c r="L5546">
        <v>1</v>
      </c>
      <c r="M5546" t="s">
        <v>39</v>
      </c>
      <c r="N5546">
        <v>999</v>
      </c>
      <c r="O5546" t="s">
        <v>42</v>
      </c>
      <c r="P5546">
        <v>0</v>
      </c>
      <c r="T5546" s="3" t="str">
        <f t="shared" si="173"/>
        <v>.</v>
      </c>
      <c r="U5546" s="3" t="str">
        <f>IF(AND(R5546&lt;&gt;"_U",N5546&lt;&gt;9999,N5546&lt;&gt;999,L5546&lt;&gt;"Median"),IFERROR(VLOOKUP(A5546,'TA Total'!A:P,16,0),"."),".")</f>
        <v>.</v>
      </c>
    </row>
    <row r="5547" spans="1:21" x14ac:dyDescent="0.3">
      <c r="A5547" s="1" t="str">
        <f t="shared" si="172"/>
        <v>2023|Rotorua District|$20,000 or less</v>
      </c>
      <c r="B5547" t="s">
        <v>18</v>
      </c>
      <c r="C5547" t="s">
        <v>19</v>
      </c>
      <c r="D5547" t="s">
        <v>20</v>
      </c>
      <c r="E5547" t="s">
        <v>21</v>
      </c>
      <c r="F5547">
        <v>2023</v>
      </c>
      <c r="G5547">
        <v>2023</v>
      </c>
      <c r="H5547">
        <v>24</v>
      </c>
      <c r="I5547" t="s">
        <v>128</v>
      </c>
      <c r="J5547">
        <v>99</v>
      </c>
      <c r="K5547" t="s">
        <v>23</v>
      </c>
      <c r="L5547">
        <v>1</v>
      </c>
      <c r="M5547" t="s">
        <v>39</v>
      </c>
      <c r="N5547">
        <v>9999</v>
      </c>
      <c r="O5547" t="s">
        <v>40</v>
      </c>
      <c r="P5547">
        <v>1410</v>
      </c>
      <c r="T5547" s="3" t="str">
        <f t="shared" si="173"/>
        <v>.</v>
      </c>
      <c r="U5547" s="3" t="str">
        <f>IF(AND(R5547&lt;&gt;"_U",N5547&lt;&gt;9999,N5547&lt;&gt;999,L5547&lt;&gt;"Median"),IFERROR(VLOOKUP(A5547,'TA Total'!A:P,16,0),"."),".")</f>
        <v>.</v>
      </c>
    </row>
    <row r="5548" spans="1:21" x14ac:dyDescent="0.3">
      <c r="A5548" s="1" t="str">
        <f t="shared" si="172"/>
        <v>2023|Rotorua District|$20,000 or less</v>
      </c>
      <c r="B5548" t="s">
        <v>18</v>
      </c>
      <c r="C5548" t="s">
        <v>19</v>
      </c>
      <c r="D5548" t="s">
        <v>20</v>
      </c>
      <c r="E5548" t="s">
        <v>21</v>
      </c>
      <c r="F5548">
        <v>2023</v>
      </c>
      <c r="G5548">
        <v>2023</v>
      </c>
      <c r="H5548">
        <v>24</v>
      </c>
      <c r="I5548" t="s">
        <v>128</v>
      </c>
      <c r="J5548">
        <v>99</v>
      </c>
      <c r="K5548" t="s">
        <v>23</v>
      </c>
      <c r="L5548">
        <v>1</v>
      </c>
      <c r="M5548" t="s">
        <v>39</v>
      </c>
      <c r="N5548">
        <v>7777</v>
      </c>
      <c r="O5548" t="s">
        <v>37</v>
      </c>
      <c r="P5548">
        <v>1410</v>
      </c>
      <c r="T5548" s="3">
        <f t="shared" si="173"/>
        <v>100</v>
      </c>
      <c r="U5548" s="3">
        <f>IF(AND(R5548&lt;&gt;"_U",N5548&lt;&gt;9999,N5548&lt;&gt;999,L5548&lt;&gt;"Median"),IFERROR(VLOOKUP(A5548,'TA Total'!A:P,16,0),"."),".")</f>
        <v>1410</v>
      </c>
    </row>
    <row r="5549" spans="1:21" x14ac:dyDescent="0.3">
      <c r="A5549" s="1" t="str">
        <f t="shared" si="172"/>
        <v>2023|Rotorua District|$20,000 or less</v>
      </c>
      <c r="B5549" t="s">
        <v>18</v>
      </c>
      <c r="C5549" t="s">
        <v>19</v>
      </c>
      <c r="D5549" t="s">
        <v>20</v>
      </c>
      <c r="E5549" t="s">
        <v>21</v>
      </c>
      <c r="F5549">
        <v>2023</v>
      </c>
      <c r="G5549">
        <v>2023</v>
      </c>
      <c r="H5549">
        <v>24</v>
      </c>
      <c r="I5549" t="s">
        <v>128</v>
      </c>
      <c r="J5549">
        <v>99</v>
      </c>
      <c r="K5549" t="s">
        <v>23</v>
      </c>
      <c r="L5549">
        <v>1</v>
      </c>
      <c r="M5549" t="s">
        <v>39</v>
      </c>
      <c r="N5549">
        <v>2</v>
      </c>
      <c r="O5549" t="s">
        <v>28</v>
      </c>
      <c r="P5549">
        <v>837</v>
      </c>
      <c r="T5549" s="3">
        <f t="shared" si="173"/>
        <v>59.36</v>
      </c>
      <c r="U5549" s="3">
        <f>IF(AND(R5549&lt;&gt;"_U",N5549&lt;&gt;9999,N5549&lt;&gt;999,L5549&lt;&gt;"Median"),IFERROR(VLOOKUP(A5549,'TA Total'!A:P,16,0),"."),".")</f>
        <v>1410</v>
      </c>
    </row>
    <row r="5550" spans="1:21" x14ac:dyDescent="0.3">
      <c r="A5550" s="1" t="str">
        <f t="shared" si="172"/>
        <v>2023|Rotorua District|$20,000 or less</v>
      </c>
      <c r="B5550" t="s">
        <v>18</v>
      </c>
      <c r="C5550" t="s">
        <v>19</v>
      </c>
      <c r="D5550" t="s">
        <v>20</v>
      </c>
      <c r="E5550" t="s">
        <v>21</v>
      </c>
      <c r="F5550">
        <v>2023</v>
      </c>
      <c r="G5550">
        <v>2023</v>
      </c>
      <c r="H5550">
        <v>24</v>
      </c>
      <c r="I5550" t="s">
        <v>128</v>
      </c>
      <c r="J5550">
        <v>99</v>
      </c>
      <c r="K5550" t="s">
        <v>23</v>
      </c>
      <c r="L5550">
        <v>1</v>
      </c>
      <c r="M5550" t="s">
        <v>39</v>
      </c>
      <c r="N5550">
        <v>3</v>
      </c>
      <c r="O5550" t="s">
        <v>25</v>
      </c>
      <c r="P5550">
        <v>90</v>
      </c>
      <c r="T5550" s="3">
        <f t="shared" si="173"/>
        <v>6.38</v>
      </c>
      <c r="U5550" s="3">
        <f>IF(AND(R5550&lt;&gt;"_U",N5550&lt;&gt;9999,N5550&lt;&gt;999,L5550&lt;&gt;"Median"),IFERROR(VLOOKUP(A5550,'TA Total'!A:P,16,0),"."),".")</f>
        <v>1410</v>
      </c>
    </row>
    <row r="5551" spans="1:21" x14ac:dyDescent="0.3">
      <c r="A5551" s="1" t="str">
        <f t="shared" si="172"/>
        <v>2023|Rotorua District|$20,000 or less</v>
      </c>
      <c r="B5551" t="s">
        <v>18</v>
      </c>
      <c r="C5551" t="s">
        <v>19</v>
      </c>
      <c r="D5551" t="s">
        <v>20</v>
      </c>
      <c r="E5551" t="s">
        <v>21</v>
      </c>
      <c r="F5551">
        <v>2023</v>
      </c>
      <c r="G5551">
        <v>2023</v>
      </c>
      <c r="H5551">
        <v>24</v>
      </c>
      <c r="I5551" t="s">
        <v>128</v>
      </c>
      <c r="J5551">
        <v>99</v>
      </c>
      <c r="K5551" t="s">
        <v>23</v>
      </c>
      <c r="L5551">
        <v>1</v>
      </c>
      <c r="M5551" t="s">
        <v>39</v>
      </c>
      <c r="N5551">
        <v>1</v>
      </c>
      <c r="O5551" t="s">
        <v>33</v>
      </c>
      <c r="P5551">
        <v>480</v>
      </c>
      <c r="T5551" s="3">
        <f t="shared" si="173"/>
        <v>34.04</v>
      </c>
      <c r="U5551" s="3">
        <f>IF(AND(R5551&lt;&gt;"_U",N5551&lt;&gt;9999,N5551&lt;&gt;999,L5551&lt;&gt;"Median"),IFERROR(VLOOKUP(A5551,'TA Total'!A:P,16,0),"."),".")</f>
        <v>1410</v>
      </c>
    </row>
    <row r="5552" spans="1:21" x14ac:dyDescent="0.3">
      <c r="A5552" s="1" t="str">
        <f t="shared" si="172"/>
        <v>2023|Rotorua District|$20,001-$30,000</v>
      </c>
      <c r="B5552" t="s">
        <v>18</v>
      </c>
      <c r="C5552" t="s">
        <v>19</v>
      </c>
      <c r="D5552" t="s">
        <v>20</v>
      </c>
      <c r="E5552" t="s">
        <v>21</v>
      </c>
      <c r="F5552">
        <v>2023</v>
      </c>
      <c r="G5552">
        <v>2023</v>
      </c>
      <c r="H5552">
        <v>24</v>
      </c>
      <c r="I5552" t="s">
        <v>128</v>
      </c>
      <c r="J5552">
        <v>99</v>
      </c>
      <c r="K5552" t="s">
        <v>23</v>
      </c>
      <c r="L5552">
        <v>2</v>
      </c>
      <c r="M5552" t="s">
        <v>24</v>
      </c>
      <c r="N5552">
        <v>7777</v>
      </c>
      <c r="O5552" t="s">
        <v>37</v>
      </c>
      <c r="P5552">
        <v>2103</v>
      </c>
      <c r="T5552" s="3">
        <f t="shared" si="173"/>
        <v>100</v>
      </c>
      <c r="U5552" s="3">
        <f>IF(AND(R5552&lt;&gt;"_U",N5552&lt;&gt;9999,N5552&lt;&gt;999,L5552&lt;&gt;"Median"),IFERROR(VLOOKUP(A5552,'TA Total'!A:P,16,0),"."),".")</f>
        <v>2103</v>
      </c>
    </row>
    <row r="5553" spans="1:21" x14ac:dyDescent="0.3">
      <c r="A5553" s="1" t="str">
        <f t="shared" si="172"/>
        <v>2023|Rotorua District|$20,001-$30,000</v>
      </c>
      <c r="B5553" t="s">
        <v>18</v>
      </c>
      <c r="C5553" t="s">
        <v>19</v>
      </c>
      <c r="D5553" t="s">
        <v>20</v>
      </c>
      <c r="E5553" t="s">
        <v>21</v>
      </c>
      <c r="F5553">
        <v>2023</v>
      </c>
      <c r="G5553">
        <v>2023</v>
      </c>
      <c r="H5553">
        <v>24</v>
      </c>
      <c r="I5553" t="s">
        <v>128</v>
      </c>
      <c r="J5553">
        <v>99</v>
      </c>
      <c r="K5553" t="s">
        <v>23</v>
      </c>
      <c r="L5553">
        <v>2</v>
      </c>
      <c r="M5553" t="s">
        <v>24</v>
      </c>
      <c r="N5553">
        <v>3</v>
      </c>
      <c r="O5553" t="s">
        <v>25</v>
      </c>
      <c r="P5553">
        <v>159</v>
      </c>
      <c r="T5553" s="3">
        <f t="shared" si="173"/>
        <v>7.56</v>
      </c>
      <c r="U5553" s="3">
        <f>IF(AND(R5553&lt;&gt;"_U",N5553&lt;&gt;9999,N5553&lt;&gt;999,L5553&lt;&gt;"Median"),IFERROR(VLOOKUP(A5553,'TA Total'!A:P,16,0),"."),".")</f>
        <v>2103</v>
      </c>
    </row>
    <row r="5554" spans="1:21" x14ac:dyDescent="0.3">
      <c r="A5554" s="1" t="str">
        <f t="shared" si="172"/>
        <v>2023|Rotorua District|$20,001-$30,000</v>
      </c>
      <c r="B5554" t="s">
        <v>18</v>
      </c>
      <c r="C5554" t="s">
        <v>19</v>
      </c>
      <c r="D5554" t="s">
        <v>20</v>
      </c>
      <c r="E5554" t="s">
        <v>21</v>
      </c>
      <c r="F5554">
        <v>2023</v>
      </c>
      <c r="G5554">
        <v>2023</v>
      </c>
      <c r="H5554">
        <v>24</v>
      </c>
      <c r="I5554" t="s">
        <v>128</v>
      </c>
      <c r="J5554">
        <v>99</v>
      </c>
      <c r="K5554" t="s">
        <v>23</v>
      </c>
      <c r="L5554">
        <v>2</v>
      </c>
      <c r="M5554" t="s">
        <v>24</v>
      </c>
      <c r="N5554">
        <v>9999</v>
      </c>
      <c r="O5554" t="s">
        <v>40</v>
      </c>
      <c r="P5554">
        <v>2103</v>
      </c>
      <c r="T5554" s="3" t="str">
        <f t="shared" si="173"/>
        <v>.</v>
      </c>
      <c r="U5554" s="3" t="str">
        <f>IF(AND(R5554&lt;&gt;"_U",N5554&lt;&gt;9999,N5554&lt;&gt;999,L5554&lt;&gt;"Median"),IFERROR(VLOOKUP(A5554,'TA Total'!A:P,16,0),"."),".")</f>
        <v>.</v>
      </c>
    </row>
    <row r="5555" spans="1:21" x14ac:dyDescent="0.3">
      <c r="A5555" s="1" t="str">
        <f t="shared" si="172"/>
        <v>2023|Rotorua District|$20,001-$30,000</v>
      </c>
      <c r="B5555" t="s">
        <v>18</v>
      </c>
      <c r="C5555" t="s">
        <v>19</v>
      </c>
      <c r="D5555" t="s">
        <v>20</v>
      </c>
      <c r="E5555" t="s">
        <v>21</v>
      </c>
      <c r="F5555">
        <v>2023</v>
      </c>
      <c r="G5555">
        <v>2023</v>
      </c>
      <c r="H5555">
        <v>24</v>
      </c>
      <c r="I5555" t="s">
        <v>128</v>
      </c>
      <c r="J5555">
        <v>99</v>
      </c>
      <c r="K5555" t="s">
        <v>23</v>
      </c>
      <c r="L5555">
        <v>2</v>
      </c>
      <c r="M5555" t="s">
        <v>24</v>
      </c>
      <c r="N5555">
        <v>2</v>
      </c>
      <c r="O5555" t="s">
        <v>28</v>
      </c>
      <c r="P5555">
        <v>831</v>
      </c>
      <c r="T5555" s="3">
        <f t="shared" si="173"/>
        <v>39.51</v>
      </c>
      <c r="U5555" s="3">
        <f>IF(AND(R5555&lt;&gt;"_U",N5555&lt;&gt;9999,N5555&lt;&gt;999,L5555&lt;&gt;"Median"),IFERROR(VLOOKUP(A5555,'TA Total'!A:P,16,0),"."),".")</f>
        <v>2103</v>
      </c>
    </row>
    <row r="5556" spans="1:21" x14ac:dyDescent="0.3">
      <c r="A5556" s="1" t="str">
        <f t="shared" si="172"/>
        <v>2023|Rotorua District|$20,001-$30,000</v>
      </c>
      <c r="B5556" t="s">
        <v>18</v>
      </c>
      <c r="C5556" t="s">
        <v>19</v>
      </c>
      <c r="D5556" t="s">
        <v>20</v>
      </c>
      <c r="E5556" t="s">
        <v>21</v>
      </c>
      <c r="F5556">
        <v>2023</v>
      </c>
      <c r="G5556">
        <v>2023</v>
      </c>
      <c r="H5556">
        <v>24</v>
      </c>
      <c r="I5556" t="s">
        <v>128</v>
      </c>
      <c r="J5556">
        <v>99</v>
      </c>
      <c r="K5556" t="s">
        <v>23</v>
      </c>
      <c r="L5556">
        <v>2</v>
      </c>
      <c r="M5556" t="s">
        <v>24</v>
      </c>
      <c r="N5556">
        <v>999</v>
      </c>
      <c r="O5556" t="s">
        <v>42</v>
      </c>
      <c r="P5556">
        <v>0</v>
      </c>
      <c r="T5556" s="3" t="str">
        <f t="shared" si="173"/>
        <v>.</v>
      </c>
      <c r="U5556" s="3" t="str">
        <f>IF(AND(R5556&lt;&gt;"_U",N5556&lt;&gt;9999,N5556&lt;&gt;999,L5556&lt;&gt;"Median"),IFERROR(VLOOKUP(A5556,'TA Total'!A:P,16,0),"."),".")</f>
        <v>.</v>
      </c>
    </row>
    <row r="5557" spans="1:21" x14ac:dyDescent="0.3">
      <c r="A5557" s="1" t="str">
        <f t="shared" si="172"/>
        <v>2023|Rotorua District|$20,001-$30,000</v>
      </c>
      <c r="B5557" t="s">
        <v>18</v>
      </c>
      <c r="C5557" t="s">
        <v>19</v>
      </c>
      <c r="D5557" t="s">
        <v>20</v>
      </c>
      <c r="E5557" t="s">
        <v>21</v>
      </c>
      <c r="F5557">
        <v>2023</v>
      </c>
      <c r="G5557">
        <v>2023</v>
      </c>
      <c r="H5557">
        <v>24</v>
      </c>
      <c r="I5557" t="s">
        <v>128</v>
      </c>
      <c r="J5557">
        <v>99</v>
      </c>
      <c r="K5557" t="s">
        <v>23</v>
      </c>
      <c r="L5557">
        <v>2</v>
      </c>
      <c r="M5557" t="s">
        <v>24</v>
      </c>
      <c r="N5557">
        <v>1</v>
      </c>
      <c r="O5557" t="s">
        <v>33</v>
      </c>
      <c r="P5557">
        <v>1116</v>
      </c>
      <c r="T5557" s="3">
        <f t="shared" si="173"/>
        <v>53.07</v>
      </c>
      <c r="U5557" s="3">
        <f>IF(AND(R5557&lt;&gt;"_U",N5557&lt;&gt;9999,N5557&lt;&gt;999,L5557&lt;&gt;"Median"),IFERROR(VLOOKUP(A5557,'TA Total'!A:P,16,0),"."),".")</f>
        <v>2103</v>
      </c>
    </row>
    <row r="5558" spans="1:21" x14ac:dyDescent="0.3">
      <c r="A5558" s="1" t="str">
        <f t="shared" si="172"/>
        <v>2023|Rotorua District|$30,001-$50,000</v>
      </c>
      <c r="B5558" t="s">
        <v>18</v>
      </c>
      <c r="C5558" t="s">
        <v>19</v>
      </c>
      <c r="D5558" t="s">
        <v>20</v>
      </c>
      <c r="E5558" t="s">
        <v>21</v>
      </c>
      <c r="F5558">
        <v>2023</v>
      </c>
      <c r="G5558">
        <v>2023</v>
      </c>
      <c r="H5558">
        <v>24</v>
      </c>
      <c r="I5558" t="s">
        <v>128</v>
      </c>
      <c r="J5558">
        <v>99</v>
      </c>
      <c r="K5558" t="s">
        <v>23</v>
      </c>
      <c r="L5558">
        <v>3</v>
      </c>
      <c r="M5558" t="s">
        <v>45</v>
      </c>
      <c r="N5558">
        <v>3</v>
      </c>
      <c r="O5558" t="s">
        <v>25</v>
      </c>
      <c r="P5558">
        <v>309</v>
      </c>
      <c r="T5558" s="3">
        <f t="shared" si="173"/>
        <v>8.7799999999999994</v>
      </c>
      <c r="U5558" s="3">
        <f>IF(AND(R5558&lt;&gt;"_U",N5558&lt;&gt;9999,N5558&lt;&gt;999,L5558&lt;&gt;"Median"),IFERROR(VLOOKUP(A5558,'TA Total'!A:P,16,0),"."),".")</f>
        <v>3519</v>
      </c>
    </row>
    <row r="5559" spans="1:21" x14ac:dyDescent="0.3">
      <c r="A5559" s="1" t="str">
        <f t="shared" si="172"/>
        <v>2023|Rotorua District|$30,001-$50,000</v>
      </c>
      <c r="B5559" t="s">
        <v>18</v>
      </c>
      <c r="C5559" t="s">
        <v>19</v>
      </c>
      <c r="D5559" t="s">
        <v>20</v>
      </c>
      <c r="E5559" t="s">
        <v>21</v>
      </c>
      <c r="F5559">
        <v>2023</v>
      </c>
      <c r="G5559">
        <v>2023</v>
      </c>
      <c r="H5559">
        <v>24</v>
      </c>
      <c r="I5559" t="s">
        <v>128</v>
      </c>
      <c r="J5559">
        <v>99</v>
      </c>
      <c r="K5559" t="s">
        <v>23</v>
      </c>
      <c r="L5559">
        <v>3</v>
      </c>
      <c r="M5559" t="s">
        <v>45</v>
      </c>
      <c r="N5559">
        <v>1</v>
      </c>
      <c r="O5559" t="s">
        <v>33</v>
      </c>
      <c r="P5559">
        <v>1821</v>
      </c>
      <c r="T5559" s="3">
        <f t="shared" si="173"/>
        <v>51.75</v>
      </c>
      <c r="U5559" s="3">
        <f>IF(AND(R5559&lt;&gt;"_U",N5559&lt;&gt;9999,N5559&lt;&gt;999,L5559&lt;&gt;"Median"),IFERROR(VLOOKUP(A5559,'TA Total'!A:P,16,0),"."),".")</f>
        <v>3519</v>
      </c>
    </row>
    <row r="5560" spans="1:21" x14ac:dyDescent="0.3">
      <c r="A5560" s="1" t="str">
        <f t="shared" si="172"/>
        <v>2023|Rotorua District|$30,001-$50,000</v>
      </c>
      <c r="B5560" t="s">
        <v>18</v>
      </c>
      <c r="C5560" t="s">
        <v>19</v>
      </c>
      <c r="D5560" t="s">
        <v>20</v>
      </c>
      <c r="E5560" t="s">
        <v>21</v>
      </c>
      <c r="F5560">
        <v>2023</v>
      </c>
      <c r="G5560">
        <v>2023</v>
      </c>
      <c r="H5560">
        <v>24</v>
      </c>
      <c r="I5560" t="s">
        <v>128</v>
      </c>
      <c r="J5560">
        <v>99</v>
      </c>
      <c r="K5560" t="s">
        <v>23</v>
      </c>
      <c r="L5560">
        <v>3</v>
      </c>
      <c r="M5560" t="s">
        <v>45</v>
      </c>
      <c r="N5560">
        <v>2</v>
      </c>
      <c r="O5560" t="s">
        <v>28</v>
      </c>
      <c r="P5560">
        <v>1386</v>
      </c>
      <c r="T5560" s="3">
        <f t="shared" si="173"/>
        <v>39.39</v>
      </c>
      <c r="U5560" s="3">
        <f>IF(AND(R5560&lt;&gt;"_U",N5560&lt;&gt;9999,N5560&lt;&gt;999,L5560&lt;&gt;"Median"),IFERROR(VLOOKUP(A5560,'TA Total'!A:P,16,0),"."),".")</f>
        <v>3519</v>
      </c>
    </row>
    <row r="5561" spans="1:21" x14ac:dyDescent="0.3">
      <c r="A5561" s="1" t="str">
        <f t="shared" si="172"/>
        <v>2023|Rotorua District|$30,001-$50,000</v>
      </c>
      <c r="B5561" t="s">
        <v>18</v>
      </c>
      <c r="C5561" t="s">
        <v>19</v>
      </c>
      <c r="D5561" t="s">
        <v>20</v>
      </c>
      <c r="E5561" t="s">
        <v>21</v>
      </c>
      <c r="F5561">
        <v>2023</v>
      </c>
      <c r="G5561">
        <v>2023</v>
      </c>
      <c r="H5561">
        <v>24</v>
      </c>
      <c r="I5561" t="s">
        <v>128</v>
      </c>
      <c r="J5561">
        <v>99</v>
      </c>
      <c r="K5561" t="s">
        <v>23</v>
      </c>
      <c r="L5561">
        <v>3</v>
      </c>
      <c r="M5561" t="s">
        <v>45</v>
      </c>
      <c r="N5561">
        <v>7777</v>
      </c>
      <c r="O5561" t="s">
        <v>37</v>
      </c>
      <c r="P5561">
        <v>3519</v>
      </c>
      <c r="T5561" s="3">
        <f t="shared" si="173"/>
        <v>100</v>
      </c>
      <c r="U5561" s="3">
        <f>IF(AND(R5561&lt;&gt;"_U",N5561&lt;&gt;9999,N5561&lt;&gt;999,L5561&lt;&gt;"Median"),IFERROR(VLOOKUP(A5561,'TA Total'!A:P,16,0),"."),".")</f>
        <v>3519</v>
      </c>
    </row>
    <row r="5562" spans="1:21" x14ac:dyDescent="0.3">
      <c r="A5562" s="1" t="str">
        <f t="shared" si="172"/>
        <v>2023|Rotorua District|$30,001-$50,000</v>
      </c>
      <c r="B5562" t="s">
        <v>18</v>
      </c>
      <c r="C5562" t="s">
        <v>19</v>
      </c>
      <c r="D5562" t="s">
        <v>20</v>
      </c>
      <c r="E5562" t="s">
        <v>21</v>
      </c>
      <c r="F5562">
        <v>2023</v>
      </c>
      <c r="G5562">
        <v>2023</v>
      </c>
      <c r="H5562">
        <v>24</v>
      </c>
      <c r="I5562" t="s">
        <v>128</v>
      </c>
      <c r="J5562">
        <v>99</v>
      </c>
      <c r="K5562" t="s">
        <v>23</v>
      </c>
      <c r="L5562">
        <v>3</v>
      </c>
      <c r="M5562" t="s">
        <v>45</v>
      </c>
      <c r="N5562">
        <v>999</v>
      </c>
      <c r="O5562" t="s">
        <v>42</v>
      </c>
      <c r="P5562">
        <v>0</v>
      </c>
      <c r="T5562" s="3" t="str">
        <f t="shared" si="173"/>
        <v>.</v>
      </c>
      <c r="U5562" s="3" t="str">
        <f>IF(AND(R5562&lt;&gt;"_U",N5562&lt;&gt;9999,N5562&lt;&gt;999,L5562&lt;&gt;"Median"),IFERROR(VLOOKUP(A5562,'TA Total'!A:P,16,0),"."),".")</f>
        <v>.</v>
      </c>
    </row>
    <row r="5563" spans="1:21" x14ac:dyDescent="0.3">
      <c r="A5563" s="1" t="str">
        <f t="shared" si="172"/>
        <v>2023|Rotorua District|$30,001-$50,000</v>
      </c>
      <c r="B5563" t="s">
        <v>18</v>
      </c>
      <c r="C5563" t="s">
        <v>19</v>
      </c>
      <c r="D5563" t="s">
        <v>20</v>
      </c>
      <c r="E5563" t="s">
        <v>21</v>
      </c>
      <c r="F5563">
        <v>2023</v>
      </c>
      <c r="G5563">
        <v>2023</v>
      </c>
      <c r="H5563">
        <v>24</v>
      </c>
      <c r="I5563" t="s">
        <v>128</v>
      </c>
      <c r="J5563">
        <v>99</v>
      </c>
      <c r="K5563" t="s">
        <v>23</v>
      </c>
      <c r="L5563">
        <v>3</v>
      </c>
      <c r="M5563" t="s">
        <v>45</v>
      </c>
      <c r="N5563">
        <v>9999</v>
      </c>
      <c r="O5563" t="s">
        <v>40</v>
      </c>
      <c r="P5563">
        <v>3519</v>
      </c>
      <c r="T5563" s="3" t="str">
        <f t="shared" si="173"/>
        <v>.</v>
      </c>
      <c r="U5563" s="3" t="str">
        <f>IF(AND(R5563&lt;&gt;"_U",N5563&lt;&gt;9999,N5563&lt;&gt;999,L5563&lt;&gt;"Median"),IFERROR(VLOOKUP(A5563,'TA Total'!A:P,16,0),"."),".")</f>
        <v>.</v>
      </c>
    </row>
    <row r="5564" spans="1:21" x14ac:dyDescent="0.3">
      <c r="A5564" s="1" t="str">
        <f t="shared" si="172"/>
        <v>2023|Rotorua District|$50,001-$70,000</v>
      </c>
      <c r="B5564" t="s">
        <v>18</v>
      </c>
      <c r="C5564" t="s">
        <v>19</v>
      </c>
      <c r="D5564" t="s">
        <v>20</v>
      </c>
      <c r="E5564" t="s">
        <v>21</v>
      </c>
      <c r="F5564">
        <v>2023</v>
      </c>
      <c r="G5564">
        <v>2023</v>
      </c>
      <c r="H5564">
        <v>24</v>
      </c>
      <c r="I5564" t="s">
        <v>128</v>
      </c>
      <c r="J5564">
        <v>99</v>
      </c>
      <c r="K5564" t="s">
        <v>23</v>
      </c>
      <c r="L5564">
        <v>4</v>
      </c>
      <c r="M5564" t="s">
        <v>36</v>
      </c>
      <c r="N5564">
        <v>1</v>
      </c>
      <c r="O5564" t="s">
        <v>33</v>
      </c>
      <c r="P5564">
        <v>1359</v>
      </c>
      <c r="T5564" s="3">
        <f t="shared" si="173"/>
        <v>49.51</v>
      </c>
      <c r="U5564" s="3">
        <f>IF(AND(R5564&lt;&gt;"_U",N5564&lt;&gt;9999,N5564&lt;&gt;999,L5564&lt;&gt;"Median"),IFERROR(VLOOKUP(A5564,'TA Total'!A:P,16,0),"."),".")</f>
        <v>2745</v>
      </c>
    </row>
    <row r="5565" spans="1:21" x14ac:dyDescent="0.3">
      <c r="A5565" s="1" t="str">
        <f t="shared" si="172"/>
        <v>2023|Rotorua District|$50,001-$70,000</v>
      </c>
      <c r="B5565" t="s">
        <v>18</v>
      </c>
      <c r="C5565" t="s">
        <v>19</v>
      </c>
      <c r="D5565" t="s">
        <v>20</v>
      </c>
      <c r="E5565" t="s">
        <v>21</v>
      </c>
      <c r="F5565">
        <v>2023</v>
      </c>
      <c r="G5565">
        <v>2023</v>
      </c>
      <c r="H5565">
        <v>24</v>
      </c>
      <c r="I5565" t="s">
        <v>128</v>
      </c>
      <c r="J5565">
        <v>99</v>
      </c>
      <c r="K5565" t="s">
        <v>23</v>
      </c>
      <c r="L5565">
        <v>4</v>
      </c>
      <c r="M5565" t="s">
        <v>36</v>
      </c>
      <c r="N5565">
        <v>9999</v>
      </c>
      <c r="O5565" t="s">
        <v>40</v>
      </c>
      <c r="P5565">
        <v>2745</v>
      </c>
      <c r="T5565" s="3" t="str">
        <f t="shared" si="173"/>
        <v>.</v>
      </c>
      <c r="U5565" s="3" t="str">
        <f>IF(AND(R5565&lt;&gt;"_U",N5565&lt;&gt;9999,N5565&lt;&gt;999,L5565&lt;&gt;"Median"),IFERROR(VLOOKUP(A5565,'TA Total'!A:P,16,0),"."),".")</f>
        <v>.</v>
      </c>
    </row>
    <row r="5566" spans="1:21" x14ac:dyDescent="0.3">
      <c r="A5566" s="1" t="str">
        <f t="shared" si="172"/>
        <v>2023|Rotorua District|$50,001-$70,000</v>
      </c>
      <c r="B5566" t="s">
        <v>18</v>
      </c>
      <c r="C5566" t="s">
        <v>19</v>
      </c>
      <c r="D5566" t="s">
        <v>20</v>
      </c>
      <c r="E5566" t="s">
        <v>21</v>
      </c>
      <c r="F5566">
        <v>2023</v>
      </c>
      <c r="G5566">
        <v>2023</v>
      </c>
      <c r="H5566">
        <v>24</v>
      </c>
      <c r="I5566" t="s">
        <v>128</v>
      </c>
      <c r="J5566">
        <v>99</v>
      </c>
      <c r="K5566" t="s">
        <v>23</v>
      </c>
      <c r="L5566">
        <v>4</v>
      </c>
      <c r="M5566" t="s">
        <v>36</v>
      </c>
      <c r="N5566">
        <v>2</v>
      </c>
      <c r="O5566" t="s">
        <v>28</v>
      </c>
      <c r="P5566">
        <v>1176</v>
      </c>
      <c r="T5566" s="3">
        <f t="shared" si="173"/>
        <v>42.84</v>
      </c>
      <c r="U5566" s="3">
        <f>IF(AND(R5566&lt;&gt;"_U",N5566&lt;&gt;9999,N5566&lt;&gt;999,L5566&lt;&gt;"Median"),IFERROR(VLOOKUP(A5566,'TA Total'!A:P,16,0),"."),".")</f>
        <v>2745</v>
      </c>
    </row>
    <row r="5567" spans="1:21" x14ac:dyDescent="0.3">
      <c r="A5567" s="1" t="str">
        <f t="shared" si="172"/>
        <v>2023|Rotorua District|$50,001-$70,000</v>
      </c>
      <c r="B5567" t="s">
        <v>18</v>
      </c>
      <c r="C5567" t="s">
        <v>19</v>
      </c>
      <c r="D5567" t="s">
        <v>20</v>
      </c>
      <c r="E5567" t="s">
        <v>21</v>
      </c>
      <c r="F5567">
        <v>2023</v>
      </c>
      <c r="G5567">
        <v>2023</v>
      </c>
      <c r="H5567">
        <v>24</v>
      </c>
      <c r="I5567" t="s">
        <v>128</v>
      </c>
      <c r="J5567">
        <v>99</v>
      </c>
      <c r="K5567" t="s">
        <v>23</v>
      </c>
      <c r="L5567">
        <v>4</v>
      </c>
      <c r="M5567" t="s">
        <v>36</v>
      </c>
      <c r="N5567">
        <v>7777</v>
      </c>
      <c r="O5567" t="s">
        <v>37</v>
      </c>
      <c r="P5567">
        <v>2745</v>
      </c>
      <c r="T5567" s="3">
        <f t="shared" si="173"/>
        <v>100</v>
      </c>
      <c r="U5567" s="3">
        <f>IF(AND(R5567&lt;&gt;"_U",N5567&lt;&gt;9999,N5567&lt;&gt;999,L5567&lt;&gt;"Median"),IFERROR(VLOOKUP(A5567,'TA Total'!A:P,16,0),"."),".")</f>
        <v>2745</v>
      </c>
    </row>
    <row r="5568" spans="1:21" x14ac:dyDescent="0.3">
      <c r="A5568" s="1" t="str">
        <f t="shared" si="172"/>
        <v>2023|Rotorua District|$50,001-$70,000</v>
      </c>
      <c r="B5568" t="s">
        <v>18</v>
      </c>
      <c r="C5568" t="s">
        <v>19</v>
      </c>
      <c r="D5568" t="s">
        <v>20</v>
      </c>
      <c r="E5568" t="s">
        <v>21</v>
      </c>
      <c r="F5568">
        <v>2023</v>
      </c>
      <c r="G5568">
        <v>2023</v>
      </c>
      <c r="H5568">
        <v>24</v>
      </c>
      <c r="I5568" t="s">
        <v>128</v>
      </c>
      <c r="J5568">
        <v>99</v>
      </c>
      <c r="K5568" t="s">
        <v>23</v>
      </c>
      <c r="L5568">
        <v>4</v>
      </c>
      <c r="M5568" t="s">
        <v>36</v>
      </c>
      <c r="N5568">
        <v>999</v>
      </c>
      <c r="O5568" t="s">
        <v>42</v>
      </c>
      <c r="P5568">
        <v>0</v>
      </c>
      <c r="T5568" s="3" t="str">
        <f t="shared" si="173"/>
        <v>.</v>
      </c>
      <c r="U5568" s="3" t="str">
        <f>IF(AND(R5568&lt;&gt;"_U",N5568&lt;&gt;9999,N5568&lt;&gt;999,L5568&lt;&gt;"Median"),IFERROR(VLOOKUP(A5568,'TA Total'!A:P,16,0),"."),".")</f>
        <v>.</v>
      </c>
    </row>
    <row r="5569" spans="1:21" x14ac:dyDescent="0.3">
      <c r="A5569" s="1" t="str">
        <f t="shared" si="172"/>
        <v>2023|Rotorua District|$50,001-$70,000</v>
      </c>
      <c r="B5569" t="s">
        <v>18</v>
      </c>
      <c r="C5569" t="s">
        <v>19</v>
      </c>
      <c r="D5569" t="s">
        <v>20</v>
      </c>
      <c r="E5569" t="s">
        <v>21</v>
      </c>
      <c r="F5569">
        <v>2023</v>
      </c>
      <c r="G5569">
        <v>2023</v>
      </c>
      <c r="H5569">
        <v>24</v>
      </c>
      <c r="I5569" t="s">
        <v>128</v>
      </c>
      <c r="J5569">
        <v>99</v>
      </c>
      <c r="K5569" t="s">
        <v>23</v>
      </c>
      <c r="L5569">
        <v>4</v>
      </c>
      <c r="M5569" t="s">
        <v>36</v>
      </c>
      <c r="N5569">
        <v>3</v>
      </c>
      <c r="O5569" t="s">
        <v>25</v>
      </c>
      <c r="P5569">
        <v>213</v>
      </c>
      <c r="T5569" s="3">
        <f t="shared" si="173"/>
        <v>7.76</v>
      </c>
      <c r="U5569" s="3">
        <f>IF(AND(R5569&lt;&gt;"_U",N5569&lt;&gt;9999,N5569&lt;&gt;999,L5569&lt;&gt;"Median"),IFERROR(VLOOKUP(A5569,'TA Total'!A:P,16,0),"."),".")</f>
        <v>2745</v>
      </c>
    </row>
    <row r="5570" spans="1:21" x14ac:dyDescent="0.3">
      <c r="A5570" s="1" t="str">
        <f t="shared" si="172"/>
        <v>2023|Rotorua District|$70,001-$100,000</v>
      </c>
      <c r="B5570" t="s">
        <v>18</v>
      </c>
      <c r="C5570" t="s">
        <v>19</v>
      </c>
      <c r="D5570" t="s">
        <v>20</v>
      </c>
      <c r="E5570" t="s">
        <v>21</v>
      </c>
      <c r="F5570">
        <v>2023</v>
      </c>
      <c r="G5570">
        <v>2023</v>
      </c>
      <c r="H5570">
        <v>24</v>
      </c>
      <c r="I5570" t="s">
        <v>128</v>
      </c>
      <c r="J5570">
        <v>99</v>
      </c>
      <c r="K5570" t="s">
        <v>23</v>
      </c>
      <c r="L5570">
        <v>5</v>
      </c>
      <c r="M5570" t="s">
        <v>58</v>
      </c>
      <c r="N5570">
        <v>1</v>
      </c>
      <c r="O5570" t="s">
        <v>33</v>
      </c>
      <c r="P5570">
        <v>2028</v>
      </c>
      <c r="T5570" s="3">
        <f t="shared" si="173"/>
        <v>53.57</v>
      </c>
      <c r="U5570" s="3">
        <f>IF(AND(R5570&lt;&gt;"_U",N5570&lt;&gt;9999,N5570&lt;&gt;999,L5570&lt;&gt;"Median"),IFERROR(VLOOKUP(A5570,'TA Total'!A:P,16,0),"."),".")</f>
        <v>3786</v>
      </c>
    </row>
    <row r="5571" spans="1:21" x14ac:dyDescent="0.3">
      <c r="A5571" s="1" t="str">
        <f t="shared" ref="A5571:A5634" si="174">G5571&amp;"|"&amp;I5571&amp;"|"&amp;M5571</f>
        <v>2023|Rotorua District|$70,001-$100,000</v>
      </c>
      <c r="B5571" t="s">
        <v>18</v>
      </c>
      <c r="C5571" t="s">
        <v>19</v>
      </c>
      <c r="D5571" t="s">
        <v>20</v>
      </c>
      <c r="E5571" t="s">
        <v>21</v>
      </c>
      <c r="F5571">
        <v>2023</v>
      </c>
      <c r="G5571">
        <v>2023</v>
      </c>
      <c r="H5571">
        <v>24</v>
      </c>
      <c r="I5571" t="s">
        <v>128</v>
      </c>
      <c r="J5571">
        <v>99</v>
      </c>
      <c r="K5571" t="s">
        <v>23</v>
      </c>
      <c r="L5571">
        <v>5</v>
      </c>
      <c r="M5571" t="s">
        <v>58</v>
      </c>
      <c r="N5571">
        <v>9999</v>
      </c>
      <c r="O5571" t="s">
        <v>40</v>
      </c>
      <c r="P5571">
        <v>3786</v>
      </c>
      <c r="T5571" s="3" t="str">
        <f t="shared" ref="T5571:T5634" si="175">IF(AND(R5571&lt;&gt;"_U",R5571&lt;&gt;"c",N5571&lt;&gt;999,N5571&lt;&gt;9999,L5571&lt;&gt;"Median"),IFERROR((ROUND(P5571/U5571*100,2)),"."),".")</f>
        <v>.</v>
      </c>
      <c r="U5571" s="3" t="str">
        <f>IF(AND(R5571&lt;&gt;"_U",N5571&lt;&gt;9999,N5571&lt;&gt;999,L5571&lt;&gt;"Median"),IFERROR(VLOOKUP(A5571,'TA Total'!A:P,16,0),"."),".")</f>
        <v>.</v>
      </c>
    </row>
    <row r="5572" spans="1:21" x14ac:dyDescent="0.3">
      <c r="A5572" s="1" t="str">
        <f t="shared" si="174"/>
        <v>2023|Rotorua District|$70,001-$100,000</v>
      </c>
      <c r="B5572" t="s">
        <v>18</v>
      </c>
      <c r="C5572" t="s">
        <v>19</v>
      </c>
      <c r="D5572" t="s">
        <v>20</v>
      </c>
      <c r="E5572" t="s">
        <v>21</v>
      </c>
      <c r="F5572">
        <v>2023</v>
      </c>
      <c r="G5572">
        <v>2023</v>
      </c>
      <c r="H5572">
        <v>24</v>
      </c>
      <c r="I5572" t="s">
        <v>128</v>
      </c>
      <c r="J5572">
        <v>99</v>
      </c>
      <c r="K5572" t="s">
        <v>23</v>
      </c>
      <c r="L5572">
        <v>5</v>
      </c>
      <c r="M5572" t="s">
        <v>58</v>
      </c>
      <c r="N5572">
        <v>999</v>
      </c>
      <c r="O5572" t="s">
        <v>42</v>
      </c>
      <c r="P5572">
        <v>0</v>
      </c>
      <c r="T5572" s="3" t="str">
        <f t="shared" si="175"/>
        <v>.</v>
      </c>
      <c r="U5572" s="3" t="str">
        <f>IF(AND(R5572&lt;&gt;"_U",N5572&lt;&gt;9999,N5572&lt;&gt;999,L5572&lt;&gt;"Median"),IFERROR(VLOOKUP(A5572,'TA Total'!A:P,16,0),"."),".")</f>
        <v>.</v>
      </c>
    </row>
    <row r="5573" spans="1:21" x14ac:dyDescent="0.3">
      <c r="A5573" s="1" t="str">
        <f t="shared" si="174"/>
        <v>2023|Rotorua District|$70,001-$100,000</v>
      </c>
      <c r="B5573" t="s">
        <v>18</v>
      </c>
      <c r="C5573" t="s">
        <v>19</v>
      </c>
      <c r="D5573" t="s">
        <v>20</v>
      </c>
      <c r="E5573" t="s">
        <v>21</v>
      </c>
      <c r="F5573">
        <v>2023</v>
      </c>
      <c r="G5573">
        <v>2023</v>
      </c>
      <c r="H5573">
        <v>24</v>
      </c>
      <c r="I5573" t="s">
        <v>128</v>
      </c>
      <c r="J5573">
        <v>99</v>
      </c>
      <c r="K5573" t="s">
        <v>23</v>
      </c>
      <c r="L5573">
        <v>5</v>
      </c>
      <c r="M5573" t="s">
        <v>58</v>
      </c>
      <c r="N5573">
        <v>2</v>
      </c>
      <c r="O5573" t="s">
        <v>28</v>
      </c>
      <c r="P5573">
        <v>1479</v>
      </c>
      <c r="T5573" s="3">
        <f t="shared" si="175"/>
        <v>39.06</v>
      </c>
      <c r="U5573" s="3">
        <f>IF(AND(R5573&lt;&gt;"_U",N5573&lt;&gt;9999,N5573&lt;&gt;999,L5573&lt;&gt;"Median"),IFERROR(VLOOKUP(A5573,'TA Total'!A:P,16,0),"."),".")</f>
        <v>3786</v>
      </c>
    </row>
    <row r="5574" spans="1:21" x14ac:dyDescent="0.3">
      <c r="A5574" s="1" t="str">
        <f t="shared" si="174"/>
        <v>2023|Rotorua District|$70,001-$100,000</v>
      </c>
      <c r="B5574" t="s">
        <v>18</v>
      </c>
      <c r="C5574" t="s">
        <v>19</v>
      </c>
      <c r="D5574" t="s">
        <v>20</v>
      </c>
      <c r="E5574" t="s">
        <v>21</v>
      </c>
      <c r="F5574">
        <v>2023</v>
      </c>
      <c r="G5574">
        <v>2023</v>
      </c>
      <c r="H5574">
        <v>24</v>
      </c>
      <c r="I5574" t="s">
        <v>128</v>
      </c>
      <c r="J5574">
        <v>99</v>
      </c>
      <c r="K5574" t="s">
        <v>23</v>
      </c>
      <c r="L5574">
        <v>5</v>
      </c>
      <c r="M5574" t="s">
        <v>58</v>
      </c>
      <c r="N5574">
        <v>7777</v>
      </c>
      <c r="O5574" t="s">
        <v>37</v>
      </c>
      <c r="P5574">
        <v>3786</v>
      </c>
      <c r="T5574" s="3">
        <f t="shared" si="175"/>
        <v>100</v>
      </c>
      <c r="U5574" s="3">
        <f>IF(AND(R5574&lt;&gt;"_U",N5574&lt;&gt;9999,N5574&lt;&gt;999,L5574&lt;&gt;"Median"),IFERROR(VLOOKUP(A5574,'TA Total'!A:P,16,0),"."),".")</f>
        <v>3786</v>
      </c>
    </row>
    <row r="5575" spans="1:21" x14ac:dyDescent="0.3">
      <c r="A5575" s="1" t="str">
        <f t="shared" si="174"/>
        <v>2023|Rotorua District|$70,001-$100,000</v>
      </c>
      <c r="B5575" t="s">
        <v>18</v>
      </c>
      <c r="C5575" t="s">
        <v>19</v>
      </c>
      <c r="D5575" t="s">
        <v>20</v>
      </c>
      <c r="E5575" t="s">
        <v>21</v>
      </c>
      <c r="F5575">
        <v>2023</v>
      </c>
      <c r="G5575">
        <v>2023</v>
      </c>
      <c r="H5575">
        <v>24</v>
      </c>
      <c r="I5575" t="s">
        <v>128</v>
      </c>
      <c r="J5575">
        <v>99</v>
      </c>
      <c r="K5575" t="s">
        <v>23</v>
      </c>
      <c r="L5575">
        <v>5</v>
      </c>
      <c r="M5575" t="s">
        <v>58</v>
      </c>
      <c r="N5575">
        <v>3</v>
      </c>
      <c r="O5575" t="s">
        <v>25</v>
      </c>
      <c r="P5575">
        <v>279</v>
      </c>
      <c r="T5575" s="3">
        <f t="shared" si="175"/>
        <v>7.37</v>
      </c>
      <c r="U5575" s="3">
        <f>IF(AND(R5575&lt;&gt;"_U",N5575&lt;&gt;9999,N5575&lt;&gt;999,L5575&lt;&gt;"Median"),IFERROR(VLOOKUP(A5575,'TA Total'!A:P,16,0),"."),".")</f>
        <v>3786</v>
      </c>
    </row>
    <row r="5576" spans="1:21" x14ac:dyDescent="0.3">
      <c r="A5576" s="1" t="str">
        <f t="shared" si="174"/>
        <v>2023|Rotorua District|$100,001-$150,000</v>
      </c>
      <c r="B5576" t="s">
        <v>18</v>
      </c>
      <c r="C5576" t="s">
        <v>19</v>
      </c>
      <c r="D5576" t="s">
        <v>20</v>
      </c>
      <c r="E5576" t="s">
        <v>21</v>
      </c>
      <c r="F5576">
        <v>2023</v>
      </c>
      <c r="G5576">
        <v>2023</v>
      </c>
      <c r="H5576">
        <v>24</v>
      </c>
      <c r="I5576" t="s">
        <v>128</v>
      </c>
      <c r="J5576">
        <v>99</v>
      </c>
      <c r="K5576" t="s">
        <v>23</v>
      </c>
      <c r="L5576">
        <v>6</v>
      </c>
      <c r="M5576" t="s">
        <v>59</v>
      </c>
      <c r="N5576">
        <v>999</v>
      </c>
      <c r="O5576" t="s">
        <v>42</v>
      </c>
      <c r="P5576">
        <v>0</v>
      </c>
      <c r="T5576" s="3" t="str">
        <f t="shared" si="175"/>
        <v>.</v>
      </c>
      <c r="U5576" s="3" t="str">
        <f>IF(AND(R5576&lt;&gt;"_U",N5576&lt;&gt;9999,N5576&lt;&gt;999,L5576&lt;&gt;"Median"),IFERROR(VLOOKUP(A5576,'TA Total'!A:P,16,0),"."),".")</f>
        <v>.</v>
      </c>
    </row>
    <row r="5577" spans="1:21" x14ac:dyDescent="0.3">
      <c r="A5577" s="1" t="str">
        <f t="shared" si="174"/>
        <v>2023|Rotorua District|$100,001-$150,000</v>
      </c>
      <c r="B5577" t="s">
        <v>18</v>
      </c>
      <c r="C5577" t="s">
        <v>19</v>
      </c>
      <c r="D5577" t="s">
        <v>20</v>
      </c>
      <c r="E5577" t="s">
        <v>21</v>
      </c>
      <c r="F5577">
        <v>2023</v>
      </c>
      <c r="G5577">
        <v>2023</v>
      </c>
      <c r="H5577">
        <v>24</v>
      </c>
      <c r="I5577" t="s">
        <v>128</v>
      </c>
      <c r="J5577">
        <v>99</v>
      </c>
      <c r="K5577" t="s">
        <v>23</v>
      </c>
      <c r="L5577">
        <v>6</v>
      </c>
      <c r="M5577" t="s">
        <v>59</v>
      </c>
      <c r="N5577">
        <v>3</v>
      </c>
      <c r="O5577" t="s">
        <v>25</v>
      </c>
      <c r="P5577">
        <v>396</v>
      </c>
      <c r="T5577" s="3">
        <f t="shared" si="175"/>
        <v>7.65</v>
      </c>
      <c r="U5577" s="3">
        <f>IF(AND(R5577&lt;&gt;"_U",N5577&lt;&gt;9999,N5577&lt;&gt;999,L5577&lt;&gt;"Median"),IFERROR(VLOOKUP(A5577,'TA Total'!A:P,16,0),"."),".")</f>
        <v>5178</v>
      </c>
    </row>
    <row r="5578" spans="1:21" x14ac:dyDescent="0.3">
      <c r="A5578" s="1" t="str">
        <f t="shared" si="174"/>
        <v>2023|Rotorua District|$100,001-$150,000</v>
      </c>
      <c r="B5578" t="s">
        <v>18</v>
      </c>
      <c r="C5578" t="s">
        <v>19</v>
      </c>
      <c r="D5578" t="s">
        <v>20</v>
      </c>
      <c r="E5578" t="s">
        <v>21</v>
      </c>
      <c r="F5578">
        <v>2023</v>
      </c>
      <c r="G5578">
        <v>2023</v>
      </c>
      <c r="H5578">
        <v>24</v>
      </c>
      <c r="I5578" t="s">
        <v>128</v>
      </c>
      <c r="J5578">
        <v>99</v>
      </c>
      <c r="K5578" t="s">
        <v>23</v>
      </c>
      <c r="L5578">
        <v>6</v>
      </c>
      <c r="M5578" t="s">
        <v>59</v>
      </c>
      <c r="N5578">
        <v>9999</v>
      </c>
      <c r="O5578" t="s">
        <v>40</v>
      </c>
      <c r="P5578">
        <v>5178</v>
      </c>
      <c r="T5578" s="3" t="str">
        <f t="shared" si="175"/>
        <v>.</v>
      </c>
      <c r="U5578" s="3" t="str">
        <f>IF(AND(R5578&lt;&gt;"_U",N5578&lt;&gt;9999,N5578&lt;&gt;999,L5578&lt;&gt;"Median"),IFERROR(VLOOKUP(A5578,'TA Total'!A:P,16,0),"."),".")</f>
        <v>.</v>
      </c>
    </row>
    <row r="5579" spans="1:21" x14ac:dyDescent="0.3">
      <c r="A5579" s="1" t="str">
        <f t="shared" si="174"/>
        <v>2023|Rotorua District|$100,001-$150,000</v>
      </c>
      <c r="B5579" t="s">
        <v>18</v>
      </c>
      <c r="C5579" t="s">
        <v>19</v>
      </c>
      <c r="D5579" t="s">
        <v>20</v>
      </c>
      <c r="E5579" t="s">
        <v>21</v>
      </c>
      <c r="F5579">
        <v>2023</v>
      </c>
      <c r="G5579">
        <v>2023</v>
      </c>
      <c r="H5579">
        <v>24</v>
      </c>
      <c r="I5579" t="s">
        <v>128</v>
      </c>
      <c r="J5579">
        <v>99</v>
      </c>
      <c r="K5579" t="s">
        <v>23</v>
      </c>
      <c r="L5579">
        <v>6</v>
      </c>
      <c r="M5579" t="s">
        <v>59</v>
      </c>
      <c r="N5579">
        <v>7777</v>
      </c>
      <c r="O5579" t="s">
        <v>37</v>
      </c>
      <c r="P5579">
        <v>5178</v>
      </c>
      <c r="T5579" s="3">
        <f t="shared" si="175"/>
        <v>100</v>
      </c>
      <c r="U5579" s="3">
        <f>IF(AND(R5579&lt;&gt;"_U",N5579&lt;&gt;9999,N5579&lt;&gt;999,L5579&lt;&gt;"Median"),IFERROR(VLOOKUP(A5579,'TA Total'!A:P,16,0),"."),".")</f>
        <v>5178</v>
      </c>
    </row>
    <row r="5580" spans="1:21" x14ac:dyDescent="0.3">
      <c r="A5580" s="1" t="str">
        <f t="shared" si="174"/>
        <v>2023|Rotorua District|$100,001-$150,000</v>
      </c>
      <c r="B5580" t="s">
        <v>18</v>
      </c>
      <c r="C5580" t="s">
        <v>19</v>
      </c>
      <c r="D5580" t="s">
        <v>20</v>
      </c>
      <c r="E5580" t="s">
        <v>21</v>
      </c>
      <c r="F5580">
        <v>2023</v>
      </c>
      <c r="G5580">
        <v>2023</v>
      </c>
      <c r="H5580">
        <v>24</v>
      </c>
      <c r="I5580" t="s">
        <v>128</v>
      </c>
      <c r="J5580">
        <v>99</v>
      </c>
      <c r="K5580" t="s">
        <v>23</v>
      </c>
      <c r="L5580">
        <v>6</v>
      </c>
      <c r="M5580" t="s">
        <v>59</v>
      </c>
      <c r="N5580">
        <v>1</v>
      </c>
      <c r="O5580" t="s">
        <v>33</v>
      </c>
      <c r="P5580">
        <v>3261</v>
      </c>
      <c r="T5580" s="3">
        <f t="shared" si="175"/>
        <v>62.98</v>
      </c>
      <c r="U5580" s="3">
        <f>IF(AND(R5580&lt;&gt;"_U",N5580&lt;&gt;9999,N5580&lt;&gt;999,L5580&lt;&gt;"Median"),IFERROR(VLOOKUP(A5580,'TA Total'!A:P,16,0),"."),".")</f>
        <v>5178</v>
      </c>
    </row>
    <row r="5581" spans="1:21" x14ac:dyDescent="0.3">
      <c r="A5581" s="1" t="str">
        <f t="shared" si="174"/>
        <v>2023|Rotorua District|$100,001-$150,000</v>
      </c>
      <c r="B5581" t="s">
        <v>18</v>
      </c>
      <c r="C5581" t="s">
        <v>19</v>
      </c>
      <c r="D5581" t="s">
        <v>20</v>
      </c>
      <c r="E5581" t="s">
        <v>21</v>
      </c>
      <c r="F5581">
        <v>2023</v>
      </c>
      <c r="G5581">
        <v>2023</v>
      </c>
      <c r="H5581">
        <v>24</v>
      </c>
      <c r="I5581" t="s">
        <v>128</v>
      </c>
      <c r="J5581">
        <v>99</v>
      </c>
      <c r="K5581" t="s">
        <v>23</v>
      </c>
      <c r="L5581">
        <v>6</v>
      </c>
      <c r="M5581" t="s">
        <v>59</v>
      </c>
      <c r="N5581">
        <v>2</v>
      </c>
      <c r="O5581" t="s">
        <v>28</v>
      </c>
      <c r="P5581">
        <v>1521</v>
      </c>
      <c r="T5581" s="3">
        <f t="shared" si="175"/>
        <v>29.37</v>
      </c>
      <c r="U5581" s="3">
        <f>IF(AND(R5581&lt;&gt;"_U",N5581&lt;&gt;9999,N5581&lt;&gt;999,L5581&lt;&gt;"Median"),IFERROR(VLOOKUP(A5581,'TA Total'!A:P,16,0),"."),".")</f>
        <v>5178</v>
      </c>
    </row>
    <row r="5582" spans="1:21" x14ac:dyDescent="0.3">
      <c r="A5582" s="1" t="str">
        <f t="shared" si="174"/>
        <v>2023|Rotorua District|$150,001-$200,000</v>
      </c>
      <c r="B5582" t="s">
        <v>18</v>
      </c>
      <c r="C5582" t="s">
        <v>19</v>
      </c>
      <c r="D5582" t="s">
        <v>20</v>
      </c>
      <c r="E5582" t="s">
        <v>21</v>
      </c>
      <c r="F5582">
        <v>2023</v>
      </c>
      <c r="G5582">
        <v>2023</v>
      </c>
      <c r="H5582">
        <v>24</v>
      </c>
      <c r="I5582" t="s">
        <v>128</v>
      </c>
      <c r="J5582">
        <v>99</v>
      </c>
      <c r="K5582" t="s">
        <v>23</v>
      </c>
      <c r="L5582">
        <v>7</v>
      </c>
      <c r="M5582" t="s">
        <v>43</v>
      </c>
      <c r="N5582">
        <v>3</v>
      </c>
      <c r="O5582" t="s">
        <v>25</v>
      </c>
      <c r="P5582">
        <v>237</v>
      </c>
      <c r="T5582" s="3">
        <f t="shared" si="175"/>
        <v>8.2200000000000006</v>
      </c>
      <c r="U5582" s="3">
        <f>IF(AND(R5582&lt;&gt;"_U",N5582&lt;&gt;9999,N5582&lt;&gt;999,L5582&lt;&gt;"Median"),IFERROR(VLOOKUP(A5582,'TA Total'!A:P,16,0),"."),".")</f>
        <v>2883</v>
      </c>
    </row>
    <row r="5583" spans="1:21" x14ac:dyDescent="0.3">
      <c r="A5583" s="1" t="str">
        <f t="shared" si="174"/>
        <v>2023|Rotorua District|$150,001-$200,000</v>
      </c>
      <c r="B5583" t="s">
        <v>18</v>
      </c>
      <c r="C5583" t="s">
        <v>19</v>
      </c>
      <c r="D5583" t="s">
        <v>20</v>
      </c>
      <c r="E5583" t="s">
        <v>21</v>
      </c>
      <c r="F5583">
        <v>2023</v>
      </c>
      <c r="G5583">
        <v>2023</v>
      </c>
      <c r="H5583">
        <v>24</v>
      </c>
      <c r="I5583" t="s">
        <v>128</v>
      </c>
      <c r="J5583">
        <v>99</v>
      </c>
      <c r="K5583" t="s">
        <v>23</v>
      </c>
      <c r="L5583">
        <v>7</v>
      </c>
      <c r="M5583" t="s">
        <v>43</v>
      </c>
      <c r="N5583">
        <v>2</v>
      </c>
      <c r="O5583" t="s">
        <v>28</v>
      </c>
      <c r="P5583">
        <v>681</v>
      </c>
      <c r="T5583" s="3">
        <f t="shared" si="175"/>
        <v>23.62</v>
      </c>
      <c r="U5583" s="3">
        <f>IF(AND(R5583&lt;&gt;"_U",N5583&lt;&gt;9999,N5583&lt;&gt;999,L5583&lt;&gt;"Median"),IFERROR(VLOOKUP(A5583,'TA Total'!A:P,16,0),"."),".")</f>
        <v>2883</v>
      </c>
    </row>
    <row r="5584" spans="1:21" x14ac:dyDescent="0.3">
      <c r="A5584" s="1" t="str">
        <f t="shared" si="174"/>
        <v>2023|Rotorua District|$150,001-$200,000</v>
      </c>
      <c r="B5584" t="s">
        <v>18</v>
      </c>
      <c r="C5584" t="s">
        <v>19</v>
      </c>
      <c r="D5584" t="s">
        <v>20</v>
      </c>
      <c r="E5584" t="s">
        <v>21</v>
      </c>
      <c r="F5584">
        <v>2023</v>
      </c>
      <c r="G5584">
        <v>2023</v>
      </c>
      <c r="H5584">
        <v>24</v>
      </c>
      <c r="I5584" t="s">
        <v>128</v>
      </c>
      <c r="J5584">
        <v>99</v>
      </c>
      <c r="K5584" t="s">
        <v>23</v>
      </c>
      <c r="L5584">
        <v>7</v>
      </c>
      <c r="M5584" t="s">
        <v>43</v>
      </c>
      <c r="N5584">
        <v>7777</v>
      </c>
      <c r="O5584" t="s">
        <v>37</v>
      </c>
      <c r="P5584">
        <v>2883</v>
      </c>
      <c r="T5584" s="3">
        <f t="shared" si="175"/>
        <v>100</v>
      </c>
      <c r="U5584" s="3">
        <f>IF(AND(R5584&lt;&gt;"_U",N5584&lt;&gt;9999,N5584&lt;&gt;999,L5584&lt;&gt;"Median"),IFERROR(VLOOKUP(A5584,'TA Total'!A:P,16,0),"."),".")</f>
        <v>2883</v>
      </c>
    </row>
    <row r="5585" spans="1:21" x14ac:dyDescent="0.3">
      <c r="A5585" s="1" t="str">
        <f t="shared" si="174"/>
        <v>2023|Rotorua District|$150,001-$200,000</v>
      </c>
      <c r="B5585" t="s">
        <v>18</v>
      </c>
      <c r="C5585" t="s">
        <v>19</v>
      </c>
      <c r="D5585" t="s">
        <v>20</v>
      </c>
      <c r="E5585" t="s">
        <v>21</v>
      </c>
      <c r="F5585">
        <v>2023</v>
      </c>
      <c r="G5585">
        <v>2023</v>
      </c>
      <c r="H5585">
        <v>24</v>
      </c>
      <c r="I5585" t="s">
        <v>128</v>
      </c>
      <c r="J5585">
        <v>99</v>
      </c>
      <c r="K5585" t="s">
        <v>23</v>
      </c>
      <c r="L5585">
        <v>7</v>
      </c>
      <c r="M5585" t="s">
        <v>43</v>
      </c>
      <c r="N5585">
        <v>9999</v>
      </c>
      <c r="O5585" t="s">
        <v>40</v>
      </c>
      <c r="P5585">
        <v>2883</v>
      </c>
      <c r="T5585" s="3" t="str">
        <f t="shared" si="175"/>
        <v>.</v>
      </c>
      <c r="U5585" s="3" t="str">
        <f>IF(AND(R5585&lt;&gt;"_U",N5585&lt;&gt;9999,N5585&lt;&gt;999,L5585&lt;&gt;"Median"),IFERROR(VLOOKUP(A5585,'TA Total'!A:P,16,0),"."),".")</f>
        <v>.</v>
      </c>
    </row>
    <row r="5586" spans="1:21" x14ac:dyDescent="0.3">
      <c r="A5586" s="1" t="str">
        <f t="shared" si="174"/>
        <v>2023|Rotorua District|$150,001-$200,000</v>
      </c>
      <c r="B5586" t="s">
        <v>18</v>
      </c>
      <c r="C5586" t="s">
        <v>19</v>
      </c>
      <c r="D5586" t="s">
        <v>20</v>
      </c>
      <c r="E5586" t="s">
        <v>21</v>
      </c>
      <c r="F5586">
        <v>2023</v>
      </c>
      <c r="G5586">
        <v>2023</v>
      </c>
      <c r="H5586">
        <v>24</v>
      </c>
      <c r="I5586" t="s">
        <v>128</v>
      </c>
      <c r="J5586">
        <v>99</v>
      </c>
      <c r="K5586" t="s">
        <v>23</v>
      </c>
      <c r="L5586">
        <v>7</v>
      </c>
      <c r="M5586" t="s">
        <v>43</v>
      </c>
      <c r="N5586">
        <v>1</v>
      </c>
      <c r="O5586" t="s">
        <v>33</v>
      </c>
      <c r="P5586">
        <v>1968</v>
      </c>
      <c r="T5586" s="3">
        <f t="shared" si="175"/>
        <v>68.260000000000005</v>
      </c>
      <c r="U5586" s="3">
        <f>IF(AND(R5586&lt;&gt;"_U",N5586&lt;&gt;9999,N5586&lt;&gt;999,L5586&lt;&gt;"Median"),IFERROR(VLOOKUP(A5586,'TA Total'!A:P,16,0),"."),".")</f>
        <v>2883</v>
      </c>
    </row>
    <row r="5587" spans="1:21" x14ac:dyDescent="0.3">
      <c r="A5587" s="1" t="str">
        <f t="shared" si="174"/>
        <v>2023|Rotorua District|$150,001-$200,000</v>
      </c>
      <c r="B5587" t="s">
        <v>18</v>
      </c>
      <c r="C5587" t="s">
        <v>19</v>
      </c>
      <c r="D5587" t="s">
        <v>20</v>
      </c>
      <c r="E5587" t="s">
        <v>21</v>
      </c>
      <c r="F5587">
        <v>2023</v>
      </c>
      <c r="G5587">
        <v>2023</v>
      </c>
      <c r="H5587">
        <v>24</v>
      </c>
      <c r="I5587" t="s">
        <v>128</v>
      </c>
      <c r="J5587">
        <v>99</v>
      </c>
      <c r="K5587" t="s">
        <v>23</v>
      </c>
      <c r="L5587">
        <v>7</v>
      </c>
      <c r="M5587" t="s">
        <v>43</v>
      </c>
      <c r="N5587">
        <v>999</v>
      </c>
      <c r="O5587" t="s">
        <v>42</v>
      </c>
      <c r="P5587">
        <v>0</v>
      </c>
      <c r="T5587" s="3" t="str">
        <f t="shared" si="175"/>
        <v>.</v>
      </c>
      <c r="U5587" s="3" t="str">
        <f>IF(AND(R5587&lt;&gt;"_U",N5587&lt;&gt;9999,N5587&lt;&gt;999,L5587&lt;&gt;"Median"),IFERROR(VLOOKUP(A5587,'TA Total'!A:P,16,0),"."),".")</f>
        <v>.</v>
      </c>
    </row>
    <row r="5588" spans="1:21" x14ac:dyDescent="0.3">
      <c r="A5588" s="1" t="str">
        <f t="shared" si="174"/>
        <v>2023|Rotorua District|$200,001 or more</v>
      </c>
      <c r="B5588" t="s">
        <v>18</v>
      </c>
      <c r="C5588" t="s">
        <v>19</v>
      </c>
      <c r="D5588" t="s">
        <v>20</v>
      </c>
      <c r="E5588" t="s">
        <v>21</v>
      </c>
      <c r="F5588">
        <v>2023</v>
      </c>
      <c r="G5588">
        <v>2023</v>
      </c>
      <c r="H5588">
        <v>24</v>
      </c>
      <c r="I5588" t="s">
        <v>128</v>
      </c>
      <c r="J5588">
        <v>99</v>
      </c>
      <c r="K5588" t="s">
        <v>23</v>
      </c>
      <c r="L5588">
        <v>8</v>
      </c>
      <c r="M5588" t="s">
        <v>27</v>
      </c>
      <c r="N5588">
        <v>1</v>
      </c>
      <c r="O5588" t="s">
        <v>33</v>
      </c>
      <c r="P5588">
        <v>1620</v>
      </c>
      <c r="T5588" s="3">
        <f t="shared" si="175"/>
        <v>67.75</v>
      </c>
      <c r="U5588" s="3">
        <f>IF(AND(R5588&lt;&gt;"_U",N5588&lt;&gt;9999,N5588&lt;&gt;999,L5588&lt;&gt;"Median"),IFERROR(VLOOKUP(A5588,'TA Total'!A:P,16,0),"."),".")</f>
        <v>2391</v>
      </c>
    </row>
    <row r="5589" spans="1:21" x14ac:dyDescent="0.3">
      <c r="A5589" s="1" t="str">
        <f t="shared" si="174"/>
        <v>2023|Rotorua District|$200,001 or more</v>
      </c>
      <c r="B5589" t="s">
        <v>18</v>
      </c>
      <c r="C5589" t="s">
        <v>19</v>
      </c>
      <c r="D5589" t="s">
        <v>20</v>
      </c>
      <c r="E5589" t="s">
        <v>21</v>
      </c>
      <c r="F5589">
        <v>2023</v>
      </c>
      <c r="G5589">
        <v>2023</v>
      </c>
      <c r="H5589">
        <v>24</v>
      </c>
      <c r="I5589" t="s">
        <v>128</v>
      </c>
      <c r="J5589">
        <v>99</v>
      </c>
      <c r="K5589" t="s">
        <v>23</v>
      </c>
      <c r="L5589">
        <v>8</v>
      </c>
      <c r="M5589" t="s">
        <v>27</v>
      </c>
      <c r="N5589">
        <v>3</v>
      </c>
      <c r="O5589" t="s">
        <v>25</v>
      </c>
      <c r="P5589">
        <v>408</v>
      </c>
      <c r="T5589" s="3">
        <f t="shared" si="175"/>
        <v>17.059999999999999</v>
      </c>
      <c r="U5589" s="3">
        <f>IF(AND(R5589&lt;&gt;"_U",N5589&lt;&gt;9999,N5589&lt;&gt;999,L5589&lt;&gt;"Median"),IFERROR(VLOOKUP(A5589,'TA Total'!A:P,16,0),"."),".")</f>
        <v>2391</v>
      </c>
    </row>
    <row r="5590" spans="1:21" x14ac:dyDescent="0.3">
      <c r="A5590" s="1" t="str">
        <f t="shared" si="174"/>
        <v>2023|Rotorua District|$200,001 or more</v>
      </c>
      <c r="B5590" t="s">
        <v>18</v>
      </c>
      <c r="C5590" t="s">
        <v>19</v>
      </c>
      <c r="D5590" t="s">
        <v>20</v>
      </c>
      <c r="E5590" t="s">
        <v>21</v>
      </c>
      <c r="F5590">
        <v>2023</v>
      </c>
      <c r="G5590">
        <v>2023</v>
      </c>
      <c r="H5590">
        <v>24</v>
      </c>
      <c r="I5590" t="s">
        <v>128</v>
      </c>
      <c r="J5590">
        <v>99</v>
      </c>
      <c r="K5590" t="s">
        <v>23</v>
      </c>
      <c r="L5590">
        <v>8</v>
      </c>
      <c r="M5590" t="s">
        <v>27</v>
      </c>
      <c r="N5590">
        <v>2</v>
      </c>
      <c r="O5590" t="s">
        <v>28</v>
      </c>
      <c r="P5590">
        <v>363</v>
      </c>
      <c r="T5590" s="3">
        <f t="shared" si="175"/>
        <v>15.18</v>
      </c>
      <c r="U5590" s="3">
        <f>IF(AND(R5590&lt;&gt;"_U",N5590&lt;&gt;9999,N5590&lt;&gt;999,L5590&lt;&gt;"Median"),IFERROR(VLOOKUP(A5590,'TA Total'!A:P,16,0),"."),".")</f>
        <v>2391</v>
      </c>
    </row>
    <row r="5591" spans="1:21" x14ac:dyDescent="0.3">
      <c r="A5591" s="1" t="str">
        <f t="shared" si="174"/>
        <v>2023|Rotorua District|$200,001 or more</v>
      </c>
      <c r="B5591" t="s">
        <v>18</v>
      </c>
      <c r="C5591" t="s">
        <v>19</v>
      </c>
      <c r="D5591" t="s">
        <v>20</v>
      </c>
      <c r="E5591" t="s">
        <v>21</v>
      </c>
      <c r="F5591">
        <v>2023</v>
      </c>
      <c r="G5591">
        <v>2023</v>
      </c>
      <c r="H5591">
        <v>24</v>
      </c>
      <c r="I5591" t="s">
        <v>128</v>
      </c>
      <c r="J5591">
        <v>99</v>
      </c>
      <c r="K5591" t="s">
        <v>23</v>
      </c>
      <c r="L5591">
        <v>8</v>
      </c>
      <c r="M5591" t="s">
        <v>27</v>
      </c>
      <c r="N5591">
        <v>999</v>
      </c>
      <c r="O5591" t="s">
        <v>42</v>
      </c>
      <c r="P5591">
        <v>0</v>
      </c>
      <c r="T5591" s="3" t="str">
        <f t="shared" si="175"/>
        <v>.</v>
      </c>
      <c r="U5591" s="3" t="str">
        <f>IF(AND(R5591&lt;&gt;"_U",N5591&lt;&gt;9999,N5591&lt;&gt;999,L5591&lt;&gt;"Median"),IFERROR(VLOOKUP(A5591,'TA Total'!A:P,16,0),"."),".")</f>
        <v>.</v>
      </c>
    </row>
    <row r="5592" spans="1:21" x14ac:dyDescent="0.3">
      <c r="A5592" s="1" t="str">
        <f t="shared" si="174"/>
        <v>2023|Rotorua District|$200,001 or more</v>
      </c>
      <c r="B5592" t="s">
        <v>18</v>
      </c>
      <c r="C5592" t="s">
        <v>19</v>
      </c>
      <c r="D5592" t="s">
        <v>20</v>
      </c>
      <c r="E5592" t="s">
        <v>21</v>
      </c>
      <c r="F5592">
        <v>2023</v>
      </c>
      <c r="G5592">
        <v>2023</v>
      </c>
      <c r="H5592">
        <v>24</v>
      </c>
      <c r="I5592" t="s">
        <v>128</v>
      </c>
      <c r="J5592">
        <v>99</v>
      </c>
      <c r="K5592" t="s">
        <v>23</v>
      </c>
      <c r="L5592">
        <v>8</v>
      </c>
      <c r="M5592" t="s">
        <v>27</v>
      </c>
      <c r="N5592">
        <v>7777</v>
      </c>
      <c r="O5592" t="s">
        <v>37</v>
      </c>
      <c r="P5592">
        <v>2391</v>
      </c>
      <c r="T5592" s="3">
        <f t="shared" si="175"/>
        <v>100</v>
      </c>
      <c r="U5592" s="3">
        <f>IF(AND(R5592&lt;&gt;"_U",N5592&lt;&gt;9999,N5592&lt;&gt;999,L5592&lt;&gt;"Median"),IFERROR(VLOOKUP(A5592,'TA Total'!A:P,16,0),"."),".")</f>
        <v>2391</v>
      </c>
    </row>
    <row r="5593" spans="1:21" x14ac:dyDescent="0.3">
      <c r="A5593" s="1" t="str">
        <f t="shared" si="174"/>
        <v>2023|Rotorua District|$200,001 or more</v>
      </c>
      <c r="B5593" t="s">
        <v>18</v>
      </c>
      <c r="C5593" t="s">
        <v>19</v>
      </c>
      <c r="D5593" t="s">
        <v>20</v>
      </c>
      <c r="E5593" t="s">
        <v>21</v>
      </c>
      <c r="F5593">
        <v>2023</v>
      </c>
      <c r="G5593">
        <v>2023</v>
      </c>
      <c r="H5593">
        <v>24</v>
      </c>
      <c r="I5593" t="s">
        <v>128</v>
      </c>
      <c r="J5593">
        <v>99</v>
      </c>
      <c r="K5593" t="s">
        <v>23</v>
      </c>
      <c r="L5593">
        <v>8</v>
      </c>
      <c r="M5593" t="s">
        <v>27</v>
      </c>
      <c r="N5593">
        <v>9999</v>
      </c>
      <c r="O5593" t="s">
        <v>40</v>
      </c>
      <c r="P5593">
        <v>2391</v>
      </c>
      <c r="T5593" s="3" t="str">
        <f t="shared" si="175"/>
        <v>.</v>
      </c>
      <c r="U5593" s="3" t="str">
        <f>IF(AND(R5593&lt;&gt;"_U",N5593&lt;&gt;9999,N5593&lt;&gt;999,L5593&lt;&gt;"Median"),IFERROR(VLOOKUP(A5593,'TA Total'!A:P,16,0),"."),".")</f>
        <v>.</v>
      </c>
    </row>
    <row r="5594" spans="1:21" x14ac:dyDescent="0.3">
      <c r="A5594" s="1" t="str">
        <f t="shared" si="174"/>
        <v>2023|Rotorua District|Total stated - total household income</v>
      </c>
      <c r="B5594" t="s">
        <v>18</v>
      </c>
      <c r="C5594" t="s">
        <v>19</v>
      </c>
      <c r="D5594" t="s">
        <v>20</v>
      </c>
      <c r="E5594" t="s">
        <v>21</v>
      </c>
      <c r="F5594">
        <v>2023</v>
      </c>
      <c r="G5594">
        <v>2023</v>
      </c>
      <c r="H5594">
        <v>24</v>
      </c>
      <c r="I5594" t="s">
        <v>128</v>
      </c>
      <c r="J5594">
        <v>99</v>
      </c>
      <c r="K5594" t="s">
        <v>23</v>
      </c>
      <c r="L5594">
        <v>77</v>
      </c>
      <c r="M5594" t="s">
        <v>32</v>
      </c>
      <c r="N5594">
        <v>1</v>
      </c>
      <c r="O5594" t="s">
        <v>33</v>
      </c>
      <c r="P5594">
        <v>13659</v>
      </c>
      <c r="T5594" s="3">
        <f t="shared" si="175"/>
        <v>56.87</v>
      </c>
      <c r="U5594" s="3">
        <f>IF(AND(R5594&lt;&gt;"_U",N5594&lt;&gt;9999,N5594&lt;&gt;999,L5594&lt;&gt;"Median"),IFERROR(VLOOKUP(A5594,'TA Total'!A:P,16,0),"."),".")</f>
        <v>24018</v>
      </c>
    </row>
    <row r="5595" spans="1:21" x14ac:dyDescent="0.3">
      <c r="A5595" s="1" t="str">
        <f t="shared" si="174"/>
        <v>2023|Rotorua District|Total stated - total household income</v>
      </c>
      <c r="B5595" t="s">
        <v>18</v>
      </c>
      <c r="C5595" t="s">
        <v>19</v>
      </c>
      <c r="D5595" t="s">
        <v>20</v>
      </c>
      <c r="E5595" t="s">
        <v>21</v>
      </c>
      <c r="F5595">
        <v>2023</v>
      </c>
      <c r="G5595">
        <v>2023</v>
      </c>
      <c r="H5595">
        <v>24</v>
      </c>
      <c r="I5595" t="s">
        <v>128</v>
      </c>
      <c r="J5595">
        <v>99</v>
      </c>
      <c r="K5595" t="s">
        <v>23</v>
      </c>
      <c r="L5595">
        <v>77</v>
      </c>
      <c r="M5595" t="s">
        <v>32</v>
      </c>
      <c r="N5595">
        <v>2</v>
      </c>
      <c r="O5595" t="s">
        <v>28</v>
      </c>
      <c r="P5595">
        <v>8271</v>
      </c>
      <c r="T5595" s="3">
        <f t="shared" si="175"/>
        <v>34.44</v>
      </c>
      <c r="U5595" s="3">
        <f>IF(AND(R5595&lt;&gt;"_U",N5595&lt;&gt;9999,N5595&lt;&gt;999,L5595&lt;&gt;"Median"),IFERROR(VLOOKUP(A5595,'TA Total'!A:P,16,0),"."),".")</f>
        <v>24018</v>
      </c>
    </row>
    <row r="5596" spans="1:21" x14ac:dyDescent="0.3">
      <c r="A5596" s="1" t="str">
        <f t="shared" si="174"/>
        <v>2023|Rotorua District|Total stated - total household income</v>
      </c>
      <c r="B5596" t="s">
        <v>18</v>
      </c>
      <c r="C5596" t="s">
        <v>19</v>
      </c>
      <c r="D5596" t="s">
        <v>20</v>
      </c>
      <c r="E5596" t="s">
        <v>21</v>
      </c>
      <c r="F5596">
        <v>2023</v>
      </c>
      <c r="G5596">
        <v>2023</v>
      </c>
      <c r="H5596">
        <v>24</v>
      </c>
      <c r="I5596" t="s">
        <v>128</v>
      </c>
      <c r="J5596">
        <v>99</v>
      </c>
      <c r="K5596" t="s">
        <v>23</v>
      </c>
      <c r="L5596">
        <v>77</v>
      </c>
      <c r="M5596" t="s">
        <v>32</v>
      </c>
      <c r="N5596">
        <v>3</v>
      </c>
      <c r="O5596" t="s">
        <v>25</v>
      </c>
      <c r="P5596">
        <v>2085</v>
      </c>
      <c r="T5596" s="3">
        <f t="shared" si="175"/>
        <v>8.68</v>
      </c>
      <c r="U5596" s="3">
        <f>IF(AND(R5596&lt;&gt;"_U",N5596&lt;&gt;9999,N5596&lt;&gt;999,L5596&lt;&gt;"Median"),IFERROR(VLOOKUP(A5596,'TA Total'!A:P,16,0),"."),".")</f>
        <v>24018</v>
      </c>
    </row>
    <row r="5597" spans="1:21" x14ac:dyDescent="0.3">
      <c r="A5597" s="1" t="str">
        <f t="shared" si="174"/>
        <v>2023|Rotorua District|Total stated - total household income</v>
      </c>
      <c r="B5597" t="s">
        <v>18</v>
      </c>
      <c r="C5597" t="s">
        <v>19</v>
      </c>
      <c r="D5597" t="s">
        <v>20</v>
      </c>
      <c r="E5597" t="s">
        <v>21</v>
      </c>
      <c r="F5597">
        <v>2023</v>
      </c>
      <c r="G5597">
        <v>2023</v>
      </c>
      <c r="H5597">
        <v>24</v>
      </c>
      <c r="I5597" t="s">
        <v>128</v>
      </c>
      <c r="J5597">
        <v>99</v>
      </c>
      <c r="K5597" t="s">
        <v>23</v>
      </c>
      <c r="L5597">
        <v>77</v>
      </c>
      <c r="M5597" t="s">
        <v>32</v>
      </c>
      <c r="N5597">
        <v>999</v>
      </c>
      <c r="O5597" t="s">
        <v>42</v>
      </c>
      <c r="P5597">
        <v>0</v>
      </c>
      <c r="T5597" s="3" t="str">
        <f t="shared" si="175"/>
        <v>.</v>
      </c>
      <c r="U5597" s="3" t="str">
        <f>IF(AND(R5597&lt;&gt;"_U",N5597&lt;&gt;9999,N5597&lt;&gt;999,L5597&lt;&gt;"Median"),IFERROR(VLOOKUP(A5597,'TA Total'!A:P,16,0),"."),".")</f>
        <v>.</v>
      </c>
    </row>
    <row r="5598" spans="1:21" x14ac:dyDescent="0.3">
      <c r="A5598" s="1" t="str">
        <f t="shared" si="174"/>
        <v>2023|Rotorua District|Total stated - total household income</v>
      </c>
      <c r="B5598" t="s">
        <v>18</v>
      </c>
      <c r="C5598" t="s">
        <v>19</v>
      </c>
      <c r="D5598" t="s">
        <v>20</v>
      </c>
      <c r="E5598" t="s">
        <v>21</v>
      </c>
      <c r="F5598">
        <v>2023</v>
      </c>
      <c r="G5598">
        <v>2023</v>
      </c>
      <c r="H5598">
        <v>24</v>
      </c>
      <c r="I5598" t="s">
        <v>128</v>
      </c>
      <c r="J5598">
        <v>99</v>
      </c>
      <c r="K5598" t="s">
        <v>23</v>
      </c>
      <c r="L5598">
        <v>77</v>
      </c>
      <c r="M5598" t="s">
        <v>32</v>
      </c>
      <c r="N5598">
        <v>7777</v>
      </c>
      <c r="O5598" t="s">
        <v>37</v>
      </c>
      <c r="P5598">
        <v>24018</v>
      </c>
      <c r="T5598" s="3">
        <f t="shared" si="175"/>
        <v>100</v>
      </c>
      <c r="U5598" s="3">
        <f>IF(AND(R5598&lt;&gt;"_U",N5598&lt;&gt;9999,N5598&lt;&gt;999,L5598&lt;&gt;"Median"),IFERROR(VLOOKUP(A5598,'TA Total'!A:P,16,0),"."),".")</f>
        <v>24018</v>
      </c>
    </row>
    <row r="5599" spans="1:21" x14ac:dyDescent="0.3">
      <c r="A5599" s="1" t="str">
        <f t="shared" si="174"/>
        <v>2023|Rotorua District|Total stated - total household income</v>
      </c>
      <c r="B5599" t="s">
        <v>18</v>
      </c>
      <c r="C5599" t="s">
        <v>19</v>
      </c>
      <c r="D5599" t="s">
        <v>20</v>
      </c>
      <c r="E5599" t="s">
        <v>21</v>
      </c>
      <c r="F5599">
        <v>2023</v>
      </c>
      <c r="G5599">
        <v>2023</v>
      </c>
      <c r="H5599">
        <v>24</v>
      </c>
      <c r="I5599" t="s">
        <v>128</v>
      </c>
      <c r="J5599">
        <v>99</v>
      </c>
      <c r="K5599" t="s">
        <v>23</v>
      </c>
      <c r="L5599">
        <v>77</v>
      </c>
      <c r="M5599" t="s">
        <v>32</v>
      </c>
      <c r="N5599">
        <v>9999</v>
      </c>
      <c r="O5599" t="s">
        <v>40</v>
      </c>
      <c r="P5599">
        <v>24018</v>
      </c>
      <c r="T5599" s="3" t="str">
        <f t="shared" si="175"/>
        <v>.</v>
      </c>
      <c r="U5599" s="3" t="str">
        <f>IF(AND(R5599&lt;&gt;"_U",N5599&lt;&gt;9999,N5599&lt;&gt;999,L5599&lt;&gt;"Median"),IFERROR(VLOOKUP(A5599,'TA Total'!A:P,16,0),"."),".")</f>
        <v>.</v>
      </c>
    </row>
    <row r="5600" spans="1:21" x14ac:dyDescent="0.3">
      <c r="A5600" s="1" t="str">
        <f t="shared" si="174"/>
        <v>2023|Rotorua District|Total - total household income</v>
      </c>
      <c r="B5600" t="s">
        <v>18</v>
      </c>
      <c r="C5600" t="s">
        <v>19</v>
      </c>
      <c r="D5600" t="s">
        <v>20</v>
      </c>
      <c r="E5600" t="s">
        <v>21</v>
      </c>
      <c r="F5600">
        <v>2023</v>
      </c>
      <c r="G5600">
        <v>2023</v>
      </c>
      <c r="H5600">
        <v>24</v>
      </c>
      <c r="I5600" t="s">
        <v>128</v>
      </c>
      <c r="J5600">
        <v>99</v>
      </c>
      <c r="K5600" t="s">
        <v>23</v>
      </c>
      <c r="L5600">
        <v>99</v>
      </c>
      <c r="M5600" t="s">
        <v>48</v>
      </c>
      <c r="N5600">
        <v>9999</v>
      </c>
      <c r="O5600" t="s">
        <v>40</v>
      </c>
      <c r="P5600">
        <v>25413</v>
      </c>
      <c r="T5600" s="3" t="str">
        <f t="shared" si="175"/>
        <v>.</v>
      </c>
      <c r="U5600" s="3" t="str">
        <f>IF(AND(R5600&lt;&gt;"_U",N5600&lt;&gt;9999,N5600&lt;&gt;999,L5600&lt;&gt;"Median"),IFERROR(VLOOKUP(A5600,'TA Total'!A:P,16,0),"."),".")</f>
        <v>.</v>
      </c>
    </row>
    <row r="5601" spans="1:21" x14ac:dyDescent="0.3">
      <c r="A5601" s="1" t="str">
        <f t="shared" si="174"/>
        <v>2023|Rotorua District|Total - total household income</v>
      </c>
      <c r="B5601" t="s">
        <v>18</v>
      </c>
      <c r="C5601" t="s">
        <v>19</v>
      </c>
      <c r="D5601" t="s">
        <v>20</v>
      </c>
      <c r="E5601" t="s">
        <v>21</v>
      </c>
      <c r="F5601">
        <v>2023</v>
      </c>
      <c r="G5601">
        <v>2023</v>
      </c>
      <c r="H5601">
        <v>24</v>
      </c>
      <c r="I5601" t="s">
        <v>128</v>
      </c>
      <c r="J5601">
        <v>99</v>
      </c>
      <c r="K5601" t="s">
        <v>23</v>
      </c>
      <c r="L5601">
        <v>99</v>
      </c>
      <c r="M5601" t="s">
        <v>48</v>
      </c>
      <c r="N5601">
        <v>1</v>
      </c>
      <c r="O5601" t="s">
        <v>33</v>
      </c>
      <c r="P5601">
        <v>14202</v>
      </c>
      <c r="T5601" s="3">
        <f t="shared" si="175"/>
        <v>55.88</v>
      </c>
      <c r="U5601" s="3">
        <f>IF(AND(R5601&lt;&gt;"_U",N5601&lt;&gt;9999,N5601&lt;&gt;999,L5601&lt;&gt;"Median"),IFERROR(VLOOKUP(A5601,'TA Total'!A:P,16,0),"."),".")</f>
        <v>25413</v>
      </c>
    </row>
    <row r="5602" spans="1:21" x14ac:dyDescent="0.3">
      <c r="A5602" s="1" t="str">
        <f t="shared" si="174"/>
        <v>2023|Rotorua District|Total - total household income</v>
      </c>
      <c r="B5602" t="s">
        <v>18</v>
      </c>
      <c r="C5602" t="s">
        <v>19</v>
      </c>
      <c r="D5602" t="s">
        <v>20</v>
      </c>
      <c r="E5602" t="s">
        <v>21</v>
      </c>
      <c r="F5602">
        <v>2023</v>
      </c>
      <c r="G5602">
        <v>2023</v>
      </c>
      <c r="H5602">
        <v>24</v>
      </c>
      <c r="I5602" t="s">
        <v>128</v>
      </c>
      <c r="J5602">
        <v>99</v>
      </c>
      <c r="K5602" t="s">
        <v>23</v>
      </c>
      <c r="L5602">
        <v>99</v>
      </c>
      <c r="M5602" t="s">
        <v>48</v>
      </c>
      <c r="N5602">
        <v>999</v>
      </c>
      <c r="O5602" t="s">
        <v>42</v>
      </c>
      <c r="P5602">
        <v>0</v>
      </c>
      <c r="T5602" s="3" t="str">
        <f t="shared" si="175"/>
        <v>.</v>
      </c>
      <c r="U5602" s="3" t="str">
        <f>IF(AND(R5602&lt;&gt;"_U",N5602&lt;&gt;9999,N5602&lt;&gt;999,L5602&lt;&gt;"Median"),IFERROR(VLOOKUP(A5602,'TA Total'!A:P,16,0),"."),".")</f>
        <v>.</v>
      </c>
    </row>
    <row r="5603" spans="1:21" x14ac:dyDescent="0.3">
      <c r="A5603" s="1" t="str">
        <f t="shared" si="174"/>
        <v>2023|Rotorua District|Total - total household income</v>
      </c>
      <c r="B5603" t="s">
        <v>18</v>
      </c>
      <c r="C5603" t="s">
        <v>19</v>
      </c>
      <c r="D5603" t="s">
        <v>20</v>
      </c>
      <c r="E5603" t="s">
        <v>21</v>
      </c>
      <c r="F5603">
        <v>2023</v>
      </c>
      <c r="G5603">
        <v>2023</v>
      </c>
      <c r="H5603">
        <v>24</v>
      </c>
      <c r="I5603" t="s">
        <v>128</v>
      </c>
      <c r="J5603">
        <v>99</v>
      </c>
      <c r="K5603" t="s">
        <v>23</v>
      </c>
      <c r="L5603">
        <v>99</v>
      </c>
      <c r="M5603" t="s">
        <v>48</v>
      </c>
      <c r="N5603">
        <v>7777</v>
      </c>
      <c r="O5603" t="s">
        <v>37</v>
      </c>
      <c r="P5603">
        <v>25413</v>
      </c>
      <c r="T5603" s="3">
        <f t="shared" si="175"/>
        <v>100</v>
      </c>
      <c r="U5603" s="3">
        <f>IF(AND(R5603&lt;&gt;"_U",N5603&lt;&gt;9999,N5603&lt;&gt;999,L5603&lt;&gt;"Median"),IFERROR(VLOOKUP(A5603,'TA Total'!A:P,16,0),"."),".")</f>
        <v>25413</v>
      </c>
    </row>
    <row r="5604" spans="1:21" x14ac:dyDescent="0.3">
      <c r="A5604" s="1" t="str">
        <f t="shared" si="174"/>
        <v>2023|Rotorua District|Total - total household income</v>
      </c>
      <c r="B5604" t="s">
        <v>18</v>
      </c>
      <c r="C5604" t="s">
        <v>19</v>
      </c>
      <c r="D5604" t="s">
        <v>20</v>
      </c>
      <c r="E5604" t="s">
        <v>21</v>
      </c>
      <c r="F5604">
        <v>2023</v>
      </c>
      <c r="G5604">
        <v>2023</v>
      </c>
      <c r="H5604">
        <v>24</v>
      </c>
      <c r="I5604" t="s">
        <v>128</v>
      </c>
      <c r="J5604">
        <v>99</v>
      </c>
      <c r="K5604" t="s">
        <v>23</v>
      </c>
      <c r="L5604">
        <v>99</v>
      </c>
      <c r="M5604" t="s">
        <v>48</v>
      </c>
      <c r="N5604">
        <v>2</v>
      </c>
      <c r="O5604" t="s">
        <v>28</v>
      </c>
      <c r="P5604">
        <v>9015</v>
      </c>
      <c r="T5604" s="3">
        <f t="shared" si="175"/>
        <v>35.47</v>
      </c>
      <c r="U5604" s="3">
        <f>IF(AND(R5604&lt;&gt;"_U",N5604&lt;&gt;9999,N5604&lt;&gt;999,L5604&lt;&gt;"Median"),IFERROR(VLOOKUP(A5604,'TA Total'!A:P,16,0),"."),".")</f>
        <v>25413</v>
      </c>
    </row>
    <row r="5605" spans="1:21" x14ac:dyDescent="0.3">
      <c r="A5605" s="1" t="str">
        <f t="shared" si="174"/>
        <v>2023|Rotorua District|Total - total household income</v>
      </c>
      <c r="B5605" t="s">
        <v>18</v>
      </c>
      <c r="C5605" t="s">
        <v>19</v>
      </c>
      <c r="D5605" t="s">
        <v>20</v>
      </c>
      <c r="E5605" t="s">
        <v>21</v>
      </c>
      <c r="F5605">
        <v>2023</v>
      </c>
      <c r="G5605">
        <v>2023</v>
      </c>
      <c r="H5605">
        <v>24</v>
      </c>
      <c r="I5605" t="s">
        <v>128</v>
      </c>
      <c r="J5605">
        <v>99</v>
      </c>
      <c r="K5605" t="s">
        <v>23</v>
      </c>
      <c r="L5605">
        <v>99</v>
      </c>
      <c r="M5605" t="s">
        <v>48</v>
      </c>
      <c r="N5605">
        <v>3</v>
      </c>
      <c r="O5605" t="s">
        <v>25</v>
      </c>
      <c r="P5605">
        <v>2196</v>
      </c>
      <c r="T5605" s="3">
        <f t="shared" si="175"/>
        <v>8.64</v>
      </c>
      <c r="U5605" s="3">
        <f>IF(AND(R5605&lt;&gt;"_U",N5605&lt;&gt;9999,N5605&lt;&gt;999,L5605&lt;&gt;"Median"),IFERROR(VLOOKUP(A5605,'TA Total'!A:P,16,0),"."),".")</f>
        <v>25413</v>
      </c>
    </row>
    <row r="5606" spans="1:21" x14ac:dyDescent="0.3">
      <c r="A5606" s="1" t="str">
        <f t="shared" si="174"/>
        <v>2023|Rotorua District|Median ($) - total household income</v>
      </c>
      <c r="B5606" t="s">
        <v>18</v>
      </c>
      <c r="C5606" t="s">
        <v>19</v>
      </c>
      <c r="D5606" t="s">
        <v>20</v>
      </c>
      <c r="E5606" t="s">
        <v>21</v>
      </c>
      <c r="F5606">
        <v>2023</v>
      </c>
      <c r="G5606">
        <v>2023</v>
      </c>
      <c r="H5606">
        <v>24</v>
      </c>
      <c r="I5606" t="s">
        <v>128</v>
      </c>
      <c r="J5606">
        <v>99</v>
      </c>
      <c r="K5606" t="s">
        <v>23</v>
      </c>
      <c r="L5606" t="s">
        <v>56</v>
      </c>
      <c r="M5606" t="s">
        <v>57</v>
      </c>
      <c r="N5606">
        <v>9999</v>
      </c>
      <c r="O5606" t="s">
        <v>40</v>
      </c>
      <c r="P5606">
        <v>87700</v>
      </c>
      <c r="T5606" s="3" t="str">
        <f t="shared" si="175"/>
        <v>.</v>
      </c>
      <c r="U5606" s="3" t="str">
        <f>IF(AND(R5606&lt;&gt;"_U",N5606&lt;&gt;9999,N5606&lt;&gt;999,L5606&lt;&gt;"Median"),IFERROR(VLOOKUP(A5606,'TA Total'!A:P,16,0),"."),".")</f>
        <v>.</v>
      </c>
    </row>
    <row r="5607" spans="1:21" x14ac:dyDescent="0.3">
      <c r="A5607" s="1" t="str">
        <f t="shared" si="174"/>
        <v>2023|Rotorua District|Median ($) - total household income</v>
      </c>
      <c r="B5607" t="s">
        <v>18</v>
      </c>
      <c r="C5607" t="s">
        <v>19</v>
      </c>
      <c r="D5607" t="s">
        <v>20</v>
      </c>
      <c r="E5607" t="s">
        <v>21</v>
      </c>
      <c r="F5607">
        <v>2023</v>
      </c>
      <c r="G5607">
        <v>2023</v>
      </c>
      <c r="H5607">
        <v>24</v>
      </c>
      <c r="I5607" t="s">
        <v>128</v>
      </c>
      <c r="J5607">
        <v>99</v>
      </c>
      <c r="K5607" t="s">
        <v>23</v>
      </c>
      <c r="L5607" t="s">
        <v>56</v>
      </c>
      <c r="M5607" t="s">
        <v>57</v>
      </c>
      <c r="N5607">
        <v>999</v>
      </c>
      <c r="O5607" t="s">
        <v>42</v>
      </c>
      <c r="R5607" t="s">
        <v>61</v>
      </c>
      <c r="S5607" t="s">
        <v>62</v>
      </c>
      <c r="T5607" s="3" t="str">
        <f t="shared" si="175"/>
        <v>.</v>
      </c>
      <c r="U5607" s="3" t="str">
        <f>IF(AND(R5607&lt;&gt;"_U",N5607&lt;&gt;9999,N5607&lt;&gt;999,L5607&lt;&gt;"Median"),IFERROR(VLOOKUP(A5607,'TA Total'!A:P,16,0),"."),".")</f>
        <v>.</v>
      </c>
    </row>
    <row r="5608" spans="1:21" x14ac:dyDescent="0.3">
      <c r="A5608" s="1" t="str">
        <f t="shared" si="174"/>
        <v>2023|Rotorua District|Median ($) - total household income</v>
      </c>
      <c r="B5608" t="s">
        <v>18</v>
      </c>
      <c r="C5608" t="s">
        <v>19</v>
      </c>
      <c r="D5608" t="s">
        <v>20</v>
      </c>
      <c r="E5608" t="s">
        <v>21</v>
      </c>
      <c r="F5608">
        <v>2023</v>
      </c>
      <c r="G5608">
        <v>2023</v>
      </c>
      <c r="H5608">
        <v>24</v>
      </c>
      <c r="I5608" t="s">
        <v>128</v>
      </c>
      <c r="J5608">
        <v>99</v>
      </c>
      <c r="K5608" t="s">
        <v>23</v>
      </c>
      <c r="L5608" t="s">
        <v>56</v>
      </c>
      <c r="M5608" t="s">
        <v>57</v>
      </c>
      <c r="N5608">
        <v>1</v>
      </c>
      <c r="O5608" t="s">
        <v>33</v>
      </c>
      <c r="P5608">
        <v>100300</v>
      </c>
      <c r="T5608" s="3" t="str">
        <f t="shared" si="175"/>
        <v>.</v>
      </c>
      <c r="U5608" s="3" t="str">
        <f>IF(AND(R5608&lt;&gt;"_U",N5608&lt;&gt;9999,N5608&lt;&gt;999,L5608&lt;&gt;"Median"),IFERROR(VLOOKUP(A5608,'TA Total'!A:P,16,0),"."),".")</f>
        <v>.</v>
      </c>
    </row>
    <row r="5609" spans="1:21" x14ac:dyDescent="0.3">
      <c r="A5609" s="1" t="str">
        <f t="shared" si="174"/>
        <v>2023|Rotorua District|Median ($) - total household income</v>
      </c>
      <c r="B5609" t="s">
        <v>18</v>
      </c>
      <c r="C5609" t="s">
        <v>19</v>
      </c>
      <c r="D5609" t="s">
        <v>20</v>
      </c>
      <c r="E5609" t="s">
        <v>21</v>
      </c>
      <c r="F5609">
        <v>2023</v>
      </c>
      <c r="G5609">
        <v>2023</v>
      </c>
      <c r="H5609">
        <v>24</v>
      </c>
      <c r="I5609" t="s">
        <v>128</v>
      </c>
      <c r="J5609">
        <v>99</v>
      </c>
      <c r="K5609" t="s">
        <v>23</v>
      </c>
      <c r="L5609" t="s">
        <v>56</v>
      </c>
      <c r="M5609" t="s">
        <v>57</v>
      </c>
      <c r="N5609">
        <v>2</v>
      </c>
      <c r="O5609" t="s">
        <v>28</v>
      </c>
      <c r="P5609">
        <v>68300</v>
      </c>
      <c r="T5609" s="3" t="str">
        <f t="shared" si="175"/>
        <v>.</v>
      </c>
      <c r="U5609" s="3" t="str">
        <f>IF(AND(R5609&lt;&gt;"_U",N5609&lt;&gt;9999,N5609&lt;&gt;999,L5609&lt;&gt;"Median"),IFERROR(VLOOKUP(A5609,'TA Total'!A:P,16,0),"."),".")</f>
        <v>.</v>
      </c>
    </row>
    <row r="5610" spans="1:21" x14ac:dyDescent="0.3">
      <c r="A5610" s="1" t="str">
        <f t="shared" si="174"/>
        <v>2023|Rotorua District|Median ($) - total household income</v>
      </c>
      <c r="B5610" t="s">
        <v>18</v>
      </c>
      <c r="C5610" t="s">
        <v>19</v>
      </c>
      <c r="D5610" t="s">
        <v>20</v>
      </c>
      <c r="E5610" t="s">
        <v>21</v>
      </c>
      <c r="F5610">
        <v>2023</v>
      </c>
      <c r="G5610">
        <v>2023</v>
      </c>
      <c r="H5610">
        <v>24</v>
      </c>
      <c r="I5610" t="s">
        <v>128</v>
      </c>
      <c r="J5610">
        <v>99</v>
      </c>
      <c r="K5610" t="s">
        <v>23</v>
      </c>
      <c r="L5610" t="s">
        <v>56</v>
      </c>
      <c r="M5610" t="s">
        <v>57</v>
      </c>
      <c r="N5610">
        <v>3</v>
      </c>
      <c r="O5610" t="s">
        <v>25</v>
      </c>
      <c r="P5610">
        <v>99500</v>
      </c>
      <c r="T5610" s="3" t="str">
        <f t="shared" si="175"/>
        <v>.</v>
      </c>
      <c r="U5610" s="3" t="str">
        <f>IF(AND(R5610&lt;&gt;"_U",N5610&lt;&gt;9999,N5610&lt;&gt;999,L5610&lt;&gt;"Median"),IFERROR(VLOOKUP(A5610,'TA Total'!A:P,16,0),"."),".")</f>
        <v>.</v>
      </c>
    </row>
    <row r="5611" spans="1:21" x14ac:dyDescent="0.3">
      <c r="A5611" s="1" t="str">
        <f t="shared" si="174"/>
        <v>2023|Rotorua District|Median ($) - total household income</v>
      </c>
      <c r="B5611" t="s">
        <v>18</v>
      </c>
      <c r="C5611" t="s">
        <v>19</v>
      </c>
      <c r="D5611" t="s">
        <v>20</v>
      </c>
      <c r="E5611" t="s">
        <v>21</v>
      </c>
      <c r="F5611">
        <v>2023</v>
      </c>
      <c r="G5611">
        <v>2023</v>
      </c>
      <c r="H5611">
        <v>24</v>
      </c>
      <c r="I5611" t="s">
        <v>128</v>
      </c>
      <c r="J5611">
        <v>99</v>
      </c>
      <c r="K5611" t="s">
        <v>23</v>
      </c>
      <c r="L5611" t="s">
        <v>56</v>
      </c>
      <c r="M5611" t="s">
        <v>57</v>
      </c>
      <c r="N5611">
        <v>7777</v>
      </c>
      <c r="O5611" t="s">
        <v>37</v>
      </c>
      <c r="P5611">
        <v>87700</v>
      </c>
      <c r="T5611" s="3" t="str">
        <f t="shared" si="175"/>
        <v>.</v>
      </c>
      <c r="U5611" s="3" t="str">
        <f>IF(AND(R5611&lt;&gt;"_U",N5611&lt;&gt;9999,N5611&lt;&gt;999,L5611&lt;&gt;"Median"),IFERROR(VLOOKUP(A5611,'TA Total'!A:P,16,0),"."),".")</f>
        <v>.</v>
      </c>
    </row>
    <row r="5612" spans="1:21" x14ac:dyDescent="0.3">
      <c r="A5612" s="1" t="str">
        <f t="shared" si="174"/>
        <v>2023|Whakatane District|$20,000 or less</v>
      </c>
      <c r="B5612" t="s">
        <v>18</v>
      </c>
      <c r="C5612" t="s">
        <v>19</v>
      </c>
      <c r="D5612" t="s">
        <v>20</v>
      </c>
      <c r="E5612" t="s">
        <v>21</v>
      </c>
      <c r="F5612">
        <v>2023</v>
      </c>
      <c r="G5612">
        <v>2023</v>
      </c>
      <c r="H5612">
        <v>25</v>
      </c>
      <c r="I5612" t="s">
        <v>140</v>
      </c>
      <c r="J5612">
        <v>99</v>
      </c>
      <c r="K5612" t="s">
        <v>23</v>
      </c>
      <c r="L5612">
        <v>1</v>
      </c>
      <c r="M5612" t="s">
        <v>39</v>
      </c>
      <c r="N5612">
        <v>2</v>
      </c>
      <c r="O5612" t="s">
        <v>28</v>
      </c>
      <c r="P5612">
        <v>369</v>
      </c>
      <c r="T5612" s="3">
        <f t="shared" si="175"/>
        <v>49.6</v>
      </c>
      <c r="U5612" s="3">
        <f>IF(AND(R5612&lt;&gt;"_U",N5612&lt;&gt;9999,N5612&lt;&gt;999,L5612&lt;&gt;"Median"),IFERROR(VLOOKUP(A5612,'TA Total'!A:P,16,0),"."),".")</f>
        <v>744</v>
      </c>
    </row>
    <row r="5613" spans="1:21" x14ac:dyDescent="0.3">
      <c r="A5613" s="1" t="str">
        <f t="shared" si="174"/>
        <v>2023|Whakatane District|$20,000 or less</v>
      </c>
      <c r="B5613" t="s">
        <v>18</v>
      </c>
      <c r="C5613" t="s">
        <v>19</v>
      </c>
      <c r="D5613" t="s">
        <v>20</v>
      </c>
      <c r="E5613" t="s">
        <v>21</v>
      </c>
      <c r="F5613">
        <v>2023</v>
      </c>
      <c r="G5613">
        <v>2023</v>
      </c>
      <c r="H5613">
        <v>25</v>
      </c>
      <c r="I5613" t="s">
        <v>140</v>
      </c>
      <c r="J5613">
        <v>99</v>
      </c>
      <c r="K5613" t="s">
        <v>23</v>
      </c>
      <c r="L5613">
        <v>1</v>
      </c>
      <c r="M5613" t="s">
        <v>39</v>
      </c>
      <c r="N5613">
        <v>1</v>
      </c>
      <c r="O5613" t="s">
        <v>33</v>
      </c>
      <c r="P5613">
        <v>312</v>
      </c>
      <c r="T5613" s="3">
        <f t="shared" si="175"/>
        <v>41.94</v>
      </c>
      <c r="U5613" s="3">
        <f>IF(AND(R5613&lt;&gt;"_U",N5613&lt;&gt;9999,N5613&lt;&gt;999,L5613&lt;&gt;"Median"),IFERROR(VLOOKUP(A5613,'TA Total'!A:P,16,0),"."),".")</f>
        <v>744</v>
      </c>
    </row>
    <row r="5614" spans="1:21" x14ac:dyDescent="0.3">
      <c r="A5614" s="1" t="str">
        <f t="shared" si="174"/>
        <v>2023|Whakatane District|$20,000 or less</v>
      </c>
      <c r="B5614" t="s">
        <v>18</v>
      </c>
      <c r="C5614" t="s">
        <v>19</v>
      </c>
      <c r="D5614" t="s">
        <v>20</v>
      </c>
      <c r="E5614" t="s">
        <v>21</v>
      </c>
      <c r="F5614">
        <v>2023</v>
      </c>
      <c r="G5614">
        <v>2023</v>
      </c>
      <c r="H5614">
        <v>25</v>
      </c>
      <c r="I5614" t="s">
        <v>140</v>
      </c>
      <c r="J5614">
        <v>99</v>
      </c>
      <c r="K5614" t="s">
        <v>23</v>
      </c>
      <c r="L5614">
        <v>1</v>
      </c>
      <c r="M5614" t="s">
        <v>39</v>
      </c>
      <c r="N5614">
        <v>999</v>
      </c>
      <c r="O5614" t="s">
        <v>42</v>
      </c>
      <c r="P5614">
        <v>0</v>
      </c>
      <c r="T5614" s="3" t="str">
        <f t="shared" si="175"/>
        <v>.</v>
      </c>
      <c r="U5614" s="3" t="str">
        <f>IF(AND(R5614&lt;&gt;"_U",N5614&lt;&gt;9999,N5614&lt;&gt;999,L5614&lt;&gt;"Median"),IFERROR(VLOOKUP(A5614,'TA Total'!A:P,16,0),"."),".")</f>
        <v>.</v>
      </c>
    </row>
    <row r="5615" spans="1:21" x14ac:dyDescent="0.3">
      <c r="A5615" s="1" t="str">
        <f t="shared" si="174"/>
        <v>2023|Whakatane District|$20,000 or less</v>
      </c>
      <c r="B5615" t="s">
        <v>18</v>
      </c>
      <c r="C5615" t="s">
        <v>19</v>
      </c>
      <c r="D5615" t="s">
        <v>20</v>
      </c>
      <c r="E5615" t="s">
        <v>21</v>
      </c>
      <c r="F5615">
        <v>2023</v>
      </c>
      <c r="G5615">
        <v>2023</v>
      </c>
      <c r="H5615">
        <v>25</v>
      </c>
      <c r="I5615" t="s">
        <v>140</v>
      </c>
      <c r="J5615">
        <v>99</v>
      </c>
      <c r="K5615" t="s">
        <v>23</v>
      </c>
      <c r="L5615">
        <v>1</v>
      </c>
      <c r="M5615" t="s">
        <v>39</v>
      </c>
      <c r="N5615">
        <v>3</v>
      </c>
      <c r="O5615" t="s">
        <v>25</v>
      </c>
      <c r="P5615">
        <v>66</v>
      </c>
      <c r="T5615" s="3">
        <f t="shared" si="175"/>
        <v>8.8699999999999992</v>
      </c>
      <c r="U5615" s="3">
        <f>IF(AND(R5615&lt;&gt;"_U",N5615&lt;&gt;9999,N5615&lt;&gt;999,L5615&lt;&gt;"Median"),IFERROR(VLOOKUP(A5615,'TA Total'!A:P,16,0),"."),".")</f>
        <v>744</v>
      </c>
    </row>
    <row r="5616" spans="1:21" x14ac:dyDescent="0.3">
      <c r="A5616" s="1" t="str">
        <f t="shared" si="174"/>
        <v>2023|Whakatane District|$20,000 or less</v>
      </c>
      <c r="B5616" t="s">
        <v>18</v>
      </c>
      <c r="C5616" t="s">
        <v>19</v>
      </c>
      <c r="D5616" t="s">
        <v>20</v>
      </c>
      <c r="E5616" t="s">
        <v>21</v>
      </c>
      <c r="F5616">
        <v>2023</v>
      </c>
      <c r="G5616">
        <v>2023</v>
      </c>
      <c r="H5616">
        <v>25</v>
      </c>
      <c r="I5616" t="s">
        <v>140</v>
      </c>
      <c r="J5616">
        <v>99</v>
      </c>
      <c r="K5616" t="s">
        <v>23</v>
      </c>
      <c r="L5616">
        <v>1</v>
      </c>
      <c r="M5616" t="s">
        <v>39</v>
      </c>
      <c r="N5616">
        <v>9999</v>
      </c>
      <c r="O5616" t="s">
        <v>40</v>
      </c>
      <c r="P5616">
        <v>744</v>
      </c>
      <c r="T5616" s="3" t="str">
        <f t="shared" si="175"/>
        <v>.</v>
      </c>
      <c r="U5616" s="3" t="str">
        <f>IF(AND(R5616&lt;&gt;"_U",N5616&lt;&gt;9999,N5616&lt;&gt;999,L5616&lt;&gt;"Median"),IFERROR(VLOOKUP(A5616,'TA Total'!A:P,16,0),"."),".")</f>
        <v>.</v>
      </c>
    </row>
    <row r="5617" spans="1:21" x14ac:dyDescent="0.3">
      <c r="A5617" s="1" t="str">
        <f t="shared" si="174"/>
        <v>2023|Whakatane District|$20,000 or less</v>
      </c>
      <c r="B5617" t="s">
        <v>18</v>
      </c>
      <c r="C5617" t="s">
        <v>19</v>
      </c>
      <c r="D5617" t="s">
        <v>20</v>
      </c>
      <c r="E5617" t="s">
        <v>21</v>
      </c>
      <c r="F5617">
        <v>2023</v>
      </c>
      <c r="G5617">
        <v>2023</v>
      </c>
      <c r="H5617">
        <v>25</v>
      </c>
      <c r="I5617" t="s">
        <v>140</v>
      </c>
      <c r="J5617">
        <v>99</v>
      </c>
      <c r="K5617" t="s">
        <v>23</v>
      </c>
      <c r="L5617">
        <v>1</v>
      </c>
      <c r="M5617" t="s">
        <v>39</v>
      </c>
      <c r="N5617">
        <v>7777</v>
      </c>
      <c r="O5617" t="s">
        <v>37</v>
      </c>
      <c r="P5617">
        <v>744</v>
      </c>
      <c r="T5617" s="3">
        <f t="shared" si="175"/>
        <v>100</v>
      </c>
      <c r="U5617" s="3">
        <f>IF(AND(R5617&lt;&gt;"_U",N5617&lt;&gt;9999,N5617&lt;&gt;999,L5617&lt;&gt;"Median"),IFERROR(VLOOKUP(A5617,'TA Total'!A:P,16,0),"."),".")</f>
        <v>744</v>
      </c>
    </row>
    <row r="5618" spans="1:21" x14ac:dyDescent="0.3">
      <c r="A5618" s="1" t="str">
        <f t="shared" si="174"/>
        <v>2023|Whakatane District|$20,001-$30,000</v>
      </c>
      <c r="B5618" t="s">
        <v>18</v>
      </c>
      <c r="C5618" t="s">
        <v>19</v>
      </c>
      <c r="D5618" t="s">
        <v>20</v>
      </c>
      <c r="E5618" t="s">
        <v>21</v>
      </c>
      <c r="F5618">
        <v>2023</v>
      </c>
      <c r="G5618">
        <v>2023</v>
      </c>
      <c r="H5618">
        <v>25</v>
      </c>
      <c r="I5618" t="s">
        <v>140</v>
      </c>
      <c r="J5618">
        <v>99</v>
      </c>
      <c r="K5618" t="s">
        <v>23</v>
      </c>
      <c r="L5618">
        <v>2</v>
      </c>
      <c r="M5618" t="s">
        <v>24</v>
      </c>
      <c r="N5618">
        <v>9999</v>
      </c>
      <c r="O5618" t="s">
        <v>40</v>
      </c>
      <c r="P5618">
        <v>1218</v>
      </c>
      <c r="T5618" s="3" t="str">
        <f t="shared" si="175"/>
        <v>.</v>
      </c>
      <c r="U5618" s="3" t="str">
        <f>IF(AND(R5618&lt;&gt;"_U",N5618&lt;&gt;9999,N5618&lt;&gt;999,L5618&lt;&gt;"Median"),IFERROR(VLOOKUP(A5618,'TA Total'!A:P,16,0),"."),".")</f>
        <v>.</v>
      </c>
    </row>
    <row r="5619" spans="1:21" x14ac:dyDescent="0.3">
      <c r="A5619" s="1" t="str">
        <f t="shared" si="174"/>
        <v>2023|Whakatane District|$20,001-$30,000</v>
      </c>
      <c r="B5619" t="s">
        <v>18</v>
      </c>
      <c r="C5619" t="s">
        <v>19</v>
      </c>
      <c r="D5619" t="s">
        <v>20</v>
      </c>
      <c r="E5619" t="s">
        <v>21</v>
      </c>
      <c r="F5619">
        <v>2023</v>
      </c>
      <c r="G5619">
        <v>2023</v>
      </c>
      <c r="H5619">
        <v>25</v>
      </c>
      <c r="I5619" t="s">
        <v>140</v>
      </c>
      <c r="J5619">
        <v>99</v>
      </c>
      <c r="K5619" t="s">
        <v>23</v>
      </c>
      <c r="L5619">
        <v>2</v>
      </c>
      <c r="M5619" t="s">
        <v>24</v>
      </c>
      <c r="N5619">
        <v>1</v>
      </c>
      <c r="O5619" t="s">
        <v>33</v>
      </c>
      <c r="P5619">
        <v>693</v>
      </c>
      <c r="T5619" s="3">
        <f t="shared" si="175"/>
        <v>56.9</v>
      </c>
      <c r="U5619" s="3">
        <f>IF(AND(R5619&lt;&gt;"_U",N5619&lt;&gt;9999,N5619&lt;&gt;999,L5619&lt;&gt;"Median"),IFERROR(VLOOKUP(A5619,'TA Total'!A:P,16,0),"."),".")</f>
        <v>1218</v>
      </c>
    </row>
    <row r="5620" spans="1:21" x14ac:dyDescent="0.3">
      <c r="A5620" s="1" t="str">
        <f t="shared" si="174"/>
        <v>2023|Whakatane District|$20,001-$30,000</v>
      </c>
      <c r="B5620" t="s">
        <v>18</v>
      </c>
      <c r="C5620" t="s">
        <v>19</v>
      </c>
      <c r="D5620" t="s">
        <v>20</v>
      </c>
      <c r="E5620" t="s">
        <v>21</v>
      </c>
      <c r="F5620">
        <v>2023</v>
      </c>
      <c r="G5620">
        <v>2023</v>
      </c>
      <c r="H5620">
        <v>25</v>
      </c>
      <c r="I5620" t="s">
        <v>140</v>
      </c>
      <c r="J5620">
        <v>99</v>
      </c>
      <c r="K5620" t="s">
        <v>23</v>
      </c>
      <c r="L5620">
        <v>2</v>
      </c>
      <c r="M5620" t="s">
        <v>24</v>
      </c>
      <c r="N5620">
        <v>999</v>
      </c>
      <c r="O5620" t="s">
        <v>42</v>
      </c>
      <c r="P5620">
        <v>0</v>
      </c>
      <c r="T5620" s="3" t="str">
        <f t="shared" si="175"/>
        <v>.</v>
      </c>
      <c r="U5620" s="3" t="str">
        <f>IF(AND(R5620&lt;&gt;"_U",N5620&lt;&gt;9999,N5620&lt;&gt;999,L5620&lt;&gt;"Median"),IFERROR(VLOOKUP(A5620,'TA Total'!A:P,16,0),"."),".")</f>
        <v>.</v>
      </c>
    </row>
    <row r="5621" spans="1:21" x14ac:dyDescent="0.3">
      <c r="A5621" s="1" t="str">
        <f t="shared" si="174"/>
        <v>2023|Whakatane District|$20,001-$30,000</v>
      </c>
      <c r="B5621" t="s">
        <v>18</v>
      </c>
      <c r="C5621" t="s">
        <v>19</v>
      </c>
      <c r="D5621" t="s">
        <v>20</v>
      </c>
      <c r="E5621" t="s">
        <v>21</v>
      </c>
      <c r="F5621">
        <v>2023</v>
      </c>
      <c r="G5621">
        <v>2023</v>
      </c>
      <c r="H5621">
        <v>25</v>
      </c>
      <c r="I5621" t="s">
        <v>140</v>
      </c>
      <c r="J5621">
        <v>99</v>
      </c>
      <c r="K5621" t="s">
        <v>23</v>
      </c>
      <c r="L5621">
        <v>2</v>
      </c>
      <c r="M5621" t="s">
        <v>24</v>
      </c>
      <c r="N5621">
        <v>7777</v>
      </c>
      <c r="O5621" t="s">
        <v>37</v>
      </c>
      <c r="P5621">
        <v>1218</v>
      </c>
      <c r="T5621" s="3">
        <f t="shared" si="175"/>
        <v>100</v>
      </c>
      <c r="U5621" s="3">
        <f>IF(AND(R5621&lt;&gt;"_U",N5621&lt;&gt;9999,N5621&lt;&gt;999,L5621&lt;&gt;"Median"),IFERROR(VLOOKUP(A5621,'TA Total'!A:P,16,0),"."),".")</f>
        <v>1218</v>
      </c>
    </row>
    <row r="5622" spans="1:21" x14ac:dyDescent="0.3">
      <c r="A5622" s="1" t="str">
        <f t="shared" si="174"/>
        <v>2023|Whakatane District|$20,001-$30,000</v>
      </c>
      <c r="B5622" t="s">
        <v>18</v>
      </c>
      <c r="C5622" t="s">
        <v>19</v>
      </c>
      <c r="D5622" t="s">
        <v>20</v>
      </c>
      <c r="E5622" t="s">
        <v>21</v>
      </c>
      <c r="F5622">
        <v>2023</v>
      </c>
      <c r="G5622">
        <v>2023</v>
      </c>
      <c r="H5622">
        <v>25</v>
      </c>
      <c r="I5622" t="s">
        <v>140</v>
      </c>
      <c r="J5622">
        <v>99</v>
      </c>
      <c r="K5622" t="s">
        <v>23</v>
      </c>
      <c r="L5622">
        <v>2</v>
      </c>
      <c r="M5622" t="s">
        <v>24</v>
      </c>
      <c r="N5622">
        <v>2</v>
      </c>
      <c r="O5622" t="s">
        <v>28</v>
      </c>
      <c r="P5622">
        <v>429</v>
      </c>
      <c r="T5622" s="3">
        <f t="shared" si="175"/>
        <v>35.22</v>
      </c>
      <c r="U5622" s="3">
        <f>IF(AND(R5622&lt;&gt;"_U",N5622&lt;&gt;9999,N5622&lt;&gt;999,L5622&lt;&gt;"Median"),IFERROR(VLOOKUP(A5622,'TA Total'!A:P,16,0),"."),".")</f>
        <v>1218</v>
      </c>
    </row>
    <row r="5623" spans="1:21" x14ac:dyDescent="0.3">
      <c r="A5623" s="1" t="str">
        <f t="shared" si="174"/>
        <v>2023|Whakatane District|$20,001-$30,000</v>
      </c>
      <c r="B5623" t="s">
        <v>18</v>
      </c>
      <c r="C5623" t="s">
        <v>19</v>
      </c>
      <c r="D5623" t="s">
        <v>20</v>
      </c>
      <c r="E5623" t="s">
        <v>21</v>
      </c>
      <c r="F5623">
        <v>2023</v>
      </c>
      <c r="G5623">
        <v>2023</v>
      </c>
      <c r="H5623">
        <v>25</v>
      </c>
      <c r="I5623" t="s">
        <v>140</v>
      </c>
      <c r="J5623">
        <v>99</v>
      </c>
      <c r="K5623" t="s">
        <v>23</v>
      </c>
      <c r="L5623">
        <v>2</v>
      </c>
      <c r="M5623" t="s">
        <v>24</v>
      </c>
      <c r="N5623">
        <v>3</v>
      </c>
      <c r="O5623" t="s">
        <v>25</v>
      </c>
      <c r="P5623">
        <v>99</v>
      </c>
      <c r="T5623" s="3">
        <f t="shared" si="175"/>
        <v>8.1300000000000008</v>
      </c>
      <c r="U5623" s="3">
        <f>IF(AND(R5623&lt;&gt;"_U",N5623&lt;&gt;9999,N5623&lt;&gt;999,L5623&lt;&gt;"Median"),IFERROR(VLOOKUP(A5623,'TA Total'!A:P,16,0),"."),".")</f>
        <v>1218</v>
      </c>
    </row>
    <row r="5624" spans="1:21" x14ac:dyDescent="0.3">
      <c r="A5624" s="1" t="str">
        <f t="shared" si="174"/>
        <v>2023|Whakatane District|$30,001-$50,000</v>
      </c>
      <c r="B5624" t="s">
        <v>18</v>
      </c>
      <c r="C5624" t="s">
        <v>19</v>
      </c>
      <c r="D5624" t="s">
        <v>20</v>
      </c>
      <c r="E5624" t="s">
        <v>21</v>
      </c>
      <c r="F5624">
        <v>2023</v>
      </c>
      <c r="G5624">
        <v>2023</v>
      </c>
      <c r="H5624">
        <v>25</v>
      </c>
      <c r="I5624" t="s">
        <v>140</v>
      </c>
      <c r="J5624">
        <v>99</v>
      </c>
      <c r="K5624" t="s">
        <v>23</v>
      </c>
      <c r="L5624">
        <v>3</v>
      </c>
      <c r="M5624" t="s">
        <v>45</v>
      </c>
      <c r="N5624">
        <v>999</v>
      </c>
      <c r="O5624" t="s">
        <v>42</v>
      </c>
      <c r="P5624">
        <v>0</v>
      </c>
      <c r="T5624" s="3" t="str">
        <f t="shared" si="175"/>
        <v>.</v>
      </c>
      <c r="U5624" s="3" t="str">
        <f>IF(AND(R5624&lt;&gt;"_U",N5624&lt;&gt;9999,N5624&lt;&gt;999,L5624&lt;&gt;"Median"),IFERROR(VLOOKUP(A5624,'TA Total'!A:P,16,0),"."),".")</f>
        <v>.</v>
      </c>
    </row>
    <row r="5625" spans="1:21" x14ac:dyDescent="0.3">
      <c r="A5625" s="1" t="str">
        <f t="shared" si="174"/>
        <v>2023|Whakatane District|$30,001-$50,000</v>
      </c>
      <c r="B5625" t="s">
        <v>18</v>
      </c>
      <c r="C5625" t="s">
        <v>19</v>
      </c>
      <c r="D5625" t="s">
        <v>20</v>
      </c>
      <c r="E5625" t="s">
        <v>21</v>
      </c>
      <c r="F5625">
        <v>2023</v>
      </c>
      <c r="G5625">
        <v>2023</v>
      </c>
      <c r="H5625">
        <v>25</v>
      </c>
      <c r="I5625" t="s">
        <v>140</v>
      </c>
      <c r="J5625">
        <v>99</v>
      </c>
      <c r="K5625" t="s">
        <v>23</v>
      </c>
      <c r="L5625">
        <v>3</v>
      </c>
      <c r="M5625" t="s">
        <v>45</v>
      </c>
      <c r="N5625">
        <v>7777</v>
      </c>
      <c r="O5625" t="s">
        <v>37</v>
      </c>
      <c r="P5625">
        <v>1881</v>
      </c>
      <c r="T5625" s="3">
        <f t="shared" si="175"/>
        <v>100</v>
      </c>
      <c r="U5625" s="3">
        <f>IF(AND(R5625&lt;&gt;"_U",N5625&lt;&gt;9999,N5625&lt;&gt;999,L5625&lt;&gt;"Median"),IFERROR(VLOOKUP(A5625,'TA Total'!A:P,16,0),"."),".")</f>
        <v>1881</v>
      </c>
    </row>
    <row r="5626" spans="1:21" x14ac:dyDescent="0.3">
      <c r="A5626" s="1" t="str">
        <f t="shared" si="174"/>
        <v>2023|Whakatane District|$30,001-$50,000</v>
      </c>
      <c r="B5626" t="s">
        <v>18</v>
      </c>
      <c r="C5626" t="s">
        <v>19</v>
      </c>
      <c r="D5626" t="s">
        <v>20</v>
      </c>
      <c r="E5626" t="s">
        <v>21</v>
      </c>
      <c r="F5626">
        <v>2023</v>
      </c>
      <c r="G5626">
        <v>2023</v>
      </c>
      <c r="H5626">
        <v>25</v>
      </c>
      <c r="I5626" t="s">
        <v>140</v>
      </c>
      <c r="J5626">
        <v>99</v>
      </c>
      <c r="K5626" t="s">
        <v>23</v>
      </c>
      <c r="L5626">
        <v>3</v>
      </c>
      <c r="M5626" t="s">
        <v>45</v>
      </c>
      <c r="N5626">
        <v>9999</v>
      </c>
      <c r="O5626" t="s">
        <v>40</v>
      </c>
      <c r="P5626">
        <v>1881</v>
      </c>
      <c r="T5626" s="3" t="str">
        <f t="shared" si="175"/>
        <v>.</v>
      </c>
      <c r="U5626" s="3" t="str">
        <f>IF(AND(R5626&lt;&gt;"_U",N5626&lt;&gt;9999,N5626&lt;&gt;999,L5626&lt;&gt;"Median"),IFERROR(VLOOKUP(A5626,'TA Total'!A:P,16,0),"."),".")</f>
        <v>.</v>
      </c>
    </row>
    <row r="5627" spans="1:21" x14ac:dyDescent="0.3">
      <c r="A5627" s="1" t="str">
        <f t="shared" si="174"/>
        <v>2023|Whakatane District|$30,001-$50,000</v>
      </c>
      <c r="B5627" t="s">
        <v>18</v>
      </c>
      <c r="C5627" t="s">
        <v>19</v>
      </c>
      <c r="D5627" t="s">
        <v>20</v>
      </c>
      <c r="E5627" t="s">
        <v>21</v>
      </c>
      <c r="F5627">
        <v>2023</v>
      </c>
      <c r="G5627">
        <v>2023</v>
      </c>
      <c r="H5627">
        <v>25</v>
      </c>
      <c r="I5627" t="s">
        <v>140</v>
      </c>
      <c r="J5627">
        <v>99</v>
      </c>
      <c r="K5627" t="s">
        <v>23</v>
      </c>
      <c r="L5627">
        <v>3</v>
      </c>
      <c r="M5627" t="s">
        <v>45</v>
      </c>
      <c r="N5627">
        <v>3</v>
      </c>
      <c r="O5627" t="s">
        <v>25</v>
      </c>
      <c r="P5627">
        <v>222</v>
      </c>
      <c r="T5627" s="3">
        <f t="shared" si="175"/>
        <v>11.8</v>
      </c>
      <c r="U5627" s="3">
        <f>IF(AND(R5627&lt;&gt;"_U",N5627&lt;&gt;9999,N5627&lt;&gt;999,L5627&lt;&gt;"Median"),IFERROR(VLOOKUP(A5627,'TA Total'!A:P,16,0),"."),".")</f>
        <v>1881</v>
      </c>
    </row>
    <row r="5628" spans="1:21" x14ac:dyDescent="0.3">
      <c r="A5628" s="1" t="str">
        <f t="shared" si="174"/>
        <v>2023|Whakatane District|$30,001-$50,000</v>
      </c>
      <c r="B5628" t="s">
        <v>18</v>
      </c>
      <c r="C5628" t="s">
        <v>19</v>
      </c>
      <c r="D5628" t="s">
        <v>20</v>
      </c>
      <c r="E5628" t="s">
        <v>21</v>
      </c>
      <c r="F5628">
        <v>2023</v>
      </c>
      <c r="G5628">
        <v>2023</v>
      </c>
      <c r="H5628">
        <v>25</v>
      </c>
      <c r="I5628" t="s">
        <v>140</v>
      </c>
      <c r="J5628">
        <v>99</v>
      </c>
      <c r="K5628" t="s">
        <v>23</v>
      </c>
      <c r="L5628">
        <v>3</v>
      </c>
      <c r="M5628" t="s">
        <v>45</v>
      </c>
      <c r="N5628">
        <v>1</v>
      </c>
      <c r="O5628" t="s">
        <v>33</v>
      </c>
      <c r="P5628">
        <v>1059</v>
      </c>
      <c r="T5628" s="3">
        <f t="shared" si="175"/>
        <v>56.3</v>
      </c>
      <c r="U5628" s="3">
        <f>IF(AND(R5628&lt;&gt;"_U",N5628&lt;&gt;9999,N5628&lt;&gt;999,L5628&lt;&gt;"Median"),IFERROR(VLOOKUP(A5628,'TA Total'!A:P,16,0),"."),".")</f>
        <v>1881</v>
      </c>
    </row>
    <row r="5629" spans="1:21" x14ac:dyDescent="0.3">
      <c r="A5629" s="1" t="str">
        <f t="shared" si="174"/>
        <v>2023|Whakatane District|$30,001-$50,000</v>
      </c>
      <c r="B5629" t="s">
        <v>18</v>
      </c>
      <c r="C5629" t="s">
        <v>19</v>
      </c>
      <c r="D5629" t="s">
        <v>20</v>
      </c>
      <c r="E5629" t="s">
        <v>21</v>
      </c>
      <c r="F5629">
        <v>2023</v>
      </c>
      <c r="G5629">
        <v>2023</v>
      </c>
      <c r="H5629">
        <v>25</v>
      </c>
      <c r="I5629" t="s">
        <v>140</v>
      </c>
      <c r="J5629">
        <v>99</v>
      </c>
      <c r="K5629" t="s">
        <v>23</v>
      </c>
      <c r="L5629">
        <v>3</v>
      </c>
      <c r="M5629" t="s">
        <v>45</v>
      </c>
      <c r="N5629">
        <v>2</v>
      </c>
      <c r="O5629" t="s">
        <v>28</v>
      </c>
      <c r="P5629">
        <v>600</v>
      </c>
      <c r="T5629" s="3">
        <f t="shared" si="175"/>
        <v>31.9</v>
      </c>
      <c r="U5629" s="3">
        <f>IF(AND(R5629&lt;&gt;"_U",N5629&lt;&gt;9999,N5629&lt;&gt;999,L5629&lt;&gt;"Median"),IFERROR(VLOOKUP(A5629,'TA Total'!A:P,16,0),"."),".")</f>
        <v>1881</v>
      </c>
    </row>
    <row r="5630" spans="1:21" x14ac:dyDescent="0.3">
      <c r="A5630" s="1" t="str">
        <f t="shared" si="174"/>
        <v>2023|Whakatane District|$50,001-$70,000</v>
      </c>
      <c r="B5630" t="s">
        <v>18</v>
      </c>
      <c r="C5630" t="s">
        <v>19</v>
      </c>
      <c r="D5630" t="s">
        <v>20</v>
      </c>
      <c r="E5630" t="s">
        <v>21</v>
      </c>
      <c r="F5630">
        <v>2023</v>
      </c>
      <c r="G5630">
        <v>2023</v>
      </c>
      <c r="H5630">
        <v>25</v>
      </c>
      <c r="I5630" t="s">
        <v>140</v>
      </c>
      <c r="J5630">
        <v>99</v>
      </c>
      <c r="K5630" t="s">
        <v>23</v>
      </c>
      <c r="L5630">
        <v>4</v>
      </c>
      <c r="M5630" t="s">
        <v>36</v>
      </c>
      <c r="N5630">
        <v>3</v>
      </c>
      <c r="O5630" t="s">
        <v>25</v>
      </c>
      <c r="P5630">
        <v>168</v>
      </c>
      <c r="T5630" s="3">
        <f t="shared" si="175"/>
        <v>11.38</v>
      </c>
      <c r="U5630" s="3">
        <f>IF(AND(R5630&lt;&gt;"_U",N5630&lt;&gt;9999,N5630&lt;&gt;999,L5630&lt;&gt;"Median"),IFERROR(VLOOKUP(A5630,'TA Total'!A:P,16,0),"."),".")</f>
        <v>1476</v>
      </c>
    </row>
    <row r="5631" spans="1:21" x14ac:dyDescent="0.3">
      <c r="A5631" s="1" t="str">
        <f t="shared" si="174"/>
        <v>2023|Whakatane District|$50,001-$70,000</v>
      </c>
      <c r="B5631" t="s">
        <v>18</v>
      </c>
      <c r="C5631" t="s">
        <v>19</v>
      </c>
      <c r="D5631" t="s">
        <v>20</v>
      </c>
      <c r="E5631" t="s">
        <v>21</v>
      </c>
      <c r="F5631">
        <v>2023</v>
      </c>
      <c r="G5631">
        <v>2023</v>
      </c>
      <c r="H5631">
        <v>25</v>
      </c>
      <c r="I5631" t="s">
        <v>140</v>
      </c>
      <c r="J5631">
        <v>99</v>
      </c>
      <c r="K5631" t="s">
        <v>23</v>
      </c>
      <c r="L5631">
        <v>4</v>
      </c>
      <c r="M5631" t="s">
        <v>36</v>
      </c>
      <c r="N5631">
        <v>7777</v>
      </c>
      <c r="O5631" t="s">
        <v>37</v>
      </c>
      <c r="P5631">
        <v>1476</v>
      </c>
      <c r="T5631" s="3">
        <f t="shared" si="175"/>
        <v>100</v>
      </c>
      <c r="U5631" s="3">
        <f>IF(AND(R5631&lt;&gt;"_U",N5631&lt;&gt;9999,N5631&lt;&gt;999,L5631&lt;&gt;"Median"),IFERROR(VLOOKUP(A5631,'TA Total'!A:P,16,0),"."),".")</f>
        <v>1476</v>
      </c>
    </row>
    <row r="5632" spans="1:21" x14ac:dyDescent="0.3">
      <c r="A5632" s="1" t="str">
        <f t="shared" si="174"/>
        <v>2023|Whakatane District|$50,001-$70,000</v>
      </c>
      <c r="B5632" t="s">
        <v>18</v>
      </c>
      <c r="C5632" t="s">
        <v>19</v>
      </c>
      <c r="D5632" t="s">
        <v>20</v>
      </c>
      <c r="E5632" t="s">
        <v>21</v>
      </c>
      <c r="F5632">
        <v>2023</v>
      </c>
      <c r="G5632">
        <v>2023</v>
      </c>
      <c r="H5632">
        <v>25</v>
      </c>
      <c r="I5632" t="s">
        <v>140</v>
      </c>
      <c r="J5632">
        <v>99</v>
      </c>
      <c r="K5632" t="s">
        <v>23</v>
      </c>
      <c r="L5632">
        <v>4</v>
      </c>
      <c r="M5632" t="s">
        <v>36</v>
      </c>
      <c r="N5632">
        <v>9999</v>
      </c>
      <c r="O5632" t="s">
        <v>40</v>
      </c>
      <c r="P5632">
        <v>1476</v>
      </c>
      <c r="T5632" s="3" t="str">
        <f t="shared" si="175"/>
        <v>.</v>
      </c>
      <c r="U5632" s="3" t="str">
        <f>IF(AND(R5632&lt;&gt;"_U",N5632&lt;&gt;9999,N5632&lt;&gt;999,L5632&lt;&gt;"Median"),IFERROR(VLOOKUP(A5632,'TA Total'!A:P,16,0),"."),".")</f>
        <v>.</v>
      </c>
    </row>
    <row r="5633" spans="1:21" x14ac:dyDescent="0.3">
      <c r="A5633" s="1" t="str">
        <f t="shared" si="174"/>
        <v>2023|Whakatane District|$50,001-$70,000</v>
      </c>
      <c r="B5633" t="s">
        <v>18</v>
      </c>
      <c r="C5633" t="s">
        <v>19</v>
      </c>
      <c r="D5633" t="s">
        <v>20</v>
      </c>
      <c r="E5633" t="s">
        <v>21</v>
      </c>
      <c r="F5633">
        <v>2023</v>
      </c>
      <c r="G5633">
        <v>2023</v>
      </c>
      <c r="H5633">
        <v>25</v>
      </c>
      <c r="I5633" t="s">
        <v>140</v>
      </c>
      <c r="J5633">
        <v>99</v>
      </c>
      <c r="K5633" t="s">
        <v>23</v>
      </c>
      <c r="L5633">
        <v>4</v>
      </c>
      <c r="M5633" t="s">
        <v>36</v>
      </c>
      <c r="N5633">
        <v>2</v>
      </c>
      <c r="O5633" t="s">
        <v>28</v>
      </c>
      <c r="P5633">
        <v>522</v>
      </c>
      <c r="T5633" s="3">
        <f t="shared" si="175"/>
        <v>35.369999999999997</v>
      </c>
      <c r="U5633" s="3">
        <f>IF(AND(R5633&lt;&gt;"_U",N5633&lt;&gt;9999,N5633&lt;&gt;999,L5633&lt;&gt;"Median"),IFERROR(VLOOKUP(A5633,'TA Total'!A:P,16,0),"."),".")</f>
        <v>1476</v>
      </c>
    </row>
    <row r="5634" spans="1:21" x14ac:dyDescent="0.3">
      <c r="A5634" s="1" t="str">
        <f t="shared" si="174"/>
        <v>2023|Whakatane District|$50,001-$70,000</v>
      </c>
      <c r="B5634" t="s">
        <v>18</v>
      </c>
      <c r="C5634" t="s">
        <v>19</v>
      </c>
      <c r="D5634" t="s">
        <v>20</v>
      </c>
      <c r="E5634" t="s">
        <v>21</v>
      </c>
      <c r="F5634">
        <v>2023</v>
      </c>
      <c r="G5634">
        <v>2023</v>
      </c>
      <c r="H5634">
        <v>25</v>
      </c>
      <c r="I5634" t="s">
        <v>140</v>
      </c>
      <c r="J5634">
        <v>99</v>
      </c>
      <c r="K5634" t="s">
        <v>23</v>
      </c>
      <c r="L5634">
        <v>4</v>
      </c>
      <c r="M5634" t="s">
        <v>36</v>
      </c>
      <c r="N5634">
        <v>999</v>
      </c>
      <c r="O5634" t="s">
        <v>42</v>
      </c>
      <c r="P5634">
        <v>0</v>
      </c>
      <c r="T5634" s="3" t="str">
        <f t="shared" si="175"/>
        <v>.</v>
      </c>
      <c r="U5634" s="3" t="str">
        <f>IF(AND(R5634&lt;&gt;"_U",N5634&lt;&gt;9999,N5634&lt;&gt;999,L5634&lt;&gt;"Median"),IFERROR(VLOOKUP(A5634,'TA Total'!A:P,16,0),"."),".")</f>
        <v>.</v>
      </c>
    </row>
    <row r="5635" spans="1:21" x14ac:dyDescent="0.3">
      <c r="A5635" s="1" t="str">
        <f t="shared" ref="A5635:A5698" si="176">G5635&amp;"|"&amp;I5635&amp;"|"&amp;M5635</f>
        <v>2023|Whakatane District|$50,001-$70,000</v>
      </c>
      <c r="B5635" t="s">
        <v>18</v>
      </c>
      <c r="C5635" t="s">
        <v>19</v>
      </c>
      <c r="D5635" t="s">
        <v>20</v>
      </c>
      <c r="E5635" t="s">
        <v>21</v>
      </c>
      <c r="F5635">
        <v>2023</v>
      </c>
      <c r="G5635">
        <v>2023</v>
      </c>
      <c r="H5635">
        <v>25</v>
      </c>
      <c r="I5635" t="s">
        <v>140</v>
      </c>
      <c r="J5635">
        <v>99</v>
      </c>
      <c r="K5635" t="s">
        <v>23</v>
      </c>
      <c r="L5635">
        <v>4</v>
      </c>
      <c r="M5635" t="s">
        <v>36</v>
      </c>
      <c r="N5635">
        <v>1</v>
      </c>
      <c r="O5635" t="s">
        <v>33</v>
      </c>
      <c r="P5635">
        <v>786</v>
      </c>
      <c r="T5635" s="3">
        <f t="shared" ref="T5635:T5698" si="177">IF(AND(R5635&lt;&gt;"_U",R5635&lt;&gt;"c",N5635&lt;&gt;999,N5635&lt;&gt;9999,L5635&lt;&gt;"Median"),IFERROR((ROUND(P5635/U5635*100,2)),"."),".")</f>
        <v>53.25</v>
      </c>
      <c r="U5635" s="3">
        <f>IF(AND(R5635&lt;&gt;"_U",N5635&lt;&gt;9999,N5635&lt;&gt;999,L5635&lt;&gt;"Median"),IFERROR(VLOOKUP(A5635,'TA Total'!A:P,16,0),"."),".")</f>
        <v>1476</v>
      </c>
    </row>
    <row r="5636" spans="1:21" x14ac:dyDescent="0.3">
      <c r="A5636" s="1" t="str">
        <f t="shared" si="176"/>
        <v>2023|Whakatane District|$70,001-$100,000</v>
      </c>
      <c r="B5636" t="s">
        <v>18</v>
      </c>
      <c r="C5636" t="s">
        <v>19</v>
      </c>
      <c r="D5636" t="s">
        <v>20</v>
      </c>
      <c r="E5636" t="s">
        <v>21</v>
      </c>
      <c r="F5636">
        <v>2023</v>
      </c>
      <c r="G5636">
        <v>2023</v>
      </c>
      <c r="H5636">
        <v>25</v>
      </c>
      <c r="I5636" t="s">
        <v>140</v>
      </c>
      <c r="J5636">
        <v>99</v>
      </c>
      <c r="K5636" t="s">
        <v>23</v>
      </c>
      <c r="L5636">
        <v>5</v>
      </c>
      <c r="M5636" t="s">
        <v>58</v>
      </c>
      <c r="N5636">
        <v>2</v>
      </c>
      <c r="O5636" t="s">
        <v>28</v>
      </c>
      <c r="P5636">
        <v>633</v>
      </c>
      <c r="T5636" s="3">
        <f t="shared" si="177"/>
        <v>32.56</v>
      </c>
      <c r="U5636" s="3">
        <f>IF(AND(R5636&lt;&gt;"_U",N5636&lt;&gt;9999,N5636&lt;&gt;999,L5636&lt;&gt;"Median"),IFERROR(VLOOKUP(A5636,'TA Total'!A:P,16,0),"."),".")</f>
        <v>1944</v>
      </c>
    </row>
    <row r="5637" spans="1:21" x14ac:dyDescent="0.3">
      <c r="A5637" s="1" t="str">
        <f t="shared" si="176"/>
        <v>2023|Whakatane District|$70,001-$100,000</v>
      </c>
      <c r="B5637" t="s">
        <v>18</v>
      </c>
      <c r="C5637" t="s">
        <v>19</v>
      </c>
      <c r="D5637" t="s">
        <v>20</v>
      </c>
      <c r="E5637" t="s">
        <v>21</v>
      </c>
      <c r="F5637">
        <v>2023</v>
      </c>
      <c r="G5637">
        <v>2023</v>
      </c>
      <c r="H5637">
        <v>25</v>
      </c>
      <c r="I5637" t="s">
        <v>140</v>
      </c>
      <c r="J5637">
        <v>99</v>
      </c>
      <c r="K5637" t="s">
        <v>23</v>
      </c>
      <c r="L5637">
        <v>5</v>
      </c>
      <c r="M5637" t="s">
        <v>58</v>
      </c>
      <c r="N5637">
        <v>1</v>
      </c>
      <c r="O5637" t="s">
        <v>33</v>
      </c>
      <c r="P5637">
        <v>1104</v>
      </c>
      <c r="T5637" s="3">
        <f t="shared" si="177"/>
        <v>56.79</v>
      </c>
      <c r="U5637" s="3">
        <f>IF(AND(R5637&lt;&gt;"_U",N5637&lt;&gt;9999,N5637&lt;&gt;999,L5637&lt;&gt;"Median"),IFERROR(VLOOKUP(A5637,'TA Total'!A:P,16,0),"."),".")</f>
        <v>1944</v>
      </c>
    </row>
    <row r="5638" spans="1:21" x14ac:dyDescent="0.3">
      <c r="A5638" s="1" t="str">
        <f t="shared" si="176"/>
        <v>2023|Whakatane District|$70,001-$100,000</v>
      </c>
      <c r="B5638" t="s">
        <v>18</v>
      </c>
      <c r="C5638" t="s">
        <v>19</v>
      </c>
      <c r="D5638" t="s">
        <v>20</v>
      </c>
      <c r="E5638" t="s">
        <v>21</v>
      </c>
      <c r="F5638">
        <v>2023</v>
      </c>
      <c r="G5638">
        <v>2023</v>
      </c>
      <c r="H5638">
        <v>25</v>
      </c>
      <c r="I5638" t="s">
        <v>140</v>
      </c>
      <c r="J5638">
        <v>99</v>
      </c>
      <c r="K5638" t="s">
        <v>23</v>
      </c>
      <c r="L5638">
        <v>5</v>
      </c>
      <c r="M5638" t="s">
        <v>58</v>
      </c>
      <c r="N5638">
        <v>3</v>
      </c>
      <c r="O5638" t="s">
        <v>25</v>
      </c>
      <c r="P5638">
        <v>207</v>
      </c>
      <c r="T5638" s="3">
        <f t="shared" si="177"/>
        <v>10.65</v>
      </c>
      <c r="U5638" s="3">
        <f>IF(AND(R5638&lt;&gt;"_U",N5638&lt;&gt;9999,N5638&lt;&gt;999,L5638&lt;&gt;"Median"),IFERROR(VLOOKUP(A5638,'TA Total'!A:P,16,0),"."),".")</f>
        <v>1944</v>
      </c>
    </row>
    <row r="5639" spans="1:21" x14ac:dyDescent="0.3">
      <c r="A5639" s="1" t="str">
        <f t="shared" si="176"/>
        <v>2023|Whakatane District|$70,001-$100,000</v>
      </c>
      <c r="B5639" t="s">
        <v>18</v>
      </c>
      <c r="C5639" t="s">
        <v>19</v>
      </c>
      <c r="D5639" t="s">
        <v>20</v>
      </c>
      <c r="E5639" t="s">
        <v>21</v>
      </c>
      <c r="F5639">
        <v>2023</v>
      </c>
      <c r="G5639">
        <v>2023</v>
      </c>
      <c r="H5639">
        <v>25</v>
      </c>
      <c r="I5639" t="s">
        <v>140</v>
      </c>
      <c r="J5639">
        <v>99</v>
      </c>
      <c r="K5639" t="s">
        <v>23</v>
      </c>
      <c r="L5639">
        <v>5</v>
      </c>
      <c r="M5639" t="s">
        <v>58</v>
      </c>
      <c r="N5639">
        <v>7777</v>
      </c>
      <c r="O5639" t="s">
        <v>37</v>
      </c>
      <c r="P5639">
        <v>1944</v>
      </c>
      <c r="T5639" s="3">
        <f t="shared" si="177"/>
        <v>100</v>
      </c>
      <c r="U5639" s="3">
        <f>IF(AND(R5639&lt;&gt;"_U",N5639&lt;&gt;9999,N5639&lt;&gt;999,L5639&lt;&gt;"Median"),IFERROR(VLOOKUP(A5639,'TA Total'!A:P,16,0),"."),".")</f>
        <v>1944</v>
      </c>
    </row>
    <row r="5640" spans="1:21" x14ac:dyDescent="0.3">
      <c r="A5640" s="1" t="str">
        <f t="shared" si="176"/>
        <v>2023|Whakatane District|$70,001-$100,000</v>
      </c>
      <c r="B5640" t="s">
        <v>18</v>
      </c>
      <c r="C5640" t="s">
        <v>19</v>
      </c>
      <c r="D5640" t="s">
        <v>20</v>
      </c>
      <c r="E5640" t="s">
        <v>21</v>
      </c>
      <c r="F5640">
        <v>2023</v>
      </c>
      <c r="G5640">
        <v>2023</v>
      </c>
      <c r="H5640">
        <v>25</v>
      </c>
      <c r="I5640" t="s">
        <v>140</v>
      </c>
      <c r="J5640">
        <v>99</v>
      </c>
      <c r="K5640" t="s">
        <v>23</v>
      </c>
      <c r="L5640">
        <v>5</v>
      </c>
      <c r="M5640" t="s">
        <v>58</v>
      </c>
      <c r="N5640">
        <v>9999</v>
      </c>
      <c r="O5640" t="s">
        <v>40</v>
      </c>
      <c r="P5640">
        <v>1944</v>
      </c>
      <c r="T5640" s="3" t="str">
        <f t="shared" si="177"/>
        <v>.</v>
      </c>
      <c r="U5640" s="3" t="str">
        <f>IF(AND(R5640&lt;&gt;"_U",N5640&lt;&gt;9999,N5640&lt;&gt;999,L5640&lt;&gt;"Median"),IFERROR(VLOOKUP(A5640,'TA Total'!A:P,16,0),"."),".")</f>
        <v>.</v>
      </c>
    </row>
    <row r="5641" spans="1:21" x14ac:dyDescent="0.3">
      <c r="A5641" s="1" t="str">
        <f t="shared" si="176"/>
        <v>2023|Whakatane District|$70,001-$100,000</v>
      </c>
      <c r="B5641" t="s">
        <v>18</v>
      </c>
      <c r="C5641" t="s">
        <v>19</v>
      </c>
      <c r="D5641" t="s">
        <v>20</v>
      </c>
      <c r="E5641" t="s">
        <v>21</v>
      </c>
      <c r="F5641">
        <v>2023</v>
      </c>
      <c r="G5641">
        <v>2023</v>
      </c>
      <c r="H5641">
        <v>25</v>
      </c>
      <c r="I5641" t="s">
        <v>140</v>
      </c>
      <c r="J5641">
        <v>99</v>
      </c>
      <c r="K5641" t="s">
        <v>23</v>
      </c>
      <c r="L5641">
        <v>5</v>
      </c>
      <c r="M5641" t="s">
        <v>58</v>
      </c>
      <c r="N5641">
        <v>999</v>
      </c>
      <c r="O5641" t="s">
        <v>42</v>
      </c>
      <c r="P5641">
        <v>0</v>
      </c>
      <c r="T5641" s="3" t="str">
        <f t="shared" si="177"/>
        <v>.</v>
      </c>
      <c r="U5641" s="3" t="str">
        <f>IF(AND(R5641&lt;&gt;"_U",N5641&lt;&gt;9999,N5641&lt;&gt;999,L5641&lt;&gt;"Median"),IFERROR(VLOOKUP(A5641,'TA Total'!A:P,16,0),"."),".")</f>
        <v>.</v>
      </c>
    </row>
    <row r="5642" spans="1:21" x14ac:dyDescent="0.3">
      <c r="A5642" s="1" t="str">
        <f t="shared" si="176"/>
        <v>2023|Whakatane District|$100,001-$150,000</v>
      </c>
      <c r="B5642" t="s">
        <v>18</v>
      </c>
      <c r="C5642" t="s">
        <v>19</v>
      </c>
      <c r="D5642" t="s">
        <v>20</v>
      </c>
      <c r="E5642" t="s">
        <v>21</v>
      </c>
      <c r="F5642">
        <v>2023</v>
      </c>
      <c r="G5642">
        <v>2023</v>
      </c>
      <c r="H5642">
        <v>25</v>
      </c>
      <c r="I5642" t="s">
        <v>140</v>
      </c>
      <c r="J5642">
        <v>99</v>
      </c>
      <c r="K5642" t="s">
        <v>23</v>
      </c>
      <c r="L5642">
        <v>6</v>
      </c>
      <c r="M5642" t="s">
        <v>59</v>
      </c>
      <c r="N5642">
        <v>9999</v>
      </c>
      <c r="O5642" t="s">
        <v>40</v>
      </c>
      <c r="P5642">
        <v>2541</v>
      </c>
      <c r="T5642" s="3" t="str">
        <f t="shared" si="177"/>
        <v>.</v>
      </c>
      <c r="U5642" s="3" t="str">
        <f>IF(AND(R5642&lt;&gt;"_U",N5642&lt;&gt;9999,N5642&lt;&gt;999,L5642&lt;&gt;"Median"),IFERROR(VLOOKUP(A5642,'TA Total'!A:P,16,0),"."),".")</f>
        <v>.</v>
      </c>
    </row>
    <row r="5643" spans="1:21" x14ac:dyDescent="0.3">
      <c r="A5643" s="1" t="str">
        <f t="shared" si="176"/>
        <v>2023|Whakatane District|$100,001-$150,000</v>
      </c>
      <c r="B5643" t="s">
        <v>18</v>
      </c>
      <c r="C5643" t="s">
        <v>19</v>
      </c>
      <c r="D5643" t="s">
        <v>20</v>
      </c>
      <c r="E5643" t="s">
        <v>21</v>
      </c>
      <c r="F5643">
        <v>2023</v>
      </c>
      <c r="G5643">
        <v>2023</v>
      </c>
      <c r="H5643">
        <v>25</v>
      </c>
      <c r="I5643" t="s">
        <v>140</v>
      </c>
      <c r="J5643">
        <v>99</v>
      </c>
      <c r="K5643" t="s">
        <v>23</v>
      </c>
      <c r="L5643">
        <v>6</v>
      </c>
      <c r="M5643" t="s">
        <v>59</v>
      </c>
      <c r="N5643">
        <v>1</v>
      </c>
      <c r="O5643" t="s">
        <v>33</v>
      </c>
      <c r="P5643">
        <v>1587</v>
      </c>
      <c r="T5643" s="3">
        <f t="shared" si="177"/>
        <v>62.46</v>
      </c>
      <c r="U5643" s="3">
        <f>IF(AND(R5643&lt;&gt;"_U",N5643&lt;&gt;9999,N5643&lt;&gt;999,L5643&lt;&gt;"Median"),IFERROR(VLOOKUP(A5643,'TA Total'!A:P,16,0),"."),".")</f>
        <v>2541</v>
      </c>
    </row>
    <row r="5644" spans="1:21" x14ac:dyDescent="0.3">
      <c r="A5644" s="1" t="str">
        <f t="shared" si="176"/>
        <v>2023|Whakatane District|$100,001-$150,000</v>
      </c>
      <c r="B5644" t="s">
        <v>18</v>
      </c>
      <c r="C5644" t="s">
        <v>19</v>
      </c>
      <c r="D5644" t="s">
        <v>20</v>
      </c>
      <c r="E5644" t="s">
        <v>21</v>
      </c>
      <c r="F5644">
        <v>2023</v>
      </c>
      <c r="G5644">
        <v>2023</v>
      </c>
      <c r="H5644">
        <v>25</v>
      </c>
      <c r="I5644" t="s">
        <v>140</v>
      </c>
      <c r="J5644">
        <v>99</v>
      </c>
      <c r="K5644" t="s">
        <v>23</v>
      </c>
      <c r="L5644">
        <v>6</v>
      </c>
      <c r="M5644" t="s">
        <v>59</v>
      </c>
      <c r="N5644">
        <v>2</v>
      </c>
      <c r="O5644" t="s">
        <v>28</v>
      </c>
      <c r="P5644">
        <v>678</v>
      </c>
      <c r="T5644" s="3">
        <f t="shared" si="177"/>
        <v>26.68</v>
      </c>
      <c r="U5644" s="3">
        <f>IF(AND(R5644&lt;&gt;"_U",N5644&lt;&gt;9999,N5644&lt;&gt;999,L5644&lt;&gt;"Median"),IFERROR(VLOOKUP(A5644,'TA Total'!A:P,16,0),"."),".")</f>
        <v>2541</v>
      </c>
    </row>
    <row r="5645" spans="1:21" x14ac:dyDescent="0.3">
      <c r="A5645" s="1" t="str">
        <f t="shared" si="176"/>
        <v>2023|Whakatane District|$100,001-$150,000</v>
      </c>
      <c r="B5645" t="s">
        <v>18</v>
      </c>
      <c r="C5645" t="s">
        <v>19</v>
      </c>
      <c r="D5645" t="s">
        <v>20</v>
      </c>
      <c r="E5645" t="s">
        <v>21</v>
      </c>
      <c r="F5645">
        <v>2023</v>
      </c>
      <c r="G5645">
        <v>2023</v>
      </c>
      <c r="H5645">
        <v>25</v>
      </c>
      <c r="I5645" t="s">
        <v>140</v>
      </c>
      <c r="J5645">
        <v>99</v>
      </c>
      <c r="K5645" t="s">
        <v>23</v>
      </c>
      <c r="L5645">
        <v>6</v>
      </c>
      <c r="M5645" t="s">
        <v>59</v>
      </c>
      <c r="N5645">
        <v>7777</v>
      </c>
      <c r="O5645" t="s">
        <v>37</v>
      </c>
      <c r="P5645">
        <v>2541</v>
      </c>
      <c r="T5645" s="3">
        <f t="shared" si="177"/>
        <v>100</v>
      </c>
      <c r="U5645" s="3">
        <f>IF(AND(R5645&lt;&gt;"_U",N5645&lt;&gt;9999,N5645&lt;&gt;999,L5645&lt;&gt;"Median"),IFERROR(VLOOKUP(A5645,'TA Total'!A:P,16,0),"."),".")</f>
        <v>2541</v>
      </c>
    </row>
    <row r="5646" spans="1:21" x14ac:dyDescent="0.3">
      <c r="A5646" s="1" t="str">
        <f t="shared" si="176"/>
        <v>2023|Whakatane District|$100,001-$150,000</v>
      </c>
      <c r="B5646" t="s">
        <v>18</v>
      </c>
      <c r="C5646" t="s">
        <v>19</v>
      </c>
      <c r="D5646" t="s">
        <v>20</v>
      </c>
      <c r="E5646" t="s">
        <v>21</v>
      </c>
      <c r="F5646">
        <v>2023</v>
      </c>
      <c r="G5646">
        <v>2023</v>
      </c>
      <c r="H5646">
        <v>25</v>
      </c>
      <c r="I5646" t="s">
        <v>140</v>
      </c>
      <c r="J5646">
        <v>99</v>
      </c>
      <c r="K5646" t="s">
        <v>23</v>
      </c>
      <c r="L5646">
        <v>6</v>
      </c>
      <c r="M5646" t="s">
        <v>59</v>
      </c>
      <c r="N5646">
        <v>3</v>
      </c>
      <c r="O5646" t="s">
        <v>25</v>
      </c>
      <c r="P5646">
        <v>276</v>
      </c>
      <c r="T5646" s="3">
        <f t="shared" si="177"/>
        <v>10.86</v>
      </c>
      <c r="U5646" s="3">
        <f>IF(AND(R5646&lt;&gt;"_U",N5646&lt;&gt;9999,N5646&lt;&gt;999,L5646&lt;&gt;"Median"),IFERROR(VLOOKUP(A5646,'TA Total'!A:P,16,0),"."),".")</f>
        <v>2541</v>
      </c>
    </row>
    <row r="5647" spans="1:21" x14ac:dyDescent="0.3">
      <c r="A5647" s="1" t="str">
        <f t="shared" si="176"/>
        <v>2023|Whakatane District|$100,001-$150,000</v>
      </c>
      <c r="B5647" t="s">
        <v>18</v>
      </c>
      <c r="C5647" t="s">
        <v>19</v>
      </c>
      <c r="D5647" t="s">
        <v>20</v>
      </c>
      <c r="E5647" t="s">
        <v>21</v>
      </c>
      <c r="F5647">
        <v>2023</v>
      </c>
      <c r="G5647">
        <v>2023</v>
      </c>
      <c r="H5647">
        <v>25</v>
      </c>
      <c r="I5647" t="s">
        <v>140</v>
      </c>
      <c r="J5647">
        <v>99</v>
      </c>
      <c r="K5647" t="s">
        <v>23</v>
      </c>
      <c r="L5647">
        <v>6</v>
      </c>
      <c r="M5647" t="s">
        <v>59</v>
      </c>
      <c r="N5647">
        <v>999</v>
      </c>
      <c r="O5647" t="s">
        <v>42</v>
      </c>
      <c r="P5647">
        <v>0</v>
      </c>
      <c r="T5647" s="3" t="str">
        <f t="shared" si="177"/>
        <v>.</v>
      </c>
      <c r="U5647" s="3" t="str">
        <f>IF(AND(R5647&lt;&gt;"_U",N5647&lt;&gt;9999,N5647&lt;&gt;999,L5647&lt;&gt;"Median"),IFERROR(VLOOKUP(A5647,'TA Total'!A:P,16,0),"."),".")</f>
        <v>.</v>
      </c>
    </row>
    <row r="5648" spans="1:21" x14ac:dyDescent="0.3">
      <c r="A5648" s="1" t="str">
        <f t="shared" si="176"/>
        <v>2023|Whakatane District|$150,001-$200,000</v>
      </c>
      <c r="B5648" t="s">
        <v>18</v>
      </c>
      <c r="C5648" t="s">
        <v>19</v>
      </c>
      <c r="D5648" t="s">
        <v>20</v>
      </c>
      <c r="E5648" t="s">
        <v>21</v>
      </c>
      <c r="F5648">
        <v>2023</v>
      </c>
      <c r="G5648">
        <v>2023</v>
      </c>
      <c r="H5648">
        <v>25</v>
      </c>
      <c r="I5648" t="s">
        <v>140</v>
      </c>
      <c r="J5648">
        <v>99</v>
      </c>
      <c r="K5648" t="s">
        <v>23</v>
      </c>
      <c r="L5648">
        <v>7</v>
      </c>
      <c r="M5648" t="s">
        <v>43</v>
      </c>
      <c r="N5648">
        <v>9999</v>
      </c>
      <c r="O5648" t="s">
        <v>40</v>
      </c>
      <c r="P5648">
        <v>1404</v>
      </c>
      <c r="T5648" s="3" t="str">
        <f t="shared" si="177"/>
        <v>.</v>
      </c>
      <c r="U5648" s="3" t="str">
        <f>IF(AND(R5648&lt;&gt;"_U",N5648&lt;&gt;9999,N5648&lt;&gt;999,L5648&lt;&gt;"Median"),IFERROR(VLOOKUP(A5648,'TA Total'!A:P,16,0),"."),".")</f>
        <v>.</v>
      </c>
    </row>
    <row r="5649" spans="1:21" x14ac:dyDescent="0.3">
      <c r="A5649" s="1" t="str">
        <f t="shared" si="176"/>
        <v>2023|Whakatane District|$150,001-$200,000</v>
      </c>
      <c r="B5649" t="s">
        <v>18</v>
      </c>
      <c r="C5649" t="s">
        <v>19</v>
      </c>
      <c r="D5649" t="s">
        <v>20</v>
      </c>
      <c r="E5649" t="s">
        <v>21</v>
      </c>
      <c r="F5649">
        <v>2023</v>
      </c>
      <c r="G5649">
        <v>2023</v>
      </c>
      <c r="H5649">
        <v>25</v>
      </c>
      <c r="I5649" t="s">
        <v>140</v>
      </c>
      <c r="J5649">
        <v>99</v>
      </c>
      <c r="K5649" t="s">
        <v>23</v>
      </c>
      <c r="L5649">
        <v>7</v>
      </c>
      <c r="M5649" t="s">
        <v>43</v>
      </c>
      <c r="N5649">
        <v>999</v>
      </c>
      <c r="O5649" t="s">
        <v>42</v>
      </c>
      <c r="P5649">
        <v>0</v>
      </c>
      <c r="T5649" s="3" t="str">
        <f t="shared" si="177"/>
        <v>.</v>
      </c>
      <c r="U5649" s="3" t="str">
        <f>IF(AND(R5649&lt;&gt;"_U",N5649&lt;&gt;9999,N5649&lt;&gt;999,L5649&lt;&gt;"Median"),IFERROR(VLOOKUP(A5649,'TA Total'!A:P,16,0),"."),".")</f>
        <v>.</v>
      </c>
    </row>
    <row r="5650" spans="1:21" x14ac:dyDescent="0.3">
      <c r="A5650" s="1" t="str">
        <f t="shared" si="176"/>
        <v>2023|Whakatane District|$150,001-$200,000</v>
      </c>
      <c r="B5650" t="s">
        <v>18</v>
      </c>
      <c r="C5650" t="s">
        <v>19</v>
      </c>
      <c r="D5650" t="s">
        <v>20</v>
      </c>
      <c r="E5650" t="s">
        <v>21</v>
      </c>
      <c r="F5650">
        <v>2023</v>
      </c>
      <c r="G5650">
        <v>2023</v>
      </c>
      <c r="H5650">
        <v>25</v>
      </c>
      <c r="I5650" t="s">
        <v>140</v>
      </c>
      <c r="J5650">
        <v>99</v>
      </c>
      <c r="K5650" t="s">
        <v>23</v>
      </c>
      <c r="L5650">
        <v>7</v>
      </c>
      <c r="M5650" t="s">
        <v>43</v>
      </c>
      <c r="N5650">
        <v>1</v>
      </c>
      <c r="O5650" t="s">
        <v>33</v>
      </c>
      <c r="P5650">
        <v>957</v>
      </c>
      <c r="T5650" s="3">
        <f t="shared" si="177"/>
        <v>68.16</v>
      </c>
      <c r="U5650" s="3">
        <f>IF(AND(R5650&lt;&gt;"_U",N5650&lt;&gt;9999,N5650&lt;&gt;999,L5650&lt;&gt;"Median"),IFERROR(VLOOKUP(A5650,'TA Total'!A:P,16,0),"."),".")</f>
        <v>1404</v>
      </c>
    </row>
    <row r="5651" spans="1:21" x14ac:dyDescent="0.3">
      <c r="A5651" s="1" t="str">
        <f t="shared" si="176"/>
        <v>2023|Whakatane District|$150,001-$200,000</v>
      </c>
      <c r="B5651" t="s">
        <v>18</v>
      </c>
      <c r="C5651" t="s">
        <v>19</v>
      </c>
      <c r="D5651" t="s">
        <v>20</v>
      </c>
      <c r="E5651" t="s">
        <v>21</v>
      </c>
      <c r="F5651">
        <v>2023</v>
      </c>
      <c r="G5651">
        <v>2023</v>
      </c>
      <c r="H5651">
        <v>25</v>
      </c>
      <c r="I5651" t="s">
        <v>140</v>
      </c>
      <c r="J5651">
        <v>99</v>
      </c>
      <c r="K5651" t="s">
        <v>23</v>
      </c>
      <c r="L5651">
        <v>7</v>
      </c>
      <c r="M5651" t="s">
        <v>43</v>
      </c>
      <c r="N5651">
        <v>2</v>
      </c>
      <c r="O5651" t="s">
        <v>28</v>
      </c>
      <c r="P5651">
        <v>261</v>
      </c>
      <c r="T5651" s="3">
        <f t="shared" si="177"/>
        <v>18.59</v>
      </c>
      <c r="U5651" s="3">
        <f>IF(AND(R5651&lt;&gt;"_U",N5651&lt;&gt;9999,N5651&lt;&gt;999,L5651&lt;&gt;"Median"),IFERROR(VLOOKUP(A5651,'TA Total'!A:P,16,0),"."),".")</f>
        <v>1404</v>
      </c>
    </row>
    <row r="5652" spans="1:21" x14ac:dyDescent="0.3">
      <c r="A5652" s="1" t="str">
        <f t="shared" si="176"/>
        <v>2023|Whakatane District|$150,001-$200,000</v>
      </c>
      <c r="B5652" t="s">
        <v>18</v>
      </c>
      <c r="C5652" t="s">
        <v>19</v>
      </c>
      <c r="D5652" t="s">
        <v>20</v>
      </c>
      <c r="E5652" t="s">
        <v>21</v>
      </c>
      <c r="F5652">
        <v>2023</v>
      </c>
      <c r="G5652">
        <v>2023</v>
      </c>
      <c r="H5652">
        <v>25</v>
      </c>
      <c r="I5652" t="s">
        <v>140</v>
      </c>
      <c r="J5652">
        <v>99</v>
      </c>
      <c r="K5652" t="s">
        <v>23</v>
      </c>
      <c r="L5652">
        <v>7</v>
      </c>
      <c r="M5652" t="s">
        <v>43</v>
      </c>
      <c r="N5652">
        <v>7777</v>
      </c>
      <c r="O5652" t="s">
        <v>37</v>
      </c>
      <c r="P5652">
        <v>1404</v>
      </c>
      <c r="T5652" s="3">
        <f t="shared" si="177"/>
        <v>100</v>
      </c>
      <c r="U5652" s="3">
        <f>IF(AND(R5652&lt;&gt;"_U",N5652&lt;&gt;9999,N5652&lt;&gt;999,L5652&lt;&gt;"Median"),IFERROR(VLOOKUP(A5652,'TA Total'!A:P,16,0),"."),".")</f>
        <v>1404</v>
      </c>
    </row>
    <row r="5653" spans="1:21" x14ac:dyDescent="0.3">
      <c r="A5653" s="1" t="str">
        <f t="shared" si="176"/>
        <v>2023|Whakatane District|$150,001-$200,000</v>
      </c>
      <c r="B5653" t="s">
        <v>18</v>
      </c>
      <c r="C5653" t="s">
        <v>19</v>
      </c>
      <c r="D5653" t="s">
        <v>20</v>
      </c>
      <c r="E5653" t="s">
        <v>21</v>
      </c>
      <c r="F5653">
        <v>2023</v>
      </c>
      <c r="G5653">
        <v>2023</v>
      </c>
      <c r="H5653">
        <v>25</v>
      </c>
      <c r="I5653" t="s">
        <v>140</v>
      </c>
      <c r="J5653">
        <v>99</v>
      </c>
      <c r="K5653" t="s">
        <v>23</v>
      </c>
      <c r="L5653">
        <v>7</v>
      </c>
      <c r="M5653" t="s">
        <v>43</v>
      </c>
      <c r="N5653">
        <v>3</v>
      </c>
      <c r="O5653" t="s">
        <v>25</v>
      </c>
      <c r="P5653">
        <v>186</v>
      </c>
      <c r="T5653" s="3">
        <f t="shared" si="177"/>
        <v>13.25</v>
      </c>
      <c r="U5653" s="3">
        <f>IF(AND(R5653&lt;&gt;"_U",N5653&lt;&gt;9999,N5653&lt;&gt;999,L5653&lt;&gt;"Median"),IFERROR(VLOOKUP(A5653,'TA Total'!A:P,16,0),"."),".")</f>
        <v>1404</v>
      </c>
    </row>
    <row r="5654" spans="1:21" x14ac:dyDescent="0.3">
      <c r="A5654" s="1" t="str">
        <f t="shared" si="176"/>
        <v>2023|Whakatane District|$200,001 or more</v>
      </c>
      <c r="B5654" t="s">
        <v>18</v>
      </c>
      <c r="C5654" t="s">
        <v>19</v>
      </c>
      <c r="D5654" t="s">
        <v>20</v>
      </c>
      <c r="E5654" t="s">
        <v>21</v>
      </c>
      <c r="F5654">
        <v>2023</v>
      </c>
      <c r="G5654">
        <v>2023</v>
      </c>
      <c r="H5654">
        <v>25</v>
      </c>
      <c r="I5654" t="s">
        <v>140</v>
      </c>
      <c r="J5654">
        <v>99</v>
      </c>
      <c r="K5654" t="s">
        <v>23</v>
      </c>
      <c r="L5654">
        <v>8</v>
      </c>
      <c r="M5654" t="s">
        <v>27</v>
      </c>
      <c r="N5654">
        <v>7777</v>
      </c>
      <c r="O5654" t="s">
        <v>37</v>
      </c>
      <c r="P5654">
        <v>1110</v>
      </c>
      <c r="T5654" s="3">
        <f t="shared" si="177"/>
        <v>100</v>
      </c>
      <c r="U5654" s="3">
        <f>IF(AND(R5654&lt;&gt;"_U",N5654&lt;&gt;9999,N5654&lt;&gt;999,L5654&lt;&gt;"Median"),IFERROR(VLOOKUP(A5654,'TA Total'!A:P,16,0),"."),".")</f>
        <v>1110</v>
      </c>
    </row>
    <row r="5655" spans="1:21" x14ac:dyDescent="0.3">
      <c r="A5655" s="1" t="str">
        <f t="shared" si="176"/>
        <v>2023|Whakatane District|$200,001 or more</v>
      </c>
      <c r="B5655" t="s">
        <v>18</v>
      </c>
      <c r="C5655" t="s">
        <v>19</v>
      </c>
      <c r="D5655" t="s">
        <v>20</v>
      </c>
      <c r="E5655" t="s">
        <v>21</v>
      </c>
      <c r="F5655">
        <v>2023</v>
      </c>
      <c r="G5655">
        <v>2023</v>
      </c>
      <c r="H5655">
        <v>25</v>
      </c>
      <c r="I5655" t="s">
        <v>140</v>
      </c>
      <c r="J5655">
        <v>99</v>
      </c>
      <c r="K5655" t="s">
        <v>23</v>
      </c>
      <c r="L5655">
        <v>8</v>
      </c>
      <c r="M5655" t="s">
        <v>27</v>
      </c>
      <c r="N5655">
        <v>999</v>
      </c>
      <c r="O5655" t="s">
        <v>42</v>
      </c>
      <c r="P5655">
        <v>0</v>
      </c>
      <c r="T5655" s="3" t="str">
        <f t="shared" si="177"/>
        <v>.</v>
      </c>
      <c r="U5655" s="3" t="str">
        <f>IF(AND(R5655&lt;&gt;"_U",N5655&lt;&gt;9999,N5655&lt;&gt;999,L5655&lt;&gt;"Median"),IFERROR(VLOOKUP(A5655,'TA Total'!A:P,16,0),"."),".")</f>
        <v>.</v>
      </c>
    </row>
    <row r="5656" spans="1:21" x14ac:dyDescent="0.3">
      <c r="A5656" s="1" t="str">
        <f t="shared" si="176"/>
        <v>2023|Whakatane District|$200,001 or more</v>
      </c>
      <c r="B5656" t="s">
        <v>18</v>
      </c>
      <c r="C5656" t="s">
        <v>19</v>
      </c>
      <c r="D5656" t="s">
        <v>20</v>
      </c>
      <c r="E5656" t="s">
        <v>21</v>
      </c>
      <c r="F5656">
        <v>2023</v>
      </c>
      <c r="G5656">
        <v>2023</v>
      </c>
      <c r="H5656">
        <v>25</v>
      </c>
      <c r="I5656" t="s">
        <v>140</v>
      </c>
      <c r="J5656">
        <v>99</v>
      </c>
      <c r="K5656" t="s">
        <v>23</v>
      </c>
      <c r="L5656">
        <v>8</v>
      </c>
      <c r="M5656" t="s">
        <v>27</v>
      </c>
      <c r="N5656">
        <v>3</v>
      </c>
      <c r="O5656" t="s">
        <v>25</v>
      </c>
      <c r="P5656">
        <v>225</v>
      </c>
      <c r="T5656" s="3">
        <f t="shared" si="177"/>
        <v>20.27</v>
      </c>
      <c r="U5656" s="3">
        <f>IF(AND(R5656&lt;&gt;"_U",N5656&lt;&gt;9999,N5656&lt;&gt;999,L5656&lt;&gt;"Median"),IFERROR(VLOOKUP(A5656,'TA Total'!A:P,16,0),"."),".")</f>
        <v>1110</v>
      </c>
    </row>
    <row r="5657" spans="1:21" x14ac:dyDescent="0.3">
      <c r="A5657" s="1" t="str">
        <f t="shared" si="176"/>
        <v>2023|Whakatane District|$200,001 or more</v>
      </c>
      <c r="B5657" t="s">
        <v>18</v>
      </c>
      <c r="C5657" t="s">
        <v>19</v>
      </c>
      <c r="D5657" t="s">
        <v>20</v>
      </c>
      <c r="E5657" t="s">
        <v>21</v>
      </c>
      <c r="F5657">
        <v>2023</v>
      </c>
      <c r="G5657">
        <v>2023</v>
      </c>
      <c r="H5657">
        <v>25</v>
      </c>
      <c r="I5657" t="s">
        <v>140</v>
      </c>
      <c r="J5657">
        <v>99</v>
      </c>
      <c r="K5657" t="s">
        <v>23</v>
      </c>
      <c r="L5657">
        <v>8</v>
      </c>
      <c r="M5657" t="s">
        <v>27</v>
      </c>
      <c r="N5657">
        <v>9999</v>
      </c>
      <c r="O5657" t="s">
        <v>40</v>
      </c>
      <c r="P5657">
        <v>1110</v>
      </c>
      <c r="T5657" s="3" t="str">
        <f t="shared" si="177"/>
        <v>.</v>
      </c>
      <c r="U5657" s="3" t="str">
        <f>IF(AND(R5657&lt;&gt;"_U",N5657&lt;&gt;9999,N5657&lt;&gt;999,L5657&lt;&gt;"Median"),IFERROR(VLOOKUP(A5657,'TA Total'!A:P,16,0),"."),".")</f>
        <v>.</v>
      </c>
    </row>
    <row r="5658" spans="1:21" x14ac:dyDescent="0.3">
      <c r="A5658" s="1" t="str">
        <f t="shared" si="176"/>
        <v>2023|Whakatane District|$200,001 or more</v>
      </c>
      <c r="B5658" t="s">
        <v>18</v>
      </c>
      <c r="C5658" t="s">
        <v>19</v>
      </c>
      <c r="D5658" t="s">
        <v>20</v>
      </c>
      <c r="E5658" t="s">
        <v>21</v>
      </c>
      <c r="F5658">
        <v>2023</v>
      </c>
      <c r="G5658">
        <v>2023</v>
      </c>
      <c r="H5658">
        <v>25</v>
      </c>
      <c r="I5658" t="s">
        <v>140</v>
      </c>
      <c r="J5658">
        <v>99</v>
      </c>
      <c r="K5658" t="s">
        <v>23</v>
      </c>
      <c r="L5658">
        <v>8</v>
      </c>
      <c r="M5658" t="s">
        <v>27</v>
      </c>
      <c r="N5658">
        <v>1</v>
      </c>
      <c r="O5658" t="s">
        <v>33</v>
      </c>
      <c r="P5658">
        <v>708</v>
      </c>
      <c r="T5658" s="3">
        <f t="shared" si="177"/>
        <v>63.78</v>
      </c>
      <c r="U5658" s="3">
        <f>IF(AND(R5658&lt;&gt;"_U",N5658&lt;&gt;9999,N5658&lt;&gt;999,L5658&lt;&gt;"Median"),IFERROR(VLOOKUP(A5658,'TA Total'!A:P,16,0),"."),".")</f>
        <v>1110</v>
      </c>
    </row>
    <row r="5659" spans="1:21" x14ac:dyDescent="0.3">
      <c r="A5659" s="1" t="str">
        <f t="shared" si="176"/>
        <v>2023|Whakatane District|$200,001 or more</v>
      </c>
      <c r="B5659" t="s">
        <v>18</v>
      </c>
      <c r="C5659" t="s">
        <v>19</v>
      </c>
      <c r="D5659" t="s">
        <v>20</v>
      </c>
      <c r="E5659" t="s">
        <v>21</v>
      </c>
      <c r="F5659">
        <v>2023</v>
      </c>
      <c r="G5659">
        <v>2023</v>
      </c>
      <c r="H5659">
        <v>25</v>
      </c>
      <c r="I5659" t="s">
        <v>140</v>
      </c>
      <c r="J5659">
        <v>99</v>
      </c>
      <c r="K5659" t="s">
        <v>23</v>
      </c>
      <c r="L5659">
        <v>8</v>
      </c>
      <c r="M5659" t="s">
        <v>27</v>
      </c>
      <c r="N5659">
        <v>2</v>
      </c>
      <c r="O5659" t="s">
        <v>28</v>
      </c>
      <c r="P5659">
        <v>177</v>
      </c>
      <c r="T5659" s="3">
        <f t="shared" si="177"/>
        <v>15.95</v>
      </c>
      <c r="U5659" s="3">
        <f>IF(AND(R5659&lt;&gt;"_U",N5659&lt;&gt;9999,N5659&lt;&gt;999,L5659&lt;&gt;"Median"),IFERROR(VLOOKUP(A5659,'TA Total'!A:P,16,0),"."),".")</f>
        <v>1110</v>
      </c>
    </row>
    <row r="5660" spans="1:21" x14ac:dyDescent="0.3">
      <c r="A5660" s="1" t="str">
        <f t="shared" si="176"/>
        <v>2023|Whakatane District|Total stated - total household income</v>
      </c>
      <c r="B5660" t="s">
        <v>18</v>
      </c>
      <c r="C5660" t="s">
        <v>19</v>
      </c>
      <c r="D5660" t="s">
        <v>20</v>
      </c>
      <c r="E5660" t="s">
        <v>21</v>
      </c>
      <c r="F5660">
        <v>2023</v>
      </c>
      <c r="G5660">
        <v>2023</v>
      </c>
      <c r="H5660">
        <v>25</v>
      </c>
      <c r="I5660" t="s">
        <v>140</v>
      </c>
      <c r="J5660">
        <v>99</v>
      </c>
      <c r="K5660" t="s">
        <v>23</v>
      </c>
      <c r="L5660">
        <v>77</v>
      </c>
      <c r="M5660" t="s">
        <v>32</v>
      </c>
      <c r="N5660">
        <v>7777</v>
      </c>
      <c r="O5660" t="s">
        <v>37</v>
      </c>
      <c r="P5660">
        <v>12318</v>
      </c>
      <c r="T5660" s="3">
        <f t="shared" si="177"/>
        <v>100</v>
      </c>
      <c r="U5660" s="3">
        <f>IF(AND(R5660&lt;&gt;"_U",N5660&lt;&gt;9999,N5660&lt;&gt;999,L5660&lt;&gt;"Median"),IFERROR(VLOOKUP(A5660,'TA Total'!A:P,16,0),"."),".")</f>
        <v>12318</v>
      </c>
    </row>
    <row r="5661" spans="1:21" x14ac:dyDescent="0.3">
      <c r="A5661" s="1" t="str">
        <f t="shared" si="176"/>
        <v>2023|Whakatane District|Total stated - total household income</v>
      </c>
      <c r="B5661" t="s">
        <v>18</v>
      </c>
      <c r="C5661" t="s">
        <v>19</v>
      </c>
      <c r="D5661" t="s">
        <v>20</v>
      </c>
      <c r="E5661" t="s">
        <v>21</v>
      </c>
      <c r="F5661">
        <v>2023</v>
      </c>
      <c r="G5661">
        <v>2023</v>
      </c>
      <c r="H5661">
        <v>25</v>
      </c>
      <c r="I5661" t="s">
        <v>140</v>
      </c>
      <c r="J5661">
        <v>99</v>
      </c>
      <c r="K5661" t="s">
        <v>23</v>
      </c>
      <c r="L5661">
        <v>77</v>
      </c>
      <c r="M5661" t="s">
        <v>32</v>
      </c>
      <c r="N5661">
        <v>9999</v>
      </c>
      <c r="O5661" t="s">
        <v>40</v>
      </c>
      <c r="P5661">
        <v>12318</v>
      </c>
      <c r="T5661" s="3" t="str">
        <f t="shared" si="177"/>
        <v>.</v>
      </c>
      <c r="U5661" s="3" t="str">
        <f>IF(AND(R5661&lt;&gt;"_U",N5661&lt;&gt;9999,N5661&lt;&gt;999,L5661&lt;&gt;"Median"),IFERROR(VLOOKUP(A5661,'TA Total'!A:P,16,0),"."),".")</f>
        <v>.</v>
      </c>
    </row>
    <row r="5662" spans="1:21" x14ac:dyDescent="0.3">
      <c r="A5662" s="1" t="str">
        <f t="shared" si="176"/>
        <v>2023|Whakatane District|Total stated - total household income</v>
      </c>
      <c r="B5662" t="s">
        <v>18</v>
      </c>
      <c r="C5662" t="s">
        <v>19</v>
      </c>
      <c r="D5662" t="s">
        <v>20</v>
      </c>
      <c r="E5662" t="s">
        <v>21</v>
      </c>
      <c r="F5662">
        <v>2023</v>
      </c>
      <c r="G5662">
        <v>2023</v>
      </c>
      <c r="H5662">
        <v>25</v>
      </c>
      <c r="I5662" t="s">
        <v>140</v>
      </c>
      <c r="J5662">
        <v>99</v>
      </c>
      <c r="K5662" t="s">
        <v>23</v>
      </c>
      <c r="L5662">
        <v>77</v>
      </c>
      <c r="M5662" t="s">
        <v>32</v>
      </c>
      <c r="N5662">
        <v>999</v>
      </c>
      <c r="O5662" t="s">
        <v>42</v>
      </c>
      <c r="P5662">
        <v>0</v>
      </c>
      <c r="T5662" s="3" t="str">
        <f t="shared" si="177"/>
        <v>.</v>
      </c>
      <c r="U5662" s="3" t="str">
        <f>IF(AND(R5662&lt;&gt;"_U",N5662&lt;&gt;9999,N5662&lt;&gt;999,L5662&lt;&gt;"Median"),IFERROR(VLOOKUP(A5662,'TA Total'!A:P,16,0),"."),".")</f>
        <v>.</v>
      </c>
    </row>
    <row r="5663" spans="1:21" x14ac:dyDescent="0.3">
      <c r="A5663" s="1" t="str">
        <f t="shared" si="176"/>
        <v>2023|Whakatane District|Total stated - total household income</v>
      </c>
      <c r="B5663" t="s">
        <v>18</v>
      </c>
      <c r="C5663" t="s">
        <v>19</v>
      </c>
      <c r="D5663" t="s">
        <v>20</v>
      </c>
      <c r="E5663" t="s">
        <v>21</v>
      </c>
      <c r="F5663">
        <v>2023</v>
      </c>
      <c r="G5663">
        <v>2023</v>
      </c>
      <c r="H5663">
        <v>25</v>
      </c>
      <c r="I5663" t="s">
        <v>140</v>
      </c>
      <c r="J5663">
        <v>99</v>
      </c>
      <c r="K5663" t="s">
        <v>23</v>
      </c>
      <c r="L5663">
        <v>77</v>
      </c>
      <c r="M5663" t="s">
        <v>32</v>
      </c>
      <c r="N5663">
        <v>1</v>
      </c>
      <c r="O5663" t="s">
        <v>33</v>
      </c>
      <c r="P5663">
        <v>7200</v>
      </c>
      <c r="T5663" s="3">
        <f t="shared" si="177"/>
        <v>58.45</v>
      </c>
      <c r="U5663" s="3">
        <f>IF(AND(R5663&lt;&gt;"_U",N5663&lt;&gt;9999,N5663&lt;&gt;999,L5663&lt;&gt;"Median"),IFERROR(VLOOKUP(A5663,'TA Total'!A:P,16,0),"."),".")</f>
        <v>12318</v>
      </c>
    </row>
    <row r="5664" spans="1:21" x14ac:dyDescent="0.3">
      <c r="A5664" s="1" t="str">
        <f t="shared" si="176"/>
        <v>2023|Whakatane District|Total stated - total household income</v>
      </c>
      <c r="B5664" t="s">
        <v>18</v>
      </c>
      <c r="C5664" t="s">
        <v>19</v>
      </c>
      <c r="D5664" t="s">
        <v>20</v>
      </c>
      <c r="E5664" t="s">
        <v>21</v>
      </c>
      <c r="F5664">
        <v>2023</v>
      </c>
      <c r="G5664">
        <v>2023</v>
      </c>
      <c r="H5664">
        <v>25</v>
      </c>
      <c r="I5664" t="s">
        <v>140</v>
      </c>
      <c r="J5664">
        <v>99</v>
      </c>
      <c r="K5664" t="s">
        <v>23</v>
      </c>
      <c r="L5664">
        <v>77</v>
      </c>
      <c r="M5664" t="s">
        <v>32</v>
      </c>
      <c r="N5664">
        <v>2</v>
      </c>
      <c r="O5664" t="s">
        <v>28</v>
      </c>
      <c r="P5664">
        <v>3669</v>
      </c>
      <c r="T5664" s="3">
        <f t="shared" si="177"/>
        <v>29.79</v>
      </c>
      <c r="U5664" s="3">
        <f>IF(AND(R5664&lt;&gt;"_U",N5664&lt;&gt;9999,N5664&lt;&gt;999,L5664&lt;&gt;"Median"),IFERROR(VLOOKUP(A5664,'TA Total'!A:P,16,0),"."),".")</f>
        <v>12318</v>
      </c>
    </row>
    <row r="5665" spans="1:21" x14ac:dyDescent="0.3">
      <c r="A5665" s="1" t="str">
        <f t="shared" si="176"/>
        <v>2023|Whakatane District|Total stated - total household income</v>
      </c>
      <c r="B5665" t="s">
        <v>18</v>
      </c>
      <c r="C5665" t="s">
        <v>19</v>
      </c>
      <c r="D5665" t="s">
        <v>20</v>
      </c>
      <c r="E5665" t="s">
        <v>21</v>
      </c>
      <c r="F5665">
        <v>2023</v>
      </c>
      <c r="G5665">
        <v>2023</v>
      </c>
      <c r="H5665">
        <v>25</v>
      </c>
      <c r="I5665" t="s">
        <v>140</v>
      </c>
      <c r="J5665">
        <v>99</v>
      </c>
      <c r="K5665" t="s">
        <v>23</v>
      </c>
      <c r="L5665">
        <v>77</v>
      </c>
      <c r="M5665" t="s">
        <v>32</v>
      </c>
      <c r="N5665">
        <v>3</v>
      </c>
      <c r="O5665" t="s">
        <v>25</v>
      </c>
      <c r="P5665">
        <v>1449</v>
      </c>
      <c r="T5665" s="3">
        <f t="shared" si="177"/>
        <v>11.76</v>
      </c>
      <c r="U5665" s="3">
        <f>IF(AND(R5665&lt;&gt;"_U",N5665&lt;&gt;9999,N5665&lt;&gt;999,L5665&lt;&gt;"Median"),IFERROR(VLOOKUP(A5665,'TA Total'!A:P,16,0),"."),".")</f>
        <v>12318</v>
      </c>
    </row>
    <row r="5666" spans="1:21" x14ac:dyDescent="0.3">
      <c r="A5666" s="1" t="str">
        <f t="shared" si="176"/>
        <v>2023|Whakatane District|Total - total household income</v>
      </c>
      <c r="B5666" t="s">
        <v>18</v>
      </c>
      <c r="C5666" t="s">
        <v>19</v>
      </c>
      <c r="D5666" t="s">
        <v>20</v>
      </c>
      <c r="E5666" t="s">
        <v>21</v>
      </c>
      <c r="F5666">
        <v>2023</v>
      </c>
      <c r="G5666">
        <v>2023</v>
      </c>
      <c r="H5666">
        <v>25</v>
      </c>
      <c r="I5666" t="s">
        <v>140</v>
      </c>
      <c r="J5666">
        <v>99</v>
      </c>
      <c r="K5666" t="s">
        <v>23</v>
      </c>
      <c r="L5666">
        <v>99</v>
      </c>
      <c r="M5666" t="s">
        <v>48</v>
      </c>
      <c r="N5666">
        <v>7777</v>
      </c>
      <c r="O5666" t="s">
        <v>37</v>
      </c>
      <c r="P5666">
        <v>13002</v>
      </c>
      <c r="T5666" s="3">
        <f t="shared" si="177"/>
        <v>100</v>
      </c>
      <c r="U5666" s="3">
        <f>IF(AND(R5666&lt;&gt;"_U",N5666&lt;&gt;9999,N5666&lt;&gt;999,L5666&lt;&gt;"Median"),IFERROR(VLOOKUP(A5666,'TA Total'!A:P,16,0),"."),".")</f>
        <v>13002</v>
      </c>
    </row>
    <row r="5667" spans="1:21" x14ac:dyDescent="0.3">
      <c r="A5667" s="1" t="str">
        <f t="shared" si="176"/>
        <v>2023|Whakatane District|Total - total household income</v>
      </c>
      <c r="B5667" t="s">
        <v>18</v>
      </c>
      <c r="C5667" t="s">
        <v>19</v>
      </c>
      <c r="D5667" t="s">
        <v>20</v>
      </c>
      <c r="E5667" t="s">
        <v>21</v>
      </c>
      <c r="F5667">
        <v>2023</v>
      </c>
      <c r="G5667">
        <v>2023</v>
      </c>
      <c r="H5667">
        <v>25</v>
      </c>
      <c r="I5667" t="s">
        <v>140</v>
      </c>
      <c r="J5667">
        <v>99</v>
      </c>
      <c r="K5667" t="s">
        <v>23</v>
      </c>
      <c r="L5667">
        <v>99</v>
      </c>
      <c r="M5667" t="s">
        <v>48</v>
      </c>
      <c r="N5667">
        <v>3</v>
      </c>
      <c r="O5667" t="s">
        <v>25</v>
      </c>
      <c r="P5667">
        <v>1539</v>
      </c>
      <c r="T5667" s="3">
        <f t="shared" si="177"/>
        <v>11.84</v>
      </c>
      <c r="U5667" s="3">
        <f>IF(AND(R5667&lt;&gt;"_U",N5667&lt;&gt;9999,N5667&lt;&gt;999,L5667&lt;&gt;"Median"),IFERROR(VLOOKUP(A5667,'TA Total'!A:P,16,0),"."),".")</f>
        <v>13002</v>
      </c>
    </row>
    <row r="5668" spans="1:21" x14ac:dyDescent="0.3">
      <c r="A5668" s="1" t="str">
        <f t="shared" si="176"/>
        <v>2023|Whakatane District|Total - total household income</v>
      </c>
      <c r="B5668" t="s">
        <v>18</v>
      </c>
      <c r="C5668" t="s">
        <v>19</v>
      </c>
      <c r="D5668" t="s">
        <v>20</v>
      </c>
      <c r="E5668" t="s">
        <v>21</v>
      </c>
      <c r="F5668">
        <v>2023</v>
      </c>
      <c r="G5668">
        <v>2023</v>
      </c>
      <c r="H5668">
        <v>25</v>
      </c>
      <c r="I5668" t="s">
        <v>140</v>
      </c>
      <c r="J5668">
        <v>99</v>
      </c>
      <c r="K5668" t="s">
        <v>23</v>
      </c>
      <c r="L5668">
        <v>99</v>
      </c>
      <c r="M5668" t="s">
        <v>48</v>
      </c>
      <c r="N5668">
        <v>2</v>
      </c>
      <c r="O5668" t="s">
        <v>28</v>
      </c>
      <c r="P5668">
        <v>3912</v>
      </c>
      <c r="T5668" s="3">
        <f t="shared" si="177"/>
        <v>30.09</v>
      </c>
      <c r="U5668" s="3">
        <f>IF(AND(R5668&lt;&gt;"_U",N5668&lt;&gt;9999,N5668&lt;&gt;999,L5668&lt;&gt;"Median"),IFERROR(VLOOKUP(A5668,'TA Total'!A:P,16,0),"."),".")</f>
        <v>13002</v>
      </c>
    </row>
    <row r="5669" spans="1:21" x14ac:dyDescent="0.3">
      <c r="A5669" s="1" t="str">
        <f t="shared" si="176"/>
        <v>2023|Whakatane District|Total - total household income</v>
      </c>
      <c r="B5669" t="s">
        <v>18</v>
      </c>
      <c r="C5669" t="s">
        <v>19</v>
      </c>
      <c r="D5669" t="s">
        <v>20</v>
      </c>
      <c r="E5669" t="s">
        <v>21</v>
      </c>
      <c r="F5669">
        <v>2023</v>
      </c>
      <c r="G5669">
        <v>2023</v>
      </c>
      <c r="H5669">
        <v>25</v>
      </c>
      <c r="I5669" t="s">
        <v>140</v>
      </c>
      <c r="J5669">
        <v>99</v>
      </c>
      <c r="K5669" t="s">
        <v>23</v>
      </c>
      <c r="L5669">
        <v>99</v>
      </c>
      <c r="M5669" t="s">
        <v>48</v>
      </c>
      <c r="N5669">
        <v>1</v>
      </c>
      <c r="O5669" t="s">
        <v>33</v>
      </c>
      <c r="P5669">
        <v>7551</v>
      </c>
      <c r="T5669" s="3">
        <f t="shared" si="177"/>
        <v>58.08</v>
      </c>
      <c r="U5669" s="3">
        <f>IF(AND(R5669&lt;&gt;"_U",N5669&lt;&gt;9999,N5669&lt;&gt;999,L5669&lt;&gt;"Median"),IFERROR(VLOOKUP(A5669,'TA Total'!A:P,16,0),"."),".")</f>
        <v>13002</v>
      </c>
    </row>
    <row r="5670" spans="1:21" x14ac:dyDescent="0.3">
      <c r="A5670" s="1" t="str">
        <f t="shared" si="176"/>
        <v>2023|Whakatane District|Total - total household income</v>
      </c>
      <c r="B5670" t="s">
        <v>18</v>
      </c>
      <c r="C5670" t="s">
        <v>19</v>
      </c>
      <c r="D5670" t="s">
        <v>20</v>
      </c>
      <c r="E5670" t="s">
        <v>21</v>
      </c>
      <c r="F5670">
        <v>2023</v>
      </c>
      <c r="G5670">
        <v>2023</v>
      </c>
      <c r="H5670">
        <v>25</v>
      </c>
      <c r="I5670" t="s">
        <v>140</v>
      </c>
      <c r="J5670">
        <v>99</v>
      </c>
      <c r="K5670" t="s">
        <v>23</v>
      </c>
      <c r="L5670">
        <v>99</v>
      </c>
      <c r="M5670" t="s">
        <v>48</v>
      </c>
      <c r="N5670">
        <v>999</v>
      </c>
      <c r="O5670" t="s">
        <v>42</v>
      </c>
      <c r="P5670">
        <v>3</v>
      </c>
      <c r="T5670" s="3" t="str">
        <f t="shared" si="177"/>
        <v>.</v>
      </c>
      <c r="U5670" s="3" t="str">
        <f>IF(AND(R5670&lt;&gt;"_U",N5670&lt;&gt;9999,N5670&lt;&gt;999,L5670&lt;&gt;"Median"),IFERROR(VLOOKUP(A5670,'TA Total'!A:P,16,0),"."),".")</f>
        <v>.</v>
      </c>
    </row>
    <row r="5671" spans="1:21" x14ac:dyDescent="0.3">
      <c r="A5671" s="1" t="str">
        <f t="shared" si="176"/>
        <v>2023|Whakatane District|Total - total household income</v>
      </c>
      <c r="B5671" t="s">
        <v>18</v>
      </c>
      <c r="C5671" t="s">
        <v>19</v>
      </c>
      <c r="D5671" t="s">
        <v>20</v>
      </c>
      <c r="E5671" t="s">
        <v>21</v>
      </c>
      <c r="F5671">
        <v>2023</v>
      </c>
      <c r="G5671">
        <v>2023</v>
      </c>
      <c r="H5671">
        <v>25</v>
      </c>
      <c r="I5671" t="s">
        <v>140</v>
      </c>
      <c r="J5671">
        <v>99</v>
      </c>
      <c r="K5671" t="s">
        <v>23</v>
      </c>
      <c r="L5671">
        <v>99</v>
      </c>
      <c r="M5671" t="s">
        <v>48</v>
      </c>
      <c r="N5671">
        <v>9999</v>
      </c>
      <c r="O5671" t="s">
        <v>40</v>
      </c>
      <c r="P5671">
        <v>13002</v>
      </c>
      <c r="T5671" s="3" t="str">
        <f t="shared" si="177"/>
        <v>.</v>
      </c>
      <c r="U5671" s="3" t="str">
        <f>IF(AND(R5671&lt;&gt;"_U",N5671&lt;&gt;9999,N5671&lt;&gt;999,L5671&lt;&gt;"Median"),IFERROR(VLOOKUP(A5671,'TA Total'!A:P,16,0),"."),".")</f>
        <v>.</v>
      </c>
    </row>
    <row r="5672" spans="1:21" x14ac:dyDescent="0.3">
      <c r="A5672" s="1" t="str">
        <f t="shared" si="176"/>
        <v>2023|Whakatane District|Median ($) - total household income</v>
      </c>
      <c r="B5672" t="s">
        <v>18</v>
      </c>
      <c r="C5672" t="s">
        <v>19</v>
      </c>
      <c r="D5672" t="s">
        <v>20</v>
      </c>
      <c r="E5672" t="s">
        <v>21</v>
      </c>
      <c r="F5672">
        <v>2023</v>
      </c>
      <c r="G5672">
        <v>2023</v>
      </c>
      <c r="H5672">
        <v>25</v>
      </c>
      <c r="I5672" t="s">
        <v>140</v>
      </c>
      <c r="J5672">
        <v>99</v>
      </c>
      <c r="K5672" t="s">
        <v>23</v>
      </c>
      <c r="L5672" t="s">
        <v>56</v>
      </c>
      <c r="M5672" t="s">
        <v>57</v>
      </c>
      <c r="N5672">
        <v>999</v>
      </c>
      <c r="O5672" t="s">
        <v>42</v>
      </c>
      <c r="R5672" t="s">
        <v>61</v>
      </c>
      <c r="S5672" t="s">
        <v>62</v>
      </c>
      <c r="T5672" s="3" t="str">
        <f t="shared" si="177"/>
        <v>.</v>
      </c>
      <c r="U5672" s="3" t="str">
        <f>IF(AND(R5672&lt;&gt;"_U",N5672&lt;&gt;9999,N5672&lt;&gt;999,L5672&lt;&gt;"Median"),IFERROR(VLOOKUP(A5672,'TA Total'!A:P,16,0),"."),".")</f>
        <v>.</v>
      </c>
    </row>
    <row r="5673" spans="1:21" x14ac:dyDescent="0.3">
      <c r="A5673" s="1" t="str">
        <f t="shared" si="176"/>
        <v>2023|Whakatane District|Median ($) - total household income</v>
      </c>
      <c r="B5673" t="s">
        <v>18</v>
      </c>
      <c r="C5673" t="s">
        <v>19</v>
      </c>
      <c r="D5673" t="s">
        <v>20</v>
      </c>
      <c r="E5673" t="s">
        <v>21</v>
      </c>
      <c r="F5673">
        <v>2023</v>
      </c>
      <c r="G5673">
        <v>2023</v>
      </c>
      <c r="H5673">
        <v>25</v>
      </c>
      <c r="I5673" t="s">
        <v>140</v>
      </c>
      <c r="J5673">
        <v>99</v>
      </c>
      <c r="K5673" t="s">
        <v>23</v>
      </c>
      <c r="L5673" t="s">
        <v>56</v>
      </c>
      <c r="M5673" t="s">
        <v>57</v>
      </c>
      <c r="N5673">
        <v>9999</v>
      </c>
      <c r="O5673" t="s">
        <v>40</v>
      </c>
      <c r="P5673">
        <v>83000</v>
      </c>
      <c r="T5673" s="3" t="str">
        <f t="shared" si="177"/>
        <v>.</v>
      </c>
      <c r="U5673" s="3" t="str">
        <f>IF(AND(R5673&lt;&gt;"_U",N5673&lt;&gt;9999,N5673&lt;&gt;999,L5673&lt;&gt;"Median"),IFERROR(VLOOKUP(A5673,'TA Total'!A:P,16,0),"."),".")</f>
        <v>.</v>
      </c>
    </row>
    <row r="5674" spans="1:21" x14ac:dyDescent="0.3">
      <c r="A5674" s="1" t="str">
        <f t="shared" si="176"/>
        <v>2023|Whakatane District|Median ($) - total household income</v>
      </c>
      <c r="B5674" t="s">
        <v>18</v>
      </c>
      <c r="C5674" t="s">
        <v>19</v>
      </c>
      <c r="D5674" t="s">
        <v>20</v>
      </c>
      <c r="E5674" t="s">
        <v>21</v>
      </c>
      <c r="F5674">
        <v>2023</v>
      </c>
      <c r="G5674">
        <v>2023</v>
      </c>
      <c r="H5674">
        <v>25</v>
      </c>
      <c r="I5674" t="s">
        <v>140</v>
      </c>
      <c r="J5674">
        <v>99</v>
      </c>
      <c r="K5674" t="s">
        <v>23</v>
      </c>
      <c r="L5674" t="s">
        <v>56</v>
      </c>
      <c r="M5674" t="s">
        <v>57</v>
      </c>
      <c r="N5674">
        <v>1</v>
      </c>
      <c r="O5674" t="s">
        <v>33</v>
      </c>
      <c r="P5674">
        <v>90500</v>
      </c>
      <c r="T5674" s="3" t="str">
        <f t="shared" si="177"/>
        <v>.</v>
      </c>
      <c r="U5674" s="3" t="str">
        <f>IF(AND(R5674&lt;&gt;"_U",N5674&lt;&gt;9999,N5674&lt;&gt;999,L5674&lt;&gt;"Median"),IFERROR(VLOOKUP(A5674,'TA Total'!A:P,16,0),"."),".")</f>
        <v>.</v>
      </c>
    </row>
    <row r="5675" spans="1:21" x14ac:dyDescent="0.3">
      <c r="A5675" s="1" t="str">
        <f t="shared" si="176"/>
        <v>2023|Whakatane District|Median ($) - total household income</v>
      </c>
      <c r="B5675" t="s">
        <v>18</v>
      </c>
      <c r="C5675" t="s">
        <v>19</v>
      </c>
      <c r="D5675" t="s">
        <v>20</v>
      </c>
      <c r="E5675" t="s">
        <v>21</v>
      </c>
      <c r="F5675">
        <v>2023</v>
      </c>
      <c r="G5675">
        <v>2023</v>
      </c>
      <c r="H5675">
        <v>25</v>
      </c>
      <c r="I5675" t="s">
        <v>140</v>
      </c>
      <c r="J5675">
        <v>99</v>
      </c>
      <c r="K5675" t="s">
        <v>23</v>
      </c>
      <c r="L5675" t="s">
        <v>56</v>
      </c>
      <c r="M5675" t="s">
        <v>57</v>
      </c>
      <c r="N5675">
        <v>2</v>
      </c>
      <c r="O5675" t="s">
        <v>28</v>
      </c>
      <c r="P5675">
        <v>66600</v>
      </c>
      <c r="T5675" s="3" t="str">
        <f t="shared" si="177"/>
        <v>.</v>
      </c>
      <c r="U5675" s="3" t="str">
        <f>IF(AND(R5675&lt;&gt;"_U",N5675&lt;&gt;9999,N5675&lt;&gt;999,L5675&lt;&gt;"Median"),IFERROR(VLOOKUP(A5675,'TA Total'!A:P,16,0),"."),".")</f>
        <v>.</v>
      </c>
    </row>
    <row r="5676" spans="1:21" x14ac:dyDescent="0.3">
      <c r="A5676" s="1" t="str">
        <f t="shared" si="176"/>
        <v>2023|Whakatane District|Median ($) - total household income</v>
      </c>
      <c r="B5676" t="s">
        <v>18</v>
      </c>
      <c r="C5676" t="s">
        <v>19</v>
      </c>
      <c r="D5676" t="s">
        <v>20</v>
      </c>
      <c r="E5676" t="s">
        <v>21</v>
      </c>
      <c r="F5676">
        <v>2023</v>
      </c>
      <c r="G5676">
        <v>2023</v>
      </c>
      <c r="H5676">
        <v>25</v>
      </c>
      <c r="I5676" t="s">
        <v>140</v>
      </c>
      <c r="J5676">
        <v>99</v>
      </c>
      <c r="K5676" t="s">
        <v>23</v>
      </c>
      <c r="L5676" t="s">
        <v>56</v>
      </c>
      <c r="M5676" t="s">
        <v>57</v>
      </c>
      <c r="N5676">
        <v>3</v>
      </c>
      <c r="O5676" t="s">
        <v>25</v>
      </c>
      <c r="P5676">
        <v>94700</v>
      </c>
      <c r="T5676" s="3" t="str">
        <f t="shared" si="177"/>
        <v>.</v>
      </c>
      <c r="U5676" s="3" t="str">
        <f>IF(AND(R5676&lt;&gt;"_U",N5676&lt;&gt;9999,N5676&lt;&gt;999,L5676&lt;&gt;"Median"),IFERROR(VLOOKUP(A5676,'TA Total'!A:P,16,0),"."),".")</f>
        <v>.</v>
      </c>
    </row>
    <row r="5677" spans="1:21" x14ac:dyDescent="0.3">
      <c r="A5677" s="1" t="str">
        <f t="shared" si="176"/>
        <v>2023|Whakatane District|Median ($) - total household income</v>
      </c>
      <c r="B5677" t="s">
        <v>18</v>
      </c>
      <c r="C5677" t="s">
        <v>19</v>
      </c>
      <c r="D5677" t="s">
        <v>20</v>
      </c>
      <c r="E5677" t="s">
        <v>21</v>
      </c>
      <c r="F5677">
        <v>2023</v>
      </c>
      <c r="G5677">
        <v>2023</v>
      </c>
      <c r="H5677">
        <v>25</v>
      </c>
      <c r="I5677" t="s">
        <v>140</v>
      </c>
      <c r="J5677">
        <v>99</v>
      </c>
      <c r="K5677" t="s">
        <v>23</v>
      </c>
      <c r="L5677" t="s">
        <v>56</v>
      </c>
      <c r="M5677" t="s">
        <v>57</v>
      </c>
      <c r="N5677">
        <v>7777</v>
      </c>
      <c r="O5677" t="s">
        <v>37</v>
      </c>
      <c r="P5677">
        <v>83000</v>
      </c>
      <c r="T5677" s="3" t="str">
        <f t="shared" si="177"/>
        <v>.</v>
      </c>
      <c r="U5677" s="3" t="str">
        <f>IF(AND(R5677&lt;&gt;"_U",N5677&lt;&gt;9999,N5677&lt;&gt;999,L5677&lt;&gt;"Median"),IFERROR(VLOOKUP(A5677,'TA Total'!A:P,16,0),"."),".")</f>
        <v>.</v>
      </c>
    </row>
    <row r="5678" spans="1:21" x14ac:dyDescent="0.3">
      <c r="A5678" s="1" t="str">
        <f t="shared" si="176"/>
        <v>2023|Kawerau District|$20,000 or less</v>
      </c>
      <c r="B5678" t="s">
        <v>18</v>
      </c>
      <c r="C5678" t="s">
        <v>19</v>
      </c>
      <c r="D5678" t="s">
        <v>20</v>
      </c>
      <c r="E5678" t="s">
        <v>21</v>
      </c>
      <c r="F5678">
        <v>2023</v>
      </c>
      <c r="G5678">
        <v>2023</v>
      </c>
      <c r="H5678">
        <v>26</v>
      </c>
      <c r="I5678" t="s">
        <v>109</v>
      </c>
      <c r="J5678">
        <v>99</v>
      </c>
      <c r="K5678" t="s">
        <v>23</v>
      </c>
      <c r="L5678">
        <v>1</v>
      </c>
      <c r="M5678" t="s">
        <v>39</v>
      </c>
      <c r="N5678">
        <v>3</v>
      </c>
      <c r="O5678" t="s">
        <v>25</v>
      </c>
      <c r="P5678">
        <v>6</v>
      </c>
      <c r="T5678" s="3">
        <f t="shared" si="177"/>
        <v>3.13</v>
      </c>
      <c r="U5678" s="3">
        <f>IF(AND(R5678&lt;&gt;"_U",N5678&lt;&gt;9999,N5678&lt;&gt;999,L5678&lt;&gt;"Median"),IFERROR(VLOOKUP(A5678,'TA Total'!A:P,16,0),"."),".")</f>
        <v>192</v>
      </c>
    </row>
    <row r="5679" spans="1:21" x14ac:dyDescent="0.3">
      <c r="A5679" s="1" t="str">
        <f t="shared" si="176"/>
        <v>2023|Kawerau District|$20,000 or less</v>
      </c>
      <c r="B5679" t="s">
        <v>18</v>
      </c>
      <c r="C5679" t="s">
        <v>19</v>
      </c>
      <c r="D5679" t="s">
        <v>20</v>
      </c>
      <c r="E5679" t="s">
        <v>21</v>
      </c>
      <c r="F5679">
        <v>2023</v>
      </c>
      <c r="G5679">
        <v>2023</v>
      </c>
      <c r="H5679">
        <v>26</v>
      </c>
      <c r="I5679" t="s">
        <v>109</v>
      </c>
      <c r="J5679">
        <v>99</v>
      </c>
      <c r="K5679" t="s">
        <v>23</v>
      </c>
      <c r="L5679">
        <v>1</v>
      </c>
      <c r="M5679" t="s">
        <v>39</v>
      </c>
      <c r="N5679">
        <v>1</v>
      </c>
      <c r="O5679" t="s">
        <v>33</v>
      </c>
      <c r="P5679">
        <v>93</v>
      </c>
      <c r="T5679" s="3">
        <f t="shared" si="177"/>
        <v>48.44</v>
      </c>
      <c r="U5679" s="3">
        <f>IF(AND(R5679&lt;&gt;"_U",N5679&lt;&gt;9999,N5679&lt;&gt;999,L5679&lt;&gt;"Median"),IFERROR(VLOOKUP(A5679,'TA Total'!A:P,16,0),"."),".")</f>
        <v>192</v>
      </c>
    </row>
    <row r="5680" spans="1:21" x14ac:dyDescent="0.3">
      <c r="A5680" s="1" t="str">
        <f t="shared" si="176"/>
        <v>2023|Kawerau District|$20,000 or less</v>
      </c>
      <c r="B5680" t="s">
        <v>18</v>
      </c>
      <c r="C5680" t="s">
        <v>19</v>
      </c>
      <c r="D5680" t="s">
        <v>20</v>
      </c>
      <c r="E5680" t="s">
        <v>21</v>
      </c>
      <c r="F5680">
        <v>2023</v>
      </c>
      <c r="G5680">
        <v>2023</v>
      </c>
      <c r="H5680">
        <v>26</v>
      </c>
      <c r="I5680" t="s">
        <v>109</v>
      </c>
      <c r="J5680">
        <v>99</v>
      </c>
      <c r="K5680" t="s">
        <v>23</v>
      </c>
      <c r="L5680">
        <v>1</v>
      </c>
      <c r="M5680" t="s">
        <v>39</v>
      </c>
      <c r="N5680">
        <v>2</v>
      </c>
      <c r="O5680" t="s">
        <v>28</v>
      </c>
      <c r="P5680">
        <v>93</v>
      </c>
      <c r="T5680" s="3">
        <f t="shared" si="177"/>
        <v>48.44</v>
      </c>
      <c r="U5680" s="3">
        <f>IF(AND(R5680&lt;&gt;"_U",N5680&lt;&gt;9999,N5680&lt;&gt;999,L5680&lt;&gt;"Median"),IFERROR(VLOOKUP(A5680,'TA Total'!A:P,16,0),"."),".")</f>
        <v>192</v>
      </c>
    </row>
    <row r="5681" spans="1:21" x14ac:dyDescent="0.3">
      <c r="A5681" s="1" t="str">
        <f t="shared" si="176"/>
        <v>2023|Kawerau District|$20,000 or less</v>
      </c>
      <c r="B5681" t="s">
        <v>18</v>
      </c>
      <c r="C5681" t="s">
        <v>19</v>
      </c>
      <c r="D5681" t="s">
        <v>20</v>
      </c>
      <c r="E5681" t="s">
        <v>21</v>
      </c>
      <c r="F5681">
        <v>2023</v>
      </c>
      <c r="G5681">
        <v>2023</v>
      </c>
      <c r="H5681">
        <v>26</v>
      </c>
      <c r="I5681" t="s">
        <v>109</v>
      </c>
      <c r="J5681">
        <v>99</v>
      </c>
      <c r="K5681" t="s">
        <v>23</v>
      </c>
      <c r="L5681">
        <v>1</v>
      </c>
      <c r="M5681" t="s">
        <v>39</v>
      </c>
      <c r="N5681">
        <v>7777</v>
      </c>
      <c r="O5681" t="s">
        <v>37</v>
      </c>
      <c r="P5681">
        <v>192</v>
      </c>
      <c r="T5681" s="3">
        <f t="shared" si="177"/>
        <v>100</v>
      </c>
      <c r="U5681" s="3">
        <f>IF(AND(R5681&lt;&gt;"_U",N5681&lt;&gt;9999,N5681&lt;&gt;999,L5681&lt;&gt;"Median"),IFERROR(VLOOKUP(A5681,'TA Total'!A:P,16,0),"."),".")</f>
        <v>192</v>
      </c>
    </row>
    <row r="5682" spans="1:21" x14ac:dyDescent="0.3">
      <c r="A5682" s="1" t="str">
        <f t="shared" si="176"/>
        <v>2023|Kawerau District|$20,000 or less</v>
      </c>
      <c r="B5682" t="s">
        <v>18</v>
      </c>
      <c r="C5682" t="s">
        <v>19</v>
      </c>
      <c r="D5682" t="s">
        <v>20</v>
      </c>
      <c r="E5682" t="s">
        <v>21</v>
      </c>
      <c r="F5682">
        <v>2023</v>
      </c>
      <c r="G5682">
        <v>2023</v>
      </c>
      <c r="H5682">
        <v>26</v>
      </c>
      <c r="I5682" t="s">
        <v>109</v>
      </c>
      <c r="J5682">
        <v>99</v>
      </c>
      <c r="K5682" t="s">
        <v>23</v>
      </c>
      <c r="L5682">
        <v>1</v>
      </c>
      <c r="M5682" t="s">
        <v>39</v>
      </c>
      <c r="N5682">
        <v>999</v>
      </c>
      <c r="O5682" t="s">
        <v>42</v>
      </c>
      <c r="P5682">
        <v>0</v>
      </c>
      <c r="T5682" s="3" t="str">
        <f t="shared" si="177"/>
        <v>.</v>
      </c>
      <c r="U5682" s="3" t="str">
        <f>IF(AND(R5682&lt;&gt;"_U",N5682&lt;&gt;9999,N5682&lt;&gt;999,L5682&lt;&gt;"Median"),IFERROR(VLOOKUP(A5682,'TA Total'!A:P,16,0),"."),".")</f>
        <v>.</v>
      </c>
    </row>
    <row r="5683" spans="1:21" x14ac:dyDescent="0.3">
      <c r="A5683" s="1" t="str">
        <f t="shared" si="176"/>
        <v>2023|Kawerau District|$20,000 or less</v>
      </c>
      <c r="B5683" t="s">
        <v>18</v>
      </c>
      <c r="C5683" t="s">
        <v>19</v>
      </c>
      <c r="D5683" t="s">
        <v>20</v>
      </c>
      <c r="E5683" t="s">
        <v>21</v>
      </c>
      <c r="F5683">
        <v>2023</v>
      </c>
      <c r="G5683">
        <v>2023</v>
      </c>
      <c r="H5683">
        <v>26</v>
      </c>
      <c r="I5683" t="s">
        <v>109</v>
      </c>
      <c r="J5683">
        <v>99</v>
      </c>
      <c r="K5683" t="s">
        <v>23</v>
      </c>
      <c r="L5683">
        <v>1</v>
      </c>
      <c r="M5683" t="s">
        <v>39</v>
      </c>
      <c r="N5683">
        <v>9999</v>
      </c>
      <c r="O5683" t="s">
        <v>40</v>
      </c>
      <c r="P5683">
        <v>192</v>
      </c>
      <c r="T5683" s="3" t="str">
        <f t="shared" si="177"/>
        <v>.</v>
      </c>
      <c r="U5683" s="3" t="str">
        <f>IF(AND(R5683&lt;&gt;"_U",N5683&lt;&gt;9999,N5683&lt;&gt;999,L5683&lt;&gt;"Median"),IFERROR(VLOOKUP(A5683,'TA Total'!A:P,16,0),"."),".")</f>
        <v>.</v>
      </c>
    </row>
    <row r="5684" spans="1:21" x14ac:dyDescent="0.3">
      <c r="A5684" s="1" t="str">
        <f t="shared" si="176"/>
        <v>2023|Kawerau District|$20,001-$30,000</v>
      </c>
      <c r="B5684" t="s">
        <v>18</v>
      </c>
      <c r="C5684" t="s">
        <v>19</v>
      </c>
      <c r="D5684" t="s">
        <v>20</v>
      </c>
      <c r="E5684" t="s">
        <v>21</v>
      </c>
      <c r="F5684">
        <v>2023</v>
      </c>
      <c r="G5684">
        <v>2023</v>
      </c>
      <c r="H5684">
        <v>26</v>
      </c>
      <c r="I5684" t="s">
        <v>109</v>
      </c>
      <c r="J5684">
        <v>99</v>
      </c>
      <c r="K5684" t="s">
        <v>23</v>
      </c>
      <c r="L5684">
        <v>2</v>
      </c>
      <c r="M5684" t="s">
        <v>24</v>
      </c>
      <c r="N5684">
        <v>1</v>
      </c>
      <c r="O5684" t="s">
        <v>33</v>
      </c>
      <c r="P5684">
        <v>177</v>
      </c>
      <c r="T5684" s="3">
        <f t="shared" si="177"/>
        <v>61.46</v>
      </c>
      <c r="U5684" s="3">
        <f>IF(AND(R5684&lt;&gt;"_U",N5684&lt;&gt;9999,N5684&lt;&gt;999,L5684&lt;&gt;"Median"),IFERROR(VLOOKUP(A5684,'TA Total'!A:P,16,0),"."),".")</f>
        <v>288</v>
      </c>
    </row>
    <row r="5685" spans="1:21" x14ac:dyDescent="0.3">
      <c r="A5685" s="1" t="str">
        <f t="shared" si="176"/>
        <v>2023|Kawerau District|$20,001-$30,000</v>
      </c>
      <c r="B5685" t="s">
        <v>18</v>
      </c>
      <c r="C5685" t="s">
        <v>19</v>
      </c>
      <c r="D5685" t="s">
        <v>20</v>
      </c>
      <c r="E5685" t="s">
        <v>21</v>
      </c>
      <c r="F5685">
        <v>2023</v>
      </c>
      <c r="G5685">
        <v>2023</v>
      </c>
      <c r="H5685">
        <v>26</v>
      </c>
      <c r="I5685" t="s">
        <v>109</v>
      </c>
      <c r="J5685">
        <v>99</v>
      </c>
      <c r="K5685" t="s">
        <v>23</v>
      </c>
      <c r="L5685">
        <v>2</v>
      </c>
      <c r="M5685" t="s">
        <v>24</v>
      </c>
      <c r="N5685">
        <v>9999</v>
      </c>
      <c r="O5685" t="s">
        <v>40</v>
      </c>
      <c r="P5685">
        <v>288</v>
      </c>
      <c r="T5685" s="3" t="str">
        <f t="shared" si="177"/>
        <v>.</v>
      </c>
      <c r="U5685" s="3" t="str">
        <f>IF(AND(R5685&lt;&gt;"_U",N5685&lt;&gt;9999,N5685&lt;&gt;999,L5685&lt;&gt;"Median"),IFERROR(VLOOKUP(A5685,'TA Total'!A:P,16,0),"."),".")</f>
        <v>.</v>
      </c>
    </row>
    <row r="5686" spans="1:21" x14ac:dyDescent="0.3">
      <c r="A5686" s="1" t="str">
        <f t="shared" si="176"/>
        <v>2023|Kawerau District|$20,001-$30,000</v>
      </c>
      <c r="B5686" t="s">
        <v>18</v>
      </c>
      <c r="C5686" t="s">
        <v>19</v>
      </c>
      <c r="D5686" t="s">
        <v>20</v>
      </c>
      <c r="E5686" t="s">
        <v>21</v>
      </c>
      <c r="F5686">
        <v>2023</v>
      </c>
      <c r="G5686">
        <v>2023</v>
      </c>
      <c r="H5686">
        <v>26</v>
      </c>
      <c r="I5686" t="s">
        <v>109</v>
      </c>
      <c r="J5686">
        <v>99</v>
      </c>
      <c r="K5686" t="s">
        <v>23</v>
      </c>
      <c r="L5686">
        <v>2</v>
      </c>
      <c r="M5686" t="s">
        <v>24</v>
      </c>
      <c r="N5686">
        <v>2</v>
      </c>
      <c r="O5686" t="s">
        <v>28</v>
      </c>
      <c r="P5686">
        <v>93</v>
      </c>
      <c r="T5686" s="3">
        <f t="shared" si="177"/>
        <v>32.29</v>
      </c>
      <c r="U5686" s="3">
        <f>IF(AND(R5686&lt;&gt;"_U",N5686&lt;&gt;9999,N5686&lt;&gt;999,L5686&lt;&gt;"Median"),IFERROR(VLOOKUP(A5686,'TA Total'!A:P,16,0),"."),".")</f>
        <v>288</v>
      </c>
    </row>
    <row r="5687" spans="1:21" x14ac:dyDescent="0.3">
      <c r="A5687" s="1" t="str">
        <f t="shared" si="176"/>
        <v>2023|Kawerau District|$20,001-$30,000</v>
      </c>
      <c r="B5687" t="s">
        <v>18</v>
      </c>
      <c r="C5687" t="s">
        <v>19</v>
      </c>
      <c r="D5687" t="s">
        <v>20</v>
      </c>
      <c r="E5687" t="s">
        <v>21</v>
      </c>
      <c r="F5687">
        <v>2023</v>
      </c>
      <c r="G5687">
        <v>2023</v>
      </c>
      <c r="H5687">
        <v>26</v>
      </c>
      <c r="I5687" t="s">
        <v>109</v>
      </c>
      <c r="J5687">
        <v>99</v>
      </c>
      <c r="K5687" t="s">
        <v>23</v>
      </c>
      <c r="L5687">
        <v>2</v>
      </c>
      <c r="M5687" t="s">
        <v>24</v>
      </c>
      <c r="N5687">
        <v>7777</v>
      </c>
      <c r="O5687" t="s">
        <v>37</v>
      </c>
      <c r="P5687">
        <v>288</v>
      </c>
      <c r="T5687" s="3">
        <f t="shared" si="177"/>
        <v>100</v>
      </c>
      <c r="U5687" s="3">
        <f>IF(AND(R5687&lt;&gt;"_U",N5687&lt;&gt;9999,N5687&lt;&gt;999,L5687&lt;&gt;"Median"),IFERROR(VLOOKUP(A5687,'TA Total'!A:P,16,0),"."),".")</f>
        <v>288</v>
      </c>
    </row>
    <row r="5688" spans="1:21" x14ac:dyDescent="0.3">
      <c r="A5688" s="1" t="str">
        <f t="shared" si="176"/>
        <v>2023|Kawerau District|$20,001-$30,000</v>
      </c>
      <c r="B5688" t="s">
        <v>18</v>
      </c>
      <c r="C5688" t="s">
        <v>19</v>
      </c>
      <c r="D5688" t="s">
        <v>20</v>
      </c>
      <c r="E5688" t="s">
        <v>21</v>
      </c>
      <c r="F5688">
        <v>2023</v>
      </c>
      <c r="G5688">
        <v>2023</v>
      </c>
      <c r="H5688">
        <v>26</v>
      </c>
      <c r="I5688" t="s">
        <v>109</v>
      </c>
      <c r="J5688">
        <v>99</v>
      </c>
      <c r="K5688" t="s">
        <v>23</v>
      </c>
      <c r="L5688">
        <v>2</v>
      </c>
      <c r="M5688" t="s">
        <v>24</v>
      </c>
      <c r="N5688">
        <v>999</v>
      </c>
      <c r="O5688" t="s">
        <v>42</v>
      </c>
      <c r="P5688">
        <v>0</v>
      </c>
      <c r="T5688" s="3" t="str">
        <f t="shared" si="177"/>
        <v>.</v>
      </c>
      <c r="U5688" s="3" t="str">
        <f>IF(AND(R5688&lt;&gt;"_U",N5688&lt;&gt;9999,N5688&lt;&gt;999,L5688&lt;&gt;"Median"),IFERROR(VLOOKUP(A5688,'TA Total'!A:P,16,0),"."),".")</f>
        <v>.</v>
      </c>
    </row>
    <row r="5689" spans="1:21" x14ac:dyDescent="0.3">
      <c r="A5689" s="1" t="str">
        <f t="shared" si="176"/>
        <v>2023|Kawerau District|$20,001-$30,000</v>
      </c>
      <c r="B5689" t="s">
        <v>18</v>
      </c>
      <c r="C5689" t="s">
        <v>19</v>
      </c>
      <c r="D5689" t="s">
        <v>20</v>
      </c>
      <c r="E5689" t="s">
        <v>21</v>
      </c>
      <c r="F5689">
        <v>2023</v>
      </c>
      <c r="G5689">
        <v>2023</v>
      </c>
      <c r="H5689">
        <v>26</v>
      </c>
      <c r="I5689" t="s">
        <v>109</v>
      </c>
      <c r="J5689">
        <v>99</v>
      </c>
      <c r="K5689" t="s">
        <v>23</v>
      </c>
      <c r="L5689">
        <v>2</v>
      </c>
      <c r="M5689" t="s">
        <v>24</v>
      </c>
      <c r="N5689">
        <v>3</v>
      </c>
      <c r="O5689" t="s">
        <v>25</v>
      </c>
      <c r="P5689">
        <v>12</v>
      </c>
      <c r="T5689" s="3">
        <f t="shared" si="177"/>
        <v>4.17</v>
      </c>
      <c r="U5689" s="3">
        <f>IF(AND(R5689&lt;&gt;"_U",N5689&lt;&gt;9999,N5689&lt;&gt;999,L5689&lt;&gt;"Median"),IFERROR(VLOOKUP(A5689,'TA Total'!A:P,16,0),"."),".")</f>
        <v>288</v>
      </c>
    </row>
    <row r="5690" spans="1:21" x14ac:dyDescent="0.3">
      <c r="A5690" s="1" t="str">
        <f t="shared" si="176"/>
        <v>2023|Kawerau District|$30,001-$50,000</v>
      </c>
      <c r="B5690" t="s">
        <v>18</v>
      </c>
      <c r="C5690" t="s">
        <v>19</v>
      </c>
      <c r="D5690" t="s">
        <v>20</v>
      </c>
      <c r="E5690" t="s">
        <v>21</v>
      </c>
      <c r="F5690">
        <v>2023</v>
      </c>
      <c r="G5690">
        <v>2023</v>
      </c>
      <c r="H5690">
        <v>26</v>
      </c>
      <c r="I5690" t="s">
        <v>109</v>
      </c>
      <c r="J5690">
        <v>99</v>
      </c>
      <c r="K5690" t="s">
        <v>23</v>
      </c>
      <c r="L5690">
        <v>3</v>
      </c>
      <c r="M5690" t="s">
        <v>45</v>
      </c>
      <c r="N5690">
        <v>1</v>
      </c>
      <c r="O5690" t="s">
        <v>33</v>
      </c>
      <c r="P5690">
        <v>342</v>
      </c>
      <c r="T5690" s="3">
        <f t="shared" si="177"/>
        <v>68.260000000000005</v>
      </c>
      <c r="U5690" s="3">
        <f>IF(AND(R5690&lt;&gt;"_U",N5690&lt;&gt;9999,N5690&lt;&gt;999,L5690&lt;&gt;"Median"),IFERROR(VLOOKUP(A5690,'TA Total'!A:P,16,0),"."),".")</f>
        <v>501</v>
      </c>
    </row>
    <row r="5691" spans="1:21" x14ac:dyDescent="0.3">
      <c r="A5691" s="1" t="str">
        <f t="shared" si="176"/>
        <v>2023|Kawerau District|$30,001-$50,000</v>
      </c>
      <c r="B5691" t="s">
        <v>18</v>
      </c>
      <c r="C5691" t="s">
        <v>19</v>
      </c>
      <c r="D5691" t="s">
        <v>20</v>
      </c>
      <c r="E5691" t="s">
        <v>21</v>
      </c>
      <c r="F5691">
        <v>2023</v>
      </c>
      <c r="G5691">
        <v>2023</v>
      </c>
      <c r="H5691">
        <v>26</v>
      </c>
      <c r="I5691" t="s">
        <v>109</v>
      </c>
      <c r="J5691">
        <v>99</v>
      </c>
      <c r="K5691" t="s">
        <v>23</v>
      </c>
      <c r="L5691">
        <v>3</v>
      </c>
      <c r="M5691" t="s">
        <v>45</v>
      </c>
      <c r="N5691">
        <v>9999</v>
      </c>
      <c r="O5691" t="s">
        <v>40</v>
      </c>
      <c r="P5691">
        <v>501</v>
      </c>
      <c r="T5691" s="3" t="str">
        <f t="shared" si="177"/>
        <v>.</v>
      </c>
      <c r="U5691" s="3" t="str">
        <f>IF(AND(R5691&lt;&gt;"_U",N5691&lt;&gt;9999,N5691&lt;&gt;999,L5691&lt;&gt;"Median"),IFERROR(VLOOKUP(A5691,'TA Total'!A:P,16,0),"."),".")</f>
        <v>.</v>
      </c>
    </row>
    <row r="5692" spans="1:21" x14ac:dyDescent="0.3">
      <c r="A5692" s="1" t="str">
        <f t="shared" si="176"/>
        <v>2023|Kawerau District|$30,001-$50,000</v>
      </c>
      <c r="B5692" t="s">
        <v>18</v>
      </c>
      <c r="C5692" t="s">
        <v>19</v>
      </c>
      <c r="D5692" t="s">
        <v>20</v>
      </c>
      <c r="E5692" t="s">
        <v>21</v>
      </c>
      <c r="F5692">
        <v>2023</v>
      </c>
      <c r="G5692">
        <v>2023</v>
      </c>
      <c r="H5692">
        <v>26</v>
      </c>
      <c r="I5692" t="s">
        <v>109</v>
      </c>
      <c r="J5692">
        <v>99</v>
      </c>
      <c r="K5692" t="s">
        <v>23</v>
      </c>
      <c r="L5692">
        <v>3</v>
      </c>
      <c r="M5692" t="s">
        <v>45</v>
      </c>
      <c r="N5692">
        <v>999</v>
      </c>
      <c r="O5692" t="s">
        <v>42</v>
      </c>
      <c r="P5692">
        <v>0</v>
      </c>
      <c r="T5692" s="3" t="str">
        <f t="shared" si="177"/>
        <v>.</v>
      </c>
      <c r="U5692" s="3" t="str">
        <f>IF(AND(R5692&lt;&gt;"_U",N5692&lt;&gt;9999,N5692&lt;&gt;999,L5692&lt;&gt;"Median"),IFERROR(VLOOKUP(A5692,'TA Total'!A:P,16,0),"."),".")</f>
        <v>.</v>
      </c>
    </row>
    <row r="5693" spans="1:21" x14ac:dyDescent="0.3">
      <c r="A5693" s="1" t="str">
        <f t="shared" si="176"/>
        <v>2023|Kawerau District|$30,001-$50,000</v>
      </c>
      <c r="B5693" t="s">
        <v>18</v>
      </c>
      <c r="C5693" t="s">
        <v>19</v>
      </c>
      <c r="D5693" t="s">
        <v>20</v>
      </c>
      <c r="E5693" t="s">
        <v>21</v>
      </c>
      <c r="F5693">
        <v>2023</v>
      </c>
      <c r="G5693">
        <v>2023</v>
      </c>
      <c r="H5693">
        <v>26</v>
      </c>
      <c r="I5693" t="s">
        <v>109</v>
      </c>
      <c r="J5693">
        <v>99</v>
      </c>
      <c r="K5693" t="s">
        <v>23</v>
      </c>
      <c r="L5693">
        <v>3</v>
      </c>
      <c r="M5693" t="s">
        <v>45</v>
      </c>
      <c r="N5693">
        <v>2</v>
      </c>
      <c r="O5693" t="s">
        <v>28</v>
      </c>
      <c r="P5693">
        <v>135</v>
      </c>
      <c r="T5693" s="3">
        <f t="shared" si="177"/>
        <v>26.95</v>
      </c>
      <c r="U5693" s="3">
        <f>IF(AND(R5693&lt;&gt;"_U",N5693&lt;&gt;9999,N5693&lt;&gt;999,L5693&lt;&gt;"Median"),IFERROR(VLOOKUP(A5693,'TA Total'!A:P,16,0),"."),".")</f>
        <v>501</v>
      </c>
    </row>
    <row r="5694" spans="1:21" x14ac:dyDescent="0.3">
      <c r="A5694" s="1" t="str">
        <f t="shared" si="176"/>
        <v>2023|Kawerau District|$30,001-$50,000</v>
      </c>
      <c r="B5694" t="s">
        <v>18</v>
      </c>
      <c r="C5694" t="s">
        <v>19</v>
      </c>
      <c r="D5694" t="s">
        <v>20</v>
      </c>
      <c r="E5694" t="s">
        <v>21</v>
      </c>
      <c r="F5694">
        <v>2023</v>
      </c>
      <c r="G5694">
        <v>2023</v>
      </c>
      <c r="H5694">
        <v>26</v>
      </c>
      <c r="I5694" t="s">
        <v>109</v>
      </c>
      <c r="J5694">
        <v>99</v>
      </c>
      <c r="K5694" t="s">
        <v>23</v>
      </c>
      <c r="L5694">
        <v>3</v>
      </c>
      <c r="M5694" t="s">
        <v>45</v>
      </c>
      <c r="N5694">
        <v>7777</v>
      </c>
      <c r="O5694" t="s">
        <v>37</v>
      </c>
      <c r="P5694">
        <v>501</v>
      </c>
      <c r="T5694" s="3">
        <f t="shared" si="177"/>
        <v>100</v>
      </c>
      <c r="U5694" s="3">
        <f>IF(AND(R5694&lt;&gt;"_U",N5694&lt;&gt;9999,N5694&lt;&gt;999,L5694&lt;&gt;"Median"),IFERROR(VLOOKUP(A5694,'TA Total'!A:P,16,0),"."),".")</f>
        <v>501</v>
      </c>
    </row>
    <row r="5695" spans="1:21" x14ac:dyDescent="0.3">
      <c r="A5695" s="1" t="str">
        <f t="shared" si="176"/>
        <v>2023|Kawerau District|$30,001-$50,000</v>
      </c>
      <c r="B5695" t="s">
        <v>18</v>
      </c>
      <c r="C5695" t="s">
        <v>19</v>
      </c>
      <c r="D5695" t="s">
        <v>20</v>
      </c>
      <c r="E5695" t="s">
        <v>21</v>
      </c>
      <c r="F5695">
        <v>2023</v>
      </c>
      <c r="G5695">
        <v>2023</v>
      </c>
      <c r="H5695">
        <v>26</v>
      </c>
      <c r="I5695" t="s">
        <v>109</v>
      </c>
      <c r="J5695">
        <v>99</v>
      </c>
      <c r="K5695" t="s">
        <v>23</v>
      </c>
      <c r="L5695">
        <v>3</v>
      </c>
      <c r="M5695" t="s">
        <v>45</v>
      </c>
      <c r="N5695">
        <v>3</v>
      </c>
      <c r="O5695" t="s">
        <v>25</v>
      </c>
      <c r="P5695">
        <v>27</v>
      </c>
      <c r="T5695" s="3">
        <f t="shared" si="177"/>
        <v>5.39</v>
      </c>
      <c r="U5695" s="3">
        <f>IF(AND(R5695&lt;&gt;"_U",N5695&lt;&gt;9999,N5695&lt;&gt;999,L5695&lt;&gt;"Median"),IFERROR(VLOOKUP(A5695,'TA Total'!A:P,16,0),"."),".")</f>
        <v>501</v>
      </c>
    </row>
    <row r="5696" spans="1:21" x14ac:dyDescent="0.3">
      <c r="A5696" s="1" t="str">
        <f t="shared" si="176"/>
        <v>2023|Kawerau District|$50,001-$70,000</v>
      </c>
      <c r="B5696" t="s">
        <v>18</v>
      </c>
      <c r="C5696" t="s">
        <v>19</v>
      </c>
      <c r="D5696" t="s">
        <v>20</v>
      </c>
      <c r="E5696" t="s">
        <v>21</v>
      </c>
      <c r="F5696">
        <v>2023</v>
      </c>
      <c r="G5696">
        <v>2023</v>
      </c>
      <c r="H5696">
        <v>26</v>
      </c>
      <c r="I5696" t="s">
        <v>109</v>
      </c>
      <c r="J5696">
        <v>99</v>
      </c>
      <c r="K5696" t="s">
        <v>23</v>
      </c>
      <c r="L5696">
        <v>4</v>
      </c>
      <c r="M5696" t="s">
        <v>36</v>
      </c>
      <c r="N5696">
        <v>999</v>
      </c>
      <c r="O5696" t="s">
        <v>42</v>
      </c>
      <c r="P5696">
        <v>0</v>
      </c>
      <c r="T5696" s="3" t="str">
        <f t="shared" si="177"/>
        <v>.</v>
      </c>
      <c r="U5696" s="3" t="str">
        <f>IF(AND(R5696&lt;&gt;"_U",N5696&lt;&gt;9999,N5696&lt;&gt;999,L5696&lt;&gt;"Median"),IFERROR(VLOOKUP(A5696,'TA Total'!A:P,16,0),"."),".")</f>
        <v>.</v>
      </c>
    </row>
    <row r="5697" spans="1:21" x14ac:dyDescent="0.3">
      <c r="A5697" s="1" t="str">
        <f t="shared" si="176"/>
        <v>2023|Kawerau District|$50,001-$70,000</v>
      </c>
      <c r="B5697" t="s">
        <v>18</v>
      </c>
      <c r="C5697" t="s">
        <v>19</v>
      </c>
      <c r="D5697" t="s">
        <v>20</v>
      </c>
      <c r="E5697" t="s">
        <v>21</v>
      </c>
      <c r="F5697">
        <v>2023</v>
      </c>
      <c r="G5697">
        <v>2023</v>
      </c>
      <c r="H5697">
        <v>26</v>
      </c>
      <c r="I5697" t="s">
        <v>109</v>
      </c>
      <c r="J5697">
        <v>99</v>
      </c>
      <c r="K5697" t="s">
        <v>23</v>
      </c>
      <c r="L5697">
        <v>4</v>
      </c>
      <c r="M5697" t="s">
        <v>36</v>
      </c>
      <c r="N5697">
        <v>3</v>
      </c>
      <c r="O5697" t="s">
        <v>25</v>
      </c>
      <c r="P5697">
        <v>12</v>
      </c>
      <c r="T5697" s="3">
        <f t="shared" si="177"/>
        <v>4.3</v>
      </c>
      <c r="U5697" s="3">
        <f>IF(AND(R5697&lt;&gt;"_U",N5697&lt;&gt;9999,N5697&lt;&gt;999,L5697&lt;&gt;"Median"),IFERROR(VLOOKUP(A5697,'TA Total'!A:P,16,0),"."),".")</f>
        <v>279</v>
      </c>
    </row>
    <row r="5698" spans="1:21" x14ac:dyDescent="0.3">
      <c r="A5698" s="1" t="str">
        <f t="shared" si="176"/>
        <v>2023|Kawerau District|$50,001-$70,000</v>
      </c>
      <c r="B5698" t="s">
        <v>18</v>
      </c>
      <c r="C5698" t="s">
        <v>19</v>
      </c>
      <c r="D5698" t="s">
        <v>20</v>
      </c>
      <c r="E5698" t="s">
        <v>21</v>
      </c>
      <c r="F5698">
        <v>2023</v>
      </c>
      <c r="G5698">
        <v>2023</v>
      </c>
      <c r="H5698">
        <v>26</v>
      </c>
      <c r="I5698" t="s">
        <v>109</v>
      </c>
      <c r="J5698">
        <v>99</v>
      </c>
      <c r="K5698" t="s">
        <v>23</v>
      </c>
      <c r="L5698">
        <v>4</v>
      </c>
      <c r="M5698" t="s">
        <v>36</v>
      </c>
      <c r="N5698">
        <v>9999</v>
      </c>
      <c r="O5698" t="s">
        <v>40</v>
      </c>
      <c r="P5698">
        <v>279</v>
      </c>
      <c r="T5698" s="3" t="str">
        <f t="shared" si="177"/>
        <v>.</v>
      </c>
      <c r="U5698" s="3" t="str">
        <f>IF(AND(R5698&lt;&gt;"_U",N5698&lt;&gt;9999,N5698&lt;&gt;999,L5698&lt;&gt;"Median"),IFERROR(VLOOKUP(A5698,'TA Total'!A:P,16,0),"."),".")</f>
        <v>.</v>
      </c>
    </row>
    <row r="5699" spans="1:21" x14ac:dyDescent="0.3">
      <c r="A5699" s="1" t="str">
        <f t="shared" ref="A5699:A5762" si="178">G5699&amp;"|"&amp;I5699&amp;"|"&amp;M5699</f>
        <v>2023|Kawerau District|$50,001-$70,000</v>
      </c>
      <c r="B5699" t="s">
        <v>18</v>
      </c>
      <c r="C5699" t="s">
        <v>19</v>
      </c>
      <c r="D5699" t="s">
        <v>20</v>
      </c>
      <c r="E5699" t="s">
        <v>21</v>
      </c>
      <c r="F5699">
        <v>2023</v>
      </c>
      <c r="G5699">
        <v>2023</v>
      </c>
      <c r="H5699">
        <v>26</v>
      </c>
      <c r="I5699" t="s">
        <v>109</v>
      </c>
      <c r="J5699">
        <v>99</v>
      </c>
      <c r="K5699" t="s">
        <v>23</v>
      </c>
      <c r="L5699">
        <v>4</v>
      </c>
      <c r="M5699" t="s">
        <v>36</v>
      </c>
      <c r="N5699">
        <v>7777</v>
      </c>
      <c r="O5699" t="s">
        <v>37</v>
      </c>
      <c r="P5699">
        <v>279</v>
      </c>
      <c r="T5699" s="3">
        <f t="shared" ref="T5699:T5762" si="179">IF(AND(R5699&lt;&gt;"_U",R5699&lt;&gt;"c",N5699&lt;&gt;999,N5699&lt;&gt;9999,L5699&lt;&gt;"Median"),IFERROR((ROUND(P5699/U5699*100,2)),"."),".")</f>
        <v>100</v>
      </c>
      <c r="U5699" s="3">
        <f>IF(AND(R5699&lt;&gt;"_U",N5699&lt;&gt;9999,N5699&lt;&gt;999,L5699&lt;&gt;"Median"),IFERROR(VLOOKUP(A5699,'TA Total'!A:P,16,0),"."),".")</f>
        <v>279</v>
      </c>
    </row>
    <row r="5700" spans="1:21" x14ac:dyDescent="0.3">
      <c r="A5700" s="1" t="str">
        <f t="shared" si="178"/>
        <v>2023|Kawerau District|$50,001-$70,000</v>
      </c>
      <c r="B5700" t="s">
        <v>18</v>
      </c>
      <c r="C5700" t="s">
        <v>19</v>
      </c>
      <c r="D5700" t="s">
        <v>20</v>
      </c>
      <c r="E5700" t="s">
        <v>21</v>
      </c>
      <c r="F5700">
        <v>2023</v>
      </c>
      <c r="G5700">
        <v>2023</v>
      </c>
      <c r="H5700">
        <v>26</v>
      </c>
      <c r="I5700" t="s">
        <v>109</v>
      </c>
      <c r="J5700">
        <v>99</v>
      </c>
      <c r="K5700" t="s">
        <v>23</v>
      </c>
      <c r="L5700">
        <v>4</v>
      </c>
      <c r="M5700" t="s">
        <v>36</v>
      </c>
      <c r="N5700">
        <v>1</v>
      </c>
      <c r="O5700" t="s">
        <v>33</v>
      </c>
      <c r="P5700">
        <v>180</v>
      </c>
      <c r="T5700" s="3">
        <f t="shared" si="179"/>
        <v>64.52</v>
      </c>
      <c r="U5700" s="3">
        <f>IF(AND(R5700&lt;&gt;"_U",N5700&lt;&gt;9999,N5700&lt;&gt;999,L5700&lt;&gt;"Median"),IFERROR(VLOOKUP(A5700,'TA Total'!A:P,16,0),"."),".")</f>
        <v>279</v>
      </c>
    </row>
    <row r="5701" spans="1:21" x14ac:dyDescent="0.3">
      <c r="A5701" s="1" t="str">
        <f t="shared" si="178"/>
        <v>2023|Kawerau District|$50,001-$70,000</v>
      </c>
      <c r="B5701" t="s">
        <v>18</v>
      </c>
      <c r="C5701" t="s">
        <v>19</v>
      </c>
      <c r="D5701" t="s">
        <v>20</v>
      </c>
      <c r="E5701" t="s">
        <v>21</v>
      </c>
      <c r="F5701">
        <v>2023</v>
      </c>
      <c r="G5701">
        <v>2023</v>
      </c>
      <c r="H5701">
        <v>26</v>
      </c>
      <c r="I5701" t="s">
        <v>109</v>
      </c>
      <c r="J5701">
        <v>99</v>
      </c>
      <c r="K5701" t="s">
        <v>23</v>
      </c>
      <c r="L5701">
        <v>4</v>
      </c>
      <c r="M5701" t="s">
        <v>36</v>
      </c>
      <c r="N5701">
        <v>2</v>
      </c>
      <c r="O5701" t="s">
        <v>28</v>
      </c>
      <c r="P5701">
        <v>87</v>
      </c>
      <c r="T5701" s="3">
        <f t="shared" si="179"/>
        <v>31.18</v>
      </c>
      <c r="U5701" s="3">
        <f>IF(AND(R5701&lt;&gt;"_U",N5701&lt;&gt;9999,N5701&lt;&gt;999,L5701&lt;&gt;"Median"),IFERROR(VLOOKUP(A5701,'TA Total'!A:P,16,0),"."),".")</f>
        <v>279</v>
      </c>
    </row>
    <row r="5702" spans="1:21" x14ac:dyDescent="0.3">
      <c r="A5702" s="1" t="str">
        <f t="shared" si="178"/>
        <v>2023|Kawerau District|$70,001-$100,000</v>
      </c>
      <c r="B5702" t="s">
        <v>18</v>
      </c>
      <c r="C5702" t="s">
        <v>19</v>
      </c>
      <c r="D5702" t="s">
        <v>20</v>
      </c>
      <c r="E5702" t="s">
        <v>21</v>
      </c>
      <c r="F5702">
        <v>2023</v>
      </c>
      <c r="G5702">
        <v>2023</v>
      </c>
      <c r="H5702">
        <v>26</v>
      </c>
      <c r="I5702" t="s">
        <v>109</v>
      </c>
      <c r="J5702">
        <v>99</v>
      </c>
      <c r="K5702" t="s">
        <v>23</v>
      </c>
      <c r="L5702">
        <v>5</v>
      </c>
      <c r="M5702" t="s">
        <v>58</v>
      </c>
      <c r="N5702">
        <v>3</v>
      </c>
      <c r="O5702" t="s">
        <v>25</v>
      </c>
      <c r="P5702">
        <v>18</v>
      </c>
      <c r="T5702" s="3">
        <f t="shared" si="179"/>
        <v>4.96</v>
      </c>
      <c r="U5702" s="3">
        <f>IF(AND(R5702&lt;&gt;"_U",N5702&lt;&gt;9999,N5702&lt;&gt;999,L5702&lt;&gt;"Median"),IFERROR(VLOOKUP(A5702,'TA Total'!A:P,16,0),"."),".")</f>
        <v>363</v>
      </c>
    </row>
    <row r="5703" spans="1:21" x14ac:dyDescent="0.3">
      <c r="A5703" s="1" t="str">
        <f t="shared" si="178"/>
        <v>2023|Kawerau District|$70,001-$100,000</v>
      </c>
      <c r="B5703" t="s">
        <v>18</v>
      </c>
      <c r="C5703" t="s">
        <v>19</v>
      </c>
      <c r="D5703" t="s">
        <v>20</v>
      </c>
      <c r="E5703" t="s">
        <v>21</v>
      </c>
      <c r="F5703">
        <v>2023</v>
      </c>
      <c r="G5703">
        <v>2023</v>
      </c>
      <c r="H5703">
        <v>26</v>
      </c>
      <c r="I5703" t="s">
        <v>109</v>
      </c>
      <c r="J5703">
        <v>99</v>
      </c>
      <c r="K5703" t="s">
        <v>23</v>
      </c>
      <c r="L5703">
        <v>5</v>
      </c>
      <c r="M5703" t="s">
        <v>58</v>
      </c>
      <c r="N5703">
        <v>7777</v>
      </c>
      <c r="O5703" t="s">
        <v>37</v>
      </c>
      <c r="P5703">
        <v>363</v>
      </c>
      <c r="T5703" s="3">
        <f t="shared" si="179"/>
        <v>100</v>
      </c>
      <c r="U5703" s="3">
        <f>IF(AND(R5703&lt;&gt;"_U",N5703&lt;&gt;9999,N5703&lt;&gt;999,L5703&lt;&gt;"Median"),IFERROR(VLOOKUP(A5703,'TA Total'!A:P,16,0),"."),".")</f>
        <v>363</v>
      </c>
    </row>
    <row r="5704" spans="1:21" x14ac:dyDescent="0.3">
      <c r="A5704" s="1" t="str">
        <f t="shared" si="178"/>
        <v>2023|Kawerau District|$70,001-$100,000</v>
      </c>
      <c r="B5704" t="s">
        <v>18</v>
      </c>
      <c r="C5704" t="s">
        <v>19</v>
      </c>
      <c r="D5704" t="s">
        <v>20</v>
      </c>
      <c r="E5704" t="s">
        <v>21</v>
      </c>
      <c r="F5704">
        <v>2023</v>
      </c>
      <c r="G5704">
        <v>2023</v>
      </c>
      <c r="H5704">
        <v>26</v>
      </c>
      <c r="I5704" t="s">
        <v>109</v>
      </c>
      <c r="J5704">
        <v>99</v>
      </c>
      <c r="K5704" t="s">
        <v>23</v>
      </c>
      <c r="L5704">
        <v>5</v>
      </c>
      <c r="M5704" t="s">
        <v>58</v>
      </c>
      <c r="N5704">
        <v>2</v>
      </c>
      <c r="O5704" t="s">
        <v>28</v>
      </c>
      <c r="P5704">
        <v>84</v>
      </c>
      <c r="T5704" s="3">
        <f t="shared" si="179"/>
        <v>23.14</v>
      </c>
      <c r="U5704" s="3">
        <f>IF(AND(R5704&lt;&gt;"_U",N5704&lt;&gt;9999,N5704&lt;&gt;999,L5704&lt;&gt;"Median"),IFERROR(VLOOKUP(A5704,'TA Total'!A:P,16,0),"."),".")</f>
        <v>363</v>
      </c>
    </row>
    <row r="5705" spans="1:21" x14ac:dyDescent="0.3">
      <c r="A5705" s="1" t="str">
        <f t="shared" si="178"/>
        <v>2023|Kawerau District|$70,001-$100,000</v>
      </c>
      <c r="B5705" t="s">
        <v>18</v>
      </c>
      <c r="C5705" t="s">
        <v>19</v>
      </c>
      <c r="D5705" t="s">
        <v>20</v>
      </c>
      <c r="E5705" t="s">
        <v>21</v>
      </c>
      <c r="F5705">
        <v>2023</v>
      </c>
      <c r="G5705">
        <v>2023</v>
      </c>
      <c r="H5705">
        <v>26</v>
      </c>
      <c r="I5705" t="s">
        <v>109</v>
      </c>
      <c r="J5705">
        <v>99</v>
      </c>
      <c r="K5705" t="s">
        <v>23</v>
      </c>
      <c r="L5705">
        <v>5</v>
      </c>
      <c r="M5705" t="s">
        <v>58</v>
      </c>
      <c r="N5705">
        <v>9999</v>
      </c>
      <c r="O5705" t="s">
        <v>40</v>
      </c>
      <c r="P5705">
        <v>363</v>
      </c>
      <c r="T5705" s="3" t="str">
        <f t="shared" si="179"/>
        <v>.</v>
      </c>
      <c r="U5705" s="3" t="str">
        <f>IF(AND(R5705&lt;&gt;"_U",N5705&lt;&gt;9999,N5705&lt;&gt;999,L5705&lt;&gt;"Median"),IFERROR(VLOOKUP(A5705,'TA Total'!A:P,16,0),"."),".")</f>
        <v>.</v>
      </c>
    </row>
    <row r="5706" spans="1:21" x14ac:dyDescent="0.3">
      <c r="A5706" s="1" t="str">
        <f t="shared" si="178"/>
        <v>2023|Kawerau District|$70,001-$100,000</v>
      </c>
      <c r="B5706" t="s">
        <v>18</v>
      </c>
      <c r="C5706" t="s">
        <v>19</v>
      </c>
      <c r="D5706" t="s">
        <v>20</v>
      </c>
      <c r="E5706" t="s">
        <v>21</v>
      </c>
      <c r="F5706">
        <v>2023</v>
      </c>
      <c r="G5706">
        <v>2023</v>
      </c>
      <c r="H5706">
        <v>26</v>
      </c>
      <c r="I5706" t="s">
        <v>109</v>
      </c>
      <c r="J5706">
        <v>99</v>
      </c>
      <c r="K5706" t="s">
        <v>23</v>
      </c>
      <c r="L5706">
        <v>5</v>
      </c>
      <c r="M5706" t="s">
        <v>58</v>
      </c>
      <c r="N5706">
        <v>999</v>
      </c>
      <c r="O5706" t="s">
        <v>42</v>
      </c>
      <c r="P5706">
        <v>0</v>
      </c>
      <c r="T5706" s="3" t="str">
        <f t="shared" si="179"/>
        <v>.</v>
      </c>
      <c r="U5706" s="3" t="str">
        <f>IF(AND(R5706&lt;&gt;"_U",N5706&lt;&gt;9999,N5706&lt;&gt;999,L5706&lt;&gt;"Median"),IFERROR(VLOOKUP(A5706,'TA Total'!A:P,16,0),"."),".")</f>
        <v>.</v>
      </c>
    </row>
    <row r="5707" spans="1:21" x14ac:dyDescent="0.3">
      <c r="A5707" s="1" t="str">
        <f t="shared" si="178"/>
        <v>2023|Kawerau District|$70,001-$100,000</v>
      </c>
      <c r="B5707" t="s">
        <v>18</v>
      </c>
      <c r="C5707" t="s">
        <v>19</v>
      </c>
      <c r="D5707" t="s">
        <v>20</v>
      </c>
      <c r="E5707" t="s">
        <v>21</v>
      </c>
      <c r="F5707">
        <v>2023</v>
      </c>
      <c r="G5707">
        <v>2023</v>
      </c>
      <c r="H5707">
        <v>26</v>
      </c>
      <c r="I5707" t="s">
        <v>109</v>
      </c>
      <c r="J5707">
        <v>99</v>
      </c>
      <c r="K5707" t="s">
        <v>23</v>
      </c>
      <c r="L5707">
        <v>5</v>
      </c>
      <c r="M5707" t="s">
        <v>58</v>
      </c>
      <c r="N5707">
        <v>1</v>
      </c>
      <c r="O5707" t="s">
        <v>33</v>
      </c>
      <c r="P5707">
        <v>261</v>
      </c>
      <c r="T5707" s="3">
        <f t="shared" si="179"/>
        <v>71.900000000000006</v>
      </c>
      <c r="U5707" s="3">
        <f>IF(AND(R5707&lt;&gt;"_U",N5707&lt;&gt;9999,N5707&lt;&gt;999,L5707&lt;&gt;"Median"),IFERROR(VLOOKUP(A5707,'TA Total'!A:P,16,0),"."),".")</f>
        <v>363</v>
      </c>
    </row>
    <row r="5708" spans="1:21" x14ac:dyDescent="0.3">
      <c r="A5708" s="1" t="str">
        <f t="shared" si="178"/>
        <v>2023|Kawerau District|$100,001-$150,000</v>
      </c>
      <c r="B5708" t="s">
        <v>18</v>
      </c>
      <c r="C5708" t="s">
        <v>19</v>
      </c>
      <c r="D5708" t="s">
        <v>20</v>
      </c>
      <c r="E5708" t="s">
        <v>21</v>
      </c>
      <c r="F5708">
        <v>2023</v>
      </c>
      <c r="G5708">
        <v>2023</v>
      </c>
      <c r="H5708">
        <v>26</v>
      </c>
      <c r="I5708" t="s">
        <v>109</v>
      </c>
      <c r="J5708">
        <v>99</v>
      </c>
      <c r="K5708" t="s">
        <v>23</v>
      </c>
      <c r="L5708">
        <v>6</v>
      </c>
      <c r="M5708" t="s">
        <v>59</v>
      </c>
      <c r="N5708">
        <v>1</v>
      </c>
      <c r="O5708" t="s">
        <v>33</v>
      </c>
      <c r="P5708">
        <v>312</v>
      </c>
      <c r="T5708" s="3">
        <f t="shared" si="179"/>
        <v>74.819999999999993</v>
      </c>
      <c r="U5708" s="3">
        <f>IF(AND(R5708&lt;&gt;"_U",N5708&lt;&gt;9999,N5708&lt;&gt;999,L5708&lt;&gt;"Median"),IFERROR(VLOOKUP(A5708,'TA Total'!A:P,16,0),"."),".")</f>
        <v>417</v>
      </c>
    </row>
    <row r="5709" spans="1:21" x14ac:dyDescent="0.3">
      <c r="A5709" s="1" t="str">
        <f t="shared" si="178"/>
        <v>2023|Kawerau District|$100,001-$150,000</v>
      </c>
      <c r="B5709" t="s">
        <v>18</v>
      </c>
      <c r="C5709" t="s">
        <v>19</v>
      </c>
      <c r="D5709" t="s">
        <v>20</v>
      </c>
      <c r="E5709" t="s">
        <v>21</v>
      </c>
      <c r="F5709">
        <v>2023</v>
      </c>
      <c r="G5709">
        <v>2023</v>
      </c>
      <c r="H5709">
        <v>26</v>
      </c>
      <c r="I5709" t="s">
        <v>109</v>
      </c>
      <c r="J5709">
        <v>99</v>
      </c>
      <c r="K5709" t="s">
        <v>23</v>
      </c>
      <c r="L5709">
        <v>6</v>
      </c>
      <c r="M5709" t="s">
        <v>59</v>
      </c>
      <c r="N5709">
        <v>3</v>
      </c>
      <c r="O5709" t="s">
        <v>25</v>
      </c>
      <c r="P5709">
        <v>21</v>
      </c>
      <c r="T5709" s="3">
        <f t="shared" si="179"/>
        <v>5.04</v>
      </c>
      <c r="U5709" s="3">
        <f>IF(AND(R5709&lt;&gt;"_U",N5709&lt;&gt;9999,N5709&lt;&gt;999,L5709&lt;&gt;"Median"),IFERROR(VLOOKUP(A5709,'TA Total'!A:P,16,0),"."),".")</f>
        <v>417</v>
      </c>
    </row>
    <row r="5710" spans="1:21" x14ac:dyDescent="0.3">
      <c r="A5710" s="1" t="str">
        <f t="shared" si="178"/>
        <v>2023|Kawerau District|$100,001-$150,000</v>
      </c>
      <c r="B5710" t="s">
        <v>18</v>
      </c>
      <c r="C5710" t="s">
        <v>19</v>
      </c>
      <c r="D5710" t="s">
        <v>20</v>
      </c>
      <c r="E5710" t="s">
        <v>21</v>
      </c>
      <c r="F5710">
        <v>2023</v>
      </c>
      <c r="G5710">
        <v>2023</v>
      </c>
      <c r="H5710">
        <v>26</v>
      </c>
      <c r="I5710" t="s">
        <v>109</v>
      </c>
      <c r="J5710">
        <v>99</v>
      </c>
      <c r="K5710" t="s">
        <v>23</v>
      </c>
      <c r="L5710">
        <v>6</v>
      </c>
      <c r="M5710" t="s">
        <v>59</v>
      </c>
      <c r="N5710">
        <v>2</v>
      </c>
      <c r="O5710" t="s">
        <v>28</v>
      </c>
      <c r="P5710">
        <v>87</v>
      </c>
      <c r="T5710" s="3">
        <f t="shared" si="179"/>
        <v>20.86</v>
      </c>
      <c r="U5710" s="3">
        <f>IF(AND(R5710&lt;&gt;"_U",N5710&lt;&gt;9999,N5710&lt;&gt;999,L5710&lt;&gt;"Median"),IFERROR(VLOOKUP(A5710,'TA Total'!A:P,16,0),"."),".")</f>
        <v>417</v>
      </c>
    </row>
    <row r="5711" spans="1:21" x14ac:dyDescent="0.3">
      <c r="A5711" s="1" t="str">
        <f t="shared" si="178"/>
        <v>2023|Kawerau District|$100,001-$150,000</v>
      </c>
      <c r="B5711" t="s">
        <v>18</v>
      </c>
      <c r="C5711" t="s">
        <v>19</v>
      </c>
      <c r="D5711" t="s">
        <v>20</v>
      </c>
      <c r="E5711" t="s">
        <v>21</v>
      </c>
      <c r="F5711">
        <v>2023</v>
      </c>
      <c r="G5711">
        <v>2023</v>
      </c>
      <c r="H5711">
        <v>26</v>
      </c>
      <c r="I5711" t="s">
        <v>109</v>
      </c>
      <c r="J5711">
        <v>99</v>
      </c>
      <c r="K5711" t="s">
        <v>23</v>
      </c>
      <c r="L5711">
        <v>6</v>
      </c>
      <c r="M5711" t="s">
        <v>59</v>
      </c>
      <c r="N5711">
        <v>999</v>
      </c>
      <c r="O5711" t="s">
        <v>42</v>
      </c>
      <c r="P5711">
        <v>0</v>
      </c>
      <c r="T5711" s="3" t="str">
        <f t="shared" si="179"/>
        <v>.</v>
      </c>
      <c r="U5711" s="3" t="str">
        <f>IF(AND(R5711&lt;&gt;"_U",N5711&lt;&gt;9999,N5711&lt;&gt;999,L5711&lt;&gt;"Median"),IFERROR(VLOOKUP(A5711,'TA Total'!A:P,16,0),"."),".")</f>
        <v>.</v>
      </c>
    </row>
    <row r="5712" spans="1:21" x14ac:dyDescent="0.3">
      <c r="A5712" s="1" t="str">
        <f t="shared" si="178"/>
        <v>2023|Kawerau District|$100,001-$150,000</v>
      </c>
      <c r="B5712" t="s">
        <v>18</v>
      </c>
      <c r="C5712" t="s">
        <v>19</v>
      </c>
      <c r="D5712" t="s">
        <v>20</v>
      </c>
      <c r="E5712" t="s">
        <v>21</v>
      </c>
      <c r="F5712">
        <v>2023</v>
      </c>
      <c r="G5712">
        <v>2023</v>
      </c>
      <c r="H5712">
        <v>26</v>
      </c>
      <c r="I5712" t="s">
        <v>109</v>
      </c>
      <c r="J5712">
        <v>99</v>
      </c>
      <c r="K5712" t="s">
        <v>23</v>
      </c>
      <c r="L5712">
        <v>6</v>
      </c>
      <c r="M5712" t="s">
        <v>59</v>
      </c>
      <c r="N5712">
        <v>7777</v>
      </c>
      <c r="O5712" t="s">
        <v>37</v>
      </c>
      <c r="P5712">
        <v>417</v>
      </c>
      <c r="T5712" s="3">
        <f t="shared" si="179"/>
        <v>100</v>
      </c>
      <c r="U5712" s="3">
        <f>IF(AND(R5712&lt;&gt;"_U",N5712&lt;&gt;9999,N5712&lt;&gt;999,L5712&lt;&gt;"Median"),IFERROR(VLOOKUP(A5712,'TA Total'!A:P,16,0),"."),".")</f>
        <v>417</v>
      </c>
    </row>
    <row r="5713" spans="1:21" x14ac:dyDescent="0.3">
      <c r="A5713" s="1" t="str">
        <f t="shared" si="178"/>
        <v>2023|Kawerau District|$100,001-$150,000</v>
      </c>
      <c r="B5713" t="s">
        <v>18</v>
      </c>
      <c r="C5713" t="s">
        <v>19</v>
      </c>
      <c r="D5713" t="s">
        <v>20</v>
      </c>
      <c r="E5713" t="s">
        <v>21</v>
      </c>
      <c r="F5713">
        <v>2023</v>
      </c>
      <c r="G5713">
        <v>2023</v>
      </c>
      <c r="H5713">
        <v>26</v>
      </c>
      <c r="I5713" t="s">
        <v>109</v>
      </c>
      <c r="J5713">
        <v>99</v>
      </c>
      <c r="K5713" t="s">
        <v>23</v>
      </c>
      <c r="L5713">
        <v>6</v>
      </c>
      <c r="M5713" t="s">
        <v>59</v>
      </c>
      <c r="N5713">
        <v>9999</v>
      </c>
      <c r="O5713" t="s">
        <v>40</v>
      </c>
      <c r="P5713">
        <v>417</v>
      </c>
      <c r="T5713" s="3" t="str">
        <f t="shared" si="179"/>
        <v>.</v>
      </c>
      <c r="U5713" s="3" t="str">
        <f>IF(AND(R5713&lt;&gt;"_U",N5713&lt;&gt;9999,N5713&lt;&gt;999,L5713&lt;&gt;"Median"),IFERROR(VLOOKUP(A5713,'TA Total'!A:P,16,0),"."),".")</f>
        <v>.</v>
      </c>
    </row>
    <row r="5714" spans="1:21" x14ac:dyDescent="0.3">
      <c r="A5714" s="1" t="str">
        <f t="shared" si="178"/>
        <v>2023|Kawerau District|$150,001-$200,000</v>
      </c>
      <c r="B5714" t="s">
        <v>18</v>
      </c>
      <c r="C5714" t="s">
        <v>19</v>
      </c>
      <c r="D5714" t="s">
        <v>20</v>
      </c>
      <c r="E5714" t="s">
        <v>21</v>
      </c>
      <c r="F5714">
        <v>2023</v>
      </c>
      <c r="G5714">
        <v>2023</v>
      </c>
      <c r="H5714">
        <v>26</v>
      </c>
      <c r="I5714" t="s">
        <v>109</v>
      </c>
      <c r="J5714">
        <v>99</v>
      </c>
      <c r="K5714" t="s">
        <v>23</v>
      </c>
      <c r="L5714">
        <v>7</v>
      </c>
      <c r="M5714" t="s">
        <v>43</v>
      </c>
      <c r="N5714">
        <v>9999</v>
      </c>
      <c r="O5714" t="s">
        <v>40</v>
      </c>
      <c r="P5714">
        <v>174</v>
      </c>
      <c r="T5714" s="3" t="str">
        <f t="shared" si="179"/>
        <v>.</v>
      </c>
      <c r="U5714" s="3" t="str">
        <f>IF(AND(R5714&lt;&gt;"_U",N5714&lt;&gt;9999,N5714&lt;&gt;999,L5714&lt;&gt;"Median"),IFERROR(VLOOKUP(A5714,'TA Total'!A:P,16,0),"."),".")</f>
        <v>.</v>
      </c>
    </row>
    <row r="5715" spans="1:21" x14ac:dyDescent="0.3">
      <c r="A5715" s="1" t="str">
        <f t="shared" si="178"/>
        <v>2023|Kawerau District|$150,001-$200,000</v>
      </c>
      <c r="B5715" t="s">
        <v>18</v>
      </c>
      <c r="C5715" t="s">
        <v>19</v>
      </c>
      <c r="D5715" t="s">
        <v>20</v>
      </c>
      <c r="E5715" t="s">
        <v>21</v>
      </c>
      <c r="F5715">
        <v>2023</v>
      </c>
      <c r="G5715">
        <v>2023</v>
      </c>
      <c r="H5715">
        <v>26</v>
      </c>
      <c r="I5715" t="s">
        <v>109</v>
      </c>
      <c r="J5715">
        <v>99</v>
      </c>
      <c r="K5715" t="s">
        <v>23</v>
      </c>
      <c r="L5715">
        <v>7</v>
      </c>
      <c r="M5715" t="s">
        <v>43</v>
      </c>
      <c r="N5715">
        <v>999</v>
      </c>
      <c r="O5715" t="s">
        <v>42</v>
      </c>
      <c r="P5715">
        <v>0</v>
      </c>
      <c r="T5715" s="3" t="str">
        <f t="shared" si="179"/>
        <v>.</v>
      </c>
      <c r="U5715" s="3" t="str">
        <f>IF(AND(R5715&lt;&gt;"_U",N5715&lt;&gt;9999,N5715&lt;&gt;999,L5715&lt;&gt;"Median"),IFERROR(VLOOKUP(A5715,'TA Total'!A:P,16,0),"."),".")</f>
        <v>.</v>
      </c>
    </row>
    <row r="5716" spans="1:21" x14ac:dyDescent="0.3">
      <c r="A5716" s="1" t="str">
        <f t="shared" si="178"/>
        <v>2023|Kawerau District|$150,001-$200,000</v>
      </c>
      <c r="B5716" t="s">
        <v>18</v>
      </c>
      <c r="C5716" t="s">
        <v>19</v>
      </c>
      <c r="D5716" t="s">
        <v>20</v>
      </c>
      <c r="E5716" t="s">
        <v>21</v>
      </c>
      <c r="F5716">
        <v>2023</v>
      </c>
      <c r="G5716">
        <v>2023</v>
      </c>
      <c r="H5716">
        <v>26</v>
      </c>
      <c r="I5716" t="s">
        <v>109</v>
      </c>
      <c r="J5716">
        <v>99</v>
      </c>
      <c r="K5716" t="s">
        <v>23</v>
      </c>
      <c r="L5716">
        <v>7</v>
      </c>
      <c r="M5716" t="s">
        <v>43</v>
      </c>
      <c r="N5716">
        <v>2</v>
      </c>
      <c r="O5716" t="s">
        <v>28</v>
      </c>
      <c r="P5716">
        <v>33</v>
      </c>
      <c r="T5716" s="3">
        <f t="shared" si="179"/>
        <v>18.97</v>
      </c>
      <c r="U5716" s="3">
        <f>IF(AND(R5716&lt;&gt;"_U",N5716&lt;&gt;9999,N5716&lt;&gt;999,L5716&lt;&gt;"Median"),IFERROR(VLOOKUP(A5716,'TA Total'!A:P,16,0),"."),".")</f>
        <v>174</v>
      </c>
    </row>
    <row r="5717" spans="1:21" x14ac:dyDescent="0.3">
      <c r="A5717" s="1" t="str">
        <f t="shared" si="178"/>
        <v>2023|Kawerau District|$150,001-$200,000</v>
      </c>
      <c r="B5717" t="s">
        <v>18</v>
      </c>
      <c r="C5717" t="s">
        <v>19</v>
      </c>
      <c r="D5717" t="s">
        <v>20</v>
      </c>
      <c r="E5717" t="s">
        <v>21</v>
      </c>
      <c r="F5717">
        <v>2023</v>
      </c>
      <c r="G5717">
        <v>2023</v>
      </c>
      <c r="H5717">
        <v>26</v>
      </c>
      <c r="I5717" t="s">
        <v>109</v>
      </c>
      <c r="J5717">
        <v>99</v>
      </c>
      <c r="K5717" t="s">
        <v>23</v>
      </c>
      <c r="L5717">
        <v>7</v>
      </c>
      <c r="M5717" t="s">
        <v>43</v>
      </c>
      <c r="N5717">
        <v>1</v>
      </c>
      <c r="O5717" t="s">
        <v>33</v>
      </c>
      <c r="P5717">
        <v>138</v>
      </c>
      <c r="T5717" s="3">
        <f t="shared" si="179"/>
        <v>79.31</v>
      </c>
      <c r="U5717" s="3">
        <f>IF(AND(R5717&lt;&gt;"_U",N5717&lt;&gt;9999,N5717&lt;&gt;999,L5717&lt;&gt;"Median"),IFERROR(VLOOKUP(A5717,'TA Total'!A:P,16,0),"."),".")</f>
        <v>174</v>
      </c>
    </row>
    <row r="5718" spans="1:21" x14ac:dyDescent="0.3">
      <c r="A5718" s="1" t="str">
        <f t="shared" si="178"/>
        <v>2023|Kawerau District|$150,001-$200,000</v>
      </c>
      <c r="B5718" t="s">
        <v>18</v>
      </c>
      <c r="C5718" t="s">
        <v>19</v>
      </c>
      <c r="D5718" t="s">
        <v>20</v>
      </c>
      <c r="E5718" t="s">
        <v>21</v>
      </c>
      <c r="F5718">
        <v>2023</v>
      </c>
      <c r="G5718">
        <v>2023</v>
      </c>
      <c r="H5718">
        <v>26</v>
      </c>
      <c r="I5718" t="s">
        <v>109</v>
      </c>
      <c r="J5718">
        <v>99</v>
      </c>
      <c r="K5718" t="s">
        <v>23</v>
      </c>
      <c r="L5718">
        <v>7</v>
      </c>
      <c r="M5718" t="s">
        <v>43</v>
      </c>
      <c r="N5718">
        <v>3</v>
      </c>
      <c r="O5718" t="s">
        <v>25</v>
      </c>
      <c r="P5718">
        <v>3</v>
      </c>
      <c r="T5718" s="3">
        <f t="shared" si="179"/>
        <v>1.72</v>
      </c>
      <c r="U5718" s="3">
        <f>IF(AND(R5718&lt;&gt;"_U",N5718&lt;&gt;9999,N5718&lt;&gt;999,L5718&lt;&gt;"Median"),IFERROR(VLOOKUP(A5718,'TA Total'!A:P,16,0),"."),".")</f>
        <v>174</v>
      </c>
    </row>
    <row r="5719" spans="1:21" x14ac:dyDescent="0.3">
      <c r="A5719" s="1" t="str">
        <f t="shared" si="178"/>
        <v>2023|Kawerau District|$150,001-$200,000</v>
      </c>
      <c r="B5719" t="s">
        <v>18</v>
      </c>
      <c r="C5719" t="s">
        <v>19</v>
      </c>
      <c r="D5719" t="s">
        <v>20</v>
      </c>
      <c r="E5719" t="s">
        <v>21</v>
      </c>
      <c r="F5719">
        <v>2023</v>
      </c>
      <c r="G5719">
        <v>2023</v>
      </c>
      <c r="H5719">
        <v>26</v>
      </c>
      <c r="I5719" t="s">
        <v>109</v>
      </c>
      <c r="J5719">
        <v>99</v>
      </c>
      <c r="K5719" t="s">
        <v>23</v>
      </c>
      <c r="L5719">
        <v>7</v>
      </c>
      <c r="M5719" t="s">
        <v>43</v>
      </c>
      <c r="N5719">
        <v>7777</v>
      </c>
      <c r="O5719" t="s">
        <v>37</v>
      </c>
      <c r="P5719">
        <v>174</v>
      </c>
      <c r="T5719" s="3">
        <f t="shared" si="179"/>
        <v>100</v>
      </c>
      <c r="U5719" s="3">
        <f>IF(AND(R5719&lt;&gt;"_U",N5719&lt;&gt;9999,N5719&lt;&gt;999,L5719&lt;&gt;"Median"),IFERROR(VLOOKUP(A5719,'TA Total'!A:P,16,0),"."),".")</f>
        <v>174</v>
      </c>
    </row>
    <row r="5720" spans="1:21" x14ac:dyDescent="0.3">
      <c r="A5720" s="1" t="str">
        <f t="shared" si="178"/>
        <v>2023|Kawerau District|$200,001 or more</v>
      </c>
      <c r="B5720" t="s">
        <v>18</v>
      </c>
      <c r="C5720" t="s">
        <v>19</v>
      </c>
      <c r="D5720" t="s">
        <v>20</v>
      </c>
      <c r="E5720" t="s">
        <v>21</v>
      </c>
      <c r="F5720">
        <v>2023</v>
      </c>
      <c r="G5720">
        <v>2023</v>
      </c>
      <c r="H5720">
        <v>26</v>
      </c>
      <c r="I5720" t="s">
        <v>109</v>
      </c>
      <c r="J5720">
        <v>99</v>
      </c>
      <c r="K5720" t="s">
        <v>23</v>
      </c>
      <c r="L5720">
        <v>8</v>
      </c>
      <c r="M5720" t="s">
        <v>27</v>
      </c>
      <c r="N5720">
        <v>1</v>
      </c>
      <c r="O5720" t="s">
        <v>33</v>
      </c>
      <c r="P5720">
        <v>96</v>
      </c>
      <c r="T5720" s="3">
        <f t="shared" si="179"/>
        <v>88.89</v>
      </c>
      <c r="U5720" s="3">
        <f>IF(AND(R5720&lt;&gt;"_U",N5720&lt;&gt;9999,N5720&lt;&gt;999,L5720&lt;&gt;"Median"),IFERROR(VLOOKUP(A5720,'TA Total'!A:P,16,0),"."),".")</f>
        <v>108</v>
      </c>
    </row>
    <row r="5721" spans="1:21" x14ac:dyDescent="0.3">
      <c r="A5721" s="1" t="str">
        <f t="shared" si="178"/>
        <v>2023|Kawerau District|$200,001 or more</v>
      </c>
      <c r="B5721" t="s">
        <v>18</v>
      </c>
      <c r="C5721" t="s">
        <v>19</v>
      </c>
      <c r="D5721" t="s">
        <v>20</v>
      </c>
      <c r="E5721" t="s">
        <v>21</v>
      </c>
      <c r="F5721">
        <v>2023</v>
      </c>
      <c r="G5721">
        <v>2023</v>
      </c>
      <c r="H5721">
        <v>26</v>
      </c>
      <c r="I5721" t="s">
        <v>109</v>
      </c>
      <c r="J5721">
        <v>99</v>
      </c>
      <c r="K5721" t="s">
        <v>23</v>
      </c>
      <c r="L5721">
        <v>8</v>
      </c>
      <c r="M5721" t="s">
        <v>27</v>
      </c>
      <c r="N5721">
        <v>2</v>
      </c>
      <c r="O5721" t="s">
        <v>28</v>
      </c>
      <c r="P5721">
        <v>12</v>
      </c>
      <c r="T5721" s="3">
        <f t="shared" si="179"/>
        <v>11.11</v>
      </c>
      <c r="U5721" s="3">
        <f>IF(AND(R5721&lt;&gt;"_U",N5721&lt;&gt;9999,N5721&lt;&gt;999,L5721&lt;&gt;"Median"),IFERROR(VLOOKUP(A5721,'TA Total'!A:P,16,0),"."),".")</f>
        <v>108</v>
      </c>
    </row>
    <row r="5722" spans="1:21" x14ac:dyDescent="0.3">
      <c r="A5722" s="1" t="str">
        <f t="shared" si="178"/>
        <v>2023|Kawerau District|$200,001 or more</v>
      </c>
      <c r="B5722" t="s">
        <v>18</v>
      </c>
      <c r="C5722" t="s">
        <v>19</v>
      </c>
      <c r="D5722" t="s">
        <v>20</v>
      </c>
      <c r="E5722" t="s">
        <v>21</v>
      </c>
      <c r="F5722">
        <v>2023</v>
      </c>
      <c r="G5722">
        <v>2023</v>
      </c>
      <c r="H5722">
        <v>26</v>
      </c>
      <c r="I5722" t="s">
        <v>109</v>
      </c>
      <c r="J5722">
        <v>99</v>
      </c>
      <c r="K5722" t="s">
        <v>23</v>
      </c>
      <c r="L5722">
        <v>8</v>
      </c>
      <c r="M5722" t="s">
        <v>27</v>
      </c>
      <c r="N5722">
        <v>3</v>
      </c>
      <c r="O5722" t="s">
        <v>25</v>
      </c>
      <c r="P5722">
        <v>3</v>
      </c>
      <c r="T5722" s="3">
        <f t="shared" si="179"/>
        <v>2.78</v>
      </c>
      <c r="U5722" s="3">
        <f>IF(AND(R5722&lt;&gt;"_U",N5722&lt;&gt;9999,N5722&lt;&gt;999,L5722&lt;&gt;"Median"),IFERROR(VLOOKUP(A5722,'TA Total'!A:P,16,0),"."),".")</f>
        <v>108</v>
      </c>
    </row>
    <row r="5723" spans="1:21" x14ac:dyDescent="0.3">
      <c r="A5723" s="1" t="str">
        <f t="shared" si="178"/>
        <v>2023|Kawerau District|$200,001 or more</v>
      </c>
      <c r="B5723" t="s">
        <v>18</v>
      </c>
      <c r="C5723" t="s">
        <v>19</v>
      </c>
      <c r="D5723" t="s">
        <v>20</v>
      </c>
      <c r="E5723" t="s">
        <v>21</v>
      </c>
      <c r="F5723">
        <v>2023</v>
      </c>
      <c r="G5723">
        <v>2023</v>
      </c>
      <c r="H5723">
        <v>26</v>
      </c>
      <c r="I5723" t="s">
        <v>109</v>
      </c>
      <c r="J5723">
        <v>99</v>
      </c>
      <c r="K5723" t="s">
        <v>23</v>
      </c>
      <c r="L5723">
        <v>8</v>
      </c>
      <c r="M5723" t="s">
        <v>27</v>
      </c>
      <c r="N5723">
        <v>999</v>
      </c>
      <c r="O5723" t="s">
        <v>42</v>
      </c>
      <c r="P5723">
        <v>0</v>
      </c>
      <c r="T5723" s="3" t="str">
        <f t="shared" si="179"/>
        <v>.</v>
      </c>
      <c r="U5723" s="3" t="str">
        <f>IF(AND(R5723&lt;&gt;"_U",N5723&lt;&gt;9999,N5723&lt;&gt;999,L5723&lt;&gt;"Median"),IFERROR(VLOOKUP(A5723,'TA Total'!A:P,16,0),"."),".")</f>
        <v>.</v>
      </c>
    </row>
    <row r="5724" spans="1:21" x14ac:dyDescent="0.3">
      <c r="A5724" s="1" t="str">
        <f t="shared" si="178"/>
        <v>2023|Kawerau District|$200,001 or more</v>
      </c>
      <c r="B5724" t="s">
        <v>18</v>
      </c>
      <c r="C5724" t="s">
        <v>19</v>
      </c>
      <c r="D5724" t="s">
        <v>20</v>
      </c>
      <c r="E5724" t="s">
        <v>21</v>
      </c>
      <c r="F5724">
        <v>2023</v>
      </c>
      <c r="G5724">
        <v>2023</v>
      </c>
      <c r="H5724">
        <v>26</v>
      </c>
      <c r="I5724" t="s">
        <v>109</v>
      </c>
      <c r="J5724">
        <v>99</v>
      </c>
      <c r="K5724" t="s">
        <v>23</v>
      </c>
      <c r="L5724">
        <v>8</v>
      </c>
      <c r="M5724" t="s">
        <v>27</v>
      </c>
      <c r="N5724">
        <v>7777</v>
      </c>
      <c r="O5724" t="s">
        <v>37</v>
      </c>
      <c r="P5724">
        <v>108</v>
      </c>
      <c r="T5724" s="3">
        <f t="shared" si="179"/>
        <v>100</v>
      </c>
      <c r="U5724" s="3">
        <f>IF(AND(R5724&lt;&gt;"_U",N5724&lt;&gt;9999,N5724&lt;&gt;999,L5724&lt;&gt;"Median"),IFERROR(VLOOKUP(A5724,'TA Total'!A:P,16,0),"."),".")</f>
        <v>108</v>
      </c>
    </row>
    <row r="5725" spans="1:21" x14ac:dyDescent="0.3">
      <c r="A5725" s="1" t="str">
        <f t="shared" si="178"/>
        <v>2023|Kawerau District|$200,001 or more</v>
      </c>
      <c r="B5725" t="s">
        <v>18</v>
      </c>
      <c r="C5725" t="s">
        <v>19</v>
      </c>
      <c r="D5725" t="s">
        <v>20</v>
      </c>
      <c r="E5725" t="s">
        <v>21</v>
      </c>
      <c r="F5725">
        <v>2023</v>
      </c>
      <c r="G5725">
        <v>2023</v>
      </c>
      <c r="H5725">
        <v>26</v>
      </c>
      <c r="I5725" t="s">
        <v>109</v>
      </c>
      <c r="J5725">
        <v>99</v>
      </c>
      <c r="K5725" t="s">
        <v>23</v>
      </c>
      <c r="L5725">
        <v>8</v>
      </c>
      <c r="M5725" t="s">
        <v>27</v>
      </c>
      <c r="N5725">
        <v>9999</v>
      </c>
      <c r="O5725" t="s">
        <v>40</v>
      </c>
      <c r="P5725">
        <v>108</v>
      </c>
      <c r="T5725" s="3" t="str">
        <f t="shared" si="179"/>
        <v>.</v>
      </c>
      <c r="U5725" s="3" t="str">
        <f>IF(AND(R5725&lt;&gt;"_U",N5725&lt;&gt;9999,N5725&lt;&gt;999,L5725&lt;&gt;"Median"),IFERROR(VLOOKUP(A5725,'TA Total'!A:P,16,0),"."),".")</f>
        <v>.</v>
      </c>
    </row>
    <row r="5726" spans="1:21" x14ac:dyDescent="0.3">
      <c r="A5726" s="1" t="str">
        <f t="shared" si="178"/>
        <v>2023|Kawerau District|Total stated - total household income</v>
      </c>
      <c r="B5726" t="s">
        <v>18</v>
      </c>
      <c r="C5726" t="s">
        <v>19</v>
      </c>
      <c r="D5726" t="s">
        <v>20</v>
      </c>
      <c r="E5726" t="s">
        <v>21</v>
      </c>
      <c r="F5726">
        <v>2023</v>
      </c>
      <c r="G5726">
        <v>2023</v>
      </c>
      <c r="H5726">
        <v>26</v>
      </c>
      <c r="I5726" t="s">
        <v>109</v>
      </c>
      <c r="J5726">
        <v>99</v>
      </c>
      <c r="K5726" t="s">
        <v>23</v>
      </c>
      <c r="L5726">
        <v>77</v>
      </c>
      <c r="M5726" t="s">
        <v>32</v>
      </c>
      <c r="N5726">
        <v>999</v>
      </c>
      <c r="O5726" t="s">
        <v>42</v>
      </c>
      <c r="P5726">
        <v>0</v>
      </c>
      <c r="T5726" s="3" t="str">
        <f t="shared" si="179"/>
        <v>.</v>
      </c>
      <c r="U5726" s="3" t="str">
        <f>IF(AND(R5726&lt;&gt;"_U",N5726&lt;&gt;9999,N5726&lt;&gt;999,L5726&lt;&gt;"Median"),IFERROR(VLOOKUP(A5726,'TA Total'!A:P,16,0),"."),".")</f>
        <v>.</v>
      </c>
    </row>
    <row r="5727" spans="1:21" x14ac:dyDescent="0.3">
      <c r="A5727" s="1" t="str">
        <f t="shared" si="178"/>
        <v>2023|Kawerau District|Total stated - total household income</v>
      </c>
      <c r="B5727" t="s">
        <v>18</v>
      </c>
      <c r="C5727" t="s">
        <v>19</v>
      </c>
      <c r="D5727" t="s">
        <v>20</v>
      </c>
      <c r="E5727" t="s">
        <v>21</v>
      </c>
      <c r="F5727">
        <v>2023</v>
      </c>
      <c r="G5727">
        <v>2023</v>
      </c>
      <c r="H5727">
        <v>26</v>
      </c>
      <c r="I5727" t="s">
        <v>109</v>
      </c>
      <c r="J5727">
        <v>99</v>
      </c>
      <c r="K5727" t="s">
        <v>23</v>
      </c>
      <c r="L5727">
        <v>77</v>
      </c>
      <c r="M5727" t="s">
        <v>32</v>
      </c>
      <c r="N5727">
        <v>1</v>
      </c>
      <c r="O5727" t="s">
        <v>33</v>
      </c>
      <c r="P5727">
        <v>1599</v>
      </c>
      <c r="T5727" s="3">
        <f t="shared" si="179"/>
        <v>68.95</v>
      </c>
      <c r="U5727" s="3">
        <f>IF(AND(R5727&lt;&gt;"_U",N5727&lt;&gt;9999,N5727&lt;&gt;999,L5727&lt;&gt;"Median"),IFERROR(VLOOKUP(A5727,'TA Total'!A:P,16,0),"."),".")</f>
        <v>2319</v>
      </c>
    </row>
    <row r="5728" spans="1:21" x14ac:dyDescent="0.3">
      <c r="A5728" s="1" t="str">
        <f t="shared" si="178"/>
        <v>2023|Kawerau District|Total stated - total household income</v>
      </c>
      <c r="B5728" t="s">
        <v>18</v>
      </c>
      <c r="C5728" t="s">
        <v>19</v>
      </c>
      <c r="D5728" t="s">
        <v>20</v>
      </c>
      <c r="E5728" t="s">
        <v>21</v>
      </c>
      <c r="F5728">
        <v>2023</v>
      </c>
      <c r="G5728">
        <v>2023</v>
      </c>
      <c r="H5728">
        <v>26</v>
      </c>
      <c r="I5728" t="s">
        <v>109</v>
      </c>
      <c r="J5728">
        <v>99</v>
      </c>
      <c r="K5728" t="s">
        <v>23</v>
      </c>
      <c r="L5728">
        <v>77</v>
      </c>
      <c r="M5728" t="s">
        <v>32</v>
      </c>
      <c r="N5728">
        <v>2</v>
      </c>
      <c r="O5728" t="s">
        <v>28</v>
      </c>
      <c r="P5728">
        <v>621</v>
      </c>
      <c r="T5728" s="3">
        <f t="shared" si="179"/>
        <v>26.78</v>
      </c>
      <c r="U5728" s="3">
        <f>IF(AND(R5728&lt;&gt;"_U",N5728&lt;&gt;9999,N5728&lt;&gt;999,L5728&lt;&gt;"Median"),IFERROR(VLOOKUP(A5728,'TA Total'!A:P,16,0),"."),".")</f>
        <v>2319</v>
      </c>
    </row>
    <row r="5729" spans="1:21" x14ac:dyDescent="0.3">
      <c r="A5729" s="1" t="str">
        <f t="shared" si="178"/>
        <v>2023|Kawerau District|Total stated - total household income</v>
      </c>
      <c r="B5729" t="s">
        <v>18</v>
      </c>
      <c r="C5729" t="s">
        <v>19</v>
      </c>
      <c r="D5729" t="s">
        <v>20</v>
      </c>
      <c r="E5729" t="s">
        <v>21</v>
      </c>
      <c r="F5729">
        <v>2023</v>
      </c>
      <c r="G5729">
        <v>2023</v>
      </c>
      <c r="H5729">
        <v>26</v>
      </c>
      <c r="I5729" t="s">
        <v>109</v>
      </c>
      <c r="J5729">
        <v>99</v>
      </c>
      <c r="K5729" t="s">
        <v>23</v>
      </c>
      <c r="L5729">
        <v>77</v>
      </c>
      <c r="M5729" t="s">
        <v>32</v>
      </c>
      <c r="N5729">
        <v>9999</v>
      </c>
      <c r="O5729" t="s">
        <v>40</v>
      </c>
      <c r="P5729">
        <v>2319</v>
      </c>
      <c r="T5729" s="3" t="str">
        <f t="shared" si="179"/>
        <v>.</v>
      </c>
      <c r="U5729" s="3" t="str">
        <f>IF(AND(R5729&lt;&gt;"_U",N5729&lt;&gt;9999,N5729&lt;&gt;999,L5729&lt;&gt;"Median"),IFERROR(VLOOKUP(A5729,'TA Total'!A:P,16,0),"."),".")</f>
        <v>.</v>
      </c>
    </row>
    <row r="5730" spans="1:21" x14ac:dyDescent="0.3">
      <c r="A5730" s="1" t="str">
        <f t="shared" si="178"/>
        <v>2023|Kawerau District|Total stated - total household income</v>
      </c>
      <c r="B5730" t="s">
        <v>18</v>
      </c>
      <c r="C5730" t="s">
        <v>19</v>
      </c>
      <c r="D5730" t="s">
        <v>20</v>
      </c>
      <c r="E5730" t="s">
        <v>21</v>
      </c>
      <c r="F5730">
        <v>2023</v>
      </c>
      <c r="G5730">
        <v>2023</v>
      </c>
      <c r="H5730">
        <v>26</v>
      </c>
      <c r="I5730" t="s">
        <v>109</v>
      </c>
      <c r="J5730">
        <v>99</v>
      </c>
      <c r="K5730" t="s">
        <v>23</v>
      </c>
      <c r="L5730">
        <v>77</v>
      </c>
      <c r="M5730" t="s">
        <v>32</v>
      </c>
      <c r="N5730">
        <v>7777</v>
      </c>
      <c r="O5730" t="s">
        <v>37</v>
      </c>
      <c r="P5730">
        <v>2319</v>
      </c>
      <c r="T5730" s="3">
        <f t="shared" si="179"/>
        <v>100</v>
      </c>
      <c r="U5730" s="3">
        <f>IF(AND(R5730&lt;&gt;"_U",N5730&lt;&gt;9999,N5730&lt;&gt;999,L5730&lt;&gt;"Median"),IFERROR(VLOOKUP(A5730,'TA Total'!A:P,16,0),"."),".")</f>
        <v>2319</v>
      </c>
    </row>
    <row r="5731" spans="1:21" x14ac:dyDescent="0.3">
      <c r="A5731" s="1" t="str">
        <f t="shared" si="178"/>
        <v>2023|Kawerau District|Total stated - total household income</v>
      </c>
      <c r="B5731" t="s">
        <v>18</v>
      </c>
      <c r="C5731" t="s">
        <v>19</v>
      </c>
      <c r="D5731" t="s">
        <v>20</v>
      </c>
      <c r="E5731" t="s">
        <v>21</v>
      </c>
      <c r="F5731">
        <v>2023</v>
      </c>
      <c r="G5731">
        <v>2023</v>
      </c>
      <c r="H5731">
        <v>26</v>
      </c>
      <c r="I5731" t="s">
        <v>109</v>
      </c>
      <c r="J5731">
        <v>99</v>
      </c>
      <c r="K5731" t="s">
        <v>23</v>
      </c>
      <c r="L5731">
        <v>77</v>
      </c>
      <c r="M5731" t="s">
        <v>32</v>
      </c>
      <c r="N5731">
        <v>3</v>
      </c>
      <c r="O5731" t="s">
        <v>25</v>
      </c>
      <c r="P5731">
        <v>102</v>
      </c>
      <c r="T5731" s="3">
        <f t="shared" si="179"/>
        <v>4.4000000000000004</v>
      </c>
      <c r="U5731" s="3">
        <f>IF(AND(R5731&lt;&gt;"_U",N5731&lt;&gt;9999,N5731&lt;&gt;999,L5731&lt;&gt;"Median"),IFERROR(VLOOKUP(A5731,'TA Total'!A:P,16,0),"."),".")</f>
        <v>2319</v>
      </c>
    </row>
    <row r="5732" spans="1:21" x14ac:dyDescent="0.3">
      <c r="A5732" s="1" t="str">
        <f t="shared" si="178"/>
        <v>2023|Kawerau District|Total - total household income</v>
      </c>
      <c r="B5732" t="s">
        <v>18</v>
      </c>
      <c r="C5732" t="s">
        <v>19</v>
      </c>
      <c r="D5732" t="s">
        <v>20</v>
      </c>
      <c r="E5732" t="s">
        <v>21</v>
      </c>
      <c r="F5732">
        <v>2023</v>
      </c>
      <c r="G5732">
        <v>2023</v>
      </c>
      <c r="H5732">
        <v>26</v>
      </c>
      <c r="I5732" t="s">
        <v>109</v>
      </c>
      <c r="J5732">
        <v>99</v>
      </c>
      <c r="K5732" t="s">
        <v>23</v>
      </c>
      <c r="L5732">
        <v>99</v>
      </c>
      <c r="M5732" t="s">
        <v>48</v>
      </c>
      <c r="N5732">
        <v>7777</v>
      </c>
      <c r="O5732" t="s">
        <v>37</v>
      </c>
      <c r="P5732">
        <v>2409</v>
      </c>
      <c r="T5732" s="3">
        <f t="shared" si="179"/>
        <v>100</v>
      </c>
      <c r="U5732" s="3">
        <f>IF(AND(R5732&lt;&gt;"_U",N5732&lt;&gt;9999,N5732&lt;&gt;999,L5732&lt;&gt;"Median"),IFERROR(VLOOKUP(A5732,'TA Total'!A:P,16,0),"."),".")</f>
        <v>2409</v>
      </c>
    </row>
    <row r="5733" spans="1:21" x14ac:dyDescent="0.3">
      <c r="A5733" s="1" t="str">
        <f t="shared" si="178"/>
        <v>2023|Kawerau District|Total - total household income</v>
      </c>
      <c r="B5733" t="s">
        <v>18</v>
      </c>
      <c r="C5733" t="s">
        <v>19</v>
      </c>
      <c r="D5733" t="s">
        <v>20</v>
      </c>
      <c r="E5733" t="s">
        <v>21</v>
      </c>
      <c r="F5733">
        <v>2023</v>
      </c>
      <c r="G5733">
        <v>2023</v>
      </c>
      <c r="H5733">
        <v>26</v>
      </c>
      <c r="I5733" t="s">
        <v>109</v>
      </c>
      <c r="J5733">
        <v>99</v>
      </c>
      <c r="K5733" t="s">
        <v>23</v>
      </c>
      <c r="L5733">
        <v>99</v>
      </c>
      <c r="M5733" t="s">
        <v>48</v>
      </c>
      <c r="N5733">
        <v>3</v>
      </c>
      <c r="O5733" t="s">
        <v>25</v>
      </c>
      <c r="P5733">
        <v>105</v>
      </c>
      <c r="T5733" s="3">
        <f t="shared" si="179"/>
        <v>4.3600000000000003</v>
      </c>
      <c r="U5733" s="3">
        <f>IF(AND(R5733&lt;&gt;"_U",N5733&lt;&gt;9999,N5733&lt;&gt;999,L5733&lt;&gt;"Median"),IFERROR(VLOOKUP(A5733,'TA Total'!A:P,16,0),"."),".")</f>
        <v>2409</v>
      </c>
    </row>
    <row r="5734" spans="1:21" x14ac:dyDescent="0.3">
      <c r="A5734" s="1" t="str">
        <f t="shared" si="178"/>
        <v>2023|Kawerau District|Total - total household income</v>
      </c>
      <c r="B5734" t="s">
        <v>18</v>
      </c>
      <c r="C5734" t="s">
        <v>19</v>
      </c>
      <c r="D5734" t="s">
        <v>20</v>
      </c>
      <c r="E5734" t="s">
        <v>21</v>
      </c>
      <c r="F5734">
        <v>2023</v>
      </c>
      <c r="G5734">
        <v>2023</v>
      </c>
      <c r="H5734">
        <v>26</v>
      </c>
      <c r="I5734" t="s">
        <v>109</v>
      </c>
      <c r="J5734">
        <v>99</v>
      </c>
      <c r="K5734" t="s">
        <v>23</v>
      </c>
      <c r="L5734">
        <v>99</v>
      </c>
      <c r="M5734" t="s">
        <v>48</v>
      </c>
      <c r="N5734">
        <v>9999</v>
      </c>
      <c r="O5734" t="s">
        <v>40</v>
      </c>
      <c r="P5734">
        <v>2409</v>
      </c>
      <c r="T5734" s="3" t="str">
        <f t="shared" si="179"/>
        <v>.</v>
      </c>
      <c r="U5734" s="3" t="str">
        <f>IF(AND(R5734&lt;&gt;"_U",N5734&lt;&gt;9999,N5734&lt;&gt;999,L5734&lt;&gt;"Median"),IFERROR(VLOOKUP(A5734,'TA Total'!A:P,16,0),"."),".")</f>
        <v>.</v>
      </c>
    </row>
    <row r="5735" spans="1:21" x14ac:dyDescent="0.3">
      <c r="A5735" s="1" t="str">
        <f t="shared" si="178"/>
        <v>2023|Kawerau District|Total - total household income</v>
      </c>
      <c r="B5735" t="s">
        <v>18</v>
      </c>
      <c r="C5735" t="s">
        <v>19</v>
      </c>
      <c r="D5735" t="s">
        <v>20</v>
      </c>
      <c r="E5735" t="s">
        <v>21</v>
      </c>
      <c r="F5735">
        <v>2023</v>
      </c>
      <c r="G5735">
        <v>2023</v>
      </c>
      <c r="H5735">
        <v>26</v>
      </c>
      <c r="I5735" t="s">
        <v>109</v>
      </c>
      <c r="J5735">
        <v>99</v>
      </c>
      <c r="K5735" t="s">
        <v>23</v>
      </c>
      <c r="L5735">
        <v>99</v>
      </c>
      <c r="M5735" t="s">
        <v>48</v>
      </c>
      <c r="N5735">
        <v>2</v>
      </c>
      <c r="O5735" t="s">
        <v>28</v>
      </c>
      <c r="P5735">
        <v>672</v>
      </c>
      <c r="T5735" s="3">
        <f t="shared" si="179"/>
        <v>27.9</v>
      </c>
      <c r="U5735" s="3">
        <f>IF(AND(R5735&lt;&gt;"_U",N5735&lt;&gt;9999,N5735&lt;&gt;999,L5735&lt;&gt;"Median"),IFERROR(VLOOKUP(A5735,'TA Total'!A:P,16,0),"."),".")</f>
        <v>2409</v>
      </c>
    </row>
    <row r="5736" spans="1:21" x14ac:dyDescent="0.3">
      <c r="A5736" s="1" t="str">
        <f t="shared" si="178"/>
        <v>2023|Kawerau District|Total - total household income</v>
      </c>
      <c r="B5736" t="s">
        <v>18</v>
      </c>
      <c r="C5736" t="s">
        <v>19</v>
      </c>
      <c r="D5736" t="s">
        <v>20</v>
      </c>
      <c r="E5736" t="s">
        <v>21</v>
      </c>
      <c r="F5736">
        <v>2023</v>
      </c>
      <c r="G5736">
        <v>2023</v>
      </c>
      <c r="H5736">
        <v>26</v>
      </c>
      <c r="I5736" t="s">
        <v>109</v>
      </c>
      <c r="J5736">
        <v>99</v>
      </c>
      <c r="K5736" t="s">
        <v>23</v>
      </c>
      <c r="L5736">
        <v>99</v>
      </c>
      <c r="M5736" t="s">
        <v>48</v>
      </c>
      <c r="N5736">
        <v>999</v>
      </c>
      <c r="O5736" t="s">
        <v>42</v>
      </c>
      <c r="P5736">
        <v>0</v>
      </c>
      <c r="T5736" s="3" t="str">
        <f t="shared" si="179"/>
        <v>.</v>
      </c>
      <c r="U5736" s="3" t="str">
        <f>IF(AND(R5736&lt;&gt;"_U",N5736&lt;&gt;9999,N5736&lt;&gt;999,L5736&lt;&gt;"Median"),IFERROR(VLOOKUP(A5736,'TA Total'!A:P,16,0),"."),".")</f>
        <v>.</v>
      </c>
    </row>
    <row r="5737" spans="1:21" x14ac:dyDescent="0.3">
      <c r="A5737" s="1" t="str">
        <f t="shared" si="178"/>
        <v>2023|Kawerau District|Total - total household income</v>
      </c>
      <c r="B5737" t="s">
        <v>18</v>
      </c>
      <c r="C5737" t="s">
        <v>19</v>
      </c>
      <c r="D5737" t="s">
        <v>20</v>
      </c>
      <c r="E5737" t="s">
        <v>21</v>
      </c>
      <c r="F5737">
        <v>2023</v>
      </c>
      <c r="G5737">
        <v>2023</v>
      </c>
      <c r="H5737">
        <v>26</v>
      </c>
      <c r="I5737" t="s">
        <v>109</v>
      </c>
      <c r="J5737">
        <v>99</v>
      </c>
      <c r="K5737" t="s">
        <v>23</v>
      </c>
      <c r="L5737">
        <v>99</v>
      </c>
      <c r="M5737" t="s">
        <v>48</v>
      </c>
      <c r="N5737">
        <v>1</v>
      </c>
      <c r="O5737" t="s">
        <v>33</v>
      </c>
      <c r="P5737">
        <v>1632</v>
      </c>
      <c r="T5737" s="3">
        <f t="shared" si="179"/>
        <v>67.75</v>
      </c>
      <c r="U5737" s="3">
        <f>IF(AND(R5737&lt;&gt;"_U",N5737&lt;&gt;9999,N5737&lt;&gt;999,L5737&lt;&gt;"Median"),IFERROR(VLOOKUP(A5737,'TA Total'!A:P,16,0),"."),".")</f>
        <v>2409</v>
      </c>
    </row>
    <row r="5738" spans="1:21" x14ac:dyDescent="0.3">
      <c r="A5738" s="1" t="str">
        <f t="shared" si="178"/>
        <v>2023|Kawerau District|Median ($) - total household income</v>
      </c>
      <c r="B5738" t="s">
        <v>18</v>
      </c>
      <c r="C5738" t="s">
        <v>19</v>
      </c>
      <c r="D5738" t="s">
        <v>20</v>
      </c>
      <c r="E5738" t="s">
        <v>21</v>
      </c>
      <c r="F5738">
        <v>2023</v>
      </c>
      <c r="G5738">
        <v>2023</v>
      </c>
      <c r="H5738">
        <v>26</v>
      </c>
      <c r="I5738" t="s">
        <v>109</v>
      </c>
      <c r="J5738">
        <v>99</v>
      </c>
      <c r="K5738" t="s">
        <v>23</v>
      </c>
      <c r="L5738" t="s">
        <v>56</v>
      </c>
      <c r="M5738" t="s">
        <v>57</v>
      </c>
      <c r="N5738">
        <v>9999</v>
      </c>
      <c r="O5738" t="s">
        <v>40</v>
      </c>
      <c r="P5738">
        <v>61900</v>
      </c>
      <c r="T5738" s="3" t="str">
        <f t="shared" si="179"/>
        <v>.</v>
      </c>
      <c r="U5738" s="3" t="str">
        <f>IF(AND(R5738&lt;&gt;"_U",N5738&lt;&gt;9999,N5738&lt;&gt;999,L5738&lt;&gt;"Median"),IFERROR(VLOOKUP(A5738,'TA Total'!A:P,16,0),"."),".")</f>
        <v>.</v>
      </c>
    </row>
    <row r="5739" spans="1:21" x14ac:dyDescent="0.3">
      <c r="A5739" s="1" t="str">
        <f t="shared" si="178"/>
        <v>2023|Kawerau District|Median ($) - total household income</v>
      </c>
      <c r="B5739" t="s">
        <v>18</v>
      </c>
      <c r="C5739" t="s">
        <v>19</v>
      </c>
      <c r="D5739" t="s">
        <v>20</v>
      </c>
      <c r="E5739" t="s">
        <v>21</v>
      </c>
      <c r="F5739">
        <v>2023</v>
      </c>
      <c r="G5739">
        <v>2023</v>
      </c>
      <c r="H5739">
        <v>26</v>
      </c>
      <c r="I5739" t="s">
        <v>109</v>
      </c>
      <c r="J5739">
        <v>99</v>
      </c>
      <c r="K5739" t="s">
        <v>23</v>
      </c>
      <c r="L5739" t="s">
        <v>56</v>
      </c>
      <c r="M5739" t="s">
        <v>57</v>
      </c>
      <c r="N5739">
        <v>1</v>
      </c>
      <c r="O5739" t="s">
        <v>33</v>
      </c>
      <c r="P5739">
        <v>70900</v>
      </c>
      <c r="T5739" s="3" t="str">
        <f t="shared" si="179"/>
        <v>.</v>
      </c>
      <c r="U5739" s="3" t="str">
        <f>IF(AND(R5739&lt;&gt;"_U",N5739&lt;&gt;9999,N5739&lt;&gt;999,L5739&lt;&gt;"Median"),IFERROR(VLOOKUP(A5739,'TA Total'!A:P,16,0),"."),".")</f>
        <v>.</v>
      </c>
    </row>
    <row r="5740" spans="1:21" x14ac:dyDescent="0.3">
      <c r="A5740" s="1" t="str">
        <f t="shared" si="178"/>
        <v>2023|Kawerau District|Median ($) - total household income</v>
      </c>
      <c r="B5740" t="s">
        <v>18</v>
      </c>
      <c r="C5740" t="s">
        <v>19</v>
      </c>
      <c r="D5740" t="s">
        <v>20</v>
      </c>
      <c r="E5740" t="s">
        <v>21</v>
      </c>
      <c r="F5740">
        <v>2023</v>
      </c>
      <c r="G5740">
        <v>2023</v>
      </c>
      <c r="H5740">
        <v>26</v>
      </c>
      <c r="I5740" t="s">
        <v>109</v>
      </c>
      <c r="J5740">
        <v>99</v>
      </c>
      <c r="K5740" t="s">
        <v>23</v>
      </c>
      <c r="L5740" t="s">
        <v>56</v>
      </c>
      <c r="M5740" t="s">
        <v>57</v>
      </c>
      <c r="N5740">
        <v>2</v>
      </c>
      <c r="O5740" t="s">
        <v>28</v>
      </c>
      <c r="P5740">
        <v>48600</v>
      </c>
      <c r="T5740" s="3" t="str">
        <f t="shared" si="179"/>
        <v>.</v>
      </c>
      <c r="U5740" s="3" t="str">
        <f>IF(AND(R5740&lt;&gt;"_U",N5740&lt;&gt;9999,N5740&lt;&gt;999,L5740&lt;&gt;"Median"),IFERROR(VLOOKUP(A5740,'TA Total'!A:P,16,0),"."),".")</f>
        <v>.</v>
      </c>
    </row>
    <row r="5741" spans="1:21" x14ac:dyDescent="0.3">
      <c r="A5741" s="1" t="str">
        <f t="shared" si="178"/>
        <v>2023|Kawerau District|Median ($) - total household income</v>
      </c>
      <c r="B5741" t="s">
        <v>18</v>
      </c>
      <c r="C5741" t="s">
        <v>19</v>
      </c>
      <c r="D5741" t="s">
        <v>20</v>
      </c>
      <c r="E5741" t="s">
        <v>21</v>
      </c>
      <c r="F5741">
        <v>2023</v>
      </c>
      <c r="G5741">
        <v>2023</v>
      </c>
      <c r="H5741">
        <v>26</v>
      </c>
      <c r="I5741" t="s">
        <v>109</v>
      </c>
      <c r="J5741">
        <v>99</v>
      </c>
      <c r="K5741" t="s">
        <v>23</v>
      </c>
      <c r="L5741" t="s">
        <v>56</v>
      </c>
      <c r="M5741" t="s">
        <v>57</v>
      </c>
      <c r="N5741">
        <v>3</v>
      </c>
      <c r="O5741" t="s">
        <v>25</v>
      </c>
      <c r="P5741">
        <v>58800</v>
      </c>
      <c r="T5741" s="3" t="str">
        <f t="shared" si="179"/>
        <v>.</v>
      </c>
      <c r="U5741" s="3" t="str">
        <f>IF(AND(R5741&lt;&gt;"_U",N5741&lt;&gt;9999,N5741&lt;&gt;999,L5741&lt;&gt;"Median"),IFERROR(VLOOKUP(A5741,'TA Total'!A:P,16,0),"."),".")</f>
        <v>.</v>
      </c>
    </row>
    <row r="5742" spans="1:21" x14ac:dyDescent="0.3">
      <c r="A5742" s="1" t="str">
        <f t="shared" si="178"/>
        <v>2023|Kawerau District|Median ($) - total household income</v>
      </c>
      <c r="B5742" t="s">
        <v>18</v>
      </c>
      <c r="C5742" t="s">
        <v>19</v>
      </c>
      <c r="D5742" t="s">
        <v>20</v>
      </c>
      <c r="E5742" t="s">
        <v>21</v>
      </c>
      <c r="F5742">
        <v>2023</v>
      </c>
      <c r="G5742">
        <v>2023</v>
      </c>
      <c r="H5742">
        <v>26</v>
      </c>
      <c r="I5742" t="s">
        <v>109</v>
      </c>
      <c r="J5742">
        <v>99</v>
      </c>
      <c r="K5742" t="s">
        <v>23</v>
      </c>
      <c r="L5742" t="s">
        <v>56</v>
      </c>
      <c r="M5742" t="s">
        <v>57</v>
      </c>
      <c r="N5742">
        <v>999</v>
      </c>
      <c r="O5742" t="s">
        <v>42</v>
      </c>
      <c r="R5742" t="s">
        <v>61</v>
      </c>
      <c r="S5742" t="s">
        <v>62</v>
      </c>
      <c r="T5742" s="3" t="str">
        <f t="shared" si="179"/>
        <v>.</v>
      </c>
      <c r="U5742" s="3" t="str">
        <f>IF(AND(R5742&lt;&gt;"_U",N5742&lt;&gt;9999,N5742&lt;&gt;999,L5742&lt;&gt;"Median"),IFERROR(VLOOKUP(A5742,'TA Total'!A:P,16,0),"."),".")</f>
        <v>.</v>
      </c>
    </row>
    <row r="5743" spans="1:21" x14ac:dyDescent="0.3">
      <c r="A5743" s="1" t="str">
        <f t="shared" si="178"/>
        <v>2023|Kawerau District|Median ($) - total household income</v>
      </c>
      <c r="B5743" t="s">
        <v>18</v>
      </c>
      <c r="C5743" t="s">
        <v>19</v>
      </c>
      <c r="D5743" t="s">
        <v>20</v>
      </c>
      <c r="E5743" t="s">
        <v>21</v>
      </c>
      <c r="F5743">
        <v>2023</v>
      </c>
      <c r="G5743">
        <v>2023</v>
      </c>
      <c r="H5743">
        <v>26</v>
      </c>
      <c r="I5743" t="s">
        <v>109</v>
      </c>
      <c r="J5743">
        <v>99</v>
      </c>
      <c r="K5743" t="s">
        <v>23</v>
      </c>
      <c r="L5743" t="s">
        <v>56</v>
      </c>
      <c r="M5743" t="s">
        <v>57</v>
      </c>
      <c r="N5743">
        <v>7777</v>
      </c>
      <c r="O5743" t="s">
        <v>37</v>
      </c>
      <c r="P5743">
        <v>61900</v>
      </c>
      <c r="T5743" s="3" t="str">
        <f t="shared" si="179"/>
        <v>.</v>
      </c>
      <c r="U5743" s="3" t="str">
        <f>IF(AND(R5743&lt;&gt;"_U",N5743&lt;&gt;9999,N5743&lt;&gt;999,L5743&lt;&gt;"Median"),IFERROR(VLOOKUP(A5743,'TA Total'!A:P,16,0),"."),".")</f>
        <v>.</v>
      </c>
    </row>
    <row r="5744" spans="1:21" x14ac:dyDescent="0.3">
      <c r="A5744" s="1" t="str">
        <f t="shared" si="178"/>
        <v>2023|ÅŒpÅtiki District|$20,000 or less</v>
      </c>
      <c r="B5744" t="s">
        <v>18</v>
      </c>
      <c r="C5744" t="s">
        <v>19</v>
      </c>
      <c r="D5744" t="s">
        <v>20</v>
      </c>
      <c r="E5744" t="s">
        <v>21</v>
      </c>
      <c r="F5744">
        <v>2023</v>
      </c>
      <c r="G5744">
        <v>2023</v>
      </c>
      <c r="H5744">
        <v>27</v>
      </c>
      <c r="I5744" t="s">
        <v>86</v>
      </c>
      <c r="J5744">
        <v>99</v>
      </c>
      <c r="K5744" t="s">
        <v>23</v>
      </c>
      <c r="L5744">
        <v>1</v>
      </c>
      <c r="M5744" t="s">
        <v>39</v>
      </c>
      <c r="N5744">
        <v>7777</v>
      </c>
      <c r="O5744" t="s">
        <v>37</v>
      </c>
      <c r="P5744">
        <v>270</v>
      </c>
      <c r="T5744" s="3">
        <f t="shared" si="179"/>
        <v>100</v>
      </c>
      <c r="U5744" s="3">
        <f>IF(AND(R5744&lt;&gt;"_U",N5744&lt;&gt;9999,N5744&lt;&gt;999,L5744&lt;&gt;"Median"),IFERROR(VLOOKUP(A5744,'TA Total'!A:P,16,0),"."),".")</f>
        <v>270</v>
      </c>
    </row>
    <row r="5745" spans="1:21" x14ac:dyDescent="0.3">
      <c r="A5745" s="1" t="str">
        <f t="shared" si="178"/>
        <v>2023|ÅŒpÅtiki District|$20,000 or less</v>
      </c>
      <c r="B5745" t="s">
        <v>18</v>
      </c>
      <c r="C5745" t="s">
        <v>19</v>
      </c>
      <c r="D5745" t="s">
        <v>20</v>
      </c>
      <c r="E5745" t="s">
        <v>21</v>
      </c>
      <c r="F5745">
        <v>2023</v>
      </c>
      <c r="G5745">
        <v>2023</v>
      </c>
      <c r="H5745">
        <v>27</v>
      </c>
      <c r="I5745" t="s">
        <v>86</v>
      </c>
      <c r="J5745">
        <v>99</v>
      </c>
      <c r="K5745" t="s">
        <v>23</v>
      </c>
      <c r="L5745">
        <v>1</v>
      </c>
      <c r="M5745" t="s">
        <v>39</v>
      </c>
      <c r="N5745">
        <v>2</v>
      </c>
      <c r="O5745" t="s">
        <v>28</v>
      </c>
      <c r="P5745">
        <v>108</v>
      </c>
      <c r="T5745" s="3">
        <f t="shared" si="179"/>
        <v>40</v>
      </c>
      <c r="U5745" s="3">
        <f>IF(AND(R5745&lt;&gt;"_U",N5745&lt;&gt;9999,N5745&lt;&gt;999,L5745&lt;&gt;"Median"),IFERROR(VLOOKUP(A5745,'TA Total'!A:P,16,0),"."),".")</f>
        <v>270</v>
      </c>
    </row>
    <row r="5746" spans="1:21" x14ac:dyDescent="0.3">
      <c r="A5746" s="1" t="str">
        <f t="shared" si="178"/>
        <v>2023|ÅŒpÅtiki District|$20,000 or less</v>
      </c>
      <c r="B5746" t="s">
        <v>18</v>
      </c>
      <c r="C5746" t="s">
        <v>19</v>
      </c>
      <c r="D5746" t="s">
        <v>20</v>
      </c>
      <c r="E5746" t="s">
        <v>21</v>
      </c>
      <c r="F5746">
        <v>2023</v>
      </c>
      <c r="G5746">
        <v>2023</v>
      </c>
      <c r="H5746">
        <v>27</v>
      </c>
      <c r="I5746" t="s">
        <v>86</v>
      </c>
      <c r="J5746">
        <v>99</v>
      </c>
      <c r="K5746" t="s">
        <v>23</v>
      </c>
      <c r="L5746">
        <v>1</v>
      </c>
      <c r="M5746" t="s">
        <v>39</v>
      </c>
      <c r="N5746">
        <v>3</v>
      </c>
      <c r="O5746" t="s">
        <v>25</v>
      </c>
      <c r="P5746">
        <v>33</v>
      </c>
      <c r="T5746" s="3">
        <f t="shared" si="179"/>
        <v>12.22</v>
      </c>
      <c r="U5746" s="3">
        <f>IF(AND(R5746&lt;&gt;"_U",N5746&lt;&gt;9999,N5746&lt;&gt;999,L5746&lt;&gt;"Median"),IFERROR(VLOOKUP(A5746,'TA Total'!A:P,16,0),"."),".")</f>
        <v>270</v>
      </c>
    </row>
    <row r="5747" spans="1:21" x14ac:dyDescent="0.3">
      <c r="A5747" s="1" t="str">
        <f t="shared" si="178"/>
        <v>2023|ÅŒpÅtiki District|$20,000 or less</v>
      </c>
      <c r="B5747" t="s">
        <v>18</v>
      </c>
      <c r="C5747" t="s">
        <v>19</v>
      </c>
      <c r="D5747" t="s">
        <v>20</v>
      </c>
      <c r="E5747" t="s">
        <v>21</v>
      </c>
      <c r="F5747">
        <v>2023</v>
      </c>
      <c r="G5747">
        <v>2023</v>
      </c>
      <c r="H5747">
        <v>27</v>
      </c>
      <c r="I5747" t="s">
        <v>86</v>
      </c>
      <c r="J5747">
        <v>99</v>
      </c>
      <c r="K5747" t="s">
        <v>23</v>
      </c>
      <c r="L5747">
        <v>1</v>
      </c>
      <c r="M5747" t="s">
        <v>39</v>
      </c>
      <c r="N5747">
        <v>9999</v>
      </c>
      <c r="O5747" t="s">
        <v>40</v>
      </c>
      <c r="P5747">
        <v>270</v>
      </c>
      <c r="T5747" s="3" t="str">
        <f t="shared" si="179"/>
        <v>.</v>
      </c>
      <c r="U5747" s="3" t="str">
        <f>IF(AND(R5747&lt;&gt;"_U",N5747&lt;&gt;9999,N5747&lt;&gt;999,L5747&lt;&gt;"Median"),IFERROR(VLOOKUP(A5747,'TA Total'!A:P,16,0),"."),".")</f>
        <v>.</v>
      </c>
    </row>
    <row r="5748" spans="1:21" x14ac:dyDescent="0.3">
      <c r="A5748" s="1" t="str">
        <f t="shared" si="178"/>
        <v>2023|ÅŒpÅtiki District|$20,000 or less</v>
      </c>
      <c r="B5748" t="s">
        <v>18</v>
      </c>
      <c r="C5748" t="s">
        <v>19</v>
      </c>
      <c r="D5748" t="s">
        <v>20</v>
      </c>
      <c r="E5748" t="s">
        <v>21</v>
      </c>
      <c r="F5748">
        <v>2023</v>
      </c>
      <c r="G5748">
        <v>2023</v>
      </c>
      <c r="H5748">
        <v>27</v>
      </c>
      <c r="I5748" t="s">
        <v>86</v>
      </c>
      <c r="J5748">
        <v>99</v>
      </c>
      <c r="K5748" t="s">
        <v>23</v>
      </c>
      <c r="L5748">
        <v>1</v>
      </c>
      <c r="M5748" t="s">
        <v>39</v>
      </c>
      <c r="N5748">
        <v>1</v>
      </c>
      <c r="O5748" t="s">
        <v>33</v>
      </c>
      <c r="P5748">
        <v>132</v>
      </c>
      <c r="T5748" s="3">
        <f t="shared" si="179"/>
        <v>48.89</v>
      </c>
      <c r="U5748" s="3">
        <f>IF(AND(R5748&lt;&gt;"_U",N5748&lt;&gt;9999,N5748&lt;&gt;999,L5748&lt;&gt;"Median"),IFERROR(VLOOKUP(A5748,'TA Total'!A:P,16,0),"."),".")</f>
        <v>270</v>
      </c>
    </row>
    <row r="5749" spans="1:21" x14ac:dyDescent="0.3">
      <c r="A5749" s="1" t="str">
        <f t="shared" si="178"/>
        <v>2023|ÅŒpÅtiki District|$20,000 or less</v>
      </c>
      <c r="B5749" t="s">
        <v>18</v>
      </c>
      <c r="C5749" t="s">
        <v>19</v>
      </c>
      <c r="D5749" t="s">
        <v>20</v>
      </c>
      <c r="E5749" t="s">
        <v>21</v>
      </c>
      <c r="F5749">
        <v>2023</v>
      </c>
      <c r="G5749">
        <v>2023</v>
      </c>
      <c r="H5749">
        <v>27</v>
      </c>
      <c r="I5749" t="s">
        <v>86</v>
      </c>
      <c r="J5749">
        <v>99</v>
      </c>
      <c r="K5749" t="s">
        <v>23</v>
      </c>
      <c r="L5749">
        <v>1</v>
      </c>
      <c r="M5749" t="s">
        <v>39</v>
      </c>
      <c r="N5749">
        <v>999</v>
      </c>
      <c r="O5749" t="s">
        <v>42</v>
      </c>
      <c r="P5749">
        <v>0</v>
      </c>
      <c r="T5749" s="3" t="str">
        <f t="shared" si="179"/>
        <v>.</v>
      </c>
      <c r="U5749" s="3" t="str">
        <f>IF(AND(R5749&lt;&gt;"_U",N5749&lt;&gt;9999,N5749&lt;&gt;999,L5749&lt;&gt;"Median"),IFERROR(VLOOKUP(A5749,'TA Total'!A:P,16,0),"."),".")</f>
        <v>.</v>
      </c>
    </row>
    <row r="5750" spans="1:21" x14ac:dyDescent="0.3">
      <c r="A5750" s="1" t="str">
        <f t="shared" si="178"/>
        <v>2023|ÅŒpÅtiki District|$20,001-$30,000</v>
      </c>
      <c r="B5750" t="s">
        <v>18</v>
      </c>
      <c r="C5750" t="s">
        <v>19</v>
      </c>
      <c r="D5750" t="s">
        <v>20</v>
      </c>
      <c r="E5750" t="s">
        <v>21</v>
      </c>
      <c r="F5750">
        <v>2023</v>
      </c>
      <c r="G5750">
        <v>2023</v>
      </c>
      <c r="H5750">
        <v>27</v>
      </c>
      <c r="I5750" t="s">
        <v>86</v>
      </c>
      <c r="J5750">
        <v>99</v>
      </c>
      <c r="K5750" t="s">
        <v>23</v>
      </c>
      <c r="L5750">
        <v>2</v>
      </c>
      <c r="M5750" t="s">
        <v>24</v>
      </c>
      <c r="N5750">
        <v>2</v>
      </c>
      <c r="O5750" t="s">
        <v>28</v>
      </c>
      <c r="P5750">
        <v>126</v>
      </c>
      <c r="T5750" s="3">
        <f t="shared" si="179"/>
        <v>35.9</v>
      </c>
      <c r="U5750" s="3">
        <f>IF(AND(R5750&lt;&gt;"_U",N5750&lt;&gt;9999,N5750&lt;&gt;999,L5750&lt;&gt;"Median"),IFERROR(VLOOKUP(A5750,'TA Total'!A:P,16,0),"."),".")</f>
        <v>351</v>
      </c>
    </row>
    <row r="5751" spans="1:21" x14ac:dyDescent="0.3">
      <c r="A5751" s="1" t="str">
        <f t="shared" si="178"/>
        <v>2023|ÅŒpÅtiki District|$20,001-$30,000</v>
      </c>
      <c r="B5751" t="s">
        <v>18</v>
      </c>
      <c r="C5751" t="s">
        <v>19</v>
      </c>
      <c r="D5751" t="s">
        <v>20</v>
      </c>
      <c r="E5751" t="s">
        <v>21</v>
      </c>
      <c r="F5751">
        <v>2023</v>
      </c>
      <c r="G5751">
        <v>2023</v>
      </c>
      <c r="H5751">
        <v>27</v>
      </c>
      <c r="I5751" t="s">
        <v>86</v>
      </c>
      <c r="J5751">
        <v>99</v>
      </c>
      <c r="K5751" t="s">
        <v>23</v>
      </c>
      <c r="L5751">
        <v>2</v>
      </c>
      <c r="M5751" t="s">
        <v>24</v>
      </c>
      <c r="N5751">
        <v>1</v>
      </c>
      <c r="O5751" t="s">
        <v>33</v>
      </c>
      <c r="P5751">
        <v>189</v>
      </c>
      <c r="T5751" s="3">
        <f t="shared" si="179"/>
        <v>53.85</v>
      </c>
      <c r="U5751" s="3">
        <f>IF(AND(R5751&lt;&gt;"_U",N5751&lt;&gt;9999,N5751&lt;&gt;999,L5751&lt;&gt;"Median"),IFERROR(VLOOKUP(A5751,'TA Total'!A:P,16,0),"."),".")</f>
        <v>351</v>
      </c>
    </row>
    <row r="5752" spans="1:21" x14ac:dyDescent="0.3">
      <c r="A5752" s="1" t="str">
        <f t="shared" si="178"/>
        <v>2023|ÅŒpÅtiki District|$20,001-$30,000</v>
      </c>
      <c r="B5752" t="s">
        <v>18</v>
      </c>
      <c r="C5752" t="s">
        <v>19</v>
      </c>
      <c r="D5752" t="s">
        <v>20</v>
      </c>
      <c r="E5752" t="s">
        <v>21</v>
      </c>
      <c r="F5752">
        <v>2023</v>
      </c>
      <c r="G5752">
        <v>2023</v>
      </c>
      <c r="H5752">
        <v>27</v>
      </c>
      <c r="I5752" t="s">
        <v>86</v>
      </c>
      <c r="J5752">
        <v>99</v>
      </c>
      <c r="K5752" t="s">
        <v>23</v>
      </c>
      <c r="L5752">
        <v>2</v>
      </c>
      <c r="M5752" t="s">
        <v>24</v>
      </c>
      <c r="N5752">
        <v>3</v>
      </c>
      <c r="O5752" t="s">
        <v>25</v>
      </c>
      <c r="P5752">
        <v>36</v>
      </c>
      <c r="T5752" s="3">
        <f t="shared" si="179"/>
        <v>10.26</v>
      </c>
      <c r="U5752" s="3">
        <f>IF(AND(R5752&lt;&gt;"_U",N5752&lt;&gt;9999,N5752&lt;&gt;999,L5752&lt;&gt;"Median"),IFERROR(VLOOKUP(A5752,'TA Total'!A:P,16,0),"."),".")</f>
        <v>351</v>
      </c>
    </row>
    <row r="5753" spans="1:21" x14ac:dyDescent="0.3">
      <c r="A5753" s="1" t="str">
        <f t="shared" si="178"/>
        <v>2023|ÅŒpÅtiki District|$20,001-$30,000</v>
      </c>
      <c r="B5753" t="s">
        <v>18</v>
      </c>
      <c r="C5753" t="s">
        <v>19</v>
      </c>
      <c r="D5753" t="s">
        <v>20</v>
      </c>
      <c r="E5753" t="s">
        <v>21</v>
      </c>
      <c r="F5753">
        <v>2023</v>
      </c>
      <c r="G5753">
        <v>2023</v>
      </c>
      <c r="H5753">
        <v>27</v>
      </c>
      <c r="I5753" t="s">
        <v>86</v>
      </c>
      <c r="J5753">
        <v>99</v>
      </c>
      <c r="K5753" t="s">
        <v>23</v>
      </c>
      <c r="L5753">
        <v>2</v>
      </c>
      <c r="M5753" t="s">
        <v>24</v>
      </c>
      <c r="N5753">
        <v>999</v>
      </c>
      <c r="O5753" t="s">
        <v>42</v>
      </c>
      <c r="P5753">
        <v>3</v>
      </c>
      <c r="T5753" s="3" t="str">
        <f t="shared" si="179"/>
        <v>.</v>
      </c>
      <c r="U5753" s="3" t="str">
        <f>IF(AND(R5753&lt;&gt;"_U",N5753&lt;&gt;9999,N5753&lt;&gt;999,L5753&lt;&gt;"Median"),IFERROR(VLOOKUP(A5753,'TA Total'!A:P,16,0),"."),".")</f>
        <v>.</v>
      </c>
    </row>
    <row r="5754" spans="1:21" x14ac:dyDescent="0.3">
      <c r="A5754" s="1" t="str">
        <f t="shared" si="178"/>
        <v>2023|ÅŒpÅtiki District|$20,001-$30,000</v>
      </c>
      <c r="B5754" t="s">
        <v>18</v>
      </c>
      <c r="C5754" t="s">
        <v>19</v>
      </c>
      <c r="D5754" t="s">
        <v>20</v>
      </c>
      <c r="E5754" t="s">
        <v>21</v>
      </c>
      <c r="F5754">
        <v>2023</v>
      </c>
      <c r="G5754">
        <v>2023</v>
      </c>
      <c r="H5754">
        <v>27</v>
      </c>
      <c r="I5754" t="s">
        <v>86</v>
      </c>
      <c r="J5754">
        <v>99</v>
      </c>
      <c r="K5754" t="s">
        <v>23</v>
      </c>
      <c r="L5754">
        <v>2</v>
      </c>
      <c r="M5754" t="s">
        <v>24</v>
      </c>
      <c r="N5754">
        <v>9999</v>
      </c>
      <c r="O5754" t="s">
        <v>40</v>
      </c>
      <c r="P5754">
        <v>351</v>
      </c>
      <c r="T5754" s="3" t="str">
        <f t="shared" si="179"/>
        <v>.</v>
      </c>
      <c r="U5754" s="3" t="str">
        <f>IF(AND(R5754&lt;&gt;"_U",N5754&lt;&gt;9999,N5754&lt;&gt;999,L5754&lt;&gt;"Median"),IFERROR(VLOOKUP(A5754,'TA Total'!A:P,16,0),"."),".")</f>
        <v>.</v>
      </c>
    </row>
    <row r="5755" spans="1:21" x14ac:dyDescent="0.3">
      <c r="A5755" s="1" t="str">
        <f t="shared" si="178"/>
        <v>2023|ÅŒpÅtiki District|$20,001-$30,000</v>
      </c>
      <c r="B5755" t="s">
        <v>18</v>
      </c>
      <c r="C5755" t="s">
        <v>19</v>
      </c>
      <c r="D5755" t="s">
        <v>20</v>
      </c>
      <c r="E5755" t="s">
        <v>21</v>
      </c>
      <c r="F5755">
        <v>2023</v>
      </c>
      <c r="G5755">
        <v>2023</v>
      </c>
      <c r="H5755">
        <v>27</v>
      </c>
      <c r="I5755" t="s">
        <v>86</v>
      </c>
      <c r="J5755">
        <v>99</v>
      </c>
      <c r="K5755" t="s">
        <v>23</v>
      </c>
      <c r="L5755">
        <v>2</v>
      </c>
      <c r="M5755" t="s">
        <v>24</v>
      </c>
      <c r="N5755">
        <v>7777</v>
      </c>
      <c r="O5755" t="s">
        <v>37</v>
      </c>
      <c r="P5755">
        <v>351</v>
      </c>
      <c r="T5755" s="3">
        <f t="shared" si="179"/>
        <v>100</v>
      </c>
      <c r="U5755" s="3">
        <f>IF(AND(R5755&lt;&gt;"_U",N5755&lt;&gt;9999,N5755&lt;&gt;999,L5755&lt;&gt;"Median"),IFERROR(VLOOKUP(A5755,'TA Total'!A:P,16,0),"."),".")</f>
        <v>351</v>
      </c>
    </row>
    <row r="5756" spans="1:21" x14ac:dyDescent="0.3">
      <c r="A5756" s="1" t="str">
        <f t="shared" si="178"/>
        <v>2023|ÅŒpÅtiki District|$30,001-$50,000</v>
      </c>
      <c r="B5756" t="s">
        <v>18</v>
      </c>
      <c r="C5756" t="s">
        <v>19</v>
      </c>
      <c r="D5756" t="s">
        <v>20</v>
      </c>
      <c r="E5756" t="s">
        <v>21</v>
      </c>
      <c r="F5756">
        <v>2023</v>
      </c>
      <c r="G5756">
        <v>2023</v>
      </c>
      <c r="H5756">
        <v>27</v>
      </c>
      <c r="I5756" t="s">
        <v>86</v>
      </c>
      <c r="J5756">
        <v>99</v>
      </c>
      <c r="K5756" t="s">
        <v>23</v>
      </c>
      <c r="L5756">
        <v>3</v>
      </c>
      <c r="M5756" t="s">
        <v>45</v>
      </c>
      <c r="N5756">
        <v>9999</v>
      </c>
      <c r="O5756" t="s">
        <v>40</v>
      </c>
      <c r="P5756">
        <v>612</v>
      </c>
      <c r="T5756" s="3" t="str">
        <f t="shared" si="179"/>
        <v>.</v>
      </c>
      <c r="U5756" s="3" t="str">
        <f>IF(AND(R5756&lt;&gt;"_U",N5756&lt;&gt;9999,N5756&lt;&gt;999,L5756&lt;&gt;"Median"),IFERROR(VLOOKUP(A5756,'TA Total'!A:P,16,0),"."),".")</f>
        <v>.</v>
      </c>
    </row>
    <row r="5757" spans="1:21" x14ac:dyDescent="0.3">
      <c r="A5757" s="1" t="str">
        <f t="shared" si="178"/>
        <v>2023|ÅŒpÅtiki District|$30,001-$50,000</v>
      </c>
      <c r="B5757" t="s">
        <v>18</v>
      </c>
      <c r="C5757" t="s">
        <v>19</v>
      </c>
      <c r="D5757" t="s">
        <v>20</v>
      </c>
      <c r="E5757" t="s">
        <v>21</v>
      </c>
      <c r="F5757">
        <v>2023</v>
      </c>
      <c r="G5757">
        <v>2023</v>
      </c>
      <c r="H5757">
        <v>27</v>
      </c>
      <c r="I5757" t="s">
        <v>86</v>
      </c>
      <c r="J5757">
        <v>99</v>
      </c>
      <c r="K5757" t="s">
        <v>23</v>
      </c>
      <c r="L5757">
        <v>3</v>
      </c>
      <c r="M5757" t="s">
        <v>45</v>
      </c>
      <c r="N5757">
        <v>2</v>
      </c>
      <c r="O5757" t="s">
        <v>28</v>
      </c>
      <c r="P5757">
        <v>183</v>
      </c>
      <c r="T5757" s="3">
        <f t="shared" si="179"/>
        <v>29.9</v>
      </c>
      <c r="U5757" s="3">
        <f>IF(AND(R5757&lt;&gt;"_U",N5757&lt;&gt;9999,N5757&lt;&gt;999,L5757&lt;&gt;"Median"),IFERROR(VLOOKUP(A5757,'TA Total'!A:P,16,0),"."),".")</f>
        <v>612</v>
      </c>
    </row>
    <row r="5758" spans="1:21" x14ac:dyDescent="0.3">
      <c r="A5758" s="1" t="str">
        <f t="shared" si="178"/>
        <v>2023|ÅŒpÅtiki District|$30,001-$50,000</v>
      </c>
      <c r="B5758" t="s">
        <v>18</v>
      </c>
      <c r="C5758" t="s">
        <v>19</v>
      </c>
      <c r="D5758" t="s">
        <v>20</v>
      </c>
      <c r="E5758" t="s">
        <v>21</v>
      </c>
      <c r="F5758">
        <v>2023</v>
      </c>
      <c r="G5758">
        <v>2023</v>
      </c>
      <c r="H5758">
        <v>27</v>
      </c>
      <c r="I5758" t="s">
        <v>86</v>
      </c>
      <c r="J5758">
        <v>99</v>
      </c>
      <c r="K5758" t="s">
        <v>23</v>
      </c>
      <c r="L5758">
        <v>3</v>
      </c>
      <c r="M5758" t="s">
        <v>45</v>
      </c>
      <c r="N5758">
        <v>999</v>
      </c>
      <c r="O5758" t="s">
        <v>42</v>
      </c>
      <c r="P5758">
        <v>0</v>
      </c>
      <c r="T5758" s="3" t="str">
        <f t="shared" si="179"/>
        <v>.</v>
      </c>
      <c r="U5758" s="3" t="str">
        <f>IF(AND(R5758&lt;&gt;"_U",N5758&lt;&gt;9999,N5758&lt;&gt;999,L5758&lt;&gt;"Median"),IFERROR(VLOOKUP(A5758,'TA Total'!A:P,16,0),"."),".")</f>
        <v>.</v>
      </c>
    </row>
    <row r="5759" spans="1:21" x14ac:dyDescent="0.3">
      <c r="A5759" s="1" t="str">
        <f t="shared" si="178"/>
        <v>2023|ÅŒpÅtiki District|$30,001-$50,000</v>
      </c>
      <c r="B5759" t="s">
        <v>18</v>
      </c>
      <c r="C5759" t="s">
        <v>19</v>
      </c>
      <c r="D5759" t="s">
        <v>20</v>
      </c>
      <c r="E5759" t="s">
        <v>21</v>
      </c>
      <c r="F5759">
        <v>2023</v>
      </c>
      <c r="G5759">
        <v>2023</v>
      </c>
      <c r="H5759">
        <v>27</v>
      </c>
      <c r="I5759" t="s">
        <v>86</v>
      </c>
      <c r="J5759">
        <v>99</v>
      </c>
      <c r="K5759" t="s">
        <v>23</v>
      </c>
      <c r="L5759">
        <v>3</v>
      </c>
      <c r="M5759" t="s">
        <v>45</v>
      </c>
      <c r="N5759">
        <v>1</v>
      </c>
      <c r="O5759" t="s">
        <v>33</v>
      </c>
      <c r="P5759">
        <v>357</v>
      </c>
      <c r="T5759" s="3">
        <f t="shared" si="179"/>
        <v>58.33</v>
      </c>
      <c r="U5759" s="3">
        <f>IF(AND(R5759&lt;&gt;"_U",N5759&lt;&gt;9999,N5759&lt;&gt;999,L5759&lt;&gt;"Median"),IFERROR(VLOOKUP(A5759,'TA Total'!A:P,16,0),"."),".")</f>
        <v>612</v>
      </c>
    </row>
    <row r="5760" spans="1:21" x14ac:dyDescent="0.3">
      <c r="A5760" s="1" t="str">
        <f t="shared" si="178"/>
        <v>2023|ÅŒpÅtiki District|$30,001-$50,000</v>
      </c>
      <c r="B5760" t="s">
        <v>18</v>
      </c>
      <c r="C5760" t="s">
        <v>19</v>
      </c>
      <c r="D5760" t="s">
        <v>20</v>
      </c>
      <c r="E5760" t="s">
        <v>21</v>
      </c>
      <c r="F5760">
        <v>2023</v>
      </c>
      <c r="G5760">
        <v>2023</v>
      </c>
      <c r="H5760">
        <v>27</v>
      </c>
      <c r="I5760" t="s">
        <v>86</v>
      </c>
      <c r="J5760">
        <v>99</v>
      </c>
      <c r="K5760" t="s">
        <v>23</v>
      </c>
      <c r="L5760">
        <v>3</v>
      </c>
      <c r="M5760" t="s">
        <v>45</v>
      </c>
      <c r="N5760">
        <v>7777</v>
      </c>
      <c r="O5760" t="s">
        <v>37</v>
      </c>
      <c r="P5760">
        <v>612</v>
      </c>
      <c r="T5760" s="3">
        <f t="shared" si="179"/>
        <v>100</v>
      </c>
      <c r="U5760" s="3">
        <f>IF(AND(R5760&lt;&gt;"_U",N5760&lt;&gt;9999,N5760&lt;&gt;999,L5760&lt;&gt;"Median"),IFERROR(VLOOKUP(A5760,'TA Total'!A:P,16,0),"."),".")</f>
        <v>612</v>
      </c>
    </row>
    <row r="5761" spans="1:21" x14ac:dyDescent="0.3">
      <c r="A5761" s="1" t="str">
        <f t="shared" si="178"/>
        <v>2023|ÅŒpÅtiki District|$30,001-$50,000</v>
      </c>
      <c r="B5761" t="s">
        <v>18</v>
      </c>
      <c r="C5761" t="s">
        <v>19</v>
      </c>
      <c r="D5761" t="s">
        <v>20</v>
      </c>
      <c r="E5761" t="s">
        <v>21</v>
      </c>
      <c r="F5761">
        <v>2023</v>
      </c>
      <c r="G5761">
        <v>2023</v>
      </c>
      <c r="H5761">
        <v>27</v>
      </c>
      <c r="I5761" t="s">
        <v>86</v>
      </c>
      <c r="J5761">
        <v>99</v>
      </c>
      <c r="K5761" t="s">
        <v>23</v>
      </c>
      <c r="L5761">
        <v>3</v>
      </c>
      <c r="M5761" t="s">
        <v>45</v>
      </c>
      <c r="N5761">
        <v>3</v>
      </c>
      <c r="O5761" t="s">
        <v>25</v>
      </c>
      <c r="P5761">
        <v>72</v>
      </c>
      <c r="T5761" s="3">
        <f t="shared" si="179"/>
        <v>11.76</v>
      </c>
      <c r="U5761" s="3">
        <f>IF(AND(R5761&lt;&gt;"_U",N5761&lt;&gt;9999,N5761&lt;&gt;999,L5761&lt;&gt;"Median"),IFERROR(VLOOKUP(A5761,'TA Total'!A:P,16,0),"."),".")</f>
        <v>612</v>
      </c>
    </row>
    <row r="5762" spans="1:21" x14ac:dyDescent="0.3">
      <c r="A5762" s="1" t="str">
        <f t="shared" si="178"/>
        <v>2023|ÅŒpÅtiki District|$50,001-$70,000</v>
      </c>
      <c r="B5762" t="s">
        <v>18</v>
      </c>
      <c r="C5762" t="s">
        <v>19</v>
      </c>
      <c r="D5762" t="s">
        <v>20</v>
      </c>
      <c r="E5762" t="s">
        <v>21</v>
      </c>
      <c r="F5762">
        <v>2023</v>
      </c>
      <c r="G5762">
        <v>2023</v>
      </c>
      <c r="H5762">
        <v>27</v>
      </c>
      <c r="I5762" t="s">
        <v>86</v>
      </c>
      <c r="J5762">
        <v>99</v>
      </c>
      <c r="K5762" t="s">
        <v>23</v>
      </c>
      <c r="L5762">
        <v>4</v>
      </c>
      <c r="M5762" t="s">
        <v>36</v>
      </c>
      <c r="N5762">
        <v>7777</v>
      </c>
      <c r="O5762" t="s">
        <v>37</v>
      </c>
      <c r="P5762">
        <v>411</v>
      </c>
      <c r="T5762" s="3">
        <f t="shared" si="179"/>
        <v>100</v>
      </c>
      <c r="U5762" s="3">
        <f>IF(AND(R5762&lt;&gt;"_U",N5762&lt;&gt;9999,N5762&lt;&gt;999,L5762&lt;&gt;"Median"),IFERROR(VLOOKUP(A5762,'TA Total'!A:P,16,0),"."),".")</f>
        <v>411</v>
      </c>
    </row>
    <row r="5763" spans="1:21" x14ac:dyDescent="0.3">
      <c r="A5763" s="1" t="str">
        <f t="shared" ref="A5763:A5826" si="180">G5763&amp;"|"&amp;I5763&amp;"|"&amp;M5763</f>
        <v>2023|ÅŒpÅtiki District|$50,001-$70,000</v>
      </c>
      <c r="B5763" t="s">
        <v>18</v>
      </c>
      <c r="C5763" t="s">
        <v>19</v>
      </c>
      <c r="D5763" t="s">
        <v>20</v>
      </c>
      <c r="E5763" t="s">
        <v>21</v>
      </c>
      <c r="F5763">
        <v>2023</v>
      </c>
      <c r="G5763">
        <v>2023</v>
      </c>
      <c r="H5763">
        <v>27</v>
      </c>
      <c r="I5763" t="s">
        <v>86</v>
      </c>
      <c r="J5763">
        <v>99</v>
      </c>
      <c r="K5763" t="s">
        <v>23</v>
      </c>
      <c r="L5763">
        <v>4</v>
      </c>
      <c r="M5763" t="s">
        <v>36</v>
      </c>
      <c r="N5763">
        <v>999</v>
      </c>
      <c r="O5763" t="s">
        <v>42</v>
      </c>
      <c r="P5763">
        <v>0</v>
      </c>
      <c r="T5763" s="3" t="str">
        <f t="shared" ref="T5763:T5826" si="181">IF(AND(R5763&lt;&gt;"_U",R5763&lt;&gt;"c",N5763&lt;&gt;999,N5763&lt;&gt;9999,L5763&lt;&gt;"Median"),IFERROR((ROUND(P5763/U5763*100,2)),"."),".")</f>
        <v>.</v>
      </c>
      <c r="U5763" s="3" t="str">
        <f>IF(AND(R5763&lt;&gt;"_U",N5763&lt;&gt;9999,N5763&lt;&gt;999,L5763&lt;&gt;"Median"),IFERROR(VLOOKUP(A5763,'TA Total'!A:P,16,0),"."),".")</f>
        <v>.</v>
      </c>
    </row>
    <row r="5764" spans="1:21" x14ac:dyDescent="0.3">
      <c r="A5764" s="1" t="str">
        <f t="shared" si="180"/>
        <v>2023|ÅŒpÅtiki District|$50,001-$70,000</v>
      </c>
      <c r="B5764" t="s">
        <v>18</v>
      </c>
      <c r="C5764" t="s">
        <v>19</v>
      </c>
      <c r="D5764" t="s">
        <v>20</v>
      </c>
      <c r="E5764" t="s">
        <v>21</v>
      </c>
      <c r="F5764">
        <v>2023</v>
      </c>
      <c r="G5764">
        <v>2023</v>
      </c>
      <c r="H5764">
        <v>27</v>
      </c>
      <c r="I5764" t="s">
        <v>86</v>
      </c>
      <c r="J5764">
        <v>99</v>
      </c>
      <c r="K5764" t="s">
        <v>23</v>
      </c>
      <c r="L5764">
        <v>4</v>
      </c>
      <c r="M5764" t="s">
        <v>36</v>
      </c>
      <c r="N5764">
        <v>9999</v>
      </c>
      <c r="O5764" t="s">
        <v>40</v>
      </c>
      <c r="P5764">
        <v>411</v>
      </c>
      <c r="T5764" s="3" t="str">
        <f t="shared" si="181"/>
        <v>.</v>
      </c>
      <c r="U5764" s="3" t="str">
        <f>IF(AND(R5764&lt;&gt;"_U",N5764&lt;&gt;9999,N5764&lt;&gt;999,L5764&lt;&gt;"Median"),IFERROR(VLOOKUP(A5764,'TA Total'!A:P,16,0),"."),".")</f>
        <v>.</v>
      </c>
    </row>
    <row r="5765" spans="1:21" x14ac:dyDescent="0.3">
      <c r="A5765" s="1" t="str">
        <f t="shared" si="180"/>
        <v>2023|ÅŒpÅtiki District|$50,001-$70,000</v>
      </c>
      <c r="B5765" t="s">
        <v>18</v>
      </c>
      <c r="C5765" t="s">
        <v>19</v>
      </c>
      <c r="D5765" t="s">
        <v>20</v>
      </c>
      <c r="E5765" t="s">
        <v>21</v>
      </c>
      <c r="F5765">
        <v>2023</v>
      </c>
      <c r="G5765">
        <v>2023</v>
      </c>
      <c r="H5765">
        <v>27</v>
      </c>
      <c r="I5765" t="s">
        <v>86</v>
      </c>
      <c r="J5765">
        <v>99</v>
      </c>
      <c r="K5765" t="s">
        <v>23</v>
      </c>
      <c r="L5765">
        <v>4</v>
      </c>
      <c r="M5765" t="s">
        <v>36</v>
      </c>
      <c r="N5765">
        <v>2</v>
      </c>
      <c r="O5765" t="s">
        <v>28</v>
      </c>
      <c r="P5765">
        <v>135</v>
      </c>
      <c r="T5765" s="3">
        <f t="shared" si="181"/>
        <v>32.85</v>
      </c>
      <c r="U5765" s="3">
        <f>IF(AND(R5765&lt;&gt;"_U",N5765&lt;&gt;9999,N5765&lt;&gt;999,L5765&lt;&gt;"Median"),IFERROR(VLOOKUP(A5765,'TA Total'!A:P,16,0),"."),".")</f>
        <v>411</v>
      </c>
    </row>
    <row r="5766" spans="1:21" x14ac:dyDescent="0.3">
      <c r="A5766" s="1" t="str">
        <f t="shared" si="180"/>
        <v>2023|ÅŒpÅtiki District|$50,001-$70,000</v>
      </c>
      <c r="B5766" t="s">
        <v>18</v>
      </c>
      <c r="C5766" t="s">
        <v>19</v>
      </c>
      <c r="D5766" t="s">
        <v>20</v>
      </c>
      <c r="E5766" t="s">
        <v>21</v>
      </c>
      <c r="F5766">
        <v>2023</v>
      </c>
      <c r="G5766">
        <v>2023</v>
      </c>
      <c r="H5766">
        <v>27</v>
      </c>
      <c r="I5766" t="s">
        <v>86</v>
      </c>
      <c r="J5766">
        <v>99</v>
      </c>
      <c r="K5766" t="s">
        <v>23</v>
      </c>
      <c r="L5766">
        <v>4</v>
      </c>
      <c r="M5766" t="s">
        <v>36</v>
      </c>
      <c r="N5766">
        <v>1</v>
      </c>
      <c r="O5766" t="s">
        <v>33</v>
      </c>
      <c r="P5766">
        <v>222</v>
      </c>
      <c r="T5766" s="3">
        <f t="shared" si="181"/>
        <v>54.01</v>
      </c>
      <c r="U5766" s="3">
        <f>IF(AND(R5766&lt;&gt;"_U",N5766&lt;&gt;9999,N5766&lt;&gt;999,L5766&lt;&gt;"Median"),IFERROR(VLOOKUP(A5766,'TA Total'!A:P,16,0),"."),".")</f>
        <v>411</v>
      </c>
    </row>
    <row r="5767" spans="1:21" x14ac:dyDescent="0.3">
      <c r="A5767" s="1" t="str">
        <f t="shared" si="180"/>
        <v>2023|ÅŒpÅtiki District|$50,001-$70,000</v>
      </c>
      <c r="B5767" t="s">
        <v>18</v>
      </c>
      <c r="C5767" t="s">
        <v>19</v>
      </c>
      <c r="D5767" t="s">
        <v>20</v>
      </c>
      <c r="E5767" t="s">
        <v>21</v>
      </c>
      <c r="F5767">
        <v>2023</v>
      </c>
      <c r="G5767">
        <v>2023</v>
      </c>
      <c r="H5767">
        <v>27</v>
      </c>
      <c r="I5767" t="s">
        <v>86</v>
      </c>
      <c r="J5767">
        <v>99</v>
      </c>
      <c r="K5767" t="s">
        <v>23</v>
      </c>
      <c r="L5767">
        <v>4</v>
      </c>
      <c r="M5767" t="s">
        <v>36</v>
      </c>
      <c r="N5767">
        <v>3</v>
      </c>
      <c r="O5767" t="s">
        <v>25</v>
      </c>
      <c r="P5767">
        <v>51</v>
      </c>
      <c r="T5767" s="3">
        <f t="shared" si="181"/>
        <v>12.41</v>
      </c>
      <c r="U5767" s="3">
        <f>IF(AND(R5767&lt;&gt;"_U",N5767&lt;&gt;9999,N5767&lt;&gt;999,L5767&lt;&gt;"Median"),IFERROR(VLOOKUP(A5767,'TA Total'!A:P,16,0),"."),".")</f>
        <v>411</v>
      </c>
    </row>
    <row r="5768" spans="1:21" x14ac:dyDescent="0.3">
      <c r="A5768" s="1" t="str">
        <f t="shared" si="180"/>
        <v>2023|ÅŒpÅtiki District|$70,001-$100,000</v>
      </c>
      <c r="B5768" t="s">
        <v>18</v>
      </c>
      <c r="C5768" t="s">
        <v>19</v>
      </c>
      <c r="D5768" t="s">
        <v>20</v>
      </c>
      <c r="E5768" t="s">
        <v>21</v>
      </c>
      <c r="F5768">
        <v>2023</v>
      </c>
      <c r="G5768">
        <v>2023</v>
      </c>
      <c r="H5768">
        <v>27</v>
      </c>
      <c r="I5768" t="s">
        <v>86</v>
      </c>
      <c r="J5768">
        <v>99</v>
      </c>
      <c r="K5768" t="s">
        <v>23</v>
      </c>
      <c r="L5768">
        <v>5</v>
      </c>
      <c r="M5768" t="s">
        <v>58</v>
      </c>
      <c r="N5768">
        <v>7777</v>
      </c>
      <c r="O5768" t="s">
        <v>37</v>
      </c>
      <c r="P5768">
        <v>537</v>
      </c>
      <c r="T5768" s="3">
        <f t="shared" si="181"/>
        <v>100</v>
      </c>
      <c r="U5768" s="3">
        <f>IF(AND(R5768&lt;&gt;"_U",N5768&lt;&gt;9999,N5768&lt;&gt;999,L5768&lt;&gt;"Median"),IFERROR(VLOOKUP(A5768,'TA Total'!A:P,16,0),"."),".")</f>
        <v>537</v>
      </c>
    </row>
    <row r="5769" spans="1:21" x14ac:dyDescent="0.3">
      <c r="A5769" s="1" t="str">
        <f t="shared" si="180"/>
        <v>2023|ÅŒpÅtiki District|$70,001-$100,000</v>
      </c>
      <c r="B5769" t="s">
        <v>18</v>
      </c>
      <c r="C5769" t="s">
        <v>19</v>
      </c>
      <c r="D5769" t="s">
        <v>20</v>
      </c>
      <c r="E5769" t="s">
        <v>21</v>
      </c>
      <c r="F5769">
        <v>2023</v>
      </c>
      <c r="G5769">
        <v>2023</v>
      </c>
      <c r="H5769">
        <v>27</v>
      </c>
      <c r="I5769" t="s">
        <v>86</v>
      </c>
      <c r="J5769">
        <v>99</v>
      </c>
      <c r="K5769" t="s">
        <v>23</v>
      </c>
      <c r="L5769">
        <v>5</v>
      </c>
      <c r="M5769" t="s">
        <v>58</v>
      </c>
      <c r="N5769">
        <v>999</v>
      </c>
      <c r="O5769" t="s">
        <v>42</v>
      </c>
      <c r="P5769">
        <v>0</v>
      </c>
      <c r="T5769" s="3" t="str">
        <f t="shared" si="181"/>
        <v>.</v>
      </c>
      <c r="U5769" s="3" t="str">
        <f>IF(AND(R5769&lt;&gt;"_U",N5769&lt;&gt;9999,N5769&lt;&gt;999,L5769&lt;&gt;"Median"),IFERROR(VLOOKUP(A5769,'TA Total'!A:P,16,0),"."),".")</f>
        <v>.</v>
      </c>
    </row>
    <row r="5770" spans="1:21" x14ac:dyDescent="0.3">
      <c r="A5770" s="1" t="str">
        <f t="shared" si="180"/>
        <v>2023|ÅŒpÅtiki District|$70,001-$100,000</v>
      </c>
      <c r="B5770" t="s">
        <v>18</v>
      </c>
      <c r="C5770" t="s">
        <v>19</v>
      </c>
      <c r="D5770" t="s">
        <v>20</v>
      </c>
      <c r="E5770" t="s">
        <v>21</v>
      </c>
      <c r="F5770">
        <v>2023</v>
      </c>
      <c r="G5770">
        <v>2023</v>
      </c>
      <c r="H5770">
        <v>27</v>
      </c>
      <c r="I5770" t="s">
        <v>86</v>
      </c>
      <c r="J5770">
        <v>99</v>
      </c>
      <c r="K5770" t="s">
        <v>23</v>
      </c>
      <c r="L5770">
        <v>5</v>
      </c>
      <c r="M5770" t="s">
        <v>58</v>
      </c>
      <c r="N5770">
        <v>3</v>
      </c>
      <c r="O5770" t="s">
        <v>25</v>
      </c>
      <c r="P5770">
        <v>60</v>
      </c>
      <c r="T5770" s="3">
        <f t="shared" si="181"/>
        <v>11.17</v>
      </c>
      <c r="U5770" s="3">
        <f>IF(AND(R5770&lt;&gt;"_U",N5770&lt;&gt;9999,N5770&lt;&gt;999,L5770&lt;&gt;"Median"),IFERROR(VLOOKUP(A5770,'TA Total'!A:P,16,0),"."),".")</f>
        <v>537</v>
      </c>
    </row>
    <row r="5771" spans="1:21" x14ac:dyDescent="0.3">
      <c r="A5771" s="1" t="str">
        <f t="shared" si="180"/>
        <v>2023|ÅŒpÅtiki District|$70,001-$100,000</v>
      </c>
      <c r="B5771" t="s">
        <v>18</v>
      </c>
      <c r="C5771" t="s">
        <v>19</v>
      </c>
      <c r="D5771" t="s">
        <v>20</v>
      </c>
      <c r="E5771" t="s">
        <v>21</v>
      </c>
      <c r="F5771">
        <v>2023</v>
      </c>
      <c r="G5771">
        <v>2023</v>
      </c>
      <c r="H5771">
        <v>27</v>
      </c>
      <c r="I5771" t="s">
        <v>86</v>
      </c>
      <c r="J5771">
        <v>99</v>
      </c>
      <c r="K5771" t="s">
        <v>23</v>
      </c>
      <c r="L5771">
        <v>5</v>
      </c>
      <c r="M5771" t="s">
        <v>58</v>
      </c>
      <c r="N5771">
        <v>9999</v>
      </c>
      <c r="O5771" t="s">
        <v>40</v>
      </c>
      <c r="P5771">
        <v>537</v>
      </c>
      <c r="T5771" s="3" t="str">
        <f t="shared" si="181"/>
        <v>.</v>
      </c>
      <c r="U5771" s="3" t="str">
        <f>IF(AND(R5771&lt;&gt;"_U",N5771&lt;&gt;9999,N5771&lt;&gt;999,L5771&lt;&gt;"Median"),IFERROR(VLOOKUP(A5771,'TA Total'!A:P,16,0),"."),".")</f>
        <v>.</v>
      </c>
    </row>
    <row r="5772" spans="1:21" x14ac:dyDescent="0.3">
      <c r="A5772" s="1" t="str">
        <f t="shared" si="180"/>
        <v>2023|ÅŒpÅtiki District|$70,001-$100,000</v>
      </c>
      <c r="B5772" t="s">
        <v>18</v>
      </c>
      <c r="C5772" t="s">
        <v>19</v>
      </c>
      <c r="D5772" t="s">
        <v>20</v>
      </c>
      <c r="E5772" t="s">
        <v>21</v>
      </c>
      <c r="F5772">
        <v>2023</v>
      </c>
      <c r="G5772">
        <v>2023</v>
      </c>
      <c r="H5772">
        <v>27</v>
      </c>
      <c r="I5772" t="s">
        <v>86</v>
      </c>
      <c r="J5772">
        <v>99</v>
      </c>
      <c r="K5772" t="s">
        <v>23</v>
      </c>
      <c r="L5772">
        <v>5</v>
      </c>
      <c r="M5772" t="s">
        <v>58</v>
      </c>
      <c r="N5772">
        <v>1</v>
      </c>
      <c r="O5772" t="s">
        <v>33</v>
      </c>
      <c r="P5772">
        <v>288</v>
      </c>
      <c r="T5772" s="3">
        <f t="shared" si="181"/>
        <v>53.63</v>
      </c>
      <c r="U5772" s="3">
        <f>IF(AND(R5772&lt;&gt;"_U",N5772&lt;&gt;9999,N5772&lt;&gt;999,L5772&lt;&gt;"Median"),IFERROR(VLOOKUP(A5772,'TA Total'!A:P,16,0),"."),".")</f>
        <v>537</v>
      </c>
    </row>
    <row r="5773" spans="1:21" x14ac:dyDescent="0.3">
      <c r="A5773" s="1" t="str">
        <f t="shared" si="180"/>
        <v>2023|ÅŒpÅtiki District|$70,001-$100,000</v>
      </c>
      <c r="B5773" t="s">
        <v>18</v>
      </c>
      <c r="C5773" t="s">
        <v>19</v>
      </c>
      <c r="D5773" t="s">
        <v>20</v>
      </c>
      <c r="E5773" t="s">
        <v>21</v>
      </c>
      <c r="F5773">
        <v>2023</v>
      </c>
      <c r="G5773">
        <v>2023</v>
      </c>
      <c r="H5773">
        <v>27</v>
      </c>
      <c r="I5773" t="s">
        <v>86</v>
      </c>
      <c r="J5773">
        <v>99</v>
      </c>
      <c r="K5773" t="s">
        <v>23</v>
      </c>
      <c r="L5773">
        <v>5</v>
      </c>
      <c r="M5773" t="s">
        <v>58</v>
      </c>
      <c r="N5773">
        <v>2</v>
      </c>
      <c r="O5773" t="s">
        <v>28</v>
      </c>
      <c r="P5773">
        <v>189</v>
      </c>
      <c r="T5773" s="3">
        <f t="shared" si="181"/>
        <v>35.200000000000003</v>
      </c>
      <c r="U5773" s="3">
        <f>IF(AND(R5773&lt;&gt;"_U",N5773&lt;&gt;9999,N5773&lt;&gt;999,L5773&lt;&gt;"Median"),IFERROR(VLOOKUP(A5773,'TA Total'!A:P,16,0),"."),".")</f>
        <v>537</v>
      </c>
    </row>
    <row r="5774" spans="1:21" x14ac:dyDescent="0.3">
      <c r="A5774" s="1" t="str">
        <f t="shared" si="180"/>
        <v>2023|ÅŒpÅtiki District|$100,001-$150,000</v>
      </c>
      <c r="B5774" t="s">
        <v>18</v>
      </c>
      <c r="C5774" t="s">
        <v>19</v>
      </c>
      <c r="D5774" t="s">
        <v>20</v>
      </c>
      <c r="E5774" t="s">
        <v>21</v>
      </c>
      <c r="F5774">
        <v>2023</v>
      </c>
      <c r="G5774">
        <v>2023</v>
      </c>
      <c r="H5774">
        <v>27</v>
      </c>
      <c r="I5774" t="s">
        <v>86</v>
      </c>
      <c r="J5774">
        <v>99</v>
      </c>
      <c r="K5774" t="s">
        <v>23</v>
      </c>
      <c r="L5774">
        <v>6</v>
      </c>
      <c r="M5774" t="s">
        <v>59</v>
      </c>
      <c r="N5774">
        <v>2</v>
      </c>
      <c r="O5774" t="s">
        <v>28</v>
      </c>
      <c r="P5774">
        <v>159</v>
      </c>
      <c r="T5774" s="3">
        <f t="shared" si="181"/>
        <v>28.19</v>
      </c>
      <c r="U5774" s="3">
        <f>IF(AND(R5774&lt;&gt;"_U",N5774&lt;&gt;9999,N5774&lt;&gt;999,L5774&lt;&gt;"Median"),IFERROR(VLOOKUP(A5774,'TA Total'!A:P,16,0),"."),".")</f>
        <v>564</v>
      </c>
    </row>
    <row r="5775" spans="1:21" x14ac:dyDescent="0.3">
      <c r="A5775" s="1" t="str">
        <f t="shared" si="180"/>
        <v>2023|ÅŒpÅtiki District|$100,001-$150,000</v>
      </c>
      <c r="B5775" t="s">
        <v>18</v>
      </c>
      <c r="C5775" t="s">
        <v>19</v>
      </c>
      <c r="D5775" t="s">
        <v>20</v>
      </c>
      <c r="E5775" t="s">
        <v>21</v>
      </c>
      <c r="F5775">
        <v>2023</v>
      </c>
      <c r="G5775">
        <v>2023</v>
      </c>
      <c r="H5775">
        <v>27</v>
      </c>
      <c r="I5775" t="s">
        <v>86</v>
      </c>
      <c r="J5775">
        <v>99</v>
      </c>
      <c r="K5775" t="s">
        <v>23</v>
      </c>
      <c r="L5775">
        <v>6</v>
      </c>
      <c r="M5775" t="s">
        <v>59</v>
      </c>
      <c r="N5775">
        <v>7777</v>
      </c>
      <c r="O5775" t="s">
        <v>37</v>
      </c>
      <c r="P5775">
        <v>564</v>
      </c>
      <c r="T5775" s="3">
        <f t="shared" si="181"/>
        <v>100</v>
      </c>
      <c r="U5775" s="3">
        <f>IF(AND(R5775&lt;&gt;"_U",N5775&lt;&gt;9999,N5775&lt;&gt;999,L5775&lt;&gt;"Median"),IFERROR(VLOOKUP(A5775,'TA Total'!A:P,16,0),"."),".")</f>
        <v>564</v>
      </c>
    </row>
    <row r="5776" spans="1:21" x14ac:dyDescent="0.3">
      <c r="A5776" s="1" t="str">
        <f t="shared" si="180"/>
        <v>2023|ÅŒpÅtiki District|$100,001-$150,000</v>
      </c>
      <c r="B5776" t="s">
        <v>18</v>
      </c>
      <c r="C5776" t="s">
        <v>19</v>
      </c>
      <c r="D5776" t="s">
        <v>20</v>
      </c>
      <c r="E5776" t="s">
        <v>21</v>
      </c>
      <c r="F5776">
        <v>2023</v>
      </c>
      <c r="G5776">
        <v>2023</v>
      </c>
      <c r="H5776">
        <v>27</v>
      </c>
      <c r="I5776" t="s">
        <v>86</v>
      </c>
      <c r="J5776">
        <v>99</v>
      </c>
      <c r="K5776" t="s">
        <v>23</v>
      </c>
      <c r="L5776">
        <v>6</v>
      </c>
      <c r="M5776" t="s">
        <v>59</v>
      </c>
      <c r="N5776">
        <v>3</v>
      </c>
      <c r="O5776" t="s">
        <v>25</v>
      </c>
      <c r="P5776">
        <v>51</v>
      </c>
      <c r="T5776" s="3">
        <f t="shared" si="181"/>
        <v>9.0399999999999991</v>
      </c>
      <c r="U5776" s="3">
        <f>IF(AND(R5776&lt;&gt;"_U",N5776&lt;&gt;9999,N5776&lt;&gt;999,L5776&lt;&gt;"Median"),IFERROR(VLOOKUP(A5776,'TA Total'!A:P,16,0),"."),".")</f>
        <v>564</v>
      </c>
    </row>
    <row r="5777" spans="1:21" x14ac:dyDescent="0.3">
      <c r="A5777" s="1" t="str">
        <f t="shared" si="180"/>
        <v>2023|ÅŒpÅtiki District|$100,001-$150,000</v>
      </c>
      <c r="B5777" t="s">
        <v>18</v>
      </c>
      <c r="C5777" t="s">
        <v>19</v>
      </c>
      <c r="D5777" t="s">
        <v>20</v>
      </c>
      <c r="E5777" t="s">
        <v>21</v>
      </c>
      <c r="F5777">
        <v>2023</v>
      </c>
      <c r="G5777">
        <v>2023</v>
      </c>
      <c r="H5777">
        <v>27</v>
      </c>
      <c r="I5777" t="s">
        <v>86</v>
      </c>
      <c r="J5777">
        <v>99</v>
      </c>
      <c r="K5777" t="s">
        <v>23</v>
      </c>
      <c r="L5777">
        <v>6</v>
      </c>
      <c r="M5777" t="s">
        <v>59</v>
      </c>
      <c r="N5777">
        <v>9999</v>
      </c>
      <c r="O5777" t="s">
        <v>40</v>
      </c>
      <c r="P5777">
        <v>564</v>
      </c>
      <c r="T5777" s="3" t="str">
        <f t="shared" si="181"/>
        <v>.</v>
      </c>
      <c r="U5777" s="3" t="str">
        <f>IF(AND(R5777&lt;&gt;"_U",N5777&lt;&gt;9999,N5777&lt;&gt;999,L5777&lt;&gt;"Median"),IFERROR(VLOOKUP(A5777,'TA Total'!A:P,16,0),"."),".")</f>
        <v>.</v>
      </c>
    </row>
    <row r="5778" spans="1:21" x14ac:dyDescent="0.3">
      <c r="A5778" s="1" t="str">
        <f t="shared" si="180"/>
        <v>2023|ÅŒpÅtiki District|$100,001-$150,000</v>
      </c>
      <c r="B5778" t="s">
        <v>18</v>
      </c>
      <c r="C5778" t="s">
        <v>19</v>
      </c>
      <c r="D5778" t="s">
        <v>20</v>
      </c>
      <c r="E5778" t="s">
        <v>21</v>
      </c>
      <c r="F5778">
        <v>2023</v>
      </c>
      <c r="G5778">
        <v>2023</v>
      </c>
      <c r="H5778">
        <v>27</v>
      </c>
      <c r="I5778" t="s">
        <v>86</v>
      </c>
      <c r="J5778">
        <v>99</v>
      </c>
      <c r="K5778" t="s">
        <v>23</v>
      </c>
      <c r="L5778">
        <v>6</v>
      </c>
      <c r="M5778" t="s">
        <v>59</v>
      </c>
      <c r="N5778">
        <v>1</v>
      </c>
      <c r="O5778" t="s">
        <v>33</v>
      </c>
      <c r="P5778">
        <v>351</v>
      </c>
      <c r="T5778" s="3">
        <f t="shared" si="181"/>
        <v>62.23</v>
      </c>
      <c r="U5778" s="3">
        <f>IF(AND(R5778&lt;&gt;"_U",N5778&lt;&gt;9999,N5778&lt;&gt;999,L5778&lt;&gt;"Median"),IFERROR(VLOOKUP(A5778,'TA Total'!A:P,16,0),"."),".")</f>
        <v>564</v>
      </c>
    </row>
    <row r="5779" spans="1:21" x14ac:dyDescent="0.3">
      <c r="A5779" s="1" t="str">
        <f t="shared" si="180"/>
        <v>2023|ÅŒpÅtiki District|$100,001-$150,000</v>
      </c>
      <c r="B5779" t="s">
        <v>18</v>
      </c>
      <c r="C5779" t="s">
        <v>19</v>
      </c>
      <c r="D5779" t="s">
        <v>20</v>
      </c>
      <c r="E5779" t="s">
        <v>21</v>
      </c>
      <c r="F5779">
        <v>2023</v>
      </c>
      <c r="G5779">
        <v>2023</v>
      </c>
      <c r="H5779">
        <v>27</v>
      </c>
      <c r="I5779" t="s">
        <v>86</v>
      </c>
      <c r="J5779">
        <v>99</v>
      </c>
      <c r="K5779" t="s">
        <v>23</v>
      </c>
      <c r="L5779">
        <v>6</v>
      </c>
      <c r="M5779" t="s">
        <v>59</v>
      </c>
      <c r="N5779">
        <v>999</v>
      </c>
      <c r="O5779" t="s">
        <v>42</v>
      </c>
      <c r="P5779">
        <v>0</v>
      </c>
      <c r="T5779" s="3" t="str">
        <f t="shared" si="181"/>
        <v>.</v>
      </c>
      <c r="U5779" s="3" t="str">
        <f>IF(AND(R5779&lt;&gt;"_U",N5779&lt;&gt;9999,N5779&lt;&gt;999,L5779&lt;&gt;"Median"),IFERROR(VLOOKUP(A5779,'TA Total'!A:P,16,0),"."),".")</f>
        <v>.</v>
      </c>
    </row>
    <row r="5780" spans="1:21" x14ac:dyDescent="0.3">
      <c r="A5780" s="1" t="str">
        <f t="shared" si="180"/>
        <v>2023|ÅŒpÅtiki District|$150,001-$200,000</v>
      </c>
      <c r="B5780" t="s">
        <v>18</v>
      </c>
      <c r="C5780" t="s">
        <v>19</v>
      </c>
      <c r="D5780" t="s">
        <v>20</v>
      </c>
      <c r="E5780" t="s">
        <v>21</v>
      </c>
      <c r="F5780">
        <v>2023</v>
      </c>
      <c r="G5780">
        <v>2023</v>
      </c>
      <c r="H5780">
        <v>27</v>
      </c>
      <c r="I5780" t="s">
        <v>86</v>
      </c>
      <c r="J5780">
        <v>99</v>
      </c>
      <c r="K5780" t="s">
        <v>23</v>
      </c>
      <c r="L5780">
        <v>7</v>
      </c>
      <c r="M5780" t="s">
        <v>43</v>
      </c>
      <c r="N5780">
        <v>1</v>
      </c>
      <c r="O5780" t="s">
        <v>33</v>
      </c>
      <c r="P5780">
        <v>153</v>
      </c>
      <c r="T5780" s="3">
        <f t="shared" si="181"/>
        <v>58.62</v>
      </c>
      <c r="U5780" s="3">
        <f>IF(AND(R5780&lt;&gt;"_U",N5780&lt;&gt;9999,N5780&lt;&gt;999,L5780&lt;&gt;"Median"),IFERROR(VLOOKUP(A5780,'TA Total'!A:P,16,0),"."),".")</f>
        <v>261</v>
      </c>
    </row>
    <row r="5781" spans="1:21" x14ac:dyDescent="0.3">
      <c r="A5781" s="1" t="str">
        <f t="shared" si="180"/>
        <v>2023|ÅŒpÅtiki District|$150,001-$200,000</v>
      </c>
      <c r="B5781" t="s">
        <v>18</v>
      </c>
      <c r="C5781" t="s">
        <v>19</v>
      </c>
      <c r="D5781" t="s">
        <v>20</v>
      </c>
      <c r="E5781" t="s">
        <v>21</v>
      </c>
      <c r="F5781">
        <v>2023</v>
      </c>
      <c r="G5781">
        <v>2023</v>
      </c>
      <c r="H5781">
        <v>27</v>
      </c>
      <c r="I5781" t="s">
        <v>86</v>
      </c>
      <c r="J5781">
        <v>99</v>
      </c>
      <c r="K5781" t="s">
        <v>23</v>
      </c>
      <c r="L5781">
        <v>7</v>
      </c>
      <c r="M5781" t="s">
        <v>43</v>
      </c>
      <c r="N5781">
        <v>2</v>
      </c>
      <c r="O5781" t="s">
        <v>28</v>
      </c>
      <c r="P5781">
        <v>66</v>
      </c>
      <c r="T5781" s="3">
        <f t="shared" si="181"/>
        <v>25.29</v>
      </c>
      <c r="U5781" s="3">
        <f>IF(AND(R5781&lt;&gt;"_U",N5781&lt;&gt;9999,N5781&lt;&gt;999,L5781&lt;&gt;"Median"),IFERROR(VLOOKUP(A5781,'TA Total'!A:P,16,0),"."),".")</f>
        <v>261</v>
      </c>
    </row>
    <row r="5782" spans="1:21" x14ac:dyDescent="0.3">
      <c r="A5782" s="1" t="str">
        <f t="shared" si="180"/>
        <v>2023|ÅŒpÅtiki District|$150,001-$200,000</v>
      </c>
      <c r="B5782" t="s">
        <v>18</v>
      </c>
      <c r="C5782" t="s">
        <v>19</v>
      </c>
      <c r="D5782" t="s">
        <v>20</v>
      </c>
      <c r="E5782" t="s">
        <v>21</v>
      </c>
      <c r="F5782">
        <v>2023</v>
      </c>
      <c r="G5782">
        <v>2023</v>
      </c>
      <c r="H5782">
        <v>27</v>
      </c>
      <c r="I5782" t="s">
        <v>86</v>
      </c>
      <c r="J5782">
        <v>99</v>
      </c>
      <c r="K5782" t="s">
        <v>23</v>
      </c>
      <c r="L5782">
        <v>7</v>
      </c>
      <c r="M5782" t="s">
        <v>43</v>
      </c>
      <c r="N5782">
        <v>7777</v>
      </c>
      <c r="O5782" t="s">
        <v>37</v>
      </c>
      <c r="P5782">
        <v>261</v>
      </c>
      <c r="T5782" s="3">
        <f t="shared" si="181"/>
        <v>100</v>
      </c>
      <c r="U5782" s="3">
        <f>IF(AND(R5782&lt;&gt;"_U",N5782&lt;&gt;9999,N5782&lt;&gt;999,L5782&lt;&gt;"Median"),IFERROR(VLOOKUP(A5782,'TA Total'!A:P,16,0),"."),".")</f>
        <v>261</v>
      </c>
    </row>
    <row r="5783" spans="1:21" x14ac:dyDescent="0.3">
      <c r="A5783" s="1" t="str">
        <f t="shared" si="180"/>
        <v>2023|ÅŒpÅtiki District|$150,001-$200,000</v>
      </c>
      <c r="B5783" t="s">
        <v>18</v>
      </c>
      <c r="C5783" t="s">
        <v>19</v>
      </c>
      <c r="D5783" t="s">
        <v>20</v>
      </c>
      <c r="E5783" t="s">
        <v>21</v>
      </c>
      <c r="F5783">
        <v>2023</v>
      </c>
      <c r="G5783">
        <v>2023</v>
      </c>
      <c r="H5783">
        <v>27</v>
      </c>
      <c r="I5783" t="s">
        <v>86</v>
      </c>
      <c r="J5783">
        <v>99</v>
      </c>
      <c r="K5783" t="s">
        <v>23</v>
      </c>
      <c r="L5783">
        <v>7</v>
      </c>
      <c r="M5783" t="s">
        <v>43</v>
      </c>
      <c r="N5783">
        <v>999</v>
      </c>
      <c r="O5783" t="s">
        <v>42</v>
      </c>
      <c r="P5783">
        <v>0</v>
      </c>
      <c r="T5783" s="3" t="str">
        <f t="shared" si="181"/>
        <v>.</v>
      </c>
      <c r="U5783" s="3" t="str">
        <f>IF(AND(R5783&lt;&gt;"_U",N5783&lt;&gt;9999,N5783&lt;&gt;999,L5783&lt;&gt;"Median"),IFERROR(VLOOKUP(A5783,'TA Total'!A:P,16,0),"."),".")</f>
        <v>.</v>
      </c>
    </row>
    <row r="5784" spans="1:21" x14ac:dyDescent="0.3">
      <c r="A5784" s="1" t="str">
        <f t="shared" si="180"/>
        <v>2023|ÅŒpÅtiki District|$150,001-$200,000</v>
      </c>
      <c r="B5784" t="s">
        <v>18</v>
      </c>
      <c r="C5784" t="s">
        <v>19</v>
      </c>
      <c r="D5784" t="s">
        <v>20</v>
      </c>
      <c r="E5784" t="s">
        <v>21</v>
      </c>
      <c r="F5784">
        <v>2023</v>
      </c>
      <c r="G5784">
        <v>2023</v>
      </c>
      <c r="H5784">
        <v>27</v>
      </c>
      <c r="I5784" t="s">
        <v>86</v>
      </c>
      <c r="J5784">
        <v>99</v>
      </c>
      <c r="K5784" t="s">
        <v>23</v>
      </c>
      <c r="L5784">
        <v>7</v>
      </c>
      <c r="M5784" t="s">
        <v>43</v>
      </c>
      <c r="N5784">
        <v>3</v>
      </c>
      <c r="O5784" t="s">
        <v>25</v>
      </c>
      <c r="P5784">
        <v>39</v>
      </c>
      <c r="T5784" s="3">
        <f t="shared" si="181"/>
        <v>14.94</v>
      </c>
      <c r="U5784" s="3">
        <f>IF(AND(R5784&lt;&gt;"_U",N5784&lt;&gt;9999,N5784&lt;&gt;999,L5784&lt;&gt;"Median"),IFERROR(VLOOKUP(A5784,'TA Total'!A:P,16,0),"."),".")</f>
        <v>261</v>
      </c>
    </row>
    <row r="5785" spans="1:21" x14ac:dyDescent="0.3">
      <c r="A5785" s="1" t="str">
        <f t="shared" si="180"/>
        <v>2023|ÅŒpÅtiki District|$150,001-$200,000</v>
      </c>
      <c r="B5785" t="s">
        <v>18</v>
      </c>
      <c r="C5785" t="s">
        <v>19</v>
      </c>
      <c r="D5785" t="s">
        <v>20</v>
      </c>
      <c r="E5785" t="s">
        <v>21</v>
      </c>
      <c r="F5785">
        <v>2023</v>
      </c>
      <c r="G5785">
        <v>2023</v>
      </c>
      <c r="H5785">
        <v>27</v>
      </c>
      <c r="I5785" t="s">
        <v>86</v>
      </c>
      <c r="J5785">
        <v>99</v>
      </c>
      <c r="K5785" t="s">
        <v>23</v>
      </c>
      <c r="L5785">
        <v>7</v>
      </c>
      <c r="M5785" t="s">
        <v>43</v>
      </c>
      <c r="N5785">
        <v>9999</v>
      </c>
      <c r="O5785" t="s">
        <v>40</v>
      </c>
      <c r="P5785">
        <v>261</v>
      </c>
      <c r="T5785" s="3" t="str">
        <f t="shared" si="181"/>
        <v>.</v>
      </c>
      <c r="U5785" s="3" t="str">
        <f>IF(AND(R5785&lt;&gt;"_U",N5785&lt;&gt;9999,N5785&lt;&gt;999,L5785&lt;&gt;"Median"),IFERROR(VLOOKUP(A5785,'TA Total'!A:P,16,0),"."),".")</f>
        <v>.</v>
      </c>
    </row>
    <row r="5786" spans="1:21" x14ac:dyDescent="0.3">
      <c r="A5786" s="1" t="str">
        <f t="shared" si="180"/>
        <v>2023|ÅŒpÅtiki District|$200,001 or more</v>
      </c>
      <c r="B5786" t="s">
        <v>18</v>
      </c>
      <c r="C5786" t="s">
        <v>19</v>
      </c>
      <c r="D5786" t="s">
        <v>20</v>
      </c>
      <c r="E5786" t="s">
        <v>21</v>
      </c>
      <c r="F5786">
        <v>2023</v>
      </c>
      <c r="G5786">
        <v>2023</v>
      </c>
      <c r="H5786">
        <v>27</v>
      </c>
      <c r="I5786" t="s">
        <v>86</v>
      </c>
      <c r="J5786">
        <v>99</v>
      </c>
      <c r="K5786" t="s">
        <v>23</v>
      </c>
      <c r="L5786">
        <v>8</v>
      </c>
      <c r="M5786" t="s">
        <v>27</v>
      </c>
      <c r="N5786">
        <v>9999</v>
      </c>
      <c r="O5786" t="s">
        <v>40</v>
      </c>
      <c r="P5786">
        <v>174</v>
      </c>
      <c r="T5786" s="3" t="str">
        <f t="shared" si="181"/>
        <v>.</v>
      </c>
      <c r="U5786" s="3" t="str">
        <f>IF(AND(R5786&lt;&gt;"_U",N5786&lt;&gt;9999,N5786&lt;&gt;999,L5786&lt;&gt;"Median"),IFERROR(VLOOKUP(A5786,'TA Total'!A:P,16,0),"."),".")</f>
        <v>.</v>
      </c>
    </row>
    <row r="5787" spans="1:21" x14ac:dyDescent="0.3">
      <c r="A5787" s="1" t="str">
        <f t="shared" si="180"/>
        <v>2023|ÅŒpÅtiki District|$200,001 or more</v>
      </c>
      <c r="B5787" t="s">
        <v>18</v>
      </c>
      <c r="C5787" t="s">
        <v>19</v>
      </c>
      <c r="D5787" t="s">
        <v>20</v>
      </c>
      <c r="E5787" t="s">
        <v>21</v>
      </c>
      <c r="F5787">
        <v>2023</v>
      </c>
      <c r="G5787">
        <v>2023</v>
      </c>
      <c r="H5787">
        <v>27</v>
      </c>
      <c r="I5787" t="s">
        <v>86</v>
      </c>
      <c r="J5787">
        <v>99</v>
      </c>
      <c r="K5787" t="s">
        <v>23</v>
      </c>
      <c r="L5787">
        <v>8</v>
      </c>
      <c r="M5787" t="s">
        <v>27</v>
      </c>
      <c r="N5787">
        <v>999</v>
      </c>
      <c r="O5787" t="s">
        <v>42</v>
      </c>
      <c r="P5787">
        <v>0</v>
      </c>
      <c r="T5787" s="3" t="str">
        <f t="shared" si="181"/>
        <v>.</v>
      </c>
      <c r="U5787" s="3" t="str">
        <f>IF(AND(R5787&lt;&gt;"_U",N5787&lt;&gt;9999,N5787&lt;&gt;999,L5787&lt;&gt;"Median"),IFERROR(VLOOKUP(A5787,'TA Total'!A:P,16,0),"."),".")</f>
        <v>.</v>
      </c>
    </row>
    <row r="5788" spans="1:21" x14ac:dyDescent="0.3">
      <c r="A5788" s="1" t="str">
        <f t="shared" si="180"/>
        <v>2023|ÅŒpÅtiki District|$200,001 or more</v>
      </c>
      <c r="B5788" t="s">
        <v>18</v>
      </c>
      <c r="C5788" t="s">
        <v>19</v>
      </c>
      <c r="D5788" t="s">
        <v>20</v>
      </c>
      <c r="E5788" t="s">
        <v>21</v>
      </c>
      <c r="F5788">
        <v>2023</v>
      </c>
      <c r="G5788">
        <v>2023</v>
      </c>
      <c r="H5788">
        <v>27</v>
      </c>
      <c r="I5788" t="s">
        <v>86</v>
      </c>
      <c r="J5788">
        <v>99</v>
      </c>
      <c r="K5788" t="s">
        <v>23</v>
      </c>
      <c r="L5788">
        <v>8</v>
      </c>
      <c r="M5788" t="s">
        <v>27</v>
      </c>
      <c r="N5788">
        <v>1</v>
      </c>
      <c r="O5788" t="s">
        <v>33</v>
      </c>
      <c r="P5788">
        <v>105</v>
      </c>
      <c r="T5788" s="3">
        <f t="shared" si="181"/>
        <v>60.34</v>
      </c>
      <c r="U5788" s="3">
        <f>IF(AND(R5788&lt;&gt;"_U",N5788&lt;&gt;9999,N5788&lt;&gt;999,L5788&lt;&gt;"Median"),IFERROR(VLOOKUP(A5788,'TA Total'!A:P,16,0),"."),".")</f>
        <v>174</v>
      </c>
    </row>
    <row r="5789" spans="1:21" x14ac:dyDescent="0.3">
      <c r="A5789" s="1" t="str">
        <f t="shared" si="180"/>
        <v>2023|ÅŒpÅtiki District|$200,001 or more</v>
      </c>
      <c r="B5789" t="s">
        <v>18</v>
      </c>
      <c r="C5789" t="s">
        <v>19</v>
      </c>
      <c r="D5789" t="s">
        <v>20</v>
      </c>
      <c r="E5789" t="s">
        <v>21</v>
      </c>
      <c r="F5789">
        <v>2023</v>
      </c>
      <c r="G5789">
        <v>2023</v>
      </c>
      <c r="H5789">
        <v>27</v>
      </c>
      <c r="I5789" t="s">
        <v>86</v>
      </c>
      <c r="J5789">
        <v>99</v>
      </c>
      <c r="K5789" t="s">
        <v>23</v>
      </c>
      <c r="L5789">
        <v>8</v>
      </c>
      <c r="M5789" t="s">
        <v>27</v>
      </c>
      <c r="N5789">
        <v>3</v>
      </c>
      <c r="O5789" t="s">
        <v>25</v>
      </c>
      <c r="P5789">
        <v>33</v>
      </c>
      <c r="T5789" s="3">
        <f t="shared" si="181"/>
        <v>18.97</v>
      </c>
      <c r="U5789" s="3">
        <f>IF(AND(R5789&lt;&gt;"_U",N5789&lt;&gt;9999,N5789&lt;&gt;999,L5789&lt;&gt;"Median"),IFERROR(VLOOKUP(A5789,'TA Total'!A:P,16,0),"."),".")</f>
        <v>174</v>
      </c>
    </row>
    <row r="5790" spans="1:21" x14ac:dyDescent="0.3">
      <c r="A5790" s="1" t="str">
        <f t="shared" si="180"/>
        <v>2023|ÅŒpÅtiki District|$200,001 or more</v>
      </c>
      <c r="B5790" t="s">
        <v>18</v>
      </c>
      <c r="C5790" t="s">
        <v>19</v>
      </c>
      <c r="D5790" t="s">
        <v>20</v>
      </c>
      <c r="E5790" t="s">
        <v>21</v>
      </c>
      <c r="F5790">
        <v>2023</v>
      </c>
      <c r="G5790">
        <v>2023</v>
      </c>
      <c r="H5790">
        <v>27</v>
      </c>
      <c r="I5790" t="s">
        <v>86</v>
      </c>
      <c r="J5790">
        <v>99</v>
      </c>
      <c r="K5790" t="s">
        <v>23</v>
      </c>
      <c r="L5790">
        <v>8</v>
      </c>
      <c r="M5790" t="s">
        <v>27</v>
      </c>
      <c r="N5790">
        <v>2</v>
      </c>
      <c r="O5790" t="s">
        <v>28</v>
      </c>
      <c r="P5790">
        <v>36</v>
      </c>
      <c r="T5790" s="3">
        <f t="shared" si="181"/>
        <v>20.69</v>
      </c>
      <c r="U5790" s="3">
        <f>IF(AND(R5790&lt;&gt;"_U",N5790&lt;&gt;9999,N5790&lt;&gt;999,L5790&lt;&gt;"Median"),IFERROR(VLOOKUP(A5790,'TA Total'!A:P,16,0),"."),".")</f>
        <v>174</v>
      </c>
    </row>
    <row r="5791" spans="1:21" x14ac:dyDescent="0.3">
      <c r="A5791" s="1" t="str">
        <f t="shared" si="180"/>
        <v>2023|ÅŒpÅtiki District|$200,001 or more</v>
      </c>
      <c r="B5791" t="s">
        <v>18</v>
      </c>
      <c r="C5791" t="s">
        <v>19</v>
      </c>
      <c r="D5791" t="s">
        <v>20</v>
      </c>
      <c r="E5791" t="s">
        <v>21</v>
      </c>
      <c r="F5791">
        <v>2023</v>
      </c>
      <c r="G5791">
        <v>2023</v>
      </c>
      <c r="H5791">
        <v>27</v>
      </c>
      <c r="I5791" t="s">
        <v>86</v>
      </c>
      <c r="J5791">
        <v>99</v>
      </c>
      <c r="K5791" t="s">
        <v>23</v>
      </c>
      <c r="L5791">
        <v>8</v>
      </c>
      <c r="M5791" t="s">
        <v>27</v>
      </c>
      <c r="N5791">
        <v>7777</v>
      </c>
      <c r="O5791" t="s">
        <v>37</v>
      </c>
      <c r="P5791">
        <v>174</v>
      </c>
      <c r="T5791" s="3">
        <f t="shared" si="181"/>
        <v>100</v>
      </c>
      <c r="U5791" s="3">
        <f>IF(AND(R5791&lt;&gt;"_U",N5791&lt;&gt;9999,N5791&lt;&gt;999,L5791&lt;&gt;"Median"),IFERROR(VLOOKUP(A5791,'TA Total'!A:P,16,0),"."),".")</f>
        <v>174</v>
      </c>
    </row>
    <row r="5792" spans="1:21" x14ac:dyDescent="0.3">
      <c r="A5792" s="1" t="str">
        <f t="shared" si="180"/>
        <v>2023|ÅŒpÅtiki District|Total stated - total household income</v>
      </c>
      <c r="B5792" t="s">
        <v>18</v>
      </c>
      <c r="C5792" t="s">
        <v>19</v>
      </c>
      <c r="D5792" t="s">
        <v>20</v>
      </c>
      <c r="E5792" t="s">
        <v>21</v>
      </c>
      <c r="F5792">
        <v>2023</v>
      </c>
      <c r="G5792">
        <v>2023</v>
      </c>
      <c r="H5792">
        <v>27</v>
      </c>
      <c r="I5792" t="s">
        <v>86</v>
      </c>
      <c r="J5792">
        <v>99</v>
      </c>
      <c r="K5792" t="s">
        <v>23</v>
      </c>
      <c r="L5792">
        <v>77</v>
      </c>
      <c r="M5792" t="s">
        <v>32</v>
      </c>
      <c r="N5792">
        <v>9999</v>
      </c>
      <c r="O5792" t="s">
        <v>40</v>
      </c>
      <c r="P5792">
        <v>3183</v>
      </c>
      <c r="T5792" s="3" t="str">
        <f t="shared" si="181"/>
        <v>.</v>
      </c>
      <c r="U5792" s="3" t="str">
        <f>IF(AND(R5792&lt;&gt;"_U",N5792&lt;&gt;9999,N5792&lt;&gt;999,L5792&lt;&gt;"Median"),IFERROR(VLOOKUP(A5792,'TA Total'!A:P,16,0),"."),".")</f>
        <v>.</v>
      </c>
    </row>
    <row r="5793" spans="1:21" x14ac:dyDescent="0.3">
      <c r="A5793" s="1" t="str">
        <f t="shared" si="180"/>
        <v>2023|ÅŒpÅtiki District|Total stated - total household income</v>
      </c>
      <c r="B5793" t="s">
        <v>18</v>
      </c>
      <c r="C5793" t="s">
        <v>19</v>
      </c>
      <c r="D5793" t="s">
        <v>20</v>
      </c>
      <c r="E5793" t="s">
        <v>21</v>
      </c>
      <c r="F5793">
        <v>2023</v>
      </c>
      <c r="G5793">
        <v>2023</v>
      </c>
      <c r="H5793">
        <v>27</v>
      </c>
      <c r="I5793" t="s">
        <v>86</v>
      </c>
      <c r="J5793">
        <v>99</v>
      </c>
      <c r="K5793" t="s">
        <v>23</v>
      </c>
      <c r="L5793">
        <v>77</v>
      </c>
      <c r="M5793" t="s">
        <v>32</v>
      </c>
      <c r="N5793">
        <v>999</v>
      </c>
      <c r="O5793" t="s">
        <v>42</v>
      </c>
      <c r="P5793">
        <v>3</v>
      </c>
      <c r="T5793" s="3" t="str">
        <f t="shared" si="181"/>
        <v>.</v>
      </c>
      <c r="U5793" s="3" t="str">
        <f>IF(AND(R5793&lt;&gt;"_U",N5793&lt;&gt;9999,N5793&lt;&gt;999,L5793&lt;&gt;"Median"),IFERROR(VLOOKUP(A5793,'TA Total'!A:P,16,0),"."),".")</f>
        <v>.</v>
      </c>
    </row>
    <row r="5794" spans="1:21" x14ac:dyDescent="0.3">
      <c r="A5794" s="1" t="str">
        <f t="shared" si="180"/>
        <v>2023|ÅŒpÅtiki District|Total stated - total household income</v>
      </c>
      <c r="B5794" t="s">
        <v>18</v>
      </c>
      <c r="C5794" t="s">
        <v>19</v>
      </c>
      <c r="D5794" t="s">
        <v>20</v>
      </c>
      <c r="E5794" t="s">
        <v>21</v>
      </c>
      <c r="F5794">
        <v>2023</v>
      </c>
      <c r="G5794">
        <v>2023</v>
      </c>
      <c r="H5794">
        <v>27</v>
      </c>
      <c r="I5794" t="s">
        <v>86</v>
      </c>
      <c r="J5794">
        <v>99</v>
      </c>
      <c r="K5794" t="s">
        <v>23</v>
      </c>
      <c r="L5794">
        <v>77</v>
      </c>
      <c r="M5794" t="s">
        <v>32</v>
      </c>
      <c r="N5794">
        <v>1</v>
      </c>
      <c r="O5794" t="s">
        <v>33</v>
      </c>
      <c r="P5794">
        <v>1797</v>
      </c>
      <c r="T5794" s="3">
        <f t="shared" si="181"/>
        <v>56.51</v>
      </c>
      <c r="U5794" s="3">
        <f>IF(AND(R5794&lt;&gt;"_U",N5794&lt;&gt;9999,N5794&lt;&gt;999,L5794&lt;&gt;"Median"),IFERROR(VLOOKUP(A5794,'TA Total'!A:P,16,0),"."),".")</f>
        <v>3180</v>
      </c>
    </row>
    <row r="5795" spans="1:21" x14ac:dyDescent="0.3">
      <c r="A5795" s="1" t="str">
        <f t="shared" si="180"/>
        <v>2023|ÅŒpÅtiki District|Total stated - total household income</v>
      </c>
      <c r="B5795" t="s">
        <v>18</v>
      </c>
      <c r="C5795" t="s">
        <v>19</v>
      </c>
      <c r="D5795" t="s">
        <v>20</v>
      </c>
      <c r="E5795" t="s">
        <v>21</v>
      </c>
      <c r="F5795">
        <v>2023</v>
      </c>
      <c r="G5795">
        <v>2023</v>
      </c>
      <c r="H5795">
        <v>27</v>
      </c>
      <c r="I5795" t="s">
        <v>86</v>
      </c>
      <c r="J5795">
        <v>99</v>
      </c>
      <c r="K5795" t="s">
        <v>23</v>
      </c>
      <c r="L5795">
        <v>77</v>
      </c>
      <c r="M5795" t="s">
        <v>32</v>
      </c>
      <c r="N5795">
        <v>2</v>
      </c>
      <c r="O5795" t="s">
        <v>28</v>
      </c>
      <c r="P5795">
        <v>1005</v>
      </c>
      <c r="T5795" s="3">
        <f t="shared" si="181"/>
        <v>31.6</v>
      </c>
      <c r="U5795" s="3">
        <f>IF(AND(R5795&lt;&gt;"_U",N5795&lt;&gt;9999,N5795&lt;&gt;999,L5795&lt;&gt;"Median"),IFERROR(VLOOKUP(A5795,'TA Total'!A:P,16,0),"."),".")</f>
        <v>3180</v>
      </c>
    </row>
    <row r="5796" spans="1:21" x14ac:dyDescent="0.3">
      <c r="A5796" s="1" t="str">
        <f t="shared" si="180"/>
        <v>2023|ÅŒpÅtiki District|Total stated - total household income</v>
      </c>
      <c r="B5796" t="s">
        <v>18</v>
      </c>
      <c r="C5796" t="s">
        <v>19</v>
      </c>
      <c r="D5796" t="s">
        <v>20</v>
      </c>
      <c r="E5796" t="s">
        <v>21</v>
      </c>
      <c r="F5796">
        <v>2023</v>
      </c>
      <c r="G5796">
        <v>2023</v>
      </c>
      <c r="H5796">
        <v>27</v>
      </c>
      <c r="I5796" t="s">
        <v>86</v>
      </c>
      <c r="J5796">
        <v>99</v>
      </c>
      <c r="K5796" t="s">
        <v>23</v>
      </c>
      <c r="L5796">
        <v>77</v>
      </c>
      <c r="M5796" t="s">
        <v>32</v>
      </c>
      <c r="N5796">
        <v>3</v>
      </c>
      <c r="O5796" t="s">
        <v>25</v>
      </c>
      <c r="P5796">
        <v>375</v>
      </c>
      <c r="T5796" s="3">
        <f t="shared" si="181"/>
        <v>11.79</v>
      </c>
      <c r="U5796" s="3">
        <f>IF(AND(R5796&lt;&gt;"_U",N5796&lt;&gt;9999,N5796&lt;&gt;999,L5796&lt;&gt;"Median"),IFERROR(VLOOKUP(A5796,'TA Total'!A:P,16,0),"."),".")</f>
        <v>3180</v>
      </c>
    </row>
    <row r="5797" spans="1:21" x14ac:dyDescent="0.3">
      <c r="A5797" s="1" t="str">
        <f t="shared" si="180"/>
        <v>2023|ÅŒpÅtiki District|Total stated - total household income</v>
      </c>
      <c r="B5797" t="s">
        <v>18</v>
      </c>
      <c r="C5797" t="s">
        <v>19</v>
      </c>
      <c r="D5797" t="s">
        <v>20</v>
      </c>
      <c r="E5797" t="s">
        <v>21</v>
      </c>
      <c r="F5797">
        <v>2023</v>
      </c>
      <c r="G5797">
        <v>2023</v>
      </c>
      <c r="H5797">
        <v>27</v>
      </c>
      <c r="I5797" t="s">
        <v>86</v>
      </c>
      <c r="J5797">
        <v>99</v>
      </c>
      <c r="K5797" t="s">
        <v>23</v>
      </c>
      <c r="L5797">
        <v>77</v>
      </c>
      <c r="M5797" t="s">
        <v>32</v>
      </c>
      <c r="N5797">
        <v>7777</v>
      </c>
      <c r="O5797" t="s">
        <v>37</v>
      </c>
      <c r="P5797">
        <v>3180</v>
      </c>
      <c r="T5797" s="3">
        <f t="shared" si="181"/>
        <v>100</v>
      </c>
      <c r="U5797" s="3">
        <f>IF(AND(R5797&lt;&gt;"_U",N5797&lt;&gt;9999,N5797&lt;&gt;999,L5797&lt;&gt;"Median"),IFERROR(VLOOKUP(A5797,'TA Total'!A:P,16,0),"."),".")</f>
        <v>3180</v>
      </c>
    </row>
    <row r="5798" spans="1:21" x14ac:dyDescent="0.3">
      <c r="A5798" s="1" t="str">
        <f t="shared" si="180"/>
        <v>2023|ÅŒpÅtiki District|Total - total household income</v>
      </c>
      <c r="B5798" t="s">
        <v>18</v>
      </c>
      <c r="C5798" t="s">
        <v>19</v>
      </c>
      <c r="D5798" t="s">
        <v>20</v>
      </c>
      <c r="E5798" t="s">
        <v>21</v>
      </c>
      <c r="F5798">
        <v>2023</v>
      </c>
      <c r="G5798">
        <v>2023</v>
      </c>
      <c r="H5798">
        <v>27</v>
      </c>
      <c r="I5798" t="s">
        <v>86</v>
      </c>
      <c r="J5798">
        <v>99</v>
      </c>
      <c r="K5798" t="s">
        <v>23</v>
      </c>
      <c r="L5798">
        <v>99</v>
      </c>
      <c r="M5798" t="s">
        <v>48</v>
      </c>
      <c r="N5798">
        <v>999</v>
      </c>
      <c r="O5798" t="s">
        <v>42</v>
      </c>
      <c r="P5798">
        <v>3</v>
      </c>
      <c r="T5798" s="3" t="str">
        <f t="shared" si="181"/>
        <v>.</v>
      </c>
      <c r="U5798" s="3" t="str">
        <f>IF(AND(R5798&lt;&gt;"_U",N5798&lt;&gt;9999,N5798&lt;&gt;999,L5798&lt;&gt;"Median"),IFERROR(VLOOKUP(A5798,'TA Total'!A:P,16,0),"."),".")</f>
        <v>.</v>
      </c>
    </row>
    <row r="5799" spans="1:21" x14ac:dyDescent="0.3">
      <c r="A5799" s="1" t="str">
        <f t="shared" si="180"/>
        <v>2023|ÅŒpÅtiki District|Total - total household income</v>
      </c>
      <c r="B5799" t="s">
        <v>18</v>
      </c>
      <c r="C5799" t="s">
        <v>19</v>
      </c>
      <c r="D5799" t="s">
        <v>20</v>
      </c>
      <c r="E5799" t="s">
        <v>21</v>
      </c>
      <c r="F5799">
        <v>2023</v>
      </c>
      <c r="G5799">
        <v>2023</v>
      </c>
      <c r="H5799">
        <v>27</v>
      </c>
      <c r="I5799" t="s">
        <v>86</v>
      </c>
      <c r="J5799">
        <v>99</v>
      </c>
      <c r="K5799" t="s">
        <v>23</v>
      </c>
      <c r="L5799">
        <v>99</v>
      </c>
      <c r="M5799" t="s">
        <v>48</v>
      </c>
      <c r="N5799">
        <v>9999</v>
      </c>
      <c r="O5799" t="s">
        <v>40</v>
      </c>
      <c r="P5799">
        <v>3600</v>
      </c>
      <c r="T5799" s="3" t="str">
        <f t="shared" si="181"/>
        <v>.</v>
      </c>
      <c r="U5799" s="3" t="str">
        <f>IF(AND(R5799&lt;&gt;"_U",N5799&lt;&gt;9999,N5799&lt;&gt;999,L5799&lt;&gt;"Median"),IFERROR(VLOOKUP(A5799,'TA Total'!A:P,16,0),"."),".")</f>
        <v>.</v>
      </c>
    </row>
    <row r="5800" spans="1:21" x14ac:dyDescent="0.3">
      <c r="A5800" s="1" t="str">
        <f t="shared" si="180"/>
        <v>2023|ÅŒpÅtiki District|Total - total household income</v>
      </c>
      <c r="B5800" t="s">
        <v>18</v>
      </c>
      <c r="C5800" t="s">
        <v>19</v>
      </c>
      <c r="D5800" t="s">
        <v>20</v>
      </c>
      <c r="E5800" t="s">
        <v>21</v>
      </c>
      <c r="F5800">
        <v>2023</v>
      </c>
      <c r="G5800">
        <v>2023</v>
      </c>
      <c r="H5800">
        <v>27</v>
      </c>
      <c r="I5800" t="s">
        <v>86</v>
      </c>
      <c r="J5800">
        <v>99</v>
      </c>
      <c r="K5800" t="s">
        <v>23</v>
      </c>
      <c r="L5800">
        <v>99</v>
      </c>
      <c r="M5800" t="s">
        <v>48</v>
      </c>
      <c r="N5800">
        <v>7777</v>
      </c>
      <c r="O5800" t="s">
        <v>37</v>
      </c>
      <c r="P5800">
        <v>3600</v>
      </c>
      <c r="T5800" s="3">
        <f t="shared" si="181"/>
        <v>100</v>
      </c>
      <c r="U5800" s="3">
        <f>IF(AND(R5800&lt;&gt;"_U",N5800&lt;&gt;9999,N5800&lt;&gt;999,L5800&lt;&gt;"Median"),IFERROR(VLOOKUP(A5800,'TA Total'!A:P,16,0),"."),".")</f>
        <v>3600</v>
      </c>
    </row>
    <row r="5801" spans="1:21" x14ac:dyDescent="0.3">
      <c r="A5801" s="1" t="str">
        <f t="shared" si="180"/>
        <v>2023|ÅŒpÅtiki District|Total - total household income</v>
      </c>
      <c r="B5801" t="s">
        <v>18</v>
      </c>
      <c r="C5801" t="s">
        <v>19</v>
      </c>
      <c r="D5801" t="s">
        <v>20</v>
      </c>
      <c r="E5801" t="s">
        <v>21</v>
      </c>
      <c r="F5801">
        <v>2023</v>
      </c>
      <c r="G5801">
        <v>2023</v>
      </c>
      <c r="H5801">
        <v>27</v>
      </c>
      <c r="I5801" t="s">
        <v>86</v>
      </c>
      <c r="J5801">
        <v>99</v>
      </c>
      <c r="K5801" t="s">
        <v>23</v>
      </c>
      <c r="L5801">
        <v>99</v>
      </c>
      <c r="M5801" t="s">
        <v>48</v>
      </c>
      <c r="N5801">
        <v>3</v>
      </c>
      <c r="O5801" t="s">
        <v>25</v>
      </c>
      <c r="P5801">
        <v>438</v>
      </c>
      <c r="T5801" s="3">
        <f t="shared" si="181"/>
        <v>12.17</v>
      </c>
      <c r="U5801" s="3">
        <f>IF(AND(R5801&lt;&gt;"_U",N5801&lt;&gt;9999,N5801&lt;&gt;999,L5801&lt;&gt;"Median"),IFERROR(VLOOKUP(A5801,'TA Total'!A:P,16,0),"."),".")</f>
        <v>3600</v>
      </c>
    </row>
    <row r="5802" spans="1:21" x14ac:dyDescent="0.3">
      <c r="A5802" s="1" t="str">
        <f t="shared" si="180"/>
        <v>2023|ÅŒpÅtiki District|Total - total household income</v>
      </c>
      <c r="B5802" t="s">
        <v>18</v>
      </c>
      <c r="C5802" t="s">
        <v>19</v>
      </c>
      <c r="D5802" t="s">
        <v>20</v>
      </c>
      <c r="E5802" t="s">
        <v>21</v>
      </c>
      <c r="F5802">
        <v>2023</v>
      </c>
      <c r="G5802">
        <v>2023</v>
      </c>
      <c r="H5802">
        <v>27</v>
      </c>
      <c r="I5802" t="s">
        <v>86</v>
      </c>
      <c r="J5802">
        <v>99</v>
      </c>
      <c r="K5802" t="s">
        <v>23</v>
      </c>
      <c r="L5802">
        <v>99</v>
      </c>
      <c r="M5802" t="s">
        <v>48</v>
      </c>
      <c r="N5802">
        <v>2</v>
      </c>
      <c r="O5802" t="s">
        <v>28</v>
      </c>
      <c r="P5802">
        <v>1107</v>
      </c>
      <c r="T5802" s="3">
        <f t="shared" si="181"/>
        <v>30.75</v>
      </c>
      <c r="U5802" s="3">
        <f>IF(AND(R5802&lt;&gt;"_U",N5802&lt;&gt;9999,N5802&lt;&gt;999,L5802&lt;&gt;"Median"),IFERROR(VLOOKUP(A5802,'TA Total'!A:P,16,0),"."),".")</f>
        <v>3600</v>
      </c>
    </row>
    <row r="5803" spans="1:21" x14ac:dyDescent="0.3">
      <c r="A5803" s="1" t="str">
        <f t="shared" si="180"/>
        <v>2023|ÅŒpÅtiki District|Total - total household income</v>
      </c>
      <c r="B5803" t="s">
        <v>18</v>
      </c>
      <c r="C5803" t="s">
        <v>19</v>
      </c>
      <c r="D5803" t="s">
        <v>20</v>
      </c>
      <c r="E5803" t="s">
        <v>21</v>
      </c>
      <c r="F5803">
        <v>2023</v>
      </c>
      <c r="G5803">
        <v>2023</v>
      </c>
      <c r="H5803">
        <v>27</v>
      </c>
      <c r="I5803" t="s">
        <v>86</v>
      </c>
      <c r="J5803">
        <v>99</v>
      </c>
      <c r="K5803" t="s">
        <v>23</v>
      </c>
      <c r="L5803">
        <v>99</v>
      </c>
      <c r="M5803" t="s">
        <v>48</v>
      </c>
      <c r="N5803">
        <v>1</v>
      </c>
      <c r="O5803" t="s">
        <v>33</v>
      </c>
      <c r="P5803">
        <v>2049</v>
      </c>
      <c r="T5803" s="3">
        <f t="shared" si="181"/>
        <v>56.92</v>
      </c>
      <c r="U5803" s="3">
        <f>IF(AND(R5803&lt;&gt;"_U",N5803&lt;&gt;9999,N5803&lt;&gt;999,L5803&lt;&gt;"Median"),IFERROR(VLOOKUP(A5803,'TA Total'!A:P,16,0),"."),".")</f>
        <v>3600</v>
      </c>
    </row>
    <row r="5804" spans="1:21" x14ac:dyDescent="0.3">
      <c r="A5804" s="1" t="str">
        <f t="shared" si="180"/>
        <v>2023|ÅŒpÅtiki District|Median ($) - total household income</v>
      </c>
      <c r="B5804" t="s">
        <v>18</v>
      </c>
      <c r="C5804" t="s">
        <v>19</v>
      </c>
      <c r="D5804" t="s">
        <v>20</v>
      </c>
      <c r="E5804" t="s">
        <v>21</v>
      </c>
      <c r="F5804">
        <v>2023</v>
      </c>
      <c r="G5804">
        <v>2023</v>
      </c>
      <c r="H5804">
        <v>27</v>
      </c>
      <c r="I5804" t="s">
        <v>86</v>
      </c>
      <c r="J5804">
        <v>99</v>
      </c>
      <c r="K5804" t="s">
        <v>23</v>
      </c>
      <c r="L5804" t="s">
        <v>56</v>
      </c>
      <c r="M5804" t="s">
        <v>57</v>
      </c>
      <c r="N5804">
        <v>1</v>
      </c>
      <c r="O5804" t="s">
        <v>33</v>
      </c>
      <c r="P5804">
        <v>69800</v>
      </c>
      <c r="T5804" s="3" t="str">
        <f t="shared" si="181"/>
        <v>.</v>
      </c>
      <c r="U5804" s="3" t="str">
        <f>IF(AND(R5804&lt;&gt;"_U",N5804&lt;&gt;9999,N5804&lt;&gt;999,L5804&lt;&gt;"Median"),IFERROR(VLOOKUP(A5804,'TA Total'!A:P,16,0),"."),".")</f>
        <v>.</v>
      </c>
    </row>
    <row r="5805" spans="1:21" x14ac:dyDescent="0.3">
      <c r="A5805" s="1" t="str">
        <f t="shared" si="180"/>
        <v>2023|ÅŒpÅtiki District|Median ($) - total household income</v>
      </c>
      <c r="B5805" t="s">
        <v>18</v>
      </c>
      <c r="C5805" t="s">
        <v>19</v>
      </c>
      <c r="D5805" t="s">
        <v>20</v>
      </c>
      <c r="E5805" t="s">
        <v>21</v>
      </c>
      <c r="F5805">
        <v>2023</v>
      </c>
      <c r="G5805">
        <v>2023</v>
      </c>
      <c r="H5805">
        <v>27</v>
      </c>
      <c r="I5805" t="s">
        <v>86</v>
      </c>
      <c r="J5805">
        <v>99</v>
      </c>
      <c r="K5805" t="s">
        <v>23</v>
      </c>
      <c r="L5805" t="s">
        <v>56</v>
      </c>
      <c r="M5805" t="s">
        <v>57</v>
      </c>
      <c r="N5805">
        <v>3</v>
      </c>
      <c r="O5805" t="s">
        <v>25</v>
      </c>
      <c r="P5805">
        <v>67900</v>
      </c>
      <c r="T5805" s="3" t="str">
        <f t="shared" si="181"/>
        <v>.</v>
      </c>
      <c r="U5805" s="3" t="str">
        <f>IF(AND(R5805&lt;&gt;"_U",N5805&lt;&gt;9999,N5805&lt;&gt;999,L5805&lt;&gt;"Median"),IFERROR(VLOOKUP(A5805,'TA Total'!A:P,16,0),"."),".")</f>
        <v>.</v>
      </c>
    </row>
    <row r="5806" spans="1:21" x14ac:dyDescent="0.3">
      <c r="A5806" s="1" t="str">
        <f t="shared" si="180"/>
        <v>2023|ÅŒpÅtiki District|Median ($) - total household income</v>
      </c>
      <c r="B5806" t="s">
        <v>18</v>
      </c>
      <c r="C5806" t="s">
        <v>19</v>
      </c>
      <c r="D5806" t="s">
        <v>20</v>
      </c>
      <c r="E5806" t="s">
        <v>21</v>
      </c>
      <c r="F5806">
        <v>2023</v>
      </c>
      <c r="G5806">
        <v>2023</v>
      </c>
      <c r="H5806">
        <v>27</v>
      </c>
      <c r="I5806" t="s">
        <v>86</v>
      </c>
      <c r="J5806">
        <v>99</v>
      </c>
      <c r="K5806" t="s">
        <v>23</v>
      </c>
      <c r="L5806" t="s">
        <v>56</v>
      </c>
      <c r="M5806" t="s">
        <v>57</v>
      </c>
      <c r="N5806">
        <v>2</v>
      </c>
      <c r="O5806" t="s">
        <v>28</v>
      </c>
      <c r="P5806">
        <v>62000</v>
      </c>
      <c r="T5806" s="3" t="str">
        <f t="shared" si="181"/>
        <v>.</v>
      </c>
      <c r="U5806" s="3" t="str">
        <f>IF(AND(R5806&lt;&gt;"_U",N5806&lt;&gt;9999,N5806&lt;&gt;999,L5806&lt;&gt;"Median"),IFERROR(VLOOKUP(A5806,'TA Total'!A:P,16,0),"."),".")</f>
        <v>.</v>
      </c>
    </row>
    <row r="5807" spans="1:21" x14ac:dyDescent="0.3">
      <c r="A5807" s="1" t="str">
        <f t="shared" si="180"/>
        <v>2023|ÅŒpÅtiki District|Median ($) - total household income</v>
      </c>
      <c r="B5807" t="s">
        <v>18</v>
      </c>
      <c r="C5807" t="s">
        <v>19</v>
      </c>
      <c r="D5807" t="s">
        <v>20</v>
      </c>
      <c r="E5807" t="s">
        <v>21</v>
      </c>
      <c r="F5807">
        <v>2023</v>
      </c>
      <c r="G5807">
        <v>2023</v>
      </c>
      <c r="H5807">
        <v>27</v>
      </c>
      <c r="I5807" t="s">
        <v>86</v>
      </c>
      <c r="J5807">
        <v>99</v>
      </c>
      <c r="K5807" t="s">
        <v>23</v>
      </c>
      <c r="L5807" t="s">
        <v>56</v>
      </c>
      <c r="M5807" t="s">
        <v>57</v>
      </c>
      <c r="N5807">
        <v>7777</v>
      </c>
      <c r="O5807" t="s">
        <v>37</v>
      </c>
      <c r="P5807">
        <v>66900</v>
      </c>
      <c r="T5807" s="3" t="str">
        <f t="shared" si="181"/>
        <v>.</v>
      </c>
      <c r="U5807" s="3" t="str">
        <f>IF(AND(R5807&lt;&gt;"_U",N5807&lt;&gt;9999,N5807&lt;&gt;999,L5807&lt;&gt;"Median"),IFERROR(VLOOKUP(A5807,'TA Total'!A:P,16,0),"."),".")</f>
        <v>.</v>
      </c>
    </row>
    <row r="5808" spans="1:21" x14ac:dyDescent="0.3">
      <c r="A5808" s="1" t="str">
        <f t="shared" si="180"/>
        <v>2023|ÅŒpÅtiki District|Median ($) - total household income</v>
      </c>
      <c r="B5808" t="s">
        <v>18</v>
      </c>
      <c r="C5808" t="s">
        <v>19</v>
      </c>
      <c r="D5808" t="s">
        <v>20</v>
      </c>
      <c r="E5808" t="s">
        <v>21</v>
      </c>
      <c r="F5808">
        <v>2023</v>
      </c>
      <c r="G5808">
        <v>2023</v>
      </c>
      <c r="H5808">
        <v>27</v>
      </c>
      <c r="I5808" t="s">
        <v>86</v>
      </c>
      <c r="J5808">
        <v>99</v>
      </c>
      <c r="K5808" t="s">
        <v>23</v>
      </c>
      <c r="L5808" t="s">
        <v>56</v>
      </c>
      <c r="M5808" t="s">
        <v>57</v>
      </c>
      <c r="N5808">
        <v>9999</v>
      </c>
      <c r="O5808" t="s">
        <v>40</v>
      </c>
      <c r="P5808">
        <v>66900</v>
      </c>
      <c r="T5808" s="3" t="str">
        <f t="shared" si="181"/>
        <v>.</v>
      </c>
      <c r="U5808" s="3" t="str">
        <f>IF(AND(R5808&lt;&gt;"_U",N5808&lt;&gt;9999,N5808&lt;&gt;999,L5808&lt;&gt;"Median"),IFERROR(VLOOKUP(A5808,'TA Total'!A:P,16,0),"."),".")</f>
        <v>.</v>
      </c>
    </row>
    <row r="5809" spans="1:21" x14ac:dyDescent="0.3">
      <c r="A5809" s="1" t="str">
        <f t="shared" si="180"/>
        <v>2023|ÅŒpÅtiki District|Median ($) - total household income</v>
      </c>
      <c r="B5809" t="s">
        <v>18</v>
      </c>
      <c r="C5809" t="s">
        <v>19</v>
      </c>
      <c r="D5809" t="s">
        <v>20</v>
      </c>
      <c r="E5809" t="s">
        <v>21</v>
      </c>
      <c r="F5809">
        <v>2023</v>
      </c>
      <c r="G5809">
        <v>2023</v>
      </c>
      <c r="H5809">
        <v>27</v>
      </c>
      <c r="I5809" t="s">
        <v>86</v>
      </c>
      <c r="J5809">
        <v>99</v>
      </c>
      <c r="K5809" t="s">
        <v>23</v>
      </c>
      <c r="L5809" t="s">
        <v>56</v>
      </c>
      <c r="M5809" t="s">
        <v>57</v>
      </c>
      <c r="N5809">
        <v>999</v>
      </c>
      <c r="O5809" t="s">
        <v>42</v>
      </c>
      <c r="R5809" t="s">
        <v>61</v>
      </c>
      <c r="S5809" t="s">
        <v>62</v>
      </c>
      <c r="T5809" s="3" t="str">
        <f t="shared" si="181"/>
        <v>.</v>
      </c>
      <c r="U5809" s="3" t="str">
        <f>IF(AND(R5809&lt;&gt;"_U",N5809&lt;&gt;9999,N5809&lt;&gt;999,L5809&lt;&gt;"Median"),IFERROR(VLOOKUP(A5809,'TA Total'!A:P,16,0),"."),".")</f>
        <v>.</v>
      </c>
    </row>
    <row r="5810" spans="1:21" x14ac:dyDescent="0.3">
      <c r="A5810" s="1" t="str">
        <f t="shared" si="180"/>
        <v>2023|Gisborne District|$20,000 or less</v>
      </c>
      <c r="B5810" t="s">
        <v>18</v>
      </c>
      <c r="C5810" t="s">
        <v>19</v>
      </c>
      <c r="D5810" t="s">
        <v>20</v>
      </c>
      <c r="E5810" t="s">
        <v>21</v>
      </c>
      <c r="F5810">
        <v>2023</v>
      </c>
      <c r="G5810">
        <v>2023</v>
      </c>
      <c r="H5810">
        <v>28</v>
      </c>
      <c r="I5810" t="s">
        <v>143</v>
      </c>
      <c r="J5810">
        <v>99</v>
      </c>
      <c r="K5810" t="s">
        <v>23</v>
      </c>
      <c r="L5810">
        <v>1</v>
      </c>
      <c r="M5810" t="s">
        <v>39</v>
      </c>
      <c r="N5810">
        <v>3</v>
      </c>
      <c r="O5810" t="s">
        <v>25</v>
      </c>
      <c r="P5810">
        <v>78</v>
      </c>
      <c r="T5810" s="3">
        <f t="shared" si="181"/>
        <v>7.6</v>
      </c>
      <c r="U5810" s="3">
        <f>IF(AND(R5810&lt;&gt;"_U",N5810&lt;&gt;9999,N5810&lt;&gt;999,L5810&lt;&gt;"Median"),IFERROR(VLOOKUP(A5810,'TA Total'!A:P,16,0),"."),".")</f>
        <v>1026</v>
      </c>
    </row>
    <row r="5811" spans="1:21" x14ac:dyDescent="0.3">
      <c r="A5811" s="1" t="str">
        <f t="shared" si="180"/>
        <v>2023|Gisborne District|$20,000 or less</v>
      </c>
      <c r="B5811" t="s">
        <v>18</v>
      </c>
      <c r="C5811" t="s">
        <v>19</v>
      </c>
      <c r="D5811" t="s">
        <v>20</v>
      </c>
      <c r="E5811" t="s">
        <v>21</v>
      </c>
      <c r="F5811">
        <v>2023</v>
      </c>
      <c r="G5811">
        <v>2023</v>
      </c>
      <c r="H5811">
        <v>28</v>
      </c>
      <c r="I5811" t="s">
        <v>143</v>
      </c>
      <c r="J5811">
        <v>99</v>
      </c>
      <c r="K5811" t="s">
        <v>23</v>
      </c>
      <c r="L5811">
        <v>1</v>
      </c>
      <c r="M5811" t="s">
        <v>39</v>
      </c>
      <c r="N5811">
        <v>7777</v>
      </c>
      <c r="O5811" t="s">
        <v>37</v>
      </c>
      <c r="P5811">
        <v>1026</v>
      </c>
      <c r="T5811" s="3">
        <f t="shared" si="181"/>
        <v>100</v>
      </c>
      <c r="U5811" s="3">
        <f>IF(AND(R5811&lt;&gt;"_U",N5811&lt;&gt;9999,N5811&lt;&gt;999,L5811&lt;&gt;"Median"),IFERROR(VLOOKUP(A5811,'TA Total'!A:P,16,0),"."),".")</f>
        <v>1026</v>
      </c>
    </row>
    <row r="5812" spans="1:21" x14ac:dyDescent="0.3">
      <c r="A5812" s="1" t="str">
        <f t="shared" si="180"/>
        <v>2023|Gisborne District|$20,000 or less</v>
      </c>
      <c r="B5812" t="s">
        <v>18</v>
      </c>
      <c r="C5812" t="s">
        <v>19</v>
      </c>
      <c r="D5812" t="s">
        <v>20</v>
      </c>
      <c r="E5812" t="s">
        <v>21</v>
      </c>
      <c r="F5812">
        <v>2023</v>
      </c>
      <c r="G5812">
        <v>2023</v>
      </c>
      <c r="H5812">
        <v>28</v>
      </c>
      <c r="I5812" t="s">
        <v>143</v>
      </c>
      <c r="J5812">
        <v>99</v>
      </c>
      <c r="K5812" t="s">
        <v>23</v>
      </c>
      <c r="L5812">
        <v>1</v>
      </c>
      <c r="M5812" t="s">
        <v>39</v>
      </c>
      <c r="N5812">
        <v>9999</v>
      </c>
      <c r="O5812" t="s">
        <v>40</v>
      </c>
      <c r="P5812">
        <v>1029</v>
      </c>
      <c r="T5812" s="3" t="str">
        <f t="shared" si="181"/>
        <v>.</v>
      </c>
      <c r="U5812" s="3" t="str">
        <f>IF(AND(R5812&lt;&gt;"_U",N5812&lt;&gt;9999,N5812&lt;&gt;999,L5812&lt;&gt;"Median"),IFERROR(VLOOKUP(A5812,'TA Total'!A:P,16,0),"."),".")</f>
        <v>.</v>
      </c>
    </row>
    <row r="5813" spans="1:21" x14ac:dyDescent="0.3">
      <c r="A5813" s="1" t="str">
        <f t="shared" si="180"/>
        <v>2023|Gisborne District|$20,000 or less</v>
      </c>
      <c r="B5813" t="s">
        <v>18</v>
      </c>
      <c r="C5813" t="s">
        <v>19</v>
      </c>
      <c r="D5813" t="s">
        <v>20</v>
      </c>
      <c r="E5813" t="s">
        <v>21</v>
      </c>
      <c r="F5813">
        <v>2023</v>
      </c>
      <c r="G5813">
        <v>2023</v>
      </c>
      <c r="H5813">
        <v>28</v>
      </c>
      <c r="I5813" t="s">
        <v>143</v>
      </c>
      <c r="J5813">
        <v>99</v>
      </c>
      <c r="K5813" t="s">
        <v>23</v>
      </c>
      <c r="L5813">
        <v>1</v>
      </c>
      <c r="M5813" t="s">
        <v>39</v>
      </c>
      <c r="N5813">
        <v>999</v>
      </c>
      <c r="O5813" t="s">
        <v>42</v>
      </c>
      <c r="P5813">
        <v>0</v>
      </c>
      <c r="T5813" s="3" t="str">
        <f t="shared" si="181"/>
        <v>.</v>
      </c>
      <c r="U5813" s="3" t="str">
        <f>IF(AND(R5813&lt;&gt;"_U",N5813&lt;&gt;9999,N5813&lt;&gt;999,L5813&lt;&gt;"Median"),IFERROR(VLOOKUP(A5813,'TA Total'!A:P,16,0),"."),".")</f>
        <v>.</v>
      </c>
    </row>
    <row r="5814" spans="1:21" x14ac:dyDescent="0.3">
      <c r="A5814" s="1" t="str">
        <f t="shared" si="180"/>
        <v>2023|Gisborne District|$20,000 or less</v>
      </c>
      <c r="B5814" t="s">
        <v>18</v>
      </c>
      <c r="C5814" t="s">
        <v>19</v>
      </c>
      <c r="D5814" t="s">
        <v>20</v>
      </c>
      <c r="E5814" t="s">
        <v>21</v>
      </c>
      <c r="F5814">
        <v>2023</v>
      </c>
      <c r="G5814">
        <v>2023</v>
      </c>
      <c r="H5814">
        <v>28</v>
      </c>
      <c r="I5814" t="s">
        <v>143</v>
      </c>
      <c r="J5814">
        <v>99</v>
      </c>
      <c r="K5814" t="s">
        <v>23</v>
      </c>
      <c r="L5814">
        <v>1</v>
      </c>
      <c r="M5814" t="s">
        <v>39</v>
      </c>
      <c r="N5814">
        <v>1</v>
      </c>
      <c r="O5814" t="s">
        <v>33</v>
      </c>
      <c r="P5814">
        <v>345</v>
      </c>
      <c r="T5814" s="3">
        <f t="shared" si="181"/>
        <v>33.630000000000003</v>
      </c>
      <c r="U5814" s="3">
        <f>IF(AND(R5814&lt;&gt;"_U",N5814&lt;&gt;9999,N5814&lt;&gt;999,L5814&lt;&gt;"Median"),IFERROR(VLOOKUP(A5814,'TA Total'!A:P,16,0),"."),".")</f>
        <v>1026</v>
      </c>
    </row>
    <row r="5815" spans="1:21" x14ac:dyDescent="0.3">
      <c r="A5815" s="1" t="str">
        <f t="shared" si="180"/>
        <v>2023|Gisborne District|$20,000 or less</v>
      </c>
      <c r="B5815" t="s">
        <v>18</v>
      </c>
      <c r="C5815" t="s">
        <v>19</v>
      </c>
      <c r="D5815" t="s">
        <v>20</v>
      </c>
      <c r="E5815" t="s">
        <v>21</v>
      </c>
      <c r="F5815">
        <v>2023</v>
      </c>
      <c r="G5815">
        <v>2023</v>
      </c>
      <c r="H5815">
        <v>28</v>
      </c>
      <c r="I5815" t="s">
        <v>143</v>
      </c>
      <c r="J5815">
        <v>99</v>
      </c>
      <c r="K5815" t="s">
        <v>23</v>
      </c>
      <c r="L5815">
        <v>1</v>
      </c>
      <c r="M5815" t="s">
        <v>39</v>
      </c>
      <c r="N5815">
        <v>2</v>
      </c>
      <c r="O5815" t="s">
        <v>28</v>
      </c>
      <c r="P5815">
        <v>606</v>
      </c>
      <c r="T5815" s="3">
        <f t="shared" si="181"/>
        <v>59.06</v>
      </c>
      <c r="U5815" s="3">
        <f>IF(AND(R5815&lt;&gt;"_U",N5815&lt;&gt;9999,N5815&lt;&gt;999,L5815&lt;&gt;"Median"),IFERROR(VLOOKUP(A5815,'TA Total'!A:P,16,0),"."),".")</f>
        <v>1026</v>
      </c>
    </row>
    <row r="5816" spans="1:21" x14ac:dyDescent="0.3">
      <c r="A5816" s="1" t="str">
        <f t="shared" si="180"/>
        <v>2023|Gisborne District|$20,001-$30,000</v>
      </c>
      <c r="B5816" t="s">
        <v>18</v>
      </c>
      <c r="C5816" t="s">
        <v>19</v>
      </c>
      <c r="D5816" t="s">
        <v>20</v>
      </c>
      <c r="E5816" t="s">
        <v>21</v>
      </c>
      <c r="F5816">
        <v>2023</v>
      </c>
      <c r="G5816">
        <v>2023</v>
      </c>
      <c r="H5816">
        <v>28</v>
      </c>
      <c r="I5816" t="s">
        <v>143</v>
      </c>
      <c r="J5816">
        <v>99</v>
      </c>
      <c r="K5816" t="s">
        <v>23</v>
      </c>
      <c r="L5816">
        <v>2</v>
      </c>
      <c r="M5816" t="s">
        <v>24</v>
      </c>
      <c r="N5816">
        <v>1</v>
      </c>
      <c r="O5816" t="s">
        <v>33</v>
      </c>
      <c r="P5816">
        <v>819</v>
      </c>
      <c r="T5816" s="3">
        <f t="shared" si="181"/>
        <v>50.09</v>
      </c>
      <c r="U5816" s="3">
        <f>IF(AND(R5816&lt;&gt;"_U",N5816&lt;&gt;9999,N5816&lt;&gt;999,L5816&lt;&gt;"Median"),IFERROR(VLOOKUP(A5816,'TA Total'!A:P,16,0),"."),".")</f>
        <v>1635</v>
      </c>
    </row>
    <row r="5817" spans="1:21" x14ac:dyDescent="0.3">
      <c r="A5817" s="1" t="str">
        <f t="shared" si="180"/>
        <v>2023|Gisborne District|$20,001-$30,000</v>
      </c>
      <c r="B5817" t="s">
        <v>18</v>
      </c>
      <c r="C5817" t="s">
        <v>19</v>
      </c>
      <c r="D5817" t="s">
        <v>20</v>
      </c>
      <c r="E5817" t="s">
        <v>21</v>
      </c>
      <c r="F5817">
        <v>2023</v>
      </c>
      <c r="G5817">
        <v>2023</v>
      </c>
      <c r="H5817">
        <v>28</v>
      </c>
      <c r="I5817" t="s">
        <v>143</v>
      </c>
      <c r="J5817">
        <v>99</v>
      </c>
      <c r="K5817" t="s">
        <v>23</v>
      </c>
      <c r="L5817">
        <v>2</v>
      </c>
      <c r="M5817" t="s">
        <v>24</v>
      </c>
      <c r="N5817">
        <v>2</v>
      </c>
      <c r="O5817" t="s">
        <v>28</v>
      </c>
      <c r="P5817">
        <v>669</v>
      </c>
      <c r="T5817" s="3">
        <f t="shared" si="181"/>
        <v>40.92</v>
      </c>
      <c r="U5817" s="3">
        <f>IF(AND(R5817&lt;&gt;"_U",N5817&lt;&gt;9999,N5817&lt;&gt;999,L5817&lt;&gt;"Median"),IFERROR(VLOOKUP(A5817,'TA Total'!A:P,16,0),"."),".")</f>
        <v>1635</v>
      </c>
    </row>
    <row r="5818" spans="1:21" x14ac:dyDescent="0.3">
      <c r="A5818" s="1" t="str">
        <f t="shared" si="180"/>
        <v>2023|Gisborne District|$20,001-$30,000</v>
      </c>
      <c r="B5818" t="s">
        <v>18</v>
      </c>
      <c r="C5818" t="s">
        <v>19</v>
      </c>
      <c r="D5818" t="s">
        <v>20</v>
      </c>
      <c r="E5818" t="s">
        <v>21</v>
      </c>
      <c r="F5818">
        <v>2023</v>
      </c>
      <c r="G5818">
        <v>2023</v>
      </c>
      <c r="H5818">
        <v>28</v>
      </c>
      <c r="I5818" t="s">
        <v>143</v>
      </c>
      <c r="J5818">
        <v>99</v>
      </c>
      <c r="K5818" t="s">
        <v>23</v>
      </c>
      <c r="L5818">
        <v>2</v>
      </c>
      <c r="M5818" t="s">
        <v>24</v>
      </c>
      <c r="N5818">
        <v>3</v>
      </c>
      <c r="O5818" t="s">
        <v>25</v>
      </c>
      <c r="P5818">
        <v>144</v>
      </c>
      <c r="T5818" s="3">
        <f t="shared" si="181"/>
        <v>8.81</v>
      </c>
      <c r="U5818" s="3">
        <f>IF(AND(R5818&lt;&gt;"_U",N5818&lt;&gt;9999,N5818&lt;&gt;999,L5818&lt;&gt;"Median"),IFERROR(VLOOKUP(A5818,'TA Total'!A:P,16,0),"."),".")</f>
        <v>1635</v>
      </c>
    </row>
    <row r="5819" spans="1:21" x14ac:dyDescent="0.3">
      <c r="A5819" s="1" t="str">
        <f t="shared" si="180"/>
        <v>2023|Gisborne District|$20,001-$30,000</v>
      </c>
      <c r="B5819" t="s">
        <v>18</v>
      </c>
      <c r="C5819" t="s">
        <v>19</v>
      </c>
      <c r="D5819" t="s">
        <v>20</v>
      </c>
      <c r="E5819" t="s">
        <v>21</v>
      </c>
      <c r="F5819">
        <v>2023</v>
      </c>
      <c r="G5819">
        <v>2023</v>
      </c>
      <c r="H5819">
        <v>28</v>
      </c>
      <c r="I5819" t="s">
        <v>143</v>
      </c>
      <c r="J5819">
        <v>99</v>
      </c>
      <c r="K5819" t="s">
        <v>23</v>
      </c>
      <c r="L5819">
        <v>2</v>
      </c>
      <c r="M5819" t="s">
        <v>24</v>
      </c>
      <c r="N5819">
        <v>999</v>
      </c>
      <c r="O5819" t="s">
        <v>42</v>
      </c>
      <c r="P5819">
        <v>0</v>
      </c>
      <c r="T5819" s="3" t="str">
        <f t="shared" si="181"/>
        <v>.</v>
      </c>
      <c r="U5819" s="3" t="str">
        <f>IF(AND(R5819&lt;&gt;"_U",N5819&lt;&gt;9999,N5819&lt;&gt;999,L5819&lt;&gt;"Median"),IFERROR(VLOOKUP(A5819,'TA Total'!A:P,16,0),"."),".")</f>
        <v>.</v>
      </c>
    </row>
    <row r="5820" spans="1:21" x14ac:dyDescent="0.3">
      <c r="A5820" s="1" t="str">
        <f t="shared" si="180"/>
        <v>2023|Gisborne District|$20,001-$30,000</v>
      </c>
      <c r="B5820" t="s">
        <v>18</v>
      </c>
      <c r="C5820" t="s">
        <v>19</v>
      </c>
      <c r="D5820" t="s">
        <v>20</v>
      </c>
      <c r="E5820" t="s">
        <v>21</v>
      </c>
      <c r="F5820">
        <v>2023</v>
      </c>
      <c r="G5820">
        <v>2023</v>
      </c>
      <c r="H5820">
        <v>28</v>
      </c>
      <c r="I5820" t="s">
        <v>143</v>
      </c>
      <c r="J5820">
        <v>99</v>
      </c>
      <c r="K5820" t="s">
        <v>23</v>
      </c>
      <c r="L5820">
        <v>2</v>
      </c>
      <c r="M5820" t="s">
        <v>24</v>
      </c>
      <c r="N5820">
        <v>7777</v>
      </c>
      <c r="O5820" t="s">
        <v>37</v>
      </c>
      <c r="P5820">
        <v>1635</v>
      </c>
      <c r="T5820" s="3">
        <f t="shared" si="181"/>
        <v>100</v>
      </c>
      <c r="U5820" s="3">
        <f>IF(AND(R5820&lt;&gt;"_U",N5820&lt;&gt;9999,N5820&lt;&gt;999,L5820&lt;&gt;"Median"),IFERROR(VLOOKUP(A5820,'TA Total'!A:P,16,0),"."),".")</f>
        <v>1635</v>
      </c>
    </row>
    <row r="5821" spans="1:21" x14ac:dyDescent="0.3">
      <c r="A5821" s="1" t="str">
        <f t="shared" si="180"/>
        <v>2023|Gisborne District|$20,001-$30,000</v>
      </c>
      <c r="B5821" t="s">
        <v>18</v>
      </c>
      <c r="C5821" t="s">
        <v>19</v>
      </c>
      <c r="D5821" t="s">
        <v>20</v>
      </c>
      <c r="E5821" t="s">
        <v>21</v>
      </c>
      <c r="F5821">
        <v>2023</v>
      </c>
      <c r="G5821">
        <v>2023</v>
      </c>
      <c r="H5821">
        <v>28</v>
      </c>
      <c r="I5821" t="s">
        <v>143</v>
      </c>
      <c r="J5821">
        <v>99</v>
      </c>
      <c r="K5821" t="s">
        <v>23</v>
      </c>
      <c r="L5821">
        <v>2</v>
      </c>
      <c r="M5821" t="s">
        <v>24</v>
      </c>
      <c r="N5821">
        <v>9999</v>
      </c>
      <c r="O5821" t="s">
        <v>40</v>
      </c>
      <c r="P5821">
        <v>1635</v>
      </c>
      <c r="T5821" s="3" t="str">
        <f t="shared" si="181"/>
        <v>.</v>
      </c>
      <c r="U5821" s="3" t="str">
        <f>IF(AND(R5821&lt;&gt;"_U",N5821&lt;&gt;9999,N5821&lt;&gt;999,L5821&lt;&gt;"Median"),IFERROR(VLOOKUP(A5821,'TA Total'!A:P,16,0),"."),".")</f>
        <v>.</v>
      </c>
    </row>
    <row r="5822" spans="1:21" x14ac:dyDescent="0.3">
      <c r="A5822" s="1" t="str">
        <f t="shared" si="180"/>
        <v>2023|Gisborne District|$30,001-$50,000</v>
      </c>
      <c r="B5822" t="s">
        <v>18</v>
      </c>
      <c r="C5822" t="s">
        <v>19</v>
      </c>
      <c r="D5822" t="s">
        <v>20</v>
      </c>
      <c r="E5822" t="s">
        <v>21</v>
      </c>
      <c r="F5822">
        <v>2023</v>
      </c>
      <c r="G5822">
        <v>2023</v>
      </c>
      <c r="H5822">
        <v>28</v>
      </c>
      <c r="I5822" t="s">
        <v>143</v>
      </c>
      <c r="J5822">
        <v>99</v>
      </c>
      <c r="K5822" t="s">
        <v>23</v>
      </c>
      <c r="L5822">
        <v>3</v>
      </c>
      <c r="M5822" t="s">
        <v>45</v>
      </c>
      <c r="N5822">
        <v>1</v>
      </c>
      <c r="O5822" t="s">
        <v>33</v>
      </c>
      <c r="P5822">
        <v>1254</v>
      </c>
      <c r="T5822" s="3">
        <f t="shared" si="181"/>
        <v>49.7</v>
      </c>
      <c r="U5822" s="3">
        <f>IF(AND(R5822&lt;&gt;"_U",N5822&lt;&gt;9999,N5822&lt;&gt;999,L5822&lt;&gt;"Median"),IFERROR(VLOOKUP(A5822,'TA Total'!A:P,16,0),"."),".")</f>
        <v>2523</v>
      </c>
    </row>
    <row r="5823" spans="1:21" x14ac:dyDescent="0.3">
      <c r="A5823" s="1" t="str">
        <f t="shared" si="180"/>
        <v>2023|Gisborne District|$30,001-$50,000</v>
      </c>
      <c r="B5823" t="s">
        <v>18</v>
      </c>
      <c r="C5823" t="s">
        <v>19</v>
      </c>
      <c r="D5823" t="s">
        <v>20</v>
      </c>
      <c r="E5823" t="s">
        <v>21</v>
      </c>
      <c r="F5823">
        <v>2023</v>
      </c>
      <c r="G5823">
        <v>2023</v>
      </c>
      <c r="H5823">
        <v>28</v>
      </c>
      <c r="I5823" t="s">
        <v>143</v>
      </c>
      <c r="J5823">
        <v>99</v>
      </c>
      <c r="K5823" t="s">
        <v>23</v>
      </c>
      <c r="L5823">
        <v>3</v>
      </c>
      <c r="M5823" t="s">
        <v>45</v>
      </c>
      <c r="N5823">
        <v>2</v>
      </c>
      <c r="O5823" t="s">
        <v>28</v>
      </c>
      <c r="P5823">
        <v>1035</v>
      </c>
      <c r="T5823" s="3">
        <f t="shared" si="181"/>
        <v>41.02</v>
      </c>
      <c r="U5823" s="3">
        <f>IF(AND(R5823&lt;&gt;"_U",N5823&lt;&gt;9999,N5823&lt;&gt;999,L5823&lt;&gt;"Median"),IFERROR(VLOOKUP(A5823,'TA Total'!A:P,16,0),"."),".")</f>
        <v>2523</v>
      </c>
    </row>
    <row r="5824" spans="1:21" x14ac:dyDescent="0.3">
      <c r="A5824" s="1" t="str">
        <f t="shared" si="180"/>
        <v>2023|Gisborne District|$30,001-$50,000</v>
      </c>
      <c r="B5824" t="s">
        <v>18</v>
      </c>
      <c r="C5824" t="s">
        <v>19</v>
      </c>
      <c r="D5824" t="s">
        <v>20</v>
      </c>
      <c r="E5824" t="s">
        <v>21</v>
      </c>
      <c r="F5824">
        <v>2023</v>
      </c>
      <c r="G5824">
        <v>2023</v>
      </c>
      <c r="H5824">
        <v>28</v>
      </c>
      <c r="I5824" t="s">
        <v>143</v>
      </c>
      <c r="J5824">
        <v>99</v>
      </c>
      <c r="K5824" t="s">
        <v>23</v>
      </c>
      <c r="L5824">
        <v>3</v>
      </c>
      <c r="M5824" t="s">
        <v>45</v>
      </c>
      <c r="N5824">
        <v>3</v>
      </c>
      <c r="O5824" t="s">
        <v>25</v>
      </c>
      <c r="P5824">
        <v>231</v>
      </c>
      <c r="T5824" s="3">
        <f t="shared" si="181"/>
        <v>9.16</v>
      </c>
      <c r="U5824" s="3">
        <f>IF(AND(R5824&lt;&gt;"_U",N5824&lt;&gt;9999,N5824&lt;&gt;999,L5824&lt;&gt;"Median"),IFERROR(VLOOKUP(A5824,'TA Total'!A:P,16,0),"."),".")</f>
        <v>2523</v>
      </c>
    </row>
    <row r="5825" spans="1:21" x14ac:dyDescent="0.3">
      <c r="A5825" s="1" t="str">
        <f t="shared" si="180"/>
        <v>2023|Gisborne District|$30,001-$50,000</v>
      </c>
      <c r="B5825" t="s">
        <v>18</v>
      </c>
      <c r="C5825" t="s">
        <v>19</v>
      </c>
      <c r="D5825" t="s">
        <v>20</v>
      </c>
      <c r="E5825" t="s">
        <v>21</v>
      </c>
      <c r="F5825">
        <v>2023</v>
      </c>
      <c r="G5825">
        <v>2023</v>
      </c>
      <c r="H5825">
        <v>28</v>
      </c>
      <c r="I5825" t="s">
        <v>143</v>
      </c>
      <c r="J5825">
        <v>99</v>
      </c>
      <c r="K5825" t="s">
        <v>23</v>
      </c>
      <c r="L5825">
        <v>3</v>
      </c>
      <c r="M5825" t="s">
        <v>45</v>
      </c>
      <c r="N5825">
        <v>999</v>
      </c>
      <c r="O5825" t="s">
        <v>42</v>
      </c>
      <c r="P5825">
        <v>0</v>
      </c>
      <c r="T5825" s="3" t="str">
        <f t="shared" si="181"/>
        <v>.</v>
      </c>
      <c r="U5825" s="3" t="str">
        <f>IF(AND(R5825&lt;&gt;"_U",N5825&lt;&gt;9999,N5825&lt;&gt;999,L5825&lt;&gt;"Median"),IFERROR(VLOOKUP(A5825,'TA Total'!A:P,16,0),"."),".")</f>
        <v>.</v>
      </c>
    </row>
    <row r="5826" spans="1:21" x14ac:dyDescent="0.3">
      <c r="A5826" s="1" t="str">
        <f t="shared" si="180"/>
        <v>2023|Gisborne District|$30,001-$50,000</v>
      </c>
      <c r="B5826" t="s">
        <v>18</v>
      </c>
      <c r="C5826" t="s">
        <v>19</v>
      </c>
      <c r="D5826" t="s">
        <v>20</v>
      </c>
      <c r="E5826" t="s">
        <v>21</v>
      </c>
      <c r="F5826">
        <v>2023</v>
      </c>
      <c r="G5826">
        <v>2023</v>
      </c>
      <c r="H5826">
        <v>28</v>
      </c>
      <c r="I5826" t="s">
        <v>143</v>
      </c>
      <c r="J5826">
        <v>99</v>
      </c>
      <c r="K5826" t="s">
        <v>23</v>
      </c>
      <c r="L5826">
        <v>3</v>
      </c>
      <c r="M5826" t="s">
        <v>45</v>
      </c>
      <c r="N5826">
        <v>7777</v>
      </c>
      <c r="O5826" t="s">
        <v>37</v>
      </c>
      <c r="P5826">
        <v>2523</v>
      </c>
      <c r="T5826" s="3">
        <f t="shared" si="181"/>
        <v>100</v>
      </c>
      <c r="U5826" s="3">
        <f>IF(AND(R5826&lt;&gt;"_U",N5826&lt;&gt;9999,N5826&lt;&gt;999,L5826&lt;&gt;"Median"),IFERROR(VLOOKUP(A5826,'TA Total'!A:P,16,0),"."),".")</f>
        <v>2523</v>
      </c>
    </row>
    <row r="5827" spans="1:21" x14ac:dyDescent="0.3">
      <c r="A5827" s="1" t="str">
        <f t="shared" ref="A5827:A5890" si="182">G5827&amp;"|"&amp;I5827&amp;"|"&amp;M5827</f>
        <v>2023|Gisborne District|$30,001-$50,000</v>
      </c>
      <c r="B5827" t="s">
        <v>18</v>
      </c>
      <c r="C5827" t="s">
        <v>19</v>
      </c>
      <c r="D5827" t="s">
        <v>20</v>
      </c>
      <c r="E5827" t="s">
        <v>21</v>
      </c>
      <c r="F5827">
        <v>2023</v>
      </c>
      <c r="G5827">
        <v>2023</v>
      </c>
      <c r="H5827">
        <v>28</v>
      </c>
      <c r="I5827" t="s">
        <v>143</v>
      </c>
      <c r="J5827">
        <v>99</v>
      </c>
      <c r="K5827" t="s">
        <v>23</v>
      </c>
      <c r="L5827">
        <v>3</v>
      </c>
      <c r="M5827" t="s">
        <v>45</v>
      </c>
      <c r="N5827">
        <v>9999</v>
      </c>
      <c r="O5827" t="s">
        <v>40</v>
      </c>
      <c r="P5827">
        <v>2523</v>
      </c>
      <c r="T5827" s="3" t="str">
        <f t="shared" ref="T5827:T5890" si="183">IF(AND(R5827&lt;&gt;"_U",R5827&lt;&gt;"c",N5827&lt;&gt;999,N5827&lt;&gt;9999,L5827&lt;&gt;"Median"),IFERROR((ROUND(P5827/U5827*100,2)),"."),".")</f>
        <v>.</v>
      </c>
      <c r="U5827" s="3" t="str">
        <f>IF(AND(R5827&lt;&gt;"_U",N5827&lt;&gt;9999,N5827&lt;&gt;999,L5827&lt;&gt;"Median"),IFERROR(VLOOKUP(A5827,'TA Total'!A:P,16,0),"."),".")</f>
        <v>.</v>
      </c>
    </row>
    <row r="5828" spans="1:21" x14ac:dyDescent="0.3">
      <c r="A5828" s="1" t="str">
        <f t="shared" si="182"/>
        <v>2023|Gisborne District|$50,001-$70,000</v>
      </c>
      <c r="B5828" t="s">
        <v>18</v>
      </c>
      <c r="C5828" t="s">
        <v>19</v>
      </c>
      <c r="D5828" t="s">
        <v>20</v>
      </c>
      <c r="E5828" t="s">
        <v>21</v>
      </c>
      <c r="F5828">
        <v>2023</v>
      </c>
      <c r="G5828">
        <v>2023</v>
      </c>
      <c r="H5828">
        <v>28</v>
      </c>
      <c r="I5828" t="s">
        <v>143</v>
      </c>
      <c r="J5828">
        <v>99</v>
      </c>
      <c r="K5828" t="s">
        <v>23</v>
      </c>
      <c r="L5828">
        <v>4</v>
      </c>
      <c r="M5828" t="s">
        <v>36</v>
      </c>
      <c r="N5828">
        <v>999</v>
      </c>
      <c r="O5828" t="s">
        <v>42</v>
      </c>
      <c r="P5828">
        <v>0</v>
      </c>
      <c r="T5828" s="3" t="str">
        <f t="shared" si="183"/>
        <v>.</v>
      </c>
      <c r="U5828" s="3" t="str">
        <f>IF(AND(R5828&lt;&gt;"_U",N5828&lt;&gt;9999,N5828&lt;&gt;999,L5828&lt;&gt;"Median"),IFERROR(VLOOKUP(A5828,'TA Total'!A:P,16,0),"."),".")</f>
        <v>.</v>
      </c>
    </row>
    <row r="5829" spans="1:21" x14ac:dyDescent="0.3">
      <c r="A5829" s="1" t="str">
        <f t="shared" si="182"/>
        <v>2023|Gisborne District|$50,001-$70,000</v>
      </c>
      <c r="B5829" t="s">
        <v>18</v>
      </c>
      <c r="C5829" t="s">
        <v>19</v>
      </c>
      <c r="D5829" t="s">
        <v>20</v>
      </c>
      <c r="E5829" t="s">
        <v>21</v>
      </c>
      <c r="F5829">
        <v>2023</v>
      </c>
      <c r="G5829">
        <v>2023</v>
      </c>
      <c r="H5829">
        <v>28</v>
      </c>
      <c r="I5829" t="s">
        <v>143</v>
      </c>
      <c r="J5829">
        <v>99</v>
      </c>
      <c r="K5829" t="s">
        <v>23</v>
      </c>
      <c r="L5829">
        <v>4</v>
      </c>
      <c r="M5829" t="s">
        <v>36</v>
      </c>
      <c r="N5829">
        <v>1</v>
      </c>
      <c r="O5829" t="s">
        <v>33</v>
      </c>
      <c r="P5829">
        <v>942</v>
      </c>
      <c r="T5829" s="3">
        <f t="shared" si="183"/>
        <v>48.09</v>
      </c>
      <c r="U5829" s="3">
        <f>IF(AND(R5829&lt;&gt;"_U",N5829&lt;&gt;9999,N5829&lt;&gt;999,L5829&lt;&gt;"Median"),IFERROR(VLOOKUP(A5829,'TA Total'!A:P,16,0),"."),".")</f>
        <v>1959</v>
      </c>
    </row>
    <row r="5830" spans="1:21" x14ac:dyDescent="0.3">
      <c r="A5830" s="1" t="str">
        <f t="shared" si="182"/>
        <v>2023|Gisborne District|$50,001-$70,000</v>
      </c>
      <c r="B5830" t="s">
        <v>18</v>
      </c>
      <c r="C5830" t="s">
        <v>19</v>
      </c>
      <c r="D5830" t="s">
        <v>20</v>
      </c>
      <c r="E5830" t="s">
        <v>21</v>
      </c>
      <c r="F5830">
        <v>2023</v>
      </c>
      <c r="G5830">
        <v>2023</v>
      </c>
      <c r="H5830">
        <v>28</v>
      </c>
      <c r="I5830" t="s">
        <v>143</v>
      </c>
      <c r="J5830">
        <v>99</v>
      </c>
      <c r="K5830" t="s">
        <v>23</v>
      </c>
      <c r="L5830">
        <v>4</v>
      </c>
      <c r="M5830" t="s">
        <v>36</v>
      </c>
      <c r="N5830">
        <v>2</v>
      </c>
      <c r="O5830" t="s">
        <v>28</v>
      </c>
      <c r="P5830">
        <v>837</v>
      </c>
      <c r="T5830" s="3">
        <f t="shared" si="183"/>
        <v>42.73</v>
      </c>
      <c r="U5830" s="3">
        <f>IF(AND(R5830&lt;&gt;"_U",N5830&lt;&gt;9999,N5830&lt;&gt;999,L5830&lt;&gt;"Median"),IFERROR(VLOOKUP(A5830,'TA Total'!A:P,16,0),"."),".")</f>
        <v>1959</v>
      </c>
    </row>
    <row r="5831" spans="1:21" x14ac:dyDescent="0.3">
      <c r="A5831" s="1" t="str">
        <f t="shared" si="182"/>
        <v>2023|Gisborne District|$50,001-$70,000</v>
      </c>
      <c r="B5831" t="s">
        <v>18</v>
      </c>
      <c r="C5831" t="s">
        <v>19</v>
      </c>
      <c r="D5831" t="s">
        <v>20</v>
      </c>
      <c r="E5831" t="s">
        <v>21</v>
      </c>
      <c r="F5831">
        <v>2023</v>
      </c>
      <c r="G5831">
        <v>2023</v>
      </c>
      <c r="H5831">
        <v>28</v>
      </c>
      <c r="I5831" t="s">
        <v>143</v>
      </c>
      <c r="J5831">
        <v>99</v>
      </c>
      <c r="K5831" t="s">
        <v>23</v>
      </c>
      <c r="L5831">
        <v>4</v>
      </c>
      <c r="M5831" t="s">
        <v>36</v>
      </c>
      <c r="N5831">
        <v>9999</v>
      </c>
      <c r="O5831" t="s">
        <v>40</v>
      </c>
      <c r="P5831">
        <v>1959</v>
      </c>
      <c r="T5831" s="3" t="str">
        <f t="shared" si="183"/>
        <v>.</v>
      </c>
      <c r="U5831" s="3" t="str">
        <f>IF(AND(R5831&lt;&gt;"_U",N5831&lt;&gt;9999,N5831&lt;&gt;999,L5831&lt;&gt;"Median"),IFERROR(VLOOKUP(A5831,'TA Total'!A:P,16,0),"."),".")</f>
        <v>.</v>
      </c>
    </row>
    <row r="5832" spans="1:21" x14ac:dyDescent="0.3">
      <c r="A5832" s="1" t="str">
        <f t="shared" si="182"/>
        <v>2023|Gisborne District|$50,001-$70,000</v>
      </c>
      <c r="B5832" t="s">
        <v>18</v>
      </c>
      <c r="C5832" t="s">
        <v>19</v>
      </c>
      <c r="D5832" t="s">
        <v>20</v>
      </c>
      <c r="E5832" t="s">
        <v>21</v>
      </c>
      <c r="F5832">
        <v>2023</v>
      </c>
      <c r="G5832">
        <v>2023</v>
      </c>
      <c r="H5832">
        <v>28</v>
      </c>
      <c r="I5832" t="s">
        <v>143</v>
      </c>
      <c r="J5832">
        <v>99</v>
      </c>
      <c r="K5832" t="s">
        <v>23</v>
      </c>
      <c r="L5832">
        <v>4</v>
      </c>
      <c r="M5832" t="s">
        <v>36</v>
      </c>
      <c r="N5832">
        <v>3</v>
      </c>
      <c r="O5832" t="s">
        <v>25</v>
      </c>
      <c r="P5832">
        <v>177</v>
      </c>
      <c r="T5832" s="3">
        <f t="shared" si="183"/>
        <v>9.0399999999999991</v>
      </c>
      <c r="U5832" s="3">
        <f>IF(AND(R5832&lt;&gt;"_U",N5832&lt;&gt;9999,N5832&lt;&gt;999,L5832&lt;&gt;"Median"),IFERROR(VLOOKUP(A5832,'TA Total'!A:P,16,0),"."),".")</f>
        <v>1959</v>
      </c>
    </row>
    <row r="5833" spans="1:21" x14ac:dyDescent="0.3">
      <c r="A5833" s="1" t="str">
        <f t="shared" si="182"/>
        <v>2023|Gisborne District|$50,001-$70,000</v>
      </c>
      <c r="B5833" t="s">
        <v>18</v>
      </c>
      <c r="C5833" t="s">
        <v>19</v>
      </c>
      <c r="D5833" t="s">
        <v>20</v>
      </c>
      <c r="E5833" t="s">
        <v>21</v>
      </c>
      <c r="F5833">
        <v>2023</v>
      </c>
      <c r="G5833">
        <v>2023</v>
      </c>
      <c r="H5833">
        <v>28</v>
      </c>
      <c r="I5833" t="s">
        <v>143</v>
      </c>
      <c r="J5833">
        <v>99</v>
      </c>
      <c r="K5833" t="s">
        <v>23</v>
      </c>
      <c r="L5833">
        <v>4</v>
      </c>
      <c r="M5833" t="s">
        <v>36</v>
      </c>
      <c r="N5833">
        <v>7777</v>
      </c>
      <c r="O5833" t="s">
        <v>37</v>
      </c>
      <c r="P5833">
        <v>1959</v>
      </c>
      <c r="T5833" s="3">
        <f t="shared" si="183"/>
        <v>100</v>
      </c>
      <c r="U5833" s="3">
        <f>IF(AND(R5833&lt;&gt;"_U",N5833&lt;&gt;9999,N5833&lt;&gt;999,L5833&lt;&gt;"Median"),IFERROR(VLOOKUP(A5833,'TA Total'!A:P,16,0),"."),".")</f>
        <v>1959</v>
      </c>
    </row>
    <row r="5834" spans="1:21" x14ac:dyDescent="0.3">
      <c r="A5834" s="1" t="str">
        <f t="shared" si="182"/>
        <v>2023|Gisborne District|$70,001-$100,000</v>
      </c>
      <c r="B5834" t="s">
        <v>18</v>
      </c>
      <c r="C5834" t="s">
        <v>19</v>
      </c>
      <c r="D5834" t="s">
        <v>20</v>
      </c>
      <c r="E5834" t="s">
        <v>21</v>
      </c>
      <c r="F5834">
        <v>2023</v>
      </c>
      <c r="G5834">
        <v>2023</v>
      </c>
      <c r="H5834">
        <v>28</v>
      </c>
      <c r="I5834" t="s">
        <v>143</v>
      </c>
      <c r="J5834">
        <v>99</v>
      </c>
      <c r="K5834" t="s">
        <v>23</v>
      </c>
      <c r="L5834">
        <v>5</v>
      </c>
      <c r="M5834" t="s">
        <v>58</v>
      </c>
      <c r="N5834">
        <v>3</v>
      </c>
      <c r="O5834" t="s">
        <v>25</v>
      </c>
      <c r="P5834">
        <v>228</v>
      </c>
      <c r="T5834" s="3">
        <f t="shared" si="183"/>
        <v>8.61</v>
      </c>
      <c r="U5834" s="3">
        <f>IF(AND(R5834&lt;&gt;"_U",N5834&lt;&gt;9999,N5834&lt;&gt;999,L5834&lt;&gt;"Median"),IFERROR(VLOOKUP(A5834,'TA Total'!A:P,16,0),"."),".")</f>
        <v>2649</v>
      </c>
    </row>
    <row r="5835" spans="1:21" x14ac:dyDescent="0.3">
      <c r="A5835" s="1" t="str">
        <f t="shared" si="182"/>
        <v>2023|Gisborne District|$70,001-$100,000</v>
      </c>
      <c r="B5835" t="s">
        <v>18</v>
      </c>
      <c r="C5835" t="s">
        <v>19</v>
      </c>
      <c r="D5835" t="s">
        <v>20</v>
      </c>
      <c r="E5835" t="s">
        <v>21</v>
      </c>
      <c r="F5835">
        <v>2023</v>
      </c>
      <c r="G5835">
        <v>2023</v>
      </c>
      <c r="H5835">
        <v>28</v>
      </c>
      <c r="I5835" t="s">
        <v>143</v>
      </c>
      <c r="J5835">
        <v>99</v>
      </c>
      <c r="K5835" t="s">
        <v>23</v>
      </c>
      <c r="L5835">
        <v>5</v>
      </c>
      <c r="M5835" t="s">
        <v>58</v>
      </c>
      <c r="N5835">
        <v>7777</v>
      </c>
      <c r="O5835" t="s">
        <v>37</v>
      </c>
      <c r="P5835">
        <v>2649</v>
      </c>
      <c r="T5835" s="3">
        <f t="shared" si="183"/>
        <v>100</v>
      </c>
      <c r="U5835" s="3">
        <f>IF(AND(R5835&lt;&gt;"_U",N5835&lt;&gt;9999,N5835&lt;&gt;999,L5835&lt;&gt;"Median"),IFERROR(VLOOKUP(A5835,'TA Total'!A:P,16,0),"."),".")</f>
        <v>2649</v>
      </c>
    </row>
    <row r="5836" spans="1:21" x14ac:dyDescent="0.3">
      <c r="A5836" s="1" t="str">
        <f t="shared" si="182"/>
        <v>2023|Gisborne District|$70,001-$100,000</v>
      </c>
      <c r="B5836" t="s">
        <v>18</v>
      </c>
      <c r="C5836" t="s">
        <v>19</v>
      </c>
      <c r="D5836" t="s">
        <v>20</v>
      </c>
      <c r="E5836" t="s">
        <v>21</v>
      </c>
      <c r="F5836">
        <v>2023</v>
      </c>
      <c r="G5836">
        <v>2023</v>
      </c>
      <c r="H5836">
        <v>28</v>
      </c>
      <c r="I5836" t="s">
        <v>143</v>
      </c>
      <c r="J5836">
        <v>99</v>
      </c>
      <c r="K5836" t="s">
        <v>23</v>
      </c>
      <c r="L5836">
        <v>5</v>
      </c>
      <c r="M5836" t="s">
        <v>58</v>
      </c>
      <c r="N5836">
        <v>1</v>
      </c>
      <c r="O5836" t="s">
        <v>33</v>
      </c>
      <c r="P5836">
        <v>1401</v>
      </c>
      <c r="T5836" s="3">
        <f t="shared" si="183"/>
        <v>52.89</v>
      </c>
      <c r="U5836" s="3">
        <f>IF(AND(R5836&lt;&gt;"_U",N5836&lt;&gt;9999,N5836&lt;&gt;999,L5836&lt;&gt;"Median"),IFERROR(VLOOKUP(A5836,'TA Total'!A:P,16,0),"."),".")</f>
        <v>2649</v>
      </c>
    </row>
    <row r="5837" spans="1:21" x14ac:dyDescent="0.3">
      <c r="A5837" s="1" t="str">
        <f t="shared" si="182"/>
        <v>2023|Gisborne District|$70,001-$100,000</v>
      </c>
      <c r="B5837" t="s">
        <v>18</v>
      </c>
      <c r="C5837" t="s">
        <v>19</v>
      </c>
      <c r="D5837" t="s">
        <v>20</v>
      </c>
      <c r="E5837" t="s">
        <v>21</v>
      </c>
      <c r="F5837">
        <v>2023</v>
      </c>
      <c r="G5837">
        <v>2023</v>
      </c>
      <c r="H5837">
        <v>28</v>
      </c>
      <c r="I5837" t="s">
        <v>143</v>
      </c>
      <c r="J5837">
        <v>99</v>
      </c>
      <c r="K5837" t="s">
        <v>23</v>
      </c>
      <c r="L5837">
        <v>5</v>
      </c>
      <c r="M5837" t="s">
        <v>58</v>
      </c>
      <c r="N5837">
        <v>999</v>
      </c>
      <c r="O5837" t="s">
        <v>42</v>
      </c>
      <c r="P5837">
        <v>0</v>
      </c>
      <c r="T5837" s="3" t="str">
        <f t="shared" si="183"/>
        <v>.</v>
      </c>
      <c r="U5837" s="3" t="str">
        <f>IF(AND(R5837&lt;&gt;"_U",N5837&lt;&gt;9999,N5837&lt;&gt;999,L5837&lt;&gt;"Median"),IFERROR(VLOOKUP(A5837,'TA Total'!A:P,16,0),"."),".")</f>
        <v>.</v>
      </c>
    </row>
    <row r="5838" spans="1:21" x14ac:dyDescent="0.3">
      <c r="A5838" s="1" t="str">
        <f t="shared" si="182"/>
        <v>2023|Gisborne District|$70,001-$100,000</v>
      </c>
      <c r="B5838" t="s">
        <v>18</v>
      </c>
      <c r="C5838" t="s">
        <v>19</v>
      </c>
      <c r="D5838" t="s">
        <v>20</v>
      </c>
      <c r="E5838" t="s">
        <v>21</v>
      </c>
      <c r="F5838">
        <v>2023</v>
      </c>
      <c r="G5838">
        <v>2023</v>
      </c>
      <c r="H5838">
        <v>28</v>
      </c>
      <c r="I5838" t="s">
        <v>143</v>
      </c>
      <c r="J5838">
        <v>99</v>
      </c>
      <c r="K5838" t="s">
        <v>23</v>
      </c>
      <c r="L5838">
        <v>5</v>
      </c>
      <c r="M5838" t="s">
        <v>58</v>
      </c>
      <c r="N5838">
        <v>9999</v>
      </c>
      <c r="O5838" t="s">
        <v>40</v>
      </c>
      <c r="P5838">
        <v>2649</v>
      </c>
      <c r="T5838" s="3" t="str">
        <f t="shared" si="183"/>
        <v>.</v>
      </c>
      <c r="U5838" s="3" t="str">
        <f>IF(AND(R5838&lt;&gt;"_U",N5838&lt;&gt;9999,N5838&lt;&gt;999,L5838&lt;&gt;"Median"),IFERROR(VLOOKUP(A5838,'TA Total'!A:P,16,0),"."),".")</f>
        <v>.</v>
      </c>
    </row>
    <row r="5839" spans="1:21" x14ac:dyDescent="0.3">
      <c r="A5839" s="1" t="str">
        <f t="shared" si="182"/>
        <v>2023|Gisborne District|$70,001-$100,000</v>
      </c>
      <c r="B5839" t="s">
        <v>18</v>
      </c>
      <c r="C5839" t="s">
        <v>19</v>
      </c>
      <c r="D5839" t="s">
        <v>20</v>
      </c>
      <c r="E5839" t="s">
        <v>21</v>
      </c>
      <c r="F5839">
        <v>2023</v>
      </c>
      <c r="G5839">
        <v>2023</v>
      </c>
      <c r="H5839">
        <v>28</v>
      </c>
      <c r="I5839" t="s">
        <v>143</v>
      </c>
      <c r="J5839">
        <v>99</v>
      </c>
      <c r="K5839" t="s">
        <v>23</v>
      </c>
      <c r="L5839">
        <v>5</v>
      </c>
      <c r="M5839" t="s">
        <v>58</v>
      </c>
      <c r="N5839">
        <v>2</v>
      </c>
      <c r="O5839" t="s">
        <v>28</v>
      </c>
      <c r="P5839">
        <v>1020</v>
      </c>
      <c r="T5839" s="3">
        <f t="shared" si="183"/>
        <v>38.51</v>
      </c>
      <c r="U5839" s="3">
        <f>IF(AND(R5839&lt;&gt;"_U",N5839&lt;&gt;9999,N5839&lt;&gt;999,L5839&lt;&gt;"Median"),IFERROR(VLOOKUP(A5839,'TA Total'!A:P,16,0),"."),".")</f>
        <v>2649</v>
      </c>
    </row>
    <row r="5840" spans="1:21" x14ac:dyDescent="0.3">
      <c r="A5840" s="1" t="str">
        <f t="shared" si="182"/>
        <v>2023|Gisborne District|$100,001-$150,000</v>
      </c>
      <c r="B5840" t="s">
        <v>18</v>
      </c>
      <c r="C5840" t="s">
        <v>19</v>
      </c>
      <c r="D5840" t="s">
        <v>20</v>
      </c>
      <c r="E5840" t="s">
        <v>21</v>
      </c>
      <c r="F5840">
        <v>2023</v>
      </c>
      <c r="G5840">
        <v>2023</v>
      </c>
      <c r="H5840">
        <v>28</v>
      </c>
      <c r="I5840" t="s">
        <v>143</v>
      </c>
      <c r="J5840">
        <v>99</v>
      </c>
      <c r="K5840" t="s">
        <v>23</v>
      </c>
      <c r="L5840">
        <v>6</v>
      </c>
      <c r="M5840" t="s">
        <v>59</v>
      </c>
      <c r="N5840">
        <v>2</v>
      </c>
      <c r="O5840" t="s">
        <v>28</v>
      </c>
      <c r="P5840">
        <v>1071</v>
      </c>
      <c r="T5840" s="3">
        <f t="shared" si="183"/>
        <v>32.96</v>
      </c>
      <c r="U5840" s="3">
        <f>IF(AND(R5840&lt;&gt;"_U",N5840&lt;&gt;9999,N5840&lt;&gt;999,L5840&lt;&gt;"Median"),IFERROR(VLOOKUP(A5840,'TA Total'!A:P,16,0),"."),".")</f>
        <v>3249</v>
      </c>
    </row>
    <row r="5841" spans="1:21" x14ac:dyDescent="0.3">
      <c r="A5841" s="1" t="str">
        <f t="shared" si="182"/>
        <v>2023|Gisborne District|$100,001-$150,000</v>
      </c>
      <c r="B5841" t="s">
        <v>18</v>
      </c>
      <c r="C5841" t="s">
        <v>19</v>
      </c>
      <c r="D5841" t="s">
        <v>20</v>
      </c>
      <c r="E5841" t="s">
        <v>21</v>
      </c>
      <c r="F5841">
        <v>2023</v>
      </c>
      <c r="G5841">
        <v>2023</v>
      </c>
      <c r="H5841">
        <v>28</v>
      </c>
      <c r="I5841" t="s">
        <v>143</v>
      </c>
      <c r="J5841">
        <v>99</v>
      </c>
      <c r="K5841" t="s">
        <v>23</v>
      </c>
      <c r="L5841">
        <v>6</v>
      </c>
      <c r="M5841" t="s">
        <v>59</v>
      </c>
      <c r="N5841">
        <v>1</v>
      </c>
      <c r="O5841" t="s">
        <v>33</v>
      </c>
      <c r="P5841">
        <v>1896</v>
      </c>
      <c r="T5841" s="3">
        <f t="shared" si="183"/>
        <v>58.36</v>
      </c>
      <c r="U5841" s="3">
        <f>IF(AND(R5841&lt;&gt;"_U",N5841&lt;&gt;9999,N5841&lt;&gt;999,L5841&lt;&gt;"Median"),IFERROR(VLOOKUP(A5841,'TA Total'!A:P,16,0),"."),".")</f>
        <v>3249</v>
      </c>
    </row>
    <row r="5842" spans="1:21" x14ac:dyDescent="0.3">
      <c r="A5842" s="1" t="str">
        <f t="shared" si="182"/>
        <v>2023|Gisborne District|$100,001-$150,000</v>
      </c>
      <c r="B5842" t="s">
        <v>18</v>
      </c>
      <c r="C5842" t="s">
        <v>19</v>
      </c>
      <c r="D5842" t="s">
        <v>20</v>
      </c>
      <c r="E5842" t="s">
        <v>21</v>
      </c>
      <c r="F5842">
        <v>2023</v>
      </c>
      <c r="G5842">
        <v>2023</v>
      </c>
      <c r="H5842">
        <v>28</v>
      </c>
      <c r="I5842" t="s">
        <v>143</v>
      </c>
      <c r="J5842">
        <v>99</v>
      </c>
      <c r="K5842" t="s">
        <v>23</v>
      </c>
      <c r="L5842">
        <v>6</v>
      </c>
      <c r="M5842" t="s">
        <v>59</v>
      </c>
      <c r="N5842">
        <v>3</v>
      </c>
      <c r="O5842" t="s">
        <v>25</v>
      </c>
      <c r="P5842">
        <v>282</v>
      </c>
      <c r="T5842" s="3">
        <f t="shared" si="183"/>
        <v>8.68</v>
      </c>
      <c r="U5842" s="3">
        <f>IF(AND(R5842&lt;&gt;"_U",N5842&lt;&gt;9999,N5842&lt;&gt;999,L5842&lt;&gt;"Median"),IFERROR(VLOOKUP(A5842,'TA Total'!A:P,16,0),"."),".")</f>
        <v>3249</v>
      </c>
    </row>
    <row r="5843" spans="1:21" x14ac:dyDescent="0.3">
      <c r="A5843" s="1" t="str">
        <f t="shared" si="182"/>
        <v>2023|Gisborne District|$100,001-$150,000</v>
      </c>
      <c r="B5843" t="s">
        <v>18</v>
      </c>
      <c r="C5843" t="s">
        <v>19</v>
      </c>
      <c r="D5843" t="s">
        <v>20</v>
      </c>
      <c r="E5843" t="s">
        <v>21</v>
      </c>
      <c r="F5843">
        <v>2023</v>
      </c>
      <c r="G5843">
        <v>2023</v>
      </c>
      <c r="H5843">
        <v>28</v>
      </c>
      <c r="I5843" t="s">
        <v>143</v>
      </c>
      <c r="J5843">
        <v>99</v>
      </c>
      <c r="K5843" t="s">
        <v>23</v>
      </c>
      <c r="L5843">
        <v>6</v>
      </c>
      <c r="M5843" t="s">
        <v>59</v>
      </c>
      <c r="N5843">
        <v>9999</v>
      </c>
      <c r="O5843" t="s">
        <v>40</v>
      </c>
      <c r="P5843">
        <v>3249</v>
      </c>
      <c r="T5843" s="3" t="str">
        <f t="shared" si="183"/>
        <v>.</v>
      </c>
      <c r="U5843" s="3" t="str">
        <f>IF(AND(R5843&lt;&gt;"_U",N5843&lt;&gt;9999,N5843&lt;&gt;999,L5843&lt;&gt;"Median"),IFERROR(VLOOKUP(A5843,'TA Total'!A:P,16,0),"."),".")</f>
        <v>.</v>
      </c>
    </row>
    <row r="5844" spans="1:21" x14ac:dyDescent="0.3">
      <c r="A5844" s="1" t="str">
        <f t="shared" si="182"/>
        <v>2023|Gisborne District|$100,001-$150,000</v>
      </c>
      <c r="B5844" t="s">
        <v>18</v>
      </c>
      <c r="C5844" t="s">
        <v>19</v>
      </c>
      <c r="D5844" t="s">
        <v>20</v>
      </c>
      <c r="E5844" t="s">
        <v>21</v>
      </c>
      <c r="F5844">
        <v>2023</v>
      </c>
      <c r="G5844">
        <v>2023</v>
      </c>
      <c r="H5844">
        <v>28</v>
      </c>
      <c r="I5844" t="s">
        <v>143</v>
      </c>
      <c r="J5844">
        <v>99</v>
      </c>
      <c r="K5844" t="s">
        <v>23</v>
      </c>
      <c r="L5844">
        <v>6</v>
      </c>
      <c r="M5844" t="s">
        <v>59</v>
      </c>
      <c r="N5844">
        <v>7777</v>
      </c>
      <c r="O5844" t="s">
        <v>37</v>
      </c>
      <c r="P5844">
        <v>3249</v>
      </c>
      <c r="T5844" s="3">
        <f t="shared" si="183"/>
        <v>100</v>
      </c>
      <c r="U5844" s="3">
        <f>IF(AND(R5844&lt;&gt;"_U",N5844&lt;&gt;9999,N5844&lt;&gt;999,L5844&lt;&gt;"Median"),IFERROR(VLOOKUP(A5844,'TA Total'!A:P,16,0),"."),".")</f>
        <v>3249</v>
      </c>
    </row>
    <row r="5845" spans="1:21" x14ac:dyDescent="0.3">
      <c r="A5845" s="1" t="str">
        <f t="shared" si="182"/>
        <v>2023|Gisborne District|$100,001-$150,000</v>
      </c>
      <c r="B5845" t="s">
        <v>18</v>
      </c>
      <c r="C5845" t="s">
        <v>19</v>
      </c>
      <c r="D5845" t="s">
        <v>20</v>
      </c>
      <c r="E5845" t="s">
        <v>21</v>
      </c>
      <c r="F5845">
        <v>2023</v>
      </c>
      <c r="G5845">
        <v>2023</v>
      </c>
      <c r="H5845">
        <v>28</v>
      </c>
      <c r="I5845" t="s">
        <v>143</v>
      </c>
      <c r="J5845">
        <v>99</v>
      </c>
      <c r="K5845" t="s">
        <v>23</v>
      </c>
      <c r="L5845">
        <v>6</v>
      </c>
      <c r="M5845" t="s">
        <v>59</v>
      </c>
      <c r="N5845">
        <v>999</v>
      </c>
      <c r="O5845" t="s">
        <v>42</v>
      </c>
      <c r="P5845">
        <v>0</v>
      </c>
      <c r="T5845" s="3" t="str">
        <f t="shared" si="183"/>
        <v>.</v>
      </c>
      <c r="U5845" s="3" t="str">
        <f>IF(AND(R5845&lt;&gt;"_U",N5845&lt;&gt;9999,N5845&lt;&gt;999,L5845&lt;&gt;"Median"),IFERROR(VLOOKUP(A5845,'TA Total'!A:P,16,0),"."),".")</f>
        <v>.</v>
      </c>
    </row>
    <row r="5846" spans="1:21" x14ac:dyDescent="0.3">
      <c r="A5846" s="1" t="str">
        <f t="shared" si="182"/>
        <v>2023|Gisborne District|$150,001-$200,000</v>
      </c>
      <c r="B5846" t="s">
        <v>18</v>
      </c>
      <c r="C5846" t="s">
        <v>19</v>
      </c>
      <c r="D5846" t="s">
        <v>20</v>
      </c>
      <c r="E5846" t="s">
        <v>21</v>
      </c>
      <c r="F5846">
        <v>2023</v>
      </c>
      <c r="G5846">
        <v>2023</v>
      </c>
      <c r="H5846">
        <v>28</v>
      </c>
      <c r="I5846" t="s">
        <v>143</v>
      </c>
      <c r="J5846">
        <v>99</v>
      </c>
      <c r="K5846" t="s">
        <v>23</v>
      </c>
      <c r="L5846">
        <v>7</v>
      </c>
      <c r="M5846" t="s">
        <v>43</v>
      </c>
      <c r="N5846">
        <v>9999</v>
      </c>
      <c r="O5846" t="s">
        <v>40</v>
      </c>
      <c r="P5846">
        <v>1740</v>
      </c>
      <c r="T5846" s="3" t="str">
        <f t="shared" si="183"/>
        <v>.</v>
      </c>
      <c r="U5846" s="3" t="str">
        <f>IF(AND(R5846&lt;&gt;"_U",N5846&lt;&gt;9999,N5846&lt;&gt;999,L5846&lt;&gt;"Median"),IFERROR(VLOOKUP(A5846,'TA Total'!A:P,16,0),"."),".")</f>
        <v>.</v>
      </c>
    </row>
    <row r="5847" spans="1:21" x14ac:dyDescent="0.3">
      <c r="A5847" s="1" t="str">
        <f t="shared" si="182"/>
        <v>2023|Gisborne District|$150,001-$200,000</v>
      </c>
      <c r="B5847" t="s">
        <v>18</v>
      </c>
      <c r="C5847" t="s">
        <v>19</v>
      </c>
      <c r="D5847" t="s">
        <v>20</v>
      </c>
      <c r="E5847" t="s">
        <v>21</v>
      </c>
      <c r="F5847">
        <v>2023</v>
      </c>
      <c r="G5847">
        <v>2023</v>
      </c>
      <c r="H5847">
        <v>28</v>
      </c>
      <c r="I5847" t="s">
        <v>143</v>
      </c>
      <c r="J5847">
        <v>99</v>
      </c>
      <c r="K5847" t="s">
        <v>23</v>
      </c>
      <c r="L5847">
        <v>7</v>
      </c>
      <c r="M5847" t="s">
        <v>43</v>
      </c>
      <c r="N5847">
        <v>3</v>
      </c>
      <c r="O5847" t="s">
        <v>25</v>
      </c>
      <c r="P5847">
        <v>192</v>
      </c>
      <c r="T5847" s="3">
        <f t="shared" si="183"/>
        <v>11.03</v>
      </c>
      <c r="U5847" s="3">
        <f>IF(AND(R5847&lt;&gt;"_U",N5847&lt;&gt;9999,N5847&lt;&gt;999,L5847&lt;&gt;"Median"),IFERROR(VLOOKUP(A5847,'TA Total'!A:P,16,0),"."),".")</f>
        <v>1740</v>
      </c>
    </row>
    <row r="5848" spans="1:21" x14ac:dyDescent="0.3">
      <c r="A5848" s="1" t="str">
        <f t="shared" si="182"/>
        <v>2023|Gisborne District|$150,001-$200,000</v>
      </c>
      <c r="B5848" t="s">
        <v>18</v>
      </c>
      <c r="C5848" t="s">
        <v>19</v>
      </c>
      <c r="D5848" t="s">
        <v>20</v>
      </c>
      <c r="E5848" t="s">
        <v>21</v>
      </c>
      <c r="F5848">
        <v>2023</v>
      </c>
      <c r="G5848">
        <v>2023</v>
      </c>
      <c r="H5848">
        <v>28</v>
      </c>
      <c r="I5848" t="s">
        <v>143</v>
      </c>
      <c r="J5848">
        <v>99</v>
      </c>
      <c r="K5848" t="s">
        <v>23</v>
      </c>
      <c r="L5848">
        <v>7</v>
      </c>
      <c r="M5848" t="s">
        <v>43</v>
      </c>
      <c r="N5848">
        <v>7777</v>
      </c>
      <c r="O5848" t="s">
        <v>37</v>
      </c>
      <c r="P5848">
        <v>1740</v>
      </c>
      <c r="T5848" s="3">
        <f t="shared" si="183"/>
        <v>100</v>
      </c>
      <c r="U5848" s="3">
        <f>IF(AND(R5848&lt;&gt;"_U",N5848&lt;&gt;9999,N5848&lt;&gt;999,L5848&lt;&gt;"Median"),IFERROR(VLOOKUP(A5848,'TA Total'!A:P,16,0),"."),".")</f>
        <v>1740</v>
      </c>
    </row>
    <row r="5849" spans="1:21" x14ac:dyDescent="0.3">
      <c r="A5849" s="1" t="str">
        <f t="shared" si="182"/>
        <v>2023|Gisborne District|$150,001-$200,000</v>
      </c>
      <c r="B5849" t="s">
        <v>18</v>
      </c>
      <c r="C5849" t="s">
        <v>19</v>
      </c>
      <c r="D5849" t="s">
        <v>20</v>
      </c>
      <c r="E5849" t="s">
        <v>21</v>
      </c>
      <c r="F5849">
        <v>2023</v>
      </c>
      <c r="G5849">
        <v>2023</v>
      </c>
      <c r="H5849">
        <v>28</v>
      </c>
      <c r="I5849" t="s">
        <v>143</v>
      </c>
      <c r="J5849">
        <v>99</v>
      </c>
      <c r="K5849" t="s">
        <v>23</v>
      </c>
      <c r="L5849">
        <v>7</v>
      </c>
      <c r="M5849" t="s">
        <v>43</v>
      </c>
      <c r="N5849">
        <v>2</v>
      </c>
      <c r="O5849" t="s">
        <v>28</v>
      </c>
      <c r="P5849">
        <v>396</v>
      </c>
      <c r="T5849" s="3">
        <f t="shared" si="183"/>
        <v>22.76</v>
      </c>
      <c r="U5849" s="3">
        <f>IF(AND(R5849&lt;&gt;"_U",N5849&lt;&gt;9999,N5849&lt;&gt;999,L5849&lt;&gt;"Median"),IFERROR(VLOOKUP(A5849,'TA Total'!A:P,16,0),"."),".")</f>
        <v>1740</v>
      </c>
    </row>
    <row r="5850" spans="1:21" x14ac:dyDescent="0.3">
      <c r="A5850" s="1" t="str">
        <f t="shared" si="182"/>
        <v>2023|Gisborne District|$150,001-$200,000</v>
      </c>
      <c r="B5850" t="s">
        <v>18</v>
      </c>
      <c r="C5850" t="s">
        <v>19</v>
      </c>
      <c r="D5850" t="s">
        <v>20</v>
      </c>
      <c r="E5850" t="s">
        <v>21</v>
      </c>
      <c r="F5850">
        <v>2023</v>
      </c>
      <c r="G5850">
        <v>2023</v>
      </c>
      <c r="H5850">
        <v>28</v>
      </c>
      <c r="I5850" t="s">
        <v>143</v>
      </c>
      <c r="J5850">
        <v>99</v>
      </c>
      <c r="K5850" t="s">
        <v>23</v>
      </c>
      <c r="L5850">
        <v>7</v>
      </c>
      <c r="M5850" t="s">
        <v>43</v>
      </c>
      <c r="N5850">
        <v>999</v>
      </c>
      <c r="O5850" t="s">
        <v>42</v>
      </c>
      <c r="P5850">
        <v>0</v>
      </c>
      <c r="T5850" s="3" t="str">
        <f t="shared" si="183"/>
        <v>.</v>
      </c>
      <c r="U5850" s="3" t="str">
        <f>IF(AND(R5850&lt;&gt;"_U",N5850&lt;&gt;9999,N5850&lt;&gt;999,L5850&lt;&gt;"Median"),IFERROR(VLOOKUP(A5850,'TA Total'!A:P,16,0),"."),".")</f>
        <v>.</v>
      </c>
    </row>
    <row r="5851" spans="1:21" x14ac:dyDescent="0.3">
      <c r="A5851" s="1" t="str">
        <f t="shared" si="182"/>
        <v>2023|Gisborne District|$150,001-$200,000</v>
      </c>
      <c r="B5851" t="s">
        <v>18</v>
      </c>
      <c r="C5851" t="s">
        <v>19</v>
      </c>
      <c r="D5851" t="s">
        <v>20</v>
      </c>
      <c r="E5851" t="s">
        <v>21</v>
      </c>
      <c r="F5851">
        <v>2023</v>
      </c>
      <c r="G5851">
        <v>2023</v>
      </c>
      <c r="H5851">
        <v>28</v>
      </c>
      <c r="I5851" t="s">
        <v>143</v>
      </c>
      <c r="J5851">
        <v>99</v>
      </c>
      <c r="K5851" t="s">
        <v>23</v>
      </c>
      <c r="L5851">
        <v>7</v>
      </c>
      <c r="M5851" t="s">
        <v>43</v>
      </c>
      <c r="N5851">
        <v>1</v>
      </c>
      <c r="O5851" t="s">
        <v>33</v>
      </c>
      <c r="P5851">
        <v>1152</v>
      </c>
      <c r="T5851" s="3">
        <f t="shared" si="183"/>
        <v>66.209999999999994</v>
      </c>
      <c r="U5851" s="3">
        <f>IF(AND(R5851&lt;&gt;"_U",N5851&lt;&gt;9999,N5851&lt;&gt;999,L5851&lt;&gt;"Median"),IFERROR(VLOOKUP(A5851,'TA Total'!A:P,16,0),"."),".")</f>
        <v>1740</v>
      </c>
    </row>
    <row r="5852" spans="1:21" x14ac:dyDescent="0.3">
      <c r="A5852" s="1" t="str">
        <f t="shared" si="182"/>
        <v>2023|Gisborne District|$200,001 or more</v>
      </c>
      <c r="B5852" t="s">
        <v>18</v>
      </c>
      <c r="C5852" t="s">
        <v>19</v>
      </c>
      <c r="D5852" t="s">
        <v>20</v>
      </c>
      <c r="E5852" t="s">
        <v>21</v>
      </c>
      <c r="F5852">
        <v>2023</v>
      </c>
      <c r="G5852">
        <v>2023</v>
      </c>
      <c r="H5852">
        <v>28</v>
      </c>
      <c r="I5852" t="s">
        <v>143</v>
      </c>
      <c r="J5852">
        <v>99</v>
      </c>
      <c r="K5852" t="s">
        <v>23</v>
      </c>
      <c r="L5852">
        <v>8</v>
      </c>
      <c r="M5852" t="s">
        <v>27</v>
      </c>
      <c r="N5852">
        <v>999</v>
      </c>
      <c r="O5852" t="s">
        <v>42</v>
      </c>
      <c r="P5852">
        <v>0</v>
      </c>
      <c r="T5852" s="3" t="str">
        <f t="shared" si="183"/>
        <v>.</v>
      </c>
      <c r="U5852" s="3" t="str">
        <f>IF(AND(R5852&lt;&gt;"_U",N5852&lt;&gt;9999,N5852&lt;&gt;999,L5852&lt;&gt;"Median"),IFERROR(VLOOKUP(A5852,'TA Total'!A:P,16,0),"."),".")</f>
        <v>.</v>
      </c>
    </row>
    <row r="5853" spans="1:21" x14ac:dyDescent="0.3">
      <c r="A5853" s="1" t="str">
        <f t="shared" si="182"/>
        <v>2023|Gisborne District|$200,001 or more</v>
      </c>
      <c r="B5853" t="s">
        <v>18</v>
      </c>
      <c r="C5853" t="s">
        <v>19</v>
      </c>
      <c r="D5853" t="s">
        <v>20</v>
      </c>
      <c r="E5853" t="s">
        <v>21</v>
      </c>
      <c r="F5853">
        <v>2023</v>
      </c>
      <c r="G5853">
        <v>2023</v>
      </c>
      <c r="H5853">
        <v>28</v>
      </c>
      <c r="I5853" t="s">
        <v>143</v>
      </c>
      <c r="J5853">
        <v>99</v>
      </c>
      <c r="K5853" t="s">
        <v>23</v>
      </c>
      <c r="L5853">
        <v>8</v>
      </c>
      <c r="M5853" t="s">
        <v>27</v>
      </c>
      <c r="N5853">
        <v>3</v>
      </c>
      <c r="O5853" t="s">
        <v>25</v>
      </c>
      <c r="P5853">
        <v>264</v>
      </c>
      <c r="T5853" s="3">
        <f t="shared" si="183"/>
        <v>18.22</v>
      </c>
      <c r="U5853" s="3">
        <f>IF(AND(R5853&lt;&gt;"_U",N5853&lt;&gt;9999,N5853&lt;&gt;999,L5853&lt;&gt;"Median"),IFERROR(VLOOKUP(A5853,'TA Total'!A:P,16,0),"."),".")</f>
        <v>1449</v>
      </c>
    </row>
    <row r="5854" spans="1:21" x14ac:dyDescent="0.3">
      <c r="A5854" s="1" t="str">
        <f t="shared" si="182"/>
        <v>2023|Gisborne District|$200,001 or more</v>
      </c>
      <c r="B5854" t="s">
        <v>18</v>
      </c>
      <c r="C5854" t="s">
        <v>19</v>
      </c>
      <c r="D5854" t="s">
        <v>20</v>
      </c>
      <c r="E5854" t="s">
        <v>21</v>
      </c>
      <c r="F5854">
        <v>2023</v>
      </c>
      <c r="G5854">
        <v>2023</v>
      </c>
      <c r="H5854">
        <v>28</v>
      </c>
      <c r="I5854" t="s">
        <v>143</v>
      </c>
      <c r="J5854">
        <v>99</v>
      </c>
      <c r="K5854" t="s">
        <v>23</v>
      </c>
      <c r="L5854">
        <v>8</v>
      </c>
      <c r="M5854" t="s">
        <v>27</v>
      </c>
      <c r="N5854">
        <v>2</v>
      </c>
      <c r="O5854" t="s">
        <v>28</v>
      </c>
      <c r="P5854">
        <v>285</v>
      </c>
      <c r="T5854" s="3">
        <f t="shared" si="183"/>
        <v>19.670000000000002</v>
      </c>
      <c r="U5854" s="3">
        <f>IF(AND(R5854&lt;&gt;"_U",N5854&lt;&gt;9999,N5854&lt;&gt;999,L5854&lt;&gt;"Median"),IFERROR(VLOOKUP(A5854,'TA Total'!A:P,16,0),"."),".")</f>
        <v>1449</v>
      </c>
    </row>
    <row r="5855" spans="1:21" x14ac:dyDescent="0.3">
      <c r="A5855" s="1" t="str">
        <f t="shared" si="182"/>
        <v>2023|Gisborne District|$200,001 or more</v>
      </c>
      <c r="B5855" t="s">
        <v>18</v>
      </c>
      <c r="C5855" t="s">
        <v>19</v>
      </c>
      <c r="D5855" t="s">
        <v>20</v>
      </c>
      <c r="E5855" t="s">
        <v>21</v>
      </c>
      <c r="F5855">
        <v>2023</v>
      </c>
      <c r="G5855">
        <v>2023</v>
      </c>
      <c r="H5855">
        <v>28</v>
      </c>
      <c r="I5855" t="s">
        <v>143</v>
      </c>
      <c r="J5855">
        <v>99</v>
      </c>
      <c r="K5855" t="s">
        <v>23</v>
      </c>
      <c r="L5855">
        <v>8</v>
      </c>
      <c r="M5855" t="s">
        <v>27</v>
      </c>
      <c r="N5855">
        <v>1</v>
      </c>
      <c r="O5855" t="s">
        <v>33</v>
      </c>
      <c r="P5855">
        <v>897</v>
      </c>
      <c r="T5855" s="3">
        <f t="shared" si="183"/>
        <v>61.9</v>
      </c>
      <c r="U5855" s="3">
        <f>IF(AND(R5855&lt;&gt;"_U",N5855&lt;&gt;9999,N5855&lt;&gt;999,L5855&lt;&gt;"Median"),IFERROR(VLOOKUP(A5855,'TA Total'!A:P,16,0),"."),".")</f>
        <v>1449</v>
      </c>
    </row>
    <row r="5856" spans="1:21" x14ac:dyDescent="0.3">
      <c r="A5856" s="1" t="str">
        <f t="shared" si="182"/>
        <v>2023|Gisborne District|$200,001 or more</v>
      </c>
      <c r="B5856" t="s">
        <v>18</v>
      </c>
      <c r="C5856" t="s">
        <v>19</v>
      </c>
      <c r="D5856" t="s">
        <v>20</v>
      </c>
      <c r="E5856" t="s">
        <v>21</v>
      </c>
      <c r="F5856">
        <v>2023</v>
      </c>
      <c r="G5856">
        <v>2023</v>
      </c>
      <c r="H5856">
        <v>28</v>
      </c>
      <c r="I5856" t="s">
        <v>143</v>
      </c>
      <c r="J5856">
        <v>99</v>
      </c>
      <c r="K5856" t="s">
        <v>23</v>
      </c>
      <c r="L5856">
        <v>8</v>
      </c>
      <c r="M5856" t="s">
        <v>27</v>
      </c>
      <c r="N5856">
        <v>7777</v>
      </c>
      <c r="O5856" t="s">
        <v>37</v>
      </c>
      <c r="P5856">
        <v>1449</v>
      </c>
      <c r="T5856" s="3">
        <f t="shared" si="183"/>
        <v>100</v>
      </c>
      <c r="U5856" s="3">
        <f>IF(AND(R5856&lt;&gt;"_U",N5856&lt;&gt;9999,N5856&lt;&gt;999,L5856&lt;&gt;"Median"),IFERROR(VLOOKUP(A5856,'TA Total'!A:P,16,0),"."),".")</f>
        <v>1449</v>
      </c>
    </row>
    <row r="5857" spans="1:21" x14ac:dyDescent="0.3">
      <c r="A5857" s="1" t="str">
        <f t="shared" si="182"/>
        <v>2023|Gisborne District|$200,001 or more</v>
      </c>
      <c r="B5857" t="s">
        <v>18</v>
      </c>
      <c r="C5857" t="s">
        <v>19</v>
      </c>
      <c r="D5857" t="s">
        <v>20</v>
      </c>
      <c r="E5857" t="s">
        <v>21</v>
      </c>
      <c r="F5857">
        <v>2023</v>
      </c>
      <c r="G5857">
        <v>2023</v>
      </c>
      <c r="H5857">
        <v>28</v>
      </c>
      <c r="I5857" t="s">
        <v>143</v>
      </c>
      <c r="J5857">
        <v>99</v>
      </c>
      <c r="K5857" t="s">
        <v>23</v>
      </c>
      <c r="L5857">
        <v>8</v>
      </c>
      <c r="M5857" t="s">
        <v>27</v>
      </c>
      <c r="N5857">
        <v>9999</v>
      </c>
      <c r="O5857" t="s">
        <v>40</v>
      </c>
      <c r="P5857">
        <v>1449</v>
      </c>
      <c r="T5857" s="3" t="str">
        <f t="shared" si="183"/>
        <v>.</v>
      </c>
      <c r="U5857" s="3" t="str">
        <f>IF(AND(R5857&lt;&gt;"_U",N5857&lt;&gt;9999,N5857&lt;&gt;999,L5857&lt;&gt;"Median"),IFERROR(VLOOKUP(A5857,'TA Total'!A:P,16,0),"."),".")</f>
        <v>.</v>
      </c>
    </row>
    <row r="5858" spans="1:21" x14ac:dyDescent="0.3">
      <c r="A5858" s="1" t="str">
        <f t="shared" si="182"/>
        <v>2023|Gisborne District|Total stated - total household income</v>
      </c>
      <c r="B5858" t="s">
        <v>18</v>
      </c>
      <c r="C5858" t="s">
        <v>19</v>
      </c>
      <c r="D5858" t="s">
        <v>20</v>
      </c>
      <c r="E5858" t="s">
        <v>21</v>
      </c>
      <c r="F5858">
        <v>2023</v>
      </c>
      <c r="G5858">
        <v>2023</v>
      </c>
      <c r="H5858">
        <v>28</v>
      </c>
      <c r="I5858" t="s">
        <v>143</v>
      </c>
      <c r="J5858">
        <v>99</v>
      </c>
      <c r="K5858" t="s">
        <v>23</v>
      </c>
      <c r="L5858">
        <v>77</v>
      </c>
      <c r="M5858" t="s">
        <v>32</v>
      </c>
      <c r="N5858">
        <v>2</v>
      </c>
      <c r="O5858" t="s">
        <v>28</v>
      </c>
      <c r="P5858">
        <v>5919</v>
      </c>
      <c r="T5858" s="3">
        <f t="shared" si="183"/>
        <v>36.479999999999997</v>
      </c>
      <c r="U5858" s="3">
        <f>IF(AND(R5858&lt;&gt;"_U",N5858&lt;&gt;9999,N5858&lt;&gt;999,L5858&lt;&gt;"Median"),IFERROR(VLOOKUP(A5858,'TA Total'!A:P,16,0),"."),".")</f>
        <v>16227</v>
      </c>
    </row>
    <row r="5859" spans="1:21" x14ac:dyDescent="0.3">
      <c r="A5859" s="1" t="str">
        <f t="shared" si="182"/>
        <v>2023|Gisborne District|Total stated - total household income</v>
      </c>
      <c r="B5859" t="s">
        <v>18</v>
      </c>
      <c r="C5859" t="s">
        <v>19</v>
      </c>
      <c r="D5859" t="s">
        <v>20</v>
      </c>
      <c r="E5859" t="s">
        <v>21</v>
      </c>
      <c r="F5859">
        <v>2023</v>
      </c>
      <c r="G5859">
        <v>2023</v>
      </c>
      <c r="H5859">
        <v>28</v>
      </c>
      <c r="I5859" t="s">
        <v>143</v>
      </c>
      <c r="J5859">
        <v>99</v>
      </c>
      <c r="K5859" t="s">
        <v>23</v>
      </c>
      <c r="L5859">
        <v>77</v>
      </c>
      <c r="M5859" t="s">
        <v>32</v>
      </c>
      <c r="N5859">
        <v>7777</v>
      </c>
      <c r="O5859" t="s">
        <v>37</v>
      </c>
      <c r="P5859">
        <v>16227</v>
      </c>
      <c r="T5859" s="3">
        <f t="shared" si="183"/>
        <v>100</v>
      </c>
      <c r="U5859" s="3">
        <f>IF(AND(R5859&lt;&gt;"_U",N5859&lt;&gt;9999,N5859&lt;&gt;999,L5859&lt;&gt;"Median"),IFERROR(VLOOKUP(A5859,'TA Total'!A:P,16,0),"."),".")</f>
        <v>16227</v>
      </c>
    </row>
    <row r="5860" spans="1:21" x14ac:dyDescent="0.3">
      <c r="A5860" s="1" t="str">
        <f t="shared" si="182"/>
        <v>2023|Gisborne District|Total stated - total household income</v>
      </c>
      <c r="B5860" t="s">
        <v>18</v>
      </c>
      <c r="C5860" t="s">
        <v>19</v>
      </c>
      <c r="D5860" t="s">
        <v>20</v>
      </c>
      <c r="E5860" t="s">
        <v>21</v>
      </c>
      <c r="F5860">
        <v>2023</v>
      </c>
      <c r="G5860">
        <v>2023</v>
      </c>
      <c r="H5860">
        <v>28</v>
      </c>
      <c r="I5860" t="s">
        <v>143</v>
      </c>
      <c r="J5860">
        <v>99</v>
      </c>
      <c r="K5860" t="s">
        <v>23</v>
      </c>
      <c r="L5860">
        <v>77</v>
      </c>
      <c r="M5860" t="s">
        <v>32</v>
      </c>
      <c r="N5860">
        <v>9999</v>
      </c>
      <c r="O5860" t="s">
        <v>40</v>
      </c>
      <c r="P5860">
        <v>16227</v>
      </c>
      <c r="T5860" s="3" t="str">
        <f t="shared" si="183"/>
        <v>.</v>
      </c>
      <c r="U5860" s="3" t="str">
        <f>IF(AND(R5860&lt;&gt;"_U",N5860&lt;&gt;9999,N5860&lt;&gt;999,L5860&lt;&gt;"Median"),IFERROR(VLOOKUP(A5860,'TA Total'!A:P,16,0),"."),".")</f>
        <v>.</v>
      </c>
    </row>
    <row r="5861" spans="1:21" x14ac:dyDescent="0.3">
      <c r="A5861" s="1" t="str">
        <f t="shared" si="182"/>
        <v>2023|Gisborne District|Total stated - total household income</v>
      </c>
      <c r="B5861" t="s">
        <v>18</v>
      </c>
      <c r="C5861" t="s">
        <v>19</v>
      </c>
      <c r="D5861" t="s">
        <v>20</v>
      </c>
      <c r="E5861" t="s">
        <v>21</v>
      </c>
      <c r="F5861">
        <v>2023</v>
      </c>
      <c r="G5861">
        <v>2023</v>
      </c>
      <c r="H5861">
        <v>28</v>
      </c>
      <c r="I5861" t="s">
        <v>143</v>
      </c>
      <c r="J5861">
        <v>99</v>
      </c>
      <c r="K5861" t="s">
        <v>23</v>
      </c>
      <c r="L5861">
        <v>77</v>
      </c>
      <c r="M5861" t="s">
        <v>32</v>
      </c>
      <c r="N5861">
        <v>999</v>
      </c>
      <c r="O5861" t="s">
        <v>42</v>
      </c>
      <c r="P5861">
        <v>0</v>
      </c>
      <c r="T5861" s="3" t="str">
        <f t="shared" si="183"/>
        <v>.</v>
      </c>
      <c r="U5861" s="3" t="str">
        <f>IF(AND(R5861&lt;&gt;"_U",N5861&lt;&gt;9999,N5861&lt;&gt;999,L5861&lt;&gt;"Median"),IFERROR(VLOOKUP(A5861,'TA Total'!A:P,16,0),"."),".")</f>
        <v>.</v>
      </c>
    </row>
    <row r="5862" spans="1:21" x14ac:dyDescent="0.3">
      <c r="A5862" s="1" t="str">
        <f t="shared" si="182"/>
        <v>2023|Gisborne District|Total stated - total household income</v>
      </c>
      <c r="B5862" t="s">
        <v>18</v>
      </c>
      <c r="C5862" t="s">
        <v>19</v>
      </c>
      <c r="D5862" t="s">
        <v>20</v>
      </c>
      <c r="E5862" t="s">
        <v>21</v>
      </c>
      <c r="F5862">
        <v>2023</v>
      </c>
      <c r="G5862">
        <v>2023</v>
      </c>
      <c r="H5862">
        <v>28</v>
      </c>
      <c r="I5862" t="s">
        <v>143</v>
      </c>
      <c r="J5862">
        <v>99</v>
      </c>
      <c r="K5862" t="s">
        <v>23</v>
      </c>
      <c r="L5862">
        <v>77</v>
      </c>
      <c r="M5862" t="s">
        <v>32</v>
      </c>
      <c r="N5862">
        <v>1</v>
      </c>
      <c r="O5862" t="s">
        <v>33</v>
      </c>
      <c r="P5862">
        <v>8709</v>
      </c>
      <c r="T5862" s="3">
        <f t="shared" si="183"/>
        <v>53.67</v>
      </c>
      <c r="U5862" s="3">
        <f>IF(AND(R5862&lt;&gt;"_U",N5862&lt;&gt;9999,N5862&lt;&gt;999,L5862&lt;&gt;"Median"),IFERROR(VLOOKUP(A5862,'TA Total'!A:P,16,0),"."),".")</f>
        <v>16227</v>
      </c>
    </row>
    <row r="5863" spans="1:21" x14ac:dyDescent="0.3">
      <c r="A5863" s="1" t="str">
        <f t="shared" si="182"/>
        <v>2023|Gisborne District|Total stated - total household income</v>
      </c>
      <c r="B5863" t="s">
        <v>18</v>
      </c>
      <c r="C5863" t="s">
        <v>19</v>
      </c>
      <c r="D5863" t="s">
        <v>20</v>
      </c>
      <c r="E5863" t="s">
        <v>21</v>
      </c>
      <c r="F5863">
        <v>2023</v>
      </c>
      <c r="G5863">
        <v>2023</v>
      </c>
      <c r="H5863">
        <v>28</v>
      </c>
      <c r="I5863" t="s">
        <v>143</v>
      </c>
      <c r="J5863">
        <v>99</v>
      </c>
      <c r="K5863" t="s">
        <v>23</v>
      </c>
      <c r="L5863">
        <v>77</v>
      </c>
      <c r="M5863" t="s">
        <v>32</v>
      </c>
      <c r="N5863">
        <v>3</v>
      </c>
      <c r="O5863" t="s">
        <v>25</v>
      </c>
      <c r="P5863">
        <v>1599</v>
      </c>
      <c r="T5863" s="3">
        <f t="shared" si="183"/>
        <v>9.85</v>
      </c>
      <c r="U5863" s="3">
        <f>IF(AND(R5863&lt;&gt;"_U",N5863&lt;&gt;9999,N5863&lt;&gt;999,L5863&lt;&gt;"Median"),IFERROR(VLOOKUP(A5863,'TA Total'!A:P,16,0),"."),".")</f>
        <v>16227</v>
      </c>
    </row>
    <row r="5864" spans="1:21" x14ac:dyDescent="0.3">
      <c r="A5864" s="1" t="str">
        <f t="shared" si="182"/>
        <v>2023|Gisborne District|Total - total household income</v>
      </c>
      <c r="B5864" t="s">
        <v>18</v>
      </c>
      <c r="C5864" t="s">
        <v>19</v>
      </c>
      <c r="D5864" t="s">
        <v>20</v>
      </c>
      <c r="E5864" t="s">
        <v>21</v>
      </c>
      <c r="F5864">
        <v>2023</v>
      </c>
      <c r="G5864">
        <v>2023</v>
      </c>
      <c r="H5864">
        <v>28</v>
      </c>
      <c r="I5864" t="s">
        <v>143</v>
      </c>
      <c r="J5864">
        <v>99</v>
      </c>
      <c r="K5864" t="s">
        <v>23</v>
      </c>
      <c r="L5864">
        <v>99</v>
      </c>
      <c r="M5864" t="s">
        <v>48</v>
      </c>
      <c r="N5864">
        <v>1</v>
      </c>
      <c r="O5864" t="s">
        <v>33</v>
      </c>
      <c r="P5864">
        <v>9096</v>
      </c>
      <c r="T5864" s="3">
        <f t="shared" si="183"/>
        <v>53.12</v>
      </c>
      <c r="U5864" s="3">
        <f>IF(AND(R5864&lt;&gt;"_U",N5864&lt;&gt;9999,N5864&lt;&gt;999,L5864&lt;&gt;"Median"),IFERROR(VLOOKUP(A5864,'TA Total'!A:P,16,0),"."),".")</f>
        <v>17124</v>
      </c>
    </row>
    <row r="5865" spans="1:21" x14ac:dyDescent="0.3">
      <c r="A5865" s="1" t="str">
        <f t="shared" si="182"/>
        <v>2023|Gisborne District|Total - total household income</v>
      </c>
      <c r="B5865" t="s">
        <v>18</v>
      </c>
      <c r="C5865" t="s">
        <v>19</v>
      </c>
      <c r="D5865" t="s">
        <v>20</v>
      </c>
      <c r="E5865" t="s">
        <v>21</v>
      </c>
      <c r="F5865">
        <v>2023</v>
      </c>
      <c r="G5865">
        <v>2023</v>
      </c>
      <c r="H5865">
        <v>28</v>
      </c>
      <c r="I5865" t="s">
        <v>143</v>
      </c>
      <c r="J5865">
        <v>99</v>
      </c>
      <c r="K5865" t="s">
        <v>23</v>
      </c>
      <c r="L5865">
        <v>99</v>
      </c>
      <c r="M5865" t="s">
        <v>48</v>
      </c>
      <c r="N5865">
        <v>3</v>
      </c>
      <c r="O5865" t="s">
        <v>25</v>
      </c>
      <c r="P5865">
        <v>1674</v>
      </c>
      <c r="T5865" s="3">
        <f t="shared" si="183"/>
        <v>9.7799999999999994</v>
      </c>
      <c r="U5865" s="3">
        <f>IF(AND(R5865&lt;&gt;"_U",N5865&lt;&gt;9999,N5865&lt;&gt;999,L5865&lt;&gt;"Median"),IFERROR(VLOOKUP(A5865,'TA Total'!A:P,16,0),"."),".")</f>
        <v>17124</v>
      </c>
    </row>
    <row r="5866" spans="1:21" x14ac:dyDescent="0.3">
      <c r="A5866" s="1" t="str">
        <f t="shared" si="182"/>
        <v>2023|Gisborne District|Total - total household income</v>
      </c>
      <c r="B5866" t="s">
        <v>18</v>
      </c>
      <c r="C5866" t="s">
        <v>19</v>
      </c>
      <c r="D5866" t="s">
        <v>20</v>
      </c>
      <c r="E5866" t="s">
        <v>21</v>
      </c>
      <c r="F5866">
        <v>2023</v>
      </c>
      <c r="G5866">
        <v>2023</v>
      </c>
      <c r="H5866">
        <v>28</v>
      </c>
      <c r="I5866" t="s">
        <v>143</v>
      </c>
      <c r="J5866">
        <v>99</v>
      </c>
      <c r="K5866" t="s">
        <v>23</v>
      </c>
      <c r="L5866">
        <v>99</v>
      </c>
      <c r="M5866" t="s">
        <v>48</v>
      </c>
      <c r="N5866">
        <v>2</v>
      </c>
      <c r="O5866" t="s">
        <v>28</v>
      </c>
      <c r="P5866">
        <v>6354</v>
      </c>
      <c r="T5866" s="3">
        <f t="shared" si="183"/>
        <v>37.11</v>
      </c>
      <c r="U5866" s="3">
        <f>IF(AND(R5866&lt;&gt;"_U",N5866&lt;&gt;9999,N5866&lt;&gt;999,L5866&lt;&gt;"Median"),IFERROR(VLOOKUP(A5866,'TA Total'!A:P,16,0),"."),".")</f>
        <v>17124</v>
      </c>
    </row>
    <row r="5867" spans="1:21" x14ac:dyDescent="0.3">
      <c r="A5867" s="1" t="str">
        <f t="shared" si="182"/>
        <v>2023|Gisborne District|Total - total household income</v>
      </c>
      <c r="B5867" t="s">
        <v>18</v>
      </c>
      <c r="C5867" t="s">
        <v>19</v>
      </c>
      <c r="D5867" t="s">
        <v>20</v>
      </c>
      <c r="E5867" t="s">
        <v>21</v>
      </c>
      <c r="F5867">
        <v>2023</v>
      </c>
      <c r="G5867">
        <v>2023</v>
      </c>
      <c r="H5867">
        <v>28</v>
      </c>
      <c r="I5867" t="s">
        <v>143</v>
      </c>
      <c r="J5867">
        <v>99</v>
      </c>
      <c r="K5867" t="s">
        <v>23</v>
      </c>
      <c r="L5867">
        <v>99</v>
      </c>
      <c r="M5867" t="s">
        <v>48</v>
      </c>
      <c r="N5867">
        <v>999</v>
      </c>
      <c r="O5867" t="s">
        <v>42</v>
      </c>
      <c r="P5867">
        <v>0</v>
      </c>
      <c r="T5867" s="3" t="str">
        <f t="shared" si="183"/>
        <v>.</v>
      </c>
      <c r="U5867" s="3" t="str">
        <f>IF(AND(R5867&lt;&gt;"_U",N5867&lt;&gt;9999,N5867&lt;&gt;999,L5867&lt;&gt;"Median"),IFERROR(VLOOKUP(A5867,'TA Total'!A:P,16,0),"."),".")</f>
        <v>.</v>
      </c>
    </row>
    <row r="5868" spans="1:21" x14ac:dyDescent="0.3">
      <c r="A5868" s="1" t="str">
        <f t="shared" si="182"/>
        <v>2023|Gisborne District|Total - total household income</v>
      </c>
      <c r="B5868" t="s">
        <v>18</v>
      </c>
      <c r="C5868" t="s">
        <v>19</v>
      </c>
      <c r="D5868" t="s">
        <v>20</v>
      </c>
      <c r="E5868" t="s">
        <v>21</v>
      </c>
      <c r="F5868">
        <v>2023</v>
      </c>
      <c r="G5868">
        <v>2023</v>
      </c>
      <c r="H5868">
        <v>28</v>
      </c>
      <c r="I5868" t="s">
        <v>143</v>
      </c>
      <c r="J5868">
        <v>99</v>
      </c>
      <c r="K5868" t="s">
        <v>23</v>
      </c>
      <c r="L5868">
        <v>99</v>
      </c>
      <c r="M5868" t="s">
        <v>48</v>
      </c>
      <c r="N5868">
        <v>7777</v>
      </c>
      <c r="O5868" t="s">
        <v>37</v>
      </c>
      <c r="P5868">
        <v>17124</v>
      </c>
      <c r="T5868" s="3">
        <f t="shared" si="183"/>
        <v>100</v>
      </c>
      <c r="U5868" s="3">
        <f>IF(AND(R5868&lt;&gt;"_U",N5868&lt;&gt;9999,N5868&lt;&gt;999,L5868&lt;&gt;"Median"),IFERROR(VLOOKUP(A5868,'TA Total'!A:P,16,0),"."),".")</f>
        <v>17124</v>
      </c>
    </row>
    <row r="5869" spans="1:21" x14ac:dyDescent="0.3">
      <c r="A5869" s="1" t="str">
        <f t="shared" si="182"/>
        <v>2023|Gisborne District|Total - total household income</v>
      </c>
      <c r="B5869" t="s">
        <v>18</v>
      </c>
      <c r="C5869" t="s">
        <v>19</v>
      </c>
      <c r="D5869" t="s">
        <v>20</v>
      </c>
      <c r="E5869" t="s">
        <v>21</v>
      </c>
      <c r="F5869">
        <v>2023</v>
      </c>
      <c r="G5869">
        <v>2023</v>
      </c>
      <c r="H5869">
        <v>28</v>
      </c>
      <c r="I5869" t="s">
        <v>143</v>
      </c>
      <c r="J5869">
        <v>99</v>
      </c>
      <c r="K5869" t="s">
        <v>23</v>
      </c>
      <c r="L5869">
        <v>99</v>
      </c>
      <c r="M5869" t="s">
        <v>48</v>
      </c>
      <c r="N5869">
        <v>9999</v>
      </c>
      <c r="O5869" t="s">
        <v>40</v>
      </c>
      <c r="P5869">
        <v>17124</v>
      </c>
      <c r="T5869" s="3" t="str">
        <f t="shared" si="183"/>
        <v>.</v>
      </c>
      <c r="U5869" s="3" t="str">
        <f>IF(AND(R5869&lt;&gt;"_U",N5869&lt;&gt;9999,N5869&lt;&gt;999,L5869&lt;&gt;"Median"),IFERROR(VLOOKUP(A5869,'TA Total'!A:P,16,0),"."),".")</f>
        <v>.</v>
      </c>
    </row>
    <row r="5870" spans="1:21" x14ac:dyDescent="0.3">
      <c r="A5870" s="1" t="str">
        <f t="shared" si="182"/>
        <v>2023|Gisborne District|Median ($) - total household income</v>
      </c>
      <c r="B5870" t="s">
        <v>18</v>
      </c>
      <c r="C5870" t="s">
        <v>19</v>
      </c>
      <c r="D5870" t="s">
        <v>20</v>
      </c>
      <c r="E5870" t="s">
        <v>21</v>
      </c>
      <c r="F5870">
        <v>2023</v>
      </c>
      <c r="G5870">
        <v>2023</v>
      </c>
      <c r="H5870">
        <v>28</v>
      </c>
      <c r="I5870" t="s">
        <v>143</v>
      </c>
      <c r="J5870">
        <v>99</v>
      </c>
      <c r="K5870" t="s">
        <v>23</v>
      </c>
      <c r="L5870" t="s">
        <v>56</v>
      </c>
      <c r="M5870" t="s">
        <v>57</v>
      </c>
      <c r="N5870">
        <v>7777</v>
      </c>
      <c r="O5870" t="s">
        <v>37</v>
      </c>
      <c r="P5870">
        <v>81000</v>
      </c>
      <c r="T5870" s="3" t="str">
        <f t="shared" si="183"/>
        <v>.</v>
      </c>
      <c r="U5870" s="3" t="str">
        <f>IF(AND(R5870&lt;&gt;"_U",N5870&lt;&gt;9999,N5870&lt;&gt;999,L5870&lt;&gt;"Median"),IFERROR(VLOOKUP(A5870,'TA Total'!A:P,16,0),"."),".")</f>
        <v>.</v>
      </c>
    </row>
    <row r="5871" spans="1:21" x14ac:dyDescent="0.3">
      <c r="A5871" s="1" t="str">
        <f t="shared" si="182"/>
        <v>2023|Gisborne District|Median ($) - total household income</v>
      </c>
      <c r="B5871" t="s">
        <v>18</v>
      </c>
      <c r="C5871" t="s">
        <v>19</v>
      </c>
      <c r="D5871" t="s">
        <v>20</v>
      </c>
      <c r="E5871" t="s">
        <v>21</v>
      </c>
      <c r="F5871">
        <v>2023</v>
      </c>
      <c r="G5871">
        <v>2023</v>
      </c>
      <c r="H5871">
        <v>28</v>
      </c>
      <c r="I5871" t="s">
        <v>143</v>
      </c>
      <c r="J5871">
        <v>99</v>
      </c>
      <c r="K5871" t="s">
        <v>23</v>
      </c>
      <c r="L5871" t="s">
        <v>56</v>
      </c>
      <c r="M5871" t="s">
        <v>57</v>
      </c>
      <c r="N5871">
        <v>999</v>
      </c>
      <c r="O5871" t="s">
        <v>42</v>
      </c>
      <c r="R5871" t="s">
        <v>61</v>
      </c>
      <c r="S5871" t="s">
        <v>62</v>
      </c>
      <c r="T5871" s="3" t="str">
        <f t="shared" si="183"/>
        <v>.</v>
      </c>
      <c r="U5871" s="3" t="str">
        <f>IF(AND(R5871&lt;&gt;"_U",N5871&lt;&gt;9999,N5871&lt;&gt;999,L5871&lt;&gt;"Median"),IFERROR(VLOOKUP(A5871,'TA Total'!A:P,16,0),"."),".")</f>
        <v>.</v>
      </c>
    </row>
    <row r="5872" spans="1:21" x14ac:dyDescent="0.3">
      <c r="A5872" s="1" t="str">
        <f t="shared" si="182"/>
        <v>2023|Gisborne District|Median ($) - total household income</v>
      </c>
      <c r="B5872" t="s">
        <v>18</v>
      </c>
      <c r="C5872" t="s">
        <v>19</v>
      </c>
      <c r="D5872" t="s">
        <v>20</v>
      </c>
      <c r="E5872" t="s">
        <v>21</v>
      </c>
      <c r="F5872">
        <v>2023</v>
      </c>
      <c r="G5872">
        <v>2023</v>
      </c>
      <c r="H5872">
        <v>28</v>
      </c>
      <c r="I5872" t="s">
        <v>143</v>
      </c>
      <c r="J5872">
        <v>99</v>
      </c>
      <c r="K5872" t="s">
        <v>23</v>
      </c>
      <c r="L5872" t="s">
        <v>56</v>
      </c>
      <c r="M5872" t="s">
        <v>57</v>
      </c>
      <c r="N5872">
        <v>3</v>
      </c>
      <c r="O5872" t="s">
        <v>25</v>
      </c>
      <c r="P5872">
        <v>92200</v>
      </c>
      <c r="T5872" s="3" t="str">
        <f t="shared" si="183"/>
        <v>.</v>
      </c>
      <c r="U5872" s="3" t="str">
        <f>IF(AND(R5872&lt;&gt;"_U",N5872&lt;&gt;9999,N5872&lt;&gt;999,L5872&lt;&gt;"Median"),IFERROR(VLOOKUP(A5872,'TA Total'!A:P,16,0),"."),".")</f>
        <v>.</v>
      </c>
    </row>
    <row r="5873" spans="1:21" x14ac:dyDescent="0.3">
      <c r="A5873" s="1" t="str">
        <f t="shared" si="182"/>
        <v>2023|Gisborne District|Median ($) - total household income</v>
      </c>
      <c r="B5873" t="s">
        <v>18</v>
      </c>
      <c r="C5873" t="s">
        <v>19</v>
      </c>
      <c r="D5873" t="s">
        <v>20</v>
      </c>
      <c r="E5873" t="s">
        <v>21</v>
      </c>
      <c r="F5873">
        <v>2023</v>
      </c>
      <c r="G5873">
        <v>2023</v>
      </c>
      <c r="H5873">
        <v>28</v>
      </c>
      <c r="I5873" t="s">
        <v>143</v>
      </c>
      <c r="J5873">
        <v>99</v>
      </c>
      <c r="K5873" t="s">
        <v>23</v>
      </c>
      <c r="L5873" t="s">
        <v>56</v>
      </c>
      <c r="M5873" t="s">
        <v>57</v>
      </c>
      <c r="N5873">
        <v>2</v>
      </c>
      <c r="O5873" t="s">
        <v>28</v>
      </c>
      <c r="P5873">
        <v>64900</v>
      </c>
      <c r="T5873" s="3" t="str">
        <f t="shared" si="183"/>
        <v>.</v>
      </c>
      <c r="U5873" s="3" t="str">
        <f>IF(AND(R5873&lt;&gt;"_U",N5873&lt;&gt;9999,N5873&lt;&gt;999,L5873&lt;&gt;"Median"),IFERROR(VLOOKUP(A5873,'TA Total'!A:P,16,0),"."),".")</f>
        <v>.</v>
      </c>
    </row>
    <row r="5874" spans="1:21" x14ac:dyDescent="0.3">
      <c r="A5874" s="1" t="str">
        <f t="shared" si="182"/>
        <v>2023|Gisborne District|Median ($) - total household income</v>
      </c>
      <c r="B5874" t="s">
        <v>18</v>
      </c>
      <c r="C5874" t="s">
        <v>19</v>
      </c>
      <c r="D5874" t="s">
        <v>20</v>
      </c>
      <c r="E5874" t="s">
        <v>21</v>
      </c>
      <c r="F5874">
        <v>2023</v>
      </c>
      <c r="G5874">
        <v>2023</v>
      </c>
      <c r="H5874">
        <v>28</v>
      </c>
      <c r="I5874" t="s">
        <v>143</v>
      </c>
      <c r="J5874">
        <v>99</v>
      </c>
      <c r="K5874" t="s">
        <v>23</v>
      </c>
      <c r="L5874" t="s">
        <v>56</v>
      </c>
      <c r="M5874" t="s">
        <v>57</v>
      </c>
      <c r="N5874">
        <v>1</v>
      </c>
      <c r="O5874" t="s">
        <v>33</v>
      </c>
      <c r="P5874">
        <v>91300</v>
      </c>
      <c r="T5874" s="3" t="str">
        <f t="shared" si="183"/>
        <v>.</v>
      </c>
      <c r="U5874" s="3" t="str">
        <f>IF(AND(R5874&lt;&gt;"_U",N5874&lt;&gt;9999,N5874&lt;&gt;999,L5874&lt;&gt;"Median"),IFERROR(VLOOKUP(A5874,'TA Total'!A:P,16,0),"."),".")</f>
        <v>.</v>
      </c>
    </row>
    <row r="5875" spans="1:21" x14ac:dyDescent="0.3">
      <c r="A5875" s="1" t="str">
        <f t="shared" si="182"/>
        <v>2023|Gisborne District|Median ($) - total household income</v>
      </c>
      <c r="B5875" t="s">
        <v>18</v>
      </c>
      <c r="C5875" t="s">
        <v>19</v>
      </c>
      <c r="D5875" t="s">
        <v>20</v>
      </c>
      <c r="E5875" t="s">
        <v>21</v>
      </c>
      <c r="F5875">
        <v>2023</v>
      </c>
      <c r="G5875">
        <v>2023</v>
      </c>
      <c r="H5875">
        <v>28</v>
      </c>
      <c r="I5875" t="s">
        <v>143</v>
      </c>
      <c r="J5875">
        <v>99</v>
      </c>
      <c r="K5875" t="s">
        <v>23</v>
      </c>
      <c r="L5875" t="s">
        <v>56</v>
      </c>
      <c r="M5875" t="s">
        <v>57</v>
      </c>
      <c r="N5875">
        <v>9999</v>
      </c>
      <c r="O5875" t="s">
        <v>40</v>
      </c>
      <c r="P5875">
        <v>81000</v>
      </c>
      <c r="T5875" s="3" t="str">
        <f t="shared" si="183"/>
        <v>.</v>
      </c>
      <c r="U5875" s="3" t="str">
        <f>IF(AND(R5875&lt;&gt;"_U",N5875&lt;&gt;9999,N5875&lt;&gt;999,L5875&lt;&gt;"Median"),IFERROR(VLOOKUP(A5875,'TA Total'!A:P,16,0),"."),".")</f>
        <v>.</v>
      </c>
    </row>
    <row r="5876" spans="1:21" x14ac:dyDescent="0.3">
      <c r="A5876" s="1" t="str">
        <f t="shared" si="182"/>
        <v>2023|Wairoa District|$20,000 or less</v>
      </c>
      <c r="B5876" t="s">
        <v>18</v>
      </c>
      <c r="C5876" t="s">
        <v>19</v>
      </c>
      <c r="D5876" t="s">
        <v>20</v>
      </c>
      <c r="E5876" t="s">
        <v>21</v>
      </c>
      <c r="F5876">
        <v>2023</v>
      </c>
      <c r="G5876">
        <v>2023</v>
      </c>
      <c r="H5876">
        <v>29</v>
      </c>
      <c r="I5876" t="s">
        <v>64</v>
      </c>
      <c r="J5876">
        <v>99</v>
      </c>
      <c r="K5876" t="s">
        <v>23</v>
      </c>
      <c r="L5876">
        <v>1</v>
      </c>
      <c r="M5876" t="s">
        <v>39</v>
      </c>
      <c r="N5876">
        <v>2</v>
      </c>
      <c r="O5876" t="s">
        <v>28</v>
      </c>
      <c r="P5876">
        <v>93</v>
      </c>
      <c r="T5876" s="3">
        <f t="shared" si="183"/>
        <v>39.24</v>
      </c>
      <c r="U5876" s="3">
        <f>IF(AND(R5876&lt;&gt;"_U",N5876&lt;&gt;9999,N5876&lt;&gt;999,L5876&lt;&gt;"Median"),IFERROR(VLOOKUP(A5876,'TA Total'!A:P,16,0),"."),".")</f>
        <v>237</v>
      </c>
    </row>
    <row r="5877" spans="1:21" x14ac:dyDescent="0.3">
      <c r="A5877" s="1" t="str">
        <f t="shared" si="182"/>
        <v>2023|Wairoa District|$20,000 or less</v>
      </c>
      <c r="B5877" t="s">
        <v>18</v>
      </c>
      <c r="C5877" t="s">
        <v>19</v>
      </c>
      <c r="D5877" t="s">
        <v>20</v>
      </c>
      <c r="E5877" t="s">
        <v>21</v>
      </c>
      <c r="F5877">
        <v>2023</v>
      </c>
      <c r="G5877">
        <v>2023</v>
      </c>
      <c r="H5877">
        <v>29</v>
      </c>
      <c r="I5877" t="s">
        <v>64</v>
      </c>
      <c r="J5877">
        <v>99</v>
      </c>
      <c r="K5877" t="s">
        <v>23</v>
      </c>
      <c r="L5877">
        <v>1</v>
      </c>
      <c r="M5877" t="s">
        <v>39</v>
      </c>
      <c r="N5877">
        <v>7777</v>
      </c>
      <c r="O5877" t="s">
        <v>37</v>
      </c>
      <c r="P5877">
        <v>237</v>
      </c>
      <c r="T5877" s="3">
        <f t="shared" si="183"/>
        <v>100</v>
      </c>
      <c r="U5877" s="3">
        <f>IF(AND(R5877&lt;&gt;"_U",N5877&lt;&gt;9999,N5877&lt;&gt;999,L5877&lt;&gt;"Median"),IFERROR(VLOOKUP(A5877,'TA Total'!A:P,16,0),"."),".")</f>
        <v>237</v>
      </c>
    </row>
    <row r="5878" spans="1:21" x14ac:dyDescent="0.3">
      <c r="A5878" s="1" t="str">
        <f t="shared" si="182"/>
        <v>2023|Wairoa District|$20,000 or less</v>
      </c>
      <c r="B5878" t="s">
        <v>18</v>
      </c>
      <c r="C5878" t="s">
        <v>19</v>
      </c>
      <c r="D5878" t="s">
        <v>20</v>
      </c>
      <c r="E5878" t="s">
        <v>21</v>
      </c>
      <c r="F5878">
        <v>2023</v>
      </c>
      <c r="G5878">
        <v>2023</v>
      </c>
      <c r="H5878">
        <v>29</v>
      </c>
      <c r="I5878" t="s">
        <v>64</v>
      </c>
      <c r="J5878">
        <v>99</v>
      </c>
      <c r="K5878" t="s">
        <v>23</v>
      </c>
      <c r="L5878">
        <v>1</v>
      </c>
      <c r="M5878" t="s">
        <v>39</v>
      </c>
      <c r="N5878">
        <v>3</v>
      </c>
      <c r="O5878" t="s">
        <v>25</v>
      </c>
      <c r="P5878">
        <v>24</v>
      </c>
      <c r="T5878" s="3">
        <f t="shared" si="183"/>
        <v>10.130000000000001</v>
      </c>
      <c r="U5878" s="3">
        <f>IF(AND(R5878&lt;&gt;"_U",N5878&lt;&gt;9999,N5878&lt;&gt;999,L5878&lt;&gt;"Median"),IFERROR(VLOOKUP(A5878,'TA Total'!A:P,16,0),"."),".")</f>
        <v>237</v>
      </c>
    </row>
    <row r="5879" spans="1:21" x14ac:dyDescent="0.3">
      <c r="A5879" s="1" t="str">
        <f t="shared" si="182"/>
        <v>2023|Wairoa District|$20,000 or less</v>
      </c>
      <c r="B5879" t="s">
        <v>18</v>
      </c>
      <c r="C5879" t="s">
        <v>19</v>
      </c>
      <c r="D5879" t="s">
        <v>20</v>
      </c>
      <c r="E5879" t="s">
        <v>21</v>
      </c>
      <c r="F5879">
        <v>2023</v>
      </c>
      <c r="G5879">
        <v>2023</v>
      </c>
      <c r="H5879">
        <v>29</v>
      </c>
      <c r="I5879" t="s">
        <v>64</v>
      </c>
      <c r="J5879">
        <v>99</v>
      </c>
      <c r="K5879" t="s">
        <v>23</v>
      </c>
      <c r="L5879">
        <v>1</v>
      </c>
      <c r="M5879" t="s">
        <v>39</v>
      </c>
      <c r="N5879">
        <v>9999</v>
      </c>
      <c r="O5879" t="s">
        <v>40</v>
      </c>
      <c r="P5879">
        <v>237</v>
      </c>
      <c r="T5879" s="3" t="str">
        <f t="shared" si="183"/>
        <v>.</v>
      </c>
      <c r="U5879" s="3" t="str">
        <f>IF(AND(R5879&lt;&gt;"_U",N5879&lt;&gt;9999,N5879&lt;&gt;999,L5879&lt;&gt;"Median"),IFERROR(VLOOKUP(A5879,'TA Total'!A:P,16,0),"."),".")</f>
        <v>.</v>
      </c>
    </row>
    <row r="5880" spans="1:21" x14ac:dyDescent="0.3">
      <c r="A5880" s="1" t="str">
        <f t="shared" si="182"/>
        <v>2023|Wairoa District|$20,000 or less</v>
      </c>
      <c r="B5880" t="s">
        <v>18</v>
      </c>
      <c r="C5880" t="s">
        <v>19</v>
      </c>
      <c r="D5880" t="s">
        <v>20</v>
      </c>
      <c r="E5880" t="s">
        <v>21</v>
      </c>
      <c r="F5880">
        <v>2023</v>
      </c>
      <c r="G5880">
        <v>2023</v>
      </c>
      <c r="H5880">
        <v>29</v>
      </c>
      <c r="I5880" t="s">
        <v>64</v>
      </c>
      <c r="J5880">
        <v>99</v>
      </c>
      <c r="K5880" t="s">
        <v>23</v>
      </c>
      <c r="L5880">
        <v>1</v>
      </c>
      <c r="M5880" t="s">
        <v>39</v>
      </c>
      <c r="N5880">
        <v>999</v>
      </c>
      <c r="O5880" t="s">
        <v>42</v>
      </c>
      <c r="P5880">
        <v>0</v>
      </c>
      <c r="T5880" s="3" t="str">
        <f t="shared" si="183"/>
        <v>.</v>
      </c>
      <c r="U5880" s="3" t="str">
        <f>IF(AND(R5880&lt;&gt;"_U",N5880&lt;&gt;9999,N5880&lt;&gt;999,L5880&lt;&gt;"Median"),IFERROR(VLOOKUP(A5880,'TA Total'!A:P,16,0),"."),".")</f>
        <v>.</v>
      </c>
    </row>
    <row r="5881" spans="1:21" x14ac:dyDescent="0.3">
      <c r="A5881" s="1" t="str">
        <f t="shared" si="182"/>
        <v>2023|Wairoa District|$20,000 or less</v>
      </c>
      <c r="B5881" t="s">
        <v>18</v>
      </c>
      <c r="C5881" t="s">
        <v>19</v>
      </c>
      <c r="D5881" t="s">
        <v>20</v>
      </c>
      <c r="E5881" t="s">
        <v>21</v>
      </c>
      <c r="F5881">
        <v>2023</v>
      </c>
      <c r="G5881">
        <v>2023</v>
      </c>
      <c r="H5881">
        <v>29</v>
      </c>
      <c r="I5881" t="s">
        <v>64</v>
      </c>
      <c r="J5881">
        <v>99</v>
      </c>
      <c r="K5881" t="s">
        <v>23</v>
      </c>
      <c r="L5881">
        <v>1</v>
      </c>
      <c r="M5881" t="s">
        <v>39</v>
      </c>
      <c r="N5881">
        <v>1</v>
      </c>
      <c r="O5881" t="s">
        <v>33</v>
      </c>
      <c r="P5881">
        <v>123</v>
      </c>
      <c r="T5881" s="3">
        <f t="shared" si="183"/>
        <v>51.9</v>
      </c>
      <c r="U5881" s="3">
        <f>IF(AND(R5881&lt;&gt;"_U",N5881&lt;&gt;9999,N5881&lt;&gt;999,L5881&lt;&gt;"Median"),IFERROR(VLOOKUP(A5881,'TA Total'!A:P,16,0),"."),".")</f>
        <v>237</v>
      </c>
    </row>
    <row r="5882" spans="1:21" x14ac:dyDescent="0.3">
      <c r="A5882" s="1" t="str">
        <f t="shared" si="182"/>
        <v>2023|Wairoa District|$20,001-$30,000</v>
      </c>
      <c r="B5882" t="s">
        <v>18</v>
      </c>
      <c r="C5882" t="s">
        <v>19</v>
      </c>
      <c r="D5882" t="s">
        <v>20</v>
      </c>
      <c r="E5882" t="s">
        <v>21</v>
      </c>
      <c r="F5882">
        <v>2023</v>
      </c>
      <c r="G5882">
        <v>2023</v>
      </c>
      <c r="H5882">
        <v>29</v>
      </c>
      <c r="I5882" t="s">
        <v>64</v>
      </c>
      <c r="J5882">
        <v>99</v>
      </c>
      <c r="K5882" t="s">
        <v>23</v>
      </c>
      <c r="L5882">
        <v>2</v>
      </c>
      <c r="M5882" t="s">
        <v>24</v>
      </c>
      <c r="N5882">
        <v>1</v>
      </c>
      <c r="O5882" t="s">
        <v>33</v>
      </c>
      <c r="P5882">
        <v>198</v>
      </c>
      <c r="T5882" s="3">
        <f t="shared" si="183"/>
        <v>60.55</v>
      </c>
      <c r="U5882" s="3">
        <f>IF(AND(R5882&lt;&gt;"_U",N5882&lt;&gt;9999,N5882&lt;&gt;999,L5882&lt;&gt;"Median"),IFERROR(VLOOKUP(A5882,'TA Total'!A:P,16,0),"."),".")</f>
        <v>327</v>
      </c>
    </row>
    <row r="5883" spans="1:21" x14ac:dyDescent="0.3">
      <c r="A5883" s="1" t="str">
        <f t="shared" si="182"/>
        <v>2023|Wairoa District|$20,001-$30,000</v>
      </c>
      <c r="B5883" t="s">
        <v>18</v>
      </c>
      <c r="C5883" t="s">
        <v>19</v>
      </c>
      <c r="D5883" t="s">
        <v>20</v>
      </c>
      <c r="E5883" t="s">
        <v>21</v>
      </c>
      <c r="F5883">
        <v>2023</v>
      </c>
      <c r="G5883">
        <v>2023</v>
      </c>
      <c r="H5883">
        <v>29</v>
      </c>
      <c r="I5883" t="s">
        <v>64</v>
      </c>
      <c r="J5883">
        <v>99</v>
      </c>
      <c r="K5883" t="s">
        <v>23</v>
      </c>
      <c r="L5883">
        <v>2</v>
      </c>
      <c r="M5883" t="s">
        <v>24</v>
      </c>
      <c r="N5883">
        <v>2</v>
      </c>
      <c r="O5883" t="s">
        <v>28</v>
      </c>
      <c r="P5883">
        <v>114</v>
      </c>
      <c r="T5883" s="3">
        <f t="shared" si="183"/>
        <v>34.86</v>
      </c>
      <c r="U5883" s="3">
        <f>IF(AND(R5883&lt;&gt;"_U",N5883&lt;&gt;9999,N5883&lt;&gt;999,L5883&lt;&gt;"Median"),IFERROR(VLOOKUP(A5883,'TA Total'!A:P,16,0),"."),".")</f>
        <v>327</v>
      </c>
    </row>
    <row r="5884" spans="1:21" x14ac:dyDescent="0.3">
      <c r="A5884" s="1" t="str">
        <f t="shared" si="182"/>
        <v>2023|Wairoa District|$20,001-$30,000</v>
      </c>
      <c r="B5884" t="s">
        <v>18</v>
      </c>
      <c r="C5884" t="s">
        <v>19</v>
      </c>
      <c r="D5884" t="s">
        <v>20</v>
      </c>
      <c r="E5884" t="s">
        <v>21</v>
      </c>
      <c r="F5884">
        <v>2023</v>
      </c>
      <c r="G5884">
        <v>2023</v>
      </c>
      <c r="H5884">
        <v>29</v>
      </c>
      <c r="I5884" t="s">
        <v>64</v>
      </c>
      <c r="J5884">
        <v>99</v>
      </c>
      <c r="K5884" t="s">
        <v>23</v>
      </c>
      <c r="L5884">
        <v>2</v>
      </c>
      <c r="M5884" t="s">
        <v>24</v>
      </c>
      <c r="N5884">
        <v>3</v>
      </c>
      <c r="O5884" t="s">
        <v>25</v>
      </c>
      <c r="P5884">
        <v>15</v>
      </c>
      <c r="T5884" s="3">
        <f t="shared" si="183"/>
        <v>4.59</v>
      </c>
      <c r="U5884" s="3">
        <f>IF(AND(R5884&lt;&gt;"_U",N5884&lt;&gt;9999,N5884&lt;&gt;999,L5884&lt;&gt;"Median"),IFERROR(VLOOKUP(A5884,'TA Total'!A:P,16,0),"."),".")</f>
        <v>327</v>
      </c>
    </row>
    <row r="5885" spans="1:21" x14ac:dyDescent="0.3">
      <c r="A5885" s="1" t="str">
        <f t="shared" si="182"/>
        <v>2023|Wairoa District|$20,001-$30,000</v>
      </c>
      <c r="B5885" t="s">
        <v>18</v>
      </c>
      <c r="C5885" t="s">
        <v>19</v>
      </c>
      <c r="D5885" t="s">
        <v>20</v>
      </c>
      <c r="E5885" t="s">
        <v>21</v>
      </c>
      <c r="F5885">
        <v>2023</v>
      </c>
      <c r="G5885">
        <v>2023</v>
      </c>
      <c r="H5885">
        <v>29</v>
      </c>
      <c r="I5885" t="s">
        <v>64</v>
      </c>
      <c r="J5885">
        <v>99</v>
      </c>
      <c r="K5885" t="s">
        <v>23</v>
      </c>
      <c r="L5885">
        <v>2</v>
      </c>
      <c r="M5885" t="s">
        <v>24</v>
      </c>
      <c r="N5885">
        <v>7777</v>
      </c>
      <c r="O5885" t="s">
        <v>37</v>
      </c>
      <c r="P5885">
        <v>327</v>
      </c>
      <c r="T5885" s="3">
        <f t="shared" si="183"/>
        <v>100</v>
      </c>
      <c r="U5885" s="3">
        <f>IF(AND(R5885&lt;&gt;"_U",N5885&lt;&gt;9999,N5885&lt;&gt;999,L5885&lt;&gt;"Median"),IFERROR(VLOOKUP(A5885,'TA Total'!A:P,16,0),"."),".")</f>
        <v>327</v>
      </c>
    </row>
    <row r="5886" spans="1:21" x14ac:dyDescent="0.3">
      <c r="A5886" s="1" t="str">
        <f t="shared" si="182"/>
        <v>2023|Wairoa District|$20,001-$30,000</v>
      </c>
      <c r="B5886" t="s">
        <v>18</v>
      </c>
      <c r="C5886" t="s">
        <v>19</v>
      </c>
      <c r="D5886" t="s">
        <v>20</v>
      </c>
      <c r="E5886" t="s">
        <v>21</v>
      </c>
      <c r="F5886">
        <v>2023</v>
      </c>
      <c r="G5886">
        <v>2023</v>
      </c>
      <c r="H5886">
        <v>29</v>
      </c>
      <c r="I5886" t="s">
        <v>64</v>
      </c>
      <c r="J5886">
        <v>99</v>
      </c>
      <c r="K5886" t="s">
        <v>23</v>
      </c>
      <c r="L5886">
        <v>2</v>
      </c>
      <c r="M5886" t="s">
        <v>24</v>
      </c>
      <c r="N5886">
        <v>999</v>
      </c>
      <c r="O5886" t="s">
        <v>42</v>
      </c>
      <c r="P5886">
        <v>0</v>
      </c>
      <c r="T5886" s="3" t="str">
        <f t="shared" si="183"/>
        <v>.</v>
      </c>
      <c r="U5886" s="3" t="str">
        <f>IF(AND(R5886&lt;&gt;"_U",N5886&lt;&gt;9999,N5886&lt;&gt;999,L5886&lt;&gt;"Median"),IFERROR(VLOOKUP(A5886,'TA Total'!A:P,16,0),"."),".")</f>
        <v>.</v>
      </c>
    </row>
    <row r="5887" spans="1:21" x14ac:dyDescent="0.3">
      <c r="A5887" s="1" t="str">
        <f t="shared" si="182"/>
        <v>2023|Wairoa District|$20,001-$30,000</v>
      </c>
      <c r="B5887" t="s">
        <v>18</v>
      </c>
      <c r="C5887" t="s">
        <v>19</v>
      </c>
      <c r="D5887" t="s">
        <v>20</v>
      </c>
      <c r="E5887" t="s">
        <v>21</v>
      </c>
      <c r="F5887">
        <v>2023</v>
      </c>
      <c r="G5887">
        <v>2023</v>
      </c>
      <c r="H5887">
        <v>29</v>
      </c>
      <c r="I5887" t="s">
        <v>64</v>
      </c>
      <c r="J5887">
        <v>99</v>
      </c>
      <c r="K5887" t="s">
        <v>23</v>
      </c>
      <c r="L5887">
        <v>2</v>
      </c>
      <c r="M5887" t="s">
        <v>24</v>
      </c>
      <c r="N5887">
        <v>9999</v>
      </c>
      <c r="O5887" t="s">
        <v>40</v>
      </c>
      <c r="P5887">
        <v>327</v>
      </c>
      <c r="T5887" s="3" t="str">
        <f t="shared" si="183"/>
        <v>.</v>
      </c>
      <c r="U5887" s="3" t="str">
        <f>IF(AND(R5887&lt;&gt;"_U",N5887&lt;&gt;9999,N5887&lt;&gt;999,L5887&lt;&gt;"Median"),IFERROR(VLOOKUP(A5887,'TA Total'!A:P,16,0),"."),".")</f>
        <v>.</v>
      </c>
    </row>
    <row r="5888" spans="1:21" x14ac:dyDescent="0.3">
      <c r="A5888" s="1" t="str">
        <f t="shared" si="182"/>
        <v>2023|Wairoa District|$30,001-$50,000</v>
      </c>
      <c r="B5888" t="s">
        <v>18</v>
      </c>
      <c r="C5888" t="s">
        <v>19</v>
      </c>
      <c r="D5888" t="s">
        <v>20</v>
      </c>
      <c r="E5888" t="s">
        <v>21</v>
      </c>
      <c r="F5888">
        <v>2023</v>
      </c>
      <c r="G5888">
        <v>2023</v>
      </c>
      <c r="H5888">
        <v>29</v>
      </c>
      <c r="I5888" t="s">
        <v>64</v>
      </c>
      <c r="J5888">
        <v>99</v>
      </c>
      <c r="K5888" t="s">
        <v>23</v>
      </c>
      <c r="L5888">
        <v>3</v>
      </c>
      <c r="M5888" t="s">
        <v>45</v>
      </c>
      <c r="N5888">
        <v>2</v>
      </c>
      <c r="O5888" t="s">
        <v>28</v>
      </c>
      <c r="P5888">
        <v>174</v>
      </c>
      <c r="T5888" s="3">
        <f t="shared" si="183"/>
        <v>35.369999999999997</v>
      </c>
      <c r="U5888" s="3">
        <f>IF(AND(R5888&lt;&gt;"_U",N5888&lt;&gt;9999,N5888&lt;&gt;999,L5888&lt;&gt;"Median"),IFERROR(VLOOKUP(A5888,'TA Total'!A:P,16,0),"."),".")</f>
        <v>492</v>
      </c>
    </row>
    <row r="5889" spans="1:21" x14ac:dyDescent="0.3">
      <c r="A5889" s="1" t="str">
        <f t="shared" si="182"/>
        <v>2023|Wairoa District|$30,001-$50,000</v>
      </c>
      <c r="B5889" t="s">
        <v>18</v>
      </c>
      <c r="C5889" t="s">
        <v>19</v>
      </c>
      <c r="D5889" t="s">
        <v>20</v>
      </c>
      <c r="E5889" t="s">
        <v>21</v>
      </c>
      <c r="F5889">
        <v>2023</v>
      </c>
      <c r="G5889">
        <v>2023</v>
      </c>
      <c r="H5889">
        <v>29</v>
      </c>
      <c r="I5889" t="s">
        <v>64</v>
      </c>
      <c r="J5889">
        <v>99</v>
      </c>
      <c r="K5889" t="s">
        <v>23</v>
      </c>
      <c r="L5889">
        <v>3</v>
      </c>
      <c r="M5889" t="s">
        <v>45</v>
      </c>
      <c r="N5889">
        <v>3</v>
      </c>
      <c r="O5889" t="s">
        <v>25</v>
      </c>
      <c r="P5889">
        <v>30</v>
      </c>
      <c r="T5889" s="3">
        <f t="shared" si="183"/>
        <v>6.1</v>
      </c>
      <c r="U5889" s="3">
        <f>IF(AND(R5889&lt;&gt;"_U",N5889&lt;&gt;9999,N5889&lt;&gt;999,L5889&lt;&gt;"Median"),IFERROR(VLOOKUP(A5889,'TA Total'!A:P,16,0),"."),".")</f>
        <v>492</v>
      </c>
    </row>
    <row r="5890" spans="1:21" x14ac:dyDescent="0.3">
      <c r="A5890" s="1" t="str">
        <f t="shared" si="182"/>
        <v>2023|Wairoa District|$30,001-$50,000</v>
      </c>
      <c r="B5890" t="s">
        <v>18</v>
      </c>
      <c r="C5890" t="s">
        <v>19</v>
      </c>
      <c r="D5890" t="s">
        <v>20</v>
      </c>
      <c r="E5890" t="s">
        <v>21</v>
      </c>
      <c r="F5890">
        <v>2023</v>
      </c>
      <c r="G5890">
        <v>2023</v>
      </c>
      <c r="H5890">
        <v>29</v>
      </c>
      <c r="I5890" t="s">
        <v>64</v>
      </c>
      <c r="J5890">
        <v>99</v>
      </c>
      <c r="K5890" t="s">
        <v>23</v>
      </c>
      <c r="L5890">
        <v>3</v>
      </c>
      <c r="M5890" t="s">
        <v>45</v>
      </c>
      <c r="N5890">
        <v>7777</v>
      </c>
      <c r="O5890" t="s">
        <v>37</v>
      </c>
      <c r="P5890">
        <v>492</v>
      </c>
      <c r="T5890" s="3">
        <f t="shared" si="183"/>
        <v>100</v>
      </c>
      <c r="U5890" s="3">
        <f>IF(AND(R5890&lt;&gt;"_U",N5890&lt;&gt;9999,N5890&lt;&gt;999,L5890&lt;&gt;"Median"),IFERROR(VLOOKUP(A5890,'TA Total'!A:P,16,0),"."),".")</f>
        <v>492</v>
      </c>
    </row>
    <row r="5891" spans="1:21" x14ac:dyDescent="0.3">
      <c r="A5891" s="1" t="str">
        <f t="shared" ref="A5891:A5954" si="184">G5891&amp;"|"&amp;I5891&amp;"|"&amp;M5891</f>
        <v>2023|Wairoa District|$30,001-$50,000</v>
      </c>
      <c r="B5891" t="s">
        <v>18</v>
      </c>
      <c r="C5891" t="s">
        <v>19</v>
      </c>
      <c r="D5891" t="s">
        <v>20</v>
      </c>
      <c r="E5891" t="s">
        <v>21</v>
      </c>
      <c r="F5891">
        <v>2023</v>
      </c>
      <c r="G5891">
        <v>2023</v>
      </c>
      <c r="H5891">
        <v>29</v>
      </c>
      <c r="I5891" t="s">
        <v>64</v>
      </c>
      <c r="J5891">
        <v>99</v>
      </c>
      <c r="K5891" t="s">
        <v>23</v>
      </c>
      <c r="L5891">
        <v>3</v>
      </c>
      <c r="M5891" t="s">
        <v>45</v>
      </c>
      <c r="N5891">
        <v>9999</v>
      </c>
      <c r="O5891" t="s">
        <v>40</v>
      </c>
      <c r="P5891">
        <v>492</v>
      </c>
      <c r="T5891" s="3" t="str">
        <f t="shared" ref="T5891:T5954" si="185">IF(AND(R5891&lt;&gt;"_U",R5891&lt;&gt;"c",N5891&lt;&gt;999,N5891&lt;&gt;9999,L5891&lt;&gt;"Median"),IFERROR((ROUND(P5891/U5891*100,2)),"."),".")</f>
        <v>.</v>
      </c>
      <c r="U5891" s="3" t="str">
        <f>IF(AND(R5891&lt;&gt;"_U",N5891&lt;&gt;9999,N5891&lt;&gt;999,L5891&lt;&gt;"Median"),IFERROR(VLOOKUP(A5891,'TA Total'!A:P,16,0),"."),".")</f>
        <v>.</v>
      </c>
    </row>
    <row r="5892" spans="1:21" x14ac:dyDescent="0.3">
      <c r="A5892" s="1" t="str">
        <f t="shared" si="184"/>
        <v>2023|Wairoa District|$30,001-$50,000</v>
      </c>
      <c r="B5892" t="s">
        <v>18</v>
      </c>
      <c r="C5892" t="s">
        <v>19</v>
      </c>
      <c r="D5892" t="s">
        <v>20</v>
      </c>
      <c r="E5892" t="s">
        <v>21</v>
      </c>
      <c r="F5892">
        <v>2023</v>
      </c>
      <c r="G5892">
        <v>2023</v>
      </c>
      <c r="H5892">
        <v>29</v>
      </c>
      <c r="I5892" t="s">
        <v>64</v>
      </c>
      <c r="J5892">
        <v>99</v>
      </c>
      <c r="K5892" t="s">
        <v>23</v>
      </c>
      <c r="L5892">
        <v>3</v>
      </c>
      <c r="M5892" t="s">
        <v>45</v>
      </c>
      <c r="N5892">
        <v>999</v>
      </c>
      <c r="O5892" t="s">
        <v>42</v>
      </c>
      <c r="P5892">
        <v>0</v>
      </c>
      <c r="T5892" s="3" t="str">
        <f t="shared" si="185"/>
        <v>.</v>
      </c>
      <c r="U5892" s="3" t="str">
        <f>IF(AND(R5892&lt;&gt;"_U",N5892&lt;&gt;9999,N5892&lt;&gt;999,L5892&lt;&gt;"Median"),IFERROR(VLOOKUP(A5892,'TA Total'!A:P,16,0),"."),".")</f>
        <v>.</v>
      </c>
    </row>
    <row r="5893" spans="1:21" x14ac:dyDescent="0.3">
      <c r="A5893" s="1" t="str">
        <f t="shared" si="184"/>
        <v>2023|Wairoa District|$30,001-$50,000</v>
      </c>
      <c r="B5893" t="s">
        <v>18</v>
      </c>
      <c r="C5893" t="s">
        <v>19</v>
      </c>
      <c r="D5893" t="s">
        <v>20</v>
      </c>
      <c r="E5893" t="s">
        <v>21</v>
      </c>
      <c r="F5893">
        <v>2023</v>
      </c>
      <c r="G5893">
        <v>2023</v>
      </c>
      <c r="H5893">
        <v>29</v>
      </c>
      <c r="I5893" t="s">
        <v>64</v>
      </c>
      <c r="J5893">
        <v>99</v>
      </c>
      <c r="K5893" t="s">
        <v>23</v>
      </c>
      <c r="L5893">
        <v>3</v>
      </c>
      <c r="M5893" t="s">
        <v>45</v>
      </c>
      <c r="N5893">
        <v>1</v>
      </c>
      <c r="O5893" t="s">
        <v>33</v>
      </c>
      <c r="P5893">
        <v>291</v>
      </c>
      <c r="T5893" s="3">
        <f t="shared" si="185"/>
        <v>59.15</v>
      </c>
      <c r="U5893" s="3">
        <f>IF(AND(R5893&lt;&gt;"_U",N5893&lt;&gt;9999,N5893&lt;&gt;999,L5893&lt;&gt;"Median"),IFERROR(VLOOKUP(A5893,'TA Total'!A:P,16,0),"."),".")</f>
        <v>492</v>
      </c>
    </row>
    <row r="5894" spans="1:21" x14ac:dyDescent="0.3">
      <c r="A5894" s="1" t="str">
        <f t="shared" si="184"/>
        <v>2023|Wairoa District|$50,001-$70,000</v>
      </c>
      <c r="B5894" t="s">
        <v>18</v>
      </c>
      <c r="C5894" t="s">
        <v>19</v>
      </c>
      <c r="D5894" t="s">
        <v>20</v>
      </c>
      <c r="E5894" t="s">
        <v>21</v>
      </c>
      <c r="F5894">
        <v>2023</v>
      </c>
      <c r="G5894">
        <v>2023</v>
      </c>
      <c r="H5894">
        <v>29</v>
      </c>
      <c r="I5894" t="s">
        <v>64</v>
      </c>
      <c r="J5894">
        <v>99</v>
      </c>
      <c r="K5894" t="s">
        <v>23</v>
      </c>
      <c r="L5894">
        <v>4</v>
      </c>
      <c r="M5894" t="s">
        <v>36</v>
      </c>
      <c r="N5894">
        <v>1</v>
      </c>
      <c r="O5894" t="s">
        <v>33</v>
      </c>
      <c r="P5894">
        <v>213</v>
      </c>
      <c r="T5894" s="3">
        <f t="shared" si="185"/>
        <v>56.35</v>
      </c>
      <c r="U5894" s="3">
        <f>IF(AND(R5894&lt;&gt;"_U",N5894&lt;&gt;9999,N5894&lt;&gt;999,L5894&lt;&gt;"Median"),IFERROR(VLOOKUP(A5894,'TA Total'!A:P,16,0),"."),".")</f>
        <v>378</v>
      </c>
    </row>
    <row r="5895" spans="1:21" x14ac:dyDescent="0.3">
      <c r="A5895" s="1" t="str">
        <f t="shared" si="184"/>
        <v>2023|Wairoa District|$50,001-$70,000</v>
      </c>
      <c r="B5895" t="s">
        <v>18</v>
      </c>
      <c r="C5895" t="s">
        <v>19</v>
      </c>
      <c r="D5895" t="s">
        <v>20</v>
      </c>
      <c r="E5895" t="s">
        <v>21</v>
      </c>
      <c r="F5895">
        <v>2023</v>
      </c>
      <c r="G5895">
        <v>2023</v>
      </c>
      <c r="H5895">
        <v>29</v>
      </c>
      <c r="I5895" t="s">
        <v>64</v>
      </c>
      <c r="J5895">
        <v>99</v>
      </c>
      <c r="K5895" t="s">
        <v>23</v>
      </c>
      <c r="L5895">
        <v>4</v>
      </c>
      <c r="M5895" t="s">
        <v>36</v>
      </c>
      <c r="N5895">
        <v>9999</v>
      </c>
      <c r="O5895" t="s">
        <v>40</v>
      </c>
      <c r="P5895">
        <v>378</v>
      </c>
      <c r="T5895" s="3" t="str">
        <f t="shared" si="185"/>
        <v>.</v>
      </c>
      <c r="U5895" s="3" t="str">
        <f>IF(AND(R5895&lt;&gt;"_U",N5895&lt;&gt;9999,N5895&lt;&gt;999,L5895&lt;&gt;"Median"),IFERROR(VLOOKUP(A5895,'TA Total'!A:P,16,0),"."),".")</f>
        <v>.</v>
      </c>
    </row>
    <row r="5896" spans="1:21" x14ac:dyDescent="0.3">
      <c r="A5896" s="1" t="str">
        <f t="shared" si="184"/>
        <v>2023|Wairoa District|$50,001-$70,000</v>
      </c>
      <c r="B5896" t="s">
        <v>18</v>
      </c>
      <c r="C5896" t="s">
        <v>19</v>
      </c>
      <c r="D5896" t="s">
        <v>20</v>
      </c>
      <c r="E5896" t="s">
        <v>21</v>
      </c>
      <c r="F5896">
        <v>2023</v>
      </c>
      <c r="G5896">
        <v>2023</v>
      </c>
      <c r="H5896">
        <v>29</v>
      </c>
      <c r="I5896" t="s">
        <v>64</v>
      </c>
      <c r="J5896">
        <v>99</v>
      </c>
      <c r="K5896" t="s">
        <v>23</v>
      </c>
      <c r="L5896">
        <v>4</v>
      </c>
      <c r="M5896" t="s">
        <v>36</v>
      </c>
      <c r="N5896">
        <v>2</v>
      </c>
      <c r="O5896" t="s">
        <v>28</v>
      </c>
      <c r="P5896">
        <v>135</v>
      </c>
      <c r="T5896" s="3">
        <f t="shared" si="185"/>
        <v>35.71</v>
      </c>
      <c r="U5896" s="3">
        <f>IF(AND(R5896&lt;&gt;"_U",N5896&lt;&gt;9999,N5896&lt;&gt;999,L5896&lt;&gt;"Median"),IFERROR(VLOOKUP(A5896,'TA Total'!A:P,16,0),"."),".")</f>
        <v>378</v>
      </c>
    </row>
    <row r="5897" spans="1:21" x14ac:dyDescent="0.3">
      <c r="A5897" s="1" t="str">
        <f t="shared" si="184"/>
        <v>2023|Wairoa District|$50,001-$70,000</v>
      </c>
      <c r="B5897" t="s">
        <v>18</v>
      </c>
      <c r="C5897" t="s">
        <v>19</v>
      </c>
      <c r="D5897" t="s">
        <v>20</v>
      </c>
      <c r="E5897" t="s">
        <v>21</v>
      </c>
      <c r="F5897">
        <v>2023</v>
      </c>
      <c r="G5897">
        <v>2023</v>
      </c>
      <c r="H5897">
        <v>29</v>
      </c>
      <c r="I5897" t="s">
        <v>64</v>
      </c>
      <c r="J5897">
        <v>99</v>
      </c>
      <c r="K5897" t="s">
        <v>23</v>
      </c>
      <c r="L5897">
        <v>4</v>
      </c>
      <c r="M5897" t="s">
        <v>36</v>
      </c>
      <c r="N5897">
        <v>3</v>
      </c>
      <c r="O5897" t="s">
        <v>25</v>
      </c>
      <c r="P5897">
        <v>33</v>
      </c>
      <c r="T5897" s="3">
        <f t="shared" si="185"/>
        <v>8.73</v>
      </c>
      <c r="U5897" s="3">
        <f>IF(AND(R5897&lt;&gt;"_U",N5897&lt;&gt;9999,N5897&lt;&gt;999,L5897&lt;&gt;"Median"),IFERROR(VLOOKUP(A5897,'TA Total'!A:P,16,0),"."),".")</f>
        <v>378</v>
      </c>
    </row>
    <row r="5898" spans="1:21" x14ac:dyDescent="0.3">
      <c r="A5898" s="1" t="str">
        <f t="shared" si="184"/>
        <v>2023|Wairoa District|$50,001-$70,000</v>
      </c>
      <c r="B5898" t="s">
        <v>18</v>
      </c>
      <c r="C5898" t="s">
        <v>19</v>
      </c>
      <c r="D5898" t="s">
        <v>20</v>
      </c>
      <c r="E5898" t="s">
        <v>21</v>
      </c>
      <c r="F5898">
        <v>2023</v>
      </c>
      <c r="G5898">
        <v>2023</v>
      </c>
      <c r="H5898">
        <v>29</v>
      </c>
      <c r="I5898" t="s">
        <v>64</v>
      </c>
      <c r="J5898">
        <v>99</v>
      </c>
      <c r="K5898" t="s">
        <v>23</v>
      </c>
      <c r="L5898">
        <v>4</v>
      </c>
      <c r="M5898" t="s">
        <v>36</v>
      </c>
      <c r="N5898">
        <v>7777</v>
      </c>
      <c r="O5898" t="s">
        <v>37</v>
      </c>
      <c r="P5898">
        <v>378</v>
      </c>
      <c r="T5898" s="3">
        <f t="shared" si="185"/>
        <v>100</v>
      </c>
      <c r="U5898" s="3">
        <f>IF(AND(R5898&lt;&gt;"_U",N5898&lt;&gt;9999,N5898&lt;&gt;999,L5898&lt;&gt;"Median"),IFERROR(VLOOKUP(A5898,'TA Total'!A:P,16,0),"."),".")</f>
        <v>378</v>
      </c>
    </row>
    <row r="5899" spans="1:21" x14ac:dyDescent="0.3">
      <c r="A5899" s="1" t="str">
        <f t="shared" si="184"/>
        <v>2023|Wairoa District|$50,001-$70,000</v>
      </c>
      <c r="B5899" t="s">
        <v>18</v>
      </c>
      <c r="C5899" t="s">
        <v>19</v>
      </c>
      <c r="D5899" t="s">
        <v>20</v>
      </c>
      <c r="E5899" t="s">
        <v>21</v>
      </c>
      <c r="F5899">
        <v>2023</v>
      </c>
      <c r="G5899">
        <v>2023</v>
      </c>
      <c r="H5899">
        <v>29</v>
      </c>
      <c r="I5899" t="s">
        <v>64</v>
      </c>
      <c r="J5899">
        <v>99</v>
      </c>
      <c r="K5899" t="s">
        <v>23</v>
      </c>
      <c r="L5899">
        <v>4</v>
      </c>
      <c r="M5899" t="s">
        <v>36</v>
      </c>
      <c r="N5899">
        <v>999</v>
      </c>
      <c r="O5899" t="s">
        <v>42</v>
      </c>
      <c r="P5899">
        <v>0</v>
      </c>
      <c r="T5899" s="3" t="str">
        <f t="shared" si="185"/>
        <v>.</v>
      </c>
      <c r="U5899" s="3" t="str">
        <f>IF(AND(R5899&lt;&gt;"_U",N5899&lt;&gt;9999,N5899&lt;&gt;999,L5899&lt;&gt;"Median"),IFERROR(VLOOKUP(A5899,'TA Total'!A:P,16,0),"."),".")</f>
        <v>.</v>
      </c>
    </row>
    <row r="5900" spans="1:21" x14ac:dyDescent="0.3">
      <c r="A5900" s="1" t="str">
        <f t="shared" si="184"/>
        <v>2023|Wairoa District|$70,001-$100,000</v>
      </c>
      <c r="B5900" t="s">
        <v>18</v>
      </c>
      <c r="C5900" t="s">
        <v>19</v>
      </c>
      <c r="D5900" t="s">
        <v>20</v>
      </c>
      <c r="E5900" t="s">
        <v>21</v>
      </c>
      <c r="F5900">
        <v>2023</v>
      </c>
      <c r="G5900">
        <v>2023</v>
      </c>
      <c r="H5900">
        <v>29</v>
      </c>
      <c r="I5900" t="s">
        <v>64</v>
      </c>
      <c r="J5900">
        <v>99</v>
      </c>
      <c r="K5900" t="s">
        <v>23</v>
      </c>
      <c r="L5900">
        <v>5</v>
      </c>
      <c r="M5900" t="s">
        <v>58</v>
      </c>
      <c r="N5900">
        <v>1</v>
      </c>
      <c r="O5900" t="s">
        <v>33</v>
      </c>
      <c r="P5900">
        <v>282</v>
      </c>
      <c r="T5900" s="3">
        <f t="shared" si="185"/>
        <v>55.62</v>
      </c>
      <c r="U5900" s="3">
        <f>IF(AND(R5900&lt;&gt;"_U",N5900&lt;&gt;9999,N5900&lt;&gt;999,L5900&lt;&gt;"Median"),IFERROR(VLOOKUP(A5900,'TA Total'!A:P,16,0),"."),".")</f>
        <v>507</v>
      </c>
    </row>
    <row r="5901" spans="1:21" x14ac:dyDescent="0.3">
      <c r="A5901" s="1" t="str">
        <f t="shared" si="184"/>
        <v>2023|Wairoa District|$70,001-$100,000</v>
      </c>
      <c r="B5901" t="s">
        <v>18</v>
      </c>
      <c r="C5901" t="s">
        <v>19</v>
      </c>
      <c r="D5901" t="s">
        <v>20</v>
      </c>
      <c r="E5901" t="s">
        <v>21</v>
      </c>
      <c r="F5901">
        <v>2023</v>
      </c>
      <c r="G5901">
        <v>2023</v>
      </c>
      <c r="H5901">
        <v>29</v>
      </c>
      <c r="I5901" t="s">
        <v>64</v>
      </c>
      <c r="J5901">
        <v>99</v>
      </c>
      <c r="K5901" t="s">
        <v>23</v>
      </c>
      <c r="L5901">
        <v>5</v>
      </c>
      <c r="M5901" t="s">
        <v>58</v>
      </c>
      <c r="N5901">
        <v>2</v>
      </c>
      <c r="O5901" t="s">
        <v>28</v>
      </c>
      <c r="P5901">
        <v>192</v>
      </c>
      <c r="T5901" s="3">
        <f t="shared" si="185"/>
        <v>37.869999999999997</v>
      </c>
      <c r="U5901" s="3">
        <f>IF(AND(R5901&lt;&gt;"_U",N5901&lt;&gt;9999,N5901&lt;&gt;999,L5901&lt;&gt;"Median"),IFERROR(VLOOKUP(A5901,'TA Total'!A:P,16,0),"."),".")</f>
        <v>507</v>
      </c>
    </row>
    <row r="5902" spans="1:21" x14ac:dyDescent="0.3">
      <c r="A5902" s="1" t="str">
        <f t="shared" si="184"/>
        <v>2023|Wairoa District|$70,001-$100,000</v>
      </c>
      <c r="B5902" t="s">
        <v>18</v>
      </c>
      <c r="C5902" t="s">
        <v>19</v>
      </c>
      <c r="D5902" t="s">
        <v>20</v>
      </c>
      <c r="E5902" t="s">
        <v>21</v>
      </c>
      <c r="F5902">
        <v>2023</v>
      </c>
      <c r="G5902">
        <v>2023</v>
      </c>
      <c r="H5902">
        <v>29</v>
      </c>
      <c r="I5902" t="s">
        <v>64</v>
      </c>
      <c r="J5902">
        <v>99</v>
      </c>
      <c r="K5902" t="s">
        <v>23</v>
      </c>
      <c r="L5902">
        <v>5</v>
      </c>
      <c r="M5902" t="s">
        <v>58</v>
      </c>
      <c r="N5902">
        <v>3</v>
      </c>
      <c r="O5902" t="s">
        <v>25</v>
      </c>
      <c r="P5902">
        <v>33</v>
      </c>
      <c r="T5902" s="3">
        <f t="shared" si="185"/>
        <v>6.51</v>
      </c>
      <c r="U5902" s="3">
        <f>IF(AND(R5902&lt;&gt;"_U",N5902&lt;&gt;9999,N5902&lt;&gt;999,L5902&lt;&gt;"Median"),IFERROR(VLOOKUP(A5902,'TA Total'!A:P,16,0),"."),".")</f>
        <v>507</v>
      </c>
    </row>
    <row r="5903" spans="1:21" x14ac:dyDescent="0.3">
      <c r="A5903" s="1" t="str">
        <f t="shared" si="184"/>
        <v>2023|Wairoa District|$70,001-$100,000</v>
      </c>
      <c r="B5903" t="s">
        <v>18</v>
      </c>
      <c r="C5903" t="s">
        <v>19</v>
      </c>
      <c r="D5903" t="s">
        <v>20</v>
      </c>
      <c r="E5903" t="s">
        <v>21</v>
      </c>
      <c r="F5903">
        <v>2023</v>
      </c>
      <c r="G5903">
        <v>2023</v>
      </c>
      <c r="H5903">
        <v>29</v>
      </c>
      <c r="I5903" t="s">
        <v>64</v>
      </c>
      <c r="J5903">
        <v>99</v>
      </c>
      <c r="K5903" t="s">
        <v>23</v>
      </c>
      <c r="L5903">
        <v>5</v>
      </c>
      <c r="M5903" t="s">
        <v>58</v>
      </c>
      <c r="N5903">
        <v>999</v>
      </c>
      <c r="O5903" t="s">
        <v>42</v>
      </c>
      <c r="P5903">
        <v>0</v>
      </c>
      <c r="T5903" s="3" t="str">
        <f t="shared" si="185"/>
        <v>.</v>
      </c>
      <c r="U5903" s="3" t="str">
        <f>IF(AND(R5903&lt;&gt;"_U",N5903&lt;&gt;9999,N5903&lt;&gt;999,L5903&lt;&gt;"Median"),IFERROR(VLOOKUP(A5903,'TA Total'!A:P,16,0),"."),".")</f>
        <v>.</v>
      </c>
    </row>
    <row r="5904" spans="1:21" x14ac:dyDescent="0.3">
      <c r="A5904" s="1" t="str">
        <f t="shared" si="184"/>
        <v>2023|Wairoa District|$70,001-$100,000</v>
      </c>
      <c r="B5904" t="s">
        <v>18</v>
      </c>
      <c r="C5904" t="s">
        <v>19</v>
      </c>
      <c r="D5904" t="s">
        <v>20</v>
      </c>
      <c r="E5904" t="s">
        <v>21</v>
      </c>
      <c r="F5904">
        <v>2023</v>
      </c>
      <c r="G5904">
        <v>2023</v>
      </c>
      <c r="H5904">
        <v>29</v>
      </c>
      <c r="I5904" t="s">
        <v>64</v>
      </c>
      <c r="J5904">
        <v>99</v>
      </c>
      <c r="K5904" t="s">
        <v>23</v>
      </c>
      <c r="L5904">
        <v>5</v>
      </c>
      <c r="M5904" t="s">
        <v>58</v>
      </c>
      <c r="N5904">
        <v>9999</v>
      </c>
      <c r="O5904" t="s">
        <v>40</v>
      </c>
      <c r="P5904">
        <v>507</v>
      </c>
      <c r="T5904" s="3" t="str">
        <f t="shared" si="185"/>
        <v>.</v>
      </c>
      <c r="U5904" s="3" t="str">
        <f>IF(AND(R5904&lt;&gt;"_U",N5904&lt;&gt;9999,N5904&lt;&gt;999,L5904&lt;&gt;"Median"),IFERROR(VLOOKUP(A5904,'TA Total'!A:P,16,0),"."),".")</f>
        <v>.</v>
      </c>
    </row>
    <row r="5905" spans="1:21" x14ac:dyDescent="0.3">
      <c r="A5905" s="1" t="str">
        <f t="shared" si="184"/>
        <v>2023|Wairoa District|$70,001-$100,000</v>
      </c>
      <c r="B5905" t="s">
        <v>18</v>
      </c>
      <c r="C5905" t="s">
        <v>19</v>
      </c>
      <c r="D5905" t="s">
        <v>20</v>
      </c>
      <c r="E5905" t="s">
        <v>21</v>
      </c>
      <c r="F5905">
        <v>2023</v>
      </c>
      <c r="G5905">
        <v>2023</v>
      </c>
      <c r="H5905">
        <v>29</v>
      </c>
      <c r="I5905" t="s">
        <v>64</v>
      </c>
      <c r="J5905">
        <v>99</v>
      </c>
      <c r="K5905" t="s">
        <v>23</v>
      </c>
      <c r="L5905">
        <v>5</v>
      </c>
      <c r="M5905" t="s">
        <v>58</v>
      </c>
      <c r="N5905">
        <v>7777</v>
      </c>
      <c r="O5905" t="s">
        <v>37</v>
      </c>
      <c r="P5905">
        <v>507</v>
      </c>
      <c r="T5905" s="3">
        <f t="shared" si="185"/>
        <v>100</v>
      </c>
      <c r="U5905" s="3">
        <f>IF(AND(R5905&lt;&gt;"_U",N5905&lt;&gt;9999,N5905&lt;&gt;999,L5905&lt;&gt;"Median"),IFERROR(VLOOKUP(A5905,'TA Total'!A:P,16,0),"."),".")</f>
        <v>507</v>
      </c>
    </row>
    <row r="5906" spans="1:21" x14ac:dyDescent="0.3">
      <c r="A5906" s="1" t="str">
        <f t="shared" si="184"/>
        <v>2023|Wairoa District|$100,001-$150,000</v>
      </c>
      <c r="B5906" t="s">
        <v>18</v>
      </c>
      <c r="C5906" t="s">
        <v>19</v>
      </c>
      <c r="D5906" t="s">
        <v>20</v>
      </c>
      <c r="E5906" t="s">
        <v>21</v>
      </c>
      <c r="F5906">
        <v>2023</v>
      </c>
      <c r="G5906">
        <v>2023</v>
      </c>
      <c r="H5906">
        <v>29</v>
      </c>
      <c r="I5906" t="s">
        <v>64</v>
      </c>
      <c r="J5906">
        <v>99</v>
      </c>
      <c r="K5906" t="s">
        <v>23</v>
      </c>
      <c r="L5906">
        <v>6</v>
      </c>
      <c r="M5906" t="s">
        <v>59</v>
      </c>
      <c r="N5906">
        <v>999</v>
      </c>
      <c r="O5906" t="s">
        <v>42</v>
      </c>
      <c r="P5906">
        <v>0</v>
      </c>
      <c r="T5906" s="3" t="str">
        <f t="shared" si="185"/>
        <v>.</v>
      </c>
      <c r="U5906" s="3" t="str">
        <f>IF(AND(R5906&lt;&gt;"_U",N5906&lt;&gt;9999,N5906&lt;&gt;999,L5906&lt;&gt;"Median"),IFERROR(VLOOKUP(A5906,'TA Total'!A:P,16,0),"."),".")</f>
        <v>.</v>
      </c>
    </row>
    <row r="5907" spans="1:21" x14ac:dyDescent="0.3">
      <c r="A5907" s="1" t="str">
        <f t="shared" si="184"/>
        <v>2023|Wairoa District|$100,001-$150,000</v>
      </c>
      <c r="B5907" t="s">
        <v>18</v>
      </c>
      <c r="C5907" t="s">
        <v>19</v>
      </c>
      <c r="D5907" t="s">
        <v>20</v>
      </c>
      <c r="E5907" t="s">
        <v>21</v>
      </c>
      <c r="F5907">
        <v>2023</v>
      </c>
      <c r="G5907">
        <v>2023</v>
      </c>
      <c r="H5907">
        <v>29</v>
      </c>
      <c r="I5907" t="s">
        <v>64</v>
      </c>
      <c r="J5907">
        <v>99</v>
      </c>
      <c r="K5907" t="s">
        <v>23</v>
      </c>
      <c r="L5907">
        <v>6</v>
      </c>
      <c r="M5907" t="s">
        <v>59</v>
      </c>
      <c r="N5907">
        <v>7777</v>
      </c>
      <c r="O5907" t="s">
        <v>37</v>
      </c>
      <c r="P5907">
        <v>501</v>
      </c>
      <c r="T5907" s="3">
        <f t="shared" si="185"/>
        <v>100</v>
      </c>
      <c r="U5907" s="3">
        <f>IF(AND(R5907&lt;&gt;"_U",N5907&lt;&gt;9999,N5907&lt;&gt;999,L5907&lt;&gt;"Median"),IFERROR(VLOOKUP(A5907,'TA Total'!A:P,16,0),"."),".")</f>
        <v>501</v>
      </c>
    </row>
    <row r="5908" spans="1:21" x14ac:dyDescent="0.3">
      <c r="A5908" s="1" t="str">
        <f t="shared" si="184"/>
        <v>2023|Wairoa District|$100,001-$150,000</v>
      </c>
      <c r="B5908" t="s">
        <v>18</v>
      </c>
      <c r="C5908" t="s">
        <v>19</v>
      </c>
      <c r="D5908" t="s">
        <v>20</v>
      </c>
      <c r="E5908" t="s">
        <v>21</v>
      </c>
      <c r="F5908">
        <v>2023</v>
      </c>
      <c r="G5908">
        <v>2023</v>
      </c>
      <c r="H5908">
        <v>29</v>
      </c>
      <c r="I5908" t="s">
        <v>64</v>
      </c>
      <c r="J5908">
        <v>99</v>
      </c>
      <c r="K5908" t="s">
        <v>23</v>
      </c>
      <c r="L5908">
        <v>6</v>
      </c>
      <c r="M5908" t="s">
        <v>59</v>
      </c>
      <c r="N5908">
        <v>1</v>
      </c>
      <c r="O5908" t="s">
        <v>33</v>
      </c>
      <c r="P5908">
        <v>309</v>
      </c>
      <c r="T5908" s="3">
        <f t="shared" si="185"/>
        <v>61.68</v>
      </c>
      <c r="U5908" s="3">
        <f>IF(AND(R5908&lt;&gt;"_U",N5908&lt;&gt;9999,N5908&lt;&gt;999,L5908&lt;&gt;"Median"),IFERROR(VLOOKUP(A5908,'TA Total'!A:P,16,0),"."),".")</f>
        <v>501</v>
      </c>
    </row>
    <row r="5909" spans="1:21" x14ac:dyDescent="0.3">
      <c r="A5909" s="1" t="str">
        <f t="shared" si="184"/>
        <v>2023|Wairoa District|$100,001-$150,000</v>
      </c>
      <c r="B5909" t="s">
        <v>18</v>
      </c>
      <c r="C5909" t="s">
        <v>19</v>
      </c>
      <c r="D5909" t="s">
        <v>20</v>
      </c>
      <c r="E5909" t="s">
        <v>21</v>
      </c>
      <c r="F5909">
        <v>2023</v>
      </c>
      <c r="G5909">
        <v>2023</v>
      </c>
      <c r="H5909">
        <v>29</v>
      </c>
      <c r="I5909" t="s">
        <v>64</v>
      </c>
      <c r="J5909">
        <v>99</v>
      </c>
      <c r="K5909" t="s">
        <v>23</v>
      </c>
      <c r="L5909">
        <v>6</v>
      </c>
      <c r="M5909" t="s">
        <v>59</v>
      </c>
      <c r="N5909">
        <v>2</v>
      </c>
      <c r="O5909" t="s">
        <v>28</v>
      </c>
      <c r="P5909">
        <v>159</v>
      </c>
      <c r="T5909" s="3">
        <f t="shared" si="185"/>
        <v>31.74</v>
      </c>
      <c r="U5909" s="3">
        <f>IF(AND(R5909&lt;&gt;"_U",N5909&lt;&gt;9999,N5909&lt;&gt;999,L5909&lt;&gt;"Median"),IFERROR(VLOOKUP(A5909,'TA Total'!A:P,16,0),"."),".")</f>
        <v>501</v>
      </c>
    </row>
    <row r="5910" spans="1:21" x14ac:dyDescent="0.3">
      <c r="A5910" s="1" t="str">
        <f t="shared" si="184"/>
        <v>2023|Wairoa District|$100,001-$150,000</v>
      </c>
      <c r="B5910" t="s">
        <v>18</v>
      </c>
      <c r="C5910" t="s">
        <v>19</v>
      </c>
      <c r="D5910" t="s">
        <v>20</v>
      </c>
      <c r="E5910" t="s">
        <v>21</v>
      </c>
      <c r="F5910">
        <v>2023</v>
      </c>
      <c r="G5910">
        <v>2023</v>
      </c>
      <c r="H5910">
        <v>29</v>
      </c>
      <c r="I5910" t="s">
        <v>64</v>
      </c>
      <c r="J5910">
        <v>99</v>
      </c>
      <c r="K5910" t="s">
        <v>23</v>
      </c>
      <c r="L5910">
        <v>6</v>
      </c>
      <c r="M5910" t="s">
        <v>59</v>
      </c>
      <c r="N5910">
        <v>9999</v>
      </c>
      <c r="O5910" t="s">
        <v>40</v>
      </c>
      <c r="P5910">
        <v>501</v>
      </c>
      <c r="T5910" s="3" t="str">
        <f t="shared" si="185"/>
        <v>.</v>
      </c>
      <c r="U5910" s="3" t="str">
        <f>IF(AND(R5910&lt;&gt;"_U",N5910&lt;&gt;9999,N5910&lt;&gt;999,L5910&lt;&gt;"Median"),IFERROR(VLOOKUP(A5910,'TA Total'!A:P,16,0),"."),".")</f>
        <v>.</v>
      </c>
    </row>
    <row r="5911" spans="1:21" x14ac:dyDescent="0.3">
      <c r="A5911" s="1" t="str">
        <f t="shared" si="184"/>
        <v>2023|Wairoa District|$100,001-$150,000</v>
      </c>
      <c r="B5911" t="s">
        <v>18</v>
      </c>
      <c r="C5911" t="s">
        <v>19</v>
      </c>
      <c r="D5911" t="s">
        <v>20</v>
      </c>
      <c r="E5911" t="s">
        <v>21</v>
      </c>
      <c r="F5911">
        <v>2023</v>
      </c>
      <c r="G5911">
        <v>2023</v>
      </c>
      <c r="H5911">
        <v>29</v>
      </c>
      <c r="I5911" t="s">
        <v>64</v>
      </c>
      <c r="J5911">
        <v>99</v>
      </c>
      <c r="K5911" t="s">
        <v>23</v>
      </c>
      <c r="L5911">
        <v>6</v>
      </c>
      <c r="M5911" t="s">
        <v>59</v>
      </c>
      <c r="N5911">
        <v>3</v>
      </c>
      <c r="O5911" t="s">
        <v>25</v>
      </c>
      <c r="P5911">
        <v>30</v>
      </c>
      <c r="T5911" s="3">
        <f t="shared" si="185"/>
        <v>5.99</v>
      </c>
      <c r="U5911" s="3">
        <f>IF(AND(R5911&lt;&gt;"_U",N5911&lt;&gt;9999,N5911&lt;&gt;999,L5911&lt;&gt;"Median"),IFERROR(VLOOKUP(A5911,'TA Total'!A:P,16,0),"."),".")</f>
        <v>501</v>
      </c>
    </row>
    <row r="5912" spans="1:21" x14ac:dyDescent="0.3">
      <c r="A5912" s="1" t="str">
        <f t="shared" si="184"/>
        <v>2023|Wairoa District|$150,001-$200,000</v>
      </c>
      <c r="B5912" t="s">
        <v>18</v>
      </c>
      <c r="C5912" t="s">
        <v>19</v>
      </c>
      <c r="D5912" t="s">
        <v>20</v>
      </c>
      <c r="E5912" t="s">
        <v>21</v>
      </c>
      <c r="F5912">
        <v>2023</v>
      </c>
      <c r="G5912">
        <v>2023</v>
      </c>
      <c r="H5912">
        <v>29</v>
      </c>
      <c r="I5912" t="s">
        <v>64</v>
      </c>
      <c r="J5912">
        <v>99</v>
      </c>
      <c r="K5912" t="s">
        <v>23</v>
      </c>
      <c r="L5912">
        <v>7</v>
      </c>
      <c r="M5912" t="s">
        <v>43</v>
      </c>
      <c r="N5912">
        <v>3</v>
      </c>
      <c r="O5912" t="s">
        <v>25</v>
      </c>
      <c r="P5912">
        <v>18</v>
      </c>
      <c r="T5912" s="3">
        <f t="shared" si="185"/>
        <v>9.09</v>
      </c>
      <c r="U5912" s="3">
        <f>IF(AND(R5912&lt;&gt;"_U",N5912&lt;&gt;9999,N5912&lt;&gt;999,L5912&lt;&gt;"Median"),IFERROR(VLOOKUP(A5912,'TA Total'!A:P,16,0),"."),".")</f>
        <v>198</v>
      </c>
    </row>
    <row r="5913" spans="1:21" x14ac:dyDescent="0.3">
      <c r="A5913" s="1" t="str">
        <f t="shared" si="184"/>
        <v>2023|Wairoa District|$150,001-$200,000</v>
      </c>
      <c r="B5913" t="s">
        <v>18</v>
      </c>
      <c r="C5913" t="s">
        <v>19</v>
      </c>
      <c r="D5913" t="s">
        <v>20</v>
      </c>
      <c r="E5913" t="s">
        <v>21</v>
      </c>
      <c r="F5913">
        <v>2023</v>
      </c>
      <c r="G5913">
        <v>2023</v>
      </c>
      <c r="H5913">
        <v>29</v>
      </c>
      <c r="I5913" t="s">
        <v>64</v>
      </c>
      <c r="J5913">
        <v>99</v>
      </c>
      <c r="K5913" t="s">
        <v>23</v>
      </c>
      <c r="L5913">
        <v>7</v>
      </c>
      <c r="M5913" t="s">
        <v>43</v>
      </c>
      <c r="N5913">
        <v>7777</v>
      </c>
      <c r="O5913" t="s">
        <v>37</v>
      </c>
      <c r="P5913">
        <v>198</v>
      </c>
      <c r="T5913" s="3">
        <f t="shared" si="185"/>
        <v>100</v>
      </c>
      <c r="U5913" s="3">
        <f>IF(AND(R5913&lt;&gt;"_U",N5913&lt;&gt;9999,N5913&lt;&gt;999,L5913&lt;&gt;"Median"),IFERROR(VLOOKUP(A5913,'TA Total'!A:P,16,0),"."),".")</f>
        <v>198</v>
      </c>
    </row>
    <row r="5914" spans="1:21" x14ac:dyDescent="0.3">
      <c r="A5914" s="1" t="str">
        <f t="shared" si="184"/>
        <v>2023|Wairoa District|$150,001-$200,000</v>
      </c>
      <c r="B5914" t="s">
        <v>18</v>
      </c>
      <c r="C5914" t="s">
        <v>19</v>
      </c>
      <c r="D5914" t="s">
        <v>20</v>
      </c>
      <c r="E5914" t="s">
        <v>21</v>
      </c>
      <c r="F5914">
        <v>2023</v>
      </c>
      <c r="G5914">
        <v>2023</v>
      </c>
      <c r="H5914">
        <v>29</v>
      </c>
      <c r="I5914" t="s">
        <v>64</v>
      </c>
      <c r="J5914">
        <v>99</v>
      </c>
      <c r="K5914" t="s">
        <v>23</v>
      </c>
      <c r="L5914">
        <v>7</v>
      </c>
      <c r="M5914" t="s">
        <v>43</v>
      </c>
      <c r="N5914">
        <v>999</v>
      </c>
      <c r="O5914" t="s">
        <v>42</v>
      </c>
      <c r="P5914">
        <v>0</v>
      </c>
      <c r="T5914" s="3" t="str">
        <f t="shared" si="185"/>
        <v>.</v>
      </c>
      <c r="U5914" s="3" t="str">
        <f>IF(AND(R5914&lt;&gt;"_U",N5914&lt;&gt;9999,N5914&lt;&gt;999,L5914&lt;&gt;"Median"),IFERROR(VLOOKUP(A5914,'TA Total'!A:P,16,0),"."),".")</f>
        <v>.</v>
      </c>
    </row>
    <row r="5915" spans="1:21" x14ac:dyDescent="0.3">
      <c r="A5915" s="1" t="str">
        <f t="shared" si="184"/>
        <v>2023|Wairoa District|$150,001-$200,000</v>
      </c>
      <c r="B5915" t="s">
        <v>18</v>
      </c>
      <c r="C5915" t="s">
        <v>19</v>
      </c>
      <c r="D5915" t="s">
        <v>20</v>
      </c>
      <c r="E5915" t="s">
        <v>21</v>
      </c>
      <c r="F5915">
        <v>2023</v>
      </c>
      <c r="G5915">
        <v>2023</v>
      </c>
      <c r="H5915">
        <v>29</v>
      </c>
      <c r="I5915" t="s">
        <v>64</v>
      </c>
      <c r="J5915">
        <v>99</v>
      </c>
      <c r="K5915" t="s">
        <v>23</v>
      </c>
      <c r="L5915">
        <v>7</v>
      </c>
      <c r="M5915" t="s">
        <v>43</v>
      </c>
      <c r="N5915">
        <v>1</v>
      </c>
      <c r="O5915" t="s">
        <v>33</v>
      </c>
      <c r="P5915">
        <v>123</v>
      </c>
      <c r="T5915" s="3">
        <f t="shared" si="185"/>
        <v>62.12</v>
      </c>
      <c r="U5915" s="3">
        <f>IF(AND(R5915&lt;&gt;"_U",N5915&lt;&gt;9999,N5915&lt;&gt;999,L5915&lt;&gt;"Median"),IFERROR(VLOOKUP(A5915,'TA Total'!A:P,16,0),"."),".")</f>
        <v>198</v>
      </c>
    </row>
    <row r="5916" spans="1:21" x14ac:dyDescent="0.3">
      <c r="A5916" s="1" t="str">
        <f t="shared" si="184"/>
        <v>2023|Wairoa District|$150,001-$200,000</v>
      </c>
      <c r="B5916" t="s">
        <v>18</v>
      </c>
      <c r="C5916" t="s">
        <v>19</v>
      </c>
      <c r="D5916" t="s">
        <v>20</v>
      </c>
      <c r="E5916" t="s">
        <v>21</v>
      </c>
      <c r="F5916">
        <v>2023</v>
      </c>
      <c r="G5916">
        <v>2023</v>
      </c>
      <c r="H5916">
        <v>29</v>
      </c>
      <c r="I5916" t="s">
        <v>64</v>
      </c>
      <c r="J5916">
        <v>99</v>
      </c>
      <c r="K5916" t="s">
        <v>23</v>
      </c>
      <c r="L5916">
        <v>7</v>
      </c>
      <c r="M5916" t="s">
        <v>43</v>
      </c>
      <c r="N5916">
        <v>9999</v>
      </c>
      <c r="O5916" t="s">
        <v>40</v>
      </c>
      <c r="P5916">
        <v>198</v>
      </c>
      <c r="T5916" s="3" t="str">
        <f t="shared" si="185"/>
        <v>.</v>
      </c>
      <c r="U5916" s="3" t="str">
        <f>IF(AND(R5916&lt;&gt;"_U",N5916&lt;&gt;9999,N5916&lt;&gt;999,L5916&lt;&gt;"Median"),IFERROR(VLOOKUP(A5916,'TA Total'!A:P,16,0),"."),".")</f>
        <v>.</v>
      </c>
    </row>
    <row r="5917" spans="1:21" x14ac:dyDescent="0.3">
      <c r="A5917" s="1" t="str">
        <f t="shared" si="184"/>
        <v>2023|Wairoa District|$150,001-$200,000</v>
      </c>
      <c r="B5917" t="s">
        <v>18</v>
      </c>
      <c r="C5917" t="s">
        <v>19</v>
      </c>
      <c r="D5917" t="s">
        <v>20</v>
      </c>
      <c r="E5917" t="s">
        <v>21</v>
      </c>
      <c r="F5917">
        <v>2023</v>
      </c>
      <c r="G5917">
        <v>2023</v>
      </c>
      <c r="H5917">
        <v>29</v>
      </c>
      <c r="I5917" t="s">
        <v>64</v>
      </c>
      <c r="J5917">
        <v>99</v>
      </c>
      <c r="K5917" t="s">
        <v>23</v>
      </c>
      <c r="L5917">
        <v>7</v>
      </c>
      <c r="M5917" t="s">
        <v>43</v>
      </c>
      <c r="N5917">
        <v>2</v>
      </c>
      <c r="O5917" t="s">
        <v>28</v>
      </c>
      <c r="P5917">
        <v>63</v>
      </c>
      <c r="T5917" s="3">
        <f t="shared" si="185"/>
        <v>31.82</v>
      </c>
      <c r="U5917" s="3">
        <f>IF(AND(R5917&lt;&gt;"_U",N5917&lt;&gt;9999,N5917&lt;&gt;999,L5917&lt;&gt;"Median"),IFERROR(VLOOKUP(A5917,'TA Total'!A:P,16,0),"."),".")</f>
        <v>198</v>
      </c>
    </row>
    <row r="5918" spans="1:21" x14ac:dyDescent="0.3">
      <c r="A5918" s="1" t="str">
        <f t="shared" si="184"/>
        <v>2023|Wairoa District|$200,001 or more</v>
      </c>
      <c r="B5918" t="s">
        <v>18</v>
      </c>
      <c r="C5918" t="s">
        <v>19</v>
      </c>
      <c r="D5918" t="s">
        <v>20</v>
      </c>
      <c r="E5918" t="s">
        <v>21</v>
      </c>
      <c r="F5918">
        <v>2023</v>
      </c>
      <c r="G5918">
        <v>2023</v>
      </c>
      <c r="H5918">
        <v>29</v>
      </c>
      <c r="I5918" t="s">
        <v>64</v>
      </c>
      <c r="J5918">
        <v>99</v>
      </c>
      <c r="K5918" t="s">
        <v>23</v>
      </c>
      <c r="L5918">
        <v>8</v>
      </c>
      <c r="M5918" t="s">
        <v>27</v>
      </c>
      <c r="N5918">
        <v>1</v>
      </c>
      <c r="O5918" t="s">
        <v>33</v>
      </c>
      <c r="P5918">
        <v>93</v>
      </c>
      <c r="T5918" s="3">
        <f t="shared" si="185"/>
        <v>65.959999999999994</v>
      </c>
      <c r="U5918" s="3">
        <f>IF(AND(R5918&lt;&gt;"_U",N5918&lt;&gt;9999,N5918&lt;&gt;999,L5918&lt;&gt;"Median"),IFERROR(VLOOKUP(A5918,'TA Total'!A:P,16,0),"."),".")</f>
        <v>141</v>
      </c>
    </row>
    <row r="5919" spans="1:21" x14ac:dyDescent="0.3">
      <c r="A5919" s="1" t="str">
        <f t="shared" si="184"/>
        <v>2023|Wairoa District|$200,001 or more</v>
      </c>
      <c r="B5919" t="s">
        <v>18</v>
      </c>
      <c r="C5919" t="s">
        <v>19</v>
      </c>
      <c r="D5919" t="s">
        <v>20</v>
      </c>
      <c r="E5919" t="s">
        <v>21</v>
      </c>
      <c r="F5919">
        <v>2023</v>
      </c>
      <c r="G5919">
        <v>2023</v>
      </c>
      <c r="H5919">
        <v>29</v>
      </c>
      <c r="I5919" t="s">
        <v>64</v>
      </c>
      <c r="J5919">
        <v>99</v>
      </c>
      <c r="K5919" t="s">
        <v>23</v>
      </c>
      <c r="L5919">
        <v>8</v>
      </c>
      <c r="M5919" t="s">
        <v>27</v>
      </c>
      <c r="N5919">
        <v>3</v>
      </c>
      <c r="O5919" t="s">
        <v>25</v>
      </c>
      <c r="P5919">
        <v>12</v>
      </c>
      <c r="T5919" s="3">
        <f t="shared" si="185"/>
        <v>8.51</v>
      </c>
      <c r="U5919" s="3">
        <f>IF(AND(R5919&lt;&gt;"_U",N5919&lt;&gt;9999,N5919&lt;&gt;999,L5919&lt;&gt;"Median"),IFERROR(VLOOKUP(A5919,'TA Total'!A:P,16,0),"."),".")</f>
        <v>141</v>
      </c>
    </row>
    <row r="5920" spans="1:21" x14ac:dyDescent="0.3">
      <c r="A5920" s="1" t="str">
        <f t="shared" si="184"/>
        <v>2023|Wairoa District|$200,001 or more</v>
      </c>
      <c r="B5920" t="s">
        <v>18</v>
      </c>
      <c r="C5920" t="s">
        <v>19</v>
      </c>
      <c r="D5920" t="s">
        <v>20</v>
      </c>
      <c r="E5920" t="s">
        <v>21</v>
      </c>
      <c r="F5920">
        <v>2023</v>
      </c>
      <c r="G5920">
        <v>2023</v>
      </c>
      <c r="H5920">
        <v>29</v>
      </c>
      <c r="I5920" t="s">
        <v>64</v>
      </c>
      <c r="J5920">
        <v>99</v>
      </c>
      <c r="K5920" t="s">
        <v>23</v>
      </c>
      <c r="L5920">
        <v>8</v>
      </c>
      <c r="M5920" t="s">
        <v>27</v>
      </c>
      <c r="N5920">
        <v>9999</v>
      </c>
      <c r="O5920" t="s">
        <v>40</v>
      </c>
      <c r="P5920">
        <v>141</v>
      </c>
      <c r="T5920" s="3" t="str">
        <f t="shared" si="185"/>
        <v>.</v>
      </c>
      <c r="U5920" s="3" t="str">
        <f>IF(AND(R5920&lt;&gt;"_U",N5920&lt;&gt;9999,N5920&lt;&gt;999,L5920&lt;&gt;"Median"),IFERROR(VLOOKUP(A5920,'TA Total'!A:P,16,0),"."),".")</f>
        <v>.</v>
      </c>
    </row>
    <row r="5921" spans="1:21" x14ac:dyDescent="0.3">
      <c r="A5921" s="1" t="str">
        <f t="shared" si="184"/>
        <v>2023|Wairoa District|$200,001 or more</v>
      </c>
      <c r="B5921" t="s">
        <v>18</v>
      </c>
      <c r="C5921" t="s">
        <v>19</v>
      </c>
      <c r="D5921" t="s">
        <v>20</v>
      </c>
      <c r="E5921" t="s">
        <v>21</v>
      </c>
      <c r="F5921">
        <v>2023</v>
      </c>
      <c r="G5921">
        <v>2023</v>
      </c>
      <c r="H5921">
        <v>29</v>
      </c>
      <c r="I5921" t="s">
        <v>64</v>
      </c>
      <c r="J5921">
        <v>99</v>
      </c>
      <c r="K5921" t="s">
        <v>23</v>
      </c>
      <c r="L5921">
        <v>8</v>
      </c>
      <c r="M5921" t="s">
        <v>27</v>
      </c>
      <c r="N5921">
        <v>7777</v>
      </c>
      <c r="O5921" t="s">
        <v>37</v>
      </c>
      <c r="P5921">
        <v>141</v>
      </c>
      <c r="T5921" s="3">
        <f t="shared" si="185"/>
        <v>100</v>
      </c>
      <c r="U5921" s="3">
        <f>IF(AND(R5921&lt;&gt;"_U",N5921&lt;&gt;9999,N5921&lt;&gt;999,L5921&lt;&gt;"Median"),IFERROR(VLOOKUP(A5921,'TA Total'!A:P,16,0),"."),".")</f>
        <v>141</v>
      </c>
    </row>
    <row r="5922" spans="1:21" x14ac:dyDescent="0.3">
      <c r="A5922" s="1" t="str">
        <f t="shared" si="184"/>
        <v>2023|Wairoa District|$200,001 or more</v>
      </c>
      <c r="B5922" t="s">
        <v>18</v>
      </c>
      <c r="C5922" t="s">
        <v>19</v>
      </c>
      <c r="D5922" t="s">
        <v>20</v>
      </c>
      <c r="E5922" t="s">
        <v>21</v>
      </c>
      <c r="F5922">
        <v>2023</v>
      </c>
      <c r="G5922">
        <v>2023</v>
      </c>
      <c r="H5922">
        <v>29</v>
      </c>
      <c r="I5922" t="s">
        <v>64</v>
      </c>
      <c r="J5922">
        <v>99</v>
      </c>
      <c r="K5922" t="s">
        <v>23</v>
      </c>
      <c r="L5922">
        <v>8</v>
      </c>
      <c r="M5922" t="s">
        <v>27</v>
      </c>
      <c r="N5922">
        <v>999</v>
      </c>
      <c r="O5922" t="s">
        <v>42</v>
      </c>
      <c r="P5922">
        <v>0</v>
      </c>
      <c r="T5922" s="3" t="str">
        <f t="shared" si="185"/>
        <v>.</v>
      </c>
      <c r="U5922" s="3" t="str">
        <f>IF(AND(R5922&lt;&gt;"_U",N5922&lt;&gt;9999,N5922&lt;&gt;999,L5922&lt;&gt;"Median"),IFERROR(VLOOKUP(A5922,'TA Total'!A:P,16,0),"."),".")</f>
        <v>.</v>
      </c>
    </row>
    <row r="5923" spans="1:21" x14ac:dyDescent="0.3">
      <c r="A5923" s="1" t="str">
        <f t="shared" si="184"/>
        <v>2023|Wairoa District|$200,001 or more</v>
      </c>
      <c r="B5923" t="s">
        <v>18</v>
      </c>
      <c r="C5923" t="s">
        <v>19</v>
      </c>
      <c r="D5923" t="s">
        <v>20</v>
      </c>
      <c r="E5923" t="s">
        <v>21</v>
      </c>
      <c r="F5923">
        <v>2023</v>
      </c>
      <c r="G5923">
        <v>2023</v>
      </c>
      <c r="H5923">
        <v>29</v>
      </c>
      <c r="I5923" t="s">
        <v>64</v>
      </c>
      <c r="J5923">
        <v>99</v>
      </c>
      <c r="K5923" t="s">
        <v>23</v>
      </c>
      <c r="L5923">
        <v>8</v>
      </c>
      <c r="M5923" t="s">
        <v>27</v>
      </c>
      <c r="N5923">
        <v>2</v>
      </c>
      <c r="O5923" t="s">
        <v>28</v>
      </c>
      <c r="P5923">
        <v>30</v>
      </c>
      <c r="T5923" s="3">
        <f t="shared" si="185"/>
        <v>21.28</v>
      </c>
      <c r="U5923" s="3">
        <f>IF(AND(R5923&lt;&gt;"_U",N5923&lt;&gt;9999,N5923&lt;&gt;999,L5923&lt;&gt;"Median"),IFERROR(VLOOKUP(A5923,'TA Total'!A:P,16,0),"."),".")</f>
        <v>141</v>
      </c>
    </row>
    <row r="5924" spans="1:21" x14ac:dyDescent="0.3">
      <c r="A5924" s="1" t="str">
        <f t="shared" si="184"/>
        <v>2023|Wairoa District|Total stated - total household income</v>
      </c>
      <c r="B5924" t="s">
        <v>18</v>
      </c>
      <c r="C5924" t="s">
        <v>19</v>
      </c>
      <c r="D5924" t="s">
        <v>20</v>
      </c>
      <c r="E5924" t="s">
        <v>21</v>
      </c>
      <c r="F5924">
        <v>2023</v>
      </c>
      <c r="G5924">
        <v>2023</v>
      </c>
      <c r="H5924">
        <v>29</v>
      </c>
      <c r="I5924" t="s">
        <v>64</v>
      </c>
      <c r="J5924">
        <v>99</v>
      </c>
      <c r="K5924" t="s">
        <v>23</v>
      </c>
      <c r="L5924">
        <v>77</v>
      </c>
      <c r="M5924" t="s">
        <v>32</v>
      </c>
      <c r="N5924">
        <v>999</v>
      </c>
      <c r="O5924" t="s">
        <v>42</v>
      </c>
      <c r="P5924">
        <v>0</v>
      </c>
      <c r="T5924" s="3" t="str">
        <f t="shared" si="185"/>
        <v>.</v>
      </c>
      <c r="U5924" s="3" t="str">
        <f>IF(AND(R5924&lt;&gt;"_U",N5924&lt;&gt;9999,N5924&lt;&gt;999,L5924&lt;&gt;"Median"),IFERROR(VLOOKUP(A5924,'TA Total'!A:P,16,0),"."),".")</f>
        <v>.</v>
      </c>
    </row>
    <row r="5925" spans="1:21" x14ac:dyDescent="0.3">
      <c r="A5925" s="1" t="str">
        <f t="shared" si="184"/>
        <v>2023|Wairoa District|Total stated - total household income</v>
      </c>
      <c r="B5925" t="s">
        <v>18</v>
      </c>
      <c r="C5925" t="s">
        <v>19</v>
      </c>
      <c r="D5925" t="s">
        <v>20</v>
      </c>
      <c r="E5925" t="s">
        <v>21</v>
      </c>
      <c r="F5925">
        <v>2023</v>
      </c>
      <c r="G5925">
        <v>2023</v>
      </c>
      <c r="H5925">
        <v>29</v>
      </c>
      <c r="I5925" t="s">
        <v>64</v>
      </c>
      <c r="J5925">
        <v>99</v>
      </c>
      <c r="K5925" t="s">
        <v>23</v>
      </c>
      <c r="L5925">
        <v>77</v>
      </c>
      <c r="M5925" t="s">
        <v>32</v>
      </c>
      <c r="N5925">
        <v>3</v>
      </c>
      <c r="O5925" t="s">
        <v>25</v>
      </c>
      <c r="P5925">
        <v>198</v>
      </c>
      <c r="T5925" s="3">
        <f t="shared" si="185"/>
        <v>7.11</v>
      </c>
      <c r="U5925" s="3">
        <f>IF(AND(R5925&lt;&gt;"_U",N5925&lt;&gt;9999,N5925&lt;&gt;999,L5925&lt;&gt;"Median"),IFERROR(VLOOKUP(A5925,'TA Total'!A:P,16,0),"."),".")</f>
        <v>2784</v>
      </c>
    </row>
    <row r="5926" spans="1:21" x14ac:dyDescent="0.3">
      <c r="A5926" s="1" t="str">
        <f t="shared" si="184"/>
        <v>2023|Wairoa District|Total stated - total household income</v>
      </c>
      <c r="B5926" t="s">
        <v>18</v>
      </c>
      <c r="C5926" t="s">
        <v>19</v>
      </c>
      <c r="D5926" t="s">
        <v>20</v>
      </c>
      <c r="E5926" t="s">
        <v>21</v>
      </c>
      <c r="F5926">
        <v>2023</v>
      </c>
      <c r="G5926">
        <v>2023</v>
      </c>
      <c r="H5926">
        <v>29</v>
      </c>
      <c r="I5926" t="s">
        <v>64</v>
      </c>
      <c r="J5926">
        <v>99</v>
      </c>
      <c r="K5926" t="s">
        <v>23</v>
      </c>
      <c r="L5926">
        <v>77</v>
      </c>
      <c r="M5926" t="s">
        <v>32</v>
      </c>
      <c r="N5926">
        <v>2</v>
      </c>
      <c r="O5926" t="s">
        <v>28</v>
      </c>
      <c r="P5926">
        <v>954</v>
      </c>
      <c r="T5926" s="3">
        <f t="shared" si="185"/>
        <v>34.270000000000003</v>
      </c>
      <c r="U5926" s="3">
        <f>IF(AND(R5926&lt;&gt;"_U",N5926&lt;&gt;9999,N5926&lt;&gt;999,L5926&lt;&gt;"Median"),IFERROR(VLOOKUP(A5926,'TA Total'!A:P,16,0),"."),".")</f>
        <v>2784</v>
      </c>
    </row>
    <row r="5927" spans="1:21" x14ac:dyDescent="0.3">
      <c r="A5927" s="1" t="str">
        <f t="shared" si="184"/>
        <v>2023|Wairoa District|Total stated - total household income</v>
      </c>
      <c r="B5927" t="s">
        <v>18</v>
      </c>
      <c r="C5927" t="s">
        <v>19</v>
      </c>
      <c r="D5927" t="s">
        <v>20</v>
      </c>
      <c r="E5927" t="s">
        <v>21</v>
      </c>
      <c r="F5927">
        <v>2023</v>
      </c>
      <c r="G5927">
        <v>2023</v>
      </c>
      <c r="H5927">
        <v>29</v>
      </c>
      <c r="I5927" t="s">
        <v>64</v>
      </c>
      <c r="J5927">
        <v>99</v>
      </c>
      <c r="K5927" t="s">
        <v>23</v>
      </c>
      <c r="L5927">
        <v>77</v>
      </c>
      <c r="M5927" t="s">
        <v>32</v>
      </c>
      <c r="N5927">
        <v>1</v>
      </c>
      <c r="O5927" t="s">
        <v>33</v>
      </c>
      <c r="P5927">
        <v>1632</v>
      </c>
      <c r="T5927" s="3">
        <f t="shared" si="185"/>
        <v>58.62</v>
      </c>
      <c r="U5927" s="3">
        <f>IF(AND(R5927&lt;&gt;"_U",N5927&lt;&gt;9999,N5927&lt;&gt;999,L5927&lt;&gt;"Median"),IFERROR(VLOOKUP(A5927,'TA Total'!A:P,16,0),"."),".")</f>
        <v>2784</v>
      </c>
    </row>
    <row r="5928" spans="1:21" x14ac:dyDescent="0.3">
      <c r="A5928" s="1" t="str">
        <f t="shared" si="184"/>
        <v>2023|Wairoa District|Total stated - total household income</v>
      </c>
      <c r="B5928" t="s">
        <v>18</v>
      </c>
      <c r="C5928" t="s">
        <v>19</v>
      </c>
      <c r="D5928" t="s">
        <v>20</v>
      </c>
      <c r="E5928" t="s">
        <v>21</v>
      </c>
      <c r="F5928">
        <v>2023</v>
      </c>
      <c r="G5928">
        <v>2023</v>
      </c>
      <c r="H5928">
        <v>29</v>
      </c>
      <c r="I5928" t="s">
        <v>64</v>
      </c>
      <c r="J5928">
        <v>99</v>
      </c>
      <c r="K5928" t="s">
        <v>23</v>
      </c>
      <c r="L5928">
        <v>77</v>
      </c>
      <c r="M5928" t="s">
        <v>32</v>
      </c>
      <c r="N5928">
        <v>7777</v>
      </c>
      <c r="O5928" t="s">
        <v>37</v>
      </c>
      <c r="P5928">
        <v>2784</v>
      </c>
      <c r="T5928" s="3">
        <f t="shared" si="185"/>
        <v>100</v>
      </c>
      <c r="U5928" s="3">
        <f>IF(AND(R5928&lt;&gt;"_U",N5928&lt;&gt;9999,N5928&lt;&gt;999,L5928&lt;&gt;"Median"),IFERROR(VLOOKUP(A5928,'TA Total'!A:P,16,0),"."),".")</f>
        <v>2784</v>
      </c>
    </row>
    <row r="5929" spans="1:21" x14ac:dyDescent="0.3">
      <c r="A5929" s="1" t="str">
        <f t="shared" si="184"/>
        <v>2023|Wairoa District|Total stated - total household income</v>
      </c>
      <c r="B5929" t="s">
        <v>18</v>
      </c>
      <c r="C5929" t="s">
        <v>19</v>
      </c>
      <c r="D5929" t="s">
        <v>20</v>
      </c>
      <c r="E5929" t="s">
        <v>21</v>
      </c>
      <c r="F5929">
        <v>2023</v>
      </c>
      <c r="G5929">
        <v>2023</v>
      </c>
      <c r="H5929">
        <v>29</v>
      </c>
      <c r="I5929" t="s">
        <v>64</v>
      </c>
      <c r="J5929">
        <v>99</v>
      </c>
      <c r="K5929" t="s">
        <v>23</v>
      </c>
      <c r="L5929">
        <v>77</v>
      </c>
      <c r="M5929" t="s">
        <v>32</v>
      </c>
      <c r="N5929">
        <v>9999</v>
      </c>
      <c r="O5929" t="s">
        <v>40</v>
      </c>
      <c r="P5929">
        <v>2784</v>
      </c>
      <c r="T5929" s="3" t="str">
        <f t="shared" si="185"/>
        <v>.</v>
      </c>
      <c r="U5929" s="3" t="str">
        <f>IF(AND(R5929&lt;&gt;"_U",N5929&lt;&gt;9999,N5929&lt;&gt;999,L5929&lt;&gt;"Median"),IFERROR(VLOOKUP(A5929,'TA Total'!A:P,16,0),"."),".")</f>
        <v>.</v>
      </c>
    </row>
    <row r="5930" spans="1:21" x14ac:dyDescent="0.3">
      <c r="A5930" s="1" t="str">
        <f t="shared" si="184"/>
        <v>2023|Wairoa District|Total - total household income</v>
      </c>
      <c r="B5930" t="s">
        <v>18</v>
      </c>
      <c r="C5930" t="s">
        <v>19</v>
      </c>
      <c r="D5930" t="s">
        <v>20</v>
      </c>
      <c r="E5930" t="s">
        <v>21</v>
      </c>
      <c r="F5930">
        <v>2023</v>
      </c>
      <c r="G5930">
        <v>2023</v>
      </c>
      <c r="H5930">
        <v>29</v>
      </c>
      <c r="I5930" t="s">
        <v>64</v>
      </c>
      <c r="J5930">
        <v>99</v>
      </c>
      <c r="K5930" t="s">
        <v>23</v>
      </c>
      <c r="L5930">
        <v>99</v>
      </c>
      <c r="M5930" t="s">
        <v>48</v>
      </c>
      <c r="N5930">
        <v>3</v>
      </c>
      <c r="O5930" t="s">
        <v>25</v>
      </c>
      <c r="P5930">
        <v>219</v>
      </c>
      <c r="T5930" s="3">
        <f t="shared" si="185"/>
        <v>7.12</v>
      </c>
      <c r="U5930" s="3">
        <f>IF(AND(R5930&lt;&gt;"_U",N5930&lt;&gt;9999,N5930&lt;&gt;999,L5930&lt;&gt;"Median"),IFERROR(VLOOKUP(A5930,'TA Total'!A:P,16,0),"."),".")</f>
        <v>3075</v>
      </c>
    </row>
    <row r="5931" spans="1:21" x14ac:dyDescent="0.3">
      <c r="A5931" s="1" t="str">
        <f t="shared" si="184"/>
        <v>2023|Wairoa District|Total - total household income</v>
      </c>
      <c r="B5931" t="s">
        <v>18</v>
      </c>
      <c r="C5931" t="s">
        <v>19</v>
      </c>
      <c r="D5931" t="s">
        <v>20</v>
      </c>
      <c r="E5931" t="s">
        <v>21</v>
      </c>
      <c r="F5931">
        <v>2023</v>
      </c>
      <c r="G5931">
        <v>2023</v>
      </c>
      <c r="H5931">
        <v>29</v>
      </c>
      <c r="I5931" t="s">
        <v>64</v>
      </c>
      <c r="J5931">
        <v>99</v>
      </c>
      <c r="K5931" t="s">
        <v>23</v>
      </c>
      <c r="L5931">
        <v>99</v>
      </c>
      <c r="M5931" t="s">
        <v>48</v>
      </c>
      <c r="N5931">
        <v>999</v>
      </c>
      <c r="O5931" t="s">
        <v>42</v>
      </c>
      <c r="P5931">
        <v>0</v>
      </c>
      <c r="T5931" s="3" t="str">
        <f t="shared" si="185"/>
        <v>.</v>
      </c>
      <c r="U5931" s="3" t="str">
        <f>IF(AND(R5931&lt;&gt;"_U",N5931&lt;&gt;9999,N5931&lt;&gt;999,L5931&lt;&gt;"Median"),IFERROR(VLOOKUP(A5931,'TA Total'!A:P,16,0),"."),".")</f>
        <v>.</v>
      </c>
    </row>
    <row r="5932" spans="1:21" x14ac:dyDescent="0.3">
      <c r="A5932" s="1" t="str">
        <f t="shared" si="184"/>
        <v>2023|Wairoa District|Total - total household income</v>
      </c>
      <c r="B5932" t="s">
        <v>18</v>
      </c>
      <c r="C5932" t="s">
        <v>19</v>
      </c>
      <c r="D5932" t="s">
        <v>20</v>
      </c>
      <c r="E5932" t="s">
        <v>21</v>
      </c>
      <c r="F5932">
        <v>2023</v>
      </c>
      <c r="G5932">
        <v>2023</v>
      </c>
      <c r="H5932">
        <v>29</v>
      </c>
      <c r="I5932" t="s">
        <v>64</v>
      </c>
      <c r="J5932">
        <v>99</v>
      </c>
      <c r="K5932" t="s">
        <v>23</v>
      </c>
      <c r="L5932">
        <v>99</v>
      </c>
      <c r="M5932" t="s">
        <v>48</v>
      </c>
      <c r="N5932">
        <v>7777</v>
      </c>
      <c r="O5932" t="s">
        <v>37</v>
      </c>
      <c r="P5932">
        <v>3075</v>
      </c>
      <c r="T5932" s="3">
        <f t="shared" si="185"/>
        <v>100</v>
      </c>
      <c r="U5932" s="3">
        <f>IF(AND(R5932&lt;&gt;"_U",N5932&lt;&gt;9999,N5932&lt;&gt;999,L5932&lt;&gt;"Median"),IFERROR(VLOOKUP(A5932,'TA Total'!A:P,16,0),"."),".")</f>
        <v>3075</v>
      </c>
    </row>
    <row r="5933" spans="1:21" x14ac:dyDescent="0.3">
      <c r="A5933" s="1" t="str">
        <f t="shared" si="184"/>
        <v>2023|Wairoa District|Total - total household income</v>
      </c>
      <c r="B5933" t="s">
        <v>18</v>
      </c>
      <c r="C5933" t="s">
        <v>19</v>
      </c>
      <c r="D5933" t="s">
        <v>20</v>
      </c>
      <c r="E5933" t="s">
        <v>21</v>
      </c>
      <c r="F5933">
        <v>2023</v>
      </c>
      <c r="G5933">
        <v>2023</v>
      </c>
      <c r="H5933">
        <v>29</v>
      </c>
      <c r="I5933" t="s">
        <v>64</v>
      </c>
      <c r="J5933">
        <v>99</v>
      </c>
      <c r="K5933" t="s">
        <v>23</v>
      </c>
      <c r="L5933">
        <v>99</v>
      </c>
      <c r="M5933" t="s">
        <v>48</v>
      </c>
      <c r="N5933">
        <v>9999</v>
      </c>
      <c r="O5933" t="s">
        <v>40</v>
      </c>
      <c r="P5933">
        <v>3075</v>
      </c>
      <c r="T5933" s="3" t="str">
        <f t="shared" si="185"/>
        <v>.</v>
      </c>
      <c r="U5933" s="3" t="str">
        <f>IF(AND(R5933&lt;&gt;"_U",N5933&lt;&gt;9999,N5933&lt;&gt;999,L5933&lt;&gt;"Median"),IFERROR(VLOOKUP(A5933,'TA Total'!A:P,16,0),"."),".")</f>
        <v>.</v>
      </c>
    </row>
    <row r="5934" spans="1:21" x14ac:dyDescent="0.3">
      <c r="A5934" s="1" t="str">
        <f t="shared" si="184"/>
        <v>2023|Wairoa District|Total - total household income</v>
      </c>
      <c r="B5934" t="s">
        <v>18</v>
      </c>
      <c r="C5934" t="s">
        <v>19</v>
      </c>
      <c r="D5934" t="s">
        <v>20</v>
      </c>
      <c r="E5934" t="s">
        <v>21</v>
      </c>
      <c r="F5934">
        <v>2023</v>
      </c>
      <c r="G5934">
        <v>2023</v>
      </c>
      <c r="H5934">
        <v>29</v>
      </c>
      <c r="I5934" t="s">
        <v>64</v>
      </c>
      <c r="J5934">
        <v>99</v>
      </c>
      <c r="K5934" t="s">
        <v>23</v>
      </c>
      <c r="L5934">
        <v>99</v>
      </c>
      <c r="M5934" t="s">
        <v>48</v>
      </c>
      <c r="N5934">
        <v>1</v>
      </c>
      <c r="O5934" t="s">
        <v>33</v>
      </c>
      <c r="P5934">
        <v>1770</v>
      </c>
      <c r="T5934" s="3">
        <f t="shared" si="185"/>
        <v>57.56</v>
      </c>
      <c r="U5934" s="3">
        <f>IF(AND(R5934&lt;&gt;"_U",N5934&lt;&gt;9999,N5934&lt;&gt;999,L5934&lt;&gt;"Median"),IFERROR(VLOOKUP(A5934,'TA Total'!A:P,16,0),"."),".")</f>
        <v>3075</v>
      </c>
    </row>
    <row r="5935" spans="1:21" x14ac:dyDescent="0.3">
      <c r="A5935" s="1" t="str">
        <f t="shared" si="184"/>
        <v>2023|Wairoa District|Total - total household income</v>
      </c>
      <c r="B5935" t="s">
        <v>18</v>
      </c>
      <c r="C5935" t="s">
        <v>19</v>
      </c>
      <c r="D5935" t="s">
        <v>20</v>
      </c>
      <c r="E5935" t="s">
        <v>21</v>
      </c>
      <c r="F5935">
        <v>2023</v>
      </c>
      <c r="G5935">
        <v>2023</v>
      </c>
      <c r="H5935">
        <v>29</v>
      </c>
      <c r="I5935" t="s">
        <v>64</v>
      </c>
      <c r="J5935">
        <v>99</v>
      </c>
      <c r="K5935" t="s">
        <v>23</v>
      </c>
      <c r="L5935">
        <v>99</v>
      </c>
      <c r="M5935" t="s">
        <v>48</v>
      </c>
      <c r="N5935">
        <v>2</v>
      </c>
      <c r="O5935" t="s">
        <v>28</v>
      </c>
      <c r="P5935">
        <v>1086</v>
      </c>
      <c r="T5935" s="3">
        <f t="shared" si="185"/>
        <v>35.32</v>
      </c>
      <c r="U5935" s="3">
        <f>IF(AND(R5935&lt;&gt;"_U",N5935&lt;&gt;9999,N5935&lt;&gt;999,L5935&lt;&gt;"Median"),IFERROR(VLOOKUP(A5935,'TA Total'!A:P,16,0),"."),".")</f>
        <v>3075</v>
      </c>
    </row>
    <row r="5936" spans="1:21" x14ac:dyDescent="0.3">
      <c r="A5936" s="1" t="str">
        <f t="shared" si="184"/>
        <v>2023|Wairoa District|Median ($) - total household income</v>
      </c>
      <c r="B5936" t="s">
        <v>18</v>
      </c>
      <c r="C5936" t="s">
        <v>19</v>
      </c>
      <c r="D5936" t="s">
        <v>20</v>
      </c>
      <c r="E5936" t="s">
        <v>21</v>
      </c>
      <c r="F5936">
        <v>2023</v>
      </c>
      <c r="G5936">
        <v>2023</v>
      </c>
      <c r="H5936">
        <v>29</v>
      </c>
      <c r="I5936" t="s">
        <v>64</v>
      </c>
      <c r="J5936">
        <v>99</v>
      </c>
      <c r="K5936" t="s">
        <v>23</v>
      </c>
      <c r="L5936" t="s">
        <v>56</v>
      </c>
      <c r="M5936" t="s">
        <v>57</v>
      </c>
      <c r="N5936">
        <v>9999</v>
      </c>
      <c r="O5936" t="s">
        <v>40</v>
      </c>
      <c r="P5936">
        <v>67200</v>
      </c>
      <c r="T5936" s="3" t="str">
        <f t="shared" si="185"/>
        <v>.</v>
      </c>
      <c r="U5936" s="3" t="str">
        <f>IF(AND(R5936&lt;&gt;"_U",N5936&lt;&gt;9999,N5936&lt;&gt;999,L5936&lt;&gt;"Median"),IFERROR(VLOOKUP(A5936,'TA Total'!A:P,16,0),"."),".")</f>
        <v>.</v>
      </c>
    </row>
    <row r="5937" spans="1:21" x14ac:dyDescent="0.3">
      <c r="A5937" s="1" t="str">
        <f t="shared" si="184"/>
        <v>2023|Wairoa District|Median ($) - total household income</v>
      </c>
      <c r="B5937" t="s">
        <v>18</v>
      </c>
      <c r="C5937" t="s">
        <v>19</v>
      </c>
      <c r="D5937" t="s">
        <v>20</v>
      </c>
      <c r="E5937" t="s">
        <v>21</v>
      </c>
      <c r="F5937">
        <v>2023</v>
      </c>
      <c r="G5937">
        <v>2023</v>
      </c>
      <c r="H5937">
        <v>29</v>
      </c>
      <c r="I5937" t="s">
        <v>64</v>
      </c>
      <c r="J5937">
        <v>99</v>
      </c>
      <c r="K5937" t="s">
        <v>23</v>
      </c>
      <c r="L5937" t="s">
        <v>56</v>
      </c>
      <c r="M5937" t="s">
        <v>57</v>
      </c>
      <c r="N5937">
        <v>3</v>
      </c>
      <c r="O5937" t="s">
        <v>25</v>
      </c>
      <c r="P5937">
        <v>66000</v>
      </c>
      <c r="T5937" s="3" t="str">
        <f t="shared" si="185"/>
        <v>.</v>
      </c>
      <c r="U5937" s="3" t="str">
        <f>IF(AND(R5937&lt;&gt;"_U",N5937&lt;&gt;9999,N5937&lt;&gt;999,L5937&lt;&gt;"Median"),IFERROR(VLOOKUP(A5937,'TA Total'!A:P,16,0),"."),".")</f>
        <v>.</v>
      </c>
    </row>
    <row r="5938" spans="1:21" x14ac:dyDescent="0.3">
      <c r="A5938" s="1" t="str">
        <f t="shared" si="184"/>
        <v>2023|Wairoa District|Median ($) - total household income</v>
      </c>
      <c r="B5938" t="s">
        <v>18</v>
      </c>
      <c r="C5938" t="s">
        <v>19</v>
      </c>
      <c r="D5938" t="s">
        <v>20</v>
      </c>
      <c r="E5938" t="s">
        <v>21</v>
      </c>
      <c r="F5938">
        <v>2023</v>
      </c>
      <c r="G5938">
        <v>2023</v>
      </c>
      <c r="H5938">
        <v>29</v>
      </c>
      <c r="I5938" t="s">
        <v>64</v>
      </c>
      <c r="J5938">
        <v>99</v>
      </c>
      <c r="K5938" t="s">
        <v>23</v>
      </c>
      <c r="L5938" t="s">
        <v>56</v>
      </c>
      <c r="M5938" t="s">
        <v>57</v>
      </c>
      <c r="N5938">
        <v>7777</v>
      </c>
      <c r="O5938" t="s">
        <v>37</v>
      </c>
      <c r="P5938">
        <v>67200</v>
      </c>
      <c r="T5938" s="3" t="str">
        <f t="shared" si="185"/>
        <v>.</v>
      </c>
      <c r="U5938" s="3" t="str">
        <f>IF(AND(R5938&lt;&gt;"_U",N5938&lt;&gt;9999,N5938&lt;&gt;999,L5938&lt;&gt;"Median"),IFERROR(VLOOKUP(A5938,'TA Total'!A:P,16,0),"."),".")</f>
        <v>.</v>
      </c>
    </row>
    <row r="5939" spans="1:21" x14ac:dyDescent="0.3">
      <c r="A5939" s="1" t="str">
        <f t="shared" si="184"/>
        <v>2023|Wairoa District|Median ($) - total household income</v>
      </c>
      <c r="B5939" t="s">
        <v>18</v>
      </c>
      <c r="C5939" t="s">
        <v>19</v>
      </c>
      <c r="D5939" t="s">
        <v>20</v>
      </c>
      <c r="E5939" t="s">
        <v>21</v>
      </c>
      <c r="F5939">
        <v>2023</v>
      </c>
      <c r="G5939">
        <v>2023</v>
      </c>
      <c r="H5939">
        <v>29</v>
      </c>
      <c r="I5939" t="s">
        <v>64</v>
      </c>
      <c r="J5939">
        <v>99</v>
      </c>
      <c r="K5939" t="s">
        <v>23</v>
      </c>
      <c r="L5939" t="s">
        <v>56</v>
      </c>
      <c r="M5939" t="s">
        <v>57</v>
      </c>
      <c r="N5939">
        <v>2</v>
      </c>
      <c r="O5939" t="s">
        <v>28</v>
      </c>
      <c r="P5939">
        <v>62900</v>
      </c>
      <c r="T5939" s="3" t="str">
        <f t="shared" si="185"/>
        <v>.</v>
      </c>
      <c r="U5939" s="3" t="str">
        <f>IF(AND(R5939&lt;&gt;"_U",N5939&lt;&gt;9999,N5939&lt;&gt;999,L5939&lt;&gt;"Median"),IFERROR(VLOOKUP(A5939,'TA Total'!A:P,16,0),"."),".")</f>
        <v>.</v>
      </c>
    </row>
    <row r="5940" spans="1:21" x14ac:dyDescent="0.3">
      <c r="A5940" s="1" t="str">
        <f t="shared" si="184"/>
        <v>2023|Wairoa District|Median ($) - total household income</v>
      </c>
      <c r="B5940" t="s">
        <v>18</v>
      </c>
      <c r="C5940" t="s">
        <v>19</v>
      </c>
      <c r="D5940" t="s">
        <v>20</v>
      </c>
      <c r="E5940" t="s">
        <v>21</v>
      </c>
      <c r="F5940">
        <v>2023</v>
      </c>
      <c r="G5940">
        <v>2023</v>
      </c>
      <c r="H5940">
        <v>29</v>
      </c>
      <c r="I5940" t="s">
        <v>64</v>
      </c>
      <c r="J5940">
        <v>99</v>
      </c>
      <c r="K5940" t="s">
        <v>23</v>
      </c>
      <c r="L5940" t="s">
        <v>56</v>
      </c>
      <c r="M5940" t="s">
        <v>57</v>
      </c>
      <c r="N5940">
        <v>999</v>
      </c>
      <c r="O5940" t="s">
        <v>42</v>
      </c>
      <c r="R5940" t="s">
        <v>61</v>
      </c>
      <c r="S5940" t="s">
        <v>62</v>
      </c>
      <c r="T5940" s="3" t="str">
        <f t="shared" si="185"/>
        <v>.</v>
      </c>
      <c r="U5940" s="3" t="str">
        <f>IF(AND(R5940&lt;&gt;"_U",N5940&lt;&gt;9999,N5940&lt;&gt;999,L5940&lt;&gt;"Median"),IFERROR(VLOOKUP(A5940,'TA Total'!A:P,16,0),"."),".")</f>
        <v>.</v>
      </c>
    </row>
    <row r="5941" spans="1:21" x14ac:dyDescent="0.3">
      <c r="A5941" s="1" t="str">
        <f t="shared" si="184"/>
        <v>2023|Wairoa District|Median ($) - total household income</v>
      </c>
      <c r="B5941" t="s">
        <v>18</v>
      </c>
      <c r="C5941" t="s">
        <v>19</v>
      </c>
      <c r="D5941" t="s">
        <v>20</v>
      </c>
      <c r="E5941" t="s">
        <v>21</v>
      </c>
      <c r="F5941">
        <v>2023</v>
      </c>
      <c r="G5941">
        <v>2023</v>
      </c>
      <c r="H5941">
        <v>29</v>
      </c>
      <c r="I5941" t="s">
        <v>64</v>
      </c>
      <c r="J5941">
        <v>99</v>
      </c>
      <c r="K5941" t="s">
        <v>23</v>
      </c>
      <c r="L5941" t="s">
        <v>56</v>
      </c>
      <c r="M5941" t="s">
        <v>57</v>
      </c>
      <c r="N5941">
        <v>1</v>
      </c>
      <c r="O5941" t="s">
        <v>33</v>
      </c>
      <c r="P5941">
        <v>69400</v>
      </c>
      <c r="T5941" s="3" t="str">
        <f t="shared" si="185"/>
        <v>.</v>
      </c>
      <c r="U5941" s="3" t="str">
        <f>IF(AND(R5941&lt;&gt;"_U",N5941&lt;&gt;9999,N5941&lt;&gt;999,L5941&lt;&gt;"Median"),IFERROR(VLOOKUP(A5941,'TA Total'!A:P,16,0),"."),".")</f>
        <v>.</v>
      </c>
    </row>
    <row r="5942" spans="1:21" x14ac:dyDescent="0.3">
      <c r="A5942" s="1" t="str">
        <f t="shared" si="184"/>
        <v>2023|Hastings District|$20,000 or less</v>
      </c>
      <c r="B5942" t="s">
        <v>18</v>
      </c>
      <c r="C5942" t="s">
        <v>19</v>
      </c>
      <c r="D5942" t="s">
        <v>20</v>
      </c>
      <c r="E5942" t="s">
        <v>21</v>
      </c>
      <c r="F5942">
        <v>2023</v>
      </c>
      <c r="G5942">
        <v>2023</v>
      </c>
      <c r="H5942">
        <v>30</v>
      </c>
      <c r="I5942" t="s">
        <v>118</v>
      </c>
      <c r="J5942">
        <v>99</v>
      </c>
      <c r="K5942" t="s">
        <v>23</v>
      </c>
      <c r="L5942">
        <v>1</v>
      </c>
      <c r="M5942" t="s">
        <v>39</v>
      </c>
      <c r="N5942">
        <v>3</v>
      </c>
      <c r="O5942" t="s">
        <v>25</v>
      </c>
      <c r="P5942">
        <v>135</v>
      </c>
      <c r="T5942" s="3">
        <f t="shared" si="185"/>
        <v>10.18</v>
      </c>
      <c r="U5942" s="3">
        <f>IF(AND(R5942&lt;&gt;"_U",N5942&lt;&gt;9999,N5942&lt;&gt;999,L5942&lt;&gt;"Median"),IFERROR(VLOOKUP(A5942,'TA Total'!A:P,16,0),"."),".")</f>
        <v>1326</v>
      </c>
    </row>
    <row r="5943" spans="1:21" x14ac:dyDescent="0.3">
      <c r="A5943" s="1" t="str">
        <f t="shared" si="184"/>
        <v>2023|Hastings District|$20,000 or less</v>
      </c>
      <c r="B5943" t="s">
        <v>18</v>
      </c>
      <c r="C5943" t="s">
        <v>19</v>
      </c>
      <c r="D5943" t="s">
        <v>20</v>
      </c>
      <c r="E5943" t="s">
        <v>21</v>
      </c>
      <c r="F5943">
        <v>2023</v>
      </c>
      <c r="G5943">
        <v>2023</v>
      </c>
      <c r="H5943">
        <v>30</v>
      </c>
      <c r="I5943" t="s">
        <v>118</v>
      </c>
      <c r="J5943">
        <v>99</v>
      </c>
      <c r="K5943" t="s">
        <v>23</v>
      </c>
      <c r="L5943">
        <v>1</v>
      </c>
      <c r="M5943" t="s">
        <v>39</v>
      </c>
      <c r="N5943">
        <v>2</v>
      </c>
      <c r="O5943" t="s">
        <v>28</v>
      </c>
      <c r="P5943">
        <v>666</v>
      </c>
      <c r="T5943" s="3">
        <f t="shared" si="185"/>
        <v>50.23</v>
      </c>
      <c r="U5943" s="3">
        <f>IF(AND(R5943&lt;&gt;"_U",N5943&lt;&gt;9999,N5943&lt;&gt;999,L5943&lt;&gt;"Median"),IFERROR(VLOOKUP(A5943,'TA Total'!A:P,16,0),"."),".")</f>
        <v>1326</v>
      </c>
    </row>
    <row r="5944" spans="1:21" x14ac:dyDescent="0.3">
      <c r="A5944" s="1" t="str">
        <f t="shared" si="184"/>
        <v>2023|Hastings District|$20,000 or less</v>
      </c>
      <c r="B5944" t="s">
        <v>18</v>
      </c>
      <c r="C5944" t="s">
        <v>19</v>
      </c>
      <c r="D5944" t="s">
        <v>20</v>
      </c>
      <c r="E5944" t="s">
        <v>21</v>
      </c>
      <c r="F5944">
        <v>2023</v>
      </c>
      <c r="G5944">
        <v>2023</v>
      </c>
      <c r="H5944">
        <v>30</v>
      </c>
      <c r="I5944" t="s">
        <v>118</v>
      </c>
      <c r="J5944">
        <v>99</v>
      </c>
      <c r="K5944" t="s">
        <v>23</v>
      </c>
      <c r="L5944">
        <v>1</v>
      </c>
      <c r="M5944" t="s">
        <v>39</v>
      </c>
      <c r="N5944">
        <v>1</v>
      </c>
      <c r="O5944" t="s">
        <v>33</v>
      </c>
      <c r="P5944">
        <v>528</v>
      </c>
      <c r="T5944" s="3">
        <f t="shared" si="185"/>
        <v>39.82</v>
      </c>
      <c r="U5944" s="3">
        <f>IF(AND(R5944&lt;&gt;"_U",N5944&lt;&gt;9999,N5944&lt;&gt;999,L5944&lt;&gt;"Median"),IFERROR(VLOOKUP(A5944,'TA Total'!A:P,16,0),"."),".")</f>
        <v>1326</v>
      </c>
    </row>
    <row r="5945" spans="1:21" x14ac:dyDescent="0.3">
      <c r="A5945" s="1" t="str">
        <f t="shared" si="184"/>
        <v>2023|Hastings District|$20,000 or less</v>
      </c>
      <c r="B5945" t="s">
        <v>18</v>
      </c>
      <c r="C5945" t="s">
        <v>19</v>
      </c>
      <c r="D5945" t="s">
        <v>20</v>
      </c>
      <c r="E5945" t="s">
        <v>21</v>
      </c>
      <c r="F5945">
        <v>2023</v>
      </c>
      <c r="G5945">
        <v>2023</v>
      </c>
      <c r="H5945">
        <v>30</v>
      </c>
      <c r="I5945" t="s">
        <v>118</v>
      </c>
      <c r="J5945">
        <v>99</v>
      </c>
      <c r="K5945" t="s">
        <v>23</v>
      </c>
      <c r="L5945">
        <v>1</v>
      </c>
      <c r="M5945" t="s">
        <v>39</v>
      </c>
      <c r="N5945">
        <v>999</v>
      </c>
      <c r="O5945" t="s">
        <v>42</v>
      </c>
      <c r="P5945">
        <v>3</v>
      </c>
      <c r="T5945" s="3" t="str">
        <f t="shared" si="185"/>
        <v>.</v>
      </c>
      <c r="U5945" s="3" t="str">
        <f>IF(AND(R5945&lt;&gt;"_U",N5945&lt;&gt;9999,N5945&lt;&gt;999,L5945&lt;&gt;"Median"),IFERROR(VLOOKUP(A5945,'TA Total'!A:P,16,0),"."),".")</f>
        <v>.</v>
      </c>
    </row>
    <row r="5946" spans="1:21" x14ac:dyDescent="0.3">
      <c r="A5946" s="1" t="str">
        <f t="shared" si="184"/>
        <v>2023|Hastings District|$20,000 or less</v>
      </c>
      <c r="B5946" t="s">
        <v>18</v>
      </c>
      <c r="C5946" t="s">
        <v>19</v>
      </c>
      <c r="D5946" t="s">
        <v>20</v>
      </c>
      <c r="E5946" t="s">
        <v>21</v>
      </c>
      <c r="F5946">
        <v>2023</v>
      </c>
      <c r="G5946">
        <v>2023</v>
      </c>
      <c r="H5946">
        <v>30</v>
      </c>
      <c r="I5946" t="s">
        <v>118</v>
      </c>
      <c r="J5946">
        <v>99</v>
      </c>
      <c r="K5946" t="s">
        <v>23</v>
      </c>
      <c r="L5946">
        <v>1</v>
      </c>
      <c r="M5946" t="s">
        <v>39</v>
      </c>
      <c r="N5946">
        <v>9999</v>
      </c>
      <c r="O5946" t="s">
        <v>40</v>
      </c>
      <c r="P5946">
        <v>1329</v>
      </c>
      <c r="T5946" s="3" t="str">
        <f t="shared" si="185"/>
        <v>.</v>
      </c>
      <c r="U5946" s="3" t="str">
        <f>IF(AND(R5946&lt;&gt;"_U",N5946&lt;&gt;9999,N5946&lt;&gt;999,L5946&lt;&gt;"Median"),IFERROR(VLOOKUP(A5946,'TA Total'!A:P,16,0),"."),".")</f>
        <v>.</v>
      </c>
    </row>
    <row r="5947" spans="1:21" x14ac:dyDescent="0.3">
      <c r="A5947" s="1" t="str">
        <f t="shared" si="184"/>
        <v>2023|Hastings District|$20,000 or less</v>
      </c>
      <c r="B5947" t="s">
        <v>18</v>
      </c>
      <c r="C5947" t="s">
        <v>19</v>
      </c>
      <c r="D5947" t="s">
        <v>20</v>
      </c>
      <c r="E5947" t="s">
        <v>21</v>
      </c>
      <c r="F5947">
        <v>2023</v>
      </c>
      <c r="G5947">
        <v>2023</v>
      </c>
      <c r="H5947">
        <v>30</v>
      </c>
      <c r="I5947" t="s">
        <v>118</v>
      </c>
      <c r="J5947">
        <v>99</v>
      </c>
      <c r="K5947" t="s">
        <v>23</v>
      </c>
      <c r="L5947">
        <v>1</v>
      </c>
      <c r="M5947" t="s">
        <v>39</v>
      </c>
      <c r="N5947">
        <v>7777</v>
      </c>
      <c r="O5947" t="s">
        <v>37</v>
      </c>
      <c r="P5947">
        <v>1326</v>
      </c>
      <c r="T5947" s="3">
        <f t="shared" si="185"/>
        <v>100</v>
      </c>
      <c r="U5947" s="3">
        <f>IF(AND(R5947&lt;&gt;"_U",N5947&lt;&gt;9999,N5947&lt;&gt;999,L5947&lt;&gt;"Median"),IFERROR(VLOOKUP(A5947,'TA Total'!A:P,16,0),"."),".")</f>
        <v>1326</v>
      </c>
    </row>
    <row r="5948" spans="1:21" x14ac:dyDescent="0.3">
      <c r="A5948" s="1" t="str">
        <f t="shared" si="184"/>
        <v>2023|Hastings District|$20,001-$30,000</v>
      </c>
      <c r="B5948" t="s">
        <v>18</v>
      </c>
      <c r="C5948" t="s">
        <v>19</v>
      </c>
      <c r="D5948" t="s">
        <v>20</v>
      </c>
      <c r="E5948" t="s">
        <v>21</v>
      </c>
      <c r="F5948">
        <v>2023</v>
      </c>
      <c r="G5948">
        <v>2023</v>
      </c>
      <c r="H5948">
        <v>30</v>
      </c>
      <c r="I5948" t="s">
        <v>118</v>
      </c>
      <c r="J5948">
        <v>99</v>
      </c>
      <c r="K5948" t="s">
        <v>23</v>
      </c>
      <c r="L5948">
        <v>2</v>
      </c>
      <c r="M5948" t="s">
        <v>24</v>
      </c>
      <c r="N5948">
        <v>1</v>
      </c>
      <c r="O5948" t="s">
        <v>33</v>
      </c>
      <c r="P5948">
        <v>1302</v>
      </c>
      <c r="T5948" s="3">
        <f t="shared" si="185"/>
        <v>54.05</v>
      </c>
      <c r="U5948" s="3">
        <f>IF(AND(R5948&lt;&gt;"_U",N5948&lt;&gt;9999,N5948&lt;&gt;999,L5948&lt;&gt;"Median"),IFERROR(VLOOKUP(A5948,'TA Total'!A:P,16,0),"."),".")</f>
        <v>2409</v>
      </c>
    </row>
    <row r="5949" spans="1:21" x14ac:dyDescent="0.3">
      <c r="A5949" s="1" t="str">
        <f t="shared" si="184"/>
        <v>2023|Hastings District|$20,001-$30,000</v>
      </c>
      <c r="B5949" t="s">
        <v>18</v>
      </c>
      <c r="C5949" t="s">
        <v>19</v>
      </c>
      <c r="D5949" t="s">
        <v>20</v>
      </c>
      <c r="E5949" t="s">
        <v>21</v>
      </c>
      <c r="F5949">
        <v>2023</v>
      </c>
      <c r="G5949">
        <v>2023</v>
      </c>
      <c r="H5949">
        <v>30</v>
      </c>
      <c r="I5949" t="s">
        <v>118</v>
      </c>
      <c r="J5949">
        <v>99</v>
      </c>
      <c r="K5949" t="s">
        <v>23</v>
      </c>
      <c r="L5949">
        <v>2</v>
      </c>
      <c r="M5949" t="s">
        <v>24</v>
      </c>
      <c r="N5949">
        <v>9999</v>
      </c>
      <c r="O5949" t="s">
        <v>40</v>
      </c>
      <c r="P5949">
        <v>2412</v>
      </c>
      <c r="T5949" s="3" t="str">
        <f t="shared" si="185"/>
        <v>.</v>
      </c>
      <c r="U5949" s="3" t="str">
        <f>IF(AND(R5949&lt;&gt;"_U",N5949&lt;&gt;9999,N5949&lt;&gt;999,L5949&lt;&gt;"Median"),IFERROR(VLOOKUP(A5949,'TA Total'!A:P,16,0),"."),".")</f>
        <v>.</v>
      </c>
    </row>
    <row r="5950" spans="1:21" x14ac:dyDescent="0.3">
      <c r="A5950" s="1" t="str">
        <f t="shared" si="184"/>
        <v>2023|Hastings District|$20,001-$30,000</v>
      </c>
      <c r="B5950" t="s">
        <v>18</v>
      </c>
      <c r="C5950" t="s">
        <v>19</v>
      </c>
      <c r="D5950" t="s">
        <v>20</v>
      </c>
      <c r="E5950" t="s">
        <v>21</v>
      </c>
      <c r="F5950">
        <v>2023</v>
      </c>
      <c r="G5950">
        <v>2023</v>
      </c>
      <c r="H5950">
        <v>30</v>
      </c>
      <c r="I5950" t="s">
        <v>118</v>
      </c>
      <c r="J5950">
        <v>99</v>
      </c>
      <c r="K5950" t="s">
        <v>23</v>
      </c>
      <c r="L5950">
        <v>2</v>
      </c>
      <c r="M5950" t="s">
        <v>24</v>
      </c>
      <c r="N5950">
        <v>999</v>
      </c>
      <c r="O5950" t="s">
        <v>42</v>
      </c>
      <c r="P5950">
        <v>0</v>
      </c>
      <c r="T5950" s="3" t="str">
        <f t="shared" si="185"/>
        <v>.</v>
      </c>
      <c r="U5950" s="3" t="str">
        <f>IF(AND(R5950&lt;&gt;"_U",N5950&lt;&gt;9999,N5950&lt;&gt;999,L5950&lt;&gt;"Median"),IFERROR(VLOOKUP(A5950,'TA Total'!A:P,16,0),"."),".")</f>
        <v>.</v>
      </c>
    </row>
    <row r="5951" spans="1:21" x14ac:dyDescent="0.3">
      <c r="A5951" s="1" t="str">
        <f t="shared" si="184"/>
        <v>2023|Hastings District|$20,001-$30,000</v>
      </c>
      <c r="B5951" t="s">
        <v>18</v>
      </c>
      <c r="C5951" t="s">
        <v>19</v>
      </c>
      <c r="D5951" t="s">
        <v>20</v>
      </c>
      <c r="E5951" t="s">
        <v>21</v>
      </c>
      <c r="F5951">
        <v>2023</v>
      </c>
      <c r="G5951">
        <v>2023</v>
      </c>
      <c r="H5951">
        <v>30</v>
      </c>
      <c r="I5951" t="s">
        <v>118</v>
      </c>
      <c r="J5951">
        <v>99</v>
      </c>
      <c r="K5951" t="s">
        <v>23</v>
      </c>
      <c r="L5951">
        <v>2</v>
      </c>
      <c r="M5951" t="s">
        <v>24</v>
      </c>
      <c r="N5951">
        <v>7777</v>
      </c>
      <c r="O5951" t="s">
        <v>37</v>
      </c>
      <c r="P5951">
        <v>2409</v>
      </c>
      <c r="T5951" s="3">
        <f t="shared" si="185"/>
        <v>100</v>
      </c>
      <c r="U5951" s="3">
        <f>IF(AND(R5951&lt;&gt;"_U",N5951&lt;&gt;9999,N5951&lt;&gt;999,L5951&lt;&gt;"Median"),IFERROR(VLOOKUP(A5951,'TA Total'!A:P,16,0),"."),".")</f>
        <v>2409</v>
      </c>
    </row>
    <row r="5952" spans="1:21" x14ac:dyDescent="0.3">
      <c r="A5952" s="1" t="str">
        <f t="shared" si="184"/>
        <v>2023|Hastings District|$20,001-$30,000</v>
      </c>
      <c r="B5952" t="s">
        <v>18</v>
      </c>
      <c r="C5952" t="s">
        <v>19</v>
      </c>
      <c r="D5952" t="s">
        <v>20</v>
      </c>
      <c r="E5952" t="s">
        <v>21</v>
      </c>
      <c r="F5952">
        <v>2023</v>
      </c>
      <c r="G5952">
        <v>2023</v>
      </c>
      <c r="H5952">
        <v>30</v>
      </c>
      <c r="I5952" t="s">
        <v>118</v>
      </c>
      <c r="J5952">
        <v>99</v>
      </c>
      <c r="K5952" t="s">
        <v>23</v>
      </c>
      <c r="L5952">
        <v>2</v>
      </c>
      <c r="M5952" t="s">
        <v>24</v>
      </c>
      <c r="N5952">
        <v>2</v>
      </c>
      <c r="O5952" t="s">
        <v>28</v>
      </c>
      <c r="P5952">
        <v>792</v>
      </c>
      <c r="T5952" s="3">
        <f t="shared" si="185"/>
        <v>32.880000000000003</v>
      </c>
      <c r="U5952" s="3">
        <f>IF(AND(R5952&lt;&gt;"_U",N5952&lt;&gt;9999,N5952&lt;&gt;999,L5952&lt;&gt;"Median"),IFERROR(VLOOKUP(A5952,'TA Total'!A:P,16,0),"."),".")</f>
        <v>2409</v>
      </c>
    </row>
    <row r="5953" spans="1:21" x14ac:dyDescent="0.3">
      <c r="A5953" s="1" t="str">
        <f t="shared" si="184"/>
        <v>2023|Hastings District|$20,001-$30,000</v>
      </c>
      <c r="B5953" t="s">
        <v>18</v>
      </c>
      <c r="C5953" t="s">
        <v>19</v>
      </c>
      <c r="D5953" t="s">
        <v>20</v>
      </c>
      <c r="E5953" t="s">
        <v>21</v>
      </c>
      <c r="F5953">
        <v>2023</v>
      </c>
      <c r="G5953">
        <v>2023</v>
      </c>
      <c r="H5953">
        <v>30</v>
      </c>
      <c r="I5953" t="s">
        <v>118</v>
      </c>
      <c r="J5953">
        <v>99</v>
      </c>
      <c r="K5953" t="s">
        <v>23</v>
      </c>
      <c r="L5953">
        <v>2</v>
      </c>
      <c r="M5953" t="s">
        <v>24</v>
      </c>
      <c r="N5953">
        <v>3</v>
      </c>
      <c r="O5953" t="s">
        <v>25</v>
      </c>
      <c r="P5953">
        <v>318</v>
      </c>
      <c r="T5953" s="3">
        <f t="shared" si="185"/>
        <v>13.2</v>
      </c>
      <c r="U5953" s="3">
        <f>IF(AND(R5953&lt;&gt;"_U",N5953&lt;&gt;9999,N5953&lt;&gt;999,L5953&lt;&gt;"Median"),IFERROR(VLOOKUP(A5953,'TA Total'!A:P,16,0),"."),".")</f>
        <v>2409</v>
      </c>
    </row>
    <row r="5954" spans="1:21" x14ac:dyDescent="0.3">
      <c r="A5954" s="1" t="str">
        <f t="shared" si="184"/>
        <v>2023|Hastings District|$30,001-$50,000</v>
      </c>
      <c r="B5954" t="s">
        <v>18</v>
      </c>
      <c r="C5954" t="s">
        <v>19</v>
      </c>
      <c r="D5954" t="s">
        <v>20</v>
      </c>
      <c r="E5954" t="s">
        <v>21</v>
      </c>
      <c r="F5954">
        <v>2023</v>
      </c>
      <c r="G5954">
        <v>2023</v>
      </c>
      <c r="H5954">
        <v>30</v>
      </c>
      <c r="I5954" t="s">
        <v>118</v>
      </c>
      <c r="J5954">
        <v>99</v>
      </c>
      <c r="K5954" t="s">
        <v>23</v>
      </c>
      <c r="L5954">
        <v>3</v>
      </c>
      <c r="M5954" t="s">
        <v>45</v>
      </c>
      <c r="N5954">
        <v>999</v>
      </c>
      <c r="O5954" t="s">
        <v>42</v>
      </c>
      <c r="P5954">
        <v>0</v>
      </c>
      <c r="T5954" s="3" t="str">
        <f t="shared" si="185"/>
        <v>.</v>
      </c>
      <c r="U5954" s="3" t="str">
        <f>IF(AND(R5954&lt;&gt;"_U",N5954&lt;&gt;9999,N5954&lt;&gt;999,L5954&lt;&gt;"Median"),IFERROR(VLOOKUP(A5954,'TA Total'!A:P,16,0),"."),".")</f>
        <v>.</v>
      </c>
    </row>
    <row r="5955" spans="1:21" x14ac:dyDescent="0.3">
      <c r="A5955" s="1" t="str">
        <f t="shared" ref="A5955:A6018" si="186">G5955&amp;"|"&amp;I5955&amp;"|"&amp;M5955</f>
        <v>2023|Hastings District|$30,001-$50,000</v>
      </c>
      <c r="B5955" t="s">
        <v>18</v>
      </c>
      <c r="C5955" t="s">
        <v>19</v>
      </c>
      <c r="D5955" t="s">
        <v>20</v>
      </c>
      <c r="E5955" t="s">
        <v>21</v>
      </c>
      <c r="F5955">
        <v>2023</v>
      </c>
      <c r="G5955">
        <v>2023</v>
      </c>
      <c r="H5955">
        <v>30</v>
      </c>
      <c r="I5955" t="s">
        <v>118</v>
      </c>
      <c r="J5955">
        <v>99</v>
      </c>
      <c r="K5955" t="s">
        <v>23</v>
      </c>
      <c r="L5955">
        <v>3</v>
      </c>
      <c r="M5955" t="s">
        <v>45</v>
      </c>
      <c r="N5955">
        <v>9999</v>
      </c>
      <c r="O5955" t="s">
        <v>40</v>
      </c>
      <c r="P5955">
        <v>3849</v>
      </c>
      <c r="T5955" s="3" t="str">
        <f t="shared" ref="T5955:T6018" si="187">IF(AND(R5955&lt;&gt;"_U",R5955&lt;&gt;"c",N5955&lt;&gt;999,N5955&lt;&gt;9999,L5955&lt;&gt;"Median"),IFERROR((ROUND(P5955/U5955*100,2)),"."),".")</f>
        <v>.</v>
      </c>
      <c r="U5955" s="3" t="str">
        <f>IF(AND(R5955&lt;&gt;"_U",N5955&lt;&gt;9999,N5955&lt;&gt;999,L5955&lt;&gt;"Median"),IFERROR(VLOOKUP(A5955,'TA Total'!A:P,16,0),"."),".")</f>
        <v>.</v>
      </c>
    </row>
    <row r="5956" spans="1:21" x14ac:dyDescent="0.3">
      <c r="A5956" s="1" t="str">
        <f t="shared" si="186"/>
        <v>2023|Hastings District|$30,001-$50,000</v>
      </c>
      <c r="B5956" t="s">
        <v>18</v>
      </c>
      <c r="C5956" t="s">
        <v>19</v>
      </c>
      <c r="D5956" t="s">
        <v>20</v>
      </c>
      <c r="E5956" t="s">
        <v>21</v>
      </c>
      <c r="F5956">
        <v>2023</v>
      </c>
      <c r="G5956">
        <v>2023</v>
      </c>
      <c r="H5956">
        <v>30</v>
      </c>
      <c r="I5956" t="s">
        <v>118</v>
      </c>
      <c r="J5956">
        <v>99</v>
      </c>
      <c r="K5956" t="s">
        <v>23</v>
      </c>
      <c r="L5956">
        <v>3</v>
      </c>
      <c r="M5956" t="s">
        <v>45</v>
      </c>
      <c r="N5956">
        <v>7777</v>
      </c>
      <c r="O5956" t="s">
        <v>37</v>
      </c>
      <c r="P5956">
        <v>3849</v>
      </c>
      <c r="T5956" s="3">
        <f t="shared" si="187"/>
        <v>100</v>
      </c>
      <c r="U5956" s="3">
        <f>IF(AND(R5956&lt;&gt;"_U",N5956&lt;&gt;9999,N5956&lt;&gt;999,L5956&lt;&gt;"Median"),IFERROR(VLOOKUP(A5956,'TA Total'!A:P,16,0),"."),".")</f>
        <v>3849</v>
      </c>
    </row>
    <row r="5957" spans="1:21" x14ac:dyDescent="0.3">
      <c r="A5957" s="1" t="str">
        <f t="shared" si="186"/>
        <v>2023|Hastings District|$30,001-$50,000</v>
      </c>
      <c r="B5957" t="s">
        <v>18</v>
      </c>
      <c r="C5957" t="s">
        <v>19</v>
      </c>
      <c r="D5957" t="s">
        <v>20</v>
      </c>
      <c r="E5957" t="s">
        <v>21</v>
      </c>
      <c r="F5957">
        <v>2023</v>
      </c>
      <c r="G5957">
        <v>2023</v>
      </c>
      <c r="H5957">
        <v>30</v>
      </c>
      <c r="I5957" t="s">
        <v>118</v>
      </c>
      <c r="J5957">
        <v>99</v>
      </c>
      <c r="K5957" t="s">
        <v>23</v>
      </c>
      <c r="L5957">
        <v>3</v>
      </c>
      <c r="M5957" t="s">
        <v>45</v>
      </c>
      <c r="N5957">
        <v>3</v>
      </c>
      <c r="O5957" t="s">
        <v>25</v>
      </c>
      <c r="P5957">
        <v>522</v>
      </c>
      <c r="T5957" s="3">
        <f t="shared" si="187"/>
        <v>13.56</v>
      </c>
      <c r="U5957" s="3">
        <f>IF(AND(R5957&lt;&gt;"_U",N5957&lt;&gt;9999,N5957&lt;&gt;999,L5957&lt;&gt;"Median"),IFERROR(VLOOKUP(A5957,'TA Total'!A:P,16,0),"."),".")</f>
        <v>3849</v>
      </c>
    </row>
    <row r="5958" spans="1:21" x14ac:dyDescent="0.3">
      <c r="A5958" s="1" t="str">
        <f t="shared" si="186"/>
        <v>2023|Hastings District|$30,001-$50,000</v>
      </c>
      <c r="B5958" t="s">
        <v>18</v>
      </c>
      <c r="C5958" t="s">
        <v>19</v>
      </c>
      <c r="D5958" t="s">
        <v>20</v>
      </c>
      <c r="E5958" t="s">
        <v>21</v>
      </c>
      <c r="F5958">
        <v>2023</v>
      </c>
      <c r="G5958">
        <v>2023</v>
      </c>
      <c r="H5958">
        <v>30</v>
      </c>
      <c r="I5958" t="s">
        <v>118</v>
      </c>
      <c r="J5958">
        <v>99</v>
      </c>
      <c r="K5958" t="s">
        <v>23</v>
      </c>
      <c r="L5958">
        <v>3</v>
      </c>
      <c r="M5958" t="s">
        <v>45</v>
      </c>
      <c r="N5958">
        <v>1</v>
      </c>
      <c r="O5958" t="s">
        <v>33</v>
      </c>
      <c r="P5958">
        <v>2106</v>
      </c>
      <c r="T5958" s="3">
        <f t="shared" si="187"/>
        <v>54.72</v>
      </c>
      <c r="U5958" s="3">
        <f>IF(AND(R5958&lt;&gt;"_U",N5958&lt;&gt;9999,N5958&lt;&gt;999,L5958&lt;&gt;"Median"),IFERROR(VLOOKUP(A5958,'TA Total'!A:P,16,0),"."),".")</f>
        <v>3849</v>
      </c>
    </row>
    <row r="5959" spans="1:21" x14ac:dyDescent="0.3">
      <c r="A5959" s="1" t="str">
        <f t="shared" si="186"/>
        <v>2023|Hastings District|$30,001-$50,000</v>
      </c>
      <c r="B5959" t="s">
        <v>18</v>
      </c>
      <c r="C5959" t="s">
        <v>19</v>
      </c>
      <c r="D5959" t="s">
        <v>20</v>
      </c>
      <c r="E5959" t="s">
        <v>21</v>
      </c>
      <c r="F5959">
        <v>2023</v>
      </c>
      <c r="G5959">
        <v>2023</v>
      </c>
      <c r="H5959">
        <v>30</v>
      </c>
      <c r="I5959" t="s">
        <v>118</v>
      </c>
      <c r="J5959">
        <v>99</v>
      </c>
      <c r="K5959" t="s">
        <v>23</v>
      </c>
      <c r="L5959">
        <v>3</v>
      </c>
      <c r="M5959" t="s">
        <v>45</v>
      </c>
      <c r="N5959">
        <v>2</v>
      </c>
      <c r="O5959" t="s">
        <v>28</v>
      </c>
      <c r="P5959">
        <v>1221</v>
      </c>
      <c r="T5959" s="3">
        <f t="shared" si="187"/>
        <v>31.72</v>
      </c>
      <c r="U5959" s="3">
        <f>IF(AND(R5959&lt;&gt;"_U",N5959&lt;&gt;9999,N5959&lt;&gt;999,L5959&lt;&gt;"Median"),IFERROR(VLOOKUP(A5959,'TA Total'!A:P,16,0),"."),".")</f>
        <v>3849</v>
      </c>
    </row>
    <row r="5960" spans="1:21" x14ac:dyDescent="0.3">
      <c r="A5960" s="1" t="str">
        <f t="shared" si="186"/>
        <v>2023|Hastings District|$50,001-$70,000</v>
      </c>
      <c r="B5960" t="s">
        <v>18</v>
      </c>
      <c r="C5960" t="s">
        <v>19</v>
      </c>
      <c r="D5960" t="s">
        <v>20</v>
      </c>
      <c r="E5960" t="s">
        <v>21</v>
      </c>
      <c r="F5960">
        <v>2023</v>
      </c>
      <c r="G5960">
        <v>2023</v>
      </c>
      <c r="H5960">
        <v>30</v>
      </c>
      <c r="I5960" t="s">
        <v>118</v>
      </c>
      <c r="J5960">
        <v>99</v>
      </c>
      <c r="K5960" t="s">
        <v>23</v>
      </c>
      <c r="L5960">
        <v>4</v>
      </c>
      <c r="M5960" t="s">
        <v>36</v>
      </c>
      <c r="N5960">
        <v>999</v>
      </c>
      <c r="O5960" t="s">
        <v>42</v>
      </c>
      <c r="P5960">
        <v>0</v>
      </c>
      <c r="T5960" s="3" t="str">
        <f t="shared" si="187"/>
        <v>.</v>
      </c>
      <c r="U5960" s="3" t="str">
        <f>IF(AND(R5960&lt;&gt;"_U",N5960&lt;&gt;9999,N5960&lt;&gt;999,L5960&lt;&gt;"Median"),IFERROR(VLOOKUP(A5960,'TA Total'!A:P,16,0),"."),".")</f>
        <v>.</v>
      </c>
    </row>
    <row r="5961" spans="1:21" x14ac:dyDescent="0.3">
      <c r="A5961" s="1" t="str">
        <f t="shared" si="186"/>
        <v>2023|Hastings District|$50,001-$70,000</v>
      </c>
      <c r="B5961" t="s">
        <v>18</v>
      </c>
      <c r="C5961" t="s">
        <v>19</v>
      </c>
      <c r="D5961" t="s">
        <v>20</v>
      </c>
      <c r="E5961" t="s">
        <v>21</v>
      </c>
      <c r="F5961">
        <v>2023</v>
      </c>
      <c r="G5961">
        <v>2023</v>
      </c>
      <c r="H5961">
        <v>30</v>
      </c>
      <c r="I5961" t="s">
        <v>118</v>
      </c>
      <c r="J5961">
        <v>99</v>
      </c>
      <c r="K5961" t="s">
        <v>23</v>
      </c>
      <c r="L5961">
        <v>4</v>
      </c>
      <c r="M5961" t="s">
        <v>36</v>
      </c>
      <c r="N5961">
        <v>7777</v>
      </c>
      <c r="O5961" t="s">
        <v>37</v>
      </c>
      <c r="P5961">
        <v>3045</v>
      </c>
      <c r="T5961" s="3">
        <f t="shared" si="187"/>
        <v>100</v>
      </c>
      <c r="U5961" s="3">
        <f>IF(AND(R5961&lt;&gt;"_U",N5961&lt;&gt;9999,N5961&lt;&gt;999,L5961&lt;&gt;"Median"),IFERROR(VLOOKUP(A5961,'TA Total'!A:P,16,0),"."),".")</f>
        <v>3045</v>
      </c>
    </row>
    <row r="5962" spans="1:21" x14ac:dyDescent="0.3">
      <c r="A5962" s="1" t="str">
        <f t="shared" si="186"/>
        <v>2023|Hastings District|$50,001-$70,000</v>
      </c>
      <c r="B5962" t="s">
        <v>18</v>
      </c>
      <c r="C5962" t="s">
        <v>19</v>
      </c>
      <c r="D5962" t="s">
        <v>20</v>
      </c>
      <c r="E5962" t="s">
        <v>21</v>
      </c>
      <c r="F5962">
        <v>2023</v>
      </c>
      <c r="G5962">
        <v>2023</v>
      </c>
      <c r="H5962">
        <v>30</v>
      </c>
      <c r="I5962" t="s">
        <v>118</v>
      </c>
      <c r="J5962">
        <v>99</v>
      </c>
      <c r="K5962" t="s">
        <v>23</v>
      </c>
      <c r="L5962">
        <v>4</v>
      </c>
      <c r="M5962" t="s">
        <v>36</v>
      </c>
      <c r="N5962">
        <v>3</v>
      </c>
      <c r="O5962" t="s">
        <v>25</v>
      </c>
      <c r="P5962">
        <v>366</v>
      </c>
      <c r="T5962" s="3">
        <f t="shared" si="187"/>
        <v>12.02</v>
      </c>
      <c r="U5962" s="3">
        <f>IF(AND(R5962&lt;&gt;"_U",N5962&lt;&gt;9999,N5962&lt;&gt;999,L5962&lt;&gt;"Median"),IFERROR(VLOOKUP(A5962,'TA Total'!A:P,16,0),"."),".")</f>
        <v>3045</v>
      </c>
    </row>
    <row r="5963" spans="1:21" x14ac:dyDescent="0.3">
      <c r="A5963" s="1" t="str">
        <f t="shared" si="186"/>
        <v>2023|Hastings District|$50,001-$70,000</v>
      </c>
      <c r="B5963" t="s">
        <v>18</v>
      </c>
      <c r="C5963" t="s">
        <v>19</v>
      </c>
      <c r="D5963" t="s">
        <v>20</v>
      </c>
      <c r="E5963" t="s">
        <v>21</v>
      </c>
      <c r="F5963">
        <v>2023</v>
      </c>
      <c r="G5963">
        <v>2023</v>
      </c>
      <c r="H5963">
        <v>30</v>
      </c>
      <c r="I5963" t="s">
        <v>118</v>
      </c>
      <c r="J5963">
        <v>99</v>
      </c>
      <c r="K5963" t="s">
        <v>23</v>
      </c>
      <c r="L5963">
        <v>4</v>
      </c>
      <c r="M5963" t="s">
        <v>36</v>
      </c>
      <c r="N5963">
        <v>1</v>
      </c>
      <c r="O5963" t="s">
        <v>33</v>
      </c>
      <c r="P5963">
        <v>1572</v>
      </c>
      <c r="T5963" s="3">
        <f t="shared" si="187"/>
        <v>51.63</v>
      </c>
      <c r="U5963" s="3">
        <f>IF(AND(R5963&lt;&gt;"_U",N5963&lt;&gt;9999,N5963&lt;&gt;999,L5963&lt;&gt;"Median"),IFERROR(VLOOKUP(A5963,'TA Total'!A:P,16,0),"."),".")</f>
        <v>3045</v>
      </c>
    </row>
    <row r="5964" spans="1:21" x14ac:dyDescent="0.3">
      <c r="A5964" s="1" t="str">
        <f t="shared" si="186"/>
        <v>2023|Hastings District|$50,001-$70,000</v>
      </c>
      <c r="B5964" t="s">
        <v>18</v>
      </c>
      <c r="C5964" t="s">
        <v>19</v>
      </c>
      <c r="D5964" t="s">
        <v>20</v>
      </c>
      <c r="E5964" t="s">
        <v>21</v>
      </c>
      <c r="F5964">
        <v>2023</v>
      </c>
      <c r="G5964">
        <v>2023</v>
      </c>
      <c r="H5964">
        <v>30</v>
      </c>
      <c r="I5964" t="s">
        <v>118</v>
      </c>
      <c r="J5964">
        <v>99</v>
      </c>
      <c r="K5964" t="s">
        <v>23</v>
      </c>
      <c r="L5964">
        <v>4</v>
      </c>
      <c r="M5964" t="s">
        <v>36</v>
      </c>
      <c r="N5964">
        <v>9999</v>
      </c>
      <c r="O5964" t="s">
        <v>40</v>
      </c>
      <c r="P5964">
        <v>3045</v>
      </c>
      <c r="T5964" s="3" t="str">
        <f t="shared" si="187"/>
        <v>.</v>
      </c>
      <c r="U5964" s="3" t="str">
        <f>IF(AND(R5964&lt;&gt;"_U",N5964&lt;&gt;9999,N5964&lt;&gt;999,L5964&lt;&gt;"Median"),IFERROR(VLOOKUP(A5964,'TA Total'!A:P,16,0),"."),".")</f>
        <v>.</v>
      </c>
    </row>
    <row r="5965" spans="1:21" x14ac:dyDescent="0.3">
      <c r="A5965" s="1" t="str">
        <f t="shared" si="186"/>
        <v>2023|Hastings District|$50,001-$70,000</v>
      </c>
      <c r="B5965" t="s">
        <v>18</v>
      </c>
      <c r="C5965" t="s">
        <v>19</v>
      </c>
      <c r="D5965" t="s">
        <v>20</v>
      </c>
      <c r="E5965" t="s">
        <v>21</v>
      </c>
      <c r="F5965">
        <v>2023</v>
      </c>
      <c r="G5965">
        <v>2023</v>
      </c>
      <c r="H5965">
        <v>30</v>
      </c>
      <c r="I5965" t="s">
        <v>118</v>
      </c>
      <c r="J5965">
        <v>99</v>
      </c>
      <c r="K5965" t="s">
        <v>23</v>
      </c>
      <c r="L5965">
        <v>4</v>
      </c>
      <c r="M5965" t="s">
        <v>36</v>
      </c>
      <c r="N5965">
        <v>2</v>
      </c>
      <c r="O5965" t="s">
        <v>28</v>
      </c>
      <c r="P5965">
        <v>1110</v>
      </c>
      <c r="T5965" s="3">
        <f t="shared" si="187"/>
        <v>36.450000000000003</v>
      </c>
      <c r="U5965" s="3">
        <f>IF(AND(R5965&lt;&gt;"_U",N5965&lt;&gt;9999,N5965&lt;&gt;999,L5965&lt;&gt;"Median"),IFERROR(VLOOKUP(A5965,'TA Total'!A:P,16,0),"."),".")</f>
        <v>3045</v>
      </c>
    </row>
    <row r="5966" spans="1:21" x14ac:dyDescent="0.3">
      <c r="A5966" s="1" t="str">
        <f t="shared" si="186"/>
        <v>2023|Hastings District|$70,001-$100,000</v>
      </c>
      <c r="B5966" t="s">
        <v>18</v>
      </c>
      <c r="C5966" t="s">
        <v>19</v>
      </c>
      <c r="D5966" t="s">
        <v>20</v>
      </c>
      <c r="E5966" t="s">
        <v>21</v>
      </c>
      <c r="F5966">
        <v>2023</v>
      </c>
      <c r="G5966">
        <v>2023</v>
      </c>
      <c r="H5966">
        <v>30</v>
      </c>
      <c r="I5966" t="s">
        <v>118</v>
      </c>
      <c r="J5966">
        <v>99</v>
      </c>
      <c r="K5966" t="s">
        <v>23</v>
      </c>
      <c r="L5966">
        <v>5</v>
      </c>
      <c r="M5966" t="s">
        <v>58</v>
      </c>
      <c r="N5966">
        <v>3</v>
      </c>
      <c r="O5966" t="s">
        <v>25</v>
      </c>
      <c r="P5966">
        <v>516</v>
      </c>
      <c r="T5966" s="3">
        <f t="shared" si="187"/>
        <v>12.74</v>
      </c>
      <c r="U5966" s="3">
        <f>IF(AND(R5966&lt;&gt;"_U",N5966&lt;&gt;9999,N5966&lt;&gt;999,L5966&lt;&gt;"Median"),IFERROR(VLOOKUP(A5966,'TA Total'!A:P,16,0),"."),".")</f>
        <v>4050</v>
      </c>
    </row>
    <row r="5967" spans="1:21" x14ac:dyDescent="0.3">
      <c r="A5967" s="1" t="str">
        <f t="shared" si="186"/>
        <v>2023|Hastings District|$70,001-$100,000</v>
      </c>
      <c r="B5967" t="s">
        <v>18</v>
      </c>
      <c r="C5967" t="s">
        <v>19</v>
      </c>
      <c r="D5967" t="s">
        <v>20</v>
      </c>
      <c r="E5967" t="s">
        <v>21</v>
      </c>
      <c r="F5967">
        <v>2023</v>
      </c>
      <c r="G5967">
        <v>2023</v>
      </c>
      <c r="H5967">
        <v>30</v>
      </c>
      <c r="I5967" t="s">
        <v>118</v>
      </c>
      <c r="J5967">
        <v>99</v>
      </c>
      <c r="K5967" t="s">
        <v>23</v>
      </c>
      <c r="L5967">
        <v>5</v>
      </c>
      <c r="M5967" t="s">
        <v>58</v>
      </c>
      <c r="N5967">
        <v>2</v>
      </c>
      <c r="O5967" t="s">
        <v>28</v>
      </c>
      <c r="P5967">
        <v>1362</v>
      </c>
      <c r="T5967" s="3">
        <f t="shared" si="187"/>
        <v>33.630000000000003</v>
      </c>
      <c r="U5967" s="3">
        <f>IF(AND(R5967&lt;&gt;"_U",N5967&lt;&gt;9999,N5967&lt;&gt;999,L5967&lt;&gt;"Median"),IFERROR(VLOOKUP(A5967,'TA Total'!A:P,16,0),"."),".")</f>
        <v>4050</v>
      </c>
    </row>
    <row r="5968" spans="1:21" x14ac:dyDescent="0.3">
      <c r="A5968" s="1" t="str">
        <f t="shared" si="186"/>
        <v>2023|Hastings District|$70,001-$100,000</v>
      </c>
      <c r="B5968" t="s">
        <v>18</v>
      </c>
      <c r="C5968" t="s">
        <v>19</v>
      </c>
      <c r="D5968" t="s">
        <v>20</v>
      </c>
      <c r="E5968" t="s">
        <v>21</v>
      </c>
      <c r="F5968">
        <v>2023</v>
      </c>
      <c r="G5968">
        <v>2023</v>
      </c>
      <c r="H5968">
        <v>30</v>
      </c>
      <c r="I5968" t="s">
        <v>118</v>
      </c>
      <c r="J5968">
        <v>99</v>
      </c>
      <c r="K5968" t="s">
        <v>23</v>
      </c>
      <c r="L5968">
        <v>5</v>
      </c>
      <c r="M5968" t="s">
        <v>58</v>
      </c>
      <c r="N5968">
        <v>1</v>
      </c>
      <c r="O5968" t="s">
        <v>33</v>
      </c>
      <c r="P5968">
        <v>2169</v>
      </c>
      <c r="T5968" s="3">
        <f t="shared" si="187"/>
        <v>53.56</v>
      </c>
      <c r="U5968" s="3">
        <f>IF(AND(R5968&lt;&gt;"_U",N5968&lt;&gt;9999,N5968&lt;&gt;999,L5968&lt;&gt;"Median"),IFERROR(VLOOKUP(A5968,'TA Total'!A:P,16,0),"."),".")</f>
        <v>4050</v>
      </c>
    </row>
    <row r="5969" spans="1:21" x14ac:dyDescent="0.3">
      <c r="A5969" s="1" t="str">
        <f t="shared" si="186"/>
        <v>2023|Hastings District|$70,001-$100,000</v>
      </c>
      <c r="B5969" t="s">
        <v>18</v>
      </c>
      <c r="C5969" t="s">
        <v>19</v>
      </c>
      <c r="D5969" t="s">
        <v>20</v>
      </c>
      <c r="E5969" t="s">
        <v>21</v>
      </c>
      <c r="F5969">
        <v>2023</v>
      </c>
      <c r="G5969">
        <v>2023</v>
      </c>
      <c r="H5969">
        <v>30</v>
      </c>
      <c r="I5969" t="s">
        <v>118</v>
      </c>
      <c r="J5969">
        <v>99</v>
      </c>
      <c r="K5969" t="s">
        <v>23</v>
      </c>
      <c r="L5969">
        <v>5</v>
      </c>
      <c r="M5969" t="s">
        <v>58</v>
      </c>
      <c r="N5969">
        <v>7777</v>
      </c>
      <c r="O5969" t="s">
        <v>37</v>
      </c>
      <c r="P5969">
        <v>4050</v>
      </c>
      <c r="T5969" s="3">
        <f t="shared" si="187"/>
        <v>100</v>
      </c>
      <c r="U5969" s="3">
        <f>IF(AND(R5969&lt;&gt;"_U",N5969&lt;&gt;9999,N5969&lt;&gt;999,L5969&lt;&gt;"Median"),IFERROR(VLOOKUP(A5969,'TA Total'!A:P,16,0),"."),".")</f>
        <v>4050</v>
      </c>
    </row>
    <row r="5970" spans="1:21" x14ac:dyDescent="0.3">
      <c r="A5970" s="1" t="str">
        <f t="shared" si="186"/>
        <v>2023|Hastings District|$70,001-$100,000</v>
      </c>
      <c r="B5970" t="s">
        <v>18</v>
      </c>
      <c r="C5970" t="s">
        <v>19</v>
      </c>
      <c r="D5970" t="s">
        <v>20</v>
      </c>
      <c r="E5970" t="s">
        <v>21</v>
      </c>
      <c r="F5970">
        <v>2023</v>
      </c>
      <c r="G5970">
        <v>2023</v>
      </c>
      <c r="H5970">
        <v>30</v>
      </c>
      <c r="I5970" t="s">
        <v>118</v>
      </c>
      <c r="J5970">
        <v>99</v>
      </c>
      <c r="K5970" t="s">
        <v>23</v>
      </c>
      <c r="L5970">
        <v>5</v>
      </c>
      <c r="M5970" t="s">
        <v>58</v>
      </c>
      <c r="N5970">
        <v>999</v>
      </c>
      <c r="O5970" t="s">
        <v>42</v>
      </c>
      <c r="P5970">
        <v>0</v>
      </c>
      <c r="T5970" s="3" t="str">
        <f t="shared" si="187"/>
        <v>.</v>
      </c>
      <c r="U5970" s="3" t="str">
        <f>IF(AND(R5970&lt;&gt;"_U",N5970&lt;&gt;9999,N5970&lt;&gt;999,L5970&lt;&gt;"Median"),IFERROR(VLOOKUP(A5970,'TA Total'!A:P,16,0),"."),".")</f>
        <v>.</v>
      </c>
    </row>
    <row r="5971" spans="1:21" x14ac:dyDescent="0.3">
      <c r="A5971" s="1" t="str">
        <f t="shared" si="186"/>
        <v>2023|Hastings District|$70,001-$100,000</v>
      </c>
      <c r="B5971" t="s">
        <v>18</v>
      </c>
      <c r="C5971" t="s">
        <v>19</v>
      </c>
      <c r="D5971" t="s">
        <v>20</v>
      </c>
      <c r="E5971" t="s">
        <v>21</v>
      </c>
      <c r="F5971">
        <v>2023</v>
      </c>
      <c r="G5971">
        <v>2023</v>
      </c>
      <c r="H5971">
        <v>30</v>
      </c>
      <c r="I5971" t="s">
        <v>118</v>
      </c>
      <c r="J5971">
        <v>99</v>
      </c>
      <c r="K5971" t="s">
        <v>23</v>
      </c>
      <c r="L5971">
        <v>5</v>
      </c>
      <c r="M5971" t="s">
        <v>58</v>
      </c>
      <c r="N5971">
        <v>9999</v>
      </c>
      <c r="O5971" t="s">
        <v>40</v>
      </c>
      <c r="P5971">
        <v>4050</v>
      </c>
      <c r="T5971" s="3" t="str">
        <f t="shared" si="187"/>
        <v>.</v>
      </c>
      <c r="U5971" s="3" t="str">
        <f>IF(AND(R5971&lt;&gt;"_U",N5971&lt;&gt;9999,N5971&lt;&gt;999,L5971&lt;&gt;"Median"),IFERROR(VLOOKUP(A5971,'TA Total'!A:P,16,0),"."),".")</f>
        <v>.</v>
      </c>
    </row>
    <row r="5972" spans="1:21" x14ac:dyDescent="0.3">
      <c r="A5972" s="1" t="str">
        <f t="shared" si="186"/>
        <v>2023|Hastings District|$100,001-$150,000</v>
      </c>
      <c r="B5972" t="s">
        <v>18</v>
      </c>
      <c r="C5972" t="s">
        <v>19</v>
      </c>
      <c r="D5972" t="s">
        <v>20</v>
      </c>
      <c r="E5972" t="s">
        <v>21</v>
      </c>
      <c r="F5972">
        <v>2023</v>
      </c>
      <c r="G5972">
        <v>2023</v>
      </c>
      <c r="H5972">
        <v>30</v>
      </c>
      <c r="I5972" t="s">
        <v>118</v>
      </c>
      <c r="J5972">
        <v>99</v>
      </c>
      <c r="K5972" t="s">
        <v>23</v>
      </c>
      <c r="L5972">
        <v>6</v>
      </c>
      <c r="M5972" t="s">
        <v>59</v>
      </c>
      <c r="N5972">
        <v>1</v>
      </c>
      <c r="O5972" t="s">
        <v>33</v>
      </c>
      <c r="P5972">
        <v>3504</v>
      </c>
      <c r="T5972" s="3">
        <f t="shared" si="187"/>
        <v>58.63</v>
      </c>
      <c r="U5972" s="3">
        <f>IF(AND(R5972&lt;&gt;"_U",N5972&lt;&gt;9999,N5972&lt;&gt;999,L5972&lt;&gt;"Median"),IFERROR(VLOOKUP(A5972,'TA Total'!A:P,16,0),"."),".")</f>
        <v>5976</v>
      </c>
    </row>
    <row r="5973" spans="1:21" x14ac:dyDescent="0.3">
      <c r="A5973" s="1" t="str">
        <f t="shared" si="186"/>
        <v>2023|Hastings District|$100,001-$150,000</v>
      </c>
      <c r="B5973" t="s">
        <v>18</v>
      </c>
      <c r="C5973" t="s">
        <v>19</v>
      </c>
      <c r="D5973" t="s">
        <v>20</v>
      </c>
      <c r="E5973" t="s">
        <v>21</v>
      </c>
      <c r="F5973">
        <v>2023</v>
      </c>
      <c r="G5973">
        <v>2023</v>
      </c>
      <c r="H5973">
        <v>30</v>
      </c>
      <c r="I5973" t="s">
        <v>118</v>
      </c>
      <c r="J5973">
        <v>99</v>
      </c>
      <c r="K5973" t="s">
        <v>23</v>
      </c>
      <c r="L5973">
        <v>6</v>
      </c>
      <c r="M5973" t="s">
        <v>59</v>
      </c>
      <c r="N5973">
        <v>2</v>
      </c>
      <c r="O5973" t="s">
        <v>28</v>
      </c>
      <c r="P5973">
        <v>1722</v>
      </c>
      <c r="T5973" s="3">
        <f t="shared" si="187"/>
        <v>28.82</v>
      </c>
      <c r="U5973" s="3">
        <f>IF(AND(R5973&lt;&gt;"_U",N5973&lt;&gt;9999,N5973&lt;&gt;999,L5973&lt;&gt;"Median"),IFERROR(VLOOKUP(A5973,'TA Total'!A:P,16,0),"."),".")</f>
        <v>5976</v>
      </c>
    </row>
    <row r="5974" spans="1:21" x14ac:dyDescent="0.3">
      <c r="A5974" s="1" t="str">
        <f t="shared" si="186"/>
        <v>2023|Hastings District|$100,001-$150,000</v>
      </c>
      <c r="B5974" t="s">
        <v>18</v>
      </c>
      <c r="C5974" t="s">
        <v>19</v>
      </c>
      <c r="D5974" t="s">
        <v>20</v>
      </c>
      <c r="E5974" t="s">
        <v>21</v>
      </c>
      <c r="F5974">
        <v>2023</v>
      </c>
      <c r="G5974">
        <v>2023</v>
      </c>
      <c r="H5974">
        <v>30</v>
      </c>
      <c r="I5974" t="s">
        <v>118</v>
      </c>
      <c r="J5974">
        <v>99</v>
      </c>
      <c r="K5974" t="s">
        <v>23</v>
      </c>
      <c r="L5974">
        <v>6</v>
      </c>
      <c r="M5974" t="s">
        <v>59</v>
      </c>
      <c r="N5974">
        <v>9999</v>
      </c>
      <c r="O5974" t="s">
        <v>40</v>
      </c>
      <c r="P5974">
        <v>5976</v>
      </c>
      <c r="T5974" s="3" t="str">
        <f t="shared" si="187"/>
        <v>.</v>
      </c>
      <c r="U5974" s="3" t="str">
        <f>IF(AND(R5974&lt;&gt;"_U",N5974&lt;&gt;9999,N5974&lt;&gt;999,L5974&lt;&gt;"Median"),IFERROR(VLOOKUP(A5974,'TA Total'!A:P,16,0),"."),".")</f>
        <v>.</v>
      </c>
    </row>
    <row r="5975" spans="1:21" x14ac:dyDescent="0.3">
      <c r="A5975" s="1" t="str">
        <f t="shared" si="186"/>
        <v>2023|Hastings District|$100,001-$150,000</v>
      </c>
      <c r="B5975" t="s">
        <v>18</v>
      </c>
      <c r="C5975" t="s">
        <v>19</v>
      </c>
      <c r="D5975" t="s">
        <v>20</v>
      </c>
      <c r="E5975" t="s">
        <v>21</v>
      </c>
      <c r="F5975">
        <v>2023</v>
      </c>
      <c r="G5975">
        <v>2023</v>
      </c>
      <c r="H5975">
        <v>30</v>
      </c>
      <c r="I5975" t="s">
        <v>118</v>
      </c>
      <c r="J5975">
        <v>99</v>
      </c>
      <c r="K5975" t="s">
        <v>23</v>
      </c>
      <c r="L5975">
        <v>6</v>
      </c>
      <c r="M5975" t="s">
        <v>59</v>
      </c>
      <c r="N5975">
        <v>999</v>
      </c>
      <c r="O5975" t="s">
        <v>42</v>
      </c>
      <c r="P5975">
        <v>0</v>
      </c>
      <c r="T5975" s="3" t="str">
        <f t="shared" si="187"/>
        <v>.</v>
      </c>
      <c r="U5975" s="3" t="str">
        <f>IF(AND(R5975&lt;&gt;"_U",N5975&lt;&gt;9999,N5975&lt;&gt;999,L5975&lt;&gt;"Median"),IFERROR(VLOOKUP(A5975,'TA Total'!A:P,16,0),"."),".")</f>
        <v>.</v>
      </c>
    </row>
    <row r="5976" spans="1:21" x14ac:dyDescent="0.3">
      <c r="A5976" s="1" t="str">
        <f t="shared" si="186"/>
        <v>2023|Hastings District|$100,001-$150,000</v>
      </c>
      <c r="B5976" t="s">
        <v>18</v>
      </c>
      <c r="C5976" t="s">
        <v>19</v>
      </c>
      <c r="D5976" t="s">
        <v>20</v>
      </c>
      <c r="E5976" t="s">
        <v>21</v>
      </c>
      <c r="F5976">
        <v>2023</v>
      </c>
      <c r="G5976">
        <v>2023</v>
      </c>
      <c r="H5976">
        <v>30</v>
      </c>
      <c r="I5976" t="s">
        <v>118</v>
      </c>
      <c r="J5976">
        <v>99</v>
      </c>
      <c r="K5976" t="s">
        <v>23</v>
      </c>
      <c r="L5976">
        <v>6</v>
      </c>
      <c r="M5976" t="s">
        <v>59</v>
      </c>
      <c r="N5976">
        <v>3</v>
      </c>
      <c r="O5976" t="s">
        <v>25</v>
      </c>
      <c r="P5976">
        <v>747</v>
      </c>
      <c r="T5976" s="3">
        <f t="shared" si="187"/>
        <v>12.5</v>
      </c>
      <c r="U5976" s="3">
        <f>IF(AND(R5976&lt;&gt;"_U",N5976&lt;&gt;9999,N5976&lt;&gt;999,L5976&lt;&gt;"Median"),IFERROR(VLOOKUP(A5976,'TA Total'!A:P,16,0),"."),".")</f>
        <v>5976</v>
      </c>
    </row>
    <row r="5977" spans="1:21" x14ac:dyDescent="0.3">
      <c r="A5977" s="1" t="str">
        <f t="shared" si="186"/>
        <v>2023|Hastings District|$100,001-$150,000</v>
      </c>
      <c r="B5977" t="s">
        <v>18</v>
      </c>
      <c r="C5977" t="s">
        <v>19</v>
      </c>
      <c r="D5977" t="s">
        <v>20</v>
      </c>
      <c r="E5977" t="s">
        <v>21</v>
      </c>
      <c r="F5977">
        <v>2023</v>
      </c>
      <c r="G5977">
        <v>2023</v>
      </c>
      <c r="H5977">
        <v>30</v>
      </c>
      <c r="I5977" t="s">
        <v>118</v>
      </c>
      <c r="J5977">
        <v>99</v>
      </c>
      <c r="K5977" t="s">
        <v>23</v>
      </c>
      <c r="L5977">
        <v>6</v>
      </c>
      <c r="M5977" t="s">
        <v>59</v>
      </c>
      <c r="N5977">
        <v>7777</v>
      </c>
      <c r="O5977" t="s">
        <v>37</v>
      </c>
      <c r="P5977">
        <v>5976</v>
      </c>
      <c r="T5977" s="3">
        <f t="shared" si="187"/>
        <v>100</v>
      </c>
      <c r="U5977" s="3">
        <f>IF(AND(R5977&lt;&gt;"_U",N5977&lt;&gt;9999,N5977&lt;&gt;999,L5977&lt;&gt;"Median"),IFERROR(VLOOKUP(A5977,'TA Total'!A:P,16,0),"."),".")</f>
        <v>5976</v>
      </c>
    </row>
    <row r="5978" spans="1:21" x14ac:dyDescent="0.3">
      <c r="A5978" s="1" t="str">
        <f t="shared" si="186"/>
        <v>2023|Hastings District|$150,001-$200,000</v>
      </c>
      <c r="B5978" t="s">
        <v>18</v>
      </c>
      <c r="C5978" t="s">
        <v>19</v>
      </c>
      <c r="D5978" t="s">
        <v>20</v>
      </c>
      <c r="E5978" t="s">
        <v>21</v>
      </c>
      <c r="F5978">
        <v>2023</v>
      </c>
      <c r="G5978">
        <v>2023</v>
      </c>
      <c r="H5978">
        <v>30</v>
      </c>
      <c r="I5978" t="s">
        <v>118</v>
      </c>
      <c r="J5978">
        <v>99</v>
      </c>
      <c r="K5978" t="s">
        <v>23</v>
      </c>
      <c r="L5978">
        <v>7</v>
      </c>
      <c r="M5978" t="s">
        <v>43</v>
      </c>
      <c r="N5978">
        <v>9999</v>
      </c>
      <c r="O5978" t="s">
        <v>40</v>
      </c>
      <c r="P5978">
        <v>3570</v>
      </c>
      <c r="T5978" s="3" t="str">
        <f t="shared" si="187"/>
        <v>.</v>
      </c>
      <c r="U5978" s="3" t="str">
        <f>IF(AND(R5978&lt;&gt;"_U",N5978&lt;&gt;9999,N5978&lt;&gt;999,L5978&lt;&gt;"Median"),IFERROR(VLOOKUP(A5978,'TA Total'!A:P,16,0),"."),".")</f>
        <v>.</v>
      </c>
    </row>
    <row r="5979" spans="1:21" x14ac:dyDescent="0.3">
      <c r="A5979" s="1" t="str">
        <f t="shared" si="186"/>
        <v>2023|Hastings District|$150,001-$200,000</v>
      </c>
      <c r="B5979" t="s">
        <v>18</v>
      </c>
      <c r="C5979" t="s">
        <v>19</v>
      </c>
      <c r="D5979" t="s">
        <v>20</v>
      </c>
      <c r="E5979" t="s">
        <v>21</v>
      </c>
      <c r="F5979">
        <v>2023</v>
      </c>
      <c r="G5979">
        <v>2023</v>
      </c>
      <c r="H5979">
        <v>30</v>
      </c>
      <c r="I5979" t="s">
        <v>118</v>
      </c>
      <c r="J5979">
        <v>99</v>
      </c>
      <c r="K5979" t="s">
        <v>23</v>
      </c>
      <c r="L5979">
        <v>7</v>
      </c>
      <c r="M5979" t="s">
        <v>43</v>
      </c>
      <c r="N5979">
        <v>1</v>
      </c>
      <c r="O5979" t="s">
        <v>33</v>
      </c>
      <c r="P5979">
        <v>2250</v>
      </c>
      <c r="T5979" s="3">
        <f t="shared" si="187"/>
        <v>63.03</v>
      </c>
      <c r="U5979" s="3">
        <f>IF(AND(R5979&lt;&gt;"_U",N5979&lt;&gt;9999,N5979&lt;&gt;999,L5979&lt;&gt;"Median"),IFERROR(VLOOKUP(A5979,'TA Total'!A:P,16,0),"."),".")</f>
        <v>3570</v>
      </c>
    </row>
    <row r="5980" spans="1:21" x14ac:dyDescent="0.3">
      <c r="A5980" s="1" t="str">
        <f t="shared" si="186"/>
        <v>2023|Hastings District|$150,001-$200,000</v>
      </c>
      <c r="B5980" t="s">
        <v>18</v>
      </c>
      <c r="C5980" t="s">
        <v>19</v>
      </c>
      <c r="D5980" t="s">
        <v>20</v>
      </c>
      <c r="E5980" t="s">
        <v>21</v>
      </c>
      <c r="F5980">
        <v>2023</v>
      </c>
      <c r="G5980">
        <v>2023</v>
      </c>
      <c r="H5980">
        <v>30</v>
      </c>
      <c r="I5980" t="s">
        <v>118</v>
      </c>
      <c r="J5980">
        <v>99</v>
      </c>
      <c r="K5980" t="s">
        <v>23</v>
      </c>
      <c r="L5980">
        <v>7</v>
      </c>
      <c r="M5980" t="s">
        <v>43</v>
      </c>
      <c r="N5980">
        <v>999</v>
      </c>
      <c r="O5980" t="s">
        <v>42</v>
      </c>
      <c r="P5980">
        <v>0</v>
      </c>
      <c r="T5980" s="3" t="str">
        <f t="shared" si="187"/>
        <v>.</v>
      </c>
      <c r="U5980" s="3" t="str">
        <f>IF(AND(R5980&lt;&gt;"_U",N5980&lt;&gt;9999,N5980&lt;&gt;999,L5980&lt;&gt;"Median"),IFERROR(VLOOKUP(A5980,'TA Total'!A:P,16,0),"."),".")</f>
        <v>.</v>
      </c>
    </row>
    <row r="5981" spans="1:21" x14ac:dyDescent="0.3">
      <c r="A5981" s="1" t="str">
        <f t="shared" si="186"/>
        <v>2023|Hastings District|$150,001-$200,000</v>
      </c>
      <c r="B5981" t="s">
        <v>18</v>
      </c>
      <c r="C5981" t="s">
        <v>19</v>
      </c>
      <c r="D5981" t="s">
        <v>20</v>
      </c>
      <c r="E5981" t="s">
        <v>21</v>
      </c>
      <c r="F5981">
        <v>2023</v>
      </c>
      <c r="G5981">
        <v>2023</v>
      </c>
      <c r="H5981">
        <v>30</v>
      </c>
      <c r="I5981" t="s">
        <v>118</v>
      </c>
      <c r="J5981">
        <v>99</v>
      </c>
      <c r="K5981" t="s">
        <v>23</v>
      </c>
      <c r="L5981">
        <v>7</v>
      </c>
      <c r="M5981" t="s">
        <v>43</v>
      </c>
      <c r="N5981">
        <v>3</v>
      </c>
      <c r="O5981" t="s">
        <v>25</v>
      </c>
      <c r="P5981">
        <v>555</v>
      </c>
      <c r="T5981" s="3">
        <f t="shared" si="187"/>
        <v>15.55</v>
      </c>
      <c r="U5981" s="3">
        <f>IF(AND(R5981&lt;&gt;"_U",N5981&lt;&gt;9999,N5981&lt;&gt;999,L5981&lt;&gt;"Median"),IFERROR(VLOOKUP(A5981,'TA Total'!A:P,16,0),"."),".")</f>
        <v>3570</v>
      </c>
    </row>
    <row r="5982" spans="1:21" x14ac:dyDescent="0.3">
      <c r="A5982" s="1" t="str">
        <f t="shared" si="186"/>
        <v>2023|Hastings District|$150,001-$200,000</v>
      </c>
      <c r="B5982" t="s">
        <v>18</v>
      </c>
      <c r="C5982" t="s">
        <v>19</v>
      </c>
      <c r="D5982" t="s">
        <v>20</v>
      </c>
      <c r="E5982" t="s">
        <v>21</v>
      </c>
      <c r="F5982">
        <v>2023</v>
      </c>
      <c r="G5982">
        <v>2023</v>
      </c>
      <c r="H5982">
        <v>30</v>
      </c>
      <c r="I5982" t="s">
        <v>118</v>
      </c>
      <c r="J5982">
        <v>99</v>
      </c>
      <c r="K5982" t="s">
        <v>23</v>
      </c>
      <c r="L5982">
        <v>7</v>
      </c>
      <c r="M5982" t="s">
        <v>43</v>
      </c>
      <c r="N5982">
        <v>2</v>
      </c>
      <c r="O5982" t="s">
        <v>28</v>
      </c>
      <c r="P5982">
        <v>765</v>
      </c>
      <c r="T5982" s="3">
        <f t="shared" si="187"/>
        <v>21.43</v>
      </c>
      <c r="U5982" s="3">
        <f>IF(AND(R5982&lt;&gt;"_U",N5982&lt;&gt;9999,N5982&lt;&gt;999,L5982&lt;&gt;"Median"),IFERROR(VLOOKUP(A5982,'TA Total'!A:P,16,0),"."),".")</f>
        <v>3570</v>
      </c>
    </row>
    <row r="5983" spans="1:21" x14ac:dyDescent="0.3">
      <c r="A5983" s="1" t="str">
        <f t="shared" si="186"/>
        <v>2023|Hastings District|$150,001-$200,000</v>
      </c>
      <c r="B5983" t="s">
        <v>18</v>
      </c>
      <c r="C5983" t="s">
        <v>19</v>
      </c>
      <c r="D5983" t="s">
        <v>20</v>
      </c>
      <c r="E5983" t="s">
        <v>21</v>
      </c>
      <c r="F5983">
        <v>2023</v>
      </c>
      <c r="G5983">
        <v>2023</v>
      </c>
      <c r="H5983">
        <v>30</v>
      </c>
      <c r="I5983" t="s">
        <v>118</v>
      </c>
      <c r="J5983">
        <v>99</v>
      </c>
      <c r="K5983" t="s">
        <v>23</v>
      </c>
      <c r="L5983">
        <v>7</v>
      </c>
      <c r="M5983" t="s">
        <v>43</v>
      </c>
      <c r="N5983">
        <v>7777</v>
      </c>
      <c r="O5983" t="s">
        <v>37</v>
      </c>
      <c r="P5983">
        <v>3570</v>
      </c>
      <c r="T5983" s="3">
        <f t="shared" si="187"/>
        <v>100</v>
      </c>
      <c r="U5983" s="3">
        <f>IF(AND(R5983&lt;&gt;"_U",N5983&lt;&gt;9999,N5983&lt;&gt;999,L5983&lt;&gt;"Median"),IFERROR(VLOOKUP(A5983,'TA Total'!A:P,16,0),"."),".")</f>
        <v>3570</v>
      </c>
    </row>
    <row r="5984" spans="1:21" x14ac:dyDescent="0.3">
      <c r="A5984" s="1" t="str">
        <f t="shared" si="186"/>
        <v>2023|Hastings District|$200,001 or more</v>
      </c>
      <c r="B5984" t="s">
        <v>18</v>
      </c>
      <c r="C5984" t="s">
        <v>19</v>
      </c>
      <c r="D5984" t="s">
        <v>20</v>
      </c>
      <c r="E5984" t="s">
        <v>21</v>
      </c>
      <c r="F5984">
        <v>2023</v>
      </c>
      <c r="G5984">
        <v>2023</v>
      </c>
      <c r="H5984">
        <v>30</v>
      </c>
      <c r="I5984" t="s">
        <v>118</v>
      </c>
      <c r="J5984">
        <v>99</v>
      </c>
      <c r="K5984" t="s">
        <v>23</v>
      </c>
      <c r="L5984">
        <v>8</v>
      </c>
      <c r="M5984" t="s">
        <v>27</v>
      </c>
      <c r="N5984">
        <v>999</v>
      </c>
      <c r="O5984" t="s">
        <v>42</v>
      </c>
      <c r="P5984">
        <v>0</v>
      </c>
      <c r="T5984" s="3" t="str">
        <f t="shared" si="187"/>
        <v>.</v>
      </c>
      <c r="U5984" s="3" t="str">
        <f>IF(AND(R5984&lt;&gt;"_U",N5984&lt;&gt;9999,N5984&lt;&gt;999,L5984&lt;&gt;"Median"),IFERROR(VLOOKUP(A5984,'TA Total'!A:P,16,0),"."),".")</f>
        <v>.</v>
      </c>
    </row>
    <row r="5985" spans="1:21" x14ac:dyDescent="0.3">
      <c r="A5985" s="1" t="str">
        <f t="shared" si="186"/>
        <v>2023|Hastings District|$200,001 or more</v>
      </c>
      <c r="B5985" t="s">
        <v>18</v>
      </c>
      <c r="C5985" t="s">
        <v>19</v>
      </c>
      <c r="D5985" t="s">
        <v>20</v>
      </c>
      <c r="E5985" t="s">
        <v>21</v>
      </c>
      <c r="F5985">
        <v>2023</v>
      </c>
      <c r="G5985">
        <v>2023</v>
      </c>
      <c r="H5985">
        <v>30</v>
      </c>
      <c r="I5985" t="s">
        <v>118</v>
      </c>
      <c r="J5985">
        <v>99</v>
      </c>
      <c r="K5985" t="s">
        <v>23</v>
      </c>
      <c r="L5985">
        <v>8</v>
      </c>
      <c r="M5985" t="s">
        <v>27</v>
      </c>
      <c r="N5985">
        <v>9999</v>
      </c>
      <c r="O5985" t="s">
        <v>40</v>
      </c>
      <c r="P5985">
        <v>3351</v>
      </c>
      <c r="T5985" s="3" t="str">
        <f t="shared" si="187"/>
        <v>.</v>
      </c>
      <c r="U5985" s="3" t="str">
        <f>IF(AND(R5985&lt;&gt;"_U",N5985&lt;&gt;9999,N5985&lt;&gt;999,L5985&lt;&gt;"Median"),IFERROR(VLOOKUP(A5985,'TA Total'!A:P,16,0),"."),".")</f>
        <v>.</v>
      </c>
    </row>
    <row r="5986" spans="1:21" x14ac:dyDescent="0.3">
      <c r="A5986" s="1" t="str">
        <f t="shared" si="186"/>
        <v>2023|Hastings District|$200,001 or more</v>
      </c>
      <c r="B5986" t="s">
        <v>18</v>
      </c>
      <c r="C5986" t="s">
        <v>19</v>
      </c>
      <c r="D5986" t="s">
        <v>20</v>
      </c>
      <c r="E5986" t="s">
        <v>21</v>
      </c>
      <c r="F5986">
        <v>2023</v>
      </c>
      <c r="G5986">
        <v>2023</v>
      </c>
      <c r="H5986">
        <v>30</v>
      </c>
      <c r="I5986" t="s">
        <v>118</v>
      </c>
      <c r="J5986">
        <v>99</v>
      </c>
      <c r="K5986" t="s">
        <v>23</v>
      </c>
      <c r="L5986">
        <v>8</v>
      </c>
      <c r="M5986" t="s">
        <v>27</v>
      </c>
      <c r="N5986">
        <v>7777</v>
      </c>
      <c r="O5986" t="s">
        <v>37</v>
      </c>
      <c r="P5986">
        <v>3351</v>
      </c>
      <c r="T5986" s="3">
        <f t="shared" si="187"/>
        <v>100</v>
      </c>
      <c r="U5986" s="3">
        <f>IF(AND(R5986&lt;&gt;"_U",N5986&lt;&gt;9999,N5986&lt;&gt;999,L5986&lt;&gt;"Median"),IFERROR(VLOOKUP(A5986,'TA Total'!A:P,16,0),"."),".")</f>
        <v>3351</v>
      </c>
    </row>
    <row r="5987" spans="1:21" x14ac:dyDescent="0.3">
      <c r="A5987" s="1" t="str">
        <f t="shared" si="186"/>
        <v>2023|Hastings District|$200,001 or more</v>
      </c>
      <c r="B5987" t="s">
        <v>18</v>
      </c>
      <c r="C5987" t="s">
        <v>19</v>
      </c>
      <c r="D5987" t="s">
        <v>20</v>
      </c>
      <c r="E5987" t="s">
        <v>21</v>
      </c>
      <c r="F5987">
        <v>2023</v>
      </c>
      <c r="G5987">
        <v>2023</v>
      </c>
      <c r="H5987">
        <v>30</v>
      </c>
      <c r="I5987" t="s">
        <v>118</v>
      </c>
      <c r="J5987">
        <v>99</v>
      </c>
      <c r="K5987" t="s">
        <v>23</v>
      </c>
      <c r="L5987">
        <v>8</v>
      </c>
      <c r="M5987" t="s">
        <v>27</v>
      </c>
      <c r="N5987">
        <v>1</v>
      </c>
      <c r="O5987" t="s">
        <v>33</v>
      </c>
      <c r="P5987">
        <v>1971</v>
      </c>
      <c r="T5987" s="3">
        <f t="shared" si="187"/>
        <v>58.82</v>
      </c>
      <c r="U5987" s="3">
        <f>IF(AND(R5987&lt;&gt;"_U",N5987&lt;&gt;9999,N5987&lt;&gt;999,L5987&lt;&gt;"Median"),IFERROR(VLOOKUP(A5987,'TA Total'!A:P,16,0),"."),".")</f>
        <v>3351</v>
      </c>
    </row>
    <row r="5988" spans="1:21" x14ac:dyDescent="0.3">
      <c r="A5988" s="1" t="str">
        <f t="shared" si="186"/>
        <v>2023|Hastings District|$200,001 or more</v>
      </c>
      <c r="B5988" t="s">
        <v>18</v>
      </c>
      <c r="C5988" t="s">
        <v>19</v>
      </c>
      <c r="D5988" t="s">
        <v>20</v>
      </c>
      <c r="E5988" t="s">
        <v>21</v>
      </c>
      <c r="F5988">
        <v>2023</v>
      </c>
      <c r="G5988">
        <v>2023</v>
      </c>
      <c r="H5988">
        <v>30</v>
      </c>
      <c r="I5988" t="s">
        <v>118</v>
      </c>
      <c r="J5988">
        <v>99</v>
      </c>
      <c r="K5988" t="s">
        <v>23</v>
      </c>
      <c r="L5988">
        <v>8</v>
      </c>
      <c r="M5988" t="s">
        <v>27</v>
      </c>
      <c r="N5988">
        <v>3</v>
      </c>
      <c r="O5988" t="s">
        <v>25</v>
      </c>
      <c r="P5988">
        <v>834</v>
      </c>
      <c r="T5988" s="3">
        <f t="shared" si="187"/>
        <v>24.89</v>
      </c>
      <c r="U5988" s="3">
        <f>IF(AND(R5988&lt;&gt;"_U",N5988&lt;&gt;9999,N5988&lt;&gt;999,L5988&lt;&gt;"Median"),IFERROR(VLOOKUP(A5988,'TA Total'!A:P,16,0),"."),".")</f>
        <v>3351</v>
      </c>
    </row>
    <row r="5989" spans="1:21" x14ac:dyDescent="0.3">
      <c r="A5989" s="1" t="str">
        <f t="shared" si="186"/>
        <v>2023|Hastings District|$200,001 or more</v>
      </c>
      <c r="B5989" t="s">
        <v>18</v>
      </c>
      <c r="C5989" t="s">
        <v>19</v>
      </c>
      <c r="D5989" t="s">
        <v>20</v>
      </c>
      <c r="E5989" t="s">
        <v>21</v>
      </c>
      <c r="F5989">
        <v>2023</v>
      </c>
      <c r="G5989">
        <v>2023</v>
      </c>
      <c r="H5989">
        <v>30</v>
      </c>
      <c r="I5989" t="s">
        <v>118</v>
      </c>
      <c r="J5989">
        <v>99</v>
      </c>
      <c r="K5989" t="s">
        <v>23</v>
      </c>
      <c r="L5989">
        <v>8</v>
      </c>
      <c r="M5989" t="s">
        <v>27</v>
      </c>
      <c r="N5989">
        <v>2</v>
      </c>
      <c r="O5989" t="s">
        <v>28</v>
      </c>
      <c r="P5989">
        <v>549</v>
      </c>
      <c r="T5989" s="3">
        <f t="shared" si="187"/>
        <v>16.38</v>
      </c>
      <c r="U5989" s="3">
        <f>IF(AND(R5989&lt;&gt;"_U",N5989&lt;&gt;9999,N5989&lt;&gt;999,L5989&lt;&gt;"Median"),IFERROR(VLOOKUP(A5989,'TA Total'!A:P,16,0),"."),".")</f>
        <v>3351</v>
      </c>
    </row>
    <row r="5990" spans="1:21" x14ac:dyDescent="0.3">
      <c r="A5990" s="1" t="str">
        <f t="shared" si="186"/>
        <v>2023|Hastings District|Total stated - total household income</v>
      </c>
      <c r="B5990" t="s">
        <v>18</v>
      </c>
      <c r="C5990" t="s">
        <v>19</v>
      </c>
      <c r="D5990" t="s">
        <v>20</v>
      </c>
      <c r="E5990" t="s">
        <v>21</v>
      </c>
      <c r="F5990">
        <v>2023</v>
      </c>
      <c r="G5990">
        <v>2023</v>
      </c>
      <c r="H5990">
        <v>30</v>
      </c>
      <c r="I5990" t="s">
        <v>118</v>
      </c>
      <c r="J5990">
        <v>99</v>
      </c>
      <c r="K5990" t="s">
        <v>23</v>
      </c>
      <c r="L5990">
        <v>77</v>
      </c>
      <c r="M5990" t="s">
        <v>32</v>
      </c>
      <c r="N5990">
        <v>2</v>
      </c>
      <c r="O5990" t="s">
        <v>28</v>
      </c>
      <c r="P5990">
        <v>8190</v>
      </c>
      <c r="T5990" s="3">
        <f t="shared" si="187"/>
        <v>29.7</v>
      </c>
      <c r="U5990" s="3">
        <f>IF(AND(R5990&lt;&gt;"_U",N5990&lt;&gt;9999,N5990&lt;&gt;999,L5990&lt;&gt;"Median"),IFERROR(VLOOKUP(A5990,'TA Total'!A:P,16,0),"."),".")</f>
        <v>27579</v>
      </c>
    </row>
    <row r="5991" spans="1:21" x14ac:dyDescent="0.3">
      <c r="A5991" s="1" t="str">
        <f t="shared" si="186"/>
        <v>2023|Hastings District|Total stated - total household income</v>
      </c>
      <c r="B5991" t="s">
        <v>18</v>
      </c>
      <c r="C5991" t="s">
        <v>19</v>
      </c>
      <c r="D5991" t="s">
        <v>20</v>
      </c>
      <c r="E5991" t="s">
        <v>21</v>
      </c>
      <c r="F5991">
        <v>2023</v>
      </c>
      <c r="G5991">
        <v>2023</v>
      </c>
      <c r="H5991">
        <v>30</v>
      </c>
      <c r="I5991" t="s">
        <v>118</v>
      </c>
      <c r="J5991">
        <v>99</v>
      </c>
      <c r="K5991" t="s">
        <v>23</v>
      </c>
      <c r="L5991">
        <v>77</v>
      </c>
      <c r="M5991" t="s">
        <v>32</v>
      </c>
      <c r="N5991">
        <v>1</v>
      </c>
      <c r="O5991" t="s">
        <v>33</v>
      </c>
      <c r="P5991">
        <v>15399</v>
      </c>
      <c r="T5991" s="3">
        <f t="shared" si="187"/>
        <v>55.84</v>
      </c>
      <c r="U5991" s="3">
        <f>IF(AND(R5991&lt;&gt;"_U",N5991&lt;&gt;9999,N5991&lt;&gt;999,L5991&lt;&gt;"Median"),IFERROR(VLOOKUP(A5991,'TA Total'!A:P,16,0),"."),".")</f>
        <v>27579</v>
      </c>
    </row>
    <row r="5992" spans="1:21" x14ac:dyDescent="0.3">
      <c r="A5992" s="1" t="str">
        <f t="shared" si="186"/>
        <v>2023|Hastings District|Total stated - total household income</v>
      </c>
      <c r="B5992" t="s">
        <v>18</v>
      </c>
      <c r="C5992" t="s">
        <v>19</v>
      </c>
      <c r="D5992" t="s">
        <v>20</v>
      </c>
      <c r="E5992" t="s">
        <v>21</v>
      </c>
      <c r="F5992">
        <v>2023</v>
      </c>
      <c r="G5992">
        <v>2023</v>
      </c>
      <c r="H5992">
        <v>30</v>
      </c>
      <c r="I5992" t="s">
        <v>118</v>
      </c>
      <c r="J5992">
        <v>99</v>
      </c>
      <c r="K5992" t="s">
        <v>23</v>
      </c>
      <c r="L5992">
        <v>77</v>
      </c>
      <c r="M5992" t="s">
        <v>32</v>
      </c>
      <c r="N5992">
        <v>3</v>
      </c>
      <c r="O5992" t="s">
        <v>25</v>
      </c>
      <c r="P5992">
        <v>3993</v>
      </c>
      <c r="T5992" s="3">
        <f t="shared" si="187"/>
        <v>14.48</v>
      </c>
      <c r="U5992" s="3">
        <f>IF(AND(R5992&lt;&gt;"_U",N5992&lt;&gt;9999,N5992&lt;&gt;999,L5992&lt;&gt;"Median"),IFERROR(VLOOKUP(A5992,'TA Total'!A:P,16,0),"."),".")</f>
        <v>27579</v>
      </c>
    </row>
    <row r="5993" spans="1:21" x14ac:dyDescent="0.3">
      <c r="A5993" s="1" t="str">
        <f t="shared" si="186"/>
        <v>2023|Hastings District|Total stated - total household income</v>
      </c>
      <c r="B5993" t="s">
        <v>18</v>
      </c>
      <c r="C5993" t="s">
        <v>19</v>
      </c>
      <c r="D5993" t="s">
        <v>20</v>
      </c>
      <c r="E5993" t="s">
        <v>21</v>
      </c>
      <c r="F5993">
        <v>2023</v>
      </c>
      <c r="G5993">
        <v>2023</v>
      </c>
      <c r="H5993">
        <v>30</v>
      </c>
      <c r="I5993" t="s">
        <v>118</v>
      </c>
      <c r="J5993">
        <v>99</v>
      </c>
      <c r="K5993" t="s">
        <v>23</v>
      </c>
      <c r="L5993">
        <v>77</v>
      </c>
      <c r="M5993" t="s">
        <v>32</v>
      </c>
      <c r="N5993">
        <v>999</v>
      </c>
      <c r="O5993" t="s">
        <v>42</v>
      </c>
      <c r="P5993">
        <v>6</v>
      </c>
      <c r="T5993" s="3" t="str">
        <f t="shared" si="187"/>
        <v>.</v>
      </c>
      <c r="U5993" s="3" t="str">
        <f>IF(AND(R5993&lt;&gt;"_U",N5993&lt;&gt;9999,N5993&lt;&gt;999,L5993&lt;&gt;"Median"),IFERROR(VLOOKUP(A5993,'TA Total'!A:P,16,0),"."),".")</f>
        <v>.</v>
      </c>
    </row>
    <row r="5994" spans="1:21" x14ac:dyDescent="0.3">
      <c r="A5994" s="1" t="str">
        <f t="shared" si="186"/>
        <v>2023|Hastings District|Total stated - total household income</v>
      </c>
      <c r="B5994" t="s">
        <v>18</v>
      </c>
      <c r="C5994" t="s">
        <v>19</v>
      </c>
      <c r="D5994" t="s">
        <v>20</v>
      </c>
      <c r="E5994" t="s">
        <v>21</v>
      </c>
      <c r="F5994">
        <v>2023</v>
      </c>
      <c r="G5994">
        <v>2023</v>
      </c>
      <c r="H5994">
        <v>30</v>
      </c>
      <c r="I5994" t="s">
        <v>118</v>
      </c>
      <c r="J5994">
        <v>99</v>
      </c>
      <c r="K5994" t="s">
        <v>23</v>
      </c>
      <c r="L5994">
        <v>77</v>
      </c>
      <c r="M5994" t="s">
        <v>32</v>
      </c>
      <c r="N5994">
        <v>7777</v>
      </c>
      <c r="O5994" t="s">
        <v>37</v>
      </c>
      <c r="P5994">
        <v>27579</v>
      </c>
      <c r="T5994" s="3">
        <f t="shared" si="187"/>
        <v>100</v>
      </c>
      <c r="U5994" s="3">
        <f>IF(AND(R5994&lt;&gt;"_U",N5994&lt;&gt;9999,N5994&lt;&gt;999,L5994&lt;&gt;"Median"),IFERROR(VLOOKUP(A5994,'TA Total'!A:P,16,0),"."),".")</f>
        <v>27579</v>
      </c>
    </row>
    <row r="5995" spans="1:21" x14ac:dyDescent="0.3">
      <c r="A5995" s="1" t="str">
        <f t="shared" si="186"/>
        <v>2023|Hastings District|Total stated - total household income</v>
      </c>
      <c r="B5995" t="s">
        <v>18</v>
      </c>
      <c r="C5995" t="s">
        <v>19</v>
      </c>
      <c r="D5995" t="s">
        <v>20</v>
      </c>
      <c r="E5995" t="s">
        <v>21</v>
      </c>
      <c r="F5995">
        <v>2023</v>
      </c>
      <c r="G5995">
        <v>2023</v>
      </c>
      <c r="H5995">
        <v>30</v>
      </c>
      <c r="I5995" t="s">
        <v>118</v>
      </c>
      <c r="J5995">
        <v>99</v>
      </c>
      <c r="K5995" t="s">
        <v>23</v>
      </c>
      <c r="L5995">
        <v>77</v>
      </c>
      <c r="M5995" t="s">
        <v>32</v>
      </c>
      <c r="N5995">
        <v>9999</v>
      </c>
      <c r="O5995" t="s">
        <v>40</v>
      </c>
      <c r="P5995">
        <v>27585</v>
      </c>
      <c r="T5995" s="3" t="str">
        <f t="shared" si="187"/>
        <v>.</v>
      </c>
      <c r="U5995" s="3" t="str">
        <f>IF(AND(R5995&lt;&gt;"_U",N5995&lt;&gt;9999,N5995&lt;&gt;999,L5995&lt;&gt;"Median"),IFERROR(VLOOKUP(A5995,'TA Total'!A:P,16,0),"."),".")</f>
        <v>.</v>
      </c>
    </row>
    <row r="5996" spans="1:21" x14ac:dyDescent="0.3">
      <c r="A5996" s="1" t="str">
        <f t="shared" si="186"/>
        <v>2023|Hastings District|Total - total household income</v>
      </c>
      <c r="B5996" t="s">
        <v>18</v>
      </c>
      <c r="C5996" t="s">
        <v>19</v>
      </c>
      <c r="D5996" t="s">
        <v>20</v>
      </c>
      <c r="E5996" t="s">
        <v>21</v>
      </c>
      <c r="F5996">
        <v>2023</v>
      </c>
      <c r="G5996">
        <v>2023</v>
      </c>
      <c r="H5996">
        <v>30</v>
      </c>
      <c r="I5996" t="s">
        <v>118</v>
      </c>
      <c r="J5996">
        <v>99</v>
      </c>
      <c r="K5996" t="s">
        <v>23</v>
      </c>
      <c r="L5996">
        <v>99</v>
      </c>
      <c r="M5996" t="s">
        <v>48</v>
      </c>
      <c r="N5996">
        <v>7777</v>
      </c>
      <c r="O5996" t="s">
        <v>37</v>
      </c>
      <c r="P5996">
        <v>29385</v>
      </c>
      <c r="T5996" s="3">
        <f t="shared" si="187"/>
        <v>100</v>
      </c>
      <c r="U5996" s="3">
        <f>IF(AND(R5996&lt;&gt;"_U",N5996&lt;&gt;9999,N5996&lt;&gt;999,L5996&lt;&gt;"Median"),IFERROR(VLOOKUP(A5996,'TA Total'!A:P,16,0),"."),".")</f>
        <v>29385</v>
      </c>
    </row>
    <row r="5997" spans="1:21" x14ac:dyDescent="0.3">
      <c r="A5997" s="1" t="str">
        <f t="shared" si="186"/>
        <v>2023|Hastings District|Total - total household income</v>
      </c>
      <c r="B5997" t="s">
        <v>18</v>
      </c>
      <c r="C5997" t="s">
        <v>19</v>
      </c>
      <c r="D5997" t="s">
        <v>20</v>
      </c>
      <c r="E5997" t="s">
        <v>21</v>
      </c>
      <c r="F5997">
        <v>2023</v>
      </c>
      <c r="G5997">
        <v>2023</v>
      </c>
      <c r="H5997">
        <v>30</v>
      </c>
      <c r="I5997" t="s">
        <v>118</v>
      </c>
      <c r="J5997">
        <v>99</v>
      </c>
      <c r="K5997" t="s">
        <v>23</v>
      </c>
      <c r="L5997">
        <v>99</v>
      </c>
      <c r="M5997" t="s">
        <v>48</v>
      </c>
      <c r="N5997">
        <v>999</v>
      </c>
      <c r="O5997" t="s">
        <v>42</v>
      </c>
      <c r="P5997">
        <v>6</v>
      </c>
      <c r="T5997" s="3" t="str">
        <f t="shared" si="187"/>
        <v>.</v>
      </c>
      <c r="U5997" s="3" t="str">
        <f>IF(AND(R5997&lt;&gt;"_U",N5997&lt;&gt;9999,N5997&lt;&gt;999,L5997&lt;&gt;"Median"),IFERROR(VLOOKUP(A5997,'TA Total'!A:P,16,0),"."),".")</f>
        <v>.</v>
      </c>
    </row>
    <row r="5998" spans="1:21" x14ac:dyDescent="0.3">
      <c r="A5998" s="1" t="str">
        <f t="shared" si="186"/>
        <v>2023|Hastings District|Total - total household income</v>
      </c>
      <c r="B5998" t="s">
        <v>18</v>
      </c>
      <c r="C5998" t="s">
        <v>19</v>
      </c>
      <c r="D5998" t="s">
        <v>20</v>
      </c>
      <c r="E5998" t="s">
        <v>21</v>
      </c>
      <c r="F5998">
        <v>2023</v>
      </c>
      <c r="G5998">
        <v>2023</v>
      </c>
      <c r="H5998">
        <v>30</v>
      </c>
      <c r="I5998" t="s">
        <v>118</v>
      </c>
      <c r="J5998">
        <v>99</v>
      </c>
      <c r="K5998" t="s">
        <v>23</v>
      </c>
      <c r="L5998">
        <v>99</v>
      </c>
      <c r="M5998" t="s">
        <v>48</v>
      </c>
      <c r="N5998">
        <v>3</v>
      </c>
      <c r="O5998" t="s">
        <v>25</v>
      </c>
      <c r="P5998">
        <v>4206</v>
      </c>
      <c r="T5998" s="3">
        <f t="shared" si="187"/>
        <v>14.31</v>
      </c>
      <c r="U5998" s="3">
        <f>IF(AND(R5998&lt;&gt;"_U",N5998&lt;&gt;9999,N5998&lt;&gt;999,L5998&lt;&gt;"Median"),IFERROR(VLOOKUP(A5998,'TA Total'!A:P,16,0),"."),".")</f>
        <v>29385</v>
      </c>
    </row>
    <row r="5999" spans="1:21" x14ac:dyDescent="0.3">
      <c r="A5999" s="1" t="str">
        <f t="shared" si="186"/>
        <v>2023|Hastings District|Total - total household income</v>
      </c>
      <c r="B5999" t="s">
        <v>18</v>
      </c>
      <c r="C5999" t="s">
        <v>19</v>
      </c>
      <c r="D5999" t="s">
        <v>20</v>
      </c>
      <c r="E5999" t="s">
        <v>21</v>
      </c>
      <c r="F5999">
        <v>2023</v>
      </c>
      <c r="G5999">
        <v>2023</v>
      </c>
      <c r="H5999">
        <v>30</v>
      </c>
      <c r="I5999" t="s">
        <v>118</v>
      </c>
      <c r="J5999">
        <v>99</v>
      </c>
      <c r="K5999" t="s">
        <v>23</v>
      </c>
      <c r="L5999">
        <v>99</v>
      </c>
      <c r="M5999" t="s">
        <v>48</v>
      </c>
      <c r="N5999">
        <v>2</v>
      </c>
      <c r="O5999" t="s">
        <v>28</v>
      </c>
      <c r="P5999">
        <v>9099</v>
      </c>
      <c r="T5999" s="3">
        <f t="shared" si="187"/>
        <v>30.96</v>
      </c>
      <c r="U5999" s="3">
        <f>IF(AND(R5999&lt;&gt;"_U",N5999&lt;&gt;9999,N5999&lt;&gt;999,L5999&lt;&gt;"Median"),IFERROR(VLOOKUP(A5999,'TA Total'!A:P,16,0),"."),".")</f>
        <v>29385</v>
      </c>
    </row>
    <row r="6000" spans="1:21" x14ac:dyDescent="0.3">
      <c r="A6000" s="1" t="str">
        <f t="shared" si="186"/>
        <v>2023|Hastings District|Total - total household income</v>
      </c>
      <c r="B6000" t="s">
        <v>18</v>
      </c>
      <c r="C6000" t="s">
        <v>19</v>
      </c>
      <c r="D6000" t="s">
        <v>20</v>
      </c>
      <c r="E6000" t="s">
        <v>21</v>
      </c>
      <c r="F6000">
        <v>2023</v>
      </c>
      <c r="G6000">
        <v>2023</v>
      </c>
      <c r="H6000">
        <v>30</v>
      </c>
      <c r="I6000" t="s">
        <v>118</v>
      </c>
      <c r="J6000">
        <v>99</v>
      </c>
      <c r="K6000" t="s">
        <v>23</v>
      </c>
      <c r="L6000">
        <v>99</v>
      </c>
      <c r="M6000" t="s">
        <v>48</v>
      </c>
      <c r="N6000">
        <v>1</v>
      </c>
      <c r="O6000" t="s">
        <v>33</v>
      </c>
      <c r="P6000">
        <v>16077</v>
      </c>
      <c r="T6000" s="3">
        <f t="shared" si="187"/>
        <v>54.71</v>
      </c>
      <c r="U6000" s="3">
        <f>IF(AND(R6000&lt;&gt;"_U",N6000&lt;&gt;9999,N6000&lt;&gt;999,L6000&lt;&gt;"Median"),IFERROR(VLOOKUP(A6000,'TA Total'!A:P,16,0),"."),".")</f>
        <v>29385</v>
      </c>
    </row>
    <row r="6001" spans="1:21" x14ac:dyDescent="0.3">
      <c r="A6001" s="1" t="str">
        <f t="shared" si="186"/>
        <v>2023|Hastings District|Total - total household income</v>
      </c>
      <c r="B6001" t="s">
        <v>18</v>
      </c>
      <c r="C6001" t="s">
        <v>19</v>
      </c>
      <c r="D6001" t="s">
        <v>20</v>
      </c>
      <c r="E6001" t="s">
        <v>21</v>
      </c>
      <c r="F6001">
        <v>2023</v>
      </c>
      <c r="G6001">
        <v>2023</v>
      </c>
      <c r="H6001">
        <v>30</v>
      </c>
      <c r="I6001" t="s">
        <v>118</v>
      </c>
      <c r="J6001">
        <v>99</v>
      </c>
      <c r="K6001" t="s">
        <v>23</v>
      </c>
      <c r="L6001">
        <v>99</v>
      </c>
      <c r="M6001" t="s">
        <v>48</v>
      </c>
      <c r="N6001">
        <v>9999</v>
      </c>
      <c r="O6001" t="s">
        <v>40</v>
      </c>
      <c r="P6001">
        <v>29391</v>
      </c>
      <c r="T6001" s="3" t="str">
        <f t="shared" si="187"/>
        <v>.</v>
      </c>
      <c r="U6001" s="3" t="str">
        <f>IF(AND(R6001&lt;&gt;"_U",N6001&lt;&gt;9999,N6001&lt;&gt;999,L6001&lt;&gt;"Median"),IFERROR(VLOOKUP(A6001,'TA Total'!A:P,16,0),"."),".")</f>
        <v>.</v>
      </c>
    </row>
    <row r="6002" spans="1:21" x14ac:dyDescent="0.3">
      <c r="A6002" s="1" t="str">
        <f t="shared" si="186"/>
        <v>2023|Hastings District|Median ($) - total household income</v>
      </c>
      <c r="B6002" t="s">
        <v>18</v>
      </c>
      <c r="C6002" t="s">
        <v>19</v>
      </c>
      <c r="D6002" t="s">
        <v>20</v>
      </c>
      <c r="E6002" t="s">
        <v>21</v>
      </c>
      <c r="F6002">
        <v>2023</v>
      </c>
      <c r="G6002">
        <v>2023</v>
      </c>
      <c r="H6002">
        <v>30</v>
      </c>
      <c r="I6002" t="s">
        <v>118</v>
      </c>
      <c r="J6002">
        <v>99</v>
      </c>
      <c r="K6002" t="s">
        <v>23</v>
      </c>
      <c r="L6002" t="s">
        <v>56</v>
      </c>
      <c r="M6002" t="s">
        <v>57</v>
      </c>
      <c r="N6002">
        <v>3</v>
      </c>
      <c r="O6002" t="s">
        <v>25</v>
      </c>
      <c r="P6002">
        <v>109400</v>
      </c>
      <c r="T6002" s="3" t="str">
        <f t="shared" si="187"/>
        <v>.</v>
      </c>
      <c r="U6002" s="3" t="str">
        <f>IF(AND(R6002&lt;&gt;"_U",N6002&lt;&gt;9999,N6002&lt;&gt;999,L6002&lt;&gt;"Median"),IFERROR(VLOOKUP(A6002,'TA Total'!A:P,16,0),"."),".")</f>
        <v>.</v>
      </c>
    </row>
    <row r="6003" spans="1:21" x14ac:dyDescent="0.3">
      <c r="A6003" s="1" t="str">
        <f t="shared" si="186"/>
        <v>2023|Hastings District|Median ($) - total household income</v>
      </c>
      <c r="B6003" t="s">
        <v>18</v>
      </c>
      <c r="C6003" t="s">
        <v>19</v>
      </c>
      <c r="D6003" t="s">
        <v>20</v>
      </c>
      <c r="E6003" t="s">
        <v>21</v>
      </c>
      <c r="F6003">
        <v>2023</v>
      </c>
      <c r="G6003">
        <v>2023</v>
      </c>
      <c r="H6003">
        <v>30</v>
      </c>
      <c r="I6003" t="s">
        <v>118</v>
      </c>
      <c r="J6003">
        <v>99</v>
      </c>
      <c r="K6003" t="s">
        <v>23</v>
      </c>
      <c r="L6003" t="s">
        <v>56</v>
      </c>
      <c r="M6003" t="s">
        <v>57</v>
      </c>
      <c r="N6003">
        <v>7777</v>
      </c>
      <c r="O6003" t="s">
        <v>37</v>
      </c>
      <c r="P6003">
        <v>93400</v>
      </c>
      <c r="T6003" s="3" t="str">
        <f t="shared" si="187"/>
        <v>.</v>
      </c>
      <c r="U6003" s="3" t="str">
        <f>IF(AND(R6003&lt;&gt;"_U",N6003&lt;&gt;9999,N6003&lt;&gt;999,L6003&lt;&gt;"Median"),IFERROR(VLOOKUP(A6003,'TA Total'!A:P,16,0),"."),".")</f>
        <v>.</v>
      </c>
    </row>
    <row r="6004" spans="1:21" x14ac:dyDescent="0.3">
      <c r="A6004" s="1" t="str">
        <f t="shared" si="186"/>
        <v>2023|Hastings District|Median ($) - total household income</v>
      </c>
      <c r="B6004" t="s">
        <v>18</v>
      </c>
      <c r="C6004" t="s">
        <v>19</v>
      </c>
      <c r="D6004" t="s">
        <v>20</v>
      </c>
      <c r="E6004" t="s">
        <v>21</v>
      </c>
      <c r="F6004">
        <v>2023</v>
      </c>
      <c r="G6004">
        <v>2023</v>
      </c>
      <c r="H6004">
        <v>30</v>
      </c>
      <c r="I6004" t="s">
        <v>118</v>
      </c>
      <c r="J6004">
        <v>99</v>
      </c>
      <c r="K6004" t="s">
        <v>23</v>
      </c>
      <c r="L6004" t="s">
        <v>56</v>
      </c>
      <c r="M6004" t="s">
        <v>57</v>
      </c>
      <c r="N6004">
        <v>2</v>
      </c>
      <c r="O6004" t="s">
        <v>28</v>
      </c>
      <c r="P6004">
        <v>76700</v>
      </c>
      <c r="T6004" s="3" t="str">
        <f t="shared" si="187"/>
        <v>.</v>
      </c>
      <c r="U6004" s="3" t="str">
        <f>IF(AND(R6004&lt;&gt;"_U",N6004&lt;&gt;9999,N6004&lt;&gt;999,L6004&lt;&gt;"Median"),IFERROR(VLOOKUP(A6004,'TA Total'!A:P,16,0),"."),".")</f>
        <v>.</v>
      </c>
    </row>
    <row r="6005" spans="1:21" x14ac:dyDescent="0.3">
      <c r="A6005" s="1" t="str">
        <f t="shared" si="186"/>
        <v>2023|Hastings District|Median ($) - total household income</v>
      </c>
      <c r="B6005" t="s">
        <v>18</v>
      </c>
      <c r="C6005" t="s">
        <v>19</v>
      </c>
      <c r="D6005" t="s">
        <v>20</v>
      </c>
      <c r="E6005" t="s">
        <v>21</v>
      </c>
      <c r="F6005">
        <v>2023</v>
      </c>
      <c r="G6005">
        <v>2023</v>
      </c>
      <c r="H6005">
        <v>30</v>
      </c>
      <c r="I6005" t="s">
        <v>118</v>
      </c>
      <c r="J6005">
        <v>99</v>
      </c>
      <c r="K6005" t="s">
        <v>23</v>
      </c>
      <c r="L6005" t="s">
        <v>56</v>
      </c>
      <c r="M6005" t="s">
        <v>57</v>
      </c>
      <c r="N6005">
        <v>9999</v>
      </c>
      <c r="O6005" t="s">
        <v>40</v>
      </c>
      <c r="P6005">
        <v>93400</v>
      </c>
      <c r="T6005" s="3" t="str">
        <f t="shared" si="187"/>
        <v>.</v>
      </c>
      <c r="U6005" s="3" t="str">
        <f>IF(AND(R6005&lt;&gt;"_U",N6005&lt;&gt;9999,N6005&lt;&gt;999,L6005&lt;&gt;"Median"),IFERROR(VLOOKUP(A6005,'TA Total'!A:P,16,0),"."),".")</f>
        <v>.</v>
      </c>
    </row>
    <row r="6006" spans="1:21" x14ac:dyDescent="0.3">
      <c r="A6006" s="1" t="str">
        <f t="shared" si="186"/>
        <v>2023|Hastings District|Median ($) - total household income</v>
      </c>
      <c r="B6006" t="s">
        <v>18</v>
      </c>
      <c r="C6006" t="s">
        <v>19</v>
      </c>
      <c r="D6006" t="s">
        <v>20</v>
      </c>
      <c r="E6006" t="s">
        <v>21</v>
      </c>
      <c r="F6006">
        <v>2023</v>
      </c>
      <c r="G6006">
        <v>2023</v>
      </c>
      <c r="H6006">
        <v>30</v>
      </c>
      <c r="I6006" t="s">
        <v>118</v>
      </c>
      <c r="J6006">
        <v>99</v>
      </c>
      <c r="K6006" t="s">
        <v>23</v>
      </c>
      <c r="L6006" t="s">
        <v>56</v>
      </c>
      <c r="M6006" t="s">
        <v>57</v>
      </c>
      <c r="N6006">
        <v>999</v>
      </c>
      <c r="O6006" t="s">
        <v>42</v>
      </c>
      <c r="R6006" t="s">
        <v>61</v>
      </c>
      <c r="S6006" t="s">
        <v>62</v>
      </c>
      <c r="T6006" s="3" t="str">
        <f t="shared" si="187"/>
        <v>.</v>
      </c>
      <c r="U6006" s="3" t="str">
        <f>IF(AND(R6006&lt;&gt;"_U",N6006&lt;&gt;9999,N6006&lt;&gt;999,L6006&lt;&gt;"Median"),IFERROR(VLOOKUP(A6006,'TA Total'!A:P,16,0),"."),".")</f>
        <v>.</v>
      </c>
    </row>
    <row r="6007" spans="1:21" x14ac:dyDescent="0.3">
      <c r="A6007" s="1" t="str">
        <f t="shared" si="186"/>
        <v>2023|Hastings District|Median ($) - total household income</v>
      </c>
      <c r="B6007" t="s">
        <v>18</v>
      </c>
      <c r="C6007" t="s">
        <v>19</v>
      </c>
      <c r="D6007" t="s">
        <v>20</v>
      </c>
      <c r="E6007" t="s">
        <v>21</v>
      </c>
      <c r="F6007">
        <v>2023</v>
      </c>
      <c r="G6007">
        <v>2023</v>
      </c>
      <c r="H6007">
        <v>30</v>
      </c>
      <c r="I6007" t="s">
        <v>118</v>
      </c>
      <c r="J6007">
        <v>99</v>
      </c>
      <c r="K6007" t="s">
        <v>23</v>
      </c>
      <c r="L6007" t="s">
        <v>56</v>
      </c>
      <c r="M6007" t="s">
        <v>57</v>
      </c>
      <c r="N6007">
        <v>1</v>
      </c>
      <c r="O6007" t="s">
        <v>33</v>
      </c>
      <c r="P6007">
        <v>100300</v>
      </c>
      <c r="T6007" s="3" t="str">
        <f t="shared" si="187"/>
        <v>.</v>
      </c>
      <c r="U6007" s="3" t="str">
        <f>IF(AND(R6007&lt;&gt;"_U",N6007&lt;&gt;9999,N6007&lt;&gt;999,L6007&lt;&gt;"Median"),IFERROR(VLOOKUP(A6007,'TA Total'!A:P,16,0),"."),".")</f>
        <v>.</v>
      </c>
    </row>
    <row r="6008" spans="1:21" x14ac:dyDescent="0.3">
      <c r="A6008" s="1" t="str">
        <f t="shared" si="186"/>
        <v>2023|Napier City|$20,000 or less</v>
      </c>
      <c r="B6008" t="s">
        <v>18</v>
      </c>
      <c r="C6008" t="s">
        <v>19</v>
      </c>
      <c r="D6008" t="s">
        <v>20</v>
      </c>
      <c r="E6008" t="s">
        <v>21</v>
      </c>
      <c r="F6008">
        <v>2023</v>
      </c>
      <c r="G6008">
        <v>2023</v>
      </c>
      <c r="H6008">
        <v>31</v>
      </c>
      <c r="I6008" t="s">
        <v>75</v>
      </c>
      <c r="J6008">
        <v>99</v>
      </c>
      <c r="K6008" t="s">
        <v>23</v>
      </c>
      <c r="L6008">
        <v>1</v>
      </c>
      <c r="M6008" t="s">
        <v>39</v>
      </c>
      <c r="N6008">
        <v>7777</v>
      </c>
      <c r="O6008" t="s">
        <v>37</v>
      </c>
      <c r="P6008">
        <v>1314</v>
      </c>
      <c r="T6008" s="3">
        <f t="shared" si="187"/>
        <v>100</v>
      </c>
      <c r="U6008" s="3">
        <f>IF(AND(R6008&lt;&gt;"_U",N6008&lt;&gt;9999,N6008&lt;&gt;999,L6008&lt;&gt;"Median"),IFERROR(VLOOKUP(A6008,'TA Total'!A:P,16,0),"."),".")</f>
        <v>1314</v>
      </c>
    </row>
    <row r="6009" spans="1:21" x14ac:dyDescent="0.3">
      <c r="A6009" s="1" t="str">
        <f t="shared" si="186"/>
        <v>2023|Napier City|$20,000 or less</v>
      </c>
      <c r="B6009" t="s">
        <v>18</v>
      </c>
      <c r="C6009" t="s">
        <v>19</v>
      </c>
      <c r="D6009" t="s">
        <v>20</v>
      </c>
      <c r="E6009" t="s">
        <v>21</v>
      </c>
      <c r="F6009">
        <v>2023</v>
      </c>
      <c r="G6009">
        <v>2023</v>
      </c>
      <c r="H6009">
        <v>31</v>
      </c>
      <c r="I6009" t="s">
        <v>75</v>
      </c>
      <c r="J6009">
        <v>99</v>
      </c>
      <c r="K6009" t="s">
        <v>23</v>
      </c>
      <c r="L6009">
        <v>1</v>
      </c>
      <c r="M6009" t="s">
        <v>39</v>
      </c>
      <c r="N6009">
        <v>999</v>
      </c>
      <c r="O6009" t="s">
        <v>42</v>
      </c>
      <c r="P6009">
        <v>6</v>
      </c>
      <c r="T6009" s="3" t="str">
        <f t="shared" si="187"/>
        <v>.</v>
      </c>
      <c r="U6009" s="3" t="str">
        <f>IF(AND(R6009&lt;&gt;"_U",N6009&lt;&gt;9999,N6009&lt;&gt;999,L6009&lt;&gt;"Median"),IFERROR(VLOOKUP(A6009,'TA Total'!A:P,16,0),"."),".")</f>
        <v>.</v>
      </c>
    </row>
    <row r="6010" spans="1:21" x14ac:dyDescent="0.3">
      <c r="A6010" s="1" t="str">
        <f t="shared" si="186"/>
        <v>2023|Napier City|$20,000 or less</v>
      </c>
      <c r="B6010" t="s">
        <v>18</v>
      </c>
      <c r="C6010" t="s">
        <v>19</v>
      </c>
      <c r="D6010" t="s">
        <v>20</v>
      </c>
      <c r="E6010" t="s">
        <v>21</v>
      </c>
      <c r="F6010">
        <v>2023</v>
      </c>
      <c r="G6010">
        <v>2023</v>
      </c>
      <c r="H6010">
        <v>31</v>
      </c>
      <c r="I6010" t="s">
        <v>75</v>
      </c>
      <c r="J6010">
        <v>99</v>
      </c>
      <c r="K6010" t="s">
        <v>23</v>
      </c>
      <c r="L6010">
        <v>1</v>
      </c>
      <c r="M6010" t="s">
        <v>39</v>
      </c>
      <c r="N6010">
        <v>1</v>
      </c>
      <c r="O6010" t="s">
        <v>33</v>
      </c>
      <c r="P6010">
        <v>459</v>
      </c>
      <c r="T6010" s="3">
        <f t="shared" si="187"/>
        <v>34.93</v>
      </c>
      <c r="U6010" s="3">
        <f>IF(AND(R6010&lt;&gt;"_U",N6010&lt;&gt;9999,N6010&lt;&gt;999,L6010&lt;&gt;"Median"),IFERROR(VLOOKUP(A6010,'TA Total'!A:P,16,0),"."),".")</f>
        <v>1314</v>
      </c>
    </row>
    <row r="6011" spans="1:21" x14ac:dyDescent="0.3">
      <c r="A6011" s="1" t="str">
        <f t="shared" si="186"/>
        <v>2023|Napier City|$20,000 or less</v>
      </c>
      <c r="B6011" t="s">
        <v>18</v>
      </c>
      <c r="C6011" t="s">
        <v>19</v>
      </c>
      <c r="D6011" t="s">
        <v>20</v>
      </c>
      <c r="E6011" t="s">
        <v>21</v>
      </c>
      <c r="F6011">
        <v>2023</v>
      </c>
      <c r="G6011">
        <v>2023</v>
      </c>
      <c r="H6011">
        <v>31</v>
      </c>
      <c r="I6011" t="s">
        <v>75</v>
      </c>
      <c r="J6011">
        <v>99</v>
      </c>
      <c r="K6011" t="s">
        <v>23</v>
      </c>
      <c r="L6011">
        <v>1</v>
      </c>
      <c r="M6011" t="s">
        <v>39</v>
      </c>
      <c r="N6011">
        <v>9999</v>
      </c>
      <c r="O6011" t="s">
        <v>40</v>
      </c>
      <c r="P6011">
        <v>1320</v>
      </c>
      <c r="T6011" s="3" t="str">
        <f t="shared" si="187"/>
        <v>.</v>
      </c>
      <c r="U6011" s="3" t="str">
        <f>IF(AND(R6011&lt;&gt;"_U",N6011&lt;&gt;9999,N6011&lt;&gt;999,L6011&lt;&gt;"Median"),IFERROR(VLOOKUP(A6011,'TA Total'!A:P,16,0),"."),".")</f>
        <v>.</v>
      </c>
    </row>
    <row r="6012" spans="1:21" x14ac:dyDescent="0.3">
      <c r="A6012" s="1" t="str">
        <f t="shared" si="186"/>
        <v>2023|Napier City|$20,000 or less</v>
      </c>
      <c r="B6012" t="s">
        <v>18</v>
      </c>
      <c r="C6012" t="s">
        <v>19</v>
      </c>
      <c r="D6012" t="s">
        <v>20</v>
      </c>
      <c r="E6012" t="s">
        <v>21</v>
      </c>
      <c r="F6012">
        <v>2023</v>
      </c>
      <c r="G6012">
        <v>2023</v>
      </c>
      <c r="H6012">
        <v>31</v>
      </c>
      <c r="I6012" t="s">
        <v>75</v>
      </c>
      <c r="J6012">
        <v>99</v>
      </c>
      <c r="K6012" t="s">
        <v>23</v>
      </c>
      <c r="L6012">
        <v>1</v>
      </c>
      <c r="M6012" t="s">
        <v>39</v>
      </c>
      <c r="N6012">
        <v>2</v>
      </c>
      <c r="O6012" t="s">
        <v>28</v>
      </c>
      <c r="P6012">
        <v>741</v>
      </c>
      <c r="T6012" s="3">
        <f t="shared" si="187"/>
        <v>56.39</v>
      </c>
      <c r="U6012" s="3">
        <f>IF(AND(R6012&lt;&gt;"_U",N6012&lt;&gt;9999,N6012&lt;&gt;999,L6012&lt;&gt;"Median"),IFERROR(VLOOKUP(A6012,'TA Total'!A:P,16,0),"."),".")</f>
        <v>1314</v>
      </c>
    </row>
    <row r="6013" spans="1:21" x14ac:dyDescent="0.3">
      <c r="A6013" s="1" t="str">
        <f t="shared" si="186"/>
        <v>2023|Napier City|$20,000 or less</v>
      </c>
      <c r="B6013" t="s">
        <v>18</v>
      </c>
      <c r="C6013" t="s">
        <v>19</v>
      </c>
      <c r="D6013" t="s">
        <v>20</v>
      </c>
      <c r="E6013" t="s">
        <v>21</v>
      </c>
      <c r="F6013">
        <v>2023</v>
      </c>
      <c r="G6013">
        <v>2023</v>
      </c>
      <c r="H6013">
        <v>31</v>
      </c>
      <c r="I6013" t="s">
        <v>75</v>
      </c>
      <c r="J6013">
        <v>99</v>
      </c>
      <c r="K6013" t="s">
        <v>23</v>
      </c>
      <c r="L6013">
        <v>1</v>
      </c>
      <c r="M6013" t="s">
        <v>39</v>
      </c>
      <c r="N6013">
        <v>3</v>
      </c>
      <c r="O6013" t="s">
        <v>25</v>
      </c>
      <c r="P6013">
        <v>117</v>
      </c>
      <c r="T6013" s="3">
        <f t="shared" si="187"/>
        <v>8.9</v>
      </c>
      <c r="U6013" s="3">
        <f>IF(AND(R6013&lt;&gt;"_U",N6013&lt;&gt;9999,N6013&lt;&gt;999,L6013&lt;&gt;"Median"),IFERROR(VLOOKUP(A6013,'TA Total'!A:P,16,0),"."),".")</f>
        <v>1314</v>
      </c>
    </row>
    <row r="6014" spans="1:21" x14ac:dyDescent="0.3">
      <c r="A6014" s="1" t="str">
        <f t="shared" si="186"/>
        <v>2023|Napier City|$20,001-$30,000</v>
      </c>
      <c r="B6014" t="s">
        <v>18</v>
      </c>
      <c r="C6014" t="s">
        <v>19</v>
      </c>
      <c r="D6014" t="s">
        <v>20</v>
      </c>
      <c r="E6014" t="s">
        <v>21</v>
      </c>
      <c r="F6014">
        <v>2023</v>
      </c>
      <c r="G6014">
        <v>2023</v>
      </c>
      <c r="H6014">
        <v>31</v>
      </c>
      <c r="I6014" t="s">
        <v>75</v>
      </c>
      <c r="J6014">
        <v>99</v>
      </c>
      <c r="K6014" t="s">
        <v>23</v>
      </c>
      <c r="L6014">
        <v>2</v>
      </c>
      <c r="M6014" t="s">
        <v>24</v>
      </c>
      <c r="N6014">
        <v>3</v>
      </c>
      <c r="O6014" t="s">
        <v>25</v>
      </c>
      <c r="P6014">
        <v>285</v>
      </c>
      <c r="T6014" s="3">
        <f t="shared" si="187"/>
        <v>11</v>
      </c>
      <c r="U6014" s="3">
        <f>IF(AND(R6014&lt;&gt;"_U",N6014&lt;&gt;9999,N6014&lt;&gt;999,L6014&lt;&gt;"Median"),IFERROR(VLOOKUP(A6014,'TA Total'!A:P,16,0),"."),".")</f>
        <v>2592</v>
      </c>
    </row>
    <row r="6015" spans="1:21" x14ac:dyDescent="0.3">
      <c r="A6015" s="1" t="str">
        <f t="shared" si="186"/>
        <v>2023|Napier City|$20,001-$30,000</v>
      </c>
      <c r="B6015" t="s">
        <v>18</v>
      </c>
      <c r="C6015" t="s">
        <v>19</v>
      </c>
      <c r="D6015" t="s">
        <v>20</v>
      </c>
      <c r="E6015" t="s">
        <v>21</v>
      </c>
      <c r="F6015">
        <v>2023</v>
      </c>
      <c r="G6015">
        <v>2023</v>
      </c>
      <c r="H6015">
        <v>31</v>
      </c>
      <c r="I6015" t="s">
        <v>75</v>
      </c>
      <c r="J6015">
        <v>99</v>
      </c>
      <c r="K6015" t="s">
        <v>23</v>
      </c>
      <c r="L6015">
        <v>2</v>
      </c>
      <c r="M6015" t="s">
        <v>24</v>
      </c>
      <c r="N6015">
        <v>1</v>
      </c>
      <c r="O6015" t="s">
        <v>33</v>
      </c>
      <c r="P6015">
        <v>1398</v>
      </c>
      <c r="T6015" s="3">
        <f t="shared" si="187"/>
        <v>53.94</v>
      </c>
      <c r="U6015" s="3">
        <f>IF(AND(R6015&lt;&gt;"_U",N6015&lt;&gt;9999,N6015&lt;&gt;999,L6015&lt;&gt;"Median"),IFERROR(VLOOKUP(A6015,'TA Total'!A:P,16,0),"."),".")</f>
        <v>2592</v>
      </c>
    </row>
    <row r="6016" spans="1:21" x14ac:dyDescent="0.3">
      <c r="A6016" s="1" t="str">
        <f t="shared" si="186"/>
        <v>2023|Napier City|$20,001-$30,000</v>
      </c>
      <c r="B6016" t="s">
        <v>18</v>
      </c>
      <c r="C6016" t="s">
        <v>19</v>
      </c>
      <c r="D6016" t="s">
        <v>20</v>
      </c>
      <c r="E6016" t="s">
        <v>21</v>
      </c>
      <c r="F6016">
        <v>2023</v>
      </c>
      <c r="G6016">
        <v>2023</v>
      </c>
      <c r="H6016">
        <v>31</v>
      </c>
      <c r="I6016" t="s">
        <v>75</v>
      </c>
      <c r="J6016">
        <v>99</v>
      </c>
      <c r="K6016" t="s">
        <v>23</v>
      </c>
      <c r="L6016">
        <v>2</v>
      </c>
      <c r="M6016" t="s">
        <v>24</v>
      </c>
      <c r="N6016">
        <v>999</v>
      </c>
      <c r="O6016" t="s">
        <v>42</v>
      </c>
      <c r="P6016">
        <v>6</v>
      </c>
      <c r="T6016" s="3" t="str">
        <f t="shared" si="187"/>
        <v>.</v>
      </c>
      <c r="U6016" s="3" t="str">
        <f>IF(AND(R6016&lt;&gt;"_U",N6016&lt;&gt;9999,N6016&lt;&gt;999,L6016&lt;&gt;"Median"),IFERROR(VLOOKUP(A6016,'TA Total'!A:P,16,0),"."),".")</f>
        <v>.</v>
      </c>
    </row>
    <row r="6017" spans="1:21" x14ac:dyDescent="0.3">
      <c r="A6017" s="1" t="str">
        <f t="shared" si="186"/>
        <v>2023|Napier City|$20,001-$30,000</v>
      </c>
      <c r="B6017" t="s">
        <v>18</v>
      </c>
      <c r="C6017" t="s">
        <v>19</v>
      </c>
      <c r="D6017" t="s">
        <v>20</v>
      </c>
      <c r="E6017" t="s">
        <v>21</v>
      </c>
      <c r="F6017">
        <v>2023</v>
      </c>
      <c r="G6017">
        <v>2023</v>
      </c>
      <c r="H6017">
        <v>31</v>
      </c>
      <c r="I6017" t="s">
        <v>75</v>
      </c>
      <c r="J6017">
        <v>99</v>
      </c>
      <c r="K6017" t="s">
        <v>23</v>
      </c>
      <c r="L6017">
        <v>2</v>
      </c>
      <c r="M6017" t="s">
        <v>24</v>
      </c>
      <c r="N6017">
        <v>7777</v>
      </c>
      <c r="O6017" t="s">
        <v>37</v>
      </c>
      <c r="P6017">
        <v>2592</v>
      </c>
      <c r="T6017" s="3">
        <f t="shared" si="187"/>
        <v>100</v>
      </c>
      <c r="U6017" s="3">
        <f>IF(AND(R6017&lt;&gt;"_U",N6017&lt;&gt;9999,N6017&lt;&gt;999,L6017&lt;&gt;"Median"),IFERROR(VLOOKUP(A6017,'TA Total'!A:P,16,0),"."),".")</f>
        <v>2592</v>
      </c>
    </row>
    <row r="6018" spans="1:21" x14ac:dyDescent="0.3">
      <c r="A6018" s="1" t="str">
        <f t="shared" si="186"/>
        <v>2023|Napier City|$20,001-$30,000</v>
      </c>
      <c r="B6018" t="s">
        <v>18</v>
      </c>
      <c r="C6018" t="s">
        <v>19</v>
      </c>
      <c r="D6018" t="s">
        <v>20</v>
      </c>
      <c r="E6018" t="s">
        <v>21</v>
      </c>
      <c r="F6018">
        <v>2023</v>
      </c>
      <c r="G6018">
        <v>2023</v>
      </c>
      <c r="H6018">
        <v>31</v>
      </c>
      <c r="I6018" t="s">
        <v>75</v>
      </c>
      <c r="J6018">
        <v>99</v>
      </c>
      <c r="K6018" t="s">
        <v>23</v>
      </c>
      <c r="L6018">
        <v>2</v>
      </c>
      <c r="M6018" t="s">
        <v>24</v>
      </c>
      <c r="N6018">
        <v>9999</v>
      </c>
      <c r="O6018" t="s">
        <v>40</v>
      </c>
      <c r="P6018">
        <v>2598</v>
      </c>
      <c r="T6018" s="3" t="str">
        <f t="shared" si="187"/>
        <v>.</v>
      </c>
      <c r="U6018" s="3" t="str">
        <f>IF(AND(R6018&lt;&gt;"_U",N6018&lt;&gt;9999,N6018&lt;&gt;999,L6018&lt;&gt;"Median"),IFERROR(VLOOKUP(A6018,'TA Total'!A:P,16,0),"."),".")</f>
        <v>.</v>
      </c>
    </row>
    <row r="6019" spans="1:21" x14ac:dyDescent="0.3">
      <c r="A6019" s="1" t="str">
        <f t="shared" ref="A6019:A6082" si="188">G6019&amp;"|"&amp;I6019&amp;"|"&amp;M6019</f>
        <v>2023|Napier City|$20,001-$30,000</v>
      </c>
      <c r="B6019" t="s">
        <v>18</v>
      </c>
      <c r="C6019" t="s">
        <v>19</v>
      </c>
      <c r="D6019" t="s">
        <v>20</v>
      </c>
      <c r="E6019" t="s">
        <v>21</v>
      </c>
      <c r="F6019">
        <v>2023</v>
      </c>
      <c r="G6019">
        <v>2023</v>
      </c>
      <c r="H6019">
        <v>31</v>
      </c>
      <c r="I6019" t="s">
        <v>75</v>
      </c>
      <c r="J6019">
        <v>99</v>
      </c>
      <c r="K6019" t="s">
        <v>23</v>
      </c>
      <c r="L6019">
        <v>2</v>
      </c>
      <c r="M6019" t="s">
        <v>24</v>
      </c>
      <c r="N6019">
        <v>2</v>
      </c>
      <c r="O6019" t="s">
        <v>28</v>
      </c>
      <c r="P6019">
        <v>906</v>
      </c>
      <c r="T6019" s="3">
        <f t="shared" ref="T6019:T6082" si="189">IF(AND(R6019&lt;&gt;"_U",R6019&lt;&gt;"c",N6019&lt;&gt;999,N6019&lt;&gt;9999,L6019&lt;&gt;"Median"),IFERROR((ROUND(P6019/U6019*100,2)),"."),".")</f>
        <v>34.950000000000003</v>
      </c>
      <c r="U6019" s="3">
        <f>IF(AND(R6019&lt;&gt;"_U",N6019&lt;&gt;9999,N6019&lt;&gt;999,L6019&lt;&gt;"Median"),IFERROR(VLOOKUP(A6019,'TA Total'!A:P,16,0),"."),".")</f>
        <v>2592</v>
      </c>
    </row>
    <row r="6020" spans="1:21" x14ac:dyDescent="0.3">
      <c r="A6020" s="1" t="str">
        <f t="shared" si="188"/>
        <v>2023|Napier City|$30,001-$50,000</v>
      </c>
      <c r="B6020" t="s">
        <v>18</v>
      </c>
      <c r="C6020" t="s">
        <v>19</v>
      </c>
      <c r="D6020" t="s">
        <v>20</v>
      </c>
      <c r="E6020" t="s">
        <v>21</v>
      </c>
      <c r="F6020">
        <v>2023</v>
      </c>
      <c r="G6020">
        <v>2023</v>
      </c>
      <c r="H6020">
        <v>31</v>
      </c>
      <c r="I6020" t="s">
        <v>75</v>
      </c>
      <c r="J6020">
        <v>99</v>
      </c>
      <c r="K6020" t="s">
        <v>23</v>
      </c>
      <c r="L6020">
        <v>3</v>
      </c>
      <c r="M6020" t="s">
        <v>45</v>
      </c>
      <c r="N6020">
        <v>1</v>
      </c>
      <c r="O6020" t="s">
        <v>33</v>
      </c>
      <c r="P6020">
        <v>2136</v>
      </c>
      <c r="T6020" s="3">
        <f t="shared" si="189"/>
        <v>56.96</v>
      </c>
      <c r="U6020" s="3">
        <f>IF(AND(R6020&lt;&gt;"_U",N6020&lt;&gt;9999,N6020&lt;&gt;999,L6020&lt;&gt;"Median"),IFERROR(VLOOKUP(A6020,'TA Total'!A:P,16,0),"."),".")</f>
        <v>3750</v>
      </c>
    </row>
    <row r="6021" spans="1:21" x14ac:dyDescent="0.3">
      <c r="A6021" s="1" t="str">
        <f t="shared" si="188"/>
        <v>2023|Napier City|$30,001-$50,000</v>
      </c>
      <c r="B6021" t="s">
        <v>18</v>
      </c>
      <c r="C6021" t="s">
        <v>19</v>
      </c>
      <c r="D6021" t="s">
        <v>20</v>
      </c>
      <c r="E6021" t="s">
        <v>21</v>
      </c>
      <c r="F6021">
        <v>2023</v>
      </c>
      <c r="G6021">
        <v>2023</v>
      </c>
      <c r="H6021">
        <v>31</v>
      </c>
      <c r="I6021" t="s">
        <v>75</v>
      </c>
      <c r="J6021">
        <v>99</v>
      </c>
      <c r="K6021" t="s">
        <v>23</v>
      </c>
      <c r="L6021">
        <v>3</v>
      </c>
      <c r="M6021" t="s">
        <v>45</v>
      </c>
      <c r="N6021">
        <v>2</v>
      </c>
      <c r="O6021" t="s">
        <v>28</v>
      </c>
      <c r="P6021">
        <v>1155</v>
      </c>
      <c r="T6021" s="3">
        <f t="shared" si="189"/>
        <v>30.8</v>
      </c>
      <c r="U6021" s="3">
        <f>IF(AND(R6021&lt;&gt;"_U",N6021&lt;&gt;9999,N6021&lt;&gt;999,L6021&lt;&gt;"Median"),IFERROR(VLOOKUP(A6021,'TA Total'!A:P,16,0),"."),".")</f>
        <v>3750</v>
      </c>
    </row>
    <row r="6022" spans="1:21" x14ac:dyDescent="0.3">
      <c r="A6022" s="1" t="str">
        <f t="shared" si="188"/>
        <v>2023|Napier City|$30,001-$50,000</v>
      </c>
      <c r="B6022" t="s">
        <v>18</v>
      </c>
      <c r="C6022" t="s">
        <v>19</v>
      </c>
      <c r="D6022" t="s">
        <v>20</v>
      </c>
      <c r="E6022" t="s">
        <v>21</v>
      </c>
      <c r="F6022">
        <v>2023</v>
      </c>
      <c r="G6022">
        <v>2023</v>
      </c>
      <c r="H6022">
        <v>31</v>
      </c>
      <c r="I6022" t="s">
        <v>75</v>
      </c>
      <c r="J6022">
        <v>99</v>
      </c>
      <c r="K6022" t="s">
        <v>23</v>
      </c>
      <c r="L6022">
        <v>3</v>
      </c>
      <c r="M6022" t="s">
        <v>45</v>
      </c>
      <c r="N6022">
        <v>9999</v>
      </c>
      <c r="O6022" t="s">
        <v>40</v>
      </c>
      <c r="P6022">
        <v>3756</v>
      </c>
      <c r="T6022" s="3" t="str">
        <f t="shared" si="189"/>
        <v>.</v>
      </c>
      <c r="U6022" s="3" t="str">
        <f>IF(AND(R6022&lt;&gt;"_U",N6022&lt;&gt;9999,N6022&lt;&gt;999,L6022&lt;&gt;"Median"),IFERROR(VLOOKUP(A6022,'TA Total'!A:P,16,0),"."),".")</f>
        <v>.</v>
      </c>
    </row>
    <row r="6023" spans="1:21" x14ac:dyDescent="0.3">
      <c r="A6023" s="1" t="str">
        <f t="shared" si="188"/>
        <v>2023|Napier City|$30,001-$50,000</v>
      </c>
      <c r="B6023" t="s">
        <v>18</v>
      </c>
      <c r="C6023" t="s">
        <v>19</v>
      </c>
      <c r="D6023" t="s">
        <v>20</v>
      </c>
      <c r="E6023" t="s">
        <v>21</v>
      </c>
      <c r="F6023">
        <v>2023</v>
      </c>
      <c r="G6023">
        <v>2023</v>
      </c>
      <c r="H6023">
        <v>31</v>
      </c>
      <c r="I6023" t="s">
        <v>75</v>
      </c>
      <c r="J6023">
        <v>99</v>
      </c>
      <c r="K6023" t="s">
        <v>23</v>
      </c>
      <c r="L6023">
        <v>3</v>
      </c>
      <c r="M6023" t="s">
        <v>45</v>
      </c>
      <c r="N6023">
        <v>3</v>
      </c>
      <c r="O6023" t="s">
        <v>25</v>
      </c>
      <c r="P6023">
        <v>462</v>
      </c>
      <c r="T6023" s="3">
        <f t="shared" si="189"/>
        <v>12.32</v>
      </c>
      <c r="U6023" s="3">
        <f>IF(AND(R6023&lt;&gt;"_U",N6023&lt;&gt;9999,N6023&lt;&gt;999,L6023&lt;&gt;"Median"),IFERROR(VLOOKUP(A6023,'TA Total'!A:P,16,0),"."),".")</f>
        <v>3750</v>
      </c>
    </row>
    <row r="6024" spans="1:21" x14ac:dyDescent="0.3">
      <c r="A6024" s="1" t="str">
        <f t="shared" si="188"/>
        <v>2023|Napier City|$30,001-$50,000</v>
      </c>
      <c r="B6024" t="s">
        <v>18</v>
      </c>
      <c r="C6024" t="s">
        <v>19</v>
      </c>
      <c r="D6024" t="s">
        <v>20</v>
      </c>
      <c r="E6024" t="s">
        <v>21</v>
      </c>
      <c r="F6024">
        <v>2023</v>
      </c>
      <c r="G6024">
        <v>2023</v>
      </c>
      <c r="H6024">
        <v>31</v>
      </c>
      <c r="I6024" t="s">
        <v>75</v>
      </c>
      <c r="J6024">
        <v>99</v>
      </c>
      <c r="K6024" t="s">
        <v>23</v>
      </c>
      <c r="L6024">
        <v>3</v>
      </c>
      <c r="M6024" t="s">
        <v>45</v>
      </c>
      <c r="N6024">
        <v>999</v>
      </c>
      <c r="O6024" t="s">
        <v>42</v>
      </c>
      <c r="P6024">
        <v>6</v>
      </c>
      <c r="T6024" s="3" t="str">
        <f t="shared" si="189"/>
        <v>.</v>
      </c>
      <c r="U6024" s="3" t="str">
        <f>IF(AND(R6024&lt;&gt;"_U",N6024&lt;&gt;9999,N6024&lt;&gt;999,L6024&lt;&gt;"Median"),IFERROR(VLOOKUP(A6024,'TA Total'!A:P,16,0),"."),".")</f>
        <v>.</v>
      </c>
    </row>
    <row r="6025" spans="1:21" x14ac:dyDescent="0.3">
      <c r="A6025" s="1" t="str">
        <f t="shared" si="188"/>
        <v>2023|Napier City|$30,001-$50,000</v>
      </c>
      <c r="B6025" t="s">
        <v>18</v>
      </c>
      <c r="C6025" t="s">
        <v>19</v>
      </c>
      <c r="D6025" t="s">
        <v>20</v>
      </c>
      <c r="E6025" t="s">
        <v>21</v>
      </c>
      <c r="F6025">
        <v>2023</v>
      </c>
      <c r="G6025">
        <v>2023</v>
      </c>
      <c r="H6025">
        <v>31</v>
      </c>
      <c r="I6025" t="s">
        <v>75</v>
      </c>
      <c r="J6025">
        <v>99</v>
      </c>
      <c r="K6025" t="s">
        <v>23</v>
      </c>
      <c r="L6025">
        <v>3</v>
      </c>
      <c r="M6025" t="s">
        <v>45</v>
      </c>
      <c r="N6025">
        <v>7777</v>
      </c>
      <c r="O6025" t="s">
        <v>37</v>
      </c>
      <c r="P6025">
        <v>3750</v>
      </c>
      <c r="T6025" s="3">
        <f t="shared" si="189"/>
        <v>100</v>
      </c>
      <c r="U6025" s="3">
        <f>IF(AND(R6025&lt;&gt;"_U",N6025&lt;&gt;9999,N6025&lt;&gt;999,L6025&lt;&gt;"Median"),IFERROR(VLOOKUP(A6025,'TA Total'!A:P,16,0),"."),".")</f>
        <v>3750</v>
      </c>
    </row>
    <row r="6026" spans="1:21" x14ac:dyDescent="0.3">
      <c r="A6026" s="1" t="str">
        <f t="shared" si="188"/>
        <v>2023|Napier City|$50,001-$70,000</v>
      </c>
      <c r="B6026" t="s">
        <v>18</v>
      </c>
      <c r="C6026" t="s">
        <v>19</v>
      </c>
      <c r="D6026" t="s">
        <v>20</v>
      </c>
      <c r="E6026" t="s">
        <v>21</v>
      </c>
      <c r="F6026">
        <v>2023</v>
      </c>
      <c r="G6026">
        <v>2023</v>
      </c>
      <c r="H6026">
        <v>31</v>
      </c>
      <c r="I6026" t="s">
        <v>75</v>
      </c>
      <c r="J6026">
        <v>99</v>
      </c>
      <c r="K6026" t="s">
        <v>23</v>
      </c>
      <c r="L6026">
        <v>4</v>
      </c>
      <c r="M6026" t="s">
        <v>36</v>
      </c>
      <c r="N6026">
        <v>2</v>
      </c>
      <c r="O6026" t="s">
        <v>28</v>
      </c>
      <c r="P6026">
        <v>918</v>
      </c>
      <c r="T6026" s="3">
        <f t="shared" si="189"/>
        <v>35.130000000000003</v>
      </c>
      <c r="U6026" s="3">
        <f>IF(AND(R6026&lt;&gt;"_U",N6026&lt;&gt;9999,N6026&lt;&gt;999,L6026&lt;&gt;"Median"),IFERROR(VLOOKUP(A6026,'TA Total'!A:P,16,0),"."),".")</f>
        <v>2613</v>
      </c>
    </row>
    <row r="6027" spans="1:21" x14ac:dyDescent="0.3">
      <c r="A6027" s="1" t="str">
        <f t="shared" si="188"/>
        <v>2023|Napier City|$50,001-$70,000</v>
      </c>
      <c r="B6027" t="s">
        <v>18</v>
      </c>
      <c r="C6027" t="s">
        <v>19</v>
      </c>
      <c r="D6027" t="s">
        <v>20</v>
      </c>
      <c r="E6027" t="s">
        <v>21</v>
      </c>
      <c r="F6027">
        <v>2023</v>
      </c>
      <c r="G6027">
        <v>2023</v>
      </c>
      <c r="H6027">
        <v>31</v>
      </c>
      <c r="I6027" t="s">
        <v>75</v>
      </c>
      <c r="J6027">
        <v>99</v>
      </c>
      <c r="K6027" t="s">
        <v>23</v>
      </c>
      <c r="L6027">
        <v>4</v>
      </c>
      <c r="M6027" t="s">
        <v>36</v>
      </c>
      <c r="N6027">
        <v>3</v>
      </c>
      <c r="O6027" t="s">
        <v>25</v>
      </c>
      <c r="P6027">
        <v>282</v>
      </c>
      <c r="T6027" s="3">
        <f t="shared" si="189"/>
        <v>10.79</v>
      </c>
      <c r="U6027" s="3">
        <f>IF(AND(R6027&lt;&gt;"_U",N6027&lt;&gt;9999,N6027&lt;&gt;999,L6027&lt;&gt;"Median"),IFERROR(VLOOKUP(A6027,'TA Total'!A:P,16,0),"."),".")</f>
        <v>2613</v>
      </c>
    </row>
    <row r="6028" spans="1:21" x14ac:dyDescent="0.3">
      <c r="A6028" s="1" t="str">
        <f t="shared" si="188"/>
        <v>2023|Napier City|$50,001-$70,000</v>
      </c>
      <c r="B6028" t="s">
        <v>18</v>
      </c>
      <c r="C6028" t="s">
        <v>19</v>
      </c>
      <c r="D6028" t="s">
        <v>20</v>
      </c>
      <c r="E6028" t="s">
        <v>21</v>
      </c>
      <c r="F6028">
        <v>2023</v>
      </c>
      <c r="G6028">
        <v>2023</v>
      </c>
      <c r="H6028">
        <v>31</v>
      </c>
      <c r="I6028" t="s">
        <v>75</v>
      </c>
      <c r="J6028">
        <v>99</v>
      </c>
      <c r="K6028" t="s">
        <v>23</v>
      </c>
      <c r="L6028">
        <v>4</v>
      </c>
      <c r="M6028" t="s">
        <v>36</v>
      </c>
      <c r="N6028">
        <v>7777</v>
      </c>
      <c r="O6028" t="s">
        <v>37</v>
      </c>
      <c r="P6028">
        <v>2613</v>
      </c>
      <c r="T6028" s="3">
        <f t="shared" si="189"/>
        <v>100</v>
      </c>
      <c r="U6028" s="3">
        <f>IF(AND(R6028&lt;&gt;"_U",N6028&lt;&gt;9999,N6028&lt;&gt;999,L6028&lt;&gt;"Median"),IFERROR(VLOOKUP(A6028,'TA Total'!A:P,16,0),"."),".")</f>
        <v>2613</v>
      </c>
    </row>
    <row r="6029" spans="1:21" x14ac:dyDescent="0.3">
      <c r="A6029" s="1" t="str">
        <f t="shared" si="188"/>
        <v>2023|Napier City|$50,001-$70,000</v>
      </c>
      <c r="B6029" t="s">
        <v>18</v>
      </c>
      <c r="C6029" t="s">
        <v>19</v>
      </c>
      <c r="D6029" t="s">
        <v>20</v>
      </c>
      <c r="E6029" t="s">
        <v>21</v>
      </c>
      <c r="F6029">
        <v>2023</v>
      </c>
      <c r="G6029">
        <v>2023</v>
      </c>
      <c r="H6029">
        <v>31</v>
      </c>
      <c r="I6029" t="s">
        <v>75</v>
      </c>
      <c r="J6029">
        <v>99</v>
      </c>
      <c r="K6029" t="s">
        <v>23</v>
      </c>
      <c r="L6029">
        <v>4</v>
      </c>
      <c r="M6029" t="s">
        <v>36</v>
      </c>
      <c r="N6029">
        <v>1</v>
      </c>
      <c r="O6029" t="s">
        <v>33</v>
      </c>
      <c r="P6029">
        <v>1416</v>
      </c>
      <c r="T6029" s="3">
        <f t="shared" si="189"/>
        <v>54.19</v>
      </c>
      <c r="U6029" s="3">
        <f>IF(AND(R6029&lt;&gt;"_U",N6029&lt;&gt;9999,N6029&lt;&gt;999,L6029&lt;&gt;"Median"),IFERROR(VLOOKUP(A6029,'TA Total'!A:P,16,0),"."),".")</f>
        <v>2613</v>
      </c>
    </row>
    <row r="6030" spans="1:21" x14ac:dyDescent="0.3">
      <c r="A6030" s="1" t="str">
        <f t="shared" si="188"/>
        <v>2023|Napier City|$50,001-$70,000</v>
      </c>
      <c r="B6030" t="s">
        <v>18</v>
      </c>
      <c r="C6030" t="s">
        <v>19</v>
      </c>
      <c r="D6030" t="s">
        <v>20</v>
      </c>
      <c r="E6030" t="s">
        <v>21</v>
      </c>
      <c r="F6030">
        <v>2023</v>
      </c>
      <c r="G6030">
        <v>2023</v>
      </c>
      <c r="H6030">
        <v>31</v>
      </c>
      <c r="I6030" t="s">
        <v>75</v>
      </c>
      <c r="J6030">
        <v>99</v>
      </c>
      <c r="K6030" t="s">
        <v>23</v>
      </c>
      <c r="L6030">
        <v>4</v>
      </c>
      <c r="M6030" t="s">
        <v>36</v>
      </c>
      <c r="N6030">
        <v>999</v>
      </c>
      <c r="O6030" t="s">
        <v>42</v>
      </c>
      <c r="P6030">
        <v>0</v>
      </c>
      <c r="T6030" s="3" t="str">
        <f t="shared" si="189"/>
        <v>.</v>
      </c>
      <c r="U6030" s="3" t="str">
        <f>IF(AND(R6030&lt;&gt;"_U",N6030&lt;&gt;9999,N6030&lt;&gt;999,L6030&lt;&gt;"Median"),IFERROR(VLOOKUP(A6030,'TA Total'!A:P,16,0),"."),".")</f>
        <v>.</v>
      </c>
    </row>
    <row r="6031" spans="1:21" x14ac:dyDescent="0.3">
      <c r="A6031" s="1" t="str">
        <f t="shared" si="188"/>
        <v>2023|Napier City|$50,001-$70,000</v>
      </c>
      <c r="B6031" t="s">
        <v>18</v>
      </c>
      <c r="C6031" t="s">
        <v>19</v>
      </c>
      <c r="D6031" t="s">
        <v>20</v>
      </c>
      <c r="E6031" t="s">
        <v>21</v>
      </c>
      <c r="F6031">
        <v>2023</v>
      </c>
      <c r="G6031">
        <v>2023</v>
      </c>
      <c r="H6031">
        <v>31</v>
      </c>
      <c r="I6031" t="s">
        <v>75</v>
      </c>
      <c r="J6031">
        <v>99</v>
      </c>
      <c r="K6031" t="s">
        <v>23</v>
      </c>
      <c r="L6031">
        <v>4</v>
      </c>
      <c r="M6031" t="s">
        <v>36</v>
      </c>
      <c r="N6031">
        <v>9999</v>
      </c>
      <c r="O6031" t="s">
        <v>40</v>
      </c>
      <c r="P6031">
        <v>2613</v>
      </c>
      <c r="T6031" s="3" t="str">
        <f t="shared" si="189"/>
        <v>.</v>
      </c>
      <c r="U6031" s="3" t="str">
        <f>IF(AND(R6031&lt;&gt;"_U",N6031&lt;&gt;9999,N6031&lt;&gt;999,L6031&lt;&gt;"Median"),IFERROR(VLOOKUP(A6031,'TA Total'!A:P,16,0),"."),".")</f>
        <v>.</v>
      </c>
    </row>
    <row r="6032" spans="1:21" x14ac:dyDescent="0.3">
      <c r="A6032" s="1" t="str">
        <f t="shared" si="188"/>
        <v>2023|Napier City|$70,001-$100,000</v>
      </c>
      <c r="B6032" t="s">
        <v>18</v>
      </c>
      <c r="C6032" t="s">
        <v>19</v>
      </c>
      <c r="D6032" t="s">
        <v>20</v>
      </c>
      <c r="E6032" t="s">
        <v>21</v>
      </c>
      <c r="F6032">
        <v>2023</v>
      </c>
      <c r="G6032">
        <v>2023</v>
      </c>
      <c r="H6032">
        <v>31</v>
      </c>
      <c r="I6032" t="s">
        <v>75</v>
      </c>
      <c r="J6032">
        <v>99</v>
      </c>
      <c r="K6032" t="s">
        <v>23</v>
      </c>
      <c r="L6032">
        <v>5</v>
      </c>
      <c r="M6032" t="s">
        <v>58</v>
      </c>
      <c r="N6032">
        <v>999</v>
      </c>
      <c r="O6032" t="s">
        <v>42</v>
      </c>
      <c r="P6032">
        <v>0</v>
      </c>
      <c r="T6032" s="3" t="str">
        <f t="shared" si="189"/>
        <v>.</v>
      </c>
      <c r="U6032" s="3" t="str">
        <f>IF(AND(R6032&lt;&gt;"_U",N6032&lt;&gt;9999,N6032&lt;&gt;999,L6032&lt;&gt;"Median"),IFERROR(VLOOKUP(A6032,'TA Total'!A:P,16,0),"."),".")</f>
        <v>.</v>
      </c>
    </row>
    <row r="6033" spans="1:21" x14ac:dyDescent="0.3">
      <c r="A6033" s="1" t="str">
        <f t="shared" si="188"/>
        <v>2023|Napier City|$70,001-$100,000</v>
      </c>
      <c r="B6033" t="s">
        <v>18</v>
      </c>
      <c r="C6033" t="s">
        <v>19</v>
      </c>
      <c r="D6033" t="s">
        <v>20</v>
      </c>
      <c r="E6033" t="s">
        <v>21</v>
      </c>
      <c r="F6033">
        <v>2023</v>
      </c>
      <c r="G6033">
        <v>2023</v>
      </c>
      <c r="H6033">
        <v>31</v>
      </c>
      <c r="I6033" t="s">
        <v>75</v>
      </c>
      <c r="J6033">
        <v>99</v>
      </c>
      <c r="K6033" t="s">
        <v>23</v>
      </c>
      <c r="L6033">
        <v>5</v>
      </c>
      <c r="M6033" t="s">
        <v>58</v>
      </c>
      <c r="N6033">
        <v>2</v>
      </c>
      <c r="O6033" t="s">
        <v>28</v>
      </c>
      <c r="P6033">
        <v>1080</v>
      </c>
      <c r="T6033" s="3">
        <f t="shared" si="189"/>
        <v>32</v>
      </c>
      <c r="U6033" s="3">
        <f>IF(AND(R6033&lt;&gt;"_U",N6033&lt;&gt;9999,N6033&lt;&gt;999,L6033&lt;&gt;"Median"),IFERROR(VLOOKUP(A6033,'TA Total'!A:P,16,0),"."),".")</f>
        <v>3375</v>
      </c>
    </row>
    <row r="6034" spans="1:21" x14ac:dyDescent="0.3">
      <c r="A6034" s="1" t="str">
        <f t="shared" si="188"/>
        <v>2023|Napier City|$70,001-$100,000</v>
      </c>
      <c r="B6034" t="s">
        <v>18</v>
      </c>
      <c r="C6034" t="s">
        <v>19</v>
      </c>
      <c r="D6034" t="s">
        <v>20</v>
      </c>
      <c r="E6034" t="s">
        <v>21</v>
      </c>
      <c r="F6034">
        <v>2023</v>
      </c>
      <c r="G6034">
        <v>2023</v>
      </c>
      <c r="H6034">
        <v>31</v>
      </c>
      <c r="I6034" t="s">
        <v>75</v>
      </c>
      <c r="J6034">
        <v>99</v>
      </c>
      <c r="K6034" t="s">
        <v>23</v>
      </c>
      <c r="L6034">
        <v>5</v>
      </c>
      <c r="M6034" t="s">
        <v>58</v>
      </c>
      <c r="N6034">
        <v>1</v>
      </c>
      <c r="O6034" t="s">
        <v>33</v>
      </c>
      <c r="P6034">
        <v>1917</v>
      </c>
      <c r="T6034" s="3">
        <f t="shared" si="189"/>
        <v>56.8</v>
      </c>
      <c r="U6034" s="3">
        <f>IF(AND(R6034&lt;&gt;"_U",N6034&lt;&gt;9999,N6034&lt;&gt;999,L6034&lt;&gt;"Median"),IFERROR(VLOOKUP(A6034,'TA Total'!A:P,16,0),"."),".")</f>
        <v>3375</v>
      </c>
    </row>
    <row r="6035" spans="1:21" x14ac:dyDescent="0.3">
      <c r="A6035" s="1" t="str">
        <f t="shared" si="188"/>
        <v>2023|Napier City|$70,001-$100,000</v>
      </c>
      <c r="B6035" t="s">
        <v>18</v>
      </c>
      <c r="C6035" t="s">
        <v>19</v>
      </c>
      <c r="D6035" t="s">
        <v>20</v>
      </c>
      <c r="E6035" t="s">
        <v>21</v>
      </c>
      <c r="F6035">
        <v>2023</v>
      </c>
      <c r="G6035">
        <v>2023</v>
      </c>
      <c r="H6035">
        <v>31</v>
      </c>
      <c r="I6035" t="s">
        <v>75</v>
      </c>
      <c r="J6035">
        <v>99</v>
      </c>
      <c r="K6035" t="s">
        <v>23</v>
      </c>
      <c r="L6035">
        <v>5</v>
      </c>
      <c r="M6035" t="s">
        <v>58</v>
      </c>
      <c r="N6035">
        <v>3</v>
      </c>
      <c r="O6035" t="s">
        <v>25</v>
      </c>
      <c r="P6035">
        <v>378</v>
      </c>
      <c r="T6035" s="3">
        <f t="shared" si="189"/>
        <v>11.2</v>
      </c>
      <c r="U6035" s="3">
        <f>IF(AND(R6035&lt;&gt;"_U",N6035&lt;&gt;9999,N6035&lt;&gt;999,L6035&lt;&gt;"Median"),IFERROR(VLOOKUP(A6035,'TA Total'!A:P,16,0),"."),".")</f>
        <v>3375</v>
      </c>
    </row>
    <row r="6036" spans="1:21" x14ac:dyDescent="0.3">
      <c r="A6036" s="1" t="str">
        <f t="shared" si="188"/>
        <v>2023|Napier City|$70,001-$100,000</v>
      </c>
      <c r="B6036" t="s">
        <v>18</v>
      </c>
      <c r="C6036" t="s">
        <v>19</v>
      </c>
      <c r="D6036" t="s">
        <v>20</v>
      </c>
      <c r="E6036" t="s">
        <v>21</v>
      </c>
      <c r="F6036">
        <v>2023</v>
      </c>
      <c r="G6036">
        <v>2023</v>
      </c>
      <c r="H6036">
        <v>31</v>
      </c>
      <c r="I6036" t="s">
        <v>75</v>
      </c>
      <c r="J6036">
        <v>99</v>
      </c>
      <c r="K6036" t="s">
        <v>23</v>
      </c>
      <c r="L6036">
        <v>5</v>
      </c>
      <c r="M6036" t="s">
        <v>58</v>
      </c>
      <c r="N6036">
        <v>9999</v>
      </c>
      <c r="O6036" t="s">
        <v>40</v>
      </c>
      <c r="P6036">
        <v>3375</v>
      </c>
      <c r="T6036" s="3" t="str">
        <f t="shared" si="189"/>
        <v>.</v>
      </c>
      <c r="U6036" s="3" t="str">
        <f>IF(AND(R6036&lt;&gt;"_U",N6036&lt;&gt;9999,N6036&lt;&gt;999,L6036&lt;&gt;"Median"),IFERROR(VLOOKUP(A6036,'TA Total'!A:P,16,0),"."),".")</f>
        <v>.</v>
      </c>
    </row>
    <row r="6037" spans="1:21" x14ac:dyDescent="0.3">
      <c r="A6037" s="1" t="str">
        <f t="shared" si="188"/>
        <v>2023|Napier City|$70,001-$100,000</v>
      </c>
      <c r="B6037" t="s">
        <v>18</v>
      </c>
      <c r="C6037" t="s">
        <v>19</v>
      </c>
      <c r="D6037" t="s">
        <v>20</v>
      </c>
      <c r="E6037" t="s">
        <v>21</v>
      </c>
      <c r="F6037">
        <v>2023</v>
      </c>
      <c r="G6037">
        <v>2023</v>
      </c>
      <c r="H6037">
        <v>31</v>
      </c>
      <c r="I6037" t="s">
        <v>75</v>
      </c>
      <c r="J6037">
        <v>99</v>
      </c>
      <c r="K6037" t="s">
        <v>23</v>
      </c>
      <c r="L6037">
        <v>5</v>
      </c>
      <c r="M6037" t="s">
        <v>58</v>
      </c>
      <c r="N6037">
        <v>7777</v>
      </c>
      <c r="O6037" t="s">
        <v>37</v>
      </c>
      <c r="P6037">
        <v>3375</v>
      </c>
      <c r="T6037" s="3">
        <f t="shared" si="189"/>
        <v>100</v>
      </c>
      <c r="U6037" s="3">
        <f>IF(AND(R6037&lt;&gt;"_U",N6037&lt;&gt;9999,N6037&lt;&gt;999,L6037&lt;&gt;"Median"),IFERROR(VLOOKUP(A6037,'TA Total'!A:P,16,0),"."),".")</f>
        <v>3375</v>
      </c>
    </row>
    <row r="6038" spans="1:21" x14ac:dyDescent="0.3">
      <c r="A6038" s="1" t="str">
        <f t="shared" si="188"/>
        <v>2023|Napier City|$100,001-$150,000</v>
      </c>
      <c r="B6038" t="s">
        <v>18</v>
      </c>
      <c r="C6038" t="s">
        <v>19</v>
      </c>
      <c r="D6038" t="s">
        <v>20</v>
      </c>
      <c r="E6038" t="s">
        <v>21</v>
      </c>
      <c r="F6038">
        <v>2023</v>
      </c>
      <c r="G6038">
        <v>2023</v>
      </c>
      <c r="H6038">
        <v>31</v>
      </c>
      <c r="I6038" t="s">
        <v>75</v>
      </c>
      <c r="J6038">
        <v>99</v>
      </c>
      <c r="K6038" t="s">
        <v>23</v>
      </c>
      <c r="L6038">
        <v>6</v>
      </c>
      <c r="M6038" t="s">
        <v>59</v>
      </c>
      <c r="N6038">
        <v>3</v>
      </c>
      <c r="O6038" t="s">
        <v>25</v>
      </c>
      <c r="P6038">
        <v>459</v>
      </c>
      <c r="T6038" s="3">
        <f t="shared" si="189"/>
        <v>9.5399999999999991</v>
      </c>
      <c r="U6038" s="3">
        <f>IF(AND(R6038&lt;&gt;"_U",N6038&lt;&gt;9999,N6038&lt;&gt;999,L6038&lt;&gt;"Median"),IFERROR(VLOOKUP(A6038,'TA Total'!A:P,16,0),"."),".")</f>
        <v>4809</v>
      </c>
    </row>
    <row r="6039" spans="1:21" x14ac:dyDescent="0.3">
      <c r="A6039" s="1" t="str">
        <f t="shared" si="188"/>
        <v>2023|Napier City|$100,001-$150,000</v>
      </c>
      <c r="B6039" t="s">
        <v>18</v>
      </c>
      <c r="C6039" t="s">
        <v>19</v>
      </c>
      <c r="D6039" t="s">
        <v>20</v>
      </c>
      <c r="E6039" t="s">
        <v>21</v>
      </c>
      <c r="F6039">
        <v>2023</v>
      </c>
      <c r="G6039">
        <v>2023</v>
      </c>
      <c r="H6039">
        <v>31</v>
      </c>
      <c r="I6039" t="s">
        <v>75</v>
      </c>
      <c r="J6039">
        <v>99</v>
      </c>
      <c r="K6039" t="s">
        <v>23</v>
      </c>
      <c r="L6039">
        <v>6</v>
      </c>
      <c r="M6039" t="s">
        <v>59</v>
      </c>
      <c r="N6039">
        <v>7777</v>
      </c>
      <c r="O6039" t="s">
        <v>37</v>
      </c>
      <c r="P6039">
        <v>4809</v>
      </c>
      <c r="T6039" s="3">
        <f t="shared" si="189"/>
        <v>100</v>
      </c>
      <c r="U6039" s="3">
        <f>IF(AND(R6039&lt;&gt;"_U",N6039&lt;&gt;9999,N6039&lt;&gt;999,L6039&lt;&gt;"Median"),IFERROR(VLOOKUP(A6039,'TA Total'!A:P,16,0),"."),".")</f>
        <v>4809</v>
      </c>
    </row>
    <row r="6040" spans="1:21" x14ac:dyDescent="0.3">
      <c r="A6040" s="1" t="str">
        <f t="shared" si="188"/>
        <v>2023|Napier City|$100,001-$150,000</v>
      </c>
      <c r="B6040" t="s">
        <v>18</v>
      </c>
      <c r="C6040" t="s">
        <v>19</v>
      </c>
      <c r="D6040" t="s">
        <v>20</v>
      </c>
      <c r="E6040" t="s">
        <v>21</v>
      </c>
      <c r="F6040">
        <v>2023</v>
      </c>
      <c r="G6040">
        <v>2023</v>
      </c>
      <c r="H6040">
        <v>31</v>
      </c>
      <c r="I6040" t="s">
        <v>75</v>
      </c>
      <c r="J6040">
        <v>99</v>
      </c>
      <c r="K6040" t="s">
        <v>23</v>
      </c>
      <c r="L6040">
        <v>6</v>
      </c>
      <c r="M6040" t="s">
        <v>59</v>
      </c>
      <c r="N6040">
        <v>2</v>
      </c>
      <c r="O6040" t="s">
        <v>28</v>
      </c>
      <c r="P6040">
        <v>1278</v>
      </c>
      <c r="T6040" s="3">
        <f t="shared" si="189"/>
        <v>26.58</v>
      </c>
      <c r="U6040" s="3">
        <f>IF(AND(R6040&lt;&gt;"_U",N6040&lt;&gt;9999,N6040&lt;&gt;999,L6040&lt;&gt;"Median"),IFERROR(VLOOKUP(A6040,'TA Total'!A:P,16,0),"."),".")</f>
        <v>4809</v>
      </c>
    </row>
    <row r="6041" spans="1:21" x14ac:dyDescent="0.3">
      <c r="A6041" s="1" t="str">
        <f t="shared" si="188"/>
        <v>2023|Napier City|$100,001-$150,000</v>
      </c>
      <c r="B6041" t="s">
        <v>18</v>
      </c>
      <c r="C6041" t="s">
        <v>19</v>
      </c>
      <c r="D6041" t="s">
        <v>20</v>
      </c>
      <c r="E6041" t="s">
        <v>21</v>
      </c>
      <c r="F6041">
        <v>2023</v>
      </c>
      <c r="G6041">
        <v>2023</v>
      </c>
      <c r="H6041">
        <v>31</v>
      </c>
      <c r="I6041" t="s">
        <v>75</v>
      </c>
      <c r="J6041">
        <v>99</v>
      </c>
      <c r="K6041" t="s">
        <v>23</v>
      </c>
      <c r="L6041">
        <v>6</v>
      </c>
      <c r="M6041" t="s">
        <v>59</v>
      </c>
      <c r="N6041">
        <v>999</v>
      </c>
      <c r="O6041" t="s">
        <v>42</v>
      </c>
      <c r="P6041">
        <v>0</v>
      </c>
      <c r="T6041" s="3" t="str">
        <f t="shared" si="189"/>
        <v>.</v>
      </c>
      <c r="U6041" s="3" t="str">
        <f>IF(AND(R6041&lt;&gt;"_U",N6041&lt;&gt;9999,N6041&lt;&gt;999,L6041&lt;&gt;"Median"),IFERROR(VLOOKUP(A6041,'TA Total'!A:P,16,0),"."),".")</f>
        <v>.</v>
      </c>
    </row>
    <row r="6042" spans="1:21" x14ac:dyDescent="0.3">
      <c r="A6042" s="1" t="str">
        <f t="shared" si="188"/>
        <v>2023|Napier City|$100,001-$150,000</v>
      </c>
      <c r="B6042" t="s">
        <v>18</v>
      </c>
      <c r="C6042" t="s">
        <v>19</v>
      </c>
      <c r="D6042" t="s">
        <v>20</v>
      </c>
      <c r="E6042" t="s">
        <v>21</v>
      </c>
      <c r="F6042">
        <v>2023</v>
      </c>
      <c r="G6042">
        <v>2023</v>
      </c>
      <c r="H6042">
        <v>31</v>
      </c>
      <c r="I6042" t="s">
        <v>75</v>
      </c>
      <c r="J6042">
        <v>99</v>
      </c>
      <c r="K6042" t="s">
        <v>23</v>
      </c>
      <c r="L6042">
        <v>6</v>
      </c>
      <c r="M6042" t="s">
        <v>59</v>
      </c>
      <c r="N6042">
        <v>1</v>
      </c>
      <c r="O6042" t="s">
        <v>33</v>
      </c>
      <c r="P6042">
        <v>3069</v>
      </c>
      <c r="T6042" s="3">
        <f t="shared" si="189"/>
        <v>63.82</v>
      </c>
      <c r="U6042" s="3">
        <f>IF(AND(R6042&lt;&gt;"_U",N6042&lt;&gt;9999,N6042&lt;&gt;999,L6042&lt;&gt;"Median"),IFERROR(VLOOKUP(A6042,'TA Total'!A:P,16,0),"."),".")</f>
        <v>4809</v>
      </c>
    </row>
    <row r="6043" spans="1:21" x14ac:dyDescent="0.3">
      <c r="A6043" s="1" t="str">
        <f t="shared" si="188"/>
        <v>2023|Napier City|$100,001-$150,000</v>
      </c>
      <c r="B6043" t="s">
        <v>18</v>
      </c>
      <c r="C6043" t="s">
        <v>19</v>
      </c>
      <c r="D6043" t="s">
        <v>20</v>
      </c>
      <c r="E6043" t="s">
        <v>21</v>
      </c>
      <c r="F6043">
        <v>2023</v>
      </c>
      <c r="G6043">
        <v>2023</v>
      </c>
      <c r="H6043">
        <v>31</v>
      </c>
      <c r="I6043" t="s">
        <v>75</v>
      </c>
      <c r="J6043">
        <v>99</v>
      </c>
      <c r="K6043" t="s">
        <v>23</v>
      </c>
      <c r="L6043">
        <v>6</v>
      </c>
      <c r="M6043" t="s">
        <v>59</v>
      </c>
      <c r="N6043">
        <v>9999</v>
      </c>
      <c r="O6043" t="s">
        <v>40</v>
      </c>
      <c r="P6043">
        <v>4806</v>
      </c>
      <c r="T6043" s="3" t="str">
        <f t="shared" si="189"/>
        <v>.</v>
      </c>
      <c r="U6043" s="3" t="str">
        <f>IF(AND(R6043&lt;&gt;"_U",N6043&lt;&gt;9999,N6043&lt;&gt;999,L6043&lt;&gt;"Median"),IFERROR(VLOOKUP(A6043,'TA Total'!A:P,16,0),"."),".")</f>
        <v>.</v>
      </c>
    </row>
    <row r="6044" spans="1:21" x14ac:dyDescent="0.3">
      <c r="A6044" s="1" t="str">
        <f t="shared" si="188"/>
        <v>2023|Napier City|$150,001-$200,000</v>
      </c>
      <c r="B6044" t="s">
        <v>18</v>
      </c>
      <c r="C6044" t="s">
        <v>19</v>
      </c>
      <c r="D6044" t="s">
        <v>20</v>
      </c>
      <c r="E6044" t="s">
        <v>21</v>
      </c>
      <c r="F6044">
        <v>2023</v>
      </c>
      <c r="G6044">
        <v>2023</v>
      </c>
      <c r="H6044">
        <v>31</v>
      </c>
      <c r="I6044" t="s">
        <v>75</v>
      </c>
      <c r="J6044">
        <v>99</v>
      </c>
      <c r="K6044" t="s">
        <v>23</v>
      </c>
      <c r="L6044">
        <v>7</v>
      </c>
      <c r="M6044" t="s">
        <v>43</v>
      </c>
      <c r="N6044">
        <v>1</v>
      </c>
      <c r="O6044" t="s">
        <v>33</v>
      </c>
      <c r="P6044">
        <v>1932</v>
      </c>
      <c r="T6044" s="3">
        <f t="shared" si="189"/>
        <v>68.22</v>
      </c>
      <c r="U6044" s="3">
        <f>IF(AND(R6044&lt;&gt;"_U",N6044&lt;&gt;9999,N6044&lt;&gt;999,L6044&lt;&gt;"Median"),IFERROR(VLOOKUP(A6044,'TA Total'!A:P,16,0),"."),".")</f>
        <v>2832</v>
      </c>
    </row>
    <row r="6045" spans="1:21" x14ac:dyDescent="0.3">
      <c r="A6045" s="1" t="str">
        <f t="shared" si="188"/>
        <v>2023|Napier City|$150,001-$200,000</v>
      </c>
      <c r="B6045" t="s">
        <v>18</v>
      </c>
      <c r="C6045" t="s">
        <v>19</v>
      </c>
      <c r="D6045" t="s">
        <v>20</v>
      </c>
      <c r="E6045" t="s">
        <v>21</v>
      </c>
      <c r="F6045">
        <v>2023</v>
      </c>
      <c r="G6045">
        <v>2023</v>
      </c>
      <c r="H6045">
        <v>31</v>
      </c>
      <c r="I6045" t="s">
        <v>75</v>
      </c>
      <c r="J6045">
        <v>99</v>
      </c>
      <c r="K6045" t="s">
        <v>23</v>
      </c>
      <c r="L6045">
        <v>7</v>
      </c>
      <c r="M6045" t="s">
        <v>43</v>
      </c>
      <c r="N6045">
        <v>7777</v>
      </c>
      <c r="O6045" t="s">
        <v>37</v>
      </c>
      <c r="P6045">
        <v>2832</v>
      </c>
      <c r="T6045" s="3">
        <f t="shared" si="189"/>
        <v>100</v>
      </c>
      <c r="U6045" s="3">
        <f>IF(AND(R6045&lt;&gt;"_U",N6045&lt;&gt;9999,N6045&lt;&gt;999,L6045&lt;&gt;"Median"),IFERROR(VLOOKUP(A6045,'TA Total'!A:P,16,0),"."),".")</f>
        <v>2832</v>
      </c>
    </row>
    <row r="6046" spans="1:21" x14ac:dyDescent="0.3">
      <c r="A6046" s="1" t="str">
        <f t="shared" si="188"/>
        <v>2023|Napier City|$150,001-$200,000</v>
      </c>
      <c r="B6046" t="s">
        <v>18</v>
      </c>
      <c r="C6046" t="s">
        <v>19</v>
      </c>
      <c r="D6046" t="s">
        <v>20</v>
      </c>
      <c r="E6046" t="s">
        <v>21</v>
      </c>
      <c r="F6046">
        <v>2023</v>
      </c>
      <c r="G6046">
        <v>2023</v>
      </c>
      <c r="H6046">
        <v>31</v>
      </c>
      <c r="I6046" t="s">
        <v>75</v>
      </c>
      <c r="J6046">
        <v>99</v>
      </c>
      <c r="K6046" t="s">
        <v>23</v>
      </c>
      <c r="L6046">
        <v>7</v>
      </c>
      <c r="M6046" t="s">
        <v>43</v>
      </c>
      <c r="N6046">
        <v>9999</v>
      </c>
      <c r="O6046" t="s">
        <v>40</v>
      </c>
      <c r="P6046">
        <v>2832</v>
      </c>
      <c r="T6046" s="3" t="str">
        <f t="shared" si="189"/>
        <v>.</v>
      </c>
      <c r="U6046" s="3" t="str">
        <f>IF(AND(R6046&lt;&gt;"_U",N6046&lt;&gt;9999,N6046&lt;&gt;999,L6046&lt;&gt;"Median"),IFERROR(VLOOKUP(A6046,'TA Total'!A:P,16,0),"."),".")</f>
        <v>.</v>
      </c>
    </row>
    <row r="6047" spans="1:21" x14ac:dyDescent="0.3">
      <c r="A6047" s="1" t="str">
        <f t="shared" si="188"/>
        <v>2023|Napier City|$150,001-$200,000</v>
      </c>
      <c r="B6047" t="s">
        <v>18</v>
      </c>
      <c r="C6047" t="s">
        <v>19</v>
      </c>
      <c r="D6047" t="s">
        <v>20</v>
      </c>
      <c r="E6047" t="s">
        <v>21</v>
      </c>
      <c r="F6047">
        <v>2023</v>
      </c>
      <c r="G6047">
        <v>2023</v>
      </c>
      <c r="H6047">
        <v>31</v>
      </c>
      <c r="I6047" t="s">
        <v>75</v>
      </c>
      <c r="J6047">
        <v>99</v>
      </c>
      <c r="K6047" t="s">
        <v>23</v>
      </c>
      <c r="L6047">
        <v>7</v>
      </c>
      <c r="M6047" t="s">
        <v>43</v>
      </c>
      <c r="N6047">
        <v>999</v>
      </c>
      <c r="O6047" t="s">
        <v>42</v>
      </c>
      <c r="P6047">
        <v>0</v>
      </c>
      <c r="T6047" s="3" t="str">
        <f t="shared" si="189"/>
        <v>.</v>
      </c>
      <c r="U6047" s="3" t="str">
        <f>IF(AND(R6047&lt;&gt;"_U",N6047&lt;&gt;9999,N6047&lt;&gt;999,L6047&lt;&gt;"Median"),IFERROR(VLOOKUP(A6047,'TA Total'!A:P,16,0),"."),".")</f>
        <v>.</v>
      </c>
    </row>
    <row r="6048" spans="1:21" x14ac:dyDescent="0.3">
      <c r="A6048" s="1" t="str">
        <f t="shared" si="188"/>
        <v>2023|Napier City|$150,001-$200,000</v>
      </c>
      <c r="B6048" t="s">
        <v>18</v>
      </c>
      <c r="C6048" t="s">
        <v>19</v>
      </c>
      <c r="D6048" t="s">
        <v>20</v>
      </c>
      <c r="E6048" t="s">
        <v>21</v>
      </c>
      <c r="F6048">
        <v>2023</v>
      </c>
      <c r="G6048">
        <v>2023</v>
      </c>
      <c r="H6048">
        <v>31</v>
      </c>
      <c r="I6048" t="s">
        <v>75</v>
      </c>
      <c r="J6048">
        <v>99</v>
      </c>
      <c r="K6048" t="s">
        <v>23</v>
      </c>
      <c r="L6048">
        <v>7</v>
      </c>
      <c r="M6048" t="s">
        <v>43</v>
      </c>
      <c r="N6048">
        <v>3</v>
      </c>
      <c r="O6048" t="s">
        <v>25</v>
      </c>
      <c r="P6048">
        <v>330</v>
      </c>
      <c r="T6048" s="3">
        <f t="shared" si="189"/>
        <v>11.65</v>
      </c>
      <c r="U6048" s="3">
        <f>IF(AND(R6048&lt;&gt;"_U",N6048&lt;&gt;9999,N6048&lt;&gt;999,L6048&lt;&gt;"Median"),IFERROR(VLOOKUP(A6048,'TA Total'!A:P,16,0),"."),".")</f>
        <v>2832</v>
      </c>
    </row>
    <row r="6049" spans="1:21" x14ac:dyDescent="0.3">
      <c r="A6049" s="1" t="str">
        <f t="shared" si="188"/>
        <v>2023|Napier City|$150,001-$200,000</v>
      </c>
      <c r="B6049" t="s">
        <v>18</v>
      </c>
      <c r="C6049" t="s">
        <v>19</v>
      </c>
      <c r="D6049" t="s">
        <v>20</v>
      </c>
      <c r="E6049" t="s">
        <v>21</v>
      </c>
      <c r="F6049">
        <v>2023</v>
      </c>
      <c r="G6049">
        <v>2023</v>
      </c>
      <c r="H6049">
        <v>31</v>
      </c>
      <c r="I6049" t="s">
        <v>75</v>
      </c>
      <c r="J6049">
        <v>99</v>
      </c>
      <c r="K6049" t="s">
        <v>23</v>
      </c>
      <c r="L6049">
        <v>7</v>
      </c>
      <c r="M6049" t="s">
        <v>43</v>
      </c>
      <c r="N6049">
        <v>2</v>
      </c>
      <c r="O6049" t="s">
        <v>28</v>
      </c>
      <c r="P6049">
        <v>567</v>
      </c>
      <c r="T6049" s="3">
        <f t="shared" si="189"/>
        <v>20.02</v>
      </c>
      <c r="U6049" s="3">
        <f>IF(AND(R6049&lt;&gt;"_U",N6049&lt;&gt;9999,N6049&lt;&gt;999,L6049&lt;&gt;"Median"),IFERROR(VLOOKUP(A6049,'TA Total'!A:P,16,0),"."),".")</f>
        <v>2832</v>
      </c>
    </row>
    <row r="6050" spans="1:21" x14ac:dyDescent="0.3">
      <c r="A6050" s="1" t="str">
        <f t="shared" si="188"/>
        <v>2023|Napier City|$200,001 or more</v>
      </c>
      <c r="B6050" t="s">
        <v>18</v>
      </c>
      <c r="C6050" t="s">
        <v>19</v>
      </c>
      <c r="D6050" t="s">
        <v>20</v>
      </c>
      <c r="E6050" t="s">
        <v>21</v>
      </c>
      <c r="F6050">
        <v>2023</v>
      </c>
      <c r="G6050">
        <v>2023</v>
      </c>
      <c r="H6050">
        <v>31</v>
      </c>
      <c r="I6050" t="s">
        <v>75</v>
      </c>
      <c r="J6050">
        <v>99</v>
      </c>
      <c r="K6050" t="s">
        <v>23</v>
      </c>
      <c r="L6050">
        <v>8</v>
      </c>
      <c r="M6050" t="s">
        <v>27</v>
      </c>
      <c r="N6050">
        <v>9999</v>
      </c>
      <c r="O6050" t="s">
        <v>40</v>
      </c>
      <c r="P6050">
        <v>2277</v>
      </c>
      <c r="T6050" s="3" t="str">
        <f t="shared" si="189"/>
        <v>.</v>
      </c>
      <c r="U6050" s="3" t="str">
        <f>IF(AND(R6050&lt;&gt;"_U",N6050&lt;&gt;9999,N6050&lt;&gt;999,L6050&lt;&gt;"Median"),IFERROR(VLOOKUP(A6050,'TA Total'!A:P,16,0),"."),".")</f>
        <v>.</v>
      </c>
    </row>
    <row r="6051" spans="1:21" x14ac:dyDescent="0.3">
      <c r="A6051" s="1" t="str">
        <f t="shared" si="188"/>
        <v>2023|Napier City|$200,001 or more</v>
      </c>
      <c r="B6051" t="s">
        <v>18</v>
      </c>
      <c r="C6051" t="s">
        <v>19</v>
      </c>
      <c r="D6051" t="s">
        <v>20</v>
      </c>
      <c r="E6051" t="s">
        <v>21</v>
      </c>
      <c r="F6051">
        <v>2023</v>
      </c>
      <c r="G6051">
        <v>2023</v>
      </c>
      <c r="H6051">
        <v>31</v>
      </c>
      <c r="I6051" t="s">
        <v>75</v>
      </c>
      <c r="J6051">
        <v>99</v>
      </c>
      <c r="K6051" t="s">
        <v>23</v>
      </c>
      <c r="L6051">
        <v>8</v>
      </c>
      <c r="M6051" t="s">
        <v>27</v>
      </c>
      <c r="N6051">
        <v>7777</v>
      </c>
      <c r="O6051" t="s">
        <v>37</v>
      </c>
      <c r="P6051">
        <v>2277</v>
      </c>
      <c r="T6051" s="3">
        <f t="shared" si="189"/>
        <v>100</v>
      </c>
      <c r="U6051" s="3">
        <f>IF(AND(R6051&lt;&gt;"_U",N6051&lt;&gt;9999,N6051&lt;&gt;999,L6051&lt;&gt;"Median"),IFERROR(VLOOKUP(A6051,'TA Total'!A:P,16,0),"."),".")</f>
        <v>2277</v>
      </c>
    </row>
    <row r="6052" spans="1:21" x14ac:dyDescent="0.3">
      <c r="A6052" s="1" t="str">
        <f t="shared" si="188"/>
        <v>2023|Napier City|$200,001 or more</v>
      </c>
      <c r="B6052" t="s">
        <v>18</v>
      </c>
      <c r="C6052" t="s">
        <v>19</v>
      </c>
      <c r="D6052" t="s">
        <v>20</v>
      </c>
      <c r="E6052" t="s">
        <v>21</v>
      </c>
      <c r="F6052">
        <v>2023</v>
      </c>
      <c r="G6052">
        <v>2023</v>
      </c>
      <c r="H6052">
        <v>31</v>
      </c>
      <c r="I6052" t="s">
        <v>75</v>
      </c>
      <c r="J6052">
        <v>99</v>
      </c>
      <c r="K6052" t="s">
        <v>23</v>
      </c>
      <c r="L6052">
        <v>8</v>
      </c>
      <c r="M6052" t="s">
        <v>27</v>
      </c>
      <c r="N6052">
        <v>3</v>
      </c>
      <c r="O6052" t="s">
        <v>25</v>
      </c>
      <c r="P6052">
        <v>492</v>
      </c>
      <c r="T6052" s="3">
        <f t="shared" si="189"/>
        <v>21.61</v>
      </c>
      <c r="U6052" s="3">
        <f>IF(AND(R6052&lt;&gt;"_U",N6052&lt;&gt;9999,N6052&lt;&gt;999,L6052&lt;&gt;"Median"),IFERROR(VLOOKUP(A6052,'TA Total'!A:P,16,0),"."),".")</f>
        <v>2277</v>
      </c>
    </row>
    <row r="6053" spans="1:21" x14ac:dyDescent="0.3">
      <c r="A6053" s="1" t="str">
        <f t="shared" si="188"/>
        <v>2023|Napier City|$200,001 or more</v>
      </c>
      <c r="B6053" t="s">
        <v>18</v>
      </c>
      <c r="C6053" t="s">
        <v>19</v>
      </c>
      <c r="D6053" t="s">
        <v>20</v>
      </c>
      <c r="E6053" t="s">
        <v>21</v>
      </c>
      <c r="F6053">
        <v>2023</v>
      </c>
      <c r="G6053">
        <v>2023</v>
      </c>
      <c r="H6053">
        <v>31</v>
      </c>
      <c r="I6053" t="s">
        <v>75</v>
      </c>
      <c r="J6053">
        <v>99</v>
      </c>
      <c r="K6053" t="s">
        <v>23</v>
      </c>
      <c r="L6053">
        <v>8</v>
      </c>
      <c r="M6053" t="s">
        <v>27</v>
      </c>
      <c r="N6053">
        <v>999</v>
      </c>
      <c r="O6053" t="s">
        <v>42</v>
      </c>
      <c r="P6053">
        <v>0</v>
      </c>
      <c r="T6053" s="3" t="str">
        <f t="shared" si="189"/>
        <v>.</v>
      </c>
      <c r="U6053" s="3" t="str">
        <f>IF(AND(R6053&lt;&gt;"_U",N6053&lt;&gt;9999,N6053&lt;&gt;999,L6053&lt;&gt;"Median"),IFERROR(VLOOKUP(A6053,'TA Total'!A:P,16,0),"."),".")</f>
        <v>.</v>
      </c>
    </row>
    <row r="6054" spans="1:21" x14ac:dyDescent="0.3">
      <c r="A6054" s="1" t="str">
        <f t="shared" si="188"/>
        <v>2023|Napier City|$200,001 or more</v>
      </c>
      <c r="B6054" t="s">
        <v>18</v>
      </c>
      <c r="C6054" t="s">
        <v>19</v>
      </c>
      <c r="D6054" t="s">
        <v>20</v>
      </c>
      <c r="E6054" t="s">
        <v>21</v>
      </c>
      <c r="F6054">
        <v>2023</v>
      </c>
      <c r="G6054">
        <v>2023</v>
      </c>
      <c r="H6054">
        <v>31</v>
      </c>
      <c r="I6054" t="s">
        <v>75</v>
      </c>
      <c r="J6054">
        <v>99</v>
      </c>
      <c r="K6054" t="s">
        <v>23</v>
      </c>
      <c r="L6054">
        <v>8</v>
      </c>
      <c r="M6054" t="s">
        <v>27</v>
      </c>
      <c r="N6054">
        <v>2</v>
      </c>
      <c r="O6054" t="s">
        <v>28</v>
      </c>
      <c r="P6054">
        <v>360</v>
      </c>
      <c r="T6054" s="3">
        <f t="shared" si="189"/>
        <v>15.81</v>
      </c>
      <c r="U6054" s="3">
        <f>IF(AND(R6054&lt;&gt;"_U",N6054&lt;&gt;9999,N6054&lt;&gt;999,L6054&lt;&gt;"Median"),IFERROR(VLOOKUP(A6054,'TA Total'!A:P,16,0),"."),".")</f>
        <v>2277</v>
      </c>
    </row>
    <row r="6055" spans="1:21" x14ac:dyDescent="0.3">
      <c r="A6055" s="1" t="str">
        <f t="shared" si="188"/>
        <v>2023|Napier City|$200,001 or more</v>
      </c>
      <c r="B6055" t="s">
        <v>18</v>
      </c>
      <c r="C6055" t="s">
        <v>19</v>
      </c>
      <c r="D6055" t="s">
        <v>20</v>
      </c>
      <c r="E6055" t="s">
        <v>21</v>
      </c>
      <c r="F6055">
        <v>2023</v>
      </c>
      <c r="G6055">
        <v>2023</v>
      </c>
      <c r="H6055">
        <v>31</v>
      </c>
      <c r="I6055" t="s">
        <v>75</v>
      </c>
      <c r="J6055">
        <v>99</v>
      </c>
      <c r="K6055" t="s">
        <v>23</v>
      </c>
      <c r="L6055">
        <v>8</v>
      </c>
      <c r="M6055" t="s">
        <v>27</v>
      </c>
      <c r="N6055">
        <v>1</v>
      </c>
      <c r="O6055" t="s">
        <v>33</v>
      </c>
      <c r="P6055">
        <v>1428</v>
      </c>
      <c r="T6055" s="3">
        <f t="shared" si="189"/>
        <v>62.71</v>
      </c>
      <c r="U6055" s="3">
        <f>IF(AND(R6055&lt;&gt;"_U",N6055&lt;&gt;9999,N6055&lt;&gt;999,L6055&lt;&gt;"Median"),IFERROR(VLOOKUP(A6055,'TA Total'!A:P,16,0),"."),".")</f>
        <v>2277</v>
      </c>
    </row>
    <row r="6056" spans="1:21" x14ac:dyDescent="0.3">
      <c r="A6056" s="1" t="str">
        <f t="shared" si="188"/>
        <v>2023|Napier City|Total stated - total household income</v>
      </c>
      <c r="B6056" t="s">
        <v>18</v>
      </c>
      <c r="C6056" t="s">
        <v>19</v>
      </c>
      <c r="D6056" t="s">
        <v>20</v>
      </c>
      <c r="E6056" t="s">
        <v>21</v>
      </c>
      <c r="F6056">
        <v>2023</v>
      </c>
      <c r="G6056">
        <v>2023</v>
      </c>
      <c r="H6056">
        <v>31</v>
      </c>
      <c r="I6056" t="s">
        <v>75</v>
      </c>
      <c r="J6056">
        <v>99</v>
      </c>
      <c r="K6056" t="s">
        <v>23</v>
      </c>
      <c r="L6056">
        <v>77</v>
      </c>
      <c r="M6056" t="s">
        <v>32</v>
      </c>
      <c r="N6056">
        <v>3</v>
      </c>
      <c r="O6056" t="s">
        <v>25</v>
      </c>
      <c r="P6056">
        <v>2802</v>
      </c>
      <c r="T6056" s="3">
        <f t="shared" si="189"/>
        <v>11.89</v>
      </c>
      <c r="U6056" s="3">
        <f>IF(AND(R6056&lt;&gt;"_U",N6056&lt;&gt;9999,N6056&lt;&gt;999,L6056&lt;&gt;"Median"),IFERROR(VLOOKUP(A6056,'TA Total'!A:P,16,0),"."),".")</f>
        <v>23562</v>
      </c>
    </row>
    <row r="6057" spans="1:21" x14ac:dyDescent="0.3">
      <c r="A6057" s="1" t="str">
        <f t="shared" si="188"/>
        <v>2023|Napier City|Total stated - total household income</v>
      </c>
      <c r="B6057" t="s">
        <v>18</v>
      </c>
      <c r="C6057" t="s">
        <v>19</v>
      </c>
      <c r="D6057" t="s">
        <v>20</v>
      </c>
      <c r="E6057" t="s">
        <v>21</v>
      </c>
      <c r="F6057">
        <v>2023</v>
      </c>
      <c r="G6057">
        <v>2023</v>
      </c>
      <c r="H6057">
        <v>31</v>
      </c>
      <c r="I6057" t="s">
        <v>75</v>
      </c>
      <c r="J6057">
        <v>99</v>
      </c>
      <c r="K6057" t="s">
        <v>23</v>
      </c>
      <c r="L6057">
        <v>77</v>
      </c>
      <c r="M6057" t="s">
        <v>32</v>
      </c>
      <c r="N6057">
        <v>2</v>
      </c>
      <c r="O6057" t="s">
        <v>28</v>
      </c>
      <c r="P6057">
        <v>7005</v>
      </c>
      <c r="T6057" s="3">
        <f t="shared" si="189"/>
        <v>29.73</v>
      </c>
      <c r="U6057" s="3">
        <f>IF(AND(R6057&lt;&gt;"_U",N6057&lt;&gt;9999,N6057&lt;&gt;999,L6057&lt;&gt;"Median"),IFERROR(VLOOKUP(A6057,'TA Total'!A:P,16,0),"."),".")</f>
        <v>23562</v>
      </c>
    </row>
    <row r="6058" spans="1:21" x14ac:dyDescent="0.3">
      <c r="A6058" s="1" t="str">
        <f t="shared" si="188"/>
        <v>2023|Napier City|Total stated - total household income</v>
      </c>
      <c r="B6058" t="s">
        <v>18</v>
      </c>
      <c r="C6058" t="s">
        <v>19</v>
      </c>
      <c r="D6058" t="s">
        <v>20</v>
      </c>
      <c r="E6058" t="s">
        <v>21</v>
      </c>
      <c r="F6058">
        <v>2023</v>
      </c>
      <c r="G6058">
        <v>2023</v>
      </c>
      <c r="H6058">
        <v>31</v>
      </c>
      <c r="I6058" t="s">
        <v>75</v>
      </c>
      <c r="J6058">
        <v>99</v>
      </c>
      <c r="K6058" t="s">
        <v>23</v>
      </c>
      <c r="L6058">
        <v>77</v>
      </c>
      <c r="M6058" t="s">
        <v>32</v>
      </c>
      <c r="N6058">
        <v>9999</v>
      </c>
      <c r="O6058" t="s">
        <v>40</v>
      </c>
      <c r="P6058">
        <v>23580</v>
      </c>
      <c r="T6058" s="3" t="str">
        <f t="shared" si="189"/>
        <v>.</v>
      </c>
      <c r="U6058" s="3" t="str">
        <f>IF(AND(R6058&lt;&gt;"_U",N6058&lt;&gt;9999,N6058&lt;&gt;999,L6058&lt;&gt;"Median"),IFERROR(VLOOKUP(A6058,'TA Total'!A:P,16,0),"."),".")</f>
        <v>.</v>
      </c>
    </row>
    <row r="6059" spans="1:21" x14ac:dyDescent="0.3">
      <c r="A6059" s="1" t="str">
        <f t="shared" si="188"/>
        <v>2023|Napier City|Total stated - total household income</v>
      </c>
      <c r="B6059" t="s">
        <v>18</v>
      </c>
      <c r="C6059" t="s">
        <v>19</v>
      </c>
      <c r="D6059" t="s">
        <v>20</v>
      </c>
      <c r="E6059" t="s">
        <v>21</v>
      </c>
      <c r="F6059">
        <v>2023</v>
      </c>
      <c r="G6059">
        <v>2023</v>
      </c>
      <c r="H6059">
        <v>31</v>
      </c>
      <c r="I6059" t="s">
        <v>75</v>
      </c>
      <c r="J6059">
        <v>99</v>
      </c>
      <c r="K6059" t="s">
        <v>23</v>
      </c>
      <c r="L6059">
        <v>77</v>
      </c>
      <c r="M6059" t="s">
        <v>32</v>
      </c>
      <c r="N6059">
        <v>1</v>
      </c>
      <c r="O6059" t="s">
        <v>33</v>
      </c>
      <c r="P6059">
        <v>13755</v>
      </c>
      <c r="T6059" s="3">
        <f t="shared" si="189"/>
        <v>58.38</v>
      </c>
      <c r="U6059" s="3">
        <f>IF(AND(R6059&lt;&gt;"_U",N6059&lt;&gt;9999,N6059&lt;&gt;999,L6059&lt;&gt;"Median"),IFERROR(VLOOKUP(A6059,'TA Total'!A:P,16,0),"."),".")</f>
        <v>23562</v>
      </c>
    </row>
    <row r="6060" spans="1:21" x14ac:dyDescent="0.3">
      <c r="A6060" s="1" t="str">
        <f t="shared" si="188"/>
        <v>2023|Napier City|Total stated - total household income</v>
      </c>
      <c r="B6060" t="s">
        <v>18</v>
      </c>
      <c r="C6060" t="s">
        <v>19</v>
      </c>
      <c r="D6060" t="s">
        <v>20</v>
      </c>
      <c r="E6060" t="s">
        <v>21</v>
      </c>
      <c r="F6060">
        <v>2023</v>
      </c>
      <c r="G6060">
        <v>2023</v>
      </c>
      <c r="H6060">
        <v>31</v>
      </c>
      <c r="I6060" t="s">
        <v>75</v>
      </c>
      <c r="J6060">
        <v>99</v>
      </c>
      <c r="K6060" t="s">
        <v>23</v>
      </c>
      <c r="L6060">
        <v>77</v>
      </c>
      <c r="M6060" t="s">
        <v>32</v>
      </c>
      <c r="N6060">
        <v>999</v>
      </c>
      <c r="O6060" t="s">
        <v>42</v>
      </c>
      <c r="P6060">
        <v>18</v>
      </c>
      <c r="T6060" s="3" t="str">
        <f t="shared" si="189"/>
        <v>.</v>
      </c>
      <c r="U6060" s="3" t="str">
        <f>IF(AND(R6060&lt;&gt;"_U",N6060&lt;&gt;9999,N6060&lt;&gt;999,L6060&lt;&gt;"Median"),IFERROR(VLOOKUP(A6060,'TA Total'!A:P,16,0),"."),".")</f>
        <v>.</v>
      </c>
    </row>
    <row r="6061" spans="1:21" x14ac:dyDescent="0.3">
      <c r="A6061" s="1" t="str">
        <f t="shared" si="188"/>
        <v>2023|Napier City|Total stated - total household income</v>
      </c>
      <c r="B6061" t="s">
        <v>18</v>
      </c>
      <c r="C6061" t="s">
        <v>19</v>
      </c>
      <c r="D6061" t="s">
        <v>20</v>
      </c>
      <c r="E6061" t="s">
        <v>21</v>
      </c>
      <c r="F6061">
        <v>2023</v>
      </c>
      <c r="G6061">
        <v>2023</v>
      </c>
      <c r="H6061">
        <v>31</v>
      </c>
      <c r="I6061" t="s">
        <v>75</v>
      </c>
      <c r="J6061">
        <v>99</v>
      </c>
      <c r="K6061" t="s">
        <v>23</v>
      </c>
      <c r="L6061">
        <v>77</v>
      </c>
      <c r="M6061" t="s">
        <v>32</v>
      </c>
      <c r="N6061">
        <v>7777</v>
      </c>
      <c r="O6061" t="s">
        <v>37</v>
      </c>
      <c r="P6061">
        <v>23562</v>
      </c>
      <c r="T6061" s="3">
        <f t="shared" si="189"/>
        <v>100</v>
      </c>
      <c r="U6061" s="3">
        <f>IF(AND(R6061&lt;&gt;"_U",N6061&lt;&gt;9999,N6061&lt;&gt;999,L6061&lt;&gt;"Median"),IFERROR(VLOOKUP(A6061,'TA Total'!A:P,16,0),"."),".")</f>
        <v>23562</v>
      </c>
    </row>
    <row r="6062" spans="1:21" x14ac:dyDescent="0.3">
      <c r="A6062" s="1" t="str">
        <f t="shared" si="188"/>
        <v>2023|Napier City|Total - total household income</v>
      </c>
      <c r="B6062" t="s">
        <v>18</v>
      </c>
      <c r="C6062" t="s">
        <v>19</v>
      </c>
      <c r="D6062" t="s">
        <v>20</v>
      </c>
      <c r="E6062" t="s">
        <v>21</v>
      </c>
      <c r="F6062">
        <v>2023</v>
      </c>
      <c r="G6062">
        <v>2023</v>
      </c>
      <c r="H6062">
        <v>31</v>
      </c>
      <c r="I6062" t="s">
        <v>75</v>
      </c>
      <c r="J6062">
        <v>99</v>
      </c>
      <c r="K6062" t="s">
        <v>23</v>
      </c>
      <c r="L6062">
        <v>99</v>
      </c>
      <c r="M6062" t="s">
        <v>48</v>
      </c>
      <c r="N6062">
        <v>9999</v>
      </c>
      <c r="O6062" t="s">
        <v>40</v>
      </c>
      <c r="P6062">
        <v>24591</v>
      </c>
      <c r="T6062" s="3" t="str">
        <f t="shared" si="189"/>
        <v>.</v>
      </c>
      <c r="U6062" s="3" t="str">
        <f>IF(AND(R6062&lt;&gt;"_U",N6062&lt;&gt;9999,N6062&lt;&gt;999,L6062&lt;&gt;"Median"),IFERROR(VLOOKUP(A6062,'TA Total'!A:P,16,0),"."),".")</f>
        <v>.</v>
      </c>
    </row>
    <row r="6063" spans="1:21" x14ac:dyDescent="0.3">
      <c r="A6063" s="1" t="str">
        <f t="shared" si="188"/>
        <v>2023|Napier City|Total - total household income</v>
      </c>
      <c r="B6063" t="s">
        <v>18</v>
      </c>
      <c r="C6063" t="s">
        <v>19</v>
      </c>
      <c r="D6063" t="s">
        <v>20</v>
      </c>
      <c r="E6063" t="s">
        <v>21</v>
      </c>
      <c r="F6063">
        <v>2023</v>
      </c>
      <c r="G6063">
        <v>2023</v>
      </c>
      <c r="H6063">
        <v>31</v>
      </c>
      <c r="I6063" t="s">
        <v>75</v>
      </c>
      <c r="J6063">
        <v>99</v>
      </c>
      <c r="K6063" t="s">
        <v>23</v>
      </c>
      <c r="L6063">
        <v>99</v>
      </c>
      <c r="M6063" t="s">
        <v>48</v>
      </c>
      <c r="N6063">
        <v>999</v>
      </c>
      <c r="O6063" t="s">
        <v>42</v>
      </c>
      <c r="P6063">
        <v>48</v>
      </c>
      <c r="T6063" s="3" t="str">
        <f t="shared" si="189"/>
        <v>.</v>
      </c>
      <c r="U6063" s="3" t="str">
        <f>IF(AND(R6063&lt;&gt;"_U",N6063&lt;&gt;9999,N6063&lt;&gt;999,L6063&lt;&gt;"Median"),IFERROR(VLOOKUP(A6063,'TA Total'!A:P,16,0),"."),".")</f>
        <v>.</v>
      </c>
    </row>
    <row r="6064" spans="1:21" x14ac:dyDescent="0.3">
      <c r="A6064" s="1" t="str">
        <f t="shared" si="188"/>
        <v>2023|Napier City|Total - total household income</v>
      </c>
      <c r="B6064" t="s">
        <v>18</v>
      </c>
      <c r="C6064" t="s">
        <v>19</v>
      </c>
      <c r="D6064" t="s">
        <v>20</v>
      </c>
      <c r="E6064" t="s">
        <v>21</v>
      </c>
      <c r="F6064">
        <v>2023</v>
      </c>
      <c r="G6064">
        <v>2023</v>
      </c>
      <c r="H6064">
        <v>31</v>
      </c>
      <c r="I6064" t="s">
        <v>75</v>
      </c>
      <c r="J6064">
        <v>99</v>
      </c>
      <c r="K6064" t="s">
        <v>23</v>
      </c>
      <c r="L6064">
        <v>99</v>
      </c>
      <c r="M6064" t="s">
        <v>48</v>
      </c>
      <c r="N6064">
        <v>1</v>
      </c>
      <c r="O6064" t="s">
        <v>33</v>
      </c>
      <c r="P6064">
        <v>14133</v>
      </c>
      <c r="T6064" s="3">
        <f t="shared" si="189"/>
        <v>57.58</v>
      </c>
      <c r="U6064" s="3">
        <f>IF(AND(R6064&lt;&gt;"_U",N6064&lt;&gt;9999,N6064&lt;&gt;999,L6064&lt;&gt;"Median"),IFERROR(VLOOKUP(A6064,'TA Total'!A:P,16,0),"."),".")</f>
        <v>24543</v>
      </c>
    </row>
    <row r="6065" spans="1:21" x14ac:dyDescent="0.3">
      <c r="A6065" s="1" t="str">
        <f t="shared" si="188"/>
        <v>2023|Napier City|Total - total household income</v>
      </c>
      <c r="B6065" t="s">
        <v>18</v>
      </c>
      <c r="C6065" t="s">
        <v>19</v>
      </c>
      <c r="D6065" t="s">
        <v>20</v>
      </c>
      <c r="E6065" t="s">
        <v>21</v>
      </c>
      <c r="F6065">
        <v>2023</v>
      </c>
      <c r="G6065">
        <v>2023</v>
      </c>
      <c r="H6065">
        <v>31</v>
      </c>
      <c r="I6065" t="s">
        <v>75</v>
      </c>
      <c r="J6065">
        <v>99</v>
      </c>
      <c r="K6065" t="s">
        <v>23</v>
      </c>
      <c r="L6065">
        <v>99</v>
      </c>
      <c r="M6065" t="s">
        <v>48</v>
      </c>
      <c r="N6065">
        <v>2</v>
      </c>
      <c r="O6065" t="s">
        <v>28</v>
      </c>
      <c r="P6065">
        <v>7539</v>
      </c>
      <c r="T6065" s="3">
        <f t="shared" si="189"/>
        <v>30.72</v>
      </c>
      <c r="U6065" s="3">
        <f>IF(AND(R6065&lt;&gt;"_U",N6065&lt;&gt;9999,N6065&lt;&gt;999,L6065&lt;&gt;"Median"),IFERROR(VLOOKUP(A6065,'TA Total'!A:P,16,0),"."),".")</f>
        <v>24543</v>
      </c>
    </row>
    <row r="6066" spans="1:21" x14ac:dyDescent="0.3">
      <c r="A6066" s="1" t="str">
        <f t="shared" si="188"/>
        <v>2023|Napier City|Total - total household income</v>
      </c>
      <c r="B6066" t="s">
        <v>18</v>
      </c>
      <c r="C6066" t="s">
        <v>19</v>
      </c>
      <c r="D6066" t="s">
        <v>20</v>
      </c>
      <c r="E6066" t="s">
        <v>21</v>
      </c>
      <c r="F6066">
        <v>2023</v>
      </c>
      <c r="G6066">
        <v>2023</v>
      </c>
      <c r="H6066">
        <v>31</v>
      </c>
      <c r="I6066" t="s">
        <v>75</v>
      </c>
      <c r="J6066">
        <v>99</v>
      </c>
      <c r="K6066" t="s">
        <v>23</v>
      </c>
      <c r="L6066">
        <v>99</v>
      </c>
      <c r="M6066" t="s">
        <v>48</v>
      </c>
      <c r="N6066">
        <v>3</v>
      </c>
      <c r="O6066" t="s">
        <v>25</v>
      </c>
      <c r="P6066">
        <v>2868</v>
      </c>
      <c r="T6066" s="3">
        <f t="shared" si="189"/>
        <v>11.69</v>
      </c>
      <c r="U6066" s="3">
        <f>IF(AND(R6066&lt;&gt;"_U",N6066&lt;&gt;9999,N6066&lt;&gt;999,L6066&lt;&gt;"Median"),IFERROR(VLOOKUP(A6066,'TA Total'!A:P,16,0),"."),".")</f>
        <v>24543</v>
      </c>
    </row>
    <row r="6067" spans="1:21" x14ac:dyDescent="0.3">
      <c r="A6067" s="1" t="str">
        <f t="shared" si="188"/>
        <v>2023|Napier City|Total - total household income</v>
      </c>
      <c r="B6067" t="s">
        <v>18</v>
      </c>
      <c r="C6067" t="s">
        <v>19</v>
      </c>
      <c r="D6067" t="s">
        <v>20</v>
      </c>
      <c r="E6067" t="s">
        <v>21</v>
      </c>
      <c r="F6067">
        <v>2023</v>
      </c>
      <c r="G6067">
        <v>2023</v>
      </c>
      <c r="H6067">
        <v>31</v>
      </c>
      <c r="I6067" t="s">
        <v>75</v>
      </c>
      <c r="J6067">
        <v>99</v>
      </c>
      <c r="K6067" t="s">
        <v>23</v>
      </c>
      <c r="L6067">
        <v>99</v>
      </c>
      <c r="M6067" t="s">
        <v>48</v>
      </c>
      <c r="N6067">
        <v>7777</v>
      </c>
      <c r="O6067" t="s">
        <v>37</v>
      </c>
      <c r="P6067">
        <v>24543</v>
      </c>
      <c r="T6067" s="3">
        <f t="shared" si="189"/>
        <v>100</v>
      </c>
      <c r="U6067" s="3">
        <f>IF(AND(R6067&lt;&gt;"_U",N6067&lt;&gt;9999,N6067&lt;&gt;999,L6067&lt;&gt;"Median"),IFERROR(VLOOKUP(A6067,'TA Total'!A:P,16,0),"."),".")</f>
        <v>24543</v>
      </c>
    </row>
    <row r="6068" spans="1:21" x14ac:dyDescent="0.3">
      <c r="A6068" s="1" t="str">
        <f t="shared" si="188"/>
        <v>2023|Napier City|Median ($) - total household income</v>
      </c>
      <c r="B6068" t="s">
        <v>18</v>
      </c>
      <c r="C6068" t="s">
        <v>19</v>
      </c>
      <c r="D6068" t="s">
        <v>20</v>
      </c>
      <c r="E6068" t="s">
        <v>21</v>
      </c>
      <c r="F6068">
        <v>2023</v>
      </c>
      <c r="G6068">
        <v>2023</v>
      </c>
      <c r="H6068">
        <v>31</v>
      </c>
      <c r="I6068" t="s">
        <v>75</v>
      </c>
      <c r="J6068">
        <v>99</v>
      </c>
      <c r="K6068" t="s">
        <v>23</v>
      </c>
      <c r="L6068" t="s">
        <v>56</v>
      </c>
      <c r="M6068" t="s">
        <v>57</v>
      </c>
      <c r="N6068">
        <v>7777</v>
      </c>
      <c r="O6068" t="s">
        <v>37</v>
      </c>
      <c r="P6068">
        <v>83400</v>
      </c>
      <c r="T6068" s="3" t="str">
        <f t="shared" si="189"/>
        <v>.</v>
      </c>
      <c r="U6068" s="3" t="str">
        <f>IF(AND(R6068&lt;&gt;"_U",N6068&lt;&gt;9999,N6068&lt;&gt;999,L6068&lt;&gt;"Median"),IFERROR(VLOOKUP(A6068,'TA Total'!A:P,16,0),"."),".")</f>
        <v>.</v>
      </c>
    </row>
    <row r="6069" spans="1:21" x14ac:dyDescent="0.3">
      <c r="A6069" s="1" t="str">
        <f t="shared" si="188"/>
        <v>2023|Napier City|Median ($) - total household income</v>
      </c>
      <c r="B6069" t="s">
        <v>18</v>
      </c>
      <c r="C6069" t="s">
        <v>19</v>
      </c>
      <c r="D6069" t="s">
        <v>20</v>
      </c>
      <c r="E6069" t="s">
        <v>21</v>
      </c>
      <c r="F6069">
        <v>2023</v>
      </c>
      <c r="G6069">
        <v>2023</v>
      </c>
      <c r="H6069">
        <v>31</v>
      </c>
      <c r="I6069" t="s">
        <v>75</v>
      </c>
      <c r="J6069">
        <v>99</v>
      </c>
      <c r="K6069" t="s">
        <v>23</v>
      </c>
      <c r="L6069" t="s">
        <v>56</v>
      </c>
      <c r="M6069" t="s">
        <v>57</v>
      </c>
      <c r="N6069">
        <v>3</v>
      </c>
      <c r="O6069" t="s">
        <v>25</v>
      </c>
      <c r="P6069">
        <v>90400</v>
      </c>
      <c r="T6069" s="3" t="str">
        <f t="shared" si="189"/>
        <v>.</v>
      </c>
      <c r="U6069" s="3" t="str">
        <f>IF(AND(R6069&lt;&gt;"_U",N6069&lt;&gt;9999,N6069&lt;&gt;999,L6069&lt;&gt;"Median"),IFERROR(VLOOKUP(A6069,'TA Total'!A:P,16,0),"."),".")</f>
        <v>.</v>
      </c>
    </row>
    <row r="6070" spans="1:21" x14ac:dyDescent="0.3">
      <c r="A6070" s="1" t="str">
        <f t="shared" si="188"/>
        <v>2023|Napier City|Median ($) - total household income</v>
      </c>
      <c r="B6070" t="s">
        <v>18</v>
      </c>
      <c r="C6070" t="s">
        <v>19</v>
      </c>
      <c r="D6070" t="s">
        <v>20</v>
      </c>
      <c r="E6070" t="s">
        <v>21</v>
      </c>
      <c r="F6070">
        <v>2023</v>
      </c>
      <c r="G6070">
        <v>2023</v>
      </c>
      <c r="H6070">
        <v>31</v>
      </c>
      <c r="I6070" t="s">
        <v>75</v>
      </c>
      <c r="J6070">
        <v>99</v>
      </c>
      <c r="K6070" t="s">
        <v>23</v>
      </c>
      <c r="L6070" t="s">
        <v>56</v>
      </c>
      <c r="M6070" t="s">
        <v>57</v>
      </c>
      <c r="N6070">
        <v>2</v>
      </c>
      <c r="O6070" t="s">
        <v>28</v>
      </c>
      <c r="P6070">
        <v>64700</v>
      </c>
      <c r="T6070" s="3" t="str">
        <f t="shared" si="189"/>
        <v>.</v>
      </c>
      <c r="U6070" s="3" t="str">
        <f>IF(AND(R6070&lt;&gt;"_U",N6070&lt;&gt;9999,N6070&lt;&gt;999,L6070&lt;&gt;"Median"),IFERROR(VLOOKUP(A6070,'TA Total'!A:P,16,0),"."),".")</f>
        <v>.</v>
      </c>
    </row>
    <row r="6071" spans="1:21" x14ac:dyDescent="0.3">
      <c r="A6071" s="1" t="str">
        <f t="shared" si="188"/>
        <v>2023|Napier City|Median ($) - total household income</v>
      </c>
      <c r="B6071" t="s">
        <v>18</v>
      </c>
      <c r="C6071" t="s">
        <v>19</v>
      </c>
      <c r="D6071" t="s">
        <v>20</v>
      </c>
      <c r="E6071" t="s">
        <v>21</v>
      </c>
      <c r="F6071">
        <v>2023</v>
      </c>
      <c r="G6071">
        <v>2023</v>
      </c>
      <c r="H6071">
        <v>31</v>
      </c>
      <c r="I6071" t="s">
        <v>75</v>
      </c>
      <c r="J6071">
        <v>99</v>
      </c>
      <c r="K6071" t="s">
        <v>23</v>
      </c>
      <c r="L6071" t="s">
        <v>56</v>
      </c>
      <c r="M6071" t="s">
        <v>57</v>
      </c>
      <c r="N6071">
        <v>1</v>
      </c>
      <c r="O6071" t="s">
        <v>33</v>
      </c>
      <c r="P6071">
        <v>93000</v>
      </c>
      <c r="T6071" s="3" t="str">
        <f t="shared" si="189"/>
        <v>.</v>
      </c>
      <c r="U6071" s="3" t="str">
        <f>IF(AND(R6071&lt;&gt;"_U",N6071&lt;&gt;9999,N6071&lt;&gt;999,L6071&lt;&gt;"Median"),IFERROR(VLOOKUP(A6071,'TA Total'!A:P,16,0),"."),".")</f>
        <v>.</v>
      </c>
    </row>
    <row r="6072" spans="1:21" x14ac:dyDescent="0.3">
      <c r="A6072" s="1" t="str">
        <f t="shared" si="188"/>
        <v>2023|Napier City|Median ($) - total household income</v>
      </c>
      <c r="B6072" t="s">
        <v>18</v>
      </c>
      <c r="C6072" t="s">
        <v>19</v>
      </c>
      <c r="D6072" t="s">
        <v>20</v>
      </c>
      <c r="E6072" t="s">
        <v>21</v>
      </c>
      <c r="F6072">
        <v>2023</v>
      </c>
      <c r="G6072">
        <v>2023</v>
      </c>
      <c r="H6072">
        <v>31</v>
      </c>
      <c r="I6072" t="s">
        <v>75</v>
      </c>
      <c r="J6072">
        <v>99</v>
      </c>
      <c r="K6072" t="s">
        <v>23</v>
      </c>
      <c r="L6072" t="s">
        <v>56</v>
      </c>
      <c r="M6072" t="s">
        <v>57</v>
      </c>
      <c r="N6072">
        <v>9999</v>
      </c>
      <c r="O6072" t="s">
        <v>40</v>
      </c>
      <c r="P6072">
        <v>83400</v>
      </c>
      <c r="T6072" s="3" t="str">
        <f t="shared" si="189"/>
        <v>.</v>
      </c>
      <c r="U6072" s="3" t="str">
        <f>IF(AND(R6072&lt;&gt;"_U",N6072&lt;&gt;9999,N6072&lt;&gt;999,L6072&lt;&gt;"Median"),IFERROR(VLOOKUP(A6072,'TA Total'!A:P,16,0),"."),".")</f>
        <v>.</v>
      </c>
    </row>
    <row r="6073" spans="1:21" x14ac:dyDescent="0.3">
      <c r="A6073" s="1" t="str">
        <f t="shared" si="188"/>
        <v>2023|Napier City|Median ($) - total household income</v>
      </c>
      <c r="B6073" t="s">
        <v>18</v>
      </c>
      <c r="C6073" t="s">
        <v>19</v>
      </c>
      <c r="D6073" t="s">
        <v>20</v>
      </c>
      <c r="E6073" t="s">
        <v>21</v>
      </c>
      <c r="F6073">
        <v>2023</v>
      </c>
      <c r="G6073">
        <v>2023</v>
      </c>
      <c r="H6073">
        <v>31</v>
      </c>
      <c r="I6073" t="s">
        <v>75</v>
      </c>
      <c r="J6073">
        <v>99</v>
      </c>
      <c r="K6073" t="s">
        <v>23</v>
      </c>
      <c r="L6073" t="s">
        <v>56</v>
      </c>
      <c r="M6073" t="s">
        <v>57</v>
      </c>
      <c r="N6073">
        <v>999</v>
      </c>
      <c r="O6073" t="s">
        <v>42</v>
      </c>
      <c r="P6073">
        <v>26200</v>
      </c>
      <c r="T6073" s="3" t="str">
        <f t="shared" si="189"/>
        <v>.</v>
      </c>
      <c r="U6073" s="3" t="str">
        <f>IF(AND(R6073&lt;&gt;"_U",N6073&lt;&gt;9999,N6073&lt;&gt;999,L6073&lt;&gt;"Median"),IFERROR(VLOOKUP(A6073,'TA Total'!A:P,16,0),"."),".")</f>
        <v>.</v>
      </c>
    </row>
    <row r="6074" spans="1:21" x14ac:dyDescent="0.3">
      <c r="A6074" s="1" t="str">
        <f t="shared" si="188"/>
        <v>2023|Central Hawke's Bay District|$20,000 or less</v>
      </c>
      <c r="B6074" t="s">
        <v>18</v>
      </c>
      <c r="C6074" t="s">
        <v>19</v>
      </c>
      <c r="D6074" t="s">
        <v>20</v>
      </c>
      <c r="E6074" t="s">
        <v>21</v>
      </c>
      <c r="F6074">
        <v>2023</v>
      </c>
      <c r="G6074">
        <v>2023</v>
      </c>
      <c r="H6074">
        <v>32</v>
      </c>
      <c r="I6074" t="s">
        <v>107</v>
      </c>
      <c r="J6074">
        <v>99</v>
      </c>
      <c r="K6074" t="s">
        <v>23</v>
      </c>
      <c r="L6074">
        <v>1</v>
      </c>
      <c r="M6074" t="s">
        <v>39</v>
      </c>
      <c r="N6074">
        <v>999</v>
      </c>
      <c r="O6074" t="s">
        <v>42</v>
      </c>
      <c r="P6074">
        <v>0</v>
      </c>
      <c r="T6074" s="3" t="str">
        <f t="shared" si="189"/>
        <v>.</v>
      </c>
      <c r="U6074" s="3" t="str">
        <f>IF(AND(R6074&lt;&gt;"_U",N6074&lt;&gt;9999,N6074&lt;&gt;999,L6074&lt;&gt;"Median"),IFERROR(VLOOKUP(A6074,'TA Total'!A:P,16,0),"."),".")</f>
        <v>.</v>
      </c>
    </row>
    <row r="6075" spans="1:21" x14ac:dyDescent="0.3">
      <c r="A6075" s="1" t="str">
        <f t="shared" si="188"/>
        <v>2023|Central Hawke's Bay District|$20,000 or less</v>
      </c>
      <c r="B6075" t="s">
        <v>18</v>
      </c>
      <c r="C6075" t="s">
        <v>19</v>
      </c>
      <c r="D6075" t="s">
        <v>20</v>
      </c>
      <c r="E6075" t="s">
        <v>21</v>
      </c>
      <c r="F6075">
        <v>2023</v>
      </c>
      <c r="G6075">
        <v>2023</v>
      </c>
      <c r="H6075">
        <v>32</v>
      </c>
      <c r="I6075" t="s">
        <v>107</v>
      </c>
      <c r="J6075">
        <v>99</v>
      </c>
      <c r="K6075" t="s">
        <v>23</v>
      </c>
      <c r="L6075">
        <v>1</v>
      </c>
      <c r="M6075" t="s">
        <v>39</v>
      </c>
      <c r="N6075">
        <v>2</v>
      </c>
      <c r="O6075" t="s">
        <v>28</v>
      </c>
      <c r="P6075">
        <v>90</v>
      </c>
      <c r="T6075" s="3">
        <f t="shared" si="189"/>
        <v>31.25</v>
      </c>
      <c r="U6075" s="3">
        <f>IF(AND(R6075&lt;&gt;"_U",N6075&lt;&gt;9999,N6075&lt;&gt;999,L6075&lt;&gt;"Median"),IFERROR(VLOOKUP(A6075,'TA Total'!A:P,16,0),"."),".")</f>
        <v>288</v>
      </c>
    </row>
    <row r="6076" spans="1:21" x14ac:dyDescent="0.3">
      <c r="A6076" s="1" t="str">
        <f t="shared" si="188"/>
        <v>2023|Central Hawke's Bay District|$20,000 or less</v>
      </c>
      <c r="B6076" t="s">
        <v>18</v>
      </c>
      <c r="C6076" t="s">
        <v>19</v>
      </c>
      <c r="D6076" t="s">
        <v>20</v>
      </c>
      <c r="E6076" t="s">
        <v>21</v>
      </c>
      <c r="F6076">
        <v>2023</v>
      </c>
      <c r="G6076">
        <v>2023</v>
      </c>
      <c r="H6076">
        <v>32</v>
      </c>
      <c r="I6076" t="s">
        <v>107</v>
      </c>
      <c r="J6076">
        <v>99</v>
      </c>
      <c r="K6076" t="s">
        <v>23</v>
      </c>
      <c r="L6076">
        <v>1</v>
      </c>
      <c r="M6076" t="s">
        <v>39</v>
      </c>
      <c r="N6076">
        <v>1</v>
      </c>
      <c r="O6076" t="s">
        <v>33</v>
      </c>
      <c r="P6076">
        <v>156</v>
      </c>
      <c r="T6076" s="3">
        <f t="shared" si="189"/>
        <v>54.17</v>
      </c>
      <c r="U6076" s="3">
        <f>IF(AND(R6076&lt;&gt;"_U",N6076&lt;&gt;9999,N6076&lt;&gt;999,L6076&lt;&gt;"Median"),IFERROR(VLOOKUP(A6076,'TA Total'!A:P,16,0),"."),".")</f>
        <v>288</v>
      </c>
    </row>
    <row r="6077" spans="1:21" x14ac:dyDescent="0.3">
      <c r="A6077" s="1" t="str">
        <f t="shared" si="188"/>
        <v>2023|Central Hawke's Bay District|$20,000 or less</v>
      </c>
      <c r="B6077" t="s">
        <v>18</v>
      </c>
      <c r="C6077" t="s">
        <v>19</v>
      </c>
      <c r="D6077" t="s">
        <v>20</v>
      </c>
      <c r="E6077" t="s">
        <v>21</v>
      </c>
      <c r="F6077">
        <v>2023</v>
      </c>
      <c r="G6077">
        <v>2023</v>
      </c>
      <c r="H6077">
        <v>32</v>
      </c>
      <c r="I6077" t="s">
        <v>107</v>
      </c>
      <c r="J6077">
        <v>99</v>
      </c>
      <c r="K6077" t="s">
        <v>23</v>
      </c>
      <c r="L6077">
        <v>1</v>
      </c>
      <c r="M6077" t="s">
        <v>39</v>
      </c>
      <c r="N6077">
        <v>3</v>
      </c>
      <c r="O6077" t="s">
        <v>25</v>
      </c>
      <c r="P6077">
        <v>42</v>
      </c>
      <c r="T6077" s="3">
        <f t="shared" si="189"/>
        <v>14.58</v>
      </c>
      <c r="U6077" s="3">
        <f>IF(AND(R6077&lt;&gt;"_U",N6077&lt;&gt;9999,N6077&lt;&gt;999,L6077&lt;&gt;"Median"),IFERROR(VLOOKUP(A6077,'TA Total'!A:P,16,0),"."),".")</f>
        <v>288</v>
      </c>
    </row>
    <row r="6078" spans="1:21" x14ac:dyDescent="0.3">
      <c r="A6078" s="1" t="str">
        <f t="shared" si="188"/>
        <v>2023|Central Hawke's Bay District|$20,000 or less</v>
      </c>
      <c r="B6078" t="s">
        <v>18</v>
      </c>
      <c r="C6078" t="s">
        <v>19</v>
      </c>
      <c r="D6078" t="s">
        <v>20</v>
      </c>
      <c r="E6078" t="s">
        <v>21</v>
      </c>
      <c r="F6078">
        <v>2023</v>
      </c>
      <c r="G6078">
        <v>2023</v>
      </c>
      <c r="H6078">
        <v>32</v>
      </c>
      <c r="I6078" t="s">
        <v>107</v>
      </c>
      <c r="J6078">
        <v>99</v>
      </c>
      <c r="K6078" t="s">
        <v>23</v>
      </c>
      <c r="L6078">
        <v>1</v>
      </c>
      <c r="M6078" t="s">
        <v>39</v>
      </c>
      <c r="N6078">
        <v>9999</v>
      </c>
      <c r="O6078" t="s">
        <v>40</v>
      </c>
      <c r="P6078">
        <v>291</v>
      </c>
      <c r="T6078" s="3" t="str">
        <f t="shared" si="189"/>
        <v>.</v>
      </c>
      <c r="U6078" s="3" t="str">
        <f>IF(AND(R6078&lt;&gt;"_U",N6078&lt;&gt;9999,N6078&lt;&gt;999,L6078&lt;&gt;"Median"),IFERROR(VLOOKUP(A6078,'TA Total'!A:P,16,0),"."),".")</f>
        <v>.</v>
      </c>
    </row>
    <row r="6079" spans="1:21" x14ac:dyDescent="0.3">
      <c r="A6079" s="1" t="str">
        <f t="shared" si="188"/>
        <v>2023|Central Hawke's Bay District|$20,000 or less</v>
      </c>
      <c r="B6079" t="s">
        <v>18</v>
      </c>
      <c r="C6079" t="s">
        <v>19</v>
      </c>
      <c r="D6079" t="s">
        <v>20</v>
      </c>
      <c r="E6079" t="s">
        <v>21</v>
      </c>
      <c r="F6079">
        <v>2023</v>
      </c>
      <c r="G6079">
        <v>2023</v>
      </c>
      <c r="H6079">
        <v>32</v>
      </c>
      <c r="I6079" t="s">
        <v>107</v>
      </c>
      <c r="J6079">
        <v>99</v>
      </c>
      <c r="K6079" t="s">
        <v>23</v>
      </c>
      <c r="L6079">
        <v>1</v>
      </c>
      <c r="M6079" t="s">
        <v>39</v>
      </c>
      <c r="N6079">
        <v>7777</v>
      </c>
      <c r="O6079" t="s">
        <v>37</v>
      </c>
      <c r="P6079">
        <v>288</v>
      </c>
      <c r="T6079" s="3">
        <f t="shared" si="189"/>
        <v>100</v>
      </c>
      <c r="U6079" s="3">
        <f>IF(AND(R6079&lt;&gt;"_U",N6079&lt;&gt;9999,N6079&lt;&gt;999,L6079&lt;&gt;"Median"),IFERROR(VLOOKUP(A6079,'TA Total'!A:P,16,0),"."),".")</f>
        <v>288</v>
      </c>
    </row>
    <row r="6080" spans="1:21" x14ac:dyDescent="0.3">
      <c r="A6080" s="1" t="str">
        <f t="shared" si="188"/>
        <v>2023|Central Hawke's Bay District|$20,001-$30,000</v>
      </c>
      <c r="B6080" t="s">
        <v>18</v>
      </c>
      <c r="C6080" t="s">
        <v>19</v>
      </c>
      <c r="D6080" t="s">
        <v>20</v>
      </c>
      <c r="E6080" t="s">
        <v>21</v>
      </c>
      <c r="F6080">
        <v>2023</v>
      </c>
      <c r="G6080">
        <v>2023</v>
      </c>
      <c r="H6080">
        <v>32</v>
      </c>
      <c r="I6080" t="s">
        <v>107</v>
      </c>
      <c r="J6080">
        <v>99</v>
      </c>
      <c r="K6080" t="s">
        <v>23</v>
      </c>
      <c r="L6080">
        <v>2</v>
      </c>
      <c r="M6080" t="s">
        <v>24</v>
      </c>
      <c r="N6080">
        <v>7777</v>
      </c>
      <c r="O6080" t="s">
        <v>37</v>
      </c>
      <c r="P6080">
        <v>513</v>
      </c>
      <c r="T6080" s="3">
        <f t="shared" si="189"/>
        <v>100</v>
      </c>
      <c r="U6080" s="3">
        <f>IF(AND(R6080&lt;&gt;"_U",N6080&lt;&gt;9999,N6080&lt;&gt;999,L6080&lt;&gt;"Median"),IFERROR(VLOOKUP(A6080,'TA Total'!A:P,16,0),"."),".")</f>
        <v>513</v>
      </c>
    </row>
    <row r="6081" spans="1:21" x14ac:dyDescent="0.3">
      <c r="A6081" s="1" t="str">
        <f t="shared" si="188"/>
        <v>2023|Central Hawke's Bay District|$20,001-$30,000</v>
      </c>
      <c r="B6081" t="s">
        <v>18</v>
      </c>
      <c r="C6081" t="s">
        <v>19</v>
      </c>
      <c r="D6081" t="s">
        <v>20</v>
      </c>
      <c r="E6081" t="s">
        <v>21</v>
      </c>
      <c r="F6081">
        <v>2023</v>
      </c>
      <c r="G6081">
        <v>2023</v>
      </c>
      <c r="H6081">
        <v>32</v>
      </c>
      <c r="I6081" t="s">
        <v>107</v>
      </c>
      <c r="J6081">
        <v>99</v>
      </c>
      <c r="K6081" t="s">
        <v>23</v>
      </c>
      <c r="L6081">
        <v>2</v>
      </c>
      <c r="M6081" t="s">
        <v>24</v>
      </c>
      <c r="N6081">
        <v>2</v>
      </c>
      <c r="O6081" t="s">
        <v>28</v>
      </c>
      <c r="P6081">
        <v>138</v>
      </c>
      <c r="T6081" s="3">
        <f t="shared" si="189"/>
        <v>26.9</v>
      </c>
      <c r="U6081" s="3">
        <f>IF(AND(R6081&lt;&gt;"_U",N6081&lt;&gt;9999,N6081&lt;&gt;999,L6081&lt;&gt;"Median"),IFERROR(VLOOKUP(A6081,'TA Total'!A:P,16,0),"."),".")</f>
        <v>513</v>
      </c>
    </row>
    <row r="6082" spans="1:21" x14ac:dyDescent="0.3">
      <c r="A6082" s="1" t="str">
        <f t="shared" si="188"/>
        <v>2023|Central Hawke's Bay District|$20,001-$30,000</v>
      </c>
      <c r="B6082" t="s">
        <v>18</v>
      </c>
      <c r="C6082" t="s">
        <v>19</v>
      </c>
      <c r="D6082" t="s">
        <v>20</v>
      </c>
      <c r="E6082" t="s">
        <v>21</v>
      </c>
      <c r="F6082">
        <v>2023</v>
      </c>
      <c r="G6082">
        <v>2023</v>
      </c>
      <c r="H6082">
        <v>32</v>
      </c>
      <c r="I6082" t="s">
        <v>107</v>
      </c>
      <c r="J6082">
        <v>99</v>
      </c>
      <c r="K6082" t="s">
        <v>23</v>
      </c>
      <c r="L6082">
        <v>2</v>
      </c>
      <c r="M6082" t="s">
        <v>24</v>
      </c>
      <c r="N6082">
        <v>999</v>
      </c>
      <c r="O6082" t="s">
        <v>42</v>
      </c>
      <c r="P6082">
        <v>0</v>
      </c>
      <c r="T6082" s="3" t="str">
        <f t="shared" si="189"/>
        <v>.</v>
      </c>
      <c r="U6082" s="3" t="str">
        <f>IF(AND(R6082&lt;&gt;"_U",N6082&lt;&gt;9999,N6082&lt;&gt;999,L6082&lt;&gt;"Median"),IFERROR(VLOOKUP(A6082,'TA Total'!A:P,16,0),"."),".")</f>
        <v>.</v>
      </c>
    </row>
    <row r="6083" spans="1:21" x14ac:dyDescent="0.3">
      <c r="A6083" s="1" t="str">
        <f t="shared" ref="A6083:A6146" si="190">G6083&amp;"|"&amp;I6083&amp;"|"&amp;M6083</f>
        <v>2023|Central Hawke's Bay District|$20,001-$30,000</v>
      </c>
      <c r="B6083" t="s">
        <v>18</v>
      </c>
      <c r="C6083" t="s">
        <v>19</v>
      </c>
      <c r="D6083" t="s">
        <v>20</v>
      </c>
      <c r="E6083" t="s">
        <v>21</v>
      </c>
      <c r="F6083">
        <v>2023</v>
      </c>
      <c r="G6083">
        <v>2023</v>
      </c>
      <c r="H6083">
        <v>32</v>
      </c>
      <c r="I6083" t="s">
        <v>107</v>
      </c>
      <c r="J6083">
        <v>99</v>
      </c>
      <c r="K6083" t="s">
        <v>23</v>
      </c>
      <c r="L6083">
        <v>2</v>
      </c>
      <c r="M6083" t="s">
        <v>24</v>
      </c>
      <c r="N6083">
        <v>1</v>
      </c>
      <c r="O6083" t="s">
        <v>33</v>
      </c>
      <c r="P6083">
        <v>309</v>
      </c>
      <c r="T6083" s="3">
        <f t="shared" ref="T6083:T6146" si="191">IF(AND(R6083&lt;&gt;"_U",R6083&lt;&gt;"c",N6083&lt;&gt;999,N6083&lt;&gt;9999,L6083&lt;&gt;"Median"),IFERROR((ROUND(P6083/U6083*100,2)),"."),".")</f>
        <v>60.23</v>
      </c>
      <c r="U6083" s="3">
        <f>IF(AND(R6083&lt;&gt;"_U",N6083&lt;&gt;9999,N6083&lt;&gt;999,L6083&lt;&gt;"Median"),IFERROR(VLOOKUP(A6083,'TA Total'!A:P,16,0),"."),".")</f>
        <v>513</v>
      </c>
    </row>
    <row r="6084" spans="1:21" x14ac:dyDescent="0.3">
      <c r="A6084" s="1" t="str">
        <f t="shared" si="190"/>
        <v>2023|Central Hawke's Bay District|$20,001-$30,000</v>
      </c>
      <c r="B6084" t="s">
        <v>18</v>
      </c>
      <c r="C6084" t="s">
        <v>19</v>
      </c>
      <c r="D6084" t="s">
        <v>20</v>
      </c>
      <c r="E6084" t="s">
        <v>21</v>
      </c>
      <c r="F6084">
        <v>2023</v>
      </c>
      <c r="G6084">
        <v>2023</v>
      </c>
      <c r="H6084">
        <v>32</v>
      </c>
      <c r="I6084" t="s">
        <v>107</v>
      </c>
      <c r="J6084">
        <v>99</v>
      </c>
      <c r="K6084" t="s">
        <v>23</v>
      </c>
      <c r="L6084">
        <v>2</v>
      </c>
      <c r="M6084" t="s">
        <v>24</v>
      </c>
      <c r="N6084">
        <v>9999</v>
      </c>
      <c r="O6084" t="s">
        <v>40</v>
      </c>
      <c r="P6084">
        <v>513</v>
      </c>
      <c r="T6084" s="3" t="str">
        <f t="shared" si="191"/>
        <v>.</v>
      </c>
      <c r="U6084" s="3" t="str">
        <f>IF(AND(R6084&lt;&gt;"_U",N6084&lt;&gt;9999,N6084&lt;&gt;999,L6084&lt;&gt;"Median"),IFERROR(VLOOKUP(A6084,'TA Total'!A:P,16,0),"."),".")</f>
        <v>.</v>
      </c>
    </row>
    <row r="6085" spans="1:21" x14ac:dyDescent="0.3">
      <c r="A6085" s="1" t="str">
        <f t="shared" si="190"/>
        <v>2023|Central Hawke's Bay District|$20,001-$30,000</v>
      </c>
      <c r="B6085" t="s">
        <v>18</v>
      </c>
      <c r="C6085" t="s">
        <v>19</v>
      </c>
      <c r="D6085" t="s">
        <v>20</v>
      </c>
      <c r="E6085" t="s">
        <v>21</v>
      </c>
      <c r="F6085">
        <v>2023</v>
      </c>
      <c r="G6085">
        <v>2023</v>
      </c>
      <c r="H6085">
        <v>32</v>
      </c>
      <c r="I6085" t="s">
        <v>107</v>
      </c>
      <c r="J6085">
        <v>99</v>
      </c>
      <c r="K6085" t="s">
        <v>23</v>
      </c>
      <c r="L6085">
        <v>2</v>
      </c>
      <c r="M6085" t="s">
        <v>24</v>
      </c>
      <c r="N6085">
        <v>3</v>
      </c>
      <c r="O6085" t="s">
        <v>25</v>
      </c>
      <c r="P6085">
        <v>63</v>
      </c>
      <c r="T6085" s="3">
        <f t="shared" si="191"/>
        <v>12.28</v>
      </c>
      <c r="U6085" s="3">
        <f>IF(AND(R6085&lt;&gt;"_U",N6085&lt;&gt;9999,N6085&lt;&gt;999,L6085&lt;&gt;"Median"),IFERROR(VLOOKUP(A6085,'TA Total'!A:P,16,0),"."),".")</f>
        <v>513</v>
      </c>
    </row>
    <row r="6086" spans="1:21" x14ac:dyDescent="0.3">
      <c r="A6086" s="1" t="str">
        <f t="shared" si="190"/>
        <v>2023|Central Hawke's Bay District|$30,001-$50,000</v>
      </c>
      <c r="B6086" t="s">
        <v>18</v>
      </c>
      <c r="C6086" t="s">
        <v>19</v>
      </c>
      <c r="D6086" t="s">
        <v>20</v>
      </c>
      <c r="E6086" t="s">
        <v>21</v>
      </c>
      <c r="F6086">
        <v>2023</v>
      </c>
      <c r="G6086">
        <v>2023</v>
      </c>
      <c r="H6086">
        <v>32</v>
      </c>
      <c r="I6086" t="s">
        <v>107</v>
      </c>
      <c r="J6086">
        <v>99</v>
      </c>
      <c r="K6086" t="s">
        <v>23</v>
      </c>
      <c r="L6086">
        <v>3</v>
      </c>
      <c r="M6086" t="s">
        <v>45</v>
      </c>
      <c r="N6086">
        <v>2</v>
      </c>
      <c r="O6086" t="s">
        <v>28</v>
      </c>
      <c r="P6086">
        <v>204</v>
      </c>
      <c r="T6086" s="3">
        <f t="shared" si="191"/>
        <v>21.59</v>
      </c>
      <c r="U6086" s="3">
        <f>IF(AND(R6086&lt;&gt;"_U",N6086&lt;&gt;9999,N6086&lt;&gt;999,L6086&lt;&gt;"Median"),IFERROR(VLOOKUP(A6086,'TA Total'!A:P,16,0),"."),".")</f>
        <v>945</v>
      </c>
    </row>
    <row r="6087" spans="1:21" x14ac:dyDescent="0.3">
      <c r="A6087" s="1" t="str">
        <f t="shared" si="190"/>
        <v>2023|Central Hawke's Bay District|$30,001-$50,000</v>
      </c>
      <c r="B6087" t="s">
        <v>18</v>
      </c>
      <c r="C6087" t="s">
        <v>19</v>
      </c>
      <c r="D6087" t="s">
        <v>20</v>
      </c>
      <c r="E6087" t="s">
        <v>21</v>
      </c>
      <c r="F6087">
        <v>2023</v>
      </c>
      <c r="G6087">
        <v>2023</v>
      </c>
      <c r="H6087">
        <v>32</v>
      </c>
      <c r="I6087" t="s">
        <v>107</v>
      </c>
      <c r="J6087">
        <v>99</v>
      </c>
      <c r="K6087" t="s">
        <v>23</v>
      </c>
      <c r="L6087">
        <v>3</v>
      </c>
      <c r="M6087" t="s">
        <v>45</v>
      </c>
      <c r="N6087">
        <v>1</v>
      </c>
      <c r="O6087" t="s">
        <v>33</v>
      </c>
      <c r="P6087">
        <v>594</v>
      </c>
      <c r="T6087" s="3">
        <f t="shared" si="191"/>
        <v>62.86</v>
      </c>
      <c r="U6087" s="3">
        <f>IF(AND(R6087&lt;&gt;"_U",N6087&lt;&gt;9999,N6087&lt;&gt;999,L6087&lt;&gt;"Median"),IFERROR(VLOOKUP(A6087,'TA Total'!A:P,16,0),"."),".")</f>
        <v>945</v>
      </c>
    </row>
    <row r="6088" spans="1:21" x14ac:dyDescent="0.3">
      <c r="A6088" s="1" t="str">
        <f t="shared" si="190"/>
        <v>2023|Central Hawke's Bay District|$30,001-$50,000</v>
      </c>
      <c r="B6088" t="s">
        <v>18</v>
      </c>
      <c r="C6088" t="s">
        <v>19</v>
      </c>
      <c r="D6088" t="s">
        <v>20</v>
      </c>
      <c r="E6088" t="s">
        <v>21</v>
      </c>
      <c r="F6088">
        <v>2023</v>
      </c>
      <c r="G6088">
        <v>2023</v>
      </c>
      <c r="H6088">
        <v>32</v>
      </c>
      <c r="I6088" t="s">
        <v>107</v>
      </c>
      <c r="J6088">
        <v>99</v>
      </c>
      <c r="K6088" t="s">
        <v>23</v>
      </c>
      <c r="L6088">
        <v>3</v>
      </c>
      <c r="M6088" t="s">
        <v>45</v>
      </c>
      <c r="N6088">
        <v>7777</v>
      </c>
      <c r="O6088" t="s">
        <v>37</v>
      </c>
      <c r="P6088">
        <v>945</v>
      </c>
      <c r="T6088" s="3">
        <f t="shared" si="191"/>
        <v>100</v>
      </c>
      <c r="U6088" s="3">
        <f>IF(AND(R6088&lt;&gt;"_U",N6088&lt;&gt;9999,N6088&lt;&gt;999,L6088&lt;&gt;"Median"),IFERROR(VLOOKUP(A6088,'TA Total'!A:P,16,0),"."),".")</f>
        <v>945</v>
      </c>
    </row>
    <row r="6089" spans="1:21" x14ac:dyDescent="0.3">
      <c r="A6089" s="1" t="str">
        <f t="shared" si="190"/>
        <v>2023|Central Hawke's Bay District|$30,001-$50,000</v>
      </c>
      <c r="B6089" t="s">
        <v>18</v>
      </c>
      <c r="C6089" t="s">
        <v>19</v>
      </c>
      <c r="D6089" t="s">
        <v>20</v>
      </c>
      <c r="E6089" t="s">
        <v>21</v>
      </c>
      <c r="F6089">
        <v>2023</v>
      </c>
      <c r="G6089">
        <v>2023</v>
      </c>
      <c r="H6089">
        <v>32</v>
      </c>
      <c r="I6089" t="s">
        <v>107</v>
      </c>
      <c r="J6089">
        <v>99</v>
      </c>
      <c r="K6089" t="s">
        <v>23</v>
      </c>
      <c r="L6089">
        <v>3</v>
      </c>
      <c r="M6089" t="s">
        <v>45</v>
      </c>
      <c r="N6089">
        <v>9999</v>
      </c>
      <c r="O6089" t="s">
        <v>40</v>
      </c>
      <c r="P6089">
        <v>945</v>
      </c>
      <c r="T6089" s="3" t="str">
        <f t="shared" si="191"/>
        <v>.</v>
      </c>
      <c r="U6089" s="3" t="str">
        <f>IF(AND(R6089&lt;&gt;"_U",N6089&lt;&gt;9999,N6089&lt;&gt;999,L6089&lt;&gt;"Median"),IFERROR(VLOOKUP(A6089,'TA Total'!A:P,16,0),"."),".")</f>
        <v>.</v>
      </c>
    </row>
    <row r="6090" spans="1:21" x14ac:dyDescent="0.3">
      <c r="A6090" s="1" t="str">
        <f t="shared" si="190"/>
        <v>2023|Central Hawke's Bay District|$30,001-$50,000</v>
      </c>
      <c r="B6090" t="s">
        <v>18</v>
      </c>
      <c r="C6090" t="s">
        <v>19</v>
      </c>
      <c r="D6090" t="s">
        <v>20</v>
      </c>
      <c r="E6090" t="s">
        <v>21</v>
      </c>
      <c r="F6090">
        <v>2023</v>
      </c>
      <c r="G6090">
        <v>2023</v>
      </c>
      <c r="H6090">
        <v>32</v>
      </c>
      <c r="I6090" t="s">
        <v>107</v>
      </c>
      <c r="J6090">
        <v>99</v>
      </c>
      <c r="K6090" t="s">
        <v>23</v>
      </c>
      <c r="L6090">
        <v>3</v>
      </c>
      <c r="M6090" t="s">
        <v>45</v>
      </c>
      <c r="N6090">
        <v>999</v>
      </c>
      <c r="O6090" t="s">
        <v>42</v>
      </c>
      <c r="P6090">
        <v>0</v>
      </c>
      <c r="T6090" s="3" t="str">
        <f t="shared" si="191"/>
        <v>.</v>
      </c>
      <c r="U6090" s="3" t="str">
        <f>IF(AND(R6090&lt;&gt;"_U",N6090&lt;&gt;9999,N6090&lt;&gt;999,L6090&lt;&gt;"Median"),IFERROR(VLOOKUP(A6090,'TA Total'!A:P,16,0),"."),".")</f>
        <v>.</v>
      </c>
    </row>
    <row r="6091" spans="1:21" x14ac:dyDescent="0.3">
      <c r="A6091" s="1" t="str">
        <f t="shared" si="190"/>
        <v>2023|Central Hawke's Bay District|$30,001-$50,000</v>
      </c>
      <c r="B6091" t="s">
        <v>18</v>
      </c>
      <c r="C6091" t="s">
        <v>19</v>
      </c>
      <c r="D6091" t="s">
        <v>20</v>
      </c>
      <c r="E6091" t="s">
        <v>21</v>
      </c>
      <c r="F6091">
        <v>2023</v>
      </c>
      <c r="G6091">
        <v>2023</v>
      </c>
      <c r="H6091">
        <v>32</v>
      </c>
      <c r="I6091" t="s">
        <v>107</v>
      </c>
      <c r="J6091">
        <v>99</v>
      </c>
      <c r="K6091" t="s">
        <v>23</v>
      </c>
      <c r="L6091">
        <v>3</v>
      </c>
      <c r="M6091" t="s">
        <v>45</v>
      </c>
      <c r="N6091">
        <v>3</v>
      </c>
      <c r="O6091" t="s">
        <v>25</v>
      </c>
      <c r="P6091">
        <v>147</v>
      </c>
      <c r="T6091" s="3">
        <f t="shared" si="191"/>
        <v>15.56</v>
      </c>
      <c r="U6091" s="3">
        <f>IF(AND(R6091&lt;&gt;"_U",N6091&lt;&gt;9999,N6091&lt;&gt;999,L6091&lt;&gt;"Median"),IFERROR(VLOOKUP(A6091,'TA Total'!A:P,16,0),"."),".")</f>
        <v>945</v>
      </c>
    </row>
    <row r="6092" spans="1:21" x14ac:dyDescent="0.3">
      <c r="A6092" s="1" t="str">
        <f t="shared" si="190"/>
        <v>2023|Central Hawke's Bay District|$50,001-$70,000</v>
      </c>
      <c r="B6092" t="s">
        <v>18</v>
      </c>
      <c r="C6092" t="s">
        <v>19</v>
      </c>
      <c r="D6092" t="s">
        <v>20</v>
      </c>
      <c r="E6092" t="s">
        <v>21</v>
      </c>
      <c r="F6092">
        <v>2023</v>
      </c>
      <c r="G6092">
        <v>2023</v>
      </c>
      <c r="H6092">
        <v>32</v>
      </c>
      <c r="I6092" t="s">
        <v>107</v>
      </c>
      <c r="J6092">
        <v>99</v>
      </c>
      <c r="K6092" t="s">
        <v>23</v>
      </c>
      <c r="L6092">
        <v>4</v>
      </c>
      <c r="M6092" t="s">
        <v>36</v>
      </c>
      <c r="N6092">
        <v>9999</v>
      </c>
      <c r="O6092" t="s">
        <v>40</v>
      </c>
      <c r="P6092">
        <v>681</v>
      </c>
      <c r="T6092" s="3" t="str">
        <f t="shared" si="191"/>
        <v>.</v>
      </c>
      <c r="U6092" s="3" t="str">
        <f>IF(AND(R6092&lt;&gt;"_U",N6092&lt;&gt;9999,N6092&lt;&gt;999,L6092&lt;&gt;"Median"),IFERROR(VLOOKUP(A6092,'TA Total'!A:P,16,0),"."),".")</f>
        <v>.</v>
      </c>
    </row>
    <row r="6093" spans="1:21" x14ac:dyDescent="0.3">
      <c r="A6093" s="1" t="str">
        <f t="shared" si="190"/>
        <v>2023|Central Hawke's Bay District|$50,001-$70,000</v>
      </c>
      <c r="B6093" t="s">
        <v>18</v>
      </c>
      <c r="C6093" t="s">
        <v>19</v>
      </c>
      <c r="D6093" t="s">
        <v>20</v>
      </c>
      <c r="E6093" t="s">
        <v>21</v>
      </c>
      <c r="F6093">
        <v>2023</v>
      </c>
      <c r="G6093">
        <v>2023</v>
      </c>
      <c r="H6093">
        <v>32</v>
      </c>
      <c r="I6093" t="s">
        <v>107</v>
      </c>
      <c r="J6093">
        <v>99</v>
      </c>
      <c r="K6093" t="s">
        <v>23</v>
      </c>
      <c r="L6093">
        <v>4</v>
      </c>
      <c r="M6093" t="s">
        <v>36</v>
      </c>
      <c r="N6093">
        <v>7777</v>
      </c>
      <c r="O6093" t="s">
        <v>37</v>
      </c>
      <c r="P6093">
        <v>681</v>
      </c>
      <c r="T6093" s="3">
        <f t="shared" si="191"/>
        <v>100</v>
      </c>
      <c r="U6093" s="3">
        <f>IF(AND(R6093&lt;&gt;"_U",N6093&lt;&gt;9999,N6093&lt;&gt;999,L6093&lt;&gt;"Median"),IFERROR(VLOOKUP(A6093,'TA Total'!A:P,16,0),"."),".")</f>
        <v>681</v>
      </c>
    </row>
    <row r="6094" spans="1:21" x14ac:dyDescent="0.3">
      <c r="A6094" s="1" t="str">
        <f t="shared" si="190"/>
        <v>2023|Central Hawke's Bay District|$50,001-$70,000</v>
      </c>
      <c r="B6094" t="s">
        <v>18</v>
      </c>
      <c r="C6094" t="s">
        <v>19</v>
      </c>
      <c r="D6094" t="s">
        <v>20</v>
      </c>
      <c r="E6094" t="s">
        <v>21</v>
      </c>
      <c r="F6094">
        <v>2023</v>
      </c>
      <c r="G6094">
        <v>2023</v>
      </c>
      <c r="H6094">
        <v>32</v>
      </c>
      <c r="I6094" t="s">
        <v>107</v>
      </c>
      <c r="J6094">
        <v>99</v>
      </c>
      <c r="K6094" t="s">
        <v>23</v>
      </c>
      <c r="L6094">
        <v>4</v>
      </c>
      <c r="M6094" t="s">
        <v>36</v>
      </c>
      <c r="N6094">
        <v>999</v>
      </c>
      <c r="O6094" t="s">
        <v>42</v>
      </c>
      <c r="P6094">
        <v>0</v>
      </c>
      <c r="T6094" s="3" t="str">
        <f t="shared" si="191"/>
        <v>.</v>
      </c>
      <c r="U6094" s="3" t="str">
        <f>IF(AND(R6094&lt;&gt;"_U",N6094&lt;&gt;9999,N6094&lt;&gt;999,L6094&lt;&gt;"Median"),IFERROR(VLOOKUP(A6094,'TA Total'!A:P,16,0),"."),".")</f>
        <v>.</v>
      </c>
    </row>
    <row r="6095" spans="1:21" x14ac:dyDescent="0.3">
      <c r="A6095" s="1" t="str">
        <f t="shared" si="190"/>
        <v>2023|Central Hawke's Bay District|$50,001-$70,000</v>
      </c>
      <c r="B6095" t="s">
        <v>18</v>
      </c>
      <c r="C6095" t="s">
        <v>19</v>
      </c>
      <c r="D6095" t="s">
        <v>20</v>
      </c>
      <c r="E6095" t="s">
        <v>21</v>
      </c>
      <c r="F6095">
        <v>2023</v>
      </c>
      <c r="G6095">
        <v>2023</v>
      </c>
      <c r="H6095">
        <v>32</v>
      </c>
      <c r="I6095" t="s">
        <v>107</v>
      </c>
      <c r="J6095">
        <v>99</v>
      </c>
      <c r="K6095" t="s">
        <v>23</v>
      </c>
      <c r="L6095">
        <v>4</v>
      </c>
      <c r="M6095" t="s">
        <v>36</v>
      </c>
      <c r="N6095">
        <v>3</v>
      </c>
      <c r="O6095" t="s">
        <v>25</v>
      </c>
      <c r="P6095">
        <v>99</v>
      </c>
      <c r="T6095" s="3">
        <f t="shared" si="191"/>
        <v>14.54</v>
      </c>
      <c r="U6095" s="3">
        <f>IF(AND(R6095&lt;&gt;"_U",N6095&lt;&gt;9999,N6095&lt;&gt;999,L6095&lt;&gt;"Median"),IFERROR(VLOOKUP(A6095,'TA Total'!A:P,16,0),"."),".")</f>
        <v>681</v>
      </c>
    </row>
    <row r="6096" spans="1:21" x14ac:dyDescent="0.3">
      <c r="A6096" s="1" t="str">
        <f t="shared" si="190"/>
        <v>2023|Central Hawke's Bay District|$50,001-$70,000</v>
      </c>
      <c r="B6096" t="s">
        <v>18</v>
      </c>
      <c r="C6096" t="s">
        <v>19</v>
      </c>
      <c r="D6096" t="s">
        <v>20</v>
      </c>
      <c r="E6096" t="s">
        <v>21</v>
      </c>
      <c r="F6096">
        <v>2023</v>
      </c>
      <c r="G6096">
        <v>2023</v>
      </c>
      <c r="H6096">
        <v>32</v>
      </c>
      <c r="I6096" t="s">
        <v>107</v>
      </c>
      <c r="J6096">
        <v>99</v>
      </c>
      <c r="K6096" t="s">
        <v>23</v>
      </c>
      <c r="L6096">
        <v>4</v>
      </c>
      <c r="M6096" t="s">
        <v>36</v>
      </c>
      <c r="N6096">
        <v>2</v>
      </c>
      <c r="O6096" t="s">
        <v>28</v>
      </c>
      <c r="P6096">
        <v>189</v>
      </c>
      <c r="T6096" s="3">
        <f t="shared" si="191"/>
        <v>27.75</v>
      </c>
      <c r="U6096" s="3">
        <f>IF(AND(R6096&lt;&gt;"_U",N6096&lt;&gt;9999,N6096&lt;&gt;999,L6096&lt;&gt;"Median"),IFERROR(VLOOKUP(A6096,'TA Total'!A:P,16,0),"."),".")</f>
        <v>681</v>
      </c>
    </row>
    <row r="6097" spans="1:21" x14ac:dyDescent="0.3">
      <c r="A6097" s="1" t="str">
        <f t="shared" si="190"/>
        <v>2023|Central Hawke's Bay District|$50,001-$70,000</v>
      </c>
      <c r="B6097" t="s">
        <v>18</v>
      </c>
      <c r="C6097" t="s">
        <v>19</v>
      </c>
      <c r="D6097" t="s">
        <v>20</v>
      </c>
      <c r="E6097" t="s">
        <v>21</v>
      </c>
      <c r="F6097">
        <v>2023</v>
      </c>
      <c r="G6097">
        <v>2023</v>
      </c>
      <c r="H6097">
        <v>32</v>
      </c>
      <c r="I6097" t="s">
        <v>107</v>
      </c>
      <c r="J6097">
        <v>99</v>
      </c>
      <c r="K6097" t="s">
        <v>23</v>
      </c>
      <c r="L6097">
        <v>4</v>
      </c>
      <c r="M6097" t="s">
        <v>36</v>
      </c>
      <c r="N6097">
        <v>1</v>
      </c>
      <c r="O6097" t="s">
        <v>33</v>
      </c>
      <c r="P6097">
        <v>393</v>
      </c>
      <c r="T6097" s="3">
        <f t="shared" si="191"/>
        <v>57.71</v>
      </c>
      <c r="U6097" s="3">
        <f>IF(AND(R6097&lt;&gt;"_U",N6097&lt;&gt;9999,N6097&lt;&gt;999,L6097&lt;&gt;"Median"),IFERROR(VLOOKUP(A6097,'TA Total'!A:P,16,0),"."),".")</f>
        <v>681</v>
      </c>
    </row>
    <row r="6098" spans="1:21" x14ac:dyDescent="0.3">
      <c r="A6098" s="1" t="str">
        <f t="shared" si="190"/>
        <v>2023|Central Hawke's Bay District|$70,001-$100,000</v>
      </c>
      <c r="B6098" t="s">
        <v>18</v>
      </c>
      <c r="C6098" t="s">
        <v>19</v>
      </c>
      <c r="D6098" t="s">
        <v>20</v>
      </c>
      <c r="E6098" t="s">
        <v>21</v>
      </c>
      <c r="F6098">
        <v>2023</v>
      </c>
      <c r="G6098">
        <v>2023</v>
      </c>
      <c r="H6098">
        <v>32</v>
      </c>
      <c r="I6098" t="s">
        <v>107</v>
      </c>
      <c r="J6098">
        <v>99</v>
      </c>
      <c r="K6098" t="s">
        <v>23</v>
      </c>
      <c r="L6098">
        <v>5</v>
      </c>
      <c r="M6098" t="s">
        <v>58</v>
      </c>
      <c r="N6098">
        <v>3</v>
      </c>
      <c r="O6098" t="s">
        <v>25</v>
      </c>
      <c r="P6098">
        <v>141</v>
      </c>
      <c r="T6098" s="3">
        <f t="shared" si="191"/>
        <v>15.11</v>
      </c>
      <c r="U6098" s="3">
        <f>IF(AND(R6098&lt;&gt;"_U",N6098&lt;&gt;9999,N6098&lt;&gt;999,L6098&lt;&gt;"Median"),IFERROR(VLOOKUP(A6098,'TA Total'!A:P,16,0),"."),".")</f>
        <v>933</v>
      </c>
    </row>
    <row r="6099" spans="1:21" x14ac:dyDescent="0.3">
      <c r="A6099" s="1" t="str">
        <f t="shared" si="190"/>
        <v>2023|Central Hawke's Bay District|$70,001-$100,000</v>
      </c>
      <c r="B6099" t="s">
        <v>18</v>
      </c>
      <c r="C6099" t="s">
        <v>19</v>
      </c>
      <c r="D6099" t="s">
        <v>20</v>
      </c>
      <c r="E6099" t="s">
        <v>21</v>
      </c>
      <c r="F6099">
        <v>2023</v>
      </c>
      <c r="G6099">
        <v>2023</v>
      </c>
      <c r="H6099">
        <v>32</v>
      </c>
      <c r="I6099" t="s">
        <v>107</v>
      </c>
      <c r="J6099">
        <v>99</v>
      </c>
      <c r="K6099" t="s">
        <v>23</v>
      </c>
      <c r="L6099">
        <v>5</v>
      </c>
      <c r="M6099" t="s">
        <v>58</v>
      </c>
      <c r="N6099">
        <v>2</v>
      </c>
      <c r="O6099" t="s">
        <v>28</v>
      </c>
      <c r="P6099">
        <v>225</v>
      </c>
      <c r="T6099" s="3">
        <f t="shared" si="191"/>
        <v>24.12</v>
      </c>
      <c r="U6099" s="3">
        <f>IF(AND(R6099&lt;&gt;"_U",N6099&lt;&gt;9999,N6099&lt;&gt;999,L6099&lt;&gt;"Median"),IFERROR(VLOOKUP(A6099,'TA Total'!A:P,16,0),"."),".")</f>
        <v>933</v>
      </c>
    </row>
    <row r="6100" spans="1:21" x14ac:dyDescent="0.3">
      <c r="A6100" s="1" t="str">
        <f t="shared" si="190"/>
        <v>2023|Central Hawke's Bay District|$70,001-$100,000</v>
      </c>
      <c r="B6100" t="s">
        <v>18</v>
      </c>
      <c r="C6100" t="s">
        <v>19</v>
      </c>
      <c r="D6100" t="s">
        <v>20</v>
      </c>
      <c r="E6100" t="s">
        <v>21</v>
      </c>
      <c r="F6100">
        <v>2023</v>
      </c>
      <c r="G6100">
        <v>2023</v>
      </c>
      <c r="H6100">
        <v>32</v>
      </c>
      <c r="I6100" t="s">
        <v>107</v>
      </c>
      <c r="J6100">
        <v>99</v>
      </c>
      <c r="K6100" t="s">
        <v>23</v>
      </c>
      <c r="L6100">
        <v>5</v>
      </c>
      <c r="M6100" t="s">
        <v>58</v>
      </c>
      <c r="N6100">
        <v>7777</v>
      </c>
      <c r="O6100" t="s">
        <v>37</v>
      </c>
      <c r="P6100">
        <v>933</v>
      </c>
      <c r="T6100" s="3">
        <f t="shared" si="191"/>
        <v>100</v>
      </c>
      <c r="U6100" s="3">
        <f>IF(AND(R6100&lt;&gt;"_U",N6100&lt;&gt;9999,N6100&lt;&gt;999,L6100&lt;&gt;"Median"),IFERROR(VLOOKUP(A6100,'TA Total'!A:P,16,0),"."),".")</f>
        <v>933</v>
      </c>
    </row>
    <row r="6101" spans="1:21" x14ac:dyDescent="0.3">
      <c r="A6101" s="1" t="str">
        <f t="shared" si="190"/>
        <v>2023|Central Hawke's Bay District|$70,001-$100,000</v>
      </c>
      <c r="B6101" t="s">
        <v>18</v>
      </c>
      <c r="C6101" t="s">
        <v>19</v>
      </c>
      <c r="D6101" t="s">
        <v>20</v>
      </c>
      <c r="E6101" t="s">
        <v>21</v>
      </c>
      <c r="F6101">
        <v>2023</v>
      </c>
      <c r="G6101">
        <v>2023</v>
      </c>
      <c r="H6101">
        <v>32</v>
      </c>
      <c r="I6101" t="s">
        <v>107</v>
      </c>
      <c r="J6101">
        <v>99</v>
      </c>
      <c r="K6101" t="s">
        <v>23</v>
      </c>
      <c r="L6101">
        <v>5</v>
      </c>
      <c r="M6101" t="s">
        <v>58</v>
      </c>
      <c r="N6101">
        <v>1</v>
      </c>
      <c r="O6101" t="s">
        <v>33</v>
      </c>
      <c r="P6101">
        <v>567</v>
      </c>
      <c r="T6101" s="3">
        <f t="shared" si="191"/>
        <v>60.77</v>
      </c>
      <c r="U6101" s="3">
        <f>IF(AND(R6101&lt;&gt;"_U",N6101&lt;&gt;9999,N6101&lt;&gt;999,L6101&lt;&gt;"Median"),IFERROR(VLOOKUP(A6101,'TA Total'!A:P,16,0),"."),".")</f>
        <v>933</v>
      </c>
    </row>
    <row r="6102" spans="1:21" x14ac:dyDescent="0.3">
      <c r="A6102" s="1" t="str">
        <f t="shared" si="190"/>
        <v>2023|Central Hawke's Bay District|$70,001-$100,000</v>
      </c>
      <c r="B6102" t="s">
        <v>18</v>
      </c>
      <c r="C6102" t="s">
        <v>19</v>
      </c>
      <c r="D6102" t="s">
        <v>20</v>
      </c>
      <c r="E6102" t="s">
        <v>21</v>
      </c>
      <c r="F6102">
        <v>2023</v>
      </c>
      <c r="G6102">
        <v>2023</v>
      </c>
      <c r="H6102">
        <v>32</v>
      </c>
      <c r="I6102" t="s">
        <v>107</v>
      </c>
      <c r="J6102">
        <v>99</v>
      </c>
      <c r="K6102" t="s">
        <v>23</v>
      </c>
      <c r="L6102">
        <v>5</v>
      </c>
      <c r="M6102" t="s">
        <v>58</v>
      </c>
      <c r="N6102">
        <v>9999</v>
      </c>
      <c r="O6102" t="s">
        <v>40</v>
      </c>
      <c r="P6102">
        <v>933</v>
      </c>
      <c r="T6102" s="3" t="str">
        <f t="shared" si="191"/>
        <v>.</v>
      </c>
      <c r="U6102" s="3" t="str">
        <f>IF(AND(R6102&lt;&gt;"_U",N6102&lt;&gt;9999,N6102&lt;&gt;999,L6102&lt;&gt;"Median"),IFERROR(VLOOKUP(A6102,'TA Total'!A:P,16,0),"."),".")</f>
        <v>.</v>
      </c>
    </row>
    <row r="6103" spans="1:21" x14ac:dyDescent="0.3">
      <c r="A6103" s="1" t="str">
        <f t="shared" si="190"/>
        <v>2023|Central Hawke's Bay District|$70,001-$100,000</v>
      </c>
      <c r="B6103" t="s">
        <v>18</v>
      </c>
      <c r="C6103" t="s">
        <v>19</v>
      </c>
      <c r="D6103" t="s">
        <v>20</v>
      </c>
      <c r="E6103" t="s">
        <v>21</v>
      </c>
      <c r="F6103">
        <v>2023</v>
      </c>
      <c r="G6103">
        <v>2023</v>
      </c>
      <c r="H6103">
        <v>32</v>
      </c>
      <c r="I6103" t="s">
        <v>107</v>
      </c>
      <c r="J6103">
        <v>99</v>
      </c>
      <c r="K6103" t="s">
        <v>23</v>
      </c>
      <c r="L6103">
        <v>5</v>
      </c>
      <c r="M6103" t="s">
        <v>58</v>
      </c>
      <c r="N6103">
        <v>999</v>
      </c>
      <c r="O6103" t="s">
        <v>42</v>
      </c>
      <c r="P6103">
        <v>0</v>
      </c>
      <c r="T6103" s="3" t="str">
        <f t="shared" si="191"/>
        <v>.</v>
      </c>
      <c r="U6103" s="3" t="str">
        <f>IF(AND(R6103&lt;&gt;"_U",N6103&lt;&gt;9999,N6103&lt;&gt;999,L6103&lt;&gt;"Median"),IFERROR(VLOOKUP(A6103,'TA Total'!A:P,16,0),"."),".")</f>
        <v>.</v>
      </c>
    </row>
    <row r="6104" spans="1:21" x14ac:dyDescent="0.3">
      <c r="A6104" s="1" t="str">
        <f t="shared" si="190"/>
        <v>2023|Central Hawke's Bay District|$100,001-$150,000</v>
      </c>
      <c r="B6104" t="s">
        <v>18</v>
      </c>
      <c r="C6104" t="s">
        <v>19</v>
      </c>
      <c r="D6104" t="s">
        <v>20</v>
      </c>
      <c r="E6104" t="s">
        <v>21</v>
      </c>
      <c r="F6104">
        <v>2023</v>
      </c>
      <c r="G6104">
        <v>2023</v>
      </c>
      <c r="H6104">
        <v>32</v>
      </c>
      <c r="I6104" t="s">
        <v>107</v>
      </c>
      <c r="J6104">
        <v>99</v>
      </c>
      <c r="K6104" t="s">
        <v>23</v>
      </c>
      <c r="L6104">
        <v>6</v>
      </c>
      <c r="M6104" t="s">
        <v>59</v>
      </c>
      <c r="N6104">
        <v>7777</v>
      </c>
      <c r="O6104" t="s">
        <v>37</v>
      </c>
      <c r="P6104">
        <v>1245</v>
      </c>
      <c r="T6104" s="3">
        <f t="shared" si="191"/>
        <v>100</v>
      </c>
      <c r="U6104" s="3">
        <f>IF(AND(R6104&lt;&gt;"_U",N6104&lt;&gt;9999,N6104&lt;&gt;999,L6104&lt;&gt;"Median"),IFERROR(VLOOKUP(A6104,'TA Total'!A:P,16,0),"."),".")</f>
        <v>1245</v>
      </c>
    </row>
    <row r="6105" spans="1:21" x14ac:dyDescent="0.3">
      <c r="A6105" s="1" t="str">
        <f t="shared" si="190"/>
        <v>2023|Central Hawke's Bay District|$100,001-$150,000</v>
      </c>
      <c r="B6105" t="s">
        <v>18</v>
      </c>
      <c r="C6105" t="s">
        <v>19</v>
      </c>
      <c r="D6105" t="s">
        <v>20</v>
      </c>
      <c r="E6105" t="s">
        <v>21</v>
      </c>
      <c r="F6105">
        <v>2023</v>
      </c>
      <c r="G6105">
        <v>2023</v>
      </c>
      <c r="H6105">
        <v>32</v>
      </c>
      <c r="I6105" t="s">
        <v>107</v>
      </c>
      <c r="J6105">
        <v>99</v>
      </c>
      <c r="K6105" t="s">
        <v>23</v>
      </c>
      <c r="L6105">
        <v>6</v>
      </c>
      <c r="M6105" t="s">
        <v>59</v>
      </c>
      <c r="N6105">
        <v>999</v>
      </c>
      <c r="O6105" t="s">
        <v>42</v>
      </c>
      <c r="P6105">
        <v>0</v>
      </c>
      <c r="T6105" s="3" t="str">
        <f t="shared" si="191"/>
        <v>.</v>
      </c>
      <c r="U6105" s="3" t="str">
        <f>IF(AND(R6105&lt;&gt;"_U",N6105&lt;&gt;9999,N6105&lt;&gt;999,L6105&lt;&gt;"Median"),IFERROR(VLOOKUP(A6105,'TA Total'!A:P,16,0),"."),".")</f>
        <v>.</v>
      </c>
    </row>
    <row r="6106" spans="1:21" x14ac:dyDescent="0.3">
      <c r="A6106" s="1" t="str">
        <f t="shared" si="190"/>
        <v>2023|Central Hawke's Bay District|$100,001-$150,000</v>
      </c>
      <c r="B6106" t="s">
        <v>18</v>
      </c>
      <c r="C6106" t="s">
        <v>19</v>
      </c>
      <c r="D6106" t="s">
        <v>20</v>
      </c>
      <c r="E6106" t="s">
        <v>21</v>
      </c>
      <c r="F6106">
        <v>2023</v>
      </c>
      <c r="G6106">
        <v>2023</v>
      </c>
      <c r="H6106">
        <v>32</v>
      </c>
      <c r="I6106" t="s">
        <v>107</v>
      </c>
      <c r="J6106">
        <v>99</v>
      </c>
      <c r="K6106" t="s">
        <v>23</v>
      </c>
      <c r="L6106">
        <v>6</v>
      </c>
      <c r="M6106" t="s">
        <v>59</v>
      </c>
      <c r="N6106">
        <v>3</v>
      </c>
      <c r="O6106" t="s">
        <v>25</v>
      </c>
      <c r="P6106">
        <v>153</v>
      </c>
      <c r="T6106" s="3">
        <f t="shared" si="191"/>
        <v>12.29</v>
      </c>
      <c r="U6106" s="3">
        <f>IF(AND(R6106&lt;&gt;"_U",N6106&lt;&gt;9999,N6106&lt;&gt;999,L6106&lt;&gt;"Median"),IFERROR(VLOOKUP(A6106,'TA Total'!A:P,16,0),"."),".")</f>
        <v>1245</v>
      </c>
    </row>
    <row r="6107" spans="1:21" x14ac:dyDescent="0.3">
      <c r="A6107" s="1" t="str">
        <f t="shared" si="190"/>
        <v>2023|Central Hawke's Bay District|$100,001-$150,000</v>
      </c>
      <c r="B6107" t="s">
        <v>18</v>
      </c>
      <c r="C6107" t="s">
        <v>19</v>
      </c>
      <c r="D6107" t="s">
        <v>20</v>
      </c>
      <c r="E6107" t="s">
        <v>21</v>
      </c>
      <c r="F6107">
        <v>2023</v>
      </c>
      <c r="G6107">
        <v>2023</v>
      </c>
      <c r="H6107">
        <v>32</v>
      </c>
      <c r="I6107" t="s">
        <v>107</v>
      </c>
      <c r="J6107">
        <v>99</v>
      </c>
      <c r="K6107" t="s">
        <v>23</v>
      </c>
      <c r="L6107">
        <v>6</v>
      </c>
      <c r="M6107" t="s">
        <v>59</v>
      </c>
      <c r="N6107">
        <v>2</v>
      </c>
      <c r="O6107" t="s">
        <v>28</v>
      </c>
      <c r="P6107">
        <v>273</v>
      </c>
      <c r="T6107" s="3">
        <f t="shared" si="191"/>
        <v>21.93</v>
      </c>
      <c r="U6107" s="3">
        <f>IF(AND(R6107&lt;&gt;"_U",N6107&lt;&gt;9999,N6107&lt;&gt;999,L6107&lt;&gt;"Median"),IFERROR(VLOOKUP(A6107,'TA Total'!A:P,16,0),"."),".")</f>
        <v>1245</v>
      </c>
    </row>
    <row r="6108" spans="1:21" x14ac:dyDescent="0.3">
      <c r="A6108" s="1" t="str">
        <f t="shared" si="190"/>
        <v>2023|Central Hawke's Bay District|$100,001-$150,000</v>
      </c>
      <c r="B6108" t="s">
        <v>18</v>
      </c>
      <c r="C6108" t="s">
        <v>19</v>
      </c>
      <c r="D6108" t="s">
        <v>20</v>
      </c>
      <c r="E6108" t="s">
        <v>21</v>
      </c>
      <c r="F6108">
        <v>2023</v>
      </c>
      <c r="G6108">
        <v>2023</v>
      </c>
      <c r="H6108">
        <v>32</v>
      </c>
      <c r="I6108" t="s">
        <v>107</v>
      </c>
      <c r="J6108">
        <v>99</v>
      </c>
      <c r="K6108" t="s">
        <v>23</v>
      </c>
      <c r="L6108">
        <v>6</v>
      </c>
      <c r="M6108" t="s">
        <v>59</v>
      </c>
      <c r="N6108">
        <v>9999</v>
      </c>
      <c r="O6108" t="s">
        <v>40</v>
      </c>
      <c r="P6108">
        <v>1245</v>
      </c>
      <c r="T6108" s="3" t="str">
        <f t="shared" si="191"/>
        <v>.</v>
      </c>
      <c r="U6108" s="3" t="str">
        <f>IF(AND(R6108&lt;&gt;"_U",N6108&lt;&gt;9999,N6108&lt;&gt;999,L6108&lt;&gt;"Median"),IFERROR(VLOOKUP(A6108,'TA Total'!A:P,16,0),"."),".")</f>
        <v>.</v>
      </c>
    </row>
    <row r="6109" spans="1:21" x14ac:dyDescent="0.3">
      <c r="A6109" s="1" t="str">
        <f t="shared" si="190"/>
        <v>2023|Central Hawke's Bay District|$100,001-$150,000</v>
      </c>
      <c r="B6109" t="s">
        <v>18</v>
      </c>
      <c r="C6109" t="s">
        <v>19</v>
      </c>
      <c r="D6109" t="s">
        <v>20</v>
      </c>
      <c r="E6109" t="s">
        <v>21</v>
      </c>
      <c r="F6109">
        <v>2023</v>
      </c>
      <c r="G6109">
        <v>2023</v>
      </c>
      <c r="H6109">
        <v>32</v>
      </c>
      <c r="I6109" t="s">
        <v>107</v>
      </c>
      <c r="J6109">
        <v>99</v>
      </c>
      <c r="K6109" t="s">
        <v>23</v>
      </c>
      <c r="L6109">
        <v>6</v>
      </c>
      <c r="M6109" t="s">
        <v>59</v>
      </c>
      <c r="N6109">
        <v>1</v>
      </c>
      <c r="O6109" t="s">
        <v>33</v>
      </c>
      <c r="P6109">
        <v>819</v>
      </c>
      <c r="T6109" s="3">
        <f t="shared" si="191"/>
        <v>65.78</v>
      </c>
      <c r="U6109" s="3">
        <f>IF(AND(R6109&lt;&gt;"_U",N6109&lt;&gt;9999,N6109&lt;&gt;999,L6109&lt;&gt;"Median"),IFERROR(VLOOKUP(A6109,'TA Total'!A:P,16,0),"."),".")</f>
        <v>1245</v>
      </c>
    </row>
    <row r="6110" spans="1:21" x14ac:dyDescent="0.3">
      <c r="A6110" s="1" t="str">
        <f t="shared" si="190"/>
        <v>2023|Central Hawke's Bay District|$150,001-$200,000</v>
      </c>
      <c r="B6110" t="s">
        <v>18</v>
      </c>
      <c r="C6110" t="s">
        <v>19</v>
      </c>
      <c r="D6110" t="s">
        <v>20</v>
      </c>
      <c r="E6110" t="s">
        <v>21</v>
      </c>
      <c r="F6110">
        <v>2023</v>
      </c>
      <c r="G6110">
        <v>2023</v>
      </c>
      <c r="H6110">
        <v>32</v>
      </c>
      <c r="I6110" t="s">
        <v>107</v>
      </c>
      <c r="J6110">
        <v>99</v>
      </c>
      <c r="K6110" t="s">
        <v>23</v>
      </c>
      <c r="L6110">
        <v>7</v>
      </c>
      <c r="M6110" t="s">
        <v>43</v>
      </c>
      <c r="N6110">
        <v>2</v>
      </c>
      <c r="O6110" t="s">
        <v>28</v>
      </c>
      <c r="P6110">
        <v>90</v>
      </c>
      <c r="T6110" s="3">
        <f t="shared" si="191"/>
        <v>15.79</v>
      </c>
      <c r="U6110" s="3">
        <f>IF(AND(R6110&lt;&gt;"_U",N6110&lt;&gt;9999,N6110&lt;&gt;999,L6110&lt;&gt;"Median"),IFERROR(VLOOKUP(A6110,'TA Total'!A:P,16,0),"."),".")</f>
        <v>570</v>
      </c>
    </row>
    <row r="6111" spans="1:21" x14ac:dyDescent="0.3">
      <c r="A6111" s="1" t="str">
        <f t="shared" si="190"/>
        <v>2023|Central Hawke's Bay District|$150,001-$200,000</v>
      </c>
      <c r="B6111" t="s">
        <v>18</v>
      </c>
      <c r="C6111" t="s">
        <v>19</v>
      </c>
      <c r="D6111" t="s">
        <v>20</v>
      </c>
      <c r="E6111" t="s">
        <v>21</v>
      </c>
      <c r="F6111">
        <v>2023</v>
      </c>
      <c r="G6111">
        <v>2023</v>
      </c>
      <c r="H6111">
        <v>32</v>
      </c>
      <c r="I6111" t="s">
        <v>107</v>
      </c>
      <c r="J6111">
        <v>99</v>
      </c>
      <c r="K6111" t="s">
        <v>23</v>
      </c>
      <c r="L6111">
        <v>7</v>
      </c>
      <c r="M6111" t="s">
        <v>43</v>
      </c>
      <c r="N6111">
        <v>999</v>
      </c>
      <c r="O6111" t="s">
        <v>42</v>
      </c>
      <c r="P6111">
        <v>0</v>
      </c>
      <c r="T6111" s="3" t="str">
        <f t="shared" si="191"/>
        <v>.</v>
      </c>
      <c r="U6111" s="3" t="str">
        <f>IF(AND(R6111&lt;&gt;"_U",N6111&lt;&gt;9999,N6111&lt;&gt;999,L6111&lt;&gt;"Median"),IFERROR(VLOOKUP(A6111,'TA Total'!A:P,16,0),"."),".")</f>
        <v>.</v>
      </c>
    </row>
    <row r="6112" spans="1:21" x14ac:dyDescent="0.3">
      <c r="A6112" s="1" t="str">
        <f t="shared" si="190"/>
        <v>2023|Central Hawke's Bay District|$150,001-$200,000</v>
      </c>
      <c r="B6112" t="s">
        <v>18</v>
      </c>
      <c r="C6112" t="s">
        <v>19</v>
      </c>
      <c r="D6112" t="s">
        <v>20</v>
      </c>
      <c r="E6112" t="s">
        <v>21</v>
      </c>
      <c r="F6112">
        <v>2023</v>
      </c>
      <c r="G6112">
        <v>2023</v>
      </c>
      <c r="H6112">
        <v>32</v>
      </c>
      <c r="I6112" t="s">
        <v>107</v>
      </c>
      <c r="J6112">
        <v>99</v>
      </c>
      <c r="K6112" t="s">
        <v>23</v>
      </c>
      <c r="L6112">
        <v>7</v>
      </c>
      <c r="M6112" t="s">
        <v>43</v>
      </c>
      <c r="N6112">
        <v>1</v>
      </c>
      <c r="O6112" t="s">
        <v>33</v>
      </c>
      <c r="P6112">
        <v>384</v>
      </c>
      <c r="T6112" s="3">
        <f t="shared" si="191"/>
        <v>67.37</v>
      </c>
      <c r="U6112" s="3">
        <f>IF(AND(R6112&lt;&gt;"_U",N6112&lt;&gt;9999,N6112&lt;&gt;999,L6112&lt;&gt;"Median"),IFERROR(VLOOKUP(A6112,'TA Total'!A:P,16,0),"."),".")</f>
        <v>570</v>
      </c>
    </row>
    <row r="6113" spans="1:21" x14ac:dyDescent="0.3">
      <c r="A6113" s="1" t="str">
        <f t="shared" si="190"/>
        <v>2023|Central Hawke's Bay District|$150,001-$200,000</v>
      </c>
      <c r="B6113" t="s">
        <v>18</v>
      </c>
      <c r="C6113" t="s">
        <v>19</v>
      </c>
      <c r="D6113" t="s">
        <v>20</v>
      </c>
      <c r="E6113" t="s">
        <v>21</v>
      </c>
      <c r="F6113">
        <v>2023</v>
      </c>
      <c r="G6113">
        <v>2023</v>
      </c>
      <c r="H6113">
        <v>32</v>
      </c>
      <c r="I6113" t="s">
        <v>107</v>
      </c>
      <c r="J6113">
        <v>99</v>
      </c>
      <c r="K6113" t="s">
        <v>23</v>
      </c>
      <c r="L6113">
        <v>7</v>
      </c>
      <c r="M6113" t="s">
        <v>43</v>
      </c>
      <c r="N6113">
        <v>9999</v>
      </c>
      <c r="O6113" t="s">
        <v>40</v>
      </c>
      <c r="P6113">
        <v>570</v>
      </c>
      <c r="T6113" s="3" t="str">
        <f t="shared" si="191"/>
        <v>.</v>
      </c>
      <c r="U6113" s="3" t="str">
        <f>IF(AND(R6113&lt;&gt;"_U",N6113&lt;&gt;9999,N6113&lt;&gt;999,L6113&lt;&gt;"Median"),IFERROR(VLOOKUP(A6113,'TA Total'!A:P,16,0),"."),".")</f>
        <v>.</v>
      </c>
    </row>
    <row r="6114" spans="1:21" x14ac:dyDescent="0.3">
      <c r="A6114" s="1" t="str">
        <f t="shared" si="190"/>
        <v>2023|Central Hawke's Bay District|$150,001-$200,000</v>
      </c>
      <c r="B6114" t="s">
        <v>18</v>
      </c>
      <c r="C6114" t="s">
        <v>19</v>
      </c>
      <c r="D6114" t="s">
        <v>20</v>
      </c>
      <c r="E6114" t="s">
        <v>21</v>
      </c>
      <c r="F6114">
        <v>2023</v>
      </c>
      <c r="G6114">
        <v>2023</v>
      </c>
      <c r="H6114">
        <v>32</v>
      </c>
      <c r="I6114" t="s">
        <v>107</v>
      </c>
      <c r="J6114">
        <v>99</v>
      </c>
      <c r="K6114" t="s">
        <v>23</v>
      </c>
      <c r="L6114">
        <v>7</v>
      </c>
      <c r="M6114" t="s">
        <v>43</v>
      </c>
      <c r="N6114">
        <v>7777</v>
      </c>
      <c r="O6114" t="s">
        <v>37</v>
      </c>
      <c r="P6114">
        <v>570</v>
      </c>
      <c r="T6114" s="3">
        <f t="shared" si="191"/>
        <v>100</v>
      </c>
      <c r="U6114" s="3">
        <f>IF(AND(R6114&lt;&gt;"_U",N6114&lt;&gt;9999,N6114&lt;&gt;999,L6114&lt;&gt;"Median"),IFERROR(VLOOKUP(A6114,'TA Total'!A:P,16,0),"."),".")</f>
        <v>570</v>
      </c>
    </row>
    <row r="6115" spans="1:21" x14ac:dyDescent="0.3">
      <c r="A6115" s="1" t="str">
        <f t="shared" si="190"/>
        <v>2023|Central Hawke's Bay District|$150,001-$200,000</v>
      </c>
      <c r="B6115" t="s">
        <v>18</v>
      </c>
      <c r="C6115" t="s">
        <v>19</v>
      </c>
      <c r="D6115" t="s">
        <v>20</v>
      </c>
      <c r="E6115" t="s">
        <v>21</v>
      </c>
      <c r="F6115">
        <v>2023</v>
      </c>
      <c r="G6115">
        <v>2023</v>
      </c>
      <c r="H6115">
        <v>32</v>
      </c>
      <c r="I6115" t="s">
        <v>107</v>
      </c>
      <c r="J6115">
        <v>99</v>
      </c>
      <c r="K6115" t="s">
        <v>23</v>
      </c>
      <c r="L6115">
        <v>7</v>
      </c>
      <c r="M6115" t="s">
        <v>43</v>
      </c>
      <c r="N6115">
        <v>3</v>
      </c>
      <c r="O6115" t="s">
        <v>25</v>
      </c>
      <c r="P6115">
        <v>93</v>
      </c>
      <c r="T6115" s="3">
        <f t="shared" si="191"/>
        <v>16.32</v>
      </c>
      <c r="U6115" s="3">
        <f>IF(AND(R6115&lt;&gt;"_U",N6115&lt;&gt;9999,N6115&lt;&gt;999,L6115&lt;&gt;"Median"),IFERROR(VLOOKUP(A6115,'TA Total'!A:P,16,0),"."),".")</f>
        <v>570</v>
      </c>
    </row>
    <row r="6116" spans="1:21" x14ac:dyDescent="0.3">
      <c r="A6116" s="1" t="str">
        <f t="shared" si="190"/>
        <v>2023|Central Hawke's Bay District|$200,001 or more</v>
      </c>
      <c r="B6116" t="s">
        <v>18</v>
      </c>
      <c r="C6116" t="s">
        <v>19</v>
      </c>
      <c r="D6116" t="s">
        <v>20</v>
      </c>
      <c r="E6116" t="s">
        <v>21</v>
      </c>
      <c r="F6116">
        <v>2023</v>
      </c>
      <c r="G6116">
        <v>2023</v>
      </c>
      <c r="H6116">
        <v>32</v>
      </c>
      <c r="I6116" t="s">
        <v>107</v>
      </c>
      <c r="J6116">
        <v>99</v>
      </c>
      <c r="K6116" t="s">
        <v>23</v>
      </c>
      <c r="L6116">
        <v>8</v>
      </c>
      <c r="M6116" t="s">
        <v>27</v>
      </c>
      <c r="N6116">
        <v>1</v>
      </c>
      <c r="O6116" t="s">
        <v>33</v>
      </c>
      <c r="P6116">
        <v>225</v>
      </c>
      <c r="T6116" s="3">
        <f t="shared" si="191"/>
        <v>64.099999999999994</v>
      </c>
      <c r="U6116" s="3">
        <f>IF(AND(R6116&lt;&gt;"_U",N6116&lt;&gt;9999,N6116&lt;&gt;999,L6116&lt;&gt;"Median"),IFERROR(VLOOKUP(A6116,'TA Total'!A:P,16,0),"."),".")</f>
        <v>351</v>
      </c>
    </row>
    <row r="6117" spans="1:21" x14ac:dyDescent="0.3">
      <c r="A6117" s="1" t="str">
        <f t="shared" si="190"/>
        <v>2023|Central Hawke's Bay District|$200,001 or more</v>
      </c>
      <c r="B6117" t="s">
        <v>18</v>
      </c>
      <c r="C6117" t="s">
        <v>19</v>
      </c>
      <c r="D6117" t="s">
        <v>20</v>
      </c>
      <c r="E6117" t="s">
        <v>21</v>
      </c>
      <c r="F6117">
        <v>2023</v>
      </c>
      <c r="G6117">
        <v>2023</v>
      </c>
      <c r="H6117">
        <v>32</v>
      </c>
      <c r="I6117" t="s">
        <v>107</v>
      </c>
      <c r="J6117">
        <v>99</v>
      </c>
      <c r="K6117" t="s">
        <v>23</v>
      </c>
      <c r="L6117">
        <v>8</v>
      </c>
      <c r="M6117" t="s">
        <v>27</v>
      </c>
      <c r="N6117">
        <v>999</v>
      </c>
      <c r="O6117" t="s">
        <v>42</v>
      </c>
      <c r="P6117">
        <v>0</v>
      </c>
      <c r="T6117" s="3" t="str">
        <f t="shared" si="191"/>
        <v>.</v>
      </c>
      <c r="U6117" s="3" t="str">
        <f>IF(AND(R6117&lt;&gt;"_U",N6117&lt;&gt;9999,N6117&lt;&gt;999,L6117&lt;&gt;"Median"),IFERROR(VLOOKUP(A6117,'TA Total'!A:P,16,0),"."),".")</f>
        <v>.</v>
      </c>
    </row>
    <row r="6118" spans="1:21" x14ac:dyDescent="0.3">
      <c r="A6118" s="1" t="str">
        <f t="shared" si="190"/>
        <v>2023|Central Hawke's Bay District|$200,001 or more</v>
      </c>
      <c r="B6118" t="s">
        <v>18</v>
      </c>
      <c r="C6118" t="s">
        <v>19</v>
      </c>
      <c r="D6118" t="s">
        <v>20</v>
      </c>
      <c r="E6118" t="s">
        <v>21</v>
      </c>
      <c r="F6118">
        <v>2023</v>
      </c>
      <c r="G6118">
        <v>2023</v>
      </c>
      <c r="H6118">
        <v>32</v>
      </c>
      <c r="I6118" t="s">
        <v>107</v>
      </c>
      <c r="J6118">
        <v>99</v>
      </c>
      <c r="K6118" t="s">
        <v>23</v>
      </c>
      <c r="L6118">
        <v>8</v>
      </c>
      <c r="M6118" t="s">
        <v>27</v>
      </c>
      <c r="N6118">
        <v>9999</v>
      </c>
      <c r="O6118" t="s">
        <v>40</v>
      </c>
      <c r="P6118">
        <v>351</v>
      </c>
      <c r="T6118" s="3" t="str">
        <f t="shared" si="191"/>
        <v>.</v>
      </c>
      <c r="U6118" s="3" t="str">
        <f>IF(AND(R6118&lt;&gt;"_U",N6118&lt;&gt;9999,N6118&lt;&gt;999,L6118&lt;&gt;"Median"),IFERROR(VLOOKUP(A6118,'TA Total'!A:P,16,0),"."),".")</f>
        <v>.</v>
      </c>
    </row>
    <row r="6119" spans="1:21" x14ac:dyDescent="0.3">
      <c r="A6119" s="1" t="str">
        <f t="shared" si="190"/>
        <v>2023|Central Hawke's Bay District|$200,001 or more</v>
      </c>
      <c r="B6119" t="s">
        <v>18</v>
      </c>
      <c r="C6119" t="s">
        <v>19</v>
      </c>
      <c r="D6119" t="s">
        <v>20</v>
      </c>
      <c r="E6119" t="s">
        <v>21</v>
      </c>
      <c r="F6119">
        <v>2023</v>
      </c>
      <c r="G6119">
        <v>2023</v>
      </c>
      <c r="H6119">
        <v>32</v>
      </c>
      <c r="I6119" t="s">
        <v>107</v>
      </c>
      <c r="J6119">
        <v>99</v>
      </c>
      <c r="K6119" t="s">
        <v>23</v>
      </c>
      <c r="L6119">
        <v>8</v>
      </c>
      <c r="M6119" t="s">
        <v>27</v>
      </c>
      <c r="N6119">
        <v>7777</v>
      </c>
      <c r="O6119" t="s">
        <v>37</v>
      </c>
      <c r="P6119">
        <v>351</v>
      </c>
      <c r="T6119" s="3">
        <f t="shared" si="191"/>
        <v>100</v>
      </c>
      <c r="U6119" s="3">
        <f>IF(AND(R6119&lt;&gt;"_U",N6119&lt;&gt;9999,N6119&lt;&gt;999,L6119&lt;&gt;"Median"),IFERROR(VLOOKUP(A6119,'TA Total'!A:P,16,0),"."),".")</f>
        <v>351</v>
      </c>
    </row>
    <row r="6120" spans="1:21" x14ac:dyDescent="0.3">
      <c r="A6120" s="1" t="str">
        <f t="shared" si="190"/>
        <v>2023|Central Hawke's Bay District|$200,001 or more</v>
      </c>
      <c r="B6120" t="s">
        <v>18</v>
      </c>
      <c r="C6120" t="s">
        <v>19</v>
      </c>
      <c r="D6120" t="s">
        <v>20</v>
      </c>
      <c r="E6120" t="s">
        <v>21</v>
      </c>
      <c r="F6120">
        <v>2023</v>
      </c>
      <c r="G6120">
        <v>2023</v>
      </c>
      <c r="H6120">
        <v>32</v>
      </c>
      <c r="I6120" t="s">
        <v>107</v>
      </c>
      <c r="J6120">
        <v>99</v>
      </c>
      <c r="K6120" t="s">
        <v>23</v>
      </c>
      <c r="L6120">
        <v>8</v>
      </c>
      <c r="M6120" t="s">
        <v>27</v>
      </c>
      <c r="N6120">
        <v>2</v>
      </c>
      <c r="O6120" t="s">
        <v>28</v>
      </c>
      <c r="P6120">
        <v>42</v>
      </c>
      <c r="T6120" s="3">
        <f t="shared" si="191"/>
        <v>11.97</v>
      </c>
      <c r="U6120" s="3">
        <f>IF(AND(R6120&lt;&gt;"_U",N6120&lt;&gt;9999,N6120&lt;&gt;999,L6120&lt;&gt;"Median"),IFERROR(VLOOKUP(A6120,'TA Total'!A:P,16,0),"."),".")</f>
        <v>351</v>
      </c>
    </row>
    <row r="6121" spans="1:21" x14ac:dyDescent="0.3">
      <c r="A6121" s="1" t="str">
        <f t="shared" si="190"/>
        <v>2023|Central Hawke's Bay District|$200,001 or more</v>
      </c>
      <c r="B6121" t="s">
        <v>18</v>
      </c>
      <c r="C6121" t="s">
        <v>19</v>
      </c>
      <c r="D6121" t="s">
        <v>20</v>
      </c>
      <c r="E6121" t="s">
        <v>21</v>
      </c>
      <c r="F6121">
        <v>2023</v>
      </c>
      <c r="G6121">
        <v>2023</v>
      </c>
      <c r="H6121">
        <v>32</v>
      </c>
      <c r="I6121" t="s">
        <v>107</v>
      </c>
      <c r="J6121">
        <v>99</v>
      </c>
      <c r="K6121" t="s">
        <v>23</v>
      </c>
      <c r="L6121">
        <v>8</v>
      </c>
      <c r="M6121" t="s">
        <v>27</v>
      </c>
      <c r="N6121">
        <v>3</v>
      </c>
      <c r="O6121" t="s">
        <v>25</v>
      </c>
      <c r="P6121">
        <v>84</v>
      </c>
      <c r="T6121" s="3">
        <f t="shared" si="191"/>
        <v>23.93</v>
      </c>
      <c r="U6121" s="3">
        <f>IF(AND(R6121&lt;&gt;"_U",N6121&lt;&gt;9999,N6121&lt;&gt;999,L6121&lt;&gt;"Median"),IFERROR(VLOOKUP(A6121,'TA Total'!A:P,16,0),"."),".")</f>
        <v>351</v>
      </c>
    </row>
    <row r="6122" spans="1:21" x14ac:dyDescent="0.3">
      <c r="A6122" s="1" t="str">
        <f t="shared" si="190"/>
        <v>2023|Central Hawke's Bay District|Total stated - total household income</v>
      </c>
      <c r="B6122" t="s">
        <v>18</v>
      </c>
      <c r="C6122" t="s">
        <v>19</v>
      </c>
      <c r="D6122" t="s">
        <v>20</v>
      </c>
      <c r="E6122" t="s">
        <v>21</v>
      </c>
      <c r="F6122">
        <v>2023</v>
      </c>
      <c r="G6122">
        <v>2023</v>
      </c>
      <c r="H6122">
        <v>32</v>
      </c>
      <c r="I6122" t="s">
        <v>107</v>
      </c>
      <c r="J6122">
        <v>99</v>
      </c>
      <c r="K6122" t="s">
        <v>23</v>
      </c>
      <c r="L6122">
        <v>77</v>
      </c>
      <c r="M6122" t="s">
        <v>32</v>
      </c>
      <c r="N6122">
        <v>7777</v>
      </c>
      <c r="O6122" t="s">
        <v>37</v>
      </c>
      <c r="P6122">
        <v>5523</v>
      </c>
      <c r="T6122" s="3">
        <f t="shared" si="191"/>
        <v>100</v>
      </c>
      <c r="U6122" s="3">
        <f>IF(AND(R6122&lt;&gt;"_U",N6122&lt;&gt;9999,N6122&lt;&gt;999,L6122&lt;&gt;"Median"),IFERROR(VLOOKUP(A6122,'TA Total'!A:P,16,0),"."),".")</f>
        <v>5523</v>
      </c>
    </row>
    <row r="6123" spans="1:21" x14ac:dyDescent="0.3">
      <c r="A6123" s="1" t="str">
        <f t="shared" si="190"/>
        <v>2023|Central Hawke's Bay District|Total stated - total household income</v>
      </c>
      <c r="B6123" t="s">
        <v>18</v>
      </c>
      <c r="C6123" t="s">
        <v>19</v>
      </c>
      <c r="D6123" t="s">
        <v>20</v>
      </c>
      <c r="E6123" t="s">
        <v>21</v>
      </c>
      <c r="F6123">
        <v>2023</v>
      </c>
      <c r="G6123">
        <v>2023</v>
      </c>
      <c r="H6123">
        <v>32</v>
      </c>
      <c r="I6123" t="s">
        <v>107</v>
      </c>
      <c r="J6123">
        <v>99</v>
      </c>
      <c r="K6123" t="s">
        <v>23</v>
      </c>
      <c r="L6123">
        <v>77</v>
      </c>
      <c r="M6123" t="s">
        <v>32</v>
      </c>
      <c r="N6123">
        <v>3</v>
      </c>
      <c r="O6123" t="s">
        <v>25</v>
      </c>
      <c r="P6123">
        <v>828</v>
      </c>
      <c r="T6123" s="3">
        <f t="shared" si="191"/>
        <v>14.99</v>
      </c>
      <c r="U6123" s="3">
        <f>IF(AND(R6123&lt;&gt;"_U",N6123&lt;&gt;9999,N6123&lt;&gt;999,L6123&lt;&gt;"Median"),IFERROR(VLOOKUP(A6123,'TA Total'!A:P,16,0),"."),".")</f>
        <v>5523</v>
      </c>
    </row>
    <row r="6124" spans="1:21" x14ac:dyDescent="0.3">
      <c r="A6124" s="1" t="str">
        <f t="shared" si="190"/>
        <v>2023|Central Hawke's Bay District|Total stated - total household income</v>
      </c>
      <c r="B6124" t="s">
        <v>18</v>
      </c>
      <c r="C6124" t="s">
        <v>19</v>
      </c>
      <c r="D6124" t="s">
        <v>20</v>
      </c>
      <c r="E6124" t="s">
        <v>21</v>
      </c>
      <c r="F6124">
        <v>2023</v>
      </c>
      <c r="G6124">
        <v>2023</v>
      </c>
      <c r="H6124">
        <v>32</v>
      </c>
      <c r="I6124" t="s">
        <v>107</v>
      </c>
      <c r="J6124">
        <v>99</v>
      </c>
      <c r="K6124" t="s">
        <v>23</v>
      </c>
      <c r="L6124">
        <v>77</v>
      </c>
      <c r="M6124" t="s">
        <v>32</v>
      </c>
      <c r="N6124">
        <v>1</v>
      </c>
      <c r="O6124" t="s">
        <v>33</v>
      </c>
      <c r="P6124">
        <v>3447</v>
      </c>
      <c r="T6124" s="3">
        <f t="shared" si="191"/>
        <v>62.41</v>
      </c>
      <c r="U6124" s="3">
        <f>IF(AND(R6124&lt;&gt;"_U",N6124&lt;&gt;9999,N6124&lt;&gt;999,L6124&lt;&gt;"Median"),IFERROR(VLOOKUP(A6124,'TA Total'!A:P,16,0),"."),".")</f>
        <v>5523</v>
      </c>
    </row>
    <row r="6125" spans="1:21" x14ac:dyDescent="0.3">
      <c r="A6125" s="1" t="str">
        <f t="shared" si="190"/>
        <v>2023|Central Hawke's Bay District|Total stated - total household income</v>
      </c>
      <c r="B6125" t="s">
        <v>18</v>
      </c>
      <c r="C6125" t="s">
        <v>19</v>
      </c>
      <c r="D6125" t="s">
        <v>20</v>
      </c>
      <c r="E6125" t="s">
        <v>21</v>
      </c>
      <c r="F6125">
        <v>2023</v>
      </c>
      <c r="G6125">
        <v>2023</v>
      </c>
      <c r="H6125">
        <v>32</v>
      </c>
      <c r="I6125" t="s">
        <v>107</v>
      </c>
      <c r="J6125">
        <v>99</v>
      </c>
      <c r="K6125" t="s">
        <v>23</v>
      </c>
      <c r="L6125">
        <v>77</v>
      </c>
      <c r="M6125" t="s">
        <v>32</v>
      </c>
      <c r="N6125">
        <v>9999</v>
      </c>
      <c r="O6125" t="s">
        <v>40</v>
      </c>
      <c r="P6125">
        <v>5523</v>
      </c>
      <c r="T6125" s="3" t="str">
        <f t="shared" si="191"/>
        <v>.</v>
      </c>
      <c r="U6125" s="3" t="str">
        <f>IF(AND(R6125&lt;&gt;"_U",N6125&lt;&gt;9999,N6125&lt;&gt;999,L6125&lt;&gt;"Median"),IFERROR(VLOOKUP(A6125,'TA Total'!A:P,16,0),"."),".")</f>
        <v>.</v>
      </c>
    </row>
    <row r="6126" spans="1:21" x14ac:dyDescent="0.3">
      <c r="A6126" s="1" t="str">
        <f t="shared" si="190"/>
        <v>2023|Central Hawke's Bay District|Total stated - total household income</v>
      </c>
      <c r="B6126" t="s">
        <v>18</v>
      </c>
      <c r="C6126" t="s">
        <v>19</v>
      </c>
      <c r="D6126" t="s">
        <v>20</v>
      </c>
      <c r="E6126" t="s">
        <v>21</v>
      </c>
      <c r="F6126">
        <v>2023</v>
      </c>
      <c r="G6126">
        <v>2023</v>
      </c>
      <c r="H6126">
        <v>32</v>
      </c>
      <c r="I6126" t="s">
        <v>107</v>
      </c>
      <c r="J6126">
        <v>99</v>
      </c>
      <c r="K6126" t="s">
        <v>23</v>
      </c>
      <c r="L6126">
        <v>77</v>
      </c>
      <c r="M6126" t="s">
        <v>32</v>
      </c>
      <c r="N6126">
        <v>2</v>
      </c>
      <c r="O6126" t="s">
        <v>28</v>
      </c>
      <c r="P6126">
        <v>1248</v>
      </c>
      <c r="T6126" s="3">
        <f t="shared" si="191"/>
        <v>22.6</v>
      </c>
      <c r="U6126" s="3">
        <f>IF(AND(R6126&lt;&gt;"_U",N6126&lt;&gt;9999,N6126&lt;&gt;999,L6126&lt;&gt;"Median"),IFERROR(VLOOKUP(A6126,'TA Total'!A:P,16,0),"."),".")</f>
        <v>5523</v>
      </c>
    </row>
    <row r="6127" spans="1:21" x14ac:dyDescent="0.3">
      <c r="A6127" s="1" t="str">
        <f t="shared" si="190"/>
        <v>2023|Central Hawke's Bay District|Total stated - total household income</v>
      </c>
      <c r="B6127" t="s">
        <v>18</v>
      </c>
      <c r="C6127" t="s">
        <v>19</v>
      </c>
      <c r="D6127" t="s">
        <v>20</v>
      </c>
      <c r="E6127" t="s">
        <v>21</v>
      </c>
      <c r="F6127">
        <v>2023</v>
      </c>
      <c r="G6127">
        <v>2023</v>
      </c>
      <c r="H6127">
        <v>32</v>
      </c>
      <c r="I6127" t="s">
        <v>107</v>
      </c>
      <c r="J6127">
        <v>99</v>
      </c>
      <c r="K6127" t="s">
        <v>23</v>
      </c>
      <c r="L6127">
        <v>77</v>
      </c>
      <c r="M6127" t="s">
        <v>32</v>
      </c>
      <c r="N6127">
        <v>999</v>
      </c>
      <c r="O6127" t="s">
        <v>42</v>
      </c>
      <c r="P6127">
        <v>0</v>
      </c>
      <c r="T6127" s="3" t="str">
        <f t="shared" si="191"/>
        <v>.</v>
      </c>
      <c r="U6127" s="3" t="str">
        <f>IF(AND(R6127&lt;&gt;"_U",N6127&lt;&gt;9999,N6127&lt;&gt;999,L6127&lt;&gt;"Median"),IFERROR(VLOOKUP(A6127,'TA Total'!A:P,16,0),"."),".")</f>
        <v>.</v>
      </c>
    </row>
    <row r="6128" spans="1:21" x14ac:dyDescent="0.3">
      <c r="A6128" s="1" t="str">
        <f t="shared" si="190"/>
        <v>2023|Central Hawke's Bay District|Total - total household income</v>
      </c>
      <c r="B6128" t="s">
        <v>18</v>
      </c>
      <c r="C6128" t="s">
        <v>19</v>
      </c>
      <c r="D6128" t="s">
        <v>20</v>
      </c>
      <c r="E6128" t="s">
        <v>21</v>
      </c>
      <c r="F6128">
        <v>2023</v>
      </c>
      <c r="G6128">
        <v>2023</v>
      </c>
      <c r="H6128">
        <v>32</v>
      </c>
      <c r="I6128" t="s">
        <v>107</v>
      </c>
      <c r="J6128">
        <v>99</v>
      </c>
      <c r="K6128" t="s">
        <v>23</v>
      </c>
      <c r="L6128">
        <v>99</v>
      </c>
      <c r="M6128" t="s">
        <v>48</v>
      </c>
      <c r="N6128">
        <v>9999</v>
      </c>
      <c r="O6128" t="s">
        <v>40</v>
      </c>
      <c r="P6128">
        <v>5874</v>
      </c>
      <c r="T6128" s="3" t="str">
        <f t="shared" si="191"/>
        <v>.</v>
      </c>
      <c r="U6128" s="3" t="str">
        <f>IF(AND(R6128&lt;&gt;"_U",N6128&lt;&gt;9999,N6128&lt;&gt;999,L6128&lt;&gt;"Median"),IFERROR(VLOOKUP(A6128,'TA Total'!A:P,16,0),"."),".")</f>
        <v>.</v>
      </c>
    </row>
    <row r="6129" spans="1:21" x14ac:dyDescent="0.3">
      <c r="A6129" s="1" t="str">
        <f t="shared" si="190"/>
        <v>2023|Central Hawke's Bay District|Total - total household income</v>
      </c>
      <c r="B6129" t="s">
        <v>18</v>
      </c>
      <c r="C6129" t="s">
        <v>19</v>
      </c>
      <c r="D6129" t="s">
        <v>20</v>
      </c>
      <c r="E6129" t="s">
        <v>21</v>
      </c>
      <c r="F6129">
        <v>2023</v>
      </c>
      <c r="G6129">
        <v>2023</v>
      </c>
      <c r="H6129">
        <v>32</v>
      </c>
      <c r="I6129" t="s">
        <v>107</v>
      </c>
      <c r="J6129">
        <v>99</v>
      </c>
      <c r="K6129" t="s">
        <v>23</v>
      </c>
      <c r="L6129">
        <v>99</v>
      </c>
      <c r="M6129" t="s">
        <v>48</v>
      </c>
      <c r="N6129">
        <v>2</v>
      </c>
      <c r="O6129" t="s">
        <v>28</v>
      </c>
      <c r="P6129">
        <v>1389</v>
      </c>
      <c r="T6129" s="3">
        <f t="shared" si="191"/>
        <v>23.65</v>
      </c>
      <c r="U6129" s="3">
        <f>IF(AND(R6129&lt;&gt;"_U",N6129&lt;&gt;9999,N6129&lt;&gt;999,L6129&lt;&gt;"Median"),IFERROR(VLOOKUP(A6129,'TA Total'!A:P,16,0),"."),".")</f>
        <v>5874</v>
      </c>
    </row>
    <row r="6130" spans="1:21" x14ac:dyDescent="0.3">
      <c r="A6130" s="1" t="str">
        <f t="shared" si="190"/>
        <v>2023|Central Hawke's Bay District|Total - total household income</v>
      </c>
      <c r="B6130" t="s">
        <v>18</v>
      </c>
      <c r="C6130" t="s">
        <v>19</v>
      </c>
      <c r="D6130" t="s">
        <v>20</v>
      </c>
      <c r="E6130" t="s">
        <v>21</v>
      </c>
      <c r="F6130">
        <v>2023</v>
      </c>
      <c r="G6130">
        <v>2023</v>
      </c>
      <c r="H6130">
        <v>32</v>
      </c>
      <c r="I6130" t="s">
        <v>107</v>
      </c>
      <c r="J6130">
        <v>99</v>
      </c>
      <c r="K6130" t="s">
        <v>23</v>
      </c>
      <c r="L6130">
        <v>99</v>
      </c>
      <c r="M6130" t="s">
        <v>48</v>
      </c>
      <c r="N6130">
        <v>3</v>
      </c>
      <c r="O6130" t="s">
        <v>25</v>
      </c>
      <c r="P6130">
        <v>894</v>
      </c>
      <c r="T6130" s="3">
        <f t="shared" si="191"/>
        <v>15.22</v>
      </c>
      <c r="U6130" s="3">
        <f>IF(AND(R6130&lt;&gt;"_U",N6130&lt;&gt;9999,N6130&lt;&gt;999,L6130&lt;&gt;"Median"),IFERROR(VLOOKUP(A6130,'TA Total'!A:P,16,0),"."),".")</f>
        <v>5874</v>
      </c>
    </row>
    <row r="6131" spans="1:21" x14ac:dyDescent="0.3">
      <c r="A6131" s="1" t="str">
        <f t="shared" si="190"/>
        <v>2023|Central Hawke's Bay District|Total - total household income</v>
      </c>
      <c r="B6131" t="s">
        <v>18</v>
      </c>
      <c r="C6131" t="s">
        <v>19</v>
      </c>
      <c r="D6131" t="s">
        <v>20</v>
      </c>
      <c r="E6131" t="s">
        <v>21</v>
      </c>
      <c r="F6131">
        <v>2023</v>
      </c>
      <c r="G6131">
        <v>2023</v>
      </c>
      <c r="H6131">
        <v>32</v>
      </c>
      <c r="I6131" t="s">
        <v>107</v>
      </c>
      <c r="J6131">
        <v>99</v>
      </c>
      <c r="K6131" t="s">
        <v>23</v>
      </c>
      <c r="L6131">
        <v>99</v>
      </c>
      <c r="M6131" t="s">
        <v>48</v>
      </c>
      <c r="N6131">
        <v>7777</v>
      </c>
      <c r="O6131" t="s">
        <v>37</v>
      </c>
      <c r="P6131">
        <v>5874</v>
      </c>
      <c r="T6131" s="3">
        <f t="shared" si="191"/>
        <v>100</v>
      </c>
      <c r="U6131" s="3">
        <f>IF(AND(R6131&lt;&gt;"_U",N6131&lt;&gt;9999,N6131&lt;&gt;999,L6131&lt;&gt;"Median"),IFERROR(VLOOKUP(A6131,'TA Total'!A:P,16,0),"."),".")</f>
        <v>5874</v>
      </c>
    </row>
    <row r="6132" spans="1:21" x14ac:dyDescent="0.3">
      <c r="A6132" s="1" t="str">
        <f t="shared" si="190"/>
        <v>2023|Central Hawke's Bay District|Total - total household income</v>
      </c>
      <c r="B6132" t="s">
        <v>18</v>
      </c>
      <c r="C6132" t="s">
        <v>19</v>
      </c>
      <c r="D6132" t="s">
        <v>20</v>
      </c>
      <c r="E6132" t="s">
        <v>21</v>
      </c>
      <c r="F6132">
        <v>2023</v>
      </c>
      <c r="G6132">
        <v>2023</v>
      </c>
      <c r="H6132">
        <v>32</v>
      </c>
      <c r="I6132" t="s">
        <v>107</v>
      </c>
      <c r="J6132">
        <v>99</v>
      </c>
      <c r="K6132" t="s">
        <v>23</v>
      </c>
      <c r="L6132">
        <v>99</v>
      </c>
      <c r="M6132" t="s">
        <v>48</v>
      </c>
      <c r="N6132">
        <v>1</v>
      </c>
      <c r="O6132" t="s">
        <v>33</v>
      </c>
      <c r="P6132">
        <v>3588</v>
      </c>
      <c r="T6132" s="3">
        <f t="shared" si="191"/>
        <v>61.08</v>
      </c>
      <c r="U6132" s="3">
        <f>IF(AND(R6132&lt;&gt;"_U",N6132&lt;&gt;9999,N6132&lt;&gt;999,L6132&lt;&gt;"Median"),IFERROR(VLOOKUP(A6132,'TA Total'!A:P,16,0),"."),".")</f>
        <v>5874</v>
      </c>
    </row>
    <row r="6133" spans="1:21" x14ac:dyDescent="0.3">
      <c r="A6133" s="1" t="str">
        <f t="shared" si="190"/>
        <v>2023|Central Hawke's Bay District|Total - total household income</v>
      </c>
      <c r="B6133" t="s">
        <v>18</v>
      </c>
      <c r="C6133" t="s">
        <v>19</v>
      </c>
      <c r="D6133" t="s">
        <v>20</v>
      </c>
      <c r="E6133" t="s">
        <v>21</v>
      </c>
      <c r="F6133">
        <v>2023</v>
      </c>
      <c r="G6133">
        <v>2023</v>
      </c>
      <c r="H6133">
        <v>32</v>
      </c>
      <c r="I6133" t="s">
        <v>107</v>
      </c>
      <c r="J6133">
        <v>99</v>
      </c>
      <c r="K6133" t="s">
        <v>23</v>
      </c>
      <c r="L6133">
        <v>99</v>
      </c>
      <c r="M6133" t="s">
        <v>48</v>
      </c>
      <c r="N6133">
        <v>999</v>
      </c>
      <c r="O6133" t="s">
        <v>42</v>
      </c>
      <c r="P6133">
        <v>0</v>
      </c>
      <c r="T6133" s="3" t="str">
        <f t="shared" si="191"/>
        <v>.</v>
      </c>
      <c r="U6133" s="3" t="str">
        <f>IF(AND(R6133&lt;&gt;"_U",N6133&lt;&gt;9999,N6133&lt;&gt;999,L6133&lt;&gt;"Median"),IFERROR(VLOOKUP(A6133,'TA Total'!A:P,16,0),"."),".")</f>
        <v>.</v>
      </c>
    </row>
    <row r="6134" spans="1:21" x14ac:dyDescent="0.3">
      <c r="A6134" s="1" t="str">
        <f t="shared" si="190"/>
        <v>2023|Central Hawke's Bay District|Median ($) - total household income</v>
      </c>
      <c r="B6134" t="s">
        <v>18</v>
      </c>
      <c r="C6134" t="s">
        <v>19</v>
      </c>
      <c r="D6134" t="s">
        <v>20</v>
      </c>
      <c r="E6134" t="s">
        <v>21</v>
      </c>
      <c r="F6134">
        <v>2023</v>
      </c>
      <c r="G6134">
        <v>2023</v>
      </c>
      <c r="H6134">
        <v>32</v>
      </c>
      <c r="I6134" t="s">
        <v>107</v>
      </c>
      <c r="J6134">
        <v>99</v>
      </c>
      <c r="K6134" t="s">
        <v>23</v>
      </c>
      <c r="L6134" t="s">
        <v>56</v>
      </c>
      <c r="M6134" t="s">
        <v>57</v>
      </c>
      <c r="N6134">
        <v>9999</v>
      </c>
      <c r="O6134" t="s">
        <v>40</v>
      </c>
      <c r="P6134">
        <v>80800</v>
      </c>
      <c r="T6134" s="3" t="str">
        <f t="shared" si="191"/>
        <v>.</v>
      </c>
      <c r="U6134" s="3" t="str">
        <f>IF(AND(R6134&lt;&gt;"_U",N6134&lt;&gt;9999,N6134&lt;&gt;999,L6134&lt;&gt;"Median"),IFERROR(VLOOKUP(A6134,'TA Total'!A:P,16,0),"."),".")</f>
        <v>.</v>
      </c>
    </row>
    <row r="6135" spans="1:21" x14ac:dyDescent="0.3">
      <c r="A6135" s="1" t="str">
        <f t="shared" si="190"/>
        <v>2023|Central Hawke's Bay District|Median ($) - total household income</v>
      </c>
      <c r="B6135" t="s">
        <v>18</v>
      </c>
      <c r="C6135" t="s">
        <v>19</v>
      </c>
      <c r="D6135" t="s">
        <v>20</v>
      </c>
      <c r="E6135" t="s">
        <v>21</v>
      </c>
      <c r="F6135">
        <v>2023</v>
      </c>
      <c r="G6135">
        <v>2023</v>
      </c>
      <c r="H6135">
        <v>32</v>
      </c>
      <c r="I6135" t="s">
        <v>107</v>
      </c>
      <c r="J6135">
        <v>99</v>
      </c>
      <c r="K6135" t="s">
        <v>23</v>
      </c>
      <c r="L6135" t="s">
        <v>56</v>
      </c>
      <c r="M6135" t="s">
        <v>57</v>
      </c>
      <c r="N6135">
        <v>999</v>
      </c>
      <c r="O6135" t="s">
        <v>42</v>
      </c>
      <c r="R6135" t="s">
        <v>61</v>
      </c>
      <c r="S6135" t="s">
        <v>62</v>
      </c>
      <c r="T6135" s="3" t="str">
        <f t="shared" si="191"/>
        <v>.</v>
      </c>
      <c r="U6135" s="3" t="str">
        <f>IF(AND(R6135&lt;&gt;"_U",N6135&lt;&gt;9999,N6135&lt;&gt;999,L6135&lt;&gt;"Median"),IFERROR(VLOOKUP(A6135,'TA Total'!A:P,16,0),"."),".")</f>
        <v>.</v>
      </c>
    </row>
    <row r="6136" spans="1:21" x14ac:dyDescent="0.3">
      <c r="A6136" s="1" t="str">
        <f t="shared" si="190"/>
        <v>2023|Central Hawke's Bay District|Median ($) - total household income</v>
      </c>
      <c r="B6136" t="s">
        <v>18</v>
      </c>
      <c r="C6136" t="s">
        <v>19</v>
      </c>
      <c r="D6136" t="s">
        <v>20</v>
      </c>
      <c r="E6136" t="s">
        <v>21</v>
      </c>
      <c r="F6136">
        <v>2023</v>
      </c>
      <c r="G6136">
        <v>2023</v>
      </c>
      <c r="H6136">
        <v>32</v>
      </c>
      <c r="I6136" t="s">
        <v>107</v>
      </c>
      <c r="J6136">
        <v>99</v>
      </c>
      <c r="K6136" t="s">
        <v>23</v>
      </c>
      <c r="L6136" t="s">
        <v>56</v>
      </c>
      <c r="M6136" t="s">
        <v>57</v>
      </c>
      <c r="N6136">
        <v>7777</v>
      </c>
      <c r="O6136" t="s">
        <v>37</v>
      </c>
      <c r="P6136">
        <v>80800</v>
      </c>
      <c r="T6136" s="3" t="str">
        <f t="shared" si="191"/>
        <v>.</v>
      </c>
      <c r="U6136" s="3" t="str">
        <f>IF(AND(R6136&lt;&gt;"_U",N6136&lt;&gt;9999,N6136&lt;&gt;999,L6136&lt;&gt;"Median"),IFERROR(VLOOKUP(A6136,'TA Total'!A:P,16,0),"."),".")</f>
        <v>.</v>
      </c>
    </row>
    <row r="6137" spans="1:21" x14ac:dyDescent="0.3">
      <c r="A6137" s="1" t="str">
        <f t="shared" si="190"/>
        <v>2023|Central Hawke's Bay District|Median ($) - total household income</v>
      </c>
      <c r="B6137" t="s">
        <v>18</v>
      </c>
      <c r="C6137" t="s">
        <v>19</v>
      </c>
      <c r="D6137" t="s">
        <v>20</v>
      </c>
      <c r="E6137" t="s">
        <v>21</v>
      </c>
      <c r="F6137">
        <v>2023</v>
      </c>
      <c r="G6137">
        <v>2023</v>
      </c>
      <c r="H6137">
        <v>32</v>
      </c>
      <c r="I6137" t="s">
        <v>107</v>
      </c>
      <c r="J6137">
        <v>99</v>
      </c>
      <c r="K6137" t="s">
        <v>23</v>
      </c>
      <c r="L6137" t="s">
        <v>56</v>
      </c>
      <c r="M6137" t="s">
        <v>57</v>
      </c>
      <c r="N6137">
        <v>2</v>
      </c>
      <c r="O6137" t="s">
        <v>28</v>
      </c>
      <c r="P6137">
        <v>70400</v>
      </c>
      <c r="T6137" s="3" t="str">
        <f t="shared" si="191"/>
        <v>.</v>
      </c>
      <c r="U6137" s="3" t="str">
        <f>IF(AND(R6137&lt;&gt;"_U",N6137&lt;&gt;9999,N6137&lt;&gt;999,L6137&lt;&gt;"Median"),IFERROR(VLOOKUP(A6137,'TA Total'!A:P,16,0),"."),".")</f>
        <v>.</v>
      </c>
    </row>
    <row r="6138" spans="1:21" x14ac:dyDescent="0.3">
      <c r="A6138" s="1" t="str">
        <f t="shared" si="190"/>
        <v>2023|Central Hawke's Bay District|Median ($) - total household income</v>
      </c>
      <c r="B6138" t="s">
        <v>18</v>
      </c>
      <c r="C6138" t="s">
        <v>19</v>
      </c>
      <c r="D6138" t="s">
        <v>20</v>
      </c>
      <c r="E6138" t="s">
        <v>21</v>
      </c>
      <c r="F6138">
        <v>2023</v>
      </c>
      <c r="G6138">
        <v>2023</v>
      </c>
      <c r="H6138">
        <v>32</v>
      </c>
      <c r="I6138" t="s">
        <v>107</v>
      </c>
      <c r="J6138">
        <v>99</v>
      </c>
      <c r="K6138" t="s">
        <v>23</v>
      </c>
      <c r="L6138" t="s">
        <v>56</v>
      </c>
      <c r="M6138" t="s">
        <v>57</v>
      </c>
      <c r="N6138">
        <v>3</v>
      </c>
      <c r="O6138" t="s">
        <v>25</v>
      </c>
      <c r="P6138">
        <v>83400</v>
      </c>
      <c r="T6138" s="3" t="str">
        <f t="shared" si="191"/>
        <v>.</v>
      </c>
      <c r="U6138" s="3" t="str">
        <f>IF(AND(R6138&lt;&gt;"_U",N6138&lt;&gt;9999,N6138&lt;&gt;999,L6138&lt;&gt;"Median"),IFERROR(VLOOKUP(A6138,'TA Total'!A:P,16,0),"."),".")</f>
        <v>.</v>
      </c>
    </row>
    <row r="6139" spans="1:21" x14ac:dyDescent="0.3">
      <c r="A6139" s="1" t="str">
        <f t="shared" si="190"/>
        <v>2023|Central Hawke's Bay District|Median ($) - total household income</v>
      </c>
      <c r="B6139" t="s">
        <v>18</v>
      </c>
      <c r="C6139" t="s">
        <v>19</v>
      </c>
      <c r="D6139" t="s">
        <v>20</v>
      </c>
      <c r="E6139" t="s">
        <v>21</v>
      </c>
      <c r="F6139">
        <v>2023</v>
      </c>
      <c r="G6139">
        <v>2023</v>
      </c>
      <c r="H6139">
        <v>32</v>
      </c>
      <c r="I6139" t="s">
        <v>107</v>
      </c>
      <c r="J6139">
        <v>99</v>
      </c>
      <c r="K6139" t="s">
        <v>23</v>
      </c>
      <c r="L6139" t="s">
        <v>56</v>
      </c>
      <c r="M6139" t="s">
        <v>57</v>
      </c>
      <c r="N6139">
        <v>1</v>
      </c>
      <c r="O6139" t="s">
        <v>33</v>
      </c>
      <c r="P6139">
        <v>84400</v>
      </c>
      <c r="T6139" s="3" t="str">
        <f t="shared" si="191"/>
        <v>.</v>
      </c>
      <c r="U6139" s="3" t="str">
        <f>IF(AND(R6139&lt;&gt;"_U",N6139&lt;&gt;9999,N6139&lt;&gt;999,L6139&lt;&gt;"Median"),IFERROR(VLOOKUP(A6139,'TA Total'!A:P,16,0),"."),".")</f>
        <v>.</v>
      </c>
    </row>
    <row r="6140" spans="1:21" x14ac:dyDescent="0.3">
      <c r="A6140" s="1" t="str">
        <f t="shared" si="190"/>
        <v>2023|New Plymouth District|$20,000 or less</v>
      </c>
      <c r="B6140" t="s">
        <v>18</v>
      </c>
      <c r="C6140" t="s">
        <v>19</v>
      </c>
      <c r="D6140" t="s">
        <v>20</v>
      </c>
      <c r="E6140" t="s">
        <v>21</v>
      </c>
      <c r="F6140">
        <v>2023</v>
      </c>
      <c r="G6140">
        <v>2023</v>
      </c>
      <c r="H6140">
        <v>33</v>
      </c>
      <c r="I6140" t="s">
        <v>125</v>
      </c>
      <c r="J6140">
        <v>99</v>
      </c>
      <c r="K6140" t="s">
        <v>23</v>
      </c>
      <c r="L6140">
        <v>1</v>
      </c>
      <c r="M6140" t="s">
        <v>39</v>
      </c>
      <c r="N6140">
        <v>1</v>
      </c>
      <c r="O6140" t="s">
        <v>33</v>
      </c>
      <c r="P6140">
        <v>750</v>
      </c>
      <c r="T6140" s="3">
        <f t="shared" si="191"/>
        <v>43.1</v>
      </c>
      <c r="U6140" s="3">
        <f>IF(AND(R6140&lt;&gt;"_U",N6140&lt;&gt;9999,N6140&lt;&gt;999,L6140&lt;&gt;"Median"),IFERROR(VLOOKUP(A6140,'TA Total'!A:P,16,0),"."),".")</f>
        <v>1740</v>
      </c>
    </row>
    <row r="6141" spans="1:21" x14ac:dyDescent="0.3">
      <c r="A6141" s="1" t="str">
        <f t="shared" si="190"/>
        <v>2023|New Plymouth District|$20,000 or less</v>
      </c>
      <c r="B6141" t="s">
        <v>18</v>
      </c>
      <c r="C6141" t="s">
        <v>19</v>
      </c>
      <c r="D6141" t="s">
        <v>20</v>
      </c>
      <c r="E6141" t="s">
        <v>21</v>
      </c>
      <c r="F6141">
        <v>2023</v>
      </c>
      <c r="G6141">
        <v>2023</v>
      </c>
      <c r="H6141">
        <v>33</v>
      </c>
      <c r="I6141" t="s">
        <v>125</v>
      </c>
      <c r="J6141">
        <v>99</v>
      </c>
      <c r="K6141" t="s">
        <v>23</v>
      </c>
      <c r="L6141">
        <v>1</v>
      </c>
      <c r="M6141" t="s">
        <v>39</v>
      </c>
      <c r="N6141">
        <v>2</v>
      </c>
      <c r="O6141" t="s">
        <v>28</v>
      </c>
      <c r="P6141">
        <v>828</v>
      </c>
      <c r="T6141" s="3">
        <f t="shared" si="191"/>
        <v>47.59</v>
      </c>
      <c r="U6141" s="3">
        <f>IF(AND(R6141&lt;&gt;"_U",N6141&lt;&gt;9999,N6141&lt;&gt;999,L6141&lt;&gt;"Median"),IFERROR(VLOOKUP(A6141,'TA Total'!A:P,16,0),"."),".")</f>
        <v>1740</v>
      </c>
    </row>
    <row r="6142" spans="1:21" x14ac:dyDescent="0.3">
      <c r="A6142" s="1" t="str">
        <f t="shared" si="190"/>
        <v>2023|New Plymouth District|$20,000 or less</v>
      </c>
      <c r="B6142" t="s">
        <v>18</v>
      </c>
      <c r="C6142" t="s">
        <v>19</v>
      </c>
      <c r="D6142" t="s">
        <v>20</v>
      </c>
      <c r="E6142" t="s">
        <v>21</v>
      </c>
      <c r="F6142">
        <v>2023</v>
      </c>
      <c r="G6142">
        <v>2023</v>
      </c>
      <c r="H6142">
        <v>33</v>
      </c>
      <c r="I6142" t="s">
        <v>125</v>
      </c>
      <c r="J6142">
        <v>99</v>
      </c>
      <c r="K6142" t="s">
        <v>23</v>
      </c>
      <c r="L6142">
        <v>1</v>
      </c>
      <c r="M6142" t="s">
        <v>39</v>
      </c>
      <c r="N6142">
        <v>9999</v>
      </c>
      <c r="O6142" t="s">
        <v>40</v>
      </c>
      <c r="P6142">
        <v>1743</v>
      </c>
      <c r="T6142" s="3" t="str">
        <f t="shared" si="191"/>
        <v>.</v>
      </c>
      <c r="U6142" s="3" t="str">
        <f>IF(AND(R6142&lt;&gt;"_U",N6142&lt;&gt;9999,N6142&lt;&gt;999,L6142&lt;&gt;"Median"),IFERROR(VLOOKUP(A6142,'TA Total'!A:P,16,0),"."),".")</f>
        <v>.</v>
      </c>
    </row>
    <row r="6143" spans="1:21" x14ac:dyDescent="0.3">
      <c r="A6143" s="1" t="str">
        <f t="shared" si="190"/>
        <v>2023|New Plymouth District|$20,000 or less</v>
      </c>
      <c r="B6143" t="s">
        <v>18</v>
      </c>
      <c r="C6143" t="s">
        <v>19</v>
      </c>
      <c r="D6143" t="s">
        <v>20</v>
      </c>
      <c r="E6143" t="s">
        <v>21</v>
      </c>
      <c r="F6143">
        <v>2023</v>
      </c>
      <c r="G6143">
        <v>2023</v>
      </c>
      <c r="H6143">
        <v>33</v>
      </c>
      <c r="I6143" t="s">
        <v>125</v>
      </c>
      <c r="J6143">
        <v>99</v>
      </c>
      <c r="K6143" t="s">
        <v>23</v>
      </c>
      <c r="L6143">
        <v>1</v>
      </c>
      <c r="M6143" t="s">
        <v>39</v>
      </c>
      <c r="N6143">
        <v>999</v>
      </c>
      <c r="O6143" t="s">
        <v>42</v>
      </c>
      <c r="P6143">
        <v>6</v>
      </c>
      <c r="T6143" s="3" t="str">
        <f t="shared" si="191"/>
        <v>.</v>
      </c>
      <c r="U6143" s="3" t="str">
        <f>IF(AND(R6143&lt;&gt;"_U",N6143&lt;&gt;9999,N6143&lt;&gt;999,L6143&lt;&gt;"Median"),IFERROR(VLOOKUP(A6143,'TA Total'!A:P,16,0),"."),".")</f>
        <v>.</v>
      </c>
    </row>
    <row r="6144" spans="1:21" x14ac:dyDescent="0.3">
      <c r="A6144" s="1" t="str">
        <f t="shared" si="190"/>
        <v>2023|New Plymouth District|$20,000 or less</v>
      </c>
      <c r="B6144" t="s">
        <v>18</v>
      </c>
      <c r="C6144" t="s">
        <v>19</v>
      </c>
      <c r="D6144" t="s">
        <v>20</v>
      </c>
      <c r="E6144" t="s">
        <v>21</v>
      </c>
      <c r="F6144">
        <v>2023</v>
      </c>
      <c r="G6144">
        <v>2023</v>
      </c>
      <c r="H6144">
        <v>33</v>
      </c>
      <c r="I6144" t="s">
        <v>125</v>
      </c>
      <c r="J6144">
        <v>99</v>
      </c>
      <c r="K6144" t="s">
        <v>23</v>
      </c>
      <c r="L6144">
        <v>1</v>
      </c>
      <c r="M6144" t="s">
        <v>39</v>
      </c>
      <c r="N6144">
        <v>7777</v>
      </c>
      <c r="O6144" t="s">
        <v>37</v>
      </c>
      <c r="P6144">
        <v>1740</v>
      </c>
      <c r="T6144" s="3">
        <f t="shared" si="191"/>
        <v>100</v>
      </c>
      <c r="U6144" s="3">
        <f>IF(AND(R6144&lt;&gt;"_U",N6144&lt;&gt;9999,N6144&lt;&gt;999,L6144&lt;&gt;"Median"),IFERROR(VLOOKUP(A6144,'TA Total'!A:P,16,0),"."),".")</f>
        <v>1740</v>
      </c>
    </row>
    <row r="6145" spans="1:21" x14ac:dyDescent="0.3">
      <c r="A6145" s="1" t="str">
        <f t="shared" si="190"/>
        <v>2023|New Plymouth District|$20,000 or less</v>
      </c>
      <c r="B6145" t="s">
        <v>18</v>
      </c>
      <c r="C6145" t="s">
        <v>19</v>
      </c>
      <c r="D6145" t="s">
        <v>20</v>
      </c>
      <c r="E6145" t="s">
        <v>21</v>
      </c>
      <c r="F6145">
        <v>2023</v>
      </c>
      <c r="G6145">
        <v>2023</v>
      </c>
      <c r="H6145">
        <v>33</v>
      </c>
      <c r="I6145" t="s">
        <v>125</v>
      </c>
      <c r="J6145">
        <v>99</v>
      </c>
      <c r="K6145" t="s">
        <v>23</v>
      </c>
      <c r="L6145">
        <v>1</v>
      </c>
      <c r="M6145" t="s">
        <v>39</v>
      </c>
      <c r="N6145">
        <v>3</v>
      </c>
      <c r="O6145" t="s">
        <v>25</v>
      </c>
      <c r="P6145">
        <v>159</v>
      </c>
      <c r="T6145" s="3">
        <f t="shared" si="191"/>
        <v>9.14</v>
      </c>
      <c r="U6145" s="3">
        <f>IF(AND(R6145&lt;&gt;"_U",N6145&lt;&gt;9999,N6145&lt;&gt;999,L6145&lt;&gt;"Median"),IFERROR(VLOOKUP(A6145,'TA Total'!A:P,16,0),"."),".")</f>
        <v>1740</v>
      </c>
    </row>
    <row r="6146" spans="1:21" x14ac:dyDescent="0.3">
      <c r="A6146" s="1" t="str">
        <f t="shared" si="190"/>
        <v>2023|New Plymouth District|$20,001-$30,000</v>
      </c>
      <c r="B6146" t="s">
        <v>18</v>
      </c>
      <c r="C6146" t="s">
        <v>19</v>
      </c>
      <c r="D6146" t="s">
        <v>20</v>
      </c>
      <c r="E6146" t="s">
        <v>21</v>
      </c>
      <c r="F6146">
        <v>2023</v>
      </c>
      <c r="G6146">
        <v>2023</v>
      </c>
      <c r="H6146">
        <v>33</v>
      </c>
      <c r="I6146" t="s">
        <v>125</v>
      </c>
      <c r="J6146">
        <v>99</v>
      </c>
      <c r="K6146" t="s">
        <v>23</v>
      </c>
      <c r="L6146">
        <v>2</v>
      </c>
      <c r="M6146" t="s">
        <v>24</v>
      </c>
      <c r="N6146">
        <v>1</v>
      </c>
      <c r="O6146" t="s">
        <v>33</v>
      </c>
      <c r="P6146">
        <v>1758</v>
      </c>
      <c r="T6146" s="3">
        <f t="shared" si="191"/>
        <v>56.29</v>
      </c>
      <c r="U6146" s="3">
        <f>IF(AND(R6146&lt;&gt;"_U",N6146&lt;&gt;9999,N6146&lt;&gt;999,L6146&lt;&gt;"Median"),IFERROR(VLOOKUP(A6146,'TA Total'!A:P,16,0),"."),".")</f>
        <v>3123</v>
      </c>
    </row>
    <row r="6147" spans="1:21" x14ac:dyDescent="0.3">
      <c r="A6147" s="1" t="str">
        <f t="shared" ref="A6147:A6210" si="192">G6147&amp;"|"&amp;I6147&amp;"|"&amp;M6147</f>
        <v>2023|New Plymouth District|$20,001-$30,000</v>
      </c>
      <c r="B6147" t="s">
        <v>18</v>
      </c>
      <c r="C6147" t="s">
        <v>19</v>
      </c>
      <c r="D6147" t="s">
        <v>20</v>
      </c>
      <c r="E6147" t="s">
        <v>21</v>
      </c>
      <c r="F6147">
        <v>2023</v>
      </c>
      <c r="G6147">
        <v>2023</v>
      </c>
      <c r="H6147">
        <v>33</v>
      </c>
      <c r="I6147" t="s">
        <v>125</v>
      </c>
      <c r="J6147">
        <v>99</v>
      </c>
      <c r="K6147" t="s">
        <v>23</v>
      </c>
      <c r="L6147">
        <v>2</v>
      </c>
      <c r="M6147" t="s">
        <v>24</v>
      </c>
      <c r="N6147">
        <v>999</v>
      </c>
      <c r="O6147" t="s">
        <v>42</v>
      </c>
      <c r="P6147">
        <v>0</v>
      </c>
      <c r="T6147" s="3" t="str">
        <f t="shared" ref="T6147:T6210" si="193">IF(AND(R6147&lt;&gt;"_U",R6147&lt;&gt;"c",N6147&lt;&gt;999,N6147&lt;&gt;9999,L6147&lt;&gt;"Median"),IFERROR((ROUND(P6147/U6147*100,2)),"."),".")</f>
        <v>.</v>
      </c>
      <c r="U6147" s="3" t="str">
        <f>IF(AND(R6147&lt;&gt;"_U",N6147&lt;&gt;9999,N6147&lt;&gt;999,L6147&lt;&gt;"Median"),IFERROR(VLOOKUP(A6147,'TA Total'!A:P,16,0),"."),".")</f>
        <v>.</v>
      </c>
    </row>
    <row r="6148" spans="1:21" x14ac:dyDescent="0.3">
      <c r="A6148" s="1" t="str">
        <f t="shared" si="192"/>
        <v>2023|New Plymouth District|$20,001-$30,000</v>
      </c>
      <c r="B6148" t="s">
        <v>18</v>
      </c>
      <c r="C6148" t="s">
        <v>19</v>
      </c>
      <c r="D6148" t="s">
        <v>20</v>
      </c>
      <c r="E6148" t="s">
        <v>21</v>
      </c>
      <c r="F6148">
        <v>2023</v>
      </c>
      <c r="G6148">
        <v>2023</v>
      </c>
      <c r="H6148">
        <v>33</v>
      </c>
      <c r="I6148" t="s">
        <v>125</v>
      </c>
      <c r="J6148">
        <v>99</v>
      </c>
      <c r="K6148" t="s">
        <v>23</v>
      </c>
      <c r="L6148">
        <v>2</v>
      </c>
      <c r="M6148" t="s">
        <v>24</v>
      </c>
      <c r="N6148">
        <v>9999</v>
      </c>
      <c r="O6148" t="s">
        <v>40</v>
      </c>
      <c r="P6148">
        <v>3126</v>
      </c>
      <c r="T6148" s="3" t="str">
        <f t="shared" si="193"/>
        <v>.</v>
      </c>
      <c r="U6148" s="3" t="str">
        <f>IF(AND(R6148&lt;&gt;"_U",N6148&lt;&gt;9999,N6148&lt;&gt;999,L6148&lt;&gt;"Median"),IFERROR(VLOOKUP(A6148,'TA Total'!A:P,16,0),"."),".")</f>
        <v>.</v>
      </c>
    </row>
    <row r="6149" spans="1:21" x14ac:dyDescent="0.3">
      <c r="A6149" s="1" t="str">
        <f t="shared" si="192"/>
        <v>2023|New Plymouth District|$20,001-$30,000</v>
      </c>
      <c r="B6149" t="s">
        <v>18</v>
      </c>
      <c r="C6149" t="s">
        <v>19</v>
      </c>
      <c r="D6149" t="s">
        <v>20</v>
      </c>
      <c r="E6149" t="s">
        <v>21</v>
      </c>
      <c r="F6149">
        <v>2023</v>
      </c>
      <c r="G6149">
        <v>2023</v>
      </c>
      <c r="H6149">
        <v>33</v>
      </c>
      <c r="I6149" t="s">
        <v>125</v>
      </c>
      <c r="J6149">
        <v>99</v>
      </c>
      <c r="K6149" t="s">
        <v>23</v>
      </c>
      <c r="L6149">
        <v>2</v>
      </c>
      <c r="M6149" t="s">
        <v>24</v>
      </c>
      <c r="N6149">
        <v>7777</v>
      </c>
      <c r="O6149" t="s">
        <v>37</v>
      </c>
      <c r="P6149">
        <v>3123</v>
      </c>
      <c r="T6149" s="3">
        <f t="shared" si="193"/>
        <v>100</v>
      </c>
      <c r="U6149" s="3">
        <f>IF(AND(R6149&lt;&gt;"_U",N6149&lt;&gt;9999,N6149&lt;&gt;999,L6149&lt;&gt;"Median"),IFERROR(VLOOKUP(A6149,'TA Total'!A:P,16,0),"."),".")</f>
        <v>3123</v>
      </c>
    </row>
    <row r="6150" spans="1:21" x14ac:dyDescent="0.3">
      <c r="A6150" s="1" t="str">
        <f t="shared" si="192"/>
        <v>2023|New Plymouth District|$20,001-$30,000</v>
      </c>
      <c r="B6150" t="s">
        <v>18</v>
      </c>
      <c r="C6150" t="s">
        <v>19</v>
      </c>
      <c r="D6150" t="s">
        <v>20</v>
      </c>
      <c r="E6150" t="s">
        <v>21</v>
      </c>
      <c r="F6150">
        <v>2023</v>
      </c>
      <c r="G6150">
        <v>2023</v>
      </c>
      <c r="H6150">
        <v>33</v>
      </c>
      <c r="I6150" t="s">
        <v>125</v>
      </c>
      <c r="J6150">
        <v>99</v>
      </c>
      <c r="K6150" t="s">
        <v>23</v>
      </c>
      <c r="L6150">
        <v>2</v>
      </c>
      <c r="M6150" t="s">
        <v>24</v>
      </c>
      <c r="N6150">
        <v>3</v>
      </c>
      <c r="O6150" t="s">
        <v>25</v>
      </c>
      <c r="P6150">
        <v>342</v>
      </c>
      <c r="T6150" s="3">
        <f t="shared" si="193"/>
        <v>10.95</v>
      </c>
      <c r="U6150" s="3">
        <f>IF(AND(R6150&lt;&gt;"_U",N6150&lt;&gt;9999,N6150&lt;&gt;999,L6150&lt;&gt;"Median"),IFERROR(VLOOKUP(A6150,'TA Total'!A:P,16,0),"."),".")</f>
        <v>3123</v>
      </c>
    </row>
    <row r="6151" spans="1:21" x14ac:dyDescent="0.3">
      <c r="A6151" s="1" t="str">
        <f t="shared" si="192"/>
        <v>2023|New Plymouth District|$20,001-$30,000</v>
      </c>
      <c r="B6151" t="s">
        <v>18</v>
      </c>
      <c r="C6151" t="s">
        <v>19</v>
      </c>
      <c r="D6151" t="s">
        <v>20</v>
      </c>
      <c r="E6151" t="s">
        <v>21</v>
      </c>
      <c r="F6151">
        <v>2023</v>
      </c>
      <c r="G6151">
        <v>2023</v>
      </c>
      <c r="H6151">
        <v>33</v>
      </c>
      <c r="I6151" t="s">
        <v>125</v>
      </c>
      <c r="J6151">
        <v>99</v>
      </c>
      <c r="K6151" t="s">
        <v>23</v>
      </c>
      <c r="L6151">
        <v>2</v>
      </c>
      <c r="M6151" t="s">
        <v>24</v>
      </c>
      <c r="N6151">
        <v>2</v>
      </c>
      <c r="O6151" t="s">
        <v>28</v>
      </c>
      <c r="P6151">
        <v>1026</v>
      </c>
      <c r="T6151" s="3">
        <f t="shared" si="193"/>
        <v>32.85</v>
      </c>
      <c r="U6151" s="3">
        <f>IF(AND(R6151&lt;&gt;"_U",N6151&lt;&gt;9999,N6151&lt;&gt;999,L6151&lt;&gt;"Median"),IFERROR(VLOOKUP(A6151,'TA Total'!A:P,16,0),"."),".")</f>
        <v>3123</v>
      </c>
    </row>
    <row r="6152" spans="1:21" x14ac:dyDescent="0.3">
      <c r="A6152" s="1" t="str">
        <f t="shared" si="192"/>
        <v>2023|New Plymouth District|$30,001-$50,000</v>
      </c>
      <c r="B6152" t="s">
        <v>18</v>
      </c>
      <c r="C6152" t="s">
        <v>19</v>
      </c>
      <c r="D6152" t="s">
        <v>20</v>
      </c>
      <c r="E6152" t="s">
        <v>21</v>
      </c>
      <c r="F6152">
        <v>2023</v>
      </c>
      <c r="G6152">
        <v>2023</v>
      </c>
      <c r="H6152">
        <v>33</v>
      </c>
      <c r="I6152" t="s">
        <v>125</v>
      </c>
      <c r="J6152">
        <v>99</v>
      </c>
      <c r="K6152" t="s">
        <v>23</v>
      </c>
      <c r="L6152">
        <v>3</v>
      </c>
      <c r="M6152" t="s">
        <v>45</v>
      </c>
      <c r="N6152">
        <v>999</v>
      </c>
      <c r="O6152" t="s">
        <v>42</v>
      </c>
      <c r="P6152">
        <v>0</v>
      </c>
      <c r="T6152" s="3" t="str">
        <f t="shared" si="193"/>
        <v>.</v>
      </c>
      <c r="U6152" s="3" t="str">
        <f>IF(AND(R6152&lt;&gt;"_U",N6152&lt;&gt;9999,N6152&lt;&gt;999,L6152&lt;&gt;"Median"),IFERROR(VLOOKUP(A6152,'TA Total'!A:P,16,0),"."),".")</f>
        <v>.</v>
      </c>
    </row>
    <row r="6153" spans="1:21" x14ac:dyDescent="0.3">
      <c r="A6153" s="1" t="str">
        <f t="shared" si="192"/>
        <v>2023|New Plymouth District|$30,001-$50,000</v>
      </c>
      <c r="B6153" t="s">
        <v>18</v>
      </c>
      <c r="C6153" t="s">
        <v>19</v>
      </c>
      <c r="D6153" t="s">
        <v>20</v>
      </c>
      <c r="E6153" t="s">
        <v>21</v>
      </c>
      <c r="F6153">
        <v>2023</v>
      </c>
      <c r="G6153">
        <v>2023</v>
      </c>
      <c r="H6153">
        <v>33</v>
      </c>
      <c r="I6153" t="s">
        <v>125</v>
      </c>
      <c r="J6153">
        <v>99</v>
      </c>
      <c r="K6153" t="s">
        <v>23</v>
      </c>
      <c r="L6153">
        <v>3</v>
      </c>
      <c r="M6153" t="s">
        <v>45</v>
      </c>
      <c r="N6153">
        <v>7777</v>
      </c>
      <c r="O6153" t="s">
        <v>37</v>
      </c>
      <c r="P6153">
        <v>5028</v>
      </c>
      <c r="T6153" s="3">
        <f t="shared" si="193"/>
        <v>100</v>
      </c>
      <c r="U6153" s="3">
        <f>IF(AND(R6153&lt;&gt;"_U",N6153&lt;&gt;9999,N6153&lt;&gt;999,L6153&lt;&gt;"Median"),IFERROR(VLOOKUP(A6153,'TA Total'!A:P,16,0),"."),".")</f>
        <v>5028</v>
      </c>
    </row>
    <row r="6154" spans="1:21" x14ac:dyDescent="0.3">
      <c r="A6154" s="1" t="str">
        <f t="shared" si="192"/>
        <v>2023|New Plymouth District|$30,001-$50,000</v>
      </c>
      <c r="B6154" t="s">
        <v>18</v>
      </c>
      <c r="C6154" t="s">
        <v>19</v>
      </c>
      <c r="D6154" t="s">
        <v>20</v>
      </c>
      <c r="E6154" t="s">
        <v>21</v>
      </c>
      <c r="F6154">
        <v>2023</v>
      </c>
      <c r="G6154">
        <v>2023</v>
      </c>
      <c r="H6154">
        <v>33</v>
      </c>
      <c r="I6154" t="s">
        <v>125</v>
      </c>
      <c r="J6154">
        <v>99</v>
      </c>
      <c r="K6154" t="s">
        <v>23</v>
      </c>
      <c r="L6154">
        <v>3</v>
      </c>
      <c r="M6154" t="s">
        <v>45</v>
      </c>
      <c r="N6154">
        <v>3</v>
      </c>
      <c r="O6154" t="s">
        <v>25</v>
      </c>
      <c r="P6154">
        <v>561</v>
      </c>
      <c r="T6154" s="3">
        <f t="shared" si="193"/>
        <v>11.16</v>
      </c>
      <c r="U6154" s="3">
        <f>IF(AND(R6154&lt;&gt;"_U",N6154&lt;&gt;9999,N6154&lt;&gt;999,L6154&lt;&gt;"Median"),IFERROR(VLOOKUP(A6154,'TA Total'!A:P,16,0),"."),".")</f>
        <v>5028</v>
      </c>
    </row>
    <row r="6155" spans="1:21" x14ac:dyDescent="0.3">
      <c r="A6155" s="1" t="str">
        <f t="shared" si="192"/>
        <v>2023|New Plymouth District|$30,001-$50,000</v>
      </c>
      <c r="B6155" t="s">
        <v>18</v>
      </c>
      <c r="C6155" t="s">
        <v>19</v>
      </c>
      <c r="D6155" t="s">
        <v>20</v>
      </c>
      <c r="E6155" t="s">
        <v>21</v>
      </c>
      <c r="F6155">
        <v>2023</v>
      </c>
      <c r="G6155">
        <v>2023</v>
      </c>
      <c r="H6155">
        <v>33</v>
      </c>
      <c r="I6155" t="s">
        <v>125</v>
      </c>
      <c r="J6155">
        <v>99</v>
      </c>
      <c r="K6155" t="s">
        <v>23</v>
      </c>
      <c r="L6155">
        <v>3</v>
      </c>
      <c r="M6155" t="s">
        <v>45</v>
      </c>
      <c r="N6155">
        <v>2</v>
      </c>
      <c r="O6155" t="s">
        <v>28</v>
      </c>
      <c r="P6155">
        <v>1533</v>
      </c>
      <c r="T6155" s="3">
        <f t="shared" si="193"/>
        <v>30.49</v>
      </c>
      <c r="U6155" s="3">
        <f>IF(AND(R6155&lt;&gt;"_U",N6155&lt;&gt;9999,N6155&lt;&gt;999,L6155&lt;&gt;"Median"),IFERROR(VLOOKUP(A6155,'TA Total'!A:P,16,0),"."),".")</f>
        <v>5028</v>
      </c>
    </row>
    <row r="6156" spans="1:21" x14ac:dyDescent="0.3">
      <c r="A6156" s="1" t="str">
        <f t="shared" si="192"/>
        <v>2023|New Plymouth District|$30,001-$50,000</v>
      </c>
      <c r="B6156" t="s">
        <v>18</v>
      </c>
      <c r="C6156" t="s">
        <v>19</v>
      </c>
      <c r="D6156" t="s">
        <v>20</v>
      </c>
      <c r="E6156" t="s">
        <v>21</v>
      </c>
      <c r="F6156">
        <v>2023</v>
      </c>
      <c r="G6156">
        <v>2023</v>
      </c>
      <c r="H6156">
        <v>33</v>
      </c>
      <c r="I6156" t="s">
        <v>125</v>
      </c>
      <c r="J6156">
        <v>99</v>
      </c>
      <c r="K6156" t="s">
        <v>23</v>
      </c>
      <c r="L6156">
        <v>3</v>
      </c>
      <c r="M6156" t="s">
        <v>45</v>
      </c>
      <c r="N6156">
        <v>9999</v>
      </c>
      <c r="O6156" t="s">
        <v>40</v>
      </c>
      <c r="P6156">
        <v>5028</v>
      </c>
      <c r="T6156" s="3" t="str">
        <f t="shared" si="193"/>
        <v>.</v>
      </c>
      <c r="U6156" s="3" t="str">
        <f>IF(AND(R6156&lt;&gt;"_U",N6156&lt;&gt;9999,N6156&lt;&gt;999,L6156&lt;&gt;"Median"),IFERROR(VLOOKUP(A6156,'TA Total'!A:P,16,0),"."),".")</f>
        <v>.</v>
      </c>
    </row>
    <row r="6157" spans="1:21" x14ac:dyDescent="0.3">
      <c r="A6157" s="1" t="str">
        <f t="shared" si="192"/>
        <v>2023|New Plymouth District|$30,001-$50,000</v>
      </c>
      <c r="B6157" t="s">
        <v>18</v>
      </c>
      <c r="C6157" t="s">
        <v>19</v>
      </c>
      <c r="D6157" t="s">
        <v>20</v>
      </c>
      <c r="E6157" t="s">
        <v>21</v>
      </c>
      <c r="F6157">
        <v>2023</v>
      </c>
      <c r="G6157">
        <v>2023</v>
      </c>
      <c r="H6157">
        <v>33</v>
      </c>
      <c r="I6157" t="s">
        <v>125</v>
      </c>
      <c r="J6157">
        <v>99</v>
      </c>
      <c r="K6157" t="s">
        <v>23</v>
      </c>
      <c r="L6157">
        <v>3</v>
      </c>
      <c r="M6157" t="s">
        <v>45</v>
      </c>
      <c r="N6157">
        <v>1</v>
      </c>
      <c r="O6157" t="s">
        <v>33</v>
      </c>
      <c r="P6157">
        <v>2934</v>
      </c>
      <c r="T6157" s="3">
        <f t="shared" si="193"/>
        <v>58.35</v>
      </c>
      <c r="U6157" s="3">
        <f>IF(AND(R6157&lt;&gt;"_U",N6157&lt;&gt;9999,N6157&lt;&gt;999,L6157&lt;&gt;"Median"),IFERROR(VLOOKUP(A6157,'TA Total'!A:P,16,0),"."),".")</f>
        <v>5028</v>
      </c>
    </row>
    <row r="6158" spans="1:21" x14ac:dyDescent="0.3">
      <c r="A6158" s="1" t="str">
        <f t="shared" si="192"/>
        <v>2023|New Plymouth District|$50,001-$70,000</v>
      </c>
      <c r="B6158" t="s">
        <v>18</v>
      </c>
      <c r="C6158" t="s">
        <v>19</v>
      </c>
      <c r="D6158" t="s">
        <v>20</v>
      </c>
      <c r="E6158" t="s">
        <v>21</v>
      </c>
      <c r="F6158">
        <v>2023</v>
      </c>
      <c r="G6158">
        <v>2023</v>
      </c>
      <c r="H6158">
        <v>33</v>
      </c>
      <c r="I6158" t="s">
        <v>125</v>
      </c>
      <c r="J6158">
        <v>99</v>
      </c>
      <c r="K6158" t="s">
        <v>23</v>
      </c>
      <c r="L6158">
        <v>4</v>
      </c>
      <c r="M6158" t="s">
        <v>36</v>
      </c>
      <c r="N6158">
        <v>3</v>
      </c>
      <c r="O6158" t="s">
        <v>25</v>
      </c>
      <c r="P6158">
        <v>384</v>
      </c>
      <c r="T6158" s="3">
        <f t="shared" si="193"/>
        <v>10.91</v>
      </c>
      <c r="U6158" s="3">
        <f>IF(AND(R6158&lt;&gt;"_U",N6158&lt;&gt;9999,N6158&lt;&gt;999,L6158&lt;&gt;"Median"),IFERROR(VLOOKUP(A6158,'TA Total'!A:P,16,0),"."),".")</f>
        <v>3519</v>
      </c>
    </row>
    <row r="6159" spans="1:21" x14ac:dyDescent="0.3">
      <c r="A6159" s="1" t="str">
        <f t="shared" si="192"/>
        <v>2023|New Plymouth District|$50,001-$70,000</v>
      </c>
      <c r="B6159" t="s">
        <v>18</v>
      </c>
      <c r="C6159" t="s">
        <v>19</v>
      </c>
      <c r="D6159" t="s">
        <v>20</v>
      </c>
      <c r="E6159" t="s">
        <v>21</v>
      </c>
      <c r="F6159">
        <v>2023</v>
      </c>
      <c r="G6159">
        <v>2023</v>
      </c>
      <c r="H6159">
        <v>33</v>
      </c>
      <c r="I6159" t="s">
        <v>125</v>
      </c>
      <c r="J6159">
        <v>99</v>
      </c>
      <c r="K6159" t="s">
        <v>23</v>
      </c>
      <c r="L6159">
        <v>4</v>
      </c>
      <c r="M6159" t="s">
        <v>36</v>
      </c>
      <c r="N6159">
        <v>7777</v>
      </c>
      <c r="O6159" t="s">
        <v>37</v>
      </c>
      <c r="P6159">
        <v>3519</v>
      </c>
      <c r="T6159" s="3">
        <f t="shared" si="193"/>
        <v>100</v>
      </c>
      <c r="U6159" s="3">
        <f>IF(AND(R6159&lt;&gt;"_U",N6159&lt;&gt;9999,N6159&lt;&gt;999,L6159&lt;&gt;"Median"),IFERROR(VLOOKUP(A6159,'TA Total'!A:P,16,0),"."),".")</f>
        <v>3519</v>
      </c>
    </row>
    <row r="6160" spans="1:21" x14ac:dyDescent="0.3">
      <c r="A6160" s="1" t="str">
        <f t="shared" si="192"/>
        <v>2023|New Plymouth District|$50,001-$70,000</v>
      </c>
      <c r="B6160" t="s">
        <v>18</v>
      </c>
      <c r="C6160" t="s">
        <v>19</v>
      </c>
      <c r="D6160" t="s">
        <v>20</v>
      </c>
      <c r="E6160" t="s">
        <v>21</v>
      </c>
      <c r="F6160">
        <v>2023</v>
      </c>
      <c r="G6160">
        <v>2023</v>
      </c>
      <c r="H6160">
        <v>33</v>
      </c>
      <c r="I6160" t="s">
        <v>125</v>
      </c>
      <c r="J6160">
        <v>99</v>
      </c>
      <c r="K6160" t="s">
        <v>23</v>
      </c>
      <c r="L6160">
        <v>4</v>
      </c>
      <c r="M6160" t="s">
        <v>36</v>
      </c>
      <c r="N6160">
        <v>2</v>
      </c>
      <c r="O6160" t="s">
        <v>28</v>
      </c>
      <c r="P6160">
        <v>1137</v>
      </c>
      <c r="T6160" s="3">
        <f t="shared" si="193"/>
        <v>32.31</v>
      </c>
      <c r="U6160" s="3">
        <f>IF(AND(R6160&lt;&gt;"_U",N6160&lt;&gt;9999,N6160&lt;&gt;999,L6160&lt;&gt;"Median"),IFERROR(VLOOKUP(A6160,'TA Total'!A:P,16,0),"."),".")</f>
        <v>3519</v>
      </c>
    </row>
    <row r="6161" spans="1:21" x14ac:dyDescent="0.3">
      <c r="A6161" s="1" t="str">
        <f t="shared" si="192"/>
        <v>2023|New Plymouth District|$50,001-$70,000</v>
      </c>
      <c r="B6161" t="s">
        <v>18</v>
      </c>
      <c r="C6161" t="s">
        <v>19</v>
      </c>
      <c r="D6161" t="s">
        <v>20</v>
      </c>
      <c r="E6161" t="s">
        <v>21</v>
      </c>
      <c r="F6161">
        <v>2023</v>
      </c>
      <c r="G6161">
        <v>2023</v>
      </c>
      <c r="H6161">
        <v>33</v>
      </c>
      <c r="I6161" t="s">
        <v>125</v>
      </c>
      <c r="J6161">
        <v>99</v>
      </c>
      <c r="K6161" t="s">
        <v>23</v>
      </c>
      <c r="L6161">
        <v>4</v>
      </c>
      <c r="M6161" t="s">
        <v>36</v>
      </c>
      <c r="N6161">
        <v>9999</v>
      </c>
      <c r="O6161" t="s">
        <v>40</v>
      </c>
      <c r="P6161">
        <v>3519</v>
      </c>
      <c r="T6161" s="3" t="str">
        <f t="shared" si="193"/>
        <v>.</v>
      </c>
      <c r="U6161" s="3" t="str">
        <f>IF(AND(R6161&lt;&gt;"_U",N6161&lt;&gt;9999,N6161&lt;&gt;999,L6161&lt;&gt;"Median"),IFERROR(VLOOKUP(A6161,'TA Total'!A:P,16,0),"."),".")</f>
        <v>.</v>
      </c>
    </row>
    <row r="6162" spans="1:21" x14ac:dyDescent="0.3">
      <c r="A6162" s="1" t="str">
        <f t="shared" si="192"/>
        <v>2023|New Plymouth District|$50,001-$70,000</v>
      </c>
      <c r="B6162" t="s">
        <v>18</v>
      </c>
      <c r="C6162" t="s">
        <v>19</v>
      </c>
      <c r="D6162" t="s">
        <v>20</v>
      </c>
      <c r="E6162" t="s">
        <v>21</v>
      </c>
      <c r="F6162">
        <v>2023</v>
      </c>
      <c r="G6162">
        <v>2023</v>
      </c>
      <c r="H6162">
        <v>33</v>
      </c>
      <c r="I6162" t="s">
        <v>125</v>
      </c>
      <c r="J6162">
        <v>99</v>
      </c>
      <c r="K6162" t="s">
        <v>23</v>
      </c>
      <c r="L6162">
        <v>4</v>
      </c>
      <c r="M6162" t="s">
        <v>36</v>
      </c>
      <c r="N6162">
        <v>999</v>
      </c>
      <c r="O6162" t="s">
        <v>42</v>
      </c>
      <c r="P6162">
        <v>0</v>
      </c>
      <c r="T6162" s="3" t="str">
        <f t="shared" si="193"/>
        <v>.</v>
      </c>
      <c r="U6162" s="3" t="str">
        <f>IF(AND(R6162&lt;&gt;"_U",N6162&lt;&gt;9999,N6162&lt;&gt;999,L6162&lt;&gt;"Median"),IFERROR(VLOOKUP(A6162,'TA Total'!A:P,16,0),"."),".")</f>
        <v>.</v>
      </c>
    </row>
    <row r="6163" spans="1:21" x14ac:dyDescent="0.3">
      <c r="A6163" s="1" t="str">
        <f t="shared" si="192"/>
        <v>2023|New Plymouth District|$50,001-$70,000</v>
      </c>
      <c r="B6163" t="s">
        <v>18</v>
      </c>
      <c r="C6163" t="s">
        <v>19</v>
      </c>
      <c r="D6163" t="s">
        <v>20</v>
      </c>
      <c r="E6163" t="s">
        <v>21</v>
      </c>
      <c r="F6163">
        <v>2023</v>
      </c>
      <c r="G6163">
        <v>2023</v>
      </c>
      <c r="H6163">
        <v>33</v>
      </c>
      <c r="I6163" t="s">
        <v>125</v>
      </c>
      <c r="J6163">
        <v>99</v>
      </c>
      <c r="K6163" t="s">
        <v>23</v>
      </c>
      <c r="L6163">
        <v>4</v>
      </c>
      <c r="M6163" t="s">
        <v>36</v>
      </c>
      <c r="N6163">
        <v>1</v>
      </c>
      <c r="O6163" t="s">
        <v>33</v>
      </c>
      <c r="P6163">
        <v>1995</v>
      </c>
      <c r="T6163" s="3">
        <f t="shared" si="193"/>
        <v>56.69</v>
      </c>
      <c r="U6163" s="3">
        <f>IF(AND(R6163&lt;&gt;"_U",N6163&lt;&gt;9999,N6163&lt;&gt;999,L6163&lt;&gt;"Median"),IFERROR(VLOOKUP(A6163,'TA Total'!A:P,16,0),"."),".")</f>
        <v>3519</v>
      </c>
    </row>
    <row r="6164" spans="1:21" x14ac:dyDescent="0.3">
      <c r="A6164" s="1" t="str">
        <f t="shared" si="192"/>
        <v>2023|New Plymouth District|$70,001-$100,000</v>
      </c>
      <c r="B6164" t="s">
        <v>18</v>
      </c>
      <c r="C6164" t="s">
        <v>19</v>
      </c>
      <c r="D6164" t="s">
        <v>20</v>
      </c>
      <c r="E6164" t="s">
        <v>21</v>
      </c>
      <c r="F6164">
        <v>2023</v>
      </c>
      <c r="G6164">
        <v>2023</v>
      </c>
      <c r="H6164">
        <v>33</v>
      </c>
      <c r="I6164" t="s">
        <v>125</v>
      </c>
      <c r="J6164">
        <v>99</v>
      </c>
      <c r="K6164" t="s">
        <v>23</v>
      </c>
      <c r="L6164">
        <v>5</v>
      </c>
      <c r="M6164" t="s">
        <v>58</v>
      </c>
      <c r="N6164">
        <v>2</v>
      </c>
      <c r="O6164" t="s">
        <v>28</v>
      </c>
      <c r="P6164">
        <v>1431</v>
      </c>
      <c r="T6164" s="3">
        <f t="shared" si="193"/>
        <v>30.02</v>
      </c>
      <c r="U6164" s="3">
        <f>IF(AND(R6164&lt;&gt;"_U",N6164&lt;&gt;9999,N6164&lt;&gt;999,L6164&lt;&gt;"Median"),IFERROR(VLOOKUP(A6164,'TA Total'!A:P,16,0),"."),".")</f>
        <v>4767</v>
      </c>
    </row>
    <row r="6165" spans="1:21" x14ac:dyDescent="0.3">
      <c r="A6165" s="1" t="str">
        <f t="shared" si="192"/>
        <v>2023|New Plymouth District|$70,001-$100,000</v>
      </c>
      <c r="B6165" t="s">
        <v>18</v>
      </c>
      <c r="C6165" t="s">
        <v>19</v>
      </c>
      <c r="D6165" t="s">
        <v>20</v>
      </c>
      <c r="E6165" t="s">
        <v>21</v>
      </c>
      <c r="F6165">
        <v>2023</v>
      </c>
      <c r="G6165">
        <v>2023</v>
      </c>
      <c r="H6165">
        <v>33</v>
      </c>
      <c r="I6165" t="s">
        <v>125</v>
      </c>
      <c r="J6165">
        <v>99</v>
      </c>
      <c r="K6165" t="s">
        <v>23</v>
      </c>
      <c r="L6165">
        <v>5</v>
      </c>
      <c r="M6165" t="s">
        <v>58</v>
      </c>
      <c r="N6165">
        <v>1</v>
      </c>
      <c r="O6165" t="s">
        <v>33</v>
      </c>
      <c r="P6165">
        <v>2850</v>
      </c>
      <c r="T6165" s="3">
        <f t="shared" si="193"/>
        <v>59.79</v>
      </c>
      <c r="U6165" s="3">
        <f>IF(AND(R6165&lt;&gt;"_U",N6165&lt;&gt;9999,N6165&lt;&gt;999,L6165&lt;&gt;"Median"),IFERROR(VLOOKUP(A6165,'TA Total'!A:P,16,0),"."),".")</f>
        <v>4767</v>
      </c>
    </row>
    <row r="6166" spans="1:21" x14ac:dyDescent="0.3">
      <c r="A6166" s="1" t="str">
        <f t="shared" si="192"/>
        <v>2023|New Plymouth District|$70,001-$100,000</v>
      </c>
      <c r="B6166" t="s">
        <v>18</v>
      </c>
      <c r="C6166" t="s">
        <v>19</v>
      </c>
      <c r="D6166" t="s">
        <v>20</v>
      </c>
      <c r="E6166" t="s">
        <v>21</v>
      </c>
      <c r="F6166">
        <v>2023</v>
      </c>
      <c r="G6166">
        <v>2023</v>
      </c>
      <c r="H6166">
        <v>33</v>
      </c>
      <c r="I6166" t="s">
        <v>125</v>
      </c>
      <c r="J6166">
        <v>99</v>
      </c>
      <c r="K6166" t="s">
        <v>23</v>
      </c>
      <c r="L6166">
        <v>5</v>
      </c>
      <c r="M6166" t="s">
        <v>58</v>
      </c>
      <c r="N6166">
        <v>3</v>
      </c>
      <c r="O6166" t="s">
        <v>25</v>
      </c>
      <c r="P6166">
        <v>489</v>
      </c>
      <c r="T6166" s="3">
        <f t="shared" si="193"/>
        <v>10.26</v>
      </c>
      <c r="U6166" s="3">
        <f>IF(AND(R6166&lt;&gt;"_U",N6166&lt;&gt;9999,N6166&lt;&gt;999,L6166&lt;&gt;"Median"),IFERROR(VLOOKUP(A6166,'TA Total'!A:P,16,0),"."),".")</f>
        <v>4767</v>
      </c>
    </row>
    <row r="6167" spans="1:21" x14ac:dyDescent="0.3">
      <c r="A6167" s="1" t="str">
        <f t="shared" si="192"/>
        <v>2023|New Plymouth District|$70,001-$100,000</v>
      </c>
      <c r="B6167" t="s">
        <v>18</v>
      </c>
      <c r="C6167" t="s">
        <v>19</v>
      </c>
      <c r="D6167" t="s">
        <v>20</v>
      </c>
      <c r="E6167" t="s">
        <v>21</v>
      </c>
      <c r="F6167">
        <v>2023</v>
      </c>
      <c r="G6167">
        <v>2023</v>
      </c>
      <c r="H6167">
        <v>33</v>
      </c>
      <c r="I6167" t="s">
        <v>125</v>
      </c>
      <c r="J6167">
        <v>99</v>
      </c>
      <c r="K6167" t="s">
        <v>23</v>
      </c>
      <c r="L6167">
        <v>5</v>
      </c>
      <c r="M6167" t="s">
        <v>58</v>
      </c>
      <c r="N6167">
        <v>999</v>
      </c>
      <c r="O6167" t="s">
        <v>42</v>
      </c>
      <c r="P6167">
        <v>0</v>
      </c>
      <c r="T6167" s="3" t="str">
        <f t="shared" si="193"/>
        <v>.</v>
      </c>
      <c r="U6167" s="3" t="str">
        <f>IF(AND(R6167&lt;&gt;"_U",N6167&lt;&gt;9999,N6167&lt;&gt;999,L6167&lt;&gt;"Median"),IFERROR(VLOOKUP(A6167,'TA Total'!A:P,16,0),"."),".")</f>
        <v>.</v>
      </c>
    </row>
    <row r="6168" spans="1:21" x14ac:dyDescent="0.3">
      <c r="A6168" s="1" t="str">
        <f t="shared" si="192"/>
        <v>2023|New Plymouth District|$70,001-$100,000</v>
      </c>
      <c r="B6168" t="s">
        <v>18</v>
      </c>
      <c r="C6168" t="s">
        <v>19</v>
      </c>
      <c r="D6168" t="s">
        <v>20</v>
      </c>
      <c r="E6168" t="s">
        <v>21</v>
      </c>
      <c r="F6168">
        <v>2023</v>
      </c>
      <c r="G6168">
        <v>2023</v>
      </c>
      <c r="H6168">
        <v>33</v>
      </c>
      <c r="I6168" t="s">
        <v>125</v>
      </c>
      <c r="J6168">
        <v>99</v>
      </c>
      <c r="K6168" t="s">
        <v>23</v>
      </c>
      <c r="L6168">
        <v>5</v>
      </c>
      <c r="M6168" t="s">
        <v>58</v>
      </c>
      <c r="N6168">
        <v>9999</v>
      </c>
      <c r="O6168" t="s">
        <v>40</v>
      </c>
      <c r="P6168">
        <v>4767</v>
      </c>
      <c r="T6168" s="3" t="str">
        <f t="shared" si="193"/>
        <v>.</v>
      </c>
      <c r="U6168" s="3" t="str">
        <f>IF(AND(R6168&lt;&gt;"_U",N6168&lt;&gt;9999,N6168&lt;&gt;999,L6168&lt;&gt;"Median"),IFERROR(VLOOKUP(A6168,'TA Total'!A:P,16,0),"."),".")</f>
        <v>.</v>
      </c>
    </row>
    <row r="6169" spans="1:21" x14ac:dyDescent="0.3">
      <c r="A6169" s="1" t="str">
        <f t="shared" si="192"/>
        <v>2023|New Plymouth District|$70,001-$100,000</v>
      </c>
      <c r="B6169" t="s">
        <v>18</v>
      </c>
      <c r="C6169" t="s">
        <v>19</v>
      </c>
      <c r="D6169" t="s">
        <v>20</v>
      </c>
      <c r="E6169" t="s">
        <v>21</v>
      </c>
      <c r="F6169">
        <v>2023</v>
      </c>
      <c r="G6169">
        <v>2023</v>
      </c>
      <c r="H6169">
        <v>33</v>
      </c>
      <c r="I6169" t="s">
        <v>125</v>
      </c>
      <c r="J6169">
        <v>99</v>
      </c>
      <c r="K6169" t="s">
        <v>23</v>
      </c>
      <c r="L6169">
        <v>5</v>
      </c>
      <c r="M6169" t="s">
        <v>58</v>
      </c>
      <c r="N6169">
        <v>7777</v>
      </c>
      <c r="O6169" t="s">
        <v>37</v>
      </c>
      <c r="P6169">
        <v>4767</v>
      </c>
      <c r="T6169" s="3">
        <f t="shared" si="193"/>
        <v>100</v>
      </c>
      <c r="U6169" s="3">
        <f>IF(AND(R6169&lt;&gt;"_U",N6169&lt;&gt;9999,N6169&lt;&gt;999,L6169&lt;&gt;"Median"),IFERROR(VLOOKUP(A6169,'TA Total'!A:P,16,0),"."),".")</f>
        <v>4767</v>
      </c>
    </row>
    <row r="6170" spans="1:21" x14ac:dyDescent="0.3">
      <c r="A6170" s="1" t="str">
        <f t="shared" si="192"/>
        <v>2023|New Plymouth District|$100,001-$150,000</v>
      </c>
      <c r="B6170" t="s">
        <v>18</v>
      </c>
      <c r="C6170" t="s">
        <v>19</v>
      </c>
      <c r="D6170" t="s">
        <v>20</v>
      </c>
      <c r="E6170" t="s">
        <v>21</v>
      </c>
      <c r="F6170">
        <v>2023</v>
      </c>
      <c r="G6170">
        <v>2023</v>
      </c>
      <c r="H6170">
        <v>33</v>
      </c>
      <c r="I6170" t="s">
        <v>125</v>
      </c>
      <c r="J6170">
        <v>99</v>
      </c>
      <c r="K6170" t="s">
        <v>23</v>
      </c>
      <c r="L6170">
        <v>6</v>
      </c>
      <c r="M6170" t="s">
        <v>59</v>
      </c>
      <c r="N6170">
        <v>9999</v>
      </c>
      <c r="O6170" t="s">
        <v>40</v>
      </c>
      <c r="P6170">
        <v>6600</v>
      </c>
      <c r="T6170" s="3" t="str">
        <f t="shared" si="193"/>
        <v>.</v>
      </c>
      <c r="U6170" s="3" t="str">
        <f>IF(AND(R6170&lt;&gt;"_U",N6170&lt;&gt;9999,N6170&lt;&gt;999,L6170&lt;&gt;"Median"),IFERROR(VLOOKUP(A6170,'TA Total'!A:P,16,0),"."),".")</f>
        <v>.</v>
      </c>
    </row>
    <row r="6171" spans="1:21" x14ac:dyDescent="0.3">
      <c r="A6171" s="1" t="str">
        <f t="shared" si="192"/>
        <v>2023|New Plymouth District|$100,001-$150,000</v>
      </c>
      <c r="B6171" t="s">
        <v>18</v>
      </c>
      <c r="C6171" t="s">
        <v>19</v>
      </c>
      <c r="D6171" t="s">
        <v>20</v>
      </c>
      <c r="E6171" t="s">
        <v>21</v>
      </c>
      <c r="F6171">
        <v>2023</v>
      </c>
      <c r="G6171">
        <v>2023</v>
      </c>
      <c r="H6171">
        <v>33</v>
      </c>
      <c r="I6171" t="s">
        <v>125</v>
      </c>
      <c r="J6171">
        <v>99</v>
      </c>
      <c r="K6171" t="s">
        <v>23</v>
      </c>
      <c r="L6171">
        <v>6</v>
      </c>
      <c r="M6171" t="s">
        <v>59</v>
      </c>
      <c r="N6171">
        <v>999</v>
      </c>
      <c r="O6171" t="s">
        <v>42</v>
      </c>
      <c r="P6171">
        <v>0</v>
      </c>
      <c r="T6171" s="3" t="str">
        <f t="shared" si="193"/>
        <v>.</v>
      </c>
      <c r="U6171" s="3" t="str">
        <f>IF(AND(R6171&lt;&gt;"_U",N6171&lt;&gt;9999,N6171&lt;&gt;999,L6171&lt;&gt;"Median"),IFERROR(VLOOKUP(A6171,'TA Total'!A:P,16,0),"."),".")</f>
        <v>.</v>
      </c>
    </row>
    <row r="6172" spans="1:21" x14ac:dyDescent="0.3">
      <c r="A6172" s="1" t="str">
        <f t="shared" si="192"/>
        <v>2023|New Plymouth District|$100,001-$150,000</v>
      </c>
      <c r="B6172" t="s">
        <v>18</v>
      </c>
      <c r="C6172" t="s">
        <v>19</v>
      </c>
      <c r="D6172" t="s">
        <v>20</v>
      </c>
      <c r="E6172" t="s">
        <v>21</v>
      </c>
      <c r="F6172">
        <v>2023</v>
      </c>
      <c r="G6172">
        <v>2023</v>
      </c>
      <c r="H6172">
        <v>33</v>
      </c>
      <c r="I6172" t="s">
        <v>125</v>
      </c>
      <c r="J6172">
        <v>99</v>
      </c>
      <c r="K6172" t="s">
        <v>23</v>
      </c>
      <c r="L6172">
        <v>6</v>
      </c>
      <c r="M6172" t="s">
        <v>59</v>
      </c>
      <c r="N6172">
        <v>1</v>
      </c>
      <c r="O6172" t="s">
        <v>33</v>
      </c>
      <c r="P6172">
        <v>4377</v>
      </c>
      <c r="T6172" s="3">
        <f t="shared" si="193"/>
        <v>66.319999999999993</v>
      </c>
      <c r="U6172" s="3">
        <f>IF(AND(R6172&lt;&gt;"_U",N6172&lt;&gt;9999,N6172&lt;&gt;999,L6172&lt;&gt;"Median"),IFERROR(VLOOKUP(A6172,'TA Total'!A:P,16,0),"."),".")</f>
        <v>6600</v>
      </c>
    </row>
    <row r="6173" spans="1:21" x14ac:dyDescent="0.3">
      <c r="A6173" s="1" t="str">
        <f t="shared" si="192"/>
        <v>2023|New Plymouth District|$100,001-$150,000</v>
      </c>
      <c r="B6173" t="s">
        <v>18</v>
      </c>
      <c r="C6173" t="s">
        <v>19</v>
      </c>
      <c r="D6173" t="s">
        <v>20</v>
      </c>
      <c r="E6173" t="s">
        <v>21</v>
      </c>
      <c r="F6173">
        <v>2023</v>
      </c>
      <c r="G6173">
        <v>2023</v>
      </c>
      <c r="H6173">
        <v>33</v>
      </c>
      <c r="I6173" t="s">
        <v>125</v>
      </c>
      <c r="J6173">
        <v>99</v>
      </c>
      <c r="K6173" t="s">
        <v>23</v>
      </c>
      <c r="L6173">
        <v>6</v>
      </c>
      <c r="M6173" t="s">
        <v>59</v>
      </c>
      <c r="N6173">
        <v>7777</v>
      </c>
      <c r="O6173" t="s">
        <v>37</v>
      </c>
      <c r="P6173">
        <v>6600</v>
      </c>
      <c r="T6173" s="3">
        <f t="shared" si="193"/>
        <v>100</v>
      </c>
      <c r="U6173" s="3">
        <f>IF(AND(R6173&lt;&gt;"_U",N6173&lt;&gt;9999,N6173&lt;&gt;999,L6173&lt;&gt;"Median"),IFERROR(VLOOKUP(A6173,'TA Total'!A:P,16,0),"."),".")</f>
        <v>6600</v>
      </c>
    </row>
    <row r="6174" spans="1:21" x14ac:dyDescent="0.3">
      <c r="A6174" s="1" t="str">
        <f t="shared" si="192"/>
        <v>2023|New Plymouth District|$100,001-$150,000</v>
      </c>
      <c r="B6174" t="s">
        <v>18</v>
      </c>
      <c r="C6174" t="s">
        <v>19</v>
      </c>
      <c r="D6174" t="s">
        <v>20</v>
      </c>
      <c r="E6174" t="s">
        <v>21</v>
      </c>
      <c r="F6174">
        <v>2023</v>
      </c>
      <c r="G6174">
        <v>2023</v>
      </c>
      <c r="H6174">
        <v>33</v>
      </c>
      <c r="I6174" t="s">
        <v>125</v>
      </c>
      <c r="J6174">
        <v>99</v>
      </c>
      <c r="K6174" t="s">
        <v>23</v>
      </c>
      <c r="L6174">
        <v>6</v>
      </c>
      <c r="M6174" t="s">
        <v>59</v>
      </c>
      <c r="N6174">
        <v>2</v>
      </c>
      <c r="O6174" t="s">
        <v>28</v>
      </c>
      <c r="P6174">
        <v>1500</v>
      </c>
      <c r="T6174" s="3">
        <f t="shared" si="193"/>
        <v>22.73</v>
      </c>
      <c r="U6174" s="3">
        <f>IF(AND(R6174&lt;&gt;"_U",N6174&lt;&gt;9999,N6174&lt;&gt;999,L6174&lt;&gt;"Median"),IFERROR(VLOOKUP(A6174,'TA Total'!A:P,16,0),"."),".")</f>
        <v>6600</v>
      </c>
    </row>
    <row r="6175" spans="1:21" x14ac:dyDescent="0.3">
      <c r="A6175" s="1" t="str">
        <f t="shared" si="192"/>
        <v>2023|New Plymouth District|$100,001-$150,000</v>
      </c>
      <c r="B6175" t="s">
        <v>18</v>
      </c>
      <c r="C6175" t="s">
        <v>19</v>
      </c>
      <c r="D6175" t="s">
        <v>20</v>
      </c>
      <c r="E6175" t="s">
        <v>21</v>
      </c>
      <c r="F6175">
        <v>2023</v>
      </c>
      <c r="G6175">
        <v>2023</v>
      </c>
      <c r="H6175">
        <v>33</v>
      </c>
      <c r="I6175" t="s">
        <v>125</v>
      </c>
      <c r="J6175">
        <v>99</v>
      </c>
      <c r="K6175" t="s">
        <v>23</v>
      </c>
      <c r="L6175">
        <v>6</v>
      </c>
      <c r="M6175" t="s">
        <v>59</v>
      </c>
      <c r="N6175">
        <v>3</v>
      </c>
      <c r="O6175" t="s">
        <v>25</v>
      </c>
      <c r="P6175">
        <v>723</v>
      </c>
      <c r="T6175" s="3">
        <f t="shared" si="193"/>
        <v>10.95</v>
      </c>
      <c r="U6175" s="3">
        <f>IF(AND(R6175&lt;&gt;"_U",N6175&lt;&gt;9999,N6175&lt;&gt;999,L6175&lt;&gt;"Median"),IFERROR(VLOOKUP(A6175,'TA Total'!A:P,16,0),"."),".")</f>
        <v>6600</v>
      </c>
    </row>
    <row r="6176" spans="1:21" x14ac:dyDescent="0.3">
      <c r="A6176" s="1" t="str">
        <f t="shared" si="192"/>
        <v>2023|New Plymouth District|$150,001-$200,000</v>
      </c>
      <c r="B6176" t="s">
        <v>18</v>
      </c>
      <c r="C6176" t="s">
        <v>19</v>
      </c>
      <c r="D6176" t="s">
        <v>20</v>
      </c>
      <c r="E6176" t="s">
        <v>21</v>
      </c>
      <c r="F6176">
        <v>2023</v>
      </c>
      <c r="G6176">
        <v>2023</v>
      </c>
      <c r="H6176">
        <v>33</v>
      </c>
      <c r="I6176" t="s">
        <v>125</v>
      </c>
      <c r="J6176">
        <v>99</v>
      </c>
      <c r="K6176" t="s">
        <v>23</v>
      </c>
      <c r="L6176">
        <v>7</v>
      </c>
      <c r="M6176" t="s">
        <v>43</v>
      </c>
      <c r="N6176">
        <v>999</v>
      </c>
      <c r="O6176" t="s">
        <v>42</v>
      </c>
      <c r="P6176">
        <v>0</v>
      </c>
      <c r="T6176" s="3" t="str">
        <f t="shared" si="193"/>
        <v>.</v>
      </c>
      <c r="U6176" s="3" t="str">
        <f>IF(AND(R6176&lt;&gt;"_U",N6176&lt;&gt;9999,N6176&lt;&gt;999,L6176&lt;&gt;"Median"),IFERROR(VLOOKUP(A6176,'TA Total'!A:P,16,0),"."),".")</f>
        <v>.</v>
      </c>
    </row>
    <row r="6177" spans="1:21" x14ac:dyDescent="0.3">
      <c r="A6177" s="1" t="str">
        <f t="shared" si="192"/>
        <v>2023|New Plymouth District|$150,001-$200,000</v>
      </c>
      <c r="B6177" t="s">
        <v>18</v>
      </c>
      <c r="C6177" t="s">
        <v>19</v>
      </c>
      <c r="D6177" t="s">
        <v>20</v>
      </c>
      <c r="E6177" t="s">
        <v>21</v>
      </c>
      <c r="F6177">
        <v>2023</v>
      </c>
      <c r="G6177">
        <v>2023</v>
      </c>
      <c r="H6177">
        <v>33</v>
      </c>
      <c r="I6177" t="s">
        <v>125</v>
      </c>
      <c r="J6177">
        <v>99</v>
      </c>
      <c r="K6177" t="s">
        <v>23</v>
      </c>
      <c r="L6177">
        <v>7</v>
      </c>
      <c r="M6177" t="s">
        <v>43</v>
      </c>
      <c r="N6177">
        <v>9999</v>
      </c>
      <c r="O6177" t="s">
        <v>40</v>
      </c>
      <c r="P6177">
        <v>3900</v>
      </c>
      <c r="T6177" s="3" t="str">
        <f t="shared" si="193"/>
        <v>.</v>
      </c>
      <c r="U6177" s="3" t="str">
        <f>IF(AND(R6177&lt;&gt;"_U",N6177&lt;&gt;9999,N6177&lt;&gt;999,L6177&lt;&gt;"Median"),IFERROR(VLOOKUP(A6177,'TA Total'!A:P,16,0),"."),".")</f>
        <v>.</v>
      </c>
    </row>
    <row r="6178" spans="1:21" x14ac:dyDescent="0.3">
      <c r="A6178" s="1" t="str">
        <f t="shared" si="192"/>
        <v>2023|New Plymouth District|$150,001-$200,000</v>
      </c>
      <c r="B6178" t="s">
        <v>18</v>
      </c>
      <c r="C6178" t="s">
        <v>19</v>
      </c>
      <c r="D6178" t="s">
        <v>20</v>
      </c>
      <c r="E6178" t="s">
        <v>21</v>
      </c>
      <c r="F6178">
        <v>2023</v>
      </c>
      <c r="G6178">
        <v>2023</v>
      </c>
      <c r="H6178">
        <v>33</v>
      </c>
      <c r="I6178" t="s">
        <v>125</v>
      </c>
      <c r="J6178">
        <v>99</v>
      </c>
      <c r="K6178" t="s">
        <v>23</v>
      </c>
      <c r="L6178">
        <v>7</v>
      </c>
      <c r="M6178" t="s">
        <v>43</v>
      </c>
      <c r="N6178">
        <v>7777</v>
      </c>
      <c r="O6178" t="s">
        <v>37</v>
      </c>
      <c r="P6178">
        <v>3900</v>
      </c>
      <c r="T6178" s="3">
        <f t="shared" si="193"/>
        <v>100</v>
      </c>
      <c r="U6178" s="3">
        <f>IF(AND(R6178&lt;&gt;"_U",N6178&lt;&gt;9999,N6178&lt;&gt;999,L6178&lt;&gt;"Median"),IFERROR(VLOOKUP(A6178,'TA Total'!A:P,16,0),"."),".")</f>
        <v>3900</v>
      </c>
    </row>
    <row r="6179" spans="1:21" x14ac:dyDescent="0.3">
      <c r="A6179" s="1" t="str">
        <f t="shared" si="192"/>
        <v>2023|New Plymouth District|$150,001-$200,000</v>
      </c>
      <c r="B6179" t="s">
        <v>18</v>
      </c>
      <c r="C6179" t="s">
        <v>19</v>
      </c>
      <c r="D6179" t="s">
        <v>20</v>
      </c>
      <c r="E6179" t="s">
        <v>21</v>
      </c>
      <c r="F6179">
        <v>2023</v>
      </c>
      <c r="G6179">
        <v>2023</v>
      </c>
      <c r="H6179">
        <v>33</v>
      </c>
      <c r="I6179" t="s">
        <v>125</v>
      </c>
      <c r="J6179">
        <v>99</v>
      </c>
      <c r="K6179" t="s">
        <v>23</v>
      </c>
      <c r="L6179">
        <v>7</v>
      </c>
      <c r="M6179" t="s">
        <v>43</v>
      </c>
      <c r="N6179">
        <v>2</v>
      </c>
      <c r="O6179" t="s">
        <v>28</v>
      </c>
      <c r="P6179">
        <v>675</v>
      </c>
      <c r="T6179" s="3">
        <f t="shared" si="193"/>
        <v>17.309999999999999</v>
      </c>
      <c r="U6179" s="3">
        <f>IF(AND(R6179&lt;&gt;"_U",N6179&lt;&gt;9999,N6179&lt;&gt;999,L6179&lt;&gt;"Median"),IFERROR(VLOOKUP(A6179,'TA Total'!A:P,16,0),"."),".")</f>
        <v>3900</v>
      </c>
    </row>
    <row r="6180" spans="1:21" x14ac:dyDescent="0.3">
      <c r="A6180" s="1" t="str">
        <f t="shared" si="192"/>
        <v>2023|New Plymouth District|$150,001-$200,000</v>
      </c>
      <c r="B6180" t="s">
        <v>18</v>
      </c>
      <c r="C6180" t="s">
        <v>19</v>
      </c>
      <c r="D6180" t="s">
        <v>20</v>
      </c>
      <c r="E6180" t="s">
        <v>21</v>
      </c>
      <c r="F6180">
        <v>2023</v>
      </c>
      <c r="G6180">
        <v>2023</v>
      </c>
      <c r="H6180">
        <v>33</v>
      </c>
      <c r="I6180" t="s">
        <v>125</v>
      </c>
      <c r="J6180">
        <v>99</v>
      </c>
      <c r="K6180" t="s">
        <v>23</v>
      </c>
      <c r="L6180">
        <v>7</v>
      </c>
      <c r="M6180" t="s">
        <v>43</v>
      </c>
      <c r="N6180">
        <v>1</v>
      </c>
      <c r="O6180" t="s">
        <v>33</v>
      </c>
      <c r="P6180">
        <v>2778</v>
      </c>
      <c r="T6180" s="3">
        <f t="shared" si="193"/>
        <v>71.23</v>
      </c>
      <c r="U6180" s="3">
        <f>IF(AND(R6180&lt;&gt;"_U",N6180&lt;&gt;9999,N6180&lt;&gt;999,L6180&lt;&gt;"Median"),IFERROR(VLOOKUP(A6180,'TA Total'!A:P,16,0),"."),".")</f>
        <v>3900</v>
      </c>
    </row>
    <row r="6181" spans="1:21" x14ac:dyDescent="0.3">
      <c r="A6181" s="1" t="str">
        <f t="shared" si="192"/>
        <v>2023|New Plymouth District|$150,001-$200,000</v>
      </c>
      <c r="B6181" t="s">
        <v>18</v>
      </c>
      <c r="C6181" t="s">
        <v>19</v>
      </c>
      <c r="D6181" t="s">
        <v>20</v>
      </c>
      <c r="E6181" t="s">
        <v>21</v>
      </c>
      <c r="F6181">
        <v>2023</v>
      </c>
      <c r="G6181">
        <v>2023</v>
      </c>
      <c r="H6181">
        <v>33</v>
      </c>
      <c r="I6181" t="s">
        <v>125</v>
      </c>
      <c r="J6181">
        <v>99</v>
      </c>
      <c r="K6181" t="s">
        <v>23</v>
      </c>
      <c r="L6181">
        <v>7</v>
      </c>
      <c r="M6181" t="s">
        <v>43</v>
      </c>
      <c r="N6181">
        <v>3</v>
      </c>
      <c r="O6181" t="s">
        <v>25</v>
      </c>
      <c r="P6181">
        <v>447</v>
      </c>
      <c r="T6181" s="3">
        <f t="shared" si="193"/>
        <v>11.46</v>
      </c>
      <c r="U6181" s="3">
        <f>IF(AND(R6181&lt;&gt;"_U",N6181&lt;&gt;9999,N6181&lt;&gt;999,L6181&lt;&gt;"Median"),IFERROR(VLOOKUP(A6181,'TA Total'!A:P,16,0),"."),".")</f>
        <v>3900</v>
      </c>
    </row>
    <row r="6182" spans="1:21" x14ac:dyDescent="0.3">
      <c r="A6182" s="1" t="str">
        <f t="shared" si="192"/>
        <v>2023|New Plymouth District|$200,001 or more</v>
      </c>
      <c r="B6182" t="s">
        <v>18</v>
      </c>
      <c r="C6182" t="s">
        <v>19</v>
      </c>
      <c r="D6182" t="s">
        <v>20</v>
      </c>
      <c r="E6182" t="s">
        <v>21</v>
      </c>
      <c r="F6182">
        <v>2023</v>
      </c>
      <c r="G6182">
        <v>2023</v>
      </c>
      <c r="H6182">
        <v>33</v>
      </c>
      <c r="I6182" t="s">
        <v>125</v>
      </c>
      <c r="J6182">
        <v>99</v>
      </c>
      <c r="K6182" t="s">
        <v>23</v>
      </c>
      <c r="L6182">
        <v>8</v>
      </c>
      <c r="M6182" t="s">
        <v>27</v>
      </c>
      <c r="N6182">
        <v>7777</v>
      </c>
      <c r="O6182" t="s">
        <v>37</v>
      </c>
      <c r="P6182">
        <v>3351</v>
      </c>
      <c r="T6182" s="3">
        <f t="shared" si="193"/>
        <v>100</v>
      </c>
      <c r="U6182" s="3">
        <f>IF(AND(R6182&lt;&gt;"_U",N6182&lt;&gt;9999,N6182&lt;&gt;999,L6182&lt;&gt;"Median"),IFERROR(VLOOKUP(A6182,'TA Total'!A:P,16,0),"."),".")</f>
        <v>3351</v>
      </c>
    </row>
    <row r="6183" spans="1:21" x14ac:dyDescent="0.3">
      <c r="A6183" s="1" t="str">
        <f t="shared" si="192"/>
        <v>2023|New Plymouth District|$200,001 or more</v>
      </c>
      <c r="B6183" t="s">
        <v>18</v>
      </c>
      <c r="C6183" t="s">
        <v>19</v>
      </c>
      <c r="D6183" t="s">
        <v>20</v>
      </c>
      <c r="E6183" t="s">
        <v>21</v>
      </c>
      <c r="F6183">
        <v>2023</v>
      </c>
      <c r="G6183">
        <v>2023</v>
      </c>
      <c r="H6183">
        <v>33</v>
      </c>
      <c r="I6183" t="s">
        <v>125</v>
      </c>
      <c r="J6183">
        <v>99</v>
      </c>
      <c r="K6183" t="s">
        <v>23</v>
      </c>
      <c r="L6183">
        <v>8</v>
      </c>
      <c r="M6183" t="s">
        <v>27</v>
      </c>
      <c r="N6183">
        <v>3</v>
      </c>
      <c r="O6183" t="s">
        <v>25</v>
      </c>
      <c r="P6183">
        <v>702</v>
      </c>
      <c r="T6183" s="3">
        <f t="shared" si="193"/>
        <v>20.95</v>
      </c>
      <c r="U6183" s="3">
        <f>IF(AND(R6183&lt;&gt;"_U",N6183&lt;&gt;9999,N6183&lt;&gt;999,L6183&lt;&gt;"Median"),IFERROR(VLOOKUP(A6183,'TA Total'!A:P,16,0),"."),".")</f>
        <v>3351</v>
      </c>
    </row>
    <row r="6184" spans="1:21" x14ac:dyDescent="0.3">
      <c r="A6184" s="1" t="str">
        <f t="shared" si="192"/>
        <v>2023|New Plymouth District|$200,001 or more</v>
      </c>
      <c r="B6184" t="s">
        <v>18</v>
      </c>
      <c r="C6184" t="s">
        <v>19</v>
      </c>
      <c r="D6184" t="s">
        <v>20</v>
      </c>
      <c r="E6184" t="s">
        <v>21</v>
      </c>
      <c r="F6184">
        <v>2023</v>
      </c>
      <c r="G6184">
        <v>2023</v>
      </c>
      <c r="H6184">
        <v>33</v>
      </c>
      <c r="I6184" t="s">
        <v>125</v>
      </c>
      <c r="J6184">
        <v>99</v>
      </c>
      <c r="K6184" t="s">
        <v>23</v>
      </c>
      <c r="L6184">
        <v>8</v>
      </c>
      <c r="M6184" t="s">
        <v>27</v>
      </c>
      <c r="N6184">
        <v>999</v>
      </c>
      <c r="O6184" t="s">
        <v>42</v>
      </c>
      <c r="P6184">
        <v>0</v>
      </c>
      <c r="T6184" s="3" t="str">
        <f t="shared" si="193"/>
        <v>.</v>
      </c>
      <c r="U6184" s="3" t="str">
        <f>IF(AND(R6184&lt;&gt;"_U",N6184&lt;&gt;9999,N6184&lt;&gt;999,L6184&lt;&gt;"Median"),IFERROR(VLOOKUP(A6184,'TA Total'!A:P,16,0),"."),".")</f>
        <v>.</v>
      </c>
    </row>
    <row r="6185" spans="1:21" x14ac:dyDescent="0.3">
      <c r="A6185" s="1" t="str">
        <f t="shared" si="192"/>
        <v>2023|New Plymouth District|$200,001 or more</v>
      </c>
      <c r="B6185" t="s">
        <v>18</v>
      </c>
      <c r="C6185" t="s">
        <v>19</v>
      </c>
      <c r="D6185" t="s">
        <v>20</v>
      </c>
      <c r="E6185" t="s">
        <v>21</v>
      </c>
      <c r="F6185">
        <v>2023</v>
      </c>
      <c r="G6185">
        <v>2023</v>
      </c>
      <c r="H6185">
        <v>33</v>
      </c>
      <c r="I6185" t="s">
        <v>125</v>
      </c>
      <c r="J6185">
        <v>99</v>
      </c>
      <c r="K6185" t="s">
        <v>23</v>
      </c>
      <c r="L6185">
        <v>8</v>
      </c>
      <c r="M6185" t="s">
        <v>27</v>
      </c>
      <c r="N6185">
        <v>9999</v>
      </c>
      <c r="O6185" t="s">
        <v>40</v>
      </c>
      <c r="P6185">
        <v>3351</v>
      </c>
      <c r="T6185" s="3" t="str">
        <f t="shared" si="193"/>
        <v>.</v>
      </c>
      <c r="U6185" s="3" t="str">
        <f>IF(AND(R6185&lt;&gt;"_U",N6185&lt;&gt;9999,N6185&lt;&gt;999,L6185&lt;&gt;"Median"),IFERROR(VLOOKUP(A6185,'TA Total'!A:P,16,0),"."),".")</f>
        <v>.</v>
      </c>
    </row>
    <row r="6186" spans="1:21" x14ac:dyDescent="0.3">
      <c r="A6186" s="1" t="str">
        <f t="shared" si="192"/>
        <v>2023|New Plymouth District|$200,001 or more</v>
      </c>
      <c r="B6186" t="s">
        <v>18</v>
      </c>
      <c r="C6186" t="s">
        <v>19</v>
      </c>
      <c r="D6186" t="s">
        <v>20</v>
      </c>
      <c r="E6186" t="s">
        <v>21</v>
      </c>
      <c r="F6186">
        <v>2023</v>
      </c>
      <c r="G6186">
        <v>2023</v>
      </c>
      <c r="H6186">
        <v>33</v>
      </c>
      <c r="I6186" t="s">
        <v>125</v>
      </c>
      <c r="J6186">
        <v>99</v>
      </c>
      <c r="K6186" t="s">
        <v>23</v>
      </c>
      <c r="L6186">
        <v>8</v>
      </c>
      <c r="M6186" t="s">
        <v>27</v>
      </c>
      <c r="N6186">
        <v>2</v>
      </c>
      <c r="O6186" t="s">
        <v>28</v>
      </c>
      <c r="P6186">
        <v>456</v>
      </c>
      <c r="T6186" s="3">
        <f t="shared" si="193"/>
        <v>13.61</v>
      </c>
      <c r="U6186" s="3">
        <f>IF(AND(R6186&lt;&gt;"_U",N6186&lt;&gt;9999,N6186&lt;&gt;999,L6186&lt;&gt;"Median"),IFERROR(VLOOKUP(A6186,'TA Total'!A:P,16,0),"."),".")</f>
        <v>3351</v>
      </c>
    </row>
    <row r="6187" spans="1:21" x14ac:dyDescent="0.3">
      <c r="A6187" s="1" t="str">
        <f t="shared" si="192"/>
        <v>2023|New Plymouth District|$200,001 or more</v>
      </c>
      <c r="B6187" t="s">
        <v>18</v>
      </c>
      <c r="C6187" t="s">
        <v>19</v>
      </c>
      <c r="D6187" t="s">
        <v>20</v>
      </c>
      <c r="E6187" t="s">
        <v>21</v>
      </c>
      <c r="F6187">
        <v>2023</v>
      </c>
      <c r="G6187">
        <v>2023</v>
      </c>
      <c r="H6187">
        <v>33</v>
      </c>
      <c r="I6187" t="s">
        <v>125</v>
      </c>
      <c r="J6187">
        <v>99</v>
      </c>
      <c r="K6187" t="s">
        <v>23</v>
      </c>
      <c r="L6187">
        <v>8</v>
      </c>
      <c r="M6187" t="s">
        <v>27</v>
      </c>
      <c r="N6187">
        <v>1</v>
      </c>
      <c r="O6187" t="s">
        <v>33</v>
      </c>
      <c r="P6187">
        <v>2193</v>
      </c>
      <c r="T6187" s="3">
        <f t="shared" si="193"/>
        <v>65.44</v>
      </c>
      <c r="U6187" s="3">
        <f>IF(AND(R6187&lt;&gt;"_U",N6187&lt;&gt;9999,N6187&lt;&gt;999,L6187&lt;&gt;"Median"),IFERROR(VLOOKUP(A6187,'TA Total'!A:P,16,0),"."),".")</f>
        <v>3351</v>
      </c>
    </row>
    <row r="6188" spans="1:21" x14ac:dyDescent="0.3">
      <c r="A6188" s="1" t="str">
        <f t="shared" si="192"/>
        <v>2023|New Plymouth District|Total stated - total household income</v>
      </c>
      <c r="B6188" t="s">
        <v>18</v>
      </c>
      <c r="C6188" t="s">
        <v>19</v>
      </c>
      <c r="D6188" t="s">
        <v>20</v>
      </c>
      <c r="E6188" t="s">
        <v>21</v>
      </c>
      <c r="F6188">
        <v>2023</v>
      </c>
      <c r="G6188">
        <v>2023</v>
      </c>
      <c r="H6188">
        <v>33</v>
      </c>
      <c r="I6188" t="s">
        <v>125</v>
      </c>
      <c r="J6188">
        <v>99</v>
      </c>
      <c r="K6188" t="s">
        <v>23</v>
      </c>
      <c r="L6188">
        <v>77</v>
      </c>
      <c r="M6188" t="s">
        <v>32</v>
      </c>
      <c r="N6188">
        <v>9999</v>
      </c>
      <c r="O6188" t="s">
        <v>40</v>
      </c>
      <c r="P6188">
        <v>32034</v>
      </c>
      <c r="T6188" s="3" t="str">
        <f t="shared" si="193"/>
        <v>.</v>
      </c>
      <c r="U6188" s="3" t="str">
        <f>IF(AND(R6188&lt;&gt;"_U",N6188&lt;&gt;9999,N6188&lt;&gt;999,L6188&lt;&gt;"Median"),IFERROR(VLOOKUP(A6188,'TA Total'!A:P,16,0),"."),".")</f>
        <v>.</v>
      </c>
    </row>
    <row r="6189" spans="1:21" x14ac:dyDescent="0.3">
      <c r="A6189" s="1" t="str">
        <f t="shared" si="192"/>
        <v>2023|New Plymouth District|Total stated - total household income</v>
      </c>
      <c r="B6189" t="s">
        <v>18</v>
      </c>
      <c r="C6189" t="s">
        <v>19</v>
      </c>
      <c r="D6189" t="s">
        <v>20</v>
      </c>
      <c r="E6189" t="s">
        <v>21</v>
      </c>
      <c r="F6189">
        <v>2023</v>
      </c>
      <c r="G6189">
        <v>2023</v>
      </c>
      <c r="H6189">
        <v>33</v>
      </c>
      <c r="I6189" t="s">
        <v>125</v>
      </c>
      <c r="J6189">
        <v>99</v>
      </c>
      <c r="K6189" t="s">
        <v>23</v>
      </c>
      <c r="L6189">
        <v>77</v>
      </c>
      <c r="M6189" t="s">
        <v>32</v>
      </c>
      <c r="N6189">
        <v>1</v>
      </c>
      <c r="O6189" t="s">
        <v>33</v>
      </c>
      <c r="P6189">
        <v>19638</v>
      </c>
      <c r="T6189" s="3">
        <f t="shared" si="193"/>
        <v>61.32</v>
      </c>
      <c r="U6189" s="3">
        <f>IF(AND(R6189&lt;&gt;"_U",N6189&lt;&gt;9999,N6189&lt;&gt;999,L6189&lt;&gt;"Median"),IFERROR(VLOOKUP(A6189,'TA Total'!A:P,16,0),"."),".")</f>
        <v>32028</v>
      </c>
    </row>
    <row r="6190" spans="1:21" x14ac:dyDescent="0.3">
      <c r="A6190" s="1" t="str">
        <f t="shared" si="192"/>
        <v>2023|New Plymouth District|Total stated - total household income</v>
      </c>
      <c r="B6190" t="s">
        <v>18</v>
      </c>
      <c r="C6190" t="s">
        <v>19</v>
      </c>
      <c r="D6190" t="s">
        <v>20</v>
      </c>
      <c r="E6190" t="s">
        <v>21</v>
      </c>
      <c r="F6190">
        <v>2023</v>
      </c>
      <c r="G6190">
        <v>2023</v>
      </c>
      <c r="H6190">
        <v>33</v>
      </c>
      <c r="I6190" t="s">
        <v>125</v>
      </c>
      <c r="J6190">
        <v>99</v>
      </c>
      <c r="K6190" t="s">
        <v>23</v>
      </c>
      <c r="L6190">
        <v>77</v>
      </c>
      <c r="M6190" t="s">
        <v>32</v>
      </c>
      <c r="N6190">
        <v>2</v>
      </c>
      <c r="O6190" t="s">
        <v>28</v>
      </c>
      <c r="P6190">
        <v>8586</v>
      </c>
      <c r="T6190" s="3">
        <f t="shared" si="193"/>
        <v>26.81</v>
      </c>
      <c r="U6190" s="3">
        <f>IF(AND(R6190&lt;&gt;"_U",N6190&lt;&gt;9999,N6190&lt;&gt;999,L6190&lt;&gt;"Median"),IFERROR(VLOOKUP(A6190,'TA Total'!A:P,16,0),"."),".")</f>
        <v>32028</v>
      </c>
    </row>
    <row r="6191" spans="1:21" x14ac:dyDescent="0.3">
      <c r="A6191" s="1" t="str">
        <f t="shared" si="192"/>
        <v>2023|New Plymouth District|Total stated - total household income</v>
      </c>
      <c r="B6191" t="s">
        <v>18</v>
      </c>
      <c r="C6191" t="s">
        <v>19</v>
      </c>
      <c r="D6191" t="s">
        <v>20</v>
      </c>
      <c r="E6191" t="s">
        <v>21</v>
      </c>
      <c r="F6191">
        <v>2023</v>
      </c>
      <c r="G6191">
        <v>2023</v>
      </c>
      <c r="H6191">
        <v>33</v>
      </c>
      <c r="I6191" t="s">
        <v>125</v>
      </c>
      <c r="J6191">
        <v>99</v>
      </c>
      <c r="K6191" t="s">
        <v>23</v>
      </c>
      <c r="L6191">
        <v>77</v>
      </c>
      <c r="M6191" t="s">
        <v>32</v>
      </c>
      <c r="N6191">
        <v>7777</v>
      </c>
      <c r="O6191" t="s">
        <v>37</v>
      </c>
      <c r="P6191">
        <v>32028</v>
      </c>
      <c r="T6191" s="3">
        <f t="shared" si="193"/>
        <v>100</v>
      </c>
      <c r="U6191" s="3">
        <f>IF(AND(R6191&lt;&gt;"_U",N6191&lt;&gt;9999,N6191&lt;&gt;999,L6191&lt;&gt;"Median"),IFERROR(VLOOKUP(A6191,'TA Total'!A:P,16,0),"."),".")</f>
        <v>32028</v>
      </c>
    </row>
    <row r="6192" spans="1:21" x14ac:dyDescent="0.3">
      <c r="A6192" s="1" t="str">
        <f t="shared" si="192"/>
        <v>2023|New Plymouth District|Total stated - total household income</v>
      </c>
      <c r="B6192" t="s">
        <v>18</v>
      </c>
      <c r="C6192" t="s">
        <v>19</v>
      </c>
      <c r="D6192" t="s">
        <v>20</v>
      </c>
      <c r="E6192" t="s">
        <v>21</v>
      </c>
      <c r="F6192">
        <v>2023</v>
      </c>
      <c r="G6192">
        <v>2023</v>
      </c>
      <c r="H6192">
        <v>33</v>
      </c>
      <c r="I6192" t="s">
        <v>125</v>
      </c>
      <c r="J6192">
        <v>99</v>
      </c>
      <c r="K6192" t="s">
        <v>23</v>
      </c>
      <c r="L6192">
        <v>77</v>
      </c>
      <c r="M6192" t="s">
        <v>32</v>
      </c>
      <c r="N6192">
        <v>3</v>
      </c>
      <c r="O6192" t="s">
        <v>25</v>
      </c>
      <c r="P6192">
        <v>3804</v>
      </c>
      <c r="T6192" s="3">
        <f t="shared" si="193"/>
        <v>11.88</v>
      </c>
      <c r="U6192" s="3">
        <f>IF(AND(R6192&lt;&gt;"_U",N6192&lt;&gt;9999,N6192&lt;&gt;999,L6192&lt;&gt;"Median"),IFERROR(VLOOKUP(A6192,'TA Total'!A:P,16,0),"."),".")</f>
        <v>32028</v>
      </c>
    </row>
    <row r="6193" spans="1:21" x14ac:dyDescent="0.3">
      <c r="A6193" s="1" t="str">
        <f t="shared" si="192"/>
        <v>2023|New Plymouth District|Total stated - total household income</v>
      </c>
      <c r="B6193" t="s">
        <v>18</v>
      </c>
      <c r="C6193" t="s">
        <v>19</v>
      </c>
      <c r="D6193" t="s">
        <v>20</v>
      </c>
      <c r="E6193" t="s">
        <v>21</v>
      </c>
      <c r="F6193">
        <v>2023</v>
      </c>
      <c r="G6193">
        <v>2023</v>
      </c>
      <c r="H6193">
        <v>33</v>
      </c>
      <c r="I6193" t="s">
        <v>125</v>
      </c>
      <c r="J6193">
        <v>99</v>
      </c>
      <c r="K6193" t="s">
        <v>23</v>
      </c>
      <c r="L6193">
        <v>77</v>
      </c>
      <c r="M6193" t="s">
        <v>32</v>
      </c>
      <c r="N6193">
        <v>999</v>
      </c>
      <c r="O6193" t="s">
        <v>42</v>
      </c>
      <c r="P6193">
        <v>6</v>
      </c>
      <c r="T6193" s="3" t="str">
        <f t="shared" si="193"/>
        <v>.</v>
      </c>
      <c r="U6193" s="3" t="str">
        <f>IF(AND(R6193&lt;&gt;"_U",N6193&lt;&gt;9999,N6193&lt;&gt;999,L6193&lt;&gt;"Median"),IFERROR(VLOOKUP(A6193,'TA Total'!A:P,16,0),"."),".")</f>
        <v>.</v>
      </c>
    </row>
    <row r="6194" spans="1:21" x14ac:dyDescent="0.3">
      <c r="A6194" s="1" t="str">
        <f t="shared" si="192"/>
        <v>2023|New Plymouth District|Total - total household income</v>
      </c>
      <c r="B6194" t="s">
        <v>18</v>
      </c>
      <c r="C6194" t="s">
        <v>19</v>
      </c>
      <c r="D6194" t="s">
        <v>20</v>
      </c>
      <c r="E6194" t="s">
        <v>21</v>
      </c>
      <c r="F6194">
        <v>2023</v>
      </c>
      <c r="G6194">
        <v>2023</v>
      </c>
      <c r="H6194">
        <v>33</v>
      </c>
      <c r="I6194" t="s">
        <v>125</v>
      </c>
      <c r="J6194">
        <v>99</v>
      </c>
      <c r="K6194" t="s">
        <v>23</v>
      </c>
      <c r="L6194">
        <v>99</v>
      </c>
      <c r="M6194" t="s">
        <v>48</v>
      </c>
      <c r="N6194">
        <v>3</v>
      </c>
      <c r="O6194" t="s">
        <v>25</v>
      </c>
      <c r="P6194">
        <v>3936</v>
      </c>
      <c r="T6194" s="3">
        <f t="shared" si="193"/>
        <v>11.86</v>
      </c>
      <c r="U6194" s="3">
        <f>IF(AND(R6194&lt;&gt;"_U",N6194&lt;&gt;9999,N6194&lt;&gt;999,L6194&lt;&gt;"Median"),IFERROR(VLOOKUP(A6194,'TA Total'!A:P,16,0),"."),".")</f>
        <v>33195</v>
      </c>
    </row>
    <row r="6195" spans="1:21" x14ac:dyDescent="0.3">
      <c r="A6195" s="1" t="str">
        <f t="shared" si="192"/>
        <v>2023|New Plymouth District|Total - total household income</v>
      </c>
      <c r="B6195" t="s">
        <v>18</v>
      </c>
      <c r="C6195" t="s">
        <v>19</v>
      </c>
      <c r="D6195" t="s">
        <v>20</v>
      </c>
      <c r="E6195" t="s">
        <v>21</v>
      </c>
      <c r="F6195">
        <v>2023</v>
      </c>
      <c r="G6195">
        <v>2023</v>
      </c>
      <c r="H6195">
        <v>33</v>
      </c>
      <c r="I6195" t="s">
        <v>125</v>
      </c>
      <c r="J6195">
        <v>99</v>
      </c>
      <c r="K6195" t="s">
        <v>23</v>
      </c>
      <c r="L6195">
        <v>99</v>
      </c>
      <c r="M6195" t="s">
        <v>48</v>
      </c>
      <c r="N6195">
        <v>1</v>
      </c>
      <c r="O6195" t="s">
        <v>33</v>
      </c>
      <c r="P6195">
        <v>20109</v>
      </c>
      <c r="T6195" s="3">
        <f t="shared" si="193"/>
        <v>60.58</v>
      </c>
      <c r="U6195" s="3">
        <f>IF(AND(R6195&lt;&gt;"_U",N6195&lt;&gt;9999,N6195&lt;&gt;999,L6195&lt;&gt;"Median"),IFERROR(VLOOKUP(A6195,'TA Total'!A:P,16,0),"."),".")</f>
        <v>33195</v>
      </c>
    </row>
    <row r="6196" spans="1:21" x14ac:dyDescent="0.3">
      <c r="A6196" s="1" t="str">
        <f t="shared" si="192"/>
        <v>2023|New Plymouth District|Total - total household income</v>
      </c>
      <c r="B6196" t="s">
        <v>18</v>
      </c>
      <c r="C6196" t="s">
        <v>19</v>
      </c>
      <c r="D6196" t="s">
        <v>20</v>
      </c>
      <c r="E6196" t="s">
        <v>21</v>
      </c>
      <c r="F6196">
        <v>2023</v>
      </c>
      <c r="G6196">
        <v>2023</v>
      </c>
      <c r="H6196">
        <v>33</v>
      </c>
      <c r="I6196" t="s">
        <v>125</v>
      </c>
      <c r="J6196">
        <v>99</v>
      </c>
      <c r="K6196" t="s">
        <v>23</v>
      </c>
      <c r="L6196">
        <v>99</v>
      </c>
      <c r="M6196" t="s">
        <v>48</v>
      </c>
      <c r="N6196">
        <v>2</v>
      </c>
      <c r="O6196" t="s">
        <v>28</v>
      </c>
      <c r="P6196">
        <v>9150</v>
      </c>
      <c r="T6196" s="3">
        <f t="shared" si="193"/>
        <v>27.56</v>
      </c>
      <c r="U6196" s="3">
        <f>IF(AND(R6196&lt;&gt;"_U",N6196&lt;&gt;9999,N6196&lt;&gt;999,L6196&lt;&gt;"Median"),IFERROR(VLOOKUP(A6196,'TA Total'!A:P,16,0),"."),".")</f>
        <v>33195</v>
      </c>
    </row>
    <row r="6197" spans="1:21" x14ac:dyDescent="0.3">
      <c r="A6197" s="1" t="str">
        <f t="shared" si="192"/>
        <v>2023|New Plymouth District|Total - total household income</v>
      </c>
      <c r="B6197" t="s">
        <v>18</v>
      </c>
      <c r="C6197" t="s">
        <v>19</v>
      </c>
      <c r="D6197" t="s">
        <v>20</v>
      </c>
      <c r="E6197" t="s">
        <v>21</v>
      </c>
      <c r="F6197">
        <v>2023</v>
      </c>
      <c r="G6197">
        <v>2023</v>
      </c>
      <c r="H6197">
        <v>33</v>
      </c>
      <c r="I6197" t="s">
        <v>125</v>
      </c>
      <c r="J6197">
        <v>99</v>
      </c>
      <c r="K6197" t="s">
        <v>23</v>
      </c>
      <c r="L6197">
        <v>99</v>
      </c>
      <c r="M6197" t="s">
        <v>48</v>
      </c>
      <c r="N6197">
        <v>9999</v>
      </c>
      <c r="O6197" t="s">
        <v>40</v>
      </c>
      <c r="P6197">
        <v>33207</v>
      </c>
      <c r="T6197" s="3" t="str">
        <f t="shared" si="193"/>
        <v>.</v>
      </c>
      <c r="U6197" s="3" t="str">
        <f>IF(AND(R6197&lt;&gt;"_U",N6197&lt;&gt;9999,N6197&lt;&gt;999,L6197&lt;&gt;"Median"),IFERROR(VLOOKUP(A6197,'TA Total'!A:P,16,0),"."),".")</f>
        <v>.</v>
      </c>
    </row>
    <row r="6198" spans="1:21" x14ac:dyDescent="0.3">
      <c r="A6198" s="1" t="str">
        <f t="shared" si="192"/>
        <v>2023|New Plymouth District|Total - total household income</v>
      </c>
      <c r="B6198" t="s">
        <v>18</v>
      </c>
      <c r="C6198" t="s">
        <v>19</v>
      </c>
      <c r="D6198" t="s">
        <v>20</v>
      </c>
      <c r="E6198" t="s">
        <v>21</v>
      </c>
      <c r="F6198">
        <v>2023</v>
      </c>
      <c r="G6198">
        <v>2023</v>
      </c>
      <c r="H6198">
        <v>33</v>
      </c>
      <c r="I6198" t="s">
        <v>125</v>
      </c>
      <c r="J6198">
        <v>99</v>
      </c>
      <c r="K6198" t="s">
        <v>23</v>
      </c>
      <c r="L6198">
        <v>99</v>
      </c>
      <c r="M6198" t="s">
        <v>48</v>
      </c>
      <c r="N6198">
        <v>999</v>
      </c>
      <c r="O6198" t="s">
        <v>42</v>
      </c>
      <c r="P6198">
        <v>12</v>
      </c>
      <c r="T6198" s="3" t="str">
        <f t="shared" si="193"/>
        <v>.</v>
      </c>
      <c r="U6198" s="3" t="str">
        <f>IF(AND(R6198&lt;&gt;"_U",N6198&lt;&gt;9999,N6198&lt;&gt;999,L6198&lt;&gt;"Median"),IFERROR(VLOOKUP(A6198,'TA Total'!A:P,16,0),"."),".")</f>
        <v>.</v>
      </c>
    </row>
    <row r="6199" spans="1:21" x14ac:dyDescent="0.3">
      <c r="A6199" s="1" t="str">
        <f t="shared" si="192"/>
        <v>2023|New Plymouth District|Total - total household income</v>
      </c>
      <c r="B6199" t="s">
        <v>18</v>
      </c>
      <c r="C6199" t="s">
        <v>19</v>
      </c>
      <c r="D6199" t="s">
        <v>20</v>
      </c>
      <c r="E6199" t="s">
        <v>21</v>
      </c>
      <c r="F6199">
        <v>2023</v>
      </c>
      <c r="G6199">
        <v>2023</v>
      </c>
      <c r="H6199">
        <v>33</v>
      </c>
      <c r="I6199" t="s">
        <v>125</v>
      </c>
      <c r="J6199">
        <v>99</v>
      </c>
      <c r="K6199" t="s">
        <v>23</v>
      </c>
      <c r="L6199">
        <v>99</v>
      </c>
      <c r="M6199" t="s">
        <v>48</v>
      </c>
      <c r="N6199">
        <v>7777</v>
      </c>
      <c r="O6199" t="s">
        <v>37</v>
      </c>
      <c r="P6199">
        <v>33195</v>
      </c>
      <c r="T6199" s="3">
        <f t="shared" si="193"/>
        <v>100</v>
      </c>
      <c r="U6199" s="3">
        <f>IF(AND(R6199&lt;&gt;"_U",N6199&lt;&gt;9999,N6199&lt;&gt;999,L6199&lt;&gt;"Median"),IFERROR(VLOOKUP(A6199,'TA Total'!A:P,16,0),"."),".")</f>
        <v>33195</v>
      </c>
    </row>
    <row r="6200" spans="1:21" x14ac:dyDescent="0.3">
      <c r="A6200" s="1" t="str">
        <f t="shared" si="192"/>
        <v>2023|New Plymouth District|Median ($) - total household income</v>
      </c>
      <c r="B6200" t="s">
        <v>18</v>
      </c>
      <c r="C6200" t="s">
        <v>19</v>
      </c>
      <c r="D6200" t="s">
        <v>20</v>
      </c>
      <c r="E6200" t="s">
        <v>21</v>
      </c>
      <c r="F6200">
        <v>2023</v>
      </c>
      <c r="G6200">
        <v>2023</v>
      </c>
      <c r="H6200">
        <v>33</v>
      </c>
      <c r="I6200" t="s">
        <v>125</v>
      </c>
      <c r="J6200">
        <v>99</v>
      </c>
      <c r="K6200" t="s">
        <v>23</v>
      </c>
      <c r="L6200" t="s">
        <v>56</v>
      </c>
      <c r="M6200" t="s">
        <v>57</v>
      </c>
      <c r="N6200">
        <v>2</v>
      </c>
      <c r="O6200" t="s">
        <v>28</v>
      </c>
      <c r="P6200">
        <v>65600</v>
      </c>
      <c r="T6200" s="3" t="str">
        <f t="shared" si="193"/>
        <v>.</v>
      </c>
      <c r="U6200" s="3" t="str">
        <f>IF(AND(R6200&lt;&gt;"_U",N6200&lt;&gt;9999,N6200&lt;&gt;999,L6200&lt;&gt;"Median"),IFERROR(VLOOKUP(A6200,'TA Total'!A:P,16,0),"."),".")</f>
        <v>.</v>
      </c>
    </row>
    <row r="6201" spans="1:21" x14ac:dyDescent="0.3">
      <c r="A6201" s="1" t="str">
        <f t="shared" si="192"/>
        <v>2023|New Plymouth District|Median ($) - total household income</v>
      </c>
      <c r="B6201" t="s">
        <v>18</v>
      </c>
      <c r="C6201" t="s">
        <v>19</v>
      </c>
      <c r="D6201" t="s">
        <v>20</v>
      </c>
      <c r="E6201" t="s">
        <v>21</v>
      </c>
      <c r="F6201">
        <v>2023</v>
      </c>
      <c r="G6201">
        <v>2023</v>
      </c>
      <c r="H6201">
        <v>33</v>
      </c>
      <c r="I6201" t="s">
        <v>125</v>
      </c>
      <c r="J6201">
        <v>99</v>
      </c>
      <c r="K6201" t="s">
        <v>23</v>
      </c>
      <c r="L6201" t="s">
        <v>56</v>
      </c>
      <c r="M6201" t="s">
        <v>57</v>
      </c>
      <c r="N6201">
        <v>3</v>
      </c>
      <c r="O6201" t="s">
        <v>25</v>
      </c>
      <c r="P6201">
        <v>98200</v>
      </c>
      <c r="T6201" s="3" t="str">
        <f t="shared" si="193"/>
        <v>.</v>
      </c>
      <c r="U6201" s="3" t="str">
        <f>IF(AND(R6201&lt;&gt;"_U",N6201&lt;&gt;9999,N6201&lt;&gt;999,L6201&lt;&gt;"Median"),IFERROR(VLOOKUP(A6201,'TA Total'!A:P,16,0),"."),".")</f>
        <v>.</v>
      </c>
    </row>
    <row r="6202" spans="1:21" x14ac:dyDescent="0.3">
      <c r="A6202" s="1" t="str">
        <f t="shared" si="192"/>
        <v>2023|New Plymouth District|Median ($) - total household income</v>
      </c>
      <c r="B6202" t="s">
        <v>18</v>
      </c>
      <c r="C6202" t="s">
        <v>19</v>
      </c>
      <c r="D6202" t="s">
        <v>20</v>
      </c>
      <c r="E6202" t="s">
        <v>21</v>
      </c>
      <c r="F6202">
        <v>2023</v>
      </c>
      <c r="G6202">
        <v>2023</v>
      </c>
      <c r="H6202">
        <v>33</v>
      </c>
      <c r="I6202" t="s">
        <v>125</v>
      </c>
      <c r="J6202">
        <v>99</v>
      </c>
      <c r="K6202" t="s">
        <v>23</v>
      </c>
      <c r="L6202" t="s">
        <v>56</v>
      </c>
      <c r="M6202" t="s">
        <v>57</v>
      </c>
      <c r="N6202">
        <v>7777</v>
      </c>
      <c r="O6202" t="s">
        <v>37</v>
      </c>
      <c r="P6202">
        <v>86400</v>
      </c>
      <c r="T6202" s="3" t="str">
        <f t="shared" si="193"/>
        <v>.</v>
      </c>
      <c r="U6202" s="3" t="str">
        <f>IF(AND(R6202&lt;&gt;"_U",N6202&lt;&gt;9999,N6202&lt;&gt;999,L6202&lt;&gt;"Median"),IFERROR(VLOOKUP(A6202,'TA Total'!A:P,16,0),"."),".")</f>
        <v>.</v>
      </c>
    </row>
    <row r="6203" spans="1:21" x14ac:dyDescent="0.3">
      <c r="A6203" s="1" t="str">
        <f t="shared" si="192"/>
        <v>2023|New Plymouth District|Median ($) - total household income</v>
      </c>
      <c r="B6203" t="s">
        <v>18</v>
      </c>
      <c r="C6203" t="s">
        <v>19</v>
      </c>
      <c r="D6203" t="s">
        <v>20</v>
      </c>
      <c r="E6203" t="s">
        <v>21</v>
      </c>
      <c r="F6203">
        <v>2023</v>
      </c>
      <c r="G6203">
        <v>2023</v>
      </c>
      <c r="H6203">
        <v>33</v>
      </c>
      <c r="I6203" t="s">
        <v>125</v>
      </c>
      <c r="J6203">
        <v>99</v>
      </c>
      <c r="K6203" t="s">
        <v>23</v>
      </c>
      <c r="L6203" t="s">
        <v>56</v>
      </c>
      <c r="M6203" t="s">
        <v>57</v>
      </c>
      <c r="N6203">
        <v>9999</v>
      </c>
      <c r="O6203" t="s">
        <v>40</v>
      </c>
      <c r="P6203">
        <v>86400</v>
      </c>
      <c r="T6203" s="3" t="str">
        <f t="shared" si="193"/>
        <v>.</v>
      </c>
      <c r="U6203" s="3" t="str">
        <f>IF(AND(R6203&lt;&gt;"_U",N6203&lt;&gt;9999,N6203&lt;&gt;999,L6203&lt;&gt;"Median"),IFERROR(VLOOKUP(A6203,'TA Total'!A:P,16,0),"."),".")</f>
        <v>.</v>
      </c>
    </row>
    <row r="6204" spans="1:21" x14ac:dyDescent="0.3">
      <c r="A6204" s="1" t="str">
        <f t="shared" si="192"/>
        <v>2023|New Plymouth District|Median ($) - total household income</v>
      </c>
      <c r="B6204" t="s">
        <v>18</v>
      </c>
      <c r="C6204" t="s">
        <v>19</v>
      </c>
      <c r="D6204" t="s">
        <v>20</v>
      </c>
      <c r="E6204" t="s">
        <v>21</v>
      </c>
      <c r="F6204">
        <v>2023</v>
      </c>
      <c r="G6204">
        <v>2023</v>
      </c>
      <c r="H6204">
        <v>33</v>
      </c>
      <c r="I6204" t="s">
        <v>125</v>
      </c>
      <c r="J6204">
        <v>99</v>
      </c>
      <c r="K6204" t="s">
        <v>23</v>
      </c>
      <c r="L6204" t="s">
        <v>56</v>
      </c>
      <c r="M6204" t="s">
        <v>57</v>
      </c>
      <c r="N6204">
        <v>1</v>
      </c>
      <c r="O6204" t="s">
        <v>33</v>
      </c>
      <c r="P6204">
        <v>95000</v>
      </c>
      <c r="T6204" s="3" t="str">
        <f t="shared" si="193"/>
        <v>.</v>
      </c>
      <c r="U6204" s="3" t="str">
        <f>IF(AND(R6204&lt;&gt;"_U",N6204&lt;&gt;9999,N6204&lt;&gt;999,L6204&lt;&gt;"Median"),IFERROR(VLOOKUP(A6204,'TA Total'!A:P,16,0),"."),".")</f>
        <v>.</v>
      </c>
    </row>
    <row r="6205" spans="1:21" x14ac:dyDescent="0.3">
      <c r="A6205" s="1" t="str">
        <f t="shared" si="192"/>
        <v>2023|New Plymouth District|Median ($) - total household income</v>
      </c>
      <c r="B6205" t="s">
        <v>18</v>
      </c>
      <c r="C6205" t="s">
        <v>19</v>
      </c>
      <c r="D6205" t="s">
        <v>20</v>
      </c>
      <c r="E6205" t="s">
        <v>21</v>
      </c>
      <c r="F6205">
        <v>2023</v>
      </c>
      <c r="G6205">
        <v>2023</v>
      </c>
      <c r="H6205">
        <v>33</v>
      </c>
      <c r="I6205" t="s">
        <v>125</v>
      </c>
      <c r="J6205">
        <v>99</v>
      </c>
      <c r="K6205" t="s">
        <v>23</v>
      </c>
      <c r="L6205" t="s">
        <v>56</v>
      </c>
      <c r="M6205" t="s">
        <v>57</v>
      </c>
      <c r="N6205">
        <v>999</v>
      </c>
      <c r="O6205" t="s">
        <v>42</v>
      </c>
      <c r="P6205">
        <v>16900</v>
      </c>
      <c r="T6205" s="3" t="str">
        <f t="shared" si="193"/>
        <v>.</v>
      </c>
      <c r="U6205" s="3" t="str">
        <f>IF(AND(R6205&lt;&gt;"_U",N6205&lt;&gt;9999,N6205&lt;&gt;999,L6205&lt;&gt;"Median"),IFERROR(VLOOKUP(A6205,'TA Total'!A:P,16,0),"."),".")</f>
        <v>.</v>
      </c>
    </row>
    <row r="6206" spans="1:21" x14ac:dyDescent="0.3">
      <c r="A6206" s="1" t="str">
        <f t="shared" si="192"/>
        <v>2023|Stratford District|$20,000 or less</v>
      </c>
      <c r="B6206" t="s">
        <v>18</v>
      </c>
      <c r="C6206" t="s">
        <v>19</v>
      </c>
      <c r="D6206" t="s">
        <v>20</v>
      </c>
      <c r="E6206" t="s">
        <v>21</v>
      </c>
      <c r="F6206">
        <v>2023</v>
      </c>
      <c r="G6206">
        <v>2023</v>
      </c>
      <c r="H6206">
        <v>34</v>
      </c>
      <c r="I6206" t="s">
        <v>92</v>
      </c>
      <c r="J6206">
        <v>99</v>
      </c>
      <c r="K6206" t="s">
        <v>23</v>
      </c>
      <c r="L6206">
        <v>1</v>
      </c>
      <c r="M6206" t="s">
        <v>39</v>
      </c>
      <c r="N6206">
        <v>9999</v>
      </c>
      <c r="O6206" t="s">
        <v>40</v>
      </c>
      <c r="P6206">
        <v>255</v>
      </c>
      <c r="T6206" s="3" t="str">
        <f t="shared" si="193"/>
        <v>.</v>
      </c>
      <c r="U6206" s="3" t="str">
        <f>IF(AND(R6206&lt;&gt;"_U",N6206&lt;&gt;9999,N6206&lt;&gt;999,L6206&lt;&gt;"Median"),IFERROR(VLOOKUP(A6206,'TA Total'!A:P,16,0),"."),".")</f>
        <v>.</v>
      </c>
    </row>
    <row r="6207" spans="1:21" x14ac:dyDescent="0.3">
      <c r="A6207" s="1" t="str">
        <f t="shared" si="192"/>
        <v>2023|Stratford District|$20,000 or less</v>
      </c>
      <c r="B6207" t="s">
        <v>18</v>
      </c>
      <c r="C6207" t="s">
        <v>19</v>
      </c>
      <c r="D6207" t="s">
        <v>20</v>
      </c>
      <c r="E6207" t="s">
        <v>21</v>
      </c>
      <c r="F6207">
        <v>2023</v>
      </c>
      <c r="G6207">
        <v>2023</v>
      </c>
      <c r="H6207">
        <v>34</v>
      </c>
      <c r="I6207" t="s">
        <v>92</v>
      </c>
      <c r="J6207">
        <v>99</v>
      </c>
      <c r="K6207" t="s">
        <v>23</v>
      </c>
      <c r="L6207">
        <v>1</v>
      </c>
      <c r="M6207" t="s">
        <v>39</v>
      </c>
      <c r="N6207">
        <v>3</v>
      </c>
      <c r="O6207" t="s">
        <v>25</v>
      </c>
      <c r="P6207">
        <v>30</v>
      </c>
      <c r="T6207" s="3">
        <f t="shared" si="193"/>
        <v>11.76</v>
      </c>
      <c r="U6207" s="3">
        <f>IF(AND(R6207&lt;&gt;"_U",N6207&lt;&gt;9999,N6207&lt;&gt;999,L6207&lt;&gt;"Median"),IFERROR(VLOOKUP(A6207,'TA Total'!A:P,16,0),"."),".")</f>
        <v>255</v>
      </c>
    </row>
    <row r="6208" spans="1:21" x14ac:dyDescent="0.3">
      <c r="A6208" s="1" t="str">
        <f t="shared" si="192"/>
        <v>2023|Stratford District|$20,000 or less</v>
      </c>
      <c r="B6208" t="s">
        <v>18</v>
      </c>
      <c r="C6208" t="s">
        <v>19</v>
      </c>
      <c r="D6208" t="s">
        <v>20</v>
      </c>
      <c r="E6208" t="s">
        <v>21</v>
      </c>
      <c r="F6208">
        <v>2023</v>
      </c>
      <c r="G6208">
        <v>2023</v>
      </c>
      <c r="H6208">
        <v>34</v>
      </c>
      <c r="I6208" t="s">
        <v>92</v>
      </c>
      <c r="J6208">
        <v>99</v>
      </c>
      <c r="K6208" t="s">
        <v>23</v>
      </c>
      <c r="L6208">
        <v>1</v>
      </c>
      <c r="M6208" t="s">
        <v>39</v>
      </c>
      <c r="N6208">
        <v>7777</v>
      </c>
      <c r="O6208" t="s">
        <v>37</v>
      </c>
      <c r="P6208">
        <v>255</v>
      </c>
      <c r="T6208" s="3">
        <f t="shared" si="193"/>
        <v>100</v>
      </c>
      <c r="U6208" s="3">
        <f>IF(AND(R6208&lt;&gt;"_U",N6208&lt;&gt;9999,N6208&lt;&gt;999,L6208&lt;&gt;"Median"),IFERROR(VLOOKUP(A6208,'TA Total'!A:P,16,0),"."),".")</f>
        <v>255</v>
      </c>
    </row>
    <row r="6209" spans="1:21" x14ac:dyDescent="0.3">
      <c r="A6209" s="1" t="str">
        <f t="shared" si="192"/>
        <v>2023|Stratford District|$20,000 or less</v>
      </c>
      <c r="B6209" t="s">
        <v>18</v>
      </c>
      <c r="C6209" t="s">
        <v>19</v>
      </c>
      <c r="D6209" t="s">
        <v>20</v>
      </c>
      <c r="E6209" t="s">
        <v>21</v>
      </c>
      <c r="F6209">
        <v>2023</v>
      </c>
      <c r="G6209">
        <v>2023</v>
      </c>
      <c r="H6209">
        <v>34</v>
      </c>
      <c r="I6209" t="s">
        <v>92</v>
      </c>
      <c r="J6209">
        <v>99</v>
      </c>
      <c r="K6209" t="s">
        <v>23</v>
      </c>
      <c r="L6209">
        <v>1</v>
      </c>
      <c r="M6209" t="s">
        <v>39</v>
      </c>
      <c r="N6209">
        <v>2</v>
      </c>
      <c r="O6209" t="s">
        <v>28</v>
      </c>
      <c r="P6209">
        <v>111</v>
      </c>
      <c r="T6209" s="3">
        <f t="shared" si="193"/>
        <v>43.53</v>
      </c>
      <c r="U6209" s="3">
        <f>IF(AND(R6209&lt;&gt;"_U",N6209&lt;&gt;9999,N6209&lt;&gt;999,L6209&lt;&gt;"Median"),IFERROR(VLOOKUP(A6209,'TA Total'!A:P,16,0),"."),".")</f>
        <v>255</v>
      </c>
    </row>
    <row r="6210" spans="1:21" x14ac:dyDescent="0.3">
      <c r="A6210" s="1" t="str">
        <f t="shared" si="192"/>
        <v>2023|Stratford District|$20,000 or less</v>
      </c>
      <c r="B6210" t="s">
        <v>18</v>
      </c>
      <c r="C6210" t="s">
        <v>19</v>
      </c>
      <c r="D6210" t="s">
        <v>20</v>
      </c>
      <c r="E6210" t="s">
        <v>21</v>
      </c>
      <c r="F6210">
        <v>2023</v>
      </c>
      <c r="G6210">
        <v>2023</v>
      </c>
      <c r="H6210">
        <v>34</v>
      </c>
      <c r="I6210" t="s">
        <v>92</v>
      </c>
      <c r="J6210">
        <v>99</v>
      </c>
      <c r="K6210" t="s">
        <v>23</v>
      </c>
      <c r="L6210">
        <v>1</v>
      </c>
      <c r="M6210" t="s">
        <v>39</v>
      </c>
      <c r="N6210">
        <v>999</v>
      </c>
      <c r="O6210" t="s">
        <v>42</v>
      </c>
      <c r="P6210">
        <v>0</v>
      </c>
      <c r="T6210" s="3" t="str">
        <f t="shared" si="193"/>
        <v>.</v>
      </c>
      <c r="U6210" s="3" t="str">
        <f>IF(AND(R6210&lt;&gt;"_U",N6210&lt;&gt;9999,N6210&lt;&gt;999,L6210&lt;&gt;"Median"),IFERROR(VLOOKUP(A6210,'TA Total'!A:P,16,0),"."),".")</f>
        <v>.</v>
      </c>
    </row>
    <row r="6211" spans="1:21" x14ac:dyDescent="0.3">
      <c r="A6211" s="1" t="str">
        <f t="shared" ref="A6211:A6274" si="194">G6211&amp;"|"&amp;I6211&amp;"|"&amp;M6211</f>
        <v>2023|Stratford District|$20,000 or less</v>
      </c>
      <c r="B6211" t="s">
        <v>18</v>
      </c>
      <c r="C6211" t="s">
        <v>19</v>
      </c>
      <c r="D6211" t="s">
        <v>20</v>
      </c>
      <c r="E6211" t="s">
        <v>21</v>
      </c>
      <c r="F6211">
        <v>2023</v>
      </c>
      <c r="G6211">
        <v>2023</v>
      </c>
      <c r="H6211">
        <v>34</v>
      </c>
      <c r="I6211" t="s">
        <v>92</v>
      </c>
      <c r="J6211">
        <v>99</v>
      </c>
      <c r="K6211" t="s">
        <v>23</v>
      </c>
      <c r="L6211">
        <v>1</v>
      </c>
      <c r="M6211" t="s">
        <v>39</v>
      </c>
      <c r="N6211">
        <v>1</v>
      </c>
      <c r="O6211" t="s">
        <v>33</v>
      </c>
      <c r="P6211">
        <v>114</v>
      </c>
      <c r="T6211" s="3">
        <f t="shared" ref="T6211:T6274" si="195">IF(AND(R6211&lt;&gt;"_U",R6211&lt;&gt;"c",N6211&lt;&gt;999,N6211&lt;&gt;9999,L6211&lt;&gt;"Median"),IFERROR((ROUND(P6211/U6211*100,2)),"."),".")</f>
        <v>44.71</v>
      </c>
      <c r="U6211" s="3">
        <f>IF(AND(R6211&lt;&gt;"_U",N6211&lt;&gt;9999,N6211&lt;&gt;999,L6211&lt;&gt;"Median"),IFERROR(VLOOKUP(A6211,'TA Total'!A:P,16,0),"."),".")</f>
        <v>255</v>
      </c>
    </row>
    <row r="6212" spans="1:21" x14ac:dyDescent="0.3">
      <c r="A6212" s="1" t="str">
        <f t="shared" si="194"/>
        <v>2023|Stratford District|$20,001-$30,000</v>
      </c>
      <c r="B6212" t="s">
        <v>18</v>
      </c>
      <c r="C6212" t="s">
        <v>19</v>
      </c>
      <c r="D6212" t="s">
        <v>20</v>
      </c>
      <c r="E6212" t="s">
        <v>21</v>
      </c>
      <c r="F6212">
        <v>2023</v>
      </c>
      <c r="G6212">
        <v>2023</v>
      </c>
      <c r="H6212">
        <v>34</v>
      </c>
      <c r="I6212" t="s">
        <v>92</v>
      </c>
      <c r="J6212">
        <v>99</v>
      </c>
      <c r="K6212" t="s">
        <v>23</v>
      </c>
      <c r="L6212">
        <v>2</v>
      </c>
      <c r="M6212" t="s">
        <v>24</v>
      </c>
      <c r="N6212">
        <v>999</v>
      </c>
      <c r="O6212" t="s">
        <v>42</v>
      </c>
      <c r="P6212">
        <v>0</v>
      </c>
      <c r="T6212" s="3" t="str">
        <f t="shared" si="195"/>
        <v>.</v>
      </c>
      <c r="U6212" s="3" t="str">
        <f>IF(AND(R6212&lt;&gt;"_U",N6212&lt;&gt;9999,N6212&lt;&gt;999,L6212&lt;&gt;"Median"),IFERROR(VLOOKUP(A6212,'TA Total'!A:P,16,0),"."),".")</f>
        <v>.</v>
      </c>
    </row>
    <row r="6213" spans="1:21" x14ac:dyDescent="0.3">
      <c r="A6213" s="1" t="str">
        <f t="shared" si="194"/>
        <v>2023|Stratford District|$20,001-$30,000</v>
      </c>
      <c r="B6213" t="s">
        <v>18</v>
      </c>
      <c r="C6213" t="s">
        <v>19</v>
      </c>
      <c r="D6213" t="s">
        <v>20</v>
      </c>
      <c r="E6213" t="s">
        <v>21</v>
      </c>
      <c r="F6213">
        <v>2023</v>
      </c>
      <c r="G6213">
        <v>2023</v>
      </c>
      <c r="H6213">
        <v>34</v>
      </c>
      <c r="I6213" t="s">
        <v>92</v>
      </c>
      <c r="J6213">
        <v>99</v>
      </c>
      <c r="K6213" t="s">
        <v>23</v>
      </c>
      <c r="L6213">
        <v>2</v>
      </c>
      <c r="M6213" t="s">
        <v>24</v>
      </c>
      <c r="N6213">
        <v>7777</v>
      </c>
      <c r="O6213" t="s">
        <v>37</v>
      </c>
      <c r="P6213">
        <v>399</v>
      </c>
      <c r="T6213" s="3">
        <f t="shared" si="195"/>
        <v>100</v>
      </c>
      <c r="U6213" s="3">
        <f>IF(AND(R6213&lt;&gt;"_U",N6213&lt;&gt;9999,N6213&lt;&gt;999,L6213&lt;&gt;"Median"),IFERROR(VLOOKUP(A6213,'TA Total'!A:P,16,0),"."),".")</f>
        <v>399</v>
      </c>
    </row>
    <row r="6214" spans="1:21" x14ac:dyDescent="0.3">
      <c r="A6214" s="1" t="str">
        <f t="shared" si="194"/>
        <v>2023|Stratford District|$20,001-$30,000</v>
      </c>
      <c r="B6214" t="s">
        <v>18</v>
      </c>
      <c r="C6214" t="s">
        <v>19</v>
      </c>
      <c r="D6214" t="s">
        <v>20</v>
      </c>
      <c r="E6214" t="s">
        <v>21</v>
      </c>
      <c r="F6214">
        <v>2023</v>
      </c>
      <c r="G6214">
        <v>2023</v>
      </c>
      <c r="H6214">
        <v>34</v>
      </c>
      <c r="I6214" t="s">
        <v>92</v>
      </c>
      <c r="J6214">
        <v>99</v>
      </c>
      <c r="K6214" t="s">
        <v>23</v>
      </c>
      <c r="L6214">
        <v>2</v>
      </c>
      <c r="M6214" t="s">
        <v>24</v>
      </c>
      <c r="N6214">
        <v>3</v>
      </c>
      <c r="O6214" t="s">
        <v>25</v>
      </c>
      <c r="P6214">
        <v>48</v>
      </c>
      <c r="T6214" s="3">
        <f t="shared" si="195"/>
        <v>12.03</v>
      </c>
      <c r="U6214" s="3">
        <f>IF(AND(R6214&lt;&gt;"_U",N6214&lt;&gt;9999,N6214&lt;&gt;999,L6214&lt;&gt;"Median"),IFERROR(VLOOKUP(A6214,'TA Total'!A:P,16,0),"."),".")</f>
        <v>399</v>
      </c>
    </row>
    <row r="6215" spans="1:21" x14ac:dyDescent="0.3">
      <c r="A6215" s="1" t="str">
        <f t="shared" si="194"/>
        <v>2023|Stratford District|$20,001-$30,000</v>
      </c>
      <c r="B6215" t="s">
        <v>18</v>
      </c>
      <c r="C6215" t="s">
        <v>19</v>
      </c>
      <c r="D6215" t="s">
        <v>20</v>
      </c>
      <c r="E6215" t="s">
        <v>21</v>
      </c>
      <c r="F6215">
        <v>2023</v>
      </c>
      <c r="G6215">
        <v>2023</v>
      </c>
      <c r="H6215">
        <v>34</v>
      </c>
      <c r="I6215" t="s">
        <v>92</v>
      </c>
      <c r="J6215">
        <v>99</v>
      </c>
      <c r="K6215" t="s">
        <v>23</v>
      </c>
      <c r="L6215">
        <v>2</v>
      </c>
      <c r="M6215" t="s">
        <v>24</v>
      </c>
      <c r="N6215">
        <v>2</v>
      </c>
      <c r="O6215" t="s">
        <v>28</v>
      </c>
      <c r="P6215">
        <v>123</v>
      </c>
      <c r="T6215" s="3">
        <f t="shared" si="195"/>
        <v>30.83</v>
      </c>
      <c r="U6215" s="3">
        <f>IF(AND(R6215&lt;&gt;"_U",N6215&lt;&gt;9999,N6215&lt;&gt;999,L6215&lt;&gt;"Median"),IFERROR(VLOOKUP(A6215,'TA Total'!A:P,16,0),"."),".")</f>
        <v>399</v>
      </c>
    </row>
    <row r="6216" spans="1:21" x14ac:dyDescent="0.3">
      <c r="A6216" s="1" t="str">
        <f t="shared" si="194"/>
        <v>2023|Stratford District|$20,001-$30,000</v>
      </c>
      <c r="B6216" t="s">
        <v>18</v>
      </c>
      <c r="C6216" t="s">
        <v>19</v>
      </c>
      <c r="D6216" t="s">
        <v>20</v>
      </c>
      <c r="E6216" t="s">
        <v>21</v>
      </c>
      <c r="F6216">
        <v>2023</v>
      </c>
      <c r="G6216">
        <v>2023</v>
      </c>
      <c r="H6216">
        <v>34</v>
      </c>
      <c r="I6216" t="s">
        <v>92</v>
      </c>
      <c r="J6216">
        <v>99</v>
      </c>
      <c r="K6216" t="s">
        <v>23</v>
      </c>
      <c r="L6216">
        <v>2</v>
      </c>
      <c r="M6216" t="s">
        <v>24</v>
      </c>
      <c r="N6216">
        <v>1</v>
      </c>
      <c r="O6216" t="s">
        <v>33</v>
      </c>
      <c r="P6216">
        <v>231</v>
      </c>
      <c r="T6216" s="3">
        <f t="shared" si="195"/>
        <v>57.89</v>
      </c>
      <c r="U6216" s="3">
        <f>IF(AND(R6216&lt;&gt;"_U",N6216&lt;&gt;9999,N6216&lt;&gt;999,L6216&lt;&gt;"Median"),IFERROR(VLOOKUP(A6216,'TA Total'!A:P,16,0),"."),".")</f>
        <v>399</v>
      </c>
    </row>
    <row r="6217" spans="1:21" x14ac:dyDescent="0.3">
      <c r="A6217" s="1" t="str">
        <f t="shared" si="194"/>
        <v>2023|Stratford District|$20,001-$30,000</v>
      </c>
      <c r="B6217" t="s">
        <v>18</v>
      </c>
      <c r="C6217" t="s">
        <v>19</v>
      </c>
      <c r="D6217" t="s">
        <v>20</v>
      </c>
      <c r="E6217" t="s">
        <v>21</v>
      </c>
      <c r="F6217">
        <v>2023</v>
      </c>
      <c r="G6217">
        <v>2023</v>
      </c>
      <c r="H6217">
        <v>34</v>
      </c>
      <c r="I6217" t="s">
        <v>92</v>
      </c>
      <c r="J6217">
        <v>99</v>
      </c>
      <c r="K6217" t="s">
        <v>23</v>
      </c>
      <c r="L6217">
        <v>2</v>
      </c>
      <c r="M6217" t="s">
        <v>24</v>
      </c>
      <c r="N6217">
        <v>9999</v>
      </c>
      <c r="O6217" t="s">
        <v>40</v>
      </c>
      <c r="P6217">
        <v>399</v>
      </c>
      <c r="T6217" s="3" t="str">
        <f t="shared" si="195"/>
        <v>.</v>
      </c>
      <c r="U6217" s="3" t="str">
        <f>IF(AND(R6217&lt;&gt;"_U",N6217&lt;&gt;9999,N6217&lt;&gt;999,L6217&lt;&gt;"Median"),IFERROR(VLOOKUP(A6217,'TA Total'!A:P,16,0),"."),".")</f>
        <v>.</v>
      </c>
    </row>
    <row r="6218" spans="1:21" x14ac:dyDescent="0.3">
      <c r="A6218" s="1" t="str">
        <f t="shared" si="194"/>
        <v>2023|Stratford District|$30,001-$50,000</v>
      </c>
      <c r="B6218" t="s">
        <v>18</v>
      </c>
      <c r="C6218" t="s">
        <v>19</v>
      </c>
      <c r="D6218" t="s">
        <v>20</v>
      </c>
      <c r="E6218" t="s">
        <v>21</v>
      </c>
      <c r="F6218">
        <v>2023</v>
      </c>
      <c r="G6218">
        <v>2023</v>
      </c>
      <c r="H6218">
        <v>34</v>
      </c>
      <c r="I6218" t="s">
        <v>92</v>
      </c>
      <c r="J6218">
        <v>99</v>
      </c>
      <c r="K6218" t="s">
        <v>23</v>
      </c>
      <c r="L6218">
        <v>3</v>
      </c>
      <c r="M6218" t="s">
        <v>45</v>
      </c>
      <c r="N6218">
        <v>3</v>
      </c>
      <c r="O6218" t="s">
        <v>25</v>
      </c>
      <c r="P6218">
        <v>81</v>
      </c>
      <c r="T6218" s="3">
        <f t="shared" si="195"/>
        <v>13.17</v>
      </c>
      <c r="U6218" s="3">
        <f>IF(AND(R6218&lt;&gt;"_U",N6218&lt;&gt;9999,N6218&lt;&gt;999,L6218&lt;&gt;"Median"),IFERROR(VLOOKUP(A6218,'TA Total'!A:P,16,0),"."),".")</f>
        <v>615</v>
      </c>
    </row>
    <row r="6219" spans="1:21" x14ac:dyDescent="0.3">
      <c r="A6219" s="1" t="str">
        <f t="shared" si="194"/>
        <v>2023|Stratford District|$30,001-$50,000</v>
      </c>
      <c r="B6219" t="s">
        <v>18</v>
      </c>
      <c r="C6219" t="s">
        <v>19</v>
      </c>
      <c r="D6219" t="s">
        <v>20</v>
      </c>
      <c r="E6219" t="s">
        <v>21</v>
      </c>
      <c r="F6219">
        <v>2023</v>
      </c>
      <c r="G6219">
        <v>2023</v>
      </c>
      <c r="H6219">
        <v>34</v>
      </c>
      <c r="I6219" t="s">
        <v>92</v>
      </c>
      <c r="J6219">
        <v>99</v>
      </c>
      <c r="K6219" t="s">
        <v>23</v>
      </c>
      <c r="L6219">
        <v>3</v>
      </c>
      <c r="M6219" t="s">
        <v>45</v>
      </c>
      <c r="N6219">
        <v>2</v>
      </c>
      <c r="O6219" t="s">
        <v>28</v>
      </c>
      <c r="P6219">
        <v>174</v>
      </c>
      <c r="T6219" s="3">
        <f t="shared" si="195"/>
        <v>28.29</v>
      </c>
      <c r="U6219" s="3">
        <f>IF(AND(R6219&lt;&gt;"_U",N6219&lt;&gt;9999,N6219&lt;&gt;999,L6219&lt;&gt;"Median"),IFERROR(VLOOKUP(A6219,'TA Total'!A:P,16,0),"."),".")</f>
        <v>615</v>
      </c>
    </row>
    <row r="6220" spans="1:21" x14ac:dyDescent="0.3">
      <c r="A6220" s="1" t="str">
        <f t="shared" si="194"/>
        <v>2023|Stratford District|$30,001-$50,000</v>
      </c>
      <c r="B6220" t="s">
        <v>18</v>
      </c>
      <c r="C6220" t="s">
        <v>19</v>
      </c>
      <c r="D6220" t="s">
        <v>20</v>
      </c>
      <c r="E6220" t="s">
        <v>21</v>
      </c>
      <c r="F6220">
        <v>2023</v>
      </c>
      <c r="G6220">
        <v>2023</v>
      </c>
      <c r="H6220">
        <v>34</v>
      </c>
      <c r="I6220" t="s">
        <v>92</v>
      </c>
      <c r="J6220">
        <v>99</v>
      </c>
      <c r="K6220" t="s">
        <v>23</v>
      </c>
      <c r="L6220">
        <v>3</v>
      </c>
      <c r="M6220" t="s">
        <v>45</v>
      </c>
      <c r="N6220">
        <v>1</v>
      </c>
      <c r="O6220" t="s">
        <v>33</v>
      </c>
      <c r="P6220">
        <v>363</v>
      </c>
      <c r="T6220" s="3">
        <f t="shared" si="195"/>
        <v>59.02</v>
      </c>
      <c r="U6220" s="3">
        <f>IF(AND(R6220&lt;&gt;"_U",N6220&lt;&gt;9999,N6220&lt;&gt;999,L6220&lt;&gt;"Median"),IFERROR(VLOOKUP(A6220,'TA Total'!A:P,16,0),"."),".")</f>
        <v>615</v>
      </c>
    </row>
    <row r="6221" spans="1:21" x14ac:dyDescent="0.3">
      <c r="A6221" s="1" t="str">
        <f t="shared" si="194"/>
        <v>2023|Stratford District|$30,001-$50,000</v>
      </c>
      <c r="B6221" t="s">
        <v>18</v>
      </c>
      <c r="C6221" t="s">
        <v>19</v>
      </c>
      <c r="D6221" t="s">
        <v>20</v>
      </c>
      <c r="E6221" t="s">
        <v>21</v>
      </c>
      <c r="F6221">
        <v>2023</v>
      </c>
      <c r="G6221">
        <v>2023</v>
      </c>
      <c r="H6221">
        <v>34</v>
      </c>
      <c r="I6221" t="s">
        <v>92</v>
      </c>
      <c r="J6221">
        <v>99</v>
      </c>
      <c r="K6221" t="s">
        <v>23</v>
      </c>
      <c r="L6221">
        <v>3</v>
      </c>
      <c r="M6221" t="s">
        <v>45</v>
      </c>
      <c r="N6221">
        <v>9999</v>
      </c>
      <c r="O6221" t="s">
        <v>40</v>
      </c>
      <c r="P6221">
        <v>615</v>
      </c>
      <c r="T6221" s="3" t="str">
        <f t="shared" si="195"/>
        <v>.</v>
      </c>
      <c r="U6221" s="3" t="str">
        <f>IF(AND(R6221&lt;&gt;"_U",N6221&lt;&gt;9999,N6221&lt;&gt;999,L6221&lt;&gt;"Median"),IFERROR(VLOOKUP(A6221,'TA Total'!A:P,16,0),"."),".")</f>
        <v>.</v>
      </c>
    </row>
    <row r="6222" spans="1:21" x14ac:dyDescent="0.3">
      <c r="A6222" s="1" t="str">
        <f t="shared" si="194"/>
        <v>2023|Stratford District|$30,001-$50,000</v>
      </c>
      <c r="B6222" t="s">
        <v>18</v>
      </c>
      <c r="C6222" t="s">
        <v>19</v>
      </c>
      <c r="D6222" t="s">
        <v>20</v>
      </c>
      <c r="E6222" t="s">
        <v>21</v>
      </c>
      <c r="F6222">
        <v>2023</v>
      </c>
      <c r="G6222">
        <v>2023</v>
      </c>
      <c r="H6222">
        <v>34</v>
      </c>
      <c r="I6222" t="s">
        <v>92</v>
      </c>
      <c r="J6222">
        <v>99</v>
      </c>
      <c r="K6222" t="s">
        <v>23</v>
      </c>
      <c r="L6222">
        <v>3</v>
      </c>
      <c r="M6222" t="s">
        <v>45</v>
      </c>
      <c r="N6222">
        <v>999</v>
      </c>
      <c r="O6222" t="s">
        <v>42</v>
      </c>
      <c r="P6222">
        <v>0</v>
      </c>
      <c r="T6222" s="3" t="str">
        <f t="shared" si="195"/>
        <v>.</v>
      </c>
      <c r="U6222" s="3" t="str">
        <f>IF(AND(R6222&lt;&gt;"_U",N6222&lt;&gt;9999,N6222&lt;&gt;999,L6222&lt;&gt;"Median"),IFERROR(VLOOKUP(A6222,'TA Total'!A:P,16,0),"."),".")</f>
        <v>.</v>
      </c>
    </row>
    <row r="6223" spans="1:21" x14ac:dyDescent="0.3">
      <c r="A6223" s="1" t="str">
        <f t="shared" si="194"/>
        <v>2023|Stratford District|$30,001-$50,000</v>
      </c>
      <c r="B6223" t="s">
        <v>18</v>
      </c>
      <c r="C6223" t="s">
        <v>19</v>
      </c>
      <c r="D6223" t="s">
        <v>20</v>
      </c>
      <c r="E6223" t="s">
        <v>21</v>
      </c>
      <c r="F6223">
        <v>2023</v>
      </c>
      <c r="G6223">
        <v>2023</v>
      </c>
      <c r="H6223">
        <v>34</v>
      </c>
      <c r="I6223" t="s">
        <v>92</v>
      </c>
      <c r="J6223">
        <v>99</v>
      </c>
      <c r="K6223" t="s">
        <v>23</v>
      </c>
      <c r="L6223">
        <v>3</v>
      </c>
      <c r="M6223" t="s">
        <v>45</v>
      </c>
      <c r="N6223">
        <v>7777</v>
      </c>
      <c r="O6223" t="s">
        <v>37</v>
      </c>
      <c r="P6223">
        <v>615</v>
      </c>
      <c r="T6223" s="3">
        <f t="shared" si="195"/>
        <v>100</v>
      </c>
      <c r="U6223" s="3">
        <f>IF(AND(R6223&lt;&gt;"_U",N6223&lt;&gt;9999,N6223&lt;&gt;999,L6223&lt;&gt;"Median"),IFERROR(VLOOKUP(A6223,'TA Total'!A:P,16,0),"."),".")</f>
        <v>615</v>
      </c>
    </row>
    <row r="6224" spans="1:21" x14ac:dyDescent="0.3">
      <c r="A6224" s="1" t="str">
        <f t="shared" si="194"/>
        <v>2023|Stratford District|$50,001-$70,000</v>
      </c>
      <c r="B6224" t="s">
        <v>18</v>
      </c>
      <c r="C6224" t="s">
        <v>19</v>
      </c>
      <c r="D6224" t="s">
        <v>20</v>
      </c>
      <c r="E6224" t="s">
        <v>21</v>
      </c>
      <c r="F6224">
        <v>2023</v>
      </c>
      <c r="G6224">
        <v>2023</v>
      </c>
      <c r="H6224">
        <v>34</v>
      </c>
      <c r="I6224" t="s">
        <v>92</v>
      </c>
      <c r="J6224">
        <v>99</v>
      </c>
      <c r="K6224" t="s">
        <v>23</v>
      </c>
      <c r="L6224">
        <v>4</v>
      </c>
      <c r="M6224" t="s">
        <v>36</v>
      </c>
      <c r="N6224">
        <v>1</v>
      </c>
      <c r="O6224" t="s">
        <v>33</v>
      </c>
      <c r="P6224">
        <v>270</v>
      </c>
      <c r="T6224" s="3">
        <f t="shared" si="195"/>
        <v>53.89</v>
      </c>
      <c r="U6224" s="3">
        <f>IF(AND(R6224&lt;&gt;"_U",N6224&lt;&gt;9999,N6224&lt;&gt;999,L6224&lt;&gt;"Median"),IFERROR(VLOOKUP(A6224,'TA Total'!A:P,16,0),"."),".")</f>
        <v>501</v>
      </c>
    </row>
    <row r="6225" spans="1:21" x14ac:dyDescent="0.3">
      <c r="A6225" s="1" t="str">
        <f t="shared" si="194"/>
        <v>2023|Stratford District|$50,001-$70,000</v>
      </c>
      <c r="B6225" t="s">
        <v>18</v>
      </c>
      <c r="C6225" t="s">
        <v>19</v>
      </c>
      <c r="D6225" t="s">
        <v>20</v>
      </c>
      <c r="E6225" t="s">
        <v>21</v>
      </c>
      <c r="F6225">
        <v>2023</v>
      </c>
      <c r="G6225">
        <v>2023</v>
      </c>
      <c r="H6225">
        <v>34</v>
      </c>
      <c r="I6225" t="s">
        <v>92</v>
      </c>
      <c r="J6225">
        <v>99</v>
      </c>
      <c r="K6225" t="s">
        <v>23</v>
      </c>
      <c r="L6225">
        <v>4</v>
      </c>
      <c r="M6225" t="s">
        <v>36</v>
      </c>
      <c r="N6225">
        <v>2</v>
      </c>
      <c r="O6225" t="s">
        <v>28</v>
      </c>
      <c r="P6225">
        <v>168</v>
      </c>
      <c r="T6225" s="3">
        <f t="shared" si="195"/>
        <v>33.53</v>
      </c>
      <c r="U6225" s="3">
        <f>IF(AND(R6225&lt;&gt;"_U",N6225&lt;&gt;9999,N6225&lt;&gt;999,L6225&lt;&gt;"Median"),IFERROR(VLOOKUP(A6225,'TA Total'!A:P,16,0),"."),".")</f>
        <v>501</v>
      </c>
    </row>
    <row r="6226" spans="1:21" x14ac:dyDescent="0.3">
      <c r="A6226" s="1" t="str">
        <f t="shared" si="194"/>
        <v>2023|Stratford District|$50,001-$70,000</v>
      </c>
      <c r="B6226" t="s">
        <v>18</v>
      </c>
      <c r="C6226" t="s">
        <v>19</v>
      </c>
      <c r="D6226" t="s">
        <v>20</v>
      </c>
      <c r="E6226" t="s">
        <v>21</v>
      </c>
      <c r="F6226">
        <v>2023</v>
      </c>
      <c r="G6226">
        <v>2023</v>
      </c>
      <c r="H6226">
        <v>34</v>
      </c>
      <c r="I6226" t="s">
        <v>92</v>
      </c>
      <c r="J6226">
        <v>99</v>
      </c>
      <c r="K6226" t="s">
        <v>23</v>
      </c>
      <c r="L6226">
        <v>4</v>
      </c>
      <c r="M6226" t="s">
        <v>36</v>
      </c>
      <c r="N6226">
        <v>9999</v>
      </c>
      <c r="O6226" t="s">
        <v>40</v>
      </c>
      <c r="P6226">
        <v>501</v>
      </c>
      <c r="T6226" s="3" t="str">
        <f t="shared" si="195"/>
        <v>.</v>
      </c>
      <c r="U6226" s="3" t="str">
        <f>IF(AND(R6226&lt;&gt;"_U",N6226&lt;&gt;9999,N6226&lt;&gt;999,L6226&lt;&gt;"Median"),IFERROR(VLOOKUP(A6226,'TA Total'!A:P,16,0),"."),".")</f>
        <v>.</v>
      </c>
    </row>
    <row r="6227" spans="1:21" x14ac:dyDescent="0.3">
      <c r="A6227" s="1" t="str">
        <f t="shared" si="194"/>
        <v>2023|Stratford District|$50,001-$70,000</v>
      </c>
      <c r="B6227" t="s">
        <v>18</v>
      </c>
      <c r="C6227" t="s">
        <v>19</v>
      </c>
      <c r="D6227" t="s">
        <v>20</v>
      </c>
      <c r="E6227" t="s">
        <v>21</v>
      </c>
      <c r="F6227">
        <v>2023</v>
      </c>
      <c r="G6227">
        <v>2023</v>
      </c>
      <c r="H6227">
        <v>34</v>
      </c>
      <c r="I6227" t="s">
        <v>92</v>
      </c>
      <c r="J6227">
        <v>99</v>
      </c>
      <c r="K6227" t="s">
        <v>23</v>
      </c>
      <c r="L6227">
        <v>4</v>
      </c>
      <c r="M6227" t="s">
        <v>36</v>
      </c>
      <c r="N6227">
        <v>999</v>
      </c>
      <c r="O6227" t="s">
        <v>42</v>
      </c>
      <c r="P6227">
        <v>0</v>
      </c>
      <c r="T6227" s="3" t="str">
        <f t="shared" si="195"/>
        <v>.</v>
      </c>
      <c r="U6227" s="3" t="str">
        <f>IF(AND(R6227&lt;&gt;"_U",N6227&lt;&gt;9999,N6227&lt;&gt;999,L6227&lt;&gt;"Median"),IFERROR(VLOOKUP(A6227,'TA Total'!A:P,16,0),"."),".")</f>
        <v>.</v>
      </c>
    </row>
    <row r="6228" spans="1:21" x14ac:dyDescent="0.3">
      <c r="A6228" s="1" t="str">
        <f t="shared" si="194"/>
        <v>2023|Stratford District|$50,001-$70,000</v>
      </c>
      <c r="B6228" t="s">
        <v>18</v>
      </c>
      <c r="C6228" t="s">
        <v>19</v>
      </c>
      <c r="D6228" t="s">
        <v>20</v>
      </c>
      <c r="E6228" t="s">
        <v>21</v>
      </c>
      <c r="F6228">
        <v>2023</v>
      </c>
      <c r="G6228">
        <v>2023</v>
      </c>
      <c r="H6228">
        <v>34</v>
      </c>
      <c r="I6228" t="s">
        <v>92</v>
      </c>
      <c r="J6228">
        <v>99</v>
      </c>
      <c r="K6228" t="s">
        <v>23</v>
      </c>
      <c r="L6228">
        <v>4</v>
      </c>
      <c r="M6228" t="s">
        <v>36</v>
      </c>
      <c r="N6228">
        <v>7777</v>
      </c>
      <c r="O6228" t="s">
        <v>37</v>
      </c>
      <c r="P6228">
        <v>501</v>
      </c>
      <c r="T6228" s="3">
        <f t="shared" si="195"/>
        <v>100</v>
      </c>
      <c r="U6228" s="3">
        <f>IF(AND(R6228&lt;&gt;"_U",N6228&lt;&gt;9999,N6228&lt;&gt;999,L6228&lt;&gt;"Median"),IFERROR(VLOOKUP(A6228,'TA Total'!A:P,16,0),"."),".")</f>
        <v>501</v>
      </c>
    </row>
    <row r="6229" spans="1:21" x14ac:dyDescent="0.3">
      <c r="A6229" s="1" t="str">
        <f t="shared" si="194"/>
        <v>2023|Stratford District|$50,001-$70,000</v>
      </c>
      <c r="B6229" t="s">
        <v>18</v>
      </c>
      <c r="C6229" t="s">
        <v>19</v>
      </c>
      <c r="D6229" t="s">
        <v>20</v>
      </c>
      <c r="E6229" t="s">
        <v>21</v>
      </c>
      <c r="F6229">
        <v>2023</v>
      </c>
      <c r="G6229">
        <v>2023</v>
      </c>
      <c r="H6229">
        <v>34</v>
      </c>
      <c r="I6229" t="s">
        <v>92</v>
      </c>
      <c r="J6229">
        <v>99</v>
      </c>
      <c r="K6229" t="s">
        <v>23</v>
      </c>
      <c r="L6229">
        <v>4</v>
      </c>
      <c r="M6229" t="s">
        <v>36</v>
      </c>
      <c r="N6229">
        <v>3</v>
      </c>
      <c r="O6229" t="s">
        <v>25</v>
      </c>
      <c r="P6229">
        <v>63</v>
      </c>
      <c r="T6229" s="3">
        <f t="shared" si="195"/>
        <v>12.57</v>
      </c>
      <c r="U6229" s="3">
        <f>IF(AND(R6229&lt;&gt;"_U",N6229&lt;&gt;9999,N6229&lt;&gt;999,L6229&lt;&gt;"Median"),IFERROR(VLOOKUP(A6229,'TA Total'!A:P,16,0),"."),".")</f>
        <v>501</v>
      </c>
    </row>
    <row r="6230" spans="1:21" x14ac:dyDescent="0.3">
      <c r="A6230" s="1" t="str">
        <f t="shared" si="194"/>
        <v>2023|Stratford District|$70,001-$100,000</v>
      </c>
      <c r="B6230" t="s">
        <v>18</v>
      </c>
      <c r="C6230" t="s">
        <v>19</v>
      </c>
      <c r="D6230" t="s">
        <v>20</v>
      </c>
      <c r="E6230" t="s">
        <v>21</v>
      </c>
      <c r="F6230">
        <v>2023</v>
      </c>
      <c r="G6230">
        <v>2023</v>
      </c>
      <c r="H6230">
        <v>34</v>
      </c>
      <c r="I6230" t="s">
        <v>92</v>
      </c>
      <c r="J6230">
        <v>99</v>
      </c>
      <c r="K6230" t="s">
        <v>23</v>
      </c>
      <c r="L6230">
        <v>5</v>
      </c>
      <c r="M6230" t="s">
        <v>58</v>
      </c>
      <c r="N6230">
        <v>999</v>
      </c>
      <c r="O6230" t="s">
        <v>42</v>
      </c>
      <c r="P6230">
        <v>0</v>
      </c>
      <c r="T6230" s="3" t="str">
        <f t="shared" si="195"/>
        <v>.</v>
      </c>
      <c r="U6230" s="3" t="str">
        <f>IF(AND(R6230&lt;&gt;"_U",N6230&lt;&gt;9999,N6230&lt;&gt;999,L6230&lt;&gt;"Median"),IFERROR(VLOOKUP(A6230,'TA Total'!A:P,16,0),"."),".")</f>
        <v>.</v>
      </c>
    </row>
    <row r="6231" spans="1:21" x14ac:dyDescent="0.3">
      <c r="A6231" s="1" t="str">
        <f t="shared" si="194"/>
        <v>2023|Stratford District|$70,001-$100,000</v>
      </c>
      <c r="B6231" t="s">
        <v>18</v>
      </c>
      <c r="C6231" t="s">
        <v>19</v>
      </c>
      <c r="D6231" t="s">
        <v>20</v>
      </c>
      <c r="E6231" t="s">
        <v>21</v>
      </c>
      <c r="F6231">
        <v>2023</v>
      </c>
      <c r="G6231">
        <v>2023</v>
      </c>
      <c r="H6231">
        <v>34</v>
      </c>
      <c r="I6231" t="s">
        <v>92</v>
      </c>
      <c r="J6231">
        <v>99</v>
      </c>
      <c r="K6231" t="s">
        <v>23</v>
      </c>
      <c r="L6231">
        <v>5</v>
      </c>
      <c r="M6231" t="s">
        <v>58</v>
      </c>
      <c r="N6231">
        <v>7777</v>
      </c>
      <c r="O6231" t="s">
        <v>37</v>
      </c>
      <c r="P6231">
        <v>651</v>
      </c>
      <c r="T6231" s="3">
        <f t="shared" si="195"/>
        <v>100</v>
      </c>
      <c r="U6231" s="3">
        <f>IF(AND(R6231&lt;&gt;"_U",N6231&lt;&gt;9999,N6231&lt;&gt;999,L6231&lt;&gt;"Median"),IFERROR(VLOOKUP(A6231,'TA Total'!A:P,16,0),"."),".")</f>
        <v>651</v>
      </c>
    </row>
    <row r="6232" spans="1:21" x14ac:dyDescent="0.3">
      <c r="A6232" s="1" t="str">
        <f t="shared" si="194"/>
        <v>2023|Stratford District|$70,001-$100,000</v>
      </c>
      <c r="B6232" t="s">
        <v>18</v>
      </c>
      <c r="C6232" t="s">
        <v>19</v>
      </c>
      <c r="D6232" t="s">
        <v>20</v>
      </c>
      <c r="E6232" t="s">
        <v>21</v>
      </c>
      <c r="F6232">
        <v>2023</v>
      </c>
      <c r="G6232">
        <v>2023</v>
      </c>
      <c r="H6232">
        <v>34</v>
      </c>
      <c r="I6232" t="s">
        <v>92</v>
      </c>
      <c r="J6232">
        <v>99</v>
      </c>
      <c r="K6232" t="s">
        <v>23</v>
      </c>
      <c r="L6232">
        <v>5</v>
      </c>
      <c r="M6232" t="s">
        <v>58</v>
      </c>
      <c r="N6232">
        <v>9999</v>
      </c>
      <c r="O6232" t="s">
        <v>40</v>
      </c>
      <c r="P6232">
        <v>651</v>
      </c>
      <c r="T6232" s="3" t="str">
        <f t="shared" si="195"/>
        <v>.</v>
      </c>
      <c r="U6232" s="3" t="str">
        <f>IF(AND(R6232&lt;&gt;"_U",N6232&lt;&gt;9999,N6232&lt;&gt;999,L6232&lt;&gt;"Median"),IFERROR(VLOOKUP(A6232,'TA Total'!A:P,16,0),"."),".")</f>
        <v>.</v>
      </c>
    </row>
    <row r="6233" spans="1:21" x14ac:dyDescent="0.3">
      <c r="A6233" s="1" t="str">
        <f t="shared" si="194"/>
        <v>2023|Stratford District|$70,001-$100,000</v>
      </c>
      <c r="B6233" t="s">
        <v>18</v>
      </c>
      <c r="C6233" t="s">
        <v>19</v>
      </c>
      <c r="D6233" t="s">
        <v>20</v>
      </c>
      <c r="E6233" t="s">
        <v>21</v>
      </c>
      <c r="F6233">
        <v>2023</v>
      </c>
      <c r="G6233">
        <v>2023</v>
      </c>
      <c r="H6233">
        <v>34</v>
      </c>
      <c r="I6233" t="s">
        <v>92</v>
      </c>
      <c r="J6233">
        <v>99</v>
      </c>
      <c r="K6233" t="s">
        <v>23</v>
      </c>
      <c r="L6233">
        <v>5</v>
      </c>
      <c r="M6233" t="s">
        <v>58</v>
      </c>
      <c r="N6233">
        <v>3</v>
      </c>
      <c r="O6233" t="s">
        <v>25</v>
      </c>
      <c r="P6233">
        <v>81</v>
      </c>
      <c r="T6233" s="3">
        <f t="shared" si="195"/>
        <v>12.44</v>
      </c>
      <c r="U6233" s="3">
        <f>IF(AND(R6233&lt;&gt;"_U",N6233&lt;&gt;9999,N6233&lt;&gt;999,L6233&lt;&gt;"Median"),IFERROR(VLOOKUP(A6233,'TA Total'!A:P,16,0),"."),".")</f>
        <v>651</v>
      </c>
    </row>
    <row r="6234" spans="1:21" x14ac:dyDescent="0.3">
      <c r="A6234" s="1" t="str">
        <f t="shared" si="194"/>
        <v>2023|Stratford District|$70,001-$100,000</v>
      </c>
      <c r="B6234" t="s">
        <v>18</v>
      </c>
      <c r="C6234" t="s">
        <v>19</v>
      </c>
      <c r="D6234" t="s">
        <v>20</v>
      </c>
      <c r="E6234" t="s">
        <v>21</v>
      </c>
      <c r="F6234">
        <v>2023</v>
      </c>
      <c r="G6234">
        <v>2023</v>
      </c>
      <c r="H6234">
        <v>34</v>
      </c>
      <c r="I6234" t="s">
        <v>92</v>
      </c>
      <c r="J6234">
        <v>99</v>
      </c>
      <c r="K6234" t="s">
        <v>23</v>
      </c>
      <c r="L6234">
        <v>5</v>
      </c>
      <c r="M6234" t="s">
        <v>58</v>
      </c>
      <c r="N6234">
        <v>1</v>
      </c>
      <c r="O6234" t="s">
        <v>33</v>
      </c>
      <c r="P6234">
        <v>396</v>
      </c>
      <c r="T6234" s="3">
        <f t="shared" si="195"/>
        <v>60.83</v>
      </c>
      <c r="U6234" s="3">
        <f>IF(AND(R6234&lt;&gt;"_U",N6234&lt;&gt;9999,N6234&lt;&gt;999,L6234&lt;&gt;"Median"),IFERROR(VLOOKUP(A6234,'TA Total'!A:P,16,0),"."),".")</f>
        <v>651</v>
      </c>
    </row>
    <row r="6235" spans="1:21" x14ac:dyDescent="0.3">
      <c r="A6235" s="1" t="str">
        <f t="shared" si="194"/>
        <v>2023|Stratford District|$70,001-$100,000</v>
      </c>
      <c r="B6235" t="s">
        <v>18</v>
      </c>
      <c r="C6235" t="s">
        <v>19</v>
      </c>
      <c r="D6235" t="s">
        <v>20</v>
      </c>
      <c r="E6235" t="s">
        <v>21</v>
      </c>
      <c r="F6235">
        <v>2023</v>
      </c>
      <c r="G6235">
        <v>2023</v>
      </c>
      <c r="H6235">
        <v>34</v>
      </c>
      <c r="I6235" t="s">
        <v>92</v>
      </c>
      <c r="J6235">
        <v>99</v>
      </c>
      <c r="K6235" t="s">
        <v>23</v>
      </c>
      <c r="L6235">
        <v>5</v>
      </c>
      <c r="M6235" t="s">
        <v>58</v>
      </c>
      <c r="N6235">
        <v>2</v>
      </c>
      <c r="O6235" t="s">
        <v>28</v>
      </c>
      <c r="P6235">
        <v>177</v>
      </c>
      <c r="T6235" s="3">
        <f t="shared" si="195"/>
        <v>27.19</v>
      </c>
      <c r="U6235" s="3">
        <f>IF(AND(R6235&lt;&gt;"_U",N6235&lt;&gt;9999,N6235&lt;&gt;999,L6235&lt;&gt;"Median"),IFERROR(VLOOKUP(A6235,'TA Total'!A:P,16,0),"."),".")</f>
        <v>651</v>
      </c>
    </row>
    <row r="6236" spans="1:21" x14ac:dyDescent="0.3">
      <c r="A6236" s="1" t="str">
        <f t="shared" si="194"/>
        <v>2023|Stratford District|$100,001-$150,000</v>
      </c>
      <c r="B6236" t="s">
        <v>18</v>
      </c>
      <c r="C6236" t="s">
        <v>19</v>
      </c>
      <c r="D6236" t="s">
        <v>20</v>
      </c>
      <c r="E6236" t="s">
        <v>21</v>
      </c>
      <c r="F6236">
        <v>2023</v>
      </c>
      <c r="G6236">
        <v>2023</v>
      </c>
      <c r="H6236">
        <v>34</v>
      </c>
      <c r="I6236" t="s">
        <v>92</v>
      </c>
      <c r="J6236">
        <v>99</v>
      </c>
      <c r="K6236" t="s">
        <v>23</v>
      </c>
      <c r="L6236">
        <v>6</v>
      </c>
      <c r="M6236" t="s">
        <v>59</v>
      </c>
      <c r="N6236">
        <v>999</v>
      </c>
      <c r="O6236" t="s">
        <v>42</v>
      </c>
      <c r="P6236">
        <v>0</v>
      </c>
      <c r="T6236" s="3" t="str">
        <f t="shared" si="195"/>
        <v>.</v>
      </c>
      <c r="U6236" s="3" t="str">
        <f>IF(AND(R6236&lt;&gt;"_U",N6236&lt;&gt;9999,N6236&lt;&gt;999,L6236&lt;&gt;"Median"),IFERROR(VLOOKUP(A6236,'TA Total'!A:P,16,0),"."),".")</f>
        <v>.</v>
      </c>
    </row>
    <row r="6237" spans="1:21" x14ac:dyDescent="0.3">
      <c r="A6237" s="1" t="str">
        <f t="shared" si="194"/>
        <v>2023|Stratford District|$100,001-$150,000</v>
      </c>
      <c r="B6237" t="s">
        <v>18</v>
      </c>
      <c r="C6237" t="s">
        <v>19</v>
      </c>
      <c r="D6237" t="s">
        <v>20</v>
      </c>
      <c r="E6237" t="s">
        <v>21</v>
      </c>
      <c r="F6237">
        <v>2023</v>
      </c>
      <c r="G6237">
        <v>2023</v>
      </c>
      <c r="H6237">
        <v>34</v>
      </c>
      <c r="I6237" t="s">
        <v>92</v>
      </c>
      <c r="J6237">
        <v>99</v>
      </c>
      <c r="K6237" t="s">
        <v>23</v>
      </c>
      <c r="L6237">
        <v>6</v>
      </c>
      <c r="M6237" t="s">
        <v>59</v>
      </c>
      <c r="N6237">
        <v>3</v>
      </c>
      <c r="O6237" t="s">
        <v>25</v>
      </c>
      <c r="P6237">
        <v>96</v>
      </c>
      <c r="T6237" s="3">
        <f t="shared" si="195"/>
        <v>12.31</v>
      </c>
      <c r="U6237" s="3">
        <f>IF(AND(R6237&lt;&gt;"_U",N6237&lt;&gt;9999,N6237&lt;&gt;999,L6237&lt;&gt;"Median"),IFERROR(VLOOKUP(A6237,'TA Total'!A:P,16,0),"."),".")</f>
        <v>780</v>
      </c>
    </row>
    <row r="6238" spans="1:21" x14ac:dyDescent="0.3">
      <c r="A6238" s="1" t="str">
        <f t="shared" si="194"/>
        <v>2023|Stratford District|$100,001-$150,000</v>
      </c>
      <c r="B6238" t="s">
        <v>18</v>
      </c>
      <c r="C6238" t="s">
        <v>19</v>
      </c>
      <c r="D6238" t="s">
        <v>20</v>
      </c>
      <c r="E6238" t="s">
        <v>21</v>
      </c>
      <c r="F6238">
        <v>2023</v>
      </c>
      <c r="G6238">
        <v>2023</v>
      </c>
      <c r="H6238">
        <v>34</v>
      </c>
      <c r="I6238" t="s">
        <v>92</v>
      </c>
      <c r="J6238">
        <v>99</v>
      </c>
      <c r="K6238" t="s">
        <v>23</v>
      </c>
      <c r="L6238">
        <v>6</v>
      </c>
      <c r="M6238" t="s">
        <v>59</v>
      </c>
      <c r="N6238">
        <v>7777</v>
      </c>
      <c r="O6238" t="s">
        <v>37</v>
      </c>
      <c r="P6238">
        <v>780</v>
      </c>
      <c r="T6238" s="3">
        <f t="shared" si="195"/>
        <v>100</v>
      </c>
      <c r="U6238" s="3">
        <f>IF(AND(R6238&lt;&gt;"_U",N6238&lt;&gt;9999,N6238&lt;&gt;999,L6238&lt;&gt;"Median"),IFERROR(VLOOKUP(A6238,'TA Total'!A:P,16,0),"."),".")</f>
        <v>780</v>
      </c>
    </row>
    <row r="6239" spans="1:21" x14ac:dyDescent="0.3">
      <c r="A6239" s="1" t="str">
        <f t="shared" si="194"/>
        <v>2023|Stratford District|$100,001-$150,000</v>
      </c>
      <c r="B6239" t="s">
        <v>18</v>
      </c>
      <c r="C6239" t="s">
        <v>19</v>
      </c>
      <c r="D6239" t="s">
        <v>20</v>
      </c>
      <c r="E6239" t="s">
        <v>21</v>
      </c>
      <c r="F6239">
        <v>2023</v>
      </c>
      <c r="G6239">
        <v>2023</v>
      </c>
      <c r="H6239">
        <v>34</v>
      </c>
      <c r="I6239" t="s">
        <v>92</v>
      </c>
      <c r="J6239">
        <v>99</v>
      </c>
      <c r="K6239" t="s">
        <v>23</v>
      </c>
      <c r="L6239">
        <v>6</v>
      </c>
      <c r="M6239" t="s">
        <v>59</v>
      </c>
      <c r="N6239">
        <v>2</v>
      </c>
      <c r="O6239" t="s">
        <v>28</v>
      </c>
      <c r="P6239">
        <v>135</v>
      </c>
      <c r="T6239" s="3">
        <f t="shared" si="195"/>
        <v>17.309999999999999</v>
      </c>
      <c r="U6239" s="3">
        <f>IF(AND(R6239&lt;&gt;"_U",N6239&lt;&gt;9999,N6239&lt;&gt;999,L6239&lt;&gt;"Median"),IFERROR(VLOOKUP(A6239,'TA Total'!A:P,16,0),"."),".")</f>
        <v>780</v>
      </c>
    </row>
    <row r="6240" spans="1:21" x14ac:dyDescent="0.3">
      <c r="A6240" s="1" t="str">
        <f t="shared" si="194"/>
        <v>2023|Stratford District|$100,001-$150,000</v>
      </c>
      <c r="B6240" t="s">
        <v>18</v>
      </c>
      <c r="C6240" t="s">
        <v>19</v>
      </c>
      <c r="D6240" t="s">
        <v>20</v>
      </c>
      <c r="E6240" t="s">
        <v>21</v>
      </c>
      <c r="F6240">
        <v>2023</v>
      </c>
      <c r="G6240">
        <v>2023</v>
      </c>
      <c r="H6240">
        <v>34</v>
      </c>
      <c r="I6240" t="s">
        <v>92</v>
      </c>
      <c r="J6240">
        <v>99</v>
      </c>
      <c r="K6240" t="s">
        <v>23</v>
      </c>
      <c r="L6240">
        <v>6</v>
      </c>
      <c r="M6240" t="s">
        <v>59</v>
      </c>
      <c r="N6240">
        <v>9999</v>
      </c>
      <c r="O6240" t="s">
        <v>40</v>
      </c>
      <c r="P6240">
        <v>780</v>
      </c>
      <c r="T6240" s="3" t="str">
        <f t="shared" si="195"/>
        <v>.</v>
      </c>
      <c r="U6240" s="3" t="str">
        <f>IF(AND(R6240&lt;&gt;"_U",N6240&lt;&gt;9999,N6240&lt;&gt;999,L6240&lt;&gt;"Median"),IFERROR(VLOOKUP(A6240,'TA Total'!A:P,16,0),"."),".")</f>
        <v>.</v>
      </c>
    </row>
    <row r="6241" spans="1:21" x14ac:dyDescent="0.3">
      <c r="A6241" s="1" t="str">
        <f t="shared" si="194"/>
        <v>2023|Stratford District|$100,001-$150,000</v>
      </c>
      <c r="B6241" t="s">
        <v>18</v>
      </c>
      <c r="C6241" t="s">
        <v>19</v>
      </c>
      <c r="D6241" t="s">
        <v>20</v>
      </c>
      <c r="E6241" t="s">
        <v>21</v>
      </c>
      <c r="F6241">
        <v>2023</v>
      </c>
      <c r="G6241">
        <v>2023</v>
      </c>
      <c r="H6241">
        <v>34</v>
      </c>
      <c r="I6241" t="s">
        <v>92</v>
      </c>
      <c r="J6241">
        <v>99</v>
      </c>
      <c r="K6241" t="s">
        <v>23</v>
      </c>
      <c r="L6241">
        <v>6</v>
      </c>
      <c r="M6241" t="s">
        <v>59</v>
      </c>
      <c r="N6241">
        <v>1</v>
      </c>
      <c r="O6241" t="s">
        <v>33</v>
      </c>
      <c r="P6241">
        <v>549</v>
      </c>
      <c r="T6241" s="3">
        <f t="shared" si="195"/>
        <v>70.38</v>
      </c>
      <c r="U6241" s="3">
        <f>IF(AND(R6241&lt;&gt;"_U",N6241&lt;&gt;9999,N6241&lt;&gt;999,L6241&lt;&gt;"Median"),IFERROR(VLOOKUP(A6241,'TA Total'!A:P,16,0),"."),".")</f>
        <v>780</v>
      </c>
    </row>
    <row r="6242" spans="1:21" x14ac:dyDescent="0.3">
      <c r="A6242" s="1" t="str">
        <f t="shared" si="194"/>
        <v>2023|Stratford District|$150,001-$200,000</v>
      </c>
      <c r="B6242" t="s">
        <v>18</v>
      </c>
      <c r="C6242" t="s">
        <v>19</v>
      </c>
      <c r="D6242" t="s">
        <v>20</v>
      </c>
      <c r="E6242" t="s">
        <v>21</v>
      </c>
      <c r="F6242">
        <v>2023</v>
      </c>
      <c r="G6242">
        <v>2023</v>
      </c>
      <c r="H6242">
        <v>34</v>
      </c>
      <c r="I6242" t="s">
        <v>92</v>
      </c>
      <c r="J6242">
        <v>99</v>
      </c>
      <c r="K6242" t="s">
        <v>23</v>
      </c>
      <c r="L6242">
        <v>7</v>
      </c>
      <c r="M6242" t="s">
        <v>43</v>
      </c>
      <c r="N6242">
        <v>3</v>
      </c>
      <c r="O6242" t="s">
        <v>25</v>
      </c>
      <c r="P6242">
        <v>60</v>
      </c>
      <c r="T6242" s="3">
        <f t="shared" si="195"/>
        <v>16.53</v>
      </c>
      <c r="U6242" s="3">
        <f>IF(AND(R6242&lt;&gt;"_U",N6242&lt;&gt;9999,N6242&lt;&gt;999,L6242&lt;&gt;"Median"),IFERROR(VLOOKUP(A6242,'TA Total'!A:P,16,0),"."),".")</f>
        <v>363</v>
      </c>
    </row>
    <row r="6243" spans="1:21" x14ac:dyDescent="0.3">
      <c r="A6243" s="1" t="str">
        <f t="shared" si="194"/>
        <v>2023|Stratford District|$150,001-$200,000</v>
      </c>
      <c r="B6243" t="s">
        <v>18</v>
      </c>
      <c r="C6243" t="s">
        <v>19</v>
      </c>
      <c r="D6243" t="s">
        <v>20</v>
      </c>
      <c r="E6243" t="s">
        <v>21</v>
      </c>
      <c r="F6243">
        <v>2023</v>
      </c>
      <c r="G6243">
        <v>2023</v>
      </c>
      <c r="H6243">
        <v>34</v>
      </c>
      <c r="I6243" t="s">
        <v>92</v>
      </c>
      <c r="J6243">
        <v>99</v>
      </c>
      <c r="K6243" t="s">
        <v>23</v>
      </c>
      <c r="L6243">
        <v>7</v>
      </c>
      <c r="M6243" t="s">
        <v>43</v>
      </c>
      <c r="N6243">
        <v>7777</v>
      </c>
      <c r="O6243" t="s">
        <v>37</v>
      </c>
      <c r="P6243">
        <v>363</v>
      </c>
      <c r="T6243" s="3">
        <f t="shared" si="195"/>
        <v>100</v>
      </c>
      <c r="U6243" s="3">
        <f>IF(AND(R6243&lt;&gt;"_U",N6243&lt;&gt;9999,N6243&lt;&gt;999,L6243&lt;&gt;"Median"),IFERROR(VLOOKUP(A6243,'TA Total'!A:P,16,0),"."),".")</f>
        <v>363</v>
      </c>
    </row>
    <row r="6244" spans="1:21" x14ac:dyDescent="0.3">
      <c r="A6244" s="1" t="str">
        <f t="shared" si="194"/>
        <v>2023|Stratford District|$150,001-$200,000</v>
      </c>
      <c r="B6244" t="s">
        <v>18</v>
      </c>
      <c r="C6244" t="s">
        <v>19</v>
      </c>
      <c r="D6244" t="s">
        <v>20</v>
      </c>
      <c r="E6244" t="s">
        <v>21</v>
      </c>
      <c r="F6244">
        <v>2023</v>
      </c>
      <c r="G6244">
        <v>2023</v>
      </c>
      <c r="H6244">
        <v>34</v>
      </c>
      <c r="I6244" t="s">
        <v>92</v>
      </c>
      <c r="J6244">
        <v>99</v>
      </c>
      <c r="K6244" t="s">
        <v>23</v>
      </c>
      <c r="L6244">
        <v>7</v>
      </c>
      <c r="M6244" t="s">
        <v>43</v>
      </c>
      <c r="N6244">
        <v>2</v>
      </c>
      <c r="O6244" t="s">
        <v>28</v>
      </c>
      <c r="P6244">
        <v>63</v>
      </c>
      <c r="T6244" s="3">
        <f t="shared" si="195"/>
        <v>17.36</v>
      </c>
      <c r="U6244" s="3">
        <f>IF(AND(R6244&lt;&gt;"_U",N6244&lt;&gt;9999,N6244&lt;&gt;999,L6244&lt;&gt;"Median"),IFERROR(VLOOKUP(A6244,'TA Total'!A:P,16,0),"."),".")</f>
        <v>363</v>
      </c>
    </row>
    <row r="6245" spans="1:21" x14ac:dyDescent="0.3">
      <c r="A6245" s="1" t="str">
        <f t="shared" si="194"/>
        <v>2023|Stratford District|$150,001-$200,000</v>
      </c>
      <c r="B6245" t="s">
        <v>18</v>
      </c>
      <c r="C6245" t="s">
        <v>19</v>
      </c>
      <c r="D6245" t="s">
        <v>20</v>
      </c>
      <c r="E6245" t="s">
        <v>21</v>
      </c>
      <c r="F6245">
        <v>2023</v>
      </c>
      <c r="G6245">
        <v>2023</v>
      </c>
      <c r="H6245">
        <v>34</v>
      </c>
      <c r="I6245" t="s">
        <v>92</v>
      </c>
      <c r="J6245">
        <v>99</v>
      </c>
      <c r="K6245" t="s">
        <v>23</v>
      </c>
      <c r="L6245">
        <v>7</v>
      </c>
      <c r="M6245" t="s">
        <v>43</v>
      </c>
      <c r="N6245">
        <v>999</v>
      </c>
      <c r="O6245" t="s">
        <v>42</v>
      </c>
      <c r="P6245">
        <v>0</v>
      </c>
      <c r="T6245" s="3" t="str">
        <f t="shared" si="195"/>
        <v>.</v>
      </c>
      <c r="U6245" s="3" t="str">
        <f>IF(AND(R6245&lt;&gt;"_U",N6245&lt;&gt;9999,N6245&lt;&gt;999,L6245&lt;&gt;"Median"),IFERROR(VLOOKUP(A6245,'TA Total'!A:P,16,0),"."),".")</f>
        <v>.</v>
      </c>
    </row>
    <row r="6246" spans="1:21" x14ac:dyDescent="0.3">
      <c r="A6246" s="1" t="str">
        <f t="shared" si="194"/>
        <v>2023|Stratford District|$150,001-$200,000</v>
      </c>
      <c r="B6246" t="s">
        <v>18</v>
      </c>
      <c r="C6246" t="s">
        <v>19</v>
      </c>
      <c r="D6246" t="s">
        <v>20</v>
      </c>
      <c r="E6246" t="s">
        <v>21</v>
      </c>
      <c r="F6246">
        <v>2023</v>
      </c>
      <c r="G6246">
        <v>2023</v>
      </c>
      <c r="H6246">
        <v>34</v>
      </c>
      <c r="I6246" t="s">
        <v>92</v>
      </c>
      <c r="J6246">
        <v>99</v>
      </c>
      <c r="K6246" t="s">
        <v>23</v>
      </c>
      <c r="L6246">
        <v>7</v>
      </c>
      <c r="M6246" t="s">
        <v>43</v>
      </c>
      <c r="N6246">
        <v>1</v>
      </c>
      <c r="O6246" t="s">
        <v>33</v>
      </c>
      <c r="P6246">
        <v>237</v>
      </c>
      <c r="T6246" s="3">
        <f t="shared" si="195"/>
        <v>65.290000000000006</v>
      </c>
      <c r="U6246" s="3">
        <f>IF(AND(R6246&lt;&gt;"_U",N6246&lt;&gt;9999,N6246&lt;&gt;999,L6246&lt;&gt;"Median"),IFERROR(VLOOKUP(A6246,'TA Total'!A:P,16,0),"."),".")</f>
        <v>363</v>
      </c>
    </row>
    <row r="6247" spans="1:21" x14ac:dyDescent="0.3">
      <c r="A6247" s="1" t="str">
        <f t="shared" si="194"/>
        <v>2023|Stratford District|$150,001-$200,000</v>
      </c>
      <c r="B6247" t="s">
        <v>18</v>
      </c>
      <c r="C6247" t="s">
        <v>19</v>
      </c>
      <c r="D6247" t="s">
        <v>20</v>
      </c>
      <c r="E6247" t="s">
        <v>21</v>
      </c>
      <c r="F6247">
        <v>2023</v>
      </c>
      <c r="G6247">
        <v>2023</v>
      </c>
      <c r="H6247">
        <v>34</v>
      </c>
      <c r="I6247" t="s">
        <v>92</v>
      </c>
      <c r="J6247">
        <v>99</v>
      </c>
      <c r="K6247" t="s">
        <v>23</v>
      </c>
      <c r="L6247">
        <v>7</v>
      </c>
      <c r="M6247" t="s">
        <v>43</v>
      </c>
      <c r="N6247">
        <v>9999</v>
      </c>
      <c r="O6247" t="s">
        <v>40</v>
      </c>
      <c r="P6247">
        <v>363</v>
      </c>
      <c r="T6247" s="3" t="str">
        <f t="shared" si="195"/>
        <v>.</v>
      </c>
      <c r="U6247" s="3" t="str">
        <f>IF(AND(R6247&lt;&gt;"_U",N6247&lt;&gt;9999,N6247&lt;&gt;999,L6247&lt;&gt;"Median"),IFERROR(VLOOKUP(A6247,'TA Total'!A:P,16,0),"."),".")</f>
        <v>.</v>
      </c>
    </row>
    <row r="6248" spans="1:21" x14ac:dyDescent="0.3">
      <c r="A6248" s="1" t="str">
        <f t="shared" si="194"/>
        <v>2023|Stratford District|$200,001 or more</v>
      </c>
      <c r="B6248" t="s">
        <v>18</v>
      </c>
      <c r="C6248" t="s">
        <v>19</v>
      </c>
      <c r="D6248" t="s">
        <v>20</v>
      </c>
      <c r="E6248" t="s">
        <v>21</v>
      </c>
      <c r="F6248">
        <v>2023</v>
      </c>
      <c r="G6248">
        <v>2023</v>
      </c>
      <c r="H6248">
        <v>34</v>
      </c>
      <c r="I6248" t="s">
        <v>92</v>
      </c>
      <c r="J6248">
        <v>99</v>
      </c>
      <c r="K6248" t="s">
        <v>23</v>
      </c>
      <c r="L6248">
        <v>8</v>
      </c>
      <c r="M6248" t="s">
        <v>27</v>
      </c>
      <c r="N6248">
        <v>1</v>
      </c>
      <c r="O6248" t="s">
        <v>33</v>
      </c>
      <c r="P6248">
        <v>138</v>
      </c>
      <c r="T6248" s="3">
        <f t="shared" si="195"/>
        <v>63.01</v>
      </c>
      <c r="U6248" s="3">
        <f>IF(AND(R6248&lt;&gt;"_U",N6248&lt;&gt;9999,N6248&lt;&gt;999,L6248&lt;&gt;"Median"),IFERROR(VLOOKUP(A6248,'TA Total'!A:P,16,0),"."),".")</f>
        <v>219</v>
      </c>
    </row>
    <row r="6249" spans="1:21" x14ac:dyDescent="0.3">
      <c r="A6249" s="1" t="str">
        <f t="shared" si="194"/>
        <v>2023|Stratford District|$200,001 or more</v>
      </c>
      <c r="B6249" t="s">
        <v>18</v>
      </c>
      <c r="C6249" t="s">
        <v>19</v>
      </c>
      <c r="D6249" t="s">
        <v>20</v>
      </c>
      <c r="E6249" t="s">
        <v>21</v>
      </c>
      <c r="F6249">
        <v>2023</v>
      </c>
      <c r="G6249">
        <v>2023</v>
      </c>
      <c r="H6249">
        <v>34</v>
      </c>
      <c r="I6249" t="s">
        <v>92</v>
      </c>
      <c r="J6249">
        <v>99</v>
      </c>
      <c r="K6249" t="s">
        <v>23</v>
      </c>
      <c r="L6249">
        <v>8</v>
      </c>
      <c r="M6249" t="s">
        <v>27</v>
      </c>
      <c r="N6249">
        <v>2</v>
      </c>
      <c r="O6249" t="s">
        <v>28</v>
      </c>
      <c r="P6249">
        <v>27</v>
      </c>
      <c r="T6249" s="3">
        <f t="shared" si="195"/>
        <v>12.33</v>
      </c>
      <c r="U6249" s="3">
        <f>IF(AND(R6249&lt;&gt;"_U",N6249&lt;&gt;9999,N6249&lt;&gt;999,L6249&lt;&gt;"Median"),IFERROR(VLOOKUP(A6249,'TA Total'!A:P,16,0),"."),".")</f>
        <v>219</v>
      </c>
    </row>
    <row r="6250" spans="1:21" x14ac:dyDescent="0.3">
      <c r="A6250" s="1" t="str">
        <f t="shared" si="194"/>
        <v>2023|Stratford District|$200,001 or more</v>
      </c>
      <c r="B6250" t="s">
        <v>18</v>
      </c>
      <c r="C6250" t="s">
        <v>19</v>
      </c>
      <c r="D6250" t="s">
        <v>20</v>
      </c>
      <c r="E6250" t="s">
        <v>21</v>
      </c>
      <c r="F6250">
        <v>2023</v>
      </c>
      <c r="G6250">
        <v>2023</v>
      </c>
      <c r="H6250">
        <v>34</v>
      </c>
      <c r="I6250" t="s">
        <v>92</v>
      </c>
      <c r="J6250">
        <v>99</v>
      </c>
      <c r="K6250" t="s">
        <v>23</v>
      </c>
      <c r="L6250">
        <v>8</v>
      </c>
      <c r="M6250" t="s">
        <v>27</v>
      </c>
      <c r="N6250">
        <v>3</v>
      </c>
      <c r="O6250" t="s">
        <v>25</v>
      </c>
      <c r="P6250">
        <v>54</v>
      </c>
      <c r="T6250" s="3">
        <f t="shared" si="195"/>
        <v>24.66</v>
      </c>
      <c r="U6250" s="3">
        <f>IF(AND(R6250&lt;&gt;"_U",N6250&lt;&gt;9999,N6250&lt;&gt;999,L6250&lt;&gt;"Median"),IFERROR(VLOOKUP(A6250,'TA Total'!A:P,16,0),"."),".")</f>
        <v>219</v>
      </c>
    </row>
    <row r="6251" spans="1:21" x14ac:dyDescent="0.3">
      <c r="A6251" s="1" t="str">
        <f t="shared" si="194"/>
        <v>2023|Stratford District|$200,001 or more</v>
      </c>
      <c r="B6251" t="s">
        <v>18</v>
      </c>
      <c r="C6251" t="s">
        <v>19</v>
      </c>
      <c r="D6251" t="s">
        <v>20</v>
      </c>
      <c r="E6251" t="s">
        <v>21</v>
      </c>
      <c r="F6251">
        <v>2023</v>
      </c>
      <c r="G6251">
        <v>2023</v>
      </c>
      <c r="H6251">
        <v>34</v>
      </c>
      <c r="I6251" t="s">
        <v>92</v>
      </c>
      <c r="J6251">
        <v>99</v>
      </c>
      <c r="K6251" t="s">
        <v>23</v>
      </c>
      <c r="L6251">
        <v>8</v>
      </c>
      <c r="M6251" t="s">
        <v>27</v>
      </c>
      <c r="N6251">
        <v>999</v>
      </c>
      <c r="O6251" t="s">
        <v>42</v>
      </c>
      <c r="P6251">
        <v>0</v>
      </c>
      <c r="T6251" s="3" t="str">
        <f t="shared" si="195"/>
        <v>.</v>
      </c>
      <c r="U6251" s="3" t="str">
        <f>IF(AND(R6251&lt;&gt;"_U",N6251&lt;&gt;9999,N6251&lt;&gt;999,L6251&lt;&gt;"Median"),IFERROR(VLOOKUP(A6251,'TA Total'!A:P,16,0),"."),".")</f>
        <v>.</v>
      </c>
    </row>
    <row r="6252" spans="1:21" x14ac:dyDescent="0.3">
      <c r="A6252" s="1" t="str">
        <f t="shared" si="194"/>
        <v>2023|Stratford District|$200,001 or more</v>
      </c>
      <c r="B6252" t="s">
        <v>18</v>
      </c>
      <c r="C6252" t="s">
        <v>19</v>
      </c>
      <c r="D6252" t="s">
        <v>20</v>
      </c>
      <c r="E6252" t="s">
        <v>21</v>
      </c>
      <c r="F6252">
        <v>2023</v>
      </c>
      <c r="G6252">
        <v>2023</v>
      </c>
      <c r="H6252">
        <v>34</v>
      </c>
      <c r="I6252" t="s">
        <v>92</v>
      </c>
      <c r="J6252">
        <v>99</v>
      </c>
      <c r="K6252" t="s">
        <v>23</v>
      </c>
      <c r="L6252">
        <v>8</v>
      </c>
      <c r="M6252" t="s">
        <v>27</v>
      </c>
      <c r="N6252">
        <v>9999</v>
      </c>
      <c r="O6252" t="s">
        <v>40</v>
      </c>
      <c r="P6252">
        <v>219</v>
      </c>
      <c r="T6252" s="3" t="str">
        <f t="shared" si="195"/>
        <v>.</v>
      </c>
      <c r="U6252" s="3" t="str">
        <f>IF(AND(R6252&lt;&gt;"_U",N6252&lt;&gt;9999,N6252&lt;&gt;999,L6252&lt;&gt;"Median"),IFERROR(VLOOKUP(A6252,'TA Total'!A:P,16,0),"."),".")</f>
        <v>.</v>
      </c>
    </row>
    <row r="6253" spans="1:21" x14ac:dyDescent="0.3">
      <c r="A6253" s="1" t="str">
        <f t="shared" si="194"/>
        <v>2023|Stratford District|$200,001 or more</v>
      </c>
      <c r="B6253" t="s">
        <v>18</v>
      </c>
      <c r="C6253" t="s">
        <v>19</v>
      </c>
      <c r="D6253" t="s">
        <v>20</v>
      </c>
      <c r="E6253" t="s">
        <v>21</v>
      </c>
      <c r="F6253">
        <v>2023</v>
      </c>
      <c r="G6253">
        <v>2023</v>
      </c>
      <c r="H6253">
        <v>34</v>
      </c>
      <c r="I6253" t="s">
        <v>92</v>
      </c>
      <c r="J6253">
        <v>99</v>
      </c>
      <c r="K6253" t="s">
        <v>23</v>
      </c>
      <c r="L6253">
        <v>8</v>
      </c>
      <c r="M6253" t="s">
        <v>27</v>
      </c>
      <c r="N6253">
        <v>7777</v>
      </c>
      <c r="O6253" t="s">
        <v>37</v>
      </c>
      <c r="P6253">
        <v>219</v>
      </c>
      <c r="T6253" s="3">
        <f t="shared" si="195"/>
        <v>100</v>
      </c>
      <c r="U6253" s="3">
        <f>IF(AND(R6253&lt;&gt;"_U",N6253&lt;&gt;9999,N6253&lt;&gt;999,L6253&lt;&gt;"Median"),IFERROR(VLOOKUP(A6253,'TA Total'!A:P,16,0),"."),".")</f>
        <v>219</v>
      </c>
    </row>
    <row r="6254" spans="1:21" x14ac:dyDescent="0.3">
      <c r="A6254" s="1" t="str">
        <f t="shared" si="194"/>
        <v>2023|Stratford District|Total stated - total household income</v>
      </c>
      <c r="B6254" t="s">
        <v>18</v>
      </c>
      <c r="C6254" t="s">
        <v>19</v>
      </c>
      <c r="D6254" t="s">
        <v>20</v>
      </c>
      <c r="E6254" t="s">
        <v>21</v>
      </c>
      <c r="F6254">
        <v>2023</v>
      </c>
      <c r="G6254">
        <v>2023</v>
      </c>
      <c r="H6254">
        <v>34</v>
      </c>
      <c r="I6254" t="s">
        <v>92</v>
      </c>
      <c r="J6254">
        <v>99</v>
      </c>
      <c r="K6254" t="s">
        <v>23</v>
      </c>
      <c r="L6254">
        <v>77</v>
      </c>
      <c r="M6254" t="s">
        <v>32</v>
      </c>
      <c r="N6254">
        <v>999</v>
      </c>
      <c r="O6254" t="s">
        <v>42</v>
      </c>
      <c r="P6254">
        <v>0</v>
      </c>
      <c r="T6254" s="3" t="str">
        <f t="shared" si="195"/>
        <v>.</v>
      </c>
      <c r="U6254" s="3" t="str">
        <f>IF(AND(R6254&lt;&gt;"_U",N6254&lt;&gt;9999,N6254&lt;&gt;999,L6254&lt;&gt;"Median"),IFERROR(VLOOKUP(A6254,'TA Total'!A:P,16,0),"."),".")</f>
        <v>.</v>
      </c>
    </row>
    <row r="6255" spans="1:21" x14ac:dyDescent="0.3">
      <c r="A6255" s="1" t="str">
        <f t="shared" si="194"/>
        <v>2023|Stratford District|Total stated - total household income</v>
      </c>
      <c r="B6255" t="s">
        <v>18</v>
      </c>
      <c r="C6255" t="s">
        <v>19</v>
      </c>
      <c r="D6255" t="s">
        <v>20</v>
      </c>
      <c r="E6255" t="s">
        <v>21</v>
      </c>
      <c r="F6255">
        <v>2023</v>
      </c>
      <c r="G6255">
        <v>2023</v>
      </c>
      <c r="H6255">
        <v>34</v>
      </c>
      <c r="I6255" t="s">
        <v>92</v>
      </c>
      <c r="J6255">
        <v>99</v>
      </c>
      <c r="K6255" t="s">
        <v>23</v>
      </c>
      <c r="L6255">
        <v>77</v>
      </c>
      <c r="M6255" t="s">
        <v>32</v>
      </c>
      <c r="N6255">
        <v>9999</v>
      </c>
      <c r="O6255" t="s">
        <v>40</v>
      </c>
      <c r="P6255">
        <v>3783</v>
      </c>
      <c r="T6255" s="3" t="str">
        <f t="shared" si="195"/>
        <v>.</v>
      </c>
      <c r="U6255" s="3" t="str">
        <f>IF(AND(R6255&lt;&gt;"_U",N6255&lt;&gt;9999,N6255&lt;&gt;999,L6255&lt;&gt;"Median"),IFERROR(VLOOKUP(A6255,'TA Total'!A:P,16,0),"."),".")</f>
        <v>.</v>
      </c>
    </row>
    <row r="6256" spans="1:21" x14ac:dyDescent="0.3">
      <c r="A6256" s="1" t="str">
        <f t="shared" si="194"/>
        <v>2023|Stratford District|Total stated - total household income</v>
      </c>
      <c r="B6256" t="s">
        <v>18</v>
      </c>
      <c r="C6256" t="s">
        <v>19</v>
      </c>
      <c r="D6256" t="s">
        <v>20</v>
      </c>
      <c r="E6256" t="s">
        <v>21</v>
      </c>
      <c r="F6256">
        <v>2023</v>
      </c>
      <c r="G6256">
        <v>2023</v>
      </c>
      <c r="H6256">
        <v>34</v>
      </c>
      <c r="I6256" t="s">
        <v>92</v>
      </c>
      <c r="J6256">
        <v>99</v>
      </c>
      <c r="K6256" t="s">
        <v>23</v>
      </c>
      <c r="L6256">
        <v>77</v>
      </c>
      <c r="M6256" t="s">
        <v>32</v>
      </c>
      <c r="N6256">
        <v>7777</v>
      </c>
      <c r="O6256" t="s">
        <v>37</v>
      </c>
      <c r="P6256">
        <v>3783</v>
      </c>
      <c r="T6256" s="3">
        <f t="shared" si="195"/>
        <v>100</v>
      </c>
      <c r="U6256" s="3">
        <f>IF(AND(R6256&lt;&gt;"_U",N6256&lt;&gt;9999,N6256&lt;&gt;999,L6256&lt;&gt;"Median"),IFERROR(VLOOKUP(A6256,'TA Total'!A:P,16,0),"."),".")</f>
        <v>3783</v>
      </c>
    </row>
    <row r="6257" spans="1:21" x14ac:dyDescent="0.3">
      <c r="A6257" s="1" t="str">
        <f t="shared" si="194"/>
        <v>2023|Stratford District|Total stated - total household income</v>
      </c>
      <c r="B6257" t="s">
        <v>18</v>
      </c>
      <c r="C6257" t="s">
        <v>19</v>
      </c>
      <c r="D6257" t="s">
        <v>20</v>
      </c>
      <c r="E6257" t="s">
        <v>21</v>
      </c>
      <c r="F6257">
        <v>2023</v>
      </c>
      <c r="G6257">
        <v>2023</v>
      </c>
      <c r="H6257">
        <v>34</v>
      </c>
      <c r="I6257" t="s">
        <v>92</v>
      </c>
      <c r="J6257">
        <v>99</v>
      </c>
      <c r="K6257" t="s">
        <v>23</v>
      </c>
      <c r="L6257">
        <v>77</v>
      </c>
      <c r="M6257" t="s">
        <v>32</v>
      </c>
      <c r="N6257">
        <v>2</v>
      </c>
      <c r="O6257" t="s">
        <v>28</v>
      </c>
      <c r="P6257">
        <v>972</v>
      </c>
      <c r="T6257" s="3">
        <f t="shared" si="195"/>
        <v>25.69</v>
      </c>
      <c r="U6257" s="3">
        <f>IF(AND(R6257&lt;&gt;"_U",N6257&lt;&gt;9999,N6257&lt;&gt;999,L6257&lt;&gt;"Median"),IFERROR(VLOOKUP(A6257,'TA Total'!A:P,16,0),"."),".")</f>
        <v>3783</v>
      </c>
    </row>
    <row r="6258" spans="1:21" x14ac:dyDescent="0.3">
      <c r="A6258" s="1" t="str">
        <f t="shared" si="194"/>
        <v>2023|Stratford District|Total stated - total household income</v>
      </c>
      <c r="B6258" t="s">
        <v>18</v>
      </c>
      <c r="C6258" t="s">
        <v>19</v>
      </c>
      <c r="D6258" t="s">
        <v>20</v>
      </c>
      <c r="E6258" t="s">
        <v>21</v>
      </c>
      <c r="F6258">
        <v>2023</v>
      </c>
      <c r="G6258">
        <v>2023</v>
      </c>
      <c r="H6258">
        <v>34</v>
      </c>
      <c r="I6258" t="s">
        <v>92</v>
      </c>
      <c r="J6258">
        <v>99</v>
      </c>
      <c r="K6258" t="s">
        <v>23</v>
      </c>
      <c r="L6258">
        <v>77</v>
      </c>
      <c r="M6258" t="s">
        <v>32</v>
      </c>
      <c r="N6258">
        <v>1</v>
      </c>
      <c r="O6258" t="s">
        <v>33</v>
      </c>
      <c r="P6258">
        <v>2295</v>
      </c>
      <c r="T6258" s="3">
        <f t="shared" si="195"/>
        <v>60.67</v>
      </c>
      <c r="U6258" s="3">
        <f>IF(AND(R6258&lt;&gt;"_U",N6258&lt;&gt;9999,N6258&lt;&gt;999,L6258&lt;&gt;"Median"),IFERROR(VLOOKUP(A6258,'TA Total'!A:P,16,0),"."),".")</f>
        <v>3783</v>
      </c>
    </row>
    <row r="6259" spans="1:21" x14ac:dyDescent="0.3">
      <c r="A6259" s="1" t="str">
        <f t="shared" si="194"/>
        <v>2023|Stratford District|Total stated - total household income</v>
      </c>
      <c r="B6259" t="s">
        <v>18</v>
      </c>
      <c r="C6259" t="s">
        <v>19</v>
      </c>
      <c r="D6259" t="s">
        <v>20</v>
      </c>
      <c r="E6259" t="s">
        <v>21</v>
      </c>
      <c r="F6259">
        <v>2023</v>
      </c>
      <c r="G6259">
        <v>2023</v>
      </c>
      <c r="H6259">
        <v>34</v>
      </c>
      <c r="I6259" t="s">
        <v>92</v>
      </c>
      <c r="J6259">
        <v>99</v>
      </c>
      <c r="K6259" t="s">
        <v>23</v>
      </c>
      <c r="L6259">
        <v>77</v>
      </c>
      <c r="M6259" t="s">
        <v>32</v>
      </c>
      <c r="N6259">
        <v>3</v>
      </c>
      <c r="O6259" t="s">
        <v>25</v>
      </c>
      <c r="P6259">
        <v>513</v>
      </c>
      <c r="T6259" s="3">
        <f t="shared" si="195"/>
        <v>13.56</v>
      </c>
      <c r="U6259" s="3">
        <f>IF(AND(R6259&lt;&gt;"_U",N6259&lt;&gt;9999,N6259&lt;&gt;999,L6259&lt;&gt;"Median"),IFERROR(VLOOKUP(A6259,'TA Total'!A:P,16,0),"."),".")</f>
        <v>3783</v>
      </c>
    </row>
    <row r="6260" spans="1:21" x14ac:dyDescent="0.3">
      <c r="A6260" s="1" t="str">
        <f t="shared" si="194"/>
        <v>2023|Stratford District|Total - total household income</v>
      </c>
      <c r="B6260" t="s">
        <v>18</v>
      </c>
      <c r="C6260" t="s">
        <v>19</v>
      </c>
      <c r="D6260" t="s">
        <v>20</v>
      </c>
      <c r="E6260" t="s">
        <v>21</v>
      </c>
      <c r="F6260">
        <v>2023</v>
      </c>
      <c r="G6260">
        <v>2023</v>
      </c>
      <c r="H6260">
        <v>34</v>
      </c>
      <c r="I6260" t="s">
        <v>92</v>
      </c>
      <c r="J6260">
        <v>99</v>
      </c>
      <c r="K6260" t="s">
        <v>23</v>
      </c>
      <c r="L6260">
        <v>99</v>
      </c>
      <c r="M6260" t="s">
        <v>48</v>
      </c>
      <c r="N6260">
        <v>1</v>
      </c>
      <c r="O6260" t="s">
        <v>33</v>
      </c>
      <c r="P6260">
        <v>2349</v>
      </c>
      <c r="T6260" s="3">
        <f t="shared" si="195"/>
        <v>60.46</v>
      </c>
      <c r="U6260" s="3">
        <f>IF(AND(R6260&lt;&gt;"_U",N6260&lt;&gt;9999,N6260&lt;&gt;999,L6260&lt;&gt;"Median"),IFERROR(VLOOKUP(A6260,'TA Total'!A:P,16,0),"."),".")</f>
        <v>3885</v>
      </c>
    </row>
    <row r="6261" spans="1:21" x14ac:dyDescent="0.3">
      <c r="A6261" s="1" t="str">
        <f t="shared" si="194"/>
        <v>2023|Stratford District|Total - total household income</v>
      </c>
      <c r="B6261" t="s">
        <v>18</v>
      </c>
      <c r="C6261" t="s">
        <v>19</v>
      </c>
      <c r="D6261" t="s">
        <v>20</v>
      </c>
      <c r="E6261" t="s">
        <v>21</v>
      </c>
      <c r="F6261">
        <v>2023</v>
      </c>
      <c r="G6261">
        <v>2023</v>
      </c>
      <c r="H6261">
        <v>34</v>
      </c>
      <c r="I6261" t="s">
        <v>92</v>
      </c>
      <c r="J6261">
        <v>99</v>
      </c>
      <c r="K6261" t="s">
        <v>23</v>
      </c>
      <c r="L6261">
        <v>99</v>
      </c>
      <c r="M6261" t="s">
        <v>48</v>
      </c>
      <c r="N6261">
        <v>9999</v>
      </c>
      <c r="O6261" t="s">
        <v>40</v>
      </c>
      <c r="P6261">
        <v>3888</v>
      </c>
      <c r="T6261" s="3" t="str">
        <f t="shared" si="195"/>
        <v>.</v>
      </c>
      <c r="U6261" s="3" t="str">
        <f>IF(AND(R6261&lt;&gt;"_U",N6261&lt;&gt;9999,N6261&lt;&gt;999,L6261&lt;&gt;"Median"),IFERROR(VLOOKUP(A6261,'TA Total'!A:P,16,0),"."),".")</f>
        <v>.</v>
      </c>
    </row>
    <row r="6262" spans="1:21" x14ac:dyDescent="0.3">
      <c r="A6262" s="1" t="str">
        <f t="shared" si="194"/>
        <v>2023|Stratford District|Total - total household income</v>
      </c>
      <c r="B6262" t="s">
        <v>18</v>
      </c>
      <c r="C6262" t="s">
        <v>19</v>
      </c>
      <c r="D6262" t="s">
        <v>20</v>
      </c>
      <c r="E6262" t="s">
        <v>21</v>
      </c>
      <c r="F6262">
        <v>2023</v>
      </c>
      <c r="G6262">
        <v>2023</v>
      </c>
      <c r="H6262">
        <v>34</v>
      </c>
      <c r="I6262" t="s">
        <v>92</v>
      </c>
      <c r="J6262">
        <v>99</v>
      </c>
      <c r="K6262" t="s">
        <v>23</v>
      </c>
      <c r="L6262">
        <v>99</v>
      </c>
      <c r="M6262" t="s">
        <v>48</v>
      </c>
      <c r="N6262">
        <v>7777</v>
      </c>
      <c r="O6262" t="s">
        <v>37</v>
      </c>
      <c r="P6262">
        <v>3885</v>
      </c>
      <c r="T6262" s="3">
        <f t="shared" si="195"/>
        <v>100</v>
      </c>
      <c r="U6262" s="3">
        <f>IF(AND(R6262&lt;&gt;"_U",N6262&lt;&gt;9999,N6262&lt;&gt;999,L6262&lt;&gt;"Median"),IFERROR(VLOOKUP(A6262,'TA Total'!A:P,16,0),"."),".")</f>
        <v>3885</v>
      </c>
    </row>
    <row r="6263" spans="1:21" x14ac:dyDescent="0.3">
      <c r="A6263" s="1" t="str">
        <f t="shared" si="194"/>
        <v>2023|Stratford District|Total - total household income</v>
      </c>
      <c r="B6263" t="s">
        <v>18</v>
      </c>
      <c r="C6263" t="s">
        <v>19</v>
      </c>
      <c r="D6263" t="s">
        <v>20</v>
      </c>
      <c r="E6263" t="s">
        <v>21</v>
      </c>
      <c r="F6263">
        <v>2023</v>
      </c>
      <c r="G6263">
        <v>2023</v>
      </c>
      <c r="H6263">
        <v>34</v>
      </c>
      <c r="I6263" t="s">
        <v>92</v>
      </c>
      <c r="J6263">
        <v>99</v>
      </c>
      <c r="K6263" t="s">
        <v>23</v>
      </c>
      <c r="L6263">
        <v>99</v>
      </c>
      <c r="M6263" t="s">
        <v>48</v>
      </c>
      <c r="N6263">
        <v>999</v>
      </c>
      <c r="O6263" t="s">
        <v>42</v>
      </c>
      <c r="P6263">
        <v>3</v>
      </c>
      <c r="T6263" s="3" t="str">
        <f t="shared" si="195"/>
        <v>.</v>
      </c>
      <c r="U6263" s="3" t="str">
        <f>IF(AND(R6263&lt;&gt;"_U",N6263&lt;&gt;9999,N6263&lt;&gt;999,L6263&lt;&gt;"Median"),IFERROR(VLOOKUP(A6263,'TA Total'!A:P,16,0),"."),".")</f>
        <v>.</v>
      </c>
    </row>
    <row r="6264" spans="1:21" x14ac:dyDescent="0.3">
      <c r="A6264" s="1" t="str">
        <f t="shared" si="194"/>
        <v>2023|Stratford District|Total - total household income</v>
      </c>
      <c r="B6264" t="s">
        <v>18</v>
      </c>
      <c r="C6264" t="s">
        <v>19</v>
      </c>
      <c r="D6264" t="s">
        <v>20</v>
      </c>
      <c r="E6264" t="s">
        <v>21</v>
      </c>
      <c r="F6264">
        <v>2023</v>
      </c>
      <c r="G6264">
        <v>2023</v>
      </c>
      <c r="H6264">
        <v>34</v>
      </c>
      <c r="I6264" t="s">
        <v>92</v>
      </c>
      <c r="J6264">
        <v>99</v>
      </c>
      <c r="K6264" t="s">
        <v>23</v>
      </c>
      <c r="L6264">
        <v>99</v>
      </c>
      <c r="M6264" t="s">
        <v>48</v>
      </c>
      <c r="N6264">
        <v>3</v>
      </c>
      <c r="O6264" t="s">
        <v>25</v>
      </c>
      <c r="P6264">
        <v>528</v>
      </c>
      <c r="T6264" s="3">
        <f t="shared" si="195"/>
        <v>13.59</v>
      </c>
      <c r="U6264" s="3">
        <f>IF(AND(R6264&lt;&gt;"_U",N6264&lt;&gt;9999,N6264&lt;&gt;999,L6264&lt;&gt;"Median"),IFERROR(VLOOKUP(A6264,'TA Total'!A:P,16,0),"."),".")</f>
        <v>3885</v>
      </c>
    </row>
    <row r="6265" spans="1:21" x14ac:dyDescent="0.3">
      <c r="A6265" s="1" t="str">
        <f t="shared" si="194"/>
        <v>2023|Stratford District|Total - total household income</v>
      </c>
      <c r="B6265" t="s">
        <v>18</v>
      </c>
      <c r="C6265" t="s">
        <v>19</v>
      </c>
      <c r="D6265" t="s">
        <v>20</v>
      </c>
      <c r="E6265" t="s">
        <v>21</v>
      </c>
      <c r="F6265">
        <v>2023</v>
      </c>
      <c r="G6265">
        <v>2023</v>
      </c>
      <c r="H6265">
        <v>34</v>
      </c>
      <c r="I6265" t="s">
        <v>92</v>
      </c>
      <c r="J6265">
        <v>99</v>
      </c>
      <c r="K6265" t="s">
        <v>23</v>
      </c>
      <c r="L6265">
        <v>99</v>
      </c>
      <c r="M6265" t="s">
        <v>48</v>
      </c>
      <c r="N6265">
        <v>2</v>
      </c>
      <c r="O6265" t="s">
        <v>28</v>
      </c>
      <c r="P6265">
        <v>1008</v>
      </c>
      <c r="T6265" s="3">
        <f t="shared" si="195"/>
        <v>25.95</v>
      </c>
      <c r="U6265" s="3">
        <f>IF(AND(R6265&lt;&gt;"_U",N6265&lt;&gt;9999,N6265&lt;&gt;999,L6265&lt;&gt;"Median"),IFERROR(VLOOKUP(A6265,'TA Total'!A:P,16,0),"."),".")</f>
        <v>3885</v>
      </c>
    </row>
    <row r="6266" spans="1:21" x14ac:dyDescent="0.3">
      <c r="A6266" s="1" t="str">
        <f t="shared" si="194"/>
        <v>2023|Stratford District|Median ($) - total household income</v>
      </c>
      <c r="B6266" t="s">
        <v>18</v>
      </c>
      <c r="C6266" t="s">
        <v>19</v>
      </c>
      <c r="D6266" t="s">
        <v>20</v>
      </c>
      <c r="E6266" t="s">
        <v>21</v>
      </c>
      <c r="F6266">
        <v>2023</v>
      </c>
      <c r="G6266">
        <v>2023</v>
      </c>
      <c r="H6266">
        <v>34</v>
      </c>
      <c r="I6266" t="s">
        <v>92</v>
      </c>
      <c r="J6266">
        <v>99</v>
      </c>
      <c r="K6266" t="s">
        <v>23</v>
      </c>
      <c r="L6266" t="s">
        <v>56</v>
      </c>
      <c r="M6266" t="s">
        <v>57</v>
      </c>
      <c r="N6266">
        <v>9999</v>
      </c>
      <c r="O6266" t="s">
        <v>40</v>
      </c>
      <c r="P6266">
        <v>75500</v>
      </c>
      <c r="T6266" s="3" t="str">
        <f t="shared" si="195"/>
        <v>.</v>
      </c>
      <c r="U6266" s="3" t="str">
        <f>IF(AND(R6266&lt;&gt;"_U",N6266&lt;&gt;9999,N6266&lt;&gt;999,L6266&lt;&gt;"Median"),IFERROR(VLOOKUP(A6266,'TA Total'!A:P,16,0),"."),".")</f>
        <v>.</v>
      </c>
    </row>
    <row r="6267" spans="1:21" x14ac:dyDescent="0.3">
      <c r="A6267" s="1" t="str">
        <f t="shared" si="194"/>
        <v>2023|Stratford District|Median ($) - total household income</v>
      </c>
      <c r="B6267" t="s">
        <v>18</v>
      </c>
      <c r="C6267" t="s">
        <v>19</v>
      </c>
      <c r="D6267" t="s">
        <v>20</v>
      </c>
      <c r="E6267" t="s">
        <v>21</v>
      </c>
      <c r="F6267">
        <v>2023</v>
      </c>
      <c r="G6267">
        <v>2023</v>
      </c>
      <c r="H6267">
        <v>34</v>
      </c>
      <c r="I6267" t="s">
        <v>92</v>
      </c>
      <c r="J6267">
        <v>99</v>
      </c>
      <c r="K6267" t="s">
        <v>23</v>
      </c>
      <c r="L6267" t="s">
        <v>56</v>
      </c>
      <c r="M6267" t="s">
        <v>57</v>
      </c>
      <c r="N6267">
        <v>999</v>
      </c>
      <c r="O6267" t="s">
        <v>42</v>
      </c>
      <c r="R6267" t="s">
        <v>61</v>
      </c>
      <c r="S6267" t="s">
        <v>62</v>
      </c>
      <c r="T6267" s="3" t="str">
        <f t="shared" si="195"/>
        <v>.</v>
      </c>
      <c r="U6267" s="3" t="str">
        <f>IF(AND(R6267&lt;&gt;"_U",N6267&lt;&gt;9999,N6267&lt;&gt;999,L6267&lt;&gt;"Median"),IFERROR(VLOOKUP(A6267,'TA Total'!A:P,16,0),"."),".")</f>
        <v>.</v>
      </c>
    </row>
    <row r="6268" spans="1:21" x14ac:dyDescent="0.3">
      <c r="A6268" s="1" t="str">
        <f t="shared" si="194"/>
        <v>2023|Stratford District|Median ($) - total household income</v>
      </c>
      <c r="B6268" t="s">
        <v>18</v>
      </c>
      <c r="C6268" t="s">
        <v>19</v>
      </c>
      <c r="D6268" t="s">
        <v>20</v>
      </c>
      <c r="E6268" t="s">
        <v>21</v>
      </c>
      <c r="F6268">
        <v>2023</v>
      </c>
      <c r="G6268">
        <v>2023</v>
      </c>
      <c r="H6268">
        <v>34</v>
      </c>
      <c r="I6268" t="s">
        <v>92</v>
      </c>
      <c r="J6268">
        <v>99</v>
      </c>
      <c r="K6268" t="s">
        <v>23</v>
      </c>
      <c r="L6268" t="s">
        <v>56</v>
      </c>
      <c r="M6268" t="s">
        <v>57</v>
      </c>
      <c r="N6268">
        <v>1</v>
      </c>
      <c r="O6268" t="s">
        <v>33</v>
      </c>
      <c r="P6268">
        <v>83000</v>
      </c>
      <c r="T6268" s="3" t="str">
        <f t="shared" si="195"/>
        <v>.</v>
      </c>
      <c r="U6268" s="3" t="str">
        <f>IF(AND(R6268&lt;&gt;"_U",N6268&lt;&gt;9999,N6268&lt;&gt;999,L6268&lt;&gt;"Median"),IFERROR(VLOOKUP(A6268,'TA Total'!A:P,16,0),"."),".")</f>
        <v>.</v>
      </c>
    </row>
    <row r="6269" spans="1:21" x14ac:dyDescent="0.3">
      <c r="A6269" s="1" t="str">
        <f t="shared" si="194"/>
        <v>2023|Stratford District|Median ($) - total household income</v>
      </c>
      <c r="B6269" t="s">
        <v>18</v>
      </c>
      <c r="C6269" t="s">
        <v>19</v>
      </c>
      <c r="D6269" t="s">
        <v>20</v>
      </c>
      <c r="E6269" t="s">
        <v>21</v>
      </c>
      <c r="F6269">
        <v>2023</v>
      </c>
      <c r="G6269">
        <v>2023</v>
      </c>
      <c r="H6269">
        <v>34</v>
      </c>
      <c r="I6269" t="s">
        <v>92</v>
      </c>
      <c r="J6269">
        <v>99</v>
      </c>
      <c r="K6269" t="s">
        <v>23</v>
      </c>
      <c r="L6269" t="s">
        <v>56</v>
      </c>
      <c r="M6269" t="s">
        <v>57</v>
      </c>
      <c r="N6269">
        <v>2</v>
      </c>
      <c r="O6269" t="s">
        <v>28</v>
      </c>
      <c r="P6269">
        <v>59200</v>
      </c>
      <c r="T6269" s="3" t="str">
        <f t="shared" si="195"/>
        <v>.</v>
      </c>
      <c r="U6269" s="3" t="str">
        <f>IF(AND(R6269&lt;&gt;"_U",N6269&lt;&gt;9999,N6269&lt;&gt;999,L6269&lt;&gt;"Median"),IFERROR(VLOOKUP(A6269,'TA Total'!A:P,16,0),"."),".")</f>
        <v>.</v>
      </c>
    </row>
    <row r="6270" spans="1:21" x14ac:dyDescent="0.3">
      <c r="A6270" s="1" t="str">
        <f t="shared" si="194"/>
        <v>2023|Stratford District|Median ($) - total household income</v>
      </c>
      <c r="B6270" t="s">
        <v>18</v>
      </c>
      <c r="C6270" t="s">
        <v>19</v>
      </c>
      <c r="D6270" t="s">
        <v>20</v>
      </c>
      <c r="E6270" t="s">
        <v>21</v>
      </c>
      <c r="F6270">
        <v>2023</v>
      </c>
      <c r="G6270">
        <v>2023</v>
      </c>
      <c r="H6270">
        <v>34</v>
      </c>
      <c r="I6270" t="s">
        <v>92</v>
      </c>
      <c r="J6270">
        <v>99</v>
      </c>
      <c r="K6270" t="s">
        <v>23</v>
      </c>
      <c r="L6270" t="s">
        <v>56</v>
      </c>
      <c r="M6270" t="s">
        <v>57</v>
      </c>
      <c r="N6270">
        <v>7777</v>
      </c>
      <c r="O6270" t="s">
        <v>37</v>
      </c>
      <c r="P6270">
        <v>75500</v>
      </c>
      <c r="T6270" s="3" t="str">
        <f t="shared" si="195"/>
        <v>.</v>
      </c>
      <c r="U6270" s="3" t="str">
        <f>IF(AND(R6270&lt;&gt;"_U",N6270&lt;&gt;9999,N6270&lt;&gt;999,L6270&lt;&gt;"Median"),IFERROR(VLOOKUP(A6270,'TA Total'!A:P,16,0),"."),".")</f>
        <v>.</v>
      </c>
    </row>
    <row r="6271" spans="1:21" x14ac:dyDescent="0.3">
      <c r="A6271" s="1" t="str">
        <f t="shared" si="194"/>
        <v>2023|Stratford District|Median ($) - total household income</v>
      </c>
      <c r="B6271" t="s">
        <v>18</v>
      </c>
      <c r="C6271" t="s">
        <v>19</v>
      </c>
      <c r="D6271" t="s">
        <v>20</v>
      </c>
      <c r="E6271" t="s">
        <v>21</v>
      </c>
      <c r="F6271">
        <v>2023</v>
      </c>
      <c r="G6271">
        <v>2023</v>
      </c>
      <c r="H6271">
        <v>34</v>
      </c>
      <c r="I6271" t="s">
        <v>92</v>
      </c>
      <c r="J6271">
        <v>99</v>
      </c>
      <c r="K6271" t="s">
        <v>23</v>
      </c>
      <c r="L6271" t="s">
        <v>56</v>
      </c>
      <c r="M6271" t="s">
        <v>57</v>
      </c>
      <c r="N6271">
        <v>3</v>
      </c>
      <c r="O6271" t="s">
        <v>25</v>
      </c>
      <c r="P6271">
        <v>83000</v>
      </c>
      <c r="T6271" s="3" t="str">
        <f t="shared" si="195"/>
        <v>.</v>
      </c>
      <c r="U6271" s="3" t="str">
        <f>IF(AND(R6271&lt;&gt;"_U",N6271&lt;&gt;9999,N6271&lt;&gt;999,L6271&lt;&gt;"Median"),IFERROR(VLOOKUP(A6271,'TA Total'!A:P,16,0),"."),".")</f>
        <v>.</v>
      </c>
    </row>
    <row r="6272" spans="1:21" x14ac:dyDescent="0.3">
      <c r="A6272" s="1" t="str">
        <f t="shared" si="194"/>
        <v>2023|South Taranaki District|$20,000 or less</v>
      </c>
      <c r="B6272" t="s">
        <v>18</v>
      </c>
      <c r="C6272" t="s">
        <v>19</v>
      </c>
      <c r="D6272" t="s">
        <v>20</v>
      </c>
      <c r="E6272" t="s">
        <v>21</v>
      </c>
      <c r="F6272">
        <v>2023</v>
      </c>
      <c r="G6272">
        <v>2023</v>
      </c>
      <c r="H6272">
        <v>35</v>
      </c>
      <c r="I6272" t="s">
        <v>144</v>
      </c>
      <c r="J6272">
        <v>99</v>
      </c>
      <c r="K6272" t="s">
        <v>23</v>
      </c>
      <c r="L6272">
        <v>1</v>
      </c>
      <c r="M6272" t="s">
        <v>39</v>
      </c>
      <c r="N6272">
        <v>3</v>
      </c>
      <c r="O6272" t="s">
        <v>25</v>
      </c>
      <c r="P6272">
        <v>75</v>
      </c>
      <c r="T6272" s="3">
        <f t="shared" si="195"/>
        <v>10.039999999999999</v>
      </c>
      <c r="U6272" s="3">
        <f>IF(AND(R6272&lt;&gt;"_U",N6272&lt;&gt;9999,N6272&lt;&gt;999,L6272&lt;&gt;"Median"),IFERROR(VLOOKUP(A6272,'TA Total'!A:P,16,0),"."),".")</f>
        <v>747</v>
      </c>
    </row>
    <row r="6273" spans="1:21" x14ac:dyDescent="0.3">
      <c r="A6273" s="1" t="str">
        <f t="shared" si="194"/>
        <v>2023|South Taranaki District|$20,000 or less</v>
      </c>
      <c r="B6273" t="s">
        <v>18</v>
      </c>
      <c r="C6273" t="s">
        <v>19</v>
      </c>
      <c r="D6273" t="s">
        <v>20</v>
      </c>
      <c r="E6273" t="s">
        <v>21</v>
      </c>
      <c r="F6273">
        <v>2023</v>
      </c>
      <c r="G6273">
        <v>2023</v>
      </c>
      <c r="H6273">
        <v>35</v>
      </c>
      <c r="I6273" t="s">
        <v>144</v>
      </c>
      <c r="J6273">
        <v>99</v>
      </c>
      <c r="K6273" t="s">
        <v>23</v>
      </c>
      <c r="L6273">
        <v>1</v>
      </c>
      <c r="M6273" t="s">
        <v>39</v>
      </c>
      <c r="N6273">
        <v>1</v>
      </c>
      <c r="O6273" t="s">
        <v>33</v>
      </c>
      <c r="P6273">
        <v>336</v>
      </c>
      <c r="T6273" s="3">
        <f t="shared" si="195"/>
        <v>44.98</v>
      </c>
      <c r="U6273" s="3">
        <f>IF(AND(R6273&lt;&gt;"_U",N6273&lt;&gt;9999,N6273&lt;&gt;999,L6273&lt;&gt;"Median"),IFERROR(VLOOKUP(A6273,'TA Total'!A:P,16,0),"."),".")</f>
        <v>747</v>
      </c>
    </row>
    <row r="6274" spans="1:21" x14ac:dyDescent="0.3">
      <c r="A6274" s="1" t="str">
        <f t="shared" si="194"/>
        <v>2023|South Taranaki District|$20,000 or less</v>
      </c>
      <c r="B6274" t="s">
        <v>18</v>
      </c>
      <c r="C6274" t="s">
        <v>19</v>
      </c>
      <c r="D6274" t="s">
        <v>20</v>
      </c>
      <c r="E6274" t="s">
        <v>21</v>
      </c>
      <c r="F6274">
        <v>2023</v>
      </c>
      <c r="G6274">
        <v>2023</v>
      </c>
      <c r="H6274">
        <v>35</v>
      </c>
      <c r="I6274" t="s">
        <v>144</v>
      </c>
      <c r="J6274">
        <v>99</v>
      </c>
      <c r="K6274" t="s">
        <v>23</v>
      </c>
      <c r="L6274">
        <v>1</v>
      </c>
      <c r="M6274" t="s">
        <v>39</v>
      </c>
      <c r="N6274">
        <v>2</v>
      </c>
      <c r="O6274" t="s">
        <v>28</v>
      </c>
      <c r="P6274">
        <v>339</v>
      </c>
      <c r="T6274" s="3">
        <f t="shared" si="195"/>
        <v>45.38</v>
      </c>
      <c r="U6274" s="3">
        <f>IF(AND(R6274&lt;&gt;"_U",N6274&lt;&gt;9999,N6274&lt;&gt;999,L6274&lt;&gt;"Median"),IFERROR(VLOOKUP(A6274,'TA Total'!A:P,16,0),"."),".")</f>
        <v>747</v>
      </c>
    </row>
    <row r="6275" spans="1:21" x14ac:dyDescent="0.3">
      <c r="A6275" s="1" t="str">
        <f t="shared" ref="A6275:A6338" si="196">G6275&amp;"|"&amp;I6275&amp;"|"&amp;M6275</f>
        <v>2023|South Taranaki District|$20,000 or less</v>
      </c>
      <c r="B6275" t="s">
        <v>18</v>
      </c>
      <c r="C6275" t="s">
        <v>19</v>
      </c>
      <c r="D6275" t="s">
        <v>20</v>
      </c>
      <c r="E6275" t="s">
        <v>21</v>
      </c>
      <c r="F6275">
        <v>2023</v>
      </c>
      <c r="G6275">
        <v>2023</v>
      </c>
      <c r="H6275">
        <v>35</v>
      </c>
      <c r="I6275" t="s">
        <v>144</v>
      </c>
      <c r="J6275">
        <v>99</v>
      </c>
      <c r="K6275" t="s">
        <v>23</v>
      </c>
      <c r="L6275">
        <v>1</v>
      </c>
      <c r="M6275" t="s">
        <v>39</v>
      </c>
      <c r="N6275">
        <v>999</v>
      </c>
      <c r="O6275" t="s">
        <v>42</v>
      </c>
      <c r="P6275">
        <v>0</v>
      </c>
      <c r="T6275" s="3" t="str">
        <f t="shared" ref="T6275:T6338" si="197">IF(AND(R6275&lt;&gt;"_U",R6275&lt;&gt;"c",N6275&lt;&gt;999,N6275&lt;&gt;9999,L6275&lt;&gt;"Median"),IFERROR((ROUND(P6275/U6275*100,2)),"."),".")</f>
        <v>.</v>
      </c>
      <c r="U6275" s="3" t="str">
        <f>IF(AND(R6275&lt;&gt;"_U",N6275&lt;&gt;9999,N6275&lt;&gt;999,L6275&lt;&gt;"Median"),IFERROR(VLOOKUP(A6275,'TA Total'!A:P,16,0),"."),".")</f>
        <v>.</v>
      </c>
    </row>
    <row r="6276" spans="1:21" x14ac:dyDescent="0.3">
      <c r="A6276" s="1" t="str">
        <f t="shared" si="196"/>
        <v>2023|South Taranaki District|$20,000 or less</v>
      </c>
      <c r="B6276" t="s">
        <v>18</v>
      </c>
      <c r="C6276" t="s">
        <v>19</v>
      </c>
      <c r="D6276" t="s">
        <v>20</v>
      </c>
      <c r="E6276" t="s">
        <v>21</v>
      </c>
      <c r="F6276">
        <v>2023</v>
      </c>
      <c r="G6276">
        <v>2023</v>
      </c>
      <c r="H6276">
        <v>35</v>
      </c>
      <c r="I6276" t="s">
        <v>144</v>
      </c>
      <c r="J6276">
        <v>99</v>
      </c>
      <c r="K6276" t="s">
        <v>23</v>
      </c>
      <c r="L6276">
        <v>1</v>
      </c>
      <c r="M6276" t="s">
        <v>39</v>
      </c>
      <c r="N6276">
        <v>7777</v>
      </c>
      <c r="O6276" t="s">
        <v>37</v>
      </c>
      <c r="P6276">
        <v>747</v>
      </c>
      <c r="T6276" s="3">
        <f t="shared" si="197"/>
        <v>100</v>
      </c>
      <c r="U6276" s="3">
        <f>IF(AND(R6276&lt;&gt;"_U",N6276&lt;&gt;9999,N6276&lt;&gt;999,L6276&lt;&gt;"Median"),IFERROR(VLOOKUP(A6276,'TA Total'!A:P,16,0),"."),".")</f>
        <v>747</v>
      </c>
    </row>
    <row r="6277" spans="1:21" x14ac:dyDescent="0.3">
      <c r="A6277" s="1" t="str">
        <f t="shared" si="196"/>
        <v>2023|South Taranaki District|$20,000 or less</v>
      </c>
      <c r="B6277" t="s">
        <v>18</v>
      </c>
      <c r="C6277" t="s">
        <v>19</v>
      </c>
      <c r="D6277" t="s">
        <v>20</v>
      </c>
      <c r="E6277" t="s">
        <v>21</v>
      </c>
      <c r="F6277">
        <v>2023</v>
      </c>
      <c r="G6277">
        <v>2023</v>
      </c>
      <c r="H6277">
        <v>35</v>
      </c>
      <c r="I6277" t="s">
        <v>144</v>
      </c>
      <c r="J6277">
        <v>99</v>
      </c>
      <c r="K6277" t="s">
        <v>23</v>
      </c>
      <c r="L6277">
        <v>1</v>
      </c>
      <c r="M6277" t="s">
        <v>39</v>
      </c>
      <c r="N6277">
        <v>9999</v>
      </c>
      <c r="O6277" t="s">
        <v>40</v>
      </c>
      <c r="P6277">
        <v>747</v>
      </c>
      <c r="T6277" s="3" t="str">
        <f t="shared" si="197"/>
        <v>.</v>
      </c>
      <c r="U6277" s="3" t="str">
        <f>IF(AND(R6277&lt;&gt;"_U",N6277&lt;&gt;9999,N6277&lt;&gt;999,L6277&lt;&gt;"Median"),IFERROR(VLOOKUP(A6277,'TA Total'!A:P,16,0),"."),".")</f>
        <v>.</v>
      </c>
    </row>
    <row r="6278" spans="1:21" x14ac:dyDescent="0.3">
      <c r="A6278" s="1" t="str">
        <f t="shared" si="196"/>
        <v>2023|South Taranaki District|$20,001-$30,000</v>
      </c>
      <c r="B6278" t="s">
        <v>18</v>
      </c>
      <c r="C6278" t="s">
        <v>19</v>
      </c>
      <c r="D6278" t="s">
        <v>20</v>
      </c>
      <c r="E6278" t="s">
        <v>21</v>
      </c>
      <c r="F6278">
        <v>2023</v>
      </c>
      <c r="G6278">
        <v>2023</v>
      </c>
      <c r="H6278">
        <v>35</v>
      </c>
      <c r="I6278" t="s">
        <v>144</v>
      </c>
      <c r="J6278">
        <v>99</v>
      </c>
      <c r="K6278" t="s">
        <v>23</v>
      </c>
      <c r="L6278">
        <v>2</v>
      </c>
      <c r="M6278" t="s">
        <v>24</v>
      </c>
      <c r="N6278">
        <v>9999</v>
      </c>
      <c r="O6278" t="s">
        <v>40</v>
      </c>
      <c r="P6278">
        <v>1098</v>
      </c>
      <c r="T6278" s="3" t="str">
        <f t="shared" si="197"/>
        <v>.</v>
      </c>
      <c r="U6278" s="3" t="str">
        <f>IF(AND(R6278&lt;&gt;"_U",N6278&lt;&gt;9999,N6278&lt;&gt;999,L6278&lt;&gt;"Median"),IFERROR(VLOOKUP(A6278,'TA Total'!A:P,16,0),"."),".")</f>
        <v>.</v>
      </c>
    </row>
    <row r="6279" spans="1:21" x14ac:dyDescent="0.3">
      <c r="A6279" s="1" t="str">
        <f t="shared" si="196"/>
        <v>2023|South Taranaki District|$20,001-$30,000</v>
      </c>
      <c r="B6279" t="s">
        <v>18</v>
      </c>
      <c r="C6279" t="s">
        <v>19</v>
      </c>
      <c r="D6279" t="s">
        <v>20</v>
      </c>
      <c r="E6279" t="s">
        <v>21</v>
      </c>
      <c r="F6279">
        <v>2023</v>
      </c>
      <c r="G6279">
        <v>2023</v>
      </c>
      <c r="H6279">
        <v>35</v>
      </c>
      <c r="I6279" t="s">
        <v>144</v>
      </c>
      <c r="J6279">
        <v>99</v>
      </c>
      <c r="K6279" t="s">
        <v>23</v>
      </c>
      <c r="L6279">
        <v>2</v>
      </c>
      <c r="M6279" t="s">
        <v>24</v>
      </c>
      <c r="N6279">
        <v>2</v>
      </c>
      <c r="O6279" t="s">
        <v>28</v>
      </c>
      <c r="P6279">
        <v>354</v>
      </c>
      <c r="T6279" s="3">
        <f t="shared" si="197"/>
        <v>32.24</v>
      </c>
      <c r="U6279" s="3">
        <f>IF(AND(R6279&lt;&gt;"_U",N6279&lt;&gt;9999,N6279&lt;&gt;999,L6279&lt;&gt;"Median"),IFERROR(VLOOKUP(A6279,'TA Total'!A:P,16,0),"."),".")</f>
        <v>1098</v>
      </c>
    </row>
    <row r="6280" spans="1:21" x14ac:dyDescent="0.3">
      <c r="A6280" s="1" t="str">
        <f t="shared" si="196"/>
        <v>2023|South Taranaki District|$20,001-$30,000</v>
      </c>
      <c r="B6280" t="s">
        <v>18</v>
      </c>
      <c r="C6280" t="s">
        <v>19</v>
      </c>
      <c r="D6280" t="s">
        <v>20</v>
      </c>
      <c r="E6280" t="s">
        <v>21</v>
      </c>
      <c r="F6280">
        <v>2023</v>
      </c>
      <c r="G6280">
        <v>2023</v>
      </c>
      <c r="H6280">
        <v>35</v>
      </c>
      <c r="I6280" t="s">
        <v>144</v>
      </c>
      <c r="J6280">
        <v>99</v>
      </c>
      <c r="K6280" t="s">
        <v>23</v>
      </c>
      <c r="L6280">
        <v>2</v>
      </c>
      <c r="M6280" t="s">
        <v>24</v>
      </c>
      <c r="N6280">
        <v>1</v>
      </c>
      <c r="O6280" t="s">
        <v>33</v>
      </c>
      <c r="P6280">
        <v>639</v>
      </c>
      <c r="T6280" s="3">
        <f t="shared" si="197"/>
        <v>58.2</v>
      </c>
      <c r="U6280" s="3">
        <f>IF(AND(R6280&lt;&gt;"_U",N6280&lt;&gt;9999,N6280&lt;&gt;999,L6280&lt;&gt;"Median"),IFERROR(VLOOKUP(A6280,'TA Total'!A:P,16,0),"."),".")</f>
        <v>1098</v>
      </c>
    </row>
    <row r="6281" spans="1:21" x14ac:dyDescent="0.3">
      <c r="A6281" s="1" t="str">
        <f t="shared" si="196"/>
        <v>2023|South Taranaki District|$20,001-$30,000</v>
      </c>
      <c r="B6281" t="s">
        <v>18</v>
      </c>
      <c r="C6281" t="s">
        <v>19</v>
      </c>
      <c r="D6281" t="s">
        <v>20</v>
      </c>
      <c r="E6281" t="s">
        <v>21</v>
      </c>
      <c r="F6281">
        <v>2023</v>
      </c>
      <c r="G6281">
        <v>2023</v>
      </c>
      <c r="H6281">
        <v>35</v>
      </c>
      <c r="I6281" t="s">
        <v>144</v>
      </c>
      <c r="J6281">
        <v>99</v>
      </c>
      <c r="K6281" t="s">
        <v>23</v>
      </c>
      <c r="L6281">
        <v>2</v>
      </c>
      <c r="M6281" t="s">
        <v>24</v>
      </c>
      <c r="N6281">
        <v>7777</v>
      </c>
      <c r="O6281" t="s">
        <v>37</v>
      </c>
      <c r="P6281">
        <v>1098</v>
      </c>
      <c r="T6281" s="3">
        <f t="shared" si="197"/>
        <v>100</v>
      </c>
      <c r="U6281" s="3">
        <f>IF(AND(R6281&lt;&gt;"_U",N6281&lt;&gt;9999,N6281&lt;&gt;999,L6281&lt;&gt;"Median"),IFERROR(VLOOKUP(A6281,'TA Total'!A:P,16,0),"."),".")</f>
        <v>1098</v>
      </c>
    </row>
    <row r="6282" spans="1:21" x14ac:dyDescent="0.3">
      <c r="A6282" s="1" t="str">
        <f t="shared" si="196"/>
        <v>2023|South Taranaki District|$20,001-$30,000</v>
      </c>
      <c r="B6282" t="s">
        <v>18</v>
      </c>
      <c r="C6282" t="s">
        <v>19</v>
      </c>
      <c r="D6282" t="s">
        <v>20</v>
      </c>
      <c r="E6282" t="s">
        <v>21</v>
      </c>
      <c r="F6282">
        <v>2023</v>
      </c>
      <c r="G6282">
        <v>2023</v>
      </c>
      <c r="H6282">
        <v>35</v>
      </c>
      <c r="I6282" t="s">
        <v>144</v>
      </c>
      <c r="J6282">
        <v>99</v>
      </c>
      <c r="K6282" t="s">
        <v>23</v>
      </c>
      <c r="L6282">
        <v>2</v>
      </c>
      <c r="M6282" t="s">
        <v>24</v>
      </c>
      <c r="N6282">
        <v>3</v>
      </c>
      <c r="O6282" t="s">
        <v>25</v>
      </c>
      <c r="P6282">
        <v>108</v>
      </c>
      <c r="T6282" s="3">
        <f t="shared" si="197"/>
        <v>9.84</v>
      </c>
      <c r="U6282" s="3">
        <f>IF(AND(R6282&lt;&gt;"_U",N6282&lt;&gt;9999,N6282&lt;&gt;999,L6282&lt;&gt;"Median"),IFERROR(VLOOKUP(A6282,'TA Total'!A:P,16,0),"."),".")</f>
        <v>1098</v>
      </c>
    </row>
    <row r="6283" spans="1:21" x14ac:dyDescent="0.3">
      <c r="A6283" s="1" t="str">
        <f t="shared" si="196"/>
        <v>2023|South Taranaki District|$20,001-$30,000</v>
      </c>
      <c r="B6283" t="s">
        <v>18</v>
      </c>
      <c r="C6283" t="s">
        <v>19</v>
      </c>
      <c r="D6283" t="s">
        <v>20</v>
      </c>
      <c r="E6283" t="s">
        <v>21</v>
      </c>
      <c r="F6283">
        <v>2023</v>
      </c>
      <c r="G6283">
        <v>2023</v>
      </c>
      <c r="H6283">
        <v>35</v>
      </c>
      <c r="I6283" t="s">
        <v>144</v>
      </c>
      <c r="J6283">
        <v>99</v>
      </c>
      <c r="K6283" t="s">
        <v>23</v>
      </c>
      <c r="L6283">
        <v>2</v>
      </c>
      <c r="M6283" t="s">
        <v>24</v>
      </c>
      <c r="N6283">
        <v>999</v>
      </c>
      <c r="O6283" t="s">
        <v>42</v>
      </c>
      <c r="P6283">
        <v>0</v>
      </c>
      <c r="T6283" s="3" t="str">
        <f t="shared" si="197"/>
        <v>.</v>
      </c>
      <c r="U6283" s="3" t="str">
        <f>IF(AND(R6283&lt;&gt;"_U",N6283&lt;&gt;9999,N6283&lt;&gt;999,L6283&lt;&gt;"Median"),IFERROR(VLOOKUP(A6283,'TA Total'!A:P,16,0),"."),".")</f>
        <v>.</v>
      </c>
    </row>
    <row r="6284" spans="1:21" x14ac:dyDescent="0.3">
      <c r="A6284" s="1" t="str">
        <f t="shared" si="196"/>
        <v>2023|South Taranaki District|$30,001-$50,000</v>
      </c>
      <c r="B6284" t="s">
        <v>18</v>
      </c>
      <c r="C6284" t="s">
        <v>19</v>
      </c>
      <c r="D6284" t="s">
        <v>20</v>
      </c>
      <c r="E6284" t="s">
        <v>21</v>
      </c>
      <c r="F6284">
        <v>2023</v>
      </c>
      <c r="G6284">
        <v>2023</v>
      </c>
      <c r="H6284">
        <v>35</v>
      </c>
      <c r="I6284" t="s">
        <v>144</v>
      </c>
      <c r="J6284">
        <v>99</v>
      </c>
      <c r="K6284" t="s">
        <v>23</v>
      </c>
      <c r="L6284">
        <v>3</v>
      </c>
      <c r="M6284" t="s">
        <v>45</v>
      </c>
      <c r="N6284">
        <v>7777</v>
      </c>
      <c r="O6284" t="s">
        <v>37</v>
      </c>
      <c r="P6284">
        <v>1722</v>
      </c>
      <c r="T6284" s="3">
        <f t="shared" si="197"/>
        <v>100</v>
      </c>
      <c r="U6284" s="3">
        <f>IF(AND(R6284&lt;&gt;"_U",N6284&lt;&gt;9999,N6284&lt;&gt;999,L6284&lt;&gt;"Median"),IFERROR(VLOOKUP(A6284,'TA Total'!A:P,16,0),"."),".")</f>
        <v>1722</v>
      </c>
    </row>
    <row r="6285" spans="1:21" x14ac:dyDescent="0.3">
      <c r="A6285" s="1" t="str">
        <f t="shared" si="196"/>
        <v>2023|South Taranaki District|$30,001-$50,000</v>
      </c>
      <c r="B6285" t="s">
        <v>18</v>
      </c>
      <c r="C6285" t="s">
        <v>19</v>
      </c>
      <c r="D6285" t="s">
        <v>20</v>
      </c>
      <c r="E6285" t="s">
        <v>21</v>
      </c>
      <c r="F6285">
        <v>2023</v>
      </c>
      <c r="G6285">
        <v>2023</v>
      </c>
      <c r="H6285">
        <v>35</v>
      </c>
      <c r="I6285" t="s">
        <v>144</v>
      </c>
      <c r="J6285">
        <v>99</v>
      </c>
      <c r="K6285" t="s">
        <v>23</v>
      </c>
      <c r="L6285">
        <v>3</v>
      </c>
      <c r="M6285" t="s">
        <v>45</v>
      </c>
      <c r="N6285">
        <v>9999</v>
      </c>
      <c r="O6285" t="s">
        <v>40</v>
      </c>
      <c r="P6285">
        <v>1722</v>
      </c>
      <c r="T6285" s="3" t="str">
        <f t="shared" si="197"/>
        <v>.</v>
      </c>
      <c r="U6285" s="3" t="str">
        <f>IF(AND(R6285&lt;&gt;"_U",N6285&lt;&gt;9999,N6285&lt;&gt;999,L6285&lt;&gt;"Median"),IFERROR(VLOOKUP(A6285,'TA Total'!A:P,16,0),"."),".")</f>
        <v>.</v>
      </c>
    </row>
    <row r="6286" spans="1:21" x14ac:dyDescent="0.3">
      <c r="A6286" s="1" t="str">
        <f t="shared" si="196"/>
        <v>2023|South Taranaki District|$30,001-$50,000</v>
      </c>
      <c r="B6286" t="s">
        <v>18</v>
      </c>
      <c r="C6286" t="s">
        <v>19</v>
      </c>
      <c r="D6286" t="s">
        <v>20</v>
      </c>
      <c r="E6286" t="s">
        <v>21</v>
      </c>
      <c r="F6286">
        <v>2023</v>
      </c>
      <c r="G6286">
        <v>2023</v>
      </c>
      <c r="H6286">
        <v>35</v>
      </c>
      <c r="I6286" t="s">
        <v>144</v>
      </c>
      <c r="J6286">
        <v>99</v>
      </c>
      <c r="K6286" t="s">
        <v>23</v>
      </c>
      <c r="L6286">
        <v>3</v>
      </c>
      <c r="M6286" t="s">
        <v>45</v>
      </c>
      <c r="N6286">
        <v>1</v>
      </c>
      <c r="O6286" t="s">
        <v>33</v>
      </c>
      <c r="P6286">
        <v>987</v>
      </c>
      <c r="T6286" s="3">
        <f t="shared" si="197"/>
        <v>57.32</v>
      </c>
      <c r="U6286" s="3">
        <f>IF(AND(R6286&lt;&gt;"_U",N6286&lt;&gt;9999,N6286&lt;&gt;999,L6286&lt;&gt;"Median"),IFERROR(VLOOKUP(A6286,'TA Total'!A:P,16,0),"."),".")</f>
        <v>1722</v>
      </c>
    </row>
    <row r="6287" spans="1:21" x14ac:dyDescent="0.3">
      <c r="A6287" s="1" t="str">
        <f t="shared" si="196"/>
        <v>2023|South Taranaki District|$30,001-$50,000</v>
      </c>
      <c r="B6287" t="s">
        <v>18</v>
      </c>
      <c r="C6287" t="s">
        <v>19</v>
      </c>
      <c r="D6287" t="s">
        <v>20</v>
      </c>
      <c r="E6287" t="s">
        <v>21</v>
      </c>
      <c r="F6287">
        <v>2023</v>
      </c>
      <c r="G6287">
        <v>2023</v>
      </c>
      <c r="H6287">
        <v>35</v>
      </c>
      <c r="I6287" t="s">
        <v>144</v>
      </c>
      <c r="J6287">
        <v>99</v>
      </c>
      <c r="K6287" t="s">
        <v>23</v>
      </c>
      <c r="L6287">
        <v>3</v>
      </c>
      <c r="M6287" t="s">
        <v>45</v>
      </c>
      <c r="N6287">
        <v>999</v>
      </c>
      <c r="O6287" t="s">
        <v>42</v>
      </c>
      <c r="P6287">
        <v>0</v>
      </c>
      <c r="T6287" s="3" t="str">
        <f t="shared" si="197"/>
        <v>.</v>
      </c>
      <c r="U6287" s="3" t="str">
        <f>IF(AND(R6287&lt;&gt;"_U",N6287&lt;&gt;9999,N6287&lt;&gt;999,L6287&lt;&gt;"Median"),IFERROR(VLOOKUP(A6287,'TA Total'!A:P,16,0),"."),".")</f>
        <v>.</v>
      </c>
    </row>
    <row r="6288" spans="1:21" x14ac:dyDescent="0.3">
      <c r="A6288" s="1" t="str">
        <f t="shared" si="196"/>
        <v>2023|South Taranaki District|$30,001-$50,000</v>
      </c>
      <c r="B6288" t="s">
        <v>18</v>
      </c>
      <c r="C6288" t="s">
        <v>19</v>
      </c>
      <c r="D6288" t="s">
        <v>20</v>
      </c>
      <c r="E6288" t="s">
        <v>21</v>
      </c>
      <c r="F6288">
        <v>2023</v>
      </c>
      <c r="G6288">
        <v>2023</v>
      </c>
      <c r="H6288">
        <v>35</v>
      </c>
      <c r="I6288" t="s">
        <v>144</v>
      </c>
      <c r="J6288">
        <v>99</v>
      </c>
      <c r="K6288" t="s">
        <v>23</v>
      </c>
      <c r="L6288">
        <v>3</v>
      </c>
      <c r="M6288" t="s">
        <v>45</v>
      </c>
      <c r="N6288">
        <v>2</v>
      </c>
      <c r="O6288" t="s">
        <v>28</v>
      </c>
      <c r="P6288">
        <v>546</v>
      </c>
      <c r="T6288" s="3">
        <f t="shared" si="197"/>
        <v>31.71</v>
      </c>
      <c r="U6288" s="3">
        <f>IF(AND(R6288&lt;&gt;"_U",N6288&lt;&gt;9999,N6288&lt;&gt;999,L6288&lt;&gt;"Median"),IFERROR(VLOOKUP(A6288,'TA Total'!A:P,16,0),"."),".")</f>
        <v>1722</v>
      </c>
    </row>
    <row r="6289" spans="1:21" x14ac:dyDescent="0.3">
      <c r="A6289" s="1" t="str">
        <f t="shared" si="196"/>
        <v>2023|South Taranaki District|$30,001-$50,000</v>
      </c>
      <c r="B6289" t="s">
        <v>18</v>
      </c>
      <c r="C6289" t="s">
        <v>19</v>
      </c>
      <c r="D6289" t="s">
        <v>20</v>
      </c>
      <c r="E6289" t="s">
        <v>21</v>
      </c>
      <c r="F6289">
        <v>2023</v>
      </c>
      <c r="G6289">
        <v>2023</v>
      </c>
      <c r="H6289">
        <v>35</v>
      </c>
      <c r="I6289" t="s">
        <v>144</v>
      </c>
      <c r="J6289">
        <v>99</v>
      </c>
      <c r="K6289" t="s">
        <v>23</v>
      </c>
      <c r="L6289">
        <v>3</v>
      </c>
      <c r="M6289" t="s">
        <v>45</v>
      </c>
      <c r="N6289">
        <v>3</v>
      </c>
      <c r="O6289" t="s">
        <v>25</v>
      </c>
      <c r="P6289">
        <v>189</v>
      </c>
      <c r="T6289" s="3">
        <f t="shared" si="197"/>
        <v>10.98</v>
      </c>
      <c r="U6289" s="3">
        <f>IF(AND(R6289&lt;&gt;"_U",N6289&lt;&gt;9999,N6289&lt;&gt;999,L6289&lt;&gt;"Median"),IFERROR(VLOOKUP(A6289,'TA Total'!A:P,16,0),"."),".")</f>
        <v>1722</v>
      </c>
    </row>
    <row r="6290" spans="1:21" x14ac:dyDescent="0.3">
      <c r="A6290" s="1" t="str">
        <f t="shared" si="196"/>
        <v>2023|South Taranaki District|$50,001-$70,000</v>
      </c>
      <c r="B6290" t="s">
        <v>18</v>
      </c>
      <c r="C6290" t="s">
        <v>19</v>
      </c>
      <c r="D6290" t="s">
        <v>20</v>
      </c>
      <c r="E6290" t="s">
        <v>21</v>
      </c>
      <c r="F6290">
        <v>2023</v>
      </c>
      <c r="G6290">
        <v>2023</v>
      </c>
      <c r="H6290">
        <v>35</v>
      </c>
      <c r="I6290" t="s">
        <v>144</v>
      </c>
      <c r="J6290">
        <v>99</v>
      </c>
      <c r="K6290" t="s">
        <v>23</v>
      </c>
      <c r="L6290">
        <v>4</v>
      </c>
      <c r="M6290" t="s">
        <v>36</v>
      </c>
      <c r="N6290">
        <v>999</v>
      </c>
      <c r="O6290" t="s">
        <v>42</v>
      </c>
      <c r="P6290">
        <v>0</v>
      </c>
      <c r="T6290" s="3" t="str">
        <f t="shared" si="197"/>
        <v>.</v>
      </c>
      <c r="U6290" s="3" t="str">
        <f>IF(AND(R6290&lt;&gt;"_U",N6290&lt;&gt;9999,N6290&lt;&gt;999,L6290&lt;&gt;"Median"),IFERROR(VLOOKUP(A6290,'TA Total'!A:P,16,0),"."),".")</f>
        <v>.</v>
      </c>
    </row>
    <row r="6291" spans="1:21" x14ac:dyDescent="0.3">
      <c r="A6291" s="1" t="str">
        <f t="shared" si="196"/>
        <v>2023|South Taranaki District|$50,001-$70,000</v>
      </c>
      <c r="B6291" t="s">
        <v>18</v>
      </c>
      <c r="C6291" t="s">
        <v>19</v>
      </c>
      <c r="D6291" t="s">
        <v>20</v>
      </c>
      <c r="E6291" t="s">
        <v>21</v>
      </c>
      <c r="F6291">
        <v>2023</v>
      </c>
      <c r="G6291">
        <v>2023</v>
      </c>
      <c r="H6291">
        <v>35</v>
      </c>
      <c r="I6291" t="s">
        <v>144</v>
      </c>
      <c r="J6291">
        <v>99</v>
      </c>
      <c r="K6291" t="s">
        <v>23</v>
      </c>
      <c r="L6291">
        <v>4</v>
      </c>
      <c r="M6291" t="s">
        <v>36</v>
      </c>
      <c r="N6291">
        <v>3</v>
      </c>
      <c r="O6291" t="s">
        <v>25</v>
      </c>
      <c r="P6291">
        <v>126</v>
      </c>
      <c r="T6291" s="3">
        <f t="shared" si="197"/>
        <v>9.15</v>
      </c>
      <c r="U6291" s="3">
        <f>IF(AND(R6291&lt;&gt;"_U",N6291&lt;&gt;9999,N6291&lt;&gt;999,L6291&lt;&gt;"Median"),IFERROR(VLOOKUP(A6291,'TA Total'!A:P,16,0),"."),".")</f>
        <v>1377</v>
      </c>
    </row>
    <row r="6292" spans="1:21" x14ac:dyDescent="0.3">
      <c r="A6292" s="1" t="str">
        <f t="shared" si="196"/>
        <v>2023|South Taranaki District|$50,001-$70,000</v>
      </c>
      <c r="B6292" t="s">
        <v>18</v>
      </c>
      <c r="C6292" t="s">
        <v>19</v>
      </c>
      <c r="D6292" t="s">
        <v>20</v>
      </c>
      <c r="E6292" t="s">
        <v>21</v>
      </c>
      <c r="F6292">
        <v>2023</v>
      </c>
      <c r="G6292">
        <v>2023</v>
      </c>
      <c r="H6292">
        <v>35</v>
      </c>
      <c r="I6292" t="s">
        <v>144</v>
      </c>
      <c r="J6292">
        <v>99</v>
      </c>
      <c r="K6292" t="s">
        <v>23</v>
      </c>
      <c r="L6292">
        <v>4</v>
      </c>
      <c r="M6292" t="s">
        <v>36</v>
      </c>
      <c r="N6292">
        <v>7777</v>
      </c>
      <c r="O6292" t="s">
        <v>37</v>
      </c>
      <c r="P6292">
        <v>1377</v>
      </c>
      <c r="T6292" s="3">
        <f t="shared" si="197"/>
        <v>100</v>
      </c>
      <c r="U6292" s="3">
        <f>IF(AND(R6292&lt;&gt;"_U",N6292&lt;&gt;9999,N6292&lt;&gt;999,L6292&lt;&gt;"Median"),IFERROR(VLOOKUP(A6292,'TA Total'!A:P,16,0),"."),".")</f>
        <v>1377</v>
      </c>
    </row>
    <row r="6293" spans="1:21" x14ac:dyDescent="0.3">
      <c r="A6293" s="1" t="str">
        <f t="shared" si="196"/>
        <v>2023|South Taranaki District|$50,001-$70,000</v>
      </c>
      <c r="B6293" t="s">
        <v>18</v>
      </c>
      <c r="C6293" t="s">
        <v>19</v>
      </c>
      <c r="D6293" t="s">
        <v>20</v>
      </c>
      <c r="E6293" t="s">
        <v>21</v>
      </c>
      <c r="F6293">
        <v>2023</v>
      </c>
      <c r="G6293">
        <v>2023</v>
      </c>
      <c r="H6293">
        <v>35</v>
      </c>
      <c r="I6293" t="s">
        <v>144</v>
      </c>
      <c r="J6293">
        <v>99</v>
      </c>
      <c r="K6293" t="s">
        <v>23</v>
      </c>
      <c r="L6293">
        <v>4</v>
      </c>
      <c r="M6293" t="s">
        <v>36</v>
      </c>
      <c r="N6293">
        <v>1</v>
      </c>
      <c r="O6293" t="s">
        <v>33</v>
      </c>
      <c r="P6293">
        <v>738</v>
      </c>
      <c r="T6293" s="3">
        <f t="shared" si="197"/>
        <v>53.59</v>
      </c>
      <c r="U6293" s="3">
        <f>IF(AND(R6293&lt;&gt;"_U",N6293&lt;&gt;9999,N6293&lt;&gt;999,L6293&lt;&gt;"Median"),IFERROR(VLOOKUP(A6293,'TA Total'!A:P,16,0),"."),".")</f>
        <v>1377</v>
      </c>
    </row>
    <row r="6294" spans="1:21" x14ac:dyDescent="0.3">
      <c r="A6294" s="1" t="str">
        <f t="shared" si="196"/>
        <v>2023|South Taranaki District|$50,001-$70,000</v>
      </c>
      <c r="B6294" t="s">
        <v>18</v>
      </c>
      <c r="C6294" t="s">
        <v>19</v>
      </c>
      <c r="D6294" t="s">
        <v>20</v>
      </c>
      <c r="E6294" t="s">
        <v>21</v>
      </c>
      <c r="F6294">
        <v>2023</v>
      </c>
      <c r="G6294">
        <v>2023</v>
      </c>
      <c r="H6294">
        <v>35</v>
      </c>
      <c r="I6294" t="s">
        <v>144</v>
      </c>
      <c r="J6294">
        <v>99</v>
      </c>
      <c r="K6294" t="s">
        <v>23</v>
      </c>
      <c r="L6294">
        <v>4</v>
      </c>
      <c r="M6294" t="s">
        <v>36</v>
      </c>
      <c r="N6294">
        <v>9999</v>
      </c>
      <c r="O6294" t="s">
        <v>40</v>
      </c>
      <c r="P6294">
        <v>1377</v>
      </c>
      <c r="T6294" s="3" t="str">
        <f t="shared" si="197"/>
        <v>.</v>
      </c>
      <c r="U6294" s="3" t="str">
        <f>IF(AND(R6294&lt;&gt;"_U",N6294&lt;&gt;9999,N6294&lt;&gt;999,L6294&lt;&gt;"Median"),IFERROR(VLOOKUP(A6294,'TA Total'!A:P,16,0),"."),".")</f>
        <v>.</v>
      </c>
    </row>
    <row r="6295" spans="1:21" x14ac:dyDescent="0.3">
      <c r="A6295" s="1" t="str">
        <f t="shared" si="196"/>
        <v>2023|South Taranaki District|$50,001-$70,000</v>
      </c>
      <c r="B6295" t="s">
        <v>18</v>
      </c>
      <c r="C6295" t="s">
        <v>19</v>
      </c>
      <c r="D6295" t="s">
        <v>20</v>
      </c>
      <c r="E6295" t="s">
        <v>21</v>
      </c>
      <c r="F6295">
        <v>2023</v>
      </c>
      <c r="G6295">
        <v>2023</v>
      </c>
      <c r="H6295">
        <v>35</v>
      </c>
      <c r="I6295" t="s">
        <v>144</v>
      </c>
      <c r="J6295">
        <v>99</v>
      </c>
      <c r="K6295" t="s">
        <v>23</v>
      </c>
      <c r="L6295">
        <v>4</v>
      </c>
      <c r="M6295" t="s">
        <v>36</v>
      </c>
      <c r="N6295">
        <v>2</v>
      </c>
      <c r="O6295" t="s">
        <v>28</v>
      </c>
      <c r="P6295">
        <v>516</v>
      </c>
      <c r="T6295" s="3">
        <f t="shared" si="197"/>
        <v>37.47</v>
      </c>
      <c r="U6295" s="3">
        <f>IF(AND(R6295&lt;&gt;"_U",N6295&lt;&gt;9999,N6295&lt;&gt;999,L6295&lt;&gt;"Median"),IFERROR(VLOOKUP(A6295,'TA Total'!A:P,16,0),"."),".")</f>
        <v>1377</v>
      </c>
    </row>
    <row r="6296" spans="1:21" x14ac:dyDescent="0.3">
      <c r="A6296" s="1" t="str">
        <f t="shared" si="196"/>
        <v>2023|South Taranaki District|$70,001-$100,000</v>
      </c>
      <c r="B6296" t="s">
        <v>18</v>
      </c>
      <c r="C6296" t="s">
        <v>19</v>
      </c>
      <c r="D6296" t="s">
        <v>20</v>
      </c>
      <c r="E6296" t="s">
        <v>21</v>
      </c>
      <c r="F6296">
        <v>2023</v>
      </c>
      <c r="G6296">
        <v>2023</v>
      </c>
      <c r="H6296">
        <v>35</v>
      </c>
      <c r="I6296" t="s">
        <v>144</v>
      </c>
      <c r="J6296">
        <v>99</v>
      </c>
      <c r="K6296" t="s">
        <v>23</v>
      </c>
      <c r="L6296">
        <v>5</v>
      </c>
      <c r="M6296" t="s">
        <v>58</v>
      </c>
      <c r="N6296">
        <v>7777</v>
      </c>
      <c r="O6296" t="s">
        <v>37</v>
      </c>
      <c r="P6296">
        <v>1746</v>
      </c>
      <c r="T6296" s="3">
        <f t="shared" si="197"/>
        <v>100</v>
      </c>
      <c r="U6296" s="3">
        <f>IF(AND(R6296&lt;&gt;"_U",N6296&lt;&gt;9999,N6296&lt;&gt;999,L6296&lt;&gt;"Median"),IFERROR(VLOOKUP(A6296,'TA Total'!A:P,16,0),"."),".")</f>
        <v>1746</v>
      </c>
    </row>
    <row r="6297" spans="1:21" x14ac:dyDescent="0.3">
      <c r="A6297" s="1" t="str">
        <f t="shared" si="196"/>
        <v>2023|South Taranaki District|$70,001-$100,000</v>
      </c>
      <c r="B6297" t="s">
        <v>18</v>
      </c>
      <c r="C6297" t="s">
        <v>19</v>
      </c>
      <c r="D6297" t="s">
        <v>20</v>
      </c>
      <c r="E6297" t="s">
        <v>21</v>
      </c>
      <c r="F6297">
        <v>2023</v>
      </c>
      <c r="G6297">
        <v>2023</v>
      </c>
      <c r="H6297">
        <v>35</v>
      </c>
      <c r="I6297" t="s">
        <v>144</v>
      </c>
      <c r="J6297">
        <v>99</v>
      </c>
      <c r="K6297" t="s">
        <v>23</v>
      </c>
      <c r="L6297">
        <v>5</v>
      </c>
      <c r="M6297" t="s">
        <v>58</v>
      </c>
      <c r="N6297">
        <v>2</v>
      </c>
      <c r="O6297" t="s">
        <v>28</v>
      </c>
      <c r="P6297">
        <v>636</v>
      </c>
      <c r="T6297" s="3">
        <f t="shared" si="197"/>
        <v>36.43</v>
      </c>
      <c r="U6297" s="3">
        <f>IF(AND(R6297&lt;&gt;"_U",N6297&lt;&gt;9999,N6297&lt;&gt;999,L6297&lt;&gt;"Median"),IFERROR(VLOOKUP(A6297,'TA Total'!A:P,16,0),"."),".")</f>
        <v>1746</v>
      </c>
    </row>
    <row r="6298" spans="1:21" x14ac:dyDescent="0.3">
      <c r="A6298" s="1" t="str">
        <f t="shared" si="196"/>
        <v>2023|South Taranaki District|$70,001-$100,000</v>
      </c>
      <c r="B6298" t="s">
        <v>18</v>
      </c>
      <c r="C6298" t="s">
        <v>19</v>
      </c>
      <c r="D6298" t="s">
        <v>20</v>
      </c>
      <c r="E6298" t="s">
        <v>21</v>
      </c>
      <c r="F6298">
        <v>2023</v>
      </c>
      <c r="G6298">
        <v>2023</v>
      </c>
      <c r="H6298">
        <v>35</v>
      </c>
      <c r="I6298" t="s">
        <v>144</v>
      </c>
      <c r="J6298">
        <v>99</v>
      </c>
      <c r="K6298" t="s">
        <v>23</v>
      </c>
      <c r="L6298">
        <v>5</v>
      </c>
      <c r="M6298" t="s">
        <v>58</v>
      </c>
      <c r="N6298">
        <v>3</v>
      </c>
      <c r="O6298" t="s">
        <v>25</v>
      </c>
      <c r="P6298">
        <v>156</v>
      </c>
      <c r="T6298" s="3">
        <f t="shared" si="197"/>
        <v>8.93</v>
      </c>
      <c r="U6298" s="3">
        <f>IF(AND(R6298&lt;&gt;"_U",N6298&lt;&gt;9999,N6298&lt;&gt;999,L6298&lt;&gt;"Median"),IFERROR(VLOOKUP(A6298,'TA Total'!A:P,16,0),"."),".")</f>
        <v>1746</v>
      </c>
    </row>
    <row r="6299" spans="1:21" x14ac:dyDescent="0.3">
      <c r="A6299" s="1" t="str">
        <f t="shared" si="196"/>
        <v>2023|South Taranaki District|$70,001-$100,000</v>
      </c>
      <c r="B6299" t="s">
        <v>18</v>
      </c>
      <c r="C6299" t="s">
        <v>19</v>
      </c>
      <c r="D6299" t="s">
        <v>20</v>
      </c>
      <c r="E6299" t="s">
        <v>21</v>
      </c>
      <c r="F6299">
        <v>2023</v>
      </c>
      <c r="G6299">
        <v>2023</v>
      </c>
      <c r="H6299">
        <v>35</v>
      </c>
      <c r="I6299" t="s">
        <v>144</v>
      </c>
      <c r="J6299">
        <v>99</v>
      </c>
      <c r="K6299" t="s">
        <v>23</v>
      </c>
      <c r="L6299">
        <v>5</v>
      </c>
      <c r="M6299" t="s">
        <v>58</v>
      </c>
      <c r="N6299">
        <v>9999</v>
      </c>
      <c r="O6299" t="s">
        <v>40</v>
      </c>
      <c r="P6299">
        <v>1746</v>
      </c>
      <c r="T6299" s="3" t="str">
        <f t="shared" si="197"/>
        <v>.</v>
      </c>
      <c r="U6299" s="3" t="str">
        <f>IF(AND(R6299&lt;&gt;"_U",N6299&lt;&gt;9999,N6299&lt;&gt;999,L6299&lt;&gt;"Median"),IFERROR(VLOOKUP(A6299,'TA Total'!A:P,16,0),"."),".")</f>
        <v>.</v>
      </c>
    </row>
    <row r="6300" spans="1:21" x14ac:dyDescent="0.3">
      <c r="A6300" s="1" t="str">
        <f t="shared" si="196"/>
        <v>2023|South Taranaki District|$70,001-$100,000</v>
      </c>
      <c r="B6300" t="s">
        <v>18</v>
      </c>
      <c r="C6300" t="s">
        <v>19</v>
      </c>
      <c r="D6300" t="s">
        <v>20</v>
      </c>
      <c r="E6300" t="s">
        <v>21</v>
      </c>
      <c r="F6300">
        <v>2023</v>
      </c>
      <c r="G6300">
        <v>2023</v>
      </c>
      <c r="H6300">
        <v>35</v>
      </c>
      <c r="I6300" t="s">
        <v>144</v>
      </c>
      <c r="J6300">
        <v>99</v>
      </c>
      <c r="K6300" t="s">
        <v>23</v>
      </c>
      <c r="L6300">
        <v>5</v>
      </c>
      <c r="M6300" t="s">
        <v>58</v>
      </c>
      <c r="N6300">
        <v>999</v>
      </c>
      <c r="O6300" t="s">
        <v>42</v>
      </c>
      <c r="P6300">
        <v>0</v>
      </c>
      <c r="T6300" s="3" t="str">
        <f t="shared" si="197"/>
        <v>.</v>
      </c>
      <c r="U6300" s="3" t="str">
        <f>IF(AND(R6300&lt;&gt;"_U",N6300&lt;&gt;9999,N6300&lt;&gt;999,L6300&lt;&gt;"Median"),IFERROR(VLOOKUP(A6300,'TA Total'!A:P,16,0),"."),".")</f>
        <v>.</v>
      </c>
    </row>
    <row r="6301" spans="1:21" x14ac:dyDescent="0.3">
      <c r="A6301" s="1" t="str">
        <f t="shared" si="196"/>
        <v>2023|South Taranaki District|$70,001-$100,000</v>
      </c>
      <c r="B6301" t="s">
        <v>18</v>
      </c>
      <c r="C6301" t="s">
        <v>19</v>
      </c>
      <c r="D6301" t="s">
        <v>20</v>
      </c>
      <c r="E6301" t="s">
        <v>21</v>
      </c>
      <c r="F6301">
        <v>2023</v>
      </c>
      <c r="G6301">
        <v>2023</v>
      </c>
      <c r="H6301">
        <v>35</v>
      </c>
      <c r="I6301" t="s">
        <v>144</v>
      </c>
      <c r="J6301">
        <v>99</v>
      </c>
      <c r="K6301" t="s">
        <v>23</v>
      </c>
      <c r="L6301">
        <v>5</v>
      </c>
      <c r="M6301" t="s">
        <v>58</v>
      </c>
      <c r="N6301">
        <v>1</v>
      </c>
      <c r="O6301" t="s">
        <v>33</v>
      </c>
      <c r="P6301">
        <v>954</v>
      </c>
      <c r="T6301" s="3">
        <f t="shared" si="197"/>
        <v>54.64</v>
      </c>
      <c r="U6301" s="3">
        <f>IF(AND(R6301&lt;&gt;"_U",N6301&lt;&gt;9999,N6301&lt;&gt;999,L6301&lt;&gt;"Median"),IFERROR(VLOOKUP(A6301,'TA Total'!A:P,16,0),"."),".")</f>
        <v>1746</v>
      </c>
    </row>
    <row r="6302" spans="1:21" x14ac:dyDescent="0.3">
      <c r="A6302" s="1" t="str">
        <f t="shared" si="196"/>
        <v>2023|South Taranaki District|$100,001-$150,000</v>
      </c>
      <c r="B6302" t="s">
        <v>18</v>
      </c>
      <c r="C6302" t="s">
        <v>19</v>
      </c>
      <c r="D6302" t="s">
        <v>20</v>
      </c>
      <c r="E6302" t="s">
        <v>21</v>
      </c>
      <c r="F6302">
        <v>2023</v>
      </c>
      <c r="G6302">
        <v>2023</v>
      </c>
      <c r="H6302">
        <v>35</v>
      </c>
      <c r="I6302" t="s">
        <v>144</v>
      </c>
      <c r="J6302">
        <v>99</v>
      </c>
      <c r="K6302" t="s">
        <v>23</v>
      </c>
      <c r="L6302">
        <v>6</v>
      </c>
      <c r="M6302" t="s">
        <v>59</v>
      </c>
      <c r="N6302">
        <v>1</v>
      </c>
      <c r="O6302" t="s">
        <v>33</v>
      </c>
      <c r="P6302">
        <v>1257</v>
      </c>
      <c r="T6302" s="3">
        <f t="shared" si="197"/>
        <v>60.46</v>
      </c>
      <c r="U6302" s="3">
        <f>IF(AND(R6302&lt;&gt;"_U",N6302&lt;&gt;9999,N6302&lt;&gt;999,L6302&lt;&gt;"Median"),IFERROR(VLOOKUP(A6302,'TA Total'!A:P,16,0),"."),".")</f>
        <v>2079</v>
      </c>
    </row>
    <row r="6303" spans="1:21" x14ac:dyDescent="0.3">
      <c r="A6303" s="1" t="str">
        <f t="shared" si="196"/>
        <v>2023|South Taranaki District|$100,001-$150,000</v>
      </c>
      <c r="B6303" t="s">
        <v>18</v>
      </c>
      <c r="C6303" t="s">
        <v>19</v>
      </c>
      <c r="D6303" t="s">
        <v>20</v>
      </c>
      <c r="E6303" t="s">
        <v>21</v>
      </c>
      <c r="F6303">
        <v>2023</v>
      </c>
      <c r="G6303">
        <v>2023</v>
      </c>
      <c r="H6303">
        <v>35</v>
      </c>
      <c r="I6303" t="s">
        <v>144</v>
      </c>
      <c r="J6303">
        <v>99</v>
      </c>
      <c r="K6303" t="s">
        <v>23</v>
      </c>
      <c r="L6303">
        <v>6</v>
      </c>
      <c r="M6303" t="s">
        <v>59</v>
      </c>
      <c r="N6303">
        <v>3</v>
      </c>
      <c r="O6303" t="s">
        <v>25</v>
      </c>
      <c r="P6303">
        <v>219</v>
      </c>
      <c r="T6303" s="3">
        <f t="shared" si="197"/>
        <v>10.53</v>
      </c>
      <c r="U6303" s="3">
        <f>IF(AND(R6303&lt;&gt;"_U",N6303&lt;&gt;9999,N6303&lt;&gt;999,L6303&lt;&gt;"Median"),IFERROR(VLOOKUP(A6303,'TA Total'!A:P,16,0),"."),".")</f>
        <v>2079</v>
      </c>
    </row>
    <row r="6304" spans="1:21" x14ac:dyDescent="0.3">
      <c r="A6304" s="1" t="str">
        <f t="shared" si="196"/>
        <v>2023|South Taranaki District|$100,001-$150,000</v>
      </c>
      <c r="B6304" t="s">
        <v>18</v>
      </c>
      <c r="C6304" t="s">
        <v>19</v>
      </c>
      <c r="D6304" t="s">
        <v>20</v>
      </c>
      <c r="E6304" t="s">
        <v>21</v>
      </c>
      <c r="F6304">
        <v>2023</v>
      </c>
      <c r="G6304">
        <v>2023</v>
      </c>
      <c r="H6304">
        <v>35</v>
      </c>
      <c r="I6304" t="s">
        <v>144</v>
      </c>
      <c r="J6304">
        <v>99</v>
      </c>
      <c r="K6304" t="s">
        <v>23</v>
      </c>
      <c r="L6304">
        <v>6</v>
      </c>
      <c r="M6304" t="s">
        <v>59</v>
      </c>
      <c r="N6304">
        <v>2</v>
      </c>
      <c r="O6304" t="s">
        <v>28</v>
      </c>
      <c r="P6304">
        <v>600</v>
      </c>
      <c r="T6304" s="3">
        <f t="shared" si="197"/>
        <v>28.86</v>
      </c>
      <c r="U6304" s="3">
        <f>IF(AND(R6304&lt;&gt;"_U",N6304&lt;&gt;9999,N6304&lt;&gt;999,L6304&lt;&gt;"Median"),IFERROR(VLOOKUP(A6304,'TA Total'!A:P,16,0),"."),".")</f>
        <v>2079</v>
      </c>
    </row>
    <row r="6305" spans="1:21" x14ac:dyDescent="0.3">
      <c r="A6305" s="1" t="str">
        <f t="shared" si="196"/>
        <v>2023|South Taranaki District|$100,001-$150,000</v>
      </c>
      <c r="B6305" t="s">
        <v>18</v>
      </c>
      <c r="C6305" t="s">
        <v>19</v>
      </c>
      <c r="D6305" t="s">
        <v>20</v>
      </c>
      <c r="E6305" t="s">
        <v>21</v>
      </c>
      <c r="F6305">
        <v>2023</v>
      </c>
      <c r="G6305">
        <v>2023</v>
      </c>
      <c r="H6305">
        <v>35</v>
      </c>
      <c r="I6305" t="s">
        <v>144</v>
      </c>
      <c r="J6305">
        <v>99</v>
      </c>
      <c r="K6305" t="s">
        <v>23</v>
      </c>
      <c r="L6305">
        <v>6</v>
      </c>
      <c r="M6305" t="s">
        <v>59</v>
      </c>
      <c r="N6305">
        <v>999</v>
      </c>
      <c r="O6305" t="s">
        <v>42</v>
      </c>
      <c r="P6305">
        <v>0</v>
      </c>
      <c r="T6305" s="3" t="str">
        <f t="shared" si="197"/>
        <v>.</v>
      </c>
      <c r="U6305" s="3" t="str">
        <f>IF(AND(R6305&lt;&gt;"_U",N6305&lt;&gt;9999,N6305&lt;&gt;999,L6305&lt;&gt;"Median"),IFERROR(VLOOKUP(A6305,'TA Total'!A:P,16,0),"."),".")</f>
        <v>.</v>
      </c>
    </row>
    <row r="6306" spans="1:21" x14ac:dyDescent="0.3">
      <c r="A6306" s="1" t="str">
        <f t="shared" si="196"/>
        <v>2023|South Taranaki District|$100,001-$150,000</v>
      </c>
      <c r="B6306" t="s">
        <v>18</v>
      </c>
      <c r="C6306" t="s">
        <v>19</v>
      </c>
      <c r="D6306" t="s">
        <v>20</v>
      </c>
      <c r="E6306" t="s">
        <v>21</v>
      </c>
      <c r="F6306">
        <v>2023</v>
      </c>
      <c r="G6306">
        <v>2023</v>
      </c>
      <c r="H6306">
        <v>35</v>
      </c>
      <c r="I6306" t="s">
        <v>144</v>
      </c>
      <c r="J6306">
        <v>99</v>
      </c>
      <c r="K6306" t="s">
        <v>23</v>
      </c>
      <c r="L6306">
        <v>6</v>
      </c>
      <c r="M6306" t="s">
        <v>59</v>
      </c>
      <c r="N6306">
        <v>7777</v>
      </c>
      <c r="O6306" t="s">
        <v>37</v>
      </c>
      <c r="P6306">
        <v>2079</v>
      </c>
      <c r="T6306" s="3">
        <f t="shared" si="197"/>
        <v>100</v>
      </c>
      <c r="U6306" s="3">
        <f>IF(AND(R6306&lt;&gt;"_U",N6306&lt;&gt;9999,N6306&lt;&gt;999,L6306&lt;&gt;"Median"),IFERROR(VLOOKUP(A6306,'TA Total'!A:P,16,0),"."),".")</f>
        <v>2079</v>
      </c>
    </row>
    <row r="6307" spans="1:21" x14ac:dyDescent="0.3">
      <c r="A6307" s="1" t="str">
        <f t="shared" si="196"/>
        <v>2023|South Taranaki District|$100,001-$150,000</v>
      </c>
      <c r="B6307" t="s">
        <v>18</v>
      </c>
      <c r="C6307" t="s">
        <v>19</v>
      </c>
      <c r="D6307" t="s">
        <v>20</v>
      </c>
      <c r="E6307" t="s">
        <v>21</v>
      </c>
      <c r="F6307">
        <v>2023</v>
      </c>
      <c r="G6307">
        <v>2023</v>
      </c>
      <c r="H6307">
        <v>35</v>
      </c>
      <c r="I6307" t="s">
        <v>144</v>
      </c>
      <c r="J6307">
        <v>99</v>
      </c>
      <c r="K6307" t="s">
        <v>23</v>
      </c>
      <c r="L6307">
        <v>6</v>
      </c>
      <c r="M6307" t="s">
        <v>59</v>
      </c>
      <c r="N6307">
        <v>9999</v>
      </c>
      <c r="O6307" t="s">
        <v>40</v>
      </c>
      <c r="P6307">
        <v>2079</v>
      </c>
      <c r="T6307" s="3" t="str">
        <f t="shared" si="197"/>
        <v>.</v>
      </c>
      <c r="U6307" s="3" t="str">
        <f>IF(AND(R6307&lt;&gt;"_U",N6307&lt;&gt;9999,N6307&lt;&gt;999,L6307&lt;&gt;"Median"),IFERROR(VLOOKUP(A6307,'TA Total'!A:P,16,0),"."),".")</f>
        <v>.</v>
      </c>
    </row>
    <row r="6308" spans="1:21" x14ac:dyDescent="0.3">
      <c r="A6308" s="1" t="str">
        <f t="shared" si="196"/>
        <v>2023|South Taranaki District|$150,001-$200,000</v>
      </c>
      <c r="B6308" t="s">
        <v>18</v>
      </c>
      <c r="C6308" t="s">
        <v>19</v>
      </c>
      <c r="D6308" t="s">
        <v>20</v>
      </c>
      <c r="E6308" t="s">
        <v>21</v>
      </c>
      <c r="F6308">
        <v>2023</v>
      </c>
      <c r="G6308">
        <v>2023</v>
      </c>
      <c r="H6308">
        <v>35</v>
      </c>
      <c r="I6308" t="s">
        <v>144</v>
      </c>
      <c r="J6308">
        <v>99</v>
      </c>
      <c r="K6308" t="s">
        <v>23</v>
      </c>
      <c r="L6308">
        <v>7</v>
      </c>
      <c r="M6308" t="s">
        <v>43</v>
      </c>
      <c r="N6308">
        <v>9999</v>
      </c>
      <c r="O6308" t="s">
        <v>40</v>
      </c>
      <c r="P6308">
        <v>1011</v>
      </c>
      <c r="T6308" s="3" t="str">
        <f t="shared" si="197"/>
        <v>.</v>
      </c>
      <c r="U6308" s="3" t="str">
        <f>IF(AND(R6308&lt;&gt;"_U",N6308&lt;&gt;9999,N6308&lt;&gt;999,L6308&lt;&gt;"Median"),IFERROR(VLOOKUP(A6308,'TA Total'!A:P,16,0),"."),".")</f>
        <v>.</v>
      </c>
    </row>
    <row r="6309" spans="1:21" x14ac:dyDescent="0.3">
      <c r="A6309" s="1" t="str">
        <f t="shared" si="196"/>
        <v>2023|South Taranaki District|$150,001-$200,000</v>
      </c>
      <c r="B6309" t="s">
        <v>18</v>
      </c>
      <c r="C6309" t="s">
        <v>19</v>
      </c>
      <c r="D6309" t="s">
        <v>20</v>
      </c>
      <c r="E6309" t="s">
        <v>21</v>
      </c>
      <c r="F6309">
        <v>2023</v>
      </c>
      <c r="G6309">
        <v>2023</v>
      </c>
      <c r="H6309">
        <v>35</v>
      </c>
      <c r="I6309" t="s">
        <v>144</v>
      </c>
      <c r="J6309">
        <v>99</v>
      </c>
      <c r="K6309" t="s">
        <v>23</v>
      </c>
      <c r="L6309">
        <v>7</v>
      </c>
      <c r="M6309" t="s">
        <v>43</v>
      </c>
      <c r="N6309">
        <v>999</v>
      </c>
      <c r="O6309" t="s">
        <v>42</v>
      </c>
      <c r="P6309">
        <v>0</v>
      </c>
      <c r="T6309" s="3" t="str">
        <f t="shared" si="197"/>
        <v>.</v>
      </c>
      <c r="U6309" s="3" t="str">
        <f>IF(AND(R6309&lt;&gt;"_U",N6309&lt;&gt;9999,N6309&lt;&gt;999,L6309&lt;&gt;"Median"),IFERROR(VLOOKUP(A6309,'TA Total'!A:P,16,0),"."),".")</f>
        <v>.</v>
      </c>
    </row>
    <row r="6310" spans="1:21" x14ac:dyDescent="0.3">
      <c r="A6310" s="1" t="str">
        <f t="shared" si="196"/>
        <v>2023|South Taranaki District|$150,001-$200,000</v>
      </c>
      <c r="B6310" t="s">
        <v>18</v>
      </c>
      <c r="C6310" t="s">
        <v>19</v>
      </c>
      <c r="D6310" t="s">
        <v>20</v>
      </c>
      <c r="E6310" t="s">
        <v>21</v>
      </c>
      <c r="F6310">
        <v>2023</v>
      </c>
      <c r="G6310">
        <v>2023</v>
      </c>
      <c r="H6310">
        <v>35</v>
      </c>
      <c r="I6310" t="s">
        <v>144</v>
      </c>
      <c r="J6310">
        <v>99</v>
      </c>
      <c r="K6310" t="s">
        <v>23</v>
      </c>
      <c r="L6310">
        <v>7</v>
      </c>
      <c r="M6310" t="s">
        <v>43</v>
      </c>
      <c r="N6310">
        <v>1</v>
      </c>
      <c r="O6310" t="s">
        <v>33</v>
      </c>
      <c r="P6310">
        <v>633</v>
      </c>
      <c r="T6310" s="3">
        <f t="shared" si="197"/>
        <v>62.61</v>
      </c>
      <c r="U6310" s="3">
        <f>IF(AND(R6310&lt;&gt;"_U",N6310&lt;&gt;9999,N6310&lt;&gt;999,L6310&lt;&gt;"Median"),IFERROR(VLOOKUP(A6310,'TA Total'!A:P,16,0),"."),".")</f>
        <v>1011</v>
      </c>
    </row>
    <row r="6311" spans="1:21" x14ac:dyDescent="0.3">
      <c r="A6311" s="1" t="str">
        <f t="shared" si="196"/>
        <v>2023|South Taranaki District|$150,001-$200,000</v>
      </c>
      <c r="B6311" t="s">
        <v>18</v>
      </c>
      <c r="C6311" t="s">
        <v>19</v>
      </c>
      <c r="D6311" t="s">
        <v>20</v>
      </c>
      <c r="E6311" t="s">
        <v>21</v>
      </c>
      <c r="F6311">
        <v>2023</v>
      </c>
      <c r="G6311">
        <v>2023</v>
      </c>
      <c r="H6311">
        <v>35</v>
      </c>
      <c r="I6311" t="s">
        <v>144</v>
      </c>
      <c r="J6311">
        <v>99</v>
      </c>
      <c r="K6311" t="s">
        <v>23</v>
      </c>
      <c r="L6311">
        <v>7</v>
      </c>
      <c r="M6311" t="s">
        <v>43</v>
      </c>
      <c r="N6311">
        <v>3</v>
      </c>
      <c r="O6311" t="s">
        <v>25</v>
      </c>
      <c r="P6311">
        <v>132</v>
      </c>
      <c r="T6311" s="3">
        <f t="shared" si="197"/>
        <v>13.06</v>
      </c>
      <c r="U6311" s="3">
        <f>IF(AND(R6311&lt;&gt;"_U",N6311&lt;&gt;9999,N6311&lt;&gt;999,L6311&lt;&gt;"Median"),IFERROR(VLOOKUP(A6311,'TA Total'!A:P,16,0),"."),".")</f>
        <v>1011</v>
      </c>
    </row>
    <row r="6312" spans="1:21" x14ac:dyDescent="0.3">
      <c r="A6312" s="1" t="str">
        <f t="shared" si="196"/>
        <v>2023|South Taranaki District|$150,001-$200,000</v>
      </c>
      <c r="B6312" t="s">
        <v>18</v>
      </c>
      <c r="C6312" t="s">
        <v>19</v>
      </c>
      <c r="D6312" t="s">
        <v>20</v>
      </c>
      <c r="E6312" t="s">
        <v>21</v>
      </c>
      <c r="F6312">
        <v>2023</v>
      </c>
      <c r="G6312">
        <v>2023</v>
      </c>
      <c r="H6312">
        <v>35</v>
      </c>
      <c r="I6312" t="s">
        <v>144</v>
      </c>
      <c r="J6312">
        <v>99</v>
      </c>
      <c r="K6312" t="s">
        <v>23</v>
      </c>
      <c r="L6312">
        <v>7</v>
      </c>
      <c r="M6312" t="s">
        <v>43</v>
      </c>
      <c r="N6312">
        <v>2</v>
      </c>
      <c r="O6312" t="s">
        <v>28</v>
      </c>
      <c r="P6312">
        <v>246</v>
      </c>
      <c r="T6312" s="3">
        <f t="shared" si="197"/>
        <v>24.33</v>
      </c>
      <c r="U6312" s="3">
        <f>IF(AND(R6312&lt;&gt;"_U",N6312&lt;&gt;9999,N6312&lt;&gt;999,L6312&lt;&gt;"Median"),IFERROR(VLOOKUP(A6312,'TA Total'!A:P,16,0),"."),".")</f>
        <v>1011</v>
      </c>
    </row>
    <row r="6313" spans="1:21" x14ac:dyDescent="0.3">
      <c r="A6313" s="1" t="str">
        <f t="shared" si="196"/>
        <v>2023|South Taranaki District|$150,001-$200,000</v>
      </c>
      <c r="B6313" t="s">
        <v>18</v>
      </c>
      <c r="C6313" t="s">
        <v>19</v>
      </c>
      <c r="D6313" t="s">
        <v>20</v>
      </c>
      <c r="E6313" t="s">
        <v>21</v>
      </c>
      <c r="F6313">
        <v>2023</v>
      </c>
      <c r="G6313">
        <v>2023</v>
      </c>
      <c r="H6313">
        <v>35</v>
      </c>
      <c r="I6313" t="s">
        <v>144</v>
      </c>
      <c r="J6313">
        <v>99</v>
      </c>
      <c r="K6313" t="s">
        <v>23</v>
      </c>
      <c r="L6313">
        <v>7</v>
      </c>
      <c r="M6313" t="s">
        <v>43</v>
      </c>
      <c r="N6313">
        <v>7777</v>
      </c>
      <c r="O6313" t="s">
        <v>37</v>
      </c>
      <c r="P6313">
        <v>1011</v>
      </c>
      <c r="T6313" s="3">
        <f t="shared" si="197"/>
        <v>100</v>
      </c>
      <c r="U6313" s="3">
        <f>IF(AND(R6313&lt;&gt;"_U",N6313&lt;&gt;9999,N6313&lt;&gt;999,L6313&lt;&gt;"Median"),IFERROR(VLOOKUP(A6313,'TA Total'!A:P,16,0),"."),".")</f>
        <v>1011</v>
      </c>
    </row>
    <row r="6314" spans="1:21" x14ac:dyDescent="0.3">
      <c r="A6314" s="1" t="str">
        <f t="shared" si="196"/>
        <v>2023|South Taranaki District|$200,001 or more</v>
      </c>
      <c r="B6314" t="s">
        <v>18</v>
      </c>
      <c r="C6314" t="s">
        <v>19</v>
      </c>
      <c r="D6314" t="s">
        <v>20</v>
      </c>
      <c r="E6314" t="s">
        <v>21</v>
      </c>
      <c r="F6314">
        <v>2023</v>
      </c>
      <c r="G6314">
        <v>2023</v>
      </c>
      <c r="H6314">
        <v>35</v>
      </c>
      <c r="I6314" t="s">
        <v>144</v>
      </c>
      <c r="J6314">
        <v>99</v>
      </c>
      <c r="K6314" t="s">
        <v>23</v>
      </c>
      <c r="L6314">
        <v>8</v>
      </c>
      <c r="M6314" t="s">
        <v>27</v>
      </c>
      <c r="N6314">
        <v>1</v>
      </c>
      <c r="O6314" t="s">
        <v>33</v>
      </c>
      <c r="P6314">
        <v>453</v>
      </c>
      <c r="T6314" s="3">
        <f t="shared" si="197"/>
        <v>58.3</v>
      </c>
      <c r="U6314" s="3">
        <f>IF(AND(R6314&lt;&gt;"_U",N6314&lt;&gt;9999,N6314&lt;&gt;999,L6314&lt;&gt;"Median"),IFERROR(VLOOKUP(A6314,'TA Total'!A:P,16,0),"."),".")</f>
        <v>777</v>
      </c>
    </row>
    <row r="6315" spans="1:21" x14ac:dyDescent="0.3">
      <c r="A6315" s="1" t="str">
        <f t="shared" si="196"/>
        <v>2023|South Taranaki District|$200,001 or more</v>
      </c>
      <c r="B6315" t="s">
        <v>18</v>
      </c>
      <c r="C6315" t="s">
        <v>19</v>
      </c>
      <c r="D6315" t="s">
        <v>20</v>
      </c>
      <c r="E6315" t="s">
        <v>21</v>
      </c>
      <c r="F6315">
        <v>2023</v>
      </c>
      <c r="G6315">
        <v>2023</v>
      </c>
      <c r="H6315">
        <v>35</v>
      </c>
      <c r="I6315" t="s">
        <v>144</v>
      </c>
      <c r="J6315">
        <v>99</v>
      </c>
      <c r="K6315" t="s">
        <v>23</v>
      </c>
      <c r="L6315">
        <v>8</v>
      </c>
      <c r="M6315" t="s">
        <v>27</v>
      </c>
      <c r="N6315">
        <v>2</v>
      </c>
      <c r="O6315" t="s">
        <v>28</v>
      </c>
      <c r="P6315">
        <v>153</v>
      </c>
      <c r="T6315" s="3">
        <f t="shared" si="197"/>
        <v>19.690000000000001</v>
      </c>
      <c r="U6315" s="3">
        <f>IF(AND(R6315&lt;&gt;"_U",N6315&lt;&gt;9999,N6315&lt;&gt;999,L6315&lt;&gt;"Median"),IFERROR(VLOOKUP(A6315,'TA Total'!A:P,16,0),"."),".")</f>
        <v>777</v>
      </c>
    </row>
    <row r="6316" spans="1:21" x14ac:dyDescent="0.3">
      <c r="A6316" s="1" t="str">
        <f t="shared" si="196"/>
        <v>2023|South Taranaki District|$200,001 or more</v>
      </c>
      <c r="B6316" t="s">
        <v>18</v>
      </c>
      <c r="C6316" t="s">
        <v>19</v>
      </c>
      <c r="D6316" t="s">
        <v>20</v>
      </c>
      <c r="E6316" t="s">
        <v>21</v>
      </c>
      <c r="F6316">
        <v>2023</v>
      </c>
      <c r="G6316">
        <v>2023</v>
      </c>
      <c r="H6316">
        <v>35</v>
      </c>
      <c r="I6316" t="s">
        <v>144</v>
      </c>
      <c r="J6316">
        <v>99</v>
      </c>
      <c r="K6316" t="s">
        <v>23</v>
      </c>
      <c r="L6316">
        <v>8</v>
      </c>
      <c r="M6316" t="s">
        <v>27</v>
      </c>
      <c r="N6316">
        <v>3</v>
      </c>
      <c r="O6316" t="s">
        <v>25</v>
      </c>
      <c r="P6316">
        <v>171</v>
      </c>
      <c r="T6316" s="3">
        <f t="shared" si="197"/>
        <v>22.01</v>
      </c>
      <c r="U6316" s="3">
        <f>IF(AND(R6316&lt;&gt;"_U",N6316&lt;&gt;9999,N6316&lt;&gt;999,L6316&lt;&gt;"Median"),IFERROR(VLOOKUP(A6316,'TA Total'!A:P,16,0),"."),".")</f>
        <v>777</v>
      </c>
    </row>
    <row r="6317" spans="1:21" x14ac:dyDescent="0.3">
      <c r="A6317" s="1" t="str">
        <f t="shared" si="196"/>
        <v>2023|South Taranaki District|$200,001 or more</v>
      </c>
      <c r="B6317" t="s">
        <v>18</v>
      </c>
      <c r="C6317" t="s">
        <v>19</v>
      </c>
      <c r="D6317" t="s">
        <v>20</v>
      </c>
      <c r="E6317" t="s">
        <v>21</v>
      </c>
      <c r="F6317">
        <v>2023</v>
      </c>
      <c r="G6317">
        <v>2023</v>
      </c>
      <c r="H6317">
        <v>35</v>
      </c>
      <c r="I6317" t="s">
        <v>144</v>
      </c>
      <c r="J6317">
        <v>99</v>
      </c>
      <c r="K6317" t="s">
        <v>23</v>
      </c>
      <c r="L6317">
        <v>8</v>
      </c>
      <c r="M6317" t="s">
        <v>27</v>
      </c>
      <c r="N6317">
        <v>7777</v>
      </c>
      <c r="O6317" t="s">
        <v>37</v>
      </c>
      <c r="P6317">
        <v>777</v>
      </c>
      <c r="T6317" s="3">
        <f t="shared" si="197"/>
        <v>100</v>
      </c>
      <c r="U6317" s="3">
        <f>IF(AND(R6317&lt;&gt;"_U",N6317&lt;&gt;9999,N6317&lt;&gt;999,L6317&lt;&gt;"Median"),IFERROR(VLOOKUP(A6317,'TA Total'!A:P,16,0),"."),".")</f>
        <v>777</v>
      </c>
    </row>
    <row r="6318" spans="1:21" x14ac:dyDescent="0.3">
      <c r="A6318" s="1" t="str">
        <f t="shared" si="196"/>
        <v>2023|South Taranaki District|$200,001 or more</v>
      </c>
      <c r="B6318" t="s">
        <v>18</v>
      </c>
      <c r="C6318" t="s">
        <v>19</v>
      </c>
      <c r="D6318" t="s">
        <v>20</v>
      </c>
      <c r="E6318" t="s">
        <v>21</v>
      </c>
      <c r="F6318">
        <v>2023</v>
      </c>
      <c r="G6318">
        <v>2023</v>
      </c>
      <c r="H6318">
        <v>35</v>
      </c>
      <c r="I6318" t="s">
        <v>144</v>
      </c>
      <c r="J6318">
        <v>99</v>
      </c>
      <c r="K6318" t="s">
        <v>23</v>
      </c>
      <c r="L6318">
        <v>8</v>
      </c>
      <c r="M6318" t="s">
        <v>27</v>
      </c>
      <c r="N6318">
        <v>9999</v>
      </c>
      <c r="O6318" t="s">
        <v>40</v>
      </c>
      <c r="P6318">
        <v>777</v>
      </c>
      <c r="T6318" s="3" t="str">
        <f t="shared" si="197"/>
        <v>.</v>
      </c>
      <c r="U6318" s="3" t="str">
        <f>IF(AND(R6318&lt;&gt;"_U",N6318&lt;&gt;9999,N6318&lt;&gt;999,L6318&lt;&gt;"Median"),IFERROR(VLOOKUP(A6318,'TA Total'!A:P,16,0),"."),".")</f>
        <v>.</v>
      </c>
    </row>
    <row r="6319" spans="1:21" x14ac:dyDescent="0.3">
      <c r="A6319" s="1" t="str">
        <f t="shared" si="196"/>
        <v>2023|South Taranaki District|$200,001 or more</v>
      </c>
      <c r="B6319" t="s">
        <v>18</v>
      </c>
      <c r="C6319" t="s">
        <v>19</v>
      </c>
      <c r="D6319" t="s">
        <v>20</v>
      </c>
      <c r="E6319" t="s">
        <v>21</v>
      </c>
      <c r="F6319">
        <v>2023</v>
      </c>
      <c r="G6319">
        <v>2023</v>
      </c>
      <c r="H6319">
        <v>35</v>
      </c>
      <c r="I6319" t="s">
        <v>144</v>
      </c>
      <c r="J6319">
        <v>99</v>
      </c>
      <c r="K6319" t="s">
        <v>23</v>
      </c>
      <c r="L6319">
        <v>8</v>
      </c>
      <c r="M6319" t="s">
        <v>27</v>
      </c>
      <c r="N6319">
        <v>999</v>
      </c>
      <c r="O6319" t="s">
        <v>42</v>
      </c>
      <c r="P6319">
        <v>0</v>
      </c>
      <c r="T6319" s="3" t="str">
        <f t="shared" si="197"/>
        <v>.</v>
      </c>
      <c r="U6319" s="3" t="str">
        <f>IF(AND(R6319&lt;&gt;"_U",N6319&lt;&gt;9999,N6319&lt;&gt;999,L6319&lt;&gt;"Median"),IFERROR(VLOOKUP(A6319,'TA Total'!A:P,16,0),"."),".")</f>
        <v>.</v>
      </c>
    </row>
    <row r="6320" spans="1:21" x14ac:dyDescent="0.3">
      <c r="A6320" s="1" t="str">
        <f t="shared" si="196"/>
        <v>2023|South Taranaki District|Total stated - total household income</v>
      </c>
      <c r="B6320" t="s">
        <v>18</v>
      </c>
      <c r="C6320" t="s">
        <v>19</v>
      </c>
      <c r="D6320" t="s">
        <v>20</v>
      </c>
      <c r="E6320" t="s">
        <v>21</v>
      </c>
      <c r="F6320">
        <v>2023</v>
      </c>
      <c r="G6320">
        <v>2023</v>
      </c>
      <c r="H6320">
        <v>35</v>
      </c>
      <c r="I6320" t="s">
        <v>144</v>
      </c>
      <c r="J6320">
        <v>99</v>
      </c>
      <c r="K6320" t="s">
        <v>23</v>
      </c>
      <c r="L6320">
        <v>77</v>
      </c>
      <c r="M6320" t="s">
        <v>32</v>
      </c>
      <c r="N6320">
        <v>999</v>
      </c>
      <c r="O6320" t="s">
        <v>42</v>
      </c>
      <c r="P6320">
        <v>0</v>
      </c>
      <c r="T6320" s="3" t="str">
        <f t="shared" si="197"/>
        <v>.</v>
      </c>
      <c r="U6320" s="3" t="str">
        <f>IF(AND(R6320&lt;&gt;"_U",N6320&lt;&gt;9999,N6320&lt;&gt;999,L6320&lt;&gt;"Median"),IFERROR(VLOOKUP(A6320,'TA Total'!A:P,16,0),"."),".")</f>
        <v>.</v>
      </c>
    </row>
    <row r="6321" spans="1:21" x14ac:dyDescent="0.3">
      <c r="A6321" s="1" t="str">
        <f t="shared" si="196"/>
        <v>2023|South Taranaki District|Total stated - total household income</v>
      </c>
      <c r="B6321" t="s">
        <v>18</v>
      </c>
      <c r="C6321" t="s">
        <v>19</v>
      </c>
      <c r="D6321" t="s">
        <v>20</v>
      </c>
      <c r="E6321" t="s">
        <v>21</v>
      </c>
      <c r="F6321">
        <v>2023</v>
      </c>
      <c r="G6321">
        <v>2023</v>
      </c>
      <c r="H6321">
        <v>35</v>
      </c>
      <c r="I6321" t="s">
        <v>144</v>
      </c>
      <c r="J6321">
        <v>99</v>
      </c>
      <c r="K6321" t="s">
        <v>23</v>
      </c>
      <c r="L6321">
        <v>77</v>
      </c>
      <c r="M6321" t="s">
        <v>32</v>
      </c>
      <c r="N6321">
        <v>7777</v>
      </c>
      <c r="O6321" t="s">
        <v>37</v>
      </c>
      <c r="P6321">
        <v>10557</v>
      </c>
      <c r="T6321" s="3">
        <f t="shared" si="197"/>
        <v>100</v>
      </c>
      <c r="U6321" s="3">
        <f>IF(AND(R6321&lt;&gt;"_U",N6321&lt;&gt;9999,N6321&lt;&gt;999,L6321&lt;&gt;"Median"),IFERROR(VLOOKUP(A6321,'TA Total'!A:P,16,0),"."),".")</f>
        <v>10557</v>
      </c>
    </row>
    <row r="6322" spans="1:21" x14ac:dyDescent="0.3">
      <c r="A6322" s="1" t="str">
        <f t="shared" si="196"/>
        <v>2023|South Taranaki District|Total stated - total household income</v>
      </c>
      <c r="B6322" t="s">
        <v>18</v>
      </c>
      <c r="C6322" t="s">
        <v>19</v>
      </c>
      <c r="D6322" t="s">
        <v>20</v>
      </c>
      <c r="E6322" t="s">
        <v>21</v>
      </c>
      <c r="F6322">
        <v>2023</v>
      </c>
      <c r="G6322">
        <v>2023</v>
      </c>
      <c r="H6322">
        <v>35</v>
      </c>
      <c r="I6322" t="s">
        <v>144</v>
      </c>
      <c r="J6322">
        <v>99</v>
      </c>
      <c r="K6322" t="s">
        <v>23</v>
      </c>
      <c r="L6322">
        <v>77</v>
      </c>
      <c r="M6322" t="s">
        <v>32</v>
      </c>
      <c r="N6322">
        <v>1</v>
      </c>
      <c r="O6322" t="s">
        <v>33</v>
      </c>
      <c r="P6322">
        <v>5997</v>
      </c>
      <c r="T6322" s="3">
        <f t="shared" si="197"/>
        <v>56.81</v>
      </c>
      <c r="U6322" s="3">
        <f>IF(AND(R6322&lt;&gt;"_U",N6322&lt;&gt;9999,N6322&lt;&gt;999,L6322&lt;&gt;"Median"),IFERROR(VLOOKUP(A6322,'TA Total'!A:P,16,0),"."),".")</f>
        <v>10557</v>
      </c>
    </row>
    <row r="6323" spans="1:21" x14ac:dyDescent="0.3">
      <c r="A6323" s="1" t="str">
        <f t="shared" si="196"/>
        <v>2023|South Taranaki District|Total stated - total household income</v>
      </c>
      <c r="B6323" t="s">
        <v>18</v>
      </c>
      <c r="C6323" t="s">
        <v>19</v>
      </c>
      <c r="D6323" t="s">
        <v>20</v>
      </c>
      <c r="E6323" t="s">
        <v>21</v>
      </c>
      <c r="F6323">
        <v>2023</v>
      </c>
      <c r="G6323">
        <v>2023</v>
      </c>
      <c r="H6323">
        <v>35</v>
      </c>
      <c r="I6323" t="s">
        <v>144</v>
      </c>
      <c r="J6323">
        <v>99</v>
      </c>
      <c r="K6323" t="s">
        <v>23</v>
      </c>
      <c r="L6323">
        <v>77</v>
      </c>
      <c r="M6323" t="s">
        <v>32</v>
      </c>
      <c r="N6323">
        <v>2</v>
      </c>
      <c r="O6323" t="s">
        <v>28</v>
      </c>
      <c r="P6323">
        <v>3384</v>
      </c>
      <c r="T6323" s="3">
        <f t="shared" si="197"/>
        <v>32.049999999999997</v>
      </c>
      <c r="U6323" s="3">
        <f>IF(AND(R6323&lt;&gt;"_U",N6323&lt;&gt;9999,N6323&lt;&gt;999,L6323&lt;&gt;"Median"),IFERROR(VLOOKUP(A6323,'TA Total'!A:P,16,0),"."),".")</f>
        <v>10557</v>
      </c>
    </row>
    <row r="6324" spans="1:21" x14ac:dyDescent="0.3">
      <c r="A6324" s="1" t="str">
        <f t="shared" si="196"/>
        <v>2023|South Taranaki District|Total stated - total household income</v>
      </c>
      <c r="B6324" t="s">
        <v>18</v>
      </c>
      <c r="C6324" t="s">
        <v>19</v>
      </c>
      <c r="D6324" t="s">
        <v>20</v>
      </c>
      <c r="E6324" t="s">
        <v>21</v>
      </c>
      <c r="F6324">
        <v>2023</v>
      </c>
      <c r="G6324">
        <v>2023</v>
      </c>
      <c r="H6324">
        <v>35</v>
      </c>
      <c r="I6324" t="s">
        <v>144</v>
      </c>
      <c r="J6324">
        <v>99</v>
      </c>
      <c r="K6324" t="s">
        <v>23</v>
      </c>
      <c r="L6324">
        <v>77</v>
      </c>
      <c r="M6324" t="s">
        <v>32</v>
      </c>
      <c r="N6324">
        <v>9999</v>
      </c>
      <c r="O6324" t="s">
        <v>40</v>
      </c>
      <c r="P6324">
        <v>10557</v>
      </c>
      <c r="T6324" s="3" t="str">
        <f t="shared" si="197"/>
        <v>.</v>
      </c>
      <c r="U6324" s="3" t="str">
        <f>IF(AND(R6324&lt;&gt;"_U",N6324&lt;&gt;9999,N6324&lt;&gt;999,L6324&lt;&gt;"Median"),IFERROR(VLOOKUP(A6324,'TA Total'!A:P,16,0),"."),".")</f>
        <v>.</v>
      </c>
    </row>
    <row r="6325" spans="1:21" x14ac:dyDescent="0.3">
      <c r="A6325" s="1" t="str">
        <f t="shared" si="196"/>
        <v>2023|South Taranaki District|Total stated - total household income</v>
      </c>
      <c r="B6325" t="s">
        <v>18</v>
      </c>
      <c r="C6325" t="s">
        <v>19</v>
      </c>
      <c r="D6325" t="s">
        <v>20</v>
      </c>
      <c r="E6325" t="s">
        <v>21</v>
      </c>
      <c r="F6325">
        <v>2023</v>
      </c>
      <c r="G6325">
        <v>2023</v>
      </c>
      <c r="H6325">
        <v>35</v>
      </c>
      <c r="I6325" t="s">
        <v>144</v>
      </c>
      <c r="J6325">
        <v>99</v>
      </c>
      <c r="K6325" t="s">
        <v>23</v>
      </c>
      <c r="L6325">
        <v>77</v>
      </c>
      <c r="M6325" t="s">
        <v>32</v>
      </c>
      <c r="N6325">
        <v>3</v>
      </c>
      <c r="O6325" t="s">
        <v>25</v>
      </c>
      <c r="P6325">
        <v>1176</v>
      </c>
      <c r="T6325" s="3">
        <f t="shared" si="197"/>
        <v>11.14</v>
      </c>
      <c r="U6325" s="3">
        <f>IF(AND(R6325&lt;&gt;"_U",N6325&lt;&gt;9999,N6325&lt;&gt;999,L6325&lt;&gt;"Median"),IFERROR(VLOOKUP(A6325,'TA Total'!A:P,16,0),"."),".")</f>
        <v>10557</v>
      </c>
    </row>
    <row r="6326" spans="1:21" x14ac:dyDescent="0.3">
      <c r="A6326" s="1" t="str">
        <f t="shared" si="196"/>
        <v>2023|South Taranaki District|Total - total household income</v>
      </c>
      <c r="B6326" t="s">
        <v>18</v>
      </c>
      <c r="C6326" t="s">
        <v>19</v>
      </c>
      <c r="D6326" t="s">
        <v>20</v>
      </c>
      <c r="E6326" t="s">
        <v>21</v>
      </c>
      <c r="F6326">
        <v>2023</v>
      </c>
      <c r="G6326">
        <v>2023</v>
      </c>
      <c r="H6326">
        <v>35</v>
      </c>
      <c r="I6326" t="s">
        <v>144</v>
      </c>
      <c r="J6326">
        <v>99</v>
      </c>
      <c r="K6326" t="s">
        <v>23</v>
      </c>
      <c r="L6326">
        <v>99</v>
      </c>
      <c r="M6326" t="s">
        <v>48</v>
      </c>
      <c r="N6326">
        <v>7777</v>
      </c>
      <c r="O6326" t="s">
        <v>37</v>
      </c>
      <c r="P6326">
        <v>11073</v>
      </c>
      <c r="T6326" s="3">
        <f t="shared" si="197"/>
        <v>100</v>
      </c>
      <c r="U6326" s="3">
        <f>IF(AND(R6326&lt;&gt;"_U",N6326&lt;&gt;9999,N6326&lt;&gt;999,L6326&lt;&gt;"Median"),IFERROR(VLOOKUP(A6326,'TA Total'!A:P,16,0),"."),".")</f>
        <v>11073</v>
      </c>
    </row>
    <row r="6327" spans="1:21" x14ac:dyDescent="0.3">
      <c r="A6327" s="1" t="str">
        <f t="shared" si="196"/>
        <v>2023|South Taranaki District|Total - total household income</v>
      </c>
      <c r="B6327" t="s">
        <v>18</v>
      </c>
      <c r="C6327" t="s">
        <v>19</v>
      </c>
      <c r="D6327" t="s">
        <v>20</v>
      </c>
      <c r="E6327" t="s">
        <v>21</v>
      </c>
      <c r="F6327">
        <v>2023</v>
      </c>
      <c r="G6327">
        <v>2023</v>
      </c>
      <c r="H6327">
        <v>35</v>
      </c>
      <c r="I6327" t="s">
        <v>144</v>
      </c>
      <c r="J6327">
        <v>99</v>
      </c>
      <c r="K6327" t="s">
        <v>23</v>
      </c>
      <c r="L6327">
        <v>99</v>
      </c>
      <c r="M6327" t="s">
        <v>48</v>
      </c>
      <c r="N6327">
        <v>2</v>
      </c>
      <c r="O6327" t="s">
        <v>28</v>
      </c>
      <c r="P6327">
        <v>3612</v>
      </c>
      <c r="T6327" s="3">
        <f t="shared" si="197"/>
        <v>32.619999999999997</v>
      </c>
      <c r="U6327" s="3">
        <f>IF(AND(R6327&lt;&gt;"_U",N6327&lt;&gt;9999,N6327&lt;&gt;999,L6327&lt;&gt;"Median"),IFERROR(VLOOKUP(A6327,'TA Total'!A:P,16,0),"."),".")</f>
        <v>11073</v>
      </c>
    </row>
    <row r="6328" spans="1:21" x14ac:dyDescent="0.3">
      <c r="A6328" s="1" t="str">
        <f t="shared" si="196"/>
        <v>2023|South Taranaki District|Total - total household income</v>
      </c>
      <c r="B6328" t="s">
        <v>18</v>
      </c>
      <c r="C6328" t="s">
        <v>19</v>
      </c>
      <c r="D6328" t="s">
        <v>20</v>
      </c>
      <c r="E6328" t="s">
        <v>21</v>
      </c>
      <c r="F6328">
        <v>2023</v>
      </c>
      <c r="G6328">
        <v>2023</v>
      </c>
      <c r="H6328">
        <v>35</v>
      </c>
      <c r="I6328" t="s">
        <v>144</v>
      </c>
      <c r="J6328">
        <v>99</v>
      </c>
      <c r="K6328" t="s">
        <v>23</v>
      </c>
      <c r="L6328">
        <v>99</v>
      </c>
      <c r="M6328" t="s">
        <v>48</v>
      </c>
      <c r="N6328">
        <v>3</v>
      </c>
      <c r="O6328" t="s">
        <v>25</v>
      </c>
      <c r="P6328">
        <v>1242</v>
      </c>
      <c r="T6328" s="3">
        <f t="shared" si="197"/>
        <v>11.22</v>
      </c>
      <c r="U6328" s="3">
        <f>IF(AND(R6328&lt;&gt;"_U",N6328&lt;&gt;9999,N6328&lt;&gt;999,L6328&lt;&gt;"Median"),IFERROR(VLOOKUP(A6328,'TA Total'!A:P,16,0),"."),".")</f>
        <v>11073</v>
      </c>
    </row>
    <row r="6329" spans="1:21" x14ac:dyDescent="0.3">
      <c r="A6329" s="1" t="str">
        <f t="shared" si="196"/>
        <v>2023|South Taranaki District|Total - total household income</v>
      </c>
      <c r="B6329" t="s">
        <v>18</v>
      </c>
      <c r="C6329" t="s">
        <v>19</v>
      </c>
      <c r="D6329" t="s">
        <v>20</v>
      </c>
      <c r="E6329" t="s">
        <v>21</v>
      </c>
      <c r="F6329">
        <v>2023</v>
      </c>
      <c r="G6329">
        <v>2023</v>
      </c>
      <c r="H6329">
        <v>35</v>
      </c>
      <c r="I6329" t="s">
        <v>144</v>
      </c>
      <c r="J6329">
        <v>99</v>
      </c>
      <c r="K6329" t="s">
        <v>23</v>
      </c>
      <c r="L6329">
        <v>99</v>
      </c>
      <c r="M6329" t="s">
        <v>48</v>
      </c>
      <c r="N6329">
        <v>9999</v>
      </c>
      <c r="O6329" t="s">
        <v>40</v>
      </c>
      <c r="P6329">
        <v>11073</v>
      </c>
      <c r="T6329" s="3" t="str">
        <f t="shared" si="197"/>
        <v>.</v>
      </c>
      <c r="U6329" s="3" t="str">
        <f>IF(AND(R6329&lt;&gt;"_U",N6329&lt;&gt;9999,N6329&lt;&gt;999,L6329&lt;&gt;"Median"),IFERROR(VLOOKUP(A6329,'TA Total'!A:P,16,0),"."),".")</f>
        <v>.</v>
      </c>
    </row>
    <row r="6330" spans="1:21" x14ac:dyDescent="0.3">
      <c r="A6330" s="1" t="str">
        <f t="shared" si="196"/>
        <v>2023|South Taranaki District|Total - total household income</v>
      </c>
      <c r="B6330" t="s">
        <v>18</v>
      </c>
      <c r="C6330" t="s">
        <v>19</v>
      </c>
      <c r="D6330" t="s">
        <v>20</v>
      </c>
      <c r="E6330" t="s">
        <v>21</v>
      </c>
      <c r="F6330">
        <v>2023</v>
      </c>
      <c r="G6330">
        <v>2023</v>
      </c>
      <c r="H6330">
        <v>35</v>
      </c>
      <c r="I6330" t="s">
        <v>144</v>
      </c>
      <c r="J6330">
        <v>99</v>
      </c>
      <c r="K6330" t="s">
        <v>23</v>
      </c>
      <c r="L6330">
        <v>99</v>
      </c>
      <c r="M6330" t="s">
        <v>48</v>
      </c>
      <c r="N6330">
        <v>999</v>
      </c>
      <c r="O6330" t="s">
        <v>42</v>
      </c>
      <c r="P6330">
        <v>0</v>
      </c>
      <c r="T6330" s="3" t="str">
        <f t="shared" si="197"/>
        <v>.</v>
      </c>
      <c r="U6330" s="3" t="str">
        <f>IF(AND(R6330&lt;&gt;"_U",N6330&lt;&gt;9999,N6330&lt;&gt;999,L6330&lt;&gt;"Median"),IFERROR(VLOOKUP(A6330,'TA Total'!A:P,16,0),"."),".")</f>
        <v>.</v>
      </c>
    </row>
    <row r="6331" spans="1:21" x14ac:dyDescent="0.3">
      <c r="A6331" s="1" t="str">
        <f t="shared" si="196"/>
        <v>2023|South Taranaki District|Total - total household income</v>
      </c>
      <c r="B6331" t="s">
        <v>18</v>
      </c>
      <c r="C6331" t="s">
        <v>19</v>
      </c>
      <c r="D6331" t="s">
        <v>20</v>
      </c>
      <c r="E6331" t="s">
        <v>21</v>
      </c>
      <c r="F6331">
        <v>2023</v>
      </c>
      <c r="G6331">
        <v>2023</v>
      </c>
      <c r="H6331">
        <v>35</v>
      </c>
      <c r="I6331" t="s">
        <v>144</v>
      </c>
      <c r="J6331">
        <v>99</v>
      </c>
      <c r="K6331" t="s">
        <v>23</v>
      </c>
      <c r="L6331">
        <v>99</v>
      </c>
      <c r="M6331" t="s">
        <v>48</v>
      </c>
      <c r="N6331">
        <v>1</v>
      </c>
      <c r="O6331" t="s">
        <v>33</v>
      </c>
      <c r="P6331">
        <v>6219</v>
      </c>
      <c r="T6331" s="3">
        <f t="shared" si="197"/>
        <v>56.16</v>
      </c>
      <c r="U6331" s="3">
        <f>IF(AND(R6331&lt;&gt;"_U",N6331&lt;&gt;9999,N6331&lt;&gt;999,L6331&lt;&gt;"Median"),IFERROR(VLOOKUP(A6331,'TA Total'!A:P,16,0),"."),".")</f>
        <v>11073</v>
      </c>
    </row>
    <row r="6332" spans="1:21" x14ac:dyDescent="0.3">
      <c r="A6332" s="1" t="str">
        <f t="shared" si="196"/>
        <v>2023|South Taranaki District|Median ($) - total household income</v>
      </c>
      <c r="B6332" t="s">
        <v>18</v>
      </c>
      <c r="C6332" t="s">
        <v>19</v>
      </c>
      <c r="D6332" t="s">
        <v>20</v>
      </c>
      <c r="E6332" t="s">
        <v>21</v>
      </c>
      <c r="F6332">
        <v>2023</v>
      </c>
      <c r="G6332">
        <v>2023</v>
      </c>
      <c r="H6332">
        <v>35</v>
      </c>
      <c r="I6332" t="s">
        <v>144</v>
      </c>
      <c r="J6332">
        <v>99</v>
      </c>
      <c r="K6332" t="s">
        <v>23</v>
      </c>
      <c r="L6332" t="s">
        <v>56</v>
      </c>
      <c r="M6332" t="s">
        <v>57</v>
      </c>
      <c r="N6332">
        <v>1</v>
      </c>
      <c r="O6332" t="s">
        <v>33</v>
      </c>
      <c r="P6332">
        <v>79400</v>
      </c>
      <c r="T6332" s="3" t="str">
        <f t="shared" si="197"/>
        <v>.</v>
      </c>
      <c r="U6332" s="3" t="str">
        <f>IF(AND(R6332&lt;&gt;"_U",N6332&lt;&gt;9999,N6332&lt;&gt;999,L6332&lt;&gt;"Median"),IFERROR(VLOOKUP(A6332,'TA Total'!A:P,16,0),"."),".")</f>
        <v>.</v>
      </c>
    </row>
    <row r="6333" spans="1:21" x14ac:dyDescent="0.3">
      <c r="A6333" s="1" t="str">
        <f t="shared" si="196"/>
        <v>2023|South Taranaki District|Median ($) - total household income</v>
      </c>
      <c r="B6333" t="s">
        <v>18</v>
      </c>
      <c r="C6333" t="s">
        <v>19</v>
      </c>
      <c r="D6333" t="s">
        <v>20</v>
      </c>
      <c r="E6333" t="s">
        <v>21</v>
      </c>
      <c r="F6333">
        <v>2023</v>
      </c>
      <c r="G6333">
        <v>2023</v>
      </c>
      <c r="H6333">
        <v>35</v>
      </c>
      <c r="I6333" t="s">
        <v>144</v>
      </c>
      <c r="J6333">
        <v>99</v>
      </c>
      <c r="K6333" t="s">
        <v>23</v>
      </c>
      <c r="L6333" t="s">
        <v>56</v>
      </c>
      <c r="M6333" t="s">
        <v>57</v>
      </c>
      <c r="N6333">
        <v>2</v>
      </c>
      <c r="O6333" t="s">
        <v>28</v>
      </c>
      <c r="P6333">
        <v>67500</v>
      </c>
      <c r="T6333" s="3" t="str">
        <f t="shared" si="197"/>
        <v>.</v>
      </c>
      <c r="U6333" s="3" t="str">
        <f>IF(AND(R6333&lt;&gt;"_U",N6333&lt;&gt;9999,N6333&lt;&gt;999,L6333&lt;&gt;"Median"),IFERROR(VLOOKUP(A6333,'TA Total'!A:P,16,0),"."),".")</f>
        <v>.</v>
      </c>
    </row>
    <row r="6334" spans="1:21" x14ac:dyDescent="0.3">
      <c r="A6334" s="1" t="str">
        <f t="shared" si="196"/>
        <v>2023|South Taranaki District|Median ($) - total household income</v>
      </c>
      <c r="B6334" t="s">
        <v>18</v>
      </c>
      <c r="C6334" t="s">
        <v>19</v>
      </c>
      <c r="D6334" t="s">
        <v>20</v>
      </c>
      <c r="E6334" t="s">
        <v>21</v>
      </c>
      <c r="F6334">
        <v>2023</v>
      </c>
      <c r="G6334">
        <v>2023</v>
      </c>
      <c r="H6334">
        <v>35</v>
      </c>
      <c r="I6334" t="s">
        <v>144</v>
      </c>
      <c r="J6334">
        <v>99</v>
      </c>
      <c r="K6334" t="s">
        <v>23</v>
      </c>
      <c r="L6334" t="s">
        <v>56</v>
      </c>
      <c r="M6334" t="s">
        <v>57</v>
      </c>
      <c r="N6334">
        <v>3</v>
      </c>
      <c r="O6334" t="s">
        <v>25</v>
      </c>
      <c r="P6334">
        <v>87600</v>
      </c>
      <c r="T6334" s="3" t="str">
        <f t="shared" si="197"/>
        <v>.</v>
      </c>
      <c r="U6334" s="3" t="str">
        <f>IF(AND(R6334&lt;&gt;"_U",N6334&lt;&gt;9999,N6334&lt;&gt;999,L6334&lt;&gt;"Median"),IFERROR(VLOOKUP(A6334,'TA Total'!A:P,16,0),"."),".")</f>
        <v>.</v>
      </c>
    </row>
    <row r="6335" spans="1:21" x14ac:dyDescent="0.3">
      <c r="A6335" s="1" t="str">
        <f t="shared" si="196"/>
        <v>2023|South Taranaki District|Median ($) - total household income</v>
      </c>
      <c r="B6335" t="s">
        <v>18</v>
      </c>
      <c r="C6335" t="s">
        <v>19</v>
      </c>
      <c r="D6335" t="s">
        <v>20</v>
      </c>
      <c r="E6335" t="s">
        <v>21</v>
      </c>
      <c r="F6335">
        <v>2023</v>
      </c>
      <c r="G6335">
        <v>2023</v>
      </c>
      <c r="H6335">
        <v>35</v>
      </c>
      <c r="I6335" t="s">
        <v>144</v>
      </c>
      <c r="J6335">
        <v>99</v>
      </c>
      <c r="K6335" t="s">
        <v>23</v>
      </c>
      <c r="L6335" t="s">
        <v>56</v>
      </c>
      <c r="M6335" t="s">
        <v>57</v>
      </c>
      <c r="N6335">
        <v>999</v>
      </c>
      <c r="O6335" t="s">
        <v>42</v>
      </c>
      <c r="R6335" t="s">
        <v>61</v>
      </c>
      <c r="S6335" t="s">
        <v>62</v>
      </c>
      <c r="T6335" s="3" t="str">
        <f t="shared" si="197"/>
        <v>.</v>
      </c>
      <c r="U6335" s="3" t="str">
        <f>IF(AND(R6335&lt;&gt;"_U",N6335&lt;&gt;9999,N6335&lt;&gt;999,L6335&lt;&gt;"Median"),IFERROR(VLOOKUP(A6335,'TA Total'!A:P,16,0),"."),".")</f>
        <v>.</v>
      </c>
    </row>
    <row r="6336" spans="1:21" x14ac:dyDescent="0.3">
      <c r="A6336" s="1" t="str">
        <f t="shared" si="196"/>
        <v>2023|South Taranaki District|Median ($) - total household income</v>
      </c>
      <c r="B6336" t="s">
        <v>18</v>
      </c>
      <c r="C6336" t="s">
        <v>19</v>
      </c>
      <c r="D6336" t="s">
        <v>20</v>
      </c>
      <c r="E6336" t="s">
        <v>21</v>
      </c>
      <c r="F6336">
        <v>2023</v>
      </c>
      <c r="G6336">
        <v>2023</v>
      </c>
      <c r="H6336">
        <v>35</v>
      </c>
      <c r="I6336" t="s">
        <v>144</v>
      </c>
      <c r="J6336">
        <v>99</v>
      </c>
      <c r="K6336" t="s">
        <v>23</v>
      </c>
      <c r="L6336" t="s">
        <v>56</v>
      </c>
      <c r="M6336" t="s">
        <v>57</v>
      </c>
      <c r="N6336">
        <v>7777</v>
      </c>
      <c r="O6336" t="s">
        <v>37</v>
      </c>
      <c r="P6336">
        <v>75700</v>
      </c>
      <c r="T6336" s="3" t="str">
        <f t="shared" si="197"/>
        <v>.</v>
      </c>
      <c r="U6336" s="3" t="str">
        <f>IF(AND(R6336&lt;&gt;"_U",N6336&lt;&gt;9999,N6336&lt;&gt;999,L6336&lt;&gt;"Median"),IFERROR(VLOOKUP(A6336,'TA Total'!A:P,16,0),"."),".")</f>
        <v>.</v>
      </c>
    </row>
    <row r="6337" spans="1:21" x14ac:dyDescent="0.3">
      <c r="A6337" s="1" t="str">
        <f t="shared" si="196"/>
        <v>2023|South Taranaki District|Median ($) - total household income</v>
      </c>
      <c r="B6337" t="s">
        <v>18</v>
      </c>
      <c r="C6337" t="s">
        <v>19</v>
      </c>
      <c r="D6337" t="s">
        <v>20</v>
      </c>
      <c r="E6337" t="s">
        <v>21</v>
      </c>
      <c r="F6337">
        <v>2023</v>
      </c>
      <c r="G6337">
        <v>2023</v>
      </c>
      <c r="H6337">
        <v>35</v>
      </c>
      <c r="I6337" t="s">
        <v>144</v>
      </c>
      <c r="J6337">
        <v>99</v>
      </c>
      <c r="K6337" t="s">
        <v>23</v>
      </c>
      <c r="L6337" t="s">
        <v>56</v>
      </c>
      <c r="M6337" t="s">
        <v>57</v>
      </c>
      <c r="N6337">
        <v>9999</v>
      </c>
      <c r="O6337" t="s">
        <v>40</v>
      </c>
      <c r="P6337">
        <v>75700</v>
      </c>
      <c r="T6337" s="3" t="str">
        <f t="shared" si="197"/>
        <v>.</v>
      </c>
      <c r="U6337" s="3" t="str">
        <f>IF(AND(R6337&lt;&gt;"_U",N6337&lt;&gt;9999,N6337&lt;&gt;999,L6337&lt;&gt;"Median"),IFERROR(VLOOKUP(A6337,'TA Total'!A:P,16,0),"."),".")</f>
        <v>.</v>
      </c>
    </row>
    <row r="6338" spans="1:21" x14ac:dyDescent="0.3">
      <c r="A6338" s="1" t="str">
        <f t="shared" si="196"/>
        <v>2023|Ruapehu District|$20,000 or less</v>
      </c>
      <c r="B6338" t="s">
        <v>18</v>
      </c>
      <c r="C6338" t="s">
        <v>19</v>
      </c>
      <c r="D6338" t="s">
        <v>20</v>
      </c>
      <c r="E6338" t="s">
        <v>21</v>
      </c>
      <c r="F6338">
        <v>2023</v>
      </c>
      <c r="G6338">
        <v>2023</v>
      </c>
      <c r="H6338">
        <v>36</v>
      </c>
      <c r="I6338" t="s">
        <v>83</v>
      </c>
      <c r="J6338">
        <v>99</v>
      </c>
      <c r="K6338" t="s">
        <v>23</v>
      </c>
      <c r="L6338">
        <v>1</v>
      </c>
      <c r="M6338" t="s">
        <v>39</v>
      </c>
      <c r="N6338">
        <v>2</v>
      </c>
      <c r="O6338" t="s">
        <v>28</v>
      </c>
      <c r="P6338">
        <v>201</v>
      </c>
      <c r="T6338" s="3">
        <f t="shared" si="197"/>
        <v>48.55</v>
      </c>
      <c r="U6338" s="3">
        <f>IF(AND(R6338&lt;&gt;"_U",N6338&lt;&gt;9999,N6338&lt;&gt;999,L6338&lt;&gt;"Median"),IFERROR(VLOOKUP(A6338,'TA Total'!A:P,16,0),"."),".")</f>
        <v>414</v>
      </c>
    </row>
    <row r="6339" spans="1:21" x14ac:dyDescent="0.3">
      <c r="A6339" s="1" t="str">
        <f t="shared" ref="A6339:A6402" si="198">G6339&amp;"|"&amp;I6339&amp;"|"&amp;M6339</f>
        <v>2023|Ruapehu District|$20,000 or less</v>
      </c>
      <c r="B6339" t="s">
        <v>18</v>
      </c>
      <c r="C6339" t="s">
        <v>19</v>
      </c>
      <c r="D6339" t="s">
        <v>20</v>
      </c>
      <c r="E6339" t="s">
        <v>21</v>
      </c>
      <c r="F6339">
        <v>2023</v>
      </c>
      <c r="G6339">
        <v>2023</v>
      </c>
      <c r="H6339">
        <v>36</v>
      </c>
      <c r="I6339" t="s">
        <v>83</v>
      </c>
      <c r="J6339">
        <v>99</v>
      </c>
      <c r="K6339" t="s">
        <v>23</v>
      </c>
      <c r="L6339">
        <v>1</v>
      </c>
      <c r="M6339" t="s">
        <v>39</v>
      </c>
      <c r="N6339">
        <v>1</v>
      </c>
      <c r="O6339" t="s">
        <v>33</v>
      </c>
      <c r="P6339">
        <v>174</v>
      </c>
      <c r="T6339" s="3">
        <f t="shared" ref="T6339:T6402" si="199">IF(AND(R6339&lt;&gt;"_U",R6339&lt;&gt;"c",N6339&lt;&gt;999,N6339&lt;&gt;9999,L6339&lt;&gt;"Median"),IFERROR((ROUND(P6339/U6339*100,2)),"."),".")</f>
        <v>42.03</v>
      </c>
      <c r="U6339" s="3">
        <f>IF(AND(R6339&lt;&gt;"_U",N6339&lt;&gt;9999,N6339&lt;&gt;999,L6339&lt;&gt;"Median"),IFERROR(VLOOKUP(A6339,'TA Total'!A:P,16,0),"."),".")</f>
        <v>414</v>
      </c>
    </row>
    <row r="6340" spans="1:21" x14ac:dyDescent="0.3">
      <c r="A6340" s="1" t="str">
        <f t="shared" si="198"/>
        <v>2023|Ruapehu District|$20,000 or less</v>
      </c>
      <c r="B6340" t="s">
        <v>18</v>
      </c>
      <c r="C6340" t="s">
        <v>19</v>
      </c>
      <c r="D6340" t="s">
        <v>20</v>
      </c>
      <c r="E6340" t="s">
        <v>21</v>
      </c>
      <c r="F6340">
        <v>2023</v>
      </c>
      <c r="G6340">
        <v>2023</v>
      </c>
      <c r="H6340">
        <v>36</v>
      </c>
      <c r="I6340" t="s">
        <v>83</v>
      </c>
      <c r="J6340">
        <v>99</v>
      </c>
      <c r="K6340" t="s">
        <v>23</v>
      </c>
      <c r="L6340">
        <v>1</v>
      </c>
      <c r="M6340" t="s">
        <v>39</v>
      </c>
      <c r="N6340">
        <v>9999</v>
      </c>
      <c r="O6340" t="s">
        <v>40</v>
      </c>
      <c r="P6340">
        <v>414</v>
      </c>
      <c r="T6340" s="3" t="str">
        <f t="shared" si="199"/>
        <v>.</v>
      </c>
      <c r="U6340" s="3" t="str">
        <f>IF(AND(R6340&lt;&gt;"_U",N6340&lt;&gt;9999,N6340&lt;&gt;999,L6340&lt;&gt;"Median"),IFERROR(VLOOKUP(A6340,'TA Total'!A:P,16,0),"."),".")</f>
        <v>.</v>
      </c>
    </row>
    <row r="6341" spans="1:21" x14ac:dyDescent="0.3">
      <c r="A6341" s="1" t="str">
        <f t="shared" si="198"/>
        <v>2023|Ruapehu District|$20,000 or less</v>
      </c>
      <c r="B6341" t="s">
        <v>18</v>
      </c>
      <c r="C6341" t="s">
        <v>19</v>
      </c>
      <c r="D6341" t="s">
        <v>20</v>
      </c>
      <c r="E6341" t="s">
        <v>21</v>
      </c>
      <c r="F6341">
        <v>2023</v>
      </c>
      <c r="G6341">
        <v>2023</v>
      </c>
      <c r="H6341">
        <v>36</v>
      </c>
      <c r="I6341" t="s">
        <v>83</v>
      </c>
      <c r="J6341">
        <v>99</v>
      </c>
      <c r="K6341" t="s">
        <v>23</v>
      </c>
      <c r="L6341">
        <v>1</v>
      </c>
      <c r="M6341" t="s">
        <v>39</v>
      </c>
      <c r="N6341">
        <v>7777</v>
      </c>
      <c r="O6341" t="s">
        <v>37</v>
      </c>
      <c r="P6341">
        <v>414</v>
      </c>
      <c r="T6341" s="3">
        <f t="shared" si="199"/>
        <v>100</v>
      </c>
      <c r="U6341" s="3">
        <f>IF(AND(R6341&lt;&gt;"_U",N6341&lt;&gt;9999,N6341&lt;&gt;999,L6341&lt;&gt;"Median"),IFERROR(VLOOKUP(A6341,'TA Total'!A:P,16,0),"."),".")</f>
        <v>414</v>
      </c>
    </row>
    <row r="6342" spans="1:21" x14ac:dyDescent="0.3">
      <c r="A6342" s="1" t="str">
        <f t="shared" si="198"/>
        <v>2023|Ruapehu District|$20,000 or less</v>
      </c>
      <c r="B6342" t="s">
        <v>18</v>
      </c>
      <c r="C6342" t="s">
        <v>19</v>
      </c>
      <c r="D6342" t="s">
        <v>20</v>
      </c>
      <c r="E6342" t="s">
        <v>21</v>
      </c>
      <c r="F6342">
        <v>2023</v>
      </c>
      <c r="G6342">
        <v>2023</v>
      </c>
      <c r="H6342">
        <v>36</v>
      </c>
      <c r="I6342" t="s">
        <v>83</v>
      </c>
      <c r="J6342">
        <v>99</v>
      </c>
      <c r="K6342" t="s">
        <v>23</v>
      </c>
      <c r="L6342">
        <v>1</v>
      </c>
      <c r="M6342" t="s">
        <v>39</v>
      </c>
      <c r="N6342">
        <v>999</v>
      </c>
      <c r="O6342" t="s">
        <v>42</v>
      </c>
      <c r="P6342">
        <v>0</v>
      </c>
      <c r="T6342" s="3" t="str">
        <f t="shared" si="199"/>
        <v>.</v>
      </c>
      <c r="U6342" s="3" t="str">
        <f>IF(AND(R6342&lt;&gt;"_U",N6342&lt;&gt;9999,N6342&lt;&gt;999,L6342&lt;&gt;"Median"),IFERROR(VLOOKUP(A6342,'TA Total'!A:P,16,0),"."),".")</f>
        <v>.</v>
      </c>
    </row>
    <row r="6343" spans="1:21" x14ac:dyDescent="0.3">
      <c r="A6343" s="1" t="str">
        <f t="shared" si="198"/>
        <v>2023|Ruapehu District|$20,000 or less</v>
      </c>
      <c r="B6343" t="s">
        <v>18</v>
      </c>
      <c r="C6343" t="s">
        <v>19</v>
      </c>
      <c r="D6343" t="s">
        <v>20</v>
      </c>
      <c r="E6343" t="s">
        <v>21</v>
      </c>
      <c r="F6343">
        <v>2023</v>
      </c>
      <c r="G6343">
        <v>2023</v>
      </c>
      <c r="H6343">
        <v>36</v>
      </c>
      <c r="I6343" t="s">
        <v>83</v>
      </c>
      <c r="J6343">
        <v>99</v>
      </c>
      <c r="K6343" t="s">
        <v>23</v>
      </c>
      <c r="L6343">
        <v>1</v>
      </c>
      <c r="M6343" t="s">
        <v>39</v>
      </c>
      <c r="N6343">
        <v>3</v>
      </c>
      <c r="O6343" t="s">
        <v>25</v>
      </c>
      <c r="P6343">
        <v>42</v>
      </c>
      <c r="T6343" s="3">
        <f t="shared" si="199"/>
        <v>10.14</v>
      </c>
      <c r="U6343" s="3">
        <f>IF(AND(R6343&lt;&gt;"_U",N6343&lt;&gt;9999,N6343&lt;&gt;999,L6343&lt;&gt;"Median"),IFERROR(VLOOKUP(A6343,'TA Total'!A:P,16,0),"."),".")</f>
        <v>414</v>
      </c>
    </row>
    <row r="6344" spans="1:21" x14ac:dyDescent="0.3">
      <c r="A6344" s="1" t="str">
        <f t="shared" si="198"/>
        <v>2023|Ruapehu District|$20,001-$30,000</v>
      </c>
      <c r="B6344" t="s">
        <v>18</v>
      </c>
      <c r="C6344" t="s">
        <v>19</v>
      </c>
      <c r="D6344" t="s">
        <v>20</v>
      </c>
      <c r="E6344" t="s">
        <v>21</v>
      </c>
      <c r="F6344">
        <v>2023</v>
      </c>
      <c r="G6344">
        <v>2023</v>
      </c>
      <c r="H6344">
        <v>36</v>
      </c>
      <c r="I6344" t="s">
        <v>83</v>
      </c>
      <c r="J6344">
        <v>99</v>
      </c>
      <c r="K6344" t="s">
        <v>23</v>
      </c>
      <c r="L6344">
        <v>2</v>
      </c>
      <c r="M6344" t="s">
        <v>24</v>
      </c>
      <c r="N6344">
        <v>9999</v>
      </c>
      <c r="O6344" t="s">
        <v>40</v>
      </c>
      <c r="P6344">
        <v>546</v>
      </c>
      <c r="T6344" s="3" t="str">
        <f t="shared" si="199"/>
        <v>.</v>
      </c>
      <c r="U6344" s="3" t="str">
        <f>IF(AND(R6344&lt;&gt;"_U",N6344&lt;&gt;9999,N6344&lt;&gt;999,L6344&lt;&gt;"Median"),IFERROR(VLOOKUP(A6344,'TA Total'!A:P,16,0),"."),".")</f>
        <v>.</v>
      </c>
    </row>
    <row r="6345" spans="1:21" x14ac:dyDescent="0.3">
      <c r="A6345" s="1" t="str">
        <f t="shared" si="198"/>
        <v>2023|Ruapehu District|$20,001-$30,000</v>
      </c>
      <c r="B6345" t="s">
        <v>18</v>
      </c>
      <c r="C6345" t="s">
        <v>19</v>
      </c>
      <c r="D6345" t="s">
        <v>20</v>
      </c>
      <c r="E6345" t="s">
        <v>21</v>
      </c>
      <c r="F6345">
        <v>2023</v>
      </c>
      <c r="G6345">
        <v>2023</v>
      </c>
      <c r="H6345">
        <v>36</v>
      </c>
      <c r="I6345" t="s">
        <v>83</v>
      </c>
      <c r="J6345">
        <v>99</v>
      </c>
      <c r="K6345" t="s">
        <v>23</v>
      </c>
      <c r="L6345">
        <v>2</v>
      </c>
      <c r="M6345" t="s">
        <v>24</v>
      </c>
      <c r="N6345">
        <v>1</v>
      </c>
      <c r="O6345" t="s">
        <v>33</v>
      </c>
      <c r="P6345">
        <v>288</v>
      </c>
      <c r="T6345" s="3">
        <f t="shared" si="199"/>
        <v>52.46</v>
      </c>
      <c r="U6345" s="3">
        <f>IF(AND(R6345&lt;&gt;"_U",N6345&lt;&gt;9999,N6345&lt;&gt;999,L6345&lt;&gt;"Median"),IFERROR(VLOOKUP(A6345,'TA Total'!A:P,16,0),"."),".")</f>
        <v>549</v>
      </c>
    </row>
    <row r="6346" spans="1:21" x14ac:dyDescent="0.3">
      <c r="A6346" s="1" t="str">
        <f t="shared" si="198"/>
        <v>2023|Ruapehu District|$20,001-$30,000</v>
      </c>
      <c r="B6346" t="s">
        <v>18</v>
      </c>
      <c r="C6346" t="s">
        <v>19</v>
      </c>
      <c r="D6346" t="s">
        <v>20</v>
      </c>
      <c r="E6346" t="s">
        <v>21</v>
      </c>
      <c r="F6346">
        <v>2023</v>
      </c>
      <c r="G6346">
        <v>2023</v>
      </c>
      <c r="H6346">
        <v>36</v>
      </c>
      <c r="I6346" t="s">
        <v>83</v>
      </c>
      <c r="J6346">
        <v>99</v>
      </c>
      <c r="K6346" t="s">
        <v>23</v>
      </c>
      <c r="L6346">
        <v>2</v>
      </c>
      <c r="M6346" t="s">
        <v>24</v>
      </c>
      <c r="N6346">
        <v>7777</v>
      </c>
      <c r="O6346" t="s">
        <v>37</v>
      </c>
      <c r="P6346">
        <v>549</v>
      </c>
      <c r="T6346" s="3">
        <f t="shared" si="199"/>
        <v>100</v>
      </c>
      <c r="U6346" s="3">
        <f>IF(AND(R6346&lt;&gt;"_U",N6346&lt;&gt;9999,N6346&lt;&gt;999,L6346&lt;&gt;"Median"),IFERROR(VLOOKUP(A6346,'TA Total'!A:P,16,0),"."),".")</f>
        <v>549</v>
      </c>
    </row>
    <row r="6347" spans="1:21" x14ac:dyDescent="0.3">
      <c r="A6347" s="1" t="str">
        <f t="shared" si="198"/>
        <v>2023|Ruapehu District|$20,001-$30,000</v>
      </c>
      <c r="B6347" t="s">
        <v>18</v>
      </c>
      <c r="C6347" t="s">
        <v>19</v>
      </c>
      <c r="D6347" t="s">
        <v>20</v>
      </c>
      <c r="E6347" t="s">
        <v>21</v>
      </c>
      <c r="F6347">
        <v>2023</v>
      </c>
      <c r="G6347">
        <v>2023</v>
      </c>
      <c r="H6347">
        <v>36</v>
      </c>
      <c r="I6347" t="s">
        <v>83</v>
      </c>
      <c r="J6347">
        <v>99</v>
      </c>
      <c r="K6347" t="s">
        <v>23</v>
      </c>
      <c r="L6347">
        <v>2</v>
      </c>
      <c r="M6347" t="s">
        <v>24</v>
      </c>
      <c r="N6347">
        <v>3</v>
      </c>
      <c r="O6347" t="s">
        <v>25</v>
      </c>
      <c r="P6347">
        <v>45</v>
      </c>
      <c r="T6347" s="3">
        <f t="shared" si="199"/>
        <v>8.1999999999999993</v>
      </c>
      <c r="U6347" s="3">
        <f>IF(AND(R6347&lt;&gt;"_U",N6347&lt;&gt;9999,N6347&lt;&gt;999,L6347&lt;&gt;"Median"),IFERROR(VLOOKUP(A6347,'TA Total'!A:P,16,0),"."),".")</f>
        <v>549</v>
      </c>
    </row>
    <row r="6348" spans="1:21" x14ac:dyDescent="0.3">
      <c r="A6348" s="1" t="str">
        <f t="shared" si="198"/>
        <v>2023|Ruapehu District|$20,001-$30,000</v>
      </c>
      <c r="B6348" t="s">
        <v>18</v>
      </c>
      <c r="C6348" t="s">
        <v>19</v>
      </c>
      <c r="D6348" t="s">
        <v>20</v>
      </c>
      <c r="E6348" t="s">
        <v>21</v>
      </c>
      <c r="F6348">
        <v>2023</v>
      </c>
      <c r="G6348">
        <v>2023</v>
      </c>
      <c r="H6348">
        <v>36</v>
      </c>
      <c r="I6348" t="s">
        <v>83</v>
      </c>
      <c r="J6348">
        <v>99</v>
      </c>
      <c r="K6348" t="s">
        <v>23</v>
      </c>
      <c r="L6348">
        <v>2</v>
      </c>
      <c r="M6348" t="s">
        <v>24</v>
      </c>
      <c r="N6348">
        <v>999</v>
      </c>
      <c r="O6348" t="s">
        <v>42</v>
      </c>
      <c r="P6348">
        <v>0</v>
      </c>
      <c r="T6348" s="3" t="str">
        <f t="shared" si="199"/>
        <v>.</v>
      </c>
      <c r="U6348" s="3" t="str">
        <f>IF(AND(R6348&lt;&gt;"_U",N6348&lt;&gt;9999,N6348&lt;&gt;999,L6348&lt;&gt;"Median"),IFERROR(VLOOKUP(A6348,'TA Total'!A:P,16,0),"."),".")</f>
        <v>.</v>
      </c>
    </row>
    <row r="6349" spans="1:21" x14ac:dyDescent="0.3">
      <c r="A6349" s="1" t="str">
        <f t="shared" si="198"/>
        <v>2023|Ruapehu District|$20,001-$30,000</v>
      </c>
      <c r="B6349" t="s">
        <v>18</v>
      </c>
      <c r="C6349" t="s">
        <v>19</v>
      </c>
      <c r="D6349" t="s">
        <v>20</v>
      </c>
      <c r="E6349" t="s">
        <v>21</v>
      </c>
      <c r="F6349">
        <v>2023</v>
      </c>
      <c r="G6349">
        <v>2023</v>
      </c>
      <c r="H6349">
        <v>36</v>
      </c>
      <c r="I6349" t="s">
        <v>83</v>
      </c>
      <c r="J6349">
        <v>99</v>
      </c>
      <c r="K6349" t="s">
        <v>23</v>
      </c>
      <c r="L6349">
        <v>2</v>
      </c>
      <c r="M6349" t="s">
        <v>24</v>
      </c>
      <c r="N6349">
        <v>2</v>
      </c>
      <c r="O6349" t="s">
        <v>28</v>
      </c>
      <c r="P6349">
        <v>216</v>
      </c>
      <c r="T6349" s="3">
        <f t="shared" si="199"/>
        <v>39.340000000000003</v>
      </c>
      <c r="U6349" s="3">
        <f>IF(AND(R6349&lt;&gt;"_U",N6349&lt;&gt;9999,N6349&lt;&gt;999,L6349&lt;&gt;"Median"),IFERROR(VLOOKUP(A6349,'TA Total'!A:P,16,0),"."),".")</f>
        <v>549</v>
      </c>
    </row>
    <row r="6350" spans="1:21" x14ac:dyDescent="0.3">
      <c r="A6350" s="1" t="str">
        <f t="shared" si="198"/>
        <v>2023|Ruapehu District|$30,001-$50,000</v>
      </c>
      <c r="B6350" t="s">
        <v>18</v>
      </c>
      <c r="C6350" t="s">
        <v>19</v>
      </c>
      <c r="D6350" t="s">
        <v>20</v>
      </c>
      <c r="E6350" t="s">
        <v>21</v>
      </c>
      <c r="F6350">
        <v>2023</v>
      </c>
      <c r="G6350">
        <v>2023</v>
      </c>
      <c r="H6350">
        <v>36</v>
      </c>
      <c r="I6350" t="s">
        <v>83</v>
      </c>
      <c r="J6350">
        <v>99</v>
      </c>
      <c r="K6350" t="s">
        <v>23</v>
      </c>
      <c r="L6350">
        <v>3</v>
      </c>
      <c r="M6350" t="s">
        <v>45</v>
      </c>
      <c r="N6350">
        <v>7777</v>
      </c>
      <c r="O6350" t="s">
        <v>37</v>
      </c>
      <c r="P6350">
        <v>840</v>
      </c>
      <c r="T6350" s="3">
        <f t="shared" si="199"/>
        <v>100</v>
      </c>
      <c r="U6350" s="3">
        <f>IF(AND(R6350&lt;&gt;"_U",N6350&lt;&gt;9999,N6350&lt;&gt;999,L6350&lt;&gt;"Median"),IFERROR(VLOOKUP(A6350,'TA Total'!A:P,16,0),"."),".")</f>
        <v>840</v>
      </c>
    </row>
    <row r="6351" spans="1:21" x14ac:dyDescent="0.3">
      <c r="A6351" s="1" t="str">
        <f t="shared" si="198"/>
        <v>2023|Ruapehu District|$30,001-$50,000</v>
      </c>
      <c r="B6351" t="s">
        <v>18</v>
      </c>
      <c r="C6351" t="s">
        <v>19</v>
      </c>
      <c r="D6351" t="s">
        <v>20</v>
      </c>
      <c r="E6351" t="s">
        <v>21</v>
      </c>
      <c r="F6351">
        <v>2023</v>
      </c>
      <c r="G6351">
        <v>2023</v>
      </c>
      <c r="H6351">
        <v>36</v>
      </c>
      <c r="I6351" t="s">
        <v>83</v>
      </c>
      <c r="J6351">
        <v>99</v>
      </c>
      <c r="K6351" t="s">
        <v>23</v>
      </c>
      <c r="L6351">
        <v>3</v>
      </c>
      <c r="M6351" t="s">
        <v>45</v>
      </c>
      <c r="N6351">
        <v>3</v>
      </c>
      <c r="O6351" t="s">
        <v>25</v>
      </c>
      <c r="P6351">
        <v>87</v>
      </c>
      <c r="T6351" s="3">
        <f t="shared" si="199"/>
        <v>10.36</v>
      </c>
      <c r="U6351" s="3">
        <f>IF(AND(R6351&lt;&gt;"_U",N6351&lt;&gt;9999,N6351&lt;&gt;999,L6351&lt;&gt;"Median"),IFERROR(VLOOKUP(A6351,'TA Total'!A:P,16,0),"."),".")</f>
        <v>840</v>
      </c>
    </row>
    <row r="6352" spans="1:21" x14ac:dyDescent="0.3">
      <c r="A6352" s="1" t="str">
        <f t="shared" si="198"/>
        <v>2023|Ruapehu District|$30,001-$50,000</v>
      </c>
      <c r="B6352" t="s">
        <v>18</v>
      </c>
      <c r="C6352" t="s">
        <v>19</v>
      </c>
      <c r="D6352" t="s">
        <v>20</v>
      </c>
      <c r="E6352" t="s">
        <v>21</v>
      </c>
      <c r="F6352">
        <v>2023</v>
      </c>
      <c r="G6352">
        <v>2023</v>
      </c>
      <c r="H6352">
        <v>36</v>
      </c>
      <c r="I6352" t="s">
        <v>83</v>
      </c>
      <c r="J6352">
        <v>99</v>
      </c>
      <c r="K6352" t="s">
        <v>23</v>
      </c>
      <c r="L6352">
        <v>3</v>
      </c>
      <c r="M6352" t="s">
        <v>45</v>
      </c>
      <c r="N6352">
        <v>2</v>
      </c>
      <c r="O6352" t="s">
        <v>28</v>
      </c>
      <c r="P6352">
        <v>318</v>
      </c>
      <c r="T6352" s="3">
        <f t="shared" si="199"/>
        <v>37.86</v>
      </c>
      <c r="U6352" s="3">
        <f>IF(AND(R6352&lt;&gt;"_U",N6352&lt;&gt;9999,N6352&lt;&gt;999,L6352&lt;&gt;"Median"),IFERROR(VLOOKUP(A6352,'TA Total'!A:P,16,0),"."),".")</f>
        <v>840</v>
      </c>
    </row>
    <row r="6353" spans="1:21" x14ac:dyDescent="0.3">
      <c r="A6353" s="1" t="str">
        <f t="shared" si="198"/>
        <v>2023|Ruapehu District|$30,001-$50,000</v>
      </c>
      <c r="B6353" t="s">
        <v>18</v>
      </c>
      <c r="C6353" t="s">
        <v>19</v>
      </c>
      <c r="D6353" t="s">
        <v>20</v>
      </c>
      <c r="E6353" t="s">
        <v>21</v>
      </c>
      <c r="F6353">
        <v>2023</v>
      </c>
      <c r="G6353">
        <v>2023</v>
      </c>
      <c r="H6353">
        <v>36</v>
      </c>
      <c r="I6353" t="s">
        <v>83</v>
      </c>
      <c r="J6353">
        <v>99</v>
      </c>
      <c r="K6353" t="s">
        <v>23</v>
      </c>
      <c r="L6353">
        <v>3</v>
      </c>
      <c r="M6353" t="s">
        <v>45</v>
      </c>
      <c r="N6353">
        <v>9999</v>
      </c>
      <c r="O6353" t="s">
        <v>40</v>
      </c>
      <c r="P6353">
        <v>843</v>
      </c>
      <c r="T6353" s="3" t="str">
        <f t="shared" si="199"/>
        <v>.</v>
      </c>
      <c r="U6353" s="3" t="str">
        <f>IF(AND(R6353&lt;&gt;"_U",N6353&lt;&gt;9999,N6353&lt;&gt;999,L6353&lt;&gt;"Median"),IFERROR(VLOOKUP(A6353,'TA Total'!A:P,16,0),"."),".")</f>
        <v>.</v>
      </c>
    </row>
    <row r="6354" spans="1:21" x14ac:dyDescent="0.3">
      <c r="A6354" s="1" t="str">
        <f t="shared" si="198"/>
        <v>2023|Ruapehu District|$30,001-$50,000</v>
      </c>
      <c r="B6354" t="s">
        <v>18</v>
      </c>
      <c r="C6354" t="s">
        <v>19</v>
      </c>
      <c r="D6354" t="s">
        <v>20</v>
      </c>
      <c r="E6354" t="s">
        <v>21</v>
      </c>
      <c r="F6354">
        <v>2023</v>
      </c>
      <c r="G6354">
        <v>2023</v>
      </c>
      <c r="H6354">
        <v>36</v>
      </c>
      <c r="I6354" t="s">
        <v>83</v>
      </c>
      <c r="J6354">
        <v>99</v>
      </c>
      <c r="K6354" t="s">
        <v>23</v>
      </c>
      <c r="L6354">
        <v>3</v>
      </c>
      <c r="M6354" t="s">
        <v>45</v>
      </c>
      <c r="N6354">
        <v>999</v>
      </c>
      <c r="O6354" t="s">
        <v>42</v>
      </c>
      <c r="P6354">
        <v>0</v>
      </c>
      <c r="T6354" s="3" t="str">
        <f t="shared" si="199"/>
        <v>.</v>
      </c>
      <c r="U6354" s="3" t="str">
        <f>IF(AND(R6354&lt;&gt;"_U",N6354&lt;&gt;9999,N6354&lt;&gt;999,L6354&lt;&gt;"Median"),IFERROR(VLOOKUP(A6354,'TA Total'!A:P,16,0),"."),".")</f>
        <v>.</v>
      </c>
    </row>
    <row r="6355" spans="1:21" x14ac:dyDescent="0.3">
      <c r="A6355" s="1" t="str">
        <f t="shared" si="198"/>
        <v>2023|Ruapehu District|$30,001-$50,000</v>
      </c>
      <c r="B6355" t="s">
        <v>18</v>
      </c>
      <c r="C6355" t="s">
        <v>19</v>
      </c>
      <c r="D6355" t="s">
        <v>20</v>
      </c>
      <c r="E6355" t="s">
        <v>21</v>
      </c>
      <c r="F6355">
        <v>2023</v>
      </c>
      <c r="G6355">
        <v>2023</v>
      </c>
      <c r="H6355">
        <v>36</v>
      </c>
      <c r="I6355" t="s">
        <v>83</v>
      </c>
      <c r="J6355">
        <v>99</v>
      </c>
      <c r="K6355" t="s">
        <v>23</v>
      </c>
      <c r="L6355">
        <v>3</v>
      </c>
      <c r="M6355" t="s">
        <v>45</v>
      </c>
      <c r="N6355">
        <v>1</v>
      </c>
      <c r="O6355" t="s">
        <v>33</v>
      </c>
      <c r="P6355">
        <v>435</v>
      </c>
      <c r="T6355" s="3">
        <f t="shared" si="199"/>
        <v>51.79</v>
      </c>
      <c r="U6355" s="3">
        <f>IF(AND(R6355&lt;&gt;"_U",N6355&lt;&gt;9999,N6355&lt;&gt;999,L6355&lt;&gt;"Median"),IFERROR(VLOOKUP(A6355,'TA Total'!A:P,16,0),"."),".")</f>
        <v>840</v>
      </c>
    </row>
    <row r="6356" spans="1:21" x14ac:dyDescent="0.3">
      <c r="A6356" s="1" t="str">
        <f t="shared" si="198"/>
        <v>2023|Ruapehu District|$50,001-$70,000</v>
      </c>
      <c r="B6356" t="s">
        <v>18</v>
      </c>
      <c r="C6356" t="s">
        <v>19</v>
      </c>
      <c r="D6356" t="s">
        <v>20</v>
      </c>
      <c r="E6356" t="s">
        <v>21</v>
      </c>
      <c r="F6356">
        <v>2023</v>
      </c>
      <c r="G6356">
        <v>2023</v>
      </c>
      <c r="H6356">
        <v>36</v>
      </c>
      <c r="I6356" t="s">
        <v>83</v>
      </c>
      <c r="J6356">
        <v>99</v>
      </c>
      <c r="K6356" t="s">
        <v>23</v>
      </c>
      <c r="L6356">
        <v>4</v>
      </c>
      <c r="M6356" t="s">
        <v>36</v>
      </c>
      <c r="N6356">
        <v>7777</v>
      </c>
      <c r="O6356" t="s">
        <v>37</v>
      </c>
      <c r="P6356">
        <v>678</v>
      </c>
      <c r="T6356" s="3">
        <f t="shared" si="199"/>
        <v>100</v>
      </c>
      <c r="U6356" s="3">
        <f>IF(AND(R6356&lt;&gt;"_U",N6356&lt;&gt;9999,N6356&lt;&gt;999,L6356&lt;&gt;"Median"),IFERROR(VLOOKUP(A6356,'TA Total'!A:P,16,0),"."),".")</f>
        <v>678</v>
      </c>
    </row>
    <row r="6357" spans="1:21" x14ac:dyDescent="0.3">
      <c r="A6357" s="1" t="str">
        <f t="shared" si="198"/>
        <v>2023|Ruapehu District|$50,001-$70,000</v>
      </c>
      <c r="B6357" t="s">
        <v>18</v>
      </c>
      <c r="C6357" t="s">
        <v>19</v>
      </c>
      <c r="D6357" t="s">
        <v>20</v>
      </c>
      <c r="E6357" t="s">
        <v>21</v>
      </c>
      <c r="F6357">
        <v>2023</v>
      </c>
      <c r="G6357">
        <v>2023</v>
      </c>
      <c r="H6357">
        <v>36</v>
      </c>
      <c r="I6357" t="s">
        <v>83</v>
      </c>
      <c r="J6357">
        <v>99</v>
      </c>
      <c r="K6357" t="s">
        <v>23</v>
      </c>
      <c r="L6357">
        <v>4</v>
      </c>
      <c r="M6357" t="s">
        <v>36</v>
      </c>
      <c r="N6357">
        <v>3</v>
      </c>
      <c r="O6357" t="s">
        <v>25</v>
      </c>
      <c r="P6357">
        <v>69</v>
      </c>
      <c r="T6357" s="3">
        <f t="shared" si="199"/>
        <v>10.18</v>
      </c>
      <c r="U6357" s="3">
        <f>IF(AND(R6357&lt;&gt;"_U",N6357&lt;&gt;9999,N6357&lt;&gt;999,L6357&lt;&gt;"Median"),IFERROR(VLOOKUP(A6357,'TA Total'!A:P,16,0),"."),".")</f>
        <v>678</v>
      </c>
    </row>
    <row r="6358" spans="1:21" x14ac:dyDescent="0.3">
      <c r="A6358" s="1" t="str">
        <f t="shared" si="198"/>
        <v>2023|Ruapehu District|$50,001-$70,000</v>
      </c>
      <c r="B6358" t="s">
        <v>18</v>
      </c>
      <c r="C6358" t="s">
        <v>19</v>
      </c>
      <c r="D6358" t="s">
        <v>20</v>
      </c>
      <c r="E6358" t="s">
        <v>21</v>
      </c>
      <c r="F6358">
        <v>2023</v>
      </c>
      <c r="G6358">
        <v>2023</v>
      </c>
      <c r="H6358">
        <v>36</v>
      </c>
      <c r="I6358" t="s">
        <v>83</v>
      </c>
      <c r="J6358">
        <v>99</v>
      </c>
      <c r="K6358" t="s">
        <v>23</v>
      </c>
      <c r="L6358">
        <v>4</v>
      </c>
      <c r="M6358" t="s">
        <v>36</v>
      </c>
      <c r="N6358">
        <v>2</v>
      </c>
      <c r="O6358" t="s">
        <v>28</v>
      </c>
      <c r="P6358">
        <v>273</v>
      </c>
      <c r="T6358" s="3">
        <f t="shared" si="199"/>
        <v>40.270000000000003</v>
      </c>
      <c r="U6358" s="3">
        <f>IF(AND(R6358&lt;&gt;"_U",N6358&lt;&gt;9999,N6358&lt;&gt;999,L6358&lt;&gt;"Median"),IFERROR(VLOOKUP(A6358,'TA Total'!A:P,16,0),"."),".")</f>
        <v>678</v>
      </c>
    </row>
    <row r="6359" spans="1:21" x14ac:dyDescent="0.3">
      <c r="A6359" s="1" t="str">
        <f t="shared" si="198"/>
        <v>2023|Ruapehu District|$50,001-$70,000</v>
      </c>
      <c r="B6359" t="s">
        <v>18</v>
      </c>
      <c r="C6359" t="s">
        <v>19</v>
      </c>
      <c r="D6359" t="s">
        <v>20</v>
      </c>
      <c r="E6359" t="s">
        <v>21</v>
      </c>
      <c r="F6359">
        <v>2023</v>
      </c>
      <c r="G6359">
        <v>2023</v>
      </c>
      <c r="H6359">
        <v>36</v>
      </c>
      <c r="I6359" t="s">
        <v>83</v>
      </c>
      <c r="J6359">
        <v>99</v>
      </c>
      <c r="K6359" t="s">
        <v>23</v>
      </c>
      <c r="L6359">
        <v>4</v>
      </c>
      <c r="M6359" t="s">
        <v>36</v>
      </c>
      <c r="N6359">
        <v>1</v>
      </c>
      <c r="O6359" t="s">
        <v>33</v>
      </c>
      <c r="P6359">
        <v>333</v>
      </c>
      <c r="T6359" s="3">
        <f t="shared" si="199"/>
        <v>49.12</v>
      </c>
      <c r="U6359" s="3">
        <f>IF(AND(R6359&lt;&gt;"_U",N6359&lt;&gt;9999,N6359&lt;&gt;999,L6359&lt;&gt;"Median"),IFERROR(VLOOKUP(A6359,'TA Total'!A:P,16,0),"."),".")</f>
        <v>678</v>
      </c>
    </row>
    <row r="6360" spans="1:21" x14ac:dyDescent="0.3">
      <c r="A6360" s="1" t="str">
        <f t="shared" si="198"/>
        <v>2023|Ruapehu District|$50,001-$70,000</v>
      </c>
      <c r="B6360" t="s">
        <v>18</v>
      </c>
      <c r="C6360" t="s">
        <v>19</v>
      </c>
      <c r="D6360" t="s">
        <v>20</v>
      </c>
      <c r="E6360" t="s">
        <v>21</v>
      </c>
      <c r="F6360">
        <v>2023</v>
      </c>
      <c r="G6360">
        <v>2023</v>
      </c>
      <c r="H6360">
        <v>36</v>
      </c>
      <c r="I6360" t="s">
        <v>83</v>
      </c>
      <c r="J6360">
        <v>99</v>
      </c>
      <c r="K6360" t="s">
        <v>23</v>
      </c>
      <c r="L6360">
        <v>4</v>
      </c>
      <c r="M6360" t="s">
        <v>36</v>
      </c>
      <c r="N6360">
        <v>999</v>
      </c>
      <c r="O6360" t="s">
        <v>42</v>
      </c>
      <c r="P6360">
        <v>0</v>
      </c>
      <c r="T6360" s="3" t="str">
        <f t="shared" si="199"/>
        <v>.</v>
      </c>
      <c r="U6360" s="3" t="str">
        <f>IF(AND(R6360&lt;&gt;"_U",N6360&lt;&gt;9999,N6360&lt;&gt;999,L6360&lt;&gt;"Median"),IFERROR(VLOOKUP(A6360,'TA Total'!A:P,16,0),"."),".")</f>
        <v>.</v>
      </c>
    </row>
    <row r="6361" spans="1:21" x14ac:dyDescent="0.3">
      <c r="A6361" s="1" t="str">
        <f t="shared" si="198"/>
        <v>2023|Ruapehu District|$50,001-$70,000</v>
      </c>
      <c r="B6361" t="s">
        <v>18</v>
      </c>
      <c r="C6361" t="s">
        <v>19</v>
      </c>
      <c r="D6361" t="s">
        <v>20</v>
      </c>
      <c r="E6361" t="s">
        <v>21</v>
      </c>
      <c r="F6361">
        <v>2023</v>
      </c>
      <c r="G6361">
        <v>2023</v>
      </c>
      <c r="H6361">
        <v>36</v>
      </c>
      <c r="I6361" t="s">
        <v>83</v>
      </c>
      <c r="J6361">
        <v>99</v>
      </c>
      <c r="K6361" t="s">
        <v>23</v>
      </c>
      <c r="L6361">
        <v>4</v>
      </c>
      <c r="M6361" t="s">
        <v>36</v>
      </c>
      <c r="N6361">
        <v>9999</v>
      </c>
      <c r="O6361" t="s">
        <v>40</v>
      </c>
      <c r="P6361">
        <v>678</v>
      </c>
      <c r="T6361" s="3" t="str">
        <f t="shared" si="199"/>
        <v>.</v>
      </c>
      <c r="U6361" s="3" t="str">
        <f>IF(AND(R6361&lt;&gt;"_U",N6361&lt;&gt;9999,N6361&lt;&gt;999,L6361&lt;&gt;"Median"),IFERROR(VLOOKUP(A6361,'TA Total'!A:P,16,0),"."),".")</f>
        <v>.</v>
      </c>
    </row>
    <row r="6362" spans="1:21" x14ac:dyDescent="0.3">
      <c r="A6362" s="1" t="str">
        <f t="shared" si="198"/>
        <v>2023|Ruapehu District|$70,001-$100,000</v>
      </c>
      <c r="B6362" t="s">
        <v>18</v>
      </c>
      <c r="C6362" t="s">
        <v>19</v>
      </c>
      <c r="D6362" t="s">
        <v>20</v>
      </c>
      <c r="E6362" t="s">
        <v>21</v>
      </c>
      <c r="F6362">
        <v>2023</v>
      </c>
      <c r="G6362">
        <v>2023</v>
      </c>
      <c r="H6362">
        <v>36</v>
      </c>
      <c r="I6362" t="s">
        <v>83</v>
      </c>
      <c r="J6362">
        <v>99</v>
      </c>
      <c r="K6362" t="s">
        <v>23</v>
      </c>
      <c r="L6362">
        <v>5</v>
      </c>
      <c r="M6362" t="s">
        <v>58</v>
      </c>
      <c r="N6362">
        <v>2</v>
      </c>
      <c r="O6362" t="s">
        <v>28</v>
      </c>
      <c r="P6362">
        <v>330</v>
      </c>
      <c r="T6362" s="3">
        <f t="shared" si="199"/>
        <v>39.43</v>
      </c>
      <c r="U6362" s="3">
        <f>IF(AND(R6362&lt;&gt;"_U",N6362&lt;&gt;9999,N6362&lt;&gt;999,L6362&lt;&gt;"Median"),IFERROR(VLOOKUP(A6362,'TA Total'!A:P,16,0),"."),".")</f>
        <v>837</v>
      </c>
    </row>
    <row r="6363" spans="1:21" x14ac:dyDescent="0.3">
      <c r="A6363" s="1" t="str">
        <f t="shared" si="198"/>
        <v>2023|Ruapehu District|$70,001-$100,000</v>
      </c>
      <c r="B6363" t="s">
        <v>18</v>
      </c>
      <c r="C6363" t="s">
        <v>19</v>
      </c>
      <c r="D6363" t="s">
        <v>20</v>
      </c>
      <c r="E6363" t="s">
        <v>21</v>
      </c>
      <c r="F6363">
        <v>2023</v>
      </c>
      <c r="G6363">
        <v>2023</v>
      </c>
      <c r="H6363">
        <v>36</v>
      </c>
      <c r="I6363" t="s">
        <v>83</v>
      </c>
      <c r="J6363">
        <v>99</v>
      </c>
      <c r="K6363" t="s">
        <v>23</v>
      </c>
      <c r="L6363">
        <v>5</v>
      </c>
      <c r="M6363" t="s">
        <v>58</v>
      </c>
      <c r="N6363">
        <v>3</v>
      </c>
      <c r="O6363" t="s">
        <v>25</v>
      </c>
      <c r="P6363">
        <v>72</v>
      </c>
      <c r="T6363" s="3">
        <f t="shared" si="199"/>
        <v>8.6</v>
      </c>
      <c r="U6363" s="3">
        <f>IF(AND(R6363&lt;&gt;"_U",N6363&lt;&gt;9999,N6363&lt;&gt;999,L6363&lt;&gt;"Median"),IFERROR(VLOOKUP(A6363,'TA Total'!A:P,16,0),"."),".")</f>
        <v>837</v>
      </c>
    </row>
    <row r="6364" spans="1:21" x14ac:dyDescent="0.3">
      <c r="A6364" s="1" t="str">
        <f t="shared" si="198"/>
        <v>2023|Ruapehu District|$70,001-$100,000</v>
      </c>
      <c r="B6364" t="s">
        <v>18</v>
      </c>
      <c r="C6364" t="s">
        <v>19</v>
      </c>
      <c r="D6364" t="s">
        <v>20</v>
      </c>
      <c r="E6364" t="s">
        <v>21</v>
      </c>
      <c r="F6364">
        <v>2023</v>
      </c>
      <c r="G6364">
        <v>2023</v>
      </c>
      <c r="H6364">
        <v>36</v>
      </c>
      <c r="I6364" t="s">
        <v>83</v>
      </c>
      <c r="J6364">
        <v>99</v>
      </c>
      <c r="K6364" t="s">
        <v>23</v>
      </c>
      <c r="L6364">
        <v>5</v>
      </c>
      <c r="M6364" t="s">
        <v>58</v>
      </c>
      <c r="N6364">
        <v>1</v>
      </c>
      <c r="O6364" t="s">
        <v>33</v>
      </c>
      <c r="P6364">
        <v>435</v>
      </c>
      <c r="T6364" s="3">
        <f t="shared" si="199"/>
        <v>51.97</v>
      </c>
      <c r="U6364" s="3">
        <f>IF(AND(R6364&lt;&gt;"_U",N6364&lt;&gt;9999,N6364&lt;&gt;999,L6364&lt;&gt;"Median"),IFERROR(VLOOKUP(A6364,'TA Total'!A:P,16,0),"."),".")</f>
        <v>837</v>
      </c>
    </row>
    <row r="6365" spans="1:21" x14ac:dyDescent="0.3">
      <c r="A6365" s="1" t="str">
        <f t="shared" si="198"/>
        <v>2023|Ruapehu District|$70,001-$100,000</v>
      </c>
      <c r="B6365" t="s">
        <v>18</v>
      </c>
      <c r="C6365" t="s">
        <v>19</v>
      </c>
      <c r="D6365" t="s">
        <v>20</v>
      </c>
      <c r="E6365" t="s">
        <v>21</v>
      </c>
      <c r="F6365">
        <v>2023</v>
      </c>
      <c r="G6365">
        <v>2023</v>
      </c>
      <c r="H6365">
        <v>36</v>
      </c>
      <c r="I6365" t="s">
        <v>83</v>
      </c>
      <c r="J6365">
        <v>99</v>
      </c>
      <c r="K6365" t="s">
        <v>23</v>
      </c>
      <c r="L6365">
        <v>5</v>
      </c>
      <c r="M6365" t="s">
        <v>58</v>
      </c>
      <c r="N6365">
        <v>9999</v>
      </c>
      <c r="O6365" t="s">
        <v>40</v>
      </c>
      <c r="P6365">
        <v>837</v>
      </c>
      <c r="T6365" s="3" t="str">
        <f t="shared" si="199"/>
        <v>.</v>
      </c>
      <c r="U6365" s="3" t="str">
        <f>IF(AND(R6365&lt;&gt;"_U",N6365&lt;&gt;9999,N6365&lt;&gt;999,L6365&lt;&gt;"Median"),IFERROR(VLOOKUP(A6365,'TA Total'!A:P,16,0),"."),".")</f>
        <v>.</v>
      </c>
    </row>
    <row r="6366" spans="1:21" x14ac:dyDescent="0.3">
      <c r="A6366" s="1" t="str">
        <f t="shared" si="198"/>
        <v>2023|Ruapehu District|$70,001-$100,000</v>
      </c>
      <c r="B6366" t="s">
        <v>18</v>
      </c>
      <c r="C6366" t="s">
        <v>19</v>
      </c>
      <c r="D6366" t="s">
        <v>20</v>
      </c>
      <c r="E6366" t="s">
        <v>21</v>
      </c>
      <c r="F6366">
        <v>2023</v>
      </c>
      <c r="G6366">
        <v>2023</v>
      </c>
      <c r="H6366">
        <v>36</v>
      </c>
      <c r="I6366" t="s">
        <v>83</v>
      </c>
      <c r="J6366">
        <v>99</v>
      </c>
      <c r="K6366" t="s">
        <v>23</v>
      </c>
      <c r="L6366">
        <v>5</v>
      </c>
      <c r="M6366" t="s">
        <v>58</v>
      </c>
      <c r="N6366">
        <v>999</v>
      </c>
      <c r="O6366" t="s">
        <v>42</v>
      </c>
      <c r="P6366">
        <v>0</v>
      </c>
      <c r="T6366" s="3" t="str">
        <f t="shared" si="199"/>
        <v>.</v>
      </c>
      <c r="U6366" s="3" t="str">
        <f>IF(AND(R6366&lt;&gt;"_U",N6366&lt;&gt;9999,N6366&lt;&gt;999,L6366&lt;&gt;"Median"),IFERROR(VLOOKUP(A6366,'TA Total'!A:P,16,0),"."),".")</f>
        <v>.</v>
      </c>
    </row>
    <row r="6367" spans="1:21" x14ac:dyDescent="0.3">
      <c r="A6367" s="1" t="str">
        <f t="shared" si="198"/>
        <v>2023|Ruapehu District|$70,001-$100,000</v>
      </c>
      <c r="B6367" t="s">
        <v>18</v>
      </c>
      <c r="C6367" t="s">
        <v>19</v>
      </c>
      <c r="D6367" t="s">
        <v>20</v>
      </c>
      <c r="E6367" t="s">
        <v>21</v>
      </c>
      <c r="F6367">
        <v>2023</v>
      </c>
      <c r="G6367">
        <v>2023</v>
      </c>
      <c r="H6367">
        <v>36</v>
      </c>
      <c r="I6367" t="s">
        <v>83</v>
      </c>
      <c r="J6367">
        <v>99</v>
      </c>
      <c r="K6367" t="s">
        <v>23</v>
      </c>
      <c r="L6367">
        <v>5</v>
      </c>
      <c r="M6367" t="s">
        <v>58</v>
      </c>
      <c r="N6367">
        <v>7777</v>
      </c>
      <c r="O6367" t="s">
        <v>37</v>
      </c>
      <c r="P6367">
        <v>837</v>
      </c>
      <c r="T6367" s="3">
        <f t="shared" si="199"/>
        <v>100</v>
      </c>
      <c r="U6367" s="3">
        <f>IF(AND(R6367&lt;&gt;"_U",N6367&lt;&gt;9999,N6367&lt;&gt;999,L6367&lt;&gt;"Median"),IFERROR(VLOOKUP(A6367,'TA Total'!A:P,16,0),"."),".")</f>
        <v>837</v>
      </c>
    </row>
    <row r="6368" spans="1:21" x14ac:dyDescent="0.3">
      <c r="A6368" s="1" t="str">
        <f t="shared" si="198"/>
        <v>2023|Ruapehu District|$100,001-$150,000</v>
      </c>
      <c r="B6368" t="s">
        <v>18</v>
      </c>
      <c r="C6368" t="s">
        <v>19</v>
      </c>
      <c r="D6368" t="s">
        <v>20</v>
      </c>
      <c r="E6368" t="s">
        <v>21</v>
      </c>
      <c r="F6368">
        <v>2023</v>
      </c>
      <c r="G6368">
        <v>2023</v>
      </c>
      <c r="H6368">
        <v>36</v>
      </c>
      <c r="I6368" t="s">
        <v>83</v>
      </c>
      <c r="J6368">
        <v>99</v>
      </c>
      <c r="K6368" t="s">
        <v>23</v>
      </c>
      <c r="L6368">
        <v>6</v>
      </c>
      <c r="M6368" t="s">
        <v>59</v>
      </c>
      <c r="N6368">
        <v>1</v>
      </c>
      <c r="O6368" t="s">
        <v>33</v>
      </c>
      <c r="P6368">
        <v>441</v>
      </c>
      <c r="T6368" s="3">
        <f t="shared" si="199"/>
        <v>53.65</v>
      </c>
      <c r="U6368" s="3">
        <f>IF(AND(R6368&lt;&gt;"_U",N6368&lt;&gt;9999,N6368&lt;&gt;999,L6368&lt;&gt;"Median"),IFERROR(VLOOKUP(A6368,'TA Total'!A:P,16,0),"."),".")</f>
        <v>822</v>
      </c>
    </row>
    <row r="6369" spans="1:21" x14ac:dyDescent="0.3">
      <c r="A6369" s="1" t="str">
        <f t="shared" si="198"/>
        <v>2023|Ruapehu District|$100,001-$150,000</v>
      </c>
      <c r="B6369" t="s">
        <v>18</v>
      </c>
      <c r="C6369" t="s">
        <v>19</v>
      </c>
      <c r="D6369" t="s">
        <v>20</v>
      </c>
      <c r="E6369" t="s">
        <v>21</v>
      </c>
      <c r="F6369">
        <v>2023</v>
      </c>
      <c r="G6369">
        <v>2023</v>
      </c>
      <c r="H6369">
        <v>36</v>
      </c>
      <c r="I6369" t="s">
        <v>83</v>
      </c>
      <c r="J6369">
        <v>99</v>
      </c>
      <c r="K6369" t="s">
        <v>23</v>
      </c>
      <c r="L6369">
        <v>6</v>
      </c>
      <c r="M6369" t="s">
        <v>59</v>
      </c>
      <c r="N6369">
        <v>9999</v>
      </c>
      <c r="O6369" t="s">
        <v>40</v>
      </c>
      <c r="P6369">
        <v>822</v>
      </c>
      <c r="T6369" s="3" t="str">
        <f t="shared" si="199"/>
        <v>.</v>
      </c>
      <c r="U6369" s="3" t="str">
        <f>IF(AND(R6369&lt;&gt;"_U",N6369&lt;&gt;9999,N6369&lt;&gt;999,L6369&lt;&gt;"Median"),IFERROR(VLOOKUP(A6369,'TA Total'!A:P,16,0),"."),".")</f>
        <v>.</v>
      </c>
    </row>
    <row r="6370" spans="1:21" x14ac:dyDescent="0.3">
      <c r="A6370" s="1" t="str">
        <f t="shared" si="198"/>
        <v>2023|Ruapehu District|$100,001-$150,000</v>
      </c>
      <c r="B6370" t="s">
        <v>18</v>
      </c>
      <c r="C6370" t="s">
        <v>19</v>
      </c>
      <c r="D6370" t="s">
        <v>20</v>
      </c>
      <c r="E6370" t="s">
        <v>21</v>
      </c>
      <c r="F6370">
        <v>2023</v>
      </c>
      <c r="G6370">
        <v>2023</v>
      </c>
      <c r="H6370">
        <v>36</v>
      </c>
      <c r="I6370" t="s">
        <v>83</v>
      </c>
      <c r="J6370">
        <v>99</v>
      </c>
      <c r="K6370" t="s">
        <v>23</v>
      </c>
      <c r="L6370">
        <v>6</v>
      </c>
      <c r="M6370" t="s">
        <v>59</v>
      </c>
      <c r="N6370">
        <v>2</v>
      </c>
      <c r="O6370" t="s">
        <v>28</v>
      </c>
      <c r="P6370">
        <v>297</v>
      </c>
      <c r="T6370" s="3">
        <f t="shared" si="199"/>
        <v>36.130000000000003</v>
      </c>
      <c r="U6370" s="3">
        <f>IF(AND(R6370&lt;&gt;"_U",N6370&lt;&gt;9999,N6370&lt;&gt;999,L6370&lt;&gt;"Median"),IFERROR(VLOOKUP(A6370,'TA Total'!A:P,16,0),"."),".")</f>
        <v>822</v>
      </c>
    </row>
    <row r="6371" spans="1:21" x14ac:dyDescent="0.3">
      <c r="A6371" s="1" t="str">
        <f t="shared" si="198"/>
        <v>2023|Ruapehu District|$100,001-$150,000</v>
      </c>
      <c r="B6371" t="s">
        <v>18</v>
      </c>
      <c r="C6371" t="s">
        <v>19</v>
      </c>
      <c r="D6371" t="s">
        <v>20</v>
      </c>
      <c r="E6371" t="s">
        <v>21</v>
      </c>
      <c r="F6371">
        <v>2023</v>
      </c>
      <c r="G6371">
        <v>2023</v>
      </c>
      <c r="H6371">
        <v>36</v>
      </c>
      <c r="I6371" t="s">
        <v>83</v>
      </c>
      <c r="J6371">
        <v>99</v>
      </c>
      <c r="K6371" t="s">
        <v>23</v>
      </c>
      <c r="L6371">
        <v>6</v>
      </c>
      <c r="M6371" t="s">
        <v>59</v>
      </c>
      <c r="N6371">
        <v>999</v>
      </c>
      <c r="O6371" t="s">
        <v>42</v>
      </c>
      <c r="P6371">
        <v>0</v>
      </c>
      <c r="T6371" s="3" t="str">
        <f t="shared" si="199"/>
        <v>.</v>
      </c>
      <c r="U6371" s="3" t="str">
        <f>IF(AND(R6371&lt;&gt;"_U",N6371&lt;&gt;9999,N6371&lt;&gt;999,L6371&lt;&gt;"Median"),IFERROR(VLOOKUP(A6371,'TA Total'!A:P,16,0),"."),".")</f>
        <v>.</v>
      </c>
    </row>
    <row r="6372" spans="1:21" x14ac:dyDescent="0.3">
      <c r="A6372" s="1" t="str">
        <f t="shared" si="198"/>
        <v>2023|Ruapehu District|$100,001-$150,000</v>
      </c>
      <c r="B6372" t="s">
        <v>18</v>
      </c>
      <c r="C6372" t="s">
        <v>19</v>
      </c>
      <c r="D6372" t="s">
        <v>20</v>
      </c>
      <c r="E6372" t="s">
        <v>21</v>
      </c>
      <c r="F6372">
        <v>2023</v>
      </c>
      <c r="G6372">
        <v>2023</v>
      </c>
      <c r="H6372">
        <v>36</v>
      </c>
      <c r="I6372" t="s">
        <v>83</v>
      </c>
      <c r="J6372">
        <v>99</v>
      </c>
      <c r="K6372" t="s">
        <v>23</v>
      </c>
      <c r="L6372">
        <v>6</v>
      </c>
      <c r="M6372" t="s">
        <v>59</v>
      </c>
      <c r="N6372">
        <v>7777</v>
      </c>
      <c r="O6372" t="s">
        <v>37</v>
      </c>
      <c r="P6372">
        <v>822</v>
      </c>
      <c r="T6372" s="3">
        <f t="shared" si="199"/>
        <v>100</v>
      </c>
      <c r="U6372" s="3">
        <f>IF(AND(R6372&lt;&gt;"_U",N6372&lt;&gt;9999,N6372&lt;&gt;999,L6372&lt;&gt;"Median"),IFERROR(VLOOKUP(A6372,'TA Total'!A:P,16,0),"."),".")</f>
        <v>822</v>
      </c>
    </row>
    <row r="6373" spans="1:21" x14ac:dyDescent="0.3">
      <c r="A6373" s="1" t="str">
        <f t="shared" si="198"/>
        <v>2023|Ruapehu District|$100,001-$150,000</v>
      </c>
      <c r="B6373" t="s">
        <v>18</v>
      </c>
      <c r="C6373" t="s">
        <v>19</v>
      </c>
      <c r="D6373" t="s">
        <v>20</v>
      </c>
      <c r="E6373" t="s">
        <v>21</v>
      </c>
      <c r="F6373">
        <v>2023</v>
      </c>
      <c r="G6373">
        <v>2023</v>
      </c>
      <c r="H6373">
        <v>36</v>
      </c>
      <c r="I6373" t="s">
        <v>83</v>
      </c>
      <c r="J6373">
        <v>99</v>
      </c>
      <c r="K6373" t="s">
        <v>23</v>
      </c>
      <c r="L6373">
        <v>6</v>
      </c>
      <c r="M6373" t="s">
        <v>59</v>
      </c>
      <c r="N6373">
        <v>3</v>
      </c>
      <c r="O6373" t="s">
        <v>25</v>
      </c>
      <c r="P6373">
        <v>87</v>
      </c>
      <c r="T6373" s="3">
        <f t="shared" si="199"/>
        <v>10.58</v>
      </c>
      <c r="U6373" s="3">
        <f>IF(AND(R6373&lt;&gt;"_U",N6373&lt;&gt;9999,N6373&lt;&gt;999,L6373&lt;&gt;"Median"),IFERROR(VLOOKUP(A6373,'TA Total'!A:P,16,0),"."),".")</f>
        <v>822</v>
      </c>
    </row>
    <row r="6374" spans="1:21" x14ac:dyDescent="0.3">
      <c r="A6374" s="1" t="str">
        <f t="shared" si="198"/>
        <v>2023|Ruapehu District|$150,001-$200,000</v>
      </c>
      <c r="B6374" t="s">
        <v>18</v>
      </c>
      <c r="C6374" t="s">
        <v>19</v>
      </c>
      <c r="D6374" t="s">
        <v>20</v>
      </c>
      <c r="E6374" t="s">
        <v>21</v>
      </c>
      <c r="F6374">
        <v>2023</v>
      </c>
      <c r="G6374">
        <v>2023</v>
      </c>
      <c r="H6374">
        <v>36</v>
      </c>
      <c r="I6374" t="s">
        <v>83</v>
      </c>
      <c r="J6374">
        <v>99</v>
      </c>
      <c r="K6374" t="s">
        <v>23</v>
      </c>
      <c r="L6374">
        <v>7</v>
      </c>
      <c r="M6374" t="s">
        <v>43</v>
      </c>
      <c r="N6374">
        <v>999</v>
      </c>
      <c r="O6374" t="s">
        <v>42</v>
      </c>
      <c r="P6374">
        <v>0</v>
      </c>
      <c r="T6374" s="3" t="str">
        <f t="shared" si="199"/>
        <v>.</v>
      </c>
      <c r="U6374" s="3" t="str">
        <f>IF(AND(R6374&lt;&gt;"_U",N6374&lt;&gt;9999,N6374&lt;&gt;999,L6374&lt;&gt;"Median"),IFERROR(VLOOKUP(A6374,'TA Total'!A:P,16,0),"."),".")</f>
        <v>.</v>
      </c>
    </row>
    <row r="6375" spans="1:21" x14ac:dyDescent="0.3">
      <c r="A6375" s="1" t="str">
        <f t="shared" si="198"/>
        <v>2023|Ruapehu District|$150,001-$200,000</v>
      </c>
      <c r="B6375" t="s">
        <v>18</v>
      </c>
      <c r="C6375" t="s">
        <v>19</v>
      </c>
      <c r="D6375" t="s">
        <v>20</v>
      </c>
      <c r="E6375" t="s">
        <v>21</v>
      </c>
      <c r="F6375">
        <v>2023</v>
      </c>
      <c r="G6375">
        <v>2023</v>
      </c>
      <c r="H6375">
        <v>36</v>
      </c>
      <c r="I6375" t="s">
        <v>83</v>
      </c>
      <c r="J6375">
        <v>99</v>
      </c>
      <c r="K6375" t="s">
        <v>23</v>
      </c>
      <c r="L6375">
        <v>7</v>
      </c>
      <c r="M6375" t="s">
        <v>43</v>
      </c>
      <c r="N6375">
        <v>9999</v>
      </c>
      <c r="O6375" t="s">
        <v>40</v>
      </c>
      <c r="P6375">
        <v>375</v>
      </c>
      <c r="T6375" s="3" t="str">
        <f t="shared" si="199"/>
        <v>.</v>
      </c>
      <c r="U6375" s="3" t="str">
        <f>IF(AND(R6375&lt;&gt;"_U",N6375&lt;&gt;9999,N6375&lt;&gt;999,L6375&lt;&gt;"Median"),IFERROR(VLOOKUP(A6375,'TA Total'!A:P,16,0),"."),".")</f>
        <v>.</v>
      </c>
    </row>
    <row r="6376" spans="1:21" x14ac:dyDescent="0.3">
      <c r="A6376" s="1" t="str">
        <f t="shared" si="198"/>
        <v>2023|Ruapehu District|$150,001-$200,000</v>
      </c>
      <c r="B6376" t="s">
        <v>18</v>
      </c>
      <c r="C6376" t="s">
        <v>19</v>
      </c>
      <c r="D6376" t="s">
        <v>20</v>
      </c>
      <c r="E6376" t="s">
        <v>21</v>
      </c>
      <c r="F6376">
        <v>2023</v>
      </c>
      <c r="G6376">
        <v>2023</v>
      </c>
      <c r="H6376">
        <v>36</v>
      </c>
      <c r="I6376" t="s">
        <v>83</v>
      </c>
      <c r="J6376">
        <v>99</v>
      </c>
      <c r="K6376" t="s">
        <v>23</v>
      </c>
      <c r="L6376">
        <v>7</v>
      </c>
      <c r="M6376" t="s">
        <v>43</v>
      </c>
      <c r="N6376">
        <v>7777</v>
      </c>
      <c r="O6376" t="s">
        <v>37</v>
      </c>
      <c r="P6376">
        <v>375</v>
      </c>
      <c r="T6376" s="3">
        <f t="shared" si="199"/>
        <v>100</v>
      </c>
      <c r="U6376" s="3">
        <f>IF(AND(R6376&lt;&gt;"_U",N6376&lt;&gt;9999,N6376&lt;&gt;999,L6376&lt;&gt;"Median"),IFERROR(VLOOKUP(A6376,'TA Total'!A:P,16,0),"."),".")</f>
        <v>375</v>
      </c>
    </row>
    <row r="6377" spans="1:21" x14ac:dyDescent="0.3">
      <c r="A6377" s="1" t="str">
        <f t="shared" si="198"/>
        <v>2023|Ruapehu District|$150,001-$200,000</v>
      </c>
      <c r="B6377" t="s">
        <v>18</v>
      </c>
      <c r="C6377" t="s">
        <v>19</v>
      </c>
      <c r="D6377" t="s">
        <v>20</v>
      </c>
      <c r="E6377" t="s">
        <v>21</v>
      </c>
      <c r="F6377">
        <v>2023</v>
      </c>
      <c r="G6377">
        <v>2023</v>
      </c>
      <c r="H6377">
        <v>36</v>
      </c>
      <c r="I6377" t="s">
        <v>83</v>
      </c>
      <c r="J6377">
        <v>99</v>
      </c>
      <c r="K6377" t="s">
        <v>23</v>
      </c>
      <c r="L6377">
        <v>7</v>
      </c>
      <c r="M6377" t="s">
        <v>43</v>
      </c>
      <c r="N6377">
        <v>3</v>
      </c>
      <c r="O6377" t="s">
        <v>25</v>
      </c>
      <c r="P6377">
        <v>54</v>
      </c>
      <c r="T6377" s="3">
        <f t="shared" si="199"/>
        <v>14.4</v>
      </c>
      <c r="U6377" s="3">
        <f>IF(AND(R6377&lt;&gt;"_U",N6377&lt;&gt;9999,N6377&lt;&gt;999,L6377&lt;&gt;"Median"),IFERROR(VLOOKUP(A6377,'TA Total'!A:P,16,0),"."),".")</f>
        <v>375</v>
      </c>
    </row>
    <row r="6378" spans="1:21" x14ac:dyDescent="0.3">
      <c r="A6378" s="1" t="str">
        <f t="shared" si="198"/>
        <v>2023|Ruapehu District|$150,001-$200,000</v>
      </c>
      <c r="B6378" t="s">
        <v>18</v>
      </c>
      <c r="C6378" t="s">
        <v>19</v>
      </c>
      <c r="D6378" t="s">
        <v>20</v>
      </c>
      <c r="E6378" t="s">
        <v>21</v>
      </c>
      <c r="F6378">
        <v>2023</v>
      </c>
      <c r="G6378">
        <v>2023</v>
      </c>
      <c r="H6378">
        <v>36</v>
      </c>
      <c r="I6378" t="s">
        <v>83</v>
      </c>
      <c r="J6378">
        <v>99</v>
      </c>
      <c r="K6378" t="s">
        <v>23</v>
      </c>
      <c r="L6378">
        <v>7</v>
      </c>
      <c r="M6378" t="s">
        <v>43</v>
      </c>
      <c r="N6378">
        <v>1</v>
      </c>
      <c r="O6378" t="s">
        <v>33</v>
      </c>
      <c r="P6378">
        <v>216</v>
      </c>
      <c r="T6378" s="3">
        <f t="shared" si="199"/>
        <v>57.6</v>
      </c>
      <c r="U6378" s="3">
        <f>IF(AND(R6378&lt;&gt;"_U",N6378&lt;&gt;9999,N6378&lt;&gt;999,L6378&lt;&gt;"Median"),IFERROR(VLOOKUP(A6378,'TA Total'!A:P,16,0),"."),".")</f>
        <v>375</v>
      </c>
    </row>
    <row r="6379" spans="1:21" x14ac:dyDescent="0.3">
      <c r="A6379" s="1" t="str">
        <f t="shared" si="198"/>
        <v>2023|Ruapehu District|$150,001-$200,000</v>
      </c>
      <c r="B6379" t="s">
        <v>18</v>
      </c>
      <c r="C6379" t="s">
        <v>19</v>
      </c>
      <c r="D6379" t="s">
        <v>20</v>
      </c>
      <c r="E6379" t="s">
        <v>21</v>
      </c>
      <c r="F6379">
        <v>2023</v>
      </c>
      <c r="G6379">
        <v>2023</v>
      </c>
      <c r="H6379">
        <v>36</v>
      </c>
      <c r="I6379" t="s">
        <v>83</v>
      </c>
      <c r="J6379">
        <v>99</v>
      </c>
      <c r="K6379" t="s">
        <v>23</v>
      </c>
      <c r="L6379">
        <v>7</v>
      </c>
      <c r="M6379" t="s">
        <v>43</v>
      </c>
      <c r="N6379">
        <v>2</v>
      </c>
      <c r="O6379" t="s">
        <v>28</v>
      </c>
      <c r="P6379">
        <v>105</v>
      </c>
      <c r="T6379" s="3">
        <f t="shared" si="199"/>
        <v>28</v>
      </c>
      <c r="U6379" s="3">
        <f>IF(AND(R6379&lt;&gt;"_U",N6379&lt;&gt;9999,N6379&lt;&gt;999,L6379&lt;&gt;"Median"),IFERROR(VLOOKUP(A6379,'TA Total'!A:P,16,0),"."),".")</f>
        <v>375</v>
      </c>
    </row>
    <row r="6380" spans="1:21" x14ac:dyDescent="0.3">
      <c r="A6380" s="1" t="str">
        <f t="shared" si="198"/>
        <v>2023|Ruapehu District|$200,001 or more</v>
      </c>
      <c r="B6380" t="s">
        <v>18</v>
      </c>
      <c r="C6380" t="s">
        <v>19</v>
      </c>
      <c r="D6380" t="s">
        <v>20</v>
      </c>
      <c r="E6380" t="s">
        <v>21</v>
      </c>
      <c r="F6380">
        <v>2023</v>
      </c>
      <c r="G6380">
        <v>2023</v>
      </c>
      <c r="H6380">
        <v>36</v>
      </c>
      <c r="I6380" t="s">
        <v>83</v>
      </c>
      <c r="J6380">
        <v>99</v>
      </c>
      <c r="K6380" t="s">
        <v>23</v>
      </c>
      <c r="L6380">
        <v>8</v>
      </c>
      <c r="M6380" t="s">
        <v>27</v>
      </c>
      <c r="N6380">
        <v>999</v>
      </c>
      <c r="O6380" t="s">
        <v>42</v>
      </c>
      <c r="P6380">
        <v>0</v>
      </c>
      <c r="T6380" s="3" t="str">
        <f t="shared" si="199"/>
        <v>.</v>
      </c>
      <c r="U6380" s="3" t="str">
        <f>IF(AND(R6380&lt;&gt;"_U",N6380&lt;&gt;9999,N6380&lt;&gt;999,L6380&lt;&gt;"Median"),IFERROR(VLOOKUP(A6380,'TA Total'!A:P,16,0),"."),".")</f>
        <v>.</v>
      </c>
    </row>
    <row r="6381" spans="1:21" x14ac:dyDescent="0.3">
      <c r="A6381" s="1" t="str">
        <f t="shared" si="198"/>
        <v>2023|Ruapehu District|$200,001 or more</v>
      </c>
      <c r="B6381" t="s">
        <v>18</v>
      </c>
      <c r="C6381" t="s">
        <v>19</v>
      </c>
      <c r="D6381" t="s">
        <v>20</v>
      </c>
      <c r="E6381" t="s">
        <v>21</v>
      </c>
      <c r="F6381">
        <v>2023</v>
      </c>
      <c r="G6381">
        <v>2023</v>
      </c>
      <c r="H6381">
        <v>36</v>
      </c>
      <c r="I6381" t="s">
        <v>83</v>
      </c>
      <c r="J6381">
        <v>99</v>
      </c>
      <c r="K6381" t="s">
        <v>23</v>
      </c>
      <c r="L6381">
        <v>8</v>
      </c>
      <c r="M6381" t="s">
        <v>27</v>
      </c>
      <c r="N6381">
        <v>7777</v>
      </c>
      <c r="O6381" t="s">
        <v>37</v>
      </c>
      <c r="P6381">
        <v>198</v>
      </c>
      <c r="T6381" s="3">
        <f t="shared" si="199"/>
        <v>100</v>
      </c>
      <c r="U6381" s="3">
        <f>IF(AND(R6381&lt;&gt;"_U",N6381&lt;&gt;9999,N6381&lt;&gt;999,L6381&lt;&gt;"Median"),IFERROR(VLOOKUP(A6381,'TA Total'!A:P,16,0),"."),".")</f>
        <v>198</v>
      </c>
    </row>
    <row r="6382" spans="1:21" x14ac:dyDescent="0.3">
      <c r="A6382" s="1" t="str">
        <f t="shared" si="198"/>
        <v>2023|Ruapehu District|$200,001 or more</v>
      </c>
      <c r="B6382" t="s">
        <v>18</v>
      </c>
      <c r="C6382" t="s">
        <v>19</v>
      </c>
      <c r="D6382" t="s">
        <v>20</v>
      </c>
      <c r="E6382" t="s">
        <v>21</v>
      </c>
      <c r="F6382">
        <v>2023</v>
      </c>
      <c r="G6382">
        <v>2023</v>
      </c>
      <c r="H6382">
        <v>36</v>
      </c>
      <c r="I6382" t="s">
        <v>83</v>
      </c>
      <c r="J6382">
        <v>99</v>
      </c>
      <c r="K6382" t="s">
        <v>23</v>
      </c>
      <c r="L6382">
        <v>8</v>
      </c>
      <c r="M6382" t="s">
        <v>27</v>
      </c>
      <c r="N6382">
        <v>3</v>
      </c>
      <c r="O6382" t="s">
        <v>25</v>
      </c>
      <c r="P6382">
        <v>30</v>
      </c>
      <c r="T6382" s="3">
        <f t="shared" si="199"/>
        <v>15.15</v>
      </c>
      <c r="U6382" s="3">
        <f>IF(AND(R6382&lt;&gt;"_U",N6382&lt;&gt;9999,N6382&lt;&gt;999,L6382&lt;&gt;"Median"),IFERROR(VLOOKUP(A6382,'TA Total'!A:P,16,0),"."),".")</f>
        <v>198</v>
      </c>
    </row>
    <row r="6383" spans="1:21" x14ac:dyDescent="0.3">
      <c r="A6383" s="1" t="str">
        <f t="shared" si="198"/>
        <v>2023|Ruapehu District|$200,001 or more</v>
      </c>
      <c r="B6383" t="s">
        <v>18</v>
      </c>
      <c r="C6383" t="s">
        <v>19</v>
      </c>
      <c r="D6383" t="s">
        <v>20</v>
      </c>
      <c r="E6383" t="s">
        <v>21</v>
      </c>
      <c r="F6383">
        <v>2023</v>
      </c>
      <c r="G6383">
        <v>2023</v>
      </c>
      <c r="H6383">
        <v>36</v>
      </c>
      <c r="I6383" t="s">
        <v>83</v>
      </c>
      <c r="J6383">
        <v>99</v>
      </c>
      <c r="K6383" t="s">
        <v>23</v>
      </c>
      <c r="L6383">
        <v>8</v>
      </c>
      <c r="M6383" t="s">
        <v>27</v>
      </c>
      <c r="N6383">
        <v>1</v>
      </c>
      <c r="O6383" t="s">
        <v>33</v>
      </c>
      <c r="P6383">
        <v>123</v>
      </c>
      <c r="T6383" s="3">
        <f t="shared" si="199"/>
        <v>62.12</v>
      </c>
      <c r="U6383" s="3">
        <f>IF(AND(R6383&lt;&gt;"_U",N6383&lt;&gt;9999,N6383&lt;&gt;999,L6383&lt;&gt;"Median"),IFERROR(VLOOKUP(A6383,'TA Total'!A:P,16,0),"."),".")</f>
        <v>198</v>
      </c>
    </row>
    <row r="6384" spans="1:21" x14ac:dyDescent="0.3">
      <c r="A6384" s="1" t="str">
        <f t="shared" si="198"/>
        <v>2023|Ruapehu District|$200,001 or more</v>
      </c>
      <c r="B6384" t="s">
        <v>18</v>
      </c>
      <c r="C6384" t="s">
        <v>19</v>
      </c>
      <c r="D6384" t="s">
        <v>20</v>
      </c>
      <c r="E6384" t="s">
        <v>21</v>
      </c>
      <c r="F6384">
        <v>2023</v>
      </c>
      <c r="G6384">
        <v>2023</v>
      </c>
      <c r="H6384">
        <v>36</v>
      </c>
      <c r="I6384" t="s">
        <v>83</v>
      </c>
      <c r="J6384">
        <v>99</v>
      </c>
      <c r="K6384" t="s">
        <v>23</v>
      </c>
      <c r="L6384">
        <v>8</v>
      </c>
      <c r="M6384" t="s">
        <v>27</v>
      </c>
      <c r="N6384">
        <v>9999</v>
      </c>
      <c r="O6384" t="s">
        <v>40</v>
      </c>
      <c r="P6384">
        <v>198</v>
      </c>
      <c r="T6384" s="3" t="str">
        <f t="shared" si="199"/>
        <v>.</v>
      </c>
      <c r="U6384" s="3" t="str">
        <f>IF(AND(R6384&lt;&gt;"_U",N6384&lt;&gt;9999,N6384&lt;&gt;999,L6384&lt;&gt;"Median"),IFERROR(VLOOKUP(A6384,'TA Total'!A:P,16,0),"."),".")</f>
        <v>.</v>
      </c>
    </row>
    <row r="6385" spans="1:21" x14ac:dyDescent="0.3">
      <c r="A6385" s="1" t="str">
        <f t="shared" si="198"/>
        <v>2023|Ruapehu District|$200,001 or more</v>
      </c>
      <c r="B6385" t="s">
        <v>18</v>
      </c>
      <c r="C6385" t="s">
        <v>19</v>
      </c>
      <c r="D6385" t="s">
        <v>20</v>
      </c>
      <c r="E6385" t="s">
        <v>21</v>
      </c>
      <c r="F6385">
        <v>2023</v>
      </c>
      <c r="G6385">
        <v>2023</v>
      </c>
      <c r="H6385">
        <v>36</v>
      </c>
      <c r="I6385" t="s">
        <v>83</v>
      </c>
      <c r="J6385">
        <v>99</v>
      </c>
      <c r="K6385" t="s">
        <v>23</v>
      </c>
      <c r="L6385">
        <v>8</v>
      </c>
      <c r="M6385" t="s">
        <v>27</v>
      </c>
      <c r="N6385">
        <v>2</v>
      </c>
      <c r="O6385" t="s">
        <v>28</v>
      </c>
      <c r="P6385">
        <v>39</v>
      </c>
      <c r="T6385" s="3">
        <f t="shared" si="199"/>
        <v>19.7</v>
      </c>
      <c r="U6385" s="3">
        <f>IF(AND(R6385&lt;&gt;"_U",N6385&lt;&gt;9999,N6385&lt;&gt;999,L6385&lt;&gt;"Median"),IFERROR(VLOOKUP(A6385,'TA Total'!A:P,16,0),"."),".")</f>
        <v>198</v>
      </c>
    </row>
    <row r="6386" spans="1:21" x14ac:dyDescent="0.3">
      <c r="A6386" s="1" t="str">
        <f t="shared" si="198"/>
        <v>2023|Ruapehu District|Total stated - total household income</v>
      </c>
      <c r="B6386" t="s">
        <v>18</v>
      </c>
      <c r="C6386" t="s">
        <v>19</v>
      </c>
      <c r="D6386" t="s">
        <v>20</v>
      </c>
      <c r="E6386" t="s">
        <v>21</v>
      </c>
      <c r="F6386">
        <v>2023</v>
      </c>
      <c r="G6386">
        <v>2023</v>
      </c>
      <c r="H6386">
        <v>36</v>
      </c>
      <c r="I6386" t="s">
        <v>83</v>
      </c>
      <c r="J6386">
        <v>99</v>
      </c>
      <c r="K6386" t="s">
        <v>23</v>
      </c>
      <c r="L6386">
        <v>77</v>
      </c>
      <c r="M6386" t="s">
        <v>32</v>
      </c>
      <c r="N6386">
        <v>1</v>
      </c>
      <c r="O6386" t="s">
        <v>33</v>
      </c>
      <c r="P6386">
        <v>2451</v>
      </c>
      <c r="T6386" s="3">
        <f t="shared" si="199"/>
        <v>52.01</v>
      </c>
      <c r="U6386" s="3">
        <f>IF(AND(R6386&lt;&gt;"_U",N6386&lt;&gt;9999,N6386&lt;&gt;999,L6386&lt;&gt;"Median"),IFERROR(VLOOKUP(A6386,'TA Total'!A:P,16,0),"."),".")</f>
        <v>4713</v>
      </c>
    </row>
    <row r="6387" spans="1:21" x14ac:dyDescent="0.3">
      <c r="A6387" s="1" t="str">
        <f t="shared" si="198"/>
        <v>2023|Ruapehu District|Total stated - total household income</v>
      </c>
      <c r="B6387" t="s">
        <v>18</v>
      </c>
      <c r="C6387" t="s">
        <v>19</v>
      </c>
      <c r="D6387" t="s">
        <v>20</v>
      </c>
      <c r="E6387" t="s">
        <v>21</v>
      </c>
      <c r="F6387">
        <v>2023</v>
      </c>
      <c r="G6387">
        <v>2023</v>
      </c>
      <c r="H6387">
        <v>36</v>
      </c>
      <c r="I6387" t="s">
        <v>83</v>
      </c>
      <c r="J6387">
        <v>99</v>
      </c>
      <c r="K6387" t="s">
        <v>23</v>
      </c>
      <c r="L6387">
        <v>77</v>
      </c>
      <c r="M6387" t="s">
        <v>32</v>
      </c>
      <c r="N6387">
        <v>2</v>
      </c>
      <c r="O6387" t="s">
        <v>28</v>
      </c>
      <c r="P6387">
        <v>1773</v>
      </c>
      <c r="T6387" s="3">
        <f t="shared" si="199"/>
        <v>37.619999999999997</v>
      </c>
      <c r="U6387" s="3">
        <f>IF(AND(R6387&lt;&gt;"_U",N6387&lt;&gt;9999,N6387&lt;&gt;999,L6387&lt;&gt;"Median"),IFERROR(VLOOKUP(A6387,'TA Total'!A:P,16,0),"."),".")</f>
        <v>4713</v>
      </c>
    </row>
    <row r="6388" spans="1:21" x14ac:dyDescent="0.3">
      <c r="A6388" s="1" t="str">
        <f t="shared" si="198"/>
        <v>2023|Ruapehu District|Total stated - total household income</v>
      </c>
      <c r="B6388" t="s">
        <v>18</v>
      </c>
      <c r="C6388" t="s">
        <v>19</v>
      </c>
      <c r="D6388" t="s">
        <v>20</v>
      </c>
      <c r="E6388" t="s">
        <v>21</v>
      </c>
      <c r="F6388">
        <v>2023</v>
      </c>
      <c r="G6388">
        <v>2023</v>
      </c>
      <c r="H6388">
        <v>36</v>
      </c>
      <c r="I6388" t="s">
        <v>83</v>
      </c>
      <c r="J6388">
        <v>99</v>
      </c>
      <c r="K6388" t="s">
        <v>23</v>
      </c>
      <c r="L6388">
        <v>77</v>
      </c>
      <c r="M6388" t="s">
        <v>32</v>
      </c>
      <c r="N6388">
        <v>999</v>
      </c>
      <c r="O6388" t="s">
        <v>42</v>
      </c>
      <c r="P6388">
        <v>3</v>
      </c>
      <c r="T6388" s="3" t="str">
        <f t="shared" si="199"/>
        <v>.</v>
      </c>
      <c r="U6388" s="3" t="str">
        <f>IF(AND(R6388&lt;&gt;"_U",N6388&lt;&gt;9999,N6388&lt;&gt;999,L6388&lt;&gt;"Median"),IFERROR(VLOOKUP(A6388,'TA Total'!A:P,16,0),"."),".")</f>
        <v>.</v>
      </c>
    </row>
    <row r="6389" spans="1:21" x14ac:dyDescent="0.3">
      <c r="A6389" s="1" t="str">
        <f t="shared" si="198"/>
        <v>2023|Ruapehu District|Total stated - total household income</v>
      </c>
      <c r="B6389" t="s">
        <v>18</v>
      </c>
      <c r="C6389" t="s">
        <v>19</v>
      </c>
      <c r="D6389" t="s">
        <v>20</v>
      </c>
      <c r="E6389" t="s">
        <v>21</v>
      </c>
      <c r="F6389">
        <v>2023</v>
      </c>
      <c r="G6389">
        <v>2023</v>
      </c>
      <c r="H6389">
        <v>36</v>
      </c>
      <c r="I6389" t="s">
        <v>83</v>
      </c>
      <c r="J6389">
        <v>99</v>
      </c>
      <c r="K6389" t="s">
        <v>23</v>
      </c>
      <c r="L6389">
        <v>77</v>
      </c>
      <c r="M6389" t="s">
        <v>32</v>
      </c>
      <c r="N6389">
        <v>3</v>
      </c>
      <c r="O6389" t="s">
        <v>25</v>
      </c>
      <c r="P6389">
        <v>486</v>
      </c>
      <c r="T6389" s="3">
        <f t="shared" si="199"/>
        <v>10.31</v>
      </c>
      <c r="U6389" s="3">
        <f>IF(AND(R6389&lt;&gt;"_U",N6389&lt;&gt;9999,N6389&lt;&gt;999,L6389&lt;&gt;"Median"),IFERROR(VLOOKUP(A6389,'TA Total'!A:P,16,0),"."),".")</f>
        <v>4713</v>
      </c>
    </row>
    <row r="6390" spans="1:21" x14ac:dyDescent="0.3">
      <c r="A6390" s="1" t="str">
        <f t="shared" si="198"/>
        <v>2023|Ruapehu District|Total stated - total household income</v>
      </c>
      <c r="B6390" t="s">
        <v>18</v>
      </c>
      <c r="C6390" t="s">
        <v>19</v>
      </c>
      <c r="D6390" t="s">
        <v>20</v>
      </c>
      <c r="E6390" t="s">
        <v>21</v>
      </c>
      <c r="F6390">
        <v>2023</v>
      </c>
      <c r="G6390">
        <v>2023</v>
      </c>
      <c r="H6390">
        <v>36</v>
      </c>
      <c r="I6390" t="s">
        <v>83</v>
      </c>
      <c r="J6390">
        <v>99</v>
      </c>
      <c r="K6390" t="s">
        <v>23</v>
      </c>
      <c r="L6390">
        <v>77</v>
      </c>
      <c r="M6390" t="s">
        <v>32</v>
      </c>
      <c r="N6390">
        <v>9999</v>
      </c>
      <c r="O6390" t="s">
        <v>40</v>
      </c>
      <c r="P6390">
        <v>4716</v>
      </c>
      <c r="T6390" s="3" t="str">
        <f t="shared" si="199"/>
        <v>.</v>
      </c>
      <c r="U6390" s="3" t="str">
        <f>IF(AND(R6390&lt;&gt;"_U",N6390&lt;&gt;9999,N6390&lt;&gt;999,L6390&lt;&gt;"Median"),IFERROR(VLOOKUP(A6390,'TA Total'!A:P,16,0),"."),".")</f>
        <v>.</v>
      </c>
    </row>
    <row r="6391" spans="1:21" x14ac:dyDescent="0.3">
      <c r="A6391" s="1" t="str">
        <f t="shared" si="198"/>
        <v>2023|Ruapehu District|Total stated - total household income</v>
      </c>
      <c r="B6391" t="s">
        <v>18</v>
      </c>
      <c r="C6391" t="s">
        <v>19</v>
      </c>
      <c r="D6391" t="s">
        <v>20</v>
      </c>
      <c r="E6391" t="s">
        <v>21</v>
      </c>
      <c r="F6391">
        <v>2023</v>
      </c>
      <c r="G6391">
        <v>2023</v>
      </c>
      <c r="H6391">
        <v>36</v>
      </c>
      <c r="I6391" t="s">
        <v>83</v>
      </c>
      <c r="J6391">
        <v>99</v>
      </c>
      <c r="K6391" t="s">
        <v>23</v>
      </c>
      <c r="L6391">
        <v>77</v>
      </c>
      <c r="M6391" t="s">
        <v>32</v>
      </c>
      <c r="N6391">
        <v>7777</v>
      </c>
      <c r="O6391" t="s">
        <v>37</v>
      </c>
      <c r="P6391">
        <v>4713</v>
      </c>
      <c r="T6391" s="3">
        <f t="shared" si="199"/>
        <v>100</v>
      </c>
      <c r="U6391" s="3">
        <f>IF(AND(R6391&lt;&gt;"_U",N6391&lt;&gt;9999,N6391&lt;&gt;999,L6391&lt;&gt;"Median"),IFERROR(VLOOKUP(A6391,'TA Total'!A:P,16,0),"."),".")</f>
        <v>4713</v>
      </c>
    </row>
    <row r="6392" spans="1:21" x14ac:dyDescent="0.3">
      <c r="A6392" s="1" t="str">
        <f t="shared" si="198"/>
        <v>2023|Ruapehu District|Total - total household income</v>
      </c>
      <c r="B6392" t="s">
        <v>18</v>
      </c>
      <c r="C6392" t="s">
        <v>19</v>
      </c>
      <c r="D6392" t="s">
        <v>20</v>
      </c>
      <c r="E6392" t="s">
        <v>21</v>
      </c>
      <c r="F6392">
        <v>2023</v>
      </c>
      <c r="G6392">
        <v>2023</v>
      </c>
      <c r="H6392">
        <v>36</v>
      </c>
      <c r="I6392" t="s">
        <v>83</v>
      </c>
      <c r="J6392">
        <v>99</v>
      </c>
      <c r="K6392" t="s">
        <v>23</v>
      </c>
      <c r="L6392">
        <v>99</v>
      </c>
      <c r="M6392" t="s">
        <v>48</v>
      </c>
      <c r="N6392">
        <v>7777</v>
      </c>
      <c r="O6392" t="s">
        <v>37</v>
      </c>
      <c r="P6392">
        <v>5142</v>
      </c>
      <c r="T6392" s="3">
        <f t="shared" si="199"/>
        <v>100</v>
      </c>
      <c r="U6392" s="3">
        <f>IF(AND(R6392&lt;&gt;"_U",N6392&lt;&gt;9999,N6392&lt;&gt;999,L6392&lt;&gt;"Median"),IFERROR(VLOOKUP(A6392,'TA Total'!A:P,16,0),"."),".")</f>
        <v>5142</v>
      </c>
    </row>
    <row r="6393" spans="1:21" x14ac:dyDescent="0.3">
      <c r="A6393" s="1" t="str">
        <f t="shared" si="198"/>
        <v>2023|Ruapehu District|Total - total household income</v>
      </c>
      <c r="B6393" t="s">
        <v>18</v>
      </c>
      <c r="C6393" t="s">
        <v>19</v>
      </c>
      <c r="D6393" t="s">
        <v>20</v>
      </c>
      <c r="E6393" t="s">
        <v>21</v>
      </c>
      <c r="F6393">
        <v>2023</v>
      </c>
      <c r="G6393">
        <v>2023</v>
      </c>
      <c r="H6393">
        <v>36</v>
      </c>
      <c r="I6393" t="s">
        <v>83</v>
      </c>
      <c r="J6393">
        <v>99</v>
      </c>
      <c r="K6393" t="s">
        <v>23</v>
      </c>
      <c r="L6393">
        <v>99</v>
      </c>
      <c r="M6393" t="s">
        <v>48</v>
      </c>
      <c r="N6393">
        <v>3</v>
      </c>
      <c r="O6393" t="s">
        <v>25</v>
      </c>
      <c r="P6393">
        <v>528</v>
      </c>
      <c r="T6393" s="3">
        <f t="shared" si="199"/>
        <v>10.27</v>
      </c>
      <c r="U6393" s="3">
        <f>IF(AND(R6393&lt;&gt;"_U",N6393&lt;&gt;9999,N6393&lt;&gt;999,L6393&lt;&gt;"Median"),IFERROR(VLOOKUP(A6393,'TA Total'!A:P,16,0),"."),".")</f>
        <v>5142</v>
      </c>
    </row>
    <row r="6394" spans="1:21" x14ac:dyDescent="0.3">
      <c r="A6394" s="1" t="str">
        <f t="shared" si="198"/>
        <v>2023|Ruapehu District|Total - total household income</v>
      </c>
      <c r="B6394" t="s">
        <v>18</v>
      </c>
      <c r="C6394" t="s">
        <v>19</v>
      </c>
      <c r="D6394" t="s">
        <v>20</v>
      </c>
      <c r="E6394" t="s">
        <v>21</v>
      </c>
      <c r="F6394">
        <v>2023</v>
      </c>
      <c r="G6394">
        <v>2023</v>
      </c>
      <c r="H6394">
        <v>36</v>
      </c>
      <c r="I6394" t="s">
        <v>83</v>
      </c>
      <c r="J6394">
        <v>99</v>
      </c>
      <c r="K6394" t="s">
        <v>23</v>
      </c>
      <c r="L6394">
        <v>99</v>
      </c>
      <c r="M6394" t="s">
        <v>48</v>
      </c>
      <c r="N6394">
        <v>999</v>
      </c>
      <c r="O6394" t="s">
        <v>42</v>
      </c>
      <c r="P6394">
        <v>3</v>
      </c>
      <c r="T6394" s="3" t="str">
        <f t="shared" si="199"/>
        <v>.</v>
      </c>
      <c r="U6394" s="3" t="str">
        <f>IF(AND(R6394&lt;&gt;"_U",N6394&lt;&gt;9999,N6394&lt;&gt;999,L6394&lt;&gt;"Median"),IFERROR(VLOOKUP(A6394,'TA Total'!A:P,16,0),"."),".")</f>
        <v>.</v>
      </c>
    </row>
    <row r="6395" spans="1:21" x14ac:dyDescent="0.3">
      <c r="A6395" s="1" t="str">
        <f t="shared" si="198"/>
        <v>2023|Ruapehu District|Total - total household income</v>
      </c>
      <c r="B6395" t="s">
        <v>18</v>
      </c>
      <c r="C6395" t="s">
        <v>19</v>
      </c>
      <c r="D6395" t="s">
        <v>20</v>
      </c>
      <c r="E6395" t="s">
        <v>21</v>
      </c>
      <c r="F6395">
        <v>2023</v>
      </c>
      <c r="G6395">
        <v>2023</v>
      </c>
      <c r="H6395">
        <v>36</v>
      </c>
      <c r="I6395" t="s">
        <v>83</v>
      </c>
      <c r="J6395">
        <v>99</v>
      </c>
      <c r="K6395" t="s">
        <v>23</v>
      </c>
      <c r="L6395">
        <v>99</v>
      </c>
      <c r="M6395" t="s">
        <v>48</v>
      </c>
      <c r="N6395">
        <v>2</v>
      </c>
      <c r="O6395" t="s">
        <v>28</v>
      </c>
      <c r="P6395">
        <v>1974</v>
      </c>
      <c r="T6395" s="3">
        <f t="shared" si="199"/>
        <v>38.39</v>
      </c>
      <c r="U6395" s="3">
        <f>IF(AND(R6395&lt;&gt;"_U",N6395&lt;&gt;9999,N6395&lt;&gt;999,L6395&lt;&gt;"Median"),IFERROR(VLOOKUP(A6395,'TA Total'!A:P,16,0),"."),".")</f>
        <v>5142</v>
      </c>
    </row>
    <row r="6396" spans="1:21" x14ac:dyDescent="0.3">
      <c r="A6396" s="1" t="str">
        <f t="shared" si="198"/>
        <v>2023|Ruapehu District|Total - total household income</v>
      </c>
      <c r="B6396" t="s">
        <v>18</v>
      </c>
      <c r="C6396" t="s">
        <v>19</v>
      </c>
      <c r="D6396" t="s">
        <v>20</v>
      </c>
      <c r="E6396" t="s">
        <v>21</v>
      </c>
      <c r="F6396">
        <v>2023</v>
      </c>
      <c r="G6396">
        <v>2023</v>
      </c>
      <c r="H6396">
        <v>36</v>
      </c>
      <c r="I6396" t="s">
        <v>83</v>
      </c>
      <c r="J6396">
        <v>99</v>
      </c>
      <c r="K6396" t="s">
        <v>23</v>
      </c>
      <c r="L6396">
        <v>99</v>
      </c>
      <c r="M6396" t="s">
        <v>48</v>
      </c>
      <c r="N6396">
        <v>1</v>
      </c>
      <c r="O6396" t="s">
        <v>33</v>
      </c>
      <c r="P6396">
        <v>2643</v>
      </c>
      <c r="T6396" s="3">
        <f t="shared" si="199"/>
        <v>51.4</v>
      </c>
      <c r="U6396" s="3">
        <f>IF(AND(R6396&lt;&gt;"_U",N6396&lt;&gt;9999,N6396&lt;&gt;999,L6396&lt;&gt;"Median"),IFERROR(VLOOKUP(A6396,'TA Total'!A:P,16,0),"."),".")</f>
        <v>5142</v>
      </c>
    </row>
    <row r="6397" spans="1:21" x14ac:dyDescent="0.3">
      <c r="A6397" s="1" t="str">
        <f t="shared" si="198"/>
        <v>2023|Ruapehu District|Total - total household income</v>
      </c>
      <c r="B6397" t="s">
        <v>18</v>
      </c>
      <c r="C6397" t="s">
        <v>19</v>
      </c>
      <c r="D6397" t="s">
        <v>20</v>
      </c>
      <c r="E6397" t="s">
        <v>21</v>
      </c>
      <c r="F6397">
        <v>2023</v>
      </c>
      <c r="G6397">
        <v>2023</v>
      </c>
      <c r="H6397">
        <v>36</v>
      </c>
      <c r="I6397" t="s">
        <v>83</v>
      </c>
      <c r="J6397">
        <v>99</v>
      </c>
      <c r="K6397" t="s">
        <v>23</v>
      </c>
      <c r="L6397">
        <v>99</v>
      </c>
      <c r="M6397" t="s">
        <v>48</v>
      </c>
      <c r="N6397">
        <v>9999</v>
      </c>
      <c r="O6397" t="s">
        <v>40</v>
      </c>
      <c r="P6397">
        <v>5145</v>
      </c>
      <c r="T6397" s="3" t="str">
        <f t="shared" si="199"/>
        <v>.</v>
      </c>
      <c r="U6397" s="3" t="str">
        <f>IF(AND(R6397&lt;&gt;"_U",N6397&lt;&gt;9999,N6397&lt;&gt;999,L6397&lt;&gt;"Median"),IFERROR(VLOOKUP(A6397,'TA Total'!A:P,16,0),"."),".")</f>
        <v>.</v>
      </c>
    </row>
    <row r="6398" spans="1:21" x14ac:dyDescent="0.3">
      <c r="A6398" s="1" t="str">
        <f t="shared" si="198"/>
        <v>2023|Ruapehu District|Median ($) - total household income</v>
      </c>
      <c r="B6398" t="s">
        <v>18</v>
      </c>
      <c r="C6398" t="s">
        <v>19</v>
      </c>
      <c r="D6398" t="s">
        <v>20</v>
      </c>
      <c r="E6398" t="s">
        <v>21</v>
      </c>
      <c r="F6398">
        <v>2023</v>
      </c>
      <c r="G6398">
        <v>2023</v>
      </c>
      <c r="H6398">
        <v>36</v>
      </c>
      <c r="I6398" t="s">
        <v>83</v>
      </c>
      <c r="J6398">
        <v>99</v>
      </c>
      <c r="K6398" t="s">
        <v>23</v>
      </c>
      <c r="L6398" t="s">
        <v>56</v>
      </c>
      <c r="M6398" t="s">
        <v>57</v>
      </c>
      <c r="N6398">
        <v>3</v>
      </c>
      <c r="O6398" t="s">
        <v>25</v>
      </c>
      <c r="P6398">
        <v>69900</v>
      </c>
      <c r="T6398" s="3" t="str">
        <f t="shared" si="199"/>
        <v>.</v>
      </c>
      <c r="U6398" s="3" t="str">
        <f>IF(AND(R6398&lt;&gt;"_U",N6398&lt;&gt;9999,N6398&lt;&gt;999,L6398&lt;&gt;"Median"),IFERROR(VLOOKUP(A6398,'TA Total'!A:P,16,0),"."),".")</f>
        <v>.</v>
      </c>
    </row>
    <row r="6399" spans="1:21" x14ac:dyDescent="0.3">
      <c r="A6399" s="1" t="str">
        <f t="shared" si="198"/>
        <v>2023|Ruapehu District|Median ($) - total household income</v>
      </c>
      <c r="B6399" t="s">
        <v>18</v>
      </c>
      <c r="C6399" t="s">
        <v>19</v>
      </c>
      <c r="D6399" t="s">
        <v>20</v>
      </c>
      <c r="E6399" t="s">
        <v>21</v>
      </c>
      <c r="F6399">
        <v>2023</v>
      </c>
      <c r="G6399">
        <v>2023</v>
      </c>
      <c r="H6399">
        <v>36</v>
      </c>
      <c r="I6399" t="s">
        <v>83</v>
      </c>
      <c r="J6399">
        <v>99</v>
      </c>
      <c r="K6399" t="s">
        <v>23</v>
      </c>
      <c r="L6399" t="s">
        <v>56</v>
      </c>
      <c r="M6399" t="s">
        <v>57</v>
      </c>
      <c r="N6399">
        <v>7777</v>
      </c>
      <c r="O6399" t="s">
        <v>37</v>
      </c>
      <c r="P6399">
        <v>66000</v>
      </c>
      <c r="T6399" s="3" t="str">
        <f t="shared" si="199"/>
        <v>.</v>
      </c>
      <c r="U6399" s="3" t="str">
        <f>IF(AND(R6399&lt;&gt;"_U",N6399&lt;&gt;9999,N6399&lt;&gt;999,L6399&lt;&gt;"Median"),IFERROR(VLOOKUP(A6399,'TA Total'!A:P,16,0),"."),".")</f>
        <v>.</v>
      </c>
    </row>
    <row r="6400" spans="1:21" x14ac:dyDescent="0.3">
      <c r="A6400" s="1" t="str">
        <f t="shared" si="198"/>
        <v>2023|Ruapehu District|Median ($) - total household income</v>
      </c>
      <c r="B6400" t="s">
        <v>18</v>
      </c>
      <c r="C6400" t="s">
        <v>19</v>
      </c>
      <c r="D6400" t="s">
        <v>20</v>
      </c>
      <c r="E6400" t="s">
        <v>21</v>
      </c>
      <c r="F6400">
        <v>2023</v>
      </c>
      <c r="G6400">
        <v>2023</v>
      </c>
      <c r="H6400">
        <v>36</v>
      </c>
      <c r="I6400" t="s">
        <v>83</v>
      </c>
      <c r="J6400">
        <v>99</v>
      </c>
      <c r="K6400" t="s">
        <v>23</v>
      </c>
      <c r="L6400" t="s">
        <v>56</v>
      </c>
      <c r="M6400" t="s">
        <v>57</v>
      </c>
      <c r="N6400">
        <v>2</v>
      </c>
      <c r="O6400" t="s">
        <v>28</v>
      </c>
      <c r="P6400">
        <v>60900</v>
      </c>
      <c r="T6400" s="3" t="str">
        <f t="shared" si="199"/>
        <v>.</v>
      </c>
      <c r="U6400" s="3" t="str">
        <f>IF(AND(R6400&lt;&gt;"_U",N6400&lt;&gt;9999,N6400&lt;&gt;999,L6400&lt;&gt;"Median"),IFERROR(VLOOKUP(A6400,'TA Total'!A:P,16,0),"."),".")</f>
        <v>.</v>
      </c>
    </row>
    <row r="6401" spans="1:21" x14ac:dyDescent="0.3">
      <c r="A6401" s="1" t="str">
        <f t="shared" si="198"/>
        <v>2023|Ruapehu District|Median ($) - total household income</v>
      </c>
      <c r="B6401" t="s">
        <v>18</v>
      </c>
      <c r="C6401" t="s">
        <v>19</v>
      </c>
      <c r="D6401" t="s">
        <v>20</v>
      </c>
      <c r="E6401" t="s">
        <v>21</v>
      </c>
      <c r="F6401">
        <v>2023</v>
      </c>
      <c r="G6401">
        <v>2023</v>
      </c>
      <c r="H6401">
        <v>36</v>
      </c>
      <c r="I6401" t="s">
        <v>83</v>
      </c>
      <c r="J6401">
        <v>99</v>
      </c>
      <c r="K6401" t="s">
        <v>23</v>
      </c>
      <c r="L6401" t="s">
        <v>56</v>
      </c>
      <c r="M6401" t="s">
        <v>57</v>
      </c>
      <c r="N6401">
        <v>999</v>
      </c>
      <c r="O6401" t="s">
        <v>42</v>
      </c>
      <c r="R6401" t="s">
        <v>61</v>
      </c>
      <c r="S6401" t="s">
        <v>62</v>
      </c>
      <c r="T6401" s="3" t="str">
        <f t="shared" si="199"/>
        <v>.</v>
      </c>
      <c r="U6401" s="3" t="str">
        <f>IF(AND(R6401&lt;&gt;"_U",N6401&lt;&gt;9999,N6401&lt;&gt;999,L6401&lt;&gt;"Median"),IFERROR(VLOOKUP(A6401,'TA Total'!A:P,16,0),"."),".")</f>
        <v>.</v>
      </c>
    </row>
    <row r="6402" spans="1:21" x14ac:dyDescent="0.3">
      <c r="A6402" s="1" t="str">
        <f t="shared" si="198"/>
        <v>2023|Ruapehu District|Median ($) - total household income</v>
      </c>
      <c r="B6402" t="s">
        <v>18</v>
      </c>
      <c r="C6402" t="s">
        <v>19</v>
      </c>
      <c r="D6402" t="s">
        <v>20</v>
      </c>
      <c r="E6402" t="s">
        <v>21</v>
      </c>
      <c r="F6402">
        <v>2023</v>
      </c>
      <c r="G6402">
        <v>2023</v>
      </c>
      <c r="H6402">
        <v>36</v>
      </c>
      <c r="I6402" t="s">
        <v>83</v>
      </c>
      <c r="J6402">
        <v>99</v>
      </c>
      <c r="K6402" t="s">
        <v>23</v>
      </c>
      <c r="L6402" t="s">
        <v>56</v>
      </c>
      <c r="M6402" t="s">
        <v>57</v>
      </c>
      <c r="N6402">
        <v>1</v>
      </c>
      <c r="O6402" t="s">
        <v>33</v>
      </c>
      <c r="P6402">
        <v>69500</v>
      </c>
      <c r="T6402" s="3" t="str">
        <f t="shared" si="199"/>
        <v>.</v>
      </c>
      <c r="U6402" s="3" t="str">
        <f>IF(AND(R6402&lt;&gt;"_U",N6402&lt;&gt;9999,N6402&lt;&gt;999,L6402&lt;&gt;"Median"),IFERROR(VLOOKUP(A6402,'TA Total'!A:P,16,0),"."),".")</f>
        <v>.</v>
      </c>
    </row>
    <row r="6403" spans="1:21" x14ac:dyDescent="0.3">
      <c r="A6403" s="1" t="str">
        <f t="shared" ref="A6403:A6466" si="200">G6403&amp;"|"&amp;I6403&amp;"|"&amp;M6403</f>
        <v>2023|Ruapehu District|Median ($) - total household income</v>
      </c>
      <c r="B6403" t="s">
        <v>18</v>
      </c>
      <c r="C6403" t="s">
        <v>19</v>
      </c>
      <c r="D6403" t="s">
        <v>20</v>
      </c>
      <c r="E6403" t="s">
        <v>21</v>
      </c>
      <c r="F6403">
        <v>2023</v>
      </c>
      <c r="G6403">
        <v>2023</v>
      </c>
      <c r="H6403">
        <v>36</v>
      </c>
      <c r="I6403" t="s">
        <v>83</v>
      </c>
      <c r="J6403">
        <v>99</v>
      </c>
      <c r="K6403" t="s">
        <v>23</v>
      </c>
      <c r="L6403" t="s">
        <v>56</v>
      </c>
      <c r="M6403" t="s">
        <v>57</v>
      </c>
      <c r="N6403">
        <v>9999</v>
      </c>
      <c r="O6403" t="s">
        <v>40</v>
      </c>
      <c r="P6403">
        <v>66000</v>
      </c>
      <c r="T6403" s="3" t="str">
        <f t="shared" ref="T6403:T6466" si="201">IF(AND(R6403&lt;&gt;"_U",R6403&lt;&gt;"c",N6403&lt;&gt;999,N6403&lt;&gt;9999,L6403&lt;&gt;"Median"),IFERROR((ROUND(P6403/U6403*100,2)),"."),".")</f>
        <v>.</v>
      </c>
      <c r="U6403" s="3" t="str">
        <f>IF(AND(R6403&lt;&gt;"_U",N6403&lt;&gt;9999,N6403&lt;&gt;999,L6403&lt;&gt;"Median"),IFERROR(VLOOKUP(A6403,'TA Total'!A:P,16,0),"."),".")</f>
        <v>.</v>
      </c>
    </row>
    <row r="6404" spans="1:21" x14ac:dyDescent="0.3">
      <c r="A6404" s="1" t="str">
        <f t="shared" si="200"/>
        <v>2023|Whanganui District|$20,000 or less</v>
      </c>
      <c r="B6404" t="s">
        <v>18</v>
      </c>
      <c r="C6404" t="s">
        <v>19</v>
      </c>
      <c r="D6404" t="s">
        <v>20</v>
      </c>
      <c r="E6404" t="s">
        <v>21</v>
      </c>
      <c r="F6404">
        <v>2023</v>
      </c>
      <c r="G6404">
        <v>2023</v>
      </c>
      <c r="H6404">
        <v>37</v>
      </c>
      <c r="I6404" t="s">
        <v>133</v>
      </c>
      <c r="J6404">
        <v>99</v>
      </c>
      <c r="K6404" t="s">
        <v>23</v>
      </c>
      <c r="L6404">
        <v>1</v>
      </c>
      <c r="M6404" t="s">
        <v>39</v>
      </c>
      <c r="N6404">
        <v>7777</v>
      </c>
      <c r="O6404" t="s">
        <v>37</v>
      </c>
      <c r="P6404">
        <v>1374</v>
      </c>
      <c r="T6404" s="3">
        <f t="shared" si="201"/>
        <v>100</v>
      </c>
      <c r="U6404" s="3">
        <f>IF(AND(R6404&lt;&gt;"_U",N6404&lt;&gt;9999,N6404&lt;&gt;999,L6404&lt;&gt;"Median"),IFERROR(VLOOKUP(A6404,'TA Total'!A:P,16,0),"."),".")</f>
        <v>1374</v>
      </c>
    </row>
    <row r="6405" spans="1:21" x14ac:dyDescent="0.3">
      <c r="A6405" s="1" t="str">
        <f t="shared" si="200"/>
        <v>2023|Whanganui District|$20,000 or less</v>
      </c>
      <c r="B6405" t="s">
        <v>18</v>
      </c>
      <c r="C6405" t="s">
        <v>19</v>
      </c>
      <c r="D6405" t="s">
        <v>20</v>
      </c>
      <c r="E6405" t="s">
        <v>21</v>
      </c>
      <c r="F6405">
        <v>2023</v>
      </c>
      <c r="G6405">
        <v>2023</v>
      </c>
      <c r="H6405">
        <v>37</v>
      </c>
      <c r="I6405" t="s">
        <v>133</v>
      </c>
      <c r="J6405">
        <v>99</v>
      </c>
      <c r="K6405" t="s">
        <v>23</v>
      </c>
      <c r="L6405">
        <v>1</v>
      </c>
      <c r="M6405" t="s">
        <v>39</v>
      </c>
      <c r="N6405">
        <v>3</v>
      </c>
      <c r="O6405" t="s">
        <v>25</v>
      </c>
      <c r="P6405">
        <v>99</v>
      </c>
      <c r="T6405" s="3">
        <f t="shared" si="201"/>
        <v>7.21</v>
      </c>
      <c r="U6405" s="3">
        <f>IF(AND(R6405&lt;&gt;"_U",N6405&lt;&gt;9999,N6405&lt;&gt;999,L6405&lt;&gt;"Median"),IFERROR(VLOOKUP(A6405,'TA Total'!A:P,16,0),"."),".")</f>
        <v>1374</v>
      </c>
    </row>
    <row r="6406" spans="1:21" x14ac:dyDescent="0.3">
      <c r="A6406" s="1" t="str">
        <f t="shared" si="200"/>
        <v>2023|Whanganui District|$20,000 or less</v>
      </c>
      <c r="B6406" t="s">
        <v>18</v>
      </c>
      <c r="C6406" t="s">
        <v>19</v>
      </c>
      <c r="D6406" t="s">
        <v>20</v>
      </c>
      <c r="E6406" t="s">
        <v>21</v>
      </c>
      <c r="F6406">
        <v>2023</v>
      </c>
      <c r="G6406">
        <v>2023</v>
      </c>
      <c r="H6406">
        <v>37</v>
      </c>
      <c r="I6406" t="s">
        <v>133</v>
      </c>
      <c r="J6406">
        <v>99</v>
      </c>
      <c r="K6406" t="s">
        <v>23</v>
      </c>
      <c r="L6406">
        <v>1</v>
      </c>
      <c r="M6406" t="s">
        <v>39</v>
      </c>
      <c r="N6406">
        <v>999</v>
      </c>
      <c r="O6406" t="s">
        <v>42</v>
      </c>
      <c r="P6406">
        <v>0</v>
      </c>
      <c r="T6406" s="3" t="str">
        <f t="shared" si="201"/>
        <v>.</v>
      </c>
      <c r="U6406" s="3" t="str">
        <f>IF(AND(R6406&lt;&gt;"_U",N6406&lt;&gt;9999,N6406&lt;&gt;999,L6406&lt;&gt;"Median"),IFERROR(VLOOKUP(A6406,'TA Total'!A:P,16,0),"."),".")</f>
        <v>.</v>
      </c>
    </row>
    <row r="6407" spans="1:21" x14ac:dyDescent="0.3">
      <c r="A6407" s="1" t="str">
        <f t="shared" si="200"/>
        <v>2023|Whanganui District|$20,000 or less</v>
      </c>
      <c r="B6407" t="s">
        <v>18</v>
      </c>
      <c r="C6407" t="s">
        <v>19</v>
      </c>
      <c r="D6407" t="s">
        <v>20</v>
      </c>
      <c r="E6407" t="s">
        <v>21</v>
      </c>
      <c r="F6407">
        <v>2023</v>
      </c>
      <c r="G6407">
        <v>2023</v>
      </c>
      <c r="H6407">
        <v>37</v>
      </c>
      <c r="I6407" t="s">
        <v>133</v>
      </c>
      <c r="J6407">
        <v>99</v>
      </c>
      <c r="K6407" t="s">
        <v>23</v>
      </c>
      <c r="L6407">
        <v>1</v>
      </c>
      <c r="M6407" t="s">
        <v>39</v>
      </c>
      <c r="N6407">
        <v>9999</v>
      </c>
      <c r="O6407" t="s">
        <v>40</v>
      </c>
      <c r="P6407">
        <v>1374</v>
      </c>
      <c r="T6407" s="3" t="str">
        <f t="shared" si="201"/>
        <v>.</v>
      </c>
      <c r="U6407" s="3" t="str">
        <f>IF(AND(R6407&lt;&gt;"_U",N6407&lt;&gt;9999,N6407&lt;&gt;999,L6407&lt;&gt;"Median"),IFERROR(VLOOKUP(A6407,'TA Total'!A:P,16,0),"."),".")</f>
        <v>.</v>
      </c>
    </row>
    <row r="6408" spans="1:21" x14ac:dyDescent="0.3">
      <c r="A6408" s="1" t="str">
        <f t="shared" si="200"/>
        <v>2023|Whanganui District|$20,000 or less</v>
      </c>
      <c r="B6408" t="s">
        <v>18</v>
      </c>
      <c r="C6408" t="s">
        <v>19</v>
      </c>
      <c r="D6408" t="s">
        <v>20</v>
      </c>
      <c r="E6408" t="s">
        <v>21</v>
      </c>
      <c r="F6408">
        <v>2023</v>
      </c>
      <c r="G6408">
        <v>2023</v>
      </c>
      <c r="H6408">
        <v>37</v>
      </c>
      <c r="I6408" t="s">
        <v>133</v>
      </c>
      <c r="J6408">
        <v>99</v>
      </c>
      <c r="K6408" t="s">
        <v>23</v>
      </c>
      <c r="L6408">
        <v>1</v>
      </c>
      <c r="M6408" t="s">
        <v>39</v>
      </c>
      <c r="N6408">
        <v>1</v>
      </c>
      <c r="O6408" t="s">
        <v>33</v>
      </c>
      <c r="P6408">
        <v>579</v>
      </c>
      <c r="T6408" s="3">
        <f t="shared" si="201"/>
        <v>42.14</v>
      </c>
      <c r="U6408" s="3">
        <f>IF(AND(R6408&lt;&gt;"_U",N6408&lt;&gt;9999,N6408&lt;&gt;999,L6408&lt;&gt;"Median"),IFERROR(VLOOKUP(A6408,'TA Total'!A:P,16,0),"."),".")</f>
        <v>1374</v>
      </c>
    </row>
    <row r="6409" spans="1:21" x14ac:dyDescent="0.3">
      <c r="A6409" s="1" t="str">
        <f t="shared" si="200"/>
        <v>2023|Whanganui District|$20,000 or less</v>
      </c>
      <c r="B6409" t="s">
        <v>18</v>
      </c>
      <c r="C6409" t="s">
        <v>19</v>
      </c>
      <c r="D6409" t="s">
        <v>20</v>
      </c>
      <c r="E6409" t="s">
        <v>21</v>
      </c>
      <c r="F6409">
        <v>2023</v>
      </c>
      <c r="G6409">
        <v>2023</v>
      </c>
      <c r="H6409">
        <v>37</v>
      </c>
      <c r="I6409" t="s">
        <v>133</v>
      </c>
      <c r="J6409">
        <v>99</v>
      </c>
      <c r="K6409" t="s">
        <v>23</v>
      </c>
      <c r="L6409">
        <v>1</v>
      </c>
      <c r="M6409" t="s">
        <v>39</v>
      </c>
      <c r="N6409">
        <v>2</v>
      </c>
      <c r="O6409" t="s">
        <v>28</v>
      </c>
      <c r="P6409">
        <v>696</v>
      </c>
      <c r="T6409" s="3">
        <f t="shared" si="201"/>
        <v>50.66</v>
      </c>
      <c r="U6409" s="3">
        <f>IF(AND(R6409&lt;&gt;"_U",N6409&lt;&gt;9999,N6409&lt;&gt;999,L6409&lt;&gt;"Median"),IFERROR(VLOOKUP(A6409,'TA Total'!A:P,16,0),"."),".")</f>
        <v>1374</v>
      </c>
    </row>
    <row r="6410" spans="1:21" x14ac:dyDescent="0.3">
      <c r="A6410" s="1" t="str">
        <f t="shared" si="200"/>
        <v>2023|Whanganui District|$20,001-$30,000</v>
      </c>
      <c r="B6410" t="s">
        <v>18</v>
      </c>
      <c r="C6410" t="s">
        <v>19</v>
      </c>
      <c r="D6410" t="s">
        <v>20</v>
      </c>
      <c r="E6410" t="s">
        <v>21</v>
      </c>
      <c r="F6410">
        <v>2023</v>
      </c>
      <c r="G6410">
        <v>2023</v>
      </c>
      <c r="H6410">
        <v>37</v>
      </c>
      <c r="I6410" t="s">
        <v>133</v>
      </c>
      <c r="J6410">
        <v>99</v>
      </c>
      <c r="K6410" t="s">
        <v>23</v>
      </c>
      <c r="L6410">
        <v>2</v>
      </c>
      <c r="M6410" t="s">
        <v>24</v>
      </c>
      <c r="N6410">
        <v>2</v>
      </c>
      <c r="O6410" t="s">
        <v>28</v>
      </c>
      <c r="P6410">
        <v>912</v>
      </c>
      <c r="T6410" s="3">
        <f t="shared" si="201"/>
        <v>35.68</v>
      </c>
      <c r="U6410" s="3">
        <f>IF(AND(R6410&lt;&gt;"_U",N6410&lt;&gt;9999,N6410&lt;&gt;999,L6410&lt;&gt;"Median"),IFERROR(VLOOKUP(A6410,'TA Total'!A:P,16,0),"."),".")</f>
        <v>2556</v>
      </c>
    </row>
    <row r="6411" spans="1:21" x14ac:dyDescent="0.3">
      <c r="A6411" s="1" t="str">
        <f t="shared" si="200"/>
        <v>2023|Whanganui District|$20,001-$30,000</v>
      </c>
      <c r="B6411" t="s">
        <v>18</v>
      </c>
      <c r="C6411" t="s">
        <v>19</v>
      </c>
      <c r="D6411" t="s">
        <v>20</v>
      </c>
      <c r="E6411" t="s">
        <v>21</v>
      </c>
      <c r="F6411">
        <v>2023</v>
      </c>
      <c r="G6411">
        <v>2023</v>
      </c>
      <c r="H6411">
        <v>37</v>
      </c>
      <c r="I6411" t="s">
        <v>133</v>
      </c>
      <c r="J6411">
        <v>99</v>
      </c>
      <c r="K6411" t="s">
        <v>23</v>
      </c>
      <c r="L6411">
        <v>2</v>
      </c>
      <c r="M6411" t="s">
        <v>24</v>
      </c>
      <c r="N6411">
        <v>9999</v>
      </c>
      <c r="O6411" t="s">
        <v>40</v>
      </c>
      <c r="P6411">
        <v>2556</v>
      </c>
      <c r="T6411" s="3" t="str">
        <f t="shared" si="201"/>
        <v>.</v>
      </c>
      <c r="U6411" s="3" t="str">
        <f>IF(AND(R6411&lt;&gt;"_U",N6411&lt;&gt;9999,N6411&lt;&gt;999,L6411&lt;&gt;"Median"),IFERROR(VLOOKUP(A6411,'TA Total'!A:P,16,0),"."),".")</f>
        <v>.</v>
      </c>
    </row>
    <row r="6412" spans="1:21" x14ac:dyDescent="0.3">
      <c r="A6412" s="1" t="str">
        <f t="shared" si="200"/>
        <v>2023|Whanganui District|$20,001-$30,000</v>
      </c>
      <c r="B6412" t="s">
        <v>18</v>
      </c>
      <c r="C6412" t="s">
        <v>19</v>
      </c>
      <c r="D6412" t="s">
        <v>20</v>
      </c>
      <c r="E6412" t="s">
        <v>21</v>
      </c>
      <c r="F6412">
        <v>2023</v>
      </c>
      <c r="G6412">
        <v>2023</v>
      </c>
      <c r="H6412">
        <v>37</v>
      </c>
      <c r="I6412" t="s">
        <v>133</v>
      </c>
      <c r="J6412">
        <v>99</v>
      </c>
      <c r="K6412" t="s">
        <v>23</v>
      </c>
      <c r="L6412">
        <v>2</v>
      </c>
      <c r="M6412" t="s">
        <v>24</v>
      </c>
      <c r="N6412">
        <v>7777</v>
      </c>
      <c r="O6412" t="s">
        <v>37</v>
      </c>
      <c r="P6412">
        <v>2556</v>
      </c>
      <c r="T6412" s="3">
        <f t="shared" si="201"/>
        <v>100</v>
      </c>
      <c r="U6412" s="3">
        <f>IF(AND(R6412&lt;&gt;"_U",N6412&lt;&gt;9999,N6412&lt;&gt;999,L6412&lt;&gt;"Median"),IFERROR(VLOOKUP(A6412,'TA Total'!A:P,16,0),"."),".")</f>
        <v>2556</v>
      </c>
    </row>
    <row r="6413" spans="1:21" x14ac:dyDescent="0.3">
      <c r="A6413" s="1" t="str">
        <f t="shared" si="200"/>
        <v>2023|Whanganui District|$20,001-$30,000</v>
      </c>
      <c r="B6413" t="s">
        <v>18</v>
      </c>
      <c r="C6413" t="s">
        <v>19</v>
      </c>
      <c r="D6413" t="s">
        <v>20</v>
      </c>
      <c r="E6413" t="s">
        <v>21</v>
      </c>
      <c r="F6413">
        <v>2023</v>
      </c>
      <c r="G6413">
        <v>2023</v>
      </c>
      <c r="H6413">
        <v>37</v>
      </c>
      <c r="I6413" t="s">
        <v>133</v>
      </c>
      <c r="J6413">
        <v>99</v>
      </c>
      <c r="K6413" t="s">
        <v>23</v>
      </c>
      <c r="L6413">
        <v>2</v>
      </c>
      <c r="M6413" t="s">
        <v>24</v>
      </c>
      <c r="N6413">
        <v>3</v>
      </c>
      <c r="O6413" t="s">
        <v>25</v>
      </c>
      <c r="P6413">
        <v>243</v>
      </c>
      <c r="T6413" s="3">
        <f t="shared" si="201"/>
        <v>9.51</v>
      </c>
      <c r="U6413" s="3">
        <f>IF(AND(R6413&lt;&gt;"_U",N6413&lt;&gt;9999,N6413&lt;&gt;999,L6413&lt;&gt;"Median"),IFERROR(VLOOKUP(A6413,'TA Total'!A:P,16,0),"."),".")</f>
        <v>2556</v>
      </c>
    </row>
    <row r="6414" spans="1:21" x14ac:dyDescent="0.3">
      <c r="A6414" s="1" t="str">
        <f t="shared" si="200"/>
        <v>2023|Whanganui District|$20,001-$30,000</v>
      </c>
      <c r="B6414" t="s">
        <v>18</v>
      </c>
      <c r="C6414" t="s">
        <v>19</v>
      </c>
      <c r="D6414" t="s">
        <v>20</v>
      </c>
      <c r="E6414" t="s">
        <v>21</v>
      </c>
      <c r="F6414">
        <v>2023</v>
      </c>
      <c r="G6414">
        <v>2023</v>
      </c>
      <c r="H6414">
        <v>37</v>
      </c>
      <c r="I6414" t="s">
        <v>133</v>
      </c>
      <c r="J6414">
        <v>99</v>
      </c>
      <c r="K6414" t="s">
        <v>23</v>
      </c>
      <c r="L6414">
        <v>2</v>
      </c>
      <c r="M6414" t="s">
        <v>24</v>
      </c>
      <c r="N6414">
        <v>999</v>
      </c>
      <c r="O6414" t="s">
        <v>42</v>
      </c>
      <c r="P6414">
        <v>0</v>
      </c>
      <c r="T6414" s="3" t="str">
        <f t="shared" si="201"/>
        <v>.</v>
      </c>
      <c r="U6414" s="3" t="str">
        <f>IF(AND(R6414&lt;&gt;"_U",N6414&lt;&gt;9999,N6414&lt;&gt;999,L6414&lt;&gt;"Median"),IFERROR(VLOOKUP(A6414,'TA Total'!A:P,16,0),"."),".")</f>
        <v>.</v>
      </c>
    </row>
    <row r="6415" spans="1:21" x14ac:dyDescent="0.3">
      <c r="A6415" s="1" t="str">
        <f t="shared" si="200"/>
        <v>2023|Whanganui District|$20,001-$30,000</v>
      </c>
      <c r="B6415" t="s">
        <v>18</v>
      </c>
      <c r="C6415" t="s">
        <v>19</v>
      </c>
      <c r="D6415" t="s">
        <v>20</v>
      </c>
      <c r="E6415" t="s">
        <v>21</v>
      </c>
      <c r="F6415">
        <v>2023</v>
      </c>
      <c r="G6415">
        <v>2023</v>
      </c>
      <c r="H6415">
        <v>37</v>
      </c>
      <c r="I6415" t="s">
        <v>133</v>
      </c>
      <c r="J6415">
        <v>99</v>
      </c>
      <c r="K6415" t="s">
        <v>23</v>
      </c>
      <c r="L6415">
        <v>2</v>
      </c>
      <c r="M6415" t="s">
        <v>24</v>
      </c>
      <c r="N6415">
        <v>1</v>
      </c>
      <c r="O6415" t="s">
        <v>33</v>
      </c>
      <c r="P6415">
        <v>1404</v>
      </c>
      <c r="T6415" s="3">
        <f t="shared" si="201"/>
        <v>54.93</v>
      </c>
      <c r="U6415" s="3">
        <f>IF(AND(R6415&lt;&gt;"_U",N6415&lt;&gt;9999,N6415&lt;&gt;999,L6415&lt;&gt;"Median"),IFERROR(VLOOKUP(A6415,'TA Total'!A:P,16,0),"."),".")</f>
        <v>2556</v>
      </c>
    </row>
    <row r="6416" spans="1:21" x14ac:dyDescent="0.3">
      <c r="A6416" s="1" t="str">
        <f t="shared" si="200"/>
        <v>2023|Whanganui District|$30,001-$50,000</v>
      </c>
      <c r="B6416" t="s">
        <v>18</v>
      </c>
      <c r="C6416" t="s">
        <v>19</v>
      </c>
      <c r="D6416" t="s">
        <v>20</v>
      </c>
      <c r="E6416" t="s">
        <v>21</v>
      </c>
      <c r="F6416">
        <v>2023</v>
      </c>
      <c r="G6416">
        <v>2023</v>
      </c>
      <c r="H6416">
        <v>37</v>
      </c>
      <c r="I6416" t="s">
        <v>133</v>
      </c>
      <c r="J6416">
        <v>99</v>
      </c>
      <c r="K6416" t="s">
        <v>23</v>
      </c>
      <c r="L6416">
        <v>3</v>
      </c>
      <c r="M6416" t="s">
        <v>45</v>
      </c>
      <c r="N6416">
        <v>9999</v>
      </c>
      <c r="O6416" t="s">
        <v>40</v>
      </c>
      <c r="P6416">
        <v>3474</v>
      </c>
      <c r="T6416" s="3" t="str">
        <f t="shared" si="201"/>
        <v>.</v>
      </c>
      <c r="U6416" s="3" t="str">
        <f>IF(AND(R6416&lt;&gt;"_U",N6416&lt;&gt;9999,N6416&lt;&gt;999,L6416&lt;&gt;"Median"),IFERROR(VLOOKUP(A6416,'TA Total'!A:P,16,0),"."),".")</f>
        <v>.</v>
      </c>
    </row>
    <row r="6417" spans="1:21" x14ac:dyDescent="0.3">
      <c r="A6417" s="1" t="str">
        <f t="shared" si="200"/>
        <v>2023|Whanganui District|$30,001-$50,000</v>
      </c>
      <c r="B6417" t="s">
        <v>18</v>
      </c>
      <c r="C6417" t="s">
        <v>19</v>
      </c>
      <c r="D6417" t="s">
        <v>20</v>
      </c>
      <c r="E6417" t="s">
        <v>21</v>
      </c>
      <c r="F6417">
        <v>2023</v>
      </c>
      <c r="G6417">
        <v>2023</v>
      </c>
      <c r="H6417">
        <v>37</v>
      </c>
      <c r="I6417" t="s">
        <v>133</v>
      </c>
      <c r="J6417">
        <v>99</v>
      </c>
      <c r="K6417" t="s">
        <v>23</v>
      </c>
      <c r="L6417">
        <v>3</v>
      </c>
      <c r="M6417" t="s">
        <v>45</v>
      </c>
      <c r="N6417">
        <v>2</v>
      </c>
      <c r="O6417" t="s">
        <v>28</v>
      </c>
      <c r="P6417">
        <v>1092</v>
      </c>
      <c r="T6417" s="3">
        <f t="shared" si="201"/>
        <v>31.43</v>
      </c>
      <c r="U6417" s="3">
        <f>IF(AND(R6417&lt;&gt;"_U",N6417&lt;&gt;9999,N6417&lt;&gt;999,L6417&lt;&gt;"Median"),IFERROR(VLOOKUP(A6417,'TA Total'!A:P,16,0),"."),".")</f>
        <v>3474</v>
      </c>
    </row>
    <row r="6418" spans="1:21" x14ac:dyDescent="0.3">
      <c r="A6418" s="1" t="str">
        <f t="shared" si="200"/>
        <v>2023|Whanganui District|$30,001-$50,000</v>
      </c>
      <c r="B6418" t="s">
        <v>18</v>
      </c>
      <c r="C6418" t="s">
        <v>19</v>
      </c>
      <c r="D6418" t="s">
        <v>20</v>
      </c>
      <c r="E6418" t="s">
        <v>21</v>
      </c>
      <c r="F6418">
        <v>2023</v>
      </c>
      <c r="G6418">
        <v>2023</v>
      </c>
      <c r="H6418">
        <v>37</v>
      </c>
      <c r="I6418" t="s">
        <v>133</v>
      </c>
      <c r="J6418">
        <v>99</v>
      </c>
      <c r="K6418" t="s">
        <v>23</v>
      </c>
      <c r="L6418">
        <v>3</v>
      </c>
      <c r="M6418" t="s">
        <v>45</v>
      </c>
      <c r="N6418">
        <v>3</v>
      </c>
      <c r="O6418" t="s">
        <v>25</v>
      </c>
      <c r="P6418">
        <v>339</v>
      </c>
      <c r="T6418" s="3">
        <f t="shared" si="201"/>
        <v>9.76</v>
      </c>
      <c r="U6418" s="3">
        <f>IF(AND(R6418&lt;&gt;"_U",N6418&lt;&gt;9999,N6418&lt;&gt;999,L6418&lt;&gt;"Median"),IFERROR(VLOOKUP(A6418,'TA Total'!A:P,16,0),"."),".")</f>
        <v>3474</v>
      </c>
    </row>
    <row r="6419" spans="1:21" x14ac:dyDescent="0.3">
      <c r="A6419" s="1" t="str">
        <f t="shared" si="200"/>
        <v>2023|Whanganui District|$30,001-$50,000</v>
      </c>
      <c r="B6419" t="s">
        <v>18</v>
      </c>
      <c r="C6419" t="s">
        <v>19</v>
      </c>
      <c r="D6419" t="s">
        <v>20</v>
      </c>
      <c r="E6419" t="s">
        <v>21</v>
      </c>
      <c r="F6419">
        <v>2023</v>
      </c>
      <c r="G6419">
        <v>2023</v>
      </c>
      <c r="H6419">
        <v>37</v>
      </c>
      <c r="I6419" t="s">
        <v>133</v>
      </c>
      <c r="J6419">
        <v>99</v>
      </c>
      <c r="K6419" t="s">
        <v>23</v>
      </c>
      <c r="L6419">
        <v>3</v>
      </c>
      <c r="M6419" t="s">
        <v>45</v>
      </c>
      <c r="N6419">
        <v>7777</v>
      </c>
      <c r="O6419" t="s">
        <v>37</v>
      </c>
      <c r="P6419">
        <v>3474</v>
      </c>
      <c r="T6419" s="3">
        <f t="shared" si="201"/>
        <v>100</v>
      </c>
      <c r="U6419" s="3">
        <f>IF(AND(R6419&lt;&gt;"_U",N6419&lt;&gt;9999,N6419&lt;&gt;999,L6419&lt;&gt;"Median"),IFERROR(VLOOKUP(A6419,'TA Total'!A:P,16,0),"."),".")</f>
        <v>3474</v>
      </c>
    </row>
    <row r="6420" spans="1:21" x14ac:dyDescent="0.3">
      <c r="A6420" s="1" t="str">
        <f t="shared" si="200"/>
        <v>2023|Whanganui District|$30,001-$50,000</v>
      </c>
      <c r="B6420" t="s">
        <v>18</v>
      </c>
      <c r="C6420" t="s">
        <v>19</v>
      </c>
      <c r="D6420" t="s">
        <v>20</v>
      </c>
      <c r="E6420" t="s">
        <v>21</v>
      </c>
      <c r="F6420">
        <v>2023</v>
      </c>
      <c r="G6420">
        <v>2023</v>
      </c>
      <c r="H6420">
        <v>37</v>
      </c>
      <c r="I6420" t="s">
        <v>133</v>
      </c>
      <c r="J6420">
        <v>99</v>
      </c>
      <c r="K6420" t="s">
        <v>23</v>
      </c>
      <c r="L6420">
        <v>3</v>
      </c>
      <c r="M6420" t="s">
        <v>45</v>
      </c>
      <c r="N6420">
        <v>1</v>
      </c>
      <c r="O6420" t="s">
        <v>33</v>
      </c>
      <c r="P6420">
        <v>2043</v>
      </c>
      <c r="T6420" s="3">
        <f t="shared" si="201"/>
        <v>58.81</v>
      </c>
      <c r="U6420" s="3">
        <f>IF(AND(R6420&lt;&gt;"_U",N6420&lt;&gt;9999,N6420&lt;&gt;999,L6420&lt;&gt;"Median"),IFERROR(VLOOKUP(A6420,'TA Total'!A:P,16,0),"."),".")</f>
        <v>3474</v>
      </c>
    </row>
    <row r="6421" spans="1:21" x14ac:dyDescent="0.3">
      <c r="A6421" s="1" t="str">
        <f t="shared" si="200"/>
        <v>2023|Whanganui District|$30,001-$50,000</v>
      </c>
      <c r="B6421" t="s">
        <v>18</v>
      </c>
      <c r="C6421" t="s">
        <v>19</v>
      </c>
      <c r="D6421" t="s">
        <v>20</v>
      </c>
      <c r="E6421" t="s">
        <v>21</v>
      </c>
      <c r="F6421">
        <v>2023</v>
      </c>
      <c r="G6421">
        <v>2023</v>
      </c>
      <c r="H6421">
        <v>37</v>
      </c>
      <c r="I6421" t="s">
        <v>133</v>
      </c>
      <c r="J6421">
        <v>99</v>
      </c>
      <c r="K6421" t="s">
        <v>23</v>
      </c>
      <c r="L6421">
        <v>3</v>
      </c>
      <c r="M6421" t="s">
        <v>45</v>
      </c>
      <c r="N6421">
        <v>999</v>
      </c>
      <c r="O6421" t="s">
        <v>42</v>
      </c>
      <c r="P6421">
        <v>0</v>
      </c>
      <c r="T6421" s="3" t="str">
        <f t="shared" si="201"/>
        <v>.</v>
      </c>
      <c r="U6421" s="3" t="str">
        <f>IF(AND(R6421&lt;&gt;"_U",N6421&lt;&gt;9999,N6421&lt;&gt;999,L6421&lt;&gt;"Median"),IFERROR(VLOOKUP(A6421,'TA Total'!A:P,16,0),"."),".")</f>
        <v>.</v>
      </c>
    </row>
    <row r="6422" spans="1:21" x14ac:dyDescent="0.3">
      <c r="A6422" s="1" t="str">
        <f t="shared" si="200"/>
        <v>2023|Whanganui District|$50,001-$70,000</v>
      </c>
      <c r="B6422" t="s">
        <v>18</v>
      </c>
      <c r="C6422" t="s">
        <v>19</v>
      </c>
      <c r="D6422" t="s">
        <v>20</v>
      </c>
      <c r="E6422" t="s">
        <v>21</v>
      </c>
      <c r="F6422">
        <v>2023</v>
      </c>
      <c r="G6422">
        <v>2023</v>
      </c>
      <c r="H6422">
        <v>37</v>
      </c>
      <c r="I6422" t="s">
        <v>133</v>
      </c>
      <c r="J6422">
        <v>99</v>
      </c>
      <c r="K6422" t="s">
        <v>23</v>
      </c>
      <c r="L6422">
        <v>4</v>
      </c>
      <c r="M6422" t="s">
        <v>36</v>
      </c>
      <c r="N6422">
        <v>999</v>
      </c>
      <c r="O6422" t="s">
        <v>42</v>
      </c>
      <c r="P6422">
        <v>0</v>
      </c>
      <c r="T6422" s="3" t="str">
        <f t="shared" si="201"/>
        <v>.</v>
      </c>
      <c r="U6422" s="3" t="str">
        <f>IF(AND(R6422&lt;&gt;"_U",N6422&lt;&gt;9999,N6422&lt;&gt;999,L6422&lt;&gt;"Median"),IFERROR(VLOOKUP(A6422,'TA Total'!A:P,16,0),"."),".")</f>
        <v>.</v>
      </c>
    </row>
    <row r="6423" spans="1:21" x14ac:dyDescent="0.3">
      <c r="A6423" s="1" t="str">
        <f t="shared" si="200"/>
        <v>2023|Whanganui District|$50,001-$70,000</v>
      </c>
      <c r="B6423" t="s">
        <v>18</v>
      </c>
      <c r="C6423" t="s">
        <v>19</v>
      </c>
      <c r="D6423" t="s">
        <v>20</v>
      </c>
      <c r="E6423" t="s">
        <v>21</v>
      </c>
      <c r="F6423">
        <v>2023</v>
      </c>
      <c r="G6423">
        <v>2023</v>
      </c>
      <c r="H6423">
        <v>37</v>
      </c>
      <c r="I6423" t="s">
        <v>133</v>
      </c>
      <c r="J6423">
        <v>99</v>
      </c>
      <c r="K6423" t="s">
        <v>23</v>
      </c>
      <c r="L6423">
        <v>4</v>
      </c>
      <c r="M6423" t="s">
        <v>36</v>
      </c>
      <c r="N6423">
        <v>2</v>
      </c>
      <c r="O6423" t="s">
        <v>28</v>
      </c>
      <c r="P6423">
        <v>717</v>
      </c>
      <c r="T6423" s="3">
        <f t="shared" si="201"/>
        <v>32.17</v>
      </c>
      <c r="U6423" s="3">
        <f>IF(AND(R6423&lt;&gt;"_U",N6423&lt;&gt;9999,N6423&lt;&gt;999,L6423&lt;&gt;"Median"),IFERROR(VLOOKUP(A6423,'TA Total'!A:P,16,0),"."),".")</f>
        <v>2229</v>
      </c>
    </row>
    <row r="6424" spans="1:21" x14ac:dyDescent="0.3">
      <c r="A6424" s="1" t="str">
        <f t="shared" si="200"/>
        <v>2023|Whanganui District|$50,001-$70,000</v>
      </c>
      <c r="B6424" t="s">
        <v>18</v>
      </c>
      <c r="C6424" t="s">
        <v>19</v>
      </c>
      <c r="D6424" t="s">
        <v>20</v>
      </c>
      <c r="E6424" t="s">
        <v>21</v>
      </c>
      <c r="F6424">
        <v>2023</v>
      </c>
      <c r="G6424">
        <v>2023</v>
      </c>
      <c r="H6424">
        <v>37</v>
      </c>
      <c r="I6424" t="s">
        <v>133</v>
      </c>
      <c r="J6424">
        <v>99</v>
      </c>
      <c r="K6424" t="s">
        <v>23</v>
      </c>
      <c r="L6424">
        <v>4</v>
      </c>
      <c r="M6424" t="s">
        <v>36</v>
      </c>
      <c r="N6424">
        <v>3</v>
      </c>
      <c r="O6424" t="s">
        <v>25</v>
      </c>
      <c r="P6424">
        <v>207</v>
      </c>
      <c r="T6424" s="3">
        <f t="shared" si="201"/>
        <v>9.2899999999999991</v>
      </c>
      <c r="U6424" s="3">
        <f>IF(AND(R6424&lt;&gt;"_U",N6424&lt;&gt;9999,N6424&lt;&gt;999,L6424&lt;&gt;"Median"),IFERROR(VLOOKUP(A6424,'TA Total'!A:P,16,0),"."),".")</f>
        <v>2229</v>
      </c>
    </row>
    <row r="6425" spans="1:21" x14ac:dyDescent="0.3">
      <c r="A6425" s="1" t="str">
        <f t="shared" si="200"/>
        <v>2023|Whanganui District|$50,001-$70,000</v>
      </c>
      <c r="B6425" t="s">
        <v>18</v>
      </c>
      <c r="C6425" t="s">
        <v>19</v>
      </c>
      <c r="D6425" t="s">
        <v>20</v>
      </c>
      <c r="E6425" t="s">
        <v>21</v>
      </c>
      <c r="F6425">
        <v>2023</v>
      </c>
      <c r="G6425">
        <v>2023</v>
      </c>
      <c r="H6425">
        <v>37</v>
      </c>
      <c r="I6425" t="s">
        <v>133</v>
      </c>
      <c r="J6425">
        <v>99</v>
      </c>
      <c r="K6425" t="s">
        <v>23</v>
      </c>
      <c r="L6425">
        <v>4</v>
      </c>
      <c r="M6425" t="s">
        <v>36</v>
      </c>
      <c r="N6425">
        <v>1</v>
      </c>
      <c r="O6425" t="s">
        <v>33</v>
      </c>
      <c r="P6425">
        <v>1305</v>
      </c>
      <c r="T6425" s="3">
        <f t="shared" si="201"/>
        <v>58.55</v>
      </c>
      <c r="U6425" s="3">
        <f>IF(AND(R6425&lt;&gt;"_U",N6425&lt;&gt;9999,N6425&lt;&gt;999,L6425&lt;&gt;"Median"),IFERROR(VLOOKUP(A6425,'TA Total'!A:P,16,0),"."),".")</f>
        <v>2229</v>
      </c>
    </row>
    <row r="6426" spans="1:21" x14ac:dyDescent="0.3">
      <c r="A6426" s="1" t="str">
        <f t="shared" si="200"/>
        <v>2023|Whanganui District|$50,001-$70,000</v>
      </c>
      <c r="B6426" t="s">
        <v>18</v>
      </c>
      <c r="C6426" t="s">
        <v>19</v>
      </c>
      <c r="D6426" t="s">
        <v>20</v>
      </c>
      <c r="E6426" t="s">
        <v>21</v>
      </c>
      <c r="F6426">
        <v>2023</v>
      </c>
      <c r="G6426">
        <v>2023</v>
      </c>
      <c r="H6426">
        <v>37</v>
      </c>
      <c r="I6426" t="s">
        <v>133</v>
      </c>
      <c r="J6426">
        <v>99</v>
      </c>
      <c r="K6426" t="s">
        <v>23</v>
      </c>
      <c r="L6426">
        <v>4</v>
      </c>
      <c r="M6426" t="s">
        <v>36</v>
      </c>
      <c r="N6426">
        <v>7777</v>
      </c>
      <c r="O6426" t="s">
        <v>37</v>
      </c>
      <c r="P6426">
        <v>2229</v>
      </c>
      <c r="T6426" s="3">
        <f t="shared" si="201"/>
        <v>100</v>
      </c>
      <c r="U6426" s="3">
        <f>IF(AND(R6426&lt;&gt;"_U",N6426&lt;&gt;9999,N6426&lt;&gt;999,L6426&lt;&gt;"Median"),IFERROR(VLOOKUP(A6426,'TA Total'!A:P,16,0),"."),".")</f>
        <v>2229</v>
      </c>
    </row>
    <row r="6427" spans="1:21" x14ac:dyDescent="0.3">
      <c r="A6427" s="1" t="str">
        <f t="shared" si="200"/>
        <v>2023|Whanganui District|$50,001-$70,000</v>
      </c>
      <c r="B6427" t="s">
        <v>18</v>
      </c>
      <c r="C6427" t="s">
        <v>19</v>
      </c>
      <c r="D6427" t="s">
        <v>20</v>
      </c>
      <c r="E6427" t="s">
        <v>21</v>
      </c>
      <c r="F6427">
        <v>2023</v>
      </c>
      <c r="G6427">
        <v>2023</v>
      </c>
      <c r="H6427">
        <v>37</v>
      </c>
      <c r="I6427" t="s">
        <v>133</v>
      </c>
      <c r="J6427">
        <v>99</v>
      </c>
      <c r="K6427" t="s">
        <v>23</v>
      </c>
      <c r="L6427">
        <v>4</v>
      </c>
      <c r="M6427" t="s">
        <v>36</v>
      </c>
      <c r="N6427">
        <v>9999</v>
      </c>
      <c r="O6427" t="s">
        <v>40</v>
      </c>
      <c r="P6427">
        <v>2229</v>
      </c>
      <c r="T6427" s="3" t="str">
        <f t="shared" si="201"/>
        <v>.</v>
      </c>
      <c r="U6427" s="3" t="str">
        <f>IF(AND(R6427&lt;&gt;"_U",N6427&lt;&gt;9999,N6427&lt;&gt;999,L6427&lt;&gt;"Median"),IFERROR(VLOOKUP(A6427,'TA Total'!A:P,16,0),"."),".")</f>
        <v>.</v>
      </c>
    </row>
    <row r="6428" spans="1:21" x14ac:dyDescent="0.3">
      <c r="A6428" s="1" t="str">
        <f t="shared" si="200"/>
        <v>2023|Whanganui District|$70,001-$100,000</v>
      </c>
      <c r="B6428" t="s">
        <v>18</v>
      </c>
      <c r="C6428" t="s">
        <v>19</v>
      </c>
      <c r="D6428" t="s">
        <v>20</v>
      </c>
      <c r="E6428" t="s">
        <v>21</v>
      </c>
      <c r="F6428">
        <v>2023</v>
      </c>
      <c r="G6428">
        <v>2023</v>
      </c>
      <c r="H6428">
        <v>37</v>
      </c>
      <c r="I6428" t="s">
        <v>133</v>
      </c>
      <c r="J6428">
        <v>99</v>
      </c>
      <c r="K6428" t="s">
        <v>23</v>
      </c>
      <c r="L6428">
        <v>5</v>
      </c>
      <c r="M6428" t="s">
        <v>58</v>
      </c>
      <c r="N6428">
        <v>7777</v>
      </c>
      <c r="O6428" t="s">
        <v>37</v>
      </c>
      <c r="P6428">
        <v>2757</v>
      </c>
      <c r="T6428" s="3">
        <f t="shared" si="201"/>
        <v>100</v>
      </c>
      <c r="U6428" s="3">
        <f>IF(AND(R6428&lt;&gt;"_U",N6428&lt;&gt;9999,N6428&lt;&gt;999,L6428&lt;&gt;"Median"),IFERROR(VLOOKUP(A6428,'TA Total'!A:P,16,0),"."),".")</f>
        <v>2757</v>
      </c>
    </row>
    <row r="6429" spans="1:21" x14ac:dyDescent="0.3">
      <c r="A6429" s="1" t="str">
        <f t="shared" si="200"/>
        <v>2023|Whanganui District|$70,001-$100,000</v>
      </c>
      <c r="B6429" t="s">
        <v>18</v>
      </c>
      <c r="C6429" t="s">
        <v>19</v>
      </c>
      <c r="D6429" t="s">
        <v>20</v>
      </c>
      <c r="E6429" t="s">
        <v>21</v>
      </c>
      <c r="F6429">
        <v>2023</v>
      </c>
      <c r="G6429">
        <v>2023</v>
      </c>
      <c r="H6429">
        <v>37</v>
      </c>
      <c r="I6429" t="s">
        <v>133</v>
      </c>
      <c r="J6429">
        <v>99</v>
      </c>
      <c r="K6429" t="s">
        <v>23</v>
      </c>
      <c r="L6429">
        <v>5</v>
      </c>
      <c r="M6429" t="s">
        <v>58</v>
      </c>
      <c r="N6429">
        <v>999</v>
      </c>
      <c r="O6429" t="s">
        <v>42</v>
      </c>
      <c r="P6429">
        <v>0</v>
      </c>
      <c r="T6429" s="3" t="str">
        <f t="shared" si="201"/>
        <v>.</v>
      </c>
      <c r="U6429" s="3" t="str">
        <f>IF(AND(R6429&lt;&gt;"_U",N6429&lt;&gt;9999,N6429&lt;&gt;999,L6429&lt;&gt;"Median"),IFERROR(VLOOKUP(A6429,'TA Total'!A:P,16,0),"."),".")</f>
        <v>.</v>
      </c>
    </row>
    <row r="6430" spans="1:21" x14ac:dyDescent="0.3">
      <c r="A6430" s="1" t="str">
        <f t="shared" si="200"/>
        <v>2023|Whanganui District|$70,001-$100,000</v>
      </c>
      <c r="B6430" t="s">
        <v>18</v>
      </c>
      <c r="C6430" t="s">
        <v>19</v>
      </c>
      <c r="D6430" t="s">
        <v>20</v>
      </c>
      <c r="E6430" t="s">
        <v>21</v>
      </c>
      <c r="F6430">
        <v>2023</v>
      </c>
      <c r="G6430">
        <v>2023</v>
      </c>
      <c r="H6430">
        <v>37</v>
      </c>
      <c r="I6430" t="s">
        <v>133</v>
      </c>
      <c r="J6430">
        <v>99</v>
      </c>
      <c r="K6430" t="s">
        <v>23</v>
      </c>
      <c r="L6430">
        <v>5</v>
      </c>
      <c r="M6430" t="s">
        <v>58</v>
      </c>
      <c r="N6430">
        <v>1</v>
      </c>
      <c r="O6430" t="s">
        <v>33</v>
      </c>
      <c r="P6430">
        <v>1749</v>
      </c>
      <c r="T6430" s="3">
        <f t="shared" si="201"/>
        <v>63.44</v>
      </c>
      <c r="U6430" s="3">
        <f>IF(AND(R6430&lt;&gt;"_U",N6430&lt;&gt;9999,N6430&lt;&gt;999,L6430&lt;&gt;"Median"),IFERROR(VLOOKUP(A6430,'TA Total'!A:P,16,0),"."),".")</f>
        <v>2757</v>
      </c>
    </row>
    <row r="6431" spans="1:21" x14ac:dyDescent="0.3">
      <c r="A6431" s="1" t="str">
        <f t="shared" si="200"/>
        <v>2023|Whanganui District|$70,001-$100,000</v>
      </c>
      <c r="B6431" t="s">
        <v>18</v>
      </c>
      <c r="C6431" t="s">
        <v>19</v>
      </c>
      <c r="D6431" t="s">
        <v>20</v>
      </c>
      <c r="E6431" t="s">
        <v>21</v>
      </c>
      <c r="F6431">
        <v>2023</v>
      </c>
      <c r="G6431">
        <v>2023</v>
      </c>
      <c r="H6431">
        <v>37</v>
      </c>
      <c r="I6431" t="s">
        <v>133</v>
      </c>
      <c r="J6431">
        <v>99</v>
      </c>
      <c r="K6431" t="s">
        <v>23</v>
      </c>
      <c r="L6431">
        <v>5</v>
      </c>
      <c r="M6431" t="s">
        <v>58</v>
      </c>
      <c r="N6431">
        <v>9999</v>
      </c>
      <c r="O6431" t="s">
        <v>40</v>
      </c>
      <c r="P6431">
        <v>2757</v>
      </c>
      <c r="T6431" s="3" t="str">
        <f t="shared" si="201"/>
        <v>.</v>
      </c>
      <c r="U6431" s="3" t="str">
        <f>IF(AND(R6431&lt;&gt;"_U",N6431&lt;&gt;9999,N6431&lt;&gt;999,L6431&lt;&gt;"Median"),IFERROR(VLOOKUP(A6431,'TA Total'!A:P,16,0),"."),".")</f>
        <v>.</v>
      </c>
    </row>
    <row r="6432" spans="1:21" x14ac:dyDescent="0.3">
      <c r="A6432" s="1" t="str">
        <f t="shared" si="200"/>
        <v>2023|Whanganui District|$70,001-$100,000</v>
      </c>
      <c r="B6432" t="s">
        <v>18</v>
      </c>
      <c r="C6432" t="s">
        <v>19</v>
      </c>
      <c r="D6432" t="s">
        <v>20</v>
      </c>
      <c r="E6432" t="s">
        <v>21</v>
      </c>
      <c r="F6432">
        <v>2023</v>
      </c>
      <c r="G6432">
        <v>2023</v>
      </c>
      <c r="H6432">
        <v>37</v>
      </c>
      <c r="I6432" t="s">
        <v>133</v>
      </c>
      <c r="J6432">
        <v>99</v>
      </c>
      <c r="K6432" t="s">
        <v>23</v>
      </c>
      <c r="L6432">
        <v>5</v>
      </c>
      <c r="M6432" t="s">
        <v>58</v>
      </c>
      <c r="N6432">
        <v>2</v>
      </c>
      <c r="O6432" t="s">
        <v>28</v>
      </c>
      <c r="P6432">
        <v>753</v>
      </c>
      <c r="T6432" s="3">
        <f t="shared" si="201"/>
        <v>27.31</v>
      </c>
      <c r="U6432" s="3">
        <f>IF(AND(R6432&lt;&gt;"_U",N6432&lt;&gt;9999,N6432&lt;&gt;999,L6432&lt;&gt;"Median"),IFERROR(VLOOKUP(A6432,'TA Total'!A:P,16,0),"."),".")</f>
        <v>2757</v>
      </c>
    </row>
    <row r="6433" spans="1:21" x14ac:dyDescent="0.3">
      <c r="A6433" s="1" t="str">
        <f t="shared" si="200"/>
        <v>2023|Whanganui District|$70,001-$100,000</v>
      </c>
      <c r="B6433" t="s">
        <v>18</v>
      </c>
      <c r="C6433" t="s">
        <v>19</v>
      </c>
      <c r="D6433" t="s">
        <v>20</v>
      </c>
      <c r="E6433" t="s">
        <v>21</v>
      </c>
      <c r="F6433">
        <v>2023</v>
      </c>
      <c r="G6433">
        <v>2023</v>
      </c>
      <c r="H6433">
        <v>37</v>
      </c>
      <c r="I6433" t="s">
        <v>133</v>
      </c>
      <c r="J6433">
        <v>99</v>
      </c>
      <c r="K6433" t="s">
        <v>23</v>
      </c>
      <c r="L6433">
        <v>5</v>
      </c>
      <c r="M6433" t="s">
        <v>58</v>
      </c>
      <c r="N6433">
        <v>3</v>
      </c>
      <c r="O6433" t="s">
        <v>25</v>
      </c>
      <c r="P6433">
        <v>255</v>
      </c>
      <c r="T6433" s="3">
        <f t="shared" si="201"/>
        <v>9.25</v>
      </c>
      <c r="U6433" s="3">
        <f>IF(AND(R6433&lt;&gt;"_U",N6433&lt;&gt;9999,N6433&lt;&gt;999,L6433&lt;&gt;"Median"),IFERROR(VLOOKUP(A6433,'TA Total'!A:P,16,0),"."),".")</f>
        <v>2757</v>
      </c>
    </row>
    <row r="6434" spans="1:21" x14ac:dyDescent="0.3">
      <c r="A6434" s="1" t="str">
        <f t="shared" si="200"/>
        <v>2023|Whanganui District|$100,001-$150,000</v>
      </c>
      <c r="B6434" t="s">
        <v>18</v>
      </c>
      <c r="C6434" t="s">
        <v>19</v>
      </c>
      <c r="D6434" t="s">
        <v>20</v>
      </c>
      <c r="E6434" t="s">
        <v>21</v>
      </c>
      <c r="F6434">
        <v>2023</v>
      </c>
      <c r="G6434">
        <v>2023</v>
      </c>
      <c r="H6434">
        <v>37</v>
      </c>
      <c r="I6434" t="s">
        <v>133</v>
      </c>
      <c r="J6434">
        <v>99</v>
      </c>
      <c r="K6434" t="s">
        <v>23</v>
      </c>
      <c r="L6434">
        <v>6</v>
      </c>
      <c r="M6434" t="s">
        <v>59</v>
      </c>
      <c r="N6434">
        <v>2</v>
      </c>
      <c r="O6434" t="s">
        <v>28</v>
      </c>
      <c r="P6434">
        <v>684</v>
      </c>
      <c r="T6434" s="3">
        <f t="shared" si="201"/>
        <v>21.45</v>
      </c>
      <c r="U6434" s="3">
        <f>IF(AND(R6434&lt;&gt;"_U",N6434&lt;&gt;9999,N6434&lt;&gt;999,L6434&lt;&gt;"Median"),IFERROR(VLOOKUP(A6434,'TA Total'!A:P,16,0),"."),".")</f>
        <v>3189</v>
      </c>
    </row>
    <row r="6435" spans="1:21" x14ac:dyDescent="0.3">
      <c r="A6435" s="1" t="str">
        <f t="shared" si="200"/>
        <v>2023|Whanganui District|$100,001-$150,000</v>
      </c>
      <c r="B6435" t="s">
        <v>18</v>
      </c>
      <c r="C6435" t="s">
        <v>19</v>
      </c>
      <c r="D6435" t="s">
        <v>20</v>
      </c>
      <c r="E6435" t="s">
        <v>21</v>
      </c>
      <c r="F6435">
        <v>2023</v>
      </c>
      <c r="G6435">
        <v>2023</v>
      </c>
      <c r="H6435">
        <v>37</v>
      </c>
      <c r="I6435" t="s">
        <v>133</v>
      </c>
      <c r="J6435">
        <v>99</v>
      </c>
      <c r="K6435" t="s">
        <v>23</v>
      </c>
      <c r="L6435">
        <v>6</v>
      </c>
      <c r="M6435" t="s">
        <v>59</v>
      </c>
      <c r="N6435">
        <v>3</v>
      </c>
      <c r="O6435" t="s">
        <v>25</v>
      </c>
      <c r="P6435">
        <v>315</v>
      </c>
      <c r="T6435" s="3">
        <f t="shared" si="201"/>
        <v>9.8800000000000008</v>
      </c>
      <c r="U6435" s="3">
        <f>IF(AND(R6435&lt;&gt;"_U",N6435&lt;&gt;9999,N6435&lt;&gt;999,L6435&lt;&gt;"Median"),IFERROR(VLOOKUP(A6435,'TA Total'!A:P,16,0),"."),".")</f>
        <v>3189</v>
      </c>
    </row>
    <row r="6436" spans="1:21" x14ac:dyDescent="0.3">
      <c r="A6436" s="1" t="str">
        <f t="shared" si="200"/>
        <v>2023|Whanganui District|$100,001-$150,000</v>
      </c>
      <c r="B6436" t="s">
        <v>18</v>
      </c>
      <c r="C6436" t="s">
        <v>19</v>
      </c>
      <c r="D6436" t="s">
        <v>20</v>
      </c>
      <c r="E6436" t="s">
        <v>21</v>
      </c>
      <c r="F6436">
        <v>2023</v>
      </c>
      <c r="G6436">
        <v>2023</v>
      </c>
      <c r="H6436">
        <v>37</v>
      </c>
      <c r="I6436" t="s">
        <v>133</v>
      </c>
      <c r="J6436">
        <v>99</v>
      </c>
      <c r="K6436" t="s">
        <v>23</v>
      </c>
      <c r="L6436">
        <v>6</v>
      </c>
      <c r="M6436" t="s">
        <v>59</v>
      </c>
      <c r="N6436">
        <v>1</v>
      </c>
      <c r="O6436" t="s">
        <v>33</v>
      </c>
      <c r="P6436">
        <v>2187</v>
      </c>
      <c r="T6436" s="3">
        <f t="shared" si="201"/>
        <v>68.58</v>
      </c>
      <c r="U6436" s="3">
        <f>IF(AND(R6436&lt;&gt;"_U",N6436&lt;&gt;9999,N6436&lt;&gt;999,L6436&lt;&gt;"Median"),IFERROR(VLOOKUP(A6436,'TA Total'!A:P,16,0),"."),".")</f>
        <v>3189</v>
      </c>
    </row>
    <row r="6437" spans="1:21" x14ac:dyDescent="0.3">
      <c r="A6437" s="1" t="str">
        <f t="shared" si="200"/>
        <v>2023|Whanganui District|$100,001-$150,000</v>
      </c>
      <c r="B6437" t="s">
        <v>18</v>
      </c>
      <c r="C6437" t="s">
        <v>19</v>
      </c>
      <c r="D6437" t="s">
        <v>20</v>
      </c>
      <c r="E6437" t="s">
        <v>21</v>
      </c>
      <c r="F6437">
        <v>2023</v>
      </c>
      <c r="G6437">
        <v>2023</v>
      </c>
      <c r="H6437">
        <v>37</v>
      </c>
      <c r="I6437" t="s">
        <v>133</v>
      </c>
      <c r="J6437">
        <v>99</v>
      </c>
      <c r="K6437" t="s">
        <v>23</v>
      </c>
      <c r="L6437">
        <v>6</v>
      </c>
      <c r="M6437" t="s">
        <v>59</v>
      </c>
      <c r="N6437">
        <v>7777</v>
      </c>
      <c r="O6437" t="s">
        <v>37</v>
      </c>
      <c r="P6437">
        <v>3189</v>
      </c>
      <c r="T6437" s="3">
        <f t="shared" si="201"/>
        <v>100</v>
      </c>
      <c r="U6437" s="3">
        <f>IF(AND(R6437&lt;&gt;"_U",N6437&lt;&gt;9999,N6437&lt;&gt;999,L6437&lt;&gt;"Median"),IFERROR(VLOOKUP(A6437,'TA Total'!A:P,16,0),"."),".")</f>
        <v>3189</v>
      </c>
    </row>
    <row r="6438" spans="1:21" x14ac:dyDescent="0.3">
      <c r="A6438" s="1" t="str">
        <f t="shared" si="200"/>
        <v>2023|Whanganui District|$100,001-$150,000</v>
      </c>
      <c r="B6438" t="s">
        <v>18</v>
      </c>
      <c r="C6438" t="s">
        <v>19</v>
      </c>
      <c r="D6438" t="s">
        <v>20</v>
      </c>
      <c r="E6438" t="s">
        <v>21</v>
      </c>
      <c r="F6438">
        <v>2023</v>
      </c>
      <c r="G6438">
        <v>2023</v>
      </c>
      <c r="H6438">
        <v>37</v>
      </c>
      <c r="I6438" t="s">
        <v>133</v>
      </c>
      <c r="J6438">
        <v>99</v>
      </c>
      <c r="K6438" t="s">
        <v>23</v>
      </c>
      <c r="L6438">
        <v>6</v>
      </c>
      <c r="M6438" t="s">
        <v>59</v>
      </c>
      <c r="N6438">
        <v>999</v>
      </c>
      <c r="O6438" t="s">
        <v>42</v>
      </c>
      <c r="P6438">
        <v>0</v>
      </c>
      <c r="T6438" s="3" t="str">
        <f t="shared" si="201"/>
        <v>.</v>
      </c>
      <c r="U6438" s="3" t="str">
        <f>IF(AND(R6438&lt;&gt;"_U",N6438&lt;&gt;9999,N6438&lt;&gt;999,L6438&lt;&gt;"Median"),IFERROR(VLOOKUP(A6438,'TA Total'!A:P,16,0),"."),".")</f>
        <v>.</v>
      </c>
    </row>
    <row r="6439" spans="1:21" x14ac:dyDescent="0.3">
      <c r="A6439" s="1" t="str">
        <f t="shared" si="200"/>
        <v>2023|Whanganui District|$100,001-$150,000</v>
      </c>
      <c r="B6439" t="s">
        <v>18</v>
      </c>
      <c r="C6439" t="s">
        <v>19</v>
      </c>
      <c r="D6439" t="s">
        <v>20</v>
      </c>
      <c r="E6439" t="s">
        <v>21</v>
      </c>
      <c r="F6439">
        <v>2023</v>
      </c>
      <c r="G6439">
        <v>2023</v>
      </c>
      <c r="H6439">
        <v>37</v>
      </c>
      <c r="I6439" t="s">
        <v>133</v>
      </c>
      <c r="J6439">
        <v>99</v>
      </c>
      <c r="K6439" t="s">
        <v>23</v>
      </c>
      <c r="L6439">
        <v>6</v>
      </c>
      <c r="M6439" t="s">
        <v>59</v>
      </c>
      <c r="N6439">
        <v>9999</v>
      </c>
      <c r="O6439" t="s">
        <v>40</v>
      </c>
      <c r="P6439">
        <v>3189</v>
      </c>
      <c r="T6439" s="3" t="str">
        <f t="shared" si="201"/>
        <v>.</v>
      </c>
      <c r="U6439" s="3" t="str">
        <f>IF(AND(R6439&lt;&gt;"_U",N6439&lt;&gt;9999,N6439&lt;&gt;999,L6439&lt;&gt;"Median"),IFERROR(VLOOKUP(A6439,'TA Total'!A:P,16,0),"."),".")</f>
        <v>.</v>
      </c>
    </row>
    <row r="6440" spans="1:21" x14ac:dyDescent="0.3">
      <c r="A6440" s="1" t="str">
        <f t="shared" si="200"/>
        <v>2023|Whanganui District|$150,001-$200,000</v>
      </c>
      <c r="B6440" t="s">
        <v>18</v>
      </c>
      <c r="C6440" t="s">
        <v>19</v>
      </c>
      <c r="D6440" t="s">
        <v>20</v>
      </c>
      <c r="E6440" t="s">
        <v>21</v>
      </c>
      <c r="F6440">
        <v>2023</v>
      </c>
      <c r="G6440">
        <v>2023</v>
      </c>
      <c r="H6440">
        <v>37</v>
      </c>
      <c r="I6440" t="s">
        <v>133</v>
      </c>
      <c r="J6440">
        <v>99</v>
      </c>
      <c r="K6440" t="s">
        <v>23</v>
      </c>
      <c r="L6440">
        <v>7</v>
      </c>
      <c r="M6440" t="s">
        <v>43</v>
      </c>
      <c r="N6440">
        <v>1</v>
      </c>
      <c r="O6440" t="s">
        <v>33</v>
      </c>
      <c r="P6440">
        <v>1056</v>
      </c>
      <c r="T6440" s="3">
        <f t="shared" si="201"/>
        <v>71.540000000000006</v>
      </c>
      <c r="U6440" s="3">
        <f>IF(AND(R6440&lt;&gt;"_U",N6440&lt;&gt;9999,N6440&lt;&gt;999,L6440&lt;&gt;"Median"),IFERROR(VLOOKUP(A6440,'TA Total'!A:P,16,0),"."),".")</f>
        <v>1476</v>
      </c>
    </row>
    <row r="6441" spans="1:21" x14ac:dyDescent="0.3">
      <c r="A6441" s="1" t="str">
        <f t="shared" si="200"/>
        <v>2023|Whanganui District|$150,001-$200,000</v>
      </c>
      <c r="B6441" t="s">
        <v>18</v>
      </c>
      <c r="C6441" t="s">
        <v>19</v>
      </c>
      <c r="D6441" t="s">
        <v>20</v>
      </c>
      <c r="E6441" t="s">
        <v>21</v>
      </c>
      <c r="F6441">
        <v>2023</v>
      </c>
      <c r="G6441">
        <v>2023</v>
      </c>
      <c r="H6441">
        <v>37</v>
      </c>
      <c r="I6441" t="s">
        <v>133</v>
      </c>
      <c r="J6441">
        <v>99</v>
      </c>
      <c r="K6441" t="s">
        <v>23</v>
      </c>
      <c r="L6441">
        <v>7</v>
      </c>
      <c r="M6441" t="s">
        <v>43</v>
      </c>
      <c r="N6441">
        <v>9999</v>
      </c>
      <c r="O6441" t="s">
        <v>40</v>
      </c>
      <c r="P6441">
        <v>1476</v>
      </c>
      <c r="T6441" s="3" t="str">
        <f t="shared" si="201"/>
        <v>.</v>
      </c>
      <c r="U6441" s="3" t="str">
        <f>IF(AND(R6441&lt;&gt;"_U",N6441&lt;&gt;9999,N6441&lt;&gt;999,L6441&lt;&gt;"Median"),IFERROR(VLOOKUP(A6441,'TA Total'!A:P,16,0),"."),".")</f>
        <v>.</v>
      </c>
    </row>
    <row r="6442" spans="1:21" x14ac:dyDescent="0.3">
      <c r="A6442" s="1" t="str">
        <f t="shared" si="200"/>
        <v>2023|Whanganui District|$150,001-$200,000</v>
      </c>
      <c r="B6442" t="s">
        <v>18</v>
      </c>
      <c r="C6442" t="s">
        <v>19</v>
      </c>
      <c r="D6442" t="s">
        <v>20</v>
      </c>
      <c r="E6442" t="s">
        <v>21</v>
      </c>
      <c r="F6442">
        <v>2023</v>
      </c>
      <c r="G6442">
        <v>2023</v>
      </c>
      <c r="H6442">
        <v>37</v>
      </c>
      <c r="I6442" t="s">
        <v>133</v>
      </c>
      <c r="J6442">
        <v>99</v>
      </c>
      <c r="K6442" t="s">
        <v>23</v>
      </c>
      <c r="L6442">
        <v>7</v>
      </c>
      <c r="M6442" t="s">
        <v>43</v>
      </c>
      <c r="N6442">
        <v>7777</v>
      </c>
      <c r="O6442" t="s">
        <v>37</v>
      </c>
      <c r="P6442">
        <v>1476</v>
      </c>
      <c r="T6442" s="3">
        <f t="shared" si="201"/>
        <v>100</v>
      </c>
      <c r="U6442" s="3">
        <f>IF(AND(R6442&lt;&gt;"_U",N6442&lt;&gt;9999,N6442&lt;&gt;999,L6442&lt;&gt;"Median"),IFERROR(VLOOKUP(A6442,'TA Total'!A:P,16,0),"."),".")</f>
        <v>1476</v>
      </c>
    </row>
    <row r="6443" spans="1:21" x14ac:dyDescent="0.3">
      <c r="A6443" s="1" t="str">
        <f t="shared" si="200"/>
        <v>2023|Whanganui District|$150,001-$200,000</v>
      </c>
      <c r="B6443" t="s">
        <v>18</v>
      </c>
      <c r="C6443" t="s">
        <v>19</v>
      </c>
      <c r="D6443" t="s">
        <v>20</v>
      </c>
      <c r="E6443" t="s">
        <v>21</v>
      </c>
      <c r="F6443">
        <v>2023</v>
      </c>
      <c r="G6443">
        <v>2023</v>
      </c>
      <c r="H6443">
        <v>37</v>
      </c>
      <c r="I6443" t="s">
        <v>133</v>
      </c>
      <c r="J6443">
        <v>99</v>
      </c>
      <c r="K6443" t="s">
        <v>23</v>
      </c>
      <c r="L6443">
        <v>7</v>
      </c>
      <c r="M6443" t="s">
        <v>43</v>
      </c>
      <c r="N6443">
        <v>3</v>
      </c>
      <c r="O6443" t="s">
        <v>25</v>
      </c>
      <c r="P6443">
        <v>210</v>
      </c>
      <c r="T6443" s="3">
        <f t="shared" si="201"/>
        <v>14.23</v>
      </c>
      <c r="U6443" s="3">
        <f>IF(AND(R6443&lt;&gt;"_U",N6443&lt;&gt;9999,N6443&lt;&gt;999,L6443&lt;&gt;"Median"),IFERROR(VLOOKUP(A6443,'TA Total'!A:P,16,0),"."),".")</f>
        <v>1476</v>
      </c>
    </row>
    <row r="6444" spans="1:21" x14ac:dyDescent="0.3">
      <c r="A6444" s="1" t="str">
        <f t="shared" si="200"/>
        <v>2023|Whanganui District|$150,001-$200,000</v>
      </c>
      <c r="B6444" t="s">
        <v>18</v>
      </c>
      <c r="C6444" t="s">
        <v>19</v>
      </c>
      <c r="D6444" t="s">
        <v>20</v>
      </c>
      <c r="E6444" t="s">
        <v>21</v>
      </c>
      <c r="F6444">
        <v>2023</v>
      </c>
      <c r="G6444">
        <v>2023</v>
      </c>
      <c r="H6444">
        <v>37</v>
      </c>
      <c r="I6444" t="s">
        <v>133</v>
      </c>
      <c r="J6444">
        <v>99</v>
      </c>
      <c r="K6444" t="s">
        <v>23</v>
      </c>
      <c r="L6444">
        <v>7</v>
      </c>
      <c r="M6444" t="s">
        <v>43</v>
      </c>
      <c r="N6444">
        <v>999</v>
      </c>
      <c r="O6444" t="s">
        <v>42</v>
      </c>
      <c r="P6444">
        <v>0</v>
      </c>
      <c r="T6444" s="3" t="str">
        <f t="shared" si="201"/>
        <v>.</v>
      </c>
      <c r="U6444" s="3" t="str">
        <f>IF(AND(R6444&lt;&gt;"_U",N6444&lt;&gt;9999,N6444&lt;&gt;999,L6444&lt;&gt;"Median"),IFERROR(VLOOKUP(A6444,'TA Total'!A:P,16,0),"."),".")</f>
        <v>.</v>
      </c>
    </row>
    <row r="6445" spans="1:21" x14ac:dyDescent="0.3">
      <c r="A6445" s="1" t="str">
        <f t="shared" si="200"/>
        <v>2023|Whanganui District|$150,001-$200,000</v>
      </c>
      <c r="B6445" t="s">
        <v>18</v>
      </c>
      <c r="C6445" t="s">
        <v>19</v>
      </c>
      <c r="D6445" t="s">
        <v>20</v>
      </c>
      <c r="E6445" t="s">
        <v>21</v>
      </c>
      <c r="F6445">
        <v>2023</v>
      </c>
      <c r="G6445">
        <v>2023</v>
      </c>
      <c r="H6445">
        <v>37</v>
      </c>
      <c r="I6445" t="s">
        <v>133</v>
      </c>
      <c r="J6445">
        <v>99</v>
      </c>
      <c r="K6445" t="s">
        <v>23</v>
      </c>
      <c r="L6445">
        <v>7</v>
      </c>
      <c r="M6445" t="s">
        <v>43</v>
      </c>
      <c r="N6445">
        <v>2</v>
      </c>
      <c r="O6445" t="s">
        <v>28</v>
      </c>
      <c r="P6445">
        <v>210</v>
      </c>
      <c r="T6445" s="3">
        <f t="shared" si="201"/>
        <v>14.23</v>
      </c>
      <c r="U6445" s="3">
        <f>IF(AND(R6445&lt;&gt;"_U",N6445&lt;&gt;9999,N6445&lt;&gt;999,L6445&lt;&gt;"Median"),IFERROR(VLOOKUP(A6445,'TA Total'!A:P,16,0),"."),".")</f>
        <v>1476</v>
      </c>
    </row>
    <row r="6446" spans="1:21" x14ac:dyDescent="0.3">
      <c r="A6446" s="1" t="str">
        <f t="shared" si="200"/>
        <v>2023|Whanganui District|$200,001 or more</v>
      </c>
      <c r="B6446" t="s">
        <v>18</v>
      </c>
      <c r="C6446" t="s">
        <v>19</v>
      </c>
      <c r="D6446" t="s">
        <v>20</v>
      </c>
      <c r="E6446" t="s">
        <v>21</v>
      </c>
      <c r="F6446">
        <v>2023</v>
      </c>
      <c r="G6446">
        <v>2023</v>
      </c>
      <c r="H6446">
        <v>37</v>
      </c>
      <c r="I6446" t="s">
        <v>133</v>
      </c>
      <c r="J6446">
        <v>99</v>
      </c>
      <c r="K6446" t="s">
        <v>23</v>
      </c>
      <c r="L6446">
        <v>8</v>
      </c>
      <c r="M6446" t="s">
        <v>27</v>
      </c>
      <c r="N6446">
        <v>3</v>
      </c>
      <c r="O6446" t="s">
        <v>25</v>
      </c>
      <c r="P6446">
        <v>222</v>
      </c>
      <c r="T6446" s="3">
        <f t="shared" si="201"/>
        <v>22.22</v>
      </c>
      <c r="U6446" s="3">
        <f>IF(AND(R6446&lt;&gt;"_U",N6446&lt;&gt;9999,N6446&lt;&gt;999,L6446&lt;&gt;"Median"),IFERROR(VLOOKUP(A6446,'TA Total'!A:P,16,0),"."),".")</f>
        <v>999</v>
      </c>
    </row>
    <row r="6447" spans="1:21" x14ac:dyDescent="0.3">
      <c r="A6447" s="1" t="str">
        <f t="shared" si="200"/>
        <v>2023|Whanganui District|$200,001 or more</v>
      </c>
      <c r="B6447" t="s">
        <v>18</v>
      </c>
      <c r="C6447" t="s">
        <v>19</v>
      </c>
      <c r="D6447" t="s">
        <v>20</v>
      </c>
      <c r="E6447" t="s">
        <v>21</v>
      </c>
      <c r="F6447">
        <v>2023</v>
      </c>
      <c r="G6447">
        <v>2023</v>
      </c>
      <c r="H6447">
        <v>37</v>
      </c>
      <c r="I6447" t="s">
        <v>133</v>
      </c>
      <c r="J6447">
        <v>99</v>
      </c>
      <c r="K6447" t="s">
        <v>23</v>
      </c>
      <c r="L6447">
        <v>8</v>
      </c>
      <c r="M6447" t="s">
        <v>27</v>
      </c>
      <c r="N6447">
        <v>2</v>
      </c>
      <c r="O6447" t="s">
        <v>28</v>
      </c>
      <c r="P6447">
        <v>120</v>
      </c>
      <c r="T6447" s="3">
        <f t="shared" si="201"/>
        <v>12.01</v>
      </c>
      <c r="U6447" s="3">
        <f>IF(AND(R6447&lt;&gt;"_U",N6447&lt;&gt;9999,N6447&lt;&gt;999,L6447&lt;&gt;"Median"),IFERROR(VLOOKUP(A6447,'TA Total'!A:P,16,0),"."),".")</f>
        <v>999</v>
      </c>
    </row>
    <row r="6448" spans="1:21" x14ac:dyDescent="0.3">
      <c r="A6448" s="1" t="str">
        <f t="shared" si="200"/>
        <v>2023|Whanganui District|$200,001 or more</v>
      </c>
      <c r="B6448" t="s">
        <v>18</v>
      </c>
      <c r="C6448" t="s">
        <v>19</v>
      </c>
      <c r="D6448" t="s">
        <v>20</v>
      </c>
      <c r="E6448" t="s">
        <v>21</v>
      </c>
      <c r="F6448">
        <v>2023</v>
      </c>
      <c r="G6448">
        <v>2023</v>
      </c>
      <c r="H6448">
        <v>37</v>
      </c>
      <c r="I6448" t="s">
        <v>133</v>
      </c>
      <c r="J6448">
        <v>99</v>
      </c>
      <c r="K6448" t="s">
        <v>23</v>
      </c>
      <c r="L6448">
        <v>8</v>
      </c>
      <c r="M6448" t="s">
        <v>27</v>
      </c>
      <c r="N6448">
        <v>7777</v>
      </c>
      <c r="O6448" t="s">
        <v>37</v>
      </c>
      <c r="P6448">
        <v>999</v>
      </c>
      <c r="T6448" s="3">
        <f t="shared" si="201"/>
        <v>100</v>
      </c>
      <c r="U6448" s="3">
        <f>IF(AND(R6448&lt;&gt;"_U",N6448&lt;&gt;9999,N6448&lt;&gt;999,L6448&lt;&gt;"Median"),IFERROR(VLOOKUP(A6448,'TA Total'!A:P,16,0),"."),".")</f>
        <v>999</v>
      </c>
    </row>
    <row r="6449" spans="1:21" x14ac:dyDescent="0.3">
      <c r="A6449" s="1" t="str">
        <f t="shared" si="200"/>
        <v>2023|Whanganui District|$200,001 or more</v>
      </c>
      <c r="B6449" t="s">
        <v>18</v>
      </c>
      <c r="C6449" t="s">
        <v>19</v>
      </c>
      <c r="D6449" t="s">
        <v>20</v>
      </c>
      <c r="E6449" t="s">
        <v>21</v>
      </c>
      <c r="F6449">
        <v>2023</v>
      </c>
      <c r="G6449">
        <v>2023</v>
      </c>
      <c r="H6449">
        <v>37</v>
      </c>
      <c r="I6449" t="s">
        <v>133</v>
      </c>
      <c r="J6449">
        <v>99</v>
      </c>
      <c r="K6449" t="s">
        <v>23</v>
      </c>
      <c r="L6449">
        <v>8</v>
      </c>
      <c r="M6449" t="s">
        <v>27</v>
      </c>
      <c r="N6449">
        <v>1</v>
      </c>
      <c r="O6449" t="s">
        <v>33</v>
      </c>
      <c r="P6449">
        <v>657</v>
      </c>
      <c r="T6449" s="3">
        <f t="shared" si="201"/>
        <v>65.77</v>
      </c>
      <c r="U6449" s="3">
        <f>IF(AND(R6449&lt;&gt;"_U",N6449&lt;&gt;9999,N6449&lt;&gt;999,L6449&lt;&gt;"Median"),IFERROR(VLOOKUP(A6449,'TA Total'!A:P,16,0),"."),".")</f>
        <v>999</v>
      </c>
    </row>
    <row r="6450" spans="1:21" x14ac:dyDescent="0.3">
      <c r="A6450" s="1" t="str">
        <f t="shared" si="200"/>
        <v>2023|Whanganui District|$200,001 or more</v>
      </c>
      <c r="B6450" t="s">
        <v>18</v>
      </c>
      <c r="C6450" t="s">
        <v>19</v>
      </c>
      <c r="D6450" t="s">
        <v>20</v>
      </c>
      <c r="E6450" t="s">
        <v>21</v>
      </c>
      <c r="F6450">
        <v>2023</v>
      </c>
      <c r="G6450">
        <v>2023</v>
      </c>
      <c r="H6450">
        <v>37</v>
      </c>
      <c r="I6450" t="s">
        <v>133</v>
      </c>
      <c r="J6450">
        <v>99</v>
      </c>
      <c r="K6450" t="s">
        <v>23</v>
      </c>
      <c r="L6450">
        <v>8</v>
      </c>
      <c r="M6450" t="s">
        <v>27</v>
      </c>
      <c r="N6450">
        <v>9999</v>
      </c>
      <c r="O6450" t="s">
        <v>40</v>
      </c>
      <c r="P6450">
        <v>999</v>
      </c>
      <c r="T6450" s="3" t="str">
        <f t="shared" si="201"/>
        <v>.</v>
      </c>
      <c r="U6450" s="3" t="str">
        <f>IF(AND(R6450&lt;&gt;"_U",N6450&lt;&gt;9999,N6450&lt;&gt;999,L6450&lt;&gt;"Median"),IFERROR(VLOOKUP(A6450,'TA Total'!A:P,16,0),"."),".")</f>
        <v>.</v>
      </c>
    </row>
    <row r="6451" spans="1:21" x14ac:dyDescent="0.3">
      <c r="A6451" s="1" t="str">
        <f t="shared" si="200"/>
        <v>2023|Whanganui District|$200,001 or more</v>
      </c>
      <c r="B6451" t="s">
        <v>18</v>
      </c>
      <c r="C6451" t="s">
        <v>19</v>
      </c>
      <c r="D6451" t="s">
        <v>20</v>
      </c>
      <c r="E6451" t="s">
        <v>21</v>
      </c>
      <c r="F6451">
        <v>2023</v>
      </c>
      <c r="G6451">
        <v>2023</v>
      </c>
      <c r="H6451">
        <v>37</v>
      </c>
      <c r="I6451" t="s">
        <v>133</v>
      </c>
      <c r="J6451">
        <v>99</v>
      </c>
      <c r="K6451" t="s">
        <v>23</v>
      </c>
      <c r="L6451">
        <v>8</v>
      </c>
      <c r="M6451" t="s">
        <v>27</v>
      </c>
      <c r="N6451">
        <v>999</v>
      </c>
      <c r="O6451" t="s">
        <v>42</v>
      </c>
      <c r="P6451">
        <v>0</v>
      </c>
      <c r="T6451" s="3" t="str">
        <f t="shared" si="201"/>
        <v>.</v>
      </c>
      <c r="U6451" s="3" t="str">
        <f>IF(AND(R6451&lt;&gt;"_U",N6451&lt;&gt;9999,N6451&lt;&gt;999,L6451&lt;&gt;"Median"),IFERROR(VLOOKUP(A6451,'TA Total'!A:P,16,0),"."),".")</f>
        <v>.</v>
      </c>
    </row>
    <row r="6452" spans="1:21" x14ac:dyDescent="0.3">
      <c r="A6452" s="1" t="str">
        <f t="shared" si="200"/>
        <v>2023|Whanganui District|Total stated - total household income</v>
      </c>
      <c r="B6452" t="s">
        <v>18</v>
      </c>
      <c r="C6452" t="s">
        <v>19</v>
      </c>
      <c r="D6452" t="s">
        <v>20</v>
      </c>
      <c r="E6452" t="s">
        <v>21</v>
      </c>
      <c r="F6452">
        <v>2023</v>
      </c>
      <c r="G6452">
        <v>2023</v>
      </c>
      <c r="H6452">
        <v>37</v>
      </c>
      <c r="I6452" t="s">
        <v>133</v>
      </c>
      <c r="J6452">
        <v>99</v>
      </c>
      <c r="K6452" t="s">
        <v>23</v>
      </c>
      <c r="L6452">
        <v>77</v>
      </c>
      <c r="M6452" t="s">
        <v>32</v>
      </c>
      <c r="N6452">
        <v>3</v>
      </c>
      <c r="O6452" t="s">
        <v>25</v>
      </c>
      <c r="P6452">
        <v>1884</v>
      </c>
      <c r="T6452" s="3">
        <f t="shared" si="201"/>
        <v>10.44</v>
      </c>
      <c r="U6452" s="3">
        <f>IF(AND(R6452&lt;&gt;"_U",N6452&lt;&gt;9999,N6452&lt;&gt;999,L6452&lt;&gt;"Median"),IFERROR(VLOOKUP(A6452,'TA Total'!A:P,16,0),"."),".")</f>
        <v>18051</v>
      </c>
    </row>
    <row r="6453" spans="1:21" x14ac:dyDescent="0.3">
      <c r="A6453" s="1" t="str">
        <f t="shared" si="200"/>
        <v>2023|Whanganui District|Total stated - total household income</v>
      </c>
      <c r="B6453" t="s">
        <v>18</v>
      </c>
      <c r="C6453" t="s">
        <v>19</v>
      </c>
      <c r="D6453" t="s">
        <v>20</v>
      </c>
      <c r="E6453" t="s">
        <v>21</v>
      </c>
      <c r="F6453">
        <v>2023</v>
      </c>
      <c r="G6453">
        <v>2023</v>
      </c>
      <c r="H6453">
        <v>37</v>
      </c>
      <c r="I6453" t="s">
        <v>133</v>
      </c>
      <c r="J6453">
        <v>99</v>
      </c>
      <c r="K6453" t="s">
        <v>23</v>
      </c>
      <c r="L6453">
        <v>77</v>
      </c>
      <c r="M6453" t="s">
        <v>32</v>
      </c>
      <c r="N6453">
        <v>2</v>
      </c>
      <c r="O6453" t="s">
        <v>28</v>
      </c>
      <c r="P6453">
        <v>5181</v>
      </c>
      <c r="T6453" s="3">
        <f t="shared" si="201"/>
        <v>28.7</v>
      </c>
      <c r="U6453" s="3">
        <f>IF(AND(R6453&lt;&gt;"_U",N6453&lt;&gt;9999,N6453&lt;&gt;999,L6453&lt;&gt;"Median"),IFERROR(VLOOKUP(A6453,'TA Total'!A:P,16,0),"."),".")</f>
        <v>18051</v>
      </c>
    </row>
    <row r="6454" spans="1:21" x14ac:dyDescent="0.3">
      <c r="A6454" s="1" t="str">
        <f t="shared" si="200"/>
        <v>2023|Whanganui District|Total stated - total household income</v>
      </c>
      <c r="B6454" t="s">
        <v>18</v>
      </c>
      <c r="C6454" t="s">
        <v>19</v>
      </c>
      <c r="D6454" t="s">
        <v>20</v>
      </c>
      <c r="E6454" t="s">
        <v>21</v>
      </c>
      <c r="F6454">
        <v>2023</v>
      </c>
      <c r="G6454">
        <v>2023</v>
      </c>
      <c r="H6454">
        <v>37</v>
      </c>
      <c r="I6454" t="s">
        <v>133</v>
      </c>
      <c r="J6454">
        <v>99</v>
      </c>
      <c r="K6454" t="s">
        <v>23</v>
      </c>
      <c r="L6454">
        <v>77</v>
      </c>
      <c r="M6454" t="s">
        <v>32</v>
      </c>
      <c r="N6454">
        <v>1</v>
      </c>
      <c r="O6454" t="s">
        <v>33</v>
      </c>
      <c r="P6454">
        <v>10983</v>
      </c>
      <c r="T6454" s="3">
        <f t="shared" si="201"/>
        <v>60.84</v>
      </c>
      <c r="U6454" s="3">
        <f>IF(AND(R6454&lt;&gt;"_U",N6454&lt;&gt;9999,N6454&lt;&gt;999,L6454&lt;&gt;"Median"),IFERROR(VLOOKUP(A6454,'TA Total'!A:P,16,0),"."),".")</f>
        <v>18051</v>
      </c>
    </row>
    <row r="6455" spans="1:21" x14ac:dyDescent="0.3">
      <c r="A6455" s="1" t="str">
        <f t="shared" si="200"/>
        <v>2023|Whanganui District|Total stated - total household income</v>
      </c>
      <c r="B6455" t="s">
        <v>18</v>
      </c>
      <c r="C6455" t="s">
        <v>19</v>
      </c>
      <c r="D6455" t="s">
        <v>20</v>
      </c>
      <c r="E6455" t="s">
        <v>21</v>
      </c>
      <c r="F6455">
        <v>2023</v>
      </c>
      <c r="G6455">
        <v>2023</v>
      </c>
      <c r="H6455">
        <v>37</v>
      </c>
      <c r="I6455" t="s">
        <v>133</v>
      </c>
      <c r="J6455">
        <v>99</v>
      </c>
      <c r="K6455" t="s">
        <v>23</v>
      </c>
      <c r="L6455">
        <v>77</v>
      </c>
      <c r="M6455" t="s">
        <v>32</v>
      </c>
      <c r="N6455">
        <v>999</v>
      </c>
      <c r="O6455" t="s">
        <v>42</v>
      </c>
      <c r="P6455">
        <v>3</v>
      </c>
      <c r="T6455" s="3" t="str">
        <f t="shared" si="201"/>
        <v>.</v>
      </c>
      <c r="U6455" s="3" t="str">
        <f>IF(AND(R6455&lt;&gt;"_U",N6455&lt;&gt;9999,N6455&lt;&gt;999,L6455&lt;&gt;"Median"),IFERROR(VLOOKUP(A6455,'TA Total'!A:P,16,0),"."),".")</f>
        <v>.</v>
      </c>
    </row>
    <row r="6456" spans="1:21" x14ac:dyDescent="0.3">
      <c r="A6456" s="1" t="str">
        <f t="shared" si="200"/>
        <v>2023|Whanganui District|Total stated - total household income</v>
      </c>
      <c r="B6456" t="s">
        <v>18</v>
      </c>
      <c r="C6456" t="s">
        <v>19</v>
      </c>
      <c r="D6456" t="s">
        <v>20</v>
      </c>
      <c r="E6456" t="s">
        <v>21</v>
      </c>
      <c r="F6456">
        <v>2023</v>
      </c>
      <c r="G6456">
        <v>2023</v>
      </c>
      <c r="H6456">
        <v>37</v>
      </c>
      <c r="I6456" t="s">
        <v>133</v>
      </c>
      <c r="J6456">
        <v>99</v>
      </c>
      <c r="K6456" t="s">
        <v>23</v>
      </c>
      <c r="L6456">
        <v>77</v>
      </c>
      <c r="M6456" t="s">
        <v>32</v>
      </c>
      <c r="N6456">
        <v>9999</v>
      </c>
      <c r="O6456" t="s">
        <v>40</v>
      </c>
      <c r="P6456">
        <v>18051</v>
      </c>
      <c r="T6456" s="3" t="str">
        <f t="shared" si="201"/>
        <v>.</v>
      </c>
      <c r="U6456" s="3" t="str">
        <f>IF(AND(R6456&lt;&gt;"_U",N6456&lt;&gt;9999,N6456&lt;&gt;999,L6456&lt;&gt;"Median"),IFERROR(VLOOKUP(A6456,'TA Total'!A:P,16,0),"."),".")</f>
        <v>.</v>
      </c>
    </row>
    <row r="6457" spans="1:21" x14ac:dyDescent="0.3">
      <c r="A6457" s="1" t="str">
        <f t="shared" si="200"/>
        <v>2023|Whanganui District|Total stated - total household income</v>
      </c>
      <c r="B6457" t="s">
        <v>18</v>
      </c>
      <c r="C6457" t="s">
        <v>19</v>
      </c>
      <c r="D6457" t="s">
        <v>20</v>
      </c>
      <c r="E6457" t="s">
        <v>21</v>
      </c>
      <c r="F6457">
        <v>2023</v>
      </c>
      <c r="G6457">
        <v>2023</v>
      </c>
      <c r="H6457">
        <v>37</v>
      </c>
      <c r="I6457" t="s">
        <v>133</v>
      </c>
      <c r="J6457">
        <v>99</v>
      </c>
      <c r="K6457" t="s">
        <v>23</v>
      </c>
      <c r="L6457">
        <v>77</v>
      </c>
      <c r="M6457" t="s">
        <v>32</v>
      </c>
      <c r="N6457">
        <v>7777</v>
      </c>
      <c r="O6457" t="s">
        <v>37</v>
      </c>
      <c r="P6457">
        <v>18051</v>
      </c>
      <c r="T6457" s="3">
        <f t="shared" si="201"/>
        <v>100</v>
      </c>
      <c r="U6457" s="3">
        <f>IF(AND(R6457&lt;&gt;"_U",N6457&lt;&gt;9999,N6457&lt;&gt;999,L6457&lt;&gt;"Median"),IFERROR(VLOOKUP(A6457,'TA Total'!A:P,16,0),"."),".")</f>
        <v>18051</v>
      </c>
    </row>
    <row r="6458" spans="1:21" x14ac:dyDescent="0.3">
      <c r="A6458" s="1" t="str">
        <f t="shared" si="200"/>
        <v>2023|Whanganui District|Total - total household income</v>
      </c>
      <c r="B6458" t="s">
        <v>18</v>
      </c>
      <c r="C6458" t="s">
        <v>19</v>
      </c>
      <c r="D6458" t="s">
        <v>20</v>
      </c>
      <c r="E6458" t="s">
        <v>21</v>
      </c>
      <c r="F6458">
        <v>2023</v>
      </c>
      <c r="G6458">
        <v>2023</v>
      </c>
      <c r="H6458">
        <v>37</v>
      </c>
      <c r="I6458" t="s">
        <v>133</v>
      </c>
      <c r="J6458">
        <v>99</v>
      </c>
      <c r="K6458" t="s">
        <v>23</v>
      </c>
      <c r="L6458">
        <v>99</v>
      </c>
      <c r="M6458" t="s">
        <v>48</v>
      </c>
      <c r="N6458">
        <v>999</v>
      </c>
      <c r="O6458" t="s">
        <v>42</v>
      </c>
      <c r="P6458">
        <v>6</v>
      </c>
      <c r="T6458" s="3" t="str">
        <f t="shared" si="201"/>
        <v>.</v>
      </c>
      <c r="U6458" s="3" t="str">
        <f>IF(AND(R6458&lt;&gt;"_U",N6458&lt;&gt;9999,N6458&lt;&gt;999,L6458&lt;&gt;"Median"),IFERROR(VLOOKUP(A6458,'TA Total'!A:P,16,0),"."),".")</f>
        <v>.</v>
      </c>
    </row>
    <row r="6459" spans="1:21" x14ac:dyDescent="0.3">
      <c r="A6459" s="1" t="str">
        <f t="shared" si="200"/>
        <v>2023|Whanganui District|Total - total household income</v>
      </c>
      <c r="B6459" t="s">
        <v>18</v>
      </c>
      <c r="C6459" t="s">
        <v>19</v>
      </c>
      <c r="D6459" t="s">
        <v>20</v>
      </c>
      <c r="E6459" t="s">
        <v>21</v>
      </c>
      <c r="F6459">
        <v>2023</v>
      </c>
      <c r="G6459">
        <v>2023</v>
      </c>
      <c r="H6459">
        <v>37</v>
      </c>
      <c r="I6459" t="s">
        <v>133</v>
      </c>
      <c r="J6459">
        <v>99</v>
      </c>
      <c r="K6459" t="s">
        <v>23</v>
      </c>
      <c r="L6459">
        <v>99</v>
      </c>
      <c r="M6459" t="s">
        <v>48</v>
      </c>
      <c r="N6459">
        <v>7777</v>
      </c>
      <c r="O6459" t="s">
        <v>37</v>
      </c>
      <c r="P6459">
        <v>18720</v>
      </c>
      <c r="T6459" s="3">
        <f t="shared" si="201"/>
        <v>100</v>
      </c>
      <c r="U6459" s="3">
        <f>IF(AND(R6459&lt;&gt;"_U",N6459&lt;&gt;9999,N6459&lt;&gt;999,L6459&lt;&gt;"Median"),IFERROR(VLOOKUP(A6459,'TA Total'!A:P,16,0),"."),".")</f>
        <v>18720</v>
      </c>
    </row>
    <row r="6460" spans="1:21" x14ac:dyDescent="0.3">
      <c r="A6460" s="1" t="str">
        <f t="shared" si="200"/>
        <v>2023|Whanganui District|Total - total household income</v>
      </c>
      <c r="B6460" t="s">
        <v>18</v>
      </c>
      <c r="C6460" t="s">
        <v>19</v>
      </c>
      <c r="D6460" t="s">
        <v>20</v>
      </c>
      <c r="E6460" t="s">
        <v>21</v>
      </c>
      <c r="F6460">
        <v>2023</v>
      </c>
      <c r="G6460">
        <v>2023</v>
      </c>
      <c r="H6460">
        <v>37</v>
      </c>
      <c r="I6460" t="s">
        <v>133</v>
      </c>
      <c r="J6460">
        <v>99</v>
      </c>
      <c r="K6460" t="s">
        <v>23</v>
      </c>
      <c r="L6460">
        <v>99</v>
      </c>
      <c r="M6460" t="s">
        <v>48</v>
      </c>
      <c r="N6460">
        <v>9999</v>
      </c>
      <c r="O6460" t="s">
        <v>40</v>
      </c>
      <c r="P6460">
        <v>18726</v>
      </c>
      <c r="T6460" s="3" t="str">
        <f t="shared" si="201"/>
        <v>.</v>
      </c>
      <c r="U6460" s="3" t="str">
        <f>IF(AND(R6460&lt;&gt;"_U",N6460&lt;&gt;9999,N6460&lt;&gt;999,L6460&lt;&gt;"Median"),IFERROR(VLOOKUP(A6460,'TA Total'!A:P,16,0),"."),".")</f>
        <v>.</v>
      </c>
    </row>
    <row r="6461" spans="1:21" x14ac:dyDescent="0.3">
      <c r="A6461" s="1" t="str">
        <f t="shared" si="200"/>
        <v>2023|Whanganui District|Total - total household income</v>
      </c>
      <c r="B6461" t="s">
        <v>18</v>
      </c>
      <c r="C6461" t="s">
        <v>19</v>
      </c>
      <c r="D6461" t="s">
        <v>20</v>
      </c>
      <c r="E6461" t="s">
        <v>21</v>
      </c>
      <c r="F6461">
        <v>2023</v>
      </c>
      <c r="G6461">
        <v>2023</v>
      </c>
      <c r="H6461">
        <v>37</v>
      </c>
      <c r="I6461" t="s">
        <v>133</v>
      </c>
      <c r="J6461">
        <v>99</v>
      </c>
      <c r="K6461" t="s">
        <v>23</v>
      </c>
      <c r="L6461">
        <v>99</v>
      </c>
      <c r="M6461" t="s">
        <v>48</v>
      </c>
      <c r="N6461">
        <v>1</v>
      </c>
      <c r="O6461" t="s">
        <v>33</v>
      </c>
      <c r="P6461">
        <v>11241</v>
      </c>
      <c r="T6461" s="3">
        <f t="shared" si="201"/>
        <v>60.05</v>
      </c>
      <c r="U6461" s="3">
        <f>IF(AND(R6461&lt;&gt;"_U",N6461&lt;&gt;9999,N6461&lt;&gt;999,L6461&lt;&gt;"Median"),IFERROR(VLOOKUP(A6461,'TA Total'!A:P,16,0),"."),".")</f>
        <v>18720</v>
      </c>
    </row>
    <row r="6462" spans="1:21" x14ac:dyDescent="0.3">
      <c r="A6462" s="1" t="str">
        <f t="shared" si="200"/>
        <v>2023|Whanganui District|Total - total household income</v>
      </c>
      <c r="B6462" t="s">
        <v>18</v>
      </c>
      <c r="C6462" t="s">
        <v>19</v>
      </c>
      <c r="D6462" t="s">
        <v>20</v>
      </c>
      <c r="E6462" t="s">
        <v>21</v>
      </c>
      <c r="F6462">
        <v>2023</v>
      </c>
      <c r="G6462">
        <v>2023</v>
      </c>
      <c r="H6462">
        <v>37</v>
      </c>
      <c r="I6462" t="s">
        <v>133</v>
      </c>
      <c r="J6462">
        <v>99</v>
      </c>
      <c r="K6462" t="s">
        <v>23</v>
      </c>
      <c r="L6462">
        <v>99</v>
      </c>
      <c r="M6462" t="s">
        <v>48</v>
      </c>
      <c r="N6462">
        <v>2</v>
      </c>
      <c r="O6462" t="s">
        <v>28</v>
      </c>
      <c r="P6462">
        <v>5541</v>
      </c>
      <c r="T6462" s="3">
        <f t="shared" si="201"/>
        <v>29.6</v>
      </c>
      <c r="U6462" s="3">
        <f>IF(AND(R6462&lt;&gt;"_U",N6462&lt;&gt;9999,N6462&lt;&gt;999,L6462&lt;&gt;"Median"),IFERROR(VLOOKUP(A6462,'TA Total'!A:P,16,0),"."),".")</f>
        <v>18720</v>
      </c>
    </row>
    <row r="6463" spans="1:21" x14ac:dyDescent="0.3">
      <c r="A6463" s="1" t="str">
        <f t="shared" si="200"/>
        <v>2023|Whanganui District|Total - total household income</v>
      </c>
      <c r="B6463" t="s">
        <v>18</v>
      </c>
      <c r="C6463" t="s">
        <v>19</v>
      </c>
      <c r="D6463" t="s">
        <v>20</v>
      </c>
      <c r="E6463" t="s">
        <v>21</v>
      </c>
      <c r="F6463">
        <v>2023</v>
      </c>
      <c r="G6463">
        <v>2023</v>
      </c>
      <c r="H6463">
        <v>37</v>
      </c>
      <c r="I6463" t="s">
        <v>133</v>
      </c>
      <c r="J6463">
        <v>99</v>
      </c>
      <c r="K6463" t="s">
        <v>23</v>
      </c>
      <c r="L6463">
        <v>99</v>
      </c>
      <c r="M6463" t="s">
        <v>48</v>
      </c>
      <c r="N6463">
        <v>3</v>
      </c>
      <c r="O6463" t="s">
        <v>25</v>
      </c>
      <c r="P6463">
        <v>1941</v>
      </c>
      <c r="T6463" s="3">
        <f t="shared" si="201"/>
        <v>10.37</v>
      </c>
      <c r="U6463" s="3">
        <f>IF(AND(R6463&lt;&gt;"_U",N6463&lt;&gt;9999,N6463&lt;&gt;999,L6463&lt;&gt;"Median"),IFERROR(VLOOKUP(A6463,'TA Total'!A:P,16,0),"."),".")</f>
        <v>18720</v>
      </c>
    </row>
    <row r="6464" spans="1:21" x14ac:dyDescent="0.3">
      <c r="A6464" s="1" t="str">
        <f t="shared" si="200"/>
        <v>2023|Whanganui District|Median ($) - total household income</v>
      </c>
      <c r="B6464" t="s">
        <v>18</v>
      </c>
      <c r="C6464" t="s">
        <v>19</v>
      </c>
      <c r="D6464" t="s">
        <v>20</v>
      </c>
      <c r="E6464" t="s">
        <v>21</v>
      </c>
      <c r="F6464">
        <v>2023</v>
      </c>
      <c r="G6464">
        <v>2023</v>
      </c>
      <c r="H6464">
        <v>37</v>
      </c>
      <c r="I6464" t="s">
        <v>133</v>
      </c>
      <c r="J6464">
        <v>99</v>
      </c>
      <c r="K6464" t="s">
        <v>23</v>
      </c>
      <c r="L6464" t="s">
        <v>56</v>
      </c>
      <c r="M6464" t="s">
        <v>57</v>
      </c>
      <c r="N6464">
        <v>999</v>
      </c>
      <c r="O6464" t="s">
        <v>42</v>
      </c>
      <c r="R6464" t="s">
        <v>61</v>
      </c>
      <c r="S6464" t="s">
        <v>62</v>
      </c>
      <c r="T6464" s="3" t="str">
        <f t="shared" si="201"/>
        <v>.</v>
      </c>
      <c r="U6464" s="3" t="str">
        <f>IF(AND(R6464&lt;&gt;"_U",N6464&lt;&gt;9999,N6464&lt;&gt;999,L6464&lt;&gt;"Median"),IFERROR(VLOOKUP(A6464,'TA Total'!A:P,16,0),"."),".")</f>
        <v>.</v>
      </c>
    </row>
    <row r="6465" spans="1:21" x14ac:dyDescent="0.3">
      <c r="A6465" s="1" t="str">
        <f t="shared" si="200"/>
        <v>2023|Whanganui District|Median ($) - total household income</v>
      </c>
      <c r="B6465" t="s">
        <v>18</v>
      </c>
      <c r="C6465" t="s">
        <v>19</v>
      </c>
      <c r="D6465" t="s">
        <v>20</v>
      </c>
      <c r="E6465" t="s">
        <v>21</v>
      </c>
      <c r="F6465">
        <v>2023</v>
      </c>
      <c r="G6465">
        <v>2023</v>
      </c>
      <c r="H6465">
        <v>37</v>
      </c>
      <c r="I6465" t="s">
        <v>133</v>
      </c>
      <c r="J6465">
        <v>99</v>
      </c>
      <c r="K6465" t="s">
        <v>23</v>
      </c>
      <c r="L6465" t="s">
        <v>56</v>
      </c>
      <c r="M6465" t="s">
        <v>57</v>
      </c>
      <c r="N6465">
        <v>3</v>
      </c>
      <c r="O6465" t="s">
        <v>25</v>
      </c>
      <c r="P6465">
        <v>76500</v>
      </c>
      <c r="T6465" s="3" t="str">
        <f t="shared" si="201"/>
        <v>.</v>
      </c>
      <c r="U6465" s="3" t="str">
        <f>IF(AND(R6465&lt;&gt;"_U",N6465&lt;&gt;9999,N6465&lt;&gt;999,L6465&lt;&gt;"Median"),IFERROR(VLOOKUP(A6465,'TA Total'!A:P,16,0),"."),".")</f>
        <v>.</v>
      </c>
    </row>
    <row r="6466" spans="1:21" x14ac:dyDescent="0.3">
      <c r="A6466" s="1" t="str">
        <f t="shared" si="200"/>
        <v>2023|Whanganui District|Median ($) - total household income</v>
      </c>
      <c r="B6466" t="s">
        <v>18</v>
      </c>
      <c r="C6466" t="s">
        <v>19</v>
      </c>
      <c r="D6466" t="s">
        <v>20</v>
      </c>
      <c r="E6466" t="s">
        <v>21</v>
      </c>
      <c r="F6466">
        <v>2023</v>
      </c>
      <c r="G6466">
        <v>2023</v>
      </c>
      <c r="H6466">
        <v>37</v>
      </c>
      <c r="I6466" t="s">
        <v>133</v>
      </c>
      <c r="J6466">
        <v>99</v>
      </c>
      <c r="K6466" t="s">
        <v>23</v>
      </c>
      <c r="L6466" t="s">
        <v>56</v>
      </c>
      <c r="M6466" t="s">
        <v>57</v>
      </c>
      <c r="N6466">
        <v>2</v>
      </c>
      <c r="O6466" t="s">
        <v>28</v>
      </c>
      <c r="P6466">
        <v>48100</v>
      </c>
      <c r="T6466" s="3" t="str">
        <f t="shared" si="201"/>
        <v>.</v>
      </c>
      <c r="U6466" s="3" t="str">
        <f>IF(AND(R6466&lt;&gt;"_U",N6466&lt;&gt;9999,N6466&lt;&gt;999,L6466&lt;&gt;"Median"),IFERROR(VLOOKUP(A6466,'TA Total'!A:P,16,0),"."),".")</f>
        <v>.</v>
      </c>
    </row>
    <row r="6467" spans="1:21" x14ac:dyDescent="0.3">
      <c r="A6467" s="1" t="str">
        <f t="shared" ref="A6467:A6530" si="202">G6467&amp;"|"&amp;I6467&amp;"|"&amp;M6467</f>
        <v>2023|Whanganui District|Median ($) - total household income</v>
      </c>
      <c r="B6467" t="s">
        <v>18</v>
      </c>
      <c r="C6467" t="s">
        <v>19</v>
      </c>
      <c r="D6467" t="s">
        <v>20</v>
      </c>
      <c r="E6467" t="s">
        <v>21</v>
      </c>
      <c r="F6467">
        <v>2023</v>
      </c>
      <c r="G6467">
        <v>2023</v>
      </c>
      <c r="H6467">
        <v>37</v>
      </c>
      <c r="I6467" t="s">
        <v>133</v>
      </c>
      <c r="J6467">
        <v>99</v>
      </c>
      <c r="K6467" t="s">
        <v>23</v>
      </c>
      <c r="L6467" t="s">
        <v>56</v>
      </c>
      <c r="M6467" t="s">
        <v>57</v>
      </c>
      <c r="N6467">
        <v>1</v>
      </c>
      <c r="O6467" t="s">
        <v>33</v>
      </c>
      <c r="P6467">
        <v>72700</v>
      </c>
      <c r="T6467" s="3" t="str">
        <f t="shared" ref="T6467:T6530" si="203">IF(AND(R6467&lt;&gt;"_U",R6467&lt;&gt;"c",N6467&lt;&gt;999,N6467&lt;&gt;9999,L6467&lt;&gt;"Median"),IFERROR((ROUND(P6467/U6467*100,2)),"."),".")</f>
        <v>.</v>
      </c>
      <c r="U6467" s="3" t="str">
        <f>IF(AND(R6467&lt;&gt;"_U",N6467&lt;&gt;9999,N6467&lt;&gt;999,L6467&lt;&gt;"Median"),IFERROR(VLOOKUP(A6467,'TA Total'!A:P,16,0),"."),".")</f>
        <v>.</v>
      </c>
    </row>
    <row r="6468" spans="1:21" x14ac:dyDescent="0.3">
      <c r="A6468" s="1" t="str">
        <f t="shared" si="202"/>
        <v>2023|Whanganui District|Median ($) - total household income</v>
      </c>
      <c r="B6468" t="s">
        <v>18</v>
      </c>
      <c r="C6468" t="s">
        <v>19</v>
      </c>
      <c r="D6468" t="s">
        <v>20</v>
      </c>
      <c r="E6468" t="s">
        <v>21</v>
      </c>
      <c r="F6468">
        <v>2023</v>
      </c>
      <c r="G6468">
        <v>2023</v>
      </c>
      <c r="H6468">
        <v>37</v>
      </c>
      <c r="I6468" t="s">
        <v>133</v>
      </c>
      <c r="J6468">
        <v>99</v>
      </c>
      <c r="K6468" t="s">
        <v>23</v>
      </c>
      <c r="L6468" t="s">
        <v>56</v>
      </c>
      <c r="M6468" t="s">
        <v>57</v>
      </c>
      <c r="N6468">
        <v>9999</v>
      </c>
      <c r="O6468" t="s">
        <v>40</v>
      </c>
      <c r="P6468">
        <v>63600</v>
      </c>
      <c r="T6468" s="3" t="str">
        <f t="shared" si="203"/>
        <v>.</v>
      </c>
      <c r="U6468" s="3" t="str">
        <f>IF(AND(R6468&lt;&gt;"_U",N6468&lt;&gt;9999,N6468&lt;&gt;999,L6468&lt;&gt;"Median"),IFERROR(VLOOKUP(A6468,'TA Total'!A:P,16,0),"."),".")</f>
        <v>.</v>
      </c>
    </row>
    <row r="6469" spans="1:21" x14ac:dyDescent="0.3">
      <c r="A6469" s="1" t="str">
        <f t="shared" si="202"/>
        <v>2023|Whanganui District|Median ($) - total household income</v>
      </c>
      <c r="B6469" t="s">
        <v>18</v>
      </c>
      <c r="C6469" t="s">
        <v>19</v>
      </c>
      <c r="D6469" t="s">
        <v>20</v>
      </c>
      <c r="E6469" t="s">
        <v>21</v>
      </c>
      <c r="F6469">
        <v>2023</v>
      </c>
      <c r="G6469">
        <v>2023</v>
      </c>
      <c r="H6469">
        <v>37</v>
      </c>
      <c r="I6469" t="s">
        <v>133</v>
      </c>
      <c r="J6469">
        <v>99</v>
      </c>
      <c r="K6469" t="s">
        <v>23</v>
      </c>
      <c r="L6469" t="s">
        <v>56</v>
      </c>
      <c r="M6469" t="s">
        <v>57</v>
      </c>
      <c r="N6469">
        <v>7777</v>
      </c>
      <c r="O6469" t="s">
        <v>37</v>
      </c>
      <c r="P6469">
        <v>63600</v>
      </c>
      <c r="T6469" s="3" t="str">
        <f t="shared" si="203"/>
        <v>.</v>
      </c>
      <c r="U6469" s="3" t="str">
        <f>IF(AND(R6469&lt;&gt;"_U",N6469&lt;&gt;9999,N6469&lt;&gt;999,L6469&lt;&gt;"Median"),IFERROR(VLOOKUP(A6469,'TA Total'!A:P,16,0),"."),".")</f>
        <v>.</v>
      </c>
    </row>
    <row r="6470" spans="1:21" x14ac:dyDescent="0.3">
      <c r="A6470" s="1" t="str">
        <f t="shared" si="202"/>
        <v>2023|Rangitikei District|$20,000 or less</v>
      </c>
      <c r="B6470" t="s">
        <v>18</v>
      </c>
      <c r="C6470" t="s">
        <v>19</v>
      </c>
      <c r="D6470" t="s">
        <v>20</v>
      </c>
      <c r="E6470" t="s">
        <v>21</v>
      </c>
      <c r="F6470">
        <v>2023</v>
      </c>
      <c r="G6470">
        <v>2023</v>
      </c>
      <c r="H6470">
        <v>38</v>
      </c>
      <c r="I6470" t="s">
        <v>87</v>
      </c>
      <c r="J6470">
        <v>99</v>
      </c>
      <c r="K6470" t="s">
        <v>23</v>
      </c>
      <c r="L6470">
        <v>1</v>
      </c>
      <c r="M6470" t="s">
        <v>39</v>
      </c>
      <c r="N6470">
        <v>9999</v>
      </c>
      <c r="O6470" t="s">
        <v>40</v>
      </c>
      <c r="P6470">
        <v>408</v>
      </c>
      <c r="T6470" s="3" t="str">
        <f t="shared" si="203"/>
        <v>.</v>
      </c>
      <c r="U6470" s="3" t="str">
        <f>IF(AND(R6470&lt;&gt;"_U",N6470&lt;&gt;9999,N6470&lt;&gt;999,L6470&lt;&gt;"Median"),IFERROR(VLOOKUP(A6470,'TA Total'!A:P,16,0),"."),".")</f>
        <v>.</v>
      </c>
    </row>
    <row r="6471" spans="1:21" x14ac:dyDescent="0.3">
      <c r="A6471" s="1" t="str">
        <f t="shared" si="202"/>
        <v>2023|Rangitikei District|$20,000 or less</v>
      </c>
      <c r="B6471" t="s">
        <v>18</v>
      </c>
      <c r="C6471" t="s">
        <v>19</v>
      </c>
      <c r="D6471" t="s">
        <v>20</v>
      </c>
      <c r="E6471" t="s">
        <v>21</v>
      </c>
      <c r="F6471">
        <v>2023</v>
      </c>
      <c r="G6471">
        <v>2023</v>
      </c>
      <c r="H6471">
        <v>38</v>
      </c>
      <c r="I6471" t="s">
        <v>87</v>
      </c>
      <c r="J6471">
        <v>99</v>
      </c>
      <c r="K6471" t="s">
        <v>23</v>
      </c>
      <c r="L6471">
        <v>1</v>
      </c>
      <c r="M6471" t="s">
        <v>39</v>
      </c>
      <c r="N6471">
        <v>999</v>
      </c>
      <c r="O6471" t="s">
        <v>42</v>
      </c>
      <c r="P6471">
        <v>0</v>
      </c>
      <c r="T6471" s="3" t="str">
        <f t="shared" si="203"/>
        <v>.</v>
      </c>
      <c r="U6471" s="3" t="str">
        <f>IF(AND(R6471&lt;&gt;"_U",N6471&lt;&gt;9999,N6471&lt;&gt;999,L6471&lt;&gt;"Median"),IFERROR(VLOOKUP(A6471,'TA Total'!A:P,16,0),"."),".")</f>
        <v>.</v>
      </c>
    </row>
    <row r="6472" spans="1:21" x14ac:dyDescent="0.3">
      <c r="A6472" s="1" t="str">
        <f t="shared" si="202"/>
        <v>2023|Rangitikei District|$20,000 or less</v>
      </c>
      <c r="B6472" t="s">
        <v>18</v>
      </c>
      <c r="C6472" t="s">
        <v>19</v>
      </c>
      <c r="D6472" t="s">
        <v>20</v>
      </c>
      <c r="E6472" t="s">
        <v>21</v>
      </c>
      <c r="F6472">
        <v>2023</v>
      </c>
      <c r="G6472">
        <v>2023</v>
      </c>
      <c r="H6472">
        <v>38</v>
      </c>
      <c r="I6472" t="s">
        <v>87</v>
      </c>
      <c r="J6472">
        <v>99</v>
      </c>
      <c r="K6472" t="s">
        <v>23</v>
      </c>
      <c r="L6472">
        <v>1</v>
      </c>
      <c r="M6472" t="s">
        <v>39</v>
      </c>
      <c r="N6472">
        <v>1</v>
      </c>
      <c r="O6472" t="s">
        <v>33</v>
      </c>
      <c r="P6472">
        <v>192</v>
      </c>
      <c r="T6472" s="3">
        <f t="shared" si="203"/>
        <v>47.06</v>
      </c>
      <c r="U6472" s="3">
        <f>IF(AND(R6472&lt;&gt;"_U",N6472&lt;&gt;9999,N6472&lt;&gt;999,L6472&lt;&gt;"Median"),IFERROR(VLOOKUP(A6472,'TA Total'!A:P,16,0),"."),".")</f>
        <v>408</v>
      </c>
    </row>
    <row r="6473" spans="1:21" x14ac:dyDescent="0.3">
      <c r="A6473" s="1" t="str">
        <f t="shared" si="202"/>
        <v>2023|Rangitikei District|$20,000 or less</v>
      </c>
      <c r="B6473" t="s">
        <v>18</v>
      </c>
      <c r="C6473" t="s">
        <v>19</v>
      </c>
      <c r="D6473" t="s">
        <v>20</v>
      </c>
      <c r="E6473" t="s">
        <v>21</v>
      </c>
      <c r="F6473">
        <v>2023</v>
      </c>
      <c r="G6473">
        <v>2023</v>
      </c>
      <c r="H6473">
        <v>38</v>
      </c>
      <c r="I6473" t="s">
        <v>87</v>
      </c>
      <c r="J6473">
        <v>99</v>
      </c>
      <c r="K6473" t="s">
        <v>23</v>
      </c>
      <c r="L6473">
        <v>1</v>
      </c>
      <c r="M6473" t="s">
        <v>39</v>
      </c>
      <c r="N6473">
        <v>2</v>
      </c>
      <c r="O6473" t="s">
        <v>28</v>
      </c>
      <c r="P6473">
        <v>186</v>
      </c>
      <c r="T6473" s="3">
        <f t="shared" si="203"/>
        <v>45.59</v>
      </c>
      <c r="U6473" s="3">
        <f>IF(AND(R6473&lt;&gt;"_U",N6473&lt;&gt;9999,N6473&lt;&gt;999,L6473&lt;&gt;"Median"),IFERROR(VLOOKUP(A6473,'TA Total'!A:P,16,0),"."),".")</f>
        <v>408</v>
      </c>
    </row>
    <row r="6474" spans="1:21" x14ac:dyDescent="0.3">
      <c r="A6474" s="1" t="str">
        <f t="shared" si="202"/>
        <v>2023|Rangitikei District|$20,000 or less</v>
      </c>
      <c r="B6474" t="s">
        <v>18</v>
      </c>
      <c r="C6474" t="s">
        <v>19</v>
      </c>
      <c r="D6474" t="s">
        <v>20</v>
      </c>
      <c r="E6474" t="s">
        <v>21</v>
      </c>
      <c r="F6474">
        <v>2023</v>
      </c>
      <c r="G6474">
        <v>2023</v>
      </c>
      <c r="H6474">
        <v>38</v>
      </c>
      <c r="I6474" t="s">
        <v>87</v>
      </c>
      <c r="J6474">
        <v>99</v>
      </c>
      <c r="K6474" t="s">
        <v>23</v>
      </c>
      <c r="L6474">
        <v>1</v>
      </c>
      <c r="M6474" t="s">
        <v>39</v>
      </c>
      <c r="N6474">
        <v>3</v>
      </c>
      <c r="O6474" t="s">
        <v>25</v>
      </c>
      <c r="P6474">
        <v>30</v>
      </c>
      <c r="T6474" s="3">
        <f t="shared" si="203"/>
        <v>7.35</v>
      </c>
      <c r="U6474" s="3">
        <f>IF(AND(R6474&lt;&gt;"_U",N6474&lt;&gt;9999,N6474&lt;&gt;999,L6474&lt;&gt;"Median"),IFERROR(VLOOKUP(A6474,'TA Total'!A:P,16,0),"."),".")</f>
        <v>408</v>
      </c>
    </row>
    <row r="6475" spans="1:21" x14ac:dyDescent="0.3">
      <c r="A6475" s="1" t="str">
        <f t="shared" si="202"/>
        <v>2023|Rangitikei District|$20,000 or less</v>
      </c>
      <c r="B6475" t="s">
        <v>18</v>
      </c>
      <c r="C6475" t="s">
        <v>19</v>
      </c>
      <c r="D6475" t="s">
        <v>20</v>
      </c>
      <c r="E6475" t="s">
        <v>21</v>
      </c>
      <c r="F6475">
        <v>2023</v>
      </c>
      <c r="G6475">
        <v>2023</v>
      </c>
      <c r="H6475">
        <v>38</v>
      </c>
      <c r="I6475" t="s">
        <v>87</v>
      </c>
      <c r="J6475">
        <v>99</v>
      </c>
      <c r="K6475" t="s">
        <v>23</v>
      </c>
      <c r="L6475">
        <v>1</v>
      </c>
      <c r="M6475" t="s">
        <v>39</v>
      </c>
      <c r="N6475">
        <v>7777</v>
      </c>
      <c r="O6475" t="s">
        <v>37</v>
      </c>
      <c r="P6475">
        <v>408</v>
      </c>
      <c r="T6475" s="3">
        <f t="shared" si="203"/>
        <v>100</v>
      </c>
      <c r="U6475" s="3">
        <f>IF(AND(R6475&lt;&gt;"_U",N6475&lt;&gt;9999,N6475&lt;&gt;999,L6475&lt;&gt;"Median"),IFERROR(VLOOKUP(A6475,'TA Total'!A:P,16,0),"."),".")</f>
        <v>408</v>
      </c>
    </row>
    <row r="6476" spans="1:21" x14ac:dyDescent="0.3">
      <c r="A6476" s="1" t="str">
        <f t="shared" si="202"/>
        <v>2023|Rangitikei District|$20,001-$30,000</v>
      </c>
      <c r="B6476" t="s">
        <v>18</v>
      </c>
      <c r="C6476" t="s">
        <v>19</v>
      </c>
      <c r="D6476" t="s">
        <v>20</v>
      </c>
      <c r="E6476" t="s">
        <v>21</v>
      </c>
      <c r="F6476">
        <v>2023</v>
      </c>
      <c r="G6476">
        <v>2023</v>
      </c>
      <c r="H6476">
        <v>38</v>
      </c>
      <c r="I6476" t="s">
        <v>87</v>
      </c>
      <c r="J6476">
        <v>99</v>
      </c>
      <c r="K6476" t="s">
        <v>23</v>
      </c>
      <c r="L6476">
        <v>2</v>
      </c>
      <c r="M6476" t="s">
        <v>24</v>
      </c>
      <c r="N6476">
        <v>999</v>
      </c>
      <c r="O6476" t="s">
        <v>42</v>
      </c>
      <c r="P6476">
        <v>0</v>
      </c>
      <c r="T6476" s="3" t="str">
        <f t="shared" si="203"/>
        <v>.</v>
      </c>
      <c r="U6476" s="3" t="str">
        <f>IF(AND(R6476&lt;&gt;"_U",N6476&lt;&gt;9999,N6476&lt;&gt;999,L6476&lt;&gt;"Median"),IFERROR(VLOOKUP(A6476,'TA Total'!A:P,16,0),"."),".")</f>
        <v>.</v>
      </c>
    </row>
    <row r="6477" spans="1:21" x14ac:dyDescent="0.3">
      <c r="A6477" s="1" t="str">
        <f t="shared" si="202"/>
        <v>2023|Rangitikei District|$20,001-$30,000</v>
      </c>
      <c r="B6477" t="s">
        <v>18</v>
      </c>
      <c r="C6477" t="s">
        <v>19</v>
      </c>
      <c r="D6477" t="s">
        <v>20</v>
      </c>
      <c r="E6477" t="s">
        <v>21</v>
      </c>
      <c r="F6477">
        <v>2023</v>
      </c>
      <c r="G6477">
        <v>2023</v>
      </c>
      <c r="H6477">
        <v>38</v>
      </c>
      <c r="I6477" t="s">
        <v>87</v>
      </c>
      <c r="J6477">
        <v>99</v>
      </c>
      <c r="K6477" t="s">
        <v>23</v>
      </c>
      <c r="L6477">
        <v>2</v>
      </c>
      <c r="M6477" t="s">
        <v>24</v>
      </c>
      <c r="N6477">
        <v>7777</v>
      </c>
      <c r="O6477" t="s">
        <v>37</v>
      </c>
      <c r="P6477">
        <v>642</v>
      </c>
      <c r="T6477" s="3">
        <f t="shared" si="203"/>
        <v>100</v>
      </c>
      <c r="U6477" s="3">
        <f>IF(AND(R6477&lt;&gt;"_U",N6477&lt;&gt;9999,N6477&lt;&gt;999,L6477&lt;&gt;"Median"),IFERROR(VLOOKUP(A6477,'TA Total'!A:P,16,0),"."),".")</f>
        <v>642</v>
      </c>
    </row>
    <row r="6478" spans="1:21" x14ac:dyDescent="0.3">
      <c r="A6478" s="1" t="str">
        <f t="shared" si="202"/>
        <v>2023|Rangitikei District|$20,001-$30,000</v>
      </c>
      <c r="B6478" t="s">
        <v>18</v>
      </c>
      <c r="C6478" t="s">
        <v>19</v>
      </c>
      <c r="D6478" t="s">
        <v>20</v>
      </c>
      <c r="E6478" t="s">
        <v>21</v>
      </c>
      <c r="F6478">
        <v>2023</v>
      </c>
      <c r="G6478">
        <v>2023</v>
      </c>
      <c r="H6478">
        <v>38</v>
      </c>
      <c r="I6478" t="s">
        <v>87</v>
      </c>
      <c r="J6478">
        <v>99</v>
      </c>
      <c r="K6478" t="s">
        <v>23</v>
      </c>
      <c r="L6478">
        <v>2</v>
      </c>
      <c r="M6478" t="s">
        <v>24</v>
      </c>
      <c r="N6478">
        <v>9999</v>
      </c>
      <c r="O6478" t="s">
        <v>40</v>
      </c>
      <c r="P6478">
        <v>642</v>
      </c>
      <c r="T6478" s="3" t="str">
        <f t="shared" si="203"/>
        <v>.</v>
      </c>
      <c r="U6478" s="3" t="str">
        <f>IF(AND(R6478&lt;&gt;"_U",N6478&lt;&gt;9999,N6478&lt;&gt;999,L6478&lt;&gt;"Median"),IFERROR(VLOOKUP(A6478,'TA Total'!A:P,16,0),"."),".")</f>
        <v>.</v>
      </c>
    </row>
    <row r="6479" spans="1:21" x14ac:dyDescent="0.3">
      <c r="A6479" s="1" t="str">
        <f t="shared" si="202"/>
        <v>2023|Rangitikei District|$20,001-$30,000</v>
      </c>
      <c r="B6479" t="s">
        <v>18</v>
      </c>
      <c r="C6479" t="s">
        <v>19</v>
      </c>
      <c r="D6479" t="s">
        <v>20</v>
      </c>
      <c r="E6479" t="s">
        <v>21</v>
      </c>
      <c r="F6479">
        <v>2023</v>
      </c>
      <c r="G6479">
        <v>2023</v>
      </c>
      <c r="H6479">
        <v>38</v>
      </c>
      <c r="I6479" t="s">
        <v>87</v>
      </c>
      <c r="J6479">
        <v>99</v>
      </c>
      <c r="K6479" t="s">
        <v>23</v>
      </c>
      <c r="L6479">
        <v>2</v>
      </c>
      <c r="M6479" t="s">
        <v>24</v>
      </c>
      <c r="N6479">
        <v>1</v>
      </c>
      <c r="O6479" t="s">
        <v>33</v>
      </c>
      <c r="P6479">
        <v>378</v>
      </c>
      <c r="T6479" s="3">
        <f t="shared" si="203"/>
        <v>58.88</v>
      </c>
      <c r="U6479" s="3">
        <f>IF(AND(R6479&lt;&gt;"_U",N6479&lt;&gt;9999,N6479&lt;&gt;999,L6479&lt;&gt;"Median"),IFERROR(VLOOKUP(A6479,'TA Total'!A:P,16,0),"."),".")</f>
        <v>642</v>
      </c>
    </row>
    <row r="6480" spans="1:21" x14ac:dyDescent="0.3">
      <c r="A6480" s="1" t="str">
        <f t="shared" si="202"/>
        <v>2023|Rangitikei District|$20,001-$30,000</v>
      </c>
      <c r="B6480" t="s">
        <v>18</v>
      </c>
      <c r="C6480" t="s">
        <v>19</v>
      </c>
      <c r="D6480" t="s">
        <v>20</v>
      </c>
      <c r="E6480" t="s">
        <v>21</v>
      </c>
      <c r="F6480">
        <v>2023</v>
      </c>
      <c r="G6480">
        <v>2023</v>
      </c>
      <c r="H6480">
        <v>38</v>
      </c>
      <c r="I6480" t="s">
        <v>87</v>
      </c>
      <c r="J6480">
        <v>99</v>
      </c>
      <c r="K6480" t="s">
        <v>23</v>
      </c>
      <c r="L6480">
        <v>2</v>
      </c>
      <c r="M6480" t="s">
        <v>24</v>
      </c>
      <c r="N6480">
        <v>2</v>
      </c>
      <c r="O6480" t="s">
        <v>28</v>
      </c>
      <c r="P6480">
        <v>204</v>
      </c>
      <c r="T6480" s="3">
        <f t="shared" si="203"/>
        <v>31.78</v>
      </c>
      <c r="U6480" s="3">
        <f>IF(AND(R6480&lt;&gt;"_U",N6480&lt;&gt;9999,N6480&lt;&gt;999,L6480&lt;&gt;"Median"),IFERROR(VLOOKUP(A6480,'TA Total'!A:P,16,0),"."),".")</f>
        <v>642</v>
      </c>
    </row>
    <row r="6481" spans="1:21" x14ac:dyDescent="0.3">
      <c r="A6481" s="1" t="str">
        <f t="shared" si="202"/>
        <v>2023|Rangitikei District|$20,001-$30,000</v>
      </c>
      <c r="B6481" t="s">
        <v>18</v>
      </c>
      <c r="C6481" t="s">
        <v>19</v>
      </c>
      <c r="D6481" t="s">
        <v>20</v>
      </c>
      <c r="E6481" t="s">
        <v>21</v>
      </c>
      <c r="F6481">
        <v>2023</v>
      </c>
      <c r="G6481">
        <v>2023</v>
      </c>
      <c r="H6481">
        <v>38</v>
      </c>
      <c r="I6481" t="s">
        <v>87</v>
      </c>
      <c r="J6481">
        <v>99</v>
      </c>
      <c r="K6481" t="s">
        <v>23</v>
      </c>
      <c r="L6481">
        <v>2</v>
      </c>
      <c r="M6481" t="s">
        <v>24</v>
      </c>
      <c r="N6481">
        <v>3</v>
      </c>
      <c r="O6481" t="s">
        <v>25</v>
      </c>
      <c r="P6481">
        <v>60</v>
      </c>
      <c r="T6481" s="3">
        <f t="shared" si="203"/>
        <v>9.35</v>
      </c>
      <c r="U6481" s="3">
        <f>IF(AND(R6481&lt;&gt;"_U",N6481&lt;&gt;9999,N6481&lt;&gt;999,L6481&lt;&gt;"Median"),IFERROR(VLOOKUP(A6481,'TA Total'!A:P,16,0),"."),".")</f>
        <v>642</v>
      </c>
    </row>
    <row r="6482" spans="1:21" x14ac:dyDescent="0.3">
      <c r="A6482" s="1" t="str">
        <f t="shared" si="202"/>
        <v>2023|Rangitikei District|$30,001-$50,000</v>
      </c>
      <c r="B6482" t="s">
        <v>18</v>
      </c>
      <c r="C6482" t="s">
        <v>19</v>
      </c>
      <c r="D6482" t="s">
        <v>20</v>
      </c>
      <c r="E6482" t="s">
        <v>21</v>
      </c>
      <c r="F6482">
        <v>2023</v>
      </c>
      <c r="G6482">
        <v>2023</v>
      </c>
      <c r="H6482">
        <v>38</v>
      </c>
      <c r="I6482" t="s">
        <v>87</v>
      </c>
      <c r="J6482">
        <v>99</v>
      </c>
      <c r="K6482" t="s">
        <v>23</v>
      </c>
      <c r="L6482">
        <v>3</v>
      </c>
      <c r="M6482" t="s">
        <v>45</v>
      </c>
      <c r="N6482">
        <v>3</v>
      </c>
      <c r="O6482" t="s">
        <v>25</v>
      </c>
      <c r="P6482">
        <v>111</v>
      </c>
      <c r="T6482" s="3">
        <f t="shared" si="203"/>
        <v>10.79</v>
      </c>
      <c r="U6482" s="3">
        <f>IF(AND(R6482&lt;&gt;"_U",N6482&lt;&gt;9999,N6482&lt;&gt;999,L6482&lt;&gt;"Median"),IFERROR(VLOOKUP(A6482,'TA Total'!A:P,16,0),"."),".")</f>
        <v>1029</v>
      </c>
    </row>
    <row r="6483" spans="1:21" x14ac:dyDescent="0.3">
      <c r="A6483" s="1" t="str">
        <f t="shared" si="202"/>
        <v>2023|Rangitikei District|$30,001-$50,000</v>
      </c>
      <c r="B6483" t="s">
        <v>18</v>
      </c>
      <c r="C6483" t="s">
        <v>19</v>
      </c>
      <c r="D6483" t="s">
        <v>20</v>
      </c>
      <c r="E6483" t="s">
        <v>21</v>
      </c>
      <c r="F6483">
        <v>2023</v>
      </c>
      <c r="G6483">
        <v>2023</v>
      </c>
      <c r="H6483">
        <v>38</v>
      </c>
      <c r="I6483" t="s">
        <v>87</v>
      </c>
      <c r="J6483">
        <v>99</v>
      </c>
      <c r="K6483" t="s">
        <v>23</v>
      </c>
      <c r="L6483">
        <v>3</v>
      </c>
      <c r="M6483" t="s">
        <v>45</v>
      </c>
      <c r="N6483">
        <v>999</v>
      </c>
      <c r="O6483" t="s">
        <v>42</v>
      </c>
      <c r="P6483">
        <v>0</v>
      </c>
      <c r="T6483" s="3" t="str">
        <f t="shared" si="203"/>
        <v>.</v>
      </c>
      <c r="U6483" s="3" t="str">
        <f>IF(AND(R6483&lt;&gt;"_U",N6483&lt;&gt;9999,N6483&lt;&gt;999,L6483&lt;&gt;"Median"),IFERROR(VLOOKUP(A6483,'TA Total'!A:P,16,0),"."),".")</f>
        <v>.</v>
      </c>
    </row>
    <row r="6484" spans="1:21" x14ac:dyDescent="0.3">
      <c r="A6484" s="1" t="str">
        <f t="shared" si="202"/>
        <v>2023|Rangitikei District|$30,001-$50,000</v>
      </c>
      <c r="B6484" t="s">
        <v>18</v>
      </c>
      <c r="C6484" t="s">
        <v>19</v>
      </c>
      <c r="D6484" t="s">
        <v>20</v>
      </c>
      <c r="E6484" t="s">
        <v>21</v>
      </c>
      <c r="F6484">
        <v>2023</v>
      </c>
      <c r="G6484">
        <v>2023</v>
      </c>
      <c r="H6484">
        <v>38</v>
      </c>
      <c r="I6484" t="s">
        <v>87</v>
      </c>
      <c r="J6484">
        <v>99</v>
      </c>
      <c r="K6484" t="s">
        <v>23</v>
      </c>
      <c r="L6484">
        <v>3</v>
      </c>
      <c r="M6484" t="s">
        <v>45</v>
      </c>
      <c r="N6484">
        <v>7777</v>
      </c>
      <c r="O6484" t="s">
        <v>37</v>
      </c>
      <c r="P6484">
        <v>1029</v>
      </c>
      <c r="T6484" s="3">
        <f t="shared" si="203"/>
        <v>100</v>
      </c>
      <c r="U6484" s="3">
        <f>IF(AND(R6484&lt;&gt;"_U",N6484&lt;&gt;9999,N6484&lt;&gt;999,L6484&lt;&gt;"Median"),IFERROR(VLOOKUP(A6484,'TA Total'!A:P,16,0),"."),".")</f>
        <v>1029</v>
      </c>
    </row>
    <row r="6485" spans="1:21" x14ac:dyDescent="0.3">
      <c r="A6485" s="1" t="str">
        <f t="shared" si="202"/>
        <v>2023|Rangitikei District|$30,001-$50,000</v>
      </c>
      <c r="B6485" t="s">
        <v>18</v>
      </c>
      <c r="C6485" t="s">
        <v>19</v>
      </c>
      <c r="D6485" t="s">
        <v>20</v>
      </c>
      <c r="E6485" t="s">
        <v>21</v>
      </c>
      <c r="F6485">
        <v>2023</v>
      </c>
      <c r="G6485">
        <v>2023</v>
      </c>
      <c r="H6485">
        <v>38</v>
      </c>
      <c r="I6485" t="s">
        <v>87</v>
      </c>
      <c r="J6485">
        <v>99</v>
      </c>
      <c r="K6485" t="s">
        <v>23</v>
      </c>
      <c r="L6485">
        <v>3</v>
      </c>
      <c r="M6485" t="s">
        <v>45</v>
      </c>
      <c r="N6485">
        <v>9999</v>
      </c>
      <c r="O6485" t="s">
        <v>40</v>
      </c>
      <c r="P6485">
        <v>1029</v>
      </c>
      <c r="T6485" s="3" t="str">
        <f t="shared" si="203"/>
        <v>.</v>
      </c>
      <c r="U6485" s="3" t="str">
        <f>IF(AND(R6485&lt;&gt;"_U",N6485&lt;&gt;9999,N6485&lt;&gt;999,L6485&lt;&gt;"Median"),IFERROR(VLOOKUP(A6485,'TA Total'!A:P,16,0),"."),".")</f>
        <v>.</v>
      </c>
    </row>
    <row r="6486" spans="1:21" x14ac:dyDescent="0.3">
      <c r="A6486" s="1" t="str">
        <f t="shared" si="202"/>
        <v>2023|Rangitikei District|$30,001-$50,000</v>
      </c>
      <c r="B6486" t="s">
        <v>18</v>
      </c>
      <c r="C6486" t="s">
        <v>19</v>
      </c>
      <c r="D6486" t="s">
        <v>20</v>
      </c>
      <c r="E6486" t="s">
        <v>21</v>
      </c>
      <c r="F6486">
        <v>2023</v>
      </c>
      <c r="G6486">
        <v>2023</v>
      </c>
      <c r="H6486">
        <v>38</v>
      </c>
      <c r="I6486" t="s">
        <v>87</v>
      </c>
      <c r="J6486">
        <v>99</v>
      </c>
      <c r="K6486" t="s">
        <v>23</v>
      </c>
      <c r="L6486">
        <v>3</v>
      </c>
      <c r="M6486" t="s">
        <v>45</v>
      </c>
      <c r="N6486">
        <v>1</v>
      </c>
      <c r="O6486" t="s">
        <v>33</v>
      </c>
      <c r="P6486">
        <v>606</v>
      </c>
      <c r="T6486" s="3">
        <f t="shared" si="203"/>
        <v>58.89</v>
      </c>
      <c r="U6486" s="3">
        <f>IF(AND(R6486&lt;&gt;"_U",N6486&lt;&gt;9999,N6486&lt;&gt;999,L6486&lt;&gt;"Median"),IFERROR(VLOOKUP(A6486,'TA Total'!A:P,16,0),"."),".")</f>
        <v>1029</v>
      </c>
    </row>
    <row r="6487" spans="1:21" x14ac:dyDescent="0.3">
      <c r="A6487" s="1" t="str">
        <f t="shared" si="202"/>
        <v>2023|Rangitikei District|$30,001-$50,000</v>
      </c>
      <c r="B6487" t="s">
        <v>18</v>
      </c>
      <c r="C6487" t="s">
        <v>19</v>
      </c>
      <c r="D6487" t="s">
        <v>20</v>
      </c>
      <c r="E6487" t="s">
        <v>21</v>
      </c>
      <c r="F6487">
        <v>2023</v>
      </c>
      <c r="G6487">
        <v>2023</v>
      </c>
      <c r="H6487">
        <v>38</v>
      </c>
      <c r="I6487" t="s">
        <v>87</v>
      </c>
      <c r="J6487">
        <v>99</v>
      </c>
      <c r="K6487" t="s">
        <v>23</v>
      </c>
      <c r="L6487">
        <v>3</v>
      </c>
      <c r="M6487" t="s">
        <v>45</v>
      </c>
      <c r="N6487">
        <v>2</v>
      </c>
      <c r="O6487" t="s">
        <v>28</v>
      </c>
      <c r="P6487">
        <v>309</v>
      </c>
      <c r="T6487" s="3">
        <f t="shared" si="203"/>
        <v>30.03</v>
      </c>
      <c r="U6487" s="3">
        <f>IF(AND(R6487&lt;&gt;"_U",N6487&lt;&gt;9999,N6487&lt;&gt;999,L6487&lt;&gt;"Median"),IFERROR(VLOOKUP(A6487,'TA Total'!A:P,16,0),"."),".")</f>
        <v>1029</v>
      </c>
    </row>
    <row r="6488" spans="1:21" x14ac:dyDescent="0.3">
      <c r="A6488" s="1" t="str">
        <f t="shared" si="202"/>
        <v>2023|Rangitikei District|$50,001-$70,000</v>
      </c>
      <c r="B6488" t="s">
        <v>18</v>
      </c>
      <c r="C6488" t="s">
        <v>19</v>
      </c>
      <c r="D6488" t="s">
        <v>20</v>
      </c>
      <c r="E6488" t="s">
        <v>21</v>
      </c>
      <c r="F6488">
        <v>2023</v>
      </c>
      <c r="G6488">
        <v>2023</v>
      </c>
      <c r="H6488">
        <v>38</v>
      </c>
      <c r="I6488" t="s">
        <v>87</v>
      </c>
      <c r="J6488">
        <v>99</v>
      </c>
      <c r="K6488" t="s">
        <v>23</v>
      </c>
      <c r="L6488">
        <v>4</v>
      </c>
      <c r="M6488" t="s">
        <v>36</v>
      </c>
      <c r="N6488">
        <v>2</v>
      </c>
      <c r="O6488" t="s">
        <v>28</v>
      </c>
      <c r="P6488">
        <v>255</v>
      </c>
      <c r="T6488" s="3">
        <f t="shared" si="203"/>
        <v>33.6</v>
      </c>
      <c r="U6488" s="3">
        <f>IF(AND(R6488&lt;&gt;"_U",N6488&lt;&gt;9999,N6488&lt;&gt;999,L6488&lt;&gt;"Median"),IFERROR(VLOOKUP(A6488,'TA Total'!A:P,16,0),"."),".")</f>
        <v>759</v>
      </c>
    </row>
    <row r="6489" spans="1:21" x14ac:dyDescent="0.3">
      <c r="A6489" s="1" t="str">
        <f t="shared" si="202"/>
        <v>2023|Rangitikei District|$50,001-$70,000</v>
      </c>
      <c r="B6489" t="s">
        <v>18</v>
      </c>
      <c r="C6489" t="s">
        <v>19</v>
      </c>
      <c r="D6489" t="s">
        <v>20</v>
      </c>
      <c r="E6489" t="s">
        <v>21</v>
      </c>
      <c r="F6489">
        <v>2023</v>
      </c>
      <c r="G6489">
        <v>2023</v>
      </c>
      <c r="H6489">
        <v>38</v>
      </c>
      <c r="I6489" t="s">
        <v>87</v>
      </c>
      <c r="J6489">
        <v>99</v>
      </c>
      <c r="K6489" t="s">
        <v>23</v>
      </c>
      <c r="L6489">
        <v>4</v>
      </c>
      <c r="M6489" t="s">
        <v>36</v>
      </c>
      <c r="N6489">
        <v>9999</v>
      </c>
      <c r="O6489" t="s">
        <v>40</v>
      </c>
      <c r="P6489">
        <v>759</v>
      </c>
      <c r="T6489" s="3" t="str">
        <f t="shared" si="203"/>
        <v>.</v>
      </c>
      <c r="U6489" s="3" t="str">
        <f>IF(AND(R6489&lt;&gt;"_U",N6489&lt;&gt;9999,N6489&lt;&gt;999,L6489&lt;&gt;"Median"),IFERROR(VLOOKUP(A6489,'TA Total'!A:P,16,0),"."),".")</f>
        <v>.</v>
      </c>
    </row>
    <row r="6490" spans="1:21" x14ac:dyDescent="0.3">
      <c r="A6490" s="1" t="str">
        <f t="shared" si="202"/>
        <v>2023|Rangitikei District|$50,001-$70,000</v>
      </c>
      <c r="B6490" t="s">
        <v>18</v>
      </c>
      <c r="C6490" t="s">
        <v>19</v>
      </c>
      <c r="D6490" t="s">
        <v>20</v>
      </c>
      <c r="E6490" t="s">
        <v>21</v>
      </c>
      <c r="F6490">
        <v>2023</v>
      </c>
      <c r="G6490">
        <v>2023</v>
      </c>
      <c r="H6490">
        <v>38</v>
      </c>
      <c r="I6490" t="s">
        <v>87</v>
      </c>
      <c r="J6490">
        <v>99</v>
      </c>
      <c r="K6490" t="s">
        <v>23</v>
      </c>
      <c r="L6490">
        <v>4</v>
      </c>
      <c r="M6490" t="s">
        <v>36</v>
      </c>
      <c r="N6490">
        <v>3</v>
      </c>
      <c r="O6490" t="s">
        <v>25</v>
      </c>
      <c r="P6490">
        <v>81</v>
      </c>
      <c r="T6490" s="3">
        <f t="shared" si="203"/>
        <v>10.67</v>
      </c>
      <c r="U6490" s="3">
        <f>IF(AND(R6490&lt;&gt;"_U",N6490&lt;&gt;9999,N6490&lt;&gt;999,L6490&lt;&gt;"Median"),IFERROR(VLOOKUP(A6490,'TA Total'!A:P,16,0),"."),".")</f>
        <v>759</v>
      </c>
    </row>
    <row r="6491" spans="1:21" x14ac:dyDescent="0.3">
      <c r="A6491" s="1" t="str">
        <f t="shared" si="202"/>
        <v>2023|Rangitikei District|$50,001-$70,000</v>
      </c>
      <c r="B6491" t="s">
        <v>18</v>
      </c>
      <c r="C6491" t="s">
        <v>19</v>
      </c>
      <c r="D6491" t="s">
        <v>20</v>
      </c>
      <c r="E6491" t="s">
        <v>21</v>
      </c>
      <c r="F6491">
        <v>2023</v>
      </c>
      <c r="G6491">
        <v>2023</v>
      </c>
      <c r="H6491">
        <v>38</v>
      </c>
      <c r="I6491" t="s">
        <v>87</v>
      </c>
      <c r="J6491">
        <v>99</v>
      </c>
      <c r="K6491" t="s">
        <v>23</v>
      </c>
      <c r="L6491">
        <v>4</v>
      </c>
      <c r="M6491" t="s">
        <v>36</v>
      </c>
      <c r="N6491">
        <v>7777</v>
      </c>
      <c r="O6491" t="s">
        <v>37</v>
      </c>
      <c r="P6491">
        <v>759</v>
      </c>
      <c r="T6491" s="3">
        <f t="shared" si="203"/>
        <v>100</v>
      </c>
      <c r="U6491" s="3">
        <f>IF(AND(R6491&lt;&gt;"_U",N6491&lt;&gt;9999,N6491&lt;&gt;999,L6491&lt;&gt;"Median"),IFERROR(VLOOKUP(A6491,'TA Total'!A:P,16,0),"."),".")</f>
        <v>759</v>
      </c>
    </row>
    <row r="6492" spans="1:21" x14ac:dyDescent="0.3">
      <c r="A6492" s="1" t="str">
        <f t="shared" si="202"/>
        <v>2023|Rangitikei District|$50,001-$70,000</v>
      </c>
      <c r="B6492" t="s">
        <v>18</v>
      </c>
      <c r="C6492" t="s">
        <v>19</v>
      </c>
      <c r="D6492" t="s">
        <v>20</v>
      </c>
      <c r="E6492" t="s">
        <v>21</v>
      </c>
      <c r="F6492">
        <v>2023</v>
      </c>
      <c r="G6492">
        <v>2023</v>
      </c>
      <c r="H6492">
        <v>38</v>
      </c>
      <c r="I6492" t="s">
        <v>87</v>
      </c>
      <c r="J6492">
        <v>99</v>
      </c>
      <c r="K6492" t="s">
        <v>23</v>
      </c>
      <c r="L6492">
        <v>4</v>
      </c>
      <c r="M6492" t="s">
        <v>36</v>
      </c>
      <c r="N6492">
        <v>999</v>
      </c>
      <c r="O6492" t="s">
        <v>42</v>
      </c>
      <c r="P6492">
        <v>0</v>
      </c>
      <c r="T6492" s="3" t="str">
        <f t="shared" si="203"/>
        <v>.</v>
      </c>
      <c r="U6492" s="3" t="str">
        <f>IF(AND(R6492&lt;&gt;"_U",N6492&lt;&gt;9999,N6492&lt;&gt;999,L6492&lt;&gt;"Median"),IFERROR(VLOOKUP(A6492,'TA Total'!A:P,16,0),"."),".")</f>
        <v>.</v>
      </c>
    </row>
    <row r="6493" spans="1:21" x14ac:dyDescent="0.3">
      <c r="A6493" s="1" t="str">
        <f t="shared" si="202"/>
        <v>2023|Rangitikei District|$50,001-$70,000</v>
      </c>
      <c r="B6493" t="s">
        <v>18</v>
      </c>
      <c r="C6493" t="s">
        <v>19</v>
      </c>
      <c r="D6493" t="s">
        <v>20</v>
      </c>
      <c r="E6493" t="s">
        <v>21</v>
      </c>
      <c r="F6493">
        <v>2023</v>
      </c>
      <c r="G6493">
        <v>2023</v>
      </c>
      <c r="H6493">
        <v>38</v>
      </c>
      <c r="I6493" t="s">
        <v>87</v>
      </c>
      <c r="J6493">
        <v>99</v>
      </c>
      <c r="K6493" t="s">
        <v>23</v>
      </c>
      <c r="L6493">
        <v>4</v>
      </c>
      <c r="M6493" t="s">
        <v>36</v>
      </c>
      <c r="N6493">
        <v>1</v>
      </c>
      <c r="O6493" t="s">
        <v>33</v>
      </c>
      <c r="P6493">
        <v>417</v>
      </c>
      <c r="T6493" s="3">
        <f t="shared" si="203"/>
        <v>54.94</v>
      </c>
      <c r="U6493" s="3">
        <f>IF(AND(R6493&lt;&gt;"_U",N6493&lt;&gt;9999,N6493&lt;&gt;999,L6493&lt;&gt;"Median"),IFERROR(VLOOKUP(A6493,'TA Total'!A:P,16,0),"."),".")</f>
        <v>759</v>
      </c>
    </row>
    <row r="6494" spans="1:21" x14ac:dyDescent="0.3">
      <c r="A6494" s="1" t="str">
        <f t="shared" si="202"/>
        <v>2023|Rangitikei District|$70,001-$100,000</v>
      </c>
      <c r="B6494" t="s">
        <v>18</v>
      </c>
      <c r="C6494" t="s">
        <v>19</v>
      </c>
      <c r="D6494" t="s">
        <v>20</v>
      </c>
      <c r="E6494" t="s">
        <v>21</v>
      </c>
      <c r="F6494">
        <v>2023</v>
      </c>
      <c r="G6494">
        <v>2023</v>
      </c>
      <c r="H6494">
        <v>38</v>
      </c>
      <c r="I6494" t="s">
        <v>87</v>
      </c>
      <c r="J6494">
        <v>99</v>
      </c>
      <c r="K6494" t="s">
        <v>23</v>
      </c>
      <c r="L6494">
        <v>5</v>
      </c>
      <c r="M6494" t="s">
        <v>58</v>
      </c>
      <c r="N6494">
        <v>9999</v>
      </c>
      <c r="O6494" t="s">
        <v>40</v>
      </c>
      <c r="P6494">
        <v>1008</v>
      </c>
      <c r="T6494" s="3" t="str">
        <f t="shared" si="203"/>
        <v>.</v>
      </c>
      <c r="U6494" s="3" t="str">
        <f>IF(AND(R6494&lt;&gt;"_U",N6494&lt;&gt;9999,N6494&lt;&gt;999,L6494&lt;&gt;"Median"),IFERROR(VLOOKUP(A6494,'TA Total'!A:P,16,0),"."),".")</f>
        <v>.</v>
      </c>
    </row>
    <row r="6495" spans="1:21" x14ac:dyDescent="0.3">
      <c r="A6495" s="1" t="str">
        <f t="shared" si="202"/>
        <v>2023|Rangitikei District|$70,001-$100,000</v>
      </c>
      <c r="B6495" t="s">
        <v>18</v>
      </c>
      <c r="C6495" t="s">
        <v>19</v>
      </c>
      <c r="D6495" t="s">
        <v>20</v>
      </c>
      <c r="E6495" t="s">
        <v>21</v>
      </c>
      <c r="F6495">
        <v>2023</v>
      </c>
      <c r="G6495">
        <v>2023</v>
      </c>
      <c r="H6495">
        <v>38</v>
      </c>
      <c r="I6495" t="s">
        <v>87</v>
      </c>
      <c r="J6495">
        <v>99</v>
      </c>
      <c r="K6495" t="s">
        <v>23</v>
      </c>
      <c r="L6495">
        <v>5</v>
      </c>
      <c r="M6495" t="s">
        <v>58</v>
      </c>
      <c r="N6495">
        <v>2</v>
      </c>
      <c r="O6495" t="s">
        <v>28</v>
      </c>
      <c r="P6495">
        <v>309</v>
      </c>
      <c r="T6495" s="3">
        <f t="shared" si="203"/>
        <v>30.65</v>
      </c>
      <c r="U6495" s="3">
        <f>IF(AND(R6495&lt;&gt;"_U",N6495&lt;&gt;9999,N6495&lt;&gt;999,L6495&lt;&gt;"Median"),IFERROR(VLOOKUP(A6495,'TA Total'!A:P,16,0),"."),".")</f>
        <v>1008</v>
      </c>
    </row>
    <row r="6496" spans="1:21" x14ac:dyDescent="0.3">
      <c r="A6496" s="1" t="str">
        <f t="shared" si="202"/>
        <v>2023|Rangitikei District|$70,001-$100,000</v>
      </c>
      <c r="B6496" t="s">
        <v>18</v>
      </c>
      <c r="C6496" t="s">
        <v>19</v>
      </c>
      <c r="D6496" t="s">
        <v>20</v>
      </c>
      <c r="E6496" t="s">
        <v>21</v>
      </c>
      <c r="F6496">
        <v>2023</v>
      </c>
      <c r="G6496">
        <v>2023</v>
      </c>
      <c r="H6496">
        <v>38</v>
      </c>
      <c r="I6496" t="s">
        <v>87</v>
      </c>
      <c r="J6496">
        <v>99</v>
      </c>
      <c r="K6496" t="s">
        <v>23</v>
      </c>
      <c r="L6496">
        <v>5</v>
      </c>
      <c r="M6496" t="s">
        <v>58</v>
      </c>
      <c r="N6496">
        <v>3</v>
      </c>
      <c r="O6496" t="s">
        <v>25</v>
      </c>
      <c r="P6496">
        <v>108</v>
      </c>
      <c r="T6496" s="3">
        <f t="shared" si="203"/>
        <v>10.71</v>
      </c>
      <c r="U6496" s="3">
        <f>IF(AND(R6496&lt;&gt;"_U",N6496&lt;&gt;9999,N6496&lt;&gt;999,L6496&lt;&gt;"Median"),IFERROR(VLOOKUP(A6496,'TA Total'!A:P,16,0),"."),".")</f>
        <v>1008</v>
      </c>
    </row>
    <row r="6497" spans="1:21" x14ac:dyDescent="0.3">
      <c r="A6497" s="1" t="str">
        <f t="shared" si="202"/>
        <v>2023|Rangitikei District|$70,001-$100,000</v>
      </c>
      <c r="B6497" t="s">
        <v>18</v>
      </c>
      <c r="C6497" t="s">
        <v>19</v>
      </c>
      <c r="D6497" t="s">
        <v>20</v>
      </c>
      <c r="E6497" t="s">
        <v>21</v>
      </c>
      <c r="F6497">
        <v>2023</v>
      </c>
      <c r="G6497">
        <v>2023</v>
      </c>
      <c r="H6497">
        <v>38</v>
      </c>
      <c r="I6497" t="s">
        <v>87</v>
      </c>
      <c r="J6497">
        <v>99</v>
      </c>
      <c r="K6497" t="s">
        <v>23</v>
      </c>
      <c r="L6497">
        <v>5</v>
      </c>
      <c r="M6497" t="s">
        <v>58</v>
      </c>
      <c r="N6497">
        <v>7777</v>
      </c>
      <c r="O6497" t="s">
        <v>37</v>
      </c>
      <c r="P6497">
        <v>1008</v>
      </c>
      <c r="T6497" s="3">
        <f t="shared" si="203"/>
        <v>100</v>
      </c>
      <c r="U6497" s="3">
        <f>IF(AND(R6497&lt;&gt;"_U",N6497&lt;&gt;9999,N6497&lt;&gt;999,L6497&lt;&gt;"Median"),IFERROR(VLOOKUP(A6497,'TA Total'!A:P,16,0),"."),".")</f>
        <v>1008</v>
      </c>
    </row>
    <row r="6498" spans="1:21" x14ac:dyDescent="0.3">
      <c r="A6498" s="1" t="str">
        <f t="shared" si="202"/>
        <v>2023|Rangitikei District|$70,001-$100,000</v>
      </c>
      <c r="B6498" t="s">
        <v>18</v>
      </c>
      <c r="C6498" t="s">
        <v>19</v>
      </c>
      <c r="D6498" t="s">
        <v>20</v>
      </c>
      <c r="E6498" t="s">
        <v>21</v>
      </c>
      <c r="F6498">
        <v>2023</v>
      </c>
      <c r="G6498">
        <v>2023</v>
      </c>
      <c r="H6498">
        <v>38</v>
      </c>
      <c r="I6498" t="s">
        <v>87</v>
      </c>
      <c r="J6498">
        <v>99</v>
      </c>
      <c r="K6498" t="s">
        <v>23</v>
      </c>
      <c r="L6498">
        <v>5</v>
      </c>
      <c r="M6498" t="s">
        <v>58</v>
      </c>
      <c r="N6498">
        <v>1</v>
      </c>
      <c r="O6498" t="s">
        <v>33</v>
      </c>
      <c r="P6498">
        <v>588</v>
      </c>
      <c r="T6498" s="3">
        <f t="shared" si="203"/>
        <v>58.33</v>
      </c>
      <c r="U6498" s="3">
        <f>IF(AND(R6498&lt;&gt;"_U",N6498&lt;&gt;9999,N6498&lt;&gt;999,L6498&lt;&gt;"Median"),IFERROR(VLOOKUP(A6498,'TA Total'!A:P,16,0),"."),".")</f>
        <v>1008</v>
      </c>
    </row>
    <row r="6499" spans="1:21" x14ac:dyDescent="0.3">
      <c r="A6499" s="1" t="str">
        <f t="shared" si="202"/>
        <v>2023|Rangitikei District|$70,001-$100,000</v>
      </c>
      <c r="B6499" t="s">
        <v>18</v>
      </c>
      <c r="C6499" t="s">
        <v>19</v>
      </c>
      <c r="D6499" t="s">
        <v>20</v>
      </c>
      <c r="E6499" t="s">
        <v>21</v>
      </c>
      <c r="F6499">
        <v>2023</v>
      </c>
      <c r="G6499">
        <v>2023</v>
      </c>
      <c r="H6499">
        <v>38</v>
      </c>
      <c r="I6499" t="s">
        <v>87</v>
      </c>
      <c r="J6499">
        <v>99</v>
      </c>
      <c r="K6499" t="s">
        <v>23</v>
      </c>
      <c r="L6499">
        <v>5</v>
      </c>
      <c r="M6499" t="s">
        <v>58</v>
      </c>
      <c r="N6499">
        <v>999</v>
      </c>
      <c r="O6499" t="s">
        <v>42</v>
      </c>
      <c r="P6499">
        <v>0</v>
      </c>
      <c r="T6499" s="3" t="str">
        <f t="shared" si="203"/>
        <v>.</v>
      </c>
      <c r="U6499" s="3" t="str">
        <f>IF(AND(R6499&lt;&gt;"_U",N6499&lt;&gt;9999,N6499&lt;&gt;999,L6499&lt;&gt;"Median"),IFERROR(VLOOKUP(A6499,'TA Total'!A:P,16,0),"."),".")</f>
        <v>.</v>
      </c>
    </row>
    <row r="6500" spans="1:21" x14ac:dyDescent="0.3">
      <c r="A6500" s="1" t="str">
        <f t="shared" si="202"/>
        <v>2023|Rangitikei District|$100,001-$150,000</v>
      </c>
      <c r="B6500" t="s">
        <v>18</v>
      </c>
      <c r="C6500" t="s">
        <v>19</v>
      </c>
      <c r="D6500" t="s">
        <v>20</v>
      </c>
      <c r="E6500" t="s">
        <v>21</v>
      </c>
      <c r="F6500">
        <v>2023</v>
      </c>
      <c r="G6500">
        <v>2023</v>
      </c>
      <c r="H6500">
        <v>38</v>
      </c>
      <c r="I6500" t="s">
        <v>87</v>
      </c>
      <c r="J6500">
        <v>99</v>
      </c>
      <c r="K6500" t="s">
        <v>23</v>
      </c>
      <c r="L6500">
        <v>6</v>
      </c>
      <c r="M6500" t="s">
        <v>59</v>
      </c>
      <c r="N6500">
        <v>999</v>
      </c>
      <c r="O6500" t="s">
        <v>42</v>
      </c>
      <c r="P6500">
        <v>0</v>
      </c>
      <c r="T6500" s="3" t="str">
        <f t="shared" si="203"/>
        <v>.</v>
      </c>
      <c r="U6500" s="3" t="str">
        <f>IF(AND(R6500&lt;&gt;"_U",N6500&lt;&gt;9999,N6500&lt;&gt;999,L6500&lt;&gt;"Median"),IFERROR(VLOOKUP(A6500,'TA Total'!A:P,16,0),"."),".")</f>
        <v>.</v>
      </c>
    </row>
    <row r="6501" spans="1:21" x14ac:dyDescent="0.3">
      <c r="A6501" s="1" t="str">
        <f t="shared" si="202"/>
        <v>2023|Rangitikei District|$100,001-$150,000</v>
      </c>
      <c r="B6501" t="s">
        <v>18</v>
      </c>
      <c r="C6501" t="s">
        <v>19</v>
      </c>
      <c r="D6501" t="s">
        <v>20</v>
      </c>
      <c r="E6501" t="s">
        <v>21</v>
      </c>
      <c r="F6501">
        <v>2023</v>
      </c>
      <c r="G6501">
        <v>2023</v>
      </c>
      <c r="H6501">
        <v>38</v>
      </c>
      <c r="I6501" t="s">
        <v>87</v>
      </c>
      <c r="J6501">
        <v>99</v>
      </c>
      <c r="K6501" t="s">
        <v>23</v>
      </c>
      <c r="L6501">
        <v>6</v>
      </c>
      <c r="M6501" t="s">
        <v>59</v>
      </c>
      <c r="N6501">
        <v>2</v>
      </c>
      <c r="O6501" t="s">
        <v>28</v>
      </c>
      <c r="P6501">
        <v>279</v>
      </c>
      <c r="T6501" s="3">
        <f t="shared" si="203"/>
        <v>23.37</v>
      </c>
      <c r="U6501" s="3">
        <f>IF(AND(R6501&lt;&gt;"_U",N6501&lt;&gt;9999,N6501&lt;&gt;999,L6501&lt;&gt;"Median"),IFERROR(VLOOKUP(A6501,'TA Total'!A:P,16,0),"."),".")</f>
        <v>1194</v>
      </c>
    </row>
    <row r="6502" spans="1:21" x14ac:dyDescent="0.3">
      <c r="A6502" s="1" t="str">
        <f t="shared" si="202"/>
        <v>2023|Rangitikei District|$100,001-$150,000</v>
      </c>
      <c r="B6502" t="s">
        <v>18</v>
      </c>
      <c r="C6502" t="s">
        <v>19</v>
      </c>
      <c r="D6502" t="s">
        <v>20</v>
      </c>
      <c r="E6502" t="s">
        <v>21</v>
      </c>
      <c r="F6502">
        <v>2023</v>
      </c>
      <c r="G6502">
        <v>2023</v>
      </c>
      <c r="H6502">
        <v>38</v>
      </c>
      <c r="I6502" t="s">
        <v>87</v>
      </c>
      <c r="J6502">
        <v>99</v>
      </c>
      <c r="K6502" t="s">
        <v>23</v>
      </c>
      <c r="L6502">
        <v>6</v>
      </c>
      <c r="M6502" t="s">
        <v>59</v>
      </c>
      <c r="N6502">
        <v>1</v>
      </c>
      <c r="O6502" t="s">
        <v>33</v>
      </c>
      <c r="P6502">
        <v>792</v>
      </c>
      <c r="T6502" s="3">
        <f t="shared" si="203"/>
        <v>66.33</v>
      </c>
      <c r="U6502" s="3">
        <f>IF(AND(R6502&lt;&gt;"_U",N6502&lt;&gt;9999,N6502&lt;&gt;999,L6502&lt;&gt;"Median"),IFERROR(VLOOKUP(A6502,'TA Total'!A:P,16,0),"."),".")</f>
        <v>1194</v>
      </c>
    </row>
    <row r="6503" spans="1:21" x14ac:dyDescent="0.3">
      <c r="A6503" s="1" t="str">
        <f t="shared" si="202"/>
        <v>2023|Rangitikei District|$100,001-$150,000</v>
      </c>
      <c r="B6503" t="s">
        <v>18</v>
      </c>
      <c r="C6503" t="s">
        <v>19</v>
      </c>
      <c r="D6503" t="s">
        <v>20</v>
      </c>
      <c r="E6503" t="s">
        <v>21</v>
      </c>
      <c r="F6503">
        <v>2023</v>
      </c>
      <c r="G6503">
        <v>2023</v>
      </c>
      <c r="H6503">
        <v>38</v>
      </c>
      <c r="I6503" t="s">
        <v>87</v>
      </c>
      <c r="J6503">
        <v>99</v>
      </c>
      <c r="K6503" t="s">
        <v>23</v>
      </c>
      <c r="L6503">
        <v>6</v>
      </c>
      <c r="M6503" t="s">
        <v>59</v>
      </c>
      <c r="N6503">
        <v>3</v>
      </c>
      <c r="O6503" t="s">
        <v>25</v>
      </c>
      <c r="P6503">
        <v>123</v>
      </c>
      <c r="T6503" s="3">
        <f t="shared" si="203"/>
        <v>10.3</v>
      </c>
      <c r="U6503" s="3">
        <f>IF(AND(R6503&lt;&gt;"_U",N6503&lt;&gt;9999,N6503&lt;&gt;999,L6503&lt;&gt;"Median"),IFERROR(VLOOKUP(A6503,'TA Total'!A:P,16,0),"."),".")</f>
        <v>1194</v>
      </c>
    </row>
    <row r="6504" spans="1:21" x14ac:dyDescent="0.3">
      <c r="A6504" s="1" t="str">
        <f t="shared" si="202"/>
        <v>2023|Rangitikei District|$100,001-$150,000</v>
      </c>
      <c r="B6504" t="s">
        <v>18</v>
      </c>
      <c r="C6504" t="s">
        <v>19</v>
      </c>
      <c r="D6504" t="s">
        <v>20</v>
      </c>
      <c r="E6504" t="s">
        <v>21</v>
      </c>
      <c r="F6504">
        <v>2023</v>
      </c>
      <c r="G6504">
        <v>2023</v>
      </c>
      <c r="H6504">
        <v>38</v>
      </c>
      <c r="I6504" t="s">
        <v>87</v>
      </c>
      <c r="J6504">
        <v>99</v>
      </c>
      <c r="K6504" t="s">
        <v>23</v>
      </c>
      <c r="L6504">
        <v>6</v>
      </c>
      <c r="M6504" t="s">
        <v>59</v>
      </c>
      <c r="N6504">
        <v>9999</v>
      </c>
      <c r="O6504" t="s">
        <v>40</v>
      </c>
      <c r="P6504">
        <v>1194</v>
      </c>
      <c r="T6504" s="3" t="str">
        <f t="shared" si="203"/>
        <v>.</v>
      </c>
      <c r="U6504" s="3" t="str">
        <f>IF(AND(R6504&lt;&gt;"_U",N6504&lt;&gt;9999,N6504&lt;&gt;999,L6504&lt;&gt;"Median"),IFERROR(VLOOKUP(A6504,'TA Total'!A:P,16,0),"."),".")</f>
        <v>.</v>
      </c>
    </row>
    <row r="6505" spans="1:21" x14ac:dyDescent="0.3">
      <c r="A6505" s="1" t="str">
        <f t="shared" si="202"/>
        <v>2023|Rangitikei District|$100,001-$150,000</v>
      </c>
      <c r="B6505" t="s">
        <v>18</v>
      </c>
      <c r="C6505" t="s">
        <v>19</v>
      </c>
      <c r="D6505" t="s">
        <v>20</v>
      </c>
      <c r="E6505" t="s">
        <v>21</v>
      </c>
      <c r="F6505">
        <v>2023</v>
      </c>
      <c r="G6505">
        <v>2023</v>
      </c>
      <c r="H6505">
        <v>38</v>
      </c>
      <c r="I6505" t="s">
        <v>87</v>
      </c>
      <c r="J6505">
        <v>99</v>
      </c>
      <c r="K6505" t="s">
        <v>23</v>
      </c>
      <c r="L6505">
        <v>6</v>
      </c>
      <c r="M6505" t="s">
        <v>59</v>
      </c>
      <c r="N6505">
        <v>7777</v>
      </c>
      <c r="O6505" t="s">
        <v>37</v>
      </c>
      <c r="P6505">
        <v>1194</v>
      </c>
      <c r="T6505" s="3">
        <f t="shared" si="203"/>
        <v>100</v>
      </c>
      <c r="U6505" s="3">
        <f>IF(AND(R6505&lt;&gt;"_U",N6505&lt;&gt;9999,N6505&lt;&gt;999,L6505&lt;&gt;"Median"),IFERROR(VLOOKUP(A6505,'TA Total'!A:P,16,0),"."),".")</f>
        <v>1194</v>
      </c>
    </row>
    <row r="6506" spans="1:21" x14ac:dyDescent="0.3">
      <c r="A6506" s="1" t="str">
        <f t="shared" si="202"/>
        <v>2023|Rangitikei District|$150,001-$200,000</v>
      </c>
      <c r="B6506" t="s">
        <v>18</v>
      </c>
      <c r="C6506" t="s">
        <v>19</v>
      </c>
      <c r="D6506" t="s">
        <v>20</v>
      </c>
      <c r="E6506" t="s">
        <v>21</v>
      </c>
      <c r="F6506">
        <v>2023</v>
      </c>
      <c r="G6506">
        <v>2023</v>
      </c>
      <c r="H6506">
        <v>38</v>
      </c>
      <c r="I6506" t="s">
        <v>87</v>
      </c>
      <c r="J6506">
        <v>99</v>
      </c>
      <c r="K6506" t="s">
        <v>23</v>
      </c>
      <c r="L6506">
        <v>7</v>
      </c>
      <c r="M6506" t="s">
        <v>43</v>
      </c>
      <c r="N6506">
        <v>7777</v>
      </c>
      <c r="O6506" t="s">
        <v>37</v>
      </c>
      <c r="P6506">
        <v>531</v>
      </c>
      <c r="T6506" s="3">
        <f t="shared" si="203"/>
        <v>100</v>
      </c>
      <c r="U6506" s="3">
        <f>IF(AND(R6506&lt;&gt;"_U",N6506&lt;&gt;9999,N6506&lt;&gt;999,L6506&lt;&gt;"Median"),IFERROR(VLOOKUP(A6506,'TA Total'!A:P,16,0),"."),".")</f>
        <v>531</v>
      </c>
    </row>
    <row r="6507" spans="1:21" x14ac:dyDescent="0.3">
      <c r="A6507" s="1" t="str">
        <f t="shared" si="202"/>
        <v>2023|Rangitikei District|$150,001-$200,000</v>
      </c>
      <c r="B6507" t="s">
        <v>18</v>
      </c>
      <c r="C6507" t="s">
        <v>19</v>
      </c>
      <c r="D6507" t="s">
        <v>20</v>
      </c>
      <c r="E6507" t="s">
        <v>21</v>
      </c>
      <c r="F6507">
        <v>2023</v>
      </c>
      <c r="G6507">
        <v>2023</v>
      </c>
      <c r="H6507">
        <v>38</v>
      </c>
      <c r="I6507" t="s">
        <v>87</v>
      </c>
      <c r="J6507">
        <v>99</v>
      </c>
      <c r="K6507" t="s">
        <v>23</v>
      </c>
      <c r="L6507">
        <v>7</v>
      </c>
      <c r="M6507" t="s">
        <v>43</v>
      </c>
      <c r="N6507">
        <v>2</v>
      </c>
      <c r="O6507" t="s">
        <v>28</v>
      </c>
      <c r="P6507">
        <v>114</v>
      </c>
      <c r="T6507" s="3">
        <f t="shared" si="203"/>
        <v>21.47</v>
      </c>
      <c r="U6507" s="3">
        <f>IF(AND(R6507&lt;&gt;"_U",N6507&lt;&gt;9999,N6507&lt;&gt;999,L6507&lt;&gt;"Median"),IFERROR(VLOOKUP(A6507,'TA Total'!A:P,16,0),"."),".")</f>
        <v>531</v>
      </c>
    </row>
    <row r="6508" spans="1:21" x14ac:dyDescent="0.3">
      <c r="A6508" s="1" t="str">
        <f t="shared" si="202"/>
        <v>2023|Rangitikei District|$150,001-$200,000</v>
      </c>
      <c r="B6508" t="s">
        <v>18</v>
      </c>
      <c r="C6508" t="s">
        <v>19</v>
      </c>
      <c r="D6508" t="s">
        <v>20</v>
      </c>
      <c r="E6508" t="s">
        <v>21</v>
      </c>
      <c r="F6508">
        <v>2023</v>
      </c>
      <c r="G6508">
        <v>2023</v>
      </c>
      <c r="H6508">
        <v>38</v>
      </c>
      <c r="I6508" t="s">
        <v>87</v>
      </c>
      <c r="J6508">
        <v>99</v>
      </c>
      <c r="K6508" t="s">
        <v>23</v>
      </c>
      <c r="L6508">
        <v>7</v>
      </c>
      <c r="M6508" t="s">
        <v>43</v>
      </c>
      <c r="N6508">
        <v>999</v>
      </c>
      <c r="O6508" t="s">
        <v>42</v>
      </c>
      <c r="P6508">
        <v>0</v>
      </c>
      <c r="T6508" s="3" t="str">
        <f t="shared" si="203"/>
        <v>.</v>
      </c>
      <c r="U6508" s="3" t="str">
        <f>IF(AND(R6508&lt;&gt;"_U",N6508&lt;&gt;9999,N6508&lt;&gt;999,L6508&lt;&gt;"Median"),IFERROR(VLOOKUP(A6508,'TA Total'!A:P,16,0),"."),".")</f>
        <v>.</v>
      </c>
    </row>
    <row r="6509" spans="1:21" x14ac:dyDescent="0.3">
      <c r="A6509" s="1" t="str">
        <f t="shared" si="202"/>
        <v>2023|Rangitikei District|$150,001-$200,000</v>
      </c>
      <c r="B6509" t="s">
        <v>18</v>
      </c>
      <c r="C6509" t="s">
        <v>19</v>
      </c>
      <c r="D6509" t="s">
        <v>20</v>
      </c>
      <c r="E6509" t="s">
        <v>21</v>
      </c>
      <c r="F6509">
        <v>2023</v>
      </c>
      <c r="G6509">
        <v>2023</v>
      </c>
      <c r="H6509">
        <v>38</v>
      </c>
      <c r="I6509" t="s">
        <v>87</v>
      </c>
      <c r="J6509">
        <v>99</v>
      </c>
      <c r="K6509" t="s">
        <v>23</v>
      </c>
      <c r="L6509">
        <v>7</v>
      </c>
      <c r="M6509" t="s">
        <v>43</v>
      </c>
      <c r="N6509">
        <v>1</v>
      </c>
      <c r="O6509" t="s">
        <v>33</v>
      </c>
      <c r="P6509">
        <v>348</v>
      </c>
      <c r="T6509" s="3">
        <f t="shared" si="203"/>
        <v>65.540000000000006</v>
      </c>
      <c r="U6509" s="3">
        <f>IF(AND(R6509&lt;&gt;"_U",N6509&lt;&gt;9999,N6509&lt;&gt;999,L6509&lt;&gt;"Median"),IFERROR(VLOOKUP(A6509,'TA Total'!A:P,16,0),"."),".")</f>
        <v>531</v>
      </c>
    </row>
    <row r="6510" spans="1:21" x14ac:dyDescent="0.3">
      <c r="A6510" s="1" t="str">
        <f t="shared" si="202"/>
        <v>2023|Rangitikei District|$150,001-$200,000</v>
      </c>
      <c r="B6510" t="s">
        <v>18</v>
      </c>
      <c r="C6510" t="s">
        <v>19</v>
      </c>
      <c r="D6510" t="s">
        <v>20</v>
      </c>
      <c r="E6510" t="s">
        <v>21</v>
      </c>
      <c r="F6510">
        <v>2023</v>
      </c>
      <c r="G6510">
        <v>2023</v>
      </c>
      <c r="H6510">
        <v>38</v>
      </c>
      <c r="I6510" t="s">
        <v>87</v>
      </c>
      <c r="J6510">
        <v>99</v>
      </c>
      <c r="K6510" t="s">
        <v>23</v>
      </c>
      <c r="L6510">
        <v>7</v>
      </c>
      <c r="M6510" t="s">
        <v>43</v>
      </c>
      <c r="N6510">
        <v>9999</v>
      </c>
      <c r="O6510" t="s">
        <v>40</v>
      </c>
      <c r="P6510">
        <v>531</v>
      </c>
      <c r="T6510" s="3" t="str">
        <f t="shared" si="203"/>
        <v>.</v>
      </c>
      <c r="U6510" s="3" t="str">
        <f>IF(AND(R6510&lt;&gt;"_U",N6510&lt;&gt;9999,N6510&lt;&gt;999,L6510&lt;&gt;"Median"),IFERROR(VLOOKUP(A6510,'TA Total'!A:P,16,0),"."),".")</f>
        <v>.</v>
      </c>
    </row>
    <row r="6511" spans="1:21" x14ac:dyDescent="0.3">
      <c r="A6511" s="1" t="str">
        <f t="shared" si="202"/>
        <v>2023|Rangitikei District|$150,001-$200,000</v>
      </c>
      <c r="B6511" t="s">
        <v>18</v>
      </c>
      <c r="C6511" t="s">
        <v>19</v>
      </c>
      <c r="D6511" t="s">
        <v>20</v>
      </c>
      <c r="E6511" t="s">
        <v>21</v>
      </c>
      <c r="F6511">
        <v>2023</v>
      </c>
      <c r="G6511">
        <v>2023</v>
      </c>
      <c r="H6511">
        <v>38</v>
      </c>
      <c r="I6511" t="s">
        <v>87</v>
      </c>
      <c r="J6511">
        <v>99</v>
      </c>
      <c r="K6511" t="s">
        <v>23</v>
      </c>
      <c r="L6511">
        <v>7</v>
      </c>
      <c r="M6511" t="s">
        <v>43</v>
      </c>
      <c r="N6511">
        <v>3</v>
      </c>
      <c r="O6511" t="s">
        <v>25</v>
      </c>
      <c r="P6511">
        <v>72</v>
      </c>
      <c r="T6511" s="3">
        <f t="shared" si="203"/>
        <v>13.56</v>
      </c>
      <c r="U6511" s="3">
        <f>IF(AND(R6511&lt;&gt;"_U",N6511&lt;&gt;9999,N6511&lt;&gt;999,L6511&lt;&gt;"Median"),IFERROR(VLOOKUP(A6511,'TA Total'!A:P,16,0),"."),".")</f>
        <v>531</v>
      </c>
    </row>
    <row r="6512" spans="1:21" x14ac:dyDescent="0.3">
      <c r="A6512" s="1" t="str">
        <f t="shared" si="202"/>
        <v>2023|Rangitikei District|$200,001 or more</v>
      </c>
      <c r="B6512" t="s">
        <v>18</v>
      </c>
      <c r="C6512" t="s">
        <v>19</v>
      </c>
      <c r="D6512" t="s">
        <v>20</v>
      </c>
      <c r="E6512" t="s">
        <v>21</v>
      </c>
      <c r="F6512">
        <v>2023</v>
      </c>
      <c r="G6512">
        <v>2023</v>
      </c>
      <c r="H6512">
        <v>38</v>
      </c>
      <c r="I6512" t="s">
        <v>87</v>
      </c>
      <c r="J6512">
        <v>99</v>
      </c>
      <c r="K6512" t="s">
        <v>23</v>
      </c>
      <c r="L6512">
        <v>8</v>
      </c>
      <c r="M6512" t="s">
        <v>27</v>
      </c>
      <c r="N6512">
        <v>2</v>
      </c>
      <c r="O6512" t="s">
        <v>28</v>
      </c>
      <c r="P6512">
        <v>66</v>
      </c>
      <c r="T6512" s="3">
        <f t="shared" si="203"/>
        <v>19.82</v>
      </c>
      <c r="U6512" s="3">
        <f>IF(AND(R6512&lt;&gt;"_U",N6512&lt;&gt;9999,N6512&lt;&gt;999,L6512&lt;&gt;"Median"),IFERROR(VLOOKUP(A6512,'TA Total'!A:P,16,0),"."),".")</f>
        <v>333</v>
      </c>
    </row>
    <row r="6513" spans="1:21" x14ac:dyDescent="0.3">
      <c r="A6513" s="1" t="str">
        <f t="shared" si="202"/>
        <v>2023|Rangitikei District|$200,001 or more</v>
      </c>
      <c r="B6513" t="s">
        <v>18</v>
      </c>
      <c r="C6513" t="s">
        <v>19</v>
      </c>
      <c r="D6513" t="s">
        <v>20</v>
      </c>
      <c r="E6513" t="s">
        <v>21</v>
      </c>
      <c r="F6513">
        <v>2023</v>
      </c>
      <c r="G6513">
        <v>2023</v>
      </c>
      <c r="H6513">
        <v>38</v>
      </c>
      <c r="I6513" t="s">
        <v>87</v>
      </c>
      <c r="J6513">
        <v>99</v>
      </c>
      <c r="K6513" t="s">
        <v>23</v>
      </c>
      <c r="L6513">
        <v>8</v>
      </c>
      <c r="M6513" t="s">
        <v>27</v>
      </c>
      <c r="N6513">
        <v>1</v>
      </c>
      <c r="O6513" t="s">
        <v>33</v>
      </c>
      <c r="P6513">
        <v>198</v>
      </c>
      <c r="T6513" s="3">
        <f t="shared" si="203"/>
        <v>59.46</v>
      </c>
      <c r="U6513" s="3">
        <f>IF(AND(R6513&lt;&gt;"_U",N6513&lt;&gt;9999,N6513&lt;&gt;999,L6513&lt;&gt;"Median"),IFERROR(VLOOKUP(A6513,'TA Total'!A:P,16,0),"."),".")</f>
        <v>333</v>
      </c>
    </row>
    <row r="6514" spans="1:21" x14ac:dyDescent="0.3">
      <c r="A6514" s="1" t="str">
        <f t="shared" si="202"/>
        <v>2023|Rangitikei District|$200,001 or more</v>
      </c>
      <c r="B6514" t="s">
        <v>18</v>
      </c>
      <c r="C6514" t="s">
        <v>19</v>
      </c>
      <c r="D6514" t="s">
        <v>20</v>
      </c>
      <c r="E6514" t="s">
        <v>21</v>
      </c>
      <c r="F6514">
        <v>2023</v>
      </c>
      <c r="G6514">
        <v>2023</v>
      </c>
      <c r="H6514">
        <v>38</v>
      </c>
      <c r="I6514" t="s">
        <v>87</v>
      </c>
      <c r="J6514">
        <v>99</v>
      </c>
      <c r="K6514" t="s">
        <v>23</v>
      </c>
      <c r="L6514">
        <v>8</v>
      </c>
      <c r="M6514" t="s">
        <v>27</v>
      </c>
      <c r="N6514">
        <v>7777</v>
      </c>
      <c r="O6514" t="s">
        <v>37</v>
      </c>
      <c r="P6514">
        <v>333</v>
      </c>
      <c r="T6514" s="3">
        <f t="shared" si="203"/>
        <v>100</v>
      </c>
      <c r="U6514" s="3">
        <f>IF(AND(R6514&lt;&gt;"_U",N6514&lt;&gt;9999,N6514&lt;&gt;999,L6514&lt;&gt;"Median"),IFERROR(VLOOKUP(A6514,'TA Total'!A:P,16,0),"."),".")</f>
        <v>333</v>
      </c>
    </row>
    <row r="6515" spans="1:21" x14ac:dyDescent="0.3">
      <c r="A6515" s="1" t="str">
        <f t="shared" si="202"/>
        <v>2023|Rangitikei District|$200,001 or more</v>
      </c>
      <c r="B6515" t="s">
        <v>18</v>
      </c>
      <c r="C6515" t="s">
        <v>19</v>
      </c>
      <c r="D6515" t="s">
        <v>20</v>
      </c>
      <c r="E6515" t="s">
        <v>21</v>
      </c>
      <c r="F6515">
        <v>2023</v>
      </c>
      <c r="G6515">
        <v>2023</v>
      </c>
      <c r="H6515">
        <v>38</v>
      </c>
      <c r="I6515" t="s">
        <v>87</v>
      </c>
      <c r="J6515">
        <v>99</v>
      </c>
      <c r="K6515" t="s">
        <v>23</v>
      </c>
      <c r="L6515">
        <v>8</v>
      </c>
      <c r="M6515" t="s">
        <v>27</v>
      </c>
      <c r="N6515">
        <v>9999</v>
      </c>
      <c r="O6515" t="s">
        <v>40</v>
      </c>
      <c r="P6515">
        <v>333</v>
      </c>
      <c r="T6515" s="3" t="str">
        <f t="shared" si="203"/>
        <v>.</v>
      </c>
      <c r="U6515" s="3" t="str">
        <f>IF(AND(R6515&lt;&gt;"_U",N6515&lt;&gt;9999,N6515&lt;&gt;999,L6515&lt;&gt;"Median"),IFERROR(VLOOKUP(A6515,'TA Total'!A:P,16,0),"."),".")</f>
        <v>.</v>
      </c>
    </row>
    <row r="6516" spans="1:21" x14ac:dyDescent="0.3">
      <c r="A6516" s="1" t="str">
        <f t="shared" si="202"/>
        <v>2023|Rangitikei District|$200,001 or more</v>
      </c>
      <c r="B6516" t="s">
        <v>18</v>
      </c>
      <c r="C6516" t="s">
        <v>19</v>
      </c>
      <c r="D6516" t="s">
        <v>20</v>
      </c>
      <c r="E6516" t="s">
        <v>21</v>
      </c>
      <c r="F6516">
        <v>2023</v>
      </c>
      <c r="G6516">
        <v>2023</v>
      </c>
      <c r="H6516">
        <v>38</v>
      </c>
      <c r="I6516" t="s">
        <v>87</v>
      </c>
      <c r="J6516">
        <v>99</v>
      </c>
      <c r="K6516" t="s">
        <v>23</v>
      </c>
      <c r="L6516">
        <v>8</v>
      </c>
      <c r="M6516" t="s">
        <v>27</v>
      </c>
      <c r="N6516">
        <v>999</v>
      </c>
      <c r="O6516" t="s">
        <v>42</v>
      </c>
      <c r="P6516">
        <v>0</v>
      </c>
      <c r="T6516" s="3" t="str">
        <f t="shared" si="203"/>
        <v>.</v>
      </c>
      <c r="U6516" s="3" t="str">
        <f>IF(AND(R6516&lt;&gt;"_U",N6516&lt;&gt;9999,N6516&lt;&gt;999,L6516&lt;&gt;"Median"),IFERROR(VLOOKUP(A6516,'TA Total'!A:P,16,0),"."),".")</f>
        <v>.</v>
      </c>
    </row>
    <row r="6517" spans="1:21" x14ac:dyDescent="0.3">
      <c r="A6517" s="1" t="str">
        <f t="shared" si="202"/>
        <v>2023|Rangitikei District|$200,001 or more</v>
      </c>
      <c r="B6517" t="s">
        <v>18</v>
      </c>
      <c r="C6517" t="s">
        <v>19</v>
      </c>
      <c r="D6517" t="s">
        <v>20</v>
      </c>
      <c r="E6517" t="s">
        <v>21</v>
      </c>
      <c r="F6517">
        <v>2023</v>
      </c>
      <c r="G6517">
        <v>2023</v>
      </c>
      <c r="H6517">
        <v>38</v>
      </c>
      <c r="I6517" t="s">
        <v>87</v>
      </c>
      <c r="J6517">
        <v>99</v>
      </c>
      <c r="K6517" t="s">
        <v>23</v>
      </c>
      <c r="L6517">
        <v>8</v>
      </c>
      <c r="M6517" t="s">
        <v>27</v>
      </c>
      <c r="N6517">
        <v>3</v>
      </c>
      <c r="O6517" t="s">
        <v>25</v>
      </c>
      <c r="P6517">
        <v>72</v>
      </c>
      <c r="T6517" s="3">
        <f t="shared" si="203"/>
        <v>21.62</v>
      </c>
      <c r="U6517" s="3">
        <f>IF(AND(R6517&lt;&gt;"_U",N6517&lt;&gt;9999,N6517&lt;&gt;999,L6517&lt;&gt;"Median"),IFERROR(VLOOKUP(A6517,'TA Total'!A:P,16,0),"."),".")</f>
        <v>333</v>
      </c>
    </row>
    <row r="6518" spans="1:21" x14ac:dyDescent="0.3">
      <c r="A6518" s="1" t="str">
        <f t="shared" si="202"/>
        <v>2023|Rangitikei District|Total stated - total household income</v>
      </c>
      <c r="B6518" t="s">
        <v>18</v>
      </c>
      <c r="C6518" t="s">
        <v>19</v>
      </c>
      <c r="D6518" t="s">
        <v>20</v>
      </c>
      <c r="E6518" t="s">
        <v>21</v>
      </c>
      <c r="F6518">
        <v>2023</v>
      </c>
      <c r="G6518">
        <v>2023</v>
      </c>
      <c r="H6518">
        <v>38</v>
      </c>
      <c r="I6518" t="s">
        <v>87</v>
      </c>
      <c r="J6518">
        <v>99</v>
      </c>
      <c r="K6518" t="s">
        <v>23</v>
      </c>
      <c r="L6518">
        <v>77</v>
      </c>
      <c r="M6518" t="s">
        <v>32</v>
      </c>
      <c r="N6518">
        <v>3</v>
      </c>
      <c r="O6518" t="s">
        <v>25</v>
      </c>
      <c r="P6518">
        <v>660</v>
      </c>
      <c r="T6518" s="3">
        <f t="shared" si="203"/>
        <v>11.18</v>
      </c>
      <c r="U6518" s="3">
        <f>IF(AND(R6518&lt;&gt;"_U",N6518&lt;&gt;9999,N6518&lt;&gt;999,L6518&lt;&gt;"Median"),IFERROR(VLOOKUP(A6518,'TA Total'!A:P,16,0),"."),".")</f>
        <v>5904</v>
      </c>
    </row>
    <row r="6519" spans="1:21" x14ac:dyDescent="0.3">
      <c r="A6519" s="1" t="str">
        <f t="shared" si="202"/>
        <v>2023|Rangitikei District|Total stated - total household income</v>
      </c>
      <c r="B6519" t="s">
        <v>18</v>
      </c>
      <c r="C6519" t="s">
        <v>19</v>
      </c>
      <c r="D6519" t="s">
        <v>20</v>
      </c>
      <c r="E6519" t="s">
        <v>21</v>
      </c>
      <c r="F6519">
        <v>2023</v>
      </c>
      <c r="G6519">
        <v>2023</v>
      </c>
      <c r="H6519">
        <v>38</v>
      </c>
      <c r="I6519" t="s">
        <v>87</v>
      </c>
      <c r="J6519">
        <v>99</v>
      </c>
      <c r="K6519" t="s">
        <v>23</v>
      </c>
      <c r="L6519">
        <v>77</v>
      </c>
      <c r="M6519" t="s">
        <v>32</v>
      </c>
      <c r="N6519">
        <v>2</v>
      </c>
      <c r="O6519" t="s">
        <v>28</v>
      </c>
      <c r="P6519">
        <v>1728</v>
      </c>
      <c r="T6519" s="3">
        <f t="shared" si="203"/>
        <v>29.27</v>
      </c>
      <c r="U6519" s="3">
        <f>IF(AND(R6519&lt;&gt;"_U",N6519&lt;&gt;9999,N6519&lt;&gt;999,L6519&lt;&gt;"Median"),IFERROR(VLOOKUP(A6519,'TA Total'!A:P,16,0),"."),".")</f>
        <v>5904</v>
      </c>
    </row>
    <row r="6520" spans="1:21" x14ac:dyDescent="0.3">
      <c r="A6520" s="1" t="str">
        <f t="shared" si="202"/>
        <v>2023|Rangitikei District|Total stated - total household income</v>
      </c>
      <c r="B6520" t="s">
        <v>18</v>
      </c>
      <c r="C6520" t="s">
        <v>19</v>
      </c>
      <c r="D6520" t="s">
        <v>20</v>
      </c>
      <c r="E6520" t="s">
        <v>21</v>
      </c>
      <c r="F6520">
        <v>2023</v>
      </c>
      <c r="G6520">
        <v>2023</v>
      </c>
      <c r="H6520">
        <v>38</v>
      </c>
      <c r="I6520" t="s">
        <v>87</v>
      </c>
      <c r="J6520">
        <v>99</v>
      </c>
      <c r="K6520" t="s">
        <v>23</v>
      </c>
      <c r="L6520">
        <v>77</v>
      </c>
      <c r="M6520" t="s">
        <v>32</v>
      </c>
      <c r="N6520">
        <v>7777</v>
      </c>
      <c r="O6520" t="s">
        <v>37</v>
      </c>
      <c r="P6520">
        <v>5904</v>
      </c>
      <c r="T6520" s="3">
        <f t="shared" si="203"/>
        <v>100</v>
      </c>
      <c r="U6520" s="3">
        <f>IF(AND(R6520&lt;&gt;"_U",N6520&lt;&gt;9999,N6520&lt;&gt;999,L6520&lt;&gt;"Median"),IFERROR(VLOOKUP(A6520,'TA Total'!A:P,16,0),"."),".")</f>
        <v>5904</v>
      </c>
    </row>
    <row r="6521" spans="1:21" x14ac:dyDescent="0.3">
      <c r="A6521" s="1" t="str">
        <f t="shared" si="202"/>
        <v>2023|Rangitikei District|Total stated - total household income</v>
      </c>
      <c r="B6521" t="s">
        <v>18</v>
      </c>
      <c r="C6521" t="s">
        <v>19</v>
      </c>
      <c r="D6521" t="s">
        <v>20</v>
      </c>
      <c r="E6521" t="s">
        <v>21</v>
      </c>
      <c r="F6521">
        <v>2023</v>
      </c>
      <c r="G6521">
        <v>2023</v>
      </c>
      <c r="H6521">
        <v>38</v>
      </c>
      <c r="I6521" t="s">
        <v>87</v>
      </c>
      <c r="J6521">
        <v>99</v>
      </c>
      <c r="K6521" t="s">
        <v>23</v>
      </c>
      <c r="L6521">
        <v>77</v>
      </c>
      <c r="M6521" t="s">
        <v>32</v>
      </c>
      <c r="N6521">
        <v>9999</v>
      </c>
      <c r="O6521" t="s">
        <v>40</v>
      </c>
      <c r="P6521">
        <v>5904</v>
      </c>
      <c r="T6521" s="3" t="str">
        <f t="shared" si="203"/>
        <v>.</v>
      </c>
      <c r="U6521" s="3" t="str">
        <f>IF(AND(R6521&lt;&gt;"_U",N6521&lt;&gt;9999,N6521&lt;&gt;999,L6521&lt;&gt;"Median"),IFERROR(VLOOKUP(A6521,'TA Total'!A:P,16,0),"."),".")</f>
        <v>.</v>
      </c>
    </row>
    <row r="6522" spans="1:21" x14ac:dyDescent="0.3">
      <c r="A6522" s="1" t="str">
        <f t="shared" si="202"/>
        <v>2023|Rangitikei District|Total stated - total household income</v>
      </c>
      <c r="B6522" t="s">
        <v>18</v>
      </c>
      <c r="C6522" t="s">
        <v>19</v>
      </c>
      <c r="D6522" t="s">
        <v>20</v>
      </c>
      <c r="E6522" t="s">
        <v>21</v>
      </c>
      <c r="F6522">
        <v>2023</v>
      </c>
      <c r="G6522">
        <v>2023</v>
      </c>
      <c r="H6522">
        <v>38</v>
      </c>
      <c r="I6522" t="s">
        <v>87</v>
      </c>
      <c r="J6522">
        <v>99</v>
      </c>
      <c r="K6522" t="s">
        <v>23</v>
      </c>
      <c r="L6522">
        <v>77</v>
      </c>
      <c r="M6522" t="s">
        <v>32</v>
      </c>
      <c r="N6522">
        <v>1</v>
      </c>
      <c r="O6522" t="s">
        <v>33</v>
      </c>
      <c r="P6522">
        <v>3516</v>
      </c>
      <c r="T6522" s="3">
        <f t="shared" si="203"/>
        <v>59.55</v>
      </c>
      <c r="U6522" s="3">
        <f>IF(AND(R6522&lt;&gt;"_U",N6522&lt;&gt;9999,N6522&lt;&gt;999,L6522&lt;&gt;"Median"),IFERROR(VLOOKUP(A6522,'TA Total'!A:P,16,0),"."),".")</f>
        <v>5904</v>
      </c>
    </row>
    <row r="6523" spans="1:21" x14ac:dyDescent="0.3">
      <c r="A6523" s="1" t="str">
        <f t="shared" si="202"/>
        <v>2023|Rangitikei District|Total stated - total household income</v>
      </c>
      <c r="B6523" t="s">
        <v>18</v>
      </c>
      <c r="C6523" t="s">
        <v>19</v>
      </c>
      <c r="D6523" t="s">
        <v>20</v>
      </c>
      <c r="E6523" t="s">
        <v>21</v>
      </c>
      <c r="F6523">
        <v>2023</v>
      </c>
      <c r="G6523">
        <v>2023</v>
      </c>
      <c r="H6523">
        <v>38</v>
      </c>
      <c r="I6523" t="s">
        <v>87</v>
      </c>
      <c r="J6523">
        <v>99</v>
      </c>
      <c r="K6523" t="s">
        <v>23</v>
      </c>
      <c r="L6523">
        <v>77</v>
      </c>
      <c r="M6523" t="s">
        <v>32</v>
      </c>
      <c r="N6523">
        <v>999</v>
      </c>
      <c r="O6523" t="s">
        <v>42</v>
      </c>
      <c r="P6523">
        <v>0</v>
      </c>
      <c r="T6523" s="3" t="str">
        <f t="shared" si="203"/>
        <v>.</v>
      </c>
      <c r="U6523" s="3" t="str">
        <f>IF(AND(R6523&lt;&gt;"_U",N6523&lt;&gt;9999,N6523&lt;&gt;999,L6523&lt;&gt;"Median"),IFERROR(VLOOKUP(A6523,'TA Total'!A:P,16,0),"."),".")</f>
        <v>.</v>
      </c>
    </row>
    <row r="6524" spans="1:21" x14ac:dyDescent="0.3">
      <c r="A6524" s="1" t="str">
        <f t="shared" si="202"/>
        <v>2023|Rangitikei District|Total - total household income</v>
      </c>
      <c r="B6524" t="s">
        <v>18</v>
      </c>
      <c r="C6524" t="s">
        <v>19</v>
      </c>
      <c r="D6524" t="s">
        <v>20</v>
      </c>
      <c r="E6524" t="s">
        <v>21</v>
      </c>
      <c r="F6524">
        <v>2023</v>
      </c>
      <c r="G6524">
        <v>2023</v>
      </c>
      <c r="H6524">
        <v>38</v>
      </c>
      <c r="I6524" t="s">
        <v>87</v>
      </c>
      <c r="J6524">
        <v>99</v>
      </c>
      <c r="K6524" t="s">
        <v>23</v>
      </c>
      <c r="L6524">
        <v>99</v>
      </c>
      <c r="M6524" t="s">
        <v>48</v>
      </c>
      <c r="N6524">
        <v>999</v>
      </c>
      <c r="O6524" t="s">
        <v>42</v>
      </c>
      <c r="P6524">
        <v>0</v>
      </c>
      <c r="T6524" s="3" t="str">
        <f t="shared" si="203"/>
        <v>.</v>
      </c>
      <c r="U6524" s="3" t="str">
        <f>IF(AND(R6524&lt;&gt;"_U",N6524&lt;&gt;9999,N6524&lt;&gt;999,L6524&lt;&gt;"Median"),IFERROR(VLOOKUP(A6524,'TA Total'!A:P,16,0),"."),".")</f>
        <v>.</v>
      </c>
    </row>
    <row r="6525" spans="1:21" x14ac:dyDescent="0.3">
      <c r="A6525" s="1" t="str">
        <f t="shared" si="202"/>
        <v>2023|Rangitikei District|Total - total household income</v>
      </c>
      <c r="B6525" t="s">
        <v>18</v>
      </c>
      <c r="C6525" t="s">
        <v>19</v>
      </c>
      <c r="D6525" t="s">
        <v>20</v>
      </c>
      <c r="E6525" t="s">
        <v>21</v>
      </c>
      <c r="F6525">
        <v>2023</v>
      </c>
      <c r="G6525">
        <v>2023</v>
      </c>
      <c r="H6525">
        <v>38</v>
      </c>
      <c r="I6525" t="s">
        <v>87</v>
      </c>
      <c r="J6525">
        <v>99</v>
      </c>
      <c r="K6525" t="s">
        <v>23</v>
      </c>
      <c r="L6525">
        <v>99</v>
      </c>
      <c r="M6525" t="s">
        <v>48</v>
      </c>
      <c r="N6525">
        <v>7777</v>
      </c>
      <c r="O6525" t="s">
        <v>37</v>
      </c>
      <c r="P6525">
        <v>6111</v>
      </c>
      <c r="T6525" s="3">
        <f t="shared" si="203"/>
        <v>100</v>
      </c>
      <c r="U6525" s="3">
        <f>IF(AND(R6525&lt;&gt;"_U",N6525&lt;&gt;9999,N6525&lt;&gt;999,L6525&lt;&gt;"Median"),IFERROR(VLOOKUP(A6525,'TA Total'!A:P,16,0),"."),".")</f>
        <v>6111</v>
      </c>
    </row>
    <row r="6526" spans="1:21" x14ac:dyDescent="0.3">
      <c r="A6526" s="1" t="str">
        <f t="shared" si="202"/>
        <v>2023|Rangitikei District|Total - total household income</v>
      </c>
      <c r="B6526" t="s">
        <v>18</v>
      </c>
      <c r="C6526" t="s">
        <v>19</v>
      </c>
      <c r="D6526" t="s">
        <v>20</v>
      </c>
      <c r="E6526" t="s">
        <v>21</v>
      </c>
      <c r="F6526">
        <v>2023</v>
      </c>
      <c r="G6526">
        <v>2023</v>
      </c>
      <c r="H6526">
        <v>38</v>
      </c>
      <c r="I6526" t="s">
        <v>87</v>
      </c>
      <c r="J6526">
        <v>99</v>
      </c>
      <c r="K6526" t="s">
        <v>23</v>
      </c>
      <c r="L6526">
        <v>99</v>
      </c>
      <c r="M6526" t="s">
        <v>48</v>
      </c>
      <c r="N6526">
        <v>9999</v>
      </c>
      <c r="O6526" t="s">
        <v>40</v>
      </c>
      <c r="P6526">
        <v>6111</v>
      </c>
      <c r="T6526" s="3" t="str">
        <f t="shared" si="203"/>
        <v>.</v>
      </c>
      <c r="U6526" s="3" t="str">
        <f>IF(AND(R6526&lt;&gt;"_U",N6526&lt;&gt;9999,N6526&lt;&gt;999,L6526&lt;&gt;"Median"),IFERROR(VLOOKUP(A6526,'TA Total'!A:P,16,0),"."),".")</f>
        <v>.</v>
      </c>
    </row>
    <row r="6527" spans="1:21" x14ac:dyDescent="0.3">
      <c r="A6527" s="1" t="str">
        <f t="shared" si="202"/>
        <v>2023|Rangitikei District|Total - total household income</v>
      </c>
      <c r="B6527" t="s">
        <v>18</v>
      </c>
      <c r="C6527" t="s">
        <v>19</v>
      </c>
      <c r="D6527" t="s">
        <v>20</v>
      </c>
      <c r="E6527" t="s">
        <v>21</v>
      </c>
      <c r="F6527">
        <v>2023</v>
      </c>
      <c r="G6527">
        <v>2023</v>
      </c>
      <c r="H6527">
        <v>38</v>
      </c>
      <c r="I6527" t="s">
        <v>87</v>
      </c>
      <c r="J6527">
        <v>99</v>
      </c>
      <c r="K6527" t="s">
        <v>23</v>
      </c>
      <c r="L6527">
        <v>99</v>
      </c>
      <c r="M6527" t="s">
        <v>48</v>
      </c>
      <c r="N6527">
        <v>1</v>
      </c>
      <c r="O6527" t="s">
        <v>33</v>
      </c>
      <c r="P6527">
        <v>3624</v>
      </c>
      <c r="T6527" s="3">
        <f t="shared" si="203"/>
        <v>59.3</v>
      </c>
      <c r="U6527" s="3">
        <f>IF(AND(R6527&lt;&gt;"_U",N6527&lt;&gt;9999,N6527&lt;&gt;999,L6527&lt;&gt;"Median"),IFERROR(VLOOKUP(A6527,'TA Total'!A:P,16,0),"."),".")</f>
        <v>6111</v>
      </c>
    </row>
    <row r="6528" spans="1:21" x14ac:dyDescent="0.3">
      <c r="A6528" s="1" t="str">
        <f t="shared" si="202"/>
        <v>2023|Rangitikei District|Total - total household income</v>
      </c>
      <c r="B6528" t="s">
        <v>18</v>
      </c>
      <c r="C6528" t="s">
        <v>19</v>
      </c>
      <c r="D6528" t="s">
        <v>20</v>
      </c>
      <c r="E6528" t="s">
        <v>21</v>
      </c>
      <c r="F6528">
        <v>2023</v>
      </c>
      <c r="G6528">
        <v>2023</v>
      </c>
      <c r="H6528">
        <v>38</v>
      </c>
      <c r="I6528" t="s">
        <v>87</v>
      </c>
      <c r="J6528">
        <v>99</v>
      </c>
      <c r="K6528" t="s">
        <v>23</v>
      </c>
      <c r="L6528">
        <v>99</v>
      </c>
      <c r="M6528" t="s">
        <v>48</v>
      </c>
      <c r="N6528">
        <v>3</v>
      </c>
      <c r="O6528" t="s">
        <v>25</v>
      </c>
      <c r="P6528">
        <v>684</v>
      </c>
      <c r="T6528" s="3">
        <f t="shared" si="203"/>
        <v>11.19</v>
      </c>
      <c r="U6528" s="3">
        <f>IF(AND(R6528&lt;&gt;"_U",N6528&lt;&gt;9999,N6528&lt;&gt;999,L6528&lt;&gt;"Median"),IFERROR(VLOOKUP(A6528,'TA Total'!A:P,16,0),"."),".")</f>
        <v>6111</v>
      </c>
    </row>
    <row r="6529" spans="1:21" x14ac:dyDescent="0.3">
      <c r="A6529" s="1" t="str">
        <f t="shared" si="202"/>
        <v>2023|Rangitikei District|Total - total household income</v>
      </c>
      <c r="B6529" t="s">
        <v>18</v>
      </c>
      <c r="C6529" t="s">
        <v>19</v>
      </c>
      <c r="D6529" t="s">
        <v>20</v>
      </c>
      <c r="E6529" t="s">
        <v>21</v>
      </c>
      <c r="F6529">
        <v>2023</v>
      </c>
      <c r="G6529">
        <v>2023</v>
      </c>
      <c r="H6529">
        <v>38</v>
      </c>
      <c r="I6529" t="s">
        <v>87</v>
      </c>
      <c r="J6529">
        <v>99</v>
      </c>
      <c r="K6529" t="s">
        <v>23</v>
      </c>
      <c r="L6529">
        <v>99</v>
      </c>
      <c r="M6529" t="s">
        <v>48</v>
      </c>
      <c r="N6529">
        <v>2</v>
      </c>
      <c r="O6529" t="s">
        <v>28</v>
      </c>
      <c r="P6529">
        <v>1800</v>
      </c>
      <c r="T6529" s="3">
        <f t="shared" si="203"/>
        <v>29.46</v>
      </c>
      <c r="U6529" s="3">
        <f>IF(AND(R6529&lt;&gt;"_U",N6529&lt;&gt;9999,N6529&lt;&gt;999,L6529&lt;&gt;"Median"),IFERROR(VLOOKUP(A6529,'TA Total'!A:P,16,0),"."),".")</f>
        <v>6111</v>
      </c>
    </row>
    <row r="6530" spans="1:21" x14ac:dyDescent="0.3">
      <c r="A6530" s="1" t="str">
        <f t="shared" si="202"/>
        <v>2023|Rangitikei District|Median ($) - total household income</v>
      </c>
      <c r="B6530" t="s">
        <v>18</v>
      </c>
      <c r="C6530" t="s">
        <v>19</v>
      </c>
      <c r="D6530" t="s">
        <v>20</v>
      </c>
      <c r="E6530" t="s">
        <v>21</v>
      </c>
      <c r="F6530">
        <v>2023</v>
      </c>
      <c r="G6530">
        <v>2023</v>
      </c>
      <c r="H6530">
        <v>38</v>
      </c>
      <c r="I6530" t="s">
        <v>87</v>
      </c>
      <c r="J6530">
        <v>99</v>
      </c>
      <c r="K6530" t="s">
        <v>23</v>
      </c>
      <c r="L6530" t="s">
        <v>56</v>
      </c>
      <c r="M6530" t="s">
        <v>57</v>
      </c>
      <c r="N6530">
        <v>9999</v>
      </c>
      <c r="O6530" t="s">
        <v>40</v>
      </c>
      <c r="P6530">
        <v>73500</v>
      </c>
      <c r="T6530" s="3" t="str">
        <f t="shared" si="203"/>
        <v>.</v>
      </c>
      <c r="U6530" s="3" t="str">
        <f>IF(AND(R6530&lt;&gt;"_U",N6530&lt;&gt;9999,N6530&lt;&gt;999,L6530&lt;&gt;"Median"),IFERROR(VLOOKUP(A6530,'TA Total'!A:P,16,0),"."),".")</f>
        <v>.</v>
      </c>
    </row>
    <row r="6531" spans="1:21" x14ac:dyDescent="0.3">
      <c r="A6531" s="1" t="str">
        <f t="shared" ref="A6531:A6594" si="204">G6531&amp;"|"&amp;I6531&amp;"|"&amp;M6531</f>
        <v>2023|Rangitikei District|Median ($) - total household income</v>
      </c>
      <c r="B6531" t="s">
        <v>18</v>
      </c>
      <c r="C6531" t="s">
        <v>19</v>
      </c>
      <c r="D6531" t="s">
        <v>20</v>
      </c>
      <c r="E6531" t="s">
        <v>21</v>
      </c>
      <c r="F6531">
        <v>2023</v>
      </c>
      <c r="G6531">
        <v>2023</v>
      </c>
      <c r="H6531">
        <v>38</v>
      </c>
      <c r="I6531" t="s">
        <v>87</v>
      </c>
      <c r="J6531">
        <v>99</v>
      </c>
      <c r="K6531" t="s">
        <v>23</v>
      </c>
      <c r="L6531" t="s">
        <v>56</v>
      </c>
      <c r="M6531" t="s">
        <v>57</v>
      </c>
      <c r="N6531">
        <v>7777</v>
      </c>
      <c r="O6531" t="s">
        <v>37</v>
      </c>
      <c r="P6531">
        <v>73500</v>
      </c>
      <c r="T6531" s="3" t="str">
        <f t="shared" ref="T6531:T6594" si="205">IF(AND(R6531&lt;&gt;"_U",R6531&lt;&gt;"c",N6531&lt;&gt;999,N6531&lt;&gt;9999,L6531&lt;&gt;"Median"),IFERROR((ROUND(P6531/U6531*100,2)),"."),".")</f>
        <v>.</v>
      </c>
      <c r="U6531" s="3" t="str">
        <f>IF(AND(R6531&lt;&gt;"_U",N6531&lt;&gt;9999,N6531&lt;&gt;999,L6531&lt;&gt;"Median"),IFERROR(VLOOKUP(A6531,'TA Total'!A:P,16,0),"."),".")</f>
        <v>.</v>
      </c>
    </row>
    <row r="6532" spans="1:21" x14ac:dyDescent="0.3">
      <c r="A6532" s="1" t="str">
        <f t="shared" si="204"/>
        <v>2023|Rangitikei District|Median ($) - total household income</v>
      </c>
      <c r="B6532" t="s">
        <v>18</v>
      </c>
      <c r="C6532" t="s">
        <v>19</v>
      </c>
      <c r="D6532" t="s">
        <v>20</v>
      </c>
      <c r="E6532" t="s">
        <v>21</v>
      </c>
      <c r="F6532">
        <v>2023</v>
      </c>
      <c r="G6532">
        <v>2023</v>
      </c>
      <c r="H6532">
        <v>38</v>
      </c>
      <c r="I6532" t="s">
        <v>87</v>
      </c>
      <c r="J6532">
        <v>99</v>
      </c>
      <c r="K6532" t="s">
        <v>23</v>
      </c>
      <c r="L6532" t="s">
        <v>56</v>
      </c>
      <c r="M6532" t="s">
        <v>57</v>
      </c>
      <c r="N6532">
        <v>999</v>
      </c>
      <c r="O6532" t="s">
        <v>42</v>
      </c>
      <c r="R6532" t="s">
        <v>61</v>
      </c>
      <c r="S6532" t="s">
        <v>62</v>
      </c>
      <c r="T6532" s="3" t="str">
        <f t="shared" si="205"/>
        <v>.</v>
      </c>
      <c r="U6532" s="3" t="str">
        <f>IF(AND(R6532&lt;&gt;"_U",N6532&lt;&gt;9999,N6532&lt;&gt;999,L6532&lt;&gt;"Median"),IFERROR(VLOOKUP(A6532,'TA Total'!A:P,16,0),"."),".")</f>
        <v>.</v>
      </c>
    </row>
    <row r="6533" spans="1:21" x14ac:dyDescent="0.3">
      <c r="A6533" s="1" t="str">
        <f t="shared" si="204"/>
        <v>2023|Rangitikei District|Median ($) - total household income</v>
      </c>
      <c r="B6533" t="s">
        <v>18</v>
      </c>
      <c r="C6533" t="s">
        <v>19</v>
      </c>
      <c r="D6533" t="s">
        <v>20</v>
      </c>
      <c r="E6533" t="s">
        <v>21</v>
      </c>
      <c r="F6533">
        <v>2023</v>
      </c>
      <c r="G6533">
        <v>2023</v>
      </c>
      <c r="H6533">
        <v>38</v>
      </c>
      <c r="I6533" t="s">
        <v>87</v>
      </c>
      <c r="J6533">
        <v>99</v>
      </c>
      <c r="K6533" t="s">
        <v>23</v>
      </c>
      <c r="L6533" t="s">
        <v>56</v>
      </c>
      <c r="M6533" t="s">
        <v>57</v>
      </c>
      <c r="N6533">
        <v>3</v>
      </c>
      <c r="O6533" t="s">
        <v>25</v>
      </c>
      <c r="P6533">
        <v>83100</v>
      </c>
      <c r="T6533" s="3" t="str">
        <f t="shared" si="205"/>
        <v>.</v>
      </c>
      <c r="U6533" s="3" t="str">
        <f>IF(AND(R6533&lt;&gt;"_U",N6533&lt;&gt;9999,N6533&lt;&gt;999,L6533&lt;&gt;"Median"),IFERROR(VLOOKUP(A6533,'TA Total'!A:P,16,0),"."),".")</f>
        <v>.</v>
      </c>
    </row>
    <row r="6534" spans="1:21" x14ac:dyDescent="0.3">
      <c r="A6534" s="1" t="str">
        <f t="shared" si="204"/>
        <v>2023|Rangitikei District|Median ($) - total household income</v>
      </c>
      <c r="B6534" t="s">
        <v>18</v>
      </c>
      <c r="C6534" t="s">
        <v>19</v>
      </c>
      <c r="D6534" t="s">
        <v>20</v>
      </c>
      <c r="E6534" t="s">
        <v>21</v>
      </c>
      <c r="F6534">
        <v>2023</v>
      </c>
      <c r="G6534">
        <v>2023</v>
      </c>
      <c r="H6534">
        <v>38</v>
      </c>
      <c r="I6534" t="s">
        <v>87</v>
      </c>
      <c r="J6534">
        <v>99</v>
      </c>
      <c r="K6534" t="s">
        <v>23</v>
      </c>
      <c r="L6534" t="s">
        <v>56</v>
      </c>
      <c r="M6534" t="s">
        <v>57</v>
      </c>
      <c r="N6534">
        <v>2</v>
      </c>
      <c r="O6534" t="s">
        <v>28</v>
      </c>
      <c r="P6534">
        <v>61300</v>
      </c>
      <c r="T6534" s="3" t="str">
        <f t="shared" si="205"/>
        <v>.</v>
      </c>
      <c r="U6534" s="3" t="str">
        <f>IF(AND(R6534&lt;&gt;"_U",N6534&lt;&gt;9999,N6534&lt;&gt;999,L6534&lt;&gt;"Median"),IFERROR(VLOOKUP(A6534,'TA Total'!A:P,16,0),"."),".")</f>
        <v>.</v>
      </c>
    </row>
    <row r="6535" spans="1:21" x14ac:dyDescent="0.3">
      <c r="A6535" s="1" t="str">
        <f t="shared" si="204"/>
        <v>2023|Rangitikei District|Median ($) - total household income</v>
      </c>
      <c r="B6535" t="s">
        <v>18</v>
      </c>
      <c r="C6535" t="s">
        <v>19</v>
      </c>
      <c r="D6535" t="s">
        <v>20</v>
      </c>
      <c r="E6535" t="s">
        <v>21</v>
      </c>
      <c r="F6535">
        <v>2023</v>
      </c>
      <c r="G6535">
        <v>2023</v>
      </c>
      <c r="H6535">
        <v>38</v>
      </c>
      <c r="I6535" t="s">
        <v>87</v>
      </c>
      <c r="J6535">
        <v>99</v>
      </c>
      <c r="K6535" t="s">
        <v>23</v>
      </c>
      <c r="L6535" t="s">
        <v>56</v>
      </c>
      <c r="M6535" t="s">
        <v>57</v>
      </c>
      <c r="N6535">
        <v>1</v>
      </c>
      <c r="O6535" t="s">
        <v>33</v>
      </c>
      <c r="P6535">
        <v>78300</v>
      </c>
      <c r="T6535" s="3" t="str">
        <f t="shared" si="205"/>
        <v>.</v>
      </c>
      <c r="U6535" s="3" t="str">
        <f>IF(AND(R6535&lt;&gt;"_U",N6535&lt;&gt;9999,N6535&lt;&gt;999,L6535&lt;&gt;"Median"),IFERROR(VLOOKUP(A6535,'TA Total'!A:P,16,0),"."),".")</f>
        <v>.</v>
      </c>
    </row>
    <row r="6536" spans="1:21" x14ac:dyDescent="0.3">
      <c r="A6536" s="1" t="str">
        <f t="shared" si="204"/>
        <v>2023|Manawatu District|$20,000 or less</v>
      </c>
      <c r="B6536" t="s">
        <v>18</v>
      </c>
      <c r="C6536" t="s">
        <v>19</v>
      </c>
      <c r="D6536" t="s">
        <v>20</v>
      </c>
      <c r="E6536" t="s">
        <v>21</v>
      </c>
      <c r="F6536">
        <v>2023</v>
      </c>
      <c r="G6536">
        <v>2023</v>
      </c>
      <c r="H6536">
        <v>39</v>
      </c>
      <c r="I6536" t="s">
        <v>91</v>
      </c>
      <c r="J6536">
        <v>99</v>
      </c>
      <c r="K6536" t="s">
        <v>23</v>
      </c>
      <c r="L6536">
        <v>1</v>
      </c>
      <c r="M6536" t="s">
        <v>39</v>
      </c>
      <c r="N6536">
        <v>1</v>
      </c>
      <c r="O6536" t="s">
        <v>33</v>
      </c>
      <c r="P6536">
        <v>237</v>
      </c>
      <c r="T6536" s="3">
        <f t="shared" si="205"/>
        <v>42.7</v>
      </c>
      <c r="U6536" s="3">
        <f>IF(AND(R6536&lt;&gt;"_U",N6536&lt;&gt;9999,N6536&lt;&gt;999,L6536&lt;&gt;"Median"),IFERROR(VLOOKUP(A6536,'TA Total'!A:P,16,0),"."),".")</f>
        <v>555</v>
      </c>
    </row>
    <row r="6537" spans="1:21" x14ac:dyDescent="0.3">
      <c r="A6537" s="1" t="str">
        <f t="shared" si="204"/>
        <v>2023|Manawatu District|$20,000 or less</v>
      </c>
      <c r="B6537" t="s">
        <v>18</v>
      </c>
      <c r="C6537" t="s">
        <v>19</v>
      </c>
      <c r="D6537" t="s">
        <v>20</v>
      </c>
      <c r="E6537" t="s">
        <v>21</v>
      </c>
      <c r="F6537">
        <v>2023</v>
      </c>
      <c r="G6537">
        <v>2023</v>
      </c>
      <c r="H6537">
        <v>39</v>
      </c>
      <c r="I6537" t="s">
        <v>91</v>
      </c>
      <c r="J6537">
        <v>99</v>
      </c>
      <c r="K6537" t="s">
        <v>23</v>
      </c>
      <c r="L6537">
        <v>1</v>
      </c>
      <c r="M6537" t="s">
        <v>39</v>
      </c>
      <c r="N6537">
        <v>9999</v>
      </c>
      <c r="O6537" t="s">
        <v>40</v>
      </c>
      <c r="P6537">
        <v>555</v>
      </c>
      <c r="T6537" s="3" t="str">
        <f t="shared" si="205"/>
        <v>.</v>
      </c>
      <c r="U6537" s="3" t="str">
        <f>IF(AND(R6537&lt;&gt;"_U",N6537&lt;&gt;9999,N6537&lt;&gt;999,L6537&lt;&gt;"Median"),IFERROR(VLOOKUP(A6537,'TA Total'!A:P,16,0),"."),".")</f>
        <v>.</v>
      </c>
    </row>
    <row r="6538" spans="1:21" x14ac:dyDescent="0.3">
      <c r="A6538" s="1" t="str">
        <f t="shared" si="204"/>
        <v>2023|Manawatu District|$20,000 or less</v>
      </c>
      <c r="B6538" t="s">
        <v>18</v>
      </c>
      <c r="C6538" t="s">
        <v>19</v>
      </c>
      <c r="D6538" t="s">
        <v>20</v>
      </c>
      <c r="E6538" t="s">
        <v>21</v>
      </c>
      <c r="F6538">
        <v>2023</v>
      </c>
      <c r="G6538">
        <v>2023</v>
      </c>
      <c r="H6538">
        <v>39</v>
      </c>
      <c r="I6538" t="s">
        <v>91</v>
      </c>
      <c r="J6538">
        <v>99</v>
      </c>
      <c r="K6538" t="s">
        <v>23</v>
      </c>
      <c r="L6538">
        <v>1</v>
      </c>
      <c r="M6538" t="s">
        <v>39</v>
      </c>
      <c r="N6538">
        <v>2</v>
      </c>
      <c r="O6538" t="s">
        <v>28</v>
      </c>
      <c r="P6538">
        <v>255</v>
      </c>
      <c r="T6538" s="3">
        <f t="shared" si="205"/>
        <v>45.95</v>
      </c>
      <c r="U6538" s="3">
        <f>IF(AND(R6538&lt;&gt;"_U",N6538&lt;&gt;9999,N6538&lt;&gt;999,L6538&lt;&gt;"Median"),IFERROR(VLOOKUP(A6538,'TA Total'!A:P,16,0),"."),".")</f>
        <v>555</v>
      </c>
    </row>
    <row r="6539" spans="1:21" x14ac:dyDescent="0.3">
      <c r="A6539" s="1" t="str">
        <f t="shared" si="204"/>
        <v>2023|Manawatu District|$20,000 or less</v>
      </c>
      <c r="B6539" t="s">
        <v>18</v>
      </c>
      <c r="C6539" t="s">
        <v>19</v>
      </c>
      <c r="D6539" t="s">
        <v>20</v>
      </c>
      <c r="E6539" t="s">
        <v>21</v>
      </c>
      <c r="F6539">
        <v>2023</v>
      </c>
      <c r="G6539">
        <v>2023</v>
      </c>
      <c r="H6539">
        <v>39</v>
      </c>
      <c r="I6539" t="s">
        <v>91</v>
      </c>
      <c r="J6539">
        <v>99</v>
      </c>
      <c r="K6539" t="s">
        <v>23</v>
      </c>
      <c r="L6539">
        <v>1</v>
      </c>
      <c r="M6539" t="s">
        <v>39</v>
      </c>
      <c r="N6539">
        <v>999</v>
      </c>
      <c r="O6539" t="s">
        <v>42</v>
      </c>
      <c r="P6539">
        <v>0</v>
      </c>
      <c r="T6539" s="3" t="str">
        <f t="shared" si="205"/>
        <v>.</v>
      </c>
      <c r="U6539" s="3" t="str">
        <f>IF(AND(R6539&lt;&gt;"_U",N6539&lt;&gt;9999,N6539&lt;&gt;999,L6539&lt;&gt;"Median"),IFERROR(VLOOKUP(A6539,'TA Total'!A:P,16,0),"."),".")</f>
        <v>.</v>
      </c>
    </row>
    <row r="6540" spans="1:21" x14ac:dyDescent="0.3">
      <c r="A6540" s="1" t="str">
        <f t="shared" si="204"/>
        <v>2023|Manawatu District|$20,000 or less</v>
      </c>
      <c r="B6540" t="s">
        <v>18</v>
      </c>
      <c r="C6540" t="s">
        <v>19</v>
      </c>
      <c r="D6540" t="s">
        <v>20</v>
      </c>
      <c r="E6540" t="s">
        <v>21</v>
      </c>
      <c r="F6540">
        <v>2023</v>
      </c>
      <c r="G6540">
        <v>2023</v>
      </c>
      <c r="H6540">
        <v>39</v>
      </c>
      <c r="I6540" t="s">
        <v>91</v>
      </c>
      <c r="J6540">
        <v>99</v>
      </c>
      <c r="K6540" t="s">
        <v>23</v>
      </c>
      <c r="L6540">
        <v>1</v>
      </c>
      <c r="M6540" t="s">
        <v>39</v>
      </c>
      <c r="N6540">
        <v>7777</v>
      </c>
      <c r="O6540" t="s">
        <v>37</v>
      </c>
      <c r="P6540">
        <v>555</v>
      </c>
      <c r="T6540" s="3">
        <f t="shared" si="205"/>
        <v>100</v>
      </c>
      <c r="U6540" s="3">
        <f>IF(AND(R6540&lt;&gt;"_U",N6540&lt;&gt;9999,N6540&lt;&gt;999,L6540&lt;&gt;"Median"),IFERROR(VLOOKUP(A6540,'TA Total'!A:P,16,0),"."),".")</f>
        <v>555</v>
      </c>
    </row>
    <row r="6541" spans="1:21" x14ac:dyDescent="0.3">
      <c r="A6541" s="1" t="str">
        <f t="shared" si="204"/>
        <v>2023|Manawatu District|$20,000 or less</v>
      </c>
      <c r="B6541" t="s">
        <v>18</v>
      </c>
      <c r="C6541" t="s">
        <v>19</v>
      </c>
      <c r="D6541" t="s">
        <v>20</v>
      </c>
      <c r="E6541" t="s">
        <v>21</v>
      </c>
      <c r="F6541">
        <v>2023</v>
      </c>
      <c r="G6541">
        <v>2023</v>
      </c>
      <c r="H6541">
        <v>39</v>
      </c>
      <c r="I6541" t="s">
        <v>91</v>
      </c>
      <c r="J6541">
        <v>99</v>
      </c>
      <c r="K6541" t="s">
        <v>23</v>
      </c>
      <c r="L6541">
        <v>1</v>
      </c>
      <c r="M6541" t="s">
        <v>39</v>
      </c>
      <c r="N6541">
        <v>3</v>
      </c>
      <c r="O6541" t="s">
        <v>25</v>
      </c>
      <c r="P6541">
        <v>63</v>
      </c>
      <c r="T6541" s="3">
        <f t="shared" si="205"/>
        <v>11.35</v>
      </c>
      <c r="U6541" s="3">
        <f>IF(AND(R6541&lt;&gt;"_U",N6541&lt;&gt;9999,N6541&lt;&gt;999,L6541&lt;&gt;"Median"),IFERROR(VLOOKUP(A6541,'TA Total'!A:P,16,0),"."),".")</f>
        <v>555</v>
      </c>
    </row>
    <row r="6542" spans="1:21" x14ac:dyDescent="0.3">
      <c r="A6542" s="1" t="str">
        <f t="shared" si="204"/>
        <v>2023|Manawatu District|$20,001-$30,000</v>
      </c>
      <c r="B6542" t="s">
        <v>18</v>
      </c>
      <c r="C6542" t="s">
        <v>19</v>
      </c>
      <c r="D6542" t="s">
        <v>20</v>
      </c>
      <c r="E6542" t="s">
        <v>21</v>
      </c>
      <c r="F6542">
        <v>2023</v>
      </c>
      <c r="G6542">
        <v>2023</v>
      </c>
      <c r="H6542">
        <v>39</v>
      </c>
      <c r="I6542" t="s">
        <v>91</v>
      </c>
      <c r="J6542">
        <v>99</v>
      </c>
      <c r="K6542" t="s">
        <v>23</v>
      </c>
      <c r="L6542">
        <v>2</v>
      </c>
      <c r="M6542" t="s">
        <v>24</v>
      </c>
      <c r="N6542">
        <v>1</v>
      </c>
      <c r="O6542" t="s">
        <v>33</v>
      </c>
      <c r="P6542">
        <v>618</v>
      </c>
      <c r="T6542" s="3">
        <f t="shared" si="205"/>
        <v>57.7</v>
      </c>
      <c r="U6542" s="3">
        <f>IF(AND(R6542&lt;&gt;"_U",N6542&lt;&gt;9999,N6542&lt;&gt;999,L6542&lt;&gt;"Median"),IFERROR(VLOOKUP(A6542,'TA Total'!A:P,16,0),"."),".")</f>
        <v>1071</v>
      </c>
    </row>
    <row r="6543" spans="1:21" x14ac:dyDescent="0.3">
      <c r="A6543" s="1" t="str">
        <f t="shared" si="204"/>
        <v>2023|Manawatu District|$20,001-$30,000</v>
      </c>
      <c r="B6543" t="s">
        <v>18</v>
      </c>
      <c r="C6543" t="s">
        <v>19</v>
      </c>
      <c r="D6543" t="s">
        <v>20</v>
      </c>
      <c r="E6543" t="s">
        <v>21</v>
      </c>
      <c r="F6543">
        <v>2023</v>
      </c>
      <c r="G6543">
        <v>2023</v>
      </c>
      <c r="H6543">
        <v>39</v>
      </c>
      <c r="I6543" t="s">
        <v>91</v>
      </c>
      <c r="J6543">
        <v>99</v>
      </c>
      <c r="K6543" t="s">
        <v>23</v>
      </c>
      <c r="L6543">
        <v>2</v>
      </c>
      <c r="M6543" t="s">
        <v>24</v>
      </c>
      <c r="N6543">
        <v>9999</v>
      </c>
      <c r="O6543" t="s">
        <v>40</v>
      </c>
      <c r="P6543">
        <v>1071</v>
      </c>
      <c r="T6543" s="3" t="str">
        <f t="shared" si="205"/>
        <v>.</v>
      </c>
      <c r="U6543" s="3" t="str">
        <f>IF(AND(R6543&lt;&gt;"_U",N6543&lt;&gt;9999,N6543&lt;&gt;999,L6543&lt;&gt;"Median"),IFERROR(VLOOKUP(A6543,'TA Total'!A:P,16,0),"."),".")</f>
        <v>.</v>
      </c>
    </row>
    <row r="6544" spans="1:21" x14ac:dyDescent="0.3">
      <c r="A6544" s="1" t="str">
        <f t="shared" si="204"/>
        <v>2023|Manawatu District|$20,001-$30,000</v>
      </c>
      <c r="B6544" t="s">
        <v>18</v>
      </c>
      <c r="C6544" t="s">
        <v>19</v>
      </c>
      <c r="D6544" t="s">
        <v>20</v>
      </c>
      <c r="E6544" t="s">
        <v>21</v>
      </c>
      <c r="F6544">
        <v>2023</v>
      </c>
      <c r="G6544">
        <v>2023</v>
      </c>
      <c r="H6544">
        <v>39</v>
      </c>
      <c r="I6544" t="s">
        <v>91</v>
      </c>
      <c r="J6544">
        <v>99</v>
      </c>
      <c r="K6544" t="s">
        <v>23</v>
      </c>
      <c r="L6544">
        <v>2</v>
      </c>
      <c r="M6544" t="s">
        <v>24</v>
      </c>
      <c r="N6544">
        <v>999</v>
      </c>
      <c r="O6544" t="s">
        <v>42</v>
      </c>
      <c r="P6544">
        <v>0</v>
      </c>
      <c r="T6544" s="3" t="str">
        <f t="shared" si="205"/>
        <v>.</v>
      </c>
      <c r="U6544" s="3" t="str">
        <f>IF(AND(R6544&lt;&gt;"_U",N6544&lt;&gt;9999,N6544&lt;&gt;999,L6544&lt;&gt;"Median"),IFERROR(VLOOKUP(A6544,'TA Total'!A:P,16,0),"."),".")</f>
        <v>.</v>
      </c>
    </row>
    <row r="6545" spans="1:21" x14ac:dyDescent="0.3">
      <c r="A6545" s="1" t="str">
        <f t="shared" si="204"/>
        <v>2023|Manawatu District|$20,001-$30,000</v>
      </c>
      <c r="B6545" t="s">
        <v>18</v>
      </c>
      <c r="C6545" t="s">
        <v>19</v>
      </c>
      <c r="D6545" t="s">
        <v>20</v>
      </c>
      <c r="E6545" t="s">
        <v>21</v>
      </c>
      <c r="F6545">
        <v>2023</v>
      </c>
      <c r="G6545">
        <v>2023</v>
      </c>
      <c r="H6545">
        <v>39</v>
      </c>
      <c r="I6545" t="s">
        <v>91</v>
      </c>
      <c r="J6545">
        <v>99</v>
      </c>
      <c r="K6545" t="s">
        <v>23</v>
      </c>
      <c r="L6545">
        <v>2</v>
      </c>
      <c r="M6545" t="s">
        <v>24</v>
      </c>
      <c r="N6545">
        <v>3</v>
      </c>
      <c r="O6545" t="s">
        <v>25</v>
      </c>
      <c r="P6545">
        <v>117</v>
      </c>
      <c r="T6545" s="3">
        <f t="shared" si="205"/>
        <v>10.92</v>
      </c>
      <c r="U6545" s="3">
        <f>IF(AND(R6545&lt;&gt;"_U",N6545&lt;&gt;9999,N6545&lt;&gt;999,L6545&lt;&gt;"Median"),IFERROR(VLOOKUP(A6545,'TA Total'!A:P,16,0),"."),".")</f>
        <v>1071</v>
      </c>
    </row>
    <row r="6546" spans="1:21" x14ac:dyDescent="0.3">
      <c r="A6546" s="1" t="str">
        <f t="shared" si="204"/>
        <v>2023|Manawatu District|$20,001-$30,000</v>
      </c>
      <c r="B6546" t="s">
        <v>18</v>
      </c>
      <c r="C6546" t="s">
        <v>19</v>
      </c>
      <c r="D6546" t="s">
        <v>20</v>
      </c>
      <c r="E6546" t="s">
        <v>21</v>
      </c>
      <c r="F6546">
        <v>2023</v>
      </c>
      <c r="G6546">
        <v>2023</v>
      </c>
      <c r="H6546">
        <v>39</v>
      </c>
      <c r="I6546" t="s">
        <v>91</v>
      </c>
      <c r="J6546">
        <v>99</v>
      </c>
      <c r="K6546" t="s">
        <v>23</v>
      </c>
      <c r="L6546">
        <v>2</v>
      </c>
      <c r="M6546" t="s">
        <v>24</v>
      </c>
      <c r="N6546">
        <v>2</v>
      </c>
      <c r="O6546" t="s">
        <v>28</v>
      </c>
      <c r="P6546">
        <v>336</v>
      </c>
      <c r="T6546" s="3">
        <f t="shared" si="205"/>
        <v>31.37</v>
      </c>
      <c r="U6546" s="3">
        <f>IF(AND(R6546&lt;&gt;"_U",N6546&lt;&gt;9999,N6546&lt;&gt;999,L6546&lt;&gt;"Median"),IFERROR(VLOOKUP(A6546,'TA Total'!A:P,16,0),"."),".")</f>
        <v>1071</v>
      </c>
    </row>
    <row r="6547" spans="1:21" x14ac:dyDescent="0.3">
      <c r="A6547" s="1" t="str">
        <f t="shared" si="204"/>
        <v>2023|Manawatu District|$20,001-$30,000</v>
      </c>
      <c r="B6547" t="s">
        <v>18</v>
      </c>
      <c r="C6547" t="s">
        <v>19</v>
      </c>
      <c r="D6547" t="s">
        <v>20</v>
      </c>
      <c r="E6547" t="s">
        <v>21</v>
      </c>
      <c r="F6547">
        <v>2023</v>
      </c>
      <c r="G6547">
        <v>2023</v>
      </c>
      <c r="H6547">
        <v>39</v>
      </c>
      <c r="I6547" t="s">
        <v>91</v>
      </c>
      <c r="J6547">
        <v>99</v>
      </c>
      <c r="K6547" t="s">
        <v>23</v>
      </c>
      <c r="L6547">
        <v>2</v>
      </c>
      <c r="M6547" t="s">
        <v>24</v>
      </c>
      <c r="N6547">
        <v>7777</v>
      </c>
      <c r="O6547" t="s">
        <v>37</v>
      </c>
      <c r="P6547">
        <v>1071</v>
      </c>
      <c r="T6547" s="3">
        <f t="shared" si="205"/>
        <v>100</v>
      </c>
      <c r="U6547" s="3">
        <f>IF(AND(R6547&lt;&gt;"_U",N6547&lt;&gt;9999,N6547&lt;&gt;999,L6547&lt;&gt;"Median"),IFERROR(VLOOKUP(A6547,'TA Total'!A:P,16,0),"."),".")</f>
        <v>1071</v>
      </c>
    </row>
    <row r="6548" spans="1:21" x14ac:dyDescent="0.3">
      <c r="A6548" s="1" t="str">
        <f t="shared" si="204"/>
        <v>2023|Manawatu District|$30,001-$50,000</v>
      </c>
      <c r="B6548" t="s">
        <v>18</v>
      </c>
      <c r="C6548" t="s">
        <v>19</v>
      </c>
      <c r="D6548" t="s">
        <v>20</v>
      </c>
      <c r="E6548" t="s">
        <v>21</v>
      </c>
      <c r="F6548">
        <v>2023</v>
      </c>
      <c r="G6548">
        <v>2023</v>
      </c>
      <c r="H6548">
        <v>39</v>
      </c>
      <c r="I6548" t="s">
        <v>91</v>
      </c>
      <c r="J6548">
        <v>99</v>
      </c>
      <c r="K6548" t="s">
        <v>23</v>
      </c>
      <c r="L6548">
        <v>3</v>
      </c>
      <c r="M6548" t="s">
        <v>45</v>
      </c>
      <c r="N6548">
        <v>999</v>
      </c>
      <c r="O6548" t="s">
        <v>42</v>
      </c>
      <c r="P6548">
        <v>0</v>
      </c>
      <c r="T6548" s="3" t="str">
        <f t="shared" si="205"/>
        <v>.</v>
      </c>
      <c r="U6548" s="3" t="str">
        <f>IF(AND(R6548&lt;&gt;"_U",N6548&lt;&gt;9999,N6548&lt;&gt;999,L6548&lt;&gt;"Median"),IFERROR(VLOOKUP(A6548,'TA Total'!A:P,16,0),"."),".")</f>
        <v>.</v>
      </c>
    </row>
    <row r="6549" spans="1:21" x14ac:dyDescent="0.3">
      <c r="A6549" s="1" t="str">
        <f t="shared" si="204"/>
        <v>2023|Manawatu District|$30,001-$50,000</v>
      </c>
      <c r="B6549" t="s">
        <v>18</v>
      </c>
      <c r="C6549" t="s">
        <v>19</v>
      </c>
      <c r="D6549" t="s">
        <v>20</v>
      </c>
      <c r="E6549" t="s">
        <v>21</v>
      </c>
      <c r="F6549">
        <v>2023</v>
      </c>
      <c r="G6549">
        <v>2023</v>
      </c>
      <c r="H6549">
        <v>39</v>
      </c>
      <c r="I6549" t="s">
        <v>91</v>
      </c>
      <c r="J6549">
        <v>99</v>
      </c>
      <c r="K6549" t="s">
        <v>23</v>
      </c>
      <c r="L6549">
        <v>3</v>
      </c>
      <c r="M6549" t="s">
        <v>45</v>
      </c>
      <c r="N6549">
        <v>3</v>
      </c>
      <c r="O6549" t="s">
        <v>25</v>
      </c>
      <c r="P6549">
        <v>225</v>
      </c>
      <c r="T6549" s="3">
        <f t="shared" si="205"/>
        <v>13.35</v>
      </c>
      <c r="U6549" s="3">
        <f>IF(AND(R6549&lt;&gt;"_U",N6549&lt;&gt;9999,N6549&lt;&gt;999,L6549&lt;&gt;"Median"),IFERROR(VLOOKUP(A6549,'TA Total'!A:P,16,0),"."),".")</f>
        <v>1686</v>
      </c>
    </row>
    <row r="6550" spans="1:21" x14ac:dyDescent="0.3">
      <c r="A6550" s="1" t="str">
        <f t="shared" si="204"/>
        <v>2023|Manawatu District|$30,001-$50,000</v>
      </c>
      <c r="B6550" t="s">
        <v>18</v>
      </c>
      <c r="C6550" t="s">
        <v>19</v>
      </c>
      <c r="D6550" t="s">
        <v>20</v>
      </c>
      <c r="E6550" t="s">
        <v>21</v>
      </c>
      <c r="F6550">
        <v>2023</v>
      </c>
      <c r="G6550">
        <v>2023</v>
      </c>
      <c r="H6550">
        <v>39</v>
      </c>
      <c r="I6550" t="s">
        <v>91</v>
      </c>
      <c r="J6550">
        <v>99</v>
      </c>
      <c r="K6550" t="s">
        <v>23</v>
      </c>
      <c r="L6550">
        <v>3</v>
      </c>
      <c r="M6550" t="s">
        <v>45</v>
      </c>
      <c r="N6550">
        <v>9999</v>
      </c>
      <c r="O6550" t="s">
        <v>40</v>
      </c>
      <c r="P6550">
        <v>1686</v>
      </c>
      <c r="T6550" s="3" t="str">
        <f t="shared" si="205"/>
        <v>.</v>
      </c>
      <c r="U6550" s="3" t="str">
        <f>IF(AND(R6550&lt;&gt;"_U",N6550&lt;&gt;9999,N6550&lt;&gt;999,L6550&lt;&gt;"Median"),IFERROR(VLOOKUP(A6550,'TA Total'!A:P,16,0),"."),".")</f>
        <v>.</v>
      </c>
    </row>
    <row r="6551" spans="1:21" x14ac:dyDescent="0.3">
      <c r="A6551" s="1" t="str">
        <f t="shared" si="204"/>
        <v>2023|Manawatu District|$30,001-$50,000</v>
      </c>
      <c r="B6551" t="s">
        <v>18</v>
      </c>
      <c r="C6551" t="s">
        <v>19</v>
      </c>
      <c r="D6551" t="s">
        <v>20</v>
      </c>
      <c r="E6551" t="s">
        <v>21</v>
      </c>
      <c r="F6551">
        <v>2023</v>
      </c>
      <c r="G6551">
        <v>2023</v>
      </c>
      <c r="H6551">
        <v>39</v>
      </c>
      <c r="I6551" t="s">
        <v>91</v>
      </c>
      <c r="J6551">
        <v>99</v>
      </c>
      <c r="K6551" t="s">
        <v>23</v>
      </c>
      <c r="L6551">
        <v>3</v>
      </c>
      <c r="M6551" t="s">
        <v>45</v>
      </c>
      <c r="N6551">
        <v>7777</v>
      </c>
      <c r="O6551" t="s">
        <v>37</v>
      </c>
      <c r="P6551">
        <v>1686</v>
      </c>
      <c r="T6551" s="3">
        <f t="shared" si="205"/>
        <v>100</v>
      </c>
      <c r="U6551" s="3">
        <f>IF(AND(R6551&lt;&gt;"_U",N6551&lt;&gt;9999,N6551&lt;&gt;999,L6551&lt;&gt;"Median"),IFERROR(VLOOKUP(A6551,'TA Total'!A:P,16,0),"."),".")</f>
        <v>1686</v>
      </c>
    </row>
    <row r="6552" spans="1:21" x14ac:dyDescent="0.3">
      <c r="A6552" s="1" t="str">
        <f t="shared" si="204"/>
        <v>2023|Manawatu District|$30,001-$50,000</v>
      </c>
      <c r="B6552" t="s">
        <v>18</v>
      </c>
      <c r="C6552" t="s">
        <v>19</v>
      </c>
      <c r="D6552" t="s">
        <v>20</v>
      </c>
      <c r="E6552" t="s">
        <v>21</v>
      </c>
      <c r="F6552">
        <v>2023</v>
      </c>
      <c r="G6552">
        <v>2023</v>
      </c>
      <c r="H6552">
        <v>39</v>
      </c>
      <c r="I6552" t="s">
        <v>91</v>
      </c>
      <c r="J6552">
        <v>99</v>
      </c>
      <c r="K6552" t="s">
        <v>23</v>
      </c>
      <c r="L6552">
        <v>3</v>
      </c>
      <c r="M6552" t="s">
        <v>45</v>
      </c>
      <c r="N6552">
        <v>1</v>
      </c>
      <c r="O6552" t="s">
        <v>33</v>
      </c>
      <c r="P6552">
        <v>1020</v>
      </c>
      <c r="T6552" s="3">
        <f t="shared" si="205"/>
        <v>60.5</v>
      </c>
      <c r="U6552" s="3">
        <f>IF(AND(R6552&lt;&gt;"_U",N6552&lt;&gt;9999,N6552&lt;&gt;999,L6552&lt;&gt;"Median"),IFERROR(VLOOKUP(A6552,'TA Total'!A:P,16,0),"."),".")</f>
        <v>1686</v>
      </c>
    </row>
    <row r="6553" spans="1:21" x14ac:dyDescent="0.3">
      <c r="A6553" s="1" t="str">
        <f t="shared" si="204"/>
        <v>2023|Manawatu District|$30,001-$50,000</v>
      </c>
      <c r="B6553" t="s">
        <v>18</v>
      </c>
      <c r="C6553" t="s">
        <v>19</v>
      </c>
      <c r="D6553" t="s">
        <v>20</v>
      </c>
      <c r="E6553" t="s">
        <v>21</v>
      </c>
      <c r="F6553">
        <v>2023</v>
      </c>
      <c r="G6553">
        <v>2023</v>
      </c>
      <c r="H6553">
        <v>39</v>
      </c>
      <c r="I6553" t="s">
        <v>91</v>
      </c>
      <c r="J6553">
        <v>99</v>
      </c>
      <c r="K6553" t="s">
        <v>23</v>
      </c>
      <c r="L6553">
        <v>3</v>
      </c>
      <c r="M6553" t="s">
        <v>45</v>
      </c>
      <c r="N6553">
        <v>2</v>
      </c>
      <c r="O6553" t="s">
        <v>28</v>
      </c>
      <c r="P6553">
        <v>444</v>
      </c>
      <c r="T6553" s="3">
        <f t="shared" si="205"/>
        <v>26.33</v>
      </c>
      <c r="U6553" s="3">
        <f>IF(AND(R6553&lt;&gt;"_U",N6553&lt;&gt;9999,N6553&lt;&gt;999,L6553&lt;&gt;"Median"),IFERROR(VLOOKUP(A6553,'TA Total'!A:P,16,0),"."),".")</f>
        <v>1686</v>
      </c>
    </row>
    <row r="6554" spans="1:21" x14ac:dyDescent="0.3">
      <c r="A6554" s="1" t="str">
        <f t="shared" si="204"/>
        <v>2023|Manawatu District|$50,001-$70,000</v>
      </c>
      <c r="B6554" t="s">
        <v>18</v>
      </c>
      <c r="C6554" t="s">
        <v>19</v>
      </c>
      <c r="D6554" t="s">
        <v>20</v>
      </c>
      <c r="E6554" t="s">
        <v>21</v>
      </c>
      <c r="F6554">
        <v>2023</v>
      </c>
      <c r="G6554">
        <v>2023</v>
      </c>
      <c r="H6554">
        <v>39</v>
      </c>
      <c r="I6554" t="s">
        <v>91</v>
      </c>
      <c r="J6554">
        <v>99</v>
      </c>
      <c r="K6554" t="s">
        <v>23</v>
      </c>
      <c r="L6554">
        <v>4</v>
      </c>
      <c r="M6554" t="s">
        <v>36</v>
      </c>
      <c r="N6554">
        <v>3</v>
      </c>
      <c r="O6554" t="s">
        <v>25</v>
      </c>
      <c r="P6554">
        <v>144</v>
      </c>
      <c r="T6554" s="3">
        <f t="shared" si="205"/>
        <v>10.81</v>
      </c>
      <c r="U6554" s="3">
        <f>IF(AND(R6554&lt;&gt;"_U",N6554&lt;&gt;9999,N6554&lt;&gt;999,L6554&lt;&gt;"Median"),IFERROR(VLOOKUP(A6554,'TA Total'!A:P,16,0),"."),".")</f>
        <v>1332</v>
      </c>
    </row>
    <row r="6555" spans="1:21" x14ac:dyDescent="0.3">
      <c r="A6555" s="1" t="str">
        <f t="shared" si="204"/>
        <v>2023|Manawatu District|$50,001-$70,000</v>
      </c>
      <c r="B6555" t="s">
        <v>18</v>
      </c>
      <c r="C6555" t="s">
        <v>19</v>
      </c>
      <c r="D6555" t="s">
        <v>20</v>
      </c>
      <c r="E6555" t="s">
        <v>21</v>
      </c>
      <c r="F6555">
        <v>2023</v>
      </c>
      <c r="G6555">
        <v>2023</v>
      </c>
      <c r="H6555">
        <v>39</v>
      </c>
      <c r="I6555" t="s">
        <v>91</v>
      </c>
      <c r="J6555">
        <v>99</v>
      </c>
      <c r="K6555" t="s">
        <v>23</v>
      </c>
      <c r="L6555">
        <v>4</v>
      </c>
      <c r="M6555" t="s">
        <v>36</v>
      </c>
      <c r="N6555">
        <v>7777</v>
      </c>
      <c r="O6555" t="s">
        <v>37</v>
      </c>
      <c r="P6555">
        <v>1332</v>
      </c>
      <c r="T6555" s="3">
        <f t="shared" si="205"/>
        <v>100</v>
      </c>
      <c r="U6555" s="3">
        <f>IF(AND(R6555&lt;&gt;"_U",N6555&lt;&gt;9999,N6555&lt;&gt;999,L6555&lt;&gt;"Median"),IFERROR(VLOOKUP(A6555,'TA Total'!A:P,16,0),"."),".")</f>
        <v>1332</v>
      </c>
    </row>
    <row r="6556" spans="1:21" x14ac:dyDescent="0.3">
      <c r="A6556" s="1" t="str">
        <f t="shared" si="204"/>
        <v>2023|Manawatu District|$50,001-$70,000</v>
      </c>
      <c r="B6556" t="s">
        <v>18</v>
      </c>
      <c r="C6556" t="s">
        <v>19</v>
      </c>
      <c r="D6556" t="s">
        <v>20</v>
      </c>
      <c r="E6556" t="s">
        <v>21</v>
      </c>
      <c r="F6556">
        <v>2023</v>
      </c>
      <c r="G6556">
        <v>2023</v>
      </c>
      <c r="H6556">
        <v>39</v>
      </c>
      <c r="I6556" t="s">
        <v>91</v>
      </c>
      <c r="J6556">
        <v>99</v>
      </c>
      <c r="K6556" t="s">
        <v>23</v>
      </c>
      <c r="L6556">
        <v>4</v>
      </c>
      <c r="M6556" t="s">
        <v>36</v>
      </c>
      <c r="N6556">
        <v>2</v>
      </c>
      <c r="O6556" t="s">
        <v>28</v>
      </c>
      <c r="P6556">
        <v>399</v>
      </c>
      <c r="T6556" s="3">
        <f t="shared" si="205"/>
        <v>29.95</v>
      </c>
      <c r="U6556" s="3">
        <f>IF(AND(R6556&lt;&gt;"_U",N6556&lt;&gt;9999,N6556&lt;&gt;999,L6556&lt;&gt;"Median"),IFERROR(VLOOKUP(A6556,'TA Total'!A:P,16,0),"."),".")</f>
        <v>1332</v>
      </c>
    </row>
    <row r="6557" spans="1:21" x14ac:dyDescent="0.3">
      <c r="A6557" s="1" t="str">
        <f t="shared" si="204"/>
        <v>2023|Manawatu District|$50,001-$70,000</v>
      </c>
      <c r="B6557" t="s">
        <v>18</v>
      </c>
      <c r="C6557" t="s">
        <v>19</v>
      </c>
      <c r="D6557" t="s">
        <v>20</v>
      </c>
      <c r="E6557" t="s">
        <v>21</v>
      </c>
      <c r="F6557">
        <v>2023</v>
      </c>
      <c r="G6557">
        <v>2023</v>
      </c>
      <c r="H6557">
        <v>39</v>
      </c>
      <c r="I6557" t="s">
        <v>91</v>
      </c>
      <c r="J6557">
        <v>99</v>
      </c>
      <c r="K6557" t="s">
        <v>23</v>
      </c>
      <c r="L6557">
        <v>4</v>
      </c>
      <c r="M6557" t="s">
        <v>36</v>
      </c>
      <c r="N6557">
        <v>9999</v>
      </c>
      <c r="O6557" t="s">
        <v>40</v>
      </c>
      <c r="P6557">
        <v>1332</v>
      </c>
      <c r="T6557" s="3" t="str">
        <f t="shared" si="205"/>
        <v>.</v>
      </c>
      <c r="U6557" s="3" t="str">
        <f>IF(AND(R6557&lt;&gt;"_U",N6557&lt;&gt;9999,N6557&lt;&gt;999,L6557&lt;&gt;"Median"),IFERROR(VLOOKUP(A6557,'TA Total'!A:P,16,0),"."),".")</f>
        <v>.</v>
      </c>
    </row>
    <row r="6558" spans="1:21" x14ac:dyDescent="0.3">
      <c r="A6558" s="1" t="str">
        <f t="shared" si="204"/>
        <v>2023|Manawatu District|$50,001-$70,000</v>
      </c>
      <c r="B6558" t="s">
        <v>18</v>
      </c>
      <c r="C6558" t="s">
        <v>19</v>
      </c>
      <c r="D6558" t="s">
        <v>20</v>
      </c>
      <c r="E6558" t="s">
        <v>21</v>
      </c>
      <c r="F6558">
        <v>2023</v>
      </c>
      <c r="G6558">
        <v>2023</v>
      </c>
      <c r="H6558">
        <v>39</v>
      </c>
      <c r="I6558" t="s">
        <v>91</v>
      </c>
      <c r="J6558">
        <v>99</v>
      </c>
      <c r="K6558" t="s">
        <v>23</v>
      </c>
      <c r="L6558">
        <v>4</v>
      </c>
      <c r="M6558" t="s">
        <v>36</v>
      </c>
      <c r="N6558">
        <v>999</v>
      </c>
      <c r="O6558" t="s">
        <v>42</v>
      </c>
      <c r="P6558">
        <v>0</v>
      </c>
      <c r="T6558" s="3" t="str">
        <f t="shared" si="205"/>
        <v>.</v>
      </c>
      <c r="U6558" s="3" t="str">
        <f>IF(AND(R6558&lt;&gt;"_U",N6558&lt;&gt;9999,N6558&lt;&gt;999,L6558&lt;&gt;"Median"),IFERROR(VLOOKUP(A6558,'TA Total'!A:P,16,0),"."),".")</f>
        <v>.</v>
      </c>
    </row>
    <row r="6559" spans="1:21" x14ac:dyDescent="0.3">
      <c r="A6559" s="1" t="str">
        <f t="shared" si="204"/>
        <v>2023|Manawatu District|$50,001-$70,000</v>
      </c>
      <c r="B6559" t="s">
        <v>18</v>
      </c>
      <c r="C6559" t="s">
        <v>19</v>
      </c>
      <c r="D6559" t="s">
        <v>20</v>
      </c>
      <c r="E6559" t="s">
        <v>21</v>
      </c>
      <c r="F6559">
        <v>2023</v>
      </c>
      <c r="G6559">
        <v>2023</v>
      </c>
      <c r="H6559">
        <v>39</v>
      </c>
      <c r="I6559" t="s">
        <v>91</v>
      </c>
      <c r="J6559">
        <v>99</v>
      </c>
      <c r="K6559" t="s">
        <v>23</v>
      </c>
      <c r="L6559">
        <v>4</v>
      </c>
      <c r="M6559" t="s">
        <v>36</v>
      </c>
      <c r="N6559">
        <v>1</v>
      </c>
      <c r="O6559" t="s">
        <v>33</v>
      </c>
      <c r="P6559">
        <v>786</v>
      </c>
      <c r="T6559" s="3">
        <f t="shared" si="205"/>
        <v>59.01</v>
      </c>
      <c r="U6559" s="3">
        <f>IF(AND(R6559&lt;&gt;"_U",N6559&lt;&gt;9999,N6559&lt;&gt;999,L6559&lt;&gt;"Median"),IFERROR(VLOOKUP(A6559,'TA Total'!A:P,16,0),"."),".")</f>
        <v>1332</v>
      </c>
    </row>
    <row r="6560" spans="1:21" x14ac:dyDescent="0.3">
      <c r="A6560" s="1" t="str">
        <f t="shared" si="204"/>
        <v>2023|Manawatu District|$70,001-$100,000</v>
      </c>
      <c r="B6560" t="s">
        <v>18</v>
      </c>
      <c r="C6560" t="s">
        <v>19</v>
      </c>
      <c r="D6560" t="s">
        <v>20</v>
      </c>
      <c r="E6560" t="s">
        <v>21</v>
      </c>
      <c r="F6560">
        <v>2023</v>
      </c>
      <c r="G6560">
        <v>2023</v>
      </c>
      <c r="H6560">
        <v>39</v>
      </c>
      <c r="I6560" t="s">
        <v>91</v>
      </c>
      <c r="J6560">
        <v>99</v>
      </c>
      <c r="K6560" t="s">
        <v>23</v>
      </c>
      <c r="L6560">
        <v>5</v>
      </c>
      <c r="M6560" t="s">
        <v>58</v>
      </c>
      <c r="N6560">
        <v>1</v>
      </c>
      <c r="O6560" t="s">
        <v>33</v>
      </c>
      <c r="P6560">
        <v>1143</v>
      </c>
      <c r="T6560" s="3">
        <f t="shared" si="205"/>
        <v>62.25</v>
      </c>
      <c r="U6560" s="3">
        <f>IF(AND(R6560&lt;&gt;"_U",N6560&lt;&gt;9999,N6560&lt;&gt;999,L6560&lt;&gt;"Median"),IFERROR(VLOOKUP(A6560,'TA Total'!A:P,16,0),"."),".")</f>
        <v>1836</v>
      </c>
    </row>
    <row r="6561" spans="1:21" x14ac:dyDescent="0.3">
      <c r="A6561" s="1" t="str">
        <f t="shared" si="204"/>
        <v>2023|Manawatu District|$70,001-$100,000</v>
      </c>
      <c r="B6561" t="s">
        <v>18</v>
      </c>
      <c r="C6561" t="s">
        <v>19</v>
      </c>
      <c r="D6561" t="s">
        <v>20</v>
      </c>
      <c r="E6561" t="s">
        <v>21</v>
      </c>
      <c r="F6561">
        <v>2023</v>
      </c>
      <c r="G6561">
        <v>2023</v>
      </c>
      <c r="H6561">
        <v>39</v>
      </c>
      <c r="I6561" t="s">
        <v>91</v>
      </c>
      <c r="J6561">
        <v>99</v>
      </c>
      <c r="K6561" t="s">
        <v>23</v>
      </c>
      <c r="L6561">
        <v>5</v>
      </c>
      <c r="M6561" t="s">
        <v>58</v>
      </c>
      <c r="N6561">
        <v>3</v>
      </c>
      <c r="O6561" t="s">
        <v>25</v>
      </c>
      <c r="P6561">
        <v>204</v>
      </c>
      <c r="T6561" s="3">
        <f t="shared" si="205"/>
        <v>11.11</v>
      </c>
      <c r="U6561" s="3">
        <f>IF(AND(R6561&lt;&gt;"_U",N6561&lt;&gt;9999,N6561&lt;&gt;999,L6561&lt;&gt;"Median"),IFERROR(VLOOKUP(A6561,'TA Total'!A:P,16,0),"."),".")</f>
        <v>1836</v>
      </c>
    </row>
    <row r="6562" spans="1:21" x14ac:dyDescent="0.3">
      <c r="A6562" s="1" t="str">
        <f t="shared" si="204"/>
        <v>2023|Manawatu District|$70,001-$100,000</v>
      </c>
      <c r="B6562" t="s">
        <v>18</v>
      </c>
      <c r="C6562" t="s">
        <v>19</v>
      </c>
      <c r="D6562" t="s">
        <v>20</v>
      </c>
      <c r="E6562" t="s">
        <v>21</v>
      </c>
      <c r="F6562">
        <v>2023</v>
      </c>
      <c r="G6562">
        <v>2023</v>
      </c>
      <c r="H6562">
        <v>39</v>
      </c>
      <c r="I6562" t="s">
        <v>91</v>
      </c>
      <c r="J6562">
        <v>99</v>
      </c>
      <c r="K6562" t="s">
        <v>23</v>
      </c>
      <c r="L6562">
        <v>5</v>
      </c>
      <c r="M6562" t="s">
        <v>58</v>
      </c>
      <c r="N6562">
        <v>2</v>
      </c>
      <c r="O6562" t="s">
        <v>28</v>
      </c>
      <c r="P6562">
        <v>489</v>
      </c>
      <c r="T6562" s="3">
        <f t="shared" si="205"/>
        <v>26.63</v>
      </c>
      <c r="U6562" s="3">
        <f>IF(AND(R6562&lt;&gt;"_U",N6562&lt;&gt;9999,N6562&lt;&gt;999,L6562&lt;&gt;"Median"),IFERROR(VLOOKUP(A6562,'TA Total'!A:P,16,0),"."),".")</f>
        <v>1836</v>
      </c>
    </row>
    <row r="6563" spans="1:21" x14ac:dyDescent="0.3">
      <c r="A6563" s="1" t="str">
        <f t="shared" si="204"/>
        <v>2023|Manawatu District|$70,001-$100,000</v>
      </c>
      <c r="B6563" t="s">
        <v>18</v>
      </c>
      <c r="C6563" t="s">
        <v>19</v>
      </c>
      <c r="D6563" t="s">
        <v>20</v>
      </c>
      <c r="E6563" t="s">
        <v>21</v>
      </c>
      <c r="F6563">
        <v>2023</v>
      </c>
      <c r="G6563">
        <v>2023</v>
      </c>
      <c r="H6563">
        <v>39</v>
      </c>
      <c r="I6563" t="s">
        <v>91</v>
      </c>
      <c r="J6563">
        <v>99</v>
      </c>
      <c r="K6563" t="s">
        <v>23</v>
      </c>
      <c r="L6563">
        <v>5</v>
      </c>
      <c r="M6563" t="s">
        <v>58</v>
      </c>
      <c r="N6563">
        <v>999</v>
      </c>
      <c r="O6563" t="s">
        <v>42</v>
      </c>
      <c r="P6563">
        <v>0</v>
      </c>
      <c r="T6563" s="3" t="str">
        <f t="shared" si="205"/>
        <v>.</v>
      </c>
      <c r="U6563" s="3" t="str">
        <f>IF(AND(R6563&lt;&gt;"_U",N6563&lt;&gt;9999,N6563&lt;&gt;999,L6563&lt;&gt;"Median"),IFERROR(VLOOKUP(A6563,'TA Total'!A:P,16,0),"."),".")</f>
        <v>.</v>
      </c>
    </row>
    <row r="6564" spans="1:21" x14ac:dyDescent="0.3">
      <c r="A6564" s="1" t="str">
        <f t="shared" si="204"/>
        <v>2023|Manawatu District|$70,001-$100,000</v>
      </c>
      <c r="B6564" t="s">
        <v>18</v>
      </c>
      <c r="C6564" t="s">
        <v>19</v>
      </c>
      <c r="D6564" t="s">
        <v>20</v>
      </c>
      <c r="E6564" t="s">
        <v>21</v>
      </c>
      <c r="F6564">
        <v>2023</v>
      </c>
      <c r="G6564">
        <v>2023</v>
      </c>
      <c r="H6564">
        <v>39</v>
      </c>
      <c r="I6564" t="s">
        <v>91</v>
      </c>
      <c r="J6564">
        <v>99</v>
      </c>
      <c r="K6564" t="s">
        <v>23</v>
      </c>
      <c r="L6564">
        <v>5</v>
      </c>
      <c r="M6564" t="s">
        <v>58</v>
      </c>
      <c r="N6564">
        <v>7777</v>
      </c>
      <c r="O6564" t="s">
        <v>37</v>
      </c>
      <c r="P6564">
        <v>1836</v>
      </c>
      <c r="T6564" s="3">
        <f t="shared" si="205"/>
        <v>100</v>
      </c>
      <c r="U6564" s="3">
        <f>IF(AND(R6564&lt;&gt;"_U",N6564&lt;&gt;9999,N6564&lt;&gt;999,L6564&lt;&gt;"Median"),IFERROR(VLOOKUP(A6564,'TA Total'!A:P,16,0),"."),".")</f>
        <v>1836</v>
      </c>
    </row>
    <row r="6565" spans="1:21" x14ac:dyDescent="0.3">
      <c r="A6565" s="1" t="str">
        <f t="shared" si="204"/>
        <v>2023|Manawatu District|$70,001-$100,000</v>
      </c>
      <c r="B6565" t="s">
        <v>18</v>
      </c>
      <c r="C6565" t="s">
        <v>19</v>
      </c>
      <c r="D6565" t="s">
        <v>20</v>
      </c>
      <c r="E6565" t="s">
        <v>21</v>
      </c>
      <c r="F6565">
        <v>2023</v>
      </c>
      <c r="G6565">
        <v>2023</v>
      </c>
      <c r="H6565">
        <v>39</v>
      </c>
      <c r="I6565" t="s">
        <v>91</v>
      </c>
      <c r="J6565">
        <v>99</v>
      </c>
      <c r="K6565" t="s">
        <v>23</v>
      </c>
      <c r="L6565">
        <v>5</v>
      </c>
      <c r="M6565" t="s">
        <v>58</v>
      </c>
      <c r="N6565">
        <v>9999</v>
      </c>
      <c r="O6565" t="s">
        <v>40</v>
      </c>
      <c r="P6565">
        <v>1836</v>
      </c>
      <c r="T6565" s="3" t="str">
        <f t="shared" si="205"/>
        <v>.</v>
      </c>
      <c r="U6565" s="3" t="str">
        <f>IF(AND(R6565&lt;&gt;"_U",N6565&lt;&gt;9999,N6565&lt;&gt;999,L6565&lt;&gt;"Median"),IFERROR(VLOOKUP(A6565,'TA Total'!A:P,16,0),"."),".")</f>
        <v>.</v>
      </c>
    </row>
    <row r="6566" spans="1:21" x14ac:dyDescent="0.3">
      <c r="A6566" s="1" t="str">
        <f t="shared" si="204"/>
        <v>2023|Manawatu District|$100,001-$150,000</v>
      </c>
      <c r="B6566" t="s">
        <v>18</v>
      </c>
      <c r="C6566" t="s">
        <v>19</v>
      </c>
      <c r="D6566" t="s">
        <v>20</v>
      </c>
      <c r="E6566" t="s">
        <v>21</v>
      </c>
      <c r="F6566">
        <v>2023</v>
      </c>
      <c r="G6566">
        <v>2023</v>
      </c>
      <c r="H6566">
        <v>39</v>
      </c>
      <c r="I6566" t="s">
        <v>91</v>
      </c>
      <c r="J6566">
        <v>99</v>
      </c>
      <c r="K6566" t="s">
        <v>23</v>
      </c>
      <c r="L6566">
        <v>6</v>
      </c>
      <c r="M6566" t="s">
        <v>59</v>
      </c>
      <c r="N6566">
        <v>9999</v>
      </c>
      <c r="O6566" t="s">
        <v>40</v>
      </c>
      <c r="P6566">
        <v>2700</v>
      </c>
      <c r="T6566" s="3" t="str">
        <f t="shared" si="205"/>
        <v>.</v>
      </c>
      <c r="U6566" s="3" t="str">
        <f>IF(AND(R6566&lt;&gt;"_U",N6566&lt;&gt;9999,N6566&lt;&gt;999,L6566&lt;&gt;"Median"),IFERROR(VLOOKUP(A6566,'TA Total'!A:P,16,0),"."),".")</f>
        <v>.</v>
      </c>
    </row>
    <row r="6567" spans="1:21" x14ac:dyDescent="0.3">
      <c r="A6567" s="1" t="str">
        <f t="shared" si="204"/>
        <v>2023|Manawatu District|$100,001-$150,000</v>
      </c>
      <c r="B6567" t="s">
        <v>18</v>
      </c>
      <c r="C6567" t="s">
        <v>19</v>
      </c>
      <c r="D6567" t="s">
        <v>20</v>
      </c>
      <c r="E6567" t="s">
        <v>21</v>
      </c>
      <c r="F6567">
        <v>2023</v>
      </c>
      <c r="G6567">
        <v>2023</v>
      </c>
      <c r="H6567">
        <v>39</v>
      </c>
      <c r="I6567" t="s">
        <v>91</v>
      </c>
      <c r="J6567">
        <v>99</v>
      </c>
      <c r="K6567" t="s">
        <v>23</v>
      </c>
      <c r="L6567">
        <v>6</v>
      </c>
      <c r="M6567" t="s">
        <v>59</v>
      </c>
      <c r="N6567">
        <v>999</v>
      </c>
      <c r="O6567" t="s">
        <v>42</v>
      </c>
      <c r="P6567">
        <v>0</v>
      </c>
      <c r="T6567" s="3" t="str">
        <f t="shared" si="205"/>
        <v>.</v>
      </c>
      <c r="U6567" s="3" t="str">
        <f>IF(AND(R6567&lt;&gt;"_U",N6567&lt;&gt;9999,N6567&lt;&gt;999,L6567&lt;&gt;"Median"),IFERROR(VLOOKUP(A6567,'TA Total'!A:P,16,0),"."),".")</f>
        <v>.</v>
      </c>
    </row>
    <row r="6568" spans="1:21" x14ac:dyDescent="0.3">
      <c r="A6568" s="1" t="str">
        <f t="shared" si="204"/>
        <v>2023|Manawatu District|$100,001-$150,000</v>
      </c>
      <c r="B6568" t="s">
        <v>18</v>
      </c>
      <c r="C6568" t="s">
        <v>19</v>
      </c>
      <c r="D6568" t="s">
        <v>20</v>
      </c>
      <c r="E6568" t="s">
        <v>21</v>
      </c>
      <c r="F6568">
        <v>2023</v>
      </c>
      <c r="G6568">
        <v>2023</v>
      </c>
      <c r="H6568">
        <v>39</v>
      </c>
      <c r="I6568" t="s">
        <v>91</v>
      </c>
      <c r="J6568">
        <v>99</v>
      </c>
      <c r="K6568" t="s">
        <v>23</v>
      </c>
      <c r="L6568">
        <v>6</v>
      </c>
      <c r="M6568" t="s">
        <v>59</v>
      </c>
      <c r="N6568">
        <v>1</v>
      </c>
      <c r="O6568" t="s">
        <v>33</v>
      </c>
      <c r="P6568">
        <v>1911</v>
      </c>
      <c r="T6568" s="3">
        <f t="shared" si="205"/>
        <v>70.78</v>
      </c>
      <c r="U6568" s="3">
        <f>IF(AND(R6568&lt;&gt;"_U",N6568&lt;&gt;9999,N6568&lt;&gt;999,L6568&lt;&gt;"Median"),IFERROR(VLOOKUP(A6568,'TA Total'!A:P,16,0),"."),".")</f>
        <v>2700</v>
      </c>
    </row>
    <row r="6569" spans="1:21" x14ac:dyDescent="0.3">
      <c r="A6569" s="1" t="str">
        <f t="shared" si="204"/>
        <v>2023|Manawatu District|$100,001-$150,000</v>
      </c>
      <c r="B6569" t="s">
        <v>18</v>
      </c>
      <c r="C6569" t="s">
        <v>19</v>
      </c>
      <c r="D6569" t="s">
        <v>20</v>
      </c>
      <c r="E6569" t="s">
        <v>21</v>
      </c>
      <c r="F6569">
        <v>2023</v>
      </c>
      <c r="G6569">
        <v>2023</v>
      </c>
      <c r="H6569">
        <v>39</v>
      </c>
      <c r="I6569" t="s">
        <v>91</v>
      </c>
      <c r="J6569">
        <v>99</v>
      </c>
      <c r="K6569" t="s">
        <v>23</v>
      </c>
      <c r="L6569">
        <v>6</v>
      </c>
      <c r="M6569" t="s">
        <v>59</v>
      </c>
      <c r="N6569">
        <v>2</v>
      </c>
      <c r="O6569" t="s">
        <v>28</v>
      </c>
      <c r="P6569">
        <v>531</v>
      </c>
      <c r="T6569" s="3">
        <f t="shared" si="205"/>
        <v>19.670000000000002</v>
      </c>
      <c r="U6569" s="3">
        <f>IF(AND(R6569&lt;&gt;"_U",N6569&lt;&gt;9999,N6569&lt;&gt;999,L6569&lt;&gt;"Median"),IFERROR(VLOOKUP(A6569,'TA Total'!A:P,16,0),"."),".")</f>
        <v>2700</v>
      </c>
    </row>
    <row r="6570" spans="1:21" x14ac:dyDescent="0.3">
      <c r="A6570" s="1" t="str">
        <f t="shared" si="204"/>
        <v>2023|Manawatu District|$100,001-$150,000</v>
      </c>
      <c r="B6570" t="s">
        <v>18</v>
      </c>
      <c r="C6570" t="s">
        <v>19</v>
      </c>
      <c r="D6570" t="s">
        <v>20</v>
      </c>
      <c r="E6570" t="s">
        <v>21</v>
      </c>
      <c r="F6570">
        <v>2023</v>
      </c>
      <c r="G6570">
        <v>2023</v>
      </c>
      <c r="H6570">
        <v>39</v>
      </c>
      <c r="I6570" t="s">
        <v>91</v>
      </c>
      <c r="J6570">
        <v>99</v>
      </c>
      <c r="K6570" t="s">
        <v>23</v>
      </c>
      <c r="L6570">
        <v>6</v>
      </c>
      <c r="M6570" t="s">
        <v>59</v>
      </c>
      <c r="N6570">
        <v>3</v>
      </c>
      <c r="O6570" t="s">
        <v>25</v>
      </c>
      <c r="P6570">
        <v>255</v>
      </c>
      <c r="T6570" s="3">
        <f t="shared" si="205"/>
        <v>9.44</v>
      </c>
      <c r="U6570" s="3">
        <f>IF(AND(R6570&lt;&gt;"_U",N6570&lt;&gt;9999,N6570&lt;&gt;999,L6570&lt;&gt;"Median"),IFERROR(VLOOKUP(A6570,'TA Total'!A:P,16,0),"."),".")</f>
        <v>2700</v>
      </c>
    </row>
    <row r="6571" spans="1:21" x14ac:dyDescent="0.3">
      <c r="A6571" s="1" t="str">
        <f t="shared" si="204"/>
        <v>2023|Manawatu District|$100,001-$150,000</v>
      </c>
      <c r="B6571" t="s">
        <v>18</v>
      </c>
      <c r="C6571" t="s">
        <v>19</v>
      </c>
      <c r="D6571" t="s">
        <v>20</v>
      </c>
      <c r="E6571" t="s">
        <v>21</v>
      </c>
      <c r="F6571">
        <v>2023</v>
      </c>
      <c r="G6571">
        <v>2023</v>
      </c>
      <c r="H6571">
        <v>39</v>
      </c>
      <c r="I6571" t="s">
        <v>91</v>
      </c>
      <c r="J6571">
        <v>99</v>
      </c>
      <c r="K6571" t="s">
        <v>23</v>
      </c>
      <c r="L6571">
        <v>6</v>
      </c>
      <c r="M6571" t="s">
        <v>59</v>
      </c>
      <c r="N6571">
        <v>7777</v>
      </c>
      <c r="O6571" t="s">
        <v>37</v>
      </c>
      <c r="P6571">
        <v>2700</v>
      </c>
      <c r="T6571" s="3">
        <f t="shared" si="205"/>
        <v>100</v>
      </c>
      <c r="U6571" s="3">
        <f>IF(AND(R6571&lt;&gt;"_U",N6571&lt;&gt;9999,N6571&lt;&gt;999,L6571&lt;&gt;"Median"),IFERROR(VLOOKUP(A6571,'TA Total'!A:P,16,0),"."),".")</f>
        <v>2700</v>
      </c>
    </row>
    <row r="6572" spans="1:21" x14ac:dyDescent="0.3">
      <c r="A6572" s="1" t="str">
        <f t="shared" si="204"/>
        <v>2023|Manawatu District|$150,001-$200,000</v>
      </c>
      <c r="B6572" t="s">
        <v>18</v>
      </c>
      <c r="C6572" t="s">
        <v>19</v>
      </c>
      <c r="D6572" t="s">
        <v>20</v>
      </c>
      <c r="E6572" t="s">
        <v>21</v>
      </c>
      <c r="F6572">
        <v>2023</v>
      </c>
      <c r="G6572">
        <v>2023</v>
      </c>
      <c r="H6572">
        <v>39</v>
      </c>
      <c r="I6572" t="s">
        <v>91</v>
      </c>
      <c r="J6572">
        <v>99</v>
      </c>
      <c r="K6572" t="s">
        <v>23</v>
      </c>
      <c r="L6572">
        <v>7</v>
      </c>
      <c r="M6572" t="s">
        <v>43</v>
      </c>
      <c r="N6572">
        <v>7777</v>
      </c>
      <c r="O6572" t="s">
        <v>37</v>
      </c>
      <c r="P6572">
        <v>1470</v>
      </c>
      <c r="T6572" s="3">
        <f t="shared" si="205"/>
        <v>100</v>
      </c>
      <c r="U6572" s="3">
        <f>IF(AND(R6572&lt;&gt;"_U",N6572&lt;&gt;9999,N6572&lt;&gt;999,L6572&lt;&gt;"Median"),IFERROR(VLOOKUP(A6572,'TA Total'!A:P,16,0),"."),".")</f>
        <v>1470</v>
      </c>
    </row>
    <row r="6573" spans="1:21" x14ac:dyDescent="0.3">
      <c r="A6573" s="1" t="str">
        <f t="shared" si="204"/>
        <v>2023|Manawatu District|$150,001-$200,000</v>
      </c>
      <c r="B6573" t="s">
        <v>18</v>
      </c>
      <c r="C6573" t="s">
        <v>19</v>
      </c>
      <c r="D6573" t="s">
        <v>20</v>
      </c>
      <c r="E6573" t="s">
        <v>21</v>
      </c>
      <c r="F6573">
        <v>2023</v>
      </c>
      <c r="G6573">
        <v>2023</v>
      </c>
      <c r="H6573">
        <v>39</v>
      </c>
      <c r="I6573" t="s">
        <v>91</v>
      </c>
      <c r="J6573">
        <v>99</v>
      </c>
      <c r="K6573" t="s">
        <v>23</v>
      </c>
      <c r="L6573">
        <v>7</v>
      </c>
      <c r="M6573" t="s">
        <v>43</v>
      </c>
      <c r="N6573">
        <v>9999</v>
      </c>
      <c r="O6573" t="s">
        <v>40</v>
      </c>
      <c r="P6573">
        <v>1470</v>
      </c>
      <c r="T6573" s="3" t="str">
        <f t="shared" si="205"/>
        <v>.</v>
      </c>
      <c r="U6573" s="3" t="str">
        <f>IF(AND(R6573&lt;&gt;"_U",N6573&lt;&gt;9999,N6573&lt;&gt;999,L6573&lt;&gt;"Median"),IFERROR(VLOOKUP(A6573,'TA Total'!A:P,16,0),"."),".")</f>
        <v>.</v>
      </c>
    </row>
    <row r="6574" spans="1:21" x14ac:dyDescent="0.3">
      <c r="A6574" s="1" t="str">
        <f t="shared" si="204"/>
        <v>2023|Manawatu District|$150,001-$200,000</v>
      </c>
      <c r="B6574" t="s">
        <v>18</v>
      </c>
      <c r="C6574" t="s">
        <v>19</v>
      </c>
      <c r="D6574" t="s">
        <v>20</v>
      </c>
      <c r="E6574" t="s">
        <v>21</v>
      </c>
      <c r="F6574">
        <v>2023</v>
      </c>
      <c r="G6574">
        <v>2023</v>
      </c>
      <c r="H6574">
        <v>39</v>
      </c>
      <c r="I6574" t="s">
        <v>91</v>
      </c>
      <c r="J6574">
        <v>99</v>
      </c>
      <c r="K6574" t="s">
        <v>23</v>
      </c>
      <c r="L6574">
        <v>7</v>
      </c>
      <c r="M6574" t="s">
        <v>43</v>
      </c>
      <c r="N6574">
        <v>999</v>
      </c>
      <c r="O6574" t="s">
        <v>42</v>
      </c>
      <c r="P6574">
        <v>0</v>
      </c>
      <c r="T6574" s="3" t="str">
        <f t="shared" si="205"/>
        <v>.</v>
      </c>
      <c r="U6574" s="3" t="str">
        <f>IF(AND(R6574&lt;&gt;"_U",N6574&lt;&gt;9999,N6574&lt;&gt;999,L6574&lt;&gt;"Median"),IFERROR(VLOOKUP(A6574,'TA Total'!A:P,16,0),"."),".")</f>
        <v>.</v>
      </c>
    </row>
    <row r="6575" spans="1:21" x14ac:dyDescent="0.3">
      <c r="A6575" s="1" t="str">
        <f t="shared" si="204"/>
        <v>2023|Manawatu District|$150,001-$200,000</v>
      </c>
      <c r="B6575" t="s">
        <v>18</v>
      </c>
      <c r="C6575" t="s">
        <v>19</v>
      </c>
      <c r="D6575" t="s">
        <v>20</v>
      </c>
      <c r="E6575" t="s">
        <v>21</v>
      </c>
      <c r="F6575">
        <v>2023</v>
      </c>
      <c r="G6575">
        <v>2023</v>
      </c>
      <c r="H6575">
        <v>39</v>
      </c>
      <c r="I6575" t="s">
        <v>91</v>
      </c>
      <c r="J6575">
        <v>99</v>
      </c>
      <c r="K6575" t="s">
        <v>23</v>
      </c>
      <c r="L6575">
        <v>7</v>
      </c>
      <c r="M6575" t="s">
        <v>43</v>
      </c>
      <c r="N6575">
        <v>2</v>
      </c>
      <c r="O6575" t="s">
        <v>28</v>
      </c>
      <c r="P6575">
        <v>201</v>
      </c>
      <c r="T6575" s="3">
        <f t="shared" si="205"/>
        <v>13.67</v>
      </c>
      <c r="U6575" s="3">
        <f>IF(AND(R6575&lt;&gt;"_U",N6575&lt;&gt;9999,N6575&lt;&gt;999,L6575&lt;&gt;"Median"),IFERROR(VLOOKUP(A6575,'TA Total'!A:P,16,0),"."),".")</f>
        <v>1470</v>
      </c>
    </row>
    <row r="6576" spans="1:21" x14ac:dyDescent="0.3">
      <c r="A6576" s="1" t="str">
        <f t="shared" si="204"/>
        <v>2023|Manawatu District|$150,001-$200,000</v>
      </c>
      <c r="B6576" t="s">
        <v>18</v>
      </c>
      <c r="C6576" t="s">
        <v>19</v>
      </c>
      <c r="D6576" t="s">
        <v>20</v>
      </c>
      <c r="E6576" t="s">
        <v>21</v>
      </c>
      <c r="F6576">
        <v>2023</v>
      </c>
      <c r="G6576">
        <v>2023</v>
      </c>
      <c r="H6576">
        <v>39</v>
      </c>
      <c r="I6576" t="s">
        <v>91</v>
      </c>
      <c r="J6576">
        <v>99</v>
      </c>
      <c r="K6576" t="s">
        <v>23</v>
      </c>
      <c r="L6576">
        <v>7</v>
      </c>
      <c r="M6576" t="s">
        <v>43</v>
      </c>
      <c r="N6576">
        <v>1</v>
      </c>
      <c r="O6576" t="s">
        <v>33</v>
      </c>
      <c r="P6576">
        <v>1083</v>
      </c>
      <c r="T6576" s="3">
        <f t="shared" si="205"/>
        <v>73.67</v>
      </c>
      <c r="U6576" s="3">
        <f>IF(AND(R6576&lt;&gt;"_U",N6576&lt;&gt;9999,N6576&lt;&gt;999,L6576&lt;&gt;"Median"),IFERROR(VLOOKUP(A6576,'TA Total'!A:P,16,0),"."),".")</f>
        <v>1470</v>
      </c>
    </row>
    <row r="6577" spans="1:21" x14ac:dyDescent="0.3">
      <c r="A6577" s="1" t="str">
        <f t="shared" si="204"/>
        <v>2023|Manawatu District|$150,001-$200,000</v>
      </c>
      <c r="B6577" t="s">
        <v>18</v>
      </c>
      <c r="C6577" t="s">
        <v>19</v>
      </c>
      <c r="D6577" t="s">
        <v>20</v>
      </c>
      <c r="E6577" t="s">
        <v>21</v>
      </c>
      <c r="F6577">
        <v>2023</v>
      </c>
      <c r="G6577">
        <v>2023</v>
      </c>
      <c r="H6577">
        <v>39</v>
      </c>
      <c r="I6577" t="s">
        <v>91</v>
      </c>
      <c r="J6577">
        <v>99</v>
      </c>
      <c r="K6577" t="s">
        <v>23</v>
      </c>
      <c r="L6577">
        <v>7</v>
      </c>
      <c r="M6577" t="s">
        <v>43</v>
      </c>
      <c r="N6577">
        <v>3</v>
      </c>
      <c r="O6577" t="s">
        <v>25</v>
      </c>
      <c r="P6577">
        <v>189</v>
      </c>
      <c r="T6577" s="3">
        <f t="shared" si="205"/>
        <v>12.86</v>
      </c>
      <c r="U6577" s="3">
        <f>IF(AND(R6577&lt;&gt;"_U",N6577&lt;&gt;9999,N6577&lt;&gt;999,L6577&lt;&gt;"Median"),IFERROR(VLOOKUP(A6577,'TA Total'!A:P,16,0),"."),".")</f>
        <v>1470</v>
      </c>
    </row>
    <row r="6578" spans="1:21" x14ac:dyDescent="0.3">
      <c r="A6578" s="1" t="str">
        <f t="shared" si="204"/>
        <v>2023|Manawatu District|$200,001 or more</v>
      </c>
      <c r="B6578" t="s">
        <v>18</v>
      </c>
      <c r="C6578" t="s">
        <v>19</v>
      </c>
      <c r="D6578" t="s">
        <v>20</v>
      </c>
      <c r="E6578" t="s">
        <v>21</v>
      </c>
      <c r="F6578">
        <v>2023</v>
      </c>
      <c r="G6578">
        <v>2023</v>
      </c>
      <c r="H6578">
        <v>39</v>
      </c>
      <c r="I6578" t="s">
        <v>91</v>
      </c>
      <c r="J6578">
        <v>99</v>
      </c>
      <c r="K6578" t="s">
        <v>23</v>
      </c>
      <c r="L6578">
        <v>8</v>
      </c>
      <c r="M6578" t="s">
        <v>27</v>
      </c>
      <c r="N6578">
        <v>9999</v>
      </c>
      <c r="O6578" t="s">
        <v>40</v>
      </c>
      <c r="P6578">
        <v>1101</v>
      </c>
      <c r="T6578" s="3" t="str">
        <f t="shared" si="205"/>
        <v>.</v>
      </c>
      <c r="U6578" s="3" t="str">
        <f>IF(AND(R6578&lt;&gt;"_U",N6578&lt;&gt;9999,N6578&lt;&gt;999,L6578&lt;&gt;"Median"),IFERROR(VLOOKUP(A6578,'TA Total'!A:P,16,0),"."),".")</f>
        <v>.</v>
      </c>
    </row>
    <row r="6579" spans="1:21" x14ac:dyDescent="0.3">
      <c r="A6579" s="1" t="str">
        <f t="shared" si="204"/>
        <v>2023|Manawatu District|$200,001 or more</v>
      </c>
      <c r="B6579" t="s">
        <v>18</v>
      </c>
      <c r="C6579" t="s">
        <v>19</v>
      </c>
      <c r="D6579" t="s">
        <v>20</v>
      </c>
      <c r="E6579" t="s">
        <v>21</v>
      </c>
      <c r="F6579">
        <v>2023</v>
      </c>
      <c r="G6579">
        <v>2023</v>
      </c>
      <c r="H6579">
        <v>39</v>
      </c>
      <c r="I6579" t="s">
        <v>91</v>
      </c>
      <c r="J6579">
        <v>99</v>
      </c>
      <c r="K6579" t="s">
        <v>23</v>
      </c>
      <c r="L6579">
        <v>8</v>
      </c>
      <c r="M6579" t="s">
        <v>27</v>
      </c>
      <c r="N6579">
        <v>1</v>
      </c>
      <c r="O6579" t="s">
        <v>33</v>
      </c>
      <c r="P6579">
        <v>750</v>
      </c>
      <c r="T6579" s="3">
        <f t="shared" si="205"/>
        <v>68.12</v>
      </c>
      <c r="U6579" s="3">
        <f>IF(AND(R6579&lt;&gt;"_U",N6579&lt;&gt;9999,N6579&lt;&gt;999,L6579&lt;&gt;"Median"),IFERROR(VLOOKUP(A6579,'TA Total'!A:P,16,0),"."),".")</f>
        <v>1101</v>
      </c>
    </row>
    <row r="6580" spans="1:21" x14ac:dyDescent="0.3">
      <c r="A6580" s="1" t="str">
        <f t="shared" si="204"/>
        <v>2023|Manawatu District|$200,001 or more</v>
      </c>
      <c r="B6580" t="s">
        <v>18</v>
      </c>
      <c r="C6580" t="s">
        <v>19</v>
      </c>
      <c r="D6580" t="s">
        <v>20</v>
      </c>
      <c r="E6580" t="s">
        <v>21</v>
      </c>
      <c r="F6580">
        <v>2023</v>
      </c>
      <c r="G6580">
        <v>2023</v>
      </c>
      <c r="H6580">
        <v>39</v>
      </c>
      <c r="I6580" t="s">
        <v>91</v>
      </c>
      <c r="J6580">
        <v>99</v>
      </c>
      <c r="K6580" t="s">
        <v>23</v>
      </c>
      <c r="L6580">
        <v>8</v>
      </c>
      <c r="M6580" t="s">
        <v>27</v>
      </c>
      <c r="N6580">
        <v>2</v>
      </c>
      <c r="O6580" t="s">
        <v>28</v>
      </c>
      <c r="P6580">
        <v>126</v>
      </c>
      <c r="T6580" s="3">
        <f t="shared" si="205"/>
        <v>11.44</v>
      </c>
      <c r="U6580" s="3">
        <f>IF(AND(R6580&lt;&gt;"_U",N6580&lt;&gt;9999,N6580&lt;&gt;999,L6580&lt;&gt;"Median"),IFERROR(VLOOKUP(A6580,'TA Total'!A:P,16,0),"."),".")</f>
        <v>1101</v>
      </c>
    </row>
    <row r="6581" spans="1:21" x14ac:dyDescent="0.3">
      <c r="A6581" s="1" t="str">
        <f t="shared" si="204"/>
        <v>2023|Manawatu District|$200,001 or more</v>
      </c>
      <c r="B6581" t="s">
        <v>18</v>
      </c>
      <c r="C6581" t="s">
        <v>19</v>
      </c>
      <c r="D6581" t="s">
        <v>20</v>
      </c>
      <c r="E6581" t="s">
        <v>21</v>
      </c>
      <c r="F6581">
        <v>2023</v>
      </c>
      <c r="G6581">
        <v>2023</v>
      </c>
      <c r="H6581">
        <v>39</v>
      </c>
      <c r="I6581" t="s">
        <v>91</v>
      </c>
      <c r="J6581">
        <v>99</v>
      </c>
      <c r="K6581" t="s">
        <v>23</v>
      </c>
      <c r="L6581">
        <v>8</v>
      </c>
      <c r="M6581" t="s">
        <v>27</v>
      </c>
      <c r="N6581">
        <v>3</v>
      </c>
      <c r="O6581" t="s">
        <v>25</v>
      </c>
      <c r="P6581">
        <v>228</v>
      </c>
      <c r="T6581" s="3">
        <f t="shared" si="205"/>
        <v>20.71</v>
      </c>
      <c r="U6581" s="3">
        <f>IF(AND(R6581&lt;&gt;"_U",N6581&lt;&gt;9999,N6581&lt;&gt;999,L6581&lt;&gt;"Median"),IFERROR(VLOOKUP(A6581,'TA Total'!A:P,16,0),"."),".")</f>
        <v>1101</v>
      </c>
    </row>
    <row r="6582" spans="1:21" x14ac:dyDescent="0.3">
      <c r="A6582" s="1" t="str">
        <f t="shared" si="204"/>
        <v>2023|Manawatu District|$200,001 or more</v>
      </c>
      <c r="B6582" t="s">
        <v>18</v>
      </c>
      <c r="C6582" t="s">
        <v>19</v>
      </c>
      <c r="D6582" t="s">
        <v>20</v>
      </c>
      <c r="E6582" t="s">
        <v>21</v>
      </c>
      <c r="F6582">
        <v>2023</v>
      </c>
      <c r="G6582">
        <v>2023</v>
      </c>
      <c r="H6582">
        <v>39</v>
      </c>
      <c r="I6582" t="s">
        <v>91</v>
      </c>
      <c r="J6582">
        <v>99</v>
      </c>
      <c r="K6582" t="s">
        <v>23</v>
      </c>
      <c r="L6582">
        <v>8</v>
      </c>
      <c r="M6582" t="s">
        <v>27</v>
      </c>
      <c r="N6582">
        <v>999</v>
      </c>
      <c r="O6582" t="s">
        <v>42</v>
      </c>
      <c r="P6582">
        <v>0</v>
      </c>
      <c r="T6582" s="3" t="str">
        <f t="shared" si="205"/>
        <v>.</v>
      </c>
      <c r="U6582" s="3" t="str">
        <f>IF(AND(R6582&lt;&gt;"_U",N6582&lt;&gt;9999,N6582&lt;&gt;999,L6582&lt;&gt;"Median"),IFERROR(VLOOKUP(A6582,'TA Total'!A:P,16,0),"."),".")</f>
        <v>.</v>
      </c>
    </row>
    <row r="6583" spans="1:21" x14ac:dyDescent="0.3">
      <c r="A6583" s="1" t="str">
        <f t="shared" si="204"/>
        <v>2023|Manawatu District|$200,001 or more</v>
      </c>
      <c r="B6583" t="s">
        <v>18</v>
      </c>
      <c r="C6583" t="s">
        <v>19</v>
      </c>
      <c r="D6583" t="s">
        <v>20</v>
      </c>
      <c r="E6583" t="s">
        <v>21</v>
      </c>
      <c r="F6583">
        <v>2023</v>
      </c>
      <c r="G6583">
        <v>2023</v>
      </c>
      <c r="H6583">
        <v>39</v>
      </c>
      <c r="I6583" t="s">
        <v>91</v>
      </c>
      <c r="J6583">
        <v>99</v>
      </c>
      <c r="K6583" t="s">
        <v>23</v>
      </c>
      <c r="L6583">
        <v>8</v>
      </c>
      <c r="M6583" t="s">
        <v>27</v>
      </c>
      <c r="N6583">
        <v>7777</v>
      </c>
      <c r="O6583" t="s">
        <v>37</v>
      </c>
      <c r="P6583">
        <v>1101</v>
      </c>
      <c r="T6583" s="3">
        <f t="shared" si="205"/>
        <v>100</v>
      </c>
      <c r="U6583" s="3">
        <f>IF(AND(R6583&lt;&gt;"_U",N6583&lt;&gt;9999,N6583&lt;&gt;999,L6583&lt;&gt;"Median"),IFERROR(VLOOKUP(A6583,'TA Total'!A:P,16,0),"."),".")</f>
        <v>1101</v>
      </c>
    </row>
    <row r="6584" spans="1:21" x14ac:dyDescent="0.3">
      <c r="A6584" s="1" t="str">
        <f t="shared" si="204"/>
        <v>2023|Manawatu District|Total stated - total household income</v>
      </c>
      <c r="B6584" t="s">
        <v>18</v>
      </c>
      <c r="C6584" t="s">
        <v>19</v>
      </c>
      <c r="D6584" t="s">
        <v>20</v>
      </c>
      <c r="E6584" t="s">
        <v>21</v>
      </c>
      <c r="F6584">
        <v>2023</v>
      </c>
      <c r="G6584">
        <v>2023</v>
      </c>
      <c r="H6584">
        <v>39</v>
      </c>
      <c r="I6584" t="s">
        <v>91</v>
      </c>
      <c r="J6584">
        <v>99</v>
      </c>
      <c r="K6584" t="s">
        <v>23</v>
      </c>
      <c r="L6584">
        <v>77</v>
      </c>
      <c r="M6584" t="s">
        <v>32</v>
      </c>
      <c r="N6584">
        <v>3</v>
      </c>
      <c r="O6584" t="s">
        <v>25</v>
      </c>
      <c r="P6584">
        <v>1425</v>
      </c>
      <c r="T6584" s="3">
        <f t="shared" si="205"/>
        <v>12.13</v>
      </c>
      <c r="U6584" s="3">
        <f>IF(AND(R6584&lt;&gt;"_U",N6584&lt;&gt;9999,N6584&lt;&gt;999,L6584&lt;&gt;"Median"),IFERROR(VLOOKUP(A6584,'TA Total'!A:P,16,0),"."),".")</f>
        <v>11751</v>
      </c>
    </row>
    <row r="6585" spans="1:21" x14ac:dyDescent="0.3">
      <c r="A6585" s="1" t="str">
        <f t="shared" si="204"/>
        <v>2023|Manawatu District|Total stated - total household income</v>
      </c>
      <c r="B6585" t="s">
        <v>18</v>
      </c>
      <c r="C6585" t="s">
        <v>19</v>
      </c>
      <c r="D6585" t="s">
        <v>20</v>
      </c>
      <c r="E6585" t="s">
        <v>21</v>
      </c>
      <c r="F6585">
        <v>2023</v>
      </c>
      <c r="G6585">
        <v>2023</v>
      </c>
      <c r="H6585">
        <v>39</v>
      </c>
      <c r="I6585" t="s">
        <v>91</v>
      </c>
      <c r="J6585">
        <v>99</v>
      </c>
      <c r="K6585" t="s">
        <v>23</v>
      </c>
      <c r="L6585">
        <v>77</v>
      </c>
      <c r="M6585" t="s">
        <v>32</v>
      </c>
      <c r="N6585">
        <v>7777</v>
      </c>
      <c r="O6585" t="s">
        <v>37</v>
      </c>
      <c r="P6585">
        <v>11751</v>
      </c>
      <c r="T6585" s="3">
        <f t="shared" si="205"/>
        <v>100</v>
      </c>
      <c r="U6585" s="3">
        <f>IF(AND(R6585&lt;&gt;"_U",N6585&lt;&gt;9999,N6585&lt;&gt;999,L6585&lt;&gt;"Median"),IFERROR(VLOOKUP(A6585,'TA Total'!A:P,16,0),"."),".")</f>
        <v>11751</v>
      </c>
    </row>
    <row r="6586" spans="1:21" x14ac:dyDescent="0.3">
      <c r="A6586" s="1" t="str">
        <f t="shared" si="204"/>
        <v>2023|Manawatu District|Total stated - total household income</v>
      </c>
      <c r="B6586" t="s">
        <v>18</v>
      </c>
      <c r="C6586" t="s">
        <v>19</v>
      </c>
      <c r="D6586" t="s">
        <v>20</v>
      </c>
      <c r="E6586" t="s">
        <v>21</v>
      </c>
      <c r="F6586">
        <v>2023</v>
      </c>
      <c r="G6586">
        <v>2023</v>
      </c>
      <c r="H6586">
        <v>39</v>
      </c>
      <c r="I6586" t="s">
        <v>91</v>
      </c>
      <c r="J6586">
        <v>99</v>
      </c>
      <c r="K6586" t="s">
        <v>23</v>
      </c>
      <c r="L6586">
        <v>77</v>
      </c>
      <c r="M6586" t="s">
        <v>32</v>
      </c>
      <c r="N6586">
        <v>999</v>
      </c>
      <c r="O6586" t="s">
        <v>42</v>
      </c>
      <c r="P6586">
        <v>0</v>
      </c>
      <c r="T6586" s="3" t="str">
        <f t="shared" si="205"/>
        <v>.</v>
      </c>
      <c r="U6586" s="3" t="str">
        <f>IF(AND(R6586&lt;&gt;"_U",N6586&lt;&gt;9999,N6586&lt;&gt;999,L6586&lt;&gt;"Median"),IFERROR(VLOOKUP(A6586,'TA Total'!A:P,16,0),"."),".")</f>
        <v>.</v>
      </c>
    </row>
    <row r="6587" spans="1:21" x14ac:dyDescent="0.3">
      <c r="A6587" s="1" t="str">
        <f t="shared" si="204"/>
        <v>2023|Manawatu District|Total stated - total household income</v>
      </c>
      <c r="B6587" t="s">
        <v>18</v>
      </c>
      <c r="C6587" t="s">
        <v>19</v>
      </c>
      <c r="D6587" t="s">
        <v>20</v>
      </c>
      <c r="E6587" t="s">
        <v>21</v>
      </c>
      <c r="F6587">
        <v>2023</v>
      </c>
      <c r="G6587">
        <v>2023</v>
      </c>
      <c r="H6587">
        <v>39</v>
      </c>
      <c r="I6587" t="s">
        <v>91</v>
      </c>
      <c r="J6587">
        <v>99</v>
      </c>
      <c r="K6587" t="s">
        <v>23</v>
      </c>
      <c r="L6587">
        <v>77</v>
      </c>
      <c r="M6587" t="s">
        <v>32</v>
      </c>
      <c r="N6587">
        <v>9999</v>
      </c>
      <c r="O6587" t="s">
        <v>40</v>
      </c>
      <c r="P6587">
        <v>11751</v>
      </c>
      <c r="T6587" s="3" t="str">
        <f t="shared" si="205"/>
        <v>.</v>
      </c>
      <c r="U6587" s="3" t="str">
        <f>IF(AND(R6587&lt;&gt;"_U",N6587&lt;&gt;9999,N6587&lt;&gt;999,L6587&lt;&gt;"Median"),IFERROR(VLOOKUP(A6587,'TA Total'!A:P,16,0),"."),".")</f>
        <v>.</v>
      </c>
    </row>
    <row r="6588" spans="1:21" x14ac:dyDescent="0.3">
      <c r="A6588" s="1" t="str">
        <f t="shared" si="204"/>
        <v>2023|Manawatu District|Total stated - total household income</v>
      </c>
      <c r="B6588" t="s">
        <v>18</v>
      </c>
      <c r="C6588" t="s">
        <v>19</v>
      </c>
      <c r="D6588" t="s">
        <v>20</v>
      </c>
      <c r="E6588" t="s">
        <v>21</v>
      </c>
      <c r="F6588">
        <v>2023</v>
      </c>
      <c r="G6588">
        <v>2023</v>
      </c>
      <c r="H6588">
        <v>39</v>
      </c>
      <c r="I6588" t="s">
        <v>91</v>
      </c>
      <c r="J6588">
        <v>99</v>
      </c>
      <c r="K6588" t="s">
        <v>23</v>
      </c>
      <c r="L6588">
        <v>77</v>
      </c>
      <c r="M6588" t="s">
        <v>32</v>
      </c>
      <c r="N6588">
        <v>1</v>
      </c>
      <c r="O6588" t="s">
        <v>33</v>
      </c>
      <c r="P6588">
        <v>7545</v>
      </c>
      <c r="T6588" s="3">
        <f t="shared" si="205"/>
        <v>64.209999999999994</v>
      </c>
      <c r="U6588" s="3">
        <f>IF(AND(R6588&lt;&gt;"_U",N6588&lt;&gt;9999,N6588&lt;&gt;999,L6588&lt;&gt;"Median"),IFERROR(VLOOKUP(A6588,'TA Total'!A:P,16,0),"."),".")</f>
        <v>11751</v>
      </c>
    </row>
    <row r="6589" spans="1:21" x14ac:dyDescent="0.3">
      <c r="A6589" s="1" t="str">
        <f t="shared" si="204"/>
        <v>2023|Manawatu District|Total stated - total household income</v>
      </c>
      <c r="B6589" t="s">
        <v>18</v>
      </c>
      <c r="C6589" t="s">
        <v>19</v>
      </c>
      <c r="D6589" t="s">
        <v>20</v>
      </c>
      <c r="E6589" t="s">
        <v>21</v>
      </c>
      <c r="F6589">
        <v>2023</v>
      </c>
      <c r="G6589">
        <v>2023</v>
      </c>
      <c r="H6589">
        <v>39</v>
      </c>
      <c r="I6589" t="s">
        <v>91</v>
      </c>
      <c r="J6589">
        <v>99</v>
      </c>
      <c r="K6589" t="s">
        <v>23</v>
      </c>
      <c r="L6589">
        <v>77</v>
      </c>
      <c r="M6589" t="s">
        <v>32</v>
      </c>
      <c r="N6589">
        <v>2</v>
      </c>
      <c r="O6589" t="s">
        <v>28</v>
      </c>
      <c r="P6589">
        <v>2781</v>
      </c>
      <c r="T6589" s="3">
        <f t="shared" si="205"/>
        <v>23.67</v>
      </c>
      <c r="U6589" s="3">
        <f>IF(AND(R6589&lt;&gt;"_U",N6589&lt;&gt;9999,N6589&lt;&gt;999,L6589&lt;&gt;"Median"),IFERROR(VLOOKUP(A6589,'TA Total'!A:P,16,0),"."),".")</f>
        <v>11751</v>
      </c>
    </row>
    <row r="6590" spans="1:21" x14ac:dyDescent="0.3">
      <c r="A6590" s="1" t="str">
        <f t="shared" si="204"/>
        <v>2023|Manawatu District|Total - total household income</v>
      </c>
      <c r="B6590" t="s">
        <v>18</v>
      </c>
      <c r="C6590" t="s">
        <v>19</v>
      </c>
      <c r="D6590" t="s">
        <v>20</v>
      </c>
      <c r="E6590" t="s">
        <v>21</v>
      </c>
      <c r="F6590">
        <v>2023</v>
      </c>
      <c r="G6590">
        <v>2023</v>
      </c>
      <c r="H6590">
        <v>39</v>
      </c>
      <c r="I6590" t="s">
        <v>91</v>
      </c>
      <c r="J6590">
        <v>99</v>
      </c>
      <c r="K6590" t="s">
        <v>23</v>
      </c>
      <c r="L6590">
        <v>99</v>
      </c>
      <c r="M6590" t="s">
        <v>48</v>
      </c>
      <c r="N6590">
        <v>3</v>
      </c>
      <c r="O6590" t="s">
        <v>25</v>
      </c>
      <c r="P6590">
        <v>1455</v>
      </c>
      <c r="T6590" s="3">
        <f t="shared" si="205"/>
        <v>12.02</v>
      </c>
      <c r="U6590" s="3">
        <f>IF(AND(R6590&lt;&gt;"_U",N6590&lt;&gt;9999,N6590&lt;&gt;999,L6590&lt;&gt;"Median"),IFERROR(VLOOKUP(A6590,'TA Total'!A:P,16,0),"."),".")</f>
        <v>12102</v>
      </c>
    </row>
    <row r="6591" spans="1:21" x14ac:dyDescent="0.3">
      <c r="A6591" s="1" t="str">
        <f t="shared" si="204"/>
        <v>2023|Manawatu District|Total - total household income</v>
      </c>
      <c r="B6591" t="s">
        <v>18</v>
      </c>
      <c r="C6591" t="s">
        <v>19</v>
      </c>
      <c r="D6591" t="s">
        <v>20</v>
      </c>
      <c r="E6591" t="s">
        <v>21</v>
      </c>
      <c r="F6591">
        <v>2023</v>
      </c>
      <c r="G6591">
        <v>2023</v>
      </c>
      <c r="H6591">
        <v>39</v>
      </c>
      <c r="I6591" t="s">
        <v>91</v>
      </c>
      <c r="J6591">
        <v>99</v>
      </c>
      <c r="K6591" t="s">
        <v>23</v>
      </c>
      <c r="L6591">
        <v>99</v>
      </c>
      <c r="M6591" t="s">
        <v>48</v>
      </c>
      <c r="N6591">
        <v>1</v>
      </c>
      <c r="O6591" t="s">
        <v>33</v>
      </c>
      <c r="P6591">
        <v>7695</v>
      </c>
      <c r="T6591" s="3">
        <f t="shared" si="205"/>
        <v>63.58</v>
      </c>
      <c r="U6591" s="3">
        <f>IF(AND(R6591&lt;&gt;"_U",N6591&lt;&gt;9999,N6591&lt;&gt;999,L6591&lt;&gt;"Median"),IFERROR(VLOOKUP(A6591,'TA Total'!A:P,16,0),"."),".")</f>
        <v>12102</v>
      </c>
    </row>
    <row r="6592" spans="1:21" x14ac:dyDescent="0.3">
      <c r="A6592" s="1" t="str">
        <f t="shared" si="204"/>
        <v>2023|Manawatu District|Total - total household income</v>
      </c>
      <c r="B6592" t="s">
        <v>18</v>
      </c>
      <c r="C6592" t="s">
        <v>19</v>
      </c>
      <c r="D6592" t="s">
        <v>20</v>
      </c>
      <c r="E6592" t="s">
        <v>21</v>
      </c>
      <c r="F6592">
        <v>2023</v>
      </c>
      <c r="G6592">
        <v>2023</v>
      </c>
      <c r="H6592">
        <v>39</v>
      </c>
      <c r="I6592" t="s">
        <v>91</v>
      </c>
      <c r="J6592">
        <v>99</v>
      </c>
      <c r="K6592" t="s">
        <v>23</v>
      </c>
      <c r="L6592">
        <v>99</v>
      </c>
      <c r="M6592" t="s">
        <v>48</v>
      </c>
      <c r="N6592">
        <v>2</v>
      </c>
      <c r="O6592" t="s">
        <v>28</v>
      </c>
      <c r="P6592">
        <v>2952</v>
      </c>
      <c r="T6592" s="3">
        <f t="shared" si="205"/>
        <v>24.39</v>
      </c>
      <c r="U6592" s="3">
        <f>IF(AND(R6592&lt;&gt;"_U",N6592&lt;&gt;9999,N6592&lt;&gt;999,L6592&lt;&gt;"Median"),IFERROR(VLOOKUP(A6592,'TA Total'!A:P,16,0),"."),".")</f>
        <v>12102</v>
      </c>
    </row>
    <row r="6593" spans="1:21" x14ac:dyDescent="0.3">
      <c r="A6593" s="1" t="str">
        <f t="shared" si="204"/>
        <v>2023|Manawatu District|Total - total household income</v>
      </c>
      <c r="B6593" t="s">
        <v>18</v>
      </c>
      <c r="C6593" t="s">
        <v>19</v>
      </c>
      <c r="D6593" t="s">
        <v>20</v>
      </c>
      <c r="E6593" t="s">
        <v>21</v>
      </c>
      <c r="F6593">
        <v>2023</v>
      </c>
      <c r="G6593">
        <v>2023</v>
      </c>
      <c r="H6593">
        <v>39</v>
      </c>
      <c r="I6593" t="s">
        <v>91</v>
      </c>
      <c r="J6593">
        <v>99</v>
      </c>
      <c r="K6593" t="s">
        <v>23</v>
      </c>
      <c r="L6593">
        <v>99</v>
      </c>
      <c r="M6593" t="s">
        <v>48</v>
      </c>
      <c r="N6593">
        <v>7777</v>
      </c>
      <c r="O6593" t="s">
        <v>37</v>
      </c>
      <c r="P6593">
        <v>12102</v>
      </c>
      <c r="T6593" s="3">
        <f t="shared" si="205"/>
        <v>100</v>
      </c>
      <c r="U6593" s="3">
        <f>IF(AND(R6593&lt;&gt;"_U",N6593&lt;&gt;9999,N6593&lt;&gt;999,L6593&lt;&gt;"Median"),IFERROR(VLOOKUP(A6593,'TA Total'!A:P,16,0),"."),".")</f>
        <v>12102</v>
      </c>
    </row>
    <row r="6594" spans="1:21" x14ac:dyDescent="0.3">
      <c r="A6594" s="1" t="str">
        <f t="shared" si="204"/>
        <v>2023|Manawatu District|Total - total household income</v>
      </c>
      <c r="B6594" t="s">
        <v>18</v>
      </c>
      <c r="C6594" t="s">
        <v>19</v>
      </c>
      <c r="D6594" t="s">
        <v>20</v>
      </c>
      <c r="E6594" t="s">
        <v>21</v>
      </c>
      <c r="F6594">
        <v>2023</v>
      </c>
      <c r="G6594">
        <v>2023</v>
      </c>
      <c r="H6594">
        <v>39</v>
      </c>
      <c r="I6594" t="s">
        <v>91</v>
      </c>
      <c r="J6594">
        <v>99</v>
      </c>
      <c r="K6594" t="s">
        <v>23</v>
      </c>
      <c r="L6594">
        <v>99</v>
      </c>
      <c r="M6594" t="s">
        <v>48</v>
      </c>
      <c r="N6594">
        <v>999</v>
      </c>
      <c r="O6594" t="s">
        <v>42</v>
      </c>
      <c r="P6594">
        <v>0</v>
      </c>
      <c r="T6594" s="3" t="str">
        <f t="shared" si="205"/>
        <v>.</v>
      </c>
      <c r="U6594" s="3" t="str">
        <f>IF(AND(R6594&lt;&gt;"_U",N6594&lt;&gt;9999,N6594&lt;&gt;999,L6594&lt;&gt;"Median"),IFERROR(VLOOKUP(A6594,'TA Total'!A:P,16,0),"."),".")</f>
        <v>.</v>
      </c>
    </row>
    <row r="6595" spans="1:21" x14ac:dyDescent="0.3">
      <c r="A6595" s="1" t="str">
        <f t="shared" ref="A6595:A6658" si="206">G6595&amp;"|"&amp;I6595&amp;"|"&amp;M6595</f>
        <v>2023|Manawatu District|Total - total household income</v>
      </c>
      <c r="B6595" t="s">
        <v>18</v>
      </c>
      <c r="C6595" t="s">
        <v>19</v>
      </c>
      <c r="D6595" t="s">
        <v>20</v>
      </c>
      <c r="E6595" t="s">
        <v>21</v>
      </c>
      <c r="F6595">
        <v>2023</v>
      </c>
      <c r="G6595">
        <v>2023</v>
      </c>
      <c r="H6595">
        <v>39</v>
      </c>
      <c r="I6595" t="s">
        <v>91</v>
      </c>
      <c r="J6595">
        <v>99</v>
      </c>
      <c r="K6595" t="s">
        <v>23</v>
      </c>
      <c r="L6595">
        <v>99</v>
      </c>
      <c r="M6595" t="s">
        <v>48</v>
      </c>
      <c r="N6595">
        <v>9999</v>
      </c>
      <c r="O6595" t="s">
        <v>40</v>
      </c>
      <c r="P6595">
        <v>12102</v>
      </c>
      <c r="T6595" s="3" t="str">
        <f t="shared" ref="T6595:T6658" si="207">IF(AND(R6595&lt;&gt;"_U",R6595&lt;&gt;"c",N6595&lt;&gt;999,N6595&lt;&gt;9999,L6595&lt;&gt;"Median"),IFERROR((ROUND(P6595/U6595*100,2)),"."),".")</f>
        <v>.</v>
      </c>
      <c r="U6595" s="3" t="str">
        <f>IF(AND(R6595&lt;&gt;"_U",N6595&lt;&gt;9999,N6595&lt;&gt;999,L6595&lt;&gt;"Median"),IFERROR(VLOOKUP(A6595,'TA Total'!A:P,16,0),"."),".")</f>
        <v>.</v>
      </c>
    </row>
    <row r="6596" spans="1:21" x14ac:dyDescent="0.3">
      <c r="A6596" s="1" t="str">
        <f t="shared" si="206"/>
        <v>2023|Manawatu District|Median ($) - total household income</v>
      </c>
      <c r="B6596" t="s">
        <v>18</v>
      </c>
      <c r="C6596" t="s">
        <v>19</v>
      </c>
      <c r="D6596" t="s">
        <v>20</v>
      </c>
      <c r="E6596" t="s">
        <v>21</v>
      </c>
      <c r="F6596">
        <v>2023</v>
      </c>
      <c r="G6596">
        <v>2023</v>
      </c>
      <c r="H6596">
        <v>39</v>
      </c>
      <c r="I6596" t="s">
        <v>91</v>
      </c>
      <c r="J6596">
        <v>99</v>
      </c>
      <c r="K6596" t="s">
        <v>23</v>
      </c>
      <c r="L6596" t="s">
        <v>56</v>
      </c>
      <c r="M6596" t="s">
        <v>57</v>
      </c>
      <c r="N6596">
        <v>999</v>
      </c>
      <c r="O6596" t="s">
        <v>42</v>
      </c>
      <c r="R6596" t="s">
        <v>61</v>
      </c>
      <c r="S6596" t="s">
        <v>62</v>
      </c>
      <c r="T6596" s="3" t="str">
        <f t="shared" si="207"/>
        <v>.</v>
      </c>
      <c r="U6596" s="3" t="str">
        <f>IF(AND(R6596&lt;&gt;"_U",N6596&lt;&gt;9999,N6596&lt;&gt;999,L6596&lt;&gt;"Median"),IFERROR(VLOOKUP(A6596,'TA Total'!A:P,16,0),"."),".")</f>
        <v>.</v>
      </c>
    </row>
    <row r="6597" spans="1:21" x14ac:dyDescent="0.3">
      <c r="A6597" s="1" t="str">
        <f t="shared" si="206"/>
        <v>2023|Manawatu District|Median ($) - total household income</v>
      </c>
      <c r="B6597" t="s">
        <v>18</v>
      </c>
      <c r="C6597" t="s">
        <v>19</v>
      </c>
      <c r="D6597" t="s">
        <v>20</v>
      </c>
      <c r="E6597" t="s">
        <v>21</v>
      </c>
      <c r="F6597">
        <v>2023</v>
      </c>
      <c r="G6597">
        <v>2023</v>
      </c>
      <c r="H6597">
        <v>39</v>
      </c>
      <c r="I6597" t="s">
        <v>91</v>
      </c>
      <c r="J6597">
        <v>99</v>
      </c>
      <c r="K6597" t="s">
        <v>23</v>
      </c>
      <c r="L6597" t="s">
        <v>56</v>
      </c>
      <c r="M6597" t="s">
        <v>57</v>
      </c>
      <c r="N6597">
        <v>9999</v>
      </c>
      <c r="O6597" t="s">
        <v>40</v>
      </c>
      <c r="P6597">
        <v>90100</v>
      </c>
      <c r="T6597" s="3" t="str">
        <f t="shared" si="207"/>
        <v>.</v>
      </c>
      <c r="U6597" s="3" t="str">
        <f>IF(AND(R6597&lt;&gt;"_U",N6597&lt;&gt;9999,N6597&lt;&gt;999,L6597&lt;&gt;"Median"),IFERROR(VLOOKUP(A6597,'TA Total'!A:P,16,0),"."),".")</f>
        <v>.</v>
      </c>
    </row>
    <row r="6598" spans="1:21" x14ac:dyDescent="0.3">
      <c r="A6598" s="1" t="str">
        <f t="shared" si="206"/>
        <v>2023|Manawatu District|Median ($) - total household income</v>
      </c>
      <c r="B6598" t="s">
        <v>18</v>
      </c>
      <c r="C6598" t="s">
        <v>19</v>
      </c>
      <c r="D6598" t="s">
        <v>20</v>
      </c>
      <c r="E6598" t="s">
        <v>21</v>
      </c>
      <c r="F6598">
        <v>2023</v>
      </c>
      <c r="G6598">
        <v>2023</v>
      </c>
      <c r="H6598">
        <v>39</v>
      </c>
      <c r="I6598" t="s">
        <v>91</v>
      </c>
      <c r="J6598">
        <v>99</v>
      </c>
      <c r="K6598" t="s">
        <v>23</v>
      </c>
      <c r="L6598" t="s">
        <v>56</v>
      </c>
      <c r="M6598" t="s">
        <v>57</v>
      </c>
      <c r="N6598">
        <v>1</v>
      </c>
      <c r="O6598" t="s">
        <v>33</v>
      </c>
      <c r="P6598">
        <v>99200</v>
      </c>
      <c r="T6598" s="3" t="str">
        <f t="shared" si="207"/>
        <v>.</v>
      </c>
      <c r="U6598" s="3" t="str">
        <f>IF(AND(R6598&lt;&gt;"_U",N6598&lt;&gt;9999,N6598&lt;&gt;999,L6598&lt;&gt;"Median"),IFERROR(VLOOKUP(A6598,'TA Total'!A:P,16,0),"."),".")</f>
        <v>.</v>
      </c>
    </row>
    <row r="6599" spans="1:21" x14ac:dyDescent="0.3">
      <c r="A6599" s="1" t="str">
        <f t="shared" si="206"/>
        <v>2023|Manawatu District|Median ($) - total household income</v>
      </c>
      <c r="B6599" t="s">
        <v>18</v>
      </c>
      <c r="C6599" t="s">
        <v>19</v>
      </c>
      <c r="D6599" t="s">
        <v>20</v>
      </c>
      <c r="E6599" t="s">
        <v>21</v>
      </c>
      <c r="F6599">
        <v>2023</v>
      </c>
      <c r="G6599">
        <v>2023</v>
      </c>
      <c r="H6599">
        <v>39</v>
      </c>
      <c r="I6599" t="s">
        <v>91</v>
      </c>
      <c r="J6599">
        <v>99</v>
      </c>
      <c r="K6599" t="s">
        <v>23</v>
      </c>
      <c r="L6599" t="s">
        <v>56</v>
      </c>
      <c r="M6599" t="s">
        <v>57</v>
      </c>
      <c r="N6599">
        <v>2</v>
      </c>
      <c r="O6599" t="s">
        <v>28</v>
      </c>
      <c r="P6599">
        <v>67700</v>
      </c>
      <c r="T6599" s="3" t="str">
        <f t="shared" si="207"/>
        <v>.</v>
      </c>
      <c r="U6599" s="3" t="str">
        <f>IF(AND(R6599&lt;&gt;"_U",N6599&lt;&gt;9999,N6599&lt;&gt;999,L6599&lt;&gt;"Median"),IFERROR(VLOOKUP(A6599,'TA Total'!A:P,16,0),"."),".")</f>
        <v>.</v>
      </c>
    </row>
    <row r="6600" spans="1:21" x14ac:dyDescent="0.3">
      <c r="A6600" s="1" t="str">
        <f t="shared" si="206"/>
        <v>2023|Manawatu District|Median ($) - total household income</v>
      </c>
      <c r="B6600" t="s">
        <v>18</v>
      </c>
      <c r="C6600" t="s">
        <v>19</v>
      </c>
      <c r="D6600" t="s">
        <v>20</v>
      </c>
      <c r="E6600" t="s">
        <v>21</v>
      </c>
      <c r="F6600">
        <v>2023</v>
      </c>
      <c r="G6600">
        <v>2023</v>
      </c>
      <c r="H6600">
        <v>39</v>
      </c>
      <c r="I6600" t="s">
        <v>91</v>
      </c>
      <c r="J6600">
        <v>99</v>
      </c>
      <c r="K6600" t="s">
        <v>23</v>
      </c>
      <c r="L6600" t="s">
        <v>56</v>
      </c>
      <c r="M6600" t="s">
        <v>57</v>
      </c>
      <c r="N6600">
        <v>3</v>
      </c>
      <c r="O6600" t="s">
        <v>25</v>
      </c>
      <c r="P6600">
        <v>94000</v>
      </c>
      <c r="T6600" s="3" t="str">
        <f t="shared" si="207"/>
        <v>.</v>
      </c>
      <c r="U6600" s="3" t="str">
        <f>IF(AND(R6600&lt;&gt;"_U",N6600&lt;&gt;9999,N6600&lt;&gt;999,L6600&lt;&gt;"Median"),IFERROR(VLOOKUP(A6600,'TA Total'!A:P,16,0),"."),".")</f>
        <v>.</v>
      </c>
    </row>
    <row r="6601" spans="1:21" x14ac:dyDescent="0.3">
      <c r="A6601" s="1" t="str">
        <f t="shared" si="206"/>
        <v>2023|Manawatu District|Median ($) - total household income</v>
      </c>
      <c r="B6601" t="s">
        <v>18</v>
      </c>
      <c r="C6601" t="s">
        <v>19</v>
      </c>
      <c r="D6601" t="s">
        <v>20</v>
      </c>
      <c r="E6601" t="s">
        <v>21</v>
      </c>
      <c r="F6601">
        <v>2023</v>
      </c>
      <c r="G6601">
        <v>2023</v>
      </c>
      <c r="H6601">
        <v>39</v>
      </c>
      <c r="I6601" t="s">
        <v>91</v>
      </c>
      <c r="J6601">
        <v>99</v>
      </c>
      <c r="K6601" t="s">
        <v>23</v>
      </c>
      <c r="L6601" t="s">
        <v>56</v>
      </c>
      <c r="M6601" t="s">
        <v>57</v>
      </c>
      <c r="N6601">
        <v>7777</v>
      </c>
      <c r="O6601" t="s">
        <v>37</v>
      </c>
      <c r="P6601">
        <v>90100</v>
      </c>
      <c r="T6601" s="3" t="str">
        <f t="shared" si="207"/>
        <v>.</v>
      </c>
      <c r="U6601" s="3" t="str">
        <f>IF(AND(R6601&lt;&gt;"_U",N6601&lt;&gt;9999,N6601&lt;&gt;999,L6601&lt;&gt;"Median"),IFERROR(VLOOKUP(A6601,'TA Total'!A:P,16,0),"."),".")</f>
        <v>.</v>
      </c>
    </row>
    <row r="6602" spans="1:21" x14ac:dyDescent="0.3">
      <c r="A6602" s="1" t="str">
        <f t="shared" si="206"/>
        <v>2023|Palmerston North City|$20,000 or less</v>
      </c>
      <c r="B6602" t="s">
        <v>18</v>
      </c>
      <c r="C6602" t="s">
        <v>19</v>
      </c>
      <c r="D6602" t="s">
        <v>20</v>
      </c>
      <c r="E6602" t="s">
        <v>21</v>
      </c>
      <c r="F6602">
        <v>2023</v>
      </c>
      <c r="G6602">
        <v>2023</v>
      </c>
      <c r="H6602">
        <v>40</v>
      </c>
      <c r="I6602" t="s">
        <v>127</v>
      </c>
      <c r="J6602">
        <v>99</v>
      </c>
      <c r="K6602" t="s">
        <v>23</v>
      </c>
      <c r="L6602">
        <v>1</v>
      </c>
      <c r="M6602" t="s">
        <v>39</v>
      </c>
      <c r="N6602">
        <v>9999</v>
      </c>
      <c r="O6602" t="s">
        <v>40</v>
      </c>
      <c r="P6602">
        <v>1728</v>
      </c>
      <c r="T6602" s="3" t="str">
        <f t="shared" si="207"/>
        <v>.</v>
      </c>
      <c r="U6602" s="3" t="str">
        <f>IF(AND(R6602&lt;&gt;"_U",N6602&lt;&gt;9999,N6602&lt;&gt;999,L6602&lt;&gt;"Median"),IFERROR(VLOOKUP(A6602,'TA Total'!A:P,16,0),"."),".")</f>
        <v>.</v>
      </c>
    </row>
    <row r="6603" spans="1:21" x14ac:dyDescent="0.3">
      <c r="A6603" s="1" t="str">
        <f t="shared" si="206"/>
        <v>2023|Palmerston North City|$20,000 or less</v>
      </c>
      <c r="B6603" t="s">
        <v>18</v>
      </c>
      <c r="C6603" t="s">
        <v>19</v>
      </c>
      <c r="D6603" t="s">
        <v>20</v>
      </c>
      <c r="E6603" t="s">
        <v>21</v>
      </c>
      <c r="F6603">
        <v>2023</v>
      </c>
      <c r="G6603">
        <v>2023</v>
      </c>
      <c r="H6603">
        <v>40</v>
      </c>
      <c r="I6603" t="s">
        <v>127</v>
      </c>
      <c r="J6603">
        <v>99</v>
      </c>
      <c r="K6603" t="s">
        <v>23</v>
      </c>
      <c r="L6603">
        <v>1</v>
      </c>
      <c r="M6603" t="s">
        <v>39</v>
      </c>
      <c r="N6603">
        <v>999</v>
      </c>
      <c r="O6603" t="s">
        <v>42</v>
      </c>
      <c r="P6603">
        <v>0</v>
      </c>
      <c r="T6603" s="3" t="str">
        <f t="shared" si="207"/>
        <v>.</v>
      </c>
      <c r="U6603" s="3" t="str">
        <f>IF(AND(R6603&lt;&gt;"_U",N6603&lt;&gt;9999,N6603&lt;&gt;999,L6603&lt;&gt;"Median"),IFERROR(VLOOKUP(A6603,'TA Total'!A:P,16,0),"."),".")</f>
        <v>.</v>
      </c>
    </row>
    <row r="6604" spans="1:21" x14ac:dyDescent="0.3">
      <c r="A6604" s="1" t="str">
        <f t="shared" si="206"/>
        <v>2023|Palmerston North City|$20,000 or less</v>
      </c>
      <c r="B6604" t="s">
        <v>18</v>
      </c>
      <c r="C6604" t="s">
        <v>19</v>
      </c>
      <c r="D6604" t="s">
        <v>20</v>
      </c>
      <c r="E6604" t="s">
        <v>21</v>
      </c>
      <c r="F6604">
        <v>2023</v>
      </c>
      <c r="G6604">
        <v>2023</v>
      </c>
      <c r="H6604">
        <v>40</v>
      </c>
      <c r="I6604" t="s">
        <v>127</v>
      </c>
      <c r="J6604">
        <v>99</v>
      </c>
      <c r="K6604" t="s">
        <v>23</v>
      </c>
      <c r="L6604">
        <v>1</v>
      </c>
      <c r="M6604" t="s">
        <v>39</v>
      </c>
      <c r="N6604">
        <v>1</v>
      </c>
      <c r="O6604" t="s">
        <v>33</v>
      </c>
      <c r="P6604">
        <v>456</v>
      </c>
      <c r="T6604" s="3">
        <f t="shared" si="207"/>
        <v>26.39</v>
      </c>
      <c r="U6604" s="3">
        <f>IF(AND(R6604&lt;&gt;"_U",N6604&lt;&gt;9999,N6604&lt;&gt;999,L6604&lt;&gt;"Median"),IFERROR(VLOOKUP(A6604,'TA Total'!A:P,16,0),"."),".")</f>
        <v>1728</v>
      </c>
    </row>
    <row r="6605" spans="1:21" x14ac:dyDescent="0.3">
      <c r="A6605" s="1" t="str">
        <f t="shared" si="206"/>
        <v>2023|Palmerston North City|$20,000 or less</v>
      </c>
      <c r="B6605" t="s">
        <v>18</v>
      </c>
      <c r="C6605" t="s">
        <v>19</v>
      </c>
      <c r="D6605" t="s">
        <v>20</v>
      </c>
      <c r="E6605" t="s">
        <v>21</v>
      </c>
      <c r="F6605">
        <v>2023</v>
      </c>
      <c r="G6605">
        <v>2023</v>
      </c>
      <c r="H6605">
        <v>40</v>
      </c>
      <c r="I6605" t="s">
        <v>127</v>
      </c>
      <c r="J6605">
        <v>99</v>
      </c>
      <c r="K6605" t="s">
        <v>23</v>
      </c>
      <c r="L6605">
        <v>1</v>
      </c>
      <c r="M6605" t="s">
        <v>39</v>
      </c>
      <c r="N6605">
        <v>2</v>
      </c>
      <c r="O6605" t="s">
        <v>28</v>
      </c>
      <c r="P6605">
        <v>1164</v>
      </c>
      <c r="T6605" s="3">
        <f t="shared" si="207"/>
        <v>67.36</v>
      </c>
      <c r="U6605" s="3">
        <f>IF(AND(R6605&lt;&gt;"_U",N6605&lt;&gt;9999,N6605&lt;&gt;999,L6605&lt;&gt;"Median"),IFERROR(VLOOKUP(A6605,'TA Total'!A:P,16,0),"."),".")</f>
        <v>1728</v>
      </c>
    </row>
    <row r="6606" spans="1:21" x14ac:dyDescent="0.3">
      <c r="A6606" s="1" t="str">
        <f t="shared" si="206"/>
        <v>2023|Palmerston North City|$20,000 or less</v>
      </c>
      <c r="B6606" t="s">
        <v>18</v>
      </c>
      <c r="C6606" t="s">
        <v>19</v>
      </c>
      <c r="D6606" t="s">
        <v>20</v>
      </c>
      <c r="E6606" t="s">
        <v>21</v>
      </c>
      <c r="F6606">
        <v>2023</v>
      </c>
      <c r="G6606">
        <v>2023</v>
      </c>
      <c r="H6606">
        <v>40</v>
      </c>
      <c r="I6606" t="s">
        <v>127</v>
      </c>
      <c r="J6606">
        <v>99</v>
      </c>
      <c r="K6606" t="s">
        <v>23</v>
      </c>
      <c r="L6606">
        <v>1</v>
      </c>
      <c r="M6606" t="s">
        <v>39</v>
      </c>
      <c r="N6606">
        <v>7777</v>
      </c>
      <c r="O6606" t="s">
        <v>37</v>
      </c>
      <c r="P6606">
        <v>1728</v>
      </c>
      <c r="T6606" s="3">
        <f t="shared" si="207"/>
        <v>100</v>
      </c>
      <c r="U6606" s="3">
        <f>IF(AND(R6606&lt;&gt;"_U",N6606&lt;&gt;9999,N6606&lt;&gt;999,L6606&lt;&gt;"Median"),IFERROR(VLOOKUP(A6606,'TA Total'!A:P,16,0),"."),".")</f>
        <v>1728</v>
      </c>
    </row>
    <row r="6607" spans="1:21" x14ac:dyDescent="0.3">
      <c r="A6607" s="1" t="str">
        <f t="shared" si="206"/>
        <v>2023|Palmerston North City|$20,000 or less</v>
      </c>
      <c r="B6607" t="s">
        <v>18</v>
      </c>
      <c r="C6607" t="s">
        <v>19</v>
      </c>
      <c r="D6607" t="s">
        <v>20</v>
      </c>
      <c r="E6607" t="s">
        <v>21</v>
      </c>
      <c r="F6607">
        <v>2023</v>
      </c>
      <c r="G6607">
        <v>2023</v>
      </c>
      <c r="H6607">
        <v>40</v>
      </c>
      <c r="I6607" t="s">
        <v>127</v>
      </c>
      <c r="J6607">
        <v>99</v>
      </c>
      <c r="K6607" t="s">
        <v>23</v>
      </c>
      <c r="L6607">
        <v>1</v>
      </c>
      <c r="M6607" t="s">
        <v>39</v>
      </c>
      <c r="N6607">
        <v>3</v>
      </c>
      <c r="O6607" t="s">
        <v>25</v>
      </c>
      <c r="P6607">
        <v>105</v>
      </c>
      <c r="T6607" s="3">
        <f t="shared" si="207"/>
        <v>6.08</v>
      </c>
      <c r="U6607" s="3">
        <f>IF(AND(R6607&lt;&gt;"_U",N6607&lt;&gt;9999,N6607&lt;&gt;999,L6607&lt;&gt;"Median"),IFERROR(VLOOKUP(A6607,'TA Total'!A:P,16,0),"."),".")</f>
        <v>1728</v>
      </c>
    </row>
    <row r="6608" spans="1:21" x14ac:dyDescent="0.3">
      <c r="A6608" s="1" t="str">
        <f t="shared" si="206"/>
        <v>2023|Palmerston North City|$20,001-$30,000</v>
      </c>
      <c r="B6608" t="s">
        <v>18</v>
      </c>
      <c r="C6608" t="s">
        <v>19</v>
      </c>
      <c r="D6608" t="s">
        <v>20</v>
      </c>
      <c r="E6608" t="s">
        <v>21</v>
      </c>
      <c r="F6608">
        <v>2023</v>
      </c>
      <c r="G6608">
        <v>2023</v>
      </c>
      <c r="H6608">
        <v>40</v>
      </c>
      <c r="I6608" t="s">
        <v>127</v>
      </c>
      <c r="J6608">
        <v>99</v>
      </c>
      <c r="K6608" t="s">
        <v>23</v>
      </c>
      <c r="L6608">
        <v>2</v>
      </c>
      <c r="M6608" t="s">
        <v>24</v>
      </c>
      <c r="N6608">
        <v>1</v>
      </c>
      <c r="O6608" t="s">
        <v>33</v>
      </c>
      <c r="P6608">
        <v>1362</v>
      </c>
      <c r="T6608" s="3">
        <f t="shared" si="207"/>
        <v>49.29</v>
      </c>
      <c r="U6608" s="3">
        <f>IF(AND(R6608&lt;&gt;"_U",N6608&lt;&gt;9999,N6608&lt;&gt;999,L6608&lt;&gt;"Median"),IFERROR(VLOOKUP(A6608,'TA Total'!A:P,16,0),"."),".")</f>
        <v>2763</v>
      </c>
    </row>
    <row r="6609" spans="1:21" x14ac:dyDescent="0.3">
      <c r="A6609" s="1" t="str">
        <f t="shared" si="206"/>
        <v>2023|Palmerston North City|$20,001-$30,000</v>
      </c>
      <c r="B6609" t="s">
        <v>18</v>
      </c>
      <c r="C6609" t="s">
        <v>19</v>
      </c>
      <c r="D6609" t="s">
        <v>20</v>
      </c>
      <c r="E6609" t="s">
        <v>21</v>
      </c>
      <c r="F6609">
        <v>2023</v>
      </c>
      <c r="G6609">
        <v>2023</v>
      </c>
      <c r="H6609">
        <v>40</v>
      </c>
      <c r="I6609" t="s">
        <v>127</v>
      </c>
      <c r="J6609">
        <v>99</v>
      </c>
      <c r="K6609" t="s">
        <v>23</v>
      </c>
      <c r="L6609">
        <v>2</v>
      </c>
      <c r="M6609" t="s">
        <v>24</v>
      </c>
      <c r="N6609">
        <v>2</v>
      </c>
      <c r="O6609" t="s">
        <v>28</v>
      </c>
      <c r="P6609">
        <v>1149</v>
      </c>
      <c r="T6609" s="3">
        <f t="shared" si="207"/>
        <v>41.59</v>
      </c>
      <c r="U6609" s="3">
        <f>IF(AND(R6609&lt;&gt;"_U",N6609&lt;&gt;9999,N6609&lt;&gt;999,L6609&lt;&gt;"Median"),IFERROR(VLOOKUP(A6609,'TA Total'!A:P,16,0),"."),".")</f>
        <v>2763</v>
      </c>
    </row>
    <row r="6610" spans="1:21" x14ac:dyDescent="0.3">
      <c r="A6610" s="1" t="str">
        <f t="shared" si="206"/>
        <v>2023|Palmerston North City|$20,001-$30,000</v>
      </c>
      <c r="B6610" t="s">
        <v>18</v>
      </c>
      <c r="C6610" t="s">
        <v>19</v>
      </c>
      <c r="D6610" t="s">
        <v>20</v>
      </c>
      <c r="E6610" t="s">
        <v>21</v>
      </c>
      <c r="F6610">
        <v>2023</v>
      </c>
      <c r="G6610">
        <v>2023</v>
      </c>
      <c r="H6610">
        <v>40</v>
      </c>
      <c r="I6610" t="s">
        <v>127</v>
      </c>
      <c r="J6610">
        <v>99</v>
      </c>
      <c r="K6610" t="s">
        <v>23</v>
      </c>
      <c r="L6610">
        <v>2</v>
      </c>
      <c r="M6610" t="s">
        <v>24</v>
      </c>
      <c r="N6610">
        <v>3</v>
      </c>
      <c r="O6610" t="s">
        <v>25</v>
      </c>
      <c r="P6610">
        <v>255</v>
      </c>
      <c r="T6610" s="3">
        <f t="shared" si="207"/>
        <v>9.23</v>
      </c>
      <c r="U6610" s="3">
        <f>IF(AND(R6610&lt;&gt;"_U",N6610&lt;&gt;9999,N6610&lt;&gt;999,L6610&lt;&gt;"Median"),IFERROR(VLOOKUP(A6610,'TA Total'!A:P,16,0),"."),".")</f>
        <v>2763</v>
      </c>
    </row>
    <row r="6611" spans="1:21" x14ac:dyDescent="0.3">
      <c r="A6611" s="1" t="str">
        <f t="shared" si="206"/>
        <v>2023|Palmerston North City|$20,001-$30,000</v>
      </c>
      <c r="B6611" t="s">
        <v>18</v>
      </c>
      <c r="C6611" t="s">
        <v>19</v>
      </c>
      <c r="D6611" t="s">
        <v>20</v>
      </c>
      <c r="E6611" t="s">
        <v>21</v>
      </c>
      <c r="F6611">
        <v>2023</v>
      </c>
      <c r="G6611">
        <v>2023</v>
      </c>
      <c r="H6611">
        <v>40</v>
      </c>
      <c r="I6611" t="s">
        <v>127</v>
      </c>
      <c r="J6611">
        <v>99</v>
      </c>
      <c r="K6611" t="s">
        <v>23</v>
      </c>
      <c r="L6611">
        <v>2</v>
      </c>
      <c r="M6611" t="s">
        <v>24</v>
      </c>
      <c r="N6611">
        <v>7777</v>
      </c>
      <c r="O6611" t="s">
        <v>37</v>
      </c>
      <c r="P6611">
        <v>2763</v>
      </c>
      <c r="T6611" s="3">
        <f t="shared" si="207"/>
        <v>100</v>
      </c>
      <c r="U6611" s="3">
        <f>IF(AND(R6611&lt;&gt;"_U",N6611&lt;&gt;9999,N6611&lt;&gt;999,L6611&lt;&gt;"Median"),IFERROR(VLOOKUP(A6611,'TA Total'!A:P,16,0),"."),".")</f>
        <v>2763</v>
      </c>
    </row>
    <row r="6612" spans="1:21" x14ac:dyDescent="0.3">
      <c r="A6612" s="1" t="str">
        <f t="shared" si="206"/>
        <v>2023|Palmerston North City|$20,001-$30,000</v>
      </c>
      <c r="B6612" t="s">
        <v>18</v>
      </c>
      <c r="C6612" t="s">
        <v>19</v>
      </c>
      <c r="D6612" t="s">
        <v>20</v>
      </c>
      <c r="E6612" t="s">
        <v>21</v>
      </c>
      <c r="F6612">
        <v>2023</v>
      </c>
      <c r="G6612">
        <v>2023</v>
      </c>
      <c r="H6612">
        <v>40</v>
      </c>
      <c r="I6612" t="s">
        <v>127</v>
      </c>
      <c r="J6612">
        <v>99</v>
      </c>
      <c r="K6612" t="s">
        <v>23</v>
      </c>
      <c r="L6612">
        <v>2</v>
      </c>
      <c r="M6612" t="s">
        <v>24</v>
      </c>
      <c r="N6612">
        <v>999</v>
      </c>
      <c r="O6612" t="s">
        <v>42</v>
      </c>
      <c r="P6612">
        <v>0</v>
      </c>
      <c r="T6612" s="3" t="str">
        <f t="shared" si="207"/>
        <v>.</v>
      </c>
      <c r="U6612" s="3" t="str">
        <f>IF(AND(R6612&lt;&gt;"_U",N6612&lt;&gt;9999,N6612&lt;&gt;999,L6612&lt;&gt;"Median"),IFERROR(VLOOKUP(A6612,'TA Total'!A:P,16,0),"."),".")</f>
        <v>.</v>
      </c>
    </row>
    <row r="6613" spans="1:21" x14ac:dyDescent="0.3">
      <c r="A6613" s="1" t="str">
        <f t="shared" si="206"/>
        <v>2023|Palmerston North City|$20,001-$30,000</v>
      </c>
      <c r="B6613" t="s">
        <v>18</v>
      </c>
      <c r="C6613" t="s">
        <v>19</v>
      </c>
      <c r="D6613" t="s">
        <v>20</v>
      </c>
      <c r="E6613" t="s">
        <v>21</v>
      </c>
      <c r="F6613">
        <v>2023</v>
      </c>
      <c r="G6613">
        <v>2023</v>
      </c>
      <c r="H6613">
        <v>40</v>
      </c>
      <c r="I6613" t="s">
        <v>127</v>
      </c>
      <c r="J6613">
        <v>99</v>
      </c>
      <c r="K6613" t="s">
        <v>23</v>
      </c>
      <c r="L6613">
        <v>2</v>
      </c>
      <c r="M6613" t="s">
        <v>24</v>
      </c>
      <c r="N6613">
        <v>9999</v>
      </c>
      <c r="O6613" t="s">
        <v>40</v>
      </c>
      <c r="P6613">
        <v>2763</v>
      </c>
      <c r="T6613" s="3" t="str">
        <f t="shared" si="207"/>
        <v>.</v>
      </c>
      <c r="U6613" s="3" t="str">
        <f>IF(AND(R6613&lt;&gt;"_U",N6613&lt;&gt;9999,N6613&lt;&gt;999,L6613&lt;&gt;"Median"),IFERROR(VLOOKUP(A6613,'TA Total'!A:P,16,0),"."),".")</f>
        <v>.</v>
      </c>
    </row>
    <row r="6614" spans="1:21" x14ac:dyDescent="0.3">
      <c r="A6614" s="1" t="str">
        <f t="shared" si="206"/>
        <v>2023|Palmerston North City|$30,001-$50,000</v>
      </c>
      <c r="B6614" t="s">
        <v>18</v>
      </c>
      <c r="C6614" t="s">
        <v>19</v>
      </c>
      <c r="D6614" t="s">
        <v>20</v>
      </c>
      <c r="E6614" t="s">
        <v>21</v>
      </c>
      <c r="F6614">
        <v>2023</v>
      </c>
      <c r="G6614">
        <v>2023</v>
      </c>
      <c r="H6614">
        <v>40</v>
      </c>
      <c r="I6614" t="s">
        <v>127</v>
      </c>
      <c r="J6614">
        <v>99</v>
      </c>
      <c r="K6614" t="s">
        <v>23</v>
      </c>
      <c r="L6614">
        <v>3</v>
      </c>
      <c r="M6614" t="s">
        <v>45</v>
      </c>
      <c r="N6614">
        <v>9999</v>
      </c>
      <c r="O6614" t="s">
        <v>40</v>
      </c>
      <c r="P6614">
        <v>4218</v>
      </c>
      <c r="T6614" s="3" t="str">
        <f t="shared" si="207"/>
        <v>.</v>
      </c>
      <c r="U6614" s="3" t="str">
        <f>IF(AND(R6614&lt;&gt;"_U",N6614&lt;&gt;9999,N6614&lt;&gt;999,L6614&lt;&gt;"Median"),IFERROR(VLOOKUP(A6614,'TA Total'!A:P,16,0),"."),".")</f>
        <v>.</v>
      </c>
    </row>
    <row r="6615" spans="1:21" x14ac:dyDescent="0.3">
      <c r="A6615" s="1" t="str">
        <f t="shared" si="206"/>
        <v>2023|Palmerston North City|$30,001-$50,000</v>
      </c>
      <c r="B6615" t="s">
        <v>18</v>
      </c>
      <c r="C6615" t="s">
        <v>19</v>
      </c>
      <c r="D6615" t="s">
        <v>20</v>
      </c>
      <c r="E6615" t="s">
        <v>21</v>
      </c>
      <c r="F6615">
        <v>2023</v>
      </c>
      <c r="G6615">
        <v>2023</v>
      </c>
      <c r="H6615">
        <v>40</v>
      </c>
      <c r="I6615" t="s">
        <v>127</v>
      </c>
      <c r="J6615">
        <v>99</v>
      </c>
      <c r="K6615" t="s">
        <v>23</v>
      </c>
      <c r="L6615">
        <v>3</v>
      </c>
      <c r="M6615" t="s">
        <v>45</v>
      </c>
      <c r="N6615">
        <v>999</v>
      </c>
      <c r="O6615" t="s">
        <v>42</v>
      </c>
      <c r="P6615">
        <v>0</v>
      </c>
      <c r="T6615" s="3" t="str">
        <f t="shared" si="207"/>
        <v>.</v>
      </c>
      <c r="U6615" s="3" t="str">
        <f>IF(AND(R6615&lt;&gt;"_U",N6615&lt;&gt;9999,N6615&lt;&gt;999,L6615&lt;&gt;"Median"),IFERROR(VLOOKUP(A6615,'TA Total'!A:P,16,0),"."),".")</f>
        <v>.</v>
      </c>
    </row>
    <row r="6616" spans="1:21" x14ac:dyDescent="0.3">
      <c r="A6616" s="1" t="str">
        <f t="shared" si="206"/>
        <v>2023|Palmerston North City|$30,001-$50,000</v>
      </c>
      <c r="B6616" t="s">
        <v>18</v>
      </c>
      <c r="C6616" t="s">
        <v>19</v>
      </c>
      <c r="D6616" t="s">
        <v>20</v>
      </c>
      <c r="E6616" t="s">
        <v>21</v>
      </c>
      <c r="F6616">
        <v>2023</v>
      </c>
      <c r="G6616">
        <v>2023</v>
      </c>
      <c r="H6616">
        <v>40</v>
      </c>
      <c r="I6616" t="s">
        <v>127</v>
      </c>
      <c r="J6616">
        <v>99</v>
      </c>
      <c r="K6616" t="s">
        <v>23</v>
      </c>
      <c r="L6616">
        <v>3</v>
      </c>
      <c r="M6616" t="s">
        <v>45</v>
      </c>
      <c r="N6616">
        <v>1</v>
      </c>
      <c r="O6616" t="s">
        <v>33</v>
      </c>
      <c r="P6616">
        <v>2085</v>
      </c>
      <c r="T6616" s="3">
        <f t="shared" si="207"/>
        <v>49.43</v>
      </c>
      <c r="U6616" s="3">
        <f>IF(AND(R6616&lt;&gt;"_U",N6616&lt;&gt;9999,N6616&lt;&gt;999,L6616&lt;&gt;"Median"),IFERROR(VLOOKUP(A6616,'TA Total'!A:P,16,0),"."),".")</f>
        <v>4218</v>
      </c>
    </row>
    <row r="6617" spans="1:21" x14ac:dyDescent="0.3">
      <c r="A6617" s="1" t="str">
        <f t="shared" si="206"/>
        <v>2023|Palmerston North City|$30,001-$50,000</v>
      </c>
      <c r="B6617" t="s">
        <v>18</v>
      </c>
      <c r="C6617" t="s">
        <v>19</v>
      </c>
      <c r="D6617" t="s">
        <v>20</v>
      </c>
      <c r="E6617" t="s">
        <v>21</v>
      </c>
      <c r="F6617">
        <v>2023</v>
      </c>
      <c r="G6617">
        <v>2023</v>
      </c>
      <c r="H6617">
        <v>40</v>
      </c>
      <c r="I6617" t="s">
        <v>127</v>
      </c>
      <c r="J6617">
        <v>99</v>
      </c>
      <c r="K6617" t="s">
        <v>23</v>
      </c>
      <c r="L6617">
        <v>3</v>
      </c>
      <c r="M6617" t="s">
        <v>45</v>
      </c>
      <c r="N6617">
        <v>2</v>
      </c>
      <c r="O6617" t="s">
        <v>28</v>
      </c>
      <c r="P6617">
        <v>1722</v>
      </c>
      <c r="T6617" s="3">
        <f t="shared" si="207"/>
        <v>40.83</v>
      </c>
      <c r="U6617" s="3">
        <f>IF(AND(R6617&lt;&gt;"_U",N6617&lt;&gt;9999,N6617&lt;&gt;999,L6617&lt;&gt;"Median"),IFERROR(VLOOKUP(A6617,'TA Total'!A:P,16,0),"."),".")</f>
        <v>4218</v>
      </c>
    </row>
    <row r="6618" spans="1:21" x14ac:dyDescent="0.3">
      <c r="A6618" s="1" t="str">
        <f t="shared" si="206"/>
        <v>2023|Palmerston North City|$30,001-$50,000</v>
      </c>
      <c r="B6618" t="s">
        <v>18</v>
      </c>
      <c r="C6618" t="s">
        <v>19</v>
      </c>
      <c r="D6618" t="s">
        <v>20</v>
      </c>
      <c r="E6618" t="s">
        <v>21</v>
      </c>
      <c r="F6618">
        <v>2023</v>
      </c>
      <c r="G6618">
        <v>2023</v>
      </c>
      <c r="H6618">
        <v>40</v>
      </c>
      <c r="I6618" t="s">
        <v>127</v>
      </c>
      <c r="J6618">
        <v>99</v>
      </c>
      <c r="K6618" t="s">
        <v>23</v>
      </c>
      <c r="L6618">
        <v>3</v>
      </c>
      <c r="M6618" t="s">
        <v>45</v>
      </c>
      <c r="N6618">
        <v>3</v>
      </c>
      <c r="O6618" t="s">
        <v>25</v>
      </c>
      <c r="P6618">
        <v>414</v>
      </c>
      <c r="T6618" s="3">
        <f t="shared" si="207"/>
        <v>9.82</v>
      </c>
      <c r="U6618" s="3">
        <f>IF(AND(R6618&lt;&gt;"_U",N6618&lt;&gt;9999,N6618&lt;&gt;999,L6618&lt;&gt;"Median"),IFERROR(VLOOKUP(A6618,'TA Total'!A:P,16,0),"."),".")</f>
        <v>4218</v>
      </c>
    </row>
    <row r="6619" spans="1:21" x14ac:dyDescent="0.3">
      <c r="A6619" s="1" t="str">
        <f t="shared" si="206"/>
        <v>2023|Palmerston North City|$30,001-$50,000</v>
      </c>
      <c r="B6619" t="s">
        <v>18</v>
      </c>
      <c r="C6619" t="s">
        <v>19</v>
      </c>
      <c r="D6619" t="s">
        <v>20</v>
      </c>
      <c r="E6619" t="s">
        <v>21</v>
      </c>
      <c r="F6619">
        <v>2023</v>
      </c>
      <c r="G6619">
        <v>2023</v>
      </c>
      <c r="H6619">
        <v>40</v>
      </c>
      <c r="I6619" t="s">
        <v>127</v>
      </c>
      <c r="J6619">
        <v>99</v>
      </c>
      <c r="K6619" t="s">
        <v>23</v>
      </c>
      <c r="L6619">
        <v>3</v>
      </c>
      <c r="M6619" t="s">
        <v>45</v>
      </c>
      <c r="N6619">
        <v>7777</v>
      </c>
      <c r="O6619" t="s">
        <v>37</v>
      </c>
      <c r="P6619">
        <v>4218</v>
      </c>
      <c r="T6619" s="3">
        <f t="shared" si="207"/>
        <v>100</v>
      </c>
      <c r="U6619" s="3">
        <f>IF(AND(R6619&lt;&gt;"_U",N6619&lt;&gt;9999,N6619&lt;&gt;999,L6619&lt;&gt;"Median"),IFERROR(VLOOKUP(A6619,'TA Total'!A:P,16,0),"."),".")</f>
        <v>4218</v>
      </c>
    </row>
    <row r="6620" spans="1:21" x14ac:dyDescent="0.3">
      <c r="A6620" s="1" t="str">
        <f t="shared" si="206"/>
        <v>2023|Palmerston North City|$50,001-$70,000</v>
      </c>
      <c r="B6620" t="s">
        <v>18</v>
      </c>
      <c r="C6620" t="s">
        <v>19</v>
      </c>
      <c r="D6620" t="s">
        <v>20</v>
      </c>
      <c r="E6620" t="s">
        <v>21</v>
      </c>
      <c r="F6620">
        <v>2023</v>
      </c>
      <c r="G6620">
        <v>2023</v>
      </c>
      <c r="H6620">
        <v>40</v>
      </c>
      <c r="I6620" t="s">
        <v>127</v>
      </c>
      <c r="J6620">
        <v>99</v>
      </c>
      <c r="K6620" t="s">
        <v>23</v>
      </c>
      <c r="L6620">
        <v>4</v>
      </c>
      <c r="M6620" t="s">
        <v>36</v>
      </c>
      <c r="N6620">
        <v>7777</v>
      </c>
      <c r="O6620" t="s">
        <v>37</v>
      </c>
      <c r="P6620">
        <v>3387</v>
      </c>
      <c r="T6620" s="3">
        <f t="shared" si="207"/>
        <v>100</v>
      </c>
      <c r="U6620" s="3">
        <f>IF(AND(R6620&lt;&gt;"_U",N6620&lt;&gt;9999,N6620&lt;&gt;999,L6620&lt;&gt;"Median"),IFERROR(VLOOKUP(A6620,'TA Total'!A:P,16,0),"."),".")</f>
        <v>3387</v>
      </c>
    </row>
    <row r="6621" spans="1:21" x14ac:dyDescent="0.3">
      <c r="A6621" s="1" t="str">
        <f t="shared" si="206"/>
        <v>2023|Palmerston North City|$50,001-$70,000</v>
      </c>
      <c r="B6621" t="s">
        <v>18</v>
      </c>
      <c r="C6621" t="s">
        <v>19</v>
      </c>
      <c r="D6621" t="s">
        <v>20</v>
      </c>
      <c r="E6621" t="s">
        <v>21</v>
      </c>
      <c r="F6621">
        <v>2023</v>
      </c>
      <c r="G6621">
        <v>2023</v>
      </c>
      <c r="H6621">
        <v>40</v>
      </c>
      <c r="I6621" t="s">
        <v>127</v>
      </c>
      <c r="J6621">
        <v>99</v>
      </c>
      <c r="K6621" t="s">
        <v>23</v>
      </c>
      <c r="L6621">
        <v>4</v>
      </c>
      <c r="M6621" t="s">
        <v>36</v>
      </c>
      <c r="N6621">
        <v>999</v>
      </c>
      <c r="O6621" t="s">
        <v>42</v>
      </c>
      <c r="P6621">
        <v>0</v>
      </c>
      <c r="T6621" s="3" t="str">
        <f t="shared" si="207"/>
        <v>.</v>
      </c>
      <c r="U6621" s="3" t="str">
        <f>IF(AND(R6621&lt;&gt;"_U",N6621&lt;&gt;9999,N6621&lt;&gt;999,L6621&lt;&gt;"Median"),IFERROR(VLOOKUP(A6621,'TA Total'!A:P,16,0),"."),".")</f>
        <v>.</v>
      </c>
    </row>
    <row r="6622" spans="1:21" x14ac:dyDescent="0.3">
      <c r="A6622" s="1" t="str">
        <f t="shared" si="206"/>
        <v>2023|Palmerston North City|$50,001-$70,000</v>
      </c>
      <c r="B6622" t="s">
        <v>18</v>
      </c>
      <c r="C6622" t="s">
        <v>19</v>
      </c>
      <c r="D6622" t="s">
        <v>20</v>
      </c>
      <c r="E6622" t="s">
        <v>21</v>
      </c>
      <c r="F6622">
        <v>2023</v>
      </c>
      <c r="G6622">
        <v>2023</v>
      </c>
      <c r="H6622">
        <v>40</v>
      </c>
      <c r="I6622" t="s">
        <v>127</v>
      </c>
      <c r="J6622">
        <v>99</v>
      </c>
      <c r="K6622" t="s">
        <v>23</v>
      </c>
      <c r="L6622">
        <v>4</v>
      </c>
      <c r="M6622" t="s">
        <v>36</v>
      </c>
      <c r="N6622">
        <v>1</v>
      </c>
      <c r="O6622" t="s">
        <v>33</v>
      </c>
      <c r="P6622">
        <v>1629</v>
      </c>
      <c r="T6622" s="3">
        <f t="shared" si="207"/>
        <v>48.1</v>
      </c>
      <c r="U6622" s="3">
        <f>IF(AND(R6622&lt;&gt;"_U",N6622&lt;&gt;9999,N6622&lt;&gt;999,L6622&lt;&gt;"Median"),IFERROR(VLOOKUP(A6622,'TA Total'!A:P,16,0),"."),".")</f>
        <v>3387</v>
      </c>
    </row>
    <row r="6623" spans="1:21" x14ac:dyDescent="0.3">
      <c r="A6623" s="1" t="str">
        <f t="shared" si="206"/>
        <v>2023|Palmerston North City|$50,001-$70,000</v>
      </c>
      <c r="B6623" t="s">
        <v>18</v>
      </c>
      <c r="C6623" t="s">
        <v>19</v>
      </c>
      <c r="D6623" t="s">
        <v>20</v>
      </c>
      <c r="E6623" t="s">
        <v>21</v>
      </c>
      <c r="F6623">
        <v>2023</v>
      </c>
      <c r="G6623">
        <v>2023</v>
      </c>
      <c r="H6623">
        <v>40</v>
      </c>
      <c r="I6623" t="s">
        <v>127</v>
      </c>
      <c r="J6623">
        <v>99</v>
      </c>
      <c r="K6623" t="s">
        <v>23</v>
      </c>
      <c r="L6623">
        <v>4</v>
      </c>
      <c r="M6623" t="s">
        <v>36</v>
      </c>
      <c r="N6623">
        <v>9999</v>
      </c>
      <c r="O6623" t="s">
        <v>40</v>
      </c>
      <c r="P6623">
        <v>3387</v>
      </c>
      <c r="T6623" s="3" t="str">
        <f t="shared" si="207"/>
        <v>.</v>
      </c>
      <c r="U6623" s="3" t="str">
        <f>IF(AND(R6623&lt;&gt;"_U",N6623&lt;&gt;9999,N6623&lt;&gt;999,L6623&lt;&gt;"Median"),IFERROR(VLOOKUP(A6623,'TA Total'!A:P,16,0),"."),".")</f>
        <v>.</v>
      </c>
    </row>
    <row r="6624" spans="1:21" x14ac:dyDescent="0.3">
      <c r="A6624" s="1" t="str">
        <f t="shared" si="206"/>
        <v>2023|Palmerston North City|$50,001-$70,000</v>
      </c>
      <c r="B6624" t="s">
        <v>18</v>
      </c>
      <c r="C6624" t="s">
        <v>19</v>
      </c>
      <c r="D6624" t="s">
        <v>20</v>
      </c>
      <c r="E6624" t="s">
        <v>21</v>
      </c>
      <c r="F6624">
        <v>2023</v>
      </c>
      <c r="G6624">
        <v>2023</v>
      </c>
      <c r="H6624">
        <v>40</v>
      </c>
      <c r="I6624" t="s">
        <v>127</v>
      </c>
      <c r="J6624">
        <v>99</v>
      </c>
      <c r="K6624" t="s">
        <v>23</v>
      </c>
      <c r="L6624">
        <v>4</v>
      </c>
      <c r="M6624" t="s">
        <v>36</v>
      </c>
      <c r="N6624">
        <v>2</v>
      </c>
      <c r="O6624" t="s">
        <v>28</v>
      </c>
      <c r="P6624">
        <v>1500</v>
      </c>
      <c r="T6624" s="3">
        <f t="shared" si="207"/>
        <v>44.29</v>
      </c>
      <c r="U6624" s="3">
        <f>IF(AND(R6624&lt;&gt;"_U",N6624&lt;&gt;9999,N6624&lt;&gt;999,L6624&lt;&gt;"Median"),IFERROR(VLOOKUP(A6624,'TA Total'!A:P,16,0),"."),".")</f>
        <v>3387</v>
      </c>
    </row>
    <row r="6625" spans="1:21" x14ac:dyDescent="0.3">
      <c r="A6625" s="1" t="str">
        <f t="shared" si="206"/>
        <v>2023|Palmerston North City|$50,001-$70,000</v>
      </c>
      <c r="B6625" t="s">
        <v>18</v>
      </c>
      <c r="C6625" t="s">
        <v>19</v>
      </c>
      <c r="D6625" t="s">
        <v>20</v>
      </c>
      <c r="E6625" t="s">
        <v>21</v>
      </c>
      <c r="F6625">
        <v>2023</v>
      </c>
      <c r="G6625">
        <v>2023</v>
      </c>
      <c r="H6625">
        <v>40</v>
      </c>
      <c r="I6625" t="s">
        <v>127</v>
      </c>
      <c r="J6625">
        <v>99</v>
      </c>
      <c r="K6625" t="s">
        <v>23</v>
      </c>
      <c r="L6625">
        <v>4</v>
      </c>
      <c r="M6625" t="s">
        <v>36</v>
      </c>
      <c r="N6625">
        <v>3</v>
      </c>
      <c r="O6625" t="s">
        <v>25</v>
      </c>
      <c r="P6625">
        <v>258</v>
      </c>
      <c r="T6625" s="3">
        <f t="shared" si="207"/>
        <v>7.62</v>
      </c>
      <c r="U6625" s="3">
        <f>IF(AND(R6625&lt;&gt;"_U",N6625&lt;&gt;9999,N6625&lt;&gt;999,L6625&lt;&gt;"Median"),IFERROR(VLOOKUP(A6625,'TA Total'!A:P,16,0),"."),".")</f>
        <v>3387</v>
      </c>
    </row>
    <row r="6626" spans="1:21" x14ac:dyDescent="0.3">
      <c r="A6626" s="1" t="str">
        <f t="shared" si="206"/>
        <v>2023|Palmerston North City|$70,001-$100,000</v>
      </c>
      <c r="B6626" t="s">
        <v>18</v>
      </c>
      <c r="C6626" t="s">
        <v>19</v>
      </c>
      <c r="D6626" t="s">
        <v>20</v>
      </c>
      <c r="E6626" t="s">
        <v>21</v>
      </c>
      <c r="F6626">
        <v>2023</v>
      </c>
      <c r="G6626">
        <v>2023</v>
      </c>
      <c r="H6626">
        <v>40</v>
      </c>
      <c r="I6626" t="s">
        <v>127</v>
      </c>
      <c r="J6626">
        <v>99</v>
      </c>
      <c r="K6626" t="s">
        <v>23</v>
      </c>
      <c r="L6626">
        <v>5</v>
      </c>
      <c r="M6626" t="s">
        <v>58</v>
      </c>
      <c r="N6626">
        <v>3</v>
      </c>
      <c r="O6626" t="s">
        <v>25</v>
      </c>
      <c r="P6626">
        <v>345</v>
      </c>
      <c r="T6626" s="3">
        <f t="shared" si="207"/>
        <v>7.24</v>
      </c>
      <c r="U6626" s="3">
        <f>IF(AND(R6626&lt;&gt;"_U",N6626&lt;&gt;9999,N6626&lt;&gt;999,L6626&lt;&gt;"Median"),IFERROR(VLOOKUP(A6626,'TA Total'!A:P,16,0),"."),".")</f>
        <v>4764</v>
      </c>
    </row>
    <row r="6627" spans="1:21" x14ac:dyDescent="0.3">
      <c r="A6627" s="1" t="str">
        <f t="shared" si="206"/>
        <v>2023|Palmerston North City|$70,001-$100,000</v>
      </c>
      <c r="B6627" t="s">
        <v>18</v>
      </c>
      <c r="C6627" t="s">
        <v>19</v>
      </c>
      <c r="D6627" t="s">
        <v>20</v>
      </c>
      <c r="E6627" t="s">
        <v>21</v>
      </c>
      <c r="F6627">
        <v>2023</v>
      </c>
      <c r="G6627">
        <v>2023</v>
      </c>
      <c r="H6627">
        <v>40</v>
      </c>
      <c r="I6627" t="s">
        <v>127</v>
      </c>
      <c r="J6627">
        <v>99</v>
      </c>
      <c r="K6627" t="s">
        <v>23</v>
      </c>
      <c r="L6627">
        <v>5</v>
      </c>
      <c r="M6627" t="s">
        <v>58</v>
      </c>
      <c r="N6627">
        <v>999</v>
      </c>
      <c r="O6627" t="s">
        <v>42</v>
      </c>
      <c r="P6627">
        <v>0</v>
      </c>
      <c r="T6627" s="3" t="str">
        <f t="shared" si="207"/>
        <v>.</v>
      </c>
      <c r="U6627" s="3" t="str">
        <f>IF(AND(R6627&lt;&gt;"_U",N6627&lt;&gt;9999,N6627&lt;&gt;999,L6627&lt;&gt;"Median"),IFERROR(VLOOKUP(A6627,'TA Total'!A:P,16,0),"."),".")</f>
        <v>.</v>
      </c>
    </row>
    <row r="6628" spans="1:21" x14ac:dyDescent="0.3">
      <c r="A6628" s="1" t="str">
        <f t="shared" si="206"/>
        <v>2023|Palmerston North City|$70,001-$100,000</v>
      </c>
      <c r="B6628" t="s">
        <v>18</v>
      </c>
      <c r="C6628" t="s">
        <v>19</v>
      </c>
      <c r="D6628" t="s">
        <v>20</v>
      </c>
      <c r="E6628" t="s">
        <v>21</v>
      </c>
      <c r="F6628">
        <v>2023</v>
      </c>
      <c r="G6628">
        <v>2023</v>
      </c>
      <c r="H6628">
        <v>40</v>
      </c>
      <c r="I6628" t="s">
        <v>127</v>
      </c>
      <c r="J6628">
        <v>99</v>
      </c>
      <c r="K6628" t="s">
        <v>23</v>
      </c>
      <c r="L6628">
        <v>5</v>
      </c>
      <c r="M6628" t="s">
        <v>58</v>
      </c>
      <c r="N6628">
        <v>9999</v>
      </c>
      <c r="O6628" t="s">
        <v>40</v>
      </c>
      <c r="P6628">
        <v>4764</v>
      </c>
      <c r="T6628" s="3" t="str">
        <f t="shared" si="207"/>
        <v>.</v>
      </c>
      <c r="U6628" s="3" t="str">
        <f>IF(AND(R6628&lt;&gt;"_U",N6628&lt;&gt;9999,N6628&lt;&gt;999,L6628&lt;&gt;"Median"),IFERROR(VLOOKUP(A6628,'TA Total'!A:P,16,0),"."),".")</f>
        <v>.</v>
      </c>
    </row>
    <row r="6629" spans="1:21" x14ac:dyDescent="0.3">
      <c r="A6629" s="1" t="str">
        <f t="shared" si="206"/>
        <v>2023|Palmerston North City|$70,001-$100,000</v>
      </c>
      <c r="B6629" t="s">
        <v>18</v>
      </c>
      <c r="C6629" t="s">
        <v>19</v>
      </c>
      <c r="D6629" t="s">
        <v>20</v>
      </c>
      <c r="E6629" t="s">
        <v>21</v>
      </c>
      <c r="F6629">
        <v>2023</v>
      </c>
      <c r="G6629">
        <v>2023</v>
      </c>
      <c r="H6629">
        <v>40</v>
      </c>
      <c r="I6629" t="s">
        <v>127</v>
      </c>
      <c r="J6629">
        <v>99</v>
      </c>
      <c r="K6629" t="s">
        <v>23</v>
      </c>
      <c r="L6629">
        <v>5</v>
      </c>
      <c r="M6629" t="s">
        <v>58</v>
      </c>
      <c r="N6629">
        <v>7777</v>
      </c>
      <c r="O6629" t="s">
        <v>37</v>
      </c>
      <c r="P6629">
        <v>4764</v>
      </c>
      <c r="T6629" s="3">
        <f t="shared" si="207"/>
        <v>100</v>
      </c>
      <c r="U6629" s="3">
        <f>IF(AND(R6629&lt;&gt;"_U",N6629&lt;&gt;9999,N6629&lt;&gt;999,L6629&lt;&gt;"Median"),IFERROR(VLOOKUP(A6629,'TA Total'!A:P,16,0),"."),".")</f>
        <v>4764</v>
      </c>
    </row>
    <row r="6630" spans="1:21" x14ac:dyDescent="0.3">
      <c r="A6630" s="1" t="str">
        <f t="shared" si="206"/>
        <v>2023|Palmerston North City|$70,001-$100,000</v>
      </c>
      <c r="B6630" t="s">
        <v>18</v>
      </c>
      <c r="C6630" t="s">
        <v>19</v>
      </c>
      <c r="D6630" t="s">
        <v>20</v>
      </c>
      <c r="E6630" t="s">
        <v>21</v>
      </c>
      <c r="F6630">
        <v>2023</v>
      </c>
      <c r="G6630">
        <v>2023</v>
      </c>
      <c r="H6630">
        <v>40</v>
      </c>
      <c r="I6630" t="s">
        <v>127</v>
      </c>
      <c r="J6630">
        <v>99</v>
      </c>
      <c r="K6630" t="s">
        <v>23</v>
      </c>
      <c r="L6630">
        <v>5</v>
      </c>
      <c r="M6630" t="s">
        <v>58</v>
      </c>
      <c r="N6630">
        <v>1</v>
      </c>
      <c r="O6630" t="s">
        <v>33</v>
      </c>
      <c r="P6630">
        <v>2496</v>
      </c>
      <c r="T6630" s="3">
        <f t="shared" si="207"/>
        <v>52.39</v>
      </c>
      <c r="U6630" s="3">
        <f>IF(AND(R6630&lt;&gt;"_U",N6630&lt;&gt;9999,N6630&lt;&gt;999,L6630&lt;&gt;"Median"),IFERROR(VLOOKUP(A6630,'TA Total'!A:P,16,0),"."),".")</f>
        <v>4764</v>
      </c>
    </row>
    <row r="6631" spans="1:21" x14ac:dyDescent="0.3">
      <c r="A6631" s="1" t="str">
        <f t="shared" si="206"/>
        <v>2023|Palmerston North City|$70,001-$100,000</v>
      </c>
      <c r="B6631" t="s">
        <v>18</v>
      </c>
      <c r="C6631" t="s">
        <v>19</v>
      </c>
      <c r="D6631" t="s">
        <v>20</v>
      </c>
      <c r="E6631" t="s">
        <v>21</v>
      </c>
      <c r="F6631">
        <v>2023</v>
      </c>
      <c r="G6631">
        <v>2023</v>
      </c>
      <c r="H6631">
        <v>40</v>
      </c>
      <c r="I6631" t="s">
        <v>127</v>
      </c>
      <c r="J6631">
        <v>99</v>
      </c>
      <c r="K6631" t="s">
        <v>23</v>
      </c>
      <c r="L6631">
        <v>5</v>
      </c>
      <c r="M6631" t="s">
        <v>58</v>
      </c>
      <c r="N6631">
        <v>2</v>
      </c>
      <c r="O6631" t="s">
        <v>28</v>
      </c>
      <c r="P6631">
        <v>1920</v>
      </c>
      <c r="T6631" s="3">
        <f t="shared" si="207"/>
        <v>40.299999999999997</v>
      </c>
      <c r="U6631" s="3">
        <f>IF(AND(R6631&lt;&gt;"_U",N6631&lt;&gt;9999,N6631&lt;&gt;999,L6631&lt;&gt;"Median"),IFERROR(VLOOKUP(A6631,'TA Total'!A:P,16,0),"."),".")</f>
        <v>4764</v>
      </c>
    </row>
    <row r="6632" spans="1:21" x14ac:dyDescent="0.3">
      <c r="A6632" s="1" t="str">
        <f t="shared" si="206"/>
        <v>2023|Palmerston North City|$100,001-$150,000</v>
      </c>
      <c r="B6632" t="s">
        <v>18</v>
      </c>
      <c r="C6632" t="s">
        <v>19</v>
      </c>
      <c r="D6632" t="s">
        <v>20</v>
      </c>
      <c r="E6632" t="s">
        <v>21</v>
      </c>
      <c r="F6632">
        <v>2023</v>
      </c>
      <c r="G6632">
        <v>2023</v>
      </c>
      <c r="H6632">
        <v>40</v>
      </c>
      <c r="I6632" t="s">
        <v>127</v>
      </c>
      <c r="J6632">
        <v>99</v>
      </c>
      <c r="K6632" t="s">
        <v>23</v>
      </c>
      <c r="L6632">
        <v>6</v>
      </c>
      <c r="M6632" t="s">
        <v>59</v>
      </c>
      <c r="N6632">
        <v>1</v>
      </c>
      <c r="O6632" t="s">
        <v>33</v>
      </c>
      <c r="P6632">
        <v>4386</v>
      </c>
      <c r="T6632" s="3">
        <f t="shared" si="207"/>
        <v>64.069999999999993</v>
      </c>
      <c r="U6632" s="3">
        <f>IF(AND(R6632&lt;&gt;"_U",N6632&lt;&gt;9999,N6632&lt;&gt;999,L6632&lt;&gt;"Median"),IFERROR(VLOOKUP(A6632,'TA Total'!A:P,16,0),"."),".")</f>
        <v>6846</v>
      </c>
    </row>
    <row r="6633" spans="1:21" x14ac:dyDescent="0.3">
      <c r="A6633" s="1" t="str">
        <f t="shared" si="206"/>
        <v>2023|Palmerston North City|$100,001-$150,000</v>
      </c>
      <c r="B6633" t="s">
        <v>18</v>
      </c>
      <c r="C6633" t="s">
        <v>19</v>
      </c>
      <c r="D6633" t="s">
        <v>20</v>
      </c>
      <c r="E6633" t="s">
        <v>21</v>
      </c>
      <c r="F6633">
        <v>2023</v>
      </c>
      <c r="G6633">
        <v>2023</v>
      </c>
      <c r="H6633">
        <v>40</v>
      </c>
      <c r="I6633" t="s">
        <v>127</v>
      </c>
      <c r="J6633">
        <v>99</v>
      </c>
      <c r="K6633" t="s">
        <v>23</v>
      </c>
      <c r="L6633">
        <v>6</v>
      </c>
      <c r="M6633" t="s">
        <v>59</v>
      </c>
      <c r="N6633">
        <v>2</v>
      </c>
      <c r="O6633" t="s">
        <v>28</v>
      </c>
      <c r="P6633">
        <v>1971</v>
      </c>
      <c r="T6633" s="3">
        <f t="shared" si="207"/>
        <v>28.79</v>
      </c>
      <c r="U6633" s="3">
        <f>IF(AND(R6633&lt;&gt;"_U",N6633&lt;&gt;9999,N6633&lt;&gt;999,L6633&lt;&gt;"Median"),IFERROR(VLOOKUP(A6633,'TA Total'!A:P,16,0),"."),".")</f>
        <v>6846</v>
      </c>
    </row>
    <row r="6634" spans="1:21" x14ac:dyDescent="0.3">
      <c r="A6634" s="1" t="str">
        <f t="shared" si="206"/>
        <v>2023|Palmerston North City|$100,001-$150,000</v>
      </c>
      <c r="B6634" t="s">
        <v>18</v>
      </c>
      <c r="C6634" t="s">
        <v>19</v>
      </c>
      <c r="D6634" t="s">
        <v>20</v>
      </c>
      <c r="E6634" t="s">
        <v>21</v>
      </c>
      <c r="F6634">
        <v>2023</v>
      </c>
      <c r="G6634">
        <v>2023</v>
      </c>
      <c r="H6634">
        <v>40</v>
      </c>
      <c r="I6634" t="s">
        <v>127</v>
      </c>
      <c r="J6634">
        <v>99</v>
      </c>
      <c r="K6634" t="s">
        <v>23</v>
      </c>
      <c r="L6634">
        <v>6</v>
      </c>
      <c r="M6634" t="s">
        <v>59</v>
      </c>
      <c r="N6634">
        <v>9999</v>
      </c>
      <c r="O6634" t="s">
        <v>40</v>
      </c>
      <c r="P6634">
        <v>6846</v>
      </c>
      <c r="T6634" s="3" t="str">
        <f t="shared" si="207"/>
        <v>.</v>
      </c>
      <c r="U6634" s="3" t="str">
        <f>IF(AND(R6634&lt;&gt;"_U",N6634&lt;&gt;9999,N6634&lt;&gt;999,L6634&lt;&gt;"Median"),IFERROR(VLOOKUP(A6634,'TA Total'!A:P,16,0),"."),".")</f>
        <v>.</v>
      </c>
    </row>
    <row r="6635" spans="1:21" x14ac:dyDescent="0.3">
      <c r="A6635" s="1" t="str">
        <f t="shared" si="206"/>
        <v>2023|Palmerston North City|$100,001-$150,000</v>
      </c>
      <c r="B6635" t="s">
        <v>18</v>
      </c>
      <c r="C6635" t="s">
        <v>19</v>
      </c>
      <c r="D6635" t="s">
        <v>20</v>
      </c>
      <c r="E6635" t="s">
        <v>21</v>
      </c>
      <c r="F6635">
        <v>2023</v>
      </c>
      <c r="G6635">
        <v>2023</v>
      </c>
      <c r="H6635">
        <v>40</v>
      </c>
      <c r="I6635" t="s">
        <v>127</v>
      </c>
      <c r="J6635">
        <v>99</v>
      </c>
      <c r="K6635" t="s">
        <v>23</v>
      </c>
      <c r="L6635">
        <v>6</v>
      </c>
      <c r="M6635" t="s">
        <v>59</v>
      </c>
      <c r="N6635">
        <v>3</v>
      </c>
      <c r="O6635" t="s">
        <v>25</v>
      </c>
      <c r="P6635">
        <v>489</v>
      </c>
      <c r="T6635" s="3">
        <f t="shared" si="207"/>
        <v>7.14</v>
      </c>
      <c r="U6635" s="3">
        <f>IF(AND(R6635&lt;&gt;"_U",N6635&lt;&gt;9999,N6635&lt;&gt;999,L6635&lt;&gt;"Median"),IFERROR(VLOOKUP(A6635,'TA Total'!A:P,16,0),"."),".")</f>
        <v>6846</v>
      </c>
    </row>
    <row r="6636" spans="1:21" x14ac:dyDescent="0.3">
      <c r="A6636" s="1" t="str">
        <f t="shared" si="206"/>
        <v>2023|Palmerston North City|$100,001-$150,000</v>
      </c>
      <c r="B6636" t="s">
        <v>18</v>
      </c>
      <c r="C6636" t="s">
        <v>19</v>
      </c>
      <c r="D6636" t="s">
        <v>20</v>
      </c>
      <c r="E6636" t="s">
        <v>21</v>
      </c>
      <c r="F6636">
        <v>2023</v>
      </c>
      <c r="G6636">
        <v>2023</v>
      </c>
      <c r="H6636">
        <v>40</v>
      </c>
      <c r="I6636" t="s">
        <v>127</v>
      </c>
      <c r="J6636">
        <v>99</v>
      </c>
      <c r="K6636" t="s">
        <v>23</v>
      </c>
      <c r="L6636">
        <v>6</v>
      </c>
      <c r="M6636" t="s">
        <v>59</v>
      </c>
      <c r="N6636">
        <v>999</v>
      </c>
      <c r="O6636" t="s">
        <v>42</v>
      </c>
      <c r="P6636">
        <v>0</v>
      </c>
      <c r="T6636" s="3" t="str">
        <f t="shared" si="207"/>
        <v>.</v>
      </c>
      <c r="U6636" s="3" t="str">
        <f>IF(AND(R6636&lt;&gt;"_U",N6636&lt;&gt;9999,N6636&lt;&gt;999,L6636&lt;&gt;"Median"),IFERROR(VLOOKUP(A6636,'TA Total'!A:P,16,0),"."),".")</f>
        <v>.</v>
      </c>
    </row>
    <row r="6637" spans="1:21" x14ac:dyDescent="0.3">
      <c r="A6637" s="1" t="str">
        <f t="shared" si="206"/>
        <v>2023|Palmerston North City|$100,001-$150,000</v>
      </c>
      <c r="B6637" t="s">
        <v>18</v>
      </c>
      <c r="C6637" t="s">
        <v>19</v>
      </c>
      <c r="D6637" t="s">
        <v>20</v>
      </c>
      <c r="E6637" t="s">
        <v>21</v>
      </c>
      <c r="F6637">
        <v>2023</v>
      </c>
      <c r="G6637">
        <v>2023</v>
      </c>
      <c r="H6637">
        <v>40</v>
      </c>
      <c r="I6637" t="s">
        <v>127</v>
      </c>
      <c r="J6637">
        <v>99</v>
      </c>
      <c r="K6637" t="s">
        <v>23</v>
      </c>
      <c r="L6637">
        <v>6</v>
      </c>
      <c r="M6637" t="s">
        <v>59</v>
      </c>
      <c r="N6637">
        <v>7777</v>
      </c>
      <c r="O6637" t="s">
        <v>37</v>
      </c>
      <c r="P6637">
        <v>6846</v>
      </c>
      <c r="T6637" s="3">
        <f t="shared" si="207"/>
        <v>100</v>
      </c>
      <c r="U6637" s="3">
        <f>IF(AND(R6637&lt;&gt;"_U",N6637&lt;&gt;9999,N6637&lt;&gt;999,L6637&lt;&gt;"Median"),IFERROR(VLOOKUP(A6637,'TA Total'!A:P,16,0),"."),".")</f>
        <v>6846</v>
      </c>
    </row>
    <row r="6638" spans="1:21" x14ac:dyDescent="0.3">
      <c r="A6638" s="1" t="str">
        <f t="shared" si="206"/>
        <v>2023|Palmerston North City|$150,001-$200,000</v>
      </c>
      <c r="B6638" t="s">
        <v>18</v>
      </c>
      <c r="C6638" t="s">
        <v>19</v>
      </c>
      <c r="D6638" t="s">
        <v>20</v>
      </c>
      <c r="E6638" t="s">
        <v>21</v>
      </c>
      <c r="F6638">
        <v>2023</v>
      </c>
      <c r="G6638">
        <v>2023</v>
      </c>
      <c r="H6638">
        <v>40</v>
      </c>
      <c r="I6638" t="s">
        <v>127</v>
      </c>
      <c r="J6638">
        <v>99</v>
      </c>
      <c r="K6638" t="s">
        <v>23</v>
      </c>
      <c r="L6638">
        <v>7</v>
      </c>
      <c r="M6638" t="s">
        <v>43</v>
      </c>
      <c r="N6638">
        <v>2</v>
      </c>
      <c r="O6638" t="s">
        <v>28</v>
      </c>
      <c r="P6638">
        <v>837</v>
      </c>
      <c r="T6638" s="3">
        <f t="shared" si="207"/>
        <v>20.88</v>
      </c>
      <c r="U6638" s="3">
        <f>IF(AND(R6638&lt;&gt;"_U",N6638&lt;&gt;9999,N6638&lt;&gt;999,L6638&lt;&gt;"Median"),IFERROR(VLOOKUP(A6638,'TA Total'!A:P,16,0),"."),".")</f>
        <v>4008</v>
      </c>
    </row>
    <row r="6639" spans="1:21" x14ac:dyDescent="0.3">
      <c r="A6639" s="1" t="str">
        <f t="shared" si="206"/>
        <v>2023|Palmerston North City|$150,001-$200,000</v>
      </c>
      <c r="B6639" t="s">
        <v>18</v>
      </c>
      <c r="C6639" t="s">
        <v>19</v>
      </c>
      <c r="D6639" t="s">
        <v>20</v>
      </c>
      <c r="E6639" t="s">
        <v>21</v>
      </c>
      <c r="F6639">
        <v>2023</v>
      </c>
      <c r="G6639">
        <v>2023</v>
      </c>
      <c r="H6639">
        <v>40</v>
      </c>
      <c r="I6639" t="s">
        <v>127</v>
      </c>
      <c r="J6639">
        <v>99</v>
      </c>
      <c r="K6639" t="s">
        <v>23</v>
      </c>
      <c r="L6639">
        <v>7</v>
      </c>
      <c r="M6639" t="s">
        <v>43</v>
      </c>
      <c r="N6639">
        <v>3</v>
      </c>
      <c r="O6639" t="s">
        <v>25</v>
      </c>
      <c r="P6639">
        <v>372</v>
      </c>
      <c r="T6639" s="3">
        <f t="shared" si="207"/>
        <v>9.2799999999999994</v>
      </c>
      <c r="U6639" s="3">
        <f>IF(AND(R6639&lt;&gt;"_U",N6639&lt;&gt;9999,N6639&lt;&gt;999,L6639&lt;&gt;"Median"),IFERROR(VLOOKUP(A6639,'TA Total'!A:P,16,0),"."),".")</f>
        <v>4008</v>
      </c>
    </row>
    <row r="6640" spans="1:21" x14ac:dyDescent="0.3">
      <c r="A6640" s="1" t="str">
        <f t="shared" si="206"/>
        <v>2023|Palmerston North City|$150,001-$200,000</v>
      </c>
      <c r="B6640" t="s">
        <v>18</v>
      </c>
      <c r="C6640" t="s">
        <v>19</v>
      </c>
      <c r="D6640" t="s">
        <v>20</v>
      </c>
      <c r="E6640" t="s">
        <v>21</v>
      </c>
      <c r="F6640">
        <v>2023</v>
      </c>
      <c r="G6640">
        <v>2023</v>
      </c>
      <c r="H6640">
        <v>40</v>
      </c>
      <c r="I6640" t="s">
        <v>127</v>
      </c>
      <c r="J6640">
        <v>99</v>
      </c>
      <c r="K6640" t="s">
        <v>23</v>
      </c>
      <c r="L6640">
        <v>7</v>
      </c>
      <c r="M6640" t="s">
        <v>43</v>
      </c>
      <c r="N6640">
        <v>7777</v>
      </c>
      <c r="O6640" t="s">
        <v>37</v>
      </c>
      <c r="P6640">
        <v>4008</v>
      </c>
      <c r="T6640" s="3">
        <f t="shared" si="207"/>
        <v>100</v>
      </c>
      <c r="U6640" s="3">
        <f>IF(AND(R6640&lt;&gt;"_U",N6640&lt;&gt;9999,N6640&lt;&gt;999,L6640&lt;&gt;"Median"),IFERROR(VLOOKUP(A6640,'TA Total'!A:P,16,0),"."),".")</f>
        <v>4008</v>
      </c>
    </row>
    <row r="6641" spans="1:21" x14ac:dyDescent="0.3">
      <c r="A6641" s="1" t="str">
        <f t="shared" si="206"/>
        <v>2023|Palmerston North City|$150,001-$200,000</v>
      </c>
      <c r="B6641" t="s">
        <v>18</v>
      </c>
      <c r="C6641" t="s">
        <v>19</v>
      </c>
      <c r="D6641" t="s">
        <v>20</v>
      </c>
      <c r="E6641" t="s">
        <v>21</v>
      </c>
      <c r="F6641">
        <v>2023</v>
      </c>
      <c r="G6641">
        <v>2023</v>
      </c>
      <c r="H6641">
        <v>40</v>
      </c>
      <c r="I6641" t="s">
        <v>127</v>
      </c>
      <c r="J6641">
        <v>99</v>
      </c>
      <c r="K6641" t="s">
        <v>23</v>
      </c>
      <c r="L6641">
        <v>7</v>
      </c>
      <c r="M6641" t="s">
        <v>43</v>
      </c>
      <c r="N6641">
        <v>999</v>
      </c>
      <c r="O6641" t="s">
        <v>42</v>
      </c>
      <c r="P6641">
        <v>0</v>
      </c>
      <c r="T6641" s="3" t="str">
        <f t="shared" si="207"/>
        <v>.</v>
      </c>
      <c r="U6641" s="3" t="str">
        <f>IF(AND(R6641&lt;&gt;"_U",N6641&lt;&gt;9999,N6641&lt;&gt;999,L6641&lt;&gt;"Median"),IFERROR(VLOOKUP(A6641,'TA Total'!A:P,16,0),"."),".")</f>
        <v>.</v>
      </c>
    </row>
    <row r="6642" spans="1:21" x14ac:dyDescent="0.3">
      <c r="A6642" s="1" t="str">
        <f t="shared" si="206"/>
        <v>2023|Palmerston North City|$150,001-$200,000</v>
      </c>
      <c r="B6642" t="s">
        <v>18</v>
      </c>
      <c r="C6642" t="s">
        <v>19</v>
      </c>
      <c r="D6642" t="s">
        <v>20</v>
      </c>
      <c r="E6642" t="s">
        <v>21</v>
      </c>
      <c r="F6642">
        <v>2023</v>
      </c>
      <c r="G6642">
        <v>2023</v>
      </c>
      <c r="H6642">
        <v>40</v>
      </c>
      <c r="I6642" t="s">
        <v>127</v>
      </c>
      <c r="J6642">
        <v>99</v>
      </c>
      <c r="K6642" t="s">
        <v>23</v>
      </c>
      <c r="L6642">
        <v>7</v>
      </c>
      <c r="M6642" t="s">
        <v>43</v>
      </c>
      <c r="N6642">
        <v>1</v>
      </c>
      <c r="O6642" t="s">
        <v>33</v>
      </c>
      <c r="P6642">
        <v>2799</v>
      </c>
      <c r="T6642" s="3">
        <f t="shared" si="207"/>
        <v>69.84</v>
      </c>
      <c r="U6642" s="3">
        <f>IF(AND(R6642&lt;&gt;"_U",N6642&lt;&gt;9999,N6642&lt;&gt;999,L6642&lt;&gt;"Median"),IFERROR(VLOOKUP(A6642,'TA Total'!A:P,16,0),"."),".")</f>
        <v>4008</v>
      </c>
    </row>
    <row r="6643" spans="1:21" x14ac:dyDescent="0.3">
      <c r="A6643" s="1" t="str">
        <f t="shared" si="206"/>
        <v>2023|Palmerston North City|$150,001-$200,000</v>
      </c>
      <c r="B6643" t="s">
        <v>18</v>
      </c>
      <c r="C6643" t="s">
        <v>19</v>
      </c>
      <c r="D6643" t="s">
        <v>20</v>
      </c>
      <c r="E6643" t="s">
        <v>21</v>
      </c>
      <c r="F6643">
        <v>2023</v>
      </c>
      <c r="G6643">
        <v>2023</v>
      </c>
      <c r="H6643">
        <v>40</v>
      </c>
      <c r="I6643" t="s">
        <v>127</v>
      </c>
      <c r="J6643">
        <v>99</v>
      </c>
      <c r="K6643" t="s">
        <v>23</v>
      </c>
      <c r="L6643">
        <v>7</v>
      </c>
      <c r="M6643" t="s">
        <v>43</v>
      </c>
      <c r="N6643">
        <v>9999</v>
      </c>
      <c r="O6643" t="s">
        <v>40</v>
      </c>
      <c r="P6643">
        <v>4008</v>
      </c>
      <c r="T6643" s="3" t="str">
        <f t="shared" si="207"/>
        <v>.</v>
      </c>
      <c r="U6643" s="3" t="str">
        <f>IF(AND(R6643&lt;&gt;"_U",N6643&lt;&gt;9999,N6643&lt;&gt;999,L6643&lt;&gt;"Median"),IFERROR(VLOOKUP(A6643,'TA Total'!A:P,16,0),"."),".")</f>
        <v>.</v>
      </c>
    </row>
    <row r="6644" spans="1:21" x14ac:dyDescent="0.3">
      <c r="A6644" s="1" t="str">
        <f t="shared" si="206"/>
        <v>2023|Palmerston North City|$200,001 or more</v>
      </c>
      <c r="B6644" t="s">
        <v>18</v>
      </c>
      <c r="C6644" t="s">
        <v>19</v>
      </c>
      <c r="D6644" t="s">
        <v>20</v>
      </c>
      <c r="E6644" t="s">
        <v>21</v>
      </c>
      <c r="F6644">
        <v>2023</v>
      </c>
      <c r="G6644">
        <v>2023</v>
      </c>
      <c r="H6644">
        <v>40</v>
      </c>
      <c r="I6644" t="s">
        <v>127</v>
      </c>
      <c r="J6644">
        <v>99</v>
      </c>
      <c r="K6644" t="s">
        <v>23</v>
      </c>
      <c r="L6644">
        <v>8</v>
      </c>
      <c r="M6644" t="s">
        <v>27</v>
      </c>
      <c r="N6644">
        <v>999</v>
      </c>
      <c r="O6644" t="s">
        <v>42</v>
      </c>
      <c r="P6644">
        <v>0</v>
      </c>
      <c r="T6644" s="3" t="str">
        <f t="shared" si="207"/>
        <v>.</v>
      </c>
      <c r="U6644" s="3" t="str">
        <f>IF(AND(R6644&lt;&gt;"_U",N6644&lt;&gt;9999,N6644&lt;&gt;999,L6644&lt;&gt;"Median"),IFERROR(VLOOKUP(A6644,'TA Total'!A:P,16,0),"."),".")</f>
        <v>.</v>
      </c>
    </row>
    <row r="6645" spans="1:21" x14ac:dyDescent="0.3">
      <c r="A6645" s="1" t="str">
        <f t="shared" si="206"/>
        <v>2023|Palmerston North City|$200,001 or more</v>
      </c>
      <c r="B6645" t="s">
        <v>18</v>
      </c>
      <c r="C6645" t="s">
        <v>19</v>
      </c>
      <c r="D6645" t="s">
        <v>20</v>
      </c>
      <c r="E6645" t="s">
        <v>21</v>
      </c>
      <c r="F6645">
        <v>2023</v>
      </c>
      <c r="G6645">
        <v>2023</v>
      </c>
      <c r="H6645">
        <v>40</v>
      </c>
      <c r="I6645" t="s">
        <v>127</v>
      </c>
      <c r="J6645">
        <v>99</v>
      </c>
      <c r="K6645" t="s">
        <v>23</v>
      </c>
      <c r="L6645">
        <v>8</v>
      </c>
      <c r="M6645" t="s">
        <v>27</v>
      </c>
      <c r="N6645">
        <v>2</v>
      </c>
      <c r="O6645" t="s">
        <v>28</v>
      </c>
      <c r="P6645">
        <v>495</v>
      </c>
      <c r="T6645" s="3">
        <f t="shared" si="207"/>
        <v>16.37</v>
      </c>
      <c r="U6645" s="3">
        <f>IF(AND(R6645&lt;&gt;"_U",N6645&lt;&gt;9999,N6645&lt;&gt;999,L6645&lt;&gt;"Median"),IFERROR(VLOOKUP(A6645,'TA Total'!A:P,16,0),"."),".")</f>
        <v>3024</v>
      </c>
    </row>
    <row r="6646" spans="1:21" x14ac:dyDescent="0.3">
      <c r="A6646" s="1" t="str">
        <f t="shared" si="206"/>
        <v>2023|Palmerston North City|$200,001 or more</v>
      </c>
      <c r="B6646" t="s">
        <v>18</v>
      </c>
      <c r="C6646" t="s">
        <v>19</v>
      </c>
      <c r="D6646" t="s">
        <v>20</v>
      </c>
      <c r="E6646" t="s">
        <v>21</v>
      </c>
      <c r="F6646">
        <v>2023</v>
      </c>
      <c r="G6646">
        <v>2023</v>
      </c>
      <c r="H6646">
        <v>40</v>
      </c>
      <c r="I6646" t="s">
        <v>127</v>
      </c>
      <c r="J6646">
        <v>99</v>
      </c>
      <c r="K6646" t="s">
        <v>23</v>
      </c>
      <c r="L6646">
        <v>8</v>
      </c>
      <c r="M6646" t="s">
        <v>27</v>
      </c>
      <c r="N6646">
        <v>1</v>
      </c>
      <c r="O6646" t="s">
        <v>33</v>
      </c>
      <c r="P6646">
        <v>1983</v>
      </c>
      <c r="T6646" s="3">
        <f t="shared" si="207"/>
        <v>65.58</v>
      </c>
      <c r="U6646" s="3">
        <f>IF(AND(R6646&lt;&gt;"_U",N6646&lt;&gt;9999,N6646&lt;&gt;999,L6646&lt;&gt;"Median"),IFERROR(VLOOKUP(A6646,'TA Total'!A:P,16,0),"."),".")</f>
        <v>3024</v>
      </c>
    </row>
    <row r="6647" spans="1:21" x14ac:dyDescent="0.3">
      <c r="A6647" s="1" t="str">
        <f t="shared" si="206"/>
        <v>2023|Palmerston North City|$200,001 or more</v>
      </c>
      <c r="B6647" t="s">
        <v>18</v>
      </c>
      <c r="C6647" t="s">
        <v>19</v>
      </c>
      <c r="D6647" t="s">
        <v>20</v>
      </c>
      <c r="E6647" t="s">
        <v>21</v>
      </c>
      <c r="F6647">
        <v>2023</v>
      </c>
      <c r="G6647">
        <v>2023</v>
      </c>
      <c r="H6647">
        <v>40</v>
      </c>
      <c r="I6647" t="s">
        <v>127</v>
      </c>
      <c r="J6647">
        <v>99</v>
      </c>
      <c r="K6647" t="s">
        <v>23</v>
      </c>
      <c r="L6647">
        <v>8</v>
      </c>
      <c r="M6647" t="s">
        <v>27</v>
      </c>
      <c r="N6647">
        <v>3</v>
      </c>
      <c r="O6647" t="s">
        <v>25</v>
      </c>
      <c r="P6647">
        <v>543</v>
      </c>
      <c r="T6647" s="3">
        <f t="shared" si="207"/>
        <v>17.96</v>
      </c>
      <c r="U6647" s="3">
        <f>IF(AND(R6647&lt;&gt;"_U",N6647&lt;&gt;9999,N6647&lt;&gt;999,L6647&lt;&gt;"Median"),IFERROR(VLOOKUP(A6647,'TA Total'!A:P,16,0),"."),".")</f>
        <v>3024</v>
      </c>
    </row>
    <row r="6648" spans="1:21" x14ac:dyDescent="0.3">
      <c r="A6648" s="1" t="str">
        <f t="shared" si="206"/>
        <v>2023|Palmerston North City|$200,001 or more</v>
      </c>
      <c r="B6648" t="s">
        <v>18</v>
      </c>
      <c r="C6648" t="s">
        <v>19</v>
      </c>
      <c r="D6648" t="s">
        <v>20</v>
      </c>
      <c r="E6648" t="s">
        <v>21</v>
      </c>
      <c r="F6648">
        <v>2023</v>
      </c>
      <c r="G6648">
        <v>2023</v>
      </c>
      <c r="H6648">
        <v>40</v>
      </c>
      <c r="I6648" t="s">
        <v>127</v>
      </c>
      <c r="J6648">
        <v>99</v>
      </c>
      <c r="K6648" t="s">
        <v>23</v>
      </c>
      <c r="L6648">
        <v>8</v>
      </c>
      <c r="M6648" t="s">
        <v>27</v>
      </c>
      <c r="N6648">
        <v>9999</v>
      </c>
      <c r="O6648" t="s">
        <v>40</v>
      </c>
      <c r="P6648">
        <v>3024</v>
      </c>
      <c r="T6648" s="3" t="str">
        <f t="shared" si="207"/>
        <v>.</v>
      </c>
      <c r="U6648" s="3" t="str">
        <f>IF(AND(R6648&lt;&gt;"_U",N6648&lt;&gt;9999,N6648&lt;&gt;999,L6648&lt;&gt;"Median"),IFERROR(VLOOKUP(A6648,'TA Total'!A:P,16,0),"."),".")</f>
        <v>.</v>
      </c>
    </row>
    <row r="6649" spans="1:21" x14ac:dyDescent="0.3">
      <c r="A6649" s="1" t="str">
        <f t="shared" si="206"/>
        <v>2023|Palmerston North City|$200,001 or more</v>
      </c>
      <c r="B6649" t="s">
        <v>18</v>
      </c>
      <c r="C6649" t="s">
        <v>19</v>
      </c>
      <c r="D6649" t="s">
        <v>20</v>
      </c>
      <c r="E6649" t="s">
        <v>21</v>
      </c>
      <c r="F6649">
        <v>2023</v>
      </c>
      <c r="G6649">
        <v>2023</v>
      </c>
      <c r="H6649">
        <v>40</v>
      </c>
      <c r="I6649" t="s">
        <v>127</v>
      </c>
      <c r="J6649">
        <v>99</v>
      </c>
      <c r="K6649" t="s">
        <v>23</v>
      </c>
      <c r="L6649">
        <v>8</v>
      </c>
      <c r="M6649" t="s">
        <v>27</v>
      </c>
      <c r="N6649">
        <v>7777</v>
      </c>
      <c r="O6649" t="s">
        <v>37</v>
      </c>
      <c r="P6649">
        <v>3024</v>
      </c>
      <c r="T6649" s="3">
        <f t="shared" si="207"/>
        <v>100</v>
      </c>
      <c r="U6649" s="3">
        <f>IF(AND(R6649&lt;&gt;"_U",N6649&lt;&gt;9999,N6649&lt;&gt;999,L6649&lt;&gt;"Median"),IFERROR(VLOOKUP(A6649,'TA Total'!A:P,16,0),"."),".")</f>
        <v>3024</v>
      </c>
    </row>
    <row r="6650" spans="1:21" x14ac:dyDescent="0.3">
      <c r="A6650" s="1" t="str">
        <f t="shared" si="206"/>
        <v>2023|Palmerston North City|Total stated - total household income</v>
      </c>
      <c r="B6650" t="s">
        <v>18</v>
      </c>
      <c r="C6650" t="s">
        <v>19</v>
      </c>
      <c r="D6650" t="s">
        <v>20</v>
      </c>
      <c r="E6650" t="s">
        <v>21</v>
      </c>
      <c r="F6650">
        <v>2023</v>
      </c>
      <c r="G6650">
        <v>2023</v>
      </c>
      <c r="H6650">
        <v>40</v>
      </c>
      <c r="I6650" t="s">
        <v>127</v>
      </c>
      <c r="J6650">
        <v>99</v>
      </c>
      <c r="K6650" t="s">
        <v>23</v>
      </c>
      <c r="L6650">
        <v>77</v>
      </c>
      <c r="M6650" t="s">
        <v>32</v>
      </c>
      <c r="N6650">
        <v>1</v>
      </c>
      <c r="O6650" t="s">
        <v>33</v>
      </c>
      <c r="P6650">
        <v>17196</v>
      </c>
      <c r="T6650" s="3">
        <f t="shared" si="207"/>
        <v>55.95</v>
      </c>
      <c r="U6650" s="3">
        <f>IF(AND(R6650&lt;&gt;"_U",N6650&lt;&gt;9999,N6650&lt;&gt;999,L6650&lt;&gt;"Median"),IFERROR(VLOOKUP(A6650,'TA Total'!A:P,16,0),"."),".")</f>
        <v>30735</v>
      </c>
    </row>
    <row r="6651" spans="1:21" x14ac:dyDescent="0.3">
      <c r="A6651" s="1" t="str">
        <f t="shared" si="206"/>
        <v>2023|Palmerston North City|Total stated - total household income</v>
      </c>
      <c r="B6651" t="s">
        <v>18</v>
      </c>
      <c r="C6651" t="s">
        <v>19</v>
      </c>
      <c r="D6651" t="s">
        <v>20</v>
      </c>
      <c r="E6651" t="s">
        <v>21</v>
      </c>
      <c r="F6651">
        <v>2023</v>
      </c>
      <c r="G6651">
        <v>2023</v>
      </c>
      <c r="H6651">
        <v>40</v>
      </c>
      <c r="I6651" t="s">
        <v>127</v>
      </c>
      <c r="J6651">
        <v>99</v>
      </c>
      <c r="K6651" t="s">
        <v>23</v>
      </c>
      <c r="L6651">
        <v>77</v>
      </c>
      <c r="M6651" t="s">
        <v>32</v>
      </c>
      <c r="N6651">
        <v>7777</v>
      </c>
      <c r="O6651" t="s">
        <v>37</v>
      </c>
      <c r="P6651">
        <v>30735</v>
      </c>
      <c r="T6651" s="3">
        <f t="shared" si="207"/>
        <v>100</v>
      </c>
      <c r="U6651" s="3">
        <f>IF(AND(R6651&lt;&gt;"_U",N6651&lt;&gt;9999,N6651&lt;&gt;999,L6651&lt;&gt;"Median"),IFERROR(VLOOKUP(A6651,'TA Total'!A:P,16,0),"."),".")</f>
        <v>30735</v>
      </c>
    </row>
    <row r="6652" spans="1:21" x14ac:dyDescent="0.3">
      <c r="A6652" s="1" t="str">
        <f t="shared" si="206"/>
        <v>2023|Palmerston North City|Total stated - total household income</v>
      </c>
      <c r="B6652" t="s">
        <v>18</v>
      </c>
      <c r="C6652" t="s">
        <v>19</v>
      </c>
      <c r="D6652" t="s">
        <v>20</v>
      </c>
      <c r="E6652" t="s">
        <v>21</v>
      </c>
      <c r="F6652">
        <v>2023</v>
      </c>
      <c r="G6652">
        <v>2023</v>
      </c>
      <c r="H6652">
        <v>40</v>
      </c>
      <c r="I6652" t="s">
        <v>127</v>
      </c>
      <c r="J6652">
        <v>99</v>
      </c>
      <c r="K6652" t="s">
        <v>23</v>
      </c>
      <c r="L6652">
        <v>77</v>
      </c>
      <c r="M6652" t="s">
        <v>32</v>
      </c>
      <c r="N6652">
        <v>9999</v>
      </c>
      <c r="O6652" t="s">
        <v>40</v>
      </c>
      <c r="P6652">
        <v>30735</v>
      </c>
      <c r="T6652" s="3" t="str">
        <f t="shared" si="207"/>
        <v>.</v>
      </c>
      <c r="U6652" s="3" t="str">
        <f>IF(AND(R6652&lt;&gt;"_U",N6652&lt;&gt;9999,N6652&lt;&gt;999,L6652&lt;&gt;"Median"),IFERROR(VLOOKUP(A6652,'TA Total'!A:P,16,0),"."),".")</f>
        <v>.</v>
      </c>
    </row>
    <row r="6653" spans="1:21" x14ac:dyDescent="0.3">
      <c r="A6653" s="1" t="str">
        <f t="shared" si="206"/>
        <v>2023|Palmerston North City|Total stated - total household income</v>
      </c>
      <c r="B6653" t="s">
        <v>18</v>
      </c>
      <c r="C6653" t="s">
        <v>19</v>
      </c>
      <c r="D6653" t="s">
        <v>20</v>
      </c>
      <c r="E6653" t="s">
        <v>21</v>
      </c>
      <c r="F6653">
        <v>2023</v>
      </c>
      <c r="G6653">
        <v>2023</v>
      </c>
      <c r="H6653">
        <v>40</v>
      </c>
      <c r="I6653" t="s">
        <v>127</v>
      </c>
      <c r="J6653">
        <v>99</v>
      </c>
      <c r="K6653" t="s">
        <v>23</v>
      </c>
      <c r="L6653">
        <v>77</v>
      </c>
      <c r="M6653" t="s">
        <v>32</v>
      </c>
      <c r="N6653">
        <v>999</v>
      </c>
      <c r="O6653" t="s">
        <v>42</v>
      </c>
      <c r="P6653">
        <v>0</v>
      </c>
      <c r="T6653" s="3" t="str">
        <f t="shared" si="207"/>
        <v>.</v>
      </c>
      <c r="U6653" s="3" t="str">
        <f>IF(AND(R6653&lt;&gt;"_U",N6653&lt;&gt;9999,N6653&lt;&gt;999,L6653&lt;&gt;"Median"),IFERROR(VLOOKUP(A6653,'TA Total'!A:P,16,0),"."),".")</f>
        <v>.</v>
      </c>
    </row>
    <row r="6654" spans="1:21" x14ac:dyDescent="0.3">
      <c r="A6654" s="1" t="str">
        <f t="shared" si="206"/>
        <v>2023|Palmerston North City|Total stated - total household income</v>
      </c>
      <c r="B6654" t="s">
        <v>18</v>
      </c>
      <c r="C6654" t="s">
        <v>19</v>
      </c>
      <c r="D6654" t="s">
        <v>20</v>
      </c>
      <c r="E6654" t="s">
        <v>21</v>
      </c>
      <c r="F6654">
        <v>2023</v>
      </c>
      <c r="G6654">
        <v>2023</v>
      </c>
      <c r="H6654">
        <v>40</v>
      </c>
      <c r="I6654" t="s">
        <v>127</v>
      </c>
      <c r="J6654">
        <v>99</v>
      </c>
      <c r="K6654" t="s">
        <v>23</v>
      </c>
      <c r="L6654">
        <v>77</v>
      </c>
      <c r="M6654" t="s">
        <v>32</v>
      </c>
      <c r="N6654">
        <v>3</v>
      </c>
      <c r="O6654" t="s">
        <v>25</v>
      </c>
      <c r="P6654">
        <v>2781</v>
      </c>
      <c r="T6654" s="3">
        <f t="shared" si="207"/>
        <v>9.0500000000000007</v>
      </c>
      <c r="U6654" s="3">
        <f>IF(AND(R6654&lt;&gt;"_U",N6654&lt;&gt;9999,N6654&lt;&gt;999,L6654&lt;&gt;"Median"),IFERROR(VLOOKUP(A6654,'TA Total'!A:P,16,0),"."),".")</f>
        <v>30735</v>
      </c>
    </row>
    <row r="6655" spans="1:21" x14ac:dyDescent="0.3">
      <c r="A6655" s="1" t="str">
        <f t="shared" si="206"/>
        <v>2023|Palmerston North City|Total stated - total household income</v>
      </c>
      <c r="B6655" t="s">
        <v>18</v>
      </c>
      <c r="C6655" t="s">
        <v>19</v>
      </c>
      <c r="D6655" t="s">
        <v>20</v>
      </c>
      <c r="E6655" t="s">
        <v>21</v>
      </c>
      <c r="F6655">
        <v>2023</v>
      </c>
      <c r="G6655">
        <v>2023</v>
      </c>
      <c r="H6655">
        <v>40</v>
      </c>
      <c r="I6655" t="s">
        <v>127</v>
      </c>
      <c r="J6655">
        <v>99</v>
      </c>
      <c r="K6655" t="s">
        <v>23</v>
      </c>
      <c r="L6655">
        <v>77</v>
      </c>
      <c r="M6655" t="s">
        <v>32</v>
      </c>
      <c r="N6655">
        <v>2</v>
      </c>
      <c r="O6655" t="s">
        <v>28</v>
      </c>
      <c r="P6655">
        <v>10758</v>
      </c>
      <c r="T6655" s="3">
        <f t="shared" si="207"/>
        <v>35</v>
      </c>
      <c r="U6655" s="3">
        <f>IF(AND(R6655&lt;&gt;"_U",N6655&lt;&gt;9999,N6655&lt;&gt;999,L6655&lt;&gt;"Median"),IFERROR(VLOOKUP(A6655,'TA Total'!A:P,16,0),"."),".")</f>
        <v>30735</v>
      </c>
    </row>
    <row r="6656" spans="1:21" x14ac:dyDescent="0.3">
      <c r="A6656" s="1" t="str">
        <f t="shared" si="206"/>
        <v>2023|Palmerston North City|Total - total household income</v>
      </c>
      <c r="B6656" t="s">
        <v>18</v>
      </c>
      <c r="C6656" t="s">
        <v>19</v>
      </c>
      <c r="D6656" t="s">
        <v>20</v>
      </c>
      <c r="E6656" t="s">
        <v>21</v>
      </c>
      <c r="F6656">
        <v>2023</v>
      </c>
      <c r="G6656">
        <v>2023</v>
      </c>
      <c r="H6656">
        <v>40</v>
      </c>
      <c r="I6656" t="s">
        <v>127</v>
      </c>
      <c r="J6656">
        <v>99</v>
      </c>
      <c r="K6656" t="s">
        <v>23</v>
      </c>
      <c r="L6656">
        <v>99</v>
      </c>
      <c r="M6656" t="s">
        <v>48</v>
      </c>
      <c r="N6656">
        <v>9999</v>
      </c>
      <c r="O6656" t="s">
        <v>40</v>
      </c>
      <c r="P6656">
        <v>31497</v>
      </c>
      <c r="T6656" s="3" t="str">
        <f t="shared" si="207"/>
        <v>.</v>
      </c>
      <c r="U6656" s="3" t="str">
        <f>IF(AND(R6656&lt;&gt;"_U",N6656&lt;&gt;9999,N6656&lt;&gt;999,L6656&lt;&gt;"Median"),IFERROR(VLOOKUP(A6656,'TA Total'!A:P,16,0),"."),".")</f>
        <v>.</v>
      </c>
    </row>
    <row r="6657" spans="1:21" x14ac:dyDescent="0.3">
      <c r="A6657" s="1" t="str">
        <f t="shared" si="206"/>
        <v>2023|Palmerston North City|Total - total household income</v>
      </c>
      <c r="B6657" t="s">
        <v>18</v>
      </c>
      <c r="C6657" t="s">
        <v>19</v>
      </c>
      <c r="D6657" t="s">
        <v>20</v>
      </c>
      <c r="E6657" t="s">
        <v>21</v>
      </c>
      <c r="F6657">
        <v>2023</v>
      </c>
      <c r="G6657">
        <v>2023</v>
      </c>
      <c r="H6657">
        <v>40</v>
      </c>
      <c r="I6657" t="s">
        <v>127</v>
      </c>
      <c r="J6657">
        <v>99</v>
      </c>
      <c r="K6657" t="s">
        <v>23</v>
      </c>
      <c r="L6657">
        <v>99</v>
      </c>
      <c r="M6657" t="s">
        <v>48</v>
      </c>
      <c r="N6657">
        <v>1</v>
      </c>
      <c r="O6657" t="s">
        <v>33</v>
      </c>
      <c r="P6657">
        <v>17388</v>
      </c>
      <c r="T6657" s="3">
        <f t="shared" si="207"/>
        <v>55.21</v>
      </c>
      <c r="U6657" s="3">
        <f>IF(AND(R6657&lt;&gt;"_U",N6657&lt;&gt;9999,N6657&lt;&gt;999,L6657&lt;&gt;"Median"),IFERROR(VLOOKUP(A6657,'TA Total'!A:P,16,0),"."),".")</f>
        <v>31497</v>
      </c>
    </row>
    <row r="6658" spans="1:21" x14ac:dyDescent="0.3">
      <c r="A6658" s="1" t="str">
        <f t="shared" si="206"/>
        <v>2023|Palmerston North City|Total - total household income</v>
      </c>
      <c r="B6658" t="s">
        <v>18</v>
      </c>
      <c r="C6658" t="s">
        <v>19</v>
      </c>
      <c r="D6658" t="s">
        <v>20</v>
      </c>
      <c r="E6658" t="s">
        <v>21</v>
      </c>
      <c r="F6658">
        <v>2023</v>
      </c>
      <c r="G6658">
        <v>2023</v>
      </c>
      <c r="H6658">
        <v>40</v>
      </c>
      <c r="I6658" t="s">
        <v>127</v>
      </c>
      <c r="J6658">
        <v>99</v>
      </c>
      <c r="K6658" t="s">
        <v>23</v>
      </c>
      <c r="L6658">
        <v>99</v>
      </c>
      <c r="M6658" t="s">
        <v>48</v>
      </c>
      <c r="N6658">
        <v>2</v>
      </c>
      <c r="O6658" t="s">
        <v>28</v>
      </c>
      <c r="P6658">
        <v>11292</v>
      </c>
      <c r="T6658" s="3">
        <f t="shared" si="207"/>
        <v>35.85</v>
      </c>
      <c r="U6658" s="3">
        <f>IF(AND(R6658&lt;&gt;"_U",N6658&lt;&gt;9999,N6658&lt;&gt;999,L6658&lt;&gt;"Median"),IFERROR(VLOOKUP(A6658,'TA Total'!A:P,16,0),"."),".")</f>
        <v>31497</v>
      </c>
    </row>
    <row r="6659" spans="1:21" x14ac:dyDescent="0.3">
      <c r="A6659" s="1" t="str">
        <f t="shared" ref="A6659:A6722" si="208">G6659&amp;"|"&amp;I6659&amp;"|"&amp;M6659</f>
        <v>2023|Palmerston North City|Total - total household income</v>
      </c>
      <c r="B6659" t="s">
        <v>18</v>
      </c>
      <c r="C6659" t="s">
        <v>19</v>
      </c>
      <c r="D6659" t="s">
        <v>20</v>
      </c>
      <c r="E6659" t="s">
        <v>21</v>
      </c>
      <c r="F6659">
        <v>2023</v>
      </c>
      <c r="G6659">
        <v>2023</v>
      </c>
      <c r="H6659">
        <v>40</v>
      </c>
      <c r="I6659" t="s">
        <v>127</v>
      </c>
      <c r="J6659">
        <v>99</v>
      </c>
      <c r="K6659" t="s">
        <v>23</v>
      </c>
      <c r="L6659">
        <v>99</v>
      </c>
      <c r="M6659" t="s">
        <v>48</v>
      </c>
      <c r="N6659">
        <v>7777</v>
      </c>
      <c r="O6659" t="s">
        <v>37</v>
      </c>
      <c r="P6659">
        <v>31497</v>
      </c>
      <c r="T6659" s="3">
        <f t="shared" ref="T6659:T6722" si="209">IF(AND(R6659&lt;&gt;"_U",R6659&lt;&gt;"c",N6659&lt;&gt;999,N6659&lt;&gt;9999,L6659&lt;&gt;"Median"),IFERROR((ROUND(P6659/U6659*100,2)),"."),".")</f>
        <v>100</v>
      </c>
      <c r="U6659" s="3">
        <f>IF(AND(R6659&lt;&gt;"_U",N6659&lt;&gt;9999,N6659&lt;&gt;999,L6659&lt;&gt;"Median"),IFERROR(VLOOKUP(A6659,'TA Total'!A:P,16,0),"."),".")</f>
        <v>31497</v>
      </c>
    </row>
    <row r="6660" spans="1:21" x14ac:dyDescent="0.3">
      <c r="A6660" s="1" t="str">
        <f t="shared" si="208"/>
        <v>2023|Palmerston North City|Total - total household income</v>
      </c>
      <c r="B6660" t="s">
        <v>18</v>
      </c>
      <c r="C6660" t="s">
        <v>19</v>
      </c>
      <c r="D6660" t="s">
        <v>20</v>
      </c>
      <c r="E6660" t="s">
        <v>21</v>
      </c>
      <c r="F6660">
        <v>2023</v>
      </c>
      <c r="G6660">
        <v>2023</v>
      </c>
      <c r="H6660">
        <v>40</v>
      </c>
      <c r="I6660" t="s">
        <v>127</v>
      </c>
      <c r="J6660">
        <v>99</v>
      </c>
      <c r="K6660" t="s">
        <v>23</v>
      </c>
      <c r="L6660">
        <v>99</v>
      </c>
      <c r="M6660" t="s">
        <v>48</v>
      </c>
      <c r="N6660">
        <v>3</v>
      </c>
      <c r="O6660" t="s">
        <v>25</v>
      </c>
      <c r="P6660">
        <v>2814</v>
      </c>
      <c r="T6660" s="3">
        <f t="shared" si="209"/>
        <v>8.93</v>
      </c>
      <c r="U6660" s="3">
        <f>IF(AND(R6660&lt;&gt;"_U",N6660&lt;&gt;9999,N6660&lt;&gt;999,L6660&lt;&gt;"Median"),IFERROR(VLOOKUP(A6660,'TA Total'!A:P,16,0),"."),".")</f>
        <v>31497</v>
      </c>
    </row>
    <row r="6661" spans="1:21" x14ac:dyDescent="0.3">
      <c r="A6661" s="1" t="str">
        <f t="shared" si="208"/>
        <v>2023|Palmerston North City|Total - total household income</v>
      </c>
      <c r="B6661" t="s">
        <v>18</v>
      </c>
      <c r="C6661" t="s">
        <v>19</v>
      </c>
      <c r="D6661" t="s">
        <v>20</v>
      </c>
      <c r="E6661" t="s">
        <v>21</v>
      </c>
      <c r="F6661">
        <v>2023</v>
      </c>
      <c r="G6661">
        <v>2023</v>
      </c>
      <c r="H6661">
        <v>40</v>
      </c>
      <c r="I6661" t="s">
        <v>127</v>
      </c>
      <c r="J6661">
        <v>99</v>
      </c>
      <c r="K6661" t="s">
        <v>23</v>
      </c>
      <c r="L6661">
        <v>99</v>
      </c>
      <c r="M6661" t="s">
        <v>48</v>
      </c>
      <c r="N6661">
        <v>999</v>
      </c>
      <c r="O6661" t="s">
        <v>42</v>
      </c>
      <c r="P6661">
        <v>0</v>
      </c>
      <c r="T6661" s="3" t="str">
        <f t="shared" si="209"/>
        <v>.</v>
      </c>
      <c r="U6661" s="3" t="str">
        <f>IF(AND(R6661&lt;&gt;"_U",N6661&lt;&gt;9999,N6661&lt;&gt;999,L6661&lt;&gt;"Median"),IFERROR(VLOOKUP(A6661,'TA Total'!A:P,16,0),"."),".")</f>
        <v>.</v>
      </c>
    </row>
    <row r="6662" spans="1:21" x14ac:dyDescent="0.3">
      <c r="A6662" s="1" t="str">
        <f t="shared" si="208"/>
        <v>2023|Palmerston North City|Median ($) - total household income</v>
      </c>
      <c r="B6662" t="s">
        <v>18</v>
      </c>
      <c r="C6662" t="s">
        <v>19</v>
      </c>
      <c r="D6662" t="s">
        <v>20</v>
      </c>
      <c r="E6662" t="s">
        <v>21</v>
      </c>
      <c r="F6662">
        <v>2023</v>
      </c>
      <c r="G6662">
        <v>2023</v>
      </c>
      <c r="H6662">
        <v>40</v>
      </c>
      <c r="I6662" t="s">
        <v>127</v>
      </c>
      <c r="J6662">
        <v>99</v>
      </c>
      <c r="K6662" t="s">
        <v>23</v>
      </c>
      <c r="L6662" t="s">
        <v>56</v>
      </c>
      <c r="M6662" t="s">
        <v>57</v>
      </c>
      <c r="N6662">
        <v>3</v>
      </c>
      <c r="O6662" t="s">
        <v>25</v>
      </c>
      <c r="P6662">
        <v>101500</v>
      </c>
      <c r="T6662" s="3" t="str">
        <f t="shared" si="209"/>
        <v>.</v>
      </c>
      <c r="U6662" s="3" t="str">
        <f>IF(AND(R6662&lt;&gt;"_U",N6662&lt;&gt;9999,N6662&lt;&gt;999,L6662&lt;&gt;"Median"),IFERROR(VLOOKUP(A6662,'TA Total'!A:P,16,0),"."),".")</f>
        <v>.</v>
      </c>
    </row>
    <row r="6663" spans="1:21" x14ac:dyDescent="0.3">
      <c r="A6663" s="1" t="str">
        <f t="shared" si="208"/>
        <v>2023|Palmerston North City|Median ($) - total household income</v>
      </c>
      <c r="B6663" t="s">
        <v>18</v>
      </c>
      <c r="C6663" t="s">
        <v>19</v>
      </c>
      <c r="D6663" t="s">
        <v>20</v>
      </c>
      <c r="E6663" t="s">
        <v>21</v>
      </c>
      <c r="F6663">
        <v>2023</v>
      </c>
      <c r="G6663">
        <v>2023</v>
      </c>
      <c r="H6663">
        <v>40</v>
      </c>
      <c r="I6663" t="s">
        <v>127</v>
      </c>
      <c r="J6663">
        <v>99</v>
      </c>
      <c r="K6663" t="s">
        <v>23</v>
      </c>
      <c r="L6663" t="s">
        <v>56</v>
      </c>
      <c r="M6663" t="s">
        <v>57</v>
      </c>
      <c r="N6663">
        <v>7777</v>
      </c>
      <c r="O6663" t="s">
        <v>37</v>
      </c>
      <c r="P6663">
        <v>90600</v>
      </c>
      <c r="T6663" s="3" t="str">
        <f t="shared" si="209"/>
        <v>.</v>
      </c>
      <c r="U6663" s="3" t="str">
        <f>IF(AND(R6663&lt;&gt;"_U",N6663&lt;&gt;9999,N6663&lt;&gt;999,L6663&lt;&gt;"Median"),IFERROR(VLOOKUP(A6663,'TA Total'!A:P,16,0),"."),".")</f>
        <v>.</v>
      </c>
    </row>
    <row r="6664" spans="1:21" x14ac:dyDescent="0.3">
      <c r="A6664" s="1" t="str">
        <f t="shared" si="208"/>
        <v>2023|Palmerston North City|Median ($) - total household income</v>
      </c>
      <c r="B6664" t="s">
        <v>18</v>
      </c>
      <c r="C6664" t="s">
        <v>19</v>
      </c>
      <c r="D6664" t="s">
        <v>20</v>
      </c>
      <c r="E6664" t="s">
        <v>21</v>
      </c>
      <c r="F6664">
        <v>2023</v>
      </c>
      <c r="G6664">
        <v>2023</v>
      </c>
      <c r="H6664">
        <v>40</v>
      </c>
      <c r="I6664" t="s">
        <v>127</v>
      </c>
      <c r="J6664">
        <v>99</v>
      </c>
      <c r="K6664" t="s">
        <v>23</v>
      </c>
      <c r="L6664" t="s">
        <v>56</v>
      </c>
      <c r="M6664" t="s">
        <v>57</v>
      </c>
      <c r="N6664">
        <v>2</v>
      </c>
      <c r="O6664" t="s">
        <v>28</v>
      </c>
      <c r="P6664">
        <v>67700</v>
      </c>
      <c r="T6664" s="3" t="str">
        <f t="shared" si="209"/>
        <v>.</v>
      </c>
      <c r="U6664" s="3" t="str">
        <f>IF(AND(R6664&lt;&gt;"_U",N6664&lt;&gt;9999,N6664&lt;&gt;999,L6664&lt;&gt;"Median"),IFERROR(VLOOKUP(A6664,'TA Total'!A:P,16,0),"."),".")</f>
        <v>.</v>
      </c>
    </row>
    <row r="6665" spans="1:21" x14ac:dyDescent="0.3">
      <c r="A6665" s="1" t="str">
        <f t="shared" si="208"/>
        <v>2023|Palmerston North City|Median ($) - total household income</v>
      </c>
      <c r="B6665" t="s">
        <v>18</v>
      </c>
      <c r="C6665" t="s">
        <v>19</v>
      </c>
      <c r="D6665" t="s">
        <v>20</v>
      </c>
      <c r="E6665" t="s">
        <v>21</v>
      </c>
      <c r="F6665">
        <v>2023</v>
      </c>
      <c r="G6665">
        <v>2023</v>
      </c>
      <c r="H6665">
        <v>40</v>
      </c>
      <c r="I6665" t="s">
        <v>127</v>
      </c>
      <c r="J6665">
        <v>99</v>
      </c>
      <c r="K6665" t="s">
        <v>23</v>
      </c>
      <c r="L6665" t="s">
        <v>56</v>
      </c>
      <c r="M6665" t="s">
        <v>57</v>
      </c>
      <c r="N6665">
        <v>999</v>
      </c>
      <c r="O6665" t="s">
        <v>42</v>
      </c>
      <c r="R6665" t="s">
        <v>61</v>
      </c>
      <c r="S6665" t="s">
        <v>62</v>
      </c>
      <c r="T6665" s="3" t="str">
        <f t="shared" si="209"/>
        <v>.</v>
      </c>
      <c r="U6665" s="3" t="str">
        <f>IF(AND(R6665&lt;&gt;"_U",N6665&lt;&gt;9999,N6665&lt;&gt;999,L6665&lt;&gt;"Median"),IFERROR(VLOOKUP(A6665,'TA Total'!A:P,16,0),"."),".")</f>
        <v>.</v>
      </c>
    </row>
    <row r="6666" spans="1:21" x14ac:dyDescent="0.3">
      <c r="A6666" s="1" t="str">
        <f t="shared" si="208"/>
        <v>2023|Palmerston North City|Median ($) - total household income</v>
      </c>
      <c r="B6666" t="s">
        <v>18</v>
      </c>
      <c r="C6666" t="s">
        <v>19</v>
      </c>
      <c r="D6666" t="s">
        <v>20</v>
      </c>
      <c r="E6666" t="s">
        <v>21</v>
      </c>
      <c r="F6666">
        <v>2023</v>
      </c>
      <c r="G6666">
        <v>2023</v>
      </c>
      <c r="H6666">
        <v>40</v>
      </c>
      <c r="I6666" t="s">
        <v>127</v>
      </c>
      <c r="J6666">
        <v>99</v>
      </c>
      <c r="K6666" t="s">
        <v>23</v>
      </c>
      <c r="L6666" t="s">
        <v>56</v>
      </c>
      <c r="M6666" t="s">
        <v>57</v>
      </c>
      <c r="N6666">
        <v>1</v>
      </c>
      <c r="O6666" t="s">
        <v>33</v>
      </c>
      <c r="P6666">
        <v>106500</v>
      </c>
      <c r="T6666" s="3" t="str">
        <f t="shared" si="209"/>
        <v>.</v>
      </c>
      <c r="U6666" s="3" t="str">
        <f>IF(AND(R6666&lt;&gt;"_U",N6666&lt;&gt;9999,N6666&lt;&gt;999,L6666&lt;&gt;"Median"),IFERROR(VLOOKUP(A6666,'TA Total'!A:P,16,0),"."),".")</f>
        <v>.</v>
      </c>
    </row>
    <row r="6667" spans="1:21" x14ac:dyDescent="0.3">
      <c r="A6667" s="1" t="str">
        <f t="shared" si="208"/>
        <v>2023|Palmerston North City|Median ($) - total household income</v>
      </c>
      <c r="B6667" t="s">
        <v>18</v>
      </c>
      <c r="C6667" t="s">
        <v>19</v>
      </c>
      <c r="D6667" t="s">
        <v>20</v>
      </c>
      <c r="E6667" t="s">
        <v>21</v>
      </c>
      <c r="F6667">
        <v>2023</v>
      </c>
      <c r="G6667">
        <v>2023</v>
      </c>
      <c r="H6667">
        <v>40</v>
      </c>
      <c r="I6667" t="s">
        <v>127</v>
      </c>
      <c r="J6667">
        <v>99</v>
      </c>
      <c r="K6667" t="s">
        <v>23</v>
      </c>
      <c r="L6667" t="s">
        <v>56</v>
      </c>
      <c r="M6667" t="s">
        <v>57</v>
      </c>
      <c r="N6667">
        <v>9999</v>
      </c>
      <c r="O6667" t="s">
        <v>40</v>
      </c>
      <c r="P6667">
        <v>90600</v>
      </c>
      <c r="T6667" s="3" t="str">
        <f t="shared" si="209"/>
        <v>.</v>
      </c>
      <c r="U6667" s="3" t="str">
        <f>IF(AND(R6667&lt;&gt;"_U",N6667&lt;&gt;9999,N6667&lt;&gt;999,L6667&lt;&gt;"Median"),IFERROR(VLOOKUP(A6667,'TA Total'!A:P,16,0),"."),".")</f>
        <v>.</v>
      </c>
    </row>
    <row r="6668" spans="1:21" x14ac:dyDescent="0.3">
      <c r="A6668" s="1" t="str">
        <f t="shared" si="208"/>
        <v>2023|Tararua District|$20,000 or less</v>
      </c>
      <c r="B6668" t="s">
        <v>18</v>
      </c>
      <c r="C6668" t="s">
        <v>19</v>
      </c>
      <c r="D6668" t="s">
        <v>20</v>
      </c>
      <c r="E6668" t="s">
        <v>21</v>
      </c>
      <c r="F6668">
        <v>2023</v>
      </c>
      <c r="G6668">
        <v>2023</v>
      </c>
      <c r="H6668">
        <v>41</v>
      </c>
      <c r="I6668" t="s">
        <v>78</v>
      </c>
      <c r="J6668">
        <v>99</v>
      </c>
      <c r="K6668" t="s">
        <v>23</v>
      </c>
      <c r="L6668">
        <v>1</v>
      </c>
      <c r="M6668" t="s">
        <v>39</v>
      </c>
      <c r="N6668">
        <v>999</v>
      </c>
      <c r="O6668" t="s">
        <v>42</v>
      </c>
      <c r="P6668">
        <v>0</v>
      </c>
      <c r="T6668" s="3" t="str">
        <f t="shared" si="209"/>
        <v>.</v>
      </c>
      <c r="U6668" s="3" t="str">
        <f>IF(AND(R6668&lt;&gt;"_U",N6668&lt;&gt;9999,N6668&lt;&gt;999,L6668&lt;&gt;"Median"),IFERROR(VLOOKUP(A6668,'TA Total'!A:P,16,0),"."),".")</f>
        <v>.</v>
      </c>
    </row>
    <row r="6669" spans="1:21" x14ac:dyDescent="0.3">
      <c r="A6669" s="1" t="str">
        <f t="shared" si="208"/>
        <v>2023|Tararua District|$20,000 or less</v>
      </c>
      <c r="B6669" t="s">
        <v>18</v>
      </c>
      <c r="C6669" t="s">
        <v>19</v>
      </c>
      <c r="D6669" t="s">
        <v>20</v>
      </c>
      <c r="E6669" t="s">
        <v>21</v>
      </c>
      <c r="F6669">
        <v>2023</v>
      </c>
      <c r="G6669">
        <v>2023</v>
      </c>
      <c r="H6669">
        <v>41</v>
      </c>
      <c r="I6669" t="s">
        <v>78</v>
      </c>
      <c r="J6669">
        <v>99</v>
      </c>
      <c r="K6669" t="s">
        <v>23</v>
      </c>
      <c r="L6669">
        <v>1</v>
      </c>
      <c r="M6669" t="s">
        <v>39</v>
      </c>
      <c r="N6669">
        <v>2</v>
      </c>
      <c r="O6669" t="s">
        <v>28</v>
      </c>
      <c r="P6669">
        <v>189</v>
      </c>
      <c r="T6669" s="3">
        <f t="shared" si="209"/>
        <v>37.28</v>
      </c>
      <c r="U6669" s="3">
        <f>IF(AND(R6669&lt;&gt;"_U",N6669&lt;&gt;9999,N6669&lt;&gt;999,L6669&lt;&gt;"Median"),IFERROR(VLOOKUP(A6669,'TA Total'!A:P,16,0),"."),".")</f>
        <v>507</v>
      </c>
    </row>
    <row r="6670" spans="1:21" x14ac:dyDescent="0.3">
      <c r="A6670" s="1" t="str">
        <f t="shared" si="208"/>
        <v>2023|Tararua District|$20,000 or less</v>
      </c>
      <c r="B6670" t="s">
        <v>18</v>
      </c>
      <c r="C6670" t="s">
        <v>19</v>
      </c>
      <c r="D6670" t="s">
        <v>20</v>
      </c>
      <c r="E6670" t="s">
        <v>21</v>
      </c>
      <c r="F6670">
        <v>2023</v>
      </c>
      <c r="G6670">
        <v>2023</v>
      </c>
      <c r="H6670">
        <v>41</v>
      </c>
      <c r="I6670" t="s">
        <v>78</v>
      </c>
      <c r="J6670">
        <v>99</v>
      </c>
      <c r="K6670" t="s">
        <v>23</v>
      </c>
      <c r="L6670">
        <v>1</v>
      </c>
      <c r="M6670" t="s">
        <v>39</v>
      </c>
      <c r="N6670">
        <v>3</v>
      </c>
      <c r="O6670" t="s">
        <v>25</v>
      </c>
      <c r="P6670">
        <v>51</v>
      </c>
      <c r="T6670" s="3">
        <f t="shared" si="209"/>
        <v>10.06</v>
      </c>
      <c r="U6670" s="3">
        <f>IF(AND(R6670&lt;&gt;"_U",N6670&lt;&gt;9999,N6670&lt;&gt;999,L6670&lt;&gt;"Median"),IFERROR(VLOOKUP(A6670,'TA Total'!A:P,16,0),"."),".")</f>
        <v>507</v>
      </c>
    </row>
    <row r="6671" spans="1:21" x14ac:dyDescent="0.3">
      <c r="A6671" s="1" t="str">
        <f t="shared" si="208"/>
        <v>2023|Tararua District|$20,000 or less</v>
      </c>
      <c r="B6671" t="s">
        <v>18</v>
      </c>
      <c r="C6671" t="s">
        <v>19</v>
      </c>
      <c r="D6671" t="s">
        <v>20</v>
      </c>
      <c r="E6671" t="s">
        <v>21</v>
      </c>
      <c r="F6671">
        <v>2023</v>
      </c>
      <c r="G6671">
        <v>2023</v>
      </c>
      <c r="H6671">
        <v>41</v>
      </c>
      <c r="I6671" t="s">
        <v>78</v>
      </c>
      <c r="J6671">
        <v>99</v>
      </c>
      <c r="K6671" t="s">
        <v>23</v>
      </c>
      <c r="L6671">
        <v>1</v>
      </c>
      <c r="M6671" t="s">
        <v>39</v>
      </c>
      <c r="N6671">
        <v>1</v>
      </c>
      <c r="O6671" t="s">
        <v>33</v>
      </c>
      <c r="P6671">
        <v>270</v>
      </c>
      <c r="T6671" s="3">
        <f t="shared" si="209"/>
        <v>53.25</v>
      </c>
      <c r="U6671" s="3">
        <f>IF(AND(R6671&lt;&gt;"_U",N6671&lt;&gt;9999,N6671&lt;&gt;999,L6671&lt;&gt;"Median"),IFERROR(VLOOKUP(A6671,'TA Total'!A:P,16,0),"."),".")</f>
        <v>507</v>
      </c>
    </row>
    <row r="6672" spans="1:21" x14ac:dyDescent="0.3">
      <c r="A6672" s="1" t="str">
        <f t="shared" si="208"/>
        <v>2023|Tararua District|$20,000 or less</v>
      </c>
      <c r="B6672" t="s">
        <v>18</v>
      </c>
      <c r="C6672" t="s">
        <v>19</v>
      </c>
      <c r="D6672" t="s">
        <v>20</v>
      </c>
      <c r="E6672" t="s">
        <v>21</v>
      </c>
      <c r="F6672">
        <v>2023</v>
      </c>
      <c r="G6672">
        <v>2023</v>
      </c>
      <c r="H6672">
        <v>41</v>
      </c>
      <c r="I6672" t="s">
        <v>78</v>
      </c>
      <c r="J6672">
        <v>99</v>
      </c>
      <c r="K6672" t="s">
        <v>23</v>
      </c>
      <c r="L6672">
        <v>1</v>
      </c>
      <c r="M6672" t="s">
        <v>39</v>
      </c>
      <c r="N6672">
        <v>7777</v>
      </c>
      <c r="O6672" t="s">
        <v>37</v>
      </c>
      <c r="P6672">
        <v>507</v>
      </c>
      <c r="T6672" s="3">
        <f t="shared" si="209"/>
        <v>100</v>
      </c>
      <c r="U6672" s="3">
        <f>IF(AND(R6672&lt;&gt;"_U",N6672&lt;&gt;9999,N6672&lt;&gt;999,L6672&lt;&gt;"Median"),IFERROR(VLOOKUP(A6672,'TA Total'!A:P,16,0),"."),".")</f>
        <v>507</v>
      </c>
    </row>
    <row r="6673" spans="1:21" x14ac:dyDescent="0.3">
      <c r="A6673" s="1" t="str">
        <f t="shared" si="208"/>
        <v>2023|Tararua District|$20,000 or less</v>
      </c>
      <c r="B6673" t="s">
        <v>18</v>
      </c>
      <c r="C6673" t="s">
        <v>19</v>
      </c>
      <c r="D6673" t="s">
        <v>20</v>
      </c>
      <c r="E6673" t="s">
        <v>21</v>
      </c>
      <c r="F6673">
        <v>2023</v>
      </c>
      <c r="G6673">
        <v>2023</v>
      </c>
      <c r="H6673">
        <v>41</v>
      </c>
      <c r="I6673" t="s">
        <v>78</v>
      </c>
      <c r="J6673">
        <v>99</v>
      </c>
      <c r="K6673" t="s">
        <v>23</v>
      </c>
      <c r="L6673">
        <v>1</v>
      </c>
      <c r="M6673" t="s">
        <v>39</v>
      </c>
      <c r="N6673">
        <v>9999</v>
      </c>
      <c r="O6673" t="s">
        <v>40</v>
      </c>
      <c r="P6673">
        <v>507</v>
      </c>
      <c r="T6673" s="3" t="str">
        <f t="shared" si="209"/>
        <v>.</v>
      </c>
      <c r="U6673" s="3" t="str">
        <f>IF(AND(R6673&lt;&gt;"_U",N6673&lt;&gt;9999,N6673&lt;&gt;999,L6673&lt;&gt;"Median"),IFERROR(VLOOKUP(A6673,'TA Total'!A:P,16,0),"."),".")</f>
        <v>.</v>
      </c>
    </row>
    <row r="6674" spans="1:21" x14ac:dyDescent="0.3">
      <c r="A6674" s="1" t="str">
        <f t="shared" si="208"/>
        <v>2023|Tararua District|$20,001-$30,000</v>
      </c>
      <c r="B6674" t="s">
        <v>18</v>
      </c>
      <c r="C6674" t="s">
        <v>19</v>
      </c>
      <c r="D6674" t="s">
        <v>20</v>
      </c>
      <c r="E6674" t="s">
        <v>21</v>
      </c>
      <c r="F6674">
        <v>2023</v>
      </c>
      <c r="G6674">
        <v>2023</v>
      </c>
      <c r="H6674">
        <v>41</v>
      </c>
      <c r="I6674" t="s">
        <v>78</v>
      </c>
      <c r="J6674">
        <v>99</v>
      </c>
      <c r="K6674" t="s">
        <v>23</v>
      </c>
      <c r="L6674">
        <v>2</v>
      </c>
      <c r="M6674" t="s">
        <v>24</v>
      </c>
      <c r="N6674">
        <v>7777</v>
      </c>
      <c r="O6674" t="s">
        <v>37</v>
      </c>
      <c r="P6674">
        <v>864</v>
      </c>
      <c r="T6674" s="3">
        <f t="shared" si="209"/>
        <v>100</v>
      </c>
      <c r="U6674" s="3">
        <f>IF(AND(R6674&lt;&gt;"_U",N6674&lt;&gt;9999,N6674&lt;&gt;999,L6674&lt;&gt;"Median"),IFERROR(VLOOKUP(A6674,'TA Total'!A:P,16,0),"."),".")</f>
        <v>864</v>
      </c>
    </row>
    <row r="6675" spans="1:21" x14ac:dyDescent="0.3">
      <c r="A6675" s="1" t="str">
        <f t="shared" si="208"/>
        <v>2023|Tararua District|$20,001-$30,000</v>
      </c>
      <c r="B6675" t="s">
        <v>18</v>
      </c>
      <c r="C6675" t="s">
        <v>19</v>
      </c>
      <c r="D6675" t="s">
        <v>20</v>
      </c>
      <c r="E6675" t="s">
        <v>21</v>
      </c>
      <c r="F6675">
        <v>2023</v>
      </c>
      <c r="G6675">
        <v>2023</v>
      </c>
      <c r="H6675">
        <v>41</v>
      </c>
      <c r="I6675" t="s">
        <v>78</v>
      </c>
      <c r="J6675">
        <v>99</v>
      </c>
      <c r="K6675" t="s">
        <v>23</v>
      </c>
      <c r="L6675">
        <v>2</v>
      </c>
      <c r="M6675" t="s">
        <v>24</v>
      </c>
      <c r="N6675">
        <v>999</v>
      </c>
      <c r="O6675" t="s">
        <v>42</v>
      </c>
      <c r="P6675">
        <v>0</v>
      </c>
      <c r="T6675" s="3" t="str">
        <f t="shared" si="209"/>
        <v>.</v>
      </c>
      <c r="U6675" s="3" t="str">
        <f>IF(AND(R6675&lt;&gt;"_U",N6675&lt;&gt;9999,N6675&lt;&gt;999,L6675&lt;&gt;"Median"),IFERROR(VLOOKUP(A6675,'TA Total'!A:P,16,0),"."),".")</f>
        <v>.</v>
      </c>
    </row>
    <row r="6676" spans="1:21" x14ac:dyDescent="0.3">
      <c r="A6676" s="1" t="str">
        <f t="shared" si="208"/>
        <v>2023|Tararua District|$20,001-$30,000</v>
      </c>
      <c r="B6676" t="s">
        <v>18</v>
      </c>
      <c r="C6676" t="s">
        <v>19</v>
      </c>
      <c r="D6676" t="s">
        <v>20</v>
      </c>
      <c r="E6676" t="s">
        <v>21</v>
      </c>
      <c r="F6676">
        <v>2023</v>
      </c>
      <c r="G6676">
        <v>2023</v>
      </c>
      <c r="H6676">
        <v>41</v>
      </c>
      <c r="I6676" t="s">
        <v>78</v>
      </c>
      <c r="J6676">
        <v>99</v>
      </c>
      <c r="K6676" t="s">
        <v>23</v>
      </c>
      <c r="L6676">
        <v>2</v>
      </c>
      <c r="M6676" t="s">
        <v>24</v>
      </c>
      <c r="N6676">
        <v>1</v>
      </c>
      <c r="O6676" t="s">
        <v>33</v>
      </c>
      <c r="P6676">
        <v>522</v>
      </c>
      <c r="T6676" s="3">
        <f t="shared" si="209"/>
        <v>60.42</v>
      </c>
      <c r="U6676" s="3">
        <f>IF(AND(R6676&lt;&gt;"_U",N6676&lt;&gt;9999,N6676&lt;&gt;999,L6676&lt;&gt;"Median"),IFERROR(VLOOKUP(A6676,'TA Total'!A:P,16,0),"."),".")</f>
        <v>864</v>
      </c>
    </row>
    <row r="6677" spans="1:21" x14ac:dyDescent="0.3">
      <c r="A6677" s="1" t="str">
        <f t="shared" si="208"/>
        <v>2023|Tararua District|$20,001-$30,000</v>
      </c>
      <c r="B6677" t="s">
        <v>18</v>
      </c>
      <c r="C6677" t="s">
        <v>19</v>
      </c>
      <c r="D6677" t="s">
        <v>20</v>
      </c>
      <c r="E6677" t="s">
        <v>21</v>
      </c>
      <c r="F6677">
        <v>2023</v>
      </c>
      <c r="G6677">
        <v>2023</v>
      </c>
      <c r="H6677">
        <v>41</v>
      </c>
      <c r="I6677" t="s">
        <v>78</v>
      </c>
      <c r="J6677">
        <v>99</v>
      </c>
      <c r="K6677" t="s">
        <v>23</v>
      </c>
      <c r="L6677">
        <v>2</v>
      </c>
      <c r="M6677" t="s">
        <v>24</v>
      </c>
      <c r="N6677">
        <v>2</v>
      </c>
      <c r="O6677" t="s">
        <v>28</v>
      </c>
      <c r="P6677">
        <v>261</v>
      </c>
      <c r="T6677" s="3">
        <f t="shared" si="209"/>
        <v>30.21</v>
      </c>
      <c r="U6677" s="3">
        <f>IF(AND(R6677&lt;&gt;"_U",N6677&lt;&gt;9999,N6677&lt;&gt;999,L6677&lt;&gt;"Median"),IFERROR(VLOOKUP(A6677,'TA Total'!A:P,16,0),"."),".")</f>
        <v>864</v>
      </c>
    </row>
    <row r="6678" spans="1:21" x14ac:dyDescent="0.3">
      <c r="A6678" s="1" t="str">
        <f t="shared" si="208"/>
        <v>2023|Tararua District|$20,001-$30,000</v>
      </c>
      <c r="B6678" t="s">
        <v>18</v>
      </c>
      <c r="C6678" t="s">
        <v>19</v>
      </c>
      <c r="D6678" t="s">
        <v>20</v>
      </c>
      <c r="E6678" t="s">
        <v>21</v>
      </c>
      <c r="F6678">
        <v>2023</v>
      </c>
      <c r="G6678">
        <v>2023</v>
      </c>
      <c r="H6678">
        <v>41</v>
      </c>
      <c r="I6678" t="s">
        <v>78</v>
      </c>
      <c r="J6678">
        <v>99</v>
      </c>
      <c r="K6678" t="s">
        <v>23</v>
      </c>
      <c r="L6678">
        <v>2</v>
      </c>
      <c r="M6678" t="s">
        <v>24</v>
      </c>
      <c r="N6678">
        <v>9999</v>
      </c>
      <c r="O6678" t="s">
        <v>40</v>
      </c>
      <c r="P6678">
        <v>864</v>
      </c>
      <c r="T6678" s="3" t="str">
        <f t="shared" si="209"/>
        <v>.</v>
      </c>
      <c r="U6678" s="3" t="str">
        <f>IF(AND(R6678&lt;&gt;"_U",N6678&lt;&gt;9999,N6678&lt;&gt;999,L6678&lt;&gt;"Median"),IFERROR(VLOOKUP(A6678,'TA Total'!A:P,16,0),"."),".")</f>
        <v>.</v>
      </c>
    </row>
    <row r="6679" spans="1:21" x14ac:dyDescent="0.3">
      <c r="A6679" s="1" t="str">
        <f t="shared" si="208"/>
        <v>2023|Tararua District|$20,001-$30,000</v>
      </c>
      <c r="B6679" t="s">
        <v>18</v>
      </c>
      <c r="C6679" t="s">
        <v>19</v>
      </c>
      <c r="D6679" t="s">
        <v>20</v>
      </c>
      <c r="E6679" t="s">
        <v>21</v>
      </c>
      <c r="F6679">
        <v>2023</v>
      </c>
      <c r="G6679">
        <v>2023</v>
      </c>
      <c r="H6679">
        <v>41</v>
      </c>
      <c r="I6679" t="s">
        <v>78</v>
      </c>
      <c r="J6679">
        <v>99</v>
      </c>
      <c r="K6679" t="s">
        <v>23</v>
      </c>
      <c r="L6679">
        <v>2</v>
      </c>
      <c r="M6679" t="s">
        <v>24</v>
      </c>
      <c r="N6679">
        <v>3</v>
      </c>
      <c r="O6679" t="s">
        <v>25</v>
      </c>
      <c r="P6679">
        <v>81</v>
      </c>
      <c r="T6679" s="3">
        <f t="shared" si="209"/>
        <v>9.3800000000000008</v>
      </c>
      <c r="U6679" s="3">
        <f>IF(AND(R6679&lt;&gt;"_U",N6679&lt;&gt;9999,N6679&lt;&gt;999,L6679&lt;&gt;"Median"),IFERROR(VLOOKUP(A6679,'TA Total'!A:P,16,0),"."),".")</f>
        <v>864</v>
      </c>
    </row>
    <row r="6680" spans="1:21" x14ac:dyDescent="0.3">
      <c r="A6680" s="1" t="str">
        <f t="shared" si="208"/>
        <v>2023|Tararua District|$30,001-$50,000</v>
      </c>
      <c r="B6680" t="s">
        <v>18</v>
      </c>
      <c r="C6680" t="s">
        <v>19</v>
      </c>
      <c r="D6680" t="s">
        <v>20</v>
      </c>
      <c r="E6680" t="s">
        <v>21</v>
      </c>
      <c r="F6680">
        <v>2023</v>
      </c>
      <c r="G6680">
        <v>2023</v>
      </c>
      <c r="H6680">
        <v>41</v>
      </c>
      <c r="I6680" t="s">
        <v>78</v>
      </c>
      <c r="J6680">
        <v>99</v>
      </c>
      <c r="K6680" t="s">
        <v>23</v>
      </c>
      <c r="L6680">
        <v>3</v>
      </c>
      <c r="M6680" t="s">
        <v>45</v>
      </c>
      <c r="N6680">
        <v>3</v>
      </c>
      <c r="O6680" t="s">
        <v>25</v>
      </c>
      <c r="P6680">
        <v>141</v>
      </c>
      <c r="T6680" s="3">
        <f t="shared" si="209"/>
        <v>10.93</v>
      </c>
      <c r="U6680" s="3">
        <f>IF(AND(R6680&lt;&gt;"_U",N6680&lt;&gt;9999,N6680&lt;&gt;999,L6680&lt;&gt;"Median"),IFERROR(VLOOKUP(A6680,'TA Total'!A:P,16,0),"."),".")</f>
        <v>1290</v>
      </c>
    </row>
    <row r="6681" spans="1:21" x14ac:dyDescent="0.3">
      <c r="A6681" s="1" t="str">
        <f t="shared" si="208"/>
        <v>2023|Tararua District|$30,001-$50,000</v>
      </c>
      <c r="B6681" t="s">
        <v>18</v>
      </c>
      <c r="C6681" t="s">
        <v>19</v>
      </c>
      <c r="D6681" t="s">
        <v>20</v>
      </c>
      <c r="E6681" t="s">
        <v>21</v>
      </c>
      <c r="F6681">
        <v>2023</v>
      </c>
      <c r="G6681">
        <v>2023</v>
      </c>
      <c r="H6681">
        <v>41</v>
      </c>
      <c r="I6681" t="s">
        <v>78</v>
      </c>
      <c r="J6681">
        <v>99</v>
      </c>
      <c r="K6681" t="s">
        <v>23</v>
      </c>
      <c r="L6681">
        <v>3</v>
      </c>
      <c r="M6681" t="s">
        <v>45</v>
      </c>
      <c r="N6681">
        <v>2</v>
      </c>
      <c r="O6681" t="s">
        <v>28</v>
      </c>
      <c r="P6681">
        <v>357</v>
      </c>
      <c r="T6681" s="3">
        <f t="shared" si="209"/>
        <v>27.67</v>
      </c>
      <c r="U6681" s="3">
        <f>IF(AND(R6681&lt;&gt;"_U",N6681&lt;&gt;9999,N6681&lt;&gt;999,L6681&lt;&gt;"Median"),IFERROR(VLOOKUP(A6681,'TA Total'!A:P,16,0),"."),".")</f>
        <v>1290</v>
      </c>
    </row>
    <row r="6682" spans="1:21" x14ac:dyDescent="0.3">
      <c r="A6682" s="1" t="str">
        <f t="shared" si="208"/>
        <v>2023|Tararua District|$30,001-$50,000</v>
      </c>
      <c r="B6682" t="s">
        <v>18</v>
      </c>
      <c r="C6682" t="s">
        <v>19</v>
      </c>
      <c r="D6682" t="s">
        <v>20</v>
      </c>
      <c r="E6682" t="s">
        <v>21</v>
      </c>
      <c r="F6682">
        <v>2023</v>
      </c>
      <c r="G6682">
        <v>2023</v>
      </c>
      <c r="H6682">
        <v>41</v>
      </c>
      <c r="I6682" t="s">
        <v>78</v>
      </c>
      <c r="J6682">
        <v>99</v>
      </c>
      <c r="K6682" t="s">
        <v>23</v>
      </c>
      <c r="L6682">
        <v>3</v>
      </c>
      <c r="M6682" t="s">
        <v>45</v>
      </c>
      <c r="N6682">
        <v>7777</v>
      </c>
      <c r="O6682" t="s">
        <v>37</v>
      </c>
      <c r="P6682">
        <v>1290</v>
      </c>
      <c r="T6682" s="3">
        <f t="shared" si="209"/>
        <v>100</v>
      </c>
      <c r="U6682" s="3">
        <f>IF(AND(R6682&lt;&gt;"_U",N6682&lt;&gt;9999,N6682&lt;&gt;999,L6682&lt;&gt;"Median"),IFERROR(VLOOKUP(A6682,'TA Total'!A:P,16,0),"."),".")</f>
        <v>1290</v>
      </c>
    </row>
    <row r="6683" spans="1:21" x14ac:dyDescent="0.3">
      <c r="A6683" s="1" t="str">
        <f t="shared" si="208"/>
        <v>2023|Tararua District|$30,001-$50,000</v>
      </c>
      <c r="B6683" t="s">
        <v>18</v>
      </c>
      <c r="C6683" t="s">
        <v>19</v>
      </c>
      <c r="D6683" t="s">
        <v>20</v>
      </c>
      <c r="E6683" t="s">
        <v>21</v>
      </c>
      <c r="F6683">
        <v>2023</v>
      </c>
      <c r="G6683">
        <v>2023</v>
      </c>
      <c r="H6683">
        <v>41</v>
      </c>
      <c r="I6683" t="s">
        <v>78</v>
      </c>
      <c r="J6683">
        <v>99</v>
      </c>
      <c r="K6683" t="s">
        <v>23</v>
      </c>
      <c r="L6683">
        <v>3</v>
      </c>
      <c r="M6683" t="s">
        <v>45</v>
      </c>
      <c r="N6683">
        <v>1</v>
      </c>
      <c r="O6683" t="s">
        <v>33</v>
      </c>
      <c r="P6683">
        <v>792</v>
      </c>
      <c r="T6683" s="3">
        <f t="shared" si="209"/>
        <v>61.4</v>
      </c>
      <c r="U6683" s="3">
        <f>IF(AND(R6683&lt;&gt;"_U",N6683&lt;&gt;9999,N6683&lt;&gt;999,L6683&lt;&gt;"Median"),IFERROR(VLOOKUP(A6683,'TA Total'!A:P,16,0),"."),".")</f>
        <v>1290</v>
      </c>
    </row>
    <row r="6684" spans="1:21" x14ac:dyDescent="0.3">
      <c r="A6684" s="1" t="str">
        <f t="shared" si="208"/>
        <v>2023|Tararua District|$30,001-$50,000</v>
      </c>
      <c r="B6684" t="s">
        <v>18</v>
      </c>
      <c r="C6684" t="s">
        <v>19</v>
      </c>
      <c r="D6684" t="s">
        <v>20</v>
      </c>
      <c r="E6684" t="s">
        <v>21</v>
      </c>
      <c r="F6684">
        <v>2023</v>
      </c>
      <c r="G6684">
        <v>2023</v>
      </c>
      <c r="H6684">
        <v>41</v>
      </c>
      <c r="I6684" t="s">
        <v>78</v>
      </c>
      <c r="J6684">
        <v>99</v>
      </c>
      <c r="K6684" t="s">
        <v>23</v>
      </c>
      <c r="L6684">
        <v>3</v>
      </c>
      <c r="M6684" t="s">
        <v>45</v>
      </c>
      <c r="N6684">
        <v>9999</v>
      </c>
      <c r="O6684" t="s">
        <v>40</v>
      </c>
      <c r="P6684">
        <v>1290</v>
      </c>
      <c r="T6684" s="3" t="str">
        <f t="shared" si="209"/>
        <v>.</v>
      </c>
      <c r="U6684" s="3" t="str">
        <f>IF(AND(R6684&lt;&gt;"_U",N6684&lt;&gt;9999,N6684&lt;&gt;999,L6684&lt;&gt;"Median"),IFERROR(VLOOKUP(A6684,'TA Total'!A:P,16,0),"."),".")</f>
        <v>.</v>
      </c>
    </row>
    <row r="6685" spans="1:21" x14ac:dyDescent="0.3">
      <c r="A6685" s="1" t="str">
        <f t="shared" si="208"/>
        <v>2023|Tararua District|$30,001-$50,000</v>
      </c>
      <c r="B6685" t="s">
        <v>18</v>
      </c>
      <c r="C6685" t="s">
        <v>19</v>
      </c>
      <c r="D6685" t="s">
        <v>20</v>
      </c>
      <c r="E6685" t="s">
        <v>21</v>
      </c>
      <c r="F6685">
        <v>2023</v>
      </c>
      <c r="G6685">
        <v>2023</v>
      </c>
      <c r="H6685">
        <v>41</v>
      </c>
      <c r="I6685" t="s">
        <v>78</v>
      </c>
      <c r="J6685">
        <v>99</v>
      </c>
      <c r="K6685" t="s">
        <v>23</v>
      </c>
      <c r="L6685">
        <v>3</v>
      </c>
      <c r="M6685" t="s">
        <v>45</v>
      </c>
      <c r="N6685">
        <v>999</v>
      </c>
      <c r="O6685" t="s">
        <v>42</v>
      </c>
      <c r="P6685">
        <v>0</v>
      </c>
      <c r="T6685" s="3" t="str">
        <f t="shared" si="209"/>
        <v>.</v>
      </c>
      <c r="U6685" s="3" t="str">
        <f>IF(AND(R6685&lt;&gt;"_U",N6685&lt;&gt;9999,N6685&lt;&gt;999,L6685&lt;&gt;"Median"),IFERROR(VLOOKUP(A6685,'TA Total'!A:P,16,0),"."),".")</f>
        <v>.</v>
      </c>
    </row>
    <row r="6686" spans="1:21" x14ac:dyDescent="0.3">
      <c r="A6686" s="1" t="str">
        <f t="shared" si="208"/>
        <v>2023|Tararua District|$50,001-$70,000</v>
      </c>
      <c r="B6686" t="s">
        <v>18</v>
      </c>
      <c r="C6686" t="s">
        <v>19</v>
      </c>
      <c r="D6686" t="s">
        <v>20</v>
      </c>
      <c r="E6686" t="s">
        <v>21</v>
      </c>
      <c r="F6686">
        <v>2023</v>
      </c>
      <c r="G6686">
        <v>2023</v>
      </c>
      <c r="H6686">
        <v>41</v>
      </c>
      <c r="I6686" t="s">
        <v>78</v>
      </c>
      <c r="J6686">
        <v>99</v>
      </c>
      <c r="K6686" t="s">
        <v>23</v>
      </c>
      <c r="L6686">
        <v>4</v>
      </c>
      <c r="M6686" t="s">
        <v>36</v>
      </c>
      <c r="N6686">
        <v>1</v>
      </c>
      <c r="O6686" t="s">
        <v>33</v>
      </c>
      <c r="P6686">
        <v>525</v>
      </c>
      <c r="T6686" s="3">
        <f t="shared" si="209"/>
        <v>58.72</v>
      </c>
      <c r="U6686" s="3">
        <f>IF(AND(R6686&lt;&gt;"_U",N6686&lt;&gt;9999,N6686&lt;&gt;999,L6686&lt;&gt;"Median"),IFERROR(VLOOKUP(A6686,'TA Total'!A:P,16,0),"."),".")</f>
        <v>894</v>
      </c>
    </row>
    <row r="6687" spans="1:21" x14ac:dyDescent="0.3">
      <c r="A6687" s="1" t="str">
        <f t="shared" si="208"/>
        <v>2023|Tararua District|$50,001-$70,000</v>
      </c>
      <c r="B6687" t="s">
        <v>18</v>
      </c>
      <c r="C6687" t="s">
        <v>19</v>
      </c>
      <c r="D6687" t="s">
        <v>20</v>
      </c>
      <c r="E6687" t="s">
        <v>21</v>
      </c>
      <c r="F6687">
        <v>2023</v>
      </c>
      <c r="G6687">
        <v>2023</v>
      </c>
      <c r="H6687">
        <v>41</v>
      </c>
      <c r="I6687" t="s">
        <v>78</v>
      </c>
      <c r="J6687">
        <v>99</v>
      </c>
      <c r="K6687" t="s">
        <v>23</v>
      </c>
      <c r="L6687">
        <v>4</v>
      </c>
      <c r="M6687" t="s">
        <v>36</v>
      </c>
      <c r="N6687">
        <v>9999</v>
      </c>
      <c r="O6687" t="s">
        <v>40</v>
      </c>
      <c r="P6687">
        <v>894</v>
      </c>
      <c r="T6687" s="3" t="str">
        <f t="shared" si="209"/>
        <v>.</v>
      </c>
      <c r="U6687" s="3" t="str">
        <f>IF(AND(R6687&lt;&gt;"_U",N6687&lt;&gt;9999,N6687&lt;&gt;999,L6687&lt;&gt;"Median"),IFERROR(VLOOKUP(A6687,'TA Total'!A:P,16,0),"."),".")</f>
        <v>.</v>
      </c>
    </row>
    <row r="6688" spans="1:21" x14ac:dyDescent="0.3">
      <c r="A6688" s="1" t="str">
        <f t="shared" si="208"/>
        <v>2023|Tararua District|$50,001-$70,000</v>
      </c>
      <c r="B6688" t="s">
        <v>18</v>
      </c>
      <c r="C6688" t="s">
        <v>19</v>
      </c>
      <c r="D6688" t="s">
        <v>20</v>
      </c>
      <c r="E6688" t="s">
        <v>21</v>
      </c>
      <c r="F6688">
        <v>2023</v>
      </c>
      <c r="G6688">
        <v>2023</v>
      </c>
      <c r="H6688">
        <v>41</v>
      </c>
      <c r="I6688" t="s">
        <v>78</v>
      </c>
      <c r="J6688">
        <v>99</v>
      </c>
      <c r="K6688" t="s">
        <v>23</v>
      </c>
      <c r="L6688">
        <v>4</v>
      </c>
      <c r="M6688" t="s">
        <v>36</v>
      </c>
      <c r="N6688">
        <v>7777</v>
      </c>
      <c r="O6688" t="s">
        <v>37</v>
      </c>
      <c r="P6688">
        <v>894</v>
      </c>
      <c r="T6688" s="3">
        <f t="shared" si="209"/>
        <v>100</v>
      </c>
      <c r="U6688" s="3">
        <f>IF(AND(R6688&lt;&gt;"_U",N6688&lt;&gt;9999,N6688&lt;&gt;999,L6688&lt;&gt;"Median"),IFERROR(VLOOKUP(A6688,'TA Total'!A:P,16,0),"."),".")</f>
        <v>894</v>
      </c>
    </row>
    <row r="6689" spans="1:21" x14ac:dyDescent="0.3">
      <c r="A6689" s="1" t="str">
        <f t="shared" si="208"/>
        <v>2023|Tararua District|$50,001-$70,000</v>
      </c>
      <c r="B6689" t="s">
        <v>18</v>
      </c>
      <c r="C6689" t="s">
        <v>19</v>
      </c>
      <c r="D6689" t="s">
        <v>20</v>
      </c>
      <c r="E6689" t="s">
        <v>21</v>
      </c>
      <c r="F6689">
        <v>2023</v>
      </c>
      <c r="G6689">
        <v>2023</v>
      </c>
      <c r="H6689">
        <v>41</v>
      </c>
      <c r="I6689" t="s">
        <v>78</v>
      </c>
      <c r="J6689">
        <v>99</v>
      </c>
      <c r="K6689" t="s">
        <v>23</v>
      </c>
      <c r="L6689">
        <v>4</v>
      </c>
      <c r="M6689" t="s">
        <v>36</v>
      </c>
      <c r="N6689">
        <v>3</v>
      </c>
      <c r="O6689" t="s">
        <v>25</v>
      </c>
      <c r="P6689">
        <v>66</v>
      </c>
      <c r="T6689" s="3">
        <f t="shared" si="209"/>
        <v>7.38</v>
      </c>
      <c r="U6689" s="3">
        <f>IF(AND(R6689&lt;&gt;"_U",N6689&lt;&gt;9999,N6689&lt;&gt;999,L6689&lt;&gt;"Median"),IFERROR(VLOOKUP(A6689,'TA Total'!A:P,16,0),"."),".")</f>
        <v>894</v>
      </c>
    </row>
    <row r="6690" spans="1:21" x14ac:dyDescent="0.3">
      <c r="A6690" s="1" t="str">
        <f t="shared" si="208"/>
        <v>2023|Tararua District|$50,001-$70,000</v>
      </c>
      <c r="B6690" t="s">
        <v>18</v>
      </c>
      <c r="C6690" t="s">
        <v>19</v>
      </c>
      <c r="D6690" t="s">
        <v>20</v>
      </c>
      <c r="E6690" t="s">
        <v>21</v>
      </c>
      <c r="F6690">
        <v>2023</v>
      </c>
      <c r="G6690">
        <v>2023</v>
      </c>
      <c r="H6690">
        <v>41</v>
      </c>
      <c r="I6690" t="s">
        <v>78</v>
      </c>
      <c r="J6690">
        <v>99</v>
      </c>
      <c r="K6690" t="s">
        <v>23</v>
      </c>
      <c r="L6690">
        <v>4</v>
      </c>
      <c r="M6690" t="s">
        <v>36</v>
      </c>
      <c r="N6690">
        <v>999</v>
      </c>
      <c r="O6690" t="s">
        <v>42</v>
      </c>
      <c r="P6690">
        <v>0</v>
      </c>
      <c r="T6690" s="3" t="str">
        <f t="shared" si="209"/>
        <v>.</v>
      </c>
      <c r="U6690" s="3" t="str">
        <f>IF(AND(R6690&lt;&gt;"_U",N6690&lt;&gt;9999,N6690&lt;&gt;999,L6690&lt;&gt;"Median"),IFERROR(VLOOKUP(A6690,'TA Total'!A:P,16,0),"."),".")</f>
        <v>.</v>
      </c>
    </row>
    <row r="6691" spans="1:21" x14ac:dyDescent="0.3">
      <c r="A6691" s="1" t="str">
        <f t="shared" si="208"/>
        <v>2023|Tararua District|$50,001-$70,000</v>
      </c>
      <c r="B6691" t="s">
        <v>18</v>
      </c>
      <c r="C6691" t="s">
        <v>19</v>
      </c>
      <c r="D6691" t="s">
        <v>20</v>
      </c>
      <c r="E6691" t="s">
        <v>21</v>
      </c>
      <c r="F6691">
        <v>2023</v>
      </c>
      <c r="G6691">
        <v>2023</v>
      </c>
      <c r="H6691">
        <v>41</v>
      </c>
      <c r="I6691" t="s">
        <v>78</v>
      </c>
      <c r="J6691">
        <v>99</v>
      </c>
      <c r="K6691" t="s">
        <v>23</v>
      </c>
      <c r="L6691">
        <v>4</v>
      </c>
      <c r="M6691" t="s">
        <v>36</v>
      </c>
      <c r="N6691">
        <v>2</v>
      </c>
      <c r="O6691" t="s">
        <v>28</v>
      </c>
      <c r="P6691">
        <v>300</v>
      </c>
      <c r="T6691" s="3">
        <f t="shared" si="209"/>
        <v>33.56</v>
      </c>
      <c r="U6691" s="3">
        <f>IF(AND(R6691&lt;&gt;"_U",N6691&lt;&gt;9999,N6691&lt;&gt;999,L6691&lt;&gt;"Median"),IFERROR(VLOOKUP(A6691,'TA Total'!A:P,16,0),"."),".")</f>
        <v>894</v>
      </c>
    </row>
    <row r="6692" spans="1:21" x14ac:dyDescent="0.3">
      <c r="A6692" s="1" t="str">
        <f t="shared" si="208"/>
        <v>2023|Tararua District|$70,001-$100,000</v>
      </c>
      <c r="B6692" t="s">
        <v>18</v>
      </c>
      <c r="C6692" t="s">
        <v>19</v>
      </c>
      <c r="D6692" t="s">
        <v>20</v>
      </c>
      <c r="E6692" t="s">
        <v>21</v>
      </c>
      <c r="F6692">
        <v>2023</v>
      </c>
      <c r="G6692">
        <v>2023</v>
      </c>
      <c r="H6692">
        <v>41</v>
      </c>
      <c r="I6692" t="s">
        <v>78</v>
      </c>
      <c r="J6692">
        <v>99</v>
      </c>
      <c r="K6692" t="s">
        <v>23</v>
      </c>
      <c r="L6692">
        <v>5</v>
      </c>
      <c r="M6692" t="s">
        <v>58</v>
      </c>
      <c r="N6692">
        <v>9999</v>
      </c>
      <c r="O6692" t="s">
        <v>40</v>
      </c>
      <c r="P6692">
        <v>1143</v>
      </c>
      <c r="T6692" s="3" t="str">
        <f t="shared" si="209"/>
        <v>.</v>
      </c>
      <c r="U6692" s="3" t="str">
        <f>IF(AND(R6692&lt;&gt;"_U",N6692&lt;&gt;9999,N6692&lt;&gt;999,L6692&lt;&gt;"Median"),IFERROR(VLOOKUP(A6692,'TA Total'!A:P,16,0),"."),".")</f>
        <v>.</v>
      </c>
    </row>
    <row r="6693" spans="1:21" x14ac:dyDescent="0.3">
      <c r="A6693" s="1" t="str">
        <f t="shared" si="208"/>
        <v>2023|Tararua District|$70,001-$100,000</v>
      </c>
      <c r="B6693" t="s">
        <v>18</v>
      </c>
      <c r="C6693" t="s">
        <v>19</v>
      </c>
      <c r="D6693" t="s">
        <v>20</v>
      </c>
      <c r="E6693" t="s">
        <v>21</v>
      </c>
      <c r="F6693">
        <v>2023</v>
      </c>
      <c r="G6693">
        <v>2023</v>
      </c>
      <c r="H6693">
        <v>41</v>
      </c>
      <c r="I6693" t="s">
        <v>78</v>
      </c>
      <c r="J6693">
        <v>99</v>
      </c>
      <c r="K6693" t="s">
        <v>23</v>
      </c>
      <c r="L6693">
        <v>5</v>
      </c>
      <c r="M6693" t="s">
        <v>58</v>
      </c>
      <c r="N6693">
        <v>3</v>
      </c>
      <c r="O6693" t="s">
        <v>25</v>
      </c>
      <c r="P6693">
        <v>114</v>
      </c>
      <c r="T6693" s="3">
        <f t="shared" si="209"/>
        <v>9.9700000000000006</v>
      </c>
      <c r="U6693" s="3">
        <f>IF(AND(R6693&lt;&gt;"_U",N6693&lt;&gt;9999,N6693&lt;&gt;999,L6693&lt;&gt;"Median"),IFERROR(VLOOKUP(A6693,'TA Total'!A:P,16,0),"."),".")</f>
        <v>1143</v>
      </c>
    </row>
    <row r="6694" spans="1:21" x14ac:dyDescent="0.3">
      <c r="A6694" s="1" t="str">
        <f t="shared" si="208"/>
        <v>2023|Tararua District|$70,001-$100,000</v>
      </c>
      <c r="B6694" t="s">
        <v>18</v>
      </c>
      <c r="C6694" t="s">
        <v>19</v>
      </c>
      <c r="D6694" t="s">
        <v>20</v>
      </c>
      <c r="E6694" t="s">
        <v>21</v>
      </c>
      <c r="F6694">
        <v>2023</v>
      </c>
      <c r="G6694">
        <v>2023</v>
      </c>
      <c r="H6694">
        <v>41</v>
      </c>
      <c r="I6694" t="s">
        <v>78</v>
      </c>
      <c r="J6694">
        <v>99</v>
      </c>
      <c r="K6694" t="s">
        <v>23</v>
      </c>
      <c r="L6694">
        <v>5</v>
      </c>
      <c r="M6694" t="s">
        <v>58</v>
      </c>
      <c r="N6694">
        <v>2</v>
      </c>
      <c r="O6694" t="s">
        <v>28</v>
      </c>
      <c r="P6694">
        <v>315</v>
      </c>
      <c r="T6694" s="3">
        <f t="shared" si="209"/>
        <v>27.56</v>
      </c>
      <c r="U6694" s="3">
        <f>IF(AND(R6694&lt;&gt;"_U",N6694&lt;&gt;9999,N6694&lt;&gt;999,L6694&lt;&gt;"Median"),IFERROR(VLOOKUP(A6694,'TA Total'!A:P,16,0),"."),".")</f>
        <v>1143</v>
      </c>
    </row>
    <row r="6695" spans="1:21" x14ac:dyDescent="0.3">
      <c r="A6695" s="1" t="str">
        <f t="shared" si="208"/>
        <v>2023|Tararua District|$70,001-$100,000</v>
      </c>
      <c r="B6695" t="s">
        <v>18</v>
      </c>
      <c r="C6695" t="s">
        <v>19</v>
      </c>
      <c r="D6695" t="s">
        <v>20</v>
      </c>
      <c r="E6695" t="s">
        <v>21</v>
      </c>
      <c r="F6695">
        <v>2023</v>
      </c>
      <c r="G6695">
        <v>2023</v>
      </c>
      <c r="H6695">
        <v>41</v>
      </c>
      <c r="I6695" t="s">
        <v>78</v>
      </c>
      <c r="J6695">
        <v>99</v>
      </c>
      <c r="K6695" t="s">
        <v>23</v>
      </c>
      <c r="L6695">
        <v>5</v>
      </c>
      <c r="M6695" t="s">
        <v>58</v>
      </c>
      <c r="N6695">
        <v>7777</v>
      </c>
      <c r="O6695" t="s">
        <v>37</v>
      </c>
      <c r="P6695">
        <v>1143</v>
      </c>
      <c r="T6695" s="3">
        <f t="shared" si="209"/>
        <v>100</v>
      </c>
      <c r="U6695" s="3">
        <f>IF(AND(R6695&lt;&gt;"_U",N6695&lt;&gt;9999,N6695&lt;&gt;999,L6695&lt;&gt;"Median"),IFERROR(VLOOKUP(A6695,'TA Total'!A:P,16,0),"."),".")</f>
        <v>1143</v>
      </c>
    </row>
    <row r="6696" spans="1:21" x14ac:dyDescent="0.3">
      <c r="A6696" s="1" t="str">
        <f t="shared" si="208"/>
        <v>2023|Tararua District|$70,001-$100,000</v>
      </c>
      <c r="B6696" t="s">
        <v>18</v>
      </c>
      <c r="C6696" t="s">
        <v>19</v>
      </c>
      <c r="D6696" t="s">
        <v>20</v>
      </c>
      <c r="E6696" t="s">
        <v>21</v>
      </c>
      <c r="F6696">
        <v>2023</v>
      </c>
      <c r="G6696">
        <v>2023</v>
      </c>
      <c r="H6696">
        <v>41</v>
      </c>
      <c r="I6696" t="s">
        <v>78</v>
      </c>
      <c r="J6696">
        <v>99</v>
      </c>
      <c r="K6696" t="s">
        <v>23</v>
      </c>
      <c r="L6696">
        <v>5</v>
      </c>
      <c r="M6696" t="s">
        <v>58</v>
      </c>
      <c r="N6696">
        <v>1</v>
      </c>
      <c r="O6696" t="s">
        <v>33</v>
      </c>
      <c r="P6696">
        <v>717</v>
      </c>
      <c r="T6696" s="3">
        <f t="shared" si="209"/>
        <v>62.73</v>
      </c>
      <c r="U6696" s="3">
        <f>IF(AND(R6696&lt;&gt;"_U",N6696&lt;&gt;9999,N6696&lt;&gt;999,L6696&lt;&gt;"Median"),IFERROR(VLOOKUP(A6696,'TA Total'!A:P,16,0),"."),".")</f>
        <v>1143</v>
      </c>
    </row>
    <row r="6697" spans="1:21" x14ac:dyDescent="0.3">
      <c r="A6697" s="1" t="str">
        <f t="shared" si="208"/>
        <v>2023|Tararua District|$70,001-$100,000</v>
      </c>
      <c r="B6697" t="s">
        <v>18</v>
      </c>
      <c r="C6697" t="s">
        <v>19</v>
      </c>
      <c r="D6697" t="s">
        <v>20</v>
      </c>
      <c r="E6697" t="s">
        <v>21</v>
      </c>
      <c r="F6697">
        <v>2023</v>
      </c>
      <c r="G6697">
        <v>2023</v>
      </c>
      <c r="H6697">
        <v>41</v>
      </c>
      <c r="I6697" t="s">
        <v>78</v>
      </c>
      <c r="J6697">
        <v>99</v>
      </c>
      <c r="K6697" t="s">
        <v>23</v>
      </c>
      <c r="L6697">
        <v>5</v>
      </c>
      <c r="M6697" t="s">
        <v>58</v>
      </c>
      <c r="N6697">
        <v>999</v>
      </c>
      <c r="O6697" t="s">
        <v>42</v>
      </c>
      <c r="P6697">
        <v>0</v>
      </c>
      <c r="T6697" s="3" t="str">
        <f t="shared" si="209"/>
        <v>.</v>
      </c>
      <c r="U6697" s="3" t="str">
        <f>IF(AND(R6697&lt;&gt;"_U",N6697&lt;&gt;9999,N6697&lt;&gt;999,L6697&lt;&gt;"Median"),IFERROR(VLOOKUP(A6697,'TA Total'!A:P,16,0),"."),".")</f>
        <v>.</v>
      </c>
    </row>
    <row r="6698" spans="1:21" x14ac:dyDescent="0.3">
      <c r="A6698" s="1" t="str">
        <f t="shared" si="208"/>
        <v>2023|Tararua District|$100,001-$150,000</v>
      </c>
      <c r="B6698" t="s">
        <v>18</v>
      </c>
      <c r="C6698" t="s">
        <v>19</v>
      </c>
      <c r="D6698" t="s">
        <v>20</v>
      </c>
      <c r="E6698" t="s">
        <v>21</v>
      </c>
      <c r="F6698">
        <v>2023</v>
      </c>
      <c r="G6698">
        <v>2023</v>
      </c>
      <c r="H6698">
        <v>41</v>
      </c>
      <c r="I6698" t="s">
        <v>78</v>
      </c>
      <c r="J6698">
        <v>99</v>
      </c>
      <c r="K6698" t="s">
        <v>23</v>
      </c>
      <c r="L6698">
        <v>6</v>
      </c>
      <c r="M6698" t="s">
        <v>59</v>
      </c>
      <c r="N6698">
        <v>999</v>
      </c>
      <c r="O6698" t="s">
        <v>42</v>
      </c>
      <c r="P6698">
        <v>0</v>
      </c>
      <c r="T6698" s="3" t="str">
        <f t="shared" si="209"/>
        <v>.</v>
      </c>
      <c r="U6698" s="3" t="str">
        <f>IF(AND(R6698&lt;&gt;"_U",N6698&lt;&gt;9999,N6698&lt;&gt;999,L6698&lt;&gt;"Median"),IFERROR(VLOOKUP(A6698,'TA Total'!A:P,16,0),"."),".")</f>
        <v>.</v>
      </c>
    </row>
    <row r="6699" spans="1:21" x14ac:dyDescent="0.3">
      <c r="A6699" s="1" t="str">
        <f t="shared" si="208"/>
        <v>2023|Tararua District|$100,001-$150,000</v>
      </c>
      <c r="B6699" t="s">
        <v>18</v>
      </c>
      <c r="C6699" t="s">
        <v>19</v>
      </c>
      <c r="D6699" t="s">
        <v>20</v>
      </c>
      <c r="E6699" t="s">
        <v>21</v>
      </c>
      <c r="F6699">
        <v>2023</v>
      </c>
      <c r="G6699">
        <v>2023</v>
      </c>
      <c r="H6699">
        <v>41</v>
      </c>
      <c r="I6699" t="s">
        <v>78</v>
      </c>
      <c r="J6699">
        <v>99</v>
      </c>
      <c r="K6699" t="s">
        <v>23</v>
      </c>
      <c r="L6699">
        <v>6</v>
      </c>
      <c r="M6699" t="s">
        <v>59</v>
      </c>
      <c r="N6699">
        <v>3</v>
      </c>
      <c r="O6699" t="s">
        <v>25</v>
      </c>
      <c r="P6699">
        <v>144</v>
      </c>
      <c r="T6699" s="3">
        <f t="shared" si="209"/>
        <v>10.64</v>
      </c>
      <c r="U6699" s="3">
        <f>IF(AND(R6699&lt;&gt;"_U",N6699&lt;&gt;9999,N6699&lt;&gt;999,L6699&lt;&gt;"Median"),IFERROR(VLOOKUP(A6699,'TA Total'!A:P,16,0),"."),".")</f>
        <v>1353</v>
      </c>
    </row>
    <row r="6700" spans="1:21" x14ac:dyDescent="0.3">
      <c r="A6700" s="1" t="str">
        <f t="shared" si="208"/>
        <v>2023|Tararua District|$100,001-$150,000</v>
      </c>
      <c r="B6700" t="s">
        <v>18</v>
      </c>
      <c r="C6700" t="s">
        <v>19</v>
      </c>
      <c r="D6700" t="s">
        <v>20</v>
      </c>
      <c r="E6700" t="s">
        <v>21</v>
      </c>
      <c r="F6700">
        <v>2023</v>
      </c>
      <c r="G6700">
        <v>2023</v>
      </c>
      <c r="H6700">
        <v>41</v>
      </c>
      <c r="I6700" t="s">
        <v>78</v>
      </c>
      <c r="J6700">
        <v>99</v>
      </c>
      <c r="K6700" t="s">
        <v>23</v>
      </c>
      <c r="L6700">
        <v>6</v>
      </c>
      <c r="M6700" t="s">
        <v>59</v>
      </c>
      <c r="N6700">
        <v>2</v>
      </c>
      <c r="O6700" t="s">
        <v>28</v>
      </c>
      <c r="P6700">
        <v>294</v>
      </c>
      <c r="T6700" s="3">
        <f t="shared" si="209"/>
        <v>21.73</v>
      </c>
      <c r="U6700" s="3">
        <f>IF(AND(R6700&lt;&gt;"_U",N6700&lt;&gt;9999,N6700&lt;&gt;999,L6700&lt;&gt;"Median"),IFERROR(VLOOKUP(A6700,'TA Total'!A:P,16,0),"."),".")</f>
        <v>1353</v>
      </c>
    </row>
    <row r="6701" spans="1:21" x14ac:dyDescent="0.3">
      <c r="A6701" s="1" t="str">
        <f t="shared" si="208"/>
        <v>2023|Tararua District|$100,001-$150,000</v>
      </c>
      <c r="B6701" t="s">
        <v>18</v>
      </c>
      <c r="C6701" t="s">
        <v>19</v>
      </c>
      <c r="D6701" t="s">
        <v>20</v>
      </c>
      <c r="E6701" t="s">
        <v>21</v>
      </c>
      <c r="F6701">
        <v>2023</v>
      </c>
      <c r="G6701">
        <v>2023</v>
      </c>
      <c r="H6701">
        <v>41</v>
      </c>
      <c r="I6701" t="s">
        <v>78</v>
      </c>
      <c r="J6701">
        <v>99</v>
      </c>
      <c r="K6701" t="s">
        <v>23</v>
      </c>
      <c r="L6701">
        <v>6</v>
      </c>
      <c r="M6701" t="s">
        <v>59</v>
      </c>
      <c r="N6701">
        <v>1</v>
      </c>
      <c r="O6701" t="s">
        <v>33</v>
      </c>
      <c r="P6701">
        <v>915</v>
      </c>
      <c r="T6701" s="3">
        <f t="shared" si="209"/>
        <v>67.63</v>
      </c>
      <c r="U6701" s="3">
        <f>IF(AND(R6701&lt;&gt;"_U",N6701&lt;&gt;9999,N6701&lt;&gt;999,L6701&lt;&gt;"Median"),IFERROR(VLOOKUP(A6701,'TA Total'!A:P,16,0),"."),".")</f>
        <v>1353</v>
      </c>
    </row>
    <row r="6702" spans="1:21" x14ac:dyDescent="0.3">
      <c r="A6702" s="1" t="str">
        <f t="shared" si="208"/>
        <v>2023|Tararua District|$100,001-$150,000</v>
      </c>
      <c r="B6702" t="s">
        <v>18</v>
      </c>
      <c r="C6702" t="s">
        <v>19</v>
      </c>
      <c r="D6702" t="s">
        <v>20</v>
      </c>
      <c r="E6702" t="s">
        <v>21</v>
      </c>
      <c r="F6702">
        <v>2023</v>
      </c>
      <c r="G6702">
        <v>2023</v>
      </c>
      <c r="H6702">
        <v>41</v>
      </c>
      <c r="I6702" t="s">
        <v>78</v>
      </c>
      <c r="J6702">
        <v>99</v>
      </c>
      <c r="K6702" t="s">
        <v>23</v>
      </c>
      <c r="L6702">
        <v>6</v>
      </c>
      <c r="M6702" t="s">
        <v>59</v>
      </c>
      <c r="N6702">
        <v>9999</v>
      </c>
      <c r="O6702" t="s">
        <v>40</v>
      </c>
      <c r="P6702">
        <v>1353</v>
      </c>
      <c r="T6702" s="3" t="str">
        <f t="shared" si="209"/>
        <v>.</v>
      </c>
      <c r="U6702" s="3" t="str">
        <f>IF(AND(R6702&lt;&gt;"_U",N6702&lt;&gt;9999,N6702&lt;&gt;999,L6702&lt;&gt;"Median"),IFERROR(VLOOKUP(A6702,'TA Total'!A:P,16,0),"."),".")</f>
        <v>.</v>
      </c>
    </row>
    <row r="6703" spans="1:21" x14ac:dyDescent="0.3">
      <c r="A6703" s="1" t="str">
        <f t="shared" si="208"/>
        <v>2023|Tararua District|$100,001-$150,000</v>
      </c>
      <c r="B6703" t="s">
        <v>18</v>
      </c>
      <c r="C6703" t="s">
        <v>19</v>
      </c>
      <c r="D6703" t="s">
        <v>20</v>
      </c>
      <c r="E6703" t="s">
        <v>21</v>
      </c>
      <c r="F6703">
        <v>2023</v>
      </c>
      <c r="G6703">
        <v>2023</v>
      </c>
      <c r="H6703">
        <v>41</v>
      </c>
      <c r="I6703" t="s">
        <v>78</v>
      </c>
      <c r="J6703">
        <v>99</v>
      </c>
      <c r="K6703" t="s">
        <v>23</v>
      </c>
      <c r="L6703">
        <v>6</v>
      </c>
      <c r="M6703" t="s">
        <v>59</v>
      </c>
      <c r="N6703">
        <v>7777</v>
      </c>
      <c r="O6703" t="s">
        <v>37</v>
      </c>
      <c r="P6703">
        <v>1353</v>
      </c>
      <c r="T6703" s="3">
        <f t="shared" si="209"/>
        <v>100</v>
      </c>
      <c r="U6703" s="3">
        <f>IF(AND(R6703&lt;&gt;"_U",N6703&lt;&gt;9999,N6703&lt;&gt;999,L6703&lt;&gt;"Median"),IFERROR(VLOOKUP(A6703,'TA Total'!A:P,16,0),"."),".")</f>
        <v>1353</v>
      </c>
    </row>
    <row r="6704" spans="1:21" x14ac:dyDescent="0.3">
      <c r="A6704" s="1" t="str">
        <f t="shared" si="208"/>
        <v>2023|Tararua District|$150,001-$200,000</v>
      </c>
      <c r="B6704" t="s">
        <v>18</v>
      </c>
      <c r="C6704" t="s">
        <v>19</v>
      </c>
      <c r="D6704" t="s">
        <v>20</v>
      </c>
      <c r="E6704" t="s">
        <v>21</v>
      </c>
      <c r="F6704">
        <v>2023</v>
      </c>
      <c r="G6704">
        <v>2023</v>
      </c>
      <c r="H6704">
        <v>41</v>
      </c>
      <c r="I6704" t="s">
        <v>78</v>
      </c>
      <c r="J6704">
        <v>99</v>
      </c>
      <c r="K6704" t="s">
        <v>23</v>
      </c>
      <c r="L6704">
        <v>7</v>
      </c>
      <c r="M6704" t="s">
        <v>43</v>
      </c>
      <c r="N6704">
        <v>3</v>
      </c>
      <c r="O6704" t="s">
        <v>25</v>
      </c>
      <c r="P6704">
        <v>78</v>
      </c>
      <c r="T6704" s="3">
        <f t="shared" si="209"/>
        <v>13.54</v>
      </c>
      <c r="U6704" s="3">
        <f>IF(AND(R6704&lt;&gt;"_U",N6704&lt;&gt;9999,N6704&lt;&gt;999,L6704&lt;&gt;"Median"),IFERROR(VLOOKUP(A6704,'TA Total'!A:P,16,0),"."),".")</f>
        <v>576</v>
      </c>
    </row>
    <row r="6705" spans="1:21" x14ac:dyDescent="0.3">
      <c r="A6705" s="1" t="str">
        <f t="shared" si="208"/>
        <v>2023|Tararua District|$150,001-$200,000</v>
      </c>
      <c r="B6705" t="s">
        <v>18</v>
      </c>
      <c r="C6705" t="s">
        <v>19</v>
      </c>
      <c r="D6705" t="s">
        <v>20</v>
      </c>
      <c r="E6705" t="s">
        <v>21</v>
      </c>
      <c r="F6705">
        <v>2023</v>
      </c>
      <c r="G6705">
        <v>2023</v>
      </c>
      <c r="H6705">
        <v>41</v>
      </c>
      <c r="I6705" t="s">
        <v>78</v>
      </c>
      <c r="J6705">
        <v>99</v>
      </c>
      <c r="K6705" t="s">
        <v>23</v>
      </c>
      <c r="L6705">
        <v>7</v>
      </c>
      <c r="M6705" t="s">
        <v>43</v>
      </c>
      <c r="N6705">
        <v>2</v>
      </c>
      <c r="O6705" t="s">
        <v>28</v>
      </c>
      <c r="P6705">
        <v>102</v>
      </c>
      <c r="T6705" s="3">
        <f t="shared" si="209"/>
        <v>17.71</v>
      </c>
      <c r="U6705" s="3">
        <f>IF(AND(R6705&lt;&gt;"_U",N6705&lt;&gt;9999,N6705&lt;&gt;999,L6705&lt;&gt;"Median"),IFERROR(VLOOKUP(A6705,'TA Total'!A:P,16,0),"."),".")</f>
        <v>576</v>
      </c>
    </row>
    <row r="6706" spans="1:21" x14ac:dyDescent="0.3">
      <c r="A6706" s="1" t="str">
        <f t="shared" si="208"/>
        <v>2023|Tararua District|$150,001-$200,000</v>
      </c>
      <c r="B6706" t="s">
        <v>18</v>
      </c>
      <c r="C6706" t="s">
        <v>19</v>
      </c>
      <c r="D6706" t="s">
        <v>20</v>
      </c>
      <c r="E6706" t="s">
        <v>21</v>
      </c>
      <c r="F6706">
        <v>2023</v>
      </c>
      <c r="G6706">
        <v>2023</v>
      </c>
      <c r="H6706">
        <v>41</v>
      </c>
      <c r="I6706" t="s">
        <v>78</v>
      </c>
      <c r="J6706">
        <v>99</v>
      </c>
      <c r="K6706" t="s">
        <v>23</v>
      </c>
      <c r="L6706">
        <v>7</v>
      </c>
      <c r="M6706" t="s">
        <v>43</v>
      </c>
      <c r="N6706">
        <v>1</v>
      </c>
      <c r="O6706" t="s">
        <v>33</v>
      </c>
      <c r="P6706">
        <v>399</v>
      </c>
      <c r="T6706" s="3">
        <f t="shared" si="209"/>
        <v>69.27</v>
      </c>
      <c r="U6706" s="3">
        <f>IF(AND(R6706&lt;&gt;"_U",N6706&lt;&gt;9999,N6706&lt;&gt;999,L6706&lt;&gt;"Median"),IFERROR(VLOOKUP(A6706,'TA Total'!A:P,16,0),"."),".")</f>
        <v>576</v>
      </c>
    </row>
    <row r="6707" spans="1:21" x14ac:dyDescent="0.3">
      <c r="A6707" s="1" t="str">
        <f t="shared" si="208"/>
        <v>2023|Tararua District|$150,001-$200,000</v>
      </c>
      <c r="B6707" t="s">
        <v>18</v>
      </c>
      <c r="C6707" t="s">
        <v>19</v>
      </c>
      <c r="D6707" t="s">
        <v>20</v>
      </c>
      <c r="E6707" t="s">
        <v>21</v>
      </c>
      <c r="F6707">
        <v>2023</v>
      </c>
      <c r="G6707">
        <v>2023</v>
      </c>
      <c r="H6707">
        <v>41</v>
      </c>
      <c r="I6707" t="s">
        <v>78</v>
      </c>
      <c r="J6707">
        <v>99</v>
      </c>
      <c r="K6707" t="s">
        <v>23</v>
      </c>
      <c r="L6707">
        <v>7</v>
      </c>
      <c r="M6707" t="s">
        <v>43</v>
      </c>
      <c r="N6707">
        <v>999</v>
      </c>
      <c r="O6707" t="s">
        <v>42</v>
      </c>
      <c r="P6707">
        <v>0</v>
      </c>
      <c r="T6707" s="3" t="str">
        <f t="shared" si="209"/>
        <v>.</v>
      </c>
      <c r="U6707" s="3" t="str">
        <f>IF(AND(R6707&lt;&gt;"_U",N6707&lt;&gt;9999,N6707&lt;&gt;999,L6707&lt;&gt;"Median"),IFERROR(VLOOKUP(A6707,'TA Total'!A:P,16,0),"."),".")</f>
        <v>.</v>
      </c>
    </row>
    <row r="6708" spans="1:21" x14ac:dyDescent="0.3">
      <c r="A6708" s="1" t="str">
        <f t="shared" si="208"/>
        <v>2023|Tararua District|$150,001-$200,000</v>
      </c>
      <c r="B6708" t="s">
        <v>18</v>
      </c>
      <c r="C6708" t="s">
        <v>19</v>
      </c>
      <c r="D6708" t="s">
        <v>20</v>
      </c>
      <c r="E6708" t="s">
        <v>21</v>
      </c>
      <c r="F6708">
        <v>2023</v>
      </c>
      <c r="G6708">
        <v>2023</v>
      </c>
      <c r="H6708">
        <v>41</v>
      </c>
      <c r="I6708" t="s">
        <v>78</v>
      </c>
      <c r="J6708">
        <v>99</v>
      </c>
      <c r="K6708" t="s">
        <v>23</v>
      </c>
      <c r="L6708">
        <v>7</v>
      </c>
      <c r="M6708" t="s">
        <v>43</v>
      </c>
      <c r="N6708">
        <v>9999</v>
      </c>
      <c r="O6708" t="s">
        <v>40</v>
      </c>
      <c r="P6708">
        <v>576</v>
      </c>
      <c r="T6708" s="3" t="str">
        <f t="shared" si="209"/>
        <v>.</v>
      </c>
      <c r="U6708" s="3" t="str">
        <f>IF(AND(R6708&lt;&gt;"_U",N6708&lt;&gt;9999,N6708&lt;&gt;999,L6708&lt;&gt;"Median"),IFERROR(VLOOKUP(A6708,'TA Total'!A:P,16,0),"."),".")</f>
        <v>.</v>
      </c>
    </row>
    <row r="6709" spans="1:21" x14ac:dyDescent="0.3">
      <c r="A6709" s="1" t="str">
        <f t="shared" si="208"/>
        <v>2023|Tararua District|$150,001-$200,000</v>
      </c>
      <c r="B6709" t="s">
        <v>18</v>
      </c>
      <c r="C6709" t="s">
        <v>19</v>
      </c>
      <c r="D6709" t="s">
        <v>20</v>
      </c>
      <c r="E6709" t="s">
        <v>21</v>
      </c>
      <c r="F6709">
        <v>2023</v>
      </c>
      <c r="G6709">
        <v>2023</v>
      </c>
      <c r="H6709">
        <v>41</v>
      </c>
      <c r="I6709" t="s">
        <v>78</v>
      </c>
      <c r="J6709">
        <v>99</v>
      </c>
      <c r="K6709" t="s">
        <v>23</v>
      </c>
      <c r="L6709">
        <v>7</v>
      </c>
      <c r="M6709" t="s">
        <v>43</v>
      </c>
      <c r="N6709">
        <v>7777</v>
      </c>
      <c r="O6709" t="s">
        <v>37</v>
      </c>
      <c r="P6709">
        <v>576</v>
      </c>
      <c r="T6709" s="3">
        <f t="shared" si="209"/>
        <v>100</v>
      </c>
      <c r="U6709" s="3">
        <f>IF(AND(R6709&lt;&gt;"_U",N6709&lt;&gt;9999,N6709&lt;&gt;999,L6709&lt;&gt;"Median"),IFERROR(VLOOKUP(A6709,'TA Total'!A:P,16,0),"."),".")</f>
        <v>576</v>
      </c>
    </row>
    <row r="6710" spans="1:21" x14ac:dyDescent="0.3">
      <c r="A6710" s="1" t="str">
        <f t="shared" si="208"/>
        <v>2023|Tararua District|$200,001 or more</v>
      </c>
      <c r="B6710" t="s">
        <v>18</v>
      </c>
      <c r="C6710" t="s">
        <v>19</v>
      </c>
      <c r="D6710" t="s">
        <v>20</v>
      </c>
      <c r="E6710" t="s">
        <v>21</v>
      </c>
      <c r="F6710">
        <v>2023</v>
      </c>
      <c r="G6710">
        <v>2023</v>
      </c>
      <c r="H6710">
        <v>41</v>
      </c>
      <c r="I6710" t="s">
        <v>78</v>
      </c>
      <c r="J6710">
        <v>99</v>
      </c>
      <c r="K6710" t="s">
        <v>23</v>
      </c>
      <c r="L6710">
        <v>8</v>
      </c>
      <c r="M6710" t="s">
        <v>27</v>
      </c>
      <c r="N6710">
        <v>1</v>
      </c>
      <c r="O6710" t="s">
        <v>33</v>
      </c>
      <c r="P6710">
        <v>237</v>
      </c>
      <c r="T6710" s="3">
        <f t="shared" si="209"/>
        <v>63.2</v>
      </c>
      <c r="U6710" s="3">
        <f>IF(AND(R6710&lt;&gt;"_U",N6710&lt;&gt;9999,N6710&lt;&gt;999,L6710&lt;&gt;"Median"),IFERROR(VLOOKUP(A6710,'TA Total'!A:P,16,0),"."),".")</f>
        <v>375</v>
      </c>
    </row>
    <row r="6711" spans="1:21" x14ac:dyDescent="0.3">
      <c r="A6711" s="1" t="str">
        <f t="shared" si="208"/>
        <v>2023|Tararua District|$200,001 or more</v>
      </c>
      <c r="B6711" t="s">
        <v>18</v>
      </c>
      <c r="C6711" t="s">
        <v>19</v>
      </c>
      <c r="D6711" t="s">
        <v>20</v>
      </c>
      <c r="E6711" t="s">
        <v>21</v>
      </c>
      <c r="F6711">
        <v>2023</v>
      </c>
      <c r="G6711">
        <v>2023</v>
      </c>
      <c r="H6711">
        <v>41</v>
      </c>
      <c r="I6711" t="s">
        <v>78</v>
      </c>
      <c r="J6711">
        <v>99</v>
      </c>
      <c r="K6711" t="s">
        <v>23</v>
      </c>
      <c r="L6711">
        <v>8</v>
      </c>
      <c r="M6711" t="s">
        <v>27</v>
      </c>
      <c r="N6711">
        <v>2</v>
      </c>
      <c r="O6711" t="s">
        <v>28</v>
      </c>
      <c r="P6711">
        <v>57</v>
      </c>
      <c r="T6711" s="3">
        <f t="shared" si="209"/>
        <v>15.2</v>
      </c>
      <c r="U6711" s="3">
        <f>IF(AND(R6711&lt;&gt;"_U",N6711&lt;&gt;9999,N6711&lt;&gt;999,L6711&lt;&gt;"Median"),IFERROR(VLOOKUP(A6711,'TA Total'!A:P,16,0),"."),".")</f>
        <v>375</v>
      </c>
    </row>
    <row r="6712" spans="1:21" x14ac:dyDescent="0.3">
      <c r="A6712" s="1" t="str">
        <f t="shared" si="208"/>
        <v>2023|Tararua District|$200,001 or more</v>
      </c>
      <c r="B6712" t="s">
        <v>18</v>
      </c>
      <c r="C6712" t="s">
        <v>19</v>
      </c>
      <c r="D6712" t="s">
        <v>20</v>
      </c>
      <c r="E6712" t="s">
        <v>21</v>
      </c>
      <c r="F6712">
        <v>2023</v>
      </c>
      <c r="G6712">
        <v>2023</v>
      </c>
      <c r="H6712">
        <v>41</v>
      </c>
      <c r="I6712" t="s">
        <v>78</v>
      </c>
      <c r="J6712">
        <v>99</v>
      </c>
      <c r="K6712" t="s">
        <v>23</v>
      </c>
      <c r="L6712">
        <v>8</v>
      </c>
      <c r="M6712" t="s">
        <v>27</v>
      </c>
      <c r="N6712">
        <v>9999</v>
      </c>
      <c r="O6712" t="s">
        <v>40</v>
      </c>
      <c r="P6712">
        <v>375</v>
      </c>
      <c r="T6712" s="3" t="str">
        <f t="shared" si="209"/>
        <v>.</v>
      </c>
      <c r="U6712" s="3" t="str">
        <f>IF(AND(R6712&lt;&gt;"_U",N6712&lt;&gt;9999,N6712&lt;&gt;999,L6712&lt;&gt;"Median"),IFERROR(VLOOKUP(A6712,'TA Total'!A:P,16,0),"."),".")</f>
        <v>.</v>
      </c>
    </row>
    <row r="6713" spans="1:21" x14ac:dyDescent="0.3">
      <c r="A6713" s="1" t="str">
        <f t="shared" si="208"/>
        <v>2023|Tararua District|$200,001 or more</v>
      </c>
      <c r="B6713" t="s">
        <v>18</v>
      </c>
      <c r="C6713" t="s">
        <v>19</v>
      </c>
      <c r="D6713" t="s">
        <v>20</v>
      </c>
      <c r="E6713" t="s">
        <v>21</v>
      </c>
      <c r="F6713">
        <v>2023</v>
      </c>
      <c r="G6713">
        <v>2023</v>
      </c>
      <c r="H6713">
        <v>41</v>
      </c>
      <c r="I6713" t="s">
        <v>78</v>
      </c>
      <c r="J6713">
        <v>99</v>
      </c>
      <c r="K6713" t="s">
        <v>23</v>
      </c>
      <c r="L6713">
        <v>8</v>
      </c>
      <c r="M6713" t="s">
        <v>27</v>
      </c>
      <c r="N6713">
        <v>999</v>
      </c>
      <c r="O6713" t="s">
        <v>42</v>
      </c>
      <c r="P6713">
        <v>0</v>
      </c>
      <c r="T6713" s="3" t="str">
        <f t="shared" si="209"/>
        <v>.</v>
      </c>
      <c r="U6713" s="3" t="str">
        <f>IF(AND(R6713&lt;&gt;"_U",N6713&lt;&gt;9999,N6713&lt;&gt;999,L6713&lt;&gt;"Median"),IFERROR(VLOOKUP(A6713,'TA Total'!A:P,16,0),"."),".")</f>
        <v>.</v>
      </c>
    </row>
    <row r="6714" spans="1:21" x14ac:dyDescent="0.3">
      <c r="A6714" s="1" t="str">
        <f t="shared" si="208"/>
        <v>2023|Tararua District|$200,001 or more</v>
      </c>
      <c r="B6714" t="s">
        <v>18</v>
      </c>
      <c r="C6714" t="s">
        <v>19</v>
      </c>
      <c r="D6714" t="s">
        <v>20</v>
      </c>
      <c r="E6714" t="s">
        <v>21</v>
      </c>
      <c r="F6714">
        <v>2023</v>
      </c>
      <c r="G6714">
        <v>2023</v>
      </c>
      <c r="H6714">
        <v>41</v>
      </c>
      <c r="I6714" t="s">
        <v>78</v>
      </c>
      <c r="J6714">
        <v>99</v>
      </c>
      <c r="K6714" t="s">
        <v>23</v>
      </c>
      <c r="L6714">
        <v>8</v>
      </c>
      <c r="M6714" t="s">
        <v>27</v>
      </c>
      <c r="N6714">
        <v>7777</v>
      </c>
      <c r="O6714" t="s">
        <v>37</v>
      </c>
      <c r="P6714">
        <v>375</v>
      </c>
      <c r="T6714" s="3">
        <f t="shared" si="209"/>
        <v>100</v>
      </c>
      <c r="U6714" s="3">
        <f>IF(AND(R6714&lt;&gt;"_U",N6714&lt;&gt;9999,N6714&lt;&gt;999,L6714&lt;&gt;"Median"),IFERROR(VLOOKUP(A6714,'TA Total'!A:P,16,0),"."),".")</f>
        <v>375</v>
      </c>
    </row>
    <row r="6715" spans="1:21" x14ac:dyDescent="0.3">
      <c r="A6715" s="1" t="str">
        <f t="shared" si="208"/>
        <v>2023|Tararua District|$200,001 or more</v>
      </c>
      <c r="B6715" t="s">
        <v>18</v>
      </c>
      <c r="C6715" t="s">
        <v>19</v>
      </c>
      <c r="D6715" t="s">
        <v>20</v>
      </c>
      <c r="E6715" t="s">
        <v>21</v>
      </c>
      <c r="F6715">
        <v>2023</v>
      </c>
      <c r="G6715">
        <v>2023</v>
      </c>
      <c r="H6715">
        <v>41</v>
      </c>
      <c r="I6715" t="s">
        <v>78</v>
      </c>
      <c r="J6715">
        <v>99</v>
      </c>
      <c r="K6715" t="s">
        <v>23</v>
      </c>
      <c r="L6715">
        <v>8</v>
      </c>
      <c r="M6715" t="s">
        <v>27</v>
      </c>
      <c r="N6715">
        <v>3</v>
      </c>
      <c r="O6715" t="s">
        <v>25</v>
      </c>
      <c r="P6715">
        <v>84</v>
      </c>
      <c r="T6715" s="3">
        <f t="shared" si="209"/>
        <v>22.4</v>
      </c>
      <c r="U6715" s="3">
        <f>IF(AND(R6715&lt;&gt;"_U",N6715&lt;&gt;9999,N6715&lt;&gt;999,L6715&lt;&gt;"Median"),IFERROR(VLOOKUP(A6715,'TA Total'!A:P,16,0),"."),".")</f>
        <v>375</v>
      </c>
    </row>
    <row r="6716" spans="1:21" x14ac:dyDescent="0.3">
      <c r="A6716" s="1" t="str">
        <f t="shared" si="208"/>
        <v>2023|Tararua District|Total stated - total household income</v>
      </c>
      <c r="B6716" t="s">
        <v>18</v>
      </c>
      <c r="C6716" t="s">
        <v>19</v>
      </c>
      <c r="D6716" t="s">
        <v>20</v>
      </c>
      <c r="E6716" t="s">
        <v>21</v>
      </c>
      <c r="F6716">
        <v>2023</v>
      </c>
      <c r="G6716">
        <v>2023</v>
      </c>
      <c r="H6716">
        <v>41</v>
      </c>
      <c r="I6716" t="s">
        <v>78</v>
      </c>
      <c r="J6716">
        <v>99</v>
      </c>
      <c r="K6716" t="s">
        <v>23</v>
      </c>
      <c r="L6716">
        <v>77</v>
      </c>
      <c r="M6716" t="s">
        <v>32</v>
      </c>
      <c r="N6716">
        <v>999</v>
      </c>
      <c r="O6716" t="s">
        <v>42</v>
      </c>
      <c r="P6716">
        <v>0</v>
      </c>
      <c r="T6716" s="3" t="str">
        <f t="shared" si="209"/>
        <v>.</v>
      </c>
      <c r="U6716" s="3" t="str">
        <f>IF(AND(R6716&lt;&gt;"_U",N6716&lt;&gt;9999,N6716&lt;&gt;999,L6716&lt;&gt;"Median"),IFERROR(VLOOKUP(A6716,'TA Total'!A:P,16,0),"."),".")</f>
        <v>.</v>
      </c>
    </row>
    <row r="6717" spans="1:21" x14ac:dyDescent="0.3">
      <c r="A6717" s="1" t="str">
        <f t="shared" si="208"/>
        <v>2023|Tararua District|Total stated - total household income</v>
      </c>
      <c r="B6717" t="s">
        <v>18</v>
      </c>
      <c r="C6717" t="s">
        <v>19</v>
      </c>
      <c r="D6717" t="s">
        <v>20</v>
      </c>
      <c r="E6717" t="s">
        <v>21</v>
      </c>
      <c r="F6717">
        <v>2023</v>
      </c>
      <c r="G6717">
        <v>2023</v>
      </c>
      <c r="H6717">
        <v>41</v>
      </c>
      <c r="I6717" t="s">
        <v>78</v>
      </c>
      <c r="J6717">
        <v>99</v>
      </c>
      <c r="K6717" t="s">
        <v>23</v>
      </c>
      <c r="L6717">
        <v>77</v>
      </c>
      <c r="M6717" t="s">
        <v>32</v>
      </c>
      <c r="N6717">
        <v>7777</v>
      </c>
      <c r="O6717" t="s">
        <v>37</v>
      </c>
      <c r="P6717">
        <v>7002</v>
      </c>
      <c r="T6717" s="3">
        <f t="shared" si="209"/>
        <v>100</v>
      </c>
      <c r="U6717" s="3">
        <f>IF(AND(R6717&lt;&gt;"_U",N6717&lt;&gt;9999,N6717&lt;&gt;999,L6717&lt;&gt;"Median"),IFERROR(VLOOKUP(A6717,'TA Total'!A:P,16,0),"."),".")</f>
        <v>7002</v>
      </c>
    </row>
    <row r="6718" spans="1:21" x14ac:dyDescent="0.3">
      <c r="A6718" s="1" t="str">
        <f t="shared" si="208"/>
        <v>2023|Tararua District|Total stated - total household income</v>
      </c>
      <c r="B6718" t="s">
        <v>18</v>
      </c>
      <c r="C6718" t="s">
        <v>19</v>
      </c>
      <c r="D6718" t="s">
        <v>20</v>
      </c>
      <c r="E6718" t="s">
        <v>21</v>
      </c>
      <c r="F6718">
        <v>2023</v>
      </c>
      <c r="G6718">
        <v>2023</v>
      </c>
      <c r="H6718">
        <v>41</v>
      </c>
      <c r="I6718" t="s">
        <v>78</v>
      </c>
      <c r="J6718">
        <v>99</v>
      </c>
      <c r="K6718" t="s">
        <v>23</v>
      </c>
      <c r="L6718">
        <v>77</v>
      </c>
      <c r="M6718" t="s">
        <v>32</v>
      </c>
      <c r="N6718">
        <v>3</v>
      </c>
      <c r="O6718" t="s">
        <v>25</v>
      </c>
      <c r="P6718">
        <v>753</v>
      </c>
      <c r="T6718" s="3">
        <f t="shared" si="209"/>
        <v>10.75</v>
      </c>
      <c r="U6718" s="3">
        <f>IF(AND(R6718&lt;&gt;"_U",N6718&lt;&gt;9999,N6718&lt;&gt;999,L6718&lt;&gt;"Median"),IFERROR(VLOOKUP(A6718,'TA Total'!A:P,16,0),"."),".")</f>
        <v>7002</v>
      </c>
    </row>
    <row r="6719" spans="1:21" x14ac:dyDescent="0.3">
      <c r="A6719" s="1" t="str">
        <f t="shared" si="208"/>
        <v>2023|Tararua District|Total stated - total household income</v>
      </c>
      <c r="B6719" t="s">
        <v>18</v>
      </c>
      <c r="C6719" t="s">
        <v>19</v>
      </c>
      <c r="D6719" t="s">
        <v>20</v>
      </c>
      <c r="E6719" t="s">
        <v>21</v>
      </c>
      <c r="F6719">
        <v>2023</v>
      </c>
      <c r="G6719">
        <v>2023</v>
      </c>
      <c r="H6719">
        <v>41</v>
      </c>
      <c r="I6719" t="s">
        <v>78</v>
      </c>
      <c r="J6719">
        <v>99</v>
      </c>
      <c r="K6719" t="s">
        <v>23</v>
      </c>
      <c r="L6719">
        <v>77</v>
      </c>
      <c r="M6719" t="s">
        <v>32</v>
      </c>
      <c r="N6719">
        <v>2</v>
      </c>
      <c r="O6719" t="s">
        <v>28</v>
      </c>
      <c r="P6719">
        <v>1869</v>
      </c>
      <c r="T6719" s="3">
        <f t="shared" si="209"/>
        <v>26.69</v>
      </c>
      <c r="U6719" s="3">
        <f>IF(AND(R6719&lt;&gt;"_U",N6719&lt;&gt;9999,N6719&lt;&gt;999,L6719&lt;&gt;"Median"),IFERROR(VLOOKUP(A6719,'TA Total'!A:P,16,0),"."),".")</f>
        <v>7002</v>
      </c>
    </row>
    <row r="6720" spans="1:21" x14ac:dyDescent="0.3">
      <c r="A6720" s="1" t="str">
        <f t="shared" si="208"/>
        <v>2023|Tararua District|Total stated - total household income</v>
      </c>
      <c r="B6720" t="s">
        <v>18</v>
      </c>
      <c r="C6720" t="s">
        <v>19</v>
      </c>
      <c r="D6720" t="s">
        <v>20</v>
      </c>
      <c r="E6720" t="s">
        <v>21</v>
      </c>
      <c r="F6720">
        <v>2023</v>
      </c>
      <c r="G6720">
        <v>2023</v>
      </c>
      <c r="H6720">
        <v>41</v>
      </c>
      <c r="I6720" t="s">
        <v>78</v>
      </c>
      <c r="J6720">
        <v>99</v>
      </c>
      <c r="K6720" t="s">
        <v>23</v>
      </c>
      <c r="L6720">
        <v>77</v>
      </c>
      <c r="M6720" t="s">
        <v>32</v>
      </c>
      <c r="N6720">
        <v>9999</v>
      </c>
      <c r="O6720" t="s">
        <v>40</v>
      </c>
      <c r="P6720">
        <v>7002</v>
      </c>
      <c r="T6720" s="3" t="str">
        <f t="shared" si="209"/>
        <v>.</v>
      </c>
      <c r="U6720" s="3" t="str">
        <f>IF(AND(R6720&lt;&gt;"_U",N6720&lt;&gt;9999,N6720&lt;&gt;999,L6720&lt;&gt;"Median"),IFERROR(VLOOKUP(A6720,'TA Total'!A:P,16,0),"."),".")</f>
        <v>.</v>
      </c>
    </row>
    <row r="6721" spans="1:21" x14ac:dyDescent="0.3">
      <c r="A6721" s="1" t="str">
        <f t="shared" si="208"/>
        <v>2023|Tararua District|Total stated - total household income</v>
      </c>
      <c r="B6721" t="s">
        <v>18</v>
      </c>
      <c r="C6721" t="s">
        <v>19</v>
      </c>
      <c r="D6721" t="s">
        <v>20</v>
      </c>
      <c r="E6721" t="s">
        <v>21</v>
      </c>
      <c r="F6721">
        <v>2023</v>
      </c>
      <c r="G6721">
        <v>2023</v>
      </c>
      <c r="H6721">
        <v>41</v>
      </c>
      <c r="I6721" t="s">
        <v>78</v>
      </c>
      <c r="J6721">
        <v>99</v>
      </c>
      <c r="K6721" t="s">
        <v>23</v>
      </c>
      <c r="L6721">
        <v>77</v>
      </c>
      <c r="M6721" t="s">
        <v>32</v>
      </c>
      <c r="N6721">
        <v>1</v>
      </c>
      <c r="O6721" t="s">
        <v>33</v>
      </c>
      <c r="P6721">
        <v>4380</v>
      </c>
      <c r="T6721" s="3">
        <f t="shared" si="209"/>
        <v>62.55</v>
      </c>
      <c r="U6721" s="3">
        <f>IF(AND(R6721&lt;&gt;"_U",N6721&lt;&gt;9999,N6721&lt;&gt;999,L6721&lt;&gt;"Median"),IFERROR(VLOOKUP(A6721,'TA Total'!A:P,16,0),"."),".")</f>
        <v>7002</v>
      </c>
    </row>
    <row r="6722" spans="1:21" x14ac:dyDescent="0.3">
      <c r="A6722" s="1" t="str">
        <f t="shared" si="208"/>
        <v>2023|Tararua District|Total - total household income</v>
      </c>
      <c r="B6722" t="s">
        <v>18</v>
      </c>
      <c r="C6722" t="s">
        <v>19</v>
      </c>
      <c r="D6722" t="s">
        <v>20</v>
      </c>
      <c r="E6722" t="s">
        <v>21</v>
      </c>
      <c r="F6722">
        <v>2023</v>
      </c>
      <c r="G6722">
        <v>2023</v>
      </c>
      <c r="H6722">
        <v>41</v>
      </c>
      <c r="I6722" t="s">
        <v>78</v>
      </c>
      <c r="J6722">
        <v>99</v>
      </c>
      <c r="K6722" t="s">
        <v>23</v>
      </c>
      <c r="L6722">
        <v>99</v>
      </c>
      <c r="M6722" t="s">
        <v>48</v>
      </c>
      <c r="N6722">
        <v>9999</v>
      </c>
      <c r="O6722" t="s">
        <v>40</v>
      </c>
      <c r="P6722">
        <v>7287</v>
      </c>
      <c r="T6722" s="3" t="str">
        <f t="shared" si="209"/>
        <v>.</v>
      </c>
      <c r="U6722" s="3" t="str">
        <f>IF(AND(R6722&lt;&gt;"_U",N6722&lt;&gt;9999,N6722&lt;&gt;999,L6722&lt;&gt;"Median"),IFERROR(VLOOKUP(A6722,'TA Total'!A:P,16,0),"."),".")</f>
        <v>.</v>
      </c>
    </row>
    <row r="6723" spans="1:21" x14ac:dyDescent="0.3">
      <c r="A6723" s="1" t="str">
        <f t="shared" ref="A6723:A6786" si="210">G6723&amp;"|"&amp;I6723&amp;"|"&amp;M6723</f>
        <v>2023|Tararua District|Total - total household income</v>
      </c>
      <c r="B6723" t="s">
        <v>18</v>
      </c>
      <c r="C6723" t="s">
        <v>19</v>
      </c>
      <c r="D6723" t="s">
        <v>20</v>
      </c>
      <c r="E6723" t="s">
        <v>21</v>
      </c>
      <c r="F6723">
        <v>2023</v>
      </c>
      <c r="G6723">
        <v>2023</v>
      </c>
      <c r="H6723">
        <v>41</v>
      </c>
      <c r="I6723" t="s">
        <v>78</v>
      </c>
      <c r="J6723">
        <v>99</v>
      </c>
      <c r="K6723" t="s">
        <v>23</v>
      </c>
      <c r="L6723">
        <v>99</v>
      </c>
      <c r="M6723" t="s">
        <v>48</v>
      </c>
      <c r="N6723">
        <v>2</v>
      </c>
      <c r="O6723" t="s">
        <v>28</v>
      </c>
      <c r="P6723">
        <v>2004</v>
      </c>
      <c r="T6723" s="3">
        <f t="shared" ref="T6723:T6786" si="211">IF(AND(R6723&lt;&gt;"_U",R6723&lt;&gt;"c",N6723&lt;&gt;999,N6723&lt;&gt;9999,L6723&lt;&gt;"Median"),IFERROR((ROUND(P6723/U6723*100,2)),"."),".")</f>
        <v>27.5</v>
      </c>
      <c r="U6723" s="3">
        <f>IF(AND(R6723&lt;&gt;"_U",N6723&lt;&gt;9999,N6723&lt;&gt;999,L6723&lt;&gt;"Median"),IFERROR(VLOOKUP(A6723,'TA Total'!A:P,16,0),"."),".")</f>
        <v>7287</v>
      </c>
    </row>
    <row r="6724" spans="1:21" x14ac:dyDescent="0.3">
      <c r="A6724" s="1" t="str">
        <f t="shared" si="210"/>
        <v>2023|Tararua District|Total - total household income</v>
      </c>
      <c r="B6724" t="s">
        <v>18</v>
      </c>
      <c r="C6724" t="s">
        <v>19</v>
      </c>
      <c r="D6724" t="s">
        <v>20</v>
      </c>
      <c r="E6724" t="s">
        <v>21</v>
      </c>
      <c r="F6724">
        <v>2023</v>
      </c>
      <c r="G6724">
        <v>2023</v>
      </c>
      <c r="H6724">
        <v>41</v>
      </c>
      <c r="I6724" t="s">
        <v>78</v>
      </c>
      <c r="J6724">
        <v>99</v>
      </c>
      <c r="K6724" t="s">
        <v>23</v>
      </c>
      <c r="L6724">
        <v>99</v>
      </c>
      <c r="M6724" t="s">
        <v>48</v>
      </c>
      <c r="N6724">
        <v>3</v>
      </c>
      <c r="O6724" t="s">
        <v>25</v>
      </c>
      <c r="P6724">
        <v>786</v>
      </c>
      <c r="T6724" s="3">
        <f t="shared" si="211"/>
        <v>10.79</v>
      </c>
      <c r="U6724" s="3">
        <f>IF(AND(R6724&lt;&gt;"_U",N6724&lt;&gt;9999,N6724&lt;&gt;999,L6724&lt;&gt;"Median"),IFERROR(VLOOKUP(A6724,'TA Total'!A:P,16,0),"."),".")</f>
        <v>7287</v>
      </c>
    </row>
    <row r="6725" spans="1:21" x14ac:dyDescent="0.3">
      <c r="A6725" s="1" t="str">
        <f t="shared" si="210"/>
        <v>2023|Tararua District|Total - total household income</v>
      </c>
      <c r="B6725" t="s">
        <v>18</v>
      </c>
      <c r="C6725" t="s">
        <v>19</v>
      </c>
      <c r="D6725" t="s">
        <v>20</v>
      </c>
      <c r="E6725" t="s">
        <v>21</v>
      </c>
      <c r="F6725">
        <v>2023</v>
      </c>
      <c r="G6725">
        <v>2023</v>
      </c>
      <c r="H6725">
        <v>41</v>
      </c>
      <c r="I6725" t="s">
        <v>78</v>
      </c>
      <c r="J6725">
        <v>99</v>
      </c>
      <c r="K6725" t="s">
        <v>23</v>
      </c>
      <c r="L6725">
        <v>99</v>
      </c>
      <c r="M6725" t="s">
        <v>48</v>
      </c>
      <c r="N6725">
        <v>7777</v>
      </c>
      <c r="O6725" t="s">
        <v>37</v>
      </c>
      <c r="P6725">
        <v>7287</v>
      </c>
      <c r="T6725" s="3">
        <f t="shared" si="211"/>
        <v>100</v>
      </c>
      <c r="U6725" s="3">
        <f>IF(AND(R6725&lt;&gt;"_U",N6725&lt;&gt;9999,N6725&lt;&gt;999,L6725&lt;&gt;"Median"),IFERROR(VLOOKUP(A6725,'TA Total'!A:P,16,0),"."),".")</f>
        <v>7287</v>
      </c>
    </row>
    <row r="6726" spans="1:21" x14ac:dyDescent="0.3">
      <c r="A6726" s="1" t="str">
        <f t="shared" si="210"/>
        <v>2023|Tararua District|Total - total household income</v>
      </c>
      <c r="B6726" t="s">
        <v>18</v>
      </c>
      <c r="C6726" t="s">
        <v>19</v>
      </c>
      <c r="D6726" t="s">
        <v>20</v>
      </c>
      <c r="E6726" t="s">
        <v>21</v>
      </c>
      <c r="F6726">
        <v>2023</v>
      </c>
      <c r="G6726">
        <v>2023</v>
      </c>
      <c r="H6726">
        <v>41</v>
      </c>
      <c r="I6726" t="s">
        <v>78</v>
      </c>
      <c r="J6726">
        <v>99</v>
      </c>
      <c r="K6726" t="s">
        <v>23</v>
      </c>
      <c r="L6726">
        <v>99</v>
      </c>
      <c r="M6726" t="s">
        <v>48</v>
      </c>
      <c r="N6726">
        <v>999</v>
      </c>
      <c r="O6726" t="s">
        <v>42</v>
      </c>
      <c r="P6726">
        <v>0</v>
      </c>
      <c r="T6726" s="3" t="str">
        <f t="shared" si="211"/>
        <v>.</v>
      </c>
      <c r="U6726" s="3" t="str">
        <f>IF(AND(R6726&lt;&gt;"_U",N6726&lt;&gt;9999,N6726&lt;&gt;999,L6726&lt;&gt;"Median"),IFERROR(VLOOKUP(A6726,'TA Total'!A:P,16,0),"."),".")</f>
        <v>.</v>
      </c>
    </row>
    <row r="6727" spans="1:21" x14ac:dyDescent="0.3">
      <c r="A6727" s="1" t="str">
        <f t="shared" si="210"/>
        <v>2023|Tararua District|Total - total household income</v>
      </c>
      <c r="B6727" t="s">
        <v>18</v>
      </c>
      <c r="C6727" t="s">
        <v>19</v>
      </c>
      <c r="D6727" t="s">
        <v>20</v>
      </c>
      <c r="E6727" t="s">
        <v>21</v>
      </c>
      <c r="F6727">
        <v>2023</v>
      </c>
      <c r="G6727">
        <v>2023</v>
      </c>
      <c r="H6727">
        <v>41</v>
      </c>
      <c r="I6727" t="s">
        <v>78</v>
      </c>
      <c r="J6727">
        <v>99</v>
      </c>
      <c r="K6727" t="s">
        <v>23</v>
      </c>
      <c r="L6727">
        <v>99</v>
      </c>
      <c r="M6727" t="s">
        <v>48</v>
      </c>
      <c r="N6727">
        <v>1</v>
      </c>
      <c r="O6727" t="s">
        <v>33</v>
      </c>
      <c r="P6727">
        <v>4494</v>
      </c>
      <c r="T6727" s="3">
        <f t="shared" si="211"/>
        <v>61.67</v>
      </c>
      <c r="U6727" s="3">
        <f>IF(AND(R6727&lt;&gt;"_U",N6727&lt;&gt;9999,N6727&lt;&gt;999,L6727&lt;&gt;"Median"),IFERROR(VLOOKUP(A6727,'TA Total'!A:P,16,0),"."),".")</f>
        <v>7287</v>
      </c>
    </row>
    <row r="6728" spans="1:21" x14ac:dyDescent="0.3">
      <c r="A6728" s="1" t="str">
        <f t="shared" si="210"/>
        <v>2023|Tararua District|Median ($) - total household income</v>
      </c>
      <c r="B6728" t="s">
        <v>18</v>
      </c>
      <c r="C6728" t="s">
        <v>19</v>
      </c>
      <c r="D6728" t="s">
        <v>20</v>
      </c>
      <c r="E6728" t="s">
        <v>21</v>
      </c>
      <c r="F6728">
        <v>2023</v>
      </c>
      <c r="G6728">
        <v>2023</v>
      </c>
      <c r="H6728">
        <v>41</v>
      </c>
      <c r="I6728" t="s">
        <v>78</v>
      </c>
      <c r="J6728">
        <v>99</v>
      </c>
      <c r="K6728" t="s">
        <v>23</v>
      </c>
      <c r="L6728" t="s">
        <v>56</v>
      </c>
      <c r="M6728" t="s">
        <v>57</v>
      </c>
      <c r="N6728">
        <v>9999</v>
      </c>
      <c r="O6728" t="s">
        <v>40</v>
      </c>
      <c r="P6728">
        <v>68700</v>
      </c>
      <c r="T6728" s="3" t="str">
        <f t="shared" si="211"/>
        <v>.</v>
      </c>
      <c r="U6728" s="3" t="str">
        <f>IF(AND(R6728&lt;&gt;"_U",N6728&lt;&gt;9999,N6728&lt;&gt;999,L6728&lt;&gt;"Median"),IFERROR(VLOOKUP(A6728,'TA Total'!A:P,16,0),"."),".")</f>
        <v>.</v>
      </c>
    </row>
    <row r="6729" spans="1:21" x14ac:dyDescent="0.3">
      <c r="A6729" s="1" t="str">
        <f t="shared" si="210"/>
        <v>2023|Tararua District|Median ($) - total household income</v>
      </c>
      <c r="B6729" t="s">
        <v>18</v>
      </c>
      <c r="C6729" t="s">
        <v>19</v>
      </c>
      <c r="D6729" t="s">
        <v>20</v>
      </c>
      <c r="E6729" t="s">
        <v>21</v>
      </c>
      <c r="F6729">
        <v>2023</v>
      </c>
      <c r="G6729">
        <v>2023</v>
      </c>
      <c r="H6729">
        <v>41</v>
      </c>
      <c r="I6729" t="s">
        <v>78</v>
      </c>
      <c r="J6729">
        <v>99</v>
      </c>
      <c r="K6729" t="s">
        <v>23</v>
      </c>
      <c r="L6729" t="s">
        <v>56</v>
      </c>
      <c r="M6729" t="s">
        <v>57</v>
      </c>
      <c r="N6729">
        <v>999</v>
      </c>
      <c r="O6729" t="s">
        <v>42</v>
      </c>
      <c r="R6729" t="s">
        <v>61</v>
      </c>
      <c r="S6729" t="s">
        <v>62</v>
      </c>
      <c r="T6729" s="3" t="str">
        <f t="shared" si="211"/>
        <v>.</v>
      </c>
      <c r="U6729" s="3" t="str">
        <f>IF(AND(R6729&lt;&gt;"_U",N6729&lt;&gt;9999,N6729&lt;&gt;999,L6729&lt;&gt;"Median"),IFERROR(VLOOKUP(A6729,'TA Total'!A:P,16,0),"."),".")</f>
        <v>.</v>
      </c>
    </row>
    <row r="6730" spans="1:21" x14ac:dyDescent="0.3">
      <c r="A6730" s="1" t="str">
        <f t="shared" si="210"/>
        <v>2023|Tararua District|Median ($) - total household income</v>
      </c>
      <c r="B6730" t="s">
        <v>18</v>
      </c>
      <c r="C6730" t="s">
        <v>19</v>
      </c>
      <c r="D6730" t="s">
        <v>20</v>
      </c>
      <c r="E6730" t="s">
        <v>21</v>
      </c>
      <c r="F6730">
        <v>2023</v>
      </c>
      <c r="G6730">
        <v>2023</v>
      </c>
      <c r="H6730">
        <v>41</v>
      </c>
      <c r="I6730" t="s">
        <v>78</v>
      </c>
      <c r="J6730">
        <v>99</v>
      </c>
      <c r="K6730" t="s">
        <v>23</v>
      </c>
      <c r="L6730" t="s">
        <v>56</v>
      </c>
      <c r="M6730" t="s">
        <v>57</v>
      </c>
      <c r="N6730">
        <v>7777</v>
      </c>
      <c r="O6730" t="s">
        <v>37</v>
      </c>
      <c r="P6730">
        <v>68700</v>
      </c>
      <c r="T6730" s="3" t="str">
        <f t="shared" si="211"/>
        <v>.</v>
      </c>
      <c r="U6730" s="3" t="str">
        <f>IF(AND(R6730&lt;&gt;"_U",N6730&lt;&gt;9999,N6730&lt;&gt;999,L6730&lt;&gt;"Median"),IFERROR(VLOOKUP(A6730,'TA Total'!A:P,16,0),"."),".")</f>
        <v>.</v>
      </c>
    </row>
    <row r="6731" spans="1:21" x14ac:dyDescent="0.3">
      <c r="A6731" s="1" t="str">
        <f t="shared" si="210"/>
        <v>2023|Tararua District|Median ($) - total household income</v>
      </c>
      <c r="B6731" t="s">
        <v>18</v>
      </c>
      <c r="C6731" t="s">
        <v>19</v>
      </c>
      <c r="D6731" t="s">
        <v>20</v>
      </c>
      <c r="E6731" t="s">
        <v>21</v>
      </c>
      <c r="F6731">
        <v>2023</v>
      </c>
      <c r="G6731">
        <v>2023</v>
      </c>
      <c r="H6731">
        <v>41</v>
      </c>
      <c r="I6731" t="s">
        <v>78</v>
      </c>
      <c r="J6731">
        <v>99</v>
      </c>
      <c r="K6731" t="s">
        <v>23</v>
      </c>
      <c r="L6731" t="s">
        <v>56</v>
      </c>
      <c r="M6731" t="s">
        <v>57</v>
      </c>
      <c r="N6731">
        <v>3</v>
      </c>
      <c r="O6731" t="s">
        <v>25</v>
      </c>
      <c r="P6731">
        <v>80200</v>
      </c>
      <c r="T6731" s="3" t="str">
        <f t="shared" si="211"/>
        <v>.</v>
      </c>
      <c r="U6731" s="3" t="str">
        <f>IF(AND(R6731&lt;&gt;"_U",N6731&lt;&gt;9999,N6731&lt;&gt;999,L6731&lt;&gt;"Median"),IFERROR(VLOOKUP(A6731,'TA Total'!A:P,16,0),"."),".")</f>
        <v>.</v>
      </c>
    </row>
    <row r="6732" spans="1:21" x14ac:dyDescent="0.3">
      <c r="A6732" s="1" t="str">
        <f t="shared" si="210"/>
        <v>2023|Tararua District|Median ($) - total household income</v>
      </c>
      <c r="B6732" t="s">
        <v>18</v>
      </c>
      <c r="C6732" t="s">
        <v>19</v>
      </c>
      <c r="D6732" t="s">
        <v>20</v>
      </c>
      <c r="E6732" t="s">
        <v>21</v>
      </c>
      <c r="F6732">
        <v>2023</v>
      </c>
      <c r="G6732">
        <v>2023</v>
      </c>
      <c r="H6732">
        <v>41</v>
      </c>
      <c r="I6732" t="s">
        <v>78</v>
      </c>
      <c r="J6732">
        <v>99</v>
      </c>
      <c r="K6732" t="s">
        <v>23</v>
      </c>
      <c r="L6732" t="s">
        <v>56</v>
      </c>
      <c r="M6732" t="s">
        <v>57</v>
      </c>
      <c r="N6732">
        <v>1</v>
      </c>
      <c r="O6732" t="s">
        <v>33</v>
      </c>
      <c r="P6732">
        <v>73300</v>
      </c>
      <c r="T6732" s="3" t="str">
        <f t="shared" si="211"/>
        <v>.</v>
      </c>
      <c r="U6732" s="3" t="str">
        <f>IF(AND(R6732&lt;&gt;"_U",N6732&lt;&gt;9999,N6732&lt;&gt;999,L6732&lt;&gt;"Median"),IFERROR(VLOOKUP(A6732,'TA Total'!A:P,16,0),"."),".")</f>
        <v>.</v>
      </c>
    </row>
    <row r="6733" spans="1:21" x14ac:dyDescent="0.3">
      <c r="A6733" s="1" t="str">
        <f t="shared" si="210"/>
        <v>2023|Tararua District|Median ($) - total household income</v>
      </c>
      <c r="B6733" t="s">
        <v>18</v>
      </c>
      <c r="C6733" t="s">
        <v>19</v>
      </c>
      <c r="D6733" t="s">
        <v>20</v>
      </c>
      <c r="E6733" t="s">
        <v>21</v>
      </c>
      <c r="F6733">
        <v>2023</v>
      </c>
      <c r="G6733">
        <v>2023</v>
      </c>
      <c r="H6733">
        <v>41</v>
      </c>
      <c r="I6733" t="s">
        <v>78</v>
      </c>
      <c r="J6733">
        <v>99</v>
      </c>
      <c r="K6733" t="s">
        <v>23</v>
      </c>
      <c r="L6733" t="s">
        <v>56</v>
      </c>
      <c r="M6733" t="s">
        <v>57</v>
      </c>
      <c r="N6733">
        <v>2</v>
      </c>
      <c r="O6733" t="s">
        <v>28</v>
      </c>
      <c r="P6733">
        <v>58100</v>
      </c>
      <c r="T6733" s="3" t="str">
        <f t="shared" si="211"/>
        <v>.</v>
      </c>
      <c r="U6733" s="3" t="str">
        <f>IF(AND(R6733&lt;&gt;"_U",N6733&lt;&gt;9999,N6733&lt;&gt;999,L6733&lt;&gt;"Median"),IFERROR(VLOOKUP(A6733,'TA Total'!A:P,16,0),"."),".")</f>
        <v>.</v>
      </c>
    </row>
    <row r="6734" spans="1:21" x14ac:dyDescent="0.3">
      <c r="A6734" s="1" t="str">
        <f t="shared" si="210"/>
        <v>2023|Horowhenua District|$20,000 or less</v>
      </c>
      <c r="B6734" t="s">
        <v>18</v>
      </c>
      <c r="C6734" t="s">
        <v>19</v>
      </c>
      <c r="D6734" t="s">
        <v>20</v>
      </c>
      <c r="E6734" t="s">
        <v>21</v>
      </c>
      <c r="F6734">
        <v>2023</v>
      </c>
      <c r="G6734">
        <v>2023</v>
      </c>
      <c r="H6734">
        <v>42</v>
      </c>
      <c r="I6734" t="s">
        <v>137</v>
      </c>
      <c r="J6734">
        <v>99</v>
      </c>
      <c r="K6734" t="s">
        <v>23</v>
      </c>
      <c r="L6734">
        <v>1</v>
      </c>
      <c r="M6734" t="s">
        <v>39</v>
      </c>
      <c r="N6734">
        <v>3</v>
      </c>
      <c r="O6734" t="s">
        <v>25</v>
      </c>
      <c r="P6734">
        <v>75</v>
      </c>
      <c r="T6734" s="3">
        <f t="shared" si="211"/>
        <v>7.69</v>
      </c>
      <c r="U6734" s="3">
        <f>IF(AND(R6734&lt;&gt;"_U",N6734&lt;&gt;9999,N6734&lt;&gt;999,L6734&lt;&gt;"Median"),IFERROR(VLOOKUP(A6734,'TA Total'!A:P,16,0),"."),".")</f>
        <v>975</v>
      </c>
    </row>
    <row r="6735" spans="1:21" x14ac:dyDescent="0.3">
      <c r="A6735" s="1" t="str">
        <f t="shared" si="210"/>
        <v>2023|Horowhenua District|$20,000 or less</v>
      </c>
      <c r="B6735" t="s">
        <v>18</v>
      </c>
      <c r="C6735" t="s">
        <v>19</v>
      </c>
      <c r="D6735" t="s">
        <v>20</v>
      </c>
      <c r="E6735" t="s">
        <v>21</v>
      </c>
      <c r="F6735">
        <v>2023</v>
      </c>
      <c r="G6735">
        <v>2023</v>
      </c>
      <c r="H6735">
        <v>42</v>
      </c>
      <c r="I6735" t="s">
        <v>137</v>
      </c>
      <c r="J6735">
        <v>99</v>
      </c>
      <c r="K6735" t="s">
        <v>23</v>
      </c>
      <c r="L6735">
        <v>1</v>
      </c>
      <c r="M6735" t="s">
        <v>39</v>
      </c>
      <c r="N6735">
        <v>2</v>
      </c>
      <c r="O6735" t="s">
        <v>28</v>
      </c>
      <c r="P6735">
        <v>492</v>
      </c>
      <c r="T6735" s="3">
        <f t="shared" si="211"/>
        <v>50.46</v>
      </c>
      <c r="U6735" s="3">
        <f>IF(AND(R6735&lt;&gt;"_U",N6735&lt;&gt;9999,N6735&lt;&gt;999,L6735&lt;&gt;"Median"),IFERROR(VLOOKUP(A6735,'TA Total'!A:P,16,0),"."),".")</f>
        <v>975</v>
      </c>
    </row>
    <row r="6736" spans="1:21" x14ac:dyDescent="0.3">
      <c r="A6736" s="1" t="str">
        <f t="shared" si="210"/>
        <v>2023|Horowhenua District|$20,000 or less</v>
      </c>
      <c r="B6736" t="s">
        <v>18</v>
      </c>
      <c r="C6736" t="s">
        <v>19</v>
      </c>
      <c r="D6736" t="s">
        <v>20</v>
      </c>
      <c r="E6736" t="s">
        <v>21</v>
      </c>
      <c r="F6736">
        <v>2023</v>
      </c>
      <c r="G6736">
        <v>2023</v>
      </c>
      <c r="H6736">
        <v>42</v>
      </c>
      <c r="I6736" t="s">
        <v>137</v>
      </c>
      <c r="J6736">
        <v>99</v>
      </c>
      <c r="K6736" t="s">
        <v>23</v>
      </c>
      <c r="L6736">
        <v>1</v>
      </c>
      <c r="M6736" t="s">
        <v>39</v>
      </c>
      <c r="N6736">
        <v>1</v>
      </c>
      <c r="O6736" t="s">
        <v>33</v>
      </c>
      <c r="P6736">
        <v>411</v>
      </c>
      <c r="T6736" s="3">
        <f t="shared" si="211"/>
        <v>42.15</v>
      </c>
      <c r="U6736" s="3">
        <f>IF(AND(R6736&lt;&gt;"_U",N6736&lt;&gt;9999,N6736&lt;&gt;999,L6736&lt;&gt;"Median"),IFERROR(VLOOKUP(A6736,'TA Total'!A:P,16,0),"."),".")</f>
        <v>975</v>
      </c>
    </row>
    <row r="6737" spans="1:21" x14ac:dyDescent="0.3">
      <c r="A6737" s="1" t="str">
        <f t="shared" si="210"/>
        <v>2023|Horowhenua District|$20,000 or less</v>
      </c>
      <c r="B6737" t="s">
        <v>18</v>
      </c>
      <c r="C6737" t="s">
        <v>19</v>
      </c>
      <c r="D6737" t="s">
        <v>20</v>
      </c>
      <c r="E6737" t="s">
        <v>21</v>
      </c>
      <c r="F6737">
        <v>2023</v>
      </c>
      <c r="G6737">
        <v>2023</v>
      </c>
      <c r="H6737">
        <v>42</v>
      </c>
      <c r="I6737" t="s">
        <v>137</v>
      </c>
      <c r="J6737">
        <v>99</v>
      </c>
      <c r="K6737" t="s">
        <v>23</v>
      </c>
      <c r="L6737">
        <v>1</v>
      </c>
      <c r="M6737" t="s">
        <v>39</v>
      </c>
      <c r="N6737">
        <v>999</v>
      </c>
      <c r="O6737" t="s">
        <v>42</v>
      </c>
      <c r="P6737">
        <v>0</v>
      </c>
      <c r="T6737" s="3" t="str">
        <f t="shared" si="211"/>
        <v>.</v>
      </c>
      <c r="U6737" s="3" t="str">
        <f>IF(AND(R6737&lt;&gt;"_U",N6737&lt;&gt;9999,N6737&lt;&gt;999,L6737&lt;&gt;"Median"),IFERROR(VLOOKUP(A6737,'TA Total'!A:P,16,0),"."),".")</f>
        <v>.</v>
      </c>
    </row>
    <row r="6738" spans="1:21" x14ac:dyDescent="0.3">
      <c r="A6738" s="1" t="str">
        <f t="shared" si="210"/>
        <v>2023|Horowhenua District|$20,000 or less</v>
      </c>
      <c r="B6738" t="s">
        <v>18</v>
      </c>
      <c r="C6738" t="s">
        <v>19</v>
      </c>
      <c r="D6738" t="s">
        <v>20</v>
      </c>
      <c r="E6738" t="s">
        <v>21</v>
      </c>
      <c r="F6738">
        <v>2023</v>
      </c>
      <c r="G6738">
        <v>2023</v>
      </c>
      <c r="H6738">
        <v>42</v>
      </c>
      <c r="I6738" t="s">
        <v>137</v>
      </c>
      <c r="J6738">
        <v>99</v>
      </c>
      <c r="K6738" t="s">
        <v>23</v>
      </c>
      <c r="L6738">
        <v>1</v>
      </c>
      <c r="M6738" t="s">
        <v>39</v>
      </c>
      <c r="N6738">
        <v>9999</v>
      </c>
      <c r="O6738" t="s">
        <v>40</v>
      </c>
      <c r="P6738">
        <v>975</v>
      </c>
      <c r="T6738" s="3" t="str">
        <f t="shared" si="211"/>
        <v>.</v>
      </c>
      <c r="U6738" s="3" t="str">
        <f>IF(AND(R6738&lt;&gt;"_U",N6738&lt;&gt;9999,N6738&lt;&gt;999,L6738&lt;&gt;"Median"),IFERROR(VLOOKUP(A6738,'TA Total'!A:P,16,0),"."),".")</f>
        <v>.</v>
      </c>
    </row>
    <row r="6739" spans="1:21" x14ac:dyDescent="0.3">
      <c r="A6739" s="1" t="str">
        <f t="shared" si="210"/>
        <v>2023|Horowhenua District|$20,000 or less</v>
      </c>
      <c r="B6739" t="s">
        <v>18</v>
      </c>
      <c r="C6739" t="s">
        <v>19</v>
      </c>
      <c r="D6739" t="s">
        <v>20</v>
      </c>
      <c r="E6739" t="s">
        <v>21</v>
      </c>
      <c r="F6739">
        <v>2023</v>
      </c>
      <c r="G6739">
        <v>2023</v>
      </c>
      <c r="H6739">
        <v>42</v>
      </c>
      <c r="I6739" t="s">
        <v>137</v>
      </c>
      <c r="J6739">
        <v>99</v>
      </c>
      <c r="K6739" t="s">
        <v>23</v>
      </c>
      <c r="L6739">
        <v>1</v>
      </c>
      <c r="M6739" t="s">
        <v>39</v>
      </c>
      <c r="N6739">
        <v>7777</v>
      </c>
      <c r="O6739" t="s">
        <v>37</v>
      </c>
      <c r="P6739">
        <v>975</v>
      </c>
      <c r="T6739" s="3">
        <f t="shared" si="211"/>
        <v>100</v>
      </c>
      <c r="U6739" s="3">
        <f>IF(AND(R6739&lt;&gt;"_U",N6739&lt;&gt;9999,N6739&lt;&gt;999,L6739&lt;&gt;"Median"),IFERROR(VLOOKUP(A6739,'TA Total'!A:P,16,0),"."),".")</f>
        <v>975</v>
      </c>
    </row>
    <row r="6740" spans="1:21" x14ac:dyDescent="0.3">
      <c r="A6740" s="1" t="str">
        <f t="shared" si="210"/>
        <v>2023|Horowhenua District|$20,001-$30,000</v>
      </c>
      <c r="B6740" t="s">
        <v>18</v>
      </c>
      <c r="C6740" t="s">
        <v>19</v>
      </c>
      <c r="D6740" t="s">
        <v>20</v>
      </c>
      <c r="E6740" t="s">
        <v>21</v>
      </c>
      <c r="F6740">
        <v>2023</v>
      </c>
      <c r="G6740">
        <v>2023</v>
      </c>
      <c r="H6740">
        <v>42</v>
      </c>
      <c r="I6740" t="s">
        <v>137</v>
      </c>
      <c r="J6740">
        <v>99</v>
      </c>
      <c r="K6740" t="s">
        <v>23</v>
      </c>
      <c r="L6740">
        <v>2</v>
      </c>
      <c r="M6740" t="s">
        <v>24</v>
      </c>
      <c r="N6740">
        <v>1</v>
      </c>
      <c r="O6740" t="s">
        <v>33</v>
      </c>
      <c r="P6740">
        <v>1131</v>
      </c>
      <c r="T6740" s="3">
        <f t="shared" si="211"/>
        <v>61.5</v>
      </c>
      <c r="U6740" s="3">
        <f>IF(AND(R6740&lt;&gt;"_U",N6740&lt;&gt;9999,N6740&lt;&gt;999,L6740&lt;&gt;"Median"),IFERROR(VLOOKUP(A6740,'TA Total'!A:P,16,0),"."),".")</f>
        <v>1839</v>
      </c>
    </row>
    <row r="6741" spans="1:21" x14ac:dyDescent="0.3">
      <c r="A6741" s="1" t="str">
        <f t="shared" si="210"/>
        <v>2023|Horowhenua District|$20,001-$30,000</v>
      </c>
      <c r="B6741" t="s">
        <v>18</v>
      </c>
      <c r="C6741" t="s">
        <v>19</v>
      </c>
      <c r="D6741" t="s">
        <v>20</v>
      </c>
      <c r="E6741" t="s">
        <v>21</v>
      </c>
      <c r="F6741">
        <v>2023</v>
      </c>
      <c r="G6741">
        <v>2023</v>
      </c>
      <c r="H6741">
        <v>42</v>
      </c>
      <c r="I6741" t="s">
        <v>137</v>
      </c>
      <c r="J6741">
        <v>99</v>
      </c>
      <c r="K6741" t="s">
        <v>23</v>
      </c>
      <c r="L6741">
        <v>2</v>
      </c>
      <c r="M6741" t="s">
        <v>24</v>
      </c>
      <c r="N6741">
        <v>2</v>
      </c>
      <c r="O6741" t="s">
        <v>28</v>
      </c>
      <c r="P6741">
        <v>543</v>
      </c>
      <c r="T6741" s="3">
        <f t="shared" si="211"/>
        <v>29.53</v>
      </c>
      <c r="U6741" s="3">
        <f>IF(AND(R6741&lt;&gt;"_U",N6741&lt;&gt;9999,N6741&lt;&gt;999,L6741&lt;&gt;"Median"),IFERROR(VLOOKUP(A6741,'TA Total'!A:P,16,0),"."),".")</f>
        <v>1839</v>
      </c>
    </row>
    <row r="6742" spans="1:21" x14ac:dyDescent="0.3">
      <c r="A6742" s="1" t="str">
        <f t="shared" si="210"/>
        <v>2023|Horowhenua District|$20,001-$30,000</v>
      </c>
      <c r="B6742" t="s">
        <v>18</v>
      </c>
      <c r="C6742" t="s">
        <v>19</v>
      </c>
      <c r="D6742" t="s">
        <v>20</v>
      </c>
      <c r="E6742" t="s">
        <v>21</v>
      </c>
      <c r="F6742">
        <v>2023</v>
      </c>
      <c r="G6742">
        <v>2023</v>
      </c>
      <c r="H6742">
        <v>42</v>
      </c>
      <c r="I6742" t="s">
        <v>137</v>
      </c>
      <c r="J6742">
        <v>99</v>
      </c>
      <c r="K6742" t="s">
        <v>23</v>
      </c>
      <c r="L6742">
        <v>2</v>
      </c>
      <c r="M6742" t="s">
        <v>24</v>
      </c>
      <c r="N6742">
        <v>9999</v>
      </c>
      <c r="O6742" t="s">
        <v>40</v>
      </c>
      <c r="P6742">
        <v>1839</v>
      </c>
      <c r="T6742" s="3" t="str">
        <f t="shared" si="211"/>
        <v>.</v>
      </c>
      <c r="U6742" s="3" t="str">
        <f>IF(AND(R6742&lt;&gt;"_U",N6742&lt;&gt;9999,N6742&lt;&gt;999,L6742&lt;&gt;"Median"),IFERROR(VLOOKUP(A6742,'TA Total'!A:P,16,0),"."),".")</f>
        <v>.</v>
      </c>
    </row>
    <row r="6743" spans="1:21" x14ac:dyDescent="0.3">
      <c r="A6743" s="1" t="str">
        <f t="shared" si="210"/>
        <v>2023|Horowhenua District|$20,001-$30,000</v>
      </c>
      <c r="B6743" t="s">
        <v>18</v>
      </c>
      <c r="C6743" t="s">
        <v>19</v>
      </c>
      <c r="D6743" t="s">
        <v>20</v>
      </c>
      <c r="E6743" t="s">
        <v>21</v>
      </c>
      <c r="F6743">
        <v>2023</v>
      </c>
      <c r="G6743">
        <v>2023</v>
      </c>
      <c r="H6743">
        <v>42</v>
      </c>
      <c r="I6743" t="s">
        <v>137</v>
      </c>
      <c r="J6743">
        <v>99</v>
      </c>
      <c r="K6743" t="s">
        <v>23</v>
      </c>
      <c r="L6743">
        <v>2</v>
      </c>
      <c r="M6743" t="s">
        <v>24</v>
      </c>
      <c r="N6743">
        <v>999</v>
      </c>
      <c r="O6743" t="s">
        <v>42</v>
      </c>
      <c r="P6743">
        <v>0</v>
      </c>
      <c r="T6743" s="3" t="str">
        <f t="shared" si="211"/>
        <v>.</v>
      </c>
      <c r="U6743" s="3" t="str">
        <f>IF(AND(R6743&lt;&gt;"_U",N6743&lt;&gt;9999,N6743&lt;&gt;999,L6743&lt;&gt;"Median"),IFERROR(VLOOKUP(A6743,'TA Total'!A:P,16,0),"."),".")</f>
        <v>.</v>
      </c>
    </row>
    <row r="6744" spans="1:21" x14ac:dyDescent="0.3">
      <c r="A6744" s="1" t="str">
        <f t="shared" si="210"/>
        <v>2023|Horowhenua District|$20,001-$30,000</v>
      </c>
      <c r="B6744" t="s">
        <v>18</v>
      </c>
      <c r="C6744" t="s">
        <v>19</v>
      </c>
      <c r="D6744" t="s">
        <v>20</v>
      </c>
      <c r="E6744" t="s">
        <v>21</v>
      </c>
      <c r="F6744">
        <v>2023</v>
      </c>
      <c r="G6744">
        <v>2023</v>
      </c>
      <c r="H6744">
        <v>42</v>
      </c>
      <c r="I6744" t="s">
        <v>137</v>
      </c>
      <c r="J6744">
        <v>99</v>
      </c>
      <c r="K6744" t="s">
        <v>23</v>
      </c>
      <c r="L6744">
        <v>2</v>
      </c>
      <c r="M6744" t="s">
        <v>24</v>
      </c>
      <c r="N6744">
        <v>7777</v>
      </c>
      <c r="O6744" t="s">
        <v>37</v>
      </c>
      <c r="P6744">
        <v>1839</v>
      </c>
      <c r="T6744" s="3">
        <f t="shared" si="211"/>
        <v>100</v>
      </c>
      <c r="U6744" s="3">
        <f>IF(AND(R6744&lt;&gt;"_U",N6744&lt;&gt;9999,N6744&lt;&gt;999,L6744&lt;&gt;"Median"),IFERROR(VLOOKUP(A6744,'TA Total'!A:P,16,0),"."),".")</f>
        <v>1839</v>
      </c>
    </row>
    <row r="6745" spans="1:21" x14ac:dyDescent="0.3">
      <c r="A6745" s="1" t="str">
        <f t="shared" si="210"/>
        <v>2023|Horowhenua District|$20,001-$30,000</v>
      </c>
      <c r="B6745" t="s">
        <v>18</v>
      </c>
      <c r="C6745" t="s">
        <v>19</v>
      </c>
      <c r="D6745" t="s">
        <v>20</v>
      </c>
      <c r="E6745" t="s">
        <v>21</v>
      </c>
      <c r="F6745">
        <v>2023</v>
      </c>
      <c r="G6745">
        <v>2023</v>
      </c>
      <c r="H6745">
        <v>42</v>
      </c>
      <c r="I6745" t="s">
        <v>137</v>
      </c>
      <c r="J6745">
        <v>99</v>
      </c>
      <c r="K6745" t="s">
        <v>23</v>
      </c>
      <c r="L6745">
        <v>2</v>
      </c>
      <c r="M6745" t="s">
        <v>24</v>
      </c>
      <c r="N6745">
        <v>3</v>
      </c>
      <c r="O6745" t="s">
        <v>25</v>
      </c>
      <c r="P6745">
        <v>168</v>
      </c>
      <c r="T6745" s="3">
        <f t="shared" si="211"/>
        <v>9.14</v>
      </c>
      <c r="U6745" s="3">
        <f>IF(AND(R6745&lt;&gt;"_U",N6745&lt;&gt;9999,N6745&lt;&gt;999,L6745&lt;&gt;"Median"),IFERROR(VLOOKUP(A6745,'TA Total'!A:P,16,0),"."),".")</f>
        <v>1839</v>
      </c>
    </row>
    <row r="6746" spans="1:21" x14ac:dyDescent="0.3">
      <c r="A6746" s="1" t="str">
        <f t="shared" si="210"/>
        <v>2023|Horowhenua District|$30,001-$50,000</v>
      </c>
      <c r="B6746" t="s">
        <v>18</v>
      </c>
      <c r="C6746" t="s">
        <v>19</v>
      </c>
      <c r="D6746" t="s">
        <v>20</v>
      </c>
      <c r="E6746" t="s">
        <v>21</v>
      </c>
      <c r="F6746">
        <v>2023</v>
      </c>
      <c r="G6746">
        <v>2023</v>
      </c>
      <c r="H6746">
        <v>42</v>
      </c>
      <c r="I6746" t="s">
        <v>137</v>
      </c>
      <c r="J6746">
        <v>99</v>
      </c>
      <c r="K6746" t="s">
        <v>23</v>
      </c>
      <c r="L6746">
        <v>3</v>
      </c>
      <c r="M6746" t="s">
        <v>45</v>
      </c>
      <c r="N6746">
        <v>9999</v>
      </c>
      <c r="O6746" t="s">
        <v>40</v>
      </c>
      <c r="P6746">
        <v>2847</v>
      </c>
      <c r="T6746" s="3" t="str">
        <f t="shared" si="211"/>
        <v>.</v>
      </c>
      <c r="U6746" s="3" t="str">
        <f>IF(AND(R6746&lt;&gt;"_U",N6746&lt;&gt;9999,N6746&lt;&gt;999,L6746&lt;&gt;"Median"),IFERROR(VLOOKUP(A6746,'TA Total'!A:P,16,0),"."),".")</f>
        <v>.</v>
      </c>
    </row>
    <row r="6747" spans="1:21" x14ac:dyDescent="0.3">
      <c r="A6747" s="1" t="str">
        <f t="shared" si="210"/>
        <v>2023|Horowhenua District|$30,001-$50,000</v>
      </c>
      <c r="B6747" t="s">
        <v>18</v>
      </c>
      <c r="C6747" t="s">
        <v>19</v>
      </c>
      <c r="D6747" t="s">
        <v>20</v>
      </c>
      <c r="E6747" t="s">
        <v>21</v>
      </c>
      <c r="F6747">
        <v>2023</v>
      </c>
      <c r="G6747">
        <v>2023</v>
      </c>
      <c r="H6747">
        <v>42</v>
      </c>
      <c r="I6747" t="s">
        <v>137</v>
      </c>
      <c r="J6747">
        <v>99</v>
      </c>
      <c r="K6747" t="s">
        <v>23</v>
      </c>
      <c r="L6747">
        <v>3</v>
      </c>
      <c r="M6747" t="s">
        <v>45</v>
      </c>
      <c r="N6747">
        <v>999</v>
      </c>
      <c r="O6747" t="s">
        <v>42</v>
      </c>
      <c r="P6747">
        <v>0</v>
      </c>
      <c r="T6747" s="3" t="str">
        <f t="shared" si="211"/>
        <v>.</v>
      </c>
      <c r="U6747" s="3" t="str">
        <f>IF(AND(R6747&lt;&gt;"_U",N6747&lt;&gt;9999,N6747&lt;&gt;999,L6747&lt;&gt;"Median"),IFERROR(VLOOKUP(A6747,'TA Total'!A:P,16,0),"."),".")</f>
        <v>.</v>
      </c>
    </row>
    <row r="6748" spans="1:21" x14ac:dyDescent="0.3">
      <c r="A6748" s="1" t="str">
        <f t="shared" si="210"/>
        <v>2023|Horowhenua District|$30,001-$50,000</v>
      </c>
      <c r="B6748" t="s">
        <v>18</v>
      </c>
      <c r="C6748" t="s">
        <v>19</v>
      </c>
      <c r="D6748" t="s">
        <v>20</v>
      </c>
      <c r="E6748" t="s">
        <v>21</v>
      </c>
      <c r="F6748">
        <v>2023</v>
      </c>
      <c r="G6748">
        <v>2023</v>
      </c>
      <c r="H6748">
        <v>42</v>
      </c>
      <c r="I6748" t="s">
        <v>137</v>
      </c>
      <c r="J6748">
        <v>99</v>
      </c>
      <c r="K6748" t="s">
        <v>23</v>
      </c>
      <c r="L6748">
        <v>3</v>
      </c>
      <c r="M6748" t="s">
        <v>45</v>
      </c>
      <c r="N6748">
        <v>7777</v>
      </c>
      <c r="O6748" t="s">
        <v>37</v>
      </c>
      <c r="P6748">
        <v>2847</v>
      </c>
      <c r="T6748" s="3">
        <f t="shared" si="211"/>
        <v>100</v>
      </c>
      <c r="U6748" s="3">
        <f>IF(AND(R6748&lt;&gt;"_U",N6748&lt;&gt;9999,N6748&lt;&gt;999,L6748&lt;&gt;"Median"),IFERROR(VLOOKUP(A6748,'TA Total'!A:P,16,0),"."),".")</f>
        <v>2847</v>
      </c>
    </row>
    <row r="6749" spans="1:21" x14ac:dyDescent="0.3">
      <c r="A6749" s="1" t="str">
        <f t="shared" si="210"/>
        <v>2023|Horowhenua District|$30,001-$50,000</v>
      </c>
      <c r="B6749" t="s">
        <v>18</v>
      </c>
      <c r="C6749" t="s">
        <v>19</v>
      </c>
      <c r="D6749" t="s">
        <v>20</v>
      </c>
      <c r="E6749" t="s">
        <v>21</v>
      </c>
      <c r="F6749">
        <v>2023</v>
      </c>
      <c r="G6749">
        <v>2023</v>
      </c>
      <c r="H6749">
        <v>42</v>
      </c>
      <c r="I6749" t="s">
        <v>137</v>
      </c>
      <c r="J6749">
        <v>99</v>
      </c>
      <c r="K6749" t="s">
        <v>23</v>
      </c>
      <c r="L6749">
        <v>3</v>
      </c>
      <c r="M6749" t="s">
        <v>45</v>
      </c>
      <c r="N6749">
        <v>3</v>
      </c>
      <c r="O6749" t="s">
        <v>25</v>
      </c>
      <c r="P6749">
        <v>288</v>
      </c>
      <c r="T6749" s="3">
        <f t="shared" si="211"/>
        <v>10.119999999999999</v>
      </c>
      <c r="U6749" s="3">
        <f>IF(AND(R6749&lt;&gt;"_U",N6749&lt;&gt;9999,N6749&lt;&gt;999,L6749&lt;&gt;"Median"),IFERROR(VLOOKUP(A6749,'TA Total'!A:P,16,0),"."),".")</f>
        <v>2847</v>
      </c>
    </row>
    <row r="6750" spans="1:21" x14ac:dyDescent="0.3">
      <c r="A6750" s="1" t="str">
        <f t="shared" si="210"/>
        <v>2023|Horowhenua District|$30,001-$50,000</v>
      </c>
      <c r="B6750" t="s">
        <v>18</v>
      </c>
      <c r="C6750" t="s">
        <v>19</v>
      </c>
      <c r="D6750" t="s">
        <v>20</v>
      </c>
      <c r="E6750" t="s">
        <v>21</v>
      </c>
      <c r="F6750">
        <v>2023</v>
      </c>
      <c r="G6750">
        <v>2023</v>
      </c>
      <c r="H6750">
        <v>42</v>
      </c>
      <c r="I6750" t="s">
        <v>137</v>
      </c>
      <c r="J6750">
        <v>99</v>
      </c>
      <c r="K6750" t="s">
        <v>23</v>
      </c>
      <c r="L6750">
        <v>3</v>
      </c>
      <c r="M6750" t="s">
        <v>45</v>
      </c>
      <c r="N6750">
        <v>1</v>
      </c>
      <c r="O6750" t="s">
        <v>33</v>
      </c>
      <c r="P6750">
        <v>1749</v>
      </c>
      <c r="T6750" s="3">
        <f t="shared" si="211"/>
        <v>61.43</v>
      </c>
      <c r="U6750" s="3">
        <f>IF(AND(R6750&lt;&gt;"_U",N6750&lt;&gt;9999,N6750&lt;&gt;999,L6750&lt;&gt;"Median"),IFERROR(VLOOKUP(A6750,'TA Total'!A:P,16,0),"."),".")</f>
        <v>2847</v>
      </c>
    </row>
    <row r="6751" spans="1:21" x14ac:dyDescent="0.3">
      <c r="A6751" s="1" t="str">
        <f t="shared" si="210"/>
        <v>2023|Horowhenua District|$30,001-$50,000</v>
      </c>
      <c r="B6751" t="s">
        <v>18</v>
      </c>
      <c r="C6751" t="s">
        <v>19</v>
      </c>
      <c r="D6751" t="s">
        <v>20</v>
      </c>
      <c r="E6751" t="s">
        <v>21</v>
      </c>
      <c r="F6751">
        <v>2023</v>
      </c>
      <c r="G6751">
        <v>2023</v>
      </c>
      <c r="H6751">
        <v>42</v>
      </c>
      <c r="I6751" t="s">
        <v>137</v>
      </c>
      <c r="J6751">
        <v>99</v>
      </c>
      <c r="K6751" t="s">
        <v>23</v>
      </c>
      <c r="L6751">
        <v>3</v>
      </c>
      <c r="M6751" t="s">
        <v>45</v>
      </c>
      <c r="N6751">
        <v>2</v>
      </c>
      <c r="O6751" t="s">
        <v>28</v>
      </c>
      <c r="P6751">
        <v>810</v>
      </c>
      <c r="T6751" s="3">
        <f t="shared" si="211"/>
        <v>28.45</v>
      </c>
      <c r="U6751" s="3">
        <f>IF(AND(R6751&lt;&gt;"_U",N6751&lt;&gt;9999,N6751&lt;&gt;999,L6751&lt;&gt;"Median"),IFERROR(VLOOKUP(A6751,'TA Total'!A:P,16,0),"."),".")</f>
        <v>2847</v>
      </c>
    </row>
    <row r="6752" spans="1:21" x14ac:dyDescent="0.3">
      <c r="A6752" s="1" t="str">
        <f t="shared" si="210"/>
        <v>2023|Horowhenua District|$50,001-$70,000</v>
      </c>
      <c r="B6752" t="s">
        <v>18</v>
      </c>
      <c r="C6752" t="s">
        <v>19</v>
      </c>
      <c r="D6752" t="s">
        <v>20</v>
      </c>
      <c r="E6752" t="s">
        <v>21</v>
      </c>
      <c r="F6752">
        <v>2023</v>
      </c>
      <c r="G6752">
        <v>2023</v>
      </c>
      <c r="H6752">
        <v>42</v>
      </c>
      <c r="I6752" t="s">
        <v>137</v>
      </c>
      <c r="J6752">
        <v>99</v>
      </c>
      <c r="K6752" t="s">
        <v>23</v>
      </c>
      <c r="L6752">
        <v>4</v>
      </c>
      <c r="M6752" t="s">
        <v>36</v>
      </c>
      <c r="N6752">
        <v>999</v>
      </c>
      <c r="O6752" t="s">
        <v>42</v>
      </c>
      <c r="P6752">
        <v>0</v>
      </c>
      <c r="T6752" s="3" t="str">
        <f t="shared" si="211"/>
        <v>.</v>
      </c>
      <c r="U6752" s="3" t="str">
        <f>IF(AND(R6752&lt;&gt;"_U",N6752&lt;&gt;9999,N6752&lt;&gt;999,L6752&lt;&gt;"Median"),IFERROR(VLOOKUP(A6752,'TA Total'!A:P,16,0),"."),".")</f>
        <v>.</v>
      </c>
    </row>
    <row r="6753" spans="1:21" x14ac:dyDescent="0.3">
      <c r="A6753" s="1" t="str">
        <f t="shared" si="210"/>
        <v>2023|Horowhenua District|$50,001-$70,000</v>
      </c>
      <c r="B6753" t="s">
        <v>18</v>
      </c>
      <c r="C6753" t="s">
        <v>19</v>
      </c>
      <c r="D6753" t="s">
        <v>20</v>
      </c>
      <c r="E6753" t="s">
        <v>21</v>
      </c>
      <c r="F6753">
        <v>2023</v>
      </c>
      <c r="G6753">
        <v>2023</v>
      </c>
      <c r="H6753">
        <v>42</v>
      </c>
      <c r="I6753" t="s">
        <v>137</v>
      </c>
      <c r="J6753">
        <v>99</v>
      </c>
      <c r="K6753" t="s">
        <v>23</v>
      </c>
      <c r="L6753">
        <v>4</v>
      </c>
      <c r="M6753" t="s">
        <v>36</v>
      </c>
      <c r="N6753">
        <v>7777</v>
      </c>
      <c r="O6753" t="s">
        <v>37</v>
      </c>
      <c r="P6753">
        <v>1728</v>
      </c>
      <c r="T6753" s="3">
        <f t="shared" si="211"/>
        <v>100</v>
      </c>
      <c r="U6753" s="3">
        <f>IF(AND(R6753&lt;&gt;"_U",N6753&lt;&gt;9999,N6753&lt;&gt;999,L6753&lt;&gt;"Median"),IFERROR(VLOOKUP(A6753,'TA Total'!A:P,16,0),"."),".")</f>
        <v>1728</v>
      </c>
    </row>
    <row r="6754" spans="1:21" x14ac:dyDescent="0.3">
      <c r="A6754" s="1" t="str">
        <f t="shared" si="210"/>
        <v>2023|Horowhenua District|$50,001-$70,000</v>
      </c>
      <c r="B6754" t="s">
        <v>18</v>
      </c>
      <c r="C6754" t="s">
        <v>19</v>
      </c>
      <c r="D6754" t="s">
        <v>20</v>
      </c>
      <c r="E6754" t="s">
        <v>21</v>
      </c>
      <c r="F6754">
        <v>2023</v>
      </c>
      <c r="G6754">
        <v>2023</v>
      </c>
      <c r="H6754">
        <v>42</v>
      </c>
      <c r="I6754" t="s">
        <v>137</v>
      </c>
      <c r="J6754">
        <v>99</v>
      </c>
      <c r="K6754" t="s">
        <v>23</v>
      </c>
      <c r="L6754">
        <v>4</v>
      </c>
      <c r="M6754" t="s">
        <v>36</v>
      </c>
      <c r="N6754">
        <v>3</v>
      </c>
      <c r="O6754" t="s">
        <v>25</v>
      </c>
      <c r="P6754">
        <v>165</v>
      </c>
      <c r="T6754" s="3">
        <f t="shared" si="211"/>
        <v>9.5500000000000007</v>
      </c>
      <c r="U6754" s="3">
        <f>IF(AND(R6754&lt;&gt;"_U",N6754&lt;&gt;9999,N6754&lt;&gt;999,L6754&lt;&gt;"Median"),IFERROR(VLOOKUP(A6754,'TA Total'!A:P,16,0),"."),".")</f>
        <v>1728</v>
      </c>
    </row>
    <row r="6755" spans="1:21" x14ac:dyDescent="0.3">
      <c r="A6755" s="1" t="str">
        <f t="shared" si="210"/>
        <v>2023|Horowhenua District|$50,001-$70,000</v>
      </c>
      <c r="B6755" t="s">
        <v>18</v>
      </c>
      <c r="C6755" t="s">
        <v>19</v>
      </c>
      <c r="D6755" t="s">
        <v>20</v>
      </c>
      <c r="E6755" t="s">
        <v>21</v>
      </c>
      <c r="F6755">
        <v>2023</v>
      </c>
      <c r="G6755">
        <v>2023</v>
      </c>
      <c r="H6755">
        <v>42</v>
      </c>
      <c r="I6755" t="s">
        <v>137</v>
      </c>
      <c r="J6755">
        <v>99</v>
      </c>
      <c r="K6755" t="s">
        <v>23</v>
      </c>
      <c r="L6755">
        <v>4</v>
      </c>
      <c r="M6755" t="s">
        <v>36</v>
      </c>
      <c r="N6755">
        <v>9999</v>
      </c>
      <c r="O6755" t="s">
        <v>40</v>
      </c>
      <c r="P6755">
        <v>1728</v>
      </c>
      <c r="T6755" s="3" t="str">
        <f t="shared" si="211"/>
        <v>.</v>
      </c>
      <c r="U6755" s="3" t="str">
        <f>IF(AND(R6755&lt;&gt;"_U",N6755&lt;&gt;9999,N6755&lt;&gt;999,L6755&lt;&gt;"Median"),IFERROR(VLOOKUP(A6755,'TA Total'!A:P,16,0),"."),".")</f>
        <v>.</v>
      </c>
    </row>
    <row r="6756" spans="1:21" x14ac:dyDescent="0.3">
      <c r="A6756" s="1" t="str">
        <f t="shared" si="210"/>
        <v>2023|Horowhenua District|$50,001-$70,000</v>
      </c>
      <c r="B6756" t="s">
        <v>18</v>
      </c>
      <c r="C6756" t="s">
        <v>19</v>
      </c>
      <c r="D6756" t="s">
        <v>20</v>
      </c>
      <c r="E6756" t="s">
        <v>21</v>
      </c>
      <c r="F6756">
        <v>2023</v>
      </c>
      <c r="G6756">
        <v>2023</v>
      </c>
      <c r="H6756">
        <v>42</v>
      </c>
      <c r="I6756" t="s">
        <v>137</v>
      </c>
      <c r="J6756">
        <v>99</v>
      </c>
      <c r="K6756" t="s">
        <v>23</v>
      </c>
      <c r="L6756">
        <v>4</v>
      </c>
      <c r="M6756" t="s">
        <v>36</v>
      </c>
      <c r="N6756">
        <v>2</v>
      </c>
      <c r="O6756" t="s">
        <v>28</v>
      </c>
      <c r="P6756">
        <v>567</v>
      </c>
      <c r="T6756" s="3">
        <f t="shared" si="211"/>
        <v>32.81</v>
      </c>
      <c r="U6756" s="3">
        <f>IF(AND(R6756&lt;&gt;"_U",N6756&lt;&gt;9999,N6756&lt;&gt;999,L6756&lt;&gt;"Median"),IFERROR(VLOOKUP(A6756,'TA Total'!A:P,16,0),"."),".")</f>
        <v>1728</v>
      </c>
    </row>
    <row r="6757" spans="1:21" x14ac:dyDescent="0.3">
      <c r="A6757" s="1" t="str">
        <f t="shared" si="210"/>
        <v>2023|Horowhenua District|$50,001-$70,000</v>
      </c>
      <c r="B6757" t="s">
        <v>18</v>
      </c>
      <c r="C6757" t="s">
        <v>19</v>
      </c>
      <c r="D6757" t="s">
        <v>20</v>
      </c>
      <c r="E6757" t="s">
        <v>21</v>
      </c>
      <c r="F6757">
        <v>2023</v>
      </c>
      <c r="G6757">
        <v>2023</v>
      </c>
      <c r="H6757">
        <v>42</v>
      </c>
      <c r="I6757" t="s">
        <v>137</v>
      </c>
      <c r="J6757">
        <v>99</v>
      </c>
      <c r="K6757" t="s">
        <v>23</v>
      </c>
      <c r="L6757">
        <v>4</v>
      </c>
      <c r="M6757" t="s">
        <v>36</v>
      </c>
      <c r="N6757">
        <v>1</v>
      </c>
      <c r="O6757" t="s">
        <v>33</v>
      </c>
      <c r="P6757">
        <v>993</v>
      </c>
      <c r="T6757" s="3">
        <f t="shared" si="211"/>
        <v>57.47</v>
      </c>
      <c r="U6757" s="3">
        <f>IF(AND(R6757&lt;&gt;"_U",N6757&lt;&gt;9999,N6757&lt;&gt;999,L6757&lt;&gt;"Median"),IFERROR(VLOOKUP(A6757,'TA Total'!A:P,16,0),"."),".")</f>
        <v>1728</v>
      </c>
    </row>
    <row r="6758" spans="1:21" x14ac:dyDescent="0.3">
      <c r="A6758" s="1" t="str">
        <f t="shared" si="210"/>
        <v>2023|Horowhenua District|$70,001-$100,000</v>
      </c>
      <c r="B6758" t="s">
        <v>18</v>
      </c>
      <c r="C6758" t="s">
        <v>19</v>
      </c>
      <c r="D6758" t="s">
        <v>20</v>
      </c>
      <c r="E6758" t="s">
        <v>21</v>
      </c>
      <c r="F6758">
        <v>2023</v>
      </c>
      <c r="G6758">
        <v>2023</v>
      </c>
      <c r="H6758">
        <v>42</v>
      </c>
      <c r="I6758" t="s">
        <v>137</v>
      </c>
      <c r="J6758">
        <v>99</v>
      </c>
      <c r="K6758" t="s">
        <v>23</v>
      </c>
      <c r="L6758">
        <v>5</v>
      </c>
      <c r="M6758" t="s">
        <v>58</v>
      </c>
      <c r="N6758">
        <v>7777</v>
      </c>
      <c r="O6758" t="s">
        <v>37</v>
      </c>
      <c r="P6758">
        <v>2067</v>
      </c>
      <c r="T6758" s="3">
        <f t="shared" si="211"/>
        <v>100</v>
      </c>
      <c r="U6758" s="3">
        <f>IF(AND(R6758&lt;&gt;"_U",N6758&lt;&gt;9999,N6758&lt;&gt;999,L6758&lt;&gt;"Median"),IFERROR(VLOOKUP(A6758,'TA Total'!A:P,16,0),"."),".")</f>
        <v>2067</v>
      </c>
    </row>
    <row r="6759" spans="1:21" x14ac:dyDescent="0.3">
      <c r="A6759" s="1" t="str">
        <f t="shared" si="210"/>
        <v>2023|Horowhenua District|$70,001-$100,000</v>
      </c>
      <c r="B6759" t="s">
        <v>18</v>
      </c>
      <c r="C6759" t="s">
        <v>19</v>
      </c>
      <c r="D6759" t="s">
        <v>20</v>
      </c>
      <c r="E6759" t="s">
        <v>21</v>
      </c>
      <c r="F6759">
        <v>2023</v>
      </c>
      <c r="G6759">
        <v>2023</v>
      </c>
      <c r="H6759">
        <v>42</v>
      </c>
      <c r="I6759" t="s">
        <v>137</v>
      </c>
      <c r="J6759">
        <v>99</v>
      </c>
      <c r="K6759" t="s">
        <v>23</v>
      </c>
      <c r="L6759">
        <v>5</v>
      </c>
      <c r="M6759" t="s">
        <v>58</v>
      </c>
      <c r="N6759">
        <v>3</v>
      </c>
      <c r="O6759" t="s">
        <v>25</v>
      </c>
      <c r="P6759">
        <v>183</v>
      </c>
      <c r="T6759" s="3">
        <f t="shared" si="211"/>
        <v>8.85</v>
      </c>
      <c r="U6759" s="3">
        <f>IF(AND(R6759&lt;&gt;"_U",N6759&lt;&gt;9999,N6759&lt;&gt;999,L6759&lt;&gt;"Median"),IFERROR(VLOOKUP(A6759,'TA Total'!A:P,16,0),"."),".")</f>
        <v>2067</v>
      </c>
    </row>
    <row r="6760" spans="1:21" x14ac:dyDescent="0.3">
      <c r="A6760" s="1" t="str">
        <f t="shared" si="210"/>
        <v>2023|Horowhenua District|$70,001-$100,000</v>
      </c>
      <c r="B6760" t="s">
        <v>18</v>
      </c>
      <c r="C6760" t="s">
        <v>19</v>
      </c>
      <c r="D6760" t="s">
        <v>20</v>
      </c>
      <c r="E6760" t="s">
        <v>21</v>
      </c>
      <c r="F6760">
        <v>2023</v>
      </c>
      <c r="G6760">
        <v>2023</v>
      </c>
      <c r="H6760">
        <v>42</v>
      </c>
      <c r="I6760" t="s">
        <v>137</v>
      </c>
      <c r="J6760">
        <v>99</v>
      </c>
      <c r="K6760" t="s">
        <v>23</v>
      </c>
      <c r="L6760">
        <v>5</v>
      </c>
      <c r="M6760" t="s">
        <v>58</v>
      </c>
      <c r="N6760">
        <v>2</v>
      </c>
      <c r="O6760" t="s">
        <v>28</v>
      </c>
      <c r="P6760">
        <v>636</v>
      </c>
      <c r="T6760" s="3">
        <f t="shared" si="211"/>
        <v>30.77</v>
      </c>
      <c r="U6760" s="3">
        <f>IF(AND(R6760&lt;&gt;"_U",N6760&lt;&gt;9999,N6760&lt;&gt;999,L6760&lt;&gt;"Median"),IFERROR(VLOOKUP(A6760,'TA Total'!A:P,16,0),"."),".")</f>
        <v>2067</v>
      </c>
    </row>
    <row r="6761" spans="1:21" x14ac:dyDescent="0.3">
      <c r="A6761" s="1" t="str">
        <f t="shared" si="210"/>
        <v>2023|Horowhenua District|$70,001-$100,000</v>
      </c>
      <c r="B6761" t="s">
        <v>18</v>
      </c>
      <c r="C6761" t="s">
        <v>19</v>
      </c>
      <c r="D6761" t="s">
        <v>20</v>
      </c>
      <c r="E6761" t="s">
        <v>21</v>
      </c>
      <c r="F6761">
        <v>2023</v>
      </c>
      <c r="G6761">
        <v>2023</v>
      </c>
      <c r="H6761">
        <v>42</v>
      </c>
      <c r="I6761" t="s">
        <v>137</v>
      </c>
      <c r="J6761">
        <v>99</v>
      </c>
      <c r="K6761" t="s">
        <v>23</v>
      </c>
      <c r="L6761">
        <v>5</v>
      </c>
      <c r="M6761" t="s">
        <v>58</v>
      </c>
      <c r="N6761">
        <v>999</v>
      </c>
      <c r="O6761" t="s">
        <v>42</v>
      </c>
      <c r="P6761">
        <v>0</v>
      </c>
      <c r="T6761" s="3" t="str">
        <f t="shared" si="211"/>
        <v>.</v>
      </c>
      <c r="U6761" s="3" t="str">
        <f>IF(AND(R6761&lt;&gt;"_U",N6761&lt;&gt;9999,N6761&lt;&gt;999,L6761&lt;&gt;"Median"),IFERROR(VLOOKUP(A6761,'TA Total'!A:P,16,0),"."),".")</f>
        <v>.</v>
      </c>
    </row>
    <row r="6762" spans="1:21" x14ac:dyDescent="0.3">
      <c r="A6762" s="1" t="str">
        <f t="shared" si="210"/>
        <v>2023|Horowhenua District|$70,001-$100,000</v>
      </c>
      <c r="B6762" t="s">
        <v>18</v>
      </c>
      <c r="C6762" t="s">
        <v>19</v>
      </c>
      <c r="D6762" t="s">
        <v>20</v>
      </c>
      <c r="E6762" t="s">
        <v>21</v>
      </c>
      <c r="F6762">
        <v>2023</v>
      </c>
      <c r="G6762">
        <v>2023</v>
      </c>
      <c r="H6762">
        <v>42</v>
      </c>
      <c r="I6762" t="s">
        <v>137</v>
      </c>
      <c r="J6762">
        <v>99</v>
      </c>
      <c r="K6762" t="s">
        <v>23</v>
      </c>
      <c r="L6762">
        <v>5</v>
      </c>
      <c r="M6762" t="s">
        <v>58</v>
      </c>
      <c r="N6762">
        <v>1</v>
      </c>
      <c r="O6762" t="s">
        <v>33</v>
      </c>
      <c r="P6762">
        <v>1248</v>
      </c>
      <c r="T6762" s="3">
        <f t="shared" si="211"/>
        <v>60.38</v>
      </c>
      <c r="U6762" s="3">
        <f>IF(AND(R6762&lt;&gt;"_U",N6762&lt;&gt;9999,N6762&lt;&gt;999,L6762&lt;&gt;"Median"),IFERROR(VLOOKUP(A6762,'TA Total'!A:P,16,0),"."),".")</f>
        <v>2067</v>
      </c>
    </row>
    <row r="6763" spans="1:21" x14ac:dyDescent="0.3">
      <c r="A6763" s="1" t="str">
        <f t="shared" si="210"/>
        <v>2023|Horowhenua District|$70,001-$100,000</v>
      </c>
      <c r="B6763" t="s">
        <v>18</v>
      </c>
      <c r="C6763" t="s">
        <v>19</v>
      </c>
      <c r="D6763" t="s">
        <v>20</v>
      </c>
      <c r="E6763" t="s">
        <v>21</v>
      </c>
      <c r="F6763">
        <v>2023</v>
      </c>
      <c r="G6763">
        <v>2023</v>
      </c>
      <c r="H6763">
        <v>42</v>
      </c>
      <c r="I6763" t="s">
        <v>137</v>
      </c>
      <c r="J6763">
        <v>99</v>
      </c>
      <c r="K6763" t="s">
        <v>23</v>
      </c>
      <c r="L6763">
        <v>5</v>
      </c>
      <c r="M6763" t="s">
        <v>58</v>
      </c>
      <c r="N6763">
        <v>9999</v>
      </c>
      <c r="O6763" t="s">
        <v>40</v>
      </c>
      <c r="P6763">
        <v>2070</v>
      </c>
      <c r="T6763" s="3" t="str">
        <f t="shared" si="211"/>
        <v>.</v>
      </c>
      <c r="U6763" s="3" t="str">
        <f>IF(AND(R6763&lt;&gt;"_U",N6763&lt;&gt;9999,N6763&lt;&gt;999,L6763&lt;&gt;"Median"),IFERROR(VLOOKUP(A6763,'TA Total'!A:P,16,0),"."),".")</f>
        <v>.</v>
      </c>
    </row>
    <row r="6764" spans="1:21" x14ac:dyDescent="0.3">
      <c r="A6764" s="1" t="str">
        <f t="shared" si="210"/>
        <v>2023|Horowhenua District|$100,001-$150,000</v>
      </c>
      <c r="B6764" t="s">
        <v>18</v>
      </c>
      <c r="C6764" t="s">
        <v>19</v>
      </c>
      <c r="D6764" t="s">
        <v>20</v>
      </c>
      <c r="E6764" t="s">
        <v>21</v>
      </c>
      <c r="F6764">
        <v>2023</v>
      </c>
      <c r="G6764">
        <v>2023</v>
      </c>
      <c r="H6764">
        <v>42</v>
      </c>
      <c r="I6764" t="s">
        <v>137</v>
      </c>
      <c r="J6764">
        <v>99</v>
      </c>
      <c r="K6764" t="s">
        <v>23</v>
      </c>
      <c r="L6764">
        <v>6</v>
      </c>
      <c r="M6764" t="s">
        <v>59</v>
      </c>
      <c r="N6764">
        <v>2</v>
      </c>
      <c r="O6764" t="s">
        <v>28</v>
      </c>
      <c r="P6764">
        <v>552</v>
      </c>
      <c r="T6764" s="3">
        <f t="shared" si="211"/>
        <v>22.47</v>
      </c>
      <c r="U6764" s="3">
        <f>IF(AND(R6764&lt;&gt;"_U",N6764&lt;&gt;9999,N6764&lt;&gt;999,L6764&lt;&gt;"Median"),IFERROR(VLOOKUP(A6764,'TA Total'!A:P,16,0),"."),".")</f>
        <v>2457</v>
      </c>
    </row>
    <row r="6765" spans="1:21" x14ac:dyDescent="0.3">
      <c r="A6765" s="1" t="str">
        <f t="shared" si="210"/>
        <v>2023|Horowhenua District|$100,001-$150,000</v>
      </c>
      <c r="B6765" t="s">
        <v>18</v>
      </c>
      <c r="C6765" t="s">
        <v>19</v>
      </c>
      <c r="D6765" t="s">
        <v>20</v>
      </c>
      <c r="E6765" t="s">
        <v>21</v>
      </c>
      <c r="F6765">
        <v>2023</v>
      </c>
      <c r="G6765">
        <v>2023</v>
      </c>
      <c r="H6765">
        <v>42</v>
      </c>
      <c r="I6765" t="s">
        <v>137</v>
      </c>
      <c r="J6765">
        <v>99</v>
      </c>
      <c r="K6765" t="s">
        <v>23</v>
      </c>
      <c r="L6765">
        <v>6</v>
      </c>
      <c r="M6765" t="s">
        <v>59</v>
      </c>
      <c r="N6765">
        <v>1</v>
      </c>
      <c r="O6765" t="s">
        <v>33</v>
      </c>
      <c r="P6765">
        <v>1692</v>
      </c>
      <c r="T6765" s="3">
        <f t="shared" si="211"/>
        <v>68.86</v>
      </c>
      <c r="U6765" s="3">
        <f>IF(AND(R6765&lt;&gt;"_U",N6765&lt;&gt;9999,N6765&lt;&gt;999,L6765&lt;&gt;"Median"),IFERROR(VLOOKUP(A6765,'TA Total'!A:P,16,0),"."),".")</f>
        <v>2457</v>
      </c>
    </row>
    <row r="6766" spans="1:21" x14ac:dyDescent="0.3">
      <c r="A6766" s="1" t="str">
        <f t="shared" si="210"/>
        <v>2023|Horowhenua District|$100,001-$150,000</v>
      </c>
      <c r="B6766" t="s">
        <v>18</v>
      </c>
      <c r="C6766" t="s">
        <v>19</v>
      </c>
      <c r="D6766" t="s">
        <v>20</v>
      </c>
      <c r="E6766" t="s">
        <v>21</v>
      </c>
      <c r="F6766">
        <v>2023</v>
      </c>
      <c r="G6766">
        <v>2023</v>
      </c>
      <c r="H6766">
        <v>42</v>
      </c>
      <c r="I6766" t="s">
        <v>137</v>
      </c>
      <c r="J6766">
        <v>99</v>
      </c>
      <c r="K6766" t="s">
        <v>23</v>
      </c>
      <c r="L6766">
        <v>6</v>
      </c>
      <c r="M6766" t="s">
        <v>59</v>
      </c>
      <c r="N6766">
        <v>999</v>
      </c>
      <c r="O6766" t="s">
        <v>42</v>
      </c>
      <c r="P6766">
        <v>0</v>
      </c>
      <c r="T6766" s="3" t="str">
        <f t="shared" si="211"/>
        <v>.</v>
      </c>
      <c r="U6766" s="3" t="str">
        <f>IF(AND(R6766&lt;&gt;"_U",N6766&lt;&gt;9999,N6766&lt;&gt;999,L6766&lt;&gt;"Median"),IFERROR(VLOOKUP(A6766,'TA Total'!A:P,16,0),"."),".")</f>
        <v>.</v>
      </c>
    </row>
    <row r="6767" spans="1:21" x14ac:dyDescent="0.3">
      <c r="A6767" s="1" t="str">
        <f t="shared" si="210"/>
        <v>2023|Horowhenua District|$100,001-$150,000</v>
      </c>
      <c r="B6767" t="s">
        <v>18</v>
      </c>
      <c r="C6767" t="s">
        <v>19</v>
      </c>
      <c r="D6767" t="s">
        <v>20</v>
      </c>
      <c r="E6767" t="s">
        <v>21</v>
      </c>
      <c r="F6767">
        <v>2023</v>
      </c>
      <c r="G6767">
        <v>2023</v>
      </c>
      <c r="H6767">
        <v>42</v>
      </c>
      <c r="I6767" t="s">
        <v>137</v>
      </c>
      <c r="J6767">
        <v>99</v>
      </c>
      <c r="K6767" t="s">
        <v>23</v>
      </c>
      <c r="L6767">
        <v>6</v>
      </c>
      <c r="M6767" t="s">
        <v>59</v>
      </c>
      <c r="N6767">
        <v>3</v>
      </c>
      <c r="O6767" t="s">
        <v>25</v>
      </c>
      <c r="P6767">
        <v>207</v>
      </c>
      <c r="T6767" s="3">
        <f t="shared" si="211"/>
        <v>8.42</v>
      </c>
      <c r="U6767" s="3">
        <f>IF(AND(R6767&lt;&gt;"_U",N6767&lt;&gt;9999,N6767&lt;&gt;999,L6767&lt;&gt;"Median"),IFERROR(VLOOKUP(A6767,'TA Total'!A:P,16,0),"."),".")</f>
        <v>2457</v>
      </c>
    </row>
    <row r="6768" spans="1:21" x14ac:dyDescent="0.3">
      <c r="A6768" s="1" t="str">
        <f t="shared" si="210"/>
        <v>2023|Horowhenua District|$100,001-$150,000</v>
      </c>
      <c r="B6768" t="s">
        <v>18</v>
      </c>
      <c r="C6768" t="s">
        <v>19</v>
      </c>
      <c r="D6768" t="s">
        <v>20</v>
      </c>
      <c r="E6768" t="s">
        <v>21</v>
      </c>
      <c r="F6768">
        <v>2023</v>
      </c>
      <c r="G6768">
        <v>2023</v>
      </c>
      <c r="H6768">
        <v>42</v>
      </c>
      <c r="I6768" t="s">
        <v>137</v>
      </c>
      <c r="J6768">
        <v>99</v>
      </c>
      <c r="K6768" t="s">
        <v>23</v>
      </c>
      <c r="L6768">
        <v>6</v>
      </c>
      <c r="M6768" t="s">
        <v>59</v>
      </c>
      <c r="N6768">
        <v>9999</v>
      </c>
      <c r="O6768" t="s">
        <v>40</v>
      </c>
      <c r="P6768">
        <v>2457</v>
      </c>
      <c r="T6768" s="3" t="str">
        <f t="shared" si="211"/>
        <v>.</v>
      </c>
      <c r="U6768" s="3" t="str">
        <f>IF(AND(R6768&lt;&gt;"_U",N6768&lt;&gt;9999,N6768&lt;&gt;999,L6768&lt;&gt;"Median"),IFERROR(VLOOKUP(A6768,'TA Total'!A:P,16,0),"."),".")</f>
        <v>.</v>
      </c>
    </row>
    <row r="6769" spans="1:21" x14ac:dyDescent="0.3">
      <c r="A6769" s="1" t="str">
        <f t="shared" si="210"/>
        <v>2023|Horowhenua District|$100,001-$150,000</v>
      </c>
      <c r="B6769" t="s">
        <v>18</v>
      </c>
      <c r="C6769" t="s">
        <v>19</v>
      </c>
      <c r="D6769" t="s">
        <v>20</v>
      </c>
      <c r="E6769" t="s">
        <v>21</v>
      </c>
      <c r="F6769">
        <v>2023</v>
      </c>
      <c r="G6769">
        <v>2023</v>
      </c>
      <c r="H6769">
        <v>42</v>
      </c>
      <c r="I6769" t="s">
        <v>137</v>
      </c>
      <c r="J6769">
        <v>99</v>
      </c>
      <c r="K6769" t="s">
        <v>23</v>
      </c>
      <c r="L6769">
        <v>6</v>
      </c>
      <c r="M6769" t="s">
        <v>59</v>
      </c>
      <c r="N6769">
        <v>7777</v>
      </c>
      <c r="O6769" t="s">
        <v>37</v>
      </c>
      <c r="P6769">
        <v>2457</v>
      </c>
      <c r="T6769" s="3">
        <f t="shared" si="211"/>
        <v>100</v>
      </c>
      <c r="U6769" s="3">
        <f>IF(AND(R6769&lt;&gt;"_U",N6769&lt;&gt;9999,N6769&lt;&gt;999,L6769&lt;&gt;"Median"),IFERROR(VLOOKUP(A6769,'TA Total'!A:P,16,0),"."),".")</f>
        <v>2457</v>
      </c>
    </row>
    <row r="6770" spans="1:21" x14ac:dyDescent="0.3">
      <c r="A6770" s="1" t="str">
        <f t="shared" si="210"/>
        <v>2023|Horowhenua District|$150,001-$200,000</v>
      </c>
      <c r="B6770" t="s">
        <v>18</v>
      </c>
      <c r="C6770" t="s">
        <v>19</v>
      </c>
      <c r="D6770" t="s">
        <v>20</v>
      </c>
      <c r="E6770" t="s">
        <v>21</v>
      </c>
      <c r="F6770">
        <v>2023</v>
      </c>
      <c r="G6770">
        <v>2023</v>
      </c>
      <c r="H6770">
        <v>42</v>
      </c>
      <c r="I6770" t="s">
        <v>137</v>
      </c>
      <c r="J6770">
        <v>99</v>
      </c>
      <c r="K6770" t="s">
        <v>23</v>
      </c>
      <c r="L6770">
        <v>7</v>
      </c>
      <c r="M6770" t="s">
        <v>43</v>
      </c>
      <c r="N6770">
        <v>9999</v>
      </c>
      <c r="O6770" t="s">
        <v>40</v>
      </c>
      <c r="P6770">
        <v>1122</v>
      </c>
      <c r="T6770" s="3" t="str">
        <f t="shared" si="211"/>
        <v>.</v>
      </c>
      <c r="U6770" s="3" t="str">
        <f>IF(AND(R6770&lt;&gt;"_U",N6770&lt;&gt;9999,N6770&lt;&gt;999,L6770&lt;&gt;"Median"),IFERROR(VLOOKUP(A6770,'TA Total'!A:P,16,0),"."),".")</f>
        <v>.</v>
      </c>
    </row>
    <row r="6771" spans="1:21" x14ac:dyDescent="0.3">
      <c r="A6771" s="1" t="str">
        <f t="shared" si="210"/>
        <v>2023|Horowhenua District|$150,001-$200,000</v>
      </c>
      <c r="B6771" t="s">
        <v>18</v>
      </c>
      <c r="C6771" t="s">
        <v>19</v>
      </c>
      <c r="D6771" t="s">
        <v>20</v>
      </c>
      <c r="E6771" t="s">
        <v>21</v>
      </c>
      <c r="F6771">
        <v>2023</v>
      </c>
      <c r="G6771">
        <v>2023</v>
      </c>
      <c r="H6771">
        <v>42</v>
      </c>
      <c r="I6771" t="s">
        <v>137</v>
      </c>
      <c r="J6771">
        <v>99</v>
      </c>
      <c r="K6771" t="s">
        <v>23</v>
      </c>
      <c r="L6771">
        <v>7</v>
      </c>
      <c r="M6771" t="s">
        <v>43</v>
      </c>
      <c r="N6771">
        <v>999</v>
      </c>
      <c r="O6771" t="s">
        <v>42</v>
      </c>
      <c r="P6771">
        <v>0</v>
      </c>
      <c r="T6771" s="3" t="str">
        <f t="shared" si="211"/>
        <v>.</v>
      </c>
      <c r="U6771" s="3" t="str">
        <f>IF(AND(R6771&lt;&gt;"_U",N6771&lt;&gt;9999,N6771&lt;&gt;999,L6771&lt;&gt;"Median"),IFERROR(VLOOKUP(A6771,'TA Total'!A:P,16,0),"."),".")</f>
        <v>.</v>
      </c>
    </row>
    <row r="6772" spans="1:21" x14ac:dyDescent="0.3">
      <c r="A6772" s="1" t="str">
        <f t="shared" si="210"/>
        <v>2023|Horowhenua District|$150,001-$200,000</v>
      </c>
      <c r="B6772" t="s">
        <v>18</v>
      </c>
      <c r="C6772" t="s">
        <v>19</v>
      </c>
      <c r="D6772" t="s">
        <v>20</v>
      </c>
      <c r="E6772" t="s">
        <v>21</v>
      </c>
      <c r="F6772">
        <v>2023</v>
      </c>
      <c r="G6772">
        <v>2023</v>
      </c>
      <c r="H6772">
        <v>42</v>
      </c>
      <c r="I6772" t="s">
        <v>137</v>
      </c>
      <c r="J6772">
        <v>99</v>
      </c>
      <c r="K6772" t="s">
        <v>23</v>
      </c>
      <c r="L6772">
        <v>7</v>
      </c>
      <c r="M6772" t="s">
        <v>43</v>
      </c>
      <c r="N6772">
        <v>1</v>
      </c>
      <c r="O6772" t="s">
        <v>33</v>
      </c>
      <c r="P6772">
        <v>852</v>
      </c>
      <c r="T6772" s="3">
        <f t="shared" si="211"/>
        <v>75.94</v>
      </c>
      <c r="U6772" s="3">
        <f>IF(AND(R6772&lt;&gt;"_U",N6772&lt;&gt;9999,N6772&lt;&gt;999,L6772&lt;&gt;"Median"),IFERROR(VLOOKUP(A6772,'TA Total'!A:P,16,0),"."),".")</f>
        <v>1122</v>
      </c>
    </row>
    <row r="6773" spans="1:21" x14ac:dyDescent="0.3">
      <c r="A6773" s="1" t="str">
        <f t="shared" si="210"/>
        <v>2023|Horowhenua District|$150,001-$200,000</v>
      </c>
      <c r="B6773" t="s">
        <v>18</v>
      </c>
      <c r="C6773" t="s">
        <v>19</v>
      </c>
      <c r="D6773" t="s">
        <v>20</v>
      </c>
      <c r="E6773" t="s">
        <v>21</v>
      </c>
      <c r="F6773">
        <v>2023</v>
      </c>
      <c r="G6773">
        <v>2023</v>
      </c>
      <c r="H6773">
        <v>42</v>
      </c>
      <c r="I6773" t="s">
        <v>137</v>
      </c>
      <c r="J6773">
        <v>99</v>
      </c>
      <c r="K6773" t="s">
        <v>23</v>
      </c>
      <c r="L6773">
        <v>7</v>
      </c>
      <c r="M6773" t="s">
        <v>43</v>
      </c>
      <c r="N6773">
        <v>7777</v>
      </c>
      <c r="O6773" t="s">
        <v>37</v>
      </c>
      <c r="P6773">
        <v>1122</v>
      </c>
      <c r="T6773" s="3">
        <f t="shared" si="211"/>
        <v>100</v>
      </c>
      <c r="U6773" s="3">
        <f>IF(AND(R6773&lt;&gt;"_U",N6773&lt;&gt;9999,N6773&lt;&gt;999,L6773&lt;&gt;"Median"),IFERROR(VLOOKUP(A6773,'TA Total'!A:P,16,0),"."),".")</f>
        <v>1122</v>
      </c>
    </row>
    <row r="6774" spans="1:21" x14ac:dyDescent="0.3">
      <c r="A6774" s="1" t="str">
        <f t="shared" si="210"/>
        <v>2023|Horowhenua District|$150,001-$200,000</v>
      </c>
      <c r="B6774" t="s">
        <v>18</v>
      </c>
      <c r="C6774" t="s">
        <v>19</v>
      </c>
      <c r="D6774" t="s">
        <v>20</v>
      </c>
      <c r="E6774" t="s">
        <v>21</v>
      </c>
      <c r="F6774">
        <v>2023</v>
      </c>
      <c r="G6774">
        <v>2023</v>
      </c>
      <c r="H6774">
        <v>42</v>
      </c>
      <c r="I6774" t="s">
        <v>137</v>
      </c>
      <c r="J6774">
        <v>99</v>
      </c>
      <c r="K6774" t="s">
        <v>23</v>
      </c>
      <c r="L6774">
        <v>7</v>
      </c>
      <c r="M6774" t="s">
        <v>43</v>
      </c>
      <c r="N6774">
        <v>2</v>
      </c>
      <c r="O6774" t="s">
        <v>28</v>
      </c>
      <c r="P6774">
        <v>180</v>
      </c>
      <c r="T6774" s="3">
        <f t="shared" si="211"/>
        <v>16.04</v>
      </c>
      <c r="U6774" s="3">
        <f>IF(AND(R6774&lt;&gt;"_U",N6774&lt;&gt;9999,N6774&lt;&gt;999,L6774&lt;&gt;"Median"),IFERROR(VLOOKUP(A6774,'TA Total'!A:P,16,0),"."),".")</f>
        <v>1122</v>
      </c>
    </row>
    <row r="6775" spans="1:21" x14ac:dyDescent="0.3">
      <c r="A6775" s="1" t="str">
        <f t="shared" si="210"/>
        <v>2023|Horowhenua District|$150,001-$200,000</v>
      </c>
      <c r="B6775" t="s">
        <v>18</v>
      </c>
      <c r="C6775" t="s">
        <v>19</v>
      </c>
      <c r="D6775" t="s">
        <v>20</v>
      </c>
      <c r="E6775" t="s">
        <v>21</v>
      </c>
      <c r="F6775">
        <v>2023</v>
      </c>
      <c r="G6775">
        <v>2023</v>
      </c>
      <c r="H6775">
        <v>42</v>
      </c>
      <c r="I6775" t="s">
        <v>137</v>
      </c>
      <c r="J6775">
        <v>99</v>
      </c>
      <c r="K6775" t="s">
        <v>23</v>
      </c>
      <c r="L6775">
        <v>7</v>
      </c>
      <c r="M6775" t="s">
        <v>43</v>
      </c>
      <c r="N6775">
        <v>3</v>
      </c>
      <c r="O6775" t="s">
        <v>25</v>
      </c>
      <c r="P6775">
        <v>87</v>
      </c>
      <c r="T6775" s="3">
        <f t="shared" si="211"/>
        <v>7.75</v>
      </c>
      <c r="U6775" s="3">
        <f>IF(AND(R6775&lt;&gt;"_U",N6775&lt;&gt;9999,N6775&lt;&gt;999,L6775&lt;&gt;"Median"),IFERROR(VLOOKUP(A6775,'TA Total'!A:P,16,0),"."),".")</f>
        <v>1122</v>
      </c>
    </row>
    <row r="6776" spans="1:21" x14ac:dyDescent="0.3">
      <c r="A6776" s="1" t="str">
        <f t="shared" si="210"/>
        <v>2023|Horowhenua District|$200,001 or more</v>
      </c>
      <c r="B6776" t="s">
        <v>18</v>
      </c>
      <c r="C6776" t="s">
        <v>19</v>
      </c>
      <c r="D6776" t="s">
        <v>20</v>
      </c>
      <c r="E6776" t="s">
        <v>21</v>
      </c>
      <c r="F6776">
        <v>2023</v>
      </c>
      <c r="G6776">
        <v>2023</v>
      </c>
      <c r="H6776">
        <v>42</v>
      </c>
      <c r="I6776" t="s">
        <v>137</v>
      </c>
      <c r="J6776">
        <v>99</v>
      </c>
      <c r="K6776" t="s">
        <v>23</v>
      </c>
      <c r="L6776">
        <v>8</v>
      </c>
      <c r="M6776" t="s">
        <v>27</v>
      </c>
      <c r="N6776">
        <v>999</v>
      </c>
      <c r="O6776" t="s">
        <v>42</v>
      </c>
      <c r="P6776">
        <v>0</v>
      </c>
      <c r="T6776" s="3" t="str">
        <f t="shared" si="211"/>
        <v>.</v>
      </c>
      <c r="U6776" s="3" t="str">
        <f>IF(AND(R6776&lt;&gt;"_U",N6776&lt;&gt;9999,N6776&lt;&gt;999,L6776&lt;&gt;"Median"),IFERROR(VLOOKUP(A6776,'TA Total'!A:P,16,0),"."),".")</f>
        <v>.</v>
      </c>
    </row>
    <row r="6777" spans="1:21" x14ac:dyDescent="0.3">
      <c r="A6777" s="1" t="str">
        <f t="shared" si="210"/>
        <v>2023|Horowhenua District|$200,001 or more</v>
      </c>
      <c r="B6777" t="s">
        <v>18</v>
      </c>
      <c r="C6777" t="s">
        <v>19</v>
      </c>
      <c r="D6777" t="s">
        <v>20</v>
      </c>
      <c r="E6777" t="s">
        <v>21</v>
      </c>
      <c r="F6777">
        <v>2023</v>
      </c>
      <c r="G6777">
        <v>2023</v>
      </c>
      <c r="H6777">
        <v>42</v>
      </c>
      <c r="I6777" t="s">
        <v>137</v>
      </c>
      <c r="J6777">
        <v>99</v>
      </c>
      <c r="K6777" t="s">
        <v>23</v>
      </c>
      <c r="L6777">
        <v>8</v>
      </c>
      <c r="M6777" t="s">
        <v>27</v>
      </c>
      <c r="N6777">
        <v>9999</v>
      </c>
      <c r="O6777" t="s">
        <v>40</v>
      </c>
      <c r="P6777">
        <v>783</v>
      </c>
      <c r="T6777" s="3" t="str">
        <f t="shared" si="211"/>
        <v>.</v>
      </c>
      <c r="U6777" s="3" t="str">
        <f>IF(AND(R6777&lt;&gt;"_U",N6777&lt;&gt;9999,N6777&lt;&gt;999,L6777&lt;&gt;"Median"),IFERROR(VLOOKUP(A6777,'TA Total'!A:P,16,0),"."),".")</f>
        <v>.</v>
      </c>
    </row>
    <row r="6778" spans="1:21" x14ac:dyDescent="0.3">
      <c r="A6778" s="1" t="str">
        <f t="shared" si="210"/>
        <v>2023|Horowhenua District|$200,001 or more</v>
      </c>
      <c r="B6778" t="s">
        <v>18</v>
      </c>
      <c r="C6778" t="s">
        <v>19</v>
      </c>
      <c r="D6778" t="s">
        <v>20</v>
      </c>
      <c r="E6778" t="s">
        <v>21</v>
      </c>
      <c r="F6778">
        <v>2023</v>
      </c>
      <c r="G6778">
        <v>2023</v>
      </c>
      <c r="H6778">
        <v>42</v>
      </c>
      <c r="I6778" t="s">
        <v>137</v>
      </c>
      <c r="J6778">
        <v>99</v>
      </c>
      <c r="K6778" t="s">
        <v>23</v>
      </c>
      <c r="L6778">
        <v>8</v>
      </c>
      <c r="M6778" t="s">
        <v>27</v>
      </c>
      <c r="N6778">
        <v>7777</v>
      </c>
      <c r="O6778" t="s">
        <v>37</v>
      </c>
      <c r="P6778">
        <v>783</v>
      </c>
      <c r="T6778" s="3">
        <f t="shared" si="211"/>
        <v>100</v>
      </c>
      <c r="U6778" s="3">
        <f>IF(AND(R6778&lt;&gt;"_U",N6778&lt;&gt;9999,N6778&lt;&gt;999,L6778&lt;&gt;"Median"),IFERROR(VLOOKUP(A6778,'TA Total'!A:P,16,0),"."),".")</f>
        <v>783</v>
      </c>
    </row>
    <row r="6779" spans="1:21" x14ac:dyDescent="0.3">
      <c r="A6779" s="1" t="str">
        <f t="shared" si="210"/>
        <v>2023|Horowhenua District|$200,001 or more</v>
      </c>
      <c r="B6779" t="s">
        <v>18</v>
      </c>
      <c r="C6779" t="s">
        <v>19</v>
      </c>
      <c r="D6779" t="s">
        <v>20</v>
      </c>
      <c r="E6779" t="s">
        <v>21</v>
      </c>
      <c r="F6779">
        <v>2023</v>
      </c>
      <c r="G6779">
        <v>2023</v>
      </c>
      <c r="H6779">
        <v>42</v>
      </c>
      <c r="I6779" t="s">
        <v>137</v>
      </c>
      <c r="J6779">
        <v>99</v>
      </c>
      <c r="K6779" t="s">
        <v>23</v>
      </c>
      <c r="L6779">
        <v>8</v>
      </c>
      <c r="M6779" t="s">
        <v>27</v>
      </c>
      <c r="N6779">
        <v>1</v>
      </c>
      <c r="O6779" t="s">
        <v>33</v>
      </c>
      <c r="P6779">
        <v>549</v>
      </c>
      <c r="T6779" s="3">
        <f t="shared" si="211"/>
        <v>70.11</v>
      </c>
      <c r="U6779" s="3">
        <f>IF(AND(R6779&lt;&gt;"_U",N6779&lt;&gt;9999,N6779&lt;&gt;999,L6779&lt;&gt;"Median"),IFERROR(VLOOKUP(A6779,'TA Total'!A:P,16,0),"."),".")</f>
        <v>783</v>
      </c>
    </row>
    <row r="6780" spans="1:21" x14ac:dyDescent="0.3">
      <c r="A6780" s="1" t="str">
        <f t="shared" si="210"/>
        <v>2023|Horowhenua District|$200,001 or more</v>
      </c>
      <c r="B6780" t="s">
        <v>18</v>
      </c>
      <c r="C6780" t="s">
        <v>19</v>
      </c>
      <c r="D6780" t="s">
        <v>20</v>
      </c>
      <c r="E6780" t="s">
        <v>21</v>
      </c>
      <c r="F6780">
        <v>2023</v>
      </c>
      <c r="G6780">
        <v>2023</v>
      </c>
      <c r="H6780">
        <v>42</v>
      </c>
      <c r="I6780" t="s">
        <v>137</v>
      </c>
      <c r="J6780">
        <v>99</v>
      </c>
      <c r="K6780" t="s">
        <v>23</v>
      </c>
      <c r="L6780">
        <v>8</v>
      </c>
      <c r="M6780" t="s">
        <v>27</v>
      </c>
      <c r="N6780">
        <v>3</v>
      </c>
      <c r="O6780" t="s">
        <v>25</v>
      </c>
      <c r="P6780">
        <v>126</v>
      </c>
      <c r="T6780" s="3">
        <f t="shared" si="211"/>
        <v>16.09</v>
      </c>
      <c r="U6780" s="3">
        <f>IF(AND(R6780&lt;&gt;"_U",N6780&lt;&gt;9999,N6780&lt;&gt;999,L6780&lt;&gt;"Median"),IFERROR(VLOOKUP(A6780,'TA Total'!A:P,16,0),"."),".")</f>
        <v>783</v>
      </c>
    </row>
    <row r="6781" spans="1:21" x14ac:dyDescent="0.3">
      <c r="A6781" s="1" t="str">
        <f t="shared" si="210"/>
        <v>2023|Horowhenua District|$200,001 or more</v>
      </c>
      <c r="B6781" t="s">
        <v>18</v>
      </c>
      <c r="C6781" t="s">
        <v>19</v>
      </c>
      <c r="D6781" t="s">
        <v>20</v>
      </c>
      <c r="E6781" t="s">
        <v>21</v>
      </c>
      <c r="F6781">
        <v>2023</v>
      </c>
      <c r="G6781">
        <v>2023</v>
      </c>
      <c r="H6781">
        <v>42</v>
      </c>
      <c r="I6781" t="s">
        <v>137</v>
      </c>
      <c r="J6781">
        <v>99</v>
      </c>
      <c r="K6781" t="s">
        <v>23</v>
      </c>
      <c r="L6781">
        <v>8</v>
      </c>
      <c r="M6781" t="s">
        <v>27</v>
      </c>
      <c r="N6781">
        <v>2</v>
      </c>
      <c r="O6781" t="s">
        <v>28</v>
      </c>
      <c r="P6781">
        <v>108</v>
      </c>
      <c r="T6781" s="3">
        <f t="shared" si="211"/>
        <v>13.79</v>
      </c>
      <c r="U6781" s="3">
        <f>IF(AND(R6781&lt;&gt;"_U",N6781&lt;&gt;9999,N6781&lt;&gt;999,L6781&lt;&gt;"Median"),IFERROR(VLOOKUP(A6781,'TA Total'!A:P,16,0),"."),".")</f>
        <v>783</v>
      </c>
    </row>
    <row r="6782" spans="1:21" x14ac:dyDescent="0.3">
      <c r="A6782" s="1" t="str">
        <f t="shared" si="210"/>
        <v>2023|Horowhenua District|Total stated - total household income</v>
      </c>
      <c r="B6782" t="s">
        <v>18</v>
      </c>
      <c r="C6782" t="s">
        <v>19</v>
      </c>
      <c r="D6782" t="s">
        <v>20</v>
      </c>
      <c r="E6782" t="s">
        <v>21</v>
      </c>
      <c r="F6782">
        <v>2023</v>
      </c>
      <c r="G6782">
        <v>2023</v>
      </c>
      <c r="H6782">
        <v>42</v>
      </c>
      <c r="I6782" t="s">
        <v>137</v>
      </c>
      <c r="J6782">
        <v>99</v>
      </c>
      <c r="K6782" t="s">
        <v>23</v>
      </c>
      <c r="L6782">
        <v>77</v>
      </c>
      <c r="M6782" t="s">
        <v>32</v>
      </c>
      <c r="N6782">
        <v>2</v>
      </c>
      <c r="O6782" t="s">
        <v>28</v>
      </c>
      <c r="P6782">
        <v>3888</v>
      </c>
      <c r="T6782" s="3">
        <f t="shared" si="211"/>
        <v>28.14</v>
      </c>
      <c r="U6782" s="3">
        <f>IF(AND(R6782&lt;&gt;"_U",N6782&lt;&gt;9999,N6782&lt;&gt;999,L6782&lt;&gt;"Median"),IFERROR(VLOOKUP(A6782,'TA Total'!A:P,16,0),"."),".")</f>
        <v>13818</v>
      </c>
    </row>
    <row r="6783" spans="1:21" x14ac:dyDescent="0.3">
      <c r="A6783" s="1" t="str">
        <f t="shared" si="210"/>
        <v>2023|Horowhenua District|Total stated - total household income</v>
      </c>
      <c r="B6783" t="s">
        <v>18</v>
      </c>
      <c r="C6783" t="s">
        <v>19</v>
      </c>
      <c r="D6783" t="s">
        <v>20</v>
      </c>
      <c r="E6783" t="s">
        <v>21</v>
      </c>
      <c r="F6783">
        <v>2023</v>
      </c>
      <c r="G6783">
        <v>2023</v>
      </c>
      <c r="H6783">
        <v>42</v>
      </c>
      <c r="I6783" t="s">
        <v>137</v>
      </c>
      <c r="J6783">
        <v>99</v>
      </c>
      <c r="K6783" t="s">
        <v>23</v>
      </c>
      <c r="L6783">
        <v>77</v>
      </c>
      <c r="M6783" t="s">
        <v>32</v>
      </c>
      <c r="N6783">
        <v>1</v>
      </c>
      <c r="O6783" t="s">
        <v>33</v>
      </c>
      <c r="P6783">
        <v>8628</v>
      </c>
      <c r="T6783" s="3">
        <f t="shared" si="211"/>
        <v>62.44</v>
      </c>
      <c r="U6783" s="3">
        <f>IF(AND(R6783&lt;&gt;"_U",N6783&lt;&gt;9999,N6783&lt;&gt;999,L6783&lt;&gt;"Median"),IFERROR(VLOOKUP(A6783,'TA Total'!A:P,16,0),"."),".")</f>
        <v>13818</v>
      </c>
    </row>
    <row r="6784" spans="1:21" x14ac:dyDescent="0.3">
      <c r="A6784" s="1" t="str">
        <f t="shared" si="210"/>
        <v>2023|Horowhenua District|Total stated - total household income</v>
      </c>
      <c r="B6784" t="s">
        <v>18</v>
      </c>
      <c r="C6784" t="s">
        <v>19</v>
      </c>
      <c r="D6784" t="s">
        <v>20</v>
      </c>
      <c r="E6784" t="s">
        <v>21</v>
      </c>
      <c r="F6784">
        <v>2023</v>
      </c>
      <c r="G6784">
        <v>2023</v>
      </c>
      <c r="H6784">
        <v>42</v>
      </c>
      <c r="I6784" t="s">
        <v>137</v>
      </c>
      <c r="J6784">
        <v>99</v>
      </c>
      <c r="K6784" t="s">
        <v>23</v>
      </c>
      <c r="L6784">
        <v>77</v>
      </c>
      <c r="M6784" t="s">
        <v>32</v>
      </c>
      <c r="N6784">
        <v>3</v>
      </c>
      <c r="O6784" t="s">
        <v>25</v>
      </c>
      <c r="P6784">
        <v>1302</v>
      </c>
      <c r="T6784" s="3">
        <f t="shared" si="211"/>
        <v>9.42</v>
      </c>
      <c r="U6784" s="3">
        <f>IF(AND(R6784&lt;&gt;"_U",N6784&lt;&gt;9999,N6784&lt;&gt;999,L6784&lt;&gt;"Median"),IFERROR(VLOOKUP(A6784,'TA Total'!A:P,16,0),"."),".")</f>
        <v>13818</v>
      </c>
    </row>
    <row r="6785" spans="1:21" x14ac:dyDescent="0.3">
      <c r="A6785" s="1" t="str">
        <f t="shared" si="210"/>
        <v>2023|Horowhenua District|Total stated - total household income</v>
      </c>
      <c r="B6785" t="s">
        <v>18</v>
      </c>
      <c r="C6785" t="s">
        <v>19</v>
      </c>
      <c r="D6785" t="s">
        <v>20</v>
      </c>
      <c r="E6785" t="s">
        <v>21</v>
      </c>
      <c r="F6785">
        <v>2023</v>
      </c>
      <c r="G6785">
        <v>2023</v>
      </c>
      <c r="H6785">
        <v>42</v>
      </c>
      <c r="I6785" t="s">
        <v>137</v>
      </c>
      <c r="J6785">
        <v>99</v>
      </c>
      <c r="K6785" t="s">
        <v>23</v>
      </c>
      <c r="L6785">
        <v>77</v>
      </c>
      <c r="M6785" t="s">
        <v>32</v>
      </c>
      <c r="N6785">
        <v>9999</v>
      </c>
      <c r="O6785" t="s">
        <v>40</v>
      </c>
      <c r="P6785">
        <v>13818</v>
      </c>
      <c r="T6785" s="3" t="str">
        <f t="shared" si="211"/>
        <v>.</v>
      </c>
      <c r="U6785" s="3" t="str">
        <f>IF(AND(R6785&lt;&gt;"_U",N6785&lt;&gt;9999,N6785&lt;&gt;999,L6785&lt;&gt;"Median"),IFERROR(VLOOKUP(A6785,'TA Total'!A:P,16,0),"."),".")</f>
        <v>.</v>
      </c>
    </row>
    <row r="6786" spans="1:21" x14ac:dyDescent="0.3">
      <c r="A6786" s="1" t="str">
        <f t="shared" si="210"/>
        <v>2023|Horowhenua District|Total stated - total household income</v>
      </c>
      <c r="B6786" t="s">
        <v>18</v>
      </c>
      <c r="C6786" t="s">
        <v>19</v>
      </c>
      <c r="D6786" t="s">
        <v>20</v>
      </c>
      <c r="E6786" t="s">
        <v>21</v>
      </c>
      <c r="F6786">
        <v>2023</v>
      </c>
      <c r="G6786">
        <v>2023</v>
      </c>
      <c r="H6786">
        <v>42</v>
      </c>
      <c r="I6786" t="s">
        <v>137</v>
      </c>
      <c r="J6786">
        <v>99</v>
      </c>
      <c r="K6786" t="s">
        <v>23</v>
      </c>
      <c r="L6786">
        <v>77</v>
      </c>
      <c r="M6786" t="s">
        <v>32</v>
      </c>
      <c r="N6786">
        <v>7777</v>
      </c>
      <c r="O6786" t="s">
        <v>37</v>
      </c>
      <c r="P6786">
        <v>13818</v>
      </c>
      <c r="T6786" s="3">
        <f t="shared" si="211"/>
        <v>100</v>
      </c>
      <c r="U6786" s="3">
        <f>IF(AND(R6786&lt;&gt;"_U",N6786&lt;&gt;9999,N6786&lt;&gt;999,L6786&lt;&gt;"Median"),IFERROR(VLOOKUP(A6786,'TA Total'!A:P,16,0),"."),".")</f>
        <v>13818</v>
      </c>
    </row>
    <row r="6787" spans="1:21" x14ac:dyDescent="0.3">
      <c r="A6787" s="1" t="str">
        <f t="shared" ref="A6787:A6850" si="212">G6787&amp;"|"&amp;I6787&amp;"|"&amp;M6787</f>
        <v>2023|Horowhenua District|Total stated - total household income</v>
      </c>
      <c r="B6787" t="s">
        <v>18</v>
      </c>
      <c r="C6787" t="s">
        <v>19</v>
      </c>
      <c r="D6787" t="s">
        <v>20</v>
      </c>
      <c r="E6787" t="s">
        <v>21</v>
      </c>
      <c r="F6787">
        <v>2023</v>
      </c>
      <c r="G6787">
        <v>2023</v>
      </c>
      <c r="H6787">
        <v>42</v>
      </c>
      <c r="I6787" t="s">
        <v>137</v>
      </c>
      <c r="J6787">
        <v>99</v>
      </c>
      <c r="K6787" t="s">
        <v>23</v>
      </c>
      <c r="L6787">
        <v>77</v>
      </c>
      <c r="M6787" t="s">
        <v>32</v>
      </c>
      <c r="N6787">
        <v>999</v>
      </c>
      <c r="O6787" t="s">
        <v>42</v>
      </c>
      <c r="P6787">
        <v>0</v>
      </c>
      <c r="T6787" s="3" t="str">
        <f t="shared" ref="T6787:T6850" si="213">IF(AND(R6787&lt;&gt;"_U",R6787&lt;&gt;"c",N6787&lt;&gt;999,N6787&lt;&gt;9999,L6787&lt;&gt;"Median"),IFERROR((ROUND(P6787/U6787*100,2)),"."),".")</f>
        <v>.</v>
      </c>
      <c r="U6787" s="3" t="str">
        <f>IF(AND(R6787&lt;&gt;"_U",N6787&lt;&gt;9999,N6787&lt;&gt;999,L6787&lt;&gt;"Median"),IFERROR(VLOOKUP(A6787,'TA Total'!A:P,16,0),"."),".")</f>
        <v>.</v>
      </c>
    </row>
    <row r="6788" spans="1:21" x14ac:dyDescent="0.3">
      <c r="A6788" s="1" t="str">
        <f t="shared" si="212"/>
        <v>2023|Horowhenua District|Total - total household income</v>
      </c>
      <c r="B6788" t="s">
        <v>18</v>
      </c>
      <c r="C6788" t="s">
        <v>19</v>
      </c>
      <c r="D6788" t="s">
        <v>20</v>
      </c>
      <c r="E6788" t="s">
        <v>21</v>
      </c>
      <c r="F6788">
        <v>2023</v>
      </c>
      <c r="G6788">
        <v>2023</v>
      </c>
      <c r="H6788">
        <v>42</v>
      </c>
      <c r="I6788" t="s">
        <v>137</v>
      </c>
      <c r="J6788">
        <v>99</v>
      </c>
      <c r="K6788" t="s">
        <v>23</v>
      </c>
      <c r="L6788">
        <v>99</v>
      </c>
      <c r="M6788" t="s">
        <v>48</v>
      </c>
      <c r="N6788">
        <v>999</v>
      </c>
      <c r="O6788" t="s">
        <v>42</v>
      </c>
      <c r="P6788">
        <v>0</v>
      </c>
      <c r="T6788" s="3" t="str">
        <f t="shared" si="213"/>
        <v>.</v>
      </c>
      <c r="U6788" s="3" t="str">
        <f>IF(AND(R6788&lt;&gt;"_U",N6788&lt;&gt;9999,N6788&lt;&gt;999,L6788&lt;&gt;"Median"),IFERROR(VLOOKUP(A6788,'TA Total'!A:P,16,0),"."),".")</f>
        <v>.</v>
      </c>
    </row>
    <row r="6789" spans="1:21" x14ac:dyDescent="0.3">
      <c r="A6789" s="1" t="str">
        <f t="shared" si="212"/>
        <v>2023|Horowhenua District|Total - total household income</v>
      </c>
      <c r="B6789" t="s">
        <v>18</v>
      </c>
      <c r="C6789" t="s">
        <v>19</v>
      </c>
      <c r="D6789" t="s">
        <v>20</v>
      </c>
      <c r="E6789" t="s">
        <v>21</v>
      </c>
      <c r="F6789">
        <v>2023</v>
      </c>
      <c r="G6789">
        <v>2023</v>
      </c>
      <c r="H6789">
        <v>42</v>
      </c>
      <c r="I6789" t="s">
        <v>137</v>
      </c>
      <c r="J6789">
        <v>99</v>
      </c>
      <c r="K6789" t="s">
        <v>23</v>
      </c>
      <c r="L6789">
        <v>99</v>
      </c>
      <c r="M6789" t="s">
        <v>48</v>
      </c>
      <c r="N6789">
        <v>7777</v>
      </c>
      <c r="O6789" t="s">
        <v>37</v>
      </c>
      <c r="P6789">
        <v>14250</v>
      </c>
      <c r="T6789" s="3">
        <f t="shared" si="213"/>
        <v>100</v>
      </c>
      <c r="U6789" s="3">
        <f>IF(AND(R6789&lt;&gt;"_U",N6789&lt;&gt;9999,N6789&lt;&gt;999,L6789&lt;&gt;"Median"),IFERROR(VLOOKUP(A6789,'TA Total'!A:P,16,0),"."),".")</f>
        <v>14250</v>
      </c>
    </row>
    <row r="6790" spans="1:21" x14ac:dyDescent="0.3">
      <c r="A6790" s="1" t="str">
        <f t="shared" si="212"/>
        <v>2023|Horowhenua District|Total - total household income</v>
      </c>
      <c r="B6790" t="s">
        <v>18</v>
      </c>
      <c r="C6790" t="s">
        <v>19</v>
      </c>
      <c r="D6790" t="s">
        <v>20</v>
      </c>
      <c r="E6790" t="s">
        <v>21</v>
      </c>
      <c r="F6790">
        <v>2023</v>
      </c>
      <c r="G6790">
        <v>2023</v>
      </c>
      <c r="H6790">
        <v>42</v>
      </c>
      <c r="I6790" t="s">
        <v>137</v>
      </c>
      <c r="J6790">
        <v>99</v>
      </c>
      <c r="K6790" t="s">
        <v>23</v>
      </c>
      <c r="L6790">
        <v>99</v>
      </c>
      <c r="M6790" t="s">
        <v>48</v>
      </c>
      <c r="N6790">
        <v>3</v>
      </c>
      <c r="O6790" t="s">
        <v>25</v>
      </c>
      <c r="P6790">
        <v>1338</v>
      </c>
      <c r="T6790" s="3">
        <f t="shared" si="213"/>
        <v>9.39</v>
      </c>
      <c r="U6790" s="3">
        <f>IF(AND(R6790&lt;&gt;"_U",N6790&lt;&gt;9999,N6790&lt;&gt;999,L6790&lt;&gt;"Median"),IFERROR(VLOOKUP(A6790,'TA Total'!A:P,16,0),"."),".")</f>
        <v>14250</v>
      </c>
    </row>
    <row r="6791" spans="1:21" x14ac:dyDescent="0.3">
      <c r="A6791" s="1" t="str">
        <f t="shared" si="212"/>
        <v>2023|Horowhenua District|Total - total household income</v>
      </c>
      <c r="B6791" t="s">
        <v>18</v>
      </c>
      <c r="C6791" t="s">
        <v>19</v>
      </c>
      <c r="D6791" t="s">
        <v>20</v>
      </c>
      <c r="E6791" t="s">
        <v>21</v>
      </c>
      <c r="F6791">
        <v>2023</v>
      </c>
      <c r="G6791">
        <v>2023</v>
      </c>
      <c r="H6791">
        <v>42</v>
      </c>
      <c r="I6791" t="s">
        <v>137</v>
      </c>
      <c r="J6791">
        <v>99</v>
      </c>
      <c r="K6791" t="s">
        <v>23</v>
      </c>
      <c r="L6791">
        <v>99</v>
      </c>
      <c r="M6791" t="s">
        <v>48</v>
      </c>
      <c r="N6791">
        <v>2</v>
      </c>
      <c r="O6791" t="s">
        <v>28</v>
      </c>
      <c r="P6791">
        <v>4080</v>
      </c>
      <c r="T6791" s="3">
        <f t="shared" si="213"/>
        <v>28.63</v>
      </c>
      <c r="U6791" s="3">
        <f>IF(AND(R6791&lt;&gt;"_U",N6791&lt;&gt;9999,N6791&lt;&gt;999,L6791&lt;&gt;"Median"),IFERROR(VLOOKUP(A6791,'TA Total'!A:P,16,0),"."),".")</f>
        <v>14250</v>
      </c>
    </row>
    <row r="6792" spans="1:21" x14ac:dyDescent="0.3">
      <c r="A6792" s="1" t="str">
        <f t="shared" si="212"/>
        <v>2023|Horowhenua District|Total - total household income</v>
      </c>
      <c r="B6792" t="s">
        <v>18</v>
      </c>
      <c r="C6792" t="s">
        <v>19</v>
      </c>
      <c r="D6792" t="s">
        <v>20</v>
      </c>
      <c r="E6792" t="s">
        <v>21</v>
      </c>
      <c r="F6792">
        <v>2023</v>
      </c>
      <c r="G6792">
        <v>2023</v>
      </c>
      <c r="H6792">
        <v>42</v>
      </c>
      <c r="I6792" t="s">
        <v>137</v>
      </c>
      <c r="J6792">
        <v>99</v>
      </c>
      <c r="K6792" t="s">
        <v>23</v>
      </c>
      <c r="L6792">
        <v>99</v>
      </c>
      <c r="M6792" t="s">
        <v>48</v>
      </c>
      <c r="N6792">
        <v>1</v>
      </c>
      <c r="O6792" t="s">
        <v>33</v>
      </c>
      <c r="P6792">
        <v>8832</v>
      </c>
      <c r="T6792" s="3">
        <f t="shared" si="213"/>
        <v>61.98</v>
      </c>
      <c r="U6792" s="3">
        <f>IF(AND(R6792&lt;&gt;"_U",N6792&lt;&gt;9999,N6792&lt;&gt;999,L6792&lt;&gt;"Median"),IFERROR(VLOOKUP(A6792,'TA Total'!A:P,16,0),"."),".")</f>
        <v>14250</v>
      </c>
    </row>
    <row r="6793" spans="1:21" x14ac:dyDescent="0.3">
      <c r="A6793" s="1" t="str">
        <f t="shared" si="212"/>
        <v>2023|Horowhenua District|Total - total household income</v>
      </c>
      <c r="B6793" t="s">
        <v>18</v>
      </c>
      <c r="C6793" t="s">
        <v>19</v>
      </c>
      <c r="D6793" t="s">
        <v>20</v>
      </c>
      <c r="E6793" t="s">
        <v>21</v>
      </c>
      <c r="F6793">
        <v>2023</v>
      </c>
      <c r="G6793">
        <v>2023</v>
      </c>
      <c r="H6793">
        <v>42</v>
      </c>
      <c r="I6793" t="s">
        <v>137</v>
      </c>
      <c r="J6793">
        <v>99</v>
      </c>
      <c r="K6793" t="s">
        <v>23</v>
      </c>
      <c r="L6793">
        <v>99</v>
      </c>
      <c r="M6793" t="s">
        <v>48</v>
      </c>
      <c r="N6793">
        <v>9999</v>
      </c>
      <c r="O6793" t="s">
        <v>40</v>
      </c>
      <c r="P6793">
        <v>14250</v>
      </c>
      <c r="T6793" s="3" t="str">
        <f t="shared" si="213"/>
        <v>.</v>
      </c>
      <c r="U6793" s="3" t="str">
        <f>IF(AND(R6793&lt;&gt;"_U",N6793&lt;&gt;9999,N6793&lt;&gt;999,L6793&lt;&gt;"Median"),IFERROR(VLOOKUP(A6793,'TA Total'!A:P,16,0),"."),".")</f>
        <v>.</v>
      </c>
    </row>
    <row r="6794" spans="1:21" x14ac:dyDescent="0.3">
      <c r="A6794" s="1" t="str">
        <f t="shared" si="212"/>
        <v>2023|Horowhenua District|Median ($) - total household income</v>
      </c>
      <c r="B6794" t="s">
        <v>18</v>
      </c>
      <c r="C6794" t="s">
        <v>19</v>
      </c>
      <c r="D6794" t="s">
        <v>20</v>
      </c>
      <c r="E6794" t="s">
        <v>21</v>
      </c>
      <c r="F6794">
        <v>2023</v>
      </c>
      <c r="G6794">
        <v>2023</v>
      </c>
      <c r="H6794">
        <v>42</v>
      </c>
      <c r="I6794" t="s">
        <v>137</v>
      </c>
      <c r="J6794">
        <v>99</v>
      </c>
      <c r="K6794" t="s">
        <v>23</v>
      </c>
      <c r="L6794" t="s">
        <v>56</v>
      </c>
      <c r="M6794" t="s">
        <v>57</v>
      </c>
      <c r="N6794">
        <v>3</v>
      </c>
      <c r="O6794" t="s">
        <v>25</v>
      </c>
      <c r="P6794">
        <v>63000</v>
      </c>
      <c r="T6794" s="3" t="str">
        <f t="shared" si="213"/>
        <v>.</v>
      </c>
      <c r="U6794" s="3" t="str">
        <f>IF(AND(R6794&lt;&gt;"_U",N6794&lt;&gt;9999,N6794&lt;&gt;999,L6794&lt;&gt;"Median"),IFERROR(VLOOKUP(A6794,'TA Total'!A:P,16,0),"."),".")</f>
        <v>.</v>
      </c>
    </row>
    <row r="6795" spans="1:21" x14ac:dyDescent="0.3">
      <c r="A6795" s="1" t="str">
        <f t="shared" si="212"/>
        <v>2023|Horowhenua District|Median ($) - total household income</v>
      </c>
      <c r="B6795" t="s">
        <v>18</v>
      </c>
      <c r="C6795" t="s">
        <v>19</v>
      </c>
      <c r="D6795" t="s">
        <v>20</v>
      </c>
      <c r="E6795" t="s">
        <v>21</v>
      </c>
      <c r="F6795">
        <v>2023</v>
      </c>
      <c r="G6795">
        <v>2023</v>
      </c>
      <c r="H6795">
        <v>42</v>
      </c>
      <c r="I6795" t="s">
        <v>137</v>
      </c>
      <c r="J6795">
        <v>99</v>
      </c>
      <c r="K6795" t="s">
        <v>23</v>
      </c>
      <c r="L6795" t="s">
        <v>56</v>
      </c>
      <c r="M6795" t="s">
        <v>57</v>
      </c>
      <c r="N6795">
        <v>7777</v>
      </c>
      <c r="O6795" t="s">
        <v>37</v>
      </c>
      <c r="P6795">
        <v>63700</v>
      </c>
      <c r="T6795" s="3" t="str">
        <f t="shared" si="213"/>
        <v>.</v>
      </c>
      <c r="U6795" s="3" t="str">
        <f>IF(AND(R6795&lt;&gt;"_U",N6795&lt;&gt;9999,N6795&lt;&gt;999,L6795&lt;&gt;"Median"),IFERROR(VLOOKUP(A6795,'TA Total'!A:P,16,0),"."),".")</f>
        <v>.</v>
      </c>
    </row>
    <row r="6796" spans="1:21" x14ac:dyDescent="0.3">
      <c r="A6796" s="1" t="str">
        <f t="shared" si="212"/>
        <v>2023|Horowhenua District|Median ($) - total household income</v>
      </c>
      <c r="B6796" t="s">
        <v>18</v>
      </c>
      <c r="C6796" t="s">
        <v>19</v>
      </c>
      <c r="D6796" t="s">
        <v>20</v>
      </c>
      <c r="E6796" t="s">
        <v>21</v>
      </c>
      <c r="F6796">
        <v>2023</v>
      </c>
      <c r="G6796">
        <v>2023</v>
      </c>
      <c r="H6796">
        <v>42</v>
      </c>
      <c r="I6796" t="s">
        <v>137</v>
      </c>
      <c r="J6796">
        <v>99</v>
      </c>
      <c r="K6796" t="s">
        <v>23</v>
      </c>
      <c r="L6796" t="s">
        <v>56</v>
      </c>
      <c r="M6796" t="s">
        <v>57</v>
      </c>
      <c r="N6796">
        <v>9999</v>
      </c>
      <c r="O6796" t="s">
        <v>40</v>
      </c>
      <c r="P6796">
        <v>63700</v>
      </c>
      <c r="T6796" s="3" t="str">
        <f t="shared" si="213"/>
        <v>.</v>
      </c>
      <c r="U6796" s="3" t="str">
        <f>IF(AND(R6796&lt;&gt;"_U",N6796&lt;&gt;9999,N6796&lt;&gt;999,L6796&lt;&gt;"Median"),IFERROR(VLOOKUP(A6796,'TA Total'!A:P,16,0),"."),".")</f>
        <v>.</v>
      </c>
    </row>
    <row r="6797" spans="1:21" x14ac:dyDescent="0.3">
      <c r="A6797" s="1" t="str">
        <f t="shared" si="212"/>
        <v>2023|Horowhenua District|Median ($) - total household income</v>
      </c>
      <c r="B6797" t="s">
        <v>18</v>
      </c>
      <c r="C6797" t="s">
        <v>19</v>
      </c>
      <c r="D6797" t="s">
        <v>20</v>
      </c>
      <c r="E6797" t="s">
        <v>21</v>
      </c>
      <c r="F6797">
        <v>2023</v>
      </c>
      <c r="G6797">
        <v>2023</v>
      </c>
      <c r="H6797">
        <v>42</v>
      </c>
      <c r="I6797" t="s">
        <v>137</v>
      </c>
      <c r="J6797">
        <v>99</v>
      </c>
      <c r="K6797" t="s">
        <v>23</v>
      </c>
      <c r="L6797" t="s">
        <v>56</v>
      </c>
      <c r="M6797" t="s">
        <v>57</v>
      </c>
      <c r="N6797">
        <v>2</v>
      </c>
      <c r="O6797" t="s">
        <v>28</v>
      </c>
      <c r="P6797">
        <v>53300</v>
      </c>
      <c r="T6797" s="3" t="str">
        <f t="shared" si="213"/>
        <v>.</v>
      </c>
      <c r="U6797" s="3" t="str">
        <f>IF(AND(R6797&lt;&gt;"_U",N6797&lt;&gt;9999,N6797&lt;&gt;999,L6797&lt;&gt;"Median"),IFERROR(VLOOKUP(A6797,'TA Total'!A:P,16,0),"."),".")</f>
        <v>.</v>
      </c>
    </row>
    <row r="6798" spans="1:21" x14ac:dyDescent="0.3">
      <c r="A6798" s="1" t="str">
        <f t="shared" si="212"/>
        <v>2023|Horowhenua District|Median ($) - total household income</v>
      </c>
      <c r="B6798" t="s">
        <v>18</v>
      </c>
      <c r="C6798" t="s">
        <v>19</v>
      </c>
      <c r="D6798" t="s">
        <v>20</v>
      </c>
      <c r="E6798" t="s">
        <v>21</v>
      </c>
      <c r="F6798">
        <v>2023</v>
      </c>
      <c r="G6798">
        <v>2023</v>
      </c>
      <c r="H6798">
        <v>42</v>
      </c>
      <c r="I6798" t="s">
        <v>137</v>
      </c>
      <c r="J6798">
        <v>99</v>
      </c>
      <c r="K6798" t="s">
        <v>23</v>
      </c>
      <c r="L6798" t="s">
        <v>56</v>
      </c>
      <c r="M6798" t="s">
        <v>57</v>
      </c>
      <c r="N6798">
        <v>999</v>
      </c>
      <c r="O6798" t="s">
        <v>42</v>
      </c>
      <c r="R6798" t="s">
        <v>61</v>
      </c>
      <c r="S6798" t="s">
        <v>62</v>
      </c>
      <c r="T6798" s="3" t="str">
        <f t="shared" si="213"/>
        <v>.</v>
      </c>
      <c r="U6798" s="3" t="str">
        <f>IF(AND(R6798&lt;&gt;"_U",N6798&lt;&gt;9999,N6798&lt;&gt;999,L6798&lt;&gt;"Median"),IFERROR(VLOOKUP(A6798,'TA Total'!A:P,16,0),"."),".")</f>
        <v>.</v>
      </c>
    </row>
    <row r="6799" spans="1:21" x14ac:dyDescent="0.3">
      <c r="A6799" s="1" t="str">
        <f t="shared" si="212"/>
        <v>2023|Horowhenua District|Median ($) - total household income</v>
      </c>
      <c r="B6799" t="s">
        <v>18</v>
      </c>
      <c r="C6799" t="s">
        <v>19</v>
      </c>
      <c r="D6799" t="s">
        <v>20</v>
      </c>
      <c r="E6799" t="s">
        <v>21</v>
      </c>
      <c r="F6799">
        <v>2023</v>
      </c>
      <c r="G6799">
        <v>2023</v>
      </c>
      <c r="H6799">
        <v>42</v>
      </c>
      <c r="I6799" t="s">
        <v>137</v>
      </c>
      <c r="J6799">
        <v>99</v>
      </c>
      <c r="K6799" t="s">
        <v>23</v>
      </c>
      <c r="L6799" t="s">
        <v>56</v>
      </c>
      <c r="M6799" t="s">
        <v>57</v>
      </c>
      <c r="N6799">
        <v>1</v>
      </c>
      <c r="O6799" t="s">
        <v>33</v>
      </c>
      <c r="P6799">
        <v>70800</v>
      </c>
      <c r="T6799" s="3" t="str">
        <f t="shared" si="213"/>
        <v>.</v>
      </c>
      <c r="U6799" s="3" t="str">
        <f>IF(AND(R6799&lt;&gt;"_U",N6799&lt;&gt;9999,N6799&lt;&gt;999,L6799&lt;&gt;"Median"),IFERROR(VLOOKUP(A6799,'TA Total'!A:P,16,0),"."),".")</f>
        <v>.</v>
      </c>
    </row>
    <row r="6800" spans="1:21" x14ac:dyDescent="0.3">
      <c r="A6800" s="1" t="str">
        <f t="shared" si="212"/>
        <v>2023|Kapiti Coast District|$20,000 or less</v>
      </c>
      <c r="B6800" t="s">
        <v>18</v>
      </c>
      <c r="C6800" t="s">
        <v>19</v>
      </c>
      <c r="D6800" t="s">
        <v>20</v>
      </c>
      <c r="E6800" t="s">
        <v>21</v>
      </c>
      <c r="F6800">
        <v>2023</v>
      </c>
      <c r="G6800">
        <v>2023</v>
      </c>
      <c r="H6800">
        <v>43</v>
      </c>
      <c r="I6800" t="s">
        <v>101</v>
      </c>
      <c r="J6800">
        <v>99</v>
      </c>
      <c r="K6800" t="s">
        <v>23</v>
      </c>
      <c r="L6800">
        <v>1</v>
      </c>
      <c r="M6800" t="s">
        <v>39</v>
      </c>
      <c r="N6800">
        <v>2</v>
      </c>
      <c r="O6800" t="s">
        <v>28</v>
      </c>
      <c r="P6800">
        <v>402</v>
      </c>
      <c r="T6800" s="3">
        <f t="shared" si="213"/>
        <v>39.07</v>
      </c>
      <c r="U6800" s="3">
        <f>IF(AND(R6800&lt;&gt;"_U",N6800&lt;&gt;9999,N6800&lt;&gt;999,L6800&lt;&gt;"Median"),IFERROR(VLOOKUP(A6800,'TA Total'!A:P,16,0),"."),".")</f>
        <v>1029</v>
      </c>
    </row>
    <row r="6801" spans="1:21" x14ac:dyDescent="0.3">
      <c r="A6801" s="1" t="str">
        <f t="shared" si="212"/>
        <v>2023|Kapiti Coast District|$20,000 or less</v>
      </c>
      <c r="B6801" t="s">
        <v>18</v>
      </c>
      <c r="C6801" t="s">
        <v>19</v>
      </c>
      <c r="D6801" t="s">
        <v>20</v>
      </c>
      <c r="E6801" t="s">
        <v>21</v>
      </c>
      <c r="F6801">
        <v>2023</v>
      </c>
      <c r="G6801">
        <v>2023</v>
      </c>
      <c r="H6801">
        <v>43</v>
      </c>
      <c r="I6801" t="s">
        <v>101</v>
      </c>
      <c r="J6801">
        <v>99</v>
      </c>
      <c r="K6801" t="s">
        <v>23</v>
      </c>
      <c r="L6801">
        <v>1</v>
      </c>
      <c r="M6801" t="s">
        <v>39</v>
      </c>
      <c r="N6801">
        <v>1</v>
      </c>
      <c r="O6801" t="s">
        <v>33</v>
      </c>
      <c r="P6801">
        <v>537</v>
      </c>
      <c r="T6801" s="3">
        <f t="shared" si="213"/>
        <v>52.19</v>
      </c>
      <c r="U6801" s="3">
        <f>IF(AND(R6801&lt;&gt;"_U",N6801&lt;&gt;9999,N6801&lt;&gt;999,L6801&lt;&gt;"Median"),IFERROR(VLOOKUP(A6801,'TA Total'!A:P,16,0),"."),".")</f>
        <v>1029</v>
      </c>
    </row>
    <row r="6802" spans="1:21" x14ac:dyDescent="0.3">
      <c r="A6802" s="1" t="str">
        <f t="shared" si="212"/>
        <v>2023|Kapiti Coast District|$20,000 or less</v>
      </c>
      <c r="B6802" t="s">
        <v>18</v>
      </c>
      <c r="C6802" t="s">
        <v>19</v>
      </c>
      <c r="D6802" t="s">
        <v>20</v>
      </c>
      <c r="E6802" t="s">
        <v>21</v>
      </c>
      <c r="F6802">
        <v>2023</v>
      </c>
      <c r="G6802">
        <v>2023</v>
      </c>
      <c r="H6802">
        <v>43</v>
      </c>
      <c r="I6802" t="s">
        <v>101</v>
      </c>
      <c r="J6802">
        <v>99</v>
      </c>
      <c r="K6802" t="s">
        <v>23</v>
      </c>
      <c r="L6802">
        <v>1</v>
      </c>
      <c r="M6802" t="s">
        <v>39</v>
      </c>
      <c r="N6802">
        <v>3</v>
      </c>
      <c r="O6802" t="s">
        <v>25</v>
      </c>
      <c r="P6802">
        <v>87</v>
      </c>
      <c r="T6802" s="3">
        <f t="shared" si="213"/>
        <v>8.4499999999999993</v>
      </c>
      <c r="U6802" s="3">
        <f>IF(AND(R6802&lt;&gt;"_U",N6802&lt;&gt;9999,N6802&lt;&gt;999,L6802&lt;&gt;"Median"),IFERROR(VLOOKUP(A6802,'TA Total'!A:P,16,0),"."),".")</f>
        <v>1029</v>
      </c>
    </row>
    <row r="6803" spans="1:21" x14ac:dyDescent="0.3">
      <c r="A6803" s="1" t="str">
        <f t="shared" si="212"/>
        <v>2023|Kapiti Coast District|$20,000 or less</v>
      </c>
      <c r="B6803" t="s">
        <v>18</v>
      </c>
      <c r="C6803" t="s">
        <v>19</v>
      </c>
      <c r="D6803" t="s">
        <v>20</v>
      </c>
      <c r="E6803" t="s">
        <v>21</v>
      </c>
      <c r="F6803">
        <v>2023</v>
      </c>
      <c r="G6803">
        <v>2023</v>
      </c>
      <c r="H6803">
        <v>43</v>
      </c>
      <c r="I6803" t="s">
        <v>101</v>
      </c>
      <c r="J6803">
        <v>99</v>
      </c>
      <c r="K6803" t="s">
        <v>23</v>
      </c>
      <c r="L6803">
        <v>1</v>
      </c>
      <c r="M6803" t="s">
        <v>39</v>
      </c>
      <c r="N6803">
        <v>999</v>
      </c>
      <c r="O6803" t="s">
        <v>42</v>
      </c>
      <c r="P6803">
        <v>0</v>
      </c>
      <c r="T6803" s="3" t="str">
        <f t="shared" si="213"/>
        <v>.</v>
      </c>
      <c r="U6803" s="3" t="str">
        <f>IF(AND(R6803&lt;&gt;"_U",N6803&lt;&gt;9999,N6803&lt;&gt;999,L6803&lt;&gt;"Median"),IFERROR(VLOOKUP(A6803,'TA Total'!A:P,16,0),"."),".")</f>
        <v>.</v>
      </c>
    </row>
    <row r="6804" spans="1:21" x14ac:dyDescent="0.3">
      <c r="A6804" s="1" t="str">
        <f t="shared" si="212"/>
        <v>2023|Kapiti Coast District|$20,000 or less</v>
      </c>
      <c r="B6804" t="s">
        <v>18</v>
      </c>
      <c r="C6804" t="s">
        <v>19</v>
      </c>
      <c r="D6804" t="s">
        <v>20</v>
      </c>
      <c r="E6804" t="s">
        <v>21</v>
      </c>
      <c r="F6804">
        <v>2023</v>
      </c>
      <c r="G6804">
        <v>2023</v>
      </c>
      <c r="H6804">
        <v>43</v>
      </c>
      <c r="I6804" t="s">
        <v>101</v>
      </c>
      <c r="J6804">
        <v>99</v>
      </c>
      <c r="K6804" t="s">
        <v>23</v>
      </c>
      <c r="L6804">
        <v>1</v>
      </c>
      <c r="M6804" t="s">
        <v>39</v>
      </c>
      <c r="N6804">
        <v>9999</v>
      </c>
      <c r="O6804" t="s">
        <v>40</v>
      </c>
      <c r="P6804">
        <v>1029</v>
      </c>
      <c r="T6804" s="3" t="str">
        <f t="shared" si="213"/>
        <v>.</v>
      </c>
      <c r="U6804" s="3" t="str">
        <f>IF(AND(R6804&lt;&gt;"_U",N6804&lt;&gt;9999,N6804&lt;&gt;999,L6804&lt;&gt;"Median"),IFERROR(VLOOKUP(A6804,'TA Total'!A:P,16,0),"."),".")</f>
        <v>.</v>
      </c>
    </row>
    <row r="6805" spans="1:21" x14ac:dyDescent="0.3">
      <c r="A6805" s="1" t="str">
        <f t="shared" si="212"/>
        <v>2023|Kapiti Coast District|$20,000 or less</v>
      </c>
      <c r="B6805" t="s">
        <v>18</v>
      </c>
      <c r="C6805" t="s">
        <v>19</v>
      </c>
      <c r="D6805" t="s">
        <v>20</v>
      </c>
      <c r="E6805" t="s">
        <v>21</v>
      </c>
      <c r="F6805">
        <v>2023</v>
      </c>
      <c r="G6805">
        <v>2023</v>
      </c>
      <c r="H6805">
        <v>43</v>
      </c>
      <c r="I6805" t="s">
        <v>101</v>
      </c>
      <c r="J6805">
        <v>99</v>
      </c>
      <c r="K6805" t="s">
        <v>23</v>
      </c>
      <c r="L6805">
        <v>1</v>
      </c>
      <c r="M6805" t="s">
        <v>39</v>
      </c>
      <c r="N6805">
        <v>7777</v>
      </c>
      <c r="O6805" t="s">
        <v>37</v>
      </c>
      <c r="P6805">
        <v>1029</v>
      </c>
      <c r="T6805" s="3">
        <f t="shared" si="213"/>
        <v>100</v>
      </c>
      <c r="U6805" s="3">
        <f>IF(AND(R6805&lt;&gt;"_U",N6805&lt;&gt;9999,N6805&lt;&gt;999,L6805&lt;&gt;"Median"),IFERROR(VLOOKUP(A6805,'TA Total'!A:P,16,0),"."),".")</f>
        <v>1029</v>
      </c>
    </row>
    <row r="6806" spans="1:21" x14ac:dyDescent="0.3">
      <c r="A6806" s="1" t="str">
        <f t="shared" si="212"/>
        <v>2023|Kapiti Coast District|$20,001-$30,000</v>
      </c>
      <c r="B6806" t="s">
        <v>18</v>
      </c>
      <c r="C6806" t="s">
        <v>19</v>
      </c>
      <c r="D6806" t="s">
        <v>20</v>
      </c>
      <c r="E6806" t="s">
        <v>21</v>
      </c>
      <c r="F6806">
        <v>2023</v>
      </c>
      <c r="G6806">
        <v>2023</v>
      </c>
      <c r="H6806">
        <v>43</v>
      </c>
      <c r="I6806" t="s">
        <v>101</v>
      </c>
      <c r="J6806">
        <v>99</v>
      </c>
      <c r="K6806" t="s">
        <v>23</v>
      </c>
      <c r="L6806">
        <v>2</v>
      </c>
      <c r="M6806" t="s">
        <v>24</v>
      </c>
      <c r="N6806">
        <v>9999</v>
      </c>
      <c r="O6806" t="s">
        <v>40</v>
      </c>
      <c r="P6806">
        <v>2526</v>
      </c>
      <c r="T6806" s="3" t="str">
        <f t="shared" si="213"/>
        <v>.</v>
      </c>
      <c r="U6806" s="3" t="str">
        <f>IF(AND(R6806&lt;&gt;"_U",N6806&lt;&gt;9999,N6806&lt;&gt;999,L6806&lt;&gt;"Median"),IFERROR(VLOOKUP(A6806,'TA Total'!A:P,16,0),"."),".")</f>
        <v>.</v>
      </c>
    </row>
    <row r="6807" spans="1:21" x14ac:dyDescent="0.3">
      <c r="A6807" s="1" t="str">
        <f t="shared" si="212"/>
        <v>2023|Kapiti Coast District|$20,001-$30,000</v>
      </c>
      <c r="B6807" t="s">
        <v>18</v>
      </c>
      <c r="C6807" t="s">
        <v>19</v>
      </c>
      <c r="D6807" t="s">
        <v>20</v>
      </c>
      <c r="E6807" t="s">
        <v>21</v>
      </c>
      <c r="F6807">
        <v>2023</v>
      </c>
      <c r="G6807">
        <v>2023</v>
      </c>
      <c r="H6807">
        <v>43</v>
      </c>
      <c r="I6807" t="s">
        <v>101</v>
      </c>
      <c r="J6807">
        <v>99</v>
      </c>
      <c r="K6807" t="s">
        <v>23</v>
      </c>
      <c r="L6807">
        <v>2</v>
      </c>
      <c r="M6807" t="s">
        <v>24</v>
      </c>
      <c r="N6807">
        <v>1</v>
      </c>
      <c r="O6807" t="s">
        <v>33</v>
      </c>
      <c r="P6807">
        <v>1701</v>
      </c>
      <c r="T6807" s="3">
        <f t="shared" si="213"/>
        <v>67.34</v>
      </c>
      <c r="U6807" s="3">
        <f>IF(AND(R6807&lt;&gt;"_U",N6807&lt;&gt;9999,N6807&lt;&gt;999,L6807&lt;&gt;"Median"),IFERROR(VLOOKUP(A6807,'TA Total'!A:P,16,0),"."),".")</f>
        <v>2526</v>
      </c>
    </row>
    <row r="6808" spans="1:21" x14ac:dyDescent="0.3">
      <c r="A6808" s="1" t="str">
        <f t="shared" si="212"/>
        <v>2023|Kapiti Coast District|$20,001-$30,000</v>
      </c>
      <c r="B6808" t="s">
        <v>18</v>
      </c>
      <c r="C6808" t="s">
        <v>19</v>
      </c>
      <c r="D6808" t="s">
        <v>20</v>
      </c>
      <c r="E6808" t="s">
        <v>21</v>
      </c>
      <c r="F6808">
        <v>2023</v>
      </c>
      <c r="G6808">
        <v>2023</v>
      </c>
      <c r="H6808">
        <v>43</v>
      </c>
      <c r="I6808" t="s">
        <v>101</v>
      </c>
      <c r="J6808">
        <v>99</v>
      </c>
      <c r="K6808" t="s">
        <v>23</v>
      </c>
      <c r="L6808">
        <v>2</v>
      </c>
      <c r="M6808" t="s">
        <v>24</v>
      </c>
      <c r="N6808">
        <v>999</v>
      </c>
      <c r="O6808" t="s">
        <v>42</v>
      </c>
      <c r="P6808">
        <v>0</v>
      </c>
      <c r="T6808" s="3" t="str">
        <f t="shared" si="213"/>
        <v>.</v>
      </c>
      <c r="U6808" s="3" t="str">
        <f>IF(AND(R6808&lt;&gt;"_U",N6808&lt;&gt;9999,N6808&lt;&gt;999,L6808&lt;&gt;"Median"),IFERROR(VLOOKUP(A6808,'TA Total'!A:P,16,0),"."),".")</f>
        <v>.</v>
      </c>
    </row>
    <row r="6809" spans="1:21" x14ac:dyDescent="0.3">
      <c r="A6809" s="1" t="str">
        <f t="shared" si="212"/>
        <v>2023|Kapiti Coast District|$20,001-$30,000</v>
      </c>
      <c r="B6809" t="s">
        <v>18</v>
      </c>
      <c r="C6809" t="s">
        <v>19</v>
      </c>
      <c r="D6809" t="s">
        <v>20</v>
      </c>
      <c r="E6809" t="s">
        <v>21</v>
      </c>
      <c r="F6809">
        <v>2023</v>
      </c>
      <c r="G6809">
        <v>2023</v>
      </c>
      <c r="H6809">
        <v>43</v>
      </c>
      <c r="I6809" t="s">
        <v>101</v>
      </c>
      <c r="J6809">
        <v>99</v>
      </c>
      <c r="K6809" t="s">
        <v>23</v>
      </c>
      <c r="L6809">
        <v>2</v>
      </c>
      <c r="M6809" t="s">
        <v>24</v>
      </c>
      <c r="N6809">
        <v>7777</v>
      </c>
      <c r="O6809" t="s">
        <v>37</v>
      </c>
      <c r="P6809">
        <v>2526</v>
      </c>
      <c r="T6809" s="3">
        <f t="shared" si="213"/>
        <v>100</v>
      </c>
      <c r="U6809" s="3">
        <f>IF(AND(R6809&lt;&gt;"_U",N6809&lt;&gt;9999,N6809&lt;&gt;999,L6809&lt;&gt;"Median"),IFERROR(VLOOKUP(A6809,'TA Total'!A:P,16,0),"."),".")</f>
        <v>2526</v>
      </c>
    </row>
    <row r="6810" spans="1:21" x14ac:dyDescent="0.3">
      <c r="A6810" s="1" t="str">
        <f t="shared" si="212"/>
        <v>2023|Kapiti Coast District|$20,001-$30,000</v>
      </c>
      <c r="B6810" t="s">
        <v>18</v>
      </c>
      <c r="C6810" t="s">
        <v>19</v>
      </c>
      <c r="D6810" t="s">
        <v>20</v>
      </c>
      <c r="E6810" t="s">
        <v>21</v>
      </c>
      <c r="F6810">
        <v>2023</v>
      </c>
      <c r="G6810">
        <v>2023</v>
      </c>
      <c r="H6810">
        <v>43</v>
      </c>
      <c r="I6810" t="s">
        <v>101</v>
      </c>
      <c r="J6810">
        <v>99</v>
      </c>
      <c r="K6810" t="s">
        <v>23</v>
      </c>
      <c r="L6810">
        <v>2</v>
      </c>
      <c r="M6810" t="s">
        <v>24</v>
      </c>
      <c r="N6810">
        <v>2</v>
      </c>
      <c r="O6810" t="s">
        <v>28</v>
      </c>
      <c r="P6810">
        <v>573</v>
      </c>
      <c r="T6810" s="3">
        <f t="shared" si="213"/>
        <v>22.68</v>
      </c>
      <c r="U6810" s="3">
        <f>IF(AND(R6810&lt;&gt;"_U",N6810&lt;&gt;9999,N6810&lt;&gt;999,L6810&lt;&gt;"Median"),IFERROR(VLOOKUP(A6810,'TA Total'!A:P,16,0),"."),".")</f>
        <v>2526</v>
      </c>
    </row>
    <row r="6811" spans="1:21" x14ac:dyDescent="0.3">
      <c r="A6811" s="1" t="str">
        <f t="shared" si="212"/>
        <v>2023|Kapiti Coast District|$20,001-$30,000</v>
      </c>
      <c r="B6811" t="s">
        <v>18</v>
      </c>
      <c r="C6811" t="s">
        <v>19</v>
      </c>
      <c r="D6811" t="s">
        <v>20</v>
      </c>
      <c r="E6811" t="s">
        <v>21</v>
      </c>
      <c r="F6811">
        <v>2023</v>
      </c>
      <c r="G6811">
        <v>2023</v>
      </c>
      <c r="H6811">
        <v>43</v>
      </c>
      <c r="I6811" t="s">
        <v>101</v>
      </c>
      <c r="J6811">
        <v>99</v>
      </c>
      <c r="K6811" t="s">
        <v>23</v>
      </c>
      <c r="L6811">
        <v>2</v>
      </c>
      <c r="M6811" t="s">
        <v>24</v>
      </c>
      <c r="N6811">
        <v>3</v>
      </c>
      <c r="O6811" t="s">
        <v>25</v>
      </c>
      <c r="P6811">
        <v>252</v>
      </c>
      <c r="T6811" s="3">
        <f t="shared" si="213"/>
        <v>9.98</v>
      </c>
      <c r="U6811" s="3">
        <f>IF(AND(R6811&lt;&gt;"_U",N6811&lt;&gt;9999,N6811&lt;&gt;999,L6811&lt;&gt;"Median"),IFERROR(VLOOKUP(A6811,'TA Total'!A:P,16,0),"."),".")</f>
        <v>2526</v>
      </c>
    </row>
    <row r="6812" spans="1:21" x14ac:dyDescent="0.3">
      <c r="A6812" s="1" t="str">
        <f t="shared" si="212"/>
        <v>2023|Kapiti Coast District|$30,001-$50,000</v>
      </c>
      <c r="B6812" t="s">
        <v>18</v>
      </c>
      <c r="C6812" t="s">
        <v>19</v>
      </c>
      <c r="D6812" t="s">
        <v>20</v>
      </c>
      <c r="E6812" t="s">
        <v>21</v>
      </c>
      <c r="F6812">
        <v>2023</v>
      </c>
      <c r="G6812">
        <v>2023</v>
      </c>
      <c r="H6812">
        <v>43</v>
      </c>
      <c r="I6812" t="s">
        <v>101</v>
      </c>
      <c r="J6812">
        <v>99</v>
      </c>
      <c r="K6812" t="s">
        <v>23</v>
      </c>
      <c r="L6812">
        <v>3</v>
      </c>
      <c r="M6812" t="s">
        <v>45</v>
      </c>
      <c r="N6812">
        <v>999</v>
      </c>
      <c r="O6812" t="s">
        <v>42</v>
      </c>
      <c r="P6812">
        <v>0</v>
      </c>
      <c r="T6812" s="3" t="str">
        <f t="shared" si="213"/>
        <v>.</v>
      </c>
      <c r="U6812" s="3" t="str">
        <f>IF(AND(R6812&lt;&gt;"_U",N6812&lt;&gt;9999,N6812&lt;&gt;999,L6812&lt;&gt;"Median"),IFERROR(VLOOKUP(A6812,'TA Total'!A:P,16,0),"."),".")</f>
        <v>.</v>
      </c>
    </row>
    <row r="6813" spans="1:21" x14ac:dyDescent="0.3">
      <c r="A6813" s="1" t="str">
        <f t="shared" si="212"/>
        <v>2023|Kapiti Coast District|$30,001-$50,000</v>
      </c>
      <c r="B6813" t="s">
        <v>18</v>
      </c>
      <c r="C6813" t="s">
        <v>19</v>
      </c>
      <c r="D6813" t="s">
        <v>20</v>
      </c>
      <c r="E6813" t="s">
        <v>21</v>
      </c>
      <c r="F6813">
        <v>2023</v>
      </c>
      <c r="G6813">
        <v>2023</v>
      </c>
      <c r="H6813">
        <v>43</v>
      </c>
      <c r="I6813" t="s">
        <v>101</v>
      </c>
      <c r="J6813">
        <v>99</v>
      </c>
      <c r="K6813" t="s">
        <v>23</v>
      </c>
      <c r="L6813">
        <v>3</v>
      </c>
      <c r="M6813" t="s">
        <v>45</v>
      </c>
      <c r="N6813">
        <v>9999</v>
      </c>
      <c r="O6813" t="s">
        <v>40</v>
      </c>
      <c r="P6813">
        <v>3696</v>
      </c>
      <c r="T6813" s="3" t="str">
        <f t="shared" si="213"/>
        <v>.</v>
      </c>
      <c r="U6813" s="3" t="str">
        <f>IF(AND(R6813&lt;&gt;"_U",N6813&lt;&gt;9999,N6813&lt;&gt;999,L6813&lt;&gt;"Median"),IFERROR(VLOOKUP(A6813,'TA Total'!A:P,16,0),"."),".")</f>
        <v>.</v>
      </c>
    </row>
    <row r="6814" spans="1:21" x14ac:dyDescent="0.3">
      <c r="A6814" s="1" t="str">
        <f t="shared" si="212"/>
        <v>2023|Kapiti Coast District|$30,001-$50,000</v>
      </c>
      <c r="B6814" t="s">
        <v>18</v>
      </c>
      <c r="C6814" t="s">
        <v>19</v>
      </c>
      <c r="D6814" t="s">
        <v>20</v>
      </c>
      <c r="E6814" t="s">
        <v>21</v>
      </c>
      <c r="F6814">
        <v>2023</v>
      </c>
      <c r="G6814">
        <v>2023</v>
      </c>
      <c r="H6814">
        <v>43</v>
      </c>
      <c r="I6814" t="s">
        <v>101</v>
      </c>
      <c r="J6814">
        <v>99</v>
      </c>
      <c r="K6814" t="s">
        <v>23</v>
      </c>
      <c r="L6814">
        <v>3</v>
      </c>
      <c r="M6814" t="s">
        <v>45</v>
      </c>
      <c r="N6814">
        <v>7777</v>
      </c>
      <c r="O6814" t="s">
        <v>37</v>
      </c>
      <c r="P6814">
        <v>3696</v>
      </c>
      <c r="T6814" s="3">
        <f t="shared" si="213"/>
        <v>100</v>
      </c>
      <c r="U6814" s="3">
        <f>IF(AND(R6814&lt;&gt;"_U",N6814&lt;&gt;9999,N6814&lt;&gt;999,L6814&lt;&gt;"Median"),IFERROR(VLOOKUP(A6814,'TA Total'!A:P,16,0),"."),".")</f>
        <v>3696</v>
      </c>
    </row>
    <row r="6815" spans="1:21" x14ac:dyDescent="0.3">
      <c r="A6815" s="1" t="str">
        <f t="shared" si="212"/>
        <v>2023|Kapiti Coast District|$30,001-$50,000</v>
      </c>
      <c r="B6815" t="s">
        <v>18</v>
      </c>
      <c r="C6815" t="s">
        <v>19</v>
      </c>
      <c r="D6815" t="s">
        <v>20</v>
      </c>
      <c r="E6815" t="s">
        <v>21</v>
      </c>
      <c r="F6815">
        <v>2023</v>
      </c>
      <c r="G6815">
        <v>2023</v>
      </c>
      <c r="H6815">
        <v>43</v>
      </c>
      <c r="I6815" t="s">
        <v>101</v>
      </c>
      <c r="J6815">
        <v>99</v>
      </c>
      <c r="K6815" t="s">
        <v>23</v>
      </c>
      <c r="L6815">
        <v>3</v>
      </c>
      <c r="M6815" t="s">
        <v>45</v>
      </c>
      <c r="N6815">
        <v>2</v>
      </c>
      <c r="O6815" t="s">
        <v>28</v>
      </c>
      <c r="P6815">
        <v>816</v>
      </c>
      <c r="T6815" s="3">
        <f t="shared" si="213"/>
        <v>22.08</v>
      </c>
      <c r="U6815" s="3">
        <f>IF(AND(R6815&lt;&gt;"_U",N6815&lt;&gt;9999,N6815&lt;&gt;999,L6815&lt;&gt;"Median"),IFERROR(VLOOKUP(A6815,'TA Total'!A:P,16,0),"."),".")</f>
        <v>3696</v>
      </c>
    </row>
    <row r="6816" spans="1:21" x14ac:dyDescent="0.3">
      <c r="A6816" s="1" t="str">
        <f t="shared" si="212"/>
        <v>2023|Kapiti Coast District|$30,001-$50,000</v>
      </c>
      <c r="B6816" t="s">
        <v>18</v>
      </c>
      <c r="C6816" t="s">
        <v>19</v>
      </c>
      <c r="D6816" t="s">
        <v>20</v>
      </c>
      <c r="E6816" t="s">
        <v>21</v>
      </c>
      <c r="F6816">
        <v>2023</v>
      </c>
      <c r="G6816">
        <v>2023</v>
      </c>
      <c r="H6816">
        <v>43</v>
      </c>
      <c r="I6816" t="s">
        <v>101</v>
      </c>
      <c r="J6816">
        <v>99</v>
      </c>
      <c r="K6816" t="s">
        <v>23</v>
      </c>
      <c r="L6816">
        <v>3</v>
      </c>
      <c r="M6816" t="s">
        <v>45</v>
      </c>
      <c r="N6816">
        <v>3</v>
      </c>
      <c r="O6816" t="s">
        <v>25</v>
      </c>
      <c r="P6816">
        <v>471</v>
      </c>
      <c r="T6816" s="3">
        <f t="shared" si="213"/>
        <v>12.74</v>
      </c>
      <c r="U6816" s="3">
        <f>IF(AND(R6816&lt;&gt;"_U",N6816&lt;&gt;9999,N6816&lt;&gt;999,L6816&lt;&gt;"Median"),IFERROR(VLOOKUP(A6816,'TA Total'!A:P,16,0),"."),".")</f>
        <v>3696</v>
      </c>
    </row>
    <row r="6817" spans="1:21" x14ac:dyDescent="0.3">
      <c r="A6817" s="1" t="str">
        <f t="shared" si="212"/>
        <v>2023|Kapiti Coast District|$30,001-$50,000</v>
      </c>
      <c r="B6817" t="s">
        <v>18</v>
      </c>
      <c r="C6817" t="s">
        <v>19</v>
      </c>
      <c r="D6817" t="s">
        <v>20</v>
      </c>
      <c r="E6817" t="s">
        <v>21</v>
      </c>
      <c r="F6817">
        <v>2023</v>
      </c>
      <c r="G6817">
        <v>2023</v>
      </c>
      <c r="H6817">
        <v>43</v>
      </c>
      <c r="I6817" t="s">
        <v>101</v>
      </c>
      <c r="J6817">
        <v>99</v>
      </c>
      <c r="K6817" t="s">
        <v>23</v>
      </c>
      <c r="L6817">
        <v>3</v>
      </c>
      <c r="M6817" t="s">
        <v>45</v>
      </c>
      <c r="N6817">
        <v>1</v>
      </c>
      <c r="O6817" t="s">
        <v>33</v>
      </c>
      <c r="P6817">
        <v>2406</v>
      </c>
      <c r="T6817" s="3">
        <f t="shared" si="213"/>
        <v>65.099999999999994</v>
      </c>
      <c r="U6817" s="3">
        <f>IF(AND(R6817&lt;&gt;"_U",N6817&lt;&gt;9999,N6817&lt;&gt;999,L6817&lt;&gt;"Median"),IFERROR(VLOOKUP(A6817,'TA Total'!A:P,16,0),"."),".")</f>
        <v>3696</v>
      </c>
    </row>
    <row r="6818" spans="1:21" x14ac:dyDescent="0.3">
      <c r="A6818" s="1" t="str">
        <f t="shared" si="212"/>
        <v>2023|Kapiti Coast District|$50,001-$70,000</v>
      </c>
      <c r="B6818" t="s">
        <v>18</v>
      </c>
      <c r="C6818" t="s">
        <v>19</v>
      </c>
      <c r="D6818" t="s">
        <v>20</v>
      </c>
      <c r="E6818" t="s">
        <v>21</v>
      </c>
      <c r="F6818">
        <v>2023</v>
      </c>
      <c r="G6818">
        <v>2023</v>
      </c>
      <c r="H6818">
        <v>43</v>
      </c>
      <c r="I6818" t="s">
        <v>101</v>
      </c>
      <c r="J6818">
        <v>99</v>
      </c>
      <c r="K6818" t="s">
        <v>23</v>
      </c>
      <c r="L6818">
        <v>4</v>
      </c>
      <c r="M6818" t="s">
        <v>36</v>
      </c>
      <c r="N6818">
        <v>7777</v>
      </c>
      <c r="O6818" t="s">
        <v>37</v>
      </c>
      <c r="P6818">
        <v>2349</v>
      </c>
      <c r="T6818" s="3">
        <f t="shared" si="213"/>
        <v>100</v>
      </c>
      <c r="U6818" s="3">
        <f>IF(AND(R6818&lt;&gt;"_U",N6818&lt;&gt;9999,N6818&lt;&gt;999,L6818&lt;&gt;"Median"),IFERROR(VLOOKUP(A6818,'TA Total'!A:P,16,0),"."),".")</f>
        <v>2349</v>
      </c>
    </row>
    <row r="6819" spans="1:21" x14ac:dyDescent="0.3">
      <c r="A6819" s="1" t="str">
        <f t="shared" si="212"/>
        <v>2023|Kapiti Coast District|$50,001-$70,000</v>
      </c>
      <c r="B6819" t="s">
        <v>18</v>
      </c>
      <c r="C6819" t="s">
        <v>19</v>
      </c>
      <c r="D6819" t="s">
        <v>20</v>
      </c>
      <c r="E6819" t="s">
        <v>21</v>
      </c>
      <c r="F6819">
        <v>2023</v>
      </c>
      <c r="G6819">
        <v>2023</v>
      </c>
      <c r="H6819">
        <v>43</v>
      </c>
      <c r="I6819" t="s">
        <v>101</v>
      </c>
      <c r="J6819">
        <v>99</v>
      </c>
      <c r="K6819" t="s">
        <v>23</v>
      </c>
      <c r="L6819">
        <v>4</v>
      </c>
      <c r="M6819" t="s">
        <v>36</v>
      </c>
      <c r="N6819">
        <v>3</v>
      </c>
      <c r="O6819" t="s">
        <v>25</v>
      </c>
      <c r="P6819">
        <v>270</v>
      </c>
      <c r="T6819" s="3">
        <f t="shared" si="213"/>
        <v>11.49</v>
      </c>
      <c r="U6819" s="3">
        <f>IF(AND(R6819&lt;&gt;"_U",N6819&lt;&gt;9999,N6819&lt;&gt;999,L6819&lt;&gt;"Median"),IFERROR(VLOOKUP(A6819,'TA Total'!A:P,16,0),"."),".")</f>
        <v>2349</v>
      </c>
    </row>
    <row r="6820" spans="1:21" x14ac:dyDescent="0.3">
      <c r="A6820" s="1" t="str">
        <f t="shared" si="212"/>
        <v>2023|Kapiti Coast District|$50,001-$70,000</v>
      </c>
      <c r="B6820" t="s">
        <v>18</v>
      </c>
      <c r="C6820" t="s">
        <v>19</v>
      </c>
      <c r="D6820" t="s">
        <v>20</v>
      </c>
      <c r="E6820" t="s">
        <v>21</v>
      </c>
      <c r="F6820">
        <v>2023</v>
      </c>
      <c r="G6820">
        <v>2023</v>
      </c>
      <c r="H6820">
        <v>43</v>
      </c>
      <c r="I6820" t="s">
        <v>101</v>
      </c>
      <c r="J6820">
        <v>99</v>
      </c>
      <c r="K6820" t="s">
        <v>23</v>
      </c>
      <c r="L6820">
        <v>4</v>
      </c>
      <c r="M6820" t="s">
        <v>36</v>
      </c>
      <c r="N6820">
        <v>999</v>
      </c>
      <c r="O6820" t="s">
        <v>42</v>
      </c>
      <c r="P6820">
        <v>0</v>
      </c>
      <c r="T6820" s="3" t="str">
        <f t="shared" si="213"/>
        <v>.</v>
      </c>
      <c r="U6820" s="3" t="str">
        <f>IF(AND(R6820&lt;&gt;"_U",N6820&lt;&gt;9999,N6820&lt;&gt;999,L6820&lt;&gt;"Median"),IFERROR(VLOOKUP(A6820,'TA Total'!A:P,16,0),"."),".")</f>
        <v>.</v>
      </c>
    </row>
    <row r="6821" spans="1:21" x14ac:dyDescent="0.3">
      <c r="A6821" s="1" t="str">
        <f t="shared" si="212"/>
        <v>2023|Kapiti Coast District|$50,001-$70,000</v>
      </c>
      <c r="B6821" t="s">
        <v>18</v>
      </c>
      <c r="C6821" t="s">
        <v>19</v>
      </c>
      <c r="D6821" t="s">
        <v>20</v>
      </c>
      <c r="E6821" t="s">
        <v>21</v>
      </c>
      <c r="F6821">
        <v>2023</v>
      </c>
      <c r="G6821">
        <v>2023</v>
      </c>
      <c r="H6821">
        <v>43</v>
      </c>
      <c r="I6821" t="s">
        <v>101</v>
      </c>
      <c r="J6821">
        <v>99</v>
      </c>
      <c r="K6821" t="s">
        <v>23</v>
      </c>
      <c r="L6821">
        <v>4</v>
      </c>
      <c r="M6821" t="s">
        <v>36</v>
      </c>
      <c r="N6821">
        <v>9999</v>
      </c>
      <c r="O6821" t="s">
        <v>40</v>
      </c>
      <c r="P6821">
        <v>2349</v>
      </c>
      <c r="T6821" s="3" t="str">
        <f t="shared" si="213"/>
        <v>.</v>
      </c>
      <c r="U6821" s="3" t="str">
        <f>IF(AND(R6821&lt;&gt;"_U",N6821&lt;&gt;9999,N6821&lt;&gt;999,L6821&lt;&gt;"Median"),IFERROR(VLOOKUP(A6821,'TA Total'!A:P,16,0),"."),".")</f>
        <v>.</v>
      </c>
    </row>
    <row r="6822" spans="1:21" x14ac:dyDescent="0.3">
      <c r="A6822" s="1" t="str">
        <f t="shared" si="212"/>
        <v>2023|Kapiti Coast District|$50,001-$70,000</v>
      </c>
      <c r="B6822" t="s">
        <v>18</v>
      </c>
      <c r="C6822" t="s">
        <v>19</v>
      </c>
      <c r="D6822" t="s">
        <v>20</v>
      </c>
      <c r="E6822" t="s">
        <v>21</v>
      </c>
      <c r="F6822">
        <v>2023</v>
      </c>
      <c r="G6822">
        <v>2023</v>
      </c>
      <c r="H6822">
        <v>43</v>
      </c>
      <c r="I6822" t="s">
        <v>101</v>
      </c>
      <c r="J6822">
        <v>99</v>
      </c>
      <c r="K6822" t="s">
        <v>23</v>
      </c>
      <c r="L6822">
        <v>4</v>
      </c>
      <c r="M6822" t="s">
        <v>36</v>
      </c>
      <c r="N6822">
        <v>2</v>
      </c>
      <c r="O6822" t="s">
        <v>28</v>
      </c>
      <c r="P6822">
        <v>639</v>
      </c>
      <c r="T6822" s="3">
        <f t="shared" si="213"/>
        <v>27.2</v>
      </c>
      <c r="U6822" s="3">
        <f>IF(AND(R6822&lt;&gt;"_U",N6822&lt;&gt;9999,N6822&lt;&gt;999,L6822&lt;&gt;"Median"),IFERROR(VLOOKUP(A6822,'TA Total'!A:P,16,0),"."),".")</f>
        <v>2349</v>
      </c>
    </row>
    <row r="6823" spans="1:21" x14ac:dyDescent="0.3">
      <c r="A6823" s="1" t="str">
        <f t="shared" si="212"/>
        <v>2023|Kapiti Coast District|$50,001-$70,000</v>
      </c>
      <c r="B6823" t="s">
        <v>18</v>
      </c>
      <c r="C6823" t="s">
        <v>19</v>
      </c>
      <c r="D6823" t="s">
        <v>20</v>
      </c>
      <c r="E6823" t="s">
        <v>21</v>
      </c>
      <c r="F6823">
        <v>2023</v>
      </c>
      <c r="G6823">
        <v>2023</v>
      </c>
      <c r="H6823">
        <v>43</v>
      </c>
      <c r="I6823" t="s">
        <v>101</v>
      </c>
      <c r="J6823">
        <v>99</v>
      </c>
      <c r="K6823" t="s">
        <v>23</v>
      </c>
      <c r="L6823">
        <v>4</v>
      </c>
      <c r="M6823" t="s">
        <v>36</v>
      </c>
      <c r="N6823">
        <v>1</v>
      </c>
      <c r="O6823" t="s">
        <v>33</v>
      </c>
      <c r="P6823">
        <v>1440</v>
      </c>
      <c r="T6823" s="3">
        <f t="shared" si="213"/>
        <v>61.3</v>
      </c>
      <c r="U6823" s="3">
        <f>IF(AND(R6823&lt;&gt;"_U",N6823&lt;&gt;9999,N6823&lt;&gt;999,L6823&lt;&gt;"Median"),IFERROR(VLOOKUP(A6823,'TA Total'!A:P,16,0),"."),".")</f>
        <v>2349</v>
      </c>
    </row>
    <row r="6824" spans="1:21" x14ac:dyDescent="0.3">
      <c r="A6824" s="1" t="str">
        <f t="shared" si="212"/>
        <v>2023|Kapiti Coast District|$70,001-$100,000</v>
      </c>
      <c r="B6824" t="s">
        <v>18</v>
      </c>
      <c r="C6824" t="s">
        <v>19</v>
      </c>
      <c r="D6824" t="s">
        <v>20</v>
      </c>
      <c r="E6824" t="s">
        <v>21</v>
      </c>
      <c r="F6824">
        <v>2023</v>
      </c>
      <c r="G6824">
        <v>2023</v>
      </c>
      <c r="H6824">
        <v>43</v>
      </c>
      <c r="I6824" t="s">
        <v>101</v>
      </c>
      <c r="J6824">
        <v>99</v>
      </c>
      <c r="K6824" t="s">
        <v>23</v>
      </c>
      <c r="L6824">
        <v>5</v>
      </c>
      <c r="M6824" t="s">
        <v>58</v>
      </c>
      <c r="N6824">
        <v>2</v>
      </c>
      <c r="O6824" t="s">
        <v>28</v>
      </c>
      <c r="P6824">
        <v>792</v>
      </c>
      <c r="T6824" s="3">
        <f t="shared" si="213"/>
        <v>26.69</v>
      </c>
      <c r="U6824" s="3">
        <f>IF(AND(R6824&lt;&gt;"_U",N6824&lt;&gt;9999,N6824&lt;&gt;999,L6824&lt;&gt;"Median"),IFERROR(VLOOKUP(A6824,'TA Total'!A:P,16,0),"."),".")</f>
        <v>2967</v>
      </c>
    </row>
    <row r="6825" spans="1:21" x14ac:dyDescent="0.3">
      <c r="A6825" s="1" t="str">
        <f t="shared" si="212"/>
        <v>2023|Kapiti Coast District|$70,001-$100,000</v>
      </c>
      <c r="B6825" t="s">
        <v>18</v>
      </c>
      <c r="C6825" t="s">
        <v>19</v>
      </c>
      <c r="D6825" t="s">
        <v>20</v>
      </c>
      <c r="E6825" t="s">
        <v>21</v>
      </c>
      <c r="F6825">
        <v>2023</v>
      </c>
      <c r="G6825">
        <v>2023</v>
      </c>
      <c r="H6825">
        <v>43</v>
      </c>
      <c r="I6825" t="s">
        <v>101</v>
      </c>
      <c r="J6825">
        <v>99</v>
      </c>
      <c r="K6825" t="s">
        <v>23</v>
      </c>
      <c r="L6825">
        <v>5</v>
      </c>
      <c r="M6825" t="s">
        <v>58</v>
      </c>
      <c r="N6825">
        <v>3</v>
      </c>
      <c r="O6825" t="s">
        <v>25</v>
      </c>
      <c r="P6825">
        <v>333</v>
      </c>
      <c r="T6825" s="3">
        <f t="shared" si="213"/>
        <v>11.22</v>
      </c>
      <c r="U6825" s="3">
        <f>IF(AND(R6825&lt;&gt;"_U",N6825&lt;&gt;9999,N6825&lt;&gt;999,L6825&lt;&gt;"Median"),IFERROR(VLOOKUP(A6825,'TA Total'!A:P,16,0),"."),".")</f>
        <v>2967</v>
      </c>
    </row>
    <row r="6826" spans="1:21" x14ac:dyDescent="0.3">
      <c r="A6826" s="1" t="str">
        <f t="shared" si="212"/>
        <v>2023|Kapiti Coast District|$70,001-$100,000</v>
      </c>
      <c r="B6826" t="s">
        <v>18</v>
      </c>
      <c r="C6826" t="s">
        <v>19</v>
      </c>
      <c r="D6826" t="s">
        <v>20</v>
      </c>
      <c r="E6826" t="s">
        <v>21</v>
      </c>
      <c r="F6826">
        <v>2023</v>
      </c>
      <c r="G6826">
        <v>2023</v>
      </c>
      <c r="H6826">
        <v>43</v>
      </c>
      <c r="I6826" t="s">
        <v>101</v>
      </c>
      <c r="J6826">
        <v>99</v>
      </c>
      <c r="K6826" t="s">
        <v>23</v>
      </c>
      <c r="L6826">
        <v>5</v>
      </c>
      <c r="M6826" t="s">
        <v>58</v>
      </c>
      <c r="N6826">
        <v>7777</v>
      </c>
      <c r="O6826" t="s">
        <v>37</v>
      </c>
      <c r="P6826">
        <v>2967</v>
      </c>
      <c r="T6826" s="3">
        <f t="shared" si="213"/>
        <v>100</v>
      </c>
      <c r="U6826" s="3">
        <f>IF(AND(R6826&lt;&gt;"_U",N6826&lt;&gt;9999,N6826&lt;&gt;999,L6826&lt;&gt;"Median"),IFERROR(VLOOKUP(A6826,'TA Total'!A:P,16,0),"."),".")</f>
        <v>2967</v>
      </c>
    </row>
    <row r="6827" spans="1:21" x14ac:dyDescent="0.3">
      <c r="A6827" s="1" t="str">
        <f t="shared" si="212"/>
        <v>2023|Kapiti Coast District|$70,001-$100,000</v>
      </c>
      <c r="B6827" t="s">
        <v>18</v>
      </c>
      <c r="C6827" t="s">
        <v>19</v>
      </c>
      <c r="D6827" t="s">
        <v>20</v>
      </c>
      <c r="E6827" t="s">
        <v>21</v>
      </c>
      <c r="F6827">
        <v>2023</v>
      </c>
      <c r="G6827">
        <v>2023</v>
      </c>
      <c r="H6827">
        <v>43</v>
      </c>
      <c r="I6827" t="s">
        <v>101</v>
      </c>
      <c r="J6827">
        <v>99</v>
      </c>
      <c r="K6827" t="s">
        <v>23</v>
      </c>
      <c r="L6827">
        <v>5</v>
      </c>
      <c r="M6827" t="s">
        <v>58</v>
      </c>
      <c r="N6827">
        <v>9999</v>
      </c>
      <c r="O6827" t="s">
        <v>40</v>
      </c>
      <c r="P6827">
        <v>2967</v>
      </c>
      <c r="T6827" s="3" t="str">
        <f t="shared" si="213"/>
        <v>.</v>
      </c>
      <c r="U6827" s="3" t="str">
        <f>IF(AND(R6827&lt;&gt;"_U",N6827&lt;&gt;9999,N6827&lt;&gt;999,L6827&lt;&gt;"Median"),IFERROR(VLOOKUP(A6827,'TA Total'!A:P,16,0),"."),".")</f>
        <v>.</v>
      </c>
    </row>
    <row r="6828" spans="1:21" x14ac:dyDescent="0.3">
      <c r="A6828" s="1" t="str">
        <f t="shared" si="212"/>
        <v>2023|Kapiti Coast District|$70,001-$100,000</v>
      </c>
      <c r="B6828" t="s">
        <v>18</v>
      </c>
      <c r="C6828" t="s">
        <v>19</v>
      </c>
      <c r="D6828" t="s">
        <v>20</v>
      </c>
      <c r="E6828" t="s">
        <v>21</v>
      </c>
      <c r="F6828">
        <v>2023</v>
      </c>
      <c r="G6828">
        <v>2023</v>
      </c>
      <c r="H6828">
        <v>43</v>
      </c>
      <c r="I6828" t="s">
        <v>101</v>
      </c>
      <c r="J6828">
        <v>99</v>
      </c>
      <c r="K6828" t="s">
        <v>23</v>
      </c>
      <c r="L6828">
        <v>5</v>
      </c>
      <c r="M6828" t="s">
        <v>58</v>
      </c>
      <c r="N6828">
        <v>1</v>
      </c>
      <c r="O6828" t="s">
        <v>33</v>
      </c>
      <c r="P6828">
        <v>1839</v>
      </c>
      <c r="T6828" s="3">
        <f t="shared" si="213"/>
        <v>61.98</v>
      </c>
      <c r="U6828" s="3">
        <f>IF(AND(R6828&lt;&gt;"_U",N6828&lt;&gt;9999,N6828&lt;&gt;999,L6828&lt;&gt;"Median"),IFERROR(VLOOKUP(A6828,'TA Total'!A:P,16,0),"."),".")</f>
        <v>2967</v>
      </c>
    </row>
    <row r="6829" spans="1:21" x14ac:dyDescent="0.3">
      <c r="A6829" s="1" t="str">
        <f t="shared" si="212"/>
        <v>2023|Kapiti Coast District|$70,001-$100,000</v>
      </c>
      <c r="B6829" t="s">
        <v>18</v>
      </c>
      <c r="C6829" t="s">
        <v>19</v>
      </c>
      <c r="D6829" t="s">
        <v>20</v>
      </c>
      <c r="E6829" t="s">
        <v>21</v>
      </c>
      <c r="F6829">
        <v>2023</v>
      </c>
      <c r="G6829">
        <v>2023</v>
      </c>
      <c r="H6829">
        <v>43</v>
      </c>
      <c r="I6829" t="s">
        <v>101</v>
      </c>
      <c r="J6829">
        <v>99</v>
      </c>
      <c r="K6829" t="s">
        <v>23</v>
      </c>
      <c r="L6829">
        <v>5</v>
      </c>
      <c r="M6829" t="s">
        <v>58</v>
      </c>
      <c r="N6829">
        <v>999</v>
      </c>
      <c r="O6829" t="s">
        <v>42</v>
      </c>
      <c r="P6829">
        <v>0</v>
      </c>
      <c r="T6829" s="3" t="str">
        <f t="shared" si="213"/>
        <v>.</v>
      </c>
      <c r="U6829" s="3" t="str">
        <f>IF(AND(R6829&lt;&gt;"_U",N6829&lt;&gt;9999,N6829&lt;&gt;999,L6829&lt;&gt;"Median"),IFERROR(VLOOKUP(A6829,'TA Total'!A:P,16,0),"."),".")</f>
        <v>.</v>
      </c>
    </row>
    <row r="6830" spans="1:21" x14ac:dyDescent="0.3">
      <c r="A6830" s="1" t="str">
        <f t="shared" si="212"/>
        <v>2023|Kapiti Coast District|$100,001-$150,000</v>
      </c>
      <c r="B6830" t="s">
        <v>18</v>
      </c>
      <c r="C6830" t="s">
        <v>19</v>
      </c>
      <c r="D6830" t="s">
        <v>20</v>
      </c>
      <c r="E6830" t="s">
        <v>21</v>
      </c>
      <c r="F6830">
        <v>2023</v>
      </c>
      <c r="G6830">
        <v>2023</v>
      </c>
      <c r="H6830">
        <v>43</v>
      </c>
      <c r="I6830" t="s">
        <v>101</v>
      </c>
      <c r="J6830">
        <v>99</v>
      </c>
      <c r="K6830" t="s">
        <v>23</v>
      </c>
      <c r="L6830">
        <v>6</v>
      </c>
      <c r="M6830" t="s">
        <v>59</v>
      </c>
      <c r="N6830">
        <v>9999</v>
      </c>
      <c r="O6830" t="s">
        <v>40</v>
      </c>
      <c r="P6830">
        <v>4065</v>
      </c>
      <c r="T6830" s="3" t="str">
        <f t="shared" si="213"/>
        <v>.</v>
      </c>
      <c r="U6830" s="3" t="str">
        <f>IF(AND(R6830&lt;&gt;"_U",N6830&lt;&gt;9999,N6830&lt;&gt;999,L6830&lt;&gt;"Median"),IFERROR(VLOOKUP(A6830,'TA Total'!A:P,16,0),"."),".")</f>
        <v>.</v>
      </c>
    </row>
    <row r="6831" spans="1:21" x14ac:dyDescent="0.3">
      <c r="A6831" s="1" t="str">
        <f t="shared" si="212"/>
        <v>2023|Kapiti Coast District|$100,001-$150,000</v>
      </c>
      <c r="B6831" t="s">
        <v>18</v>
      </c>
      <c r="C6831" t="s">
        <v>19</v>
      </c>
      <c r="D6831" t="s">
        <v>20</v>
      </c>
      <c r="E6831" t="s">
        <v>21</v>
      </c>
      <c r="F6831">
        <v>2023</v>
      </c>
      <c r="G6831">
        <v>2023</v>
      </c>
      <c r="H6831">
        <v>43</v>
      </c>
      <c r="I6831" t="s">
        <v>101</v>
      </c>
      <c r="J6831">
        <v>99</v>
      </c>
      <c r="K6831" t="s">
        <v>23</v>
      </c>
      <c r="L6831">
        <v>6</v>
      </c>
      <c r="M6831" t="s">
        <v>59</v>
      </c>
      <c r="N6831">
        <v>1</v>
      </c>
      <c r="O6831" t="s">
        <v>33</v>
      </c>
      <c r="P6831">
        <v>2739</v>
      </c>
      <c r="T6831" s="3">
        <f t="shared" si="213"/>
        <v>67.38</v>
      </c>
      <c r="U6831" s="3">
        <f>IF(AND(R6831&lt;&gt;"_U",N6831&lt;&gt;9999,N6831&lt;&gt;999,L6831&lt;&gt;"Median"),IFERROR(VLOOKUP(A6831,'TA Total'!A:P,16,0),"."),".")</f>
        <v>4065</v>
      </c>
    </row>
    <row r="6832" spans="1:21" x14ac:dyDescent="0.3">
      <c r="A6832" s="1" t="str">
        <f t="shared" si="212"/>
        <v>2023|Kapiti Coast District|$100,001-$150,000</v>
      </c>
      <c r="B6832" t="s">
        <v>18</v>
      </c>
      <c r="C6832" t="s">
        <v>19</v>
      </c>
      <c r="D6832" t="s">
        <v>20</v>
      </c>
      <c r="E6832" t="s">
        <v>21</v>
      </c>
      <c r="F6832">
        <v>2023</v>
      </c>
      <c r="G6832">
        <v>2023</v>
      </c>
      <c r="H6832">
        <v>43</v>
      </c>
      <c r="I6832" t="s">
        <v>101</v>
      </c>
      <c r="J6832">
        <v>99</v>
      </c>
      <c r="K6832" t="s">
        <v>23</v>
      </c>
      <c r="L6832">
        <v>6</v>
      </c>
      <c r="M6832" t="s">
        <v>59</v>
      </c>
      <c r="N6832">
        <v>2</v>
      </c>
      <c r="O6832" t="s">
        <v>28</v>
      </c>
      <c r="P6832">
        <v>897</v>
      </c>
      <c r="T6832" s="3">
        <f t="shared" si="213"/>
        <v>22.07</v>
      </c>
      <c r="U6832" s="3">
        <f>IF(AND(R6832&lt;&gt;"_U",N6832&lt;&gt;9999,N6832&lt;&gt;999,L6832&lt;&gt;"Median"),IFERROR(VLOOKUP(A6832,'TA Total'!A:P,16,0),"."),".")</f>
        <v>4065</v>
      </c>
    </row>
    <row r="6833" spans="1:21" x14ac:dyDescent="0.3">
      <c r="A6833" s="1" t="str">
        <f t="shared" si="212"/>
        <v>2023|Kapiti Coast District|$100,001-$150,000</v>
      </c>
      <c r="B6833" t="s">
        <v>18</v>
      </c>
      <c r="C6833" t="s">
        <v>19</v>
      </c>
      <c r="D6833" t="s">
        <v>20</v>
      </c>
      <c r="E6833" t="s">
        <v>21</v>
      </c>
      <c r="F6833">
        <v>2023</v>
      </c>
      <c r="G6833">
        <v>2023</v>
      </c>
      <c r="H6833">
        <v>43</v>
      </c>
      <c r="I6833" t="s">
        <v>101</v>
      </c>
      <c r="J6833">
        <v>99</v>
      </c>
      <c r="K6833" t="s">
        <v>23</v>
      </c>
      <c r="L6833">
        <v>6</v>
      </c>
      <c r="M6833" t="s">
        <v>59</v>
      </c>
      <c r="N6833">
        <v>999</v>
      </c>
      <c r="O6833" t="s">
        <v>42</v>
      </c>
      <c r="P6833">
        <v>0</v>
      </c>
      <c r="T6833" s="3" t="str">
        <f t="shared" si="213"/>
        <v>.</v>
      </c>
      <c r="U6833" s="3" t="str">
        <f>IF(AND(R6833&lt;&gt;"_U",N6833&lt;&gt;9999,N6833&lt;&gt;999,L6833&lt;&gt;"Median"),IFERROR(VLOOKUP(A6833,'TA Total'!A:P,16,0),"."),".")</f>
        <v>.</v>
      </c>
    </row>
    <row r="6834" spans="1:21" x14ac:dyDescent="0.3">
      <c r="A6834" s="1" t="str">
        <f t="shared" si="212"/>
        <v>2023|Kapiti Coast District|$100,001-$150,000</v>
      </c>
      <c r="B6834" t="s">
        <v>18</v>
      </c>
      <c r="C6834" t="s">
        <v>19</v>
      </c>
      <c r="D6834" t="s">
        <v>20</v>
      </c>
      <c r="E6834" t="s">
        <v>21</v>
      </c>
      <c r="F6834">
        <v>2023</v>
      </c>
      <c r="G6834">
        <v>2023</v>
      </c>
      <c r="H6834">
        <v>43</v>
      </c>
      <c r="I6834" t="s">
        <v>101</v>
      </c>
      <c r="J6834">
        <v>99</v>
      </c>
      <c r="K6834" t="s">
        <v>23</v>
      </c>
      <c r="L6834">
        <v>6</v>
      </c>
      <c r="M6834" t="s">
        <v>59</v>
      </c>
      <c r="N6834">
        <v>3</v>
      </c>
      <c r="O6834" t="s">
        <v>25</v>
      </c>
      <c r="P6834">
        <v>429</v>
      </c>
      <c r="T6834" s="3">
        <f t="shared" si="213"/>
        <v>10.55</v>
      </c>
      <c r="U6834" s="3">
        <f>IF(AND(R6834&lt;&gt;"_U",N6834&lt;&gt;9999,N6834&lt;&gt;999,L6834&lt;&gt;"Median"),IFERROR(VLOOKUP(A6834,'TA Total'!A:P,16,0),"."),".")</f>
        <v>4065</v>
      </c>
    </row>
    <row r="6835" spans="1:21" x14ac:dyDescent="0.3">
      <c r="A6835" s="1" t="str">
        <f t="shared" si="212"/>
        <v>2023|Kapiti Coast District|$100,001-$150,000</v>
      </c>
      <c r="B6835" t="s">
        <v>18</v>
      </c>
      <c r="C6835" t="s">
        <v>19</v>
      </c>
      <c r="D6835" t="s">
        <v>20</v>
      </c>
      <c r="E6835" t="s">
        <v>21</v>
      </c>
      <c r="F6835">
        <v>2023</v>
      </c>
      <c r="G6835">
        <v>2023</v>
      </c>
      <c r="H6835">
        <v>43</v>
      </c>
      <c r="I6835" t="s">
        <v>101</v>
      </c>
      <c r="J6835">
        <v>99</v>
      </c>
      <c r="K6835" t="s">
        <v>23</v>
      </c>
      <c r="L6835">
        <v>6</v>
      </c>
      <c r="M6835" t="s">
        <v>59</v>
      </c>
      <c r="N6835">
        <v>7777</v>
      </c>
      <c r="O6835" t="s">
        <v>37</v>
      </c>
      <c r="P6835">
        <v>4065</v>
      </c>
      <c r="T6835" s="3">
        <f t="shared" si="213"/>
        <v>100</v>
      </c>
      <c r="U6835" s="3">
        <f>IF(AND(R6835&lt;&gt;"_U",N6835&lt;&gt;9999,N6835&lt;&gt;999,L6835&lt;&gt;"Median"),IFERROR(VLOOKUP(A6835,'TA Total'!A:P,16,0),"."),".")</f>
        <v>4065</v>
      </c>
    </row>
    <row r="6836" spans="1:21" x14ac:dyDescent="0.3">
      <c r="A6836" s="1" t="str">
        <f t="shared" si="212"/>
        <v>2023|Kapiti Coast District|$150,001-$200,000</v>
      </c>
      <c r="B6836" t="s">
        <v>18</v>
      </c>
      <c r="C6836" t="s">
        <v>19</v>
      </c>
      <c r="D6836" t="s">
        <v>20</v>
      </c>
      <c r="E6836" t="s">
        <v>21</v>
      </c>
      <c r="F6836">
        <v>2023</v>
      </c>
      <c r="G6836">
        <v>2023</v>
      </c>
      <c r="H6836">
        <v>43</v>
      </c>
      <c r="I6836" t="s">
        <v>101</v>
      </c>
      <c r="J6836">
        <v>99</v>
      </c>
      <c r="K6836" t="s">
        <v>23</v>
      </c>
      <c r="L6836">
        <v>7</v>
      </c>
      <c r="M6836" t="s">
        <v>43</v>
      </c>
      <c r="N6836">
        <v>9999</v>
      </c>
      <c r="O6836" t="s">
        <v>40</v>
      </c>
      <c r="P6836">
        <v>2706</v>
      </c>
      <c r="T6836" s="3" t="str">
        <f t="shared" si="213"/>
        <v>.</v>
      </c>
      <c r="U6836" s="3" t="str">
        <f>IF(AND(R6836&lt;&gt;"_U",N6836&lt;&gt;9999,N6836&lt;&gt;999,L6836&lt;&gt;"Median"),IFERROR(VLOOKUP(A6836,'TA Total'!A:P,16,0),"."),".")</f>
        <v>.</v>
      </c>
    </row>
    <row r="6837" spans="1:21" x14ac:dyDescent="0.3">
      <c r="A6837" s="1" t="str">
        <f t="shared" si="212"/>
        <v>2023|Kapiti Coast District|$150,001-$200,000</v>
      </c>
      <c r="B6837" t="s">
        <v>18</v>
      </c>
      <c r="C6837" t="s">
        <v>19</v>
      </c>
      <c r="D6837" t="s">
        <v>20</v>
      </c>
      <c r="E6837" t="s">
        <v>21</v>
      </c>
      <c r="F6837">
        <v>2023</v>
      </c>
      <c r="G6837">
        <v>2023</v>
      </c>
      <c r="H6837">
        <v>43</v>
      </c>
      <c r="I6837" t="s">
        <v>101</v>
      </c>
      <c r="J6837">
        <v>99</v>
      </c>
      <c r="K6837" t="s">
        <v>23</v>
      </c>
      <c r="L6837">
        <v>7</v>
      </c>
      <c r="M6837" t="s">
        <v>43</v>
      </c>
      <c r="N6837">
        <v>999</v>
      </c>
      <c r="O6837" t="s">
        <v>42</v>
      </c>
      <c r="P6837">
        <v>0</v>
      </c>
      <c r="T6837" s="3" t="str">
        <f t="shared" si="213"/>
        <v>.</v>
      </c>
      <c r="U6837" s="3" t="str">
        <f>IF(AND(R6837&lt;&gt;"_U",N6837&lt;&gt;9999,N6837&lt;&gt;999,L6837&lt;&gt;"Median"),IFERROR(VLOOKUP(A6837,'TA Total'!A:P,16,0),"."),".")</f>
        <v>.</v>
      </c>
    </row>
    <row r="6838" spans="1:21" x14ac:dyDescent="0.3">
      <c r="A6838" s="1" t="str">
        <f t="shared" si="212"/>
        <v>2023|Kapiti Coast District|$150,001-$200,000</v>
      </c>
      <c r="B6838" t="s">
        <v>18</v>
      </c>
      <c r="C6838" t="s">
        <v>19</v>
      </c>
      <c r="D6838" t="s">
        <v>20</v>
      </c>
      <c r="E6838" t="s">
        <v>21</v>
      </c>
      <c r="F6838">
        <v>2023</v>
      </c>
      <c r="G6838">
        <v>2023</v>
      </c>
      <c r="H6838">
        <v>43</v>
      </c>
      <c r="I6838" t="s">
        <v>101</v>
      </c>
      <c r="J6838">
        <v>99</v>
      </c>
      <c r="K6838" t="s">
        <v>23</v>
      </c>
      <c r="L6838">
        <v>7</v>
      </c>
      <c r="M6838" t="s">
        <v>43</v>
      </c>
      <c r="N6838">
        <v>1</v>
      </c>
      <c r="O6838" t="s">
        <v>33</v>
      </c>
      <c r="P6838">
        <v>2022</v>
      </c>
      <c r="T6838" s="3">
        <f t="shared" si="213"/>
        <v>74.72</v>
      </c>
      <c r="U6838" s="3">
        <f>IF(AND(R6838&lt;&gt;"_U",N6838&lt;&gt;9999,N6838&lt;&gt;999,L6838&lt;&gt;"Median"),IFERROR(VLOOKUP(A6838,'TA Total'!A:P,16,0),"."),".")</f>
        <v>2706</v>
      </c>
    </row>
    <row r="6839" spans="1:21" x14ac:dyDescent="0.3">
      <c r="A6839" s="1" t="str">
        <f t="shared" si="212"/>
        <v>2023|Kapiti Coast District|$150,001-$200,000</v>
      </c>
      <c r="B6839" t="s">
        <v>18</v>
      </c>
      <c r="C6839" t="s">
        <v>19</v>
      </c>
      <c r="D6839" t="s">
        <v>20</v>
      </c>
      <c r="E6839" t="s">
        <v>21</v>
      </c>
      <c r="F6839">
        <v>2023</v>
      </c>
      <c r="G6839">
        <v>2023</v>
      </c>
      <c r="H6839">
        <v>43</v>
      </c>
      <c r="I6839" t="s">
        <v>101</v>
      </c>
      <c r="J6839">
        <v>99</v>
      </c>
      <c r="K6839" t="s">
        <v>23</v>
      </c>
      <c r="L6839">
        <v>7</v>
      </c>
      <c r="M6839" t="s">
        <v>43</v>
      </c>
      <c r="N6839">
        <v>2</v>
      </c>
      <c r="O6839" t="s">
        <v>28</v>
      </c>
      <c r="P6839">
        <v>399</v>
      </c>
      <c r="T6839" s="3">
        <f t="shared" si="213"/>
        <v>14.75</v>
      </c>
      <c r="U6839" s="3">
        <f>IF(AND(R6839&lt;&gt;"_U",N6839&lt;&gt;9999,N6839&lt;&gt;999,L6839&lt;&gt;"Median"),IFERROR(VLOOKUP(A6839,'TA Total'!A:P,16,0),"."),".")</f>
        <v>2706</v>
      </c>
    </row>
    <row r="6840" spans="1:21" x14ac:dyDescent="0.3">
      <c r="A6840" s="1" t="str">
        <f t="shared" si="212"/>
        <v>2023|Kapiti Coast District|$150,001-$200,000</v>
      </c>
      <c r="B6840" t="s">
        <v>18</v>
      </c>
      <c r="C6840" t="s">
        <v>19</v>
      </c>
      <c r="D6840" t="s">
        <v>20</v>
      </c>
      <c r="E6840" t="s">
        <v>21</v>
      </c>
      <c r="F6840">
        <v>2023</v>
      </c>
      <c r="G6840">
        <v>2023</v>
      </c>
      <c r="H6840">
        <v>43</v>
      </c>
      <c r="I6840" t="s">
        <v>101</v>
      </c>
      <c r="J6840">
        <v>99</v>
      </c>
      <c r="K6840" t="s">
        <v>23</v>
      </c>
      <c r="L6840">
        <v>7</v>
      </c>
      <c r="M6840" t="s">
        <v>43</v>
      </c>
      <c r="N6840">
        <v>7777</v>
      </c>
      <c r="O6840" t="s">
        <v>37</v>
      </c>
      <c r="P6840">
        <v>2706</v>
      </c>
      <c r="T6840" s="3">
        <f t="shared" si="213"/>
        <v>100</v>
      </c>
      <c r="U6840" s="3">
        <f>IF(AND(R6840&lt;&gt;"_U",N6840&lt;&gt;9999,N6840&lt;&gt;999,L6840&lt;&gt;"Median"),IFERROR(VLOOKUP(A6840,'TA Total'!A:P,16,0),"."),".")</f>
        <v>2706</v>
      </c>
    </row>
    <row r="6841" spans="1:21" x14ac:dyDescent="0.3">
      <c r="A6841" s="1" t="str">
        <f t="shared" si="212"/>
        <v>2023|Kapiti Coast District|$150,001-$200,000</v>
      </c>
      <c r="B6841" t="s">
        <v>18</v>
      </c>
      <c r="C6841" t="s">
        <v>19</v>
      </c>
      <c r="D6841" t="s">
        <v>20</v>
      </c>
      <c r="E6841" t="s">
        <v>21</v>
      </c>
      <c r="F6841">
        <v>2023</v>
      </c>
      <c r="G6841">
        <v>2023</v>
      </c>
      <c r="H6841">
        <v>43</v>
      </c>
      <c r="I6841" t="s">
        <v>101</v>
      </c>
      <c r="J6841">
        <v>99</v>
      </c>
      <c r="K6841" t="s">
        <v>23</v>
      </c>
      <c r="L6841">
        <v>7</v>
      </c>
      <c r="M6841" t="s">
        <v>43</v>
      </c>
      <c r="N6841">
        <v>3</v>
      </c>
      <c r="O6841" t="s">
        <v>25</v>
      </c>
      <c r="P6841">
        <v>285</v>
      </c>
      <c r="T6841" s="3">
        <f t="shared" si="213"/>
        <v>10.53</v>
      </c>
      <c r="U6841" s="3">
        <f>IF(AND(R6841&lt;&gt;"_U",N6841&lt;&gt;9999,N6841&lt;&gt;999,L6841&lt;&gt;"Median"),IFERROR(VLOOKUP(A6841,'TA Total'!A:P,16,0),"."),".")</f>
        <v>2706</v>
      </c>
    </row>
    <row r="6842" spans="1:21" x14ac:dyDescent="0.3">
      <c r="A6842" s="1" t="str">
        <f t="shared" si="212"/>
        <v>2023|Kapiti Coast District|$200,001 or more</v>
      </c>
      <c r="B6842" t="s">
        <v>18</v>
      </c>
      <c r="C6842" t="s">
        <v>19</v>
      </c>
      <c r="D6842" t="s">
        <v>20</v>
      </c>
      <c r="E6842" t="s">
        <v>21</v>
      </c>
      <c r="F6842">
        <v>2023</v>
      </c>
      <c r="G6842">
        <v>2023</v>
      </c>
      <c r="H6842">
        <v>43</v>
      </c>
      <c r="I6842" t="s">
        <v>101</v>
      </c>
      <c r="J6842">
        <v>99</v>
      </c>
      <c r="K6842" t="s">
        <v>23</v>
      </c>
      <c r="L6842">
        <v>8</v>
      </c>
      <c r="M6842" t="s">
        <v>27</v>
      </c>
      <c r="N6842">
        <v>7777</v>
      </c>
      <c r="O6842" t="s">
        <v>37</v>
      </c>
      <c r="P6842">
        <v>2862</v>
      </c>
      <c r="T6842" s="3">
        <f t="shared" si="213"/>
        <v>100</v>
      </c>
      <c r="U6842" s="3">
        <f>IF(AND(R6842&lt;&gt;"_U",N6842&lt;&gt;9999,N6842&lt;&gt;999,L6842&lt;&gt;"Median"),IFERROR(VLOOKUP(A6842,'TA Total'!A:P,16,0),"."),".")</f>
        <v>2862</v>
      </c>
    </row>
    <row r="6843" spans="1:21" x14ac:dyDescent="0.3">
      <c r="A6843" s="1" t="str">
        <f t="shared" si="212"/>
        <v>2023|Kapiti Coast District|$200,001 or more</v>
      </c>
      <c r="B6843" t="s">
        <v>18</v>
      </c>
      <c r="C6843" t="s">
        <v>19</v>
      </c>
      <c r="D6843" t="s">
        <v>20</v>
      </c>
      <c r="E6843" t="s">
        <v>21</v>
      </c>
      <c r="F6843">
        <v>2023</v>
      </c>
      <c r="G6843">
        <v>2023</v>
      </c>
      <c r="H6843">
        <v>43</v>
      </c>
      <c r="I6843" t="s">
        <v>101</v>
      </c>
      <c r="J6843">
        <v>99</v>
      </c>
      <c r="K6843" t="s">
        <v>23</v>
      </c>
      <c r="L6843">
        <v>8</v>
      </c>
      <c r="M6843" t="s">
        <v>27</v>
      </c>
      <c r="N6843">
        <v>999</v>
      </c>
      <c r="O6843" t="s">
        <v>42</v>
      </c>
      <c r="P6843">
        <v>0</v>
      </c>
      <c r="T6843" s="3" t="str">
        <f t="shared" si="213"/>
        <v>.</v>
      </c>
      <c r="U6843" s="3" t="str">
        <f>IF(AND(R6843&lt;&gt;"_U",N6843&lt;&gt;9999,N6843&lt;&gt;999,L6843&lt;&gt;"Median"),IFERROR(VLOOKUP(A6843,'TA Total'!A:P,16,0),"."),".")</f>
        <v>.</v>
      </c>
    </row>
    <row r="6844" spans="1:21" x14ac:dyDescent="0.3">
      <c r="A6844" s="1" t="str">
        <f t="shared" si="212"/>
        <v>2023|Kapiti Coast District|$200,001 or more</v>
      </c>
      <c r="B6844" t="s">
        <v>18</v>
      </c>
      <c r="C6844" t="s">
        <v>19</v>
      </c>
      <c r="D6844" t="s">
        <v>20</v>
      </c>
      <c r="E6844" t="s">
        <v>21</v>
      </c>
      <c r="F6844">
        <v>2023</v>
      </c>
      <c r="G6844">
        <v>2023</v>
      </c>
      <c r="H6844">
        <v>43</v>
      </c>
      <c r="I6844" t="s">
        <v>101</v>
      </c>
      <c r="J6844">
        <v>99</v>
      </c>
      <c r="K6844" t="s">
        <v>23</v>
      </c>
      <c r="L6844">
        <v>8</v>
      </c>
      <c r="M6844" t="s">
        <v>27</v>
      </c>
      <c r="N6844">
        <v>9999</v>
      </c>
      <c r="O6844" t="s">
        <v>40</v>
      </c>
      <c r="P6844">
        <v>2862</v>
      </c>
      <c r="T6844" s="3" t="str">
        <f t="shared" si="213"/>
        <v>.</v>
      </c>
      <c r="U6844" s="3" t="str">
        <f>IF(AND(R6844&lt;&gt;"_U",N6844&lt;&gt;9999,N6844&lt;&gt;999,L6844&lt;&gt;"Median"),IFERROR(VLOOKUP(A6844,'TA Total'!A:P,16,0),"."),".")</f>
        <v>.</v>
      </c>
    </row>
    <row r="6845" spans="1:21" x14ac:dyDescent="0.3">
      <c r="A6845" s="1" t="str">
        <f t="shared" si="212"/>
        <v>2023|Kapiti Coast District|$200,001 or more</v>
      </c>
      <c r="B6845" t="s">
        <v>18</v>
      </c>
      <c r="C6845" t="s">
        <v>19</v>
      </c>
      <c r="D6845" t="s">
        <v>20</v>
      </c>
      <c r="E6845" t="s">
        <v>21</v>
      </c>
      <c r="F6845">
        <v>2023</v>
      </c>
      <c r="G6845">
        <v>2023</v>
      </c>
      <c r="H6845">
        <v>43</v>
      </c>
      <c r="I6845" t="s">
        <v>101</v>
      </c>
      <c r="J6845">
        <v>99</v>
      </c>
      <c r="K6845" t="s">
        <v>23</v>
      </c>
      <c r="L6845">
        <v>8</v>
      </c>
      <c r="M6845" t="s">
        <v>27</v>
      </c>
      <c r="N6845">
        <v>1</v>
      </c>
      <c r="O6845" t="s">
        <v>33</v>
      </c>
      <c r="P6845">
        <v>2094</v>
      </c>
      <c r="T6845" s="3">
        <f t="shared" si="213"/>
        <v>73.17</v>
      </c>
      <c r="U6845" s="3">
        <f>IF(AND(R6845&lt;&gt;"_U",N6845&lt;&gt;9999,N6845&lt;&gt;999,L6845&lt;&gt;"Median"),IFERROR(VLOOKUP(A6845,'TA Total'!A:P,16,0),"."),".")</f>
        <v>2862</v>
      </c>
    </row>
    <row r="6846" spans="1:21" x14ac:dyDescent="0.3">
      <c r="A6846" s="1" t="str">
        <f t="shared" si="212"/>
        <v>2023|Kapiti Coast District|$200,001 or more</v>
      </c>
      <c r="B6846" t="s">
        <v>18</v>
      </c>
      <c r="C6846" t="s">
        <v>19</v>
      </c>
      <c r="D6846" t="s">
        <v>20</v>
      </c>
      <c r="E6846" t="s">
        <v>21</v>
      </c>
      <c r="F6846">
        <v>2023</v>
      </c>
      <c r="G6846">
        <v>2023</v>
      </c>
      <c r="H6846">
        <v>43</v>
      </c>
      <c r="I6846" t="s">
        <v>101</v>
      </c>
      <c r="J6846">
        <v>99</v>
      </c>
      <c r="K6846" t="s">
        <v>23</v>
      </c>
      <c r="L6846">
        <v>8</v>
      </c>
      <c r="M6846" t="s">
        <v>27</v>
      </c>
      <c r="N6846">
        <v>3</v>
      </c>
      <c r="O6846" t="s">
        <v>25</v>
      </c>
      <c r="P6846">
        <v>462</v>
      </c>
      <c r="T6846" s="3">
        <f t="shared" si="213"/>
        <v>16.14</v>
      </c>
      <c r="U6846" s="3">
        <f>IF(AND(R6846&lt;&gt;"_U",N6846&lt;&gt;9999,N6846&lt;&gt;999,L6846&lt;&gt;"Median"),IFERROR(VLOOKUP(A6846,'TA Total'!A:P,16,0),"."),".")</f>
        <v>2862</v>
      </c>
    </row>
    <row r="6847" spans="1:21" x14ac:dyDescent="0.3">
      <c r="A6847" s="1" t="str">
        <f t="shared" si="212"/>
        <v>2023|Kapiti Coast District|$200,001 or more</v>
      </c>
      <c r="B6847" t="s">
        <v>18</v>
      </c>
      <c r="C6847" t="s">
        <v>19</v>
      </c>
      <c r="D6847" t="s">
        <v>20</v>
      </c>
      <c r="E6847" t="s">
        <v>21</v>
      </c>
      <c r="F6847">
        <v>2023</v>
      </c>
      <c r="G6847">
        <v>2023</v>
      </c>
      <c r="H6847">
        <v>43</v>
      </c>
      <c r="I6847" t="s">
        <v>101</v>
      </c>
      <c r="J6847">
        <v>99</v>
      </c>
      <c r="K6847" t="s">
        <v>23</v>
      </c>
      <c r="L6847">
        <v>8</v>
      </c>
      <c r="M6847" t="s">
        <v>27</v>
      </c>
      <c r="N6847">
        <v>2</v>
      </c>
      <c r="O6847" t="s">
        <v>28</v>
      </c>
      <c r="P6847">
        <v>309</v>
      </c>
      <c r="T6847" s="3">
        <f t="shared" si="213"/>
        <v>10.8</v>
      </c>
      <c r="U6847" s="3">
        <f>IF(AND(R6847&lt;&gt;"_U",N6847&lt;&gt;9999,N6847&lt;&gt;999,L6847&lt;&gt;"Median"),IFERROR(VLOOKUP(A6847,'TA Total'!A:P,16,0),"."),".")</f>
        <v>2862</v>
      </c>
    </row>
    <row r="6848" spans="1:21" x14ac:dyDescent="0.3">
      <c r="A6848" s="1" t="str">
        <f t="shared" si="212"/>
        <v>2023|Kapiti Coast District|Total stated - total household income</v>
      </c>
      <c r="B6848" t="s">
        <v>18</v>
      </c>
      <c r="C6848" t="s">
        <v>19</v>
      </c>
      <c r="D6848" t="s">
        <v>20</v>
      </c>
      <c r="E6848" t="s">
        <v>21</v>
      </c>
      <c r="F6848">
        <v>2023</v>
      </c>
      <c r="G6848">
        <v>2023</v>
      </c>
      <c r="H6848">
        <v>43</v>
      </c>
      <c r="I6848" t="s">
        <v>101</v>
      </c>
      <c r="J6848">
        <v>99</v>
      </c>
      <c r="K6848" t="s">
        <v>23</v>
      </c>
      <c r="L6848">
        <v>77</v>
      </c>
      <c r="M6848" t="s">
        <v>32</v>
      </c>
      <c r="N6848">
        <v>7777</v>
      </c>
      <c r="O6848" t="s">
        <v>37</v>
      </c>
      <c r="P6848">
        <v>22200</v>
      </c>
      <c r="T6848" s="3">
        <f t="shared" si="213"/>
        <v>100</v>
      </c>
      <c r="U6848" s="3">
        <f>IF(AND(R6848&lt;&gt;"_U",N6848&lt;&gt;9999,N6848&lt;&gt;999,L6848&lt;&gt;"Median"),IFERROR(VLOOKUP(A6848,'TA Total'!A:P,16,0),"."),".")</f>
        <v>22200</v>
      </c>
    </row>
    <row r="6849" spans="1:21" x14ac:dyDescent="0.3">
      <c r="A6849" s="1" t="str">
        <f t="shared" si="212"/>
        <v>2023|Kapiti Coast District|Total stated - total household income</v>
      </c>
      <c r="B6849" t="s">
        <v>18</v>
      </c>
      <c r="C6849" t="s">
        <v>19</v>
      </c>
      <c r="D6849" t="s">
        <v>20</v>
      </c>
      <c r="E6849" t="s">
        <v>21</v>
      </c>
      <c r="F6849">
        <v>2023</v>
      </c>
      <c r="G6849">
        <v>2023</v>
      </c>
      <c r="H6849">
        <v>43</v>
      </c>
      <c r="I6849" t="s">
        <v>101</v>
      </c>
      <c r="J6849">
        <v>99</v>
      </c>
      <c r="K6849" t="s">
        <v>23</v>
      </c>
      <c r="L6849">
        <v>77</v>
      </c>
      <c r="M6849" t="s">
        <v>32</v>
      </c>
      <c r="N6849">
        <v>999</v>
      </c>
      <c r="O6849" t="s">
        <v>42</v>
      </c>
      <c r="P6849">
        <v>0</v>
      </c>
      <c r="T6849" s="3" t="str">
        <f t="shared" si="213"/>
        <v>.</v>
      </c>
      <c r="U6849" s="3" t="str">
        <f>IF(AND(R6849&lt;&gt;"_U",N6849&lt;&gt;9999,N6849&lt;&gt;999,L6849&lt;&gt;"Median"),IFERROR(VLOOKUP(A6849,'TA Total'!A:P,16,0),"."),".")</f>
        <v>.</v>
      </c>
    </row>
    <row r="6850" spans="1:21" x14ac:dyDescent="0.3">
      <c r="A6850" s="1" t="str">
        <f t="shared" si="212"/>
        <v>2023|Kapiti Coast District|Total stated - total household income</v>
      </c>
      <c r="B6850" t="s">
        <v>18</v>
      </c>
      <c r="C6850" t="s">
        <v>19</v>
      </c>
      <c r="D6850" t="s">
        <v>20</v>
      </c>
      <c r="E6850" t="s">
        <v>21</v>
      </c>
      <c r="F6850">
        <v>2023</v>
      </c>
      <c r="G6850">
        <v>2023</v>
      </c>
      <c r="H6850">
        <v>43</v>
      </c>
      <c r="I6850" t="s">
        <v>101</v>
      </c>
      <c r="J6850">
        <v>99</v>
      </c>
      <c r="K6850" t="s">
        <v>23</v>
      </c>
      <c r="L6850">
        <v>77</v>
      </c>
      <c r="M6850" t="s">
        <v>32</v>
      </c>
      <c r="N6850">
        <v>1</v>
      </c>
      <c r="O6850" t="s">
        <v>33</v>
      </c>
      <c r="P6850">
        <v>14778</v>
      </c>
      <c r="T6850" s="3">
        <f t="shared" si="213"/>
        <v>66.569999999999993</v>
      </c>
      <c r="U6850" s="3">
        <f>IF(AND(R6850&lt;&gt;"_U",N6850&lt;&gt;9999,N6850&lt;&gt;999,L6850&lt;&gt;"Median"),IFERROR(VLOOKUP(A6850,'TA Total'!A:P,16,0),"."),".")</f>
        <v>22200</v>
      </c>
    </row>
    <row r="6851" spans="1:21" x14ac:dyDescent="0.3">
      <c r="A6851" s="1" t="str">
        <f t="shared" ref="A6851:A6914" si="214">G6851&amp;"|"&amp;I6851&amp;"|"&amp;M6851</f>
        <v>2023|Kapiti Coast District|Total stated - total household income</v>
      </c>
      <c r="B6851" t="s">
        <v>18</v>
      </c>
      <c r="C6851" t="s">
        <v>19</v>
      </c>
      <c r="D6851" t="s">
        <v>20</v>
      </c>
      <c r="E6851" t="s">
        <v>21</v>
      </c>
      <c r="F6851">
        <v>2023</v>
      </c>
      <c r="G6851">
        <v>2023</v>
      </c>
      <c r="H6851">
        <v>43</v>
      </c>
      <c r="I6851" t="s">
        <v>101</v>
      </c>
      <c r="J6851">
        <v>99</v>
      </c>
      <c r="K6851" t="s">
        <v>23</v>
      </c>
      <c r="L6851">
        <v>77</v>
      </c>
      <c r="M6851" t="s">
        <v>32</v>
      </c>
      <c r="N6851">
        <v>9999</v>
      </c>
      <c r="O6851" t="s">
        <v>40</v>
      </c>
      <c r="P6851">
        <v>22200</v>
      </c>
      <c r="T6851" s="3" t="str">
        <f t="shared" ref="T6851:T6914" si="215">IF(AND(R6851&lt;&gt;"_U",R6851&lt;&gt;"c",N6851&lt;&gt;999,N6851&lt;&gt;9999,L6851&lt;&gt;"Median"),IFERROR((ROUND(P6851/U6851*100,2)),"."),".")</f>
        <v>.</v>
      </c>
      <c r="U6851" s="3" t="str">
        <f>IF(AND(R6851&lt;&gt;"_U",N6851&lt;&gt;9999,N6851&lt;&gt;999,L6851&lt;&gt;"Median"),IFERROR(VLOOKUP(A6851,'TA Total'!A:P,16,0),"."),".")</f>
        <v>.</v>
      </c>
    </row>
    <row r="6852" spans="1:21" x14ac:dyDescent="0.3">
      <c r="A6852" s="1" t="str">
        <f t="shared" si="214"/>
        <v>2023|Kapiti Coast District|Total stated - total household income</v>
      </c>
      <c r="B6852" t="s">
        <v>18</v>
      </c>
      <c r="C6852" t="s">
        <v>19</v>
      </c>
      <c r="D6852" t="s">
        <v>20</v>
      </c>
      <c r="E6852" t="s">
        <v>21</v>
      </c>
      <c r="F6852">
        <v>2023</v>
      </c>
      <c r="G6852">
        <v>2023</v>
      </c>
      <c r="H6852">
        <v>43</v>
      </c>
      <c r="I6852" t="s">
        <v>101</v>
      </c>
      <c r="J6852">
        <v>99</v>
      </c>
      <c r="K6852" t="s">
        <v>23</v>
      </c>
      <c r="L6852">
        <v>77</v>
      </c>
      <c r="M6852" t="s">
        <v>32</v>
      </c>
      <c r="N6852">
        <v>2</v>
      </c>
      <c r="O6852" t="s">
        <v>28</v>
      </c>
      <c r="P6852">
        <v>4830</v>
      </c>
      <c r="T6852" s="3">
        <f t="shared" si="215"/>
        <v>21.76</v>
      </c>
      <c r="U6852" s="3">
        <f>IF(AND(R6852&lt;&gt;"_U",N6852&lt;&gt;9999,N6852&lt;&gt;999,L6852&lt;&gt;"Median"),IFERROR(VLOOKUP(A6852,'TA Total'!A:P,16,0),"."),".")</f>
        <v>22200</v>
      </c>
    </row>
    <row r="6853" spans="1:21" x14ac:dyDescent="0.3">
      <c r="A6853" s="1" t="str">
        <f t="shared" si="214"/>
        <v>2023|Kapiti Coast District|Total stated - total household income</v>
      </c>
      <c r="B6853" t="s">
        <v>18</v>
      </c>
      <c r="C6853" t="s">
        <v>19</v>
      </c>
      <c r="D6853" t="s">
        <v>20</v>
      </c>
      <c r="E6853" t="s">
        <v>21</v>
      </c>
      <c r="F6853">
        <v>2023</v>
      </c>
      <c r="G6853">
        <v>2023</v>
      </c>
      <c r="H6853">
        <v>43</v>
      </c>
      <c r="I6853" t="s">
        <v>101</v>
      </c>
      <c r="J6853">
        <v>99</v>
      </c>
      <c r="K6853" t="s">
        <v>23</v>
      </c>
      <c r="L6853">
        <v>77</v>
      </c>
      <c r="M6853" t="s">
        <v>32</v>
      </c>
      <c r="N6853">
        <v>3</v>
      </c>
      <c r="O6853" t="s">
        <v>25</v>
      </c>
      <c r="P6853">
        <v>2592</v>
      </c>
      <c r="T6853" s="3">
        <f t="shared" si="215"/>
        <v>11.68</v>
      </c>
      <c r="U6853" s="3">
        <f>IF(AND(R6853&lt;&gt;"_U",N6853&lt;&gt;9999,N6853&lt;&gt;999,L6853&lt;&gt;"Median"),IFERROR(VLOOKUP(A6853,'TA Total'!A:P,16,0),"."),".")</f>
        <v>22200</v>
      </c>
    </row>
    <row r="6854" spans="1:21" x14ac:dyDescent="0.3">
      <c r="A6854" s="1" t="str">
        <f t="shared" si="214"/>
        <v>2023|Kapiti Coast District|Total - total household income</v>
      </c>
      <c r="B6854" t="s">
        <v>18</v>
      </c>
      <c r="C6854" t="s">
        <v>19</v>
      </c>
      <c r="D6854" t="s">
        <v>20</v>
      </c>
      <c r="E6854" t="s">
        <v>21</v>
      </c>
      <c r="F6854">
        <v>2023</v>
      </c>
      <c r="G6854">
        <v>2023</v>
      </c>
      <c r="H6854">
        <v>43</v>
      </c>
      <c r="I6854" t="s">
        <v>101</v>
      </c>
      <c r="J6854">
        <v>99</v>
      </c>
      <c r="K6854" t="s">
        <v>23</v>
      </c>
      <c r="L6854">
        <v>99</v>
      </c>
      <c r="M6854" t="s">
        <v>48</v>
      </c>
      <c r="N6854">
        <v>3</v>
      </c>
      <c r="O6854" t="s">
        <v>25</v>
      </c>
      <c r="P6854">
        <v>2649</v>
      </c>
      <c r="T6854" s="3">
        <f t="shared" si="215"/>
        <v>11.6</v>
      </c>
      <c r="U6854" s="3">
        <f>IF(AND(R6854&lt;&gt;"_U",N6854&lt;&gt;9999,N6854&lt;&gt;999,L6854&lt;&gt;"Median"),IFERROR(VLOOKUP(A6854,'TA Total'!A:P,16,0),"."),".")</f>
        <v>22845</v>
      </c>
    </row>
    <row r="6855" spans="1:21" x14ac:dyDescent="0.3">
      <c r="A6855" s="1" t="str">
        <f t="shared" si="214"/>
        <v>2023|Kapiti Coast District|Total - total household income</v>
      </c>
      <c r="B6855" t="s">
        <v>18</v>
      </c>
      <c r="C6855" t="s">
        <v>19</v>
      </c>
      <c r="D6855" t="s">
        <v>20</v>
      </c>
      <c r="E6855" t="s">
        <v>21</v>
      </c>
      <c r="F6855">
        <v>2023</v>
      </c>
      <c r="G6855">
        <v>2023</v>
      </c>
      <c r="H6855">
        <v>43</v>
      </c>
      <c r="I6855" t="s">
        <v>101</v>
      </c>
      <c r="J6855">
        <v>99</v>
      </c>
      <c r="K6855" t="s">
        <v>23</v>
      </c>
      <c r="L6855">
        <v>99</v>
      </c>
      <c r="M6855" t="s">
        <v>48</v>
      </c>
      <c r="N6855">
        <v>7777</v>
      </c>
      <c r="O6855" t="s">
        <v>37</v>
      </c>
      <c r="P6855">
        <v>22845</v>
      </c>
      <c r="T6855" s="3">
        <f t="shared" si="215"/>
        <v>100</v>
      </c>
      <c r="U6855" s="3">
        <f>IF(AND(R6855&lt;&gt;"_U",N6855&lt;&gt;9999,N6855&lt;&gt;999,L6855&lt;&gt;"Median"),IFERROR(VLOOKUP(A6855,'TA Total'!A:P,16,0),"."),".")</f>
        <v>22845</v>
      </c>
    </row>
    <row r="6856" spans="1:21" x14ac:dyDescent="0.3">
      <c r="A6856" s="1" t="str">
        <f t="shared" si="214"/>
        <v>2023|Kapiti Coast District|Total - total household income</v>
      </c>
      <c r="B6856" t="s">
        <v>18</v>
      </c>
      <c r="C6856" t="s">
        <v>19</v>
      </c>
      <c r="D6856" t="s">
        <v>20</v>
      </c>
      <c r="E6856" t="s">
        <v>21</v>
      </c>
      <c r="F6856">
        <v>2023</v>
      </c>
      <c r="G6856">
        <v>2023</v>
      </c>
      <c r="H6856">
        <v>43</v>
      </c>
      <c r="I6856" t="s">
        <v>101</v>
      </c>
      <c r="J6856">
        <v>99</v>
      </c>
      <c r="K6856" t="s">
        <v>23</v>
      </c>
      <c r="L6856">
        <v>99</v>
      </c>
      <c r="M6856" t="s">
        <v>48</v>
      </c>
      <c r="N6856">
        <v>2</v>
      </c>
      <c r="O6856" t="s">
        <v>28</v>
      </c>
      <c r="P6856">
        <v>5097</v>
      </c>
      <c r="T6856" s="3">
        <f t="shared" si="215"/>
        <v>22.31</v>
      </c>
      <c r="U6856" s="3">
        <f>IF(AND(R6856&lt;&gt;"_U",N6856&lt;&gt;9999,N6856&lt;&gt;999,L6856&lt;&gt;"Median"),IFERROR(VLOOKUP(A6856,'TA Total'!A:P,16,0),"."),".")</f>
        <v>22845</v>
      </c>
    </row>
    <row r="6857" spans="1:21" x14ac:dyDescent="0.3">
      <c r="A6857" s="1" t="str">
        <f t="shared" si="214"/>
        <v>2023|Kapiti Coast District|Total - total household income</v>
      </c>
      <c r="B6857" t="s">
        <v>18</v>
      </c>
      <c r="C6857" t="s">
        <v>19</v>
      </c>
      <c r="D6857" t="s">
        <v>20</v>
      </c>
      <c r="E6857" t="s">
        <v>21</v>
      </c>
      <c r="F6857">
        <v>2023</v>
      </c>
      <c r="G6857">
        <v>2023</v>
      </c>
      <c r="H6857">
        <v>43</v>
      </c>
      <c r="I6857" t="s">
        <v>101</v>
      </c>
      <c r="J6857">
        <v>99</v>
      </c>
      <c r="K6857" t="s">
        <v>23</v>
      </c>
      <c r="L6857">
        <v>99</v>
      </c>
      <c r="M6857" t="s">
        <v>48</v>
      </c>
      <c r="N6857">
        <v>9999</v>
      </c>
      <c r="O6857" t="s">
        <v>40</v>
      </c>
      <c r="P6857">
        <v>22845</v>
      </c>
      <c r="T6857" s="3" t="str">
        <f t="shared" si="215"/>
        <v>.</v>
      </c>
      <c r="U6857" s="3" t="str">
        <f>IF(AND(R6857&lt;&gt;"_U",N6857&lt;&gt;9999,N6857&lt;&gt;999,L6857&lt;&gt;"Median"),IFERROR(VLOOKUP(A6857,'TA Total'!A:P,16,0),"."),".")</f>
        <v>.</v>
      </c>
    </row>
    <row r="6858" spans="1:21" x14ac:dyDescent="0.3">
      <c r="A6858" s="1" t="str">
        <f t="shared" si="214"/>
        <v>2023|Kapiti Coast District|Total - total household income</v>
      </c>
      <c r="B6858" t="s">
        <v>18</v>
      </c>
      <c r="C6858" t="s">
        <v>19</v>
      </c>
      <c r="D6858" t="s">
        <v>20</v>
      </c>
      <c r="E6858" t="s">
        <v>21</v>
      </c>
      <c r="F6858">
        <v>2023</v>
      </c>
      <c r="G6858">
        <v>2023</v>
      </c>
      <c r="H6858">
        <v>43</v>
      </c>
      <c r="I6858" t="s">
        <v>101</v>
      </c>
      <c r="J6858">
        <v>99</v>
      </c>
      <c r="K6858" t="s">
        <v>23</v>
      </c>
      <c r="L6858">
        <v>99</v>
      </c>
      <c r="M6858" t="s">
        <v>48</v>
      </c>
      <c r="N6858">
        <v>1</v>
      </c>
      <c r="O6858" t="s">
        <v>33</v>
      </c>
      <c r="P6858">
        <v>15096</v>
      </c>
      <c r="T6858" s="3">
        <f t="shared" si="215"/>
        <v>66.08</v>
      </c>
      <c r="U6858" s="3">
        <f>IF(AND(R6858&lt;&gt;"_U",N6858&lt;&gt;9999,N6858&lt;&gt;999,L6858&lt;&gt;"Median"),IFERROR(VLOOKUP(A6858,'TA Total'!A:P,16,0),"."),".")</f>
        <v>22845</v>
      </c>
    </row>
    <row r="6859" spans="1:21" x14ac:dyDescent="0.3">
      <c r="A6859" s="1" t="str">
        <f t="shared" si="214"/>
        <v>2023|Kapiti Coast District|Total - total household income</v>
      </c>
      <c r="B6859" t="s">
        <v>18</v>
      </c>
      <c r="C6859" t="s">
        <v>19</v>
      </c>
      <c r="D6859" t="s">
        <v>20</v>
      </c>
      <c r="E6859" t="s">
        <v>21</v>
      </c>
      <c r="F6859">
        <v>2023</v>
      </c>
      <c r="G6859">
        <v>2023</v>
      </c>
      <c r="H6859">
        <v>43</v>
      </c>
      <c r="I6859" t="s">
        <v>101</v>
      </c>
      <c r="J6859">
        <v>99</v>
      </c>
      <c r="K6859" t="s">
        <v>23</v>
      </c>
      <c r="L6859">
        <v>99</v>
      </c>
      <c r="M6859" t="s">
        <v>48</v>
      </c>
      <c r="N6859">
        <v>999</v>
      </c>
      <c r="O6859" t="s">
        <v>42</v>
      </c>
      <c r="P6859">
        <v>3</v>
      </c>
      <c r="T6859" s="3" t="str">
        <f t="shared" si="215"/>
        <v>.</v>
      </c>
      <c r="U6859" s="3" t="str">
        <f>IF(AND(R6859&lt;&gt;"_U",N6859&lt;&gt;9999,N6859&lt;&gt;999,L6859&lt;&gt;"Median"),IFERROR(VLOOKUP(A6859,'TA Total'!A:P,16,0),"."),".")</f>
        <v>.</v>
      </c>
    </row>
    <row r="6860" spans="1:21" x14ac:dyDescent="0.3">
      <c r="A6860" s="1" t="str">
        <f t="shared" si="214"/>
        <v>2023|Kapiti Coast District|Median ($) - total household income</v>
      </c>
      <c r="B6860" t="s">
        <v>18</v>
      </c>
      <c r="C6860" t="s">
        <v>19</v>
      </c>
      <c r="D6860" t="s">
        <v>20</v>
      </c>
      <c r="E6860" t="s">
        <v>21</v>
      </c>
      <c r="F6860">
        <v>2023</v>
      </c>
      <c r="G6860">
        <v>2023</v>
      </c>
      <c r="H6860">
        <v>43</v>
      </c>
      <c r="I6860" t="s">
        <v>101</v>
      </c>
      <c r="J6860">
        <v>99</v>
      </c>
      <c r="K6860" t="s">
        <v>23</v>
      </c>
      <c r="L6860" t="s">
        <v>56</v>
      </c>
      <c r="M6860" t="s">
        <v>57</v>
      </c>
      <c r="N6860">
        <v>9999</v>
      </c>
      <c r="O6860" t="s">
        <v>40</v>
      </c>
      <c r="P6860">
        <v>85200</v>
      </c>
      <c r="T6860" s="3" t="str">
        <f t="shared" si="215"/>
        <v>.</v>
      </c>
      <c r="U6860" s="3" t="str">
        <f>IF(AND(R6860&lt;&gt;"_U",N6860&lt;&gt;9999,N6860&lt;&gt;999,L6860&lt;&gt;"Median"),IFERROR(VLOOKUP(A6860,'TA Total'!A:P,16,0),"."),".")</f>
        <v>.</v>
      </c>
    </row>
    <row r="6861" spans="1:21" x14ac:dyDescent="0.3">
      <c r="A6861" s="1" t="str">
        <f t="shared" si="214"/>
        <v>2023|Kapiti Coast District|Median ($) - total household income</v>
      </c>
      <c r="B6861" t="s">
        <v>18</v>
      </c>
      <c r="C6861" t="s">
        <v>19</v>
      </c>
      <c r="D6861" t="s">
        <v>20</v>
      </c>
      <c r="E6861" t="s">
        <v>21</v>
      </c>
      <c r="F6861">
        <v>2023</v>
      </c>
      <c r="G6861">
        <v>2023</v>
      </c>
      <c r="H6861">
        <v>43</v>
      </c>
      <c r="I6861" t="s">
        <v>101</v>
      </c>
      <c r="J6861">
        <v>99</v>
      </c>
      <c r="K6861" t="s">
        <v>23</v>
      </c>
      <c r="L6861" t="s">
        <v>56</v>
      </c>
      <c r="M6861" t="s">
        <v>57</v>
      </c>
      <c r="N6861">
        <v>999</v>
      </c>
      <c r="O6861" t="s">
        <v>42</v>
      </c>
      <c r="R6861" t="s">
        <v>61</v>
      </c>
      <c r="S6861" t="s">
        <v>62</v>
      </c>
      <c r="T6861" s="3" t="str">
        <f t="shared" si="215"/>
        <v>.</v>
      </c>
      <c r="U6861" s="3" t="str">
        <f>IF(AND(R6861&lt;&gt;"_U",N6861&lt;&gt;9999,N6861&lt;&gt;999,L6861&lt;&gt;"Median"),IFERROR(VLOOKUP(A6861,'TA Total'!A:P,16,0),"."),".")</f>
        <v>.</v>
      </c>
    </row>
    <row r="6862" spans="1:21" x14ac:dyDescent="0.3">
      <c r="A6862" s="1" t="str">
        <f t="shared" si="214"/>
        <v>2023|Kapiti Coast District|Median ($) - total household income</v>
      </c>
      <c r="B6862" t="s">
        <v>18</v>
      </c>
      <c r="C6862" t="s">
        <v>19</v>
      </c>
      <c r="D6862" t="s">
        <v>20</v>
      </c>
      <c r="E6862" t="s">
        <v>21</v>
      </c>
      <c r="F6862">
        <v>2023</v>
      </c>
      <c r="G6862">
        <v>2023</v>
      </c>
      <c r="H6862">
        <v>43</v>
      </c>
      <c r="I6862" t="s">
        <v>101</v>
      </c>
      <c r="J6862">
        <v>99</v>
      </c>
      <c r="K6862" t="s">
        <v>23</v>
      </c>
      <c r="L6862" t="s">
        <v>56</v>
      </c>
      <c r="M6862" t="s">
        <v>57</v>
      </c>
      <c r="N6862">
        <v>1</v>
      </c>
      <c r="O6862" t="s">
        <v>33</v>
      </c>
      <c r="P6862">
        <v>91200</v>
      </c>
      <c r="T6862" s="3" t="str">
        <f t="shared" si="215"/>
        <v>.</v>
      </c>
      <c r="U6862" s="3" t="str">
        <f>IF(AND(R6862&lt;&gt;"_U",N6862&lt;&gt;9999,N6862&lt;&gt;999,L6862&lt;&gt;"Median"),IFERROR(VLOOKUP(A6862,'TA Total'!A:P,16,0),"."),".")</f>
        <v>.</v>
      </c>
    </row>
    <row r="6863" spans="1:21" x14ac:dyDescent="0.3">
      <c r="A6863" s="1" t="str">
        <f t="shared" si="214"/>
        <v>2023|Kapiti Coast District|Median ($) - total household income</v>
      </c>
      <c r="B6863" t="s">
        <v>18</v>
      </c>
      <c r="C6863" t="s">
        <v>19</v>
      </c>
      <c r="D6863" t="s">
        <v>20</v>
      </c>
      <c r="E6863" t="s">
        <v>21</v>
      </c>
      <c r="F6863">
        <v>2023</v>
      </c>
      <c r="G6863">
        <v>2023</v>
      </c>
      <c r="H6863">
        <v>43</v>
      </c>
      <c r="I6863" t="s">
        <v>101</v>
      </c>
      <c r="J6863">
        <v>99</v>
      </c>
      <c r="K6863" t="s">
        <v>23</v>
      </c>
      <c r="L6863" t="s">
        <v>56</v>
      </c>
      <c r="M6863" t="s">
        <v>57</v>
      </c>
      <c r="N6863">
        <v>3</v>
      </c>
      <c r="O6863" t="s">
        <v>25</v>
      </c>
      <c r="P6863">
        <v>89400</v>
      </c>
      <c r="T6863" s="3" t="str">
        <f t="shared" si="215"/>
        <v>.</v>
      </c>
      <c r="U6863" s="3" t="str">
        <f>IF(AND(R6863&lt;&gt;"_U",N6863&lt;&gt;9999,N6863&lt;&gt;999,L6863&lt;&gt;"Median"),IFERROR(VLOOKUP(A6863,'TA Total'!A:P,16,0),"."),".")</f>
        <v>.</v>
      </c>
    </row>
    <row r="6864" spans="1:21" x14ac:dyDescent="0.3">
      <c r="A6864" s="1" t="str">
        <f t="shared" si="214"/>
        <v>2023|Kapiti Coast District|Median ($) - total household income</v>
      </c>
      <c r="B6864" t="s">
        <v>18</v>
      </c>
      <c r="C6864" t="s">
        <v>19</v>
      </c>
      <c r="D6864" t="s">
        <v>20</v>
      </c>
      <c r="E6864" t="s">
        <v>21</v>
      </c>
      <c r="F6864">
        <v>2023</v>
      </c>
      <c r="G6864">
        <v>2023</v>
      </c>
      <c r="H6864">
        <v>43</v>
      </c>
      <c r="I6864" t="s">
        <v>101</v>
      </c>
      <c r="J6864">
        <v>99</v>
      </c>
      <c r="K6864" t="s">
        <v>23</v>
      </c>
      <c r="L6864" t="s">
        <v>56</v>
      </c>
      <c r="M6864" t="s">
        <v>57</v>
      </c>
      <c r="N6864">
        <v>2</v>
      </c>
      <c r="O6864" t="s">
        <v>28</v>
      </c>
      <c r="P6864">
        <v>69400</v>
      </c>
      <c r="T6864" s="3" t="str">
        <f t="shared" si="215"/>
        <v>.</v>
      </c>
      <c r="U6864" s="3" t="str">
        <f>IF(AND(R6864&lt;&gt;"_U",N6864&lt;&gt;9999,N6864&lt;&gt;999,L6864&lt;&gt;"Median"),IFERROR(VLOOKUP(A6864,'TA Total'!A:P,16,0),"."),".")</f>
        <v>.</v>
      </c>
    </row>
    <row r="6865" spans="1:21" x14ac:dyDescent="0.3">
      <c r="A6865" s="1" t="str">
        <f t="shared" si="214"/>
        <v>2023|Kapiti Coast District|Median ($) - total household income</v>
      </c>
      <c r="B6865" t="s">
        <v>18</v>
      </c>
      <c r="C6865" t="s">
        <v>19</v>
      </c>
      <c r="D6865" t="s">
        <v>20</v>
      </c>
      <c r="E6865" t="s">
        <v>21</v>
      </c>
      <c r="F6865">
        <v>2023</v>
      </c>
      <c r="G6865">
        <v>2023</v>
      </c>
      <c r="H6865">
        <v>43</v>
      </c>
      <c r="I6865" t="s">
        <v>101</v>
      </c>
      <c r="J6865">
        <v>99</v>
      </c>
      <c r="K6865" t="s">
        <v>23</v>
      </c>
      <c r="L6865" t="s">
        <v>56</v>
      </c>
      <c r="M6865" t="s">
        <v>57</v>
      </c>
      <c r="N6865">
        <v>7777</v>
      </c>
      <c r="O6865" t="s">
        <v>37</v>
      </c>
      <c r="P6865">
        <v>85200</v>
      </c>
      <c r="T6865" s="3" t="str">
        <f t="shared" si="215"/>
        <v>.</v>
      </c>
      <c r="U6865" s="3" t="str">
        <f>IF(AND(R6865&lt;&gt;"_U",N6865&lt;&gt;9999,N6865&lt;&gt;999,L6865&lt;&gt;"Median"),IFERROR(VLOOKUP(A6865,'TA Total'!A:P,16,0),"."),".")</f>
        <v>.</v>
      </c>
    </row>
    <row r="6866" spans="1:21" x14ac:dyDescent="0.3">
      <c r="A6866" s="1" t="str">
        <f t="shared" si="214"/>
        <v>2023|Porirua City|$20,000 or less</v>
      </c>
      <c r="B6866" t="s">
        <v>18</v>
      </c>
      <c r="C6866" t="s">
        <v>19</v>
      </c>
      <c r="D6866" t="s">
        <v>20</v>
      </c>
      <c r="E6866" t="s">
        <v>21</v>
      </c>
      <c r="F6866">
        <v>2023</v>
      </c>
      <c r="G6866">
        <v>2023</v>
      </c>
      <c r="H6866">
        <v>44</v>
      </c>
      <c r="I6866" t="s">
        <v>66</v>
      </c>
      <c r="J6866">
        <v>99</v>
      </c>
      <c r="K6866" t="s">
        <v>23</v>
      </c>
      <c r="L6866">
        <v>1</v>
      </c>
      <c r="M6866" t="s">
        <v>39</v>
      </c>
      <c r="N6866">
        <v>3</v>
      </c>
      <c r="O6866" t="s">
        <v>25</v>
      </c>
      <c r="P6866">
        <v>42</v>
      </c>
      <c r="T6866" s="3">
        <f t="shared" si="215"/>
        <v>4.9800000000000004</v>
      </c>
      <c r="U6866" s="3">
        <f>IF(AND(R6866&lt;&gt;"_U",N6866&lt;&gt;9999,N6866&lt;&gt;999,L6866&lt;&gt;"Median"),IFERROR(VLOOKUP(A6866,'TA Total'!A:P,16,0),"."),".")</f>
        <v>843</v>
      </c>
    </row>
    <row r="6867" spans="1:21" x14ac:dyDescent="0.3">
      <c r="A6867" s="1" t="str">
        <f t="shared" si="214"/>
        <v>2023|Porirua City|$20,000 or less</v>
      </c>
      <c r="B6867" t="s">
        <v>18</v>
      </c>
      <c r="C6867" t="s">
        <v>19</v>
      </c>
      <c r="D6867" t="s">
        <v>20</v>
      </c>
      <c r="E6867" t="s">
        <v>21</v>
      </c>
      <c r="F6867">
        <v>2023</v>
      </c>
      <c r="G6867">
        <v>2023</v>
      </c>
      <c r="H6867">
        <v>44</v>
      </c>
      <c r="I6867" t="s">
        <v>66</v>
      </c>
      <c r="J6867">
        <v>99</v>
      </c>
      <c r="K6867" t="s">
        <v>23</v>
      </c>
      <c r="L6867">
        <v>1</v>
      </c>
      <c r="M6867" t="s">
        <v>39</v>
      </c>
      <c r="N6867">
        <v>2</v>
      </c>
      <c r="O6867" t="s">
        <v>28</v>
      </c>
      <c r="P6867">
        <v>588</v>
      </c>
      <c r="T6867" s="3">
        <f t="shared" si="215"/>
        <v>69.75</v>
      </c>
      <c r="U6867" s="3">
        <f>IF(AND(R6867&lt;&gt;"_U",N6867&lt;&gt;9999,N6867&lt;&gt;999,L6867&lt;&gt;"Median"),IFERROR(VLOOKUP(A6867,'TA Total'!A:P,16,0),"."),".")</f>
        <v>843</v>
      </c>
    </row>
    <row r="6868" spans="1:21" x14ac:dyDescent="0.3">
      <c r="A6868" s="1" t="str">
        <f t="shared" si="214"/>
        <v>2023|Porirua City|$20,000 or less</v>
      </c>
      <c r="B6868" t="s">
        <v>18</v>
      </c>
      <c r="C6868" t="s">
        <v>19</v>
      </c>
      <c r="D6868" t="s">
        <v>20</v>
      </c>
      <c r="E6868" t="s">
        <v>21</v>
      </c>
      <c r="F6868">
        <v>2023</v>
      </c>
      <c r="G6868">
        <v>2023</v>
      </c>
      <c r="H6868">
        <v>44</v>
      </c>
      <c r="I6868" t="s">
        <v>66</v>
      </c>
      <c r="J6868">
        <v>99</v>
      </c>
      <c r="K6868" t="s">
        <v>23</v>
      </c>
      <c r="L6868">
        <v>1</v>
      </c>
      <c r="M6868" t="s">
        <v>39</v>
      </c>
      <c r="N6868">
        <v>7777</v>
      </c>
      <c r="O6868" t="s">
        <v>37</v>
      </c>
      <c r="P6868">
        <v>843</v>
      </c>
      <c r="T6868" s="3">
        <f t="shared" si="215"/>
        <v>100</v>
      </c>
      <c r="U6868" s="3">
        <f>IF(AND(R6868&lt;&gt;"_U",N6868&lt;&gt;9999,N6868&lt;&gt;999,L6868&lt;&gt;"Median"),IFERROR(VLOOKUP(A6868,'TA Total'!A:P,16,0),"."),".")</f>
        <v>843</v>
      </c>
    </row>
    <row r="6869" spans="1:21" x14ac:dyDescent="0.3">
      <c r="A6869" s="1" t="str">
        <f t="shared" si="214"/>
        <v>2023|Porirua City|$20,000 or less</v>
      </c>
      <c r="B6869" t="s">
        <v>18</v>
      </c>
      <c r="C6869" t="s">
        <v>19</v>
      </c>
      <c r="D6869" t="s">
        <v>20</v>
      </c>
      <c r="E6869" t="s">
        <v>21</v>
      </c>
      <c r="F6869">
        <v>2023</v>
      </c>
      <c r="G6869">
        <v>2023</v>
      </c>
      <c r="H6869">
        <v>44</v>
      </c>
      <c r="I6869" t="s">
        <v>66</v>
      </c>
      <c r="J6869">
        <v>99</v>
      </c>
      <c r="K6869" t="s">
        <v>23</v>
      </c>
      <c r="L6869">
        <v>1</v>
      </c>
      <c r="M6869" t="s">
        <v>39</v>
      </c>
      <c r="N6869">
        <v>1</v>
      </c>
      <c r="O6869" t="s">
        <v>33</v>
      </c>
      <c r="P6869">
        <v>219</v>
      </c>
      <c r="T6869" s="3">
        <f t="shared" si="215"/>
        <v>25.98</v>
      </c>
      <c r="U6869" s="3">
        <f>IF(AND(R6869&lt;&gt;"_U",N6869&lt;&gt;9999,N6869&lt;&gt;999,L6869&lt;&gt;"Median"),IFERROR(VLOOKUP(A6869,'TA Total'!A:P,16,0),"."),".")</f>
        <v>843</v>
      </c>
    </row>
    <row r="6870" spans="1:21" x14ac:dyDescent="0.3">
      <c r="A6870" s="1" t="str">
        <f t="shared" si="214"/>
        <v>2023|Porirua City|$20,000 or less</v>
      </c>
      <c r="B6870" t="s">
        <v>18</v>
      </c>
      <c r="C6870" t="s">
        <v>19</v>
      </c>
      <c r="D6870" t="s">
        <v>20</v>
      </c>
      <c r="E6870" t="s">
        <v>21</v>
      </c>
      <c r="F6870">
        <v>2023</v>
      </c>
      <c r="G6870">
        <v>2023</v>
      </c>
      <c r="H6870">
        <v>44</v>
      </c>
      <c r="I6870" t="s">
        <v>66</v>
      </c>
      <c r="J6870">
        <v>99</v>
      </c>
      <c r="K6870" t="s">
        <v>23</v>
      </c>
      <c r="L6870">
        <v>1</v>
      </c>
      <c r="M6870" t="s">
        <v>39</v>
      </c>
      <c r="N6870">
        <v>9999</v>
      </c>
      <c r="O6870" t="s">
        <v>40</v>
      </c>
      <c r="P6870">
        <v>843</v>
      </c>
      <c r="T6870" s="3" t="str">
        <f t="shared" si="215"/>
        <v>.</v>
      </c>
      <c r="U6870" s="3" t="str">
        <f>IF(AND(R6870&lt;&gt;"_U",N6870&lt;&gt;9999,N6870&lt;&gt;999,L6870&lt;&gt;"Median"),IFERROR(VLOOKUP(A6870,'TA Total'!A:P,16,0),"."),".")</f>
        <v>.</v>
      </c>
    </row>
    <row r="6871" spans="1:21" x14ac:dyDescent="0.3">
      <c r="A6871" s="1" t="str">
        <f t="shared" si="214"/>
        <v>2023|Porirua City|$20,000 or less</v>
      </c>
      <c r="B6871" t="s">
        <v>18</v>
      </c>
      <c r="C6871" t="s">
        <v>19</v>
      </c>
      <c r="D6871" t="s">
        <v>20</v>
      </c>
      <c r="E6871" t="s">
        <v>21</v>
      </c>
      <c r="F6871">
        <v>2023</v>
      </c>
      <c r="G6871">
        <v>2023</v>
      </c>
      <c r="H6871">
        <v>44</v>
      </c>
      <c r="I6871" t="s">
        <v>66</v>
      </c>
      <c r="J6871">
        <v>99</v>
      </c>
      <c r="K6871" t="s">
        <v>23</v>
      </c>
      <c r="L6871">
        <v>1</v>
      </c>
      <c r="M6871" t="s">
        <v>39</v>
      </c>
      <c r="N6871">
        <v>999</v>
      </c>
      <c r="O6871" t="s">
        <v>42</v>
      </c>
      <c r="P6871">
        <v>0</v>
      </c>
      <c r="T6871" s="3" t="str">
        <f t="shared" si="215"/>
        <v>.</v>
      </c>
      <c r="U6871" s="3" t="str">
        <f>IF(AND(R6871&lt;&gt;"_U",N6871&lt;&gt;9999,N6871&lt;&gt;999,L6871&lt;&gt;"Median"),IFERROR(VLOOKUP(A6871,'TA Total'!A:P,16,0),"."),".")</f>
        <v>.</v>
      </c>
    </row>
    <row r="6872" spans="1:21" x14ac:dyDescent="0.3">
      <c r="A6872" s="1" t="str">
        <f t="shared" si="214"/>
        <v>2023|Porirua City|$20,001-$30,000</v>
      </c>
      <c r="B6872" t="s">
        <v>18</v>
      </c>
      <c r="C6872" t="s">
        <v>19</v>
      </c>
      <c r="D6872" t="s">
        <v>20</v>
      </c>
      <c r="E6872" t="s">
        <v>21</v>
      </c>
      <c r="F6872">
        <v>2023</v>
      </c>
      <c r="G6872">
        <v>2023</v>
      </c>
      <c r="H6872">
        <v>44</v>
      </c>
      <c r="I6872" t="s">
        <v>66</v>
      </c>
      <c r="J6872">
        <v>99</v>
      </c>
      <c r="K6872" t="s">
        <v>23</v>
      </c>
      <c r="L6872">
        <v>2</v>
      </c>
      <c r="M6872" t="s">
        <v>24</v>
      </c>
      <c r="N6872">
        <v>1</v>
      </c>
      <c r="O6872" t="s">
        <v>33</v>
      </c>
      <c r="P6872">
        <v>483</v>
      </c>
      <c r="T6872" s="3">
        <f t="shared" si="215"/>
        <v>46.94</v>
      </c>
      <c r="U6872" s="3">
        <f>IF(AND(R6872&lt;&gt;"_U",N6872&lt;&gt;9999,N6872&lt;&gt;999,L6872&lt;&gt;"Median"),IFERROR(VLOOKUP(A6872,'TA Total'!A:P,16,0),"."),".")</f>
        <v>1029</v>
      </c>
    </row>
    <row r="6873" spans="1:21" x14ac:dyDescent="0.3">
      <c r="A6873" s="1" t="str">
        <f t="shared" si="214"/>
        <v>2023|Porirua City|$20,001-$30,000</v>
      </c>
      <c r="B6873" t="s">
        <v>18</v>
      </c>
      <c r="C6873" t="s">
        <v>19</v>
      </c>
      <c r="D6873" t="s">
        <v>20</v>
      </c>
      <c r="E6873" t="s">
        <v>21</v>
      </c>
      <c r="F6873">
        <v>2023</v>
      </c>
      <c r="G6873">
        <v>2023</v>
      </c>
      <c r="H6873">
        <v>44</v>
      </c>
      <c r="I6873" t="s">
        <v>66</v>
      </c>
      <c r="J6873">
        <v>99</v>
      </c>
      <c r="K6873" t="s">
        <v>23</v>
      </c>
      <c r="L6873">
        <v>2</v>
      </c>
      <c r="M6873" t="s">
        <v>24</v>
      </c>
      <c r="N6873">
        <v>9999</v>
      </c>
      <c r="O6873" t="s">
        <v>40</v>
      </c>
      <c r="P6873">
        <v>1029</v>
      </c>
      <c r="T6873" s="3" t="str">
        <f t="shared" si="215"/>
        <v>.</v>
      </c>
      <c r="U6873" s="3" t="str">
        <f>IF(AND(R6873&lt;&gt;"_U",N6873&lt;&gt;9999,N6873&lt;&gt;999,L6873&lt;&gt;"Median"),IFERROR(VLOOKUP(A6873,'TA Total'!A:P,16,0),"."),".")</f>
        <v>.</v>
      </c>
    </row>
    <row r="6874" spans="1:21" x14ac:dyDescent="0.3">
      <c r="A6874" s="1" t="str">
        <f t="shared" si="214"/>
        <v>2023|Porirua City|$20,001-$30,000</v>
      </c>
      <c r="B6874" t="s">
        <v>18</v>
      </c>
      <c r="C6874" t="s">
        <v>19</v>
      </c>
      <c r="D6874" t="s">
        <v>20</v>
      </c>
      <c r="E6874" t="s">
        <v>21</v>
      </c>
      <c r="F6874">
        <v>2023</v>
      </c>
      <c r="G6874">
        <v>2023</v>
      </c>
      <c r="H6874">
        <v>44</v>
      </c>
      <c r="I6874" t="s">
        <v>66</v>
      </c>
      <c r="J6874">
        <v>99</v>
      </c>
      <c r="K6874" t="s">
        <v>23</v>
      </c>
      <c r="L6874">
        <v>2</v>
      </c>
      <c r="M6874" t="s">
        <v>24</v>
      </c>
      <c r="N6874">
        <v>7777</v>
      </c>
      <c r="O6874" t="s">
        <v>37</v>
      </c>
      <c r="P6874">
        <v>1029</v>
      </c>
      <c r="T6874" s="3">
        <f t="shared" si="215"/>
        <v>100</v>
      </c>
      <c r="U6874" s="3">
        <f>IF(AND(R6874&lt;&gt;"_U",N6874&lt;&gt;9999,N6874&lt;&gt;999,L6874&lt;&gt;"Median"),IFERROR(VLOOKUP(A6874,'TA Total'!A:P,16,0),"."),".")</f>
        <v>1029</v>
      </c>
    </row>
    <row r="6875" spans="1:21" x14ac:dyDescent="0.3">
      <c r="A6875" s="1" t="str">
        <f t="shared" si="214"/>
        <v>2023|Porirua City|$20,001-$30,000</v>
      </c>
      <c r="B6875" t="s">
        <v>18</v>
      </c>
      <c r="C6875" t="s">
        <v>19</v>
      </c>
      <c r="D6875" t="s">
        <v>20</v>
      </c>
      <c r="E6875" t="s">
        <v>21</v>
      </c>
      <c r="F6875">
        <v>2023</v>
      </c>
      <c r="G6875">
        <v>2023</v>
      </c>
      <c r="H6875">
        <v>44</v>
      </c>
      <c r="I6875" t="s">
        <v>66</v>
      </c>
      <c r="J6875">
        <v>99</v>
      </c>
      <c r="K6875" t="s">
        <v>23</v>
      </c>
      <c r="L6875">
        <v>2</v>
      </c>
      <c r="M6875" t="s">
        <v>24</v>
      </c>
      <c r="N6875">
        <v>999</v>
      </c>
      <c r="O6875" t="s">
        <v>42</v>
      </c>
      <c r="P6875">
        <v>3</v>
      </c>
      <c r="T6875" s="3" t="str">
        <f t="shared" si="215"/>
        <v>.</v>
      </c>
      <c r="U6875" s="3" t="str">
        <f>IF(AND(R6875&lt;&gt;"_U",N6875&lt;&gt;9999,N6875&lt;&gt;999,L6875&lt;&gt;"Median"),IFERROR(VLOOKUP(A6875,'TA Total'!A:P,16,0),"."),".")</f>
        <v>.</v>
      </c>
    </row>
    <row r="6876" spans="1:21" x14ac:dyDescent="0.3">
      <c r="A6876" s="1" t="str">
        <f t="shared" si="214"/>
        <v>2023|Porirua City|$20,001-$30,000</v>
      </c>
      <c r="B6876" t="s">
        <v>18</v>
      </c>
      <c r="C6876" t="s">
        <v>19</v>
      </c>
      <c r="D6876" t="s">
        <v>20</v>
      </c>
      <c r="E6876" t="s">
        <v>21</v>
      </c>
      <c r="F6876">
        <v>2023</v>
      </c>
      <c r="G6876">
        <v>2023</v>
      </c>
      <c r="H6876">
        <v>44</v>
      </c>
      <c r="I6876" t="s">
        <v>66</v>
      </c>
      <c r="J6876">
        <v>99</v>
      </c>
      <c r="K6876" t="s">
        <v>23</v>
      </c>
      <c r="L6876">
        <v>2</v>
      </c>
      <c r="M6876" t="s">
        <v>24</v>
      </c>
      <c r="N6876">
        <v>3</v>
      </c>
      <c r="O6876" t="s">
        <v>25</v>
      </c>
      <c r="P6876">
        <v>72</v>
      </c>
      <c r="T6876" s="3">
        <f t="shared" si="215"/>
        <v>7</v>
      </c>
      <c r="U6876" s="3">
        <f>IF(AND(R6876&lt;&gt;"_U",N6876&lt;&gt;9999,N6876&lt;&gt;999,L6876&lt;&gt;"Median"),IFERROR(VLOOKUP(A6876,'TA Total'!A:P,16,0),"."),".")</f>
        <v>1029</v>
      </c>
    </row>
    <row r="6877" spans="1:21" x14ac:dyDescent="0.3">
      <c r="A6877" s="1" t="str">
        <f t="shared" si="214"/>
        <v>2023|Porirua City|$20,001-$30,000</v>
      </c>
      <c r="B6877" t="s">
        <v>18</v>
      </c>
      <c r="C6877" t="s">
        <v>19</v>
      </c>
      <c r="D6877" t="s">
        <v>20</v>
      </c>
      <c r="E6877" t="s">
        <v>21</v>
      </c>
      <c r="F6877">
        <v>2023</v>
      </c>
      <c r="G6877">
        <v>2023</v>
      </c>
      <c r="H6877">
        <v>44</v>
      </c>
      <c r="I6877" t="s">
        <v>66</v>
      </c>
      <c r="J6877">
        <v>99</v>
      </c>
      <c r="K6877" t="s">
        <v>23</v>
      </c>
      <c r="L6877">
        <v>2</v>
      </c>
      <c r="M6877" t="s">
        <v>24</v>
      </c>
      <c r="N6877">
        <v>2</v>
      </c>
      <c r="O6877" t="s">
        <v>28</v>
      </c>
      <c r="P6877">
        <v>474</v>
      </c>
      <c r="T6877" s="3">
        <f t="shared" si="215"/>
        <v>46.06</v>
      </c>
      <c r="U6877" s="3">
        <f>IF(AND(R6877&lt;&gt;"_U",N6877&lt;&gt;9999,N6877&lt;&gt;999,L6877&lt;&gt;"Median"),IFERROR(VLOOKUP(A6877,'TA Total'!A:P,16,0),"."),".")</f>
        <v>1029</v>
      </c>
    </row>
    <row r="6878" spans="1:21" x14ac:dyDescent="0.3">
      <c r="A6878" s="1" t="str">
        <f t="shared" si="214"/>
        <v>2023|Porirua City|$30,001-$50,000</v>
      </c>
      <c r="B6878" t="s">
        <v>18</v>
      </c>
      <c r="C6878" t="s">
        <v>19</v>
      </c>
      <c r="D6878" t="s">
        <v>20</v>
      </c>
      <c r="E6878" t="s">
        <v>21</v>
      </c>
      <c r="F6878">
        <v>2023</v>
      </c>
      <c r="G6878">
        <v>2023</v>
      </c>
      <c r="H6878">
        <v>44</v>
      </c>
      <c r="I6878" t="s">
        <v>66</v>
      </c>
      <c r="J6878">
        <v>99</v>
      </c>
      <c r="K6878" t="s">
        <v>23</v>
      </c>
      <c r="L6878">
        <v>3</v>
      </c>
      <c r="M6878" t="s">
        <v>45</v>
      </c>
      <c r="N6878">
        <v>9999</v>
      </c>
      <c r="O6878" t="s">
        <v>40</v>
      </c>
      <c r="P6878">
        <v>1722</v>
      </c>
      <c r="T6878" s="3" t="str">
        <f t="shared" si="215"/>
        <v>.</v>
      </c>
      <c r="U6878" s="3" t="str">
        <f>IF(AND(R6878&lt;&gt;"_U",N6878&lt;&gt;9999,N6878&lt;&gt;999,L6878&lt;&gt;"Median"),IFERROR(VLOOKUP(A6878,'TA Total'!A:P,16,0),"."),".")</f>
        <v>.</v>
      </c>
    </row>
    <row r="6879" spans="1:21" x14ac:dyDescent="0.3">
      <c r="A6879" s="1" t="str">
        <f t="shared" si="214"/>
        <v>2023|Porirua City|$30,001-$50,000</v>
      </c>
      <c r="B6879" t="s">
        <v>18</v>
      </c>
      <c r="C6879" t="s">
        <v>19</v>
      </c>
      <c r="D6879" t="s">
        <v>20</v>
      </c>
      <c r="E6879" t="s">
        <v>21</v>
      </c>
      <c r="F6879">
        <v>2023</v>
      </c>
      <c r="G6879">
        <v>2023</v>
      </c>
      <c r="H6879">
        <v>44</v>
      </c>
      <c r="I6879" t="s">
        <v>66</v>
      </c>
      <c r="J6879">
        <v>99</v>
      </c>
      <c r="K6879" t="s">
        <v>23</v>
      </c>
      <c r="L6879">
        <v>3</v>
      </c>
      <c r="M6879" t="s">
        <v>45</v>
      </c>
      <c r="N6879">
        <v>3</v>
      </c>
      <c r="O6879" t="s">
        <v>25</v>
      </c>
      <c r="P6879">
        <v>156</v>
      </c>
      <c r="T6879" s="3">
        <f t="shared" si="215"/>
        <v>9.06</v>
      </c>
      <c r="U6879" s="3">
        <f>IF(AND(R6879&lt;&gt;"_U",N6879&lt;&gt;9999,N6879&lt;&gt;999,L6879&lt;&gt;"Median"),IFERROR(VLOOKUP(A6879,'TA Total'!A:P,16,0),"."),".")</f>
        <v>1722</v>
      </c>
    </row>
    <row r="6880" spans="1:21" x14ac:dyDescent="0.3">
      <c r="A6880" s="1" t="str">
        <f t="shared" si="214"/>
        <v>2023|Porirua City|$30,001-$50,000</v>
      </c>
      <c r="B6880" t="s">
        <v>18</v>
      </c>
      <c r="C6880" t="s">
        <v>19</v>
      </c>
      <c r="D6880" t="s">
        <v>20</v>
      </c>
      <c r="E6880" t="s">
        <v>21</v>
      </c>
      <c r="F6880">
        <v>2023</v>
      </c>
      <c r="G6880">
        <v>2023</v>
      </c>
      <c r="H6880">
        <v>44</v>
      </c>
      <c r="I6880" t="s">
        <v>66</v>
      </c>
      <c r="J6880">
        <v>99</v>
      </c>
      <c r="K6880" t="s">
        <v>23</v>
      </c>
      <c r="L6880">
        <v>3</v>
      </c>
      <c r="M6880" t="s">
        <v>45</v>
      </c>
      <c r="N6880">
        <v>2</v>
      </c>
      <c r="O6880" t="s">
        <v>28</v>
      </c>
      <c r="P6880">
        <v>747</v>
      </c>
      <c r="T6880" s="3">
        <f t="shared" si="215"/>
        <v>43.38</v>
      </c>
      <c r="U6880" s="3">
        <f>IF(AND(R6880&lt;&gt;"_U",N6880&lt;&gt;9999,N6880&lt;&gt;999,L6880&lt;&gt;"Median"),IFERROR(VLOOKUP(A6880,'TA Total'!A:P,16,0),"."),".")</f>
        <v>1722</v>
      </c>
    </row>
    <row r="6881" spans="1:21" x14ac:dyDescent="0.3">
      <c r="A6881" s="1" t="str">
        <f t="shared" si="214"/>
        <v>2023|Porirua City|$30,001-$50,000</v>
      </c>
      <c r="B6881" t="s">
        <v>18</v>
      </c>
      <c r="C6881" t="s">
        <v>19</v>
      </c>
      <c r="D6881" t="s">
        <v>20</v>
      </c>
      <c r="E6881" t="s">
        <v>21</v>
      </c>
      <c r="F6881">
        <v>2023</v>
      </c>
      <c r="G6881">
        <v>2023</v>
      </c>
      <c r="H6881">
        <v>44</v>
      </c>
      <c r="I6881" t="s">
        <v>66</v>
      </c>
      <c r="J6881">
        <v>99</v>
      </c>
      <c r="K6881" t="s">
        <v>23</v>
      </c>
      <c r="L6881">
        <v>3</v>
      </c>
      <c r="M6881" t="s">
        <v>45</v>
      </c>
      <c r="N6881">
        <v>7777</v>
      </c>
      <c r="O6881" t="s">
        <v>37</v>
      </c>
      <c r="P6881">
        <v>1722</v>
      </c>
      <c r="T6881" s="3">
        <f t="shared" si="215"/>
        <v>100</v>
      </c>
      <c r="U6881" s="3">
        <f>IF(AND(R6881&lt;&gt;"_U",N6881&lt;&gt;9999,N6881&lt;&gt;999,L6881&lt;&gt;"Median"),IFERROR(VLOOKUP(A6881,'TA Total'!A:P,16,0),"."),".")</f>
        <v>1722</v>
      </c>
    </row>
    <row r="6882" spans="1:21" x14ac:dyDescent="0.3">
      <c r="A6882" s="1" t="str">
        <f t="shared" si="214"/>
        <v>2023|Porirua City|$30,001-$50,000</v>
      </c>
      <c r="B6882" t="s">
        <v>18</v>
      </c>
      <c r="C6882" t="s">
        <v>19</v>
      </c>
      <c r="D6882" t="s">
        <v>20</v>
      </c>
      <c r="E6882" t="s">
        <v>21</v>
      </c>
      <c r="F6882">
        <v>2023</v>
      </c>
      <c r="G6882">
        <v>2023</v>
      </c>
      <c r="H6882">
        <v>44</v>
      </c>
      <c r="I6882" t="s">
        <v>66</v>
      </c>
      <c r="J6882">
        <v>99</v>
      </c>
      <c r="K6882" t="s">
        <v>23</v>
      </c>
      <c r="L6882">
        <v>3</v>
      </c>
      <c r="M6882" t="s">
        <v>45</v>
      </c>
      <c r="N6882">
        <v>1</v>
      </c>
      <c r="O6882" t="s">
        <v>33</v>
      </c>
      <c r="P6882">
        <v>822</v>
      </c>
      <c r="T6882" s="3">
        <f t="shared" si="215"/>
        <v>47.74</v>
      </c>
      <c r="U6882" s="3">
        <f>IF(AND(R6882&lt;&gt;"_U",N6882&lt;&gt;9999,N6882&lt;&gt;999,L6882&lt;&gt;"Median"),IFERROR(VLOOKUP(A6882,'TA Total'!A:P,16,0),"."),".")</f>
        <v>1722</v>
      </c>
    </row>
    <row r="6883" spans="1:21" x14ac:dyDescent="0.3">
      <c r="A6883" s="1" t="str">
        <f t="shared" si="214"/>
        <v>2023|Porirua City|$30,001-$50,000</v>
      </c>
      <c r="B6883" t="s">
        <v>18</v>
      </c>
      <c r="C6883" t="s">
        <v>19</v>
      </c>
      <c r="D6883" t="s">
        <v>20</v>
      </c>
      <c r="E6883" t="s">
        <v>21</v>
      </c>
      <c r="F6883">
        <v>2023</v>
      </c>
      <c r="G6883">
        <v>2023</v>
      </c>
      <c r="H6883">
        <v>44</v>
      </c>
      <c r="I6883" t="s">
        <v>66</v>
      </c>
      <c r="J6883">
        <v>99</v>
      </c>
      <c r="K6883" t="s">
        <v>23</v>
      </c>
      <c r="L6883">
        <v>3</v>
      </c>
      <c r="M6883" t="s">
        <v>45</v>
      </c>
      <c r="N6883">
        <v>999</v>
      </c>
      <c r="O6883" t="s">
        <v>42</v>
      </c>
      <c r="P6883">
        <v>0</v>
      </c>
      <c r="T6883" s="3" t="str">
        <f t="shared" si="215"/>
        <v>.</v>
      </c>
      <c r="U6883" s="3" t="str">
        <f>IF(AND(R6883&lt;&gt;"_U",N6883&lt;&gt;9999,N6883&lt;&gt;999,L6883&lt;&gt;"Median"),IFERROR(VLOOKUP(A6883,'TA Total'!A:P,16,0),"."),".")</f>
        <v>.</v>
      </c>
    </row>
    <row r="6884" spans="1:21" x14ac:dyDescent="0.3">
      <c r="A6884" s="1" t="str">
        <f t="shared" si="214"/>
        <v>2023|Porirua City|$50,001-$70,000</v>
      </c>
      <c r="B6884" t="s">
        <v>18</v>
      </c>
      <c r="C6884" t="s">
        <v>19</v>
      </c>
      <c r="D6884" t="s">
        <v>20</v>
      </c>
      <c r="E6884" t="s">
        <v>21</v>
      </c>
      <c r="F6884">
        <v>2023</v>
      </c>
      <c r="G6884">
        <v>2023</v>
      </c>
      <c r="H6884">
        <v>44</v>
      </c>
      <c r="I6884" t="s">
        <v>66</v>
      </c>
      <c r="J6884">
        <v>99</v>
      </c>
      <c r="K6884" t="s">
        <v>23</v>
      </c>
      <c r="L6884">
        <v>4</v>
      </c>
      <c r="M6884" t="s">
        <v>36</v>
      </c>
      <c r="N6884">
        <v>999</v>
      </c>
      <c r="O6884" t="s">
        <v>42</v>
      </c>
      <c r="P6884">
        <v>0</v>
      </c>
      <c r="T6884" s="3" t="str">
        <f t="shared" si="215"/>
        <v>.</v>
      </c>
      <c r="U6884" s="3" t="str">
        <f>IF(AND(R6884&lt;&gt;"_U",N6884&lt;&gt;9999,N6884&lt;&gt;999,L6884&lt;&gt;"Median"),IFERROR(VLOOKUP(A6884,'TA Total'!A:P,16,0),"."),".")</f>
        <v>.</v>
      </c>
    </row>
    <row r="6885" spans="1:21" x14ac:dyDescent="0.3">
      <c r="A6885" s="1" t="str">
        <f t="shared" si="214"/>
        <v>2023|Porirua City|$50,001-$70,000</v>
      </c>
      <c r="B6885" t="s">
        <v>18</v>
      </c>
      <c r="C6885" t="s">
        <v>19</v>
      </c>
      <c r="D6885" t="s">
        <v>20</v>
      </c>
      <c r="E6885" t="s">
        <v>21</v>
      </c>
      <c r="F6885">
        <v>2023</v>
      </c>
      <c r="G6885">
        <v>2023</v>
      </c>
      <c r="H6885">
        <v>44</v>
      </c>
      <c r="I6885" t="s">
        <v>66</v>
      </c>
      <c r="J6885">
        <v>99</v>
      </c>
      <c r="K6885" t="s">
        <v>23</v>
      </c>
      <c r="L6885">
        <v>4</v>
      </c>
      <c r="M6885" t="s">
        <v>36</v>
      </c>
      <c r="N6885">
        <v>3</v>
      </c>
      <c r="O6885" t="s">
        <v>25</v>
      </c>
      <c r="P6885">
        <v>135</v>
      </c>
      <c r="T6885" s="3">
        <f t="shared" si="215"/>
        <v>8.6999999999999993</v>
      </c>
      <c r="U6885" s="3">
        <f>IF(AND(R6885&lt;&gt;"_U",N6885&lt;&gt;9999,N6885&lt;&gt;999,L6885&lt;&gt;"Median"),IFERROR(VLOOKUP(A6885,'TA Total'!A:P,16,0),"."),".")</f>
        <v>1551</v>
      </c>
    </row>
    <row r="6886" spans="1:21" x14ac:dyDescent="0.3">
      <c r="A6886" s="1" t="str">
        <f t="shared" si="214"/>
        <v>2023|Porirua City|$50,001-$70,000</v>
      </c>
      <c r="B6886" t="s">
        <v>18</v>
      </c>
      <c r="C6886" t="s">
        <v>19</v>
      </c>
      <c r="D6886" t="s">
        <v>20</v>
      </c>
      <c r="E6886" t="s">
        <v>21</v>
      </c>
      <c r="F6886">
        <v>2023</v>
      </c>
      <c r="G6886">
        <v>2023</v>
      </c>
      <c r="H6886">
        <v>44</v>
      </c>
      <c r="I6886" t="s">
        <v>66</v>
      </c>
      <c r="J6886">
        <v>99</v>
      </c>
      <c r="K6886" t="s">
        <v>23</v>
      </c>
      <c r="L6886">
        <v>4</v>
      </c>
      <c r="M6886" t="s">
        <v>36</v>
      </c>
      <c r="N6886">
        <v>2</v>
      </c>
      <c r="O6886" t="s">
        <v>28</v>
      </c>
      <c r="P6886">
        <v>732</v>
      </c>
      <c r="T6886" s="3">
        <f t="shared" si="215"/>
        <v>47.2</v>
      </c>
      <c r="U6886" s="3">
        <f>IF(AND(R6886&lt;&gt;"_U",N6886&lt;&gt;9999,N6886&lt;&gt;999,L6886&lt;&gt;"Median"),IFERROR(VLOOKUP(A6886,'TA Total'!A:P,16,0),"."),".")</f>
        <v>1551</v>
      </c>
    </row>
    <row r="6887" spans="1:21" x14ac:dyDescent="0.3">
      <c r="A6887" s="1" t="str">
        <f t="shared" si="214"/>
        <v>2023|Porirua City|$50,001-$70,000</v>
      </c>
      <c r="B6887" t="s">
        <v>18</v>
      </c>
      <c r="C6887" t="s">
        <v>19</v>
      </c>
      <c r="D6887" t="s">
        <v>20</v>
      </c>
      <c r="E6887" t="s">
        <v>21</v>
      </c>
      <c r="F6887">
        <v>2023</v>
      </c>
      <c r="G6887">
        <v>2023</v>
      </c>
      <c r="H6887">
        <v>44</v>
      </c>
      <c r="I6887" t="s">
        <v>66</v>
      </c>
      <c r="J6887">
        <v>99</v>
      </c>
      <c r="K6887" t="s">
        <v>23</v>
      </c>
      <c r="L6887">
        <v>4</v>
      </c>
      <c r="M6887" t="s">
        <v>36</v>
      </c>
      <c r="N6887">
        <v>1</v>
      </c>
      <c r="O6887" t="s">
        <v>33</v>
      </c>
      <c r="P6887">
        <v>687</v>
      </c>
      <c r="T6887" s="3">
        <f t="shared" si="215"/>
        <v>44.29</v>
      </c>
      <c r="U6887" s="3">
        <f>IF(AND(R6887&lt;&gt;"_U",N6887&lt;&gt;9999,N6887&lt;&gt;999,L6887&lt;&gt;"Median"),IFERROR(VLOOKUP(A6887,'TA Total'!A:P,16,0),"."),".")</f>
        <v>1551</v>
      </c>
    </row>
    <row r="6888" spans="1:21" x14ac:dyDescent="0.3">
      <c r="A6888" s="1" t="str">
        <f t="shared" si="214"/>
        <v>2023|Porirua City|$50,001-$70,000</v>
      </c>
      <c r="B6888" t="s">
        <v>18</v>
      </c>
      <c r="C6888" t="s">
        <v>19</v>
      </c>
      <c r="D6888" t="s">
        <v>20</v>
      </c>
      <c r="E6888" t="s">
        <v>21</v>
      </c>
      <c r="F6888">
        <v>2023</v>
      </c>
      <c r="G6888">
        <v>2023</v>
      </c>
      <c r="H6888">
        <v>44</v>
      </c>
      <c r="I6888" t="s">
        <v>66</v>
      </c>
      <c r="J6888">
        <v>99</v>
      </c>
      <c r="K6888" t="s">
        <v>23</v>
      </c>
      <c r="L6888">
        <v>4</v>
      </c>
      <c r="M6888" t="s">
        <v>36</v>
      </c>
      <c r="N6888">
        <v>7777</v>
      </c>
      <c r="O6888" t="s">
        <v>37</v>
      </c>
      <c r="P6888">
        <v>1551</v>
      </c>
      <c r="T6888" s="3">
        <f t="shared" si="215"/>
        <v>100</v>
      </c>
      <c r="U6888" s="3">
        <f>IF(AND(R6888&lt;&gt;"_U",N6888&lt;&gt;9999,N6888&lt;&gt;999,L6888&lt;&gt;"Median"),IFERROR(VLOOKUP(A6888,'TA Total'!A:P,16,0),"."),".")</f>
        <v>1551</v>
      </c>
    </row>
    <row r="6889" spans="1:21" x14ac:dyDescent="0.3">
      <c r="A6889" s="1" t="str">
        <f t="shared" si="214"/>
        <v>2023|Porirua City|$50,001-$70,000</v>
      </c>
      <c r="B6889" t="s">
        <v>18</v>
      </c>
      <c r="C6889" t="s">
        <v>19</v>
      </c>
      <c r="D6889" t="s">
        <v>20</v>
      </c>
      <c r="E6889" t="s">
        <v>21</v>
      </c>
      <c r="F6889">
        <v>2023</v>
      </c>
      <c r="G6889">
        <v>2023</v>
      </c>
      <c r="H6889">
        <v>44</v>
      </c>
      <c r="I6889" t="s">
        <v>66</v>
      </c>
      <c r="J6889">
        <v>99</v>
      </c>
      <c r="K6889" t="s">
        <v>23</v>
      </c>
      <c r="L6889">
        <v>4</v>
      </c>
      <c r="M6889" t="s">
        <v>36</v>
      </c>
      <c r="N6889">
        <v>9999</v>
      </c>
      <c r="O6889" t="s">
        <v>40</v>
      </c>
      <c r="P6889">
        <v>1551</v>
      </c>
      <c r="T6889" s="3" t="str">
        <f t="shared" si="215"/>
        <v>.</v>
      </c>
      <c r="U6889" s="3" t="str">
        <f>IF(AND(R6889&lt;&gt;"_U",N6889&lt;&gt;9999,N6889&lt;&gt;999,L6889&lt;&gt;"Median"),IFERROR(VLOOKUP(A6889,'TA Total'!A:P,16,0),"."),".")</f>
        <v>.</v>
      </c>
    </row>
    <row r="6890" spans="1:21" x14ac:dyDescent="0.3">
      <c r="A6890" s="1" t="str">
        <f t="shared" si="214"/>
        <v>2023|Porirua City|$70,001-$100,000</v>
      </c>
      <c r="B6890" t="s">
        <v>18</v>
      </c>
      <c r="C6890" t="s">
        <v>19</v>
      </c>
      <c r="D6890" t="s">
        <v>20</v>
      </c>
      <c r="E6890" t="s">
        <v>21</v>
      </c>
      <c r="F6890">
        <v>2023</v>
      </c>
      <c r="G6890">
        <v>2023</v>
      </c>
      <c r="H6890">
        <v>44</v>
      </c>
      <c r="I6890" t="s">
        <v>66</v>
      </c>
      <c r="J6890">
        <v>99</v>
      </c>
      <c r="K6890" t="s">
        <v>23</v>
      </c>
      <c r="L6890">
        <v>5</v>
      </c>
      <c r="M6890" t="s">
        <v>58</v>
      </c>
      <c r="N6890">
        <v>3</v>
      </c>
      <c r="O6890" t="s">
        <v>25</v>
      </c>
      <c r="P6890">
        <v>168</v>
      </c>
      <c r="T6890" s="3">
        <f t="shared" si="215"/>
        <v>7.37</v>
      </c>
      <c r="U6890" s="3">
        <f>IF(AND(R6890&lt;&gt;"_U",N6890&lt;&gt;9999,N6890&lt;&gt;999,L6890&lt;&gt;"Median"),IFERROR(VLOOKUP(A6890,'TA Total'!A:P,16,0),"."),".")</f>
        <v>2280</v>
      </c>
    </row>
    <row r="6891" spans="1:21" x14ac:dyDescent="0.3">
      <c r="A6891" s="1" t="str">
        <f t="shared" si="214"/>
        <v>2023|Porirua City|$70,001-$100,000</v>
      </c>
      <c r="B6891" t="s">
        <v>18</v>
      </c>
      <c r="C6891" t="s">
        <v>19</v>
      </c>
      <c r="D6891" t="s">
        <v>20</v>
      </c>
      <c r="E6891" t="s">
        <v>21</v>
      </c>
      <c r="F6891">
        <v>2023</v>
      </c>
      <c r="G6891">
        <v>2023</v>
      </c>
      <c r="H6891">
        <v>44</v>
      </c>
      <c r="I6891" t="s">
        <v>66</v>
      </c>
      <c r="J6891">
        <v>99</v>
      </c>
      <c r="K6891" t="s">
        <v>23</v>
      </c>
      <c r="L6891">
        <v>5</v>
      </c>
      <c r="M6891" t="s">
        <v>58</v>
      </c>
      <c r="N6891">
        <v>999</v>
      </c>
      <c r="O6891" t="s">
        <v>42</v>
      </c>
      <c r="P6891">
        <v>0</v>
      </c>
      <c r="T6891" s="3" t="str">
        <f t="shared" si="215"/>
        <v>.</v>
      </c>
      <c r="U6891" s="3" t="str">
        <f>IF(AND(R6891&lt;&gt;"_U",N6891&lt;&gt;9999,N6891&lt;&gt;999,L6891&lt;&gt;"Median"),IFERROR(VLOOKUP(A6891,'TA Total'!A:P,16,0),"."),".")</f>
        <v>.</v>
      </c>
    </row>
    <row r="6892" spans="1:21" x14ac:dyDescent="0.3">
      <c r="A6892" s="1" t="str">
        <f t="shared" si="214"/>
        <v>2023|Porirua City|$70,001-$100,000</v>
      </c>
      <c r="B6892" t="s">
        <v>18</v>
      </c>
      <c r="C6892" t="s">
        <v>19</v>
      </c>
      <c r="D6892" t="s">
        <v>20</v>
      </c>
      <c r="E6892" t="s">
        <v>21</v>
      </c>
      <c r="F6892">
        <v>2023</v>
      </c>
      <c r="G6892">
        <v>2023</v>
      </c>
      <c r="H6892">
        <v>44</v>
      </c>
      <c r="I6892" t="s">
        <v>66</v>
      </c>
      <c r="J6892">
        <v>99</v>
      </c>
      <c r="K6892" t="s">
        <v>23</v>
      </c>
      <c r="L6892">
        <v>5</v>
      </c>
      <c r="M6892" t="s">
        <v>58</v>
      </c>
      <c r="N6892">
        <v>1</v>
      </c>
      <c r="O6892" t="s">
        <v>33</v>
      </c>
      <c r="P6892">
        <v>1155</v>
      </c>
      <c r="T6892" s="3">
        <f t="shared" si="215"/>
        <v>50.66</v>
      </c>
      <c r="U6892" s="3">
        <f>IF(AND(R6892&lt;&gt;"_U",N6892&lt;&gt;9999,N6892&lt;&gt;999,L6892&lt;&gt;"Median"),IFERROR(VLOOKUP(A6892,'TA Total'!A:P,16,0),"."),".")</f>
        <v>2280</v>
      </c>
    </row>
    <row r="6893" spans="1:21" x14ac:dyDescent="0.3">
      <c r="A6893" s="1" t="str">
        <f t="shared" si="214"/>
        <v>2023|Porirua City|$70,001-$100,000</v>
      </c>
      <c r="B6893" t="s">
        <v>18</v>
      </c>
      <c r="C6893" t="s">
        <v>19</v>
      </c>
      <c r="D6893" t="s">
        <v>20</v>
      </c>
      <c r="E6893" t="s">
        <v>21</v>
      </c>
      <c r="F6893">
        <v>2023</v>
      </c>
      <c r="G6893">
        <v>2023</v>
      </c>
      <c r="H6893">
        <v>44</v>
      </c>
      <c r="I6893" t="s">
        <v>66</v>
      </c>
      <c r="J6893">
        <v>99</v>
      </c>
      <c r="K6893" t="s">
        <v>23</v>
      </c>
      <c r="L6893">
        <v>5</v>
      </c>
      <c r="M6893" t="s">
        <v>58</v>
      </c>
      <c r="N6893">
        <v>2</v>
      </c>
      <c r="O6893" t="s">
        <v>28</v>
      </c>
      <c r="P6893">
        <v>957</v>
      </c>
      <c r="T6893" s="3">
        <f t="shared" si="215"/>
        <v>41.97</v>
      </c>
      <c r="U6893" s="3">
        <f>IF(AND(R6893&lt;&gt;"_U",N6893&lt;&gt;9999,N6893&lt;&gt;999,L6893&lt;&gt;"Median"),IFERROR(VLOOKUP(A6893,'TA Total'!A:P,16,0),"."),".")</f>
        <v>2280</v>
      </c>
    </row>
    <row r="6894" spans="1:21" x14ac:dyDescent="0.3">
      <c r="A6894" s="1" t="str">
        <f t="shared" si="214"/>
        <v>2023|Porirua City|$70,001-$100,000</v>
      </c>
      <c r="B6894" t="s">
        <v>18</v>
      </c>
      <c r="C6894" t="s">
        <v>19</v>
      </c>
      <c r="D6894" t="s">
        <v>20</v>
      </c>
      <c r="E6894" t="s">
        <v>21</v>
      </c>
      <c r="F6894">
        <v>2023</v>
      </c>
      <c r="G6894">
        <v>2023</v>
      </c>
      <c r="H6894">
        <v>44</v>
      </c>
      <c r="I6894" t="s">
        <v>66</v>
      </c>
      <c r="J6894">
        <v>99</v>
      </c>
      <c r="K6894" t="s">
        <v>23</v>
      </c>
      <c r="L6894">
        <v>5</v>
      </c>
      <c r="M6894" t="s">
        <v>58</v>
      </c>
      <c r="N6894">
        <v>9999</v>
      </c>
      <c r="O6894" t="s">
        <v>40</v>
      </c>
      <c r="P6894">
        <v>2280</v>
      </c>
      <c r="T6894" s="3" t="str">
        <f t="shared" si="215"/>
        <v>.</v>
      </c>
      <c r="U6894" s="3" t="str">
        <f>IF(AND(R6894&lt;&gt;"_U",N6894&lt;&gt;9999,N6894&lt;&gt;999,L6894&lt;&gt;"Median"),IFERROR(VLOOKUP(A6894,'TA Total'!A:P,16,0),"."),".")</f>
        <v>.</v>
      </c>
    </row>
    <row r="6895" spans="1:21" x14ac:dyDescent="0.3">
      <c r="A6895" s="1" t="str">
        <f t="shared" si="214"/>
        <v>2023|Porirua City|$70,001-$100,000</v>
      </c>
      <c r="B6895" t="s">
        <v>18</v>
      </c>
      <c r="C6895" t="s">
        <v>19</v>
      </c>
      <c r="D6895" t="s">
        <v>20</v>
      </c>
      <c r="E6895" t="s">
        <v>21</v>
      </c>
      <c r="F6895">
        <v>2023</v>
      </c>
      <c r="G6895">
        <v>2023</v>
      </c>
      <c r="H6895">
        <v>44</v>
      </c>
      <c r="I6895" t="s">
        <v>66</v>
      </c>
      <c r="J6895">
        <v>99</v>
      </c>
      <c r="K6895" t="s">
        <v>23</v>
      </c>
      <c r="L6895">
        <v>5</v>
      </c>
      <c r="M6895" t="s">
        <v>58</v>
      </c>
      <c r="N6895">
        <v>7777</v>
      </c>
      <c r="O6895" t="s">
        <v>37</v>
      </c>
      <c r="P6895">
        <v>2280</v>
      </c>
      <c r="T6895" s="3">
        <f t="shared" si="215"/>
        <v>100</v>
      </c>
      <c r="U6895" s="3">
        <f>IF(AND(R6895&lt;&gt;"_U",N6895&lt;&gt;9999,N6895&lt;&gt;999,L6895&lt;&gt;"Median"),IFERROR(VLOOKUP(A6895,'TA Total'!A:P,16,0),"."),".")</f>
        <v>2280</v>
      </c>
    </row>
    <row r="6896" spans="1:21" x14ac:dyDescent="0.3">
      <c r="A6896" s="1" t="str">
        <f t="shared" si="214"/>
        <v>2023|Porirua City|$100,001-$150,000</v>
      </c>
      <c r="B6896" t="s">
        <v>18</v>
      </c>
      <c r="C6896" t="s">
        <v>19</v>
      </c>
      <c r="D6896" t="s">
        <v>20</v>
      </c>
      <c r="E6896" t="s">
        <v>21</v>
      </c>
      <c r="F6896">
        <v>2023</v>
      </c>
      <c r="G6896">
        <v>2023</v>
      </c>
      <c r="H6896">
        <v>44</v>
      </c>
      <c r="I6896" t="s">
        <v>66</v>
      </c>
      <c r="J6896">
        <v>99</v>
      </c>
      <c r="K6896" t="s">
        <v>23</v>
      </c>
      <c r="L6896">
        <v>6</v>
      </c>
      <c r="M6896" t="s">
        <v>59</v>
      </c>
      <c r="N6896">
        <v>2</v>
      </c>
      <c r="O6896" t="s">
        <v>28</v>
      </c>
      <c r="P6896">
        <v>1290</v>
      </c>
      <c r="T6896" s="3">
        <f t="shared" si="215"/>
        <v>33.409999999999997</v>
      </c>
      <c r="U6896" s="3">
        <f>IF(AND(R6896&lt;&gt;"_U",N6896&lt;&gt;9999,N6896&lt;&gt;999,L6896&lt;&gt;"Median"),IFERROR(VLOOKUP(A6896,'TA Total'!A:P,16,0),"."),".")</f>
        <v>3861</v>
      </c>
    </row>
    <row r="6897" spans="1:21" x14ac:dyDescent="0.3">
      <c r="A6897" s="1" t="str">
        <f t="shared" si="214"/>
        <v>2023|Porirua City|$100,001-$150,000</v>
      </c>
      <c r="B6897" t="s">
        <v>18</v>
      </c>
      <c r="C6897" t="s">
        <v>19</v>
      </c>
      <c r="D6897" t="s">
        <v>20</v>
      </c>
      <c r="E6897" t="s">
        <v>21</v>
      </c>
      <c r="F6897">
        <v>2023</v>
      </c>
      <c r="G6897">
        <v>2023</v>
      </c>
      <c r="H6897">
        <v>44</v>
      </c>
      <c r="I6897" t="s">
        <v>66</v>
      </c>
      <c r="J6897">
        <v>99</v>
      </c>
      <c r="K6897" t="s">
        <v>23</v>
      </c>
      <c r="L6897">
        <v>6</v>
      </c>
      <c r="M6897" t="s">
        <v>59</v>
      </c>
      <c r="N6897">
        <v>1</v>
      </c>
      <c r="O6897" t="s">
        <v>33</v>
      </c>
      <c r="P6897">
        <v>2283</v>
      </c>
      <c r="T6897" s="3">
        <f t="shared" si="215"/>
        <v>59.13</v>
      </c>
      <c r="U6897" s="3">
        <f>IF(AND(R6897&lt;&gt;"_U",N6897&lt;&gt;9999,N6897&lt;&gt;999,L6897&lt;&gt;"Median"),IFERROR(VLOOKUP(A6897,'TA Total'!A:P,16,0),"."),".")</f>
        <v>3861</v>
      </c>
    </row>
    <row r="6898" spans="1:21" x14ac:dyDescent="0.3">
      <c r="A6898" s="1" t="str">
        <f t="shared" si="214"/>
        <v>2023|Porirua City|$100,001-$150,000</v>
      </c>
      <c r="B6898" t="s">
        <v>18</v>
      </c>
      <c r="C6898" t="s">
        <v>19</v>
      </c>
      <c r="D6898" t="s">
        <v>20</v>
      </c>
      <c r="E6898" t="s">
        <v>21</v>
      </c>
      <c r="F6898">
        <v>2023</v>
      </c>
      <c r="G6898">
        <v>2023</v>
      </c>
      <c r="H6898">
        <v>44</v>
      </c>
      <c r="I6898" t="s">
        <v>66</v>
      </c>
      <c r="J6898">
        <v>99</v>
      </c>
      <c r="K6898" t="s">
        <v>23</v>
      </c>
      <c r="L6898">
        <v>6</v>
      </c>
      <c r="M6898" t="s">
        <v>59</v>
      </c>
      <c r="N6898">
        <v>9999</v>
      </c>
      <c r="O6898" t="s">
        <v>40</v>
      </c>
      <c r="P6898">
        <v>3861</v>
      </c>
      <c r="T6898" s="3" t="str">
        <f t="shared" si="215"/>
        <v>.</v>
      </c>
      <c r="U6898" s="3" t="str">
        <f>IF(AND(R6898&lt;&gt;"_U",N6898&lt;&gt;9999,N6898&lt;&gt;999,L6898&lt;&gt;"Median"),IFERROR(VLOOKUP(A6898,'TA Total'!A:P,16,0),"."),".")</f>
        <v>.</v>
      </c>
    </row>
    <row r="6899" spans="1:21" x14ac:dyDescent="0.3">
      <c r="A6899" s="1" t="str">
        <f t="shared" si="214"/>
        <v>2023|Porirua City|$100,001-$150,000</v>
      </c>
      <c r="B6899" t="s">
        <v>18</v>
      </c>
      <c r="C6899" t="s">
        <v>19</v>
      </c>
      <c r="D6899" t="s">
        <v>20</v>
      </c>
      <c r="E6899" t="s">
        <v>21</v>
      </c>
      <c r="F6899">
        <v>2023</v>
      </c>
      <c r="G6899">
        <v>2023</v>
      </c>
      <c r="H6899">
        <v>44</v>
      </c>
      <c r="I6899" t="s">
        <v>66</v>
      </c>
      <c r="J6899">
        <v>99</v>
      </c>
      <c r="K6899" t="s">
        <v>23</v>
      </c>
      <c r="L6899">
        <v>6</v>
      </c>
      <c r="M6899" t="s">
        <v>59</v>
      </c>
      <c r="N6899">
        <v>999</v>
      </c>
      <c r="O6899" t="s">
        <v>42</v>
      </c>
      <c r="P6899">
        <v>0</v>
      </c>
      <c r="T6899" s="3" t="str">
        <f t="shared" si="215"/>
        <v>.</v>
      </c>
      <c r="U6899" s="3" t="str">
        <f>IF(AND(R6899&lt;&gt;"_U",N6899&lt;&gt;9999,N6899&lt;&gt;999,L6899&lt;&gt;"Median"),IFERROR(VLOOKUP(A6899,'TA Total'!A:P,16,0),"."),".")</f>
        <v>.</v>
      </c>
    </row>
    <row r="6900" spans="1:21" x14ac:dyDescent="0.3">
      <c r="A6900" s="1" t="str">
        <f t="shared" si="214"/>
        <v>2023|Porirua City|$100,001-$150,000</v>
      </c>
      <c r="B6900" t="s">
        <v>18</v>
      </c>
      <c r="C6900" t="s">
        <v>19</v>
      </c>
      <c r="D6900" t="s">
        <v>20</v>
      </c>
      <c r="E6900" t="s">
        <v>21</v>
      </c>
      <c r="F6900">
        <v>2023</v>
      </c>
      <c r="G6900">
        <v>2023</v>
      </c>
      <c r="H6900">
        <v>44</v>
      </c>
      <c r="I6900" t="s">
        <v>66</v>
      </c>
      <c r="J6900">
        <v>99</v>
      </c>
      <c r="K6900" t="s">
        <v>23</v>
      </c>
      <c r="L6900">
        <v>6</v>
      </c>
      <c r="M6900" t="s">
        <v>59</v>
      </c>
      <c r="N6900">
        <v>7777</v>
      </c>
      <c r="O6900" t="s">
        <v>37</v>
      </c>
      <c r="P6900">
        <v>3861</v>
      </c>
      <c r="T6900" s="3">
        <f t="shared" si="215"/>
        <v>100</v>
      </c>
      <c r="U6900" s="3">
        <f>IF(AND(R6900&lt;&gt;"_U",N6900&lt;&gt;9999,N6900&lt;&gt;999,L6900&lt;&gt;"Median"),IFERROR(VLOOKUP(A6900,'TA Total'!A:P,16,0),"."),".")</f>
        <v>3861</v>
      </c>
    </row>
    <row r="6901" spans="1:21" x14ac:dyDescent="0.3">
      <c r="A6901" s="1" t="str">
        <f t="shared" si="214"/>
        <v>2023|Porirua City|$100,001-$150,000</v>
      </c>
      <c r="B6901" t="s">
        <v>18</v>
      </c>
      <c r="C6901" t="s">
        <v>19</v>
      </c>
      <c r="D6901" t="s">
        <v>20</v>
      </c>
      <c r="E6901" t="s">
        <v>21</v>
      </c>
      <c r="F6901">
        <v>2023</v>
      </c>
      <c r="G6901">
        <v>2023</v>
      </c>
      <c r="H6901">
        <v>44</v>
      </c>
      <c r="I6901" t="s">
        <v>66</v>
      </c>
      <c r="J6901">
        <v>99</v>
      </c>
      <c r="K6901" t="s">
        <v>23</v>
      </c>
      <c r="L6901">
        <v>6</v>
      </c>
      <c r="M6901" t="s">
        <v>59</v>
      </c>
      <c r="N6901">
        <v>3</v>
      </c>
      <c r="O6901" t="s">
        <v>25</v>
      </c>
      <c r="P6901">
        <v>285</v>
      </c>
      <c r="T6901" s="3">
        <f t="shared" si="215"/>
        <v>7.38</v>
      </c>
      <c r="U6901" s="3">
        <f>IF(AND(R6901&lt;&gt;"_U",N6901&lt;&gt;9999,N6901&lt;&gt;999,L6901&lt;&gt;"Median"),IFERROR(VLOOKUP(A6901,'TA Total'!A:P,16,0),"."),".")</f>
        <v>3861</v>
      </c>
    </row>
    <row r="6902" spans="1:21" x14ac:dyDescent="0.3">
      <c r="A6902" s="1" t="str">
        <f t="shared" si="214"/>
        <v>2023|Porirua City|$150,001-$200,000</v>
      </c>
      <c r="B6902" t="s">
        <v>18</v>
      </c>
      <c r="C6902" t="s">
        <v>19</v>
      </c>
      <c r="D6902" t="s">
        <v>20</v>
      </c>
      <c r="E6902" t="s">
        <v>21</v>
      </c>
      <c r="F6902">
        <v>2023</v>
      </c>
      <c r="G6902">
        <v>2023</v>
      </c>
      <c r="H6902">
        <v>44</v>
      </c>
      <c r="I6902" t="s">
        <v>66</v>
      </c>
      <c r="J6902">
        <v>99</v>
      </c>
      <c r="K6902" t="s">
        <v>23</v>
      </c>
      <c r="L6902">
        <v>7</v>
      </c>
      <c r="M6902" t="s">
        <v>43</v>
      </c>
      <c r="N6902">
        <v>9999</v>
      </c>
      <c r="O6902" t="s">
        <v>40</v>
      </c>
      <c r="P6902">
        <v>3186</v>
      </c>
      <c r="T6902" s="3" t="str">
        <f t="shared" si="215"/>
        <v>.</v>
      </c>
      <c r="U6902" s="3" t="str">
        <f>IF(AND(R6902&lt;&gt;"_U",N6902&lt;&gt;9999,N6902&lt;&gt;999,L6902&lt;&gt;"Median"),IFERROR(VLOOKUP(A6902,'TA Total'!A:P,16,0),"."),".")</f>
        <v>.</v>
      </c>
    </row>
    <row r="6903" spans="1:21" x14ac:dyDescent="0.3">
      <c r="A6903" s="1" t="str">
        <f t="shared" si="214"/>
        <v>2023|Porirua City|$150,001-$200,000</v>
      </c>
      <c r="B6903" t="s">
        <v>18</v>
      </c>
      <c r="C6903" t="s">
        <v>19</v>
      </c>
      <c r="D6903" t="s">
        <v>20</v>
      </c>
      <c r="E6903" t="s">
        <v>21</v>
      </c>
      <c r="F6903">
        <v>2023</v>
      </c>
      <c r="G6903">
        <v>2023</v>
      </c>
      <c r="H6903">
        <v>44</v>
      </c>
      <c r="I6903" t="s">
        <v>66</v>
      </c>
      <c r="J6903">
        <v>99</v>
      </c>
      <c r="K6903" t="s">
        <v>23</v>
      </c>
      <c r="L6903">
        <v>7</v>
      </c>
      <c r="M6903" t="s">
        <v>43</v>
      </c>
      <c r="N6903">
        <v>1</v>
      </c>
      <c r="O6903" t="s">
        <v>33</v>
      </c>
      <c r="P6903">
        <v>2232</v>
      </c>
      <c r="T6903" s="3">
        <f t="shared" si="215"/>
        <v>70.06</v>
      </c>
      <c r="U6903" s="3">
        <f>IF(AND(R6903&lt;&gt;"_U",N6903&lt;&gt;9999,N6903&lt;&gt;999,L6903&lt;&gt;"Median"),IFERROR(VLOOKUP(A6903,'TA Total'!A:P,16,0),"."),".")</f>
        <v>3186</v>
      </c>
    </row>
    <row r="6904" spans="1:21" x14ac:dyDescent="0.3">
      <c r="A6904" s="1" t="str">
        <f t="shared" si="214"/>
        <v>2023|Porirua City|$150,001-$200,000</v>
      </c>
      <c r="B6904" t="s">
        <v>18</v>
      </c>
      <c r="C6904" t="s">
        <v>19</v>
      </c>
      <c r="D6904" t="s">
        <v>20</v>
      </c>
      <c r="E6904" t="s">
        <v>21</v>
      </c>
      <c r="F6904">
        <v>2023</v>
      </c>
      <c r="G6904">
        <v>2023</v>
      </c>
      <c r="H6904">
        <v>44</v>
      </c>
      <c r="I6904" t="s">
        <v>66</v>
      </c>
      <c r="J6904">
        <v>99</v>
      </c>
      <c r="K6904" t="s">
        <v>23</v>
      </c>
      <c r="L6904">
        <v>7</v>
      </c>
      <c r="M6904" t="s">
        <v>43</v>
      </c>
      <c r="N6904">
        <v>999</v>
      </c>
      <c r="O6904" t="s">
        <v>42</v>
      </c>
      <c r="P6904">
        <v>0</v>
      </c>
      <c r="T6904" s="3" t="str">
        <f t="shared" si="215"/>
        <v>.</v>
      </c>
      <c r="U6904" s="3" t="str">
        <f>IF(AND(R6904&lt;&gt;"_U",N6904&lt;&gt;9999,N6904&lt;&gt;999,L6904&lt;&gt;"Median"),IFERROR(VLOOKUP(A6904,'TA Total'!A:P,16,0),"."),".")</f>
        <v>.</v>
      </c>
    </row>
    <row r="6905" spans="1:21" x14ac:dyDescent="0.3">
      <c r="A6905" s="1" t="str">
        <f t="shared" si="214"/>
        <v>2023|Porirua City|$150,001-$200,000</v>
      </c>
      <c r="B6905" t="s">
        <v>18</v>
      </c>
      <c r="C6905" t="s">
        <v>19</v>
      </c>
      <c r="D6905" t="s">
        <v>20</v>
      </c>
      <c r="E6905" t="s">
        <v>21</v>
      </c>
      <c r="F6905">
        <v>2023</v>
      </c>
      <c r="G6905">
        <v>2023</v>
      </c>
      <c r="H6905">
        <v>44</v>
      </c>
      <c r="I6905" t="s">
        <v>66</v>
      </c>
      <c r="J6905">
        <v>99</v>
      </c>
      <c r="K6905" t="s">
        <v>23</v>
      </c>
      <c r="L6905">
        <v>7</v>
      </c>
      <c r="M6905" t="s">
        <v>43</v>
      </c>
      <c r="N6905">
        <v>7777</v>
      </c>
      <c r="O6905" t="s">
        <v>37</v>
      </c>
      <c r="P6905">
        <v>3186</v>
      </c>
      <c r="T6905" s="3">
        <f t="shared" si="215"/>
        <v>100</v>
      </c>
      <c r="U6905" s="3">
        <f>IF(AND(R6905&lt;&gt;"_U",N6905&lt;&gt;9999,N6905&lt;&gt;999,L6905&lt;&gt;"Median"),IFERROR(VLOOKUP(A6905,'TA Total'!A:P,16,0),"."),".")</f>
        <v>3186</v>
      </c>
    </row>
    <row r="6906" spans="1:21" x14ac:dyDescent="0.3">
      <c r="A6906" s="1" t="str">
        <f t="shared" si="214"/>
        <v>2023|Porirua City|$150,001-$200,000</v>
      </c>
      <c r="B6906" t="s">
        <v>18</v>
      </c>
      <c r="C6906" t="s">
        <v>19</v>
      </c>
      <c r="D6906" t="s">
        <v>20</v>
      </c>
      <c r="E6906" t="s">
        <v>21</v>
      </c>
      <c r="F6906">
        <v>2023</v>
      </c>
      <c r="G6906">
        <v>2023</v>
      </c>
      <c r="H6906">
        <v>44</v>
      </c>
      <c r="I6906" t="s">
        <v>66</v>
      </c>
      <c r="J6906">
        <v>99</v>
      </c>
      <c r="K6906" t="s">
        <v>23</v>
      </c>
      <c r="L6906">
        <v>7</v>
      </c>
      <c r="M6906" t="s">
        <v>43</v>
      </c>
      <c r="N6906">
        <v>3</v>
      </c>
      <c r="O6906" t="s">
        <v>25</v>
      </c>
      <c r="P6906">
        <v>270</v>
      </c>
      <c r="T6906" s="3">
        <f t="shared" si="215"/>
        <v>8.4700000000000006</v>
      </c>
      <c r="U6906" s="3">
        <f>IF(AND(R6906&lt;&gt;"_U",N6906&lt;&gt;9999,N6906&lt;&gt;999,L6906&lt;&gt;"Median"),IFERROR(VLOOKUP(A6906,'TA Total'!A:P,16,0),"."),".")</f>
        <v>3186</v>
      </c>
    </row>
    <row r="6907" spans="1:21" x14ac:dyDescent="0.3">
      <c r="A6907" s="1" t="str">
        <f t="shared" si="214"/>
        <v>2023|Porirua City|$150,001-$200,000</v>
      </c>
      <c r="B6907" t="s">
        <v>18</v>
      </c>
      <c r="C6907" t="s">
        <v>19</v>
      </c>
      <c r="D6907" t="s">
        <v>20</v>
      </c>
      <c r="E6907" t="s">
        <v>21</v>
      </c>
      <c r="F6907">
        <v>2023</v>
      </c>
      <c r="G6907">
        <v>2023</v>
      </c>
      <c r="H6907">
        <v>44</v>
      </c>
      <c r="I6907" t="s">
        <v>66</v>
      </c>
      <c r="J6907">
        <v>99</v>
      </c>
      <c r="K6907" t="s">
        <v>23</v>
      </c>
      <c r="L6907">
        <v>7</v>
      </c>
      <c r="M6907" t="s">
        <v>43</v>
      </c>
      <c r="N6907">
        <v>2</v>
      </c>
      <c r="O6907" t="s">
        <v>28</v>
      </c>
      <c r="P6907">
        <v>681</v>
      </c>
      <c r="T6907" s="3">
        <f t="shared" si="215"/>
        <v>21.37</v>
      </c>
      <c r="U6907" s="3">
        <f>IF(AND(R6907&lt;&gt;"_U",N6907&lt;&gt;9999,N6907&lt;&gt;999,L6907&lt;&gt;"Median"),IFERROR(VLOOKUP(A6907,'TA Total'!A:P,16,0),"."),".")</f>
        <v>3186</v>
      </c>
    </row>
    <row r="6908" spans="1:21" x14ac:dyDescent="0.3">
      <c r="A6908" s="1" t="str">
        <f t="shared" si="214"/>
        <v>2023|Porirua City|$200,001 or more</v>
      </c>
      <c r="B6908" t="s">
        <v>18</v>
      </c>
      <c r="C6908" t="s">
        <v>19</v>
      </c>
      <c r="D6908" t="s">
        <v>20</v>
      </c>
      <c r="E6908" t="s">
        <v>21</v>
      </c>
      <c r="F6908">
        <v>2023</v>
      </c>
      <c r="G6908">
        <v>2023</v>
      </c>
      <c r="H6908">
        <v>44</v>
      </c>
      <c r="I6908" t="s">
        <v>66</v>
      </c>
      <c r="J6908">
        <v>99</v>
      </c>
      <c r="K6908" t="s">
        <v>23</v>
      </c>
      <c r="L6908">
        <v>8</v>
      </c>
      <c r="M6908" t="s">
        <v>27</v>
      </c>
      <c r="N6908">
        <v>999</v>
      </c>
      <c r="O6908" t="s">
        <v>42</v>
      </c>
      <c r="P6908">
        <v>0</v>
      </c>
      <c r="T6908" s="3" t="str">
        <f t="shared" si="215"/>
        <v>.</v>
      </c>
      <c r="U6908" s="3" t="str">
        <f>IF(AND(R6908&lt;&gt;"_U",N6908&lt;&gt;9999,N6908&lt;&gt;999,L6908&lt;&gt;"Median"),IFERROR(VLOOKUP(A6908,'TA Total'!A:P,16,0),"."),".")</f>
        <v>.</v>
      </c>
    </row>
    <row r="6909" spans="1:21" x14ac:dyDescent="0.3">
      <c r="A6909" s="1" t="str">
        <f t="shared" si="214"/>
        <v>2023|Porirua City|$200,001 or more</v>
      </c>
      <c r="B6909" t="s">
        <v>18</v>
      </c>
      <c r="C6909" t="s">
        <v>19</v>
      </c>
      <c r="D6909" t="s">
        <v>20</v>
      </c>
      <c r="E6909" t="s">
        <v>21</v>
      </c>
      <c r="F6909">
        <v>2023</v>
      </c>
      <c r="G6909">
        <v>2023</v>
      </c>
      <c r="H6909">
        <v>44</v>
      </c>
      <c r="I6909" t="s">
        <v>66</v>
      </c>
      <c r="J6909">
        <v>99</v>
      </c>
      <c r="K6909" t="s">
        <v>23</v>
      </c>
      <c r="L6909">
        <v>8</v>
      </c>
      <c r="M6909" t="s">
        <v>27</v>
      </c>
      <c r="N6909">
        <v>3</v>
      </c>
      <c r="O6909" t="s">
        <v>25</v>
      </c>
      <c r="P6909">
        <v>555</v>
      </c>
      <c r="T6909" s="3">
        <f t="shared" si="215"/>
        <v>13.54</v>
      </c>
      <c r="U6909" s="3">
        <f>IF(AND(R6909&lt;&gt;"_U",N6909&lt;&gt;9999,N6909&lt;&gt;999,L6909&lt;&gt;"Median"),IFERROR(VLOOKUP(A6909,'TA Total'!A:P,16,0),"."),".")</f>
        <v>4098</v>
      </c>
    </row>
    <row r="6910" spans="1:21" x14ac:dyDescent="0.3">
      <c r="A6910" s="1" t="str">
        <f t="shared" si="214"/>
        <v>2023|Porirua City|$200,001 or more</v>
      </c>
      <c r="B6910" t="s">
        <v>18</v>
      </c>
      <c r="C6910" t="s">
        <v>19</v>
      </c>
      <c r="D6910" t="s">
        <v>20</v>
      </c>
      <c r="E6910" t="s">
        <v>21</v>
      </c>
      <c r="F6910">
        <v>2023</v>
      </c>
      <c r="G6910">
        <v>2023</v>
      </c>
      <c r="H6910">
        <v>44</v>
      </c>
      <c r="I6910" t="s">
        <v>66</v>
      </c>
      <c r="J6910">
        <v>99</v>
      </c>
      <c r="K6910" t="s">
        <v>23</v>
      </c>
      <c r="L6910">
        <v>8</v>
      </c>
      <c r="M6910" t="s">
        <v>27</v>
      </c>
      <c r="N6910">
        <v>7777</v>
      </c>
      <c r="O6910" t="s">
        <v>37</v>
      </c>
      <c r="P6910">
        <v>4098</v>
      </c>
      <c r="T6910" s="3">
        <f t="shared" si="215"/>
        <v>100</v>
      </c>
      <c r="U6910" s="3">
        <f>IF(AND(R6910&lt;&gt;"_U",N6910&lt;&gt;9999,N6910&lt;&gt;999,L6910&lt;&gt;"Median"),IFERROR(VLOOKUP(A6910,'TA Total'!A:P,16,0),"."),".")</f>
        <v>4098</v>
      </c>
    </row>
    <row r="6911" spans="1:21" x14ac:dyDescent="0.3">
      <c r="A6911" s="1" t="str">
        <f t="shared" si="214"/>
        <v>2023|Porirua City|$200,001 or more</v>
      </c>
      <c r="B6911" t="s">
        <v>18</v>
      </c>
      <c r="C6911" t="s">
        <v>19</v>
      </c>
      <c r="D6911" t="s">
        <v>20</v>
      </c>
      <c r="E6911" t="s">
        <v>21</v>
      </c>
      <c r="F6911">
        <v>2023</v>
      </c>
      <c r="G6911">
        <v>2023</v>
      </c>
      <c r="H6911">
        <v>44</v>
      </c>
      <c r="I6911" t="s">
        <v>66</v>
      </c>
      <c r="J6911">
        <v>99</v>
      </c>
      <c r="K6911" t="s">
        <v>23</v>
      </c>
      <c r="L6911">
        <v>8</v>
      </c>
      <c r="M6911" t="s">
        <v>27</v>
      </c>
      <c r="N6911">
        <v>2</v>
      </c>
      <c r="O6911" t="s">
        <v>28</v>
      </c>
      <c r="P6911">
        <v>531</v>
      </c>
      <c r="T6911" s="3">
        <f t="shared" si="215"/>
        <v>12.96</v>
      </c>
      <c r="U6911" s="3">
        <f>IF(AND(R6911&lt;&gt;"_U",N6911&lt;&gt;9999,N6911&lt;&gt;999,L6911&lt;&gt;"Median"),IFERROR(VLOOKUP(A6911,'TA Total'!A:P,16,0),"."),".")</f>
        <v>4098</v>
      </c>
    </row>
    <row r="6912" spans="1:21" x14ac:dyDescent="0.3">
      <c r="A6912" s="1" t="str">
        <f t="shared" si="214"/>
        <v>2023|Porirua City|$200,001 or more</v>
      </c>
      <c r="B6912" t="s">
        <v>18</v>
      </c>
      <c r="C6912" t="s">
        <v>19</v>
      </c>
      <c r="D6912" t="s">
        <v>20</v>
      </c>
      <c r="E6912" t="s">
        <v>21</v>
      </c>
      <c r="F6912">
        <v>2023</v>
      </c>
      <c r="G6912">
        <v>2023</v>
      </c>
      <c r="H6912">
        <v>44</v>
      </c>
      <c r="I6912" t="s">
        <v>66</v>
      </c>
      <c r="J6912">
        <v>99</v>
      </c>
      <c r="K6912" t="s">
        <v>23</v>
      </c>
      <c r="L6912">
        <v>8</v>
      </c>
      <c r="M6912" t="s">
        <v>27</v>
      </c>
      <c r="N6912">
        <v>9999</v>
      </c>
      <c r="O6912" t="s">
        <v>40</v>
      </c>
      <c r="P6912">
        <v>4098</v>
      </c>
      <c r="T6912" s="3" t="str">
        <f t="shared" si="215"/>
        <v>.</v>
      </c>
      <c r="U6912" s="3" t="str">
        <f>IF(AND(R6912&lt;&gt;"_U",N6912&lt;&gt;9999,N6912&lt;&gt;999,L6912&lt;&gt;"Median"),IFERROR(VLOOKUP(A6912,'TA Total'!A:P,16,0),"."),".")</f>
        <v>.</v>
      </c>
    </row>
    <row r="6913" spans="1:21" x14ac:dyDescent="0.3">
      <c r="A6913" s="1" t="str">
        <f t="shared" si="214"/>
        <v>2023|Porirua City|$200,001 or more</v>
      </c>
      <c r="B6913" t="s">
        <v>18</v>
      </c>
      <c r="C6913" t="s">
        <v>19</v>
      </c>
      <c r="D6913" t="s">
        <v>20</v>
      </c>
      <c r="E6913" t="s">
        <v>21</v>
      </c>
      <c r="F6913">
        <v>2023</v>
      </c>
      <c r="G6913">
        <v>2023</v>
      </c>
      <c r="H6913">
        <v>44</v>
      </c>
      <c r="I6913" t="s">
        <v>66</v>
      </c>
      <c r="J6913">
        <v>99</v>
      </c>
      <c r="K6913" t="s">
        <v>23</v>
      </c>
      <c r="L6913">
        <v>8</v>
      </c>
      <c r="M6913" t="s">
        <v>27</v>
      </c>
      <c r="N6913">
        <v>1</v>
      </c>
      <c r="O6913" t="s">
        <v>33</v>
      </c>
      <c r="P6913">
        <v>3012</v>
      </c>
      <c r="T6913" s="3">
        <f t="shared" si="215"/>
        <v>73.5</v>
      </c>
      <c r="U6913" s="3">
        <f>IF(AND(R6913&lt;&gt;"_U",N6913&lt;&gt;9999,N6913&lt;&gt;999,L6913&lt;&gt;"Median"),IFERROR(VLOOKUP(A6913,'TA Total'!A:P,16,0),"."),".")</f>
        <v>4098</v>
      </c>
    </row>
    <row r="6914" spans="1:21" x14ac:dyDescent="0.3">
      <c r="A6914" s="1" t="str">
        <f t="shared" si="214"/>
        <v>2023|Porirua City|Total stated - total household income</v>
      </c>
      <c r="B6914" t="s">
        <v>18</v>
      </c>
      <c r="C6914" t="s">
        <v>19</v>
      </c>
      <c r="D6914" t="s">
        <v>20</v>
      </c>
      <c r="E6914" t="s">
        <v>21</v>
      </c>
      <c r="F6914">
        <v>2023</v>
      </c>
      <c r="G6914">
        <v>2023</v>
      </c>
      <c r="H6914">
        <v>44</v>
      </c>
      <c r="I6914" t="s">
        <v>66</v>
      </c>
      <c r="J6914">
        <v>99</v>
      </c>
      <c r="K6914" t="s">
        <v>23</v>
      </c>
      <c r="L6914">
        <v>77</v>
      </c>
      <c r="M6914" t="s">
        <v>32</v>
      </c>
      <c r="N6914">
        <v>2</v>
      </c>
      <c r="O6914" t="s">
        <v>28</v>
      </c>
      <c r="P6914">
        <v>5997</v>
      </c>
      <c r="T6914" s="3">
        <f t="shared" si="215"/>
        <v>32.29</v>
      </c>
      <c r="U6914" s="3">
        <f>IF(AND(R6914&lt;&gt;"_U",N6914&lt;&gt;9999,N6914&lt;&gt;999,L6914&lt;&gt;"Median"),IFERROR(VLOOKUP(A6914,'TA Total'!A:P,16,0),"."),".")</f>
        <v>18570</v>
      </c>
    </row>
    <row r="6915" spans="1:21" x14ac:dyDescent="0.3">
      <c r="A6915" s="1" t="str">
        <f t="shared" ref="A6915:A6978" si="216">G6915&amp;"|"&amp;I6915&amp;"|"&amp;M6915</f>
        <v>2023|Porirua City|Total stated - total household income</v>
      </c>
      <c r="B6915" t="s">
        <v>18</v>
      </c>
      <c r="C6915" t="s">
        <v>19</v>
      </c>
      <c r="D6915" t="s">
        <v>20</v>
      </c>
      <c r="E6915" t="s">
        <v>21</v>
      </c>
      <c r="F6915">
        <v>2023</v>
      </c>
      <c r="G6915">
        <v>2023</v>
      </c>
      <c r="H6915">
        <v>44</v>
      </c>
      <c r="I6915" t="s">
        <v>66</v>
      </c>
      <c r="J6915">
        <v>99</v>
      </c>
      <c r="K6915" t="s">
        <v>23</v>
      </c>
      <c r="L6915">
        <v>77</v>
      </c>
      <c r="M6915" t="s">
        <v>32</v>
      </c>
      <c r="N6915">
        <v>1</v>
      </c>
      <c r="O6915" t="s">
        <v>33</v>
      </c>
      <c r="P6915">
        <v>10893</v>
      </c>
      <c r="T6915" s="3">
        <f t="shared" ref="T6915:T6978" si="217">IF(AND(R6915&lt;&gt;"_U",R6915&lt;&gt;"c",N6915&lt;&gt;999,N6915&lt;&gt;9999,L6915&lt;&gt;"Median"),IFERROR((ROUND(P6915/U6915*100,2)),"."),".")</f>
        <v>58.66</v>
      </c>
      <c r="U6915" s="3">
        <f>IF(AND(R6915&lt;&gt;"_U",N6915&lt;&gt;9999,N6915&lt;&gt;999,L6915&lt;&gt;"Median"),IFERROR(VLOOKUP(A6915,'TA Total'!A:P,16,0),"."),".")</f>
        <v>18570</v>
      </c>
    </row>
    <row r="6916" spans="1:21" x14ac:dyDescent="0.3">
      <c r="A6916" s="1" t="str">
        <f t="shared" si="216"/>
        <v>2023|Porirua City|Total stated - total household income</v>
      </c>
      <c r="B6916" t="s">
        <v>18</v>
      </c>
      <c r="C6916" t="s">
        <v>19</v>
      </c>
      <c r="D6916" t="s">
        <v>20</v>
      </c>
      <c r="E6916" t="s">
        <v>21</v>
      </c>
      <c r="F6916">
        <v>2023</v>
      </c>
      <c r="G6916">
        <v>2023</v>
      </c>
      <c r="H6916">
        <v>44</v>
      </c>
      <c r="I6916" t="s">
        <v>66</v>
      </c>
      <c r="J6916">
        <v>99</v>
      </c>
      <c r="K6916" t="s">
        <v>23</v>
      </c>
      <c r="L6916">
        <v>77</v>
      </c>
      <c r="M6916" t="s">
        <v>32</v>
      </c>
      <c r="N6916">
        <v>3</v>
      </c>
      <c r="O6916" t="s">
        <v>25</v>
      </c>
      <c r="P6916">
        <v>1683</v>
      </c>
      <c r="T6916" s="3">
        <f t="shared" si="217"/>
        <v>9.06</v>
      </c>
      <c r="U6916" s="3">
        <f>IF(AND(R6916&lt;&gt;"_U",N6916&lt;&gt;9999,N6916&lt;&gt;999,L6916&lt;&gt;"Median"),IFERROR(VLOOKUP(A6916,'TA Total'!A:P,16,0),"."),".")</f>
        <v>18570</v>
      </c>
    </row>
    <row r="6917" spans="1:21" x14ac:dyDescent="0.3">
      <c r="A6917" s="1" t="str">
        <f t="shared" si="216"/>
        <v>2023|Porirua City|Total stated - total household income</v>
      </c>
      <c r="B6917" t="s">
        <v>18</v>
      </c>
      <c r="C6917" t="s">
        <v>19</v>
      </c>
      <c r="D6917" t="s">
        <v>20</v>
      </c>
      <c r="E6917" t="s">
        <v>21</v>
      </c>
      <c r="F6917">
        <v>2023</v>
      </c>
      <c r="G6917">
        <v>2023</v>
      </c>
      <c r="H6917">
        <v>44</v>
      </c>
      <c r="I6917" t="s">
        <v>66</v>
      </c>
      <c r="J6917">
        <v>99</v>
      </c>
      <c r="K6917" t="s">
        <v>23</v>
      </c>
      <c r="L6917">
        <v>77</v>
      </c>
      <c r="M6917" t="s">
        <v>32</v>
      </c>
      <c r="N6917">
        <v>999</v>
      </c>
      <c r="O6917" t="s">
        <v>42</v>
      </c>
      <c r="P6917">
        <v>3</v>
      </c>
      <c r="T6917" s="3" t="str">
        <f t="shared" si="217"/>
        <v>.</v>
      </c>
      <c r="U6917" s="3" t="str">
        <f>IF(AND(R6917&lt;&gt;"_U",N6917&lt;&gt;9999,N6917&lt;&gt;999,L6917&lt;&gt;"Median"),IFERROR(VLOOKUP(A6917,'TA Total'!A:P,16,0),"."),".")</f>
        <v>.</v>
      </c>
    </row>
    <row r="6918" spans="1:21" x14ac:dyDescent="0.3">
      <c r="A6918" s="1" t="str">
        <f t="shared" si="216"/>
        <v>2023|Porirua City|Total stated - total household income</v>
      </c>
      <c r="B6918" t="s">
        <v>18</v>
      </c>
      <c r="C6918" t="s">
        <v>19</v>
      </c>
      <c r="D6918" t="s">
        <v>20</v>
      </c>
      <c r="E6918" t="s">
        <v>21</v>
      </c>
      <c r="F6918">
        <v>2023</v>
      </c>
      <c r="G6918">
        <v>2023</v>
      </c>
      <c r="H6918">
        <v>44</v>
      </c>
      <c r="I6918" t="s">
        <v>66</v>
      </c>
      <c r="J6918">
        <v>99</v>
      </c>
      <c r="K6918" t="s">
        <v>23</v>
      </c>
      <c r="L6918">
        <v>77</v>
      </c>
      <c r="M6918" t="s">
        <v>32</v>
      </c>
      <c r="N6918">
        <v>9999</v>
      </c>
      <c r="O6918" t="s">
        <v>40</v>
      </c>
      <c r="P6918">
        <v>18573</v>
      </c>
      <c r="T6918" s="3" t="str">
        <f t="shared" si="217"/>
        <v>.</v>
      </c>
      <c r="U6918" s="3" t="str">
        <f>IF(AND(R6918&lt;&gt;"_U",N6918&lt;&gt;9999,N6918&lt;&gt;999,L6918&lt;&gt;"Median"),IFERROR(VLOOKUP(A6918,'TA Total'!A:P,16,0),"."),".")</f>
        <v>.</v>
      </c>
    </row>
    <row r="6919" spans="1:21" x14ac:dyDescent="0.3">
      <c r="A6919" s="1" t="str">
        <f t="shared" si="216"/>
        <v>2023|Porirua City|Total stated - total household income</v>
      </c>
      <c r="B6919" t="s">
        <v>18</v>
      </c>
      <c r="C6919" t="s">
        <v>19</v>
      </c>
      <c r="D6919" t="s">
        <v>20</v>
      </c>
      <c r="E6919" t="s">
        <v>21</v>
      </c>
      <c r="F6919">
        <v>2023</v>
      </c>
      <c r="G6919">
        <v>2023</v>
      </c>
      <c r="H6919">
        <v>44</v>
      </c>
      <c r="I6919" t="s">
        <v>66</v>
      </c>
      <c r="J6919">
        <v>99</v>
      </c>
      <c r="K6919" t="s">
        <v>23</v>
      </c>
      <c r="L6919">
        <v>77</v>
      </c>
      <c r="M6919" t="s">
        <v>32</v>
      </c>
      <c r="N6919">
        <v>7777</v>
      </c>
      <c r="O6919" t="s">
        <v>37</v>
      </c>
      <c r="P6919">
        <v>18570</v>
      </c>
      <c r="T6919" s="3">
        <f t="shared" si="217"/>
        <v>100</v>
      </c>
      <c r="U6919" s="3">
        <f>IF(AND(R6919&lt;&gt;"_U",N6919&lt;&gt;9999,N6919&lt;&gt;999,L6919&lt;&gt;"Median"),IFERROR(VLOOKUP(A6919,'TA Total'!A:P,16,0),"."),".")</f>
        <v>18570</v>
      </c>
    </row>
    <row r="6920" spans="1:21" x14ac:dyDescent="0.3">
      <c r="A6920" s="1" t="str">
        <f t="shared" si="216"/>
        <v>2023|Porirua City|Total - total household income</v>
      </c>
      <c r="B6920" t="s">
        <v>18</v>
      </c>
      <c r="C6920" t="s">
        <v>19</v>
      </c>
      <c r="D6920" t="s">
        <v>20</v>
      </c>
      <c r="E6920" t="s">
        <v>21</v>
      </c>
      <c r="F6920">
        <v>2023</v>
      </c>
      <c r="G6920">
        <v>2023</v>
      </c>
      <c r="H6920">
        <v>44</v>
      </c>
      <c r="I6920" t="s">
        <v>66</v>
      </c>
      <c r="J6920">
        <v>99</v>
      </c>
      <c r="K6920" t="s">
        <v>23</v>
      </c>
      <c r="L6920">
        <v>99</v>
      </c>
      <c r="M6920" t="s">
        <v>48</v>
      </c>
      <c r="N6920">
        <v>7777</v>
      </c>
      <c r="O6920" t="s">
        <v>37</v>
      </c>
      <c r="P6920">
        <v>19017</v>
      </c>
      <c r="T6920" s="3">
        <f t="shared" si="217"/>
        <v>100</v>
      </c>
      <c r="U6920" s="3">
        <f>IF(AND(R6920&lt;&gt;"_U",N6920&lt;&gt;9999,N6920&lt;&gt;999,L6920&lt;&gt;"Median"),IFERROR(VLOOKUP(A6920,'TA Total'!A:P,16,0),"."),".")</f>
        <v>19017</v>
      </c>
    </row>
    <row r="6921" spans="1:21" x14ac:dyDescent="0.3">
      <c r="A6921" s="1" t="str">
        <f t="shared" si="216"/>
        <v>2023|Porirua City|Total - total household income</v>
      </c>
      <c r="B6921" t="s">
        <v>18</v>
      </c>
      <c r="C6921" t="s">
        <v>19</v>
      </c>
      <c r="D6921" t="s">
        <v>20</v>
      </c>
      <c r="E6921" t="s">
        <v>21</v>
      </c>
      <c r="F6921">
        <v>2023</v>
      </c>
      <c r="G6921">
        <v>2023</v>
      </c>
      <c r="H6921">
        <v>44</v>
      </c>
      <c r="I6921" t="s">
        <v>66</v>
      </c>
      <c r="J6921">
        <v>99</v>
      </c>
      <c r="K6921" t="s">
        <v>23</v>
      </c>
      <c r="L6921">
        <v>99</v>
      </c>
      <c r="M6921" t="s">
        <v>48</v>
      </c>
      <c r="N6921">
        <v>999</v>
      </c>
      <c r="O6921" t="s">
        <v>42</v>
      </c>
      <c r="P6921">
        <v>3</v>
      </c>
      <c r="T6921" s="3" t="str">
        <f t="shared" si="217"/>
        <v>.</v>
      </c>
      <c r="U6921" s="3" t="str">
        <f>IF(AND(R6921&lt;&gt;"_U",N6921&lt;&gt;9999,N6921&lt;&gt;999,L6921&lt;&gt;"Median"),IFERROR(VLOOKUP(A6921,'TA Total'!A:P,16,0),"."),".")</f>
        <v>.</v>
      </c>
    </row>
    <row r="6922" spans="1:21" x14ac:dyDescent="0.3">
      <c r="A6922" s="1" t="str">
        <f t="shared" si="216"/>
        <v>2023|Porirua City|Total - total household income</v>
      </c>
      <c r="B6922" t="s">
        <v>18</v>
      </c>
      <c r="C6922" t="s">
        <v>19</v>
      </c>
      <c r="D6922" t="s">
        <v>20</v>
      </c>
      <c r="E6922" t="s">
        <v>21</v>
      </c>
      <c r="F6922">
        <v>2023</v>
      </c>
      <c r="G6922">
        <v>2023</v>
      </c>
      <c r="H6922">
        <v>44</v>
      </c>
      <c r="I6922" t="s">
        <v>66</v>
      </c>
      <c r="J6922">
        <v>99</v>
      </c>
      <c r="K6922" t="s">
        <v>23</v>
      </c>
      <c r="L6922">
        <v>99</v>
      </c>
      <c r="M6922" t="s">
        <v>48</v>
      </c>
      <c r="N6922">
        <v>1</v>
      </c>
      <c r="O6922" t="s">
        <v>33</v>
      </c>
      <c r="P6922">
        <v>11013</v>
      </c>
      <c r="T6922" s="3">
        <f t="shared" si="217"/>
        <v>57.91</v>
      </c>
      <c r="U6922" s="3">
        <f>IF(AND(R6922&lt;&gt;"_U",N6922&lt;&gt;9999,N6922&lt;&gt;999,L6922&lt;&gt;"Median"),IFERROR(VLOOKUP(A6922,'TA Total'!A:P,16,0),"."),".")</f>
        <v>19017</v>
      </c>
    </row>
    <row r="6923" spans="1:21" x14ac:dyDescent="0.3">
      <c r="A6923" s="1" t="str">
        <f t="shared" si="216"/>
        <v>2023|Porirua City|Total - total household income</v>
      </c>
      <c r="B6923" t="s">
        <v>18</v>
      </c>
      <c r="C6923" t="s">
        <v>19</v>
      </c>
      <c r="D6923" t="s">
        <v>20</v>
      </c>
      <c r="E6923" t="s">
        <v>21</v>
      </c>
      <c r="F6923">
        <v>2023</v>
      </c>
      <c r="G6923">
        <v>2023</v>
      </c>
      <c r="H6923">
        <v>44</v>
      </c>
      <c r="I6923" t="s">
        <v>66</v>
      </c>
      <c r="J6923">
        <v>99</v>
      </c>
      <c r="K6923" t="s">
        <v>23</v>
      </c>
      <c r="L6923">
        <v>99</v>
      </c>
      <c r="M6923" t="s">
        <v>48</v>
      </c>
      <c r="N6923">
        <v>2</v>
      </c>
      <c r="O6923" t="s">
        <v>28</v>
      </c>
      <c r="P6923">
        <v>6285</v>
      </c>
      <c r="T6923" s="3">
        <f t="shared" si="217"/>
        <v>33.049999999999997</v>
      </c>
      <c r="U6923" s="3">
        <f>IF(AND(R6923&lt;&gt;"_U",N6923&lt;&gt;9999,N6923&lt;&gt;999,L6923&lt;&gt;"Median"),IFERROR(VLOOKUP(A6923,'TA Total'!A:P,16,0),"."),".")</f>
        <v>19017</v>
      </c>
    </row>
    <row r="6924" spans="1:21" x14ac:dyDescent="0.3">
      <c r="A6924" s="1" t="str">
        <f t="shared" si="216"/>
        <v>2023|Porirua City|Total - total household income</v>
      </c>
      <c r="B6924" t="s">
        <v>18</v>
      </c>
      <c r="C6924" t="s">
        <v>19</v>
      </c>
      <c r="D6924" t="s">
        <v>20</v>
      </c>
      <c r="E6924" t="s">
        <v>21</v>
      </c>
      <c r="F6924">
        <v>2023</v>
      </c>
      <c r="G6924">
        <v>2023</v>
      </c>
      <c r="H6924">
        <v>44</v>
      </c>
      <c r="I6924" t="s">
        <v>66</v>
      </c>
      <c r="J6924">
        <v>99</v>
      </c>
      <c r="K6924" t="s">
        <v>23</v>
      </c>
      <c r="L6924">
        <v>99</v>
      </c>
      <c r="M6924" t="s">
        <v>48</v>
      </c>
      <c r="N6924">
        <v>9999</v>
      </c>
      <c r="O6924" t="s">
        <v>40</v>
      </c>
      <c r="P6924">
        <v>19020</v>
      </c>
      <c r="T6924" s="3" t="str">
        <f t="shared" si="217"/>
        <v>.</v>
      </c>
      <c r="U6924" s="3" t="str">
        <f>IF(AND(R6924&lt;&gt;"_U",N6924&lt;&gt;9999,N6924&lt;&gt;999,L6924&lt;&gt;"Median"),IFERROR(VLOOKUP(A6924,'TA Total'!A:P,16,0),"."),".")</f>
        <v>.</v>
      </c>
    </row>
    <row r="6925" spans="1:21" x14ac:dyDescent="0.3">
      <c r="A6925" s="1" t="str">
        <f t="shared" si="216"/>
        <v>2023|Porirua City|Total - total household income</v>
      </c>
      <c r="B6925" t="s">
        <v>18</v>
      </c>
      <c r="C6925" t="s">
        <v>19</v>
      </c>
      <c r="D6925" t="s">
        <v>20</v>
      </c>
      <c r="E6925" t="s">
        <v>21</v>
      </c>
      <c r="F6925">
        <v>2023</v>
      </c>
      <c r="G6925">
        <v>2023</v>
      </c>
      <c r="H6925">
        <v>44</v>
      </c>
      <c r="I6925" t="s">
        <v>66</v>
      </c>
      <c r="J6925">
        <v>99</v>
      </c>
      <c r="K6925" t="s">
        <v>23</v>
      </c>
      <c r="L6925">
        <v>99</v>
      </c>
      <c r="M6925" t="s">
        <v>48</v>
      </c>
      <c r="N6925">
        <v>3</v>
      </c>
      <c r="O6925" t="s">
        <v>25</v>
      </c>
      <c r="P6925">
        <v>1716</v>
      </c>
      <c r="T6925" s="3">
        <f t="shared" si="217"/>
        <v>9.02</v>
      </c>
      <c r="U6925" s="3">
        <f>IF(AND(R6925&lt;&gt;"_U",N6925&lt;&gt;9999,N6925&lt;&gt;999,L6925&lt;&gt;"Median"),IFERROR(VLOOKUP(A6925,'TA Total'!A:P,16,0),"."),".")</f>
        <v>19017</v>
      </c>
    </row>
    <row r="6926" spans="1:21" x14ac:dyDescent="0.3">
      <c r="A6926" s="1" t="str">
        <f t="shared" si="216"/>
        <v>2023|Porirua City|Median ($) - total household income</v>
      </c>
      <c r="B6926" t="s">
        <v>18</v>
      </c>
      <c r="C6926" t="s">
        <v>19</v>
      </c>
      <c r="D6926" t="s">
        <v>20</v>
      </c>
      <c r="E6926" t="s">
        <v>21</v>
      </c>
      <c r="F6926">
        <v>2023</v>
      </c>
      <c r="G6926">
        <v>2023</v>
      </c>
      <c r="H6926">
        <v>44</v>
      </c>
      <c r="I6926" t="s">
        <v>66</v>
      </c>
      <c r="J6926">
        <v>99</v>
      </c>
      <c r="K6926" t="s">
        <v>23</v>
      </c>
      <c r="L6926" t="s">
        <v>56</v>
      </c>
      <c r="M6926" t="s">
        <v>57</v>
      </c>
      <c r="N6926">
        <v>3</v>
      </c>
      <c r="O6926" t="s">
        <v>25</v>
      </c>
      <c r="P6926">
        <v>147500</v>
      </c>
      <c r="T6926" s="3" t="str">
        <f t="shared" si="217"/>
        <v>.</v>
      </c>
      <c r="U6926" s="3" t="str">
        <f>IF(AND(R6926&lt;&gt;"_U",N6926&lt;&gt;9999,N6926&lt;&gt;999,L6926&lt;&gt;"Median"),IFERROR(VLOOKUP(A6926,'TA Total'!A:P,16,0),"."),".")</f>
        <v>.</v>
      </c>
    </row>
    <row r="6927" spans="1:21" x14ac:dyDescent="0.3">
      <c r="A6927" s="1" t="str">
        <f t="shared" si="216"/>
        <v>2023|Porirua City|Median ($) - total household income</v>
      </c>
      <c r="B6927" t="s">
        <v>18</v>
      </c>
      <c r="C6927" t="s">
        <v>19</v>
      </c>
      <c r="D6927" t="s">
        <v>20</v>
      </c>
      <c r="E6927" t="s">
        <v>21</v>
      </c>
      <c r="F6927">
        <v>2023</v>
      </c>
      <c r="G6927">
        <v>2023</v>
      </c>
      <c r="H6927">
        <v>44</v>
      </c>
      <c r="I6927" t="s">
        <v>66</v>
      </c>
      <c r="J6927">
        <v>99</v>
      </c>
      <c r="K6927" t="s">
        <v>23</v>
      </c>
      <c r="L6927" t="s">
        <v>56</v>
      </c>
      <c r="M6927" t="s">
        <v>57</v>
      </c>
      <c r="N6927">
        <v>7777</v>
      </c>
      <c r="O6927" t="s">
        <v>37</v>
      </c>
      <c r="P6927">
        <v>124100</v>
      </c>
      <c r="T6927" s="3" t="str">
        <f t="shared" si="217"/>
        <v>.</v>
      </c>
      <c r="U6927" s="3" t="str">
        <f>IF(AND(R6927&lt;&gt;"_U",N6927&lt;&gt;9999,N6927&lt;&gt;999,L6927&lt;&gt;"Median"),IFERROR(VLOOKUP(A6927,'TA Total'!A:P,16,0),"."),".")</f>
        <v>.</v>
      </c>
    </row>
    <row r="6928" spans="1:21" x14ac:dyDescent="0.3">
      <c r="A6928" s="1" t="str">
        <f t="shared" si="216"/>
        <v>2023|Porirua City|Median ($) - total household income</v>
      </c>
      <c r="B6928" t="s">
        <v>18</v>
      </c>
      <c r="C6928" t="s">
        <v>19</v>
      </c>
      <c r="D6928" t="s">
        <v>20</v>
      </c>
      <c r="E6928" t="s">
        <v>21</v>
      </c>
      <c r="F6928">
        <v>2023</v>
      </c>
      <c r="G6928">
        <v>2023</v>
      </c>
      <c r="H6928">
        <v>44</v>
      </c>
      <c r="I6928" t="s">
        <v>66</v>
      </c>
      <c r="J6928">
        <v>99</v>
      </c>
      <c r="K6928" t="s">
        <v>23</v>
      </c>
      <c r="L6928" t="s">
        <v>56</v>
      </c>
      <c r="M6928" t="s">
        <v>57</v>
      </c>
      <c r="N6928">
        <v>2</v>
      </c>
      <c r="O6928" t="s">
        <v>28</v>
      </c>
      <c r="P6928">
        <v>84500</v>
      </c>
      <c r="T6928" s="3" t="str">
        <f t="shared" si="217"/>
        <v>.</v>
      </c>
      <c r="U6928" s="3" t="str">
        <f>IF(AND(R6928&lt;&gt;"_U",N6928&lt;&gt;9999,N6928&lt;&gt;999,L6928&lt;&gt;"Median"),IFERROR(VLOOKUP(A6928,'TA Total'!A:P,16,0),"."),".")</f>
        <v>.</v>
      </c>
    </row>
    <row r="6929" spans="1:21" x14ac:dyDescent="0.3">
      <c r="A6929" s="1" t="str">
        <f t="shared" si="216"/>
        <v>2023|Porirua City|Median ($) - total household income</v>
      </c>
      <c r="B6929" t="s">
        <v>18</v>
      </c>
      <c r="C6929" t="s">
        <v>19</v>
      </c>
      <c r="D6929" t="s">
        <v>20</v>
      </c>
      <c r="E6929" t="s">
        <v>21</v>
      </c>
      <c r="F6929">
        <v>2023</v>
      </c>
      <c r="G6929">
        <v>2023</v>
      </c>
      <c r="H6929">
        <v>44</v>
      </c>
      <c r="I6929" t="s">
        <v>66</v>
      </c>
      <c r="J6929">
        <v>99</v>
      </c>
      <c r="K6929" t="s">
        <v>23</v>
      </c>
      <c r="L6929" t="s">
        <v>56</v>
      </c>
      <c r="M6929" t="s">
        <v>57</v>
      </c>
      <c r="N6929">
        <v>9999</v>
      </c>
      <c r="O6929" t="s">
        <v>40</v>
      </c>
      <c r="P6929">
        <v>124000</v>
      </c>
      <c r="T6929" s="3" t="str">
        <f t="shared" si="217"/>
        <v>.</v>
      </c>
      <c r="U6929" s="3" t="str">
        <f>IF(AND(R6929&lt;&gt;"_U",N6929&lt;&gt;9999,N6929&lt;&gt;999,L6929&lt;&gt;"Median"),IFERROR(VLOOKUP(A6929,'TA Total'!A:P,16,0),"."),".")</f>
        <v>.</v>
      </c>
    </row>
    <row r="6930" spans="1:21" x14ac:dyDescent="0.3">
      <c r="A6930" s="1" t="str">
        <f t="shared" si="216"/>
        <v>2023|Porirua City|Median ($) - total household income</v>
      </c>
      <c r="B6930" t="s">
        <v>18</v>
      </c>
      <c r="C6930" t="s">
        <v>19</v>
      </c>
      <c r="D6930" t="s">
        <v>20</v>
      </c>
      <c r="E6930" t="s">
        <v>21</v>
      </c>
      <c r="F6930">
        <v>2023</v>
      </c>
      <c r="G6930">
        <v>2023</v>
      </c>
      <c r="H6930">
        <v>44</v>
      </c>
      <c r="I6930" t="s">
        <v>66</v>
      </c>
      <c r="J6930">
        <v>99</v>
      </c>
      <c r="K6930" t="s">
        <v>23</v>
      </c>
      <c r="L6930" t="s">
        <v>56</v>
      </c>
      <c r="M6930" t="s">
        <v>57</v>
      </c>
      <c r="N6930">
        <v>1</v>
      </c>
      <c r="O6930" t="s">
        <v>33</v>
      </c>
      <c r="P6930">
        <v>145600</v>
      </c>
      <c r="T6930" s="3" t="str">
        <f t="shared" si="217"/>
        <v>.</v>
      </c>
      <c r="U6930" s="3" t="str">
        <f>IF(AND(R6930&lt;&gt;"_U",N6930&lt;&gt;9999,N6930&lt;&gt;999,L6930&lt;&gt;"Median"),IFERROR(VLOOKUP(A6930,'TA Total'!A:P,16,0),"."),".")</f>
        <v>.</v>
      </c>
    </row>
    <row r="6931" spans="1:21" x14ac:dyDescent="0.3">
      <c r="A6931" s="1" t="str">
        <f t="shared" si="216"/>
        <v>2023|Porirua City|Median ($) - total household income</v>
      </c>
      <c r="B6931" t="s">
        <v>18</v>
      </c>
      <c r="C6931" t="s">
        <v>19</v>
      </c>
      <c r="D6931" t="s">
        <v>20</v>
      </c>
      <c r="E6931" t="s">
        <v>21</v>
      </c>
      <c r="F6931">
        <v>2023</v>
      </c>
      <c r="G6931">
        <v>2023</v>
      </c>
      <c r="H6931">
        <v>44</v>
      </c>
      <c r="I6931" t="s">
        <v>66</v>
      </c>
      <c r="J6931">
        <v>99</v>
      </c>
      <c r="K6931" t="s">
        <v>23</v>
      </c>
      <c r="L6931" t="s">
        <v>56</v>
      </c>
      <c r="M6931" t="s">
        <v>57</v>
      </c>
      <c r="N6931">
        <v>999</v>
      </c>
      <c r="O6931" t="s">
        <v>42</v>
      </c>
      <c r="R6931" t="s">
        <v>61</v>
      </c>
      <c r="S6931" t="s">
        <v>62</v>
      </c>
      <c r="T6931" s="3" t="str">
        <f t="shared" si="217"/>
        <v>.</v>
      </c>
      <c r="U6931" s="3" t="str">
        <f>IF(AND(R6931&lt;&gt;"_U",N6931&lt;&gt;9999,N6931&lt;&gt;999,L6931&lt;&gt;"Median"),IFERROR(VLOOKUP(A6931,'TA Total'!A:P,16,0),"."),".")</f>
        <v>.</v>
      </c>
    </row>
    <row r="6932" spans="1:21" x14ac:dyDescent="0.3">
      <c r="A6932" s="1" t="str">
        <f t="shared" si="216"/>
        <v>2023|Upper Hutt City|$20,000 or less</v>
      </c>
      <c r="B6932" t="s">
        <v>18</v>
      </c>
      <c r="C6932" t="s">
        <v>19</v>
      </c>
      <c r="D6932" t="s">
        <v>20</v>
      </c>
      <c r="E6932" t="s">
        <v>21</v>
      </c>
      <c r="F6932">
        <v>2023</v>
      </c>
      <c r="G6932">
        <v>2023</v>
      </c>
      <c r="H6932">
        <v>45</v>
      </c>
      <c r="I6932" t="s">
        <v>76</v>
      </c>
      <c r="J6932">
        <v>99</v>
      </c>
      <c r="K6932" t="s">
        <v>23</v>
      </c>
      <c r="L6932">
        <v>1</v>
      </c>
      <c r="M6932" t="s">
        <v>39</v>
      </c>
      <c r="N6932">
        <v>3</v>
      </c>
      <c r="O6932" t="s">
        <v>25</v>
      </c>
      <c r="P6932">
        <v>54</v>
      </c>
      <c r="T6932" s="3">
        <f t="shared" si="217"/>
        <v>7.86</v>
      </c>
      <c r="U6932" s="3">
        <f>IF(AND(R6932&lt;&gt;"_U",N6932&lt;&gt;9999,N6932&lt;&gt;999,L6932&lt;&gt;"Median"),IFERROR(VLOOKUP(A6932,'TA Total'!A:P,16,0),"."),".")</f>
        <v>687</v>
      </c>
    </row>
    <row r="6933" spans="1:21" x14ac:dyDescent="0.3">
      <c r="A6933" s="1" t="str">
        <f t="shared" si="216"/>
        <v>2023|Upper Hutt City|$20,000 or less</v>
      </c>
      <c r="B6933" t="s">
        <v>18</v>
      </c>
      <c r="C6933" t="s">
        <v>19</v>
      </c>
      <c r="D6933" t="s">
        <v>20</v>
      </c>
      <c r="E6933" t="s">
        <v>21</v>
      </c>
      <c r="F6933">
        <v>2023</v>
      </c>
      <c r="G6933">
        <v>2023</v>
      </c>
      <c r="H6933">
        <v>45</v>
      </c>
      <c r="I6933" t="s">
        <v>76</v>
      </c>
      <c r="J6933">
        <v>99</v>
      </c>
      <c r="K6933" t="s">
        <v>23</v>
      </c>
      <c r="L6933">
        <v>1</v>
      </c>
      <c r="M6933" t="s">
        <v>39</v>
      </c>
      <c r="N6933">
        <v>7777</v>
      </c>
      <c r="O6933" t="s">
        <v>37</v>
      </c>
      <c r="P6933">
        <v>687</v>
      </c>
      <c r="T6933" s="3">
        <f t="shared" si="217"/>
        <v>100</v>
      </c>
      <c r="U6933" s="3">
        <f>IF(AND(R6933&lt;&gt;"_U",N6933&lt;&gt;9999,N6933&lt;&gt;999,L6933&lt;&gt;"Median"),IFERROR(VLOOKUP(A6933,'TA Total'!A:P,16,0),"."),".")</f>
        <v>687</v>
      </c>
    </row>
    <row r="6934" spans="1:21" x14ac:dyDescent="0.3">
      <c r="A6934" s="1" t="str">
        <f t="shared" si="216"/>
        <v>2023|Upper Hutt City|$20,000 or less</v>
      </c>
      <c r="B6934" t="s">
        <v>18</v>
      </c>
      <c r="C6934" t="s">
        <v>19</v>
      </c>
      <c r="D6934" t="s">
        <v>20</v>
      </c>
      <c r="E6934" t="s">
        <v>21</v>
      </c>
      <c r="F6934">
        <v>2023</v>
      </c>
      <c r="G6934">
        <v>2023</v>
      </c>
      <c r="H6934">
        <v>45</v>
      </c>
      <c r="I6934" t="s">
        <v>76</v>
      </c>
      <c r="J6934">
        <v>99</v>
      </c>
      <c r="K6934" t="s">
        <v>23</v>
      </c>
      <c r="L6934">
        <v>1</v>
      </c>
      <c r="M6934" t="s">
        <v>39</v>
      </c>
      <c r="N6934">
        <v>2</v>
      </c>
      <c r="O6934" t="s">
        <v>28</v>
      </c>
      <c r="P6934">
        <v>348</v>
      </c>
      <c r="T6934" s="3">
        <f t="shared" si="217"/>
        <v>50.66</v>
      </c>
      <c r="U6934" s="3">
        <f>IF(AND(R6934&lt;&gt;"_U",N6934&lt;&gt;9999,N6934&lt;&gt;999,L6934&lt;&gt;"Median"),IFERROR(VLOOKUP(A6934,'TA Total'!A:P,16,0),"."),".")</f>
        <v>687</v>
      </c>
    </row>
    <row r="6935" spans="1:21" x14ac:dyDescent="0.3">
      <c r="A6935" s="1" t="str">
        <f t="shared" si="216"/>
        <v>2023|Upper Hutt City|$20,000 or less</v>
      </c>
      <c r="B6935" t="s">
        <v>18</v>
      </c>
      <c r="C6935" t="s">
        <v>19</v>
      </c>
      <c r="D6935" t="s">
        <v>20</v>
      </c>
      <c r="E6935" t="s">
        <v>21</v>
      </c>
      <c r="F6935">
        <v>2023</v>
      </c>
      <c r="G6935">
        <v>2023</v>
      </c>
      <c r="H6935">
        <v>45</v>
      </c>
      <c r="I6935" t="s">
        <v>76</v>
      </c>
      <c r="J6935">
        <v>99</v>
      </c>
      <c r="K6935" t="s">
        <v>23</v>
      </c>
      <c r="L6935">
        <v>1</v>
      </c>
      <c r="M6935" t="s">
        <v>39</v>
      </c>
      <c r="N6935">
        <v>999</v>
      </c>
      <c r="O6935" t="s">
        <v>42</v>
      </c>
      <c r="P6935">
        <v>3</v>
      </c>
      <c r="T6935" s="3" t="str">
        <f t="shared" si="217"/>
        <v>.</v>
      </c>
      <c r="U6935" s="3" t="str">
        <f>IF(AND(R6935&lt;&gt;"_U",N6935&lt;&gt;9999,N6935&lt;&gt;999,L6935&lt;&gt;"Median"),IFERROR(VLOOKUP(A6935,'TA Total'!A:P,16,0),"."),".")</f>
        <v>.</v>
      </c>
    </row>
    <row r="6936" spans="1:21" x14ac:dyDescent="0.3">
      <c r="A6936" s="1" t="str">
        <f t="shared" si="216"/>
        <v>2023|Upper Hutt City|$20,000 or less</v>
      </c>
      <c r="B6936" t="s">
        <v>18</v>
      </c>
      <c r="C6936" t="s">
        <v>19</v>
      </c>
      <c r="D6936" t="s">
        <v>20</v>
      </c>
      <c r="E6936" t="s">
        <v>21</v>
      </c>
      <c r="F6936">
        <v>2023</v>
      </c>
      <c r="G6936">
        <v>2023</v>
      </c>
      <c r="H6936">
        <v>45</v>
      </c>
      <c r="I6936" t="s">
        <v>76</v>
      </c>
      <c r="J6936">
        <v>99</v>
      </c>
      <c r="K6936" t="s">
        <v>23</v>
      </c>
      <c r="L6936">
        <v>1</v>
      </c>
      <c r="M6936" t="s">
        <v>39</v>
      </c>
      <c r="N6936">
        <v>1</v>
      </c>
      <c r="O6936" t="s">
        <v>33</v>
      </c>
      <c r="P6936">
        <v>285</v>
      </c>
      <c r="T6936" s="3">
        <f t="shared" si="217"/>
        <v>41.48</v>
      </c>
      <c r="U6936" s="3">
        <f>IF(AND(R6936&lt;&gt;"_U",N6936&lt;&gt;9999,N6936&lt;&gt;999,L6936&lt;&gt;"Median"),IFERROR(VLOOKUP(A6936,'TA Total'!A:P,16,0),"."),".")</f>
        <v>687</v>
      </c>
    </row>
    <row r="6937" spans="1:21" x14ac:dyDescent="0.3">
      <c r="A6937" s="1" t="str">
        <f t="shared" si="216"/>
        <v>2023|Upper Hutt City|$20,000 or less</v>
      </c>
      <c r="B6937" t="s">
        <v>18</v>
      </c>
      <c r="C6937" t="s">
        <v>19</v>
      </c>
      <c r="D6937" t="s">
        <v>20</v>
      </c>
      <c r="E6937" t="s">
        <v>21</v>
      </c>
      <c r="F6937">
        <v>2023</v>
      </c>
      <c r="G6937">
        <v>2023</v>
      </c>
      <c r="H6937">
        <v>45</v>
      </c>
      <c r="I6937" t="s">
        <v>76</v>
      </c>
      <c r="J6937">
        <v>99</v>
      </c>
      <c r="K6937" t="s">
        <v>23</v>
      </c>
      <c r="L6937">
        <v>1</v>
      </c>
      <c r="M6937" t="s">
        <v>39</v>
      </c>
      <c r="N6937">
        <v>9999</v>
      </c>
      <c r="O6937" t="s">
        <v>40</v>
      </c>
      <c r="P6937">
        <v>684</v>
      </c>
      <c r="T6937" s="3" t="str">
        <f t="shared" si="217"/>
        <v>.</v>
      </c>
      <c r="U6937" s="3" t="str">
        <f>IF(AND(R6937&lt;&gt;"_U",N6937&lt;&gt;9999,N6937&lt;&gt;999,L6937&lt;&gt;"Median"),IFERROR(VLOOKUP(A6937,'TA Total'!A:P,16,0),"."),".")</f>
        <v>.</v>
      </c>
    </row>
    <row r="6938" spans="1:21" x14ac:dyDescent="0.3">
      <c r="A6938" s="1" t="str">
        <f t="shared" si="216"/>
        <v>2023|Upper Hutt City|$20,001-$30,000</v>
      </c>
      <c r="B6938" t="s">
        <v>18</v>
      </c>
      <c r="C6938" t="s">
        <v>19</v>
      </c>
      <c r="D6938" t="s">
        <v>20</v>
      </c>
      <c r="E6938" t="s">
        <v>21</v>
      </c>
      <c r="F6938">
        <v>2023</v>
      </c>
      <c r="G6938">
        <v>2023</v>
      </c>
      <c r="H6938">
        <v>45</v>
      </c>
      <c r="I6938" t="s">
        <v>76</v>
      </c>
      <c r="J6938">
        <v>99</v>
      </c>
      <c r="K6938" t="s">
        <v>23</v>
      </c>
      <c r="L6938">
        <v>2</v>
      </c>
      <c r="M6938" t="s">
        <v>24</v>
      </c>
      <c r="N6938">
        <v>1</v>
      </c>
      <c r="O6938" t="s">
        <v>33</v>
      </c>
      <c r="P6938">
        <v>804</v>
      </c>
      <c r="T6938" s="3">
        <f t="shared" si="217"/>
        <v>62.47</v>
      </c>
      <c r="U6938" s="3">
        <f>IF(AND(R6938&lt;&gt;"_U",N6938&lt;&gt;9999,N6938&lt;&gt;999,L6938&lt;&gt;"Median"),IFERROR(VLOOKUP(A6938,'TA Total'!A:P,16,0),"."),".")</f>
        <v>1287</v>
      </c>
    </row>
    <row r="6939" spans="1:21" x14ac:dyDescent="0.3">
      <c r="A6939" s="1" t="str">
        <f t="shared" si="216"/>
        <v>2023|Upper Hutt City|$20,001-$30,000</v>
      </c>
      <c r="B6939" t="s">
        <v>18</v>
      </c>
      <c r="C6939" t="s">
        <v>19</v>
      </c>
      <c r="D6939" t="s">
        <v>20</v>
      </c>
      <c r="E6939" t="s">
        <v>21</v>
      </c>
      <c r="F6939">
        <v>2023</v>
      </c>
      <c r="G6939">
        <v>2023</v>
      </c>
      <c r="H6939">
        <v>45</v>
      </c>
      <c r="I6939" t="s">
        <v>76</v>
      </c>
      <c r="J6939">
        <v>99</v>
      </c>
      <c r="K6939" t="s">
        <v>23</v>
      </c>
      <c r="L6939">
        <v>2</v>
      </c>
      <c r="M6939" t="s">
        <v>24</v>
      </c>
      <c r="N6939">
        <v>9999</v>
      </c>
      <c r="O6939" t="s">
        <v>40</v>
      </c>
      <c r="P6939">
        <v>1287</v>
      </c>
      <c r="T6939" s="3" t="str">
        <f t="shared" si="217"/>
        <v>.</v>
      </c>
      <c r="U6939" s="3" t="str">
        <f>IF(AND(R6939&lt;&gt;"_U",N6939&lt;&gt;9999,N6939&lt;&gt;999,L6939&lt;&gt;"Median"),IFERROR(VLOOKUP(A6939,'TA Total'!A:P,16,0),"."),".")</f>
        <v>.</v>
      </c>
    </row>
    <row r="6940" spans="1:21" x14ac:dyDescent="0.3">
      <c r="A6940" s="1" t="str">
        <f t="shared" si="216"/>
        <v>2023|Upper Hutt City|$20,001-$30,000</v>
      </c>
      <c r="B6940" t="s">
        <v>18</v>
      </c>
      <c r="C6940" t="s">
        <v>19</v>
      </c>
      <c r="D6940" t="s">
        <v>20</v>
      </c>
      <c r="E6940" t="s">
        <v>21</v>
      </c>
      <c r="F6940">
        <v>2023</v>
      </c>
      <c r="G6940">
        <v>2023</v>
      </c>
      <c r="H6940">
        <v>45</v>
      </c>
      <c r="I6940" t="s">
        <v>76</v>
      </c>
      <c r="J6940">
        <v>99</v>
      </c>
      <c r="K6940" t="s">
        <v>23</v>
      </c>
      <c r="L6940">
        <v>2</v>
      </c>
      <c r="M6940" t="s">
        <v>24</v>
      </c>
      <c r="N6940">
        <v>999</v>
      </c>
      <c r="O6940" t="s">
        <v>42</v>
      </c>
      <c r="P6940">
        <v>0</v>
      </c>
      <c r="T6940" s="3" t="str">
        <f t="shared" si="217"/>
        <v>.</v>
      </c>
      <c r="U6940" s="3" t="str">
        <f>IF(AND(R6940&lt;&gt;"_U",N6940&lt;&gt;9999,N6940&lt;&gt;999,L6940&lt;&gt;"Median"),IFERROR(VLOOKUP(A6940,'TA Total'!A:P,16,0),"."),".")</f>
        <v>.</v>
      </c>
    </row>
    <row r="6941" spans="1:21" x14ac:dyDescent="0.3">
      <c r="A6941" s="1" t="str">
        <f t="shared" si="216"/>
        <v>2023|Upper Hutt City|$20,001-$30,000</v>
      </c>
      <c r="B6941" t="s">
        <v>18</v>
      </c>
      <c r="C6941" t="s">
        <v>19</v>
      </c>
      <c r="D6941" t="s">
        <v>20</v>
      </c>
      <c r="E6941" t="s">
        <v>21</v>
      </c>
      <c r="F6941">
        <v>2023</v>
      </c>
      <c r="G6941">
        <v>2023</v>
      </c>
      <c r="H6941">
        <v>45</v>
      </c>
      <c r="I6941" t="s">
        <v>76</v>
      </c>
      <c r="J6941">
        <v>99</v>
      </c>
      <c r="K6941" t="s">
        <v>23</v>
      </c>
      <c r="L6941">
        <v>2</v>
      </c>
      <c r="M6941" t="s">
        <v>24</v>
      </c>
      <c r="N6941">
        <v>7777</v>
      </c>
      <c r="O6941" t="s">
        <v>37</v>
      </c>
      <c r="P6941">
        <v>1287</v>
      </c>
      <c r="T6941" s="3">
        <f t="shared" si="217"/>
        <v>100</v>
      </c>
      <c r="U6941" s="3">
        <f>IF(AND(R6941&lt;&gt;"_U",N6941&lt;&gt;9999,N6941&lt;&gt;999,L6941&lt;&gt;"Median"),IFERROR(VLOOKUP(A6941,'TA Total'!A:P,16,0),"."),".")</f>
        <v>1287</v>
      </c>
    </row>
    <row r="6942" spans="1:21" x14ac:dyDescent="0.3">
      <c r="A6942" s="1" t="str">
        <f t="shared" si="216"/>
        <v>2023|Upper Hutt City|$20,001-$30,000</v>
      </c>
      <c r="B6942" t="s">
        <v>18</v>
      </c>
      <c r="C6942" t="s">
        <v>19</v>
      </c>
      <c r="D6942" t="s">
        <v>20</v>
      </c>
      <c r="E6942" t="s">
        <v>21</v>
      </c>
      <c r="F6942">
        <v>2023</v>
      </c>
      <c r="G6942">
        <v>2023</v>
      </c>
      <c r="H6942">
        <v>45</v>
      </c>
      <c r="I6942" t="s">
        <v>76</v>
      </c>
      <c r="J6942">
        <v>99</v>
      </c>
      <c r="K6942" t="s">
        <v>23</v>
      </c>
      <c r="L6942">
        <v>2</v>
      </c>
      <c r="M6942" t="s">
        <v>24</v>
      </c>
      <c r="N6942">
        <v>3</v>
      </c>
      <c r="O6942" t="s">
        <v>25</v>
      </c>
      <c r="P6942">
        <v>96</v>
      </c>
      <c r="T6942" s="3">
        <f t="shared" si="217"/>
        <v>7.46</v>
      </c>
      <c r="U6942" s="3">
        <f>IF(AND(R6942&lt;&gt;"_U",N6942&lt;&gt;9999,N6942&lt;&gt;999,L6942&lt;&gt;"Median"),IFERROR(VLOOKUP(A6942,'TA Total'!A:P,16,0),"."),".")</f>
        <v>1287</v>
      </c>
    </row>
    <row r="6943" spans="1:21" x14ac:dyDescent="0.3">
      <c r="A6943" s="1" t="str">
        <f t="shared" si="216"/>
        <v>2023|Upper Hutt City|$20,001-$30,000</v>
      </c>
      <c r="B6943" t="s">
        <v>18</v>
      </c>
      <c r="C6943" t="s">
        <v>19</v>
      </c>
      <c r="D6943" t="s">
        <v>20</v>
      </c>
      <c r="E6943" t="s">
        <v>21</v>
      </c>
      <c r="F6943">
        <v>2023</v>
      </c>
      <c r="G6943">
        <v>2023</v>
      </c>
      <c r="H6943">
        <v>45</v>
      </c>
      <c r="I6943" t="s">
        <v>76</v>
      </c>
      <c r="J6943">
        <v>99</v>
      </c>
      <c r="K6943" t="s">
        <v>23</v>
      </c>
      <c r="L6943">
        <v>2</v>
      </c>
      <c r="M6943" t="s">
        <v>24</v>
      </c>
      <c r="N6943">
        <v>2</v>
      </c>
      <c r="O6943" t="s">
        <v>28</v>
      </c>
      <c r="P6943">
        <v>387</v>
      </c>
      <c r="T6943" s="3">
        <f t="shared" si="217"/>
        <v>30.07</v>
      </c>
      <c r="U6943" s="3">
        <f>IF(AND(R6943&lt;&gt;"_U",N6943&lt;&gt;9999,N6943&lt;&gt;999,L6943&lt;&gt;"Median"),IFERROR(VLOOKUP(A6943,'TA Total'!A:P,16,0),"."),".")</f>
        <v>1287</v>
      </c>
    </row>
    <row r="6944" spans="1:21" x14ac:dyDescent="0.3">
      <c r="A6944" s="1" t="str">
        <f t="shared" si="216"/>
        <v>2023|Upper Hutt City|$30,001-$50,000</v>
      </c>
      <c r="B6944" t="s">
        <v>18</v>
      </c>
      <c r="C6944" t="s">
        <v>19</v>
      </c>
      <c r="D6944" t="s">
        <v>20</v>
      </c>
      <c r="E6944" t="s">
        <v>21</v>
      </c>
      <c r="F6944">
        <v>2023</v>
      </c>
      <c r="G6944">
        <v>2023</v>
      </c>
      <c r="H6944">
        <v>45</v>
      </c>
      <c r="I6944" t="s">
        <v>76</v>
      </c>
      <c r="J6944">
        <v>99</v>
      </c>
      <c r="K6944" t="s">
        <v>23</v>
      </c>
      <c r="L6944">
        <v>3</v>
      </c>
      <c r="M6944" t="s">
        <v>45</v>
      </c>
      <c r="N6944">
        <v>9999</v>
      </c>
      <c r="O6944" t="s">
        <v>40</v>
      </c>
      <c r="P6944">
        <v>1911</v>
      </c>
      <c r="T6944" s="3" t="str">
        <f t="shared" si="217"/>
        <v>.</v>
      </c>
      <c r="U6944" s="3" t="str">
        <f>IF(AND(R6944&lt;&gt;"_U",N6944&lt;&gt;9999,N6944&lt;&gt;999,L6944&lt;&gt;"Median"),IFERROR(VLOOKUP(A6944,'TA Total'!A:P,16,0),"."),".")</f>
        <v>.</v>
      </c>
    </row>
    <row r="6945" spans="1:21" x14ac:dyDescent="0.3">
      <c r="A6945" s="1" t="str">
        <f t="shared" si="216"/>
        <v>2023|Upper Hutt City|$30,001-$50,000</v>
      </c>
      <c r="B6945" t="s">
        <v>18</v>
      </c>
      <c r="C6945" t="s">
        <v>19</v>
      </c>
      <c r="D6945" t="s">
        <v>20</v>
      </c>
      <c r="E6945" t="s">
        <v>21</v>
      </c>
      <c r="F6945">
        <v>2023</v>
      </c>
      <c r="G6945">
        <v>2023</v>
      </c>
      <c r="H6945">
        <v>45</v>
      </c>
      <c r="I6945" t="s">
        <v>76</v>
      </c>
      <c r="J6945">
        <v>99</v>
      </c>
      <c r="K6945" t="s">
        <v>23</v>
      </c>
      <c r="L6945">
        <v>3</v>
      </c>
      <c r="M6945" t="s">
        <v>45</v>
      </c>
      <c r="N6945">
        <v>999</v>
      </c>
      <c r="O6945" t="s">
        <v>42</v>
      </c>
      <c r="P6945">
        <v>0</v>
      </c>
      <c r="T6945" s="3" t="str">
        <f t="shared" si="217"/>
        <v>.</v>
      </c>
      <c r="U6945" s="3" t="str">
        <f>IF(AND(R6945&lt;&gt;"_U",N6945&lt;&gt;9999,N6945&lt;&gt;999,L6945&lt;&gt;"Median"),IFERROR(VLOOKUP(A6945,'TA Total'!A:P,16,0),"."),".")</f>
        <v>.</v>
      </c>
    </row>
    <row r="6946" spans="1:21" x14ac:dyDescent="0.3">
      <c r="A6946" s="1" t="str">
        <f t="shared" si="216"/>
        <v>2023|Upper Hutt City|$30,001-$50,000</v>
      </c>
      <c r="B6946" t="s">
        <v>18</v>
      </c>
      <c r="C6946" t="s">
        <v>19</v>
      </c>
      <c r="D6946" t="s">
        <v>20</v>
      </c>
      <c r="E6946" t="s">
        <v>21</v>
      </c>
      <c r="F6946">
        <v>2023</v>
      </c>
      <c r="G6946">
        <v>2023</v>
      </c>
      <c r="H6946">
        <v>45</v>
      </c>
      <c r="I6946" t="s">
        <v>76</v>
      </c>
      <c r="J6946">
        <v>99</v>
      </c>
      <c r="K6946" t="s">
        <v>23</v>
      </c>
      <c r="L6946">
        <v>3</v>
      </c>
      <c r="M6946" t="s">
        <v>45</v>
      </c>
      <c r="N6946">
        <v>7777</v>
      </c>
      <c r="O6946" t="s">
        <v>37</v>
      </c>
      <c r="P6946">
        <v>1911</v>
      </c>
      <c r="T6946" s="3">
        <f t="shared" si="217"/>
        <v>100</v>
      </c>
      <c r="U6946" s="3">
        <f>IF(AND(R6946&lt;&gt;"_U",N6946&lt;&gt;9999,N6946&lt;&gt;999,L6946&lt;&gt;"Median"),IFERROR(VLOOKUP(A6946,'TA Total'!A:P,16,0),"."),".")</f>
        <v>1911</v>
      </c>
    </row>
    <row r="6947" spans="1:21" x14ac:dyDescent="0.3">
      <c r="A6947" s="1" t="str">
        <f t="shared" si="216"/>
        <v>2023|Upper Hutt City|$30,001-$50,000</v>
      </c>
      <c r="B6947" t="s">
        <v>18</v>
      </c>
      <c r="C6947" t="s">
        <v>19</v>
      </c>
      <c r="D6947" t="s">
        <v>20</v>
      </c>
      <c r="E6947" t="s">
        <v>21</v>
      </c>
      <c r="F6947">
        <v>2023</v>
      </c>
      <c r="G6947">
        <v>2023</v>
      </c>
      <c r="H6947">
        <v>45</v>
      </c>
      <c r="I6947" t="s">
        <v>76</v>
      </c>
      <c r="J6947">
        <v>99</v>
      </c>
      <c r="K6947" t="s">
        <v>23</v>
      </c>
      <c r="L6947">
        <v>3</v>
      </c>
      <c r="M6947" t="s">
        <v>45</v>
      </c>
      <c r="N6947">
        <v>3</v>
      </c>
      <c r="O6947" t="s">
        <v>25</v>
      </c>
      <c r="P6947">
        <v>171</v>
      </c>
      <c r="T6947" s="3">
        <f t="shared" si="217"/>
        <v>8.9499999999999993</v>
      </c>
      <c r="U6947" s="3">
        <f>IF(AND(R6947&lt;&gt;"_U",N6947&lt;&gt;9999,N6947&lt;&gt;999,L6947&lt;&gt;"Median"),IFERROR(VLOOKUP(A6947,'TA Total'!A:P,16,0),"."),".")</f>
        <v>1911</v>
      </c>
    </row>
    <row r="6948" spans="1:21" x14ac:dyDescent="0.3">
      <c r="A6948" s="1" t="str">
        <f t="shared" si="216"/>
        <v>2023|Upper Hutt City|$30,001-$50,000</v>
      </c>
      <c r="B6948" t="s">
        <v>18</v>
      </c>
      <c r="C6948" t="s">
        <v>19</v>
      </c>
      <c r="D6948" t="s">
        <v>20</v>
      </c>
      <c r="E6948" t="s">
        <v>21</v>
      </c>
      <c r="F6948">
        <v>2023</v>
      </c>
      <c r="G6948">
        <v>2023</v>
      </c>
      <c r="H6948">
        <v>45</v>
      </c>
      <c r="I6948" t="s">
        <v>76</v>
      </c>
      <c r="J6948">
        <v>99</v>
      </c>
      <c r="K6948" t="s">
        <v>23</v>
      </c>
      <c r="L6948">
        <v>3</v>
      </c>
      <c r="M6948" t="s">
        <v>45</v>
      </c>
      <c r="N6948">
        <v>1</v>
      </c>
      <c r="O6948" t="s">
        <v>33</v>
      </c>
      <c r="P6948">
        <v>1149</v>
      </c>
      <c r="T6948" s="3">
        <f t="shared" si="217"/>
        <v>60.13</v>
      </c>
      <c r="U6948" s="3">
        <f>IF(AND(R6948&lt;&gt;"_U",N6948&lt;&gt;9999,N6948&lt;&gt;999,L6948&lt;&gt;"Median"),IFERROR(VLOOKUP(A6948,'TA Total'!A:P,16,0),"."),".")</f>
        <v>1911</v>
      </c>
    </row>
    <row r="6949" spans="1:21" x14ac:dyDescent="0.3">
      <c r="A6949" s="1" t="str">
        <f t="shared" si="216"/>
        <v>2023|Upper Hutt City|$30,001-$50,000</v>
      </c>
      <c r="B6949" t="s">
        <v>18</v>
      </c>
      <c r="C6949" t="s">
        <v>19</v>
      </c>
      <c r="D6949" t="s">
        <v>20</v>
      </c>
      <c r="E6949" t="s">
        <v>21</v>
      </c>
      <c r="F6949">
        <v>2023</v>
      </c>
      <c r="G6949">
        <v>2023</v>
      </c>
      <c r="H6949">
        <v>45</v>
      </c>
      <c r="I6949" t="s">
        <v>76</v>
      </c>
      <c r="J6949">
        <v>99</v>
      </c>
      <c r="K6949" t="s">
        <v>23</v>
      </c>
      <c r="L6949">
        <v>3</v>
      </c>
      <c r="M6949" t="s">
        <v>45</v>
      </c>
      <c r="N6949">
        <v>2</v>
      </c>
      <c r="O6949" t="s">
        <v>28</v>
      </c>
      <c r="P6949">
        <v>594</v>
      </c>
      <c r="T6949" s="3">
        <f t="shared" si="217"/>
        <v>31.08</v>
      </c>
      <c r="U6949" s="3">
        <f>IF(AND(R6949&lt;&gt;"_U",N6949&lt;&gt;9999,N6949&lt;&gt;999,L6949&lt;&gt;"Median"),IFERROR(VLOOKUP(A6949,'TA Total'!A:P,16,0),"."),".")</f>
        <v>1911</v>
      </c>
    </row>
    <row r="6950" spans="1:21" x14ac:dyDescent="0.3">
      <c r="A6950" s="1" t="str">
        <f t="shared" si="216"/>
        <v>2023|Upper Hutt City|$50,001-$70,000</v>
      </c>
      <c r="B6950" t="s">
        <v>18</v>
      </c>
      <c r="C6950" t="s">
        <v>19</v>
      </c>
      <c r="D6950" t="s">
        <v>20</v>
      </c>
      <c r="E6950" t="s">
        <v>21</v>
      </c>
      <c r="F6950">
        <v>2023</v>
      </c>
      <c r="G6950">
        <v>2023</v>
      </c>
      <c r="H6950">
        <v>45</v>
      </c>
      <c r="I6950" t="s">
        <v>76</v>
      </c>
      <c r="J6950">
        <v>99</v>
      </c>
      <c r="K6950" t="s">
        <v>23</v>
      </c>
      <c r="L6950">
        <v>4</v>
      </c>
      <c r="M6950" t="s">
        <v>36</v>
      </c>
      <c r="N6950">
        <v>999</v>
      </c>
      <c r="O6950" t="s">
        <v>42</v>
      </c>
      <c r="P6950">
        <v>0</v>
      </c>
      <c r="T6950" s="3" t="str">
        <f t="shared" si="217"/>
        <v>.</v>
      </c>
      <c r="U6950" s="3" t="str">
        <f>IF(AND(R6950&lt;&gt;"_U",N6950&lt;&gt;9999,N6950&lt;&gt;999,L6950&lt;&gt;"Median"),IFERROR(VLOOKUP(A6950,'TA Total'!A:P,16,0),"."),".")</f>
        <v>.</v>
      </c>
    </row>
    <row r="6951" spans="1:21" x14ac:dyDescent="0.3">
      <c r="A6951" s="1" t="str">
        <f t="shared" si="216"/>
        <v>2023|Upper Hutt City|$50,001-$70,000</v>
      </c>
      <c r="B6951" t="s">
        <v>18</v>
      </c>
      <c r="C6951" t="s">
        <v>19</v>
      </c>
      <c r="D6951" t="s">
        <v>20</v>
      </c>
      <c r="E6951" t="s">
        <v>21</v>
      </c>
      <c r="F6951">
        <v>2023</v>
      </c>
      <c r="G6951">
        <v>2023</v>
      </c>
      <c r="H6951">
        <v>45</v>
      </c>
      <c r="I6951" t="s">
        <v>76</v>
      </c>
      <c r="J6951">
        <v>99</v>
      </c>
      <c r="K6951" t="s">
        <v>23</v>
      </c>
      <c r="L6951">
        <v>4</v>
      </c>
      <c r="M6951" t="s">
        <v>36</v>
      </c>
      <c r="N6951">
        <v>7777</v>
      </c>
      <c r="O6951" t="s">
        <v>37</v>
      </c>
      <c r="P6951">
        <v>1464</v>
      </c>
      <c r="T6951" s="3">
        <f t="shared" si="217"/>
        <v>100</v>
      </c>
      <c r="U6951" s="3">
        <f>IF(AND(R6951&lt;&gt;"_U",N6951&lt;&gt;9999,N6951&lt;&gt;999,L6951&lt;&gt;"Median"),IFERROR(VLOOKUP(A6951,'TA Total'!A:P,16,0),"."),".")</f>
        <v>1464</v>
      </c>
    </row>
    <row r="6952" spans="1:21" x14ac:dyDescent="0.3">
      <c r="A6952" s="1" t="str">
        <f t="shared" si="216"/>
        <v>2023|Upper Hutt City|$50,001-$70,000</v>
      </c>
      <c r="B6952" t="s">
        <v>18</v>
      </c>
      <c r="C6952" t="s">
        <v>19</v>
      </c>
      <c r="D6952" t="s">
        <v>20</v>
      </c>
      <c r="E6952" t="s">
        <v>21</v>
      </c>
      <c r="F6952">
        <v>2023</v>
      </c>
      <c r="G6952">
        <v>2023</v>
      </c>
      <c r="H6952">
        <v>45</v>
      </c>
      <c r="I6952" t="s">
        <v>76</v>
      </c>
      <c r="J6952">
        <v>99</v>
      </c>
      <c r="K6952" t="s">
        <v>23</v>
      </c>
      <c r="L6952">
        <v>4</v>
      </c>
      <c r="M6952" t="s">
        <v>36</v>
      </c>
      <c r="N6952">
        <v>3</v>
      </c>
      <c r="O6952" t="s">
        <v>25</v>
      </c>
      <c r="P6952">
        <v>120</v>
      </c>
      <c r="T6952" s="3">
        <f t="shared" si="217"/>
        <v>8.1999999999999993</v>
      </c>
      <c r="U6952" s="3">
        <f>IF(AND(R6952&lt;&gt;"_U",N6952&lt;&gt;9999,N6952&lt;&gt;999,L6952&lt;&gt;"Median"),IFERROR(VLOOKUP(A6952,'TA Total'!A:P,16,0),"."),".")</f>
        <v>1464</v>
      </c>
    </row>
    <row r="6953" spans="1:21" x14ac:dyDescent="0.3">
      <c r="A6953" s="1" t="str">
        <f t="shared" si="216"/>
        <v>2023|Upper Hutt City|$50,001-$70,000</v>
      </c>
      <c r="B6953" t="s">
        <v>18</v>
      </c>
      <c r="C6953" t="s">
        <v>19</v>
      </c>
      <c r="D6953" t="s">
        <v>20</v>
      </c>
      <c r="E6953" t="s">
        <v>21</v>
      </c>
      <c r="F6953">
        <v>2023</v>
      </c>
      <c r="G6953">
        <v>2023</v>
      </c>
      <c r="H6953">
        <v>45</v>
      </c>
      <c r="I6953" t="s">
        <v>76</v>
      </c>
      <c r="J6953">
        <v>99</v>
      </c>
      <c r="K6953" t="s">
        <v>23</v>
      </c>
      <c r="L6953">
        <v>4</v>
      </c>
      <c r="M6953" t="s">
        <v>36</v>
      </c>
      <c r="N6953">
        <v>1</v>
      </c>
      <c r="O6953" t="s">
        <v>33</v>
      </c>
      <c r="P6953">
        <v>822</v>
      </c>
      <c r="T6953" s="3">
        <f t="shared" si="217"/>
        <v>56.15</v>
      </c>
      <c r="U6953" s="3">
        <f>IF(AND(R6953&lt;&gt;"_U",N6953&lt;&gt;9999,N6953&lt;&gt;999,L6953&lt;&gt;"Median"),IFERROR(VLOOKUP(A6953,'TA Total'!A:P,16,0),"."),".")</f>
        <v>1464</v>
      </c>
    </row>
    <row r="6954" spans="1:21" x14ac:dyDescent="0.3">
      <c r="A6954" s="1" t="str">
        <f t="shared" si="216"/>
        <v>2023|Upper Hutt City|$50,001-$70,000</v>
      </c>
      <c r="B6954" t="s">
        <v>18</v>
      </c>
      <c r="C6954" t="s">
        <v>19</v>
      </c>
      <c r="D6954" t="s">
        <v>20</v>
      </c>
      <c r="E6954" t="s">
        <v>21</v>
      </c>
      <c r="F6954">
        <v>2023</v>
      </c>
      <c r="G6954">
        <v>2023</v>
      </c>
      <c r="H6954">
        <v>45</v>
      </c>
      <c r="I6954" t="s">
        <v>76</v>
      </c>
      <c r="J6954">
        <v>99</v>
      </c>
      <c r="K6954" t="s">
        <v>23</v>
      </c>
      <c r="L6954">
        <v>4</v>
      </c>
      <c r="M6954" t="s">
        <v>36</v>
      </c>
      <c r="N6954">
        <v>2</v>
      </c>
      <c r="O6954" t="s">
        <v>28</v>
      </c>
      <c r="P6954">
        <v>525</v>
      </c>
      <c r="T6954" s="3">
        <f t="shared" si="217"/>
        <v>35.86</v>
      </c>
      <c r="U6954" s="3">
        <f>IF(AND(R6954&lt;&gt;"_U",N6954&lt;&gt;9999,N6954&lt;&gt;999,L6954&lt;&gt;"Median"),IFERROR(VLOOKUP(A6954,'TA Total'!A:P,16,0),"."),".")</f>
        <v>1464</v>
      </c>
    </row>
    <row r="6955" spans="1:21" x14ac:dyDescent="0.3">
      <c r="A6955" s="1" t="str">
        <f t="shared" si="216"/>
        <v>2023|Upper Hutt City|$50,001-$70,000</v>
      </c>
      <c r="B6955" t="s">
        <v>18</v>
      </c>
      <c r="C6955" t="s">
        <v>19</v>
      </c>
      <c r="D6955" t="s">
        <v>20</v>
      </c>
      <c r="E6955" t="s">
        <v>21</v>
      </c>
      <c r="F6955">
        <v>2023</v>
      </c>
      <c r="G6955">
        <v>2023</v>
      </c>
      <c r="H6955">
        <v>45</v>
      </c>
      <c r="I6955" t="s">
        <v>76</v>
      </c>
      <c r="J6955">
        <v>99</v>
      </c>
      <c r="K6955" t="s">
        <v>23</v>
      </c>
      <c r="L6955">
        <v>4</v>
      </c>
      <c r="M6955" t="s">
        <v>36</v>
      </c>
      <c r="N6955">
        <v>9999</v>
      </c>
      <c r="O6955" t="s">
        <v>40</v>
      </c>
      <c r="P6955">
        <v>1464</v>
      </c>
      <c r="T6955" s="3" t="str">
        <f t="shared" si="217"/>
        <v>.</v>
      </c>
      <c r="U6955" s="3" t="str">
        <f>IF(AND(R6955&lt;&gt;"_U",N6955&lt;&gt;9999,N6955&lt;&gt;999,L6955&lt;&gt;"Median"),IFERROR(VLOOKUP(A6955,'TA Total'!A:P,16,0),"."),".")</f>
        <v>.</v>
      </c>
    </row>
    <row r="6956" spans="1:21" x14ac:dyDescent="0.3">
      <c r="A6956" s="1" t="str">
        <f t="shared" si="216"/>
        <v>2023|Upper Hutt City|$70,001-$100,000</v>
      </c>
      <c r="B6956" t="s">
        <v>18</v>
      </c>
      <c r="C6956" t="s">
        <v>19</v>
      </c>
      <c r="D6956" t="s">
        <v>20</v>
      </c>
      <c r="E6956" t="s">
        <v>21</v>
      </c>
      <c r="F6956">
        <v>2023</v>
      </c>
      <c r="G6956">
        <v>2023</v>
      </c>
      <c r="H6956">
        <v>45</v>
      </c>
      <c r="I6956" t="s">
        <v>76</v>
      </c>
      <c r="J6956">
        <v>99</v>
      </c>
      <c r="K6956" t="s">
        <v>23</v>
      </c>
      <c r="L6956">
        <v>5</v>
      </c>
      <c r="M6956" t="s">
        <v>58</v>
      </c>
      <c r="N6956">
        <v>3</v>
      </c>
      <c r="O6956" t="s">
        <v>25</v>
      </c>
      <c r="P6956">
        <v>150</v>
      </c>
      <c r="T6956" s="3">
        <f t="shared" si="217"/>
        <v>7.2</v>
      </c>
      <c r="U6956" s="3">
        <f>IF(AND(R6956&lt;&gt;"_U",N6956&lt;&gt;9999,N6956&lt;&gt;999,L6956&lt;&gt;"Median"),IFERROR(VLOOKUP(A6956,'TA Total'!A:P,16,0),"."),".")</f>
        <v>2082</v>
      </c>
    </row>
    <row r="6957" spans="1:21" x14ac:dyDescent="0.3">
      <c r="A6957" s="1" t="str">
        <f t="shared" si="216"/>
        <v>2023|Upper Hutt City|$70,001-$100,000</v>
      </c>
      <c r="B6957" t="s">
        <v>18</v>
      </c>
      <c r="C6957" t="s">
        <v>19</v>
      </c>
      <c r="D6957" t="s">
        <v>20</v>
      </c>
      <c r="E6957" t="s">
        <v>21</v>
      </c>
      <c r="F6957">
        <v>2023</v>
      </c>
      <c r="G6957">
        <v>2023</v>
      </c>
      <c r="H6957">
        <v>45</v>
      </c>
      <c r="I6957" t="s">
        <v>76</v>
      </c>
      <c r="J6957">
        <v>99</v>
      </c>
      <c r="K6957" t="s">
        <v>23</v>
      </c>
      <c r="L6957">
        <v>5</v>
      </c>
      <c r="M6957" t="s">
        <v>58</v>
      </c>
      <c r="N6957">
        <v>2</v>
      </c>
      <c r="O6957" t="s">
        <v>28</v>
      </c>
      <c r="P6957">
        <v>663</v>
      </c>
      <c r="T6957" s="3">
        <f t="shared" si="217"/>
        <v>31.84</v>
      </c>
      <c r="U6957" s="3">
        <f>IF(AND(R6957&lt;&gt;"_U",N6957&lt;&gt;9999,N6957&lt;&gt;999,L6957&lt;&gt;"Median"),IFERROR(VLOOKUP(A6957,'TA Total'!A:P,16,0),"."),".")</f>
        <v>2082</v>
      </c>
    </row>
    <row r="6958" spans="1:21" x14ac:dyDescent="0.3">
      <c r="A6958" s="1" t="str">
        <f t="shared" si="216"/>
        <v>2023|Upper Hutt City|$70,001-$100,000</v>
      </c>
      <c r="B6958" t="s">
        <v>18</v>
      </c>
      <c r="C6958" t="s">
        <v>19</v>
      </c>
      <c r="D6958" t="s">
        <v>20</v>
      </c>
      <c r="E6958" t="s">
        <v>21</v>
      </c>
      <c r="F6958">
        <v>2023</v>
      </c>
      <c r="G6958">
        <v>2023</v>
      </c>
      <c r="H6958">
        <v>45</v>
      </c>
      <c r="I6958" t="s">
        <v>76</v>
      </c>
      <c r="J6958">
        <v>99</v>
      </c>
      <c r="K6958" t="s">
        <v>23</v>
      </c>
      <c r="L6958">
        <v>5</v>
      </c>
      <c r="M6958" t="s">
        <v>58</v>
      </c>
      <c r="N6958">
        <v>1</v>
      </c>
      <c r="O6958" t="s">
        <v>33</v>
      </c>
      <c r="P6958">
        <v>1269</v>
      </c>
      <c r="T6958" s="3">
        <f t="shared" si="217"/>
        <v>60.95</v>
      </c>
      <c r="U6958" s="3">
        <f>IF(AND(R6958&lt;&gt;"_U",N6958&lt;&gt;9999,N6958&lt;&gt;999,L6958&lt;&gt;"Median"),IFERROR(VLOOKUP(A6958,'TA Total'!A:P,16,0),"."),".")</f>
        <v>2082</v>
      </c>
    </row>
    <row r="6959" spans="1:21" x14ac:dyDescent="0.3">
      <c r="A6959" s="1" t="str">
        <f t="shared" si="216"/>
        <v>2023|Upper Hutt City|$70,001-$100,000</v>
      </c>
      <c r="B6959" t="s">
        <v>18</v>
      </c>
      <c r="C6959" t="s">
        <v>19</v>
      </c>
      <c r="D6959" t="s">
        <v>20</v>
      </c>
      <c r="E6959" t="s">
        <v>21</v>
      </c>
      <c r="F6959">
        <v>2023</v>
      </c>
      <c r="G6959">
        <v>2023</v>
      </c>
      <c r="H6959">
        <v>45</v>
      </c>
      <c r="I6959" t="s">
        <v>76</v>
      </c>
      <c r="J6959">
        <v>99</v>
      </c>
      <c r="K6959" t="s">
        <v>23</v>
      </c>
      <c r="L6959">
        <v>5</v>
      </c>
      <c r="M6959" t="s">
        <v>58</v>
      </c>
      <c r="N6959">
        <v>999</v>
      </c>
      <c r="O6959" t="s">
        <v>42</v>
      </c>
      <c r="P6959">
        <v>0</v>
      </c>
      <c r="T6959" s="3" t="str">
        <f t="shared" si="217"/>
        <v>.</v>
      </c>
      <c r="U6959" s="3" t="str">
        <f>IF(AND(R6959&lt;&gt;"_U",N6959&lt;&gt;9999,N6959&lt;&gt;999,L6959&lt;&gt;"Median"),IFERROR(VLOOKUP(A6959,'TA Total'!A:P,16,0),"."),".")</f>
        <v>.</v>
      </c>
    </row>
    <row r="6960" spans="1:21" x14ac:dyDescent="0.3">
      <c r="A6960" s="1" t="str">
        <f t="shared" si="216"/>
        <v>2023|Upper Hutt City|$70,001-$100,000</v>
      </c>
      <c r="B6960" t="s">
        <v>18</v>
      </c>
      <c r="C6960" t="s">
        <v>19</v>
      </c>
      <c r="D6960" t="s">
        <v>20</v>
      </c>
      <c r="E6960" t="s">
        <v>21</v>
      </c>
      <c r="F6960">
        <v>2023</v>
      </c>
      <c r="G6960">
        <v>2023</v>
      </c>
      <c r="H6960">
        <v>45</v>
      </c>
      <c r="I6960" t="s">
        <v>76</v>
      </c>
      <c r="J6960">
        <v>99</v>
      </c>
      <c r="K6960" t="s">
        <v>23</v>
      </c>
      <c r="L6960">
        <v>5</v>
      </c>
      <c r="M6960" t="s">
        <v>58</v>
      </c>
      <c r="N6960">
        <v>7777</v>
      </c>
      <c r="O6960" t="s">
        <v>37</v>
      </c>
      <c r="P6960">
        <v>2082</v>
      </c>
      <c r="T6960" s="3">
        <f t="shared" si="217"/>
        <v>100</v>
      </c>
      <c r="U6960" s="3">
        <f>IF(AND(R6960&lt;&gt;"_U",N6960&lt;&gt;9999,N6960&lt;&gt;999,L6960&lt;&gt;"Median"),IFERROR(VLOOKUP(A6960,'TA Total'!A:P,16,0),"."),".")</f>
        <v>2082</v>
      </c>
    </row>
    <row r="6961" spans="1:21" x14ac:dyDescent="0.3">
      <c r="A6961" s="1" t="str">
        <f t="shared" si="216"/>
        <v>2023|Upper Hutt City|$70,001-$100,000</v>
      </c>
      <c r="B6961" t="s">
        <v>18</v>
      </c>
      <c r="C6961" t="s">
        <v>19</v>
      </c>
      <c r="D6961" t="s">
        <v>20</v>
      </c>
      <c r="E6961" t="s">
        <v>21</v>
      </c>
      <c r="F6961">
        <v>2023</v>
      </c>
      <c r="G6961">
        <v>2023</v>
      </c>
      <c r="H6961">
        <v>45</v>
      </c>
      <c r="I6961" t="s">
        <v>76</v>
      </c>
      <c r="J6961">
        <v>99</v>
      </c>
      <c r="K6961" t="s">
        <v>23</v>
      </c>
      <c r="L6961">
        <v>5</v>
      </c>
      <c r="M6961" t="s">
        <v>58</v>
      </c>
      <c r="N6961">
        <v>9999</v>
      </c>
      <c r="O6961" t="s">
        <v>40</v>
      </c>
      <c r="P6961">
        <v>2082</v>
      </c>
      <c r="T6961" s="3" t="str">
        <f t="shared" si="217"/>
        <v>.</v>
      </c>
      <c r="U6961" s="3" t="str">
        <f>IF(AND(R6961&lt;&gt;"_U",N6961&lt;&gt;9999,N6961&lt;&gt;999,L6961&lt;&gt;"Median"),IFERROR(VLOOKUP(A6961,'TA Total'!A:P,16,0),"."),".")</f>
        <v>.</v>
      </c>
    </row>
    <row r="6962" spans="1:21" x14ac:dyDescent="0.3">
      <c r="A6962" s="1" t="str">
        <f t="shared" si="216"/>
        <v>2023|Upper Hutt City|$100,001-$150,000</v>
      </c>
      <c r="B6962" t="s">
        <v>18</v>
      </c>
      <c r="C6962" t="s">
        <v>19</v>
      </c>
      <c r="D6962" t="s">
        <v>20</v>
      </c>
      <c r="E6962" t="s">
        <v>21</v>
      </c>
      <c r="F6962">
        <v>2023</v>
      </c>
      <c r="G6962">
        <v>2023</v>
      </c>
      <c r="H6962">
        <v>45</v>
      </c>
      <c r="I6962" t="s">
        <v>76</v>
      </c>
      <c r="J6962">
        <v>99</v>
      </c>
      <c r="K6962" t="s">
        <v>23</v>
      </c>
      <c r="L6962">
        <v>6</v>
      </c>
      <c r="M6962" t="s">
        <v>59</v>
      </c>
      <c r="N6962">
        <v>2</v>
      </c>
      <c r="O6962" t="s">
        <v>28</v>
      </c>
      <c r="P6962">
        <v>807</v>
      </c>
      <c r="T6962" s="3">
        <f t="shared" si="217"/>
        <v>22.1</v>
      </c>
      <c r="U6962" s="3">
        <f>IF(AND(R6962&lt;&gt;"_U",N6962&lt;&gt;9999,N6962&lt;&gt;999,L6962&lt;&gt;"Median"),IFERROR(VLOOKUP(A6962,'TA Total'!A:P,16,0),"."),".")</f>
        <v>3651</v>
      </c>
    </row>
    <row r="6963" spans="1:21" x14ac:dyDescent="0.3">
      <c r="A6963" s="1" t="str">
        <f t="shared" si="216"/>
        <v>2023|Upper Hutt City|$100,001-$150,000</v>
      </c>
      <c r="B6963" t="s">
        <v>18</v>
      </c>
      <c r="C6963" t="s">
        <v>19</v>
      </c>
      <c r="D6963" t="s">
        <v>20</v>
      </c>
      <c r="E6963" t="s">
        <v>21</v>
      </c>
      <c r="F6963">
        <v>2023</v>
      </c>
      <c r="G6963">
        <v>2023</v>
      </c>
      <c r="H6963">
        <v>45</v>
      </c>
      <c r="I6963" t="s">
        <v>76</v>
      </c>
      <c r="J6963">
        <v>99</v>
      </c>
      <c r="K6963" t="s">
        <v>23</v>
      </c>
      <c r="L6963">
        <v>6</v>
      </c>
      <c r="M6963" t="s">
        <v>59</v>
      </c>
      <c r="N6963">
        <v>9999</v>
      </c>
      <c r="O6963" t="s">
        <v>40</v>
      </c>
      <c r="P6963">
        <v>3651</v>
      </c>
      <c r="T6963" s="3" t="str">
        <f t="shared" si="217"/>
        <v>.</v>
      </c>
      <c r="U6963" s="3" t="str">
        <f>IF(AND(R6963&lt;&gt;"_U",N6963&lt;&gt;9999,N6963&lt;&gt;999,L6963&lt;&gt;"Median"),IFERROR(VLOOKUP(A6963,'TA Total'!A:P,16,0),"."),".")</f>
        <v>.</v>
      </c>
    </row>
    <row r="6964" spans="1:21" x14ac:dyDescent="0.3">
      <c r="A6964" s="1" t="str">
        <f t="shared" si="216"/>
        <v>2023|Upper Hutt City|$100,001-$150,000</v>
      </c>
      <c r="B6964" t="s">
        <v>18</v>
      </c>
      <c r="C6964" t="s">
        <v>19</v>
      </c>
      <c r="D6964" t="s">
        <v>20</v>
      </c>
      <c r="E6964" t="s">
        <v>21</v>
      </c>
      <c r="F6964">
        <v>2023</v>
      </c>
      <c r="G6964">
        <v>2023</v>
      </c>
      <c r="H6964">
        <v>45</v>
      </c>
      <c r="I6964" t="s">
        <v>76</v>
      </c>
      <c r="J6964">
        <v>99</v>
      </c>
      <c r="K6964" t="s">
        <v>23</v>
      </c>
      <c r="L6964">
        <v>6</v>
      </c>
      <c r="M6964" t="s">
        <v>59</v>
      </c>
      <c r="N6964">
        <v>1</v>
      </c>
      <c r="O6964" t="s">
        <v>33</v>
      </c>
      <c r="P6964">
        <v>2589</v>
      </c>
      <c r="T6964" s="3">
        <f t="shared" si="217"/>
        <v>70.91</v>
      </c>
      <c r="U6964" s="3">
        <f>IF(AND(R6964&lt;&gt;"_U",N6964&lt;&gt;9999,N6964&lt;&gt;999,L6964&lt;&gt;"Median"),IFERROR(VLOOKUP(A6964,'TA Total'!A:P,16,0),"."),".")</f>
        <v>3651</v>
      </c>
    </row>
    <row r="6965" spans="1:21" x14ac:dyDescent="0.3">
      <c r="A6965" s="1" t="str">
        <f t="shared" si="216"/>
        <v>2023|Upper Hutt City|$100,001-$150,000</v>
      </c>
      <c r="B6965" t="s">
        <v>18</v>
      </c>
      <c r="C6965" t="s">
        <v>19</v>
      </c>
      <c r="D6965" t="s">
        <v>20</v>
      </c>
      <c r="E6965" t="s">
        <v>21</v>
      </c>
      <c r="F6965">
        <v>2023</v>
      </c>
      <c r="G6965">
        <v>2023</v>
      </c>
      <c r="H6965">
        <v>45</v>
      </c>
      <c r="I6965" t="s">
        <v>76</v>
      </c>
      <c r="J6965">
        <v>99</v>
      </c>
      <c r="K6965" t="s">
        <v>23</v>
      </c>
      <c r="L6965">
        <v>6</v>
      </c>
      <c r="M6965" t="s">
        <v>59</v>
      </c>
      <c r="N6965">
        <v>999</v>
      </c>
      <c r="O6965" t="s">
        <v>42</v>
      </c>
      <c r="P6965">
        <v>0</v>
      </c>
      <c r="T6965" s="3" t="str">
        <f t="shared" si="217"/>
        <v>.</v>
      </c>
      <c r="U6965" s="3" t="str">
        <f>IF(AND(R6965&lt;&gt;"_U",N6965&lt;&gt;9999,N6965&lt;&gt;999,L6965&lt;&gt;"Median"),IFERROR(VLOOKUP(A6965,'TA Total'!A:P,16,0),"."),".")</f>
        <v>.</v>
      </c>
    </row>
    <row r="6966" spans="1:21" x14ac:dyDescent="0.3">
      <c r="A6966" s="1" t="str">
        <f t="shared" si="216"/>
        <v>2023|Upper Hutt City|$100,001-$150,000</v>
      </c>
      <c r="B6966" t="s">
        <v>18</v>
      </c>
      <c r="C6966" t="s">
        <v>19</v>
      </c>
      <c r="D6966" t="s">
        <v>20</v>
      </c>
      <c r="E6966" t="s">
        <v>21</v>
      </c>
      <c r="F6966">
        <v>2023</v>
      </c>
      <c r="G6966">
        <v>2023</v>
      </c>
      <c r="H6966">
        <v>45</v>
      </c>
      <c r="I6966" t="s">
        <v>76</v>
      </c>
      <c r="J6966">
        <v>99</v>
      </c>
      <c r="K6966" t="s">
        <v>23</v>
      </c>
      <c r="L6966">
        <v>6</v>
      </c>
      <c r="M6966" t="s">
        <v>59</v>
      </c>
      <c r="N6966">
        <v>3</v>
      </c>
      <c r="O6966" t="s">
        <v>25</v>
      </c>
      <c r="P6966">
        <v>255</v>
      </c>
      <c r="T6966" s="3">
        <f t="shared" si="217"/>
        <v>6.98</v>
      </c>
      <c r="U6966" s="3">
        <f>IF(AND(R6966&lt;&gt;"_U",N6966&lt;&gt;9999,N6966&lt;&gt;999,L6966&lt;&gt;"Median"),IFERROR(VLOOKUP(A6966,'TA Total'!A:P,16,0),"."),".")</f>
        <v>3651</v>
      </c>
    </row>
    <row r="6967" spans="1:21" x14ac:dyDescent="0.3">
      <c r="A6967" s="1" t="str">
        <f t="shared" si="216"/>
        <v>2023|Upper Hutt City|$100,001-$150,000</v>
      </c>
      <c r="B6967" t="s">
        <v>18</v>
      </c>
      <c r="C6967" t="s">
        <v>19</v>
      </c>
      <c r="D6967" t="s">
        <v>20</v>
      </c>
      <c r="E6967" t="s">
        <v>21</v>
      </c>
      <c r="F6967">
        <v>2023</v>
      </c>
      <c r="G6967">
        <v>2023</v>
      </c>
      <c r="H6967">
        <v>45</v>
      </c>
      <c r="I6967" t="s">
        <v>76</v>
      </c>
      <c r="J6967">
        <v>99</v>
      </c>
      <c r="K6967" t="s">
        <v>23</v>
      </c>
      <c r="L6967">
        <v>6</v>
      </c>
      <c r="M6967" t="s">
        <v>59</v>
      </c>
      <c r="N6967">
        <v>7777</v>
      </c>
      <c r="O6967" t="s">
        <v>37</v>
      </c>
      <c r="P6967">
        <v>3651</v>
      </c>
      <c r="T6967" s="3">
        <f t="shared" si="217"/>
        <v>100</v>
      </c>
      <c r="U6967" s="3">
        <f>IF(AND(R6967&lt;&gt;"_U",N6967&lt;&gt;9999,N6967&lt;&gt;999,L6967&lt;&gt;"Median"),IFERROR(VLOOKUP(A6967,'TA Total'!A:P,16,0),"."),".")</f>
        <v>3651</v>
      </c>
    </row>
    <row r="6968" spans="1:21" x14ac:dyDescent="0.3">
      <c r="A6968" s="1" t="str">
        <f t="shared" si="216"/>
        <v>2023|Upper Hutt City|$150,001-$200,000</v>
      </c>
      <c r="B6968" t="s">
        <v>18</v>
      </c>
      <c r="C6968" t="s">
        <v>19</v>
      </c>
      <c r="D6968" t="s">
        <v>20</v>
      </c>
      <c r="E6968" t="s">
        <v>21</v>
      </c>
      <c r="F6968">
        <v>2023</v>
      </c>
      <c r="G6968">
        <v>2023</v>
      </c>
      <c r="H6968">
        <v>45</v>
      </c>
      <c r="I6968" t="s">
        <v>76</v>
      </c>
      <c r="J6968">
        <v>99</v>
      </c>
      <c r="K6968" t="s">
        <v>23</v>
      </c>
      <c r="L6968">
        <v>7</v>
      </c>
      <c r="M6968" t="s">
        <v>43</v>
      </c>
      <c r="N6968">
        <v>9999</v>
      </c>
      <c r="O6968" t="s">
        <v>40</v>
      </c>
      <c r="P6968">
        <v>2694</v>
      </c>
      <c r="T6968" s="3" t="str">
        <f t="shared" si="217"/>
        <v>.</v>
      </c>
      <c r="U6968" s="3" t="str">
        <f>IF(AND(R6968&lt;&gt;"_U",N6968&lt;&gt;9999,N6968&lt;&gt;999,L6968&lt;&gt;"Median"),IFERROR(VLOOKUP(A6968,'TA Total'!A:P,16,0),"."),".")</f>
        <v>.</v>
      </c>
    </row>
    <row r="6969" spans="1:21" x14ac:dyDescent="0.3">
      <c r="A6969" s="1" t="str">
        <f t="shared" si="216"/>
        <v>2023|Upper Hutt City|$150,001-$200,000</v>
      </c>
      <c r="B6969" t="s">
        <v>18</v>
      </c>
      <c r="C6969" t="s">
        <v>19</v>
      </c>
      <c r="D6969" t="s">
        <v>20</v>
      </c>
      <c r="E6969" t="s">
        <v>21</v>
      </c>
      <c r="F6969">
        <v>2023</v>
      </c>
      <c r="G6969">
        <v>2023</v>
      </c>
      <c r="H6969">
        <v>45</v>
      </c>
      <c r="I6969" t="s">
        <v>76</v>
      </c>
      <c r="J6969">
        <v>99</v>
      </c>
      <c r="K6969" t="s">
        <v>23</v>
      </c>
      <c r="L6969">
        <v>7</v>
      </c>
      <c r="M6969" t="s">
        <v>43</v>
      </c>
      <c r="N6969">
        <v>999</v>
      </c>
      <c r="O6969" t="s">
        <v>42</v>
      </c>
      <c r="P6969">
        <v>0</v>
      </c>
      <c r="T6969" s="3" t="str">
        <f t="shared" si="217"/>
        <v>.</v>
      </c>
      <c r="U6969" s="3" t="str">
        <f>IF(AND(R6969&lt;&gt;"_U",N6969&lt;&gt;9999,N6969&lt;&gt;999,L6969&lt;&gt;"Median"),IFERROR(VLOOKUP(A6969,'TA Total'!A:P,16,0),"."),".")</f>
        <v>.</v>
      </c>
    </row>
    <row r="6970" spans="1:21" x14ac:dyDescent="0.3">
      <c r="A6970" s="1" t="str">
        <f t="shared" si="216"/>
        <v>2023|Upper Hutt City|$150,001-$200,000</v>
      </c>
      <c r="B6970" t="s">
        <v>18</v>
      </c>
      <c r="C6970" t="s">
        <v>19</v>
      </c>
      <c r="D6970" t="s">
        <v>20</v>
      </c>
      <c r="E6970" t="s">
        <v>21</v>
      </c>
      <c r="F6970">
        <v>2023</v>
      </c>
      <c r="G6970">
        <v>2023</v>
      </c>
      <c r="H6970">
        <v>45</v>
      </c>
      <c r="I6970" t="s">
        <v>76</v>
      </c>
      <c r="J6970">
        <v>99</v>
      </c>
      <c r="K6970" t="s">
        <v>23</v>
      </c>
      <c r="L6970">
        <v>7</v>
      </c>
      <c r="M6970" t="s">
        <v>43</v>
      </c>
      <c r="N6970">
        <v>1</v>
      </c>
      <c r="O6970" t="s">
        <v>33</v>
      </c>
      <c r="P6970">
        <v>2076</v>
      </c>
      <c r="T6970" s="3">
        <f t="shared" si="217"/>
        <v>77.06</v>
      </c>
      <c r="U6970" s="3">
        <f>IF(AND(R6970&lt;&gt;"_U",N6970&lt;&gt;9999,N6970&lt;&gt;999,L6970&lt;&gt;"Median"),IFERROR(VLOOKUP(A6970,'TA Total'!A:P,16,0),"."),".")</f>
        <v>2694</v>
      </c>
    </row>
    <row r="6971" spans="1:21" x14ac:dyDescent="0.3">
      <c r="A6971" s="1" t="str">
        <f t="shared" si="216"/>
        <v>2023|Upper Hutt City|$150,001-$200,000</v>
      </c>
      <c r="B6971" t="s">
        <v>18</v>
      </c>
      <c r="C6971" t="s">
        <v>19</v>
      </c>
      <c r="D6971" t="s">
        <v>20</v>
      </c>
      <c r="E6971" t="s">
        <v>21</v>
      </c>
      <c r="F6971">
        <v>2023</v>
      </c>
      <c r="G6971">
        <v>2023</v>
      </c>
      <c r="H6971">
        <v>45</v>
      </c>
      <c r="I6971" t="s">
        <v>76</v>
      </c>
      <c r="J6971">
        <v>99</v>
      </c>
      <c r="K6971" t="s">
        <v>23</v>
      </c>
      <c r="L6971">
        <v>7</v>
      </c>
      <c r="M6971" t="s">
        <v>43</v>
      </c>
      <c r="N6971">
        <v>3</v>
      </c>
      <c r="O6971" t="s">
        <v>25</v>
      </c>
      <c r="P6971">
        <v>201</v>
      </c>
      <c r="T6971" s="3">
        <f t="shared" si="217"/>
        <v>7.46</v>
      </c>
      <c r="U6971" s="3">
        <f>IF(AND(R6971&lt;&gt;"_U",N6971&lt;&gt;9999,N6971&lt;&gt;999,L6971&lt;&gt;"Median"),IFERROR(VLOOKUP(A6971,'TA Total'!A:P,16,0),"."),".")</f>
        <v>2694</v>
      </c>
    </row>
    <row r="6972" spans="1:21" x14ac:dyDescent="0.3">
      <c r="A6972" s="1" t="str">
        <f t="shared" si="216"/>
        <v>2023|Upper Hutt City|$150,001-$200,000</v>
      </c>
      <c r="B6972" t="s">
        <v>18</v>
      </c>
      <c r="C6972" t="s">
        <v>19</v>
      </c>
      <c r="D6972" t="s">
        <v>20</v>
      </c>
      <c r="E6972" t="s">
        <v>21</v>
      </c>
      <c r="F6972">
        <v>2023</v>
      </c>
      <c r="G6972">
        <v>2023</v>
      </c>
      <c r="H6972">
        <v>45</v>
      </c>
      <c r="I6972" t="s">
        <v>76</v>
      </c>
      <c r="J6972">
        <v>99</v>
      </c>
      <c r="K6972" t="s">
        <v>23</v>
      </c>
      <c r="L6972">
        <v>7</v>
      </c>
      <c r="M6972" t="s">
        <v>43</v>
      </c>
      <c r="N6972">
        <v>7777</v>
      </c>
      <c r="O6972" t="s">
        <v>37</v>
      </c>
      <c r="P6972">
        <v>2694</v>
      </c>
      <c r="T6972" s="3">
        <f t="shared" si="217"/>
        <v>100</v>
      </c>
      <c r="U6972" s="3">
        <f>IF(AND(R6972&lt;&gt;"_U",N6972&lt;&gt;9999,N6972&lt;&gt;999,L6972&lt;&gt;"Median"),IFERROR(VLOOKUP(A6972,'TA Total'!A:P,16,0),"."),".")</f>
        <v>2694</v>
      </c>
    </row>
    <row r="6973" spans="1:21" x14ac:dyDescent="0.3">
      <c r="A6973" s="1" t="str">
        <f t="shared" si="216"/>
        <v>2023|Upper Hutt City|$150,001-$200,000</v>
      </c>
      <c r="B6973" t="s">
        <v>18</v>
      </c>
      <c r="C6973" t="s">
        <v>19</v>
      </c>
      <c r="D6973" t="s">
        <v>20</v>
      </c>
      <c r="E6973" t="s">
        <v>21</v>
      </c>
      <c r="F6973">
        <v>2023</v>
      </c>
      <c r="G6973">
        <v>2023</v>
      </c>
      <c r="H6973">
        <v>45</v>
      </c>
      <c r="I6973" t="s">
        <v>76</v>
      </c>
      <c r="J6973">
        <v>99</v>
      </c>
      <c r="K6973" t="s">
        <v>23</v>
      </c>
      <c r="L6973">
        <v>7</v>
      </c>
      <c r="M6973" t="s">
        <v>43</v>
      </c>
      <c r="N6973">
        <v>2</v>
      </c>
      <c r="O6973" t="s">
        <v>28</v>
      </c>
      <c r="P6973">
        <v>417</v>
      </c>
      <c r="T6973" s="3">
        <f t="shared" si="217"/>
        <v>15.48</v>
      </c>
      <c r="U6973" s="3">
        <f>IF(AND(R6973&lt;&gt;"_U",N6973&lt;&gt;9999,N6973&lt;&gt;999,L6973&lt;&gt;"Median"),IFERROR(VLOOKUP(A6973,'TA Total'!A:P,16,0),"."),".")</f>
        <v>2694</v>
      </c>
    </row>
    <row r="6974" spans="1:21" x14ac:dyDescent="0.3">
      <c r="A6974" s="1" t="str">
        <f t="shared" si="216"/>
        <v>2023|Upper Hutt City|$200,001 or more</v>
      </c>
      <c r="B6974" t="s">
        <v>18</v>
      </c>
      <c r="C6974" t="s">
        <v>19</v>
      </c>
      <c r="D6974" t="s">
        <v>20</v>
      </c>
      <c r="E6974" t="s">
        <v>21</v>
      </c>
      <c r="F6974">
        <v>2023</v>
      </c>
      <c r="G6974">
        <v>2023</v>
      </c>
      <c r="H6974">
        <v>45</v>
      </c>
      <c r="I6974" t="s">
        <v>76</v>
      </c>
      <c r="J6974">
        <v>99</v>
      </c>
      <c r="K6974" t="s">
        <v>23</v>
      </c>
      <c r="L6974">
        <v>8</v>
      </c>
      <c r="M6974" t="s">
        <v>27</v>
      </c>
      <c r="N6974">
        <v>999</v>
      </c>
      <c r="O6974" t="s">
        <v>42</v>
      </c>
      <c r="P6974">
        <v>0</v>
      </c>
      <c r="T6974" s="3" t="str">
        <f t="shared" si="217"/>
        <v>.</v>
      </c>
      <c r="U6974" s="3" t="str">
        <f>IF(AND(R6974&lt;&gt;"_U",N6974&lt;&gt;9999,N6974&lt;&gt;999,L6974&lt;&gt;"Median"),IFERROR(VLOOKUP(A6974,'TA Total'!A:P,16,0),"."),".")</f>
        <v>.</v>
      </c>
    </row>
    <row r="6975" spans="1:21" x14ac:dyDescent="0.3">
      <c r="A6975" s="1" t="str">
        <f t="shared" si="216"/>
        <v>2023|Upper Hutt City|$200,001 or more</v>
      </c>
      <c r="B6975" t="s">
        <v>18</v>
      </c>
      <c r="C6975" t="s">
        <v>19</v>
      </c>
      <c r="D6975" t="s">
        <v>20</v>
      </c>
      <c r="E6975" t="s">
        <v>21</v>
      </c>
      <c r="F6975">
        <v>2023</v>
      </c>
      <c r="G6975">
        <v>2023</v>
      </c>
      <c r="H6975">
        <v>45</v>
      </c>
      <c r="I6975" t="s">
        <v>76</v>
      </c>
      <c r="J6975">
        <v>99</v>
      </c>
      <c r="K6975" t="s">
        <v>23</v>
      </c>
      <c r="L6975">
        <v>8</v>
      </c>
      <c r="M6975" t="s">
        <v>27</v>
      </c>
      <c r="N6975">
        <v>9999</v>
      </c>
      <c r="O6975" t="s">
        <v>40</v>
      </c>
      <c r="P6975">
        <v>2583</v>
      </c>
      <c r="T6975" s="3" t="str">
        <f t="shared" si="217"/>
        <v>.</v>
      </c>
      <c r="U6975" s="3" t="str">
        <f>IF(AND(R6975&lt;&gt;"_U",N6975&lt;&gt;9999,N6975&lt;&gt;999,L6975&lt;&gt;"Median"),IFERROR(VLOOKUP(A6975,'TA Total'!A:P,16,0),"."),".")</f>
        <v>.</v>
      </c>
    </row>
    <row r="6976" spans="1:21" x14ac:dyDescent="0.3">
      <c r="A6976" s="1" t="str">
        <f t="shared" si="216"/>
        <v>2023|Upper Hutt City|$200,001 or more</v>
      </c>
      <c r="B6976" t="s">
        <v>18</v>
      </c>
      <c r="C6976" t="s">
        <v>19</v>
      </c>
      <c r="D6976" t="s">
        <v>20</v>
      </c>
      <c r="E6976" t="s">
        <v>21</v>
      </c>
      <c r="F6976">
        <v>2023</v>
      </c>
      <c r="G6976">
        <v>2023</v>
      </c>
      <c r="H6976">
        <v>45</v>
      </c>
      <c r="I6976" t="s">
        <v>76</v>
      </c>
      <c r="J6976">
        <v>99</v>
      </c>
      <c r="K6976" t="s">
        <v>23</v>
      </c>
      <c r="L6976">
        <v>8</v>
      </c>
      <c r="M6976" t="s">
        <v>27</v>
      </c>
      <c r="N6976">
        <v>7777</v>
      </c>
      <c r="O6976" t="s">
        <v>37</v>
      </c>
      <c r="P6976">
        <v>2583</v>
      </c>
      <c r="T6976" s="3">
        <f t="shared" si="217"/>
        <v>100</v>
      </c>
      <c r="U6976" s="3">
        <f>IF(AND(R6976&lt;&gt;"_U",N6976&lt;&gt;9999,N6976&lt;&gt;999,L6976&lt;&gt;"Median"),IFERROR(VLOOKUP(A6976,'TA Total'!A:P,16,0),"."),".")</f>
        <v>2583</v>
      </c>
    </row>
    <row r="6977" spans="1:21" x14ac:dyDescent="0.3">
      <c r="A6977" s="1" t="str">
        <f t="shared" si="216"/>
        <v>2023|Upper Hutt City|$200,001 or more</v>
      </c>
      <c r="B6977" t="s">
        <v>18</v>
      </c>
      <c r="C6977" t="s">
        <v>19</v>
      </c>
      <c r="D6977" t="s">
        <v>20</v>
      </c>
      <c r="E6977" t="s">
        <v>21</v>
      </c>
      <c r="F6977">
        <v>2023</v>
      </c>
      <c r="G6977">
        <v>2023</v>
      </c>
      <c r="H6977">
        <v>45</v>
      </c>
      <c r="I6977" t="s">
        <v>76</v>
      </c>
      <c r="J6977">
        <v>99</v>
      </c>
      <c r="K6977" t="s">
        <v>23</v>
      </c>
      <c r="L6977">
        <v>8</v>
      </c>
      <c r="M6977" t="s">
        <v>27</v>
      </c>
      <c r="N6977">
        <v>2</v>
      </c>
      <c r="O6977" t="s">
        <v>28</v>
      </c>
      <c r="P6977">
        <v>267</v>
      </c>
      <c r="T6977" s="3">
        <f t="shared" si="217"/>
        <v>10.34</v>
      </c>
      <c r="U6977" s="3">
        <f>IF(AND(R6977&lt;&gt;"_U",N6977&lt;&gt;9999,N6977&lt;&gt;999,L6977&lt;&gt;"Median"),IFERROR(VLOOKUP(A6977,'TA Total'!A:P,16,0),"."),".")</f>
        <v>2583</v>
      </c>
    </row>
    <row r="6978" spans="1:21" x14ac:dyDescent="0.3">
      <c r="A6978" s="1" t="str">
        <f t="shared" si="216"/>
        <v>2023|Upper Hutt City|$200,001 or more</v>
      </c>
      <c r="B6978" t="s">
        <v>18</v>
      </c>
      <c r="C6978" t="s">
        <v>19</v>
      </c>
      <c r="D6978" t="s">
        <v>20</v>
      </c>
      <c r="E6978" t="s">
        <v>21</v>
      </c>
      <c r="F6978">
        <v>2023</v>
      </c>
      <c r="G6978">
        <v>2023</v>
      </c>
      <c r="H6978">
        <v>45</v>
      </c>
      <c r="I6978" t="s">
        <v>76</v>
      </c>
      <c r="J6978">
        <v>99</v>
      </c>
      <c r="K6978" t="s">
        <v>23</v>
      </c>
      <c r="L6978">
        <v>8</v>
      </c>
      <c r="M6978" t="s">
        <v>27</v>
      </c>
      <c r="N6978">
        <v>1</v>
      </c>
      <c r="O6978" t="s">
        <v>33</v>
      </c>
      <c r="P6978">
        <v>1995</v>
      </c>
      <c r="T6978" s="3">
        <f t="shared" si="217"/>
        <v>77.239999999999995</v>
      </c>
      <c r="U6978" s="3">
        <f>IF(AND(R6978&lt;&gt;"_U",N6978&lt;&gt;9999,N6978&lt;&gt;999,L6978&lt;&gt;"Median"),IFERROR(VLOOKUP(A6978,'TA Total'!A:P,16,0),"."),".")</f>
        <v>2583</v>
      </c>
    </row>
    <row r="6979" spans="1:21" x14ac:dyDescent="0.3">
      <c r="A6979" s="1" t="str">
        <f t="shared" ref="A6979:A7042" si="218">G6979&amp;"|"&amp;I6979&amp;"|"&amp;M6979</f>
        <v>2023|Upper Hutt City|$200,001 or more</v>
      </c>
      <c r="B6979" t="s">
        <v>18</v>
      </c>
      <c r="C6979" t="s">
        <v>19</v>
      </c>
      <c r="D6979" t="s">
        <v>20</v>
      </c>
      <c r="E6979" t="s">
        <v>21</v>
      </c>
      <c r="F6979">
        <v>2023</v>
      </c>
      <c r="G6979">
        <v>2023</v>
      </c>
      <c r="H6979">
        <v>45</v>
      </c>
      <c r="I6979" t="s">
        <v>76</v>
      </c>
      <c r="J6979">
        <v>99</v>
      </c>
      <c r="K6979" t="s">
        <v>23</v>
      </c>
      <c r="L6979">
        <v>8</v>
      </c>
      <c r="M6979" t="s">
        <v>27</v>
      </c>
      <c r="N6979">
        <v>3</v>
      </c>
      <c r="O6979" t="s">
        <v>25</v>
      </c>
      <c r="P6979">
        <v>321</v>
      </c>
      <c r="T6979" s="3">
        <f t="shared" ref="T6979:T7042" si="219">IF(AND(R6979&lt;&gt;"_U",R6979&lt;&gt;"c",N6979&lt;&gt;999,N6979&lt;&gt;9999,L6979&lt;&gt;"Median"),IFERROR((ROUND(P6979/U6979*100,2)),"."),".")</f>
        <v>12.43</v>
      </c>
      <c r="U6979" s="3">
        <f>IF(AND(R6979&lt;&gt;"_U",N6979&lt;&gt;9999,N6979&lt;&gt;999,L6979&lt;&gt;"Median"),IFERROR(VLOOKUP(A6979,'TA Total'!A:P,16,0),"."),".")</f>
        <v>2583</v>
      </c>
    </row>
    <row r="6980" spans="1:21" x14ac:dyDescent="0.3">
      <c r="A6980" s="1" t="str">
        <f t="shared" si="218"/>
        <v>2023|Upper Hutt City|Total stated - total household income</v>
      </c>
      <c r="B6980" t="s">
        <v>18</v>
      </c>
      <c r="C6980" t="s">
        <v>19</v>
      </c>
      <c r="D6980" t="s">
        <v>20</v>
      </c>
      <c r="E6980" t="s">
        <v>21</v>
      </c>
      <c r="F6980">
        <v>2023</v>
      </c>
      <c r="G6980">
        <v>2023</v>
      </c>
      <c r="H6980">
        <v>45</v>
      </c>
      <c r="I6980" t="s">
        <v>76</v>
      </c>
      <c r="J6980">
        <v>99</v>
      </c>
      <c r="K6980" t="s">
        <v>23</v>
      </c>
      <c r="L6980">
        <v>77</v>
      </c>
      <c r="M6980" t="s">
        <v>32</v>
      </c>
      <c r="N6980">
        <v>2</v>
      </c>
      <c r="O6980" t="s">
        <v>28</v>
      </c>
      <c r="P6980">
        <v>4008</v>
      </c>
      <c r="T6980" s="3">
        <f t="shared" si="219"/>
        <v>24.5</v>
      </c>
      <c r="U6980" s="3">
        <f>IF(AND(R6980&lt;&gt;"_U",N6980&lt;&gt;9999,N6980&lt;&gt;999,L6980&lt;&gt;"Median"),IFERROR(VLOOKUP(A6980,'TA Total'!A:P,16,0),"."),".")</f>
        <v>16356</v>
      </c>
    </row>
    <row r="6981" spans="1:21" x14ac:dyDescent="0.3">
      <c r="A6981" s="1" t="str">
        <f t="shared" si="218"/>
        <v>2023|Upper Hutt City|Total stated - total household income</v>
      </c>
      <c r="B6981" t="s">
        <v>18</v>
      </c>
      <c r="C6981" t="s">
        <v>19</v>
      </c>
      <c r="D6981" t="s">
        <v>20</v>
      </c>
      <c r="E6981" t="s">
        <v>21</v>
      </c>
      <c r="F6981">
        <v>2023</v>
      </c>
      <c r="G6981">
        <v>2023</v>
      </c>
      <c r="H6981">
        <v>45</v>
      </c>
      <c r="I6981" t="s">
        <v>76</v>
      </c>
      <c r="J6981">
        <v>99</v>
      </c>
      <c r="K6981" t="s">
        <v>23</v>
      </c>
      <c r="L6981">
        <v>77</v>
      </c>
      <c r="M6981" t="s">
        <v>32</v>
      </c>
      <c r="N6981">
        <v>1</v>
      </c>
      <c r="O6981" t="s">
        <v>33</v>
      </c>
      <c r="P6981">
        <v>10986</v>
      </c>
      <c r="T6981" s="3">
        <f t="shared" si="219"/>
        <v>67.17</v>
      </c>
      <c r="U6981" s="3">
        <f>IF(AND(R6981&lt;&gt;"_U",N6981&lt;&gt;9999,N6981&lt;&gt;999,L6981&lt;&gt;"Median"),IFERROR(VLOOKUP(A6981,'TA Total'!A:P,16,0),"."),".")</f>
        <v>16356</v>
      </c>
    </row>
    <row r="6982" spans="1:21" x14ac:dyDescent="0.3">
      <c r="A6982" s="1" t="str">
        <f t="shared" si="218"/>
        <v>2023|Upper Hutt City|Total stated - total household income</v>
      </c>
      <c r="B6982" t="s">
        <v>18</v>
      </c>
      <c r="C6982" t="s">
        <v>19</v>
      </c>
      <c r="D6982" t="s">
        <v>20</v>
      </c>
      <c r="E6982" t="s">
        <v>21</v>
      </c>
      <c r="F6982">
        <v>2023</v>
      </c>
      <c r="G6982">
        <v>2023</v>
      </c>
      <c r="H6982">
        <v>45</v>
      </c>
      <c r="I6982" t="s">
        <v>76</v>
      </c>
      <c r="J6982">
        <v>99</v>
      </c>
      <c r="K6982" t="s">
        <v>23</v>
      </c>
      <c r="L6982">
        <v>77</v>
      </c>
      <c r="M6982" t="s">
        <v>32</v>
      </c>
      <c r="N6982">
        <v>3</v>
      </c>
      <c r="O6982" t="s">
        <v>25</v>
      </c>
      <c r="P6982">
        <v>1365</v>
      </c>
      <c r="T6982" s="3">
        <f t="shared" si="219"/>
        <v>8.35</v>
      </c>
      <c r="U6982" s="3">
        <f>IF(AND(R6982&lt;&gt;"_U",N6982&lt;&gt;9999,N6982&lt;&gt;999,L6982&lt;&gt;"Median"),IFERROR(VLOOKUP(A6982,'TA Total'!A:P,16,0),"."),".")</f>
        <v>16356</v>
      </c>
    </row>
    <row r="6983" spans="1:21" x14ac:dyDescent="0.3">
      <c r="A6983" s="1" t="str">
        <f t="shared" si="218"/>
        <v>2023|Upper Hutt City|Total stated - total household income</v>
      </c>
      <c r="B6983" t="s">
        <v>18</v>
      </c>
      <c r="C6983" t="s">
        <v>19</v>
      </c>
      <c r="D6983" t="s">
        <v>20</v>
      </c>
      <c r="E6983" t="s">
        <v>21</v>
      </c>
      <c r="F6983">
        <v>2023</v>
      </c>
      <c r="G6983">
        <v>2023</v>
      </c>
      <c r="H6983">
        <v>45</v>
      </c>
      <c r="I6983" t="s">
        <v>76</v>
      </c>
      <c r="J6983">
        <v>99</v>
      </c>
      <c r="K6983" t="s">
        <v>23</v>
      </c>
      <c r="L6983">
        <v>77</v>
      </c>
      <c r="M6983" t="s">
        <v>32</v>
      </c>
      <c r="N6983">
        <v>999</v>
      </c>
      <c r="O6983" t="s">
        <v>42</v>
      </c>
      <c r="P6983">
        <v>3</v>
      </c>
      <c r="T6983" s="3" t="str">
        <f t="shared" si="219"/>
        <v>.</v>
      </c>
      <c r="U6983" s="3" t="str">
        <f>IF(AND(R6983&lt;&gt;"_U",N6983&lt;&gt;9999,N6983&lt;&gt;999,L6983&lt;&gt;"Median"),IFERROR(VLOOKUP(A6983,'TA Total'!A:P,16,0),"."),".")</f>
        <v>.</v>
      </c>
    </row>
    <row r="6984" spans="1:21" x14ac:dyDescent="0.3">
      <c r="A6984" s="1" t="str">
        <f t="shared" si="218"/>
        <v>2023|Upper Hutt City|Total stated - total household income</v>
      </c>
      <c r="B6984" t="s">
        <v>18</v>
      </c>
      <c r="C6984" t="s">
        <v>19</v>
      </c>
      <c r="D6984" t="s">
        <v>20</v>
      </c>
      <c r="E6984" t="s">
        <v>21</v>
      </c>
      <c r="F6984">
        <v>2023</v>
      </c>
      <c r="G6984">
        <v>2023</v>
      </c>
      <c r="H6984">
        <v>45</v>
      </c>
      <c r="I6984" t="s">
        <v>76</v>
      </c>
      <c r="J6984">
        <v>99</v>
      </c>
      <c r="K6984" t="s">
        <v>23</v>
      </c>
      <c r="L6984">
        <v>77</v>
      </c>
      <c r="M6984" t="s">
        <v>32</v>
      </c>
      <c r="N6984">
        <v>9999</v>
      </c>
      <c r="O6984" t="s">
        <v>40</v>
      </c>
      <c r="P6984">
        <v>16359</v>
      </c>
      <c r="T6984" s="3" t="str">
        <f t="shared" si="219"/>
        <v>.</v>
      </c>
      <c r="U6984" s="3" t="str">
        <f>IF(AND(R6984&lt;&gt;"_U",N6984&lt;&gt;9999,N6984&lt;&gt;999,L6984&lt;&gt;"Median"),IFERROR(VLOOKUP(A6984,'TA Total'!A:P,16,0),"."),".")</f>
        <v>.</v>
      </c>
    </row>
    <row r="6985" spans="1:21" x14ac:dyDescent="0.3">
      <c r="A6985" s="1" t="str">
        <f t="shared" si="218"/>
        <v>2023|Upper Hutt City|Total stated - total household income</v>
      </c>
      <c r="B6985" t="s">
        <v>18</v>
      </c>
      <c r="C6985" t="s">
        <v>19</v>
      </c>
      <c r="D6985" t="s">
        <v>20</v>
      </c>
      <c r="E6985" t="s">
        <v>21</v>
      </c>
      <c r="F6985">
        <v>2023</v>
      </c>
      <c r="G6985">
        <v>2023</v>
      </c>
      <c r="H6985">
        <v>45</v>
      </c>
      <c r="I6985" t="s">
        <v>76</v>
      </c>
      <c r="J6985">
        <v>99</v>
      </c>
      <c r="K6985" t="s">
        <v>23</v>
      </c>
      <c r="L6985">
        <v>77</v>
      </c>
      <c r="M6985" t="s">
        <v>32</v>
      </c>
      <c r="N6985">
        <v>7777</v>
      </c>
      <c r="O6985" t="s">
        <v>37</v>
      </c>
      <c r="P6985">
        <v>16356</v>
      </c>
      <c r="T6985" s="3">
        <f t="shared" si="219"/>
        <v>100</v>
      </c>
      <c r="U6985" s="3">
        <f>IF(AND(R6985&lt;&gt;"_U",N6985&lt;&gt;9999,N6985&lt;&gt;999,L6985&lt;&gt;"Median"),IFERROR(VLOOKUP(A6985,'TA Total'!A:P,16,0),"."),".")</f>
        <v>16356</v>
      </c>
    </row>
    <row r="6986" spans="1:21" x14ac:dyDescent="0.3">
      <c r="A6986" s="1" t="str">
        <f t="shared" si="218"/>
        <v>2023|Upper Hutt City|Total - total household income</v>
      </c>
      <c r="B6986" t="s">
        <v>18</v>
      </c>
      <c r="C6986" t="s">
        <v>19</v>
      </c>
      <c r="D6986" t="s">
        <v>20</v>
      </c>
      <c r="E6986" t="s">
        <v>21</v>
      </c>
      <c r="F6986">
        <v>2023</v>
      </c>
      <c r="G6986">
        <v>2023</v>
      </c>
      <c r="H6986">
        <v>45</v>
      </c>
      <c r="I6986" t="s">
        <v>76</v>
      </c>
      <c r="J6986">
        <v>99</v>
      </c>
      <c r="K6986" t="s">
        <v>23</v>
      </c>
      <c r="L6986">
        <v>99</v>
      </c>
      <c r="M6986" t="s">
        <v>48</v>
      </c>
      <c r="N6986">
        <v>999</v>
      </c>
      <c r="O6986" t="s">
        <v>42</v>
      </c>
      <c r="P6986">
        <v>3</v>
      </c>
      <c r="T6986" s="3" t="str">
        <f t="shared" si="219"/>
        <v>.</v>
      </c>
      <c r="U6986" s="3" t="str">
        <f>IF(AND(R6986&lt;&gt;"_U",N6986&lt;&gt;9999,N6986&lt;&gt;999,L6986&lt;&gt;"Median"),IFERROR(VLOOKUP(A6986,'TA Total'!A:P,16,0),"."),".")</f>
        <v>.</v>
      </c>
    </row>
    <row r="6987" spans="1:21" x14ac:dyDescent="0.3">
      <c r="A6987" s="1" t="str">
        <f t="shared" si="218"/>
        <v>2023|Upper Hutt City|Total - total household income</v>
      </c>
      <c r="B6987" t="s">
        <v>18</v>
      </c>
      <c r="C6987" t="s">
        <v>19</v>
      </c>
      <c r="D6987" t="s">
        <v>20</v>
      </c>
      <c r="E6987" t="s">
        <v>21</v>
      </c>
      <c r="F6987">
        <v>2023</v>
      </c>
      <c r="G6987">
        <v>2023</v>
      </c>
      <c r="H6987">
        <v>45</v>
      </c>
      <c r="I6987" t="s">
        <v>76</v>
      </c>
      <c r="J6987">
        <v>99</v>
      </c>
      <c r="K6987" t="s">
        <v>23</v>
      </c>
      <c r="L6987">
        <v>99</v>
      </c>
      <c r="M6987" t="s">
        <v>48</v>
      </c>
      <c r="N6987">
        <v>3</v>
      </c>
      <c r="O6987" t="s">
        <v>25</v>
      </c>
      <c r="P6987">
        <v>1392</v>
      </c>
      <c r="T6987" s="3">
        <f t="shared" si="219"/>
        <v>8.2799999999999994</v>
      </c>
      <c r="U6987" s="3">
        <f>IF(AND(R6987&lt;&gt;"_U",N6987&lt;&gt;9999,N6987&lt;&gt;999,L6987&lt;&gt;"Median"),IFERROR(VLOOKUP(A6987,'TA Total'!A:P,16,0),"."),".")</f>
        <v>16803</v>
      </c>
    </row>
    <row r="6988" spans="1:21" x14ac:dyDescent="0.3">
      <c r="A6988" s="1" t="str">
        <f t="shared" si="218"/>
        <v>2023|Upper Hutt City|Total - total household income</v>
      </c>
      <c r="B6988" t="s">
        <v>18</v>
      </c>
      <c r="C6988" t="s">
        <v>19</v>
      </c>
      <c r="D6988" t="s">
        <v>20</v>
      </c>
      <c r="E6988" t="s">
        <v>21</v>
      </c>
      <c r="F6988">
        <v>2023</v>
      </c>
      <c r="G6988">
        <v>2023</v>
      </c>
      <c r="H6988">
        <v>45</v>
      </c>
      <c r="I6988" t="s">
        <v>76</v>
      </c>
      <c r="J6988">
        <v>99</v>
      </c>
      <c r="K6988" t="s">
        <v>23</v>
      </c>
      <c r="L6988">
        <v>99</v>
      </c>
      <c r="M6988" t="s">
        <v>48</v>
      </c>
      <c r="N6988">
        <v>2</v>
      </c>
      <c r="O6988" t="s">
        <v>28</v>
      </c>
      <c r="P6988">
        <v>4266</v>
      </c>
      <c r="T6988" s="3">
        <f t="shared" si="219"/>
        <v>25.39</v>
      </c>
      <c r="U6988" s="3">
        <f>IF(AND(R6988&lt;&gt;"_U",N6988&lt;&gt;9999,N6988&lt;&gt;999,L6988&lt;&gt;"Median"),IFERROR(VLOOKUP(A6988,'TA Total'!A:P,16,0),"."),".")</f>
        <v>16803</v>
      </c>
    </row>
    <row r="6989" spans="1:21" x14ac:dyDescent="0.3">
      <c r="A6989" s="1" t="str">
        <f t="shared" si="218"/>
        <v>2023|Upper Hutt City|Total - total household income</v>
      </c>
      <c r="B6989" t="s">
        <v>18</v>
      </c>
      <c r="C6989" t="s">
        <v>19</v>
      </c>
      <c r="D6989" t="s">
        <v>20</v>
      </c>
      <c r="E6989" t="s">
        <v>21</v>
      </c>
      <c r="F6989">
        <v>2023</v>
      </c>
      <c r="G6989">
        <v>2023</v>
      </c>
      <c r="H6989">
        <v>45</v>
      </c>
      <c r="I6989" t="s">
        <v>76</v>
      </c>
      <c r="J6989">
        <v>99</v>
      </c>
      <c r="K6989" t="s">
        <v>23</v>
      </c>
      <c r="L6989">
        <v>99</v>
      </c>
      <c r="M6989" t="s">
        <v>48</v>
      </c>
      <c r="N6989">
        <v>1</v>
      </c>
      <c r="O6989" t="s">
        <v>33</v>
      </c>
      <c r="P6989">
        <v>11145</v>
      </c>
      <c r="T6989" s="3">
        <f t="shared" si="219"/>
        <v>66.33</v>
      </c>
      <c r="U6989" s="3">
        <f>IF(AND(R6989&lt;&gt;"_U",N6989&lt;&gt;9999,N6989&lt;&gt;999,L6989&lt;&gt;"Median"),IFERROR(VLOOKUP(A6989,'TA Total'!A:P,16,0),"."),".")</f>
        <v>16803</v>
      </c>
    </row>
    <row r="6990" spans="1:21" x14ac:dyDescent="0.3">
      <c r="A6990" s="1" t="str">
        <f t="shared" si="218"/>
        <v>2023|Upper Hutt City|Total - total household income</v>
      </c>
      <c r="B6990" t="s">
        <v>18</v>
      </c>
      <c r="C6990" t="s">
        <v>19</v>
      </c>
      <c r="D6990" t="s">
        <v>20</v>
      </c>
      <c r="E6990" t="s">
        <v>21</v>
      </c>
      <c r="F6990">
        <v>2023</v>
      </c>
      <c r="G6990">
        <v>2023</v>
      </c>
      <c r="H6990">
        <v>45</v>
      </c>
      <c r="I6990" t="s">
        <v>76</v>
      </c>
      <c r="J6990">
        <v>99</v>
      </c>
      <c r="K6990" t="s">
        <v>23</v>
      </c>
      <c r="L6990">
        <v>99</v>
      </c>
      <c r="M6990" t="s">
        <v>48</v>
      </c>
      <c r="N6990">
        <v>9999</v>
      </c>
      <c r="O6990" t="s">
        <v>40</v>
      </c>
      <c r="P6990">
        <v>16806</v>
      </c>
      <c r="T6990" s="3" t="str">
        <f t="shared" si="219"/>
        <v>.</v>
      </c>
      <c r="U6990" s="3" t="str">
        <f>IF(AND(R6990&lt;&gt;"_U",N6990&lt;&gt;9999,N6990&lt;&gt;999,L6990&lt;&gt;"Median"),IFERROR(VLOOKUP(A6990,'TA Total'!A:P,16,0),"."),".")</f>
        <v>.</v>
      </c>
    </row>
    <row r="6991" spans="1:21" x14ac:dyDescent="0.3">
      <c r="A6991" s="1" t="str">
        <f t="shared" si="218"/>
        <v>2023|Upper Hutt City|Total - total household income</v>
      </c>
      <c r="B6991" t="s">
        <v>18</v>
      </c>
      <c r="C6991" t="s">
        <v>19</v>
      </c>
      <c r="D6991" t="s">
        <v>20</v>
      </c>
      <c r="E6991" t="s">
        <v>21</v>
      </c>
      <c r="F6991">
        <v>2023</v>
      </c>
      <c r="G6991">
        <v>2023</v>
      </c>
      <c r="H6991">
        <v>45</v>
      </c>
      <c r="I6991" t="s">
        <v>76</v>
      </c>
      <c r="J6991">
        <v>99</v>
      </c>
      <c r="K6991" t="s">
        <v>23</v>
      </c>
      <c r="L6991">
        <v>99</v>
      </c>
      <c r="M6991" t="s">
        <v>48</v>
      </c>
      <c r="N6991">
        <v>7777</v>
      </c>
      <c r="O6991" t="s">
        <v>37</v>
      </c>
      <c r="P6991">
        <v>16803</v>
      </c>
      <c r="T6991" s="3">
        <f t="shared" si="219"/>
        <v>100</v>
      </c>
      <c r="U6991" s="3">
        <f>IF(AND(R6991&lt;&gt;"_U",N6991&lt;&gt;9999,N6991&lt;&gt;999,L6991&lt;&gt;"Median"),IFERROR(VLOOKUP(A6991,'TA Total'!A:P,16,0),"."),".")</f>
        <v>16803</v>
      </c>
    </row>
    <row r="6992" spans="1:21" x14ac:dyDescent="0.3">
      <c r="A6992" s="1" t="str">
        <f t="shared" si="218"/>
        <v>2023|Upper Hutt City|Median ($) - total household income</v>
      </c>
      <c r="B6992" t="s">
        <v>18</v>
      </c>
      <c r="C6992" t="s">
        <v>19</v>
      </c>
      <c r="D6992" t="s">
        <v>20</v>
      </c>
      <c r="E6992" t="s">
        <v>21</v>
      </c>
      <c r="F6992">
        <v>2023</v>
      </c>
      <c r="G6992">
        <v>2023</v>
      </c>
      <c r="H6992">
        <v>45</v>
      </c>
      <c r="I6992" t="s">
        <v>76</v>
      </c>
      <c r="J6992">
        <v>99</v>
      </c>
      <c r="K6992" t="s">
        <v>23</v>
      </c>
      <c r="L6992" t="s">
        <v>56</v>
      </c>
      <c r="M6992" t="s">
        <v>57</v>
      </c>
      <c r="N6992">
        <v>7777</v>
      </c>
      <c r="O6992" t="s">
        <v>37</v>
      </c>
      <c r="P6992">
        <v>110300</v>
      </c>
      <c r="T6992" s="3" t="str">
        <f t="shared" si="219"/>
        <v>.</v>
      </c>
      <c r="U6992" s="3" t="str">
        <f>IF(AND(R6992&lt;&gt;"_U",N6992&lt;&gt;9999,N6992&lt;&gt;999,L6992&lt;&gt;"Median"),IFERROR(VLOOKUP(A6992,'TA Total'!A:P,16,0),"."),".")</f>
        <v>.</v>
      </c>
    </row>
    <row r="6993" spans="1:21" x14ac:dyDescent="0.3">
      <c r="A6993" s="1" t="str">
        <f t="shared" si="218"/>
        <v>2023|Upper Hutt City|Median ($) - total household income</v>
      </c>
      <c r="B6993" t="s">
        <v>18</v>
      </c>
      <c r="C6993" t="s">
        <v>19</v>
      </c>
      <c r="D6993" t="s">
        <v>20</v>
      </c>
      <c r="E6993" t="s">
        <v>21</v>
      </c>
      <c r="F6993">
        <v>2023</v>
      </c>
      <c r="G6993">
        <v>2023</v>
      </c>
      <c r="H6993">
        <v>45</v>
      </c>
      <c r="I6993" t="s">
        <v>76</v>
      </c>
      <c r="J6993">
        <v>99</v>
      </c>
      <c r="K6993" t="s">
        <v>23</v>
      </c>
      <c r="L6993" t="s">
        <v>56</v>
      </c>
      <c r="M6993" t="s">
        <v>57</v>
      </c>
      <c r="N6993">
        <v>2</v>
      </c>
      <c r="O6993" t="s">
        <v>28</v>
      </c>
      <c r="P6993">
        <v>76700</v>
      </c>
      <c r="T6993" s="3" t="str">
        <f t="shared" si="219"/>
        <v>.</v>
      </c>
      <c r="U6993" s="3" t="str">
        <f>IF(AND(R6993&lt;&gt;"_U",N6993&lt;&gt;9999,N6993&lt;&gt;999,L6993&lt;&gt;"Median"),IFERROR(VLOOKUP(A6993,'TA Total'!A:P,16,0),"."),".")</f>
        <v>.</v>
      </c>
    </row>
    <row r="6994" spans="1:21" x14ac:dyDescent="0.3">
      <c r="A6994" s="1" t="str">
        <f t="shared" si="218"/>
        <v>2023|Upper Hutt City|Median ($) - total household income</v>
      </c>
      <c r="B6994" t="s">
        <v>18</v>
      </c>
      <c r="C6994" t="s">
        <v>19</v>
      </c>
      <c r="D6994" t="s">
        <v>20</v>
      </c>
      <c r="E6994" t="s">
        <v>21</v>
      </c>
      <c r="F6994">
        <v>2023</v>
      </c>
      <c r="G6994">
        <v>2023</v>
      </c>
      <c r="H6994">
        <v>45</v>
      </c>
      <c r="I6994" t="s">
        <v>76</v>
      </c>
      <c r="J6994">
        <v>99</v>
      </c>
      <c r="K6994" t="s">
        <v>23</v>
      </c>
      <c r="L6994" t="s">
        <v>56</v>
      </c>
      <c r="M6994" t="s">
        <v>57</v>
      </c>
      <c r="N6994">
        <v>3</v>
      </c>
      <c r="O6994" t="s">
        <v>25</v>
      </c>
      <c r="P6994">
        <v>118600</v>
      </c>
      <c r="T6994" s="3" t="str">
        <f t="shared" si="219"/>
        <v>.</v>
      </c>
      <c r="U6994" s="3" t="str">
        <f>IF(AND(R6994&lt;&gt;"_U",N6994&lt;&gt;9999,N6994&lt;&gt;999,L6994&lt;&gt;"Median"),IFERROR(VLOOKUP(A6994,'TA Total'!A:P,16,0),"."),".")</f>
        <v>.</v>
      </c>
    </row>
    <row r="6995" spans="1:21" x14ac:dyDescent="0.3">
      <c r="A6995" s="1" t="str">
        <f t="shared" si="218"/>
        <v>2023|Upper Hutt City|Median ($) - total household income</v>
      </c>
      <c r="B6995" t="s">
        <v>18</v>
      </c>
      <c r="C6995" t="s">
        <v>19</v>
      </c>
      <c r="D6995" t="s">
        <v>20</v>
      </c>
      <c r="E6995" t="s">
        <v>21</v>
      </c>
      <c r="F6995">
        <v>2023</v>
      </c>
      <c r="G6995">
        <v>2023</v>
      </c>
      <c r="H6995">
        <v>45</v>
      </c>
      <c r="I6995" t="s">
        <v>76</v>
      </c>
      <c r="J6995">
        <v>99</v>
      </c>
      <c r="K6995" t="s">
        <v>23</v>
      </c>
      <c r="L6995" t="s">
        <v>56</v>
      </c>
      <c r="M6995" t="s">
        <v>57</v>
      </c>
      <c r="N6995">
        <v>9999</v>
      </c>
      <c r="O6995" t="s">
        <v>40</v>
      </c>
      <c r="P6995">
        <v>110300</v>
      </c>
      <c r="T6995" s="3" t="str">
        <f t="shared" si="219"/>
        <v>.</v>
      </c>
      <c r="U6995" s="3" t="str">
        <f>IF(AND(R6995&lt;&gt;"_U",N6995&lt;&gt;9999,N6995&lt;&gt;999,L6995&lt;&gt;"Median"),IFERROR(VLOOKUP(A6995,'TA Total'!A:P,16,0),"."),".")</f>
        <v>.</v>
      </c>
    </row>
    <row r="6996" spans="1:21" x14ac:dyDescent="0.3">
      <c r="A6996" s="1" t="str">
        <f t="shared" si="218"/>
        <v>2023|Upper Hutt City|Median ($) - total household income</v>
      </c>
      <c r="B6996" t="s">
        <v>18</v>
      </c>
      <c r="C6996" t="s">
        <v>19</v>
      </c>
      <c r="D6996" t="s">
        <v>20</v>
      </c>
      <c r="E6996" t="s">
        <v>21</v>
      </c>
      <c r="F6996">
        <v>2023</v>
      </c>
      <c r="G6996">
        <v>2023</v>
      </c>
      <c r="H6996">
        <v>45</v>
      </c>
      <c r="I6996" t="s">
        <v>76</v>
      </c>
      <c r="J6996">
        <v>99</v>
      </c>
      <c r="K6996" t="s">
        <v>23</v>
      </c>
      <c r="L6996" t="s">
        <v>56</v>
      </c>
      <c r="M6996" t="s">
        <v>57</v>
      </c>
      <c r="N6996">
        <v>999</v>
      </c>
      <c r="O6996" t="s">
        <v>42</v>
      </c>
      <c r="R6996" t="s">
        <v>61</v>
      </c>
      <c r="S6996" t="s">
        <v>62</v>
      </c>
      <c r="T6996" s="3" t="str">
        <f t="shared" si="219"/>
        <v>.</v>
      </c>
      <c r="U6996" s="3" t="str">
        <f>IF(AND(R6996&lt;&gt;"_U",N6996&lt;&gt;9999,N6996&lt;&gt;999,L6996&lt;&gt;"Median"),IFERROR(VLOOKUP(A6996,'TA Total'!A:P,16,0),"."),".")</f>
        <v>.</v>
      </c>
    </row>
    <row r="6997" spans="1:21" x14ac:dyDescent="0.3">
      <c r="A6997" s="1" t="str">
        <f t="shared" si="218"/>
        <v>2023|Upper Hutt City|Median ($) - total household income</v>
      </c>
      <c r="B6997" t="s">
        <v>18</v>
      </c>
      <c r="C6997" t="s">
        <v>19</v>
      </c>
      <c r="D6997" t="s">
        <v>20</v>
      </c>
      <c r="E6997" t="s">
        <v>21</v>
      </c>
      <c r="F6997">
        <v>2023</v>
      </c>
      <c r="G6997">
        <v>2023</v>
      </c>
      <c r="H6997">
        <v>45</v>
      </c>
      <c r="I6997" t="s">
        <v>76</v>
      </c>
      <c r="J6997">
        <v>99</v>
      </c>
      <c r="K6997" t="s">
        <v>23</v>
      </c>
      <c r="L6997" t="s">
        <v>56</v>
      </c>
      <c r="M6997" t="s">
        <v>57</v>
      </c>
      <c r="N6997">
        <v>1</v>
      </c>
      <c r="O6997" t="s">
        <v>33</v>
      </c>
      <c r="P6997">
        <v>122600</v>
      </c>
      <c r="T6997" s="3" t="str">
        <f t="shared" si="219"/>
        <v>.</v>
      </c>
      <c r="U6997" s="3" t="str">
        <f>IF(AND(R6997&lt;&gt;"_U",N6997&lt;&gt;9999,N6997&lt;&gt;999,L6997&lt;&gt;"Median"),IFERROR(VLOOKUP(A6997,'TA Total'!A:P,16,0),"."),".")</f>
        <v>.</v>
      </c>
    </row>
    <row r="6998" spans="1:21" x14ac:dyDescent="0.3">
      <c r="A6998" s="1" t="str">
        <f t="shared" si="218"/>
        <v>2023|Lower Hutt City|$20,000 or less</v>
      </c>
      <c r="B6998" t="s">
        <v>18</v>
      </c>
      <c r="C6998" t="s">
        <v>19</v>
      </c>
      <c r="D6998" t="s">
        <v>20</v>
      </c>
      <c r="E6998" t="s">
        <v>21</v>
      </c>
      <c r="F6998">
        <v>2023</v>
      </c>
      <c r="G6998">
        <v>2023</v>
      </c>
      <c r="H6998">
        <v>46</v>
      </c>
      <c r="I6998" t="s">
        <v>68</v>
      </c>
      <c r="J6998">
        <v>99</v>
      </c>
      <c r="K6998" t="s">
        <v>23</v>
      </c>
      <c r="L6998">
        <v>1</v>
      </c>
      <c r="M6998" t="s">
        <v>39</v>
      </c>
      <c r="N6998">
        <v>9999</v>
      </c>
      <c r="O6998" t="s">
        <v>40</v>
      </c>
      <c r="P6998">
        <v>1959</v>
      </c>
      <c r="T6998" s="3" t="str">
        <f t="shared" si="219"/>
        <v>.</v>
      </c>
      <c r="U6998" s="3" t="str">
        <f>IF(AND(R6998&lt;&gt;"_U",N6998&lt;&gt;9999,N6998&lt;&gt;999,L6998&lt;&gt;"Median"),IFERROR(VLOOKUP(A6998,'TA Total'!A:P,16,0),"."),".")</f>
        <v>.</v>
      </c>
    </row>
    <row r="6999" spans="1:21" x14ac:dyDescent="0.3">
      <c r="A6999" s="1" t="str">
        <f t="shared" si="218"/>
        <v>2023|Lower Hutt City|$20,000 or less</v>
      </c>
      <c r="B6999" t="s">
        <v>18</v>
      </c>
      <c r="C6999" t="s">
        <v>19</v>
      </c>
      <c r="D6999" t="s">
        <v>20</v>
      </c>
      <c r="E6999" t="s">
        <v>21</v>
      </c>
      <c r="F6999">
        <v>2023</v>
      </c>
      <c r="G6999">
        <v>2023</v>
      </c>
      <c r="H6999">
        <v>46</v>
      </c>
      <c r="I6999" t="s">
        <v>68</v>
      </c>
      <c r="J6999">
        <v>99</v>
      </c>
      <c r="K6999" t="s">
        <v>23</v>
      </c>
      <c r="L6999">
        <v>1</v>
      </c>
      <c r="M6999" t="s">
        <v>39</v>
      </c>
      <c r="N6999">
        <v>2</v>
      </c>
      <c r="O6999" t="s">
        <v>28</v>
      </c>
      <c r="P6999">
        <v>1248</v>
      </c>
      <c r="T6999" s="3">
        <f t="shared" si="219"/>
        <v>63.71</v>
      </c>
      <c r="U6999" s="3">
        <f>IF(AND(R6999&lt;&gt;"_U",N6999&lt;&gt;9999,N6999&lt;&gt;999,L6999&lt;&gt;"Median"),IFERROR(VLOOKUP(A6999,'TA Total'!A:P,16,0),"."),".")</f>
        <v>1959</v>
      </c>
    </row>
    <row r="7000" spans="1:21" x14ac:dyDescent="0.3">
      <c r="A7000" s="1" t="str">
        <f t="shared" si="218"/>
        <v>2023|Lower Hutt City|$20,000 or less</v>
      </c>
      <c r="B7000" t="s">
        <v>18</v>
      </c>
      <c r="C7000" t="s">
        <v>19</v>
      </c>
      <c r="D7000" t="s">
        <v>20</v>
      </c>
      <c r="E7000" t="s">
        <v>21</v>
      </c>
      <c r="F7000">
        <v>2023</v>
      </c>
      <c r="G7000">
        <v>2023</v>
      </c>
      <c r="H7000">
        <v>46</v>
      </c>
      <c r="I7000" t="s">
        <v>68</v>
      </c>
      <c r="J7000">
        <v>99</v>
      </c>
      <c r="K7000" t="s">
        <v>23</v>
      </c>
      <c r="L7000">
        <v>1</v>
      </c>
      <c r="M7000" t="s">
        <v>39</v>
      </c>
      <c r="N7000">
        <v>3</v>
      </c>
      <c r="O7000" t="s">
        <v>25</v>
      </c>
      <c r="P7000">
        <v>126</v>
      </c>
      <c r="T7000" s="3">
        <f t="shared" si="219"/>
        <v>6.43</v>
      </c>
      <c r="U7000" s="3">
        <f>IF(AND(R7000&lt;&gt;"_U",N7000&lt;&gt;9999,N7000&lt;&gt;999,L7000&lt;&gt;"Median"),IFERROR(VLOOKUP(A7000,'TA Total'!A:P,16,0),"."),".")</f>
        <v>1959</v>
      </c>
    </row>
    <row r="7001" spans="1:21" x14ac:dyDescent="0.3">
      <c r="A7001" s="1" t="str">
        <f t="shared" si="218"/>
        <v>2023|Lower Hutt City|$20,000 or less</v>
      </c>
      <c r="B7001" t="s">
        <v>18</v>
      </c>
      <c r="C7001" t="s">
        <v>19</v>
      </c>
      <c r="D7001" t="s">
        <v>20</v>
      </c>
      <c r="E7001" t="s">
        <v>21</v>
      </c>
      <c r="F7001">
        <v>2023</v>
      </c>
      <c r="G7001">
        <v>2023</v>
      </c>
      <c r="H7001">
        <v>46</v>
      </c>
      <c r="I7001" t="s">
        <v>68</v>
      </c>
      <c r="J7001">
        <v>99</v>
      </c>
      <c r="K7001" t="s">
        <v>23</v>
      </c>
      <c r="L7001">
        <v>1</v>
      </c>
      <c r="M7001" t="s">
        <v>39</v>
      </c>
      <c r="N7001">
        <v>7777</v>
      </c>
      <c r="O7001" t="s">
        <v>37</v>
      </c>
      <c r="P7001">
        <v>1959</v>
      </c>
      <c r="T7001" s="3">
        <f t="shared" si="219"/>
        <v>100</v>
      </c>
      <c r="U7001" s="3">
        <f>IF(AND(R7001&lt;&gt;"_U",N7001&lt;&gt;9999,N7001&lt;&gt;999,L7001&lt;&gt;"Median"),IFERROR(VLOOKUP(A7001,'TA Total'!A:P,16,0),"."),".")</f>
        <v>1959</v>
      </c>
    </row>
    <row r="7002" spans="1:21" x14ac:dyDescent="0.3">
      <c r="A7002" s="1" t="str">
        <f t="shared" si="218"/>
        <v>2023|Lower Hutt City|$20,000 or less</v>
      </c>
      <c r="B7002" t="s">
        <v>18</v>
      </c>
      <c r="C7002" t="s">
        <v>19</v>
      </c>
      <c r="D7002" t="s">
        <v>20</v>
      </c>
      <c r="E7002" t="s">
        <v>21</v>
      </c>
      <c r="F7002">
        <v>2023</v>
      </c>
      <c r="G7002">
        <v>2023</v>
      </c>
      <c r="H7002">
        <v>46</v>
      </c>
      <c r="I7002" t="s">
        <v>68</v>
      </c>
      <c r="J7002">
        <v>99</v>
      </c>
      <c r="K7002" t="s">
        <v>23</v>
      </c>
      <c r="L7002">
        <v>1</v>
      </c>
      <c r="M7002" t="s">
        <v>39</v>
      </c>
      <c r="N7002">
        <v>1</v>
      </c>
      <c r="O7002" t="s">
        <v>33</v>
      </c>
      <c r="P7002">
        <v>579</v>
      </c>
      <c r="T7002" s="3">
        <f t="shared" si="219"/>
        <v>29.56</v>
      </c>
      <c r="U7002" s="3">
        <f>IF(AND(R7002&lt;&gt;"_U",N7002&lt;&gt;9999,N7002&lt;&gt;999,L7002&lt;&gt;"Median"),IFERROR(VLOOKUP(A7002,'TA Total'!A:P,16,0),"."),".")</f>
        <v>1959</v>
      </c>
    </row>
    <row r="7003" spans="1:21" x14ac:dyDescent="0.3">
      <c r="A7003" s="1" t="str">
        <f t="shared" si="218"/>
        <v>2023|Lower Hutt City|$20,000 or less</v>
      </c>
      <c r="B7003" t="s">
        <v>18</v>
      </c>
      <c r="C7003" t="s">
        <v>19</v>
      </c>
      <c r="D7003" t="s">
        <v>20</v>
      </c>
      <c r="E7003" t="s">
        <v>21</v>
      </c>
      <c r="F7003">
        <v>2023</v>
      </c>
      <c r="G7003">
        <v>2023</v>
      </c>
      <c r="H7003">
        <v>46</v>
      </c>
      <c r="I7003" t="s">
        <v>68</v>
      </c>
      <c r="J7003">
        <v>99</v>
      </c>
      <c r="K7003" t="s">
        <v>23</v>
      </c>
      <c r="L7003">
        <v>1</v>
      </c>
      <c r="M7003" t="s">
        <v>39</v>
      </c>
      <c r="N7003">
        <v>999</v>
      </c>
      <c r="O7003" t="s">
        <v>42</v>
      </c>
      <c r="P7003">
        <v>3</v>
      </c>
      <c r="T7003" s="3" t="str">
        <f t="shared" si="219"/>
        <v>.</v>
      </c>
      <c r="U7003" s="3" t="str">
        <f>IF(AND(R7003&lt;&gt;"_U",N7003&lt;&gt;9999,N7003&lt;&gt;999,L7003&lt;&gt;"Median"),IFERROR(VLOOKUP(A7003,'TA Total'!A:P,16,0),"."),".")</f>
        <v>.</v>
      </c>
    </row>
    <row r="7004" spans="1:21" x14ac:dyDescent="0.3">
      <c r="A7004" s="1" t="str">
        <f t="shared" si="218"/>
        <v>2023|Lower Hutt City|$20,001-$30,000</v>
      </c>
      <c r="B7004" t="s">
        <v>18</v>
      </c>
      <c r="C7004" t="s">
        <v>19</v>
      </c>
      <c r="D7004" t="s">
        <v>20</v>
      </c>
      <c r="E7004" t="s">
        <v>21</v>
      </c>
      <c r="F7004">
        <v>2023</v>
      </c>
      <c r="G7004">
        <v>2023</v>
      </c>
      <c r="H7004">
        <v>46</v>
      </c>
      <c r="I7004" t="s">
        <v>68</v>
      </c>
      <c r="J7004">
        <v>99</v>
      </c>
      <c r="K7004" t="s">
        <v>23</v>
      </c>
      <c r="L7004">
        <v>2</v>
      </c>
      <c r="M7004" t="s">
        <v>24</v>
      </c>
      <c r="N7004">
        <v>999</v>
      </c>
      <c r="O7004" t="s">
        <v>42</v>
      </c>
      <c r="P7004">
        <v>3</v>
      </c>
      <c r="T7004" s="3" t="str">
        <f t="shared" si="219"/>
        <v>.</v>
      </c>
      <c r="U7004" s="3" t="str">
        <f>IF(AND(R7004&lt;&gt;"_U",N7004&lt;&gt;9999,N7004&lt;&gt;999,L7004&lt;&gt;"Median"),IFERROR(VLOOKUP(A7004,'TA Total'!A:P,16,0),"."),".")</f>
        <v>.</v>
      </c>
    </row>
    <row r="7005" spans="1:21" x14ac:dyDescent="0.3">
      <c r="A7005" s="1" t="str">
        <f t="shared" si="218"/>
        <v>2023|Lower Hutt City|$20,001-$30,000</v>
      </c>
      <c r="B7005" t="s">
        <v>18</v>
      </c>
      <c r="C7005" t="s">
        <v>19</v>
      </c>
      <c r="D7005" t="s">
        <v>20</v>
      </c>
      <c r="E7005" t="s">
        <v>21</v>
      </c>
      <c r="F7005">
        <v>2023</v>
      </c>
      <c r="G7005">
        <v>2023</v>
      </c>
      <c r="H7005">
        <v>46</v>
      </c>
      <c r="I7005" t="s">
        <v>68</v>
      </c>
      <c r="J7005">
        <v>99</v>
      </c>
      <c r="K7005" t="s">
        <v>23</v>
      </c>
      <c r="L7005">
        <v>2</v>
      </c>
      <c r="M7005" t="s">
        <v>24</v>
      </c>
      <c r="N7005">
        <v>3</v>
      </c>
      <c r="O7005" t="s">
        <v>25</v>
      </c>
      <c r="P7005">
        <v>258</v>
      </c>
      <c r="T7005" s="3">
        <f t="shared" si="219"/>
        <v>9.19</v>
      </c>
      <c r="U7005" s="3">
        <f>IF(AND(R7005&lt;&gt;"_U",N7005&lt;&gt;9999,N7005&lt;&gt;999,L7005&lt;&gt;"Median"),IFERROR(VLOOKUP(A7005,'TA Total'!A:P,16,0),"."),".")</f>
        <v>2808</v>
      </c>
    </row>
    <row r="7006" spans="1:21" x14ac:dyDescent="0.3">
      <c r="A7006" s="1" t="str">
        <f t="shared" si="218"/>
        <v>2023|Lower Hutt City|$20,001-$30,000</v>
      </c>
      <c r="B7006" t="s">
        <v>18</v>
      </c>
      <c r="C7006" t="s">
        <v>19</v>
      </c>
      <c r="D7006" t="s">
        <v>20</v>
      </c>
      <c r="E7006" t="s">
        <v>21</v>
      </c>
      <c r="F7006">
        <v>2023</v>
      </c>
      <c r="G7006">
        <v>2023</v>
      </c>
      <c r="H7006">
        <v>46</v>
      </c>
      <c r="I7006" t="s">
        <v>68</v>
      </c>
      <c r="J7006">
        <v>99</v>
      </c>
      <c r="K7006" t="s">
        <v>23</v>
      </c>
      <c r="L7006">
        <v>2</v>
      </c>
      <c r="M7006" t="s">
        <v>24</v>
      </c>
      <c r="N7006">
        <v>2</v>
      </c>
      <c r="O7006" t="s">
        <v>28</v>
      </c>
      <c r="P7006">
        <v>1143</v>
      </c>
      <c r="T7006" s="3">
        <f t="shared" si="219"/>
        <v>40.71</v>
      </c>
      <c r="U7006" s="3">
        <f>IF(AND(R7006&lt;&gt;"_U",N7006&lt;&gt;9999,N7006&lt;&gt;999,L7006&lt;&gt;"Median"),IFERROR(VLOOKUP(A7006,'TA Total'!A:P,16,0),"."),".")</f>
        <v>2808</v>
      </c>
    </row>
    <row r="7007" spans="1:21" x14ac:dyDescent="0.3">
      <c r="A7007" s="1" t="str">
        <f t="shared" si="218"/>
        <v>2023|Lower Hutt City|$20,001-$30,000</v>
      </c>
      <c r="B7007" t="s">
        <v>18</v>
      </c>
      <c r="C7007" t="s">
        <v>19</v>
      </c>
      <c r="D7007" t="s">
        <v>20</v>
      </c>
      <c r="E7007" t="s">
        <v>21</v>
      </c>
      <c r="F7007">
        <v>2023</v>
      </c>
      <c r="G7007">
        <v>2023</v>
      </c>
      <c r="H7007">
        <v>46</v>
      </c>
      <c r="I7007" t="s">
        <v>68</v>
      </c>
      <c r="J7007">
        <v>99</v>
      </c>
      <c r="K7007" t="s">
        <v>23</v>
      </c>
      <c r="L7007">
        <v>2</v>
      </c>
      <c r="M7007" t="s">
        <v>24</v>
      </c>
      <c r="N7007">
        <v>1</v>
      </c>
      <c r="O7007" t="s">
        <v>33</v>
      </c>
      <c r="P7007">
        <v>1404</v>
      </c>
      <c r="T7007" s="3">
        <f t="shared" si="219"/>
        <v>50</v>
      </c>
      <c r="U7007" s="3">
        <f>IF(AND(R7007&lt;&gt;"_U",N7007&lt;&gt;9999,N7007&lt;&gt;999,L7007&lt;&gt;"Median"),IFERROR(VLOOKUP(A7007,'TA Total'!A:P,16,0),"."),".")</f>
        <v>2808</v>
      </c>
    </row>
    <row r="7008" spans="1:21" x14ac:dyDescent="0.3">
      <c r="A7008" s="1" t="str">
        <f t="shared" si="218"/>
        <v>2023|Lower Hutt City|$20,001-$30,000</v>
      </c>
      <c r="B7008" t="s">
        <v>18</v>
      </c>
      <c r="C7008" t="s">
        <v>19</v>
      </c>
      <c r="D7008" t="s">
        <v>20</v>
      </c>
      <c r="E7008" t="s">
        <v>21</v>
      </c>
      <c r="F7008">
        <v>2023</v>
      </c>
      <c r="G7008">
        <v>2023</v>
      </c>
      <c r="H7008">
        <v>46</v>
      </c>
      <c r="I7008" t="s">
        <v>68</v>
      </c>
      <c r="J7008">
        <v>99</v>
      </c>
      <c r="K7008" t="s">
        <v>23</v>
      </c>
      <c r="L7008">
        <v>2</v>
      </c>
      <c r="M7008" t="s">
        <v>24</v>
      </c>
      <c r="N7008">
        <v>9999</v>
      </c>
      <c r="O7008" t="s">
        <v>40</v>
      </c>
      <c r="P7008">
        <v>2808</v>
      </c>
      <c r="T7008" s="3" t="str">
        <f t="shared" si="219"/>
        <v>.</v>
      </c>
      <c r="U7008" s="3" t="str">
        <f>IF(AND(R7008&lt;&gt;"_U",N7008&lt;&gt;9999,N7008&lt;&gt;999,L7008&lt;&gt;"Median"),IFERROR(VLOOKUP(A7008,'TA Total'!A:P,16,0),"."),".")</f>
        <v>.</v>
      </c>
    </row>
    <row r="7009" spans="1:21" x14ac:dyDescent="0.3">
      <c r="A7009" s="1" t="str">
        <f t="shared" si="218"/>
        <v>2023|Lower Hutt City|$20,001-$30,000</v>
      </c>
      <c r="B7009" t="s">
        <v>18</v>
      </c>
      <c r="C7009" t="s">
        <v>19</v>
      </c>
      <c r="D7009" t="s">
        <v>20</v>
      </c>
      <c r="E7009" t="s">
        <v>21</v>
      </c>
      <c r="F7009">
        <v>2023</v>
      </c>
      <c r="G7009">
        <v>2023</v>
      </c>
      <c r="H7009">
        <v>46</v>
      </c>
      <c r="I7009" t="s">
        <v>68</v>
      </c>
      <c r="J7009">
        <v>99</v>
      </c>
      <c r="K7009" t="s">
        <v>23</v>
      </c>
      <c r="L7009">
        <v>2</v>
      </c>
      <c r="M7009" t="s">
        <v>24</v>
      </c>
      <c r="N7009">
        <v>7777</v>
      </c>
      <c r="O7009" t="s">
        <v>37</v>
      </c>
      <c r="P7009">
        <v>2808</v>
      </c>
      <c r="T7009" s="3">
        <f t="shared" si="219"/>
        <v>100</v>
      </c>
      <c r="U7009" s="3">
        <f>IF(AND(R7009&lt;&gt;"_U",N7009&lt;&gt;9999,N7009&lt;&gt;999,L7009&lt;&gt;"Median"),IFERROR(VLOOKUP(A7009,'TA Total'!A:P,16,0),"."),".")</f>
        <v>2808</v>
      </c>
    </row>
    <row r="7010" spans="1:21" x14ac:dyDescent="0.3">
      <c r="A7010" s="1" t="str">
        <f t="shared" si="218"/>
        <v>2023|Lower Hutt City|$30,001-$50,000</v>
      </c>
      <c r="B7010" t="s">
        <v>18</v>
      </c>
      <c r="C7010" t="s">
        <v>19</v>
      </c>
      <c r="D7010" t="s">
        <v>20</v>
      </c>
      <c r="E7010" t="s">
        <v>21</v>
      </c>
      <c r="F7010">
        <v>2023</v>
      </c>
      <c r="G7010">
        <v>2023</v>
      </c>
      <c r="H7010">
        <v>46</v>
      </c>
      <c r="I7010" t="s">
        <v>68</v>
      </c>
      <c r="J7010">
        <v>99</v>
      </c>
      <c r="K7010" t="s">
        <v>23</v>
      </c>
      <c r="L7010">
        <v>3</v>
      </c>
      <c r="M7010" t="s">
        <v>45</v>
      </c>
      <c r="N7010">
        <v>3</v>
      </c>
      <c r="O7010" t="s">
        <v>25</v>
      </c>
      <c r="P7010">
        <v>435</v>
      </c>
      <c r="T7010" s="3">
        <f t="shared" si="219"/>
        <v>10.76</v>
      </c>
      <c r="U7010" s="3">
        <f>IF(AND(R7010&lt;&gt;"_U",N7010&lt;&gt;9999,N7010&lt;&gt;999,L7010&lt;&gt;"Median"),IFERROR(VLOOKUP(A7010,'TA Total'!A:P,16,0),"."),".")</f>
        <v>4041</v>
      </c>
    </row>
    <row r="7011" spans="1:21" x14ac:dyDescent="0.3">
      <c r="A7011" s="1" t="str">
        <f t="shared" si="218"/>
        <v>2023|Lower Hutt City|$30,001-$50,000</v>
      </c>
      <c r="B7011" t="s">
        <v>18</v>
      </c>
      <c r="C7011" t="s">
        <v>19</v>
      </c>
      <c r="D7011" t="s">
        <v>20</v>
      </c>
      <c r="E7011" t="s">
        <v>21</v>
      </c>
      <c r="F7011">
        <v>2023</v>
      </c>
      <c r="G7011">
        <v>2023</v>
      </c>
      <c r="H7011">
        <v>46</v>
      </c>
      <c r="I7011" t="s">
        <v>68</v>
      </c>
      <c r="J7011">
        <v>99</v>
      </c>
      <c r="K7011" t="s">
        <v>23</v>
      </c>
      <c r="L7011">
        <v>3</v>
      </c>
      <c r="M7011" t="s">
        <v>45</v>
      </c>
      <c r="N7011">
        <v>7777</v>
      </c>
      <c r="O7011" t="s">
        <v>37</v>
      </c>
      <c r="P7011">
        <v>4041</v>
      </c>
      <c r="T7011" s="3">
        <f t="shared" si="219"/>
        <v>100</v>
      </c>
      <c r="U7011" s="3">
        <f>IF(AND(R7011&lt;&gt;"_U",N7011&lt;&gt;9999,N7011&lt;&gt;999,L7011&lt;&gt;"Median"),IFERROR(VLOOKUP(A7011,'TA Total'!A:P,16,0),"."),".")</f>
        <v>4041</v>
      </c>
    </row>
    <row r="7012" spans="1:21" x14ac:dyDescent="0.3">
      <c r="A7012" s="1" t="str">
        <f t="shared" si="218"/>
        <v>2023|Lower Hutt City|$30,001-$50,000</v>
      </c>
      <c r="B7012" t="s">
        <v>18</v>
      </c>
      <c r="C7012" t="s">
        <v>19</v>
      </c>
      <c r="D7012" t="s">
        <v>20</v>
      </c>
      <c r="E7012" t="s">
        <v>21</v>
      </c>
      <c r="F7012">
        <v>2023</v>
      </c>
      <c r="G7012">
        <v>2023</v>
      </c>
      <c r="H7012">
        <v>46</v>
      </c>
      <c r="I7012" t="s">
        <v>68</v>
      </c>
      <c r="J7012">
        <v>99</v>
      </c>
      <c r="K7012" t="s">
        <v>23</v>
      </c>
      <c r="L7012">
        <v>3</v>
      </c>
      <c r="M7012" t="s">
        <v>45</v>
      </c>
      <c r="N7012">
        <v>2</v>
      </c>
      <c r="O7012" t="s">
        <v>28</v>
      </c>
      <c r="P7012">
        <v>1569</v>
      </c>
      <c r="T7012" s="3">
        <f t="shared" si="219"/>
        <v>38.83</v>
      </c>
      <c r="U7012" s="3">
        <f>IF(AND(R7012&lt;&gt;"_U",N7012&lt;&gt;9999,N7012&lt;&gt;999,L7012&lt;&gt;"Median"),IFERROR(VLOOKUP(A7012,'TA Total'!A:P,16,0),"."),".")</f>
        <v>4041</v>
      </c>
    </row>
    <row r="7013" spans="1:21" x14ac:dyDescent="0.3">
      <c r="A7013" s="1" t="str">
        <f t="shared" si="218"/>
        <v>2023|Lower Hutt City|$30,001-$50,000</v>
      </c>
      <c r="B7013" t="s">
        <v>18</v>
      </c>
      <c r="C7013" t="s">
        <v>19</v>
      </c>
      <c r="D7013" t="s">
        <v>20</v>
      </c>
      <c r="E7013" t="s">
        <v>21</v>
      </c>
      <c r="F7013">
        <v>2023</v>
      </c>
      <c r="G7013">
        <v>2023</v>
      </c>
      <c r="H7013">
        <v>46</v>
      </c>
      <c r="I7013" t="s">
        <v>68</v>
      </c>
      <c r="J7013">
        <v>99</v>
      </c>
      <c r="K7013" t="s">
        <v>23</v>
      </c>
      <c r="L7013">
        <v>3</v>
      </c>
      <c r="M7013" t="s">
        <v>45</v>
      </c>
      <c r="N7013">
        <v>999</v>
      </c>
      <c r="O7013" t="s">
        <v>42</v>
      </c>
      <c r="P7013">
        <v>0</v>
      </c>
      <c r="T7013" s="3" t="str">
        <f t="shared" si="219"/>
        <v>.</v>
      </c>
      <c r="U7013" s="3" t="str">
        <f>IF(AND(R7013&lt;&gt;"_U",N7013&lt;&gt;9999,N7013&lt;&gt;999,L7013&lt;&gt;"Median"),IFERROR(VLOOKUP(A7013,'TA Total'!A:P,16,0),"."),".")</f>
        <v>.</v>
      </c>
    </row>
    <row r="7014" spans="1:21" x14ac:dyDescent="0.3">
      <c r="A7014" s="1" t="str">
        <f t="shared" si="218"/>
        <v>2023|Lower Hutt City|$30,001-$50,000</v>
      </c>
      <c r="B7014" t="s">
        <v>18</v>
      </c>
      <c r="C7014" t="s">
        <v>19</v>
      </c>
      <c r="D7014" t="s">
        <v>20</v>
      </c>
      <c r="E7014" t="s">
        <v>21</v>
      </c>
      <c r="F7014">
        <v>2023</v>
      </c>
      <c r="G7014">
        <v>2023</v>
      </c>
      <c r="H7014">
        <v>46</v>
      </c>
      <c r="I7014" t="s">
        <v>68</v>
      </c>
      <c r="J7014">
        <v>99</v>
      </c>
      <c r="K7014" t="s">
        <v>23</v>
      </c>
      <c r="L7014">
        <v>3</v>
      </c>
      <c r="M7014" t="s">
        <v>45</v>
      </c>
      <c r="N7014">
        <v>1</v>
      </c>
      <c r="O7014" t="s">
        <v>33</v>
      </c>
      <c r="P7014">
        <v>2037</v>
      </c>
      <c r="T7014" s="3">
        <f t="shared" si="219"/>
        <v>50.41</v>
      </c>
      <c r="U7014" s="3">
        <f>IF(AND(R7014&lt;&gt;"_U",N7014&lt;&gt;9999,N7014&lt;&gt;999,L7014&lt;&gt;"Median"),IFERROR(VLOOKUP(A7014,'TA Total'!A:P,16,0),"."),".")</f>
        <v>4041</v>
      </c>
    </row>
    <row r="7015" spans="1:21" x14ac:dyDescent="0.3">
      <c r="A7015" s="1" t="str">
        <f t="shared" si="218"/>
        <v>2023|Lower Hutt City|$30,001-$50,000</v>
      </c>
      <c r="B7015" t="s">
        <v>18</v>
      </c>
      <c r="C7015" t="s">
        <v>19</v>
      </c>
      <c r="D7015" t="s">
        <v>20</v>
      </c>
      <c r="E7015" t="s">
        <v>21</v>
      </c>
      <c r="F7015">
        <v>2023</v>
      </c>
      <c r="G7015">
        <v>2023</v>
      </c>
      <c r="H7015">
        <v>46</v>
      </c>
      <c r="I7015" t="s">
        <v>68</v>
      </c>
      <c r="J7015">
        <v>99</v>
      </c>
      <c r="K7015" t="s">
        <v>23</v>
      </c>
      <c r="L7015">
        <v>3</v>
      </c>
      <c r="M7015" t="s">
        <v>45</v>
      </c>
      <c r="N7015">
        <v>9999</v>
      </c>
      <c r="O7015" t="s">
        <v>40</v>
      </c>
      <c r="P7015">
        <v>4041</v>
      </c>
      <c r="T7015" s="3" t="str">
        <f t="shared" si="219"/>
        <v>.</v>
      </c>
      <c r="U7015" s="3" t="str">
        <f>IF(AND(R7015&lt;&gt;"_U",N7015&lt;&gt;9999,N7015&lt;&gt;999,L7015&lt;&gt;"Median"),IFERROR(VLOOKUP(A7015,'TA Total'!A:P,16,0),"."),".")</f>
        <v>.</v>
      </c>
    </row>
    <row r="7016" spans="1:21" x14ac:dyDescent="0.3">
      <c r="A7016" s="1" t="str">
        <f t="shared" si="218"/>
        <v>2023|Lower Hutt City|$50,001-$70,000</v>
      </c>
      <c r="B7016" t="s">
        <v>18</v>
      </c>
      <c r="C7016" t="s">
        <v>19</v>
      </c>
      <c r="D7016" t="s">
        <v>20</v>
      </c>
      <c r="E7016" t="s">
        <v>21</v>
      </c>
      <c r="F7016">
        <v>2023</v>
      </c>
      <c r="G7016">
        <v>2023</v>
      </c>
      <c r="H7016">
        <v>46</v>
      </c>
      <c r="I7016" t="s">
        <v>68</v>
      </c>
      <c r="J7016">
        <v>99</v>
      </c>
      <c r="K7016" t="s">
        <v>23</v>
      </c>
      <c r="L7016">
        <v>4</v>
      </c>
      <c r="M7016" t="s">
        <v>36</v>
      </c>
      <c r="N7016">
        <v>2</v>
      </c>
      <c r="O7016" t="s">
        <v>28</v>
      </c>
      <c r="P7016">
        <v>1473</v>
      </c>
      <c r="T7016" s="3">
        <f t="shared" si="219"/>
        <v>43.07</v>
      </c>
      <c r="U7016" s="3">
        <f>IF(AND(R7016&lt;&gt;"_U",N7016&lt;&gt;9999,N7016&lt;&gt;999,L7016&lt;&gt;"Median"),IFERROR(VLOOKUP(A7016,'TA Total'!A:P,16,0),"."),".")</f>
        <v>3420</v>
      </c>
    </row>
    <row r="7017" spans="1:21" x14ac:dyDescent="0.3">
      <c r="A7017" s="1" t="str">
        <f t="shared" si="218"/>
        <v>2023|Lower Hutt City|$50,001-$70,000</v>
      </c>
      <c r="B7017" t="s">
        <v>18</v>
      </c>
      <c r="C7017" t="s">
        <v>19</v>
      </c>
      <c r="D7017" t="s">
        <v>20</v>
      </c>
      <c r="E7017" t="s">
        <v>21</v>
      </c>
      <c r="F7017">
        <v>2023</v>
      </c>
      <c r="G7017">
        <v>2023</v>
      </c>
      <c r="H7017">
        <v>46</v>
      </c>
      <c r="I7017" t="s">
        <v>68</v>
      </c>
      <c r="J7017">
        <v>99</v>
      </c>
      <c r="K7017" t="s">
        <v>23</v>
      </c>
      <c r="L7017">
        <v>4</v>
      </c>
      <c r="M7017" t="s">
        <v>36</v>
      </c>
      <c r="N7017">
        <v>1</v>
      </c>
      <c r="O7017" t="s">
        <v>33</v>
      </c>
      <c r="P7017">
        <v>1635</v>
      </c>
      <c r="T7017" s="3">
        <f t="shared" si="219"/>
        <v>47.81</v>
      </c>
      <c r="U7017" s="3">
        <f>IF(AND(R7017&lt;&gt;"_U",N7017&lt;&gt;9999,N7017&lt;&gt;999,L7017&lt;&gt;"Median"),IFERROR(VLOOKUP(A7017,'TA Total'!A:P,16,0),"."),".")</f>
        <v>3420</v>
      </c>
    </row>
    <row r="7018" spans="1:21" x14ac:dyDescent="0.3">
      <c r="A7018" s="1" t="str">
        <f t="shared" si="218"/>
        <v>2023|Lower Hutt City|$50,001-$70,000</v>
      </c>
      <c r="B7018" t="s">
        <v>18</v>
      </c>
      <c r="C7018" t="s">
        <v>19</v>
      </c>
      <c r="D7018" t="s">
        <v>20</v>
      </c>
      <c r="E7018" t="s">
        <v>21</v>
      </c>
      <c r="F7018">
        <v>2023</v>
      </c>
      <c r="G7018">
        <v>2023</v>
      </c>
      <c r="H7018">
        <v>46</v>
      </c>
      <c r="I7018" t="s">
        <v>68</v>
      </c>
      <c r="J7018">
        <v>99</v>
      </c>
      <c r="K7018" t="s">
        <v>23</v>
      </c>
      <c r="L7018">
        <v>4</v>
      </c>
      <c r="M7018" t="s">
        <v>36</v>
      </c>
      <c r="N7018">
        <v>7777</v>
      </c>
      <c r="O7018" t="s">
        <v>37</v>
      </c>
      <c r="P7018">
        <v>3420</v>
      </c>
      <c r="T7018" s="3">
        <f t="shared" si="219"/>
        <v>100</v>
      </c>
      <c r="U7018" s="3">
        <f>IF(AND(R7018&lt;&gt;"_U",N7018&lt;&gt;9999,N7018&lt;&gt;999,L7018&lt;&gt;"Median"),IFERROR(VLOOKUP(A7018,'TA Total'!A:P,16,0),"."),".")</f>
        <v>3420</v>
      </c>
    </row>
    <row r="7019" spans="1:21" x14ac:dyDescent="0.3">
      <c r="A7019" s="1" t="str">
        <f t="shared" si="218"/>
        <v>2023|Lower Hutt City|$50,001-$70,000</v>
      </c>
      <c r="B7019" t="s">
        <v>18</v>
      </c>
      <c r="C7019" t="s">
        <v>19</v>
      </c>
      <c r="D7019" t="s">
        <v>20</v>
      </c>
      <c r="E7019" t="s">
        <v>21</v>
      </c>
      <c r="F7019">
        <v>2023</v>
      </c>
      <c r="G7019">
        <v>2023</v>
      </c>
      <c r="H7019">
        <v>46</v>
      </c>
      <c r="I7019" t="s">
        <v>68</v>
      </c>
      <c r="J7019">
        <v>99</v>
      </c>
      <c r="K7019" t="s">
        <v>23</v>
      </c>
      <c r="L7019">
        <v>4</v>
      </c>
      <c r="M7019" t="s">
        <v>36</v>
      </c>
      <c r="N7019">
        <v>9999</v>
      </c>
      <c r="O7019" t="s">
        <v>40</v>
      </c>
      <c r="P7019">
        <v>3420</v>
      </c>
      <c r="T7019" s="3" t="str">
        <f t="shared" si="219"/>
        <v>.</v>
      </c>
      <c r="U7019" s="3" t="str">
        <f>IF(AND(R7019&lt;&gt;"_U",N7019&lt;&gt;9999,N7019&lt;&gt;999,L7019&lt;&gt;"Median"),IFERROR(VLOOKUP(A7019,'TA Total'!A:P,16,0),"."),".")</f>
        <v>.</v>
      </c>
    </row>
    <row r="7020" spans="1:21" x14ac:dyDescent="0.3">
      <c r="A7020" s="1" t="str">
        <f t="shared" si="218"/>
        <v>2023|Lower Hutt City|$50,001-$70,000</v>
      </c>
      <c r="B7020" t="s">
        <v>18</v>
      </c>
      <c r="C7020" t="s">
        <v>19</v>
      </c>
      <c r="D7020" t="s">
        <v>20</v>
      </c>
      <c r="E7020" t="s">
        <v>21</v>
      </c>
      <c r="F7020">
        <v>2023</v>
      </c>
      <c r="G7020">
        <v>2023</v>
      </c>
      <c r="H7020">
        <v>46</v>
      </c>
      <c r="I7020" t="s">
        <v>68</v>
      </c>
      <c r="J7020">
        <v>99</v>
      </c>
      <c r="K7020" t="s">
        <v>23</v>
      </c>
      <c r="L7020">
        <v>4</v>
      </c>
      <c r="M7020" t="s">
        <v>36</v>
      </c>
      <c r="N7020">
        <v>999</v>
      </c>
      <c r="O7020" t="s">
        <v>42</v>
      </c>
      <c r="P7020">
        <v>0</v>
      </c>
      <c r="T7020" s="3" t="str">
        <f t="shared" si="219"/>
        <v>.</v>
      </c>
      <c r="U7020" s="3" t="str">
        <f>IF(AND(R7020&lt;&gt;"_U",N7020&lt;&gt;9999,N7020&lt;&gt;999,L7020&lt;&gt;"Median"),IFERROR(VLOOKUP(A7020,'TA Total'!A:P,16,0),"."),".")</f>
        <v>.</v>
      </c>
    </row>
    <row r="7021" spans="1:21" x14ac:dyDescent="0.3">
      <c r="A7021" s="1" t="str">
        <f t="shared" si="218"/>
        <v>2023|Lower Hutt City|$50,001-$70,000</v>
      </c>
      <c r="B7021" t="s">
        <v>18</v>
      </c>
      <c r="C7021" t="s">
        <v>19</v>
      </c>
      <c r="D7021" t="s">
        <v>20</v>
      </c>
      <c r="E7021" t="s">
        <v>21</v>
      </c>
      <c r="F7021">
        <v>2023</v>
      </c>
      <c r="G7021">
        <v>2023</v>
      </c>
      <c r="H7021">
        <v>46</v>
      </c>
      <c r="I7021" t="s">
        <v>68</v>
      </c>
      <c r="J7021">
        <v>99</v>
      </c>
      <c r="K7021" t="s">
        <v>23</v>
      </c>
      <c r="L7021">
        <v>4</v>
      </c>
      <c r="M7021" t="s">
        <v>36</v>
      </c>
      <c r="N7021">
        <v>3</v>
      </c>
      <c r="O7021" t="s">
        <v>25</v>
      </c>
      <c r="P7021">
        <v>315</v>
      </c>
      <c r="T7021" s="3">
        <f t="shared" si="219"/>
        <v>9.2100000000000009</v>
      </c>
      <c r="U7021" s="3">
        <f>IF(AND(R7021&lt;&gt;"_U",N7021&lt;&gt;9999,N7021&lt;&gt;999,L7021&lt;&gt;"Median"),IFERROR(VLOOKUP(A7021,'TA Total'!A:P,16,0),"."),".")</f>
        <v>3420</v>
      </c>
    </row>
    <row r="7022" spans="1:21" x14ac:dyDescent="0.3">
      <c r="A7022" s="1" t="str">
        <f t="shared" si="218"/>
        <v>2023|Lower Hutt City|$70,001-$100,000</v>
      </c>
      <c r="B7022" t="s">
        <v>18</v>
      </c>
      <c r="C7022" t="s">
        <v>19</v>
      </c>
      <c r="D7022" t="s">
        <v>20</v>
      </c>
      <c r="E7022" t="s">
        <v>21</v>
      </c>
      <c r="F7022">
        <v>2023</v>
      </c>
      <c r="G7022">
        <v>2023</v>
      </c>
      <c r="H7022">
        <v>46</v>
      </c>
      <c r="I7022" t="s">
        <v>68</v>
      </c>
      <c r="J7022">
        <v>99</v>
      </c>
      <c r="K7022" t="s">
        <v>23</v>
      </c>
      <c r="L7022">
        <v>5</v>
      </c>
      <c r="M7022" t="s">
        <v>58</v>
      </c>
      <c r="N7022">
        <v>9999</v>
      </c>
      <c r="O7022" t="s">
        <v>40</v>
      </c>
      <c r="P7022">
        <v>4980</v>
      </c>
      <c r="T7022" s="3" t="str">
        <f t="shared" si="219"/>
        <v>.</v>
      </c>
      <c r="U7022" s="3" t="str">
        <f>IF(AND(R7022&lt;&gt;"_U",N7022&lt;&gt;9999,N7022&lt;&gt;999,L7022&lt;&gt;"Median"),IFERROR(VLOOKUP(A7022,'TA Total'!A:P,16,0),"."),".")</f>
        <v>.</v>
      </c>
    </row>
    <row r="7023" spans="1:21" x14ac:dyDescent="0.3">
      <c r="A7023" s="1" t="str">
        <f t="shared" si="218"/>
        <v>2023|Lower Hutt City|$70,001-$100,000</v>
      </c>
      <c r="B7023" t="s">
        <v>18</v>
      </c>
      <c r="C7023" t="s">
        <v>19</v>
      </c>
      <c r="D7023" t="s">
        <v>20</v>
      </c>
      <c r="E7023" t="s">
        <v>21</v>
      </c>
      <c r="F7023">
        <v>2023</v>
      </c>
      <c r="G7023">
        <v>2023</v>
      </c>
      <c r="H7023">
        <v>46</v>
      </c>
      <c r="I7023" t="s">
        <v>68</v>
      </c>
      <c r="J7023">
        <v>99</v>
      </c>
      <c r="K7023" t="s">
        <v>23</v>
      </c>
      <c r="L7023">
        <v>5</v>
      </c>
      <c r="M7023" t="s">
        <v>58</v>
      </c>
      <c r="N7023">
        <v>7777</v>
      </c>
      <c r="O7023" t="s">
        <v>37</v>
      </c>
      <c r="P7023">
        <v>4980</v>
      </c>
      <c r="T7023" s="3">
        <f t="shared" si="219"/>
        <v>100</v>
      </c>
      <c r="U7023" s="3">
        <f>IF(AND(R7023&lt;&gt;"_U",N7023&lt;&gt;9999,N7023&lt;&gt;999,L7023&lt;&gt;"Median"),IFERROR(VLOOKUP(A7023,'TA Total'!A:P,16,0),"."),".")</f>
        <v>4980</v>
      </c>
    </row>
    <row r="7024" spans="1:21" x14ac:dyDescent="0.3">
      <c r="A7024" s="1" t="str">
        <f t="shared" si="218"/>
        <v>2023|Lower Hutt City|$70,001-$100,000</v>
      </c>
      <c r="B7024" t="s">
        <v>18</v>
      </c>
      <c r="C7024" t="s">
        <v>19</v>
      </c>
      <c r="D7024" t="s">
        <v>20</v>
      </c>
      <c r="E7024" t="s">
        <v>21</v>
      </c>
      <c r="F7024">
        <v>2023</v>
      </c>
      <c r="G7024">
        <v>2023</v>
      </c>
      <c r="H7024">
        <v>46</v>
      </c>
      <c r="I7024" t="s">
        <v>68</v>
      </c>
      <c r="J7024">
        <v>99</v>
      </c>
      <c r="K7024" t="s">
        <v>23</v>
      </c>
      <c r="L7024">
        <v>5</v>
      </c>
      <c r="M7024" t="s">
        <v>58</v>
      </c>
      <c r="N7024">
        <v>3</v>
      </c>
      <c r="O7024" t="s">
        <v>25</v>
      </c>
      <c r="P7024">
        <v>393</v>
      </c>
      <c r="T7024" s="3">
        <f t="shared" si="219"/>
        <v>7.89</v>
      </c>
      <c r="U7024" s="3">
        <f>IF(AND(R7024&lt;&gt;"_U",N7024&lt;&gt;9999,N7024&lt;&gt;999,L7024&lt;&gt;"Median"),IFERROR(VLOOKUP(A7024,'TA Total'!A:P,16,0),"."),".")</f>
        <v>4980</v>
      </c>
    </row>
    <row r="7025" spans="1:21" x14ac:dyDescent="0.3">
      <c r="A7025" s="1" t="str">
        <f t="shared" si="218"/>
        <v>2023|Lower Hutt City|$70,001-$100,000</v>
      </c>
      <c r="B7025" t="s">
        <v>18</v>
      </c>
      <c r="C7025" t="s">
        <v>19</v>
      </c>
      <c r="D7025" t="s">
        <v>20</v>
      </c>
      <c r="E7025" t="s">
        <v>21</v>
      </c>
      <c r="F7025">
        <v>2023</v>
      </c>
      <c r="G7025">
        <v>2023</v>
      </c>
      <c r="H7025">
        <v>46</v>
      </c>
      <c r="I7025" t="s">
        <v>68</v>
      </c>
      <c r="J7025">
        <v>99</v>
      </c>
      <c r="K7025" t="s">
        <v>23</v>
      </c>
      <c r="L7025">
        <v>5</v>
      </c>
      <c r="M7025" t="s">
        <v>58</v>
      </c>
      <c r="N7025">
        <v>999</v>
      </c>
      <c r="O7025" t="s">
        <v>42</v>
      </c>
      <c r="P7025">
        <v>0</v>
      </c>
      <c r="T7025" s="3" t="str">
        <f t="shared" si="219"/>
        <v>.</v>
      </c>
      <c r="U7025" s="3" t="str">
        <f>IF(AND(R7025&lt;&gt;"_U",N7025&lt;&gt;9999,N7025&lt;&gt;999,L7025&lt;&gt;"Median"),IFERROR(VLOOKUP(A7025,'TA Total'!A:P,16,0),"."),".")</f>
        <v>.</v>
      </c>
    </row>
    <row r="7026" spans="1:21" x14ac:dyDescent="0.3">
      <c r="A7026" s="1" t="str">
        <f t="shared" si="218"/>
        <v>2023|Lower Hutt City|$70,001-$100,000</v>
      </c>
      <c r="B7026" t="s">
        <v>18</v>
      </c>
      <c r="C7026" t="s">
        <v>19</v>
      </c>
      <c r="D7026" t="s">
        <v>20</v>
      </c>
      <c r="E7026" t="s">
        <v>21</v>
      </c>
      <c r="F7026">
        <v>2023</v>
      </c>
      <c r="G7026">
        <v>2023</v>
      </c>
      <c r="H7026">
        <v>46</v>
      </c>
      <c r="I7026" t="s">
        <v>68</v>
      </c>
      <c r="J7026">
        <v>99</v>
      </c>
      <c r="K7026" t="s">
        <v>23</v>
      </c>
      <c r="L7026">
        <v>5</v>
      </c>
      <c r="M7026" t="s">
        <v>58</v>
      </c>
      <c r="N7026">
        <v>2</v>
      </c>
      <c r="O7026" t="s">
        <v>28</v>
      </c>
      <c r="P7026">
        <v>1962</v>
      </c>
      <c r="T7026" s="3">
        <f t="shared" si="219"/>
        <v>39.4</v>
      </c>
      <c r="U7026" s="3">
        <f>IF(AND(R7026&lt;&gt;"_U",N7026&lt;&gt;9999,N7026&lt;&gt;999,L7026&lt;&gt;"Median"),IFERROR(VLOOKUP(A7026,'TA Total'!A:P,16,0),"."),".")</f>
        <v>4980</v>
      </c>
    </row>
    <row r="7027" spans="1:21" x14ac:dyDescent="0.3">
      <c r="A7027" s="1" t="str">
        <f t="shared" si="218"/>
        <v>2023|Lower Hutt City|$70,001-$100,000</v>
      </c>
      <c r="B7027" t="s">
        <v>18</v>
      </c>
      <c r="C7027" t="s">
        <v>19</v>
      </c>
      <c r="D7027" t="s">
        <v>20</v>
      </c>
      <c r="E7027" t="s">
        <v>21</v>
      </c>
      <c r="F7027">
        <v>2023</v>
      </c>
      <c r="G7027">
        <v>2023</v>
      </c>
      <c r="H7027">
        <v>46</v>
      </c>
      <c r="I7027" t="s">
        <v>68</v>
      </c>
      <c r="J7027">
        <v>99</v>
      </c>
      <c r="K7027" t="s">
        <v>23</v>
      </c>
      <c r="L7027">
        <v>5</v>
      </c>
      <c r="M7027" t="s">
        <v>58</v>
      </c>
      <c r="N7027">
        <v>1</v>
      </c>
      <c r="O7027" t="s">
        <v>33</v>
      </c>
      <c r="P7027">
        <v>2622</v>
      </c>
      <c r="T7027" s="3">
        <f t="shared" si="219"/>
        <v>52.65</v>
      </c>
      <c r="U7027" s="3">
        <f>IF(AND(R7027&lt;&gt;"_U",N7027&lt;&gt;9999,N7027&lt;&gt;999,L7027&lt;&gt;"Median"),IFERROR(VLOOKUP(A7027,'TA Total'!A:P,16,0),"."),".")</f>
        <v>4980</v>
      </c>
    </row>
    <row r="7028" spans="1:21" x14ac:dyDescent="0.3">
      <c r="A7028" s="1" t="str">
        <f t="shared" si="218"/>
        <v>2023|Lower Hutt City|$100,001-$150,000</v>
      </c>
      <c r="B7028" t="s">
        <v>18</v>
      </c>
      <c r="C7028" t="s">
        <v>19</v>
      </c>
      <c r="D7028" t="s">
        <v>20</v>
      </c>
      <c r="E7028" t="s">
        <v>21</v>
      </c>
      <c r="F7028">
        <v>2023</v>
      </c>
      <c r="G7028">
        <v>2023</v>
      </c>
      <c r="H7028">
        <v>46</v>
      </c>
      <c r="I7028" t="s">
        <v>68</v>
      </c>
      <c r="J7028">
        <v>99</v>
      </c>
      <c r="K7028" t="s">
        <v>23</v>
      </c>
      <c r="L7028">
        <v>6</v>
      </c>
      <c r="M7028" t="s">
        <v>59</v>
      </c>
      <c r="N7028">
        <v>7777</v>
      </c>
      <c r="O7028" t="s">
        <v>37</v>
      </c>
      <c r="P7028">
        <v>8145</v>
      </c>
      <c r="T7028" s="3">
        <f t="shared" si="219"/>
        <v>100</v>
      </c>
      <c r="U7028" s="3">
        <f>IF(AND(R7028&lt;&gt;"_U",N7028&lt;&gt;9999,N7028&lt;&gt;999,L7028&lt;&gt;"Median"),IFERROR(VLOOKUP(A7028,'TA Total'!A:P,16,0),"."),".")</f>
        <v>8145</v>
      </c>
    </row>
    <row r="7029" spans="1:21" x14ac:dyDescent="0.3">
      <c r="A7029" s="1" t="str">
        <f t="shared" si="218"/>
        <v>2023|Lower Hutt City|$100,001-$150,000</v>
      </c>
      <c r="B7029" t="s">
        <v>18</v>
      </c>
      <c r="C7029" t="s">
        <v>19</v>
      </c>
      <c r="D7029" t="s">
        <v>20</v>
      </c>
      <c r="E7029" t="s">
        <v>21</v>
      </c>
      <c r="F7029">
        <v>2023</v>
      </c>
      <c r="G7029">
        <v>2023</v>
      </c>
      <c r="H7029">
        <v>46</v>
      </c>
      <c r="I7029" t="s">
        <v>68</v>
      </c>
      <c r="J7029">
        <v>99</v>
      </c>
      <c r="K7029" t="s">
        <v>23</v>
      </c>
      <c r="L7029">
        <v>6</v>
      </c>
      <c r="M7029" t="s">
        <v>59</v>
      </c>
      <c r="N7029">
        <v>3</v>
      </c>
      <c r="O7029" t="s">
        <v>25</v>
      </c>
      <c r="P7029">
        <v>639</v>
      </c>
      <c r="T7029" s="3">
        <f t="shared" si="219"/>
        <v>7.85</v>
      </c>
      <c r="U7029" s="3">
        <f>IF(AND(R7029&lt;&gt;"_U",N7029&lt;&gt;9999,N7029&lt;&gt;999,L7029&lt;&gt;"Median"),IFERROR(VLOOKUP(A7029,'TA Total'!A:P,16,0),"."),".")</f>
        <v>8145</v>
      </c>
    </row>
    <row r="7030" spans="1:21" x14ac:dyDescent="0.3">
      <c r="A7030" s="1" t="str">
        <f t="shared" si="218"/>
        <v>2023|Lower Hutt City|$100,001-$150,000</v>
      </c>
      <c r="B7030" t="s">
        <v>18</v>
      </c>
      <c r="C7030" t="s">
        <v>19</v>
      </c>
      <c r="D7030" t="s">
        <v>20</v>
      </c>
      <c r="E7030" t="s">
        <v>21</v>
      </c>
      <c r="F7030">
        <v>2023</v>
      </c>
      <c r="G7030">
        <v>2023</v>
      </c>
      <c r="H7030">
        <v>46</v>
      </c>
      <c r="I7030" t="s">
        <v>68</v>
      </c>
      <c r="J7030">
        <v>99</v>
      </c>
      <c r="K7030" t="s">
        <v>23</v>
      </c>
      <c r="L7030">
        <v>6</v>
      </c>
      <c r="M7030" t="s">
        <v>59</v>
      </c>
      <c r="N7030">
        <v>2</v>
      </c>
      <c r="O7030" t="s">
        <v>28</v>
      </c>
      <c r="P7030">
        <v>2514</v>
      </c>
      <c r="T7030" s="3">
        <f t="shared" si="219"/>
        <v>30.87</v>
      </c>
      <c r="U7030" s="3">
        <f>IF(AND(R7030&lt;&gt;"_U",N7030&lt;&gt;9999,N7030&lt;&gt;999,L7030&lt;&gt;"Median"),IFERROR(VLOOKUP(A7030,'TA Total'!A:P,16,0),"."),".")</f>
        <v>8145</v>
      </c>
    </row>
    <row r="7031" spans="1:21" x14ac:dyDescent="0.3">
      <c r="A7031" s="1" t="str">
        <f t="shared" si="218"/>
        <v>2023|Lower Hutt City|$100,001-$150,000</v>
      </c>
      <c r="B7031" t="s">
        <v>18</v>
      </c>
      <c r="C7031" t="s">
        <v>19</v>
      </c>
      <c r="D7031" t="s">
        <v>20</v>
      </c>
      <c r="E7031" t="s">
        <v>21</v>
      </c>
      <c r="F7031">
        <v>2023</v>
      </c>
      <c r="G7031">
        <v>2023</v>
      </c>
      <c r="H7031">
        <v>46</v>
      </c>
      <c r="I7031" t="s">
        <v>68</v>
      </c>
      <c r="J7031">
        <v>99</v>
      </c>
      <c r="K7031" t="s">
        <v>23</v>
      </c>
      <c r="L7031">
        <v>6</v>
      </c>
      <c r="M7031" t="s">
        <v>59</v>
      </c>
      <c r="N7031">
        <v>9999</v>
      </c>
      <c r="O7031" t="s">
        <v>40</v>
      </c>
      <c r="P7031">
        <v>8145</v>
      </c>
      <c r="T7031" s="3" t="str">
        <f t="shared" si="219"/>
        <v>.</v>
      </c>
      <c r="U7031" s="3" t="str">
        <f>IF(AND(R7031&lt;&gt;"_U",N7031&lt;&gt;9999,N7031&lt;&gt;999,L7031&lt;&gt;"Median"),IFERROR(VLOOKUP(A7031,'TA Total'!A:P,16,0),"."),".")</f>
        <v>.</v>
      </c>
    </row>
    <row r="7032" spans="1:21" x14ac:dyDescent="0.3">
      <c r="A7032" s="1" t="str">
        <f t="shared" si="218"/>
        <v>2023|Lower Hutt City|$100,001-$150,000</v>
      </c>
      <c r="B7032" t="s">
        <v>18</v>
      </c>
      <c r="C7032" t="s">
        <v>19</v>
      </c>
      <c r="D7032" t="s">
        <v>20</v>
      </c>
      <c r="E7032" t="s">
        <v>21</v>
      </c>
      <c r="F7032">
        <v>2023</v>
      </c>
      <c r="G7032">
        <v>2023</v>
      </c>
      <c r="H7032">
        <v>46</v>
      </c>
      <c r="I7032" t="s">
        <v>68</v>
      </c>
      <c r="J7032">
        <v>99</v>
      </c>
      <c r="K7032" t="s">
        <v>23</v>
      </c>
      <c r="L7032">
        <v>6</v>
      </c>
      <c r="M7032" t="s">
        <v>59</v>
      </c>
      <c r="N7032">
        <v>1</v>
      </c>
      <c r="O7032" t="s">
        <v>33</v>
      </c>
      <c r="P7032">
        <v>4995</v>
      </c>
      <c r="T7032" s="3">
        <f t="shared" si="219"/>
        <v>61.33</v>
      </c>
      <c r="U7032" s="3">
        <f>IF(AND(R7032&lt;&gt;"_U",N7032&lt;&gt;9999,N7032&lt;&gt;999,L7032&lt;&gt;"Median"),IFERROR(VLOOKUP(A7032,'TA Total'!A:P,16,0),"."),".")</f>
        <v>8145</v>
      </c>
    </row>
    <row r="7033" spans="1:21" x14ac:dyDescent="0.3">
      <c r="A7033" s="1" t="str">
        <f t="shared" si="218"/>
        <v>2023|Lower Hutt City|$100,001-$150,000</v>
      </c>
      <c r="B7033" t="s">
        <v>18</v>
      </c>
      <c r="C7033" t="s">
        <v>19</v>
      </c>
      <c r="D7033" t="s">
        <v>20</v>
      </c>
      <c r="E7033" t="s">
        <v>21</v>
      </c>
      <c r="F7033">
        <v>2023</v>
      </c>
      <c r="G7033">
        <v>2023</v>
      </c>
      <c r="H7033">
        <v>46</v>
      </c>
      <c r="I7033" t="s">
        <v>68</v>
      </c>
      <c r="J7033">
        <v>99</v>
      </c>
      <c r="K7033" t="s">
        <v>23</v>
      </c>
      <c r="L7033">
        <v>6</v>
      </c>
      <c r="M7033" t="s">
        <v>59</v>
      </c>
      <c r="N7033">
        <v>999</v>
      </c>
      <c r="O7033" t="s">
        <v>42</v>
      </c>
      <c r="P7033">
        <v>0</v>
      </c>
      <c r="T7033" s="3" t="str">
        <f t="shared" si="219"/>
        <v>.</v>
      </c>
      <c r="U7033" s="3" t="str">
        <f>IF(AND(R7033&lt;&gt;"_U",N7033&lt;&gt;9999,N7033&lt;&gt;999,L7033&lt;&gt;"Median"),IFERROR(VLOOKUP(A7033,'TA Total'!A:P,16,0),"."),".")</f>
        <v>.</v>
      </c>
    </row>
    <row r="7034" spans="1:21" x14ac:dyDescent="0.3">
      <c r="A7034" s="1" t="str">
        <f t="shared" si="218"/>
        <v>2023|Lower Hutt City|$150,001-$200,000</v>
      </c>
      <c r="B7034" t="s">
        <v>18</v>
      </c>
      <c r="C7034" t="s">
        <v>19</v>
      </c>
      <c r="D7034" t="s">
        <v>20</v>
      </c>
      <c r="E7034" t="s">
        <v>21</v>
      </c>
      <c r="F7034">
        <v>2023</v>
      </c>
      <c r="G7034">
        <v>2023</v>
      </c>
      <c r="H7034">
        <v>46</v>
      </c>
      <c r="I7034" t="s">
        <v>68</v>
      </c>
      <c r="J7034">
        <v>99</v>
      </c>
      <c r="K7034" t="s">
        <v>23</v>
      </c>
      <c r="L7034">
        <v>7</v>
      </c>
      <c r="M7034" t="s">
        <v>43</v>
      </c>
      <c r="N7034">
        <v>7777</v>
      </c>
      <c r="O7034" t="s">
        <v>37</v>
      </c>
      <c r="P7034">
        <v>5919</v>
      </c>
      <c r="T7034" s="3">
        <f t="shared" si="219"/>
        <v>100</v>
      </c>
      <c r="U7034" s="3">
        <f>IF(AND(R7034&lt;&gt;"_U",N7034&lt;&gt;9999,N7034&lt;&gt;999,L7034&lt;&gt;"Median"),IFERROR(VLOOKUP(A7034,'TA Total'!A:P,16,0),"."),".")</f>
        <v>5919</v>
      </c>
    </row>
    <row r="7035" spans="1:21" x14ac:dyDescent="0.3">
      <c r="A7035" s="1" t="str">
        <f t="shared" si="218"/>
        <v>2023|Lower Hutt City|$150,001-$200,000</v>
      </c>
      <c r="B7035" t="s">
        <v>18</v>
      </c>
      <c r="C7035" t="s">
        <v>19</v>
      </c>
      <c r="D7035" t="s">
        <v>20</v>
      </c>
      <c r="E7035" t="s">
        <v>21</v>
      </c>
      <c r="F7035">
        <v>2023</v>
      </c>
      <c r="G7035">
        <v>2023</v>
      </c>
      <c r="H7035">
        <v>46</v>
      </c>
      <c r="I7035" t="s">
        <v>68</v>
      </c>
      <c r="J7035">
        <v>99</v>
      </c>
      <c r="K7035" t="s">
        <v>23</v>
      </c>
      <c r="L7035">
        <v>7</v>
      </c>
      <c r="M7035" t="s">
        <v>43</v>
      </c>
      <c r="N7035">
        <v>3</v>
      </c>
      <c r="O7035" t="s">
        <v>25</v>
      </c>
      <c r="P7035">
        <v>501</v>
      </c>
      <c r="T7035" s="3">
        <f t="shared" si="219"/>
        <v>8.4600000000000009</v>
      </c>
      <c r="U7035" s="3">
        <f>IF(AND(R7035&lt;&gt;"_U",N7035&lt;&gt;9999,N7035&lt;&gt;999,L7035&lt;&gt;"Median"),IFERROR(VLOOKUP(A7035,'TA Total'!A:P,16,0),"."),".")</f>
        <v>5919</v>
      </c>
    </row>
    <row r="7036" spans="1:21" x14ac:dyDescent="0.3">
      <c r="A7036" s="1" t="str">
        <f t="shared" si="218"/>
        <v>2023|Lower Hutt City|$150,001-$200,000</v>
      </c>
      <c r="B7036" t="s">
        <v>18</v>
      </c>
      <c r="C7036" t="s">
        <v>19</v>
      </c>
      <c r="D7036" t="s">
        <v>20</v>
      </c>
      <c r="E7036" t="s">
        <v>21</v>
      </c>
      <c r="F7036">
        <v>2023</v>
      </c>
      <c r="G7036">
        <v>2023</v>
      </c>
      <c r="H7036">
        <v>46</v>
      </c>
      <c r="I7036" t="s">
        <v>68</v>
      </c>
      <c r="J7036">
        <v>99</v>
      </c>
      <c r="K7036" t="s">
        <v>23</v>
      </c>
      <c r="L7036">
        <v>7</v>
      </c>
      <c r="M7036" t="s">
        <v>43</v>
      </c>
      <c r="N7036">
        <v>2</v>
      </c>
      <c r="O7036" t="s">
        <v>28</v>
      </c>
      <c r="P7036">
        <v>1233</v>
      </c>
      <c r="T7036" s="3">
        <f t="shared" si="219"/>
        <v>20.83</v>
      </c>
      <c r="U7036" s="3">
        <f>IF(AND(R7036&lt;&gt;"_U",N7036&lt;&gt;9999,N7036&lt;&gt;999,L7036&lt;&gt;"Median"),IFERROR(VLOOKUP(A7036,'TA Total'!A:P,16,0),"."),".")</f>
        <v>5919</v>
      </c>
    </row>
    <row r="7037" spans="1:21" x14ac:dyDescent="0.3">
      <c r="A7037" s="1" t="str">
        <f t="shared" si="218"/>
        <v>2023|Lower Hutt City|$150,001-$200,000</v>
      </c>
      <c r="B7037" t="s">
        <v>18</v>
      </c>
      <c r="C7037" t="s">
        <v>19</v>
      </c>
      <c r="D7037" t="s">
        <v>20</v>
      </c>
      <c r="E7037" t="s">
        <v>21</v>
      </c>
      <c r="F7037">
        <v>2023</v>
      </c>
      <c r="G7037">
        <v>2023</v>
      </c>
      <c r="H7037">
        <v>46</v>
      </c>
      <c r="I7037" t="s">
        <v>68</v>
      </c>
      <c r="J7037">
        <v>99</v>
      </c>
      <c r="K7037" t="s">
        <v>23</v>
      </c>
      <c r="L7037">
        <v>7</v>
      </c>
      <c r="M7037" t="s">
        <v>43</v>
      </c>
      <c r="N7037">
        <v>9999</v>
      </c>
      <c r="O7037" t="s">
        <v>40</v>
      </c>
      <c r="P7037">
        <v>5919</v>
      </c>
      <c r="T7037" s="3" t="str">
        <f t="shared" si="219"/>
        <v>.</v>
      </c>
      <c r="U7037" s="3" t="str">
        <f>IF(AND(R7037&lt;&gt;"_U",N7037&lt;&gt;9999,N7037&lt;&gt;999,L7037&lt;&gt;"Median"),IFERROR(VLOOKUP(A7037,'TA Total'!A:P,16,0),"."),".")</f>
        <v>.</v>
      </c>
    </row>
    <row r="7038" spans="1:21" x14ac:dyDescent="0.3">
      <c r="A7038" s="1" t="str">
        <f t="shared" si="218"/>
        <v>2023|Lower Hutt City|$150,001-$200,000</v>
      </c>
      <c r="B7038" t="s">
        <v>18</v>
      </c>
      <c r="C7038" t="s">
        <v>19</v>
      </c>
      <c r="D7038" t="s">
        <v>20</v>
      </c>
      <c r="E7038" t="s">
        <v>21</v>
      </c>
      <c r="F7038">
        <v>2023</v>
      </c>
      <c r="G7038">
        <v>2023</v>
      </c>
      <c r="H7038">
        <v>46</v>
      </c>
      <c r="I7038" t="s">
        <v>68</v>
      </c>
      <c r="J7038">
        <v>99</v>
      </c>
      <c r="K7038" t="s">
        <v>23</v>
      </c>
      <c r="L7038">
        <v>7</v>
      </c>
      <c r="M7038" t="s">
        <v>43</v>
      </c>
      <c r="N7038">
        <v>1</v>
      </c>
      <c r="O7038" t="s">
        <v>33</v>
      </c>
      <c r="P7038">
        <v>4185</v>
      </c>
      <c r="T7038" s="3">
        <f t="shared" si="219"/>
        <v>70.7</v>
      </c>
      <c r="U7038" s="3">
        <f>IF(AND(R7038&lt;&gt;"_U",N7038&lt;&gt;9999,N7038&lt;&gt;999,L7038&lt;&gt;"Median"),IFERROR(VLOOKUP(A7038,'TA Total'!A:P,16,0),"."),".")</f>
        <v>5919</v>
      </c>
    </row>
    <row r="7039" spans="1:21" x14ac:dyDescent="0.3">
      <c r="A7039" s="1" t="str">
        <f t="shared" si="218"/>
        <v>2023|Lower Hutt City|$150,001-$200,000</v>
      </c>
      <c r="B7039" t="s">
        <v>18</v>
      </c>
      <c r="C7039" t="s">
        <v>19</v>
      </c>
      <c r="D7039" t="s">
        <v>20</v>
      </c>
      <c r="E7039" t="s">
        <v>21</v>
      </c>
      <c r="F7039">
        <v>2023</v>
      </c>
      <c r="G7039">
        <v>2023</v>
      </c>
      <c r="H7039">
        <v>46</v>
      </c>
      <c r="I7039" t="s">
        <v>68</v>
      </c>
      <c r="J7039">
        <v>99</v>
      </c>
      <c r="K7039" t="s">
        <v>23</v>
      </c>
      <c r="L7039">
        <v>7</v>
      </c>
      <c r="M7039" t="s">
        <v>43</v>
      </c>
      <c r="N7039">
        <v>999</v>
      </c>
      <c r="O7039" t="s">
        <v>42</v>
      </c>
      <c r="P7039">
        <v>0</v>
      </c>
      <c r="T7039" s="3" t="str">
        <f t="shared" si="219"/>
        <v>.</v>
      </c>
      <c r="U7039" s="3" t="str">
        <f>IF(AND(R7039&lt;&gt;"_U",N7039&lt;&gt;9999,N7039&lt;&gt;999,L7039&lt;&gt;"Median"),IFERROR(VLOOKUP(A7039,'TA Total'!A:P,16,0),"."),".")</f>
        <v>.</v>
      </c>
    </row>
    <row r="7040" spans="1:21" x14ac:dyDescent="0.3">
      <c r="A7040" s="1" t="str">
        <f t="shared" si="218"/>
        <v>2023|Lower Hutt City|$200,001 or more</v>
      </c>
      <c r="B7040" t="s">
        <v>18</v>
      </c>
      <c r="C7040" t="s">
        <v>19</v>
      </c>
      <c r="D7040" t="s">
        <v>20</v>
      </c>
      <c r="E7040" t="s">
        <v>21</v>
      </c>
      <c r="F7040">
        <v>2023</v>
      </c>
      <c r="G7040">
        <v>2023</v>
      </c>
      <c r="H7040">
        <v>46</v>
      </c>
      <c r="I7040" t="s">
        <v>68</v>
      </c>
      <c r="J7040">
        <v>99</v>
      </c>
      <c r="K7040" t="s">
        <v>23</v>
      </c>
      <c r="L7040">
        <v>8</v>
      </c>
      <c r="M7040" t="s">
        <v>27</v>
      </c>
      <c r="N7040">
        <v>2</v>
      </c>
      <c r="O7040" t="s">
        <v>28</v>
      </c>
      <c r="P7040">
        <v>963</v>
      </c>
      <c r="T7040" s="3">
        <f t="shared" si="219"/>
        <v>14.94</v>
      </c>
      <c r="U7040" s="3">
        <f>IF(AND(R7040&lt;&gt;"_U",N7040&lt;&gt;9999,N7040&lt;&gt;999,L7040&lt;&gt;"Median"),IFERROR(VLOOKUP(A7040,'TA Total'!A:P,16,0),"."),".")</f>
        <v>6444</v>
      </c>
    </row>
    <row r="7041" spans="1:21" x14ac:dyDescent="0.3">
      <c r="A7041" s="1" t="str">
        <f t="shared" si="218"/>
        <v>2023|Lower Hutt City|$200,001 or more</v>
      </c>
      <c r="B7041" t="s">
        <v>18</v>
      </c>
      <c r="C7041" t="s">
        <v>19</v>
      </c>
      <c r="D7041" t="s">
        <v>20</v>
      </c>
      <c r="E7041" t="s">
        <v>21</v>
      </c>
      <c r="F7041">
        <v>2023</v>
      </c>
      <c r="G7041">
        <v>2023</v>
      </c>
      <c r="H7041">
        <v>46</v>
      </c>
      <c r="I7041" t="s">
        <v>68</v>
      </c>
      <c r="J7041">
        <v>99</v>
      </c>
      <c r="K7041" t="s">
        <v>23</v>
      </c>
      <c r="L7041">
        <v>8</v>
      </c>
      <c r="M7041" t="s">
        <v>27</v>
      </c>
      <c r="N7041">
        <v>1</v>
      </c>
      <c r="O7041" t="s">
        <v>33</v>
      </c>
      <c r="P7041">
        <v>4494</v>
      </c>
      <c r="T7041" s="3">
        <f t="shared" si="219"/>
        <v>69.739999999999995</v>
      </c>
      <c r="U7041" s="3">
        <f>IF(AND(R7041&lt;&gt;"_U",N7041&lt;&gt;9999,N7041&lt;&gt;999,L7041&lt;&gt;"Median"),IFERROR(VLOOKUP(A7041,'TA Total'!A:P,16,0),"."),".")</f>
        <v>6444</v>
      </c>
    </row>
    <row r="7042" spans="1:21" x14ac:dyDescent="0.3">
      <c r="A7042" s="1" t="str">
        <f t="shared" si="218"/>
        <v>2023|Lower Hutt City|$200,001 or more</v>
      </c>
      <c r="B7042" t="s">
        <v>18</v>
      </c>
      <c r="C7042" t="s">
        <v>19</v>
      </c>
      <c r="D7042" t="s">
        <v>20</v>
      </c>
      <c r="E7042" t="s">
        <v>21</v>
      </c>
      <c r="F7042">
        <v>2023</v>
      </c>
      <c r="G7042">
        <v>2023</v>
      </c>
      <c r="H7042">
        <v>46</v>
      </c>
      <c r="I7042" t="s">
        <v>68</v>
      </c>
      <c r="J7042">
        <v>99</v>
      </c>
      <c r="K7042" t="s">
        <v>23</v>
      </c>
      <c r="L7042">
        <v>8</v>
      </c>
      <c r="M7042" t="s">
        <v>27</v>
      </c>
      <c r="N7042">
        <v>999</v>
      </c>
      <c r="O7042" t="s">
        <v>42</v>
      </c>
      <c r="P7042">
        <v>0</v>
      </c>
      <c r="T7042" s="3" t="str">
        <f t="shared" si="219"/>
        <v>.</v>
      </c>
      <c r="U7042" s="3" t="str">
        <f>IF(AND(R7042&lt;&gt;"_U",N7042&lt;&gt;9999,N7042&lt;&gt;999,L7042&lt;&gt;"Median"),IFERROR(VLOOKUP(A7042,'TA Total'!A:P,16,0),"."),".")</f>
        <v>.</v>
      </c>
    </row>
    <row r="7043" spans="1:21" x14ac:dyDescent="0.3">
      <c r="A7043" s="1" t="str">
        <f t="shared" ref="A7043:A7106" si="220">G7043&amp;"|"&amp;I7043&amp;"|"&amp;M7043</f>
        <v>2023|Lower Hutt City|$200,001 or more</v>
      </c>
      <c r="B7043" t="s">
        <v>18</v>
      </c>
      <c r="C7043" t="s">
        <v>19</v>
      </c>
      <c r="D7043" t="s">
        <v>20</v>
      </c>
      <c r="E7043" t="s">
        <v>21</v>
      </c>
      <c r="F7043">
        <v>2023</v>
      </c>
      <c r="G7043">
        <v>2023</v>
      </c>
      <c r="H7043">
        <v>46</v>
      </c>
      <c r="I7043" t="s">
        <v>68</v>
      </c>
      <c r="J7043">
        <v>99</v>
      </c>
      <c r="K7043" t="s">
        <v>23</v>
      </c>
      <c r="L7043">
        <v>8</v>
      </c>
      <c r="M7043" t="s">
        <v>27</v>
      </c>
      <c r="N7043">
        <v>9999</v>
      </c>
      <c r="O7043" t="s">
        <v>40</v>
      </c>
      <c r="P7043">
        <v>6444</v>
      </c>
      <c r="T7043" s="3" t="str">
        <f t="shared" ref="T7043:T7106" si="221">IF(AND(R7043&lt;&gt;"_U",R7043&lt;&gt;"c",N7043&lt;&gt;999,N7043&lt;&gt;9999,L7043&lt;&gt;"Median"),IFERROR((ROUND(P7043/U7043*100,2)),"."),".")</f>
        <v>.</v>
      </c>
      <c r="U7043" s="3" t="str">
        <f>IF(AND(R7043&lt;&gt;"_U",N7043&lt;&gt;9999,N7043&lt;&gt;999,L7043&lt;&gt;"Median"),IFERROR(VLOOKUP(A7043,'TA Total'!A:P,16,0),"."),".")</f>
        <v>.</v>
      </c>
    </row>
    <row r="7044" spans="1:21" x14ac:dyDescent="0.3">
      <c r="A7044" s="1" t="str">
        <f t="shared" si="220"/>
        <v>2023|Lower Hutt City|$200,001 or more</v>
      </c>
      <c r="B7044" t="s">
        <v>18</v>
      </c>
      <c r="C7044" t="s">
        <v>19</v>
      </c>
      <c r="D7044" t="s">
        <v>20</v>
      </c>
      <c r="E7044" t="s">
        <v>21</v>
      </c>
      <c r="F7044">
        <v>2023</v>
      </c>
      <c r="G7044">
        <v>2023</v>
      </c>
      <c r="H7044">
        <v>46</v>
      </c>
      <c r="I7044" t="s">
        <v>68</v>
      </c>
      <c r="J7044">
        <v>99</v>
      </c>
      <c r="K7044" t="s">
        <v>23</v>
      </c>
      <c r="L7044">
        <v>8</v>
      </c>
      <c r="M7044" t="s">
        <v>27</v>
      </c>
      <c r="N7044">
        <v>3</v>
      </c>
      <c r="O7044" t="s">
        <v>25</v>
      </c>
      <c r="P7044">
        <v>987</v>
      </c>
      <c r="T7044" s="3">
        <f t="shared" si="221"/>
        <v>15.32</v>
      </c>
      <c r="U7044" s="3">
        <f>IF(AND(R7044&lt;&gt;"_U",N7044&lt;&gt;9999,N7044&lt;&gt;999,L7044&lt;&gt;"Median"),IFERROR(VLOOKUP(A7044,'TA Total'!A:P,16,0),"."),".")</f>
        <v>6444</v>
      </c>
    </row>
    <row r="7045" spans="1:21" x14ac:dyDescent="0.3">
      <c r="A7045" s="1" t="str">
        <f t="shared" si="220"/>
        <v>2023|Lower Hutt City|$200,001 or more</v>
      </c>
      <c r="B7045" t="s">
        <v>18</v>
      </c>
      <c r="C7045" t="s">
        <v>19</v>
      </c>
      <c r="D7045" t="s">
        <v>20</v>
      </c>
      <c r="E7045" t="s">
        <v>21</v>
      </c>
      <c r="F7045">
        <v>2023</v>
      </c>
      <c r="G7045">
        <v>2023</v>
      </c>
      <c r="H7045">
        <v>46</v>
      </c>
      <c r="I7045" t="s">
        <v>68</v>
      </c>
      <c r="J7045">
        <v>99</v>
      </c>
      <c r="K7045" t="s">
        <v>23</v>
      </c>
      <c r="L7045">
        <v>8</v>
      </c>
      <c r="M7045" t="s">
        <v>27</v>
      </c>
      <c r="N7045">
        <v>7777</v>
      </c>
      <c r="O7045" t="s">
        <v>37</v>
      </c>
      <c r="P7045">
        <v>6444</v>
      </c>
      <c r="T7045" s="3">
        <f t="shared" si="221"/>
        <v>100</v>
      </c>
      <c r="U7045" s="3">
        <f>IF(AND(R7045&lt;&gt;"_U",N7045&lt;&gt;9999,N7045&lt;&gt;999,L7045&lt;&gt;"Median"),IFERROR(VLOOKUP(A7045,'TA Total'!A:P,16,0),"."),".")</f>
        <v>6444</v>
      </c>
    </row>
    <row r="7046" spans="1:21" x14ac:dyDescent="0.3">
      <c r="A7046" s="1" t="str">
        <f t="shared" si="220"/>
        <v>2023|Lower Hutt City|Total stated - total household income</v>
      </c>
      <c r="B7046" t="s">
        <v>18</v>
      </c>
      <c r="C7046" t="s">
        <v>19</v>
      </c>
      <c r="D7046" t="s">
        <v>20</v>
      </c>
      <c r="E7046" t="s">
        <v>21</v>
      </c>
      <c r="F7046">
        <v>2023</v>
      </c>
      <c r="G7046">
        <v>2023</v>
      </c>
      <c r="H7046">
        <v>46</v>
      </c>
      <c r="I7046" t="s">
        <v>68</v>
      </c>
      <c r="J7046">
        <v>99</v>
      </c>
      <c r="K7046" t="s">
        <v>23</v>
      </c>
      <c r="L7046">
        <v>77</v>
      </c>
      <c r="M7046" t="s">
        <v>32</v>
      </c>
      <c r="N7046">
        <v>999</v>
      </c>
      <c r="O7046" t="s">
        <v>42</v>
      </c>
      <c r="P7046">
        <v>3</v>
      </c>
      <c r="T7046" s="3" t="str">
        <f t="shared" si="221"/>
        <v>.</v>
      </c>
      <c r="U7046" s="3" t="str">
        <f>IF(AND(R7046&lt;&gt;"_U",N7046&lt;&gt;9999,N7046&lt;&gt;999,L7046&lt;&gt;"Median"),IFERROR(VLOOKUP(A7046,'TA Total'!A:P,16,0),"."),".")</f>
        <v>.</v>
      </c>
    </row>
    <row r="7047" spans="1:21" x14ac:dyDescent="0.3">
      <c r="A7047" s="1" t="str">
        <f t="shared" si="220"/>
        <v>2023|Lower Hutt City|Total stated - total household income</v>
      </c>
      <c r="B7047" t="s">
        <v>18</v>
      </c>
      <c r="C7047" t="s">
        <v>19</v>
      </c>
      <c r="D7047" t="s">
        <v>20</v>
      </c>
      <c r="E7047" t="s">
        <v>21</v>
      </c>
      <c r="F7047">
        <v>2023</v>
      </c>
      <c r="G7047">
        <v>2023</v>
      </c>
      <c r="H7047">
        <v>46</v>
      </c>
      <c r="I7047" t="s">
        <v>68</v>
      </c>
      <c r="J7047">
        <v>99</v>
      </c>
      <c r="K7047" t="s">
        <v>23</v>
      </c>
      <c r="L7047">
        <v>77</v>
      </c>
      <c r="M7047" t="s">
        <v>32</v>
      </c>
      <c r="N7047">
        <v>9999</v>
      </c>
      <c r="O7047" t="s">
        <v>40</v>
      </c>
      <c r="P7047">
        <v>37716</v>
      </c>
      <c r="T7047" s="3" t="str">
        <f t="shared" si="221"/>
        <v>.</v>
      </c>
      <c r="U7047" s="3" t="str">
        <f>IF(AND(R7047&lt;&gt;"_U",N7047&lt;&gt;9999,N7047&lt;&gt;999,L7047&lt;&gt;"Median"),IFERROR(VLOOKUP(A7047,'TA Total'!A:P,16,0),"."),".")</f>
        <v>.</v>
      </c>
    </row>
    <row r="7048" spans="1:21" x14ac:dyDescent="0.3">
      <c r="A7048" s="1" t="str">
        <f t="shared" si="220"/>
        <v>2023|Lower Hutt City|Total stated - total household income</v>
      </c>
      <c r="B7048" t="s">
        <v>18</v>
      </c>
      <c r="C7048" t="s">
        <v>19</v>
      </c>
      <c r="D7048" t="s">
        <v>20</v>
      </c>
      <c r="E7048" t="s">
        <v>21</v>
      </c>
      <c r="F7048">
        <v>2023</v>
      </c>
      <c r="G7048">
        <v>2023</v>
      </c>
      <c r="H7048">
        <v>46</v>
      </c>
      <c r="I7048" t="s">
        <v>68</v>
      </c>
      <c r="J7048">
        <v>99</v>
      </c>
      <c r="K7048" t="s">
        <v>23</v>
      </c>
      <c r="L7048">
        <v>77</v>
      </c>
      <c r="M7048" t="s">
        <v>32</v>
      </c>
      <c r="N7048">
        <v>7777</v>
      </c>
      <c r="O7048" t="s">
        <v>37</v>
      </c>
      <c r="P7048">
        <v>37713</v>
      </c>
      <c r="T7048" s="3">
        <f t="shared" si="221"/>
        <v>100</v>
      </c>
      <c r="U7048" s="3">
        <f>IF(AND(R7048&lt;&gt;"_U",N7048&lt;&gt;9999,N7048&lt;&gt;999,L7048&lt;&gt;"Median"),IFERROR(VLOOKUP(A7048,'TA Total'!A:P,16,0),"."),".")</f>
        <v>37713</v>
      </c>
    </row>
    <row r="7049" spans="1:21" x14ac:dyDescent="0.3">
      <c r="A7049" s="1" t="str">
        <f t="shared" si="220"/>
        <v>2023|Lower Hutt City|Total stated - total household income</v>
      </c>
      <c r="B7049" t="s">
        <v>18</v>
      </c>
      <c r="C7049" t="s">
        <v>19</v>
      </c>
      <c r="D7049" t="s">
        <v>20</v>
      </c>
      <c r="E7049" t="s">
        <v>21</v>
      </c>
      <c r="F7049">
        <v>2023</v>
      </c>
      <c r="G7049">
        <v>2023</v>
      </c>
      <c r="H7049">
        <v>46</v>
      </c>
      <c r="I7049" t="s">
        <v>68</v>
      </c>
      <c r="J7049">
        <v>99</v>
      </c>
      <c r="K7049" t="s">
        <v>23</v>
      </c>
      <c r="L7049">
        <v>77</v>
      </c>
      <c r="M7049" t="s">
        <v>32</v>
      </c>
      <c r="N7049">
        <v>2</v>
      </c>
      <c r="O7049" t="s">
        <v>28</v>
      </c>
      <c r="P7049">
        <v>12108</v>
      </c>
      <c r="T7049" s="3">
        <f t="shared" si="221"/>
        <v>32.11</v>
      </c>
      <c r="U7049" s="3">
        <f>IF(AND(R7049&lt;&gt;"_U",N7049&lt;&gt;9999,N7049&lt;&gt;999,L7049&lt;&gt;"Median"),IFERROR(VLOOKUP(A7049,'TA Total'!A:P,16,0),"."),".")</f>
        <v>37713</v>
      </c>
    </row>
    <row r="7050" spans="1:21" x14ac:dyDescent="0.3">
      <c r="A7050" s="1" t="str">
        <f t="shared" si="220"/>
        <v>2023|Lower Hutt City|Total stated - total household income</v>
      </c>
      <c r="B7050" t="s">
        <v>18</v>
      </c>
      <c r="C7050" t="s">
        <v>19</v>
      </c>
      <c r="D7050" t="s">
        <v>20</v>
      </c>
      <c r="E7050" t="s">
        <v>21</v>
      </c>
      <c r="F7050">
        <v>2023</v>
      </c>
      <c r="G7050">
        <v>2023</v>
      </c>
      <c r="H7050">
        <v>46</v>
      </c>
      <c r="I7050" t="s">
        <v>68</v>
      </c>
      <c r="J7050">
        <v>99</v>
      </c>
      <c r="K7050" t="s">
        <v>23</v>
      </c>
      <c r="L7050">
        <v>77</v>
      </c>
      <c r="M7050" t="s">
        <v>32</v>
      </c>
      <c r="N7050">
        <v>3</v>
      </c>
      <c r="O7050" t="s">
        <v>25</v>
      </c>
      <c r="P7050">
        <v>3654</v>
      </c>
      <c r="T7050" s="3">
        <f t="shared" si="221"/>
        <v>9.69</v>
      </c>
      <c r="U7050" s="3">
        <f>IF(AND(R7050&lt;&gt;"_U",N7050&lt;&gt;9999,N7050&lt;&gt;999,L7050&lt;&gt;"Median"),IFERROR(VLOOKUP(A7050,'TA Total'!A:P,16,0),"."),".")</f>
        <v>37713</v>
      </c>
    </row>
    <row r="7051" spans="1:21" x14ac:dyDescent="0.3">
      <c r="A7051" s="1" t="str">
        <f t="shared" si="220"/>
        <v>2023|Lower Hutt City|Total stated - total household income</v>
      </c>
      <c r="B7051" t="s">
        <v>18</v>
      </c>
      <c r="C7051" t="s">
        <v>19</v>
      </c>
      <c r="D7051" t="s">
        <v>20</v>
      </c>
      <c r="E7051" t="s">
        <v>21</v>
      </c>
      <c r="F7051">
        <v>2023</v>
      </c>
      <c r="G7051">
        <v>2023</v>
      </c>
      <c r="H7051">
        <v>46</v>
      </c>
      <c r="I7051" t="s">
        <v>68</v>
      </c>
      <c r="J7051">
        <v>99</v>
      </c>
      <c r="K7051" t="s">
        <v>23</v>
      </c>
      <c r="L7051">
        <v>77</v>
      </c>
      <c r="M7051" t="s">
        <v>32</v>
      </c>
      <c r="N7051">
        <v>1</v>
      </c>
      <c r="O7051" t="s">
        <v>33</v>
      </c>
      <c r="P7051">
        <v>21948</v>
      </c>
      <c r="T7051" s="3">
        <f t="shared" si="221"/>
        <v>58.2</v>
      </c>
      <c r="U7051" s="3">
        <f>IF(AND(R7051&lt;&gt;"_U",N7051&lt;&gt;9999,N7051&lt;&gt;999,L7051&lt;&gt;"Median"),IFERROR(VLOOKUP(A7051,'TA Total'!A:P,16,0),"."),".")</f>
        <v>37713</v>
      </c>
    </row>
    <row r="7052" spans="1:21" x14ac:dyDescent="0.3">
      <c r="A7052" s="1" t="str">
        <f t="shared" si="220"/>
        <v>2023|Lower Hutt City|Total - total household income</v>
      </c>
      <c r="B7052" t="s">
        <v>18</v>
      </c>
      <c r="C7052" t="s">
        <v>19</v>
      </c>
      <c r="D7052" t="s">
        <v>20</v>
      </c>
      <c r="E7052" t="s">
        <v>21</v>
      </c>
      <c r="F7052">
        <v>2023</v>
      </c>
      <c r="G7052">
        <v>2023</v>
      </c>
      <c r="H7052">
        <v>46</v>
      </c>
      <c r="I7052" t="s">
        <v>68</v>
      </c>
      <c r="J7052">
        <v>99</v>
      </c>
      <c r="K7052" t="s">
        <v>23</v>
      </c>
      <c r="L7052">
        <v>99</v>
      </c>
      <c r="M7052" t="s">
        <v>48</v>
      </c>
      <c r="N7052">
        <v>1</v>
      </c>
      <c r="O7052" t="s">
        <v>33</v>
      </c>
      <c r="P7052">
        <v>22368</v>
      </c>
      <c r="T7052" s="3">
        <f t="shared" si="221"/>
        <v>57.32</v>
      </c>
      <c r="U7052" s="3">
        <f>IF(AND(R7052&lt;&gt;"_U",N7052&lt;&gt;9999,N7052&lt;&gt;999,L7052&lt;&gt;"Median"),IFERROR(VLOOKUP(A7052,'TA Total'!A:P,16,0),"."),".")</f>
        <v>39021</v>
      </c>
    </row>
    <row r="7053" spans="1:21" x14ac:dyDescent="0.3">
      <c r="A7053" s="1" t="str">
        <f t="shared" si="220"/>
        <v>2023|Lower Hutt City|Total - total household income</v>
      </c>
      <c r="B7053" t="s">
        <v>18</v>
      </c>
      <c r="C7053" t="s">
        <v>19</v>
      </c>
      <c r="D7053" t="s">
        <v>20</v>
      </c>
      <c r="E7053" t="s">
        <v>21</v>
      </c>
      <c r="F7053">
        <v>2023</v>
      </c>
      <c r="G7053">
        <v>2023</v>
      </c>
      <c r="H7053">
        <v>46</v>
      </c>
      <c r="I7053" t="s">
        <v>68</v>
      </c>
      <c r="J7053">
        <v>99</v>
      </c>
      <c r="K7053" t="s">
        <v>23</v>
      </c>
      <c r="L7053">
        <v>99</v>
      </c>
      <c r="M7053" t="s">
        <v>48</v>
      </c>
      <c r="N7053">
        <v>2</v>
      </c>
      <c r="O7053" t="s">
        <v>28</v>
      </c>
      <c r="P7053">
        <v>12945</v>
      </c>
      <c r="T7053" s="3">
        <f t="shared" si="221"/>
        <v>33.17</v>
      </c>
      <c r="U7053" s="3">
        <f>IF(AND(R7053&lt;&gt;"_U",N7053&lt;&gt;9999,N7053&lt;&gt;999,L7053&lt;&gt;"Median"),IFERROR(VLOOKUP(A7053,'TA Total'!A:P,16,0),"."),".")</f>
        <v>39021</v>
      </c>
    </row>
    <row r="7054" spans="1:21" x14ac:dyDescent="0.3">
      <c r="A7054" s="1" t="str">
        <f t="shared" si="220"/>
        <v>2023|Lower Hutt City|Total - total household income</v>
      </c>
      <c r="B7054" t="s">
        <v>18</v>
      </c>
      <c r="C7054" t="s">
        <v>19</v>
      </c>
      <c r="D7054" t="s">
        <v>20</v>
      </c>
      <c r="E7054" t="s">
        <v>21</v>
      </c>
      <c r="F7054">
        <v>2023</v>
      </c>
      <c r="G7054">
        <v>2023</v>
      </c>
      <c r="H7054">
        <v>46</v>
      </c>
      <c r="I7054" t="s">
        <v>68</v>
      </c>
      <c r="J7054">
        <v>99</v>
      </c>
      <c r="K7054" t="s">
        <v>23</v>
      </c>
      <c r="L7054">
        <v>99</v>
      </c>
      <c r="M7054" t="s">
        <v>48</v>
      </c>
      <c r="N7054">
        <v>9999</v>
      </c>
      <c r="O7054" t="s">
        <v>40</v>
      </c>
      <c r="P7054">
        <v>39027</v>
      </c>
      <c r="T7054" s="3" t="str">
        <f t="shared" si="221"/>
        <v>.</v>
      </c>
      <c r="U7054" s="3" t="str">
        <f>IF(AND(R7054&lt;&gt;"_U",N7054&lt;&gt;9999,N7054&lt;&gt;999,L7054&lt;&gt;"Median"),IFERROR(VLOOKUP(A7054,'TA Total'!A:P,16,0),"."),".")</f>
        <v>.</v>
      </c>
    </row>
    <row r="7055" spans="1:21" x14ac:dyDescent="0.3">
      <c r="A7055" s="1" t="str">
        <f t="shared" si="220"/>
        <v>2023|Lower Hutt City|Total - total household income</v>
      </c>
      <c r="B7055" t="s">
        <v>18</v>
      </c>
      <c r="C7055" t="s">
        <v>19</v>
      </c>
      <c r="D7055" t="s">
        <v>20</v>
      </c>
      <c r="E7055" t="s">
        <v>21</v>
      </c>
      <c r="F7055">
        <v>2023</v>
      </c>
      <c r="G7055">
        <v>2023</v>
      </c>
      <c r="H7055">
        <v>46</v>
      </c>
      <c r="I7055" t="s">
        <v>68</v>
      </c>
      <c r="J7055">
        <v>99</v>
      </c>
      <c r="K7055" t="s">
        <v>23</v>
      </c>
      <c r="L7055">
        <v>99</v>
      </c>
      <c r="M7055" t="s">
        <v>48</v>
      </c>
      <c r="N7055">
        <v>3</v>
      </c>
      <c r="O7055" t="s">
        <v>25</v>
      </c>
      <c r="P7055">
        <v>3705</v>
      </c>
      <c r="T7055" s="3">
        <f t="shared" si="221"/>
        <v>9.49</v>
      </c>
      <c r="U7055" s="3">
        <f>IF(AND(R7055&lt;&gt;"_U",N7055&lt;&gt;9999,N7055&lt;&gt;999,L7055&lt;&gt;"Median"),IFERROR(VLOOKUP(A7055,'TA Total'!A:P,16,0),"."),".")</f>
        <v>39021</v>
      </c>
    </row>
    <row r="7056" spans="1:21" x14ac:dyDescent="0.3">
      <c r="A7056" s="1" t="str">
        <f t="shared" si="220"/>
        <v>2023|Lower Hutt City|Total - total household income</v>
      </c>
      <c r="B7056" t="s">
        <v>18</v>
      </c>
      <c r="C7056" t="s">
        <v>19</v>
      </c>
      <c r="D7056" t="s">
        <v>20</v>
      </c>
      <c r="E7056" t="s">
        <v>21</v>
      </c>
      <c r="F7056">
        <v>2023</v>
      </c>
      <c r="G7056">
        <v>2023</v>
      </c>
      <c r="H7056">
        <v>46</v>
      </c>
      <c r="I7056" t="s">
        <v>68</v>
      </c>
      <c r="J7056">
        <v>99</v>
      </c>
      <c r="K7056" t="s">
        <v>23</v>
      </c>
      <c r="L7056">
        <v>99</v>
      </c>
      <c r="M7056" t="s">
        <v>48</v>
      </c>
      <c r="N7056">
        <v>7777</v>
      </c>
      <c r="O7056" t="s">
        <v>37</v>
      </c>
      <c r="P7056">
        <v>39021</v>
      </c>
      <c r="T7056" s="3">
        <f t="shared" si="221"/>
        <v>100</v>
      </c>
      <c r="U7056" s="3">
        <f>IF(AND(R7056&lt;&gt;"_U",N7056&lt;&gt;9999,N7056&lt;&gt;999,L7056&lt;&gt;"Median"),IFERROR(VLOOKUP(A7056,'TA Total'!A:P,16,0),"."),".")</f>
        <v>39021</v>
      </c>
    </row>
    <row r="7057" spans="1:21" x14ac:dyDescent="0.3">
      <c r="A7057" s="1" t="str">
        <f t="shared" si="220"/>
        <v>2023|Lower Hutt City|Total - total household income</v>
      </c>
      <c r="B7057" t="s">
        <v>18</v>
      </c>
      <c r="C7057" t="s">
        <v>19</v>
      </c>
      <c r="D7057" t="s">
        <v>20</v>
      </c>
      <c r="E7057" t="s">
        <v>21</v>
      </c>
      <c r="F7057">
        <v>2023</v>
      </c>
      <c r="G7057">
        <v>2023</v>
      </c>
      <c r="H7057">
        <v>46</v>
      </c>
      <c r="I7057" t="s">
        <v>68</v>
      </c>
      <c r="J7057">
        <v>99</v>
      </c>
      <c r="K7057" t="s">
        <v>23</v>
      </c>
      <c r="L7057">
        <v>99</v>
      </c>
      <c r="M7057" t="s">
        <v>48</v>
      </c>
      <c r="N7057">
        <v>999</v>
      </c>
      <c r="O7057" t="s">
        <v>42</v>
      </c>
      <c r="P7057">
        <v>6</v>
      </c>
      <c r="T7057" s="3" t="str">
        <f t="shared" si="221"/>
        <v>.</v>
      </c>
      <c r="U7057" s="3" t="str">
        <f>IF(AND(R7057&lt;&gt;"_U",N7057&lt;&gt;9999,N7057&lt;&gt;999,L7057&lt;&gt;"Median"),IFERROR(VLOOKUP(A7057,'TA Total'!A:P,16,0),"."),".")</f>
        <v>.</v>
      </c>
    </row>
    <row r="7058" spans="1:21" x14ac:dyDescent="0.3">
      <c r="A7058" s="1" t="str">
        <f t="shared" si="220"/>
        <v>2023|Lower Hutt City|Median ($) - total household income</v>
      </c>
      <c r="B7058" t="s">
        <v>18</v>
      </c>
      <c r="C7058" t="s">
        <v>19</v>
      </c>
      <c r="D7058" t="s">
        <v>20</v>
      </c>
      <c r="E7058" t="s">
        <v>21</v>
      </c>
      <c r="F7058">
        <v>2023</v>
      </c>
      <c r="G7058">
        <v>2023</v>
      </c>
      <c r="H7058">
        <v>46</v>
      </c>
      <c r="I7058" t="s">
        <v>68</v>
      </c>
      <c r="J7058">
        <v>99</v>
      </c>
      <c r="K7058" t="s">
        <v>23</v>
      </c>
      <c r="L7058" t="s">
        <v>56</v>
      </c>
      <c r="M7058" t="s">
        <v>57</v>
      </c>
      <c r="N7058">
        <v>9999</v>
      </c>
      <c r="O7058" t="s">
        <v>40</v>
      </c>
      <c r="P7058">
        <v>110100</v>
      </c>
      <c r="T7058" s="3" t="str">
        <f t="shared" si="221"/>
        <v>.</v>
      </c>
      <c r="U7058" s="3" t="str">
        <f>IF(AND(R7058&lt;&gt;"_U",N7058&lt;&gt;9999,N7058&lt;&gt;999,L7058&lt;&gt;"Median"),IFERROR(VLOOKUP(A7058,'TA Total'!A:P,16,0),"."),".")</f>
        <v>.</v>
      </c>
    </row>
    <row r="7059" spans="1:21" x14ac:dyDescent="0.3">
      <c r="A7059" s="1" t="str">
        <f t="shared" si="220"/>
        <v>2023|Lower Hutt City|Median ($) - total household income</v>
      </c>
      <c r="B7059" t="s">
        <v>18</v>
      </c>
      <c r="C7059" t="s">
        <v>19</v>
      </c>
      <c r="D7059" t="s">
        <v>20</v>
      </c>
      <c r="E7059" t="s">
        <v>21</v>
      </c>
      <c r="F7059">
        <v>2023</v>
      </c>
      <c r="G7059">
        <v>2023</v>
      </c>
      <c r="H7059">
        <v>46</v>
      </c>
      <c r="I7059" t="s">
        <v>68</v>
      </c>
      <c r="J7059">
        <v>99</v>
      </c>
      <c r="K7059" t="s">
        <v>23</v>
      </c>
      <c r="L7059" t="s">
        <v>56</v>
      </c>
      <c r="M7059" t="s">
        <v>57</v>
      </c>
      <c r="N7059">
        <v>1</v>
      </c>
      <c r="O7059" t="s">
        <v>33</v>
      </c>
      <c r="P7059">
        <v>127000</v>
      </c>
      <c r="T7059" s="3" t="str">
        <f t="shared" si="221"/>
        <v>.</v>
      </c>
      <c r="U7059" s="3" t="str">
        <f>IF(AND(R7059&lt;&gt;"_U",N7059&lt;&gt;9999,N7059&lt;&gt;999,L7059&lt;&gt;"Median"),IFERROR(VLOOKUP(A7059,'TA Total'!A:P,16,0),"."),".")</f>
        <v>.</v>
      </c>
    </row>
    <row r="7060" spans="1:21" x14ac:dyDescent="0.3">
      <c r="A7060" s="1" t="str">
        <f t="shared" si="220"/>
        <v>2023|Lower Hutt City|Median ($) - total household income</v>
      </c>
      <c r="B7060" t="s">
        <v>18</v>
      </c>
      <c r="C7060" t="s">
        <v>19</v>
      </c>
      <c r="D7060" t="s">
        <v>20</v>
      </c>
      <c r="E7060" t="s">
        <v>21</v>
      </c>
      <c r="F7060">
        <v>2023</v>
      </c>
      <c r="G7060">
        <v>2023</v>
      </c>
      <c r="H7060">
        <v>46</v>
      </c>
      <c r="I7060" t="s">
        <v>68</v>
      </c>
      <c r="J7060">
        <v>99</v>
      </c>
      <c r="K7060" t="s">
        <v>23</v>
      </c>
      <c r="L7060" t="s">
        <v>56</v>
      </c>
      <c r="M7060" t="s">
        <v>57</v>
      </c>
      <c r="N7060">
        <v>999</v>
      </c>
      <c r="O7060" t="s">
        <v>42</v>
      </c>
      <c r="P7060">
        <v>19500</v>
      </c>
      <c r="T7060" s="3" t="str">
        <f t="shared" si="221"/>
        <v>.</v>
      </c>
      <c r="U7060" s="3" t="str">
        <f>IF(AND(R7060&lt;&gt;"_U",N7060&lt;&gt;9999,N7060&lt;&gt;999,L7060&lt;&gt;"Median"),IFERROR(VLOOKUP(A7060,'TA Total'!A:P,16,0),"."),".")</f>
        <v>.</v>
      </c>
    </row>
    <row r="7061" spans="1:21" x14ac:dyDescent="0.3">
      <c r="A7061" s="1" t="str">
        <f t="shared" si="220"/>
        <v>2023|Lower Hutt City|Median ($) - total household income</v>
      </c>
      <c r="B7061" t="s">
        <v>18</v>
      </c>
      <c r="C7061" t="s">
        <v>19</v>
      </c>
      <c r="D7061" t="s">
        <v>20</v>
      </c>
      <c r="E7061" t="s">
        <v>21</v>
      </c>
      <c r="F7061">
        <v>2023</v>
      </c>
      <c r="G7061">
        <v>2023</v>
      </c>
      <c r="H7061">
        <v>46</v>
      </c>
      <c r="I7061" t="s">
        <v>68</v>
      </c>
      <c r="J7061">
        <v>99</v>
      </c>
      <c r="K7061" t="s">
        <v>23</v>
      </c>
      <c r="L7061" t="s">
        <v>56</v>
      </c>
      <c r="M7061" t="s">
        <v>57</v>
      </c>
      <c r="N7061">
        <v>7777</v>
      </c>
      <c r="O7061" t="s">
        <v>37</v>
      </c>
      <c r="P7061">
        <v>110100</v>
      </c>
      <c r="T7061" s="3" t="str">
        <f t="shared" si="221"/>
        <v>.</v>
      </c>
      <c r="U7061" s="3" t="str">
        <f>IF(AND(R7061&lt;&gt;"_U",N7061&lt;&gt;9999,N7061&lt;&gt;999,L7061&lt;&gt;"Median"),IFERROR(VLOOKUP(A7061,'TA Total'!A:P,16,0),"."),".")</f>
        <v>.</v>
      </c>
    </row>
    <row r="7062" spans="1:21" x14ac:dyDescent="0.3">
      <c r="A7062" s="1" t="str">
        <f t="shared" si="220"/>
        <v>2023|Lower Hutt City|Median ($) - total household income</v>
      </c>
      <c r="B7062" t="s">
        <v>18</v>
      </c>
      <c r="C7062" t="s">
        <v>19</v>
      </c>
      <c r="D7062" t="s">
        <v>20</v>
      </c>
      <c r="E7062" t="s">
        <v>21</v>
      </c>
      <c r="F7062">
        <v>2023</v>
      </c>
      <c r="G7062">
        <v>2023</v>
      </c>
      <c r="H7062">
        <v>46</v>
      </c>
      <c r="I7062" t="s">
        <v>68</v>
      </c>
      <c r="J7062">
        <v>99</v>
      </c>
      <c r="K7062" t="s">
        <v>23</v>
      </c>
      <c r="L7062" t="s">
        <v>56</v>
      </c>
      <c r="M7062" t="s">
        <v>57</v>
      </c>
      <c r="N7062">
        <v>2</v>
      </c>
      <c r="O7062" t="s">
        <v>28</v>
      </c>
      <c r="P7062">
        <v>79500</v>
      </c>
      <c r="T7062" s="3" t="str">
        <f t="shared" si="221"/>
        <v>.</v>
      </c>
      <c r="U7062" s="3" t="str">
        <f>IF(AND(R7062&lt;&gt;"_U",N7062&lt;&gt;9999,N7062&lt;&gt;999,L7062&lt;&gt;"Median"),IFERROR(VLOOKUP(A7062,'TA Total'!A:P,16,0),"."),".")</f>
        <v>.</v>
      </c>
    </row>
    <row r="7063" spans="1:21" x14ac:dyDescent="0.3">
      <c r="A7063" s="1" t="str">
        <f t="shared" si="220"/>
        <v>2023|Lower Hutt City|Median ($) - total household income</v>
      </c>
      <c r="B7063" t="s">
        <v>18</v>
      </c>
      <c r="C7063" t="s">
        <v>19</v>
      </c>
      <c r="D7063" t="s">
        <v>20</v>
      </c>
      <c r="E7063" t="s">
        <v>21</v>
      </c>
      <c r="F7063">
        <v>2023</v>
      </c>
      <c r="G7063">
        <v>2023</v>
      </c>
      <c r="H7063">
        <v>46</v>
      </c>
      <c r="I7063" t="s">
        <v>68</v>
      </c>
      <c r="J7063">
        <v>99</v>
      </c>
      <c r="K7063" t="s">
        <v>23</v>
      </c>
      <c r="L7063" t="s">
        <v>56</v>
      </c>
      <c r="M7063" t="s">
        <v>57</v>
      </c>
      <c r="N7063">
        <v>3</v>
      </c>
      <c r="O7063" t="s">
        <v>25</v>
      </c>
      <c r="P7063">
        <v>123600</v>
      </c>
      <c r="T7063" s="3" t="str">
        <f t="shared" si="221"/>
        <v>.</v>
      </c>
      <c r="U7063" s="3" t="str">
        <f>IF(AND(R7063&lt;&gt;"_U",N7063&lt;&gt;9999,N7063&lt;&gt;999,L7063&lt;&gt;"Median"),IFERROR(VLOOKUP(A7063,'TA Total'!A:P,16,0),"."),".")</f>
        <v>.</v>
      </c>
    </row>
    <row r="7064" spans="1:21" x14ac:dyDescent="0.3">
      <c r="A7064" s="1" t="str">
        <f t="shared" si="220"/>
        <v>2023|Wellington City|$20,000 or less</v>
      </c>
      <c r="B7064" t="s">
        <v>18</v>
      </c>
      <c r="C7064" t="s">
        <v>19</v>
      </c>
      <c r="D7064" t="s">
        <v>20</v>
      </c>
      <c r="E7064" t="s">
        <v>21</v>
      </c>
      <c r="F7064">
        <v>2023</v>
      </c>
      <c r="G7064">
        <v>2023</v>
      </c>
      <c r="H7064">
        <v>47</v>
      </c>
      <c r="I7064" t="s">
        <v>138</v>
      </c>
      <c r="J7064">
        <v>99</v>
      </c>
      <c r="K7064" t="s">
        <v>23</v>
      </c>
      <c r="L7064">
        <v>1</v>
      </c>
      <c r="M7064" t="s">
        <v>39</v>
      </c>
      <c r="N7064">
        <v>999</v>
      </c>
      <c r="O7064" t="s">
        <v>42</v>
      </c>
      <c r="P7064">
        <v>6</v>
      </c>
      <c r="T7064" s="3" t="str">
        <f t="shared" si="221"/>
        <v>.</v>
      </c>
      <c r="U7064" s="3" t="str">
        <f>IF(AND(R7064&lt;&gt;"_U",N7064&lt;&gt;9999,N7064&lt;&gt;999,L7064&lt;&gt;"Median"),IFERROR(VLOOKUP(A7064,'TA Total'!A:P,16,0),"."),".")</f>
        <v>.</v>
      </c>
    </row>
    <row r="7065" spans="1:21" x14ac:dyDescent="0.3">
      <c r="A7065" s="1" t="str">
        <f t="shared" si="220"/>
        <v>2023|Wellington City|$20,000 or less</v>
      </c>
      <c r="B7065" t="s">
        <v>18</v>
      </c>
      <c r="C7065" t="s">
        <v>19</v>
      </c>
      <c r="D7065" t="s">
        <v>20</v>
      </c>
      <c r="E7065" t="s">
        <v>21</v>
      </c>
      <c r="F7065">
        <v>2023</v>
      </c>
      <c r="G7065">
        <v>2023</v>
      </c>
      <c r="H7065">
        <v>47</v>
      </c>
      <c r="I7065" t="s">
        <v>138</v>
      </c>
      <c r="J7065">
        <v>99</v>
      </c>
      <c r="K7065" t="s">
        <v>23</v>
      </c>
      <c r="L7065">
        <v>1</v>
      </c>
      <c r="M7065" t="s">
        <v>39</v>
      </c>
      <c r="N7065">
        <v>7777</v>
      </c>
      <c r="O7065" t="s">
        <v>37</v>
      </c>
      <c r="P7065">
        <v>3159</v>
      </c>
      <c r="T7065" s="3">
        <f t="shared" si="221"/>
        <v>100</v>
      </c>
      <c r="U7065" s="3">
        <f>IF(AND(R7065&lt;&gt;"_U",N7065&lt;&gt;9999,N7065&lt;&gt;999,L7065&lt;&gt;"Median"),IFERROR(VLOOKUP(A7065,'TA Total'!A:P,16,0),"."),".")</f>
        <v>3159</v>
      </c>
    </row>
    <row r="7066" spans="1:21" x14ac:dyDescent="0.3">
      <c r="A7066" s="1" t="str">
        <f t="shared" si="220"/>
        <v>2023|Wellington City|$20,000 or less</v>
      </c>
      <c r="B7066" t="s">
        <v>18</v>
      </c>
      <c r="C7066" t="s">
        <v>19</v>
      </c>
      <c r="D7066" t="s">
        <v>20</v>
      </c>
      <c r="E7066" t="s">
        <v>21</v>
      </c>
      <c r="F7066">
        <v>2023</v>
      </c>
      <c r="G7066">
        <v>2023</v>
      </c>
      <c r="H7066">
        <v>47</v>
      </c>
      <c r="I7066" t="s">
        <v>138</v>
      </c>
      <c r="J7066">
        <v>99</v>
      </c>
      <c r="K7066" t="s">
        <v>23</v>
      </c>
      <c r="L7066">
        <v>1</v>
      </c>
      <c r="M7066" t="s">
        <v>39</v>
      </c>
      <c r="N7066">
        <v>3</v>
      </c>
      <c r="O7066" t="s">
        <v>25</v>
      </c>
      <c r="P7066">
        <v>210</v>
      </c>
      <c r="T7066" s="3">
        <f t="shared" si="221"/>
        <v>6.65</v>
      </c>
      <c r="U7066" s="3">
        <f>IF(AND(R7066&lt;&gt;"_U",N7066&lt;&gt;9999,N7066&lt;&gt;999,L7066&lt;&gt;"Median"),IFERROR(VLOOKUP(A7066,'TA Total'!A:P,16,0),"."),".")</f>
        <v>3159</v>
      </c>
    </row>
    <row r="7067" spans="1:21" x14ac:dyDescent="0.3">
      <c r="A7067" s="1" t="str">
        <f t="shared" si="220"/>
        <v>2023|Wellington City|$20,000 or less</v>
      </c>
      <c r="B7067" t="s">
        <v>18</v>
      </c>
      <c r="C7067" t="s">
        <v>19</v>
      </c>
      <c r="D7067" t="s">
        <v>20</v>
      </c>
      <c r="E7067" t="s">
        <v>21</v>
      </c>
      <c r="F7067">
        <v>2023</v>
      </c>
      <c r="G7067">
        <v>2023</v>
      </c>
      <c r="H7067">
        <v>47</v>
      </c>
      <c r="I7067" t="s">
        <v>138</v>
      </c>
      <c r="J7067">
        <v>99</v>
      </c>
      <c r="K7067" t="s">
        <v>23</v>
      </c>
      <c r="L7067">
        <v>1</v>
      </c>
      <c r="M7067" t="s">
        <v>39</v>
      </c>
      <c r="N7067">
        <v>9999</v>
      </c>
      <c r="O7067" t="s">
        <v>40</v>
      </c>
      <c r="P7067">
        <v>3165</v>
      </c>
      <c r="T7067" s="3" t="str">
        <f t="shared" si="221"/>
        <v>.</v>
      </c>
      <c r="U7067" s="3" t="str">
        <f>IF(AND(R7067&lt;&gt;"_U",N7067&lt;&gt;9999,N7067&lt;&gt;999,L7067&lt;&gt;"Median"),IFERROR(VLOOKUP(A7067,'TA Total'!A:P,16,0),"."),".")</f>
        <v>.</v>
      </c>
    </row>
    <row r="7068" spans="1:21" x14ac:dyDescent="0.3">
      <c r="A7068" s="1" t="str">
        <f t="shared" si="220"/>
        <v>2023|Wellington City|$20,000 or less</v>
      </c>
      <c r="B7068" t="s">
        <v>18</v>
      </c>
      <c r="C7068" t="s">
        <v>19</v>
      </c>
      <c r="D7068" t="s">
        <v>20</v>
      </c>
      <c r="E7068" t="s">
        <v>21</v>
      </c>
      <c r="F7068">
        <v>2023</v>
      </c>
      <c r="G7068">
        <v>2023</v>
      </c>
      <c r="H7068">
        <v>47</v>
      </c>
      <c r="I7068" t="s">
        <v>138</v>
      </c>
      <c r="J7068">
        <v>99</v>
      </c>
      <c r="K7068" t="s">
        <v>23</v>
      </c>
      <c r="L7068">
        <v>1</v>
      </c>
      <c r="M7068" t="s">
        <v>39</v>
      </c>
      <c r="N7068">
        <v>2</v>
      </c>
      <c r="O7068" t="s">
        <v>28</v>
      </c>
      <c r="P7068">
        <v>2154</v>
      </c>
      <c r="T7068" s="3">
        <f t="shared" si="221"/>
        <v>68.19</v>
      </c>
      <c r="U7068" s="3">
        <f>IF(AND(R7068&lt;&gt;"_U",N7068&lt;&gt;9999,N7068&lt;&gt;999,L7068&lt;&gt;"Median"),IFERROR(VLOOKUP(A7068,'TA Total'!A:P,16,0),"."),".")</f>
        <v>3159</v>
      </c>
    </row>
    <row r="7069" spans="1:21" x14ac:dyDescent="0.3">
      <c r="A7069" s="1" t="str">
        <f t="shared" si="220"/>
        <v>2023|Wellington City|$20,000 or less</v>
      </c>
      <c r="B7069" t="s">
        <v>18</v>
      </c>
      <c r="C7069" t="s">
        <v>19</v>
      </c>
      <c r="D7069" t="s">
        <v>20</v>
      </c>
      <c r="E7069" t="s">
        <v>21</v>
      </c>
      <c r="F7069">
        <v>2023</v>
      </c>
      <c r="G7069">
        <v>2023</v>
      </c>
      <c r="H7069">
        <v>47</v>
      </c>
      <c r="I7069" t="s">
        <v>138</v>
      </c>
      <c r="J7069">
        <v>99</v>
      </c>
      <c r="K7069" t="s">
        <v>23</v>
      </c>
      <c r="L7069">
        <v>1</v>
      </c>
      <c r="M7069" t="s">
        <v>39</v>
      </c>
      <c r="N7069">
        <v>1</v>
      </c>
      <c r="O7069" t="s">
        <v>33</v>
      </c>
      <c r="P7069">
        <v>798</v>
      </c>
      <c r="T7069" s="3">
        <f t="shared" si="221"/>
        <v>25.26</v>
      </c>
      <c r="U7069" s="3">
        <f>IF(AND(R7069&lt;&gt;"_U",N7069&lt;&gt;9999,N7069&lt;&gt;999,L7069&lt;&gt;"Median"),IFERROR(VLOOKUP(A7069,'TA Total'!A:P,16,0),"."),".")</f>
        <v>3159</v>
      </c>
    </row>
    <row r="7070" spans="1:21" x14ac:dyDescent="0.3">
      <c r="A7070" s="1" t="str">
        <f t="shared" si="220"/>
        <v>2023|Wellington City|$20,001-$30,000</v>
      </c>
      <c r="B7070" t="s">
        <v>18</v>
      </c>
      <c r="C7070" t="s">
        <v>19</v>
      </c>
      <c r="D7070" t="s">
        <v>20</v>
      </c>
      <c r="E7070" t="s">
        <v>21</v>
      </c>
      <c r="F7070">
        <v>2023</v>
      </c>
      <c r="G7070">
        <v>2023</v>
      </c>
      <c r="H7070">
        <v>47</v>
      </c>
      <c r="I7070" t="s">
        <v>138</v>
      </c>
      <c r="J7070">
        <v>99</v>
      </c>
      <c r="K7070" t="s">
        <v>23</v>
      </c>
      <c r="L7070">
        <v>2</v>
      </c>
      <c r="M7070" t="s">
        <v>24</v>
      </c>
      <c r="N7070">
        <v>3</v>
      </c>
      <c r="O7070" t="s">
        <v>25</v>
      </c>
      <c r="P7070">
        <v>324</v>
      </c>
      <c r="T7070" s="3">
        <f t="shared" si="221"/>
        <v>8.33</v>
      </c>
      <c r="U7070" s="3">
        <f>IF(AND(R7070&lt;&gt;"_U",N7070&lt;&gt;9999,N7070&lt;&gt;999,L7070&lt;&gt;"Median"),IFERROR(VLOOKUP(A7070,'TA Total'!A:P,16,0),"."),".")</f>
        <v>3888</v>
      </c>
    </row>
    <row r="7071" spans="1:21" x14ac:dyDescent="0.3">
      <c r="A7071" s="1" t="str">
        <f t="shared" si="220"/>
        <v>2023|Wellington City|$20,001-$30,000</v>
      </c>
      <c r="B7071" t="s">
        <v>18</v>
      </c>
      <c r="C7071" t="s">
        <v>19</v>
      </c>
      <c r="D7071" t="s">
        <v>20</v>
      </c>
      <c r="E7071" t="s">
        <v>21</v>
      </c>
      <c r="F7071">
        <v>2023</v>
      </c>
      <c r="G7071">
        <v>2023</v>
      </c>
      <c r="H7071">
        <v>47</v>
      </c>
      <c r="I7071" t="s">
        <v>138</v>
      </c>
      <c r="J7071">
        <v>99</v>
      </c>
      <c r="K7071" t="s">
        <v>23</v>
      </c>
      <c r="L7071">
        <v>2</v>
      </c>
      <c r="M7071" t="s">
        <v>24</v>
      </c>
      <c r="N7071">
        <v>2</v>
      </c>
      <c r="O7071" t="s">
        <v>28</v>
      </c>
      <c r="P7071">
        <v>1803</v>
      </c>
      <c r="T7071" s="3">
        <f t="shared" si="221"/>
        <v>46.37</v>
      </c>
      <c r="U7071" s="3">
        <f>IF(AND(R7071&lt;&gt;"_U",N7071&lt;&gt;9999,N7071&lt;&gt;999,L7071&lt;&gt;"Median"),IFERROR(VLOOKUP(A7071,'TA Total'!A:P,16,0),"."),".")</f>
        <v>3888</v>
      </c>
    </row>
    <row r="7072" spans="1:21" x14ac:dyDescent="0.3">
      <c r="A7072" s="1" t="str">
        <f t="shared" si="220"/>
        <v>2023|Wellington City|$20,001-$30,000</v>
      </c>
      <c r="B7072" t="s">
        <v>18</v>
      </c>
      <c r="C7072" t="s">
        <v>19</v>
      </c>
      <c r="D7072" t="s">
        <v>20</v>
      </c>
      <c r="E7072" t="s">
        <v>21</v>
      </c>
      <c r="F7072">
        <v>2023</v>
      </c>
      <c r="G7072">
        <v>2023</v>
      </c>
      <c r="H7072">
        <v>47</v>
      </c>
      <c r="I7072" t="s">
        <v>138</v>
      </c>
      <c r="J7072">
        <v>99</v>
      </c>
      <c r="K7072" t="s">
        <v>23</v>
      </c>
      <c r="L7072">
        <v>2</v>
      </c>
      <c r="M7072" t="s">
        <v>24</v>
      </c>
      <c r="N7072">
        <v>1</v>
      </c>
      <c r="O7072" t="s">
        <v>33</v>
      </c>
      <c r="P7072">
        <v>1761</v>
      </c>
      <c r="T7072" s="3">
        <f t="shared" si="221"/>
        <v>45.29</v>
      </c>
      <c r="U7072" s="3">
        <f>IF(AND(R7072&lt;&gt;"_U",N7072&lt;&gt;9999,N7072&lt;&gt;999,L7072&lt;&gt;"Median"),IFERROR(VLOOKUP(A7072,'TA Total'!A:P,16,0),"."),".")</f>
        <v>3888</v>
      </c>
    </row>
    <row r="7073" spans="1:21" x14ac:dyDescent="0.3">
      <c r="A7073" s="1" t="str">
        <f t="shared" si="220"/>
        <v>2023|Wellington City|$20,001-$30,000</v>
      </c>
      <c r="B7073" t="s">
        <v>18</v>
      </c>
      <c r="C7073" t="s">
        <v>19</v>
      </c>
      <c r="D7073" t="s">
        <v>20</v>
      </c>
      <c r="E7073" t="s">
        <v>21</v>
      </c>
      <c r="F7073">
        <v>2023</v>
      </c>
      <c r="G7073">
        <v>2023</v>
      </c>
      <c r="H7073">
        <v>47</v>
      </c>
      <c r="I7073" t="s">
        <v>138</v>
      </c>
      <c r="J7073">
        <v>99</v>
      </c>
      <c r="K7073" t="s">
        <v>23</v>
      </c>
      <c r="L7073">
        <v>2</v>
      </c>
      <c r="M7073" t="s">
        <v>24</v>
      </c>
      <c r="N7073">
        <v>999</v>
      </c>
      <c r="O7073" t="s">
        <v>42</v>
      </c>
      <c r="P7073">
        <v>6</v>
      </c>
      <c r="T7073" s="3" t="str">
        <f t="shared" si="221"/>
        <v>.</v>
      </c>
      <c r="U7073" s="3" t="str">
        <f>IF(AND(R7073&lt;&gt;"_U",N7073&lt;&gt;9999,N7073&lt;&gt;999,L7073&lt;&gt;"Median"),IFERROR(VLOOKUP(A7073,'TA Total'!A:P,16,0),"."),".")</f>
        <v>.</v>
      </c>
    </row>
    <row r="7074" spans="1:21" x14ac:dyDescent="0.3">
      <c r="A7074" s="1" t="str">
        <f t="shared" si="220"/>
        <v>2023|Wellington City|$20,001-$30,000</v>
      </c>
      <c r="B7074" t="s">
        <v>18</v>
      </c>
      <c r="C7074" t="s">
        <v>19</v>
      </c>
      <c r="D7074" t="s">
        <v>20</v>
      </c>
      <c r="E7074" t="s">
        <v>21</v>
      </c>
      <c r="F7074">
        <v>2023</v>
      </c>
      <c r="G7074">
        <v>2023</v>
      </c>
      <c r="H7074">
        <v>47</v>
      </c>
      <c r="I7074" t="s">
        <v>138</v>
      </c>
      <c r="J7074">
        <v>99</v>
      </c>
      <c r="K7074" t="s">
        <v>23</v>
      </c>
      <c r="L7074">
        <v>2</v>
      </c>
      <c r="M7074" t="s">
        <v>24</v>
      </c>
      <c r="N7074">
        <v>7777</v>
      </c>
      <c r="O7074" t="s">
        <v>37</v>
      </c>
      <c r="P7074">
        <v>3888</v>
      </c>
      <c r="T7074" s="3">
        <f t="shared" si="221"/>
        <v>100</v>
      </c>
      <c r="U7074" s="3">
        <f>IF(AND(R7074&lt;&gt;"_U",N7074&lt;&gt;9999,N7074&lt;&gt;999,L7074&lt;&gt;"Median"),IFERROR(VLOOKUP(A7074,'TA Total'!A:P,16,0),"."),".")</f>
        <v>3888</v>
      </c>
    </row>
    <row r="7075" spans="1:21" x14ac:dyDescent="0.3">
      <c r="A7075" s="1" t="str">
        <f t="shared" si="220"/>
        <v>2023|Wellington City|$20,001-$30,000</v>
      </c>
      <c r="B7075" t="s">
        <v>18</v>
      </c>
      <c r="C7075" t="s">
        <v>19</v>
      </c>
      <c r="D7075" t="s">
        <v>20</v>
      </c>
      <c r="E7075" t="s">
        <v>21</v>
      </c>
      <c r="F7075">
        <v>2023</v>
      </c>
      <c r="G7075">
        <v>2023</v>
      </c>
      <c r="H7075">
        <v>47</v>
      </c>
      <c r="I7075" t="s">
        <v>138</v>
      </c>
      <c r="J7075">
        <v>99</v>
      </c>
      <c r="K7075" t="s">
        <v>23</v>
      </c>
      <c r="L7075">
        <v>2</v>
      </c>
      <c r="M7075" t="s">
        <v>24</v>
      </c>
      <c r="N7075">
        <v>9999</v>
      </c>
      <c r="O7075" t="s">
        <v>40</v>
      </c>
      <c r="P7075">
        <v>3891</v>
      </c>
      <c r="T7075" s="3" t="str">
        <f t="shared" si="221"/>
        <v>.</v>
      </c>
      <c r="U7075" s="3" t="str">
        <f>IF(AND(R7075&lt;&gt;"_U",N7075&lt;&gt;9999,N7075&lt;&gt;999,L7075&lt;&gt;"Median"),IFERROR(VLOOKUP(A7075,'TA Total'!A:P,16,0),"."),".")</f>
        <v>.</v>
      </c>
    </row>
    <row r="7076" spans="1:21" x14ac:dyDescent="0.3">
      <c r="A7076" s="1" t="str">
        <f t="shared" si="220"/>
        <v>2023|Wellington City|$30,001-$50,000</v>
      </c>
      <c r="B7076" t="s">
        <v>18</v>
      </c>
      <c r="C7076" t="s">
        <v>19</v>
      </c>
      <c r="D7076" t="s">
        <v>20</v>
      </c>
      <c r="E7076" t="s">
        <v>21</v>
      </c>
      <c r="F7076">
        <v>2023</v>
      </c>
      <c r="G7076">
        <v>2023</v>
      </c>
      <c r="H7076">
        <v>47</v>
      </c>
      <c r="I7076" t="s">
        <v>138</v>
      </c>
      <c r="J7076">
        <v>99</v>
      </c>
      <c r="K7076" t="s">
        <v>23</v>
      </c>
      <c r="L7076">
        <v>3</v>
      </c>
      <c r="M7076" t="s">
        <v>45</v>
      </c>
      <c r="N7076">
        <v>1</v>
      </c>
      <c r="O7076" t="s">
        <v>33</v>
      </c>
      <c r="P7076">
        <v>2613</v>
      </c>
      <c r="T7076" s="3">
        <f t="shared" si="221"/>
        <v>43.31</v>
      </c>
      <c r="U7076" s="3">
        <f>IF(AND(R7076&lt;&gt;"_U",N7076&lt;&gt;9999,N7076&lt;&gt;999,L7076&lt;&gt;"Median"),IFERROR(VLOOKUP(A7076,'TA Total'!A:P,16,0),"."),".")</f>
        <v>6033</v>
      </c>
    </row>
    <row r="7077" spans="1:21" x14ac:dyDescent="0.3">
      <c r="A7077" s="1" t="str">
        <f t="shared" si="220"/>
        <v>2023|Wellington City|$30,001-$50,000</v>
      </c>
      <c r="B7077" t="s">
        <v>18</v>
      </c>
      <c r="C7077" t="s">
        <v>19</v>
      </c>
      <c r="D7077" t="s">
        <v>20</v>
      </c>
      <c r="E7077" t="s">
        <v>21</v>
      </c>
      <c r="F7077">
        <v>2023</v>
      </c>
      <c r="G7077">
        <v>2023</v>
      </c>
      <c r="H7077">
        <v>47</v>
      </c>
      <c r="I7077" t="s">
        <v>138</v>
      </c>
      <c r="J7077">
        <v>99</v>
      </c>
      <c r="K7077" t="s">
        <v>23</v>
      </c>
      <c r="L7077">
        <v>3</v>
      </c>
      <c r="M7077" t="s">
        <v>45</v>
      </c>
      <c r="N7077">
        <v>2</v>
      </c>
      <c r="O7077" t="s">
        <v>28</v>
      </c>
      <c r="P7077">
        <v>2907</v>
      </c>
      <c r="T7077" s="3">
        <f t="shared" si="221"/>
        <v>48.18</v>
      </c>
      <c r="U7077" s="3">
        <f>IF(AND(R7077&lt;&gt;"_U",N7077&lt;&gt;9999,N7077&lt;&gt;999,L7077&lt;&gt;"Median"),IFERROR(VLOOKUP(A7077,'TA Total'!A:P,16,0),"."),".")</f>
        <v>6033</v>
      </c>
    </row>
    <row r="7078" spans="1:21" x14ac:dyDescent="0.3">
      <c r="A7078" s="1" t="str">
        <f t="shared" si="220"/>
        <v>2023|Wellington City|$30,001-$50,000</v>
      </c>
      <c r="B7078" t="s">
        <v>18</v>
      </c>
      <c r="C7078" t="s">
        <v>19</v>
      </c>
      <c r="D7078" t="s">
        <v>20</v>
      </c>
      <c r="E7078" t="s">
        <v>21</v>
      </c>
      <c r="F7078">
        <v>2023</v>
      </c>
      <c r="G7078">
        <v>2023</v>
      </c>
      <c r="H7078">
        <v>47</v>
      </c>
      <c r="I7078" t="s">
        <v>138</v>
      </c>
      <c r="J7078">
        <v>99</v>
      </c>
      <c r="K7078" t="s">
        <v>23</v>
      </c>
      <c r="L7078">
        <v>3</v>
      </c>
      <c r="M7078" t="s">
        <v>45</v>
      </c>
      <c r="N7078">
        <v>9999</v>
      </c>
      <c r="O7078" t="s">
        <v>40</v>
      </c>
      <c r="P7078">
        <v>6033</v>
      </c>
      <c r="T7078" s="3" t="str">
        <f t="shared" si="221"/>
        <v>.</v>
      </c>
      <c r="U7078" s="3" t="str">
        <f>IF(AND(R7078&lt;&gt;"_U",N7078&lt;&gt;9999,N7078&lt;&gt;999,L7078&lt;&gt;"Median"),IFERROR(VLOOKUP(A7078,'TA Total'!A:P,16,0),"."),".")</f>
        <v>.</v>
      </c>
    </row>
    <row r="7079" spans="1:21" x14ac:dyDescent="0.3">
      <c r="A7079" s="1" t="str">
        <f t="shared" si="220"/>
        <v>2023|Wellington City|$30,001-$50,000</v>
      </c>
      <c r="B7079" t="s">
        <v>18</v>
      </c>
      <c r="C7079" t="s">
        <v>19</v>
      </c>
      <c r="D7079" t="s">
        <v>20</v>
      </c>
      <c r="E7079" t="s">
        <v>21</v>
      </c>
      <c r="F7079">
        <v>2023</v>
      </c>
      <c r="G7079">
        <v>2023</v>
      </c>
      <c r="H7079">
        <v>47</v>
      </c>
      <c r="I7079" t="s">
        <v>138</v>
      </c>
      <c r="J7079">
        <v>99</v>
      </c>
      <c r="K7079" t="s">
        <v>23</v>
      </c>
      <c r="L7079">
        <v>3</v>
      </c>
      <c r="M7079" t="s">
        <v>45</v>
      </c>
      <c r="N7079">
        <v>999</v>
      </c>
      <c r="O7079" t="s">
        <v>42</v>
      </c>
      <c r="P7079">
        <v>3</v>
      </c>
      <c r="T7079" s="3" t="str">
        <f t="shared" si="221"/>
        <v>.</v>
      </c>
      <c r="U7079" s="3" t="str">
        <f>IF(AND(R7079&lt;&gt;"_U",N7079&lt;&gt;9999,N7079&lt;&gt;999,L7079&lt;&gt;"Median"),IFERROR(VLOOKUP(A7079,'TA Total'!A:P,16,0),"."),".")</f>
        <v>.</v>
      </c>
    </row>
    <row r="7080" spans="1:21" x14ac:dyDescent="0.3">
      <c r="A7080" s="1" t="str">
        <f t="shared" si="220"/>
        <v>2023|Wellington City|$30,001-$50,000</v>
      </c>
      <c r="B7080" t="s">
        <v>18</v>
      </c>
      <c r="C7080" t="s">
        <v>19</v>
      </c>
      <c r="D7080" t="s">
        <v>20</v>
      </c>
      <c r="E7080" t="s">
        <v>21</v>
      </c>
      <c r="F7080">
        <v>2023</v>
      </c>
      <c r="G7080">
        <v>2023</v>
      </c>
      <c r="H7080">
        <v>47</v>
      </c>
      <c r="I7080" t="s">
        <v>138</v>
      </c>
      <c r="J7080">
        <v>99</v>
      </c>
      <c r="K7080" t="s">
        <v>23</v>
      </c>
      <c r="L7080">
        <v>3</v>
      </c>
      <c r="M7080" t="s">
        <v>45</v>
      </c>
      <c r="N7080">
        <v>3</v>
      </c>
      <c r="O7080" t="s">
        <v>25</v>
      </c>
      <c r="P7080">
        <v>513</v>
      </c>
      <c r="T7080" s="3">
        <f t="shared" si="221"/>
        <v>8.5</v>
      </c>
      <c r="U7080" s="3">
        <f>IF(AND(R7080&lt;&gt;"_U",N7080&lt;&gt;9999,N7080&lt;&gt;999,L7080&lt;&gt;"Median"),IFERROR(VLOOKUP(A7080,'TA Total'!A:P,16,0),"."),".")</f>
        <v>6033</v>
      </c>
    </row>
    <row r="7081" spans="1:21" x14ac:dyDescent="0.3">
      <c r="A7081" s="1" t="str">
        <f t="shared" si="220"/>
        <v>2023|Wellington City|$30,001-$50,000</v>
      </c>
      <c r="B7081" t="s">
        <v>18</v>
      </c>
      <c r="C7081" t="s">
        <v>19</v>
      </c>
      <c r="D7081" t="s">
        <v>20</v>
      </c>
      <c r="E7081" t="s">
        <v>21</v>
      </c>
      <c r="F7081">
        <v>2023</v>
      </c>
      <c r="G7081">
        <v>2023</v>
      </c>
      <c r="H7081">
        <v>47</v>
      </c>
      <c r="I7081" t="s">
        <v>138</v>
      </c>
      <c r="J7081">
        <v>99</v>
      </c>
      <c r="K7081" t="s">
        <v>23</v>
      </c>
      <c r="L7081">
        <v>3</v>
      </c>
      <c r="M7081" t="s">
        <v>45</v>
      </c>
      <c r="N7081">
        <v>7777</v>
      </c>
      <c r="O7081" t="s">
        <v>37</v>
      </c>
      <c r="P7081">
        <v>6033</v>
      </c>
      <c r="T7081" s="3">
        <f t="shared" si="221"/>
        <v>100</v>
      </c>
      <c r="U7081" s="3">
        <f>IF(AND(R7081&lt;&gt;"_U",N7081&lt;&gt;9999,N7081&lt;&gt;999,L7081&lt;&gt;"Median"),IFERROR(VLOOKUP(A7081,'TA Total'!A:P,16,0),"."),".")</f>
        <v>6033</v>
      </c>
    </row>
    <row r="7082" spans="1:21" x14ac:dyDescent="0.3">
      <c r="A7082" s="1" t="str">
        <f t="shared" si="220"/>
        <v>2023|Wellington City|$50,001-$70,000</v>
      </c>
      <c r="B7082" t="s">
        <v>18</v>
      </c>
      <c r="C7082" t="s">
        <v>19</v>
      </c>
      <c r="D7082" t="s">
        <v>20</v>
      </c>
      <c r="E7082" t="s">
        <v>21</v>
      </c>
      <c r="F7082">
        <v>2023</v>
      </c>
      <c r="G7082">
        <v>2023</v>
      </c>
      <c r="H7082">
        <v>47</v>
      </c>
      <c r="I7082" t="s">
        <v>138</v>
      </c>
      <c r="J7082">
        <v>99</v>
      </c>
      <c r="K7082" t="s">
        <v>23</v>
      </c>
      <c r="L7082">
        <v>4</v>
      </c>
      <c r="M7082" t="s">
        <v>36</v>
      </c>
      <c r="N7082">
        <v>9999</v>
      </c>
      <c r="O7082" t="s">
        <v>40</v>
      </c>
      <c r="P7082">
        <v>5715</v>
      </c>
      <c r="T7082" s="3" t="str">
        <f t="shared" si="221"/>
        <v>.</v>
      </c>
      <c r="U7082" s="3" t="str">
        <f>IF(AND(R7082&lt;&gt;"_U",N7082&lt;&gt;9999,N7082&lt;&gt;999,L7082&lt;&gt;"Median"),IFERROR(VLOOKUP(A7082,'TA Total'!A:P,16,0),"."),".")</f>
        <v>.</v>
      </c>
    </row>
    <row r="7083" spans="1:21" x14ac:dyDescent="0.3">
      <c r="A7083" s="1" t="str">
        <f t="shared" si="220"/>
        <v>2023|Wellington City|$50,001-$70,000</v>
      </c>
      <c r="B7083" t="s">
        <v>18</v>
      </c>
      <c r="C7083" t="s">
        <v>19</v>
      </c>
      <c r="D7083" t="s">
        <v>20</v>
      </c>
      <c r="E7083" t="s">
        <v>21</v>
      </c>
      <c r="F7083">
        <v>2023</v>
      </c>
      <c r="G7083">
        <v>2023</v>
      </c>
      <c r="H7083">
        <v>47</v>
      </c>
      <c r="I7083" t="s">
        <v>138</v>
      </c>
      <c r="J7083">
        <v>99</v>
      </c>
      <c r="K7083" t="s">
        <v>23</v>
      </c>
      <c r="L7083">
        <v>4</v>
      </c>
      <c r="M7083" t="s">
        <v>36</v>
      </c>
      <c r="N7083">
        <v>999</v>
      </c>
      <c r="O7083" t="s">
        <v>42</v>
      </c>
      <c r="P7083">
        <v>0</v>
      </c>
      <c r="T7083" s="3" t="str">
        <f t="shared" si="221"/>
        <v>.</v>
      </c>
      <c r="U7083" s="3" t="str">
        <f>IF(AND(R7083&lt;&gt;"_U",N7083&lt;&gt;9999,N7083&lt;&gt;999,L7083&lt;&gt;"Median"),IFERROR(VLOOKUP(A7083,'TA Total'!A:P,16,0),"."),".")</f>
        <v>.</v>
      </c>
    </row>
    <row r="7084" spans="1:21" x14ac:dyDescent="0.3">
      <c r="A7084" s="1" t="str">
        <f t="shared" si="220"/>
        <v>2023|Wellington City|$50,001-$70,000</v>
      </c>
      <c r="B7084" t="s">
        <v>18</v>
      </c>
      <c r="C7084" t="s">
        <v>19</v>
      </c>
      <c r="D7084" t="s">
        <v>20</v>
      </c>
      <c r="E7084" t="s">
        <v>21</v>
      </c>
      <c r="F7084">
        <v>2023</v>
      </c>
      <c r="G7084">
        <v>2023</v>
      </c>
      <c r="H7084">
        <v>47</v>
      </c>
      <c r="I7084" t="s">
        <v>138</v>
      </c>
      <c r="J7084">
        <v>99</v>
      </c>
      <c r="K7084" t="s">
        <v>23</v>
      </c>
      <c r="L7084">
        <v>4</v>
      </c>
      <c r="M7084" t="s">
        <v>36</v>
      </c>
      <c r="N7084">
        <v>1</v>
      </c>
      <c r="O7084" t="s">
        <v>33</v>
      </c>
      <c r="P7084">
        <v>2190</v>
      </c>
      <c r="T7084" s="3">
        <f t="shared" si="221"/>
        <v>38.32</v>
      </c>
      <c r="U7084" s="3">
        <f>IF(AND(R7084&lt;&gt;"_U",N7084&lt;&gt;9999,N7084&lt;&gt;999,L7084&lt;&gt;"Median"),IFERROR(VLOOKUP(A7084,'TA Total'!A:P,16,0),"."),".")</f>
        <v>5715</v>
      </c>
    </row>
    <row r="7085" spans="1:21" x14ac:dyDescent="0.3">
      <c r="A7085" s="1" t="str">
        <f t="shared" si="220"/>
        <v>2023|Wellington City|$50,001-$70,000</v>
      </c>
      <c r="B7085" t="s">
        <v>18</v>
      </c>
      <c r="C7085" t="s">
        <v>19</v>
      </c>
      <c r="D7085" t="s">
        <v>20</v>
      </c>
      <c r="E7085" t="s">
        <v>21</v>
      </c>
      <c r="F7085">
        <v>2023</v>
      </c>
      <c r="G7085">
        <v>2023</v>
      </c>
      <c r="H7085">
        <v>47</v>
      </c>
      <c r="I7085" t="s">
        <v>138</v>
      </c>
      <c r="J7085">
        <v>99</v>
      </c>
      <c r="K7085" t="s">
        <v>23</v>
      </c>
      <c r="L7085">
        <v>4</v>
      </c>
      <c r="M7085" t="s">
        <v>36</v>
      </c>
      <c r="N7085">
        <v>3</v>
      </c>
      <c r="O7085" t="s">
        <v>25</v>
      </c>
      <c r="P7085">
        <v>465</v>
      </c>
      <c r="T7085" s="3">
        <f t="shared" si="221"/>
        <v>8.14</v>
      </c>
      <c r="U7085" s="3">
        <f>IF(AND(R7085&lt;&gt;"_U",N7085&lt;&gt;9999,N7085&lt;&gt;999,L7085&lt;&gt;"Median"),IFERROR(VLOOKUP(A7085,'TA Total'!A:P,16,0),"."),".")</f>
        <v>5715</v>
      </c>
    </row>
    <row r="7086" spans="1:21" x14ac:dyDescent="0.3">
      <c r="A7086" s="1" t="str">
        <f t="shared" si="220"/>
        <v>2023|Wellington City|$50,001-$70,000</v>
      </c>
      <c r="B7086" t="s">
        <v>18</v>
      </c>
      <c r="C7086" t="s">
        <v>19</v>
      </c>
      <c r="D7086" t="s">
        <v>20</v>
      </c>
      <c r="E7086" t="s">
        <v>21</v>
      </c>
      <c r="F7086">
        <v>2023</v>
      </c>
      <c r="G7086">
        <v>2023</v>
      </c>
      <c r="H7086">
        <v>47</v>
      </c>
      <c r="I7086" t="s">
        <v>138</v>
      </c>
      <c r="J7086">
        <v>99</v>
      </c>
      <c r="K7086" t="s">
        <v>23</v>
      </c>
      <c r="L7086">
        <v>4</v>
      </c>
      <c r="M7086" t="s">
        <v>36</v>
      </c>
      <c r="N7086">
        <v>7777</v>
      </c>
      <c r="O7086" t="s">
        <v>37</v>
      </c>
      <c r="P7086">
        <v>5715</v>
      </c>
      <c r="T7086" s="3">
        <f t="shared" si="221"/>
        <v>100</v>
      </c>
      <c r="U7086" s="3">
        <f>IF(AND(R7086&lt;&gt;"_U",N7086&lt;&gt;9999,N7086&lt;&gt;999,L7086&lt;&gt;"Median"),IFERROR(VLOOKUP(A7086,'TA Total'!A:P,16,0),"."),".")</f>
        <v>5715</v>
      </c>
    </row>
    <row r="7087" spans="1:21" x14ac:dyDescent="0.3">
      <c r="A7087" s="1" t="str">
        <f t="shared" si="220"/>
        <v>2023|Wellington City|$50,001-$70,000</v>
      </c>
      <c r="B7087" t="s">
        <v>18</v>
      </c>
      <c r="C7087" t="s">
        <v>19</v>
      </c>
      <c r="D7087" t="s">
        <v>20</v>
      </c>
      <c r="E7087" t="s">
        <v>21</v>
      </c>
      <c r="F7087">
        <v>2023</v>
      </c>
      <c r="G7087">
        <v>2023</v>
      </c>
      <c r="H7087">
        <v>47</v>
      </c>
      <c r="I7087" t="s">
        <v>138</v>
      </c>
      <c r="J7087">
        <v>99</v>
      </c>
      <c r="K7087" t="s">
        <v>23</v>
      </c>
      <c r="L7087">
        <v>4</v>
      </c>
      <c r="M7087" t="s">
        <v>36</v>
      </c>
      <c r="N7087">
        <v>2</v>
      </c>
      <c r="O7087" t="s">
        <v>28</v>
      </c>
      <c r="P7087">
        <v>3060</v>
      </c>
      <c r="T7087" s="3">
        <f t="shared" si="221"/>
        <v>53.54</v>
      </c>
      <c r="U7087" s="3">
        <f>IF(AND(R7087&lt;&gt;"_U",N7087&lt;&gt;9999,N7087&lt;&gt;999,L7087&lt;&gt;"Median"),IFERROR(VLOOKUP(A7087,'TA Total'!A:P,16,0),"."),".")</f>
        <v>5715</v>
      </c>
    </row>
    <row r="7088" spans="1:21" x14ac:dyDescent="0.3">
      <c r="A7088" s="1" t="str">
        <f t="shared" si="220"/>
        <v>2023|Wellington City|$70,001-$100,000</v>
      </c>
      <c r="B7088" t="s">
        <v>18</v>
      </c>
      <c r="C7088" t="s">
        <v>19</v>
      </c>
      <c r="D7088" t="s">
        <v>20</v>
      </c>
      <c r="E7088" t="s">
        <v>21</v>
      </c>
      <c r="F7088">
        <v>2023</v>
      </c>
      <c r="G7088">
        <v>2023</v>
      </c>
      <c r="H7088">
        <v>47</v>
      </c>
      <c r="I7088" t="s">
        <v>138</v>
      </c>
      <c r="J7088">
        <v>99</v>
      </c>
      <c r="K7088" t="s">
        <v>23</v>
      </c>
      <c r="L7088">
        <v>5</v>
      </c>
      <c r="M7088" t="s">
        <v>58</v>
      </c>
      <c r="N7088">
        <v>999</v>
      </c>
      <c r="O7088" t="s">
        <v>42</v>
      </c>
      <c r="P7088">
        <v>3</v>
      </c>
      <c r="T7088" s="3" t="str">
        <f t="shared" si="221"/>
        <v>.</v>
      </c>
      <c r="U7088" s="3" t="str">
        <f>IF(AND(R7088&lt;&gt;"_U",N7088&lt;&gt;9999,N7088&lt;&gt;999,L7088&lt;&gt;"Median"),IFERROR(VLOOKUP(A7088,'TA Total'!A:P,16,0),"."),".")</f>
        <v>.</v>
      </c>
    </row>
    <row r="7089" spans="1:21" x14ac:dyDescent="0.3">
      <c r="A7089" s="1" t="str">
        <f t="shared" si="220"/>
        <v>2023|Wellington City|$70,001-$100,000</v>
      </c>
      <c r="B7089" t="s">
        <v>18</v>
      </c>
      <c r="C7089" t="s">
        <v>19</v>
      </c>
      <c r="D7089" t="s">
        <v>20</v>
      </c>
      <c r="E7089" t="s">
        <v>21</v>
      </c>
      <c r="F7089">
        <v>2023</v>
      </c>
      <c r="G7089">
        <v>2023</v>
      </c>
      <c r="H7089">
        <v>47</v>
      </c>
      <c r="I7089" t="s">
        <v>138</v>
      </c>
      <c r="J7089">
        <v>99</v>
      </c>
      <c r="K7089" t="s">
        <v>23</v>
      </c>
      <c r="L7089">
        <v>5</v>
      </c>
      <c r="M7089" t="s">
        <v>58</v>
      </c>
      <c r="N7089">
        <v>9999</v>
      </c>
      <c r="O7089" t="s">
        <v>40</v>
      </c>
      <c r="P7089">
        <v>8562</v>
      </c>
      <c r="T7089" s="3" t="str">
        <f t="shared" si="221"/>
        <v>.</v>
      </c>
      <c r="U7089" s="3" t="str">
        <f>IF(AND(R7089&lt;&gt;"_U",N7089&lt;&gt;9999,N7089&lt;&gt;999,L7089&lt;&gt;"Median"),IFERROR(VLOOKUP(A7089,'TA Total'!A:P,16,0),"."),".")</f>
        <v>.</v>
      </c>
    </row>
    <row r="7090" spans="1:21" x14ac:dyDescent="0.3">
      <c r="A7090" s="1" t="str">
        <f t="shared" si="220"/>
        <v>2023|Wellington City|$70,001-$100,000</v>
      </c>
      <c r="B7090" t="s">
        <v>18</v>
      </c>
      <c r="C7090" t="s">
        <v>19</v>
      </c>
      <c r="D7090" t="s">
        <v>20</v>
      </c>
      <c r="E7090" t="s">
        <v>21</v>
      </c>
      <c r="F7090">
        <v>2023</v>
      </c>
      <c r="G7090">
        <v>2023</v>
      </c>
      <c r="H7090">
        <v>47</v>
      </c>
      <c r="I7090" t="s">
        <v>138</v>
      </c>
      <c r="J7090">
        <v>99</v>
      </c>
      <c r="K7090" t="s">
        <v>23</v>
      </c>
      <c r="L7090">
        <v>5</v>
      </c>
      <c r="M7090" t="s">
        <v>58</v>
      </c>
      <c r="N7090">
        <v>7777</v>
      </c>
      <c r="O7090" t="s">
        <v>37</v>
      </c>
      <c r="P7090">
        <v>8559</v>
      </c>
      <c r="T7090" s="3">
        <f t="shared" si="221"/>
        <v>100</v>
      </c>
      <c r="U7090" s="3">
        <f>IF(AND(R7090&lt;&gt;"_U",N7090&lt;&gt;9999,N7090&lt;&gt;999,L7090&lt;&gt;"Median"),IFERROR(VLOOKUP(A7090,'TA Total'!A:P,16,0),"."),".")</f>
        <v>8559</v>
      </c>
    </row>
    <row r="7091" spans="1:21" x14ac:dyDescent="0.3">
      <c r="A7091" s="1" t="str">
        <f t="shared" si="220"/>
        <v>2023|Wellington City|$70,001-$100,000</v>
      </c>
      <c r="B7091" t="s">
        <v>18</v>
      </c>
      <c r="C7091" t="s">
        <v>19</v>
      </c>
      <c r="D7091" t="s">
        <v>20</v>
      </c>
      <c r="E7091" t="s">
        <v>21</v>
      </c>
      <c r="F7091">
        <v>2023</v>
      </c>
      <c r="G7091">
        <v>2023</v>
      </c>
      <c r="H7091">
        <v>47</v>
      </c>
      <c r="I7091" t="s">
        <v>138</v>
      </c>
      <c r="J7091">
        <v>99</v>
      </c>
      <c r="K7091" t="s">
        <v>23</v>
      </c>
      <c r="L7091">
        <v>5</v>
      </c>
      <c r="M7091" t="s">
        <v>58</v>
      </c>
      <c r="N7091">
        <v>1</v>
      </c>
      <c r="O7091" t="s">
        <v>33</v>
      </c>
      <c r="P7091">
        <v>3468</v>
      </c>
      <c r="T7091" s="3">
        <f t="shared" si="221"/>
        <v>40.520000000000003</v>
      </c>
      <c r="U7091" s="3">
        <f>IF(AND(R7091&lt;&gt;"_U",N7091&lt;&gt;9999,N7091&lt;&gt;999,L7091&lt;&gt;"Median"),IFERROR(VLOOKUP(A7091,'TA Total'!A:P,16,0),"."),".")</f>
        <v>8559</v>
      </c>
    </row>
    <row r="7092" spans="1:21" x14ac:dyDescent="0.3">
      <c r="A7092" s="1" t="str">
        <f t="shared" si="220"/>
        <v>2023|Wellington City|$70,001-$100,000</v>
      </c>
      <c r="B7092" t="s">
        <v>18</v>
      </c>
      <c r="C7092" t="s">
        <v>19</v>
      </c>
      <c r="D7092" t="s">
        <v>20</v>
      </c>
      <c r="E7092" t="s">
        <v>21</v>
      </c>
      <c r="F7092">
        <v>2023</v>
      </c>
      <c r="G7092">
        <v>2023</v>
      </c>
      <c r="H7092">
        <v>47</v>
      </c>
      <c r="I7092" t="s">
        <v>138</v>
      </c>
      <c r="J7092">
        <v>99</v>
      </c>
      <c r="K7092" t="s">
        <v>23</v>
      </c>
      <c r="L7092">
        <v>5</v>
      </c>
      <c r="M7092" t="s">
        <v>58</v>
      </c>
      <c r="N7092">
        <v>3</v>
      </c>
      <c r="O7092" t="s">
        <v>25</v>
      </c>
      <c r="P7092">
        <v>633</v>
      </c>
      <c r="T7092" s="3">
        <f t="shared" si="221"/>
        <v>7.4</v>
      </c>
      <c r="U7092" s="3">
        <f>IF(AND(R7092&lt;&gt;"_U",N7092&lt;&gt;9999,N7092&lt;&gt;999,L7092&lt;&gt;"Median"),IFERROR(VLOOKUP(A7092,'TA Total'!A:P,16,0),"."),".")</f>
        <v>8559</v>
      </c>
    </row>
    <row r="7093" spans="1:21" x14ac:dyDescent="0.3">
      <c r="A7093" s="1" t="str">
        <f t="shared" si="220"/>
        <v>2023|Wellington City|$70,001-$100,000</v>
      </c>
      <c r="B7093" t="s">
        <v>18</v>
      </c>
      <c r="C7093" t="s">
        <v>19</v>
      </c>
      <c r="D7093" t="s">
        <v>20</v>
      </c>
      <c r="E7093" t="s">
        <v>21</v>
      </c>
      <c r="F7093">
        <v>2023</v>
      </c>
      <c r="G7093">
        <v>2023</v>
      </c>
      <c r="H7093">
        <v>47</v>
      </c>
      <c r="I7093" t="s">
        <v>138</v>
      </c>
      <c r="J7093">
        <v>99</v>
      </c>
      <c r="K7093" t="s">
        <v>23</v>
      </c>
      <c r="L7093">
        <v>5</v>
      </c>
      <c r="M7093" t="s">
        <v>58</v>
      </c>
      <c r="N7093">
        <v>2</v>
      </c>
      <c r="O7093" t="s">
        <v>28</v>
      </c>
      <c r="P7093">
        <v>4458</v>
      </c>
      <c r="T7093" s="3">
        <f t="shared" si="221"/>
        <v>52.09</v>
      </c>
      <c r="U7093" s="3">
        <f>IF(AND(R7093&lt;&gt;"_U",N7093&lt;&gt;9999,N7093&lt;&gt;999,L7093&lt;&gt;"Median"),IFERROR(VLOOKUP(A7093,'TA Total'!A:P,16,0),"."),".")</f>
        <v>8559</v>
      </c>
    </row>
    <row r="7094" spans="1:21" x14ac:dyDescent="0.3">
      <c r="A7094" s="1" t="str">
        <f t="shared" si="220"/>
        <v>2023|Wellington City|$100,001-$150,000</v>
      </c>
      <c r="B7094" t="s">
        <v>18</v>
      </c>
      <c r="C7094" t="s">
        <v>19</v>
      </c>
      <c r="D7094" t="s">
        <v>20</v>
      </c>
      <c r="E7094" t="s">
        <v>21</v>
      </c>
      <c r="F7094">
        <v>2023</v>
      </c>
      <c r="G7094">
        <v>2023</v>
      </c>
      <c r="H7094">
        <v>47</v>
      </c>
      <c r="I7094" t="s">
        <v>138</v>
      </c>
      <c r="J7094">
        <v>99</v>
      </c>
      <c r="K7094" t="s">
        <v>23</v>
      </c>
      <c r="L7094">
        <v>6</v>
      </c>
      <c r="M7094" t="s">
        <v>59</v>
      </c>
      <c r="N7094">
        <v>3</v>
      </c>
      <c r="O7094" t="s">
        <v>25</v>
      </c>
      <c r="P7094">
        <v>1083</v>
      </c>
      <c r="T7094" s="3">
        <f t="shared" si="221"/>
        <v>7.46</v>
      </c>
      <c r="U7094" s="3">
        <f>IF(AND(R7094&lt;&gt;"_U",N7094&lt;&gt;9999,N7094&lt;&gt;999,L7094&lt;&gt;"Median"),IFERROR(VLOOKUP(A7094,'TA Total'!A:P,16,0),"."),".")</f>
        <v>14523</v>
      </c>
    </row>
    <row r="7095" spans="1:21" x14ac:dyDescent="0.3">
      <c r="A7095" s="1" t="str">
        <f t="shared" si="220"/>
        <v>2023|Wellington City|$100,001-$150,000</v>
      </c>
      <c r="B7095" t="s">
        <v>18</v>
      </c>
      <c r="C7095" t="s">
        <v>19</v>
      </c>
      <c r="D7095" t="s">
        <v>20</v>
      </c>
      <c r="E7095" t="s">
        <v>21</v>
      </c>
      <c r="F7095">
        <v>2023</v>
      </c>
      <c r="G7095">
        <v>2023</v>
      </c>
      <c r="H7095">
        <v>47</v>
      </c>
      <c r="I7095" t="s">
        <v>138</v>
      </c>
      <c r="J7095">
        <v>99</v>
      </c>
      <c r="K7095" t="s">
        <v>23</v>
      </c>
      <c r="L7095">
        <v>6</v>
      </c>
      <c r="M7095" t="s">
        <v>59</v>
      </c>
      <c r="N7095">
        <v>7777</v>
      </c>
      <c r="O7095" t="s">
        <v>37</v>
      </c>
      <c r="P7095">
        <v>14523</v>
      </c>
      <c r="T7095" s="3">
        <f t="shared" si="221"/>
        <v>100</v>
      </c>
      <c r="U7095" s="3">
        <f>IF(AND(R7095&lt;&gt;"_U",N7095&lt;&gt;9999,N7095&lt;&gt;999,L7095&lt;&gt;"Median"),IFERROR(VLOOKUP(A7095,'TA Total'!A:P,16,0),"."),".")</f>
        <v>14523</v>
      </c>
    </row>
    <row r="7096" spans="1:21" x14ac:dyDescent="0.3">
      <c r="A7096" s="1" t="str">
        <f t="shared" si="220"/>
        <v>2023|Wellington City|$100,001-$150,000</v>
      </c>
      <c r="B7096" t="s">
        <v>18</v>
      </c>
      <c r="C7096" t="s">
        <v>19</v>
      </c>
      <c r="D7096" t="s">
        <v>20</v>
      </c>
      <c r="E7096" t="s">
        <v>21</v>
      </c>
      <c r="F7096">
        <v>2023</v>
      </c>
      <c r="G7096">
        <v>2023</v>
      </c>
      <c r="H7096">
        <v>47</v>
      </c>
      <c r="I7096" t="s">
        <v>138</v>
      </c>
      <c r="J7096">
        <v>99</v>
      </c>
      <c r="K7096" t="s">
        <v>23</v>
      </c>
      <c r="L7096">
        <v>6</v>
      </c>
      <c r="M7096" t="s">
        <v>59</v>
      </c>
      <c r="N7096">
        <v>2</v>
      </c>
      <c r="O7096" t="s">
        <v>28</v>
      </c>
      <c r="P7096">
        <v>6666</v>
      </c>
      <c r="T7096" s="3">
        <f t="shared" si="221"/>
        <v>45.9</v>
      </c>
      <c r="U7096" s="3">
        <f>IF(AND(R7096&lt;&gt;"_U",N7096&lt;&gt;9999,N7096&lt;&gt;999,L7096&lt;&gt;"Median"),IFERROR(VLOOKUP(A7096,'TA Total'!A:P,16,0),"."),".")</f>
        <v>14523</v>
      </c>
    </row>
    <row r="7097" spans="1:21" x14ac:dyDescent="0.3">
      <c r="A7097" s="1" t="str">
        <f t="shared" si="220"/>
        <v>2023|Wellington City|$100,001-$150,000</v>
      </c>
      <c r="B7097" t="s">
        <v>18</v>
      </c>
      <c r="C7097" t="s">
        <v>19</v>
      </c>
      <c r="D7097" t="s">
        <v>20</v>
      </c>
      <c r="E7097" t="s">
        <v>21</v>
      </c>
      <c r="F7097">
        <v>2023</v>
      </c>
      <c r="G7097">
        <v>2023</v>
      </c>
      <c r="H7097">
        <v>47</v>
      </c>
      <c r="I7097" t="s">
        <v>138</v>
      </c>
      <c r="J7097">
        <v>99</v>
      </c>
      <c r="K7097" t="s">
        <v>23</v>
      </c>
      <c r="L7097">
        <v>6</v>
      </c>
      <c r="M7097" t="s">
        <v>59</v>
      </c>
      <c r="N7097">
        <v>9999</v>
      </c>
      <c r="O7097" t="s">
        <v>40</v>
      </c>
      <c r="P7097">
        <v>14523</v>
      </c>
      <c r="T7097" s="3" t="str">
        <f t="shared" si="221"/>
        <v>.</v>
      </c>
      <c r="U7097" s="3" t="str">
        <f>IF(AND(R7097&lt;&gt;"_U",N7097&lt;&gt;9999,N7097&lt;&gt;999,L7097&lt;&gt;"Median"),IFERROR(VLOOKUP(A7097,'TA Total'!A:P,16,0),"."),".")</f>
        <v>.</v>
      </c>
    </row>
    <row r="7098" spans="1:21" x14ac:dyDescent="0.3">
      <c r="A7098" s="1" t="str">
        <f t="shared" si="220"/>
        <v>2023|Wellington City|$100,001-$150,000</v>
      </c>
      <c r="B7098" t="s">
        <v>18</v>
      </c>
      <c r="C7098" t="s">
        <v>19</v>
      </c>
      <c r="D7098" t="s">
        <v>20</v>
      </c>
      <c r="E7098" t="s">
        <v>21</v>
      </c>
      <c r="F7098">
        <v>2023</v>
      </c>
      <c r="G7098">
        <v>2023</v>
      </c>
      <c r="H7098">
        <v>47</v>
      </c>
      <c r="I7098" t="s">
        <v>138</v>
      </c>
      <c r="J7098">
        <v>99</v>
      </c>
      <c r="K7098" t="s">
        <v>23</v>
      </c>
      <c r="L7098">
        <v>6</v>
      </c>
      <c r="M7098" t="s">
        <v>59</v>
      </c>
      <c r="N7098">
        <v>999</v>
      </c>
      <c r="O7098" t="s">
        <v>42</v>
      </c>
      <c r="P7098">
        <v>0</v>
      </c>
      <c r="T7098" s="3" t="str">
        <f t="shared" si="221"/>
        <v>.</v>
      </c>
      <c r="U7098" s="3" t="str">
        <f>IF(AND(R7098&lt;&gt;"_U",N7098&lt;&gt;9999,N7098&lt;&gt;999,L7098&lt;&gt;"Median"),IFERROR(VLOOKUP(A7098,'TA Total'!A:P,16,0),"."),".")</f>
        <v>.</v>
      </c>
    </row>
    <row r="7099" spans="1:21" x14ac:dyDescent="0.3">
      <c r="A7099" s="1" t="str">
        <f t="shared" si="220"/>
        <v>2023|Wellington City|$100,001-$150,000</v>
      </c>
      <c r="B7099" t="s">
        <v>18</v>
      </c>
      <c r="C7099" t="s">
        <v>19</v>
      </c>
      <c r="D7099" t="s">
        <v>20</v>
      </c>
      <c r="E7099" t="s">
        <v>21</v>
      </c>
      <c r="F7099">
        <v>2023</v>
      </c>
      <c r="G7099">
        <v>2023</v>
      </c>
      <c r="H7099">
        <v>47</v>
      </c>
      <c r="I7099" t="s">
        <v>138</v>
      </c>
      <c r="J7099">
        <v>99</v>
      </c>
      <c r="K7099" t="s">
        <v>23</v>
      </c>
      <c r="L7099">
        <v>6</v>
      </c>
      <c r="M7099" t="s">
        <v>59</v>
      </c>
      <c r="N7099">
        <v>1</v>
      </c>
      <c r="O7099" t="s">
        <v>33</v>
      </c>
      <c r="P7099">
        <v>6774</v>
      </c>
      <c r="T7099" s="3">
        <f t="shared" si="221"/>
        <v>46.64</v>
      </c>
      <c r="U7099" s="3">
        <f>IF(AND(R7099&lt;&gt;"_U",N7099&lt;&gt;9999,N7099&lt;&gt;999,L7099&lt;&gt;"Median"),IFERROR(VLOOKUP(A7099,'TA Total'!A:P,16,0),"."),".")</f>
        <v>14523</v>
      </c>
    </row>
    <row r="7100" spans="1:21" x14ac:dyDescent="0.3">
      <c r="A7100" s="1" t="str">
        <f t="shared" si="220"/>
        <v>2023|Wellington City|$150,001-$200,000</v>
      </c>
      <c r="B7100" t="s">
        <v>18</v>
      </c>
      <c r="C7100" t="s">
        <v>19</v>
      </c>
      <c r="D7100" t="s">
        <v>20</v>
      </c>
      <c r="E7100" t="s">
        <v>21</v>
      </c>
      <c r="F7100">
        <v>2023</v>
      </c>
      <c r="G7100">
        <v>2023</v>
      </c>
      <c r="H7100">
        <v>47</v>
      </c>
      <c r="I7100" t="s">
        <v>138</v>
      </c>
      <c r="J7100">
        <v>99</v>
      </c>
      <c r="K7100" t="s">
        <v>23</v>
      </c>
      <c r="L7100">
        <v>7</v>
      </c>
      <c r="M7100" t="s">
        <v>43</v>
      </c>
      <c r="N7100">
        <v>2</v>
      </c>
      <c r="O7100" t="s">
        <v>28</v>
      </c>
      <c r="P7100">
        <v>4416</v>
      </c>
      <c r="T7100" s="3">
        <f t="shared" si="221"/>
        <v>35.46</v>
      </c>
      <c r="U7100" s="3">
        <f>IF(AND(R7100&lt;&gt;"_U",N7100&lt;&gt;9999,N7100&lt;&gt;999,L7100&lt;&gt;"Median"),IFERROR(VLOOKUP(A7100,'TA Total'!A:P,16,0),"."),".")</f>
        <v>12453</v>
      </c>
    </row>
    <row r="7101" spans="1:21" x14ac:dyDescent="0.3">
      <c r="A7101" s="1" t="str">
        <f t="shared" si="220"/>
        <v>2023|Wellington City|$150,001-$200,000</v>
      </c>
      <c r="B7101" t="s">
        <v>18</v>
      </c>
      <c r="C7101" t="s">
        <v>19</v>
      </c>
      <c r="D7101" t="s">
        <v>20</v>
      </c>
      <c r="E7101" t="s">
        <v>21</v>
      </c>
      <c r="F7101">
        <v>2023</v>
      </c>
      <c r="G7101">
        <v>2023</v>
      </c>
      <c r="H7101">
        <v>47</v>
      </c>
      <c r="I7101" t="s">
        <v>138</v>
      </c>
      <c r="J7101">
        <v>99</v>
      </c>
      <c r="K7101" t="s">
        <v>23</v>
      </c>
      <c r="L7101">
        <v>7</v>
      </c>
      <c r="M7101" t="s">
        <v>43</v>
      </c>
      <c r="N7101">
        <v>1</v>
      </c>
      <c r="O7101" t="s">
        <v>33</v>
      </c>
      <c r="P7101">
        <v>7089</v>
      </c>
      <c r="T7101" s="3">
        <f t="shared" si="221"/>
        <v>56.93</v>
      </c>
      <c r="U7101" s="3">
        <f>IF(AND(R7101&lt;&gt;"_U",N7101&lt;&gt;9999,N7101&lt;&gt;999,L7101&lt;&gt;"Median"),IFERROR(VLOOKUP(A7101,'TA Total'!A:P,16,0),"."),".")</f>
        <v>12453</v>
      </c>
    </row>
    <row r="7102" spans="1:21" x14ac:dyDescent="0.3">
      <c r="A7102" s="1" t="str">
        <f t="shared" si="220"/>
        <v>2023|Wellington City|$150,001-$200,000</v>
      </c>
      <c r="B7102" t="s">
        <v>18</v>
      </c>
      <c r="C7102" t="s">
        <v>19</v>
      </c>
      <c r="D7102" t="s">
        <v>20</v>
      </c>
      <c r="E7102" t="s">
        <v>21</v>
      </c>
      <c r="F7102">
        <v>2023</v>
      </c>
      <c r="G7102">
        <v>2023</v>
      </c>
      <c r="H7102">
        <v>47</v>
      </c>
      <c r="I7102" t="s">
        <v>138</v>
      </c>
      <c r="J7102">
        <v>99</v>
      </c>
      <c r="K7102" t="s">
        <v>23</v>
      </c>
      <c r="L7102">
        <v>7</v>
      </c>
      <c r="M7102" t="s">
        <v>43</v>
      </c>
      <c r="N7102">
        <v>3</v>
      </c>
      <c r="O7102" t="s">
        <v>25</v>
      </c>
      <c r="P7102">
        <v>948</v>
      </c>
      <c r="T7102" s="3">
        <f t="shared" si="221"/>
        <v>7.61</v>
      </c>
      <c r="U7102" s="3">
        <f>IF(AND(R7102&lt;&gt;"_U",N7102&lt;&gt;9999,N7102&lt;&gt;999,L7102&lt;&gt;"Median"),IFERROR(VLOOKUP(A7102,'TA Total'!A:P,16,0),"."),".")</f>
        <v>12453</v>
      </c>
    </row>
    <row r="7103" spans="1:21" x14ac:dyDescent="0.3">
      <c r="A7103" s="1" t="str">
        <f t="shared" si="220"/>
        <v>2023|Wellington City|$150,001-$200,000</v>
      </c>
      <c r="B7103" t="s">
        <v>18</v>
      </c>
      <c r="C7103" t="s">
        <v>19</v>
      </c>
      <c r="D7103" t="s">
        <v>20</v>
      </c>
      <c r="E7103" t="s">
        <v>21</v>
      </c>
      <c r="F7103">
        <v>2023</v>
      </c>
      <c r="G7103">
        <v>2023</v>
      </c>
      <c r="H7103">
        <v>47</v>
      </c>
      <c r="I7103" t="s">
        <v>138</v>
      </c>
      <c r="J7103">
        <v>99</v>
      </c>
      <c r="K7103" t="s">
        <v>23</v>
      </c>
      <c r="L7103">
        <v>7</v>
      </c>
      <c r="M7103" t="s">
        <v>43</v>
      </c>
      <c r="N7103">
        <v>999</v>
      </c>
      <c r="O7103" t="s">
        <v>42</v>
      </c>
      <c r="P7103">
        <v>0</v>
      </c>
      <c r="T7103" s="3" t="str">
        <f t="shared" si="221"/>
        <v>.</v>
      </c>
      <c r="U7103" s="3" t="str">
        <f>IF(AND(R7103&lt;&gt;"_U",N7103&lt;&gt;9999,N7103&lt;&gt;999,L7103&lt;&gt;"Median"),IFERROR(VLOOKUP(A7103,'TA Total'!A:P,16,0),"."),".")</f>
        <v>.</v>
      </c>
    </row>
    <row r="7104" spans="1:21" x14ac:dyDescent="0.3">
      <c r="A7104" s="1" t="str">
        <f t="shared" si="220"/>
        <v>2023|Wellington City|$150,001-$200,000</v>
      </c>
      <c r="B7104" t="s">
        <v>18</v>
      </c>
      <c r="C7104" t="s">
        <v>19</v>
      </c>
      <c r="D7104" t="s">
        <v>20</v>
      </c>
      <c r="E7104" t="s">
        <v>21</v>
      </c>
      <c r="F7104">
        <v>2023</v>
      </c>
      <c r="G7104">
        <v>2023</v>
      </c>
      <c r="H7104">
        <v>47</v>
      </c>
      <c r="I7104" t="s">
        <v>138</v>
      </c>
      <c r="J7104">
        <v>99</v>
      </c>
      <c r="K7104" t="s">
        <v>23</v>
      </c>
      <c r="L7104">
        <v>7</v>
      </c>
      <c r="M7104" t="s">
        <v>43</v>
      </c>
      <c r="N7104">
        <v>9999</v>
      </c>
      <c r="O7104" t="s">
        <v>40</v>
      </c>
      <c r="P7104">
        <v>12453</v>
      </c>
      <c r="T7104" s="3" t="str">
        <f t="shared" si="221"/>
        <v>.</v>
      </c>
      <c r="U7104" s="3" t="str">
        <f>IF(AND(R7104&lt;&gt;"_U",N7104&lt;&gt;9999,N7104&lt;&gt;999,L7104&lt;&gt;"Median"),IFERROR(VLOOKUP(A7104,'TA Total'!A:P,16,0),"."),".")</f>
        <v>.</v>
      </c>
    </row>
    <row r="7105" spans="1:21" x14ac:dyDescent="0.3">
      <c r="A7105" s="1" t="str">
        <f t="shared" si="220"/>
        <v>2023|Wellington City|$150,001-$200,000</v>
      </c>
      <c r="B7105" t="s">
        <v>18</v>
      </c>
      <c r="C7105" t="s">
        <v>19</v>
      </c>
      <c r="D7105" t="s">
        <v>20</v>
      </c>
      <c r="E7105" t="s">
        <v>21</v>
      </c>
      <c r="F7105">
        <v>2023</v>
      </c>
      <c r="G7105">
        <v>2023</v>
      </c>
      <c r="H7105">
        <v>47</v>
      </c>
      <c r="I7105" t="s">
        <v>138</v>
      </c>
      <c r="J7105">
        <v>99</v>
      </c>
      <c r="K7105" t="s">
        <v>23</v>
      </c>
      <c r="L7105">
        <v>7</v>
      </c>
      <c r="M7105" t="s">
        <v>43</v>
      </c>
      <c r="N7105">
        <v>7777</v>
      </c>
      <c r="O7105" t="s">
        <v>37</v>
      </c>
      <c r="P7105">
        <v>12453</v>
      </c>
      <c r="T7105" s="3">
        <f t="shared" si="221"/>
        <v>100</v>
      </c>
      <c r="U7105" s="3">
        <f>IF(AND(R7105&lt;&gt;"_U",N7105&lt;&gt;9999,N7105&lt;&gt;999,L7105&lt;&gt;"Median"),IFERROR(VLOOKUP(A7105,'TA Total'!A:P,16,0),"."),".")</f>
        <v>12453</v>
      </c>
    </row>
    <row r="7106" spans="1:21" x14ac:dyDescent="0.3">
      <c r="A7106" s="1" t="str">
        <f t="shared" si="220"/>
        <v>2023|Wellington City|$200,001 or more</v>
      </c>
      <c r="B7106" t="s">
        <v>18</v>
      </c>
      <c r="C7106" t="s">
        <v>19</v>
      </c>
      <c r="D7106" t="s">
        <v>20</v>
      </c>
      <c r="E7106" t="s">
        <v>21</v>
      </c>
      <c r="F7106">
        <v>2023</v>
      </c>
      <c r="G7106">
        <v>2023</v>
      </c>
      <c r="H7106">
        <v>47</v>
      </c>
      <c r="I7106" t="s">
        <v>138</v>
      </c>
      <c r="J7106">
        <v>99</v>
      </c>
      <c r="K7106" t="s">
        <v>23</v>
      </c>
      <c r="L7106">
        <v>8</v>
      </c>
      <c r="M7106" t="s">
        <v>27</v>
      </c>
      <c r="N7106">
        <v>9999</v>
      </c>
      <c r="O7106" t="s">
        <v>40</v>
      </c>
      <c r="P7106">
        <v>20460</v>
      </c>
      <c r="T7106" s="3" t="str">
        <f t="shared" si="221"/>
        <v>.</v>
      </c>
      <c r="U7106" s="3" t="str">
        <f>IF(AND(R7106&lt;&gt;"_U",N7106&lt;&gt;9999,N7106&lt;&gt;999,L7106&lt;&gt;"Median"),IFERROR(VLOOKUP(A7106,'TA Total'!A:P,16,0),"."),".")</f>
        <v>.</v>
      </c>
    </row>
    <row r="7107" spans="1:21" x14ac:dyDescent="0.3">
      <c r="A7107" s="1" t="str">
        <f t="shared" ref="A7107:A7170" si="222">G7107&amp;"|"&amp;I7107&amp;"|"&amp;M7107</f>
        <v>2023|Wellington City|$200,001 or more</v>
      </c>
      <c r="B7107" t="s">
        <v>18</v>
      </c>
      <c r="C7107" t="s">
        <v>19</v>
      </c>
      <c r="D7107" t="s">
        <v>20</v>
      </c>
      <c r="E7107" t="s">
        <v>21</v>
      </c>
      <c r="F7107">
        <v>2023</v>
      </c>
      <c r="G7107">
        <v>2023</v>
      </c>
      <c r="H7107">
        <v>47</v>
      </c>
      <c r="I7107" t="s">
        <v>138</v>
      </c>
      <c r="J7107">
        <v>99</v>
      </c>
      <c r="K7107" t="s">
        <v>23</v>
      </c>
      <c r="L7107">
        <v>8</v>
      </c>
      <c r="M7107" t="s">
        <v>27</v>
      </c>
      <c r="N7107">
        <v>2</v>
      </c>
      <c r="O7107" t="s">
        <v>28</v>
      </c>
      <c r="P7107">
        <v>4845</v>
      </c>
      <c r="T7107" s="3">
        <f t="shared" ref="T7107:T7170" si="223">IF(AND(R7107&lt;&gt;"_U",R7107&lt;&gt;"c",N7107&lt;&gt;999,N7107&lt;&gt;9999,L7107&lt;&gt;"Median"),IFERROR((ROUND(P7107/U7107*100,2)),"."),".")</f>
        <v>23.68</v>
      </c>
      <c r="U7107" s="3">
        <f>IF(AND(R7107&lt;&gt;"_U",N7107&lt;&gt;9999,N7107&lt;&gt;999,L7107&lt;&gt;"Median"),IFERROR(VLOOKUP(A7107,'TA Total'!A:P,16,0),"."),".")</f>
        <v>20460</v>
      </c>
    </row>
    <row r="7108" spans="1:21" x14ac:dyDescent="0.3">
      <c r="A7108" s="1" t="str">
        <f t="shared" si="222"/>
        <v>2023|Wellington City|$200,001 or more</v>
      </c>
      <c r="B7108" t="s">
        <v>18</v>
      </c>
      <c r="C7108" t="s">
        <v>19</v>
      </c>
      <c r="D7108" t="s">
        <v>20</v>
      </c>
      <c r="E7108" t="s">
        <v>21</v>
      </c>
      <c r="F7108">
        <v>2023</v>
      </c>
      <c r="G7108">
        <v>2023</v>
      </c>
      <c r="H7108">
        <v>47</v>
      </c>
      <c r="I7108" t="s">
        <v>138</v>
      </c>
      <c r="J7108">
        <v>99</v>
      </c>
      <c r="K7108" t="s">
        <v>23</v>
      </c>
      <c r="L7108">
        <v>8</v>
      </c>
      <c r="M7108" t="s">
        <v>27</v>
      </c>
      <c r="N7108">
        <v>1</v>
      </c>
      <c r="O7108" t="s">
        <v>33</v>
      </c>
      <c r="P7108">
        <v>12588</v>
      </c>
      <c r="T7108" s="3">
        <f t="shared" si="223"/>
        <v>61.52</v>
      </c>
      <c r="U7108" s="3">
        <f>IF(AND(R7108&lt;&gt;"_U",N7108&lt;&gt;9999,N7108&lt;&gt;999,L7108&lt;&gt;"Median"),IFERROR(VLOOKUP(A7108,'TA Total'!A:P,16,0),"."),".")</f>
        <v>20460</v>
      </c>
    </row>
    <row r="7109" spans="1:21" x14ac:dyDescent="0.3">
      <c r="A7109" s="1" t="str">
        <f t="shared" si="222"/>
        <v>2023|Wellington City|$200,001 or more</v>
      </c>
      <c r="B7109" t="s">
        <v>18</v>
      </c>
      <c r="C7109" t="s">
        <v>19</v>
      </c>
      <c r="D7109" t="s">
        <v>20</v>
      </c>
      <c r="E7109" t="s">
        <v>21</v>
      </c>
      <c r="F7109">
        <v>2023</v>
      </c>
      <c r="G7109">
        <v>2023</v>
      </c>
      <c r="H7109">
        <v>47</v>
      </c>
      <c r="I7109" t="s">
        <v>138</v>
      </c>
      <c r="J7109">
        <v>99</v>
      </c>
      <c r="K7109" t="s">
        <v>23</v>
      </c>
      <c r="L7109">
        <v>8</v>
      </c>
      <c r="M7109" t="s">
        <v>27</v>
      </c>
      <c r="N7109">
        <v>3</v>
      </c>
      <c r="O7109" t="s">
        <v>25</v>
      </c>
      <c r="P7109">
        <v>3027</v>
      </c>
      <c r="T7109" s="3">
        <f t="shared" si="223"/>
        <v>14.79</v>
      </c>
      <c r="U7109" s="3">
        <f>IF(AND(R7109&lt;&gt;"_U",N7109&lt;&gt;9999,N7109&lt;&gt;999,L7109&lt;&gt;"Median"),IFERROR(VLOOKUP(A7109,'TA Total'!A:P,16,0),"."),".")</f>
        <v>20460</v>
      </c>
    </row>
    <row r="7110" spans="1:21" x14ac:dyDescent="0.3">
      <c r="A7110" s="1" t="str">
        <f t="shared" si="222"/>
        <v>2023|Wellington City|$200,001 or more</v>
      </c>
      <c r="B7110" t="s">
        <v>18</v>
      </c>
      <c r="C7110" t="s">
        <v>19</v>
      </c>
      <c r="D7110" t="s">
        <v>20</v>
      </c>
      <c r="E7110" t="s">
        <v>21</v>
      </c>
      <c r="F7110">
        <v>2023</v>
      </c>
      <c r="G7110">
        <v>2023</v>
      </c>
      <c r="H7110">
        <v>47</v>
      </c>
      <c r="I7110" t="s">
        <v>138</v>
      </c>
      <c r="J7110">
        <v>99</v>
      </c>
      <c r="K7110" t="s">
        <v>23</v>
      </c>
      <c r="L7110">
        <v>8</v>
      </c>
      <c r="M7110" t="s">
        <v>27</v>
      </c>
      <c r="N7110">
        <v>999</v>
      </c>
      <c r="O7110" t="s">
        <v>42</v>
      </c>
      <c r="P7110">
        <v>0</v>
      </c>
      <c r="T7110" s="3" t="str">
        <f t="shared" si="223"/>
        <v>.</v>
      </c>
      <c r="U7110" s="3" t="str">
        <f>IF(AND(R7110&lt;&gt;"_U",N7110&lt;&gt;9999,N7110&lt;&gt;999,L7110&lt;&gt;"Median"),IFERROR(VLOOKUP(A7110,'TA Total'!A:P,16,0),"."),".")</f>
        <v>.</v>
      </c>
    </row>
    <row r="7111" spans="1:21" x14ac:dyDescent="0.3">
      <c r="A7111" s="1" t="str">
        <f t="shared" si="222"/>
        <v>2023|Wellington City|$200,001 or more</v>
      </c>
      <c r="B7111" t="s">
        <v>18</v>
      </c>
      <c r="C7111" t="s">
        <v>19</v>
      </c>
      <c r="D7111" t="s">
        <v>20</v>
      </c>
      <c r="E7111" t="s">
        <v>21</v>
      </c>
      <c r="F7111">
        <v>2023</v>
      </c>
      <c r="G7111">
        <v>2023</v>
      </c>
      <c r="H7111">
        <v>47</v>
      </c>
      <c r="I7111" t="s">
        <v>138</v>
      </c>
      <c r="J7111">
        <v>99</v>
      </c>
      <c r="K7111" t="s">
        <v>23</v>
      </c>
      <c r="L7111">
        <v>8</v>
      </c>
      <c r="M7111" t="s">
        <v>27</v>
      </c>
      <c r="N7111">
        <v>7777</v>
      </c>
      <c r="O7111" t="s">
        <v>37</v>
      </c>
      <c r="P7111">
        <v>20460</v>
      </c>
      <c r="T7111" s="3">
        <f t="shared" si="223"/>
        <v>100</v>
      </c>
      <c r="U7111" s="3">
        <f>IF(AND(R7111&lt;&gt;"_U",N7111&lt;&gt;9999,N7111&lt;&gt;999,L7111&lt;&gt;"Median"),IFERROR(VLOOKUP(A7111,'TA Total'!A:P,16,0),"."),".")</f>
        <v>20460</v>
      </c>
    </row>
    <row r="7112" spans="1:21" x14ac:dyDescent="0.3">
      <c r="A7112" s="1" t="str">
        <f t="shared" si="222"/>
        <v>2023|Wellington City|Total stated - total household income</v>
      </c>
      <c r="B7112" t="s">
        <v>18</v>
      </c>
      <c r="C7112" t="s">
        <v>19</v>
      </c>
      <c r="D7112" t="s">
        <v>20</v>
      </c>
      <c r="E7112" t="s">
        <v>21</v>
      </c>
      <c r="F7112">
        <v>2023</v>
      </c>
      <c r="G7112">
        <v>2023</v>
      </c>
      <c r="H7112">
        <v>47</v>
      </c>
      <c r="I7112" t="s">
        <v>138</v>
      </c>
      <c r="J7112">
        <v>99</v>
      </c>
      <c r="K7112" t="s">
        <v>23</v>
      </c>
      <c r="L7112">
        <v>77</v>
      </c>
      <c r="M7112" t="s">
        <v>32</v>
      </c>
      <c r="N7112">
        <v>9999</v>
      </c>
      <c r="O7112" t="s">
        <v>40</v>
      </c>
      <c r="P7112">
        <v>74805</v>
      </c>
      <c r="T7112" s="3" t="str">
        <f t="shared" si="223"/>
        <v>.</v>
      </c>
      <c r="U7112" s="3" t="str">
        <f>IF(AND(R7112&lt;&gt;"_U",N7112&lt;&gt;9999,N7112&lt;&gt;999,L7112&lt;&gt;"Median"),IFERROR(VLOOKUP(A7112,'TA Total'!A:P,16,0),"."),".")</f>
        <v>.</v>
      </c>
    </row>
    <row r="7113" spans="1:21" x14ac:dyDescent="0.3">
      <c r="A7113" s="1" t="str">
        <f t="shared" si="222"/>
        <v>2023|Wellington City|Total stated - total household income</v>
      </c>
      <c r="B7113" t="s">
        <v>18</v>
      </c>
      <c r="C7113" t="s">
        <v>19</v>
      </c>
      <c r="D7113" t="s">
        <v>20</v>
      </c>
      <c r="E7113" t="s">
        <v>21</v>
      </c>
      <c r="F7113">
        <v>2023</v>
      </c>
      <c r="G7113">
        <v>2023</v>
      </c>
      <c r="H7113">
        <v>47</v>
      </c>
      <c r="I7113" t="s">
        <v>138</v>
      </c>
      <c r="J7113">
        <v>99</v>
      </c>
      <c r="K7113" t="s">
        <v>23</v>
      </c>
      <c r="L7113">
        <v>77</v>
      </c>
      <c r="M7113" t="s">
        <v>32</v>
      </c>
      <c r="N7113">
        <v>1</v>
      </c>
      <c r="O7113" t="s">
        <v>33</v>
      </c>
      <c r="P7113">
        <v>37281</v>
      </c>
      <c r="T7113" s="3">
        <f t="shared" si="223"/>
        <v>49.85</v>
      </c>
      <c r="U7113" s="3">
        <f>IF(AND(R7113&lt;&gt;"_U",N7113&lt;&gt;9999,N7113&lt;&gt;999,L7113&lt;&gt;"Median"),IFERROR(VLOOKUP(A7113,'TA Total'!A:P,16,0),"."),".")</f>
        <v>74790</v>
      </c>
    </row>
    <row r="7114" spans="1:21" x14ac:dyDescent="0.3">
      <c r="A7114" s="1" t="str">
        <f t="shared" si="222"/>
        <v>2023|Wellington City|Total stated - total household income</v>
      </c>
      <c r="B7114" t="s">
        <v>18</v>
      </c>
      <c r="C7114" t="s">
        <v>19</v>
      </c>
      <c r="D7114" t="s">
        <v>20</v>
      </c>
      <c r="E7114" t="s">
        <v>21</v>
      </c>
      <c r="F7114">
        <v>2023</v>
      </c>
      <c r="G7114">
        <v>2023</v>
      </c>
      <c r="H7114">
        <v>47</v>
      </c>
      <c r="I7114" t="s">
        <v>138</v>
      </c>
      <c r="J7114">
        <v>99</v>
      </c>
      <c r="K7114" t="s">
        <v>23</v>
      </c>
      <c r="L7114">
        <v>77</v>
      </c>
      <c r="M7114" t="s">
        <v>32</v>
      </c>
      <c r="N7114">
        <v>2</v>
      </c>
      <c r="O7114" t="s">
        <v>28</v>
      </c>
      <c r="P7114">
        <v>30306</v>
      </c>
      <c r="T7114" s="3">
        <f t="shared" si="223"/>
        <v>40.520000000000003</v>
      </c>
      <c r="U7114" s="3">
        <f>IF(AND(R7114&lt;&gt;"_U",N7114&lt;&gt;9999,N7114&lt;&gt;999,L7114&lt;&gt;"Median"),IFERROR(VLOOKUP(A7114,'TA Total'!A:P,16,0),"."),".")</f>
        <v>74790</v>
      </c>
    </row>
    <row r="7115" spans="1:21" x14ac:dyDescent="0.3">
      <c r="A7115" s="1" t="str">
        <f t="shared" si="222"/>
        <v>2023|Wellington City|Total stated - total household income</v>
      </c>
      <c r="B7115" t="s">
        <v>18</v>
      </c>
      <c r="C7115" t="s">
        <v>19</v>
      </c>
      <c r="D7115" t="s">
        <v>20</v>
      </c>
      <c r="E7115" t="s">
        <v>21</v>
      </c>
      <c r="F7115">
        <v>2023</v>
      </c>
      <c r="G7115">
        <v>2023</v>
      </c>
      <c r="H7115">
        <v>47</v>
      </c>
      <c r="I7115" t="s">
        <v>138</v>
      </c>
      <c r="J7115">
        <v>99</v>
      </c>
      <c r="K7115" t="s">
        <v>23</v>
      </c>
      <c r="L7115">
        <v>77</v>
      </c>
      <c r="M7115" t="s">
        <v>32</v>
      </c>
      <c r="N7115">
        <v>7777</v>
      </c>
      <c r="O7115" t="s">
        <v>37</v>
      </c>
      <c r="P7115">
        <v>74790</v>
      </c>
      <c r="T7115" s="3">
        <f t="shared" si="223"/>
        <v>100</v>
      </c>
      <c r="U7115" s="3">
        <f>IF(AND(R7115&lt;&gt;"_U",N7115&lt;&gt;9999,N7115&lt;&gt;999,L7115&lt;&gt;"Median"),IFERROR(VLOOKUP(A7115,'TA Total'!A:P,16,0),"."),".")</f>
        <v>74790</v>
      </c>
    </row>
    <row r="7116" spans="1:21" x14ac:dyDescent="0.3">
      <c r="A7116" s="1" t="str">
        <f t="shared" si="222"/>
        <v>2023|Wellington City|Total stated - total household income</v>
      </c>
      <c r="B7116" t="s">
        <v>18</v>
      </c>
      <c r="C7116" t="s">
        <v>19</v>
      </c>
      <c r="D7116" t="s">
        <v>20</v>
      </c>
      <c r="E7116" t="s">
        <v>21</v>
      </c>
      <c r="F7116">
        <v>2023</v>
      </c>
      <c r="G7116">
        <v>2023</v>
      </c>
      <c r="H7116">
        <v>47</v>
      </c>
      <c r="I7116" t="s">
        <v>138</v>
      </c>
      <c r="J7116">
        <v>99</v>
      </c>
      <c r="K7116" t="s">
        <v>23</v>
      </c>
      <c r="L7116">
        <v>77</v>
      </c>
      <c r="M7116" t="s">
        <v>32</v>
      </c>
      <c r="N7116">
        <v>3</v>
      </c>
      <c r="O7116" t="s">
        <v>25</v>
      </c>
      <c r="P7116">
        <v>7203</v>
      </c>
      <c r="T7116" s="3">
        <f t="shared" si="223"/>
        <v>9.6300000000000008</v>
      </c>
      <c r="U7116" s="3">
        <f>IF(AND(R7116&lt;&gt;"_U",N7116&lt;&gt;9999,N7116&lt;&gt;999,L7116&lt;&gt;"Median"),IFERROR(VLOOKUP(A7116,'TA Total'!A:P,16,0),"."),".")</f>
        <v>74790</v>
      </c>
    </row>
    <row r="7117" spans="1:21" x14ac:dyDescent="0.3">
      <c r="A7117" s="1" t="str">
        <f t="shared" si="222"/>
        <v>2023|Wellington City|Total stated - total household income</v>
      </c>
      <c r="B7117" t="s">
        <v>18</v>
      </c>
      <c r="C7117" t="s">
        <v>19</v>
      </c>
      <c r="D7117" t="s">
        <v>20</v>
      </c>
      <c r="E7117" t="s">
        <v>21</v>
      </c>
      <c r="F7117">
        <v>2023</v>
      </c>
      <c r="G7117">
        <v>2023</v>
      </c>
      <c r="H7117">
        <v>47</v>
      </c>
      <c r="I7117" t="s">
        <v>138</v>
      </c>
      <c r="J7117">
        <v>99</v>
      </c>
      <c r="K7117" t="s">
        <v>23</v>
      </c>
      <c r="L7117">
        <v>77</v>
      </c>
      <c r="M7117" t="s">
        <v>32</v>
      </c>
      <c r="N7117">
        <v>999</v>
      </c>
      <c r="O7117" t="s">
        <v>42</v>
      </c>
      <c r="P7117">
        <v>15</v>
      </c>
      <c r="T7117" s="3" t="str">
        <f t="shared" si="223"/>
        <v>.</v>
      </c>
      <c r="U7117" s="3" t="str">
        <f>IF(AND(R7117&lt;&gt;"_U",N7117&lt;&gt;9999,N7117&lt;&gt;999,L7117&lt;&gt;"Median"),IFERROR(VLOOKUP(A7117,'TA Total'!A:P,16,0),"."),".")</f>
        <v>.</v>
      </c>
    </row>
    <row r="7118" spans="1:21" x14ac:dyDescent="0.3">
      <c r="A7118" s="1" t="str">
        <f t="shared" si="222"/>
        <v>2023|Wellington City|Total - total household income</v>
      </c>
      <c r="B7118" t="s">
        <v>18</v>
      </c>
      <c r="C7118" t="s">
        <v>19</v>
      </c>
      <c r="D7118" t="s">
        <v>20</v>
      </c>
      <c r="E7118" t="s">
        <v>21</v>
      </c>
      <c r="F7118">
        <v>2023</v>
      </c>
      <c r="G7118">
        <v>2023</v>
      </c>
      <c r="H7118">
        <v>47</v>
      </c>
      <c r="I7118" t="s">
        <v>138</v>
      </c>
      <c r="J7118">
        <v>99</v>
      </c>
      <c r="K7118" t="s">
        <v>23</v>
      </c>
      <c r="L7118">
        <v>99</v>
      </c>
      <c r="M7118" t="s">
        <v>48</v>
      </c>
      <c r="N7118">
        <v>999</v>
      </c>
      <c r="O7118" t="s">
        <v>42</v>
      </c>
      <c r="P7118">
        <v>21</v>
      </c>
      <c r="T7118" s="3" t="str">
        <f t="shared" si="223"/>
        <v>.</v>
      </c>
      <c r="U7118" s="3" t="str">
        <f>IF(AND(R7118&lt;&gt;"_U",N7118&lt;&gt;9999,N7118&lt;&gt;999,L7118&lt;&gt;"Median"),IFERROR(VLOOKUP(A7118,'TA Total'!A:P,16,0),"."),".")</f>
        <v>.</v>
      </c>
    </row>
    <row r="7119" spans="1:21" x14ac:dyDescent="0.3">
      <c r="A7119" s="1" t="str">
        <f t="shared" si="222"/>
        <v>2023|Wellington City|Total - total household income</v>
      </c>
      <c r="B7119" t="s">
        <v>18</v>
      </c>
      <c r="C7119" t="s">
        <v>19</v>
      </c>
      <c r="D7119" t="s">
        <v>20</v>
      </c>
      <c r="E7119" t="s">
        <v>21</v>
      </c>
      <c r="F7119">
        <v>2023</v>
      </c>
      <c r="G7119">
        <v>2023</v>
      </c>
      <c r="H7119">
        <v>47</v>
      </c>
      <c r="I7119" t="s">
        <v>138</v>
      </c>
      <c r="J7119">
        <v>99</v>
      </c>
      <c r="K7119" t="s">
        <v>23</v>
      </c>
      <c r="L7119">
        <v>99</v>
      </c>
      <c r="M7119" t="s">
        <v>48</v>
      </c>
      <c r="N7119">
        <v>9999</v>
      </c>
      <c r="O7119" t="s">
        <v>40</v>
      </c>
      <c r="P7119">
        <v>77004</v>
      </c>
      <c r="T7119" s="3" t="str">
        <f t="shared" si="223"/>
        <v>.</v>
      </c>
      <c r="U7119" s="3" t="str">
        <f>IF(AND(R7119&lt;&gt;"_U",N7119&lt;&gt;9999,N7119&lt;&gt;999,L7119&lt;&gt;"Median"),IFERROR(VLOOKUP(A7119,'TA Total'!A:P,16,0),"."),".")</f>
        <v>.</v>
      </c>
    </row>
    <row r="7120" spans="1:21" x14ac:dyDescent="0.3">
      <c r="A7120" s="1" t="str">
        <f t="shared" si="222"/>
        <v>2023|Wellington City|Total - total household income</v>
      </c>
      <c r="B7120" t="s">
        <v>18</v>
      </c>
      <c r="C7120" t="s">
        <v>19</v>
      </c>
      <c r="D7120" t="s">
        <v>20</v>
      </c>
      <c r="E7120" t="s">
        <v>21</v>
      </c>
      <c r="F7120">
        <v>2023</v>
      </c>
      <c r="G7120">
        <v>2023</v>
      </c>
      <c r="H7120">
        <v>47</v>
      </c>
      <c r="I7120" t="s">
        <v>138</v>
      </c>
      <c r="J7120">
        <v>99</v>
      </c>
      <c r="K7120" t="s">
        <v>23</v>
      </c>
      <c r="L7120">
        <v>99</v>
      </c>
      <c r="M7120" t="s">
        <v>48</v>
      </c>
      <c r="N7120">
        <v>7777</v>
      </c>
      <c r="O7120" t="s">
        <v>37</v>
      </c>
      <c r="P7120">
        <v>76983</v>
      </c>
      <c r="T7120" s="3">
        <f t="shared" si="223"/>
        <v>100</v>
      </c>
      <c r="U7120" s="3">
        <f>IF(AND(R7120&lt;&gt;"_U",N7120&lt;&gt;9999,N7120&lt;&gt;999,L7120&lt;&gt;"Median"),IFERROR(VLOOKUP(A7120,'TA Total'!A:P,16,0),"."),".")</f>
        <v>76983</v>
      </c>
    </row>
    <row r="7121" spans="1:21" x14ac:dyDescent="0.3">
      <c r="A7121" s="1" t="str">
        <f t="shared" si="222"/>
        <v>2023|Wellington City|Total - total household income</v>
      </c>
      <c r="B7121" t="s">
        <v>18</v>
      </c>
      <c r="C7121" t="s">
        <v>19</v>
      </c>
      <c r="D7121" t="s">
        <v>20</v>
      </c>
      <c r="E7121" t="s">
        <v>21</v>
      </c>
      <c r="F7121">
        <v>2023</v>
      </c>
      <c r="G7121">
        <v>2023</v>
      </c>
      <c r="H7121">
        <v>47</v>
      </c>
      <c r="I7121" t="s">
        <v>138</v>
      </c>
      <c r="J7121">
        <v>99</v>
      </c>
      <c r="K7121" t="s">
        <v>23</v>
      </c>
      <c r="L7121">
        <v>99</v>
      </c>
      <c r="M7121" t="s">
        <v>48</v>
      </c>
      <c r="N7121">
        <v>3</v>
      </c>
      <c r="O7121" t="s">
        <v>25</v>
      </c>
      <c r="P7121">
        <v>7329</v>
      </c>
      <c r="T7121" s="3">
        <f t="shared" si="223"/>
        <v>9.52</v>
      </c>
      <c r="U7121" s="3">
        <f>IF(AND(R7121&lt;&gt;"_U",N7121&lt;&gt;9999,N7121&lt;&gt;999,L7121&lt;&gt;"Median"),IFERROR(VLOOKUP(A7121,'TA Total'!A:P,16,0),"."),".")</f>
        <v>76983</v>
      </c>
    </row>
    <row r="7122" spans="1:21" x14ac:dyDescent="0.3">
      <c r="A7122" s="1" t="str">
        <f t="shared" si="222"/>
        <v>2023|Wellington City|Total - total household income</v>
      </c>
      <c r="B7122" t="s">
        <v>18</v>
      </c>
      <c r="C7122" t="s">
        <v>19</v>
      </c>
      <c r="D7122" t="s">
        <v>20</v>
      </c>
      <c r="E7122" t="s">
        <v>21</v>
      </c>
      <c r="F7122">
        <v>2023</v>
      </c>
      <c r="G7122">
        <v>2023</v>
      </c>
      <c r="H7122">
        <v>47</v>
      </c>
      <c r="I7122" t="s">
        <v>138</v>
      </c>
      <c r="J7122">
        <v>99</v>
      </c>
      <c r="K7122" t="s">
        <v>23</v>
      </c>
      <c r="L7122">
        <v>99</v>
      </c>
      <c r="M7122" t="s">
        <v>48</v>
      </c>
      <c r="N7122">
        <v>1</v>
      </c>
      <c r="O7122" t="s">
        <v>33</v>
      </c>
      <c r="P7122">
        <v>37803</v>
      </c>
      <c r="T7122" s="3">
        <f t="shared" si="223"/>
        <v>49.11</v>
      </c>
      <c r="U7122" s="3">
        <f>IF(AND(R7122&lt;&gt;"_U",N7122&lt;&gt;9999,N7122&lt;&gt;999,L7122&lt;&gt;"Median"),IFERROR(VLOOKUP(A7122,'TA Total'!A:P,16,0),"."),".")</f>
        <v>76983</v>
      </c>
    </row>
    <row r="7123" spans="1:21" x14ac:dyDescent="0.3">
      <c r="A7123" s="1" t="str">
        <f t="shared" si="222"/>
        <v>2023|Wellington City|Total - total household income</v>
      </c>
      <c r="B7123" t="s">
        <v>18</v>
      </c>
      <c r="C7123" t="s">
        <v>19</v>
      </c>
      <c r="D7123" t="s">
        <v>20</v>
      </c>
      <c r="E7123" t="s">
        <v>21</v>
      </c>
      <c r="F7123">
        <v>2023</v>
      </c>
      <c r="G7123">
        <v>2023</v>
      </c>
      <c r="H7123">
        <v>47</v>
      </c>
      <c r="I7123" t="s">
        <v>138</v>
      </c>
      <c r="J7123">
        <v>99</v>
      </c>
      <c r="K7123" t="s">
        <v>23</v>
      </c>
      <c r="L7123">
        <v>99</v>
      </c>
      <c r="M7123" t="s">
        <v>48</v>
      </c>
      <c r="N7123">
        <v>2</v>
      </c>
      <c r="O7123" t="s">
        <v>28</v>
      </c>
      <c r="P7123">
        <v>31848</v>
      </c>
      <c r="T7123" s="3">
        <f t="shared" si="223"/>
        <v>41.37</v>
      </c>
      <c r="U7123" s="3">
        <f>IF(AND(R7123&lt;&gt;"_U",N7123&lt;&gt;9999,N7123&lt;&gt;999,L7123&lt;&gt;"Median"),IFERROR(VLOOKUP(A7123,'TA Total'!A:P,16,0),"."),".")</f>
        <v>76983</v>
      </c>
    </row>
    <row r="7124" spans="1:21" x14ac:dyDescent="0.3">
      <c r="A7124" s="1" t="str">
        <f t="shared" si="222"/>
        <v>2023|Wellington City|Median ($) - total household income</v>
      </c>
      <c r="B7124" t="s">
        <v>18</v>
      </c>
      <c r="C7124" t="s">
        <v>19</v>
      </c>
      <c r="D7124" t="s">
        <v>20</v>
      </c>
      <c r="E7124" t="s">
        <v>21</v>
      </c>
      <c r="F7124">
        <v>2023</v>
      </c>
      <c r="G7124">
        <v>2023</v>
      </c>
      <c r="H7124">
        <v>47</v>
      </c>
      <c r="I7124" t="s">
        <v>138</v>
      </c>
      <c r="J7124">
        <v>99</v>
      </c>
      <c r="K7124" t="s">
        <v>23</v>
      </c>
      <c r="L7124" t="s">
        <v>56</v>
      </c>
      <c r="M7124" t="s">
        <v>57</v>
      </c>
      <c r="N7124">
        <v>999</v>
      </c>
      <c r="O7124" t="s">
        <v>42</v>
      </c>
      <c r="P7124">
        <v>24000</v>
      </c>
      <c r="T7124" s="3" t="str">
        <f t="shared" si="223"/>
        <v>.</v>
      </c>
      <c r="U7124" s="3" t="str">
        <f>IF(AND(R7124&lt;&gt;"_U",N7124&lt;&gt;9999,N7124&lt;&gt;999,L7124&lt;&gt;"Median"),IFERROR(VLOOKUP(A7124,'TA Total'!A:P,16,0),"."),".")</f>
        <v>.</v>
      </c>
    </row>
    <row r="7125" spans="1:21" x14ac:dyDescent="0.3">
      <c r="A7125" s="1" t="str">
        <f t="shared" si="222"/>
        <v>2023|Wellington City|Median ($) - total household income</v>
      </c>
      <c r="B7125" t="s">
        <v>18</v>
      </c>
      <c r="C7125" t="s">
        <v>19</v>
      </c>
      <c r="D7125" t="s">
        <v>20</v>
      </c>
      <c r="E7125" t="s">
        <v>21</v>
      </c>
      <c r="F7125">
        <v>2023</v>
      </c>
      <c r="G7125">
        <v>2023</v>
      </c>
      <c r="H7125">
        <v>47</v>
      </c>
      <c r="I7125" t="s">
        <v>138</v>
      </c>
      <c r="J7125">
        <v>99</v>
      </c>
      <c r="K7125" t="s">
        <v>23</v>
      </c>
      <c r="L7125" t="s">
        <v>56</v>
      </c>
      <c r="M7125" t="s">
        <v>57</v>
      </c>
      <c r="N7125">
        <v>7777</v>
      </c>
      <c r="O7125" t="s">
        <v>37</v>
      </c>
      <c r="P7125">
        <v>134600</v>
      </c>
      <c r="T7125" s="3" t="str">
        <f t="shared" si="223"/>
        <v>.</v>
      </c>
      <c r="U7125" s="3" t="str">
        <f>IF(AND(R7125&lt;&gt;"_U",N7125&lt;&gt;9999,N7125&lt;&gt;999,L7125&lt;&gt;"Median"),IFERROR(VLOOKUP(A7125,'TA Total'!A:P,16,0),"."),".")</f>
        <v>.</v>
      </c>
    </row>
    <row r="7126" spans="1:21" x14ac:dyDescent="0.3">
      <c r="A7126" s="1" t="str">
        <f t="shared" si="222"/>
        <v>2023|Wellington City|Median ($) - total household income</v>
      </c>
      <c r="B7126" t="s">
        <v>18</v>
      </c>
      <c r="C7126" t="s">
        <v>19</v>
      </c>
      <c r="D7126" t="s">
        <v>20</v>
      </c>
      <c r="E7126" t="s">
        <v>21</v>
      </c>
      <c r="F7126">
        <v>2023</v>
      </c>
      <c r="G7126">
        <v>2023</v>
      </c>
      <c r="H7126">
        <v>47</v>
      </c>
      <c r="I7126" t="s">
        <v>138</v>
      </c>
      <c r="J7126">
        <v>99</v>
      </c>
      <c r="K7126" t="s">
        <v>23</v>
      </c>
      <c r="L7126" t="s">
        <v>56</v>
      </c>
      <c r="M7126" t="s">
        <v>57</v>
      </c>
      <c r="N7126">
        <v>9999</v>
      </c>
      <c r="O7126" t="s">
        <v>40</v>
      </c>
      <c r="P7126">
        <v>134500</v>
      </c>
      <c r="T7126" s="3" t="str">
        <f t="shared" si="223"/>
        <v>.</v>
      </c>
      <c r="U7126" s="3" t="str">
        <f>IF(AND(R7126&lt;&gt;"_U",N7126&lt;&gt;9999,N7126&lt;&gt;999,L7126&lt;&gt;"Median"),IFERROR(VLOOKUP(A7126,'TA Total'!A:P,16,0),"."),".")</f>
        <v>.</v>
      </c>
    </row>
    <row r="7127" spans="1:21" x14ac:dyDescent="0.3">
      <c r="A7127" s="1" t="str">
        <f t="shared" si="222"/>
        <v>2023|Wellington City|Median ($) - total household income</v>
      </c>
      <c r="B7127" t="s">
        <v>18</v>
      </c>
      <c r="C7127" t="s">
        <v>19</v>
      </c>
      <c r="D7127" t="s">
        <v>20</v>
      </c>
      <c r="E7127" t="s">
        <v>21</v>
      </c>
      <c r="F7127">
        <v>2023</v>
      </c>
      <c r="G7127">
        <v>2023</v>
      </c>
      <c r="H7127">
        <v>47</v>
      </c>
      <c r="I7127" t="s">
        <v>138</v>
      </c>
      <c r="J7127">
        <v>99</v>
      </c>
      <c r="K7127" t="s">
        <v>23</v>
      </c>
      <c r="L7127" t="s">
        <v>56</v>
      </c>
      <c r="M7127" t="s">
        <v>57</v>
      </c>
      <c r="N7127">
        <v>1</v>
      </c>
      <c r="O7127" t="s">
        <v>33</v>
      </c>
      <c r="P7127">
        <v>157300</v>
      </c>
      <c r="T7127" s="3" t="str">
        <f t="shared" si="223"/>
        <v>.</v>
      </c>
      <c r="U7127" s="3" t="str">
        <f>IF(AND(R7127&lt;&gt;"_U",N7127&lt;&gt;9999,N7127&lt;&gt;999,L7127&lt;&gt;"Median"),IFERROR(VLOOKUP(A7127,'TA Total'!A:P,16,0),"."),".")</f>
        <v>.</v>
      </c>
    </row>
    <row r="7128" spans="1:21" x14ac:dyDescent="0.3">
      <c r="A7128" s="1" t="str">
        <f t="shared" si="222"/>
        <v>2023|Wellington City|Median ($) - total household income</v>
      </c>
      <c r="B7128" t="s">
        <v>18</v>
      </c>
      <c r="C7128" t="s">
        <v>19</v>
      </c>
      <c r="D7128" t="s">
        <v>20</v>
      </c>
      <c r="E7128" t="s">
        <v>21</v>
      </c>
      <c r="F7128">
        <v>2023</v>
      </c>
      <c r="G7128">
        <v>2023</v>
      </c>
      <c r="H7128">
        <v>47</v>
      </c>
      <c r="I7128" t="s">
        <v>138</v>
      </c>
      <c r="J7128">
        <v>99</v>
      </c>
      <c r="K7128" t="s">
        <v>23</v>
      </c>
      <c r="L7128" t="s">
        <v>56</v>
      </c>
      <c r="M7128" t="s">
        <v>57</v>
      </c>
      <c r="N7128">
        <v>2</v>
      </c>
      <c r="O7128" t="s">
        <v>28</v>
      </c>
      <c r="P7128">
        <v>105800</v>
      </c>
      <c r="T7128" s="3" t="str">
        <f t="shared" si="223"/>
        <v>.</v>
      </c>
      <c r="U7128" s="3" t="str">
        <f>IF(AND(R7128&lt;&gt;"_U",N7128&lt;&gt;9999,N7128&lt;&gt;999,L7128&lt;&gt;"Median"),IFERROR(VLOOKUP(A7128,'TA Total'!A:P,16,0),"."),".")</f>
        <v>.</v>
      </c>
    </row>
    <row r="7129" spans="1:21" x14ac:dyDescent="0.3">
      <c r="A7129" s="1" t="str">
        <f t="shared" si="222"/>
        <v>2023|Wellington City|Median ($) - total household income</v>
      </c>
      <c r="B7129" t="s">
        <v>18</v>
      </c>
      <c r="C7129" t="s">
        <v>19</v>
      </c>
      <c r="D7129" t="s">
        <v>20</v>
      </c>
      <c r="E7129" t="s">
        <v>21</v>
      </c>
      <c r="F7129">
        <v>2023</v>
      </c>
      <c r="G7129">
        <v>2023</v>
      </c>
      <c r="H7129">
        <v>47</v>
      </c>
      <c r="I7129" t="s">
        <v>138</v>
      </c>
      <c r="J7129">
        <v>99</v>
      </c>
      <c r="K7129" t="s">
        <v>23</v>
      </c>
      <c r="L7129" t="s">
        <v>56</v>
      </c>
      <c r="M7129" t="s">
        <v>57</v>
      </c>
      <c r="N7129">
        <v>3</v>
      </c>
      <c r="O7129" t="s">
        <v>25</v>
      </c>
      <c r="P7129">
        <v>169800</v>
      </c>
      <c r="T7129" s="3" t="str">
        <f t="shared" si="223"/>
        <v>.</v>
      </c>
      <c r="U7129" s="3" t="str">
        <f>IF(AND(R7129&lt;&gt;"_U",N7129&lt;&gt;9999,N7129&lt;&gt;999,L7129&lt;&gt;"Median"),IFERROR(VLOOKUP(A7129,'TA Total'!A:P,16,0),"."),".")</f>
        <v>.</v>
      </c>
    </row>
    <row r="7130" spans="1:21" x14ac:dyDescent="0.3">
      <c r="A7130" s="1" t="str">
        <f t="shared" si="222"/>
        <v>2023|Masterton District|$20,000 or less</v>
      </c>
      <c r="B7130" t="s">
        <v>18</v>
      </c>
      <c r="C7130" t="s">
        <v>19</v>
      </c>
      <c r="D7130" t="s">
        <v>20</v>
      </c>
      <c r="E7130" t="s">
        <v>21</v>
      </c>
      <c r="F7130">
        <v>2023</v>
      </c>
      <c r="G7130">
        <v>2023</v>
      </c>
      <c r="H7130">
        <v>48</v>
      </c>
      <c r="I7130" t="s">
        <v>69</v>
      </c>
      <c r="J7130">
        <v>99</v>
      </c>
      <c r="K7130" t="s">
        <v>23</v>
      </c>
      <c r="L7130">
        <v>1</v>
      </c>
      <c r="M7130" t="s">
        <v>39</v>
      </c>
      <c r="N7130">
        <v>9999</v>
      </c>
      <c r="O7130" t="s">
        <v>40</v>
      </c>
      <c r="P7130">
        <v>615</v>
      </c>
      <c r="T7130" s="3" t="str">
        <f t="shared" si="223"/>
        <v>.</v>
      </c>
      <c r="U7130" s="3" t="str">
        <f>IF(AND(R7130&lt;&gt;"_U",N7130&lt;&gt;9999,N7130&lt;&gt;999,L7130&lt;&gt;"Median"),IFERROR(VLOOKUP(A7130,'TA Total'!A:P,16,0),"."),".")</f>
        <v>.</v>
      </c>
    </row>
    <row r="7131" spans="1:21" x14ac:dyDescent="0.3">
      <c r="A7131" s="1" t="str">
        <f t="shared" si="222"/>
        <v>2023|Masterton District|$20,000 or less</v>
      </c>
      <c r="B7131" t="s">
        <v>18</v>
      </c>
      <c r="C7131" t="s">
        <v>19</v>
      </c>
      <c r="D7131" t="s">
        <v>20</v>
      </c>
      <c r="E7131" t="s">
        <v>21</v>
      </c>
      <c r="F7131">
        <v>2023</v>
      </c>
      <c r="G7131">
        <v>2023</v>
      </c>
      <c r="H7131">
        <v>48</v>
      </c>
      <c r="I7131" t="s">
        <v>69</v>
      </c>
      <c r="J7131">
        <v>99</v>
      </c>
      <c r="K7131" t="s">
        <v>23</v>
      </c>
      <c r="L7131">
        <v>1</v>
      </c>
      <c r="M7131" t="s">
        <v>39</v>
      </c>
      <c r="N7131">
        <v>999</v>
      </c>
      <c r="O7131" t="s">
        <v>42</v>
      </c>
      <c r="P7131">
        <v>0</v>
      </c>
      <c r="T7131" s="3" t="str">
        <f t="shared" si="223"/>
        <v>.</v>
      </c>
      <c r="U7131" s="3" t="str">
        <f>IF(AND(R7131&lt;&gt;"_U",N7131&lt;&gt;9999,N7131&lt;&gt;999,L7131&lt;&gt;"Median"),IFERROR(VLOOKUP(A7131,'TA Total'!A:P,16,0),"."),".")</f>
        <v>.</v>
      </c>
    </row>
    <row r="7132" spans="1:21" x14ac:dyDescent="0.3">
      <c r="A7132" s="1" t="str">
        <f t="shared" si="222"/>
        <v>2023|Masterton District|$20,000 or less</v>
      </c>
      <c r="B7132" t="s">
        <v>18</v>
      </c>
      <c r="C7132" t="s">
        <v>19</v>
      </c>
      <c r="D7132" t="s">
        <v>20</v>
      </c>
      <c r="E7132" t="s">
        <v>21</v>
      </c>
      <c r="F7132">
        <v>2023</v>
      </c>
      <c r="G7132">
        <v>2023</v>
      </c>
      <c r="H7132">
        <v>48</v>
      </c>
      <c r="I7132" t="s">
        <v>69</v>
      </c>
      <c r="J7132">
        <v>99</v>
      </c>
      <c r="K7132" t="s">
        <v>23</v>
      </c>
      <c r="L7132">
        <v>1</v>
      </c>
      <c r="M7132" t="s">
        <v>39</v>
      </c>
      <c r="N7132">
        <v>7777</v>
      </c>
      <c r="O7132" t="s">
        <v>37</v>
      </c>
      <c r="P7132">
        <v>615</v>
      </c>
      <c r="T7132" s="3">
        <f t="shared" si="223"/>
        <v>100</v>
      </c>
      <c r="U7132" s="3">
        <f>IF(AND(R7132&lt;&gt;"_U",N7132&lt;&gt;9999,N7132&lt;&gt;999,L7132&lt;&gt;"Median"),IFERROR(VLOOKUP(A7132,'TA Total'!A:P,16,0),"."),".")</f>
        <v>615</v>
      </c>
    </row>
    <row r="7133" spans="1:21" x14ac:dyDescent="0.3">
      <c r="A7133" s="1" t="str">
        <f t="shared" si="222"/>
        <v>2023|Masterton District|$20,000 or less</v>
      </c>
      <c r="B7133" t="s">
        <v>18</v>
      </c>
      <c r="C7133" t="s">
        <v>19</v>
      </c>
      <c r="D7133" t="s">
        <v>20</v>
      </c>
      <c r="E7133" t="s">
        <v>21</v>
      </c>
      <c r="F7133">
        <v>2023</v>
      </c>
      <c r="G7133">
        <v>2023</v>
      </c>
      <c r="H7133">
        <v>48</v>
      </c>
      <c r="I7133" t="s">
        <v>69</v>
      </c>
      <c r="J7133">
        <v>99</v>
      </c>
      <c r="K7133" t="s">
        <v>23</v>
      </c>
      <c r="L7133">
        <v>1</v>
      </c>
      <c r="M7133" t="s">
        <v>39</v>
      </c>
      <c r="N7133">
        <v>3</v>
      </c>
      <c r="O7133" t="s">
        <v>25</v>
      </c>
      <c r="P7133">
        <v>48</v>
      </c>
      <c r="T7133" s="3">
        <f t="shared" si="223"/>
        <v>7.8</v>
      </c>
      <c r="U7133" s="3">
        <f>IF(AND(R7133&lt;&gt;"_U",N7133&lt;&gt;9999,N7133&lt;&gt;999,L7133&lt;&gt;"Median"),IFERROR(VLOOKUP(A7133,'TA Total'!A:P,16,0),"."),".")</f>
        <v>615</v>
      </c>
    </row>
    <row r="7134" spans="1:21" x14ac:dyDescent="0.3">
      <c r="A7134" s="1" t="str">
        <f t="shared" si="222"/>
        <v>2023|Masterton District|$20,000 or less</v>
      </c>
      <c r="B7134" t="s">
        <v>18</v>
      </c>
      <c r="C7134" t="s">
        <v>19</v>
      </c>
      <c r="D7134" t="s">
        <v>20</v>
      </c>
      <c r="E7134" t="s">
        <v>21</v>
      </c>
      <c r="F7134">
        <v>2023</v>
      </c>
      <c r="G7134">
        <v>2023</v>
      </c>
      <c r="H7134">
        <v>48</v>
      </c>
      <c r="I7134" t="s">
        <v>69</v>
      </c>
      <c r="J7134">
        <v>99</v>
      </c>
      <c r="K7134" t="s">
        <v>23</v>
      </c>
      <c r="L7134">
        <v>1</v>
      </c>
      <c r="M7134" t="s">
        <v>39</v>
      </c>
      <c r="N7134">
        <v>2</v>
      </c>
      <c r="O7134" t="s">
        <v>28</v>
      </c>
      <c r="P7134">
        <v>321</v>
      </c>
      <c r="T7134" s="3">
        <f t="shared" si="223"/>
        <v>52.2</v>
      </c>
      <c r="U7134" s="3">
        <f>IF(AND(R7134&lt;&gt;"_U",N7134&lt;&gt;9999,N7134&lt;&gt;999,L7134&lt;&gt;"Median"),IFERROR(VLOOKUP(A7134,'TA Total'!A:P,16,0),"."),".")</f>
        <v>615</v>
      </c>
    </row>
    <row r="7135" spans="1:21" x14ac:dyDescent="0.3">
      <c r="A7135" s="1" t="str">
        <f t="shared" si="222"/>
        <v>2023|Masterton District|$20,000 or less</v>
      </c>
      <c r="B7135" t="s">
        <v>18</v>
      </c>
      <c r="C7135" t="s">
        <v>19</v>
      </c>
      <c r="D7135" t="s">
        <v>20</v>
      </c>
      <c r="E7135" t="s">
        <v>21</v>
      </c>
      <c r="F7135">
        <v>2023</v>
      </c>
      <c r="G7135">
        <v>2023</v>
      </c>
      <c r="H7135">
        <v>48</v>
      </c>
      <c r="I7135" t="s">
        <v>69</v>
      </c>
      <c r="J7135">
        <v>99</v>
      </c>
      <c r="K7135" t="s">
        <v>23</v>
      </c>
      <c r="L7135">
        <v>1</v>
      </c>
      <c r="M7135" t="s">
        <v>39</v>
      </c>
      <c r="N7135">
        <v>1</v>
      </c>
      <c r="O7135" t="s">
        <v>33</v>
      </c>
      <c r="P7135">
        <v>249</v>
      </c>
      <c r="T7135" s="3">
        <f t="shared" si="223"/>
        <v>40.49</v>
      </c>
      <c r="U7135" s="3">
        <f>IF(AND(R7135&lt;&gt;"_U",N7135&lt;&gt;9999,N7135&lt;&gt;999,L7135&lt;&gt;"Median"),IFERROR(VLOOKUP(A7135,'TA Total'!A:P,16,0),"."),".")</f>
        <v>615</v>
      </c>
    </row>
    <row r="7136" spans="1:21" x14ac:dyDescent="0.3">
      <c r="A7136" s="1" t="str">
        <f t="shared" si="222"/>
        <v>2023|Masterton District|$20,001-$30,000</v>
      </c>
      <c r="B7136" t="s">
        <v>18</v>
      </c>
      <c r="C7136" t="s">
        <v>19</v>
      </c>
      <c r="D7136" t="s">
        <v>20</v>
      </c>
      <c r="E7136" t="s">
        <v>21</v>
      </c>
      <c r="F7136">
        <v>2023</v>
      </c>
      <c r="G7136">
        <v>2023</v>
      </c>
      <c r="H7136">
        <v>48</v>
      </c>
      <c r="I7136" t="s">
        <v>69</v>
      </c>
      <c r="J7136">
        <v>99</v>
      </c>
      <c r="K7136" t="s">
        <v>23</v>
      </c>
      <c r="L7136">
        <v>2</v>
      </c>
      <c r="M7136" t="s">
        <v>24</v>
      </c>
      <c r="N7136">
        <v>7777</v>
      </c>
      <c r="O7136" t="s">
        <v>37</v>
      </c>
      <c r="P7136">
        <v>1140</v>
      </c>
      <c r="T7136" s="3">
        <f t="shared" si="223"/>
        <v>100</v>
      </c>
      <c r="U7136" s="3">
        <f>IF(AND(R7136&lt;&gt;"_U",N7136&lt;&gt;9999,N7136&lt;&gt;999,L7136&lt;&gt;"Median"),IFERROR(VLOOKUP(A7136,'TA Total'!A:P,16,0),"."),".")</f>
        <v>1140</v>
      </c>
    </row>
    <row r="7137" spans="1:21" x14ac:dyDescent="0.3">
      <c r="A7137" s="1" t="str">
        <f t="shared" si="222"/>
        <v>2023|Masterton District|$20,001-$30,000</v>
      </c>
      <c r="B7137" t="s">
        <v>18</v>
      </c>
      <c r="C7137" t="s">
        <v>19</v>
      </c>
      <c r="D7137" t="s">
        <v>20</v>
      </c>
      <c r="E7137" t="s">
        <v>21</v>
      </c>
      <c r="F7137">
        <v>2023</v>
      </c>
      <c r="G7137">
        <v>2023</v>
      </c>
      <c r="H7137">
        <v>48</v>
      </c>
      <c r="I7137" t="s">
        <v>69</v>
      </c>
      <c r="J7137">
        <v>99</v>
      </c>
      <c r="K7137" t="s">
        <v>23</v>
      </c>
      <c r="L7137">
        <v>2</v>
      </c>
      <c r="M7137" t="s">
        <v>24</v>
      </c>
      <c r="N7137">
        <v>3</v>
      </c>
      <c r="O7137" t="s">
        <v>25</v>
      </c>
      <c r="P7137">
        <v>90</v>
      </c>
      <c r="T7137" s="3">
        <f t="shared" si="223"/>
        <v>7.89</v>
      </c>
      <c r="U7137" s="3">
        <f>IF(AND(R7137&lt;&gt;"_U",N7137&lt;&gt;9999,N7137&lt;&gt;999,L7137&lt;&gt;"Median"),IFERROR(VLOOKUP(A7137,'TA Total'!A:P,16,0),"."),".")</f>
        <v>1140</v>
      </c>
    </row>
    <row r="7138" spans="1:21" x14ac:dyDescent="0.3">
      <c r="A7138" s="1" t="str">
        <f t="shared" si="222"/>
        <v>2023|Masterton District|$20,001-$30,000</v>
      </c>
      <c r="B7138" t="s">
        <v>18</v>
      </c>
      <c r="C7138" t="s">
        <v>19</v>
      </c>
      <c r="D7138" t="s">
        <v>20</v>
      </c>
      <c r="E7138" t="s">
        <v>21</v>
      </c>
      <c r="F7138">
        <v>2023</v>
      </c>
      <c r="G7138">
        <v>2023</v>
      </c>
      <c r="H7138">
        <v>48</v>
      </c>
      <c r="I7138" t="s">
        <v>69</v>
      </c>
      <c r="J7138">
        <v>99</v>
      </c>
      <c r="K7138" t="s">
        <v>23</v>
      </c>
      <c r="L7138">
        <v>2</v>
      </c>
      <c r="M7138" t="s">
        <v>24</v>
      </c>
      <c r="N7138">
        <v>1</v>
      </c>
      <c r="O7138" t="s">
        <v>33</v>
      </c>
      <c r="P7138">
        <v>675</v>
      </c>
      <c r="T7138" s="3">
        <f t="shared" si="223"/>
        <v>59.21</v>
      </c>
      <c r="U7138" s="3">
        <f>IF(AND(R7138&lt;&gt;"_U",N7138&lt;&gt;9999,N7138&lt;&gt;999,L7138&lt;&gt;"Median"),IFERROR(VLOOKUP(A7138,'TA Total'!A:P,16,0),"."),".")</f>
        <v>1140</v>
      </c>
    </row>
    <row r="7139" spans="1:21" x14ac:dyDescent="0.3">
      <c r="A7139" s="1" t="str">
        <f t="shared" si="222"/>
        <v>2023|Masterton District|$20,001-$30,000</v>
      </c>
      <c r="B7139" t="s">
        <v>18</v>
      </c>
      <c r="C7139" t="s">
        <v>19</v>
      </c>
      <c r="D7139" t="s">
        <v>20</v>
      </c>
      <c r="E7139" t="s">
        <v>21</v>
      </c>
      <c r="F7139">
        <v>2023</v>
      </c>
      <c r="G7139">
        <v>2023</v>
      </c>
      <c r="H7139">
        <v>48</v>
      </c>
      <c r="I7139" t="s">
        <v>69</v>
      </c>
      <c r="J7139">
        <v>99</v>
      </c>
      <c r="K7139" t="s">
        <v>23</v>
      </c>
      <c r="L7139">
        <v>2</v>
      </c>
      <c r="M7139" t="s">
        <v>24</v>
      </c>
      <c r="N7139">
        <v>2</v>
      </c>
      <c r="O7139" t="s">
        <v>28</v>
      </c>
      <c r="P7139">
        <v>372</v>
      </c>
      <c r="T7139" s="3">
        <f t="shared" si="223"/>
        <v>32.630000000000003</v>
      </c>
      <c r="U7139" s="3">
        <f>IF(AND(R7139&lt;&gt;"_U",N7139&lt;&gt;9999,N7139&lt;&gt;999,L7139&lt;&gt;"Median"),IFERROR(VLOOKUP(A7139,'TA Total'!A:P,16,0),"."),".")</f>
        <v>1140</v>
      </c>
    </row>
    <row r="7140" spans="1:21" x14ac:dyDescent="0.3">
      <c r="A7140" s="1" t="str">
        <f t="shared" si="222"/>
        <v>2023|Masterton District|$20,001-$30,000</v>
      </c>
      <c r="B7140" t="s">
        <v>18</v>
      </c>
      <c r="C7140" t="s">
        <v>19</v>
      </c>
      <c r="D7140" t="s">
        <v>20</v>
      </c>
      <c r="E7140" t="s">
        <v>21</v>
      </c>
      <c r="F7140">
        <v>2023</v>
      </c>
      <c r="G7140">
        <v>2023</v>
      </c>
      <c r="H7140">
        <v>48</v>
      </c>
      <c r="I7140" t="s">
        <v>69</v>
      </c>
      <c r="J7140">
        <v>99</v>
      </c>
      <c r="K7140" t="s">
        <v>23</v>
      </c>
      <c r="L7140">
        <v>2</v>
      </c>
      <c r="M7140" t="s">
        <v>24</v>
      </c>
      <c r="N7140">
        <v>9999</v>
      </c>
      <c r="O7140" t="s">
        <v>40</v>
      </c>
      <c r="P7140">
        <v>1140</v>
      </c>
      <c r="T7140" s="3" t="str">
        <f t="shared" si="223"/>
        <v>.</v>
      </c>
      <c r="U7140" s="3" t="str">
        <f>IF(AND(R7140&lt;&gt;"_U",N7140&lt;&gt;9999,N7140&lt;&gt;999,L7140&lt;&gt;"Median"),IFERROR(VLOOKUP(A7140,'TA Total'!A:P,16,0),"."),".")</f>
        <v>.</v>
      </c>
    </row>
    <row r="7141" spans="1:21" x14ac:dyDescent="0.3">
      <c r="A7141" s="1" t="str">
        <f t="shared" si="222"/>
        <v>2023|Masterton District|$20,001-$30,000</v>
      </c>
      <c r="B7141" t="s">
        <v>18</v>
      </c>
      <c r="C7141" t="s">
        <v>19</v>
      </c>
      <c r="D7141" t="s">
        <v>20</v>
      </c>
      <c r="E7141" t="s">
        <v>21</v>
      </c>
      <c r="F7141">
        <v>2023</v>
      </c>
      <c r="G7141">
        <v>2023</v>
      </c>
      <c r="H7141">
        <v>48</v>
      </c>
      <c r="I7141" t="s">
        <v>69</v>
      </c>
      <c r="J7141">
        <v>99</v>
      </c>
      <c r="K7141" t="s">
        <v>23</v>
      </c>
      <c r="L7141">
        <v>2</v>
      </c>
      <c r="M7141" t="s">
        <v>24</v>
      </c>
      <c r="N7141">
        <v>999</v>
      </c>
      <c r="O7141" t="s">
        <v>42</v>
      </c>
      <c r="P7141">
        <v>0</v>
      </c>
      <c r="T7141" s="3" t="str">
        <f t="shared" si="223"/>
        <v>.</v>
      </c>
      <c r="U7141" s="3" t="str">
        <f>IF(AND(R7141&lt;&gt;"_U",N7141&lt;&gt;9999,N7141&lt;&gt;999,L7141&lt;&gt;"Median"),IFERROR(VLOOKUP(A7141,'TA Total'!A:P,16,0),"."),".")</f>
        <v>.</v>
      </c>
    </row>
    <row r="7142" spans="1:21" x14ac:dyDescent="0.3">
      <c r="A7142" s="1" t="str">
        <f t="shared" si="222"/>
        <v>2023|Masterton District|$30,001-$50,000</v>
      </c>
      <c r="B7142" t="s">
        <v>18</v>
      </c>
      <c r="C7142" t="s">
        <v>19</v>
      </c>
      <c r="D7142" t="s">
        <v>20</v>
      </c>
      <c r="E7142" t="s">
        <v>21</v>
      </c>
      <c r="F7142">
        <v>2023</v>
      </c>
      <c r="G7142">
        <v>2023</v>
      </c>
      <c r="H7142">
        <v>48</v>
      </c>
      <c r="I7142" t="s">
        <v>69</v>
      </c>
      <c r="J7142">
        <v>99</v>
      </c>
      <c r="K7142" t="s">
        <v>23</v>
      </c>
      <c r="L7142">
        <v>3</v>
      </c>
      <c r="M7142" t="s">
        <v>45</v>
      </c>
      <c r="N7142">
        <v>3</v>
      </c>
      <c r="O7142" t="s">
        <v>25</v>
      </c>
      <c r="P7142">
        <v>138</v>
      </c>
      <c r="T7142" s="3">
        <f t="shared" si="223"/>
        <v>7.6</v>
      </c>
      <c r="U7142" s="3">
        <f>IF(AND(R7142&lt;&gt;"_U",N7142&lt;&gt;9999,N7142&lt;&gt;999,L7142&lt;&gt;"Median"),IFERROR(VLOOKUP(A7142,'TA Total'!A:P,16,0),"."),".")</f>
        <v>1815</v>
      </c>
    </row>
    <row r="7143" spans="1:21" x14ac:dyDescent="0.3">
      <c r="A7143" s="1" t="str">
        <f t="shared" si="222"/>
        <v>2023|Masterton District|$30,001-$50,000</v>
      </c>
      <c r="B7143" t="s">
        <v>18</v>
      </c>
      <c r="C7143" t="s">
        <v>19</v>
      </c>
      <c r="D7143" t="s">
        <v>20</v>
      </c>
      <c r="E7143" t="s">
        <v>21</v>
      </c>
      <c r="F7143">
        <v>2023</v>
      </c>
      <c r="G7143">
        <v>2023</v>
      </c>
      <c r="H7143">
        <v>48</v>
      </c>
      <c r="I7143" t="s">
        <v>69</v>
      </c>
      <c r="J7143">
        <v>99</v>
      </c>
      <c r="K7143" t="s">
        <v>23</v>
      </c>
      <c r="L7143">
        <v>3</v>
      </c>
      <c r="M7143" t="s">
        <v>45</v>
      </c>
      <c r="N7143">
        <v>1</v>
      </c>
      <c r="O7143" t="s">
        <v>33</v>
      </c>
      <c r="P7143">
        <v>1113</v>
      </c>
      <c r="T7143" s="3">
        <f t="shared" si="223"/>
        <v>61.32</v>
      </c>
      <c r="U7143" s="3">
        <f>IF(AND(R7143&lt;&gt;"_U",N7143&lt;&gt;9999,N7143&lt;&gt;999,L7143&lt;&gt;"Median"),IFERROR(VLOOKUP(A7143,'TA Total'!A:P,16,0),"."),".")</f>
        <v>1815</v>
      </c>
    </row>
    <row r="7144" spans="1:21" x14ac:dyDescent="0.3">
      <c r="A7144" s="1" t="str">
        <f t="shared" si="222"/>
        <v>2023|Masterton District|$30,001-$50,000</v>
      </c>
      <c r="B7144" t="s">
        <v>18</v>
      </c>
      <c r="C7144" t="s">
        <v>19</v>
      </c>
      <c r="D7144" t="s">
        <v>20</v>
      </c>
      <c r="E7144" t="s">
        <v>21</v>
      </c>
      <c r="F7144">
        <v>2023</v>
      </c>
      <c r="G7144">
        <v>2023</v>
      </c>
      <c r="H7144">
        <v>48</v>
      </c>
      <c r="I7144" t="s">
        <v>69</v>
      </c>
      <c r="J7144">
        <v>99</v>
      </c>
      <c r="K7144" t="s">
        <v>23</v>
      </c>
      <c r="L7144">
        <v>3</v>
      </c>
      <c r="M7144" t="s">
        <v>45</v>
      </c>
      <c r="N7144">
        <v>2</v>
      </c>
      <c r="O7144" t="s">
        <v>28</v>
      </c>
      <c r="P7144">
        <v>564</v>
      </c>
      <c r="T7144" s="3">
        <f t="shared" si="223"/>
        <v>31.07</v>
      </c>
      <c r="U7144" s="3">
        <f>IF(AND(R7144&lt;&gt;"_U",N7144&lt;&gt;9999,N7144&lt;&gt;999,L7144&lt;&gt;"Median"),IFERROR(VLOOKUP(A7144,'TA Total'!A:P,16,0),"."),".")</f>
        <v>1815</v>
      </c>
    </row>
    <row r="7145" spans="1:21" x14ac:dyDescent="0.3">
      <c r="A7145" s="1" t="str">
        <f t="shared" si="222"/>
        <v>2023|Masterton District|$30,001-$50,000</v>
      </c>
      <c r="B7145" t="s">
        <v>18</v>
      </c>
      <c r="C7145" t="s">
        <v>19</v>
      </c>
      <c r="D7145" t="s">
        <v>20</v>
      </c>
      <c r="E7145" t="s">
        <v>21</v>
      </c>
      <c r="F7145">
        <v>2023</v>
      </c>
      <c r="G7145">
        <v>2023</v>
      </c>
      <c r="H7145">
        <v>48</v>
      </c>
      <c r="I7145" t="s">
        <v>69</v>
      </c>
      <c r="J7145">
        <v>99</v>
      </c>
      <c r="K7145" t="s">
        <v>23</v>
      </c>
      <c r="L7145">
        <v>3</v>
      </c>
      <c r="M7145" t="s">
        <v>45</v>
      </c>
      <c r="N7145">
        <v>999</v>
      </c>
      <c r="O7145" t="s">
        <v>42</v>
      </c>
      <c r="P7145">
        <v>0</v>
      </c>
      <c r="T7145" s="3" t="str">
        <f t="shared" si="223"/>
        <v>.</v>
      </c>
      <c r="U7145" s="3" t="str">
        <f>IF(AND(R7145&lt;&gt;"_U",N7145&lt;&gt;9999,N7145&lt;&gt;999,L7145&lt;&gt;"Median"),IFERROR(VLOOKUP(A7145,'TA Total'!A:P,16,0),"."),".")</f>
        <v>.</v>
      </c>
    </row>
    <row r="7146" spans="1:21" x14ac:dyDescent="0.3">
      <c r="A7146" s="1" t="str">
        <f t="shared" si="222"/>
        <v>2023|Masterton District|$30,001-$50,000</v>
      </c>
      <c r="B7146" t="s">
        <v>18</v>
      </c>
      <c r="C7146" t="s">
        <v>19</v>
      </c>
      <c r="D7146" t="s">
        <v>20</v>
      </c>
      <c r="E7146" t="s">
        <v>21</v>
      </c>
      <c r="F7146">
        <v>2023</v>
      </c>
      <c r="G7146">
        <v>2023</v>
      </c>
      <c r="H7146">
        <v>48</v>
      </c>
      <c r="I7146" t="s">
        <v>69</v>
      </c>
      <c r="J7146">
        <v>99</v>
      </c>
      <c r="K7146" t="s">
        <v>23</v>
      </c>
      <c r="L7146">
        <v>3</v>
      </c>
      <c r="M7146" t="s">
        <v>45</v>
      </c>
      <c r="N7146">
        <v>7777</v>
      </c>
      <c r="O7146" t="s">
        <v>37</v>
      </c>
      <c r="P7146">
        <v>1815</v>
      </c>
      <c r="T7146" s="3">
        <f t="shared" si="223"/>
        <v>100</v>
      </c>
      <c r="U7146" s="3">
        <f>IF(AND(R7146&lt;&gt;"_U",N7146&lt;&gt;9999,N7146&lt;&gt;999,L7146&lt;&gt;"Median"),IFERROR(VLOOKUP(A7146,'TA Total'!A:P,16,0),"."),".")</f>
        <v>1815</v>
      </c>
    </row>
    <row r="7147" spans="1:21" x14ac:dyDescent="0.3">
      <c r="A7147" s="1" t="str">
        <f t="shared" si="222"/>
        <v>2023|Masterton District|$30,001-$50,000</v>
      </c>
      <c r="B7147" t="s">
        <v>18</v>
      </c>
      <c r="C7147" t="s">
        <v>19</v>
      </c>
      <c r="D7147" t="s">
        <v>20</v>
      </c>
      <c r="E7147" t="s">
        <v>21</v>
      </c>
      <c r="F7147">
        <v>2023</v>
      </c>
      <c r="G7147">
        <v>2023</v>
      </c>
      <c r="H7147">
        <v>48</v>
      </c>
      <c r="I7147" t="s">
        <v>69</v>
      </c>
      <c r="J7147">
        <v>99</v>
      </c>
      <c r="K7147" t="s">
        <v>23</v>
      </c>
      <c r="L7147">
        <v>3</v>
      </c>
      <c r="M7147" t="s">
        <v>45</v>
      </c>
      <c r="N7147">
        <v>9999</v>
      </c>
      <c r="O7147" t="s">
        <v>40</v>
      </c>
      <c r="P7147">
        <v>1815</v>
      </c>
      <c r="T7147" s="3" t="str">
        <f t="shared" si="223"/>
        <v>.</v>
      </c>
      <c r="U7147" s="3" t="str">
        <f>IF(AND(R7147&lt;&gt;"_U",N7147&lt;&gt;9999,N7147&lt;&gt;999,L7147&lt;&gt;"Median"),IFERROR(VLOOKUP(A7147,'TA Total'!A:P,16,0),"."),".")</f>
        <v>.</v>
      </c>
    </row>
    <row r="7148" spans="1:21" x14ac:dyDescent="0.3">
      <c r="A7148" s="1" t="str">
        <f t="shared" si="222"/>
        <v>2023|Masterton District|$50,001-$70,000</v>
      </c>
      <c r="B7148" t="s">
        <v>18</v>
      </c>
      <c r="C7148" t="s">
        <v>19</v>
      </c>
      <c r="D7148" t="s">
        <v>20</v>
      </c>
      <c r="E7148" t="s">
        <v>21</v>
      </c>
      <c r="F7148">
        <v>2023</v>
      </c>
      <c r="G7148">
        <v>2023</v>
      </c>
      <c r="H7148">
        <v>48</v>
      </c>
      <c r="I7148" t="s">
        <v>69</v>
      </c>
      <c r="J7148">
        <v>99</v>
      </c>
      <c r="K7148" t="s">
        <v>23</v>
      </c>
      <c r="L7148">
        <v>4</v>
      </c>
      <c r="M7148" t="s">
        <v>36</v>
      </c>
      <c r="N7148">
        <v>9999</v>
      </c>
      <c r="O7148" t="s">
        <v>40</v>
      </c>
      <c r="P7148">
        <v>1257</v>
      </c>
      <c r="T7148" s="3" t="str">
        <f t="shared" si="223"/>
        <v>.</v>
      </c>
      <c r="U7148" s="3" t="str">
        <f>IF(AND(R7148&lt;&gt;"_U",N7148&lt;&gt;9999,N7148&lt;&gt;999,L7148&lt;&gt;"Median"),IFERROR(VLOOKUP(A7148,'TA Total'!A:P,16,0),"."),".")</f>
        <v>.</v>
      </c>
    </row>
    <row r="7149" spans="1:21" x14ac:dyDescent="0.3">
      <c r="A7149" s="1" t="str">
        <f t="shared" si="222"/>
        <v>2023|Masterton District|$50,001-$70,000</v>
      </c>
      <c r="B7149" t="s">
        <v>18</v>
      </c>
      <c r="C7149" t="s">
        <v>19</v>
      </c>
      <c r="D7149" t="s">
        <v>20</v>
      </c>
      <c r="E7149" t="s">
        <v>21</v>
      </c>
      <c r="F7149">
        <v>2023</v>
      </c>
      <c r="G7149">
        <v>2023</v>
      </c>
      <c r="H7149">
        <v>48</v>
      </c>
      <c r="I7149" t="s">
        <v>69</v>
      </c>
      <c r="J7149">
        <v>99</v>
      </c>
      <c r="K7149" t="s">
        <v>23</v>
      </c>
      <c r="L7149">
        <v>4</v>
      </c>
      <c r="M7149" t="s">
        <v>36</v>
      </c>
      <c r="N7149">
        <v>2</v>
      </c>
      <c r="O7149" t="s">
        <v>28</v>
      </c>
      <c r="P7149">
        <v>429</v>
      </c>
      <c r="T7149" s="3">
        <f t="shared" si="223"/>
        <v>34.130000000000003</v>
      </c>
      <c r="U7149" s="3">
        <f>IF(AND(R7149&lt;&gt;"_U",N7149&lt;&gt;9999,N7149&lt;&gt;999,L7149&lt;&gt;"Median"),IFERROR(VLOOKUP(A7149,'TA Total'!A:P,16,0),"."),".")</f>
        <v>1257</v>
      </c>
    </row>
    <row r="7150" spans="1:21" x14ac:dyDescent="0.3">
      <c r="A7150" s="1" t="str">
        <f t="shared" si="222"/>
        <v>2023|Masterton District|$50,001-$70,000</v>
      </c>
      <c r="B7150" t="s">
        <v>18</v>
      </c>
      <c r="C7150" t="s">
        <v>19</v>
      </c>
      <c r="D7150" t="s">
        <v>20</v>
      </c>
      <c r="E7150" t="s">
        <v>21</v>
      </c>
      <c r="F7150">
        <v>2023</v>
      </c>
      <c r="G7150">
        <v>2023</v>
      </c>
      <c r="H7150">
        <v>48</v>
      </c>
      <c r="I7150" t="s">
        <v>69</v>
      </c>
      <c r="J7150">
        <v>99</v>
      </c>
      <c r="K7150" t="s">
        <v>23</v>
      </c>
      <c r="L7150">
        <v>4</v>
      </c>
      <c r="M7150" t="s">
        <v>36</v>
      </c>
      <c r="N7150">
        <v>1</v>
      </c>
      <c r="O7150" t="s">
        <v>33</v>
      </c>
      <c r="P7150">
        <v>705</v>
      </c>
      <c r="T7150" s="3">
        <f t="shared" si="223"/>
        <v>56.09</v>
      </c>
      <c r="U7150" s="3">
        <f>IF(AND(R7150&lt;&gt;"_U",N7150&lt;&gt;9999,N7150&lt;&gt;999,L7150&lt;&gt;"Median"),IFERROR(VLOOKUP(A7150,'TA Total'!A:P,16,0),"."),".")</f>
        <v>1257</v>
      </c>
    </row>
    <row r="7151" spans="1:21" x14ac:dyDescent="0.3">
      <c r="A7151" s="1" t="str">
        <f t="shared" si="222"/>
        <v>2023|Masterton District|$50,001-$70,000</v>
      </c>
      <c r="B7151" t="s">
        <v>18</v>
      </c>
      <c r="C7151" t="s">
        <v>19</v>
      </c>
      <c r="D7151" t="s">
        <v>20</v>
      </c>
      <c r="E7151" t="s">
        <v>21</v>
      </c>
      <c r="F7151">
        <v>2023</v>
      </c>
      <c r="G7151">
        <v>2023</v>
      </c>
      <c r="H7151">
        <v>48</v>
      </c>
      <c r="I7151" t="s">
        <v>69</v>
      </c>
      <c r="J7151">
        <v>99</v>
      </c>
      <c r="K7151" t="s">
        <v>23</v>
      </c>
      <c r="L7151">
        <v>4</v>
      </c>
      <c r="M7151" t="s">
        <v>36</v>
      </c>
      <c r="N7151">
        <v>999</v>
      </c>
      <c r="O7151" t="s">
        <v>42</v>
      </c>
      <c r="P7151">
        <v>0</v>
      </c>
      <c r="T7151" s="3" t="str">
        <f t="shared" si="223"/>
        <v>.</v>
      </c>
      <c r="U7151" s="3" t="str">
        <f>IF(AND(R7151&lt;&gt;"_U",N7151&lt;&gt;9999,N7151&lt;&gt;999,L7151&lt;&gt;"Median"),IFERROR(VLOOKUP(A7151,'TA Total'!A:P,16,0),"."),".")</f>
        <v>.</v>
      </c>
    </row>
    <row r="7152" spans="1:21" x14ac:dyDescent="0.3">
      <c r="A7152" s="1" t="str">
        <f t="shared" si="222"/>
        <v>2023|Masterton District|$50,001-$70,000</v>
      </c>
      <c r="B7152" t="s">
        <v>18</v>
      </c>
      <c r="C7152" t="s">
        <v>19</v>
      </c>
      <c r="D7152" t="s">
        <v>20</v>
      </c>
      <c r="E7152" t="s">
        <v>21</v>
      </c>
      <c r="F7152">
        <v>2023</v>
      </c>
      <c r="G7152">
        <v>2023</v>
      </c>
      <c r="H7152">
        <v>48</v>
      </c>
      <c r="I7152" t="s">
        <v>69</v>
      </c>
      <c r="J7152">
        <v>99</v>
      </c>
      <c r="K7152" t="s">
        <v>23</v>
      </c>
      <c r="L7152">
        <v>4</v>
      </c>
      <c r="M7152" t="s">
        <v>36</v>
      </c>
      <c r="N7152">
        <v>7777</v>
      </c>
      <c r="O7152" t="s">
        <v>37</v>
      </c>
      <c r="P7152">
        <v>1257</v>
      </c>
      <c r="T7152" s="3">
        <f t="shared" si="223"/>
        <v>100</v>
      </c>
      <c r="U7152" s="3">
        <f>IF(AND(R7152&lt;&gt;"_U",N7152&lt;&gt;9999,N7152&lt;&gt;999,L7152&lt;&gt;"Median"),IFERROR(VLOOKUP(A7152,'TA Total'!A:P,16,0),"."),".")</f>
        <v>1257</v>
      </c>
    </row>
    <row r="7153" spans="1:21" x14ac:dyDescent="0.3">
      <c r="A7153" s="1" t="str">
        <f t="shared" si="222"/>
        <v>2023|Masterton District|$50,001-$70,000</v>
      </c>
      <c r="B7153" t="s">
        <v>18</v>
      </c>
      <c r="C7153" t="s">
        <v>19</v>
      </c>
      <c r="D7153" t="s">
        <v>20</v>
      </c>
      <c r="E7153" t="s">
        <v>21</v>
      </c>
      <c r="F7153">
        <v>2023</v>
      </c>
      <c r="G7153">
        <v>2023</v>
      </c>
      <c r="H7153">
        <v>48</v>
      </c>
      <c r="I7153" t="s">
        <v>69</v>
      </c>
      <c r="J7153">
        <v>99</v>
      </c>
      <c r="K7153" t="s">
        <v>23</v>
      </c>
      <c r="L7153">
        <v>4</v>
      </c>
      <c r="M7153" t="s">
        <v>36</v>
      </c>
      <c r="N7153">
        <v>3</v>
      </c>
      <c r="O7153" t="s">
        <v>25</v>
      </c>
      <c r="P7153">
        <v>120</v>
      </c>
      <c r="T7153" s="3">
        <f t="shared" si="223"/>
        <v>9.5500000000000007</v>
      </c>
      <c r="U7153" s="3">
        <f>IF(AND(R7153&lt;&gt;"_U",N7153&lt;&gt;9999,N7153&lt;&gt;999,L7153&lt;&gt;"Median"),IFERROR(VLOOKUP(A7153,'TA Total'!A:P,16,0),"."),".")</f>
        <v>1257</v>
      </c>
    </row>
    <row r="7154" spans="1:21" x14ac:dyDescent="0.3">
      <c r="A7154" s="1" t="str">
        <f t="shared" si="222"/>
        <v>2023|Masterton District|$70,001-$100,000</v>
      </c>
      <c r="B7154" t="s">
        <v>18</v>
      </c>
      <c r="C7154" t="s">
        <v>19</v>
      </c>
      <c r="D7154" t="s">
        <v>20</v>
      </c>
      <c r="E7154" t="s">
        <v>21</v>
      </c>
      <c r="F7154">
        <v>2023</v>
      </c>
      <c r="G7154">
        <v>2023</v>
      </c>
      <c r="H7154">
        <v>48</v>
      </c>
      <c r="I7154" t="s">
        <v>69</v>
      </c>
      <c r="J7154">
        <v>99</v>
      </c>
      <c r="K7154" t="s">
        <v>23</v>
      </c>
      <c r="L7154">
        <v>5</v>
      </c>
      <c r="M7154" t="s">
        <v>58</v>
      </c>
      <c r="N7154">
        <v>1</v>
      </c>
      <c r="O7154" t="s">
        <v>33</v>
      </c>
      <c r="P7154">
        <v>1038</v>
      </c>
      <c r="T7154" s="3">
        <f t="shared" si="223"/>
        <v>62.91</v>
      </c>
      <c r="U7154" s="3">
        <f>IF(AND(R7154&lt;&gt;"_U",N7154&lt;&gt;9999,N7154&lt;&gt;999,L7154&lt;&gt;"Median"),IFERROR(VLOOKUP(A7154,'TA Total'!A:P,16,0),"."),".")</f>
        <v>1650</v>
      </c>
    </row>
    <row r="7155" spans="1:21" x14ac:dyDescent="0.3">
      <c r="A7155" s="1" t="str">
        <f t="shared" si="222"/>
        <v>2023|Masterton District|$70,001-$100,000</v>
      </c>
      <c r="B7155" t="s">
        <v>18</v>
      </c>
      <c r="C7155" t="s">
        <v>19</v>
      </c>
      <c r="D7155" t="s">
        <v>20</v>
      </c>
      <c r="E7155" t="s">
        <v>21</v>
      </c>
      <c r="F7155">
        <v>2023</v>
      </c>
      <c r="G7155">
        <v>2023</v>
      </c>
      <c r="H7155">
        <v>48</v>
      </c>
      <c r="I7155" t="s">
        <v>69</v>
      </c>
      <c r="J7155">
        <v>99</v>
      </c>
      <c r="K7155" t="s">
        <v>23</v>
      </c>
      <c r="L7155">
        <v>5</v>
      </c>
      <c r="M7155" t="s">
        <v>58</v>
      </c>
      <c r="N7155">
        <v>999</v>
      </c>
      <c r="O7155" t="s">
        <v>42</v>
      </c>
      <c r="P7155">
        <v>0</v>
      </c>
      <c r="T7155" s="3" t="str">
        <f t="shared" si="223"/>
        <v>.</v>
      </c>
      <c r="U7155" s="3" t="str">
        <f>IF(AND(R7155&lt;&gt;"_U",N7155&lt;&gt;9999,N7155&lt;&gt;999,L7155&lt;&gt;"Median"),IFERROR(VLOOKUP(A7155,'TA Total'!A:P,16,0),"."),".")</f>
        <v>.</v>
      </c>
    </row>
    <row r="7156" spans="1:21" x14ac:dyDescent="0.3">
      <c r="A7156" s="1" t="str">
        <f t="shared" si="222"/>
        <v>2023|Masterton District|$70,001-$100,000</v>
      </c>
      <c r="B7156" t="s">
        <v>18</v>
      </c>
      <c r="C7156" t="s">
        <v>19</v>
      </c>
      <c r="D7156" t="s">
        <v>20</v>
      </c>
      <c r="E7156" t="s">
        <v>21</v>
      </c>
      <c r="F7156">
        <v>2023</v>
      </c>
      <c r="G7156">
        <v>2023</v>
      </c>
      <c r="H7156">
        <v>48</v>
      </c>
      <c r="I7156" t="s">
        <v>69</v>
      </c>
      <c r="J7156">
        <v>99</v>
      </c>
      <c r="K7156" t="s">
        <v>23</v>
      </c>
      <c r="L7156">
        <v>5</v>
      </c>
      <c r="M7156" t="s">
        <v>58</v>
      </c>
      <c r="N7156">
        <v>9999</v>
      </c>
      <c r="O7156" t="s">
        <v>40</v>
      </c>
      <c r="P7156">
        <v>1650</v>
      </c>
      <c r="T7156" s="3" t="str">
        <f t="shared" si="223"/>
        <v>.</v>
      </c>
      <c r="U7156" s="3" t="str">
        <f>IF(AND(R7156&lt;&gt;"_U",N7156&lt;&gt;9999,N7156&lt;&gt;999,L7156&lt;&gt;"Median"),IFERROR(VLOOKUP(A7156,'TA Total'!A:P,16,0),"."),".")</f>
        <v>.</v>
      </c>
    </row>
    <row r="7157" spans="1:21" x14ac:dyDescent="0.3">
      <c r="A7157" s="1" t="str">
        <f t="shared" si="222"/>
        <v>2023|Masterton District|$70,001-$100,000</v>
      </c>
      <c r="B7157" t="s">
        <v>18</v>
      </c>
      <c r="C7157" t="s">
        <v>19</v>
      </c>
      <c r="D7157" t="s">
        <v>20</v>
      </c>
      <c r="E7157" t="s">
        <v>21</v>
      </c>
      <c r="F7157">
        <v>2023</v>
      </c>
      <c r="G7157">
        <v>2023</v>
      </c>
      <c r="H7157">
        <v>48</v>
      </c>
      <c r="I7157" t="s">
        <v>69</v>
      </c>
      <c r="J7157">
        <v>99</v>
      </c>
      <c r="K7157" t="s">
        <v>23</v>
      </c>
      <c r="L7157">
        <v>5</v>
      </c>
      <c r="M7157" t="s">
        <v>58</v>
      </c>
      <c r="N7157">
        <v>3</v>
      </c>
      <c r="O7157" t="s">
        <v>25</v>
      </c>
      <c r="P7157">
        <v>132</v>
      </c>
      <c r="T7157" s="3">
        <f t="shared" si="223"/>
        <v>8</v>
      </c>
      <c r="U7157" s="3">
        <f>IF(AND(R7157&lt;&gt;"_U",N7157&lt;&gt;9999,N7157&lt;&gt;999,L7157&lt;&gt;"Median"),IFERROR(VLOOKUP(A7157,'TA Total'!A:P,16,0),"."),".")</f>
        <v>1650</v>
      </c>
    </row>
    <row r="7158" spans="1:21" x14ac:dyDescent="0.3">
      <c r="A7158" s="1" t="str">
        <f t="shared" si="222"/>
        <v>2023|Masterton District|$70,001-$100,000</v>
      </c>
      <c r="B7158" t="s">
        <v>18</v>
      </c>
      <c r="C7158" t="s">
        <v>19</v>
      </c>
      <c r="D7158" t="s">
        <v>20</v>
      </c>
      <c r="E7158" t="s">
        <v>21</v>
      </c>
      <c r="F7158">
        <v>2023</v>
      </c>
      <c r="G7158">
        <v>2023</v>
      </c>
      <c r="H7158">
        <v>48</v>
      </c>
      <c r="I7158" t="s">
        <v>69</v>
      </c>
      <c r="J7158">
        <v>99</v>
      </c>
      <c r="K7158" t="s">
        <v>23</v>
      </c>
      <c r="L7158">
        <v>5</v>
      </c>
      <c r="M7158" t="s">
        <v>58</v>
      </c>
      <c r="N7158">
        <v>7777</v>
      </c>
      <c r="O7158" t="s">
        <v>37</v>
      </c>
      <c r="P7158">
        <v>1650</v>
      </c>
      <c r="T7158" s="3">
        <f t="shared" si="223"/>
        <v>100</v>
      </c>
      <c r="U7158" s="3">
        <f>IF(AND(R7158&lt;&gt;"_U",N7158&lt;&gt;9999,N7158&lt;&gt;999,L7158&lt;&gt;"Median"),IFERROR(VLOOKUP(A7158,'TA Total'!A:P,16,0),"."),".")</f>
        <v>1650</v>
      </c>
    </row>
    <row r="7159" spans="1:21" x14ac:dyDescent="0.3">
      <c r="A7159" s="1" t="str">
        <f t="shared" si="222"/>
        <v>2023|Masterton District|$70,001-$100,000</v>
      </c>
      <c r="B7159" t="s">
        <v>18</v>
      </c>
      <c r="C7159" t="s">
        <v>19</v>
      </c>
      <c r="D7159" t="s">
        <v>20</v>
      </c>
      <c r="E7159" t="s">
        <v>21</v>
      </c>
      <c r="F7159">
        <v>2023</v>
      </c>
      <c r="G7159">
        <v>2023</v>
      </c>
      <c r="H7159">
        <v>48</v>
      </c>
      <c r="I7159" t="s">
        <v>69</v>
      </c>
      <c r="J7159">
        <v>99</v>
      </c>
      <c r="K7159" t="s">
        <v>23</v>
      </c>
      <c r="L7159">
        <v>5</v>
      </c>
      <c r="M7159" t="s">
        <v>58</v>
      </c>
      <c r="N7159">
        <v>2</v>
      </c>
      <c r="O7159" t="s">
        <v>28</v>
      </c>
      <c r="P7159">
        <v>477</v>
      </c>
      <c r="T7159" s="3">
        <f t="shared" si="223"/>
        <v>28.91</v>
      </c>
      <c r="U7159" s="3">
        <f>IF(AND(R7159&lt;&gt;"_U",N7159&lt;&gt;9999,N7159&lt;&gt;999,L7159&lt;&gt;"Median"),IFERROR(VLOOKUP(A7159,'TA Total'!A:P,16,0),"."),".")</f>
        <v>1650</v>
      </c>
    </row>
    <row r="7160" spans="1:21" x14ac:dyDescent="0.3">
      <c r="A7160" s="1" t="str">
        <f t="shared" si="222"/>
        <v>2023|Masterton District|$100,001-$150,000</v>
      </c>
      <c r="B7160" t="s">
        <v>18</v>
      </c>
      <c r="C7160" t="s">
        <v>19</v>
      </c>
      <c r="D7160" t="s">
        <v>20</v>
      </c>
      <c r="E7160" t="s">
        <v>21</v>
      </c>
      <c r="F7160">
        <v>2023</v>
      </c>
      <c r="G7160">
        <v>2023</v>
      </c>
      <c r="H7160">
        <v>48</v>
      </c>
      <c r="I7160" t="s">
        <v>69</v>
      </c>
      <c r="J7160">
        <v>99</v>
      </c>
      <c r="K7160" t="s">
        <v>23</v>
      </c>
      <c r="L7160">
        <v>6</v>
      </c>
      <c r="M7160" t="s">
        <v>59</v>
      </c>
      <c r="N7160">
        <v>999</v>
      </c>
      <c r="O7160" t="s">
        <v>42</v>
      </c>
      <c r="P7160">
        <v>0</v>
      </c>
      <c r="T7160" s="3" t="str">
        <f t="shared" si="223"/>
        <v>.</v>
      </c>
      <c r="U7160" s="3" t="str">
        <f>IF(AND(R7160&lt;&gt;"_U",N7160&lt;&gt;9999,N7160&lt;&gt;999,L7160&lt;&gt;"Median"),IFERROR(VLOOKUP(A7160,'TA Total'!A:P,16,0),"."),".")</f>
        <v>.</v>
      </c>
    </row>
    <row r="7161" spans="1:21" x14ac:dyDescent="0.3">
      <c r="A7161" s="1" t="str">
        <f t="shared" si="222"/>
        <v>2023|Masterton District|$100,001-$150,000</v>
      </c>
      <c r="B7161" t="s">
        <v>18</v>
      </c>
      <c r="C7161" t="s">
        <v>19</v>
      </c>
      <c r="D7161" t="s">
        <v>20</v>
      </c>
      <c r="E7161" t="s">
        <v>21</v>
      </c>
      <c r="F7161">
        <v>2023</v>
      </c>
      <c r="G7161">
        <v>2023</v>
      </c>
      <c r="H7161">
        <v>48</v>
      </c>
      <c r="I7161" t="s">
        <v>69</v>
      </c>
      <c r="J7161">
        <v>99</v>
      </c>
      <c r="K7161" t="s">
        <v>23</v>
      </c>
      <c r="L7161">
        <v>6</v>
      </c>
      <c r="M7161" t="s">
        <v>59</v>
      </c>
      <c r="N7161">
        <v>3</v>
      </c>
      <c r="O7161" t="s">
        <v>25</v>
      </c>
      <c r="P7161">
        <v>162</v>
      </c>
      <c r="T7161" s="3">
        <f t="shared" si="223"/>
        <v>7.52</v>
      </c>
      <c r="U7161" s="3">
        <f>IF(AND(R7161&lt;&gt;"_U",N7161&lt;&gt;9999,N7161&lt;&gt;999,L7161&lt;&gt;"Median"),IFERROR(VLOOKUP(A7161,'TA Total'!A:P,16,0),"."),".")</f>
        <v>2154</v>
      </c>
    </row>
    <row r="7162" spans="1:21" x14ac:dyDescent="0.3">
      <c r="A7162" s="1" t="str">
        <f t="shared" si="222"/>
        <v>2023|Masterton District|$100,001-$150,000</v>
      </c>
      <c r="B7162" t="s">
        <v>18</v>
      </c>
      <c r="C7162" t="s">
        <v>19</v>
      </c>
      <c r="D7162" t="s">
        <v>20</v>
      </c>
      <c r="E7162" t="s">
        <v>21</v>
      </c>
      <c r="F7162">
        <v>2023</v>
      </c>
      <c r="G7162">
        <v>2023</v>
      </c>
      <c r="H7162">
        <v>48</v>
      </c>
      <c r="I7162" t="s">
        <v>69</v>
      </c>
      <c r="J7162">
        <v>99</v>
      </c>
      <c r="K7162" t="s">
        <v>23</v>
      </c>
      <c r="L7162">
        <v>6</v>
      </c>
      <c r="M7162" t="s">
        <v>59</v>
      </c>
      <c r="N7162">
        <v>9999</v>
      </c>
      <c r="O7162" t="s">
        <v>40</v>
      </c>
      <c r="P7162">
        <v>2154</v>
      </c>
      <c r="T7162" s="3" t="str">
        <f t="shared" si="223"/>
        <v>.</v>
      </c>
      <c r="U7162" s="3" t="str">
        <f>IF(AND(R7162&lt;&gt;"_U",N7162&lt;&gt;9999,N7162&lt;&gt;999,L7162&lt;&gt;"Median"),IFERROR(VLOOKUP(A7162,'TA Total'!A:P,16,0),"."),".")</f>
        <v>.</v>
      </c>
    </row>
    <row r="7163" spans="1:21" x14ac:dyDescent="0.3">
      <c r="A7163" s="1" t="str">
        <f t="shared" si="222"/>
        <v>2023|Masterton District|$100,001-$150,000</v>
      </c>
      <c r="B7163" t="s">
        <v>18</v>
      </c>
      <c r="C7163" t="s">
        <v>19</v>
      </c>
      <c r="D7163" t="s">
        <v>20</v>
      </c>
      <c r="E7163" t="s">
        <v>21</v>
      </c>
      <c r="F7163">
        <v>2023</v>
      </c>
      <c r="G7163">
        <v>2023</v>
      </c>
      <c r="H7163">
        <v>48</v>
      </c>
      <c r="I7163" t="s">
        <v>69</v>
      </c>
      <c r="J7163">
        <v>99</v>
      </c>
      <c r="K7163" t="s">
        <v>23</v>
      </c>
      <c r="L7163">
        <v>6</v>
      </c>
      <c r="M7163" t="s">
        <v>59</v>
      </c>
      <c r="N7163">
        <v>7777</v>
      </c>
      <c r="O7163" t="s">
        <v>37</v>
      </c>
      <c r="P7163">
        <v>2154</v>
      </c>
      <c r="T7163" s="3">
        <f t="shared" si="223"/>
        <v>100</v>
      </c>
      <c r="U7163" s="3">
        <f>IF(AND(R7163&lt;&gt;"_U",N7163&lt;&gt;9999,N7163&lt;&gt;999,L7163&lt;&gt;"Median"),IFERROR(VLOOKUP(A7163,'TA Total'!A:P,16,0),"."),".")</f>
        <v>2154</v>
      </c>
    </row>
    <row r="7164" spans="1:21" x14ac:dyDescent="0.3">
      <c r="A7164" s="1" t="str">
        <f t="shared" si="222"/>
        <v>2023|Masterton District|$100,001-$150,000</v>
      </c>
      <c r="B7164" t="s">
        <v>18</v>
      </c>
      <c r="C7164" t="s">
        <v>19</v>
      </c>
      <c r="D7164" t="s">
        <v>20</v>
      </c>
      <c r="E7164" t="s">
        <v>21</v>
      </c>
      <c r="F7164">
        <v>2023</v>
      </c>
      <c r="G7164">
        <v>2023</v>
      </c>
      <c r="H7164">
        <v>48</v>
      </c>
      <c r="I7164" t="s">
        <v>69</v>
      </c>
      <c r="J7164">
        <v>99</v>
      </c>
      <c r="K7164" t="s">
        <v>23</v>
      </c>
      <c r="L7164">
        <v>6</v>
      </c>
      <c r="M7164" t="s">
        <v>59</v>
      </c>
      <c r="N7164">
        <v>2</v>
      </c>
      <c r="O7164" t="s">
        <v>28</v>
      </c>
      <c r="P7164">
        <v>522</v>
      </c>
      <c r="T7164" s="3">
        <f t="shared" si="223"/>
        <v>24.23</v>
      </c>
      <c r="U7164" s="3">
        <f>IF(AND(R7164&lt;&gt;"_U",N7164&lt;&gt;9999,N7164&lt;&gt;999,L7164&lt;&gt;"Median"),IFERROR(VLOOKUP(A7164,'TA Total'!A:P,16,0),"."),".")</f>
        <v>2154</v>
      </c>
    </row>
    <row r="7165" spans="1:21" x14ac:dyDescent="0.3">
      <c r="A7165" s="1" t="str">
        <f t="shared" si="222"/>
        <v>2023|Masterton District|$100,001-$150,000</v>
      </c>
      <c r="B7165" t="s">
        <v>18</v>
      </c>
      <c r="C7165" t="s">
        <v>19</v>
      </c>
      <c r="D7165" t="s">
        <v>20</v>
      </c>
      <c r="E7165" t="s">
        <v>21</v>
      </c>
      <c r="F7165">
        <v>2023</v>
      </c>
      <c r="G7165">
        <v>2023</v>
      </c>
      <c r="H7165">
        <v>48</v>
      </c>
      <c r="I7165" t="s">
        <v>69</v>
      </c>
      <c r="J7165">
        <v>99</v>
      </c>
      <c r="K7165" t="s">
        <v>23</v>
      </c>
      <c r="L7165">
        <v>6</v>
      </c>
      <c r="M7165" t="s">
        <v>59</v>
      </c>
      <c r="N7165">
        <v>1</v>
      </c>
      <c r="O7165" t="s">
        <v>33</v>
      </c>
      <c r="P7165">
        <v>1470</v>
      </c>
      <c r="T7165" s="3">
        <f t="shared" si="223"/>
        <v>68.25</v>
      </c>
      <c r="U7165" s="3">
        <f>IF(AND(R7165&lt;&gt;"_U",N7165&lt;&gt;9999,N7165&lt;&gt;999,L7165&lt;&gt;"Median"),IFERROR(VLOOKUP(A7165,'TA Total'!A:P,16,0),"."),".")</f>
        <v>2154</v>
      </c>
    </row>
    <row r="7166" spans="1:21" x14ac:dyDescent="0.3">
      <c r="A7166" s="1" t="str">
        <f t="shared" si="222"/>
        <v>2023|Masterton District|$150,001-$200,000</v>
      </c>
      <c r="B7166" t="s">
        <v>18</v>
      </c>
      <c r="C7166" t="s">
        <v>19</v>
      </c>
      <c r="D7166" t="s">
        <v>20</v>
      </c>
      <c r="E7166" t="s">
        <v>21</v>
      </c>
      <c r="F7166">
        <v>2023</v>
      </c>
      <c r="G7166">
        <v>2023</v>
      </c>
      <c r="H7166">
        <v>48</v>
      </c>
      <c r="I7166" t="s">
        <v>69</v>
      </c>
      <c r="J7166">
        <v>99</v>
      </c>
      <c r="K7166" t="s">
        <v>23</v>
      </c>
      <c r="L7166">
        <v>7</v>
      </c>
      <c r="M7166" t="s">
        <v>43</v>
      </c>
      <c r="N7166">
        <v>7777</v>
      </c>
      <c r="O7166" t="s">
        <v>37</v>
      </c>
      <c r="P7166">
        <v>1041</v>
      </c>
      <c r="T7166" s="3">
        <f t="shared" si="223"/>
        <v>100</v>
      </c>
      <c r="U7166" s="3">
        <f>IF(AND(R7166&lt;&gt;"_U",N7166&lt;&gt;9999,N7166&lt;&gt;999,L7166&lt;&gt;"Median"),IFERROR(VLOOKUP(A7166,'TA Total'!A:P,16,0),"."),".")</f>
        <v>1041</v>
      </c>
    </row>
    <row r="7167" spans="1:21" x14ac:dyDescent="0.3">
      <c r="A7167" s="1" t="str">
        <f t="shared" si="222"/>
        <v>2023|Masterton District|$150,001-$200,000</v>
      </c>
      <c r="B7167" t="s">
        <v>18</v>
      </c>
      <c r="C7167" t="s">
        <v>19</v>
      </c>
      <c r="D7167" t="s">
        <v>20</v>
      </c>
      <c r="E7167" t="s">
        <v>21</v>
      </c>
      <c r="F7167">
        <v>2023</v>
      </c>
      <c r="G7167">
        <v>2023</v>
      </c>
      <c r="H7167">
        <v>48</v>
      </c>
      <c r="I7167" t="s">
        <v>69</v>
      </c>
      <c r="J7167">
        <v>99</v>
      </c>
      <c r="K7167" t="s">
        <v>23</v>
      </c>
      <c r="L7167">
        <v>7</v>
      </c>
      <c r="M7167" t="s">
        <v>43</v>
      </c>
      <c r="N7167">
        <v>2</v>
      </c>
      <c r="O7167" t="s">
        <v>28</v>
      </c>
      <c r="P7167">
        <v>174</v>
      </c>
      <c r="T7167" s="3">
        <f t="shared" si="223"/>
        <v>16.71</v>
      </c>
      <c r="U7167" s="3">
        <f>IF(AND(R7167&lt;&gt;"_U",N7167&lt;&gt;9999,N7167&lt;&gt;999,L7167&lt;&gt;"Median"),IFERROR(VLOOKUP(A7167,'TA Total'!A:P,16,0),"."),".")</f>
        <v>1041</v>
      </c>
    </row>
    <row r="7168" spans="1:21" x14ac:dyDescent="0.3">
      <c r="A7168" s="1" t="str">
        <f t="shared" si="222"/>
        <v>2023|Masterton District|$150,001-$200,000</v>
      </c>
      <c r="B7168" t="s">
        <v>18</v>
      </c>
      <c r="C7168" t="s">
        <v>19</v>
      </c>
      <c r="D7168" t="s">
        <v>20</v>
      </c>
      <c r="E7168" t="s">
        <v>21</v>
      </c>
      <c r="F7168">
        <v>2023</v>
      </c>
      <c r="G7168">
        <v>2023</v>
      </c>
      <c r="H7168">
        <v>48</v>
      </c>
      <c r="I7168" t="s">
        <v>69</v>
      </c>
      <c r="J7168">
        <v>99</v>
      </c>
      <c r="K7168" t="s">
        <v>23</v>
      </c>
      <c r="L7168">
        <v>7</v>
      </c>
      <c r="M7168" t="s">
        <v>43</v>
      </c>
      <c r="N7168">
        <v>3</v>
      </c>
      <c r="O7168" t="s">
        <v>25</v>
      </c>
      <c r="P7168">
        <v>108</v>
      </c>
      <c r="T7168" s="3">
        <f t="shared" si="223"/>
        <v>10.37</v>
      </c>
      <c r="U7168" s="3">
        <f>IF(AND(R7168&lt;&gt;"_U",N7168&lt;&gt;9999,N7168&lt;&gt;999,L7168&lt;&gt;"Median"),IFERROR(VLOOKUP(A7168,'TA Total'!A:P,16,0),"."),".")</f>
        <v>1041</v>
      </c>
    </row>
    <row r="7169" spans="1:21" x14ac:dyDescent="0.3">
      <c r="A7169" s="1" t="str">
        <f t="shared" si="222"/>
        <v>2023|Masterton District|$150,001-$200,000</v>
      </c>
      <c r="B7169" t="s">
        <v>18</v>
      </c>
      <c r="C7169" t="s">
        <v>19</v>
      </c>
      <c r="D7169" t="s">
        <v>20</v>
      </c>
      <c r="E7169" t="s">
        <v>21</v>
      </c>
      <c r="F7169">
        <v>2023</v>
      </c>
      <c r="G7169">
        <v>2023</v>
      </c>
      <c r="H7169">
        <v>48</v>
      </c>
      <c r="I7169" t="s">
        <v>69</v>
      </c>
      <c r="J7169">
        <v>99</v>
      </c>
      <c r="K7169" t="s">
        <v>23</v>
      </c>
      <c r="L7169">
        <v>7</v>
      </c>
      <c r="M7169" t="s">
        <v>43</v>
      </c>
      <c r="N7169">
        <v>9999</v>
      </c>
      <c r="O7169" t="s">
        <v>40</v>
      </c>
      <c r="P7169">
        <v>1041</v>
      </c>
      <c r="T7169" s="3" t="str">
        <f t="shared" si="223"/>
        <v>.</v>
      </c>
      <c r="U7169" s="3" t="str">
        <f>IF(AND(R7169&lt;&gt;"_U",N7169&lt;&gt;9999,N7169&lt;&gt;999,L7169&lt;&gt;"Median"),IFERROR(VLOOKUP(A7169,'TA Total'!A:P,16,0),"."),".")</f>
        <v>.</v>
      </c>
    </row>
    <row r="7170" spans="1:21" x14ac:dyDescent="0.3">
      <c r="A7170" s="1" t="str">
        <f t="shared" si="222"/>
        <v>2023|Masterton District|$150,001-$200,000</v>
      </c>
      <c r="B7170" t="s">
        <v>18</v>
      </c>
      <c r="C7170" t="s">
        <v>19</v>
      </c>
      <c r="D7170" t="s">
        <v>20</v>
      </c>
      <c r="E7170" t="s">
        <v>21</v>
      </c>
      <c r="F7170">
        <v>2023</v>
      </c>
      <c r="G7170">
        <v>2023</v>
      </c>
      <c r="H7170">
        <v>48</v>
      </c>
      <c r="I7170" t="s">
        <v>69</v>
      </c>
      <c r="J7170">
        <v>99</v>
      </c>
      <c r="K7170" t="s">
        <v>23</v>
      </c>
      <c r="L7170">
        <v>7</v>
      </c>
      <c r="M7170" t="s">
        <v>43</v>
      </c>
      <c r="N7170">
        <v>999</v>
      </c>
      <c r="O7170" t="s">
        <v>42</v>
      </c>
      <c r="P7170">
        <v>0</v>
      </c>
      <c r="T7170" s="3" t="str">
        <f t="shared" si="223"/>
        <v>.</v>
      </c>
      <c r="U7170" s="3" t="str">
        <f>IF(AND(R7170&lt;&gt;"_U",N7170&lt;&gt;9999,N7170&lt;&gt;999,L7170&lt;&gt;"Median"),IFERROR(VLOOKUP(A7170,'TA Total'!A:P,16,0),"."),".")</f>
        <v>.</v>
      </c>
    </row>
    <row r="7171" spans="1:21" x14ac:dyDescent="0.3">
      <c r="A7171" s="1" t="str">
        <f t="shared" ref="A7171:A7234" si="224">G7171&amp;"|"&amp;I7171&amp;"|"&amp;M7171</f>
        <v>2023|Masterton District|$150,001-$200,000</v>
      </c>
      <c r="B7171" t="s">
        <v>18</v>
      </c>
      <c r="C7171" t="s">
        <v>19</v>
      </c>
      <c r="D7171" t="s">
        <v>20</v>
      </c>
      <c r="E7171" t="s">
        <v>21</v>
      </c>
      <c r="F7171">
        <v>2023</v>
      </c>
      <c r="G7171">
        <v>2023</v>
      </c>
      <c r="H7171">
        <v>48</v>
      </c>
      <c r="I7171" t="s">
        <v>69</v>
      </c>
      <c r="J7171">
        <v>99</v>
      </c>
      <c r="K7171" t="s">
        <v>23</v>
      </c>
      <c r="L7171">
        <v>7</v>
      </c>
      <c r="M7171" t="s">
        <v>43</v>
      </c>
      <c r="N7171">
        <v>1</v>
      </c>
      <c r="O7171" t="s">
        <v>33</v>
      </c>
      <c r="P7171">
        <v>762</v>
      </c>
      <c r="T7171" s="3">
        <f t="shared" ref="T7171:T7234" si="225">IF(AND(R7171&lt;&gt;"_U",R7171&lt;&gt;"c",N7171&lt;&gt;999,N7171&lt;&gt;9999,L7171&lt;&gt;"Median"),IFERROR((ROUND(P7171/U7171*100,2)),"."),".")</f>
        <v>73.2</v>
      </c>
      <c r="U7171" s="3">
        <f>IF(AND(R7171&lt;&gt;"_U",N7171&lt;&gt;9999,N7171&lt;&gt;999,L7171&lt;&gt;"Median"),IFERROR(VLOOKUP(A7171,'TA Total'!A:P,16,0),"."),".")</f>
        <v>1041</v>
      </c>
    </row>
    <row r="7172" spans="1:21" x14ac:dyDescent="0.3">
      <c r="A7172" s="1" t="str">
        <f t="shared" si="224"/>
        <v>2023|Masterton District|$200,001 or more</v>
      </c>
      <c r="B7172" t="s">
        <v>18</v>
      </c>
      <c r="C7172" t="s">
        <v>19</v>
      </c>
      <c r="D7172" t="s">
        <v>20</v>
      </c>
      <c r="E7172" t="s">
        <v>21</v>
      </c>
      <c r="F7172">
        <v>2023</v>
      </c>
      <c r="G7172">
        <v>2023</v>
      </c>
      <c r="H7172">
        <v>48</v>
      </c>
      <c r="I7172" t="s">
        <v>69</v>
      </c>
      <c r="J7172">
        <v>99</v>
      </c>
      <c r="K7172" t="s">
        <v>23</v>
      </c>
      <c r="L7172">
        <v>8</v>
      </c>
      <c r="M7172" t="s">
        <v>27</v>
      </c>
      <c r="N7172">
        <v>1</v>
      </c>
      <c r="O7172" t="s">
        <v>33</v>
      </c>
      <c r="P7172">
        <v>546</v>
      </c>
      <c r="T7172" s="3">
        <f t="shared" si="225"/>
        <v>68.16</v>
      </c>
      <c r="U7172" s="3">
        <f>IF(AND(R7172&lt;&gt;"_U",N7172&lt;&gt;9999,N7172&lt;&gt;999,L7172&lt;&gt;"Median"),IFERROR(VLOOKUP(A7172,'TA Total'!A:P,16,0),"."),".")</f>
        <v>801</v>
      </c>
    </row>
    <row r="7173" spans="1:21" x14ac:dyDescent="0.3">
      <c r="A7173" s="1" t="str">
        <f t="shared" si="224"/>
        <v>2023|Masterton District|$200,001 or more</v>
      </c>
      <c r="B7173" t="s">
        <v>18</v>
      </c>
      <c r="C7173" t="s">
        <v>19</v>
      </c>
      <c r="D7173" t="s">
        <v>20</v>
      </c>
      <c r="E7173" t="s">
        <v>21</v>
      </c>
      <c r="F7173">
        <v>2023</v>
      </c>
      <c r="G7173">
        <v>2023</v>
      </c>
      <c r="H7173">
        <v>48</v>
      </c>
      <c r="I7173" t="s">
        <v>69</v>
      </c>
      <c r="J7173">
        <v>99</v>
      </c>
      <c r="K7173" t="s">
        <v>23</v>
      </c>
      <c r="L7173">
        <v>8</v>
      </c>
      <c r="M7173" t="s">
        <v>27</v>
      </c>
      <c r="N7173">
        <v>3</v>
      </c>
      <c r="O7173" t="s">
        <v>25</v>
      </c>
      <c r="P7173">
        <v>156</v>
      </c>
      <c r="T7173" s="3">
        <f t="shared" si="225"/>
        <v>19.48</v>
      </c>
      <c r="U7173" s="3">
        <f>IF(AND(R7173&lt;&gt;"_U",N7173&lt;&gt;9999,N7173&lt;&gt;999,L7173&lt;&gt;"Median"),IFERROR(VLOOKUP(A7173,'TA Total'!A:P,16,0),"."),".")</f>
        <v>801</v>
      </c>
    </row>
    <row r="7174" spans="1:21" x14ac:dyDescent="0.3">
      <c r="A7174" s="1" t="str">
        <f t="shared" si="224"/>
        <v>2023|Masterton District|$200,001 or more</v>
      </c>
      <c r="B7174" t="s">
        <v>18</v>
      </c>
      <c r="C7174" t="s">
        <v>19</v>
      </c>
      <c r="D7174" t="s">
        <v>20</v>
      </c>
      <c r="E7174" t="s">
        <v>21</v>
      </c>
      <c r="F7174">
        <v>2023</v>
      </c>
      <c r="G7174">
        <v>2023</v>
      </c>
      <c r="H7174">
        <v>48</v>
      </c>
      <c r="I7174" t="s">
        <v>69</v>
      </c>
      <c r="J7174">
        <v>99</v>
      </c>
      <c r="K7174" t="s">
        <v>23</v>
      </c>
      <c r="L7174">
        <v>8</v>
      </c>
      <c r="M7174" t="s">
        <v>27</v>
      </c>
      <c r="N7174">
        <v>2</v>
      </c>
      <c r="O7174" t="s">
        <v>28</v>
      </c>
      <c r="P7174">
        <v>96</v>
      </c>
      <c r="T7174" s="3">
        <f t="shared" si="225"/>
        <v>11.99</v>
      </c>
      <c r="U7174" s="3">
        <f>IF(AND(R7174&lt;&gt;"_U",N7174&lt;&gt;9999,N7174&lt;&gt;999,L7174&lt;&gt;"Median"),IFERROR(VLOOKUP(A7174,'TA Total'!A:P,16,0),"."),".")</f>
        <v>801</v>
      </c>
    </row>
    <row r="7175" spans="1:21" x14ac:dyDescent="0.3">
      <c r="A7175" s="1" t="str">
        <f t="shared" si="224"/>
        <v>2023|Masterton District|$200,001 or more</v>
      </c>
      <c r="B7175" t="s">
        <v>18</v>
      </c>
      <c r="C7175" t="s">
        <v>19</v>
      </c>
      <c r="D7175" t="s">
        <v>20</v>
      </c>
      <c r="E7175" t="s">
        <v>21</v>
      </c>
      <c r="F7175">
        <v>2023</v>
      </c>
      <c r="G7175">
        <v>2023</v>
      </c>
      <c r="H7175">
        <v>48</v>
      </c>
      <c r="I7175" t="s">
        <v>69</v>
      </c>
      <c r="J7175">
        <v>99</v>
      </c>
      <c r="K7175" t="s">
        <v>23</v>
      </c>
      <c r="L7175">
        <v>8</v>
      </c>
      <c r="M7175" t="s">
        <v>27</v>
      </c>
      <c r="N7175">
        <v>999</v>
      </c>
      <c r="O7175" t="s">
        <v>42</v>
      </c>
      <c r="P7175">
        <v>0</v>
      </c>
      <c r="T7175" s="3" t="str">
        <f t="shared" si="225"/>
        <v>.</v>
      </c>
      <c r="U7175" s="3" t="str">
        <f>IF(AND(R7175&lt;&gt;"_U",N7175&lt;&gt;9999,N7175&lt;&gt;999,L7175&lt;&gt;"Median"),IFERROR(VLOOKUP(A7175,'TA Total'!A:P,16,0),"."),".")</f>
        <v>.</v>
      </c>
    </row>
    <row r="7176" spans="1:21" x14ac:dyDescent="0.3">
      <c r="A7176" s="1" t="str">
        <f t="shared" si="224"/>
        <v>2023|Masterton District|$200,001 or more</v>
      </c>
      <c r="B7176" t="s">
        <v>18</v>
      </c>
      <c r="C7176" t="s">
        <v>19</v>
      </c>
      <c r="D7176" t="s">
        <v>20</v>
      </c>
      <c r="E7176" t="s">
        <v>21</v>
      </c>
      <c r="F7176">
        <v>2023</v>
      </c>
      <c r="G7176">
        <v>2023</v>
      </c>
      <c r="H7176">
        <v>48</v>
      </c>
      <c r="I7176" t="s">
        <v>69</v>
      </c>
      <c r="J7176">
        <v>99</v>
      </c>
      <c r="K7176" t="s">
        <v>23</v>
      </c>
      <c r="L7176">
        <v>8</v>
      </c>
      <c r="M7176" t="s">
        <v>27</v>
      </c>
      <c r="N7176">
        <v>9999</v>
      </c>
      <c r="O7176" t="s">
        <v>40</v>
      </c>
      <c r="P7176">
        <v>801</v>
      </c>
      <c r="T7176" s="3" t="str">
        <f t="shared" si="225"/>
        <v>.</v>
      </c>
      <c r="U7176" s="3" t="str">
        <f>IF(AND(R7176&lt;&gt;"_U",N7176&lt;&gt;9999,N7176&lt;&gt;999,L7176&lt;&gt;"Median"),IFERROR(VLOOKUP(A7176,'TA Total'!A:P,16,0),"."),".")</f>
        <v>.</v>
      </c>
    </row>
    <row r="7177" spans="1:21" x14ac:dyDescent="0.3">
      <c r="A7177" s="1" t="str">
        <f t="shared" si="224"/>
        <v>2023|Masterton District|$200,001 or more</v>
      </c>
      <c r="B7177" t="s">
        <v>18</v>
      </c>
      <c r="C7177" t="s">
        <v>19</v>
      </c>
      <c r="D7177" t="s">
        <v>20</v>
      </c>
      <c r="E7177" t="s">
        <v>21</v>
      </c>
      <c r="F7177">
        <v>2023</v>
      </c>
      <c r="G7177">
        <v>2023</v>
      </c>
      <c r="H7177">
        <v>48</v>
      </c>
      <c r="I7177" t="s">
        <v>69</v>
      </c>
      <c r="J7177">
        <v>99</v>
      </c>
      <c r="K7177" t="s">
        <v>23</v>
      </c>
      <c r="L7177">
        <v>8</v>
      </c>
      <c r="M7177" t="s">
        <v>27</v>
      </c>
      <c r="N7177">
        <v>7777</v>
      </c>
      <c r="O7177" t="s">
        <v>37</v>
      </c>
      <c r="P7177">
        <v>801</v>
      </c>
      <c r="T7177" s="3">
        <f t="shared" si="225"/>
        <v>100</v>
      </c>
      <c r="U7177" s="3">
        <f>IF(AND(R7177&lt;&gt;"_U",N7177&lt;&gt;9999,N7177&lt;&gt;999,L7177&lt;&gt;"Median"),IFERROR(VLOOKUP(A7177,'TA Total'!A:P,16,0),"."),".")</f>
        <v>801</v>
      </c>
    </row>
    <row r="7178" spans="1:21" x14ac:dyDescent="0.3">
      <c r="A7178" s="1" t="str">
        <f t="shared" si="224"/>
        <v>2023|Masterton District|Total stated - total household income</v>
      </c>
      <c r="B7178" t="s">
        <v>18</v>
      </c>
      <c r="C7178" t="s">
        <v>19</v>
      </c>
      <c r="D7178" t="s">
        <v>20</v>
      </c>
      <c r="E7178" t="s">
        <v>21</v>
      </c>
      <c r="F7178">
        <v>2023</v>
      </c>
      <c r="G7178">
        <v>2023</v>
      </c>
      <c r="H7178">
        <v>48</v>
      </c>
      <c r="I7178" t="s">
        <v>69</v>
      </c>
      <c r="J7178">
        <v>99</v>
      </c>
      <c r="K7178" t="s">
        <v>23</v>
      </c>
      <c r="L7178">
        <v>77</v>
      </c>
      <c r="M7178" t="s">
        <v>32</v>
      </c>
      <c r="N7178">
        <v>9999</v>
      </c>
      <c r="O7178" t="s">
        <v>40</v>
      </c>
      <c r="P7178">
        <v>10473</v>
      </c>
      <c r="T7178" s="3" t="str">
        <f t="shared" si="225"/>
        <v>.</v>
      </c>
      <c r="U7178" s="3" t="str">
        <f>IF(AND(R7178&lt;&gt;"_U",N7178&lt;&gt;9999,N7178&lt;&gt;999,L7178&lt;&gt;"Median"),IFERROR(VLOOKUP(A7178,'TA Total'!A:P,16,0),"."),".")</f>
        <v>.</v>
      </c>
    </row>
    <row r="7179" spans="1:21" x14ac:dyDescent="0.3">
      <c r="A7179" s="1" t="str">
        <f t="shared" si="224"/>
        <v>2023|Masterton District|Total stated - total household income</v>
      </c>
      <c r="B7179" t="s">
        <v>18</v>
      </c>
      <c r="C7179" t="s">
        <v>19</v>
      </c>
      <c r="D7179" t="s">
        <v>20</v>
      </c>
      <c r="E7179" t="s">
        <v>21</v>
      </c>
      <c r="F7179">
        <v>2023</v>
      </c>
      <c r="G7179">
        <v>2023</v>
      </c>
      <c r="H7179">
        <v>48</v>
      </c>
      <c r="I7179" t="s">
        <v>69</v>
      </c>
      <c r="J7179">
        <v>99</v>
      </c>
      <c r="K7179" t="s">
        <v>23</v>
      </c>
      <c r="L7179">
        <v>77</v>
      </c>
      <c r="M7179" t="s">
        <v>32</v>
      </c>
      <c r="N7179">
        <v>7777</v>
      </c>
      <c r="O7179" t="s">
        <v>37</v>
      </c>
      <c r="P7179">
        <v>10473</v>
      </c>
      <c r="T7179" s="3">
        <f t="shared" si="225"/>
        <v>100</v>
      </c>
      <c r="U7179" s="3">
        <f>IF(AND(R7179&lt;&gt;"_U",N7179&lt;&gt;9999,N7179&lt;&gt;999,L7179&lt;&gt;"Median"),IFERROR(VLOOKUP(A7179,'TA Total'!A:P,16,0),"."),".")</f>
        <v>10473</v>
      </c>
    </row>
    <row r="7180" spans="1:21" x14ac:dyDescent="0.3">
      <c r="A7180" s="1" t="str">
        <f t="shared" si="224"/>
        <v>2023|Masterton District|Total stated - total household income</v>
      </c>
      <c r="B7180" t="s">
        <v>18</v>
      </c>
      <c r="C7180" t="s">
        <v>19</v>
      </c>
      <c r="D7180" t="s">
        <v>20</v>
      </c>
      <c r="E7180" t="s">
        <v>21</v>
      </c>
      <c r="F7180">
        <v>2023</v>
      </c>
      <c r="G7180">
        <v>2023</v>
      </c>
      <c r="H7180">
        <v>48</v>
      </c>
      <c r="I7180" t="s">
        <v>69</v>
      </c>
      <c r="J7180">
        <v>99</v>
      </c>
      <c r="K7180" t="s">
        <v>23</v>
      </c>
      <c r="L7180">
        <v>77</v>
      </c>
      <c r="M7180" t="s">
        <v>32</v>
      </c>
      <c r="N7180">
        <v>999</v>
      </c>
      <c r="O7180" t="s">
        <v>42</v>
      </c>
      <c r="P7180">
        <v>0</v>
      </c>
      <c r="T7180" s="3" t="str">
        <f t="shared" si="225"/>
        <v>.</v>
      </c>
      <c r="U7180" s="3" t="str">
        <f>IF(AND(R7180&lt;&gt;"_U",N7180&lt;&gt;9999,N7180&lt;&gt;999,L7180&lt;&gt;"Median"),IFERROR(VLOOKUP(A7180,'TA Total'!A:P,16,0),"."),".")</f>
        <v>.</v>
      </c>
    </row>
    <row r="7181" spans="1:21" x14ac:dyDescent="0.3">
      <c r="A7181" s="1" t="str">
        <f t="shared" si="224"/>
        <v>2023|Masterton District|Total stated - total household income</v>
      </c>
      <c r="B7181" t="s">
        <v>18</v>
      </c>
      <c r="C7181" t="s">
        <v>19</v>
      </c>
      <c r="D7181" t="s">
        <v>20</v>
      </c>
      <c r="E7181" t="s">
        <v>21</v>
      </c>
      <c r="F7181">
        <v>2023</v>
      </c>
      <c r="G7181">
        <v>2023</v>
      </c>
      <c r="H7181">
        <v>48</v>
      </c>
      <c r="I7181" t="s">
        <v>69</v>
      </c>
      <c r="J7181">
        <v>99</v>
      </c>
      <c r="K7181" t="s">
        <v>23</v>
      </c>
      <c r="L7181">
        <v>77</v>
      </c>
      <c r="M7181" t="s">
        <v>32</v>
      </c>
      <c r="N7181">
        <v>2</v>
      </c>
      <c r="O7181" t="s">
        <v>28</v>
      </c>
      <c r="P7181">
        <v>2955</v>
      </c>
      <c r="T7181" s="3">
        <f t="shared" si="225"/>
        <v>28.22</v>
      </c>
      <c r="U7181" s="3">
        <f>IF(AND(R7181&lt;&gt;"_U",N7181&lt;&gt;9999,N7181&lt;&gt;999,L7181&lt;&gt;"Median"),IFERROR(VLOOKUP(A7181,'TA Total'!A:P,16,0),"."),".")</f>
        <v>10473</v>
      </c>
    </row>
    <row r="7182" spans="1:21" x14ac:dyDescent="0.3">
      <c r="A7182" s="1" t="str">
        <f t="shared" si="224"/>
        <v>2023|Masterton District|Total stated - total household income</v>
      </c>
      <c r="B7182" t="s">
        <v>18</v>
      </c>
      <c r="C7182" t="s">
        <v>19</v>
      </c>
      <c r="D7182" t="s">
        <v>20</v>
      </c>
      <c r="E7182" t="s">
        <v>21</v>
      </c>
      <c r="F7182">
        <v>2023</v>
      </c>
      <c r="G7182">
        <v>2023</v>
      </c>
      <c r="H7182">
        <v>48</v>
      </c>
      <c r="I7182" t="s">
        <v>69</v>
      </c>
      <c r="J7182">
        <v>99</v>
      </c>
      <c r="K7182" t="s">
        <v>23</v>
      </c>
      <c r="L7182">
        <v>77</v>
      </c>
      <c r="M7182" t="s">
        <v>32</v>
      </c>
      <c r="N7182">
        <v>1</v>
      </c>
      <c r="O7182" t="s">
        <v>33</v>
      </c>
      <c r="P7182">
        <v>6561</v>
      </c>
      <c r="T7182" s="3">
        <f t="shared" si="225"/>
        <v>62.65</v>
      </c>
      <c r="U7182" s="3">
        <f>IF(AND(R7182&lt;&gt;"_U",N7182&lt;&gt;9999,N7182&lt;&gt;999,L7182&lt;&gt;"Median"),IFERROR(VLOOKUP(A7182,'TA Total'!A:P,16,0),"."),".")</f>
        <v>10473</v>
      </c>
    </row>
    <row r="7183" spans="1:21" x14ac:dyDescent="0.3">
      <c r="A7183" s="1" t="str">
        <f t="shared" si="224"/>
        <v>2023|Masterton District|Total stated - total household income</v>
      </c>
      <c r="B7183" t="s">
        <v>18</v>
      </c>
      <c r="C7183" t="s">
        <v>19</v>
      </c>
      <c r="D7183" t="s">
        <v>20</v>
      </c>
      <c r="E7183" t="s">
        <v>21</v>
      </c>
      <c r="F7183">
        <v>2023</v>
      </c>
      <c r="G7183">
        <v>2023</v>
      </c>
      <c r="H7183">
        <v>48</v>
      </c>
      <c r="I7183" t="s">
        <v>69</v>
      </c>
      <c r="J7183">
        <v>99</v>
      </c>
      <c r="K7183" t="s">
        <v>23</v>
      </c>
      <c r="L7183">
        <v>77</v>
      </c>
      <c r="M7183" t="s">
        <v>32</v>
      </c>
      <c r="N7183">
        <v>3</v>
      </c>
      <c r="O7183" t="s">
        <v>25</v>
      </c>
      <c r="P7183">
        <v>954</v>
      </c>
      <c r="T7183" s="3">
        <f t="shared" si="225"/>
        <v>9.11</v>
      </c>
      <c r="U7183" s="3">
        <f>IF(AND(R7183&lt;&gt;"_U",N7183&lt;&gt;9999,N7183&lt;&gt;999,L7183&lt;&gt;"Median"),IFERROR(VLOOKUP(A7183,'TA Total'!A:P,16,0),"."),".")</f>
        <v>10473</v>
      </c>
    </row>
    <row r="7184" spans="1:21" x14ac:dyDescent="0.3">
      <c r="A7184" s="1" t="str">
        <f t="shared" si="224"/>
        <v>2023|Masterton District|Total - total household income</v>
      </c>
      <c r="B7184" t="s">
        <v>18</v>
      </c>
      <c r="C7184" t="s">
        <v>19</v>
      </c>
      <c r="D7184" t="s">
        <v>20</v>
      </c>
      <c r="E7184" t="s">
        <v>21</v>
      </c>
      <c r="F7184">
        <v>2023</v>
      </c>
      <c r="G7184">
        <v>2023</v>
      </c>
      <c r="H7184">
        <v>48</v>
      </c>
      <c r="I7184" t="s">
        <v>69</v>
      </c>
      <c r="J7184">
        <v>99</v>
      </c>
      <c r="K7184" t="s">
        <v>23</v>
      </c>
      <c r="L7184">
        <v>99</v>
      </c>
      <c r="M7184" t="s">
        <v>48</v>
      </c>
      <c r="N7184">
        <v>1</v>
      </c>
      <c r="O7184" t="s">
        <v>33</v>
      </c>
      <c r="P7184">
        <v>6684</v>
      </c>
      <c r="T7184" s="3">
        <f t="shared" si="225"/>
        <v>61.96</v>
      </c>
      <c r="U7184" s="3">
        <f>IF(AND(R7184&lt;&gt;"_U",N7184&lt;&gt;9999,N7184&lt;&gt;999,L7184&lt;&gt;"Median"),IFERROR(VLOOKUP(A7184,'TA Total'!A:P,16,0),"."),".")</f>
        <v>10788</v>
      </c>
    </row>
    <row r="7185" spans="1:21" x14ac:dyDescent="0.3">
      <c r="A7185" s="1" t="str">
        <f t="shared" si="224"/>
        <v>2023|Masterton District|Total - total household income</v>
      </c>
      <c r="B7185" t="s">
        <v>18</v>
      </c>
      <c r="C7185" t="s">
        <v>19</v>
      </c>
      <c r="D7185" t="s">
        <v>20</v>
      </c>
      <c r="E7185" t="s">
        <v>21</v>
      </c>
      <c r="F7185">
        <v>2023</v>
      </c>
      <c r="G7185">
        <v>2023</v>
      </c>
      <c r="H7185">
        <v>48</v>
      </c>
      <c r="I7185" t="s">
        <v>69</v>
      </c>
      <c r="J7185">
        <v>99</v>
      </c>
      <c r="K7185" t="s">
        <v>23</v>
      </c>
      <c r="L7185">
        <v>99</v>
      </c>
      <c r="M7185" t="s">
        <v>48</v>
      </c>
      <c r="N7185">
        <v>9999</v>
      </c>
      <c r="O7185" t="s">
        <v>40</v>
      </c>
      <c r="P7185">
        <v>10791</v>
      </c>
      <c r="T7185" s="3" t="str">
        <f t="shared" si="225"/>
        <v>.</v>
      </c>
      <c r="U7185" s="3" t="str">
        <f>IF(AND(R7185&lt;&gt;"_U",N7185&lt;&gt;9999,N7185&lt;&gt;999,L7185&lt;&gt;"Median"),IFERROR(VLOOKUP(A7185,'TA Total'!A:P,16,0),"."),".")</f>
        <v>.</v>
      </c>
    </row>
    <row r="7186" spans="1:21" x14ac:dyDescent="0.3">
      <c r="A7186" s="1" t="str">
        <f t="shared" si="224"/>
        <v>2023|Masterton District|Total - total household income</v>
      </c>
      <c r="B7186" t="s">
        <v>18</v>
      </c>
      <c r="C7186" t="s">
        <v>19</v>
      </c>
      <c r="D7186" t="s">
        <v>20</v>
      </c>
      <c r="E7186" t="s">
        <v>21</v>
      </c>
      <c r="F7186">
        <v>2023</v>
      </c>
      <c r="G7186">
        <v>2023</v>
      </c>
      <c r="H7186">
        <v>48</v>
      </c>
      <c r="I7186" t="s">
        <v>69</v>
      </c>
      <c r="J7186">
        <v>99</v>
      </c>
      <c r="K7186" t="s">
        <v>23</v>
      </c>
      <c r="L7186">
        <v>99</v>
      </c>
      <c r="M7186" t="s">
        <v>48</v>
      </c>
      <c r="N7186">
        <v>999</v>
      </c>
      <c r="O7186" t="s">
        <v>42</v>
      </c>
      <c r="P7186">
        <v>3</v>
      </c>
      <c r="T7186" s="3" t="str">
        <f t="shared" si="225"/>
        <v>.</v>
      </c>
      <c r="U7186" s="3" t="str">
        <f>IF(AND(R7186&lt;&gt;"_U",N7186&lt;&gt;9999,N7186&lt;&gt;999,L7186&lt;&gt;"Median"),IFERROR(VLOOKUP(A7186,'TA Total'!A:P,16,0),"."),".")</f>
        <v>.</v>
      </c>
    </row>
    <row r="7187" spans="1:21" x14ac:dyDescent="0.3">
      <c r="A7187" s="1" t="str">
        <f t="shared" si="224"/>
        <v>2023|Masterton District|Total - total household income</v>
      </c>
      <c r="B7187" t="s">
        <v>18</v>
      </c>
      <c r="C7187" t="s">
        <v>19</v>
      </c>
      <c r="D7187" t="s">
        <v>20</v>
      </c>
      <c r="E7187" t="s">
        <v>21</v>
      </c>
      <c r="F7187">
        <v>2023</v>
      </c>
      <c r="G7187">
        <v>2023</v>
      </c>
      <c r="H7187">
        <v>48</v>
      </c>
      <c r="I7187" t="s">
        <v>69</v>
      </c>
      <c r="J7187">
        <v>99</v>
      </c>
      <c r="K7187" t="s">
        <v>23</v>
      </c>
      <c r="L7187">
        <v>99</v>
      </c>
      <c r="M7187" t="s">
        <v>48</v>
      </c>
      <c r="N7187">
        <v>7777</v>
      </c>
      <c r="O7187" t="s">
        <v>37</v>
      </c>
      <c r="P7187">
        <v>10788</v>
      </c>
      <c r="T7187" s="3">
        <f t="shared" si="225"/>
        <v>100</v>
      </c>
      <c r="U7187" s="3">
        <f>IF(AND(R7187&lt;&gt;"_U",N7187&lt;&gt;9999,N7187&lt;&gt;999,L7187&lt;&gt;"Median"),IFERROR(VLOOKUP(A7187,'TA Total'!A:P,16,0),"."),".")</f>
        <v>10788</v>
      </c>
    </row>
    <row r="7188" spans="1:21" x14ac:dyDescent="0.3">
      <c r="A7188" s="1" t="str">
        <f t="shared" si="224"/>
        <v>2023|Masterton District|Total - total household income</v>
      </c>
      <c r="B7188" t="s">
        <v>18</v>
      </c>
      <c r="C7188" t="s">
        <v>19</v>
      </c>
      <c r="D7188" t="s">
        <v>20</v>
      </c>
      <c r="E7188" t="s">
        <v>21</v>
      </c>
      <c r="F7188">
        <v>2023</v>
      </c>
      <c r="G7188">
        <v>2023</v>
      </c>
      <c r="H7188">
        <v>48</v>
      </c>
      <c r="I7188" t="s">
        <v>69</v>
      </c>
      <c r="J7188">
        <v>99</v>
      </c>
      <c r="K7188" t="s">
        <v>23</v>
      </c>
      <c r="L7188">
        <v>99</v>
      </c>
      <c r="M7188" t="s">
        <v>48</v>
      </c>
      <c r="N7188">
        <v>3</v>
      </c>
      <c r="O7188" t="s">
        <v>25</v>
      </c>
      <c r="P7188">
        <v>975</v>
      </c>
      <c r="T7188" s="3">
        <f t="shared" si="225"/>
        <v>9.0399999999999991</v>
      </c>
      <c r="U7188" s="3">
        <f>IF(AND(R7188&lt;&gt;"_U",N7188&lt;&gt;9999,N7188&lt;&gt;999,L7188&lt;&gt;"Median"),IFERROR(VLOOKUP(A7188,'TA Total'!A:P,16,0),"."),".")</f>
        <v>10788</v>
      </c>
    </row>
    <row r="7189" spans="1:21" x14ac:dyDescent="0.3">
      <c r="A7189" s="1" t="str">
        <f t="shared" si="224"/>
        <v>2023|Masterton District|Total - total household income</v>
      </c>
      <c r="B7189" t="s">
        <v>18</v>
      </c>
      <c r="C7189" t="s">
        <v>19</v>
      </c>
      <c r="D7189" t="s">
        <v>20</v>
      </c>
      <c r="E7189" t="s">
        <v>21</v>
      </c>
      <c r="F7189">
        <v>2023</v>
      </c>
      <c r="G7189">
        <v>2023</v>
      </c>
      <c r="H7189">
        <v>48</v>
      </c>
      <c r="I7189" t="s">
        <v>69</v>
      </c>
      <c r="J7189">
        <v>99</v>
      </c>
      <c r="K7189" t="s">
        <v>23</v>
      </c>
      <c r="L7189">
        <v>99</v>
      </c>
      <c r="M7189" t="s">
        <v>48</v>
      </c>
      <c r="N7189">
        <v>2</v>
      </c>
      <c r="O7189" t="s">
        <v>28</v>
      </c>
      <c r="P7189">
        <v>3135</v>
      </c>
      <c r="T7189" s="3">
        <f t="shared" si="225"/>
        <v>29.06</v>
      </c>
      <c r="U7189" s="3">
        <f>IF(AND(R7189&lt;&gt;"_U",N7189&lt;&gt;9999,N7189&lt;&gt;999,L7189&lt;&gt;"Median"),IFERROR(VLOOKUP(A7189,'TA Total'!A:P,16,0),"."),".")</f>
        <v>10788</v>
      </c>
    </row>
    <row r="7190" spans="1:21" x14ac:dyDescent="0.3">
      <c r="A7190" s="1" t="str">
        <f t="shared" si="224"/>
        <v>2023|Masterton District|Median ($) - total household income</v>
      </c>
      <c r="B7190" t="s">
        <v>18</v>
      </c>
      <c r="C7190" t="s">
        <v>19</v>
      </c>
      <c r="D7190" t="s">
        <v>20</v>
      </c>
      <c r="E7190" t="s">
        <v>21</v>
      </c>
      <c r="F7190">
        <v>2023</v>
      </c>
      <c r="G7190">
        <v>2023</v>
      </c>
      <c r="H7190">
        <v>48</v>
      </c>
      <c r="I7190" t="s">
        <v>69</v>
      </c>
      <c r="J7190">
        <v>99</v>
      </c>
      <c r="K7190" t="s">
        <v>23</v>
      </c>
      <c r="L7190" t="s">
        <v>56</v>
      </c>
      <c r="M7190" t="s">
        <v>57</v>
      </c>
      <c r="N7190">
        <v>9999</v>
      </c>
      <c r="O7190" t="s">
        <v>40</v>
      </c>
      <c r="P7190">
        <v>77400</v>
      </c>
      <c r="T7190" s="3" t="str">
        <f t="shared" si="225"/>
        <v>.</v>
      </c>
      <c r="U7190" s="3" t="str">
        <f>IF(AND(R7190&lt;&gt;"_U",N7190&lt;&gt;9999,N7190&lt;&gt;999,L7190&lt;&gt;"Median"),IFERROR(VLOOKUP(A7190,'TA Total'!A:P,16,0),"."),".")</f>
        <v>.</v>
      </c>
    </row>
    <row r="7191" spans="1:21" x14ac:dyDescent="0.3">
      <c r="A7191" s="1" t="str">
        <f t="shared" si="224"/>
        <v>2023|Masterton District|Median ($) - total household income</v>
      </c>
      <c r="B7191" t="s">
        <v>18</v>
      </c>
      <c r="C7191" t="s">
        <v>19</v>
      </c>
      <c r="D7191" t="s">
        <v>20</v>
      </c>
      <c r="E7191" t="s">
        <v>21</v>
      </c>
      <c r="F7191">
        <v>2023</v>
      </c>
      <c r="G7191">
        <v>2023</v>
      </c>
      <c r="H7191">
        <v>48</v>
      </c>
      <c r="I7191" t="s">
        <v>69</v>
      </c>
      <c r="J7191">
        <v>99</v>
      </c>
      <c r="K7191" t="s">
        <v>23</v>
      </c>
      <c r="L7191" t="s">
        <v>56</v>
      </c>
      <c r="M7191" t="s">
        <v>57</v>
      </c>
      <c r="N7191">
        <v>2</v>
      </c>
      <c r="O7191" t="s">
        <v>28</v>
      </c>
      <c r="P7191">
        <v>59300</v>
      </c>
      <c r="T7191" s="3" t="str">
        <f t="shared" si="225"/>
        <v>.</v>
      </c>
      <c r="U7191" s="3" t="str">
        <f>IF(AND(R7191&lt;&gt;"_U",N7191&lt;&gt;9999,N7191&lt;&gt;999,L7191&lt;&gt;"Median"),IFERROR(VLOOKUP(A7191,'TA Total'!A:P,16,0),"."),".")</f>
        <v>.</v>
      </c>
    </row>
    <row r="7192" spans="1:21" x14ac:dyDescent="0.3">
      <c r="A7192" s="1" t="str">
        <f t="shared" si="224"/>
        <v>2023|Masterton District|Median ($) - total household income</v>
      </c>
      <c r="B7192" t="s">
        <v>18</v>
      </c>
      <c r="C7192" t="s">
        <v>19</v>
      </c>
      <c r="D7192" t="s">
        <v>20</v>
      </c>
      <c r="E7192" t="s">
        <v>21</v>
      </c>
      <c r="F7192">
        <v>2023</v>
      </c>
      <c r="G7192">
        <v>2023</v>
      </c>
      <c r="H7192">
        <v>48</v>
      </c>
      <c r="I7192" t="s">
        <v>69</v>
      </c>
      <c r="J7192">
        <v>99</v>
      </c>
      <c r="K7192" t="s">
        <v>23</v>
      </c>
      <c r="L7192" t="s">
        <v>56</v>
      </c>
      <c r="M7192" t="s">
        <v>57</v>
      </c>
      <c r="N7192">
        <v>999</v>
      </c>
      <c r="O7192" t="s">
        <v>42</v>
      </c>
      <c r="R7192" t="s">
        <v>61</v>
      </c>
      <c r="S7192" t="s">
        <v>62</v>
      </c>
      <c r="T7192" s="3" t="str">
        <f t="shared" si="225"/>
        <v>.</v>
      </c>
      <c r="U7192" s="3" t="str">
        <f>IF(AND(R7192&lt;&gt;"_U",N7192&lt;&gt;9999,N7192&lt;&gt;999,L7192&lt;&gt;"Median"),IFERROR(VLOOKUP(A7192,'TA Total'!A:P,16,0),"."),".")</f>
        <v>.</v>
      </c>
    </row>
    <row r="7193" spans="1:21" x14ac:dyDescent="0.3">
      <c r="A7193" s="1" t="str">
        <f t="shared" si="224"/>
        <v>2023|Masterton District|Median ($) - total household income</v>
      </c>
      <c r="B7193" t="s">
        <v>18</v>
      </c>
      <c r="C7193" t="s">
        <v>19</v>
      </c>
      <c r="D7193" t="s">
        <v>20</v>
      </c>
      <c r="E7193" t="s">
        <v>21</v>
      </c>
      <c r="F7193">
        <v>2023</v>
      </c>
      <c r="G7193">
        <v>2023</v>
      </c>
      <c r="H7193">
        <v>48</v>
      </c>
      <c r="I7193" t="s">
        <v>69</v>
      </c>
      <c r="J7193">
        <v>99</v>
      </c>
      <c r="K7193" t="s">
        <v>23</v>
      </c>
      <c r="L7193" t="s">
        <v>56</v>
      </c>
      <c r="M7193" t="s">
        <v>57</v>
      </c>
      <c r="N7193">
        <v>1</v>
      </c>
      <c r="O7193" t="s">
        <v>33</v>
      </c>
      <c r="P7193">
        <v>85500</v>
      </c>
      <c r="T7193" s="3" t="str">
        <f t="shared" si="225"/>
        <v>.</v>
      </c>
      <c r="U7193" s="3" t="str">
        <f>IF(AND(R7193&lt;&gt;"_U",N7193&lt;&gt;9999,N7193&lt;&gt;999,L7193&lt;&gt;"Median"),IFERROR(VLOOKUP(A7193,'TA Total'!A:P,16,0),"."),".")</f>
        <v>.</v>
      </c>
    </row>
    <row r="7194" spans="1:21" x14ac:dyDescent="0.3">
      <c r="A7194" s="1" t="str">
        <f t="shared" si="224"/>
        <v>2023|Masterton District|Median ($) - total household income</v>
      </c>
      <c r="B7194" t="s">
        <v>18</v>
      </c>
      <c r="C7194" t="s">
        <v>19</v>
      </c>
      <c r="D7194" t="s">
        <v>20</v>
      </c>
      <c r="E7194" t="s">
        <v>21</v>
      </c>
      <c r="F7194">
        <v>2023</v>
      </c>
      <c r="G7194">
        <v>2023</v>
      </c>
      <c r="H7194">
        <v>48</v>
      </c>
      <c r="I7194" t="s">
        <v>69</v>
      </c>
      <c r="J7194">
        <v>99</v>
      </c>
      <c r="K7194" t="s">
        <v>23</v>
      </c>
      <c r="L7194" t="s">
        <v>56</v>
      </c>
      <c r="M7194" t="s">
        <v>57</v>
      </c>
      <c r="N7194">
        <v>7777</v>
      </c>
      <c r="O7194" t="s">
        <v>37</v>
      </c>
      <c r="P7194">
        <v>77400</v>
      </c>
      <c r="T7194" s="3" t="str">
        <f t="shared" si="225"/>
        <v>.</v>
      </c>
      <c r="U7194" s="3" t="str">
        <f>IF(AND(R7194&lt;&gt;"_U",N7194&lt;&gt;9999,N7194&lt;&gt;999,L7194&lt;&gt;"Median"),IFERROR(VLOOKUP(A7194,'TA Total'!A:P,16,0),"."),".")</f>
        <v>.</v>
      </c>
    </row>
    <row r="7195" spans="1:21" x14ac:dyDescent="0.3">
      <c r="A7195" s="1" t="str">
        <f t="shared" si="224"/>
        <v>2023|Masterton District|Median ($) - total household income</v>
      </c>
      <c r="B7195" t="s">
        <v>18</v>
      </c>
      <c r="C7195" t="s">
        <v>19</v>
      </c>
      <c r="D7195" t="s">
        <v>20</v>
      </c>
      <c r="E7195" t="s">
        <v>21</v>
      </c>
      <c r="F7195">
        <v>2023</v>
      </c>
      <c r="G7195">
        <v>2023</v>
      </c>
      <c r="H7195">
        <v>48</v>
      </c>
      <c r="I7195" t="s">
        <v>69</v>
      </c>
      <c r="J7195">
        <v>99</v>
      </c>
      <c r="K7195" t="s">
        <v>23</v>
      </c>
      <c r="L7195" t="s">
        <v>56</v>
      </c>
      <c r="M7195" t="s">
        <v>57</v>
      </c>
      <c r="N7195">
        <v>3</v>
      </c>
      <c r="O7195" t="s">
        <v>25</v>
      </c>
      <c r="P7195">
        <v>88500</v>
      </c>
      <c r="T7195" s="3" t="str">
        <f t="shared" si="225"/>
        <v>.</v>
      </c>
      <c r="U7195" s="3" t="str">
        <f>IF(AND(R7195&lt;&gt;"_U",N7195&lt;&gt;9999,N7195&lt;&gt;999,L7195&lt;&gt;"Median"),IFERROR(VLOOKUP(A7195,'TA Total'!A:P,16,0),"."),".")</f>
        <v>.</v>
      </c>
    </row>
    <row r="7196" spans="1:21" x14ac:dyDescent="0.3">
      <c r="A7196" s="1" t="str">
        <f t="shared" si="224"/>
        <v>2023|Carterton District|$20,000 or less</v>
      </c>
      <c r="B7196" t="s">
        <v>18</v>
      </c>
      <c r="C7196" t="s">
        <v>19</v>
      </c>
      <c r="D7196" t="s">
        <v>20</v>
      </c>
      <c r="E7196" t="s">
        <v>21</v>
      </c>
      <c r="F7196">
        <v>2023</v>
      </c>
      <c r="G7196">
        <v>2023</v>
      </c>
      <c r="H7196">
        <v>49</v>
      </c>
      <c r="I7196" t="s">
        <v>117</v>
      </c>
      <c r="J7196">
        <v>99</v>
      </c>
      <c r="K7196" t="s">
        <v>23</v>
      </c>
      <c r="L7196">
        <v>1</v>
      </c>
      <c r="M7196" t="s">
        <v>39</v>
      </c>
      <c r="N7196">
        <v>999</v>
      </c>
      <c r="O7196" t="s">
        <v>42</v>
      </c>
      <c r="P7196">
        <v>0</v>
      </c>
      <c r="T7196" s="3" t="str">
        <f t="shared" si="225"/>
        <v>.</v>
      </c>
      <c r="U7196" s="3" t="str">
        <f>IF(AND(R7196&lt;&gt;"_U",N7196&lt;&gt;9999,N7196&lt;&gt;999,L7196&lt;&gt;"Median"),IFERROR(VLOOKUP(A7196,'TA Total'!A:P,16,0),"."),".")</f>
        <v>.</v>
      </c>
    </row>
    <row r="7197" spans="1:21" x14ac:dyDescent="0.3">
      <c r="A7197" s="1" t="str">
        <f t="shared" si="224"/>
        <v>2023|Carterton District|$20,000 or less</v>
      </c>
      <c r="B7197" t="s">
        <v>18</v>
      </c>
      <c r="C7197" t="s">
        <v>19</v>
      </c>
      <c r="D7197" t="s">
        <v>20</v>
      </c>
      <c r="E7197" t="s">
        <v>21</v>
      </c>
      <c r="F7197">
        <v>2023</v>
      </c>
      <c r="G7197">
        <v>2023</v>
      </c>
      <c r="H7197">
        <v>49</v>
      </c>
      <c r="I7197" t="s">
        <v>117</v>
      </c>
      <c r="J7197">
        <v>99</v>
      </c>
      <c r="K7197" t="s">
        <v>23</v>
      </c>
      <c r="L7197">
        <v>1</v>
      </c>
      <c r="M7197" t="s">
        <v>39</v>
      </c>
      <c r="N7197">
        <v>1</v>
      </c>
      <c r="O7197" t="s">
        <v>33</v>
      </c>
      <c r="P7197">
        <v>126</v>
      </c>
      <c r="T7197" s="3">
        <f t="shared" si="225"/>
        <v>60</v>
      </c>
      <c r="U7197" s="3">
        <f>IF(AND(R7197&lt;&gt;"_U",N7197&lt;&gt;9999,N7197&lt;&gt;999,L7197&lt;&gt;"Median"),IFERROR(VLOOKUP(A7197,'TA Total'!A:P,16,0),"."),".")</f>
        <v>210</v>
      </c>
    </row>
    <row r="7198" spans="1:21" x14ac:dyDescent="0.3">
      <c r="A7198" s="1" t="str">
        <f t="shared" si="224"/>
        <v>2023|Carterton District|$20,000 or less</v>
      </c>
      <c r="B7198" t="s">
        <v>18</v>
      </c>
      <c r="C7198" t="s">
        <v>19</v>
      </c>
      <c r="D7198" t="s">
        <v>20</v>
      </c>
      <c r="E7198" t="s">
        <v>21</v>
      </c>
      <c r="F7198">
        <v>2023</v>
      </c>
      <c r="G7198">
        <v>2023</v>
      </c>
      <c r="H7198">
        <v>49</v>
      </c>
      <c r="I7198" t="s">
        <v>117</v>
      </c>
      <c r="J7198">
        <v>99</v>
      </c>
      <c r="K7198" t="s">
        <v>23</v>
      </c>
      <c r="L7198">
        <v>1</v>
      </c>
      <c r="M7198" t="s">
        <v>39</v>
      </c>
      <c r="N7198">
        <v>2</v>
      </c>
      <c r="O7198" t="s">
        <v>28</v>
      </c>
      <c r="P7198">
        <v>69</v>
      </c>
      <c r="T7198" s="3">
        <f t="shared" si="225"/>
        <v>32.86</v>
      </c>
      <c r="U7198" s="3">
        <f>IF(AND(R7198&lt;&gt;"_U",N7198&lt;&gt;9999,N7198&lt;&gt;999,L7198&lt;&gt;"Median"),IFERROR(VLOOKUP(A7198,'TA Total'!A:P,16,0),"."),".")</f>
        <v>210</v>
      </c>
    </row>
    <row r="7199" spans="1:21" x14ac:dyDescent="0.3">
      <c r="A7199" s="1" t="str">
        <f t="shared" si="224"/>
        <v>2023|Carterton District|$20,000 or less</v>
      </c>
      <c r="B7199" t="s">
        <v>18</v>
      </c>
      <c r="C7199" t="s">
        <v>19</v>
      </c>
      <c r="D7199" t="s">
        <v>20</v>
      </c>
      <c r="E7199" t="s">
        <v>21</v>
      </c>
      <c r="F7199">
        <v>2023</v>
      </c>
      <c r="G7199">
        <v>2023</v>
      </c>
      <c r="H7199">
        <v>49</v>
      </c>
      <c r="I7199" t="s">
        <v>117</v>
      </c>
      <c r="J7199">
        <v>99</v>
      </c>
      <c r="K7199" t="s">
        <v>23</v>
      </c>
      <c r="L7199">
        <v>1</v>
      </c>
      <c r="M7199" t="s">
        <v>39</v>
      </c>
      <c r="N7199">
        <v>7777</v>
      </c>
      <c r="O7199" t="s">
        <v>37</v>
      </c>
      <c r="P7199">
        <v>210</v>
      </c>
      <c r="T7199" s="3">
        <f t="shared" si="225"/>
        <v>100</v>
      </c>
      <c r="U7199" s="3">
        <f>IF(AND(R7199&lt;&gt;"_U",N7199&lt;&gt;9999,N7199&lt;&gt;999,L7199&lt;&gt;"Median"),IFERROR(VLOOKUP(A7199,'TA Total'!A:P,16,0),"."),".")</f>
        <v>210</v>
      </c>
    </row>
    <row r="7200" spans="1:21" x14ac:dyDescent="0.3">
      <c r="A7200" s="1" t="str">
        <f t="shared" si="224"/>
        <v>2023|Carterton District|$20,000 or less</v>
      </c>
      <c r="B7200" t="s">
        <v>18</v>
      </c>
      <c r="C7200" t="s">
        <v>19</v>
      </c>
      <c r="D7200" t="s">
        <v>20</v>
      </c>
      <c r="E7200" t="s">
        <v>21</v>
      </c>
      <c r="F7200">
        <v>2023</v>
      </c>
      <c r="G7200">
        <v>2023</v>
      </c>
      <c r="H7200">
        <v>49</v>
      </c>
      <c r="I7200" t="s">
        <v>117</v>
      </c>
      <c r="J7200">
        <v>99</v>
      </c>
      <c r="K7200" t="s">
        <v>23</v>
      </c>
      <c r="L7200">
        <v>1</v>
      </c>
      <c r="M7200" t="s">
        <v>39</v>
      </c>
      <c r="N7200">
        <v>9999</v>
      </c>
      <c r="O7200" t="s">
        <v>40</v>
      </c>
      <c r="P7200">
        <v>210</v>
      </c>
      <c r="T7200" s="3" t="str">
        <f t="shared" si="225"/>
        <v>.</v>
      </c>
      <c r="U7200" s="3" t="str">
        <f>IF(AND(R7200&lt;&gt;"_U",N7200&lt;&gt;9999,N7200&lt;&gt;999,L7200&lt;&gt;"Median"),IFERROR(VLOOKUP(A7200,'TA Total'!A:P,16,0),"."),".")</f>
        <v>.</v>
      </c>
    </row>
    <row r="7201" spans="1:21" x14ac:dyDescent="0.3">
      <c r="A7201" s="1" t="str">
        <f t="shared" si="224"/>
        <v>2023|Carterton District|$20,000 or less</v>
      </c>
      <c r="B7201" t="s">
        <v>18</v>
      </c>
      <c r="C7201" t="s">
        <v>19</v>
      </c>
      <c r="D7201" t="s">
        <v>20</v>
      </c>
      <c r="E7201" t="s">
        <v>21</v>
      </c>
      <c r="F7201">
        <v>2023</v>
      </c>
      <c r="G7201">
        <v>2023</v>
      </c>
      <c r="H7201">
        <v>49</v>
      </c>
      <c r="I7201" t="s">
        <v>117</v>
      </c>
      <c r="J7201">
        <v>99</v>
      </c>
      <c r="K7201" t="s">
        <v>23</v>
      </c>
      <c r="L7201">
        <v>1</v>
      </c>
      <c r="M7201" t="s">
        <v>39</v>
      </c>
      <c r="N7201">
        <v>3</v>
      </c>
      <c r="O7201" t="s">
        <v>25</v>
      </c>
      <c r="P7201">
        <v>15</v>
      </c>
      <c r="T7201" s="3">
        <f t="shared" si="225"/>
        <v>7.14</v>
      </c>
      <c r="U7201" s="3">
        <f>IF(AND(R7201&lt;&gt;"_U",N7201&lt;&gt;9999,N7201&lt;&gt;999,L7201&lt;&gt;"Median"),IFERROR(VLOOKUP(A7201,'TA Total'!A:P,16,0),"."),".")</f>
        <v>210</v>
      </c>
    </row>
    <row r="7202" spans="1:21" x14ac:dyDescent="0.3">
      <c r="A7202" s="1" t="str">
        <f t="shared" si="224"/>
        <v>2023|Carterton District|$20,001-$30,000</v>
      </c>
      <c r="B7202" t="s">
        <v>18</v>
      </c>
      <c r="C7202" t="s">
        <v>19</v>
      </c>
      <c r="D7202" t="s">
        <v>20</v>
      </c>
      <c r="E7202" t="s">
        <v>21</v>
      </c>
      <c r="F7202">
        <v>2023</v>
      </c>
      <c r="G7202">
        <v>2023</v>
      </c>
      <c r="H7202">
        <v>49</v>
      </c>
      <c r="I7202" t="s">
        <v>117</v>
      </c>
      <c r="J7202">
        <v>99</v>
      </c>
      <c r="K7202" t="s">
        <v>23</v>
      </c>
      <c r="L7202">
        <v>2</v>
      </c>
      <c r="M7202" t="s">
        <v>24</v>
      </c>
      <c r="N7202">
        <v>7777</v>
      </c>
      <c r="O7202" t="s">
        <v>37</v>
      </c>
      <c r="P7202">
        <v>435</v>
      </c>
      <c r="T7202" s="3">
        <f t="shared" si="225"/>
        <v>100</v>
      </c>
      <c r="U7202" s="3">
        <f>IF(AND(R7202&lt;&gt;"_U",N7202&lt;&gt;9999,N7202&lt;&gt;999,L7202&lt;&gt;"Median"),IFERROR(VLOOKUP(A7202,'TA Total'!A:P,16,0),"."),".")</f>
        <v>435</v>
      </c>
    </row>
    <row r="7203" spans="1:21" x14ac:dyDescent="0.3">
      <c r="A7203" s="1" t="str">
        <f t="shared" si="224"/>
        <v>2023|Carterton District|$20,001-$30,000</v>
      </c>
      <c r="B7203" t="s">
        <v>18</v>
      </c>
      <c r="C7203" t="s">
        <v>19</v>
      </c>
      <c r="D7203" t="s">
        <v>20</v>
      </c>
      <c r="E7203" t="s">
        <v>21</v>
      </c>
      <c r="F7203">
        <v>2023</v>
      </c>
      <c r="G7203">
        <v>2023</v>
      </c>
      <c r="H7203">
        <v>49</v>
      </c>
      <c r="I7203" t="s">
        <v>117</v>
      </c>
      <c r="J7203">
        <v>99</v>
      </c>
      <c r="K7203" t="s">
        <v>23</v>
      </c>
      <c r="L7203">
        <v>2</v>
      </c>
      <c r="M7203" t="s">
        <v>24</v>
      </c>
      <c r="N7203">
        <v>1</v>
      </c>
      <c r="O7203" t="s">
        <v>33</v>
      </c>
      <c r="P7203">
        <v>297</v>
      </c>
      <c r="T7203" s="3">
        <f t="shared" si="225"/>
        <v>68.28</v>
      </c>
      <c r="U7203" s="3">
        <f>IF(AND(R7203&lt;&gt;"_U",N7203&lt;&gt;9999,N7203&lt;&gt;999,L7203&lt;&gt;"Median"),IFERROR(VLOOKUP(A7203,'TA Total'!A:P,16,0),"."),".")</f>
        <v>435</v>
      </c>
    </row>
    <row r="7204" spans="1:21" x14ac:dyDescent="0.3">
      <c r="A7204" s="1" t="str">
        <f t="shared" si="224"/>
        <v>2023|Carterton District|$20,001-$30,000</v>
      </c>
      <c r="B7204" t="s">
        <v>18</v>
      </c>
      <c r="C7204" t="s">
        <v>19</v>
      </c>
      <c r="D7204" t="s">
        <v>20</v>
      </c>
      <c r="E7204" t="s">
        <v>21</v>
      </c>
      <c r="F7204">
        <v>2023</v>
      </c>
      <c r="G7204">
        <v>2023</v>
      </c>
      <c r="H7204">
        <v>49</v>
      </c>
      <c r="I7204" t="s">
        <v>117</v>
      </c>
      <c r="J7204">
        <v>99</v>
      </c>
      <c r="K7204" t="s">
        <v>23</v>
      </c>
      <c r="L7204">
        <v>2</v>
      </c>
      <c r="M7204" t="s">
        <v>24</v>
      </c>
      <c r="N7204">
        <v>999</v>
      </c>
      <c r="O7204" t="s">
        <v>42</v>
      </c>
      <c r="P7204">
        <v>0</v>
      </c>
      <c r="T7204" s="3" t="str">
        <f t="shared" si="225"/>
        <v>.</v>
      </c>
      <c r="U7204" s="3" t="str">
        <f>IF(AND(R7204&lt;&gt;"_U",N7204&lt;&gt;9999,N7204&lt;&gt;999,L7204&lt;&gt;"Median"),IFERROR(VLOOKUP(A7204,'TA Total'!A:P,16,0),"."),".")</f>
        <v>.</v>
      </c>
    </row>
    <row r="7205" spans="1:21" x14ac:dyDescent="0.3">
      <c r="A7205" s="1" t="str">
        <f t="shared" si="224"/>
        <v>2023|Carterton District|$20,001-$30,000</v>
      </c>
      <c r="B7205" t="s">
        <v>18</v>
      </c>
      <c r="C7205" t="s">
        <v>19</v>
      </c>
      <c r="D7205" t="s">
        <v>20</v>
      </c>
      <c r="E7205" t="s">
        <v>21</v>
      </c>
      <c r="F7205">
        <v>2023</v>
      </c>
      <c r="G7205">
        <v>2023</v>
      </c>
      <c r="H7205">
        <v>49</v>
      </c>
      <c r="I7205" t="s">
        <v>117</v>
      </c>
      <c r="J7205">
        <v>99</v>
      </c>
      <c r="K7205" t="s">
        <v>23</v>
      </c>
      <c r="L7205">
        <v>2</v>
      </c>
      <c r="M7205" t="s">
        <v>24</v>
      </c>
      <c r="N7205">
        <v>9999</v>
      </c>
      <c r="O7205" t="s">
        <v>40</v>
      </c>
      <c r="P7205">
        <v>435</v>
      </c>
      <c r="T7205" s="3" t="str">
        <f t="shared" si="225"/>
        <v>.</v>
      </c>
      <c r="U7205" s="3" t="str">
        <f>IF(AND(R7205&lt;&gt;"_U",N7205&lt;&gt;9999,N7205&lt;&gt;999,L7205&lt;&gt;"Median"),IFERROR(VLOOKUP(A7205,'TA Total'!A:P,16,0),"."),".")</f>
        <v>.</v>
      </c>
    </row>
    <row r="7206" spans="1:21" x14ac:dyDescent="0.3">
      <c r="A7206" s="1" t="str">
        <f t="shared" si="224"/>
        <v>2023|Carterton District|$20,001-$30,000</v>
      </c>
      <c r="B7206" t="s">
        <v>18</v>
      </c>
      <c r="C7206" t="s">
        <v>19</v>
      </c>
      <c r="D7206" t="s">
        <v>20</v>
      </c>
      <c r="E7206" t="s">
        <v>21</v>
      </c>
      <c r="F7206">
        <v>2023</v>
      </c>
      <c r="G7206">
        <v>2023</v>
      </c>
      <c r="H7206">
        <v>49</v>
      </c>
      <c r="I7206" t="s">
        <v>117</v>
      </c>
      <c r="J7206">
        <v>99</v>
      </c>
      <c r="K7206" t="s">
        <v>23</v>
      </c>
      <c r="L7206">
        <v>2</v>
      </c>
      <c r="M7206" t="s">
        <v>24</v>
      </c>
      <c r="N7206">
        <v>2</v>
      </c>
      <c r="O7206" t="s">
        <v>28</v>
      </c>
      <c r="P7206">
        <v>99</v>
      </c>
      <c r="T7206" s="3">
        <f t="shared" si="225"/>
        <v>22.76</v>
      </c>
      <c r="U7206" s="3">
        <f>IF(AND(R7206&lt;&gt;"_U",N7206&lt;&gt;9999,N7206&lt;&gt;999,L7206&lt;&gt;"Median"),IFERROR(VLOOKUP(A7206,'TA Total'!A:P,16,0),"."),".")</f>
        <v>435</v>
      </c>
    </row>
    <row r="7207" spans="1:21" x14ac:dyDescent="0.3">
      <c r="A7207" s="1" t="str">
        <f t="shared" si="224"/>
        <v>2023|Carterton District|$20,001-$30,000</v>
      </c>
      <c r="B7207" t="s">
        <v>18</v>
      </c>
      <c r="C7207" t="s">
        <v>19</v>
      </c>
      <c r="D7207" t="s">
        <v>20</v>
      </c>
      <c r="E7207" t="s">
        <v>21</v>
      </c>
      <c r="F7207">
        <v>2023</v>
      </c>
      <c r="G7207">
        <v>2023</v>
      </c>
      <c r="H7207">
        <v>49</v>
      </c>
      <c r="I7207" t="s">
        <v>117</v>
      </c>
      <c r="J7207">
        <v>99</v>
      </c>
      <c r="K7207" t="s">
        <v>23</v>
      </c>
      <c r="L7207">
        <v>2</v>
      </c>
      <c r="M7207" t="s">
        <v>24</v>
      </c>
      <c r="N7207">
        <v>3</v>
      </c>
      <c r="O7207" t="s">
        <v>25</v>
      </c>
      <c r="P7207">
        <v>33</v>
      </c>
      <c r="T7207" s="3">
        <f t="shared" si="225"/>
        <v>7.59</v>
      </c>
      <c r="U7207" s="3">
        <f>IF(AND(R7207&lt;&gt;"_U",N7207&lt;&gt;9999,N7207&lt;&gt;999,L7207&lt;&gt;"Median"),IFERROR(VLOOKUP(A7207,'TA Total'!A:P,16,0),"."),".")</f>
        <v>435</v>
      </c>
    </row>
    <row r="7208" spans="1:21" x14ac:dyDescent="0.3">
      <c r="A7208" s="1" t="str">
        <f t="shared" si="224"/>
        <v>2023|Carterton District|$30,001-$50,000</v>
      </c>
      <c r="B7208" t="s">
        <v>18</v>
      </c>
      <c r="C7208" t="s">
        <v>19</v>
      </c>
      <c r="D7208" t="s">
        <v>20</v>
      </c>
      <c r="E7208" t="s">
        <v>21</v>
      </c>
      <c r="F7208">
        <v>2023</v>
      </c>
      <c r="G7208">
        <v>2023</v>
      </c>
      <c r="H7208">
        <v>49</v>
      </c>
      <c r="I7208" t="s">
        <v>117</v>
      </c>
      <c r="J7208">
        <v>99</v>
      </c>
      <c r="K7208" t="s">
        <v>23</v>
      </c>
      <c r="L7208">
        <v>3</v>
      </c>
      <c r="M7208" t="s">
        <v>45</v>
      </c>
      <c r="N7208">
        <v>2</v>
      </c>
      <c r="O7208" t="s">
        <v>28</v>
      </c>
      <c r="P7208">
        <v>135</v>
      </c>
      <c r="T7208" s="3">
        <f t="shared" si="225"/>
        <v>20.18</v>
      </c>
      <c r="U7208" s="3">
        <f>IF(AND(R7208&lt;&gt;"_U",N7208&lt;&gt;9999,N7208&lt;&gt;999,L7208&lt;&gt;"Median"),IFERROR(VLOOKUP(A7208,'TA Total'!A:P,16,0),"."),".")</f>
        <v>669</v>
      </c>
    </row>
    <row r="7209" spans="1:21" x14ac:dyDescent="0.3">
      <c r="A7209" s="1" t="str">
        <f t="shared" si="224"/>
        <v>2023|Carterton District|$30,001-$50,000</v>
      </c>
      <c r="B7209" t="s">
        <v>18</v>
      </c>
      <c r="C7209" t="s">
        <v>19</v>
      </c>
      <c r="D7209" t="s">
        <v>20</v>
      </c>
      <c r="E7209" t="s">
        <v>21</v>
      </c>
      <c r="F7209">
        <v>2023</v>
      </c>
      <c r="G7209">
        <v>2023</v>
      </c>
      <c r="H7209">
        <v>49</v>
      </c>
      <c r="I7209" t="s">
        <v>117</v>
      </c>
      <c r="J7209">
        <v>99</v>
      </c>
      <c r="K7209" t="s">
        <v>23</v>
      </c>
      <c r="L7209">
        <v>3</v>
      </c>
      <c r="M7209" t="s">
        <v>45</v>
      </c>
      <c r="N7209">
        <v>1</v>
      </c>
      <c r="O7209" t="s">
        <v>33</v>
      </c>
      <c r="P7209">
        <v>471</v>
      </c>
      <c r="T7209" s="3">
        <f t="shared" si="225"/>
        <v>70.400000000000006</v>
      </c>
      <c r="U7209" s="3">
        <f>IF(AND(R7209&lt;&gt;"_U",N7209&lt;&gt;9999,N7209&lt;&gt;999,L7209&lt;&gt;"Median"),IFERROR(VLOOKUP(A7209,'TA Total'!A:P,16,0),"."),".")</f>
        <v>669</v>
      </c>
    </row>
    <row r="7210" spans="1:21" x14ac:dyDescent="0.3">
      <c r="A7210" s="1" t="str">
        <f t="shared" si="224"/>
        <v>2023|Carterton District|$30,001-$50,000</v>
      </c>
      <c r="B7210" t="s">
        <v>18</v>
      </c>
      <c r="C7210" t="s">
        <v>19</v>
      </c>
      <c r="D7210" t="s">
        <v>20</v>
      </c>
      <c r="E7210" t="s">
        <v>21</v>
      </c>
      <c r="F7210">
        <v>2023</v>
      </c>
      <c r="G7210">
        <v>2023</v>
      </c>
      <c r="H7210">
        <v>49</v>
      </c>
      <c r="I7210" t="s">
        <v>117</v>
      </c>
      <c r="J7210">
        <v>99</v>
      </c>
      <c r="K7210" t="s">
        <v>23</v>
      </c>
      <c r="L7210">
        <v>3</v>
      </c>
      <c r="M7210" t="s">
        <v>45</v>
      </c>
      <c r="N7210">
        <v>3</v>
      </c>
      <c r="O7210" t="s">
        <v>25</v>
      </c>
      <c r="P7210">
        <v>60</v>
      </c>
      <c r="T7210" s="3">
        <f t="shared" si="225"/>
        <v>8.9700000000000006</v>
      </c>
      <c r="U7210" s="3">
        <f>IF(AND(R7210&lt;&gt;"_U",N7210&lt;&gt;9999,N7210&lt;&gt;999,L7210&lt;&gt;"Median"),IFERROR(VLOOKUP(A7210,'TA Total'!A:P,16,0),"."),".")</f>
        <v>669</v>
      </c>
    </row>
    <row r="7211" spans="1:21" x14ac:dyDescent="0.3">
      <c r="A7211" s="1" t="str">
        <f t="shared" si="224"/>
        <v>2023|Carterton District|$30,001-$50,000</v>
      </c>
      <c r="B7211" t="s">
        <v>18</v>
      </c>
      <c r="C7211" t="s">
        <v>19</v>
      </c>
      <c r="D7211" t="s">
        <v>20</v>
      </c>
      <c r="E7211" t="s">
        <v>21</v>
      </c>
      <c r="F7211">
        <v>2023</v>
      </c>
      <c r="G7211">
        <v>2023</v>
      </c>
      <c r="H7211">
        <v>49</v>
      </c>
      <c r="I7211" t="s">
        <v>117</v>
      </c>
      <c r="J7211">
        <v>99</v>
      </c>
      <c r="K7211" t="s">
        <v>23</v>
      </c>
      <c r="L7211">
        <v>3</v>
      </c>
      <c r="M7211" t="s">
        <v>45</v>
      </c>
      <c r="N7211">
        <v>7777</v>
      </c>
      <c r="O7211" t="s">
        <v>37</v>
      </c>
      <c r="P7211">
        <v>669</v>
      </c>
      <c r="T7211" s="3">
        <f t="shared" si="225"/>
        <v>100</v>
      </c>
      <c r="U7211" s="3">
        <f>IF(AND(R7211&lt;&gt;"_U",N7211&lt;&gt;9999,N7211&lt;&gt;999,L7211&lt;&gt;"Median"),IFERROR(VLOOKUP(A7211,'TA Total'!A:P,16,0),"."),".")</f>
        <v>669</v>
      </c>
    </row>
    <row r="7212" spans="1:21" x14ac:dyDescent="0.3">
      <c r="A7212" s="1" t="str">
        <f t="shared" si="224"/>
        <v>2023|Carterton District|$30,001-$50,000</v>
      </c>
      <c r="B7212" t="s">
        <v>18</v>
      </c>
      <c r="C7212" t="s">
        <v>19</v>
      </c>
      <c r="D7212" t="s">
        <v>20</v>
      </c>
      <c r="E7212" t="s">
        <v>21</v>
      </c>
      <c r="F7212">
        <v>2023</v>
      </c>
      <c r="G7212">
        <v>2023</v>
      </c>
      <c r="H7212">
        <v>49</v>
      </c>
      <c r="I7212" t="s">
        <v>117</v>
      </c>
      <c r="J7212">
        <v>99</v>
      </c>
      <c r="K7212" t="s">
        <v>23</v>
      </c>
      <c r="L7212">
        <v>3</v>
      </c>
      <c r="M7212" t="s">
        <v>45</v>
      </c>
      <c r="N7212">
        <v>9999</v>
      </c>
      <c r="O7212" t="s">
        <v>40</v>
      </c>
      <c r="P7212">
        <v>669</v>
      </c>
      <c r="T7212" s="3" t="str">
        <f t="shared" si="225"/>
        <v>.</v>
      </c>
      <c r="U7212" s="3" t="str">
        <f>IF(AND(R7212&lt;&gt;"_U",N7212&lt;&gt;9999,N7212&lt;&gt;999,L7212&lt;&gt;"Median"),IFERROR(VLOOKUP(A7212,'TA Total'!A:P,16,0),"."),".")</f>
        <v>.</v>
      </c>
    </row>
    <row r="7213" spans="1:21" x14ac:dyDescent="0.3">
      <c r="A7213" s="1" t="str">
        <f t="shared" si="224"/>
        <v>2023|Carterton District|$30,001-$50,000</v>
      </c>
      <c r="B7213" t="s">
        <v>18</v>
      </c>
      <c r="C7213" t="s">
        <v>19</v>
      </c>
      <c r="D7213" t="s">
        <v>20</v>
      </c>
      <c r="E7213" t="s">
        <v>21</v>
      </c>
      <c r="F7213">
        <v>2023</v>
      </c>
      <c r="G7213">
        <v>2023</v>
      </c>
      <c r="H7213">
        <v>49</v>
      </c>
      <c r="I7213" t="s">
        <v>117</v>
      </c>
      <c r="J7213">
        <v>99</v>
      </c>
      <c r="K7213" t="s">
        <v>23</v>
      </c>
      <c r="L7213">
        <v>3</v>
      </c>
      <c r="M7213" t="s">
        <v>45</v>
      </c>
      <c r="N7213">
        <v>999</v>
      </c>
      <c r="O7213" t="s">
        <v>42</v>
      </c>
      <c r="P7213">
        <v>3</v>
      </c>
      <c r="T7213" s="3" t="str">
        <f t="shared" si="225"/>
        <v>.</v>
      </c>
      <c r="U7213" s="3" t="str">
        <f>IF(AND(R7213&lt;&gt;"_U",N7213&lt;&gt;9999,N7213&lt;&gt;999,L7213&lt;&gt;"Median"),IFERROR(VLOOKUP(A7213,'TA Total'!A:P,16,0),"."),".")</f>
        <v>.</v>
      </c>
    </row>
    <row r="7214" spans="1:21" x14ac:dyDescent="0.3">
      <c r="A7214" s="1" t="str">
        <f t="shared" si="224"/>
        <v>2023|Carterton District|$50,001-$70,000</v>
      </c>
      <c r="B7214" t="s">
        <v>18</v>
      </c>
      <c r="C7214" t="s">
        <v>19</v>
      </c>
      <c r="D7214" t="s">
        <v>20</v>
      </c>
      <c r="E7214" t="s">
        <v>21</v>
      </c>
      <c r="F7214">
        <v>2023</v>
      </c>
      <c r="G7214">
        <v>2023</v>
      </c>
      <c r="H7214">
        <v>49</v>
      </c>
      <c r="I7214" t="s">
        <v>117</v>
      </c>
      <c r="J7214">
        <v>99</v>
      </c>
      <c r="K7214" t="s">
        <v>23</v>
      </c>
      <c r="L7214">
        <v>4</v>
      </c>
      <c r="M7214" t="s">
        <v>36</v>
      </c>
      <c r="N7214">
        <v>9999</v>
      </c>
      <c r="O7214" t="s">
        <v>40</v>
      </c>
      <c r="P7214">
        <v>483</v>
      </c>
      <c r="T7214" s="3" t="str">
        <f t="shared" si="225"/>
        <v>.</v>
      </c>
      <c r="U7214" s="3" t="str">
        <f>IF(AND(R7214&lt;&gt;"_U",N7214&lt;&gt;9999,N7214&lt;&gt;999,L7214&lt;&gt;"Median"),IFERROR(VLOOKUP(A7214,'TA Total'!A:P,16,0),"."),".")</f>
        <v>.</v>
      </c>
    </row>
    <row r="7215" spans="1:21" x14ac:dyDescent="0.3">
      <c r="A7215" s="1" t="str">
        <f t="shared" si="224"/>
        <v>2023|Carterton District|$50,001-$70,000</v>
      </c>
      <c r="B7215" t="s">
        <v>18</v>
      </c>
      <c r="C7215" t="s">
        <v>19</v>
      </c>
      <c r="D7215" t="s">
        <v>20</v>
      </c>
      <c r="E7215" t="s">
        <v>21</v>
      </c>
      <c r="F7215">
        <v>2023</v>
      </c>
      <c r="G7215">
        <v>2023</v>
      </c>
      <c r="H7215">
        <v>49</v>
      </c>
      <c r="I7215" t="s">
        <v>117</v>
      </c>
      <c r="J7215">
        <v>99</v>
      </c>
      <c r="K7215" t="s">
        <v>23</v>
      </c>
      <c r="L7215">
        <v>4</v>
      </c>
      <c r="M7215" t="s">
        <v>36</v>
      </c>
      <c r="N7215">
        <v>3</v>
      </c>
      <c r="O7215" t="s">
        <v>25</v>
      </c>
      <c r="P7215">
        <v>39</v>
      </c>
      <c r="T7215" s="3">
        <f t="shared" si="225"/>
        <v>8.07</v>
      </c>
      <c r="U7215" s="3">
        <f>IF(AND(R7215&lt;&gt;"_U",N7215&lt;&gt;9999,N7215&lt;&gt;999,L7215&lt;&gt;"Median"),IFERROR(VLOOKUP(A7215,'TA Total'!A:P,16,0),"."),".")</f>
        <v>483</v>
      </c>
    </row>
    <row r="7216" spans="1:21" x14ac:dyDescent="0.3">
      <c r="A7216" s="1" t="str">
        <f t="shared" si="224"/>
        <v>2023|Carterton District|$50,001-$70,000</v>
      </c>
      <c r="B7216" t="s">
        <v>18</v>
      </c>
      <c r="C7216" t="s">
        <v>19</v>
      </c>
      <c r="D7216" t="s">
        <v>20</v>
      </c>
      <c r="E7216" t="s">
        <v>21</v>
      </c>
      <c r="F7216">
        <v>2023</v>
      </c>
      <c r="G7216">
        <v>2023</v>
      </c>
      <c r="H7216">
        <v>49</v>
      </c>
      <c r="I7216" t="s">
        <v>117</v>
      </c>
      <c r="J7216">
        <v>99</v>
      </c>
      <c r="K7216" t="s">
        <v>23</v>
      </c>
      <c r="L7216">
        <v>4</v>
      </c>
      <c r="M7216" t="s">
        <v>36</v>
      </c>
      <c r="N7216">
        <v>7777</v>
      </c>
      <c r="O7216" t="s">
        <v>37</v>
      </c>
      <c r="P7216">
        <v>483</v>
      </c>
      <c r="T7216" s="3">
        <f t="shared" si="225"/>
        <v>100</v>
      </c>
      <c r="U7216" s="3">
        <f>IF(AND(R7216&lt;&gt;"_U",N7216&lt;&gt;9999,N7216&lt;&gt;999,L7216&lt;&gt;"Median"),IFERROR(VLOOKUP(A7216,'TA Total'!A:P,16,0),"."),".")</f>
        <v>483</v>
      </c>
    </row>
    <row r="7217" spans="1:21" x14ac:dyDescent="0.3">
      <c r="A7217" s="1" t="str">
        <f t="shared" si="224"/>
        <v>2023|Carterton District|$50,001-$70,000</v>
      </c>
      <c r="B7217" t="s">
        <v>18</v>
      </c>
      <c r="C7217" t="s">
        <v>19</v>
      </c>
      <c r="D7217" t="s">
        <v>20</v>
      </c>
      <c r="E7217" t="s">
        <v>21</v>
      </c>
      <c r="F7217">
        <v>2023</v>
      </c>
      <c r="G7217">
        <v>2023</v>
      </c>
      <c r="H7217">
        <v>49</v>
      </c>
      <c r="I7217" t="s">
        <v>117</v>
      </c>
      <c r="J7217">
        <v>99</v>
      </c>
      <c r="K7217" t="s">
        <v>23</v>
      </c>
      <c r="L7217">
        <v>4</v>
      </c>
      <c r="M7217" t="s">
        <v>36</v>
      </c>
      <c r="N7217">
        <v>2</v>
      </c>
      <c r="O7217" t="s">
        <v>28</v>
      </c>
      <c r="P7217">
        <v>111</v>
      </c>
      <c r="T7217" s="3">
        <f t="shared" si="225"/>
        <v>22.98</v>
      </c>
      <c r="U7217" s="3">
        <f>IF(AND(R7217&lt;&gt;"_U",N7217&lt;&gt;9999,N7217&lt;&gt;999,L7217&lt;&gt;"Median"),IFERROR(VLOOKUP(A7217,'TA Total'!A:P,16,0),"."),".")</f>
        <v>483</v>
      </c>
    </row>
    <row r="7218" spans="1:21" x14ac:dyDescent="0.3">
      <c r="A7218" s="1" t="str">
        <f t="shared" si="224"/>
        <v>2023|Carterton District|$50,001-$70,000</v>
      </c>
      <c r="B7218" t="s">
        <v>18</v>
      </c>
      <c r="C7218" t="s">
        <v>19</v>
      </c>
      <c r="D7218" t="s">
        <v>20</v>
      </c>
      <c r="E7218" t="s">
        <v>21</v>
      </c>
      <c r="F7218">
        <v>2023</v>
      </c>
      <c r="G7218">
        <v>2023</v>
      </c>
      <c r="H7218">
        <v>49</v>
      </c>
      <c r="I7218" t="s">
        <v>117</v>
      </c>
      <c r="J7218">
        <v>99</v>
      </c>
      <c r="K7218" t="s">
        <v>23</v>
      </c>
      <c r="L7218">
        <v>4</v>
      </c>
      <c r="M7218" t="s">
        <v>36</v>
      </c>
      <c r="N7218">
        <v>999</v>
      </c>
      <c r="O7218" t="s">
        <v>42</v>
      </c>
      <c r="P7218">
        <v>0</v>
      </c>
      <c r="T7218" s="3" t="str">
        <f t="shared" si="225"/>
        <v>.</v>
      </c>
      <c r="U7218" s="3" t="str">
        <f>IF(AND(R7218&lt;&gt;"_U",N7218&lt;&gt;9999,N7218&lt;&gt;999,L7218&lt;&gt;"Median"),IFERROR(VLOOKUP(A7218,'TA Total'!A:P,16,0),"."),".")</f>
        <v>.</v>
      </c>
    </row>
    <row r="7219" spans="1:21" x14ac:dyDescent="0.3">
      <c r="A7219" s="1" t="str">
        <f t="shared" si="224"/>
        <v>2023|Carterton District|$50,001-$70,000</v>
      </c>
      <c r="B7219" t="s">
        <v>18</v>
      </c>
      <c r="C7219" t="s">
        <v>19</v>
      </c>
      <c r="D7219" t="s">
        <v>20</v>
      </c>
      <c r="E7219" t="s">
        <v>21</v>
      </c>
      <c r="F7219">
        <v>2023</v>
      </c>
      <c r="G7219">
        <v>2023</v>
      </c>
      <c r="H7219">
        <v>49</v>
      </c>
      <c r="I7219" t="s">
        <v>117</v>
      </c>
      <c r="J7219">
        <v>99</v>
      </c>
      <c r="K7219" t="s">
        <v>23</v>
      </c>
      <c r="L7219">
        <v>4</v>
      </c>
      <c r="M7219" t="s">
        <v>36</v>
      </c>
      <c r="N7219">
        <v>1</v>
      </c>
      <c r="O7219" t="s">
        <v>33</v>
      </c>
      <c r="P7219">
        <v>333</v>
      </c>
      <c r="T7219" s="3">
        <f t="shared" si="225"/>
        <v>68.94</v>
      </c>
      <c r="U7219" s="3">
        <f>IF(AND(R7219&lt;&gt;"_U",N7219&lt;&gt;9999,N7219&lt;&gt;999,L7219&lt;&gt;"Median"),IFERROR(VLOOKUP(A7219,'TA Total'!A:P,16,0),"."),".")</f>
        <v>483</v>
      </c>
    </row>
    <row r="7220" spans="1:21" x14ac:dyDescent="0.3">
      <c r="A7220" s="1" t="str">
        <f t="shared" si="224"/>
        <v>2023|Carterton District|$70,001-$100,000</v>
      </c>
      <c r="B7220" t="s">
        <v>18</v>
      </c>
      <c r="C7220" t="s">
        <v>19</v>
      </c>
      <c r="D7220" t="s">
        <v>20</v>
      </c>
      <c r="E7220" t="s">
        <v>21</v>
      </c>
      <c r="F7220">
        <v>2023</v>
      </c>
      <c r="G7220">
        <v>2023</v>
      </c>
      <c r="H7220">
        <v>49</v>
      </c>
      <c r="I7220" t="s">
        <v>117</v>
      </c>
      <c r="J7220">
        <v>99</v>
      </c>
      <c r="K7220" t="s">
        <v>23</v>
      </c>
      <c r="L7220">
        <v>5</v>
      </c>
      <c r="M7220" t="s">
        <v>58</v>
      </c>
      <c r="N7220">
        <v>3</v>
      </c>
      <c r="O7220" t="s">
        <v>25</v>
      </c>
      <c r="P7220">
        <v>57</v>
      </c>
      <c r="T7220" s="3">
        <f t="shared" si="225"/>
        <v>9.4499999999999993</v>
      </c>
      <c r="U7220" s="3">
        <f>IF(AND(R7220&lt;&gt;"_U",N7220&lt;&gt;9999,N7220&lt;&gt;999,L7220&lt;&gt;"Median"),IFERROR(VLOOKUP(A7220,'TA Total'!A:P,16,0),"."),".")</f>
        <v>603</v>
      </c>
    </row>
    <row r="7221" spans="1:21" x14ac:dyDescent="0.3">
      <c r="A7221" s="1" t="str">
        <f t="shared" si="224"/>
        <v>2023|Carterton District|$70,001-$100,000</v>
      </c>
      <c r="B7221" t="s">
        <v>18</v>
      </c>
      <c r="C7221" t="s">
        <v>19</v>
      </c>
      <c r="D7221" t="s">
        <v>20</v>
      </c>
      <c r="E7221" t="s">
        <v>21</v>
      </c>
      <c r="F7221">
        <v>2023</v>
      </c>
      <c r="G7221">
        <v>2023</v>
      </c>
      <c r="H7221">
        <v>49</v>
      </c>
      <c r="I7221" t="s">
        <v>117</v>
      </c>
      <c r="J7221">
        <v>99</v>
      </c>
      <c r="K7221" t="s">
        <v>23</v>
      </c>
      <c r="L7221">
        <v>5</v>
      </c>
      <c r="M7221" t="s">
        <v>58</v>
      </c>
      <c r="N7221">
        <v>2</v>
      </c>
      <c r="O7221" t="s">
        <v>28</v>
      </c>
      <c r="P7221">
        <v>147</v>
      </c>
      <c r="T7221" s="3">
        <f t="shared" si="225"/>
        <v>24.38</v>
      </c>
      <c r="U7221" s="3">
        <f>IF(AND(R7221&lt;&gt;"_U",N7221&lt;&gt;9999,N7221&lt;&gt;999,L7221&lt;&gt;"Median"),IFERROR(VLOOKUP(A7221,'TA Total'!A:P,16,0),"."),".")</f>
        <v>603</v>
      </c>
    </row>
    <row r="7222" spans="1:21" x14ac:dyDescent="0.3">
      <c r="A7222" s="1" t="str">
        <f t="shared" si="224"/>
        <v>2023|Carterton District|$70,001-$100,000</v>
      </c>
      <c r="B7222" t="s">
        <v>18</v>
      </c>
      <c r="C7222" t="s">
        <v>19</v>
      </c>
      <c r="D7222" t="s">
        <v>20</v>
      </c>
      <c r="E7222" t="s">
        <v>21</v>
      </c>
      <c r="F7222">
        <v>2023</v>
      </c>
      <c r="G7222">
        <v>2023</v>
      </c>
      <c r="H7222">
        <v>49</v>
      </c>
      <c r="I7222" t="s">
        <v>117</v>
      </c>
      <c r="J7222">
        <v>99</v>
      </c>
      <c r="K7222" t="s">
        <v>23</v>
      </c>
      <c r="L7222">
        <v>5</v>
      </c>
      <c r="M7222" t="s">
        <v>58</v>
      </c>
      <c r="N7222">
        <v>1</v>
      </c>
      <c r="O7222" t="s">
        <v>33</v>
      </c>
      <c r="P7222">
        <v>399</v>
      </c>
      <c r="T7222" s="3">
        <f t="shared" si="225"/>
        <v>66.17</v>
      </c>
      <c r="U7222" s="3">
        <f>IF(AND(R7222&lt;&gt;"_U",N7222&lt;&gt;9999,N7222&lt;&gt;999,L7222&lt;&gt;"Median"),IFERROR(VLOOKUP(A7222,'TA Total'!A:P,16,0),"."),".")</f>
        <v>603</v>
      </c>
    </row>
    <row r="7223" spans="1:21" x14ac:dyDescent="0.3">
      <c r="A7223" s="1" t="str">
        <f t="shared" si="224"/>
        <v>2023|Carterton District|$70,001-$100,000</v>
      </c>
      <c r="B7223" t="s">
        <v>18</v>
      </c>
      <c r="C7223" t="s">
        <v>19</v>
      </c>
      <c r="D7223" t="s">
        <v>20</v>
      </c>
      <c r="E7223" t="s">
        <v>21</v>
      </c>
      <c r="F7223">
        <v>2023</v>
      </c>
      <c r="G7223">
        <v>2023</v>
      </c>
      <c r="H7223">
        <v>49</v>
      </c>
      <c r="I7223" t="s">
        <v>117</v>
      </c>
      <c r="J7223">
        <v>99</v>
      </c>
      <c r="K7223" t="s">
        <v>23</v>
      </c>
      <c r="L7223">
        <v>5</v>
      </c>
      <c r="M7223" t="s">
        <v>58</v>
      </c>
      <c r="N7223">
        <v>7777</v>
      </c>
      <c r="O7223" t="s">
        <v>37</v>
      </c>
      <c r="P7223">
        <v>603</v>
      </c>
      <c r="T7223" s="3">
        <f t="shared" si="225"/>
        <v>100</v>
      </c>
      <c r="U7223" s="3">
        <f>IF(AND(R7223&lt;&gt;"_U",N7223&lt;&gt;9999,N7223&lt;&gt;999,L7223&lt;&gt;"Median"),IFERROR(VLOOKUP(A7223,'TA Total'!A:P,16,0),"."),".")</f>
        <v>603</v>
      </c>
    </row>
    <row r="7224" spans="1:21" x14ac:dyDescent="0.3">
      <c r="A7224" s="1" t="str">
        <f t="shared" si="224"/>
        <v>2023|Carterton District|$70,001-$100,000</v>
      </c>
      <c r="B7224" t="s">
        <v>18</v>
      </c>
      <c r="C7224" t="s">
        <v>19</v>
      </c>
      <c r="D7224" t="s">
        <v>20</v>
      </c>
      <c r="E7224" t="s">
        <v>21</v>
      </c>
      <c r="F7224">
        <v>2023</v>
      </c>
      <c r="G7224">
        <v>2023</v>
      </c>
      <c r="H7224">
        <v>49</v>
      </c>
      <c r="I7224" t="s">
        <v>117</v>
      </c>
      <c r="J7224">
        <v>99</v>
      </c>
      <c r="K7224" t="s">
        <v>23</v>
      </c>
      <c r="L7224">
        <v>5</v>
      </c>
      <c r="M7224" t="s">
        <v>58</v>
      </c>
      <c r="N7224">
        <v>9999</v>
      </c>
      <c r="O7224" t="s">
        <v>40</v>
      </c>
      <c r="P7224">
        <v>603</v>
      </c>
      <c r="T7224" s="3" t="str">
        <f t="shared" si="225"/>
        <v>.</v>
      </c>
      <c r="U7224" s="3" t="str">
        <f>IF(AND(R7224&lt;&gt;"_U",N7224&lt;&gt;9999,N7224&lt;&gt;999,L7224&lt;&gt;"Median"),IFERROR(VLOOKUP(A7224,'TA Total'!A:P,16,0),"."),".")</f>
        <v>.</v>
      </c>
    </row>
    <row r="7225" spans="1:21" x14ac:dyDescent="0.3">
      <c r="A7225" s="1" t="str">
        <f t="shared" si="224"/>
        <v>2023|Carterton District|$70,001-$100,000</v>
      </c>
      <c r="B7225" t="s">
        <v>18</v>
      </c>
      <c r="C7225" t="s">
        <v>19</v>
      </c>
      <c r="D7225" t="s">
        <v>20</v>
      </c>
      <c r="E7225" t="s">
        <v>21</v>
      </c>
      <c r="F7225">
        <v>2023</v>
      </c>
      <c r="G7225">
        <v>2023</v>
      </c>
      <c r="H7225">
        <v>49</v>
      </c>
      <c r="I7225" t="s">
        <v>117</v>
      </c>
      <c r="J7225">
        <v>99</v>
      </c>
      <c r="K7225" t="s">
        <v>23</v>
      </c>
      <c r="L7225">
        <v>5</v>
      </c>
      <c r="M7225" t="s">
        <v>58</v>
      </c>
      <c r="N7225">
        <v>999</v>
      </c>
      <c r="O7225" t="s">
        <v>42</v>
      </c>
      <c r="P7225">
        <v>0</v>
      </c>
      <c r="T7225" s="3" t="str">
        <f t="shared" si="225"/>
        <v>.</v>
      </c>
      <c r="U7225" s="3" t="str">
        <f>IF(AND(R7225&lt;&gt;"_U",N7225&lt;&gt;9999,N7225&lt;&gt;999,L7225&lt;&gt;"Median"),IFERROR(VLOOKUP(A7225,'TA Total'!A:P,16,0),"."),".")</f>
        <v>.</v>
      </c>
    </row>
    <row r="7226" spans="1:21" x14ac:dyDescent="0.3">
      <c r="A7226" s="1" t="str">
        <f t="shared" si="224"/>
        <v>2023|Carterton District|$100,001-$150,000</v>
      </c>
      <c r="B7226" t="s">
        <v>18</v>
      </c>
      <c r="C7226" t="s">
        <v>19</v>
      </c>
      <c r="D7226" t="s">
        <v>20</v>
      </c>
      <c r="E7226" t="s">
        <v>21</v>
      </c>
      <c r="F7226">
        <v>2023</v>
      </c>
      <c r="G7226">
        <v>2023</v>
      </c>
      <c r="H7226">
        <v>49</v>
      </c>
      <c r="I7226" t="s">
        <v>117</v>
      </c>
      <c r="J7226">
        <v>99</v>
      </c>
      <c r="K7226" t="s">
        <v>23</v>
      </c>
      <c r="L7226">
        <v>6</v>
      </c>
      <c r="M7226" t="s">
        <v>59</v>
      </c>
      <c r="N7226">
        <v>7777</v>
      </c>
      <c r="O7226" t="s">
        <v>37</v>
      </c>
      <c r="P7226">
        <v>774</v>
      </c>
      <c r="T7226" s="3">
        <f t="shared" si="225"/>
        <v>100</v>
      </c>
      <c r="U7226" s="3">
        <f>IF(AND(R7226&lt;&gt;"_U",N7226&lt;&gt;9999,N7226&lt;&gt;999,L7226&lt;&gt;"Median"),IFERROR(VLOOKUP(A7226,'TA Total'!A:P,16,0),"."),".")</f>
        <v>774</v>
      </c>
    </row>
    <row r="7227" spans="1:21" x14ac:dyDescent="0.3">
      <c r="A7227" s="1" t="str">
        <f t="shared" si="224"/>
        <v>2023|Carterton District|$100,001-$150,000</v>
      </c>
      <c r="B7227" t="s">
        <v>18</v>
      </c>
      <c r="C7227" t="s">
        <v>19</v>
      </c>
      <c r="D7227" t="s">
        <v>20</v>
      </c>
      <c r="E7227" t="s">
        <v>21</v>
      </c>
      <c r="F7227">
        <v>2023</v>
      </c>
      <c r="G7227">
        <v>2023</v>
      </c>
      <c r="H7227">
        <v>49</v>
      </c>
      <c r="I7227" t="s">
        <v>117</v>
      </c>
      <c r="J7227">
        <v>99</v>
      </c>
      <c r="K7227" t="s">
        <v>23</v>
      </c>
      <c r="L7227">
        <v>6</v>
      </c>
      <c r="M7227" t="s">
        <v>59</v>
      </c>
      <c r="N7227">
        <v>999</v>
      </c>
      <c r="O7227" t="s">
        <v>42</v>
      </c>
      <c r="P7227">
        <v>0</v>
      </c>
      <c r="T7227" s="3" t="str">
        <f t="shared" si="225"/>
        <v>.</v>
      </c>
      <c r="U7227" s="3" t="str">
        <f>IF(AND(R7227&lt;&gt;"_U",N7227&lt;&gt;9999,N7227&lt;&gt;999,L7227&lt;&gt;"Median"),IFERROR(VLOOKUP(A7227,'TA Total'!A:P,16,0),"."),".")</f>
        <v>.</v>
      </c>
    </row>
    <row r="7228" spans="1:21" x14ac:dyDescent="0.3">
      <c r="A7228" s="1" t="str">
        <f t="shared" si="224"/>
        <v>2023|Carterton District|$100,001-$150,000</v>
      </c>
      <c r="B7228" t="s">
        <v>18</v>
      </c>
      <c r="C7228" t="s">
        <v>19</v>
      </c>
      <c r="D7228" t="s">
        <v>20</v>
      </c>
      <c r="E7228" t="s">
        <v>21</v>
      </c>
      <c r="F7228">
        <v>2023</v>
      </c>
      <c r="G7228">
        <v>2023</v>
      </c>
      <c r="H7228">
        <v>49</v>
      </c>
      <c r="I7228" t="s">
        <v>117</v>
      </c>
      <c r="J7228">
        <v>99</v>
      </c>
      <c r="K7228" t="s">
        <v>23</v>
      </c>
      <c r="L7228">
        <v>6</v>
      </c>
      <c r="M7228" t="s">
        <v>59</v>
      </c>
      <c r="N7228">
        <v>3</v>
      </c>
      <c r="O7228" t="s">
        <v>25</v>
      </c>
      <c r="P7228">
        <v>72</v>
      </c>
      <c r="T7228" s="3">
        <f t="shared" si="225"/>
        <v>9.3000000000000007</v>
      </c>
      <c r="U7228" s="3">
        <f>IF(AND(R7228&lt;&gt;"_U",N7228&lt;&gt;9999,N7228&lt;&gt;999,L7228&lt;&gt;"Median"),IFERROR(VLOOKUP(A7228,'TA Total'!A:P,16,0),"."),".")</f>
        <v>774</v>
      </c>
    </row>
    <row r="7229" spans="1:21" x14ac:dyDescent="0.3">
      <c r="A7229" s="1" t="str">
        <f t="shared" si="224"/>
        <v>2023|Carterton District|$100,001-$150,000</v>
      </c>
      <c r="B7229" t="s">
        <v>18</v>
      </c>
      <c r="C7229" t="s">
        <v>19</v>
      </c>
      <c r="D7229" t="s">
        <v>20</v>
      </c>
      <c r="E7229" t="s">
        <v>21</v>
      </c>
      <c r="F7229">
        <v>2023</v>
      </c>
      <c r="G7229">
        <v>2023</v>
      </c>
      <c r="H7229">
        <v>49</v>
      </c>
      <c r="I7229" t="s">
        <v>117</v>
      </c>
      <c r="J7229">
        <v>99</v>
      </c>
      <c r="K7229" t="s">
        <v>23</v>
      </c>
      <c r="L7229">
        <v>6</v>
      </c>
      <c r="M7229" t="s">
        <v>59</v>
      </c>
      <c r="N7229">
        <v>2</v>
      </c>
      <c r="O7229" t="s">
        <v>28</v>
      </c>
      <c r="P7229">
        <v>126</v>
      </c>
      <c r="T7229" s="3">
        <f t="shared" si="225"/>
        <v>16.28</v>
      </c>
      <c r="U7229" s="3">
        <f>IF(AND(R7229&lt;&gt;"_U",N7229&lt;&gt;9999,N7229&lt;&gt;999,L7229&lt;&gt;"Median"),IFERROR(VLOOKUP(A7229,'TA Total'!A:P,16,0),"."),".")</f>
        <v>774</v>
      </c>
    </row>
    <row r="7230" spans="1:21" x14ac:dyDescent="0.3">
      <c r="A7230" s="1" t="str">
        <f t="shared" si="224"/>
        <v>2023|Carterton District|$100,001-$150,000</v>
      </c>
      <c r="B7230" t="s">
        <v>18</v>
      </c>
      <c r="C7230" t="s">
        <v>19</v>
      </c>
      <c r="D7230" t="s">
        <v>20</v>
      </c>
      <c r="E7230" t="s">
        <v>21</v>
      </c>
      <c r="F7230">
        <v>2023</v>
      </c>
      <c r="G7230">
        <v>2023</v>
      </c>
      <c r="H7230">
        <v>49</v>
      </c>
      <c r="I7230" t="s">
        <v>117</v>
      </c>
      <c r="J7230">
        <v>99</v>
      </c>
      <c r="K7230" t="s">
        <v>23</v>
      </c>
      <c r="L7230">
        <v>6</v>
      </c>
      <c r="M7230" t="s">
        <v>59</v>
      </c>
      <c r="N7230">
        <v>9999</v>
      </c>
      <c r="O7230" t="s">
        <v>40</v>
      </c>
      <c r="P7230">
        <v>774</v>
      </c>
      <c r="T7230" s="3" t="str">
        <f t="shared" si="225"/>
        <v>.</v>
      </c>
      <c r="U7230" s="3" t="str">
        <f>IF(AND(R7230&lt;&gt;"_U",N7230&lt;&gt;9999,N7230&lt;&gt;999,L7230&lt;&gt;"Median"),IFERROR(VLOOKUP(A7230,'TA Total'!A:P,16,0),"."),".")</f>
        <v>.</v>
      </c>
    </row>
    <row r="7231" spans="1:21" x14ac:dyDescent="0.3">
      <c r="A7231" s="1" t="str">
        <f t="shared" si="224"/>
        <v>2023|Carterton District|$100,001-$150,000</v>
      </c>
      <c r="B7231" t="s">
        <v>18</v>
      </c>
      <c r="C7231" t="s">
        <v>19</v>
      </c>
      <c r="D7231" t="s">
        <v>20</v>
      </c>
      <c r="E7231" t="s">
        <v>21</v>
      </c>
      <c r="F7231">
        <v>2023</v>
      </c>
      <c r="G7231">
        <v>2023</v>
      </c>
      <c r="H7231">
        <v>49</v>
      </c>
      <c r="I7231" t="s">
        <v>117</v>
      </c>
      <c r="J7231">
        <v>99</v>
      </c>
      <c r="K7231" t="s">
        <v>23</v>
      </c>
      <c r="L7231">
        <v>6</v>
      </c>
      <c r="M7231" t="s">
        <v>59</v>
      </c>
      <c r="N7231">
        <v>1</v>
      </c>
      <c r="O7231" t="s">
        <v>33</v>
      </c>
      <c r="P7231">
        <v>576</v>
      </c>
      <c r="T7231" s="3">
        <f t="shared" si="225"/>
        <v>74.42</v>
      </c>
      <c r="U7231" s="3">
        <f>IF(AND(R7231&lt;&gt;"_U",N7231&lt;&gt;9999,N7231&lt;&gt;999,L7231&lt;&gt;"Median"),IFERROR(VLOOKUP(A7231,'TA Total'!A:P,16,0),"."),".")</f>
        <v>774</v>
      </c>
    </row>
    <row r="7232" spans="1:21" x14ac:dyDescent="0.3">
      <c r="A7232" s="1" t="str">
        <f t="shared" si="224"/>
        <v>2023|Carterton District|$150,001-$200,000</v>
      </c>
      <c r="B7232" t="s">
        <v>18</v>
      </c>
      <c r="C7232" t="s">
        <v>19</v>
      </c>
      <c r="D7232" t="s">
        <v>20</v>
      </c>
      <c r="E7232" t="s">
        <v>21</v>
      </c>
      <c r="F7232">
        <v>2023</v>
      </c>
      <c r="G7232">
        <v>2023</v>
      </c>
      <c r="H7232">
        <v>49</v>
      </c>
      <c r="I7232" t="s">
        <v>117</v>
      </c>
      <c r="J7232">
        <v>99</v>
      </c>
      <c r="K7232" t="s">
        <v>23</v>
      </c>
      <c r="L7232">
        <v>7</v>
      </c>
      <c r="M7232" t="s">
        <v>43</v>
      </c>
      <c r="N7232">
        <v>2</v>
      </c>
      <c r="O7232" t="s">
        <v>28</v>
      </c>
      <c r="P7232">
        <v>48</v>
      </c>
      <c r="T7232" s="3">
        <f t="shared" si="225"/>
        <v>10.81</v>
      </c>
      <c r="U7232" s="3">
        <f>IF(AND(R7232&lt;&gt;"_U",N7232&lt;&gt;9999,N7232&lt;&gt;999,L7232&lt;&gt;"Median"),IFERROR(VLOOKUP(A7232,'TA Total'!A:P,16,0),"."),".")</f>
        <v>444</v>
      </c>
    </row>
    <row r="7233" spans="1:21" x14ac:dyDescent="0.3">
      <c r="A7233" s="1" t="str">
        <f t="shared" si="224"/>
        <v>2023|Carterton District|$150,001-$200,000</v>
      </c>
      <c r="B7233" t="s">
        <v>18</v>
      </c>
      <c r="C7233" t="s">
        <v>19</v>
      </c>
      <c r="D7233" t="s">
        <v>20</v>
      </c>
      <c r="E7233" t="s">
        <v>21</v>
      </c>
      <c r="F7233">
        <v>2023</v>
      </c>
      <c r="G7233">
        <v>2023</v>
      </c>
      <c r="H7233">
        <v>49</v>
      </c>
      <c r="I7233" t="s">
        <v>117</v>
      </c>
      <c r="J7233">
        <v>99</v>
      </c>
      <c r="K7233" t="s">
        <v>23</v>
      </c>
      <c r="L7233">
        <v>7</v>
      </c>
      <c r="M7233" t="s">
        <v>43</v>
      </c>
      <c r="N7233">
        <v>7777</v>
      </c>
      <c r="O7233" t="s">
        <v>37</v>
      </c>
      <c r="P7233">
        <v>444</v>
      </c>
      <c r="T7233" s="3">
        <f t="shared" si="225"/>
        <v>100</v>
      </c>
      <c r="U7233" s="3">
        <f>IF(AND(R7233&lt;&gt;"_U",N7233&lt;&gt;9999,N7233&lt;&gt;999,L7233&lt;&gt;"Median"),IFERROR(VLOOKUP(A7233,'TA Total'!A:P,16,0),"."),".")</f>
        <v>444</v>
      </c>
    </row>
    <row r="7234" spans="1:21" x14ac:dyDescent="0.3">
      <c r="A7234" s="1" t="str">
        <f t="shared" si="224"/>
        <v>2023|Carterton District|$150,001-$200,000</v>
      </c>
      <c r="B7234" t="s">
        <v>18</v>
      </c>
      <c r="C7234" t="s">
        <v>19</v>
      </c>
      <c r="D7234" t="s">
        <v>20</v>
      </c>
      <c r="E7234" t="s">
        <v>21</v>
      </c>
      <c r="F7234">
        <v>2023</v>
      </c>
      <c r="G7234">
        <v>2023</v>
      </c>
      <c r="H7234">
        <v>49</v>
      </c>
      <c r="I7234" t="s">
        <v>117</v>
      </c>
      <c r="J7234">
        <v>99</v>
      </c>
      <c r="K7234" t="s">
        <v>23</v>
      </c>
      <c r="L7234">
        <v>7</v>
      </c>
      <c r="M7234" t="s">
        <v>43</v>
      </c>
      <c r="N7234">
        <v>9999</v>
      </c>
      <c r="O7234" t="s">
        <v>40</v>
      </c>
      <c r="P7234">
        <v>444</v>
      </c>
      <c r="T7234" s="3" t="str">
        <f t="shared" si="225"/>
        <v>.</v>
      </c>
      <c r="U7234" s="3" t="str">
        <f>IF(AND(R7234&lt;&gt;"_U",N7234&lt;&gt;9999,N7234&lt;&gt;999,L7234&lt;&gt;"Median"),IFERROR(VLOOKUP(A7234,'TA Total'!A:P,16,0),"."),".")</f>
        <v>.</v>
      </c>
    </row>
    <row r="7235" spans="1:21" x14ac:dyDescent="0.3">
      <c r="A7235" s="1" t="str">
        <f t="shared" ref="A7235:A7298" si="226">G7235&amp;"|"&amp;I7235&amp;"|"&amp;M7235</f>
        <v>2023|Carterton District|$150,001-$200,000</v>
      </c>
      <c r="B7235" t="s">
        <v>18</v>
      </c>
      <c r="C7235" t="s">
        <v>19</v>
      </c>
      <c r="D7235" t="s">
        <v>20</v>
      </c>
      <c r="E7235" t="s">
        <v>21</v>
      </c>
      <c r="F7235">
        <v>2023</v>
      </c>
      <c r="G7235">
        <v>2023</v>
      </c>
      <c r="H7235">
        <v>49</v>
      </c>
      <c r="I7235" t="s">
        <v>117</v>
      </c>
      <c r="J7235">
        <v>99</v>
      </c>
      <c r="K7235" t="s">
        <v>23</v>
      </c>
      <c r="L7235">
        <v>7</v>
      </c>
      <c r="M7235" t="s">
        <v>43</v>
      </c>
      <c r="N7235">
        <v>999</v>
      </c>
      <c r="O7235" t="s">
        <v>42</v>
      </c>
      <c r="P7235">
        <v>0</v>
      </c>
      <c r="T7235" s="3" t="str">
        <f t="shared" ref="T7235:T7298" si="227">IF(AND(R7235&lt;&gt;"_U",R7235&lt;&gt;"c",N7235&lt;&gt;999,N7235&lt;&gt;9999,L7235&lt;&gt;"Median"),IFERROR((ROUND(P7235/U7235*100,2)),"."),".")</f>
        <v>.</v>
      </c>
      <c r="U7235" s="3" t="str">
        <f>IF(AND(R7235&lt;&gt;"_U",N7235&lt;&gt;9999,N7235&lt;&gt;999,L7235&lt;&gt;"Median"),IFERROR(VLOOKUP(A7235,'TA Total'!A:P,16,0),"."),".")</f>
        <v>.</v>
      </c>
    </row>
    <row r="7236" spans="1:21" x14ac:dyDescent="0.3">
      <c r="A7236" s="1" t="str">
        <f t="shared" si="226"/>
        <v>2023|Carterton District|$150,001-$200,000</v>
      </c>
      <c r="B7236" t="s">
        <v>18</v>
      </c>
      <c r="C7236" t="s">
        <v>19</v>
      </c>
      <c r="D7236" t="s">
        <v>20</v>
      </c>
      <c r="E7236" t="s">
        <v>21</v>
      </c>
      <c r="F7236">
        <v>2023</v>
      </c>
      <c r="G7236">
        <v>2023</v>
      </c>
      <c r="H7236">
        <v>49</v>
      </c>
      <c r="I7236" t="s">
        <v>117</v>
      </c>
      <c r="J7236">
        <v>99</v>
      </c>
      <c r="K7236" t="s">
        <v>23</v>
      </c>
      <c r="L7236">
        <v>7</v>
      </c>
      <c r="M7236" t="s">
        <v>43</v>
      </c>
      <c r="N7236">
        <v>1</v>
      </c>
      <c r="O7236" t="s">
        <v>33</v>
      </c>
      <c r="P7236">
        <v>336</v>
      </c>
      <c r="T7236" s="3">
        <f t="shared" si="227"/>
        <v>75.680000000000007</v>
      </c>
      <c r="U7236" s="3">
        <f>IF(AND(R7236&lt;&gt;"_U",N7236&lt;&gt;9999,N7236&lt;&gt;999,L7236&lt;&gt;"Median"),IFERROR(VLOOKUP(A7236,'TA Total'!A:P,16,0),"."),".")</f>
        <v>444</v>
      </c>
    </row>
    <row r="7237" spans="1:21" x14ac:dyDescent="0.3">
      <c r="A7237" s="1" t="str">
        <f t="shared" si="226"/>
        <v>2023|Carterton District|$150,001-$200,000</v>
      </c>
      <c r="B7237" t="s">
        <v>18</v>
      </c>
      <c r="C7237" t="s">
        <v>19</v>
      </c>
      <c r="D7237" t="s">
        <v>20</v>
      </c>
      <c r="E7237" t="s">
        <v>21</v>
      </c>
      <c r="F7237">
        <v>2023</v>
      </c>
      <c r="G7237">
        <v>2023</v>
      </c>
      <c r="H7237">
        <v>49</v>
      </c>
      <c r="I7237" t="s">
        <v>117</v>
      </c>
      <c r="J7237">
        <v>99</v>
      </c>
      <c r="K7237" t="s">
        <v>23</v>
      </c>
      <c r="L7237">
        <v>7</v>
      </c>
      <c r="M7237" t="s">
        <v>43</v>
      </c>
      <c r="N7237">
        <v>3</v>
      </c>
      <c r="O7237" t="s">
        <v>25</v>
      </c>
      <c r="P7237">
        <v>54</v>
      </c>
      <c r="T7237" s="3">
        <f t="shared" si="227"/>
        <v>12.16</v>
      </c>
      <c r="U7237" s="3">
        <f>IF(AND(R7237&lt;&gt;"_U",N7237&lt;&gt;9999,N7237&lt;&gt;999,L7237&lt;&gt;"Median"),IFERROR(VLOOKUP(A7237,'TA Total'!A:P,16,0),"."),".")</f>
        <v>444</v>
      </c>
    </row>
    <row r="7238" spans="1:21" x14ac:dyDescent="0.3">
      <c r="A7238" s="1" t="str">
        <f t="shared" si="226"/>
        <v>2023|Carterton District|$200,001 or more</v>
      </c>
      <c r="B7238" t="s">
        <v>18</v>
      </c>
      <c r="C7238" t="s">
        <v>19</v>
      </c>
      <c r="D7238" t="s">
        <v>20</v>
      </c>
      <c r="E7238" t="s">
        <v>21</v>
      </c>
      <c r="F7238">
        <v>2023</v>
      </c>
      <c r="G7238">
        <v>2023</v>
      </c>
      <c r="H7238">
        <v>49</v>
      </c>
      <c r="I7238" t="s">
        <v>117</v>
      </c>
      <c r="J7238">
        <v>99</v>
      </c>
      <c r="K7238" t="s">
        <v>23</v>
      </c>
      <c r="L7238">
        <v>8</v>
      </c>
      <c r="M7238" t="s">
        <v>27</v>
      </c>
      <c r="N7238">
        <v>1</v>
      </c>
      <c r="O7238" t="s">
        <v>33</v>
      </c>
      <c r="P7238">
        <v>273</v>
      </c>
      <c r="T7238" s="3">
        <f t="shared" si="227"/>
        <v>75.83</v>
      </c>
      <c r="U7238" s="3">
        <f>IF(AND(R7238&lt;&gt;"_U",N7238&lt;&gt;9999,N7238&lt;&gt;999,L7238&lt;&gt;"Median"),IFERROR(VLOOKUP(A7238,'TA Total'!A:P,16,0),"."),".")</f>
        <v>360</v>
      </c>
    </row>
    <row r="7239" spans="1:21" x14ac:dyDescent="0.3">
      <c r="A7239" s="1" t="str">
        <f t="shared" si="226"/>
        <v>2023|Carterton District|$200,001 or more</v>
      </c>
      <c r="B7239" t="s">
        <v>18</v>
      </c>
      <c r="C7239" t="s">
        <v>19</v>
      </c>
      <c r="D7239" t="s">
        <v>20</v>
      </c>
      <c r="E7239" t="s">
        <v>21</v>
      </c>
      <c r="F7239">
        <v>2023</v>
      </c>
      <c r="G7239">
        <v>2023</v>
      </c>
      <c r="H7239">
        <v>49</v>
      </c>
      <c r="I7239" t="s">
        <v>117</v>
      </c>
      <c r="J7239">
        <v>99</v>
      </c>
      <c r="K7239" t="s">
        <v>23</v>
      </c>
      <c r="L7239">
        <v>8</v>
      </c>
      <c r="M7239" t="s">
        <v>27</v>
      </c>
      <c r="N7239">
        <v>9999</v>
      </c>
      <c r="O7239" t="s">
        <v>40</v>
      </c>
      <c r="P7239">
        <v>360</v>
      </c>
      <c r="T7239" s="3" t="str">
        <f t="shared" si="227"/>
        <v>.</v>
      </c>
      <c r="U7239" s="3" t="str">
        <f>IF(AND(R7239&lt;&gt;"_U",N7239&lt;&gt;9999,N7239&lt;&gt;999,L7239&lt;&gt;"Median"),IFERROR(VLOOKUP(A7239,'TA Total'!A:P,16,0),"."),".")</f>
        <v>.</v>
      </c>
    </row>
    <row r="7240" spans="1:21" x14ac:dyDescent="0.3">
      <c r="A7240" s="1" t="str">
        <f t="shared" si="226"/>
        <v>2023|Carterton District|$200,001 or more</v>
      </c>
      <c r="B7240" t="s">
        <v>18</v>
      </c>
      <c r="C7240" t="s">
        <v>19</v>
      </c>
      <c r="D7240" t="s">
        <v>20</v>
      </c>
      <c r="E7240" t="s">
        <v>21</v>
      </c>
      <c r="F7240">
        <v>2023</v>
      </c>
      <c r="G7240">
        <v>2023</v>
      </c>
      <c r="H7240">
        <v>49</v>
      </c>
      <c r="I7240" t="s">
        <v>117</v>
      </c>
      <c r="J7240">
        <v>99</v>
      </c>
      <c r="K7240" t="s">
        <v>23</v>
      </c>
      <c r="L7240">
        <v>8</v>
      </c>
      <c r="M7240" t="s">
        <v>27</v>
      </c>
      <c r="N7240">
        <v>7777</v>
      </c>
      <c r="O7240" t="s">
        <v>37</v>
      </c>
      <c r="P7240">
        <v>360</v>
      </c>
      <c r="T7240" s="3">
        <f t="shared" si="227"/>
        <v>100</v>
      </c>
      <c r="U7240" s="3">
        <f>IF(AND(R7240&lt;&gt;"_U",N7240&lt;&gt;9999,N7240&lt;&gt;999,L7240&lt;&gt;"Median"),IFERROR(VLOOKUP(A7240,'TA Total'!A:P,16,0),"."),".")</f>
        <v>360</v>
      </c>
    </row>
    <row r="7241" spans="1:21" x14ac:dyDescent="0.3">
      <c r="A7241" s="1" t="str">
        <f t="shared" si="226"/>
        <v>2023|Carterton District|$200,001 or more</v>
      </c>
      <c r="B7241" t="s">
        <v>18</v>
      </c>
      <c r="C7241" t="s">
        <v>19</v>
      </c>
      <c r="D7241" t="s">
        <v>20</v>
      </c>
      <c r="E7241" t="s">
        <v>21</v>
      </c>
      <c r="F7241">
        <v>2023</v>
      </c>
      <c r="G7241">
        <v>2023</v>
      </c>
      <c r="H7241">
        <v>49</v>
      </c>
      <c r="I7241" t="s">
        <v>117</v>
      </c>
      <c r="J7241">
        <v>99</v>
      </c>
      <c r="K7241" t="s">
        <v>23</v>
      </c>
      <c r="L7241">
        <v>8</v>
      </c>
      <c r="M7241" t="s">
        <v>27</v>
      </c>
      <c r="N7241">
        <v>999</v>
      </c>
      <c r="O7241" t="s">
        <v>42</v>
      </c>
      <c r="P7241">
        <v>0</v>
      </c>
      <c r="T7241" s="3" t="str">
        <f t="shared" si="227"/>
        <v>.</v>
      </c>
      <c r="U7241" s="3" t="str">
        <f>IF(AND(R7241&lt;&gt;"_U",N7241&lt;&gt;9999,N7241&lt;&gt;999,L7241&lt;&gt;"Median"),IFERROR(VLOOKUP(A7241,'TA Total'!A:P,16,0),"."),".")</f>
        <v>.</v>
      </c>
    </row>
    <row r="7242" spans="1:21" x14ac:dyDescent="0.3">
      <c r="A7242" s="1" t="str">
        <f t="shared" si="226"/>
        <v>2023|Carterton District|$200,001 or more</v>
      </c>
      <c r="B7242" t="s">
        <v>18</v>
      </c>
      <c r="C7242" t="s">
        <v>19</v>
      </c>
      <c r="D7242" t="s">
        <v>20</v>
      </c>
      <c r="E7242" t="s">
        <v>21</v>
      </c>
      <c r="F7242">
        <v>2023</v>
      </c>
      <c r="G7242">
        <v>2023</v>
      </c>
      <c r="H7242">
        <v>49</v>
      </c>
      <c r="I7242" t="s">
        <v>117</v>
      </c>
      <c r="J7242">
        <v>99</v>
      </c>
      <c r="K7242" t="s">
        <v>23</v>
      </c>
      <c r="L7242">
        <v>8</v>
      </c>
      <c r="M7242" t="s">
        <v>27</v>
      </c>
      <c r="N7242">
        <v>3</v>
      </c>
      <c r="O7242" t="s">
        <v>25</v>
      </c>
      <c r="P7242">
        <v>54</v>
      </c>
      <c r="T7242" s="3">
        <f t="shared" si="227"/>
        <v>15</v>
      </c>
      <c r="U7242" s="3">
        <f>IF(AND(R7242&lt;&gt;"_U",N7242&lt;&gt;9999,N7242&lt;&gt;999,L7242&lt;&gt;"Median"),IFERROR(VLOOKUP(A7242,'TA Total'!A:P,16,0),"."),".")</f>
        <v>360</v>
      </c>
    </row>
    <row r="7243" spans="1:21" x14ac:dyDescent="0.3">
      <c r="A7243" s="1" t="str">
        <f t="shared" si="226"/>
        <v>2023|Carterton District|$200,001 or more</v>
      </c>
      <c r="B7243" t="s">
        <v>18</v>
      </c>
      <c r="C7243" t="s">
        <v>19</v>
      </c>
      <c r="D7243" t="s">
        <v>20</v>
      </c>
      <c r="E7243" t="s">
        <v>21</v>
      </c>
      <c r="F7243">
        <v>2023</v>
      </c>
      <c r="G7243">
        <v>2023</v>
      </c>
      <c r="H7243">
        <v>49</v>
      </c>
      <c r="I7243" t="s">
        <v>117</v>
      </c>
      <c r="J7243">
        <v>99</v>
      </c>
      <c r="K7243" t="s">
        <v>23</v>
      </c>
      <c r="L7243">
        <v>8</v>
      </c>
      <c r="M7243" t="s">
        <v>27</v>
      </c>
      <c r="N7243">
        <v>2</v>
      </c>
      <c r="O7243" t="s">
        <v>28</v>
      </c>
      <c r="P7243">
        <v>33</v>
      </c>
      <c r="T7243" s="3">
        <f t="shared" si="227"/>
        <v>9.17</v>
      </c>
      <c r="U7243" s="3">
        <f>IF(AND(R7243&lt;&gt;"_U",N7243&lt;&gt;9999,N7243&lt;&gt;999,L7243&lt;&gt;"Median"),IFERROR(VLOOKUP(A7243,'TA Total'!A:P,16,0),"."),".")</f>
        <v>360</v>
      </c>
    </row>
    <row r="7244" spans="1:21" x14ac:dyDescent="0.3">
      <c r="A7244" s="1" t="str">
        <f t="shared" si="226"/>
        <v>2023|Carterton District|Total stated - total household income</v>
      </c>
      <c r="B7244" t="s">
        <v>18</v>
      </c>
      <c r="C7244" t="s">
        <v>19</v>
      </c>
      <c r="D7244" t="s">
        <v>20</v>
      </c>
      <c r="E7244" t="s">
        <v>21</v>
      </c>
      <c r="F7244">
        <v>2023</v>
      </c>
      <c r="G7244">
        <v>2023</v>
      </c>
      <c r="H7244">
        <v>49</v>
      </c>
      <c r="I7244" t="s">
        <v>117</v>
      </c>
      <c r="J7244">
        <v>99</v>
      </c>
      <c r="K7244" t="s">
        <v>23</v>
      </c>
      <c r="L7244">
        <v>77</v>
      </c>
      <c r="M7244" t="s">
        <v>32</v>
      </c>
      <c r="N7244">
        <v>7777</v>
      </c>
      <c r="O7244" t="s">
        <v>37</v>
      </c>
      <c r="P7244">
        <v>3972</v>
      </c>
      <c r="T7244" s="3">
        <f t="shared" si="227"/>
        <v>100</v>
      </c>
      <c r="U7244" s="3">
        <f>IF(AND(R7244&lt;&gt;"_U",N7244&lt;&gt;9999,N7244&lt;&gt;999,L7244&lt;&gt;"Median"),IFERROR(VLOOKUP(A7244,'TA Total'!A:P,16,0),"."),".")</f>
        <v>3972</v>
      </c>
    </row>
    <row r="7245" spans="1:21" x14ac:dyDescent="0.3">
      <c r="A7245" s="1" t="str">
        <f t="shared" si="226"/>
        <v>2023|Carterton District|Total stated - total household income</v>
      </c>
      <c r="B7245" t="s">
        <v>18</v>
      </c>
      <c r="C7245" t="s">
        <v>19</v>
      </c>
      <c r="D7245" t="s">
        <v>20</v>
      </c>
      <c r="E7245" t="s">
        <v>21</v>
      </c>
      <c r="F7245">
        <v>2023</v>
      </c>
      <c r="G7245">
        <v>2023</v>
      </c>
      <c r="H7245">
        <v>49</v>
      </c>
      <c r="I7245" t="s">
        <v>117</v>
      </c>
      <c r="J7245">
        <v>99</v>
      </c>
      <c r="K7245" t="s">
        <v>23</v>
      </c>
      <c r="L7245">
        <v>77</v>
      </c>
      <c r="M7245" t="s">
        <v>32</v>
      </c>
      <c r="N7245">
        <v>2</v>
      </c>
      <c r="O7245" t="s">
        <v>28</v>
      </c>
      <c r="P7245">
        <v>774</v>
      </c>
      <c r="T7245" s="3">
        <f t="shared" si="227"/>
        <v>19.489999999999998</v>
      </c>
      <c r="U7245" s="3">
        <f>IF(AND(R7245&lt;&gt;"_U",N7245&lt;&gt;9999,N7245&lt;&gt;999,L7245&lt;&gt;"Median"),IFERROR(VLOOKUP(A7245,'TA Total'!A:P,16,0),"."),".")</f>
        <v>3972</v>
      </c>
    </row>
    <row r="7246" spans="1:21" x14ac:dyDescent="0.3">
      <c r="A7246" s="1" t="str">
        <f t="shared" si="226"/>
        <v>2023|Carterton District|Total stated - total household income</v>
      </c>
      <c r="B7246" t="s">
        <v>18</v>
      </c>
      <c r="C7246" t="s">
        <v>19</v>
      </c>
      <c r="D7246" t="s">
        <v>20</v>
      </c>
      <c r="E7246" t="s">
        <v>21</v>
      </c>
      <c r="F7246">
        <v>2023</v>
      </c>
      <c r="G7246">
        <v>2023</v>
      </c>
      <c r="H7246">
        <v>49</v>
      </c>
      <c r="I7246" t="s">
        <v>117</v>
      </c>
      <c r="J7246">
        <v>99</v>
      </c>
      <c r="K7246" t="s">
        <v>23</v>
      </c>
      <c r="L7246">
        <v>77</v>
      </c>
      <c r="M7246" t="s">
        <v>32</v>
      </c>
      <c r="N7246">
        <v>3</v>
      </c>
      <c r="O7246" t="s">
        <v>25</v>
      </c>
      <c r="P7246">
        <v>384</v>
      </c>
      <c r="T7246" s="3">
        <f t="shared" si="227"/>
        <v>9.67</v>
      </c>
      <c r="U7246" s="3">
        <f>IF(AND(R7246&lt;&gt;"_U",N7246&lt;&gt;9999,N7246&lt;&gt;999,L7246&lt;&gt;"Median"),IFERROR(VLOOKUP(A7246,'TA Total'!A:P,16,0),"."),".")</f>
        <v>3972</v>
      </c>
    </row>
    <row r="7247" spans="1:21" x14ac:dyDescent="0.3">
      <c r="A7247" s="1" t="str">
        <f t="shared" si="226"/>
        <v>2023|Carterton District|Total stated - total household income</v>
      </c>
      <c r="B7247" t="s">
        <v>18</v>
      </c>
      <c r="C7247" t="s">
        <v>19</v>
      </c>
      <c r="D7247" t="s">
        <v>20</v>
      </c>
      <c r="E7247" t="s">
        <v>21</v>
      </c>
      <c r="F7247">
        <v>2023</v>
      </c>
      <c r="G7247">
        <v>2023</v>
      </c>
      <c r="H7247">
        <v>49</v>
      </c>
      <c r="I7247" t="s">
        <v>117</v>
      </c>
      <c r="J7247">
        <v>99</v>
      </c>
      <c r="K7247" t="s">
        <v>23</v>
      </c>
      <c r="L7247">
        <v>77</v>
      </c>
      <c r="M7247" t="s">
        <v>32</v>
      </c>
      <c r="N7247">
        <v>1</v>
      </c>
      <c r="O7247" t="s">
        <v>33</v>
      </c>
      <c r="P7247">
        <v>2817</v>
      </c>
      <c r="T7247" s="3">
        <f t="shared" si="227"/>
        <v>70.92</v>
      </c>
      <c r="U7247" s="3">
        <f>IF(AND(R7247&lt;&gt;"_U",N7247&lt;&gt;9999,N7247&lt;&gt;999,L7247&lt;&gt;"Median"),IFERROR(VLOOKUP(A7247,'TA Total'!A:P,16,0),"."),".")</f>
        <v>3972</v>
      </c>
    </row>
    <row r="7248" spans="1:21" x14ac:dyDescent="0.3">
      <c r="A7248" s="1" t="str">
        <f t="shared" si="226"/>
        <v>2023|Carterton District|Total stated - total household income</v>
      </c>
      <c r="B7248" t="s">
        <v>18</v>
      </c>
      <c r="C7248" t="s">
        <v>19</v>
      </c>
      <c r="D7248" t="s">
        <v>20</v>
      </c>
      <c r="E7248" t="s">
        <v>21</v>
      </c>
      <c r="F7248">
        <v>2023</v>
      </c>
      <c r="G7248">
        <v>2023</v>
      </c>
      <c r="H7248">
        <v>49</v>
      </c>
      <c r="I7248" t="s">
        <v>117</v>
      </c>
      <c r="J7248">
        <v>99</v>
      </c>
      <c r="K7248" t="s">
        <v>23</v>
      </c>
      <c r="L7248">
        <v>77</v>
      </c>
      <c r="M7248" t="s">
        <v>32</v>
      </c>
      <c r="N7248">
        <v>9999</v>
      </c>
      <c r="O7248" t="s">
        <v>40</v>
      </c>
      <c r="P7248">
        <v>3975</v>
      </c>
      <c r="T7248" s="3" t="str">
        <f t="shared" si="227"/>
        <v>.</v>
      </c>
      <c r="U7248" s="3" t="str">
        <f>IF(AND(R7248&lt;&gt;"_U",N7248&lt;&gt;9999,N7248&lt;&gt;999,L7248&lt;&gt;"Median"),IFERROR(VLOOKUP(A7248,'TA Total'!A:P,16,0),"."),".")</f>
        <v>.</v>
      </c>
    </row>
    <row r="7249" spans="1:21" x14ac:dyDescent="0.3">
      <c r="A7249" s="1" t="str">
        <f t="shared" si="226"/>
        <v>2023|Carterton District|Total stated - total household income</v>
      </c>
      <c r="B7249" t="s">
        <v>18</v>
      </c>
      <c r="C7249" t="s">
        <v>19</v>
      </c>
      <c r="D7249" t="s">
        <v>20</v>
      </c>
      <c r="E7249" t="s">
        <v>21</v>
      </c>
      <c r="F7249">
        <v>2023</v>
      </c>
      <c r="G7249">
        <v>2023</v>
      </c>
      <c r="H7249">
        <v>49</v>
      </c>
      <c r="I7249" t="s">
        <v>117</v>
      </c>
      <c r="J7249">
        <v>99</v>
      </c>
      <c r="K7249" t="s">
        <v>23</v>
      </c>
      <c r="L7249">
        <v>77</v>
      </c>
      <c r="M7249" t="s">
        <v>32</v>
      </c>
      <c r="N7249">
        <v>999</v>
      </c>
      <c r="O7249" t="s">
        <v>42</v>
      </c>
      <c r="P7249">
        <v>3</v>
      </c>
      <c r="T7249" s="3" t="str">
        <f t="shared" si="227"/>
        <v>.</v>
      </c>
      <c r="U7249" s="3" t="str">
        <f>IF(AND(R7249&lt;&gt;"_U",N7249&lt;&gt;9999,N7249&lt;&gt;999,L7249&lt;&gt;"Median"),IFERROR(VLOOKUP(A7249,'TA Total'!A:P,16,0),"."),".")</f>
        <v>.</v>
      </c>
    </row>
    <row r="7250" spans="1:21" x14ac:dyDescent="0.3">
      <c r="A7250" s="1" t="str">
        <f t="shared" si="226"/>
        <v>2023|Carterton District|Total - total household income</v>
      </c>
      <c r="B7250" t="s">
        <v>18</v>
      </c>
      <c r="C7250" t="s">
        <v>19</v>
      </c>
      <c r="D7250" t="s">
        <v>20</v>
      </c>
      <c r="E7250" t="s">
        <v>21</v>
      </c>
      <c r="F7250">
        <v>2023</v>
      </c>
      <c r="G7250">
        <v>2023</v>
      </c>
      <c r="H7250">
        <v>49</v>
      </c>
      <c r="I7250" t="s">
        <v>117</v>
      </c>
      <c r="J7250">
        <v>99</v>
      </c>
      <c r="K7250" t="s">
        <v>23</v>
      </c>
      <c r="L7250">
        <v>99</v>
      </c>
      <c r="M7250" t="s">
        <v>48</v>
      </c>
      <c r="N7250">
        <v>1</v>
      </c>
      <c r="O7250" t="s">
        <v>33</v>
      </c>
      <c r="P7250">
        <v>2874</v>
      </c>
      <c r="T7250" s="3">
        <f t="shared" si="227"/>
        <v>70.489999999999995</v>
      </c>
      <c r="U7250" s="3">
        <f>IF(AND(R7250&lt;&gt;"_U",N7250&lt;&gt;9999,N7250&lt;&gt;999,L7250&lt;&gt;"Median"),IFERROR(VLOOKUP(A7250,'TA Total'!A:P,16,0),"."),".")</f>
        <v>4077</v>
      </c>
    </row>
    <row r="7251" spans="1:21" x14ac:dyDescent="0.3">
      <c r="A7251" s="1" t="str">
        <f t="shared" si="226"/>
        <v>2023|Carterton District|Total - total household income</v>
      </c>
      <c r="B7251" t="s">
        <v>18</v>
      </c>
      <c r="C7251" t="s">
        <v>19</v>
      </c>
      <c r="D7251" t="s">
        <v>20</v>
      </c>
      <c r="E7251" t="s">
        <v>21</v>
      </c>
      <c r="F7251">
        <v>2023</v>
      </c>
      <c r="G7251">
        <v>2023</v>
      </c>
      <c r="H7251">
        <v>49</v>
      </c>
      <c r="I7251" t="s">
        <v>117</v>
      </c>
      <c r="J7251">
        <v>99</v>
      </c>
      <c r="K7251" t="s">
        <v>23</v>
      </c>
      <c r="L7251">
        <v>99</v>
      </c>
      <c r="M7251" t="s">
        <v>48</v>
      </c>
      <c r="N7251">
        <v>2</v>
      </c>
      <c r="O7251" t="s">
        <v>28</v>
      </c>
      <c r="P7251">
        <v>810</v>
      </c>
      <c r="T7251" s="3">
        <f t="shared" si="227"/>
        <v>19.87</v>
      </c>
      <c r="U7251" s="3">
        <f>IF(AND(R7251&lt;&gt;"_U",N7251&lt;&gt;9999,N7251&lt;&gt;999,L7251&lt;&gt;"Median"),IFERROR(VLOOKUP(A7251,'TA Total'!A:P,16,0),"."),".")</f>
        <v>4077</v>
      </c>
    </row>
    <row r="7252" spans="1:21" x14ac:dyDescent="0.3">
      <c r="A7252" s="1" t="str">
        <f t="shared" si="226"/>
        <v>2023|Carterton District|Total - total household income</v>
      </c>
      <c r="B7252" t="s">
        <v>18</v>
      </c>
      <c r="C7252" t="s">
        <v>19</v>
      </c>
      <c r="D7252" t="s">
        <v>20</v>
      </c>
      <c r="E7252" t="s">
        <v>21</v>
      </c>
      <c r="F7252">
        <v>2023</v>
      </c>
      <c r="G7252">
        <v>2023</v>
      </c>
      <c r="H7252">
        <v>49</v>
      </c>
      <c r="I7252" t="s">
        <v>117</v>
      </c>
      <c r="J7252">
        <v>99</v>
      </c>
      <c r="K7252" t="s">
        <v>23</v>
      </c>
      <c r="L7252">
        <v>99</v>
      </c>
      <c r="M7252" t="s">
        <v>48</v>
      </c>
      <c r="N7252">
        <v>3</v>
      </c>
      <c r="O7252" t="s">
        <v>25</v>
      </c>
      <c r="P7252">
        <v>393</v>
      </c>
      <c r="T7252" s="3">
        <f t="shared" si="227"/>
        <v>9.64</v>
      </c>
      <c r="U7252" s="3">
        <f>IF(AND(R7252&lt;&gt;"_U",N7252&lt;&gt;9999,N7252&lt;&gt;999,L7252&lt;&gt;"Median"),IFERROR(VLOOKUP(A7252,'TA Total'!A:P,16,0),"."),".")</f>
        <v>4077</v>
      </c>
    </row>
    <row r="7253" spans="1:21" x14ac:dyDescent="0.3">
      <c r="A7253" s="1" t="str">
        <f t="shared" si="226"/>
        <v>2023|Carterton District|Total - total household income</v>
      </c>
      <c r="B7253" t="s">
        <v>18</v>
      </c>
      <c r="C7253" t="s">
        <v>19</v>
      </c>
      <c r="D7253" t="s">
        <v>20</v>
      </c>
      <c r="E7253" t="s">
        <v>21</v>
      </c>
      <c r="F7253">
        <v>2023</v>
      </c>
      <c r="G7253">
        <v>2023</v>
      </c>
      <c r="H7253">
        <v>49</v>
      </c>
      <c r="I7253" t="s">
        <v>117</v>
      </c>
      <c r="J7253">
        <v>99</v>
      </c>
      <c r="K7253" t="s">
        <v>23</v>
      </c>
      <c r="L7253">
        <v>99</v>
      </c>
      <c r="M7253" t="s">
        <v>48</v>
      </c>
      <c r="N7253">
        <v>7777</v>
      </c>
      <c r="O7253" t="s">
        <v>37</v>
      </c>
      <c r="P7253">
        <v>4077</v>
      </c>
      <c r="T7253" s="3">
        <f t="shared" si="227"/>
        <v>100</v>
      </c>
      <c r="U7253" s="3">
        <f>IF(AND(R7253&lt;&gt;"_U",N7253&lt;&gt;9999,N7253&lt;&gt;999,L7253&lt;&gt;"Median"),IFERROR(VLOOKUP(A7253,'TA Total'!A:P,16,0),"."),".")</f>
        <v>4077</v>
      </c>
    </row>
    <row r="7254" spans="1:21" x14ac:dyDescent="0.3">
      <c r="A7254" s="1" t="str">
        <f t="shared" si="226"/>
        <v>2023|Carterton District|Total - total household income</v>
      </c>
      <c r="B7254" t="s">
        <v>18</v>
      </c>
      <c r="C7254" t="s">
        <v>19</v>
      </c>
      <c r="D7254" t="s">
        <v>20</v>
      </c>
      <c r="E7254" t="s">
        <v>21</v>
      </c>
      <c r="F7254">
        <v>2023</v>
      </c>
      <c r="G7254">
        <v>2023</v>
      </c>
      <c r="H7254">
        <v>49</v>
      </c>
      <c r="I7254" t="s">
        <v>117</v>
      </c>
      <c r="J7254">
        <v>99</v>
      </c>
      <c r="K7254" t="s">
        <v>23</v>
      </c>
      <c r="L7254">
        <v>99</v>
      </c>
      <c r="M7254" t="s">
        <v>48</v>
      </c>
      <c r="N7254">
        <v>999</v>
      </c>
      <c r="O7254" t="s">
        <v>42</v>
      </c>
      <c r="P7254">
        <v>3</v>
      </c>
      <c r="T7254" s="3" t="str">
        <f t="shared" si="227"/>
        <v>.</v>
      </c>
      <c r="U7254" s="3" t="str">
        <f>IF(AND(R7254&lt;&gt;"_U",N7254&lt;&gt;9999,N7254&lt;&gt;999,L7254&lt;&gt;"Median"),IFERROR(VLOOKUP(A7254,'TA Total'!A:P,16,0),"."),".")</f>
        <v>.</v>
      </c>
    </row>
    <row r="7255" spans="1:21" x14ac:dyDescent="0.3">
      <c r="A7255" s="1" t="str">
        <f t="shared" si="226"/>
        <v>2023|Carterton District|Total - total household income</v>
      </c>
      <c r="B7255" t="s">
        <v>18</v>
      </c>
      <c r="C7255" t="s">
        <v>19</v>
      </c>
      <c r="D7255" t="s">
        <v>20</v>
      </c>
      <c r="E7255" t="s">
        <v>21</v>
      </c>
      <c r="F7255">
        <v>2023</v>
      </c>
      <c r="G7255">
        <v>2023</v>
      </c>
      <c r="H7255">
        <v>49</v>
      </c>
      <c r="I7255" t="s">
        <v>117</v>
      </c>
      <c r="J7255">
        <v>99</v>
      </c>
      <c r="K7255" t="s">
        <v>23</v>
      </c>
      <c r="L7255">
        <v>99</v>
      </c>
      <c r="M7255" t="s">
        <v>48</v>
      </c>
      <c r="N7255">
        <v>9999</v>
      </c>
      <c r="O7255" t="s">
        <v>40</v>
      </c>
      <c r="P7255">
        <v>4077</v>
      </c>
      <c r="T7255" s="3" t="str">
        <f t="shared" si="227"/>
        <v>.</v>
      </c>
      <c r="U7255" s="3" t="str">
        <f>IF(AND(R7255&lt;&gt;"_U",N7255&lt;&gt;9999,N7255&lt;&gt;999,L7255&lt;&gt;"Median"),IFERROR(VLOOKUP(A7255,'TA Total'!A:P,16,0),"."),".")</f>
        <v>.</v>
      </c>
    </row>
    <row r="7256" spans="1:21" x14ac:dyDescent="0.3">
      <c r="A7256" s="1" t="str">
        <f t="shared" si="226"/>
        <v>2023|Carterton District|Median ($) - total household income</v>
      </c>
      <c r="B7256" t="s">
        <v>18</v>
      </c>
      <c r="C7256" t="s">
        <v>19</v>
      </c>
      <c r="D7256" t="s">
        <v>20</v>
      </c>
      <c r="E7256" t="s">
        <v>21</v>
      </c>
      <c r="F7256">
        <v>2023</v>
      </c>
      <c r="G7256">
        <v>2023</v>
      </c>
      <c r="H7256">
        <v>49</v>
      </c>
      <c r="I7256" t="s">
        <v>117</v>
      </c>
      <c r="J7256">
        <v>99</v>
      </c>
      <c r="K7256" t="s">
        <v>23</v>
      </c>
      <c r="L7256" t="s">
        <v>56</v>
      </c>
      <c r="M7256" t="s">
        <v>57</v>
      </c>
      <c r="N7256">
        <v>9999</v>
      </c>
      <c r="O7256" t="s">
        <v>40</v>
      </c>
      <c r="P7256">
        <v>79700</v>
      </c>
      <c r="T7256" s="3" t="str">
        <f t="shared" si="227"/>
        <v>.</v>
      </c>
      <c r="U7256" s="3" t="str">
        <f>IF(AND(R7256&lt;&gt;"_U",N7256&lt;&gt;9999,N7256&lt;&gt;999,L7256&lt;&gt;"Median"),IFERROR(VLOOKUP(A7256,'TA Total'!A:P,16,0),"."),".")</f>
        <v>.</v>
      </c>
    </row>
    <row r="7257" spans="1:21" x14ac:dyDescent="0.3">
      <c r="A7257" s="1" t="str">
        <f t="shared" si="226"/>
        <v>2023|Carterton District|Median ($) - total household income</v>
      </c>
      <c r="B7257" t="s">
        <v>18</v>
      </c>
      <c r="C7257" t="s">
        <v>19</v>
      </c>
      <c r="D7257" t="s">
        <v>20</v>
      </c>
      <c r="E7257" t="s">
        <v>21</v>
      </c>
      <c r="F7257">
        <v>2023</v>
      </c>
      <c r="G7257">
        <v>2023</v>
      </c>
      <c r="H7257">
        <v>49</v>
      </c>
      <c r="I7257" t="s">
        <v>117</v>
      </c>
      <c r="J7257">
        <v>99</v>
      </c>
      <c r="K7257" t="s">
        <v>23</v>
      </c>
      <c r="L7257" t="s">
        <v>56</v>
      </c>
      <c r="M7257" t="s">
        <v>57</v>
      </c>
      <c r="N7257">
        <v>999</v>
      </c>
      <c r="O7257" t="s">
        <v>42</v>
      </c>
      <c r="R7257" t="s">
        <v>61</v>
      </c>
      <c r="S7257" t="s">
        <v>62</v>
      </c>
      <c r="T7257" s="3" t="str">
        <f t="shared" si="227"/>
        <v>.</v>
      </c>
      <c r="U7257" s="3" t="str">
        <f>IF(AND(R7257&lt;&gt;"_U",N7257&lt;&gt;9999,N7257&lt;&gt;999,L7257&lt;&gt;"Median"),IFERROR(VLOOKUP(A7257,'TA Total'!A:P,16,0),"."),".")</f>
        <v>.</v>
      </c>
    </row>
    <row r="7258" spans="1:21" x14ac:dyDescent="0.3">
      <c r="A7258" s="1" t="str">
        <f t="shared" si="226"/>
        <v>2023|Carterton District|Median ($) - total household income</v>
      </c>
      <c r="B7258" t="s">
        <v>18</v>
      </c>
      <c r="C7258" t="s">
        <v>19</v>
      </c>
      <c r="D7258" t="s">
        <v>20</v>
      </c>
      <c r="E7258" t="s">
        <v>21</v>
      </c>
      <c r="F7258">
        <v>2023</v>
      </c>
      <c r="G7258">
        <v>2023</v>
      </c>
      <c r="H7258">
        <v>49</v>
      </c>
      <c r="I7258" t="s">
        <v>117</v>
      </c>
      <c r="J7258">
        <v>99</v>
      </c>
      <c r="K7258" t="s">
        <v>23</v>
      </c>
      <c r="L7258" t="s">
        <v>56</v>
      </c>
      <c r="M7258" t="s">
        <v>57</v>
      </c>
      <c r="N7258">
        <v>7777</v>
      </c>
      <c r="O7258" t="s">
        <v>37</v>
      </c>
      <c r="P7258">
        <v>79700</v>
      </c>
      <c r="T7258" s="3" t="str">
        <f t="shared" si="227"/>
        <v>.</v>
      </c>
      <c r="U7258" s="3" t="str">
        <f>IF(AND(R7258&lt;&gt;"_U",N7258&lt;&gt;9999,N7258&lt;&gt;999,L7258&lt;&gt;"Median"),IFERROR(VLOOKUP(A7258,'TA Total'!A:P,16,0),"."),".")</f>
        <v>.</v>
      </c>
    </row>
    <row r="7259" spans="1:21" x14ac:dyDescent="0.3">
      <c r="A7259" s="1" t="str">
        <f t="shared" si="226"/>
        <v>2023|Carterton District|Median ($) - total household income</v>
      </c>
      <c r="B7259" t="s">
        <v>18</v>
      </c>
      <c r="C7259" t="s">
        <v>19</v>
      </c>
      <c r="D7259" t="s">
        <v>20</v>
      </c>
      <c r="E7259" t="s">
        <v>21</v>
      </c>
      <c r="F7259">
        <v>2023</v>
      </c>
      <c r="G7259">
        <v>2023</v>
      </c>
      <c r="H7259">
        <v>49</v>
      </c>
      <c r="I7259" t="s">
        <v>117</v>
      </c>
      <c r="J7259">
        <v>99</v>
      </c>
      <c r="K7259" t="s">
        <v>23</v>
      </c>
      <c r="L7259" t="s">
        <v>56</v>
      </c>
      <c r="M7259" t="s">
        <v>57</v>
      </c>
      <c r="N7259">
        <v>3</v>
      </c>
      <c r="O7259" t="s">
        <v>25</v>
      </c>
      <c r="P7259">
        <v>94700</v>
      </c>
      <c r="T7259" s="3" t="str">
        <f t="shared" si="227"/>
        <v>.</v>
      </c>
      <c r="U7259" s="3" t="str">
        <f>IF(AND(R7259&lt;&gt;"_U",N7259&lt;&gt;9999,N7259&lt;&gt;999,L7259&lt;&gt;"Median"),IFERROR(VLOOKUP(A7259,'TA Total'!A:P,16,0),"."),".")</f>
        <v>.</v>
      </c>
    </row>
    <row r="7260" spans="1:21" x14ac:dyDescent="0.3">
      <c r="A7260" s="1" t="str">
        <f t="shared" si="226"/>
        <v>2023|Carterton District|Median ($) - total household income</v>
      </c>
      <c r="B7260" t="s">
        <v>18</v>
      </c>
      <c r="C7260" t="s">
        <v>19</v>
      </c>
      <c r="D7260" t="s">
        <v>20</v>
      </c>
      <c r="E7260" t="s">
        <v>21</v>
      </c>
      <c r="F7260">
        <v>2023</v>
      </c>
      <c r="G7260">
        <v>2023</v>
      </c>
      <c r="H7260">
        <v>49</v>
      </c>
      <c r="I7260" t="s">
        <v>117</v>
      </c>
      <c r="J7260">
        <v>99</v>
      </c>
      <c r="K7260" t="s">
        <v>23</v>
      </c>
      <c r="L7260" t="s">
        <v>56</v>
      </c>
      <c r="M7260" t="s">
        <v>57</v>
      </c>
      <c r="N7260">
        <v>2</v>
      </c>
      <c r="O7260" t="s">
        <v>28</v>
      </c>
      <c r="P7260">
        <v>64500</v>
      </c>
      <c r="T7260" s="3" t="str">
        <f t="shared" si="227"/>
        <v>.</v>
      </c>
      <c r="U7260" s="3" t="str">
        <f>IF(AND(R7260&lt;&gt;"_U",N7260&lt;&gt;9999,N7260&lt;&gt;999,L7260&lt;&gt;"Median"),IFERROR(VLOOKUP(A7260,'TA Total'!A:P,16,0),"."),".")</f>
        <v>.</v>
      </c>
    </row>
    <row r="7261" spans="1:21" x14ac:dyDescent="0.3">
      <c r="A7261" s="1" t="str">
        <f t="shared" si="226"/>
        <v>2023|Carterton District|Median ($) - total household income</v>
      </c>
      <c r="B7261" t="s">
        <v>18</v>
      </c>
      <c r="C7261" t="s">
        <v>19</v>
      </c>
      <c r="D7261" t="s">
        <v>20</v>
      </c>
      <c r="E7261" t="s">
        <v>21</v>
      </c>
      <c r="F7261">
        <v>2023</v>
      </c>
      <c r="G7261">
        <v>2023</v>
      </c>
      <c r="H7261">
        <v>49</v>
      </c>
      <c r="I7261" t="s">
        <v>117</v>
      </c>
      <c r="J7261">
        <v>99</v>
      </c>
      <c r="K7261" t="s">
        <v>23</v>
      </c>
      <c r="L7261" t="s">
        <v>56</v>
      </c>
      <c r="M7261" t="s">
        <v>57</v>
      </c>
      <c r="N7261">
        <v>1</v>
      </c>
      <c r="O7261" t="s">
        <v>33</v>
      </c>
      <c r="P7261">
        <v>83600</v>
      </c>
      <c r="T7261" s="3" t="str">
        <f t="shared" si="227"/>
        <v>.</v>
      </c>
      <c r="U7261" s="3" t="str">
        <f>IF(AND(R7261&lt;&gt;"_U",N7261&lt;&gt;9999,N7261&lt;&gt;999,L7261&lt;&gt;"Median"),IFERROR(VLOOKUP(A7261,'TA Total'!A:P,16,0),"."),".")</f>
        <v>.</v>
      </c>
    </row>
    <row r="7262" spans="1:21" x14ac:dyDescent="0.3">
      <c r="A7262" s="1" t="str">
        <f t="shared" si="226"/>
        <v>2023|South Wairarapa District|$20,000 or less</v>
      </c>
      <c r="B7262" t="s">
        <v>18</v>
      </c>
      <c r="C7262" t="s">
        <v>19</v>
      </c>
      <c r="D7262" t="s">
        <v>20</v>
      </c>
      <c r="E7262" t="s">
        <v>21</v>
      </c>
      <c r="F7262">
        <v>2023</v>
      </c>
      <c r="G7262">
        <v>2023</v>
      </c>
      <c r="H7262">
        <v>50</v>
      </c>
      <c r="I7262" t="s">
        <v>90</v>
      </c>
      <c r="J7262">
        <v>99</v>
      </c>
      <c r="K7262" t="s">
        <v>23</v>
      </c>
      <c r="L7262">
        <v>1</v>
      </c>
      <c r="M7262" t="s">
        <v>39</v>
      </c>
      <c r="N7262">
        <v>2</v>
      </c>
      <c r="O7262" t="s">
        <v>28</v>
      </c>
      <c r="P7262">
        <v>84</v>
      </c>
      <c r="T7262" s="3">
        <f t="shared" si="227"/>
        <v>36.840000000000003</v>
      </c>
      <c r="U7262" s="3">
        <f>IF(AND(R7262&lt;&gt;"_U",N7262&lt;&gt;9999,N7262&lt;&gt;999,L7262&lt;&gt;"Median"),IFERROR(VLOOKUP(A7262,'TA Total'!A:P,16,0),"."),".")</f>
        <v>228</v>
      </c>
    </row>
    <row r="7263" spans="1:21" x14ac:dyDescent="0.3">
      <c r="A7263" s="1" t="str">
        <f t="shared" si="226"/>
        <v>2023|South Wairarapa District|$20,000 or less</v>
      </c>
      <c r="B7263" t="s">
        <v>18</v>
      </c>
      <c r="C7263" t="s">
        <v>19</v>
      </c>
      <c r="D7263" t="s">
        <v>20</v>
      </c>
      <c r="E7263" t="s">
        <v>21</v>
      </c>
      <c r="F7263">
        <v>2023</v>
      </c>
      <c r="G7263">
        <v>2023</v>
      </c>
      <c r="H7263">
        <v>50</v>
      </c>
      <c r="I7263" t="s">
        <v>90</v>
      </c>
      <c r="J7263">
        <v>99</v>
      </c>
      <c r="K7263" t="s">
        <v>23</v>
      </c>
      <c r="L7263">
        <v>1</v>
      </c>
      <c r="M7263" t="s">
        <v>39</v>
      </c>
      <c r="N7263">
        <v>7777</v>
      </c>
      <c r="O7263" t="s">
        <v>37</v>
      </c>
      <c r="P7263">
        <v>228</v>
      </c>
      <c r="T7263" s="3">
        <f t="shared" si="227"/>
        <v>100</v>
      </c>
      <c r="U7263" s="3">
        <f>IF(AND(R7263&lt;&gt;"_U",N7263&lt;&gt;9999,N7263&lt;&gt;999,L7263&lt;&gt;"Median"),IFERROR(VLOOKUP(A7263,'TA Total'!A:P,16,0),"."),".")</f>
        <v>228</v>
      </c>
    </row>
    <row r="7264" spans="1:21" x14ac:dyDescent="0.3">
      <c r="A7264" s="1" t="str">
        <f t="shared" si="226"/>
        <v>2023|South Wairarapa District|$20,000 or less</v>
      </c>
      <c r="B7264" t="s">
        <v>18</v>
      </c>
      <c r="C7264" t="s">
        <v>19</v>
      </c>
      <c r="D7264" t="s">
        <v>20</v>
      </c>
      <c r="E7264" t="s">
        <v>21</v>
      </c>
      <c r="F7264">
        <v>2023</v>
      </c>
      <c r="G7264">
        <v>2023</v>
      </c>
      <c r="H7264">
        <v>50</v>
      </c>
      <c r="I7264" t="s">
        <v>90</v>
      </c>
      <c r="J7264">
        <v>99</v>
      </c>
      <c r="K7264" t="s">
        <v>23</v>
      </c>
      <c r="L7264">
        <v>1</v>
      </c>
      <c r="M7264" t="s">
        <v>39</v>
      </c>
      <c r="N7264">
        <v>3</v>
      </c>
      <c r="O7264" t="s">
        <v>25</v>
      </c>
      <c r="P7264">
        <v>30</v>
      </c>
      <c r="T7264" s="3">
        <f t="shared" si="227"/>
        <v>13.16</v>
      </c>
      <c r="U7264" s="3">
        <f>IF(AND(R7264&lt;&gt;"_U",N7264&lt;&gt;9999,N7264&lt;&gt;999,L7264&lt;&gt;"Median"),IFERROR(VLOOKUP(A7264,'TA Total'!A:P,16,0),"."),".")</f>
        <v>228</v>
      </c>
    </row>
    <row r="7265" spans="1:21" x14ac:dyDescent="0.3">
      <c r="A7265" s="1" t="str">
        <f t="shared" si="226"/>
        <v>2023|South Wairarapa District|$20,000 or less</v>
      </c>
      <c r="B7265" t="s">
        <v>18</v>
      </c>
      <c r="C7265" t="s">
        <v>19</v>
      </c>
      <c r="D7265" t="s">
        <v>20</v>
      </c>
      <c r="E7265" t="s">
        <v>21</v>
      </c>
      <c r="F7265">
        <v>2023</v>
      </c>
      <c r="G7265">
        <v>2023</v>
      </c>
      <c r="H7265">
        <v>50</v>
      </c>
      <c r="I7265" t="s">
        <v>90</v>
      </c>
      <c r="J7265">
        <v>99</v>
      </c>
      <c r="K7265" t="s">
        <v>23</v>
      </c>
      <c r="L7265">
        <v>1</v>
      </c>
      <c r="M7265" t="s">
        <v>39</v>
      </c>
      <c r="N7265">
        <v>9999</v>
      </c>
      <c r="O7265" t="s">
        <v>40</v>
      </c>
      <c r="P7265">
        <v>228</v>
      </c>
      <c r="T7265" s="3" t="str">
        <f t="shared" si="227"/>
        <v>.</v>
      </c>
      <c r="U7265" s="3" t="str">
        <f>IF(AND(R7265&lt;&gt;"_U",N7265&lt;&gt;9999,N7265&lt;&gt;999,L7265&lt;&gt;"Median"),IFERROR(VLOOKUP(A7265,'TA Total'!A:P,16,0),"."),".")</f>
        <v>.</v>
      </c>
    </row>
    <row r="7266" spans="1:21" x14ac:dyDescent="0.3">
      <c r="A7266" s="1" t="str">
        <f t="shared" si="226"/>
        <v>2023|South Wairarapa District|$20,000 or less</v>
      </c>
      <c r="B7266" t="s">
        <v>18</v>
      </c>
      <c r="C7266" t="s">
        <v>19</v>
      </c>
      <c r="D7266" t="s">
        <v>20</v>
      </c>
      <c r="E7266" t="s">
        <v>21</v>
      </c>
      <c r="F7266">
        <v>2023</v>
      </c>
      <c r="G7266">
        <v>2023</v>
      </c>
      <c r="H7266">
        <v>50</v>
      </c>
      <c r="I7266" t="s">
        <v>90</v>
      </c>
      <c r="J7266">
        <v>99</v>
      </c>
      <c r="K7266" t="s">
        <v>23</v>
      </c>
      <c r="L7266">
        <v>1</v>
      </c>
      <c r="M7266" t="s">
        <v>39</v>
      </c>
      <c r="N7266">
        <v>999</v>
      </c>
      <c r="O7266" t="s">
        <v>42</v>
      </c>
      <c r="P7266">
        <v>0</v>
      </c>
      <c r="T7266" s="3" t="str">
        <f t="shared" si="227"/>
        <v>.</v>
      </c>
      <c r="U7266" s="3" t="str">
        <f>IF(AND(R7266&lt;&gt;"_U",N7266&lt;&gt;9999,N7266&lt;&gt;999,L7266&lt;&gt;"Median"),IFERROR(VLOOKUP(A7266,'TA Total'!A:P,16,0),"."),".")</f>
        <v>.</v>
      </c>
    </row>
    <row r="7267" spans="1:21" x14ac:dyDescent="0.3">
      <c r="A7267" s="1" t="str">
        <f t="shared" si="226"/>
        <v>2023|South Wairarapa District|$20,000 or less</v>
      </c>
      <c r="B7267" t="s">
        <v>18</v>
      </c>
      <c r="C7267" t="s">
        <v>19</v>
      </c>
      <c r="D7267" t="s">
        <v>20</v>
      </c>
      <c r="E7267" t="s">
        <v>21</v>
      </c>
      <c r="F7267">
        <v>2023</v>
      </c>
      <c r="G7267">
        <v>2023</v>
      </c>
      <c r="H7267">
        <v>50</v>
      </c>
      <c r="I7267" t="s">
        <v>90</v>
      </c>
      <c r="J7267">
        <v>99</v>
      </c>
      <c r="K7267" t="s">
        <v>23</v>
      </c>
      <c r="L7267">
        <v>1</v>
      </c>
      <c r="M7267" t="s">
        <v>39</v>
      </c>
      <c r="N7267">
        <v>1</v>
      </c>
      <c r="O7267" t="s">
        <v>33</v>
      </c>
      <c r="P7267">
        <v>114</v>
      </c>
      <c r="T7267" s="3">
        <f t="shared" si="227"/>
        <v>50</v>
      </c>
      <c r="U7267" s="3">
        <f>IF(AND(R7267&lt;&gt;"_U",N7267&lt;&gt;9999,N7267&lt;&gt;999,L7267&lt;&gt;"Median"),IFERROR(VLOOKUP(A7267,'TA Total'!A:P,16,0),"."),".")</f>
        <v>228</v>
      </c>
    </row>
    <row r="7268" spans="1:21" x14ac:dyDescent="0.3">
      <c r="A7268" s="1" t="str">
        <f t="shared" si="226"/>
        <v>2023|South Wairarapa District|$20,001-$30,000</v>
      </c>
      <c r="B7268" t="s">
        <v>18</v>
      </c>
      <c r="C7268" t="s">
        <v>19</v>
      </c>
      <c r="D7268" t="s">
        <v>20</v>
      </c>
      <c r="E7268" t="s">
        <v>21</v>
      </c>
      <c r="F7268">
        <v>2023</v>
      </c>
      <c r="G7268">
        <v>2023</v>
      </c>
      <c r="H7268">
        <v>50</v>
      </c>
      <c r="I7268" t="s">
        <v>90</v>
      </c>
      <c r="J7268">
        <v>99</v>
      </c>
      <c r="K7268" t="s">
        <v>23</v>
      </c>
      <c r="L7268">
        <v>2</v>
      </c>
      <c r="M7268" t="s">
        <v>24</v>
      </c>
      <c r="N7268">
        <v>1</v>
      </c>
      <c r="O7268" t="s">
        <v>33</v>
      </c>
      <c r="P7268">
        <v>264</v>
      </c>
      <c r="T7268" s="3">
        <f t="shared" si="227"/>
        <v>64.709999999999994</v>
      </c>
      <c r="U7268" s="3">
        <f>IF(AND(R7268&lt;&gt;"_U",N7268&lt;&gt;9999,N7268&lt;&gt;999,L7268&lt;&gt;"Median"),IFERROR(VLOOKUP(A7268,'TA Total'!A:P,16,0),"."),".")</f>
        <v>408</v>
      </c>
    </row>
    <row r="7269" spans="1:21" x14ac:dyDescent="0.3">
      <c r="A7269" s="1" t="str">
        <f t="shared" si="226"/>
        <v>2023|South Wairarapa District|$20,001-$30,000</v>
      </c>
      <c r="B7269" t="s">
        <v>18</v>
      </c>
      <c r="C7269" t="s">
        <v>19</v>
      </c>
      <c r="D7269" t="s">
        <v>20</v>
      </c>
      <c r="E7269" t="s">
        <v>21</v>
      </c>
      <c r="F7269">
        <v>2023</v>
      </c>
      <c r="G7269">
        <v>2023</v>
      </c>
      <c r="H7269">
        <v>50</v>
      </c>
      <c r="I7269" t="s">
        <v>90</v>
      </c>
      <c r="J7269">
        <v>99</v>
      </c>
      <c r="K7269" t="s">
        <v>23</v>
      </c>
      <c r="L7269">
        <v>2</v>
      </c>
      <c r="M7269" t="s">
        <v>24</v>
      </c>
      <c r="N7269">
        <v>2</v>
      </c>
      <c r="O7269" t="s">
        <v>28</v>
      </c>
      <c r="P7269">
        <v>108</v>
      </c>
      <c r="T7269" s="3">
        <f t="shared" si="227"/>
        <v>26.47</v>
      </c>
      <c r="U7269" s="3">
        <f>IF(AND(R7269&lt;&gt;"_U",N7269&lt;&gt;9999,N7269&lt;&gt;999,L7269&lt;&gt;"Median"),IFERROR(VLOOKUP(A7269,'TA Total'!A:P,16,0),"."),".")</f>
        <v>408</v>
      </c>
    </row>
    <row r="7270" spans="1:21" x14ac:dyDescent="0.3">
      <c r="A7270" s="1" t="str">
        <f t="shared" si="226"/>
        <v>2023|South Wairarapa District|$20,001-$30,000</v>
      </c>
      <c r="B7270" t="s">
        <v>18</v>
      </c>
      <c r="C7270" t="s">
        <v>19</v>
      </c>
      <c r="D7270" t="s">
        <v>20</v>
      </c>
      <c r="E7270" t="s">
        <v>21</v>
      </c>
      <c r="F7270">
        <v>2023</v>
      </c>
      <c r="G7270">
        <v>2023</v>
      </c>
      <c r="H7270">
        <v>50</v>
      </c>
      <c r="I7270" t="s">
        <v>90</v>
      </c>
      <c r="J7270">
        <v>99</v>
      </c>
      <c r="K7270" t="s">
        <v>23</v>
      </c>
      <c r="L7270">
        <v>2</v>
      </c>
      <c r="M7270" t="s">
        <v>24</v>
      </c>
      <c r="N7270">
        <v>7777</v>
      </c>
      <c r="O7270" t="s">
        <v>37</v>
      </c>
      <c r="P7270">
        <v>408</v>
      </c>
      <c r="T7270" s="3">
        <f t="shared" si="227"/>
        <v>100</v>
      </c>
      <c r="U7270" s="3">
        <f>IF(AND(R7270&lt;&gt;"_U",N7270&lt;&gt;9999,N7270&lt;&gt;999,L7270&lt;&gt;"Median"),IFERROR(VLOOKUP(A7270,'TA Total'!A:P,16,0),"."),".")</f>
        <v>408</v>
      </c>
    </row>
    <row r="7271" spans="1:21" x14ac:dyDescent="0.3">
      <c r="A7271" s="1" t="str">
        <f t="shared" si="226"/>
        <v>2023|South Wairarapa District|$20,001-$30,000</v>
      </c>
      <c r="B7271" t="s">
        <v>18</v>
      </c>
      <c r="C7271" t="s">
        <v>19</v>
      </c>
      <c r="D7271" t="s">
        <v>20</v>
      </c>
      <c r="E7271" t="s">
        <v>21</v>
      </c>
      <c r="F7271">
        <v>2023</v>
      </c>
      <c r="G7271">
        <v>2023</v>
      </c>
      <c r="H7271">
        <v>50</v>
      </c>
      <c r="I7271" t="s">
        <v>90</v>
      </c>
      <c r="J7271">
        <v>99</v>
      </c>
      <c r="K7271" t="s">
        <v>23</v>
      </c>
      <c r="L7271">
        <v>2</v>
      </c>
      <c r="M7271" t="s">
        <v>24</v>
      </c>
      <c r="N7271">
        <v>999</v>
      </c>
      <c r="O7271" t="s">
        <v>42</v>
      </c>
      <c r="P7271">
        <v>0</v>
      </c>
      <c r="T7271" s="3" t="str">
        <f t="shared" si="227"/>
        <v>.</v>
      </c>
      <c r="U7271" s="3" t="str">
        <f>IF(AND(R7271&lt;&gt;"_U",N7271&lt;&gt;9999,N7271&lt;&gt;999,L7271&lt;&gt;"Median"),IFERROR(VLOOKUP(A7271,'TA Total'!A:P,16,0),"."),".")</f>
        <v>.</v>
      </c>
    </row>
    <row r="7272" spans="1:21" x14ac:dyDescent="0.3">
      <c r="A7272" s="1" t="str">
        <f t="shared" si="226"/>
        <v>2023|South Wairarapa District|$20,001-$30,000</v>
      </c>
      <c r="B7272" t="s">
        <v>18</v>
      </c>
      <c r="C7272" t="s">
        <v>19</v>
      </c>
      <c r="D7272" t="s">
        <v>20</v>
      </c>
      <c r="E7272" t="s">
        <v>21</v>
      </c>
      <c r="F7272">
        <v>2023</v>
      </c>
      <c r="G7272">
        <v>2023</v>
      </c>
      <c r="H7272">
        <v>50</v>
      </c>
      <c r="I7272" t="s">
        <v>90</v>
      </c>
      <c r="J7272">
        <v>99</v>
      </c>
      <c r="K7272" t="s">
        <v>23</v>
      </c>
      <c r="L7272">
        <v>2</v>
      </c>
      <c r="M7272" t="s">
        <v>24</v>
      </c>
      <c r="N7272">
        <v>3</v>
      </c>
      <c r="O7272" t="s">
        <v>25</v>
      </c>
      <c r="P7272">
        <v>36</v>
      </c>
      <c r="T7272" s="3">
        <f t="shared" si="227"/>
        <v>8.82</v>
      </c>
      <c r="U7272" s="3">
        <f>IF(AND(R7272&lt;&gt;"_U",N7272&lt;&gt;9999,N7272&lt;&gt;999,L7272&lt;&gt;"Median"),IFERROR(VLOOKUP(A7272,'TA Total'!A:P,16,0),"."),".")</f>
        <v>408</v>
      </c>
    </row>
    <row r="7273" spans="1:21" x14ac:dyDescent="0.3">
      <c r="A7273" s="1" t="str">
        <f t="shared" si="226"/>
        <v>2023|South Wairarapa District|$20,001-$30,000</v>
      </c>
      <c r="B7273" t="s">
        <v>18</v>
      </c>
      <c r="C7273" t="s">
        <v>19</v>
      </c>
      <c r="D7273" t="s">
        <v>20</v>
      </c>
      <c r="E7273" t="s">
        <v>21</v>
      </c>
      <c r="F7273">
        <v>2023</v>
      </c>
      <c r="G7273">
        <v>2023</v>
      </c>
      <c r="H7273">
        <v>50</v>
      </c>
      <c r="I7273" t="s">
        <v>90</v>
      </c>
      <c r="J7273">
        <v>99</v>
      </c>
      <c r="K7273" t="s">
        <v>23</v>
      </c>
      <c r="L7273">
        <v>2</v>
      </c>
      <c r="M7273" t="s">
        <v>24</v>
      </c>
      <c r="N7273">
        <v>9999</v>
      </c>
      <c r="O7273" t="s">
        <v>40</v>
      </c>
      <c r="P7273">
        <v>408</v>
      </c>
      <c r="T7273" s="3" t="str">
        <f t="shared" si="227"/>
        <v>.</v>
      </c>
      <c r="U7273" s="3" t="str">
        <f>IF(AND(R7273&lt;&gt;"_U",N7273&lt;&gt;9999,N7273&lt;&gt;999,L7273&lt;&gt;"Median"),IFERROR(VLOOKUP(A7273,'TA Total'!A:P,16,0),"."),".")</f>
        <v>.</v>
      </c>
    </row>
    <row r="7274" spans="1:21" x14ac:dyDescent="0.3">
      <c r="A7274" s="1" t="str">
        <f t="shared" si="226"/>
        <v>2023|South Wairarapa District|$30,001-$50,000</v>
      </c>
      <c r="B7274" t="s">
        <v>18</v>
      </c>
      <c r="C7274" t="s">
        <v>19</v>
      </c>
      <c r="D7274" t="s">
        <v>20</v>
      </c>
      <c r="E7274" t="s">
        <v>21</v>
      </c>
      <c r="F7274">
        <v>2023</v>
      </c>
      <c r="G7274">
        <v>2023</v>
      </c>
      <c r="H7274">
        <v>50</v>
      </c>
      <c r="I7274" t="s">
        <v>90</v>
      </c>
      <c r="J7274">
        <v>99</v>
      </c>
      <c r="K7274" t="s">
        <v>23</v>
      </c>
      <c r="L7274">
        <v>3</v>
      </c>
      <c r="M7274" t="s">
        <v>45</v>
      </c>
      <c r="N7274">
        <v>9999</v>
      </c>
      <c r="O7274" t="s">
        <v>40</v>
      </c>
      <c r="P7274">
        <v>681</v>
      </c>
      <c r="T7274" s="3" t="str">
        <f t="shared" si="227"/>
        <v>.</v>
      </c>
      <c r="U7274" s="3" t="str">
        <f>IF(AND(R7274&lt;&gt;"_U",N7274&lt;&gt;9999,N7274&lt;&gt;999,L7274&lt;&gt;"Median"),IFERROR(VLOOKUP(A7274,'TA Total'!A:P,16,0),"."),".")</f>
        <v>.</v>
      </c>
    </row>
    <row r="7275" spans="1:21" x14ac:dyDescent="0.3">
      <c r="A7275" s="1" t="str">
        <f t="shared" si="226"/>
        <v>2023|South Wairarapa District|$30,001-$50,000</v>
      </c>
      <c r="B7275" t="s">
        <v>18</v>
      </c>
      <c r="C7275" t="s">
        <v>19</v>
      </c>
      <c r="D7275" t="s">
        <v>20</v>
      </c>
      <c r="E7275" t="s">
        <v>21</v>
      </c>
      <c r="F7275">
        <v>2023</v>
      </c>
      <c r="G7275">
        <v>2023</v>
      </c>
      <c r="H7275">
        <v>50</v>
      </c>
      <c r="I7275" t="s">
        <v>90</v>
      </c>
      <c r="J7275">
        <v>99</v>
      </c>
      <c r="K7275" t="s">
        <v>23</v>
      </c>
      <c r="L7275">
        <v>3</v>
      </c>
      <c r="M7275" t="s">
        <v>45</v>
      </c>
      <c r="N7275">
        <v>999</v>
      </c>
      <c r="O7275" t="s">
        <v>42</v>
      </c>
      <c r="P7275">
        <v>0</v>
      </c>
      <c r="T7275" s="3" t="str">
        <f t="shared" si="227"/>
        <v>.</v>
      </c>
      <c r="U7275" s="3" t="str">
        <f>IF(AND(R7275&lt;&gt;"_U",N7275&lt;&gt;9999,N7275&lt;&gt;999,L7275&lt;&gt;"Median"),IFERROR(VLOOKUP(A7275,'TA Total'!A:P,16,0),"."),".")</f>
        <v>.</v>
      </c>
    </row>
    <row r="7276" spans="1:21" x14ac:dyDescent="0.3">
      <c r="A7276" s="1" t="str">
        <f t="shared" si="226"/>
        <v>2023|South Wairarapa District|$30,001-$50,000</v>
      </c>
      <c r="B7276" t="s">
        <v>18</v>
      </c>
      <c r="C7276" t="s">
        <v>19</v>
      </c>
      <c r="D7276" t="s">
        <v>20</v>
      </c>
      <c r="E7276" t="s">
        <v>21</v>
      </c>
      <c r="F7276">
        <v>2023</v>
      </c>
      <c r="G7276">
        <v>2023</v>
      </c>
      <c r="H7276">
        <v>50</v>
      </c>
      <c r="I7276" t="s">
        <v>90</v>
      </c>
      <c r="J7276">
        <v>99</v>
      </c>
      <c r="K7276" t="s">
        <v>23</v>
      </c>
      <c r="L7276">
        <v>3</v>
      </c>
      <c r="M7276" t="s">
        <v>45</v>
      </c>
      <c r="N7276">
        <v>1</v>
      </c>
      <c r="O7276" t="s">
        <v>33</v>
      </c>
      <c r="P7276">
        <v>423</v>
      </c>
      <c r="T7276" s="3">
        <f t="shared" si="227"/>
        <v>62.11</v>
      </c>
      <c r="U7276" s="3">
        <f>IF(AND(R7276&lt;&gt;"_U",N7276&lt;&gt;9999,N7276&lt;&gt;999,L7276&lt;&gt;"Median"),IFERROR(VLOOKUP(A7276,'TA Total'!A:P,16,0),"."),".")</f>
        <v>681</v>
      </c>
    </row>
    <row r="7277" spans="1:21" x14ac:dyDescent="0.3">
      <c r="A7277" s="1" t="str">
        <f t="shared" si="226"/>
        <v>2023|South Wairarapa District|$30,001-$50,000</v>
      </c>
      <c r="B7277" t="s">
        <v>18</v>
      </c>
      <c r="C7277" t="s">
        <v>19</v>
      </c>
      <c r="D7277" t="s">
        <v>20</v>
      </c>
      <c r="E7277" t="s">
        <v>21</v>
      </c>
      <c r="F7277">
        <v>2023</v>
      </c>
      <c r="G7277">
        <v>2023</v>
      </c>
      <c r="H7277">
        <v>50</v>
      </c>
      <c r="I7277" t="s">
        <v>90</v>
      </c>
      <c r="J7277">
        <v>99</v>
      </c>
      <c r="K7277" t="s">
        <v>23</v>
      </c>
      <c r="L7277">
        <v>3</v>
      </c>
      <c r="M7277" t="s">
        <v>45</v>
      </c>
      <c r="N7277">
        <v>3</v>
      </c>
      <c r="O7277" t="s">
        <v>25</v>
      </c>
      <c r="P7277">
        <v>81</v>
      </c>
      <c r="T7277" s="3">
        <f t="shared" si="227"/>
        <v>11.89</v>
      </c>
      <c r="U7277" s="3">
        <f>IF(AND(R7277&lt;&gt;"_U",N7277&lt;&gt;9999,N7277&lt;&gt;999,L7277&lt;&gt;"Median"),IFERROR(VLOOKUP(A7277,'TA Total'!A:P,16,0),"."),".")</f>
        <v>681</v>
      </c>
    </row>
    <row r="7278" spans="1:21" x14ac:dyDescent="0.3">
      <c r="A7278" s="1" t="str">
        <f t="shared" si="226"/>
        <v>2023|South Wairarapa District|$30,001-$50,000</v>
      </c>
      <c r="B7278" t="s">
        <v>18</v>
      </c>
      <c r="C7278" t="s">
        <v>19</v>
      </c>
      <c r="D7278" t="s">
        <v>20</v>
      </c>
      <c r="E7278" t="s">
        <v>21</v>
      </c>
      <c r="F7278">
        <v>2023</v>
      </c>
      <c r="G7278">
        <v>2023</v>
      </c>
      <c r="H7278">
        <v>50</v>
      </c>
      <c r="I7278" t="s">
        <v>90</v>
      </c>
      <c r="J7278">
        <v>99</v>
      </c>
      <c r="K7278" t="s">
        <v>23</v>
      </c>
      <c r="L7278">
        <v>3</v>
      </c>
      <c r="M7278" t="s">
        <v>45</v>
      </c>
      <c r="N7278">
        <v>2</v>
      </c>
      <c r="O7278" t="s">
        <v>28</v>
      </c>
      <c r="P7278">
        <v>174</v>
      </c>
      <c r="T7278" s="3">
        <f t="shared" si="227"/>
        <v>25.55</v>
      </c>
      <c r="U7278" s="3">
        <f>IF(AND(R7278&lt;&gt;"_U",N7278&lt;&gt;9999,N7278&lt;&gt;999,L7278&lt;&gt;"Median"),IFERROR(VLOOKUP(A7278,'TA Total'!A:P,16,0),"."),".")</f>
        <v>681</v>
      </c>
    </row>
    <row r="7279" spans="1:21" x14ac:dyDescent="0.3">
      <c r="A7279" s="1" t="str">
        <f t="shared" si="226"/>
        <v>2023|South Wairarapa District|$30,001-$50,000</v>
      </c>
      <c r="B7279" t="s">
        <v>18</v>
      </c>
      <c r="C7279" t="s">
        <v>19</v>
      </c>
      <c r="D7279" t="s">
        <v>20</v>
      </c>
      <c r="E7279" t="s">
        <v>21</v>
      </c>
      <c r="F7279">
        <v>2023</v>
      </c>
      <c r="G7279">
        <v>2023</v>
      </c>
      <c r="H7279">
        <v>50</v>
      </c>
      <c r="I7279" t="s">
        <v>90</v>
      </c>
      <c r="J7279">
        <v>99</v>
      </c>
      <c r="K7279" t="s">
        <v>23</v>
      </c>
      <c r="L7279">
        <v>3</v>
      </c>
      <c r="M7279" t="s">
        <v>45</v>
      </c>
      <c r="N7279">
        <v>7777</v>
      </c>
      <c r="O7279" t="s">
        <v>37</v>
      </c>
      <c r="P7279">
        <v>681</v>
      </c>
      <c r="T7279" s="3">
        <f t="shared" si="227"/>
        <v>100</v>
      </c>
      <c r="U7279" s="3">
        <f>IF(AND(R7279&lt;&gt;"_U",N7279&lt;&gt;9999,N7279&lt;&gt;999,L7279&lt;&gt;"Median"),IFERROR(VLOOKUP(A7279,'TA Total'!A:P,16,0),"."),".")</f>
        <v>681</v>
      </c>
    </row>
    <row r="7280" spans="1:21" x14ac:dyDescent="0.3">
      <c r="A7280" s="1" t="str">
        <f t="shared" si="226"/>
        <v>2023|South Wairarapa District|$50,001-$70,000</v>
      </c>
      <c r="B7280" t="s">
        <v>18</v>
      </c>
      <c r="C7280" t="s">
        <v>19</v>
      </c>
      <c r="D7280" t="s">
        <v>20</v>
      </c>
      <c r="E7280" t="s">
        <v>21</v>
      </c>
      <c r="F7280">
        <v>2023</v>
      </c>
      <c r="G7280">
        <v>2023</v>
      </c>
      <c r="H7280">
        <v>50</v>
      </c>
      <c r="I7280" t="s">
        <v>90</v>
      </c>
      <c r="J7280">
        <v>99</v>
      </c>
      <c r="K7280" t="s">
        <v>23</v>
      </c>
      <c r="L7280">
        <v>4</v>
      </c>
      <c r="M7280" t="s">
        <v>36</v>
      </c>
      <c r="N7280">
        <v>1</v>
      </c>
      <c r="O7280" t="s">
        <v>33</v>
      </c>
      <c r="P7280">
        <v>300</v>
      </c>
      <c r="T7280" s="3">
        <f t="shared" si="227"/>
        <v>59.17</v>
      </c>
      <c r="U7280" s="3">
        <f>IF(AND(R7280&lt;&gt;"_U",N7280&lt;&gt;9999,N7280&lt;&gt;999,L7280&lt;&gt;"Median"),IFERROR(VLOOKUP(A7280,'TA Total'!A:P,16,0),"."),".")</f>
        <v>507</v>
      </c>
    </row>
    <row r="7281" spans="1:21" x14ac:dyDescent="0.3">
      <c r="A7281" s="1" t="str">
        <f t="shared" si="226"/>
        <v>2023|South Wairarapa District|$50,001-$70,000</v>
      </c>
      <c r="B7281" t="s">
        <v>18</v>
      </c>
      <c r="C7281" t="s">
        <v>19</v>
      </c>
      <c r="D7281" t="s">
        <v>20</v>
      </c>
      <c r="E7281" t="s">
        <v>21</v>
      </c>
      <c r="F7281">
        <v>2023</v>
      </c>
      <c r="G7281">
        <v>2023</v>
      </c>
      <c r="H7281">
        <v>50</v>
      </c>
      <c r="I7281" t="s">
        <v>90</v>
      </c>
      <c r="J7281">
        <v>99</v>
      </c>
      <c r="K7281" t="s">
        <v>23</v>
      </c>
      <c r="L7281">
        <v>4</v>
      </c>
      <c r="M7281" t="s">
        <v>36</v>
      </c>
      <c r="N7281">
        <v>3</v>
      </c>
      <c r="O7281" t="s">
        <v>25</v>
      </c>
      <c r="P7281">
        <v>66</v>
      </c>
      <c r="T7281" s="3">
        <f t="shared" si="227"/>
        <v>13.02</v>
      </c>
      <c r="U7281" s="3">
        <f>IF(AND(R7281&lt;&gt;"_U",N7281&lt;&gt;9999,N7281&lt;&gt;999,L7281&lt;&gt;"Median"),IFERROR(VLOOKUP(A7281,'TA Total'!A:P,16,0),"."),".")</f>
        <v>507</v>
      </c>
    </row>
    <row r="7282" spans="1:21" x14ac:dyDescent="0.3">
      <c r="A7282" s="1" t="str">
        <f t="shared" si="226"/>
        <v>2023|South Wairarapa District|$50,001-$70,000</v>
      </c>
      <c r="B7282" t="s">
        <v>18</v>
      </c>
      <c r="C7282" t="s">
        <v>19</v>
      </c>
      <c r="D7282" t="s">
        <v>20</v>
      </c>
      <c r="E7282" t="s">
        <v>21</v>
      </c>
      <c r="F7282">
        <v>2023</v>
      </c>
      <c r="G7282">
        <v>2023</v>
      </c>
      <c r="H7282">
        <v>50</v>
      </c>
      <c r="I7282" t="s">
        <v>90</v>
      </c>
      <c r="J7282">
        <v>99</v>
      </c>
      <c r="K7282" t="s">
        <v>23</v>
      </c>
      <c r="L7282">
        <v>4</v>
      </c>
      <c r="M7282" t="s">
        <v>36</v>
      </c>
      <c r="N7282">
        <v>2</v>
      </c>
      <c r="O7282" t="s">
        <v>28</v>
      </c>
      <c r="P7282">
        <v>144</v>
      </c>
      <c r="T7282" s="3">
        <f t="shared" si="227"/>
        <v>28.4</v>
      </c>
      <c r="U7282" s="3">
        <f>IF(AND(R7282&lt;&gt;"_U",N7282&lt;&gt;9999,N7282&lt;&gt;999,L7282&lt;&gt;"Median"),IFERROR(VLOOKUP(A7282,'TA Total'!A:P,16,0),"."),".")</f>
        <v>507</v>
      </c>
    </row>
    <row r="7283" spans="1:21" x14ac:dyDescent="0.3">
      <c r="A7283" s="1" t="str">
        <f t="shared" si="226"/>
        <v>2023|South Wairarapa District|$50,001-$70,000</v>
      </c>
      <c r="B7283" t="s">
        <v>18</v>
      </c>
      <c r="C7283" t="s">
        <v>19</v>
      </c>
      <c r="D7283" t="s">
        <v>20</v>
      </c>
      <c r="E7283" t="s">
        <v>21</v>
      </c>
      <c r="F7283">
        <v>2023</v>
      </c>
      <c r="G7283">
        <v>2023</v>
      </c>
      <c r="H7283">
        <v>50</v>
      </c>
      <c r="I7283" t="s">
        <v>90</v>
      </c>
      <c r="J7283">
        <v>99</v>
      </c>
      <c r="K7283" t="s">
        <v>23</v>
      </c>
      <c r="L7283">
        <v>4</v>
      </c>
      <c r="M7283" t="s">
        <v>36</v>
      </c>
      <c r="N7283">
        <v>7777</v>
      </c>
      <c r="O7283" t="s">
        <v>37</v>
      </c>
      <c r="P7283">
        <v>507</v>
      </c>
      <c r="T7283" s="3">
        <f t="shared" si="227"/>
        <v>100</v>
      </c>
      <c r="U7283" s="3">
        <f>IF(AND(R7283&lt;&gt;"_U",N7283&lt;&gt;9999,N7283&lt;&gt;999,L7283&lt;&gt;"Median"),IFERROR(VLOOKUP(A7283,'TA Total'!A:P,16,0),"."),".")</f>
        <v>507</v>
      </c>
    </row>
    <row r="7284" spans="1:21" x14ac:dyDescent="0.3">
      <c r="A7284" s="1" t="str">
        <f t="shared" si="226"/>
        <v>2023|South Wairarapa District|$50,001-$70,000</v>
      </c>
      <c r="B7284" t="s">
        <v>18</v>
      </c>
      <c r="C7284" t="s">
        <v>19</v>
      </c>
      <c r="D7284" t="s">
        <v>20</v>
      </c>
      <c r="E7284" t="s">
        <v>21</v>
      </c>
      <c r="F7284">
        <v>2023</v>
      </c>
      <c r="G7284">
        <v>2023</v>
      </c>
      <c r="H7284">
        <v>50</v>
      </c>
      <c r="I7284" t="s">
        <v>90</v>
      </c>
      <c r="J7284">
        <v>99</v>
      </c>
      <c r="K7284" t="s">
        <v>23</v>
      </c>
      <c r="L7284">
        <v>4</v>
      </c>
      <c r="M7284" t="s">
        <v>36</v>
      </c>
      <c r="N7284">
        <v>9999</v>
      </c>
      <c r="O7284" t="s">
        <v>40</v>
      </c>
      <c r="P7284">
        <v>507</v>
      </c>
      <c r="T7284" s="3" t="str">
        <f t="shared" si="227"/>
        <v>.</v>
      </c>
      <c r="U7284" s="3" t="str">
        <f>IF(AND(R7284&lt;&gt;"_U",N7284&lt;&gt;9999,N7284&lt;&gt;999,L7284&lt;&gt;"Median"),IFERROR(VLOOKUP(A7284,'TA Total'!A:P,16,0),"."),".")</f>
        <v>.</v>
      </c>
    </row>
    <row r="7285" spans="1:21" x14ac:dyDescent="0.3">
      <c r="A7285" s="1" t="str">
        <f t="shared" si="226"/>
        <v>2023|South Wairarapa District|$50,001-$70,000</v>
      </c>
      <c r="B7285" t="s">
        <v>18</v>
      </c>
      <c r="C7285" t="s">
        <v>19</v>
      </c>
      <c r="D7285" t="s">
        <v>20</v>
      </c>
      <c r="E7285" t="s">
        <v>21</v>
      </c>
      <c r="F7285">
        <v>2023</v>
      </c>
      <c r="G7285">
        <v>2023</v>
      </c>
      <c r="H7285">
        <v>50</v>
      </c>
      <c r="I7285" t="s">
        <v>90</v>
      </c>
      <c r="J7285">
        <v>99</v>
      </c>
      <c r="K7285" t="s">
        <v>23</v>
      </c>
      <c r="L7285">
        <v>4</v>
      </c>
      <c r="M7285" t="s">
        <v>36</v>
      </c>
      <c r="N7285">
        <v>999</v>
      </c>
      <c r="O7285" t="s">
        <v>42</v>
      </c>
      <c r="P7285">
        <v>0</v>
      </c>
      <c r="T7285" s="3" t="str">
        <f t="shared" si="227"/>
        <v>.</v>
      </c>
      <c r="U7285" s="3" t="str">
        <f>IF(AND(R7285&lt;&gt;"_U",N7285&lt;&gt;9999,N7285&lt;&gt;999,L7285&lt;&gt;"Median"),IFERROR(VLOOKUP(A7285,'TA Total'!A:P,16,0),"."),".")</f>
        <v>.</v>
      </c>
    </row>
    <row r="7286" spans="1:21" x14ac:dyDescent="0.3">
      <c r="A7286" s="1" t="str">
        <f t="shared" si="226"/>
        <v>2023|South Wairarapa District|$70,001-$100,000</v>
      </c>
      <c r="B7286" t="s">
        <v>18</v>
      </c>
      <c r="C7286" t="s">
        <v>19</v>
      </c>
      <c r="D7286" t="s">
        <v>20</v>
      </c>
      <c r="E7286" t="s">
        <v>21</v>
      </c>
      <c r="F7286">
        <v>2023</v>
      </c>
      <c r="G7286">
        <v>2023</v>
      </c>
      <c r="H7286">
        <v>50</v>
      </c>
      <c r="I7286" t="s">
        <v>90</v>
      </c>
      <c r="J7286">
        <v>99</v>
      </c>
      <c r="K7286" t="s">
        <v>23</v>
      </c>
      <c r="L7286">
        <v>5</v>
      </c>
      <c r="M7286" t="s">
        <v>58</v>
      </c>
      <c r="N7286">
        <v>9999</v>
      </c>
      <c r="O7286" t="s">
        <v>40</v>
      </c>
      <c r="P7286">
        <v>642</v>
      </c>
      <c r="T7286" s="3" t="str">
        <f t="shared" si="227"/>
        <v>.</v>
      </c>
      <c r="U7286" s="3" t="str">
        <f>IF(AND(R7286&lt;&gt;"_U",N7286&lt;&gt;9999,N7286&lt;&gt;999,L7286&lt;&gt;"Median"),IFERROR(VLOOKUP(A7286,'TA Total'!A:P,16,0),"."),".")</f>
        <v>.</v>
      </c>
    </row>
    <row r="7287" spans="1:21" x14ac:dyDescent="0.3">
      <c r="A7287" s="1" t="str">
        <f t="shared" si="226"/>
        <v>2023|South Wairarapa District|$70,001-$100,000</v>
      </c>
      <c r="B7287" t="s">
        <v>18</v>
      </c>
      <c r="C7287" t="s">
        <v>19</v>
      </c>
      <c r="D7287" t="s">
        <v>20</v>
      </c>
      <c r="E7287" t="s">
        <v>21</v>
      </c>
      <c r="F7287">
        <v>2023</v>
      </c>
      <c r="G7287">
        <v>2023</v>
      </c>
      <c r="H7287">
        <v>50</v>
      </c>
      <c r="I7287" t="s">
        <v>90</v>
      </c>
      <c r="J7287">
        <v>99</v>
      </c>
      <c r="K7287" t="s">
        <v>23</v>
      </c>
      <c r="L7287">
        <v>5</v>
      </c>
      <c r="M7287" t="s">
        <v>58</v>
      </c>
      <c r="N7287">
        <v>999</v>
      </c>
      <c r="O7287" t="s">
        <v>42</v>
      </c>
      <c r="P7287">
        <v>0</v>
      </c>
      <c r="T7287" s="3" t="str">
        <f t="shared" si="227"/>
        <v>.</v>
      </c>
      <c r="U7287" s="3" t="str">
        <f>IF(AND(R7287&lt;&gt;"_U",N7287&lt;&gt;9999,N7287&lt;&gt;999,L7287&lt;&gt;"Median"),IFERROR(VLOOKUP(A7287,'TA Total'!A:P,16,0),"."),".")</f>
        <v>.</v>
      </c>
    </row>
    <row r="7288" spans="1:21" x14ac:dyDescent="0.3">
      <c r="A7288" s="1" t="str">
        <f t="shared" si="226"/>
        <v>2023|South Wairarapa District|$70,001-$100,000</v>
      </c>
      <c r="B7288" t="s">
        <v>18</v>
      </c>
      <c r="C7288" t="s">
        <v>19</v>
      </c>
      <c r="D7288" t="s">
        <v>20</v>
      </c>
      <c r="E7288" t="s">
        <v>21</v>
      </c>
      <c r="F7288">
        <v>2023</v>
      </c>
      <c r="G7288">
        <v>2023</v>
      </c>
      <c r="H7288">
        <v>50</v>
      </c>
      <c r="I7288" t="s">
        <v>90</v>
      </c>
      <c r="J7288">
        <v>99</v>
      </c>
      <c r="K7288" t="s">
        <v>23</v>
      </c>
      <c r="L7288">
        <v>5</v>
      </c>
      <c r="M7288" t="s">
        <v>58</v>
      </c>
      <c r="N7288">
        <v>1</v>
      </c>
      <c r="O7288" t="s">
        <v>33</v>
      </c>
      <c r="P7288">
        <v>405</v>
      </c>
      <c r="T7288" s="3">
        <f t="shared" si="227"/>
        <v>63.08</v>
      </c>
      <c r="U7288" s="3">
        <f>IF(AND(R7288&lt;&gt;"_U",N7288&lt;&gt;9999,N7288&lt;&gt;999,L7288&lt;&gt;"Median"),IFERROR(VLOOKUP(A7288,'TA Total'!A:P,16,0),"."),".")</f>
        <v>642</v>
      </c>
    </row>
    <row r="7289" spans="1:21" x14ac:dyDescent="0.3">
      <c r="A7289" s="1" t="str">
        <f t="shared" si="226"/>
        <v>2023|South Wairarapa District|$70,001-$100,000</v>
      </c>
      <c r="B7289" t="s">
        <v>18</v>
      </c>
      <c r="C7289" t="s">
        <v>19</v>
      </c>
      <c r="D7289" t="s">
        <v>20</v>
      </c>
      <c r="E7289" t="s">
        <v>21</v>
      </c>
      <c r="F7289">
        <v>2023</v>
      </c>
      <c r="G7289">
        <v>2023</v>
      </c>
      <c r="H7289">
        <v>50</v>
      </c>
      <c r="I7289" t="s">
        <v>90</v>
      </c>
      <c r="J7289">
        <v>99</v>
      </c>
      <c r="K7289" t="s">
        <v>23</v>
      </c>
      <c r="L7289">
        <v>5</v>
      </c>
      <c r="M7289" t="s">
        <v>58</v>
      </c>
      <c r="N7289">
        <v>2</v>
      </c>
      <c r="O7289" t="s">
        <v>28</v>
      </c>
      <c r="P7289">
        <v>165</v>
      </c>
      <c r="T7289" s="3">
        <f t="shared" si="227"/>
        <v>25.7</v>
      </c>
      <c r="U7289" s="3">
        <f>IF(AND(R7289&lt;&gt;"_U",N7289&lt;&gt;9999,N7289&lt;&gt;999,L7289&lt;&gt;"Median"),IFERROR(VLOOKUP(A7289,'TA Total'!A:P,16,0),"."),".")</f>
        <v>642</v>
      </c>
    </row>
    <row r="7290" spans="1:21" x14ac:dyDescent="0.3">
      <c r="A7290" s="1" t="str">
        <f t="shared" si="226"/>
        <v>2023|South Wairarapa District|$70,001-$100,000</v>
      </c>
      <c r="B7290" t="s">
        <v>18</v>
      </c>
      <c r="C7290" t="s">
        <v>19</v>
      </c>
      <c r="D7290" t="s">
        <v>20</v>
      </c>
      <c r="E7290" t="s">
        <v>21</v>
      </c>
      <c r="F7290">
        <v>2023</v>
      </c>
      <c r="G7290">
        <v>2023</v>
      </c>
      <c r="H7290">
        <v>50</v>
      </c>
      <c r="I7290" t="s">
        <v>90</v>
      </c>
      <c r="J7290">
        <v>99</v>
      </c>
      <c r="K7290" t="s">
        <v>23</v>
      </c>
      <c r="L7290">
        <v>5</v>
      </c>
      <c r="M7290" t="s">
        <v>58</v>
      </c>
      <c r="N7290">
        <v>3</v>
      </c>
      <c r="O7290" t="s">
        <v>25</v>
      </c>
      <c r="P7290">
        <v>72</v>
      </c>
      <c r="T7290" s="3">
        <f t="shared" si="227"/>
        <v>11.21</v>
      </c>
      <c r="U7290" s="3">
        <f>IF(AND(R7290&lt;&gt;"_U",N7290&lt;&gt;9999,N7290&lt;&gt;999,L7290&lt;&gt;"Median"),IFERROR(VLOOKUP(A7290,'TA Total'!A:P,16,0),"."),".")</f>
        <v>642</v>
      </c>
    </row>
    <row r="7291" spans="1:21" x14ac:dyDescent="0.3">
      <c r="A7291" s="1" t="str">
        <f t="shared" si="226"/>
        <v>2023|South Wairarapa District|$70,001-$100,000</v>
      </c>
      <c r="B7291" t="s">
        <v>18</v>
      </c>
      <c r="C7291" t="s">
        <v>19</v>
      </c>
      <c r="D7291" t="s">
        <v>20</v>
      </c>
      <c r="E7291" t="s">
        <v>21</v>
      </c>
      <c r="F7291">
        <v>2023</v>
      </c>
      <c r="G7291">
        <v>2023</v>
      </c>
      <c r="H7291">
        <v>50</v>
      </c>
      <c r="I7291" t="s">
        <v>90</v>
      </c>
      <c r="J7291">
        <v>99</v>
      </c>
      <c r="K7291" t="s">
        <v>23</v>
      </c>
      <c r="L7291">
        <v>5</v>
      </c>
      <c r="M7291" t="s">
        <v>58</v>
      </c>
      <c r="N7291">
        <v>7777</v>
      </c>
      <c r="O7291" t="s">
        <v>37</v>
      </c>
      <c r="P7291">
        <v>642</v>
      </c>
      <c r="T7291" s="3">
        <f t="shared" si="227"/>
        <v>100</v>
      </c>
      <c r="U7291" s="3">
        <f>IF(AND(R7291&lt;&gt;"_U",N7291&lt;&gt;9999,N7291&lt;&gt;999,L7291&lt;&gt;"Median"),IFERROR(VLOOKUP(A7291,'TA Total'!A:P,16,0),"."),".")</f>
        <v>642</v>
      </c>
    </row>
    <row r="7292" spans="1:21" x14ac:dyDescent="0.3">
      <c r="A7292" s="1" t="str">
        <f t="shared" si="226"/>
        <v>2023|South Wairarapa District|$100,001-$150,000</v>
      </c>
      <c r="B7292" t="s">
        <v>18</v>
      </c>
      <c r="C7292" t="s">
        <v>19</v>
      </c>
      <c r="D7292" t="s">
        <v>20</v>
      </c>
      <c r="E7292" t="s">
        <v>21</v>
      </c>
      <c r="F7292">
        <v>2023</v>
      </c>
      <c r="G7292">
        <v>2023</v>
      </c>
      <c r="H7292">
        <v>50</v>
      </c>
      <c r="I7292" t="s">
        <v>90</v>
      </c>
      <c r="J7292">
        <v>99</v>
      </c>
      <c r="K7292" t="s">
        <v>23</v>
      </c>
      <c r="L7292">
        <v>6</v>
      </c>
      <c r="M7292" t="s">
        <v>59</v>
      </c>
      <c r="N7292">
        <v>999</v>
      </c>
      <c r="O7292" t="s">
        <v>42</v>
      </c>
      <c r="P7292">
        <v>0</v>
      </c>
      <c r="T7292" s="3" t="str">
        <f t="shared" si="227"/>
        <v>.</v>
      </c>
      <c r="U7292" s="3" t="str">
        <f>IF(AND(R7292&lt;&gt;"_U",N7292&lt;&gt;9999,N7292&lt;&gt;999,L7292&lt;&gt;"Median"),IFERROR(VLOOKUP(A7292,'TA Total'!A:P,16,0),"."),".")</f>
        <v>.</v>
      </c>
    </row>
    <row r="7293" spans="1:21" x14ac:dyDescent="0.3">
      <c r="A7293" s="1" t="str">
        <f t="shared" si="226"/>
        <v>2023|South Wairarapa District|$100,001-$150,000</v>
      </c>
      <c r="B7293" t="s">
        <v>18</v>
      </c>
      <c r="C7293" t="s">
        <v>19</v>
      </c>
      <c r="D7293" t="s">
        <v>20</v>
      </c>
      <c r="E7293" t="s">
        <v>21</v>
      </c>
      <c r="F7293">
        <v>2023</v>
      </c>
      <c r="G7293">
        <v>2023</v>
      </c>
      <c r="H7293">
        <v>50</v>
      </c>
      <c r="I7293" t="s">
        <v>90</v>
      </c>
      <c r="J7293">
        <v>99</v>
      </c>
      <c r="K7293" t="s">
        <v>23</v>
      </c>
      <c r="L7293">
        <v>6</v>
      </c>
      <c r="M7293" t="s">
        <v>59</v>
      </c>
      <c r="N7293">
        <v>7777</v>
      </c>
      <c r="O7293" t="s">
        <v>37</v>
      </c>
      <c r="P7293">
        <v>936</v>
      </c>
      <c r="T7293" s="3">
        <f t="shared" si="227"/>
        <v>100</v>
      </c>
      <c r="U7293" s="3">
        <f>IF(AND(R7293&lt;&gt;"_U",N7293&lt;&gt;9999,N7293&lt;&gt;999,L7293&lt;&gt;"Median"),IFERROR(VLOOKUP(A7293,'TA Total'!A:P,16,0),"."),".")</f>
        <v>936</v>
      </c>
    </row>
    <row r="7294" spans="1:21" x14ac:dyDescent="0.3">
      <c r="A7294" s="1" t="str">
        <f t="shared" si="226"/>
        <v>2023|South Wairarapa District|$100,001-$150,000</v>
      </c>
      <c r="B7294" t="s">
        <v>18</v>
      </c>
      <c r="C7294" t="s">
        <v>19</v>
      </c>
      <c r="D7294" t="s">
        <v>20</v>
      </c>
      <c r="E7294" t="s">
        <v>21</v>
      </c>
      <c r="F7294">
        <v>2023</v>
      </c>
      <c r="G7294">
        <v>2023</v>
      </c>
      <c r="H7294">
        <v>50</v>
      </c>
      <c r="I7294" t="s">
        <v>90</v>
      </c>
      <c r="J7294">
        <v>99</v>
      </c>
      <c r="K7294" t="s">
        <v>23</v>
      </c>
      <c r="L7294">
        <v>6</v>
      </c>
      <c r="M7294" t="s">
        <v>59</v>
      </c>
      <c r="N7294">
        <v>1</v>
      </c>
      <c r="O7294" t="s">
        <v>33</v>
      </c>
      <c r="P7294">
        <v>618</v>
      </c>
      <c r="T7294" s="3">
        <f t="shared" si="227"/>
        <v>66.03</v>
      </c>
      <c r="U7294" s="3">
        <f>IF(AND(R7294&lt;&gt;"_U",N7294&lt;&gt;9999,N7294&lt;&gt;999,L7294&lt;&gt;"Median"),IFERROR(VLOOKUP(A7294,'TA Total'!A:P,16,0),"."),".")</f>
        <v>936</v>
      </c>
    </row>
    <row r="7295" spans="1:21" x14ac:dyDescent="0.3">
      <c r="A7295" s="1" t="str">
        <f t="shared" si="226"/>
        <v>2023|South Wairarapa District|$100,001-$150,000</v>
      </c>
      <c r="B7295" t="s">
        <v>18</v>
      </c>
      <c r="C7295" t="s">
        <v>19</v>
      </c>
      <c r="D7295" t="s">
        <v>20</v>
      </c>
      <c r="E7295" t="s">
        <v>21</v>
      </c>
      <c r="F7295">
        <v>2023</v>
      </c>
      <c r="G7295">
        <v>2023</v>
      </c>
      <c r="H7295">
        <v>50</v>
      </c>
      <c r="I7295" t="s">
        <v>90</v>
      </c>
      <c r="J7295">
        <v>99</v>
      </c>
      <c r="K7295" t="s">
        <v>23</v>
      </c>
      <c r="L7295">
        <v>6</v>
      </c>
      <c r="M7295" t="s">
        <v>59</v>
      </c>
      <c r="N7295">
        <v>9999</v>
      </c>
      <c r="O7295" t="s">
        <v>40</v>
      </c>
      <c r="P7295">
        <v>936</v>
      </c>
      <c r="T7295" s="3" t="str">
        <f t="shared" si="227"/>
        <v>.</v>
      </c>
      <c r="U7295" s="3" t="str">
        <f>IF(AND(R7295&lt;&gt;"_U",N7295&lt;&gt;9999,N7295&lt;&gt;999,L7295&lt;&gt;"Median"),IFERROR(VLOOKUP(A7295,'TA Total'!A:P,16,0),"."),".")</f>
        <v>.</v>
      </c>
    </row>
    <row r="7296" spans="1:21" x14ac:dyDescent="0.3">
      <c r="A7296" s="1" t="str">
        <f t="shared" si="226"/>
        <v>2023|South Wairarapa District|$100,001-$150,000</v>
      </c>
      <c r="B7296" t="s">
        <v>18</v>
      </c>
      <c r="C7296" t="s">
        <v>19</v>
      </c>
      <c r="D7296" t="s">
        <v>20</v>
      </c>
      <c r="E7296" t="s">
        <v>21</v>
      </c>
      <c r="F7296">
        <v>2023</v>
      </c>
      <c r="G7296">
        <v>2023</v>
      </c>
      <c r="H7296">
        <v>50</v>
      </c>
      <c r="I7296" t="s">
        <v>90</v>
      </c>
      <c r="J7296">
        <v>99</v>
      </c>
      <c r="K7296" t="s">
        <v>23</v>
      </c>
      <c r="L7296">
        <v>6</v>
      </c>
      <c r="M7296" t="s">
        <v>59</v>
      </c>
      <c r="N7296">
        <v>2</v>
      </c>
      <c r="O7296" t="s">
        <v>28</v>
      </c>
      <c r="P7296">
        <v>207</v>
      </c>
      <c r="T7296" s="3">
        <f t="shared" si="227"/>
        <v>22.12</v>
      </c>
      <c r="U7296" s="3">
        <f>IF(AND(R7296&lt;&gt;"_U",N7296&lt;&gt;9999,N7296&lt;&gt;999,L7296&lt;&gt;"Median"),IFERROR(VLOOKUP(A7296,'TA Total'!A:P,16,0),"."),".")</f>
        <v>936</v>
      </c>
    </row>
    <row r="7297" spans="1:21" x14ac:dyDescent="0.3">
      <c r="A7297" s="1" t="str">
        <f t="shared" si="226"/>
        <v>2023|South Wairarapa District|$100,001-$150,000</v>
      </c>
      <c r="B7297" t="s">
        <v>18</v>
      </c>
      <c r="C7297" t="s">
        <v>19</v>
      </c>
      <c r="D7297" t="s">
        <v>20</v>
      </c>
      <c r="E7297" t="s">
        <v>21</v>
      </c>
      <c r="F7297">
        <v>2023</v>
      </c>
      <c r="G7297">
        <v>2023</v>
      </c>
      <c r="H7297">
        <v>50</v>
      </c>
      <c r="I7297" t="s">
        <v>90</v>
      </c>
      <c r="J7297">
        <v>99</v>
      </c>
      <c r="K7297" t="s">
        <v>23</v>
      </c>
      <c r="L7297">
        <v>6</v>
      </c>
      <c r="M7297" t="s">
        <v>59</v>
      </c>
      <c r="N7297">
        <v>3</v>
      </c>
      <c r="O7297" t="s">
        <v>25</v>
      </c>
      <c r="P7297">
        <v>111</v>
      </c>
      <c r="T7297" s="3">
        <f t="shared" si="227"/>
        <v>11.86</v>
      </c>
      <c r="U7297" s="3">
        <f>IF(AND(R7297&lt;&gt;"_U",N7297&lt;&gt;9999,N7297&lt;&gt;999,L7297&lt;&gt;"Median"),IFERROR(VLOOKUP(A7297,'TA Total'!A:P,16,0),"."),".")</f>
        <v>936</v>
      </c>
    </row>
    <row r="7298" spans="1:21" x14ac:dyDescent="0.3">
      <c r="A7298" s="1" t="str">
        <f t="shared" si="226"/>
        <v>2023|South Wairarapa District|$150,001-$200,000</v>
      </c>
      <c r="B7298" t="s">
        <v>18</v>
      </c>
      <c r="C7298" t="s">
        <v>19</v>
      </c>
      <c r="D7298" t="s">
        <v>20</v>
      </c>
      <c r="E7298" t="s">
        <v>21</v>
      </c>
      <c r="F7298">
        <v>2023</v>
      </c>
      <c r="G7298">
        <v>2023</v>
      </c>
      <c r="H7298">
        <v>50</v>
      </c>
      <c r="I7298" t="s">
        <v>90</v>
      </c>
      <c r="J7298">
        <v>99</v>
      </c>
      <c r="K7298" t="s">
        <v>23</v>
      </c>
      <c r="L7298">
        <v>7</v>
      </c>
      <c r="M7298" t="s">
        <v>43</v>
      </c>
      <c r="N7298">
        <v>3</v>
      </c>
      <c r="O7298" t="s">
        <v>25</v>
      </c>
      <c r="P7298">
        <v>72</v>
      </c>
      <c r="T7298" s="3">
        <f t="shared" si="227"/>
        <v>12.83</v>
      </c>
      <c r="U7298" s="3">
        <f>IF(AND(R7298&lt;&gt;"_U",N7298&lt;&gt;9999,N7298&lt;&gt;999,L7298&lt;&gt;"Median"),IFERROR(VLOOKUP(A7298,'TA Total'!A:P,16,0),"."),".")</f>
        <v>561</v>
      </c>
    </row>
    <row r="7299" spans="1:21" x14ac:dyDescent="0.3">
      <c r="A7299" s="1" t="str">
        <f t="shared" ref="A7299:A7362" si="228">G7299&amp;"|"&amp;I7299&amp;"|"&amp;M7299</f>
        <v>2023|South Wairarapa District|$150,001-$200,000</v>
      </c>
      <c r="B7299" t="s">
        <v>18</v>
      </c>
      <c r="C7299" t="s">
        <v>19</v>
      </c>
      <c r="D7299" t="s">
        <v>20</v>
      </c>
      <c r="E7299" t="s">
        <v>21</v>
      </c>
      <c r="F7299">
        <v>2023</v>
      </c>
      <c r="G7299">
        <v>2023</v>
      </c>
      <c r="H7299">
        <v>50</v>
      </c>
      <c r="I7299" t="s">
        <v>90</v>
      </c>
      <c r="J7299">
        <v>99</v>
      </c>
      <c r="K7299" t="s">
        <v>23</v>
      </c>
      <c r="L7299">
        <v>7</v>
      </c>
      <c r="M7299" t="s">
        <v>43</v>
      </c>
      <c r="N7299">
        <v>1</v>
      </c>
      <c r="O7299" t="s">
        <v>33</v>
      </c>
      <c r="P7299">
        <v>414</v>
      </c>
      <c r="T7299" s="3">
        <f t="shared" ref="T7299:T7362" si="229">IF(AND(R7299&lt;&gt;"_U",R7299&lt;&gt;"c",N7299&lt;&gt;999,N7299&lt;&gt;9999,L7299&lt;&gt;"Median"),IFERROR((ROUND(P7299/U7299*100,2)),"."),".")</f>
        <v>73.8</v>
      </c>
      <c r="U7299" s="3">
        <f>IF(AND(R7299&lt;&gt;"_U",N7299&lt;&gt;9999,N7299&lt;&gt;999,L7299&lt;&gt;"Median"),IFERROR(VLOOKUP(A7299,'TA Total'!A:P,16,0),"."),".")</f>
        <v>561</v>
      </c>
    </row>
    <row r="7300" spans="1:21" x14ac:dyDescent="0.3">
      <c r="A7300" s="1" t="str">
        <f t="shared" si="228"/>
        <v>2023|South Wairarapa District|$150,001-$200,000</v>
      </c>
      <c r="B7300" t="s">
        <v>18</v>
      </c>
      <c r="C7300" t="s">
        <v>19</v>
      </c>
      <c r="D7300" t="s">
        <v>20</v>
      </c>
      <c r="E7300" t="s">
        <v>21</v>
      </c>
      <c r="F7300">
        <v>2023</v>
      </c>
      <c r="G7300">
        <v>2023</v>
      </c>
      <c r="H7300">
        <v>50</v>
      </c>
      <c r="I7300" t="s">
        <v>90</v>
      </c>
      <c r="J7300">
        <v>99</v>
      </c>
      <c r="K7300" t="s">
        <v>23</v>
      </c>
      <c r="L7300">
        <v>7</v>
      </c>
      <c r="M7300" t="s">
        <v>43</v>
      </c>
      <c r="N7300">
        <v>999</v>
      </c>
      <c r="O7300" t="s">
        <v>42</v>
      </c>
      <c r="P7300">
        <v>0</v>
      </c>
      <c r="T7300" s="3" t="str">
        <f t="shared" si="229"/>
        <v>.</v>
      </c>
      <c r="U7300" s="3" t="str">
        <f>IF(AND(R7300&lt;&gt;"_U",N7300&lt;&gt;9999,N7300&lt;&gt;999,L7300&lt;&gt;"Median"),IFERROR(VLOOKUP(A7300,'TA Total'!A:P,16,0),"."),".")</f>
        <v>.</v>
      </c>
    </row>
    <row r="7301" spans="1:21" x14ac:dyDescent="0.3">
      <c r="A7301" s="1" t="str">
        <f t="shared" si="228"/>
        <v>2023|South Wairarapa District|$150,001-$200,000</v>
      </c>
      <c r="B7301" t="s">
        <v>18</v>
      </c>
      <c r="C7301" t="s">
        <v>19</v>
      </c>
      <c r="D7301" t="s">
        <v>20</v>
      </c>
      <c r="E7301" t="s">
        <v>21</v>
      </c>
      <c r="F7301">
        <v>2023</v>
      </c>
      <c r="G7301">
        <v>2023</v>
      </c>
      <c r="H7301">
        <v>50</v>
      </c>
      <c r="I7301" t="s">
        <v>90</v>
      </c>
      <c r="J7301">
        <v>99</v>
      </c>
      <c r="K7301" t="s">
        <v>23</v>
      </c>
      <c r="L7301">
        <v>7</v>
      </c>
      <c r="M7301" t="s">
        <v>43</v>
      </c>
      <c r="N7301">
        <v>7777</v>
      </c>
      <c r="O7301" t="s">
        <v>37</v>
      </c>
      <c r="P7301">
        <v>561</v>
      </c>
      <c r="T7301" s="3">
        <f t="shared" si="229"/>
        <v>100</v>
      </c>
      <c r="U7301" s="3">
        <f>IF(AND(R7301&lt;&gt;"_U",N7301&lt;&gt;9999,N7301&lt;&gt;999,L7301&lt;&gt;"Median"),IFERROR(VLOOKUP(A7301,'TA Total'!A:P,16,0),"."),".")</f>
        <v>561</v>
      </c>
    </row>
    <row r="7302" spans="1:21" x14ac:dyDescent="0.3">
      <c r="A7302" s="1" t="str">
        <f t="shared" si="228"/>
        <v>2023|South Wairarapa District|$150,001-$200,000</v>
      </c>
      <c r="B7302" t="s">
        <v>18</v>
      </c>
      <c r="C7302" t="s">
        <v>19</v>
      </c>
      <c r="D7302" t="s">
        <v>20</v>
      </c>
      <c r="E7302" t="s">
        <v>21</v>
      </c>
      <c r="F7302">
        <v>2023</v>
      </c>
      <c r="G7302">
        <v>2023</v>
      </c>
      <c r="H7302">
        <v>50</v>
      </c>
      <c r="I7302" t="s">
        <v>90</v>
      </c>
      <c r="J7302">
        <v>99</v>
      </c>
      <c r="K7302" t="s">
        <v>23</v>
      </c>
      <c r="L7302">
        <v>7</v>
      </c>
      <c r="M7302" t="s">
        <v>43</v>
      </c>
      <c r="N7302">
        <v>9999</v>
      </c>
      <c r="O7302" t="s">
        <v>40</v>
      </c>
      <c r="P7302">
        <v>561</v>
      </c>
      <c r="T7302" s="3" t="str">
        <f t="shared" si="229"/>
        <v>.</v>
      </c>
      <c r="U7302" s="3" t="str">
        <f>IF(AND(R7302&lt;&gt;"_U",N7302&lt;&gt;9999,N7302&lt;&gt;999,L7302&lt;&gt;"Median"),IFERROR(VLOOKUP(A7302,'TA Total'!A:P,16,0),"."),".")</f>
        <v>.</v>
      </c>
    </row>
    <row r="7303" spans="1:21" x14ac:dyDescent="0.3">
      <c r="A7303" s="1" t="str">
        <f t="shared" si="228"/>
        <v>2023|South Wairarapa District|$150,001-$200,000</v>
      </c>
      <c r="B7303" t="s">
        <v>18</v>
      </c>
      <c r="C7303" t="s">
        <v>19</v>
      </c>
      <c r="D7303" t="s">
        <v>20</v>
      </c>
      <c r="E7303" t="s">
        <v>21</v>
      </c>
      <c r="F7303">
        <v>2023</v>
      </c>
      <c r="G7303">
        <v>2023</v>
      </c>
      <c r="H7303">
        <v>50</v>
      </c>
      <c r="I7303" t="s">
        <v>90</v>
      </c>
      <c r="J7303">
        <v>99</v>
      </c>
      <c r="K7303" t="s">
        <v>23</v>
      </c>
      <c r="L7303">
        <v>7</v>
      </c>
      <c r="M7303" t="s">
        <v>43</v>
      </c>
      <c r="N7303">
        <v>2</v>
      </c>
      <c r="O7303" t="s">
        <v>28</v>
      </c>
      <c r="P7303">
        <v>75</v>
      </c>
      <c r="T7303" s="3">
        <f t="shared" si="229"/>
        <v>13.37</v>
      </c>
      <c r="U7303" s="3">
        <f>IF(AND(R7303&lt;&gt;"_U",N7303&lt;&gt;9999,N7303&lt;&gt;999,L7303&lt;&gt;"Median"),IFERROR(VLOOKUP(A7303,'TA Total'!A:P,16,0),"."),".")</f>
        <v>561</v>
      </c>
    </row>
    <row r="7304" spans="1:21" x14ac:dyDescent="0.3">
      <c r="A7304" s="1" t="str">
        <f t="shared" si="228"/>
        <v>2023|South Wairarapa District|$200,001 or more</v>
      </c>
      <c r="B7304" t="s">
        <v>18</v>
      </c>
      <c r="C7304" t="s">
        <v>19</v>
      </c>
      <c r="D7304" t="s">
        <v>20</v>
      </c>
      <c r="E7304" t="s">
        <v>21</v>
      </c>
      <c r="F7304">
        <v>2023</v>
      </c>
      <c r="G7304">
        <v>2023</v>
      </c>
      <c r="H7304">
        <v>50</v>
      </c>
      <c r="I7304" t="s">
        <v>90</v>
      </c>
      <c r="J7304">
        <v>99</v>
      </c>
      <c r="K7304" t="s">
        <v>23</v>
      </c>
      <c r="L7304">
        <v>8</v>
      </c>
      <c r="M7304" t="s">
        <v>27</v>
      </c>
      <c r="N7304">
        <v>1</v>
      </c>
      <c r="O7304" t="s">
        <v>33</v>
      </c>
      <c r="P7304">
        <v>495</v>
      </c>
      <c r="T7304" s="3">
        <f t="shared" si="229"/>
        <v>73.989999999999995</v>
      </c>
      <c r="U7304" s="3">
        <f>IF(AND(R7304&lt;&gt;"_U",N7304&lt;&gt;9999,N7304&lt;&gt;999,L7304&lt;&gt;"Median"),IFERROR(VLOOKUP(A7304,'TA Total'!A:P,16,0),"."),".")</f>
        <v>669</v>
      </c>
    </row>
    <row r="7305" spans="1:21" x14ac:dyDescent="0.3">
      <c r="A7305" s="1" t="str">
        <f t="shared" si="228"/>
        <v>2023|South Wairarapa District|$200,001 or more</v>
      </c>
      <c r="B7305" t="s">
        <v>18</v>
      </c>
      <c r="C7305" t="s">
        <v>19</v>
      </c>
      <c r="D7305" t="s">
        <v>20</v>
      </c>
      <c r="E7305" t="s">
        <v>21</v>
      </c>
      <c r="F7305">
        <v>2023</v>
      </c>
      <c r="G7305">
        <v>2023</v>
      </c>
      <c r="H7305">
        <v>50</v>
      </c>
      <c r="I7305" t="s">
        <v>90</v>
      </c>
      <c r="J7305">
        <v>99</v>
      </c>
      <c r="K7305" t="s">
        <v>23</v>
      </c>
      <c r="L7305">
        <v>8</v>
      </c>
      <c r="M7305" t="s">
        <v>27</v>
      </c>
      <c r="N7305">
        <v>2</v>
      </c>
      <c r="O7305" t="s">
        <v>28</v>
      </c>
      <c r="P7305">
        <v>54</v>
      </c>
      <c r="T7305" s="3">
        <f t="shared" si="229"/>
        <v>8.07</v>
      </c>
      <c r="U7305" s="3">
        <f>IF(AND(R7305&lt;&gt;"_U",N7305&lt;&gt;9999,N7305&lt;&gt;999,L7305&lt;&gt;"Median"),IFERROR(VLOOKUP(A7305,'TA Total'!A:P,16,0),"."),".")</f>
        <v>669</v>
      </c>
    </row>
    <row r="7306" spans="1:21" x14ac:dyDescent="0.3">
      <c r="A7306" s="1" t="str">
        <f t="shared" si="228"/>
        <v>2023|South Wairarapa District|$200,001 or more</v>
      </c>
      <c r="B7306" t="s">
        <v>18</v>
      </c>
      <c r="C7306" t="s">
        <v>19</v>
      </c>
      <c r="D7306" t="s">
        <v>20</v>
      </c>
      <c r="E7306" t="s">
        <v>21</v>
      </c>
      <c r="F7306">
        <v>2023</v>
      </c>
      <c r="G7306">
        <v>2023</v>
      </c>
      <c r="H7306">
        <v>50</v>
      </c>
      <c r="I7306" t="s">
        <v>90</v>
      </c>
      <c r="J7306">
        <v>99</v>
      </c>
      <c r="K7306" t="s">
        <v>23</v>
      </c>
      <c r="L7306">
        <v>8</v>
      </c>
      <c r="M7306" t="s">
        <v>27</v>
      </c>
      <c r="N7306">
        <v>9999</v>
      </c>
      <c r="O7306" t="s">
        <v>40</v>
      </c>
      <c r="P7306">
        <v>669</v>
      </c>
      <c r="T7306" s="3" t="str">
        <f t="shared" si="229"/>
        <v>.</v>
      </c>
      <c r="U7306" s="3" t="str">
        <f>IF(AND(R7306&lt;&gt;"_U",N7306&lt;&gt;9999,N7306&lt;&gt;999,L7306&lt;&gt;"Median"),IFERROR(VLOOKUP(A7306,'TA Total'!A:P,16,0),"."),".")</f>
        <v>.</v>
      </c>
    </row>
    <row r="7307" spans="1:21" x14ac:dyDescent="0.3">
      <c r="A7307" s="1" t="str">
        <f t="shared" si="228"/>
        <v>2023|South Wairarapa District|$200,001 or more</v>
      </c>
      <c r="B7307" t="s">
        <v>18</v>
      </c>
      <c r="C7307" t="s">
        <v>19</v>
      </c>
      <c r="D7307" t="s">
        <v>20</v>
      </c>
      <c r="E7307" t="s">
        <v>21</v>
      </c>
      <c r="F7307">
        <v>2023</v>
      </c>
      <c r="G7307">
        <v>2023</v>
      </c>
      <c r="H7307">
        <v>50</v>
      </c>
      <c r="I7307" t="s">
        <v>90</v>
      </c>
      <c r="J7307">
        <v>99</v>
      </c>
      <c r="K7307" t="s">
        <v>23</v>
      </c>
      <c r="L7307">
        <v>8</v>
      </c>
      <c r="M7307" t="s">
        <v>27</v>
      </c>
      <c r="N7307">
        <v>3</v>
      </c>
      <c r="O7307" t="s">
        <v>25</v>
      </c>
      <c r="P7307">
        <v>120</v>
      </c>
      <c r="T7307" s="3">
        <f t="shared" si="229"/>
        <v>17.940000000000001</v>
      </c>
      <c r="U7307" s="3">
        <f>IF(AND(R7307&lt;&gt;"_U",N7307&lt;&gt;9999,N7307&lt;&gt;999,L7307&lt;&gt;"Median"),IFERROR(VLOOKUP(A7307,'TA Total'!A:P,16,0),"."),".")</f>
        <v>669</v>
      </c>
    </row>
    <row r="7308" spans="1:21" x14ac:dyDescent="0.3">
      <c r="A7308" s="1" t="str">
        <f t="shared" si="228"/>
        <v>2023|South Wairarapa District|$200,001 or more</v>
      </c>
      <c r="B7308" t="s">
        <v>18</v>
      </c>
      <c r="C7308" t="s">
        <v>19</v>
      </c>
      <c r="D7308" t="s">
        <v>20</v>
      </c>
      <c r="E7308" t="s">
        <v>21</v>
      </c>
      <c r="F7308">
        <v>2023</v>
      </c>
      <c r="G7308">
        <v>2023</v>
      </c>
      <c r="H7308">
        <v>50</v>
      </c>
      <c r="I7308" t="s">
        <v>90</v>
      </c>
      <c r="J7308">
        <v>99</v>
      </c>
      <c r="K7308" t="s">
        <v>23</v>
      </c>
      <c r="L7308">
        <v>8</v>
      </c>
      <c r="M7308" t="s">
        <v>27</v>
      </c>
      <c r="N7308">
        <v>7777</v>
      </c>
      <c r="O7308" t="s">
        <v>37</v>
      </c>
      <c r="P7308">
        <v>669</v>
      </c>
      <c r="T7308" s="3">
        <f t="shared" si="229"/>
        <v>100</v>
      </c>
      <c r="U7308" s="3">
        <f>IF(AND(R7308&lt;&gt;"_U",N7308&lt;&gt;9999,N7308&lt;&gt;999,L7308&lt;&gt;"Median"),IFERROR(VLOOKUP(A7308,'TA Total'!A:P,16,0),"."),".")</f>
        <v>669</v>
      </c>
    </row>
    <row r="7309" spans="1:21" x14ac:dyDescent="0.3">
      <c r="A7309" s="1" t="str">
        <f t="shared" si="228"/>
        <v>2023|South Wairarapa District|$200,001 or more</v>
      </c>
      <c r="B7309" t="s">
        <v>18</v>
      </c>
      <c r="C7309" t="s">
        <v>19</v>
      </c>
      <c r="D7309" t="s">
        <v>20</v>
      </c>
      <c r="E7309" t="s">
        <v>21</v>
      </c>
      <c r="F7309">
        <v>2023</v>
      </c>
      <c r="G7309">
        <v>2023</v>
      </c>
      <c r="H7309">
        <v>50</v>
      </c>
      <c r="I7309" t="s">
        <v>90</v>
      </c>
      <c r="J7309">
        <v>99</v>
      </c>
      <c r="K7309" t="s">
        <v>23</v>
      </c>
      <c r="L7309">
        <v>8</v>
      </c>
      <c r="M7309" t="s">
        <v>27</v>
      </c>
      <c r="N7309">
        <v>999</v>
      </c>
      <c r="O7309" t="s">
        <v>42</v>
      </c>
      <c r="P7309">
        <v>0</v>
      </c>
      <c r="T7309" s="3" t="str">
        <f t="shared" si="229"/>
        <v>.</v>
      </c>
      <c r="U7309" s="3" t="str">
        <f>IF(AND(R7309&lt;&gt;"_U",N7309&lt;&gt;9999,N7309&lt;&gt;999,L7309&lt;&gt;"Median"),IFERROR(VLOOKUP(A7309,'TA Total'!A:P,16,0),"."),".")</f>
        <v>.</v>
      </c>
    </row>
    <row r="7310" spans="1:21" x14ac:dyDescent="0.3">
      <c r="A7310" s="1" t="str">
        <f t="shared" si="228"/>
        <v>2023|South Wairarapa District|Total stated - total household income</v>
      </c>
      <c r="B7310" t="s">
        <v>18</v>
      </c>
      <c r="C7310" t="s">
        <v>19</v>
      </c>
      <c r="D7310" t="s">
        <v>20</v>
      </c>
      <c r="E7310" t="s">
        <v>21</v>
      </c>
      <c r="F7310">
        <v>2023</v>
      </c>
      <c r="G7310">
        <v>2023</v>
      </c>
      <c r="H7310">
        <v>50</v>
      </c>
      <c r="I7310" t="s">
        <v>90</v>
      </c>
      <c r="J7310">
        <v>99</v>
      </c>
      <c r="K7310" t="s">
        <v>23</v>
      </c>
      <c r="L7310">
        <v>77</v>
      </c>
      <c r="M7310" t="s">
        <v>32</v>
      </c>
      <c r="N7310">
        <v>999</v>
      </c>
      <c r="O7310" t="s">
        <v>42</v>
      </c>
      <c r="P7310">
        <v>0</v>
      </c>
      <c r="T7310" s="3" t="str">
        <f t="shared" si="229"/>
        <v>.</v>
      </c>
      <c r="U7310" s="3" t="str">
        <f>IF(AND(R7310&lt;&gt;"_U",N7310&lt;&gt;9999,N7310&lt;&gt;999,L7310&lt;&gt;"Median"),IFERROR(VLOOKUP(A7310,'TA Total'!A:P,16,0),"."),".")</f>
        <v>.</v>
      </c>
    </row>
    <row r="7311" spans="1:21" x14ac:dyDescent="0.3">
      <c r="A7311" s="1" t="str">
        <f t="shared" si="228"/>
        <v>2023|South Wairarapa District|Total stated - total household income</v>
      </c>
      <c r="B7311" t="s">
        <v>18</v>
      </c>
      <c r="C7311" t="s">
        <v>19</v>
      </c>
      <c r="D7311" t="s">
        <v>20</v>
      </c>
      <c r="E7311" t="s">
        <v>21</v>
      </c>
      <c r="F7311">
        <v>2023</v>
      </c>
      <c r="G7311">
        <v>2023</v>
      </c>
      <c r="H7311">
        <v>50</v>
      </c>
      <c r="I7311" t="s">
        <v>90</v>
      </c>
      <c r="J7311">
        <v>99</v>
      </c>
      <c r="K7311" t="s">
        <v>23</v>
      </c>
      <c r="L7311">
        <v>77</v>
      </c>
      <c r="M7311" t="s">
        <v>32</v>
      </c>
      <c r="N7311">
        <v>3</v>
      </c>
      <c r="O7311" t="s">
        <v>25</v>
      </c>
      <c r="P7311">
        <v>588</v>
      </c>
      <c r="T7311" s="3">
        <f t="shared" si="229"/>
        <v>12.69</v>
      </c>
      <c r="U7311" s="3">
        <f>IF(AND(R7311&lt;&gt;"_U",N7311&lt;&gt;9999,N7311&lt;&gt;999,L7311&lt;&gt;"Median"),IFERROR(VLOOKUP(A7311,'TA Total'!A:P,16,0),"."),".")</f>
        <v>4632</v>
      </c>
    </row>
    <row r="7312" spans="1:21" x14ac:dyDescent="0.3">
      <c r="A7312" s="1" t="str">
        <f t="shared" si="228"/>
        <v>2023|South Wairarapa District|Total stated - total household income</v>
      </c>
      <c r="B7312" t="s">
        <v>18</v>
      </c>
      <c r="C7312" t="s">
        <v>19</v>
      </c>
      <c r="D7312" t="s">
        <v>20</v>
      </c>
      <c r="E7312" t="s">
        <v>21</v>
      </c>
      <c r="F7312">
        <v>2023</v>
      </c>
      <c r="G7312">
        <v>2023</v>
      </c>
      <c r="H7312">
        <v>50</v>
      </c>
      <c r="I7312" t="s">
        <v>90</v>
      </c>
      <c r="J7312">
        <v>99</v>
      </c>
      <c r="K7312" t="s">
        <v>23</v>
      </c>
      <c r="L7312">
        <v>77</v>
      </c>
      <c r="M7312" t="s">
        <v>32</v>
      </c>
      <c r="N7312">
        <v>2</v>
      </c>
      <c r="O7312" t="s">
        <v>28</v>
      </c>
      <c r="P7312">
        <v>1008</v>
      </c>
      <c r="T7312" s="3">
        <f t="shared" si="229"/>
        <v>21.76</v>
      </c>
      <c r="U7312" s="3">
        <f>IF(AND(R7312&lt;&gt;"_U",N7312&lt;&gt;9999,N7312&lt;&gt;999,L7312&lt;&gt;"Median"),IFERROR(VLOOKUP(A7312,'TA Total'!A:P,16,0),"."),".")</f>
        <v>4632</v>
      </c>
    </row>
    <row r="7313" spans="1:21" x14ac:dyDescent="0.3">
      <c r="A7313" s="1" t="str">
        <f t="shared" si="228"/>
        <v>2023|South Wairarapa District|Total stated - total household income</v>
      </c>
      <c r="B7313" t="s">
        <v>18</v>
      </c>
      <c r="C7313" t="s">
        <v>19</v>
      </c>
      <c r="D7313" t="s">
        <v>20</v>
      </c>
      <c r="E7313" t="s">
        <v>21</v>
      </c>
      <c r="F7313">
        <v>2023</v>
      </c>
      <c r="G7313">
        <v>2023</v>
      </c>
      <c r="H7313">
        <v>50</v>
      </c>
      <c r="I7313" t="s">
        <v>90</v>
      </c>
      <c r="J7313">
        <v>99</v>
      </c>
      <c r="K7313" t="s">
        <v>23</v>
      </c>
      <c r="L7313">
        <v>77</v>
      </c>
      <c r="M7313" t="s">
        <v>32</v>
      </c>
      <c r="N7313">
        <v>1</v>
      </c>
      <c r="O7313" t="s">
        <v>33</v>
      </c>
      <c r="P7313">
        <v>3039</v>
      </c>
      <c r="T7313" s="3">
        <f t="shared" si="229"/>
        <v>65.61</v>
      </c>
      <c r="U7313" s="3">
        <f>IF(AND(R7313&lt;&gt;"_U",N7313&lt;&gt;9999,N7313&lt;&gt;999,L7313&lt;&gt;"Median"),IFERROR(VLOOKUP(A7313,'TA Total'!A:P,16,0),"."),".")</f>
        <v>4632</v>
      </c>
    </row>
    <row r="7314" spans="1:21" x14ac:dyDescent="0.3">
      <c r="A7314" s="1" t="str">
        <f t="shared" si="228"/>
        <v>2023|South Wairarapa District|Total stated - total household income</v>
      </c>
      <c r="B7314" t="s">
        <v>18</v>
      </c>
      <c r="C7314" t="s">
        <v>19</v>
      </c>
      <c r="D7314" t="s">
        <v>20</v>
      </c>
      <c r="E7314" t="s">
        <v>21</v>
      </c>
      <c r="F7314">
        <v>2023</v>
      </c>
      <c r="G7314">
        <v>2023</v>
      </c>
      <c r="H7314">
        <v>50</v>
      </c>
      <c r="I7314" t="s">
        <v>90</v>
      </c>
      <c r="J7314">
        <v>99</v>
      </c>
      <c r="K7314" t="s">
        <v>23</v>
      </c>
      <c r="L7314">
        <v>77</v>
      </c>
      <c r="M7314" t="s">
        <v>32</v>
      </c>
      <c r="N7314">
        <v>9999</v>
      </c>
      <c r="O7314" t="s">
        <v>40</v>
      </c>
      <c r="P7314">
        <v>4632</v>
      </c>
      <c r="T7314" s="3" t="str">
        <f t="shared" si="229"/>
        <v>.</v>
      </c>
      <c r="U7314" s="3" t="str">
        <f>IF(AND(R7314&lt;&gt;"_U",N7314&lt;&gt;9999,N7314&lt;&gt;999,L7314&lt;&gt;"Median"),IFERROR(VLOOKUP(A7314,'TA Total'!A:P,16,0),"."),".")</f>
        <v>.</v>
      </c>
    </row>
    <row r="7315" spans="1:21" x14ac:dyDescent="0.3">
      <c r="A7315" s="1" t="str">
        <f t="shared" si="228"/>
        <v>2023|South Wairarapa District|Total stated - total household income</v>
      </c>
      <c r="B7315" t="s">
        <v>18</v>
      </c>
      <c r="C7315" t="s">
        <v>19</v>
      </c>
      <c r="D7315" t="s">
        <v>20</v>
      </c>
      <c r="E7315" t="s">
        <v>21</v>
      </c>
      <c r="F7315">
        <v>2023</v>
      </c>
      <c r="G7315">
        <v>2023</v>
      </c>
      <c r="H7315">
        <v>50</v>
      </c>
      <c r="I7315" t="s">
        <v>90</v>
      </c>
      <c r="J7315">
        <v>99</v>
      </c>
      <c r="K7315" t="s">
        <v>23</v>
      </c>
      <c r="L7315">
        <v>77</v>
      </c>
      <c r="M7315" t="s">
        <v>32</v>
      </c>
      <c r="N7315">
        <v>7777</v>
      </c>
      <c r="O7315" t="s">
        <v>37</v>
      </c>
      <c r="P7315">
        <v>4632</v>
      </c>
      <c r="T7315" s="3">
        <f t="shared" si="229"/>
        <v>100</v>
      </c>
      <c r="U7315" s="3">
        <f>IF(AND(R7315&lt;&gt;"_U",N7315&lt;&gt;9999,N7315&lt;&gt;999,L7315&lt;&gt;"Median"),IFERROR(VLOOKUP(A7315,'TA Total'!A:P,16,0),"."),".")</f>
        <v>4632</v>
      </c>
    </row>
    <row r="7316" spans="1:21" x14ac:dyDescent="0.3">
      <c r="A7316" s="1" t="str">
        <f t="shared" si="228"/>
        <v>2023|South Wairarapa District|Total - total household income</v>
      </c>
      <c r="B7316" t="s">
        <v>18</v>
      </c>
      <c r="C7316" t="s">
        <v>19</v>
      </c>
      <c r="D7316" t="s">
        <v>20</v>
      </c>
      <c r="E7316" t="s">
        <v>21</v>
      </c>
      <c r="F7316">
        <v>2023</v>
      </c>
      <c r="G7316">
        <v>2023</v>
      </c>
      <c r="H7316">
        <v>50</v>
      </c>
      <c r="I7316" t="s">
        <v>90</v>
      </c>
      <c r="J7316">
        <v>99</v>
      </c>
      <c r="K7316" t="s">
        <v>23</v>
      </c>
      <c r="L7316">
        <v>99</v>
      </c>
      <c r="M7316" t="s">
        <v>48</v>
      </c>
      <c r="N7316">
        <v>7777</v>
      </c>
      <c r="O7316" t="s">
        <v>37</v>
      </c>
      <c r="P7316">
        <v>4830</v>
      </c>
      <c r="T7316" s="3">
        <f t="shared" si="229"/>
        <v>100</v>
      </c>
      <c r="U7316" s="3">
        <f>IF(AND(R7316&lt;&gt;"_U",N7316&lt;&gt;9999,N7316&lt;&gt;999,L7316&lt;&gt;"Median"),IFERROR(VLOOKUP(A7316,'TA Total'!A:P,16,0),"."),".")</f>
        <v>4830</v>
      </c>
    </row>
    <row r="7317" spans="1:21" x14ac:dyDescent="0.3">
      <c r="A7317" s="1" t="str">
        <f t="shared" si="228"/>
        <v>2023|South Wairarapa District|Total - total household income</v>
      </c>
      <c r="B7317" t="s">
        <v>18</v>
      </c>
      <c r="C7317" t="s">
        <v>19</v>
      </c>
      <c r="D7317" t="s">
        <v>20</v>
      </c>
      <c r="E7317" t="s">
        <v>21</v>
      </c>
      <c r="F7317">
        <v>2023</v>
      </c>
      <c r="G7317">
        <v>2023</v>
      </c>
      <c r="H7317">
        <v>50</v>
      </c>
      <c r="I7317" t="s">
        <v>90</v>
      </c>
      <c r="J7317">
        <v>99</v>
      </c>
      <c r="K7317" t="s">
        <v>23</v>
      </c>
      <c r="L7317">
        <v>99</v>
      </c>
      <c r="M7317" t="s">
        <v>48</v>
      </c>
      <c r="N7317">
        <v>999</v>
      </c>
      <c r="O7317" t="s">
        <v>42</v>
      </c>
      <c r="P7317">
        <v>0</v>
      </c>
      <c r="T7317" s="3" t="str">
        <f t="shared" si="229"/>
        <v>.</v>
      </c>
      <c r="U7317" s="3" t="str">
        <f>IF(AND(R7317&lt;&gt;"_U",N7317&lt;&gt;9999,N7317&lt;&gt;999,L7317&lt;&gt;"Median"),IFERROR(VLOOKUP(A7317,'TA Total'!A:P,16,0),"."),".")</f>
        <v>.</v>
      </c>
    </row>
    <row r="7318" spans="1:21" x14ac:dyDescent="0.3">
      <c r="A7318" s="1" t="str">
        <f t="shared" si="228"/>
        <v>2023|South Wairarapa District|Total - total household income</v>
      </c>
      <c r="B7318" t="s">
        <v>18</v>
      </c>
      <c r="C7318" t="s">
        <v>19</v>
      </c>
      <c r="D7318" t="s">
        <v>20</v>
      </c>
      <c r="E7318" t="s">
        <v>21</v>
      </c>
      <c r="F7318">
        <v>2023</v>
      </c>
      <c r="G7318">
        <v>2023</v>
      </c>
      <c r="H7318">
        <v>50</v>
      </c>
      <c r="I7318" t="s">
        <v>90</v>
      </c>
      <c r="J7318">
        <v>99</v>
      </c>
      <c r="K7318" t="s">
        <v>23</v>
      </c>
      <c r="L7318">
        <v>99</v>
      </c>
      <c r="M7318" t="s">
        <v>48</v>
      </c>
      <c r="N7318">
        <v>3</v>
      </c>
      <c r="O7318" t="s">
        <v>25</v>
      </c>
      <c r="P7318">
        <v>618</v>
      </c>
      <c r="T7318" s="3">
        <f t="shared" si="229"/>
        <v>12.8</v>
      </c>
      <c r="U7318" s="3">
        <f>IF(AND(R7318&lt;&gt;"_U",N7318&lt;&gt;9999,N7318&lt;&gt;999,L7318&lt;&gt;"Median"),IFERROR(VLOOKUP(A7318,'TA Total'!A:P,16,0),"."),".")</f>
        <v>4830</v>
      </c>
    </row>
    <row r="7319" spans="1:21" x14ac:dyDescent="0.3">
      <c r="A7319" s="1" t="str">
        <f t="shared" si="228"/>
        <v>2023|South Wairarapa District|Total - total household income</v>
      </c>
      <c r="B7319" t="s">
        <v>18</v>
      </c>
      <c r="C7319" t="s">
        <v>19</v>
      </c>
      <c r="D7319" t="s">
        <v>20</v>
      </c>
      <c r="E7319" t="s">
        <v>21</v>
      </c>
      <c r="F7319">
        <v>2023</v>
      </c>
      <c r="G7319">
        <v>2023</v>
      </c>
      <c r="H7319">
        <v>50</v>
      </c>
      <c r="I7319" t="s">
        <v>90</v>
      </c>
      <c r="J7319">
        <v>99</v>
      </c>
      <c r="K7319" t="s">
        <v>23</v>
      </c>
      <c r="L7319">
        <v>99</v>
      </c>
      <c r="M7319" t="s">
        <v>48</v>
      </c>
      <c r="N7319">
        <v>9999</v>
      </c>
      <c r="O7319" t="s">
        <v>40</v>
      </c>
      <c r="P7319">
        <v>4830</v>
      </c>
      <c r="T7319" s="3" t="str">
        <f t="shared" si="229"/>
        <v>.</v>
      </c>
      <c r="U7319" s="3" t="str">
        <f>IF(AND(R7319&lt;&gt;"_U",N7319&lt;&gt;9999,N7319&lt;&gt;999,L7319&lt;&gt;"Median"),IFERROR(VLOOKUP(A7319,'TA Total'!A:P,16,0),"."),".")</f>
        <v>.</v>
      </c>
    </row>
    <row r="7320" spans="1:21" x14ac:dyDescent="0.3">
      <c r="A7320" s="1" t="str">
        <f t="shared" si="228"/>
        <v>2023|South Wairarapa District|Total - total household income</v>
      </c>
      <c r="B7320" t="s">
        <v>18</v>
      </c>
      <c r="C7320" t="s">
        <v>19</v>
      </c>
      <c r="D7320" t="s">
        <v>20</v>
      </c>
      <c r="E7320" t="s">
        <v>21</v>
      </c>
      <c r="F7320">
        <v>2023</v>
      </c>
      <c r="G7320">
        <v>2023</v>
      </c>
      <c r="H7320">
        <v>50</v>
      </c>
      <c r="I7320" t="s">
        <v>90</v>
      </c>
      <c r="J7320">
        <v>99</v>
      </c>
      <c r="K7320" t="s">
        <v>23</v>
      </c>
      <c r="L7320">
        <v>99</v>
      </c>
      <c r="M7320" t="s">
        <v>48</v>
      </c>
      <c r="N7320">
        <v>1</v>
      </c>
      <c r="O7320" t="s">
        <v>33</v>
      </c>
      <c r="P7320">
        <v>3129</v>
      </c>
      <c r="T7320" s="3">
        <f t="shared" si="229"/>
        <v>64.78</v>
      </c>
      <c r="U7320" s="3">
        <f>IF(AND(R7320&lt;&gt;"_U",N7320&lt;&gt;9999,N7320&lt;&gt;999,L7320&lt;&gt;"Median"),IFERROR(VLOOKUP(A7320,'TA Total'!A:P,16,0),"."),".")</f>
        <v>4830</v>
      </c>
    </row>
    <row r="7321" spans="1:21" x14ac:dyDescent="0.3">
      <c r="A7321" s="1" t="str">
        <f t="shared" si="228"/>
        <v>2023|South Wairarapa District|Total - total household income</v>
      </c>
      <c r="B7321" t="s">
        <v>18</v>
      </c>
      <c r="C7321" t="s">
        <v>19</v>
      </c>
      <c r="D7321" t="s">
        <v>20</v>
      </c>
      <c r="E7321" t="s">
        <v>21</v>
      </c>
      <c r="F7321">
        <v>2023</v>
      </c>
      <c r="G7321">
        <v>2023</v>
      </c>
      <c r="H7321">
        <v>50</v>
      </c>
      <c r="I7321" t="s">
        <v>90</v>
      </c>
      <c r="J7321">
        <v>99</v>
      </c>
      <c r="K7321" t="s">
        <v>23</v>
      </c>
      <c r="L7321">
        <v>99</v>
      </c>
      <c r="M7321" t="s">
        <v>48</v>
      </c>
      <c r="N7321">
        <v>2</v>
      </c>
      <c r="O7321" t="s">
        <v>28</v>
      </c>
      <c r="P7321">
        <v>1083</v>
      </c>
      <c r="T7321" s="3">
        <f t="shared" si="229"/>
        <v>22.42</v>
      </c>
      <c r="U7321" s="3">
        <f>IF(AND(R7321&lt;&gt;"_U",N7321&lt;&gt;9999,N7321&lt;&gt;999,L7321&lt;&gt;"Median"),IFERROR(VLOOKUP(A7321,'TA Total'!A:P,16,0),"."),".")</f>
        <v>4830</v>
      </c>
    </row>
    <row r="7322" spans="1:21" x14ac:dyDescent="0.3">
      <c r="A7322" s="1" t="str">
        <f t="shared" si="228"/>
        <v>2023|South Wairarapa District|Median ($) - total household income</v>
      </c>
      <c r="B7322" t="s">
        <v>18</v>
      </c>
      <c r="C7322" t="s">
        <v>19</v>
      </c>
      <c r="D7322" t="s">
        <v>20</v>
      </c>
      <c r="E7322" t="s">
        <v>21</v>
      </c>
      <c r="F7322">
        <v>2023</v>
      </c>
      <c r="G7322">
        <v>2023</v>
      </c>
      <c r="H7322">
        <v>50</v>
      </c>
      <c r="I7322" t="s">
        <v>90</v>
      </c>
      <c r="J7322">
        <v>99</v>
      </c>
      <c r="K7322" t="s">
        <v>23</v>
      </c>
      <c r="L7322" t="s">
        <v>56</v>
      </c>
      <c r="M7322" t="s">
        <v>57</v>
      </c>
      <c r="N7322">
        <v>9999</v>
      </c>
      <c r="O7322" t="s">
        <v>40</v>
      </c>
      <c r="P7322">
        <v>93000</v>
      </c>
      <c r="T7322" s="3" t="str">
        <f t="shared" si="229"/>
        <v>.</v>
      </c>
      <c r="U7322" s="3" t="str">
        <f>IF(AND(R7322&lt;&gt;"_U",N7322&lt;&gt;9999,N7322&lt;&gt;999,L7322&lt;&gt;"Median"),IFERROR(VLOOKUP(A7322,'TA Total'!A:P,16,0),"."),".")</f>
        <v>.</v>
      </c>
    </row>
    <row r="7323" spans="1:21" x14ac:dyDescent="0.3">
      <c r="A7323" s="1" t="str">
        <f t="shared" si="228"/>
        <v>2023|South Wairarapa District|Median ($) - total household income</v>
      </c>
      <c r="B7323" t="s">
        <v>18</v>
      </c>
      <c r="C7323" t="s">
        <v>19</v>
      </c>
      <c r="D7323" t="s">
        <v>20</v>
      </c>
      <c r="E7323" t="s">
        <v>21</v>
      </c>
      <c r="F7323">
        <v>2023</v>
      </c>
      <c r="G7323">
        <v>2023</v>
      </c>
      <c r="H7323">
        <v>50</v>
      </c>
      <c r="I7323" t="s">
        <v>90</v>
      </c>
      <c r="J7323">
        <v>99</v>
      </c>
      <c r="K7323" t="s">
        <v>23</v>
      </c>
      <c r="L7323" t="s">
        <v>56</v>
      </c>
      <c r="M7323" t="s">
        <v>57</v>
      </c>
      <c r="N7323">
        <v>2</v>
      </c>
      <c r="O7323" t="s">
        <v>28</v>
      </c>
      <c r="P7323">
        <v>69300</v>
      </c>
      <c r="T7323" s="3" t="str">
        <f t="shared" si="229"/>
        <v>.</v>
      </c>
      <c r="U7323" s="3" t="str">
        <f>IF(AND(R7323&lt;&gt;"_U",N7323&lt;&gt;9999,N7323&lt;&gt;999,L7323&lt;&gt;"Median"),IFERROR(VLOOKUP(A7323,'TA Total'!A:P,16,0),"."),".")</f>
        <v>.</v>
      </c>
    </row>
    <row r="7324" spans="1:21" x14ac:dyDescent="0.3">
      <c r="A7324" s="1" t="str">
        <f t="shared" si="228"/>
        <v>2023|South Wairarapa District|Median ($) - total household income</v>
      </c>
      <c r="B7324" t="s">
        <v>18</v>
      </c>
      <c r="C7324" t="s">
        <v>19</v>
      </c>
      <c r="D7324" t="s">
        <v>20</v>
      </c>
      <c r="E7324" t="s">
        <v>21</v>
      </c>
      <c r="F7324">
        <v>2023</v>
      </c>
      <c r="G7324">
        <v>2023</v>
      </c>
      <c r="H7324">
        <v>50</v>
      </c>
      <c r="I7324" t="s">
        <v>90</v>
      </c>
      <c r="J7324">
        <v>99</v>
      </c>
      <c r="K7324" t="s">
        <v>23</v>
      </c>
      <c r="L7324" t="s">
        <v>56</v>
      </c>
      <c r="M7324" t="s">
        <v>57</v>
      </c>
      <c r="N7324">
        <v>3</v>
      </c>
      <c r="O7324" t="s">
        <v>25</v>
      </c>
      <c r="P7324">
        <v>104400</v>
      </c>
      <c r="T7324" s="3" t="str">
        <f t="shared" si="229"/>
        <v>.</v>
      </c>
      <c r="U7324" s="3" t="str">
        <f>IF(AND(R7324&lt;&gt;"_U",N7324&lt;&gt;9999,N7324&lt;&gt;999,L7324&lt;&gt;"Median"),IFERROR(VLOOKUP(A7324,'TA Total'!A:P,16,0),"."),".")</f>
        <v>.</v>
      </c>
    </row>
    <row r="7325" spans="1:21" x14ac:dyDescent="0.3">
      <c r="A7325" s="1" t="str">
        <f t="shared" si="228"/>
        <v>2023|South Wairarapa District|Median ($) - total household income</v>
      </c>
      <c r="B7325" t="s">
        <v>18</v>
      </c>
      <c r="C7325" t="s">
        <v>19</v>
      </c>
      <c r="D7325" t="s">
        <v>20</v>
      </c>
      <c r="E7325" t="s">
        <v>21</v>
      </c>
      <c r="F7325">
        <v>2023</v>
      </c>
      <c r="G7325">
        <v>2023</v>
      </c>
      <c r="H7325">
        <v>50</v>
      </c>
      <c r="I7325" t="s">
        <v>90</v>
      </c>
      <c r="J7325">
        <v>99</v>
      </c>
      <c r="K7325" t="s">
        <v>23</v>
      </c>
      <c r="L7325" t="s">
        <v>56</v>
      </c>
      <c r="M7325" t="s">
        <v>57</v>
      </c>
      <c r="N7325">
        <v>7777</v>
      </c>
      <c r="O7325" t="s">
        <v>37</v>
      </c>
      <c r="P7325">
        <v>93000</v>
      </c>
      <c r="T7325" s="3" t="str">
        <f t="shared" si="229"/>
        <v>.</v>
      </c>
      <c r="U7325" s="3" t="str">
        <f>IF(AND(R7325&lt;&gt;"_U",N7325&lt;&gt;9999,N7325&lt;&gt;999,L7325&lt;&gt;"Median"),IFERROR(VLOOKUP(A7325,'TA Total'!A:P,16,0),"."),".")</f>
        <v>.</v>
      </c>
    </row>
    <row r="7326" spans="1:21" x14ac:dyDescent="0.3">
      <c r="A7326" s="1" t="str">
        <f t="shared" si="228"/>
        <v>2023|South Wairarapa District|Median ($) - total household income</v>
      </c>
      <c r="B7326" t="s">
        <v>18</v>
      </c>
      <c r="C7326" t="s">
        <v>19</v>
      </c>
      <c r="D7326" t="s">
        <v>20</v>
      </c>
      <c r="E7326" t="s">
        <v>21</v>
      </c>
      <c r="F7326">
        <v>2023</v>
      </c>
      <c r="G7326">
        <v>2023</v>
      </c>
      <c r="H7326">
        <v>50</v>
      </c>
      <c r="I7326" t="s">
        <v>90</v>
      </c>
      <c r="J7326">
        <v>99</v>
      </c>
      <c r="K7326" t="s">
        <v>23</v>
      </c>
      <c r="L7326" t="s">
        <v>56</v>
      </c>
      <c r="M7326" t="s">
        <v>57</v>
      </c>
      <c r="N7326">
        <v>1</v>
      </c>
      <c r="O7326" t="s">
        <v>33</v>
      </c>
      <c r="P7326">
        <v>100700</v>
      </c>
      <c r="T7326" s="3" t="str">
        <f t="shared" si="229"/>
        <v>.</v>
      </c>
      <c r="U7326" s="3" t="str">
        <f>IF(AND(R7326&lt;&gt;"_U",N7326&lt;&gt;9999,N7326&lt;&gt;999,L7326&lt;&gt;"Median"),IFERROR(VLOOKUP(A7326,'TA Total'!A:P,16,0),"."),".")</f>
        <v>.</v>
      </c>
    </row>
    <row r="7327" spans="1:21" x14ac:dyDescent="0.3">
      <c r="A7327" s="1" t="str">
        <f t="shared" si="228"/>
        <v>2023|South Wairarapa District|Median ($) - total household income</v>
      </c>
      <c r="B7327" t="s">
        <v>18</v>
      </c>
      <c r="C7327" t="s">
        <v>19</v>
      </c>
      <c r="D7327" t="s">
        <v>20</v>
      </c>
      <c r="E7327" t="s">
        <v>21</v>
      </c>
      <c r="F7327">
        <v>2023</v>
      </c>
      <c r="G7327">
        <v>2023</v>
      </c>
      <c r="H7327">
        <v>50</v>
      </c>
      <c r="I7327" t="s">
        <v>90</v>
      </c>
      <c r="J7327">
        <v>99</v>
      </c>
      <c r="K7327" t="s">
        <v>23</v>
      </c>
      <c r="L7327" t="s">
        <v>56</v>
      </c>
      <c r="M7327" t="s">
        <v>57</v>
      </c>
      <c r="N7327">
        <v>999</v>
      </c>
      <c r="O7327" t="s">
        <v>42</v>
      </c>
      <c r="R7327" t="s">
        <v>61</v>
      </c>
      <c r="S7327" t="s">
        <v>62</v>
      </c>
      <c r="T7327" s="3" t="str">
        <f t="shared" si="229"/>
        <v>.</v>
      </c>
      <c r="U7327" s="3" t="str">
        <f>IF(AND(R7327&lt;&gt;"_U",N7327&lt;&gt;9999,N7327&lt;&gt;999,L7327&lt;&gt;"Median"),IFERROR(VLOOKUP(A7327,'TA Total'!A:P,16,0),"."),".")</f>
        <v>.</v>
      </c>
    </row>
    <row r="7328" spans="1:21" x14ac:dyDescent="0.3">
      <c r="A7328" s="1" t="str">
        <f t="shared" si="228"/>
        <v>2023|Tasman District|$20,000 or less</v>
      </c>
      <c r="B7328" t="s">
        <v>18</v>
      </c>
      <c r="C7328" t="s">
        <v>19</v>
      </c>
      <c r="D7328" t="s">
        <v>20</v>
      </c>
      <c r="E7328" t="s">
        <v>21</v>
      </c>
      <c r="F7328">
        <v>2023</v>
      </c>
      <c r="G7328">
        <v>2023</v>
      </c>
      <c r="H7328">
        <v>51</v>
      </c>
      <c r="I7328" t="s">
        <v>146</v>
      </c>
      <c r="J7328">
        <v>99</v>
      </c>
      <c r="K7328" t="s">
        <v>23</v>
      </c>
      <c r="L7328">
        <v>1</v>
      </c>
      <c r="M7328" t="s">
        <v>39</v>
      </c>
      <c r="N7328">
        <v>999</v>
      </c>
      <c r="O7328" t="s">
        <v>42</v>
      </c>
      <c r="P7328">
        <v>0</v>
      </c>
      <c r="T7328" s="3" t="str">
        <f t="shared" si="229"/>
        <v>.</v>
      </c>
      <c r="U7328" s="3" t="str">
        <f>IF(AND(R7328&lt;&gt;"_U",N7328&lt;&gt;9999,N7328&lt;&gt;999,L7328&lt;&gt;"Median"),IFERROR(VLOOKUP(A7328,'TA Total'!A:P,16,0),"."),".")</f>
        <v>.</v>
      </c>
    </row>
    <row r="7329" spans="1:21" x14ac:dyDescent="0.3">
      <c r="A7329" s="1" t="str">
        <f t="shared" si="228"/>
        <v>2023|Tasman District|$20,000 or less</v>
      </c>
      <c r="B7329" t="s">
        <v>18</v>
      </c>
      <c r="C7329" t="s">
        <v>19</v>
      </c>
      <c r="D7329" t="s">
        <v>20</v>
      </c>
      <c r="E7329" t="s">
        <v>21</v>
      </c>
      <c r="F7329">
        <v>2023</v>
      </c>
      <c r="G7329">
        <v>2023</v>
      </c>
      <c r="H7329">
        <v>51</v>
      </c>
      <c r="I7329" t="s">
        <v>146</v>
      </c>
      <c r="J7329">
        <v>99</v>
      </c>
      <c r="K7329" t="s">
        <v>23</v>
      </c>
      <c r="L7329">
        <v>1</v>
      </c>
      <c r="M7329" t="s">
        <v>39</v>
      </c>
      <c r="N7329">
        <v>2</v>
      </c>
      <c r="O7329" t="s">
        <v>28</v>
      </c>
      <c r="P7329">
        <v>402</v>
      </c>
      <c r="T7329" s="3">
        <f t="shared" si="229"/>
        <v>34.36</v>
      </c>
      <c r="U7329" s="3">
        <f>IF(AND(R7329&lt;&gt;"_U",N7329&lt;&gt;9999,N7329&lt;&gt;999,L7329&lt;&gt;"Median"),IFERROR(VLOOKUP(A7329,'TA Total'!A:P,16,0),"."),".")</f>
        <v>1170</v>
      </c>
    </row>
    <row r="7330" spans="1:21" x14ac:dyDescent="0.3">
      <c r="A7330" s="1" t="str">
        <f t="shared" si="228"/>
        <v>2023|Tasman District|$20,000 or less</v>
      </c>
      <c r="B7330" t="s">
        <v>18</v>
      </c>
      <c r="C7330" t="s">
        <v>19</v>
      </c>
      <c r="D7330" t="s">
        <v>20</v>
      </c>
      <c r="E7330" t="s">
        <v>21</v>
      </c>
      <c r="F7330">
        <v>2023</v>
      </c>
      <c r="G7330">
        <v>2023</v>
      </c>
      <c r="H7330">
        <v>51</v>
      </c>
      <c r="I7330" t="s">
        <v>146</v>
      </c>
      <c r="J7330">
        <v>99</v>
      </c>
      <c r="K7330" t="s">
        <v>23</v>
      </c>
      <c r="L7330">
        <v>1</v>
      </c>
      <c r="M7330" t="s">
        <v>39</v>
      </c>
      <c r="N7330">
        <v>1</v>
      </c>
      <c r="O7330" t="s">
        <v>33</v>
      </c>
      <c r="P7330">
        <v>654</v>
      </c>
      <c r="T7330" s="3">
        <f t="shared" si="229"/>
        <v>55.9</v>
      </c>
      <c r="U7330" s="3">
        <f>IF(AND(R7330&lt;&gt;"_U",N7330&lt;&gt;9999,N7330&lt;&gt;999,L7330&lt;&gt;"Median"),IFERROR(VLOOKUP(A7330,'TA Total'!A:P,16,0),"."),".")</f>
        <v>1170</v>
      </c>
    </row>
    <row r="7331" spans="1:21" x14ac:dyDescent="0.3">
      <c r="A7331" s="1" t="str">
        <f t="shared" si="228"/>
        <v>2023|Tasman District|$20,000 or less</v>
      </c>
      <c r="B7331" t="s">
        <v>18</v>
      </c>
      <c r="C7331" t="s">
        <v>19</v>
      </c>
      <c r="D7331" t="s">
        <v>20</v>
      </c>
      <c r="E7331" t="s">
        <v>21</v>
      </c>
      <c r="F7331">
        <v>2023</v>
      </c>
      <c r="G7331">
        <v>2023</v>
      </c>
      <c r="H7331">
        <v>51</v>
      </c>
      <c r="I7331" t="s">
        <v>146</v>
      </c>
      <c r="J7331">
        <v>99</v>
      </c>
      <c r="K7331" t="s">
        <v>23</v>
      </c>
      <c r="L7331">
        <v>1</v>
      </c>
      <c r="M7331" t="s">
        <v>39</v>
      </c>
      <c r="N7331">
        <v>3</v>
      </c>
      <c r="O7331" t="s">
        <v>25</v>
      </c>
      <c r="P7331">
        <v>114</v>
      </c>
      <c r="T7331" s="3">
        <f t="shared" si="229"/>
        <v>9.74</v>
      </c>
      <c r="U7331" s="3">
        <f>IF(AND(R7331&lt;&gt;"_U",N7331&lt;&gt;9999,N7331&lt;&gt;999,L7331&lt;&gt;"Median"),IFERROR(VLOOKUP(A7331,'TA Total'!A:P,16,0),"."),".")</f>
        <v>1170</v>
      </c>
    </row>
    <row r="7332" spans="1:21" x14ac:dyDescent="0.3">
      <c r="A7332" s="1" t="str">
        <f t="shared" si="228"/>
        <v>2023|Tasman District|$20,000 or less</v>
      </c>
      <c r="B7332" t="s">
        <v>18</v>
      </c>
      <c r="C7332" t="s">
        <v>19</v>
      </c>
      <c r="D7332" t="s">
        <v>20</v>
      </c>
      <c r="E7332" t="s">
        <v>21</v>
      </c>
      <c r="F7332">
        <v>2023</v>
      </c>
      <c r="G7332">
        <v>2023</v>
      </c>
      <c r="H7332">
        <v>51</v>
      </c>
      <c r="I7332" t="s">
        <v>146</v>
      </c>
      <c r="J7332">
        <v>99</v>
      </c>
      <c r="K7332" t="s">
        <v>23</v>
      </c>
      <c r="L7332">
        <v>1</v>
      </c>
      <c r="M7332" t="s">
        <v>39</v>
      </c>
      <c r="N7332">
        <v>9999</v>
      </c>
      <c r="O7332" t="s">
        <v>40</v>
      </c>
      <c r="P7332">
        <v>1170</v>
      </c>
      <c r="T7332" s="3" t="str">
        <f t="shared" si="229"/>
        <v>.</v>
      </c>
      <c r="U7332" s="3" t="str">
        <f>IF(AND(R7332&lt;&gt;"_U",N7332&lt;&gt;9999,N7332&lt;&gt;999,L7332&lt;&gt;"Median"),IFERROR(VLOOKUP(A7332,'TA Total'!A:P,16,0),"."),".")</f>
        <v>.</v>
      </c>
    </row>
    <row r="7333" spans="1:21" x14ac:dyDescent="0.3">
      <c r="A7333" s="1" t="str">
        <f t="shared" si="228"/>
        <v>2023|Tasman District|$20,000 or less</v>
      </c>
      <c r="B7333" t="s">
        <v>18</v>
      </c>
      <c r="C7333" t="s">
        <v>19</v>
      </c>
      <c r="D7333" t="s">
        <v>20</v>
      </c>
      <c r="E7333" t="s">
        <v>21</v>
      </c>
      <c r="F7333">
        <v>2023</v>
      </c>
      <c r="G7333">
        <v>2023</v>
      </c>
      <c r="H7333">
        <v>51</v>
      </c>
      <c r="I7333" t="s">
        <v>146</v>
      </c>
      <c r="J7333">
        <v>99</v>
      </c>
      <c r="K7333" t="s">
        <v>23</v>
      </c>
      <c r="L7333">
        <v>1</v>
      </c>
      <c r="M7333" t="s">
        <v>39</v>
      </c>
      <c r="N7333">
        <v>7777</v>
      </c>
      <c r="O7333" t="s">
        <v>37</v>
      </c>
      <c r="P7333">
        <v>1170</v>
      </c>
      <c r="T7333" s="3">
        <f t="shared" si="229"/>
        <v>100</v>
      </c>
      <c r="U7333" s="3">
        <f>IF(AND(R7333&lt;&gt;"_U",N7333&lt;&gt;9999,N7333&lt;&gt;999,L7333&lt;&gt;"Median"),IFERROR(VLOOKUP(A7333,'TA Total'!A:P,16,0),"."),".")</f>
        <v>1170</v>
      </c>
    </row>
    <row r="7334" spans="1:21" x14ac:dyDescent="0.3">
      <c r="A7334" s="1" t="str">
        <f t="shared" si="228"/>
        <v>2023|Tasman District|$20,001-$30,000</v>
      </c>
      <c r="B7334" t="s">
        <v>18</v>
      </c>
      <c r="C7334" t="s">
        <v>19</v>
      </c>
      <c r="D7334" t="s">
        <v>20</v>
      </c>
      <c r="E7334" t="s">
        <v>21</v>
      </c>
      <c r="F7334">
        <v>2023</v>
      </c>
      <c r="G7334">
        <v>2023</v>
      </c>
      <c r="H7334">
        <v>51</v>
      </c>
      <c r="I7334" t="s">
        <v>146</v>
      </c>
      <c r="J7334">
        <v>99</v>
      </c>
      <c r="K7334" t="s">
        <v>23</v>
      </c>
      <c r="L7334">
        <v>2</v>
      </c>
      <c r="M7334" t="s">
        <v>24</v>
      </c>
      <c r="N7334">
        <v>7777</v>
      </c>
      <c r="O7334" t="s">
        <v>37</v>
      </c>
      <c r="P7334">
        <v>2076</v>
      </c>
      <c r="T7334" s="3">
        <f t="shared" si="229"/>
        <v>100</v>
      </c>
      <c r="U7334" s="3">
        <f>IF(AND(R7334&lt;&gt;"_U",N7334&lt;&gt;9999,N7334&lt;&gt;999,L7334&lt;&gt;"Median"),IFERROR(VLOOKUP(A7334,'TA Total'!A:P,16,0),"."),".")</f>
        <v>2076</v>
      </c>
    </row>
    <row r="7335" spans="1:21" x14ac:dyDescent="0.3">
      <c r="A7335" s="1" t="str">
        <f t="shared" si="228"/>
        <v>2023|Tasman District|$20,001-$30,000</v>
      </c>
      <c r="B7335" t="s">
        <v>18</v>
      </c>
      <c r="C7335" t="s">
        <v>19</v>
      </c>
      <c r="D7335" t="s">
        <v>20</v>
      </c>
      <c r="E7335" t="s">
        <v>21</v>
      </c>
      <c r="F7335">
        <v>2023</v>
      </c>
      <c r="G7335">
        <v>2023</v>
      </c>
      <c r="H7335">
        <v>51</v>
      </c>
      <c r="I7335" t="s">
        <v>146</v>
      </c>
      <c r="J7335">
        <v>99</v>
      </c>
      <c r="K7335" t="s">
        <v>23</v>
      </c>
      <c r="L7335">
        <v>2</v>
      </c>
      <c r="M7335" t="s">
        <v>24</v>
      </c>
      <c r="N7335">
        <v>2</v>
      </c>
      <c r="O7335" t="s">
        <v>28</v>
      </c>
      <c r="P7335">
        <v>498</v>
      </c>
      <c r="T7335" s="3">
        <f t="shared" si="229"/>
        <v>23.99</v>
      </c>
      <c r="U7335" s="3">
        <f>IF(AND(R7335&lt;&gt;"_U",N7335&lt;&gt;9999,N7335&lt;&gt;999,L7335&lt;&gt;"Median"),IFERROR(VLOOKUP(A7335,'TA Total'!A:P,16,0),"."),".")</f>
        <v>2076</v>
      </c>
    </row>
    <row r="7336" spans="1:21" x14ac:dyDescent="0.3">
      <c r="A7336" s="1" t="str">
        <f t="shared" si="228"/>
        <v>2023|Tasman District|$20,001-$30,000</v>
      </c>
      <c r="B7336" t="s">
        <v>18</v>
      </c>
      <c r="C7336" t="s">
        <v>19</v>
      </c>
      <c r="D7336" t="s">
        <v>20</v>
      </c>
      <c r="E7336" t="s">
        <v>21</v>
      </c>
      <c r="F7336">
        <v>2023</v>
      </c>
      <c r="G7336">
        <v>2023</v>
      </c>
      <c r="H7336">
        <v>51</v>
      </c>
      <c r="I7336" t="s">
        <v>146</v>
      </c>
      <c r="J7336">
        <v>99</v>
      </c>
      <c r="K7336" t="s">
        <v>23</v>
      </c>
      <c r="L7336">
        <v>2</v>
      </c>
      <c r="M7336" t="s">
        <v>24</v>
      </c>
      <c r="N7336">
        <v>999</v>
      </c>
      <c r="O7336" t="s">
        <v>42</v>
      </c>
      <c r="P7336">
        <v>0</v>
      </c>
      <c r="T7336" s="3" t="str">
        <f t="shared" si="229"/>
        <v>.</v>
      </c>
      <c r="U7336" s="3" t="str">
        <f>IF(AND(R7336&lt;&gt;"_U",N7336&lt;&gt;9999,N7336&lt;&gt;999,L7336&lt;&gt;"Median"),IFERROR(VLOOKUP(A7336,'TA Total'!A:P,16,0),"."),".")</f>
        <v>.</v>
      </c>
    </row>
    <row r="7337" spans="1:21" x14ac:dyDescent="0.3">
      <c r="A7337" s="1" t="str">
        <f t="shared" si="228"/>
        <v>2023|Tasman District|$20,001-$30,000</v>
      </c>
      <c r="B7337" t="s">
        <v>18</v>
      </c>
      <c r="C7337" t="s">
        <v>19</v>
      </c>
      <c r="D7337" t="s">
        <v>20</v>
      </c>
      <c r="E7337" t="s">
        <v>21</v>
      </c>
      <c r="F7337">
        <v>2023</v>
      </c>
      <c r="G7337">
        <v>2023</v>
      </c>
      <c r="H7337">
        <v>51</v>
      </c>
      <c r="I7337" t="s">
        <v>146</v>
      </c>
      <c r="J7337">
        <v>99</v>
      </c>
      <c r="K7337" t="s">
        <v>23</v>
      </c>
      <c r="L7337">
        <v>2</v>
      </c>
      <c r="M7337" t="s">
        <v>24</v>
      </c>
      <c r="N7337">
        <v>1</v>
      </c>
      <c r="O7337" t="s">
        <v>33</v>
      </c>
      <c r="P7337">
        <v>1341</v>
      </c>
      <c r="T7337" s="3">
        <f t="shared" si="229"/>
        <v>64.599999999999994</v>
      </c>
      <c r="U7337" s="3">
        <f>IF(AND(R7337&lt;&gt;"_U",N7337&lt;&gt;9999,N7337&lt;&gt;999,L7337&lt;&gt;"Median"),IFERROR(VLOOKUP(A7337,'TA Total'!A:P,16,0),"."),".")</f>
        <v>2076</v>
      </c>
    </row>
    <row r="7338" spans="1:21" x14ac:dyDescent="0.3">
      <c r="A7338" s="1" t="str">
        <f t="shared" si="228"/>
        <v>2023|Tasman District|$20,001-$30,000</v>
      </c>
      <c r="B7338" t="s">
        <v>18</v>
      </c>
      <c r="C7338" t="s">
        <v>19</v>
      </c>
      <c r="D7338" t="s">
        <v>20</v>
      </c>
      <c r="E7338" t="s">
        <v>21</v>
      </c>
      <c r="F7338">
        <v>2023</v>
      </c>
      <c r="G7338">
        <v>2023</v>
      </c>
      <c r="H7338">
        <v>51</v>
      </c>
      <c r="I7338" t="s">
        <v>146</v>
      </c>
      <c r="J7338">
        <v>99</v>
      </c>
      <c r="K7338" t="s">
        <v>23</v>
      </c>
      <c r="L7338">
        <v>2</v>
      </c>
      <c r="M7338" t="s">
        <v>24</v>
      </c>
      <c r="N7338">
        <v>9999</v>
      </c>
      <c r="O7338" t="s">
        <v>40</v>
      </c>
      <c r="P7338">
        <v>2076</v>
      </c>
      <c r="T7338" s="3" t="str">
        <f t="shared" si="229"/>
        <v>.</v>
      </c>
      <c r="U7338" s="3" t="str">
        <f>IF(AND(R7338&lt;&gt;"_U",N7338&lt;&gt;9999,N7338&lt;&gt;999,L7338&lt;&gt;"Median"),IFERROR(VLOOKUP(A7338,'TA Total'!A:P,16,0),"."),".")</f>
        <v>.</v>
      </c>
    </row>
    <row r="7339" spans="1:21" x14ac:dyDescent="0.3">
      <c r="A7339" s="1" t="str">
        <f t="shared" si="228"/>
        <v>2023|Tasman District|$20,001-$30,000</v>
      </c>
      <c r="B7339" t="s">
        <v>18</v>
      </c>
      <c r="C7339" t="s">
        <v>19</v>
      </c>
      <c r="D7339" t="s">
        <v>20</v>
      </c>
      <c r="E7339" t="s">
        <v>21</v>
      </c>
      <c r="F7339">
        <v>2023</v>
      </c>
      <c r="G7339">
        <v>2023</v>
      </c>
      <c r="H7339">
        <v>51</v>
      </c>
      <c r="I7339" t="s">
        <v>146</v>
      </c>
      <c r="J7339">
        <v>99</v>
      </c>
      <c r="K7339" t="s">
        <v>23</v>
      </c>
      <c r="L7339">
        <v>2</v>
      </c>
      <c r="M7339" t="s">
        <v>24</v>
      </c>
      <c r="N7339">
        <v>3</v>
      </c>
      <c r="O7339" t="s">
        <v>25</v>
      </c>
      <c r="P7339">
        <v>243</v>
      </c>
      <c r="T7339" s="3">
        <f t="shared" si="229"/>
        <v>11.71</v>
      </c>
      <c r="U7339" s="3">
        <f>IF(AND(R7339&lt;&gt;"_U",N7339&lt;&gt;9999,N7339&lt;&gt;999,L7339&lt;&gt;"Median"),IFERROR(VLOOKUP(A7339,'TA Total'!A:P,16,0),"."),".")</f>
        <v>2076</v>
      </c>
    </row>
    <row r="7340" spans="1:21" x14ac:dyDescent="0.3">
      <c r="A7340" s="1" t="str">
        <f t="shared" si="228"/>
        <v>2023|Tasman District|$30,001-$50,000</v>
      </c>
      <c r="B7340" t="s">
        <v>18</v>
      </c>
      <c r="C7340" t="s">
        <v>19</v>
      </c>
      <c r="D7340" t="s">
        <v>20</v>
      </c>
      <c r="E7340" t="s">
        <v>21</v>
      </c>
      <c r="F7340">
        <v>2023</v>
      </c>
      <c r="G7340">
        <v>2023</v>
      </c>
      <c r="H7340">
        <v>51</v>
      </c>
      <c r="I7340" t="s">
        <v>146</v>
      </c>
      <c r="J7340">
        <v>99</v>
      </c>
      <c r="K7340" t="s">
        <v>23</v>
      </c>
      <c r="L7340">
        <v>3</v>
      </c>
      <c r="M7340" t="s">
        <v>45</v>
      </c>
      <c r="N7340">
        <v>2</v>
      </c>
      <c r="O7340" t="s">
        <v>28</v>
      </c>
      <c r="P7340">
        <v>822</v>
      </c>
      <c r="T7340" s="3">
        <f t="shared" si="229"/>
        <v>22.5</v>
      </c>
      <c r="U7340" s="3">
        <f>IF(AND(R7340&lt;&gt;"_U",N7340&lt;&gt;9999,N7340&lt;&gt;999,L7340&lt;&gt;"Median"),IFERROR(VLOOKUP(A7340,'TA Total'!A:P,16,0),"."),".")</f>
        <v>3654</v>
      </c>
    </row>
    <row r="7341" spans="1:21" x14ac:dyDescent="0.3">
      <c r="A7341" s="1" t="str">
        <f t="shared" si="228"/>
        <v>2023|Tasman District|$30,001-$50,000</v>
      </c>
      <c r="B7341" t="s">
        <v>18</v>
      </c>
      <c r="C7341" t="s">
        <v>19</v>
      </c>
      <c r="D7341" t="s">
        <v>20</v>
      </c>
      <c r="E7341" t="s">
        <v>21</v>
      </c>
      <c r="F7341">
        <v>2023</v>
      </c>
      <c r="G7341">
        <v>2023</v>
      </c>
      <c r="H7341">
        <v>51</v>
      </c>
      <c r="I7341" t="s">
        <v>146</v>
      </c>
      <c r="J7341">
        <v>99</v>
      </c>
      <c r="K7341" t="s">
        <v>23</v>
      </c>
      <c r="L7341">
        <v>3</v>
      </c>
      <c r="M7341" t="s">
        <v>45</v>
      </c>
      <c r="N7341">
        <v>1</v>
      </c>
      <c r="O7341" t="s">
        <v>33</v>
      </c>
      <c r="P7341">
        <v>2403</v>
      </c>
      <c r="T7341" s="3">
        <f t="shared" si="229"/>
        <v>65.760000000000005</v>
      </c>
      <c r="U7341" s="3">
        <f>IF(AND(R7341&lt;&gt;"_U",N7341&lt;&gt;9999,N7341&lt;&gt;999,L7341&lt;&gt;"Median"),IFERROR(VLOOKUP(A7341,'TA Total'!A:P,16,0),"."),".")</f>
        <v>3654</v>
      </c>
    </row>
    <row r="7342" spans="1:21" x14ac:dyDescent="0.3">
      <c r="A7342" s="1" t="str">
        <f t="shared" si="228"/>
        <v>2023|Tasman District|$30,001-$50,000</v>
      </c>
      <c r="B7342" t="s">
        <v>18</v>
      </c>
      <c r="C7342" t="s">
        <v>19</v>
      </c>
      <c r="D7342" t="s">
        <v>20</v>
      </c>
      <c r="E7342" t="s">
        <v>21</v>
      </c>
      <c r="F7342">
        <v>2023</v>
      </c>
      <c r="G7342">
        <v>2023</v>
      </c>
      <c r="H7342">
        <v>51</v>
      </c>
      <c r="I7342" t="s">
        <v>146</v>
      </c>
      <c r="J7342">
        <v>99</v>
      </c>
      <c r="K7342" t="s">
        <v>23</v>
      </c>
      <c r="L7342">
        <v>3</v>
      </c>
      <c r="M7342" t="s">
        <v>45</v>
      </c>
      <c r="N7342">
        <v>7777</v>
      </c>
      <c r="O7342" t="s">
        <v>37</v>
      </c>
      <c r="P7342">
        <v>3654</v>
      </c>
      <c r="T7342" s="3">
        <f t="shared" si="229"/>
        <v>100</v>
      </c>
      <c r="U7342" s="3">
        <f>IF(AND(R7342&lt;&gt;"_U",N7342&lt;&gt;9999,N7342&lt;&gt;999,L7342&lt;&gt;"Median"),IFERROR(VLOOKUP(A7342,'TA Total'!A:P,16,0),"."),".")</f>
        <v>3654</v>
      </c>
    </row>
    <row r="7343" spans="1:21" x14ac:dyDescent="0.3">
      <c r="A7343" s="1" t="str">
        <f t="shared" si="228"/>
        <v>2023|Tasman District|$30,001-$50,000</v>
      </c>
      <c r="B7343" t="s">
        <v>18</v>
      </c>
      <c r="C7343" t="s">
        <v>19</v>
      </c>
      <c r="D7343" t="s">
        <v>20</v>
      </c>
      <c r="E7343" t="s">
        <v>21</v>
      </c>
      <c r="F7343">
        <v>2023</v>
      </c>
      <c r="G7343">
        <v>2023</v>
      </c>
      <c r="H7343">
        <v>51</v>
      </c>
      <c r="I7343" t="s">
        <v>146</v>
      </c>
      <c r="J7343">
        <v>99</v>
      </c>
      <c r="K7343" t="s">
        <v>23</v>
      </c>
      <c r="L7343">
        <v>3</v>
      </c>
      <c r="M7343" t="s">
        <v>45</v>
      </c>
      <c r="N7343">
        <v>9999</v>
      </c>
      <c r="O7343" t="s">
        <v>40</v>
      </c>
      <c r="P7343">
        <v>3654</v>
      </c>
      <c r="T7343" s="3" t="str">
        <f t="shared" si="229"/>
        <v>.</v>
      </c>
      <c r="U7343" s="3" t="str">
        <f>IF(AND(R7343&lt;&gt;"_U",N7343&lt;&gt;9999,N7343&lt;&gt;999,L7343&lt;&gt;"Median"),IFERROR(VLOOKUP(A7343,'TA Total'!A:P,16,0),"."),".")</f>
        <v>.</v>
      </c>
    </row>
    <row r="7344" spans="1:21" x14ac:dyDescent="0.3">
      <c r="A7344" s="1" t="str">
        <f t="shared" si="228"/>
        <v>2023|Tasman District|$30,001-$50,000</v>
      </c>
      <c r="B7344" t="s">
        <v>18</v>
      </c>
      <c r="C7344" t="s">
        <v>19</v>
      </c>
      <c r="D7344" t="s">
        <v>20</v>
      </c>
      <c r="E7344" t="s">
        <v>21</v>
      </c>
      <c r="F7344">
        <v>2023</v>
      </c>
      <c r="G7344">
        <v>2023</v>
      </c>
      <c r="H7344">
        <v>51</v>
      </c>
      <c r="I7344" t="s">
        <v>146</v>
      </c>
      <c r="J7344">
        <v>99</v>
      </c>
      <c r="K7344" t="s">
        <v>23</v>
      </c>
      <c r="L7344">
        <v>3</v>
      </c>
      <c r="M7344" t="s">
        <v>45</v>
      </c>
      <c r="N7344">
        <v>999</v>
      </c>
      <c r="O7344" t="s">
        <v>42</v>
      </c>
      <c r="P7344">
        <v>0</v>
      </c>
      <c r="T7344" s="3" t="str">
        <f t="shared" si="229"/>
        <v>.</v>
      </c>
      <c r="U7344" s="3" t="str">
        <f>IF(AND(R7344&lt;&gt;"_U",N7344&lt;&gt;9999,N7344&lt;&gt;999,L7344&lt;&gt;"Median"),IFERROR(VLOOKUP(A7344,'TA Total'!A:P,16,0),"."),".")</f>
        <v>.</v>
      </c>
    </row>
    <row r="7345" spans="1:21" x14ac:dyDescent="0.3">
      <c r="A7345" s="1" t="str">
        <f t="shared" si="228"/>
        <v>2023|Tasman District|$30,001-$50,000</v>
      </c>
      <c r="B7345" t="s">
        <v>18</v>
      </c>
      <c r="C7345" t="s">
        <v>19</v>
      </c>
      <c r="D7345" t="s">
        <v>20</v>
      </c>
      <c r="E7345" t="s">
        <v>21</v>
      </c>
      <c r="F7345">
        <v>2023</v>
      </c>
      <c r="G7345">
        <v>2023</v>
      </c>
      <c r="H7345">
        <v>51</v>
      </c>
      <c r="I7345" t="s">
        <v>146</v>
      </c>
      <c r="J7345">
        <v>99</v>
      </c>
      <c r="K7345" t="s">
        <v>23</v>
      </c>
      <c r="L7345">
        <v>3</v>
      </c>
      <c r="M7345" t="s">
        <v>45</v>
      </c>
      <c r="N7345">
        <v>3</v>
      </c>
      <c r="O7345" t="s">
        <v>25</v>
      </c>
      <c r="P7345">
        <v>429</v>
      </c>
      <c r="T7345" s="3">
        <f t="shared" si="229"/>
        <v>11.74</v>
      </c>
      <c r="U7345" s="3">
        <f>IF(AND(R7345&lt;&gt;"_U",N7345&lt;&gt;9999,N7345&lt;&gt;999,L7345&lt;&gt;"Median"),IFERROR(VLOOKUP(A7345,'TA Total'!A:P,16,0),"."),".")</f>
        <v>3654</v>
      </c>
    </row>
    <row r="7346" spans="1:21" x14ac:dyDescent="0.3">
      <c r="A7346" s="1" t="str">
        <f t="shared" si="228"/>
        <v>2023|Tasman District|$50,001-$70,000</v>
      </c>
      <c r="B7346" t="s">
        <v>18</v>
      </c>
      <c r="C7346" t="s">
        <v>19</v>
      </c>
      <c r="D7346" t="s">
        <v>20</v>
      </c>
      <c r="E7346" t="s">
        <v>21</v>
      </c>
      <c r="F7346">
        <v>2023</v>
      </c>
      <c r="G7346">
        <v>2023</v>
      </c>
      <c r="H7346">
        <v>51</v>
      </c>
      <c r="I7346" t="s">
        <v>146</v>
      </c>
      <c r="J7346">
        <v>99</v>
      </c>
      <c r="K7346" t="s">
        <v>23</v>
      </c>
      <c r="L7346">
        <v>4</v>
      </c>
      <c r="M7346" t="s">
        <v>36</v>
      </c>
      <c r="N7346">
        <v>9999</v>
      </c>
      <c r="O7346" t="s">
        <v>40</v>
      </c>
      <c r="P7346">
        <v>2499</v>
      </c>
      <c r="T7346" s="3" t="str">
        <f t="shared" si="229"/>
        <v>.</v>
      </c>
      <c r="U7346" s="3" t="str">
        <f>IF(AND(R7346&lt;&gt;"_U",N7346&lt;&gt;9999,N7346&lt;&gt;999,L7346&lt;&gt;"Median"),IFERROR(VLOOKUP(A7346,'TA Total'!A:P,16,0),"."),".")</f>
        <v>.</v>
      </c>
    </row>
    <row r="7347" spans="1:21" x14ac:dyDescent="0.3">
      <c r="A7347" s="1" t="str">
        <f t="shared" si="228"/>
        <v>2023|Tasman District|$50,001-$70,000</v>
      </c>
      <c r="B7347" t="s">
        <v>18</v>
      </c>
      <c r="C7347" t="s">
        <v>19</v>
      </c>
      <c r="D7347" t="s">
        <v>20</v>
      </c>
      <c r="E7347" t="s">
        <v>21</v>
      </c>
      <c r="F7347">
        <v>2023</v>
      </c>
      <c r="G7347">
        <v>2023</v>
      </c>
      <c r="H7347">
        <v>51</v>
      </c>
      <c r="I7347" t="s">
        <v>146</v>
      </c>
      <c r="J7347">
        <v>99</v>
      </c>
      <c r="K7347" t="s">
        <v>23</v>
      </c>
      <c r="L7347">
        <v>4</v>
      </c>
      <c r="M7347" t="s">
        <v>36</v>
      </c>
      <c r="N7347">
        <v>7777</v>
      </c>
      <c r="O7347" t="s">
        <v>37</v>
      </c>
      <c r="P7347">
        <v>2496</v>
      </c>
      <c r="T7347" s="3">
        <f t="shared" si="229"/>
        <v>100</v>
      </c>
      <c r="U7347" s="3">
        <f>IF(AND(R7347&lt;&gt;"_U",N7347&lt;&gt;9999,N7347&lt;&gt;999,L7347&lt;&gt;"Median"),IFERROR(VLOOKUP(A7347,'TA Total'!A:P,16,0),"."),".")</f>
        <v>2496</v>
      </c>
    </row>
    <row r="7348" spans="1:21" x14ac:dyDescent="0.3">
      <c r="A7348" s="1" t="str">
        <f t="shared" si="228"/>
        <v>2023|Tasman District|$50,001-$70,000</v>
      </c>
      <c r="B7348" t="s">
        <v>18</v>
      </c>
      <c r="C7348" t="s">
        <v>19</v>
      </c>
      <c r="D7348" t="s">
        <v>20</v>
      </c>
      <c r="E7348" t="s">
        <v>21</v>
      </c>
      <c r="F7348">
        <v>2023</v>
      </c>
      <c r="G7348">
        <v>2023</v>
      </c>
      <c r="H7348">
        <v>51</v>
      </c>
      <c r="I7348" t="s">
        <v>146</v>
      </c>
      <c r="J7348">
        <v>99</v>
      </c>
      <c r="K7348" t="s">
        <v>23</v>
      </c>
      <c r="L7348">
        <v>4</v>
      </c>
      <c r="M7348" t="s">
        <v>36</v>
      </c>
      <c r="N7348">
        <v>999</v>
      </c>
      <c r="O7348" t="s">
        <v>42</v>
      </c>
      <c r="P7348">
        <v>0</v>
      </c>
      <c r="T7348" s="3" t="str">
        <f t="shared" si="229"/>
        <v>.</v>
      </c>
      <c r="U7348" s="3" t="str">
        <f>IF(AND(R7348&lt;&gt;"_U",N7348&lt;&gt;9999,N7348&lt;&gt;999,L7348&lt;&gt;"Median"),IFERROR(VLOOKUP(A7348,'TA Total'!A:P,16,0),"."),".")</f>
        <v>.</v>
      </c>
    </row>
    <row r="7349" spans="1:21" x14ac:dyDescent="0.3">
      <c r="A7349" s="1" t="str">
        <f t="shared" si="228"/>
        <v>2023|Tasman District|$50,001-$70,000</v>
      </c>
      <c r="B7349" t="s">
        <v>18</v>
      </c>
      <c r="C7349" t="s">
        <v>19</v>
      </c>
      <c r="D7349" t="s">
        <v>20</v>
      </c>
      <c r="E7349" t="s">
        <v>21</v>
      </c>
      <c r="F7349">
        <v>2023</v>
      </c>
      <c r="G7349">
        <v>2023</v>
      </c>
      <c r="H7349">
        <v>51</v>
      </c>
      <c r="I7349" t="s">
        <v>146</v>
      </c>
      <c r="J7349">
        <v>99</v>
      </c>
      <c r="K7349" t="s">
        <v>23</v>
      </c>
      <c r="L7349">
        <v>4</v>
      </c>
      <c r="M7349" t="s">
        <v>36</v>
      </c>
      <c r="N7349">
        <v>3</v>
      </c>
      <c r="O7349" t="s">
        <v>25</v>
      </c>
      <c r="P7349">
        <v>261</v>
      </c>
      <c r="T7349" s="3">
        <f t="shared" si="229"/>
        <v>10.46</v>
      </c>
      <c r="U7349" s="3">
        <f>IF(AND(R7349&lt;&gt;"_U",N7349&lt;&gt;9999,N7349&lt;&gt;999,L7349&lt;&gt;"Median"),IFERROR(VLOOKUP(A7349,'TA Total'!A:P,16,0),"."),".")</f>
        <v>2496</v>
      </c>
    </row>
    <row r="7350" spans="1:21" x14ac:dyDescent="0.3">
      <c r="A7350" s="1" t="str">
        <f t="shared" si="228"/>
        <v>2023|Tasman District|$50,001-$70,000</v>
      </c>
      <c r="B7350" t="s">
        <v>18</v>
      </c>
      <c r="C7350" t="s">
        <v>19</v>
      </c>
      <c r="D7350" t="s">
        <v>20</v>
      </c>
      <c r="E7350" t="s">
        <v>21</v>
      </c>
      <c r="F7350">
        <v>2023</v>
      </c>
      <c r="G7350">
        <v>2023</v>
      </c>
      <c r="H7350">
        <v>51</v>
      </c>
      <c r="I7350" t="s">
        <v>146</v>
      </c>
      <c r="J7350">
        <v>99</v>
      </c>
      <c r="K7350" t="s">
        <v>23</v>
      </c>
      <c r="L7350">
        <v>4</v>
      </c>
      <c r="M7350" t="s">
        <v>36</v>
      </c>
      <c r="N7350">
        <v>2</v>
      </c>
      <c r="O7350" t="s">
        <v>28</v>
      </c>
      <c r="P7350">
        <v>675</v>
      </c>
      <c r="T7350" s="3">
        <f t="shared" si="229"/>
        <v>27.04</v>
      </c>
      <c r="U7350" s="3">
        <f>IF(AND(R7350&lt;&gt;"_U",N7350&lt;&gt;9999,N7350&lt;&gt;999,L7350&lt;&gt;"Median"),IFERROR(VLOOKUP(A7350,'TA Total'!A:P,16,0),"."),".")</f>
        <v>2496</v>
      </c>
    </row>
    <row r="7351" spans="1:21" x14ac:dyDescent="0.3">
      <c r="A7351" s="1" t="str">
        <f t="shared" si="228"/>
        <v>2023|Tasman District|$50,001-$70,000</v>
      </c>
      <c r="B7351" t="s">
        <v>18</v>
      </c>
      <c r="C7351" t="s">
        <v>19</v>
      </c>
      <c r="D7351" t="s">
        <v>20</v>
      </c>
      <c r="E7351" t="s">
        <v>21</v>
      </c>
      <c r="F7351">
        <v>2023</v>
      </c>
      <c r="G7351">
        <v>2023</v>
      </c>
      <c r="H7351">
        <v>51</v>
      </c>
      <c r="I7351" t="s">
        <v>146</v>
      </c>
      <c r="J7351">
        <v>99</v>
      </c>
      <c r="K7351" t="s">
        <v>23</v>
      </c>
      <c r="L7351">
        <v>4</v>
      </c>
      <c r="M7351" t="s">
        <v>36</v>
      </c>
      <c r="N7351">
        <v>1</v>
      </c>
      <c r="O7351" t="s">
        <v>33</v>
      </c>
      <c r="P7351">
        <v>1560</v>
      </c>
      <c r="T7351" s="3">
        <f t="shared" si="229"/>
        <v>62.5</v>
      </c>
      <c r="U7351" s="3">
        <f>IF(AND(R7351&lt;&gt;"_U",N7351&lt;&gt;9999,N7351&lt;&gt;999,L7351&lt;&gt;"Median"),IFERROR(VLOOKUP(A7351,'TA Total'!A:P,16,0),"."),".")</f>
        <v>2496</v>
      </c>
    </row>
    <row r="7352" spans="1:21" x14ac:dyDescent="0.3">
      <c r="A7352" s="1" t="str">
        <f t="shared" si="228"/>
        <v>2023|Tasman District|$70,001-$100,000</v>
      </c>
      <c r="B7352" t="s">
        <v>18</v>
      </c>
      <c r="C7352" t="s">
        <v>19</v>
      </c>
      <c r="D7352" t="s">
        <v>20</v>
      </c>
      <c r="E7352" t="s">
        <v>21</v>
      </c>
      <c r="F7352">
        <v>2023</v>
      </c>
      <c r="G7352">
        <v>2023</v>
      </c>
      <c r="H7352">
        <v>51</v>
      </c>
      <c r="I7352" t="s">
        <v>146</v>
      </c>
      <c r="J7352">
        <v>99</v>
      </c>
      <c r="K7352" t="s">
        <v>23</v>
      </c>
      <c r="L7352">
        <v>5</v>
      </c>
      <c r="M7352" t="s">
        <v>58</v>
      </c>
      <c r="N7352">
        <v>3</v>
      </c>
      <c r="O7352" t="s">
        <v>25</v>
      </c>
      <c r="P7352">
        <v>300</v>
      </c>
      <c r="T7352" s="3">
        <f t="shared" si="229"/>
        <v>9.31</v>
      </c>
      <c r="U7352" s="3">
        <f>IF(AND(R7352&lt;&gt;"_U",N7352&lt;&gt;9999,N7352&lt;&gt;999,L7352&lt;&gt;"Median"),IFERROR(VLOOKUP(A7352,'TA Total'!A:P,16,0),"."),".")</f>
        <v>3222</v>
      </c>
    </row>
    <row r="7353" spans="1:21" x14ac:dyDescent="0.3">
      <c r="A7353" s="1" t="str">
        <f t="shared" si="228"/>
        <v>2023|Tasman District|$70,001-$100,000</v>
      </c>
      <c r="B7353" t="s">
        <v>18</v>
      </c>
      <c r="C7353" t="s">
        <v>19</v>
      </c>
      <c r="D7353" t="s">
        <v>20</v>
      </c>
      <c r="E7353" t="s">
        <v>21</v>
      </c>
      <c r="F7353">
        <v>2023</v>
      </c>
      <c r="G7353">
        <v>2023</v>
      </c>
      <c r="H7353">
        <v>51</v>
      </c>
      <c r="I7353" t="s">
        <v>146</v>
      </c>
      <c r="J7353">
        <v>99</v>
      </c>
      <c r="K7353" t="s">
        <v>23</v>
      </c>
      <c r="L7353">
        <v>5</v>
      </c>
      <c r="M7353" t="s">
        <v>58</v>
      </c>
      <c r="N7353">
        <v>2</v>
      </c>
      <c r="O7353" t="s">
        <v>28</v>
      </c>
      <c r="P7353">
        <v>828</v>
      </c>
      <c r="T7353" s="3">
        <f t="shared" si="229"/>
        <v>25.7</v>
      </c>
      <c r="U7353" s="3">
        <f>IF(AND(R7353&lt;&gt;"_U",N7353&lt;&gt;9999,N7353&lt;&gt;999,L7353&lt;&gt;"Median"),IFERROR(VLOOKUP(A7353,'TA Total'!A:P,16,0),"."),".")</f>
        <v>3222</v>
      </c>
    </row>
    <row r="7354" spans="1:21" x14ac:dyDescent="0.3">
      <c r="A7354" s="1" t="str">
        <f t="shared" si="228"/>
        <v>2023|Tasman District|$70,001-$100,000</v>
      </c>
      <c r="B7354" t="s">
        <v>18</v>
      </c>
      <c r="C7354" t="s">
        <v>19</v>
      </c>
      <c r="D7354" t="s">
        <v>20</v>
      </c>
      <c r="E7354" t="s">
        <v>21</v>
      </c>
      <c r="F7354">
        <v>2023</v>
      </c>
      <c r="G7354">
        <v>2023</v>
      </c>
      <c r="H7354">
        <v>51</v>
      </c>
      <c r="I7354" t="s">
        <v>146</v>
      </c>
      <c r="J7354">
        <v>99</v>
      </c>
      <c r="K7354" t="s">
        <v>23</v>
      </c>
      <c r="L7354">
        <v>5</v>
      </c>
      <c r="M7354" t="s">
        <v>58</v>
      </c>
      <c r="N7354">
        <v>7777</v>
      </c>
      <c r="O7354" t="s">
        <v>37</v>
      </c>
      <c r="P7354">
        <v>3222</v>
      </c>
      <c r="T7354" s="3">
        <f t="shared" si="229"/>
        <v>100</v>
      </c>
      <c r="U7354" s="3">
        <f>IF(AND(R7354&lt;&gt;"_U",N7354&lt;&gt;9999,N7354&lt;&gt;999,L7354&lt;&gt;"Median"),IFERROR(VLOOKUP(A7354,'TA Total'!A:P,16,0),"."),".")</f>
        <v>3222</v>
      </c>
    </row>
    <row r="7355" spans="1:21" x14ac:dyDescent="0.3">
      <c r="A7355" s="1" t="str">
        <f t="shared" si="228"/>
        <v>2023|Tasman District|$70,001-$100,000</v>
      </c>
      <c r="B7355" t="s">
        <v>18</v>
      </c>
      <c r="C7355" t="s">
        <v>19</v>
      </c>
      <c r="D7355" t="s">
        <v>20</v>
      </c>
      <c r="E7355" t="s">
        <v>21</v>
      </c>
      <c r="F7355">
        <v>2023</v>
      </c>
      <c r="G7355">
        <v>2023</v>
      </c>
      <c r="H7355">
        <v>51</v>
      </c>
      <c r="I7355" t="s">
        <v>146</v>
      </c>
      <c r="J7355">
        <v>99</v>
      </c>
      <c r="K7355" t="s">
        <v>23</v>
      </c>
      <c r="L7355">
        <v>5</v>
      </c>
      <c r="M7355" t="s">
        <v>58</v>
      </c>
      <c r="N7355">
        <v>9999</v>
      </c>
      <c r="O7355" t="s">
        <v>40</v>
      </c>
      <c r="P7355">
        <v>3222</v>
      </c>
      <c r="T7355" s="3" t="str">
        <f t="shared" si="229"/>
        <v>.</v>
      </c>
      <c r="U7355" s="3" t="str">
        <f>IF(AND(R7355&lt;&gt;"_U",N7355&lt;&gt;9999,N7355&lt;&gt;999,L7355&lt;&gt;"Median"),IFERROR(VLOOKUP(A7355,'TA Total'!A:P,16,0),"."),".")</f>
        <v>.</v>
      </c>
    </row>
    <row r="7356" spans="1:21" x14ac:dyDescent="0.3">
      <c r="A7356" s="1" t="str">
        <f t="shared" si="228"/>
        <v>2023|Tasman District|$70,001-$100,000</v>
      </c>
      <c r="B7356" t="s">
        <v>18</v>
      </c>
      <c r="C7356" t="s">
        <v>19</v>
      </c>
      <c r="D7356" t="s">
        <v>20</v>
      </c>
      <c r="E7356" t="s">
        <v>21</v>
      </c>
      <c r="F7356">
        <v>2023</v>
      </c>
      <c r="G7356">
        <v>2023</v>
      </c>
      <c r="H7356">
        <v>51</v>
      </c>
      <c r="I7356" t="s">
        <v>146</v>
      </c>
      <c r="J7356">
        <v>99</v>
      </c>
      <c r="K7356" t="s">
        <v>23</v>
      </c>
      <c r="L7356">
        <v>5</v>
      </c>
      <c r="M7356" t="s">
        <v>58</v>
      </c>
      <c r="N7356">
        <v>999</v>
      </c>
      <c r="O7356" t="s">
        <v>42</v>
      </c>
      <c r="P7356">
        <v>0</v>
      </c>
      <c r="T7356" s="3" t="str">
        <f t="shared" si="229"/>
        <v>.</v>
      </c>
      <c r="U7356" s="3" t="str">
        <f>IF(AND(R7356&lt;&gt;"_U",N7356&lt;&gt;9999,N7356&lt;&gt;999,L7356&lt;&gt;"Median"),IFERROR(VLOOKUP(A7356,'TA Total'!A:P,16,0),"."),".")</f>
        <v>.</v>
      </c>
    </row>
    <row r="7357" spans="1:21" x14ac:dyDescent="0.3">
      <c r="A7357" s="1" t="str">
        <f t="shared" si="228"/>
        <v>2023|Tasman District|$70,001-$100,000</v>
      </c>
      <c r="B7357" t="s">
        <v>18</v>
      </c>
      <c r="C7357" t="s">
        <v>19</v>
      </c>
      <c r="D7357" t="s">
        <v>20</v>
      </c>
      <c r="E7357" t="s">
        <v>21</v>
      </c>
      <c r="F7357">
        <v>2023</v>
      </c>
      <c r="G7357">
        <v>2023</v>
      </c>
      <c r="H7357">
        <v>51</v>
      </c>
      <c r="I7357" t="s">
        <v>146</v>
      </c>
      <c r="J7357">
        <v>99</v>
      </c>
      <c r="K7357" t="s">
        <v>23</v>
      </c>
      <c r="L7357">
        <v>5</v>
      </c>
      <c r="M7357" t="s">
        <v>58</v>
      </c>
      <c r="N7357">
        <v>1</v>
      </c>
      <c r="O7357" t="s">
        <v>33</v>
      </c>
      <c r="P7357">
        <v>2091</v>
      </c>
      <c r="T7357" s="3">
        <f t="shared" si="229"/>
        <v>64.900000000000006</v>
      </c>
      <c r="U7357" s="3">
        <f>IF(AND(R7357&lt;&gt;"_U",N7357&lt;&gt;9999,N7357&lt;&gt;999,L7357&lt;&gt;"Median"),IFERROR(VLOOKUP(A7357,'TA Total'!A:P,16,0),"."),".")</f>
        <v>3222</v>
      </c>
    </row>
    <row r="7358" spans="1:21" x14ac:dyDescent="0.3">
      <c r="A7358" s="1" t="str">
        <f t="shared" si="228"/>
        <v>2023|Tasman District|$100,001-$150,000</v>
      </c>
      <c r="B7358" t="s">
        <v>18</v>
      </c>
      <c r="C7358" t="s">
        <v>19</v>
      </c>
      <c r="D7358" t="s">
        <v>20</v>
      </c>
      <c r="E7358" t="s">
        <v>21</v>
      </c>
      <c r="F7358">
        <v>2023</v>
      </c>
      <c r="G7358">
        <v>2023</v>
      </c>
      <c r="H7358">
        <v>51</v>
      </c>
      <c r="I7358" t="s">
        <v>146</v>
      </c>
      <c r="J7358">
        <v>99</v>
      </c>
      <c r="K7358" t="s">
        <v>23</v>
      </c>
      <c r="L7358">
        <v>6</v>
      </c>
      <c r="M7358" t="s">
        <v>59</v>
      </c>
      <c r="N7358">
        <v>7777</v>
      </c>
      <c r="O7358" t="s">
        <v>37</v>
      </c>
      <c r="P7358">
        <v>4284</v>
      </c>
      <c r="T7358" s="3">
        <f t="shared" si="229"/>
        <v>100</v>
      </c>
      <c r="U7358" s="3">
        <f>IF(AND(R7358&lt;&gt;"_U",N7358&lt;&gt;9999,N7358&lt;&gt;999,L7358&lt;&gt;"Median"),IFERROR(VLOOKUP(A7358,'TA Total'!A:P,16,0),"."),".")</f>
        <v>4284</v>
      </c>
    </row>
    <row r="7359" spans="1:21" x14ac:dyDescent="0.3">
      <c r="A7359" s="1" t="str">
        <f t="shared" si="228"/>
        <v>2023|Tasman District|$100,001-$150,000</v>
      </c>
      <c r="B7359" t="s">
        <v>18</v>
      </c>
      <c r="C7359" t="s">
        <v>19</v>
      </c>
      <c r="D7359" t="s">
        <v>20</v>
      </c>
      <c r="E7359" t="s">
        <v>21</v>
      </c>
      <c r="F7359">
        <v>2023</v>
      </c>
      <c r="G7359">
        <v>2023</v>
      </c>
      <c r="H7359">
        <v>51</v>
      </c>
      <c r="I7359" t="s">
        <v>146</v>
      </c>
      <c r="J7359">
        <v>99</v>
      </c>
      <c r="K7359" t="s">
        <v>23</v>
      </c>
      <c r="L7359">
        <v>6</v>
      </c>
      <c r="M7359" t="s">
        <v>59</v>
      </c>
      <c r="N7359">
        <v>999</v>
      </c>
      <c r="O7359" t="s">
        <v>42</v>
      </c>
      <c r="P7359">
        <v>0</v>
      </c>
      <c r="T7359" s="3" t="str">
        <f t="shared" si="229"/>
        <v>.</v>
      </c>
      <c r="U7359" s="3" t="str">
        <f>IF(AND(R7359&lt;&gt;"_U",N7359&lt;&gt;9999,N7359&lt;&gt;999,L7359&lt;&gt;"Median"),IFERROR(VLOOKUP(A7359,'TA Total'!A:P,16,0),"."),".")</f>
        <v>.</v>
      </c>
    </row>
    <row r="7360" spans="1:21" x14ac:dyDescent="0.3">
      <c r="A7360" s="1" t="str">
        <f t="shared" si="228"/>
        <v>2023|Tasman District|$100,001-$150,000</v>
      </c>
      <c r="B7360" t="s">
        <v>18</v>
      </c>
      <c r="C7360" t="s">
        <v>19</v>
      </c>
      <c r="D7360" t="s">
        <v>20</v>
      </c>
      <c r="E7360" t="s">
        <v>21</v>
      </c>
      <c r="F7360">
        <v>2023</v>
      </c>
      <c r="G7360">
        <v>2023</v>
      </c>
      <c r="H7360">
        <v>51</v>
      </c>
      <c r="I7360" t="s">
        <v>146</v>
      </c>
      <c r="J7360">
        <v>99</v>
      </c>
      <c r="K7360" t="s">
        <v>23</v>
      </c>
      <c r="L7360">
        <v>6</v>
      </c>
      <c r="M7360" t="s">
        <v>59</v>
      </c>
      <c r="N7360">
        <v>3</v>
      </c>
      <c r="O7360" t="s">
        <v>25</v>
      </c>
      <c r="P7360">
        <v>384</v>
      </c>
      <c r="T7360" s="3">
        <f t="shared" si="229"/>
        <v>8.9600000000000009</v>
      </c>
      <c r="U7360" s="3">
        <f>IF(AND(R7360&lt;&gt;"_U",N7360&lt;&gt;9999,N7360&lt;&gt;999,L7360&lt;&gt;"Median"),IFERROR(VLOOKUP(A7360,'TA Total'!A:P,16,0),"."),".")</f>
        <v>4284</v>
      </c>
    </row>
    <row r="7361" spans="1:21" x14ac:dyDescent="0.3">
      <c r="A7361" s="1" t="str">
        <f t="shared" si="228"/>
        <v>2023|Tasman District|$100,001-$150,000</v>
      </c>
      <c r="B7361" t="s">
        <v>18</v>
      </c>
      <c r="C7361" t="s">
        <v>19</v>
      </c>
      <c r="D7361" t="s">
        <v>20</v>
      </c>
      <c r="E7361" t="s">
        <v>21</v>
      </c>
      <c r="F7361">
        <v>2023</v>
      </c>
      <c r="G7361">
        <v>2023</v>
      </c>
      <c r="H7361">
        <v>51</v>
      </c>
      <c r="I7361" t="s">
        <v>146</v>
      </c>
      <c r="J7361">
        <v>99</v>
      </c>
      <c r="K7361" t="s">
        <v>23</v>
      </c>
      <c r="L7361">
        <v>6</v>
      </c>
      <c r="M7361" t="s">
        <v>59</v>
      </c>
      <c r="N7361">
        <v>2</v>
      </c>
      <c r="O7361" t="s">
        <v>28</v>
      </c>
      <c r="P7361">
        <v>870</v>
      </c>
      <c r="T7361" s="3">
        <f t="shared" si="229"/>
        <v>20.309999999999999</v>
      </c>
      <c r="U7361" s="3">
        <f>IF(AND(R7361&lt;&gt;"_U",N7361&lt;&gt;9999,N7361&lt;&gt;999,L7361&lt;&gt;"Median"),IFERROR(VLOOKUP(A7361,'TA Total'!A:P,16,0),"."),".")</f>
        <v>4284</v>
      </c>
    </row>
    <row r="7362" spans="1:21" x14ac:dyDescent="0.3">
      <c r="A7362" s="1" t="str">
        <f t="shared" si="228"/>
        <v>2023|Tasman District|$100,001-$150,000</v>
      </c>
      <c r="B7362" t="s">
        <v>18</v>
      </c>
      <c r="C7362" t="s">
        <v>19</v>
      </c>
      <c r="D7362" t="s">
        <v>20</v>
      </c>
      <c r="E7362" t="s">
        <v>21</v>
      </c>
      <c r="F7362">
        <v>2023</v>
      </c>
      <c r="G7362">
        <v>2023</v>
      </c>
      <c r="H7362">
        <v>51</v>
      </c>
      <c r="I7362" t="s">
        <v>146</v>
      </c>
      <c r="J7362">
        <v>99</v>
      </c>
      <c r="K7362" t="s">
        <v>23</v>
      </c>
      <c r="L7362">
        <v>6</v>
      </c>
      <c r="M7362" t="s">
        <v>59</v>
      </c>
      <c r="N7362">
        <v>9999</v>
      </c>
      <c r="O7362" t="s">
        <v>40</v>
      </c>
      <c r="P7362">
        <v>4284</v>
      </c>
      <c r="T7362" s="3" t="str">
        <f t="shared" si="229"/>
        <v>.</v>
      </c>
      <c r="U7362" s="3" t="str">
        <f>IF(AND(R7362&lt;&gt;"_U",N7362&lt;&gt;9999,N7362&lt;&gt;999,L7362&lt;&gt;"Median"),IFERROR(VLOOKUP(A7362,'TA Total'!A:P,16,0),"."),".")</f>
        <v>.</v>
      </c>
    </row>
    <row r="7363" spans="1:21" x14ac:dyDescent="0.3">
      <c r="A7363" s="1" t="str">
        <f t="shared" ref="A7363:A7426" si="230">G7363&amp;"|"&amp;I7363&amp;"|"&amp;M7363</f>
        <v>2023|Tasman District|$100,001-$150,000</v>
      </c>
      <c r="B7363" t="s">
        <v>18</v>
      </c>
      <c r="C7363" t="s">
        <v>19</v>
      </c>
      <c r="D7363" t="s">
        <v>20</v>
      </c>
      <c r="E7363" t="s">
        <v>21</v>
      </c>
      <c r="F7363">
        <v>2023</v>
      </c>
      <c r="G7363">
        <v>2023</v>
      </c>
      <c r="H7363">
        <v>51</v>
      </c>
      <c r="I7363" t="s">
        <v>146</v>
      </c>
      <c r="J7363">
        <v>99</v>
      </c>
      <c r="K7363" t="s">
        <v>23</v>
      </c>
      <c r="L7363">
        <v>6</v>
      </c>
      <c r="M7363" t="s">
        <v>59</v>
      </c>
      <c r="N7363">
        <v>1</v>
      </c>
      <c r="O7363" t="s">
        <v>33</v>
      </c>
      <c r="P7363">
        <v>3030</v>
      </c>
      <c r="T7363" s="3">
        <f t="shared" ref="T7363:T7426" si="231">IF(AND(R7363&lt;&gt;"_U",R7363&lt;&gt;"c",N7363&lt;&gt;999,N7363&lt;&gt;9999,L7363&lt;&gt;"Median"),IFERROR((ROUND(P7363/U7363*100,2)),"."),".")</f>
        <v>70.73</v>
      </c>
      <c r="U7363" s="3">
        <f>IF(AND(R7363&lt;&gt;"_U",N7363&lt;&gt;9999,N7363&lt;&gt;999,L7363&lt;&gt;"Median"),IFERROR(VLOOKUP(A7363,'TA Total'!A:P,16,0),"."),".")</f>
        <v>4284</v>
      </c>
    </row>
    <row r="7364" spans="1:21" x14ac:dyDescent="0.3">
      <c r="A7364" s="1" t="str">
        <f t="shared" si="230"/>
        <v>2023|Tasman District|$150,001-$200,000</v>
      </c>
      <c r="B7364" t="s">
        <v>18</v>
      </c>
      <c r="C7364" t="s">
        <v>19</v>
      </c>
      <c r="D7364" t="s">
        <v>20</v>
      </c>
      <c r="E7364" t="s">
        <v>21</v>
      </c>
      <c r="F7364">
        <v>2023</v>
      </c>
      <c r="G7364">
        <v>2023</v>
      </c>
      <c r="H7364">
        <v>51</v>
      </c>
      <c r="I7364" t="s">
        <v>146</v>
      </c>
      <c r="J7364">
        <v>99</v>
      </c>
      <c r="K7364" t="s">
        <v>23</v>
      </c>
      <c r="L7364">
        <v>7</v>
      </c>
      <c r="M7364" t="s">
        <v>43</v>
      </c>
      <c r="N7364">
        <v>2</v>
      </c>
      <c r="O7364" t="s">
        <v>28</v>
      </c>
      <c r="P7364">
        <v>324</v>
      </c>
      <c r="T7364" s="3">
        <f t="shared" si="231"/>
        <v>14.38</v>
      </c>
      <c r="U7364" s="3">
        <f>IF(AND(R7364&lt;&gt;"_U",N7364&lt;&gt;9999,N7364&lt;&gt;999,L7364&lt;&gt;"Median"),IFERROR(VLOOKUP(A7364,'TA Total'!A:P,16,0),"."),".")</f>
        <v>2253</v>
      </c>
    </row>
    <row r="7365" spans="1:21" x14ac:dyDescent="0.3">
      <c r="A7365" s="1" t="str">
        <f t="shared" si="230"/>
        <v>2023|Tasman District|$150,001-$200,000</v>
      </c>
      <c r="B7365" t="s">
        <v>18</v>
      </c>
      <c r="C7365" t="s">
        <v>19</v>
      </c>
      <c r="D7365" t="s">
        <v>20</v>
      </c>
      <c r="E7365" t="s">
        <v>21</v>
      </c>
      <c r="F7365">
        <v>2023</v>
      </c>
      <c r="G7365">
        <v>2023</v>
      </c>
      <c r="H7365">
        <v>51</v>
      </c>
      <c r="I7365" t="s">
        <v>146</v>
      </c>
      <c r="J7365">
        <v>99</v>
      </c>
      <c r="K7365" t="s">
        <v>23</v>
      </c>
      <c r="L7365">
        <v>7</v>
      </c>
      <c r="M7365" t="s">
        <v>43</v>
      </c>
      <c r="N7365">
        <v>1</v>
      </c>
      <c r="O7365" t="s">
        <v>33</v>
      </c>
      <c r="P7365">
        <v>1680</v>
      </c>
      <c r="T7365" s="3">
        <f t="shared" si="231"/>
        <v>74.569999999999993</v>
      </c>
      <c r="U7365" s="3">
        <f>IF(AND(R7365&lt;&gt;"_U",N7365&lt;&gt;9999,N7365&lt;&gt;999,L7365&lt;&gt;"Median"),IFERROR(VLOOKUP(A7365,'TA Total'!A:P,16,0),"."),".")</f>
        <v>2253</v>
      </c>
    </row>
    <row r="7366" spans="1:21" x14ac:dyDescent="0.3">
      <c r="A7366" s="1" t="str">
        <f t="shared" si="230"/>
        <v>2023|Tasman District|$150,001-$200,000</v>
      </c>
      <c r="B7366" t="s">
        <v>18</v>
      </c>
      <c r="C7366" t="s">
        <v>19</v>
      </c>
      <c r="D7366" t="s">
        <v>20</v>
      </c>
      <c r="E7366" t="s">
        <v>21</v>
      </c>
      <c r="F7366">
        <v>2023</v>
      </c>
      <c r="G7366">
        <v>2023</v>
      </c>
      <c r="H7366">
        <v>51</v>
      </c>
      <c r="I7366" t="s">
        <v>146</v>
      </c>
      <c r="J7366">
        <v>99</v>
      </c>
      <c r="K7366" t="s">
        <v>23</v>
      </c>
      <c r="L7366">
        <v>7</v>
      </c>
      <c r="M7366" t="s">
        <v>43</v>
      </c>
      <c r="N7366">
        <v>999</v>
      </c>
      <c r="O7366" t="s">
        <v>42</v>
      </c>
      <c r="P7366">
        <v>0</v>
      </c>
      <c r="T7366" s="3" t="str">
        <f t="shared" si="231"/>
        <v>.</v>
      </c>
      <c r="U7366" s="3" t="str">
        <f>IF(AND(R7366&lt;&gt;"_U",N7366&lt;&gt;9999,N7366&lt;&gt;999,L7366&lt;&gt;"Median"),IFERROR(VLOOKUP(A7366,'TA Total'!A:P,16,0),"."),".")</f>
        <v>.</v>
      </c>
    </row>
    <row r="7367" spans="1:21" x14ac:dyDescent="0.3">
      <c r="A7367" s="1" t="str">
        <f t="shared" si="230"/>
        <v>2023|Tasman District|$150,001-$200,000</v>
      </c>
      <c r="B7367" t="s">
        <v>18</v>
      </c>
      <c r="C7367" t="s">
        <v>19</v>
      </c>
      <c r="D7367" t="s">
        <v>20</v>
      </c>
      <c r="E7367" t="s">
        <v>21</v>
      </c>
      <c r="F7367">
        <v>2023</v>
      </c>
      <c r="G7367">
        <v>2023</v>
      </c>
      <c r="H7367">
        <v>51</v>
      </c>
      <c r="I7367" t="s">
        <v>146</v>
      </c>
      <c r="J7367">
        <v>99</v>
      </c>
      <c r="K7367" t="s">
        <v>23</v>
      </c>
      <c r="L7367">
        <v>7</v>
      </c>
      <c r="M7367" t="s">
        <v>43</v>
      </c>
      <c r="N7367">
        <v>9999</v>
      </c>
      <c r="O7367" t="s">
        <v>40</v>
      </c>
      <c r="P7367">
        <v>2253</v>
      </c>
      <c r="T7367" s="3" t="str">
        <f t="shared" si="231"/>
        <v>.</v>
      </c>
      <c r="U7367" s="3" t="str">
        <f>IF(AND(R7367&lt;&gt;"_U",N7367&lt;&gt;9999,N7367&lt;&gt;999,L7367&lt;&gt;"Median"),IFERROR(VLOOKUP(A7367,'TA Total'!A:P,16,0),"."),".")</f>
        <v>.</v>
      </c>
    </row>
    <row r="7368" spans="1:21" x14ac:dyDescent="0.3">
      <c r="A7368" s="1" t="str">
        <f t="shared" si="230"/>
        <v>2023|Tasman District|$150,001-$200,000</v>
      </c>
      <c r="B7368" t="s">
        <v>18</v>
      </c>
      <c r="C7368" t="s">
        <v>19</v>
      </c>
      <c r="D7368" t="s">
        <v>20</v>
      </c>
      <c r="E7368" t="s">
        <v>21</v>
      </c>
      <c r="F7368">
        <v>2023</v>
      </c>
      <c r="G7368">
        <v>2023</v>
      </c>
      <c r="H7368">
        <v>51</v>
      </c>
      <c r="I7368" t="s">
        <v>146</v>
      </c>
      <c r="J7368">
        <v>99</v>
      </c>
      <c r="K7368" t="s">
        <v>23</v>
      </c>
      <c r="L7368">
        <v>7</v>
      </c>
      <c r="M7368" t="s">
        <v>43</v>
      </c>
      <c r="N7368">
        <v>7777</v>
      </c>
      <c r="O7368" t="s">
        <v>37</v>
      </c>
      <c r="P7368">
        <v>2253</v>
      </c>
      <c r="T7368" s="3">
        <f t="shared" si="231"/>
        <v>100</v>
      </c>
      <c r="U7368" s="3">
        <f>IF(AND(R7368&lt;&gt;"_U",N7368&lt;&gt;9999,N7368&lt;&gt;999,L7368&lt;&gt;"Median"),IFERROR(VLOOKUP(A7368,'TA Total'!A:P,16,0),"."),".")</f>
        <v>2253</v>
      </c>
    </row>
    <row r="7369" spans="1:21" x14ac:dyDescent="0.3">
      <c r="A7369" s="1" t="str">
        <f t="shared" si="230"/>
        <v>2023|Tasman District|$150,001-$200,000</v>
      </c>
      <c r="B7369" t="s">
        <v>18</v>
      </c>
      <c r="C7369" t="s">
        <v>19</v>
      </c>
      <c r="D7369" t="s">
        <v>20</v>
      </c>
      <c r="E7369" t="s">
        <v>21</v>
      </c>
      <c r="F7369">
        <v>2023</v>
      </c>
      <c r="G7369">
        <v>2023</v>
      </c>
      <c r="H7369">
        <v>51</v>
      </c>
      <c r="I7369" t="s">
        <v>146</v>
      </c>
      <c r="J7369">
        <v>99</v>
      </c>
      <c r="K7369" t="s">
        <v>23</v>
      </c>
      <c r="L7369">
        <v>7</v>
      </c>
      <c r="M7369" t="s">
        <v>43</v>
      </c>
      <c r="N7369">
        <v>3</v>
      </c>
      <c r="O7369" t="s">
        <v>25</v>
      </c>
      <c r="P7369">
        <v>246</v>
      </c>
      <c r="T7369" s="3">
        <f t="shared" si="231"/>
        <v>10.92</v>
      </c>
      <c r="U7369" s="3">
        <f>IF(AND(R7369&lt;&gt;"_U",N7369&lt;&gt;9999,N7369&lt;&gt;999,L7369&lt;&gt;"Median"),IFERROR(VLOOKUP(A7369,'TA Total'!A:P,16,0),"."),".")</f>
        <v>2253</v>
      </c>
    </row>
    <row r="7370" spans="1:21" x14ac:dyDescent="0.3">
      <c r="A7370" s="1" t="str">
        <f t="shared" si="230"/>
        <v>2023|Tasman District|$200,001 or more</v>
      </c>
      <c r="B7370" t="s">
        <v>18</v>
      </c>
      <c r="C7370" t="s">
        <v>19</v>
      </c>
      <c r="D7370" t="s">
        <v>20</v>
      </c>
      <c r="E7370" t="s">
        <v>21</v>
      </c>
      <c r="F7370">
        <v>2023</v>
      </c>
      <c r="G7370">
        <v>2023</v>
      </c>
      <c r="H7370">
        <v>51</v>
      </c>
      <c r="I7370" t="s">
        <v>146</v>
      </c>
      <c r="J7370">
        <v>99</v>
      </c>
      <c r="K7370" t="s">
        <v>23</v>
      </c>
      <c r="L7370">
        <v>8</v>
      </c>
      <c r="M7370" t="s">
        <v>27</v>
      </c>
      <c r="N7370">
        <v>1</v>
      </c>
      <c r="O7370" t="s">
        <v>33</v>
      </c>
      <c r="P7370">
        <v>1311</v>
      </c>
      <c r="T7370" s="3">
        <f t="shared" si="231"/>
        <v>70.03</v>
      </c>
      <c r="U7370" s="3">
        <f>IF(AND(R7370&lt;&gt;"_U",N7370&lt;&gt;9999,N7370&lt;&gt;999,L7370&lt;&gt;"Median"),IFERROR(VLOOKUP(A7370,'TA Total'!A:P,16,0),"."),".")</f>
        <v>1872</v>
      </c>
    </row>
    <row r="7371" spans="1:21" x14ac:dyDescent="0.3">
      <c r="A7371" s="1" t="str">
        <f t="shared" si="230"/>
        <v>2023|Tasman District|$200,001 or more</v>
      </c>
      <c r="B7371" t="s">
        <v>18</v>
      </c>
      <c r="C7371" t="s">
        <v>19</v>
      </c>
      <c r="D7371" t="s">
        <v>20</v>
      </c>
      <c r="E7371" t="s">
        <v>21</v>
      </c>
      <c r="F7371">
        <v>2023</v>
      </c>
      <c r="G7371">
        <v>2023</v>
      </c>
      <c r="H7371">
        <v>51</v>
      </c>
      <c r="I7371" t="s">
        <v>146</v>
      </c>
      <c r="J7371">
        <v>99</v>
      </c>
      <c r="K7371" t="s">
        <v>23</v>
      </c>
      <c r="L7371">
        <v>8</v>
      </c>
      <c r="M7371" t="s">
        <v>27</v>
      </c>
      <c r="N7371">
        <v>999</v>
      </c>
      <c r="O7371" t="s">
        <v>42</v>
      </c>
      <c r="P7371">
        <v>0</v>
      </c>
      <c r="T7371" s="3" t="str">
        <f t="shared" si="231"/>
        <v>.</v>
      </c>
      <c r="U7371" s="3" t="str">
        <f>IF(AND(R7371&lt;&gt;"_U",N7371&lt;&gt;9999,N7371&lt;&gt;999,L7371&lt;&gt;"Median"),IFERROR(VLOOKUP(A7371,'TA Total'!A:P,16,0),"."),".")</f>
        <v>.</v>
      </c>
    </row>
    <row r="7372" spans="1:21" x14ac:dyDescent="0.3">
      <c r="A7372" s="1" t="str">
        <f t="shared" si="230"/>
        <v>2023|Tasman District|$200,001 or more</v>
      </c>
      <c r="B7372" t="s">
        <v>18</v>
      </c>
      <c r="C7372" t="s">
        <v>19</v>
      </c>
      <c r="D7372" t="s">
        <v>20</v>
      </c>
      <c r="E7372" t="s">
        <v>21</v>
      </c>
      <c r="F7372">
        <v>2023</v>
      </c>
      <c r="G7372">
        <v>2023</v>
      </c>
      <c r="H7372">
        <v>51</v>
      </c>
      <c r="I7372" t="s">
        <v>146</v>
      </c>
      <c r="J7372">
        <v>99</v>
      </c>
      <c r="K7372" t="s">
        <v>23</v>
      </c>
      <c r="L7372">
        <v>8</v>
      </c>
      <c r="M7372" t="s">
        <v>27</v>
      </c>
      <c r="N7372">
        <v>9999</v>
      </c>
      <c r="O7372" t="s">
        <v>40</v>
      </c>
      <c r="P7372">
        <v>1872</v>
      </c>
      <c r="T7372" s="3" t="str">
        <f t="shared" si="231"/>
        <v>.</v>
      </c>
      <c r="U7372" s="3" t="str">
        <f>IF(AND(R7372&lt;&gt;"_U",N7372&lt;&gt;9999,N7372&lt;&gt;999,L7372&lt;&gt;"Median"),IFERROR(VLOOKUP(A7372,'TA Total'!A:P,16,0),"."),".")</f>
        <v>.</v>
      </c>
    </row>
    <row r="7373" spans="1:21" x14ac:dyDescent="0.3">
      <c r="A7373" s="1" t="str">
        <f t="shared" si="230"/>
        <v>2023|Tasman District|$200,001 or more</v>
      </c>
      <c r="B7373" t="s">
        <v>18</v>
      </c>
      <c r="C7373" t="s">
        <v>19</v>
      </c>
      <c r="D7373" t="s">
        <v>20</v>
      </c>
      <c r="E7373" t="s">
        <v>21</v>
      </c>
      <c r="F7373">
        <v>2023</v>
      </c>
      <c r="G7373">
        <v>2023</v>
      </c>
      <c r="H7373">
        <v>51</v>
      </c>
      <c r="I7373" t="s">
        <v>146</v>
      </c>
      <c r="J7373">
        <v>99</v>
      </c>
      <c r="K7373" t="s">
        <v>23</v>
      </c>
      <c r="L7373">
        <v>8</v>
      </c>
      <c r="M7373" t="s">
        <v>27</v>
      </c>
      <c r="N7373">
        <v>7777</v>
      </c>
      <c r="O7373" t="s">
        <v>37</v>
      </c>
      <c r="P7373">
        <v>1872</v>
      </c>
      <c r="T7373" s="3">
        <f t="shared" si="231"/>
        <v>100</v>
      </c>
      <c r="U7373" s="3">
        <f>IF(AND(R7373&lt;&gt;"_U",N7373&lt;&gt;9999,N7373&lt;&gt;999,L7373&lt;&gt;"Median"),IFERROR(VLOOKUP(A7373,'TA Total'!A:P,16,0),"."),".")</f>
        <v>1872</v>
      </c>
    </row>
    <row r="7374" spans="1:21" x14ac:dyDescent="0.3">
      <c r="A7374" s="1" t="str">
        <f t="shared" si="230"/>
        <v>2023|Tasman District|$200,001 or more</v>
      </c>
      <c r="B7374" t="s">
        <v>18</v>
      </c>
      <c r="C7374" t="s">
        <v>19</v>
      </c>
      <c r="D7374" t="s">
        <v>20</v>
      </c>
      <c r="E7374" t="s">
        <v>21</v>
      </c>
      <c r="F7374">
        <v>2023</v>
      </c>
      <c r="G7374">
        <v>2023</v>
      </c>
      <c r="H7374">
        <v>51</v>
      </c>
      <c r="I7374" t="s">
        <v>146</v>
      </c>
      <c r="J7374">
        <v>99</v>
      </c>
      <c r="K7374" t="s">
        <v>23</v>
      </c>
      <c r="L7374">
        <v>8</v>
      </c>
      <c r="M7374" t="s">
        <v>27</v>
      </c>
      <c r="N7374">
        <v>2</v>
      </c>
      <c r="O7374" t="s">
        <v>28</v>
      </c>
      <c r="P7374">
        <v>210</v>
      </c>
      <c r="T7374" s="3">
        <f t="shared" si="231"/>
        <v>11.22</v>
      </c>
      <c r="U7374" s="3">
        <f>IF(AND(R7374&lt;&gt;"_U",N7374&lt;&gt;9999,N7374&lt;&gt;999,L7374&lt;&gt;"Median"),IFERROR(VLOOKUP(A7374,'TA Total'!A:P,16,0),"."),".")</f>
        <v>1872</v>
      </c>
    </row>
    <row r="7375" spans="1:21" x14ac:dyDescent="0.3">
      <c r="A7375" s="1" t="str">
        <f t="shared" si="230"/>
        <v>2023|Tasman District|$200,001 or more</v>
      </c>
      <c r="B7375" t="s">
        <v>18</v>
      </c>
      <c r="C7375" t="s">
        <v>19</v>
      </c>
      <c r="D7375" t="s">
        <v>20</v>
      </c>
      <c r="E7375" t="s">
        <v>21</v>
      </c>
      <c r="F7375">
        <v>2023</v>
      </c>
      <c r="G7375">
        <v>2023</v>
      </c>
      <c r="H7375">
        <v>51</v>
      </c>
      <c r="I7375" t="s">
        <v>146</v>
      </c>
      <c r="J7375">
        <v>99</v>
      </c>
      <c r="K7375" t="s">
        <v>23</v>
      </c>
      <c r="L7375">
        <v>8</v>
      </c>
      <c r="M7375" t="s">
        <v>27</v>
      </c>
      <c r="N7375">
        <v>3</v>
      </c>
      <c r="O7375" t="s">
        <v>25</v>
      </c>
      <c r="P7375">
        <v>348</v>
      </c>
      <c r="T7375" s="3">
        <f t="shared" si="231"/>
        <v>18.59</v>
      </c>
      <c r="U7375" s="3">
        <f>IF(AND(R7375&lt;&gt;"_U",N7375&lt;&gt;9999,N7375&lt;&gt;999,L7375&lt;&gt;"Median"),IFERROR(VLOOKUP(A7375,'TA Total'!A:P,16,0),"."),".")</f>
        <v>1872</v>
      </c>
    </row>
    <row r="7376" spans="1:21" x14ac:dyDescent="0.3">
      <c r="A7376" s="1" t="str">
        <f t="shared" si="230"/>
        <v>2023|Tasman District|Total stated - total household income</v>
      </c>
      <c r="B7376" t="s">
        <v>18</v>
      </c>
      <c r="C7376" t="s">
        <v>19</v>
      </c>
      <c r="D7376" t="s">
        <v>20</v>
      </c>
      <c r="E7376" t="s">
        <v>21</v>
      </c>
      <c r="F7376">
        <v>2023</v>
      </c>
      <c r="G7376">
        <v>2023</v>
      </c>
      <c r="H7376">
        <v>51</v>
      </c>
      <c r="I7376" t="s">
        <v>146</v>
      </c>
      <c r="J7376">
        <v>99</v>
      </c>
      <c r="K7376" t="s">
        <v>23</v>
      </c>
      <c r="L7376">
        <v>77</v>
      </c>
      <c r="M7376" t="s">
        <v>32</v>
      </c>
      <c r="N7376">
        <v>7777</v>
      </c>
      <c r="O7376" t="s">
        <v>37</v>
      </c>
      <c r="P7376">
        <v>21030</v>
      </c>
      <c r="T7376" s="3">
        <f t="shared" si="231"/>
        <v>100</v>
      </c>
      <c r="U7376" s="3">
        <f>IF(AND(R7376&lt;&gt;"_U",N7376&lt;&gt;9999,N7376&lt;&gt;999,L7376&lt;&gt;"Median"),IFERROR(VLOOKUP(A7376,'TA Total'!A:P,16,0),"."),".")</f>
        <v>21030</v>
      </c>
    </row>
    <row r="7377" spans="1:21" x14ac:dyDescent="0.3">
      <c r="A7377" s="1" t="str">
        <f t="shared" si="230"/>
        <v>2023|Tasman District|Total stated - total household income</v>
      </c>
      <c r="B7377" t="s">
        <v>18</v>
      </c>
      <c r="C7377" t="s">
        <v>19</v>
      </c>
      <c r="D7377" t="s">
        <v>20</v>
      </c>
      <c r="E7377" t="s">
        <v>21</v>
      </c>
      <c r="F7377">
        <v>2023</v>
      </c>
      <c r="G7377">
        <v>2023</v>
      </c>
      <c r="H7377">
        <v>51</v>
      </c>
      <c r="I7377" t="s">
        <v>146</v>
      </c>
      <c r="J7377">
        <v>99</v>
      </c>
      <c r="K7377" t="s">
        <v>23</v>
      </c>
      <c r="L7377">
        <v>77</v>
      </c>
      <c r="M7377" t="s">
        <v>32</v>
      </c>
      <c r="N7377">
        <v>3</v>
      </c>
      <c r="O7377" t="s">
        <v>25</v>
      </c>
      <c r="P7377">
        <v>2325</v>
      </c>
      <c r="T7377" s="3">
        <f t="shared" si="231"/>
        <v>11.06</v>
      </c>
      <c r="U7377" s="3">
        <f>IF(AND(R7377&lt;&gt;"_U",N7377&lt;&gt;9999,N7377&lt;&gt;999,L7377&lt;&gt;"Median"),IFERROR(VLOOKUP(A7377,'TA Total'!A:P,16,0),"."),".")</f>
        <v>21030</v>
      </c>
    </row>
    <row r="7378" spans="1:21" x14ac:dyDescent="0.3">
      <c r="A7378" s="1" t="str">
        <f t="shared" si="230"/>
        <v>2023|Tasman District|Total stated - total household income</v>
      </c>
      <c r="B7378" t="s">
        <v>18</v>
      </c>
      <c r="C7378" t="s">
        <v>19</v>
      </c>
      <c r="D7378" t="s">
        <v>20</v>
      </c>
      <c r="E7378" t="s">
        <v>21</v>
      </c>
      <c r="F7378">
        <v>2023</v>
      </c>
      <c r="G7378">
        <v>2023</v>
      </c>
      <c r="H7378">
        <v>51</v>
      </c>
      <c r="I7378" t="s">
        <v>146</v>
      </c>
      <c r="J7378">
        <v>99</v>
      </c>
      <c r="K7378" t="s">
        <v>23</v>
      </c>
      <c r="L7378">
        <v>77</v>
      </c>
      <c r="M7378" t="s">
        <v>32</v>
      </c>
      <c r="N7378">
        <v>1</v>
      </c>
      <c r="O7378" t="s">
        <v>33</v>
      </c>
      <c r="P7378">
        <v>14070</v>
      </c>
      <c r="T7378" s="3">
        <f t="shared" si="231"/>
        <v>66.900000000000006</v>
      </c>
      <c r="U7378" s="3">
        <f>IF(AND(R7378&lt;&gt;"_U",N7378&lt;&gt;9999,N7378&lt;&gt;999,L7378&lt;&gt;"Median"),IFERROR(VLOOKUP(A7378,'TA Total'!A:P,16,0),"."),".")</f>
        <v>21030</v>
      </c>
    </row>
    <row r="7379" spans="1:21" x14ac:dyDescent="0.3">
      <c r="A7379" s="1" t="str">
        <f t="shared" si="230"/>
        <v>2023|Tasman District|Total stated - total household income</v>
      </c>
      <c r="B7379" t="s">
        <v>18</v>
      </c>
      <c r="C7379" t="s">
        <v>19</v>
      </c>
      <c r="D7379" t="s">
        <v>20</v>
      </c>
      <c r="E7379" t="s">
        <v>21</v>
      </c>
      <c r="F7379">
        <v>2023</v>
      </c>
      <c r="G7379">
        <v>2023</v>
      </c>
      <c r="H7379">
        <v>51</v>
      </c>
      <c r="I7379" t="s">
        <v>146</v>
      </c>
      <c r="J7379">
        <v>99</v>
      </c>
      <c r="K7379" t="s">
        <v>23</v>
      </c>
      <c r="L7379">
        <v>77</v>
      </c>
      <c r="M7379" t="s">
        <v>32</v>
      </c>
      <c r="N7379">
        <v>9999</v>
      </c>
      <c r="O7379" t="s">
        <v>40</v>
      </c>
      <c r="P7379">
        <v>21030</v>
      </c>
      <c r="T7379" s="3" t="str">
        <f t="shared" si="231"/>
        <v>.</v>
      </c>
      <c r="U7379" s="3" t="str">
        <f>IF(AND(R7379&lt;&gt;"_U",N7379&lt;&gt;9999,N7379&lt;&gt;999,L7379&lt;&gt;"Median"),IFERROR(VLOOKUP(A7379,'TA Total'!A:P,16,0),"."),".")</f>
        <v>.</v>
      </c>
    </row>
    <row r="7380" spans="1:21" x14ac:dyDescent="0.3">
      <c r="A7380" s="1" t="str">
        <f t="shared" si="230"/>
        <v>2023|Tasman District|Total stated - total household income</v>
      </c>
      <c r="B7380" t="s">
        <v>18</v>
      </c>
      <c r="C7380" t="s">
        <v>19</v>
      </c>
      <c r="D7380" t="s">
        <v>20</v>
      </c>
      <c r="E7380" t="s">
        <v>21</v>
      </c>
      <c r="F7380">
        <v>2023</v>
      </c>
      <c r="G7380">
        <v>2023</v>
      </c>
      <c r="H7380">
        <v>51</v>
      </c>
      <c r="I7380" t="s">
        <v>146</v>
      </c>
      <c r="J7380">
        <v>99</v>
      </c>
      <c r="K7380" t="s">
        <v>23</v>
      </c>
      <c r="L7380">
        <v>77</v>
      </c>
      <c r="M7380" t="s">
        <v>32</v>
      </c>
      <c r="N7380">
        <v>2</v>
      </c>
      <c r="O7380" t="s">
        <v>28</v>
      </c>
      <c r="P7380">
        <v>4635</v>
      </c>
      <c r="T7380" s="3">
        <f t="shared" si="231"/>
        <v>22.04</v>
      </c>
      <c r="U7380" s="3">
        <f>IF(AND(R7380&lt;&gt;"_U",N7380&lt;&gt;9999,N7380&lt;&gt;999,L7380&lt;&gt;"Median"),IFERROR(VLOOKUP(A7380,'TA Total'!A:P,16,0),"."),".")</f>
        <v>21030</v>
      </c>
    </row>
    <row r="7381" spans="1:21" x14ac:dyDescent="0.3">
      <c r="A7381" s="1" t="str">
        <f t="shared" si="230"/>
        <v>2023|Tasman District|Total stated - total household income</v>
      </c>
      <c r="B7381" t="s">
        <v>18</v>
      </c>
      <c r="C7381" t="s">
        <v>19</v>
      </c>
      <c r="D7381" t="s">
        <v>20</v>
      </c>
      <c r="E7381" t="s">
        <v>21</v>
      </c>
      <c r="F7381">
        <v>2023</v>
      </c>
      <c r="G7381">
        <v>2023</v>
      </c>
      <c r="H7381">
        <v>51</v>
      </c>
      <c r="I7381" t="s">
        <v>146</v>
      </c>
      <c r="J7381">
        <v>99</v>
      </c>
      <c r="K7381" t="s">
        <v>23</v>
      </c>
      <c r="L7381">
        <v>77</v>
      </c>
      <c r="M7381" t="s">
        <v>32</v>
      </c>
      <c r="N7381">
        <v>999</v>
      </c>
      <c r="O7381" t="s">
        <v>42</v>
      </c>
      <c r="P7381">
        <v>0</v>
      </c>
      <c r="T7381" s="3" t="str">
        <f t="shared" si="231"/>
        <v>.</v>
      </c>
      <c r="U7381" s="3" t="str">
        <f>IF(AND(R7381&lt;&gt;"_U",N7381&lt;&gt;9999,N7381&lt;&gt;999,L7381&lt;&gt;"Median"),IFERROR(VLOOKUP(A7381,'TA Total'!A:P,16,0),"."),".")</f>
        <v>.</v>
      </c>
    </row>
    <row r="7382" spans="1:21" x14ac:dyDescent="0.3">
      <c r="A7382" s="1" t="str">
        <f t="shared" si="230"/>
        <v>2023|Tasman District|Total - total household income</v>
      </c>
      <c r="B7382" t="s">
        <v>18</v>
      </c>
      <c r="C7382" t="s">
        <v>19</v>
      </c>
      <c r="D7382" t="s">
        <v>20</v>
      </c>
      <c r="E7382" t="s">
        <v>21</v>
      </c>
      <c r="F7382">
        <v>2023</v>
      </c>
      <c r="G7382">
        <v>2023</v>
      </c>
      <c r="H7382">
        <v>51</v>
      </c>
      <c r="I7382" t="s">
        <v>146</v>
      </c>
      <c r="J7382">
        <v>99</v>
      </c>
      <c r="K7382" t="s">
        <v>23</v>
      </c>
      <c r="L7382">
        <v>99</v>
      </c>
      <c r="M7382" t="s">
        <v>48</v>
      </c>
      <c r="N7382">
        <v>9999</v>
      </c>
      <c r="O7382" t="s">
        <v>40</v>
      </c>
      <c r="P7382">
        <v>21864</v>
      </c>
      <c r="T7382" s="3" t="str">
        <f t="shared" si="231"/>
        <v>.</v>
      </c>
      <c r="U7382" s="3" t="str">
        <f>IF(AND(R7382&lt;&gt;"_U",N7382&lt;&gt;9999,N7382&lt;&gt;999,L7382&lt;&gt;"Median"),IFERROR(VLOOKUP(A7382,'TA Total'!A:P,16,0),"."),".")</f>
        <v>.</v>
      </c>
    </row>
    <row r="7383" spans="1:21" x14ac:dyDescent="0.3">
      <c r="A7383" s="1" t="str">
        <f t="shared" si="230"/>
        <v>2023|Tasman District|Total - total household income</v>
      </c>
      <c r="B7383" t="s">
        <v>18</v>
      </c>
      <c r="C7383" t="s">
        <v>19</v>
      </c>
      <c r="D7383" t="s">
        <v>20</v>
      </c>
      <c r="E7383" t="s">
        <v>21</v>
      </c>
      <c r="F7383">
        <v>2023</v>
      </c>
      <c r="G7383">
        <v>2023</v>
      </c>
      <c r="H7383">
        <v>51</v>
      </c>
      <c r="I7383" t="s">
        <v>146</v>
      </c>
      <c r="J7383">
        <v>99</v>
      </c>
      <c r="K7383" t="s">
        <v>23</v>
      </c>
      <c r="L7383">
        <v>99</v>
      </c>
      <c r="M7383" t="s">
        <v>48</v>
      </c>
      <c r="N7383">
        <v>2</v>
      </c>
      <c r="O7383" t="s">
        <v>28</v>
      </c>
      <c r="P7383">
        <v>4935</v>
      </c>
      <c r="T7383" s="3">
        <f t="shared" si="231"/>
        <v>22.57</v>
      </c>
      <c r="U7383" s="3">
        <f>IF(AND(R7383&lt;&gt;"_U",N7383&lt;&gt;9999,N7383&lt;&gt;999,L7383&lt;&gt;"Median"),IFERROR(VLOOKUP(A7383,'TA Total'!A:P,16,0),"."),".")</f>
        <v>21864</v>
      </c>
    </row>
    <row r="7384" spans="1:21" x14ac:dyDescent="0.3">
      <c r="A7384" s="1" t="str">
        <f t="shared" si="230"/>
        <v>2023|Tasman District|Total - total household income</v>
      </c>
      <c r="B7384" t="s">
        <v>18</v>
      </c>
      <c r="C7384" t="s">
        <v>19</v>
      </c>
      <c r="D7384" t="s">
        <v>20</v>
      </c>
      <c r="E7384" t="s">
        <v>21</v>
      </c>
      <c r="F7384">
        <v>2023</v>
      </c>
      <c r="G7384">
        <v>2023</v>
      </c>
      <c r="H7384">
        <v>51</v>
      </c>
      <c r="I7384" t="s">
        <v>146</v>
      </c>
      <c r="J7384">
        <v>99</v>
      </c>
      <c r="K7384" t="s">
        <v>23</v>
      </c>
      <c r="L7384">
        <v>99</v>
      </c>
      <c r="M7384" t="s">
        <v>48</v>
      </c>
      <c r="N7384">
        <v>3</v>
      </c>
      <c r="O7384" t="s">
        <v>25</v>
      </c>
      <c r="P7384">
        <v>2391</v>
      </c>
      <c r="T7384" s="3">
        <f t="shared" si="231"/>
        <v>10.94</v>
      </c>
      <c r="U7384" s="3">
        <f>IF(AND(R7384&lt;&gt;"_U",N7384&lt;&gt;9999,N7384&lt;&gt;999,L7384&lt;&gt;"Median"),IFERROR(VLOOKUP(A7384,'TA Total'!A:P,16,0),"."),".")</f>
        <v>21864</v>
      </c>
    </row>
    <row r="7385" spans="1:21" x14ac:dyDescent="0.3">
      <c r="A7385" s="1" t="str">
        <f t="shared" si="230"/>
        <v>2023|Tasman District|Total - total household income</v>
      </c>
      <c r="B7385" t="s">
        <v>18</v>
      </c>
      <c r="C7385" t="s">
        <v>19</v>
      </c>
      <c r="D7385" t="s">
        <v>20</v>
      </c>
      <c r="E7385" t="s">
        <v>21</v>
      </c>
      <c r="F7385">
        <v>2023</v>
      </c>
      <c r="G7385">
        <v>2023</v>
      </c>
      <c r="H7385">
        <v>51</v>
      </c>
      <c r="I7385" t="s">
        <v>146</v>
      </c>
      <c r="J7385">
        <v>99</v>
      </c>
      <c r="K7385" t="s">
        <v>23</v>
      </c>
      <c r="L7385">
        <v>99</v>
      </c>
      <c r="M7385" t="s">
        <v>48</v>
      </c>
      <c r="N7385">
        <v>7777</v>
      </c>
      <c r="O7385" t="s">
        <v>37</v>
      </c>
      <c r="P7385">
        <v>21864</v>
      </c>
      <c r="T7385" s="3">
        <f t="shared" si="231"/>
        <v>100</v>
      </c>
      <c r="U7385" s="3">
        <f>IF(AND(R7385&lt;&gt;"_U",N7385&lt;&gt;9999,N7385&lt;&gt;999,L7385&lt;&gt;"Median"),IFERROR(VLOOKUP(A7385,'TA Total'!A:P,16,0),"."),".")</f>
        <v>21864</v>
      </c>
    </row>
    <row r="7386" spans="1:21" x14ac:dyDescent="0.3">
      <c r="A7386" s="1" t="str">
        <f t="shared" si="230"/>
        <v>2023|Tasman District|Total - total household income</v>
      </c>
      <c r="B7386" t="s">
        <v>18</v>
      </c>
      <c r="C7386" t="s">
        <v>19</v>
      </c>
      <c r="D7386" t="s">
        <v>20</v>
      </c>
      <c r="E7386" t="s">
        <v>21</v>
      </c>
      <c r="F7386">
        <v>2023</v>
      </c>
      <c r="G7386">
        <v>2023</v>
      </c>
      <c r="H7386">
        <v>51</v>
      </c>
      <c r="I7386" t="s">
        <v>146</v>
      </c>
      <c r="J7386">
        <v>99</v>
      </c>
      <c r="K7386" t="s">
        <v>23</v>
      </c>
      <c r="L7386">
        <v>99</v>
      </c>
      <c r="M7386" t="s">
        <v>48</v>
      </c>
      <c r="N7386">
        <v>1</v>
      </c>
      <c r="O7386" t="s">
        <v>33</v>
      </c>
      <c r="P7386">
        <v>14538</v>
      </c>
      <c r="T7386" s="3">
        <f t="shared" si="231"/>
        <v>66.489999999999995</v>
      </c>
      <c r="U7386" s="3">
        <f>IF(AND(R7386&lt;&gt;"_U",N7386&lt;&gt;9999,N7386&lt;&gt;999,L7386&lt;&gt;"Median"),IFERROR(VLOOKUP(A7386,'TA Total'!A:P,16,0),"."),".")</f>
        <v>21864</v>
      </c>
    </row>
    <row r="7387" spans="1:21" x14ac:dyDescent="0.3">
      <c r="A7387" s="1" t="str">
        <f t="shared" si="230"/>
        <v>2023|Tasman District|Total - total household income</v>
      </c>
      <c r="B7387" t="s">
        <v>18</v>
      </c>
      <c r="C7387" t="s">
        <v>19</v>
      </c>
      <c r="D7387" t="s">
        <v>20</v>
      </c>
      <c r="E7387" t="s">
        <v>21</v>
      </c>
      <c r="F7387">
        <v>2023</v>
      </c>
      <c r="G7387">
        <v>2023</v>
      </c>
      <c r="H7387">
        <v>51</v>
      </c>
      <c r="I7387" t="s">
        <v>146</v>
      </c>
      <c r="J7387">
        <v>99</v>
      </c>
      <c r="K7387" t="s">
        <v>23</v>
      </c>
      <c r="L7387">
        <v>99</v>
      </c>
      <c r="M7387" t="s">
        <v>48</v>
      </c>
      <c r="N7387">
        <v>999</v>
      </c>
      <c r="O7387" t="s">
        <v>42</v>
      </c>
      <c r="P7387">
        <v>3</v>
      </c>
      <c r="T7387" s="3" t="str">
        <f t="shared" si="231"/>
        <v>.</v>
      </c>
      <c r="U7387" s="3" t="str">
        <f>IF(AND(R7387&lt;&gt;"_U",N7387&lt;&gt;9999,N7387&lt;&gt;999,L7387&lt;&gt;"Median"),IFERROR(VLOOKUP(A7387,'TA Total'!A:P,16,0),"."),".")</f>
        <v>.</v>
      </c>
    </row>
    <row r="7388" spans="1:21" x14ac:dyDescent="0.3">
      <c r="A7388" s="1" t="str">
        <f t="shared" si="230"/>
        <v>2023|Tasman District|Median ($) - total household income</v>
      </c>
      <c r="B7388" t="s">
        <v>18</v>
      </c>
      <c r="C7388" t="s">
        <v>19</v>
      </c>
      <c r="D7388" t="s">
        <v>20</v>
      </c>
      <c r="E7388" t="s">
        <v>21</v>
      </c>
      <c r="F7388">
        <v>2023</v>
      </c>
      <c r="G7388">
        <v>2023</v>
      </c>
      <c r="H7388">
        <v>51</v>
      </c>
      <c r="I7388" t="s">
        <v>146</v>
      </c>
      <c r="J7388">
        <v>99</v>
      </c>
      <c r="K7388" t="s">
        <v>23</v>
      </c>
      <c r="L7388" t="s">
        <v>56</v>
      </c>
      <c r="M7388" t="s">
        <v>57</v>
      </c>
      <c r="N7388">
        <v>999</v>
      </c>
      <c r="O7388" t="s">
        <v>42</v>
      </c>
      <c r="R7388" t="s">
        <v>61</v>
      </c>
      <c r="S7388" t="s">
        <v>62</v>
      </c>
      <c r="T7388" s="3" t="str">
        <f t="shared" si="231"/>
        <v>.</v>
      </c>
      <c r="U7388" s="3" t="str">
        <f>IF(AND(R7388&lt;&gt;"_U",N7388&lt;&gt;9999,N7388&lt;&gt;999,L7388&lt;&gt;"Median"),IFERROR(VLOOKUP(A7388,'TA Total'!A:P,16,0),"."),".")</f>
        <v>.</v>
      </c>
    </row>
    <row r="7389" spans="1:21" x14ac:dyDescent="0.3">
      <c r="A7389" s="1" t="str">
        <f t="shared" si="230"/>
        <v>2023|Tasman District|Median ($) - total household income</v>
      </c>
      <c r="B7389" t="s">
        <v>18</v>
      </c>
      <c r="C7389" t="s">
        <v>19</v>
      </c>
      <c r="D7389" t="s">
        <v>20</v>
      </c>
      <c r="E7389" t="s">
        <v>21</v>
      </c>
      <c r="F7389">
        <v>2023</v>
      </c>
      <c r="G7389">
        <v>2023</v>
      </c>
      <c r="H7389">
        <v>51</v>
      </c>
      <c r="I7389" t="s">
        <v>146</v>
      </c>
      <c r="J7389">
        <v>99</v>
      </c>
      <c r="K7389" t="s">
        <v>23</v>
      </c>
      <c r="L7389" t="s">
        <v>56</v>
      </c>
      <c r="M7389" t="s">
        <v>57</v>
      </c>
      <c r="N7389">
        <v>9999</v>
      </c>
      <c r="O7389" t="s">
        <v>40</v>
      </c>
      <c r="P7389">
        <v>80400</v>
      </c>
      <c r="T7389" s="3" t="str">
        <f t="shared" si="231"/>
        <v>.</v>
      </c>
      <c r="U7389" s="3" t="str">
        <f>IF(AND(R7389&lt;&gt;"_U",N7389&lt;&gt;9999,N7389&lt;&gt;999,L7389&lt;&gt;"Median"),IFERROR(VLOOKUP(A7389,'TA Total'!A:P,16,0),"."),".")</f>
        <v>.</v>
      </c>
    </row>
    <row r="7390" spans="1:21" x14ac:dyDescent="0.3">
      <c r="A7390" s="1" t="str">
        <f t="shared" si="230"/>
        <v>2023|Tasman District|Median ($) - total household income</v>
      </c>
      <c r="B7390" t="s">
        <v>18</v>
      </c>
      <c r="C7390" t="s">
        <v>19</v>
      </c>
      <c r="D7390" t="s">
        <v>20</v>
      </c>
      <c r="E7390" t="s">
        <v>21</v>
      </c>
      <c r="F7390">
        <v>2023</v>
      </c>
      <c r="G7390">
        <v>2023</v>
      </c>
      <c r="H7390">
        <v>51</v>
      </c>
      <c r="I7390" t="s">
        <v>146</v>
      </c>
      <c r="J7390">
        <v>99</v>
      </c>
      <c r="K7390" t="s">
        <v>23</v>
      </c>
      <c r="L7390" t="s">
        <v>56</v>
      </c>
      <c r="M7390" t="s">
        <v>57</v>
      </c>
      <c r="N7390">
        <v>7777</v>
      </c>
      <c r="O7390" t="s">
        <v>37</v>
      </c>
      <c r="P7390">
        <v>80400</v>
      </c>
      <c r="T7390" s="3" t="str">
        <f t="shared" si="231"/>
        <v>.</v>
      </c>
      <c r="U7390" s="3" t="str">
        <f>IF(AND(R7390&lt;&gt;"_U",N7390&lt;&gt;9999,N7390&lt;&gt;999,L7390&lt;&gt;"Median"),IFERROR(VLOOKUP(A7390,'TA Total'!A:P,16,0),"."),".")</f>
        <v>.</v>
      </c>
    </row>
    <row r="7391" spans="1:21" x14ac:dyDescent="0.3">
      <c r="A7391" s="1" t="str">
        <f t="shared" si="230"/>
        <v>2023|Tasman District|Median ($) - total household income</v>
      </c>
      <c r="B7391" t="s">
        <v>18</v>
      </c>
      <c r="C7391" t="s">
        <v>19</v>
      </c>
      <c r="D7391" t="s">
        <v>20</v>
      </c>
      <c r="E7391" t="s">
        <v>21</v>
      </c>
      <c r="F7391">
        <v>2023</v>
      </c>
      <c r="G7391">
        <v>2023</v>
      </c>
      <c r="H7391">
        <v>51</v>
      </c>
      <c r="I7391" t="s">
        <v>146</v>
      </c>
      <c r="J7391">
        <v>99</v>
      </c>
      <c r="K7391" t="s">
        <v>23</v>
      </c>
      <c r="L7391" t="s">
        <v>56</v>
      </c>
      <c r="M7391" t="s">
        <v>57</v>
      </c>
      <c r="N7391">
        <v>2</v>
      </c>
      <c r="O7391" t="s">
        <v>28</v>
      </c>
      <c r="P7391">
        <v>67300</v>
      </c>
      <c r="T7391" s="3" t="str">
        <f t="shared" si="231"/>
        <v>.</v>
      </c>
      <c r="U7391" s="3" t="str">
        <f>IF(AND(R7391&lt;&gt;"_U",N7391&lt;&gt;9999,N7391&lt;&gt;999,L7391&lt;&gt;"Median"),IFERROR(VLOOKUP(A7391,'TA Total'!A:P,16,0),"."),".")</f>
        <v>.</v>
      </c>
    </row>
    <row r="7392" spans="1:21" x14ac:dyDescent="0.3">
      <c r="A7392" s="1" t="str">
        <f t="shared" si="230"/>
        <v>2023|Tasman District|Median ($) - total household income</v>
      </c>
      <c r="B7392" t="s">
        <v>18</v>
      </c>
      <c r="C7392" t="s">
        <v>19</v>
      </c>
      <c r="D7392" t="s">
        <v>20</v>
      </c>
      <c r="E7392" t="s">
        <v>21</v>
      </c>
      <c r="F7392">
        <v>2023</v>
      </c>
      <c r="G7392">
        <v>2023</v>
      </c>
      <c r="H7392">
        <v>51</v>
      </c>
      <c r="I7392" t="s">
        <v>146</v>
      </c>
      <c r="J7392">
        <v>99</v>
      </c>
      <c r="K7392" t="s">
        <v>23</v>
      </c>
      <c r="L7392" t="s">
        <v>56</v>
      </c>
      <c r="M7392" t="s">
        <v>57</v>
      </c>
      <c r="N7392">
        <v>3</v>
      </c>
      <c r="O7392" t="s">
        <v>25</v>
      </c>
      <c r="P7392">
        <v>81700</v>
      </c>
      <c r="T7392" s="3" t="str">
        <f t="shared" si="231"/>
        <v>.</v>
      </c>
      <c r="U7392" s="3" t="str">
        <f>IF(AND(R7392&lt;&gt;"_U",N7392&lt;&gt;9999,N7392&lt;&gt;999,L7392&lt;&gt;"Median"),IFERROR(VLOOKUP(A7392,'TA Total'!A:P,16,0),"."),".")</f>
        <v>.</v>
      </c>
    </row>
    <row r="7393" spans="1:21" x14ac:dyDescent="0.3">
      <c r="A7393" s="1" t="str">
        <f t="shared" si="230"/>
        <v>2023|Tasman District|Median ($) - total household income</v>
      </c>
      <c r="B7393" t="s">
        <v>18</v>
      </c>
      <c r="C7393" t="s">
        <v>19</v>
      </c>
      <c r="D7393" t="s">
        <v>20</v>
      </c>
      <c r="E7393" t="s">
        <v>21</v>
      </c>
      <c r="F7393">
        <v>2023</v>
      </c>
      <c r="G7393">
        <v>2023</v>
      </c>
      <c r="H7393">
        <v>51</v>
      </c>
      <c r="I7393" t="s">
        <v>146</v>
      </c>
      <c r="J7393">
        <v>99</v>
      </c>
      <c r="K7393" t="s">
        <v>23</v>
      </c>
      <c r="L7393" t="s">
        <v>56</v>
      </c>
      <c r="M7393" t="s">
        <v>57</v>
      </c>
      <c r="N7393">
        <v>1</v>
      </c>
      <c r="O7393" t="s">
        <v>33</v>
      </c>
      <c r="P7393">
        <v>85500</v>
      </c>
      <c r="T7393" s="3" t="str">
        <f t="shared" si="231"/>
        <v>.</v>
      </c>
      <c r="U7393" s="3" t="str">
        <f>IF(AND(R7393&lt;&gt;"_U",N7393&lt;&gt;9999,N7393&lt;&gt;999,L7393&lt;&gt;"Median"),IFERROR(VLOOKUP(A7393,'TA Total'!A:P,16,0),"."),".")</f>
        <v>.</v>
      </c>
    </row>
    <row r="7394" spans="1:21" x14ac:dyDescent="0.3">
      <c r="A7394" s="1" t="str">
        <f t="shared" si="230"/>
        <v>2023|Nelson City|$20,000 or less</v>
      </c>
      <c r="B7394" t="s">
        <v>18</v>
      </c>
      <c r="C7394" t="s">
        <v>19</v>
      </c>
      <c r="D7394" t="s">
        <v>20</v>
      </c>
      <c r="E7394" t="s">
        <v>21</v>
      </c>
      <c r="F7394">
        <v>2023</v>
      </c>
      <c r="G7394">
        <v>2023</v>
      </c>
      <c r="H7394">
        <v>52</v>
      </c>
      <c r="I7394" t="s">
        <v>123</v>
      </c>
      <c r="J7394">
        <v>99</v>
      </c>
      <c r="K7394" t="s">
        <v>23</v>
      </c>
      <c r="L7394">
        <v>1</v>
      </c>
      <c r="M7394" t="s">
        <v>39</v>
      </c>
      <c r="N7394">
        <v>7777</v>
      </c>
      <c r="O7394" t="s">
        <v>37</v>
      </c>
      <c r="P7394">
        <v>1113</v>
      </c>
      <c r="T7394" s="3">
        <f t="shared" si="231"/>
        <v>100</v>
      </c>
      <c r="U7394" s="3">
        <f>IF(AND(R7394&lt;&gt;"_U",N7394&lt;&gt;9999,N7394&lt;&gt;999,L7394&lt;&gt;"Median"),IFERROR(VLOOKUP(A7394,'TA Total'!A:P,16,0),"."),".")</f>
        <v>1113</v>
      </c>
    </row>
    <row r="7395" spans="1:21" x14ac:dyDescent="0.3">
      <c r="A7395" s="1" t="str">
        <f t="shared" si="230"/>
        <v>2023|Nelson City|$20,000 or less</v>
      </c>
      <c r="B7395" t="s">
        <v>18</v>
      </c>
      <c r="C7395" t="s">
        <v>19</v>
      </c>
      <c r="D7395" t="s">
        <v>20</v>
      </c>
      <c r="E7395" t="s">
        <v>21</v>
      </c>
      <c r="F7395">
        <v>2023</v>
      </c>
      <c r="G7395">
        <v>2023</v>
      </c>
      <c r="H7395">
        <v>52</v>
      </c>
      <c r="I7395" t="s">
        <v>123</v>
      </c>
      <c r="J7395">
        <v>99</v>
      </c>
      <c r="K7395" t="s">
        <v>23</v>
      </c>
      <c r="L7395">
        <v>1</v>
      </c>
      <c r="M7395" t="s">
        <v>39</v>
      </c>
      <c r="N7395">
        <v>2</v>
      </c>
      <c r="O7395" t="s">
        <v>28</v>
      </c>
      <c r="P7395">
        <v>570</v>
      </c>
      <c r="T7395" s="3">
        <f t="shared" si="231"/>
        <v>51.21</v>
      </c>
      <c r="U7395" s="3">
        <f>IF(AND(R7395&lt;&gt;"_U",N7395&lt;&gt;9999,N7395&lt;&gt;999,L7395&lt;&gt;"Median"),IFERROR(VLOOKUP(A7395,'TA Total'!A:P,16,0),"."),".")</f>
        <v>1113</v>
      </c>
    </row>
    <row r="7396" spans="1:21" x14ac:dyDescent="0.3">
      <c r="A7396" s="1" t="str">
        <f t="shared" si="230"/>
        <v>2023|Nelson City|$20,000 or less</v>
      </c>
      <c r="B7396" t="s">
        <v>18</v>
      </c>
      <c r="C7396" t="s">
        <v>19</v>
      </c>
      <c r="D7396" t="s">
        <v>20</v>
      </c>
      <c r="E7396" t="s">
        <v>21</v>
      </c>
      <c r="F7396">
        <v>2023</v>
      </c>
      <c r="G7396">
        <v>2023</v>
      </c>
      <c r="H7396">
        <v>52</v>
      </c>
      <c r="I7396" t="s">
        <v>123</v>
      </c>
      <c r="J7396">
        <v>99</v>
      </c>
      <c r="K7396" t="s">
        <v>23</v>
      </c>
      <c r="L7396">
        <v>1</v>
      </c>
      <c r="M7396" t="s">
        <v>39</v>
      </c>
      <c r="N7396">
        <v>3</v>
      </c>
      <c r="O7396" t="s">
        <v>25</v>
      </c>
      <c r="P7396">
        <v>90</v>
      </c>
      <c r="T7396" s="3">
        <f t="shared" si="231"/>
        <v>8.09</v>
      </c>
      <c r="U7396" s="3">
        <f>IF(AND(R7396&lt;&gt;"_U",N7396&lt;&gt;9999,N7396&lt;&gt;999,L7396&lt;&gt;"Median"),IFERROR(VLOOKUP(A7396,'TA Total'!A:P,16,0),"."),".")</f>
        <v>1113</v>
      </c>
    </row>
    <row r="7397" spans="1:21" x14ac:dyDescent="0.3">
      <c r="A7397" s="1" t="str">
        <f t="shared" si="230"/>
        <v>2023|Nelson City|$20,000 or less</v>
      </c>
      <c r="B7397" t="s">
        <v>18</v>
      </c>
      <c r="C7397" t="s">
        <v>19</v>
      </c>
      <c r="D7397" t="s">
        <v>20</v>
      </c>
      <c r="E7397" t="s">
        <v>21</v>
      </c>
      <c r="F7397">
        <v>2023</v>
      </c>
      <c r="G7397">
        <v>2023</v>
      </c>
      <c r="H7397">
        <v>52</v>
      </c>
      <c r="I7397" t="s">
        <v>123</v>
      </c>
      <c r="J7397">
        <v>99</v>
      </c>
      <c r="K7397" t="s">
        <v>23</v>
      </c>
      <c r="L7397">
        <v>1</v>
      </c>
      <c r="M7397" t="s">
        <v>39</v>
      </c>
      <c r="N7397">
        <v>1</v>
      </c>
      <c r="O7397" t="s">
        <v>33</v>
      </c>
      <c r="P7397">
        <v>456</v>
      </c>
      <c r="T7397" s="3">
        <f t="shared" si="231"/>
        <v>40.97</v>
      </c>
      <c r="U7397" s="3">
        <f>IF(AND(R7397&lt;&gt;"_U",N7397&lt;&gt;9999,N7397&lt;&gt;999,L7397&lt;&gt;"Median"),IFERROR(VLOOKUP(A7397,'TA Total'!A:P,16,0),"."),".")</f>
        <v>1113</v>
      </c>
    </row>
    <row r="7398" spans="1:21" x14ac:dyDescent="0.3">
      <c r="A7398" s="1" t="str">
        <f t="shared" si="230"/>
        <v>2023|Nelson City|$20,000 or less</v>
      </c>
      <c r="B7398" t="s">
        <v>18</v>
      </c>
      <c r="C7398" t="s">
        <v>19</v>
      </c>
      <c r="D7398" t="s">
        <v>20</v>
      </c>
      <c r="E7398" t="s">
        <v>21</v>
      </c>
      <c r="F7398">
        <v>2023</v>
      </c>
      <c r="G7398">
        <v>2023</v>
      </c>
      <c r="H7398">
        <v>52</v>
      </c>
      <c r="I7398" t="s">
        <v>123</v>
      </c>
      <c r="J7398">
        <v>99</v>
      </c>
      <c r="K7398" t="s">
        <v>23</v>
      </c>
      <c r="L7398">
        <v>1</v>
      </c>
      <c r="M7398" t="s">
        <v>39</v>
      </c>
      <c r="N7398">
        <v>999</v>
      </c>
      <c r="O7398" t="s">
        <v>42</v>
      </c>
      <c r="P7398">
        <v>0</v>
      </c>
      <c r="T7398" s="3" t="str">
        <f t="shared" si="231"/>
        <v>.</v>
      </c>
      <c r="U7398" s="3" t="str">
        <f>IF(AND(R7398&lt;&gt;"_U",N7398&lt;&gt;9999,N7398&lt;&gt;999,L7398&lt;&gt;"Median"),IFERROR(VLOOKUP(A7398,'TA Total'!A:P,16,0),"."),".")</f>
        <v>.</v>
      </c>
    </row>
    <row r="7399" spans="1:21" x14ac:dyDescent="0.3">
      <c r="A7399" s="1" t="str">
        <f t="shared" si="230"/>
        <v>2023|Nelson City|$20,000 or less</v>
      </c>
      <c r="B7399" t="s">
        <v>18</v>
      </c>
      <c r="C7399" t="s">
        <v>19</v>
      </c>
      <c r="D7399" t="s">
        <v>20</v>
      </c>
      <c r="E7399" t="s">
        <v>21</v>
      </c>
      <c r="F7399">
        <v>2023</v>
      </c>
      <c r="G7399">
        <v>2023</v>
      </c>
      <c r="H7399">
        <v>52</v>
      </c>
      <c r="I7399" t="s">
        <v>123</v>
      </c>
      <c r="J7399">
        <v>99</v>
      </c>
      <c r="K7399" t="s">
        <v>23</v>
      </c>
      <c r="L7399">
        <v>1</v>
      </c>
      <c r="M7399" t="s">
        <v>39</v>
      </c>
      <c r="N7399">
        <v>9999</v>
      </c>
      <c r="O7399" t="s">
        <v>40</v>
      </c>
      <c r="P7399">
        <v>1116</v>
      </c>
      <c r="T7399" s="3" t="str">
        <f t="shared" si="231"/>
        <v>.</v>
      </c>
      <c r="U7399" s="3" t="str">
        <f>IF(AND(R7399&lt;&gt;"_U",N7399&lt;&gt;9999,N7399&lt;&gt;999,L7399&lt;&gt;"Median"),IFERROR(VLOOKUP(A7399,'TA Total'!A:P,16,0),"."),".")</f>
        <v>.</v>
      </c>
    </row>
    <row r="7400" spans="1:21" x14ac:dyDescent="0.3">
      <c r="A7400" s="1" t="str">
        <f t="shared" si="230"/>
        <v>2023|Nelson City|$20,001-$30,000</v>
      </c>
      <c r="B7400" t="s">
        <v>18</v>
      </c>
      <c r="C7400" t="s">
        <v>19</v>
      </c>
      <c r="D7400" t="s">
        <v>20</v>
      </c>
      <c r="E7400" t="s">
        <v>21</v>
      </c>
      <c r="F7400">
        <v>2023</v>
      </c>
      <c r="G7400">
        <v>2023</v>
      </c>
      <c r="H7400">
        <v>52</v>
      </c>
      <c r="I7400" t="s">
        <v>123</v>
      </c>
      <c r="J7400">
        <v>99</v>
      </c>
      <c r="K7400" t="s">
        <v>23</v>
      </c>
      <c r="L7400">
        <v>2</v>
      </c>
      <c r="M7400" t="s">
        <v>24</v>
      </c>
      <c r="N7400">
        <v>2</v>
      </c>
      <c r="O7400" t="s">
        <v>28</v>
      </c>
      <c r="P7400">
        <v>648</v>
      </c>
      <c r="T7400" s="3">
        <f t="shared" si="231"/>
        <v>30.59</v>
      </c>
      <c r="U7400" s="3">
        <f>IF(AND(R7400&lt;&gt;"_U",N7400&lt;&gt;9999,N7400&lt;&gt;999,L7400&lt;&gt;"Median"),IFERROR(VLOOKUP(A7400,'TA Total'!A:P,16,0),"."),".")</f>
        <v>2118</v>
      </c>
    </row>
    <row r="7401" spans="1:21" x14ac:dyDescent="0.3">
      <c r="A7401" s="1" t="str">
        <f t="shared" si="230"/>
        <v>2023|Nelson City|$20,001-$30,000</v>
      </c>
      <c r="B7401" t="s">
        <v>18</v>
      </c>
      <c r="C7401" t="s">
        <v>19</v>
      </c>
      <c r="D7401" t="s">
        <v>20</v>
      </c>
      <c r="E7401" t="s">
        <v>21</v>
      </c>
      <c r="F7401">
        <v>2023</v>
      </c>
      <c r="G7401">
        <v>2023</v>
      </c>
      <c r="H7401">
        <v>52</v>
      </c>
      <c r="I7401" t="s">
        <v>123</v>
      </c>
      <c r="J7401">
        <v>99</v>
      </c>
      <c r="K7401" t="s">
        <v>23</v>
      </c>
      <c r="L7401">
        <v>2</v>
      </c>
      <c r="M7401" t="s">
        <v>24</v>
      </c>
      <c r="N7401">
        <v>3</v>
      </c>
      <c r="O7401" t="s">
        <v>25</v>
      </c>
      <c r="P7401">
        <v>177</v>
      </c>
      <c r="T7401" s="3">
        <f t="shared" si="231"/>
        <v>8.36</v>
      </c>
      <c r="U7401" s="3">
        <f>IF(AND(R7401&lt;&gt;"_U",N7401&lt;&gt;9999,N7401&lt;&gt;999,L7401&lt;&gt;"Median"),IFERROR(VLOOKUP(A7401,'TA Total'!A:P,16,0),"."),".")</f>
        <v>2118</v>
      </c>
    </row>
    <row r="7402" spans="1:21" x14ac:dyDescent="0.3">
      <c r="A7402" s="1" t="str">
        <f t="shared" si="230"/>
        <v>2023|Nelson City|$20,001-$30,000</v>
      </c>
      <c r="B7402" t="s">
        <v>18</v>
      </c>
      <c r="C7402" t="s">
        <v>19</v>
      </c>
      <c r="D7402" t="s">
        <v>20</v>
      </c>
      <c r="E7402" t="s">
        <v>21</v>
      </c>
      <c r="F7402">
        <v>2023</v>
      </c>
      <c r="G7402">
        <v>2023</v>
      </c>
      <c r="H7402">
        <v>52</v>
      </c>
      <c r="I7402" t="s">
        <v>123</v>
      </c>
      <c r="J7402">
        <v>99</v>
      </c>
      <c r="K7402" t="s">
        <v>23</v>
      </c>
      <c r="L7402">
        <v>2</v>
      </c>
      <c r="M7402" t="s">
        <v>24</v>
      </c>
      <c r="N7402">
        <v>1</v>
      </c>
      <c r="O7402" t="s">
        <v>33</v>
      </c>
      <c r="P7402">
        <v>1290</v>
      </c>
      <c r="T7402" s="3">
        <f t="shared" si="231"/>
        <v>60.91</v>
      </c>
      <c r="U7402" s="3">
        <f>IF(AND(R7402&lt;&gt;"_U",N7402&lt;&gt;9999,N7402&lt;&gt;999,L7402&lt;&gt;"Median"),IFERROR(VLOOKUP(A7402,'TA Total'!A:P,16,0),"."),".")</f>
        <v>2118</v>
      </c>
    </row>
    <row r="7403" spans="1:21" x14ac:dyDescent="0.3">
      <c r="A7403" s="1" t="str">
        <f t="shared" si="230"/>
        <v>2023|Nelson City|$20,001-$30,000</v>
      </c>
      <c r="B7403" t="s">
        <v>18</v>
      </c>
      <c r="C7403" t="s">
        <v>19</v>
      </c>
      <c r="D7403" t="s">
        <v>20</v>
      </c>
      <c r="E7403" t="s">
        <v>21</v>
      </c>
      <c r="F7403">
        <v>2023</v>
      </c>
      <c r="G7403">
        <v>2023</v>
      </c>
      <c r="H7403">
        <v>52</v>
      </c>
      <c r="I7403" t="s">
        <v>123</v>
      </c>
      <c r="J7403">
        <v>99</v>
      </c>
      <c r="K7403" t="s">
        <v>23</v>
      </c>
      <c r="L7403">
        <v>2</v>
      </c>
      <c r="M7403" t="s">
        <v>24</v>
      </c>
      <c r="N7403">
        <v>9999</v>
      </c>
      <c r="O7403" t="s">
        <v>40</v>
      </c>
      <c r="P7403">
        <v>2118</v>
      </c>
      <c r="T7403" s="3" t="str">
        <f t="shared" si="231"/>
        <v>.</v>
      </c>
      <c r="U7403" s="3" t="str">
        <f>IF(AND(R7403&lt;&gt;"_U",N7403&lt;&gt;9999,N7403&lt;&gt;999,L7403&lt;&gt;"Median"),IFERROR(VLOOKUP(A7403,'TA Total'!A:P,16,0),"."),".")</f>
        <v>.</v>
      </c>
    </row>
    <row r="7404" spans="1:21" x14ac:dyDescent="0.3">
      <c r="A7404" s="1" t="str">
        <f t="shared" si="230"/>
        <v>2023|Nelson City|$20,001-$30,000</v>
      </c>
      <c r="B7404" t="s">
        <v>18</v>
      </c>
      <c r="C7404" t="s">
        <v>19</v>
      </c>
      <c r="D7404" t="s">
        <v>20</v>
      </c>
      <c r="E7404" t="s">
        <v>21</v>
      </c>
      <c r="F7404">
        <v>2023</v>
      </c>
      <c r="G7404">
        <v>2023</v>
      </c>
      <c r="H7404">
        <v>52</v>
      </c>
      <c r="I7404" t="s">
        <v>123</v>
      </c>
      <c r="J7404">
        <v>99</v>
      </c>
      <c r="K7404" t="s">
        <v>23</v>
      </c>
      <c r="L7404">
        <v>2</v>
      </c>
      <c r="M7404" t="s">
        <v>24</v>
      </c>
      <c r="N7404">
        <v>999</v>
      </c>
      <c r="O7404" t="s">
        <v>42</v>
      </c>
      <c r="P7404">
        <v>0</v>
      </c>
      <c r="T7404" s="3" t="str">
        <f t="shared" si="231"/>
        <v>.</v>
      </c>
      <c r="U7404" s="3" t="str">
        <f>IF(AND(R7404&lt;&gt;"_U",N7404&lt;&gt;9999,N7404&lt;&gt;999,L7404&lt;&gt;"Median"),IFERROR(VLOOKUP(A7404,'TA Total'!A:P,16,0),"."),".")</f>
        <v>.</v>
      </c>
    </row>
    <row r="7405" spans="1:21" x14ac:dyDescent="0.3">
      <c r="A7405" s="1" t="str">
        <f t="shared" si="230"/>
        <v>2023|Nelson City|$20,001-$30,000</v>
      </c>
      <c r="B7405" t="s">
        <v>18</v>
      </c>
      <c r="C7405" t="s">
        <v>19</v>
      </c>
      <c r="D7405" t="s">
        <v>20</v>
      </c>
      <c r="E7405" t="s">
        <v>21</v>
      </c>
      <c r="F7405">
        <v>2023</v>
      </c>
      <c r="G7405">
        <v>2023</v>
      </c>
      <c r="H7405">
        <v>52</v>
      </c>
      <c r="I7405" t="s">
        <v>123</v>
      </c>
      <c r="J7405">
        <v>99</v>
      </c>
      <c r="K7405" t="s">
        <v>23</v>
      </c>
      <c r="L7405">
        <v>2</v>
      </c>
      <c r="M7405" t="s">
        <v>24</v>
      </c>
      <c r="N7405">
        <v>7777</v>
      </c>
      <c r="O7405" t="s">
        <v>37</v>
      </c>
      <c r="P7405">
        <v>2118</v>
      </c>
      <c r="T7405" s="3">
        <f t="shared" si="231"/>
        <v>100</v>
      </c>
      <c r="U7405" s="3">
        <f>IF(AND(R7405&lt;&gt;"_U",N7405&lt;&gt;9999,N7405&lt;&gt;999,L7405&lt;&gt;"Median"),IFERROR(VLOOKUP(A7405,'TA Total'!A:P,16,0),"."),".")</f>
        <v>2118</v>
      </c>
    </row>
    <row r="7406" spans="1:21" x14ac:dyDescent="0.3">
      <c r="A7406" s="1" t="str">
        <f t="shared" si="230"/>
        <v>2023|Nelson City|$30,001-$50,000</v>
      </c>
      <c r="B7406" t="s">
        <v>18</v>
      </c>
      <c r="C7406" t="s">
        <v>19</v>
      </c>
      <c r="D7406" t="s">
        <v>20</v>
      </c>
      <c r="E7406" t="s">
        <v>21</v>
      </c>
      <c r="F7406">
        <v>2023</v>
      </c>
      <c r="G7406">
        <v>2023</v>
      </c>
      <c r="H7406">
        <v>52</v>
      </c>
      <c r="I7406" t="s">
        <v>123</v>
      </c>
      <c r="J7406">
        <v>99</v>
      </c>
      <c r="K7406" t="s">
        <v>23</v>
      </c>
      <c r="L7406">
        <v>3</v>
      </c>
      <c r="M7406" t="s">
        <v>45</v>
      </c>
      <c r="N7406">
        <v>1</v>
      </c>
      <c r="O7406" t="s">
        <v>33</v>
      </c>
      <c r="P7406">
        <v>2007</v>
      </c>
      <c r="T7406" s="3">
        <f t="shared" si="231"/>
        <v>61.6</v>
      </c>
      <c r="U7406" s="3">
        <f>IF(AND(R7406&lt;&gt;"_U",N7406&lt;&gt;9999,N7406&lt;&gt;999,L7406&lt;&gt;"Median"),IFERROR(VLOOKUP(A7406,'TA Total'!A:P,16,0),"."),".")</f>
        <v>3258</v>
      </c>
    </row>
    <row r="7407" spans="1:21" x14ac:dyDescent="0.3">
      <c r="A7407" s="1" t="str">
        <f t="shared" si="230"/>
        <v>2023|Nelson City|$30,001-$50,000</v>
      </c>
      <c r="B7407" t="s">
        <v>18</v>
      </c>
      <c r="C7407" t="s">
        <v>19</v>
      </c>
      <c r="D7407" t="s">
        <v>20</v>
      </c>
      <c r="E7407" t="s">
        <v>21</v>
      </c>
      <c r="F7407">
        <v>2023</v>
      </c>
      <c r="G7407">
        <v>2023</v>
      </c>
      <c r="H7407">
        <v>52</v>
      </c>
      <c r="I7407" t="s">
        <v>123</v>
      </c>
      <c r="J7407">
        <v>99</v>
      </c>
      <c r="K7407" t="s">
        <v>23</v>
      </c>
      <c r="L7407">
        <v>3</v>
      </c>
      <c r="M7407" t="s">
        <v>45</v>
      </c>
      <c r="N7407">
        <v>9999</v>
      </c>
      <c r="O7407" t="s">
        <v>40</v>
      </c>
      <c r="P7407">
        <v>3258</v>
      </c>
      <c r="T7407" s="3" t="str">
        <f t="shared" si="231"/>
        <v>.</v>
      </c>
      <c r="U7407" s="3" t="str">
        <f>IF(AND(R7407&lt;&gt;"_U",N7407&lt;&gt;9999,N7407&lt;&gt;999,L7407&lt;&gt;"Median"),IFERROR(VLOOKUP(A7407,'TA Total'!A:P,16,0),"."),".")</f>
        <v>.</v>
      </c>
    </row>
    <row r="7408" spans="1:21" x14ac:dyDescent="0.3">
      <c r="A7408" s="1" t="str">
        <f t="shared" si="230"/>
        <v>2023|Nelson City|$30,001-$50,000</v>
      </c>
      <c r="B7408" t="s">
        <v>18</v>
      </c>
      <c r="C7408" t="s">
        <v>19</v>
      </c>
      <c r="D7408" t="s">
        <v>20</v>
      </c>
      <c r="E7408" t="s">
        <v>21</v>
      </c>
      <c r="F7408">
        <v>2023</v>
      </c>
      <c r="G7408">
        <v>2023</v>
      </c>
      <c r="H7408">
        <v>52</v>
      </c>
      <c r="I7408" t="s">
        <v>123</v>
      </c>
      <c r="J7408">
        <v>99</v>
      </c>
      <c r="K7408" t="s">
        <v>23</v>
      </c>
      <c r="L7408">
        <v>3</v>
      </c>
      <c r="M7408" t="s">
        <v>45</v>
      </c>
      <c r="N7408">
        <v>2</v>
      </c>
      <c r="O7408" t="s">
        <v>28</v>
      </c>
      <c r="P7408">
        <v>966</v>
      </c>
      <c r="T7408" s="3">
        <f t="shared" si="231"/>
        <v>29.65</v>
      </c>
      <c r="U7408" s="3">
        <f>IF(AND(R7408&lt;&gt;"_U",N7408&lt;&gt;9999,N7408&lt;&gt;999,L7408&lt;&gt;"Median"),IFERROR(VLOOKUP(A7408,'TA Total'!A:P,16,0),"."),".")</f>
        <v>3258</v>
      </c>
    </row>
    <row r="7409" spans="1:21" x14ac:dyDescent="0.3">
      <c r="A7409" s="1" t="str">
        <f t="shared" si="230"/>
        <v>2023|Nelson City|$30,001-$50,000</v>
      </c>
      <c r="B7409" t="s">
        <v>18</v>
      </c>
      <c r="C7409" t="s">
        <v>19</v>
      </c>
      <c r="D7409" t="s">
        <v>20</v>
      </c>
      <c r="E7409" t="s">
        <v>21</v>
      </c>
      <c r="F7409">
        <v>2023</v>
      </c>
      <c r="G7409">
        <v>2023</v>
      </c>
      <c r="H7409">
        <v>52</v>
      </c>
      <c r="I7409" t="s">
        <v>123</v>
      </c>
      <c r="J7409">
        <v>99</v>
      </c>
      <c r="K7409" t="s">
        <v>23</v>
      </c>
      <c r="L7409">
        <v>3</v>
      </c>
      <c r="M7409" t="s">
        <v>45</v>
      </c>
      <c r="N7409">
        <v>999</v>
      </c>
      <c r="O7409" t="s">
        <v>42</v>
      </c>
      <c r="P7409">
        <v>3</v>
      </c>
      <c r="T7409" s="3" t="str">
        <f t="shared" si="231"/>
        <v>.</v>
      </c>
      <c r="U7409" s="3" t="str">
        <f>IF(AND(R7409&lt;&gt;"_U",N7409&lt;&gt;9999,N7409&lt;&gt;999,L7409&lt;&gt;"Median"),IFERROR(VLOOKUP(A7409,'TA Total'!A:P,16,0),"."),".")</f>
        <v>.</v>
      </c>
    </row>
    <row r="7410" spans="1:21" x14ac:dyDescent="0.3">
      <c r="A7410" s="1" t="str">
        <f t="shared" si="230"/>
        <v>2023|Nelson City|$30,001-$50,000</v>
      </c>
      <c r="B7410" t="s">
        <v>18</v>
      </c>
      <c r="C7410" t="s">
        <v>19</v>
      </c>
      <c r="D7410" t="s">
        <v>20</v>
      </c>
      <c r="E7410" t="s">
        <v>21</v>
      </c>
      <c r="F7410">
        <v>2023</v>
      </c>
      <c r="G7410">
        <v>2023</v>
      </c>
      <c r="H7410">
        <v>52</v>
      </c>
      <c r="I7410" t="s">
        <v>123</v>
      </c>
      <c r="J7410">
        <v>99</v>
      </c>
      <c r="K7410" t="s">
        <v>23</v>
      </c>
      <c r="L7410">
        <v>3</v>
      </c>
      <c r="M7410" t="s">
        <v>45</v>
      </c>
      <c r="N7410">
        <v>7777</v>
      </c>
      <c r="O7410" t="s">
        <v>37</v>
      </c>
      <c r="P7410">
        <v>3258</v>
      </c>
      <c r="T7410" s="3">
        <f t="shared" si="231"/>
        <v>100</v>
      </c>
      <c r="U7410" s="3">
        <f>IF(AND(R7410&lt;&gt;"_U",N7410&lt;&gt;9999,N7410&lt;&gt;999,L7410&lt;&gt;"Median"),IFERROR(VLOOKUP(A7410,'TA Total'!A:P,16,0),"."),".")</f>
        <v>3258</v>
      </c>
    </row>
    <row r="7411" spans="1:21" x14ac:dyDescent="0.3">
      <c r="A7411" s="1" t="str">
        <f t="shared" si="230"/>
        <v>2023|Nelson City|$30,001-$50,000</v>
      </c>
      <c r="B7411" t="s">
        <v>18</v>
      </c>
      <c r="C7411" t="s">
        <v>19</v>
      </c>
      <c r="D7411" t="s">
        <v>20</v>
      </c>
      <c r="E7411" t="s">
        <v>21</v>
      </c>
      <c r="F7411">
        <v>2023</v>
      </c>
      <c r="G7411">
        <v>2023</v>
      </c>
      <c r="H7411">
        <v>52</v>
      </c>
      <c r="I7411" t="s">
        <v>123</v>
      </c>
      <c r="J7411">
        <v>99</v>
      </c>
      <c r="K7411" t="s">
        <v>23</v>
      </c>
      <c r="L7411">
        <v>3</v>
      </c>
      <c r="M7411" t="s">
        <v>45</v>
      </c>
      <c r="N7411">
        <v>3</v>
      </c>
      <c r="O7411" t="s">
        <v>25</v>
      </c>
      <c r="P7411">
        <v>282</v>
      </c>
      <c r="T7411" s="3">
        <f t="shared" si="231"/>
        <v>8.66</v>
      </c>
      <c r="U7411" s="3">
        <f>IF(AND(R7411&lt;&gt;"_U",N7411&lt;&gt;9999,N7411&lt;&gt;999,L7411&lt;&gt;"Median"),IFERROR(VLOOKUP(A7411,'TA Total'!A:P,16,0),"."),".")</f>
        <v>3258</v>
      </c>
    </row>
    <row r="7412" spans="1:21" x14ac:dyDescent="0.3">
      <c r="A7412" s="1" t="str">
        <f t="shared" si="230"/>
        <v>2023|Nelson City|$50,001-$70,000</v>
      </c>
      <c r="B7412" t="s">
        <v>18</v>
      </c>
      <c r="C7412" t="s">
        <v>19</v>
      </c>
      <c r="D7412" t="s">
        <v>20</v>
      </c>
      <c r="E7412" t="s">
        <v>21</v>
      </c>
      <c r="F7412">
        <v>2023</v>
      </c>
      <c r="G7412">
        <v>2023</v>
      </c>
      <c r="H7412">
        <v>52</v>
      </c>
      <c r="I7412" t="s">
        <v>123</v>
      </c>
      <c r="J7412">
        <v>99</v>
      </c>
      <c r="K7412" t="s">
        <v>23</v>
      </c>
      <c r="L7412">
        <v>4</v>
      </c>
      <c r="M7412" t="s">
        <v>36</v>
      </c>
      <c r="N7412">
        <v>999</v>
      </c>
      <c r="O7412" t="s">
        <v>42</v>
      </c>
      <c r="P7412">
        <v>0</v>
      </c>
      <c r="T7412" s="3" t="str">
        <f t="shared" si="231"/>
        <v>.</v>
      </c>
      <c r="U7412" s="3" t="str">
        <f>IF(AND(R7412&lt;&gt;"_U",N7412&lt;&gt;9999,N7412&lt;&gt;999,L7412&lt;&gt;"Median"),IFERROR(VLOOKUP(A7412,'TA Total'!A:P,16,0),"."),".")</f>
        <v>.</v>
      </c>
    </row>
    <row r="7413" spans="1:21" x14ac:dyDescent="0.3">
      <c r="A7413" s="1" t="str">
        <f t="shared" si="230"/>
        <v>2023|Nelson City|$50,001-$70,000</v>
      </c>
      <c r="B7413" t="s">
        <v>18</v>
      </c>
      <c r="C7413" t="s">
        <v>19</v>
      </c>
      <c r="D7413" t="s">
        <v>20</v>
      </c>
      <c r="E7413" t="s">
        <v>21</v>
      </c>
      <c r="F7413">
        <v>2023</v>
      </c>
      <c r="G7413">
        <v>2023</v>
      </c>
      <c r="H7413">
        <v>52</v>
      </c>
      <c r="I7413" t="s">
        <v>123</v>
      </c>
      <c r="J7413">
        <v>99</v>
      </c>
      <c r="K7413" t="s">
        <v>23</v>
      </c>
      <c r="L7413">
        <v>4</v>
      </c>
      <c r="M7413" t="s">
        <v>36</v>
      </c>
      <c r="N7413">
        <v>7777</v>
      </c>
      <c r="O7413" t="s">
        <v>37</v>
      </c>
      <c r="P7413">
        <v>2295</v>
      </c>
      <c r="T7413" s="3">
        <f t="shared" si="231"/>
        <v>100</v>
      </c>
      <c r="U7413" s="3">
        <f>IF(AND(R7413&lt;&gt;"_U",N7413&lt;&gt;9999,N7413&lt;&gt;999,L7413&lt;&gt;"Median"),IFERROR(VLOOKUP(A7413,'TA Total'!A:P,16,0),"."),".")</f>
        <v>2295</v>
      </c>
    </row>
    <row r="7414" spans="1:21" x14ac:dyDescent="0.3">
      <c r="A7414" s="1" t="str">
        <f t="shared" si="230"/>
        <v>2023|Nelson City|$50,001-$70,000</v>
      </c>
      <c r="B7414" t="s">
        <v>18</v>
      </c>
      <c r="C7414" t="s">
        <v>19</v>
      </c>
      <c r="D7414" t="s">
        <v>20</v>
      </c>
      <c r="E7414" t="s">
        <v>21</v>
      </c>
      <c r="F7414">
        <v>2023</v>
      </c>
      <c r="G7414">
        <v>2023</v>
      </c>
      <c r="H7414">
        <v>52</v>
      </c>
      <c r="I7414" t="s">
        <v>123</v>
      </c>
      <c r="J7414">
        <v>99</v>
      </c>
      <c r="K7414" t="s">
        <v>23</v>
      </c>
      <c r="L7414">
        <v>4</v>
      </c>
      <c r="M7414" t="s">
        <v>36</v>
      </c>
      <c r="N7414">
        <v>9999</v>
      </c>
      <c r="O7414" t="s">
        <v>40</v>
      </c>
      <c r="P7414">
        <v>2295</v>
      </c>
      <c r="T7414" s="3" t="str">
        <f t="shared" si="231"/>
        <v>.</v>
      </c>
      <c r="U7414" s="3" t="str">
        <f>IF(AND(R7414&lt;&gt;"_U",N7414&lt;&gt;9999,N7414&lt;&gt;999,L7414&lt;&gt;"Median"),IFERROR(VLOOKUP(A7414,'TA Total'!A:P,16,0),"."),".")</f>
        <v>.</v>
      </c>
    </row>
    <row r="7415" spans="1:21" x14ac:dyDescent="0.3">
      <c r="A7415" s="1" t="str">
        <f t="shared" si="230"/>
        <v>2023|Nelson City|$50,001-$70,000</v>
      </c>
      <c r="B7415" t="s">
        <v>18</v>
      </c>
      <c r="C7415" t="s">
        <v>19</v>
      </c>
      <c r="D7415" t="s">
        <v>20</v>
      </c>
      <c r="E7415" t="s">
        <v>21</v>
      </c>
      <c r="F7415">
        <v>2023</v>
      </c>
      <c r="G7415">
        <v>2023</v>
      </c>
      <c r="H7415">
        <v>52</v>
      </c>
      <c r="I7415" t="s">
        <v>123</v>
      </c>
      <c r="J7415">
        <v>99</v>
      </c>
      <c r="K7415" t="s">
        <v>23</v>
      </c>
      <c r="L7415">
        <v>4</v>
      </c>
      <c r="M7415" t="s">
        <v>36</v>
      </c>
      <c r="N7415">
        <v>3</v>
      </c>
      <c r="O7415" t="s">
        <v>25</v>
      </c>
      <c r="P7415">
        <v>183</v>
      </c>
      <c r="T7415" s="3">
        <f t="shared" si="231"/>
        <v>7.97</v>
      </c>
      <c r="U7415" s="3">
        <f>IF(AND(R7415&lt;&gt;"_U",N7415&lt;&gt;9999,N7415&lt;&gt;999,L7415&lt;&gt;"Median"),IFERROR(VLOOKUP(A7415,'TA Total'!A:P,16,0),"."),".")</f>
        <v>2295</v>
      </c>
    </row>
    <row r="7416" spans="1:21" x14ac:dyDescent="0.3">
      <c r="A7416" s="1" t="str">
        <f t="shared" si="230"/>
        <v>2023|Nelson City|$50,001-$70,000</v>
      </c>
      <c r="B7416" t="s">
        <v>18</v>
      </c>
      <c r="C7416" t="s">
        <v>19</v>
      </c>
      <c r="D7416" t="s">
        <v>20</v>
      </c>
      <c r="E7416" t="s">
        <v>21</v>
      </c>
      <c r="F7416">
        <v>2023</v>
      </c>
      <c r="G7416">
        <v>2023</v>
      </c>
      <c r="H7416">
        <v>52</v>
      </c>
      <c r="I7416" t="s">
        <v>123</v>
      </c>
      <c r="J7416">
        <v>99</v>
      </c>
      <c r="K7416" t="s">
        <v>23</v>
      </c>
      <c r="L7416">
        <v>4</v>
      </c>
      <c r="M7416" t="s">
        <v>36</v>
      </c>
      <c r="N7416">
        <v>1</v>
      </c>
      <c r="O7416" t="s">
        <v>33</v>
      </c>
      <c r="P7416">
        <v>1350</v>
      </c>
      <c r="T7416" s="3">
        <f t="shared" si="231"/>
        <v>58.82</v>
      </c>
      <c r="U7416" s="3">
        <f>IF(AND(R7416&lt;&gt;"_U",N7416&lt;&gt;9999,N7416&lt;&gt;999,L7416&lt;&gt;"Median"),IFERROR(VLOOKUP(A7416,'TA Total'!A:P,16,0),"."),".")</f>
        <v>2295</v>
      </c>
    </row>
    <row r="7417" spans="1:21" x14ac:dyDescent="0.3">
      <c r="A7417" s="1" t="str">
        <f t="shared" si="230"/>
        <v>2023|Nelson City|$50,001-$70,000</v>
      </c>
      <c r="B7417" t="s">
        <v>18</v>
      </c>
      <c r="C7417" t="s">
        <v>19</v>
      </c>
      <c r="D7417" t="s">
        <v>20</v>
      </c>
      <c r="E7417" t="s">
        <v>21</v>
      </c>
      <c r="F7417">
        <v>2023</v>
      </c>
      <c r="G7417">
        <v>2023</v>
      </c>
      <c r="H7417">
        <v>52</v>
      </c>
      <c r="I7417" t="s">
        <v>123</v>
      </c>
      <c r="J7417">
        <v>99</v>
      </c>
      <c r="K7417" t="s">
        <v>23</v>
      </c>
      <c r="L7417">
        <v>4</v>
      </c>
      <c r="M7417" t="s">
        <v>36</v>
      </c>
      <c r="N7417">
        <v>2</v>
      </c>
      <c r="O7417" t="s">
        <v>28</v>
      </c>
      <c r="P7417">
        <v>762</v>
      </c>
      <c r="T7417" s="3">
        <f t="shared" si="231"/>
        <v>33.200000000000003</v>
      </c>
      <c r="U7417" s="3">
        <f>IF(AND(R7417&lt;&gt;"_U",N7417&lt;&gt;9999,N7417&lt;&gt;999,L7417&lt;&gt;"Median"),IFERROR(VLOOKUP(A7417,'TA Total'!A:P,16,0),"."),".")</f>
        <v>2295</v>
      </c>
    </row>
    <row r="7418" spans="1:21" x14ac:dyDescent="0.3">
      <c r="A7418" s="1" t="str">
        <f t="shared" si="230"/>
        <v>2023|Nelson City|$70,001-$100,000</v>
      </c>
      <c r="B7418" t="s">
        <v>18</v>
      </c>
      <c r="C7418" t="s">
        <v>19</v>
      </c>
      <c r="D7418" t="s">
        <v>20</v>
      </c>
      <c r="E7418" t="s">
        <v>21</v>
      </c>
      <c r="F7418">
        <v>2023</v>
      </c>
      <c r="G7418">
        <v>2023</v>
      </c>
      <c r="H7418">
        <v>52</v>
      </c>
      <c r="I7418" t="s">
        <v>123</v>
      </c>
      <c r="J7418">
        <v>99</v>
      </c>
      <c r="K7418" t="s">
        <v>23</v>
      </c>
      <c r="L7418">
        <v>5</v>
      </c>
      <c r="M7418" t="s">
        <v>58</v>
      </c>
      <c r="N7418">
        <v>999</v>
      </c>
      <c r="O7418" t="s">
        <v>42</v>
      </c>
      <c r="P7418">
        <v>0</v>
      </c>
      <c r="T7418" s="3" t="str">
        <f t="shared" si="231"/>
        <v>.</v>
      </c>
      <c r="U7418" s="3" t="str">
        <f>IF(AND(R7418&lt;&gt;"_U",N7418&lt;&gt;9999,N7418&lt;&gt;999,L7418&lt;&gt;"Median"),IFERROR(VLOOKUP(A7418,'TA Total'!A:P,16,0),"."),".")</f>
        <v>.</v>
      </c>
    </row>
    <row r="7419" spans="1:21" x14ac:dyDescent="0.3">
      <c r="A7419" s="1" t="str">
        <f t="shared" si="230"/>
        <v>2023|Nelson City|$70,001-$100,000</v>
      </c>
      <c r="B7419" t="s">
        <v>18</v>
      </c>
      <c r="C7419" t="s">
        <v>19</v>
      </c>
      <c r="D7419" t="s">
        <v>20</v>
      </c>
      <c r="E7419" t="s">
        <v>21</v>
      </c>
      <c r="F7419">
        <v>2023</v>
      </c>
      <c r="G7419">
        <v>2023</v>
      </c>
      <c r="H7419">
        <v>52</v>
      </c>
      <c r="I7419" t="s">
        <v>123</v>
      </c>
      <c r="J7419">
        <v>99</v>
      </c>
      <c r="K7419" t="s">
        <v>23</v>
      </c>
      <c r="L7419">
        <v>5</v>
      </c>
      <c r="M7419" t="s">
        <v>58</v>
      </c>
      <c r="N7419">
        <v>7777</v>
      </c>
      <c r="O7419" t="s">
        <v>37</v>
      </c>
      <c r="P7419">
        <v>3204</v>
      </c>
      <c r="T7419" s="3">
        <f t="shared" si="231"/>
        <v>100</v>
      </c>
      <c r="U7419" s="3">
        <f>IF(AND(R7419&lt;&gt;"_U",N7419&lt;&gt;9999,N7419&lt;&gt;999,L7419&lt;&gt;"Median"),IFERROR(VLOOKUP(A7419,'TA Total'!A:P,16,0),"."),".")</f>
        <v>3204</v>
      </c>
    </row>
    <row r="7420" spans="1:21" x14ac:dyDescent="0.3">
      <c r="A7420" s="1" t="str">
        <f t="shared" si="230"/>
        <v>2023|Nelson City|$70,001-$100,000</v>
      </c>
      <c r="B7420" t="s">
        <v>18</v>
      </c>
      <c r="C7420" t="s">
        <v>19</v>
      </c>
      <c r="D7420" t="s">
        <v>20</v>
      </c>
      <c r="E7420" t="s">
        <v>21</v>
      </c>
      <c r="F7420">
        <v>2023</v>
      </c>
      <c r="G7420">
        <v>2023</v>
      </c>
      <c r="H7420">
        <v>52</v>
      </c>
      <c r="I7420" t="s">
        <v>123</v>
      </c>
      <c r="J7420">
        <v>99</v>
      </c>
      <c r="K7420" t="s">
        <v>23</v>
      </c>
      <c r="L7420">
        <v>5</v>
      </c>
      <c r="M7420" t="s">
        <v>58</v>
      </c>
      <c r="N7420">
        <v>3</v>
      </c>
      <c r="O7420" t="s">
        <v>25</v>
      </c>
      <c r="P7420">
        <v>234</v>
      </c>
      <c r="T7420" s="3">
        <f t="shared" si="231"/>
        <v>7.3</v>
      </c>
      <c r="U7420" s="3">
        <f>IF(AND(R7420&lt;&gt;"_U",N7420&lt;&gt;9999,N7420&lt;&gt;999,L7420&lt;&gt;"Median"),IFERROR(VLOOKUP(A7420,'TA Total'!A:P,16,0),"."),".")</f>
        <v>3204</v>
      </c>
    </row>
    <row r="7421" spans="1:21" x14ac:dyDescent="0.3">
      <c r="A7421" s="1" t="str">
        <f t="shared" si="230"/>
        <v>2023|Nelson City|$70,001-$100,000</v>
      </c>
      <c r="B7421" t="s">
        <v>18</v>
      </c>
      <c r="C7421" t="s">
        <v>19</v>
      </c>
      <c r="D7421" t="s">
        <v>20</v>
      </c>
      <c r="E7421" t="s">
        <v>21</v>
      </c>
      <c r="F7421">
        <v>2023</v>
      </c>
      <c r="G7421">
        <v>2023</v>
      </c>
      <c r="H7421">
        <v>52</v>
      </c>
      <c r="I7421" t="s">
        <v>123</v>
      </c>
      <c r="J7421">
        <v>99</v>
      </c>
      <c r="K7421" t="s">
        <v>23</v>
      </c>
      <c r="L7421">
        <v>5</v>
      </c>
      <c r="M7421" t="s">
        <v>58</v>
      </c>
      <c r="N7421">
        <v>1</v>
      </c>
      <c r="O7421" t="s">
        <v>33</v>
      </c>
      <c r="P7421">
        <v>1986</v>
      </c>
      <c r="T7421" s="3">
        <f t="shared" si="231"/>
        <v>61.99</v>
      </c>
      <c r="U7421" s="3">
        <f>IF(AND(R7421&lt;&gt;"_U",N7421&lt;&gt;9999,N7421&lt;&gt;999,L7421&lt;&gt;"Median"),IFERROR(VLOOKUP(A7421,'TA Total'!A:P,16,0),"."),".")</f>
        <v>3204</v>
      </c>
    </row>
    <row r="7422" spans="1:21" x14ac:dyDescent="0.3">
      <c r="A7422" s="1" t="str">
        <f t="shared" si="230"/>
        <v>2023|Nelson City|$70,001-$100,000</v>
      </c>
      <c r="B7422" t="s">
        <v>18</v>
      </c>
      <c r="C7422" t="s">
        <v>19</v>
      </c>
      <c r="D7422" t="s">
        <v>20</v>
      </c>
      <c r="E7422" t="s">
        <v>21</v>
      </c>
      <c r="F7422">
        <v>2023</v>
      </c>
      <c r="G7422">
        <v>2023</v>
      </c>
      <c r="H7422">
        <v>52</v>
      </c>
      <c r="I7422" t="s">
        <v>123</v>
      </c>
      <c r="J7422">
        <v>99</v>
      </c>
      <c r="K7422" t="s">
        <v>23</v>
      </c>
      <c r="L7422">
        <v>5</v>
      </c>
      <c r="M7422" t="s">
        <v>58</v>
      </c>
      <c r="N7422">
        <v>2</v>
      </c>
      <c r="O7422" t="s">
        <v>28</v>
      </c>
      <c r="P7422">
        <v>981</v>
      </c>
      <c r="T7422" s="3">
        <f t="shared" si="231"/>
        <v>30.62</v>
      </c>
      <c r="U7422" s="3">
        <f>IF(AND(R7422&lt;&gt;"_U",N7422&lt;&gt;9999,N7422&lt;&gt;999,L7422&lt;&gt;"Median"),IFERROR(VLOOKUP(A7422,'TA Total'!A:P,16,0),"."),".")</f>
        <v>3204</v>
      </c>
    </row>
    <row r="7423" spans="1:21" x14ac:dyDescent="0.3">
      <c r="A7423" s="1" t="str">
        <f t="shared" si="230"/>
        <v>2023|Nelson City|$70,001-$100,000</v>
      </c>
      <c r="B7423" t="s">
        <v>18</v>
      </c>
      <c r="C7423" t="s">
        <v>19</v>
      </c>
      <c r="D7423" t="s">
        <v>20</v>
      </c>
      <c r="E7423" t="s">
        <v>21</v>
      </c>
      <c r="F7423">
        <v>2023</v>
      </c>
      <c r="G7423">
        <v>2023</v>
      </c>
      <c r="H7423">
        <v>52</v>
      </c>
      <c r="I7423" t="s">
        <v>123</v>
      </c>
      <c r="J7423">
        <v>99</v>
      </c>
      <c r="K7423" t="s">
        <v>23</v>
      </c>
      <c r="L7423">
        <v>5</v>
      </c>
      <c r="M7423" t="s">
        <v>58</v>
      </c>
      <c r="N7423">
        <v>9999</v>
      </c>
      <c r="O7423" t="s">
        <v>40</v>
      </c>
      <c r="P7423">
        <v>3204</v>
      </c>
      <c r="T7423" s="3" t="str">
        <f t="shared" si="231"/>
        <v>.</v>
      </c>
      <c r="U7423" s="3" t="str">
        <f>IF(AND(R7423&lt;&gt;"_U",N7423&lt;&gt;9999,N7423&lt;&gt;999,L7423&lt;&gt;"Median"),IFERROR(VLOOKUP(A7423,'TA Total'!A:P,16,0),"."),".")</f>
        <v>.</v>
      </c>
    </row>
    <row r="7424" spans="1:21" x14ac:dyDescent="0.3">
      <c r="A7424" s="1" t="str">
        <f t="shared" si="230"/>
        <v>2023|Nelson City|$100,001-$150,000</v>
      </c>
      <c r="B7424" t="s">
        <v>18</v>
      </c>
      <c r="C7424" t="s">
        <v>19</v>
      </c>
      <c r="D7424" t="s">
        <v>20</v>
      </c>
      <c r="E7424" t="s">
        <v>21</v>
      </c>
      <c r="F7424">
        <v>2023</v>
      </c>
      <c r="G7424">
        <v>2023</v>
      </c>
      <c r="H7424">
        <v>52</v>
      </c>
      <c r="I7424" t="s">
        <v>123</v>
      </c>
      <c r="J7424">
        <v>99</v>
      </c>
      <c r="K7424" t="s">
        <v>23</v>
      </c>
      <c r="L7424">
        <v>6</v>
      </c>
      <c r="M7424" t="s">
        <v>59</v>
      </c>
      <c r="N7424">
        <v>3</v>
      </c>
      <c r="O7424" t="s">
        <v>25</v>
      </c>
      <c r="P7424">
        <v>327</v>
      </c>
      <c r="T7424" s="3">
        <f t="shared" si="231"/>
        <v>7.85</v>
      </c>
      <c r="U7424" s="3">
        <f>IF(AND(R7424&lt;&gt;"_U",N7424&lt;&gt;9999,N7424&lt;&gt;999,L7424&lt;&gt;"Median"),IFERROR(VLOOKUP(A7424,'TA Total'!A:P,16,0),"."),".")</f>
        <v>4164</v>
      </c>
    </row>
    <row r="7425" spans="1:21" x14ac:dyDescent="0.3">
      <c r="A7425" s="1" t="str">
        <f t="shared" si="230"/>
        <v>2023|Nelson City|$100,001-$150,000</v>
      </c>
      <c r="B7425" t="s">
        <v>18</v>
      </c>
      <c r="C7425" t="s">
        <v>19</v>
      </c>
      <c r="D7425" t="s">
        <v>20</v>
      </c>
      <c r="E7425" t="s">
        <v>21</v>
      </c>
      <c r="F7425">
        <v>2023</v>
      </c>
      <c r="G7425">
        <v>2023</v>
      </c>
      <c r="H7425">
        <v>52</v>
      </c>
      <c r="I7425" t="s">
        <v>123</v>
      </c>
      <c r="J7425">
        <v>99</v>
      </c>
      <c r="K7425" t="s">
        <v>23</v>
      </c>
      <c r="L7425">
        <v>6</v>
      </c>
      <c r="M7425" t="s">
        <v>59</v>
      </c>
      <c r="N7425">
        <v>7777</v>
      </c>
      <c r="O7425" t="s">
        <v>37</v>
      </c>
      <c r="P7425">
        <v>4164</v>
      </c>
      <c r="T7425" s="3">
        <f t="shared" si="231"/>
        <v>100</v>
      </c>
      <c r="U7425" s="3">
        <f>IF(AND(R7425&lt;&gt;"_U",N7425&lt;&gt;9999,N7425&lt;&gt;999,L7425&lt;&gt;"Median"),IFERROR(VLOOKUP(A7425,'TA Total'!A:P,16,0),"."),".")</f>
        <v>4164</v>
      </c>
    </row>
    <row r="7426" spans="1:21" x14ac:dyDescent="0.3">
      <c r="A7426" s="1" t="str">
        <f t="shared" si="230"/>
        <v>2023|Nelson City|$100,001-$150,000</v>
      </c>
      <c r="B7426" t="s">
        <v>18</v>
      </c>
      <c r="C7426" t="s">
        <v>19</v>
      </c>
      <c r="D7426" t="s">
        <v>20</v>
      </c>
      <c r="E7426" t="s">
        <v>21</v>
      </c>
      <c r="F7426">
        <v>2023</v>
      </c>
      <c r="G7426">
        <v>2023</v>
      </c>
      <c r="H7426">
        <v>52</v>
      </c>
      <c r="I7426" t="s">
        <v>123</v>
      </c>
      <c r="J7426">
        <v>99</v>
      </c>
      <c r="K7426" t="s">
        <v>23</v>
      </c>
      <c r="L7426">
        <v>6</v>
      </c>
      <c r="M7426" t="s">
        <v>59</v>
      </c>
      <c r="N7426">
        <v>2</v>
      </c>
      <c r="O7426" t="s">
        <v>28</v>
      </c>
      <c r="P7426">
        <v>1068</v>
      </c>
      <c r="T7426" s="3">
        <f t="shared" si="231"/>
        <v>25.65</v>
      </c>
      <c r="U7426" s="3">
        <f>IF(AND(R7426&lt;&gt;"_U",N7426&lt;&gt;9999,N7426&lt;&gt;999,L7426&lt;&gt;"Median"),IFERROR(VLOOKUP(A7426,'TA Total'!A:P,16,0),"."),".")</f>
        <v>4164</v>
      </c>
    </row>
    <row r="7427" spans="1:21" x14ac:dyDescent="0.3">
      <c r="A7427" s="1" t="str">
        <f t="shared" ref="A7427:A7490" si="232">G7427&amp;"|"&amp;I7427&amp;"|"&amp;M7427</f>
        <v>2023|Nelson City|$100,001-$150,000</v>
      </c>
      <c r="B7427" t="s">
        <v>18</v>
      </c>
      <c r="C7427" t="s">
        <v>19</v>
      </c>
      <c r="D7427" t="s">
        <v>20</v>
      </c>
      <c r="E7427" t="s">
        <v>21</v>
      </c>
      <c r="F7427">
        <v>2023</v>
      </c>
      <c r="G7427">
        <v>2023</v>
      </c>
      <c r="H7427">
        <v>52</v>
      </c>
      <c r="I7427" t="s">
        <v>123</v>
      </c>
      <c r="J7427">
        <v>99</v>
      </c>
      <c r="K7427" t="s">
        <v>23</v>
      </c>
      <c r="L7427">
        <v>6</v>
      </c>
      <c r="M7427" t="s">
        <v>59</v>
      </c>
      <c r="N7427">
        <v>1</v>
      </c>
      <c r="O7427" t="s">
        <v>33</v>
      </c>
      <c r="P7427">
        <v>2769</v>
      </c>
      <c r="T7427" s="3">
        <f t="shared" ref="T7427:T7490" si="233">IF(AND(R7427&lt;&gt;"_U",R7427&lt;&gt;"c",N7427&lt;&gt;999,N7427&lt;&gt;9999,L7427&lt;&gt;"Median"),IFERROR((ROUND(P7427/U7427*100,2)),"."),".")</f>
        <v>66.5</v>
      </c>
      <c r="U7427" s="3">
        <f>IF(AND(R7427&lt;&gt;"_U",N7427&lt;&gt;9999,N7427&lt;&gt;999,L7427&lt;&gt;"Median"),IFERROR(VLOOKUP(A7427,'TA Total'!A:P,16,0),"."),".")</f>
        <v>4164</v>
      </c>
    </row>
    <row r="7428" spans="1:21" x14ac:dyDescent="0.3">
      <c r="A7428" s="1" t="str">
        <f t="shared" si="232"/>
        <v>2023|Nelson City|$100,001-$150,000</v>
      </c>
      <c r="B7428" t="s">
        <v>18</v>
      </c>
      <c r="C7428" t="s">
        <v>19</v>
      </c>
      <c r="D7428" t="s">
        <v>20</v>
      </c>
      <c r="E7428" t="s">
        <v>21</v>
      </c>
      <c r="F7428">
        <v>2023</v>
      </c>
      <c r="G7428">
        <v>2023</v>
      </c>
      <c r="H7428">
        <v>52</v>
      </c>
      <c r="I7428" t="s">
        <v>123</v>
      </c>
      <c r="J7428">
        <v>99</v>
      </c>
      <c r="K7428" t="s">
        <v>23</v>
      </c>
      <c r="L7428">
        <v>6</v>
      </c>
      <c r="M7428" t="s">
        <v>59</v>
      </c>
      <c r="N7428">
        <v>999</v>
      </c>
      <c r="O7428" t="s">
        <v>42</v>
      </c>
      <c r="P7428">
        <v>0</v>
      </c>
      <c r="T7428" s="3" t="str">
        <f t="shared" si="233"/>
        <v>.</v>
      </c>
      <c r="U7428" s="3" t="str">
        <f>IF(AND(R7428&lt;&gt;"_U",N7428&lt;&gt;9999,N7428&lt;&gt;999,L7428&lt;&gt;"Median"),IFERROR(VLOOKUP(A7428,'TA Total'!A:P,16,0),"."),".")</f>
        <v>.</v>
      </c>
    </row>
    <row r="7429" spans="1:21" x14ac:dyDescent="0.3">
      <c r="A7429" s="1" t="str">
        <f t="shared" si="232"/>
        <v>2023|Nelson City|$100,001-$150,000</v>
      </c>
      <c r="B7429" t="s">
        <v>18</v>
      </c>
      <c r="C7429" t="s">
        <v>19</v>
      </c>
      <c r="D7429" t="s">
        <v>20</v>
      </c>
      <c r="E7429" t="s">
        <v>21</v>
      </c>
      <c r="F7429">
        <v>2023</v>
      </c>
      <c r="G7429">
        <v>2023</v>
      </c>
      <c r="H7429">
        <v>52</v>
      </c>
      <c r="I7429" t="s">
        <v>123</v>
      </c>
      <c r="J7429">
        <v>99</v>
      </c>
      <c r="K7429" t="s">
        <v>23</v>
      </c>
      <c r="L7429">
        <v>6</v>
      </c>
      <c r="M7429" t="s">
        <v>59</v>
      </c>
      <c r="N7429">
        <v>9999</v>
      </c>
      <c r="O7429" t="s">
        <v>40</v>
      </c>
      <c r="P7429">
        <v>4167</v>
      </c>
      <c r="T7429" s="3" t="str">
        <f t="shared" si="233"/>
        <v>.</v>
      </c>
      <c r="U7429" s="3" t="str">
        <f>IF(AND(R7429&lt;&gt;"_U",N7429&lt;&gt;9999,N7429&lt;&gt;999,L7429&lt;&gt;"Median"),IFERROR(VLOOKUP(A7429,'TA Total'!A:P,16,0),"."),".")</f>
        <v>.</v>
      </c>
    </row>
    <row r="7430" spans="1:21" x14ac:dyDescent="0.3">
      <c r="A7430" s="1" t="str">
        <f t="shared" si="232"/>
        <v>2023|Nelson City|$150,001-$200,000</v>
      </c>
      <c r="B7430" t="s">
        <v>18</v>
      </c>
      <c r="C7430" t="s">
        <v>19</v>
      </c>
      <c r="D7430" t="s">
        <v>20</v>
      </c>
      <c r="E7430" t="s">
        <v>21</v>
      </c>
      <c r="F7430">
        <v>2023</v>
      </c>
      <c r="G7430">
        <v>2023</v>
      </c>
      <c r="H7430">
        <v>52</v>
      </c>
      <c r="I7430" t="s">
        <v>123</v>
      </c>
      <c r="J7430">
        <v>99</v>
      </c>
      <c r="K7430" t="s">
        <v>23</v>
      </c>
      <c r="L7430">
        <v>7</v>
      </c>
      <c r="M7430" t="s">
        <v>43</v>
      </c>
      <c r="N7430">
        <v>1</v>
      </c>
      <c r="O7430" t="s">
        <v>33</v>
      </c>
      <c r="P7430">
        <v>1536</v>
      </c>
      <c r="T7430" s="3">
        <f t="shared" si="233"/>
        <v>71.010000000000005</v>
      </c>
      <c r="U7430" s="3">
        <f>IF(AND(R7430&lt;&gt;"_U",N7430&lt;&gt;9999,N7430&lt;&gt;999,L7430&lt;&gt;"Median"),IFERROR(VLOOKUP(A7430,'TA Total'!A:P,16,0),"."),".")</f>
        <v>2163</v>
      </c>
    </row>
    <row r="7431" spans="1:21" x14ac:dyDescent="0.3">
      <c r="A7431" s="1" t="str">
        <f t="shared" si="232"/>
        <v>2023|Nelson City|$150,001-$200,000</v>
      </c>
      <c r="B7431" t="s">
        <v>18</v>
      </c>
      <c r="C7431" t="s">
        <v>19</v>
      </c>
      <c r="D7431" t="s">
        <v>20</v>
      </c>
      <c r="E7431" t="s">
        <v>21</v>
      </c>
      <c r="F7431">
        <v>2023</v>
      </c>
      <c r="G7431">
        <v>2023</v>
      </c>
      <c r="H7431">
        <v>52</v>
      </c>
      <c r="I7431" t="s">
        <v>123</v>
      </c>
      <c r="J7431">
        <v>99</v>
      </c>
      <c r="K7431" t="s">
        <v>23</v>
      </c>
      <c r="L7431">
        <v>7</v>
      </c>
      <c r="M7431" t="s">
        <v>43</v>
      </c>
      <c r="N7431">
        <v>2</v>
      </c>
      <c r="O7431" t="s">
        <v>28</v>
      </c>
      <c r="P7431">
        <v>405</v>
      </c>
      <c r="T7431" s="3">
        <f t="shared" si="233"/>
        <v>18.72</v>
      </c>
      <c r="U7431" s="3">
        <f>IF(AND(R7431&lt;&gt;"_U",N7431&lt;&gt;9999,N7431&lt;&gt;999,L7431&lt;&gt;"Median"),IFERROR(VLOOKUP(A7431,'TA Total'!A:P,16,0),"."),".")</f>
        <v>2163</v>
      </c>
    </row>
    <row r="7432" spans="1:21" x14ac:dyDescent="0.3">
      <c r="A7432" s="1" t="str">
        <f t="shared" si="232"/>
        <v>2023|Nelson City|$150,001-$200,000</v>
      </c>
      <c r="B7432" t="s">
        <v>18</v>
      </c>
      <c r="C7432" t="s">
        <v>19</v>
      </c>
      <c r="D7432" t="s">
        <v>20</v>
      </c>
      <c r="E7432" t="s">
        <v>21</v>
      </c>
      <c r="F7432">
        <v>2023</v>
      </c>
      <c r="G7432">
        <v>2023</v>
      </c>
      <c r="H7432">
        <v>52</v>
      </c>
      <c r="I7432" t="s">
        <v>123</v>
      </c>
      <c r="J7432">
        <v>99</v>
      </c>
      <c r="K7432" t="s">
        <v>23</v>
      </c>
      <c r="L7432">
        <v>7</v>
      </c>
      <c r="M7432" t="s">
        <v>43</v>
      </c>
      <c r="N7432">
        <v>999</v>
      </c>
      <c r="O7432" t="s">
        <v>42</v>
      </c>
      <c r="P7432">
        <v>0</v>
      </c>
      <c r="T7432" s="3" t="str">
        <f t="shared" si="233"/>
        <v>.</v>
      </c>
      <c r="U7432" s="3" t="str">
        <f>IF(AND(R7432&lt;&gt;"_U",N7432&lt;&gt;9999,N7432&lt;&gt;999,L7432&lt;&gt;"Median"),IFERROR(VLOOKUP(A7432,'TA Total'!A:P,16,0),"."),".")</f>
        <v>.</v>
      </c>
    </row>
    <row r="7433" spans="1:21" x14ac:dyDescent="0.3">
      <c r="A7433" s="1" t="str">
        <f t="shared" si="232"/>
        <v>2023|Nelson City|$150,001-$200,000</v>
      </c>
      <c r="B7433" t="s">
        <v>18</v>
      </c>
      <c r="C7433" t="s">
        <v>19</v>
      </c>
      <c r="D7433" t="s">
        <v>20</v>
      </c>
      <c r="E7433" t="s">
        <v>21</v>
      </c>
      <c r="F7433">
        <v>2023</v>
      </c>
      <c r="G7433">
        <v>2023</v>
      </c>
      <c r="H7433">
        <v>52</v>
      </c>
      <c r="I7433" t="s">
        <v>123</v>
      </c>
      <c r="J7433">
        <v>99</v>
      </c>
      <c r="K7433" t="s">
        <v>23</v>
      </c>
      <c r="L7433">
        <v>7</v>
      </c>
      <c r="M7433" t="s">
        <v>43</v>
      </c>
      <c r="N7433">
        <v>3</v>
      </c>
      <c r="O7433" t="s">
        <v>25</v>
      </c>
      <c r="P7433">
        <v>225</v>
      </c>
      <c r="T7433" s="3">
        <f t="shared" si="233"/>
        <v>10.4</v>
      </c>
      <c r="U7433" s="3">
        <f>IF(AND(R7433&lt;&gt;"_U",N7433&lt;&gt;9999,N7433&lt;&gt;999,L7433&lt;&gt;"Median"),IFERROR(VLOOKUP(A7433,'TA Total'!A:P,16,0),"."),".")</f>
        <v>2163</v>
      </c>
    </row>
    <row r="7434" spans="1:21" x14ac:dyDescent="0.3">
      <c r="A7434" s="1" t="str">
        <f t="shared" si="232"/>
        <v>2023|Nelson City|$150,001-$200,000</v>
      </c>
      <c r="B7434" t="s">
        <v>18</v>
      </c>
      <c r="C7434" t="s">
        <v>19</v>
      </c>
      <c r="D7434" t="s">
        <v>20</v>
      </c>
      <c r="E7434" t="s">
        <v>21</v>
      </c>
      <c r="F7434">
        <v>2023</v>
      </c>
      <c r="G7434">
        <v>2023</v>
      </c>
      <c r="H7434">
        <v>52</v>
      </c>
      <c r="I7434" t="s">
        <v>123</v>
      </c>
      <c r="J7434">
        <v>99</v>
      </c>
      <c r="K7434" t="s">
        <v>23</v>
      </c>
      <c r="L7434">
        <v>7</v>
      </c>
      <c r="M7434" t="s">
        <v>43</v>
      </c>
      <c r="N7434">
        <v>9999</v>
      </c>
      <c r="O7434" t="s">
        <v>40</v>
      </c>
      <c r="P7434">
        <v>2163</v>
      </c>
      <c r="T7434" s="3" t="str">
        <f t="shared" si="233"/>
        <v>.</v>
      </c>
      <c r="U7434" s="3" t="str">
        <f>IF(AND(R7434&lt;&gt;"_U",N7434&lt;&gt;9999,N7434&lt;&gt;999,L7434&lt;&gt;"Median"),IFERROR(VLOOKUP(A7434,'TA Total'!A:P,16,0),"."),".")</f>
        <v>.</v>
      </c>
    </row>
    <row r="7435" spans="1:21" x14ac:dyDescent="0.3">
      <c r="A7435" s="1" t="str">
        <f t="shared" si="232"/>
        <v>2023|Nelson City|$150,001-$200,000</v>
      </c>
      <c r="B7435" t="s">
        <v>18</v>
      </c>
      <c r="C7435" t="s">
        <v>19</v>
      </c>
      <c r="D7435" t="s">
        <v>20</v>
      </c>
      <c r="E7435" t="s">
        <v>21</v>
      </c>
      <c r="F7435">
        <v>2023</v>
      </c>
      <c r="G7435">
        <v>2023</v>
      </c>
      <c r="H7435">
        <v>52</v>
      </c>
      <c r="I7435" t="s">
        <v>123</v>
      </c>
      <c r="J7435">
        <v>99</v>
      </c>
      <c r="K7435" t="s">
        <v>23</v>
      </c>
      <c r="L7435">
        <v>7</v>
      </c>
      <c r="M7435" t="s">
        <v>43</v>
      </c>
      <c r="N7435">
        <v>7777</v>
      </c>
      <c r="O7435" t="s">
        <v>37</v>
      </c>
      <c r="P7435">
        <v>2163</v>
      </c>
      <c r="T7435" s="3">
        <f t="shared" si="233"/>
        <v>100</v>
      </c>
      <c r="U7435" s="3">
        <f>IF(AND(R7435&lt;&gt;"_U",N7435&lt;&gt;9999,N7435&lt;&gt;999,L7435&lt;&gt;"Median"),IFERROR(VLOOKUP(A7435,'TA Total'!A:P,16,0),"."),".")</f>
        <v>2163</v>
      </c>
    </row>
    <row r="7436" spans="1:21" x14ac:dyDescent="0.3">
      <c r="A7436" s="1" t="str">
        <f t="shared" si="232"/>
        <v>2023|Nelson City|$200,001 or more</v>
      </c>
      <c r="B7436" t="s">
        <v>18</v>
      </c>
      <c r="C7436" t="s">
        <v>19</v>
      </c>
      <c r="D7436" t="s">
        <v>20</v>
      </c>
      <c r="E7436" t="s">
        <v>21</v>
      </c>
      <c r="F7436">
        <v>2023</v>
      </c>
      <c r="G7436">
        <v>2023</v>
      </c>
      <c r="H7436">
        <v>52</v>
      </c>
      <c r="I7436" t="s">
        <v>123</v>
      </c>
      <c r="J7436">
        <v>99</v>
      </c>
      <c r="K7436" t="s">
        <v>23</v>
      </c>
      <c r="L7436">
        <v>8</v>
      </c>
      <c r="M7436" t="s">
        <v>27</v>
      </c>
      <c r="N7436">
        <v>9999</v>
      </c>
      <c r="O7436" t="s">
        <v>40</v>
      </c>
      <c r="P7436">
        <v>1785</v>
      </c>
      <c r="T7436" s="3" t="str">
        <f t="shared" si="233"/>
        <v>.</v>
      </c>
      <c r="U7436" s="3" t="str">
        <f>IF(AND(R7436&lt;&gt;"_U",N7436&lt;&gt;9999,N7436&lt;&gt;999,L7436&lt;&gt;"Median"),IFERROR(VLOOKUP(A7436,'TA Total'!A:P,16,0),"."),".")</f>
        <v>.</v>
      </c>
    </row>
    <row r="7437" spans="1:21" x14ac:dyDescent="0.3">
      <c r="A7437" s="1" t="str">
        <f t="shared" si="232"/>
        <v>2023|Nelson City|$200,001 or more</v>
      </c>
      <c r="B7437" t="s">
        <v>18</v>
      </c>
      <c r="C7437" t="s">
        <v>19</v>
      </c>
      <c r="D7437" t="s">
        <v>20</v>
      </c>
      <c r="E7437" t="s">
        <v>21</v>
      </c>
      <c r="F7437">
        <v>2023</v>
      </c>
      <c r="G7437">
        <v>2023</v>
      </c>
      <c r="H7437">
        <v>52</v>
      </c>
      <c r="I7437" t="s">
        <v>123</v>
      </c>
      <c r="J7437">
        <v>99</v>
      </c>
      <c r="K7437" t="s">
        <v>23</v>
      </c>
      <c r="L7437">
        <v>8</v>
      </c>
      <c r="M7437" t="s">
        <v>27</v>
      </c>
      <c r="N7437">
        <v>999</v>
      </c>
      <c r="O7437" t="s">
        <v>42</v>
      </c>
      <c r="P7437">
        <v>0</v>
      </c>
      <c r="T7437" s="3" t="str">
        <f t="shared" si="233"/>
        <v>.</v>
      </c>
      <c r="U7437" s="3" t="str">
        <f>IF(AND(R7437&lt;&gt;"_U",N7437&lt;&gt;9999,N7437&lt;&gt;999,L7437&lt;&gt;"Median"),IFERROR(VLOOKUP(A7437,'TA Total'!A:P,16,0),"."),".")</f>
        <v>.</v>
      </c>
    </row>
    <row r="7438" spans="1:21" x14ac:dyDescent="0.3">
      <c r="A7438" s="1" t="str">
        <f t="shared" si="232"/>
        <v>2023|Nelson City|$200,001 or more</v>
      </c>
      <c r="B7438" t="s">
        <v>18</v>
      </c>
      <c r="C7438" t="s">
        <v>19</v>
      </c>
      <c r="D7438" t="s">
        <v>20</v>
      </c>
      <c r="E7438" t="s">
        <v>21</v>
      </c>
      <c r="F7438">
        <v>2023</v>
      </c>
      <c r="G7438">
        <v>2023</v>
      </c>
      <c r="H7438">
        <v>52</v>
      </c>
      <c r="I7438" t="s">
        <v>123</v>
      </c>
      <c r="J7438">
        <v>99</v>
      </c>
      <c r="K7438" t="s">
        <v>23</v>
      </c>
      <c r="L7438">
        <v>8</v>
      </c>
      <c r="M7438" t="s">
        <v>27</v>
      </c>
      <c r="N7438">
        <v>1</v>
      </c>
      <c r="O7438" t="s">
        <v>33</v>
      </c>
      <c r="P7438">
        <v>1170</v>
      </c>
      <c r="T7438" s="3">
        <f t="shared" si="233"/>
        <v>65.55</v>
      </c>
      <c r="U7438" s="3">
        <f>IF(AND(R7438&lt;&gt;"_U",N7438&lt;&gt;9999,N7438&lt;&gt;999,L7438&lt;&gt;"Median"),IFERROR(VLOOKUP(A7438,'TA Total'!A:P,16,0),"."),".")</f>
        <v>1785</v>
      </c>
    </row>
    <row r="7439" spans="1:21" x14ac:dyDescent="0.3">
      <c r="A7439" s="1" t="str">
        <f t="shared" si="232"/>
        <v>2023|Nelson City|$200,001 or more</v>
      </c>
      <c r="B7439" t="s">
        <v>18</v>
      </c>
      <c r="C7439" t="s">
        <v>19</v>
      </c>
      <c r="D7439" t="s">
        <v>20</v>
      </c>
      <c r="E7439" t="s">
        <v>21</v>
      </c>
      <c r="F7439">
        <v>2023</v>
      </c>
      <c r="G7439">
        <v>2023</v>
      </c>
      <c r="H7439">
        <v>52</v>
      </c>
      <c r="I7439" t="s">
        <v>123</v>
      </c>
      <c r="J7439">
        <v>99</v>
      </c>
      <c r="K7439" t="s">
        <v>23</v>
      </c>
      <c r="L7439">
        <v>8</v>
      </c>
      <c r="M7439" t="s">
        <v>27</v>
      </c>
      <c r="N7439">
        <v>3</v>
      </c>
      <c r="O7439" t="s">
        <v>25</v>
      </c>
      <c r="P7439">
        <v>315</v>
      </c>
      <c r="T7439" s="3">
        <f t="shared" si="233"/>
        <v>17.649999999999999</v>
      </c>
      <c r="U7439" s="3">
        <f>IF(AND(R7439&lt;&gt;"_U",N7439&lt;&gt;9999,N7439&lt;&gt;999,L7439&lt;&gt;"Median"),IFERROR(VLOOKUP(A7439,'TA Total'!A:P,16,0),"."),".")</f>
        <v>1785</v>
      </c>
    </row>
    <row r="7440" spans="1:21" x14ac:dyDescent="0.3">
      <c r="A7440" s="1" t="str">
        <f t="shared" si="232"/>
        <v>2023|Nelson City|$200,001 or more</v>
      </c>
      <c r="B7440" t="s">
        <v>18</v>
      </c>
      <c r="C7440" t="s">
        <v>19</v>
      </c>
      <c r="D7440" t="s">
        <v>20</v>
      </c>
      <c r="E7440" t="s">
        <v>21</v>
      </c>
      <c r="F7440">
        <v>2023</v>
      </c>
      <c r="G7440">
        <v>2023</v>
      </c>
      <c r="H7440">
        <v>52</v>
      </c>
      <c r="I7440" t="s">
        <v>123</v>
      </c>
      <c r="J7440">
        <v>99</v>
      </c>
      <c r="K7440" t="s">
        <v>23</v>
      </c>
      <c r="L7440">
        <v>8</v>
      </c>
      <c r="M7440" t="s">
        <v>27</v>
      </c>
      <c r="N7440">
        <v>7777</v>
      </c>
      <c r="O7440" t="s">
        <v>37</v>
      </c>
      <c r="P7440">
        <v>1785</v>
      </c>
      <c r="T7440" s="3">
        <f t="shared" si="233"/>
        <v>100</v>
      </c>
      <c r="U7440" s="3">
        <f>IF(AND(R7440&lt;&gt;"_U",N7440&lt;&gt;9999,N7440&lt;&gt;999,L7440&lt;&gt;"Median"),IFERROR(VLOOKUP(A7440,'TA Total'!A:P,16,0),"."),".")</f>
        <v>1785</v>
      </c>
    </row>
    <row r="7441" spans="1:21" x14ac:dyDescent="0.3">
      <c r="A7441" s="1" t="str">
        <f t="shared" si="232"/>
        <v>2023|Nelson City|$200,001 or more</v>
      </c>
      <c r="B7441" t="s">
        <v>18</v>
      </c>
      <c r="C7441" t="s">
        <v>19</v>
      </c>
      <c r="D7441" t="s">
        <v>20</v>
      </c>
      <c r="E7441" t="s">
        <v>21</v>
      </c>
      <c r="F7441">
        <v>2023</v>
      </c>
      <c r="G7441">
        <v>2023</v>
      </c>
      <c r="H7441">
        <v>52</v>
      </c>
      <c r="I7441" t="s">
        <v>123</v>
      </c>
      <c r="J7441">
        <v>99</v>
      </c>
      <c r="K7441" t="s">
        <v>23</v>
      </c>
      <c r="L7441">
        <v>8</v>
      </c>
      <c r="M7441" t="s">
        <v>27</v>
      </c>
      <c r="N7441">
        <v>2</v>
      </c>
      <c r="O7441" t="s">
        <v>28</v>
      </c>
      <c r="P7441">
        <v>300</v>
      </c>
      <c r="T7441" s="3">
        <f t="shared" si="233"/>
        <v>16.809999999999999</v>
      </c>
      <c r="U7441" s="3">
        <f>IF(AND(R7441&lt;&gt;"_U",N7441&lt;&gt;9999,N7441&lt;&gt;999,L7441&lt;&gt;"Median"),IFERROR(VLOOKUP(A7441,'TA Total'!A:P,16,0),"."),".")</f>
        <v>1785</v>
      </c>
    </row>
    <row r="7442" spans="1:21" x14ac:dyDescent="0.3">
      <c r="A7442" s="1" t="str">
        <f t="shared" si="232"/>
        <v>2023|Nelson City|Total stated - total household income</v>
      </c>
      <c r="B7442" t="s">
        <v>18</v>
      </c>
      <c r="C7442" t="s">
        <v>19</v>
      </c>
      <c r="D7442" t="s">
        <v>20</v>
      </c>
      <c r="E7442" t="s">
        <v>21</v>
      </c>
      <c r="F7442">
        <v>2023</v>
      </c>
      <c r="G7442">
        <v>2023</v>
      </c>
      <c r="H7442">
        <v>52</v>
      </c>
      <c r="I7442" t="s">
        <v>123</v>
      </c>
      <c r="J7442">
        <v>99</v>
      </c>
      <c r="K7442" t="s">
        <v>23</v>
      </c>
      <c r="L7442">
        <v>77</v>
      </c>
      <c r="M7442" t="s">
        <v>32</v>
      </c>
      <c r="N7442">
        <v>7777</v>
      </c>
      <c r="O7442" t="s">
        <v>37</v>
      </c>
      <c r="P7442">
        <v>20097</v>
      </c>
      <c r="T7442" s="3">
        <f t="shared" si="233"/>
        <v>100</v>
      </c>
      <c r="U7442" s="3">
        <f>IF(AND(R7442&lt;&gt;"_U",N7442&lt;&gt;9999,N7442&lt;&gt;999,L7442&lt;&gt;"Median"),IFERROR(VLOOKUP(A7442,'TA Total'!A:P,16,0),"."),".")</f>
        <v>20097</v>
      </c>
    </row>
    <row r="7443" spans="1:21" x14ac:dyDescent="0.3">
      <c r="A7443" s="1" t="str">
        <f t="shared" si="232"/>
        <v>2023|Nelson City|Total stated - total household income</v>
      </c>
      <c r="B7443" t="s">
        <v>18</v>
      </c>
      <c r="C7443" t="s">
        <v>19</v>
      </c>
      <c r="D7443" t="s">
        <v>20</v>
      </c>
      <c r="E7443" t="s">
        <v>21</v>
      </c>
      <c r="F7443">
        <v>2023</v>
      </c>
      <c r="G7443">
        <v>2023</v>
      </c>
      <c r="H7443">
        <v>52</v>
      </c>
      <c r="I7443" t="s">
        <v>123</v>
      </c>
      <c r="J7443">
        <v>99</v>
      </c>
      <c r="K7443" t="s">
        <v>23</v>
      </c>
      <c r="L7443">
        <v>77</v>
      </c>
      <c r="M7443" t="s">
        <v>32</v>
      </c>
      <c r="N7443">
        <v>3</v>
      </c>
      <c r="O7443" t="s">
        <v>25</v>
      </c>
      <c r="P7443">
        <v>1833</v>
      </c>
      <c r="T7443" s="3">
        <f t="shared" si="233"/>
        <v>9.1199999999999992</v>
      </c>
      <c r="U7443" s="3">
        <f>IF(AND(R7443&lt;&gt;"_U",N7443&lt;&gt;9999,N7443&lt;&gt;999,L7443&lt;&gt;"Median"),IFERROR(VLOOKUP(A7443,'TA Total'!A:P,16,0),"."),".")</f>
        <v>20097</v>
      </c>
    </row>
    <row r="7444" spans="1:21" x14ac:dyDescent="0.3">
      <c r="A7444" s="1" t="str">
        <f t="shared" si="232"/>
        <v>2023|Nelson City|Total stated - total household income</v>
      </c>
      <c r="B7444" t="s">
        <v>18</v>
      </c>
      <c r="C7444" t="s">
        <v>19</v>
      </c>
      <c r="D7444" t="s">
        <v>20</v>
      </c>
      <c r="E7444" t="s">
        <v>21</v>
      </c>
      <c r="F7444">
        <v>2023</v>
      </c>
      <c r="G7444">
        <v>2023</v>
      </c>
      <c r="H7444">
        <v>52</v>
      </c>
      <c r="I7444" t="s">
        <v>123</v>
      </c>
      <c r="J7444">
        <v>99</v>
      </c>
      <c r="K7444" t="s">
        <v>23</v>
      </c>
      <c r="L7444">
        <v>77</v>
      </c>
      <c r="M7444" t="s">
        <v>32</v>
      </c>
      <c r="N7444">
        <v>9999</v>
      </c>
      <c r="O7444" t="s">
        <v>40</v>
      </c>
      <c r="P7444">
        <v>20103</v>
      </c>
      <c r="T7444" s="3" t="str">
        <f t="shared" si="233"/>
        <v>.</v>
      </c>
      <c r="U7444" s="3" t="str">
        <f>IF(AND(R7444&lt;&gt;"_U",N7444&lt;&gt;9999,N7444&lt;&gt;999,L7444&lt;&gt;"Median"),IFERROR(VLOOKUP(A7444,'TA Total'!A:P,16,0),"."),".")</f>
        <v>.</v>
      </c>
    </row>
    <row r="7445" spans="1:21" x14ac:dyDescent="0.3">
      <c r="A7445" s="1" t="str">
        <f t="shared" si="232"/>
        <v>2023|Nelson City|Total stated - total household income</v>
      </c>
      <c r="B7445" t="s">
        <v>18</v>
      </c>
      <c r="C7445" t="s">
        <v>19</v>
      </c>
      <c r="D7445" t="s">
        <v>20</v>
      </c>
      <c r="E7445" t="s">
        <v>21</v>
      </c>
      <c r="F7445">
        <v>2023</v>
      </c>
      <c r="G7445">
        <v>2023</v>
      </c>
      <c r="H7445">
        <v>52</v>
      </c>
      <c r="I7445" t="s">
        <v>123</v>
      </c>
      <c r="J7445">
        <v>99</v>
      </c>
      <c r="K7445" t="s">
        <v>23</v>
      </c>
      <c r="L7445">
        <v>77</v>
      </c>
      <c r="M7445" t="s">
        <v>32</v>
      </c>
      <c r="N7445">
        <v>999</v>
      </c>
      <c r="O7445" t="s">
        <v>42</v>
      </c>
      <c r="P7445">
        <v>6</v>
      </c>
      <c r="T7445" s="3" t="str">
        <f t="shared" si="233"/>
        <v>.</v>
      </c>
      <c r="U7445" s="3" t="str">
        <f>IF(AND(R7445&lt;&gt;"_U",N7445&lt;&gt;9999,N7445&lt;&gt;999,L7445&lt;&gt;"Median"),IFERROR(VLOOKUP(A7445,'TA Total'!A:P,16,0),"."),".")</f>
        <v>.</v>
      </c>
    </row>
    <row r="7446" spans="1:21" x14ac:dyDescent="0.3">
      <c r="A7446" s="1" t="str">
        <f t="shared" si="232"/>
        <v>2023|Nelson City|Total stated - total household income</v>
      </c>
      <c r="B7446" t="s">
        <v>18</v>
      </c>
      <c r="C7446" t="s">
        <v>19</v>
      </c>
      <c r="D7446" t="s">
        <v>20</v>
      </c>
      <c r="E7446" t="s">
        <v>21</v>
      </c>
      <c r="F7446">
        <v>2023</v>
      </c>
      <c r="G7446">
        <v>2023</v>
      </c>
      <c r="H7446">
        <v>52</v>
      </c>
      <c r="I7446" t="s">
        <v>123</v>
      </c>
      <c r="J7446">
        <v>99</v>
      </c>
      <c r="K7446" t="s">
        <v>23</v>
      </c>
      <c r="L7446">
        <v>77</v>
      </c>
      <c r="M7446" t="s">
        <v>32</v>
      </c>
      <c r="N7446">
        <v>1</v>
      </c>
      <c r="O7446" t="s">
        <v>33</v>
      </c>
      <c r="P7446">
        <v>12567</v>
      </c>
      <c r="T7446" s="3">
        <f t="shared" si="233"/>
        <v>62.53</v>
      </c>
      <c r="U7446" s="3">
        <f>IF(AND(R7446&lt;&gt;"_U",N7446&lt;&gt;9999,N7446&lt;&gt;999,L7446&lt;&gt;"Median"),IFERROR(VLOOKUP(A7446,'TA Total'!A:P,16,0),"."),".")</f>
        <v>20097</v>
      </c>
    </row>
    <row r="7447" spans="1:21" x14ac:dyDescent="0.3">
      <c r="A7447" s="1" t="str">
        <f t="shared" si="232"/>
        <v>2023|Nelson City|Total stated - total household income</v>
      </c>
      <c r="B7447" t="s">
        <v>18</v>
      </c>
      <c r="C7447" t="s">
        <v>19</v>
      </c>
      <c r="D7447" t="s">
        <v>20</v>
      </c>
      <c r="E7447" t="s">
        <v>21</v>
      </c>
      <c r="F7447">
        <v>2023</v>
      </c>
      <c r="G7447">
        <v>2023</v>
      </c>
      <c r="H7447">
        <v>52</v>
      </c>
      <c r="I7447" t="s">
        <v>123</v>
      </c>
      <c r="J7447">
        <v>99</v>
      </c>
      <c r="K7447" t="s">
        <v>23</v>
      </c>
      <c r="L7447">
        <v>77</v>
      </c>
      <c r="M7447" t="s">
        <v>32</v>
      </c>
      <c r="N7447">
        <v>2</v>
      </c>
      <c r="O7447" t="s">
        <v>28</v>
      </c>
      <c r="P7447">
        <v>5697</v>
      </c>
      <c r="T7447" s="3">
        <f t="shared" si="233"/>
        <v>28.35</v>
      </c>
      <c r="U7447" s="3">
        <f>IF(AND(R7447&lt;&gt;"_U",N7447&lt;&gt;9999,N7447&lt;&gt;999,L7447&lt;&gt;"Median"),IFERROR(VLOOKUP(A7447,'TA Total'!A:P,16,0),"."),".")</f>
        <v>20097</v>
      </c>
    </row>
    <row r="7448" spans="1:21" x14ac:dyDescent="0.3">
      <c r="A7448" s="1" t="str">
        <f t="shared" si="232"/>
        <v>2023|Nelson City|Total - total household income</v>
      </c>
      <c r="B7448" t="s">
        <v>18</v>
      </c>
      <c r="C7448" t="s">
        <v>19</v>
      </c>
      <c r="D7448" t="s">
        <v>20</v>
      </c>
      <c r="E7448" t="s">
        <v>21</v>
      </c>
      <c r="F7448">
        <v>2023</v>
      </c>
      <c r="G7448">
        <v>2023</v>
      </c>
      <c r="H7448">
        <v>52</v>
      </c>
      <c r="I7448" t="s">
        <v>123</v>
      </c>
      <c r="J7448">
        <v>99</v>
      </c>
      <c r="K7448" t="s">
        <v>23</v>
      </c>
      <c r="L7448">
        <v>99</v>
      </c>
      <c r="M7448" t="s">
        <v>48</v>
      </c>
      <c r="N7448">
        <v>9999</v>
      </c>
      <c r="O7448" t="s">
        <v>40</v>
      </c>
      <c r="P7448">
        <v>20577</v>
      </c>
      <c r="T7448" s="3" t="str">
        <f t="shared" si="233"/>
        <v>.</v>
      </c>
      <c r="U7448" s="3" t="str">
        <f>IF(AND(R7448&lt;&gt;"_U",N7448&lt;&gt;9999,N7448&lt;&gt;999,L7448&lt;&gt;"Median"),IFERROR(VLOOKUP(A7448,'TA Total'!A:P,16,0),"."),".")</f>
        <v>.</v>
      </c>
    </row>
    <row r="7449" spans="1:21" x14ac:dyDescent="0.3">
      <c r="A7449" s="1" t="str">
        <f t="shared" si="232"/>
        <v>2023|Nelson City|Total - total household income</v>
      </c>
      <c r="B7449" t="s">
        <v>18</v>
      </c>
      <c r="C7449" t="s">
        <v>19</v>
      </c>
      <c r="D7449" t="s">
        <v>20</v>
      </c>
      <c r="E7449" t="s">
        <v>21</v>
      </c>
      <c r="F7449">
        <v>2023</v>
      </c>
      <c r="G7449">
        <v>2023</v>
      </c>
      <c r="H7449">
        <v>52</v>
      </c>
      <c r="I7449" t="s">
        <v>123</v>
      </c>
      <c r="J7449">
        <v>99</v>
      </c>
      <c r="K7449" t="s">
        <v>23</v>
      </c>
      <c r="L7449">
        <v>99</v>
      </c>
      <c r="M7449" t="s">
        <v>48</v>
      </c>
      <c r="N7449">
        <v>7777</v>
      </c>
      <c r="O7449" t="s">
        <v>37</v>
      </c>
      <c r="P7449">
        <v>20571</v>
      </c>
      <c r="T7449" s="3">
        <f t="shared" si="233"/>
        <v>100</v>
      </c>
      <c r="U7449" s="3">
        <f>IF(AND(R7449&lt;&gt;"_U",N7449&lt;&gt;9999,N7449&lt;&gt;999,L7449&lt;&gt;"Median"),IFERROR(VLOOKUP(A7449,'TA Total'!A:P,16,0),"."),".")</f>
        <v>20571</v>
      </c>
    </row>
    <row r="7450" spans="1:21" x14ac:dyDescent="0.3">
      <c r="A7450" s="1" t="str">
        <f t="shared" si="232"/>
        <v>2023|Nelson City|Total - total household income</v>
      </c>
      <c r="B7450" t="s">
        <v>18</v>
      </c>
      <c r="C7450" t="s">
        <v>19</v>
      </c>
      <c r="D7450" t="s">
        <v>20</v>
      </c>
      <c r="E7450" t="s">
        <v>21</v>
      </c>
      <c r="F7450">
        <v>2023</v>
      </c>
      <c r="G7450">
        <v>2023</v>
      </c>
      <c r="H7450">
        <v>52</v>
      </c>
      <c r="I7450" t="s">
        <v>123</v>
      </c>
      <c r="J7450">
        <v>99</v>
      </c>
      <c r="K7450" t="s">
        <v>23</v>
      </c>
      <c r="L7450">
        <v>99</v>
      </c>
      <c r="M7450" t="s">
        <v>48</v>
      </c>
      <c r="N7450">
        <v>3</v>
      </c>
      <c r="O7450" t="s">
        <v>25</v>
      </c>
      <c r="P7450">
        <v>1872</v>
      </c>
      <c r="T7450" s="3">
        <f t="shared" si="233"/>
        <v>9.1</v>
      </c>
      <c r="U7450" s="3">
        <f>IF(AND(R7450&lt;&gt;"_U",N7450&lt;&gt;9999,N7450&lt;&gt;999,L7450&lt;&gt;"Median"),IFERROR(VLOOKUP(A7450,'TA Total'!A:P,16,0),"."),".")</f>
        <v>20571</v>
      </c>
    </row>
    <row r="7451" spans="1:21" x14ac:dyDescent="0.3">
      <c r="A7451" s="1" t="str">
        <f t="shared" si="232"/>
        <v>2023|Nelson City|Total - total household income</v>
      </c>
      <c r="B7451" t="s">
        <v>18</v>
      </c>
      <c r="C7451" t="s">
        <v>19</v>
      </c>
      <c r="D7451" t="s">
        <v>20</v>
      </c>
      <c r="E7451" t="s">
        <v>21</v>
      </c>
      <c r="F7451">
        <v>2023</v>
      </c>
      <c r="G7451">
        <v>2023</v>
      </c>
      <c r="H7451">
        <v>52</v>
      </c>
      <c r="I7451" t="s">
        <v>123</v>
      </c>
      <c r="J7451">
        <v>99</v>
      </c>
      <c r="K7451" t="s">
        <v>23</v>
      </c>
      <c r="L7451">
        <v>99</v>
      </c>
      <c r="M7451" t="s">
        <v>48</v>
      </c>
      <c r="N7451">
        <v>2</v>
      </c>
      <c r="O7451" t="s">
        <v>28</v>
      </c>
      <c r="P7451">
        <v>5922</v>
      </c>
      <c r="T7451" s="3">
        <f t="shared" si="233"/>
        <v>28.79</v>
      </c>
      <c r="U7451" s="3">
        <f>IF(AND(R7451&lt;&gt;"_U",N7451&lt;&gt;9999,N7451&lt;&gt;999,L7451&lt;&gt;"Median"),IFERROR(VLOOKUP(A7451,'TA Total'!A:P,16,0),"."),".")</f>
        <v>20571</v>
      </c>
    </row>
    <row r="7452" spans="1:21" x14ac:dyDescent="0.3">
      <c r="A7452" s="1" t="str">
        <f t="shared" si="232"/>
        <v>2023|Nelson City|Total - total household income</v>
      </c>
      <c r="B7452" t="s">
        <v>18</v>
      </c>
      <c r="C7452" t="s">
        <v>19</v>
      </c>
      <c r="D7452" t="s">
        <v>20</v>
      </c>
      <c r="E7452" t="s">
        <v>21</v>
      </c>
      <c r="F7452">
        <v>2023</v>
      </c>
      <c r="G7452">
        <v>2023</v>
      </c>
      <c r="H7452">
        <v>52</v>
      </c>
      <c r="I7452" t="s">
        <v>123</v>
      </c>
      <c r="J7452">
        <v>99</v>
      </c>
      <c r="K7452" t="s">
        <v>23</v>
      </c>
      <c r="L7452">
        <v>99</v>
      </c>
      <c r="M7452" t="s">
        <v>48</v>
      </c>
      <c r="N7452">
        <v>999</v>
      </c>
      <c r="O7452" t="s">
        <v>42</v>
      </c>
      <c r="P7452">
        <v>6</v>
      </c>
      <c r="T7452" s="3" t="str">
        <f t="shared" si="233"/>
        <v>.</v>
      </c>
      <c r="U7452" s="3" t="str">
        <f>IF(AND(R7452&lt;&gt;"_U",N7452&lt;&gt;9999,N7452&lt;&gt;999,L7452&lt;&gt;"Median"),IFERROR(VLOOKUP(A7452,'TA Total'!A:P,16,0),"."),".")</f>
        <v>.</v>
      </c>
    </row>
    <row r="7453" spans="1:21" x14ac:dyDescent="0.3">
      <c r="A7453" s="1" t="str">
        <f t="shared" si="232"/>
        <v>2023|Nelson City|Total - total household income</v>
      </c>
      <c r="B7453" t="s">
        <v>18</v>
      </c>
      <c r="C7453" t="s">
        <v>19</v>
      </c>
      <c r="D7453" t="s">
        <v>20</v>
      </c>
      <c r="E7453" t="s">
        <v>21</v>
      </c>
      <c r="F7453">
        <v>2023</v>
      </c>
      <c r="G7453">
        <v>2023</v>
      </c>
      <c r="H7453">
        <v>52</v>
      </c>
      <c r="I7453" t="s">
        <v>123</v>
      </c>
      <c r="J7453">
        <v>99</v>
      </c>
      <c r="K7453" t="s">
        <v>23</v>
      </c>
      <c r="L7453">
        <v>99</v>
      </c>
      <c r="M7453" t="s">
        <v>48</v>
      </c>
      <c r="N7453">
        <v>1</v>
      </c>
      <c r="O7453" t="s">
        <v>33</v>
      </c>
      <c r="P7453">
        <v>12777</v>
      </c>
      <c r="T7453" s="3">
        <f t="shared" si="233"/>
        <v>62.11</v>
      </c>
      <c r="U7453" s="3">
        <f>IF(AND(R7453&lt;&gt;"_U",N7453&lt;&gt;9999,N7453&lt;&gt;999,L7453&lt;&gt;"Median"),IFERROR(VLOOKUP(A7453,'TA Total'!A:P,16,0),"."),".")</f>
        <v>20571</v>
      </c>
    </row>
    <row r="7454" spans="1:21" x14ac:dyDescent="0.3">
      <c r="A7454" s="1" t="str">
        <f t="shared" si="232"/>
        <v>2023|Nelson City|Median ($) - total household income</v>
      </c>
      <c r="B7454" t="s">
        <v>18</v>
      </c>
      <c r="C7454" t="s">
        <v>19</v>
      </c>
      <c r="D7454" t="s">
        <v>20</v>
      </c>
      <c r="E7454" t="s">
        <v>21</v>
      </c>
      <c r="F7454">
        <v>2023</v>
      </c>
      <c r="G7454">
        <v>2023</v>
      </c>
      <c r="H7454">
        <v>52</v>
      </c>
      <c r="I7454" t="s">
        <v>123</v>
      </c>
      <c r="J7454">
        <v>99</v>
      </c>
      <c r="K7454" t="s">
        <v>23</v>
      </c>
      <c r="L7454" t="s">
        <v>56</v>
      </c>
      <c r="M7454" t="s">
        <v>57</v>
      </c>
      <c r="N7454">
        <v>999</v>
      </c>
      <c r="O7454" t="s">
        <v>42</v>
      </c>
      <c r="P7454">
        <v>19400</v>
      </c>
      <c r="T7454" s="3" t="str">
        <f t="shared" si="233"/>
        <v>.</v>
      </c>
      <c r="U7454" s="3" t="str">
        <f>IF(AND(R7454&lt;&gt;"_U",N7454&lt;&gt;9999,N7454&lt;&gt;999,L7454&lt;&gt;"Median"),IFERROR(VLOOKUP(A7454,'TA Total'!A:P,16,0),"."),".")</f>
        <v>.</v>
      </c>
    </row>
    <row r="7455" spans="1:21" x14ac:dyDescent="0.3">
      <c r="A7455" s="1" t="str">
        <f t="shared" si="232"/>
        <v>2023|Nelson City|Median ($) - total household income</v>
      </c>
      <c r="B7455" t="s">
        <v>18</v>
      </c>
      <c r="C7455" t="s">
        <v>19</v>
      </c>
      <c r="D7455" t="s">
        <v>20</v>
      </c>
      <c r="E7455" t="s">
        <v>21</v>
      </c>
      <c r="F7455">
        <v>2023</v>
      </c>
      <c r="G7455">
        <v>2023</v>
      </c>
      <c r="H7455">
        <v>52</v>
      </c>
      <c r="I7455" t="s">
        <v>123</v>
      </c>
      <c r="J7455">
        <v>99</v>
      </c>
      <c r="K7455" t="s">
        <v>23</v>
      </c>
      <c r="L7455" t="s">
        <v>56</v>
      </c>
      <c r="M7455" t="s">
        <v>57</v>
      </c>
      <c r="N7455">
        <v>7777</v>
      </c>
      <c r="O7455" t="s">
        <v>37</v>
      </c>
      <c r="P7455">
        <v>81900</v>
      </c>
      <c r="T7455" s="3" t="str">
        <f t="shared" si="233"/>
        <v>.</v>
      </c>
      <c r="U7455" s="3" t="str">
        <f>IF(AND(R7455&lt;&gt;"_U",N7455&lt;&gt;9999,N7455&lt;&gt;999,L7455&lt;&gt;"Median"),IFERROR(VLOOKUP(A7455,'TA Total'!A:P,16,0),"."),".")</f>
        <v>.</v>
      </c>
    </row>
    <row r="7456" spans="1:21" x14ac:dyDescent="0.3">
      <c r="A7456" s="1" t="str">
        <f t="shared" si="232"/>
        <v>2023|Nelson City|Median ($) - total household income</v>
      </c>
      <c r="B7456" t="s">
        <v>18</v>
      </c>
      <c r="C7456" t="s">
        <v>19</v>
      </c>
      <c r="D7456" t="s">
        <v>20</v>
      </c>
      <c r="E7456" t="s">
        <v>21</v>
      </c>
      <c r="F7456">
        <v>2023</v>
      </c>
      <c r="G7456">
        <v>2023</v>
      </c>
      <c r="H7456">
        <v>52</v>
      </c>
      <c r="I7456" t="s">
        <v>123</v>
      </c>
      <c r="J7456">
        <v>99</v>
      </c>
      <c r="K7456" t="s">
        <v>23</v>
      </c>
      <c r="L7456" t="s">
        <v>56</v>
      </c>
      <c r="M7456" t="s">
        <v>57</v>
      </c>
      <c r="N7456">
        <v>9999</v>
      </c>
      <c r="O7456" t="s">
        <v>40</v>
      </c>
      <c r="P7456">
        <v>81800</v>
      </c>
      <c r="T7456" s="3" t="str">
        <f t="shared" si="233"/>
        <v>.</v>
      </c>
      <c r="U7456" s="3" t="str">
        <f>IF(AND(R7456&lt;&gt;"_U",N7456&lt;&gt;9999,N7456&lt;&gt;999,L7456&lt;&gt;"Median"),IFERROR(VLOOKUP(A7456,'TA Total'!A:P,16,0),"."),".")</f>
        <v>.</v>
      </c>
    </row>
    <row r="7457" spans="1:21" x14ac:dyDescent="0.3">
      <c r="A7457" s="1" t="str">
        <f t="shared" si="232"/>
        <v>2023|Nelson City|Median ($) - total household income</v>
      </c>
      <c r="B7457" t="s">
        <v>18</v>
      </c>
      <c r="C7457" t="s">
        <v>19</v>
      </c>
      <c r="D7457" t="s">
        <v>20</v>
      </c>
      <c r="E7457" t="s">
        <v>21</v>
      </c>
      <c r="F7457">
        <v>2023</v>
      </c>
      <c r="G7457">
        <v>2023</v>
      </c>
      <c r="H7457">
        <v>52</v>
      </c>
      <c r="I7457" t="s">
        <v>123</v>
      </c>
      <c r="J7457">
        <v>99</v>
      </c>
      <c r="K7457" t="s">
        <v>23</v>
      </c>
      <c r="L7457" t="s">
        <v>56</v>
      </c>
      <c r="M7457" t="s">
        <v>57</v>
      </c>
      <c r="N7457">
        <v>1</v>
      </c>
      <c r="O7457" t="s">
        <v>33</v>
      </c>
      <c r="P7457">
        <v>87800</v>
      </c>
      <c r="T7457" s="3" t="str">
        <f t="shared" si="233"/>
        <v>.</v>
      </c>
      <c r="U7457" s="3" t="str">
        <f>IF(AND(R7457&lt;&gt;"_U",N7457&lt;&gt;9999,N7457&lt;&gt;999,L7457&lt;&gt;"Median"),IFERROR(VLOOKUP(A7457,'TA Total'!A:P,16,0),"."),".")</f>
        <v>.</v>
      </c>
    </row>
    <row r="7458" spans="1:21" x14ac:dyDescent="0.3">
      <c r="A7458" s="1" t="str">
        <f t="shared" si="232"/>
        <v>2023|Nelson City|Median ($) - total household income</v>
      </c>
      <c r="B7458" t="s">
        <v>18</v>
      </c>
      <c r="C7458" t="s">
        <v>19</v>
      </c>
      <c r="D7458" t="s">
        <v>20</v>
      </c>
      <c r="E7458" t="s">
        <v>21</v>
      </c>
      <c r="F7458">
        <v>2023</v>
      </c>
      <c r="G7458">
        <v>2023</v>
      </c>
      <c r="H7458">
        <v>52</v>
      </c>
      <c r="I7458" t="s">
        <v>123</v>
      </c>
      <c r="J7458">
        <v>99</v>
      </c>
      <c r="K7458" t="s">
        <v>23</v>
      </c>
      <c r="L7458" t="s">
        <v>56</v>
      </c>
      <c r="M7458" t="s">
        <v>57</v>
      </c>
      <c r="N7458">
        <v>3</v>
      </c>
      <c r="O7458" t="s">
        <v>25</v>
      </c>
      <c r="P7458">
        <v>93600</v>
      </c>
      <c r="T7458" s="3" t="str">
        <f t="shared" si="233"/>
        <v>.</v>
      </c>
      <c r="U7458" s="3" t="str">
        <f>IF(AND(R7458&lt;&gt;"_U",N7458&lt;&gt;9999,N7458&lt;&gt;999,L7458&lt;&gt;"Median"),IFERROR(VLOOKUP(A7458,'TA Total'!A:P,16,0),"."),".")</f>
        <v>.</v>
      </c>
    </row>
    <row r="7459" spans="1:21" x14ac:dyDescent="0.3">
      <c r="A7459" s="1" t="str">
        <f t="shared" si="232"/>
        <v>2023|Nelson City|Median ($) - total household income</v>
      </c>
      <c r="B7459" t="s">
        <v>18</v>
      </c>
      <c r="C7459" t="s">
        <v>19</v>
      </c>
      <c r="D7459" t="s">
        <v>20</v>
      </c>
      <c r="E7459" t="s">
        <v>21</v>
      </c>
      <c r="F7459">
        <v>2023</v>
      </c>
      <c r="G7459">
        <v>2023</v>
      </c>
      <c r="H7459">
        <v>52</v>
      </c>
      <c r="I7459" t="s">
        <v>123</v>
      </c>
      <c r="J7459">
        <v>99</v>
      </c>
      <c r="K7459" t="s">
        <v>23</v>
      </c>
      <c r="L7459" t="s">
        <v>56</v>
      </c>
      <c r="M7459" t="s">
        <v>57</v>
      </c>
      <c r="N7459">
        <v>2</v>
      </c>
      <c r="O7459" t="s">
        <v>28</v>
      </c>
      <c r="P7459">
        <v>67200</v>
      </c>
      <c r="T7459" s="3" t="str">
        <f t="shared" si="233"/>
        <v>.</v>
      </c>
      <c r="U7459" s="3" t="str">
        <f>IF(AND(R7459&lt;&gt;"_U",N7459&lt;&gt;9999,N7459&lt;&gt;999,L7459&lt;&gt;"Median"),IFERROR(VLOOKUP(A7459,'TA Total'!A:P,16,0),"."),".")</f>
        <v>.</v>
      </c>
    </row>
    <row r="7460" spans="1:21" x14ac:dyDescent="0.3">
      <c r="A7460" s="1" t="str">
        <f t="shared" si="232"/>
        <v>2023|Marlborough District|$20,000 or less</v>
      </c>
      <c r="B7460" t="s">
        <v>18</v>
      </c>
      <c r="C7460" t="s">
        <v>19</v>
      </c>
      <c r="D7460" t="s">
        <v>20</v>
      </c>
      <c r="E7460" t="s">
        <v>21</v>
      </c>
      <c r="F7460">
        <v>2023</v>
      </c>
      <c r="G7460">
        <v>2023</v>
      </c>
      <c r="H7460">
        <v>53</v>
      </c>
      <c r="I7460" t="s">
        <v>77</v>
      </c>
      <c r="J7460">
        <v>99</v>
      </c>
      <c r="K7460" t="s">
        <v>23</v>
      </c>
      <c r="L7460">
        <v>1</v>
      </c>
      <c r="M7460" t="s">
        <v>39</v>
      </c>
      <c r="N7460">
        <v>7777</v>
      </c>
      <c r="O7460" t="s">
        <v>37</v>
      </c>
      <c r="P7460">
        <v>1050</v>
      </c>
      <c r="T7460" s="3">
        <f t="shared" si="233"/>
        <v>100</v>
      </c>
      <c r="U7460" s="3">
        <f>IF(AND(R7460&lt;&gt;"_U",N7460&lt;&gt;9999,N7460&lt;&gt;999,L7460&lt;&gt;"Median"),IFERROR(VLOOKUP(A7460,'TA Total'!A:P,16,0),"."),".")</f>
        <v>1050</v>
      </c>
    </row>
    <row r="7461" spans="1:21" x14ac:dyDescent="0.3">
      <c r="A7461" s="1" t="str">
        <f t="shared" si="232"/>
        <v>2023|Marlborough District|$20,000 or less</v>
      </c>
      <c r="B7461" t="s">
        <v>18</v>
      </c>
      <c r="C7461" t="s">
        <v>19</v>
      </c>
      <c r="D7461" t="s">
        <v>20</v>
      </c>
      <c r="E7461" t="s">
        <v>21</v>
      </c>
      <c r="F7461">
        <v>2023</v>
      </c>
      <c r="G7461">
        <v>2023</v>
      </c>
      <c r="H7461">
        <v>53</v>
      </c>
      <c r="I7461" t="s">
        <v>77</v>
      </c>
      <c r="J7461">
        <v>99</v>
      </c>
      <c r="K7461" t="s">
        <v>23</v>
      </c>
      <c r="L7461">
        <v>1</v>
      </c>
      <c r="M7461" t="s">
        <v>39</v>
      </c>
      <c r="N7461">
        <v>3</v>
      </c>
      <c r="O7461" t="s">
        <v>25</v>
      </c>
      <c r="P7461">
        <v>96</v>
      </c>
      <c r="T7461" s="3">
        <f t="shared" si="233"/>
        <v>9.14</v>
      </c>
      <c r="U7461" s="3">
        <f>IF(AND(R7461&lt;&gt;"_U",N7461&lt;&gt;9999,N7461&lt;&gt;999,L7461&lt;&gt;"Median"),IFERROR(VLOOKUP(A7461,'TA Total'!A:P,16,0),"."),".")</f>
        <v>1050</v>
      </c>
    </row>
    <row r="7462" spans="1:21" x14ac:dyDescent="0.3">
      <c r="A7462" s="1" t="str">
        <f t="shared" si="232"/>
        <v>2023|Marlborough District|$20,000 or less</v>
      </c>
      <c r="B7462" t="s">
        <v>18</v>
      </c>
      <c r="C7462" t="s">
        <v>19</v>
      </c>
      <c r="D7462" t="s">
        <v>20</v>
      </c>
      <c r="E7462" t="s">
        <v>21</v>
      </c>
      <c r="F7462">
        <v>2023</v>
      </c>
      <c r="G7462">
        <v>2023</v>
      </c>
      <c r="H7462">
        <v>53</v>
      </c>
      <c r="I7462" t="s">
        <v>77</v>
      </c>
      <c r="J7462">
        <v>99</v>
      </c>
      <c r="K7462" t="s">
        <v>23</v>
      </c>
      <c r="L7462">
        <v>1</v>
      </c>
      <c r="M7462" t="s">
        <v>39</v>
      </c>
      <c r="N7462">
        <v>9999</v>
      </c>
      <c r="O7462" t="s">
        <v>40</v>
      </c>
      <c r="P7462">
        <v>1050</v>
      </c>
      <c r="T7462" s="3" t="str">
        <f t="shared" si="233"/>
        <v>.</v>
      </c>
      <c r="U7462" s="3" t="str">
        <f>IF(AND(R7462&lt;&gt;"_U",N7462&lt;&gt;9999,N7462&lt;&gt;999,L7462&lt;&gt;"Median"),IFERROR(VLOOKUP(A7462,'TA Total'!A:P,16,0),"."),".")</f>
        <v>.</v>
      </c>
    </row>
    <row r="7463" spans="1:21" x14ac:dyDescent="0.3">
      <c r="A7463" s="1" t="str">
        <f t="shared" si="232"/>
        <v>2023|Marlborough District|$20,000 or less</v>
      </c>
      <c r="B7463" t="s">
        <v>18</v>
      </c>
      <c r="C7463" t="s">
        <v>19</v>
      </c>
      <c r="D7463" t="s">
        <v>20</v>
      </c>
      <c r="E7463" t="s">
        <v>21</v>
      </c>
      <c r="F7463">
        <v>2023</v>
      </c>
      <c r="G7463">
        <v>2023</v>
      </c>
      <c r="H7463">
        <v>53</v>
      </c>
      <c r="I7463" t="s">
        <v>77</v>
      </c>
      <c r="J7463">
        <v>99</v>
      </c>
      <c r="K7463" t="s">
        <v>23</v>
      </c>
      <c r="L7463">
        <v>1</v>
      </c>
      <c r="M7463" t="s">
        <v>39</v>
      </c>
      <c r="N7463">
        <v>2</v>
      </c>
      <c r="O7463" t="s">
        <v>28</v>
      </c>
      <c r="P7463">
        <v>462</v>
      </c>
      <c r="T7463" s="3">
        <f t="shared" si="233"/>
        <v>44</v>
      </c>
      <c r="U7463" s="3">
        <f>IF(AND(R7463&lt;&gt;"_U",N7463&lt;&gt;9999,N7463&lt;&gt;999,L7463&lt;&gt;"Median"),IFERROR(VLOOKUP(A7463,'TA Total'!A:P,16,0),"."),".")</f>
        <v>1050</v>
      </c>
    </row>
    <row r="7464" spans="1:21" x14ac:dyDescent="0.3">
      <c r="A7464" s="1" t="str">
        <f t="shared" si="232"/>
        <v>2023|Marlborough District|$20,000 or less</v>
      </c>
      <c r="B7464" t="s">
        <v>18</v>
      </c>
      <c r="C7464" t="s">
        <v>19</v>
      </c>
      <c r="D7464" t="s">
        <v>20</v>
      </c>
      <c r="E7464" t="s">
        <v>21</v>
      </c>
      <c r="F7464">
        <v>2023</v>
      </c>
      <c r="G7464">
        <v>2023</v>
      </c>
      <c r="H7464">
        <v>53</v>
      </c>
      <c r="I7464" t="s">
        <v>77</v>
      </c>
      <c r="J7464">
        <v>99</v>
      </c>
      <c r="K7464" t="s">
        <v>23</v>
      </c>
      <c r="L7464">
        <v>1</v>
      </c>
      <c r="M7464" t="s">
        <v>39</v>
      </c>
      <c r="N7464">
        <v>999</v>
      </c>
      <c r="O7464" t="s">
        <v>42</v>
      </c>
      <c r="P7464">
        <v>0</v>
      </c>
      <c r="T7464" s="3" t="str">
        <f t="shared" si="233"/>
        <v>.</v>
      </c>
      <c r="U7464" s="3" t="str">
        <f>IF(AND(R7464&lt;&gt;"_U",N7464&lt;&gt;9999,N7464&lt;&gt;999,L7464&lt;&gt;"Median"),IFERROR(VLOOKUP(A7464,'TA Total'!A:P,16,0),"."),".")</f>
        <v>.</v>
      </c>
    </row>
    <row r="7465" spans="1:21" x14ac:dyDescent="0.3">
      <c r="A7465" s="1" t="str">
        <f t="shared" si="232"/>
        <v>2023|Marlborough District|$20,000 or less</v>
      </c>
      <c r="B7465" t="s">
        <v>18</v>
      </c>
      <c r="C7465" t="s">
        <v>19</v>
      </c>
      <c r="D7465" t="s">
        <v>20</v>
      </c>
      <c r="E7465" t="s">
        <v>21</v>
      </c>
      <c r="F7465">
        <v>2023</v>
      </c>
      <c r="G7465">
        <v>2023</v>
      </c>
      <c r="H7465">
        <v>53</v>
      </c>
      <c r="I7465" t="s">
        <v>77</v>
      </c>
      <c r="J7465">
        <v>99</v>
      </c>
      <c r="K7465" t="s">
        <v>23</v>
      </c>
      <c r="L7465">
        <v>1</v>
      </c>
      <c r="M7465" t="s">
        <v>39</v>
      </c>
      <c r="N7465">
        <v>1</v>
      </c>
      <c r="O7465" t="s">
        <v>33</v>
      </c>
      <c r="P7465">
        <v>492</v>
      </c>
      <c r="T7465" s="3">
        <f t="shared" si="233"/>
        <v>46.86</v>
      </c>
      <c r="U7465" s="3">
        <f>IF(AND(R7465&lt;&gt;"_U",N7465&lt;&gt;9999,N7465&lt;&gt;999,L7465&lt;&gt;"Median"),IFERROR(VLOOKUP(A7465,'TA Total'!A:P,16,0),"."),".")</f>
        <v>1050</v>
      </c>
    </row>
    <row r="7466" spans="1:21" x14ac:dyDescent="0.3">
      <c r="A7466" s="1" t="str">
        <f t="shared" si="232"/>
        <v>2023|Marlborough District|$20,001-$30,000</v>
      </c>
      <c r="B7466" t="s">
        <v>18</v>
      </c>
      <c r="C7466" t="s">
        <v>19</v>
      </c>
      <c r="D7466" t="s">
        <v>20</v>
      </c>
      <c r="E7466" t="s">
        <v>21</v>
      </c>
      <c r="F7466">
        <v>2023</v>
      </c>
      <c r="G7466">
        <v>2023</v>
      </c>
      <c r="H7466">
        <v>53</v>
      </c>
      <c r="I7466" t="s">
        <v>77</v>
      </c>
      <c r="J7466">
        <v>99</v>
      </c>
      <c r="K7466" t="s">
        <v>23</v>
      </c>
      <c r="L7466">
        <v>2</v>
      </c>
      <c r="M7466" t="s">
        <v>24</v>
      </c>
      <c r="N7466">
        <v>3</v>
      </c>
      <c r="O7466" t="s">
        <v>25</v>
      </c>
      <c r="P7466">
        <v>249</v>
      </c>
      <c r="T7466" s="3">
        <f t="shared" si="233"/>
        <v>13.07</v>
      </c>
      <c r="U7466" s="3">
        <f>IF(AND(R7466&lt;&gt;"_U",N7466&lt;&gt;9999,N7466&lt;&gt;999,L7466&lt;&gt;"Median"),IFERROR(VLOOKUP(A7466,'TA Total'!A:P,16,0),"."),".")</f>
        <v>1905</v>
      </c>
    </row>
    <row r="7467" spans="1:21" x14ac:dyDescent="0.3">
      <c r="A7467" s="1" t="str">
        <f t="shared" si="232"/>
        <v>2023|Marlborough District|$20,001-$30,000</v>
      </c>
      <c r="B7467" t="s">
        <v>18</v>
      </c>
      <c r="C7467" t="s">
        <v>19</v>
      </c>
      <c r="D7467" t="s">
        <v>20</v>
      </c>
      <c r="E7467" t="s">
        <v>21</v>
      </c>
      <c r="F7467">
        <v>2023</v>
      </c>
      <c r="G7467">
        <v>2023</v>
      </c>
      <c r="H7467">
        <v>53</v>
      </c>
      <c r="I7467" t="s">
        <v>77</v>
      </c>
      <c r="J7467">
        <v>99</v>
      </c>
      <c r="K7467" t="s">
        <v>23</v>
      </c>
      <c r="L7467">
        <v>2</v>
      </c>
      <c r="M7467" t="s">
        <v>24</v>
      </c>
      <c r="N7467">
        <v>1</v>
      </c>
      <c r="O7467" t="s">
        <v>33</v>
      </c>
      <c r="P7467">
        <v>1101</v>
      </c>
      <c r="T7467" s="3">
        <f t="shared" si="233"/>
        <v>57.8</v>
      </c>
      <c r="U7467" s="3">
        <f>IF(AND(R7467&lt;&gt;"_U",N7467&lt;&gt;9999,N7467&lt;&gt;999,L7467&lt;&gt;"Median"),IFERROR(VLOOKUP(A7467,'TA Total'!A:P,16,0),"."),".")</f>
        <v>1905</v>
      </c>
    </row>
    <row r="7468" spans="1:21" x14ac:dyDescent="0.3">
      <c r="A7468" s="1" t="str">
        <f t="shared" si="232"/>
        <v>2023|Marlborough District|$20,001-$30,000</v>
      </c>
      <c r="B7468" t="s">
        <v>18</v>
      </c>
      <c r="C7468" t="s">
        <v>19</v>
      </c>
      <c r="D7468" t="s">
        <v>20</v>
      </c>
      <c r="E7468" t="s">
        <v>21</v>
      </c>
      <c r="F7468">
        <v>2023</v>
      </c>
      <c r="G7468">
        <v>2023</v>
      </c>
      <c r="H7468">
        <v>53</v>
      </c>
      <c r="I7468" t="s">
        <v>77</v>
      </c>
      <c r="J7468">
        <v>99</v>
      </c>
      <c r="K7468" t="s">
        <v>23</v>
      </c>
      <c r="L7468">
        <v>2</v>
      </c>
      <c r="M7468" t="s">
        <v>24</v>
      </c>
      <c r="N7468">
        <v>2</v>
      </c>
      <c r="O7468" t="s">
        <v>28</v>
      </c>
      <c r="P7468">
        <v>555</v>
      </c>
      <c r="T7468" s="3">
        <f t="shared" si="233"/>
        <v>29.13</v>
      </c>
      <c r="U7468" s="3">
        <f>IF(AND(R7468&lt;&gt;"_U",N7468&lt;&gt;9999,N7468&lt;&gt;999,L7468&lt;&gt;"Median"),IFERROR(VLOOKUP(A7468,'TA Total'!A:P,16,0),"."),".")</f>
        <v>1905</v>
      </c>
    </row>
    <row r="7469" spans="1:21" x14ac:dyDescent="0.3">
      <c r="A7469" s="1" t="str">
        <f t="shared" si="232"/>
        <v>2023|Marlborough District|$20,001-$30,000</v>
      </c>
      <c r="B7469" t="s">
        <v>18</v>
      </c>
      <c r="C7469" t="s">
        <v>19</v>
      </c>
      <c r="D7469" t="s">
        <v>20</v>
      </c>
      <c r="E7469" t="s">
        <v>21</v>
      </c>
      <c r="F7469">
        <v>2023</v>
      </c>
      <c r="G7469">
        <v>2023</v>
      </c>
      <c r="H7469">
        <v>53</v>
      </c>
      <c r="I7469" t="s">
        <v>77</v>
      </c>
      <c r="J7469">
        <v>99</v>
      </c>
      <c r="K7469" t="s">
        <v>23</v>
      </c>
      <c r="L7469">
        <v>2</v>
      </c>
      <c r="M7469" t="s">
        <v>24</v>
      </c>
      <c r="N7469">
        <v>7777</v>
      </c>
      <c r="O7469" t="s">
        <v>37</v>
      </c>
      <c r="P7469">
        <v>1905</v>
      </c>
      <c r="T7469" s="3">
        <f t="shared" si="233"/>
        <v>100</v>
      </c>
      <c r="U7469" s="3">
        <f>IF(AND(R7469&lt;&gt;"_U",N7469&lt;&gt;9999,N7469&lt;&gt;999,L7469&lt;&gt;"Median"),IFERROR(VLOOKUP(A7469,'TA Total'!A:P,16,0),"."),".")</f>
        <v>1905</v>
      </c>
    </row>
    <row r="7470" spans="1:21" x14ac:dyDescent="0.3">
      <c r="A7470" s="1" t="str">
        <f t="shared" si="232"/>
        <v>2023|Marlborough District|$20,001-$30,000</v>
      </c>
      <c r="B7470" t="s">
        <v>18</v>
      </c>
      <c r="C7470" t="s">
        <v>19</v>
      </c>
      <c r="D7470" t="s">
        <v>20</v>
      </c>
      <c r="E7470" t="s">
        <v>21</v>
      </c>
      <c r="F7470">
        <v>2023</v>
      </c>
      <c r="G7470">
        <v>2023</v>
      </c>
      <c r="H7470">
        <v>53</v>
      </c>
      <c r="I7470" t="s">
        <v>77</v>
      </c>
      <c r="J7470">
        <v>99</v>
      </c>
      <c r="K7470" t="s">
        <v>23</v>
      </c>
      <c r="L7470">
        <v>2</v>
      </c>
      <c r="M7470" t="s">
        <v>24</v>
      </c>
      <c r="N7470">
        <v>999</v>
      </c>
      <c r="O7470" t="s">
        <v>42</v>
      </c>
      <c r="P7470">
        <v>3</v>
      </c>
      <c r="T7470" s="3" t="str">
        <f t="shared" si="233"/>
        <v>.</v>
      </c>
      <c r="U7470" s="3" t="str">
        <f>IF(AND(R7470&lt;&gt;"_U",N7470&lt;&gt;9999,N7470&lt;&gt;999,L7470&lt;&gt;"Median"),IFERROR(VLOOKUP(A7470,'TA Total'!A:P,16,0),"."),".")</f>
        <v>.</v>
      </c>
    </row>
    <row r="7471" spans="1:21" x14ac:dyDescent="0.3">
      <c r="A7471" s="1" t="str">
        <f t="shared" si="232"/>
        <v>2023|Marlborough District|$20,001-$30,000</v>
      </c>
      <c r="B7471" t="s">
        <v>18</v>
      </c>
      <c r="C7471" t="s">
        <v>19</v>
      </c>
      <c r="D7471" t="s">
        <v>20</v>
      </c>
      <c r="E7471" t="s">
        <v>21</v>
      </c>
      <c r="F7471">
        <v>2023</v>
      </c>
      <c r="G7471">
        <v>2023</v>
      </c>
      <c r="H7471">
        <v>53</v>
      </c>
      <c r="I7471" t="s">
        <v>77</v>
      </c>
      <c r="J7471">
        <v>99</v>
      </c>
      <c r="K7471" t="s">
        <v>23</v>
      </c>
      <c r="L7471">
        <v>2</v>
      </c>
      <c r="M7471" t="s">
        <v>24</v>
      </c>
      <c r="N7471">
        <v>9999</v>
      </c>
      <c r="O7471" t="s">
        <v>40</v>
      </c>
      <c r="P7471">
        <v>1905</v>
      </c>
      <c r="T7471" s="3" t="str">
        <f t="shared" si="233"/>
        <v>.</v>
      </c>
      <c r="U7471" s="3" t="str">
        <f>IF(AND(R7471&lt;&gt;"_U",N7471&lt;&gt;9999,N7471&lt;&gt;999,L7471&lt;&gt;"Median"),IFERROR(VLOOKUP(A7471,'TA Total'!A:P,16,0),"."),".")</f>
        <v>.</v>
      </c>
    </row>
    <row r="7472" spans="1:21" x14ac:dyDescent="0.3">
      <c r="A7472" s="1" t="str">
        <f t="shared" si="232"/>
        <v>2023|Marlborough District|$30,001-$50,000</v>
      </c>
      <c r="B7472" t="s">
        <v>18</v>
      </c>
      <c r="C7472" t="s">
        <v>19</v>
      </c>
      <c r="D7472" t="s">
        <v>20</v>
      </c>
      <c r="E7472" t="s">
        <v>21</v>
      </c>
      <c r="F7472">
        <v>2023</v>
      </c>
      <c r="G7472">
        <v>2023</v>
      </c>
      <c r="H7472">
        <v>53</v>
      </c>
      <c r="I7472" t="s">
        <v>77</v>
      </c>
      <c r="J7472">
        <v>99</v>
      </c>
      <c r="K7472" t="s">
        <v>23</v>
      </c>
      <c r="L7472">
        <v>3</v>
      </c>
      <c r="M7472" t="s">
        <v>45</v>
      </c>
      <c r="N7472">
        <v>1</v>
      </c>
      <c r="O7472" t="s">
        <v>33</v>
      </c>
      <c r="P7472">
        <v>1923</v>
      </c>
      <c r="T7472" s="3">
        <f t="shared" si="233"/>
        <v>61.69</v>
      </c>
      <c r="U7472" s="3">
        <f>IF(AND(R7472&lt;&gt;"_U",N7472&lt;&gt;9999,N7472&lt;&gt;999,L7472&lt;&gt;"Median"),IFERROR(VLOOKUP(A7472,'TA Total'!A:P,16,0),"."),".")</f>
        <v>3117</v>
      </c>
    </row>
    <row r="7473" spans="1:21" x14ac:dyDescent="0.3">
      <c r="A7473" s="1" t="str">
        <f t="shared" si="232"/>
        <v>2023|Marlborough District|$30,001-$50,000</v>
      </c>
      <c r="B7473" t="s">
        <v>18</v>
      </c>
      <c r="C7473" t="s">
        <v>19</v>
      </c>
      <c r="D7473" t="s">
        <v>20</v>
      </c>
      <c r="E7473" t="s">
        <v>21</v>
      </c>
      <c r="F7473">
        <v>2023</v>
      </c>
      <c r="G7473">
        <v>2023</v>
      </c>
      <c r="H7473">
        <v>53</v>
      </c>
      <c r="I7473" t="s">
        <v>77</v>
      </c>
      <c r="J7473">
        <v>99</v>
      </c>
      <c r="K7473" t="s">
        <v>23</v>
      </c>
      <c r="L7473">
        <v>3</v>
      </c>
      <c r="M7473" t="s">
        <v>45</v>
      </c>
      <c r="N7473">
        <v>9999</v>
      </c>
      <c r="O7473" t="s">
        <v>40</v>
      </c>
      <c r="P7473">
        <v>3117</v>
      </c>
      <c r="T7473" s="3" t="str">
        <f t="shared" si="233"/>
        <v>.</v>
      </c>
      <c r="U7473" s="3" t="str">
        <f>IF(AND(R7473&lt;&gt;"_U",N7473&lt;&gt;9999,N7473&lt;&gt;999,L7473&lt;&gt;"Median"),IFERROR(VLOOKUP(A7473,'TA Total'!A:P,16,0),"."),".")</f>
        <v>.</v>
      </c>
    </row>
    <row r="7474" spans="1:21" x14ac:dyDescent="0.3">
      <c r="A7474" s="1" t="str">
        <f t="shared" si="232"/>
        <v>2023|Marlborough District|$30,001-$50,000</v>
      </c>
      <c r="B7474" t="s">
        <v>18</v>
      </c>
      <c r="C7474" t="s">
        <v>19</v>
      </c>
      <c r="D7474" t="s">
        <v>20</v>
      </c>
      <c r="E7474" t="s">
        <v>21</v>
      </c>
      <c r="F7474">
        <v>2023</v>
      </c>
      <c r="G7474">
        <v>2023</v>
      </c>
      <c r="H7474">
        <v>53</v>
      </c>
      <c r="I7474" t="s">
        <v>77</v>
      </c>
      <c r="J7474">
        <v>99</v>
      </c>
      <c r="K7474" t="s">
        <v>23</v>
      </c>
      <c r="L7474">
        <v>3</v>
      </c>
      <c r="M7474" t="s">
        <v>45</v>
      </c>
      <c r="N7474">
        <v>2</v>
      </c>
      <c r="O7474" t="s">
        <v>28</v>
      </c>
      <c r="P7474">
        <v>822</v>
      </c>
      <c r="T7474" s="3">
        <f t="shared" si="233"/>
        <v>26.37</v>
      </c>
      <c r="U7474" s="3">
        <f>IF(AND(R7474&lt;&gt;"_U",N7474&lt;&gt;9999,N7474&lt;&gt;999,L7474&lt;&gt;"Median"),IFERROR(VLOOKUP(A7474,'TA Total'!A:P,16,0),"."),".")</f>
        <v>3117</v>
      </c>
    </row>
    <row r="7475" spans="1:21" x14ac:dyDescent="0.3">
      <c r="A7475" s="1" t="str">
        <f t="shared" si="232"/>
        <v>2023|Marlborough District|$30,001-$50,000</v>
      </c>
      <c r="B7475" t="s">
        <v>18</v>
      </c>
      <c r="C7475" t="s">
        <v>19</v>
      </c>
      <c r="D7475" t="s">
        <v>20</v>
      </c>
      <c r="E7475" t="s">
        <v>21</v>
      </c>
      <c r="F7475">
        <v>2023</v>
      </c>
      <c r="G7475">
        <v>2023</v>
      </c>
      <c r="H7475">
        <v>53</v>
      </c>
      <c r="I7475" t="s">
        <v>77</v>
      </c>
      <c r="J7475">
        <v>99</v>
      </c>
      <c r="K7475" t="s">
        <v>23</v>
      </c>
      <c r="L7475">
        <v>3</v>
      </c>
      <c r="M7475" t="s">
        <v>45</v>
      </c>
      <c r="N7475">
        <v>7777</v>
      </c>
      <c r="O7475" t="s">
        <v>37</v>
      </c>
      <c r="P7475">
        <v>3117</v>
      </c>
      <c r="T7475" s="3">
        <f t="shared" si="233"/>
        <v>100</v>
      </c>
      <c r="U7475" s="3">
        <f>IF(AND(R7475&lt;&gt;"_U",N7475&lt;&gt;9999,N7475&lt;&gt;999,L7475&lt;&gt;"Median"),IFERROR(VLOOKUP(A7475,'TA Total'!A:P,16,0),"."),".")</f>
        <v>3117</v>
      </c>
    </row>
    <row r="7476" spans="1:21" x14ac:dyDescent="0.3">
      <c r="A7476" s="1" t="str">
        <f t="shared" si="232"/>
        <v>2023|Marlborough District|$30,001-$50,000</v>
      </c>
      <c r="B7476" t="s">
        <v>18</v>
      </c>
      <c r="C7476" t="s">
        <v>19</v>
      </c>
      <c r="D7476" t="s">
        <v>20</v>
      </c>
      <c r="E7476" t="s">
        <v>21</v>
      </c>
      <c r="F7476">
        <v>2023</v>
      </c>
      <c r="G7476">
        <v>2023</v>
      </c>
      <c r="H7476">
        <v>53</v>
      </c>
      <c r="I7476" t="s">
        <v>77</v>
      </c>
      <c r="J7476">
        <v>99</v>
      </c>
      <c r="K7476" t="s">
        <v>23</v>
      </c>
      <c r="L7476">
        <v>3</v>
      </c>
      <c r="M7476" t="s">
        <v>45</v>
      </c>
      <c r="N7476">
        <v>999</v>
      </c>
      <c r="O7476" t="s">
        <v>42</v>
      </c>
      <c r="P7476">
        <v>0</v>
      </c>
      <c r="T7476" s="3" t="str">
        <f t="shared" si="233"/>
        <v>.</v>
      </c>
      <c r="U7476" s="3" t="str">
        <f>IF(AND(R7476&lt;&gt;"_U",N7476&lt;&gt;9999,N7476&lt;&gt;999,L7476&lt;&gt;"Median"),IFERROR(VLOOKUP(A7476,'TA Total'!A:P,16,0),"."),".")</f>
        <v>.</v>
      </c>
    </row>
    <row r="7477" spans="1:21" x14ac:dyDescent="0.3">
      <c r="A7477" s="1" t="str">
        <f t="shared" si="232"/>
        <v>2023|Marlborough District|$30,001-$50,000</v>
      </c>
      <c r="B7477" t="s">
        <v>18</v>
      </c>
      <c r="C7477" t="s">
        <v>19</v>
      </c>
      <c r="D7477" t="s">
        <v>20</v>
      </c>
      <c r="E7477" t="s">
        <v>21</v>
      </c>
      <c r="F7477">
        <v>2023</v>
      </c>
      <c r="G7477">
        <v>2023</v>
      </c>
      <c r="H7477">
        <v>53</v>
      </c>
      <c r="I7477" t="s">
        <v>77</v>
      </c>
      <c r="J7477">
        <v>99</v>
      </c>
      <c r="K7477" t="s">
        <v>23</v>
      </c>
      <c r="L7477">
        <v>3</v>
      </c>
      <c r="M7477" t="s">
        <v>45</v>
      </c>
      <c r="N7477">
        <v>3</v>
      </c>
      <c r="O7477" t="s">
        <v>25</v>
      </c>
      <c r="P7477">
        <v>372</v>
      </c>
      <c r="T7477" s="3">
        <f t="shared" si="233"/>
        <v>11.93</v>
      </c>
      <c r="U7477" s="3">
        <f>IF(AND(R7477&lt;&gt;"_U",N7477&lt;&gt;9999,N7477&lt;&gt;999,L7477&lt;&gt;"Median"),IFERROR(VLOOKUP(A7477,'TA Total'!A:P,16,0),"."),".")</f>
        <v>3117</v>
      </c>
    </row>
    <row r="7478" spans="1:21" x14ac:dyDescent="0.3">
      <c r="A7478" s="1" t="str">
        <f t="shared" si="232"/>
        <v>2023|Marlborough District|$50,001-$70,000</v>
      </c>
      <c r="B7478" t="s">
        <v>18</v>
      </c>
      <c r="C7478" t="s">
        <v>19</v>
      </c>
      <c r="D7478" t="s">
        <v>20</v>
      </c>
      <c r="E7478" t="s">
        <v>21</v>
      </c>
      <c r="F7478">
        <v>2023</v>
      </c>
      <c r="G7478">
        <v>2023</v>
      </c>
      <c r="H7478">
        <v>53</v>
      </c>
      <c r="I7478" t="s">
        <v>77</v>
      </c>
      <c r="J7478">
        <v>99</v>
      </c>
      <c r="K7478" t="s">
        <v>23</v>
      </c>
      <c r="L7478">
        <v>4</v>
      </c>
      <c r="M7478" t="s">
        <v>36</v>
      </c>
      <c r="N7478">
        <v>1</v>
      </c>
      <c r="O7478" t="s">
        <v>33</v>
      </c>
      <c r="P7478">
        <v>1329</v>
      </c>
      <c r="T7478" s="3">
        <f t="shared" si="233"/>
        <v>58.75</v>
      </c>
      <c r="U7478" s="3">
        <f>IF(AND(R7478&lt;&gt;"_U",N7478&lt;&gt;9999,N7478&lt;&gt;999,L7478&lt;&gt;"Median"),IFERROR(VLOOKUP(A7478,'TA Total'!A:P,16,0),"."),".")</f>
        <v>2262</v>
      </c>
    </row>
    <row r="7479" spans="1:21" x14ac:dyDescent="0.3">
      <c r="A7479" s="1" t="str">
        <f t="shared" si="232"/>
        <v>2023|Marlborough District|$50,001-$70,000</v>
      </c>
      <c r="B7479" t="s">
        <v>18</v>
      </c>
      <c r="C7479" t="s">
        <v>19</v>
      </c>
      <c r="D7479" t="s">
        <v>20</v>
      </c>
      <c r="E7479" t="s">
        <v>21</v>
      </c>
      <c r="F7479">
        <v>2023</v>
      </c>
      <c r="G7479">
        <v>2023</v>
      </c>
      <c r="H7479">
        <v>53</v>
      </c>
      <c r="I7479" t="s">
        <v>77</v>
      </c>
      <c r="J7479">
        <v>99</v>
      </c>
      <c r="K7479" t="s">
        <v>23</v>
      </c>
      <c r="L7479">
        <v>4</v>
      </c>
      <c r="M7479" t="s">
        <v>36</v>
      </c>
      <c r="N7479">
        <v>9999</v>
      </c>
      <c r="O7479" t="s">
        <v>40</v>
      </c>
      <c r="P7479">
        <v>2262</v>
      </c>
      <c r="T7479" s="3" t="str">
        <f t="shared" si="233"/>
        <v>.</v>
      </c>
      <c r="U7479" s="3" t="str">
        <f>IF(AND(R7479&lt;&gt;"_U",N7479&lt;&gt;9999,N7479&lt;&gt;999,L7479&lt;&gt;"Median"),IFERROR(VLOOKUP(A7479,'TA Total'!A:P,16,0),"."),".")</f>
        <v>.</v>
      </c>
    </row>
    <row r="7480" spans="1:21" x14ac:dyDescent="0.3">
      <c r="A7480" s="1" t="str">
        <f t="shared" si="232"/>
        <v>2023|Marlborough District|$50,001-$70,000</v>
      </c>
      <c r="B7480" t="s">
        <v>18</v>
      </c>
      <c r="C7480" t="s">
        <v>19</v>
      </c>
      <c r="D7480" t="s">
        <v>20</v>
      </c>
      <c r="E7480" t="s">
        <v>21</v>
      </c>
      <c r="F7480">
        <v>2023</v>
      </c>
      <c r="G7480">
        <v>2023</v>
      </c>
      <c r="H7480">
        <v>53</v>
      </c>
      <c r="I7480" t="s">
        <v>77</v>
      </c>
      <c r="J7480">
        <v>99</v>
      </c>
      <c r="K7480" t="s">
        <v>23</v>
      </c>
      <c r="L7480">
        <v>4</v>
      </c>
      <c r="M7480" t="s">
        <v>36</v>
      </c>
      <c r="N7480">
        <v>999</v>
      </c>
      <c r="O7480" t="s">
        <v>42</v>
      </c>
      <c r="P7480">
        <v>0</v>
      </c>
      <c r="T7480" s="3" t="str">
        <f t="shared" si="233"/>
        <v>.</v>
      </c>
      <c r="U7480" s="3" t="str">
        <f>IF(AND(R7480&lt;&gt;"_U",N7480&lt;&gt;9999,N7480&lt;&gt;999,L7480&lt;&gt;"Median"),IFERROR(VLOOKUP(A7480,'TA Total'!A:P,16,0),"."),".")</f>
        <v>.</v>
      </c>
    </row>
    <row r="7481" spans="1:21" x14ac:dyDescent="0.3">
      <c r="A7481" s="1" t="str">
        <f t="shared" si="232"/>
        <v>2023|Marlborough District|$50,001-$70,000</v>
      </c>
      <c r="B7481" t="s">
        <v>18</v>
      </c>
      <c r="C7481" t="s">
        <v>19</v>
      </c>
      <c r="D7481" t="s">
        <v>20</v>
      </c>
      <c r="E7481" t="s">
        <v>21</v>
      </c>
      <c r="F7481">
        <v>2023</v>
      </c>
      <c r="G7481">
        <v>2023</v>
      </c>
      <c r="H7481">
        <v>53</v>
      </c>
      <c r="I7481" t="s">
        <v>77</v>
      </c>
      <c r="J7481">
        <v>99</v>
      </c>
      <c r="K7481" t="s">
        <v>23</v>
      </c>
      <c r="L7481">
        <v>4</v>
      </c>
      <c r="M7481" t="s">
        <v>36</v>
      </c>
      <c r="N7481">
        <v>2</v>
      </c>
      <c r="O7481" t="s">
        <v>28</v>
      </c>
      <c r="P7481">
        <v>675</v>
      </c>
      <c r="T7481" s="3">
        <f t="shared" si="233"/>
        <v>29.84</v>
      </c>
      <c r="U7481" s="3">
        <f>IF(AND(R7481&lt;&gt;"_U",N7481&lt;&gt;9999,N7481&lt;&gt;999,L7481&lt;&gt;"Median"),IFERROR(VLOOKUP(A7481,'TA Total'!A:P,16,0),"."),".")</f>
        <v>2262</v>
      </c>
    </row>
    <row r="7482" spans="1:21" x14ac:dyDescent="0.3">
      <c r="A7482" s="1" t="str">
        <f t="shared" si="232"/>
        <v>2023|Marlborough District|$50,001-$70,000</v>
      </c>
      <c r="B7482" t="s">
        <v>18</v>
      </c>
      <c r="C7482" t="s">
        <v>19</v>
      </c>
      <c r="D7482" t="s">
        <v>20</v>
      </c>
      <c r="E7482" t="s">
        <v>21</v>
      </c>
      <c r="F7482">
        <v>2023</v>
      </c>
      <c r="G7482">
        <v>2023</v>
      </c>
      <c r="H7482">
        <v>53</v>
      </c>
      <c r="I7482" t="s">
        <v>77</v>
      </c>
      <c r="J7482">
        <v>99</v>
      </c>
      <c r="K7482" t="s">
        <v>23</v>
      </c>
      <c r="L7482">
        <v>4</v>
      </c>
      <c r="M7482" t="s">
        <v>36</v>
      </c>
      <c r="N7482">
        <v>7777</v>
      </c>
      <c r="O7482" t="s">
        <v>37</v>
      </c>
      <c r="P7482">
        <v>2262</v>
      </c>
      <c r="T7482" s="3">
        <f t="shared" si="233"/>
        <v>100</v>
      </c>
      <c r="U7482" s="3">
        <f>IF(AND(R7482&lt;&gt;"_U",N7482&lt;&gt;9999,N7482&lt;&gt;999,L7482&lt;&gt;"Median"),IFERROR(VLOOKUP(A7482,'TA Total'!A:P,16,0),"."),".")</f>
        <v>2262</v>
      </c>
    </row>
    <row r="7483" spans="1:21" x14ac:dyDescent="0.3">
      <c r="A7483" s="1" t="str">
        <f t="shared" si="232"/>
        <v>2023|Marlborough District|$50,001-$70,000</v>
      </c>
      <c r="B7483" t="s">
        <v>18</v>
      </c>
      <c r="C7483" t="s">
        <v>19</v>
      </c>
      <c r="D7483" t="s">
        <v>20</v>
      </c>
      <c r="E7483" t="s">
        <v>21</v>
      </c>
      <c r="F7483">
        <v>2023</v>
      </c>
      <c r="G7483">
        <v>2023</v>
      </c>
      <c r="H7483">
        <v>53</v>
      </c>
      <c r="I7483" t="s">
        <v>77</v>
      </c>
      <c r="J7483">
        <v>99</v>
      </c>
      <c r="K7483" t="s">
        <v>23</v>
      </c>
      <c r="L7483">
        <v>4</v>
      </c>
      <c r="M7483" t="s">
        <v>36</v>
      </c>
      <c r="N7483">
        <v>3</v>
      </c>
      <c r="O7483" t="s">
        <v>25</v>
      </c>
      <c r="P7483">
        <v>258</v>
      </c>
      <c r="T7483" s="3">
        <f t="shared" si="233"/>
        <v>11.41</v>
      </c>
      <c r="U7483" s="3">
        <f>IF(AND(R7483&lt;&gt;"_U",N7483&lt;&gt;9999,N7483&lt;&gt;999,L7483&lt;&gt;"Median"),IFERROR(VLOOKUP(A7483,'TA Total'!A:P,16,0),"."),".")</f>
        <v>2262</v>
      </c>
    </row>
    <row r="7484" spans="1:21" x14ac:dyDescent="0.3">
      <c r="A7484" s="1" t="str">
        <f t="shared" si="232"/>
        <v>2023|Marlborough District|$70,001-$100,000</v>
      </c>
      <c r="B7484" t="s">
        <v>18</v>
      </c>
      <c r="C7484" t="s">
        <v>19</v>
      </c>
      <c r="D7484" t="s">
        <v>20</v>
      </c>
      <c r="E7484" t="s">
        <v>21</v>
      </c>
      <c r="F7484">
        <v>2023</v>
      </c>
      <c r="G7484">
        <v>2023</v>
      </c>
      <c r="H7484">
        <v>53</v>
      </c>
      <c r="I7484" t="s">
        <v>77</v>
      </c>
      <c r="J7484">
        <v>99</v>
      </c>
      <c r="K7484" t="s">
        <v>23</v>
      </c>
      <c r="L7484">
        <v>5</v>
      </c>
      <c r="M7484" t="s">
        <v>58</v>
      </c>
      <c r="N7484">
        <v>999</v>
      </c>
      <c r="O7484" t="s">
        <v>42</v>
      </c>
      <c r="P7484">
        <v>0</v>
      </c>
      <c r="T7484" s="3" t="str">
        <f t="shared" si="233"/>
        <v>.</v>
      </c>
      <c r="U7484" s="3" t="str">
        <f>IF(AND(R7484&lt;&gt;"_U",N7484&lt;&gt;9999,N7484&lt;&gt;999,L7484&lt;&gt;"Median"),IFERROR(VLOOKUP(A7484,'TA Total'!A:P,16,0),"."),".")</f>
        <v>.</v>
      </c>
    </row>
    <row r="7485" spans="1:21" x14ac:dyDescent="0.3">
      <c r="A7485" s="1" t="str">
        <f t="shared" si="232"/>
        <v>2023|Marlborough District|$70,001-$100,000</v>
      </c>
      <c r="B7485" t="s">
        <v>18</v>
      </c>
      <c r="C7485" t="s">
        <v>19</v>
      </c>
      <c r="D7485" t="s">
        <v>20</v>
      </c>
      <c r="E7485" t="s">
        <v>21</v>
      </c>
      <c r="F7485">
        <v>2023</v>
      </c>
      <c r="G7485">
        <v>2023</v>
      </c>
      <c r="H7485">
        <v>53</v>
      </c>
      <c r="I7485" t="s">
        <v>77</v>
      </c>
      <c r="J7485">
        <v>99</v>
      </c>
      <c r="K7485" t="s">
        <v>23</v>
      </c>
      <c r="L7485">
        <v>5</v>
      </c>
      <c r="M7485" t="s">
        <v>58</v>
      </c>
      <c r="N7485">
        <v>3</v>
      </c>
      <c r="O7485" t="s">
        <v>25</v>
      </c>
      <c r="P7485">
        <v>312</v>
      </c>
      <c r="T7485" s="3">
        <f t="shared" si="233"/>
        <v>10.59</v>
      </c>
      <c r="U7485" s="3">
        <f>IF(AND(R7485&lt;&gt;"_U",N7485&lt;&gt;9999,N7485&lt;&gt;999,L7485&lt;&gt;"Median"),IFERROR(VLOOKUP(A7485,'TA Total'!A:P,16,0),"."),".")</f>
        <v>2946</v>
      </c>
    </row>
    <row r="7486" spans="1:21" x14ac:dyDescent="0.3">
      <c r="A7486" s="1" t="str">
        <f t="shared" si="232"/>
        <v>2023|Marlborough District|$70,001-$100,000</v>
      </c>
      <c r="B7486" t="s">
        <v>18</v>
      </c>
      <c r="C7486" t="s">
        <v>19</v>
      </c>
      <c r="D7486" t="s">
        <v>20</v>
      </c>
      <c r="E7486" t="s">
        <v>21</v>
      </c>
      <c r="F7486">
        <v>2023</v>
      </c>
      <c r="G7486">
        <v>2023</v>
      </c>
      <c r="H7486">
        <v>53</v>
      </c>
      <c r="I7486" t="s">
        <v>77</v>
      </c>
      <c r="J7486">
        <v>99</v>
      </c>
      <c r="K7486" t="s">
        <v>23</v>
      </c>
      <c r="L7486">
        <v>5</v>
      </c>
      <c r="M7486" t="s">
        <v>58</v>
      </c>
      <c r="N7486">
        <v>9999</v>
      </c>
      <c r="O7486" t="s">
        <v>40</v>
      </c>
      <c r="P7486">
        <v>2946</v>
      </c>
      <c r="T7486" s="3" t="str">
        <f t="shared" si="233"/>
        <v>.</v>
      </c>
      <c r="U7486" s="3" t="str">
        <f>IF(AND(R7486&lt;&gt;"_U",N7486&lt;&gt;9999,N7486&lt;&gt;999,L7486&lt;&gt;"Median"),IFERROR(VLOOKUP(A7486,'TA Total'!A:P,16,0),"."),".")</f>
        <v>.</v>
      </c>
    </row>
    <row r="7487" spans="1:21" x14ac:dyDescent="0.3">
      <c r="A7487" s="1" t="str">
        <f t="shared" si="232"/>
        <v>2023|Marlborough District|$70,001-$100,000</v>
      </c>
      <c r="B7487" t="s">
        <v>18</v>
      </c>
      <c r="C7487" t="s">
        <v>19</v>
      </c>
      <c r="D7487" t="s">
        <v>20</v>
      </c>
      <c r="E7487" t="s">
        <v>21</v>
      </c>
      <c r="F7487">
        <v>2023</v>
      </c>
      <c r="G7487">
        <v>2023</v>
      </c>
      <c r="H7487">
        <v>53</v>
      </c>
      <c r="I7487" t="s">
        <v>77</v>
      </c>
      <c r="J7487">
        <v>99</v>
      </c>
      <c r="K7487" t="s">
        <v>23</v>
      </c>
      <c r="L7487">
        <v>5</v>
      </c>
      <c r="M7487" t="s">
        <v>58</v>
      </c>
      <c r="N7487">
        <v>7777</v>
      </c>
      <c r="O7487" t="s">
        <v>37</v>
      </c>
      <c r="P7487">
        <v>2946</v>
      </c>
      <c r="T7487" s="3">
        <f t="shared" si="233"/>
        <v>100</v>
      </c>
      <c r="U7487" s="3">
        <f>IF(AND(R7487&lt;&gt;"_U",N7487&lt;&gt;9999,N7487&lt;&gt;999,L7487&lt;&gt;"Median"),IFERROR(VLOOKUP(A7487,'TA Total'!A:P,16,0),"."),".")</f>
        <v>2946</v>
      </c>
    </row>
    <row r="7488" spans="1:21" x14ac:dyDescent="0.3">
      <c r="A7488" s="1" t="str">
        <f t="shared" si="232"/>
        <v>2023|Marlborough District|$70,001-$100,000</v>
      </c>
      <c r="B7488" t="s">
        <v>18</v>
      </c>
      <c r="C7488" t="s">
        <v>19</v>
      </c>
      <c r="D7488" t="s">
        <v>20</v>
      </c>
      <c r="E7488" t="s">
        <v>21</v>
      </c>
      <c r="F7488">
        <v>2023</v>
      </c>
      <c r="G7488">
        <v>2023</v>
      </c>
      <c r="H7488">
        <v>53</v>
      </c>
      <c r="I7488" t="s">
        <v>77</v>
      </c>
      <c r="J7488">
        <v>99</v>
      </c>
      <c r="K7488" t="s">
        <v>23</v>
      </c>
      <c r="L7488">
        <v>5</v>
      </c>
      <c r="M7488" t="s">
        <v>58</v>
      </c>
      <c r="N7488">
        <v>1</v>
      </c>
      <c r="O7488" t="s">
        <v>33</v>
      </c>
      <c r="P7488">
        <v>1821</v>
      </c>
      <c r="T7488" s="3">
        <f t="shared" si="233"/>
        <v>61.81</v>
      </c>
      <c r="U7488" s="3">
        <f>IF(AND(R7488&lt;&gt;"_U",N7488&lt;&gt;9999,N7488&lt;&gt;999,L7488&lt;&gt;"Median"),IFERROR(VLOOKUP(A7488,'TA Total'!A:P,16,0),"."),".")</f>
        <v>2946</v>
      </c>
    </row>
    <row r="7489" spans="1:21" x14ac:dyDescent="0.3">
      <c r="A7489" s="1" t="str">
        <f t="shared" si="232"/>
        <v>2023|Marlborough District|$70,001-$100,000</v>
      </c>
      <c r="B7489" t="s">
        <v>18</v>
      </c>
      <c r="C7489" t="s">
        <v>19</v>
      </c>
      <c r="D7489" t="s">
        <v>20</v>
      </c>
      <c r="E7489" t="s">
        <v>21</v>
      </c>
      <c r="F7489">
        <v>2023</v>
      </c>
      <c r="G7489">
        <v>2023</v>
      </c>
      <c r="H7489">
        <v>53</v>
      </c>
      <c r="I7489" t="s">
        <v>77</v>
      </c>
      <c r="J7489">
        <v>99</v>
      </c>
      <c r="K7489" t="s">
        <v>23</v>
      </c>
      <c r="L7489">
        <v>5</v>
      </c>
      <c r="M7489" t="s">
        <v>58</v>
      </c>
      <c r="N7489">
        <v>2</v>
      </c>
      <c r="O7489" t="s">
        <v>28</v>
      </c>
      <c r="P7489">
        <v>813</v>
      </c>
      <c r="T7489" s="3">
        <f t="shared" si="233"/>
        <v>27.6</v>
      </c>
      <c r="U7489" s="3">
        <f>IF(AND(R7489&lt;&gt;"_U",N7489&lt;&gt;9999,N7489&lt;&gt;999,L7489&lt;&gt;"Median"),IFERROR(VLOOKUP(A7489,'TA Total'!A:P,16,0),"."),".")</f>
        <v>2946</v>
      </c>
    </row>
    <row r="7490" spans="1:21" x14ac:dyDescent="0.3">
      <c r="A7490" s="1" t="str">
        <f t="shared" si="232"/>
        <v>2023|Marlborough District|$100,001-$150,000</v>
      </c>
      <c r="B7490" t="s">
        <v>18</v>
      </c>
      <c r="C7490" t="s">
        <v>19</v>
      </c>
      <c r="D7490" t="s">
        <v>20</v>
      </c>
      <c r="E7490" t="s">
        <v>21</v>
      </c>
      <c r="F7490">
        <v>2023</v>
      </c>
      <c r="G7490">
        <v>2023</v>
      </c>
      <c r="H7490">
        <v>53</v>
      </c>
      <c r="I7490" t="s">
        <v>77</v>
      </c>
      <c r="J7490">
        <v>99</v>
      </c>
      <c r="K7490" t="s">
        <v>23</v>
      </c>
      <c r="L7490">
        <v>6</v>
      </c>
      <c r="M7490" t="s">
        <v>59</v>
      </c>
      <c r="N7490">
        <v>3</v>
      </c>
      <c r="O7490" t="s">
        <v>25</v>
      </c>
      <c r="P7490">
        <v>411</v>
      </c>
      <c r="T7490" s="3">
        <f t="shared" si="233"/>
        <v>10.19</v>
      </c>
      <c r="U7490" s="3">
        <f>IF(AND(R7490&lt;&gt;"_U",N7490&lt;&gt;9999,N7490&lt;&gt;999,L7490&lt;&gt;"Median"),IFERROR(VLOOKUP(A7490,'TA Total'!A:P,16,0),"."),".")</f>
        <v>4035</v>
      </c>
    </row>
    <row r="7491" spans="1:21" x14ac:dyDescent="0.3">
      <c r="A7491" s="1" t="str">
        <f t="shared" ref="A7491:A7554" si="234">G7491&amp;"|"&amp;I7491&amp;"|"&amp;M7491</f>
        <v>2023|Marlborough District|$100,001-$150,000</v>
      </c>
      <c r="B7491" t="s">
        <v>18</v>
      </c>
      <c r="C7491" t="s">
        <v>19</v>
      </c>
      <c r="D7491" t="s">
        <v>20</v>
      </c>
      <c r="E7491" t="s">
        <v>21</v>
      </c>
      <c r="F7491">
        <v>2023</v>
      </c>
      <c r="G7491">
        <v>2023</v>
      </c>
      <c r="H7491">
        <v>53</v>
      </c>
      <c r="I7491" t="s">
        <v>77</v>
      </c>
      <c r="J7491">
        <v>99</v>
      </c>
      <c r="K7491" t="s">
        <v>23</v>
      </c>
      <c r="L7491">
        <v>6</v>
      </c>
      <c r="M7491" t="s">
        <v>59</v>
      </c>
      <c r="N7491">
        <v>2</v>
      </c>
      <c r="O7491" t="s">
        <v>28</v>
      </c>
      <c r="P7491">
        <v>948</v>
      </c>
      <c r="T7491" s="3">
        <f t="shared" ref="T7491:T7554" si="235">IF(AND(R7491&lt;&gt;"_U",R7491&lt;&gt;"c",N7491&lt;&gt;999,N7491&lt;&gt;9999,L7491&lt;&gt;"Median"),IFERROR((ROUND(P7491/U7491*100,2)),"."),".")</f>
        <v>23.49</v>
      </c>
      <c r="U7491" s="3">
        <f>IF(AND(R7491&lt;&gt;"_U",N7491&lt;&gt;9999,N7491&lt;&gt;999,L7491&lt;&gt;"Median"),IFERROR(VLOOKUP(A7491,'TA Total'!A:P,16,0),"."),".")</f>
        <v>4035</v>
      </c>
    </row>
    <row r="7492" spans="1:21" x14ac:dyDescent="0.3">
      <c r="A7492" s="1" t="str">
        <f t="shared" si="234"/>
        <v>2023|Marlborough District|$100,001-$150,000</v>
      </c>
      <c r="B7492" t="s">
        <v>18</v>
      </c>
      <c r="C7492" t="s">
        <v>19</v>
      </c>
      <c r="D7492" t="s">
        <v>20</v>
      </c>
      <c r="E7492" t="s">
        <v>21</v>
      </c>
      <c r="F7492">
        <v>2023</v>
      </c>
      <c r="G7492">
        <v>2023</v>
      </c>
      <c r="H7492">
        <v>53</v>
      </c>
      <c r="I7492" t="s">
        <v>77</v>
      </c>
      <c r="J7492">
        <v>99</v>
      </c>
      <c r="K7492" t="s">
        <v>23</v>
      </c>
      <c r="L7492">
        <v>6</v>
      </c>
      <c r="M7492" t="s">
        <v>59</v>
      </c>
      <c r="N7492">
        <v>7777</v>
      </c>
      <c r="O7492" t="s">
        <v>37</v>
      </c>
      <c r="P7492">
        <v>4035</v>
      </c>
      <c r="T7492" s="3">
        <f t="shared" si="235"/>
        <v>100</v>
      </c>
      <c r="U7492" s="3">
        <f>IF(AND(R7492&lt;&gt;"_U",N7492&lt;&gt;9999,N7492&lt;&gt;999,L7492&lt;&gt;"Median"),IFERROR(VLOOKUP(A7492,'TA Total'!A:P,16,0),"."),".")</f>
        <v>4035</v>
      </c>
    </row>
    <row r="7493" spans="1:21" x14ac:dyDescent="0.3">
      <c r="A7493" s="1" t="str">
        <f t="shared" si="234"/>
        <v>2023|Marlborough District|$100,001-$150,000</v>
      </c>
      <c r="B7493" t="s">
        <v>18</v>
      </c>
      <c r="C7493" t="s">
        <v>19</v>
      </c>
      <c r="D7493" t="s">
        <v>20</v>
      </c>
      <c r="E7493" t="s">
        <v>21</v>
      </c>
      <c r="F7493">
        <v>2023</v>
      </c>
      <c r="G7493">
        <v>2023</v>
      </c>
      <c r="H7493">
        <v>53</v>
      </c>
      <c r="I7493" t="s">
        <v>77</v>
      </c>
      <c r="J7493">
        <v>99</v>
      </c>
      <c r="K7493" t="s">
        <v>23</v>
      </c>
      <c r="L7493">
        <v>6</v>
      </c>
      <c r="M7493" t="s">
        <v>59</v>
      </c>
      <c r="N7493">
        <v>9999</v>
      </c>
      <c r="O7493" t="s">
        <v>40</v>
      </c>
      <c r="P7493">
        <v>4035</v>
      </c>
      <c r="T7493" s="3" t="str">
        <f t="shared" si="235"/>
        <v>.</v>
      </c>
      <c r="U7493" s="3" t="str">
        <f>IF(AND(R7493&lt;&gt;"_U",N7493&lt;&gt;9999,N7493&lt;&gt;999,L7493&lt;&gt;"Median"),IFERROR(VLOOKUP(A7493,'TA Total'!A:P,16,0),"."),".")</f>
        <v>.</v>
      </c>
    </row>
    <row r="7494" spans="1:21" x14ac:dyDescent="0.3">
      <c r="A7494" s="1" t="str">
        <f t="shared" si="234"/>
        <v>2023|Marlborough District|$100,001-$150,000</v>
      </c>
      <c r="B7494" t="s">
        <v>18</v>
      </c>
      <c r="C7494" t="s">
        <v>19</v>
      </c>
      <c r="D7494" t="s">
        <v>20</v>
      </c>
      <c r="E7494" t="s">
        <v>21</v>
      </c>
      <c r="F7494">
        <v>2023</v>
      </c>
      <c r="G7494">
        <v>2023</v>
      </c>
      <c r="H7494">
        <v>53</v>
      </c>
      <c r="I7494" t="s">
        <v>77</v>
      </c>
      <c r="J7494">
        <v>99</v>
      </c>
      <c r="K7494" t="s">
        <v>23</v>
      </c>
      <c r="L7494">
        <v>6</v>
      </c>
      <c r="M7494" t="s">
        <v>59</v>
      </c>
      <c r="N7494">
        <v>1</v>
      </c>
      <c r="O7494" t="s">
        <v>33</v>
      </c>
      <c r="P7494">
        <v>2673</v>
      </c>
      <c r="T7494" s="3">
        <f t="shared" si="235"/>
        <v>66.25</v>
      </c>
      <c r="U7494" s="3">
        <f>IF(AND(R7494&lt;&gt;"_U",N7494&lt;&gt;9999,N7494&lt;&gt;999,L7494&lt;&gt;"Median"),IFERROR(VLOOKUP(A7494,'TA Total'!A:P,16,0),"."),".")</f>
        <v>4035</v>
      </c>
    </row>
    <row r="7495" spans="1:21" x14ac:dyDescent="0.3">
      <c r="A7495" s="1" t="str">
        <f t="shared" si="234"/>
        <v>2023|Marlborough District|$100,001-$150,000</v>
      </c>
      <c r="B7495" t="s">
        <v>18</v>
      </c>
      <c r="C7495" t="s">
        <v>19</v>
      </c>
      <c r="D7495" t="s">
        <v>20</v>
      </c>
      <c r="E7495" t="s">
        <v>21</v>
      </c>
      <c r="F7495">
        <v>2023</v>
      </c>
      <c r="G7495">
        <v>2023</v>
      </c>
      <c r="H7495">
        <v>53</v>
      </c>
      <c r="I7495" t="s">
        <v>77</v>
      </c>
      <c r="J7495">
        <v>99</v>
      </c>
      <c r="K7495" t="s">
        <v>23</v>
      </c>
      <c r="L7495">
        <v>6</v>
      </c>
      <c r="M7495" t="s">
        <v>59</v>
      </c>
      <c r="N7495">
        <v>999</v>
      </c>
      <c r="O7495" t="s">
        <v>42</v>
      </c>
      <c r="P7495">
        <v>0</v>
      </c>
      <c r="T7495" s="3" t="str">
        <f t="shared" si="235"/>
        <v>.</v>
      </c>
      <c r="U7495" s="3" t="str">
        <f>IF(AND(R7495&lt;&gt;"_U",N7495&lt;&gt;9999,N7495&lt;&gt;999,L7495&lt;&gt;"Median"),IFERROR(VLOOKUP(A7495,'TA Total'!A:P,16,0),"."),".")</f>
        <v>.</v>
      </c>
    </row>
    <row r="7496" spans="1:21" x14ac:dyDescent="0.3">
      <c r="A7496" s="1" t="str">
        <f t="shared" si="234"/>
        <v>2023|Marlborough District|$150,001-$200,000</v>
      </c>
      <c r="B7496" t="s">
        <v>18</v>
      </c>
      <c r="C7496" t="s">
        <v>19</v>
      </c>
      <c r="D7496" t="s">
        <v>20</v>
      </c>
      <c r="E7496" t="s">
        <v>21</v>
      </c>
      <c r="F7496">
        <v>2023</v>
      </c>
      <c r="G7496">
        <v>2023</v>
      </c>
      <c r="H7496">
        <v>53</v>
      </c>
      <c r="I7496" t="s">
        <v>77</v>
      </c>
      <c r="J7496">
        <v>99</v>
      </c>
      <c r="K7496" t="s">
        <v>23</v>
      </c>
      <c r="L7496">
        <v>7</v>
      </c>
      <c r="M7496" t="s">
        <v>43</v>
      </c>
      <c r="N7496">
        <v>1</v>
      </c>
      <c r="O7496" t="s">
        <v>33</v>
      </c>
      <c r="P7496">
        <v>1434</v>
      </c>
      <c r="T7496" s="3">
        <f t="shared" si="235"/>
        <v>69.08</v>
      </c>
      <c r="U7496" s="3">
        <f>IF(AND(R7496&lt;&gt;"_U",N7496&lt;&gt;9999,N7496&lt;&gt;999,L7496&lt;&gt;"Median"),IFERROR(VLOOKUP(A7496,'TA Total'!A:P,16,0),"."),".")</f>
        <v>2076</v>
      </c>
    </row>
    <row r="7497" spans="1:21" x14ac:dyDescent="0.3">
      <c r="A7497" s="1" t="str">
        <f t="shared" si="234"/>
        <v>2023|Marlborough District|$150,001-$200,000</v>
      </c>
      <c r="B7497" t="s">
        <v>18</v>
      </c>
      <c r="C7497" t="s">
        <v>19</v>
      </c>
      <c r="D7497" t="s">
        <v>20</v>
      </c>
      <c r="E7497" t="s">
        <v>21</v>
      </c>
      <c r="F7497">
        <v>2023</v>
      </c>
      <c r="G7497">
        <v>2023</v>
      </c>
      <c r="H7497">
        <v>53</v>
      </c>
      <c r="I7497" t="s">
        <v>77</v>
      </c>
      <c r="J7497">
        <v>99</v>
      </c>
      <c r="K7497" t="s">
        <v>23</v>
      </c>
      <c r="L7497">
        <v>7</v>
      </c>
      <c r="M7497" t="s">
        <v>43</v>
      </c>
      <c r="N7497">
        <v>3</v>
      </c>
      <c r="O7497" t="s">
        <v>25</v>
      </c>
      <c r="P7497">
        <v>273</v>
      </c>
      <c r="T7497" s="3">
        <f t="shared" si="235"/>
        <v>13.15</v>
      </c>
      <c r="U7497" s="3">
        <f>IF(AND(R7497&lt;&gt;"_U",N7497&lt;&gt;9999,N7497&lt;&gt;999,L7497&lt;&gt;"Median"),IFERROR(VLOOKUP(A7497,'TA Total'!A:P,16,0),"."),".")</f>
        <v>2076</v>
      </c>
    </row>
    <row r="7498" spans="1:21" x14ac:dyDescent="0.3">
      <c r="A7498" s="1" t="str">
        <f t="shared" si="234"/>
        <v>2023|Marlborough District|$150,001-$200,000</v>
      </c>
      <c r="B7498" t="s">
        <v>18</v>
      </c>
      <c r="C7498" t="s">
        <v>19</v>
      </c>
      <c r="D7498" t="s">
        <v>20</v>
      </c>
      <c r="E7498" t="s">
        <v>21</v>
      </c>
      <c r="F7498">
        <v>2023</v>
      </c>
      <c r="G7498">
        <v>2023</v>
      </c>
      <c r="H7498">
        <v>53</v>
      </c>
      <c r="I7498" t="s">
        <v>77</v>
      </c>
      <c r="J7498">
        <v>99</v>
      </c>
      <c r="K7498" t="s">
        <v>23</v>
      </c>
      <c r="L7498">
        <v>7</v>
      </c>
      <c r="M7498" t="s">
        <v>43</v>
      </c>
      <c r="N7498">
        <v>2</v>
      </c>
      <c r="O7498" t="s">
        <v>28</v>
      </c>
      <c r="P7498">
        <v>369</v>
      </c>
      <c r="T7498" s="3">
        <f t="shared" si="235"/>
        <v>17.77</v>
      </c>
      <c r="U7498" s="3">
        <f>IF(AND(R7498&lt;&gt;"_U",N7498&lt;&gt;9999,N7498&lt;&gt;999,L7498&lt;&gt;"Median"),IFERROR(VLOOKUP(A7498,'TA Total'!A:P,16,0),"."),".")</f>
        <v>2076</v>
      </c>
    </row>
    <row r="7499" spans="1:21" x14ac:dyDescent="0.3">
      <c r="A7499" s="1" t="str">
        <f t="shared" si="234"/>
        <v>2023|Marlborough District|$150,001-$200,000</v>
      </c>
      <c r="B7499" t="s">
        <v>18</v>
      </c>
      <c r="C7499" t="s">
        <v>19</v>
      </c>
      <c r="D7499" t="s">
        <v>20</v>
      </c>
      <c r="E7499" t="s">
        <v>21</v>
      </c>
      <c r="F7499">
        <v>2023</v>
      </c>
      <c r="G7499">
        <v>2023</v>
      </c>
      <c r="H7499">
        <v>53</v>
      </c>
      <c r="I7499" t="s">
        <v>77</v>
      </c>
      <c r="J7499">
        <v>99</v>
      </c>
      <c r="K7499" t="s">
        <v>23</v>
      </c>
      <c r="L7499">
        <v>7</v>
      </c>
      <c r="M7499" t="s">
        <v>43</v>
      </c>
      <c r="N7499">
        <v>999</v>
      </c>
      <c r="O7499" t="s">
        <v>42</v>
      </c>
      <c r="P7499">
        <v>0</v>
      </c>
      <c r="T7499" s="3" t="str">
        <f t="shared" si="235"/>
        <v>.</v>
      </c>
      <c r="U7499" s="3" t="str">
        <f>IF(AND(R7499&lt;&gt;"_U",N7499&lt;&gt;9999,N7499&lt;&gt;999,L7499&lt;&gt;"Median"),IFERROR(VLOOKUP(A7499,'TA Total'!A:P,16,0),"."),".")</f>
        <v>.</v>
      </c>
    </row>
    <row r="7500" spans="1:21" x14ac:dyDescent="0.3">
      <c r="A7500" s="1" t="str">
        <f t="shared" si="234"/>
        <v>2023|Marlborough District|$150,001-$200,000</v>
      </c>
      <c r="B7500" t="s">
        <v>18</v>
      </c>
      <c r="C7500" t="s">
        <v>19</v>
      </c>
      <c r="D7500" t="s">
        <v>20</v>
      </c>
      <c r="E7500" t="s">
        <v>21</v>
      </c>
      <c r="F7500">
        <v>2023</v>
      </c>
      <c r="G7500">
        <v>2023</v>
      </c>
      <c r="H7500">
        <v>53</v>
      </c>
      <c r="I7500" t="s">
        <v>77</v>
      </c>
      <c r="J7500">
        <v>99</v>
      </c>
      <c r="K7500" t="s">
        <v>23</v>
      </c>
      <c r="L7500">
        <v>7</v>
      </c>
      <c r="M7500" t="s">
        <v>43</v>
      </c>
      <c r="N7500">
        <v>7777</v>
      </c>
      <c r="O7500" t="s">
        <v>37</v>
      </c>
      <c r="P7500">
        <v>2076</v>
      </c>
      <c r="T7500" s="3">
        <f t="shared" si="235"/>
        <v>100</v>
      </c>
      <c r="U7500" s="3">
        <f>IF(AND(R7500&lt;&gt;"_U",N7500&lt;&gt;9999,N7500&lt;&gt;999,L7500&lt;&gt;"Median"),IFERROR(VLOOKUP(A7500,'TA Total'!A:P,16,0),"."),".")</f>
        <v>2076</v>
      </c>
    </row>
    <row r="7501" spans="1:21" x14ac:dyDescent="0.3">
      <c r="A7501" s="1" t="str">
        <f t="shared" si="234"/>
        <v>2023|Marlborough District|$150,001-$200,000</v>
      </c>
      <c r="B7501" t="s">
        <v>18</v>
      </c>
      <c r="C7501" t="s">
        <v>19</v>
      </c>
      <c r="D7501" t="s">
        <v>20</v>
      </c>
      <c r="E7501" t="s">
        <v>21</v>
      </c>
      <c r="F7501">
        <v>2023</v>
      </c>
      <c r="G7501">
        <v>2023</v>
      </c>
      <c r="H7501">
        <v>53</v>
      </c>
      <c r="I7501" t="s">
        <v>77</v>
      </c>
      <c r="J7501">
        <v>99</v>
      </c>
      <c r="K7501" t="s">
        <v>23</v>
      </c>
      <c r="L7501">
        <v>7</v>
      </c>
      <c r="M7501" t="s">
        <v>43</v>
      </c>
      <c r="N7501">
        <v>9999</v>
      </c>
      <c r="O7501" t="s">
        <v>40</v>
      </c>
      <c r="P7501">
        <v>2076</v>
      </c>
      <c r="T7501" s="3" t="str">
        <f t="shared" si="235"/>
        <v>.</v>
      </c>
      <c r="U7501" s="3" t="str">
        <f>IF(AND(R7501&lt;&gt;"_U",N7501&lt;&gt;9999,N7501&lt;&gt;999,L7501&lt;&gt;"Median"),IFERROR(VLOOKUP(A7501,'TA Total'!A:P,16,0),"."),".")</f>
        <v>.</v>
      </c>
    </row>
    <row r="7502" spans="1:21" x14ac:dyDescent="0.3">
      <c r="A7502" s="1" t="str">
        <f t="shared" si="234"/>
        <v>2023|Marlborough District|$200,001 or more</v>
      </c>
      <c r="B7502" t="s">
        <v>18</v>
      </c>
      <c r="C7502" t="s">
        <v>19</v>
      </c>
      <c r="D7502" t="s">
        <v>20</v>
      </c>
      <c r="E7502" t="s">
        <v>21</v>
      </c>
      <c r="F7502">
        <v>2023</v>
      </c>
      <c r="G7502">
        <v>2023</v>
      </c>
      <c r="H7502">
        <v>53</v>
      </c>
      <c r="I7502" t="s">
        <v>77</v>
      </c>
      <c r="J7502">
        <v>99</v>
      </c>
      <c r="K7502" t="s">
        <v>23</v>
      </c>
      <c r="L7502">
        <v>8</v>
      </c>
      <c r="M7502" t="s">
        <v>27</v>
      </c>
      <c r="N7502">
        <v>9999</v>
      </c>
      <c r="O7502" t="s">
        <v>40</v>
      </c>
      <c r="P7502">
        <v>1578</v>
      </c>
      <c r="T7502" s="3" t="str">
        <f t="shared" si="235"/>
        <v>.</v>
      </c>
      <c r="U7502" s="3" t="str">
        <f>IF(AND(R7502&lt;&gt;"_U",N7502&lt;&gt;9999,N7502&lt;&gt;999,L7502&lt;&gt;"Median"),IFERROR(VLOOKUP(A7502,'TA Total'!A:P,16,0),"."),".")</f>
        <v>.</v>
      </c>
    </row>
    <row r="7503" spans="1:21" x14ac:dyDescent="0.3">
      <c r="A7503" s="1" t="str">
        <f t="shared" si="234"/>
        <v>2023|Marlborough District|$200,001 or more</v>
      </c>
      <c r="B7503" t="s">
        <v>18</v>
      </c>
      <c r="C7503" t="s">
        <v>19</v>
      </c>
      <c r="D7503" t="s">
        <v>20</v>
      </c>
      <c r="E7503" t="s">
        <v>21</v>
      </c>
      <c r="F7503">
        <v>2023</v>
      </c>
      <c r="G7503">
        <v>2023</v>
      </c>
      <c r="H7503">
        <v>53</v>
      </c>
      <c r="I7503" t="s">
        <v>77</v>
      </c>
      <c r="J7503">
        <v>99</v>
      </c>
      <c r="K7503" t="s">
        <v>23</v>
      </c>
      <c r="L7503">
        <v>8</v>
      </c>
      <c r="M7503" t="s">
        <v>27</v>
      </c>
      <c r="N7503">
        <v>999</v>
      </c>
      <c r="O7503" t="s">
        <v>42</v>
      </c>
      <c r="P7503">
        <v>0</v>
      </c>
      <c r="T7503" s="3" t="str">
        <f t="shared" si="235"/>
        <v>.</v>
      </c>
      <c r="U7503" s="3" t="str">
        <f>IF(AND(R7503&lt;&gt;"_U",N7503&lt;&gt;9999,N7503&lt;&gt;999,L7503&lt;&gt;"Median"),IFERROR(VLOOKUP(A7503,'TA Total'!A:P,16,0),"."),".")</f>
        <v>.</v>
      </c>
    </row>
    <row r="7504" spans="1:21" x14ac:dyDescent="0.3">
      <c r="A7504" s="1" t="str">
        <f t="shared" si="234"/>
        <v>2023|Marlborough District|$200,001 or more</v>
      </c>
      <c r="B7504" t="s">
        <v>18</v>
      </c>
      <c r="C7504" t="s">
        <v>19</v>
      </c>
      <c r="D7504" t="s">
        <v>20</v>
      </c>
      <c r="E7504" t="s">
        <v>21</v>
      </c>
      <c r="F7504">
        <v>2023</v>
      </c>
      <c r="G7504">
        <v>2023</v>
      </c>
      <c r="H7504">
        <v>53</v>
      </c>
      <c r="I7504" t="s">
        <v>77</v>
      </c>
      <c r="J7504">
        <v>99</v>
      </c>
      <c r="K7504" t="s">
        <v>23</v>
      </c>
      <c r="L7504">
        <v>8</v>
      </c>
      <c r="M7504" t="s">
        <v>27</v>
      </c>
      <c r="N7504">
        <v>1</v>
      </c>
      <c r="O7504" t="s">
        <v>33</v>
      </c>
      <c r="P7504">
        <v>1002</v>
      </c>
      <c r="T7504" s="3">
        <f t="shared" si="235"/>
        <v>63.5</v>
      </c>
      <c r="U7504" s="3">
        <f>IF(AND(R7504&lt;&gt;"_U",N7504&lt;&gt;9999,N7504&lt;&gt;999,L7504&lt;&gt;"Median"),IFERROR(VLOOKUP(A7504,'TA Total'!A:P,16,0),"."),".")</f>
        <v>1578</v>
      </c>
    </row>
    <row r="7505" spans="1:21" x14ac:dyDescent="0.3">
      <c r="A7505" s="1" t="str">
        <f t="shared" si="234"/>
        <v>2023|Marlborough District|$200,001 or more</v>
      </c>
      <c r="B7505" t="s">
        <v>18</v>
      </c>
      <c r="C7505" t="s">
        <v>19</v>
      </c>
      <c r="D7505" t="s">
        <v>20</v>
      </c>
      <c r="E7505" t="s">
        <v>21</v>
      </c>
      <c r="F7505">
        <v>2023</v>
      </c>
      <c r="G7505">
        <v>2023</v>
      </c>
      <c r="H7505">
        <v>53</v>
      </c>
      <c r="I7505" t="s">
        <v>77</v>
      </c>
      <c r="J7505">
        <v>99</v>
      </c>
      <c r="K7505" t="s">
        <v>23</v>
      </c>
      <c r="L7505">
        <v>8</v>
      </c>
      <c r="M7505" t="s">
        <v>27</v>
      </c>
      <c r="N7505">
        <v>2</v>
      </c>
      <c r="O7505" t="s">
        <v>28</v>
      </c>
      <c r="P7505">
        <v>213</v>
      </c>
      <c r="T7505" s="3">
        <f t="shared" si="235"/>
        <v>13.5</v>
      </c>
      <c r="U7505" s="3">
        <f>IF(AND(R7505&lt;&gt;"_U",N7505&lt;&gt;9999,N7505&lt;&gt;999,L7505&lt;&gt;"Median"),IFERROR(VLOOKUP(A7505,'TA Total'!A:P,16,0),"."),".")</f>
        <v>1578</v>
      </c>
    </row>
    <row r="7506" spans="1:21" x14ac:dyDescent="0.3">
      <c r="A7506" s="1" t="str">
        <f t="shared" si="234"/>
        <v>2023|Marlborough District|$200,001 or more</v>
      </c>
      <c r="B7506" t="s">
        <v>18</v>
      </c>
      <c r="C7506" t="s">
        <v>19</v>
      </c>
      <c r="D7506" t="s">
        <v>20</v>
      </c>
      <c r="E7506" t="s">
        <v>21</v>
      </c>
      <c r="F7506">
        <v>2023</v>
      </c>
      <c r="G7506">
        <v>2023</v>
      </c>
      <c r="H7506">
        <v>53</v>
      </c>
      <c r="I7506" t="s">
        <v>77</v>
      </c>
      <c r="J7506">
        <v>99</v>
      </c>
      <c r="K7506" t="s">
        <v>23</v>
      </c>
      <c r="L7506">
        <v>8</v>
      </c>
      <c r="M7506" t="s">
        <v>27</v>
      </c>
      <c r="N7506">
        <v>3</v>
      </c>
      <c r="O7506" t="s">
        <v>25</v>
      </c>
      <c r="P7506">
        <v>366</v>
      </c>
      <c r="T7506" s="3">
        <f t="shared" si="235"/>
        <v>23.19</v>
      </c>
      <c r="U7506" s="3">
        <f>IF(AND(R7506&lt;&gt;"_U",N7506&lt;&gt;9999,N7506&lt;&gt;999,L7506&lt;&gt;"Median"),IFERROR(VLOOKUP(A7506,'TA Total'!A:P,16,0),"."),".")</f>
        <v>1578</v>
      </c>
    </row>
    <row r="7507" spans="1:21" x14ac:dyDescent="0.3">
      <c r="A7507" s="1" t="str">
        <f t="shared" si="234"/>
        <v>2023|Marlborough District|$200,001 or more</v>
      </c>
      <c r="B7507" t="s">
        <v>18</v>
      </c>
      <c r="C7507" t="s">
        <v>19</v>
      </c>
      <c r="D7507" t="s">
        <v>20</v>
      </c>
      <c r="E7507" t="s">
        <v>21</v>
      </c>
      <c r="F7507">
        <v>2023</v>
      </c>
      <c r="G7507">
        <v>2023</v>
      </c>
      <c r="H7507">
        <v>53</v>
      </c>
      <c r="I7507" t="s">
        <v>77</v>
      </c>
      <c r="J7507">
        <v>99</v>
      </c>
      <c r="K7507" t="s">
        <v>23</v>
      </c>
      <c r="L7507">
        <v>8</v>
      </c>
      <c r="M7507" t="s">
        <v>27</v>
      </c>
      <c r="N7507">
        <v>7777</v>
      </c>
      <c r="O7507" t="s">
        <v>37</v>
      </c>
      <c r="P7507">
        <v>1578</v>
      </c>
      <c r="T7507" s="3">
        <f t="shared" si="235"/>
        <v>100</v>
      </c>
      <c r="U7507" s="3">
        <f>IF(AND(R7507&lt;&gt;"_U",N7507&lt;&gt;9999,N7507&lt;&gt;999,L7507&lt;&gt;"Median"),IFERROR(VLOOKUP(A7507,'TA Total'!A:P,16,0),"."),".")</f>
        <v>1578</v>
      </c>
    </row>
    <row r="7508" spans="1:21" x14ac:dyDescent="0.3">
      <c r="A7508" s="1" t="str">
        <f t="shared" si="234"/>
        <v>2023|Marlborough District|Total stated - total household income</v>
      </c>
      <c r="B7508" t="s">
        <v>18</v>
      </c>
      <c r="C7508" t="s">
        <v>19</v>
      </c>
      <c r="D7508" t="s">
        <v>20</v>
      </c>
      <c r="E7508" t="s">
        <v>21</v>
      </c>
      <c r="F7508">
        <v>2023</v>
      </c>
      <c r="G7508">
        <v>2023</v>
      </c>
      <c r="H7508">
        <v>53</v>
      </c>
      <c r="I7508" t="s">
        <v>77</v>
      </c>
      <c r="J7508">
        <v>99</v>
      </c>
      <c r="K7508" t="s">
        <v>23</v>
      </c>
      <c r="L7508">
        <v>77</v>
      </c>
      <c r="M7508" t="s">
        <v>32</v>
      </c>
      <c r="N7508">
        <v>9999</v>
      </c>
      <c r="O7508" t="s">
        <v>40</v>
      </c>
      <c r="P7508">
        <v>18966</v>
      </c>
      <c r="T7508" s="3" t="str">
        <f t="shared" si="235"/>
        <v>.</v>
      </c>
      <c r="U7508" s="3" t="str">
        <f>IF(AND(R7508&lt;&gt;"_U",N7508&lt;&gt;9999,N7508&lt;&gt;999,L7508&lt;&gt;"Median"),IFERROR(VLOOKUP(A7508,'TA Total'!A:P,16,0),"."),".")</f>
        <v>.</v>
      </c>
    </row>
    <row r="7509" spans="1:21" x14ac:dyDescent="0.3">
      <c r="A7509" s="1" t="str">
        <f t="shared" si="234"/>
        <v>2023|Marlborough District|Total stated - total household income</v>
      </c>
      <c r="B7509" t="s">
        <v>18</v>
      </c>
      <c r="C7509" t="s">
        <v>19</v>
      </c>
      <c r="D7509" t="s">
        <v>20</v>
      </c>
      <c r="E7509" t="s">
        <v>21</v>
      </c>
      <c r="F7509">
        <v>2023</v>
      </c>
      <c r="G7509">
        <v>2023</v>
      </c>
      <c r="H7509">
        <v>53</v>
      </c>
      <c r="I7509" t="s">
        <v>77</v>
      </c>
      <c r="J7509">
        <v>99</v>
      </c>
      <c r="K7509" t="s">
        <v>23</v>
      </c>
      <c r="L7509">
        <v>77</v>
      </c>
      <c r="M7509" t="s">
        <v>32</v>
      </c>
      <c r="N7509">
        <v>1</v>
      </c>
      <c r="O7509" t="s">
        <v>33</v>
      </c>
      <c r="P7509">
        <v>11775</v>
      </c>
      <c r="T7509" s="3">
        <f t="shared" si="235"/>
        <v>62.08</v>
      </c>
      <c r="U7509" s="3">
        <f>IF(AND(R7509&lt;&gt;"_U",N7509&lt;&gt;9999,N7509&lt;&gt;999,L7509&lt;&gt;"Median"),IFERROR(VLOOKUP(A7509,'TA Total'!A:P,16,0),"."),".")</f>
        <v>18966</v>
      </c>
    </row>
    <row r="7510" spans="1:21" x14ac:dyDescent="0.3">
      <c r="A7510" s="1" t="str">
        <f t="shared" si="234"/>
        <v>2023|Marlborough District|Total stated - total household income</v>
      </c>
      <c r="B7510" t="s">
        <v>18</v>
      </c>
      <c r="C7510" t="s">
        <v>19</v>
      </c>
      <c r="D7510" t="s">
        <v>20</v>
      </c>
      <c r="E7510" t="s">
        <v>21</v>
      </c>
      <c r="F7510">
        <v>2023</v>
      </c>
      <c r="G7510">
        <v>2023</v>
      </c>
      <c r="H7510">
        <v>53</v>
      </c>
      <c r="I7510" t="s">
        <v>77</v>
      </c>
      <c r="J7510">
        <v>99</v>
      </c>
      <c r="K7510" t="s">
        <v>23</v>
      </c>
      <c r="L7510">
        <v>77</v>
      </c>
      <c r="M7510" t="s">
        <v>32</v>
      </c>
      <c r="N7510">
        <v>2</v>
      </c>
      <c r="O7510" t="s">
        <v>28</v>
      </c>
      <c r="P7510">
        <v>4854</v>
      </c>
      <c r="T7510" s="3">
        <f t="shared" si="235"/>
        <v>25.59</v>
      </c>
      <c r="U7510" s="3">
        <f>IF(AND(R7510&lt;&gt;"_U",N7510&lt;&gt;9999,N7510&lt;&gt;999,L7510&lt;&gt;"Median"),IFERROR(VLOOKUP(A7510,'TA Total'!A:P,16,0),"."),".")</f>
        <v>18966</v>
      </c>
    </row>
    <row r="7511" spans="1:21" x14ac:dyDescent="0.3">
      <c r="A7511" s="1" t="str">
        <f t="shared" si="234"/>
        <v>2023|Marlborough District|Total stated - total household income</v>
      </c>
      <c r="B7511" t="s">
        <v>18</v>
      </c>
      <c r="C7511" t="s">
        <v>19</v>
      </c>
      <c r="D7511" t="s">
        <v>20</v>
      </c>
      <c r="E7511" t="s">
        <v>21</v>
      </c>
      <c r="F7511">
        <v>2023</v>
      </c>
      <c r="G7511">
        <v>2023</v>
      </c>
      <c r="H7511">
        <v>53</v>
      </c>
      <c r="I7511" t="s">
        <v>77</v>
      </c>
      <c r="J7511">
        <v>99</v>
      </c>
      <c r="K7511" t="s">
        <v>23</v>
      </c>
      <c r="L7511">
        <v>77</v>
      </c>
      <c r="M7511" t="s">
        <v>32</v>
      </c>
      <c r="N7511">
        <v>3</v>
      </c>
      <c r="O7511" t="s">
        <v>25</v>
      </c>
      <c r="P7511">
        <v>2337</v>
      </c>
      <c r="T7511" s="3">
        <f t="shared" si="235"/>
        <v>12.32</v>
      </c>
      <c r="U7511" s="3">
        <f>IF(AND(R7511&lt;&gt;"_U",N7511&lt;&gt;9999,N7511&lt;&gt;999,L7511&lt;&gt;"Median"),IFERROR(VLOOKUP(A7511,'TA Total'!A:P,16,0),"."),".")</f>
        <v>18966</v>
      </c>
    </row>
    <row r="7512" spans="1:21" x14ac:dyDescent="0.3">
      <c r="A7512" s="1" t="str">
        <f t="shared" si="234"/>
        <v>2023|Marlborough District|Total stated - total household income</v>
      </c>
      <c r="B7512" t="s">
        <v>18</v>
      </c>
      <c r="C7512" t="s">
        <v>19</v>
      </c>
      <c r="D7512" t="s">
        <v>20</v>
      </c>
      <c r="E7512" t="s">
        <v>21</v>
      </c>
      <c r="F7512">
        <v>2023</v>
      </c>
      <c r="G7512">
        <v>2023</v>
      </c>
      <c r="H7512">
        <v>53</v>
      </c>
      <c r="I7512" t="s">
        <v>77</v>
      </c>
      <c r="J7512">
        <v>99</v>
      </c>
      <c r="K7512" t="s">
        <v>23</v>
      </c>
      <c r="L7512">
        <v>77</v>
      </c>
      <c r="M7512" t="s">
        <v>32</v>
      </c>
      <c r="N7512">
        <v>999</v>
      </c>
      <c r="O7512" t="s">
        <v>42</v>
      </c>
      <c r="P7512">
        <v>3</v>
      </c>
      <c r="T7512" s="3" t="str">
        <f t="shared" si="235"/>
        <v>.</v>
      </c>
      <c r="U7512" s="3" t="str">
        <f>IF(AND(R7512&lt;&gt;"_U",N7512&lt;&gt;9999,N7512&lt;&gt;999,L7512&lt;&gt;"Median"),IFERROR(VLOOKUP(A7512,'TA Total'!A:P,16,0),"."),".")</f>
        <v>.</v>
      </c>
    </row>
    <row r="7513" spans="1:21" x14ac:dyDescent="0.3">
      <c r="A7513" s="1" t="str">
        <f t="shared" si="234"/>
        <v>2023|Marlborough District|Total stated - total household income</v>
      </c>
      <c r="B7513" t="s">
        <v>18</v>
      </c>
      <c r="C7513" t="s">
        <v>19</v>
      </c>
      <c r="D7513" t="s">
        <v>20</v>
      </c>
      <c r="E7513" t="s">
        <v>21</v>
      </c>
      <c r="F7513">
        <v>2023</v>
      </c>
      <c r="G7513">
        <v>2023</v>
      </c>
      <c r="H7513">
        <v>53</v>
      </c>
      <c r="I7513" t="s">
        <v>77</v>
      </c>
      <c r="J7513">
        <v>99</v>
      </c>
      <c r="K7513" t="s">
        <v>23</v>
      </c>
      <c r="L7513">
        <v>77</v>
      </c>
      <c r="M7513" t="s">
        <v>32</v>
      </c>
      <c r="N7513">
        <v>7777</v>
      </c>
      <c r="O7513" t="s">
        <v>37</v>
      </c>
      <c r="P7513">
        <v>18966</v>
      </c>
      <c r="T7513" s="3">
        <f t="shared" si="235"/>
        <v>100</v>
      </c>
      <c r="U7513" s="3">
        <f>IF(AND(R7513&lt;&gt;"_U",N7513&lt;&gt;9999,N7513&lt;&gt;999,L7513&lt;&gt;"Median"),IFERROR(VLOOKUP(A7513,'TA Total'!A:P,16,0),"."),".")</f>
        <v>18966</v>
      </c>
    </row>
    <row r="7514" spans="1:21" x14ac:dyDescent="0.3">
      <c r="A7514" s="1" t="str">
        <f t="shared" si="234"/>
        <v>2023|Marlborough District|Total - total household income</v>
      </c>
      <c r="B7514" t="s">
        <v>18</v>
      </c>
      <c r="C7514" t="s">
        <v>19</v>
      </c>
      <c r="D7514" t="s">
        <v>20</v>
      </c>
      <c r="E7514" t="s">
        <v>21</v>
      </c>
      <c r="F7514">
        <v>2023</v>
      </c>
      <c r="G7514">
        <v>2023</v>
      </c>
      <c r="H7514">
        <v>53</v>
      </c>
      <c r="I7514" t="s">
        <v>77</v>
      </c>
      <c r="J7514">
        <v>99</v>
      </c>
      <c r="K7514" t="s">
        <v>23</v>
      </c>
      <c r="L7514">
        <v>99</v>
      </c>
      <c r="M7514" t="s">
        <v>48</v>
      </c>
      <c r="N7514">
        <v>999</v>
      </c>
      <c r="O7514" t="s">
        <v>42</v>
      </c>
      <c r="P7514">
        <v>3</v>
      </c>
      <c r="T7514" s="3" t="str">
        <f t="shared" si="235"/>
        <v>.</v>
      </c>
      <c r="U7514" s="3" t="str">
        <f>IF(AND(R7514&lt;&gt;"_U",N7514&lt;&gt;9999,N7514&lt;&gt;999,L7514&lt;&gt;"Median"),IFERROR(VLOOKUP(A7514,'TA Total'!A:P,16,0),"."),".")</f>
        <v>.</v>
      </c>
    </row>
    <row r="7515" spans="1:21" x14ac:dyDescent="0.3">
      <c r="A7515" s="1" t="str">
        <f t="shared" si="234"/>
        <v>2023|Marlborough District|Total - total household income</v>
      </c>
      <c r="B7515" t="s">
        <v>18</v>
      </c>
      <c r="C7515" t="s">
        <v>19</v>
      </c>
      <c r="D7515" t="s">
        <v>20</v>
      </c>
      <c r="E7515" t="s">
        <v>21</v>
      </c>
      <c r="F7515">
        <v>2023</v>
      </c>
      <c r="G7515">
        <v>2023</v>
      </c>
      <c r="H7515">
        <v>53</v>
      </c>
      <c r="I7515" t="s">
        <v>77</v>
      </c>
      <c r="J7515">
        <v>99</v>
      </c>
      <c r="K7515" t="s">
        <v>23</v>
      </c>
      <c r="L7515">
        <v>99</v>
      </c>
      <c r="M7515" t="s">
        <v>48</v>
      </c>
      <c r="N7515">
        <v>7777</v>
      </c>
      <c r="O7515" t="s">
        <v>37</v>
      </c>
      <c r="P7515">
        <v>19587</v>
      </c>
      <c r="T7515" s="3">
        <f t="shared" si="235"/>
        <v>100</v>
      </c>
      <c r="U7515" s="3">
        <f>IF(AND(R7515&lt;&gt;"_U",N7515&lt;&gt;9999,N7515&lt;&gt;999,L7515&lt;&gt;"Median"),IFERROR(VLOOKUP(A7515,'TA Total'!A:P,16,0),"."),".")</f>
        <v>19587</v>
      </c>
    </row>
    <row r="7516" spans="1:21" x14ac:dyDescent="0.3">
      <c r="A7516" s="1" t="str">
        <f t="shared" si="234"/>
        <v>2023|Marlborough District|Total - total household income</v>
      </c>
      <c r="B7516" t="s">
        <v>18</v>
      </c>
      <c r="C7516" t="s">
        <v>19</v>
      </c>
      <c r="D7516" t="s">
        <v>20</v>
      </c>
      <c r="E7516" t="s">
        <v>21</v>
      </c>
      <c r="F7516">
        <v>2023</v>
      </c>
      <c r="G7516">
        <v>2023</v>
      </c>
      <c r="H7516">
        <v>53</v>
      </c>
      <c r="I7516" t="s">
        <v>77</v>
      </c>
      <c r="J7516">
        <v>99</v>
      </c>
      <c r="K7516" t="s">
        <v>23</v>
      </c>
      <c r="L7516">
        <v>99</v>
      </c>
      <c r="M7516" t="s">
        <v>48</v>
      </c>
      <c r="N7516">
        <v>9999</v>
      </c>
      <c r="O7516" t="s">
        <v>40</v>
      </c>
      <c r="P7516">
        <v>19587</v>
      </c>
      <c r="T7516" s="3" t="str">
        <f t="shared" si="235"/>
        <v>.</v>
      </c>
      <c r="U7516" s="3" t="str">
        <f>IF(AND(R7516&lt;&gt;"_U",N7516&lt;&gt;9999,N7516&lt;&gt;999,L7516&lt;&gt;"Median"),IFERROR(VLOOKUP(A7516,'TA Total'!A:P,16,0),"."),".")</f>
        <v>.</v>
      </c>
    </row>
    <row r="7517" spans="1:21" x14ac:dyDescent="0.3">
      <c r="A7517" s="1" t="str">
        <f t="shared" si="234"/>
        <v>2023|Marlborough District|Total - total household income</v>
      </c>
      <c r="B7517" t="s">
        <v>18</v>
      </c>
      <c r="C7517" t="s">
        <v>19</v>
      </c>
      <c r="D7517" t="s">
        <v>20</v>
      </c>
      <c r="E7517" t="s">
        <v>21</v>
      </c>
      <c r="F7517">
        <v>2023</v>
      </c>
      <c r="G7517">
        <v>2023</v>
      </c>
      <c r="H7517">
        <v>53</v>
      </c>
      <c r="I7517" t="s">
        <v>77</v>
      </c>
      <c r="J7517">
        <v>99</v>
      </c>
      <c r="K7517" t="s">
        <v>23</v>
      </c>
      <c r="L7517">
        <v>99</v>
      </c>
      <c r="M7517" t="s">
        <v>48</v>
      </c>
      <c r="N7517">
        <v>2</v>
      </c>
      <c r="O7517" t="s">
        <v>28</v>
      </c>
      <c r="P7517">
        <v>5085</v>
      </c>
      <c r="T7517" s="3">
        <f t="shared" si="235"/>
        <v>25.96</v>
      </c>
      <c r="U7517" s="3">
        <f>IF(AND(R7517&lt;&gt;"_U",N7517&lt;&gt;9999,N7517&lt;&gt;999,L7517&lt;&gt;"Median"),IFERROR(VLOOKUP(A7517,'TA Total'!A:P,16,0),"."),".")</f>
        <v>19587</v>
      </c>
    </row>
    <row r="7518" spans="1:21" x14ac:dyDescent="0.3">
      <c r="A7518" s="1" t="str">
        <f t="shared" si="234"/>
        <v>2023|Marlborough District|Total - total household income</v>
      </c>
      <c r="B7518" t="s">
        <v>18</v>
      </c>
      <c r="C7518" t="s">
        <v>19</v>
      </c>
      <c r="D7518" t="s">
        <v>20</v>
      </c>
      <c r="E7518" t="s">
        <v>21</v>
      </c>
      <c r="F7518">
        <v>2023</v>
      </c>
      <c r="G7518">
        <v>2023</v>
      </c>
      <c r="H7518">
        <v>53</v>
      </c>
      <c r="I7518" t="s">
        <v>77</v>
      </c>
      <c r="J7518">
        <v>99</v>
      </c>
      <c r="K7518" t="s">
        <v>23</v>
      </c>
      <c r="L7518">
        <v>99</v>
      </c>
      <c r="M7518" t="s">
        <v>48</v>
      </c>
      <c r="N7518">
        <v>3</v>
      </c>
      <c r="O7518" t="s">
        <v>25</v>
      </c>
      <c r="P7518">
        <v>2412</v>
      </c>
      <c r="T7518" s="3">
        <f t="shared" si="235"/>
        <v>12.31</v>
      </c>
      <c r="U7518" s="3">
        <f>IF(AND(R7518&lt;&gt;"_U",N7518&lt;&gt;9999,N7518&lt;&gt;999,L7518&lt;&gt;"Median"),IFERROR(VLOOKUP(A7518,'TA Total'!A:P,16,0),"."),".")</f>
        <v>19587</v>
      </c>
    </row>
    <row r="7519" spans="1:21" x14ac:dyDescent="0.3">
      <c r="A7519" s="1" t="str">
        <f t="shared" si="234"/>
        <v>2023|Marlborough District|Total - total household income</v>
      </c>
      <c r="B7519" t="s">
        <v>18</v>
      </c>
      <c r="C7519" t="s">
        <v>19</v>
      </c>
      <c r="D7519" t="s">
        <v>20</v>
      </c>
      <c r="E7519" t="s">
        <v>21</v>
      </c>
      <c r="F7519">
        <v>2023</v>
      </c>
      <c r="G7519">
        <v>2023</v>
      </c>
      <c r="H7519">
        <v>53</v>
      </c>
      <c r="I7519" t="s">
        <v>77</v>
      </c>
      <c r="J7519">
        <v>99</v>
      </c>
      <c r="K7519" t="s">
        <v>23</v>
      </c>
      <c r="L7519">
        <v>99</v>
      </c>
      <c r="M7519" t="s">
        <v>48</v>
      </c>
      <c r="N7519">
        <v>1</v>
      </c>
      <c r="O7519" t="s">
        <v>33</v>
      </c>
      <c r="P7519">
        <v>12090</v>
      </c>
      <c r="T7519" s="3">
        <f t="shared" si="235"/>
        <v>61.72</v>
      </c>
      <c r="U7519" s="3">
        <f>IF(AND(R7519&lt;&gt;"_U",N7519&lt;&gt;9999,N7519&lt;&gt;999,L7519&lt;&gt;"Median"),IFERROR(VLOOKUP(A7519,'TA Total'!A:P,16,0),"."),".")</f>
        <v>19587</v>
      </c>
    </row>
    <row r="7520" spans="1:21" x14ac:dyDescent="0.3">
      <c r="A7520" s="1" t="str">
        <f t="shared" si="234"/>
        <v>2023|Marlborough District|Median ($) - total household income</v>
      </c>
      <c r="B7520" t="s">
        <v>18</v>
      </c>
      <c r="C7520" t="s">
        <v>19</v>
      </c>
      <c r="D7520" t="s">
        <v>20</v>
      </c>
      <c r="E7520" t="s">
        <v>21</v>
      </c>
      <c r="F7520">
        <v>2023</v>
      </c>
      <c r="G7520">
        <v>2023</v>
      </c>
      <c r="H7520">
        <v>53</v>
      </c>
      <c r="I7520" t="s">
        <v>77</v>
      </c>
      <c r="J7520">
        <v>99</v>
      </c>
      <c r="K7520" t="s">
        <v>23</v>
      </c>
      <c r="L7520" t="s">
        <v>56</v>
      </c>
      <c r="M7520" t="s">
        <v>57</v>
      </c>
      <c r="N7520">
        <v>1</v>
      </c>
      <c r="O7520" t="s">
        <v>33</v>
      </c>
      <c r="P7520">
        <v>87200</v>
      </c>
      <c r="T7520" s="3" t="str">
        <f t="shared" si="235"/>
        <v>.</v>
      </c>
      <c r="U7520" s="3" t="str">
        <f>IF(AND(R7520&lt;&gt;"_U",N7520&lt;&gt;9999,N7520&lt;&gt;999,L7520&lt;&gt;"Median"),IFERROR(VLOOKUP(A7520,'TA Total'!A:P,16,0),"."),".")</f>
        <v>.</v>
      </c>
    </row>
    <row r="7521" spans="1:21" x14ac:dyDescent="0.3">
      <c r="A7521" s="1" t="str">
        <f t="shared" si="234"/>
        <v>2023|Marlborough District|Median ($) - total household income</v>
      </c>
      <c r="B7521" t="s">
        <v>18</v>
      </c>
      <c r="C7521" t="s">
        <v>19</v>
      </c>
      <c r="D7521" t="s">
        <v>20</v>
      </c>
      <c r="E7521" t="s">
        <v>21</v>
      </c>
      <c r="F7521">
        <v>2023</v>
      </c>
      <c r="G7521">
        <v>2023</v>
      </c>
      <c r="H7521">
        <v>53</v>
      </c>
      <c r="I7521" t="s">
        <v>77</v>
      </c>
      <c r="J7521">
        <v>99</v>
      </c>
      <c r="K7521" t="s">
        <v>23</v>
      </c>
      <c r="L7521" t="s">
        <v>56</v>
      </c>
      <c r="M7521" t="s">
        <v>57</v>
      </c>
      <c r="N7521">
        <v>2</v>
      </c>
      <c r="O7521" t="s">
        <v>28</v>
      </c>
      <c r="P7521">
        <v>67000</v>
      </c>
      <c r="T7521" s="3" t="str">
        <f t="shared" si="235"/>
        <v>.</v>
      </c>
      <c r="U7521" s="3" t="str">
        <f>IF(AND(R7521&lt;&gt;"_U",N7521&lt;&gt;9999,N7521&lt;&gt;999,L7521&lt;&gt;"Median"),IFERROR(VLOOKUP(A7521,'TA Total'!A:P,16,0),"."),".")</f>
        <v>.</v>
      </c>
    </row>
    <row r="7522" spans="1:21" x14ac:dyDescent="0.3">
      <c r="A7522" s="1" t="str">
        <f t="shared" si="234"/>
        <v>2023|Marlborough District|Median ($) - total household income</v>
      </c>
      <c r="B7522" t="s">
        <v>18</v>
      </c>
      <c r="C7522" t="s">
        <v>19</v>
      </c>
      <c r="D7522" t="s">
        <v>20</v>
      </c>
      <c r="E7522" t="s">
        <v>21</v>
      </c>
      <c r="F7522">
        <v>2023</v>
      </c>
      <c r="G7522">
        <v>2023</v>
      </c>
      <c r="H7522">
        <v>53</v>
      </c>
      <c r="I7522" t="s">
        <v>77</v>
      </c>
      <c r="J7522">
        <v>99</v>
      </c>
      <c r="K7522" t="s">
        <v>23</v>
      </c>
      <c r="L7522" t="s">
        <v>56</v>
      </c>
      <c r="M7522" t="s">
        <v>57</v>
      </c>
      <c r="N7522">
        <v>3</v>
      </c>
      <c r="O7522" t="s">
        <v>25</v>
      </c>
      <c r="P7522">
        <v>88600</v>
      </c>
      <c r="T7522" s="3" t="str">
        <f t="shared" si="235"/>
        <v>.</v>
      </c>
      <c r="U7522" s="3" t="str">
        <f>IF(AND(R7522&lt;&gt;"_U",N7522&lt;&gt;9999,N7522&lt;&gt;999,L7522&lt;&gt;"Median"),IFERROR(VLOOKUP(A7522,'TA Total'!A:P,16,0),"."),".")</f>
        <v>.</v>
      </c>
    </row>
    <row r="7523" spans="1:21" x14ac:dyDescent="0.3">
      <c r="A7523" s="1" t="str">
        <f t="shared" si="234"/>
        <v>2023|Marlborough District|Median ($) - total household income</v>
      </c>
      <c r="B7523" t="s">
        <v>18</v>
      </c>
      <c r="C7523" t="s">
        <v>19</v>
      </c>
      <c r="D7523" t="s">
        <v>20</v>
      </c>
      <c r="E7523" t="s">
        <v>21</v>
      </c>
      <c r="F7523">
        <v>2023</v>
      </c>
      <c r="G7523">
        <v>2023</v>
      </c>
      <c r="H7523">
        <v>53</v>
      </c>
      <c r="I7523" t="s">
        <v>77</v>
      </c>
      <c r="J7523">
        <v>99</v>
      </c>
      <c r="K7523" t="s">
        <v>23</v>
      </c>
      <c r="L7523" t="s">
        <v>56</v>
      </c>
      <c r="M7523" t="s">
        <v>57</v>
      </c>
      <c r="N7523">
        <v>999</v>
      </c>
      <c r="O7523" t="s">
        <v>42</v>
      </c>
      <c r="R7523" t="s">
        <v>61</v>
      </c>
      <c r="S7523" t="s">
        <v>62</v>
      </c>
      <c r="T7523" s="3" t="str">
        <f t="shared" si="235"/>
        <v>.</v>
      </c>
      <c r="U7523" s="3" t="str">
        <f>IF(AND(R7523&lt;&gt;"_U",N7523&lt;&gt;9999,N7523&lt;&gt;999,L7523&lt;&gt;"Median"),IFERROR(VLOOKUP(A7523,'TA Total'!A:P,16,0),"."),".")</f>
        <v>.</v>
      </c>
    </row>
    <row r="7524" spans="1:21" x14ac:dyDescent="0.3">
      <c r="A7524" s="1" t="str">
        <f t="shared" si="234"/>
        <v>2023|Marlborough District|Median ($) - total household income</v>
      </c>
      <c r="B7524" t="s">
        <v>18</v>
      </c>
      <c r="C7524" t="s">
        <v>19</v>
      </c>
      <c r="D7524" t="s">
        <v>20</v>
      </c>
      <c r="E7524" t="s">
        <v>21</v>
      </c>
      <c r="F7524">
        <v>2023</v>
      </c>
      <c r="G7524">
        <v>2023</v>
      </c>
      <c r="H7524">
        <v>53</v>
      </c>
      <c r="I7524" t="s">
        <v>77</v>
      </c>
      <c r="J7524">
        <v>99</v>
      </c>
      <c r="K7524" t="s">
        <v>23</v>
      </c>
      <c r="L7524" t="s">
        <v>56</v>
      </c>
      <c r="M7524" t="s">
        <v>57</v>
      </c>
      <c r="N7524">
        <v>7777</v>
      </c>
      <c r="O7524" t="s">
        <v>37</v>
      </c>
      <c r="P7524">
        <v>81700</v>
      </c>
      <c r="T7524" s="3" t="str">
        <f t="shared" si="235"/>
        <v>.</v>
      </c>
      <c r="U7524" s="3" t="str">
        <f>IF(AND(R7524&lt;&gt;"_U",N7524&lt;&gt;9999,N7524&lt;&gt;999,L7524&lt;&gt;"Median"),IFERROR(VLOOKUP(A7524,'TA Total'!A:P,16,0),"."),".")</f>
        <v>.</v>
      </c>
    </row>
    <row r="7525" spans="1:21" x14ac:dyDescent="0.3">
      <c r="A7525" s="1" t="str">
        <f t="shared" si="234"/>
        <v>2023|Marlborough District|Median ($) - total household income</v>
      </c>
      <c r="B7525" t="s">
        <v>18</v>
      </c>
      <c r="C7525" t="s">
        <v>19</v>
      </c>
      <c r="D7525" t="s">
        <v>20</v>
      </c>
      <c r="E7525" t="s">
        <v>21</v>
      </c>
      <c r="F7525">
        <v>2023</v>
      </c>
      <c r="G7525">
        <v>2023</v>
      </c>
      <c r="H7525">
        <v>53</v>
      </c>
      <c r="I7525" t="s">
        <v>77</v>
      </c>
      <c r="J7525">
        <v>99</v>
      </c>
      <c r="K7525" t="s">
        <v>23</v>
      </c>
      <c r="L7525" t="s">
        <v>56</v>
      </c>
      <c r="M7525" t="s">
        <v>57</v>
      </c>
      <c r="N7525">
        <v>9999</v>
      </c>
      <c r="O7525" t="s">
        <v>40</v>
      </c>
      <c r="P7525">
        <v>81700</v>
      </c>
      <c r="T7525" s="3" t="str">
        <f t="shared" si="235"/>
        <v>.</v>
      </c>
      <c r="U7525" s="3" t="str">
        <f>IF(AND(R7525&lt;&gt;"_U",N7525&lt;&gt;9999,N7525&lt;&gt;999,L7525&lt;&gt;"Median"),IFERROR(VLOOKUP(A7525,'TA Total'!A:P,16,0),"."),".")</f>
        <v>.</v>
      </c>
    </row>
    <row r="7526" spans="1:21" x14ac:dyDescent="0.3">
      <c r="A7526" s="1" t="str">
        <f t="shared" si="234"/>
        <v>2023|Kaikoura District|$20,000 or less</v>
      </c>
      <c r="B7526" t="s">
        <v>18</v>
      </c>
      <c r="C7526" t="s">
        <v>19</v>
      </c>
      <c r="D7526" t="s">
        <v>20</v>
      </c>
      <c r="E7526" t="s">
        <v>21</v>
      </c>
      <c r="F7526">
        <v>2023</v>
      </c>
      <c r="G7526">
        <v>2023</v>
      </c>
      <c r="H7526">
        <v>54</v>
      </c>
      <c r="I7526" t="s">
        <v>84</v>
      </c>
      <c r="J7526">
        <v>99</v>
      </c>
      <c r="K7526" t="s">
        <v>23</v>
      </c>
      <c r="L7526">
        <v>1</v>
      </c>
      <c r="M7526" t="s">
        <v>39</v>
      </c>
      <c r="N7526">
        <v>7777</v>
      </c>
      <c r="O7526" t="s">
        <v>37</v>
      </c>
      <c r="P7526">
        <v>108</v>
      </c>
      <c r="T7526" s="3">
        <f t="shared" si="235"/>
        <v>100</v>
      </c>
      <c r="U7526" s="3">
        <f>IF(AND(R7526&lt;&gt;"_U",N7526&lt;&gt;9999,N7526&lt;&gt;999,L7526&lt;&gt;"Median"),IFERROR(VLOOKUP(A7526,'TA Total'!A:P,16,0),"."),".")</f>
        <v>108</v>
      </c>
    </row>
    <row r="7527" spans="1:21" x14ac:dyDescent="0.3">
      <c r="A7527" s="1" t="str">
        <f t="shared" si="234"/>
        <v>2023|Kaikoura District|$20,000 or less</v>
      </c>
      <c r="B7527" t="s">
        <v>18</v>
      </c>
      <c r="C7527" t="s">
        <v>19</v>
      </c>
      <c r="D7527" t="s">
        <v>20</v>
      </c>
      <c r="E7527" t="s">
        <v>21</v>
      </c>
      <c r="F7527">
        <v>2023</v>
      </c>
      <c r="G7527">
        <v>2023</v>
      </c>
      <c r="H7527">
        <v>54</v>
      </c>
      <c r="I7527" t="s">
        <v>84</v>
      </c>
      <c r="J7527">
        <v>99</v>
      </c>
      <c r="K7527" t="s">
        <v>23</v>
      </c>
      <c r="L7527">
        <v>1</v>
      </c>
      <c r="M7527" t="s">
        <v>39</v>
      </c>
      <c r="N7527">
        <v>9999</v>
      </c>
      <c r="O7527" t="s">
        <v>40</v>
      </c>
      <c r="P7527">
        <v>108</v>
      </c>
      <c r="T7527" s="3" t="str">
        <f t="shared" si="235"/>
        <v>.</v>
      </c>
      <c r="U7527" s="3" t="str">
        <f>IF(AND(R7527&lt;&gt;"_U",N7527&lt;&gt;9999,N7527&lt;&gt;999,L7527&lt;&gt;"Median"),IFERROR(VLOOKUP(A7527,'TA Total'!A:P,16,0),"."),".")</f>
        <v>.</v>
      </c>
    </row>
    <row r="7528" spans="1:21" x14ac:dyDescent="0.3">
      <c r="A7528" s="1" t="str">
        <f t="shared" si="234"/>
        <v>2023|Kaikoura District|$20,000 or less</v>
      </c>
      <c r="B7528" t="s">
        <v>18</v>
      </c>
      <c r="C7528" t="s">
        <v>19</v>
      </c>
      <c r="D7528" t="s">
        <v>20</v>
      </c>
      <c r="E7528" t="s">
        <v>21</v>
      </c>
      <c r="F7528">
        <v>2023</v>
      </c>
      <c r="G7528">
        <v>2023</v>
      </c>
      <c r="H7528">
        <v>54</v>
      </c>
      <c r="I7528" t="s">
        <v>84</v>
      </c>
      <c r="J7528">
        <v>99</v>
      </c>
      <c r="K7528" t="s">
        <v>23</v>
      </c>
      <c r="L7528">
        <v>1</v>
      </c>
      <c r="M7528" t="s">
        <v>39</v>
      </c>
      <c r="N7528">
        <v>999</v>
      </c>
      <c r="O7528" t="s">
        <v>42</v>
      </c>
      <c r="P7528">
        <v>0</v>
      </c>
      <c r="T7528" s="3" t="str">
        <f t="shared" si="235"/>
        <v>.</v>
      </c>
      <c r="U7528" s="3" t="str">
        <f>IF(AND(R7528&lt;&gt;"_U",N7528&lt;&gt;9999,N7528&lt;&gt;999,L7528&lt;&gt;"Median"),IFERROR(VLOOKUP(A7528,'TA Total'!A:P,16,0),"."),".")</f>
        <v>.</v>
      </c>
    </row>
    <row r="7529" spans="1:21" x14ac:dyDescent="0.3">
      <c r="A7529" s="1" t="str">
        <f t="shared" si="234"/>
        <v>2023|Kaikoura District|$20,000 or less</v>
      </c>
      <c r="B7529" t="s">
        <v>18</v>
      </c>
      <c r="C7529" t="s">
        <v>19</v>
      </c>
      <c r="D7529" t="s">
        <v>20</v>
      </c>
      <c r="E7529" t="s">
        <v>21</v>
      </c>
      <c r="F7529">
        <v>2023</v>
      </c>
      <c r="G7529">
        <v>2023</v>
      </c>
      <c r="H7529">
        <v>54</v>
      </c>
      <c r="I7529" t="s">
        <v>84</v>
      </c>
      <c r="J7529">
        <v>99</v>
      </c>
      <c r="K7529" t="s">
        <v>23</v>
      </c>
      <c r="L7529">
        <v>1</v>
      </c>
      <c r="M7529" t="s">
        <v>39</v>
      </c>
      <c r="N7529">
        <v>1</v>
      </c>
      <c r="O7529" t="s">
        <v>33</v>
      </c>
      <c r="P7529">
        <v>63</v>
      </c>
      <c r="T7529" s="3">
        <f t="shared" si="235"/>
        <v>58.33</v>
      </c>
      <c r="U7529" s="3">
        <f>IF(AND(R7529&lt;&gt;"_U",N7529&lt;&gt;9999,N7529&lt;&gt;999,L7529&lt;&gt;"Median"),IFERROR(VLOOKUP(A7529,'TA Total'!A:P,16,0),"."),".")</f>
        <v>108</v>
      </c>
    </row>
    <row r="7530" spans="1:21" x14ac:dyDescent="0.3">
      <c r="A7530" s="1" t="str">
        <f t="shared" si="234"/>
        <v>2023|Kaikoura District|$20,000 or less</v>
      </c>
      <c r="B7530" t="s">
        <v>18</v>
      </c>
      <c r="C7530" t="s">
        <v>19</v>
      </c>
      <c r="D7530" t="s">
        <v>20</v>
      </c>
      <c r="E7530" t="s">
        <v>21</v>
      </c>
      <c r="F7530">
        <v>2023</v>
      </c>
      <c r="G7530">
        <v>2023</v>
      </c>
      <c r="H7530">
        <v>54</v>
      </c>
      <c r="I7530" t="s">
        <v>84</v>
      </c>
      <c r="J7530">
        <v>99</v>
      </c>
      <c r="K7530" t="s">
        <v>23</v>
      </c>
      <c r="L7530">
        <v>1</v>
      </c>
      <c r="M7530" t="s">
        <v>39</v>
      </c>
      <c r="N7530">
        <v>2</v>
      </c>
      <c r="O7530" t="s">
        <v>28</v>
      </c>
      <c r="P7530">
        <v>30</v>
      </c>
      <c r="T7530" s="3">
        <f t="shared" si="235"/>
        <v>27.78</v>
      </c>
      <c r="U7530" s="3">
        <f>IF(AND(R7530&lt;&gt;"_U",N7530&lt;&gt;9999,N7530&lt;&gt;999,L7530&lt;&gt;"Median"),IFERROR(VLOOKUP(A7530,'TA Total'!A:P,16,0),"."),".")</f>
        <v>108</v>
      </c>
    </row>
    <row r="7531" spans="1:21" x14ac:dyDescent="0.3">
      <c r="A7531" s="1" t="str">
        <f t="shared" si="234"/>
        <v>2023|Kaikoura District|$20,000 or less</v>
      </c>
      <c r="B7531" t="s">
        <v>18</v>
      </c>
      <c r="C7531" t="s">
        <v>19</v>
      </c>
      <c r="D7531" t="s">
        <v>20</v>
      </c>
      <c r="E7531" t="s">
        <v>21</v>
      </c>
      <c r="F7531">
        <v>2023</v>
      </c>
      <c r="G7531">
        <v>2023</v>
      </c>
      <c r="H7531">
        <v>54</v>
      </c>
      <c r="I7531" t="s">
        <v>84</v>
      </c>
      <c r="J7531">
        <v>99</v>
      </c>
      <c r="K7531" t="s">
        <v>23</v>
      </c>
      <c r="L7531">
        <v>1</v>
      </c>
      <c r="M7531" t="s">
        <v>39</v>
      </c>
      <c r="N7531">
        <v>3</v>
      </c>
      <c r="O7531" t="s">
        <v>25</v>
      </c>
      <c r="P7531">
        <v>18</v>
      </c>
      <c r="T7531" s="3">
        <f t="shared" si="235"/>
        <v>16.670000000000002</v>
      </c>
      <c r="U7531" s="3">
        <f>IF(AND(R7531&lt;&gt;"_U",N7531&lt;&gt;9999,N7531&lt;&gt;999,L7531&lt;&gt;"Median"),IFERROR(VLOOKUP(A7531,'TA Total'!A:P,16,0),"."),".")</f>
        <v>108</v>
      </c>
    </row>
    <row r="7532" spans="1:21" x14ac:dyDescent="0.3">
      <c r="A7532" s="1" t="str">
        <f t="shared" si="234"/>
        <v>2023|Kaikoura District|$20,001-$30,000</v>
      </c>
      <c r="B7532" t="s">
        <v>18</v>
      </c>
      <c r="C7532" t="s">
        <v>19</v>
      </c>
      <c r="D7532" t="s">
        <v>20</v>
      </c>
      <c r="E7532" t="s">
        <v>21</v>
      </c>
      <c r="F7532">
        <v>2023</v>
      </c>
      <c r="G7532">
        <v>2023</v>
      </c>
      <c r="H7532">
        <v>54</v>
      </c>
      <c r="I7532" t="s">
        <v>84</v>
      </c>
      <c r="J7532">
        <v>99</v>
      </c>
      <c r="K7532" t="s">
        <v>23</v>
      </c>
      <c r="L7532">
        <v>2</v>
      </c>
      <c r="M7532" t="s">
        <v>24</v>
      </c>
      <c r="N7532">
        <v>3</v>
      </c>
      <c r="O7532" t="s">
        <v>25</v>
      </c>
      <c r="P7532">
        <v>18</v>
      </c>
      <c r="T7532" s="3">
        <f t="shared" si="235"/>
        <v>10</v>
      </c>
      <c r="U7532" s="3">
        <f>IF(AND(R7532&lt;&gt;"_U",N7532&lt;&gt;9999,N7532&lt;&gt;999,L7532&lt;&gt;"Median"),IFERROR(VLOOKUP(A7532,'TA Total'!A:P,16,0),"."),".")</f>
        <v>180</v>
      </c>
    </row>
    <row r="7533" spans="1:21" x14ac:dyDescent="0.3">
      <c r="A7533" s="1" t="str">
        <f t="shared" si="234"/>
        <v>2023|Kaikoura District|$20,001-$30,000</v>
      </c>
      <c r="B7533" t="s">
        <v>18</v>
      </c>
      <c r="C7533" t="s">
        <v>19</v>
      </c>
      <c r="D7533" t="s">
        <v>20</v>
      </c>
      <c r="E7533" t="s">
        <v>21</v>
      </c>
      <c r="F7533">
        <v>2023</v>
      </c>
      <c r="G7533">
        <v>2023</v>
      </c>
      <c r="H7533">
        <v>54</v>
      </c>
      <c r="I7533" t="s">
        <v>84</v>
      </c>
      <c r="J7533">
        <v>99</v>
      </c>
      <c r="K7533" t="s">
        <v>23</v>
      </c>
      <c r="L7533">
        <v>2</v>
      </c>
      <c r="M7533" t="s">
        <v>24</v>
      </c>
      <c r="N7533">
        <v>999</v>
      </c>
      <c r="O7533" t="s">
        <v>42</v>
      </c>
      <c r="P7533">
        <v>0</v>
      </c>
      <c r="T7533" s="3" t="str">
        <f t="shared" si="235"/>
        <v>.</v>
      </c>
      <c r="U7533" s="3" t="str">
        <f>IF(AND(R7533&lt;&gt;"_U",N7533&lt;&gt;9999,N7533&lt;&gt;999,L7533&lt;&gt;"Median"),IFERROR(VLOOKUP(A7533,'TA Total'!A:P,16,0),"."),".")</f>
        <v>.</v>
      </c>
    </row>
    <row r="7534" spans="1:21" x14ac:dyDescent="0.3">
      <c r="A7534" s="1" t="str">
        <f t="shared" si="234"/>
        <v>2023|Kaikoura District|$20,001-$30,000</v>
      </c>
      <c r="B7534" t="s">
        <v>18</v>
      </c>
      <c r="C7534" t="s">
        <v>19</v>
      </c>
      <c r="D7534" t="s">
        <v>20</v>
      </c>
      <c r="E7534" t="s">
        <v>21</v>
      </c>
      <c r="F7534">
        <v>2023</v>
      </c>
      <c r="G7534">
        <v>2023</v>
      </c>
      <c r="H7534">
        <v>54</v>
      </c>
      <c r="I7534" t="s">
        <v>84</v>
      </c>
      <c r="J7534">
        <v>99</v>
      </c>
      <c r="K7534" t="s">
        <v>23</v>
      </c>
      <c r="L7534">
        <v>2</v>
      </c>
      <c r="M7534" t="s">
        <v>24</v>
      </c>
      <c r="N7534">
        <v>9999</v>
      </c>
      <c r="O7534" t="s">
        <v>40</v>
      </c>
      <c r="P7534">
        <v>180</v>
      </c>
      <c r="T7534" s="3" t="str">
        <f t="shared" si="235"/>
        <v>.</v>
      </c>
      <c r="U7534" s="3" t="str">
        <f>IF(AND(R7534&lt;&gt;"_U",N7534&lt;&gt;9999,N7534&lt;&gt;999,L7534&lt;&gt;"Median"),IFERROR(VLOOKUP(A7534,'TA Total'!A:P,16,0),"."),".")</f>
        <v>.</v>
      </c>
    </row>
    <row r="7535" spans="1:21" x14ac:dyDescent="0.3">
      <c r="A7535" s="1" t="str">
        <f t="shared" si="234"/>
        <v>2023|Kaikoura District|$20,001-$30,000</v>
      </c>
      <c r="B7535" t="s">
        <v>18</v>
      </c>
      <c r="C7535" t="s">
        <v>19</v>
      </c>
      <c r="D7535" t="s">
        <v>20</v>
      </c>
      <c r="E7535" t="s">
        <v>21</v>
      </c>
      <c r="F7535">
        <v>2023</v>
      </c>
      <c r="G7535">
        <v>2023</v>
      </c>
      <c r="H7535">
        <v>54</v>
      </c>
      <c r="I7535" t="s">
        <v>84</v>
      </c>
      <c r="J7535">
        <v>99</v>
      </c>
      <c r="K7535" t="s">
        <v>23</v>
      </c>
      <c r="L7535">
        <v>2</v>
      </c>
      <c r="M7535" t="s">
        <v>24</v>
      </c>
      <c r="N7535">
        <v>7777</v>
      </c>
      <c r="O7535" t="s">
        <v>37</v>
      </c>
      <c r="P7535">
        <v>180</v>
      </c>
      <c r="T7535" s="3">
        <f t="shared" si="235"/>
        <v>100</v>
      </c>
      <c r="U7535" s="3">
        <f>IF(AND(R7535&lt;&gt;"_U",N7535&lt;&gt;9999,N7535&lt;&gt;999,L7535&lt;&gt;"Median"),IFERROR(VLOOKUP(A7535,'TA Total'!A:P,16,0),"."),".")</f>
        <v>180</v>
      </c>
    </row>
    <row r="7536" spans="1:21" x14ac:dyDescent="0.3">
      <c r="A7536" s="1" t="str">
        <f t="shared" si="234"/>
        <v>2023|Kaikoura District|$20,001-$30,000</v>
      </c>
      <c r="B7536" t="s">
        <v>18</v>
      </c>
      <c r="C7536" t="s">
        <v>19</v>
      </c>
      <c r="D7536" t="s">
        <v>20</v>
      </c>
      <c r="E7536" t="s">
        <v>21</v>
      </c>
      <c r="F7536">
        <v>2023</v>
      </c>
      <c r="G7536">
        <v>2023</v>
      </c>
      <c r="H7536">
        <v>54</v>
      </c>
      <c r="I7536" t="s">
        <v>84</v>
      </c>
      <c r="J7536">
        <v>99</v>
      </c>
      <c r="K7536" t="s">
        <v>23</v>
      </c>
      <c r="L7536">
        <v>2</v>
      </c>
      <c r="M7536" t="s">
        <v>24</v>
      </c>
      <c r="N7536">
        <v>1</v>
      </c>
      <c r="O7536" t="s">
        <v>33</v>
      </c>
      <c r="P7536">
        <v>108</v>
      </c>
      <c r="T7536" s="3">
        <f t="shared" si="235"/>
        <v>60</v>
      </c>
      <c r="U7536" s="3">
        <f>IF(AND(R7536&lt;&gt;"_U",N7536&lt;&gt;9999,N7536&lt;&gt;999,L7536&lt;&gt;"Median"),IFERROR(VLOOKUP(A7536,'TA Total'!A:P,16,0),"."),".")</f>
        <v>180</v>
      </c>
    </row>
    <row r="7537" spans="1:21" x14ac:dyDescent="0.3">
      <c r="A7537" s="1" t="str">
        <f t="shared" si="234"/>
        <v>2023|Kaikoura District|$20,001-$30,000</v>
      </c>
      <c r="B7537" t="s">
        <v>18</v>
      </c>
      <c r="C7537" t="s">
        <v>19</v>
      </c>
      <c r="D7537" t="s">
        <v>20</v>
      </c>
      <c r="E7537" t="s">
        <v>21</v>
      </c>
      <c r="F7537">
        <v>2023</v>
      </c>
      <c r="G7537">
        <v>2023</v>
      </c>
      <c r="H7537">
        <v>54</v>
      </c>
      <c r="I7537" t="s">
        <v>84</v>
      </c>
      <c r="J7537">
        <v>99</v>
      </c>
      <c r="K7537" t="s">
        <v>23</v>
      </c>
      <c r="L7537">
        <v>2</v>
      </c>
      <c r="M7537" t="s">
        <v>24</v>
      </c>
      <c r="N7537">
        <v>2</v>
      </c>
      <c r="O7537" t="s">
        <v>28</v>
      </c>
      <c r="P7537">
        <v>51</v>
      </c>
      <c r="T7537" s="3">
        <f t="shared" si="235"/>
        <v>28.33</v>
      </c>
      <c r="U7537" s="3">
        <f>IF(AND(R7537&lt;&gt;"_U",N7537&lt;&gt;9999,N7537&lt;&gt;999,L7537&lt;&gt;"Median"),IFERROR(VLOOKUP(A7537,'TA Total'!A:P,16,0),"."),".")</f>
        <v>180</v>
      </c>
    </row>
    <row r="7538" spans="1:21" x14ac:dyDescent="0.3">
      <c r="A7538" s="1" t="str">
        <f t="shared" si="234"/>
        <v>2023|Kaikoura District|$30,001-$50,000</v>
      </c>
      <c r="B7538" t="s">
        <v>18</v>
      </c>
      <c r="C7538" t="s">
        <v>19</v>
      </c>
      <c r="D7538" t="s">
        <v>20</v>
      </c>
      <c r="E7538" t="s">
        <v>21</v>
      </c>
      <c r="F7538">
        <v>2023</v>
      </c>
      <c r="G7538">
        <v>2023</v>
      </c>
      <c r="H7538">
        <v>54</v>
      </c>
      <c r="I7538" t="s">
        <v>84</v>
      </c>
      <c r="J7538">
        <v>99</v>
      </c>
      <c r="K7538" t="s">
        <v>23</v>
      </c>
      <c r="L7538">
        <v>3</v>
      </c>
      <c r="M7538" t="s">
        <v>45</v>
      </c>
      <c r="N7538">
        <v>9999</v>
      </c>
      <c r="O7538" t="s">
        <v>40</v>
      </c>
      <c r="P7538">
        <v>318</v>
      </c>
      <c r="T7538" s="3" t="str">
        <f t="shared" si="235"/>
        <v>.</v>
      </c>
      <c r="U7538" s="3" t="str">
        <f>IF(AND(R7538&lt;&gt;"_U",N7538&lt;&gt;9999,N7538&lt;&gt;999,L7538&lt;&gt;"Median"),IFERROR(VLOOKUP(A7538,'TA Total'!A:P,16,0),"."),".")</f>
        <v>.</v>
      </c>
    </row>
    <row r="7539" spans="1:21" x14ac:dyDescent="0.3">
      <c r="A7539" s="1" t="str">
        <f t="shared" si="234"/>
        <v>2023|Kaikoura District|$30,001-$50,000</v>
      </c>
      <c r="B7539" t="s">
        <v>18</v>
      </c>
      <c r="C7539" t="s">
        <v>19</v>
      </c>
      <c r="D7539" t="s">
        <v>20</v>
      </c>
      <c r="E7539" t="s">
        <v>21</v>
      </c>
      <c r="F7539">
        <v>2023</v>
      </c>
      <c r="G7539">
        <v>2023</v>
      </c>
      <c r="H7539">
        <v>54</v>
      </c>
      <c r="I7539" t="s">
        <v>84</v>
      </c>
      <c r="J7539">
        <v>99</v>
      </c>
      <c r="K7539" t="s">
        <v>23</v>
      </c>
      <c r="L7539">
        <v>3</v>
      </c>
      <c r="M7539" t="s">
        <v>45</v>
      </c>
      <c r="N7539">
        <v>2</v>
      </c>
      <c r="O7539" t="s">
        <v>28</v>
      </c>
      <c r="P7539">
        <v>78</v>
      </c>
      <c r="T7539" s="3">
        <f t="shared" si="235"/>
        <v>24.53</v>
      </c>
      <c r="U7539" s="3">
        <f>IF(AND(R7539&lt;&gt;"_U",N7539&lt;&gt;9999,N7539&lt;&gt;999,L7539&lt;&gt;"Median"),IFERROR(VLOOKUP(A7539,'TA Total'!A:P,16,0),"."),".")</f>
        <v>318</v>
      </c>
    </row>
    <row r="7540" spans="1:21" x14ac:dyDescent="0.3">
      <c r="A7540" s="1" t="str">
        <f t="shared" si="234"/>
        <v>2023|Kaikoura District|$30,001-$50,000</v>
      </c>
      <c r="B7540" t="s">
        <v>18</v>
      </c>
      <c r="C7540" t="s">
        <v>19</v>
      </c>
      <c r="D7540" t="s">
        <v>20</v>
      </c>
      <c r="E7540" t="s">
        <v>21</v>
      </c>
      <c r="F7540">
        <v>2023</v>
      </c>
      <c r="G7540">
        <v>2023</v>
      </c>
      <c r="H7540">
        <v>54</v>
      </c>
      <c r="I7540" t="s">
        <v>84</v>
      </c>
      <c r="J7540">
        <v>99</v>
      </c>
      <c r="K7540" t="s">
        <v>23</v>
      </c>
      <c r="L7540">
        <v>3</v>
      </c>
      <c r="M7540" t="s">
        <v>45</v>
      </c>
      <c r="N7540">
        <v>3</v>
      </c>
      <c r="O7540" t="s">
        <v>25</v>
      </c>
      <c r="P7540">
        <v>42</v>
      </c>
      <c r="T7540" s="3">
        <f t="shared" si="235"/>
        <v>13.21</v>
      </c>
      <c r="U7540" s="3">
        <f>IF(AND(R7540&lt;&gt;"_U",N7540&lt;&gt;9999,N7540&lt;&gt;999,L7540&lt;&gt;"Median"),IFERROR(VLOOKUP(A7540,'TA Total'!A:P,16,0),"."),".")</f>
        <v>318</v>
      </c>
    </row>
    <row r="7541" spans="1:21" x14ac:dyDescent="0.3">
      <c r="A7541" s="1" t="str">
        <f t="shared" si="234"/>
        <v>2023|Kaikoura District|$30,001-$50,000</v>
      </c>
      <c r="B7541" t="s">
        <v>18</v>
      </c>
      <c r="C7541" t="s">
        <v>19</v>
      </c>
      <c r="D7541" t="s">
        <v>20</v>
      </c>
      <c r="E7541" t="s">
        <v>21</v>
      </c>
      <c r="F7541">
        <v>2023</v>
      </c>
      <c r="G7541">
        <v>2023</v>
      </c>
      <c r="H7541">
        <v>54</v>
      </c>
      <c r="I7541" t="s">
        <v>84</v>
      </c>
      <c r="J7541">
        <v>99</v>
      </c>
      <c r="K7541" t="s">
        <v>23</v>
      </c>
      <c r="L7541">
        <v>3</v>
      </c>
      <c r="M7541" t="s">
        <v>45</v>
      </c>
      <c r="N7541">
        <v>999</v>
      </c>
      <c r="O7541" t="s">
        <v>42</v>
      </c>
      <c r="P7541">
        <v>0</v>
      </c>
      <c r="T7541" s="3" t="str">
        <f t="shared" si="235"/>
        <v>.</v>
      </c>
      <c r="U7541" s="3" t="str">
        <f>IF(AND(R7541&lt;&gt;"_U",N7541&lt;&gt;9999,N7541&lt;&gt;999,L7541&lt;&gt;"Median"),IFERROR(VLOOKUP(A7541,'TA Total'!A:P,16,0),"."),".")</f>
        <v>.</v>
      </c>
    </row>
    <row r="7542" spans="1:21" x14ac:dyDescent="0.3">
      <c r="A7542" s="1" t="str">
        <f t="shared" si="234"/>
        <v>2023|Kaikoura District|$30,001-$50,000</v>
      </c>
      <c r="B7542" t="s">
        <v>18</v>
      </c>
      <c r="C7542" t="s">
        <v>19</v>
      </c>
      <c r="D7542" t="s">
        <v>20</v>
      </c>
      <c r="E7542" t="s">
        <v>21</v>
      </c>
      <c r="F7542">
        <v>2023</v>
      </c>
      <c r="G7542">
        <v>2023</v>
      </c>
      <c r="H7542">
        <v>54</v>
      </c>
      <c r="I7542" t="s">
        <v>84</v>
      </c>
      <c r="J7542">
        <v>99</v>
      </c>
      <c r="K7542" t="s">
        <v>23</v>
      </c>
      <c r="L7542">
        <v>3</v>
      </c>
      <c r="M7542" t="s">
        <v>45</v>
      </c>
      <c r="N7542">
        <v>7777</v>
      </c>
      <c r="O7542" t="s">
        <v>37</v>
      </c>
      <c r="P7542">
        <v>318</v>
      </c>
      <c r="T7542" s="3">
        <f t="shared" si="235"/>
        <v>100</v>
      </c>
      <c r="U7542" s="3">
        <f>IF(AND(R7542&lt;&gt;"_U",N7542&lt;&gt;9999,N7542&lt;&gt;999,L7542&lt;&gt;"Median"),IFERROR(VLOOKUP(A7542,'TA Total'!A:P,16,0),"."),".")</f>
        <v>318</v>
      </c>
    </row>
    <row r="7543" spans="1:21" x14ac:dyDescent="0.3">
      <c r="A7543" s="1" t="str">
        <f t="shared" si="234"/>
        <v>2023|Kaikoura District|$30,001-$50,000</v>
      </c>
      <c r="B7543" t="s">
        <v>18</v>
      </c>
      <c r="C7543" t="s">
        <v>19</v>
      </c>
      <c r="D7543" t="s">
        <v>20</v>
      </c>
      <c r="E7543" t="s">
        <v>21</v>
      </c>
      <c r="F7543">
        <v>2023</v>
      </c>
      <c r="G7543">
        <v>2023</v>
      </c>
      <c r="H7543">
        <v>54</v>
      </c>
      <c r="I7543" t="s">
        <v>84</v>
      </c>
      <c r="J7543">
        <v>99</v>
      </c>
      <c r="K7543" t="s">
        <v>23</v>
      </c>
      <c r="L7543">
        <v>3</v>
      </c>
      <c r="M7543" t="s">
        <v>45</v>
      </c>
      <c r="N7543">
        <v>1</v>
      </c>
      <c r="O7543" t="s">
        <v>33</v>
      </c>
      <c r="P7543">
        <v>195</v>
      </c>
      <c r="T7543" s="3">
        <f t="shared" si="235"/>
        <v>61.32</v>
      </c>
      <c r="U7543" s="3">
        <f>IF(AND(R7543&lt;&gt;"_U",N7543&lt;&gt;9999,N7543&lt;&gt;999,L7543&lt;&gt;"Median"),IFERROR(VLOOKUP(A7543,'TA Total'!A:P,16,0),"."),".")</f>
        <v>318</v>
      </c>
    </row>
    <row r="7544" spans="1:21" x14ac:dyDescent="0.3">
      <c r="A7544" s="1" t="str">
        <f t="shared" si="234"/>
        <v>2023|Kaikoura District|$50,001-$70,000</v>
      </c>
      <c r="B7544" t="s">
        <v>18</v>
      </c>
      <c r="C7544" t="s">
        <v>19</v>
      </c>
      <c r="D7544" t="s">
        <v>20</v>
      </c>
      <c r="E7544" t="s">
        <v>21</v>
      </c>
      <c r="F7544">
        <v>2023</v>
      </c>
      <c r="G7544">
        <v>2023</v>
      </c>
      <c r="H7544">
        <v>54</v>
      </c>
      <c r="I7544" t="s">
        <v>84</v>
      </c>
      <c r="J7544">
        <v>99</v>
      </c>
      <c r="K7544" t="s">
        <v>23</v>
      </c>
      <c r="L7544">
        <v>4</v>
      </c>
      <c r="M7544" t="s">
        <v>36</v>
      </c>
      <c r="N7544">
        <v>2</v>
      </c>
      <c r="O7544" t="s">
        <v>28</v>
      </c>
      <c r="P7544">
        <v>63</v>
      </c>
      <c r="T7544" s="3">
        <f t="shared" si="235"/>
        <v>30</v>
      </c>
      <c r="U7544" s="3">
        <f>IF(AND(R7544&lt;&gt;"_U",N7544&lt;&gt;9999,N7544&lt;&gt;999,L7544&lt;&gt;"Median"),IFERROR(VLOOKUP(A7544,'TA Total'!A:P,16,0),"."),".")</f>
        <v>210</v>
      </c>
    </row>
    <row r="7545" spans="1:21" x14ac:dyDescent="0.3">
      <c r="A7545" s="1" t="str">
        <f t="shared" si="234"/>
        <v>2023|Kaikoura District|$50,001-$70,000</v>
      </c>
      <c r="B7545" t="s">
        <v>18</v>
      </c>
      <c r="C7545" t="s">
        <v>19</v>
      </c>
      <c r="D7545" t="s">
        <v>20</v>
      </c>
      <c r="E7545" t="s">
        <v>21</v>
      </c>
      <c r="F7545">
        <v>2023</v>
      </c>
      <c r="G7545">
        <v>2023</v>
      </c>
      <c r="H7545">
        <v>54</v>
      </c>
      <c r="I7545" t="s">
        <v>84</v>
      </c>
      <c r="J7545">
        <v>99</v>
      </c>
      <c r="K7545" t="s">
        <v>23</v>
      </c>
      <c r="L7545">
        <v>4</v>
      </c>
      <c r="M7545" t="s">
        <v>36</v>
      </c>
      <c r="N7545">
        <v>3</v>
      </c>
      <c r="O7545" t="s">
        <v>25</v>
      </c>
      <c r="P7545">
        <v>12</v>
      </c>
      <c r="T7545" s="3">
        <f t="shared" si="235"/>
        <v>5.71</v>
      </c>
      <c r="U7545" s="3">
        <f>IF(AND(R7545&lt;&gt;"_U",N7545&lt;&gt;9999,N7545&lt;&gt;999,L7545&lt;&gt;"Median"),IFERROR(VLOOKUP(A7545,'TA Total'!A:P,16,0),"."),".")</f>
        <v>210</v>
      </c>
    </row>
    <row r="7546" spans="1:21" x14ac:dyDescent="0.3">
      <c r="A7546" s="1" t="str">
        <f t="shared" si="234"/>
        <v>2023|Kaikoura District|$50,001-$70,000</v>
      </c>
      <c r="B7546" t="s">
        <v>18</v>
      </c>
      <c r="C7546" t="s">
        <v>19</v>
      </c>
      <c r="D7546" t="s">
        <v>20</v>
      </c>
      <c r="E7546" t="s">
        <v>21</v>
      </c>
      <c r="F7546">
        <v>2023</v>
      </c>
      <c r="G7546">
        <v>2023</v>
      </c>
      <c r="H7546">
        <v>54</v>
      </c>
      <c r="I7546" t="s">
        <v>84</v>
      </c>
      <c r="J7546">
        <v>99</v>
      </c>
      <c r="K7546" t="s">
        <v>23</v>
      </c>
      <c r="L7546">
        <v>4</v>
      </c>
      <c r="M7546" t="s">
        <v>36</v>
      </c>
      <c r="N7546">
        <v>7777</v>
      </c>
      <c r="O7546" t="s">
        <v>37</v>
      </c>
      <c r="P7546">
        <v>210</v>
      </c>
      <c r="T7546" s="3">
        <f t="shared" si="235"/>
        <v>100</v>
      </c>
      <c r="U7546" s="3">
        <f>IF(AND(R7546&lt;&gt;"_U",N7546&lt;&gt;9999,N7546&lt;&gt;999,L7546&lt;&gt;"Median"),IFERROR(VLOOKUP(A7546,'TA Total'!A:P,16,0),"."),".")</f>
        <v>210</v>
      </c>
    </row>
    <row r="7547" spans="1:21" x14ac:dyDescent="0.3">
      <c r="A7547" s="1" t="str">
        <f t="shared" si="234"/>
        <v>2023|Kaikoura District|$50,001-$70,000</v>
      </c>
      <c r="B7547" t="s">
        <v>18</v>
      </c>
      <c r="C7547" t="s">
        <v>19</v>
      </c>
      <c r="D7547" t="s">
        <v>20</v>
      </c>
      <c r="E7547" t="s">
        <v>21</v>
      </c>
      <c r="F7547">
        <v>2023</v>
      </c>
      <c r="G7547">
        <v>2023</v>
      </c>
      <c r="H7547">
        <v>54</v>
      </c>
      <c r="I7547" t="s">
        <v>84</v>
      </c>
      <c r="J7547">
        <v>99</v>
      </c>
      <c r="K7547" t="s">
        <v>23</v>
      </c>
      <c r="L7547">
        <v>4</v>
      </c>
      <c r="M7547" t="s">
        <v>36</v>
      </c>
      <c r="N7547">
        <v>999</v>
      </c>
      <c r="O7547" t="s">
        <v>42</v>
      </c>
      <c r="P7547">
        <v>0</v>
      </c>
      <c r="T7547" s="3" t="str">
        <f t="shared" si="235"/>
        <v>.</v>
      </c>
      <c r="U7547" s="3" t="str">
        <f>IF(AND(R7547&lt;&gt;"_U",N7547&lt;&gt;9999,N7547&lt;&gt;999,L7547&lt;&gt;"Median"),IFERROR(VLOOKUP(A7547,'TA Total'!A:P,16,0),"."),".")</f>
        <v>.</v>
      </c>
    </row>
    <row r="7548" spans="1:21" x14ac:dyDescent="0.3">
      <c r="A7548" s="1" t="str">
        <f t="shared" si="234"/>
        <v>2023|Kaikoura District|$50,001-$70,000</v>
      </c>
      <c r="B7548" t="s">
        <v>18</v>
      </c>
      <c r="C7548" t="s">
        <v>19</v>
      </c>
      <c r="D7548" t="s">
        <v>20</v>
      </c>
      <c r="E7548" t="s">
        <v>21</v>
      </c>
      <c r="F7548">
        <v>2023</v>
      </c>
      <c r="G7548">
        <v>2023</v>
      </c>
      <c r="H7548">
        <v>54</v>
      </c>
      <c r="I7548" t="s">
        <v>84</v>
      </c>
      <c r="J7548">
        <v>99</v>
      </c>
      <c r="K7548" t="s">
        <v>23</v>
      </c>
      <c r="L7548">
        <v>4</v>
      </c>
      <c r="M7548" t="s">
        <v>36</v>
      </c>
      <c r="N7548">
        <v>1</v>
      </c>
      <c r="O7548" t="s">
        <v>33</v>
      </c>
      <c r="P7548">
        <v>135</v>
      </c>
      <c r="T7548" s="3">
        <f t="shared" si="235"/>
        <v>64.290000000000006</v>
      </c>
      <c r="U7548" s="3">
        <f>IF(AND(R7548&lt;&gt;"_U",N7548&lt;&gt;9999,N7548&lt;&gt;999,L7548&lt;&gt;"Median"),IFERROR(VLOOKUP(A7548,'TA Total'!A:P,16,0),"."),".")</f>
        <v>210</v>
      </c>
    </row>
    <row r="7549" spans="1:21" x14ac:dyDescent="0.3">
      <c r="A7549" s="1" t="str">
        <f t="shared" si="234"/>
        <v>2023|Kaikoura District|$50,001-$70,000</v>
      </c>
      <c r="B7549" t="s">
        <v>18</v>
      </c>
      <c r="C7549" t="s">
        <v>19</v>
      </c>
      <c r="D7549" t="s">
        <v>20</v>
      </c>
      <c r="E7549" t="s">
        <v>21</v>
      </c>
      <c r="F7549">
        <v>2023</v>
      </c>
      <c r="G7549">
        <v>2023</v>
      </c>
      <c r="H7549">
        <v>54</v>
      </c>
      <c r="I7549" t="s">
        <v>84</v>
      </c>
      <c r="J7549">
        <v>99</v>
      </c>
      <c r="K7549" t="s">
        <v>23</v>
      </c>
      <c r="L7549">
        <v>4</v>
      </c>
      <c r="M7549" t="s">
        <v>36</v>
      </c>
      <c r="N7549">
        <v>9999</v>
      </c>
      <c r="O7549" t="s">
        <v>40</v>
      </c>
      <c r="P7549">
        <v>210</v>
      </c>
      <c r="T7549" s="3" t="str">
        <f t="shared" si="235"/>
        <v>.</v>
      </c>
      <c r="U7549" s="3" t="str">
        <f>IF(AND(R7549&lt;&gt;"_U",N7549&lt;&gt;9999,N7549&lt;&gt;999,L7549&lt;&gt;"Median"),IFERROR(VLOOKUP(A7549,'TA Total'!A:P,16,0),"."),".")</f>
        <v>.</v>
      </c>
    </row>
    <row r="7550" spans="1:21" x14ac:dyDescent="0.3">
      <c r="A7550" s="1" t="str">
        <f t="shared" si="234"/>
        <v>2023|Kaikoura District|$70,001-$100,000</v>
      </c>
      <c r="B7550" t="s">
        <v>18</v>
      </c>
      <c r="C7550" t="s">
        <v>19</v>
      </c>
      <c r="D7550" t="s">
        <v>20</v>
      </c>
      <c r="E7550" t="s">
        <v>21</v>
      </c>
      <c r="F7550">
        <v>2023</v>
      </c>
      <c r="G7550">
        <v>2023</v>
      </c>
      <c r="H7550">
        <v>54</v>
      </c>
      <c r="I7550" t="s">
        <v>84</v>
      </c>
      <c r="J7550">
        <v>99</v>
      </c>
      <c r="K7550" t="s">
        <v>23</v>
      </c>
      <c r="L7550">
        <v>5</v>
      </c>
      <c r="M7550" t="s">
        <v>58</v>
      </c>
      <c r="N7550">
        <v>999</v>
      </c>
      <c r="O7550" t="s">
        <v>42</v>
      </c>
      <c r="P7550">
        <v>0</v>
      </c>
      <c r="T7550" s="3" t="str">
        <f t="shared" si="235"/>
        <v>.</v>
      </c>
      <c r="U7550" s="3" t="str">
        <f>IF(AND(R7550&lt;&gt;"_U",N7550&lt;&gt;9999,N7550&lt;&gt;999,L7550&lt;&gt;"Median"),IFERROR(VLOOKUP(A7550,'TA Total'!A:P,16,0),"."),".")</f>
        <v>.</v>
      </c>
    </row>
    <row r="7551" spans="1:21" x14ac:dyDescent="0.3">
      <c r="A7551" s="1" t="str">
        <f t="shared" si="234"/>
        <v>2023|Kaikoura District|$70,001-$100,000</v>
      </c>
      <c r="B7551" t="s">
        <v>18</v>
      </c>
      <c r="C7551" t="s">
        <v>19</v>
      </c>
      <c r="D7551" t="s">
        <v>20</v>
      </c>
      <c r="E7551" t="s">
        <v>21</v>
      </c>
      <c r="F7551">
        <v>2023</v>
      </c>
      <c r="G7551">
        <v>2023</v>
      </c>
      <c r="H7551">
        <v>54</v>
      </c>
      <c r="I7551" t="s">
        <v>84</v>
      </c>
      <c r="J7551">
        <v>99</v>
      </c>
      <c r="K7551" t="s">
        <v>23</v>
      </c>
      <c r="L7551">
        <v>5</v>
      </c>
      <c r="M7551" t="s">
        <v>58</v>
      </c>
      <c r="N7551">
        <v>1</v>
      </c>
      <c r="O7551" t="s">
        <v>33</v>
      </c>
      <c r="P7551">
        <v>165</v>
      </c>
      <c r="T7551" s="3">
        <f t="shared" si="235"/>
        <v>63.95</v>
      </c>
      <c r="U7551" s="3">
        <f>IF(AND(R7551&lt;&gt;"_U",N7551&lt;&gt;9999,N7551&lt;&gt;999,L7551&lt;&gt;"Median"),IFERROR(VLOOKUP(A7551,'TA Total'!A:P,16,0),"."),".")</f>
        <v>258</v>
      </c>
    </row>
    <row r="7552" spans="1:21" x14ac:dyDescent="0.3">
      <c r="A7552" s="1" t="str">
        <f t="shared" si="234"/>
        <v>2023|Kaikoura District|$70,001-$100,000</v>
      </c>
      <c r="B7552" t="s">
        <v>18</v>
      </c>
      <c r="C7552" t="s">
        <v>19</v>
      </c>
      <c r="D7552" t="s">
        <v>20</v>
      </c>
      <c r="E7552" t="s">
        <v>21</v>
      </c>
      <c r="F7552">
        <v>2023</v>
      </c>
      <c r="G7552">
        <v>2023</v>
      </c>
      <c r="H7552">
        <v>54</v>
      </c>
      <c r="I7552" t="s">
        <v>84</v>
      </c>
      <c r="J7552">
        <v>99</v>
      </c>
      <c r="K7552" t="s">
        <v>23</v>
      </c>
      <c r="L7552">
        <v>5</v>
      </c>
      <c r="M7552" t="s">
        <v>58</v>
      </c>
      <c r="N7552">
        <v>2</v>
      </c>
      <c r="O7552" t="s">
        <v>28</v>
      </c>
      <c r="P7552">
        <v>69</v>
      </c>
      <c r="T7552" s="3">
        <f t="shared" si="235"/>
        <v>26.74</v>
      </c>
      <c r="U7552" s="3">
        <f>IF(AND(R7552&lt;&gt;"_U",N7552&lt;&gt;9999,N7552&lt;&gt;999,L7552&lt;&gt;"Median"),IFERROR(VLOOKUP(A7552,'TA Total'!A:P,16,0),"."),".")</f>
        <v>258</v>
      </c>
    </row>
    <row r="7553" spans="1:21" x14ac:dyDescent="0.3">
      <c r="A7553" s="1" t="str">
        <f t="shared" si="234"/>
        <v>2023|Kaikoura District|$70,001-$100,000</v>
      </c>
      <c r="B7553" t="s">
        <v>18</v>
      </c>
      <c r="C7553" t="s">
        <v>19</v>
      </c>
      <c r="D7553" t="s">
        <v>20</v>
      </c>
      <c r="E7553" t="s">
        <v>21</v>
      </c>
      <c r="F7553">
        <v>2023</v>
      </c>
      <c r="G7553">
        <v>2023</v>
      </c>
      <c r="H7553">
        <v>54</v>
      </c>
      <c r="I7553" t="s">
        <v>84</v>
      </c>
      <c r="J7553">
        <v>99</v>
      </c>
      <c r="K7553" t="s">
        <v>23</v>
      </c>
      <c r="L7553">
        <v>5</v>
      </c>
      <c r="M7553" t="s">
        <v>58</v>
      </c>
      <c r="N7553">
        <v>3</v>
      </c>
      <c r="O7553" t="s">
        <v>25</v>
      </c>
      <c r="P7553">
        <v>24</v>
      </c>
      <c r="T7553" s="3">
        <f t="shared" si="235"/>
        <v>9.3000000000000007</v>
      </c>
      <c r="U7553" s="3">
        <f>IF(AND(R7553&lt;&gt;"_U",N7553&lt;&gt;9999,N7553&lt;&gt;999,L7553&lt;&gt;"Median"),IFERROR(VLOOKUP(A7553,'TA Total'!A:P,16,0),"."),".")</f>
        <v>258</v>
      </c>
    </row>
    <row r="7554" spans="1:21" x14ac:dyDescent="0.3">
      <c r="A7554" s="1" t="str">
        <f t="shared" si="234"/>
        <v>2023|Kaikoura District|$70,001-$100,000</v>
      </c>
      <c r="B7554" t="s">
        <v>18</v>
      </c>
      <c r="C7554" t="s">
        <v>19</v>
      </c>
      <c r="D7554" t="s">
        <v>20</v>
      </c>
      <c r="E7554" t="s">
        <v>21</v>
      </c>
      <c r="F7554">
        <v>2023</v>
      </c>
      <c r="G7554">
        <v>2023</v>
      </c>
      <c r="H7554">
        <v>54</v>
      </c>
      <c r="I7554" t="s">
        <v>84</v>
      </c>
      <c r="J7554">
        <v>99</v>
      </c>
      <c r="K7554" t="s">
        <v>23</v>
      </c>
      <c r="L7554">
        <v>5</v>
      </c>
      <c r="M7554" t="s">
        <v>58</v>
      </c>
      <c r="N7554">
        <v>9999</v>
      </c>
      <c r="O7554" t="s">
        <v>40</v>
      </c>
      <c r="P7554">
        <v>258</v>
      </c>
      <c r="T7554" s="3" t="str">
        <f t="shared" si="235"/>
        <v>.</v>
      </c>
      <c r="U7554" s="3" t="str">
        <f>IF(AND(R7554&lt;&gt;"_U",N7554&lt;&gt;9999,N7554&lt;&gt;999,L7554&lt;&gt;"Median"),IFERROR(VLOOKUP(A7554,'TA Total'!A:P,16,0),"."),".")</f>
        <v>.</v>
      </c>
    </row>
    <row r="7555" spans="1:21" x14ac:dyDescent="0.3">
      <c r="A7555" s="1" t="str">
        <f t="shared" ref="A7555:A7618" si="236">G7555&amp;"|"&amp;I7555&amp;"|"&amp;M7555</f>
        <v>2023|Kaikoura District|$70,001-$100,000</v>
      </c>
      <c r="B7555" t="s">
        <v>18</v>
      </c>
      <c r="C7555" t="s">
        <v>19</v>
      </c>
      <c r="D7555" t="s">
        <v>20</v>
      </c>
      <c r="E7555" t="s">
        <v>21</v>
      </c>
      <c r="F7555">
        <v>2023</v>
      </c>
      <c r="G7555">
        <v>2023</v>
      </c>
      <c r="H7555">
        <v>54</v>
      </c>
      <c r="I7555" t="s">
        <v>84</v>
      </c>
      <c r="J7555">
        <v>99</v>
      </c>
      <c r="K7555" t="s">
        <v>23</v>
      </c>
      <c r="L7555">
        <v>5</v>
      </c>
      <c r="M7555" t="s">
        <v>58</v>
      </c>
      <c r="N7555">
        <v>7777</v>
      </c>
      <c r="O7555" t="s">
        <v>37</v>
      </c>
      <c r="P7555">
        <v>258</v>
      </c>
      <c r="T7555" s="3">
        <f t="shared" ref="T7555:T7618" si="237">IF(AND(R7555&lt;&gt;"_U",R7555&lt;&gt;"c",N7555&lt;&gt;999,N7555&lt;&gt;9999,L7555&lt;&gt;"Median"),IFERROR((ROUND(P7555/U7555*100,2)),"."),".")</f>
        <v>100</v>
      </c>
      <c r="U7555" s="3">
        <f>IF(AND(R7555&lt;&gt;"_U",N7555&lt;&gt;9999,N7555&lt;&gt;999,L7555&lt;&gt;"Median"),IFERROR(VLOOKUP(A7555,'TA Total'!A:P,16,0),"."),".")</f>
        <v>258</v>
      </c>
    </row>
    <row r="7556" spans="1:21" x14ac:dyDescent="0.3">
      <c r="A7556" s="1" t="str">
        <f t="shared" si="236"/>
        <v>2023|Kaikoura District|$100,001-$150,000</v>
      </c>
      <c r="B7556" t="s">
        <v>18</v>
      </c>
      <c r="C7556" t="s">
        <v>19</v>
      </c>
      <c r="D7556" t="s">
        <v>20</v>
      </c>
      <c r="E7556" t="s">
        <v>21</v>
      </c>
      <c r="F7556">
        <v>2023</v>
      </c>
      <c r="G7556">
        <v>2023</v>
      </c>
      <c r="H7556">
        <v>54</v>
      </c>
      <c r="I7556" t="s">
        <v>84</v>
      </c>
      <c r="J7556">
        <v>99</v>
      </c>
      <c r="K7556" t="s">
        <v>23</v>
      </c>
      <c r="L7556">
        <v>6</v>
      </c>
      <c r="M7556" t="s">
        <v>59</v>
      </c>
      <c r="N7556">
        <v>2</v>
      </c>
      <c r="O7556" t="s">
        <v>28</v>
      </c>
      <c r="P7556">
        <v>72</v>
      </c>
      <c r="T7556" s="3">
        <f t="shared" si="237"/>
        <v>24.24</v>
      </c>
      <c r="U7556" s="3">
        <f>IF(AND(R7556&lt;&gt;"_U",N7556&lt;&gt;9999,N7556&lt;&gt;999,L7556&lt;&gt;"Median"),IFERROR(VLOOKUP(A7556,'TA Total'!A:P,16,0),"."),".")</f>
        <v>297</v>
      </c>
    </row>
    <row r="7557" spans="1:21" x14ac:dyDescent="0.3">
      <c r="A7557" s="1" t="str">
        <f t="shared" si="236"/>
        <v>2023|Kaikoura District|$100,001-$150,000</v>
      </c>
      <c r="B7557" t="s">
        <v>18</v>
      </c>
      <c r="C7557" t="s">
        <v>19</v>
      </c>
      <c r="D7557" t="s">
        <v>20</v>
      </c>
      <c r="E7557" t="s">
        <v>21</v>
      </c>
      <c r="F7557">
        <v>2023</v>
      </c>
      <c r="G7557">
        <v>2023</v>
      </c>
      <c r="H7557">
        <v>54</v>
      </c>
      <c r="I7557" t="s">
        <v>84</v>
      </c>
      <c r="J7557">
        <v>99</v>
      </c>
      <c r="K7557" t="s">
        <v>23</v>
      </c>
      <c r="L7557">
        <v>6</v>
      </c>
      <c r="M7557" t="s">
        <v>59</v>
      </c>
      <c r="N7557">
        <v>7777</v>
      </c>
      <c r="O7557" t="s">
        <v>37</v>
      </c>
      <c r="P7557">
        <v>297</v>
      </c>
      <c r="T7557" s="3">
        <f t="shared" si="237"/>
        <v>100</v>
      </c>
      <c r="U7557" s="3">
        <f>IF(AND(R7557&lt;&gt;"_U",N7557&lt;&gt;9999,N7557&lt;&gt;999,L7557&lt;&gt;"Median"),IFERROR(VLOOKUP(A7557,'TA Total'!A:P,16,0),"."),".")</f>
        <v>297</v>
      </c>
    </row>
    <row r="7558" spans="1:21" x14ac:dyDescent="0.3">
      <c r="A7558" s="1" t="str">
        <f t="shared" si="236"/>
        <v>2023|Kaikoura District|$100,001-$150,000</v>
      </c>
      <c r="B7558" t="s">
        <v>18</v>
      </c>
      <c r="C7558" t="s">
        <v>19</v>
      </c>
      <c r="D7558" t="s">
        <v>20</v>
      </c>
      <c r="E7558" t="s">
        <v>21</v>
      </c>
      <c r="F7558">
        <v>2023</v>
      </c>
      <c r="G7558">
        <v>2023</v>
      </c>
      <c r="H7558">
        <v>54</v>
      </c>
      <c r="I7558" t="s">
        <v>84</v>
      </c>
      <c r="J7558">
        <v>99</v>
      </c>
      <c r="K7558" t="s">
        <v>23</v>
      </c>
      <c r="L7558">
        <v>6</v>
      </c>
      <c r="M7558" t="s">
        <v>59</v>
      </c>
      <c r="N7558">
        <v>999</v>
      </c>
      <c r="O7558" t="s">
        <v>42</v>
      </c>
      <c r="P7558">
        <v>0</v>
      </c>
      <c r="T7558" s="3" t="str">
        <f t="shared" si="237"/>
        <v>.</v>
      </c>
      <c r="U7558" s="3" t="str">
        <f>IF(AND(R7558&lt;&gt;"_U",N7558&lt;&gt;9999,N7558&lt;&gt;999,L7558&lt;&gt;"Median"),IFERROR(VLOOKUP(A7558,'TA Total'!A:P,16,0),"."),".")</f>
        <v>.</v>
      </c>
    </row>
    <row r="7559" spans="1:21" x14ac:dyDescent="0.3">
      <c r="A7559" s="1" t="str">
        <f t="shared" si="236"/>
        <v>2023|Kaikoura District|$100,001-$150,000</v>
      </c>
      <c r="B7559" t="s">
        <v>18</v>
      </c>
      <c r="C7559" t="s">
        <v>19</v>
      </c>
      <c r="D7559" t="s">
        <v>20</v>
      </c>
      <c r="E7559" t="s">
        <v>21</v>
      </c>
      <c r="F7559">
        <v>2023</v>
      </c>
      <c r="G7559">
        <v>2023</v>
      </c>
      <c r="H7559">
        <v>54</v>
      </c>
      <c r="I7559" t="s">
        <v>84</v>
      </c>
      <c r="J7559">
        <v>99</v>
      </c>
      <c r="K7559" t="s">
        <v>23</v>
      </c>
      <c r="L7559">
        <v>6</v>
      </c>
      <c r="M7559" t="s">
        <v>59</v>
      </c>
      <c r="N7559">
        <v>1</v>
      </c>
      <c r="O7559" t="s">
        <v>33</v>
      </c>
      <c r="P7559">
        <v>195</v>
      </c>
      <c r="T7559" s="3">
        <f t="shared" si="237"/>
        <v>65.66</v>
      </c>
      <c r="U7559" s="3">
        <f>IF(AND(R7559&lt;&gt;"_U",N7559&lt;&gt;9999,N7559&lt;&gt;999,L7559&lt;&gt;"Median"),IFERROR(VLOOKUP(A7559,'TA Total'!A:P,16,0),"."),".")</f>
        <v>297</v>
      </c>
    </row>
    <row r="7560" spans="1:21" x14ac:dyDescent="0.3">
      <c r="A7560" s="1" t="str">
        <f t="shared" si="236"/>
        <v>2023|Kaikoura District|$100,001-$150,000</v>
      </c>
      <c r="B7560" t="s">
        <v>18</v>
      </c>
      <c r="C7560" t="s">
        <v>19</v>
      </c>
      <c r="D7560" t="s">
        <v>20</v>
      </c>
      <c r="E7560" t="s">
        <v>21</v>
      </c>
      <c r="F7560">
        <v>2023</v>
      </c>
      <c r="G7560">
        <v>2023</v>
      </c>
      <c r="H7560">
        <v>54</v>
      </c>
      <c r="I7560" t="s">
        <v>84</v>
      </c>
      <c r="J7560">
        <v>99</v>
      </c>
      <c r="K7560" t="s">
        <v>23</v>
      </c>
      <c r="L7560">
        <v>6</v>
      </c>
      <c r="M7560" t="s">
        <v>59</v>
      </c>
      <c r="N7560">
        <v>9999</v>
      </c>
      <c r="O7560" t="s">
        <v>40</v>
      </c>
      <c r="P7560">
        <v>297</v>
      </c>
      <c r="T7560" s="3" t="str">
        <f t="shared" si="237"/>
        <v>.</v>
      </c>
      <c r="U7560" s="3" t="str">
        <f>IF(AND(R7560&lt;&gt;"_U",N7560&lt;&gt;9999,N7560&lt;&gt;999,L7560&lt;&gt;"Median"),IFERROR(VLOOKUP(A7560,'TA Total'!A:P,16,0),"."),".")</f>
        <v>.</v>
      </c>
    </row>
    <row r="7561" spans="1:21" x14ac:dyDescent="0.3">
      <c r="A7561" s="1" t="str">
        <f t="shared" si="236"/>
        <v>2023|Kaikoura District|$100,001-$150,000</v>
      </c>
      <c r="B7561" t="s">
        <v>18</v>
      </c>
      <c r="C7561" t="s">
        <v>19</v>
      </c>
      <c r="D7561" t="s">
        <v>20</v>
      </c>
      <c r="E7561" t="s">
        <v>21</v>
      </c>
      <c r="F7561">
        <v>2023</v>
      </c>
      <c r="G7561">
        <v>2023</v>
      </c>
      <c r="H7561">
        <v>54</v>
      </c>
      <c r="I7561" t="s">
        <v>84</v>
      </c>
      <c r="J7561">
        <v>99</v>
      </c>
      <c r="K7561" t="s">
        <v>23</v>
      </c>
      <c r="L7561">
        <v>6</v>
      </c>
      <c r="M7561" t="s">
        <v>59</v>
      </c>
      <c r="N7561">
        <v>3</v>
      </c>
      <c r="O7561" t="s">
        <v>25</v>
      </c>
      <c r="P7561">
        <v>33</v>
      </c>
      <c r="T7561" s="3">
        <f t="shared" si="237"/>
        <v>11.11</v>
      </c>
      <c r="U7561" s="3">
        <f>IF(AND(R7561&lt;&gt;"_U",N7561&lt;&gt;9999,N7561&lt;&gt;999,L7561&lt;&gt;"Median"),IFERROR(VLOOKUP(A7561,'TA Total'!A:P,16,0),"."),".")</f>
        <v>297</v>
      </c>
    </row>
    <row r="7562" spans="1:21" x14ac:dyDescent="0.3">
      <c r="A7562" s="1" t="str">
        <f t="shared" si="236"/>
        <v>2023|Kaikoura District|$150,001-$200,000</v>
      </c>
      <c r="B7562" t="s">
        <v>18</v>
      </c>
      <c r="C7562" t="s">
        <v>19</v>
      </c>
      <c r="D7562" t="s">
        <v>20</v>
      </c>
      <c r="E7562" t="s">
        <v>21</v>
      </c>
      <c r="F7562">
        <v>2023</v>
      </c>
      <c r="G7562">
        <v>2023</v>
      </c>
      <c r="H7562">
        <v>54</v>
      </c>
      <c r="I7562" t="s">
        <v>84</v>
      </c>
      <c r="J7562">
        <v>99</v>
      </c>
      <c r="K7562" t="s">
        <v>23</v>
      </c>
      <c r="L7562">
        <v>7</v>
      </c>
      <c r="M7562" t="s">
        <v>43</v>
      </c>
      <c r="N7562">
        <v>1</v>
      </c>
      <c r="O7562" t="s">
        <v>33</v>
      </c>
      <c r="P7562">
        <v>84</v>
      </c>
      <c r="T7562" s="3">
        <f t="shared" si="237"/>
        <v>71.790000000000006</v>
      </c>
      <c r="U7562" s="3">
        <f>IF(AND(R7562&lt;&gt;"_U",N7562&lt;&gt;9999,N7562&lt;&gt;999,L7562&lt;&gt;"Median"),IFERROR(VLOOKUP(A7562,'TA Total'!A:P,16,0),"."),".")</f>
        <v>117</v>
      </c>
    </row>
    <row r="7563" spans="1:21" x14ac:dyDescent="0.3">
      <c r="A7563" s="1" t="str">
        <f t="shared" si="236"/>
        <v>2023|Kaikoura District|$150,001-$200,000</v>
      </c>
      <c r="B7563" t="s">
        <v>18</v>
      </c>
      <c r="C7563" t="s">
        <v>19</v>
      </c>
      <c r="D7563" t="s">
        <v>20</v>
      </c>
      <c r="E7563" t="s">
        <v>21</v>
      </c>
      <c r="F7563">
        <v>2023</v>
      </c>
      <c r="G7563">
        <v>2023</v>
      </c>
      <c r="H7563">
        <v>54</v>
      </c>
      <c r="I7563" t="s">
        <v>84</v>
      </c>
      <c r="J7563">
        <v>99</v>
      </c>
      <c r="K7563" t="s">
        <v>23</v>
      </c>
      <c r="L7563">
        <v>7</v>
      </c>
      <c r="M7563" t="s">
        <v>43</v>
      </c>
      <c r="N7563">
        <v>9999</v>
      </c>
      <c r="O7563" t="s">
        <v>40</v>
      </c>
      <c r="P7563">
        <v>117</v>
      </c>
      <c r="T7563" s="3" t="str">
        <f t="shared" si="237"/>
        <v>.</v>
      </c>
      <c r="U7563" s="3" t="str">
        <f>IF(AND(R7563&lt;&gt;"_U",N7563&lt;&gt;9999,N7563&lt;&gt;999,L7563&lt;&gt;"Median"),IFERROR(VLOOKUP(A7563,'TA Total'!A:P,16,0),"."),".")</f>
        <v>.</v>
      </c>
    </row>
    <row r="7564" spans="1:21" x14ac:dyDescent="0.3">
      <c r="A7564" s="1" t="str">
        <f t="shared" si="236"/>
        <v>2023|Kaikoura District|$150,001-$200,000</v>
      </c>
      <c r="B7564" t="s">
        <v>18</v>
      </c>
      <c r="C7564" t="s">
        <v>19</v>
      </c>
      <c r="D7564" t="s">
        <v>20</v>
      </c>
      <c r="E7564" t="s">
        <v>21</v>
      </c>
      <c r="F7564">
        <v>2023</v>
      </c>
      <c r="G7564">
        <v>2023</v>
      </c>
      <c r="H7564">
        <v>54</v>
      </c>
      <c r="I7564" t="s">
        <v>84</v>
      </c>
      <c r="J7564">
        <v>99</v>
      </c>
      <c r="K7564" t="s">
        <v>23</v>
      </c>
      <c r="L7564">
        <v>7</v>
      </c>
      <c r="M7564" t="s">
        <v>43</v>
      </c>
      <c r="N7564">
        <v>7777</v>
      </c>
      <c r="O7564" t="s">
        <v>37</v>
      </c>
      <c r="P7564">
        <v>117</v>
      </c>
      <c r="T7564" s="3">
        <f t="shared" si="237"/>
        <v>100</v>
      </c>
      <c r="U7564" s="3">
        <f>IF(AND(R7564&lt;&gt;"_U",N7564&lt;&gt;9999,N7564&lt;&gt;999,L7564&lt;&gt;"Median"),IFERROR(VLOOKUP(A7564,'TA Total'!A:P,16,0),"."),".")</f>
        <v>117</v>
      </c>
    </row>
    <row r="7565" spans="1:21" x14ac:dyDescent="0.3">
      <c r="A7565" s="1" t="str">
        <f t="shared" si="236"/>
        <v>2023|Kaikoura District|$150,001-$200,000</v>
      </c>
      <c r="B7565" t="s">
        <v>18</v>
      </c>
      <c r="C7565" t="s">
        <v>19</v>
      </c>
      <c r="D7565" t="s">
        <v>20</v>
      </c>
      <c r="E7565" t="s">
        <v>21</v>
      </c>
      <c r="F7565">
        <v>2023</v>
      </c>
      <c r="G7565">
        <v>2023</v>
      </c>
      <c r="H7565">
        <v>54</v>
      </c>
      <c r="I7565" t="s">
        <v>84</v>
      </c>
      <c r="J7565">
        <v>99</v>
      </c>
      <c r="K7565" t="s">
        <v>23</v>
      </c>
      <c r="L7565">
        <v>7</v>
      </c>
      <c r="M7565" t="s">
        <v>43</v>
      </c>
      <c r="N7565">
        <v>999</v>
      </c>
      <c r="O7565" t="s">
        <v>42</v>
      </c>
      <c r="P7565">
        <v>0</v>
      </c>
      <c r="T7565" s="3" t="str">
        <f t="shared" si="237"/>
        <v>.</v>
      </c>
      <c r="U7565" s="3" t="str">
        <f>IF(AND(R7565&lt;&gt;"_U",N7565&lt;&gt;9999,N7565&lt;&gt;999,L7565&lt;&gt;"Median"),IFERROR(VLOOKUP(A7565,'TA Total'!A:P,16,0),"."),".")</f>
        <v>.</v>
      </c>
    </row>
    <row r="7566" spans="1:21" x14ac:dyDescent="0.3">
      <c r="A7566" s="1" t="str">
        <f t="shared" si="236"/>
        <v>2023|Kaikoura District|$150,001-$200,000</v>
      </c>
      <c r="B7566" t="s">
        <v>18</v>
      </c>
      <c r="C7566" t="s">
        <v>19</v>
      </c>
      <c r="D7566" t="s">
        <v>20</v>
      </c>
      <c r="E7566" t="s">
        <v>21</v>
      </c>
      <c r="F7566">
        <v>2023</v>
      </c>
      <c r="G7566">
        <v>2023</v>
      </c>
      <c r="H7566">
        <v>54</v>
      </c>
      <c r="I7566" t="s">
        <v>84</v>
      </c>
      <c r="J7566">
        <v>99</v>
      </c>
      <c r="K7566" t="s">
        <v>23</v>
      </c>
      <c r="L7566">
        <v>7</v>
      </c>
      <c r="M7566" t="s">
        <v>43</v>
      </c>
      <c r="N7566">
        <v>3</v>
      </c>
      <c r="O7566" t="s">
        <v>25</v>
      </c>
      <c r="P7566">
        <v>12</v>
      </c>
      <c r="T7566" s="3">
        <f t="shared" si="237"/>
        <v>10.26</v>
      </c>
      <c r="U7566" s="3">
        <f>IF(AND(R7566&lt;&gt;"_U",N7566&lt;&gt;9999,N7566&lt;&gt;999,L7566&lt;&gt;"Median"),IFERROR(VLOOKUP(A7566,'TA Total'!A:P,16,0),"."),".")</f>
        <v>117</v>
      </c>
    </row>
    <row r="7567" spans="1:21" x14ac:dyDescent="0.3">
      <c r="A7567" s="1" t="str">
        <f t="shared" si="236"/>
        <v>2023|Kaikoura District|$150,001-$200,000</v>
      </c>
      <c r="B7567" t="s">
        <v>18</v>
      </c>
      <c r="C7567" t="s">
        <v>19</v>
      </c>
      <c r="D7567" t="s">
        <v>20</v>
      </c>
      <c r="E7567" t="s">
        <v>21</v>
      </c>
      <c r="F7567">
        <v>2023</v>
      </c>
      <c r="G7567">
        <v>2023</v>
      </c>
      <c r="H7567">
        <v>54</v>
      </c>
      <c r="I7567" t="s">
        <v>84</v>
      </c>
      <c r="J7567">
        <v>99</v>
      </c>
      <c r="K7567" t="s">
        <v>23</v>
      </c>
      <c r="L7567">
        <v>7</v>
      </c>
      <c r="M7567" t="s">
        <v>43</v>
      </c>
      <c r="N7567">
        <v>2</v>
      </c>
      <c r="O7567" t="s">
        <v>28</v>
      </c>
      <c r="P7567">
        <v>18</v>
      </c>
      <c r="T7567" s="3">
        <f t="shared" si="237"/>
        <v>15.38</v>
      </c>
      <c r="U7567" s="3">
        <f>IF(AND(R7567&lt;&gt;"_U",N7567&lt;&gt;9999,N7567&lt;&gt;999,L7567&lt;&gt;"Median"),IFERROR(VLOOKUP(A7567,'TA Total'!A:P,16,0),"."),".")</f>
        <v>117</v>
      </c>
    </row>
    <row r="7568" spans="1:21" x14ac:dyDescent="0.3">
      <c r="A7568" s="1" t="str">
        <f t="shared" si="236"/>
        <v>2023|Kaikoura District|$200,001 or more</v>
      </c>
      <c r="B7568" t="s">
        <v>18</v>
      </c>
      <c r="C7568" t="s">
        <v>19</v>
      </c>
      <c r="D7568" t="s">
        <v>20</v>
      </c>
      <c r="E7568" t="s">
        <v>21</v>
      </c>
      <c r="F7568">
        <v>2023</v>
      </c>
      <c r="G7568">
        <v>2023</v>
      </c>
      <c r="H7568">
        <v>54</v>
      </c>
      <c r="I7568" t="s">
        <v>84</v>
      </c>
      <c r="J7568">
        <v>99</v>
      </c>
      <c r="K7568" t="s">
        <v>23</v>
      </c>
      <c r="L7568">
        <v>8</v>
      </c>
      <c r="M7568" t="s">
        <v>27</v>
      </c>
      <c r="N7568">
        <v>9999</v>
      </c>
      <c r="O7568" t="s">
        <v>40</v>
      </c>
      <c r="P7568">
        <v>84</v>
      </c>
      <c r="T7568" s="3" t="str">
        <f t="shared" si="237"/>
        <v>.</v>
      </c>
      <c r="U7568" s="3" t="str">
        <f>IF(AND(R7568&lt;&gt;"_U",N7568&lt;&gt;9999,N7568&lt;&gt;999,L7568&lt;&gt;"Median"),IFERROR(VLOOKUP(A7568,'TA Total'!A:P,16,0),"."),".")</f>
        <v>.</v>
      </c>
    </row>
    <row r="7569" spans="1:21" x14ac:dyDescent="0.3">
      <c r="A7569" s="1" t="str">
        <f t="shared" si="236"/>
        <v>2023|Kaikoura District|$200,001 or more</v>
      </c>
      <c r="B7569" t="s">
        <v>18</v>
      </c>
      <c r="C7569" t="s">
        <v>19</v>
      </c>
      <c r="D7569" t="s">
        <v>20</v>
      </c>
      <c r="E7569" t="s">
        <v>21</v>
      </c>
      <c r="F7569">
        <v>2023</v>
      </c>
      <c r="G7569">
        <v>2023</v>
      </c>
      <c r="H7569">
        <v>54</v>
      </c>
      <c r="I7569" t="s">
        <v>84</v>
      </c>
      <c r="J7569">
        <v>99</v>
      </c>
      <c r="K7569" t="s">
        <v>23</v>
      </c>
      <c r="L7569">
        <v>8</v>
      </c>
      <c r="M7569" t="s">
        <v>27</v>
      </c>
      <c r="N7569">
        <v>7777</v>
      </c>
      <c r="O7569" t="s">
        <v>37</v>
      </c>
      <c r="P7569">
        <v>84</v>
      </c>
      <c r="T7569" s="3">
        <f t="shared" si="237"/>
        <v>100</v>
      </c>
      <c r="U7569" s="3">
        <f>IF(AND(R7569&lt;&gt;"_U",N7569&lt;&gt;9999,N7569&lt;&gt;999,L7569&lt;&gt;"Median"),IFERROR(VLOOKUP(A7569,'TA Total'!A:P,16,0),"."),".")</f>
        <v>84</v>
      </c>
    </row>
    <row r="7570" spans="1:21" x14ac:dyDescent="0.3">
      <c r="A7570" s="1" t="str">
        <f t="shared" si="236"/>
        <v>2023|Kaikoura District|$200,001 or more</v>
      </c>
      <c r="B7570" t="s">
        <v>18</v>
      </c>
      <c r="C7570" t="s">
        <v>19</v>
      </c>
      <c r="D7570" t="s">
        <v>20</v>
      </c>
      <c r="E7570" t="s">
        <v>21</v>
      </c>
      <c r="F7570">
        <v>2023</v>
      </c>
      <c r="G7570">
        <v>2023</v>
      </c>
      <c r="H7570">
        <v>54</v>
      </c>
      <c r="I7570" t="s">
        <v>84</v>
      </c>
      <c r="J7570">
        <v>99</v>
      </c>
      <c r="K7570" t="s">
        <v>23</v>
      </c>
      <c r="L7570">
        <v>8</v>
      </c>
      <c r="M7570" t="s">
        <v>27</v>
      </c>
      <c r="N7570">
        <v>3</v>
      </c>
      <c r="O7570" t="s">
        <v>25</v>
      </c>
      <c r="P7570">
        <v>15</v>
      </c>
      <c r="T7570" s="3">
        <f t="shared" si="237"/>
        <v>17.86</v>
      </c>
      <c r="U7570" s="3">
        <f>IF(AND(R7570&lt;&gt;"_U",N7570&lt;&gt;9999,N7570&lt;&gt;999,L7570&lt;&gt;"Median"),IFERROR(VLOOKUP(A7570,'TA Total'!A:P,16,0),"."),".")</f>
        <v>84</v>
      </c>
    </row>
    <row r="7571" spans="1:21" x14ac:dyDescent="0.3">
      <c r="A7571" s="1" t="str">
        <f t="shared" si="236"/>
        <v>2023|Kaikoura District|$200,001 or more</v>
      </c>
      <c r="B7571" t="s">
        <v>18</v>
      </c>
      <c r="C7571" t="s">
        <v>19</v>
      </c>
      <c r="D7571" t="s">
        <v>20</v>
      </c>
      <c r="E7571" t="s">
        <v>21</v>
      </c>
      <c r="F7571">
        <v>2023</v>
      </c>
      <c r="G7571">
        <v>2023</v>
      </c>
      <c r="H7571">
        <v>54</v>
      </c>
      <c r="I7571" t="s">
        <v>84</v>
      </c>
      <c r="J7571">
        <v>99</v>
      </c>
      <c r="K7571" t="s">
        <v>23</v>
      </c>
      <c r="L7571">
        <v>8</v>
      </c>
      <c r="M7571" t="s">
        <v>27</v>
      </c>
      <c r="N7571">
        <v>2</v>
      </c>
      <c r="O7571" t="s">
        <v>28</v>
      </c>
      <c r="P7571">
        <v>18</v>
      </c>
      <c r="T7571" s="3">
        <f t="shared" si="237"/>
        <v>21.43</v>
      </c>
      <c r="U7571" s="3">
        <f>IF(AND(R7571&lt;&gt;"_U",N7571&lt;&gt;9999,N7571&lt;&gt;999,L7571&lt;&gt;"Median"),IFERROR(VLOOKUP(A7571,'TA Total'!A:P,16,0),"."),".")</f>
        <v>84</v>
      </c>
    </row>
    <row r="7572" spans="1:21" x14ac:dyDescent="0.3">
      <c r="A7572" s="1" t="str">
        <f t="shared" si="236"/>
        <v>2023|Kaikoura District|$200,001 or more</v>
      </c>
      <c r="B7572" t="s">
        <v>18</v>
      </c>
      <c r="C7572" t="s">
        <v>19</v>
      </c>
      <c r="D7572" t="s">
        <v>20</v>
      </c>
      <c r="E7572" t="s">
        <v>21</v>
      </c>
      <c r="F7572">
        <v>2023</v>
      </c>
      <c r="G7572">
        <v>2023</v>
      </c>
      <c r="H7572">
        <v>54</v>
      </c>
      <c r="I7572" t="s">
        <v>84</v>
      </c>
      <c r="J7572">
        <v>99</v>
      </c>
      <c r="K7572" t="s">
        <v>23</v>
      </c>
      <c r="L7572">
        <v>8</v>
      </c>
      <c r="M7572" t="s">
        <v>27</v>
      </c>
      <c r="N7572">
        <v>999</v>
      </c>
      <c r="O7572" t="s">
        <v>42</v>
      </c>
      <c r="P7572">
        <v>0</v>
      </c>
      <c r="T7572" s="3" t="str">
        <f t="shared" si="237"/>
        <v>.</v>
      </c>
      <c r="U7572" s="3" t="str">
        <f>IF(AND(R7572&lt;&gt;"_U",N7572&lt;&gt;9999,N7572&lt;&gt;999,L7572&lt;&gt;"Median"),IFERROR(VLOOKUP(A7572,'TA Total'!A:P,16,0),"."),".")</f>
        <v>.</v>
      </c>
    </row>
    <row r="7573" spans="1:21" x14ac:dyDescent="0.3">
      <c r="A7573" s="1" t="str">
        <f t="shared" si="236"/>
        <v>2023|Kaikoura District|$200,001 or more</v>
      </c>
      <c r="B7573" t="s">
        <v>18</v>
      </c>
      <c r="C7573" t="s">
        <v>19</v>
      </c>
      <c r="D7573" t="s">
        <v>20</v>
      </c>
      <c r="E7573" t="s">
        <v>21</v>
      </c>
      <c r="F7573">
        <v>2023</v>
      </c>
      <c r="G7573">
        <v>2023</v>
      </c>
      <c r="H7573">
        <v>54</v>
      </c>
      <c r="I7573" t="s">
        <v>84</v>
      </c>
      <c r="J7573">
        <v>99</v>
      </c>
      <c r="K7573" t="s">
        <v>23</v>
      </c>
      <c r="L7573">
        <v>8</v>
      </c>
      <c r="M7573" t="s">
        <v>27</v>
      </c>
      <c r="N7573">
        <v>1</v>
      </c>
      <c r="O7573" t="s">
        <v>33</v>
      </c>
      <c r="P7573">
        <v>51</v>
      </c>
      <c r="T7573" s="3">
        <f t="shared" si="237"/>
        <v>60.71</v>
      </c>
      <c r="U7573" s="3">
        <f>IF(AND(R7573&lt;&gt;"_U",N7573&lt;&gt;9999,N7573&lt;&gt;999,L7573&lt;&gt;"Median"),IFERROR(VLOOKUP(A7573,'TA Total'!A:P,16,0),"."),".")</f>
        <v>84</v>
      </c>
    </row>
    <row r="7574" spans="1:21" x14ac:dyDescent="0.3">
      <c r="A7574" s="1" t="str">
        <f t="shared" si="236"/>
        <v>2023|Kaikoura District|Total stated - total household income</v>
      </c>
      <c r="B7574" t="s">
        <v>18</v>
      </c>
      <c r="C7574" t="s">
        <v>19</v>
      </c>
      <c r="D7574" t="s">
        <v>20</v>
      </c>
      <c r="E7574" t="s">
        <v>21</v>
      </c>
      <c r="F7574">
        <v>2023</v>
      </c>
      <c r="G7574">
        <v>2023</v>
      </c>
      <c r="H7574">
        <v>54</v>
      </c>
      <c r="I7574" t="s">
        <v>84</v>
      </c>
      <c r="J7574">
        <v>99</v>
      </c>
      <c r="K7574" t="s">
        <v>23</v>
      </c>
      <c r="L7574">
        <v>77</v>
      </c>
      <c r="M7574" t="s">
        <v>32</v>
      </c>
      <c r="N7574">
        <v>3</v>
      </c>
      <c r="O7574" t="s">
        <v>25</v>
      </c>
      <c r="P7574">
        <v>168</v>
      </c>
      <c r="T7574" s="3">
        <f t="shared" si="237"/>
        <v>10.71</v>
      </c>
      <c r="U7574" s="3">
        <f>IF(AND(R7574&lt;&gt;"_U",N7574&lt;&gt;9999,N7574&lt;&gt;999,L7574&lt;&gt;"Median"),IFERROR(VLOOKUP(A7574,'TA Total'!A:P,16,0),"."),".")</f>
        <v>1569</v>
      </c>
    </row>
    <row r="7575" spans="1:21" x14ac:dyDescent="0.3">
      <c r="A7575" s="1" t="str">
        <f t="shared" si="236"/>
        <v>2023|Kaikoura District|Total stated - total household income</v>
      </c>
      <c r="B7575" t="s">
        <v>18</v>
      </c>
      <c r="C7575" t="s">
        <v>19</v>
      </c>
      <c r="D7575" t="s">
        <v>20</v>
      </c>
      <c r="E7575" t="s">
        <v>21</v>
      </c>
      <c r="F7575">
        <v>2023</v>
      </c>
      <c r="G7575">
        <v>2023</v>
      </c>
      <c r="H7575">
        <v>54</v>
      </c>
      <c r="I7575" t="s">
        <v>84</v>
      </c>
      <c r="J7575">
        <v>99</v>
      </c>
      <c r="K7575" t="s">
        <v>23</v>
      </c>
      <c r="L7575">
        <v>77</v>
      </c>
      <c r="M7575" t="s">
        <v>32</v>
      </c>
      <c r="N7575">
        <v>999</v>
      </c>
      <c r="O7575" t="s">
        <v>42</v>
      </c>
      <c r="P7575">
        <v>0</v>
      </c>
      <c r="T7575" s="3" t="str">
        <f t="shared" si="237"/>
        <v>.</v>
      </c>
      <c r="U7575" s="3" t="str">
        <f>IF(AND(R7575&lt;&gt;"_U",N7575&lt;&gt;9999,N7575&lt;&gt;999,L7575&lt;&gt;"Median"),IFERROR(VLOOKUP(A7575,'TA Total'!A:P,16,0),"."),".")</f>
        <v>.</v>
      </c>
    </row>
    <row r="7576" spans="1:21" x14ac:dyDescent="0.3">
      <c r="A7576" s="1" t="str">
        <f t="shared" si="236"/>
        <v>2023|Kaikoura District|Total stated - total household income</v>
      </c>
      <c r="B7576" t="s">
        <v>18</v>
      </c>
      <c r="C7576" t="s">
        <v>19</v>
      </c>
      <c r="D7576" t="s">
        <v>20</v>
      </c>
      <c r="E7576" t="s">
        <v>21</v>
      </c>
      <c r="F7576">
        <v>2023</v>
      </c>
      <c r="G7576">
        <v>2023</v>
      </c>
      <c r="H7576">
        <v>54</v>
      </c>
      <c r="I7576" t="s">
        <v>84</v>
      </c>
      <c r="J7576">
        <v>99</v>
      </c>
      <c r="K7576" t="s">
        <v>23</v>
      </c>
      <c r="L7576">
        <v>77</v>
      </c>
      <c r="M7576" t="s">
        <v>32</v>
      </c>
      <c r="N7576">
        <v>2</v>
      </c>
      <c r="O7576" t="s">
        <v>28</v>
      </c>
      <c r="P7576">
        <v>405</v>
      </c>
      <c r="T7576" s="3">
        <f t="shared" si="237"/>
        <v>25.81</v>
      </c>
      <c r="U7576" s="3">
        <f>IF(AND(R7576&lt;&gt;"_U",N7576&lt;&gt;9999,N7576&lt;&gt;999,L7576&lt;&gt;"Median"),IFERROR(VLOOKUP(A7576,'TA Total'!A:P,16,0),"."),".")</f>
        <v>1569</v>
      </c>
    </row>
    <row r="7577" spans="1:21" x14ac:dyDescent="0.3">
      <c r="A7577" s="1" t="str">
        <f t="shared" si="236"/>
        <v>2023|Kaikoura District|Total stated - total household income</v>
      </c>
      <c r="B7577" t="s">
        <v>18</v>
      </c>
      <c r="C7577" t="s">
        <v>19</v>
      </c>
      <c r="D7577" t="s">
        <v>20</v>
      </c>
      <c r="E7577" t="s">
        <v>21</v>
      </c>
      <c r="F7577">
        <v>2023</v>
      </c>
      <c r="G7577">
        <v>2023</v>
      </c>
      <c r="H7577">
        <v>54</v>
      </c>
      <c r="I7577" t="s">
        <v>84</v>
      </c>
      <c r="J7577">
        <v>99</v>
      </c>
      <c r="K7577" t="s">
        <v>23</v>
      </c>
      <c r="L7577">
        <v>77</v>
      </c>
      <c r="M7577" t="s">
        <v>32</v>
      </c>
      <c r="N7577">
        <v>9999</v>
      </c>
      <c r="O7577" t="s">
        <v>40</v>
      </c>
      <c r="P7577">
        <v>1569</v>
      </c>
      <c r="T7577" s="3" t="str">
        <f t="shared" si="237"/>
        <v>.</v>
      </c>
      <c r="U7577" s="3" t="str">
        <f>IF(AND(R7577&lt;&gt;"_U",N7577&lt;&gt;9999,N7577&lt;&gt;999,L7577&lt;&gt;"Median"),IFERROR(VLOOKUP(A7577,'TA Total'!A:P,16,0),"."),".")</f>
        <v>.</v>
      </c>
    </row>
    <row r="7578" spans="1:21" x14ac:dyDescent="0.3">
      <c r="A7578" s="1" t="str">
        <f t="shared" si="236"/>
        <v>2023|Kaikoura District|Total stated - total household income</v>
      </c>
      <c r="B7578" t="s">
        <v>18</v>
      </c>
      <c r="C7578" t="s">
        <v>19</v>
      </c>
      <c r="D7578" t="s">
        <v>20</v>
      </c>
      <c r="E7578" t="s">
        <v>21</v>
      </c>
      <c r="F7578">
        <v>2023</v>
      </c>
      <c r="G7578">
        <v>2023</v>
      </c>
      <c r="H7578">
        <v>54</v>
      </c>
      <c r="I7578" t="s">
        <v>84</v>
      </c>
      <c r="J7578">
        <v>99</v>
      </c>
      <c r="K7578" t="s">
        <v>23</v>
      </c>
      <c r="L7578">
        <v>77</v>
      </c>
      <c r="M7578" t="s">
        <v>32</v>
      </c>
      <c r="N7578">
        <v>1</v>
      </c>
      <c r="O7578" t="s">
        <v>33</v>
      </c>
      <c r="P7578">
        <v>999</v>
      </c>
      <c r="T7578" s="3">
        <f t="shared" si="237"/>
        <v>63.67</v>
      </c>
      <c r="U7578" s="3">
        <f>IF(AND(R7578&lt;&gt;"_U",N7578&lt;&gt;9999,N7578&lt;&gt;999,L7578&lt;&gt;"Median"),IFERROR(VLOOKUP(A7578,'TA Total'!A:P,16,0),"."),".")</f>
        <v>1569</v>
      </c>
    </row>
    <row r="7579" spans="1:21" x14ac:dyDescent="0.3">
      <c r="A7579" s="1" t="str">
        <f t="shared" si="236"/>
        <v>2023|Kaikoura District|Total stated - total household income</v>
      </c>
      <c r="B7579" t="s">
        <v>18</v>
      </c>
      <c r="C7579" t="s">
        <v>19</v>
      </c>
      <c r="D7579" t="s">
        <v>20</v>
      </c>
      <c r="E7579" t="s">
        <v>21</v>
      </c>
      <c r="F7579">
        <v>2023</v>
      </c>
      <c r="G7579">
        <v>2023</v>
      </c>
      <c r="H7579">
        <v>54</v>
      </c>
      <c r="I7579" t="s">
        <v>84</v>
      </c>
      <c r="J7579">
        <v>99</v>
      </c>
      <c r="K7579" t="s">
        <v>23</v>
      </c>
      <c r="L7579">
        <v>77</v>
      </c>
      <c r="M7579" t="s">
        <v>32</v>
      </c>
      <c r="N7579">
        <v>7777</v>
      </c>
      <c r="O7579" t="s">
        <v>37</v>
      </c>
      <c r="P7579">
        <v>1569</v>
      </c>
      <c r="T7579" s="3">
        <f t="shared" si="237"/>
        <v>100</v>
      </c>
      <c r="U7579" s="3">
        <f>IF(AND(R7579&lt;&gt;"_U",N7579&lt;&gt;9999,N7579&lt;&gt;999,L7579&lt;&gt;"Median"),IFERROR(VLOOKUP(A7579,'TA Total'!A:P,16,0),"."),".")</f>
        <v>1569</v>
      </c>
    </row>
    <row r="7580" spans="1:21" x14ac:dyDescent="0.3">
      <c r="A7580" s="1" t="str">
        <f t="shared" si="236"/>
        <v>2023|Kaikoura District|Total - total household income</v>
      </c>
      <c r="B7580" t="s">
        <v>18</v>
      </c>
      <c r="C7580" t="s">
        <v>19</v>
      </c>
      <c r="D7580" t="s">
        <v>20</v>
      </c>
      <c r="E7580" t="s">
        <v>21</v>
      </c>
      <c r="F7580">
        <v>2023</v>
      </c>
      <c r="G7580">
        <v>2023</v>
      </c>
      <c r="H7580">
        <v>54</v>
      </c>
      <c r="I7580" t="s">
        <v>84</v>
      </c>
      <c r="J7580">
        <v>99</v>
      </c>
      <c r="K7580" t="s">
        <v>23</v>
      </c>
      <c r="L7580">
        <v>99</v>
      </c>
      <c r="M7580" t="s">
        <v>48</v>
      </c>
      <c r="N7580">
        <v>3</v>
      </c>
      <c r="O7580" t="s">
        <v>25</v>
      </c>
      <c r="P7580">
        <v>174</v>
      </c>
      <c r="T7580" s="3">
        <f t="shared" si="237"/>
        <v>10.45</v>
      </c>
      <c r="U7580" s="3">
        <f>IF(AND(R7580&lt;&gt;"_U",N7580&lt;&gt;9999,N7580&lt;&gt;999,L7580&lt;&gt;"Median"),IFERROR(VLOOKUP(A7580,'TA Total'!A:P,16,0),"."),".")</f>
        <v>1665</v>
      </c>
    </row>
    <row r="7581" spans="1:21" x14ac:dyDescent="0.3">
      <c r="A7581" s="1" t="str">
        <f t="shared" si="236"/>
        <v>2023|Kaikoura District|Total - total household income</v>
      </c>
      <c r="B7581" t="s">
        <v>18</v>
      </c>
      <c r="C7581" t="s">
        <v>19</v>
      </c>
      <c r="D7581" t="s">
        <v>20</v>
      </c>
      <c r="E7581" t="s">
        <v>21</v>
      </c>
      <c r="F7581">
        <v>2023</v>
      </c>
      <c r="G7581">
        <v>2023</v>
      </c>
      <c r="H7581">
        <v>54</v>
      </c>
      <c r="I7581" t="s">
        <v>84</v>
      </c>
      <c r="J7581">
        <v>99</v>
      </c>
      <c r="K7581" t="s">
        <v>23</v>
      </c>
      <c r="L7581">
        <v>99</v>
      </c>
      <c r="M7581" t="s">
        <v>48</v>
      </c>
      <c r="N7581">
        <v>2</v>
      </c>
      <c r="O7581" t="s">
        <v>28</v>
      </c>
      <c r="P7581">
        <v>429</v>
      </c>
      <c r="T7581" s="3">
        <f t="shared" si="237"/>
        <v>25.77</v>
      </c>
      <c r="U7581" s="3">
        <f>IF(AND(R7581&lt;&gt;"_U",N7581&lt;&gt;9999,N7581&lt;&gt;999,L7581&lt;&gt;"Median"),IFERROR(VLOOKUP(A7581,'TA Total'!A:P,16,0),"."),".")</f>
        <v>1665</v>
      </c>
    </row>
    <row r="7582" spans="1:21" x14ac:dyDescent="0.3">
      <c r="A7582" s="1" t="str">
        <f t="shared" si="236"/>
        <v>2023|Kaikoura District|Total - total household income</v>
      </c>
      <c r="B7582" t="s">
        <v>18</v>
      </c>
      <c r="C7582" t="s">
        <v>19</v>
      </c>
      <c r="D7582" t="s">
        <v>20</v>
      </c>
      <c r="E7582" t="s">
        <v>21</v>
      </c>
      <c r="F7582">
        <v>2023</v>
      </c>
      <c r="G7582">
        <v>2023</v>
      </c>
      <c r="H7582">
        <v>54</v>
      </c>
      <c r="I7582" t="s">
        <v>84</v>
      </c>
      <c r="J7582">
        <v>99</v>
      </c>
      <c r="K7582" t="s">
        <v>23</v>
      </c>
      <c r="L7582">
        <v>99</v>
      </c>
      <c r="M7582" t="s">
        <v>48</v>
      </c>
      <c r="N7582">
        <v>7777</v>
      </c>
      <c r="O7582" t="s">
        <v>37</v>
      </c>
      <c r="P7582">
        <v>1665</v>
      </c>
      <c r="T7582" s="3">
        <f t="shared" si="237"/>
        <v>100</v>
      </c>
      <c r="U7582" s="3">
        <f>IF(AND(R7582&lt;&gt;"_U",N7582&lt;&gt;9999,N7582&lt;&gt;999,L7582&lt;&gt;"Median"),IFERROR(VLOOKUP(A7582,'TA Total'!A:P,16,0),"."),".")</f>
        <v>1665</v>
      </c>
    </row>
    <row r="7583" spans="1:21" x14ac:dyDescent="0.3">
      <c r="A7583" s="1" t="str">
        <f t="shared" si="236"/>
        <v>2023|Kaikoura District|Total - total household income</v>
      </c>
      <c r="B7583" t="s">
        <v>18</v>
      </c>
      <c r="C7583" t="s">
        <v>19</v>
      </c>
      <c r="D7583" t="s">
        <v>20</v>
      </c>
      <c r="E7583" t="s">
        <v>21</v>
      </c>
      <c r="F7583">
        <v>2023</v>
      </c>
      <c r="G7583">
        <v>2023</v>
      </c>
      <c r="H7583">
        <v>54</v>
      </c>
      <c r="I7583" t="s">
        <v>84</v>
      </c>
      <c r="J7583">
        <v>99</v>
      </c>
      <c r="K7583" t="s">
        <v>23</v>
      </c>
      <c r="L7583">
        <v>99</v>
      </c>
      <c r="M7583" t="s">
        <v>48</v>
      </c>
      <c r="N7583">
        <v>9999</v>
      </c>
      <c r="O7583" t="s">
        <v>40</v>
      </c>
      <c r="P7583">
        <v>1665</v>
      </c>
      <c r="T7583" s="3" t="str">
        <f t="shared" si="237"/>
        <v>.</v>
      </c>
      <c r="U7583" s="3" t="str">
        <f>IF(AND(R7583&lt;&gt;"_U",N7583&lt;&gt;9999,N7583&lt;&gt;999,L7583&lt;&gt;"Median"),IFERROR(VLOOKUP(A7583,'TA Total'!A:P,16,0),"."),".")</f>
        <v>.</v>
      </c>
    </row>
    <row r="7584" spans="1:21" x14ac:dyDescent="0.3">
      <c r="A7584" s="1" t="str">
        <f t="shared" si="236"/>
        <v>2023|Kaikoura District|Total - total household income</v>
      </c>
      <c r="B7584" t="s">
        <v>18</v>
      </c>
      <c r="C7584" t="s">
        <v>19</v>
      </c>
      <c r="D7584" t="s">
        <v>20</v>
      </c>
      <c r="E7584" t="s">
        <v>21</v>
      </c>
      <c r="F7584">
        <v>2023</v>
      </c>
      <c r="G7584">
        <v>2023</v>
      </c>
      <c r="H7584">
        <v>54</v>
      </c>
      <c r="I7584" t="s">
        <v>84</v>
      </c>
      <c r="J7584">
        <v>99</v>
      </c>
      <c r="K7584" t="s">
        <v>23</v>
      </c>
      <c r="L7584">
        <v>99</v>
      </c>
      <c r="M7584" t="s">
        <v>48</v>
      </c>
      <c r="N7584">
        <v>999</v>
      </c>
      <c r="O7584" t="s">
        <v>42</v>
      </c>
      <c r="P7584">
        <v>0</v>
      </c>
      <c r="T7584" s="3" t="str">
        <f t="shared" si="237"/>
        <v>.</v>
      </c>
      <c r="U7584" s="3" t="str">
        <f>IF(AND(R7584&lt;&gt;"_U",N7584&lt;&gt;9999,N7584&lt;&gt;999,L7584&lt;&gt;"Median"),IFERROR(VLOOKUP(A7584,'TA Total'!A:P,16,0),"."),".")</f>
        <v>.</v>
      </c>
    </row>
    <row r="7585" spans="1:21" x14ac:dyDescent="0.3">
      <c r="A7585" s="1" t="str">
        <f t="shared" si="236"/>
        <v>2023|Kaikoura District|Total - total household income</v>
      </c>
      <c r="B7585" t="s">
        <v>18</v>
      </c>
      <c r="C7585" t="s">
        <v>19</v>
      </c>
      <c r="D7585" t="s">
        <v>20</v>
      </c>
      <c r="E7585" t="s">
        <v>21</v>
      </c>
      <c r="F7585">
        <v>2023</v>
      </c>
      <c r="G7585">
        <v>2023</v>
      </c>
      <c r="H7585">
        <v>54</v>
      </c>
      <c r="I7585" t="s">
        <v>84</v>
      </c>
      <c r="J7585">
        <v>99</v>
      </c>
      <c r="K7585" t="s">
        <v>23</v>
      </c>
      <c r="L7585">
        <v>99</v>
      </c>
      <c r="M7585" t="s">
        <v>48</v>
      </c>
      <c r="N7585">
        <v>1</v>
      </c>
      <c r="O7585" t="s">
        <v>33</v>
      </c>
      <c r="P7585">
        <v>1059</v>
      </c>
      <c r="T7585" s="3">
        <f t="shared" si="237"/>
        <v>63.6</v>
      </c>
      <c r="U7585" s="3">
        <f>IF(AND(R7585&lt;&gt;"_U",N7585&lt;&gt;9999,N7585&lt;&gt;999,L7585&lt;&gt;"Median"),IFERROR(VLOOKUP(A7585,'TA Total'!A:P,16,0),"."),".")</f>
        <v>1665</v>
      </c>
    </row>
    <row r="7586" spans="1:21" x14ac:dyDescent="0.3">
      <c r="A7586" s="1" t="str">
        <f t="shared" si="236"/>
        <v>2023|Kaikoura District|Median ($) - total household income</v>
      </c>
      <c r="B7586" t="s">
        <v>18</v>
      </c>
      <c r="C7586" t="s">
        <v>19</v>
      </c>
      <c r="D7586" t="s">
        <v>20</v>
      </c>
      <c r="E7586" t="s">
        <v>21</v>
      </c>
      <c r="F7586">
        <v>2023</v>
      </c>
      <c r="G7586">
        <v>2023</v>
      </c>
      <c r="H7586">
        <v>54</v>
      </c>
      <c r="I7586" t="s">
        <v>84</v>
      </c>
      <c r="J7586">
        <v>99</v>
      </c>
      <c r="K7586" t="s">
        <v>23</v>
      </c>
      <c r="L7586" t="s">
        <v>56</v>
      </c>
      <c r="M7586" t="s">
        <v>57</v>
      </c>
      <c r="N7586">
        <v>3</v>
      </c>
      <c r="O7586" t="s">
        <v>25</v>
      </c>
      <c r="P7586">
        <v>63300</v>
      </c>
      <c r="T7586" s="3" t="str">
        <f t="shared" si="237"/>
        <v>.</v>
      </c>
      <c r="U7586" s="3" t="str">
        <f>IF(AND(R7586&lt;&gt;"_U",N7586&lt;&gt;9999,N7586&lt;&gt;999,L7586&lt;&gt;"Median"),IFERROR(VLOOKUP(A7586,'TA Total'!A:P,16,0),"."),".")</f>
        <v>.</v>
      </c>
    </row>
    <row r="7587" spans="1:21" x14ac:dyDescent="0.3">
      <c r="A7587" s="1" t="str">
        <f t="shared" si="236"/>
        <v>2023|Kaikoura District|Median ($) - total household income</v>
      </c>
      <c r="B7587" t="s">
        <v>18</v>
      </c>
      <c r="C7587" t="s">
        <v>19</v>
      </c>
      <c r="D7587" t="s">
        <v>20</v>
      </c>
      <c r="E7587" t="s">
        <v>21</v>
      </c>
      <c r="F7587">
        <v>2023</v>
      </c>
      <c r="G7587">
        <v>2023</v>
      </c>
      <c r="H7587">
        <v>54</v>
      </c>
      <c r="I7587" t="s">
        <v>84</v>
      </c>
      <c r="J7587">
        <v>99</v>
      </c>
      <c r="K7587" t="s">
        <v>23</v>
      </c>
      <c r="L7587" t="s">
        <v>56</v>
      </c>
      <c r="M7587" t="s">
        <v>57</v>
      </c>
      <c r="N7587">
        <v>2</v>
      </c>
      <c r="O7587" t="s">
        <v>28</v>
      </c>
      <c r="P7587">
        <v>62000</v>
      </c>
      <c r="T7587" s="3" t="str">
        <f t="shared" si="237"/>
        <v>.</v>
      </c>
      <c r="U7587" s="3" t="str">
        <f>IF(AND(R7587&lt;&gt;"_U",N7587&lt;&gt;9999,N7587&lt;&gt;999,L7587&lt;&gt;"Median"),IFERROR(VLOOKUP(A7587,'TA Total'!A:P,16,0),"."),".")</f>
        <v>.</v>
      </c>
    </row>
    <row r="7588" spans="1:21" x14ac:dyDescent="0.3">
      <c r="A7588" s="1" t="str">
        <f t="shared" si="236"/>
        <v>2023|Kaikoura District|Median ($) - total household income</v>
      </c>
      <c r="B7588" t="s">
        <v>18</v>
      </c>
      <c r="C7588" t="s">
        <v>19</v>
      </c>
      <c r="D7588" t="s">
        <v>20</v>
      </c>
      <c r="E7588" t="s">
        <v>21</v>
      </c>
      <c r="F7588">
        <v>2023</v>
      </c>
      <c r="G7588">
        <v>2023</v>
      </c>
      <c r="H7588">
        <v>54</v>
      </c>
      <c r="I7588" t="s">
        <v>84</v>
      </c>
      <c r="J7588">
        <v>99</v>
      </c>
      <c r="K7588" t="s">
        <v>23</v>
      </c>
      <c r="L7588" t="s">
        <v>56</v>
      </c>
      <c r="M7588" t="s">
        <v>57</v>
      </c>
      <c r="N7588">
        <v>1</v>
      </c>
      <c r="O7588" t="s">
        <v>33</v>
      </c>
      <c r="P7588">
        <v>69400</v>
      </c>
      <c r="T7588" s="3" t="str">
        <f t="shared" si="237"/>
        <v>.</v>
      </c>
      <c r="U7588" s="3" t="str">
        <f>IF(AND(R7588&lt;&gt;"_U",N7588&lt;&gt;9999,N7588&lt;&gt;999,L7588&lt;&gt;"Median"),IFERROR(VLOOKUP(A7588,'TA Total'!A:P,16,0),"."),".")</f>
        <v>.</v>
      </c>
    </row>
    <row r="7589" spans="1:21" x14ac:dyDescent="0.3">
      <c r="A7589" s="1" t="str">
        <f t="shared" si="236"/>
        <v>2023|Kaikoura District|Median ($) - total household income</v>
      </c>
      <c r="B7589" t="s">
        <v>18</v>
      </c>
      <c r="C7589" t="s">
        <v>19</v>
      </c>
      <c r="D7589" t="s">
        <v>20</v>
      </c>
      <c r="E7589" t="s">
        <v>21</v>
      </c>
      <c r="F7589">
        <v>2023</v>
      </c>
      <c r="G7589">
        <v>2023</v>
      </c>
      <c r="H7589">
        <v>54</v>
      </c>
      <c r="I7589" t="s">
        <v>84</v>
      </c>
      <c r="J7589">
        <v>99</v>
      </c>
      <c r="K7589" t="s">
        <v>23</v>
      </c>
      <c r="L7589" t="s">
        <v>56</v>
      </c>
      <c r="M7589" t="s">
        <v>57</v>
      </c>
      <c r="N7589">
        <v>9999</v>
      </c>
      <c r="O7589" t="s">
        <v>40</v>
      </c>
      <c r="P7589">
        <v>66800</v>
      </c>
      <c r="T7589" s="3" t="str">
        <f t="shared" si="237"/>
        <v>.</v>
      </c>
      <c r="U7589" s="3" t="str">
        <f>IF(AND(R7589&lt;&gt;"_U",N7589&lt;&gt;9999,N7589&lt;&gt;999,L7589&lt;&gt;"Median"),IFERROR(VLOOKUP(A7589,'TA Total'!A:P,16,0),"."),".")</f>
        <v>.</v>
      </c>
    </row>
    <row r="7590" spans="1:21" x14ac:dyDescent="0.3">
      <c r="A7590" s="1" t="str">
        <f t="shared" si="236"/>
        <v>2023|Kaikoura District|Median ($) - total household income</v>
      </c>
      <c r="B7590" t="s">
        <v>18</v>
      </c>
      <c r="C7590" t="s">
        <v>19</v>
      </c>
      <c r="D7590" t="s">
        <v>20</v>
      </c>
      <c r="E7590" t="s">
        <v>21</v>
      </c>
      <c r="F7590">
        <v>2023</v>
      </c>
      <c r="G7590">
        <v>2023</v>
      </c>
      <c r="H7590">
        <v>54</v>
      </c>
      <c r="I7590" t="s">
        <v>84</v>
      </c>
      <c r="J7590">
        <v>99</v>
      </c>
      <c r="K7590" t="s">
        <v>23</v>
      </c>
      <c r="L7590" t="s">
        <v>56</v>
      </c>
      <c r="M7590" t="s">
        <v>57</v>
      </c>
      <c r="N7590">
        <v>7777</v>
      </c>
      <c r="O7590" t="s">
        <v>37</v>
      </c>
      <c r="P7590">
        <v>66800</v>
      </c>
      <c r="T7590" s="3" t="str">
        <f t="shared" si="237"/>
        <v>.</v>
      </c>
      <c r="U7590" s="3" t="str">
        <f>IF(AND(R7590&lt;&gt;"_U",N7590&lt;&gt;9999,N7590&lt;&gt;999,L7590&lt;&gt;"Median"),IFERROR(VLOOKUP(A7590,'TA Total'!A:P,16,0),"."),".")</f>
        <v>.</v>
      </c>
    </row>
    <row r="7591" spans="1:21" x14ac:dyDescent="0.3">
      <c r="A7591" s="1" t="str">
        <f t="shared" si="236"/>
        <v>2023|Kaikoura District|Median ($) - total household income</v>
      </c>
      <c r="B7591" t="s">
        <v>18</v>
      </c>
      <c r="C7591" t="s">
        <v>19</v>
      </c>
      <c r="D7591" t="s">
        <v>20</v>
      </c>
      <c r="E7591" t="s">
        <v>21</v>
      </c>
      <c r="F7591">
        <v>2023</v>
      </c>
      <c r="G7591">
        <v>2023</v>
      </c>
      <c r="H7591">
        <v>54</v>
      </c>
      <c r="I7591" t="s">
        <v>84</v>
      </c>
      <c r="J7591">
        <v>99</v>
      </c>
      <c r="K7591" t="s">
        <v>23</v>
      </c>
      <c r="L7591" t="s">
        <v>56</v>
      </c>
      <c r="M7591" t="s">
        <v>57</v>
      </c>
      <c r="N7591">
        <v>999</v>
      </c>
      <c r="O7591" t="s">
        <v>42</v>
      </c>
      <c r="R7591" t="s">
        <v>61</v>
      </c>
      <c r="S7591" t="s">
        <v>62</v>
      </c>
      <c r="T7591" s="3" t="str">
        <f t="shared" si="237"/>
        <v>.</v>
      </c>
      <c r="U7591" s="3" t="str">
        <f>IF(AND(R7591&lt;&gt;"_U",N7591&lt;&gt;9999,N7591&lt;&gt;999,L7591&lt;&gt;"Median"),IFERROR(VLOOKUP(A7591,'TA Total'!A:P,16,0),"."),".")</f>
        <v>.</v>
      </c>
    </row>
    <row r="7592" spans="1:21" x14ac:dyDescent="0.3">
      <c r="A7592" s="1" t="str">
        <f t="shared" si="236"/>
        <v>2023|Buller District|$20,000 or less</v>
      </c>
      <c r="B7592" t="s">
        <v>18</v>
      </c>
      <c r="C7592" t="s">
        <v>19</v>
      </c>
      <c r="D7592" t="s">
        <v>20</v>
      </c>
      <c r="E7592" t="s">
        <v>21</v>
      </c>
      <c r="F7592">
        <v>2023</v>
      </c>
      <c r="G7592">
        <v>2023</v>
      </c>
      <c r="H7592">
        <v>55</v>
      </c>
      <c r="I7592" t="s">
        <v>98</v>
      </c>
      <c r="J7592">
        <v>99</v>
      </c>
      <c r="K7592" t="s">
        <v>23</v>
      </c>
      <c r="L7592">
        <v>1</v>
      </c>
      <c r="M7592" t="s">
        <v>39</v>
      </c>
      <c r="N7592">
        <v>3</v>
      </c>
      <c r="O7592" t="s">
        <v>25</v>
      </c>
      <c r="P7592">
        <v>24</v>
      </c>
      <c r="T7592" s="3">
        <f t="shared" si="237"/>
        <v>5.13</v>
      </c>
      <c r="U7592" s="3">
        <f>IF(AND(R7592&lt;&gt;"_U",N7592&lt;&gt;9999,N7592&lt;&gt;999,L7592&lt;&gt;"Median"),IFERROR(VLOOKUP(A7592,'TA Total'!A:P,16,0),"."),".")</f>
        <v>468</v>
      </c>
    </row>
    <row r="7593" spans="1:21" x14ac:dyDescent="0.3">
      <c r="A7593" s="1" t="str">
        <f t="shared" si="236"/>
        <v>2023|Buller District|$20,000 or less</v>
      </c>
      <c r="B7593" t="s">
        <v>18</v>
      </c>
      <c r="C7593" t="s">
        <v>19</v>
      </c>
      <c r="D7593" t="s">
        <v>20</v>
      </c>
      <c r="E7593" t="s">
        <v>21</v>
      </c>
      <c r="F7593">
        <v>2023</v>
      </c>
      <c r="G7593">
        <v>2023</v>
      </c>
      <c r="H7593">
        <v>55</v>
      </c>
      <c r="I7593" t="s">
        <v>98</v>
      </c>
      <c r="J7593">
        <v>99</v>
      </c>
      <c r="K7593" t="s">
        <v>23</v>
      </c>
      <c r="L7593">
        <v>1</v>
      </c>
      <c r="M7593" t="s">
        <v>39</v>
      </c>
      <c r="N7593">
        <v>7777</v>
      </c>
      <c r="O7593" t="s">
        <v>37</v>
      </c>
      <c r="P7593">
        <v>468</v>
      </c>
      <c r="T7593" s="3">
        <f t="shared" si="237"/>
        <v>100</v>
      </c>
      <c r="U7593" s="3">
        <f>IF(AND(R7593&lt;&gt;"_U",N7593&lt;&gt;9999,N7593&lt;&gt;999,L7593&lt;&gt;"Median"),IFERROR(VLOOKUP(A7593,'TA Total'!A:P,16,0),"."),".")</f>
        <v>468</v>
      </c>
    </row>
    <row r="7594" spans="1:21" x14ac:dyDescent="0.3">
      <c r="A7594" s="1" t="str">
        <f t="shared" si="236"/>
        <v>2023|Buller District|$20,000 or less</v>
      </c>
      <c r="B7594" t="s">
        <v>18</v>
      </c>
      <c r="C7594" t="s">
        <v>19</v>
      </c>
      <c r="D7594" t="s">
        <v>20</v>
      </c>
      <c r="E7594" t="s">
        <v>21</v>
      </c>
      <c r="F7594">
        <v>2023</v>
      </c>
      <c r="G7594">
        <v>2023</v>
      </c>
      <c r="H7594">
        <v>55</v>
      </c>
      <c r="I7594" t="s">
        <v>98</v>
      </c>
      <c r="J7594">
        <v>99</v>
      </c>
      <c r="K7594" t="s">
        <v>23</v>
      </c>
      <c r="L7594">
        <v>1</v>
      </c>
      <c r="M7594" t="s">
        <v>39</v>
      </c>
      <c r="N7594">
        <v>2</v>
      </c>
      <c r="O7594" t="s">
        <v>28</v>
      </c>
      <c r="P7594">
        <v>171</v>
      </c>
      <c r="T7594" s="3">
        <f t="shared" si="237"/>
        <v>36.54</v>
      </c>
      <c r="U7594" s="3">
        <f>IF(AND(R7594&lt;&gt;"_U",N7594&lt;&gt;9999,N7594&lt;&gt;999,L7594&lt;&gt;"Median"),IFERROR(VLOOKUP(A7594,'TA Total'!A:P,16,0),"."),".")</f>
        <v>468</v>
      </c>
    </row>
    <row r="7595" spans="1:21" x14ac:dyDescent="0.3">
      <c r="A7595" s="1" t="str">
        <f t="shared" si="236"/>
        <v>2023|Buller District|$20,000 or less</v>
      </c>
      <c r="B7595" t="s">
        <v>18</v>
      </c>
      <c r="C7595" t="s">
        <v>19</v>
      </c>
      <c r="D7595" t="s">
        <v>20</v>
      </c>
      <c r="E7595" t="s">
        <v>21</v>
      </c>
      <c r="F7595">
        <v>2023</v>
      </c>
      <c r="G7595">
        <v>2023</v>
      </c>
      <c r="H7595">
        <v>55</v>
      </c>
      <c r="I7595" t="s">
        <v>98</v>
      </c>
      <c r="J7595">
        <v>99</v>
      </c>
      <c r="K7595" t="s">
        <v>23</v>
      </c>
      <c r="L7595">
        <v>1</v>
      </c>
      <c r="M7595" t="s">
        <v>39</v>
      </c>
      <c r="N7595">
        <v>999</v>
      </c>
      <c r="O7595" t="s">
        <v>42</v>
      </c>
      <c r="P7595">
        <v>0</v>
      </c>
      <c r="T7595" s="3" t="str">
        <f t="shared" si="237"/>
        <v>.</v>
      </c>
      <c r="U7595" s="3" t="str">
        <f>IF(AND(R7595&lt;&gt;"_U",N7595&lt;&gt;9999,N7595&lt;&gt;999,L7595&lt;&gt;"Median"),IFERROR(VLOOKUP(A7595,'TA Total'!A:P,16,0),"."),".")</f>
        <v>.</v>
      </c>
    </row>
    <row r="7596" spans="1:21" x14ac:dyDescent="0.3">
      <c r="A7596" s="1" t="str">
        <f t="shared" si="236"/>
        <v>2023|Buller District|$20,000 or less</v>
      </c>
      <c r="B7596" t="s">
        <v>18</v>
      </c>
      <c r="C7596" t="s">
        <v>19</v>
      </c>
      <c r="D7596" t="s">
        <v>20</v>
      </c>
      <c r="E7596" t="s">
        <v>21</v>
      </c>
      <c r="F7596">
        <v>2023</v>
      </c>
      <c r="G7596">
        <v>2023</v>
      </c>
      <c r="H7596">
        <v>55</v>
      </c>
      <c r="I7596" t="s">
        <v>98</v>
      </c>
      <c r="J7596">
        <v>99</v>
      </c>
      <c r="K7596" t="s">
        <v>23</v>
      </c>
      <c r="L7596">
        <v>1</v>
      </c>
      <c r="M7596" t="s">
        <v>39</v>
      </c>
      <c r="N7596">
        <v>1</v>
      </c>
      <c r="O7596" t="s">
        <v>33</v>
      </c>
      <c r="P7596">
        <v>273</v>
      </c>
      <c r="T7596" s="3">
        <f t="shared" si="237"/>
        <v>58.33</v>
      </c>
      <c r="U7596" s="3">
        <f>IF(AND(R7596&lt;&gt;"_U",N7596&lt;&gt;9999,N7596&lt;&gt;999,L7596&lt;&gt;"Median"),IFERROR(VLOOKUP(A7596,'TA Total'!A:P,16,0),"."),".")</f>
        <v>468</v>
      </c>
    </row>
    <row r="7597" spans="1:21" x14ac:dyDescent="0.3">
      <c r="A7597" s="1" t="str">
        <f t="shared" si="236"/>
        <v>2023|Buller District|$20,000 or less</v>
      </c>
      <c r="B7597" t="s">
        <v>18</v>
      </c>
      <c r="C7597" t="s">
        <v>19</v>
      </c>
      <c r="D7597" t="s">
        <v>20</v>
      </c>
      <c r="E7597" t="s">
        <v>21</v>
      </c>
      <c r="F7597">
        <v>2023</v>
      </c>
      <c r="G7597">
        <v>2023</v>
      </c>
      <c r="H7597">
        <v>55</v>
      </c>
      <c r="I7597" t="s">
        <v>98</v>
      </c>
      <c r="J7597">
        <v>99</v>
      </c>
      <c r="K7597" t="s">
        <v>23</v>
      </c>
      <c r="L7597">
        <v>1</v>
      </c>
      <c r="M7597" t="s">
        <v>39</v>
      </c>
      <c r="N7597">
        <v>9999</v>
      </c>
      <c r="O7597" t="s">
        <v>40</v>
      </c>
      <c r="P7597">
        <v>468</v>
      </c>
      <c r="T7597" s="3" t="str">
        <f t="shared" si="237"/>
        <v>.</v>
      </c>
      <c r="U7597" s="3" t="str">
        <f>IF(AND(R7597&lt;&gt;"_U",N7597&lt;&gt;9999,N7597&lt;&gt;999,L7597&lt;&gt;"Median"),IFERROR(VLOOKUP(A7597,'TA Total'!A:P,16,0),"."),".")</f>
        <v>.</v>
      </c>
    </row>
    <row r="7598" spans="1:21" x14ac:dyDescent="0.3">
      <c r="A7598" s="1" t="str">
        <f t="shared" si="236"/>
        <v>2023|Buller District|$20,001-$30,000</v>
      </c>
      <c r="B7598" t="s">
        <v>18</v>
      </c>
      <c r="C7598" t="s">
        <v>19</v>
      </c>
      <c r="D7598" t="s">
        <v>20</v>
      </c>
      <c r="E7598" t="s">
        <v>21</v>
      </c>
      <c r="F7598">
        <v>2023</v>
      </c>
      <c r="G7598">
        <v>2023</v>
      </c>
      <c r="H7598">
        <v>55</v>
      </c>
      <c r="I7598" t="s">
        <v>98</v>
      </c>
      <c r="J7598">
        <v>99</v>
      </c>
      <c r="K7598" t="s">
        <v>23</v>
      </c>
      <c r="L7598">
        <v>2</v>
      </c>
      <c r="M7598" t="s">
        <v>24</v>
      </c>
      <c r="N7598">
        <v>1</v>
      </c>
      <c r="O7598" t="s">
        <v>33</v>
      </c>
      <c r="P7598">
        <v>483</v>
      </c>
      <c r="T7598" s="3">
        <f t="shared" si="237"/>
        <v>64.92</v>
      </c>
      <c r="U7598" s="3">
        <f>IF(AND(R7598&lt;&gt;"_U",N7598&lt;&gt;9999,N7598&lt;&gt;999,L7598&lt;&gt;"Median"),IFERROR(VLOOKUP(A7598,'TA Total'!A:P,16,0),"."),".")</f>
        <v>744</v>
      </c>
    </row>
    <row r="7599" spans="1:21" x14ac:dyDescent="0.3">
      <c r="A7599" s="1" t="str">
        <f t="shared" si="236"/>
        <v>2023|Buller District|$20,001-$30,000</v>
      </c>
      <c r="B7599" t="s">
        <v>18</v>
      </c>
      <c r="C7599" t="s">
        <v>19</v>
      </c>
      <c r="D7599" t="s">
        <v>20</v>
      </c>
      <c r="E7599" t="s">
        <v>21</v>
      </c>
      <c r="F7599">
        <v>2023</v>
      </c>
      <c r="G7599">
        <v>2023</v>
      </c>
      <c r="H7599">
        <v>55</v>
      </c>
      <c r="I7599" t="s">
        <v>98</v>
      </c>
      <c r="J7599">
        <v>99</v>
      </c>
      <c r="K7599" t="s">
        <v>23</v>
      </c>
      <c r="L7599">
        <v>2</v>
      </c>
      <c r="M7599" t="s">
        <v>24</v>
      </c>
      <c r="N7599">
        <v>2</v>
      </c>
      <c r="O7599" t="s">
        <v>28</v>
      </c>
      <c r="P7599">
        <v>213</v>
      </c>
      <c r="T7599" s="3">
        <f t="shared" si="237"/>
        <v>28.63</v>
      </c>
      <c r="U7599" s="3">
        <f>IF(AND(R7599&lt;&gt;"_U",N7599&lt;&gt;9999,N7599&lt;&gt;999,L7599&lt;&gt;"Median"),IFERROR(VLOOKUP(A7599,'TA Total'!A:P,16,0),"."),".")</f>
        <v>744</v>
      </c>
    </row>
    <row r="7600" spans="1:21" x14ac:dyDescent="0.3">
      <c r="A7600" s="1" t="str">
        <f t="shared" si="236"/>
        <v>2023|Buller District|$20,001-$30,000</v>
      </c>
      <c r="B7600" t="s">
        <v>18</v>
      </c>
      <c r="C7600" t="s">
        <v>19</v>
      </c>
      <c r="D7600" t="s">
        <v>20</v>
      </c>
      <c r="E7600" t="s">
        <v>21</v>
      </c>
      <c r="F7600">
        <v>2023</v>
      </c>
      <c r="G7600">
        <v>2023</v>
      </c>
      <c r="H7600">
        <v>55</v>
      </c>
      <c r="I7600" t="s">
        <v>98</v>
      </c>
      <c r="J7600">
        <v>99</v>
      </c>
      <c r="K7600" t="s">
        <v>23</v>
      </c>
      <c r="L7600">
        <v>2</v>
      </c>
      <c r="M7600" t="s">
        <v>24</v>
      </c>
      <c r="N7600">
        <v>9999</v>
      </c>
      <c r="O7600" t="s">
        <v>40</v>
      </c>
      <c r="P7600">
        <v>744</v>
      </c>
      <c r="T7600" s="3" t="str">
        <f t="shared" si="237"/>
        <v>.</v>
      </c>
      <c r="U7600" s="3" t="str">
        <f>IF(AND(R7600&lt;&gt;"_U",N7600&lt;&gt;9999,N7600&lt;&gt;999,L7600&lt;&gt;"Median"),IFERROR(VLOOKUP(A7600,'TA Total'!A:P,16,0),"."),".")</f>
        <v>.</v>
      </c>
    </row>
    <row r="7601" spans="1:21" x14ac:dyDescent="0.3">
      <c r="A7601" s="1" t="str">
        <f t="shared" si="236"/>
        <v>2023|Buller District|$20,001-$30,000</v>
      </c>
      <c r="B7601" t="s">
        <v>18</v>
      </c>
      <c r="C7601" t="s">
        <v>19</v>
      </c>
      <c r="D7601" t="s">
        <v>20</v>
      </c>
      <c r="E7601" t="s">
        <v>21</v>
      </c>
      <c r="F7601">
        <v>2023</v>
      </c>
      <c r="G7601">
        <v>2023</v>
      </c>
      <c r="H7601">
        <v>55</v>
      </c>
      <c r="I7601" t="s">
        <v>98</v>
      </c>
      <c r="J7601">
        <v>99</v>
      </c>
      <c r="K7601" t="s">
        <v>23</v>
      </c>
      <c r="L7601">
        <v>2</v>
      </c>
      <c r="M7601" t="s">
        <v>24</v>
      </c>
      <c r="N7601">
        <v>999</v>
      </c>
      <c r="O7601" t="s">
        <v>42</v>
      </c>
      <c r="P7601">
        <v>0</v>
      </c>
      <c r="T7601" s="3" t="str">
        <f t="shared" si="237"/>
        <v>.</v>
      </c>
      <c r="U7601" s="3" t="str">
        <f>IF(AND(R7601&lt;&gt;"_U",N7601&lt;&gt;9999,N7601&lt;&gt;999,L7601&lt;&gt;"Median"),IFERROR(VLOOKUP(A7601,'TA Total'!A:P,16,0),"."),".")</f>
        <v>.</v>
      </c>
    </row>
    <row r="7602" spans="1:21" x14ac:dyDescent="0.3">
      <c r="A7602" s="1" t="str">
        <f t="shared" si="236"/>
        <v>2023|Buller District|$20,001-$30,000</v>
      </c>
      <c r="B7602" t="s">
        <v>18</v>
      </c>
      <c r="C7602" t="s">
        <v>19</v>
      </c>
      <c r="D7602" t="s">
        <v>20</v>
      </c>
      <c r="E7602" t="s">
        <v>21</v>
      </c>
      <c r="F7602">
        <v>2023</v>
      </c>
      <c r="G7602">
        <v>2023</v>
      </c>
      <c r="H7602">
        <v>55</v>
      </c>
      <c r="I7602" t="s">
        <v>98</v>
      </c>
      <c r="J7602">
        <v>99</v>
      </c>
      <c r="K7602" t="s">
        <v>23</v>
      </c>
      <c r="L7602">
        <v>2</v>
      </c>
      <c r="M7602" t="s">
        <v>24</v>
      </c>
      <c r="N7602">
        <v>7777</v>
      </c>
      <c r="O7602" t="s">
        <v>37</v>
      </c>
      <c r="P7602">
        <v>744</v>
      </c>
      <c r="T7602" s="3">
        <f t="shared" si="237"/>
        <v>100</v>
      </c>
      <c r="U7602" s="3">
        <f>IF(AND(R7602&lt;&gt;"_U",N7602&lt;&gt;9999,N7602&lt;&gt;999,L7602&lt;&gt;"Median"),IFERROR(VLOOKUP(A7602,'TA Total'!A:P,16,0),"."),".")</f>
        <v>744</v>
      </c>
    </row>
    <row r="7603" spans="1:21" x14ac:dyDescent="0.3">
      <c r="A7603" s="1" t="str">
        <f t="shared" si="236"/>
        <v>2023|Buller District|$20,001-$30,000</v>
      </c>
      <c r="B7603" t="s">
        <v>18</v>
      </c>
      <c r="C7603" t="s">
        <v>19</v>
      </c>
      <c r="D7603" t="s">
        <v>20</v>
      </c>
      <c r="E7603" t="s">
        <v>21</v>
      </c>
      <c r="F7603">
        <v>2023</v>
      </c>
      <c r="G7603">
        <v>2023</v>
      </c>
      <c r="H7603">
        <v>55</v>
      </c>
      <c r="I7603" t="s">
        <v>98</v>
      </c>
      <c r="J7603">
        <v>99</v>
      </c>
      <c r="K7603" t="s">
        <v>23</v>
      </c>
      <c r="L7603">
        <v>2</v>
      </c>
      <c r="M7603" t="s">
        <v>24</v>
      </c>
      <c r="N7603">
        <v>3</v>
      </c>
      <c r="O7603" t="s">
        <v>25</v>
      </c>
      <c r="P7603">
        <v>51</v>
      </c>
      <c r="T7603" s="3">
        <f t="shared" si="237"/>
        <v>6.85</v>
      </c>
      <c r="U7603" s="3">
        <f>IF(AND(R7603&lt;&gt;"_U",N7603&lt;&gt;9999,N7603&lt;&gt;999,L7603&lt;&gt;"Median"),IFERROR(VLOOKUP(A7603,'TA Total'!A:P,16,0),"."),".")</f>
        <v>744</v>
      </c>
    </row>
    <row r="7604" spans="1:21" x14ac:dyDescent="0.3">
      <c r="A7604" s="1" t="str">
        <f t="shared" si="236"/>
        <v>2023|Buller District|$30,001-$50,000</v>
      </c>
      <c r="B7604" t="s">
        <v>18</v>
      </c>
      <c r="C7604" t="s">
        <v>19</v>
      </c>
      <c r="D7604" t="s">
        <v>20</v>
      </c>
      <c r="E7604" t="s">
        <v>21</v>
      </c>
      <c r="F7604">
        <v>2023</v>
      </c>
      <c r="G7604">
        <v>2023</v>
      </c>
      <c r="H7604">
        <v>55</v>
      </c>
      <c r="I7604" t="s">
        <v>98</v>
      </c>
      <c r="J7604">
        <v>99</v>
      </c>
      <c r="K7604" t="s">
        <v>23</v>
      </c>
      <c r="L7604">
        <v>3</v>
      </c>
      <c r="M7604" t="s">
        <v>45</v>
      </c>
      <c r="N7604">
        <v>9999</v>
      </c>
      <c r="O7604" t="s">
        <v>40</v>
      </c>
      <c r="P7604">
        <v>969</v>
      </c>
      <c r="T7604" s="3" t="str">
        <f t="shared" si="237"/>
        <v>.</v>
      </c>
      <c r="U7604" s="3" t="str">
        <f>IF(AND(R7604&lt;&gt;"_U",N7604&lt;&gt;9999,N7604&lt;&gt;999,L7604&lt;&gt;"Median"),IFERROR(VLOOKUP(A7604,'TA Total'!A:P,16,0),"."),".")</f>
        <v>.</v>
      </c>
    </row>
    <row r="7605" spans="1:21" x14ac:dyDescent="0.3">
      <c r="A7605" s="1" t="str">
        <f t="shared" si="236"/>
        <v>2023|Buller District|$30,001-$50,000</v>
      </c>
      <c r="B7605" t="s">
        <v>18</v>
      </c>
      <c r="C7605" t="s">
        <v>19</v>
      </c>
      <c r="D7605" t="s">
        <v>20</v>
      </c>
      <c r="E7605" t="s">
        <v>21</v>
      </c>
      <c r="F7605">
        <v>2023</v>
      </c>
      <c r="G7605">
        <v>2023</v>
      </c>
      <c r="H7605">
        <v>55</v>
      </c>
      <c r="I7605" t="s">
        <v>98</v>
      </c>
      <c r="J7605">
        <v>99</v>
      </c>
      <c r="K7605" t="s">
        <v>23</v>
      </c>
      <c r="L7605">
        <v>3</v>
      </c>
      <c r="M7605" t="s">
        <v>45</v>
      </c>
      <c r="N7605">
        <v>999</v>
      </c>
      <c r="O7605" t="s">
        <v>42</v>
      </c>
      <c r="P7605">
        <v>0</v>
      </c>
      <c r="T7605" s="3" t="str">
        <f t="shared" si="237"/>
        <v>.</v>
      </c>
      <c r="U7605" s="3" t="str">
        <f>IF(AND(R7605&lt;&gt;"_U",N7605&lt;&gt;9999,N7605&lt;&gt;999,L7605&lt;&gt;"Median"),IFERROR(VLOOKUP(A7605,'TA Total'!A:P,16,0),"."),".")</f>
        <v>.</v>
      </c>
    </row>
    <row r="7606" spans="1:21" x14ac:dyDescent="0.3">
      <c r="A7606" s="1" t="str">
        <f t="shared" si="236"/>
        <v>2023|Buller District|$30,001-$50,000</v>
      </c>
      <c r="B7606" t="s">
        <v>18</v>
      </c>
      <c r="C7606" t="s">
        <v>19</v>
      </c>
      <c r="D7606" t="s">
        <v>20</v>
      </c>
      <c r="E7606" t="s">
        <v>21</v>
      </c>
      <c r="F7606">
        <v>2023</v>
      </c>
      <c r="G7606">
        <v>2023</v>
      </c>
      <c r="H7606">
        <v>55</v>
      </c>
      <c r="I7606" t="s">
        <v>98</v>
      </c>
      <c r="J7606">
        <v>99</v>
      </c>
      <c r="K7606" t="s">
        <v>23</v>
      </c>
      <c r="L7606">
        <v>3</v>
      </c>
      <c r="M7606" t="s">
        <v>45</v>
      </c>
      <c r="N7606">
        <v>7777</v>
      </c>
      <c r="O7606" t="s">
        <v>37</v>
      </c>
      <c r="P7606">
        <v>969</v>
      </c>
      <c r="T7606" s="3">
        <f t="shared" si="237"/>
        <v>100</v>
      </c>
      <c r="U7606" s="3">
        <f>IF(AND(R7606&lt;&gt;"_U",N7606&lt;&gt;9999,N7606&lt;&gt;999,L7606&lt;&gt;"Median"),IFERROR(VLOOKUP(A7606,'TA Total'!A:P,16,0),"."),".")</f>
        <v>969</v>
      </c>
    </row>
    <row r="7607" spans="1:21" x14ac:dyDescent="0.3">
      <c r="A7607" s="1" t="str">
        <f t="shared" si="236"/>
        <v>2023|Buller District|$30,001-$50,000</v>
      </c>
      <c r="B7607" t="s">
        <v>18</v>
      </c>
      <c r="C7607" t="s">
        <v>19</v>
      </c>
      <c r="D7607" t="s">
        <v>20</v>
      </c>
      <c r="E7607" t="s">
        <v>21</v>
      </c>
      <c r="F7607">
        <v>2023</v>
      </c>
      <c r="G7607">
        <v>2023</v>
      </c>
      <c r="H7607">
        <v>55</v>
      </c>
      <c r="I7607" t="s">
        <v>98</v>
      </c>
      <c r="J7607">
        <v>99</v>
      </c>
      <c r="K7607" t="s">
        <v>23</v>
      </c>
      <c r="L7607">
        <v>3</v>
      </c>
      <c r="M7607" t="s">
        <v>45</v>
      </c>
      <c r="N7607">
        <v>3</v>
      </c>
      <c r="O7607" t="s">
        <v>25</v>
      </c>
      <c r="P7607">
        <v>72</v>
      </c>
      <c r="T7607" s="3">
        <f t="shared" si="237"/>
        <v>7.43</v>
      </c>
      <c r="U7607" s="3">
        <f>IF(AND(R7607&lt;&gt;"_U",N7607&lt;&gt;9999,N7607&lt;&gt;999,L7607&lt;&gt;"Median"),IFERROR(VLOOKUP(A7607,'TA Total'!A:P,16,0),"."),".")</f>
        <v>969</v>
      </c>
    </row>
    <row r="7608" spans="1:21" x14ac:dyDescent="0.3">
      <c r="A7608" s="1" t="str">
        <f t="shared" si="236"/>
        <v>2023|Buller District|$30,001-$50,000</v>
      </c>
      <c r="B7608" t="s">
        <v>18</v>
      </c>
      <c r="C7608" t="s">
        <v>19</v>
      </c>
      <c r="D7608" t="s">
        <v>20</v>
      </c>
      <c r="E7608" t="s">
        <v>21</v>
      </c>
      <c r="F7608">
        <v>2023</v>
      </c>
      <c r="G7608">
        <v>2023</v>
      </c>
      <c r="H7608">
        <v>55</v>
      </c>
      <c r="I7608" t="s">
        <v>98</v>
      </c>
      <c r="J7608">
        <v>99</v>
      </c>
      <c r="K7608" t="s">
        <v>23</v>
      </c>
      <c r="L7608">
        <v>3</v>
      </c>
      <c r="M7608" t="s">
        <v>45</v>
      </c>
      <c r="N7608">
        <v>2</v>
      </c>
      <c r="O7608" t="s">
        <v>28</v>
      </c>
      <c r="P7608">
        <v>240</v>
      </c>
      <c r="T7608" s="3">
        <f t="shared" si="237"/>
        <v>24.77</v>
      </c>
      <c r="U7608" s="3">
        <f>IF(AND(R7608&lt;&gt;"_U",N7608&lt;&gt;9999,N7608&lt;&gt;999,L7608&lt;&gt;"Median"),IFERROR(VLOOKUP(A7608,'TA Total'!A:P,16,0),"."),".")</f>
        <v>969</v>
      </c>
    </row>
    <row r="7609" spans="1:21" x14ac:dyDescent="0.3">
      <c r="A7609" s="1" t="str">
        <f t="shared" si="236"/>
        <v>2023|Buller District|$30,001-$50,000</v>
      </c>
      <c r="B7609" t="s">
        <v>18</v>
      </c>
      <c r="C7609" t="s">
        <v>19</v>
      </c>
      <c r="D7609" t="s">
        <v>20</v>
      </c>
      <c r="E7609" t="s">
        <v>21</v>
      </c>
      <c r="F7609">
        <v>2023</v>
      </c>
      <c r="G7609">
        <v>2023</v>
      </c>
      <c r="H7609">
        <v>55</v>
      </c>
      <c r="I7609" t="s">
        <v>98</v>
      </c>
      <c r="J7609">
        <v>99</v>
      </c>
      <c r="K7609" t="s">
        <v>23</v>
      </c>
      <c r="L7609">
        <v>3</v>
      </c>
      <c r="M7609" t="s">
        <v>45</v>
      </c>
      <c r="N7609">
        <v>1</v>
      </c>
      <c r="O7609" t="s">
        <v>33</v>
      </c>
      <c r="P7609">
        <v>660</v>
      </c>
      <c r="T7609" s="3">
        <f t="shared" si="237"/>
        <v>68.11</v>
      </c>
      <c r="U7609" s="3">
        <f>IF(AND(R7609&lt;&gt;"_U",N7609&lt;&gt;9999,N7609&lt;&gt;999,L7609&lt;&gt;"Median"),IFERROR(VLOOKUP(A7609,'TA Total'!A:P,16,0),"."),".")</f>
        <v>969</v>
      </c>
    </row>
    <row r="7610" spans="1:21" x14ac:dyDescent="0.3">
      <c r="A7610" s="1" t="str">
        <f t="shared" si="236"/>
        <v>2023|Buller District|$50,001-$70,000</v>
      </c>
      <c r="B7610" t="s">
        <v>18</v>
      </c>
      <c r="C7610" t="s">
        <v>19</v>
      </c>
      <c r="D7610" t="s">
        <v>20</v>
      </c>
      <c r="E7610" t="s">
        <v>21</v>
      </c>
      <c r="F7610">
        <v>2023</v>
      </c>
      <c r="G7610">
        <v>2023</v>
      </c>
      <c r="H7610">
        <v>55</v>
      </c>
      <c r="I7610" t="s">
        <v>98</v>
      </c>
      <c r="J7610">
        <v>99</v>
      </c>
      <c r="K7610" t="s">
        <v>23</v>
      </c>
      <c r="L7610">
        <v>4</v>
      </c>
      <c r="M7610" t="s">
        <v>36</v>
      </c>
      <c r="N7610">
        <v>999</v>
      </c>
      <c r="O7610" t="s">
        <v>42</v>
      </c>
      <c r="P7610">
        <v>0</v>
      </c>
      <c r="T7610" s="3" t="str">
        <f t="shared" si="237"/>
        <v>.</v>
      </c>
      <c r="U7610" s="3" t="str">
        <f>IF(AND(R7610&lt;&gt;"_U",N7610&lt;&gt;9999,N7610&lt;&gt;999,L7610&lt;&gt;"Median"),IFERROR(VLOOKUP(A7610,'TA Total'!A:P,16,0),"."),".")</f>
        <v>.</v>
      </c>
    </row>
    <row r="7611" spans="1:21" x14ac:dyDescent="0.3">
      <c r="A7611" s="1" t="str">
        <f t="shared" si="236"/>
        <v>2023|Buller District|$50,001-$70,000</v>
      </c>
      <c r="B7611" t="s">
        <v>18</v>
      </c>
      <c r="C7611" t="s">
        <v>19</v>
      </c>
      <c r="D7611" t="s">
        <v>20</v>
      </c>
      <c r="E7611" t="s">
        <v>21</v>
      </c>
      <c r="F7611">
        <v>2023</v>
      </c>
      <c r="G7611">
        <v>2023</v>
      </c>
      <c r="H7611">
        <v>55</v>
      </c>
      <c r="I7611" t="s">
        <v>98</v>
      </c>
      <c r="J7611">
        <v>99</v>
      </c>
      <c r="K7611" t="s">
        <v>23</v>
      </c>
      <c r="L7611">
        <v>4</v>
      </c>
      <c r="M7611" t="s">
        <v>36</v>
      </c>
      <c r="N7611">
        <v>7777</v>
      </c>
      <c r="O7611" t="s">
        <v>37</v>
      </c>
      <c r="P7611">
        <v>546</v>
      </c>
      <c r="T7611" s="3">
        <f t="shared" si="237"/>
        <v>100</v>
      </c>
      <c r="U7611" s="3">
        <f>IF(AND(R7611&lt;&gt;"_U",N7611&lt;&gt;9999,N7611&lt;&gt;999,L7611&lt;&gt;"Median"),IFERROR(VLOOKUP(A7611,'TA Total'!A:P,16,0),"."),".")</f>
        <v>546</v>
      </c>
    </row>
    <row r="7612" spans="1:21" x14ac:dyDescent="0.3">
      <c r="A7612" s="1" t="str">
        <f t="shared" si="236"/>
        <v>2023|Buller District|$50,001-$70,000</v>
      </c>
      <c r="B7612" t="s">
        <v>18</v>
      </c>
      <c r="C7612" t="s">
        <v>19</v>
      </c>
      <c r="D7612" t="s">
        <v>20</v>
      </c>
      <c r="E7612" t="s">
        <v>21</v>
      </c>
      <c r="F7612">
        <v>2023</v>
      </c>
      <c r="G7612">
        <v>2023</v>
      </c>
      <c r="H7612">
        <v>55</v>
      </c>
      <c r="I7612" t="s">
        <v>98</v>
      </c>
      <c r="J7612">
        <v>99</v>
      </c>
      <c r="K7612" t="s">
        <v>23</v>
      </c>
      <c r="L7612">
        <v>4</v>
      </c>
      <c r="M7612" t="s">
        <v>36</v>
      </c>
      <c r="N7612">
        <v>3</v>
      </c>
      <c r="O7612" t="s">
        <v>25</v>
      </c>
      <c r="P7612">
        <v>30</v>
      </c>
      <c r="T7612" s="3">
        <f t="shared" si="237"/>
        <v>5.49</v>
      </c>
      <c r="U7612" s="3">
        <f>IF(AND(R7612&lt;&gt;"_U",N7612&lt;&gt;9999,N7612&lt;&gt;999,L7612&lt;&gt;"Median"),IFERROR(VLOOKUP(A7612,'TA Total'!A:P,16,0),"."),".")</f>
        <v>546</v>
      </c>
    </row>
    <row r="7613" spans="1:21" x14ac:dyDescent="0.3">
      <c r="A7613" s="1" t="str">
        <f t="shared" si="236"/>
        <v>2023|Buller District|$50,001-$70,000</v>
      </c>
      <c r="B7613" t="s">
        <v>18</v>
      </c>
      <c r="C7613" t="s">
        <v>19</v>
      </c>
      <c r="D7613" t="s">
        <v>20</v>
      </c>
      <c r="E7613" t="s">
        <v>21</v>
      </c>
      <c r="F7613">
        <v>2023</v>
      </c>
      <c r="G7613">
        <v>2023</v>
      </c>
      <c r="H7613">
        <v>55</v>
      </c>
      <c r="I7613" t="s">
        <v>98</v>
      </c>
      <c r="J7613">
        <v>99</v>
      </c>
      <c r="K7613" t="s">
        <v>23</v>
      </c>
      <c r="L7613">
        <v>4</v>
      </c>
      <c r="M7613" t="s">
        <v>36</v>
      </c>
      <c r="N7613">
        <v>2</v>
      </c>
      <c r="O7613" t="s">
        <v>28</v>
      </c>
      <c r="P7613">
        <v>162</v>
      </c>
      <c r="T7613" s="3">
        <f t="shared" si="237"/>
        <v>29.67</v>
      </c>
      <c r="U7613" s="3">
        <f>IF(AND(R7613&lt;&gt;"_U",N7613&lt;&gt;9999,N7613&lt;&gt;999,L7613&lt;&gt;"Median"),IFERROR(VLOOKUP(A7613,'TA Total'!A:P,16,0),"."),".")</f>
        <v>546</v>
      </c>
    </row>
    <row r="7614" spans="1:21" x14ac:dyDescent="0.3">
      <c r="A7614" s="1" t="str">
        <f t="shared" si="236"/>
        <v>2023|Buller District|$50,001-$70,000</v>
      </c>
      <c r="B7614" t="s">
        <v>18</v>
      </c>
      <c r="C7614" t="s">
        <v>19</v>
      </c>
      <c r="D7614" t="s">
        <v>20</v>
      </c>
      <c r="E7614" t="s">
        <v>21</v>
      </c>
      <c r="F7614">
        <v>2023</v>
      </c>
      <c r="G7614">
        <v>2023</v>
      </c>
      <c r="H7614">
        <v>55</v>
      </c>
      <c r="I7614" t="s">
        <v>98</v>
      </c>
      <c r="J7614">
        <v>99</v>
      </c>
      <c r="K7614" t="s">
        <v>23</v>
      </c>
      <c r="L7614">
        <v>4</v>
      </c>
      <c r="M7614" t="s">
        <v>36</v>
      </c>
      <c r="N7614">
        <v>9999</v>
      </c>
      <c r="O7614" t="s">
        <v>40</v>
      </c>
      <c r="P7614">
        <v>546</v>
      </c>
      <c r="T7614" s="3" t="str">
        <f t="shared" si="237"/>
        <v>.</v>
      </c>
      <c r="U7614" s="3" t="str">
        <f>IF(AND(R7614&lt;&gt;"_U",N7614&lt;&gt;9999,N7614&lt;&gt;999,L7614&lt;&gt;"Median"),IFERROR(VLOOKUP(A7614,'TA Total'!A:P,16,0),"."),".")</f>
        <v>.</v>
      </c>
    </row>
    <row r="7615" spans="1:21" x14ac:dyDescent="0.3">
      <c r="A7615" s="1" t="str">
        <f t="shared" si="236"/>
        <v>2023|Buller District|$50,001-$70,000</v>
      </c>
      <c r="B7615" t="s">
        <v>18</v>
      </c>
      <c r="C7615" t="s">
        <v>19</v>
      </c>
      <c r="D7615" t="s">
        <v>20</v>
      </c>
      <c r="E7615" t="s">
        <v>21</v>
      </c>
      <c r="F7615">
        <v>2023</v>
      </c>
      <c r="G7615">
        <v>2023</v>
      </c>
      <c r="H7615">
        <v>55</v>
      </c>
      <c r="I7615" t="s">
        <v>98</v>
      </c>
      <c r="J7615">
        <v>99</v>
      </c>
      <c r="K7615" t="s">
        <v>23</v>
      </c>
      <c r="L7615">
        <v>4</v>
      </c>
      <c r="M7615" t="s">
        <v>36</v>
      </c>
      <c r="N7615">
        <v>1</v>
      </c>
      <c r="O7615" t="s">
        <v>33</v>
      </c>
      <c r="P7615">
        <v>360</v>
      </c>
      <c r="T7615" s="3">
        <f t="shared" si="237"/>
        <v>65.930000000000007</v>
      </c>
      <c r="U7615" s="3">
        <f>IF(AND(R7615&lt;&gt;"_U",N7615&lt;&gt;9999,N7615&lt;&gt;999,L7615&lt;&gt;"Median"),IFERROR(VLOOKUP(A7615,'TA Total'!A:P,16,0),"."),".")</f>
        <v>546</v>
      </c>
    </row>
    <row r="7616" spans="1:21" x14ac:dyDescent="0.3">
      <c r="A7616" s="1" t="str">
        <f t="shared" si="236"/>
        <v>2023|Buller District|$70,001-$100,000</v>
      </c>
      <c r="B7616" t="s">
        <v>18</v>
      </c>
      <c r="C7616" t="s">
        <v>19</v>
      </c>
      <c r="D7616" t="s">
        <v>20</v>
      </c>
      <c r="E7616" t="s">
        <v>21</v>
      </c>
      <c r="F7616">
        <v>2023</v>
      </c>
      <c r="G7616">
        <v>2023</v>
      </c>
      <c r="H7616">
        <v>55</v>
      </c>
      <c r="I7616" t="s">
        <v>98</v>
      </c>
      <c r="J7616">
        <v>99</v>
      </c>
      <c r="K7616" t="s">
        <v>23</v>
      </c>
      <c r="L7616">
        <v>5</v>
      </c>
      <c r="M7616" t="s">
        <v>58</v>
      </c>
      <c r="N7616">
        <v>7777</v>
      </c>
      <c r="O7616" t="s">
        <v>37</v>
      </c>
      <c r="P7616">
        <v>669</v>
      </c>
      <c r="T7616" s="3">
        <f t="shared" si="237"/>
        <v>100</v>
      </c>
      <c r="U7616" s="3">
        <f>IF(AND(R7616&lt;&gt;"_U",N7616&lt;&gt;9999,N7616&lt;&gt;999,L7616&lt;&gt;"Median"),IFERROR(VLOOKUP(A7616,'TA Total'!A:P,16,0),"."),".")</f>
        <v>669</v>
      </c>
    </row>
    <row r="7617" spans="1:21" x14ac:dyDescent="0.3">
      <c r="A7617" s="1" t="str">
        <f t="shared" si="236"/>
        <v>2023|Buller District|$70,001-$100,000</v>
      </c>
      <c r="B7617" t="s">
        <v>18</v>
      </c>
      <c r="C7617" t="s">
        <v>19</v>
      </c>
      <c r="D7617" t="s">
        <v>20</v>
      </c>
      <c r="E7617" t="s">
        <v>21</v>
      </c>
      <c r="F7617">
        <v>2023</v>
      </c>
      <c r="G7617">
        <v>2023</v>
      </c>
      <c r="H7617">
        <v>55</v>
      </c>
      <c r="I7617" t="s">
        <v>98</v>
      </c>
      <c r="J7617">
        <v>99</v>
      </c>
      <c r="K7617" t="s">
        <v>23</v>
      </c>
      <c r="L7617">
        <v>5</v>
      </c>
      <c r="M7617" t="s">
        <v>58</v>
      </c>
      <c r="N7617">
        <v>3</v>
      </c>
      <c r="O7617" t="s">
        <v>25</v>
      </c>
      <c r="P7617">
        <v>45</v>
      </c>
      <c r="T7617" s="3">
        <f t="shared" si="237"/>
        <v>6.73</v>
      </c>
      <c r="U7617" s="3">
        <f>IF(AND(R7617&lt;&gt;"_U",N7617&lt;&gt;9999,N7617&lt;&gt;999,L7617&lt;&gt;"Median"),IFERROR(VLOOKUP(A7617,'TA Total'!A:P,16,0),"."),".")</f>
        <v>669</v>
      </c>
    </row>
    <row r="7618" spans="1:21" x14ac:dyDescent="0.3">
      <c r="A7618" s="1" t="str">
        <f t="shared" si="236"/>
        <v>2023|Buller District|$70,001-$100,000</v>
      </c>
      <c r="B7618" t="s">
        <v>18</v>
      </c>
      <c r="C7618" t="s">
        <v>19</v>
      </c>
      <c r="D7618" t="s">
        <v>20</v>
      </c>
      <c r="E7618" t="s">
        <v>21</v>
      </c>
      <c r="F7618">
        <v>2023</v>
      </c>
      <c r="G7618">
        <v>2023</v>
      </c>
      <c r="H7618">
        <v>55</v>
      </c>
      <c r="I7618" t="s">
        <v>98</v>
      </c>
      <c r="J7618">
        <v>99</v>
      </c>
      <c r="K7618" t="s">
        <v>23</v>
      </c>
      <c r="L7618">
        <v>5</v>
      </c>
      <c r="M7618" t="s">
        <v>58</v>
      </c>
      <c r="N7618">
        <v>2</v>
      </c>
      <c r="O7618" t="s">
        <v>28</v>
      </c>
      <c r="P7618">
        <v>159</v>
      </c>
      <c r="T7618" s="3">
        <f t="shared" si="237"/>
        <v>23.77</v>
      </c>
      <c r="U7618" s="3">
        <f>IF(AND(R7618&lt;&gt;"_U",N7618&lt;&gt;9999,N7618&lt;&gt;999,L7618&lt;&gt;"Median"),IFERROR(VLOOKUP(A7618,'TA Total'!A:P,16,0),"."),".")</f>
        <v>669</v>
      </c>
    </row>
    <row r="7619" spans="1:21" x14ac:dyDescent="0.3">
      <c r="A7619" s="1" t="str">
        <f t="shared" ref="A7619:A7682" si="238">G7619&amp;"|"&amp;I7619&amp;"|"&amp;M7619</f>
        <v>2023|Buller District|$70,001-$100,000</v>
      </c>
      <c r="B7619" t="s">
        <v>18</v>
      </c>
      <c r="C7619" t="s">
        <v>19</v>
      </c>
      <c r="D7619" t="s">
        <v>20</v>
      </c>
      <c r="E7619" t="s">
        <v>21</v>
      </c>
      <c r="F7619">
        <v>2023</v>
      </c>
      <c r="G7619">
        <v>2023</v>
      </c>
      <c r="H7619">
        <v>55</v>
      </c>
      <c r="I7619" t="s">
        <v>98</v>
      </c>
      <c r="J7619">
        <v>99</v>
      </c>
      <c r="K7619" t="s">
        <v>23</v>
      </c>
      <c r="L7619">
        <v>5</v>
      </c>
      <c r="M7619" t="s">
        <v>58</v>
      </c>
      <c r="N7619">
        <v>1</v>
      </c>
      <c r="O7619" t="s">
        <v>33</v>
      </c>
      <c r="P7619">
        <v>465</v>
      </c>
      <c r="T7619" s="3">
        <f t="shared" ref="T7619:T7682" si="239">IF(AND(R7619&lt;&gt;"_U",R7619&lt;&gt;"c",N7619&lt;&gt;999,N7619&lt;&gt;9999,L7619&lt;&gt;"Median"),IFERROR((ROUND(P7619/U7619*100,2)),"."),".")</f>
        <v>69.510000000000005</v>
      </c>
      <c r="U7619" s="3">
        <f>IF(AND(R7619&lt;&gt;"_U",N7619&lt;&gt;9999,N7619&lt;&gt;999,L7619&lt;&gt;"Median"),IFERROR(VLOOKUP(A7619,'TA Total'!A:P,16,0),"."),".")</f>
        <v>669</v>
      </c>
    </row>
    <row r="7620" spans="1:21" x14ac:dyDescent="0.3">
      <c r="A7620" s="1" t="str">
        <f t="shared" si="238"/>
        <v>2023|Buller District|$70,001-$100,000</v>
      </c>
      <c r="B7620" t="s">
        <v>18</v>
      </c>
      <c r="C7620" t="s">
        <v>19</v>
      </c>
      <c r="D7620" t="s">
        <v>20</v>
      </c>
      <c r="E7620" t="s">
        <v>21</v>
      </c>
      <c r="F7620">
        <v>2023</v>
      </c>
      <c r="G7620">
        <v>2023</v>
      </c>
      <c r="H7620">
        <v>55</v>
      </c>
      <c r="I7620" t="s">
        <v>98</v>
      </c>
      <c r="J7620">
        <v>99</v>
      </c>
      <c r="K7620" t="s">
        <v>23</v>
      </c>
      <c r="L7620">
        <v>5</v>
      </c>
      <c r="M7620" t="s">
        <v>58</v>
      </c>
      <c r="N7620">
        <v>999</v>
      </c>
      <c r="O7620" t="s">
        <v>42</v>
      </c>
      <c r="P7620">
        <v>0</v>
      </c>
      <c r="T7620" s="3" t="str">
        <f t="shared" si="239"/>
        <v>.</v>
      </c>
      <c r="U7620" s="3" t="str">
        <f>IF(AND(R7620&lt;&gt;"_U",N7620&lt;&gt;9999,N7620&lt;&gt;999,L7620&lt;&gt;"Median"),IFERROR(VLOOKUP(A7620,'TA Total'!A:P,16,0),"."),".")</f>
        <v>.</v>
      </c>
    </row>
    <row r="7621" spans="1:21" x14ac:dyDescent="0.3">
      <c r="A7621" s="1" t="str">
        <f t="shared" si="238"/>
        <v>2023|Buller District|$70,001-$100,000</v>
      </c>
      <c r="B7621" t="s">
        <v>18</v>
      </c>
      <c r="C7621" t="s">
        <v>19</v>
      </c>
      <c r="D7621" t="s">
        <v>20</v>
      </c>
      <c r="E7621" t="s">
        <v>21</v>
      </c>
      <c r="F7621">
        <v>2023</v>
      </c>
      <c r="G7621">
        <v>2023</v>
      </c>
      <c r="H7621">
        <v>55</v>
      </c>
      <c r="I7621" t="s">
        <v>98</v>
      </c>
      <c r="J7621">
        <v>99</v>
      </c>
      <c r="K7621" t="s">
        <v>23</v>
      </c>
      <c r="L7621">
        <v>5</v>
      </c>
      <c r="M7621" t="s">
        <v>58</v>
      </c>
      <c r="N7621">
        <v>9999</v>
      </c>
      <c r="O7621" t="s">
        <v>40</v>
      </c>
      <c r="P7621">
        <v>669</v>
      </c>
      <c r="T7621" s="3" t="str">
        <f t="shared" si="239"/>
        <v>.</v>
      </c>
      <c r="U7621" s="3" t="str">
        <f>IF(AND(R7621&lt;&gt;"_U",N7621&lt;&gt;9999,N7621&lt;&gt;999,L7621&lt;&gt;"Median"),IFERROR(VLOOKUP(A7621,'TA Total'!A:P,16,0),"."),".")</f>
        <v>.</v>
      </c>
    </row>
    <row r="7622" spans="1:21" x14ac:dyDescent="0.3">
      <c r="A7622" s="1" t="str">
        <f t="shared" si="238"/>
        <v>2023|Buller District|$100,001-$150,000</v>
      </c>
      <c r="B7622" t="s">
        <v>18</v>
      </c>
      <c r="C7622" t="s">
        <v>19</v>
      </c>
      <c r="D7622" t="s">
        <v>20</v>
      </c>
      <c r="E7622" t="s">
        <v>21</v>
      </c>
      <c r="F7622">
        <v>2023</v>
      </c>
      <c r="G7622">
        <v>2023</v>
      </c>
      <c r="H7622">
        <v>55</v>
      </c>
      <c r="I7622" t="s">
        <v>98</v>
      </c>
      <c r="J7622">
        <v>99</v>
      </c>
      <c r="K7622" t="s">
        <v>23</v>
      </c>
      <c r="L7622">
        <v>6</v>
      </c>
      <c r="M7622" t="s">
        <v>59</v>
      </c>
      <c r="N7622">
        <v>2</v>
      </c>
      <c r="O7622" t="s">
        <v>28</v>
      </c>
      <c r="P7622">
        <v>132</v>
      </c>
      <c r="T7622" s="3">
        <f t="shared" si="239"/>
        <v>20.66</v>
      </c>
      <c r="U7622" s="3">
        <f>IF(AND(R7622&lt;&gt;"_U",N7622&lt;&gt;9999,N7622&lt;&gt;999,L7622&lt;&gt;"Median"),IFERROR(VLOOKUP(A7622,'TA Total'!A:P,16,0),"."),".")</f>
        <v>639</v>
      </c>
    </row>
    <row r="7623" spans="1:21" x14ac:dyDescent="0.3">
      <c r="A7623" s="1" t="str">
        <f t="shared" si="238"/>
        <v>2023|Buller District|$100,001-$150,000</v>
      </c>
      <c r="B7623" t="s">
        <v>18</v>
      </c>
      <c r="C7623" t="s">
        <v>19</v>
      </c>
      <c r="D7623" t="s">
        <v>20</v>
      </c>
      <c r="E7623" t="s">
        <v>21</v>
      </c>
      <c r="F7623">
        <v>2023</v>
      </c>
      <c r="G7623">
        <v>2023</v>
      </c>
      <c r="H7623">
        <v>55</v>
      </c>
      <c r="I7623" t="s">
        <v>98</v>
      </c>
      <c r="J7623">
        <v>99</v>
      </c>
      <c r="K7623" t="s">
        <v>23</v>
      </c>
      <c r="L7623">
        <v>6</v>
      </c>
      <c r="M7623" t="s">
        <v>59</v>
      </c>
      <c r="N7623">
        <v>1</v>
      </c>
      <c r="O7623" t="s">
        <v>33</v>
      </c>
      <c r="P7623">
        <v>480</v>
      </c>
      <c r="T7623" s="3">
        <f t="shared" si="239"/>
        <v>75.12</v>
      </c>
      <c r="U7623" s="3">
        <f>IF(AND(R7623&lt;&gt;"_U",N7623&lt;&gt;9999,N7623&lt;&gt;999,L7623&lt;&gt;"Median"),IFERROR(VLOOKUP(A7623,'TA Total'!A:P,16,0),"."),".")</f>
        <v>639</v>
      </c>
    </row>
    <row r="7624" spans="1:21" x14ac:dyDescent="0.3">
      <c r="A7624" s="1" t="str">
        <f t="shared" si="238"/>
        <v>2023|Buller District|$100,001-$150,000</v>
      </c>
      <c r="B7624" t="s">
        <v>18</v>
      </c>
      <c r="C7624" t="s">
        <v>19</v>
      </c>
      <c r="D7624" t="s">
        <v>20</v>
      </c>
      <c r="E7624" t="s">
        <v>21</v>
      </c>
      <c r="F7624">
        <v>2023</v>
      </c>
      <c r="G7624">
        <v>2023</v>
      </c>
      <c r="H7624">
        <v>55</v>
      </c>
      <c r="I7624" t="s">
        <v>98</v>
      </c>
      <c r="J7624">
        <v>99</v>
      </c>
      <c r="K7624" t="s">
        <v>23</v>
      </c>
      <c r="L7624">
        <v>6</v>
      </c>
      <c r="M7624" t="s">
        <v>59</v>
      </c>
      <c r="N7624">
        <v>999</v>
      </c>
      <c r="O7624" t="s">
        <v>42</v>
      </c>
      <c r="P7624">
        <v>0</v>
      </c>
      <c r="T7624" s="3" t="str">
        <f t="shared" si="239"/>
        <v>.</v>
      </c>
      <c r="U7624" s="3" t="str">
        <f>IF(AND(R7624&lt;&gt;"_U",N7624&lt;&gt;9999,N7624&lt;&gt;999,L7624&lt;&gt;"Median"),IFERROR(VLOOKUP(A7624,'TA Total'!A:P,16,0),"."),".")</f>
        <v>.</v>
      </c>
    </row>
    <row r="7625" spans="1:21" x14ac:dyDescent="0.3">
      <c r="A7625" s="1" t="str">
        <f t="shared" si="238"/>
        <v>2023|Buller District|$100,001-$150,000</v>
      </c>
      <c r="B7625" t="s">
        <v>18</v>
      </c>
      <c r="C7625" t="s">
        <v>19</v>
      </c>
      <c r="D7625" t="s">
        <v>20</v>
      </c>
      <c r="E7625" t="s">
        <v>21</v>
      </c>
      <c r="F7625">
        <v>2023</v>
      </c>
      <c r="G7625">
        <v>2023</v>
      </c>
      <c r="H7625">
        <v>55</v>
      </c>
      <c r="I7625" t="s">
        <v>98</v>
      </c>
      <c r="J7625">
        <v>99</v>
      </c>
      <c r="K7625" t="s">
        <v>23</v>
      </c>
      <c r="L7625">
        <v>6</v>
      </c>
      <c r="M7625" t="s">
        <v>59</v>
      </c>
      <c r="N7625">
        <v>9999</v>
      </c>
      <c r="O7625" t="s">
        <v>40</v>
      </c>
      <c r="P7625">
        <v>639</v>
      </c>
      <c r="T7625" s="3" t="str">
        <f t="shared" si="239"/>
        <v>.</v>
      </c>
      <c r="U7625" s="3" t="str">
        <f>IF(AND(R7625&lt;&gt;"_U",N7625&lt;&gt;9999,N7625&lt;&gt;999,L7625&lt;&gt;"Median"),IFERROR(VLOOKUP(A7625,'TA Total'!A:P,16,0),"."),".")</f>
        <v>.</v>
      </c>
    </row>
    <row r="7626" spans="1:21" x14ac:dyDescent="0.3">
      <c r="A7626" s="1" t="str">
        <f t="shared" si="238"/>
        <v>2023|Buller District|$100,001-$150,000</v>
      </c>
      <c r="B7626" t="s">
        <v>18</v>
      </c>
      <c r="C7626" t="s">
        <v>19</v>
      </c>
      <c r="D7626" t="s">
        <v>20</v>
      </c>
      <c r="E7626" t="s">
        <v>21</v>
      </c>
      <c r="F7626">
        <v>2023</v>
      </c>
      <c r="G7626">
        <v>2023</v>
      </c>
      <c r="H7626">
        <v>55</v>
      </c>
      <c r="I7626" t="s">
        <v>98</v>
      </c>
      <c r="J7626">
        <v>99</v>
      </c>
      <c r="K7626" t="s">
        <v>23</v>
      </c>
      <c r="L7626">
        <v>6</v>
      </c>
      <c r="M7626" t="s">
        <v>59</v>
      </c>
      <c r="N7626">
        <v>3</v>
      </c>
      <c r="O7626" t="s">
        <v>25</v>
      </c>
      <c r="P7626">
        <v>30</v>
      </c>
      <c r="T7626" s="3">
        <f t="shared" si="239"/>
        <v>4.6900000000000004</v>
      </c>
      <c r="U7626" s="3">
        <f>IF(AND(R7626&lt;&gt;"_U",N7626&lt;&gt;9999,N7626&lt;&gt;999,L7626&lt;&gt;"Median"),IFERROR(VLOOKUP(A7626,'TA Total'!A:P,16,0),"."),".")</f>
        <v>639</v>
      </c>
    </row>
    <row r="7627" spans="1:21" x14ac:dyDescent="0.3">
      <c r="A7627" s="1" t="str">
        <f t="shared" si="238"/>
        <v>2023|Buller District|$100,001-$150,000</v>
      </c>
      <c r="B7627" t="s">
        <v>18</v>
      </c>
      <c r="C7627" t="s">
        <v>19</v>
      </c>
      <c r="D7627" t="s">
        <v>20</v>
      </c>
      <c r="E7627" t="s">
        <v>21</v>
      </c>
      <c r="F7627">
        <v>2023</v>
      </c>
      <c r="G7627">
        <v>2023</v>
      </c>
      <c r="H7627">
        <v>55</v>
      </c>
      <c r="I7627" t="s">
        <v>98</v>
      </c>
      <c r="J7627">
        <v>99</v>
      </c>
      <c r="K7627" t="s">
        <v>23</v>
      </c>
      <c r="L7627">
        <v>6</v>
      </c>
      <c r="M7627" t="s">
        <v>59</v>
      </c>
      <c r="N7627">
        <v>7777</v>
      </c>
      <c r="O7627" t="s">
        <v>37</v>
      </c>
      <c r="P7627">
        <v>639</v>
      </c>
      <c r="T7627" s="3">
        <f t="shared" si="239"/>
        <v>100</v>
      </c>
      <c r="U7627" s="3">
        <f>IF(AND(R7627&lt;&gt;"_U",N7627&lt;&gt;9999,N7627&lt;&gt;999,L7627&lt;&gt;"Median"),IFERROR(VLOOKUP(A7627,'TA Total'!A:P,16,0),"."),".")</f>
        <v>639</v>
      </c>
    </row>
    <row r="7628" spans="1:21" x14ac:dyDescent="0.3">
      <c r="A7628" s="1" t="str">
        <f t="shared" si="238"/>
        <v>2023|Buller District|$150,001-$200,000</v>
      </c>
      <c r="B7628" t="s">
        <v>18</v>
      </c>
      <c r="C7628" t="s">
        <v>19</v>
      </c>
      <c r="D7628" t="s">
        <v>20</v>
      </c>
      <c r="E7628" t="s">
        <v>21</v>
      </c>
      <c r="F7628">
        <v>2023</v>
      </c>
      <c r="G7628">
        <v>2023</v>
      </c>
      <c r="H7628">
        <v>55</v>
      </c>
      <c r="I7628" t="s">
        <v>98</v>
      </c>
      <c r="J7628">
        <v>99</v>
      </c>
      <c r="K7628" t="s">
        <v>23</v>
      </c>
      <c r="L7628">
        <v>7</v>
      </c>
      <c r="M7628" t="s">
        <v>43</v>
      </c>
      <c r="N7628">
        <v>9999</v>
      </c>
      <c r="O7628" t="s">
        <v>40</v>
      </c>
      <c r="P7628">
        <v>279</v>
      </c>
      <c r="T7628" s="3" t="str">
        <f t="shared" si="239"/>
        <v>.</v>
      </c>
      <c r="U7628" s="3" t="str">
        <f>IF(AND(R7628&lt;&gt;"_U",N7628&lt;&gt;9999,N7628&lt;&gt;999,L7628&lt;&gt;"Median"),IFERROR(VLOOKUP(A7628,'TA Total'!A:P,16,0),"."),".")</f>
        <v>.</v>
      </c>
    </row>
    <row r="7629" spans="1:21" x14ac:dyDescent="0.3">
      <c r="A7629" s="1" t="str">
        <f t="shared" si="238"/>
        <v>2023|Buller District|$150,001-$200,000</v>
      </c>
      <c r="B7629" t="s">
        <v>18</v>
      </c>
      <c r="C7629" t="s">
        <v>19</v>
      </c>
      <c r="D7629" t="s">
        <v>20</v>
      </c>
      <c r="E7629" t="s">
        <v>21</v>
      </c>
      <c r="F7629">
        <v>2023</v>
      </c>
      <c r="G7629">
        <v>2023</v>
      </c>
      <c r="H7629">
        <v>55</v>
      </c>
      <c r="I7629" t="s">
        <v>98</v>
      </c>
      <c r="J7629">
        <v>99</v>
      </c>
      <c r="K7629" t="s">
        <v>23</v>
      </c>
      <c r="L7629">
        <v>7</v>
      </c>
      <c r="M7629" t="s">
        <v>43</v>
      </c>
      <c r="N7629">
        <v>1</v>
      </c>
      <c r="O7629" t="s">
        <v>33</v>
      </c>
      <c r="P7629">
        <v>216</v>
      </c>
      <c r="T7629" s="3">
        <f t="shared" si="239"/>
        <v>77.42</v>
      </c>
      <c r="U7629" s="3">
        <f>IF(AND(R7629&lt;&gt;"_U",N7629&lt;&gt;9999,N7629&lt;&gt;999,L7629&lt;&gt;"Median"),IFERROR(VLOOKUP(A7629,'TA Total'!A:P,16,0),"."),".")</f>
        <v>279</v>
      </c>
    </row>
    <row r="7630" spans="1:21" x14ac:dyDescent="0.3">
      <c r="A7630" s="1" t="str">
        <f t="shared" si="238"/>
        <v>2023|Buller District|$150,001-$200,000</v>
      </c>
      <c r="B7630" t="s">
        <v>18</v>
      </c>
      <c r="C7630" t="s">
        <v>19</v>
      </c>
      <c r="D7630" t="s">
        <v>20</v>
      </c>
      <c r="E7630" t="s">
        <v>21</v>
      </c>
      <c r="F7630">
        <v>2023</v>
      </c>
      <c r="G7630">
        <v>2023</v>
      </c>
      <c r="H7630">
        <v>55</v>
      </c>
      <c r="I7630" t="s">
        <v>98</v>
      </c>
      <c r="J7630">
        <v>99</v>
      </c>
      <c r="K7630" t="s">
        <v>23</v>
      </c>
      <c r="L7630">
        <v>7</v>
      </c>
      <c r="M7630" t="s">
        <v>43</v>
      </c>
      <c r="N7630">
        <v>999</v>
      </c>
      <c r="O7630" t="s">
        <v>42</v>
      </c>
      <c r="P7630">
        <v>0</v>
      </c>
      <c r="T7630" s="3" t="str">
        <f t="shared" si="239"/>
        <v>.</v>
      </c>
      <c r="U7630" s="3" t="str">
        <f>IF(AND(R7630&lt;&gt;"_U",N7630&lt;&gt;9999,N7630&lt;&gt;999,L7630&lt;&gt;"Median"),IFERROR(VLOOKUP(A7630,'TA Total'!A:P,16,0),"."),".")</f>
        <v>.</v>
      </c>
    </row>
    <row r="7631" spans="1:21" x14ac:dyDescent="0.3">
      <c r="A7631" s="1" t="str">
        <f t="shared" si="238"/>
        <v>2023|Buller District|$150,001-$200,000</v>
      </c>
      <c r="B7631" t="s">
        <v>18</v>
      </c>
      <c r="C7631" t="s">
        <v>19</v>
      </c>
      <c r="D7631" t="s">
        <v>20</v>
      </c>
      <c r="E7631" t="s">
        <v>21</v>
      </c>
      <c r="F7631">
        <v>2023</v>
      </c>
      <c r="G7631">
        <v>2023</v>
      </c>
      <c r="H7631">
        <v>55</v>
      </c>
      <c r="I7631" t="s">
        <v>98</v>
      </c>
      <c r="J7631">
        <v>99</v>
      </c>
      <c r="K7631" t="s">
        <v>23</v>
      </c>
      <c r="L7631">
        <v>7</v>
      </c>
      <c r="M7631" t="s">
        <v>43</v>
      </c>
      <c r="N7631">
        <v>7777</v>
      </c>
      <c r="O7631" t="s">
        <v>37</v>
      </c>
      <c r="P7631">
        <v>279</v>
      </c>
      <c r="T7631" s="3">
        <f t="shared" si="239"/>
        <v>100</v>
      </c>
      <c r="U7631" s="3">
        <f>IF(AND(R7631&lt;&gt;"_U",N7631&lt;&gt;9999,N7631&lt;&gt;999,L7631&lt;&gt;"Median"),IFERROR(VLOOKUP(A7631,'TA Total'!A:P,16,0),"."),".")</f>
        <v>279</v>
      </c>
    </row>
    <row r="7632" spans="1:21" x14ac:dyDescent="0.3">
      <c r="A7632" s="1" t="str">
        <f t="shared" si="238"/>
        <v>2023|Buller District|$150,001-$200,000</v>
      </c>
      <c r="B7632" t="s">
        <v>18</v>
      </c>
      <c r="C7632" t="s">
        <v>19</v>
      </c>
      <c r="D7632" t="s">
        <v>20</v>
      </c>
      <c r="E7632" t="s">
        <v>21</v>
      </c>
      <c r="F7632">
        <v>2023</v>
      </c>
      <c r="G7632">
        <v>2023</v>
      </c>
      <c r="H7632">
        <v>55</v>
      </c>
      <c r="I7632" t="s">
        <v>98</v>
      </c>
      <c r="J7632">
        <v>99</v>
      </c>
      <c r="K7632" t="s">
        <v>23</v>
      </c>
      <c r="L7632">
        <v>7</v>
      </c>
      <c r="M7632" t="s">
        <v>43</v>
      </c>
      <c r="N7632">
        <v>2</v>
      </c>
      <c r="O7632" t="s">
        <v>28</v>
      </c>
      <c r="P7632">
        <v>39</v>
      </c>
      <c r="T7632" s="3">
        <f t="shared" si="239"/>
        <v>13.98</v>
      </c>
      <c r="U7632" s="3">
        <f>IF(AND(R7632&lt;&gt;"_U",N7632&lt;&gt;9999,N7632&lt;&gt;999,L7632&lt;&gt;"Median"),IFERROR(VLOOKUP(A7632,'TA Total'!A:P,16,0),"."),".")</f>
        <v>279</v>
      </c>
    </row>
    <row r="7633" spans="1:21" x14ac:dyDescent="0.3">
      <c r="A7633" s="1" t="str">
        <f t="shared" si="238"/>
        <v>2023|Buller District|$150,001-$200,000</v>
      </c>
      <c r="B7633" t="s">
        <v>18</v>
      </c>
      <c r="C7633" t="s">
        <v>19</v>
      </c>
      <c r="D7633" t="s">
        <v>20</v>
      </c>
      <c r="E7633" t="s">
        <v>21</v>
      </c>
      <c r="F7633">
        <v>2023</v>
      </c>
      <c r="G7633">
        <v>2023</v>
      </c>
      <c r="H7633">
        <v>55</v>
      </c>
      <c r="I7633" t="s">
        <v>98</v>
      </c>
      <c r="J7633">
        <v>99</v>
      </c>
      <c r="K7633" t="s">
        <v>23</v>
      </c>
      <c r="L7633">
        <v>7</v>
      </c>
      <c r="M7633" t="s">
        <v>43</v>
      </c>
      <c r="N7633">
        <v>3</v>
      </c>
      <c r="O7633" t="s">
        <v>25</v>
      </c>
      <c r="P7633">
        <v>27</v>
      </c>
      <c r="T7633" s="3">
        <f t="shared" si="239"/>
        <v>9.68</v>
      </c>
      <c r="U7633" s="3">
        <f>IF(AND(R7633&lt;&gt;"_U",N7633&lt;&gt;9999,N7633&lt;&gt;999,L7633&lt;&gt;"Median"),IFERROR(VLOOKUP(A7633,'TA Total'!A:P,16,0),"."),".")</f>
        <v>279</v>
      </c>
    </row>
    <row r="7634" spans="1:21" x14ac:dyDescent="0.3">
      <c r="A7634" s="1" t="str">
        <f t="shared" si="238"/>
        <v>2023|Buller District|$200,001 or more</v>
      </c>
      <c r="B7634" t="s">
        <v>18</v>
      </c>
      <c r="C7634" t="s">
        <v>19</v>
      </c>
      <c r="D7634" t="s">
        <v>20</v>
      </c>
      <c r="E7634" t="s">
        <v>21</v>
      </c>
      <c r="F7634">
        <v>2023</v>
      </c>
      <c r="G7634">
        <v>2023</v>
      </c>
      <c r="H7634">
        <v>55</v>
      </c>
      <c r="I7634" t="s">
        <v>98</v>
      </c>
      <c r="J7634">
        <v>99</v>
      </c>
      <c r="K7634" t="s">
        <v>23</v>
      </c>
      <c r="L7634">
        <v>8</v>
      </c>
      <c r="M7634" t="s">
        <v>27</v>
      </c>
      <c r="N7634">
        <v>999</v>
      </c>
      <c r="O7634" t="s">
        <v>42</v>
      </c>
      <c r="P7634">
        <v>0</v>
      </c>
      <c r="T7634" s="3" t="str">
        <f t="shared" si="239"/>
        <v>.</v>
      </c>
      <c r="U7634" s="3" t="str">
        <f>IF(AND(R7634&lt;&gt;"_U",N7634&lt;&gt;9999,N7634&lt;&gt;999,L7634&lt;&gt;"Median"),IFERROR(VLOOKUP(A7634,'TA Total'!A:P,16,0),"."),".")</f>
        <v>.</v>
      </c>
    </row>
    <row r="7635" spans="1:21" x14ac:dyDescent="0.3">
      <c r="A7635" s="1" t="str">
        <f t="shared" si="238"/>
        <v>2023|Buller District|$200,001 or more</v>
      </c>
      <c r="B7635" t="s">
        <v>18</v>
      </c>
      <c r="C7635" t="s">
        <v>19</v>
      </c>
      <c r="D7635" t="s">
        <v>20</v>
      </c>
      <c r="E7635" t="s">
        <v>21</v>
      </c>
      <c r="F7635">
        <v>2023</v>
      </c>
      <c r="G7635">
        <v>2023</v>
      </c>
      <c r="H7635">
        <v>55</v>
      </c>
      <c r="I7635" t="s">
        <v>98</v>
      </c>
      <c r="J7635">
        <v>99</v>
      </c>
      <c r="K7635" t="s">
        <v>23</v>
      </c>
      <c r="L7635">
        <v>8</v>
      </c>
      <c r="M7635" t="s">
        <v>27</v>
      </c>
      <c r="N7635">
        <v>7777</v>
      </c>
      <c r="O7635" t="s">
        <v>37</v>
      </c>
      <c r="P7635">
        <v>162</v>
      </c>
      <c r="T7635" s="3">
        <f t="shared" si="239"/>
        <v>100</v>
      </c>
      <c r="U7635" s="3">
        <f>IF(AND(R7635&lt;&gt;"_U",N7635&lt;&gt;9999,N7635&lt;&gt;999,L7635&lt;&gt;"Median"),IFERROR(VLOOKUP(A7635,'TA Total'!A:P,16,0),"."),".")</f>
        <v>162</v>
      </c>
    </row>
    <row r="7636" spans="1:21" x14ac:dyDescent="0.3">
      <c r="A7636" s="1" t="str">
        <f t="shared" si="238"/>
        <v>2023|Buller District|$200,001 or more</v>
      </c>
      <c r="B7636" t="s">
        <v>18</v>
      </c>
      <c r="C7636" t="s">
        <v>19</v>
      </c>
      <c r="D7636" t="s">
        <v>20</v>
      </c>
      <c r="E7636" t="s">
        <v>21</v>
      </c>
      <c r="F7636">
        <v>2023</v>
      </c>
      <c r="G7636">
        <v>2023</v>
      </c>
      <c r="H7636">
        <v>55</v>
      </c>
      <c r="I7636" t="s">
        <v>98</v>
      </c>
      <c r="J7636">
        <v>99</v>
      </c>
      <c r="K7636" t="s">
        <v>23</v>
      </c>
      <c r="L7636">
        <v>8</v>
      </c>
      <c r="M7636" t="s">
        <v>27</v>
      </c>
      <c r="N7636">
        <v>9999</v>
      </c>
      <c r="O7636" t="s">
        <v>40</v>
      </c>
      <c r="P7636">
        <v>162</v>
      </c>
      <c r="T7636" s="3" t="str">
        <f t="shared" si="239"/>
        <v>.</v>
      </c>
      <c r="U7636" s="3" t="str">
        <f>IF(AND(R7636&lt;&gt;"_U",N7636&lt;&gt;9999,N7636&lt;&gt;999,L7636&lt;&gt;"Median"),IFERROR(VLOOKUP(A7636,'TA Total'!A:P,16,0),"."),".")</f>
        <v>.</v>
      </c>
    </row>
    <row r="7637" spans="1:21" x14ac:dyDescent="0.3">
      <c r="A7637" s="1" t="str">
        <f t="shared" si="238"/>
        <v>2023|Buller District|$200,001 or more</v>
      </c>
      <c r="B7637" t="s">
        <v>18</v>
      </c>
      <c r="C7637" t="s">
        <v>19</v>
      </c>
      <c r="D7637" t="s">
        <v>20</v>
      </c>
      <c r="E7637" t="s">
        <v>21</v>
      </c>
      <c r="F7637">
        <v>2023</v>
      </c>
      <c r="G7637">
        <v>2023</v>
      </c>
      <c r="H7637">
        <v>55</v>
      </c>
      <c r="I7637" t="s">
        <v>98</v>
      </c>
      <c r="J7637">
        <v>99</v>
      </c>
      <c r="K7637" t="s">
        <v>23</v>
      </c>
      <c r="L7637">
        <v>8</v>
      </c>
      <c r="M7637" t="s">
        <v>27</v>
      </c>
      <c r="N7637">
        <v>2</v>
      </c>
      <c r="O7637" t="s">
        <v>28</v>
      </c>
      <c r="P7637">
        <v>24</v>
      </c>
      <c r="T7637" s="3">
        <f t="shared" si="239"/>
        <v>14.81</v>
      </c>
      <c r="U7637" s="3">
        <f>IF(AND(R7637&lt;&gt;"_U",N7637&lt;&gt;9999,N7637&lt;&gt;999,L7637&lt;&gt;"Median"),IFERROR(VLOOKUP(A7637,'TA Total'!A:P,16,0),"."),".")</f>
        <v>162</v>
      </c>
    </row>
    <row r="7638" spans="1:21" x14ac:dyDescent="0.3">
      <c r="A7638" s="1" t="str">
        <f t="shared" si="238"/>
        <v>2023|Buller District|$200,001 or more</v>
      </c>
      <c r="B7638" t="s">
        <v>18</v>
      </c>
      <c r="C7638" t="s">
        <v>19</v>
      </c>
      <c r="D7638" t="s">
        <v>20</v>
      </c>
      <c r="E7638" t="s">
        <v>21</v>
      </c>
      <c r="F7638">
        <v>2023</v>
      </c>
      <c r="G7638">
        <v>2023</v>
      </c>
      <c r="H7638">
        <v>55</v>
      </c>
      <c r="I7638" t="s">
        <v>98</v>
      </c>
      <c r="J7638">
        <v>99</v>
      </c>
      <c r="K7638" t="s">
        <v>23</v>
      </c>
      <c r="L7638">
        <v>8</v>
      </c>
      <c r="M7638" t="s">
        <v>27</v>
      </c>
      <c r="N7638">
        <v>1</v>
      </c>
      <c r="O7638" t="s">
        <v>33</v>
      </c>
      <c r="P7638">
        <v>123</v>
      </c>
      <c r="T7638" s="3">
        <f t="shared" si="239"/>
        <v>75.930000000000007</v>
      </c>
      <c r="U7638" s="3">
        <f>IF(AND(R7638&lt;&gt;"_U",N7638&lt;&gt;9999,N7638&lt;&gt;999,L7638&lt;&gt;"Median"),IFERROR(VLOOKUP(A7638,'TA Total'!A:P,16,0),"."),".")</f>
        <v>162</v>
      </c>
    </row>
    <row r="7639" spans="1:21" x14ac:dyDescent="0.3">
      <c r="A7639" s="1" t="str">
        <f t="shared" si="238"/>
        <v>2023|Buller District|$200,001 or more</v>
      </c>
      <c r="B7639" t="s">
        <v>18</v>
      </c>
      <c r="C7639" t="s">
        <v>19</v>
      </c>
      <c r="D7639" t="s">
        <v>20</v>
      </c>
      <c r="E7639" t="s">
        <v>21</v>
      </c>
      <c r="F7639">
        <v>2023</v>
      </c>
      <c r="G7639">
        <v>2023</v>
      </c>
      <c r="H7639">
        <v>55</v>
      </c>
      <c r="I7639" t="s">
        <v>98</v>
      </c>
      <c r="J7639">
        <v>99</v>
      </c>
      <c r="K7639" t="s">
        <v>23</v>
      </c>
      <c r="L7639">
        <v>8</v>
      </c>
      <c r="M7639" t="s">
        <v>27</v>
      </c>
      <c r="N7639">
        <v>3</v>
      </c>
      <c r="O7639" t="s">
        <v>25</v>
      </c>
      <c r="P7639">
        <v>15</v>
      </c>
      <c r="T7639" s="3">
        <f t="shared" si="239"/>
        <v>9.26</v>
      </c>
      <c r="U7639" s="3">
        <f>IF(AND(R7639&lt;&gt;"_U",N7639&lt;&gt;9999,N7639&lt;&gt;999,L7639&lt;&gt;"Median"),IFERROR(VLOOKUP(A7639,'TA Total'!A:P,16,0),"."),".")</f>
        <v>162</v>
      </c>
    </row>
    <row r="7640" spans="1:21" x14ac:dyDescent="0.3">
      <c r="A7640" s="1" t="str">
        <f t="shared" si="238"/>
        <v>2023|Buller District|Total stated - total household income</v>
      </c>
      <c r="B7640" t="s">
        <v>18</v>
      </c>
      <c r="C7640" t="s">
        <v>19</v>
      </c>
      <c r="D7640" t="s">
        <v>20</v>
      </c>
      <c r="E7640" t="s">
        <v>21</v>
      </c>
      <c r="F7640">
        <v>2023</v>
      </c>
      <c r="G7640">
        <v>2023</v>
      </c>
      <c r="H7640">
        <v>55</v>
      </c>
      <c r="I7640" t="s">
        <v>98</v>
      </c>
      <c r="J7640">
        <v>99</v>
      </c>
      <c r="K7640" t="s">
        <v>23</v>
      </c>
      <c r="L7640">
        <v>77</v>
      </c>
      <c r="M7640" t="s">
        <v>32</v>
      </c>
      <c r="N7640">
        <v>2</v>
      </c>
      <c r="O7640" t="s">
        <v>28</v>
      </c>
      <c r="P7640">
        <v>1134</v>
      </c>
      <c r="T7640" s="3">
        <f t="shared" si="239"/>
        <v>25.34</v>
      </c>
      <c r="U7640" s="3">
        <f>IF(AND(R7640&lt;&gt;"_U",N7640&lt;&gt;9999,N7640&lt;&gt;999,L7640&lt;&gt;"Median"),IFERROR(VLOOKUP(A7640,'TA Total'!A:P,16,0),"."),".")</f>
        <v>4476</v>
      </c>
    </row>
    <row r="7641" spans="1:21" x14ac:dyDescent="0.3">
      <c r="A7641" s="1" t="str">
        <f t="shared" si="238"/>
        <v>2023|Buller District|Total stated - total household income</v>
      </c>
      <c r="B7641" t="s">
        <v>18</v>
      </c>
      <c r="C7641" t="s">
        <v>19</v>
      </c>
      <c r="D7641" t="s">
        <v>20</v>
      </c>
      <c r="E7641" t="s">
        <v>21</v>
      </c>
      <c r="F7641">
        <v>2023</v>
      </c>
      <c r="G7641">
        <v>2023</v>
      </c>
      <c r="H7641">
        <v>55</v>
      </c>
      <c r="I7641" t="s">
        <v>98</v>
      </c>
      <c r="J7641">
        <v>99</v>
      </c>
      <c r="K7641" t="s">
        <v>23</v>
      </c>
      <c r="L7641">
        <v>77</v>
      </c>
      <c r="M7641" t="s">
        <v>32</v>
      </c>
      <c r="N7641">
        <v>1</v>
      </c>
      <c r="O7641" t="s">
        <v>33</v>
      </c>
      <c r="P7641">
        <v>3054</v>
      </c>
      <c r="T7641" s="3">
        <f t="shared" si="239"/>
        <v>68.23</v>
      </c>
      <c r="U7641" s="3">
        <f>IF(AND(R7641&lt;&gt;"_U",N7641&lt;&gt;9999,N7641&lt;&gt;999,L7641&lt;&gt;"Median"),IFERROR(VLOOKUP(A7641,'TA Total'!A:P,16,0),"."),".")</f>
        <v>4476</v>
      </c>
    </row>
    <row r="7642" spans="1:21" x14ac:dyDescent="0.3">
      <c r="A7642" s="1" t="str">
        <f t="shared" si="238"/>
        <v>2023|Buller District|Total stated - total household income</v>
      </c>
      <c r="B7642" t="s">
        <v>18</v>
      </c>
      <c r="C7642" t="s">
        <v>19</v>
      </c>
      <c r="D7642" t="s">
        <v>20</v>
      </c>
      <c r="E7642" t="s">
        <v>21</v>
      </c>
      <c r="F7642">
        <v>2023</v>
      </c>
      <c r="G7642">
        <v>2023</v>
      </c>
      <c r="H7642">
        <v>55</v>
      </c>
      <c r="I7642" t="s">
        <v>98</v>
      </c>
      <c r="J7642">
        <v>99</v>
      </c>
      <c r="K7642" t="s">
        <v>23</v>
      </c>
      <c r="L7642">
        <v>77</v>
      </c>
      <c r="M7642" t="s">
        <v>32</v>
      </c>
      <c r="N7642">
        <v>3</v>
      </c>
      <c r="O7642" t="s">
        <v>25</v>
      </c>
      <c r="P7642">
        <v>288</v>
      </c>
      <c r="T7642" s="3">
        <f t="shared" si="239"/>
        <v>6.43</v>
      </c>
      <c r="U7642" s="3">
        <f>IF(AND(R7642&lt;&gt;"_U",N7642&lt;&gt;9999,N7642&lt;&gt;999,L7642&lt;&gt;"Median"),IFERROR(VLOOKUP(A7642,'TA Total'!A:P,16,0),"."),".")</f>
        <v>4476</v>
      </c>
    </row>
    <row r="7643" spans="1:21" x14ac:dyDescent="0.3">
      <c r="A7643" s="1" t="str">
        <f t="shared" si="238"/>
        <v>2023|Buller District|Total stated - total household income</v>
      </c>
      <c r="B7643" t="s">
        <v>18</v>
      </c>
      <c r="C7643" t="s">
        <v>19</v>
      </c>
      <c r="D7643" t="s">
        <v>20</v>
      </c>
      <c r="E7643" t="s">
        <v>21</v>
      </c>
      <c r="F7643">
        <v>2023</v>
      </c>
      <c r="G7643">
        <v>2023</v>
      </c>
      <c r="H7643">
        <v>55</v>
      </c>
      <c r="I7643" t="s">
        <v>98</v>
      </c>
      <c r="J7643">
        <v>99</v>
      </c>
      <c r="K7643" t="s">
        <v>23</v>
      </c>
      <c r="L7643">
        <v>77</v>
      </c>
      <c r="M7643" t="s">
        <v>32</v>
      </c>
      <c r="N7643">
        <v>7777</v>
      </c>
      <c r="O7643" t="s">
        <v>37</v>
      </c>
      <c r="P7643">
        <v>4476</v>
      </c>
      <c r="T7643" s="3">
        <f t="shared" si="239"/>
        <v>100</v>
      </c>
      <c r="U7643" s="3">
        <f>IF(AND(R7643&lt;&gt;"_U",N7643&lt;&gt;9999,N7643&lt;&gt;999,L7643&lt;&gt;"Median"),IFERROR(VLOOKUP(A7643,'TA Total'!A:P,16,0),"."),".")</f>
        <v>4476</v>
      </c>
    </row>
    <row r="7644" spans="1:21" x14ac:dyDescent="0.3">
      <c r="A7644" s="1" t="str">
        <f t="shared" si="238"/>
        <v>2023|Buller District|Total stated - total household income</v>
      </c>
      <c r="B7644" t="s">
        <v>18</v>
      </c>
      <c r="C7644" t="s">
        <v>19</v>
      </c>
      <c r="D7644" t="s">
        <v>20</v>
      </c>
      <c r="E7644" t="s">
        <v>21</v>
      </c>
      <c r="F7644">
        <v>2023</v>
      </c>
      <c r="G7644">
        <v>2023</v>
      </c>
      <c r="H7644">
        <v>55</v>
      </c>
      <c r="I7644" t="s">
        <v>98</v>
      </c>
      <c r="J7644">
        <v>99</v>
      </c>
      <c r="K7644" t="s">
        <v>23</v>
      </c>
      <c r="L7644">
        <v>77</v>
      </c>
      <c r="M7644" t="s">
        <v>32</v>
      </c>
      <c r="N7644">
        <v>999</v>
      </c>
      <c r="O7644" t="s">
        <v>42</v>
      </c>
      <c r="P7644">
        <v>0</v>
      </c>
      <c r="T7644" s="3" t="str">
        <f t="shared" si="239"/>
        <v>.</v>
      </c>
      <c r="U7644" s="3" t="str">
        <f>IF(AND(R7644&lt;&gt;"_U",N7644&lt;&gt;9999,N7644&lt;&gt;999,L7644&lt;&gt;"Median"),IFERROR(VLOOKUP(A7644,'TA Total'!A:P,16,0),"."),".")</f>
        <v>.</v>
      </c>
    </row>
    <row r="7645" spans="1:21" x14ac:dyDescent="0.3">
      <c r="A7645" s="1" t="str">
        <f t="shared" si="238"/>
        <v>2023|Buller District|Total stated - total household income</v>
      </c>
      <c r="B7645" t="s">
        <v>18</v>
      </c>
      <c r="C7645" t="s">
        <v>19</v>
      </c>
      <c r="D7645" t="s">
        <v>20</v>
      </c>
      <c r="E7645" t="s">
        <v>21</v>
      </c>
      <c r="F7645">
        <v>2023</v>
      </c>
      <c r="G7645">
        <v>2023</v>
      </c>
      <c r="H7645">
        <v>55</v>
      </c>
      <c r="I7645" t="s">
        <v>98</v>
      </c>
      <c r="J7645">
        <v>99</v>
      </c>
      <c r="K7645" t="s">
        <v>23</v>
      </c>
      <c r="L7645">
        <v>77</v>
      </c>
      <c r="M7645" t="s">
        <v>32</v>
      </c>
      <c r="N7645">
        <v>9999</v>
      </c>
      <c r="O7645" t="s">
        <v>40</v>
      </c>
      <c r="P7645">
        <v>4476</v>
      </c>
      <c r="T7645" s="3" t="str">
        <f t="shared" si="239"/>
        <v>.</v>
      </c>
      <c r="U7645" s="3" t="str">
        <f>IF(AND(R7645&lt;&gt;"_U",N7645&lt;&gt;9999,N7645&lt;&gt;999,L7645&lt;&gt;"Median"),IFERROR(VLOOKUP(A7645,'TA Total'!A:P,16,0),"."),".")</f>
        <v>.</v>
      </c>
    </row>
    <row r="7646" spans="1:21" x14ac:dyDescent="0.3">
      <c r="A7646" s="1" t="str">
        <f t="shared" si="238"/>
        <v>2023|Buller District|Total - total household income</v>
      </c>
      <c r="B7646" t="s">
        <v>18</v>
      </c>
      <c r="C7646" t="s">
        <v>19</v>
      </c>
      <c r="D7646" t="s">
        <v>20</v>
      </c>
      <c r="E7646" t="s">
        <v>21</v>
      </c>
      <c r="F7646">
        <v>2023</v>
      </c>
      <c r="G7646">
        <v>2023</v>
      </c>
      <c r="H7646">
        <v>55</v>
      </c>
      <c r="I7646" t="s">
        <v>98</v>
      </c>
      <c r="J7646">
        <v>99</v>
      </c>
      <c r="K7646" t="s">
        <v>23</v>
      </c>
      <c r="L7646">
        <v>99</v>
      </c>
      <c r="M7646" t="s">
        <v>48</v>
      </c>
      <c r="N7646">
        <v>999</v>
      </c>
      <c r="O7646" t="s">
        <v>42</v>
      </c>
      <c r="P7646">
        <v>3</v>
      </c>
      <c r="T7646" s="3" t="str">
        <f t="shared" si="239"/>
        <v>.</v>
      </c>
      <c r="U7646" s="3" t="str">
        <f>IF(AND(R7646&lt;&gt;"_U",N7646&lt;&gt;9999,N7646&lt;&gt;999,L7646&lt;&gt;"Median"),IFERROR(VLOOKUP(A7646,'TA Total'!A:P,16,0),"."),".")</f>
        <v>.</v>
      </c>
    </row>
    <row r="7647" spans="1:21" x14ac:dyDescent="0.3">
      <c r="A7647" s="1" t="str">
        <f t="shared" si="238"/>
        <v>2023|Buller District|Total - total household income</v>
      </c>
      <c r="B7647" t="s">
        <v>18</v>
      </c>
      <c r="C7647" t="s">
        <v>19</v>
      </c>
      <c r="D7647" t="s">
        <v>20</v>
      </c>
      <c r="E7647" t="s">
        <v>21</v>
      </c>
      <c r="F7647">
        <v>2023</v>
      </c>
      <c r="G7647">
        <v>2023</v>
      </c>
      <c r="H7647">
        <v>55</v>
      </c>
      <c r="I7647" t="s">
        <v>98</v>
      </c>
      <c r="J7647">
        <v>99</v>
      </c>
      <c r="K7647" t="s">
        <v>23</v>
      </c>
      <c r="L7647">
        <v>99</v>
      </c>
      <c r="M7647" t="s">
        <v>48</v>
      </c>
      <c r="N7647">
        <v>3</v>
      </c>
      <c r="O7647" t="s">
        <v>25</v>
      </c>
      <c r="P7647">
        <v>303</v>
      </c>
      <c r="T7647" s="3">
        <f t="shared" si="239"/>
        <v>6.25</v>
      </c>
      <c r="U7647" s="3">
        <f>IF(AND(R7647&lt;&gt;"_U",N7647&lt;&gt;9999,N7647&lt;&gt;999,L7647&lt;&gt;"Median"),IFERROR(VLOOKUP(A7647,'TA Total'!A:P,16,0),"."),".")</f>
        <v>4848</v>
      </c>
    </row>
    <row r="7648" spans="1:21" x14ac:dyDescent="0.3">
      <c r="A7648" s="1" t="str">
        <f t="shared" si="238"/>
        <v>2023|Buller District|Total - total household income</v>
      </c>
      <c r="B7648" t="s">
        <v>18</v>
      </c>
      <c r="C7648" t="s">
        <v>19</v>
      </c>
      <c r="D7648" t="s">
        <v>20</v>
      </c>
      <c r="E7648" t="s">
        <v>21</v>
      </c>
      <c r="F7648">
        <v>2023</v>
      </c>
      <c r="G7648">
        <v>2023</v>
      </c>
      <c r="H7648">
        <v>55</v>
      </c>
      <c r="I7648" t="s">
        <v>98</v>
      </c>
      <c r="J7648">
        <v>99</v>
      </c>
      <c r="K7648" t="s">
        <v>23</v>
      </c>
      <c r="L7648">
        <v>99</v>
      </c>
      <c r="M7648" t="s">
        <v>48</v>
      </c>
      <c r="N7648">
        <v>2</v>
      </c>
      <c r="O7648" t="s">
        <v>28</v>
      </c>
      <c r="P7648">
        <v>1239</v>
      </c>
      <c r="T7648" s="3">
        <f t="shared" si="239"/>
        <v>25.56</v>
      </c>
      <c r="U7648" s="3">
        <f>IF(AND(R7648&lt;&gt;"_U",N7648&lt;&gt;9999,N7648&lt;&gt;999,L7648&lt;&gt;"Median"),IFERROR(VLOOKUP(A7648,'TA Total'!A:P,16,0),"."),".")</f>
        <v>4848</v>
      </c>
    </row>
    <row r="7649" spans="1:21" x14ac:dyDescent="0.3">
      <c r="A7649" s="1" t="str">
        <f t="shared" si="238"/>
        <v>2023|Buller District|Total - total household income</v>
      </c>
      <c r="B7649" t="s">
        <v>18</v>
      </c>
      <c r="C7649" t="s">
        <v>19</v>
      </c>
      <c r="D7649" t="s">
        <v>20</v>
      </c>
      <c r="E7649" t="s">
        <v>21</v>
      </c>
      <c r="F7649">
        <v>2023</v>
      </c>
      <c r="G7649">
        <v>2023</v>
      </c>
      <c r="H7649">
        <v>55</v>
      </c>
      <c r="I7649" t="s">
        <v>98</v>
      </c>
      <c r="J7649">
        <v>99</v>
      </c>
      <c r="K7649" t="s">
        <v>23</v>
      </c>
      <c r="L7649">
        <v>99</v>
      </c>
      <c r="M7649" t="s">
        <v>48</v>
      </c>
      <c r="N7649">
        <v>1</v>
      </c>
      <c r="O7649" t="s">
        <v>33</v>
      </c>
      <c r="P7649">
        <v>3303</v>
      </c>
      <c r="T7649" s="3">
        <f t="shared" si="239"/>
        <v>68.13</v>
      </c>
      <c r="U7649" s="3">
        <f>IF(AND(R7649&lt;&gt;"_U",N7649&lt;&gt;9999,N7649&lt;&gt;999,L7649&lt;&gt;"Median"),IFERROR(VLOOKUP(A7649,'TA Total'!A:P,16,0),"."),".")</f>
        <v>4848</v>
      </c>
    </row>
    <row r="7650" spans="1:21" x14ac:dyDescent="0.3">
      <c r="A7650" s="1" t="str">
        <f t="shared" si="238"/>
        <v>2023|Buller District|Total - total household income</v>
      </c>
      <c r="B7650" t="s">
        <v>18</v>
      </c>
      <c r="C7650" t="s">
        <v>19</v>
      </c>
      <c r="D7650" t="s">
        <v>20</v>
      </c>
      <c r="E7650" t="s">
        <v>21</v>
      </c>
      <c r="F7650">
        <v>2023</v>
      </c>
      <c r="G7650">
        <v>2023</v>
      </c>
      <c r="H7650">
        <v>55</v>
      </c>
      <c r="I7650" t="s">
        <v>98</v>
      </c>
      <c r="J7650">
        <v>99</v>
      </c>
      <c r="K7650" t="s">
        <v>23</v>
      </c>
      <c r="L7650">
        <v>99</v>
      </c>
      <c r="M7650" t="s">
        <v>48</v>
      </c>
      <c r="N7650">
        <v>9999</v>
      </c>
      <c r="O7650" t="s">
        <v>40</v>
      </c>
      <c r="P7650">
        <v>4848</v>
      </c>
      <c r="T7650" s="3" t="str">
        <f t="shared" si="239"/>
        <v>.</v>
      </c>
      <c r="U7650" s="3" t="str">
        <f>IF(AND(R7650&lt;&gt;"_U",N7650&lt;&gt;9999,N7650&lt;&gt;999,L7650&lt;&gt;"Median"),IFERROR(VLOOKUP(A7650,'TA Total'!A:P,16,0),"."),".")</f>
        <v>.</v>
      </c>
    </row>
    <row r="7651" spans="1:21" x14ac:dyDescent="0.3">
      <c r="A7651" s="1" t="str">
        <f t="shared" si="238"/>
        <v>2023|Buller District|Total - total household income</v>
      </c>
      <c r="B7651" t="s">
        <v>18</v>
      </c>
      <c r="C7651" t="s">
        <v>19</v>
      </c>
      <c r="D7651" t="s">
        <v>20</v>
      </c>
      <c r="E7651" t="s">
        <v>21</v>
      </c>
      <c r="F7651">
        <v>2023</v>
      </c>
      <c r="G7651">
        <v>2023</v>
      </c>
      <c r="H7651">
        <v>55</v>
      </c>
      <c r="I7651" t="s">
        <v>98</v>
      </c>
      <c r="J7651">
        <v>99</v>
      </c>
      <c r="K7651" t="s">
        <v>23</v>
      </c>
      <c r="L7651">
        <v>99</v>
      </c>
      <c r="M7651" t="s">
        <v>48</v>
      </c>
      <c r="N7651">
        <v>7777</v>
      </c>
      <c r="O7651" t="s">
        <v>37</v>
      </c>
      <c r="P7651">
        <v>4848</v>
      </c>
      <c r="T7651" s="3">
        <f t="shared" si="239"/>
        <v>100</v>
      </c>
      <c r="U7651" s="3">
        <f>IF(AND(R7651&lt;&gt;"_U",N7651&lt;&gt;9999,N7651&lt;&gt;999,L7651&lt;&gt;"Median"),IFERROR(VLOOKUP(A7651,'TA Total'!A:P,16,0),"."),".")</f>
        <v>4848</v>
      </c>
    </row>
    <row r="7652" spans="1:21" x14ac:dyDescent="0.3">
      <c r="A7652" s="1" t="str">
        <f t="shared" si="238"/>
        <v>2023|Buller District|Median ($) - total household income</v>
      </c>
      <c r="B7652" t="s">
        <v>18</v>
      </c>
      <c r="C7652" t="s">
        <v>19</v>
      </c>
      <c r="D7652" t="s">
        <v>20</v>
      </c>
      <c r="E7652" t="s">
        <v>21</v>
      </c>
      <c r="F7652">
        <v>2023</v>
      </c>
      <c r="G7652">
        <v>2023</v>
      </c>
      <c r="H7652">
        <v>55</v>
      </c>
      <c r="I7652" t="s">
        <v>98</v>
      </c>
      <c r="J7652">
        <v>99</v>
      </c>
      <c r="K7652" t="s">
        <v>23</v>
      </c>
      <c r="L7652" t="s">
        <v>56</v>
      </c>
      <c r="M7652" t="s">
        <v>57</v>
      </c>
      <c r="N7652">
        <v>7777</v>
      </c>
      <c r="O7652" t="s">
        <v>37</v>
      </c>
      <c r="P7652">
        <v>51800</v>
      </c>
      <c r="T7652" s="3" t="str">
        <f t="shared" si="239"/>
        <v>.</v>
      </c>
      <c r="U7652" s="3" t="str">
        <f>IF(AND(R7652&lt;&gt;"_U",N7652&lt;&gt;9999,N7652&lt;&gt;999,L7652&lt;&gt;"Median"),IFERROR(VLOOKUP(A7652,'TA Total'!A:P,16,0),"."),".")</f>
        <v>.</v>
      </c>
    </row>
    <row r="7653" spans="1:21" x14ac:dyDescent="0.3">
      <c r="A7653" s="1" t="str">
        <f t="shared" si="238"/>
        <v>2023|Buller District|Median ($) - total household income</v>
      </c>
      <c r="B7653" t="s">
        <v>18</v>
      </c>
      <c r="C7653" t="s">
        <v>19</v>
      </c>
      <c r="D7653" t="s">
        <v>20</v>
      </c>
      <c r="E7653" t="s">
        <v>21</v>
      </c>
      <c r="F7653">
        <v>2023</v>
      </c>
      <c r="G7653">
        <v>2023</v>
      </c>
      <c r="H7653">
        <v>55</v>
      </c>
      <c r="I7653" t="s">
        <v>98</v>
      </c>
      <c r="J7653">
        <v>99</v>
      </c>
      <c r="K7653" t="s">
        <v>23</v>
      </c>
      <c r="L7653" t="s">
        <v>56</v>
      </c>
      <c r="M7653" t="s">
        <v>57</v>
      </c>
      <c r="N7653">
        <v>3</v>
      </c>
      <c r="O7653" t="s">
        <v>25</v>
      </c>
      <c r="P7653">
        <v>50000</v>
      </c>
      <c r="T7653" s="3" t="str">
        <f t="shared" si="239"/>
        <v>.</v>
      </c>
      <c r="U7653" s="3" t="str">
        <f>IF(AND(R7653&lt;&gt;"_U",N7653&lt;&gt;9999,N7653&lt;&gt;999,L7653&lt;&gt;"Median"),IFERROR(VLOOKUP(A7653,'TA Total'!A:P,16,0),"."),".")</f>
        <v>.</v>
      </c>
    </row>
    <row r="7654" spans="1:21" x14ac:dyDescent="0.3">
      <c r="A7654" s="1" t="str">
        <f t="shared" si="238"/>
        <v>2023|Buller District|Median ($) - total household income</v>
      </c>
      <c r="B7654" t="s">
        <v>18</v>
      </c>
      <c r="C7654" t="s">
        <v>19</v>
      </c>
      <c r="D7654" t="s">
        <v>20</v>
      </c>
      <c r="E7654" t="s">
        <v>21</v>
      </c>
      <c r="F7654">
        <v>2023</v>
      </c>
      <c r="G7654">
        <v>2023</v>
      </c>
      <c r="H7654">
        <v>55</v>
      </c>
      <c r="I7654" t="s">
        <v>98</v>
      </c>
      <c r="J7654">
        <v>99</v>
      </c>
      <c r="K7654" t="s">
        <v>23</v>
      </c>
      <c r="L7654" t="s">
        <v>56</v>
      </c>
      <c r="M7654" t="s">
        <v>57</v>
      </c>
      <c r="N7654">
        <v>9999</v>
      </c>
      <c r="O7654" t="s">
        <v>40</v>
      </c>
      <c r="P7654">
        <v>51800</v>
      </c>
      <c r="T7654" s="3" t="str">
        <f t="shared" si="239"/>
        <v>.</v>
      </c>
      <c r="U7654" s="3" t="str">
        <f>IF(AND(R7654&lt;&gt;"_U",N7654&lt;&gt;9999,N7654&lt;&gt;999,L7654&lt;&gt;"Median"),IFERROR(VLOOKUP(A7654,'TA Total'!A:P,16,0),"."),".")</f>
        <v>.</v>
      </c>
    </row>
    <row r="7655" spans="1:21" x14ac:dyDescent="0.3">
      <c r="A7655" s="1" t="str">
        <f t="shared" si="238"/>
        <v>2023|Buller District|Median ($) - total household income</v>
      </c>
      <c r="B7655" t="s">
        <v>18</v>
      </c>
      <c r="C7655" t="s">
        <v>19</v>
      </c>
      <c r="D7655" t="s">
        <v>20</v>
      </c>
      <c r="E7655" t="s">
        <v>21</v>
      </c>
      <c r="F7655">
        <v>2023</v>
      </c>
      <c r="G7655">
        <v>2023</v>
      </c>
      <c r="H7655">
        <v>55</v>
      </c>
      <c r="I7655" t="s">
        <v>98</v>
      </c>
      <c r="J7655">
        <v>99</v>
      </c>
      <c r="K7655" t="s">
        <v>23</v>
      </c>
      <c r="L7655" t="s">
        <v>56</v>
      </c>
      <c r="M7655" t="s">
        <v>57</v>
      </c>
      <c r="N7655">
        <v>2</v>
      </c>
      <c r="O7655" t="s">
        <v>28</v>
      </c>
      <c r="P7655">
        <v>44800</v>
      </c>
      <c r="T7655" s="3" t="str">
        <f t="shared" si="239"/>
        <v>.</v>
      </c>
      <c r="U7655" s="3" t="str">
        <f>IF(AND(R7655&lt;&gt;"_U",N7655&lt;&gt;9999,N7655&lt;&gt;999,L7655&lt;&gt;"Median"),IFERROR(VLOOKUP(A7655,'TA Total'!A:P,16,0),"."),".")</f>
        <v>.</v>
      </c>
    </row>
    <row r="7656" spans="1:21" x14ac:dyDescent="0.3">
      <c r="A7656" s="1" t="str">
        <f t="shared" si="238"/>
        <v>2023|Buller District|Median ($) - total household income</v>
      </c>
      <c r="B7656" t="s">
        <v>18</v>
      </c>
      <c r="C7656" t="s">
        <v>19</v>
      </c>
      <c r="D7656" t="s">
        <v>20</v>
      </c>
      <c r="E7656" t="s">
        <v>21</v>
      </c>
      <c r="F7656">
        <v>2023</v>
      </c>
      <c r="G7656">
        <v>2023</v>
      </c>
      <c r="H7656">
        <v>55</v>
      </c>
      <c r="I7656" t="s">
        <v>98</v>
      </c>
      <c r="J7656">
        <v>99</v>
      </c>
      <c r="K7656" t="s">
        <v>23</v>
      </c>
      <c r="L7656" t="s">
        <v>56</v>
      </c>
      <c r="M7656" t="s">
        <v>57</v>
      </c>
      <c r="N7656">
        <v>999</v>
      </c>
      <c r="O7656" t="s">
        <v>42</v>
      </c>
      <c r="R7656" t="s">
        <v>61</v>
      </c>
      <c r="S7656" t="s">
        <v>62</v>
      </c>
      <c r="T7656" s="3" t="str">
        <f t="shared" si="239"/>
        <v>.</v>
      </c>
      <c r="U7656" s="3" t="str">
        <f>IF(AND(R7656&lt;&gt;"_U",N7656&lt;&gt;9999,N7656&lt;&gt;999,L7656&lt;&gt;"Median"),IFERROR(VLOOKUP(A7656,'TA Total'!A:P,16,0),"."),".")</f>
        <v>.</v>
      </c>
    </row>
    <row r="7657" spans="1:21" x14ac:dyDescent="0.3">
      <c r="A7657" s="1" t="str">
        <f t="shared" si="238"/>
        <v>2023|Buller District|Median ($) - total household income</v>
      </c>
      <c r="B7657" t="s">
        <v>18</v>
      </c>
      <c r="C7657" t="s">
        <v>19</v>
      </c>
      <c r="D7657" t="s">
        <v>20</v>
      </c>
      <c r="E7657" t="s">
        <v>21</v>
      </c>
      <c r="F7657">
        <v>2023</v>
      </c>
      <c r="G7657">
        <v>2023</v>
      </c>
      <c r="H7657">
        <v>55</v>
      </c>
      <c r="I7657" t="s">
        <v>98</v>
      </c>
      <c r="J7657">
        <v>99</v>
      </c>
      <c r="K7657" t="s">
        <v>23</v>
      </c>
      <c r="L7657" t="s">
        <v>56</v>
      </c>
      <c r="M7657" t="s">
        <v>57</v>
      </c>
      <c r="N7657">
        <v>1</v>
      </c>
      <c r="O7657" t="s">
        <v>33</v>
      </c>
      <c r="P7657">
        <v>55100</v>
      </c>
      <c r="T7657" s="3" t="str">
        <f t="shared" si="239"/>
        <v>.</v>
      </c>
      <c r="U7657" s="3" t="str">
        <f>IF(AND(R7657&lt;&gt;"_U",N7657&lt;&gt;9999,N7657&lt;&gt;999,L7657&lt;&gt;"Median"),IFERROR(VLOOKUP(A7657,'TA Total'!A:P,16,0),"."),".")</f>
        <v>.</v>
      </c>
    </row>
    <row r="7658" spans="1:21" x14ac:dyDescent="0.3">
      <c r="A7658" s="1" t="str">
        <f t="shared" si="238"/>
        <v>2023|Grey District|$20,000 or less</v>
      </c>
      <c r="B7658" t="s">
        <v>18</v>
      </c>
      <c r="C7658" t="s">
        <v>19</v>
      </c>
      <c r="D7658" t="s">
        <v>20</v>
      </c>
      <c r="E7658" t="s">
        <v>21</v>
      </c>
      <c r="F7658">
        <v>2023</v>
      </c>
      <c r="G7658">
        <v>2023</v>
      </c>
      <c r="H7658">
        <v>56</v>
      </c>
      <c r="I7658" t="s">
        <v>142</v>
      </c>
      <c r="J7658">
        <v>99</v>
      </c>
      <c r="K7658" t="s">
        <v>23</v>
      </c>
      <c r="L7658">
        <v>1</v>
      </c>
      <c r="M7658" t="s">
        <v>39</v>
      </c>
      <c r="N7658">
        <v>999</v>
      </c>
      <c r="O7658" t="s">
        <v>42</v>
      </c>
      <c r="P7658">
        <v>0</v>
      </c>
      <c r="T7658" s="3" t="str">
        <f t="shared" si="239"/>
        <v>.</v>
      </c>
      <c r="U7658" s="3" t="str">
        <f>IF(AND(R7658&lt;&gt;"_U",N7658&lt;&gt;9999,N7658&lt;&gt;999,L7658&lt;&gt;"Median"),IFERROR(VLOOKUP(A7658,'TA Total'!A:P,16,0),"."),".")</f>
        <v>.</v>
      </c>
    </row>
    <row r="7659" spans="1:21" x14ac:dyDescent="0.3">
      <c r="A7659" s="1" t="str">
        <f t="shared" si="238"/>
        <v>2023|Grey District|$20,000 or less</v>
      </c>
      <c r="B7659" t="s">
        <v>18</v>
      </c>
      <c r="C7659" t="s">
        <v>19</v>
      </c>
      <c r="D7659" t="s">
        <v>20</v>
      </c>
      <c r="E7659" t="s">
        <v>21</v>
      </c>
      <c r="F7659">
        <v>2023</v>
      </c>
      <c r="G7659">
        <v>2023</v>
      </c>
      <c r="H7659">
        <v>56</v>
      </c>
      <c r="I7659" t="s">
        <v>142</v>
      </c>
      <c r="J7659">
        <v>99</v>
      </c>
      <c r="K7659" t="s">
        <v>23</v>
      </c>
      <c r="L7659">
        <v>1</v>
      </c>
      <c r="M7659" t="s">
        <v>39</v>
      </c>
      <c r="N7659">
        <v>3</v>
      </c>
      <c r="O7659" t="s">
        <v>25</v>
      </c>
      <c r="P7659">
        <v>24</v>
      </c>
      <c r="T7659" s="3">
        <f t="shared" si="239"/>
        <v>6.35</v>
      </c>
      <c r="U7659" s="3">
        <f>IF(AND(R7659&lt;&gt;"_U",N7659&lt;&gt;9999,N7659&lt;&gt;999,L7659&lt;&gt;"Median"),IFERROR(VLOOKUP(A7659,'TA Total'!A:P,16,0),"."),".")</f>
        <v>378</v>
      </c>
    </row>
    <row r="7660" spans="1:21" x14ac:dyDescent="0.3">
      <c r="A7660" s="1" t="str">
        <f t="shared" si="238"/>
        <v>2023|Grey District|$20,000 or less</v>
      </c>
      <c r="B7660" t="s">
        <v>18</v>
      </c>
      <c r="C7660" t="s">
        <v>19</v>
      </c>
      <c r="D7660" t="s">
        <v>20</v>
      </c>
      <c r="E7660" t="s">
        <v>21</v>
      </c>
      <c r="F7660">
        <v>2023</v>
      </c>
      <c r="G7660">
        <v>2023</v>
      </c>
      <c r="H7660">
        <v>56</v>
      </c>
      <c r="I7660" t="s">
        <v>142</v>
      </c>
      <c r="J7660">
        <v>99</v>
      </c>
      <c r="K7660" t="s">
        <v>23</v>
      </c>
      <c r="L7660">
        <v>1</v>
      </c>
      <c r="M7660" t="s">
        <v>39</v>
      </c>
      <c r="N7660">
        <v>2</v>
      </c>
      <c r="O7660" t="s">
        <v>28</v>
      </c>
      <c r="P7660">
        <v>150</v>
      </c>
      <c r="T7660" s="3">
        <f t="shared" si="239"/>
        <v>39.68</v>
      </c>
      <c r="U7660" s="3">
        <f>IF(AND(R7660&lt;&gt;"_U",N7660&lt;&gt;9999,N7660&lt;&gt;999,L7660&lt;&gt;"Median"),IFERROR(VLOOKUP(A7660,'TA Total'!A:P,16,0),"."),".")</f>
        <v>378</v>
      </c>
    </row>
    <row r="7661" spans="1:21" x14ac:dyDescent="0.3">
      <c r="A7661" s="1" t="str">
        <f t="shared" si="238"/>
        <v>2023|Grey District|$20,000 or less</v>
      </c>
      <c r="B7661" t="s">
        <v>18</v>
      </c>
      <c r="C7661" t="s">
        <v>19</v>
      </c>
      <c r="D7661" t="s">
        <v>20</v>
      </c>
      <c r="E7661" t="s">
        <v>21</v>
      </c>
      <c r="F7661">
        <v>2023</v>
      </c>
      <c r="G7661">
        <v>2023</v>
      </c>
      <c r="H7661">
        <v>56</v>
      </c>
      <c r="I7661" t="s">
        <v>142</v>
      </c>
      <c r="J7661">
        <v>99</v>
      </c>
      <c r="K7661" t="s">
        <v>23</v>
      </c>
      <c r="L7661">
        <v>1</v>
      </c>
      <c r="M7661" t="s">
        <v>39</v>
      </c>
      <c r="N7661">
        <v>1</v>
      </c>
      <c r="O7661" t="s">
        <v>33</v>
      </c>
      <c r="P7661">
        <v>204</v>
      </c>
      <c r="T7661" s="3">
        <f t="shared" si="239"/>
        <v>53.97</v>
      </c>
      <c r="U7661" s="3">
        <f>IF(AND(R7661&lt;&gt;"_U",N7661&lt;&gt;9999,N7661&lt;&gt;999,L7661&lt;&gt;"Median"),IFERROR(VLOOKUP(A7661,'TA Total'!A:P,16,0),"."),".")</f>
        <v>378</v>
      </c>
    </row>
    <row r="7662" spans="1:21" x14ac:dyDescent="0.3">
      <c r="A7662" s="1" t="str">
        <f t="shared" si="238"/>
        <v>2023|Grey District|$20,000 or less</v>
      </c>
      <c r="B7662" t="s">
        <v>18</v>
      </c>
      <c r="C7662" t="s">
        <v>19</v>
      </c>
      <c r="D7662" t="s">
        <v>20</v>
      </c>
      <c r="E7662" t="s">
        <v>21</v>
      </c>
      <c r="F7662">
        <v>2023</v>
      </c>
      <c r="G7662">
        <v>2023</v>
      </c>
      <c r="H7662">
        <v>56</v>
      </c>
      <c r="I7662" t="s">
        <v>142</v>
      </c>
      <c r="J7662">
        <v>99</v>
      </c>
      <c r="K7662" t="s">
        <v>23</v>
      </c>
      <c r="L7662">
        <v>1</v>
      </c>
      <c r="M7662" t="s">
        <v>39</v>
      </c>
      <c r="N7662">
        <v>9999</v>
      </c>
      <c r="O7662" t="s">
        <v>40</v>
      </c>
      <c r="P7662">
        <v>378</v>
      </c>
      <c r="T7662" s="3" t="str">
        <f t="shared" si="239"/>
        <v>.</v>
      </c>
      <c r="U7662" s="3" t="str">
        <f>IF(AND(R7662&lt;&gt;"_U",N7662&lt;&gt;9999,N7662&lt;&gt;999,L7662&lt;&gt;"Median"),IFERROR(VLOOKUP(A7662,'TA Total'!A:P,16,0),"."),".")</f>
        <v>.</v>
      </c>
    </row>
    <row r="7663" spans="1:21" x14ac:dyDescent="0.3">
      <c r="A7663" s="1" t="str">
        <f t="shared" si="238"/>
        <v>2023|Grey District|$20,000 or less</v>
      </c>
      <c r="B7663" t="s">
        <v>18</v>
      </c>
      <c r="C7663" t="s">
        <v>19</v>
      </c>
      <c r="D7663" t="s">
        <v>20</v>
      </c>
      <c r="E7663" t="s">
        <v>21</v>
      </c>
      <c r="F7663">
        <v>2023</v>
      </c>
      <c r="G7663">
        <v>2023</v>
      </c>
      <c r="H7663">
        <v>56</v>
      </c>
      <c r="I7663" t="s">
        <v>142</v>
      </c>
      <c r="J7663">
        <v>99</v>
      </c>
      <c r="K7663" t="s">
        <v>23</v>
      </c>
      <c r="L7663">
        <v>1</v>
      </c>
      <c r="M7663" t="s">
        <v>39</v>
      </c>
      <c r="N7663">
        <v>7777</v>
      </c>
      <c r="O7663" t="s">
        <v>37</v>
      </c>
      <c r="P7663">
        <v>378</v>
      </c>
      <c r="T7663" s="3">
        <f t="shared" si="239"/>
        <v>100</v>
      </c>
      <c r="U7663" s="3">
        <f>IF(AND(R7663&lt;&gt;"_U",N7663&lt;&gt;9999,N7663&lt;&gt;999,L7663&lt;&gt;"Median"),IFERROR(VLOOKUP(A7663,'TA Total'!A:P,16,0),"."),".")</f>
        <v>378</v>
      </c>
    </row>
    <row r="7664" spans="1:21" x14ac:dyDescent="0.3">
      <c r="A7664" s="1" t="str">
        <f t="shared" si="238"/>
        <v>2023|Grey District|$20,001-$30,000</v>
      </c>
      <c r="B7664" t="s">
        <v>18</v>
      </c>
      <c r="C7664" t="s">
        <v>19</v>
      </c>
      <c r="D7664" t="s">
        <v>20</v>
      </c>
      <c r="E7664" t="s">
        <v>21</v>
      </c>
      <c r="F7664">
        <v>2023</v>
      </c>
      <c r="G7664">
        <v>2023</v>
      </c>
      <c r="H7664">
        <v>56</v>
      </c>
      <c r="I7664" t="s">
        <v>142</v>
      </c>
      <c r="J7664">
        <v>99</v>
      </c>
      <c r="K7664" t="s">
        <v>23</v>
      </c>
      <c r="L7664">
        <v>2</v>
      </c>
      <c r="M7664" t="s">
        <v>24</v>
      </c>
      <c r="N7664">
        <v>3</v>
      </c>
      <c r="O7664" t="s">
        <v>25</v>
      </c>
      <c r="P7664">
        <v>51</v>
      </c>
      <c r="T7664" s="3">
        <f t="shared" si="239"/>
        <v>6.97</v>
      </c>
      <c r="U7664" s="3">
        <f>IF(AND(R7664&lt;&gt;"_U",N7664&lt;&gt;9999,N7664&lt;&gt;999,L7664&lt;&gt;"Median"),IFERROR(VLOOKUP(A7664,'TA Total'!A:P,16,0),"."),".")</f>
        <v>732</v>
      </c>
    </row>
    <row r="7665" spans="1:21" x14ac:dyDescent="0.3">
      <c r="A7665" s="1" t="str">
        <f t="shared" si="238"/>
        <v>2023|Grey District|$20,001-$30,000</v>
      </c>
      <c r="B7665" t="s">
        <v>18</v>
      </c>
      <c r="C7665" t="s">
        <v>19</v>
      </c>
      <c r="D7665" t="s">
        <v>20</v>
      </c>
      <c r="E7665" t="s">
        <v>21</v>
      </c>
      <c r="F7665">
        <v>2023</v>
      </c>
      <c r="G7665">
        <v>2023</v>
      </c>
      <c r="H7665">
        <v>56</v>
      </c>
      <c r="I7665" t="s">
        <v>142</v>
      </c>
      <c r="J7665">
        <v>99</v>
      </c>
      <c r="K7665" t="s">
        <v>23</v>
      </c>
      <c r="L7665">
        <v>2</v>
      </c>
      <c r="M7665" t="s">
        <v>24</v>
      </c>
      <c r="N7665">
        <v>7777</v>
      </c>
      <c r="O7665" t="s">
        <v>37</v>
      </c>
      <c r="P7665">
        <v>732</v>
      </c>
      <c r="T7665" s="3">
        <f t="shared" si="239"/>
        <v>100</v>
      </c>
      <c r="U7665" s="3">
        <f>IF(AND(R7665&lt;&gt;"_U",N7665&lt;&gt;9999,N7665&lt;&gt;999,L7665&lt;&gt;"Median"),IFERROR(VLOOKUP(A7665,'TA Total'!A:P,16,0),"."),".")</f>
        <v>732</v>
      </c>
    </row>
    <row r="7666" spans="1:21" x14ac:dyDescent="0.3">
      <c r="A7666" s="1" t="str">
        <f t="shared" si="238"/>
        <v>2023|Grey District|$20,001-$30,000</v>
      </c>
      <c r="B7666" t="s">
        <v>18</v>
      </c>
      <c r="C7666" t="s">
        <v>19</v>
      </c>
      <c r="D7666" t="s">
        <v>20</v>
      </c>
      <c r="E7666" t="s">
        <v>21</v>
      </c>
      <c r="F7666">
        <v>2023</v>
      </c>
      <c r="G7666">
        <v>2023</v>
      </c>
      <c r="H7666">
        <v>56</v>
      </c>
      <c r="I7666" t="s">
        <v>142</v>
      </c>
      <c r="J7666">
        <v>99</v>
      </c>
      <c r="K7666" t="s">
        <v>23</v>
      </c>
      <c r="L7666">
        <v>2</v>
      </c>
      <c r="M7666" t="s">
        <v>24</v>
      </c>
      <c r="N7666">
        <v>999</v>
      </c>
      <c r="O7666" t="s">
        <v>42</v>
      </c>
      <c r="P7666">
        <v>0</v>
      </c>
      <c r="T7666" s="3" t="str">
        <f t="shared" si="239"/>
        <v>.</v>
      </c>
      <c r="U7666" s="3" t="str">
        <f>IF(AND(R7666&lt;&gt;"_U",N7666&lt;&gt;9999,N7666&lt;&gt;999,L7666&lt;&gt;"Median"),IFERROR(VLOOKUP(A7666,'TA Total'!A:P,16,0),"."),".")</f>
        <v>.</v>
      </c>
    </row>
    <row r="7667" spans="1:21" x14ac:dyDescent="0.3">
      <c r="A7667" s="1" t="str">
        <f t="shared" si="238"/>
        <v>2023|Grey District|$20,001-$30,000</v>
      </c>
      <c r="B7667" t="s">
        <v>18</v>
      </c>
      <c r="C7667" t="s">
        <v>19</v>
      </c>
      <c r="D7667" t="s">
        <v>20</v>
      </c>
      <c r="E7667" t="s">
        <v>21</v>
      </c>
      <c r="F7667">
        <v>2023</v>
      </c>
      <c r="G7667">
        <v>2023</v>
      </c>
      <c r="H7667">
        <v>56</v>
      </c>
      <c r="I7667" t="s">
        <v>142</v>
      </c>
      <c r="J7667">
        <v>99</v>
      </c>
      <c r="K7667" t="s">
        <v>23</v>
      </c>
      <c r="L7667">
        <v>2</v>
      </c>
      <c r="M7667" t="s">
        <v>24</v>
      </c>
      <c r="N7667">
        <v>2</v>
      </c>
      <c r="O7667" t="s">
        <v>28</v>
      </c>
      <c r="P7667">
        <v>243</v>
      </c>
      <c r="T7667" s="3">
        <f t="shared" si="239"/>
        <v>33.200000000000003</v>
      </c>
      <c r="U7667" s="3">
        <f>IF(AND(R7667&lt;&gt;"_U",N7667&lt;&gt;9999,N7667&lt;&gt;999,L7667&lt;&gt;"Median"),IFERROR(VLOOKUP(A7667,'TA Total'!A:P,16,0),"."),".")</f>
        <v>732</v>
      </c>
    </row>
    <row r="7668" spans="1:21" x14ac:dyDescent="0.3">
      <c r="A7668" s="1" t="str">
        <f t="shared" si="238"/>
        <v>2023|Grey District|$20,001-$30,000</v>
      </c>
      <c r="B7668" t="s">
        <v>18</v>
      </c>
      <c r="C7668" t="s">
        <v>19</v>
      </c>
      <c r="D7668" t="s">
        <v>20</v>
      </c>
      <c r="E7668" t="s">
        <v>21</v>
      </c>
      <c r="F7668">
        <v>2023</v>
      </c>
      <c r="G7668">
        <v>2023</v>
      </c>
      <c r="H7668">
        <v>56</v>
      </c>
      <c r="I7668" t="s">
        <v>142</v>
      </c>
      <c r="J7668">
        <v>99</v>
      </c>
      <c r="K7668" t="s">
        <v>23</v>
      </c>
      <c r="L7668">
        <v>2</v>
      </c>
      <c r="M7668" t="s">
        <v>24</v>
      </c>
      <c r="N7668">
        <v>1</v>
      </c>
      <c r="O7668" t="s">
        <v>33</v>
      </c>
      <c r="P7668">
        <v>435</v>
      </c>
      <c r="T7668" s="3">
        <f t="shared" si="239"/>
        <v>59.43</v>
      </c>
      <c r="U7668" s="3">
        <f>IF(AND(R7668&lt;&gt;"_U",N7668&lt;&gt;9999,N7668&lt;&gt;999,L7668&lt;&gt;"Median"),IFERROR(VLOOKUP(A7668,'TA Total'!A:P,16,0),"."),".")</f>
        <v>732</v>
      </c>
    </row>
    <row r="7669" spans="1:21" x14ac:dyDescent="0.3">
      <c r="A7669" s="1" t="str">
        <f t="shared" si="238"/>
        <v>2023|Grey District|$20,001-$30,000</v>
      </c>
      <c r="B7669" t="s">
        <v>18</v>
      </c>
      <c r="C7669" t="s">
        <v>19</v>
      </c>
      <c r="D7669" t="s">
        <v>20</v>
      </c>
      <c r="E7669" t="s">
        <v>21</v>
      </c>
      <c r="F7669">
        <v>2023</v>
      </c>
      <c r="G7669">
        <v>2023</v>
      </c>
      <c r="H7669">
        <v>56</v>
      </c>
      <c r="I7669" t="s">
        <v>142</v>
      </c>
      <c r="J7669">
        <v>99</v>
      </c>
      <c r="K7669" t="s">
        <v>23</v>
      </c>
      <c r="L7669">
        <v>2</v>
      </c>
      <c r="M7669" t="s">
        <v>24</v>
      </c>
      <c r="N7669">
        <v>9999</v>
      </c>
      <c r="O7669" t="s">
        <v>40</v>
      </c>
      <c r="P7669">
        <v>732</v>
      </c>
      <c r="T7669" s="3" t="str">
        <f t="shared" si="239"/>
        <v>.</v>
      </c>
      <c r="U7669" s="3" t="str">
        <f>IF(AND(R7669&lt;&gt;"_U",N7669&lt;&gt;9999,N7669&lt;&gt;999,L7669&lt;&gt;"Median"),IFERROR(VLOOKUP(A7669,'TA Total'!A:P,16,0),"."),".")</f>
        <v>.</v>
      </c>
    </row>
    <row r="7670" spans="1:21" x14ac:dyDescent="0.3">
      <c r="A7670" s="1" t="str">
        <f t="shared" si="238"/>
        <v>2023|Grey District|$30,001-$50,000</v>
      </c>
      <c r="B7670" t="s">
        <v>18</v>
      </c>
      <c r="C7670" t="s">
        <v>19</v>
      </c>
      <c r="D7670" t="s">
        <v>20</v>
      </c>
      <c r="E7670" t="s">
        <v>21</v>
      </c>
      <c r="F7670">
        <v>2023</v>
      </c>
      <c r="G7670">
        <v>2023</v>
      </c>
      <c r="H7670">
        <v>56</v>
      </c>
      <c r="I7670" t="s">
        <v>142</v>
      </c>
      <c r="J7670">
        <v>99</v>
      </c>
      <c r="K7670" t="s">
        <v>23</v>
      </c>
      <c r="L7670">
        <v>3</v>
      </c>
      <c r="M7670" t="s">
        <v>45</v>
      </c>
      <c r="N7670">
        <v>1</v>
      </c>
      <c r="O7670" t="s">
        <v>33</v>
      </c>
      <c r="P7670">
        <v>615</v>
      </c>
      <c r="T7670" s="3">
        <f t="shared" si="239"/>
        <v>68.33</v>
      </c>
      <c r="U7670" s="3">
        <f>IF(AND(R7670&lt;&gt;"_U",N7670&lt;&gt;9999,N7670&lt;&gt;999,L7670&lt;&gt;"Median"),IFERROR(VLOOKUP(A7670,'TA Total'!A:P,16,0),"."),".")</f>
        <v>900</v>
      </c>
    </row>
    <row r="7671" spans="1:21" x14ac:dyDescent="0.3">
      <c r="A7671" s="1" t="str">
        <f t="shared" si="238"/>
        <v>2023|Grey District|$30,001-$50,000</v>
      </c>
      <c r="B7671" t="s">
        <v>18</v>
      </c>
      <c r="C7671" t="s">
        <v>19</v>
      </c>
      <c r="D7671" t="s">
        <v>20</v>
      </c>
      <c r="E7671" t="s">
        <v>21</v>
      </c>
      <c r="F7671">
        <v>2023</v>
      </c>
      <c r="G7671">
        <v>2023</v>
      </c>
      <c r="H7671">
        <v>56</v>
      </c>
      <c r="I7671" t="s">
        <v>142</v>
      </c>
      <c r="J7671">
        <v>99</v>
      </c>
      <c r="K7671" t="s">
        <v>23</v>
      </c>
      <c r="L7671">
        <v>3</v>
      </c>
      <c r="M7671" t="s">
        <v>45</v>
      </c>
      <c r="N7671">
        <v>2</v>
      </c>
      <c r="O7671" t="s">
        <v>28</v>
      </c>
      <c r="P7671">
        <v>216</v>
      </c>
      <c r="T7671" s="3">
        <f t="shared" si="239"/>
        <v>24</v>
      </c>
      <c r="U7671" s="3">
        <f>IF(AND(R7671&lt;&gt;"_U",N7671&lt;&gt;9999,N7671&lt;&gt;999,L7671&lt;&gt;"Median"),IFERROR(VLOOKUP(A7671,'TA Total'!A:P,16,0),"."),".")</f>
        <v>900</v>
      </c>
    </row>
    <row r="7672" spans="1:21" x14ac:dyDescent="0.3">
      <c r="A7672" s="1" t="str">
        <f t="shared" si="238"/>
        <v>2023|Grey District|$30,001-$50,000</v>
      </c>
      <c r="B7672" t="s">
        <v>18</v>
      </c>
      <c r="C7672" t="s">
        <v>19</v>
      </c>
      <c r="D7672" t="s">
        <v>20</v>
      </c>
      <c r="E7672" t="s">
        <v>21</v>
      </c>
      <c r="F7672">
        <v>2023</v>
      </c>
      <c r="G7672">
        <v>2023</v>
      </c>
      <c r="H7672">
        <v>56</v>
      </c>
      <c r="I7672" t="s">
        <v>142</v>
      </c>
      <c r="J7672">
        <v>99</v>
      </c>
      <c r="K7672" t="s">
        <v>23</v>
      </c>
      <c r="L7672">
        <v>3</v>
      </c>
      <c r="M7672" t="s">
        <v>45</v>
      </c>
      <c r="N7672">
        <v>9999</v>
      </c>
      <c r="O7672" t="s">
        <v>40</v>
      </c>
      <c r="P7672">
        <v>900</v>
      </c>
      <c r="T7672" s="3" t="str">
        <f t="shared" si="239"/>
        <v>.</v>
      </c>
      <c r="U7672" s="3" t="str">
        <f>IF(AND(R7672&lt;&gt;"_U",N7672&lt;&gt;9999,N7672&lt;&gt;999,L7672&lt;&gt;"Median"),IFERROR(VLOOKUP(A7672,'TA Total'!A:P,16,0),"."),".")</f>
        <v>.</v>
      </c>
    </row>
    <row r="7673" spans="1:21" x14ac:dyDescent="0.3">
      <c r="A7673" s="1" t="str">
        <f t="shared" si="238"/>
        <v>2023|Grey District|$30,001-$50,000</v>
      </c>
      <c r="B7673" t="s">
        <v>18</v>
      </c>
      <c r="C7673" t="s">
        <v>19</v>
      </c>
      <c r="D7673" t="s">
        <v>20</v>
      </c>
      <c r="E7673" t="s">
        <v>21</v>
      </c>
      <c r="F7673">
        <v>2023</v>
      </c>
      <c r="G7673">
        <v>2023</v>
      </c>
      <c r="H7673">
        <v>56</v>
      </c>
      <c r="I7673" t="s">
        <v>142</v>
      </c>
      <c r="J7673">
        <v>99</v>
      </c>
      <c r="K7673" t="s">
        <v>23</v>
      </c>
      <c r="L7673">
        <v>3</v>
      </c>
      <c r="M7673" t="s">
        <v>45</v>
      </c>
      <c r="N7673">
        <v>7777</v>
      </c>
      <c r="O7673" t="s">
        <v>37</v>
      </c>
      <c r="P7673">
        <v>900</v>
      </c>
      <c r="T7673" s="3">
        <f t="shared" si="239"/>
        <v>100</v>
      </c>
      <c r="U7673" s="3">
        <f>IF(AND(R7673&lt;&gt;"_U",N7673&lt;&gt;9999,N7673&lt;&gt;999,L7673&lt;&gt;"Median"),IFERROR(VLOOKUP(A7673,'TA Total'!A:P,16,0),"."),".")</f>
        <v>900</v>
      </c>
    </row>
    <row r="7674" spans="1:21" x14ac:dyDescent="0.3">
      <c r="A7674" s="1" t="str">
        <f t="shared" si="238"/>
        <v>2023|Grey District|$30,001-$50,000</v>
      </c>
      <c r="B7674" t="s">
        <v>18</v>
      </c>
      <c r="C7674" t="s">
        <v>19</v>
      </c>
      <c r="D7674" t="s">
        <v>20</v>
      </c>
      <c r="E7674" t="s">
        <v>21</v>
      </c>
      <c r="F7674">
        <v>2023</v>
      </c>
      <c r="G7674">
        <v>2023</v>
      </c>
      <c r="H7674">
        <v>56</v>
      </c>
      <c r="I7674" t="s">
        <v>142</v>
      </c>
      <c r="J7674">
        <v>99</v>
      </c>
      <c r="K7674" t="s">
        <v>23</v>
      </c>
      <c r="L7674">
        <v>3</v>
      </c>
      <c r="M7674" t="s">
        <v>45</v>
      </c>
      <c r="N7674">
        <v>999</v>
      </c>
      <c r="O7674" t="s">
        <v>42</v>
      </c>
      <c r="P7674">
        <v>0</v>
      </c>
      <c r="T7674" s="3" t="str">
        <f t="shared" si="239"/>
        <v>.</v>
      </c>
      <c r="U7674" s="3" t="str">
        <f>IF(AND(R7674&lt;&gt;"_U",N7674&lt;&gt;9999,N7674&lt;&gt;999,L7674&lt;&gt;"Median"),IFERROR(VLOOKUP(A7674,'TA Total'!A:P,16,0),"."),".")</f>
        <v>.</v>
      </c>
    </row>
    <row r="7675" spans="1:21" x14ac:dyDescent="0.3">
      <c r="A7675" s="1" t="str">
        <f t="shared" si="238"/>
        <v>2023|Grey District|$30,001-$50,000</v>
      </c>
      <c r="B7675" t="s">
        <v>18</v>
      </c>
      <c r="C7675" t="s">
        <v>19</v>
      </c>
      <c r="D7675" t="s">
        <v>20</v>
      </c>
      <c r="E7675" t="s">
        <v>21</v>
      </c>
      <c r="F7675">
        <v>2023</v>
      </c>
      <c r="G7675">
        <v>2023</v>
      </c>
      <c r="H7675">
        <v>56</v>
      </c>
      <c r="I7675" t="s">
        <v>142</v>
      </c>
      <c r="J7675">
        <v>99</v>
      </c>
      <c r="K7675" t="s">
        <v>23</v>
      </c>
      <c r="L7675">
        <v>3</v>
      </c>
      <c r="M7675" t="s">
        <v>45</v>
      </c>
      <c r="N7675">
        <v>3</v>
      </c>
      <c r="O7675" t="s">
        <v>25</v>
      </c>
      <c r="P7675">
        <v>69</v>
      </c>
      <c r="T7675" s="3">
        <f t="shared" si="239"/>
        <v>7.67</v>
      </c>
      <c r="U7675" s="3">
        <f>IF(AND(R7675&lt;&gt;"_U",N7675&lt;&gt;9999,N7675&lt;&gt;999,L7675&lt;&gt;"Median"),IFERROR(VLOOKUP(A7675,'TA Total'!A:P,16,0),"."),".")</f>
        <v>900</v>
      </c>
    </row>
    <row r="7676" spans="1:21" x14ac:dyDescent="0.3">
      <c r="A7676" s="1" t="str">
        <f t="shared" si="238"/>
        <v>2023|Grey District|$50,001-$70,000</v>
      </c>
      <c r="B7676" t="s">
        <v>18</v>
      </c>
      <c r="C7676" t="s">
        <v>19</v>
      </c>
      <c r="D7676" t="s">
        <v>20</v>
      </c>
      <c r="E7676" t="s">
        <v>21</v>
      </c>
      <c r="F7676">
        <v>2023</v>
      </c>
      <c r="G7676">
        <v>2023</v>
      </c>
      <c r="H7676">
        <v>56</v>
      </c>
      <c r="I7676" t="s">
        <v>142</v>
      </c>
      <c r="J7676">
        <v>99</v>
      </c>
      <c r="K7676" t="s">
        <v>23</v>
      </c>
      <c r="L7676">
        <v>4</v>
      </c>
      <c r="M7676" t="s">
        <v>36</v>
      </c>
      <c r="N7676">
        <v>9999</v>
      </c>
      <c r="O7676" t="s">
        <v>40</v>
      </c>
      <c r="P7676">
        <v>639</v>
      </c>
      <c r="T7676" s="3" t="str">
        <f t="shared" si="239"/>
        <v>.</v>
      </c>
      <c r="U7676" s="3" t="str">
        <f>IF(AND(R7676&lt;&gt;"_U",N7676&lt;&gt;9999,N7676&lt;&gt;999,L7676&lt;&gt;"Median"),IFERROR(VLOOKUP(A7676,'TA Total'!A:P,16,0),"."),".")</f>
        <v>.</v>
      </c>
    </row>
    <row r="7677" spans="1:21" x14ac:dyDescent="0.3">
      <c r="A7677" s="1" t="str">
        <f t="shared" si="238"/>
        <v>2023|Grey District|$50,001-$70,000</v>
      </c>
      <c r="B7677" t="s">
        <v>18</v>
      </c>
      <c r="C7677" t="s">
        <v>19</v>
      </c>
      <c r="D7677" t="s">
        <v>20</v>
      </c>
      <c r="E7677" t="s">
        <v>21</v>
      </c>
      <c r="F7677">
        <v>2023</v>
      </c>
      <c r="G7677">
        <v>2023</v>
      </c>
      <c r="H7677">
        <v>56</v>
      </c>
      <c r="I7677" t="s">
        <v>142</v>
      </c>
      <c r="J7677">
        <v>99</v>
      </c>
      <c r="K7677" t="s">
        <v>23</v>
      </c>
      <c r="L7677">
        <v>4</v>
      </c>
      <c r="M7677" t="s">
        <v>36</v>
      </c>
      <c r="N7677">
        <v>1</v>
      </c>
      <c r="O7677" t="s">
        <v>33</v>
      </c>
      <c r="P7677">
        <v>447</v>
      </c>
      <c r="T7677" s="3">
        <f t="shared" si="239"/>
        <v>69.95</v>
      </c>
      <c r="U7677" s="3">
        <f>IF(AND(R7677&lt;&gt;"_U",N7677&lt;&gt;9999,N7677&lt;&gt;999,L7677&lt;&gt;"Median"),IFERROR(VLOOKUP(A7677,'TA Total'!A:P,16,0),"."),".")</f>
        <v>639</v>
      </c>
    </row>
    <row r="7678" spans="1:21" x14ac:dyDescent="0.3">
      <c r="A7678" s="1" t="str">
        <f t="shared" si="238"/>
        <v>2023|Grey District|$50,001-$70,000</v>
      </c>
      <c r="B7678" t="s">
        <v>18</v>
      </c>
      <c r="C7678" t="s">
        <v>19</v>
      </c>
      <c r="D7678" t="s">
        <v>20</v>
      </c>
      <c r="E7678" t="s">
        <v>21</v>
      </c>
      <c r="F7678">
        <v>2023</v>
      </c>
      <c r="G7678">
        <v>2023</v>
      </c>
      <c r="H7678">
        <v>56</v>
      </c>
      <c r="I7678" t="s">
        <v>142</v>
      </c>
      <c r="J7678">
        <v>99</v>
      </c>
      <c r="K7678" t="s">
        <v>23</v>
      </c>
      <c r="L7678">
        <v>4</v>
      </c>
      <c r="M7678" t="s">
        <v>36</v>
      </c>
      <c r="N7678">
        <v>7777</v>
      </c>
      <c r="O7678" t="s">
        <v>37</v>
      </c>
      <c r="P7678">
        <v>639</v>
      </c>
      <c r="T7678" s="3">
        <f t="shared" si="239"/>
        <v>100</v>
      </c>
      <c r="U7678" s="3">
        <f>IF(AND(R7678&lt;&gt;"_U",N7678&lt;&gt;9999,N7678&lt;&gt;999,L7678&lt;&gt;"Median"),IFERROR(VLOOKUP(A7678,'TA Total'!A:P,16,0),"."),".")</f>
        <v>639</v>
      </c>
    </row>
    <row r="7679" spans="1:21" x14ac:dyDescent="0.3">
      <c r="A7679" s="1" t="str">
        <f t="shared" si="238"/>
        <v>2023|Grey District|$50,001-$70,000</v>
      </c>
      <c r="B7679" t="s">
        <v>18</v>
      </c>
      <c r="C7679" t="s">
        <v>19</v>
      </c>
      <c r="D7679" t="s">
        <v>20</v>
      </c>
      <c r="E7679" t="s">
        <v>21</v>
      </c>
      <c r="F7679">
        <v>2023</v>
      </c>
      <c r="G7679">
        <v>2023</v>
      </c>
      <c r="H7679">
        <v>56</v>
      </c>
      <c r="I7679" t="s">
        <v>142</v>
      </c>
      <c r="J7679">
        <v>99</v>
      </c>
      <c r="K7679" t="s">
        <v>23</v>
      </c>
      <c r="L7679">
        <v>4</v>
      </c>
      <c r="M7679" t="s">
        <v>36</v>
      </c>
      <c r="N7679">
        <v>999</v>
      </c>
      <c r="O7679" t="s">
        <v>42</v>
      </c>
      <c r="P7679">
        <v>0</v>
      </c>
      <c r="T7679" s="3" t="str">
        <f t="shared" si="239"/>
        <v>.</v>
      </c>
      <c r="U7679" s="3" t="str">
        <f>IF(AND(R7679&lt;&gt;"_U",N7679&lt;&gt;9999,N7679&lt;&gt;999,L7679&lt;&gt;"Median"),IFERROR(VLOOKUP(A7679,'TA Total'!A:P,16,0),"."),".")</f>
        <v>.</v>
      </c>
    </row>
    <row r="7680" spans="1:21" x14ac:dyDescent="0.3">
      <c r="A7680" s="1" t="str">
        <f t="shared" si="238"/>
        <v>2023|Grey District|$50,001-$70,000</v>
      </c>
      <c r="B7680" t="s">
        <v>18</v>
      </c>
      <c r="C7680" t="s">
        <v>19</v>
      </c>
      <c r="D7680" t="s">
        <v>20</v>
      </c>
      <c r="E7680" t="s">
        <v>21</v>
      </c>
      <c r="F7680">
        <v>2023</v>
      </c>
      <c r="G7680">
        <v>2023</v>
      </c>
      <c r="H7680">
        <v>56</v>
      </c>
      <c r="I7680" t="s">
        <v>142</v>
      </c>
      <c r="J7680">
        <v>99</v>
      </c>
      <c r="K7680" t="s">
        <v>23</v>
      </c>
      <c r="L7680">
        <v>4</v>
      </c>
      <c r="M7680" t="s">
        <v>36</v>
      </c>
      <c r="N7680">
        <v>3</v>
      </c>
      <c r="O7680" t="s">
        <v>25</v>
      </c>
      <c r="P7680">
        <v>30</v>
      </c>
      <c r="T7680" s="3">
        <f t="shared" si="239"/>
        <v>4.6900000000000004</v>
      </c>
      <c r="U7680" s="3">
        <f>IF(AND(R7680&lt;&gt;"_U",N7680&lt;&gt;9999,N7680&lt;&gt;999,L7680&lt;&gt;"Median"),IFERROR(VLOOKUP(A7680,'TA Total'!A:P,16,0),"."),".")</f>
        <v>639</v>
      </c>
    </row>
    <row r="7681" spans="1:21" x14ac:dyDescent="0.3">
      <c r="A7681" s="1" t="str">
        <f t="shared" si="238"/>
        <v>2023|Grey District|$50,001-$70,000</v>
      </c>
      <c r="B7681" t="s">
        <v>18</v>
      </c>
      <c r="C7681" t="s">
        <v>19</v>
      </c>
      <c r="D7681" t="s">
        <v>20</v>
      </c>
      <c r="E7681" t="s">
        <v>21</v>
      </c>
      <c r="F7681">
        <v>2023</v>
      </c>
      <c r="G7681">
        <v>2023</v>
      </c>
      <c r="H7681">
        <v>56</v>
      </c>
      <c r="I7681" t="s">
        <v>142</v>
      </c>
      <c r="J7681">
        <v>99</v>
      </c>
      <c r="K7681" t="s">
        <v>23</v>
      </c>
      <c r="L7681">
        <v>4</v>
      </c>
      <c r="M7681" t="s">
        <v>36</v>
      </c>
      <c r="N7681">
        <v>2</v>
      </c>
      <c r="O7681" t="s">
        <v>28</v>
      </c>
      <c r="P7681">
        <v>159</v>
      </c>
      <c r="T7681" s="3">
        <f t="shared" si="239"/>
        <v>24.88</v>
      </c>
      <c r="U7681" s="3">
        <f>IF(AND(R7681&lt;&gt;"_U",N7681&lt;&gt;9999,N7681&lt;&gt;999,L7681&lt;&gt;"Median"),IFERROR(VLOOKUP(A7681,'TA Total'!A:P,16,0),"."),".")</f>
        <v>639</v>
      </c>
    </row>
    <row r="7682" spans="1:21" x14ac:dyDescent="0.3">
      <c r="A7682" s="1" t="str">
        <f t="shared" si="238"/>
        <v>2023|Grey District|$70,001-$100,000</v>
      </c>
      <c r="B7682" t="s">
        <v>18</v>
      </c>
      <c r="C7682" t="s">
        <v>19</v>
      </c>
      <c r="D7682" t="s">
        <v>20</v>
      </c>
      <c r="E7682" t="s">
        <v>21</v>
      </c>
      <c r="F7682">
        <v>2023</v>
      </c>
      <c r="G7682">
        <v>2023</v>
      </c>
      <c r="H7682">
        <v>56</v>
      </c>
      <c r="I7682" t="s">
        <v>142</v>
      </c>
      <c r="J7682">
        <v>99</v>
      </c>
      <c r="K7682" t="s">
        <v>23</v>
      </c>
      <c r="L7682">
        <v>5</v>
      </c>
      <c r="M7682" t="s">
        <v>58</v>
      </c>
      <c r="N7682">
        <v>999</v>
      </c>
      <c r="O7682" t="s">
        <v>42</v>
      </c>
      <c r="P7682">
        <v>0</v>
      </c>
      <c r="T7682" s="3" t="str">
        <f t="shared" si="239"/>
        <v>.</v>
      </c>
      <c r="U7682" s="3" t="str">
        <f>IF(AND(R7682&lt;&gt;"_U",N7682&lt;&gt;9999,N7682&lt;&gt;999,L7682&lt;&gt;"Median"),IFERROR(VLOOKUP(A7682,'TA Total'!A:P,16,0),"."),".")</f>
        <v>.</v>
      </c>
    </row>
    <row r="7683" spans="1:21" x14ac:dyDescent="0.3">
      <c r="A7683" s="1" t="str">
        <f t="shared" ref="A7683:A7746" si="240">G7683&amp;"|"&amp;I7683&amp;"|"&amp;M7683</f>
        <v>2023|Grey District|$70,001-$100,000</v>
      </c>
      <c r="B7683" t="s">
        <v>18</v>
      </c>
      <c r="C7683" t="s">
        <v>19</v>
      </c>
      <c r="D7683" t="s">
        <v>20</v>
      </c>
      <c r="E7683" t="s">
        <v>21</v>
      </c>
      <c r="F7683">
        <v>2023</v>
      </c>
      <c r="G7683">
        <v>2023</v>
      </c>
      <c r="H7683">
        <v>56</v>
      </c>
      <c r="I7683" t="s">
        <v>142</v>
      </c>
      <c r="J7683">
        <v>99</v>
      </c>
      <c r="K7683" t="s">
        <v>23</v>
      </c>
      <c r="L7683">
        <v>5</v>
      </c>
      <c r="M7683" t="s">
        <v>58</v>
      </c>
      <c r="N7683">
        <v>7777</v>
      </c>
      <c r="O7683" t="s">
        <v>37</v>
      </c>
      <c r="P7683">
        <v>765</v>
      </c>
      <c r="T7683" s="3">
        <f t="shared" ref="T7683:T7746" si="241">IF(AND(R7683&lt;&gt;"_U",R7683&lt;&gt;"c",N7683&lt;&gt;999,N7683&lt;&gt;9999,L7683&lt;&gt;"Median"),IFERROR((ROUND(P7683/U7683*100,2)),"."),".")</f>
        <v>100</v>
      </c>
      <c r="U7683" s="3">
        <f>IF(AND(R7683&lt;&gt;"_U",N7683&lt;&gt;9999,N7683&lt;&gt;999,L7683&lt;&gt;"Median"),IFERROR(VLOOKUP(A7683,'TA Total'!A:P,16,0),"."),".")</f>
        <v>765</v>
      </c>
    </row>
    <row r="7684" spans="1:21" x14ac:dyDescent="0.3">
      <c r="A7684" s="1" t="str">
        <f t="shared" si="240"/>
        <v>2023|Grey District|$70,001-$100,000</v>
      </c>
      <c r="B7684" t="s">
        <v>18</v>
      </c>
      <c r="C7684" t="s">
        <v>19</v>
      </c>
      <c r="D7684" t="s">
        <v>20</v>
      </c>
      <c r="E7684" t="s">
        <v>21</v>
      </c>
      <c r="F7684">
        <v>2023</v>
      </c>
      <c r="G7684">
        <v>2023</v>
      </c>
      <c r="H7684">
        <v>56</v>
      </c>
      <c r="I7684" t="s">
        <v>142</v>
      </c>
      <c r="J7684">
        <v>99</v>
      </c>
      <c r="K7684" t="s">
        <v>23</v>
      </c>
      <c r="L7684">
        <v>5</v>
      </c>
      <c r="M7684" t="s">
        <v>58</v>
      </c>
      <c r="N7684">
        <v>3</v>
      </c>
      <c r="O7684" t="s">
        <v>25</v>
      </c>
      <c r="P7684">
        <v>33</v>
      </c>
      <c r="T7684" s="3">
        <f t="shared" si="241"/>
        <v>4.3099999999999996</v>
      </c>
      <c r="U7684" s="3">
        <f>IF(AND(R7684&lt;&gt;"_U",N7684&lt;&gt;9999,N7684&lt;&gt;999,L7684&lt;&gt;"Median"),IFERROR(VLOOKUP(A7684,'TA Total'!A:P,16,0),"."),".")</f>
        <v>765</v>
      </c>
    </row>
    <row r="7685" spans="1:21" x14ac:dyDescent="0.3">
      <c r="A7685" s="1" t="str">
        <f t="shared" si="240"/>
        <v>2023|Grey District|$70,001-$100,000</v>
      </c>
      <c r="B7685" t="s">
        <v>18</v>
      </c>
      <c r="C7685" t="s">
        <v>19</v>
      </c>
      <c r="D7685" t="s">
        <v>20</v>
      </c>
      <c r="E7685" t="s">
        <v>21</v>
      </c>
      <c r="F7685">
        <v>2023</v>
      </c>
      <c r="G7685">
        <v>2023</v>
      </c>
      <c r="H7685">
        <v>56</v>
      </c>
      <c r="I7685" t="s">
        <v>142</v>
      </c>
      <c r="J7685">
        <v>99</v>
      </c>
      <c r="K7685" t="s">
        <v>23</v>
      </c>
      <c r="L7685">
        <v>5</v>
      </c>
      <c r="M7685" t="s">
        <v>58</v>
      </c>
      <c r="N7685">
        <v>2</v>
      </c>
      <c r="O7685" t="s">
        <v>28</v>
      </c>
      <c r="P7685">
        <v>171</v>
      </c>
      <c r="T7685" s="3">
        <f t="shared" si="241"/>
        <v>22.35</v>
      </c>
      <c r="U7685" s="3">
        <f>IF(AND(R7685&lt;&gt;"_U",N7685&lt;&gt;9999,N7685&lt;&gt;999,L7685&lt;&gt;"Median"),IFERROR(VLOOKUP(A7685,'TA Total'!A:P,16,0),"."),".")</f>
        <v>765</v>
      </c>
    </row>
    <row r="7686" spans="1:21" x14ac:dyDescent="0.3">
      <c r="A7686" s="1" t="str">
        <f t="shared" si="240"/>
        <v>2023|Grey District|$70,001-$100,000</v>
      </c>
      <c r="B7686" t="s">
        <v>18</v>
      </c>
      <c r="C7686" t="s">
        <v>19</v>
      </c>
      <c r="D7686" t="s">
        <v>20</v>
      </c>
      <c r="E7686" t="s">
        <v>21</v>
      </c>
      <c r="F7686">
        <v>2023</v>
      </c>
      <c r="G7686">
        <v>2023</v>
      </c>
      <c r="H7686">
        <v>56</v>
      </c>
      <c r="I7686" t="s">
        <v>142</v>
      </c>
      <c r="J7686">
        <v>99</v>
      </c>
      <c r="K7686" t="s">
        <v>23</v>
      </c>
      <c r="L7686">
        <v>5</v>
      </c>
      <c r="M7686" t="s">
        <v>58</v>
      </c>
      <c r="N7686">
        <v>9999</v>
      </c>
      <c r="O7686" t="s">
        <v>40</v>
      </c>
      <c r="P7686">
        <v>765</v>
      </c>
      <c r="T7686" s="3" t="str">
        <f t="shared" si="241"/>
        <v>.</v>
      </c>
      <c r="U7686" s="3" t="str">
        <f>IF(AND(R7686&lt;&gt;"_U",N7686&lt;&gt;9999,N7686&lt;&gt;999,L7686&lt;&gt;"Median"),IFERROR(VLOOKUP(A7686,'TA Total'!A:P,16,0),"."),".")</f>
        <v>.</v>
      </c>
    </row>
    <row r="7687" spans="1:21" x14ac:dyDescent="0.3">
      <c r="A7687" s="1" t="str">
        <f t="shared" si="240"/>
        <v>2023|Grey District|$70,001-$100,000</v>
      </c>
      <c r="B7687" t="s">
        <v>18</v>
      </c>
      <c r="C7687" t="s">
        <v>19</v>
      </c>
      <c r="D7687" t="s">
        <v>20</v>
      </c>
      <c r="E7687" t="s">
        <v>21</v>
      </c>
      <c r="F7687">
        <v>2023</v>
      </c>
      <c r="G7687">
        <v>2023</v>
      </c>
      <c r="H7687">
        <v>56</v>
      </c>
      <c r="I7687" t="s">
        <v>142</v>
      </c>
      <c r="J7687">
        <v>99</v>
      </c>
      <c r="K7687" t="s">
        <v>23</v>
      </c>
      <c r="L7687">
        <v>5</v>
      </c>
      <c r="M7687" t="s">
        <v>58</v>
      </c>
      <c r="N7687">
        <v>1</v>
      </c>
      <c r="O7687" t="s">
        <v>33</v>
      </c>
      <c r="P7687">
        <v>561</v>
      </c>
      <c r="T7687" s="3">
        <f t="shared" si="241"/>
        <v>73.33</v>
      </c>
      <c r="U7687" s="3">
        <f>IF(AND(R7687&lt;&gt;"_U",N7687&lt;&gt;9999,N7687&lt;&gt;999,L7687&lt;&gt;"Median"),IFERROR(VLOOKUP(A7687,'TA Total'!A:P,16,0),"."),".")</f>
        <v>765</v>
      </c>
    </row>
    <row r="7688" spans="1:21" x14ac:dyDescent="0.3">
      <c r="A7688" s="1" t="str">
        <f t="shared" si="240"/>
        <v>2023|Grey District|$100,001-$150,000</v>
      </c>
      <c r="B7688" t="s">
        <v>18</v>
      </c>
      <c r="C7688" t="s">
        <v>19</v>
      </c>
      <c r="D7688" t="s">
        <v>20</v>
      </c>
      <c r="E7688" t="s">
        <v>21</v>
      </c>
      <c r="F7688">
        <v>2023</v>
      </c>
      <c r="G7688">
        <v>2023</v>
      </c>
      <c r="H7688">
        <v>56</v>
      </c>
      <c r="I7688" t="s">
        <v>142</v>
      </c>
      <c r="J7688">
        <v>99</v>
      </c>
      <c r="K7688" t="s">
        <v>23</v>
      </c>
      <c r="L7688">
        <v>6</v>
      </c>
      <c r="M7688" t="s">
        <v>59</v>
      </c>
      <c r="N7688">
        <v>7777</v>
      </c>
      <c r="O7688" t="s">
        <v>37</v>
      </c>
      <c r="P7688">
        <v>1095</v>
      </c>
      <c r="T7688" s="3">
        <f t="shared" si="241"/>
        <v>100</v>
      </c>
      <c r="U7688" s="3">
        <f>IF(AND(R7688&lt;&gt;"_U",N7688&lt;&gt;9999,N7688&lt;&gt;999,L7688&lt;&gt;"Median"),IFERROR(VLOOKUP(A7688,'TA Total'!A:P,16,0),"."),".")</f>
        <v>1095</v>
      </c>
    </row>
    <row r="7689" spans="1:21" x14ac:dyDescent="0.3">
      <c r="A7689" s="1" t="str">
        <f t="shared" si="240"/>
        <v>2023|Grey District|$100,001-$150,000</v>
      </c>
      <c r="B7689" t="s">
        <v>18</v>
      </c>
      <c r="C7689" t="s">
        <v>19</v>
      </c>
      <c r="D7689" t="s">
        <v>20</v>
      </c>
      <c r="E7689" t="s">
        <v>21</v>
      </c>
      <c r="F7689">
        <v>2023</v>
      </c>
      <c r="G7689">
        <v>2023</v>
      </c>
      <c r="H7689">
        <v>56</v>
      </c>
      <c r="I7689" t="s">
        <v>142</v>
      </c>
      <c r="J7689">
        <v>99</v>
      </c>
      <c r="K7689" t="s">
        <v>23</v>
      </c>
      <c r="L7689">
        <v>6</v>
      </c>
      <c r="M7689" t="s">
        <v>59</v>
      </c>
      <c r="N7689">
        <v>3</v>
      </c>
      <c r="O7689" t="s">
        <v>25</v>
      </c>
      <c r="P7689">
        <v>60</v>
      </c>
      <c r="T7689" s="3">
        <f t="shared" si="241"/>
        <v>5.48</v>
      </c>
      <c r="U7689" s="3">
        <f>IF(AND(R7689&lt;&gt;"_U",N7689&lt;&gt;9999,N7689&lt;&gt;999,L7689&lt;&gt;"Median"),IFERROR(VLOOKUP(A7689,'TA Total'!A:P,16,0),"."),".")</f>
        <v>1095</v>
      </c>
    </row>
    <row r="7690" spans="1:21" x14ac:dyDescent="0.3">
      <c r="A7690" s="1" t="str">
        <f t="shared" si="240"/>
        <v>2023|Grey District|$100,001-$150,000</v>
      </c>
      <c r="B7690" t="s">
        <v>18</v>
      </c>
      <c r="C7690" t="s">
        <v>19</v>
      </c>
      <c r="D7690" t="s">
        <v>20</v>
      </c>
      <c r="E7690" t="s">
        <v>21</v>
      </c>
      <c r="F7690">
        <v>2023</v>
      </c>
      <c r="G7690">
        <v>2023</v>
      </c>
      <c r="H7690">
        <v>56</v>
      </c>
      <c r="I7690" t="s">
        <v>142</v>
      </c>
      <c r="J7690">
        <v>99</v>
      </c>
      <c r="K7690" t="s">
        <v>23</v>
      </c>
      <c r="L7690">
        <v>6</v>
      </c>
      <c r="M7690" t="s">
        <v>59</v>
      </c>
      <c r="N7690">
        <v>2</v>
      </c>
      <c r="O7690" t="s">
        <v>28</v>
      </c>
      <c r="P7690">
        <v>192</v>
      </c>
      <c r="T7690" s="3">
        <f t="shared" si="241"/>
        <v>17.53</v>
      </c>
      <c r="U7690" s="3">
        <f>IF(AND(R7690&lt;&gt;"_U",N7690&lt;&gt;9999,N7690&lt;&gt;999,L7690&lt;&gt;"Median"),IFERROR(VLOOKUP(A7690,'TA Total'!A:P,16,0),"."),".")</f>
        <v>1095</v>
      </c>
    </row>
    <row r="7691" spans="1:21" x14ac:dyDescent="0.3">
      <c r="A7691" s="1" t="str">
        <f t="shared" si="240"/>
        <v>2023|Grey District|$100,001-$150,000</v>
      </c>
      <c r="B7691" t="s">
        <v>18</v>
      </c>
      <c r="C7691" t="s">
        <v>19</v>
      </c>
      <c r="D7691" t="s">
        <v>20</v>
      </c>
      <c r="E7691" t="s">
        <v>21</v>
      </c>
      <c r="F7691">
        <v>2023</v>
      </c>
      <c r="G7691">
        <v>2023</v>
      </c>
      <c r="H7691">
        <v>56</v>
      </c>
      <c r="I7691" t="s">
        <v>142</v>
      </c>
      <c r="J7691">
        <v>99</v>
      </c>
      <c r="K7691" t="s">
        <v>23</v>
      </c>
      <c r="L7691">
        <v>6</v>
      </c>
      <c r="M7691" t="s">
        <v>59</v>
      </c>
      <c r="N7691">
        <v>1</v>
      </c>
      <c r="O7691" t="s">
        <v>33</v>
      </c>
      <c r="P7691">
        <v>846</v>
      </c>
      <c r="T7691" s="3">
        <f t="shared" si="241"/>
        <v>77.260000000000005</v>
      </c>
      <c r="U7691" s="3">
        <f>IF(AND(R7691&lt;&gt;"_U",N7691&lt;&gt;9999,N7691&lt;&gt;999,L7691&lt;&gt;"Median"),IFERROR(VLOOKUP(A7691,'TA Total'!A:P,16,0),"."),".")</f>
        <v>1095</v>
      </c>
    </row>
    <row r="7692" spans="1:21" x14ac:dyDescent="0.3">
      <c r="A7692" s="1" t="str">
        <f t="shared" si="240"/>
        <v>2023|Grey District|$100,001-$150,000</v>
      </c>
      <c r="B7692" t="s">
        <v>18</v>
      </c>
      <c r="C7692" t="s">
        <v>19</v>
      </c>
      <c r="D7692" t="s">
        <v>20</v>
      </c>
      <c r="E7692" t="s">
        <v>21</v>
      </c>
      <c r="F7692">
        <v>2023</v>
      </c>
      <c r="G7692">
        <v>2023</v>
      </c>
      <c r="H7692">
        <v>56</v>
      </c>
      <c r="I7692" t="s">
        <v>142</v>
      </c>
      <c r="J7692">
        <v>99</v>
      </c>
      <c r="K7692" t="s">
        <v>23</v>
      </c>
      <c r="L7692">
        <v>6</v>
      </c>
      <c r="M7692" t="s">
        <v>59</v>
      </c>
      <c r="N7692">
        <v>999</v>
      </c>
      <c r="O7692" t="s">
        <v>42</v>
      </c>
      <c r="P7692">
        <v>0</v>
      </c>
      <c r="T7692" s="3" t="str">
        <f t="shared" si="241"/>
        <v>.</v>
      </c>
      <c r="U7692" s="3" t="str">
        <f>IF(AND(R7692&lt;&gt;"_U",N7692&lt;&gt;9999,N7692&lt;&gt;999,L7692&lt;&gt;"Median"),IFERROR(VLOOKUP(A7692,'TA Total'!A:P,16,0),"."),".")</f>
        <v>.</v>
      </c>
    </row>
    <row r="7693" spans="1:21" x14ac:dyDescent="0.3">
      <c r="A7693" s="1" t="str">
        <f t="shared" si="240"/>
        <v>2023|Grey District|$100,001-$150,000</v>
      </c>
      <c r="B7693" t="s">
        <v>18</v>
      </c>
      <c r="C7693" t="s">
        <v>19</v>
      </c>
      <c r="D7693" t="s">
        <v>20</v>
      </c>
      <c r="E7693" t="s">
        <v>21</v>
      </c>
      <c r="F7693">
        <v>2023</v>
      </c>
      <c r="G7693">
        <v>2023</v>
      </c>
      <c r="H7693">
        <v>56</v>
      </c>
      <c r="I7693" t="s">
        <v>142</v>
      </c>
      <c r="J7693">
        <v>99</v>
      </c>
      <c r="K7693" t="s">
        <v>23</v>
      </c>
      <c r="L7693">
        <v>6</v>
      </c>
      <c r="M7693" t="s">
        <v>59</v>
      </c>
      <c r="N7693">
        <v>9999</v>
      </c>
      <c r="O7693" t="s">
        <v>40</v>
      </c>
      <c r="P7693">
        <v>1095</v>
      </c>
      <c r="T7693" s="3" t="str">
        <f t="shared" si="241"/>
        <v>.</v>
      </c>
      <c r="U7693" s="3" t="str">
        <f>IF(AND(R7693&lt;&gt;"_U",N7693&lt;&gt;9999,N7693&lt;&gt;999,L7693&lt;&gt;"Median"),IFERROR(VLOOKUP(A7693,'TA Total'!A:P,16,0),"."),".")</f>
        <v>.</v>
      </c>
    </row>
    <row r="7694" spans="1:21" x14ac:dyDescent="0.3">
      <c r="A7694" s="1" t="str">
        <f t="shared" si="240"/>
        <v>2023|Grey District|$150,001-$200,000</v>
      </c>
      <c r="B7694" t="s">
        <v>18</v>
      </c>
      <c r="C7694" t="s">
        <v>19</v>
      </c>
      <c r="D7694" t="s">
        <v>20</v>
      </c>
      <c r="E7694" t="s">
        <v>21</v>
      </c>
      <c r="F7694">
        <v>2023</v>
      </c>
      <c r="G7694">
        <v>2023</v>
      </c>
      <c r="H7694">
        <v>56</v>
      </c>
      <c r="I7694" t="s">
        <v>142</v>
      </c>
      <c r="J7694">
        <v>99</v>
      </c>
      <c r="K7694" t="s">
        <v>23</v>
      </c>
      <c r="L7694">
        <v>7</v>
      </c>
      <c r="M7694" t="s">
        <v>43</v>
      </c>
      <c r="N7694">
        <v>2</v>
      </c>
      <c r="O7694" t="s">
        <v>28</v>
      </c>
      <c r="P7694">
        <v>66</v>
      </c>
      <c r="T7694" s="3">
        <f t="shared" si="241"/>
        <v>13.17</v>
      </c>
      <c r="U7694" s="3">
        <f>IF(AND(R7694&lt;&gt;"_U",N7694&lt;&gt;9999,N7694&lt;&gt;999,L7694&lt;&gt;"Median"),IFERROR(VLOOKUP(A7694,'TA Total'!A:P,16,0),"."),".")</f>
        <v>501</v>
      </c>
    </row>
    <row r="7695" spans="1:21" x14ac:dyDescent="0.3">
      <c r="A7695" s="1" t="str">
        <f t="shared" si="240"/>
        <v>2023|Grey District|$150,001-$200,000</v>
      </c>
      <c r="B7695" t="s">
        <v>18</v>
      </c>
      <c r="C7695" t="s">
        <v>19</v>
      </c>
      <c r="D7695" t="s">
        <v>20</v>
      </c>
      <c r="E7695" t="s">
        <v>21</v>
      </c>
      <c r="F7695">
        <v>2023</v>
      </c>
      <c r="G7695">
        <v>2023</v>
      </c>
      <c r="H7695">
        <v>56</v>
      </c>
      <c r="I7695" t="s">
        <v>142</v>
      </c>
      <c r="J7695">
        <v>99</v>
      </c>
      <c r="K7695" t="s">
        <v>23</v>
      </c>
      <c r="L7695">
        <v>7</v>
      </c>
      <c r="M7695" t="s">
        <v>43</v>
      </c>
      <c r="N7695">
        <v>3</v>
      </c>
      <c r="O7695" t="s">
        <v>25</v>
      </c>
      <c r="P7695">
        <v>36</v>
      </c>
      <c r="T7695" s="3">
        <f t="shared" si="241"/>
        <v>7.19</v>
      </c>
      <c r="U7695" s="3">
        <f>IF(AND(R7695&lt;&gt;"_U",N7695&lt;&gt;9999,N7695&lt;&gt;999,L7695&lt;&gt;"Median"),IFERROR(VLOOKUP(A7695,'TA Total'!A:P,16,0),"."),".")</f>
        <v>501</v>
      </c>
    </row>
    <row r="7696" spans="1:21" x14ac:dyDescent="0.3">
      <c r="A7696" s="1" t="str">
        <f t="shared" si="240"/>
        <v>2023|Grey District|$150,001-$200,000</v>
      </c>
      <c r="B7696" t="s">
        <v>18</v>
      </c>
      <c r="C7696" t="s">
        <v>19</v>
      </c>
      <c r="D7696" t="s">
        <v>20</v>
      </c>
      <c r="E7696" t="s">
        <v>21</v>
      </c>
      <c r="F7696">
        <v>2023</v>
      </c>
      <c r="G7696">
        <v>2023</v>
      </c>
      <c r="H7696">
        <v>56</v>
      </c>
      <c r="I7696" t="s">
        <v>142</v>
      </c>
      <c r="J7696">
        <v>99</v>
      </c>
      <c r="K7696" t="s">
        <v>23</v>
      </c>
      <c r="L7696">
        <v>7</v>
      </c>
      <c r="M7696" t="s">
        <v>43</v>
      </c>
      <c r="N7696">
        <v>1</v>
      </c>
      <c r="O7696" t="s">
        <v>33</v>
      </c>
      <c r="P7696">
        <v>402</v>
      </c>
      <c r="T7696" s="3">
        <f t="shared" si="241"/>
        <v>80.239999999999995</v>
      </c>
      <c r="U7696" s="3">
        <f>IF(AND(R7696&lt;&gt;"_U",N7696&lt;&gt;9999,N7696&lt;&gt;999,L7696&lt;&gt;"Median"),IFERROR(VLOOKUP(A7696,'TA Total'!A:P,16,0),"."),".")</f>
        <v>501</v>
      </c>
    </row>
    <row r="7697" spans="1:21" x14ac:dyDescent="0.3">
      <c r="A7697" s="1" t="str">
        <f t="shared" si="240"/>
        <v>2023|Grey District|$150,001-$200,000</v>
      </c>
      <c r="B7697" t="s">
        <v>18</v>
      </c>
      <c r="C7697" t="s">
        <v>19</v>
      </c>
      <c r="D7697" t="s">
        <v>20</v>
      </c>
      <c r="E7697" t="s">
        <v>21</v>
      </c>
      <c r="F7697">
        <v>2023</v>
      </c>
      <c r="G7697">
        <v>2023</v>
      </c>
      <c r="H7697">
        <v>56</v>
      </c>
      <c r="I7697" t="s">
        <v>142</v>
      </c>
      <c r="J7697">
        <v>99</v>
      </c>
      <c r="K7697" t="s">
        <v>23</v>
      </c>
      <c r="L7697">
        <v>7</v>
      </c>
      <c r="M7697" t="s">
        <v>43</v>
      </c>
      <c r="N7697">
        <v>999</v>
      </c>
      <c r="O7697" t="s">
        <v>42</v>
      </c>
      <c r="P7697">
        <v>0</v>
      </c>
      <c r="T7697" s="3" t="str">
        <f t="shared" si="241"/>
        <v>.</v>
      </c>
      <c r="U7697" s="3" t="str">
        <f>IF(AND(R7697&lt;&gt;"_U",N7697&lt;&gt;9999,N7697&lt;&gt;999,L7697&lt;&gt;"Median"),IFERROR(VLOOKUP(A7697,'TA Total'!A:P,16,0),"."),".")</f>
        <v>.</v>
      </c>
    </row>
    <row r="7698" spans="1:21" x14ac:dyDescent="0.3">
      <c r="A7698" s="1" t="str">
        <f t="shared" si="240"/>
        <v>2023|Grey District|$150,001-$200,000</v>
      </c>
      <c r="B7698" t="s">
        <v>18</v>
      </c>
      <c r="C7698" t="s">
        <v>19</v>
      </c>
      <c r="D7698" t="s">
        <v>20</v>
      </c>
      <c r="E7698" t="s">
        <v>21</v>
      </c>
      <c r="F7698">
        <v>2023</v>
      </c>
      <c r="G7698">
        <v>2023</v>
      </c>
      <c r="H7698">
        <v>56</v>
      </c>
      <c r="I7698" t="s">
        <v>142</v>
      </c>
      <c r="J7698">
        <v>99</v>
      </c>
      <c r="K7698" t="s">
        <v>23</v>
      </c>
      <c r="L7698">
        <v>7</v>
      </c>
      <c r="M7698" t="s">
        <v>43</v>
      </c>
      <c r="N7698">
        <v>7777</v>
      </c>
      <c r="O7698" t="s">
        <v>37</v>
      </c>
      <c r="P7698">
        <v>501</v>
      </c>
      <c r="T7698" s="3">
        <f t="shared" si="241"/>
        <v>100</v>
      </c>
      <c r="U7698" s="3">
        <f>IF(AND(R7698&lt;&gt;"_U",N7698&lt;&gt;9999,N7698&lt;&gt;999,L7698&lt;&gt;"Median"),IFERROR(VLOOKUP(A7698,'TA Total'!A:P,16,0),"."),".")</f>
        <v>501</v>
      </c>
    </row>
    <row r="7699" spans="1:21" x14ac:dyDescent="0.3">
      <c r="A7699" s="1" t="str">
        <f t="shared" si="240"/>
        <v>2023|Grey District|$150,001-$200,000</v>
      </c>
      <c r="B7699" t="s">
        <v>18</v>
      </c>
      <c r="C7699" t="s">
        <v>19</v>
      </c>
      <c r="D7699" t="s">
        <v>20</v>
      </c>
      <c r="E7699" t="s">
        <v>21</v>
      </c>
      <c r="F7699">
        <v>2023</v>
      </c>
      <c r="G7699">
        <v>2023</v>
      </c>
      <c r="H7699">
        <v>56</v>
      </c>
      <c r="I7699" t="s">
        <v>142</v>
      </c>
      <c r="J7699">
        <v>99</v>
      </c>
      <c r="K7699" t="s">
        <v>23</v>
      </c>
      <c r="L7699">
        <v>7</v>
      </c>
      <c r="M7699" t="s">
        <v>43</v>
      </c>
      <c r="N7699">
        <v>9999</v>
      </c>
      <c r="O7699" t="s">
        <v>40</v>
      </c>
      <c r="P7699">
        <v>501</v>
      </c>
      <c r="T7699" s="3" t="str">
        <f t="shared" si="241"/>
        <v>.</v>
      </c>
      <c r="U7699" s="3" t="str">
        <f>IF(AND(R7699&lt;&gt;"_U",N7699&lt;&gt;9999,N7699&lt;&gt;999,L7699&lt;&gt;"Median"),IFERROR(VLOOKUP(A7699,'TA Total'!A:P,16,0),"."),".")</f>
        <v>.</v>
      </c>
    </row>
    <row r="7700" spans="1:21" x14ac:dyDescent="0.3">
      <c r="A7700" s="1" t="str">
        <f t="shared" si="240"/>
        <v>2023|Grey District|$200,001 or more</v>
      </c>
      <c r="B7700" t="s">
        <v>18</v>
      </c>
      <c r="C7700" t="s">
        <v>19</v>
      </c>
      <c r="D7700" t="s">
        <v>20</v>
      </c>
      <c r="E7700" t="s">
        <v>21</v>
      </c>
      <c r="F7700">
        <v>2023</v>
      </c>
      <c r="G7700">
        <v>2023</v>
      </c>
      <c r="H7700">
        <v>56</v>
      </c>
      <c r="I7700" t="s">
        <v>142</v>
      </c>
      <c r="J7700">
        <v>99</v>
      </c>
      <c r="K7700" t="s">
        <v>23</v>
      </c>
      <c r="L7700">
        <v>8</v>
      </c>
      <c r="M7700" t="s">
        <v>27</v>
      </c>
      <c r="N7700">
        <v>9999</v>
      </c>
      <c r="O7700" t="s">
        <v>40</v>
      </c>
      <c r="P7700">
        <v>285</v>
      </c>
      <c r="T7700" s="3" t="str">
        <f t="shared" si="241"/>
        <v>.</v>
      </c>
      <c r="U7700" s="3" t="str">
        <f>IF(AND(R7700&lt;&gt;"_U",N7700&lt;&gt;9999,N7700&lt;&gt;999,L7700&lt;&gt;"Median"),IFERROR(VLOOKUP(A7700,'TA Total'!A:P,16,0),"."),".")</f>
        <v>.</v>
      </c>
    </row>
    <row r="7701" spans="1:21" x14ac:dyDescent="0.3">
      <c r="A7701" s="1" t="str">
        <f t="shared" si="240"/>
        <v>2023|Grey District|$200,001 or more</v>
      </c>
      <c r="B7701" t="s">
        <v>18</v>
      </c>
      <c r="C7701" t="s">
        <v>19</v>
      </c>
      <c r="D7701" t="s">
        <v>20</v>
      </c>
      <c r="E7701" t="s">
        <v>21</v>
      </c>
      <c r="F7701">
        <v>2023</v>
      </c>
      <c r="G7701">
        <v>2023</v>
      </c>
      <c r="H7701">
        <v>56</v>
      </c>
      <c r="I7701" t="s">
        <v>142</v>
      </c>
      <c r="J7701">
        <v>99</v>
      </c>
      <c r="K7701" t="s">
        <v>23</v>
      </c>
      <c r="L7701">
        <v>8</v>
      </c>
      <c r="M7701" t="s">
        <v>27</v>
      </c>
      <c r="N7701">
        <v>1</v>
      </c>
      <c r="O7701" t="s">
        <v>33</v>
      </c>
      <c r="P7701">
        <v>228</v>
      </c>
      <c r="T7701" s="3">
        <f t="shared" si="241"/>
        <v>80</v>
      </c>
      <c r="U7701" s="3">
        <f>IF(AND(R7701&lt;&gt;"_U",N7701&lt;&gt;9999,N7701&lt;&gt;999,L7701&lt;&gt;"Median"),IFERROR(VLOOKUP(A7701,'TA Total'!A:P,16,0),"."),".")</f>
        <v>285</v>
      </c>
    </row>
    <row r="7702" spans="1:21" x14ac:dyDescent="0.3">
      <c r="A7702" s="1" t="str">
        <f t="shared" si="240"/>
        <v>2023|Grey District|$200,001 or more</v>
      </c>
      <c r="B7702" t="s">
        <v>18</v>
      </c>
      <c r="C7702" t="s">
        <v>19</v>
      </c>
      <c r="D7702" t="s">
        <v>20</v>
      </c>
      <c r="E7702" t="s">
        <v>21</v>
      </c>
      <c r="F7702">
        <v>2023</v>
      </c>
      <c r="G7702">
        <v>2023</v>
      </c>
      <c r="H7702">
        <v>56</v>
      </c>
      <c r="I7702" t="s">
        <v>142</v>
      </c>
      <c r="J7702">
        <v>99</v>
      </c>
      <c r="K7702" t="s">
        <v>23</v>
      </c>
      <c r="L7702">
        <v>8</v>
      </c>
      <c r="M7702" t="s">
        <v>27</v>
      </c>
      <c r="N7702">
        <v>999</v>
      </c>
      <c r="O7702" t="s">
        <v>42</v>
      </c>
      <c r="P7702">
        <v>0</v>
      </c>
      <c r="T7702" s="3" t="str">
        <f t="shared" si="241"/>
        <v>.</v>
      </c>
      <c r="U7702" s="3" t="str">
        <f>IF(AND(R7702&lt;&gt;"_U",N7702&lt;&gt;9999,N7702&lt;&gt;999,L7702&lt;&gt;"Median"),IFERROR(VLOOKUP(A7702,'TA Total'!A:P,16,0),"."),".")</f>
        <v>.</v>
      </c>
    </row>
    <row r="7703" spans="1:21" x14ac:dyDescent="0.3">
      <c r="A7703" s="1" t="str">
        <f t="shared" si="240"/>
        <v>2023|Grey District|$200,001 or more</v>
      </c>
      <c r="B7703" t="s">
        <v>18</v>
      </c>
      <c r="C7703" t="s">
        <v>19</v>
      </c>
      <c r="D7703" t="s">
        <v>20</v>
      </c>
      <c r="E7703" t="s">
        <v>21</v>
      </c>
      <c r="F7703">
        <v>2023</v>
      </c>
      <c r="G7703">
        <v>2023</v>
      </c>
      <c r="H7703">
        <v>56</v>
      </c>
      <c r="I7703" t="s">
        <v>142</v>
      </c>
      <c r="J7703">
        <v>99</v>
      </c>
      <c r="K7703" t="s">
        <v>23</v>
      </c>
      <c r="L7703">
        <v>8</v>
      </c>
      <c r="M7703" t="s">
        <v>27</v>
      </c>
      <c r="N7703">
        <v>7777</v>
      </c>
      <c r="O7703" t="s">
        <v>37</v>
      </c>
      <c r="P7703">
        <v>285</v>
      </c>
      <c r="T7703" s="3">
        <f t="shared" si="241"/>
        <v>100</v>
      </c>
      <c r="U7703" s="3">
        <f>IF(AND(R7703&lt;&gt;"_U",N7703&lt;&gt;9999,N7703&lt;&gt;999,L7703&lt;&gt;"Median"),IFERROR(VLOOKUP(A7703,'TA Total'!A:P,16,0),"."),".")</f>
        <v>285</v>
      </c>
    </row>
    <row r="7704" spans="1:21" x14ac:dyDescent="0.3">
      <c r="A7704" s="1" t="str">
        <f t="shared" si="240"/>
        <v>2023|Grey District|$200,001 or more</v>
      </c>
      <c r="B7704" t="s">
        <v>18</v>
      </c>
      <c r="C7704" t="s">
        <v>19</v>
      </c>
      <c r="D7704" t="s">
        <v>20</v>
      </c>
      <c r="E7704" t="s">
        <v>21</v>
      </c>
      <c r="F7704">
        <v>2023</v>
      </c>
      <c r="G7704">
        <v>2023</v>
      </c>
      <c r="H7704">
        <v>56</v>
      </c>
      <c r="I7704" t="s">
        <v>142</v>
      </c>
      <c r="J7704">
        <v>99</v>
      </c>
      <c r="K7704" t="s">
        <v>23</v>
      </c>
      <c r="L7704">
        <v>8</v>
      </c>
      <c r="M7704" t="s">
        <v>27</v>
      </c>
      <c r="N7704">
        <v>2</v>
      </c>
      <c r="O7704" t="s">
        <v>28</v>
      </c>
      <c r="P7704">
        <v>39</v>
      </c>
      <c r="T7704" s="3">
        <f t="shared" si="241"/>
        <v>13.68</v>
      </c>
      <c r="U7704" s="3">
        <f>IF(AND(R7704&lt;&gt;"_U",N7704&lt;&gt;9999,N7704&lt;&gt;999,L7704&lt;&gt;"Median"),IFERROR(VLOOKUP(A7704,'TA Total'!A:P,16,0),"."),".")</f>
        <v>285</v>
      </c>
    </row>
    <row r="7705" spans="1:21" x14ac:dyDescent="0.3">
      <c r="A7705" s="1" t="str">
        <f t="shared" si="240"/>
        <v>2023|Grey District|$200,001 or more</v>
      </c>
      <c r="B7705" t="s">
        <v>18</v>
      </c>
      <c r="C7705" t="s">
        <v>19</v>
      </c>
      <c r="D7705" t="s">
        <v>20</v>
      </c>
      <c r="E7705" t="s">
        <v>21</v>
      </c>
      <c r="F7705">
        <v>2023</v>
      </c>
      <c r="G7705">
        <v>2023</v>
      </c>
      <c r="H7705">
        <v>56</v>
      </c>
      <c r="I7705" t="s">
        <v>142</v>
      </c>
      <c r="J7705">
        <v>99</v>
      </c>
      <c r="K7705" t="s">
        <v>23</v>
      </c>
      <c r="L7705">
        <v>8</v>
      </c>
      <c r="M7705" t="s">
        <v>27</v>
      </c>
      <c r="N7705">
        <v>3</v>
      </c>
      <c r="O7705" t="s">
        <v>25</v>
      </c>
      <c r="P7705">
        <v>21</v>
      </c>
      <c r="T7705" s="3">
        <f t="shared" si="241"/>
        <v>7.37</v>
      </c>
      <c r="U7705" s="3">
        <f>IF(AND(R7705&lt;&gt;"_U",N7705&lt;&gt;9999,N7705&lt;&gt;999,L7705&lt;&gt;"Median"),IFERROR(VLOOKUP(A7705,'TA Total'!A:P,16,0),"."),".")</f>
        <v>285</v>
      </c>
    </row>
    <row r="7706" spans="1:21" x14ac:dyDescent="0.3">
      <c r="A7706" s="1" t="str">
        <f t="shared" si="240"/>
        <v>2023|Grey District|Total stated - total household income</v>
      </c>
      <c r="B7706" t="s">
        <v>18</v>
      </c>
      <c r="C7706" t="s">
        <v>19</v>
      </c>
      <c r="D7706" t="s">
        <v>20</v>
      </c>
      <c r="E7706" t="s">
        <v>21</v>
      </c>
      <c r="F7706">
        <v>2023</v>
      </c>
      <c r="G7706">
        <v>2023</v>
      </c>
      <c r="H7706">
        <v>56</v>
      </c>
      <c r="I7706" t="s">
        <v>142</v>
      </c>
      <c r="J7706">
        <v>99</v>
      </c>
      <c r="K7706" t="s">
        <v>23</v>
      </c>
      <c r="L7706">
        <v>77</v>
      </c>
      <c r="M7706" t="s">
        <v>32</v>
      </c>
      <c r="N7706">
        <v>7777</v>
      </c>
      <c r="O7706" t="s">
        <v>37</v>
      </c>
      <c r="P7706">
        <v>5292</v>
      </c>
      <c r="T7706" s="3">
        <f t="shared" si="241"/>
        <v>100</v>
      </c>
      <c r="U7706" s="3">
        <f>IF(AND(R7706&lt;&gt;"_U",N7706&lt;&gt;9999,N7706&lt;&gt;999,L7706&lt;&gt;"Median"),IFERROR(VLOOKUP(A7706,'TA Total'!A:P,16,0),"."),".")</f>
        <v>5292</v>
      </c>
    </row>
    <row r="7707" spans="1:21" x14ac:dyDescent="0.3">
      <c r="A7707" s="1" t="str">
        <f t="shared" si="240"/>
        <v>2023|Grey District|Total stated - total household income</v>
      </c>
      <c r="B7707" t="s">
        <v>18</v>
      </c>
      <c r="C7707" t="s">
        <v>19</v>
      </c>
      <c r="D7707" t="s">
        <v>20</v>
      </c>
      <c r="E7707" t="s">
        <v>21</v>
      </c>
      <c r="F7707">
        <v>2023</v>
      </c>
      <c r="G7707">
        <v>2023</v>
      </c>
      <c r="H7707">
        <v>56</v>
      </c>
      <c r="I7707" t="s">
        <v>142</v>
      </c>
      <c r="J7707">
        <v>99</v>
      </c>
      <c r="K7707" t="s">
        <v>23</v>
      </c>
      <c r="L7707">
        <v>77</v>
      </c>
      <c r="M7707" t="s">
        <v>32</v>
      </c>
      <c r="N7707">
        <v>999</v>
      </c>
      <c r="O7707" t="s">
        <v>42</v>
      </c>
      <c r="P7707">
        <v>0</v>
      </c>
      <c r="T7707" s="3" t="str">
        <f t="shared" si="241"/>
        <v>.</v>
      </c>
      <c r="U7707" s="3" t="str">
        <f>IF(AND(R7707&lt;&gt;"_U",N7707&lt;&gt;9999,N7707&lt;&gt;999,L7707&lt;&gt;"Median"),IFERROR(VLOOKUP(A7707,'TA Total'!A:P,16,0),"."),".")</f>
        <v>.</v>
      </c>
    </row>
    <row r="7708" spans="1:21" x14ac:dyDescent="0.3">
      <c r="A7708" s="1" t="str">
        <f t="shared" si="240"/>
        <v>2023|Grey District|Total stated - total household income</v>
      </c>
      <c r="B7708" t="s">
        <v>18</v>
      </c>
      <c r="C7708" t="s">
        <v>19</v>
      </c>
      <c r="D7708" t="s">
        <v>20</v>
      </c>
      <c r="E7708" t="s">
        <v>21</v>
      </c>
      <c r="F7708">
        <v>2023</v>
      </c>
      <c r="G7708">
        <v>2023</v>
      </c>
      <c r="H7708">
        <v>56</v>
      </c>
      <c r="I7708" t="s">
        <v>142</v>
      </c>
      <c r="J7708">
        <v>99</v>
      </c>
      <c r="K7708" t="s">
        <v>23</v>
      </c>
      <c r="L7708">
        <v>77</v>
      </c>
      <c r="M7708" t="s">
        <v>32</v>
      </c>
      <c r="N7708">
        <v>3</v>
      </c>
      <c r="O7708" t="s">
        <v>25</v>
      </c>
      <c r="P7708">
        <v>321</v>
      </c>
      <c r="T7708" s="3">
        <f t="shared" si="241"/>
        <v>6.07</v>
      </c>
      <c r="U7708" s="3">
        <f>IF(AND(R7708&lt;&gt;"_U",N7708&lt;&gt;9999,N7708&lt;&gt;999,L7708&lt;&gt;"Median"),IFERROR(VLOOKUP(A7708,'TA Total'!A:P,16,0),"."),".")</f>
        <v>5292</v>
      </c>
    </row>
    <row r="7709" spans="1:21" x14ac:dyDescent="0.3">
      <c r="A7709" s="1" t="str">
        <f t="shared" si="240"/>
        <v>2023|Grey District|Total stated - total household income</v>
      </c>
      <c r="B7709" t="s">
        <v>18</v>
      </c>
      <c r="C7709" t="s">
        <v>19</v>
      </c>
      <c r="D7709" t="s">
        <v>20</v>
      </c>
      <c r="E7709" t="s">
        <v>21</v>
      </c>
      <c r="F7709">
        <v>2023</v>
      </c>
      <c r="G7709">
        <v>2023</v>
      </c>
      <c r="H7709">
        <v>56</v>
      </c>
      <c r="I7709" t="s">
        <v>142</v>
      </c>
      <c r="J7709">
        <v>99</v>
      </c>
      <c r="K7709" t="s">
        <v>23</v>
      </c>
      <c r="L7709">
        <v>77</v>
      </c>
      <c r="M7709" t="s">
        <v>32</v>
      </c>
      <c r="N7709">
        <v>2</v>
      </c>
      <c r="O7709" t="s">
        <v>28</v>
      </c>
      <c r="P7709">
        <v>1233</v>
      </c>
      <c r="T7709" s="3">
        <f t="shared" si="241"/>
        <v>23.3</v>
      </c>
      <c r="U7709" s="3">
        <f>IF(AND(R7709&lt;&gt;"_U",N7709&lt;&gt;9999,N7709&lt;&gt;999,L7709&lt;&gt;"Median"),IFERROR(VLOOKUP(A7709,'TA Total'!A:P,16,0),"."),".")</f>
        <v>5292</v>
      </c>
    </row>
    <row r="7710" spans="1:21" x14ac:dyDescent="0.3">
      <c r="A7710" s="1" t="str">
        <f t="shared" si="240"/>
        <v>2023|Grey District|Total stated - total household income</v>
      </c>
      <c r="B7710" t="s">
        <v>18</v>
      </c>
      <c r="C7710" t="s">
        <v>19</v>
      </c>
      <c r="D7710" t="s">
        <v>20</v>
      </c>
      <c r="E7710" t="s">
        <v>21</v>
      </c>
      <c r="F7710">
        <v>2023</v>
      </c>
      <c r="G7710">
        <v>2023</v>
      </c>
      <c r="H7710">
        <v>56</v>
      </c>
      <c r="I7710" t="s">
        <v>142</v>
      </c>
      <c r="J7710">
        <v>99</v>
      </c>
      <c r="K7710" t="s">
        <v>23</v>
      </c>
      <c r="L7710">
        <v>77</v>
      </c>
      <c r="M7710" t="s">
        <v>32</v>
      </c>
      <c r="N7710">
        <v>9999</v>
      </c>
      <c r="O7710" t="s">
        <v>40</v>
      </c>
      <c r="P7710">
        <v>5292</v>
      </c>
      <c r="T7710" s="3" t="str">
        <f t="shared" si="241"/>
        <v>.</v>
      </c>
      <c r="U7710" s="3" t="str">
        <f>IF(AND(R7710&lt;&gt;"_U",N7710&lt;&gt;9999,N7710&lt;&gt;999,L7710&lt;&gt;"Median"),IFERROR(VLOOKUP(A7710,'TA Total'!A:P,16,0),"."),".")</f>
        <v>.</v>
      </c>
    </row>
    <row r="7711" spans="1:21" x14ac:dyDescent="0.3">
      <c r="A7711" s="1" t="str">
        <f t="shared" si="240"/>
        <v>2023|Grey District|Total stated - total household income</v>
      </c>
      <c r="B7711" t="s">
        <v>18</v>
      </c>
      <c r="C7711" t="s">
        <v>19</v>
      </c>
      <c r="D7711" t="s">
        <v>20</v>
      </c>
      <c r="E7711" t="s">
        <v>21</v>
      </c>
      <c r="F7711">
        <v>2023</v>
      </c>
      <c r="G7711">
        <v>2023</v>
      </c>
      <c r="H7711">
        <v>56</v>
      </c>
      <c r="I7711" t="s">
        <v>142</v>
      </c>
      <c r="J7711">
        <v>99</v>
      </c>
      <c r="K7711" t="s">
        <v>23</v>
      </c>
      <c r="L7711">
        <v>77</v>
      </c>
      <c r="M7711" t="s">
        <v>32</v>
      </c>
      <c r="N7711">
        <v>1</v>
      </c>
      <c r="O7711" t="s">
        <v>33</v>
      </c>
      <c r="P7711">
        <v>3738</v>
      </c>
      <c r="T7711" s="3">
        <f t="shared" si="241"/>
        <v>70.63</v>
      </c>
      <c r="U7711" s="3">
        <f>IF(AND(R7711&lt;&gt;"_U",N7711&lt;&gt;9999,N7711&lt;&gt;999,L7711&lt;&gt;"Median"),IFERROR(VLOOKUP(A7711,'TA Total'!A:P,16,0),"."),".")</f>
        <v>5292</v>
      </c>
    </row>
    <row r="7712" spans="1:21" x14ac:dyDescent="0.3">
      <c r="A7712" s="1" t="str">
        <f t="shared" si="240"/>
        <v>2023|Grey District|Total - total household income</v>
      </c>
      <c r="B7712" t="s">
        <v>18</v>
      </c>
      <c r="C7712" t="s">
        <v>19</v>
      </c>
      <c r="D7712" t="s">
        <v>20</v>
      </c>
      <c r="E7712" t="s">
        <v>21</v>
      </c>
      <c r="F7712">
        <v>2023</v>
      </c>
      <c r="G7712">
        <v>2023</v>
      </c>
      <c r="H7712">
        <v>56</v>
      </c>
      <c r="I7712" t="s">
        <v>142</v>
      </c>
      <c r="J7712">
        <v>99</v>
      </c>
      <c r="K7712" t="s">
        <v>23</v>
      </c>
      <c r="L7712">
        <v>99</v>
      </c>
      <c r="M7712" t="s">
        <v>48</v>
      </c>
      <c r="N7712">
        <v>9999</v>
      </c>
      <c r="O7712" t="s">
        <v>40</v>
      </c>
      <c r="P7712">
        <v>5541</v>
      </c>
      <c r="T7712" s="3" t="str">
        <f t="shared" si="241"/>
        <v>.</v>
      </c>
      <c r="U7712" s="3" t="str">
        <f>IF(AND(R7712&lt;&gt;"_U",N7712&lt;&gt;9999,N7712&lt;&gt;999,L7712&lt;&gt;"Median"),IFERROR(VLOOKUP(A7712,'TA Total'!A:P,16,0),"."),".")</f>
        <v>.</v>
      </c>
    </row>
    <row r="7713" spans="1:21" x14ac:dyDescent="0.3">
      <c r="A7713" s="1" t="str">
        <f t="shared" si="240"/>
        <v>2023|Grey District|Total - total household income</v>
      </c>
      <c r="B7713" t="s">
        <v>18</v>
      </c>
      <c r="C7713" t="s">
        <v>19</v>
      </c>
      <c r="D7713" t="s">
        <v>20</v>
      </c>
      <c r="E7713" t="s">
        <v>21</v>
      </c>
      <c r="F7713">
        <v>2023</v>
      </c>
      <c r="G7713">
        <v>2023</v>
      </c>
      <c r="H7713">
        <v>56</v>
      </c>
      <c r="I7713" t="s">
        <v>142</v>
      </c>
      <c r="J7713">
        <v>99</v>
      </c>
      <c r="K7713" t="s">
        <v>23</v>
      </c>
      <c r="L7713">
        <v>99</v>
      </c>
      <c r="M7713" t="s">
        <v>48</v>
      </c>
      <c r="N7713">
        <v>3</v>
      </c>
      <c r="O7713" t="s">
        <v>25</v>
      </c>
      <c r="P7713">
        <v>339</v>
      </c>
      <c r="T7713" s="3">
        <f t="shared" si="241"/>
        <v>6.12</v>
      </c>
      <c r="U7713" s="3">
        <f>IF(AND(R7713&lt;&gt;"_U",N7713&lt;&gt;9999,N7713&lt;&gt;999,L7713&lt;&gt;"Median"),IFERROR(VLOOKUP(A7713,'TA Total'!A:P,16,0),"."),".")</f>
        <v>5541</v>
      </c>
    </row>
    <row r="7714" spans="1:21" x14ac:dyDescent="0.3">
      <c r="A7714" s="1" t="str">
        <f t="shared" si="240"/>
        <v>2023|Grey District|Total - total household income</v>
      </c>
      <c r="B7714" t="s">
        <v>18</v>
      </c>
      <c r="C7714" t="s">
        <v>19</v>
      </c>
      <c r="D7714" t="s">
        <v>20</v>
      </c>
      <c r="E7714" t="s">
        <v>21</v>
      </c>
      <c r="F7714">
        <v>2023</v>
      </c>
      <c r="G7714">
        <v>2023</v>
      </c>
      <c r="H7714">
        <v>56</v>
      </c>
      <c r="I7714" t="s">
        <v>142</v>
      </c>
      <c r="J7714">
        <v>99</v>
      </c>
      <c r="K7714" t="s">
        <v>23</v>
      </c>
      <c r="L7714">
        <v>99</v>
      </c>
      <c r="M7714" t="s">
        <v>48</v>
      </c>
      <c r="N7714">
        <v>2</v>
      </c>
      <c r="O7714" t="s">
        <v>28</v>
      </c>
      <c r="P7714">
        <v>1317</v>
      </c>
      <c r="T7714" s="3">
        <f t="shared" si="241"/>
        <v>23.77</v>
      </c>
      <c r="U7714" s="3">
        <f>IF(AND(R7714&lt;&gt;"_U",N7714&lt;&gt;9999,N7714&lt;&gt;999,L7714&lt;&gt;"Median"),IFERROR(VLOOKUP(A7714,'TA Total'!A:P,16,0),"."),".")</f>
        <v>5541</v>
      </c>
    </row>
    <row r="7715" spans="1:21" x14ac:dyDescent="0.3">
      <c r="A7715" s="1" t="str">
        <f t="shared" si="240"/>
        <v>2023|Grey District|Total - total household income</v>
      </c>
      <c r="B7715" t="s">
        <v>18</v>
      </c>
      <c r="C7715" t="s">
        <v>19</v>
      </c>
      <c r="D7715" t="s">
        <v>20</v>
      </c>
      <c r="E7715" t="s">
        <v>21</v>
      </c>
      <c r="F7715">
        <v>2023</v>
      </c>
      <c r="G7715">
        <v>2023</v>
      </c>
      <c r="H7715">
        <v>56</v>
      </c>
      <c r="I7715" t="s">
        <v>142</v>
      </c>
      <c r="J7715">
        <v>99</v>
      </c>
      <c r="K7715" t="s">
        <v>23</v>
      </c>
      <c r="L7715">
        <v>99</v>
      </c>
      <c r="M7715" t="s">
        <v>48</v>
      </c>
      <c r="N7715">
        <v>7777</v>
      </c>
      <c r="O7715" t="s">
        <v>37</v>
      </c>
      <c r="P7715">
        <v>5541</v>
      </c>
      <c r="T7715" s="3">
        <f t="shared" si="241"/>
        <v>100</v>
      </c>
      <c r="U7715" s="3">
        <f>IF(AND(R7715&lt;&gt;"_U",N7715&lt;&gt;9999,N7715&lt;&gt;999,L7715&lt;&gt;"Median"),IFERROR(VLOOKUP(A7715,'TA Total'!A:P,16,0),"."),".")</f>
        <v>5541</v>
      </c>
    </row>
    <row r="7716" spans="1:21" x14ac:dyDescent="0.3">
      <c r="A7716" s="1" t="str">
        <f t="shared" si="240"/>
        <v>2023|Grey District|Total - total household income</v>
      </c>
      <c r="B7716" t="s">
        <v>18</v>
      </c>
      <c r="C7716" t="s">
        <v>19</v>
      </c>
      <c r="D7716" t="s">
        <v>20</v>
      </c>
      <c r="E7716" t="s">
        <v>21</v>
      </c>
      <c r="F7716">
        <v>2023</v>
      </c>
      <c r="G7716">
        <v>2023</v>
      </c>
      <c r="H7716">
        <v>56</v>
      </c>
      <c r="I7716" t="s">
        <v>142</v>
      </c>
      <c r="J7716">
        <v>99</v>
      </c>
      <c r="K7716" t="s">
        <v>23</v>
      </c>
      <c r="L7716">
        <v>99</v>
      </c>
      <c r="M7716" t="s">
        <v>48</v>
      </c>
      <c r="N7716">
        <v>999</v>
      </c>
      <c r="O7716" t="s">
        <v>42</v>
      </c>
      <c r="P7716">
        <v>0</v>
      </c>
      <c r="T7716" s="3" t="str">
        <f t="shared" si="241"/>
        <v>.</v>
      </c>
      <c r="U7716" s="3" t="str">
        <f>IF(AND(R7716&lt;&gt;"_U",N7716&lt;&gt;9999,N7716&lt;&gt;999,L7716&lt;&gt;"Median"),IFERROR(VLOOKUP(A7716,'TA Total'!A:P,16,0),"."),".")</f>
        <v>.</v>
      </c>
    </row>
    <row r="7717" spans="1:21" x14ac:dyDescent="0.3">
      <c r="A7717" s="1" t="str">
        <f t="shared" si="240"/>
        <v>2023|Grey District|Total - total household income</v>
      </c>
      <c r="B7717" t="s">
        <v>18</v>
      </c>
      <c r="C7717" t="s">
        <v>19</v>
      </c>
      <c r="D7717" t="s">
        <v>20</v>
      </c>
      <c r="E7717" t="s">
        <v>21</v>
      </c>
      <c r="F7717">
        <v>2023</v>
      </c>
      <c r="G7717">
        <v>2023</v>
      </c>
      <c r="H7717">
        <v>56</v>
      </c>
      <c r="I7717" t="s">
        <v>142</v>
      </c>
      <c r="J7717">
        <v>99</v>
      </c>
      <c r="K7717" t="s">
        <v>23</v>
      </c>
      <c r="L7717">
        <v>99</v>
      </c>
      <c r="M7717" t="s">
        <v>48</v>
      </c>
      <c r="N7717">
        <v>1</v>
      </c>
      <c r="O7717" t="s">
        <v>33</v>
      </c>
      <c r="P7717">
        <v>3888</v>
      </c>
      <c r="T7717" s="3">
        <f t="shared" si="241"/>
        <v>70.17</v>
      </c>
      <c r="U7717" s="3">
        <f>IF(AND(R7717&lt;&gt;"_U",N7717&lt;&gt;9999,N7717&lt;&gt;999,L7717&lt;&gt;"Median"),IFERROR(VLOOKUP(A7717,'TA Total'!A:P,16,0),"."),".")</f>
        <v>5541</v>
      </c>
    </row>
    <row r="7718" spans="1:21" x14ac:dyDescent="0.3">
      <c r="A7718" s="1" t="str">
        <f t="shared" si="240"/>
        <v>2023|Grey District|Median ($) - total household income</v>
      </c>
      <c r="B7718" t="s">
        <v>18</v>
      </c>
      <c r="C7718" t="s">
        <v>19</v>
      </c>
      <c r="D7718" t="s">
        <v>20</v>
      </c>
      <c r="E7718" t="s">
        <v>21</v>
      </c>
      <c r="F7718">
        <v>2023</v>
      </c>
      <c r="G7718">
        <v>2023</v>
      </c>
      <c r="H7718">
        <v>56</v>
      </c>
      <c r="I7718" t="s">
        <v>142</v>
      </c>
      <c r="J7718">
        <v>99</v>
      </c>
      <c r="K7718" t="s">
        <v>23</v>
      </c>
      <c r="L7718" t="s">
        <v>56</v>
      </c>
      <c r="M7718" t="s">
        <v>57</v>
      </c>
      <c r="N7718">
        <v>999</v>
      </c>
      <c r="O7718" t="s">
        <v>42</v>
      </c>
      <c r="R7718" t="s">
        <v>61</v>
      </c>
      <c r="S7718" t="s">
        <v>62</v>
      </c>
      <c r="T7718" s="3" t="str">
        <f t="shared" si="241"/>
        <v>.</v>
      </c>
      <c r="U7718" s="3" t="str">
        <f>IF(AND(R7718&lt;&gt;"_U",N7718&lt;&gt;9999,N7718&lt;&gt;999,L7718&lt;&gt;"Median"),IFERROR(VLOOKUP(A7718,'TA Total'!A:P,16,0),"."),".")</f>
        <v>.</v>
      </c>
    </row>
    <row r="7719" spans="1:21" x14ac:dyDescent="0.3">
      <c r="A7719" s="1" t="str">
        <f t="shared" si="240"/>
        <v>2023|Grey District|Median ($) - total household income</v>
      </c>
      <c r="B7719" t="s">
        <v>18</v>
      </c>
      <c r="C7719" t="s">
        <v>19</v>
      </c>
      <c r="D7719" t="s">
        <v>20</v>
      </c>
      <c r="E7719" t="s">
        <v>21</v>
      </c>
      <c r="F7719">
        <v>2023</v>
      </c>
      <c r="G7719">
        <v>2023</v>
      </c>
      <c r="H7719">
        <v>56</v>
      </c>
      <c r="I7719" t="s">
        <v>142</v>
      </c>
      <c r="J7719">
        <v>99</v>
      </c>
      <c r="K7719" t="s">
        <v>23</v>
      </c>
      <c r="L7719" t="s">
        <v>56</v>
      </c>
      <c r="M7719" t="s">
        <v>57</v>
      </c>
      <c r="N7719">
        <v>9999</v>
      </c>
      <c r="O7719" t="s">
        <v>40</v>
      </c>
      <c r="P7719">
        <v>70100</v>
      </c>
      <c r="T7719" s="3" t="str">
        <f t="shared" si="241"/>
        <v>.</v>
      </c>
      <c r="U7719" s="3" t="str">
        <f>IF(AND(R7719&lt;&gt;"_U",N7719&lt;&gt;9999,N7719&lt;&gt;999,L7719&lt;&gt;"Median"),IFERROR(VLOOKUP(A7719,'TA Total'!A:P,16,0),"."),".")</f>
        <v>.</v>
      </c>
    </row>
    <row r="7720" spans="1:21" x14ac:dyDescent="0.3">
      <c r="A7720" s="1" t="str">
        <f t="shared" si="240"/>
        <v>2023|Grey District|Median ($) - total household income</v>
      </c>
      <c r="B7720" t="s">
        <v>18</v>
      </c>
      <c r="C7720" t="s">
        <v>19</v>
      </c>
      <c r="D7720" t="s">
        <v>20</v>
      </c>
      <c r="E7720" t="s">
        <v>21</v>
      </c>
      <c r="F7720">
        <v>2023</v>
      </c>
      <c r="G7720">
        <v>2023</v>
      </c>
      <c r="H7720">
        <v>56</v>
      </c>
      <c r="I7720" t="s">
        <v>142</v>
      </c>
      <c r="J7720">
        <v>99</v>
      </c>
      <c r="K7720" t="s">
        <v>23</v>
      </c>
      <c r="L7720" t="s">
        <v>56</v>
      </c>
      <c r="M7720" t="s">
        <v>57</v>
      </c>
      <c r="N7720">
        <v>7777</v>
      </c>
      <c r="O7720" t="s">
        <v>37</v>
      </c>
      <c r="P7720">
        <v>70100</v>
      </c>
      <c r="T7720" s="3" t="str">
        <f t="shared" si="241"/>
        <v>.</v>
      </c>
      <c r="U7720" s="3" t="str">
        <f>IF(AND(R7720&lt;&gt;"_U",N7720&lt;&gt;9999,N7720&lt;&gt;999,L7720&lt;&gt;"Median"),IFERROR(VLOOKUP(A7720,'TA Total'!A:P,16,0),"."),".")</f>
        <v>.</v>
      </c>
    </row>
    <row r="7721" spans="1:21" x14ac:dyDescent="0.3">
      <c r="A7721" s="1" t="str">
        <f t="shared" si="240"/>
        <v>2023|Grey District|Median ($) - total household income</v>
      </c>
      <c r="B7721" t="s">
        <v>18</v>
      </c>
      <c r="C7721" t="s">
        <v>19</v>
      </c>
      <c r="D7721" t="s">
        <v>20</v>
      </c>
      <c r="E7721" t="s">
        <v>21</v>
      </c>
      <c r="F7721">
        <v>2023</v>
      </c>
      <c r="G7721">
        <v>2023</v>
      </c>
      <c r="H7721">
        <v>56</v>
      </c>
      <c r="I7721" t="s">
        <v>142</v>
      </c>
      <c r="J7721">
        <v>99</v>
      </c>
      <c r="K7721" t="s">
        <v>23</v>
      </c>
      <c r="L7721" t="s">
        <v>56</v>
      </c>
      <c r="M7721" t="s">
        <v>57</v>
      </c>
      <c r="N7721">
        <v>3</v>
      </c>
      <c r="O7721" t="s">
        <v>25</v>
      </c>
      <c r="P7721">
        <v>59100</v>
      </c>
      <c r="T7721" s="3" t="str">
        <f t="shared" si="241"/>
        <v>.</v>
      </c>
      <c r="U7721" s="3" t="str">
        <f>IF(AND(R7721&lt;&gt;"_U",N7721&lt;&gt;9999,N7721&lt;&gt;999,L7721&lt;&gt;"Median"),IFERROR(VLOOKUP(A7721,'TA Total'!A:P,16,0),"."),".")</f>
        <v>.</v>
      </c>
    </row>
    <row r="7722" spans="1:21" x14ac:dyDescent="0.3">
      <c r="A7722" s="1" t="str">
        <f t="shared" si="240"/>
        <v>2023|Grey District|Median ($) - total household income</v>
      </c>
      <c r="B7722" t="s">
        <v>18</v>
      </c>
      <c r="C7722" t="s">
        <v>19</v>
      </c>
      <c r="D7722" t="s">
        <v>20</v>
      </c>
      <c r="E7722" t="s">
        <v>21</v>
      </c>
      <c r="F7722">
        <v>2023</v>
      </c>
      <c r="G7722">
        <v>2023</v>
      </c>
      <c r="H7722">
        <v>56</v>
      </c>
      <c r="I7722" t="s">
        <v>142</v>
      </c>
      <c r="J7722">
        <v>99</v>
      </c>
      <c r="K7722" t="s">
        <v>23</v>
      </c>
      <c r="L7722" t="s">
        <v>56</v>
      </c>
      <c r="M7722" t="s">
        <v>57</v>
      </c>
      <c r="N7722">
        <v>1</v>
      </c>
      <c r="O7722" t="s">
        <v>33</v>
      </c>
      <c r="P7722">
        <v>79000</v>
      </c>
      <c r="T7722" s="3" t="str">
        <f t="shared" si="241"/>
        <v>.</v>
      </c>
      <c r="U7722" s="3" t="str">
        <f>IF(AND(R7722&lt;&gt;"_U",N7722&lt;&gt;9999,N7722&lt;&gt;999,L7722&lt;&gt;"Median"),IFERROR(VLOOKUP(A7722,'TA Total'!A:P,16,0),"."),".")</f>
        <v>.</v>
      </c>
    </row>
    <row r="7723" spans="1:21" x14ac:dyDescent="0.3">
      <c r="A7723" s="1" t="str">
        <f t="shared" si="240"/>
        <v>2023|Grey District|Median ($) - total household income</v>
      </c>
      <c r="B7723" t="s">
        <v>18</v>
      </c>
      <c r="C7723" t="s">
        <v>19</v>
      </c>
      <c r="D7723" t="s">
        <v>20</v>
      </c>
      <c r="E7723" t="s">
        <v>21</v>
      </c>
      <c r="F7723">
        <v>2023</v>
      </c>
      <c r="G7723">
        <v>2023</v>
      </c>
      <c r="H7723">
        <v>56</v>
      </c>
      <c r="I7723" t="s">
        <v>142</v>
      </c>
      <c r="J7723">
        <v>99</v>
      </c>
      <c r="K7723" t="s">
        <v>23</v>
      </c>
      <c r="L7723" t="s">
        <v>56</v>
      </c>
      <c r="M7723" t="s">
        <v>57</v>
      </c>
      <c r="N7723">
        <v>2</v>
      </c>
      <c r="O7723" t="s">
        <v>28</v>
      </c>
      <c r="P7723">
        <v>50700</v>
      </c>
      <c r="T7723" s="3" t="str">
        <f t="shared" si="241"/>
        <v>.</v>
      </c>
      <c r="U7723" s="3" t="str">
        <f>IF(AND(R7723&lt;&gt;"_U",N7723&lt;&gt;9999,N7723&lt;&gt;999,L7723&lt;&gt;"Median"),IFERROR(VLOOKUP(A7723,'TA Total'!A:P,16,0),"."),".")</f>
        <v>.</v>
      </c>
    </row>
    <row r="7724" spans="1:21" x14ac:dyDescent="0.3">
      <c r="A7724" s="1" t="str">
        <f t="shared" si="240"/>
        <v>2023|Westland District|$20,000 or less</v>
      </c>
      <c r="B7724" t="s">
        <v>18</v>
      </c>
      <c r="C7724" t="s">
        <v>19</v>
      </c>
      <c r="D7724" t="s">
        <v>20</v>
      </c>
      <c r="E7724" t="s">
        <v>21</v>
      </c>
      <c r="F7724">
        <v>2023</v>
      </c>
      <c r="G7724">
        <v>2023</v>
      </c>
      <c r="H7724">
        <v>57</v>
      </c>
      <c r="I7724" t="s">
        <v>89</v>
      </c>
      <c r="J7724">
        <v>99</v>
      </c>
      <c r="K7724" t="s">
        <v>23</v>
      </c>
      <c r="L7724">
        <v>1</v>
      </c>
      <c r="M7724" t="s">
        <v>39</v>
      </c>
      <c r="N7724">
        <v>1</v>
      </c>
      <c r="O7724" t="s">
        <v>33</v>
      </c>
      <c r="P7724">
        <v>138</v>
      </c>
      <c r="T7724" s="3">
        <f t="shared" si="241"/>
        <v>54.12</v>
      </c>
      <c r="U7724" s="3">
        <f>IF(AND(R7724&lt;&gt;"_U",N7724&lt;&gt;9999,N7724&lt;&gt;999,L7724&lt;&gt;"Median"),IFERROR(VLOOKUP(A7724,'TA Total'!A:P,16,0),"."),".")</f>
        <v>255</v>
      </c>
    </row>
    <row r="7725" spans="1:21" x14ac:dyDescent="0.3">
      <c r="A7725" s="1" t="str">
        <f t="shared" si="240"/>
        <v>2023|Westland District|$20,000 or less</v>
      </c>
      <c r="B7725" t="s">
        <v>18</v>
      </c>
      <c r="C7725" t="s">
        <v>19</v>
      </c>
      <c r="D7725" t="s">
        <v>20</v>
      </c>
      <c r="E7725" t="s">
        <v>21</v>
      </c>
      <c r="F7725">
        <v>2023</v>
      </c>
      <c r="G7725">
        <v>2023</v>
      </c>
      <c r="H7725">
        <v>57</v>
      </c>
      <c r="I7725" t="s">
        <v>89</v>
      </c>
      <c r="J7725">
        <v>99</v>
      </c>
      <c r="K7725" t="s">
        <v>23</v>
      </c>
      <c r="L7725">
        <v>1</v>
      </c>
      <c r="M7725" t="s">
        <v>39</v>
      </c>
      <c r="N7725">
        <v>9999</v>
      </c>
      <c r="O7725" t="s">
        <v>40</v>
      </c>
      <c r="P7725">
        <v>255</v>
      </c>
      <c r="T7725" s="3" t="str">
        <f t="shared" si="241"/>
        <v>.</v>
      </c>
      <c r="U7725" s="3" t="str">
        <f>IF(AND(R7725&lt;&gt;"_U",N7725&lt;&gt;9999,N7725&lt;&gt;999,L7725&lt;&gt;"Median"),IFERROR(VLOOKUP(A7725,'TA Total'!A:P,16,0),"."),".")</f>
        <v>.</v>
      </c>
    </row>
    <row r="7726" spans="1:21" x14ac:dyDescent="0.3">
      <c r="A7726" s="1" t="str">
        <f t="shared" si="240"/>
        <v>2023|Westland District|$20,000 or less</v>
      </c>
      <c r="B7726" t="s">
        <v>18</v>
      </c>
      <c r="C7726" t="s">
        <v>19</v>
      </c>
      <c r="D7726" t="s">
        <v>20</v>
      </c>
      <c r="E7726" t="s">
        <v>21</v>
      </c>
      <c r="F7726">
        <v>2023</v>
      </c>
      <c r="G7726">
        <v>2023</v>
      </c>
      <c r="H7726">
        <v>57</v>
      </c>
      <c r="I7726" t="s">
        <v>89</v>
      </c>
      <c r="J7726">
        <v>99</v>
      </c>
      <c r="K7726" t="s">
        <v>23</v>
      </c>
      <c r="L7726">
        <v>1</v>
      </c>
      <c r="M7726" t="s">
        <v>39</v>
      </c>
      <c r="N7726">
        <v>2</v>
      </c>
      <c r="O7726" t="s">
        <v>28</v>
      </c>
      <c r="P7726">
        <v>105</v>
      </c>
      <c r="T7726" s="3">
        <f t="shared" si="241"/>
        <v>41.18</v>
      </c>
      <c r="U7726" s="3">
        <f>IF(AND(R7726&lt;&gt;"_U",N7726&lt;&gt;9999,N7726&lt;&gt;999,L7726&lt;&gt;"Median"),IFERROR(VLOOKUP(A7726,'TA Total'!A:P,16,0),"."),".")</f>
        <v>255</v>
      </c>
    </row>
    <row r="7727" spans="1:21" x14ac:dyDescent="0.3">
      <c r="A7727" s="1" t="str">
        <f t="shared" si="240"/>
        <v>2023|Westland District|$20,000 or less</v>
      </c>
      <c r="B7727" t="s">
        <v>18</v>
      </c>
      <c r="C7727" t="s">
        <v>19</v>
      </c>
      <c r="D7727" t="s">
        <v>20</v>
      </c>
      <c r="E7727" t="s">
        <v>21</v>
      </c>
      <c r="F7727">
        <v>2023</v>
      </c>
      <c r="G7727">
        <v>2023</v>
      </c>
      <c r="H7727">
        <v>57</v>
      </c>
      <c r="I7727" t="s">
        <v>89</v>
      </c>
      <c r="J7727">
        <v>99</v>
      </c>
      <c r="K7727" t="s">
        <v>23</v>
      </c>
      <c r="L7727">
        <v>1</v>
      </c>
      <c r="M7727" t="s">
        <v>39</v>
      </c>
      <c r="N7727">
        <v>3</v>
      </c>
      <c r="O7727" t="s">
        <v>25</v>
      </c>
      <c r="P7727">
        <v>15</v>
      </c>
      <c r="T7727" s="3">
        <f t="shared" si="241"/>
        <v>5.88</v>
      </c>
      <c r="U7727" s="3">
        <f>IF(AND(R7727&lt;&gt;"_U",N7727&lt;&gt;9999,N7727&lt;&gt;999,L7727&lt;&gt;"Median"),IFERROR(VLOOKUP(A7727,'TA Total'!A:P,16,0),"."),".")</f>
        <v>255</v>
      </c>
    </row>
    <row r="7728" spans="1:21" x14ac:dyDescent="0.3">
      <c r="A7728" s="1" t="str">
        <f t="shared" si="240"/>
        <v>2023|Westland District|$20,000 or less</v>
      </c>
      <c r="B7728" t="s">
        <v>18</v>
      </c>
      <c r="C7728" t="s">
        <v>19</v>
      </c>
      <c r="D7728" t="s">
        <v>20</v>
      </c>
      <c r="E7728" t="s">
        <v>21</v>
      </c>
      <c r="F7728">
        <v>2023</v>
      </c>
      <c r="G7728">
        <v>2023</v>
      </c>
      <c r="H7728">
        <v>57</v>
      </c>
      <c r="I7728" t="s">
        <v>89</v>
      </c>
      <c r="J7728">
        <v>99</v>
      </c>
      <c r="K7728" t="s">
        <v>23</v>
      </c>
      <c r="L7728">
        <v>1</v>
      </c>
      <c r="M7728" t="s">
        <v>39</v>
      </c>
      <c r="N7728">
        <v>999</v>
      </c>
      <c r="O7728" t="s">
        <v>42</v>
      </c>
      <c r="P7728">
        <v>0</v>
      </c>
      <c r="T7728" s="3" t="str">
        <f t="shared" si="241"/>
        <v>.</v>
      </c>
      <c r="U7728" s="3" t="str">
        <f>IF(AND(R7728&lt;&gt;"_U",N7728&lt;&gt;9999,N7728&lt;&gt;999,L7728&lt;&gt;"Median"),IFERROR(VLOOKUP(A7728,'TA Total'!A:P,16,0),"."),".")</f>
        <v>.</v>
      </c>
    </row>
    <row r="7729" spans="1:21" x14ac:dyDescent="0.3">
      <c r="A7729" s="1" t="str">
        <f t="shared" si="240"/>
        <v>2023|Westland District|$20,000 or less</v>
      </c>
      <c r="B7729" t="s">
        <v>18</v>
      </c>
      <c r="C7729" t="s">
        <v>19</v>
      </c>
      <c r="D7729" t="s">
        <v>20</v>
      </c>
      <c r="E7729" t="s">
        <v>21</v>
      </c>
      <c r="F7729">
        <v>2023</v>
      </c>
      <c r="G7729">
        <v>2023</v>
      </c>
      <c r="H7729">
        <v>57</v>
      </c>
      <c r="I7729" t="s">
        <v>89</v>
      </c>
      <c r="J7729">
        <v>99</v>
      </c>
      <c r="K7729" t="s">
        <v>23</v>
      </c>
      <c r="L7729">
        <v>1</v>
      </c>
      <c r="M7729" t="s">
        <v>39</v>
      </c>
      <c r="N7729">
        <v>7777</v>
      </c>
      <c r="O7729" t="s">
        <v>37</v>
      </c>
      <c r="P7729">
        <v>255</v>
      </c>
      <c r="T7729" s="3">
        <f t="shared" si="241"/>
        <v>100</v>
      </c>
      <c r="U7729" s="3">
        <f>IF(AND(R7729&lt;&gt;"_U",N7729&lt;&gt;9999,N7729&lt;&gt;999,L7729&lt;&gt;"Median"),IFERROR(VLOOKUP(A7729,'TA Total'!A:P,16,0),"."),".")</f>
        <v>255</v>
      </c>
    </row>
    <row r="7730" spans="1:21" x14ac:dyDescent="0.3">
      <c r="A7730" s="1" t="str">
        <f t="shared" si="240"/>
        <v>2023|Westland District|$20,001-$30,000</v>
      </c>
      <c r="B7730" t="s">
        <v>18</v>
      </c>
      <c r="C7730" t="s">
        <v>19</v>
      </c>
      <c r="D7730" t="s">
        <v>20</v>
      </c>
      <c r="E7730" t="s">
        <v>21</v>
      </c>
      <c r="F7730">
        <v>2023</v>
      </c>
      <c r="G7730">
        <v>2023</v>
      </c>
      <c r="H7730">
        <v>57</v>
      </c>
      <c r="I7730" t="s">
        <v>89</v>
      </c>
      <c r="J7730">
        <v>99</v>
      </c>
      <c r="K7730" t="s">
        <v>23</v>
      </c>
      <c r="L7730">
        <v>2</v>
      </c>
      <c r="M7730" t="s">
        <v>24</v>
      </c>
      <c r="N7730">
        <v>2</v>
      </c>
      <c r="O7730" t="s">
        <v>28</v>
      </c>
      <c r="P7730">
        <v>135</v>
      </c>
      <c r="T7730" s="3">
        <f t="shared" si="241"/>
        <v>31.91</v>
      </c>
      <c r="U7730" s="3">
        <f>IF(AND(R7730&lt;&gt;"_U",N7730&lt;&gt;9999,N7730&lt;&gt;999,L7730&lt;&gt;"Median"),IFERROR(VLOOKUP(A7730,'TA Total'!A:P,16,0),"."),".")</f>
        <v>423</v>
      </c>
    </row>
    <row r="7731" spans="1:21" x14ac:dyDescent="0.3">
      <c r="A7731" s="1" t="str">
        <f t="shared" si="240"/>
        <v>2023|Westland District|$20,001-$30,000</v>
      </c>
      <c r="B7731" t="s">
        <v>18</v>
      </c>
      <c r="C7731" t="s">
        <v>19</v>
      </c>
      <c r="D7731" t="s">
        <v>20</v>
      </c>
      <c r="E7731" t="s">
        <v>21</v>
      </c>
      <c r="F7731">
        <v>2023</v>
      </c>
      <c r="G7731">
        <v>2023</v>
      </c>
      <c r="H7731">
        <v>57</v>
      </c>
      <c r="I7731" t="s">
        <v>89</v>
      </c>
      <c r="J7731">
        <v>99</v>
      </c>
      <c r="K7731" t="s">
        <v>23</v>
      </c>
      <c r="L7731">
        <v>2</v>
      </c>
      <c r="M7731" t="s">
        <v>24</v>
      </c>
      <c r="N7731">
        <v>3</v>
      </c>
      <c r="O7731" t="s">
        <v>25</v>
      </c>
      <c r="P7731">
        <v>45</v>
      </c>
      <c r="T7731" s="3">
        <f t="shared" si="241"/>
        <v>10.64</v>
      </c>
      <c r="U7731" s="3">
        <f>IF(AND(R7731&lt;&gt;"_U",N7731&lt;&gt;9999,N7731&lt;&gt;999,L7731&lt;&gt;"Median"),IFERROR(VLOOKUP(A7731,'TA Total'!A:P,16,0),"."),".")</f>
        <v>423</v>
      </c>
    </row>
    <row r="7732" spans="1:21" x14ac:dyDescent="0.3">
      <c r="A7732" s="1" t="str">
        <f t="shared" si="240"/>
        <v>2023|Westland District|$20,001-$30,000</v>
      </c>
      <c r="B7732" t="s">
        <v>18</v>
      </c>
      <c r="C7732" t="s">
        <v>19</v>
      </c>
      <c r="D7732" t="s">
        <v>20</v>
      </c>
      <c r="E7732" t="s">
        <v>21</v>
      </c>
      <c r="F7732">
        <v>2023</v>
      </c>
      <c r="G7732">
        <v>2023</v>
      </c>
      <c r="H7732">
        <v>57</v>
      </c>
      <c r="I7732" t="s">
        <v>89</v>
      </c>
      <c r="J7732">
        <v>99</v>
      </c>
      <c r="K7732" t="s">
        <v>23</v>
      </c>
      <c r="L7732">
        <v>2</v>
      </c>
      <c r="M7732" t="s">
        <v>24</v>
      </c>
      <c r="N7732">
        <v>7777</v>
      </c>
      <c r="O7732" t="s">
        <v>37</v>
      </c>
      <c r="P7732">
        <v>423</v>
      </c>
      <c r="T7732" s="3">
        <f t="shared" si="241"/>
        <v>100</v>
      </c>
      <c r="U7732" s="3">
        <f>IF(AND(R7732&lt;&gt;"_U",N7732&lt;&gt;9999,N7732&lt;&gt;999,L7732&lt;&gt;"Median"),IFERROR(VLOOKUP(A7732,'TA Total'!A:P,16,0),"."),".")</f>
        <v>423</v>
      </c>
    </row>
    <row r="7733" spans="1:21" x14ac:dyDescent="0.3">
      <c r="A7733" s="1" t="str">
        <f t="shared" si="240"/>
        <v>2023|Westland District|$20,001-$30,000</v>
      </c>
      <c r="B7733" t="s">
        <v>18</v>
      </c>
      <c r="C7733" t="s">
        <v>19</v>
      </c>
      <c r="D7733" t="s">
        <v>20</v>
      </c>
      <c r="E7733" t="s">
        <v>21</v>
      </c>
      <c r="F7733">
        <v>2023</v>
      </c>
      <c r="G7733">
        <v>2023</v>
      </c>
      <c r="H7733">
        <v>57</v>
      </c>
      <c r="I7733" t="s">
        <v>89</v>
      </c>
      <c r="J7733">
        <v>99</v>
      </c>
      <c r="K7733" t="s">
        <v>23</v>
      </c>
      <c r="L7733">
        <v>2</v>
      </c>
      <c r="M7733" t="s">
        <v>24</v>
      </c>
      <c r="N7733">
        <v>1</v>
      </c>
      <c r="O7733" t="s">
        <v>33</v>
      </c>
      <c r="P7733">
        <v>246</v>
      </c>
      <c r="T7733" s="3">
        <f t="shared" si="241"/>
        <v>58.16</v>
      </c>
      <c r="U7733" s="3">
        <f>IF(AND(R7733&lt;&gt;"_U",N7733&lt;&gt;9999,N7733&lt;&gt;999,L7733&lt;&gt;"Median"),IFERROR(VLOOKUP(A7733,'TA Total'!A:P,16,0),"."),".")</f>
        <v>423</v>
      </c>
    </row>
    <row r="7734" spans="1:21" x14ac:dyDescent="0.3">
      <c r="A7734" s="1" t="str">
        <f t="shared" si="240"/>
        <v>2023|Westland District|$20,001-$30,000</v>
      </c>
      <c r="B7734" t="s">
        <v>18</v>
      </c>
      <c r="C7734" t="s">
        <v>19</v>
      </c>
      <c r="D7734" t="s">
        <v>20</v>
      </c>
      <c r="E7734" t="s">
        <v>21</v>
      </c>
      <c r="F7734">
        <v>2023</v>
      </c>
      <c r="G7734">
        <v>2023</v>
      </c>
      <c r="H7734">
        <v>57</v>
      </c>
      <c r="I7734" t="s">
        <v>89</v>
      </c>
      <c r="J7734">
        <v>99</v>
      </c>
      <c r="K7734" t="s">
        <v>23</v>
      </c>
      <c r="L7734">
        <v>2</v>
      </c>
      <c r="M7734" t="s">
        <v>24</v>
      </c>
      <c r="N7734">
        <v>999</v>
      </c>
      <c r="O7734" t="s">
        <v>42</v>
      </c>
      <c r="P7734">
        <v>0</v>
      </c>
      <c r="T7734" s="3" t="str">
        <f t="shared" si="241"/>
        <v>.</v>
      </c>
      <c r="U7734" s="3" t="str">
        <f>IF(AND(R7734&lt;&gt;"_U",N7734&lt;&gt;9999,N7734&lt;&gt;999,L7734&lt;&gt;"Median"),IFERROR(VLOOKUP(A7734,'TA Total'!A:P,16,0),"."),".")</f>
        <v>.</v>
      </c>
    </row>
    <row r="7735" spans="1:21" x14ac:dyDescent="0.3">
      <c r="A7735" s="1" t="str">
        <f t="shared" si="240"/>
        <v>2023|Westland District|$20,001-$30,000</v>
      </c>
      <c r="B7735" t="s">
        <v>18</v>
      </c>
      <c r="C7735" t="s">
        <v>19</v>
      </c>
      <c r="D7735" t="s">
        <v>20</v>
      </c>
      <c r="E7735" t="s">
        <v>21</v>
      </c>
      <c r="F7735">
        <v>2023</v>
      </c>
      <c r="G7735">
        <v>2023</v>
      </c>
      <c r="H7735">
        <v>57</v>
      </c>
      <c r="I7735" t="s">
        <v>89</v>
      </c>
      <c r="J7735">
        <v>99</v>
      </c>
      <c r="K7735" t="s">
        <v>23</v>
      </c>
      <c r="L7735">
        <v>2</v>
      </c>
      <c r="M7735" t="s">
        <v>24</v>
      </c>
      <c r="N7735">
        <v>9999</v>
      </c>
      <c r="O7735" t="s">
        <v>40</v>
      </c>
      <c r="P7735">
        <v>423</v>
      </c>
      <c r="T7735" s="3" t="str">
        <f t="shared" si="241"/>
        <v>.</v>
      </c>
      <c r="U7735" s="3" t="str">
        <f>IF(AND(R7735&lt;&gt;"_U",N7735&lt;&gt;9999,N7735&lt;&gt;999,L7735&lt;&gt;"Median"),IFERROR(VLOOKUP(A7735,'TA Total'!A:P,16,0),"."),".")</f>
        <v>.</v>
      </c>
    </row>
    <row r="7736" spans="1:21" x14ac:dyDescent="0.3">
      <c r="A7736" s="1" t="str">
        <f t="shared" si="240"/>
        <v>2023|Westland District|$30,001-$50,000</v>
      </c>
      <c r="B7736" t="s">
        <v>18</v>
      </c>
      <c r="C7736" t="s">
        <v>19</v>
      </c>
      <c r="D7736" t="s">
        <v>20</v>
      </c>
      <c r="E7736" t="s">
        <v>21</v>
      </c>
      <c r="F7736">
        <v>2023</v>
      </c>
      <c r="G7736">
        <v>2023</v>
      </c>
      <c r="H7736">
        <v>57</v>
      </c>
      <c r="I7736" t="s">
        <v>89</v>
      </c>
      <c r="J7736">
        <v>99</v>
      </c>
      <c r="K7736" t="s">
        <v>23</v>
      </c>
      <c r="L7736">
        <v>3</v>
      </c>
      <c r="M7736" t="s">
        <v>45</v>
      </c>
      <c r="N7736">
        <v>999</v>
      </c>
      <c r="O7736" t="s">
        <v>42</v>
      </c>
      <c r="P7736">
        <v>0</v>
      </c>
      <c r="T7736" s="3" t="str">
        <f t="shared" si="241"/>
        <v>.</v>
      </c>
      <c r="U7736" s="3" t="str">
        <f>IF(AND(R7736&lt;&gt;"_U",N7736&lt;&gt;9999,N7736&lt;&gt;999,L7736&lt;&gt;"Median"),IFERROR(VLOOKUP(A7736,'TA Total'!A:P,16,0),"."),".")</f>
        <v>.</v>
      </c>
    </row>
    <row r="7737" spans="1:21" x14ac:dyDescent="0.3">
      <c r="A7737" s="1" t="str">
        <f t="shared" si="240"/>
        <v>2023|Westland District|$30,001-$50,000</v>
      </c>
      <c r="B7737" t="s">
        <v>18</v>
      </c>
      <c r="C7737" t="s">
        <v>19</v>
      </c>
      <c r="D7737" t="s">
        <v>20</v>
      </c>
      <c r="E7737" t="s">
        <v>21</v>
      </c>
      <c r="F7737">
        <v>2023</v>
      </c>
      <c r="G7737">
        <v>2023</v>
      </c>
      <c r="H7737">
        <v>57</v>
      </c>
      <c r="I7737" t="s">
        <v>89</v>
      </c>
      <c r="J7737">
        <v>99</v>
      </c>
      <c r="K7737" t="s">
        <v>23</v>
      </c>
      <c r="L7737">
        <v>3</v>
      </c>
      <c r="M7737" t="s">
        <v>45</v>
      </c>
      <c r="N7737">
        <v>2</v>
      </c>
      <c r="O7737" t="s">
        <v>28</v>
      </c>
      <c r="P7737">
        <v>177</v>
      </c>
      <c r="T7737" s="3">
        <f t="shared" si="241"/>
        <v>28.64</v>
      </c>
      <c r="U7737" s="3">
        <f>IF(AND(R7737&lt;&gt;"_U",N7737&lt;&gt;9999,N7737&lt;&gt;999,L7737&lt;&gt;"Median"),IFERROR(VLOOKUP(A7737,'TA Total'!A:P,16,0),"."),".")</f>
        <v>618</v>
      </c>
    </row>
    <row r="7738" spans="1:21" x14ac:dyDescent="0.3">
      <c r="A7738" s="1" t="str">
        <f t="shared" si="240"/>
        <v>2023|Westland District|$30,001-$50,000</v>
      </c>
      <c r="B7738" t="s">
        <v>18</v>
      </c>
      <c r="C7738" t="s">
        <v>19</v>
      </c>
      <c r="D7738" t="s">
        <v>20</v>
      </c>
      <c r="E7738" t="s">
        <v>21</v>
      </c>
      <c r="F7738">
        <v>2023</v>
      </c>
      <c r="G7738">
        <v>2023</v>
      </c>
      <c r="H7738">
        <v>57</v>
      </c>
      <c r="I7738" t="s">
        <v>89</v>
      </c>
      <c r="J7738">
        <v>99</v>
      </c>
      <c r="K7738" t="s">
        <v>23</v>
      </c>
      <c r="L7738">
        <v>3</v>
      </c>
      <c r="M7738" t="s">
        <v>45</v>
      </c>
      <c r="N7738">
        <v>1</v>
      </c>
      <c r="O7738" t="s">
        <v>33</v>
      </c>
      <c r="P7738">
        <v>384</v>
      </c>
      <c r="T7738" s="3">
        <f t="shared" si="241"/>
        <v>62.14</v>
      </c>
      <c r="U7738" s="3">
        <f>IF(AND(R7738&lt;&gt;"_U",N7738&lt;&gt;9999,N7738&lt;&gt;999,L7738&lt;&gt;"Median"),IFERROR(VLOOKUP(A7738,'TA Total'!A:P,16,0),"."),".")</f>
        <v>618</v>
      </c>
    </row>
    <row r="7739" spans="1:21" x14ac:dyDescent="0.3">
      <c r="A7739" s="1" t="str">
        <f t="shared" si="240"/>
        <v>2023|Westland District|$30,001-$50,000</v>
      </c>
      <c r="B7739" t="s">
        <v>18</v>
      </c>
      <c r="C7739" t="s">
        <v>19</v>
      </c>
      <c r="D7739" t="s">
        <v>20</v>
      </c>
      <c r="E7739" t="s">
        <v>21</v>
      </c>
      <c r="F7739">
        <v>2023</v>
      </c>
      <c r="G7739">
        <v>2023</v>
      </c>
      <c r="H7739">
        <v>57</v>
      </c>
      <c r="I7739" t="s">
        <v>89</v>
      </c>
      <c r="J7739">
        <v>99</v>
      </c>
      <c r="K7739" t="s">
        <v>23</v>
      </c>
      <c r="L7739">
        <v>3</v>
      </c>
      <c r="M7739" t="s">
        <v>45</v>
      </c>
      <c r="N7739">
        <v>3</v>
      </c>
      <c r="O7739" t="s">
        <v>25</v>
      </c>
      <c r="P7739">
        <v>57</v>
      </c>
      <c r="T7739" s="3">
        <f t="shared" si="241"/>
        <v>9.2200000000000006</v>
      </c>
      <c r="U7739" s="3">
        <f>IF(AND(R7739&lt;&gt;"_U",N7739&lt;&gt;9999,N7739&lt;&gt;999,L7739&lt;&gt;"Median"),IFERROR(VLOOKUP(A7739,'TA Total'!A:P,16,0),"."),".")</f>
        <v>618</v>
      </c>
    </row>
    <row r="7740" spans="1:21" x14ac:dyDescent="0.3">
      <c r="A7740" s="1" t="str">
        <f t="shared" si="240"/>
        <v>2023|Westland District|$30,001-$50,000</v>
      </c>
      <c r="B7740" t="s">
        <v>18</v>
      </c>
      <c r="C7740" t="s">
        <v>19</v>
      </c>
      <c r="D7740" t="s">
        <v>20</v>
      </c>
      <c r="E7740" t="s">
        <v>21</v>
      </c>
      <c r="F7740">
        <v>2023</v>
      </c>
      <c r="G7740">
        <v>2023</v>
      </c>
      <c r="H7740">
        <v>57</v>
      </c>
      <c r="I7740" t="s">
        <v>89</v>
      </c>
      <c r="J7740">
        <v>99</v>
      </c>
      <c r="K7740" t="s">
        <v>23</v>
      </c>
      <c r="L7740">
        <v>3</v>
      </c>
      <c r="M7740" t="s">
        <v>45</v>
      </c>
      <c r="N7740">
        <v>9999</v>
      </c>
      <c r="O7740" t="s">
        <v>40</v>
      </c>
      <c r="P7740">
        <v>618</v>
      </c>
      <c r="T7740" s="3" t="str">
        <f t="shared" si="241"/>
        <v>.</v>
      </c>
      <c r="U7740" s="3" t="str">
        <f>IF(AND(R7740&lt;&gt;"_U",N7740&lt;&gt;9999,N7740&lt;&gt;999,L7740&lt;&gt;"Median"),IFERROR(VLOOKUP(A7740,'TA Total'!A:P,16,0),"."),".")</f>
        <v>.</v>
      </c>
    </row>
    <row r="7741" spans="1:21" x14ac:dyDescent="0.3">
      <c r="A7741" s="1" t="str">
        <f t="shared" si="240"/>
        <v>2023|Westland District|$30,001-$50,000</v>
      </c>
      <c r="B7741" t="s">
        <v>18</v>
      </c>
      <c r="C7741" t="s">
        <v>19</v>
      </c>
      <c r="D7741" t="s">
        <v>20</v>
      </c>
      <c r="E7741" t="s">
        <v>21</v>
      </c>
      <c r="F7741">
        <v>2023</v>
      </c>
      <c r="G7741">
        <v>2023</v>
      </c>
      <c r="H7741">
        <v>57</v>
      </c>
      <c r="I7741" t="s">
        <v>89</v>
      </c>
      <c r="J7741">
        <v>99</v>
      </c>
      <c r="K7741" t="s">
        <v>23</v>
      </c>
      <c r="L7741">
        <v>3</v>
      </c>
      <c r="M7741" t="s">
        <v>45</v>
      </c>
      <c r="N7741">
        <v>7777</v>
      </c>
      <c r="O7741" t="s">
        <v>37</v>
      </c>
      <c r="P7741">
        <v>618</v>
      </c>
      <c r="T7741" s="3">
        <f t="shared" si="241"/>
        <v>100</v>
      </c>
      <c r="U7741" s="3">
        <f>IF(AND(R7741&lt;&gt;"_U",N7741&lt;&gt;9999,N7741&lt;&gt;999,L7741&lt;&gt;"Median"),IFERROR(VLOOKUP(A7741,'TA Total'!A:P,16,0),"."),".")</f>
        <v>618</v>
      </c>
    </row>
    <row r="7742" spans="1:21" x14ac:dyDescent="0.3">
      <c r="A7742" s="1" t="str">
        <f t="shared" si="240"/>
        <v>2023|Westland District|$50,001-$70,000</v>
      </c>
      <c r="B7742" t="s">
        <v>18</v>
      </c>
      <c r="C7742" t="s">
        <v>19</v>
      </c>
      <c r="D7742" t="s">
        <v>20</v>
      </c>
      <c r="E7742" t="s">
        <v>21</v>
      </c>
      <c r="F7742">
        <v>2023</v>
      </c>
      <c r="G7742">
        <v>2023</v>
      </c>
      <c r="H7742">
        <v>57</v>
      </c>
      <c r="I7742" t="s">
        <v>89</v>
      </c>
      <c r="J7742">
        <v>99</v>
      </c>
      <c r="K7742" t="s">
        <v>23</v>
      </c>
      <c r="L7742">
        <v>4</v>
      </c>
      <c r="M7742" t="s">
        <v>36</v>
      </c>
      <c r="N7742">
        <v>3</v>
      </c>
      <c r="O7742" t="s">
        <v>25</v>
      </c>
      <c r="P7742">
        <v>27</v>
      </c>
      <c r="T7742" s="3">
        <f t="shared" si="241"/>
        <v>5.88</v>
      </c>
      <c r="U7742" s="3">
        <f>IF(AND(R7742&lt;&gt;"_U",N7742&lt;&gt;9999,N7742&lt;&gt;999,L7742&lt;&gt;"Median"),IFERROR(VLOOKUP(A7742,'TA Total'!A:P,16,0),"."),".")</f>
        <v>459</v>
      </c>
    </row>
    <row r="7743" spans="1:21" x14ac:dyDescent="0.3">
      <c r="A7743" s="1" t="str">
        <f t="shared" si="240"/>
        <v>2023|Westland District|$50,001-$70,000</v>
      </c>
      <c r="B7743" t="s">
        <v>18</v>
      </c>
      <c r="C7743" t="s">
        <v>19</v>
      </c>
      <c r="D7743" t="s">
        <v>20</v>
      </c>
      <c r="E7743" t="s">
        <v>21</v>
      </c>
      <c r="F7743">
        <v>2023</v>
      </c>
      <c r="G7743">
        <v>2023</v>
      </c>
      <c r="H7743">
        <v>57</v>
      </c>
      <c r="I7743" t="s">
        <v>89</v>
      </c>
      <c r="J7743">
        <v>99</v>
      </c>
      <c r="K7743" t="s">
        <v>23</v>
      </c>
      <c r="L7743">
        <v>4</v>
      </c>
      <c r="M7743" t="s">
        <v>36</v>
      </c>
      <c r="N7743">
        <v>2</v>
      </c>
      <c r="O7743" t="s">
        <v>28</v>
      </c>
      <c r="P7743">
        <v>138</v>
      </c>
      <c r="T7743" s="3">
        <f t="shared" si="241"/>
        <v>30.07</v>
      </c>
      <c r="U7743" s="3">
        <f>IF(AND(R7743&lt;&gt;"_U",N7743&lt;&gt;9999,N7743&lt;&gt;999,L7743&lt;&gt;"Median"),IFERROR(VLOOKUP(A7743,'TA Total'!A:P,16,0),"."),".")</f>
        <v>459</v>
      </c>
    </row>
    <row r="7744" spans="1:21" x14ac:dyDescent="0.3">
      <c r="A7744" s="1" t="str">
        <f t="shared" si="240"/>
        <v>2023|Westland District|$50,001-$70,000</v>
      </c>
      <c r="B7744" t="s">
        <v>18</v>
      </c>
      <c r="C7744" t="s">
        <v>19</v>
      </c>
      <c r="D7744" t="s">
        <v>20</v>
      </c>
      <c r="E7744" t="s">
        <v>21</v>
      </c>
      <c r="F7744">
        <v>2023</v>
      </c>
      <c r="G7744">
        <v>2023</v>
      </c>
      <c r="H7744">
        <v>57</v>
      </c>
      <c r="I7744" t="s">
        <v>89</v>
      </c>
      <c r="J7744">
        <v>99</v>
      </c>
      <c r="K7744" t="s">
        <v>23</v>
      </c>
      <c r="L7744">
        <v>4</v>
      </c>
      <c r="M7744" t="s">
        <v>36</v>
      </c>
      <c r="N7744">
        <v>7777</v>
      </c>
      <c r="O7744" t="s">
        <v>37</v>
      </c>
      <c r="P7744">
        <v>459</v>
      </c>
      <c r="T7744" s="3">
        <f t="shared" si="241"/>
        <v>100</v>
      </c>
      <c r="U7744" s="3">
        <f>IF(AND(R7744&lt;&gt;"_U",N7744&lt;&gt;9999,N7744&lt;&gt;999,L7744&lt;&gt;"Median"),IFERROR(VLOOKUP(A7744,'TA Total'!A:P,16,0),"."),".")</f>
        <v>459</v>
      </c>
    </row>
    <row r="7745" spans="1:21" x14ac:dyDescent="0.3">
      <c r="A7745" s="1" t="str">
        <f t="shared" si="240"/>
        <v>2023|Westland District|$50,001-$70,000</v>
      </c>
      <c r="B7745" t="s">
        <v>18</v>
      </c>
      <c r="C7745" t="s">
        <v>19</v>
      </c>
      <c r="D7745" t="s">
        <v>20</v>
      </c>
      <c r="E7745" t="s">
        <v>21</v>
      </c>
      <c r="F7745">
        <v>2023</v>
      </c>
      <c r="G7745">
        <v>2023</v>
      </c>
      <c r="H7745">
        <v>57</v>
      </c>
      <c r="I7745" t="s">
        <v>89</v>
      </c>
      <c r="J7745">
        <v>99</v>
      </c>
      <c r="K7745" t="s">
        <v>23</v>
      </c>
      <c r="L7745">
        <v>4</v>
      </c>
      <c r="M7745" t="s">
        <v>36</v>
      </c>
      <c r="N7745">
        <v>1</v>
      </c>
      <c r="O7745" t="s">
        <v>33</v>
      </c>
      <c r="P7745">
        <v>294</v>
      </c>
      <c r="T7745" s="3">
        <f t="shared" si="241"/>
        <v>64.05</v>
      </c>
      <c r="U7745" s="3">
        <f>IF(AND(R7745&lt;&gt;"_U",N7745&lt;&gt;9999,N7745&lt;&gt;999,L7745&lt;&gt;"Median"),IFERROR(VLOOKUP(A7745,'TA Total'!A:P,16,0),"."),".")</f>
        <v>459</v>
      </c>
    </row>
    <row r="7746" spans="1:21" x14ac:dyDescent="0.3">
      <c r="A7746" s="1" t="str">
        <f t="shared" si="240"/>
        <v>2023|Westland District|$50,001-$70,000</v>
      </c>
      <c r="B7746" t="s">
        <v>18</v>
      </c>
      <c r="C7746" t="s">
        <v>19</v>
      </c>
      <c r="D7746" t="s">
        <v>20</v>
      </c>
      <c r="E7746" t="s">
        <v>21</v>
      </c>
      <c r="F7746">
        <v>2023</v>
      </c>
      <c r="G7746">
        <v>2023</v>
      </c>
      <c r="H7746">
        <v>57</v>
      </c>
      <c r="I7746" t="s">
        <v>89</v>
      </c>
      <c r="J7746">
        <v>99</v>
      </c>
      <c r="K7746" t="s">
        <v>23</v>
      </c>
      <c r="L7746">
        <v>4</v>
      </c>
      <c r="M7746" t="s">
        <v>36</v>
      </c>
      <c r="N7746">
        <v>999</v>
      </c>
      <c r="O7746" t="s">
        <v>42</v>
      </c>
      <c r="P7746">
        <v>0</v>
      </c>
      <c r="T7746" s="3" t="str">
        <f t="shared" si="241"/>
        <v>.</v>
      </c>
      <c r="U7746" s="3" t="str">
        <f>IF(AND(R7746&lt;&gt;"_U",N7746&lt;&gt;9999,N7746&lt;&gt;999,L7746&lt;&gt;"Median"),IFERROR(VLOOKUP(A7746,'TA Total'!A:P,16,0),"."),".")</f>
        <v>.</v>
      </c>
    </row>
    <row r="7747" spans="1:21" x14ac:dyDescent="0.3">
      <c r="A7747" s="1" t="str">
        <f t="shared" ref="A7747:A7810" si="242">G7747&amp;"|"&amp;I7747&amp;"|"&amp;M7747</f>
        <v>2023|Westland District|$50,001-$70,000</v>
      </c>
      <c r="B7747" t="s">
        <v>18</v>
      </c>
      <c r="C7747" t="s">
        <v>19</v>
      </c>
      <c r="D7747" t="s">
        <v>20</v>
      </c>
      <c r="E7747" t="s">
        <v>21</v>
      </c>
      <c r="F7747">
        <v>2023</v>
      </c>
      <c r="G7747">
        <v>2023</v>
      </c>
      <c r="H7747">
        <v>57</v>
      </c>
      <c r="I7747" t="s">
        <v>89</v>
      </c>
      <c r="J7747">
        <v>99</v>
      </c>
      <c r="K7747" t="s">
        <v>23</v>
      </c>
      <c r="L7747">
        <v>4</v>
      </c>
      <c r="M7747" t="s">
        <v>36</v>
      </c>
      <c r="N7747">
        <v>9999</v>
      </c>
      <c r="O7747" t="s">
        <v>40</v>
      </c>
      <c r="P7747">
        <v>459</v>
      </c>
      <c r="T7747" s="3" t="str">
        <f t="shared" ref="T7747:T7810" si="243">IF(AND(R7747&lt;&gt;"_U",R7747&lt;&gt;"c",N7747&lt;&gt;999,N7747&lt;&gt;9999,L7747&lt;&gt;"Median"),IFERROR((ROUND(P7747/U7747*100,2)),"."),".")</f>
        <v>.</v>
      </c>
      <c r="U7747" s="3" t="str">
        <f>IF(AND(R7747&lt;&gt;"_U",N7747&lt;&gt;9999,N7747&lt;&gt;999,L7747&lt;&gt;"Median"),IFERROR(VLOOKUP(A7747,'TA Total'!A:P,16,0),"."),".")</f>
        <v>.</v>
      </c>
    </row>
    <row r="7748" spans="1:21" x14ac:dyDescent="0.3">
      <c r="A7748" s="1" t="str">
        <f t="shared" si="242"/>
        <v>2023|Westland District|$70,001-$100,000</v>
      </c>
      <c r="B7748" t="s">
        <v>18</v>
      </c>
      <c r="C7748" t="s">
        <v>19</v>
      </c>
      <c r="D7748" t="s">
        <v>20</v>
      </c>
      <c r="E7748" t="s">
        <v>21</v>
      </c>
      <c r="F7748">
        <v>2023</v>
      </c>
      <c r="G7748">
        <v>2023</v>
      </c>
      <c r="H7748">
        <v>57</v>
      </c>
      <c r="I7748" t="s">
        <v>89</v>
      </c>
      <c r="J7748">
        <v>99</v>
      </c>
      <c r="K7748" t="s">
        <v>23</v>
      </c>
      <c r="L7748">
        <v>5</v>
      </c>
      <c r="M7748" t="s">
        <v>58</v>
      </c>
      <c r="N7748">
        <v>1</v>
      </c>
      <c r="O7748" t="s">
        <v>33</v>
      </c>
      <c r="P7748">
        <v>399</v>
      </c>
      <c r="T7748" s="3">
        <f t="shared" si="243"/>
        <v>65.2</v>
      </c>
      <c r="U7748" s="3">
        <f>IF(AND(R7748&lt;&gt;"_U",N7748&lt;&gt;9999,N7748&lt;&gt;999,L7748&lt;&gt;"Median"),IFERROR(VLOOKUP(A7748,'TA Total'!A:P,16,0),"."),".")</f>
        <v>612</v>
      </c>
    </row>
    <row r="7749" spans="1:21" x14ac:dyDescent="0.3">
      <c r="A7749" s="1" t="str">
        <f t="shared" si="242"/>
        <v>2023|Westland District|$70,001-$100,000</v>
      </c>
      <c r="B7749" t="s">
        <v>18</v>
      </c>
      <c r="C7749" t="s">
        <v>19</v>
      </c>
      <c r="D7749" t="s">
        <v>20</v>
      </c>
      <c r="E7749" t="s">
        <v>21</v>
      </c>
      <c r="F7749">
        <v>2023</v>
      </c>
      <c r="G7749">
        <v>2023</v>
      </c>
      <c r="H7749">
        <v>57</v>
      </c>
      <c r="I7749" t="s">
        <v>89</v>
      </c>
      <c r="J7749">
        <v>99</v>
      </c>
      <c r="K7749" t="s">
        <v>23</v>
      </c>
      <c r="L7749">
        <v>5</v>
      </c>
      <c r="M7749" t="s">
        <v>58</v>
      </c>
      <c r="N7749">
        <v>7777</v>
      </c>
      <c r="O7749" t="s">
        <v>37</v>
      </c>
      <c r="P7749">
        <v>612</v>
      </c>
      <c r="T7749" s="3">
        <f t="shared" si="243"/>
        <v>100</v>
      </c>
      <c r="U7749" s="3">
        <f>IF(AND(R7749&lt;&gt;"_U",N7749&lt;&gt;9999,N7749&lt;&gt;999,L7749&lt;&gt;"Median"),IFERROR(VLOOKUP(A7749,'TA Total'!A:P,16,0),"."),".")</f>
        <v>612</v>
      </c>
    </row>
    <row r="7750" spans="1:21" x14ac:dyDescent="0.3">
      <c r="A7750" s="1" t="str">
        <f t="shared" si="242"/>
        <v>2023|Westland District|$70,001-$100,000</v>
      </c>
      <c r="B7750" t="s">
        <v>18</v>
      </c>
      <c r="C7750" t="s">
        <v>19</v>
      </c>
      <c r="D7750" t="s">
        <v>20</v>
      </c>
      <c r="E7750" t="s">
        <v>21</v>
      </c>
      <c r="F7750">
        <v>2023</v>
      </c>
      <c r="G7750">
        <v>2023</v>
      </c>
      <c r="H7750">
        <v>57</v>
      </c>
      <c r="I7750" t="s">
        <v>89</v>
      </c>
      <c r="J7750">
        <v>99</v>
      </c>
      <c r="K7750" t="s">
        <v>23</v>
      </c>
      <c r="L7750">
        <v>5</v>
      </c>
      <c r="M7750" t="s">
        <v>58</v>
      </c>
      <c r="N7750">
        <v>9999</v>
      </c>
      <c r="O7750" t="s">
        <v>40</v>
      </c>
      <c r="P7750">
        <v>612</v>
      </c>
      <c r="T7750" s="3" t="str">
        <f t="shared" si="243"/>
        <v>.</v>
      </c>
      <c r="U7750" s="3" t="str">
        <f>IF(AND(R7750&lt;&gt;"_U",N7750&lt;&gt;9999,N7750&lt;&gt;999,L7750&lt;&gt;"Median"),IFERROR(VLOOKUP(A7750,'TA Total'!A:P,16,0),"."),".")</f>
        <v>.</v>
      </c>
    </row>
    <row r="7751" spans="1:21" x14ac:dyDescent="0.3">
      <c r="A7751" s="1" t="str">
        <f t="shared" si="242"/>
        <v>2023|Westland District|$70,001-$100,000</v>
      </c>
      <c r="B7751" t="s">
        <v>18</v>
      </c>
      <c r="C7751" t="s">
        <v>19</v>
      </c>
      <c r="D7751" t="s">
        <v>20</v>
      </c>
      <c r="E7751" t="s">
        <v>21</v>
      </c>
      <c r="F7751">
        <v>2023</v>
      </c>
      <c r="G7751">
        <v>2023</v>
      </c>
      <c r="H7751">
        <v>57</v>
      </c>
      <c r="I7751" t="s">
        <v>89</v>
      </c>
      <c r="J7751">
        <v>99</v>
      </c>
      <c r="K7751" t="s">
        <v>23</v>
      </c>
      <c r="L7751">
        <v>5</v>
      </c>
      <c r="M7751" t="s">
        <v>58</v>
      </c>
      <c r="N7751">
        <v>999</v>
      </c>
      <c r="O7751" t="s">
        <v>42</v>
      </c>
      <c r="P7751">
        <v>0</v>
      </c>
      <c r="T7751" s="3" t="str">
        <f t="shared" si="243"/>
        <v>.</v>
      </c>
      <c r="U7751" s="3" t="str">
        <f>IF(AND(R7751&lt;&gt;"_U",N7751&lt;&gt;9999,N7751&lt;&gt;999,L7751&lt;&gt;"Median"),IFERROR(VLOOKUP(A7751,'TA Total'!A:P,16,0),"."),".")</f>
        <v>.</v>
      </c>
    </row>
    <row r="7752" spans="1:21" x14ac:dyDescent="0.3">
      <c r="A7752" s="1" t="str">
        <f t="shared" si="242"/>
        <v>2023|Westland District|$70,001-$100,000</v>
      </c>
      <c r="B7752" t="s">
        <v>18</v>
      </c>
      <c r="C7752" t="s">
        <v>19</v>
      </c>
      <c r="D7752" t="s">
        <v>20</v>
      </c>
      <c r="E7752" t="s">
        <v>21</v>
      </c>
      <c r="F7752">
        <v>2023</v>
      </c>
      <c r="G7752">
        <v>2023</v>
      </c>
      <c r="H7752">
        <v>57</v>
      </c>
      <c r="I7752" t="s">
        <v>89</v>
      </c>
      <c r="J7752">
        <v>99</v>
      </c>
      <c r="K7752" t="s">
        <v>23</v>
      </c>
      <c r="L7752">
        <v>5</v>
      </c>
      <c r="M7752" t="s">
        <v>58</v>
      </c>
      <c r="N7752">
        <v>3</v>
      </c>
      <c r="O7752" t="s">
        <v>25</v>
      </c>
      <c r="P7752">
        <v>39</v>
      </c>
      <c r="T7752" s="3">
        <f t="shared" si="243"/>
        <v>6.37</v>
      </c>
      <c r="U7752" s="3">
        <f>IF(AND(R7752&lt;&gt;"_U",N7752&lt;&gt;9999,N7752&lt;&gt;999,L7752&lt;&gt;"Median"),IFERROR(VLOOKUP(A7752,'TA Total'!A:P,16,0),"."),".")</f>
        <v>612</v>
      </c>
    </row>
    <row r="7753" spans="1:21" x14ac:dyDescent="0.3">
      <c r="A7753" s="1" t="str">
        <f t="shared" si="242"/>
        <v>2023|Westland District|$70,001-$100,000</v>
      </c>
      <c r="B7753" t="s">
        <v>18</v>
      </c>
      <c r="C7753" t="s">
        <v>19</v>
      </c>
      <c r="D7753" t="s">
        <v>20</v>
      </c>
      <c r="E7753" t="s">
        <v>21</v>
      </c>
      <c r="F7753">
        <v>2023</v>
      </c>
      <c r="G7753">
        <v>2023</v>
      </c>
      <c r="H7753">
        <v>57</v>
      </c>
      <c r="I7753" t="s">
        <v>89</v>
      </c>
      <c r="J7753">
        <v>99</v>
      </c>
      <c r="K7753" t="s">
        <v>23</v>
      </c>
      <c r="L7753">
        <v>5</v>
      </c>
      <c r="M7753" t="s">
        <v>58</v>
      </c>
      <c r="N7753">
        <v>2</v>
      </c>
      <c r="O7753" t="s">
        <v>28</v>
      </c>
      <c r="P7753">
        <v>174</v>
      </c>
      <c r="T7753" s="3">
        <f t="shared" si="243"/>
        <v>28.43</v>
      </c>
      <c r="U7753" s="3">
        <f>IF(AND(R7753&lt;&gt;"_U",N7753&lt;&gt;9999,N7753&lt;&gt;999,L7753&lt;&gt;"Median"),IFERROR(VLOOKUP(A7753,'TA Total'!A:P,16,0),"."),".")</f>
        <v>612</v>
      </c>
    </row>
    <row r="7754" spans="1:21" x14ac:dyDescent="0.3">
      <c r="A7754" s="1" t="str">
        <f t="shared" si="242"/>
        <v>2023|Westland District|$100,001-$150,000</v>
      </c>
      <c r="B7754" t="s">
        <v>18</v>
      </c>
      <c r="C7754" t="s">
        <v>19</v>
      </c>
      <c r="D7754" t="s">
        <v>20</v>
      </c>
      <c r="E7754" t="s">
        <v>21</v>
      </c>
      <c r="F7754">
        <v>2023</v>
      </c>
      <c r="G7754">
        <v>2023</v>
      </c>
      <c r="H7754">
        <v>57</v>
      </c>
      <c r="I7754" t="s">
        <v>89</v>
      </c>
      <c r="J7754">
        <v>99</v>
      </c>
      <c r="K7754" t="s">
        <v>23</v>
      </c>
      <c r="L7754">
        <v>6</v>
      </c>
      <c r="M7754" t="s">
        <v>59</v>
      </c>
      <c r="N7754">
        <v>9999</v>
      </c>
      <c r="O7754" t="s">
        <v>40</v>
      </c>
      <c r="P7754">
        <v>687</v>
      </c>
      <c r="T7754" s="3" t="str">
        <f t="shared" si="243"/>
        <v>.</v>
      </c>
      <c r="U7754" s="3" t="str">
        <f>IF(AND(R7754&lt;&gt;"_U",N7754&lt;&gt;9999,N7754&lt;&gt;999,L7754&lt;&gt;"Median"),IFERROR(VLOOKUP(A7754,'TA Total'!A:P,16,0),"."),".")</f>
        <v>.</v>
      </c>
    </row>
    <row r="7755" spans="1:21" x14ac:dyDescent="0.3">
      <c r="A7755" s="1" t="str">
        <f t="shared" si="242"/>
        <v>2023|Westland District|$100,001-$150,000</v>
      </c>
      <c r="B7755" t="s">
        <v>18</v>
      </c>
      <c r="C7755" t="s">
        <v>19</v>
      </c>
      <c r="D7755" t="s">
        <v>20</v>
      </c>
      <c r="E7755" t="s">
        <v>21</v>
      </c>
      <c r="F7755">
        <v>2023</v>
      </c>
      <c r="G7755">
        <v>2023</v>
      </c>
      <c r="H7755">
        <v>57</v>
      </c>
      <c r="I7755" t="s">
        <v>89</v>
      </c>
      <c r="J7755">
        <v>99</v>
      </c>
      <c r="K7755" t="s">
        <v>23</v>
      </c>
      <c r="L7755">
        <v>6</v>
      </c>
      <c r="M7755" t="s">
        <v>59</v>
      </c>
      <c r="N7755">
        <v>7777</v>
      </c>
      <c r="O7755" t="s">
        <v>37</v>
      </c>
      <c r="P7755">
        <v>687</v>
      </c>
      <c r="T7755" s="3">
        <f t="shared" si="243"/>
        <v>100</v>
      </c>
      <c r="U7755" s="3">
        <f>IF(AND(R7755&lt;&gt;"_U",N7755&lt;&gt;9999,N7755&lt;&gt;999,L7755&lt;&gt;"Median"),IFERROR(VLOOKUP(A7755,'TA Total'!A:P,16,0),"."),".")</f>
        <v>687</v>
      </c>
    </row>
    <row r="7756" spans="1:21" x14ac:dyDescent="0.3">
      <c r="A7756" s="1" t="str">
        <f t="shared" si="242"/>
        <v>2023|Westland District|$100,001-$150,000</v>
      </c>
      <c r="B7756" t="s">
        <v>18</v>
      </c>
      <c r="C7756" t="s">
        <v>19</v>
      </c>
      <c r="D7756" t="s">
        <v>20</v>
      </c>
      <c r="E7756" t="s">
        <v>21</v>
      </c>
      <c r="F7756">
        <v>2023</v>
      </c>
      <c r="G7756">
        <v>2023</v>
      </c>
      <c r="H7756">
        <v>57</v>
      </c>
      <c r="I7756" t="s">
        <v>89</v>
      </c>
      <c r="J7756">
        <v>99</v>
      </c>
      <c r="K7756" t="s">
        <v>23</v>
      </c>
      <c r="L7756">
        <v>6</v>
      </c>
      <c r="M7756" t="s">
        <v>59</v>
      </c>
      <c r="N7756">
        <v>3</v>
      </c>
      <c r="O7756" t="s">
        <v>25</v>
      </c>
      <c r="P7756">
        <v>33</v>
      </c>
      <c r="T7756" s="3">
        <f t="shared" si="243"/>
        <v>4.8</v>
      </c>
      <c r="U7756" s="3">
        <f>IF(AND(R7756&lt;&gt;"_U",N7756&lt;&gt;9999,N7756&lt;&gt;999,L7756&lt;&gt;"Median"),IFERROR(VLOOKUP(A7756,'TA Total'!A:P,16,0),"."),".")</f>
        <v>687</v>
      </c>
    </row>
    <row r="7757" spans="1:21" x14ac:dyDescent="0.3">
      <c r="A7757" s="1" t="str">
        <f t="shared" si="242"/>
        <v>2023|Westland District|$100,001-$150,000</v>
      </c>
      <c r="B7757" t="s">
        <v>18</v>
      </c>
      <c r="C7757" t="s">
        <v>19</v>
      </c>
      <c r="D7757" t="s">
        <v>20</v>
      </c>
      <c r="E7757" t="s">
        <v>21</v>
      </c>
      <c r="F7757">
        <v>2023</v>
      </c>
      <c r="G7757">
        <v>2023</v>
      </c>
      <c r="H7757">
        <v>57</v>
      </c>
      <c r="I7757" t="s">
        <v>89</v>
      </c>
      <c r="J7757">
        <v>99</v>
      </c>
      <c r="K7757" t="s">
        <v>23</v>
      </c>
      <c r="L7757">
        <v>6</v>
      </c>
      <c r="M7757" t="s">
        <v>59</v>
      </c>
      <c r="N7757">
        <v>999</v>
      </c>
      <c r="O7757" t="s">
        <v>42</v>
      </c>
      <c r="P7757">
        <v>0</v>
      </c>
      <c r="T7757" s="3" t="str">
        <f t="shared" si="243"/>
        <v>.</v>
      </c>
      <c r="U7757" s="3" t="str">
        <f>IF(AND(R7757&lt;&gt;"_U",N7757&lt;&gt;9999,N7757&lt;&gt;999,L7757&lt;&gt;"Median"),IFERROR(VLOOKUP(A7757,'TA Total'!A:P,16,0),"."),".")</f>
        <v>.</v>
      </c>
    </row>
    <row r="7758" spans="1:21" x14ac:dyDescent="0.3">
      <c r="A7758" s="1" t="str">
        <f t="shared" si="242"/>
        <v>2023|Westland District|$100,001-$150,000</v>
      </c>
      <c r="B7758" t="s">
        <v>18</v>
      </c>
      <c r="C7758" t="s">
        <v>19</v>
      </c>
      <c r="D7758" t="s">
        <v>20</v>
      </c>
      <c r="E7758" t="s">
        <v>21</v>
      </c>
      <c r="F7758">
        <v>2023</v>
      </c>
      <c r="G7758">
        <v>2023</v>
      </c>
      <c r="H7758">
        <v>57</v>
      </c>
      <c r="I7758" t="s">
        <v>89</v>
      </c>
      <c r="J7758">
        <v>99</v>
      </c>
      <c r="K7758" t="s">
        <v>23</v>
      </c>
      <c r="L7758">
        <v>6</v>
      </c>
      <c r="M7758" t="s">
        <v>59</v>
      </c>
      <c r="N7758">
        <v>1</v>
      </c>
      <c r="O7758" t="s">
        <v>33</v>
      </c>
      <c r="P7758">
        <v>489</v>
      </c>
      <c r="T7758" s="3">
        <f t="shared" si="243"/>
        <v>71.180000000000007</v>
      </c>
      <c r="U7758" s="3">
        <f>IF(AND(R7758&lt;&gt;"_U",N7758&lt;&gt;9999,N7758&lt;&gt;999,L7758&lt;&gt;"Median"),IFERROR(VLOOKUP(A7758,'TA Total'!A:P,16,0),"."),".")</f>
        <v>687</v>
      </c>
    </row>
    <row r="7759" spans="1:21" x14ac:dyDescent="0.3">
      <c r="A7759" s="1" t="str">
        <f t="shared" si="242"/>
        <v>2023|Westland District|$100,001-$150,000</v>
      </c>
      <c r="B7759" t="s">
        <v>18</v>
      </c>
      <c r="C7759" t="s">
        <v>19</v>
      </c>
      <c r="D7759" t="s">
        <v>20</v>
      </c>
      <c r="E7759" t="s">
        <v>21</v>
      </c>
      <c r="F7759">
        <v>2023</v>
      </c>
      <c r="G7759">
        <v>2023</v>
      </c>
      <c r="H7759">
        <v>57</v>
      </c>
      <c r="I7759" t="s">
        <v>89</v>
      </c>
      <c r="J7759">
        <v>99</v>
      </c>
      <c r="K7759" t="s">
        <v>23</v>
      </c>
      <c r="L7759">
        <v>6</v>
      </c>
      <c r="M7759" t="s">
        <v>59</v>
      </c>
      <c r="N7759">
        <v>2</v>
      </c>
      <c r="O7759" t="s">
        <v>28</v>
      </c>
      <c r="P7759">
        <v>165</v>
      </c>
      <c r="T7759" s="3">
        <f t="shared" si="243"/>
        <v>24.02</v>
      </c>
      <c r="U7759" s="3">
        <f>IF(AND(R7759&lt;&gt;"_U",N7759&lt;&gt;9999,N7759&lt;&gt;999,L7759&lt;&gt;"Median"),IFERROR(VLOOKUP(A7759,'TA Total'!A:P,16,0),"."),".")</f>
        <v>687</v>
      </c>
    </row>
    <row r="7760" spans="1:21" x14ac:dyDescent="0.3">
      <c r="A7760" s="1" t="str">
        <f t="shared" si="242"/>
        <v>2023|Westland District|$150,001-$200,000</v>
      </c>
      <c r="B7760" t="s">
        <v>18</v>
      </c>
      <c r="C7760" t="s">
        <v>19</v>
      </c>
      <c r="D7760" t="s">
        <v>20</v>
      </c>
      <c r="E7760" t="s">
        <v>21</v>
      </c>
      <c r="F7760">
        <v>2023</v>
      </c>
      <c r="G7760">
        <v>2023</v>
      </c>
      <c r="H7760">
        <v>57</v>
      </c>
      <c r="I7760" t="s">
        <v>89</v>
      </c>
      <c r="J7760">
        <v>99</v>
      </c>
      <c r="K7760" t="s">
        <v>23</v>
      </c>
      <c r="L7760">
        <v>7</v>
      </c>
      <c r="M7760" t="s">
        <v>43</v>
      </c>
      <c r="N7760">
        <v>7777</v>
      </c>
      <c r="O7760" t="s">
        <v>37</v>
      </c>
      <c r="P7760">
        <v>333</v>
      </c>
      <c r="T7760" s="3">
        <f t="shared" si="243"/>
        <v>100</v>
      </c>
      <c r="U7760" s="3">
        <f>IF(AND(R7760&lt;&gt;"_U",N7760&lt;&gt;9999,N7760&lt;&gt;999,L7760&lt;&gt;"Median"),IFERROR(VLOOKUP(A7760,'TA Total'!A:P,16,0),"."),".")</f>
        <v>333</v>
      </c>
    </row>
    <row r="7761" spans="1:21" x14ac:dyDescent="0.3">
      <c r="A7761" s="1" t="str">
        <f t="shared" si="242"/>
        <v>2023|Westland District|$150,001-$200,000</v>
      </c>
      <c r="B7761" t="s">
        <v>18</v>
      </c>
      <c r="C7761" t="s">
        <v>19</v>
      </c>
      <c r="D7761" t="s">
        <v>20</v>
      </c>
      <c r="E7761" t="s">
        <v>21</v>
      </c>
      <c r="F7761">
        <v>2023</v>
      </c>
      <c r="G7761">
        <v>2023</v>
      </c>
      <c r="H7761">
        <v>57</v>
      </c>
      <c r="I7761" t="s">
        <v>89</v>
      </c>
      <c r="J7761">
        <v>99</v>
      </c>
      <c r="K7761" t="s">
        <v>23</v>
      </c>
      <c r="L7761">
        <v>7</v>
      </c>
      <c r="M7761" t="s">
        <v>43</v>
      </c>
      <c r="N7761">
        <v>3</v>
      </c>
      <c r="O7761" t="s">
        <v>25</v>
      </c>
      <c r="P7761">
        <v>24</v>
      </c>
      <c r="T7761" s="3">
        <f t="shared" si="243"/>
        <v>7.21</v>
      </c>
      <c r="U7761" s="3">
        <f>IF(AND(R7761&lt;&gt;"_U",N7761&lt;&gt;9999,N7761&lt;&gt;999,L7761&lt;&gt;"Median"),IFERROR(VLOOKUP(A7761,'TA Total'!A:P,16,0),"."),".")</f>
        <v>333</v>
      </c>
    </row>
    <row r="7762" spans="1:21" x14ac:dyDescent="0.3">
      <c r="A7762" s="1" t="str">
        <f t="shared" si="242"/>
        <v>2023|Westland District|$150,001-$200,000</v>
      </c>
      <c r="B7762" t="s">
        <v>18</v>
      </c>
      <c r="C7762" t="s">
        <v>19</v>
      </c>
      <c r="D7762" t="s">
        <v>20</v>
      </c>
      <c r="E7762" t="s">
        <v>21</v>
      </c>
      <c r="F7762">
        <v>2023</v>
      </c>
      <c r="G7762">
        <v>2023</v>
      </c>
      <c r="H7762">
        <v>57</v>
      </c>
      <c r="I7762" t="s">
        <v>89</v>
      </c>
      <c r="J7762">
        <v>99</v>
      </c>
      <c r="K7762" t="s">
        <v>23</v>
      </c>
      <c r="L7762">
        <v>7</v>
      </c>
      <c r="M7762" t="s">
        <v>43</v>
      </c>
      <c r="N7762">
        <v>2</v>
      </c>
      <c r="O7762" t="s">
        <v>28</v>
      </c>
      <c r="P7762">
        <v>48</v>
      </c>
      <c r="T7762" s="3">
        <f t="shared" si="243"/>
        <v>14.41</v>
      </c>
      <c r="U7762" s="3">
        <f>IF(AND(R7762&lt;&gt;"_U",N7762&lt;&gt;9999,N7762&lt;&gt;999,L7762&lt;&gt;"Median"),IFERROR(VLOOKUP(A7762,'TA Total'!A:P,16,0),"."),".")</f>
        <v>333</v>
      </c>
    </row>
    <row r="7763" spans="1:21" x14ac:dyDescent="0.3">
      <c r="A7763" s="1" t="str">
        <f t="shared" si="242"/>
        <v>2023|Westland District|$150,001-$200,000</v>
      </c>
      <c r="B7763" t="s">
        <v>18</v>
      </c>
      <c r="C7763" t="s">
        <v>19</v>
      </c>
      <c r="D7763" t="s">
        <v>20</v>
      </c>
      <c r="E7763" t="s">
        <v>21</v>
      </c>
      <c r="F7763">
        <v>2023</v>
      </c>
      <c r="G7763">
        <v>2023</v>
      </c>
      <c r="H7763">
        <v>57</v>
      </c>
      <c r="I7763" t="s">
        <v>89</v>
      </c>
      <c r="J7763">
        <v>99</v>
      </c>
      <c r="K7763" t="s">
        <v>23</v>
      </c>
      <c r="L7763">
        <v>7</v>
      </c>
      <c r="M7763" t="s">
        <v>43</v>
      </c>
      <c r="N7763">
        <v>1</v>
      </c>
      <c r="O7763" t="s">
        <v>33</v>
      </c>
      <c r="P7763">
        <v>261</v>
      </c>
      <c r="T7763" s="3">
        <f t="shared" si="243"/>
        <v>78.38</v>
      </c>
      <c r="U7763" s="3">
        <f>IF(AND(R7763&lt;&gt;"_U",N7763&lt;&gt;9999,N7763&lt;&gt;999,L7763&lt;&gt;"Median"),IFERROR(VLOOKUP(A7763,'TA Total'!A:P,16,0),"."),".")</f>
        <v>333</v>
      </c>
    </row>
    <row r="7764" spans="1:21" x14ac:dyDescent="0.3">
      <c r="A7764" s="1" t="str">
        <f t="shared" si="242"/>
        <v>2023|Westland District|$150,001-$200,000</v>
      </c>
      <c r="B7764" t="s">
        <v>18</v>
      </c>
      <c r="C7764" t="s">
        <v>19</v>
      </c>
      <c r="D7764" t="s">
        <v>20</v>
      </c>
      <c r="E7764" t="s">
        <v>21</v>
      </c>
      <c r="F7764">
        <v>2023</v>
      </c>
      <c r="G7764">
        <v>2023</v>
      </c>
      <c r="H7764">
        <v>57</v>
      </c>
      <c r="I7764" t="s">
        <v>89</v>
      </c>
      <c r="J7764">
        <v>99</v>
      </c>
      <c r="K7764" t="s">
        <v>23</v>
      </c>
      <c r="L7764">
        <v>7</v>
      </c>
      <c r="M7764" t="s">
        <v>43</v>
      </c>
      <c r="N7764">
        <v>9999</v>
      </c>
      <c r="O7764" t="s">
        <v>40</v>
      </c>
      <c r="P7764">
        <v>333</v>
      </c>
      <c r="T7764" s="3" t="str">
        <f t="shared" si="243"/>
        <v>.</v>
      </c>
      <c r="U7764" s="3" t="str">
        <f>IF(AND(R7764&lt;&gt;"_U",N7764&lt;&gt;9999,N7764&lt;&gt;999,L7764&lt;&gt;"Median"),IFERROR(VLOOKUP(A7764,'TA Total'!A:P,16,0),"."),".")</f>
        <v>.</v>
      </c>
    </row>
    <row r="7765" spans="1:21" x14ac:dyDescent="0.3">
      <c r="A7765" s="1" t="str">
        <f t="shared" si="242"/>
        <v>2023|Westland District|$150,001-$200,000</v>
      </c>
      <c r="B7765" t="s">
        <v>18</v>
      </c>
      <c r="C7765" t="s">
        <v>19</v>
      </c>
      <c r="D7765" t="s">
        <v>20</v>
      </c>
      <c r="E7765" t="s">
        <v>21</v>
      </c>
      <c r="F7765">
        <v>2023</v>
      </c>
      <c r="G7765">
        <v>2023</v>
      </c>
      <c r="H7765">
        <v>57</v>
      </c>
      <c r="I7765" t="s">
        <v>89</v>
      </c>
      <c r="J7765">
        <v>99</v>
      </c>
      <c r="K7765" t="s">
        <v>23</v>
      </c>
      <c r="L7765">
        <v>7</v>
      </c>
      <c r="M7765" t="s">
        <v>43</v>
      </c>
      <c r="N7765">
        <v>999</v>
      </c>
      <c r="O7765" t="s">
        <v>42</v>
      </c>
      <c r="P7765">
        <v>0</v>
      </c>
      <c r="T7765" s="3" t="str">
        <f t="shared" si="243"/>
        <v>.</v>
      </c>
      <c r="U7765" s="3" t="str">
        <f>IF(AND(R7765&lt;&gt;"_U",N7765&lt;&gt;9999,N7765&lt;&gt;999,L7765&lt;&gt;"Median"),IFERROR(VLOOKUP(A7765,'TA Total'!A:P,16,0),"."),".")</f>
        <v>.</v>
      </c>
    </row>
    <row r="7766" spans="1:21" x14ac:dyDescent="0.3">
      <c r="A7766" s="1" t="str">
        <f t="shared" si="242"/>
        <v>2023|Westland District|$200,001 or more</v>
      </c>
      <c r="B7766" t="s">
        <v>18</v>
      </c>
      <c r="C7766" t="s">
        <v>19</v>
      </c>
      <c r="D7766" t="s">
        <v>20</v>
      </c>
      <c r="E7766" t="s">
        <v>21</v>
      </c>
      <c r="F7766">
        <v>2023</v>
      </c>
      <c r="G7766">
        <v>2023</v>
      </c>
      <c r="H7766">
        <v>57</v>
      </c>
      <c r="I7766" t="s">
        <v>89</v>
      </c>
      <c r="J7766">
        <v>99</v>
      </c>
      <c r="K7766" t="s">
        <v>23</v>
      </c>
      <c r="L7766">
        <v>8</v>
      </c>
      <c r="M7766" t="s">
        <v>27</v>
      </c>
      <c r="N7766">
        <v>3</v>
      </c>
      <c r="O7766" t="s">
        <v>25</v>
      </c>
      <c r="P7766">
        <v>21</v>
      </c>
      <c r="T7766" s="3">
        <f t="shared" si="243"/>
        <v>11.29</v>
      </c>
      <c r="U7766" s="3">
        <f>IF(AND(R7766&lt;&gt;"_U",N7766&lt;&gt;9999,N7766&lt;&gt;999,L7766&lt;&gt;"Median"),IFERROR(VLOOKUP(A7766,'TA Total'!A:P,16,0),"."),".")</f>
        <v>186</v>
      </c>
    </row>
    <row r="7767" spans="1:21" x14ac:dyDescent="0.3">
      <c r="A7767" s="1" t="str">
        <f t="shared" si="242"/>
        <v>2023|Westland District|$200,001 or more</v>
      </c>
      <c r="B7767" t="s">
        <v>18</v>
      </c>
      <c r="C7767" t="s">
        <v>19</v>
      </c>
      <c r="D7767" t="s">
        <v>20</v>
      </c>
      <c r="E7767" t="s">
        <v>21</v>
      </c>
      <c r="F7767">
        <v>2023</v>
      </c>
      <c r="G7767">
        <v>2023</v>
      </c>
      <c r="H7767">
        <v>57</v>
      </c>
      <c r="I7767" t="s">
        <v>89</v>
      </c>
      <c r="J7767">
        <v>99</v>
      </c>
      <c r="K7767" t="s">
        <v>23</v>
      </c>
      <c r="L7767">
        <v>8</v>
      </c>
      <c r="M7767" t="s">
        <v>27</v>
      </c>
      <c r="N7767">
        <v>2</v>
      </c>
      <c r="O7767" t="s">
        <v>28</v>
      </c>
      <c r="P7767">
        <v>27</v>
      </c>
      <c r="T7767" s="3">
        <f t="shared" si="243"/>
        <v>14.52</v>
      </c>
      <c r="U7767" s="3">
        <f>IF(AND(R7767&lt;&gt;"_U",N7767&lt;&gt;9999,N7767&lt;&gt;999,L7767&lt;&gt;"Median"),IFERROR(VLOOKUP(A7767,'TA Total'!A:P,16,0),"."),".")</f>
        <v>186</v>
      </c>
    </row>
    <row r="7768" spans="1:21" x14ac:dyDescent="0.3">
      <c r="A7768" s="1" t="str">
        <f t="shared" si="242"/>
        <v>2023|Westland District|$200,001 or more</v>
      </c>
      <c r="B7768" t="s">
        <v>18</v>
      </c>
      <c r="C7768" t="s">
        <v>19</v>
      </c>
      <c r="D7768" t="s">
        <v>20</v>
      </c>
      <c r="E7768" t="s">
        <v>21</v>
      </c>
      <c r="F7768">
        <v>2023</v>
      </c>
      <c r="G7768">
        <v>2023</v>
      </c>
      <c r="H7768">
        <v>57</v>
      </c>
      <c r="I7768" t="s">
        <v>89</v>
      </c>
      <c r="J7768">
        <v>99</v>
      </c>
      <c r="K7768" t="s">
        <v>23</v>
      </c>
      <c r="L7768">
        <v>8</v>
      </c>
      <c r="M7768" t="s">
        <v>27</v>
      </c>
      <c r="N7768">
        <v>9999</v>
      </c>
      <c r="O7768" t="s">
        <v>40</v>
      </c>
      <c r="P7768">
        <v>186</v>
      </c>
      <c r="T7768" s="3" t="str">
        <f t="shared" si="243"/>
        <v>.</v>
      </c>
      <c r="U7768" s="3" t="str">
        <f>IF(AND(R7768&lt;&gt;"_U",N7768&lt;&gt;9999,N7768&lt;&gt;999,L7768&lt;&gt;"Median"),IFERROR(VLOOKUP(A7768,'TA Total'!A:P,16,0),"."),".")</f>
        <v>.</v>
      </c>
    </row>
    <row r="7769" spans="1:21" x14ac:dyDescent="0.3">
      <c r="A7769" s="1" t="str">
        <f t="shared" si="242"/>
        <v>2023|Westland District|$200,001 or more</v>
      </c>
      <c r="B7769" t="s">
        <v>18</v>
      </c>
      <c r="C7769" t="s">
        <v>19</v>
      </c>
      <c r="D7769" t="s">
        <v>20</v>
      </c>
      <c r="E7769" t="s">
        <v>21</v>
      </c>
      <c r="F7769">
        <v>2023</v>
      </c>
      <c r="G7769">
        <v>2023</v>
      </c>
      <c r="H7769">
        <v>57</v>
      </c>
      <c r="I7769" t="s">
        <v>89</v>
      </c>
      <c r="J7769">
        <v>99</v>
      </c>
      <c r="K7769" t="s">
        <v>23</v>
      </c>
      <c r="L7769">
        <v>8</v>
      </c>
      <c r="M7769" t="s">
        <v>27</v>
      </c>
      <c r="N7769">
        <v>1</v>
      </c>
      <c r="O7769" t="s">
        <v>33</v>
      </c>
      <c r="P7769">
        <v>135</v>
      </c>
      <c r="T7769" s="3">
        <f t="shared" si="243"/>
        <v>72.58</v>
      </c>
      <c r="U7769" s="3">
        <f>IF(AND(R7769&lt;&gt;"_U",N7769&lt;&gt;9999,N7769&lt;&gt;999,L7769&lt;&gt;"Median"),IFERROR(VLOOKUP(A7769,'TA Total'!A:P,16,0),"."),".")</f>
        <v>186</v>
      </c>
    </row>
    <row r="7770" spans="1:21" x14ac:dyDescent="0.3">
      <c r="A7770" s="1" t="str">
        <f t="shared" si="242"/>
        <v>2023|Westland District|$200,001 or more</v>
      </c>
      <c r="B7770" t="s">
        <v>18</v>
      </c>
      <c r="C7770" t="s">
        <v>19</v>
      </c>
      <c r="D7770" t="s">
        <v>20</v>
      </c>
      <c r="E7770" t="s">
        <v>21</v>
      </c>
      <c r="F7770">
        <v>2023</v>
      </c>
      <c r="G7770">
        <v>2023</v>
      </c>
      <c r="H7770">
        <v>57</v>
      </c>
      <c r="I7770" t="s">
        <v>89</v>
      </c>
      <c r="J7770">
        <v>99</v>
      </c>
      <c r="K7770" t="s">
        <v>23</v>
      </c>
      <c r="L7770">
        <v>8</v>
      </c>
      <c r="M7770" t="s">
        <v>27</v>
      </c>
      <c r="N7770">
        <v>999</v>
      </c>
      <c r="O7770" t="s">
        <v>42</v>
      </c>
      <c r="P7770">
        <v>0</v>
      </c>
      <c r="T7770" s="3" t="str">
        <f t="shared" si="243"/>
        <v>.</v>
      </c>
      <c r="U7770" s="3" t="str">
        <f>IF(AND(R7770&lt;&gt;"_U",N7770&lt;&gt;9999,N7770&lt;&gt;999,L7770&lt;&gt;"Median"),IFERROR(VLOOKUP(A7770,'TA Total'!A:P,16,0),"."),".")</f>
        <v>.</v>
      </c>
    </row>
    <row r="7771" spans="1:21" x14ac:dyDescent="0.3">
      <c r="A7771" s="1" t="str">
        <f t="shared" si="242"/>
        <v>2023|Westland District|$200,001 or more</v>
      </c>
      <c r="B7771" t="s">
        <v>18</v>
      </c>
      <c r="C7771" t="s">
        <v>19</v>
      </c>
      <c r="D7771" t="s">
        <v>20</v>
      </c>
      <c r="E7771" t="s">
        <v>21</v>
      </c>
      <c r="F7771">
        <v>2023</v>
      </c>
      <c r="G7771">
        <v>2023</v>
      </c>
      <c r="H7771">
        <v>57</v>
      </c>
      <c r="I7771" t="s">
        <v>89</v>
      </c>
      <c r="J7771">
        <v>99</v>
      </c>
      <c r="K7771" t="s">
        <v>23</v>
      </c>
      <c r="L7771">
        <v>8</v>
      </c>
      <c r="M7771" t="s">
        <v>27</v>
      </c>
      <c r="N7771">
        <v>7777</v>
      </c>
      <c r="O7771" t="s">
        <v>37</v>
      </c>
      <c r="P7771">
        <v>186</v>
      </c>
      <c r="T7771" s="3">
        <f t="shared" si="243"/>
        <v>100</v>
      </c>
      <c r="U7771" s="3">
        <f>IF(AND(R7771&lt;&gt;"_U",N7771&lt;&gt;9999,N7771&lt;&gt;999,L7771&lt;&gt;"Median"),IFERROR(VLOOKUP(A7771,'TA Total'!A:P,16,0),"."),".")</f>
        <v>186</v>
      </c>
    </row>
    <row r="7772" spans="1:21" x14ac:dyDescent="0.3">
      <c r="A7772" s="1" t="str">
        <f t="shared" si="242"/>
        <v>2023|Westland District|Total stated - total household income</v>
      </c>
      <c r="B7772" t="s">
        <v>18</v>
      </c>
      <c r="C7772" t="s">
        <v>19</v>
      </c>
      <c r="D7772" t="s">
        <v>20</v>
      </c>
      <c r="E7772" t="s">
        <v>21</v>
      </c>
      <c r="F7772">
        <v>2023</v>
      </c>
      <c r="G7772">
        <v>2023</v>
      </c>
      <c r="H7772">
        <v>57</v>
      </c>
      <c r="I7772" t="s">
        <v>89</v>
      </c>
      <c r="J7772">
        <v>99</v>
      </c>
      <c r="K7772" t="s">
        <v>23</v>
      </c>
      <c r="L7772">
        <v>77</v>
      </c>
      <c r="M7772" t="s">
        <v>32</v>
      </c>
      <c r="N7772">
        <v>9999</v>
      </c>
      <c r="O7772" t="s">
        <v>40</v>
      </c>
      <c r="P7772">
        <v>3576</v>
      </c>
      <c r="T7772" s="3" t="str">
        <f t="shared" si="243"/>
        <v>.</v>
      </c>
      <c r="U7772" s="3" t="str">
        <f>IF(AND(R7772&lt;&gt;"_U",N7772&lt;&gt;9999,N7772&lt;&gt;999,L7772&lt;&gt;"Median"),IFERROR(VLOOKUP(A7772,'TA Total'!A:P,16,0),"."),".")</f>
        <v>.</v>
      </c>
    </row>
    <row r="7773" spans="1:21" x14ac:dyDescent="0.3">
      <c r="A7773" s="1" t="str">
        <f t="shared" si="242"/>
        <v>2023|Westland District|Total stated - total household income</v>
      </c>
      <c r="B7773" t="s">
        <v>18</v>
      </c>
      <c r="C7773" t="s">
        <v>19</v>
      </c>
      <c r="D7773" t="s">
        <v>20</v>
      </c>
      <c r="E7773" t="s">
        <v>21</v>
      </c>
      <c r="F7773">
        <v>2023</v>
      </c>
      <c r="G7773">
        <v>2023</v>
      </c>
      <c r="H7773">
        <v>57</v>
      </c>
      <c r="I7773" t="s">
        <v>89</v>
      </c>
      <c r="J7773">
        <v>99</v>
      </c>
      <c r="K7773" t="s">
        <v>23</v>
      </c>
      <c r="L7773">
        <v>77</v>
      </c>
      <c r="M7773" t="s">
        <v>32</v>
      </c>
      <c r="N7773">
        <v>1</v>
      </c>
      <c r="O7773" t="s">
        <v>33</v>
      </c>
      <c r="P7773">
        <v>2346</v>
      </c>
      <c r="T7773" s="3">
        <f t="shared" si="243"/>
        <v>65.599999999999994</v>
      </c>
      <c r="U7773" s="3">
        <f>IF(AND(R7773&lt;&gt;"_U",N7773&lt;&gt;9999,N7773&lt;&gt;999,L7773&lt;&gt;"Median"),IFERROR(VLOOKUP(A7773,'TA Total'!A:P,16,0),"."),".")</f>
        <v>3576</v>
      </c>
    </row>
    <row r="7774" spans="1:21" x14ac:dyDescent="0.3">
      <c r="A7774" s="1" t="str">
        <f t="shared" si="242"/>
        <v>2023|Westland District|Total stated - total household income</v>
      </c>
      <c r="B7774" t="s">
        <v>18</v>
      </c>
      <c r="C7774" t="s">
        <v>19</v>
      </c>
      <c r="D7774" t="s">
        <v>20</v>
      </c>
      <c r="E7774" t="s">
        <v>21</v>
      </c>
      <c r="F7774">
        <v>2023</v>
      </c>
      <c r="G7774">
        <v>2023</v>
      </c>
      <c r="H7774">
        <v>57</v>
      </c>
      <c r="I7774" t="s">
        <v>89</v>
      </c>
      <c r="J7774">
        <v>99</v>
      </c>
      <c r="K7774" t="s">
        <v>23</v>
      </c>
      <c r="L7774">
        <v>77</v>
      </c>
      <c r="M7774" t="s">
        <v>32</v>
      </c>
      <c r="N7774">
        <v>999</v>
      </c>
      <c r="O7774" t="s">
        <v>42</v>
      </c>
      <c r="P7774">
        <v>0</v>
      </c>
      <c r="T7774" s="3" t="str">
        <f t="shared" si="243"/>
        <v>.</v>
      </c>
      <c r="U7774" s="3" t="str">
        <f>IF(AND(R7774&lt;&gt;"_U",N7774&lt;&gt;9999,N7774&lt;&gt;999,L7774&lt;&gt;"Median"),IFERROR(VLOOKUP(A7774,'TA Total'!A:P,16,0),"."),".")</f>
        <v>.</v>
      </c>
    </row>
    <row r="7775" spans="1:21" x14ac:dyDescent="0.3">
      <c r="A7775" s="1" t="str">
        <f t="shared" si="242"/>
        <v>2023|Westland District|Total stated - total household income</v>
      </c>
      <c r="B7775" t="s">
        <v>18</v>
      </c>
      <c r="C7775" t="s">
        <v>19</v>
      </c>
      <c r="D7775" t="s">
        <v>20</v>
      </c>
      <c r="E7775" t="s">
        <v>21</v>
      </c>
      <c r="F7775">
        <v>2023</v>
      </c>
      <c r="G7775">
        <v>2023</v>
      </c>
      <c r="H7775">
        <v>57</v>
      </c>
      <c r="I7775" t="s">
        <v>89</v>
      </c>
      <c r="J7775">
        <v>99</v>
      </c>
      <c r="K7775" t="s">
        <v>23</v>
      </c>
      <c r="L7775">
        <v>77</v>
      </c>
      <c r="M7775" t="s">
        <v>32</v>
      </c>
      <c r="N7775">
        <v>7777</v>
      </c>
      <c r="O7775" t="s">
        <v>37</v>
      </c>
      <c r="P7775">
        <v>3576</v>
      </c>
      <c r="T7775" s="3">
        <f t="shared" si="243"/>
        <v>100</v>
      </c>
      <c r="U7775" s="3">
        <f>IF(AND(R7775&lt;&gt;"_U",N7775&lt;&gt;9999,N7775&lt;&gt;999,L7775&lt;&gt;"Median"),IFERROR(VLOOKUP(A7775,'TA Total'!A:P,16,0),"."),".")</f>
        <v>3576</v>
      </c>
    </row>
    <row r="7776" spans="1:21" x14ac:dyDescent="0.3">
      <c r="A7776" s="1" t="str">
        <f t="shared" si="242"/>
        <v>2023|Westland District|Total stated - total household income</v>
      </c>
      <c r="B7776" t="s">
        <v>18</v>
      </c>
      <c r="C7776" t="s">
        <v>19</v>
      </c>
      <c r="D7776" t="s">
        <v>20</v>
      </c>
      <c r="E7776" t="s">
        <v>21</v>
      </c>
      <c r="F7776">
        <v>2023</v>
      </c>
      <c r="G7776">
        <v>2023</v>
      </c>
      <c r="H7776">
        <v>57</v>
      </c>
      <c r="I7776" t="s">
        <v>89</v>
      </c>
      <c r="J7776">
        <v>99</v>
      </c>
      <c r="K7776" t="s">
        <v>23</v>
      </c>
      <c r="L7776">
        <v>77</v>
      </c>
      <c r="M7776" t="s">
        <v>32</v>
      </c>
      <c r="N7776">
        <v>3</v>
      </c>
      <c r="O7776" t="s">
        <v>25</v>
      </c>
      <c r="P7776">
        <v>255</v>
      </c>
      <c r="T7776" s="3">
        <f t="shared" si="243"/>
        <v>7.13</v>
      </c>
      <c r="U7776" s="3">
        <f>IF(AND(R7776&lt;&gt;"_U",N7776&lt;&gt;9999,N7776&lt;&gt;999,L7776&lt;&gt;"Median"),IFERROR(VLOOKUP(A7776,'TA Total'!A:P,16,0),"."),".")</f>
        <v>3576</v>
      </c>
    </row>
    <row r="7777" spans="1:21" x14ac:dyDescent="0.3">
      <c r="A7777" s="1" t="str">
        <f t="shared" si="242"/>
        <v>2023|Westland District|Total stated - total household income</v>
      </c>
      <c r="B7777" t="s">
        <v>18</v>
      </c>
      <c r="C7777" t="s">
        <v>19</v>
      </c>
      <c r="D7777" t="s">
        <v>20</v>
      </c>
      <c r="E7777" t="s">
        <v>21</v>
      </c>
      <c r="F7777">
        <v>2023</v>
      </c>
      <c r="G7777">
        <v>2023</v>
      </c>
      <c r="H7777">
        <v>57</v>
      </c>
      <c r="I7777" t="s">
        <v>89</v>
      </c>
      <c r="J7777">
        <v>99</v>
      </c>
      <c r="K7777" t="s">
        <v>23</v>
      </c>
      <c r="L7777">
        <v>77</v>
      </c>
      <c r="M7777" t="s">
        <v>32</v>
      </c>
      <c r="N7777">
        <v>2</v>
      </c>
      <c r="O7777" t="s">
        <v>28</v>
      </c>
      <c r="P7777">
        <v>972</v>
      </c>
      <c r="T7777" s="3">
        <f t="shared" si="243"/>
        <v>27.18</v>
      </c>
      <c r="U7777" s="3">
        <f>IF(AND(R7777&lt;&gt;"_U",N7777&lt;&gt;9999,N7777&lt;&gt;999,L7777&lt;&gt;"Median"),IFERROR(VLOOKUP(A7777,'TA Total'!A:P,16,0),"."),".")</f>
        <v>3576</v>
      </c>
    </row>
    <row r="7778" spans="1:21" x14ac:dyDescent="0.3">
      <c r="A7778" s="1" t="str">
        <f t="shared" si="242"/>
        <v>2023|Westland District|Total - total household income</v>
      </c>
      <c r="B7778" t="s">
        <v>18</v>
      </c>
      <c r="C7778" t="s">
        <v>19</v>
      </c>
      <c r="D7778" t="s">
        <v>20</v>
      </c>
      <c r="E7778" t="s">
        <v>21</v>
      </c>
      <c r="F7778">
        <v>2023</v>
      </c>
      <c r="G7778">
        <v>2023</v>
      </c>
      <c r="H7778">
        <v>57</v>
      </c>
      <c r="I7778" t="s">
        <v>89</v>
      </c>
      <c r="J7778">
        <v>99</v>
      </c>
      <c r="K7778" t="s">
        <v>23</v>
      </c>
      <c r="L7778">
        <v>99</v>
      </c>
      <c r="M7778" t="s">
        <v>48</v>
      </c>
      <c r="N7778">
        <v>3</v>
      </c>
      <c r="O7778" t="s">
        <v>25</v>
      </c>
      <c r="P7778">
        <v>270</v>
      </c>
      <c r="T7778" s="3">
        <f t="shared" si="243"/>
        <v>7.1</v>
      </c>
      <c r="U7778" s="3">
        <f>IF(AND(R7778&lt;&gt;"_U",N7778&lt;&gt;9999,N7778&lt;&gt;999,L7778&lt;&gt;"Median"),IFERROR(VLOOKUP(A7778,'TA Total'!A:P,16,0),"."),".")</f>
        <v>3801</v>
      </c>
    </row>
    <row r="7779" spans="1:21" x14ac:dyDescent="0.3">
      <c r="A7779" s="1" t="str">
        <f t="shared" si="242"/>
        <v>2023|Westland District|Total - total household income</v>
      </c>
      <c r="B7779" t="s">
        <v>18</v>
      </c>
      <c r="C7779" t="s">
        <v>19</v>
      </c>
      <c r="D7779" t="s">
        <v>20</v>
      </c>
      <c r="E7779" t="s">
        <v>21</v>
      </c>
      <c r="F7779">
        <v>2023</v>
      </c>
      <c r="G7779">
        <v>2023</v>
      </c>
      <c r="H7779">
        <v>57</v>
      </c>
      <c r="I7779" t="s">
        <v>89</v>
      </c>
      <c r="J7779">
        <v>99</v>
      </c>
      <c r="K7779" t="s">
        <v>23</v>
      </c>
      <c r="L7779">
        <v>99</v>
      </c>
      <c r="M7779" t="s">
        <v>48</v>
      </c>
      <c r="N7779">
        <v>1</v>
      </c>
      <c r="O7779" t="s">
        <v>33</v>
      </c>
      <c r="P7779">
        <v>2481</v>
      </c>
      <c r="T7779" s="3">
        <f t="shared" si="243"/>
        <v>65.27</v>
      </c>
      <c r="U7779" s="3">
        <f>IF(AND(R7779&lt;&gt;"_U",N7779&lt;&gt;9999,N7779&lt;&gt;999,L7779&lt;&gt;"Median"),IFERROR(VLOOKUP(A7779,'TA Total'!A:P,16,0),"."),".")</f>
        <v>3801</v>
      </c>
    </row>
    <row r="7780" spans="1:21" x14ac:dyDescent="0.3">
      <c r="A7780" s="1" t="str">
        <f t="shared" si="242"/>
        <v>2023|Westland District|Total - total household income</v>
      </c>
      <c r="B7780" t="s">
        <v>18</v>
      </c>
      <c r="C7780" t="s">
        <v>19</v>
      </c>
      <c r="D7780" t="s">
        <v>20</v>
      </c>
      <c r="E7780" t="s">
        <v>21</v>
      </c>
      <c r="F7780">
        <v>2023</v>
      </c>
      <c r="G7780">
        <v>2023</v>
      </c>
      <c r="H7780">
        <v>57</v>
      </c>
      <c r="I7780" t="s">
        <v>89</v>
      </c>
      <c r="J7780">
        <v>99</v>
      </c>
      <c r="K7780" t="s">
        <v>23</v>
      </c>
      <c r="L7780">
        <v>99</v>
      </c>
      <c r="M7780" t="s">
        <v>48</v>
      </c>
      <c r="N7780">
        <v>999</v>
      </c>
      <c r="O7780" t="s">
        <v>42</v>
      </c>
      <c r="P7780">
        <v>0</v>
      </c>
      <c r="T7780" s="3" t="str">
        <f t="shared" si="243"/>
        <v>.</v>
      </c>
      <c r="U7780" s="3" t="str">
        <f>IF(AND(R7780&lt;&gt;"_U",N7780&lt;&gt;9999,N7780&lt;&gt;999,L7780&lt;&gt;"Median"),IFERROR(VLOOKUP(A7780,'TA Total'!A:P,16,0),"."),".")</f>
        <v>.</v>
      </c>
    </row>
    <row r="7781" spans="1:21" x14ac:dyDescent="0.3">
      <c r="A7781" s="1" t="str">
        <f t="shared" si="242"/>
        <v>2023|Westland District|Total - total household income</v>
      </c>
      <c r="B7781" t="s">
        <v>18</v>
      </c>
      <c r="C7781" t="s">
        <v>19</v>
      </c>
      <c r="D7781" t="s">
        <v>20</v>
      </c>
      <c r="E7781" t="s">
        <v>21</v>
      </c>
      <c r="F7781">
        <v>2023</v>
      </c>
      <c r="G7781">
        <v>2023</v>
      </c>
      <c r="H7781">
        <v>57</v>
      </c>
      <c r="I7781" t="s">
        <v>89</v>
      </c>
      <c r="J7781">
        <v>99</v>
      </c>
      <c r="K7781" t="s">
        <v>23</v>
      </c>
      <c r="L7781">
        <v>99</v>
      </c>
      <c r="M7781" t="s">
        <v>48</v>
      </c>
      <c r="N7781">
        <v>9999</v>
      </c>
      <c r="O7781" t="s">
        <v>40</v>
      </c>
      <c r="P7781">
        <v>3801</v>
      </c>
      <c r="T7781" s="3" t="str">
        <f t="shared" si="243"/>
        <v>.</v>
      </c>
      <c r="U7781" s="3" t="str">
        <f>IF(AND(R7781&lt;&gt;"_U",N7781&lt;&gt;9999,N7781&lt;&gt;999,L7781&lt;&gt;"Median"),IFERROR(VLOOKUP(A7781,'TA Total'!A:P,16,0),"."),".")</f>
        <v>.</v>
      </c>
    </row>
    <row r="7782" spans="1:21" x14ac:dyDescent="0.3">
      <c r="A7782" s="1" t="str">
        <f t="shared" si="242"/>
        <v>2023|Westland District|Total - total household income</v>
      </c>
      <c r="B7782" t="s">
        <v>18</v>
      </c>
      <c r="C7782" t="s">
        <v>19</v>
      </c>
      <c r="D7782" t="s">
        <v>20</v>
      </c>
      <c r="E7782" t="s">
        <v>21</v>
      </c>
      <c r="F7782">
        <v>2023</v>
      </c>
      <c r="G7782">
        <v>2023</v>
      </c>
      <c r="H7782">
        <v>57</v>
      </c>
      <c r="I7782" t="s">
        <v>89</v>
      </c>
      <c r="J7782">
        <v>99</v>
      </c>
      <c r="K7782" t="s">
        <v>23</v>
      </c>
      <c r="L7782">
        <v>99</v>
      </c>
      <c r="M7782" t="s">
        <v>48</v>
      </c>
      <c r="N7782">
        <v>7777</v>
      </c>
      <c r="O7782" t="s">
        <v>37</v>
      </c>
      <c r="P7782">
        <v>3801</v>
      </c>
      <c r="T7782" s="3">
        <f t="shared" si="243"/>
        <v>100</v>
      </c>
      <c r="U7782" s="3">
        <f>IF(AND(R7782&lt;&gt;"_U",N7782&lt;&gt;9999,N7782&lt;&gt;999,L7782&lt;&gt;"Median"),IFERROR(VLOOKUP(A7782,'TA Total'!A:P,16,0),"."),".")</f>
        <v>3801</v>
      </c>
    </row>
    <row r="7783" spans="1:21" x14ac:dyDescent="0.3">
      <c r="A7783" s="1" t="str">
        <f t="shared" si="242"/>
        <v>2023|Westland District|Total - total household income</v>
      </c>
      <c r="B7783" t="s">
        <v>18</v>
      </c>
      <c r="C7783" t="s">
        <v>19</v>
      </c>
      <c r="D7783" t="s">
        <v>20</v>
      </c>
      <c r="E7783" t="s">
        <v>21</v>
      </c>
      <c r="F7783">
        <v>2023</v>
      </c>
      <c r="G7783">
        <v>2023</v>
      </c>
      <c r="H7783">
        <v>57</v>
      </c>
      <c r="I7783" t="s">
        <v>89</v>
      </c>
      <c r="J7783">
        <v>99</v>
      </c>
      <c r="K7783" t="s">
        <v>23</v>
      </c>
      <c r="L7783">
        <v>99</v>
      </c>
      <c r="M7783" t="s">
        <v>48</v>
      </c>
      <c r="N7783">
        <v>2</v>
      </c>
      <c r="O7783" t="s">
        <v>28</v>
      </c>
      <c r="P7783">
        <v>1047</v>
      </c>
      <c r="T7783" s="3">
        <f t="shared" si="243"/>
        <v>27.55</v>
      </c>
      <c r="U7783" s="3">
        <f>IF(AND(R7783&lt;&gt;"_U",N7783&lt;&gt;9999,N7783&lt;&gt;999,L7783&lt;&gt;"Median"),IFERROR(VLOOKUP(A7783,'TA Total'!A:P,16,0),"."),".")</f>
        <v>3801</v>
      </c>
    </row>
    <row r="7784" spans="1:21" x14ac:dyDescent="0.3">
      <c r="A7784" s="1" t="str">
        <f t="shared" si="242"/>
        <v>2023|Westland District|Median ($) - total household income</v>
      </c>
      <c r="B7784" t="s">
        <v>18</v>
      </c>
      <c r="C7784" t="s">
        <v>19</v>
      </c>
      <c r="D7784" t="s">
        <v>20</v>
      </c>
      <c r="E7784" t="s">
        <v>21</v>
      </c>
      <c r="F7784">
        <v>2023</v>
      </c>
      <c r="G7784">
        <v>2023</v>
      </c>
      <c r="H7784">
        <v>57</v>
      </c>
      <c r="I7784" t="s">
        <v>89</v>
      </c>
      <c r="J7784">
        <v>99</v>
      </c>
      <c r="K7784" t="s">
        <v>23</v>
      </c>
      <c r="L7784" t="s">
        <v>56</v>
      </c>
      <c r="M7784" t="s">
        <v>57</v>
      </c>
      <c r="N7784">
        <v>2</v>
      </c>
      <c r="O7784" t="s">
        <v>28</v>
      </c>
      <c r="P7784">
        <v>59200</v>
      </c>
      <c r="T7784" s="3" t="str">
        <f t="shared" si="243"/>
        <v>.</v>
      </c>
      <c r="U7784" s="3" t="str">
        <f>IF(AND(R7784&lt;&gt;"_U",N7784&lt;&gt;9999,N7784&lt;&gt;999,L7784&lt;&gt;"Median"),IFERROR(VLOOKUP(A7784,'TA Total'!A:P,16,0),"."),".")</f>
        <v>.</v>
      </c>
    </row>
    <row r="7785" spans="1:21" x14ac:dyDescent="0.3">
      <c r="A7785" s="1" t="str">
        <f t="shared" si="242"/>
        <v>2023|Westland District|Median ($) - total household income</v>
      </c>
      <c r="B7785" t="s">
        <v>18</v>
      </c>
      <c r="C7785" t="s">
        <v>19</v>
      </c>
      <c r="D7785" t="s">
        <v>20</v>
      </c>
      <c r="E7785" t="s">
        <v>21</v>
      </c>
      <c r="F7785">
        <v>2023</v>
      </c>
      <c r="G7785">
        <v>2023</v>
      </c>
      <c r="H7785">
        <v>57</v>
      </c>
      <c r="I7785" t="s">
        <v>89</v>
      </c>
      <c r="J7785">
        <v>99</v>
      </c>
      <c r="K7785" t="s">
        <v>23</v>
      </c>
      <c r="L7785" t="s">
        <v>56</v>
      </c>
      <c r="M7785" t="s">
        <v>57</v>
      </c>
      <c r="N7785">
        <v>9999</v>
      </c>
      <c r="O7785" t="s">
        <v>40</v>
      </c>
      <c r="P7785">
        <v>71500</v>
      </c>
      <c r="T7785" s="3" t="str">
        <f t="shared" si="243"/>
        <v>.</v>
      </c>
      <c r="U7785" s="3" t="str">
        <f>IF(AND(R7785&lt;&gt;"_U",N7785&lt;&gt;9999,N7785&lt;&gt;999,L7785&lt;&gt;"Median"),IFERROR(VLOOKUP(A7785,'TA Total'!A:P,16,0),"."),".")</f>
        <v>.</v>
      </c>
    </row>
    <row r="7786" spans="1:21" x14ac:dyDescent="0.3">
      <c r="A7786" s="1" t="str">
        <f t="shared" si="242"/>
        <v>2023|Westland District|Median ($) - total household income</v>
      </c>
      <c r="B7786" t="s">
        <v>18</v>
      </c>
      <c r="C7786" t="s">
        <v>19</v>
      </c>
      <c r="D7786" t="s">
        <v>20</v>
      </c>
      <c r="E7786" t="s">
        <v>21</v>
      </c>
      <c r="F7786">
        <v>2023</v>
      </c>
      <c r="G7786">
        <v>2023</v>
      </c>
      <c r="H7786">
        <v>57</v>
      </c>
      <c r="I7786" t="s">
        <v>89</v>
      </c>
      <c r="J7786">
        <v>99</v>
      </c>
      <c r="K7786" t="s">
        <v>23</v>
      </c>
      <c r="L7786" t="s">
        <v>56</v>
      </c>
      <c r="M7786" t="s">
        <v>57</v>
      </c>
      <c r="N7786">
        <v>1</v>
      </c>
      <c r="O7786" t="s">
        <v>33</v>
      </c>
      <c r="P7786">
        <v>78500</v>
      </c>
      <c r="T7786" s="3" t="str">
        <f t="shared" si="243"/>
        <v>.</v>
      </c>
      <c r="U7786" s="3" t="str">
        <f>IF(AND(R7786&lt;&gt;"_U",N7786&lt;&gt;9999,N7786&lt;&gt;999,L7786&lt;&gt;"Median"),IFERROR(VLOOKUP(A7786,'TA Total'!A:P,16,0),"."),".")</f>
        <v>.</v>
      </c>
    </row>
    <row r="7787" spans="1:21" x14ac:dyDescent="0.3">
      <c r="A7787" s="1" t="str">
        <f t="shared" si="242"/>
        <v>2023|Westland District|Median ($) - total household income</v>
      </c>
      <c r="B7787" t="s">
        <v>18</v>
      </c>
      <c r="C7787" t="s">
        <v>19</v>
      </c>
      <c r="D7787" t="s">
        <v>20</v>
      </c>
      <c r="E7787" t="s">
        <v>21</v>
      </c>
      <c r="F7787">
        <v>2023</v>
      </c>
      <c r="G7787">
        <v>2023</v>
      </c>
      <c r="H7787">
        <v>57</v>
      </c>
      <c r="I7787" t="s">
        <v>89</v>
      </c>
      <c r="J7787">
        <v>99</v>
      </c>
      <c r="K7787" t="s">
        <v>23</v>
      </c>
      <c r="L7787" t="s">
        <v>56</v>
      </c>
      <c r="M7787" t="s">
        <v>57</v>
      </c>
      <c r="N7787">
        <v>999</v>
      </c>
      <c r="O7787" t="s">
        <v>42</v>
      </c>
      <c r="R7787" t="s">
        <v>61</v>
      </c>
      <c r="S7787" t="s">
        <v>62</v>
      </c>
      <c r="T7787" s="3" t="str">
        <f t="shared" si="243"/>
        <v>.</v>
      </c>
      <c r="U7787" s="3" t="str">
        <f>IF(AND(R7787&lt;&gt;"_U",N7787&lt;&gt;9999,N7787&lt;&gt;999,L7787&lt;&gt;"Median"),IFERROR(VLOOKUP(A7787,'TA Total'!A:P,16,0),"."),".")</f>
        <v>.</v>
      </c>
    </row>
    <row r="7788" spans="1:21" x14ac:dyDescent="0.3">
      <c r="A7788" s="1" t="str">
        <f t="shared" si="242"/>
        <v>2023|Westland District|Median ($) - total household income</v>
      </c>
      <c r="B7788" t="s">
        <v>18</v>
      </c>
      <c r="C7788" t="s">
        <v>19</v>
      </c>
      <c r="D7788" t="s">
        <v>20</v>
      </c>
      <c r="E7788" t="s">
        <v>21</v>
      </c>
      <c r="F7788">
        <v>2023</v>
      </c>
      <c r="G7788">
        <v>2023</v>
      </c>
      <c r="H7788">
        <v>57</v>
      </c>
      <c r="I7788" t="s">
        <v>89</v>
      </c>
      <c r="J7788">
        <v>99</v>
      </c>
      <c r="K7788" t="s">
        <v>23</v>
      </c>
      <c r="L7788" t="s">
        <v>56</v>
      </c>
      <c r="M7788" t="s">
        <v>57</v>
      </c>
      <c r="N7788">
        <v>7777</v>
      </c>
      <c r="O7788" t="s">
        <v>37</v>
      </c>
      <c r="P7788">
        <v>71500</v>
      </c>
      <c r="T7788" s="3" t="str">
        <f t="shared" si="243"/>
        <v>.</v>
      </c>
      <c r="U7788" s="3" t="str">
        <f>IF(AND(R7788&lt;&gt;"_U",N7788&lt;&gt;9999,N7788&lt;&gt;999,L7788&lt;&gt;"Median"),IFERROR(VLOOKUP(A7788,'TA Total'!A:P,16,0),"."),".")</f>
        <v>.</v>
      </c>
    </row>
    <row r="7789" spans="1:21" x14ac:dyDescent="0.3">
      <c r="A7789" s="1" t="str">
        <f t="shared" si="242"/>
        <v>2023|Westland District|Median ($) - total household income</v>
      </c>
      <c r="B7789" t="s">
        <v>18</v>
      </c>
      <c r="C7789" t="s">
        <v>19</v>
      </c>
      <c r="D7789" t="s">
        <v>20</v>
      </c>
      <c r="E7789" t="s">
        <v>21</v>
      </c>
      <c r="F7789">
        <v>2023</v>
      </c>
      <c r="G7789">
        <v>2023</v>
      </c>
      <c r="H7789">
        <v>57</v>
      </c>
      <c r="I7789" t="s">
        <v>89</v>
      </c>
      <c r="J7789">
        <v>99</v>
      </c>
      <c r="K7789" t="s">
        <v>23</v>
      </c>
      <c r="L7789" t="s">
        <v>56</v>
      </c>
      <c r="M7789" t="s">
        <v>57</v>
      </c>
      <c r="N7789">
        <v>3</v>
      </c>
      <c r="O7789" t="s">
        <v>25</v>
      </c>
      <c r="P7789">
        <v>61800</v>
      </c>
      <c r="T7789" s="3" t="str">
        <f t="shared" si="243"/>
        <v>.</v>
      </c>
      <c r="U7789" s="3" t="str">
        <f>IF(AND(R7789&lt;&gt;"_U",N7789&lt;&gt;9999,N7789&lt;&gt;999,L7789&lt;&gt;"Median"),IFERROR(VLOOKUP(A7789,'TA Total'!A:P,16,0),"."),".")</f>
        <v>.</v>
      </c>
    </row>
    <row r="7790" spans="1:21" x14ac:dyDescent="0.3">
      <c r="A7790" s="1" t="str">
        <f t="shared" si="242"/>
        <v>2023|Hurunui District|$20,000 or less</v>
      </c>
      <c r="B7790" t="s">
        <v>18</v>
      </c>
      <c r="C7790" t="s">
        <v>19</v>
      </c>
      <c r="D7790" t="s">
        <v>20</v>
      </c>
      <c r="E7790" t="s">
        <v>21</v>
      </c>
      <c r="F7790">
        <v>2023</v>
      </c>
      <c r="G7790">
        <v>2023</v>
      </c>
      <c r="H7790">
        <v>58</v>
      </c>
      <c r="I7790" t="s">
        <v>113</v>
      </c>
      <c r="J7790">
        <v>99</v>
      </c>
      <c r="K7790" t="s">
        <v>23</v>
      </c>
      <c r="L7790">
        <v>1</v>
      </c>
      <c r="M7790" t="s">
        <v>39</v>
      </c>
      <c r="N7790">
        <v>3</v>
      </c>
      <c r="O7790" t="s">
        <v>25</v>
      </c>
      <c r="P7790">
        <v>27</v>
      </c>
      <c r="T7790" s="3">
        <f t="shared" si="243"/>
        <v>9.3800000000000008</v>
      </c>
      <c r="U7790" s="3">
        <f>IF(AND(R7790&lt;&gt;"_U",N7790&lt;&gt;9999,N7790&lt;&gt;999,L7790&lt;&gt;"Median"),IFERROR(VLOOKUP(A7790,'TA Total'!A:P,16,0),"."),".")</f>
        <v>288</v>
      </c>
    </row>
    <row r="7791" spans="1:21" x14ac:dyDescent="0.3">
      <c r="A7791" s="1" t="str">
        <f t="shared" si="242"/>
        <v>2023|Hurunui District|$20,000 or less</v>
      </c>
      <c r="B7791" t="s">
        <v>18</v>
      </c>
      <c r="C7791" t="s">
        <v>19</v>
      </c>
      <c r="D7791" t="s">
        <v>20</v>
      </c>
      <c r="E7791" t="s">
        <v>21</v>
      </c>
      <c r="F7791">
        <v>2023</v>
      </c>
      <c r="G7791">
        <v>2023</v>
      </c>
      <c r="H7791">
        <v>58</v>
      </c>
      <c r="I7791" t="s">
        <v>113</v>
      </c>
      <c r="J7791">
        <v>99</v>
      </c>
      <c r="K7791" t="s">
        <v>23</v>
      </c>
      <c r="L7791">
        <v>1</v>
      </c>
      <c r="M7791" t="s">
        <v>39</v>
      </c>
      <c r="N7791">
        <v>999</v>
      </c>
      <c r="O7791" t="s">
        <v>42</v>
      </c>
      <c r="P7791">
        <v>0</v>
      </c>
      <c r="T7791" s="3" t="str">
        <f t="shared" si="243"/>
        <v>.</v>
      </c>
      <c r="U7791" s="3" t="str">
        <f>IF(AND(R7791&lt;&gt;"_U",N7791&lt;&gt;9999,N7791&lt;&gt;999,L7791&lt;&gt;"Median"),IFERROR(VLOOKUP(A7791,'TA Total'!A:P,16,0),"."),".")</f>
        <v>.</v>
      </c>
    </row>
    <row r="7792" spans="1:21" x14ac:dyDescent="0.3">
      <c r="A7792" s="1" t="str">
        <f t="shared" si="242"/>
        <v>2023|Hurunui District|$20,000 or less</v>
      </c>
      <c r="B7792" t="s">
        <v>18</v>
      </c>
      <c r="C7792" t="s">
        <v>19</v>
      </c>
      <c r="D7792" t="s">
        <v>20</v>
      </c>
      <c r="E7792" t="s">
        <v>21</v>
      </c>
      <c r="F7792">
        <v>2023</v>
      </c>
      <c r="G7792">
        <v>2023</v>
      </c>
      <c r="H7792">
        <v>58</v>
      </c>
      <c r="I7792" t="s">
        <v>113</v>
      </c>
      <c r="J7792">
        <v>99</v>
      </c>
      <c r="K7792" t="s">
        <v>23</v>
      </c>
      <c r="L7792">
        <v>1</v>
      </c>
      <c r="M7792" t="s">
        <v>39</v>
      </c>
      <c r="N7792">
        <v>7777</v>
      </c>
      <c r="O7792" t="s">
        <v>37</v>
      </c>
      <c r="P7792">
        <v>288</v>
      </c>
      <c r="T7792" s="3">
        <f t="shared" si="243"/>
        <v>100</v>
      </c>
      <c r="U7792" s="3">
        <f>IF(AND(R7792&lt;&gt;"_U",N7792&lt;&gt;9999,N7792&lt;&gt;999,L7792&lt;&gt;"Median"),IFERROR(VLOOKUP(A7792,'TA Total'!A:P,16,0),"."),".")</f>
        <v>288</v>
      </c>
    </row>
    <row r="7793" spans="1:21" x14ac:dyDescent="0.3">
      <c r="A7793" s="1" t="str">
        <f t="shared" si="242"/>
        <v>2023|Hurunui District|$20,000 or less</v>
      </c>
      <c r="B7793" t="s">
        <v>18</v>
      </c>
      <c r="C7793" t="s">
        <v>19</v>
      </c>
      <c r="D7793" t="s">
        <v>20</v>
      </c>
      <c r="E7793" t="s">
        <v>21</v>
      </c>
      <c r="F7793">
        <v>2023</v>
      </c>
      <c r="G7793">
        <v>2023</v>
      </c>
      <c r="H7793">
        <v>58</v>
      </c>
      <c r="I7793" t="s">
        <v>113</v>
      </c>
      <c r="J7793">
        <v>99</v>
      </c>
      <c r="K7793" t="s">
        <v>23</v>
      </c>
      <c r="L7793">
        <v>1</v>
      </c>
      <c r="M7793" t="s">
        <v>39</v>
      </c>
      <c r="N7793">
        <v>9999</v>
      </c>
      <c r="O7793" t="s">
        <v>40</v>
      </c>
      <c r="P7793">
        <v>288</v>
      </c>
      <c r="T7793" s="3" t="str">
        <f t="shared" si="243"/>
        <v>.</v>
      </c>
      <c r="U7793" s="3" t="str">
        <f>IF(AND(R7793&lt;&gt;"_U",N7793&lt;&gt;9999,N7793&lt;&gt;999,L7793&lt;&gt;"Median"),IFERROR(VLOOKUP(A7793,'TA Total'!A:P,16,0),"."),".")</f>
        <v>.</v>
      </c>
    </row>
    <row r="7794" spans="1:21" x14ac:dyDescent="0.3">
      <c r="A7794" s="1" t="str">
        <f t="shared" si="242"/>
        <v>2023|Hurunui District|$20,000 or less</v>
      </c>
      <c r="B7794" t="s">
        <v>18</v>
      </c>
      <c r="C7794" t="s">
        <v>19</v>
      </c>
      <c r="D7794" t="s">
        <v>20</v>
      </c>
      <c r="E7794" t="s">
        <v>21</v>
      </c>
      <c r="F7794">
        <v>2023</v>
      </c>
      <c r="G7794">
        <v>2023</v>
      </c>
      <c r="H7794">
        <v>58</v>
      </c>
      <c r="I7794" t="s">
        <v>113</v>
      </c>
      <c r="J7794">
        <v>99</v>
      </c>
      <c r="K7794" t="s">
        <v>23</v>
      </c>
      <c r="L7794">
        <v>1</v>
      </c>
      <c r="M7794" t="s">
        <v>39</v>
      </c>
      <c r="N7794">
        <v>1</v>
      </c>
      <c r="O7794" t="s">
        <v>33</v>
      </c>
      <c r="P7794">
        <v>162</v>
      </c>
      <c r="T7794" s="3">
        <f t="shared" si="243"/>
        <v>56.25</v>
      </c>
      <c r="U7794" s="3">
        <f>IF(AND(R7794&lt;&gt;"_U",N7794&lt;&gt;9999,N7794&lt;&gt;999,L7794&lt;&gt;"Median"),IFERROR(VLOOKUP(A7794,'TA Total'!A:P,16,0),"."),".")</f>
        <v>288</v>
      </c>
    </row>
    <row r="7795" spans="1:21" x14ac:dyDescent="0.3">
      <c r="A7795" s="1" t="str">
        <f t="shared" si="242"/>
        <v>2023|Hurunui District|$20,000 or less</v>
      </c>
      <c r="B7795" t="s">
        <v>18</v>
      </c>
      <c r="C7795" t="s">
        <v>19</v>
      </c>
      <c r="D7795" t="s">
        <v>20</v>
      </c>
      <c r="E7795" t="s">
        <v>21</v>
      </c>
      <c r="F7795">
        <v>2023</v>
      </c>
      <c r="G7795">
        <v>2023</v>
      </c>
      <c r="H7795">
        <v>58</v>
      </c>
      <c r="I7795" t="s">
        <v>113</v>
      </c>
      <c r="J7795">
        <v>99</v>
      </c>
      <c r="K7795" t="s">
        <v>23</v>
      </c>
      <c r="L7795">
        <v>1</v>
      </c>
      <c r="M7795" t="s">
        <v>39</v>
      </c>
      <c r="N7795">
        <v>2</v>
      </c>
      <c r="O7795" t="s">
        <v>28</v>
      </c>
      <c r="P7795">
        <v>96</v>
      </c>
      <c r="T7795" s="3">
        <f t="shared" si="243"/>
        <v>33.33</v>
      </c>
      <c r="U7795" s="3">
        <f>IF(AND(R7795&lt;&gt;"_U",N7795&lt;&gt;9999,N7795&lt;&gt;999,L7795&lt;&gt;"Median"),IFERROR(VLOOKUP(A7795,'TA Total'!A:P,16,0),"."),".")</f>
        <v>288</v>
      </c>
    </row>
    <row r="7796" spans="1:21" x14ac:dyDescent="0.3">
      <c r="A7796" s="1" t="str">
        <f t="shared" si="242"/>
        <v>2023|Hurunui District|$20,001-$30,000</v>
      </c>
      <c r="B7796" t="s">
        <v>18</v>
      </c>
      <c r="C7796" t="s">
        <v>19</v>
      </c>
      <c r="D7796" t="s">
        <v>20</v>
      </c>
      <c r="E7796" t="s">
        <v>21</v>
      </c>
      <c r="F7796">
        <v>2023</v>
      </c>
      <c r="G7796">
        <v>2023</v>
      </c>
      <c r="H7796">
        <v>58</v>
      </c>
      <c r="I7796" t="s">
        <v>113</v>
      </c>
      <c r="J7796">
        <v>99</v>
      </c>
      <c r="K7796" t="s">
        <v>23</v>
      </c>
      <c r="L7796">
        <v>2</v>
      </c>
      <c r="M7796" t="s">
        <v>24</v>
      </c>
      <c r="N7796">
        <v>1</v>
      </c>
      <c r="O7796" t="s">
        <v>33</v>
      </c>
      <c r="P7796">
        <v>324</v>
      </c>
      <c r="T7796" s="3">
        <f t="shared" si="243"/>
        <v>63.16</v>
      </c>
      <c r="U7796" s="3">
        <f>IF(AND(R7796&lt;&gt;"_U",N7796&lt;&gt;9999,N7796&lt;&gt;999,L7796&lt;&gt;"Median"),IFERROR(VLOOKUP(A7796,'TA Total'!A:P,16,0),"."),".")</f>
        <v>513</v>
      </c>
    </row>
    <row r="7797" spans="1:21" x14ac:dyDescent="0.3">
      <c r="A7797" s="1" t="str">
        <f t="shared" si="242"/>
        <v>2023|Hurunui District|$20,001-$30,000</v>
      </c>
      <c r="B7797" t="s">
        <v>18</v>
      </c>
      <c r="C7797" t="s">
        <v>19</v>
      </c>
      <c r="D7797" t="s">
        <v>20</v>
      </c>
      <c r="E7797" t="s">
        <v>21</v>
      </c>
      <c r="F7797">
        <v>2023</v>
      </c>
      <c r="G7797">
        <v>2023</v>
      </c>
      <c r="H7797">
        <v>58</v>
      </c>
      <c r="I7797" t="s">
        <v>113</v>
      </c>
      <c r="J7797">
        <v>99</v>
      </c>
      <c r="K7797" t="s">
        <v>23</v>
      </c>
      <c r="L7797">
        <v>2</v>
      </c>
      <c r="M7797" t="s">
        <v>24</v>
      </c>
      <c r="N7797">
        <v>2</v>
      </c>
      <c r="O7797" t="s">
        <v>28</v>
      </c>
      <c r="P7797">
        <v>141</v>
      </c>
      <c r="T7797" s="3">
        <f t="shared" si="243"/>
        <v>27.49</v>
      </c>
      <c r="U7797" s="3">
        <f>IF(AND(R7797&lt;&gt;"_U",N7797&lt;&gt;9999,N7797&lt;&gt;999,L7797&lt;&gt;"Median"),IFERROR(VLOOKUP(A7797,'TA Total'!A:P,16,0),"."),".")</f>
        <v>513</v>
      </c>
    </row>
    <row r="7798" spans="1:21" x14ac:dyDescent="0.3">
      <c r="A7798" s="1" t="str">
        <f t="shared" si="242"/>
        <v>2023|Hurunui District|$20,001-$30,000</v>
      </c>
      <c r="B7798" t="s">
        <v>18</v>
      </c>
      <c r="C7798" t="s">
        <v>19</v>
      </c>
      <c r="D7798" t="s">
        <v>20</v>
      </c>
      <c r="E7798" t="s">
        <v>21</v>
      </c>
      <c r="F7798">
        <v>2023</v>
      </c>
      <c r="G7798">
        <v>2023</v>
      </c>
      <c r="H7798">
        <v>58</v>
      </c>
      <c r="I7798" t="s">
        <v>113</v>
      </c>
      <c r="J7798">
        <v>99</v>
      </c>
      <c r="K7798" t="s">
        <v>23</v>
      </c>
      <c r="L7798">
        <v>2</v>
      </c>
      <c r="M7798" t="s">
        <v>24</v>
      </c>
      <c r="N7798">
        <v>9999</v>
      </c>
      <c r="O7798" t="s">
        <v>40</v>
      </c>
      <c r="P7798">
        <v>516</v>
      </c>
      <c r="T7798" s="3" t="str">
        <f t="shared" si="243"/>
        <v>.</v>
      </c>
      <c r="U7798" s="3" t="str">
        <f>IF(AND(R7798&lt;&gt;"_U",N7798&lt;&gt;9999,N7798&lt;&gt;999,L7798&lt;&gt;"Median"),IFERROR(VLOOKUP(A7798,'TA Total'!A:P,16,0),"."),".")</f>
        <v>.</v>
      </c>
    </row>
    <row r="7799" spans="1:21" x14ac:dyDescent="0.3">
      <c r="A7799" s="1" t="str">
        <f t="shared" si="242"/>
        <v>2023|Hurunui District|$20,001-$30,000</v>
      </c>
      <c r="B7799" t="s">
        <v>18</v>
      </c>
      <c r="C7799" t="s">
        <v>19</v>
      </c>
      <c r="D7799" t="s">
        <v>20</v>
      </c>
      <c r="E7799" t="s">
        <v>21</v>
      </c>
      <c r="F7799">
        <v>2023</v>
      </c>
      <c r="G7799">
        <v>2023</v>
      </c>
      <c r="H7799">
        <v>58</v>
      </c>
      <c r="I7799" t="s">
        <v>113</v>
      </c>
      <c r="J7799">
        <v>99</v>
      </c>
      <c r="K7799" t="s">
        <v>23</v>
      </c>
      <c r="L7799">
        <v>2</v>
      </c>
      <c r="M7799" t="s">
        <v>24</v>
      </c>
      <c r="N7799">
        <v>3</v>
      </c>
      <c r="O7799" t="s">
        <v>25</v>
      </c>
      <c r="P7799">
        <v>51</v>
      </c>
      <c r="T7799" s="3">
        <f t="shared" si="243"/>
        <v>9.94</v>
      </c>
      <c r="U7799" s="3">
        <f>IF(AND(R7799&lt;&gt;"_U",N7799&lt;&gt;9999,N7799&lt;&gt;999,L7799&lt;&gt;"Median"),IFERROR(VLOOKUP(A7799,'TA Total'!A:P,16,0),"."),".")</f>
        <v>513</v>
      </c>
    </row>
    <row r="7800" spans="1:21" x14ac:dyDescent="0.3">
      <c r="A7800" s="1" t="str">
        <f t="shared" si="242"/>
        <v>2023|Hurunui District|$20,001-$30,000</v>
      </c>
      <c r="B7800" t="s">
        <v>18</v>
      </c>
      <c r="C7800" t="s">
        <v>19</v>
      </c>
      <c r="D7800" t="s">
        <v>20</v>
      </c>
      <c r="E7800" t="s">
        <v>21</v>
      </c>
      <c r="F7800">
        <v>2023</v>
      </c>
      <c r="G7800">
        <v>2023</v>
      </c>
      <c r="H7800">
        <v>58</v>
      </c>
      <c r="I7800" t="s">
        <v>113</v>
      </c>
      <c r="J7800">
        <v>99</v>
      </c>
      <c r="K7800" t="s">
        <v>23</v>
      </c>
      <c r="L7800">
        <v>2</v>
      </c>
      <c r="M7800" t="s">
        <v>24</v>
      </c>
      <c r="N7800">
        <v>999</v>
      </c>
      <c r="O7800" t="s">
        <v>42</v>
      </c>
      <c r="P7800">
        <v>0</v>
      </c>
      <c r="T7800" s="3" t="str">
        <f t="shared" si="243"/>
        <v>.</v>
      </c>
      <c r="U7800" s="3" t="str">
        <f>IF(AND(R7800&lt;&gt;"_U",N7800&lt;&gt;9999,N7800&lt;&gt;999,L7800&lt;&gt;"Median"),IFERROR(VLOOKUP(A7800,'TA Total'!A:P,16,0),"."),".")</f>
        <v>.</v>
      </c>
    </row>
    <row r="7801" spans="1:21" x14ac:dyDescent="0.3">
      <c r="A7801" s="1" t="str">
        <f t="shared" si="242"/>
        <v>2023|Hurunui District|$20,001-$30,000</v>
      </c>
      <c r="B7801" t="s">
        <v>18</v>
      </c>
      <c r="C7801" t="s">
        <v>19</v>
      </c>
      <c r="D7801" t="s">
        <v>20</v>
      </c>
      <c r="E7801" t="s">
        <v>21</v>
      </c>
      <c r="F7801">
        <v>2023</v>
      </c>
      <c r="G7801">
        <v>2023</v>
      </c>
      <c r="H7801">
        <v>58</v>
      </c>
      <c r="I7801" t="s">
        <v>113</v>
      </c>
      <c r="J7801">
        <v>99</v>
      </c>
      <c r="K7801" t="s">
        <v>23</v>
      </c>
      <c r="L7801">
        <v>2</v>
      </c>
      <c r="M7801" t="s">
        <v>24</v>
      </c>
      <c r="N7801">
        <v>7777</v>
      </c>
      <c r="O7801" t="s">
        <v>37</v>
      </c>
      <c r="P7801">
        <v>513</v>
      </c>
      <c r="T7801" s="3">
        <f t="shared" si="243"/>
        <v>100</v>
      </c>
      <c r="U7801" s="3">
        <f>IF(AND(R7801&lt;&gt;"_U",N7801&lt;&gt;9999,N7801&lt;&gt;999,L7801&lt;&gt;"Median"),IFERROR(VLOOKUP(A7801,'TA Total'!A:P,16,0),"."),".")</f>
        <v>513</v>
      </c>
    </row>
    <row r="7802" spans="1:21" x14ac:dyDescent="0.3">
      <c r="A7802" s="1" t="str">
        <f t="shared" si="242"/>
        <v>2023|Hurunui District|$30,001-$50,000</v>
      </c>
      <c r="B7802" t="s">
        <v>18</v>
      </c>
      <c r="C7802" t="s">
        <v>19</v>
      </c>
      <c r="D7802" t="s">
        <v>20</v>
      </c>
      <c r="E7802" t="s">
        <v>21</v>
      </c>
      <c r="F7802">
        <v>2023</v>
      </c>
      <c r="G7802">
        <v>2023</v>
      </c>
      <c r="H7802">
        <v>58</v>
      </c>
      <c r="I7802" t="s">
        <v>113</v>
      </c>
      <c r="J7802">
        <v>99</v>
      </c>
      <c r="K7802" t="s">
        <v>23</v>
      </c>
      <c r="L7802">
        <v>3</v>
      </c>
      <c r="M7802" t="s">
        <v>45</v>
      </c>
      <c r="N7802">
        <v>2</v>
      </c>
      <c r="O7802" t="s">
        <v>28</v>
      </c>
      <c r="P7802">
        <v>225</v>
      </c>
      <c r="T7802" s="3">
        <f t="shared" si="243"/>
        <v>24.35</v>
      </c>
      <c r="U7802" s="3">
        <f>IF(AND(R7802&lt;&gt;"_U",N7802&lt;&gt;9999,N7802&lt;&gt;999,L7802&lt;&gt;"Median"),IFERROR(VLOOKUP(A7802,'TA Total'!A:P,16,0),"."),".")</f>
        <v>924</v>
      </c>
    </row>
    <row r="7803" spans="1:21" x14ac:dyDescent="0.3">
      <c r="A7803" s="1" t="str">
        <f t="shared" si="242"/>
        <v>2023|Hurunui District|$30,001-$50,000</v>
      </c>
      <c r="B7803" t="s">
        <v>18</v>
      </c>
      <c r="C7803" t="s">
        <v>19</v>
      </c>
      <c r="D7803" t="s">
        <v>20</v>
      </c>
      <c r="E7803" t="s">
        <v>21</v>
      </c>
      <c r="F7803">
        <v>2023</v>
      </c>
      <c r="G7803">
        <v>2023</v>
      </c>
      <c r="H7803">
        <v>58</v>
      </c>
      <c r="I7803" t="s">
        <v>113</v>
      </c>
      <c r="J7803">
        <v>99</v>
      </c>
      <c r="K7803" t="s">
        <v>23</v>
      </c>
      <c r="L7803">
        <v>3</v>
      </c>
      <c r="M7803" t="s">
        <v>45</v>
      </c>
      <c r="N7803">
        <v>3</v>
      </c>
      <c r="O7803" t="s">
        <v>25</v>
      </c>
      <c r="P7803">
        <v>105</v>
      </c>
      <c r="T7803" s="3">
        <f t="shared" si="243"/>
        <v>11.36</v>
      </c>
      <c r="U7803" s="3">
        <f>IF(AND(R7803&lt;&gt;"_U",N7803&lt;&gt;9999,N7803&lt;&gt;999,L7803&lt;&gt;"Median"),IFERROR(VLOOKUP(A7803,'TA Total'!A:P,16,0),"."),".")</f>
        <v>924</v>
      </c>
    </row>
    <row r="7804" spans="1:21" x14ac:dyDescent="0.3">
      <c r="A7804" s="1" t="str">
        <f t="shared" si="242"/>
        <v>2023|Hurunui District|$30,001-$50,000</v>
      </c>
      <c r="B7804" t="s">
        <v>18</v>
      </c>
      <c r="C7804" t="s">
        <v>19</v>
      </c>
      <c r="D7804" t="s">
        <v>20</v>
      </c>
      <c r="E7804" t="s">
        <v>21</v>
      </c>
      <c r="F7804">
        <v>2023</v>
      </c>
      <c r="G7804">
        <v>2023</v>
      </c>
      <c r="H7804">
        <v>58</v>
      </c>
      <c r="I7804" t="s">
        <v>113</v>
      </c>
      <c r="J7804">
        <v>99</v>
      </c>
      <c r="K7804" t="s">
        <v>23</v>
      </c>
      <c r="L7804">
        <v>3</v>
      </c>
      <c r="M7804" t="s">
        <v>45</v>
      </c>
      <c r="N7804">
        <v>7777</v>
      </c>
      <c r="O7804" t="s">
        <v>37</v>
      </c>
      <c r="P7804">
        <v>924</v>
      </c>
      <c r="T7804" s="3">
        <f t="shared" si="243"/>
        <v>100</v>
      </c>
      <c r="U7804" s="3">
        <f>IF(AND(R7804&lt;&gt;"_U",N7804&lt;&gt;9999,N7804&lt;&gt;999,L7804&lt;&gt;"Median"),IFERROR(VLOOKUP(A7804,'TA Total'!A:P,16,0),"."),".")</f>
        <v>924</v>
      </c>
    </row>
    <row r="7805" spans="1:21" x14ac:dyDescent="0.3">
      <c r="A7805" s="1" t="str">
        <f t="shared" si="242"/>
        <v>2023|Hurunui District|$30,001-$50,000</v>
      </c>
      <c r="B7805" t="s">
        <v>18</v>
      </c>
      <c r="C7805" t="s">
        <v>19</v>
      </c>
      <c r="D7805" t="s">
        <v>20</v>
      </c>
      <c r="E7805" t="s">
        <v>21</v>
      </c>
      <c r="F7805">
        <v>2023</v>
      </c>
      <c r="G7805">
        <v>2023</v>
      </c>
      <c r="H7805">
        <v>58</v>
      </c>
      <c r="I7805" t="s">
        <v>113</v>
      </c>
      <c r="J7805">
        <v>99</v>
      </c>
      <c r="K7805" t="s">
        <v>23</v>
      </c>
      <c r="L7805">
        <v>3</v>
      </c>
      <c r="M7805" t="s">
        <v>45</v>
      </c>
      <c r="N7805">
        <v>999</v>
      </c>
      <c r="O7805" t="s">
        <v>42</v>
      </c>
      <c r="P7805">
        <v>0</v>
      </c>
      <c r="T7805" s="3" t="str">
        <f t="shared" si="243"/>
        <v>.</v>
      </c>
      <c r="U7805" s="3" t="str">
        <f>IF(AND(R7805&lt;&gt;"_U",N7805&lt;&gt;9999,N7805&lt;&gt;999,L7805&lt;&gt;"Median"),IFERROR(VLOOKUP(A7805,'TA Total'!A:P,16,0),"."),".")</f>
        <v>.</v>
      </c>
    </row>
    <row r="7806" spans="1:21" x14ac:dyDescent="0.3">
      <c r="A7806" s="1" t="str">
        <f t="shared" si="242"/>
        <v>2023|Hurunui District|$30,001-$50,000</v>
      </c>
      <c r="B7806" t="s">
        <v>18</v>
      </c>
      <c r="C7806" t="s">
        <v>19</v>
      </c>
      <c r="D7806" t="s">
        <v>20</v>
      </c>
      <c r="E7806" t="s">
        <v>21</v>
      </c>
      <c r="F7806">
        <v>2023</v>
      </c>
      <c r="G7806">
        <v>2023</v>
      </c>
      <c r="H7806">
        <v>58</v>
      </c>
      <c r="I7806" t="s">
        <v>113</v>
      </c>
      <c r="J7806">
        <v>99</v>
      </c>
      <c r="K7806" t="s">
        <v>23</v>
      </c>
      <c r="L7806">
        <v>3</v>
      </c>
      <c r="M7806" t="s">
        <v>45</v>
      </c>
      <c r="N7806">
        <v>1</v>
      </c>
      <c r="O7806" t="s">
        <v>33</v>
      </c>
      <c r="P7806">
        <v>594</v>
      </c>
      <c r="T7806" s="3">
        <f t="shared" si="243"/>
        <v>64.290000000000006</v>
      </c>
      <c r="U7806" s="3">
        <f>IF(AND(R7806&lt;&gt;"_U",N7806&lt;&gt;9999,N7806&lt;&gt;999,L7806&lt;&gt;"Median"),IFERROR(VLOOKUP(A7806,'TA Total'!A:P,16,0),"."),".")</f>
        <v>924</v>
      </c>
    </row>
    <row r="7807" spans="1:21" x14ac:dyDescent="0.3">
      <c r="A7807" s="1" t="str">
        <f t="shared" si="242"/>
        <v>2023|Hurunui District|$30,001-$50,000</v>
      </c>
      <c r="B7807" t="s">
        <v>18</v>
      </c>
      <c r="C7807" t="s">
        <v>19</v>
      </c>
      <c r="D7807" t="s">
        <v>20</v>
      </c>
      <c r="E7807" t="s">
        <v>21</v>
      </c>
      <c r="F7807">
        <v>2023</v>
      </c>
      <c r="G7807">
        <v>2023</v>
      </c>
      <c r="H7807">
        <v>58</v>
      </c>
      <c r="I7807" t="s">
        <v>113</v>
      </c>
      <c r="J7807">
        <v>99</v>
      </c>
      <c r="K7807" t="s">
        <v>23</v>
      </c>
      <c r="L7807">
        <v>3</v>
      </c>
      <c r="M7807" t="s">
        <v>45</v>
      </c>
      <c r="N7807">
        <v>9999</v>
      </c>
      <c r="O7807" t="s">
        <v>40</v>
      </c>
      <c r="P7807">
        <v>924</v>
      </c>
      <c r="T7807" s="3" t="str">
        <f t="shared" si="243"/>
        <v>.</v>
      </c>
      <c r="U7807" s="3" t="str">
        <f>IF(AND(R7807&lt;&gt;"_U",N7807&lt;&gt;9999,N7807&lt;&gt;999,L7807&lt;&gt;"Median"),IFERROR(VLOOKUP(A7807,'TA Total'!A:P,16,0),"."),".")</f>
        <v>.</v>
      </c>
    </row>
    <row r="7808" spans="1:21" x14ac:dyDescent="0.3">
      <c r="A7808" s="1" t="str">
        <f t="shared" si="242"/>
        <v>2023|Hurunui District|$50,001-$70,000</v>
      </c>
      <c r="B7808" t="s">
        <v>18</v>
      </c>
      <c r="C7808" t="s">
        <v>19</v>
      </c>
      <c r="D7808" t="s">
        <v>20</v>
      </c>
      <c r="E7808" t="s">
        <v>21</v>
      </c>
      <c r="F7808">
        <v>2023</v>
      </c>
      <c r="G7808">
        <v>2023</v>
      </c>
      <c r="H7808">
        <v>58</v>
      </c>
      <c r="I7808" t="s">
        <v>113</v>
      </c>
      <c r="J7808">
        <v>99</v>
      </c>
      <c r="K7808" t="s">
        <v>23</v>
      </c>
      <c r="L7808">
        <v>4</v>
      </c>
      <c r="M7808" t="s">
        <v>36</v>
      </c>
      <c r="N7808">
        <v>999</v>
      </c>
      <c r="O7808" t="s">
        <v>42</v>
      </c>
      <c r="P7808">
        <v>0</v>
      </c>
      <c r="T7808" s="3" t="str">
        <f t="shared" si="243"/>
        <v>.</v>
      </c>
      <c r="U7808" s="3" t="str">
        <f>IF(AND(R7808&lt;&gt;"_U",N7808&lt;&gt;9999,N7808&lt;&gt;999,L7808&lt;&gt;"Median"),IFERROR(VLOOKUP(A7808,'TA Total'!A:P,16,0),"."),".")</f>
        <v>.</v>
      </c>
    </row>
    <row r="7809" spans="1:21" x14ac:dyDescent="0.3">
      <c r="A7809" s="1" t="str">
        <f t="shared" si="242"/>
        <v>2023|Hurunui District|$50,001-$70,000</v>
      </c>
      <c r="B7809" t="s">
        <v>18</v>
      </c>
      <c r="C7809" t="s">
        <v>19</v>
      </c>
      <c r="D7809" t="s">
        <v>20</v>
      </c>
      <c r="E7809" t="s">
        <v>21</v>
      </c>
      <c r="F7809">
        <v>2023</v>
      </c>
      <c r="G7809">
        <v>2023</v>
      </c>
      <c r="H7809">
        <v>58</v>
      </c>
      <c r="I7809" t="s">
        <v>113</v>
      </c>
      <c r="J7809">
        <v>99</v>
      </c>
      <c r="K7809" t="s">
        <v>23</v>
      </c>
      <c r="L7809">
        <v>4</v>
      </c>
      <c r="M7809" t="s">
        <v>36</v>
      </c>
      <c r="N7809">
        <v>1</v>
      </c>
      <c r="O7809" t="s">
        <v>33</v>
      </c>
      <c r="P7809">
        <v>399</v>
      </c>
      <c r="T7809" s="3">
        <f t="shared" si="243"/>
        <v>59.11</v>
      </c>
      <c r="U7809" s="3">
        <f>IF(AND(R7809&lt;&gt;"_U",N7809&lt;&gt;9999,N7809&lt;&gt;999,L7809&lt;&gt;"Median"),IFERROR(VLOOKUP(A7809,'TA Total'!A:P,16,0),"."),".")</f>
        <v>675</v>
      </c>
    </row>
    <row r="7810" spans="1:21" x14ac:dyDescent="0.3">
      <c r="A7810" s="1" t="str">
        <f t="shared" si="242"/>
        <v>2023|Hurunui District|$50,001-$70,000</v>
      </c>
      <c r="B7810" t="s">
        <v>18</v>
      </c>
      <c r="C7810" t="s">
        <v>19</v>
      </c>
      <c r="D7810" t="s">
        <v>20</v>
      </c>
      <c r="E7810" t="s">
        <v>21</v>
      </c>
      <c r="F7810">
        <v>2023</v>
      </c>
      <c r="G7810">
        <v>2023</v>
      </c>
      <c r="H7810">
        <v>58</v>
      </c>
      <c r="I7810" t="s">
        <v>113</v>
      </c>
      <c r="J7810">
        <v>99</v>
      </c>
      <c r="K7810" t="s">
        <v>23</v>
      </c>
      <c r="L7810">
        <v>4</v>
      </c>
      <c r="M7810" t="s">
        <v>36</v>
      </c>
      <c r="N7810">
        <v>2</v>
      </c>
      <c r="O7810" t="s">
        <v>28</v>
      </c>
      <c r="P7810">
        <v>204</v>
      </c>
      <c r="T7810" s="3">
        <f t="shared" si="243"/>
        <v>30.22</v>
      </c>
      <c r="U7810" s="3">
        <f>IF(AND(R7810&lt;&gt;"_U",N7810&lt;&gt;9999,N7810&lt;&gt;999,L7810&lt;&gt;"Median"),IFERROR(VLOOKUP(A7810,'TA Total'!A:P,16,0),"."),".")</f>
        <v>675</v>
      </c>
    </row>
    <row r="7811" spans="1:21" x14ac:dyDescent="0.3">
      <c r="A7811" s="1" t="str">
        <f t="shared" ref="A7811:A7874" si="244">G7811&amp;"|"&amp;I7811&amp;"|"&amp;M7811</f>
        <v>2023|Hurunui District|$50,001-$70,000</v>
      </c>
      <c r="B7811" t="s">
        <v>18</v>
      </c>
      <c r="C7811" t="s">
        <v>19</v>
      </c>
      <c r="D7811" t="s">
        <v>20</v>
      </c>
      <c r="E7811" t="s">
        <v>21</v>
      </c>
      <c r="F7811">
        <v>2023</v>
      </c>
      <c r="G7811">
        <v>2023</v>
      </c>
      <c r="H7811">
        <v>58</v>
      </c>
      <c r="I7811" t="s">
        <v>113</v>
      </c>
      <c r="J7811">
        <v>99</v>
      </c>
      <c r="K7811" t="s">
        <v>23</v>
      </c>
      <c r="L7811">
        <v>4</v>
      </c>
      <c r="M7811" t="s">
        <v>36</v>
      </c>
      <c r="N7811">
        <v>3</v>
      </c>
      <c r="O7811" t="s">
        <v>25</v>
      </c>
      <c r="P7811">
        <v>69</v>
      </c>
      <c r="T7811" s="3">
        <f t="shared" ref="T7811:T7874" si="245">IF(AND(R7811&lt;&gt;"_U",R7811&lt;&gt;"c",N7811&lt;&gt;999,N7811&lt;&gt;9999,L7811&lt;&gt;"Median"),IFERROR((ROUND(P7811/U7811*100,2)),"."),".")</f>
        <v>10.220000000000001</v>
      </c>
      <c r="U7811" s="3">
        <f>IF(AND(R7811&lt;&gt;"_U",N7811&lt;&gt;9999,N7811&lt;&gt;999,L7811&lt;&gt;"Median"),IFERROR(VLOOKUP(A7811,'TA Total'!A:P,16,0),"."),".")</f>
        <v>675</v>
      </c>
    </row>
    <row r="7812" spans="1:21" x14ac:dyDescent="0.3">
      <c r="A7812" s="1" t="str">
        <f t="shared" si="244"/>
        <v>2023|Hurunui District|$50,001-$70,000</v>
      </c>
      <c r="B7812" t="s">
        <v>18</v>
      </c>
      <c r="C7812" t="s">
        <v>19</v>
      </c>
      <c r="D7812" t="s">
        <v>20</v>
      </c>
      <c r="E7812" t="s">
        <v>21</v>
      </c>
      <c r="F7812">
        <v>2023</v>
      </c>
      <c r="G7812">
        <v>2023</v>
      </c>
      <c r="H7812">
        <v>58</v>
      </c>
      <c r="I7812" t="s">
        <v>113</v>
      </c>
      <c r="J7812">
        <v>99</v>
      </c>
      <c r="K7812" t="s">
        <v>23</v>
      </c>
      <c r="L7812">
        <v>4</v>
      </c>
      <c r="M7812" t="s">
        <v>36</v>
      </c>
      <c r="N7812">
        <v>9999</v>
      </c>
      <c r="O7812" t="s">
        <v>40</v>
      </c>
      <c r="P7812">
        <v>675</v>
      </c>
      <c r="T7812" s="3" t="str">
        <f t="shared" si="245"/>
        <v>.</v>
      </c>
      <c r="U7812" s="3" t="str">
        <f>IF(AND(R7812&lt;&gt;"_U",N7812&lt;&gt;9999,N7812&lt;&gt;999,L7812&lt;&gt;"Median"),IFERROR(VLOOKUP(A7812,'TA Total'!A:P,16,0),"."),".")</f>
        <v>.</v>
      </c>
    </row>
    <row r="7813" spans="1:21" x14ac:dyDescent="0.3">
      <c r="A7813" s="1" t="str">
        <f t="shared" si="244"/>
        <v>2023|Hurunui District|$50,001-$70,000</v>
      </c>
      <c r="B7813" t="s">
        <v>18</v>
      </c>
      <c r="C7813" t="s">
        <v>19</v>
      </c>
      <c r="D7813" t="s">
        <v>20</v>
      </c>
      <c r="E7813" t="s">
        <v>21</v>
      </c>
      <c r="F7813">
        <v>2023</v>
      </c>
      <c r="G7813">
        <v>2023</v>
      </c>
      <c r="H7813">
        <v>58</v>
      </c>
      <c r="I7813" t="s">
        <v>113</v>
      </c>
      <c r="J7813">
        <v>99</v>
      </c>
      <c r="K7813" t="s">
        <v>23</v>
      </c>
      <c r="L7813">
        <v>4</v>
      </c>
      <c r="M7813" t="s">
        <v>36</v>
      </c>
      <c r="N7813">
        <v>7777</v>
      </c>
      <c r="O7813" t="s">
        <v>37</v>
      </c>
      <c r="P7813">
        <v>675</v>
      </c>
      <c r="T7813" s="3">
        <f t="shared" si="245"/>
        <v>100</v>
      </c>
      <c r="U7813" s="3">
        <f>IF(AND(R7813&lt;&gt;"_U",N7813&lt;&gt;9999,N7813&lt;&gt;999,L7813&lt;&gt;"Median"),IFERROR(VLOOKUP(A7813,'TA Total'!A:P,16,0),"."),".")</f>
        <v>675</v>
      </c>
    </row>
    <row r="7814" spans="1:21" x14ac:dyDescent="0.3">
      <c r="A7814" s="1" t="str">
        <f t="shared" si="244"/>
        <v>2023|Hurunui District|$70,001-$100,000</v>
      </c>
      <c r="B7814" t="s">
        <v>18</v>
      </c>
      <c r="C7814" t="s">
        <v>19</v>
      </c>
      <c r="D7814" t="s">
        <v>20</v>
      </c>
      <c r="E7814" t="s">
        <v>21</v>
      </c>
      <c r="F7814">
        <v>2023</v>
      </c>
      <c r="G7814">
        <v>2023</v>
      </c>
      <c r="H7814">
        <v>58</v>
      </c>
      <c r="I7814" t="s">
        <v>113</v>
      </c>
      <c r="J7814">
        <v>99</v>
      </c>
      <c r="K7814" t="s">
        <v>23</v>
      </c>
      <c r="L7814">
        <v>5</v>
      </c>
      <c r="M7814" t="s">
        <v>58</v>
      </c>
      <c r="N7814">
        <v>2</v>
      </c>
      <c r="O7814" t="s">
        <v>28</v>
      </c>
      <c r="P7814">
        <v>255</v>
      </c>
      <c r="T7814" s="3">
        <f t="shared" si="245"/>
        <v>28.43</v>
      </c>
      <c r="U7814" s="3">
        <f>IF(AND(R7814&lt;&gt;"_U",N7814&lt;&gt;9999,N7814&lt;&gt;999,L7814&lt;&gt;"Median"),IFERROR(VLOOKUP(A7814,'TA Total'!A:P,16,0),"."),".")</f>
        <v>897</v>
      </c>
    </row>
    <row r="7815" spans="1:21" x14ac:dyDescent="0.3">
      <c r="A7815" s="1" t="str">
        <f t="shared" si="244"/>
        <v>2023|Hurunui District|$70,001-$100,000</v>
      </c>
      <c r="B7815" t="s">
        <v>18</v>
      </c>
      <c r="C7815" t="s">
        <v>19</v>
      </c>
      <c r="D7815" t="s">
        <v>20</v>
      </c>
      <c r="E7815" t="s">
        <v>21</v>
      </c>
      <c r="F7815">
        <v>2023</v>
      </c>
      <c r="G7815">
        <v>2023</v>
      </c>
      <c r="H7815">
        <v>58</v>
      </c>
      <c r="I7815" t="s">
        <v>113</v>
      </c>
      <c r="J7815">
        <v>99</v>
      </c>
      <c r="K7815" t="s">
        <v>23</v>
      </c>
      <c r="L7815">
        <v>5</v>
      </c>
      <c r="M7815" t="s">
        <v>58</v>
      </c>
      <c r="N7815">
        <v>7777</v>
      </c>
      <c r="O7815" t="s">
        <v>37</v>
      </c>
      <c r="P7815">
        <v>897</v>
      </c>
      <c r="T7815" s="3">
        <f t="shared" si="245"/>
        <v>100</v>
      </c>
      <c r="U7815" s="3">
        <f>IF(AND(R7815&lt;&gt;"_U",N7815&lt;&gt;9999,N7815&lt;&gt;999,L7815&lt;&gt;"Median"),IFERROR(VLOOKUP(A7815,'TA Total'!A:P,16,0),"."),".")</f>
        <v>897</v>
      </c>
    </row>
    <row r="7816" spans="1:21" x14ac:dyDescent="0.3">
      <c r="A7816" s="1" t="str">
        <f t="shared" si="244"/>
        <v>2023|Hurunui District|$70,001-$100,000</v>
      </c>
      <c r="B7816" t="s">
        <v>18</v>
      </c>
      <c r="C7816" t="s">
        <v>19</v>
      </c>
      <c r="D7816" t="s">
        <v>20</v>
      </c>
      <c r="E7816" t="s">
        <v>21</v>
      </c>
      <c r="F7816">
        <v>2023</v>
      </c>
      <c r="G7816">
        <v>2023</v>
      </c>
      <c r="H7816">
        <v>58</v>
      </c>
      <c r="I7816" t="s">
        <v>113</v>
      </c>
      <c r="J7816">
        <v>99</v>
      </c>
      <c r="K7816" t="s">
        <v>23</v>
      </c>
      <c r="L7816">
        <v>5</v>
      </c>
      <c r="M7816" t="s">
        <v>58</v>
      </c>
      <c r="N7816">
        <v>999</v>
      </c>
      <c r="O7816" t="s">
        <v>42</v>
      </c>
      <c r="P7816">
        <v>0</v>
      </c>
      <c r="T7816" s="3" t="str">
        <f t="shared" si="245"/>
        <v>.</v>
      </c>
      <c r="U7816" s="3" t="str">
        <f>IF(AND(R7816&lt;&gt;"_U",N7816&lt;&gt;9999,N7816&lt;&gt;999,L7816&lt;&gt;"Median"),IFERROR(VLOOKUP(A7816,'TA Total'!A:P,16,0),"."),".")</f>
        <v>.</v>
      </c>
    </row>
    <row r="7817" spans="1:21" x14ac:dyDescent="0.3">
      <c r="A7817" s="1" t="str">
        <f t="shared" si="244"/>
        <v>2023|Hurunui District|$70,001-$100,000</v>
      </c>
      <c r="B7817" t="s">
        <v>18</v>
      </c>
      <c r="C7817" t="s">
        <v>19</v>
      </c>
      <c r="D7817" t="s">
        <v>20</v>
      </c>
      <c r="E7817" t="s">
        <v>21</v>
      </c>
      <c r="F7817">
        <v>2023</v>
      </c>
      <c r="G7817">
        <v>2023</v>
      </c>
      <c r="H7817">
        <v>58</v>
      </c>
      <c r="I7817" t="s">
        <v>113</v>
      </c>
      <c r="J7817">
        <v>99</v>
      </c>
      <c r="K7817" t="s">
        <v>23</v>
      </c>
      <c r="L7817">
        <v>5</v>
      </c>
      <c r="M7817" t="s">
        <v>58</v>
      </c>
      <c r="N7817">
        <v>1</v>
      </c>
      <c r="O7817" t="s">
        <v>33</v>
      </c>
      <c r="P7817">
        <v>552</v>
      </c>
      <c r="T7817" s="3">
        <f t="shared" si="245"/>
        <v>61.54</v>
      </c>
      <c r="U7817" s="3">
        <f>IF(AND(R7817&lt;&gt;"_U",N7817&lt;&gt;9999,N7817&lt;&gt;999,L7817&lt;&gt;"Median"),IFERROR(VLOOKUP(A7817,'TA Total'!A:P,16,0),"."),".")</f>
        <v>897</v>
      </c>
    </row>
    <row r="7818" spans="1:21" x14ac:dyDescent="0.3">
      <c r="A7818" s="1" t="str">
        <f t="shared" si="244"/>
        <v>2023|Hurunui District|$70,001-$100,000</v>
      </c>
      <c r="B7818" t="s">
        <v>18</v>
      </c>
      <c r="C7818" t="s">
        <v>19</v>
      </c>
      <c r="D7818" t="s">
        <v>20</v>
      </c>
      <c r="E7818" t="s">
        <v>21</v>
      </c>
      <c r="F7818">
        <v>2023</v>
      </c>
      <c r="G7818">
        <v>2023</v>
      </c>
      <c r="H7818">
        <v>58</v>
      </c>
      <c r="I7818" t="s">
        <v>113</v>
      </c>
      <c r="J7818">
        <v>99</v>
      </c>
      <c r="K7818" t="s">
        <v>23</v>
      </c>
      <c r="L7818">
        <v>5</v>
      </c>
      <c r="M7818" t="s">
        <v>58</v>
      </c>
      <c r="N7818">
        <v>9999</v>
      </c>
      <c r="O7818" t="s">
        <v>40</v>
      </c>
      <c r="P7818">
        <v>897</v>
      </c>
      <c r="T7818" s="3" t="str">
        <f t="shared" si="245"/>
        <v>.</v>
      </c>
      <c r="U7818" s="3" t="str">
        <f>IF(AND(R7818&lt;&gt;"_U",N7818&lt;&gt;9999,N7818&lt;&gt;999,L7818&lt;&gt;"Median"),IFERROR(VLOOKUP(A7818,'TA Total'!A:P,16,0),"."),".")</f>
        <v>.</v>
      </c>
    </row>
    <row r="7819" spans="1:21" x14ac:dyDescent="0.3">
      <c r="A7819" s="1" t="str">
        <f t="shared" si="244"/>
        <v>2023|Hurunui District|$70,001-$100,000</v>
      </c>
      <c r="B7819" t="s">
        <v>18</v>
      </c>
      <c r="C7819" t="s">
        <v>19</v>
      </c>
      <c r="D7819" t="s">
        <v>20</v>
      </c>
      <c r="E7819" t="s">
        <v>21</v>
      </c>
      <c r="F7819">
        <v>2023</v>
      </c>
      <c r="G7819">
        <v>2023</v>
      </c>
      <c r="H7819">
        <v>58</v>
      </c>
      <c r="I7819" t="s">
        <v>113</v>
      </c>
      <c r="J7819">
        <v>99</v>
      </c>
      <c r="K7819" t="s">
        <v>23</v>
      </c>
      <c r="L7819">
        <v>5</v>
      </c>
      <c r="M7819" t="s">
        <v>58</v>
      </c>
      <c r="N7819">
        <v>3</v>
      </c>
      <c r="O7819" t="s">
        <v>25</v>
      </c>
      <c r="P7819">
        <v>87</v>
      </c>
      <c r="T7819" s="3">
        <f t="shared" si="245"/>
        <v>9.6999999999999993</v>
      </c>
      <c r="U7819" s="3">
        <f>IF(AND(R7819&lt;&gt;"_U",N7819&lt;&gt;9999,N7819&lt;&gt;999,L7819&lt;&gt;"Median"),IFERROR(VLOOKUP(A7819,'TA Total'!A:P,16,0),"."),".")</f>
        <v>897</v>
      </c>
    </row>
    <row r="7820" spans="1:21" x14ac:dyDescent="0.3">
      <c r="A7820" s="1" t="str">
        <f t="shared" si="244"/>
        <v>2023|Hurunui District|$100,001-$150,000</v>
      </c>
      <c r="B7820" t="s">
        <v>18</v>
      </c>
      <c r="C7820" t="s">
        <v>19</v>
      </c>
      <c r="D7820" t="s">
        <v>20</v>
      </c>
      <c r="E7820" t="s">
        <v>21</v>
      </c>
      <c r="F7820">
        <v>2023</v>
      </c>
      <c r="G7820">
        <v>2023</v>
      </c>
      <c r="H7820">
        <v>58</v>
      </c>
      <c r="I7820" t="s">
        <v>113</v>
      </c>
      <c r="J7820">
        <v>99</v>
      </c>
      <c r="K7820" t="s">
        <v>23</v>
      </c>
      <c r="L7820">
        <v>6</v>
      </c>
      <c r="M7820" t="s">
        <v>59</v>
      </c>
      <c r="N7820">
        <v>1</v>
      </c>
      <c r="O7820" t="s">
        <v>33</v>
      </c>
      <c r="P7820">
        <v>681</v>
      </c>
      <c r="T7820" s="3">
        <f t="shared" si="245"/>
        <v>62.36</v>
      </c>
      <c r="U7820" s="3">
        <f>IF(AND(R7820&lt;&gt;"_U",N7820&lt;&gt;9999,N7820&lt;&gt;999,L7820&lt;&gt;"Median"),IFERROR(VLOOKUP(A7820,'TA Total'!A:P,16,0),"."),".")</f>
        <v>1092</v>
      </c>
    </row>
    <row r="7821" spans="1:21" x14ac:dyDescent="0.3">
      <c r="A7821" s="1" t="str">
        <f t="shared" si="244"/>
        <v>2023|Hurunui District|$100,001-$150,000</v>
      </c>
      <c r="B7821" t="s">
        <v>18</v>
      </c>
      <c r="C7821" t="s">
        <v>19</v>
      </c>
      <c r="D7821" t="s">
        <v>20</v>
      </c>
      <c r="E7821" t="s">
        <v>21</v>
      </c>
      <c r="F7821">
        <v>2023</v>
      </c>
      <c r="G7821">
        <v>2023</v>
      </c>
      <c r="H7821">
        <v>58</v>
      </c>
      <c r="I7821" t="s">
        <v>113</v>
      </c>
      <c r="J7821">
        <v>99</v>
      </c>
      <c r="K7821" t="s">
        <v>23</v>
      </c>
      <c r="L7821">
        <v>6</v>
      </c>
      <c r="M7821" t="s">
        <v>59</v>
      </c>
      <c r="N7821">
        <v>9999</v>
      </c>
      <c r="O7821" t="s">
        <v>40</v>
      </c>
      <c r="P7821">
        <v>1092</v>
      </c>
      <c r="T7821" s="3" t="str">
        <f t="shared" si="245"/>
        <v>.</v>
      </c>
      <c r="U7821" s="3" t="str">
        <f>IF(AND(R7821&lt;&gt;"_U",N7821&lt;&gt;9999,N7821&lt;&gt;999,L7821&lt;&gt;"Median"),IFERROR(VLOOKUP(A7821,'TA Total'!A:P,16,0),"."),".")</f>
        <v>.</v>
      </c>
    </row>
    <row r="7822" spans="1:21" x14ac:dyDescent="0.3">
      <c r="A7822" s="1" t="str">
        <f t="shared" si="244"/>
        <v>2023|Hurunui District|$100,001-$150,000</v>
      </c>
      <c r="B7822" t="s">
        <v>18</v>
      </c>
      <c r="C7822" t="s">
        <v>19</v>
      </c>
      <c r="D7822" t="s">
        <v>20</v>
      </c>
      <c r="E7822" t="s">
        <v>21</v>
      </c>
      <c r="F7822">
        <v>2023</v>
      </c>
      <c r="G7822">
        <v>2023</v>
      </c>
      <c r="H7822">
        <v>58</v>
      </c>
      <c r="I7822" t="s">
        <v>113</v>
      </c>
      <c r="J7822">
        <v>99</v>
      </c>
      <c r="K7822" t="s">
        <v>23</v>
      </c>
      <c r="L7822">
        <v>6</v>
      </c>
      <c r="M7822" t="s">
        <v>59</v>
      </c>
      <c r="N7822">
        <v>7777</v>
      </c>
      <c r="O7822" t="s">
        <v>37</v>
      </c>
      <c r="P7822">
        <v>1092</v>
      </c>
      <c r="T7822" s="3">
        <f t="shared" si="245"/>
        <v>100</v>
      </c>
      <c r="U7822" s="3">
        <f>IF(AND(R7822&lt;&gt;"_U",N7822&lt;&gt;9999,N7822&lt;&gt;999,L7822&lt;&gt;"Median"),IFERROR(VLOOKUP(A7822,'TA Total'!A:P,16,0),"."),".")</f>
        <v>1092</v>
      </c>
    </row>
    <row r="7823" spans="1:21" x14ac:dyDescent="0.3">
      <c r="A7823" s="1" t="str">
        <f t="shared" si="244"/>
        <v>2023|Hurunui District|$100,001-$150,000</v>
      </c>
      <c r="B7823" t="s">
        <v>18</v>
      </c>
      <c r="C7823" t="s">
        <v>19</v>
      </c>
      <c r="D7823" t="s">
        <v>20</v>
      </c>
      <c r="E7823" t="s">
        <v>21</v>
      </c>
      <c r="F7823">
        <v>2023</v>
      </c>
      <c r="G7823">
        <v>2023</v>
      </c>
      <c r="H7823">
        <v>58</v>
      </c>
      <c r="I7823" t="s">
        <v>113</v>
      </c>
      <c r="J7823">
        <v>99</v>
      </c>
      <c r="K7823" t="s">
        <v>23</v>
      </c>
      <c r="L7823">
        <v>6</v>
      </c>
      <c r="M7823" t="s">
        <v>59</v>
      </c>
      <c r="N7823">
        <v>999</v>
      </c>
      <c r="O7823" t="s">
        <v>42</v>
      </c>
      <c r="P7823">
        <v>0</v>
      </c>
      <c r="T7823" s="3" t="str">
        <f t="shared" si="245"/>
        <v>.</v>
      </c>
      <c r="U7823" s="3" t="str">
        <f>IF(AND(R7823&lt;&gt;"_U",N7823&lt;&gt;9999,N7823&lt;&gt;999,L7823&lt;&gt;"Median"),IFERROR(VLOOKUP(A7823,'TA Total'!A:P,16,0),"."),".")</f>
        <v>.</v>
      </c>
    </row>
    <row r="7824" spans="1:21" x14ac:dyDescent="0.3">
      <c r="A7824" s="1" t="str">
        <f t="shared" si="244"/>
        <v>2023|Hurunui District|$100,001-$150,000</v>
      </c>
      <c r="B7824" t="s">
        <v>18</v>
      </c>
      <c r="C7824" t="s">
        <v>19</v>
      </c>
      <c r="D7824" t="s">
        <v>20</v>
      </c>
      <c r="E7824" t="s">
        <v>21</v>
      </c>
      <c r="F7824">
        <v>2023</v>
      </c>
      <c r="G7824">
        <v>2023</v>
      </c>
      <c r="H7824">
        <v>58</v>
      </c>
      <c r="I7824" t="s">
        <v>113</v>
      </c>
      <c r="J7824">
        <v>99</v>
      </c>
      <c r="K7824" t="s">
        <v>23</v>
      </c>
      <c r="L7824">
        <v>6</v>
      </c>
      <c r="M7824" t="s">
        <v>59</v>
      </c>
      <c r="N7824">
        <v>3</v>
      </c>
      <c r="O7824" t="s">
        <v>25</v>
      </c>
      <c r="P7824">
        <v>108</v>
      </c>
      <c r="T7824" s="3">
        <f t="shared" si="245"/>
        <v>9.89</v>
      </c>
      <c r="U7824" s="3">
        <f>IF(AND(R7824&lt;&gt;"_U",N7824&lt;&gt;9999,N7824&lt;&gt;999,L7824&lt;&gt;"Median"),IFERROR(VLOOKUP(A7824,'TA Total'!A:P,16,0),"."),".")</f>
        <v>1092</v>
      </c>
    </row>
    <row r="7825" spans="1:21" x14ac:dyDescent="0.3">
      <c r="A7825" s="1" t="str">
        <f t="shared" si="244"/>
        <v>2023|Hurunui District|$100,001-$150,000</v>
      </c>
      <c r="B7825" t="s">
        <v>18</v>
      </c>
      <c r="C7825" t="s">
        <v>19</v>
      </c>
      <c r="D7825" t="s">
        <v>20</v>
      </c>
      <c r="E7825" t="s">
        <v>21</v>
      </c>
      <c r="F7825">
        <v>2023</v>
      </c>
      <c r="G7825">
        <v>2023</v>
      </c>
      <c r="H7825">
        <v>58</v>
      </c>
      <c r="I7825" t="s">
        <v>113</v>
      </c>
      <c r="J7825">
        <v>99</v>
      </c>
      <c r="K7825" t="s">
        <v>23</v>
      </c>
      <c r="L7825">
        <v>6</v>
      </c>
      <c r="M7825" t="s">
        <v>59</v>
      </c>
      <c r="N7825">
        <v>2</v>
      </c>
      <c r="O7825" t="s">
        <v>28</v>
      </c>
      <c r="P7825">
        <v>306</v>
      </c>
      <c r="T7825" s="3">
        <f t="shared" si="245"/>
        <v>28.02</v>
      </c>
      <c r="U7825" s="3">
        <f>IF(AND(R7825&lt;&gt;"_U",N7825&lt;&gt;9999,N7825&lt;&gt;999,L7825&lt;&gt;"Median"),IFERROR(VLOOKUP(A7825,'TA Total'!A:P,16,0),"."),".")</f>
        <v>1092</v>
      </c>
    </row>
    <row r="7826" spans="1:21" x14ac:dyDescent="0.3">
      <c r="A7826" s="1" t="str">
        <f t="shared" si="244"/>
        <v>2023|Hurunui District|$150,001-$200,000</v>
      </c>
      <c r="B7826" t="s">
        <v>18</v>
      </c>
      <c r="C7826" t="s">
        <v>19</v>
      </c>
      <c r="D7826" t="s">
        <v>20</v>
      </c>
      <c r="E7826" t="s">
        <v>21</v>
      </c>
      <c r="F7826">
        <v>2023</v>
      </c>
      <c r="G7826">
        <v>2023</v>
      </c>
      <c r="H7826">
        <v>58</v>
      </c>
      <c r="I7826" t="s">
        <v>113</v>
      </c>
      <c r="J7826">
        <v>99</v>
      </c>
      <c r="K7826" t="s">
        <v>23</v>
      </c>
      <c r="L7826">
        <v>7</v>
      </c>
      <c r="M7826" t="s">
        <v>43</v>
      </c>
      <c r="N7826">
        <v>9999</v>
      </c>
      <c r="O7826" t="s">
        <v>40</v>
      </c>
      <c r="P7826">
        <v>474</v>
      </c>
      <c r="T7826" s="3" t="str">
        <f t="shared" si="245"/>
        <v>.</v>
      </c>
      <c r="U7826" s="3" t="str">
        <f>IF(AND(R7826&lt;&gt;"_U",N7826&lt;&gt;9999,N7826&lt;&gt;999,L7826&lt;&gt;"Median"),IFERROR(VLOOKUP(A7826,'TA Total'!A:P,16,0),"."),".")</f>
        <v>.</v>
      </c>
    </row>
    <row r="7827" spans="1:21" x14ac:dyDescent="0.3">
      <c r="A7827" s="1" t="str">
        <f t="shared" si="244"/>
        <v>2023|Hurunui District|$150,001-$200,000</v>
      </c>
      <c r="B7827" t="s">
        <v>18</v>
      </c>
      <c r="C7827" t="s">
        <v>19</v>
      </c>
      <c r="D7827" t="s">
        <v>20</v>
      </c>
      <c r="E7827" t="s">
        <v>21</v>
      </c>
      <c r="F7827">
        <v>2023</v>
      </c>
      <c r="G7827">
        <v>2023</v>
      </c>
      <c r="H7827">
        <v>58</v>
      </c>
      <c r="I7827" t="s">
        <v>113</v>
      </c>
      <c r="J7827">
        <v>99</v>
      </c>
      <c r="K7827" t="s">
        <v>23</v>
      </c>
      <c r="L7827">
        <v>7</v>
      </c>
      <c r="M7827" t="s">
        <v>43</v>
      </c>
      <c r="N7827">
        <v>3</v>
      </c>
      <c r="O7827" t="s">
        <v>25</v>
      </c>
      <c r="P7827">
        <v>51</v>
      </c>
      <c r="T7827" s="3">
        <f t="shared" si="245"/>
        <v>10.76</v>
      </c>
      <c r="U7827" s="3">
        <f>IF(AND(R7827&lt;&gt;"_U",N7827&lt;&gt;9999,N7827&lt;&gt;999,L7827&lt;&gt;"Median"),IFERROR(VLOOKUP(A7827,'TA Total'!A:P,16,0),"."),".")</f>
        <v>474</v>
      </c>
    </row>
    <row r="7828" spans="1:21" x14ac:dyDescent="0.3">
      <c r="A7828" s="1" t="str">
        <f t="shared" si="244"/>
        <v>2023|Hurunui District|$150,001-$200,000</v>
      </c>
      <c r="B7828" t="s">
        <v>18</v>
      </c>
      <c r="C7828" t="s">
        <v>19</v>
      </c>
      <c r="D7828" t="s">
        <v>20</v>
      </c>
      <c r="E7828" t="s">
        <v>21</v>
      </c>
      <c r="F7828">
        <v>2023</v>
      </c>
      <c r="G7828">
        <v>2023</v>
      </c>
      <c r="H7828">
        <v>58</v>
      </c>
      <c r="I7828" t="s">
        <v>113</v>
      </c>
      <c r="J7828">
        <v>99</v>
      </c>
      <c r="K7828" t="s">
        <v>23</v>
      </c>
      <c r="L7828">
        <v>7</v>
      </c>
      <c r="M7828" t="s">
        <v>43</v>
      </c>
      <c r="N7828">
        <v>7777</v>
      </c>
      <c r="O7828" t="s">
        <v>37</v>
      </c>
      <c r="P7828">
        <v>474</v>
      </c>
      <c r="T7828" s="3">
        <f t="shared" si="245"/>
        <v>100</v>
      </c>
      <c r="U7828" s="3">
        <f>IF(AND(R7828&lt;&gt;"_U",N7828&lt;&gt;9999,N7828&lt;&gt;999,L7828&lt;&gt;"Median"),IFERROR(VLOOKUP(A7828,'TA Total'!A:P,16,0),"."),".")</f>
        <v>474</v>
      </c>
    </row>
    <row r="7829" spans="1:21" x14ac:dyDescent="0.3">
      <c r="A7829" s="1" t="str">
        <f t="shared" si="244"/>
        <v>2023|Hurunui District|$150,001-$200,000</v>
      </c>
      <c r="B7829" t="s">
        <v>18</v>
      </c>
      <c r="C7829" t="s">
        <v>19</v>
      </c>
      <c r="D7829" t="s">
        <v>20</v>
      </c>
      <c r="E7829" t="s">
        <v>21</v>
      </c>
      <c r="F7829">
        <v>2023</v>
      </c>
      <c r="G7829">
        <v>2023</v>
      </c>
      <c r="H7829">
        <v>58</v>
      </c>
      <c r="I7829" t="s">
        <v>113</v>
      </c>
      <c r="J7829">
        <v>99</v>
      </c>
      <c r="K7829" t="s">
        <v>23</v>
      </c>
      <c r="L7829">
        <v>7</v>
      </c>
      <c r="M7829" t="s">
        <v>43</v>
      </c>
      <c r="N7829">
        <v>999</v>
      </c>
      <c r="O7829" t="s">
        <v>42</v>
      </c>
      <c r="P7829">
        <v>0</v>
      </c>
      <c r="T7829" s="3" t="str">
        <f t="shared" si="245"/>
        <v>.</v>
      </c>
      <c r="U7829" s="3" t="str">
        <f>IF(AND(R7829&lt;&gt;"_U",N7829&lt;&gt;9999,N7829&lt;&gt;999,L7829&lt;&gt;"Median"),IFERROR(VLOOKUP(A7829,'TA Total'!A:P,16,0),"."),".")</f>
        <v>.</v>
      </c>
    </row>
    <row r="7830" spans="1:21" x14ac:dyDescent="0.3">
      <c r="A7830" s="1" t="str">
        <f t="shared" si="244"/>
        <v>2023|Hurunui District|$150,001-$200,000</v>
      </c>
      <c r="B7830" t="s">
        <v>18</v>
      </c>
      <c r="C7830" t="s">
        <v>19</v>
      </c>
      <c r="D7830" t="s">
        <v>20</v>
      </c>
      <c r="E7830" t="s">
        <v>21</v>
      </c>
      <c r="F7830">
        <v>2023</v>
      </c>
      <c r="G7830">
        <v>2023</v>
      </c>
      <c r="H7830">
        <v>58</v>
      </c>
      <c r="I7830" t="s">
        <v>113</v>
      </c>
      <c r="J7830">
        <v>99</v>
      </c>
      <c r="K7830" t="s">
        <v>23</v>
      </c>
      <c r="L7830">
        <v>7</v>
      </c>
      <c r="M7830" t="s">
        <v>43</v>
      </c>
      <c r="N7830">
        <v>2</v>
      </c>
      <c r="O7830" t="s">
        <v>28</v>
      </c>
      <c r="P7830">
        <v>117</v>
      </c>
      <c r="T7830" s="3">
        <f t="shared" si="245"/>
        <v>24.68</v>
      </c>
      <c r="U7830" s="3">
        <f>IF(AND(R7830&lt;&gt;"_U",N7830&lt;&gt;9999,N7830&lt;&gt;999,L7830&lt;&gt;"Median"),IFERROR(VLOOKUP(A7830,'TA Total'!A:P,16,0),"."),".")</f>
        <v>474</v>
      </c>
    </row>
    <row r="7831" spans="1:21" x14ac:dyDescent="0.3">
      <c r="A7831" s="1" t="str">
        <f t="shared" si="244"/>
        <v>2023|Hurunui District|$150,001-$200,000</v>
      </c>
      <c r="B7831" t="s">
        <v>18</v>
      </c>
      <c r="C7831" t="s">
        <v>19</v>
      </c>
      <c r="D7831" t="s">
        <v>20</v>
      </c>
      <c r="E7831" t="s">
        <v>21</v>
      </c>
      <c r="F7831">
        <v>2023</v>
      </c>
      <c r="G7831">
        <v>2023</v>
      </c>
      <c r="H7831">
        <v>58</v>
      </c>
      <c r="I7831" t="s">
        <v>113</v>
      </c>
      <c r="J7831">
        <v>99</v>
      </c>
      <c r="K7831" t="s">
        <v>23</v>
      </c>
      <c r="L7831">
        <v>7</v>
      </c>
      <c r="M7831" t="s">
        <v>43</v>
      </c>
      <c r="N7831">
        <v>1</v>
      </c>
      <c r="O7831" t="s">
        <v>33</v>
      </c>
      <c r="P7831">
        <v>306</v>
      </c>
      <c r="T7831" s="3">
        <f t="shared" si="245"/>
        <v>64.56</v>
      </c>
      <c r="U7831" s="3">
        <f>IF(AND(R7831&lt;&gt;"_U",N7831&lt;&gt;9999,N7831&lt;&gt;999,L7831&lt;&gt;"Median"),IFERROR(VLOOKUP(A7831,'TA Total'!A:P,16,0),"."),".")</f>
        <v>474</v>
      </c>
    </row>
    <row r="7832" spans="1:21" x14ac:dyDescent="0.3">
      <c r="A7832" s="1" t="str">
        <f t="shared" si="244"/>
        <v>2023|Hurunui District|$200,001 or more</v>
      </c>
      <c r="B7832" t="s">
        <v>18</v>
      </c>
      <c r="C7832" t="s">
        <v>19</v>
      </c>
      <c r="D7832" t="s">
        <v>20</v>
      </c>
      <c r="E7832" t="s">
        <v>21</v>
      </c>
      <c r="F7832">
        <v>2023</v>
      </c>
      <c r="G7832">
        <v>2023</v>
      </c>
      <c r="H7832">
        <v>58</v>
      </c>
      <c r="I7832" t="s">
        <v>113</v>
      </c>
      <c r="J7832">
        <v>99</v>
      </c>
      <c r="K7832" t="s">
        <v>23</v>
      </c>
      <c r="L7832">
        <v>8</v>
      </c>
      <c r="M7832" t="s">
        <v>27</v>
      </c>
      <c r="N7832">
        <v>3</v>
      </c>
      <c r="O7832" t="s">
        <v>25</v>
      </c>
      <c r="P7832">
        <v>78</v>
      </c>
      <c r="T7832" s="3">
        <f t="shared" si="245"/>
        <v>20.8</v>
      </c>
      <c r="U7832" s="3">
        <f>IF(AND(R7832&lt;&gt;"_U",N7832&lt;&gt;9999,N7832&lt;&gt;999,L7832&lt;&gt;"Median"),IFERROR(VLOOKUP(A7832,'TA Total'!A:P,16,0),"."),".")</f>
        <v>375</v>
      </c>
    </row>
    <row r="7833" spans="1:21" x14ac:dyDescent="0.3">
      <c r="A7833" s="1" t="str">
        <f t="shared" si="244"/>
        <v>2023|Hurunui District|$200,001 or more</v>
      </c>
      <c r="B7833" t="s">
        <v>18</v>
      </c>
      <c r="C7833" t="s">
        <v>19</v>
      </c>
      <c r="D7833" t="s">
        <v>20</v>
      </c>
      <c r="E7833" t="s">
        <v>21</v>
      </c>
      <c r="F7833">
        <v>2023</v>
      </c>
      <c r="G7833">
        <v>2023</v>
      </c>
      <c r="H7833">
        <v>58</v>
      </c>
      <c r="I7833" t="s">
        <v>113</v>
      </c>
      <c r="J7833">
        <v>99</v>
      </c>
      <c r="K7833" t="s">
        <v>23</v>
      </c>
      <c r="L7833">
        <v>8</v>
      </c>
      <c r="M7833" t="s">
        <v>27</v>
      </c>
      <c r="N7833">
        <v>2</v>
      </c>
      <c r="O7833" t="s">
        <v>28</v>
      </c>
      <c r="P7833">
        <v>54</v>
      </c>
      <c r="T7833" s="3">
        <f t="shared" si="245"/>
        <v>14.4</v>
      </c>
      <c r="U7833" s="3">
        <f>IF(AND(R7833&lt;&gt;"_U",N7833&lt;&gt;9999,N7833&lt;&gt;999,L7833&lt;&gt;"Median"),IFERROR(VLOOKUP(A7833,'TA Total'!A:P,16,0),"."),".")</f>
        <v>375</v>
      </c>
    </row>
    <row r="7834" spans="1:21" x14ac:dyDescent="0.3">
      <c r="A7834" s="1" t="str">
        <f t="shared" si="244"/>
        <v>2023|Hurunui District|$200,001 or more</v>
      </c>
      <c r="B7834" t="s">
        <v>18</v>
      </c>
      <c r="C7834" t="s">
        <v>19</v>
      </c>
      <c r="D7834" t="s">
        <v>20</v>
      </c>
      <c r="E7834" t="s">
        <v>21</v>
      </c>
      <c r="F7834">
        <v>2023</v>
      </c>
      <c r="G7834">
        <v>2023</v>
      </c>
      <c r="H7834">
        <v>58</v>
      </c>
      <c r="I7834" t="s">
        <v>113</v>
      </c>
      <c r="J7834">
        <v>99</v>
      </c>
      <c r="K7834" t="s">
        <v>23</v>
      </c>
      <c r="L7834">
        <v>8</v>
      </c>
      <c r="M7834" t="s">
        <v>27</v>
      </c>
      <c r="N7834">
        <v>1</v>
      </c>
      <c r="O7834" t="s">
        <v>33</v>
      </c>
      <c r="P7834">
        <v>243</v>
      </c>
      <c r="T7834" s="3">
        <f t="shared" si="245"/>
        <v>64.8</v>
      </c>
      <c r="U7834" s="3">
        <f>IF(AND(R7834&lt;&gt;"_U",N7834&lt;&gt;9999,N7834&lt;&gt;999,L7834&lt;&gt;"Median"),IFERROR(VLOOKUP(A7834,'TA Total'!A:P,16,0),"."),".")</f>
        <v>375</v>
      </c>
    </row>
    <row r="7835" spans="1:21" x14ac:dyDescent="0.3">
      <c r="A7835" s="1" t="str">
        <f t="shared" si="244"/>
        <v>2023|Hurunui District|$200,001 or more</v>
      </c>
      <c r="B7835" t="s">
        <v>18</v>
      </c>
      <c r="C7835" t="s">
        <v>19</v>
      </c>
      <c r="D7835" t="s">
        <v>20</v>
      </c>
      <c r="E7835" t="s">
        <v>21</v>
      </c>
      <c r="F7835">
        <v>2023</v>
      </c>
      <c r="G7835">
        <v>2023</v>
      </c>
      <c r="H7835">
        <v>58</v>
      </c>
      <c r="I7835" t="s">
        <v>113</v>
      </c>
      <c r="J7835">
        <v>99</v>
      </c>
      <c r="K7835" t="s">
        <v>23</v>
      </c>
      <c r="L7835">
        <v>8</v>
      </c>
      <c r="M7835" t="s">
        <v>27</v>
      </c>
      <c r="N7835">
        <v>9999</v>
      </c>
      <c r="O7835" t="s">
        <v>40</v>
      </c>
      <c r="P7835">
        <v>375</v>
      </c>
      <c r="T7835" s="3" t="str">
        <f t="shared" si="245"/>
        <v>.</v>
      </c>
      <c r="U7835" s="3" t="str">
        <f>IF(AND(R7835&lt;&gt;"_U",N7835&lt;&gt;9999,N7835&lt;&gt;999,L7835&lt;&gt;"Median"),IFERROR(VLOOKUP(A7835,'TA Total'!A:P,16,0),"."),".")</f>
        <v>.</v>
      </c>
    </row>
    <row r="7836" spans="1:21" x14ac:dyDescent="0.3">
      <c r="A7836" s="1" t="str">
        <f t="shared" si="244"/>
        <v>2023|Hurunui District|$200,001 or more</v>
      </c>
      <c r="B7836" t="s">
        <v>18</v>
      </c>
      <c r="C7836" t="s">
        <v>19</v>
      </c>
      <c r="D7836" t="s">
        <v>20</v>
      </c>
      <c r="E7836" t="s">
        <v>21</v>
      </c>
      <c r="F7836">
        <v>2023</v>
      </c>
      <c r="G7836">
        <v>2023</v>
      </c>
      <c r="H7836">
        <v>58</v>
      </c>
      <c r="I7836" t="s">
        <v>113</v>
      </c>
      <c r="J7836">
        <v>99</v>
      </c>
      <c r="K7836" t="s">
        <v>23</v>
      </c>
      <c r="L7836">
        <v>8</v>
      </c>
      <c r="M7836" t="s">
        <v>27</v>
      </c>
      <c r="N7836">
        <v>7777</v>
      </c>
      <c r="O7836" t="s">
        <v>37</v>
      </c>
      <c r="P7836">
        <v>375</v>
      </c>
      <c r="T7836" s="3">
        <f t="shared" si="245"/>
        <v>100</v>
      </c>
      <c r="U7836" s="3">
        <f>IF(AND(R7836&lt;&gt;"_U",N7836&lt;&gt;9999,N7836&lt;&gt;999,L7836&lt;&gt;"Median"),IFERROR(VLOOKUP(A7836,'TA Total'!A:P,16,0),"."),".")</f>
        <v>375</v>
      </c>
    </row>
    <row r="7837" spans="1:21" x14ac:dyDescent="0.3">
      <c r="A7837" s="1" t="str">
        <f t="shared" si="244"/>
        <v>2023|Hurunui District|$200,001 or more</v>
      </c>
      <c r="B7837" t="s">
        <v>18</v>
      </c>
      <c r="C7837" t="s">
        <v>19</v>
      </c>
      <c r="D7837" t="s">
        <v>20</v>
      </c>
      <c r="E7837" t="s">
        <v>21</v>
      </c>
      <c r="F7837">
        <v>2023</v>
      </c>
      <c r="G7837">
        <v>2023</v>
      </c>
      <c r="H7837">
        <v>58</v>
      </c>
      <c r="I7837" t="s">
        <v>113</v>
      </c>
      <c r="J7837">
        <v>99</v>
      </c>
      <c r="K7837" t="s">
        <v>23</v>
      </c>
      <c r="L7837">
        <v>8</v>
      </c>
      <c r="M7837" t="s">
        <v>27</v>
      </c>
      <c r="N7837">
        <v>999</v>
      </c>
      <c r="O7837" t="s">
        <v>42</v>
      </c>
      <c r="P7837">
        <v>0</v>
      </c>
      <c r="T7837" s="3" t="str">
        <f t="shared" si="245"/>
        <v>.</v>
      </c>
      <c r="U7837" s="3" t="str">
        <f>IF(AND(R7837&lt;&gt;"_U",N7837&lt;&gt;9999,N7837&lt;&gt;999,L7837&lt;&gt;"Median"),IFERROR(VLOOKUP(A7837,'TA Total'!A:P,16,0),"."),".")</f>
        <v>.</v>
      </c>
    </row>
    <row r="7838" spans="1:21" x14ac:dyDescent="0.3">
      <c r="A7838" s="1" t="str">
        <f t="shared" si="244"/>
        <v>2023|Hurunui District|Total stated - total household income</v>
      </c>
      <c r="B7838" t="s">
        <v>18</v>
      </c>
      <c r="C7838" t="s">
        <v>19</v>
      </c>
      <c r="D7838" t="s">
        <v>20</v>
      </c>
      <c r="E7838" t="s">
        <v>21</v>
      </c>
      <c r="F7838">
        <v>2023</v>
      </c>
      <c r="G7838">
        <v>2023</v>
      </c>
      <c r="H7838">
        <v>58</v>
      </c>
      <c r="I7838" t="s">
        <v>113</v>
      </c>
      <c r="J7838">
        <v>99</v>
      </c>
      <c r="K7838" t="s">
        <v>23</v>
      </c>
      <c r="L7838">
        <v>77</v>
      </c>
      <c r="M7838" t="s">
        <v>32</v>
      </c>
      <c r="N7838">
        <v>2</v>
      </c>
      <c r="O7838" t="s">
        <v>28</v>
      </c>
      <c r="P7838">
        <v>1395</v>
      </c>
      <c r="T7838" s="3">
        <f t="shared" si="245"/>
        <v>26.65</v>
      </c>
      <c r="U7838" s="3">
        <f>IF(AND(R7838&lt;&gt;"_U",N7838&lt;&gt;9999,N7838&lt;&gt;999,L7838&lt;&gt;"Median"),IFERROR(VLOOKUP(A7838,'TA Total'!A:P,16,0),"."),".")</f>
        <v>5235</v>
      </c>
    </row>
    <row r="7839" spans="1:21" x14ac:dyDescent="0.3">
      <c r="A7839" s="1" t="str">
        <f t="shared" si="244"/>
        <v>2023|Hurunui District|Total stated - total household income</v>
      </c>
      <c r="B7839" t="s">
        <v>18</v>
      </c>
      <c r="C7839" t="s">
        <v>19</v>
      </c>
      <c r="D7839" t="s">
        <v>20</v>
      </c>
      <c r="E7839" t="s">
        <v>21</v>
      </c>
      <c r="F7839">
        <v>2023</v>
      </c>
      <c r="G7839">
        <v>2023</v>
      </c>
      <c r="H7839">
        <v>58</v>
      </c>
      <c r="I7839" t="s">
        <v>113</v>
      </c>
      <c r="J7839">
        <v>99</v>
      </c>
      <c r="K7839" t="s">
        <v>23</v>
      </c>
      <c r="L7839">
        <v>77</v>
      </c>
      <c r="M7839" t="s">
        <v>32</v>
      </c>
      <c r="N7839">
        <v>9999</v>
      </c>
      <c r="O7839" t="s">
        <v>40</v>
      </c>
      <c r="P7839">
        <v>5238</v>
      </c>
      <c r="T7839" s="3" t="str">
        <f t="shared" si="245"/>
        <v>.</v>
      </c>
      <c r="U7839" s="3" t="str">
        <f>IF(AND(R7839&lt;&gt;"_U",N7839&lt;&gt;9999,N7839&lt;&gt;999,L7839&lt;&gt;"Median"),IFERROR(VLOOKUP(A7839,'TA Total'!A:P,16,0),"."),".")</f>
        <v>.</v>
      </c>
    </row>
    <row r="7840" spans="1:21" x14ac:dyDescent="0.3">
      <c r="A7840" s="1" t="str">
        <f t="shared" si="244"/>
        <v>2023|Hurunui District|Total stated - total household income</v>
      </c>
      <c r="B7840" t="s">
        <v>18</v>
      </c>
      <c r="C7840" t="s">
        <v>19</v>
      </c>
      <c r="D7840" t="s">
        <v>20</v>
      </c>
      <c r="E7840" t="s">
        <v>21</v>
      </c>
      <c r="F7840">
        <v>2023</v>
      </c>
      <c r="G7840">
        <v>2023</v>
      </c>
      <c r="H7840">
        <v>58</v>
      </c>
      <c r="I7840" t="s">
        <v>113</v>
      </c>
      <c r="J7840">
        <v>99</v>
      </c>
      <c r="K7840" t="s">
        <v>23</v>
      </c>
      <c r="L7840">
        <v>77</v>
      </c>
      <c r="M7840" t="s">
        <v>32</v>
      </c>
      <c r="N7840">
        <v>1</v>
      </c>
      <c r="O7840" t="s">
        <v>33</v>
      </c>
      <c r="P7840">
        <v>3258</v>
      </c>
      <c r="T7840" s="3">
        <f t="shared" si="245"/>
        <v>62.23</v>
      </c>
      <c r="U7840" s="3">
        <f>IF(AND(R7840&lt;&gt;"_U",N7840&lt;&gt;9999,N7840&lt;&gt;999,L7840&lt;&gt;"Median"),IFERROR(VLOOKUP(A7840,'TA Total'!A:P,16,0),"."),".")</f>
        <v>5235</v>
      </c>
    </row>
    <row r="7841" spans="1:21" x14ac:dyDescent="0.3">
      <c r="A7841" s="1" t="str">
        <f t="shared" si="244"/>
        <v>2023|Hurunui District|Total stated - total household income</v>
      </c>
      <c r="B7841" t="s">
        <v>18</v>
      </c>
      <c r="C7841" t="s">
        <v>19</v>
      </c>
      <c r="D7841" t="s">
        <v>20</v>
      </c>
      <c r="E7841" t="s">
        <v>21</v>
      </c>
      <c r="F7841">
        <v>2023</v>
      </c>
      <c r="G7841">
        <v>2023</v>
      </c>
      <c r="H7841">
        <v>58</v>
      </c>
      <c r="I7841" t="s">
        <v>113</v>
      </c>
      <c r="J7841">
        <v>99</v>
      </c>
      <c r="K7841" t="s">
        <v>23</v>
      </c>
      <c r="L7841">
        <v>77</v>
      </c>
      <c r="M7841" t="s">
        <v>32</v>
      </c>
      <c r="N7841">
        <v>999</v>
      </c>
      <c r="O7841" t="s">
        <v>42</v>
      </c>
      <c r="P7841">
        <v>0</v>
      </c>
      <c r="T7841" s="3" t="str">
        <f t="shared" si="245"/>
        <v>.</v>
      </c>
      <c r="U7841" s="3" t="str">
        <f>IF(AND(R7841&lt;&gt;"_U",N7841&lt;&gt;9999,N7841&lt;&gt;999,L7841&lt;&gt;"Median"),IFERROR(VLOOKUP(A7841,'TA Total'!A:P,16,0),"."),".")</f>
        <v>.</v>
      </c>
    </row>
    <row r="7842" spans="1:21" x14ac:dyDescent="0.3">
      <c r="A7842" s="1" t="str">
        <f t="shared" si="244"/>
        <v>2023|Hurunui District|Total stated - total household income</v>
      </c>
      <c r="B7842" t="s">
        <v>18</v>
      </c>
      <c r="C7842" t="s">
        <v>19</v>
      </c>
      <c r="D7842" t="s">
        <v>20</v>
      </c>
      <c r="E7842" t="s">
        <v>21</v>
      </c>
      <c r="F7842">
        <v>2023</v>
      </c>
      <c r="G7842">
        <v>2023</v>
      </c>
      <c r="H7842">
        <v>58</v>
      </c>
      <c r="I7842" t="s">
        <v>113</v>
      </c>
      <c r="J7842">
        <v>99</v>
      </c>
      <c r="K7842" t="s">
        <v>23</v>
      </c>
      <c r="L7842">
        <v>77</v>
      </c>
      <c r="M7842" t="s">
        <v>32</v>
      </c>
      <c r="N7842">
        <v>7777</v>
      </c>
      <c r="O7842" t="s">
        <v>37</v>
      </c>
      <c r="P7842">
        <v>5235</v>
      </c>
      <c r="T7842" s="3">
        <f t="shared" si="245"/>
        <v>100</v>
      </c>
      <c r="U7842" s="3">
        <f>IF(AND(R7842&lt;&gt;"_U",N7842&lt;&gt;9999,N7842&lt;&gt;999,L7842&lt;&gt;"Median"),IFERROR(VLOOKUP(A7842,'TA Total'!A:P,16,0),"."),".")</f>
        <v>5235</v>
      </c>
    </row>
    <row r="7843" spans="1:21" x14ac:dyDescent="0.3">
      <c r="A7843" s="1" t="str">
        <f t="shared" si="244"/>
        <v>2023|Hurunui District|Total stated - total household income</v>
      </c>
      <c r="B7843" t="s">
        <v>18</v>
      </c>
      <c r="C7843" t="s">
        <v>19</v>
      </c>
      <c r="D7843" t="s">
        <v>20</v>
      </c>
      <c r="E7843" t="s">
        <v>21</v>
      </c>
      <c r="F7843">
        <v>2023</v>
      </c>
      <c r="G7843">
        <v>2023</v>
      </c>
      <c r="H7843">
        <v>58</v>
      </c>
      <c r="I7843" t="s">
        <v>113</v>
      </c>
      <c r="J7843">
        <v>99</v>
      </c>
      <c r="K7843" t="s">
        <v>23</v>
      </c>
      <c r="L7843">
        <v>77</v>
      </c>
      <c r="M7843" t="s">
        <v>32</v>
      </c>
      <c r="N7843">
        <v>3</v>
      </c>
      <c r="O7843" t="s">
        <v>25</v>
      </c>
      <c r="P7843">
        <v>582</v>
      </c>
      <c r="T7843" s="3">
        <f t="shared" si="245"/>
        <v>11.12</v>
      </c>
      <c r="U7843" s="3">
        <f>IF(AND(R7843&lt;&gt;"_U",N7843&lt;&gt;9999,N7843&lt;&gt;999,L7843&lt;&gt;"Median"),IFERROR(VLOOKUP(A7843,'TA Total'!A:P,16,0),"."),".")</f>
        <v>5235</v>
      </c>
    </row>
    <row r="7844" spans="1:21" x14ac:dyDescent="0.3">
      <c r="A7844" s="1" t="str">
        <f t="shared" si="244"/>
        <v>2023|Hurunui District|Total - total household income</v>
      </c>
      <c r="B7844" t="s">
        <v>18</v>
      </c>
      <c r="C7844" t="s">
        <v>19</v>
      </c>
      <c r="D7844" t="s">
        <v>20</v>
      </c>
      <c r="E7844" t="s">
        <v>21</v>
      </c>
      <c r="F7844">
        <v>2023</v>
      </c>
      <c r="G7844">
        <v>2023</v>
      </c>
      <c r="H7844">
        <v>58</v>
      </c>
      <c r="I7844" t="s">
        <v>113</v>
      </c>
      <c r="J7844">
        <v>99</v>
      </c>
      <c r="K7844" t="s">
        <v>23</v>
      </c>
      <c r="L7844">
        <v>99</v>
      </c>
      <c r="M7844" t="s">
        <v>48</v>
      </c>
      <c r="N7844">
        <v>7777</v>
      </c>
      <c r="O7844" t="s">
        <v>37</v>
      </c>
      <c r="P7844">
        <v>5535</v>
      </c>
      <c r="T7844" s="3">
        <f t="shared" si="245"/>
        <v>100</v>
      </c>
      <c r="U7844" s="3">
        <f>IF(AND(R7844&lt;&gt;"_U",N7844&lt;&gt;9999,N7844&lt;&gt;999,L7844&lt;&gt;"Median"),IFERROR(VLOOKUP(A7844,'TA Total'!A:P,16,0),"."),".")</f>
        <v>5535</v>
      </c>
    </row>
    <row r="7845" spans="1:21" x14ac:dyDescent="0.3">
      <c r="A7845" s="1" t="str">
        <f t="shared" si="244"/>
        <v>2023|Hurunui District|Total - total household income</v>
      </c>
      <c r="B7845" t="s">
        <v>18</v>
      </c>
      <c r="C7845" t="s">
        <v>19</v>
      </c>
      <c r="D7845" t="s">
        <v>20</v>
      </c>
      <c r="E7845" t="s">
        <v>21</v>
      </c>
      <c r="F7845">
        <v>2023</v>
      </c>
      <c r="G7845">
        <v>2023</v>
      </c>
      <c r="H7845">
        <v>58</v>
      </c>
      <c r="I7845" t="s">
        <v>113</v>
      </c>
      <c r="J7845">
        <v>99</v>
      </c>
      <c r="K7845" t="s">
        <v>23</v>
      </c>
      <c r="L7845">
        <v>99</v>
      </c>
      <c r="M7845" t="s">
        <v>48</v>
      </c>
      <c r="N7845">
        <v>9999</v>
      </c>
      <c r="O7845" t="s">
        <v>40</v>
      </c>
      <c r="P7845">
        <v>5535</v>
      </c>
      <c r="T7845" s="3" t="str">
        <f t="shared" si="245"/>
        <v>.</v>
      </c>
      <c r="U7845" s="3" t="str">
        <f>IF(AND(R7845&lt;&gt;"_U",N7845&lt;&gt;9999,N7845&lt;&gt;999,L7845&lt;&gt;"Median"),IFERROR(VLOOKUP(A7845,'TA Total'!A:P,16,0),"."),".")</f>
        <v>.</v>
      </c>
    </row>
    <row r="7846" spans="1:21" x14ac:dyDescent="0.3">
      <c r="A7846" s="1" t="str">
        <f t="shared" si="244"/>
        <v>2023|Hurunui District|Total - total household income</v>
      </c>
      <c r="B7846" t="s">
        <v>18</v>
      </c>
      <c r="C7846" t="s">
        <v>19</v>
      </c>
      <c r="D7846" t="s">
        <v>20</v>
      </c>
      <c r="E7846" t="s">
        <v>21</v>
      </c>
      <c r="F7846">
        <v>2023</v>
      </c>
      <c r="G7846">
        <v>2023</v>
      </c>
      <c r="H7846">
        <v>58</v>
      </c>
      <c r="I7846" t="s">
        <v>113</v>
      </c>
      <c r="J7846">
        <v>99</v>
      </c>
      <c r="K7846" t="s">
        <v>23</v>
      </c>
      <c r="L7846">
        <v>99</v>
      </c>
      <c r="M7846" t="s">
        <v>48</v>
      </c>
      <c r="N7846">
        <v>999</v>
      </c>
      <c r="O7846" t="s">
        <v>42</v>
      </c>
      <c r="P7846">
        <v>3</v>
      </c>
      <c r="T7846" s="3" t="str">
        <f t="shared" si="245"/>
        <v>.</v>
      </c>
      <c r="U7846" s="3" t="str">
        <f>IF(AND(R7846&lt;&gt;"_U",N7846&lt;&gt;9999,N7846&lt;&gt;999,L7846&lt;&gt;"Median"),IFERROR(VLOOKUP(A7846,'TA Total'!A:P,16,0),"."),".")</f>
        <v>.</v>
      </c>
    </row>
    <row r="7847" spans="1:21" x14ac:dyDescent="0.3">
      <c r="A7847" s="1" t="str">
        <f t="shared" si="244"/>
        <v>2023|Hurunui District|Total - total household income</v>
      </c>
      <c r="B7847" t="s">
        <v>18</v>
      </c>
      <c r="C7847" t="s">
        <v>19</v>
      </c>
      <c r="D7847" t="s">
        <v>20</v>
      </c>
      <c r="E7847" t="s">
        <v>21</v>
      </c>
      <c r="F7847">
        <v>2023</v>
      </c>
      <c r="G7847">
        <v>2023</v>
      </c>
      <c r="H7847">
        <v>58</v>
      </c>
      <c r="I7847" t="s">
        <v>113</v>
      </c>
      <c r="J7847">
        <v>99</v>
      </c>
      <c r="K7847" t="s">
        <v>23</v>
      </c>
      <c r="L7847">
        <v>99</v>
      </c>
      <c r="M7847" t="s">
        <v>48</v>
      </c>
      <c r="N7847">
        <v>1</v>
      </c>
      <c r="O7847" t="s">
        <v>33</v>
      </c>
      <c r="P7847">
        <v>3402</v>
      </c>
      <c r="T7847" s="3">
        <f t="shared" si="245"/>
        <v>61.46</v>
      </c>
      <c r="U7847" s="3">
        <f>IF(AND(R7847&lt;&gt;"_U",N7847&lt;&gt;9999,N7847&lt;&gt;999,L7847&lt;&gt;"Median"),IFERROR(VLOOKUP(A7847,'TA Total'!A:P,16,0),"."),".")</f>
        <v>5535</v>
      </c>
    </row>
    <row r="7848" spans="1:21" x14ac:dyDescent="0.3">
      <c r="A7848" s="1" t="str">
        <f t="shared" si="244"/>
        <v>2023|Hurunui District|Total - total household income</v>
      </c>
      <c r="B7848" t="s">
        <v>18</v>
      </c>
      <c r="C7848" t="s">
        <v>19</v>
      </c>
      <c r="D7848" t="s">
        <v>20</v>
      </c>
      <c r="E7848" t="s">
        <v>21</v>
      </c>
      <c r="F7848">
        <v>2023</v>
      </c>
      <c r="G7848">
        <v>2023</v>
      </c>
      <c r="H7848">
        <v>58</v>
      </c>
      <c r="I7848" t="s">
        <v>113</v>
      </c>
      <c r="J7848">
        <v>99</v>
      </c>
      <c r="K7848" t="s">
        <v>23</v>
      </c>
      <c r="L7848">
        <v>99</v>
      </c>
      <c r="M7848" t="s">
        <v>48</v>
      </c>
      <c r="N7848">
        <v>2</v>
      </c>
      <c r="O7848" t="s">
        <v>28</v>
      </c>
      <c r="P7848">
        <v>1509</v>
      </c>
      <c r="T7848" s="3">
        <f t="shared" si="245"/>
        <v>27.26</v>
      </c>
      <c r="U7848" s="3">
        <f>IF(AND(R7848&lt;&gt;"_U",N7848&lt;&gt;9999,N7848&lt;&gt;999,L7848&lt;&gt;"Median"),IFERROR(VLOOKUP(A7848,'TA Total'!A:P,16,0),"."),".")</f>
        <v>5535</v>
      </c>
    </row>
    <row r="7849" spans="1:21" x14ac:dyDescent="0.3">
      <c r="A7849" s="1" t="str">
        <f t="shared" si="244"/>
        <v>2023|Hurunui District|Total - total household income</v>
      </c>
      <c r="B7849" t="s">
        <v>18</v>
      </c>
      <c r="C7849" t="s">
        <v>19</v>
      </c>
      <c r="D7849" t="s">
        <v>20</v>
      </c>
      <c r="E7849" t="s">
        <v>21</v>
      </c>
      <c r="F7849">
        <v>2023</v>
      </c>
      <c r="G7849">
        <v>2023</v>
      </c>
      <c r="H7849">
        <v>58</v>
      </c>
      <c r="I7849" t="s">
        <v>113</v>
      </c>
      <c r="J7849">
        <v>99</v>
      </c>
      <c r="K7849" t="s">
        <v>23</v>
      </c>
      <c r="L7849">
        <v>99</v>
      </c>
      <c r="M7849" t="s">
        <v>48</v>
      </c>
      <c r="N7849">
        <v>3</v>
      </c>
      <c r="O7849" t="s">
        <v>25</v>
      </c>
      <c r="P7849">
        <v>621</v>
      </c>
      <c r="T7849" s="3">
        <f t="shared" si="245"/>
        <v>11.22</v>
      </c>
      <c r="U7849" s="3">
        <f>IF(AND(R7849&lt;&gt;"_U",N7849&lt;&gt;9999,N7849&lt;&gt;999,L7849&lt;&gt;"Median"),IFERROR(VLOOKUP(A7849,'TA Total'!A:P,16,0),"."),".")</f>
        <v>5535</v>
      </c>
    </row>
    <row r="7850" spans="1:21" x14ac:dyDescent="0.3">
      <c r="A7850" s="1" t="str">
        <f t="shared" si="244"/>
        <v>2023|Hurunui District|Median ($) - total household income</v>
      </c>
      <c r="B7850" t="s">
        <v>18</v>
      </c>
      <c r="C7850" t="s">
        <v>19</v>
      </c>
      <c r="D7850" t="s">
        <v>20</v>
      </c>
      <c r="E7850" t="s">
        <v>21</v>
      </c>
      <c r="F7850">
        <v>2023</v>
      </c>
      <c r="G7850">
        <v>2023</v>
      </c>
      <c r="H7850">
        <v>58</v>
      </c>
      <c r="I7850" t="s">
        <v>113</v>
      </c>
      <c r="J7850">
        <v>99</v>
      </c>
      <c r="K7850" t="s">
        <v>23</v>
      </c>
      <c r="L7850" t="s">
        <v>56</v>
      </c>
      <c r="M7850" t="s">
        <v>57</v>
      </c>
      <c r="N7850">
        <v>7777</v>
      </c>
      <c r="O7850" t="s">
        <v>37</v>
      </c>
      <c r="P7850">
        <v>77400</v>
      </c>
      <c r="T7850" s="3" t="str">
        <f t="shared" si="245"/>
        <v>.</v>
      </c>
      <c r="U7850" s="3" t="str">
        <f>IF(AND(R7850&lt;&gt;"_U",N7850&lt;&gt;9999,N7850&lt;&gt;999,L7850&lt;&gt;"Median"),IFERROR(VLOOKUP(A7850,'TA Total'!A:P,16,0),"."),".")</f>
        <v>.</v>
      </c>
    </row>
    <row r="7851" spans="1:21" x14ac:dyDescent="0.3">
      <c r="A7851" s="1" t="str">
        <f t="shared" si="244"/>
        <v>2023|Hurunui District|Median ($) - total household income</v>
      </c>
      <c r="B7851" t="s">
        <v>18</v>
      </c>
      <c r="C7851" t="s">
        <v>19</v>
      </c>
      <c r="D7851" t="s">
        <v>20</v>
      </c>
      <c r="E7851" t="s">
        <v>21</v>
      </c>
      <c r="F7851">
        <v>2023</v>
      </c>
      <c r="G7851">
        <v>2023</v>
      </c>
      <c r="H7851">
        <v>58</v>
      </c>
      <c r="I7851" t="s">
        <v>113</v>
      </c>
      <c r="J7851">
        <v>99</v>
      </c>
      <c r="K7851" t="s">
        <v>23</v>
      </c>
      <c r="L7851" t="s">
        <v>56</v>
      </c>
      <c r="M7851" t="s">
        <v>57</v>
      </c>
      <c r="N7851">
        <v>999</v>
      </c>
      <c r="O7851" t="s">
        <v>42</v>
      </c>
      <c r="R7851" t="s">
        <v>61</v>
      </c>
      <c r="S7851" t="s">
        <v>62</v>
      </c>
      <c r="T7851" s="3" t="str">
        <f t="shared" si="245"/>
        <v>.</v>
      </c>
      <c r="U7851" s="3" t="str">
        <f>IF(AND(R7851&lt;&gt;"_U",N7851&lt;&gt;9999,N7851&lt;&gt;999,L7851&lt;&gt;"Median"),IFERROR(VLOOKUP(A7851,'TA Total'!A:P,16,0),"."),".")</f>
        <v>.</v>
      </c>
    </row>
    <row r="7852" spans="1:21" x14ac:dyDescent="0.3">
      <c r="A7852" s="1" t="str">
        <f t="shared" si="244"/>
        <v>2023|Hurunui District|Median ($) - total household income</v>
      </c>
      <c r="B7852" t="s">
        <v>18</v>
      </c>
      <c r="C7852" t="s">
        <v>19</v>
      </c>
      <c r="D7852" t="s">
        <v>20</v>
      </c>
      <c r="E7852" t="s">
        <v>21</v>
      </c>
      <c r="F7852">
        <v>2023</v>
      </c>
      <c r="G7852">
        <v>2023</v>
      </c>
      <c r="H7852">
        <v>58</v>
      </c>
      <c r="I7852" t="s">
        <v>113</v>
      </c>
      <c r="J7852">
        <v>99</v>
      </c>
      <c r="K7852" t="s">
        <v>23</v>
      </c>
      <c r="L7852" t="s">
        <v>56</v>
      </c>
      <c r="M7852" t="s">
        <v>57</v>
      </c>
      <c r="N7852">
        <v>3</v>
      </c>
      <c r="O7852" t="s">
        <v>25</v>
      </c>
      <c r="P7852">
        <v>82600</v>
      </c>
      <c r="T7852" s="3" t="str">
        <f t="shared" si="245"/>
        <v>.</v>
      </c>
      <c r="U7852" s="3" t="str">
        <f>IF(AND(R7852&lt;&gt;"_U",N7852&lt;&gt;9999,N7852&lt;&gt;999,L7852&lt;&gt;"Median"),IFERROR(VLOOKUP(A7852,'TA Total'!A:P,16,0),"."),".")</f>
        <v>.</v>
      </c>
    </row>
    <row r="7853" spans="1:21" x14ac:dyDescent="0.3">
      <c r="A7853" s="1" t="str">
        <f t="shared" si="244"/>
        <v>2023|Hurunui District|Median ($) - total household income</v>
      </c>
      <c r="B7853" t="s">
        <v>18</v>
      </c>
      <c r="C7853" t="s">
        <v>19</v>
      </c>
      <c r="D7853" t="s">
        <v>20</v>
      </c>
      <c r="E7853" t="s">
        <v>21</v>
      </c>
      <c r="F7853">
        <v>2023</v>
      </c>
      <c r="G7853">
        <v>2023</v>
      </c>
      <c r="H7853">
        <v>58</v>
      </c>
      <c r="I7853" t="s">
        <v>113</v>
      </c>
      <c r="J7853">
        <v>99</v>
      </c>
      <c r="K7853" t="s">
        <v>23</v>
      </c>
      <c r="L7853" t="s">
        <v>56</v>
      </c>
      <c r="M7853" t="s">
        <v>57</v>
      </c>
      <c r="N7853">
        <v>2</v>
      </c>
      <c r="O7853" t="s">
        <v>28</v>
      </c>
      <c r="P7853">
        <v>74000</v>
      </c>
      <c r="T7853" s="3" t="str">
        <f t="shared" si="245"/>
        <v>.</v>
      </c>
      <c r="U7853" s="3" t="str">
        <f>IF(AND(R7853&lt;&gt;"_U",N7853&lt;&gt;9999,N7853&lt;&gt;999,L7853&lt;&gt;"Median"),IFERROR(VLOOKUP(A7853,'TA Total'!A:P,16,0),"."),".")</f>
        <v>.</v>
      </c>
    </row>
    <row r="7854" spans="1:21" x14ac:dyDescent="0.3">
      <c r="A7854" s="1" t="str">
        <f t="shared" si="244"/>
        <v>2023|Hurunui District|Median ($) - total household income</v>
      </c>
      <c r="B7854" t="s">
        <v>18</v>
      </c>
      <c r="C7854" t="s">
        <v>19</v>
      </c>
      <c r="D7854" t="s">
        <v>20</v>
      </c>
      <c r="E7854" t="s">
        <v>21</v>
      </c>
      <c r="F7854">
        <v>2023</v>
      </c>
      <c r="G7854">
        <v>2023</v>
      </c>
      <c r="H7854">
        <v>58</v>
      </c>
      <c r="I7854" t="s">
        <v>113</v>
      </c>
      <c r="J7854">
        <v>99</v>
      </c>
      <c r="K7854" t="s">
        <v>23</v>
      </c>
      <c r="L7854" t="s">
        <v>56</v>
      </c>
      <c r="M7854" t="s">
        <v>57</v>
      </c>
      <c r="N7854">
        <v>9999</v>
      </c>
      <c r="O7854" t="s">
        <v>40</v>
      </c>
      <c r="P7854">
        <v>77400</v>
      </c>
      <c r="T7854" s="3" t="str">
        <f t="shared" si="245"/>
        <v>.</v>
      </c>
      <c r="U7854" s="3" t="str">
        <f>IF(AND(R7854&lt;&gt;"_U",N7854&lt;&gt;9999,N7854&lt;&gt;999,L7854&lt;&gt;"Median"),IFERROR(VLOOKUP(A7854,'TA Total'!A:P,16,0),"."),".")</f>
        <v>.</v>
      </c>
    </row>
    <row r="7855" spans="1:21" x14ac:dyDescent="0.3">
      <c r="A7855" s="1" t="str">
        <f t="shared" si="244"/>
        <v>2023|Hurunui District|Median ($) - total household income</v>
      </c>
      <c r="B7855" t="s">
        <v>18</v>
      </c>
      <c r="C7855" t="s">
        <v>19</v>
      </c>
      <c r="D7855" t="s">
        <v>20</v>
      </c>
      <c r="E7855" t="s">
        <v>21</v>
      </c>
      <c r="F7855">
        <v>2023</v>
      </c>
      <c r="G7855">
        <v>2023</v>
      </c>
      <c r="H7855">
        <v>58</v>
      </c>
      <c r="I7855" t="s">
        <v>113</v>
      </c>
      <c r="J7855">
        <v>99</v>
      </c>
      <c r="K7855" t="s">
        <v>23</v>
      </c>
      <c r="L7855" t="s">
        <v>56</v>
      </c>
      <c r="M7855" t="s">
        <v>57</v>
      </c>
      <c r="N7855">
        <v>1</v>
      </c>
      <c r="O7855" t="s">
        <v>33</v>
      </c>
      <c r="P7855">
        <v>78300</v>
      </c>
      <c r="T7855" s="3" t="str">
        <f t="shared" si="245"/>
        <v>.</v>
      </c>
      <c r="U7855" s="3" t="str">
        <f>IF(AND(R7855&lt;&gt;"_U",N7855&lt;&gt;9999,N7855&lt;&gt;999,L7855&lt;&gt;"Median"),IFERROR(VLOOKUP(A7855,'TA Total'!A:P,16,0),"."),".")</f>
        <v>.</v>
      </c>
    </row>
    <row r="7856" spans="1:21" x14ac:dyDescent="0.3">
      <c r="A7856" s="1" t="str">
        <f t="shared" si="244"/>
        <v>2023|Waimakariri District|$20,000 or less</v>
      </c>
      <c r="B7856" t="s">
        <v>18</v>
      </c>
      <c r="C7856" t="s">
        <v>19</v>
      </c>
      <c r="D7856" t="s">
        <v>20</v>
      </c>
      <c r="E7856" t="s">
        <v>21</v>
      </c>
      <c r="F7856">
        <v>2023</v>
      </c>
      <c r="G7856">
        <v>2023</v>
      </c>
      <c r="H7856">
        <v>59</v>
      </c>
      <c r="I7856" t="s">
        <v>149</v>
      </c>
      <c r="J7856">
        <v>99</v>
      </c>
      <c r="K7856" t="s">
        <v>23</v>
      </c>
      <c r="L7856">
        <v>1</v>
      </c>
      <c r="M7856" t="s">
        <v>39</v>
      </c>
      <c r="N7856">
        <v>1</v>
      </c>
      <c r="O7856" t="s">
        <v>33</v>
      </c>
      <c r="P7856">
        <v>636</v>
      </c>
      <c r="T7856" s="3">
        <f t="shared" si="245"/>
        <v>57.14</v>
      </c>
      <c r="U7856" s="3">
        <f>IF(AND(R7856&lt;&gt;"_U",N7856&lt;&gt;9999,N7856&lt;&gt;999,L7856&lt;&gt;"Median"),IFERROR(VLOOKUP(A7856,'TA Total'!A:P,16,0),"."),".")</f>
        <v>1113</v>
      </c>
    </row>
    <row r="7857" spans="1:21" x14ac:dyDescent="0.3">
      <c r="A7857" s="1" t="str">
        <f t="shared" si="244"/>
        <v>2023|Waimakariri District|$20,000 or less</v>
      </c>
      <c r="B7857" t="s">
        <v>18</v>
      </c>
      <c r="C7857" t="s">
        <v>19</v>
      </c>
      <c r="D7857" t="s">
        <v>20</v>
      </c>
      <c r="E7857" t="s">
        <v>21</v>
      </c>
      <c r="F7857">
        <v>2023</v>
      </c>
      <c r="G7857">
        <v>2023</v>
      </c>
      <c r="H7857">
        <v>59</v>
      </c>
      <c r="I7857" t="s">
        <v>149</v>
      </c>
      <c r="J7857">
        <v>99</v>
      </c>
      <c r="K7857" t="s">
        <v>23</v>
      </c>
      <c r="L7857">
        <v>1</v>
      </c>
      <c r="M7857" t="s">
        <v>39</v>
      </c>
      <c r="N7857">
        <v>2</v>
      </c>
      <c r="O7857" t="s">
        <v>28</v>
      </c>
      <c r="P7857">
        <v>354</v>
      </c>
      <c r="T7857" s="3">
        <f t="shared" si="245"/>
        <v>31.81</v>
      </c>
      <c r="U7857" s="3">
        <f>IF(AND(R7857&lt;&gt;"_U",N7857&lt;&gt;9999,N7857&lt;&gt;999,L7857&lt;&gt;"Median"),IFERROR(VLOOKUP(A7857,'TA Total'!A:P,16,0),"."),".")</f>
        <v>1113</v>
      </c>
    </row>
    <row r="7858" spans="1:21" x14ac:dyDescent="0.3">
      <c r="A7858" s="1" t="str">
        <f t="shared" si="244"/>
        <v>2023|Waimakariri District|$20,000 or less</v>
      </c>
      <c r="B7858" t="s">
        <v>18</v>
      </c>
      <c r="C7858" t="s">
        <v>19</v>
      </c>
      <c r="D7858" t="s">
        <v>20</v>
      </c>
      <c r="E7858" t="s">
        <v>21</v>
      </c>
      <c r="F7858">
        <v>2023</v>
      </c>
      <c r="G7858">
        <v>2023</v>
      </c>
      <c r="H7858">
        <v>59</v>
      </c>
      <c r="I7858" t="s">
        <v>149</v>
      </c>
      <c r="J7858">
        <v>99</v>
      </c>
      <c r="K7858" t="s">
        <v>23</v>
      </c>
      <c r="L7858">
        <v>1</v>
      </c>
      <c r="M7858" t="s">
        <v>39</v>
      </c>
      <c r="N7858">
        <v>3</v>
      </c>
      <c r="O7858" t="s">
        <v>25</v>
      </c>
      <c r="P7858">
        <v>123</v>
      </c>
      <c r="T7858" s="3">
        <f t="shared" si="245"/>
        <v>11.05</v>
      </c>
      <c r="U7858" s="3">
        <f>IF(AND(R7858&lt;&gt;"_U",N7858&lt;&gt;9999,N7858&lt;&gt;999,L7858&lt;&gt;"Median"),IFERROR(VLOOKUP(A7858,'TA Total'!A:P,16,0),"."),".")</f>
        <v>1113</v>
      </c>
    </row>
    <row r="7859" spans="1:21" x14ac:dyDescent="0.3">
      <c r="A7859" s="1" t="str">
        <f t="shared" si="244"/>
        <v>2023|Waimakariri District|$20,000 or less</v>
      </c>
      <c r="B7859" t="s">
        <v>18</v>
      </c>
      <c r="C7859" t="s">
        <v>19</v>
      </c>
      <c r="D7859" t="s">
        <v>20</v>
      </c>
      <c r="E7859" t="s">
        <v>21</v>
      </c>
      <c r="F7859">
        <v>2023</v>
      </c>
      <c r="G7859">
        <v>2023</v>
      </c>
      <c r="H7859">
        <v>59</v>
      </c>
      <c r="I7859" t="s">
        <v>149</v>
      </c>
      <c r="J7859">
        <v>99</v>
      </c>
      <c r="K7859" t="s">
        <v>23</v>
      </c>
      <c r="L7859">
        <v>1</v>
      </c>
      <c r="M7859" t="s">
        <v>39</v>
      </c>
      <c r="N7859">
        <v>999</v>
      </c>
      <c r="O7859" t="s">
        <v>42</v>
      </c>
      <c r="P7859">
        <v>0</v>
      </c>
      <c r="T7859" s="3" t="str">
        <f t="shared" si="245"/>
        <v>.</v>
      </c>
      <c r="U7859" s="3" t="str">
        <f>IF(AND(R7859&lt;&gt;"_U",N7859&lt;&gt;9999,N7859&lt;&gt;999,L7859&lt;&gt;"Median"),IFERROR(VLOOKUP(A7859,'TA Total'!A:P,16,0),"."),".")</f>
        <v>.</v>
      </c>
    </row>
    <row r="7860" spans="1:21" x14ac:dyDescent="0.3">
      <c r="A7860" s="1" t="str">
        <f t="shared" si="244"/>
        <v>2023|Waimakariri District|$20,000 or less</v>
      </c>
      <c r="B7860" t="s">
        <v>18</v>
      </c>
      <c r="C7860" t="s">
        <v>19</v>
      </c>
      <c r="D7860" t="s">
        <v>20</v>
      </c>
      <c r="E7860" t="s">
        <v>21</v>
      </c>
      <c r="F7860">
        <v>2023</v>
      </c>
      <c r="G7860">
        <v>2023</v>
      </c>
      <c r="H7860">
        <v>59</v>
      </c>
      <c r="I7860" t="s">
        <v>149</v>
      </c>
      <c r="J7860">
        <v>99</v>
      </c>
      <c r="K7860" t="s">
        <v>23</v>
      </c>
      <c r="L7860">
        <v>1</v>
      </c>
      <c r="M7860" t="s">
        <v>39</v>
      </c>
      <c r="N7860">
        <v>7777</v>
      </c>
      <c r="O7860" t="s">
        <v>37</v>
      </c>
      <c r="P7860">
        <v>1113</v>
      </c>
      <c r="T7860" s="3">
        <f t="shared" si="245"/>
        <v>100</v>
      </c>
      <c r="U7860" s="3">
        <f>IF(AND(R7860&lt;&gt;"_U",N7860&lt;&gt;9999,N7860&lt;&gt;999,L7860&lt;&gt;"Median"),IFERROR(VLOOKUP(A7860,'TA Total'!A:P,16,0),"."),".")</f>
        <v>1113</v>
      </c>
    </row>
    <row r="7861" spans="1:21" x14ac:dyDescent="0.3">
      <c r="A7861" s="1" t="str">
        <f t="shared" si="244"/>
        <v>2023|Waimakariri District|$20,000 or less</v>
      </c>
      <c r="B7861" t="s">
        <v>18</v>
      </c>
      <c r="C7861" t="s">
        <v>19</v>
      </c>
      <c r="D7861" t="s">
        <v>20</v>
      </c>
      <c r="E7861" t="s">
        <v>21</v>
      </c>
      <c r="F7861">
        <v>2023</v>
      </c>
      <c r="G7861">
        <v>2023</v>
      </c>
      <c r="H7861">
        <v>59</v>
      </c>
      <c r="I7861" t="s">
        <v>149</v>
      </c>
      <c r="J7861">
        <v>99</v>
      </c>
      <c r="K7861" t="s">
        <v>23</v>
      </c>
      <c r="L7861">
        <v>1</v>
      </c>
      <c r="M7861" t="s">
        <v>39</v>
      </c>
      <c r="N7861">
        <v>9999</v>
      </c>
      <c r="O7861" t="s">
        <v>40</v>
      </c>
      <c r="P7861">
        <v>1113</v>
      </c>
      <c r="T7861" s="3" t="str">
        <f t="shared" si="245"/>
        <v>.</v>
      </c>
      <c r="U7861" s="3" t="str">
        <f>IF(AND(R7861&lt;&gt;"_U",N7861&lt;&gt;9999,N7861&lt;&gt;999,L7861&lt;&gt;"Median"),IFERROR(VLOOKUP(A7861,'TA Total'!A:P,16,0),"."),".")</f>
        <v>.</v>
      </c>
    </row>
    <row r="7862" spans="1:21" x14ac:dyDescent="0.3">
      <c r="A7862" s="1" t="str">
        <f t="shared" si="244"/>
        <v>2023|Waimakariri District|$20,001-$30,000</v>
      </c>
      <c r="B7862" t="s">
        <v>18</v>
      </c>
      <c r="C7862" t="s">
        <v>19</v>
      </c>
      <c r="D7862" t="s">
        <v>20</v>
      </c>
      <c r="E7862" t="s">
        <v>21</v>
      </c>
      <c r="F7862">
        <v>2023</v>
      </c>
      <c r="G7862">
        <v>2023</v>
      </c>
      <c r="H7862">
        <v>59</v>
      </c>
      <c r="I7862" t="s">
        <v>149</v>
      </c>
      <c r="J7862">
        <v>99</v>
      </c>
      <c r="K7862" t="s">
        <v>23</v>
      </c>
      <c r="L7862">
        <v>2</v>
      </c>
      <c r="M7862" t="s">
        <v>24</v>
      </c>
      <c r="N7862">
        <v>9999</v>
      </c>
      <c r="O7862" t="s">
        <v>40</v>
      </c>
      <c r="P7862">
        <v>2160</v>
      </c>
      <c r="T7862" s="3" t="str">
        <f t="shared" si="245"/>
        <v>.</v>
      </c>
      <c r="U7862" s="3" t="str">
        <f>IF(AND(R7862&lt;&gt;"_U",N7862&lt;&gt;9999,N7862&lt;&gt;999,L7862&lt;&gt;"Median"),IFERROR(VLOOKUP(A7862,'TA Total'!A:P,16,0),"."),".")</f>
        <v>.</v>
      </c>
    </row>
    <row r="7863" spans="1:21" x14ac:dyDescent="0.3">
      <c r="A7863" s="1" t="str">
        <f t="shared" si="244"/>
        <v>2023|Waimakariri District|$20,001-$30,000</v>
      </c>
      <c r="B7863" t="s">
        <v>18</v>
      </c>
      <c r="C7863" t="s">
        <v>19</v>
      </c>
      <c r="D7863" t="s">
        <v>20</v>
      </c>
      <c r="E7863" t="s">
        <v>21</v>
      </c>
      <c r="F7863">
        <v>2023</v>
      </c>
      <c r="G7863">
        <v>2023</v>
      </c>
      <c r="H7863">
        <v>59</v>
      </c>
      <c r="I7863" t="s">
        <v>149</v>
      </c>
      <c r="J7863">
        <v>99</v>
      </c>
      <c r="K7863" t="s">
        <v>23</v>
      </c>
      <c r="L7863">
        <v>2</v>
      </c>
      <c r="M7863" t="s">
        <v>24</v>
      </c>
      <c r="N7863">
        <v>1</v>
      </c>
      <c r="O7863" t="s">
        <v>33</v>
      </c>
      <c r="P7863">
        <v>1443</v>
      </c>
      <c r="T7863" s="3">
        <f t="shared" si="245"/>
        <v>66.81</v>
      </c>
      <c r="U7863" s="3">
        <f>IF(AND(R7863&lt;&gt;"_U",N7863&lt;&gt;9999,N7863&lt;&gt;999,L7863&lt;&gt;"Median"),IFERROR(VLOOKUP(A7863,'TA Total'!A:P,16,0),"."),".")</f>
        <v>2160</v>
      </c>
    </row>
    <row r="7864" spans="1:21" x14ac:dyDescent="0.3">
      <c r="A7864" s="1" t="str">
        <f t="shared" si="244"/>
        <v>2023|Waimakariri District|$20,001-$30,000</v>
      </c>
      <c r="B7864" t="s">
        <v>18</v>
      </c>
      <c r="C7864" t="s">
        <v>19</v>
      </c>
      <c r="D7864" t="s">
        <v>20</v>
      </c>
      <c r="E7864" t="s">
        <v>21</v>
      </c>
      <c r="F7864">
        <v>2023</v>
      </c>
      <c r="G7864">
        <v>2023</v>
      </c>
      <c r="H7864">
        <v>59</v>
      </c>
      <c r="I7864" t="s">
        <v>149</v>
      </c>
      <c r="J7864">
        <v>99</v>
      </c>
      <c r="K7864" t="s">
        <v>23</v>
      </c>
      <c r="L7864">
        <v>2</v>
      </c>
      <c r="M7864" t="s">
        <v>24</v>
      </c>
      <c r="N7864">
        <v>2</v>
      </c>
      <c r="O7864" t="s">
        <v>28</v>
      </c>
      <c r="P7864">
        <v>480</v>
      </c>
      <c r="T7864" s="3">
        <f t="shared" si="245"/>
        <v>22.22</v>
      </c>
      <c r="U7864" s="3">
        <f>IF(AND(R7864&lt;&gt;"_U",N7864&lt;&gt;9999,N7864&lt;&gt;999,L7864&lt;&gt;"Median"),IFERROR(VLOOKUP(A7864,'TA Total'!A:P,16,0),"."),".")</f>
        <v>2160</v>
      </c>
    </row>
    <row r="7865" spans="1:21" x14ac:dyDescent="0.3">
      <c r="A7865" s="1" t="str">
        <f t="shared" si="244"/>
        <v>2023|Waimakariri District|$20,001-$30,000</v>
      </c>
      <c r="B7865" t="s">
        <v>18</v>
      </c>
      <c r="C7865" t="s">
        <v>19</v>
      </c>
      <c r="D7865" t="s">
        <v>20</v>
      </c>
      <c r="E7865" t="s">
        <v>21</v>
      </c>
      <c r="F7865">
        <v>2023</v>
      </c>
      <c r="G7865">
        <v>2023</v>
      </c>
      <c r="H7865">
        <v>59</v>
      </c>
      <c r="I7865" t="s">
        <v>149</v>
      </c>
      <c r="J7865">
        <v>99</v>
      </c>
      <c r="K7865" t="s">
        <v>23</v>
      </c>
      <c r="L7865">
        <v>2</v>
      </c>
      <c r="M7865" t="s">
        <v>24</v>
      </c>
      <c r="N7865">
        <v>3</v>
      </c>
      <c r="O7865" t="s">
        <v>25</v>
      </c>
      <c r="P7865">
        <v>240</v>
      </c>
      <c r="T7865" s="3">
        <f t="shared" si="245"/>
        <v>11.11</v>
      </c>
      <c r="U7865" s="3">
        <f>IF(AND(R7865&lt;&gt;"_U",N7865&lt;&gt;9999,N7865&lt;&gt;999,L7865&lt;&gt;"Median"),IFERROR(VLOOKUP(A7865,'TA Total'!A:P,16,0),"."),".")</f>
        <v>2160</v>
      </c>
    </row>
    <row r="7866" spans="1:21" x14ac:dyDescent="0.3">
      <c r="A7866" s="1" t="str">
        <f t="shared" si="244"/>
        <v>2023|Waimakariri District|$20,001-$30,000</v>
      </c>
      <c r="B7866" t="s">
        <v>18</v>
      </c>
      <c r="C7866" t="s">
        <v>19</v>
      </c>
      <c r="D7866" t="s">
        <v>20</v>
      </c>
      <c r="E7866" t="s">
        <v>21</v>
      </c>
      <c r="F7866">
        <v>2023</v>
      </c>
      <c r="G7866">
        <v>2023</v>
      </c>
      <c r="H7866">
        <v>59</v>
      </c>
      <c r="I7866" t="s">
        <v>149</v>
      </c>
      <c r="J7866">
        <v>99</v>
      </c>
      <c r="K7866" t="s">
        <v>23</v>
      </c>
      <c r="L7866">
        <v>2</v>
      </c>
      <c r="M7866" t="s">
        <v>24</v>
      </c>
      <c r="N7866">
        <v>999</v>
      </c>
      <c r="O7866" t="s">
        <v>42</v>
      </c>
      <c r="P7866">
        <v>0</v>
      </c>
      <c r="T7866" s="3" t="str">
        <f t="shared" si="245"/>
        <v>.</v>
      </c>
      <c r="U7866" s="3" t="str">
        <f>IF(AND(R7866&lt;&gt;"_U",N7866&lt;&gt;9999,N7866&lt;&gt;999,L7866&lt;&gt;"Median"),IFERROR(VLOOKUP(A7866,'TA Total'!A:P,16,0),"."),".")</f>
        <v>.</v>
      </c>
    </row>
    <row r="7867" spans="1:21" x14ac:dyDescent="0.3">
      <c r="A7867" s="1" t="str">
        <f t="shared" si="244"/>
        <v>2023|Waimakariri District|$20,001-$30,000</v>
      </c>
      <c r="B7867" t="s">
        <v>18</v>
      </c>
      <c r="C7867" t="s">
        <v>19</v>
      </c>
      <c r="D7867" t="s">
        <v>20</v>
      </c>
      <c r="E7867" t="s">
        <v>21</v>
      </c>
      <c r="F7867">
        <v>2023</v>
      </c>
      <c r="G7867">
        <v>2023</v>
      </c>
      <c r="H7867">
        <v>59</v>
      </c>
      <c r="I7867" t="s">
        <v>149</v>
      </c>
      <c r="J7867">
        <v>99</v>
      </c>
      <c r="K7867" t="s">
        <v>23</v>
      </c>
      <c r="L7867">
        <v>2</v>
      </c>
      <c r="M7867" t="s">
        <v>24</v>
      </c>
      <c r="N7867">
        <v>7777</v>
      </c>
      <c r="O7867" t="s">
        <v>37</v>
      </c>
      <c r="P7867">
        <v>2160</v>
      </c>
      <c r="T7867" s="3">
        <f t="shared" si="245"/>
        <v>100</v>
      </c>
      <c r="U7867" s="3">
        <f>IF(AND(R7867&lt;&gt;"_U",N7867&lt;&gt;9999,N7867&lt;&gt;999,L7867&lt;&gt;"Median"),IFERROR(VLOOKUP(A7867,'TA Total'!A:P,16,0),"."),".")</f>
        <v>2160</v>
      </c>
    </row>
    <row r="7868" spans="1:21" x14ac:dyDescent="0.3">
      <c r="A7868" s="1" t="str">
        <f t="shared" si="244"/>
        <v>2023|Waimakariri District|$30,001-$50,000</v>
      </c>
      <c r="B7868" t="s">
        <v>18</v>
      </c>
      <c r="C7868" t="s">
        <v>19</v>
      </c>
      <c r="D7868" t="s">
        <v>20</v>
      </c>
      <c r="E7868" t="s">
        <v>21</v>
      </c>
      <c r="F7868">
        <v>2023</v>
      </c>
      <c r="G7868">
        <v>2023</v>
      </c>
      <c r="H7868">
        <v>59</v>
      </c>
      <c r="I7868" t="s">
        <v>149</v>
      </c>
      <c r="J7868">
        <v>99</v>
      </c>
      <c r="K7868" t="s">
        <v>23</v>
      </c>
      <c r="L7868">
        <v>3</v>
      </c>
      <c r="M7868" t="s">
        <v>45</v>
      </c>
      <c r="N7868">
        <v>999</v>
      </c>
      <c r="O7868" t="s">
        <v>42</v>
      </c>
      <c r="P7868">
        <v>0</v>
      </c>
      <c r="T7868" s="3" t="str">
        <f t="shared" si="245"/>
        <v>.</v>
      </c>
      <c r="U7868" s="3" t="str">
        <f>IF(AND(R7868&lt;&gt;"_U",N7868&lt;&gt;9999,N7868&lt;&gt;999,L7868&lt;&gt;"Median"),IFERROR(VLOOKUP(A7868,'TA Total'!A:P,16,0),"."),".")</f>
        <v>.</v>
      </c>
    </row>
    <row r="7869" spans="1:21" x14ac:dyDescent="0.3">
      <c r="A7869" s="1" t="str">
        <f t="shared" si="244"/>
        <v>2023|Waimakariri District|$30,001-$50,000</v>
      </c>
      <c r="B7869" t="s">
        <v>18</v>
      </c>
      <c r="C7869" t="s">
        <v>19</v>
      </c>
      <c r="D7869" t="s">
        <v>20</v>
      </c>
      <c r="E7869" t="s">
        <v>21</v>
      </c>
      <c r="F7869">
        <v>2023</v>
      </c>
      <c r="G7869">
        <v>2023</v>
      </c>
      <c r="H7869">
        <v>59</v>
      </c>
      <c r="I7869" t="s">
        <v>149</v>
      </c>
      <c r="J7869">
        <v>99</v>
      </c>
      <c r="K7869" t="s">
        <v>23</v>
      </c>
      <c r="L7869">
        <v>3</v>
      </c>
      <c r="M7869" t="s">
        <v>45</v>
      </c>
      <c r="N7869">
        <v>1</v>
      </c>
      <c r="O7869" t="s">
        <v>33</v>
      </c>
      <c r="P7869">
        <v>2697</v>
      </c>
      <c r="T7869" s="3">
        <f t="shared" si="245"/>
        <v>68.260000000000005</v>
      </c>
      <c r="U7869" s="3">
        <f>IF(AND(R7869&lt;&gt;"_U",N7869&lt;&gt;9999,N7869&lt;&gt;999,L7869&lt;&gt;"Median"),IFERROR(VLOOKUP(A7869,'TA Total'!A:P,16,0),"."),".")</f>
        <v>3951</v>
      </c>
    </row>
    <row r="7870" spans="1:21" x14ac:dyDescent="0.3">
      <c r="A7870" s="1" t="str">
        <f t="shared" si="244"/>
        <v>2023|Waimakariri District|$30,001-$50,000</v>
      </c>
      <c r="B7870" t="s">
        <v>18</v>
      </c>
      <c r="C7870" t="s">
        <v>19</v>
      </c>
      <c r="D7870" t="s">
        <v>20</v>
      </c>
      <c r="E7870" t="s">
        <v>21</v>
      </c>
      <c r="F7870">
        <v>2023</v>
      </c>
      <c r="G7870">
        <v>2023</v>
      </c>
      <c r="H7870">
        <v>59</v>
      </c>
      <c r="I7870" t="s">
        <v>149</v>
      </c>
      <c r="J7870">
        <v>99</v>
      </c>
      <c r="K7870" t="s">
        <v>23</v>
      </c>
      <c r="L7870">
        <v>3</v>
      </c>
      <c r="M7870" t="s">
        <v>45</v>
      </c>
      <c r="N7870">
        <v>2</v>
      </c>
      <c r="O7870" t="s">
        <v>28</v>
      </c>
      <c r="P7870">
        <v>801</v>
      </c>
      <c r="T7870" s="3">
        <f t="shared" si="245"/>
        <v>20.27</v>
      </c>
      <c r="U7870" s="3">
        <f>IF(AND(R7870&lt;&gt;"_U",N7870&lt;&gt;9999,N7870&lt;&gt;999,L7870&lt;&gt;"Median"),IFERROR(VLOOKUP(A7870,'TA Total'!A:P,16,0),"."),".")</f>
        <v>3951</v>
      </c>
    </row>
    <row r="7871" spans="1:21" x14ac:dyDescent="0.3">
      <c r="A7871" s="1" t="str">
        <f t="shared" si="244"/>
        <v>2023|Waimakariri District|$30,001-$50,000</v>
      </c>
      <c r="B7871" t="s">
        <v>18</v>
      </c>
      <c r="C7871" t="s">
        <v>19</v>
      </c>
      <c r="D7871" t="s">
        <v>20</v>
      </c>
      <c r="E7871" t="s">
        <v>21</v>
      </c>
      <c r="F7871">
        <v>2023</v>
      </c>
      <c r="G7871">
        <v>2023</v>
      </c>
      <c r="H7871">
        <v>59</v>
      </c>
      <c r="I7871" t="s">
        <v>149</v>
      </c>
      <c r="J7871">
        <v>99</v>
      </c>
      <c r="K7871" t="s">
        <v>23</v>
      </c>
      <c r="L7871">
        <v>3</v>
      </c>
      <c r="M7871" t="s">
        <v>45</v>
      </c>
      <c r="N7871">
        <v>9999</v>
      </c>
      <c r="O7871" t="s">
        <v>40</v>
      </c>
      <c r="P7871">
        <v>3951</v>
      </c>
      <c r="T7871" s="3" t="str">
        <f t="shared" si="245"/>
        <v>.</v>
      </c>
      <c r="U7871" s="3" t="str">
        <f>IF(AND(R7871&lt;&gt;"_U",N7871&lt;&gt;9999,N7871&lt;&gt;999,L7871&lt;&gt;"Median"),IFERROR(VLOOKUP(A7871,'TA Total'!A:P,16,0),"."),".")</f>
        <v>.</v>
      </c>
    </row>
    <row r="7872" spans="1:21" x14ac:dyDescent="0.3">
      <c r="A7872" s="1" t="str">
        <f t="shared" si="244"/>
        <v>2023|Waimakariri District|$30,001-$50,000</v>
      </c>
      <c r="B7872" t="s">
        <v>18</v>
      </c>
      <c r="C7872" t="s">
        <v>19</v>
      </c>
      <c r="D7872" t="s">
        <v>20</v>
      </c>
      <c r="E7872" t="s">
        <v>21</v>
      </c>
      <c r="F7872">
        <v>2023</v>
      </c>
      <c r="G7872">
        <v>2023</v>
      </c>
      <c r="H7872">
        <v>59</v>
      </c>
      <c r="I7872" t="s">
        <v>149</v>
      </c>
      <c r="J7872">
        <v>99</v>
      </c>
      <c r="K7872" t="s">
        <v>23</v>
      </c>
      <c r="L7872">
        <v>3</v>
      </c>
      <c r="M7872" t="s">
        <v>45</v>
      </c>
      <c r="N7872">
        <v>7777</v>
      </c>
      <c r="O7872" t="s">
        <v>37</v>
      </c>
      <c r="P7872">
        <v>3951</v>
      </c>
      <c r="T7872" s="3">
        <f t="shared" si="245"/>
        <v>100</v>
      </c>
      <c r="U7872" s="3">
        <f>IF(AND(R7872&lt;&gt;"_U",N7872&lt;&gt;9999,N7872&lt;&gt;999,L7872&lt;&gt;"Median"),IFERROR(VLOOKUP(A7872,'TA Total'!A:P,16,0),"."),".")</f>
        <v>3951</v>
      </c>
    </row>
    <row r="7873" spans="1:21" x14ac:dyDescent="0.3">
      <c r="A7873" s="1" t="str">
        <f t="shared" si="244"/>
        <v>2023|Waimakariri District|$30,001-$50,000</v>
      </c>
      <c r="B7873" t="s">
        <v>18</v>
      </c>
      <c r="C7873" t="s">
        <v>19</v>
      </c>
      <c r="D7873" t="s">
        <v>20</v>
      </c>
      <c r="E7873" t="s">
        <v>21</v>
      </c>
      <c r="F7873">
        <v>2023</v>
      </c>
      <c r="G7873">
        <v>2023</v>
      </c>
      <c r="H7873">
        <v>59</v>
      </c>
      <c r="I7873" t="s">
        <v>149</v>
      </c>
      <c r="J7873">
        <v>99</v>
      </c>
      <c r="K7873" t="s">
        <v>23</v>
      </c>
      <c r="L7873">
        <v>3</v>
      </c>
      <c r="M7873" t="s">
        <v>45</v>
      </c>
      <c r="N7873">
        <v>3</v>
      </c>
      <c r="O7873" t="s">
        <v>25</v>
      </c>
      <c r="P7873">
        <v>456</v>
      </c>
      <c r="T7873" s="3">
        <f t="shared" si="245"/>
        <v>11.54</v>
      </c>
      <c r="U7873" s="3">
        <f>IF(AND(R7873&lt;&gt;"_U",N7873&lt;&gt;9999,N7873&lt;&gt;999,L7873&lt;&gt;"Median"),IFERROR(VLOOKUP(A7873,'TA Total'!A:P,16,0),"."),".")</f>
        <v>3951</v>
      </c>
    </row>
    <row r="7874" spans="1:21" x14ac:dyDescent="0.3">
      <c r="A7874" s="1" t="str">
        <f t="shared" si="244"/>
        <v>2023|Waimakariri District|$50,001-$70,000</v>
      </c>
      <c r="B7874" t="s">
        <v>18</v>
      </c>
      <c r="C7874" t="s">
        <v>19</v>
      </c>
      <c r="D7874" t="s">
        <v>20</v>
      </c>
      <c r="E7874" t="s">
        <v>21</v>
      </c>
      <c r="F7874">
        <v>2023</v>
      </c>
      <c r="G7874">
        <v>2023</v>
      </c>
      <c r="H7874">
        <v>59</v>
      </c>
      <c r="I7874" t="s">
        <v>149</v>
      </c>
      <c r="J7874">
        <v>99</v>
      </c>
      <c r="K7874" t="s">
        <v>23</v>
      </c>
      <c r="L7874">
        <v>4</v>
      </c>
      <c r="M7874" t="s">
        <v>36</v>
      </c>
      <c r="N7874">
        <v>3</v>
      </c>
      <c r="O7874" t="s">
        <v>25</v>
      </c>
      <c r="P7874">
        <v>258</v>
      </c>
      <c r="T7874" s="3">
        <f t="shared" si="245"/>
        <v>9.6999999999999993</v>
      </c>
      <c r="U7874" s="3">
        <f>IF(AND(R7874&lt;&gt;"_U",N7874&lt;&gt;9999,N7874&lt;&gt;999,L7874&lt;&gt;"Median"),IFERROR(VLOOKUP(A7874,'TA Total'!A:P,16,0),"."),".")</f>
        <v>2661</v>
      </c>
    </row>
    <row r="7875" spans="1:21" x14ac:dyDescent="0.3">
      <c r="A7875" s="1" t="str">
        <f t="shared" ref="A7875:A7938" si="246">G7875&amp;"|"&amp;I7875&amp;"|"&amp;M7875</f>
        <v>2023|Waimakariri District|$50,001-$70,000</v>
      </c>
      <c r="B7875" t="s">
        <v>18</v>
      </c>
      <c r="C7875" t="s">
        <v>19</v>
      </c>
      <c r="D7875" t="s">
        <v>20</v>
      </c>
      <c r="E7875" t="s">
        <v>21</v>
      </c>
      <c r="F7875">
        <v>2023</v>
      </c>
      <c r="G7875">
        <v>2023</v>
      </c>
      <c r="H7875">
        <v>59</v>
      </c>
      <c r="I7875" t="s">
        <v>149</v>
      </c>
      <c r="J7875">
        <v>99</v>
      </c>
      <c r="K7875" t="s">
        <v>23</v>
      </c>
      <c r="L7875">
        <v>4</v>
      </c>
      <c r="M7875" t="s">
        <v>36</v>
      </c>
      <c r="N7875">
        <v>7777</v>
      </c>
      <c r="O7875" t="s">
        <v>37</v>
      </c>
      <c r="P7875">
        <v>2661</v>
      </c>
      <c r="T7875" s="3">
        <f t="shared" ref="T7875:T7938" si="247">IF(AND(R7875&lt;&gt;"_U",R7875&lt;&gt;"c",N7875&lt;&gt;999,N7875&lt;&gt;9999,L7875&lt;&gt;"Median"),IFERROR((ROUND(P7875/U7875*100,2)),"."),".")</f>
        <v>100</v>
      </c>
      <c r="U7875" s="3">
        <f>IF(AND(R7875&lt;&gt;"_U",N7875&lt;&gt;9999,N7875&lt;&gt;999,L7875&lt;&gt;"Median"),IFERROR(VLOOKUP(A7875,'TA Total'!A:P,16,0),"."),".")</f>
        <v>2661</v>
      </c>
    </row>
    <row r="7876" spans="1:21" x14ac:dyDescent="0.3">
      <c r="A7876" s="1" t="str">
        <f t="shared" si="246"/>
        <v>2023|Waimakariri District|$50,001-$70,000</v>
      </c>
      <c r="B7876" t="s">
        <v>18</v>
      </c>
      <c r="C7876" t="s">
        <v>19</v>
      </c>
      <c r="D7876" t="s">
        <v>20</v>
      </c>
      <c r="E7876" t="s">
        <v>21</v>
      </c>
      <c r="F7876">
        <v>2023</v>
      </c>
      <c r="G7876">
        <v>2023</v>
      </c>
      <c r="H7876">
        <v>59</v>
      </c>
      <c r="I7876" t="s">
        <v>149</v>
      </c>
      <c r="J7876">
        <v>99</v>
      </c>
      <c r="K7876" t="s">
        <v>23</v>
      </c>
      <c r="L7876">
        <v>4</v>
      </c>
      <c r="M7876" t="s">
        <v>36</v>
      </c>
      <c r="N7876">
        <v>1</v>
      </c>
      <c r="O7876" t="s">
        <v>33</v>
      </c>
      <c r="P7876">
        <v>1752</v>
      </c>
      <c r="T7876" s="3">
        <f t="shared" si="247"/>
        <v>65.84</v>
      </c>
      <c r="U7876" s="3">
        <f>IF(AND(R7876&lt;&gt;"_U",N7876&lt;&gt;9999,N7876&lt;&gt;999,L7876&lt;&gt;"Median"),IFERROR(VLOOKUP(A7876,'TA Total'!A:P,16,0),"."),".")</f>
        <v>2661</v>
      </c>
    </row>
    <row r="7877" spans="1:21" x14ac:dyDescent="0.3">
      <c r="A7877" s="1" t="str">
        <f t="shared" si="246"/>
        <v>2023|Waimakariri District|$50,001-$70,000</v>
      </c>
      <c r="B7877" t="s">
        <v>18</v>
      </c>
      <c r="C7877" t="s">
        <v>19</v>
      </c>
      <c r="D7877" t="s">
        <v>20</v>
      </c>
      <c r="E7877" t="s">
        <v>21</v>
      </c>
      <c r="F7877">
        <v>2023</v>
      </c>
      <c r="G7877">
        <v>2023</v>
      </c>
      <c r="H7877">
        <v>59</v>
      </c>
      <c r="I7877" t="s">
        <v>149</v>
      </c>
      <c r="J7877">
        <v>99</v>
      </c>
      <c r="K7877" t="s">
        <v>23</v>
      </c>
      <c r="L7877">
        <v>4</v>
      </c>
      <c r="M7877" t="s">
        <v>36</v>
      </c>
      <c r="N7877">
        <v>999</v>
      </c>
      <c r="O7877" t="s">
        <v>42</v>
      </c>
      <c r="P7877">
        <v>0</v>
      </c>
      <c r="T7877" s="3" t="str">
        <f t="shared" si="247"/>
        <v>.</v>
      </c>
      <c r="U7877" s="3" t="str">
        <f>IF(AND(R7877&lt;&gt;"_U",N7877&lt;&gt;9999,N7877&lt;&gt;999,L7877&lt;&gt;"Median"),IFERROR(VLOOKUP(A7877,'TA Total'!A:P,16,0),"."),".")</f>
        <v>.</v>
      </c>
    </row>
    <row r="7878" spans="1:21" x14ac:dyDescent="0.3">
      <c r="A7878" s="1" t="str">
        <f t="shared" si="246"/>
        <v>2023|Waimakariri District|$50,001-$70,000</v>
      </c>
      <c r="B7878" t="s">
        <v>18</v>
      </c>
      <c r="C7878" t="s">
        <v>19</v>
      </c>
      <c r="D7878" t="s">
        <v>20</v>
      </c>
      <c r="E7878" t="s">
        <v>21</v>
      </c>
      <c r="F7878">
        <v>2023</v>
      </c>
      <c r="G7878">
        <v>2023</v>
      </c>
      <c r="H7878">
        <v>59</v>
      </c>
      <c r="I7878" t="s">
        <v>149</v>
      </c>
      <c r="J7878">
        <v>99</v>
      </c>
      <c r="K7878" t="s">
        <v>23</v>
      </c>
      <c r="L7878">
        <v>4</v>
      </c>
      <c r="M7878" t="s">
        <v>36</v>
      </c>
      <c r="N7878">
        <v>9999</v>
      </c>
      <c r="O7878" t="s">
        <v>40</v>
      </c>
      <c r="P7878">
        <v>2661</v>
      </c>
      <c r="T7878" s="3" t="str">
        <f t="shared" si="247"/>
        <v>.</v>
      </c>
      <c r="U7878" s="3" t="str">
        <f>IF(AND(R7878&lt;&gt;"_U",N7878&lt;&gt;9999,N7878&lt;&gt;999,L7878&lt;&gt;"Median"),IFERROR(VLOOKUP(A7878,'TA Total'!A:P,16,0),"."),".")</f>
        <v>.</v>
      </c>
    </row>
    <row r="7879" spans="1:21" x14ac:dyDescent="0.3">
      <c r="A7879" s="1" t="str">
        <f t="shared" si="246"/>
        <v>2023|Waimakariri District|$50,001-$70,000</v>
      </c>
      <c r="B7879" t="s">
        <v>18</v>
      </c>
      <c r="C7879" t="s">
        <v>19</v>
      </c>
      <c r="D7879" t="s">
        <v>20</v>
      </c>
      <c r="E7879" t="s">
        <v>21</v>
      </c>
      <c r="F7879">
        <v>2023</v>
      </c>
      <c r="G7879">
        <v>2023</v>
      </c>
      <c r="H7879">
        <v>59</v>
      </c>
      <c r="I7879" t="s">
        <v>149</v>
      </c>
      <c r="J7879">
        <v>99</v>
      </c>
      <c r="K7879" t="s">
        <v>23</v>
      </c>
      <c r="L7879">
        <v>4</v>
      </c>
      <c r="M7879" t="s">
        <v>36</v>
      </c>
      <c r="N7879">
        <v>2</v>
      </c>
      <c r="O7879" t="s">
        <v>28</v>
      </c>
      <c r="P7879">
        <v>651</v>
      </c>
      <c r="T7879" s="3">
        <f t="shared" si="247"/>
        <v>24.46</v>
      </c>
      <c r="U7879" s="3">
        <f>IF(AND(R7879&lt;&gt;"_U",N7879&lt;&gt;9999,N7879&lt;&gt;999,L7879&lt;&gt;"Median"),IFERROR(VLOOKUP(A7879,'TA Total'!A:P,16,0),"."),".")</f>
        <v>2661</v>
      </c>
    </row>
    <row r="7880" spans="1:21" x14ac:dyDescent="0.3">
      <c r="A7880" s="1" t="str">
        <f t="shared" si="246"/>
        <v>2023|Waimakariri District|$70,001-$100,000</v>
      </c>
      <c r="B7880" t="s">
        <v>18</v>
      </c>
      <c r="C7880" t="s">
        <v>19</v>
      </c>
      <c r="D7880" t="s">
        <v>20</v>
      </c>
      <c r="E7880" t="s">
        <v>21</v>
      </c>
      <c r="F7880">
        <v>2023</v>
      </c>
      <c r="G7880">
        <v>2023</v>
      </c>
      <c r="H7880">
        <v>59</v>
      </c>
      <c r="I7880" t="s">
        <v>149</v>
      </c>
      <c r="J7880">
        <v>99</v>
      </c>
      <c r="K7880" t="s">
        <v>23</v>
      </c>
      <c r="L7880">
        <v>5</v>
      </c>
      <c r="M7880" t="s">
        <v>58</v>
      </c>
      <c r="N7880">
        <v>2</v>
      </c>
      <c r="O7880" t="s">
        <v>28</v>
      </c>
      <c r="P7880">
        <v>711</v>
      </c>
      <c r="T7880" s="3">
        <f t="shared" si="247"/>
        <v>19.97</v>
      </c>
      <c r="U7880" s="3">
        <f>IF(AND(R7880&lt;&gt;"_U",N7880&lt;&gt;9999,N7880&lt;&gt;999,L7880&lt;&gt;"Median"),IFERROR(VLOOKUP(A7880,'TA Total'!A:P,16,0),"."),".")</f>
        <v>3561</v>
      </c>
    </row>
    <row r="7881" spans="1:21" x14ac:dyDescent="0.3">
      <c r="A7881" s="1" t="str">
        <f t="shared" si="246"/>
        <v>2023|Waimakariri District|$70,001-$100,000</v>
      </c>
      <c r="B7881" t="s">
        <v>18</v>
      </c>
      <c r="C7881" t="s">
        <v>19</v>
      </c>
      <c r="D7881" t="s">
        <v>20</v>
      </c>
      <c r="E7881" t="s">
        <v>21</v>
      </c>
      <c r="F7881">
        <v>2023</v>
      </c>
      <c r="G7881">
        <v>2023</v>
      </c>
      <c r="H7881">
        <v>59</v>
      </c>
      <c r="I7881" t="s">
        <v>149</v>
      </c>
      <c r="J7881">
        <v>99</v>
      </c>
      <c r="K7881" t="s">
        <v>23</v>
      </c>
      <c r="L7881">
        <v>5</v>
      </c>
      <c r="M7881" t="s">
        <v>58</v>
      </c>
      <c r="N7881">
        <v>1</v>
      </c>
      <c r="O7881" t="s">
        <v>33</v>
      </c>
      <c r="P7881">
        <v>2541</v>
      </c>
      <c r="T7881" s="3">
        <f t="shared" si="247"/>
        <v>71.36</v>
      </c>
      <c r="U7881" s="3">
        <f>IF(AND(R7881&lt;&gt;"_U",N7881&lt;&gt;9999,N7881&lt;&gt;999,L7881&lt;&gt;"Median"),IFERROR(VLOOKUP(A7881,'TA Total'!A:P,16,0),"."),".")</f>
        <v>3561</v>
      </c>
    </row>
    <row r="7882" spans="1:21" x14ac:dyDescent="0.3">
      <c r="A7882" s="1" t="str">
        <f t="shared" si="246"/>
        <v>2023|Waimakariri District|$70,001-$100,000</v>
      </c>
      <c r="B7882" t="s">
        <v>18</v>
      </c>
      <c r="C7882" t="s">
        <v>19</v>
      </c>
      <c r="D7882" t="s">
        <v>20</v>
      </c>
      <c r="E7882" t="s">
        <v>21</v>
      </c>
      <c r="F7882">
        <v>2023</v>
      </c>
      <c r="G7882">
        <v>2023</v>
      </c>
      <c r="H7882">
        <v>59</v>
      </c>
      <c r="I7882" t="s">
        <v>149</v>
      </c>
      <c r="J7882">
        <v>99</v>
      </c>
      <c r="K7882" t="s">
        <v>23</v>
      </c>
      <c r="L7882">
        <v>5</v>
      </c>
      <c r="M7882" t="s">
        <v>58</v>
      </c>
      <c r="N7882">
        <v>3</v>
      </c>
      <c r="O7882" t="s">
        <v>25</v>
      </c>
      <c r="P7882">
        <v>309</v>
      </c>
      <c r="T7882" s="3">
        <f t="shared" si="247"/>
        <v>8.68</v>
      </c>
      <c r="U7882" s="3">
        <f>IF(AND(R7882&lt;&gt;"_U",N7882&lt;&gt;9999,N7882&lt;&gt;999,L7882&lt;&gt;"Median"),IFERROR(VLOOKUP(A7882,'TA Total'!A:P,16,0),"."),".")</f>
        <v>3561</v>
      </c>
    </row>
    <row r="7883" spans="1:21" x14ac:dyDescent="0.3">
      <c r="A7883" s="1" t="str">
        <f t="shared" si="246"/>
        <v>2023|Waimakariri District|$70,001-$100,000</v>
      </c>
      <c r="B7883" t="s">
        <v>18</v>
      </c>
      <c r="C7883" t="s">
        <v>19</v>
      </c>
      <c r="D7883" t="s">
        <v>20</v>
      </c>
      <c r="E7883" t="s">
        <v>21</v>
      </c>
      <c r="F7883">
        <v>2023</v>
      </c>
      <c r="G7883">
        <v>2023</v>
      </c>
      <c r="H7883">
        <v>59</v>
      </c>
      <c r="I7883" t="s">
        <v>149</v>
      </c>
      <c r="J7883">
        <v>99</v>
      </c>
      <c r="K7883" t="s">
        <v>23</v>
      </c>
      <c r="L7883">
        <v>5</v>
      </c>
      <c r="M7883" t="s">
        <v>58</v>
      </c>
      <c r="N7883">
        <v>9999</v>
      </c>
      <c r="O7883" t="s">
        <v>40</v>
      </c>
      <c r="P7883">
        <v>3561</v>
      </c>
      <c r="T7883" s="3" t="str">
        <f t="shared" si="247"/>
        <v>.</v>
      </c>
      <c r="U7883" s="3" t="str">
        <f>IF(AND(R7883&lt;&gt;"_U",N7883&lt;&gt;9999,N7883&lt;&gt;999,L7883&lt;&gt;"Median"),IFERROR(VLOOKUP(A7883,'TA Total'!A:P,16,0),"."),".")</f>
        <v>.</v>
      </c>
    </row>
    <row r="7884" spans="1:21" x14ac:dyDescent="0.3">
      <c r="A7884" s="1" t="str">
        <f t="shared" si="246"/>
        <v>2023|Waimakariri District|$70,001-$100,000</v>
      </c>
      <c r="B7884" t="s">
        <v>18</v>
      </c>
      <c r="C7884" t="s">
        <v>19</v>
      </c>
      <c r="D7884" t="s">
        <v>20</v>
      </c>
      <c r="E7884" t="s">
        <v>21</v>
      </c>
      <c r="F7884">
        <v>2023</v>
      </c>
      <c r="G7884">
        <v>2023</v>
      </c>
      <c r="H7884">
        <v>59</v>
      </c>
      <c r="I7884" t="s">
        <v>149</v>
      </c>
      <c r="J7884">
        <v>99</v>
      </c>
      <c r="K7884" t="s">
        <v>23</v>
      </c>
      <c r="L7884">
        <v>5</v>
      </c>
      <c r="M7884" t="s">
        <v>58</v>
      </c>
      <c r="N7884">
        <v>7777</v>
      </c>
      <c r="O7884" t="s">
        <v>37</v>
      </c>
      <c r="P7884">
        <v>3561</v>
      </c>
      <c r="T7884" s="3">
        <f t="shared" si="247"/>
        <v>100</v>
      </c>
      <c r="U7884" s="3">
        <f>IF(AND(R7884&lt;&gt;"_U",N7884&lt;&gt;9999,N7884&lt;&gt;999,L7884&lt;&gt;"Median"),IFERROR(VLOOKUP(A7884,'TA Total'!A:P,16,0),"."),".")</f>
        <v>3561</v>
      </c>
    </row>
    <row r="7885" spans="1:21" x14ac:dyDescent="0.3">
      <c r="A7885" s="1" t="str">
        <f t="shared" si="246"/>
        <v>2023|Waimakariri District|$70,001-$100,000</v>
      </c>
      <c r="B7885" t="s">
        <v>18</v>
      </c>
      <c r="C7885" t="s">
        <v>19</v>
      </c>
      <c r="D7885" t="s">
        <v>20</v>
      </c>
      <c r="E7885" t="s">
        <v>21</v>
      </c>
      <c r="F7885">
        <v>2023</v>
      </c>
      <c r="G7885">
        <v>2023</v>
      </c>
      <c r="H7885">
        <v>59</v>
      </c>
      <c r="I7885" t="s">
        <v>149</v>
      </c>
      <c r="J7885">
        <v>99</v>
      </c>
      <c r="K7885" t="s">
        <v>23</v>
      </c>
      <c r="L7885">
        <v>5</v>
      </c>
      <c r="M7885" t="s">
        <v>58</v>
      </c>
      <c r="N7885">
        <v>999</v>
      </c>
      <c r="O7885" t="s">
        <v>42</v>
      </c>
      <c r="P7885">
        <v>0</v>
      </c>
      <c r="T7885" s="3" t="str">
        <f t="shared" si="247"/>
        <v>.</v>
      </c>
      <c r="U7885" s="3" t="str">
        <f>IF(AND(R7885&lt;&gt;"_U",N7885&lt;&gt;9999,N7885&lt;&gt;999,L7885&lt;&gt;"Median"),IFERROR(VLOOKUP(A7885,'TA Total'!A:P,16,0),"."),".")</f>
        <v>.</v>
      </c>
    </row>
    <row r="7886" spans="1:21" x14ac:dyDescent="0.3">
      <c r="A7886" s="1" t="str">
        <f t="shared" si="246"/>
        <v>2023|Waimakariri District|$100,001-$150,000</v>
      </c>
      <c r="B7886" t="s">
        <v>18</v>
      </c>
      <c r="C7886" t="s">
        <v>19</v>
      </c>
      <c r="D7886" t="s">
        <v>20</v>
      </c>
      <c r="E7886" t="s">
        <v>21</v>
      </c>
      <c r="F7886">
        <v>2023</v>
      </c>
      <c r="G7886">
        <v>2023</v>
      </c>
      <c r="H7886">
        <v>59</v>
      </c>
      <c r="I7886" t="s">
        <v>149</v>
      </c>
      <c r="J7886">
        <v>99</v>
      </c>
      <c r="K7886" t="s">
        <v>23</v>
      </c>
      <c r="L7886">
        <v>6</v>
      </c>
      <c r="M7886" t="s">
        <v>59</v>
      </c>
      <c r="N7886">
        <v>9999</v>
      </c>
      <c r="O7886" t="s">
        <v>40</v>
      </c>
      <c r="P7886">
        <v>5616</v>
      </c>
      <c r="T7886" s="3" t="str">
        <f t="shared" si="247"/>
        <v>.</v>
      </c>
      <c r="U7886" s="3" t="str">
        <f>IF(AND(R7886&lt;&gt;"_U",N7886&lt;&gt;9999,N7886&lt;&gt;999,L7886&lt;&gt;"Median"),IFERROR(VLOOKUP(A7886,'TA Total'!A:P,16,0),"."),".")</f>
        <v>.</v>
      </c>
    </row>
    <row r="7887" spans="1:21" x14ac:dyDescent="0.3">
      <c r="A7887" s="1" t="str">
        <f t="shared" si="246"/>
        <v>2023|Waimakariri District|$100,001-$150,000</v>
      </c>
      <c r="B7887" t="s">
        <v>18</v>
      </c>
      <c r="C7887" t="s">
        <v>19</v>
      </c>
      <c r="D7887" t="s">
        <v>20</v>
      </c>
      <c r="E7887" t="s">
        <v>21</v>
      </c>
      <c r="F7887">
        <v>2023</v>
      </c>
      <c r="G7887">
        <v>2023</v>
      </c>
      <c r="H7887">
        <v>59</v>
      </c>
      <c r="I7887" t="s">
        <v>149</v>
      </c>
      <c r="J7887">
        <v>99</v>
      </c>
      <c r="K7887" t="s">
        <v>23</v>
      </c>
      <c r="L7887">
        <v>6</v>
      </c>
      <c r="M7887" t="s">
        <v>59</v>
      </c>
      <c r="N7887">
        <v>2</v>
      </c>
      <c r="O7887" t="s">
        <v>28</v>
      </c>
      <c r="P7887">
        <v>795</v>
      </c>
      <c r="T7887" s="3">
        <f t="shared" si="247"/>
        <v>14.16</v>
      </c>
      <c r="U7887" s="3">
        <f>IF(AND(R7887&lt;&gt;"_U",N7887&lt;&gt;9999,N7887&lt;&gt;999,L7887&lt;&gt;"Median"),IFERROR(VLOOKUP(A7887,'TA Total'!A:P,16,0),"."),".")</f>
        <v>5616</v>
      </c>
    </row>
    <row r="7888" spans="1:21" x14ac:dyDescent="0.3">
      <c r="A7888" s="1" t="str">
        <f t="shared" si="246"/>
        <v>2023|Waimakariri District|$100,001-$150,000</v>
      </c>
      <c r="B7888" t="s">
        <v>18</v>
      </c>
      <c r="C7888" t="s">
        <v>19</v>
      </c>
      <c r="D7888" t="s">
        <v>20</v>
      </c>
      <c r="E7888" t="s">
        <v>21</v>
      </c>
      <c r="F7888">
        <v>2023</v>
      </c>
      <c r="G7888">
        <v>2023</v>
      </c>
      <c r="H7888">
        <v>59</v>
      </c>
      <c r="I7888" t="s">
        <v>149</v>
      </c>
      <c r="J7888">
        <v>99</v>
      </c>
      <c r="K7888" t="s">
        <v>23</v>
      </c>
      <c r="L7888">
        <v>6</v>
      </c>
      <c r="M7888" t="s">
        <v>59</v>
      </c>
      <c r="N7888">
        <v>3</v>
      </c>
      <c r="O7888" t="s">
        <v>25</v>
      </c>
      <c r="P7888">
        <v>462</v>
      </c>
      <c r="T7888" s="3">
        <f t="shared" si="247"/>
        <v>8.23</v>
      </c>
      <c r="U7888" s="3">
        <f>IF(AND(R7888&lt;&gt;"_U",N7888&lt;&gt;9999,N7888&lt;&gt;999,L7888&lt;&gt;"Median"),IFERROR(VLOOKUP(A7888,'TA Total'!A:P,16,0),"."),".")</f>
        <v>5616</v>
      </c>
    </row>
    <row r="7889" spans="1:21" x14ac:dyDescent="0.3">
      <c r="A7889" s="1" t="str">
        <f t="shared" si="246"/>
        <v>2023|Waimakariri District|$100,001-$150,000</v>
      </c>
      <c r="B7889" t="s">
        <v>18</v>
      </c>
      <c r="C7889" t="s">
        <v>19</v>
      </c>
      <c r="D7889" t="s">
        <v>20</v>
      </c>
      <c r="E7889" t="s">
        <v>21</v>
      </c>
      <c r="F7889">
        <v>2023</v>
      </c>
      <c r="G7889">
        <v>2023</v>
      </c>
      <c r="H7889">
        <v>59</v>
      </c>
      <c r="I7889" t="s">
        <v>149</v>
      </c>
      <c r="J7889">
        <v>99</v>
      </c>
      <c r="K7889" t="s">
        <v>23</v>
      </c>
      <c r="L7889">
        <v>6</v>
      </c>
      <c r="M7889" t="s">
        <v>59</v>
      </c>
      <c r="N7889">
        <v>7777</v>
      </c>
      <c r="O7889" t="s">
        <v>37</v>
      </c>
      <c r="P7889">
        <v>5616</v>
      </c>
      <c r="T7889" s="3">
        <f t="shared" si="247"/>
        <v>100</v>
      </c>
      <c r="U7889" s="3">
        <f>IF(AND(R7889&lt;&gt;"_U",N7889&lt;&gt;9999,N7889&lt;&gt;999,L7889&lt;&gt;"Median"),IFERROR(VLOOKUP(A7889,'TA Total'!A:P,16,0),"."),".")</f>
        <v>5616</v>
      </c>
    </row>
    <row r="7890" spans="1:21" x14ac:dyDescent="0.3">
      <c r="A7890" s="1" t="str">
        <f t="shared" si="246"/>
        <v>2023|Waimakariri District|$100,001-$150,000</v>
      </c>
      <c r="B7890" t="s">
        <v>18</v>
      </c>
      <c r="C7890" t="s">
        <v>19</v>
      </c>
      <c r="D7890" t="s">
        <v>20</v>
      </c>
      <c r="E7890" t="s">
        <v>21</v>
      </c>
      <c r="F7890">
        <v>2023</v>
      </c>
      <c r="G7890">
        <v>2023</v>
      </c>
      <c r="H7890">
        <v>59</v>
      </c>
      <c r="I7890" t="s">
        <v>149</v>
      </c>
      <c r="J7890">
        <v>99</v>
      </c>
      <c r="K7890" t="s">
        <v>23</v>
      </c>
      <c r="L7890">
        <v>6</v>
      </c>
      <c r="M7890" t="s">
        <v>59</v>
      </c>
      <c r="N7890">
        <v>1</v>
      </c>
      <c r="O7890" t="s">
        <v>33</v>
      </c>
      <c r="P7890">
        <v>4356</v>
      </c>
      <c r="T7890" s="3">
        <f t="shared" si="247"/>
        <v>77.56</v>
      </c>
      <c r="U7890" s="3">
        <f>IF(AND(R7890&lt;&gt;"_U",N7890&lt;&gt;9999,N7890&lt;&gt;999,L7890&lt;&gt;"Median"),IFERROR(VLOOKUP(A7890,'TA Total'!A:P,16,0),"."),".")</f>
        <v>5616</v>
      </c>
    </row>
    <row r="7891" spans="1:21" x14ac:dyDescent="0.3">
      <c r="A7891" s="1" t="str">
        <f t="shared" si="246"/>
        <v>2023|Waimakariri District|$100,001-$150,000</v>
      </c>
      <c r="B7891" t="s">
        <v>18</v>
      </c>
      <c r="C7891" t="s">
        <v>19</v>
      </c>
      <c r="D7891" t="s">
        <v>20</v>
      </c>
      <c r="E7891" t="s">
        <v>21</v>
      </c>
      <c r="F7891">
        <v>2023</v>
      </c>
      <c r="G7891">
        <v>2023</v>
      </c>
      <c r="H7891">
        <v>59</v>
      </c>
      <c r="I7891" t="s">
        <v>149</v>
      </c>
      <c r="J7891">
        <v>99</v>
      </c>
      <c r="K7891" t="s">
        <v>23</v>
      </c>
      <c r="L7891">
        <v>6</v>
      </c>
      <c r="M7891" t="s">
        <v>59</v>
      </c>
      <c r="N7891">
        <v>999</v>
      </c>
      <c r="O7891" t="s">
        <v>42</v>
      </c>
      <c r="P7891">
        <v>0</v>
      </c>
      <c r="T7891" s="3" t="str">
        <f t="shared" si="247"/>
        <v>.</v>
      </c>
      <c r="U7891" s="3" t="str">
        <f>IF(AND(R7891&lt;&gt;"_U",N7891&lt;&gt;9999,N7891&lt;&gt;999,L7891&lt;&gt;"Median"),IFERROR(VLOOKUP(A7891,'TA Total'!A:P,16,0),"."),".")</f>
        <v>.</v>
      </c>
    </row>
    <row r="7892" spans="1:21" x14ac:dyDescent="0.3">
      <c r="A7892" s="1" t="str">
        <f t="shared" si="246"/>
        <v>2023|Waimakariri District|$150,001-$200,000</v>
      </c>
      <c r="B7892" t="s">
        <v>18</v>
      </c>
      <c r="C7892" t="s">
        <v>19</v>
      </c>
      <c r="D7892" t="s">
        <v>20</v>
      </c>
      <c r="E7892" t="s">
        <v>21</v>
      </c>
      <c r="F7892">
        <v>2023</v>
      </c>
      <c r="G7892">
        <v>2023</v>
      </c>
      <c r="H7892">
        <v>59</v>
      </c>
      <c r="I7892" t="s">
        <v>149</v>
      </c>
      <c r="J7892">
        <v>99</v>
      </c>
      <c r="K7892" t="s">
        <v>23</v>
      </c>
      <c r="L7892">
        <v>7</v>
      </c>
      <c r="M7892" t="s">
        <v>43</v>
      </c>
      <c r="N7892">
        <v>999</v>
      </c>
      <c r="O7892" t="s">
        <v>42</v>
      </c>
      <c r="P7892">
        <v>0</v>
      </c>
      <c r="T7892" s="3" t="str">
        <f t="shared" si="247"/>
        <v>.</v>
      </c>
      <c r="U7892" s="3" t="str">
        <f>IF(AND(R7892&lt;&gt;"_U",N7892&lt;&gt;9999,N7892&lt;&gt;999,L7892&lt;&gt;"Median"),IFERROR(VLOOKUP(A7892,'TA Total'!A:P,16,0),"."),".")</f>
        <v>.</v>
      </c>
    </row>
    <row r="7893" spans="1:21" x14ac:dyDescent="0.3">
      <c r="A7893" s="1" t="str">
        <f t="shared" si="246"/>
        <v>2023|Waimakariri District|$150,001-$200,000</v>
      </c>
      <c r="B7893" t="s">
        <v>18</v>
      </c>
      <c r="C7893" t="s">
        <v>19</v>
      </c>
      <c r="D7893" t="s">
        <v>20</v>
      </c>
      <c r="E7893" t="s">
        <v>21</v>
      </c>
      <c r="F7893">
        <v>2023</v>
      </c>
      <c r="G7893">
        <v>2023</v>
      </c>
      <c r="H7893">
        <v>59</v>
      </c>
      <c r="I7893" t="s">
        <v>149</v>
      </c>
      <c r="J7893">
        <v>99</v>
      </c>
      <c r="K7893" t="s">
        <v>23</v>
      </c>
      <c r="L7893">
        <v>7</v>
      </c>
      <c r="M7893" t="s">
        <v>43</v>
      </c>
      <c r="N7893">
        <v>2</v>
      </c>
      <c r="O7893" t="s">
        <v>28</v>
      </c>
      <c r="P7893">
        <v>318</v>
      </c>
      <c r="T7893" s="3">
        <f t="shared" si="247"/>
        <v>10.07</v>
      </c>
      <c r="U7893" s="3">
        <f>IF(AND(R7893&lt;&gt;"_U",N7893&lt;&gt;9999,N7893&lt;&gt;999,L7893&lt;&gt;"Median"),IFERROR(VLOOKUP(A7893,'TA Total'!A:P,16,0),"."),".")</f>
        <v>3159</v>
      </c>
    </row>
    <row r="7894" spans="1:21" x14ac:dyDescent="0.3">
      <c r="A7894" s="1" t="str">
        <f t="shared" si="246"/>
        <v>2023|Waimakariri District|$150,001-$200,000</v>
      </c>
      <c r="B7894" t="s">
        <v>18</v>
      </c>
      <c r="C7894" t="s">
        <v>19</v>
      </c>
      <c r="D7894" t="s">
        <v>20</v>
      </c>
      <c r="E7894" t="s">
        <v>21</v>
      </c>
      <c r="F7894">
        <v>2023</v>
      </c>
      <c r="G7894">
        <v>2023</v>
      </c>
      <c r="H7894">
        <v>59</v>
      </c>
      <c r="I7894" t="s">
        <v>149</v>
      </c>
      <c r="J7894">
        <v>99</v>
      </c>
      <c r="K7894" t="s">
        <v>23</v>
      </c>
      <c r="L7894">
        <v>7</v>
      </c>
      <c r="M7894" t="s">
        <v>43</v>
      </c>
      <c r="N7894">
        <v>1</v>
      </c>
      <c r="O7894" t="s">
        <v>33</v>
      </c>
      <c r="P7894">
        <v>2517</v>
      </c>
      <c r="T7894" s="3">
        <f t="shared" si="247"/>
        <v>79.680000000000007</v>
      </c>
      <c r="U7894" s="3">
        <f>IF(AND(R7894&lt;&gt;"_U",N7894&lt;&gt;9999,N7894&lt;&gt;999,L7894&lt;&gt;"Median"),IFERROR(VLOOKUP(A7894,'TA Total'!A:P,16,0),"."),".")</f>
        <v>3159</v>
      </c>
    </row>
    <row r="7895" spans="1:21" x14ac:dyDescent="0.3">
      <c r="A7895" s="1" t="str">
        <f t="shared" si="246"/>
        <v>2023|Waimakariri District|$150,001-$200,000</v>
      </c>
      <c r="B7895" t="s">
        <v>18</v>
      </c>
      <c r="C7895" t="s">
        <v>19</v>
      </c>
      <c r="D7895" t="s">
        <v>20</v>
      </c>
      <c r="E7895" t="s">
        <v>21</v>
      </c>
      <c r="F7895">
        <v>2023</v>
      </c>
      <c r="G7895">
        <v>2023</v>
      </c>
      <c r="H7895">
        <v>59</v>
      </c>
      <c r="I7895" t="s">
        <v>149</v>
      </c>
      <c r="J7895">
        <v>99</v>
      </c>
      <c r="K7895" t="s">
        <v>23</v>
      </c>
      <c r="L7895">
        <v>7</v>
      </c>
      <c r="M7895" t="s">
        <v>43</v>
      </c>
      <c r="N7895">
        <v>3</v>
      </c>
      <c r="O7895" t="s">
        <v>25</v>
      </c>
      <c r="P7895">
        <v>321</v>
      </c>
      <c r="T7895" s="3">
        <f t="shared" si="247"/>
        <v>10.16</v>
      </c>
      <c r="U7895" s="3">
        <f>IF(AND(R7895&lt;&gt;"_U",N7895&lt;&gt;9999,N7895&lt;&gt;999,L7895&lt;&gt;"Median"),IFERROR(VLOOKUP(A7895,'TA Total'!A:P,16,0),"."),".")</f>
        <v>3159</v>
      </c>
    </row>
    <row r="7896" spans="1:21" x14ac:dyDescent="0.3">
      <c r="A7896" s="1" t="str">
        <f t="shared" si="246"/>
        <v>2023|Waimakariri District|$150,001-$200,000</v>
      </c>
      <c r="B7896" t="s">
        <v>18</v>
      </c>
      <c r="C7896" t="s">
        <v>19</v>
      </c>
      <c r="D7896" t="s">
        <v>20</v>
      </c>
      <c r="E7896" t="s">
        <v>21</v>
      </c>
      <c r="F7896">
        <v>2023</v>
      </c>
      <c r="G7896">
        <v>2023</v>
      </c>
      <c r="H7896">
        <v>59</v>
      </c>
      <c r="I7896" t="s">
        <v>149</v>
      </c>
      <c r="J7896">
        <v>99</v>
      </c>
      <c r="K7896" t="s">
        <v>23</v>
      </c>
      <c r="L7896">
        <v>7</v>
      </c>
      <c r="M7896" t="s">
        <v>43</v>
      </c>
      <c r="N7896">
        <v>7777</v>
      </c>
      <c r="O7896" t="s">
        <v>37</v>
      </c>
      <c r="P7896">
        <v>3159</v>
      </c>
      <c r="T7896" s="3">
        <f t="shared" si="247"/>
        <v>100</v>
      </c>
      <c r="U7896" s="3">
        <f>IF(AND(R7896&lt;&gt;"_U",N7896&lt;&gt;9999,N7896&lt;&gt;999,L7896&lt;&gt;"Median"),IFERROR(VLOOKUP(A7896,'TA Total'!A:P,16,0),"."),".")</f>
        <v>3159</v>
      </c>
    </row>
    <row r="7897" spans="1:21" x14ac:dyDescent="0.3">
      <c r="A7897" s="1" t="str">
        <f t="shared" si="246"/>
        <v>2023|Waimakariri District|$150,001-$200,000</v>
      </c>
      <c r="B7897" t="s">
        <v>18</v>
      </c>
      <c r="C7897" t="s">
        <v>19</v>
      </c>
      <c r="D7897" t="s">
        <v>20</v>
      </c>
      <c r="E7897" t="s">
        <v>21</v>
      </c>
      <c r="F7897">
        <v>2023</v>
      </c>
      <c r="G7897">
        <v>2023</v>
      </c>
      <c r="H7897">
        <v>59</v>
      </c>
      <c r="I7897" t="s">
        <v>149</v>
      </c>
      <c r="J7897">
        <v>99</v>
      </c>
      <c r="K7897" t="s">
        <v>23</v>
      </c>
      <c r="L7897">
        <v>7</v>
      </c>
      <c r="M7897" t="s">
        <v>43</v>
      </c>
      <c r="N7897">
        <v>9999</v>
      </c>
      <c r="O7897" t="s">
        <v>40</v>
      </c>
      <c r="P7897">
        <v>3159</v>
      </c>
      <c r="T7897" s="3" t="str">
        <f t="shared" si="247"/>
        <v>.</v>
      </c>
      <c r="U7897" s="3" t="str">
        <f>IF(AND(R7897&lt;&gt;"_U",N7897&lt;&gt;9999,N7897&lt;&gt;999,L7897&lt;&gt;"Median"),IFERROR(VLOOKUP(A7897,'TA Total'!A:P,16,0),"."),".")</f>
        <v>.</v>
      </c>
    </row>
    <row r="7898" spans="1:21" x14ac:dyDescent="0.3">
      <c r="A7898" s="1" t="str">
        <f t="shared" si="246"/>
        <v>2023|Waimakariri District|$200,001 or more</v>
      </c>
      <c r="B7898" t="s">
        <v>18</v>
      </c>
      <c r="C7898" t="s">
        <v>19</v>
      </c>
      <c r="D7898" t="s">
        <v>20</v>
      </c>
      <c r="E7898" t="s">
        <v>21</v>
      </c>
      <c r="F7898">
        <v>2023</v>
      </c>
      <c r="G7898">
        <v>2023</v>
      </c>
      <c r="H7898">
        <v>59</v>
      </c>
      <c r="I7898" t="s">
        <v>149</v>
      </c>
      <c r="J7898">
        <v>99</v>
      </c>
      <c r="K7898" t="s">
        <v>23</v>
      </c>
      <c r="L7898">
        <v>8</v>
      </c>
      <c r="M7898" t="s">
        <v>27</v>
      </c>
      <c r="N7898">
        <v>7777</v>
      </c>
      <c r="O7898" t="s">
        <v>37</v>
      </c>
      <c r="P7898">
        <v>2592</v>
      </c>
      <c r="T7898" s="3">
        <f t="shared" si="247"/>
        <v>100</v>
      </c>
      <c r="U7898" s="3">
        <f>IF(AND(R7898&lt;&gt;"_U",N7898&lt;&gt;9999,N7898&lt;&gt;999,L7898&lt;&gt;"Median"),IFERROR(VLOOKUP(A7898,'TA Total'!A:P,16,0),"."),".")</f>
        <v>2592</v>
      </c>
    </row>
    <row r="7899" spans="1:21" x14ac:dyDescent="0.3">
      <c r="A7899" s="1" t="str">
        <f t="shared" si="246"/>
        <v>2023|Waimakariri District|$200,001 or more</v>
      </c>
      <c r="B7899" t="s">
        <v>18</v>
      </c>
      <c r="C7899" t="s">
        <v>19</v>
      </c>
      <c r="D7899" t="s">
        <v>20</v>
      </c>
      <c r="E7899" t="s">
        <v>21</v>
      </c>
      <c r="F7899">
        <v>2023</v>
      </c>
      <c r="G7899">
        <v>2023</v>
      </c>
      <c r="H7899">
        <v>59</v>
      </c>
      <c r="I7899" t="s">
        <v>149</v>
      </c>
      <c r="J7899">
        <v>99</v>
      </c>
      <c r="K7899" t="s">
        <v>23</v>
      </c>
      <c r="L7899">
        <v>8</v>
      </c>
      <c r="M7899" t="s">
        <v>27</v>
      </c>
      <c r="N7899">
        <v>3</v>
      </c>
      <c r="O7899" t="s">
        <v>25</v>
      </c>
      <c r="P7899">
        <v>486</v>
      </c>
      <c r="T7899" s="3">
        <f t="shared" si="247"/>
        <v>18.75</v>
      </c>
      <c r="U7899" s="3">
        <f>IF(AND(R7899&lt;&gt;"_U",N7899&lt;&gt;9999,N7899&lt;&gt;999,L7899&lt;&gt;"Median"),IFERROR(VLOOKUP(A7899,'TA Total'!A:P,16,0),"."),".")</f>
        <v>2592</v>
      </c>
    </row>
    <row r="7900" spans="1:21" x14ac:dyDescent="0.3">
      <c r="A7900" s="1" t="str">
        <f t="shared" si="246"/>
        <v>2023|Waimakariri District|$200,001 or more</v>
      </c>
      <c r="B7900" t="s">
        <v>18</v>
      </c>
      <c r="C7900" t="s">
        <v>19</v>
      </c>
      <c r="D7900" t="s">
        <v>20</v>
      </c>
      <c r="E7900" t="s">
        <v>21</v>
      </c>
      <c r="F7900">
        <v>2023</v>
      </c>
      <c r="G7900">
        <v>2023</v>
      </c>
      <c r="H7900">
        <v>59</v>
      </c>
      <c r="I7900" t="s">
        <v>149</v>
      </c>
      <c r="J7900">
        <v>99</v>
      </c>
      <c r="K7900" t="s">
        <v>23</v>
      </c>
      <c r="L7900">
        <v>8</v>
      </c>
      <c r="M7900" t="s">
        <v>27</v>
      </c>
      <c r="N7900">
        <v>999</v>
      </c>
      <c r="O7900" t="s">
        <v>42</v>
      </c>
      <c r="P7900">
        <v>0</v>
      </c>
      <c r="T7900" s="3" t="str">
        <f t="shared" si="247"/>
        <v>.</v>
      </c>
      <c r="U7900" s="3" t="str">
        <f>IF(AND(R7900&lt;&gt;"_U",N7900&lt;&gt;9999,N7900&lt;&gt;999,L7900&lt;&gt;"Median"),IFERROR(VLOOKUP(A7900,'TA Total'!A:P,16,0),"."),".")</f>
        <v>.</v>
      </c>
    </row>
    <row r="7901" spans="1:21" x14ac:dyDescent="0.3">
      <c r="A7901" s="1" t="str">
        <f t="shared" si="246"/>
        <v>2023|Waimakariri District|$200,001 or more</v>
      </c>
      <c r="B7901" t="s">
        <v>18</v>
      </c>
      <c r="C7901" t="s">
        <v>19</v>
      </c>
      <c r="D7901" t="s">
        <v>20</v>
      </c>
      <c r="E7901" t="s">
        <v>21</v>
      </c>
      <c r="F7901">
        <v>2023</v>
      </c>
      <c r="G7901">
        <v>2023</v>
      </c>
      <c r="H7901">
        <v>59</v>
      </c>
      <c r="I7901" t="s">
        <v>149</v>
      </c>
      <c r="J7901">
        <v>99</v>
      </c>
      <c r="K7901" t="s">
        <v>23</v>
      </c>
      <c r="L7901">
        <v>8</v>
      </c>
      <c r="M7901" t="s">
        <v>27</v>
      </c>
      <c r="N7901">
        <v>2</v>
      </c>
      <c r="O7901" t="s">
        <v>28</v>
      </c>
      <c r="P7901">
        <v>186</v>
      </c>
      <c r="T7901" s="3">
        <f t="shared" si="247"/>
        <v>7.18</v>
      </c>
      <c r="U7901" s="3">
        <f>IF(AND(R7901&lt;&gt;"_U",N7901&lt;&gt;9999,N7901&lt;&gt;999,L7901&lt;&gt;"Median"),IFERROR(VLOOKUP(A7901,'TA Total'!A:P,16,0),"."),".")</f>
        <v>2592</v>
      </c>
    </row>
    <row r="7902" spans="1:21" x14ac:dyDescent="0.3">
      <c r="A7902" s="1" t="str">
        <f t="shared" si="246"/>
        <v>2023|Waimakariri District|$200,001 or more</v>
      </c>
      <c r="B7902" t="s">
        <v>18</v>
      </c>
      <c r="C7902" t="s">
        <v>19</v>
      </c>
      <c r="D7902" t="s">
        <v>20</v>
      </c>
      <c r="E7902" t="s">
        <v>21</v>
      </c>
      <c r="F7902">
        <v>2023</v>
      </c>
      <c r="G7902">
        <v>2023</v>
      </c>
      <c r="H7902">
        <v>59</v>
      </c>
      <c r="I7902" t="s">
        <v>149</v>
      </c>
      <c r="J7902">
        <v>99</v>
      </c>
      <c r="K7902" t="s">
        <v>23</v>
      </c>
      <c r="L7902">
        <v>8</v>
      </c>
      <c r="M7902" t="s">
        <v>27</v>
      </c>
      <c r="N7902">
        <v>1</v>
      </c>
      <c r="O7902" t="s">
        <v>33</v>
      </c>
      <c r="P7902">
        <v>1920</v>
      </c>
      <c r="T7902" s="3">
        <f t="shared" si="247"/>
        <v>74.069999999999993</v>
      </c>
      <c r="U7902" s="3">
        <f>IF(AND(R7902&lt;&gt;"_U",N7902&lt;&gt;9999,N7902&lt;&gt;999,L7902&lt;&gt;"Median"),IFERROR(VLOOKUP(A7902,'TA Total'!A:P,16,0),"."),".")</f>
        <v>2592</v>
      </c>
    </row>
    <row r="7903" spans="1:21" x14ac:dyDescent="0.3">
      <c r="A7903" s="1" t="str">
        <f t="shared" si="246"/>
        <v>2023|Waimakariri District|$200,001 or more</v>
      </c>
      <c r="B7903" t="s">
        <v>18</v>
      </c>
      <c r="C7903" t="s">
        <v>19</v>
      </c>
      <c r="D7903" t="s">
        <v>20</v>
      </c>
      <c r="E7903" t="s">
        <v>21</v>
      </c>
      <c r="F7903">
        <v>2023</v>
      </c>
      <c r="G7903">
        <v>2023</v>
      </c>
      <c r="H7903">
        <v>59</v>
      </c>
      <c r="I7903" t="s">
        <v>149</v>
      </c>
      <c r="J7903">
        <v>99</v>
      </c>
      <c r="K7903" t="s">
        <v>23</v>
      </c>
      <c r="L7903">
        <v>8</v>
      </c>
      <c r="M7903" t="s">
        <v>27</v>
      </c>
      <c r="N7903">
        <v>9999</v>
      </c>
      <c r="O7903" t="s">
        <v>40</v>
      </c>
      <c r="P7903">
        <v>2592</v>
      </c>
      <c r="T7903" s="3" t="str">
        <f t="shared" si="247"/>
        <v>.</v>
      </c>
      <c r="U7903" s="3" t="str">
        <f>IF(AND(R7903&lt;&gt;"_U",N7903&lt;&gt;9999,N7903&lt;&gt;999,L7903&lt;&gt;"Median"),IFERROR(VLOOKUP(A7903,'TA Total'!A:P,16,0),"."),".")</f>
        <v>.</v>
      </c>
    </row>
    <row r="7904" spans="1:21" x14ac:dyDescent="0.3">
      <c r="A7904" s="1" t="str">
        <f t="shared" si="246"/>
        <v>2023|Waimakariri District|Total stated - total household income</v>
      </c>
      <c r="B7904" t="s">
        <v>18</v>
      </c>
      <c r="C7904" t="s">
        <v>19</v>
      </c>
      <c r="D7904" t="s">
        <v>20</v>
      </c>
      <c r="E7904" t="s">
        <v>21</v>
      </c>
      <c r="F7904">
        <v>2023</v>
      </c>
      <c r="G7904">
        <v>2023</v>
      </c>
      <c r="H7904">
        <v>59</v>
      </c>
      <c r="I7904" t="s">
        <v>149</v>
      </c>
      <c r="J7904">
        <v>99</v>
      </c>
      <c r="K7904" t="s">
        <v>23</v>
      </c>
      <c r="L7904">
        <v>77</v>
      </c>
      <c r="M7904" t="s">
        <v>32</v>
      </c>
      <c r="N7904">
        <v>9999</v>
      </c>
      <c r="O7904" t="s">
        <v>40</v>
      </c>
      <c r="P7904">
        <v>24807</v>
      </c>
      <c r="T7904" s="3" t="str">
        <f t="shared" si="247"/>
        <v>.</v>
      </c>
      <c r="U7904" s="3" t="str">
        <f>IF(AND(R7904&lt;&gt;"_U",N7904&lt;&gt;9999,N7904&lt;&gt;999,L7904&lt;&gt;"Median"),IFERROR(VLOOKUP(A7904,'TA Total'!A:P,16,0),"."),".")</f>
        <v>.</v>
      </c>
    </row>
    <row r="7905" spans="1:21" x14ac:dyDescent="0.3">
      <c r="A7905" s="1" t="str">
        <f t="shared" si="246"/>
        <v>2023|Waimakariri District|Total stated - total household income</v>
      </c>
      <c r="B7905" t="s">
        <v>18</v>
      </c>
      <c r="C7905" t="s">
        <v>19</v>
      </c>
      <c r="D7905" t="s">
        <v>20</v>
      </c>
      <c r="E7905" t="s">
        <v>21</v>
      </c>
      <c r="F7905">
        <v>2023</v>
      </c>
      <c r="G7905">
        <v>2023</v>
      </c>
      <c r="H7905">
        <v>59</v>
      </c>
      <c r="I7905" t="s">
        <v>149</v>
      </c>
      <c r="J7905">
        <v>99</v>
      </c>
      <c r="K7905" t="s">
        <v>23</v>
      </c>
      <c r="L7905">
        <v>77</v>
      </c>
      <c r="M7905" t="s">
        <v>32</v>
      </c>
      <c r="N7905">
        <v>1</v>
      </c>
      <c r="O7905" t="s">
        <v>33</v>
      </c>
      <c r="P7905">
        <v>17853</v>
      </c>
      <c r="T7905" s="3">
        <f t="shared" si="247"/>
        <v>71.97</v>
      </c>
      <c r="U7905" s="3">
        <f>IF(AND(R7905&lt;&gt;"_U",N7905&lt;&gt;9999,N7905&lt;&gt;999,L7905&lt;&gt;"Median"),IFERROR(VLOOKUP(A7905,'TA Total'!A:P,16,0),"."),".")</f>
        <v>24807</v>
      </c>
    </row>
    <row r="7906" spans="1:21" x14ac:dyDescent="0.3">
      <c r="A7906" s="1" t="str">
        <f t="shared" si="246"/>
        <v>2023|Waimakariri District|Total stated - total household income</v>
      </c>
      <c r="B7906" t="s">
        <v>18</v>
      </c>
      <c r="C7906" t="s">
        <v>19</v>
      </c>
      <c r="D7906" t="s">
        <v>20</v>
      </c>
      <c r="E7906" t="s">
        <v>21</v>
      </c>
      <c r="F7906">
        <v>2023</v>
      </c>
      <c r="G7906">
        <v>2023</v>
      </c>
      <c r="H7906">
        <v>59</v>
      </c>
      <c r="I7906" t="s">
        <v>149</v>
      </c>
      <c r="J7906">
        <v>99</v>
      </c>
      <c r="K7906" t="s">
        <v>23</v>
      </c>
      <c r="L7906">
        <v>77</v>
      </c>
      <c r="M7906" t="s">
        <v>32</v>
      </c>
      <c r="N7906">
        <v>7777</v>
      </c>
      <c r="O7906" t="s">
        <v>37</v>
      </c>
      <c r="P7906">
        <v>24807</v>
      </c>
      <c r="T7906" s="3">
        <f t="shared" si="247"/>
        <v>100</v>
      </c>
      <c r="U7906" s="3">
        <f>IF(AND(R7906&lt;&gt;"_U",N7906&lt;&gt;9999,N7906&lt;&gt;999,L7906&lt;&gt;"Median"),IFERROR(VLOOKUP(A7906,'TA Total'!A:P,16,0),"."),".")</f>
        <v>24807</v>
      </c>
    </row>
    <row r="7907" spans="1:21" x14ac:dyDescent="0.3">
      <c r="A7907" s="1" t="str">
        <f t="shared" si="246"/>
        <v>2023|Waimakariri District|Total stated - total household income</v>
      </c>
      <c r="B7907" t="s">
        <v>18</v>
      </c>
      <c r="C7907" t="s">
        <v>19</v>
      </c>
      <c r="D7907" t="s">
        <v>20</v>
      </c>
      <c r="E7907" t="s">
        <v>21</v>
      </c>
      <c r="F7907">
        <v>2023</v>
      </c>
      <c r="G7907">
        <v>2023</v>
      </c>
      <c r="H7907">
        <v>59</v>
      </c>
      <c r="I7907" t="s">
        <v>149</v>
      </c>
      <c r="J7907">
        <v>99</v>
      </c>
      <c r="K7907" t="s">
        <v>23</v>
      </c>
      <c r="L7907">
        <v>77</v>
      </c>
      <c r="M7907" t="s">
        <v>32</v>
      </c>
      <c r="N7907">
        <v>999</v>
      </c>
      <c r="O7907" t="s">
        <v>42</v>
      </c>
      <c r="P7907">
        <v>0</v>
      </c>
      <c r="T7907" s="3" t="str">
        <f t="shared" si="247"/>
        <v>.</v>
      </c>
      <c r="U7907" s="3" t="str">
        <f>IF(AND(R7907&lt;&gt;"_U",N7907&lt;&gt;9999,N7907&lt;&gt;999,L7907&lt;&gt;"Median"),IFERROR(VLOOKUP(A7907,'TA Total'!A:P,16,0),"."),".")</f>
        <v>.</v>
      </c>
    </row>
    <row r="7908" spans="1:21" x14ac:dyDescent="0.3">
      <c r="A7908" s="1" t="str">
        <f t="shared" si="246"/>
        <v>2023|Waimakariri District|Total stated - total household income</v>
      </c>
      <c r="B7908" t="s">
        <v>18</v>
      </c>
      <c r="C7908" t="s">
        <v>19</v>
      </c>
      <c r="D7908" t="s">
        <v>20</v>
      </c>
      <c r="E7908" t="s">
        <v>21</v>
      </c>
      <c r="F7908">
        <v>2023</v>
      </c>
      <c r="G7908">
        <v>2023</v>
      </c>
      <c r="H7908">
        <v>59</v>
      </c>
      <c r="I7908" t="s">
        <v>149</v>
      </c>
      <c r="J7908">
        <v>99</v>
      </c>
      <c r="K7908" t="s">
        <v>23</v>
      </c>
      <c r="L7908">
        <v>77</v>
      </c>
      <c r="M7908" t="s">
        <v>32</v>
      </c>
      <c r="N7908">
        <v>3</v>
      </c>
      <c r="O7908" t="s">
        <v>25</v>
      </c>
      <c r="P7908">
        <v>2658</v>
      </c>
      <c r="T7908" s="3">
        <f t="shared" si="247"/>
        <v>10.71</v>
      </c>
      <c r="U7908" s="3">
        <f>IF(AND(R7908&lt;&gt;"_U",N7908&lt;&gt;9999,N7908&lt;&gt;999,L7908&lt;&gt;"Median"),IFERROR(VLOOKUP(A7908,'TA Total'!A:P,16,0),"."),".")</f>
        <v>24807</v>
      </c>
    </row>
    <row r="7909" spans="1:21" x14ac:dyDescent="0.3">
      <c r="A7909" s="1" t="str">
        <f t="shared" si="246"/>
        <v>2023|Waimakariri District|Total stated - total household income</v>
      </c>
      <c r="B7909" t="s">
        <v>18</v>
      </c>
      <c r="C7909" t="s">
        <v>19</v>
      </c>
      <c r="D7909" t="s">
        <v>20</v>
      </c>
      <c r="E7909" t="s">
        <v>21</v>
      </c>
      <c r="F7909">
        <v>2023</v>
      </c>
      <c r="G7909">
        <v>2023</v>
      </c>
      <c r="H7909">
        <v>59</v>
      </c>
      <c r="I7909" t="s">
        <v>149</v>
      </c>
      <c r="J7909">
        <v>99</v>
      </c>
      <c r="K7909" t="s">
        <v>23</v>
      </c>
      <c r="L7909">
        <v>77</v>
      </c>
      <c r="M7909" t="s">
        <v>32</v>
      </c>
      <c r="N7909">
        <v>2</v>
      </c>
      <c r="O7909" t="s">
        <v>28</v>
      </c>
      <c r="P7909">
        <v>4296</v>
      </c>
      <c r="T7909" s="3">
        <f t="shared" si="247"/>
        <v>17.32</v>
      </c>
      <c r="U7909" s="3">
        <f>IF(AND(R7909&lt;&gt;"_U",N7909&lt;&gt;9999,N7909&lt;&gt;999,L7909&lt;&gt;"Median"),IFERROR(VLOOKUP(A7909,'TA Total'!A:P,16,0),"."),".")</f>
        <v>24807</v>
      </c>
    </row>
    <row r="7910" spans="1:21" x14ac:dyDescent="0.3">
      <c r="A7910" s="1" t="str">
        <f t="shared" si="246"/>
        <v>2023|Waimakariri District|Total - total household income</v>
      </c>
      <c r="B7910" t="s">
        <v>18</v>
      </c>
      <c r="C7910" t="s">
        <v>19</v>
      </c>
      <c r="D7910" t="s">
        <v>20</v>
      </c>
      <c r="E7910" t="s">
        <v>21</v>
      </c>
      <c r="F7910">
        <v>2023</v>
      </c>
      <c r="G7910">
        <v>2023</v>
      </c>
      <c r="H7910">
        <v>59</v>
      </c>
      <c r="I7910" t="s">
        <v>149</v>
      </c>
      <c r="J7910">
        <v>99</v>
      </c>
      <c r="K7910" t="s">
        <v>23</v>
      </c>
      <c r="L7910">
        <v>99</v>
      </c>
      <c r="M7910" t="s">
        <v>48</v>
      </c>
      <c r="N7910">
        <v>9999</v>
      </c>
      <c r="O7910" t="s">
        <v>40</v>
      </c>
      <c r="P7910">
        <v>25401</v>
      </c>
      <c r="T7910" s="3" t="str">
        <f t="shared" si="247"/>
        <v>.</v>
      </c>
      <c r="U7910" s="3" t="str">
        <f>IF(AND(R7910&lt;&gt;"_U",N7910&lt;&gt;9999,N7910&lt;&gt;999,L7910&lt;&gt;"Median"),IFERROR(VLOOKUP(A7910,'TA Total'!A:P,16,0),"."),".")</f>
        <v>.</v>
      </c>
    </row>
    <row r="7911" spans="1:21" x14ac:dyDescent="0.3">
      <c r="A7911" s="1" t="str">
        <f t="shared" si="246"/>
        <v>2023|Waimakariri District|Total - total household income</v>
      </c>
      <c r="B7911" t="s">
        <v>18</v>
      </c>
      <c r="C7911" t="s">
        <v>19</v>
      </c>
      <c r="D7911" t="s">
        <v>20</v>
      </c>
      <c r="E7911" t="s">
        <v>21</v>
      </c>
      <c r="F7911">
        <v>2023</v>
      </c>
      <c r="G7911">
        <v>2023</v>
      </c>
      <c r="H7911">
        <v>59</v>
      </c>
      <c r="I7911" t="s">
        <v>149</v>
      </c>
      <c r="J7911">
        <v>99</v>
      </c>
      <c r="K7911" t="s">
        <v>23</v>
      </c>
      <c r="L7911">
        <v>99</v>
      </c>
      <c r="M7911" t="s">
        <v>48</v>
      </c>
      <c r="N7911">
        <v>999</v>
      </c>
      <c r="O7911" t="s">
        <v>42</v>
      </c>
      <c r="P7911">
        <v>0</v>
      </c>
      <c r="T7911" s="3" t="str">
        <f t="shared" si="247"/>
        <v>.</v>
      </c>
      <c r="U7911" s="3" t="str">
        <f>IF(AND(R7911&lt;&gt;"_U",N7911&lt;&gt;9999,N7911&lt;&gt;999,L7911&lt;&gt;"Median"),IFERROR(VLOOKUP(A7911,'TA Total'!A:P,16,0),"."),".")</f>
        <v>.</v>
      </c>
    </row>
    <row r="7912" spans="1:21" x14ac:dyDescent="0.3">
      <c r="A7912" s="1" t="str">
        <f t="shared" si="246"/>
        <v>2023|Waimakariri District|Total - total household income</v>
      </c>
      <c r="B7912" t="s">
        <v>18</v>
      </c>
      <c r="C7912" t="s">
        <v>19</v>
      </c>
      <c r="D7912" t="s">
        <v>20</v>
      </c>
      <c r="E7912" t="s">
        <v>21</v>
      </c>
      <c r="F7912">
        <v>2023</v>
      </c>
      <c r="G7912">
        <v>2023</v>
      </c>
      <c r="H7912">
        <v>59</v>
      </c>
      <c r="I7912" t="s">
        <v>149</v>
      </c>
      <c r="J7912">
        <v>99</v>
      </c>
      <c r="K7912" t="s">
        <v>23</v>
      </c>
      <c r="L7912">
        <v>99</v>
      </c>
      <c r="M7912" t="s">
        <v>48</v>
      </c>
      <c r="N7912">
        <v>2</v>
      </c>
      <c r="O7912" t="s">
        <v>28</v>
      </c>
      <c r="P7912">
        <v>4530</v>
      </c>
      <c r="T7912" s="3">
        <f t="shared" si="247"/>
        <v>17.829999999999998</v>
      </c>
      <c r="U7912" s="3">
        <f>IF(AND(R7912&lt;&gt;"_U",N7912&lt;&gt;9999,N7912&lt;&gt;999,L7912&lt;&gt;"Median"),IFERROR(VLOOKUP(A7912,'TA Total'!A:P,16,0),"."),".")</f>
        <v>25401</v>
      </c>
    </row>
    <row r="7913" spans="1:21" x14ac:dyDescent="0.3">
      <c r="A7913" s="1" t="str">
        <f t="shared" si="246"/>
        <v>2023|Waimakariri District|Total - total household income</v>
      </c>
      <c r="B7913" t="s">
        <v>18</v>
      </c>
      <c r="C7913" t="s">
        <v>19</v>
      </c>
      <c r="D7913" t="s">
        <v>20</v>
      </c>
      <c r="E7913" t="s">
        <v>21</v>
      </c>
      <c r="F7913">
        <v>2023</v>
      </c>
      <c r="G7913">
        <v>2023</v>
      </c>
      <c r="H7913">
        <v>59</v>
      </c>
      <c r="I7913" t="s">
        <v>149</v>
      </c>
      <c r="J7913">
        <v>99</v>
      </c>
      <c r="K7913" t="s">
        <v>23</v>
      </c>
      <c r="L7913">
        <v>99</v>
      </c>
      <c r="M7913" t="s">
        <v>48</v>
      </c>
      <c r="N7913">
        <v>1</v>
      </c>
      <c r="O7913" t="s">
        <v>33</v>
      </c>
      <c r="P7913">
        <v>18177</v>
      </c>
      <c r="T7913" s="3">
        <f t="shared" si="247"/>
        <v>71.56</v>
      </c>
      <c r="U7913" s="3">
        <f>IF(AND(R7913&lt;&gt;"_U",N7913&lt;&gt;9999,N7913&lt;&gt;999,L7913&lt;&gt;"Median"),IFERROR(VLOOKUP(A7913,'TA Total'!A:P,16,0),"."),".")</f>
        <v>25401</v>
      </c>
    </row>
    <row r="7914" spans="1:21" x14ac:dyDescent="0.3">
      <c r="A7914" s="1" t="str">
        <f t="shared" si="246"/>
        <v>2023|Waimakariri District|Total - total household income</v>
      </c>
      <c r="B7914" t="s">
        <v>18</v>
      </c>
      <c r="C7914" t="s">
        <v>19</v>
      </c>
      <c r="D7914" t="s">
        <v>20</v>
      </c>
      <c r="E7914" t="s">
        <v>21</v>
      </c>
      <c r="F7914">
        <v>2023</v>
      </c>
      <c r="G7914">
        <v>2023</v>
      </c>
      <c r="H7914">
        <v>59</v>
      </c>
      <c r="I7914" t="s">
        <v>149</v>
      </c>
      <c r="J7914">
        <v>99</v>
      </c>
      <c r="K7914" t="s">
        <v>23</v>
      </c>
      <c r="L7914">
        <v>99</v>
      </c>
      <c r="M7914" t="s">
        <v>48</v>
      </c>
      <c r="N7914">
        <v>3</v>
      </c>
      <c r="O7914" t="s">
        <v>25</v>
      </c>
      <c r="P7914">
        <v>2694</v>
      </c>
      <c r="T7914" s="3">
        <f t="shared" si="247"/>
        <v>10.61</v>
      </c>
      <c r="U7914" s="3">
        <f>IF(AND(R7914&lt;&gt;"_U",N7914&lt;&gt;9999,N7914&lt;&gt;999,L7914&lt;&gt;"Median"),IFERROR(VLOOKUP(A7914,'TA Total'!A:P,16,0),"."),".")</f>
        <v>25401</v>
      </c>
    </row>
    <row r="7915" spans="1:21" x14ac:dyDescent="0.3">
      <c r="A7915" s="1" t="str">
        <f t="shared" si="246"/>
        <v>2023|Waimakariri District|Total - total household income</v>
      </c>
      <c r="B7915" t="s">
        <v>18</v>
      </c>
      <c r="C7915" t="s">
        <v>19</v>
      </c>
      <c r="D7915" t="s">
        <v>20</v>
      </c>
      <c r="E7915" t="s">
        <v>21</v>
      </c>
      <c r="F7915">
        <v>2023</v>
      </c>
      <c r="G7915">
        <v>2023</v>
      </c>
      <c r="H7915">
        <v>59</v>
      </c>
      <c r="I7915" t="s">
        <v>149</v>
      </c>
      <c r="J7915">
        <v>99</v>
      </c>
      <c r="K7915" t="s">
        <v>23</v>
      </c>
      <c r="L7915">
        <v>99</v>
      </c>
      <c r="M7915" t="s">
        <v>48</v>
      </c>
      <c r="N7915">
        <v>7777</v>
      </c>
      <c r="O7915" t="s">
        <v>37</v>
      </c>
      <c r="P7915">
        <v>25401</v>
      </c>
      <c r="T7915" s="3">
        <f t="shared" si="247"/>
        <v>100</v>
      </c>
      <c r="U7915" s="3">
        <f>IF(AND(R7915&lt;&gt;"_U",N7915&lt;&gt;9999,N7915&lt;&gt;999,L7915&lt;&gt;"Median"),IFERROR(VLOOKUP(A7915,'TA Total'!A:P,16,0),"."),".")</f>
        <v>25401</v>
      </c>
    </row>
    <row r="7916" spans="1:21" x14ac:dyDescent="0.3">
      <c r="A7916" s="1" t="str">
        <f t="shared" si="246"/>
        <v>2023|Waimakariri District|Median ($) - total household income</v>
      </c>
      <c r="B7916" t="s">
        <v>18</v>
      </c>
      <c r="C7916" t="s">
        <v>19</v>
      </c>
      <c r="D7916" t="s">
        <v>20</v>
      </c>
      <c r="E7916" t="s">
        <v>21</v>
      </c>
      <c r="F7916">
        <v>2023</v>
      </c>
      <c r="G7916">
        <v>2023</v>
      </c>
      <c r="H7916">
        <v>59</v>
      </c>
      <c r="I7916" t="s">
        <v>149</v>
      </c>
      <c r="J7916">
        <v>99</v>
      </c>
      <c r="K7916" t="s">
        <v>23</v>
      </c>
      <c r="L7916" t="s">
        <v>56</v>
      </c>
      <c r="M7916" t="s">
        <v>57</v>
      </c>
      <c r="N7916">
        <v>2</v>
      </c>
      <c r="O7916" t="s">
        <v>28</v>
      </c>
      <c r="P7916">
        <v>65900</v>
      </c>
      <c r="T7916" s="3" t="str">
        <f t="shared" si="247"/>
        <v>.</v>
      </c>
      <c r="U7916" s="3" t="str">
        <f>IF(AND(R7916&lt;&gt;"_U",N7916&lt;&gt;9999,N7916&lt;&gt;999,L7916&lt;&gt;"Median"),IFERROR(VLOOKUP(A7916,'TA Total'!A:P,16,0),"."),".")</f>
        <v>.</v>
      </c>
    </row>
    <row r="7917" spans="1:21" x14ac:dyDescent="0.3">
      <c r="A7917" s="1" t="str">
        <f t="shared" si="246"/>
        <v>2023|Waimakariri District|Median ($) - total household income</v>
      </c>
      <c r="B7917" t="s">
        <v>18</v>
      </c>
      <c r="C7917" t="s">
        <v>19</v>
      </c>
      <c r="D7917" t="s">
        <v>20</v>
      </c>
      <c r="E7917" t="s">
        <v>21</v>
      </c>
      <c r="F7917">
        <v>2023</v>
      </c>
      <c r="G7917">
        <v>2023</v>
      </c>
      <c r="H7917">
        <v>59</v>
      </c>
      <c r="I7917" t="s">
        <v>149</v>
      </c>
      <c r="J7917">
        <v>99</v>
      </c>
      <c r="K7917" t="s">
        <v>23</v>
      </c>
      <c r="L7917" t="s">
        <v>56</v>
      </c>
      <c r="M7917" t="s">
        <v>57</v>
      </c>
      <c r="N7917">
        <v>7777</v>
      </c>
      <c r="O7917" t="s">
        <v>37</v>
      </c>
      <c r="P7917">
        <v>91200</v>
      </c>
      <c r="T7917" s="3" t="str">
        <f t="shared" si="247"/>
        <v>.</v>
      </c>
      <c r="U7917" s="3" t="str">
        <f>IF(AND(R7917&lt;&gt;"_U",N7917&lt;&gt;9999,N7917&lt;&gt;999,L7917&lt;&gt;"Median"),IFERROR(VLOOKUP(A7917,'TA Total'!A:P,16,0),"."),".")</f>
        <v>.</v>
      </c>
    </row>
    <row r="7918" spans="1:21" x14ac:dyDescent="0.3">
      <c r="A7918" s="1" t="str">
        <f t="shared" si="246"/>
        <v>2023|Waimakariri District|Median ($) - total household income</v>
      </c>
      <c r="B7918" t="s">
        <v>18</v>
      </c>
      <c r="C7918" t="s">
        <v>19</v>
      </c>
      <c r="D7918" t="s">
        <v>20</v>
      </c>
      <c r="E7918" t="s">
        <v>21</v>
      </c>
      <c r="F7918">
        <v>2023</v>
      </c>
      <c r="G7918">
        <v>2023</v>
      </c>
      <c r="H7918">
        <v>59</v>
      </c>
      <c r="I7918" t="s">
        <v>149</v>
      </c>
      <c r="J7918">
        <v>99</v>
      </c>
      <c r="K7918" t="s">
        <v>23</v>
      </c>
      <c r="L7918" t="s">
        <v>56</v>
      </c>
      <c r="M7918" t="s">
        <v>57</v>
      </c>
      <c r="N7918">
        <v>9999</v>
      </c>
      <c r="O7918" t="s">
        <v>40</v>
      </c>
      <c r="P7918">
        <v>91200</v>
      </c>
      <c r="T7918" s="3" t="str">
        <f t="shared" si="247"/>
        <v>.</v>
      </c>
      <c r="U7918" s="3" t="str">
        <f>IF(AND(R7918&lt;&gt;"_U",N7918&lt;&gt;9999,N7918&lt;&gt;999,L7918&lt;&gt;"Median"),IFERROR(VLOOKUP(A7918,'TA Total'!A:P,16,0),"."),".")</f>
        <v>.</v>
      </c>
    </row>
    <row r="7919" spans="1:21" x14ac:dyDescent="0.3">
      <c r="A7919" s="1" t="str">
        <f t="shared" si="246"/>
        <v>2023|Waimakariri District|Median ($) - total household income</v>
      </c>
      <c r="B7919" t="s">
        <v>18</v>
      </c>
      <c r="C7919" t="s">
        <v>19</v>
      </c>
      <c r="D7919" t="s">
        <v>20</v>
      </c>
      <c r="E7919" t="s">
        <v>21</v>
      </c>
      <c r="F7919">
        <v>2023</v>
      </c>
      <c r="G7919">
        <v>2023</v>
      </c>
      <c r="H7919">
        <v>59</v>
      </c>
      <c r="I7919" t="s">
        <v>149</v>
      </c>
      <c r="J7919">
        <v>99</v>
      </c>
      <c r="K7919" t="s">
        <v>23</v>
      </c>
      <c r="L7919" t="s">
        <v>56</v>
      </c>
      <c r="M7919" t="s">
        <v>57</v>
      </c>
      <c r="N7919">
        <v>1</v>
      </c>
      <c r="O7919" t="s">
        <v>33</v>
      </c>
      <c r="P7919">
        <v>98400</v>
      </c>
      <c r="T7919" s="3" t="str">
        <f t="shared" si="247"/>
        <v>.</v>
      </c>
      <c r="U7919" s="3" t="str">
        <f>IF(AND(R7919&lt;&gt;"_U",N7919&lt;&gt;9999,N7919&lt;&gt;999,L7919&lt;&gt;"Median"),IFERROR(VLOOKUP(A7919,'TA Total'!A:P,16,0),"."),".")</f>
        <v>.</v>
      </c>
    </row>
    <row r="7920" spans="1:21" x14ac:dyDescent="0.3">
      <c r="A7920" s="1" t="str">
        <f t="shared" si="246"/>
        <v>2023|Waimakariri District|Median ($) - total household income</v>
      </c>
      <c r="B7920" t="s">
        <v>18</v>
      </c>
      <c r="C7920" t="s">
        <v>19</v>
      </c>
      <c r="D7920" t="s">
        <v>20</v>
      </c>
      <c r="E7920" t="s">
        <v>21</v>
      </c>
      <c r="F7920">
        <v>2023</v>
      </c>
      <c r="G7920">
        <v>2023</v>
      </c>
      <c r="H7920">
        <v>59</v>
      </c>
      <c r="I7920" t="s">
        <v>149</v>
      </c>
      <c r="J7920">
        <v>99</v>
      </c>
      <c r="K7920" t="s">
        <v>23</v>
      </c>
      <c r="L7920" t="s">
        <v>56</v>
      </c>
      <c r="M7920" t="s">
        <v>57</v>
      </c>
      <c r="N7920">
        <v>999</v>
      </c>
      <c r="O7920" t="s">
        <v>42</v>
      </c>
      <c r="R7920" t="s">
        <v>61</v>
      </c>
      <c r="S7920" t="s">
        <v>62</v>
      </c>
      <c r="T7920" s="3" t="str">
        <f t="shared" si="247"/>
        <v>.</v>
      </c>
      <c r="U7920" s="3" t="str">
        <f>IF(AND(R7920&lt;&gt;"_U",N7920&lt;&gt;9999,N7920&lt;&gt;999,L7920&lt;&gt;"Median"),IFERROR(VLOOKUP(A7920,'TA Total'!A:P,16,0),"."),".")</f>
        <v>.</v>
      </c>
    </row>
    <row r="7921" spans="1:21" x14ac:dyDescent="0.3">
      <c r="A7921" s="1" t="str">
        <f t="shared" si="246"/>
        <v>2023|Waimakariri District|Median ($) - total household income</v>
      </c>
      <c r="B7921" t="s">
        <v>18</v>
      </c>
      <c r="C7921" t="s">
        <v>19</v>
      </c>
      <c r="D7921" t="s">
        <v>20</v>
      </c>
      <c r="E7921" t="s">
        <v>21</v>
      </c>
      <c r="F7921">
        <v>2023</v>
      </c>
      <c r="G7921">
        <v>2023</v>
      </c>
      <c r="H7921">
        <v>59</v>
      </c>
      <c r="I7921" t="s">
        <v>149</v>
      </c>
      <c r="J7921">
        <v>99</v>
      </c>
      <c r="K7921" t="s">
        <v>23</v>
      </c>
      <c r="L7921" t="s">
        <v>56</v>
      </c>
      <c r="M7921" t="s">
        <v>57</v>
      </c>
      <c r="N7921">
        <v>3</v>
      </c>
      <c r="O7921" t="s">
        <v>25</v>
      </c>
      <c r="P7921">
        <v>94400</v>
      </c>
      <c r="T7921" s="3" t="str">
        <f t="shared" si="247"/>
        <v>.</v>
      </c>
      <c r="U7921" s="3" t="str">
        <f>IF(AND(R7921&lt;&gt;"_U",N7921&lt;&gt;9999,N7921&lt;&gt;999,L7921&lt;&gt;"Median"),IFERROR(VLOOKUP(A7921,'TA Total'!A:P,16,0),"."),".")</f>
        <v>.</v>
      </c>
    </row>
    <row r="7922" spans="1:21" x14ac:dyDescent="0.3">
      <c r="A7922" s="1" t="str">
        <f t="shared" si="246"/>
        <v>2023|Christchurch City|$20,000 or less</v>
      </c>
      <c r="B7922" t="s">
        <v>18</v>
      </c>
      <c r="C7922" t="s">
        <v>19</v>
      </c>
      <c r="D7922" t="s">
        <v>20</v>
      </c>
      <c r="E7922" t="s">
        <v>21</v>
      </c>
      <c r="F7922">
        <v>2023</v>
      </c>
      <c r="G7922">
        <v>2023</v>
      </c>
      <c r="H7922">
        <v>60</v>
      </c>
      <c r="I7922" t="s">
        <v>119</v>
      </c>
      <c r="J7922">
        <v>99</v>
      </c>
      <c r="K7922" t="s">
        <v>23</v>
      </c>
      <c r="L7922">
        <v>1</v>
      </c>
      <c r="M7922" t="s">
        <v>39</v>
      </c>
      <c r="N7922">
        <v>3</v>
      </c>
      <c r="O7922" t="s">
        <v>25</v>
      </c>
      <c r="P7922">
        <v>576</v>
      </c>
      <c r="T7922" s="3">
        <f t="shared" si="247"/>
        <v>6.55</v>
      </c>
      <c r="U7922" s="3">
        <f>IF(AND(R7922&lt;&gt;"_U",N7922&lt;&gt;9999,N7922&lt;&gt;999,L7922&lt;&gt;"Median"),IFERROR(VLOOKUP(A7922,'TA Total'!A:P,16,0),"."),".")</f>
        <v>8790</v>
      </c>
    </row>
    <row r="7923" spans="1:21" x14ac:dyDescent="0.3">
      <c r="A7923" s="1" t="str">
        <f t="shared" si="246"/>
        <v>2023|Christchurch City|$20,000 or less</v>
      </c>
      <c r="B7923" t="s">
        <v>18</v>
      </c>
      <c r="C7923" t="s">
        <v>19</v>
      </c>
      <c r="D7923" t="s">
        <v>20</v>
      </c>
      <c r="E7923" t="s">
        <v>21</v>
      </c>
      <c r="F7923">
        <v>2023</v>
      </c>
      <c r="G7923">
        <v>2023</v>
      </c>
      <c r="H7923">
        <v>60</v>
      </c>
      <c r="I7923" t="s">
        <v>119</v>
      </c>
      <c r="J7923">
        <v>99</v>
      </c>
      <c r="K7923" t="s">
        <v>23</v>
      </c>
      <c r="L7923">
        <v>1</v>
      </c>
      <c r="M7923" t="s">
        <v>39</v>
      </c>
      <c r="N7923">
        <v>7777</v>
      </c>
      <c r="O7923" t="s">
        <v>37</v>
      </c>
      <c r="P7923">
        <v>8790</v>
      </c>
      <c r="T7923" s="3">
        <f t="shared" si="247"/>
        <v>100</v>
      </c>
      <c r="U7923" s="3">
        <f>IF(AND(R7923&lt;&gt;"_U",N7923&lt;&gt;9999,N7923&lt;&gt;999,L7923&lt;&gt;"Median"),IFERROR(VLOOKUP(A7923,'TA Total'!A:P,16,0),"."),".")</f>
        <v>8790</v>
      </c>
    </row>
    <row r="7924" spans="1:21" x14ac:dyDescent="0.3">
      <c r="A7924" s="1" t="str">
        <f t="shared" si="246"/>
        <v>2023|Christchurch City|$20,000 or less</v>
      </c>
      <c r="B7924" t="s">
        <v>18</v>
      </c>
      <c r="C7924" t="s">
        <v>19</v>
      </c>
      <c r="D7924" t="s">
        <v>20</v>
      </c>
      <c r="E7924" t="s">
        <v>21</v>
      </c>
      <c r="F7924">
        <v>2023</v>
      </c>
      <c r="G7924">
        <v>2023</v>
      </c>
      <c r="H7924">
        <v>60</v>
      </c>
      <c r="I7924" t="s">
        <v>119</v>
      </c>
      <c r="J7924">
        <v>99</v>
      </c>
      <c r="K7924" t="s">
        <v>23</v>
      </c>
      <c r="L7924">
        <v>1</v>
      </c>
      <c r="M7924" t="s">
        <v>39</v>
      </c>
      <c r="N7924">
        <v>999</v>
      </c>
      <c r="O7924" t="s">
        <v>42</v>
      </c>
      <c r="P7924">
        <v>12</v>
      </c>
      <c r="T7924" s="3" t="str">
        <f t="shared" si="247"/>
        <v>.</v>
      </c>
      <c r="U7924" s="3" t="str">
        <f>IF(AND(R7924&lt;&gt;"_U",N7924&lt;&gt;9999,N7924&lt;&gt;999,L7924&lt;&gt;"Median"),IFERROR(VLOOKUP(A7924,'TA Total'!A:P,16,0),"."),".")</f>
        <v>.</v>
      </c>
    </row>
    <row r="7925" spans="1:21" x14ac:dyDescent="0.3">
      <c r="A7925" s="1" t="str">
        <f t="shared" si="246"/>
        <v>2023|Christchurch City|$20,000 or less</v>
      </c>
      <c r="B7925" t="s">
        <v>18</v>
      </c>
      <c r="C7925" t="s">
        <v>19</v>
      </c>
      <c r="D7925" t="s">
        <v>20</v>
      </c>
      <c r="E7925" t="s">
        <v>21</v>
      </c>
      <c r="F7925">
        <v>2023</v>
      </c>
      <c r="G7925">
        <v>2023</v>
      </c>
      <c r="H7925">
        <v>60</v>
      </c>
      <c r="I7925" t="s">
        <v>119</v>
      </c>
      <c r="J7925">
        <v>99</v>
      </c>
      <c r="K7925" t="s">
        <v>23</v>
      </c>
      <c r="L7925">
        <v>1</v>
      </c>
      <c r="M7925" t="s">
        <v>39</v>
      </c>
      <c r="N7925">
        <v>9999</v>
      </c>
      <c r="O7925" t="s">
        <v>40</v>
      </c>
      <c r="P7925">
        <v>8799</v>
      </c>
      <c r="T7925" s="3" t="str">
        <f t="shared" si="247"/>
        <v>.</v>
      </c>
      <c r="U7925" s="3" t="str">
        <f>IF(AND(R7925&lt;&gt;"_U",N7925&lt;&gt;9999,N7925&lt;&gt;999,L7925&lt;&gt;"Median"),IFERROR(VLOOKUP(A7925,'TA Total'!A:P,16,0),"."),".")</f>
        <v>.</v>
      </c>
    </row>
    <row r="7926" spans="1:21" x14ac:dyDescent="0.3">
      <c r="A7926" s="1" t="str">
        <f t="shared" si="246"/>
        <v>2023|Christchurch City|$20,000 or less</v>
      </c>
      <c r="B7926" t="s">
        <v>18</v>
      </c>
      <c r="C7926" t="s">
        <v>19</v>
      </c>
      <c r="D7926" t="s">
        <v>20</v>
      </c>
      <c r="E7926" t="s">
        <v>21</v>
      </c>
      <c r="F7926">
        <v>2023</v>
      </c>
      <c r="G7926">
        <v>2023</v>
      </c>
      <c r="H7926">
        <v>60</v>
      </c>
      <c r="I7926" t="s">
        <v>119</v>
      </c>
      <c r="J7926">
        <v>99</v>
      </c>
      <c r="K7926" t="s">
        <v>23</v>
      </c>
      <c r="L7926">
        <v>1</v>
      </c>
      <c r="M7926" t="s">
        <v>39</v>
      </c>
      <c r="N7926">
        <v>1</v>
      </c>
      <c r="O7926" t="s">
        <v>33</v>
      </c>
      <c r="P7926">
        <v>2778</v>
      </c>
      <c r="T7926" s="3">
        <f t="shared" si="247"/>
        <v>31.6</v>
      </c>
      <c r="U7926" s="3">
        <f>IF(AND(R7926&lt;&gt;"_U",N7926&lt;&gt;9999,N7926&lt;&gt;999,L7926&lt;&gt;"Median"),IFERROR(VLOOKUP(A7926,'TA Total'!A:P,16,0),"."),".")</f>
        <v>8790</v>
      </c>
    </row>
    <row r="7927" spans="1:21" x14ac:dyDescent="0.3">
      <c r="A7927" s="1" t="str">
        <f t="shared" si="246"/>
        <v>2023|Christchurch City|$20,000 or less</v>
      </c>
      <c r="B7927" t="s">
        <v>18</v>
      </c>
      <c r="C7927" t="s">
        <v>19</v>
      </c>
      <c r="D7927" t="s">
        <v>20</v>
      </c>
      <c r="E7927" t="s">
        <v>21</v>
      </c>
      <c r="F7927">
        <v>2023</v>
      </c>
      <c r="G7927">
        <v>2023</v>
      </c>
      <c r="H7927">
        <v>60</v>
      </c>
      <c r="I7927" t="s">
        <v>119</v>
      </c>
      <c r="J7927">
        <v>99</v>
      </c>
      <c r="K7927" t="s">
        <v>23</v>
      </c>
      <c r="L7927">
        <v>1</v>
      </c>
      <c r="M7927" t="s">
        <v>39</v>
      </c>
      <c r="N7927">
        <v>2</v>
      </c>
      <c r="O7927" t="s">
        <v>28</v>
      </c>
      <c r="P7927">
        <v>5439</v>
      </c>
      <c r="T7927" s="3">
        <f t="shared" si="247"/>
        <v>61.88</v>
      </c>
      <c r="U7927" s="3">
        <f>IF(AND(R7927&lt;&gt;"_U",N7927&lt;&gt;9999,N7927&lt;&gt;999,L7927&lt;&gt;"Median"),IFERROR(VLOOKUP(A7927,'TA Total'!A:P,16,0),"."),".")</f>
        <v>8790</v>
      </c>
    </row>
    <row r="7928" spans="1:21" x14ac:dyDescent="0.3">
      <c r="A7928" s="1" t="str">
        <f t="shared" si="246"/>
        <v>2023|Christchurch City|$20,001-$30,000</v>
      </c>
      <c r="B7928" t="s">
        <v>18</v>
      </c>
      <c r="C7928" t="s">
        <v>19</v>
      </c>
      <c r="D7928" t="s">
        <v>20</v>
      </c>
      <c r="E7928" t="s">
        <v>21</v>
      </c>
      <c r="F7928">
        <v>2023</v>
      </c>
      <c r="G7928">
        <v>2023</v>
      </c>
      <c r="H7928">
        <v>60</v>
      </c>
      <c r="I7928" t="s">
        <v>119</v>
      </c>
      <c r="J7928">
        <v>99</v>
      </c>
      <c r="K7928" t="s">
        <v>23</v>
      </c>
      <c r="L7928">
        <v>2</v>
      </c>
      <c r="M7928" t="s">
        <v>24</v>
      </c>
      <c r="N7928">
        <v>2</v>
      </c>
      <c r="O7928" t="s">
        <v>28</v>
      </c>
      <c r="P7928">
        <v>5094</v>
      </c>
      <c r="T7928" s="3">
        <f t="shared" si="247"/>
        <v>37.68</v>
      </c>
      <c r="U7928" s="3">
        <f>IF(AND(R7928&lt;&gt;"_U",N7928&lt;&gt;9999,N7928&lt;&gt;999,L7928&lt;&gt;"Median"),IFERROR(VLOOKUP(A7928,'TA Total'!A:P,16,0),"."),".")</f>
        <v>13518</v>
      </c>
    </row>
    <row r="7929" spans="1:21" x14ac:dyDescent="0.3">
      <c r="A7929" s="1" t="str">
        <f t="shared" si="246"/>
        <v>2023|Christchurch City|$20,001-$30,000</v>
      </c>
      <c r="B7929" t="s">
        <v>18</v>
      </c>
      <c r="C7929" t="s">
        <v>19</v>
      </c>
      <c r="D7929" t="s">
        <v>20</v>
      </c>
      <c r="E7929" t="s">
        <v>21</v>
      </c>
      <c r="F7929">
        <v>2023</v>
      </c>
      <c r="G7929">
        <v>2023</v>
      </c>
      <c r="H7929">
        <v>60</v>
      </c>
      <c r="I7929" t="s">
        <v>119</v>
      </c>
      <c r="J7929">
        <v>99</v>
      </c>
      <c r="K7929" t="s">
        <v>23</v>
      </c>
      <c r="L7929">
        <v>2</v>
      </c>
      <c r="M7929" t="s">
        <v>24</v>
      </c>
      <c r="N7929">
        <v>9999</v>
      </c>
      <c r="O7929" t="s">
        <v>40</v>
      </c>
      <c r="P7929">
        <v>13521</v>
      </c>
      <c r="T7929" s="3" t="str">
        <f t="shared" si="247"/>
        <v>.</v>
      </c>
      <c r="U7929" s="3" t="str">
        <f>IF(AND(R7929&lt;&gt;"_U",N7929&lt;&gt;9999,N7929&lt;&gt;999,L7929&lt;&gt;"Median"),IFERROR(VLOOKUP(A7929,'TA Total'!A:P,16,0),"."),".")</f>
        <v>.</v>
      </c>
    </row>
    <row r="7930" spans="1:21" x14ac:dyDescent="0.3">
      <c r="A7930" s="1" t="str">
        <f t="shared" si="246"/>
        <v>2023|Christchurch City|$20,001-$30,000</v>
      </c>
      <c r="B7930" t="s">
        <v>18</v>
      </c>
      <c r="C7930" t="s">
        <v>19</v>
      </c>
      <c r="D7930" t="s">
        <v>20</v>
      </c>
      <c r="E7930" t="s">
        <v>21</v>
      </c>
      <c r="F7930">
        <v>2023</v>
      </c>
      <c r="G7930">
        <v>2023</v>
      </c>
      <c r="H7930">
        <v>60</v>
      </c>
      <c r="I7930" t="s">
        <v>119</v>
      </c>
      <c r="J7930">
        <v>99</v>
      </c>
      <c r="K7930" t="s">
        <v>23</v>
      </c>
      <c r="L7930">
        <v>2</v>
      </c>
      <c r="M7930" t="s">
        <v>24</v>
      </c>
      <c r="N7930">
        <v>7777</v>
      </c>
      <c r="O7930" t="s">
        <v>37</v>
      </c>
      <c r="P7930">
        <v>13518</v>
      </c>
      <c r="T7930" s="3">
        <f t="shared" si="247"/>
        <v>100</v>
      </c>
      <c r="U7930" s="3">
        <f>IF(AND(R7930&lt;&gt;"_U",N7930&lt;&gt;9999,N7930&lt;&gt;999,L7930&lt;&gt;"Median"),IFERROR(VLOOKUP(A7930,'TA Total'!A:P,16,0),"."),".")</f>
        <v>13518</v>
      </c>
    </row>
    <row r="7931" spans="1:21" x14ac:dyDescent="0.3">
      <c r="A7931" s="1" t="str">
        <f t="shared" si="246"/>
        <v>2023|Christchurch City|$20,001-$30,000</v>
      </c>
      <c r="B7931" t="s">
        <v>18</v>
      </c>
      <c r="C7931" t="s">
        <v>19</v>
      </c>
      <c r="D7931" t="s">
        <v>20</v>
      </c>
      <c r="E7931" t="s">
        <v>21</v>
      </c>
      <c r="F7931">
        <v>2023</v>
      </c>
      <c r="G7931">
        <v>2023</v>
      </c>
      <c r="H7931">
        <v>60</v>
      </c>
      <c r="I7931" t="s">
        <v>119</v>
      </c>
      <c r="J7931">
        <v>99</v>
      </c>
      <c r="K7931" t="s">
        <v>23</v>
      </c>
      <c r="L7931">
        <v>2</v>
      </c>
      <c r="M7931" t="s">
        <v>24</v>
      </c>
      <c r="N7931">
        <v>3</v>
      </c>
      <c r="O7931" t="s">
        <v>25</v>
      </c>
      <c r="P7931">
        <v>1281</v>
      </c>
      <c r="T7931" s="3">
        <f t="shared" si="247"/>
        <v>9.48</v>
      </c>
      <c r="U7931" s="3">
        <f>IF(AND(R7931&lt;&gt;"_U",N7931&lt;&gt;9999,N7931&lt;&gt;999,L7931&lt;&gt;"Median"),IFERROR(VLOOKUP(A7931,'TA Total'!A:P,16,0),"."),".")</f>
        <v>13518</v>
      </c>
    </row>
    <row r="7932" spans="1:21" x14ac:dyDescent="0.3">
      <c r="A7932" s="1" t="str">
        <f t="shared" si="246"/>
        <v>2023|Christchurch City|$20,001-$30,000</v>
      </c>
      <c r="B7932" t="s">
        <v>18</v>
      </c>
      <c r="C7932" t="s">
        <v>19</v>
      </c>
      <c r="D7932" t="s">
        <v>20</v>
      </c>
      <c r="E7932" t="s">
        <v>21</v>
      </c>
      <c r="F7932">
        <v>2023</v>
      </c>
      <c r="G7932">
        <v>2023</v>
      </c>
      <c r="H7932">
        <v>60</v>
      </c>
      <c r="I7932" t="s">
        <v>119</v>
      </c>
      <c r="J7932">
        <v>99</v>
      </c>
      <c r="K7932" t="s">
        <v>23</v>
      </c>
      <c r="L7932">
        <v>2</v>
      </c>
      <c r="M7932" t="s">
        <v>24</v>
      </c>
      <c r="N7932">
        <v>999</v>
      </c>
      <c r="O7932" t="s">
        <v>42</v>
      </c>
      <c r="P7932">
        <v>3</v>
      </c>
      <c r="T7932" s="3" t="str">
        <f t="shared" si="247"/>
        <v>.</v>
      </c>
      <c r="U7932" s="3" t="str">
        <f>IF(AND(R7932&lt;&gt;"_U",N7932&lt;&gt;9999,N7932&lt;&gt;999,L7932&lt;&gt;"Median"),IFERROR(VLOOKUP(A7932,'TA Total'!A:P,16,0),"."),".")</f>
        <v>.</v>
      </c>
    </row>
    <row r="7933" spans="1:21" x14ac:dyDescent="0.3">
      <c r="A7933" s="1" t="str">
        <f t="shared" si="246"/>
        <v>2023|Christchurch City|$20,001-$30,000</v>
      </c>
      <c r="B7933" t="s">
        <v>18</v>
      </c>
      <c r="C7933" t="s">
        <v>19</v>
      </c>
      <c r="D7933" t="s">
        <v>20</v>
      </c>
      <c r="E7933" t="s">
        <v>21</v>
      </c>
      <c r="F7933">
        <v>2023</v>
      </c>
      <c r="G7933">
        <v>2023</v>
      </c>
      <c r="H7933">
        <v>60</v>
      </c>
      <c r="I7933" t="s">
        <v>119</v>
      </c>
      <c r="J7933">
        <v>99</v>
      </c>
      <c r="K7933" t="s">
        <v>23</v>
      </c>
      <c r="L7933">
        <v>2</v>
      </c>
      <c r="M7933" t="s">
        <v>24</v>
      </c>
      <c r="N7933">
        <v>1</v>
      </c>
      <c r="O7933" t="s">
        <v>33</v>
      </c>
      <c r="P7933">
        <v>7146</v>
      </c>
      <c r="T7933" s="3">
        <f t="shared" si="247"/>
        <v>52.86</v>
      </c>
      <c r="U7933" s="3">
        <f>IF(AND(R7933&lt;&gt;"_U",N7933&lt;&gt;9999,N7933&lt;&gt;999,L7933&lt;&gt;"Median"),IFERROR(VLOOKUP(A7933,'TA Total'!A:P,16,0),"."),".")</f>
        <v>13518</v>
      </c>
    </row>
    <row r="7934" spans="1:21" x14ac:dyDescent="0.3">
      <c r="A7934" s="1" t="str">
        <f t="shared" si="246"/>
        <v>2023|Christchurch City|$30,001-$50,000</v>
      </c>
      <c r="B7934" t="s">
        <v>18</v>
      </c>
      <c r="C7934" t="s">
        <v>19</v>
      </c>
      <c r="D7934" t="s">
        <v>20</v>
      </c>
      <c r="E7934" t="s">
        <v>21</v>
      </c>
      <c r="F7934">
        <v>2023</v>
      </c>
      <c r="G7934">
        <v>2023</v>
      </c>
      <c r="H7934">
        <v>60</v>
      </c>
      <c r="I7934" t="s">
        <v>119</v>
      </c>
      <c r="J7934">
        <v>99</v>
      </c>
      <c r="K7934" t="s">
        <v>23</v>
      </c>
      <c r="L7934">
        <v>3</v>
      </c>
      <c r="M7934" t="s">
        <v>45</v>
      </c>
      <c r="N7934">
        <v>9999</v>
      </c>
      <c r="O7934" t="s">
        <v>40</v>
      </c>
      <c r="P7934">
        <v>19272</v>
      </c>
      <c r="T7934" s="3" t="str">
        <f t="shared" si="247"/>
        <v>.</v>
      </c>
      <c r="U7934" s="3" t="str">
        <f>IF(AND(R7934&lt;&gt;"_U",N7934&lt;&gt;9999,N7934&lt;&gt;999,L7934&lt;&gt;"Median"),IFERROR(VLOOKUP(A7934,'TA Total'!A:P,16,0),"."),".")</f>
        <v>.</v>
      </c>
    </row>
    <row r="7935" spans="1:21" x14ac:dyDescent="0.3">
      <c r="A7935" s="1" t="str">
        <f t="shared" si="246"/>
        <v>2023|Christchurch City|$30,001-$50,000</v>
      </c>
      <c r="B7935" t="s">
        <v>18</v>
      </c>
      <c r="C7935" t="s">
        <v>19</v>
      </c>
      <c r="D7935" t="s">
        <v>20</v>
      </c>
      <c r="E7935" t="s">
        <v>21</v>
      </c>
      <c r="F7935">
        <v>2023</v>
      </c>
      <c r="G7935">
        <v>2023</v>
      </c>
      <c r="H7935">
        <v>60</v>
      </c>
      <c r="I7935" t="s">
        <v>119</v>
      </c>
      <c r="J7935">
        <v>99</v>
      </c>
      <c r="K7935" t="s">
        <v>23</v>
      </c>
      <c r="L7935">
        <v>3</v>
      </c>
      <c r="M7935" t="s">
        <v>45</v>
      </c>
      <c r="N7935">
        <v>2</v>
      </c>
      <c r="O7935" t="s">
        <v>28</v>
      </c>
      <c r="P7935">
        <v>7398</v>
      </c>
      <c r="T7935" s="3">
        <f t="shared" si="247"/>
        <v>38.39</v>
      </c>
      <c r="U7935" s="3">
        <f>IF(AND(R7935&lt;&gt;"_U",N7935&lt;&gt;9999,N7935&lt;&gt;999,L7935&lt;&gt;"Median"),IFERROR(VLOOKUP(A7935,'TA Total'!A:P,16,0),"."),".")</f>
        <v>19269</v>
      </c>
    </row>
    <row r="7936" spans="1:21" x14ac:dyDescent="0.3">
      <c r="A7936" s="1" t="str">
        <f t="shared" si="246"/>
        <v>2023|Christchurch City|$30,001-$50,000</v>
      </c>
      <c r="B7936" t="s">
        <v>18</v>
      </c>
      <c r="C7936" t="s">
        <v>19</v>
      </c>
      <c r="D7936" t="s">
        <v>20</v>
      </c>
      <c r="E7936" t="s">
        <v>21</v>
      </c>
      <c r="F7936">
        <v>2023</v>
      </c>
      <c r="G7936">
        <v>2023</v>
      </c>
      <c r="H7936">
        <v>60</v>
      </c>
      <c r="I7936" t="s">
        <v>119</v>
      </c>
      <c r="J7936">
        <v>99</v>
      </c>
      <c r="K7936" t="s">
        <v>23</v>
      </c>
      <c r="L7936">
        <v>3</v>
      </c>
      <c r="M7936" t="s">
        <v>45</v>
      </c>
      <c r="N7936">
        <v>3</v>
      </c>
      <c r="O7936" t="s">
        <v>25</v>
      </c>
      <c r="P7936">
        <v>1785</v>
      </c>
      <c r="T7936" s="3">
        <f t="shared" si="247"/>
        <v>9.26</v>
      </c>
      <c r="U7936" s="3">
        <f>IF(AND(R7936&lt;&gt;"_U",N7936&lt;&gt;9999,N7936&lt;&gt;999,L7936&lt;&gt;"Median"),IFERROR(VLOOKUP(A7936,'TA Total'!A:P,16,0),"."),".")</f>
        <v>19269</v>
      </c>
    </row>
    <row r="7937" spans="1:21" x14ac:dyDescent="0.3">
      <c r="A7937" s="1" t="str">
        <f t="shared" si="246"/>
        <v>2023|Christchurch City|$30,001-$50,000</v>
      </c>
      <c r="B7937" t="s">
        <v>18</v>
      </c>
      <c r="C7937" t="s">
        <v>19</v>
      </c>
      <c r="D7937" t="s">
        <v>20</v>
      </c>
      <c r="E7937" t="s">
        <v>21</v>
      </c>
      <c r="F7937">
        <v>2023</v>
      </c>
      <c r="G7937">
        <v>2023</v>
      </c>
      <c r="H7937">
        <v>60</v>
      </c>
      <c r="I7937" t="s">
        <v>119</v>
      </c>
      <c r="J7937">
        <v>99</v>
      </c>
      <c r="K7937" t="s">
        <v>23</v>
      </c>
      <c r="L7937">
        <v>3</v>
      </c>
      <c r="M7937" t="s">
        <v>45</v>
      </c>
      <c r="N7937">
        <v>7777</v>
      </c>
      <c r="O7937" t="s">
        <v>37</v>
      </c>
      <c r="P7937">
        <v>19269</v>
      </c>
      <c r="T7937" s="3">
        <f t="shared" si="247"/>
        <v>100</v>
      </c>
      <c r="U7937" s="3">
        <f>IF(AND(R7937&lt;&gt;"_U",N7937&lt;&gt;9999,N7937&lt;&gt;999,L7937&lt;&gt;"Median"),IFERROR(VLOOKUP(A7937,'TA Total'!A:P,16,0),"."),".")</f>
        <v>19269</v>
      </c>
    </row>
    <row r="7938" spans="1:21" x14ac:dyDescent="0.3">
      <c r="A7938" s="1" t="str">
        <f t="shared" si="246"/>
        <v>2023|Christchurch City|$30,001-$50,000</v>
      </c>
      <c r="B7938" t="s">
        <v>18</v>
      </c>
      <c r="C7938" t="s">
        <v>19</v>
      </c>
      <c r="D7938" t="s">
        <v>20</v>
      </c>
      <c r="E7938" t="s">
        <v>21</v>
      </c>
      <c r="F7938">
        <v>2023</v>
      </c>
      <c r="G7938">
        <v>2023</v>
      </c>
      <c r="H7938">
        <v>60</v>
      </c>
      <c r="I7938" t="s">
        <v>119</v>
      </c>
      <c r="J7938">
        <v>99</v>
      </c>
      <c r="K7938" t="s">
        <v>23</v>
      </c>
      <c r="L7938">
        <v>3</v>
      </c>
      <c r="M7938" t="s">
        <v>45</v>
      </c>
      <c r="N7938">
        <v>1</v>
      </c>
      <c r="O7938" t="s">
        <v>33</v>
      </c>
      <c r="P7938">
        <v>10089</v>
      </c>
      <c r="T7938" s="3">
        <f t="shared" si="247"/>
        <v>52.36</v>
      </c>
      <c r="U7938" s="3">
        <f>IF(AND(R7938&lt;&gt;"_U",N7938&lt;&gt;9999,N7938&lt;&gt;999,L7938&lt;&gt;"Median"),IFERROR(VLOOKUP(A7938,'TA Total'!A:P,16,0),"."),".")</f>
        <v>19269</v>
      </c>
    </row>
    <row r="7939" spans="1:21" x14ac:dyDescent="0.3">
      <c r="A7939" s="1" t="str">
        <f t="shared" ref="A7939:A8002" si="248">G7939&amp;"|"&amp;I7939&amp;"|"&amp;M7939</f>
        <v>2023|Christchurch City|$30,001-$50,000</v>
      </c>
      <c r="B7939" t="s">
        <v>18</v>
      </c>
      <c r="C7939" t="s">
        <v>19</v>
      </c>
      <c r="D7939" t="s">
        <v>20</v>
      </c>
      <c r="E7939" t="s">
        <v>21</v>
      </c>
      <c r="F7939">
        <v>2023</v>
      </c>
      <c r="G7939">
        <v>2023</v>
      </c>
      <c r="H7939">
        <v>60</v>
      </c>
      <c r="I7939" t="s">
        <v>119</v>
      </c>
      <c r="J7939">
        <v>99</v>
      </c>
      <c r="K7939" t="s">
        <v>23</v>
      </c>
      <c r="L7939">
        <v>3</v>
      </c>
      <c r="M7939" t="s">
        <v>45</v>
      </c>
      <c r="N7939">
        <v>999</v>
      </c>
      <c r="O7939" t="s">
        <v>42</v>
      </c>
      <c r="P7939">
        <v>0</v>
      </c>
      <c r="T7939" s="3" t="str">
        <f t="shared" ref="T7939:T8002" si="249">IF(AND(R7939&lt;&gt;"_U",R7939&lt;&gt;"c",N7939&lt;&gt;999,N7939&lt;&gt;9999,L7939&lt;&gt;"Median"),IFERROR((ROUND(P7939/U7939*100,2)),"."),".")</f>
        <v>.</v>
      </c>
      <c r="U7939" s="3" t="str">
        <f>IF(AND(R7939&lt;&gt;"_U",N7939&lt;&gt;9999,N7939&lt;&gt;999,L7939&lt;&gt;"Median"),IFERROR(VLOOKUP(A7939,'TA Total'!A:P,16,0),"."),".")</f>
        <v>.</v>
      </c>
    </row>
    <row r="7940" spans="1:21" x14ac:dyDescent="0.3">
      <c r="A7940" s="1" t="str">
        <f t="shared" si="248"/>
        <v>2023|Christchurch City|$50,001-$70,000</v>
      </c>
      <c r="B7940" t="s">
        <v>18</v>
      </c>
      <c r="C7940" t="s">
        <v>19</v>
      </c>
      <c r="D7940" t="s">
        <v>20</v>
      </c>
      <c r="E7940" t="s">
        <v>21</v>
      </c>
      <c r="F7940">
        <v>2023</v>
      </c>
      <c r="G7940">
        <v>2023</v>
      </c>
      <c r="H7940">
        <v>60</v>
      </c>
      <c r="I7940" t="s">
        <v>119</v>
      </c>
      <c r="J7940">
        <v>99</v>
      </c>
      <c r="K7940" t="s">
        <v>23</v>
      </c>
      <c r="L7940">
        <v>4</v>
      </c>
      <c r="M7940" t="s">
        <v>36</v>
      </c>
      <c r="N7940">
        <v>999</v>
      </c>
      <c r="O7940" t="s">
        <v>42</v>
      </c>
      <c r="P7940">
        <v>0</v>
      </c>
      <c r="T7940" s="3" t="str">
        <f t="shared" si="249"/>
        <v>.</v>
      </c>
      <c r="U7940" s="3" t="str">
        <f>IF(AND(R7940&lt;&gt;"_U",N7940&lt;&gt;9999,N7940&lt;&gt;999,L7940&lt;&gt;"Median"),IFERROR(VLOOKUP(A7940,'TA Total'!A:P,16,0),"."),".")</f>
        <v>.</v>
      </c>
    </row>
    <row r="7941" spans="1:21" x14ac:dyDescent="0.3">
      <c r="A7941" s="1" t="str">
        <f t="shared" si="248"/>
        <v>2023|Christchurch City|$50,001-$70,000</v>
      </c>
      <c r="B7941" t="s">
        <v>18</v>
      </c>
      <c r="C7941" t="s">
        <v>19</v>
      </c>
      <c r="D7941" t="s">
        <v>20</v>
      </c>
      <c r="E7941" t="s">
        <v>21</v>
      </c>
      <c r="F7941">
        <v>2023</v>
      </c>
      <c r="G7941">
        <v>2023</v>
      </c>
      <c r="H7941">
        <v>60</v>
      </c>
      <c r="I7941" t="s">
        <v>119</v>
      </c>
      <c r="J7941">
        <v>99</v>
      </c>
      <c r="K7941" t="s">
        <v>23</v>
      </c>
      <c r="L7941">
        <v>4</v>
      </c>
      <c r="M7941" t="s">
        <v>36</v>
      </c>
      <c r="N7941">
        <v>2</v>
      </c>
      <c r="O7941" t="s">
        <v>28</v>
      </c>
      <c r="P7941">
        <v>6735</v>
      </c>
      <c r="T7941" s="3">
        <f t="shared" si="249"/>
        <v>41.5</v>
      </c>
      <c r="U7941" s="3">
        <f>IF(AND(R7941&lt;&gt;"_U",N7941&lt;&gt;9999,N7941&lt;&gt;999,L7941&lt;&gt;"Median"),IFERROR(VLOOKUP(A7941,'TA Total'!A:P,16,0),"."),".")</f>
        <v>16227</v>
      </c>
    </row>
    <row r="7942" spans="1:21" x14ac:dyDescent="0.3">
      <c r="A7942" s="1" t="str">
        <f t="shared" si="248"/>
        <v>2023|Christchurch City|$50,001-$70,000</v>
      </c>
      <c r="B7942" t="s">
        <v>18</v>
      </c>
      <c r="C7942" t="s">
        <v>19</v>
      </c>
      <c r="D7942" t="s">
        <v>20</v>
      </c>
      <c r="E7942" t="s">
        <v>21</v>
      </c>
      <c r="F7942">
        <v>2023</v>
      </c>
      <c r="G7942">
        <v>2023</v>
      </c>
      <c r="H7942">
        <v>60</v>
      </c>
      <c r="I7942" t="s">
        <v>119</v>
      </c>
      <c r="J7942">
        <v>99</v>
      </c>
      <c r="K7942" t="s">
        <v>23</v>
      </c>
      <c r="L7942">
        <v>4</v>
      </c>
      <c r="M7942" t="s">
        <v>36</v>
      </c>
      <c r="N7942">
        <v>1</v>
      </c>
      <c r="O7942" t="s">
        <v>33</v>
      </c>
      <c r="P7942">
        <v>8211</v>
      </c>
      <c r="T7942" s="3">
        <f t="shared" si="249"/>
        <v>50.6</v>
      </c>
      <c r="U7942" s="3">
        <f>IF(AND(R7942&lt;&gt;"_U",N7942&lt;&gt;9999,N7942&lt;&gt;999,L7942&lt;&gt;"Median"),IFERROR(VLOOKUP(A7942,'TA Total'!A:P,16,0),"."),".")</f>
        <v>16227</v>
      </c>
    </row>
    <row r="7943" spans="1:21" x14ac:dyDescent="0.3">
      <c r="A7943" s="1" t="str">
        <f t="shared" si="248"/>
        <v>2023|Christchurch City|$50,001-$70,000</v>
      </c>
      <c r="B7943" t="s">
        <v>18</v>
      </c>
      <c r="C7943" t="s">
        <v>19</v>
      </c>
      <c r="D7943" t="s">
        <v>20</v>
      </c>
      <c r="E7943" t="s">
        <v>21</v>
      </c>
      <c r="F7943">
        <v>2023</v>
      </c>
      <c r="G7943">
        <v>2023</v>
      </c>
      <c r="H7943">
        <v>60</v>
      </c>
      <c r="I7943" t="s">
        <v>119</v>
      </c>
      <c r="J7943">
        <v>99</v>
      </c>
      <c r="K7943" t="s">
        <v>23</v>
      </c>
      <c r="L7943">
        <v>4</v>
      </c>
      <c r="M7943" t="s">
        <v>36</v>
      </c>
      <c r="N7943">
        <v>3</v>
      </c>
      <c r="O7943" t="s">
        <v>25</v>
      </c>
      <c r="P7943">
        <v>1281</v>
      </c>
      <c r="T7943" s="3">
        <f t="shared" si="249"/>
        <v>7.89</v>
      </c>
      <c r="U7943" s="3">
        <f>IF(AND(R7943&lt;&gt;"_U",N7943&lt;&gt;9999,N7943&lt;&gt;999,L7943&lt;&gt;"Median"),IFERROR(VLOOKUP(A7943,'TA Total'!A:P,16,0),"."),".")</f>
        <v>16227</v>
      </c>
    </row>
    <row r="7944" spans="1:21" x14ac:dyDescent="0.3">
      <c r="A7944" s="1" t="str">
        <f t="shared" si="248"/>
        <v>2023|Christchurch City|$50,001-$70,000</v>
      </c>
      <c r="B7944" t="s">
        <v>18</v>
      </c>
      <c r="C7944" t="s">
        <v>19</v>
      </c>
      <c r="D7944" t="s">
        <v>20</v>
      </c>
      <c r="E7944" t="s">
        <v>21</v>
      </c>
      <c r="F7944">
        <v>2023</v>
      </c>
      <c r="G7944">
        <v>2023</v>
      </c>
      <c r="H7944">
        <v>60</v>
      </c>
      <c r="I7944" t="s">
        <v>119</v>
      </c>
      <c r="J7944">
        <v>99</v>
      </c>
      <c r="K7944" t="s">
        <v>23</v>
      </c>
      <c r="L7944">
        <v>4</v>
      </c>
      <c r="M7944" t="s">
        <v>36</v>
      </c>
      <c r="N7944">
        <v>9999</v>
      </c>
      <c r="O7944" t="s">
        <v>40</v>
      </c>
      <c r="P7944">
        <v>16227</v>
      </c>
      <c r="T7944" s="3" t="str">
        <f t="shared" si="249"/>
        <v>.</v>
      </c>
      <c r="U7944" s="3" t="str">
        <f>IF(AND(R7944&lt;&gt;"_U",N7944&lt;&gt;9999,N7944&lt;&gt;999,L7944&lt;&gt;"Median"),IFERROR(VLOOKUP(A7944,'TA Total'!A:P,16,0),"."),".")</f>
        <v>.</v>
      </c>
    </row>
    <row r="7945" spans="1:21" x14ac:dyDescent="0.3">
      <c r="A7945" s="1" t="str">
        <f t="shared" si="248"/>
        <v>2023|Christchurch City|$50,001-$70,000</v>
      </c>
      <c r="B7945" t="s">
        <v>18</v>
      </c>
      <c r="C7945" t="s">
        <v>19</v>
      </c>
      <c r="D7945" t="s">
        <v>20</v>
      </c>
      <c r="E7945" t="s">
        <v>21</v>
      </c>
      <c r="F7945">
        <v>2023</v>
      </c>
      <c r="G7945">
        <v>2023</v>
      </c>
      <c r="H7945">
        <v>60</v>
      </c>
      <c r="I7945" t="s">
        <v>119</v>
      </c>
      <c r="J7945">
        <v>99</v>
      </c>
      <c r="K7945" t="s">
        <v>23</v>
      </c>
      <c r="L7945">
        <v>4</v>
      </c>
      <c r="M7945" t="s">
        <v>36</v>
      </c>
      <c r="N7945">
        <v>7777</v>
      </c>
      <c r="O7945" t="s">
        <v>37</v>
      </c>
      <c r="P7945">
        <v>16227</v>
      </c>
      <c r="T7945" s="3">
        <f t="shared" si="249"/>
        <v>100</v>
      </c>
      <c r="U7945" s="3">
        <f>IF(AND(R7945&lt;&gt;"_U",N7945&lt;&gt;9999,N7945&lt;&gt;999,L7945&lt;&gt;"Median"),IFERROR(VLOOKUP(A7945,'TA Total'!A:P,16,0),"."),".")</f>
        <v>16227</v>
      </c>
    </row>
    <row r="7946" spans="1:21" x14ac:dyDescent="0.3">
      <c r="A7946" s="1" t="str">
        <f t="shared" si="248"/>
        <v>2023|Christchurch City|$70,001-$100,000</v>
      </c>
      <c r="B7946" t="s">
        <v>18</v>
      </c>
      <c r="C7946" t="s">
        <v>19</v>
      </c>
      <c r="D7946" t="s">
        <v>20</v>
      </c>
      <c r="E7946" t="s">
        <v>21</v>
      </c>
      <c r="F7946">
        <v>2023</v>
      </c>
      <c r="G7946">
        <v>2023</v>
      </c>
      <c r="H7946">
        <v>60</v>
      </c>
      <c r="I7946" t="s">
        <v>119</v>
      </c>
      <c r="J7946">
        <v>99</v>
      </c>
      <c r="K7946" t="s">
        <v>23</v>
      </c>
      <c r="L7946">
        <v>5</v>
      </c>
      <c r="M7946" t="s">
        <v>58</v>
      </c>
      <c r="N7946">
        <v>7777</v>
      </c>
      <c r="O7946" t="s">
        <v>37</v>
      </c>
      <c r="P7946">
        <v>22065</v>
      </c>
      <c r="T7946" s="3">
        <f t="shared" si="249"/>
        <v>100</v>
      </c>
      <c r="U7946" s="3">
        <f>IF(AND(R7946&lt;&gt;"_U",N7946&lt;&gt;9999,N7946&lt;&gt;999,L7946&lt;&gt;"Median"),IFERROR(VLOOKUP(A7946,'TA Total'!A:P,16,0),"."),".")</f>
        <v>22065</v>
      </c>
    </row>
    <row r="7947" spans="1:21" x14ac:dyDescent="0.3">
      <c r="A7947" s="1" t="str">
        <f t="shared" si="248"/>
        <v>2023|Christchurch City|$70,001-$100,000</v>
      </c>
      <c r="B7947" t="s">
        <v>18</v>
      </c>
      <c r="C7947" t="s">
        <v>19</v>
      </c>
      <c r="D7947" t="s">
        <v>20</v>
      </c>
      <c r="E7947" t="s">
        <v>21</v>
      </c>
      <c r="F7947">
        <v>2023</v>
      </c>
      <c r="G7947">
        <v>2023</v>
      </c>
      <c r="H7947">
        <v>60</v>
      </c>
      <c r="I7947" t="s">
        <v>119</v>
      </c>
      <c r="J7947">
        <v>99</v>
      </c>
      <c r="K7947" t="s">
        <v>23</v>
      </c>
      <c r="L7947">
        <v>5</v>
      </c>
      <c r="M7947" t="s">
        <v>58</v>
      </c>
      <c r="N7947">
        <v>2</v>
      </c>
      <c r="O7947" t="s">
        <v>28</v>
      </c>
      <c r="P7947">
        <v>8556</v>
      </c>
      <c r="T7947" s="3">
        <f t="shared" si="249"/>
        <v>38.78</v>
      </c>
      <c r="U7947" s="3">
        <f>IF(AND(R7947&lt;&gt;"_U",N7947&lt;&gt;9999,N7947&lt;&gt;999,L7947&lt;&gt;"Median"),IFERROR(VLOOKUP(A7947,'TA Total'!A:P,16,0),"."),".")</f>
        <v>22065</v>
      </c>
    </row>
    <row r="7948" spans="1:21" x14ac:dyDescent="0.3">
      <c r="A7948" s="1" t="str">
        <f t="shared" si="248"/>
        <v>2023|Christchurch City|$70,001-$100,000</v>
      </c>
      <c r="B7948" t="s">
        <v>18</v>
      </c>
      <c r="C7948" t="s">
        <v>19</v>
      </c>
      <c r="D7948" t="s">
        <v>20</v>
      </c>
      <c r="E7948" t="s">
        <v>21</v>
      </c>
      <c r="F7948">
        <v>2023</v>
      </c>
      <c r="G7948">
        <v>2023</v>
      </c>
      <c r="H7948">
        <v>60</v>
      </c>
      <c r="I7948" t="s">
        <v>119</v>
      </c>
      <c r="J7948">
        <v>99</v>
      </c>
      <c r="K7948" t="s">
        <v>23</v>
      </c>
      <c r="L7948">
        <v>5</v>
      </c>
      <c r="M7948" t="s">
        <v>58</v>
      </c>
      <c r="N7948">
        <v>999</v>
      </c>
      <c r="O7948" t="s">
        <v>42</v>
      </c>
      <c r="P7948">
        <v>0</v>
      </c>
      <c r="T7948" s="3" t="str">
        <f t="shared" si="249"/>
        <v>.</v>
      </c>
      <c r="U7948" s="3" t="str">
        <f>IF(AND(R7948&lt;&gt;"_U",N7948&lt;&gt;9999,N7948&lt;&gt;999,L7948&lt;&gt;"Median"),IFERROR(VLOOKUP(A7948,'TA Total'!A:P,16,0),"."),".")</f>
        <v>.</v>
      </c>
    </row>
    <row r="7949" spans="1:21" x14ac:dyDescent="0.3">
      <c r="A7949" s="1" t="str">
        <f t="shared" si="248"/>
        <v>2023|Christchurch City|$70,001-$100,000</v>
      </c>
      <c r="B7949" t="s">
        <v>18</v>
      </c>
      <c r="C7949" t="s">
        <v>19</v>
      </c>
      <c r="D7949" t="s">
        <v>20</v>
      </c>
      <c r="E7949" t="s">
        <v>21</v>
      </c>
      <c r="F7949">
        <v>2023</v>
      </c>
      <c r="G7949">
        <v>2023</v>
      </c>
      <c r="H7949">
        <v>60</v>
      </c>
      <c r="I7949" t="s">
        <v>119</v>
      </c>
      <c r="J7949">
        <v>99</v>
      </c>
      <c r="K7949" t="s">
        <v>23</v>
      </c>
      <c r="L7949">
        <v>5</v>
      </c>
      <c r="M7949" t="s">
        <v>58</v>
      </c>
      <c r="N7949">
        <v>1</v>
      </c>
      <c r="O7949" t="s">
        <v>33</v>
      </c>
      <c r="P7949">
        <v>11832</v>
      </c>
      <c r="T7949" s="3">
        <f t="shared" si="249"/>
        <v>53.62</v>
      </c>
      <c r="U7949" s="3">
        <f>IF(AND(R7949&lt;&gt;"_U",N7949&lt;&gt;9999,N7949&lt;&gt;999,L7949&lt;&gt;"Median"),IFERROR(VLOOKUP(A7949,'TA Total'!A:P,16,0),"."),".")</f>
        <v>22065</v>
      </c>
    </row>
    <row r="7950" spans="1:21" x14ac:dyDescent="0.3">
      <c r="A7950" s="1" t="str">
        <f t="shared" si="248"/>
        <v>2023|Christchurch City|$70,001-$100,000</v>
      </c>
      <c r="B7950" t="s">
        <v>18</v>
      </c>
      <c r="C7950" t="s">
        <v>19</v>
      </c>
      <c r="D7950" t="s">
        <v>20</v>
      </c>
      <c r="E7950" t="s">
        <v>21</v>
      </c>
      <c r="F7950">
        <v>2023</v>
      </c>
      <c r="G7950">
        <v>2023</v>
      </c>
      <c r="H7950">
        <v>60</v>
      </c>
      <c r="I7950" t="s">
        <v>119</v>
      </c>
      <c r="J7950">
        <v>99</v>
      </c>
      <c r="K7950" t="s">
        <v>23</v>
      </c>
      <c r="L7950">
        <v>5</v>
      </c>
      <c r="M7950" t="s">
        <v>58</v>
      </c>
      <c r="N7950">
        <v>9999</v>
      </c>
      <c r="O7950" t="s">
        <v>40</v>
      </c>
      <c r="P7950">
        <v>22065</v>
      </c>
      <c r="T7950" s="3" t="str">
        <f t="shared" si="249"/>
        <v>.</v>
      </c>
      <c r="U7950" s="3" t="str">
        <f>IF(AND(R7950&lt;&gt;"_U",N7950&lt;&gt;9999,N7950&lt;&gt;999,L7950&lt;&gt;"Median"),IFERROR(VLOOKUP(A7950,'TA Total'!A:P,16,0),"."),".")</f>
        <v>.</v>
      </c>
    </row>
    <row r="7951" spans="1:21" x14ac:dyDescent="0.3">
      <c r="A7951" s="1" t="str">
        <f t="shared" si="248"/>
        <v>2023|Christchurch City|$70,001-$100,000</v>
      </c>
      <c r="B7951" t="s">
        <v>18</v>
      </c>
      <c r="C7951" t="s">
        <v>19</v>
      </c>
      <c r="D7951" t="s">
        <v>20</v>
      </c>
      <c r="E7951" t="s">
        <v>21</v>
      </c>
      <c r="F7951">
        <v>2023</v>
      </c>
      <c r="G7951">
        <v>2023</v>
      </c>
      <c r="H7951">
        <v>60</v>
      </c>
      <c r="I7951" t="s">
        <v>119</v>
      </c>
      <c r="J7951">
        <v>99</v>
      </c>
      <c r="K7951" t="s">
        <v>23</v>
      </c>
      <c r="L7951">
        <v>5</v>
      </c>
      <c r="M7951" t="s">
        <v>58</v>
      </c>
      <c r="N7951">
        <v>3</v>
      </c>
      <c r="O7951" t="s">
        <v>25</v>
      </c>
      <c r="P7951">
        <v>1683</v>
      </c>
      <c r="T7951" s="3">
        <f t="shared" si="249"/>
        <v>7.63</v>
      </c>
      <c r="U7951" s="3">
        <f>IF(AND(R7951&lt;&gt;"_U",N7951&lt;&gt;9999,N7951&lt;&gt;999,L7951&lt;&gt;"Median"),IFERROR(VLOOKUP(A7951,'TA Total'!A:P,16,0),"."),".")</f>
        <v>22065</v>
      </c>
    </row>
    <row r="7952" spans="1:21" x14ac:dyDescent="0.3">
      <c r="A7952" s="1" t="str">
        <f t="shared" si="248"/>
        <v>2023|Christchurch City|$100,001-$150,000</v>
      </c>
      <c r="B7952" t="s">
        <v>18</v>
      </c>
      <c r="C7952" t="s">
        <v>19</v>
      </c>
      <c r="D7952" t="s">
        <v>20</v>
      </c>
      <c r="E7952" t="s">
        <v>21</v>
      </c>
      <c r="F7952">
        <v>2023</v>
      </c>
      <c r="G7952">
        <v>2023</v>
      </c>
      <c r="H7952">
        <v>60</v>
      </c>
      <c r="I7952" t="s">
        <v>119</v>
      </c>
      <c r="J7952">
        <v>99</v>
      </c>
      <c r="K7952" t="s">
        <v>23</v>
      </c>
      <c r="L7952">
        <v>6</v>
      </c>
      <c r="M7952" t="s">
        <v>59</v>
      </c>
      <c r="N7952">
        <v>2</v>
      </c>
      <c r="O7952" t="s">
        <v>28</v>
      </c>
      <c r="P7952">
        <v>9948</v>
      </c>
      <c r="T7952" s="3">
        <f t="shared" si="249"/>
        <v>31.82</v>
      </c>
      <c r="U7952" s="3">
        <f>IF(AND(R7952&lt;&gt;"_U",N7952&lt;&gt;9999,N7952&lt;&gt;999,L7952&lt;&gt;"Median"),IFERROR(VLOOKUP(A7952,'TA Total'!A:P,16,0),"."),".")</f>
        <v>31266</v>
      </c>
    </row>
    <row r="7953" spans="1:21" x14ac:dyDescent="0.3">
      <c r="A7953" s="1" t="str">
        <f t="shared" si="248"/>
        <v>2023|Christchurch City|$100,001-$150,000</v>
      </c>
      <c r="B7953" t="s">
        <v>18</v>
      </c>
      <c r="C7953" t="s">
        <v>19</v>
      </c>
      <c r="D7953" t="s">
        <v>20</v>
      </c>
      <c r="E7953" t="s">
        <v>21</v>
      </c>
      <c r="F7953">
        <v>2023</v>
      </c>
      <c r="G7953">
        <v>2023</v>
      </c>
      <c r="H7953">
        <v>60</v>
      </c>
      <c r="I7953" t="s">
        <v>119</v>
      </c>
      <c r="J7953">
        <v>99</v>
      </c>
      <c r="K7953" t="s">
        <v>23</v>
      </c>
      <c r="L7953">
        <v>6</v>
      </c>
      <c r="M7953" t="s">
        <v>59</v>
      </c>
      <c r="N7953">
        <v>1</v>
      </c>
      <c r="O7953" t="s">
        <v>33</v>
      </c>
      <c r="P7953">
        <v>19086</v>
      </c>
      <c r="T7953" s="3">
        <f t="shared" si="249"/>
        <v>61.04</v>
      </c>
      <c r="U7953" s="3">
        <f>IF(AND(R7953&lt;&gt;"_U",N7953&lt;&gt;9999,N7953&lt;&gt;999,L7953&lt;&gt;"Median"),IFERROR(VLOOKUP(A7953,'TA Total'!A:P,16,0),"."),".")</f>
        <v>31266</v>
      </c>
    </row>
    <row r="7954" spans="1:21" x14ac:dyDescent="0.3">
      <c r="A7954" s="1" t="str">
        <f t="shared" si="248"/>
        <v>2023|Christchurch City|$100,001-$150,000</v>
      </c>
      <c r="B7954" t="s">
        <v>18</v>
      </c>
      <c r="C7954" t="s">
        <v>19</v>
      </c>
      <c r="D7954" t="s">
        <v>20</v>
      </c>
      <c r="E7954" t="s">
        <v>21</v>
      </c>
      <c r="F7954">
        <v>2023</v>
      </c>
      <c r="G7954">
        <v>2023</v>
      </c>
      <c r="H7954">
        <v>60</v>
      </c>
      <c r="I7954" t="s">
        <v>119</v>
      </c>
      <c r="J7954">
        <v>99</v>
      </c>
      <c r="K7954" t="s">
        <v>23</v>
      </c>
      <c r="L7954">
        <v>6</v>
      </c>
      <c r="M7954" t="s">
        <v>59</v>
      </c>
      <c r="N7954">
        <v>7777</v>
      </c>
      <c r="O7954" t="s">
        <v>37</v>
      </c>
      <c r="P7954">
        <v>31266</v>
      </c>
      <c r="T7954" s="3">
        <f t="shared" si="249"/>
        <v>100</v>
      </c>
      <c r="U7954" s="3">
        <f>IF(AND(R7954&lt;&gt;"_U",N7954&lt;&gt;9999,N7954&lt;&gt;999,L7954&lt;&gt;"Median"),IFERROR(VLOOKUP(A7954,'TA Total'!A:P,16,0),"."),".")</f>
        <v>31266</v>
      </c>
    </row>
    <row r="7955" spans="1:21" x14ac:dyDescent="0.3">
      <c r="A7955" s="1" t="str">
        <f t="shared" si="248"/>
        <v>2023|Christchurch City|$100,001-$150,000</v>
      </c>
      <c r="B7955" t="s">
        <v>18</v>
      </c>
      <c r="C7955" t="s">
        <v>19</v>
      </c>
      <c r="D7955" t="s">
        <v>20</v>
      </c>
      <c r="E7955" t="s">
        <v>21</v>
      </c>
      <c r="F7955">
        <v>2023</v>
      </c>
      <c r="G7955">
        <v>2023</v>
      </c>
      <c r="H7955">
        <v>60</v>
      </c>
      <c r="I7955" t="s">
        <v>119</v>
      </c>
      <c r="J7955">
        <v>99</v>
      </c>
      <c r="K7955" t="s">
        <v>23</v>
      </c>
      <c r="L7955">
        <v>6</v>
      </c>
      <c r="M7955" t="s">
        <v>59</v>
      </c>
      <c r="N7955">
        <v>999</v>
      </c>
      <c r="O7955" t="s">
        <v>42</v>
      </c>
      <c r="P7955">
        <v>0</v>
      </c>
      <c r="T7955" s="3" t="str">
        <f t="shared" si="249"/>
        <v>.</v>
      </c>
      <c r="U7955" s="3" t="str">
        <f>IF(AND(R7955&lt;&gt;"_U",N7955&lt;&gt;9999,N7955&lt;&gt;999,L7955&lt;&gt;"Median"),IFERROR(VLOOKUP(A7955,'TA Total'!A:P,16,0),"."),".")</f>
        <v>.</v>
      </c>
    </row>
    <row r="7956" spans="1:21" x14ac:dyDescent="0.3">
      <c r="A7956" s="1" t="str">
        <f t="shared" si="248"/>
        <v>2023|Christchurch City|$100,001-$150,000</v>
      </c>
      <c r="B7956" t="s">
        <v>18</v>
      </c>
      <c r="C7956" t="s">
        <v>19</v>
      </c>
      <c r="D7956" t="s">
        <v>20</v>
      </c>
      <c r="E7956" t="s">
        <v>21</v>
      </c>
      <c r="F7956">
        <v>2023</v>
      </c>
      <c r="G7956">
        <v>2023</v>
      </c>
      <c r="H7956">
        <v>60</v>
      </c>
      <c r="I7956" t="s">
        <v>119</v>
      </c>
      <c r="J7956">
        <v>99</v>
      </c>
      <c r="K7956" t="s">
        <v>23</v>
      </c>
      <c r="L7956">
        <v>6</v>
      </c>
      <c r="M7956" t="s">
        <v>59</v>
      </c>
      <c r="N7956">
        <v>9999</v>
      </c>
      <c r="O7956" t="s">
        <v>40</v>
      </c>
      <c r="P7956">
        <v>31266</v>
      </c>
      <c r="T7956" s="3" t="str">
        <f t="shared" si="249"/>
        <v>.</v>
      </c>
      <c r="U7956" s="3" t="str">
        <f>IF(AND(R7956&lt;&gt;"_U",N7956&lt;&gt;9999,N7956&lt;&gt;999,L7956&lt;&gt;"Median"),IFERROR(VLOOKUP(A7956,'TA Total'!A:P,16,0),"."),".")</f>
        <v>.</v>
      </c>
    </row>
    <row r="7957" spans="1:21" x14ac:dyDescent="0.3">
      <c r="A7957" s="1" t="str">
        <f t="shared" si="248"/>
        <v>2023|Christchurch City|$100,001-$150,000</v>
      </c>
      <c r="B7957" t="s">
        <v>18</v>
      </c>
      <c r="C7957" t="s">
        <v>19</v>
      </c>
      <c r="D7957" t="s">
        <v>20</v>
      </c>
      <c r="E7957" t="s">
        <v>21</v>
      </c>
      <c r="F7957">
        <v>2023</v>
      </c>
      <c r="G7957">
        <v>2023</v>
      </c>
      <c r="H7957">
        <v>60</v>
      </c>
      <c r="I7957" t="s">
        <v>119</v>
      </c>
      <c r="J7957">
        <v>99</v>
      </c>
      <c r="K7957" t="s">
        <v>23</v>
      </c>
      <c r="L7957">
        <v>6</v>
      </c>
      <c r="M7957" t="s">
        <v>59</v>
      </c>
      <c r="N7957">
        <v>3</v>
      </c>
      <c r="O7957" t="s">
        <v>25</v>
      </c>
      <c r="P7957">
        <v>2226</v>
      </c>
      <c r="T7957" s="3">
        <f t="shared" si="249"/>
        <v>7.12</v>
      </c>
      <c r="U7957" s="3">
        <f>IF(AND(R7957&lt;&gt;"_U",N7957&lt;&gt;9999,N7957&lt;&gt;999,L7957&lt;&gt;"Median"),IFERROR(VLOOKUP(A7957,'TA Total'!A:P,16,0),"."),".")</f>
        <v>31266</v>
      </c>
    </row>
    <row r="7958" spans="1:21" x14ac:dyDescent="0.3">
      <c r="A7958" s="1" t="str">
        <f t="shared" si="248"/>
        <v>2023|Christchurch City|$150,001-$200,000</v>
      </c>
      <c r="B7958" t="s">
        <v>18</v>
      </c>
      <c r="C7958" t="s">
        <v>19</v>
      </c>
      <c r="D7958" t="s">
        <v>20</v>
      </c>
      <c r="E7958" t="s">
        <v>21</v>
      </c>
      <c r="F7958">
        <v>2023</v>
      </c>
      <c r="G7958">
        <v>2023</v>
      </c>
      <c r="H7958">
        <v>60</v>
      </c>
      <c r="I7958" t="s">
        <v>119</v>
      </c>
      <c r="J7958">
        <v>99</v>
      </c>
      <c r="K7958" t="s">
        <v>23</v>
      </c>
      <c r="L7958">
        <v>7</v>
      </c>
      <c r="M7958" t="s">
        <v>43</v>
      </c>
      <c r="N7958">
        <v>9999</v>
      </c>
      <c r="O7958" t="s">
        <v>40</v>
      </c>
      <c r="P7958">
        <v>18261</v>
      </c>
      <c r="T7958" s="3" t="str">
        <f t="shared" si="249"/>
        <v>.</v>
      </c>
      <c r="U7958" s="3" t="str">
        <f>IF(AND(R7958&lt;&gt;"_U",N7958&lt;&gt;9999,N7958&lt;&gt;999,L7958&lt;&gt;"Median"),IFERROR(VLOOKUP(A7958,'TA Total'!A:P,16,0),"."),".")</f>
        <v>.</v>
      </c>
    </row>
    <row r="7959" spans="1:21" x14ac:dyDescent="0.3">
      <c r="A7959" s="1" t="str">
        <f t="shared" si="248"/>
        <v>2023|Christchurch City|$150,001-$200,000</v>
      </c>
      <c r="B7959" t="s">
        <v>18</v>
      </c>
      <c r="C7959" t="s">
        <v>19</v>
      </c>
      <c r="D7959" t="s">
        <v>20</v>
      </c>
      <c r="E7959" t="s">
        <v>21</v>
      </c>
      <c r="F7959">
        <v>2023</v>
      </c>
      <c r="G7959">
        <v>2023</v>
      </c>
      <c r="H7959">
        <v>60</v>
      </c>
      <c r="I7959" t="s">
        <v>119</v>
      </c>
      <c r="J7959">
        <v>99</v>
      </c>
      <c r="K7959" t="s">
        <v>23</v>
      </c>
      <c r="L7959">
        <v>7</v>
      </c>
      <c r="M7959" t="s">
        <v>43</v>
      </c>
      <c r="N7959">
        <v>1</v>
      </c>
      <c r="O7959" t="s">
        <v>33</v>
      </c>
      <c r="P7959">
        <v>12261</v>
      </c>
      <c r="T7959" s="3">
        <f t="shared" si="249"/>
        <v>67.14</v>
      </c>
      <c r="U7959" s="3">
        <f>IF(AND(R7959&lt;&gt;"_U",N7959&lt;&gt;9999,N7959&lt;&gt;999,L7959&lt;&gt;"Median"),IFERROR(VLOOKUP(A7959,'TA Total'!A:P,16,0),"."),".")</f>
        <v>18261</v>
      </c>
    </row>
    <row r="7960" spans="1:21" x14ac:dyDescent="0.3">
      <c r="A7960" s="1" t="str">
        <f t="shared" si="248"/>
        <v>2023|Christchurch City|$150,001-$200,000</v>
      </c>
      <c r="B7960" t="s">
        <v>18</v>
      </c>
      <c r="C7960" t="s">
        <v>19</v>
      </c>
      <c r="D7960" t="s">
        <v>20</v>
      </c>
      <c r="E7960" t="s">
        <v>21</v>
      </c>
      <c r="F7960">
        <v>2023</v>
      </c>
      <c r="G7960">
        <v>2023</v>
      </c>
      <c r="H7960">
        <v>60</v>
      </c>
      <c r="I7960" t="s">
        <v>119</v>
      </c>
      <c r="J7960">
        <v>99</v>
      </c>
      <c r="K7960" t="s">
        <v>23</v>
      </c>
      <c r="L7960">
        <v>7</v>
      </c>
      <c r="M7960" t="s">
        <v>43</v>
      </c>
      <c r="N7960">
        <v>7777</v>
      </c>
      <c r="O7960" t="s">
        <v>37</v>
      </c>
      <c r="P7960">
        <v>18261</v>
      </c>
      <c r="T7960" s="3">
        <f t="shared" si="249"/>
        <v>100</v>
      </c>
      <c r="U7960" s="3">
        <f>IF(AND(R7960&lt;&gt;"_U",N7960&lt;&gt;9999,N7960&lt;&gt;999,L7960&lt;&gt;"Median"),IFERROR(VLOOKUP(A7960,'TA Total'!A:P,16,0),"."),".")</f>
        <v>18261</v>
      </c>
    </row>
    <row r="7961" spans="1:21" x14ac:dyDescent="0.3">
      <c r="A7961" s="1" t="str">
        <f t="shared" si="248"/>
        <v>2023|Christchurch City|$150,001-$200,000</v>
      </c>
      <c r="B7961" t="s">
        <v>18</v>
      </c>
      <c r="C7961" t="s">
        <v>19</v>
      </c>
      <c r="D7961" t="s">
        <v>20</v>
      </c>
      <c r="E7961" t="s">
        <v>21</v>
      </c>
      <c r="F7961">
        <v>2023</v>
      </c>
      <c r="G7961">
        <v>2023</v>
      </c>
      <c r="H7961">
        <v>60</v>
      </c>
      <c r="I7961" t="s">
        <v>119</v>
      </c>
      <c r="J7961">
        <v>99</v>
      </c>
      <c r="K7961" t="s">
        <v>23</v>
      </c>
      <c r="L7961">
        <v>7</v>
      </c>
      <c r="M7961" t="s">
        <v>43</v>
      </c>
      <c r="N7961">
        <v>3</v>
      </c>
      <c r="O7961" t="s">
        <v>25</v>
      </c>
      <c r="P7961">
        <v>1740</v>
      </c>
      <c r="T7961" s="3">
        <f t="shared" si="249"/>
        <v>9.5299999999999994</v>
      </c>
      <c r="U7961" s="3">
        <f>IF(AND(R7961&lt;&gt;"_U",N7961&lt;&gt;9999,N7961&lt;&gt;999,L7961&lt;&gt;"Median"),IFERROR(VLOOKUP(A7961,'TA Total'!A:P,16,0),"."),".")</f>
        <v>18261</v>
      </c>
    </row>
    <row r="7962" spans="1:21" x14ac:dyDescent="0.3">
      <c r="A7962" s="1" t="str">
        <f t="shared" si="248"/>
        <v>2023|Christchurch City|$150,001-$200,000</v>
      </c>
      <c r="B7962" t="s">
        <v>18</v>
      </c>
      <c r="C7962" t="s">
        <v>19</v>
      </c>
      <c r="D7962" t="s">
        <v>20</v>
      </c>
      <c r="E7962" t="s">
        <v>21</v>
      </c>
      <c r="F7962">
        <v>2023</v>
      </c>
      <c r="G7962">
        <v>2023</v>
      </c>
      <c r="H7962">
        <v>60</v>
      </c>
      <c r="I7962" t="s">
        <v>119</v>
      </c>
      <c r="J7962">
        <v>99</v>
      </c>
      <c r="K7962" t="s">
        <v>23</v>
      </c>
      <c r="L7962">
        <v>7</v>
      </c>
      <c r="M7962" t="s">
        <v>43</v>
      </c>
      <c r="N7962">
        <v>999</v>
      </c>
      <c r="O7962" t="s">
        <v>42</v>
      </c>
      <c r="P7962">
        <v>0</v>
      </c>
      <c r="T7962" s="3" t="str">
        <f t="shared" si="249"/>
        <v>.</v>
      </c>
      <c r="U7962" s="3" t="str">
        <f>IF(AND(R7962&lt;&gt;"_U",N7962&lt;&gt;9999,N7962&lt;&gt;999,L7962&lt;&gt;"Median"),IFERROR(VLOOKUP(A7962,'TA Total'!A:P,16,0),"."),".")</f>
        <v>.</v>
      </c>
    </row>
    <row r="7963" spans="1:21" x14ac:dyDescent="0.3">
      <c r="A7963" s="1" t="str">
        <f t="shared" si="248"/>
        <v>2023|Christchurch City|$150,001-$200,000</v>
      </c>
      <c r="B7963" t="s">
        <v>18</v>
      </c>
      <c r="C7963" t="s">
        <v>19</v>
      </c>
      <c r="D7963" t="s">
        <v>20</v>
      </c>
      <c r="E7963" t="s">
        <v>21</v>
      </c>
      <c r="F7963">
        <v>2023</v>
      </c>
      <c r="G7963">
        <v>2023</v>
      </c>
      <c r="H7963">
        <v>60</v>
      </c>
      <c r="I7963" t="s">
        <v>119</v>
      </c>
      <c r="J7963">
        <v>99</v>
      </c>
      <c r="K7963" t="s">
        <v>23</v>
      </c>
      <c r="L7963">
        <v>7</v>
      </c>
      <c r="M7963" t="s">
        <v>43</v>
      </c>
      <c r="N7963">
        <v>2</v>
      </c>
      <c r="O7963" t="s">
        <v>28</v>
      </c>
      <c r="P7963">
        <v>4257</v>
      </c>
      <c r="T7963" s="3">
        <f t="shared" si="249"/>
        <v>23.31</v>
      </c>
      <c r="U7963" s="3">
        <f>IF(AND(R7963&lt;&gt;"_U",N7963&lt;&gt;9999,N7963&lt;&gt;999,L7963&lt;&gt;"Median"),IFERROR(VLOOKUP(A7963,'TA Total'!A:P,16,0),"."),".")</f>
        <v>18261</v>
      </c>
    </row>
    <row r="7964" spans="1:21" x14ac:dyDescent="0.3">
      <c r="A7964" s="1" t="str">
        <f t="shared" si="248"/>
        <v>2023|Christchurch City|$200,001 or more</v>
      </c>
      <c r="B7964" t="s">
        <v>18</v>
      </c>
      <c r="C7964" t="s">
        <v>19</v>
      </c>
      <c r="D7964" t="s">
        <v>20</v>
      </c>
      <c r="E7964" t="s">
        <v>21</v>
      </c>
      <c r="F7964">
        <v>2023</v>
      </c>
      <c r="G7964">
        <v>2023</v>
      </c>
      <c r="H7964">
        <v>60</v>
      </c>
      <c r="I7964" t="s">
        <v>119</v>
      </c>
      <c r="J7964">
        <v>99</v>
      </c>
      <c r="K7964" t="s">
        <v>23</v>
      </c>
      <c r="L7964">
        <v>8</v>
      </c>
      <c r="M7964" t="s">
        <v>27</v>
      </c>
      <c r="N7964">
        <v>3</v>
      </c>
      <c r="O7964" t="s">
        <v>25</v>
      </c>
      <c r="P7964">
        <v>3432</v>
      </c>
      <c r="T7964" s="3">
        <f t="shared" si="249"/>
        <v>20.85</v>
      </c>
      <c r="U7964" s="3">
        <f>IF(AND(R7964&lt;&gt;"_U",N7964&lt;&gt;9999,N7964&lt;&gt;999,L7964&lt;&gt;"Median"),IFERROR(VLOOKUP(A7964,'TA Total'!A:P,16,0),"."),".")</f>
        <v>16461</v>
      </c>
    </row>
    <row r="7965" spans="1:21" x14ac:dyDescent="0.3">
      <c r="A7965" s="1" t="str">
        <f t="shared" si="248"/>
        <v>2023|Christchurch City|$200,001 or more</v>
      </c>
      <c r="B7965" t="s">
        <v>18</v>
      </c>
      <c r="C7965" t="s">
        <v>19</v>
      </c>
      <c r="D7965" t="s">
        <v>20</v>
      </c>
      <c r="E7965" t="s">
        <v>21</v>
      </c>
      <c r="F7965">
        <v>2023</v>
      </c>
      <c r="G7965">
        <v>2023</v>
      </c>
      <c r="H7965">
        <v>60</v>
      </c>
      <c r="I7965" t="s">
        <v>119</v>
      </c>
      <c r="J7965">
        <v>99</v>
      </c>
      <c r="K7965" t="s">
        <v>23</v>
      </c>
      <c r="L7965">
        <v>8</v>
      </c>
      <c r="M7965" t="s">
        <v>27</v>
      </c>
      <c r="N7965">
        <v>2</v>
      </c>
      <c r="O7965" t="s">
        <v>28</v>
      </c>
      <c r="P7965">
        <v>2901</v>
      </c>
      <c r="T7965" s="3">
        <f t="shared" si="249"/>
        <v>17.62</v>
      </c>
      <c r="U7965" s="3">
        <f>IF(AND(R7965&lt;&gt;"_U",N7965&lt;&gt;9999,N7965&lt;&gt;999,L7965&lt;&gt;"Median"),IFERROR(VLOOKUP(A7965,'TA Total'!A:P,16,0),"."),".")</f>
        <v>16461</v>
      </c>
    </row>
    <row r="7966" spans="1:21" x14ac:dyDescent="0.3">
      <c r="A7966" s="1" t="str">
        <f t="shared" si="248"/>
        <v>2023|Christchurch City|$200,001 or more</v>
      </c>
      <c r="B7966" t="s">
        <v>18</v>
      </c>
      <c r="C7966" t="s">
        <v>19</v>
      </c>
      <c r="D7966" t="s">
        <v>20</v>
      </c>
      <c r="E7966" t="s">
        <v>21</v>
      </c>
      <c r="F7966">
        <v>2023</v>
      </c>
      <c r="G7966">
        <v>2023</v>
      </c>
      <c r="H7966">
        <v>60</v>
      </c>
      <c r="I7966" t="s">
        <v>119</v>
      </c>
      <c r="J7966">
        <v>99</v>
      </c>
      <c r="K7966" t="s">
        <v>23</v>
      </c>
      <c r="L7966">
        <v>8</v>
      </c>
      <c r="M7966" t="s">
        <v>27</v>
      </c>
      <c r="N7966">
        <v>7777</v>
      </c>
      <c r="O7966" t="s">
        <v>37</v>
      </c>
      <c r="P7966">
        <v>16461</v>
      </c>
      <c r="T7966" s="3">
        <f t="shared" si="249"/>
        <v>100</v>
      </c>
      <c r="U7966" s="3">
        <f>IF(AND(R7966&lt;&gt;"_U",N7966&lt;&gt;9999,N7966&lt;&gt;999,L7966&lt;&gt;"Median"),IFERROR(VLOOKUP(A7966,'TA Total'!A:P,16,0),"."),".")</f>
        <v>16461</v>
      </c>
    </row>
    <row r="7967" spans="1:21" x14ac:dyDescent="0.3">
      <c r="A7967" s="1" t="str">
        <f t="shared" si="248"/>
        <v>2023|Christchurch City|$200,001 or more</v>
      </c>
      <c r="B7967" t="s">
        <v>18</v>
      </c>
      <c r="C7967" t="s">
        <v>19</v>
      </c>
      <c r="D7967" t="s">
        <v>20</v>
      </c>
      <c r="E7967" t="s">
        <v>21</v>
      </c>
      <c r="F7967">
        <v>2023</v>
      </c>
      <c r="G7967">
        <v>2023</v>
      </c>
      <c r="H7967">
        <v>60</v>
      </c>
      <c r="I7967" t="s">
        <v>119</v>
      </c>
      <c r="J7967">
        <v>99</v>
      </c>
      <c r="K7967" t="s">
        <v>23</v>
      </c>
      <c r="L7967">
        <v>8</v>
      </c>
      <c r="M7967" t="s">
        <v>27</v>
      </c>
      <c r="N7967">
        <v>9999</v>
      </c>
      <c r="O7967" t="s">
        <v>40</v>
      </c>
      <c r="P7967">
        <v>16461</v>
      </c>
      <c r="T7967" s="3" t="str">
        <f t="shared" si="249"/>
        <v>.</v>
      </c>
      <c r="U7967" s="3" t="str">
        <f>IF(AND(R7967&lt;&gt;"_U",N7967&lt;&gt;9999,N7967&lt;&gt;999,L7967&lt;&gt;"Median"),IFERROR(VLOOKUP(A7967,'TA Total'!A:P,16,0),"."),".")</f>
        <v>.</v>
      </c>
    </row>
    <row r="7968" spans="1:21" x14ac:dyDescent="0.3">
      <c r="A7968" s="1" t="str">
        <f t="shared" si="248"/>
        <v>2023|Christchurch City|$200,001 or more</v>
      </c>
      <c r="B7968" t="s">
        <v>18</v>
      </c>
      <c r="C7968" t="s">
        <v>19</v>
      </c>
      <c r="D7968" t="s">
        <v>20</v>
      </c>
      <c r="E7968" t="s">
        <v>21</v>
      </c>
      <c r="F7968">
        <v>2023</v>
      </c>
      <c r="G7968">
        <v>2023</v>
      </c>
      <c r="H7968">
        <v>60</v>
      </c>
      <c r="I7968" t="s">
        <v>119</v>
      </c>
      <c r="J7968">
        <v>99</v>
      </c>
      <c r="K7968" t="s">
        <v>23</v>
      </c>
      <c r="L7968">
        <v>8</v>
      </c>
      <c r="M7968" t="s">
        <v>27</v>
      </c>
      <c r="N7968">
        <v>1</v>
      </c>
      <c r="O7968" t="s">
        <v>33</v>
      </c>
      <c r="P7968">
        <v>10125</v>
      </c>
      <c r="T7968" s="3">
        <f t="shared" si="249"/>
        <v>61.51</v>
      </c>
      <c r="U7968" s="3">
        <f>IF(AND(R7968&lt;&gt;"_U",N7968&lt;&gt;9999,N7968&lt;&gt;999,L7968&lt;&gt;"Median"),IFERROR(VLOOKUP(A7968,'TA Total'!A:P,16,0),"."),".")</f>
        <v>16461</v>
      </c>
    </row>
    <row r="7969" spans="1:21" x14ac:dyDescent="0.3">
      <c r="A7969" s="1" t="str">
        <f t="shared" si="248"/>
        <v>2023|Christchurch City|$200,001 or more</v>
      </c>
      <c r="B7969" t="s">
        <v>18</v>
      </c>
      <c r="C7969" t="s">
        <v>19</v>
      </c>
      <c r="D7969" t="s">
        <v>20</v>
      </c>
      <c r="E7969" t="s">
        <v>21</v>
      </c>
      <c r="F7969">
        <v>2023</v>
      </c>
      <c r="G7969">
        <v>2023</v>
      </c>
      <c r="H7969">
        <v>60</v>
      </c>
      <c r="I7969" t="s">
        <v>119</v>
      </c>
      <c r="J7969">
        <v>99</v>
      </c>
      <c r="K7969" t="s">
        <v>23</v>
      </c>
      <c r="L7969">
        <v>8</v>
      </c>
      <c r="M7969" t="s">
        <v>27</v>
      </c>
      <c r="N7969">
        <v>999</v>
      </c>
      <c r="O7969" t="s">
        <v>42</v>
      </c>
      <c r="P7969">
        <v>0</v>
      </c>
      <c r="T7969" s="3" t="str">
        <f t="shared" si="249"/>
        <v>.</v>
      </c>
      <c r="U7969" s="3" t="str">
        <f>IF(AND(R7969&lt;&gt;"_U",N7969&lt;&gt;9999,N7969&lt;&gt;999,L7969&lt;&gt;"Median"),IFERROR(VLOOKUP(A7969,'TA Total'!A:P,16,0),"."),".")</f>
        <v>.</v>
      </c>
    </row>
    <row r="7970" spans="1:21" x14ac:dyDescent="0.3">
      <c r="A7970" s="1" t="str">
        <f t="shared" si="248"/>
        <v>2023|Christchurch City|Total stated - total household income</v>
      </c>
      <c r="B7970" t="s">
        <v>18</v>
      </c>
      <c r="C7970" t="s">
        <v>19</v>
      </c>
      <c r="D7970" t="s">
        <v>20</v>
      </c>
      <c r="E7970" t="s">
        <v>21</v>
      </c>
      <c r="F7970">
        <v>2023</v>
      </c>
      <c r="G7970">
        <v>2023</v>
      </c>
      <c r="H7970">
        <v>60</v>
      </c>
      <c r="I7970" t="s">
        <v>119</v>
      </c>
      <c r="J7970">
        <v>99</v>
      </c>
      <c r="K7970" t="s">
        <v>23</v>
      </c>
      <c r="L7970">
        <v>77</v>
      </c>
      <c r="M7970" t="s">
        <v>32</v>
      </c>
      <c r="N7970">
        <v>3</v>
      </c>
      <c r="O7970" t="s">
        <v>25</v>
      </c>
      <c r="P7970">
        <v>13998</v>
      </c>
      <c r="T7970" s="3">
        <f t="shared" si="249"/>
        <v>9.6</v>
      </c>
      <c r="U7970" s="3">
        <f>IF(AND(R7970&lt;&gt;"_U",N7970&lt;&gt;9999,N7970&lt;&gt;999,L7970&lt;&gt;"Median"),IFERROR(VLOOKUP(A7970,'TA Total'!A:P,16,0),"."),".")</f>
        <v>145851</v>
      </c>
    </row>
    <row r="7971" spans="1:21" x14ac:dyDescent="0.3">
      <c r="A7971" s="1" t="str">
        <f t="shared" si="248"/>
        <v>2023|Christchurch City|Total stated - total household income</v>
      </c>
      <c r="B7971" t="s">
        <v>18</v>
      </c>
      <c r="C7971" t="s">
        <v>19</v>
      </c>
      <c r="D7971" t="s">
        <v>20</v>
      </c>
      <c r="E7971" t="s">
        <v>21</v>
      </c>
      <c r="F7971">
        <v>2023</v>
      </c>
      <c r="G7971">
        <v>2023</v>
      </c>
      <c r="H7971">
        <v>60</v>
      </c>
      <c r="I7971" t="s">
        <v>119</v>
      </c>
      <c r="J7971">
        <v>99</v>
      </c>
      <c r="K7971" t="s">
        <v>23</v>
      </c>
      <c r="L7971">
        <v>77</v>
      </c>
      <c r="M7971" t="s">
        <v>32</v>
      </c>
      <c r="N7971">
        <v>2</v>
      </c>
      <c r="O7971" t="s">
        <v>28</v>
      </c>
      <c r="P7971">
        <v>50325</v>
      </c>
      <c r="T7971" s="3">
        <f t="shared" si="249"/>
        <v>34.5</v>
      </c>
      <c r="U7971" s="3">
        <f>IF(AND(R7971&lt;&gt;"_U",N7971&lt;&gt;9999,N7971&lt;&gt;999,L7971&lt;&gt;"Median"),IFERROR(VLOOKUP(A7971,'TA Total'!A:P,16,0),"."),".")</f>
        <v>145851</v>
      </c>
    </row>
    <row r="7972" spans="1:21" x14ac:dyDescent="0.3">
      <c r="A7972" s="1" t="str">
        <f t="shared" si="248"/>
        <v>2023|Christchurch City|Total stated - total household income</v>
      </c>
      <c r="B7972" t="s">
        <v>18</v>
      </c>
      <c r="C7972" t="s">
        <v>19</v>
      </c>
      <c r="D7972" t="s">
        <v>20</v>
      </c>
      <c r="E7972" t="s">
        <v>21</v>
      </c>
      <c r="F7972">
        <v>2023</v>
      </c>
      <c r="G7972">
        <v>2023</v>
      </c>
      <c r="H7972">
        <v>60</v>
      </c>
      <c r="I7972" t="s">
        <v>119</v>
      </c>
      <c r="J7972">
        <v>99</v>
      </c>
      <c r="K7972" t="s">
        <v>23</v>
      </c>
      <c r="L7972">
        <v>77</v>
      </c>
      <c r="M7972" t="s">
        <v>32</v>
      </c>
      <c r="N7972">
        <v>999</v>
      </c>
      <c r="O7972" t="s">
        <v>42</v>
      </c>
      <c r="P7972">
        <v>15</v>
      </c>
      <c r="T7972" s="3" t="str">
        <f t="shared" si="249"/>
        <v>.</v>
      </c>
      <c r="U7972" s="3" t="str">
        <f>IF(AND(R7972&lt;&gt;"_U",N7972&lt;&gt;9999,N7972&lt;&gt;999,L7972&lt;&gt;"Median"),IFERROR(VLOOKUP(A7972,'TA Total'!A:P,16,0),"."),".")</f>
        <v>.</v>
      </c>
    </row>
    <row r="7973" spans="1:21" x14ac:dyDescent="0.3">
      <c r="A7973" s="1" t="str">
        <f t="shared" si="248"/>
        <v>2023|Christchurch City|Total stated - total household income</v>
      </c>
      <c r="B7973" t="s">
        <v>18</v>
      </c>
      <c r="C7973" t="s">
        <v>19</v>
      </c>
      <c r="D7973" t="s">
        <v>20</v>
      </c>
      <c r="E7973" t="s">
        <v>21</v>
      </c>
      <c r="F7973">
        <v>2023</v>
      </c>
      <c r="G7973">
        <v>2023</v>
      </c>
      <c r="H7973">
        <v>60</v>
      </c>
      <c r="I7973" t="s">
        <v>119</v>
      </c>
      <c r="J7973">
        <v>99</v>
      </c>
      <c r="K7973" t="s">
        <v>23</v>
      </c>
      <c r="L7973">
        <v>77</v>
      </c>
      <c r="M7973" t="s">
        <v>32</v>
      </c>
      <c r="N7973">
        <v>1</v>
      </c>
      <c r="O7973" t="s">
        <v>33</v>
      </c>
      <c r="P7973">
        <v>81531</v>
      </c>
      <c r="T7973" s="3">
        <f t="shared" si="249"/>
        <v>55.9</v>
      </c>
      <c r="U7973" s="3">
        <f>IF(AND(R7973&lt;&gt;"_U",N7973&lt;&gt;9999,N7973&lt;&gt;999,L7973&lt;&gt;"Median"),IFERROR(VLOOKUP(A7973,'TA Total'!A:P,16,0),"."),".")</f>
        <v>145851</v>
      </c>
    </row>
    <row r="7974" spans="1:21" x14ac:dyDescent="0.3">
      <c r="A7974" s="1" t="str">
        <f t="shared" si="248"/>
        <v>2023|Christchurch City|Total stated - total household income</v>
      </c>
      <c r="B7974" t="s">
        <v>18</v>
      </c>
      <c r="C7974" t="s">
        <v>19</v>
      </c>
      <c r="D7974" t="s">
        <v>20</v>
      </c>
      <c r="E7974" t="s">
        <v>21</v>
      </c>
      <c r="F7974">
        <v>2023</v>
      </c>
      <c r="G7974">
        <v>2023</v>
      </c>
      <c r="H7974">
        <v>60</v>
      </c>
      <c r="I7974" t="s">
        <v>119</v>
      </c>
      <c r="J7974">
        <v>99</v>
      </c>
      <c r="K7974" t="s">
        <v>23</v>
      </c>
      <c r="L7974">
        <v>77</v>
      </c>
      <c r="M7974" t="s">
        <v>32</v>
      </c>
      <c r="N7974">
        <v>9999</v>
      </c>
      <c r="O7974" t="s">
        <v>40</v>
      </c>
      <c r="P7974">
        <v>145869</v>
      </c>
      <c r="T7974" s="3" t="str">
        <f t="shared" si="249"/>
        <v>.</v>
      </c>
      <c r="U7974" s="3" t="str">
        <f>IF(AND(R7974&lt;&gt;"_U",N7974&lt;&gt;9999,N7974&lt;&gt;999,L7974&lt;&gt;"Median"),IFERROR(VLOOKUP(A7974,'TA Total'!A:P,16,0),"."),".")</f>
        <v>.</v>
      </c>
    </row>
    <row r="7975" spans="1:21" x14ac:dyDescent="0.3">
      <c r="A7975" s="1" t="str">
        <f t="shared" si="248"/>
        <v>2023|Christchurch City|Total stated - total household income</v>
      </c>
      <c r="B7975" t="s">
        <v>18</v>
      </c>
      <c r="C7975" t="s">
        <v>19</v>
      </c>
      <c r="D7975" t="s">
        <v>20</v>
      </c>
      <c r="E7975" t="s">
        <v>21</v>
      </c>
      <c r="F7975">
        <v>2023</v>
      </c>
      <c r="G7975">
        <v>2023</v>
      </c>
      <c r="H7975">
        <v>60</v>
      </c>
      <c r="I7975" t="s">
        <v>119</v>
      </c>
      <c r="J7975">
        <v>99</v>
      </c>
      <c r="K7975" t="s">
        <v>23</v>
      </c>
      <c r="L7975">
        <v>77</v>
      </c>
      <c r="M7975" t="s">
        <v>32</v>
      </c>
      <c r="N7975">
        <v>7777</v>
      </c>
      <c r="O7975" t="s">
        <v>37</v>
      </c>
      <c r="P7975">
        <v>145851</v>
      </c>
      <c r="T7975" s="3">
        <f t="shared" si="249"/>
        <v>100</v>
      </c>
      <c r="U7975" s="3">
        <f>IF(AND(R7975&lt;&gt;"_U",N7975&lt;&gt;9999,N7975&lt;&gt;999,L7975&lt;&gt;"Median"),IFERROR(VLOOKUP(A7975,'TA Total'!A:P,16,0),"."),".")</f>
        <v>145851</v>
      </c>
    </row>
    <row r="7976" spans="1:21" x14ac:dyDescent="0.3">
      <c r="A7976" s="1" t="str">
        <f t="shared" si="248"/>
        <v>2023|Christchurch City|Total - total household income</v>
      </c>
      <c r="B7976" t="s">
        <v>18</v>
      </c>
      <c r="C7976" t="s">
        <v>19</v>
      </c>
      <c r="D7976" t="s">
        <v>20</v>
      </c>
      <c r="E7976" t="s">
        <v>21</v>
      </c>
      <c r="F7976">
        <v>2023</v>
      </c>
      <c r="G7976">
        <v>2023</v>
      </c>
      <c r="H7976">
        <v>60</v>
      </c>
      <c r="I7976" t="s">
        <v>119</v>
      </c>
      <c r="J7976">
        <v>99</v>
      </c>
      <c r="K7976" t="s">
        <v>23</v>
      </c>
      <c r="L7976">
        <v>99</v>
      </c>
      <c r="M7976" t="s">
        <v>48</v>
      </c>
      <c r="N7976">
        <v>999</v>
      </c>
      <c r="O7976" t="s">
        <v>42</v>
      </c>
      <c r="P7976">
        <v>24</v>
      </c>
      <c r="T7976" s="3" t="str">
        <f t="shared" si="249"/>
        <v>.</v>
      </c>
      <c r="U7976" s="3" t="str">
        <f>IF(AND(R7976&lt;&gt;"_U",N7976&lt;&gt;9999,N7976&lt;&gt;999,L7976&lt;&gt;"Median"),IFERROR(VLOOKUP(A7976,'TA Total'!A:P,16,0),"."),".")</f>
        <v>.</v>
      </c>
    </row>
    <row r="7977" spans="1:21" x14ac:dyDescent="0.3">
      <c r="A7977" s="1" t="str">
        <f t="shared" si="248"/>
        <v>2023|Christchurch City|Total - total household income</v>
      </c>
      <c r="B7977" t="s">
        <v>18</v>
      </c>
      <c r="C7977" t="s">
        <v>19</v>
      </c>
      <c r="D7977" t="s">
        <v>20</v>
      </c>
      <c r="E7977" t="s">
        <v>21</v>
      </c>
      <c r="F7977">
        <v>2023</v>
      </c>
      <c r="G7977">
        <v>2023</v>
      </c>
      <c r="H7977">
        <v>60</v>
      </c>
      <c r="I7977" t="s">
        <v>119</v>
      </c>
      <c r="J7977">
        <v>99</v>
      </c>
      <c r="K7977" t="s">
        <v>23</v>
      </c>
      <c r="L7977">
        <v>99</v>
      </c>
      <c r="M7977" t="s">
        <v>48</v>
      </c>
      <c r="N7977">
        <v>7777</v>
      </c>
      <c r="O7977" t="s">
        <v>37</v>
      </c>
      <c r="P7977">
        <v>149418</v>
      </c>
      <c r="T7977" s="3">
        <f t="shared" si="249"/>
        <v>100</v>
      </c>
      <c r="U7977" s="3">
        <f>IF(AND(R7977&lt;&gt;"_U",N7977&lt;&gt;9999,N7977&lt;&gt;999,L7977&lt;&gt;"Median"),IFERROR(VLOOKUP(A7977,'TA Total'!A:P,16,0),"."),".")</f>
        <v>149418</v>
      </c>
    </row>
    <row r="7978" spans="1:21" x14ac:dyDescent="0.3">
      <c r="A7978" s="1" t="str">
        <f t="shared" si="248"/>
        <v>2023|Christchurch City|Total - total household income</v>
      </c>
      <c r="B7978" t="s">
        <v>18</v>
      </c>
      <c r="C7978" t="s">
        <v>19</v>
      </c>
      <c r="D7978" t="s">
        <v>20</v>
      </c>
      <c r="E7978" t="s">
        <v>21</v>
      </c>
      <c r="F7978">
        <v>2023</v>
      </c>
      <c r="G7978">
        <v>2023</v>
      </c>
      <c r="H7978">
        <v>60</v>
      </c>
      <c r="I7978" t="s">
        <v>119</v>
      </c>
      <c r="J7978">
        <v>99</v>
      </c>
      <c r="K7978" t="s">
        <v>23</v>
      </c>
      <c r="L7978">
        <v>99</v>
      </c>
      <c r="M7978" t="s">
        <v>48</v>
      </c>
      <c r="N7978">
        <v>9999</v>
      </c>
      <c r="O7978" t="s">
        <v>40</v>
      </c>
      <c r="P7978">
        <v>149442</v>
      </c>
      <c r="T7978" s="3" t="str">
        <f t="shared" si="249"/>
        <v>.</v>
      </c>
      <c r="U7978" s="3" t="str">
        <f>IF(AND(R7978&lt;&gt;"_U",N7978&lt;&gt;9999,N7978&lt;&gt;999,L7978&lt;&gt;"Median"),IFERROR(VLOOKUP(A7978,'TA Total'!A:P,16,0),"."),".")</f>
        <v>.</v>
      </c>
    </row>
    <row r="7979" spans="1:21" x14ac:dyDescent="0.3">
      <c r="A7979" s="1" t="str">
        <f t="shared" si="248"/>
        <v>2023|Christchurch City|Total - total household income</v>
      </c>
      <c r="B7979" t="s">
        <v>18</v>
      </c>
      <c r="C7979" t="s">
        <v>19</v>
      </c>
      <c r="D7979" t="s">
        <v>20</v>
      </c>
      <c r="E7979" t="s">
        <v>21</v>
      </c>
      <c r="F7979">
        <v>2023</v>
      </c>
      <c r="G7979">
        <v>2023</v>
      </c>
      <c r="H7979">
        <v>60</v>
      </c>
      <c r="I7979" t="s">
        <v>119</v>
      </c>
      <c r="J7979">
        <v>99</v>
      </c>
      <c r="K7979" t="s">
        <v>23</v>
      </c>
      <c r="L7979">
        <v>99</v>
      </c>
      <c r="M7979" t="s">
        <v>48</v>
      </c>
      <c r="N7979">
        <v>1</v>
      </c>
      <c r="O7979" t="s">
        <v>33</v>
      </c>
      <c r="P7979">
        <v>82650</v>
      </c>
      <c r="T7979" s="3">
        <f t="shared" si="249"/>
        <v>55.31</v>
      </c>
      <c r="U7979" s="3">
        <f>IF(AND(R7979&lt;&gt;"_U",N7979&lt;&gt;9999,N7979&lt;&gt;999,L7979&lt;&gt;"Median"),IFERROR(VLOOKUP(A7979,'TA Total'!A:P,16,0),"."),".")</f>
        <v>149418</v>
      </c>
    </row>
    <row r="7980" spans="1:21" x14ac:dyDescent="0.3">
      <c r="A7980" s="1" t="str">
        <f t="shared" si="248"/>
        <v>2023|Christchurch City|Total - total household income</v>
      </c>
      <c r="B7980" t="s">
        <v>18</v>
      </c>
      <c r="C7980" t="s">
        <v>19</v>
      </c>
      <c r="D7980" t="s">
        <v>20</v>
      </c>
      <c r="E7980" t="s">
        <v>21</v>
      </c>
      <c r="F7980">
        <v>2023</v>
      </c>
      <c r="G7980">
        <v>2023</v>
      </c>
      <c r="H7980">
        <v>60</v>
      </c>
      <c r="I7980" t="s">
        <v>119</v>
      </c>
      <c r="J7980">
        <v>99</v>
      </c>
      <c r="K7980" t="s">
        <v>23</v>
      </c>
      <c r="L7980">
        <v>99</v>
      </c>
      <c r="M7980" t="s">
        <v>48</v>
      </c>
      <c r="N7980">
        <v>2</v>
      </c>
      <c r="O7980" t="s">
        <v>28</v>
      </c>
      <c r="P7980">
        <v>52557</v>
      </c>
      <c r="T7980" s="3">
        <f t="shared" si="249"/>
        <v>35.17</v>
      </c>
      <c r="U7980" s="3">
        <f>IF(AND(R7980&lt;&gt;"_U",N7980&lt;&gt;9999,N7980&lt;&gt;999,L7980&lt;&gt;"Median"),IFERROR(VLOOKUP(A7980,'TA Total'!A:P,16,0),"."),".")</f>
        <v>149418</v>
      </c>
    </row>
    <row r="7981" spans="1:21" x14ac:dyDescent="0.3">
      <c r="A7981" s="1" t="str">
        <f t="shared" si="248"/>
        <v>2023|Christchurch City|Total - total household income</v>
      </c>
      <c r="B7981" t="s">
        <v>18</v>
      </c>
      <c r="C7981" t="s">
        <v>19</v>
      </c>
      <c r="D7981" t="s">
        <v>20</v>
      </c>
      <c r="E7981" t="s">
        <v>21</v>
      </c>
      <c r="F7981">
        <v>2023</v>
      </c>
      <c r="G7981">
        <v>2023</v>
      </c>
      <c r="H7981">
        <v>60</v>
      </c>
      <c r="I7981" t="s">
        <v>119</v>
      </c>
      <c r="J7981">
        <v>99</v>
      </c>
      <c r="K7981" t="s">
        <v>23</v>
      </c>
      <c r="L7981">
        <v>99</v>
      </c>
      <c r="M7981" t="s">
        <v>48</v>
      </c>
      <c r="N7981">
        <v>3</v>
      </c>
      <c r="O7981" t="s">
        <v>25</v>
      </c>
      <c r="P7981">
        <v>14214</v>
      </c>
      <c r="T7981" s="3">
        <f t="shared" si="249"/>
        <v>9.51</v>
      </c>
      <c r="U7981" s="3">
        <f>IF(AND(R7981&lt;&gt;"_U",N7981&lt;&gt;9999,N7981&lt;&gt;999,L7981&lt;&gt;"Median"),IFERROR(VLOOKUP(A7981,'TA Total'!A:P,16,0),"."),".")</f>
        <v>149418</v>
      </c>
    </row>
    <row r="7982" spans="1:21" x14ac:dyDescent="0.3">
      <c r="A7982" s="1" t="str">
        <f t="shared" si="248"/>
        <v>2023|Christchurch City|Median ($) - total household income</v>
      </c>
      <c r="B7982" t="s">
        <v>18</v>
      </c>
      <c r="C7982" t="s">
        <v>19</v>
      </c>
      <c r="D7982" t="s">
        <v>20</v>
      </c>
      <c r="E7982" t="s">
        <v>21</v>
      </c>
      <c r="F7982">
        <v>2023</v>
      </c>
      <c r="G7982">
        <v>2023</v>
      </c>
      <c r="H7982">
        <v>60</v>
      </c>
      <c r="I7982" t="s">
        <v>119</v>
      </c>
      <c r="J7982">
        <v>99</v>
      </c>
      <c r="K7982" t="s">
        <v>23</v>
      </c>
      <c r="L7982" t="s">
        <v>56</v>
      </c>
      <c r="M7982" t="s">
        <v>57</v>
      </c>
      <c r="N7982">
        <v>7777</v>
      </c>
      <c r="O7982" t="s">
        <v>37</v>
      </c>
      <c r="P7982">
        <v>90600</v>
      </c>
      <c r="T7982" s="3" t="str">
        <f t="shared" si="249"/>
        <v>.</v>
      </c>
      <c r="U7982" s="3" t="str">
        <f>IF(AND(R7982&lt;&gt;"_U",N7982&lt;&gt;9999,N7982&lt;&gt;999,L7982&lt;&gt;"Median"),IFERROR(VLOOKUP(A7982,'TA Total'!A:P,16,0),"."),".")</f>
        <v>.</v>
      </c>
    </row>
    <row r="7983" spans="1:21" x14ac:dyDescent="0.3">
      <c r="A7983" s="1" t="str">
        <f t="shared" si="248"/>
        <v>2023|Christchurch City|Median ($) - total household income</v>
      </c>
      <c r="B7983" t="s">
        <v>18</v>
      </c>
      <c r="C7983" t="s">
        <v>19</v>
      </c>
      <c r="D7983" t="s">
        <v>20</v>
      </c>
      <c r="E7983" t="s">
        <v>21</v>
      </c>
      <c r="F7983">
        <v>2023</v>
      </c>
      <c r="G7983">
        <v>2023</v>
      </c>
      <c r="H7983">
        <v>60</v>
      </c>
      <c r="I7983" t="s">
        <v>119</v>
      </c>
      <c r="J7983">
        <v>99</v>
      </c>
      <c r="K7983" t="s">
        <v>23</v>
      </c>
      <c r="L7983" t="s">
        <v>56</v>
      </c>
      <c r="M7983" t="s">
        <v>57</v>
      </c>
      <c r="N7983">
        <v>999</v>
      </c>
      <c r="O7983" t="s">
        <v>42</v>
      </c>
      <c r="P7983">
        <v>18200</v>
      </c>
      <c r="T7983" s="3" t="str">
        <f t="shared" si="249"/>
        <v>.</v>
      </c>
      <c r="U7983" s="3" t="str">
        <f>IF(AND(R7983&lt;&gt;"_U",N7983&lt;&gt;9999,N7983&lt;&gt;999,L7983&lt;&gt;"Median"),IFERROR(VLOOKUP(A7983,'TA Total'!A:P,16,0),"."),".")</f>
        <v>.</v>
      </c>
    </row>
    <row r="7984" spans="1:21" x14ac:dyDescent="0.3">
      <c r="A7984" s="1" t="str">
        <f t="shared" si="248"/>
        <v>2023|Christchurch City|Median ($) - total household income</v>
      </c>
      <c r="B7984" t="s">
        <v>18</v>
      </c>
      <c r="C7984" t="s">
        <v>19</v>
      </c>
      <c r="D7984" t="s">
        <v>20</v>
      </c>
      <c r="E7984" t="s">
        <v>21</v>
      </c>
      <c r="F7984">
        <v>2023</v>
      </c>
      <c r="G7984">
        <v>2023</v>
      </c>
      <c r="H7984">
        <v>60</v>
      </c>
      <c r="I7984" t="s">
        <v>119</v>
      </c>
      <c r="J7984">
        <v>99</v>
      </c>
      <c r="K7984" t="s">
        <v>23</v>
      </c>
      <c r="L7984" t="s">
        <v>56</v>
      </c>
      <c r="M7984" t="s">
        <v>57</v>
      </c>
      <c r="N7984">
        <v>3</v>
      </c>
      <c r="O7984" t="s">
        <v>25</v>
      </c>
      <c r="P7984">
        <v>109000</v>
      </c>
      <c r="T7984" s="3" t="str">
        <f t="shared" si="249"/>
        <v>.</v>
      </c>
      <c r="U7984" s="3" t="str">
        <f>IF(AND(R7984&lt;&gt;"_U",N7984&lt;&gt;9999,N7984&lt;&gt;999,L7984&lt;&gt;"Median"),IFERROR(VLOOKUP(A7984,'TA Total'!A:P,16,0),"."),".")</f>
        <v>.</v>
      </c>
    </row>
    <row r="7985" spans="1:21" x14ac:dyDescent="0.3">
      <c r="A7985" s="1" t="str">
        <f t="shared" si="248"/>
        <v>2023|Christchurch City|Median ($) - total household income</v>
      </c>
      <c r="B7985" t="s">
        <v>18</v>
      </c>
      <c r="C7985" t="s">
        <v>19</v>
      </c>
      <c r="D7985" t="s">
        <v>20</v>
      </c>
      <c r="E7985" t="s">
        <v>21</v>
      </c>
      <c r="F7985">
        <v>2023</v>
      </c>
      <c r="G7985">
        <v>2023</v>
      </c>
      <c r="H7985">
        <v>60</v>
      </c>
      <c r="I7985" t="s">
        <v>119</v>
      </c>
      <c r="J7985">
        <v>99</v>
      </c>
      <c r="K7985" t="s">
        <v>23</v>
      </c>
      <c r="L7985" t="s">
        <v>56</v>
      </c>
      <c r="M7985" t="s">
        <v>57</v>
      </c>
      <c r="N7985">
        <v>2</v>
      </c>
      <c r="O7985" t="s">
        <v>28</v>
      </c>
      <c r="P7985">
        <v>71800</v>
      </c>
      <c r="T7985" s="3" t="str">
        <f t="shared" si="249"/>
        <v>.</v>
      </c>
      <c r="U7985" s="3" t="str">
        <f>IF(AND(R7985&lt;&gt;"_U",N7985&lt;&gt;9999,N7985&lt;&gt;999,L7985&lt;&gt;"Median"),IFERROR(VLOOKUP(A7985,'TA Total'!A:P,16,0),"."),".")</f>
        <v>.</v>
      </c>
    </row>
    <row r="7986" spans="1:21" x14ac:dyDescent="0.3">
      <c r="A7986" s="1" t="str">
        <f t="shared" si="248"/>
        <v>2023|Christchurch City|Median ($) - total household income</v>
      </c>
      <c r="B7986" t="s">
        <v>18</v>
      </c>
      <c r="C7986" t="s">
        <v>19</v>
      </c>
      <c r="D7986" t="s">
        <v>20</v>
      </c>
      <c r="E7986" t="s">
        <v>21</v>
      </c>
      <c r="F7986">
        <v>2023</v>
      </c>
      <c r="G7986">
        <v>2023</v>
      </c>
      <c r="H7986">
        <v>60</v>
      </c>
      <c r="I7986" t="s">
        <v>119</v>
      </c>
      <c r="J7986">
        <v>99</v>
      </c>
      <c r="K7986" t="s">
        <v>23</v>
      </c>
      <c r="L7986" t="s">
        <v>56</v>
      </c>
      <c r="M7986" t="s">
        <v>57</v>
      </c>
      <c r="N7986">
        <v>1</v>
      </c>
      <c r="O7986" t="s">
        <v>33</v>
      </c>
      <c r="P7986">
        <v>101900</v>
      </c>
      <c r="T7986" s="3" t="str">
        <f t="shared" si="249"/>
        <v>.</v>
      </c>
      <c r="U7986" s="3" t="str">
        <f>IF(AND(R7986&lt;&gt;"_U",N7986&lt;&gt;9999,N7986&lt;&gt;999,L7986&lt;&gt;"Median"),IFERROR(VLOOKUP(A7986,'TA Total'!A:P,16,0),"."),".")</f>
        <v>.</v>
      </c>
    </row>
    <row r="7987" spans="1:21" x14ac:dyDescent="0.3">
      <c r="A7987" s="1" t="str">
        <f t="shared" si="248"/>
        <v>2023|Christchurch City|Median ($) - total household income</v>
      </c>
      <c r="B7987" t="s">
        <v>18</v>
      </c>
      <c r="C7987" t="s">
        <v>19</v>
      </c>
      <c r="D7987" t="s">
        <v>20</v>
      </c>
      <c r="E7987" t="s">
        <v>21</v>
      </c>
      <c r="F7987">
        <v>2023</v>
      </c>
      <c r="G7987">
        <v>2023</v>
      </c>
      <c r="H7987">
        <v>60</v>
      </c>
      <c r="I7987" t="s">
        <v>119</v>
      </c>
      <c r="J7987">
        <v>99</v>
      </c>
      <c r="K7987" t="s">
        <v>23</v>
      </c>
      <c r="L7987" t="s">
        <v>56</v>
      </c>
      <c r="M7987" t="s">
        <v>57</v>
      </c>
      <c r="N7987">
        <v>9999</v>
      </c>
      <c r="O7987" t="s">
        <v>40</v>
      </c>
      <c r="P7987">
        <v>90600</v>
      </c>
      <c r="T7987" s="3" t="str">
        <f t="shared" si="249"/>
        <v>.</v>
      </c>
      <c r="U7987" s="3" t="str">
        <f>IF(AND(R7987&lt;&gt;"_U",N7987&lt;&gt;9999,N7987&lt;&gt;999,L7987&lt;&gt;"Median"),IFERROR(VLOOKUP(A7987,'TA Total'!A:P,16,0),"."),".")</f>
        <v>.</v>
      </c>
    </row>
    <row r="7988" spans="1:21" x14ac:dyDescent="0.3">
      <c r="A7988" s="1" t="str">
        <f t="shared" si="248"/>
        <v>2023|Selwyn District|$20,000 or less</v>
      </c>
      <c r="B7988" t="s">
        <v>18</v>
      </c>
      <c r="C7988" t="s">
        <v>19</v>
      </c>
      <c r="D7988" t="s">
        <v>20</v>
      </c>
      <c r="E7988" t="s">
        <v>21</v>
      </c>
      <c r="F7988">
        <v>2023</v>
      </c>
      <c r="G7988">
        <v>2023</v>
      </c>
      <c r="H7988">
        <v>62</v>
      </c>
      <c r="I7988" t="s">
        <v>134</v>
      </c>
      <c r="J7988">
        <v>99</v>
      </c>
      <c r="K7988" t="s">
        <v>23</v>
      </c>
      <c r="L7988">
        <v>1</v>
      </c>
      <c r="M7988" t="s">
        <v>39</v>
      </c>
      <c r="N7988">
        <v>1</v>
      </c>
      <c r="O7988" t="s">
        <v>33</v>
      </c>
      <c r="P7988">
        <v>423</v>
      </c>
      <c r="T7988" s="3">
        <f t="shared" si="249"/>
        <v>57.55</v>
      </c>
      <c r="U7988" s="3">
        <f>IF(AND(R7988&lt;&gt;"_U",N7988&lt;&gt;9999,N7988&lt;&gt;999,L7988&lt;&gt;"Median"),IFERROR(VLOOKUP(A7988,'TA Total'!A:P,16,0),"."),".")</f>
        <v>735</v>
      </c>
    </row>
    <row r="7989" spans="1:21" x14ac:dyDescent="0.3">
      <c r="A7989" s="1" t="str">
        <f t="shared" si="248"/>
        <v>2023|Selwyn District|$20,000 or less</v>
      </c>
      <c r="B7989" t="s">
        <v>18</v>
      </c>
      <c r="C7989" t="s">
        <v>19</v>
      </c>
      <c r="D7989" t="s">
        <v>20</v>
      </c>
      <c r="E7989" t="s">
        <v>21</v>
      </c>
      <c r="F7989">
        <v>2023</v>
      </c>
      <c r="G7989">
        <v>2023</v>
      </c>
      <c r="H7989">
        <v>62</v>
      </c>
      <c r="I7989" t="s">
        <v>134</v>
      </c>
      <c r="J7989">
        <v>99</v>
      </c>
      <c r="K7989" t="s">
        <v>23</v>
      </c>
      <c r="L7989">
        <v>1</v>
      </c>
      <c r="M7989" t="s">
        <v>39</v>
      </c>
      <c r="N7989">
        <v>999</v>
      </c>
      <c r="O7989" t="s">
        <v>42</v>
      </c>
      <c r="P7989">
        <v>0</v>
      </c>
      <c r="T7989" s="3" t="str">
        <f t="shared" si="249"/>
        <v>.</v>
      </c>
      <c r="U7989" s="3" t="str">
        <f>IF(AND(R7989&lt;&gt;"_U",N7989&lt;&gt;9999,N7989&lt;&gt;999,L7989&lt;&gt;"Median"),IFERROR(VLOOKUP(A7989,'TA Total'!A:P,16,0),"."),".")</f>
        <v>.</v>
      </c>
    </row>
    <row r="7990" spans="1:21" x14ac:dyDescent="0.3">
      <c r="A7990" s="1" t="str">
        <f t="shared" si="248"/>
        <v>2023|Selwyn District|$20,000 or less</v>
      </c>
      <c r="B7990" t="s">
        <v>18</v>
      </c>
      <c r="C7990" t="s">
        <v>19</v>
      </c>
      <c r="D7990" t="s">
        <v>20</v>
      </c>
      <c r="E7990" t="s">
        <v>21</v>
      </c>
      <c r="F7990">
        <v>2023</v>
      </c>
      <c r="G7990">
        <v>2023</v>
      </c>
      <c r="H7990">
        <v>62</v>
      </c>
      <c r="I7990" t="s">
        <v>134</v>
      </c>
      <c r="J7990">
        <v>99</v>
      </c>
      <c r="K7990" t="s">
        <v>23</v>
      </c>
      <c r="L7990">
        <v>1</v>
      </c>
      <c r="M7990" t="s">
        <v>39</v>
      </c>
      <c r="N7990">
        <v>9999</v>
      </c>
      <c r="O7990" t="s">
        <v>40</v>
      </c>
      <c r="P7990">
        <v>735</v>
      </c>
      <c r="T7990" s="3" t="str">
        <f t="shared" si="249"/>
        <v>.</v>
      </c>
      <c r="U7990" s="3" t="str">
        <f>IF(AND(R7990&lt;&gt;"_U",N7990&lt;&gt;9999,N7990&lt;&gt;999,L7990&lt;&gt;"Median"),IFERROR(VLOOKUP(A7990,'TA Total'!A:P,16,0),"."),".")</f>
        <v>.</v>
      </c>
    </row>
    <row r="7991" spans="1:21" x14ac:dyDescent="0.3">
      <c r="A7991" s="1" t="str">
        <f t="shared" si="248"/>
        <v>2023|Selwyn District|$20,000 or less</v>
      </c>
      <c r="B7991" t="s">
        <v>18</v>
      </c>
      <c r="C7991" t="s">
        <v>19</v>
      </c>
      <c r="D7991" t="s">
        <v>20</v>
      </c>
      <c r="E7991" t="s">
        <v>21</v>
      </c>
      <c r="F7991">
        <v>2023</v>
      </c>
      <c r="G7991">
        <v>2023</v>
      </c>
      <c r="H7991">
        <v>62</v>
      </c>
      <c r="I7991" t="s">
        <v>134</v>
      </c>
      <c r="J7991">
        <v>99</v>
      </c>
      <c r="K7991" t="s">
        <v>23</v>
      </c>
      <c r="L7991">
        <v>1</v>
      </c>
      <c r="M7991" t="s">
        <v>39</v>
      </c>
      <c r="N7991">
        <v>7777</v>
      </c>
      <c r="O7991" t="s">
        <v>37</v>
      </c>
      <c r="P7991">
        <v>735</v>
      </c>
      <c r="T7991" s="3">
        <f t="shared" si="249"/>
        <v>100</v>
      </c>
      <c r="U7991" s="3">
        <f>IF(AND(R7991&lt;&gt;"_U",N7991&lt;&gt;9999,N7991&lt;&gt;999,L7991&lt;&gt;"Median"),IFERROR(VLOOKUP(A7991,'TA Total'!A:P,16,0),"."),".")</f>
        <v>735</v>
      </c>
    </row>
    <row r="7992" spans="1:21" x14ac:dyDescent="0.3">
      <c r="A7992" s="1" t="str">
        <f t="shared" si="248"/>
        <v>2023|Selwyn District|$20,000 or less</v>
      </c>
      <c r="B7992" t="s">
        <v>18</v>
      </c>
      <c r="C7992" t="s">
        <v>19</v>
      </c>
      <c r="D7992" t="s">
        <v>20</v>
      </c>
      <c r="E7992" t="s">
        <v>21</v>
      </c>
      <c r="F7992">
        <v>2023</v>
      </c>
      <c r="G7992">
        <v>2023</v>
      </c>
      <c r="H7992">
        <v>62</v>
      </c>
      <c r="I7992" t="s">
        <v>134</v>
      </c>
      <c r="J7992">
        <v>99</v>
      </c>
      <c r="K7992" t="s">
        <v>23</v>
      </c>
      <c r="L7992">
        <v>1</v>
      </c>
      <c r="M7992" t="s">
        <v>39</v>
      </c>
      <c r="N7992">
        <v>3</v>
      </c>
      <c r="O7992" t="s">
        <v>25</v>
      </c>
      <c r="P7992">
        <v>84</v>
      </c>
      <c r="T7992" s="3">
        <f t="shared" si="249"/>
        <v>11.43</v>
      </c>
      <c r="U7992" s="3">
        <f>IF(AND(R7992&lt;&gt;"_U",N7992&lt;&gt;9999,N7992&lt;&gt;999,L7992&lt;&gt;"Median"),IFERROR(VLOOKUP(A7992,'TA Total'!A:P,16,0),"."),".")</f>
        <v>735</v>
      </c>
    </row>
    <row r="7993" spans="1:21" x14ac:dyDescent="0.3">
      <c r="A7993" s="1" t="str">
        <f t="shared" si="248"/>
        <v>2023|Selwyn District|$20,000 or less</v>
      </c>
      <c r="B7993" t="s">
        <v>18</v>
      </c>
      <c r="C7993" t="s">
        <v>19</v>
      </c>
      <c r="D7993" t="s">
        <v>20</v>
      </c>
      <c r="E7993" t="s">
        <v>21</v>
      </c>
      <c r="F7993">
        <v>2023</v>
      </c>
      <c r="G7993">
        <v>2023</v>
      </c>
      <c r="H7993">
        <v>62</v>
      </c>
      <c r="I7993" t="s">
        <v>134</v>
      </c>
      <c r="J7993">
        <v>99</v>
      </c>
      <c r="K7993" t="s">
        <v>23</v>
      </c>
      <c r="L7993">
        <v>1</v>
      </c>
      <c r="M7993" t="s">
        <v>39</v>
      </c>
      <c r="N7993">
        <v>2</v>
      </c>
      <c r="O7993" t="s">
        <v>28</v>
      </c>
      <c r="P7993">
        <v>234</v>
      </c>
      <c r="T7993" s="3">
        <f t="shared" si="249"/>
        <v>31.84</v>
      </c>
      <c r="U7993" s="3">
        <f>IF(AND(R7993&lt;&gt;"_U",N7993&lt;&gt;9999,N7993&lt;&gt;999,L7993&lt;&gt;"Median"),IFERROR(VLOOKUP(A7993,'TA Total'!A:P,16,0),"."),".")</f>
        <v>735</v>
      </c>
    </row>
    <row r="7994" spans="1:21" x14ac:dyDescent="0.3">
      <c r="A7994" s="1" t="str">
        <f t="shared" si="248"/>
        <v>2023|Selwyn District|$20,001-$30,000</v>
      </c>
      <c r="B7994" t="s">
        <v>18</v>
      </c>
      <c r="C7994" t="s">
        <v>19</v>
      </c>
      <c r="D7994" t="s">
        <v>20</v>
      </c>
      <c r="E7994" t="s">
        <v>21</v>
      </c>
      <c r="F7994">
        <v>2023</v>
      </c>
      <c r="G7994">
        <v>2023</v>
      </c>
      <c r="H7994">
        <v>62</v>
      </c>
      <c r="I7994" t="s">
        <v>134</v>
      </c>
      <c r="J7994">
        <v>99</v>
      </c>
      <c r="K7994" t="s">
        <v>23</v>
      </c>
      <c r="L7994">
        <v>2</v>
      </c>
      <c r="M7994" t="s">
        <v>24</v>
      </c>
      <c r="N7994">
        <v>999</v>
      </c>
      <c r="O7994" t="s">
        <v>42</v>
      </c>
      <c r="P7994">
        <v>0</v>
      </c>
      <c r="T7994" s="3" t="str">
        <f t="shared" si="249"/>
        <v>.</v>
      </c>
      <c r="U7994" s="3" t="str">
        <f>IF(AND(R7994&lt;&gt;"_U",N7994&lt;&gt;9999,N7994&lt;&gt;999,L7994&lt;&gt;"Median"),IFERROR(VLOOKUP(A7994,'TA Total'!A:P,16,0),"."),".")</f>
        <v>.</v>
      </c>
    </row>
    <row r="7995" spans="1:21" x14ac:dyDescent="0.3">
      <c r="A7995" s="1" t="str">
        <f t="shared" si="248"/>
        <v>2023|Selwyn District|$20,001-$30,000</v>
      </c>
      <c r="B7995" t="s">
        <v>18</v>
      </c>
      <c r="C7995" t="s">
        <v>19</v>
      </c>
      <c r="D7995" t="s">
        <v>20</v>
      </c>
      <c r="E7995" t="s">
        <v>21</v>
      </c>
      <c r="F7995">
        <v>2023</v>
      </c>
      <c r="G7995">
        <v>2023</v>
      </c>
      <c r="H7995">
        <v>62</v>
      </c>
      <c r="I7995" t="s">
        <v>134</v>
      </c>
      <c r="J7995">
        <v>99</v>
      </c>
      <c r="K7995" t="s">
        <v>23</v>
      </c>
      <c r="L7995">
        <v>2</v>
      </c>
      <c r="M7995" t="s">
        <v>24</v>
      </c>
      <c r="N7995">
        <v>9999</v>
      </c>
      <c r="O7995" t="s">
        <v>40</v>
      </c>
      <c r="P7995">
        <v>1158</v>
      </c>
      <c r="T7995" s="3" t="str">
        <f t="shared" si="249"/>
        <v>.</v>
      </c>
      <c r="U7995" s="3" t="str">
        <f>IF(AND(R7995&lt;&gt;"_U",N7995&lt;&gt;9999,N7995&lt;&gt;999,L7995&lt;&gt;"Median"),IFERROR(VLOOKUP(A7995,'TA Total'!A:P,16,0),"."),".")</f>
        <v>.</v>
      </c>
    </row>
    <row r="7996" spans="1:21" x14ac:dyDescent="0.3">
      <c r="A7996" s="1" t="str">
        <f t="shared" si="248"/>
        <v>2023|Selwyn District|$20,001-$30,000</v>
      </c>
      <c r="B7996" t="s">
        <v>18</v>
      </c>
      <c r="C7996" t="s">
        <v>19</v>
      </c>
      <c r="D7996" t="s">
        <v>20</v>
      </c>
      <c r="E7996" t="s">
        <v>21</v>
      </c>
      <c r="F7996">
        <v>2023</v>
      </c>
      <c r="G7996">
        <v>2023</v>
      </c>
      <c r="H7996">
        <v>62</v>
      </c>
      <c r="I7996" t="s">
        <v>134</v>
      </c>
      <c r="J7996">
        <v>99</v>
      </c>
      <c r="K7996" t="s">
        <v>23</v>
      </c>
      <c r="L7996">
        <v>2</v>
      </c>
      <c r="M7996" t="s">
        <v>24</v>
      </c>
      <c r="N7996">
        <v>7777</v>
      </c>
      <c r="O7996" t="s">
        <v>37</v>
      </c>
      <c r="P7996">
        <v>1158</v>
      </c>
      <c r="T7996" s="3">
        <f t="shared" si="249"/>
        <v>100</v>
      </c>
      <c r="U7996" s="3">
        <f>IF(AND(R7996&lt;&gt;"_U",N7996&lt;&gt;9999,N7996&lt;&gt;999,L7996&lt;&gt;"Median"),IFERROR(VLOOKUP(A7996,'TA Total'!A:P,16,0),"."),".")</f>
        <v>1158</v>
      </c>
    </row>
    <row r="7997" spans="1:21" x14ac:dyDescent="0.3">
      <c r="A7997" s="1" t="str">
        <f t="shared" si="248"/>
        <v>2023|Selwyn District|$20,001-$30,000</v>
      </c>
      <c r="B7997" t="s">
        <v>18</v>
      </c>
      <c r="C7997" t="s">
        <v>19</v>
      </c>
      <c r="D7997" t="s">
        <v>20</v>
      </c>
      <c r="E7997" t="s">
        <v>21</v>
      </c>
      <c r="F7997">
        <v>2023</v>
      </c>
      <c r="G7997">
        <v>2023</v>
      </c>
      <c r="H7997">
        <v>62</v>
      </c>
      <c r="I7997" t="s">
        <v>134</v>
      </c>
      <c r="J7997">
        <v>99</v>
      </c>
      <c r="K7997" t="s">
        <v>23</v>
      </c>
      <c r="L7997">
        <v>2</v>
      </c>
      <c r="M7997" t="s">
        <v>24</v>
      </c>
      <c r="N7997">
        <v>2</v>
      </c>
      <c r="O7997" t="s">
        <v>28</v>
      </c>
      <c r="P7997">
        <v>261</v>
      </c>
      <c r="T7997" s="3">
        <f t="shared" si="249"/>
        <v>22.54</v>
      </c>
      <c r="U7997" s="3">
        <f>IF(AND(R7997&lt;&gt;"_U",N7997&lt;&gt;9999,N7997&lt;&gt;999,L7997&lt;&gt;"Median"),IFERROR(VLOOKUP(A7997,'TA Total'!A:P,16,0),"."),".")</f>
        <v>1158</v>
      </c>
    </row>
    <row r="7998" spans="1:21" x14ac:dyDescent="0.3">
      <c r="A7998" s="1" t="str">
        <f t="shared" si="248"/>
        <v>2023|Selwyn District|$20,001-$30,000</v>
      </c>
      <c r="B7998" t="s">
        <v>18</v>
      </c>
      <c r="C7998" t="s">
        <v>19</v>
      </c>
      <c r="D7998" t="s">
        <v>20</v>
      </c>
      <c r="E7998" t="s">
        <v>21</v>
      </c>
      <c r="F7998">
        <v>2023</v>
      </c>
      <c r="G7998">
        <v>2023</v>
      </c>
      <c r="H7998">
        <v>62</v>
      </c>
      <c r="I7998" t="s">
        <v>134</v>
      </c>
      <c r="J7998">
        <v>99</v>
      </c>
      <c r="K7998" t="s">
        <v>23</v>
      </c>
      <c r="L7998">
        <v>2</v>
      </c>
      <c r="M7998" t="s">
        <v>24</v>
      </c>
      <c r="N7998">
        <v>3</v>
      </c>
      <c r="O7998" t="s">
        <v>25</v>
      </c>
      <c r="P7998">
        <v>150</v>
      </c>
      <c r="T7998" s="3">
        <f t="shared" si="249"/>
        <v>12.95</v>
      </c>
      <c r="U7998" s="3">
        <f>IF(AND(R7998&lt;&gt;"_U",N7998&lt;&gt;9999,N7998&lt;&gt;999,L7998&lt;&gt;"Median"),IFERROR(VLOOKUP(A7998,'TA Total'!A:P,16,0),"."),".")</f>
        <v>1158</v>
      </c>
    </row>
    <row r="7999" spans="1:21" x14ac:dyDescent="0.3">
      <c r="A7999" s="1" t="str">
        <f t="shared" si="248"/>
        <v>2023|Selwyn District|$20,001-$30,000</v>
      </c>
      <c r="B7999" t="s">
        <v>18</v>
      </c>
      <c r="C7999" t="s">
        <v>19</v>
      </c>
      <c r="D7999" t="s">
        <v>20</v>
      </c>
      <c r="E7999" t="s">
        <v>21</v>
      </c>
      <c r="F7999">
        <v>2023</v>
      </c>
      <c r="G7999">
        <v>2023</v>
      </c>
      <c r="H7999">
        <v>62</v>
      </c>
      <c r="I7999" t="s">
        <v>134</v>
      </c>
      <c r="J7999">
        <v>99</v>
      </c>
      <c r="K7999" t="s">
        <v>23</v>
      </c>
      <c r="L7999">
        <v>2</v>
      </c>
      <c r="M7999" t="s">
        <v>24</v>
      </c>
      <c r="N7999">
        <v>1</v>
      </c>
      <c r="O7999" t="s">
        <v>33</v>
      </c>
      <c r="P7999">
        <v>744</v>
      </c>
      <c r="T7999" s="3">
        <f t="shared" si="249"/>
        <v>64.25</v>
      </c>
      <c r="U7999" s="3">
        <f>IF(AND(R7999&lt;&gt;"_U",N7999&lt;&gt;9999,N7999&lt;&gt;999,L7999&lt;&gt;"Median"),IFERROR(VLOOKUP(A7999,'TA Total'!A:P,16,0),"."),".")</f>
        <v>1158</v>
      </c>
    </row>
    <row r="8000" spans="1:21" x14ac:dyDescent="0.3">
      <c r="A8000" s="1" t="str">
        <f t="shared" si="248"/>
        <v>2023|Selwyn District|$30,001-$50,000</v>
      </c>
      <c r="B8000" t="s">
        <v>18</v>
      </c>
      <c r="C8000" t="s">
        <v>19</v>
      </c>
      <c r="D8000" t="s">
        <v>20</v>
      </c>
      <c r="E8000" t="s">
        <v>21</v>
      </c>
      <c r="F8000">
        <v>2023</v>
      </c>
      <c r="G8000">
        <v>2023</v>
      </c>
      <c r="H8000">
        <v>62</v>
      </c>
      <c r="I8000" t="s">
        <v>134</v>
      </c>
      <c r="J8000">
        <v>99</v>
      </c>
      <c r="K8000" t="s">
        <v>23</v>
      </c>
      <c r="L8000">
        <v>3</v>
      </c>
      <c r="M8000" t="s">
        <v>45</v>
      </c>
      <c r="N8000">
        <v>7777</v>
      </c>
      <c r="O8000" t="s">
        <v>37</v>
      </c>
      <c r="P8000">
        <v>2391</v>
      </c>
      <c r="T8000" s="3">
        <f t="shared" si="249"/>
        <v>100</v>
      </c>
      <c r="U8000" s="3">
        <f>IF(AND(R8000&lt;&gt;"_U",N8000&lt;&gt;9999,N8000&lt;&gt;999,L8000&lt;&gt;"Median"),IFERROR(VLOOKUP(A8000,'TA Total'!A:P,16,0),"."),".")</f>
        <v>2391</v>
      </c>
    </row>
    <row r="8001" spans="1:21" x14ac:dyDescent="0.3">
      <c r="A8001" s="1" t="str">
        <f t="shared" si="248"/>
        <v>2023|Selwyn District|$30,001-$50,000</v>
      </c>
      <c r="B8001" t="s">
        <v>18</v>
      </c>
      <c r="C8001" t="s">
        <v>19</v>
      </c>
      <c r="D8001" t="s">
        <v>20</v>
      </c>
      <c r="E8001" t="s">
        <v>21</v>
      </c>
      <c r="F8001">
        <v>2023</v>
      </c>
      <c r="G8001">
        <v>2023</v>
      </c>
      <c r="H8001">
        <v>62</v>
      </c>
      <c r="I8001" t="s">
        <v>134</v>
      </c>
      <c r="J8001">
        <v>99</v>
      </c>
      <c r="K8001" t="s">
        <v>23</v>
      </c>
      <c r="L8001">
        <v>3</v>
      </c>
      <c r="M8001" t="s">
        <v>45</v>
      </c>
      <c r="N8001">
        <v>2</v>
      </c>
      <c r="O8001" t="s">
        <v>28</v>
      </c>
      <c r="P8001">
        <v>519</v>
      </c>
      <c r="T8001" s="3">
        <f t="shared" si="249"/>
        <v>21.71</v>
      </c>
      <c r="U8001" s="3">
        <f>IF(AND(R8001&lt;&gt;"_U",N8001&lt;&gt;9999,N8001&lt;&gt;999,L8001&lt;&gt;"Median"),IFERROR(VLOOKUP(A8001,'TA Total'!A:P,16,0),"."),".")</f>
        <v>2391</v>
      </c>
    </row>
    <row r="8002" spans="1:21" x14ac:dyDescent="0.3">
      <c r="A8002" s="1" t="str">
        <f t="shared" si="248"/>
        <v>2023|Selwyn District|$30,001-$50,000</v>
      </c>
      <c r="B8002" t="s">
        <v>18</v>
      </c>
      <c r="C8002" t="s">
        <v>19</v>
      </c>
      <c r="D8002" t="s">
        <v>20</v>
      </c>
      <c r="E8002" t="s">
        <v>21</v>
      </c>
      <c r="F8002">
        <v>2023</v>
      </c>
      <c r="G8002">
        <v>2023</v>
      </c>
      <c r="H8002">
        <v>62</v>
      </c>
      <c r="I8002" t="s">
        <v>134</v>
      </c>
      <c r="J8002">
        <v>99</v>
      </c>
      <c r="K8002" t="s">
        <v>23</v>
      </c>
      <c r="L8002">
        <v>3</v>
      </c>
      <c r="M8002" t="s">
        <v>45</v>
      </c>
      <c r="N8002">
        <v>3</v>
      </c>
      <c r="O8002" t="s">
        <v>25</v>
      </c>
      <c r="P8002">
        <v>300</v>
      </c>
      <c r="T8002" s="3">
        <f t="shared" si="249"/>
        <v>12.55</v>
      </c>
      <c r="U8002" s="3">
        <f>IF(AND(R8002&lt;&gt;"_U",N8002&lt;&gt;9999,N8002&lt;&gt;999,L8002&lt;&gt;"Median"),IFERROR(VLOOKUP(A8002,'TA Total'!A:P,16,0),"."),".")</f>
        <v>2391</v>
      </c>
    </row>
    <row r="8003" spans="1:21" x14ac:dyDescent="0.3">
      <c r="A8003" s="1" t="str">
        <f t="shared" ref="A8003:A8066" si="250">G8003&amp;"|"&amp;I8003&amp;"|"&amp;M8003</f>
        <v>2023|Selwyn District|$30,001-$50,000</v>
      </c>
      <c r="B8003" t="s">
        <v>18</v>
      </c>
      <c r="C8003" t="s">
        <v>19</v>
      </c>
      <c r="D8003" t="s">
        <v>20</v>
      </c>
      <c r="E8003" t="s">
        <v>21</v>
      </c>
      <c r="F8003">
        <v>2023</v>
      </c>
      <c r="G8003">
        <v>2023</v>
      </c>
      <c r="H8003">
        <v>62</v>
      </c>
      <c r="I8003" t="s">
        <v>134</v>
      </c>
      <c r="J8003">
        <v>99</v>
      </c>
      <c r="K8003" t="s">
        <v>23</v>
      </c>
      <c r="L8003">
        <v>3</v>
      </c>
      <c r="M8003" t="s">
        <v>45</v>
      </c>
      <c r="N8003">
        <v>1</v>
      </c>
      <c r="O8003" t="s">
        <v>33</v>
      </c>
      <c r="P8003">
        <v>1569</v>
      </c>
      <c r="T8003" s="3">
        <f t="shared" ref="T8003:T8066" si="251">IF(AND(R8003&lt;&gt;"_U",R8003&lt;&gt;"c",N8003&lt;&gt;999,N8003&lt;&gt;9999,L8003&lt;&gt;"Median"),IFERROR((ROUND(P8003/U8003*100,2)),"."),".")</f>
        <v>65.62</v>
      </c>
      <c r="U8003" s="3">
        <f>IF(AND(R8003&lt;&gt;"_U",N8003&lt;&gt;9999,N8003&lt;&gt;999,L8003&lt;&gt;"Median"),IFERROR(VLOOKUP(A8003,'TA Total'!A:P,16,0),"."),".")</f>
        <v>2391</v>
      </c>
    </row>
    <row r="8004" spans="1:21" x14ac:dyDescent="0.3">
      <c r="A8004" s="1" t="str">
        <f t="shared" si="250"/>
        <v>2023|Selwyn District|$30,001-$50,000</v>
      </c>
      <c r="B8004" t="s">
        <v>18</v>
      </c>
      <c r="C8004" t="s">
        <v>19</v>
      </c>
      <c r="D8004" t="s">
        <v>20</v>
      </c>
      <c r="E8004" t="s">
        <v>21</v>
      </c>
      <c r="F8004">
        <v>2023</v>
      </c>
      <c r="G8004">
        <v>2023</v>
      </c>
      <c r="H8004">
        <v>62</v>
      </c>
      <c r="I8004" t="s">
        <v>134</v>
      </c>
      <c r="J8004">
        <v>99</v>
      </c>
      <c r="K8004" t="s">
        <v>23</v>
      </c>
      <c r="L8004">
        <v>3</v>
      </c>
      <c r="M8004" t="s">
        <v>45</v>
      </c>
      <c r="N8004">
        <v>9999</v>
      </c>
      <c r="O8004" t="s">
        <v>40</v>
      </c>
      <c r="P8004">
        <v>2391</v>
      </c>
      <c r="T8004" s="3" t="str">
        <f t="shared" si="251"/>
        <v>.</v>
      </c>
      <c r="U8004" s="3" t="str">
        <f>IF(AND(R8004&lt;&gt;"_U",N8004&lt;&gt;9999,N8004&lt;&gt;999,L8004&lt;&gt;"Median"),IFERROR(VLOOKUP(A8004,'TA Total'!A:P,16,0),"."),".")</f>
        <v>.</v>
      </c>
    </row>
    <row r="8005" spans="1:21" x14ac:dyDescent="0.3">
      <c r="A8005" s="1" t="str">
        <f t="shared" si="250"/>
        <v>2023|Selwyn District|$30,001-$50,000</v>
      </c>
      <c r="B8005" t="s">
        <v>18</v>
      </c>
      <c r="C8005" t="s">
        <v>19</v>
      </c>
      <c r="D8005" t="s">
        <v>20</v>
      </c>
      <c r="E8005" t="s">
        <v>21</v>
      </c>
      <c r="F8005">
        <v>2023</v>
      </c>
      <c r="G8005">
        <v>2023</v>
      </c>
      <c r="H8005">
        <v>62</v>
      </c>
      <c r="I8005" t="s">
        <v>134</v>
      </c>
      <c r="J8005">
        <v>99</v>
      </c>
      <c r="K8005" t="s">
        <v>23</v>
      </c>
      <c r="L8005">
        <v>3</v>
      </c>
      <c r="M8005" t="s">
        <v>45</v>
      </c>
      <c r="N8005">
        <v>999</v>
      </c>
      <c r="O8005" t="s">
        <v>42</v>
      </c>
      <c r="P8005">
        <v>0</v>
      </c>
      <c r="T8005" s="3" t="str">
        <f t="shared" si="251"/>
        <v>.</v>
      </c>
      <c r="U8005" s="3" t="str">
        <f>IF(AND(R8005&lt;&gt;"_U",N8005&lt;&gt;9999,N8005&lt;&gt;999,L8005&lt;&gt;"Median"),IFERROR(VLOOKUP(A8005,'TA Total'!A:P,16,0),"."),".")</f>
        <v>.</v>
      </c>
    </row>
    <row r="8006" spans="1:21" x14ac:dyDescent="0.3">
      <c r="A8006" s="1" t="str">
        <f t="shared" si="250"/>
        <v>2023|Selwyn District|$50,001-$70,000</v>
      </c>
      <c r="B8006" t="s">
        <v>18</v>
      </c>
      <c r="C8006" t="s">
        <v>19</v>
      </c>
      <c r="D8006" t="s">
        <v>20</v>
      </c>
      <c r="E8006" t="s">
        <v>21</v>
      </c>
      <c r="F8006">
        <v>2023</v>
      </c>
      <c r="G8006">
        <v>2023</v>
      </c>
      <c r="H8006">
        <v>62</v>
      </c>
      <c r="I8006" t="s">
        <v>134</v>
      </c>
      <c r="J8006">
        <v>99</v>
      </c>
      <c r="K8006" t="s">
        <v>23</v>
      </c>
      <c r="L8006">
        <v>4</v>
      </c>
      <c r="M8006" t="s">
        <v>36</v>
      </c>
      <c r="N8006">
        <v>1</v>
      </c>
      <c r="O8006" t="s">
        <v>33</v>
      </c>
      <c r="P8006">
        <v>1311</v>
      </c>
      <c r="T8006" s="3">
        <f t="shared" si="251"/>
        <v>59.29</v>
      </c>
      <c r="U8006" s="3">
        <f>IF(AND(R8006&lt;&gt;"_U",N8006&lt;&gt;9999,N8006&lt;&gt;999,L8006&lt;&gt;"Median"),IFERROR(VLOOKUP(A8006,'TA Total'!A:P,16,0),"."),".")</f>
        <v>2211</v>
      </c>
    </row>
    <row r="8007" spans="1:21" x14ac:dyDescent="0.3">
      <c r="A8007" s="1" t="str">
        <f t="shared" si="250"/>
        <v>2023|Selwyn District|$50,001-$70,000</v>
      </c>
      <c r="B8007" t="s">
        <v>18</v>
      </c>
      <c r="C8007" t="s">
        <v>19</v>
      </c>
      <c r="D8007" t="s">
        <v>20</v>
      </c>
      <c r="E8007" t="s">
        <v>21</v>
      </c>
      <c r="F8007">
        <v>2023</v>
      </c>
      <c r="G8007">
        <v>2023</v>
      </c>
      <c r="H8007">
        <v>62</v>
      </c>
      <c r="I8007" t="s">
        <v>134</v>
      </c>
      <c r="J8007">
        <v>99</v>
      </c>
      <c r="K8007" t="s">
        <v>23</v>
      </c>
      <c r="L8007">
        <v>4</v>
      </c>
      <c r="M8007" t="s">
        <v>36</v>
      </c>
      <c r="N8007">
        <v>3</v>
      </c>
      <c r="O8007" t="s">
        <v>25</v>
      </c>
      <c r="P8007">
        <v>264</v>
      </c>
      <c r="T8007" s="3">
        <f t="shared" si="251"/>
        <v>11.94</v>
      </c>
      <c r="U8007" s="3">
        <f>IF(AND(R8007&lt;&gt;"_U",N8007&lt;&gt;9999,N8007&lt;&gt;999,L8007&lt;&gt;"Median"),IFERROR(VLOOKUP(A8007,'TA Total'!A:P,16,0),"."),".")</f>
        <v>2211</v>
      </c>
    </row>
    <row r="8008" spans="1:21" x14ac:dyDescent="0.3">
      <c r="A8008" s="1" t="str">
        <f t="shared" si="250"/>
        <v>2023|Selwyn District|$50,001-$70,000</v>
      </c>
      <c r="B8008" t="s">
        <v>18</v>
      </c>
      <c r="C8008" t="s">
        <v>19</v>
      </c>
      <c r="D8008" t="s">
        <v>20</v>
      </c>
      <c r="E8008" t="s">
        <v>21</v>
      </c>
      <c r="F8008">
        <v>2023</v>
      </c>
      <c r="G8008">
        <v>2023</v>
      </c>
      <c r="H8008">
        <v>62</v>
      </c>
      <c r="I8008" t="s">
        <v>134</v>
      </c>
      <c r="J8008">
        <v>99</v>
      </c>
      <c r="K8008" t="s">
        <v>23</v>
      </c>
      <c r="L8008">
        <v>4</v>
      </c>
      <c r="M8008" t="s">
        <v>36</v>
      </c>
      <c r="N8008">
        <v>2</v>
      </c>
      <c r="O8008" t="s">
        <v>28</v>
      </c>
      <c r="P8008">
        <v>636</v>
      </c>
      <c r="T8008" s="3">
        <f t="shared" si="251"/>
        <v>28.77</v>
      </c>
      <c r="U8008" s="3">
        <f>IF(AND(R8008&lt;&gt;"_U",N8008&lt;&gt;9999,N8008&lt;&gt;999,L8008&lt;&gt;"Median"),IFERROR(VLOOKUP(A8008,'TA Total'!A:P,16,0),"."),".")</f>
        <v>2211</v>
      </c>
    </row>
    <row r="8009" spans="1:21" x14ac:dyDescent="0.3">
      <c r="A8009" s="1" t="str">
        <f t="shared" si="250"/>
        <v>2023|Selwyn District|$50,001-$70,000</v>
      </c>
      <c r="B8009" t="s">
        <v>18</v>
      </c>
      <c r="C8009" t="s">
        <v>19</v>
      </c>
      <c r="D8009" t="s">
        <v>20</v>
      </c>
      <c r="E8009" t="s">
        <v>21</v>
      </c>
      <c r="F8009">
        <v>2023</v>
      </c>
      <c r="G8009">
        <v>2023</v>
      </c>
      <c r="H8009">
        <v>62</v>
      </c>
      <c r="I8009" t="s">
        <v>134</v>
      </c>
      <c r="J8009">
        <v>99</v>
      </c>
      <c r="K8009" t="s">
        <v>23</v>
      </c>
      <c r="L8009">
        <v>4</v>
      </c>
      <c r="M8009" t="s">
        <v>36</v>
      </c>
      <c r="N8009">
        <v>999</v>
      </c>
      <c r="O8009" t="s">
        <v>42</v>
      </c>
      <c r="P8009">
        <v>0</v>
      </c>
      <c r="T8009" s="3" t="str">
        <f t="shared" si="251"/>
        <v>.</v>
      </c>
      <c r="U8009" s="3" t="str">
        <f>IF(AND(R8009&lt;&gt;"_U",N8009&lt;&gt;9999,N8009&lt;&gt;999,L8009&lt;&gt;"Median"),IFERROR(VLOOKUP(A8009,'TA Total'!A:P,16,0),"."),".")</f>
        <v>.</v>
      </c>
    </row>
    <row r="8010" spans="1:21" x14ac:dyDescent="0.3">
      <c r="A8010" s="1" t="str">
        <f t="shared" si="250"/>
        <v>2023|Selwyn District|$50,001-$70,000</v>
      </c>
      <c r="B8010" t="s">
        <v>18</v>
      </c>
      <c r="C8010" t="s">
        <v>19</v>
      </c>
      <c r="D8010" t="s">
        <v>20</v>
      </c>
      <c r="E8010" t="s">
        <v>21</v>
      </c>
      <c r="F8010">
        <v>2023</v>
      </c>
      <c r="G8010">
        <v>2023</v>
      </c>
      <c r="H8010">
        <v>62</v>
      </c>
      <c r="I8010" t="s">
        <v>134</v>
      </c>
      <c r="J8010">
        <v>99</v>
      </c>
      <c r="K8010" t="s">
        <v>23</v>
      </c>
      <c r="L8010">
        <v>4</v>
      </c>
      <c r="M8010" t="s">
        <v>36</v>
      </c>
      <c r="N8010">
        <v>9999</v>
      </c>
      <c r="O8010" t="s">
        <v>40</v>
      </c>
      <c r="P8010">
        <v>2211</v>
      </c>
      <c r="T8010" s="3" t="str">
        <f t="shared" si="251"/>
        <v>.</v>
      </c>
      <c r="U8010" s="3" t="str">
        <f>IF(AND(R8010&lt;&gt;"_U",N8010&lt;&gt;9999,N8010&lt;&gt;999,L8010&lt;&gt;"Median"),IFERROR(VLOOKUP(A8010,'TA Total'!A:P,16,0),"."),".")</f>
        <v>.</v>
      </c>
    </row>
    <row r="8011" spans="1:21" x14ac:dyDescent="0.3">
      <c r="A8011" s="1" t="str">
        <f t="shared" si="250"/>
        <v>2023|Selwyn District|$50,001-$70,000</v>
      </c>
      <c r="B8011" t="s">
        <v>18</v>
      </c>
      <c r="C8011" t="s">
        <v>19</v>
      </c>
      <c r="D8011" t="s">
        <v>20</v>
      </c>
      <c r="E8011" t="s">
        <v>21</v>
      </c>
      <c r="F8011">
        <v>2023</v>
      </c>
      <c r="G8011">
        <v>2023</v>
      </c>
      <c r="H8011">
        <v>62</v>
      </c>
      <c r="I8011" t="s">
        <v>134</v>
      </c>
      <c r="J8011">
        <v>99</v>
      </c>
      <c r="K8011" t="s">
        <v>23</v>
      </c>
      <c r="L8011">
        <v>4</v>
      </c>
      <c r="M8011" t="s">
        <v>36</v>
      </c>
      <c r="N8011">
        <v>7777</v>
      </c>
      <c r="O8011" t="s">
        <v>37</v>
      </c>
      <c r="P8011">
        <v>2211</v>
      </c>
      <c r="T8011" s="3">
        <f t="shared" si="251"/>
        <v>100</v>
      </c>
      <c r="U8011" s="3">
        <f>IF(AND(R8011&lt;&gt;"_U",N8011&lt;&gt;9999,N8011&lt;&gt;999,L8011&lt;&gt;"Median"),IFERROR(VLOOKUP(A8011,'TA Total'!A:P,16,0),"."),".")</f>
        <v>2211</v>
      </c>
    </row>
    <row r="8012" spans="1:21" x14ac:dyDescent="0.3">
      <c r="A8012" s="1" t="str">
        <f t="shared" si="250"/>
        <v>2023|Selwyn District|$70,001-$100,000</v>
      </c>
      <c r="B8012" t="s">
        <v>18</v>
      </c>
      <c r="C8012" t="s">
        <v>19</v>
      </c>
      <c r="D8012" t="s">
        <v>20</v>
      </c>
      <c r="E8012" t="s">
        <v>21</v>
      </c>
      <c r="F8012">
        <v>2023</v>
      </c>
      <c r="G8012">
        <v>2023</v>
      </c>
      <c r="H8012">
        <v>62</v>
      </c>
      <c r="I8012" t="s">
        <v>134</v>
      </c>
      <c r="J8012">
        <v>99</v>
      </c>
      <c r="K8012" t="s">
        <v>23</v>
      </c>
      <c r="L8012">
        <v>5</v>
      </c>
      <c r="M8012" t="s">
        <v>58</v>
      </c>
      <c r="N8012">
        <v>2</v>
      </c>
      <c r="O8012" t="s">
        <v>28</v>
      </c>
      <c r="P8012">
        <v>930</v>
      </c>
      <c r="T8012" s="3">
        <f t="shared" si="251"/>
        <v>25.94</v>
      </c>
      <c r="U8012" s="3">
        <f>IF(AND(R8012&lt;&gt;"_U",N8012&lt;&gt;9999,N8012&lt;&gt;999,L8012&lt;&gt;"Median"),IFERROR(VLOOKUP(A8012,'TA Total'!A:P,16,0),"."),".")</f>
        <v>3585</v>
      </c>
    </row>
    <row r="8013" spans="1:21" x14ac:dyDescent="0.3">
      <c r="A8013" s="1" t="str">
        <f t="shared" si="250"/>
        <v>2023|Selwyn District|$70,001-$100,000</v>
      </c>
      <c r="B8013" t="s">
        <v>18</v>
      </c>
      <c r="C8013" t="s">
        <v>19</v>
      </c>
      <c r="D8013" t="s">
        <v>20</v>
      </c>
      <c r="E8013" t="s">
        <v>21</v>
      </c>
      <c r="F8013">
        <v>2023</v>
      </c>
      <c r="G8013">
        <v>2023</v>
      </c>
      <c r="H8013">
        <v>62</v>
      </c>
      <c r="I8013" t="s">
        <v>134</v>
      </c>
      <c r="J8013">
        <v>99</v>
      </c>
      <c r="K8013" t="s">
        <v>23</v>
      </c>
      <c r="L8013">
        <v>5</v>
      </c>
      <c r="M8013" t="s">
        <v>58</v>
      </c>
      <c r="N8013">
        <v>9999</v>
      </c>
      <c r="O8013" t="s">
        <v>40</v>
      </c>
      <c r="P8013">
        <v>3585</v>
      </c>
      <c r="T8013" s="3" t="str">
        <f t="shared" si="251"/>
        <v>.</v>
      </c>
      <c r="U8013" s="3" t="str">
        <f>IF(AND(R8013&lt;&gt;"_U",N8013&lt;&gt;9999,N8013&lt;&gt;999,L8013&lt;&gt;"Median"),IFERROR(VLOOKUP(A8013,'TA Total'!A:P,16,0),"."),".")</f>
        <v>.</v>
      </c>
    </row>
    <row r="8014" spans="1:21" x14ac:dyDescent="0.3">
      <c r="A8014" s="1" t="str">
        <f t="shared" si="250"/>
        <v>2023|Selwyn District|$70,001-$100,000</v>
      </c>
      <c r="B8014" t="s">
        <v>18</v>
      </c>
      <c r="C8014" t="s">
        <v>19</v>
      </c>
      <c r="D8014" t="s">
        <v>20</v>
      </c>
      <c r="E8014" t="s">
        <v>21</v>
      </c>
      <c r="F8014">
        <v>2023</v>
      </c>
      <c r="G8014">
        <v>2023</v>
      </c>
      <c r="H8014">
        <v>62</v>
      </c>
      <c r="I8014" t="s">
        <v>134</v>
      </c>
      <c r="J8014">
        <v>99</v>
      </c>
      <c r="K8014" t="s">
        <v>23</v>
      </c>
      <c r="L8014">
        <v>5</v>
      </c>
      <c r="M8014" t="s">
        <v>58</v>
      </c>
      <c r="N8014">
        <v>1</v>
      </c>
      <c r="O8014" t="s">
        <v>33</v>
      </c>
      <c r="P8014">
        <v>2307</v>
      </c>
      <c r="T8014" s="3">
        <f t="shared" si="251"/>
        <v>64.349999999999994</v>
      </c>
      <c r="U8014" s="3">
        <f>IF(AND(R8014&lt;&gt;"_U",N8014&lt;&gt;9999,N8014&lt;&gt;999,L8014&lt;&gt;"Median"),IFERROR(VLOOKUP(A8014,'TA Total'!A:P,16,0),"."),".")</f>
        <v>3585</v>
      </c>
    </row>
    <row r="8015" spans="1:21" x14ac:dyDescent="0.3">
      <c r="A8015" s="1" t="str">
        <f t="shared" si="250"/>
        <v>2023|Selwyn District|$70,001-$100,000</v>
      </c>
      <c r="B8015" t="s">
        <v>18</v>
      </c>
      <c r="C8015" t="s">
        <v>19</v>
      </c>
      <c r="D8015" t="s">
        <v>20</v>
      </c>
      <c r="E8015" t="s">
        <v>21</v>
      </c>
      <c r="F8015">
        <v>2023</v>
      </c>
      <c r="G8015">
        <v>2023</v>
      </c>
      <c r="H8015">
        <v>62</v>
      </c>
      <c r="I8015" t="s">
        <v>134</v>
      </c>
      <c r="J8015">
        <v>99</v>
      </c>
      <c r="K8015" t="s">
        <v>23</v>
      </c>
      <c r="L8015">
        <v>5</v>
      </c>
      <c r="M8015" t="s">
        <v>58</v>
      </c>
      <c r="N8015">
        <v>7777</v>
      </c>
      <c r="O8015" t="s">
        <v>37</v>
      </c>
      <c r="P8015">
        <v>3585</v>
      </c>
      <c r="T8015" s="3">
        <f t="shared" si="251"/>
        <v>100</v>
      </c>
      <c r="U8015" s="3">
        <f>IF(AND(R8015&lt;&gt;"_U",N8015&lt;&gt;9999,N8015&lt;&gt;999,L8015&lt;&gt;"Median"),IFERROR(VLOOKUP(A8015,'TA Total'!A:P,16,0),"."),".")</f>
        <v>3585</v>
      </c>
    </row>
    <row r="8016" spans="1:21" x14ac:dyDescent="0.3">
      <c r="A8016" s="1" t="str">
        <f t="shared" si="250"/>
        <v>2023|Selwyn District|$70,001-$100,000</v>
      </c>
      <c r="B8016" t="s">
        <v>18</v>
      </c>
      <c r="C8016" t="s">
        <v>19</v>
      </c>
      <c r="D8016" t="s">
        <v>20</v>
      </c>
      <c r="E8016" t="s">
        <v>21</v>
      </c>
      <c r="F8016">
        <v>2023</v>
      </c>
      <c r="G8016">
        <v>2023</v>
      </c>
      <c r="H8016">
        <v>62</v>
      </c>
      <c r="I8016" t="s">
        <v>134</v>
      </c>
      <c r="J8016">
        <v>99</v>
      </c>
      <c r="K8016" t="s">
        <v>23</v>
      </c>
      <c r="L8016">
        <v>5</v>
      </c>
      <c r="M8016" t="s">
        <v>58</v>
      </c>
      <c r="N8016">
        <v>999</v>
      </c>
      <c r="O8016" t="s">
        <v>42</v>
      </c>
      <c r="P8016">
        <v>0</v>
      </c>
      <c r="T8016" s="3" t="str">
        <f t="shared" si="251"/>
        <v>.</v>
      </c>
      <c r="U8016" s="3" t="str">
        <f>IF(AND(R8016&lt;&gt;"_U",N8016&lt;&gt;9999,N8016&lt;&gt;999,L8016&lt;&gt;"Median"),IFERROR(VLOOKUP(A8016,'TA Total'!A:P,16,0),"."),".")</f>
        <v>.</v>
      </c>
    </row>
    <row r="8017" spans="1:21" x14ac:dyDescent="0.3">
      <c r="A8017" s="1" t="str">
        <f t="shared" si="250"/>
        <v>2023|Selwyn District|$70,001-$100,000</v>
      </c>
      <c r="B8017" t="s">
        <v>18</v>
      </c>
      <c r="C8017" t="s">
        <v>19</v>
      </c>
      <c r="D8017" t="s">
        <v>20</v>
      </c>
      <c r="E8017" t="s">
        <v>21</v>
      </c>
      <c r="F8017">
        <v>2023</v>
      </c>
      <c r="G8017">
        <v>2023</v>
      </c>
      <c r="H8017">
        <v>62</v>
      </c>
      <c r="I8017" t="s">
        <v>134</v>
      </c>
      <c r="J8017">
        <v>99</v>
      </c>
      <c r="K8017" t="s">
        <v>23</v>
      </c>
      <c r="L8017">
        <v>5</v>
      </c>
      <c r="M8017" t="s">
        <v>58</v>
      </c>
      <c r="N8017">
        <v>3</v>
      </c>
      <c r="O8017" t="s">
        <v>25</v>
      </c>
      <c r="P8017">
        <v>345</v>
      </c>
      <c r="T8017" s="3">
        <f t="shared" si="251"/>
        <v>9.6199999999999992</v>
      </c>
      <c r="U8017" s="3">
        <f>IF(AND(R8017&lt;&gt;"_U",N8017&lt;&gt;9999,N8017&lt;&gt;999,L8017&lt;&gt;"Median"),IFERROR(VLOOKUP(A8017,'TA Total'!A:P,16,0),"."),".")</f>
        <v>3585</v>
      </c>
    </row>
    <row r="8018" spans="1:21" x14ac:dyDescent="0.3">
      <c r="A8018" s="1" t="str">
        <f t="shared" si="250"/>
        <v>2023|Selwyn District|$100,001-$150,000</v>
      </c>
      <c r="B8018" t="s">
        <v>18</v>
      </c>
      <c r="C8018" t="s">
        <v>19</v>
      </c>
      <c r="D8018" t="s">
        <v>20</v>
      </c>
      <c r="E8018" t="s">
        <v>21</v>
      </c>
      <c r="F8018">
        <v>2023</v>
      </c>
      <c r="G8018">
        <v>2023</v>
      </c>
      <c r="H8018">
        <v>62</v>
      </c>
      <c r="I8018" t="s">
        <v>134</v>
      </c>
      <c r="J8018">
        <v>99</v>
      </c>
      <c r="K8018" t="s">
        <v>23</v>
      </c>
      <c r="L8018">
        <v>6</v>
      </c>
      <c r="M8018" t="s">
        <v>59</v>
      </c>
      <c r="N8018">
        <v>1</v>
      </c>
      <c r="O8018" t="s">
        <v>33</v>
      </c>
      <c r="P8018">
        <v>5019</v>
      </c>
      <c r="T8018" s="3">
        <f t="shared" si="251"/>
        <v>72.05</v>
      </c>
      <c r="U8018" s="3">
        <f>IF(AND(R8018&lt;&gt;"_U",N8018&lt;&gt;9999,N8018&lt;&gt;999,L8018&lt;&gt;"Median"),IFERROR(VLOOKUP(A8018,'TA Total'!A:P,16,0),"."),".")</f>
        <v>6966</v>
      </c>
    </row>
    <row r="8019" spans="1:21" x14ac:dyDescent="0.3">
      <c r="A8019" s="1" t="str">
        <f t="shared" si="250"/>
        <v>2023|Selwyn District|$100,001-$150,000</v>
      </c>
      <c r="B8019" t="s">
        <v>18</v>
      </c>
      <c r="C8019" t="s">
        <v>19</v>
      </c>
      <c r="D8019" t="s">
        <v>20</v>
      </c>
      <c r="E8019" t="s">
        <v>21</v>
      </c>
      <c r="F8019">
        <v>2023</v>
      </c>
      <c r="G8019">
        <v>2023</v>
      </c>
      <c r="H8019">
        <v>62</v>
      </c>
      <c r="I8019" t="s">
        <v>134</v>
      </c>
      <c r="J8019">
        <v>99</v>
      </c>
      <c r="K8019" t="s">
        <v>23</v>
      </c>
      <c r="L8019">
        <v>6</v>
      </c>
      <c r="M8019" t="s">
        <v>59</v>
      </c>
      <c r="N8019">
        <v>7777</v>
      </c>
      <c r="O8019" t="s">
        <v>37</v>
      </c>
      <c r="P8019">
        <v>6966</v>
      </c>
      <c r="T8019" s="3">
        <f t="shared" si="251"/>
        <v>100</v>
      </c>
      <c r="U8019" s="3">
        <f>IF(AND(R8019&lt;&gt;"_U",N8019&lt;&gt;9999,N8019&lt;&gt;999,L8019&lt;&gt;"Median"),IFERROR(VLOOKUP(A8019,'TA Total'!A:P,16,0),"."),".")</f>
        <v>6966</v>
      </c>
    </row>
    <row r="8020" spans="1:21" x14ac:dyDescent="0.3">
      <c r="A8020" s="1" t="str">
        <f t="shared" si="250"/>
        <v>2023|Selwyn District|$100,001-$150,000</v>
      </c>
      <c r="B8020" t="s">
        <v>18</v>
      </c>
      <c r="C8020" t="s">
        <v>19</v>
      </c>
      <c r="D8020" t="s">
        <v>20</v>
      </c>
      <c r="E8020" t="s">
        <v>21</v>
      </c>
      <c r="F8020">
        <v>2023</v>
      </c>
      <c r="G8020">
        <v>2023</v>
      </c>
      <c r="H8020">
        <v>62</v>
      </c>
      <c r="I8020" t="s">
        <v>134</v>
      </c>
      <c r="J8020">
        <v>99</v>
      </c>
      <c r="K8020" t="s">
        <v>23</v>
      </c>
      <c r="L8020">
        <v>6</v>
      </c>
      <c r="M8020" t="s">
        <v>59</v>
      </c>
      <c r="N8020">
        <v>9999</v>
      </c>
      <c r="O8020" t="s">
        <v>40</v>
      </c>
      <c r="P8020">
        <v>6966</v>
      </c>
      <c r="T8020" s="3" t="str">
        <f t="shared" si="251"/>
        <v>.</v>
      </c>
      <c r="U8020" s="3" t="str">
        <f>IF(AND(R8020&lt;&gt;"_U",N8020&lt;&gt;9999,N8020&lt;&gt;999,L8020&lt;&gt;"Median"),IFERROR(VLOOKUP(A8020,'TA Total'!A:P,16,0),"."),".")</f>
        <v>.</v>
      </c>
    </row>
    <row r="8021" spans="1:21" x14ac:dyDescent="0.3">
      <c r="A8021" s="1" t="str">
        <f t="shared" si="250"/>
        <v>2023|Selwyn District|$100,001-$150,000</v>
      </c>
      <c r="B8021" t="s">
        <v>18</v>
      </c>
      <c r="C8021" t="s">
        <v>19</v>
      </c>
      <c r="D8021" t="s">
        <v>20</v>
      </c>
      <c r="E8021" t="s">
        <v>21</v>
      </c>
      <c r="F8021">
        <v>2023</v>
      </c>
      <c r="G8021">
        <v>2023</v>
      </c>
      <c r="H8021">
        <v>62</v>
      </c>
      <c r="I8021" t="s">
        <v>134</v>
      </c>
      <c r="J8021">
        <v>99</v>
      </c>
      <c r="K8021" t="s">
        <v>23</v>
      </c>
      <c r="L8021">
        <v>6</v>
      </c>
      <c r="M8021" t="s">
        <v>59</v>
      </c>
      <c r="N8021">
        <v>999</v>
      </c>
      <c r="O8021" t="s">
        <v>42</v>
      </c>
      <c r="P8021">
        <v>0</v>
      </c>
      <c r="T8021" s="3" t="str">
        <f t="shared" si="251"/>
        <v>.</v>
      </c>
      <c r="U8021" s="3" t="str">
        <f>IF(AND(R8021&lt;&gt;"_U",N8021&lt;&gt;9999,N8021&lt;&gt;999,L8021&lt;&gt;"Median"),IFERROR(VLOOKUP(A8021,'TA Total'!A:P,16,0),"."),".")</f>
        <v>.</v>
      </c>
    </row>
    <row r="8022" spans="1:21" x14ac:dyDescent="0.3">
      <c r="A8022" s="1" t="str">
        <f t="shared" si="250"/>
        <v>2023|Selwyn District|$100,001-$150,000</v>
      </c>
      <c r="B8022" t="s">
        <v>18</v>
      </c>
      <c r="C8022" t="s">
        <v>19</v>
      </c>
      <c r="D8022" t="s">
        <v>20</v>
      </c>
      <c r="E8022" t="s">
        <v>21</v>
      </c>
      <c r="F8022">
        <v>2023</v>
      </c>
      <c r="G8022">
        <v>2023</v>
      </c>
      <c r="H8022">
        <v>62</v>
      </c>
      <c r="I8022" t="s">
        <v>134</v>
      </c>
      <c r="J8022">
        <v>99</v>
      </c>
      <c r="K8022" t="s">
        <v>23</v>
      </c>
      <c r="L8022">
        <v>6</v>
      </c>
      <c r="M8022" t="s">
        <v>59</v>
      </c>
      <c r="N8022">
        <v>3</v>
      </c>
      <c r="O8022" t="s">
        <v>25</v>
      </c>
      <c r="P8022">
        <v>618</v>
      </c>
      <c r="T8022" s="3">
        <f t="shared" si="251"/>
        <v>8.8699999999999992</v>
      </c>
      <c r="U8022" s="3">
        <f>IF(AND(R8022&lt;&gt;"_U",N8022&lt;&gt;9999,N8022&lt;&gt;999,L8022&lt;&gt;"Median"),IFERROR(VLOOKUP(A8022,'TA Total'!A:P,16,0),"."),".")</f>
        <v>6966</v>
      </c>
    </row>
    <row r="8023" spans="1:21" x14ac:dyDescent="0.3">
      <c r="A8023" s="1" t="str">
        <f t="shared" si="250"/>
        <v>2023|Selwyn District|$100,001-$150,000</v>
      </c>
      <c r="B8023" t="s">
        <v>18</v>
      </c>
      <c r="C8023" t="s">
        <v>19</v>
      </c>
      <c r="D8023" t="s">
        <v>20</v>
      </c>
      <c r="E8023" t="s">
        <v>21</v>
      </c>
      <c r="F8023">
        <v>2023</v>
      </c>
      <c r="G8023">
        <v>2023</v>
      </c>
      <c r="H8023">
        <v>62</v>
      </c>
      <c r="I8023" t="s">
        <v>134</v>
      </c>
      <c r="J8023">
        <v>99</v>
      </c>
      <c r="K8023" t="s">
        <v>23</v>
      </c>
      <c r="L8023">
        <v>6</v>
      </c>
      <c r="M8023" t="s">
        <v>59</v>
      </c>
      <c r="N8023">
        <v>2</v>
      </c>
      <c r="O8023" t="s">
        <v>28</v>
      </c>
      <c r="P8023">
        <v>1329</v>
      </c>
      <c r="T8023" s="3">
        <f t="shared" si="251"/>
        <v>19.079999999999998</v>
      </c>
      <c r="U8023" s="3">
        <f>IF(AND(R8023&lt;&gt;"_U",N8023&lt;&gt;9999,N8023&lt;&gt;999,L8023&lt;&gt;"Median"),IFERROR(VLOOKUP(A8023,'TA Total'!A:P,16,0),"."),".")</f>
        <v>6966</v>
      </c>
    </row>
    <row r="8024" spans="1:21" x14ac:dyDescent="0.3">
      <c r="A8024" s="1" t="str">
        <f t="shared" si="250"/>
        <v>2023|Selwyn District|$150,001-$200,000</v>
      </c>
      <c r="B8024" t="s">
        <v>18</v>
      </c>
      <c r="C8024" t="s">
        <v>19</v>
      </c>
      <c r="D8024" t="s">
        <v>20</v>
      </c>
      <c r="E8024" t="s">
        <v>21</v>
      </c>
      <c r="F8024">
        <v>2023</v>
      </c>
      <c r="G8024">
        <v>2023</v>
      </c>
      <c r="H8024">
        <v>62</v>
      </c>
      <c r="I8024" t="s">
        <v>134</v>
      </c>
      <c r="J8024">
        <v>99</v>
      </c>
      <c r="K8024" t="s">
        <v>23</v>
      </c>
      <c r="L8024">
        <v>7</v>
      </c>
      <c r="M8024" t="s">
        <v>43</v>
      </c>
      <c r="N8024">
        <v>3</v>
      </c>
      <c r="O8024" t="s">
        <v>25</v>
      </c>
      <c r="P8024">
        <v>474</v>
      </c>
      <c r="T8024" s="3">
        <f t="shared" si="251"/>
        <v>9.31</v>
      </c>
      <c r="U8024" s="3">
        <f>IF(AND(R8024&lt;&gt;"_U",N8024&lt;&gt;9999,N8024&lt;&gt;999,L8024&lt;&gt;"Median"),IFERROR(VLOOKUP(A8024,'TA Total'!A:P,16,0),"."),".")</f>
        <v>5094</v>
      </c>
    </row>
    <row r="8025" spans="1:21" x14ac:dyDescent="0.3">
      <c r="A8025" s="1" t="str">
        <f t="shared" si="250"/>
        <v>2023|Selwyn District|$150,001-$200,000</v>
      </c>
      <c r="B8025" t="s">
        <v>18</v>
      </c>
      <c r="C8025" t="s">
        <v>19</v>
      </c>
      <c r="D8025" t="s">
        <v>20</v>
      </c>
      <c r="E8025" t="s">
        <v>21</v>
      </c>
      <c r="F8025">
        <v>2023</v>
      </c>
      <c r="G8025">
        <v>2023</v>
      </c>
      <c r="H8025">
        <v>62</v>
      </c>
      <c r="I8025" t="s">
        <v>134</v>
      </c>
      <c r="J8025">
        <v>99</v>
      </c>
      <c r="K8025" t="s">
        <v>23</v>
      </c>
      <c r="L8025">
        <v>7</v>
      </c>
      <c r="M8025" t="s">
        <v>43</v>
      </c>
      <c r="N8025">
        <v>999</v>
      </c>
      <c r="O8025" t="s">
        <v>42</v>
      </c>
      <c r="P8025">
        <v>0</v>
      </c>
      <c r="T8025" s="3" t="str">
        <f t="shared" si="251"/>
        <v>.</v>
      </c>
      <c r="U8025" s="3" t="str">
        <f>IF(AND(R8025&lt;&gt;"_U",N8025&lt;&gt;9999,N8025&lt;&gt;999,L8025&lt;&gt;"Median"),IFERROR(VLOOKUP(A8025,'TA Total'!A:P,16,0),"."),".")</f>
        <v>.</v>
      </c>
    </row>
    <row r="8026" spans="1:21" x14ac:dyDescent="0.3">
      <c r="A8026" s="1" t="str">
        <f t="shared" si="250"/>
        <v>2023|Selwyn District|$150,001-$200,000</v>
      </c>
      <c r="B8026" t="s">
        <v>18</v>
      </c>
      <c r="C8026" t="s">
        <v>19</v>
      </c>
      <c r="D8026" t="s">
        <v>20</v>
      </c>
      <c r="E8026" t="s">
        <v>21</v>
      </c>
      <c r="F8026">
        <v>2023</v>
      </c>
      <c r="G8026">
        <v>2023</v>
      </c>
      <c r="H8026">
        <v>62</v>
      </c>
      <c r="I8026" t="s">
        <v>134</v>
      </c>
      <c r="J8026">
        <v>99</v>
      </c>
      <c r="K8026" t="s">
        <v>23</v>
      </c>
      <c r="L8026">
        <v>7</v>
      </c>
      <c r="M8026" t="s">
        <v>43</v>
      </c>
      <c r="N8026">
        <v>7777</v>
      </c>
      <c r="O8026" t="s">
        <v>37</v>
      </c>
      <c r="P8026">
        <v>5094</v>
      </c>
      <c r="T8026" s="3">
        <f t="shared" si="251"/>
        <v>100</v>
      </c>
      <c r="U8026" s="3">
        <f>IF(AND(R8026&lt;&gt;"_U",N8026&lt;&gt;9999,N8026&lt;&gt;999,L8026&lt;&gt;"Median"),IFERROR(VLOOKUP(A8026,'TA Total'!A:P,16,0),"."),".")</f>
        <v>5094</v>
      </c>
    </row>
    <row r="8027" spans="1:21" x14ac:dyDescent="0.3">
      <c r="A8027" s="1" t="str">
        <f t="shared" si="250"/>
        <v>2023|Selwyn District|$150,001-$200,000</v>
      </c>
      <c r="B8027" t="s">
        <v>18</v>
      </c>
      <c r="C8027" t="s">
        <v>19</v>
      </c>
      <c r="D8027" t="s">
        <v>20</v>
      </c>
      <c r="E8027" t="s">
        <v>21</v>
      </c>
      <c r="F8027">
        <v>2023</v>
      </c>
      <c r="G8027">
        <v>2023</v>
      </c>
      <c r="H8027">
        <v>62</v>
      </c>
      <c r="I8027" t="s">
        <v>134</v>
      </c>
      <c r="J8027">
        <v>99</v>
      </c>
      <c r="K8027" t="s">
        <v>23</v>
      </c>
      <c r="L8027">
        <v>7</v>
      </c>
      <c r="M8027" t="s">
        <v>43</v>
      </c>
      <c r="N8027">
        <v>1</v>
      </c>
      <c r="O8027" t="s">
        <v>33</v>
      </c>
      <c r="P8027">
        <v>3909</v>
      </c>
      <c r="T8027" s="3">
        <f t="shared" si="251"/>
        <v>76.739999999999995</v>
      </c>
      <c r="U8027" s="3">
        <f>IF(AND(R8027&lt;&gt;"_U",N8027&lt;&gt;9999,N8027&lt;&gt;999,L8027&lt;&gt;"Median"),IFERROR(VLOOKUP(A8027,'TA Total'!A:P,16,0),"."),".")</f>
        <v>5094</v>
      </c>
    </row>
    <row r="8028" spans="1:21" x14ac:dyDescent="0.3">
      <c r="A8028" s="1" t="str">
        <f t="shared" si="250"/>
        <v>2023|Selwyn District|$150,001-$200,000</v>
      </c>
      <c r="B8028" t="s">
        <v>18</v>
      </c>
      <c r="C8028" t="s">
        <v>19</v>
      </c>
      <c r="D8028" t="s">
        <v>20</v>
      </c>
      <c r="E8028" t="s">
        <v>21</v>
      </c>
      <c r="F8028">
        <v>2023</v>
      </c>
      <c r="G8028">
        <v>2023</v>
      </c>
      <c r="H8028">
        <v>62</v>
      </c>
      <c r="I8028" t="s">
        <v>134</v>
      </c>
      <c r="J8028">
        <v>99</v>
      </c>
      <c r="K8028" t="s">
        <v>23</v>
      </c>
      <c r="L8028">
        <v>7</v>
      </c>
      <c r="M8028" t="s">
        <v>43</v>
      </c>
      <c r="N8028">
        <v>9999</v>
      </c>
      <c r="O8028" t="s">
        <v>40</v>
      </c>
      <c r="P8028">
        <v>5094</v>
      </c>
      <c r="T8028" s="3" t="str">
        <f t="shared" si="251"/>
        <v>.</v>
      </c>
      <c r="U8028" s="3" t="str">
        <f>IF(AND(R8028&lt;&gt;"_U",N8028&lt;&gt;9999,N8028&lt;&gt;999,L8028&lt;&gt;"Median"),IFERROR(VLOOKUP(A8028,'TA Total'!A:P,16,0),"."),".")</f>
        <v>.</v>
      </c>
    </row>
    <row r="8029" spans="1:21" x14ac:dyDescent="0.3">
      <c r="A8029" s="1" t="str">
        <f t="shared" si="250"/>
        <v>2023|Selwyn District|$150,001-$200,000</v>
      </c>
      <c r="B8029" t="s">
        <v>18</v>
      </c>
      <c r="C8029" t="s">
        <v>19</v>
      </c>
      <c r="D8029" t="s">
        <v>20</v>
      </c>
      <c r="E8029" t="s">
        <v>21</v>
      </c>
      <c r="F8029">
        <v>2023</v>
      </c>
      <c r="G8029">
        <v>2023</v>
      </c>
      <c r="H8029">
        <v>62</v>
      </c>
      <c r="I8029" t="s">
        <v>134</v>
      </c>
      <c r="J8029">
        <v>99</v>
      </c>
      <c r="K8029" t="s">
        <v>23</v>
      </c>
      <c r="L8029">
        <v>7</v>
      </c>
      <c r="M8029" t="s">
        <v>43</v>
      </c>
      <c r="N8029">
        <v>2</v>
      </c>
      <c r="O8029" t="s">
        <v>28</v>
      </c>
      <c r="P8029">
        <v>708</v>
      </c>
      <c r="T8029" s="3">
        <f t="shared" si="251"/>
        <v>13.9</v>
      </c>
      <c r="U8029" s="3">
        <f>IF(AND(R8029&lt;&gt;"_U",N8029&lt;&gt;9999,N8029&lt;&gt;999,L8029&lt;&gt;"Median"),IFERROR(VLOOKUP(A8029,'TA Total'!A:P,16,0),"."),".")</f>
        <v>5094</v>
      </c>
    </row>
    <row r="8030" spans="1:21" x14ac:dyDescent="0.3">
      <c r="A8030" s="1" t="str">
        <f t="shared" si="250"/>
        <v>2023|Selwyn District|$200,001 or more</v>
      </c>
      <c r="B8030" t="s">
        <v>18</v>
      </c>
      <c r="C8030" t="s">
        <v>19</v>
      </c>
      <c r="D8030" t="s">
        <v>20</v>
      </c>
      <c r="E8030" t="s">
        <v>21</v>
      </c>
      <c r="F8030">
        <v>2023</v>
      </c>
      <c r="G8030">
        <v>2023</v>
      </c>
      <c r="H8030">
        <v>62</v>
      </c>
      <c r="I8030" t="s">
        <v>134</v>
      </c>
      <c r="J8030">
        <v>99</v>
      </c>
      <c r="K8030" t="s">
        <v>23</v>
      </c>
      <c r="L8030">
        <v>8</v>
      </c>
      <c r="M8030" t="s">
        <v>27</v>
      </c>
      <c r="N8030">
        <v>7777</v>
      </c>
      <c r="O8030" t="s">
        <v>37</v>
      </c>
      <c r="P8030">
        <v>4188</v>
      </c>
      <c r="T8030" s="3">
        <f t="shared" si="251"/>
        <v>100</v>
      </c>
      <c r="U8030" s="3">
        <f>IF(AND(R8030&lt;&gt;"_U",N8030&lt;&gt;9999,N8030&lt;&gt;999,L8030&lt;&gt;"Median"),IFERROR(VLOOKUP(A8030,'TA Total'!A:P,16,0),"."),".")</f>
        <v>4188</v>
      </c>
    </row>
    <row r="8031" spans="1:21" x14ac:dyDescent="0.3">
      <c r="A8031" s="1" t="str">
        <f t="shared" si="250"/>
        <v>2023|Selwyn District|$200,001 or more</v>
      </c>
      <c r="B8031" t="s">
        <v>18</v>
      </c>
      <c r="C8031" t="s">
        <v>19</v>
      </c>
      <c r="D8031" t="s">
        <v>20</v>
      </c>
      <c r="E8031" t="s">
        <v>21</v>
      </c>
      <c r="F8031">
        <v>2023</v>
      </c>
      <c r="G8031">
        <v>2023</v>
      </c>
      <c r="H8031">
        <v>62</v>
      </c>
      <c r="I8031" t="s">
        <v>134</v>
      </c>
      <c r="J8031">
        <v>99</v>
      </c>
      <c r="K8031" t="s">
        <v>23</v>
      </c>
      <c r="L8031">
        <v>8</v>
      </c>
      <c r="M8031" t="s">
        <v>27</v>
      </c>
      <c r="N8031">
        <v>2</v>
      </c>
      <c r="O8031" t="s">
        <v>28</v>
      </c>
      <c r="P8031">
        <v>420</v>
      </c>
      <c r="T8031" s="3">
        <f t="shared" si="251"/>
        <v>10.029999999999999</v>
      </c>
      <c r="U8031" s="3">
        <f>IF(AND(R8031&lt;&gt;"_U",N8031&lt;&gt;9999,N8031&lt;&gt;999,L8031&lt;&gt;"Median"),IFERROR(VLOOKUP(A8031,'TA Total'!A:P,16,0),"."),".")</f>
        <v>4188</v>
      </c>
    </row>
    <row r="8032" spans="1:21" x14ac:dyDescent="0.3">
      <c r="A8032" s="1" t="str">
        <f t="shared" si="250"/>
        <v>2023|Selwyn District|$200,001 or more</v>
      </c>
      <c r="B8032" t="s">
        <v>18</v>
      </c>
      <c r="C8032" t="s">
        <v>19</v>
      </c>
      <c r="D8032" t="s">
        <v>20</v>
      </c>
      <c r="E8032" t="s">
        <v>21</v>
      </c>
      <c r="F8032">
        <v>2023</v>
      </c>
      <c r="G8032">
        <v>2023</v>
      </c>
      <c r="H8032">
        <v>62</v>
      </c>
      <c r="I8032" t="s">
        <v>134</v>
      </c>
      <c r="J8032">
        <v>99</v>
      </c>
      <c r="K8032" t="s">
        <v>23</v>
      </c>
      <c r="L8032">
        <v>8</v>
      </c>
      <c r="M8032" t="s">
        <v>27</v>
      </c>
      <c r="N8032">
        <v>3</v>
      </c>
      <c r="O8032" t="s">
        <v>25</v>
      </c>
      <c r="P8032">
        <v>804</v>
      </c>
      <c r="T8032" s="3">
        <f t="shared" si="251"/>
        <v>19.2</v>
      </c>
      <c r="U8032" s="3">
        <f>IF(AND(R8032&lt;&gt;"_U",N8032&lt;&gt;9999,N8032&lt;&gt;999,L8032&lt;&gt;"Median"),IFERROR(VLOOKUP(A8032,'TA Total'!A:P,16,0),"."),".")</f>
        <v>4188</v>
      </c>
    </row>
    <row r="8033" spans="1:21" x14ac:dyDescent="0.3">
      <c r="A8033" s="1" t="str">
        <f t="shared" si="250"/>
        <v>2023|Selwyn District|$200,001 or more</v>
      </c>
      <c r="B8033" t="s">
        <v>18</v>
      </c>
      <c r="C8033" t="s">
        <v>19</v>
      </c>
      <c r="D8033" t="s">
        <v>20</v>
      </c>
      <c r="E8033" t="s">
        <v>21</v>
      </c>
      <c r="F8033">
        <v>2023</v>
      </c>
      <c r="G8033">
        <v>2023</v>
      </c>
      <c r="H8033">
        <v>62</v>
      </c>
      <c r="I8033" t="s">
        <v>134</v>
      </c>
      <c r="J8033">
        <v>99</v>
      </c>
      <c r="K8033" t="s">
        <v>23</v>
      </c>
      <c r="L8033">
        <v>8</v>
      </c>
      <c r="M8033" t="s">
        <v>27</v>
      </c>
      <c r="N8033">
        <v>9999</v>
      </c>
      <c r="O8033" t="s">
        <v>40</v>
      </c>
      <c r="P8033">
        <v>4188</v>
      </c>
      <c r="T8033" s="3" t="str">
        <f t="shared" si="251"/>
        <v>.</v>
      </c>
      <c r="U8033" s="3" t="str">
        <f>IF(AND(R8033&lt;&gt;"_U",N8033&lt;&gt;9999,N8033&lt;&gt;999,L8033&lt;&gt;"Median"),IFERROR(VLOOKUP(A8033,'TA Total'!A:P,16,0),"."),".")</f>
        <v>.</v>
      </c>
    </row>
    <row r="8034" spans="1:21" x14ac:dyDescent="0.3">
      <c r="A8034" s="1" t="str">
        <f t="shared" si="250"/>
        <v>2023|Selwyn District|$200,001 or more</v>
      </c>
      <c r="B8034" t="s">
        <v>18</v>
      </c>
      <c r="C8034" t="s">
        <v>19</v>
      </c>
      <c r="D8034" t="s">
        <v>20</v>
      </c>
      <c r="E8034" t="s">
        <v>21</v>
      </c>
      <c r="F8034">
        <v>2023</v>
      </c>
      <c r="G8034">
        <v>2023</v>
      </c>
      <c r="H8034">
        <v>62</v>
      </c>
      <c r="I8034" t="s">
        <v>134</v>
      </c>
      <c r="J8034">
        <v>99</v>
      </c>
      <c r="K8034" t="s">
        <v>23</v>
      </c>
      <c r="L8034">
        <v>8</v>
      </c>
      <c r="M8034" t="s">
        <v>27</v>
      </c>
      <c r="N8034">
        <v>1</v>
      </c>
      <c r="O8034" t="s">
        <v>33</v>
      </c>
      <c r="P8034">
        <v>2967</v>
      </c>
      <c r="T8034" s="3">
        <f t="shared" si="251"/>
        <v>70.849999999999994</v>
      </c>
      <c r="U8034" s="3">
        <f>IF(AND(R8034&lt;&gt;"_U",N8034&lt;&gt;9999,N8034&lt;&gt;999,L8034&lt;&gt;"Median"),IFERROR(VLOOKUP(A8034,'TA Total'!A:P,16,0),"."),".")</f>
        <v>4188</v>
      </c>
    </row>
    <row r="8035" spans="1:21" x14ac:dyDescent="0.3">
      <c r="A8035" s="1" t="str">
        <f t="shared" si="250"/>
        <v>2023|Selwyn District|$200,001 or more</v>
      </c>
      <c r="B8035" t="s">
        <v>18</v>
      </c>
      <c r="C8035" t="s">
        <v>19</v>
      </c>
      <c r="D8035" t="s">
        <v>20</v>
      </c>
      <c r="E8035" t="s">
        <v>21</v>
      </c>
      <c r="F8035">
        <v>2023</v>
      </c>
      <c r="G8035">
        <v>2023</v>
      </c>
      <c r="H8035">
        <v>62</v>
      </c>
      <c r="I8035" t="s">
        <v>134</v>
      </c>
      <c r="J8035">
        <v>99</v>
      </c>
      <c r="K8035" t="s">
        <v>23</v>
      </c>
      <c r="L8035">
        <v>8</v>
      </c>
      <c r="M8035" t="s">
        <v>27</v>
      </c>
      <c r="N8035">
        <v>999</v>
      </c>
      <c r="O8035" t="s">
        <v>42</v>
      </c>
      <c r="P8035">
        <v>0</v>
      </c>
      <c r="T8035" s="3" t="str">
        <f t="shared" si="251"/>
        <v>.</v>
      </c>
      <c r="U8035" s="3" t="str">
        <f>IF(AND(R8035&lt;&gt;"_U",N8035&lt;&gt;9999,N8035&lt;&gt;999,L8035&lt;&gt;"Median"),IFERROR(VLOOKUP(A8035,'TA Total'!A:P,16,0),"."),".")</f>
        <v>.</v>
      </c>
    </row>
    <row r="8036" spans="1:21" x14ac:dyDescent="0.3">
      <c r="A8036" s="1" t="str">
        <f t="shared" si="250"/>
        <v>2023|Selwyn District|Total stated - total household income</v>
      </c>
      <c r="B8036" t="s">
        <v>18</v>
      </c>
      <c r="C8036" t="s">
        <v>19</v>
      </c>
      <c r="D8036" t="s">
        <v>20</v>
      </c>
      <c r="E8036" t="s">
        <v>21</v>
      </c>
      <c r="F8036">
        <v>2023</v>
      </c>
      <c r="G8036">
        <v>2023</v>
      </c>
      <c r="H8036">
        <v>62</v>
      </c>
      <c r="I8036" t="s">
        <v>134</v>
      </c>
      <c r="J8036">
        <v>99</v>
      </c>
      <c r="K8036" t="s">
        <v>23</v>
      </c>
      <c r="L8036">
        <v>77</v>
      </c>
      <c r="M8036" t="s">
        <v>32</v>
      </c>
      <c r="N8036">
        <v>9999</v>
      </c>
      <c r="O8036" t="s">
        <v>40</v>
      </c>
      <c r="P8036">
        <v>26328</v>
      </c>
      <c r="T8036" s="3" t="str">
        <f t="shared" si="251"/>
        <v>.</v>
      </c>
      <c r="U8036" s="3" t="str">
        <f>IF(AND(R8036&lt;&gt;"_U",N8036&lt;&gt;9999,N8036&lt;&gt;999,L8036&lt;&gt;"Median"),IFERROR(VLOOKUP(A8036,'TA Total'!A:P,16,0),"."),".")</f>
        <v>.</v>
      </c>
    </row>
    <row r="8037" spans="1:21" x14ac:dyDescent="0.3">
      <c r="A8037" s="1" t="str">
        <f t="shared" si="250"/>
        <v>2023|Selwyn District|Total stated - total household income</v>
      </c>
      <c r="B8037" t="s">
        <v>18</v>
      </c>
      <c r="C8037" t="s">
        <v>19</v>
      </c>
      <c r="D8037" t="s">
        <v>20</v>
      </c>
      <c r="E8037" t="s">
        <v>21</v>
      </c>
      <c r="F8037">
        <v>2023</v>
      </c>
      <c r="G8037">
        <v>2023</v>
      </c>
      <c r="H8037">
        <v>62</v>
      </c>
      <c r="I8037" t="s">
        <v>134</v>
      </c>
      <c r="J8037">
        <v>99</v>
      </c>
      <c r="K8037" t="s">
        <v>23</v>
      </c>
      <c r="L8037">
        <v>77</v>
      </c>
      <c r="M8037" t="s">
        <v>32</v>
      </c>
      <c r="N8037">
        <v>999</v>
      </c>
      <c r="O8037" t="s">
        <v>42</v>
      </c>
      <c r="P8037">
        <v>0</v>
      </c>
      <c r="T8037" s="3" t="str">
        <f t="shared" si="251"/>
        <v>.</v>
      </c>
      <c r="U8037" s="3" t="str">
        <f>IF(AND(R8037&lt;&gt;"_U",N8037&lt;&gt;9999,N8037&lt;&gt;999,L8037&lt;&gt;"Median"),IFERROR(VLOOKUP(A8037,'TA Total'!A:P,16,0),"."),".")</f>
        <v>.</v>
      </c>
    </row>
    <row r="8038" spans="1:21" x14ac:dyDescent="0.3">
      <c r="A8038" s="1" t="str">
        <f t="shared" si="250"/>
        <v>2023|Selwyn District|Total stated - total household income</v>
      </c>
      <c r="B8038" t="s">
        <v>18</v>
      </c>
      <c r="C8038" t="s">
        <v>19</v>
      </c>
      <c r="D8038" t="s">
        <v>20</v>
      </c>
      <c r="E8038" t="s">
        <v>21</v>
      </c>
      <c r="F8038">
        <v>2023</v>
      </c>
      <c r="G8038">
        <v>2023</v>
      </c>
      <c r="H8038">
        <v>62</v>
      </c>
      <c r="I8038" t="s">
        <v>134</v>
      </c>
      <c r="J8038">
        <v>99</v>
      </c>
      <c r="K8038" t="s">
        <v>23</v>
      </c>
      <c r="L8038">
        <v>77</v>
      </c>
      <c r="M8038" t="s">
        <v>32</v>
      </c>
      <c r="N8038">
        <v>1</v>
      </c>
      <c r="O8038" t="s">
        <v>33</v>
      </c>
      <c r="P8038">
        <v>18252</v>
      </c>
      <c r="T8038" s="3">
        <f t="shared" si="251"/>
        <v>69.33</v>
      </c>
      <c r="U8038" s="3">
        <f>IF(AND(R8038&lt;&gt;"_U",N8038&lt;&gt;9999,N8038&lt;&gt;999,L8038&lt;&gt;"Median"),IFERROR(VLOOKUP(A8038,'TA Total'!A:P,16,0),"."),".")</f>
        <v>26328</v>
      </c>
    </row>
    <row r="8039" spans="1:21" x14ac:dyDescent="0.3">
      <c r="A8039" s="1" t="str">
        <f t="shared" si="250"/>
        <v>2023|Selwyn District|Total stated - total household income</v>
      </c>
      <c r="B8039" t="s">
        <v>18</v>
      </c>
      <c r="C8039" t="s">
        <v>19</v>
      </c>
      <c r="D8039" t="s">
        <v>20</v>
      </c>
      <c r="E8039" t="s">
        <v>21</v>
      </c>
      <c r="F8039">
        <v>2023</v>
      </c>
      <c r="G8039">
        <v>2023</v>
      </c>
      <c r="H8039">
        <v>62</v>
      </c>
      <c r="I8039" t="s">
        <v>134</v>
      </c>
      <c r="J8039">
        <v>99</v>
      </c>
      <c r="K8039" t="s">
        <v>23</v>
      </c>
      <c r="L8039">
        <v>77</v>
      </c>
      <c r="M8039" t="s">
        <v>32</v>
      </c>
      <c r="N8039">
        <v>3</v>
      </c>
      <c r="O8039" t="s">
        <v>25</v>
      </c>
      <c r="P8039">
        <v>3039</v>
      </c>
      <c r="T8039" s="3">
        <f t="shared" si="251"/>
        <v>11.54</v>
      </c>
      <c r="U8039" s="3">
        <f>IF(AND(R8039&lt;&gt;"_U",N8039&lt;&gt;9999,N8039&lt;&gt;999,L8039&lt;&gt;"Median"),IFERROR(VLOOKUP(A8039,'TA Total'!A:P,16,0),"."),".")</f>
        <v>26328</v>
      </c>
    </row>
    <row r="8040" spans="1:21" x14ac:dyDescent="0.3">
      <c r="A8040" s="1" t="str">
        <f t="shared" si="250"/>
        <v>2023|Selwyn District|Total stated - total household income</v>
      </c>
      <c r="B8040" t="s">
        <v>18</v>
      </c>
      <c r="C8040" t="s">
        <v>19</v>
      </c>
      <c r="D8040" t="s">
        <v>20</v>
      </c>
      <c r="E8040" t="s">
        <v>21</v>
      </c>
      <c r="F8040">
        <v>2023</v>
      </c>
      <c r="G8040">
        <v>2023</v>
      </c>
      <c r="H8040">
        <v>62</v>
      </c>
      <c r="I8040" t="s">
        <v>134</v>
      </c>
      <c r="J8040">
        <v>99</v>
      </c>
      <c r="K8040" t="s">
        <v>23</v>
      </c>
      <c r="L8040">
        <v>77</v>
      </c>
      <c r="M8040" t="s">
        <v>32</v>
      </c>
      <c r="N8040">
        <v>7777</v>
      </c>
      <c r="O8040" t="s">
        <v>37</v>
      </c>
      <c r="P8040">
        <v>26328</v>
      </c>
      <c r="T8040" s="3">
        <f t="shared" si="251"/>
        <v>100</v>
      </c>
      <c r="U8040" s="3">
        <f>IF(AND(R8040&lt;&gt;"_U",N8040&lt;&gt;9999,N8040&lt;&gt;999,L8040&lt;&gt;"Median"),IFERROR(VLOOKUP(A8040,'TA Total'!A:P,16,0),"."),".")</f>
        <v>26328</v>
      </c>
    </row>
    <row r="8041" spans="1:21" x14ac:dyDescent="0.3">
      <c r="A8041" s="1" t="str">
        <f t="shared" si="250"/>
        <v>2023|Selwyn District|Total stated - total household income</v>
      </c>
      <c r="B8041" t="s">
        <v>18</v>
      </c>
      <c r="C8041" t="s">
        <v>19</v>
      </c>
      <c r="D8041" t="s">
        <v>20</v>
      </c>
      <c r="E8041" t="s">
        <v>21</v>
      </c>
      <c r="F8041">
        <v>2023</v>
      </c>
      <c r="G8041">
        <v>2023</v>
      </c>
      <c r="H8041">
        <v>62</v>
      </c>
      <c r="I8041" t="s">
        <v>134</v>
      </c>
      <c r="J8041">
        <v>99</v>
      </c>
      <c r="K8041" t="s">
        <v>23</v>
      </c>
      <c r="L8041">
        <v>77</v>
      </c>
      <c r="M8041" t="s">
        <v>32</v>
      </c>
      <c r="N8041">
        <v>2</v>
      </c>
      <c r="O8041" t="s">
        <v>28</v>
      </c>
      <c r="P8041">
        <v>5037</v>
      </c>
      <c r="T8041" s="3">
        <f t="shared" si="251"/>
        <v>19.13</v>
      </c>
      <c r="U8041" s="3">
        <f>IF(AND(R8041&lt;&gt;"_U",N8041&lt;&gt;9999,N8041&lt;&gt;999,L8041&lt;&gt;"Median"),IFERROR(VLOOKUP(A8041,'TA Total'!A:P,16,0),"."),".")</f>
        <v>26328</v>
      </c>
    </row>
    <row r="8042" spans="1:21" x14ac:dyDescent="0.3">
      <c r="A8042" s="1" t="str">
        <f t="shared" si="250"/>
        <v>2023|Selwyn District|Total - total household income</v>
      </c>
      <c r="B8042" t="s">
        <v>18</v>
      </c>
      <c r="C8042" t="s">
        <v>19</v>
      </c>
      <c r="D8042" t="s">
        <v>20</v>
      </c>
      <c r="E8042" t="s">
        <v>21</v>
      </c>
      <c r="F8042">
        <v>2023</v>
      </c>
      <c r="G8042">
        <v>2023</v>
      </c>
      <c r="H8042">
        <v>62</v>
      </c>
      <c r="I8042" t="s">
        <v>134</v>
      </c>
      <c r="J8042">
        <v>99</v>
      </c>
      <c r="K8042" t="s">
        <v>23</v>
      </c>
      <c r="L8042">
        <v>99</v>
      </c>
      <c r="M8042" t="s">
        <v>48</v>
      </c>
      <c r="N8042">
        <v>2</v>
      </c>
      <c r="O8042" t="s">
        <v>28</v>
      </c>
      <c r="P8042">
        <v>5250</v>
      </c>
      <c r="T8042" s="3">
        <f t="shared" si="251"/>
        <v>19.5</v>
      </c>
      <c r="U8042" s="3">
        <f>IF(AND(R8042&lt;&gt;"_U",N8042&lt;&gt;9999,N8042&lt;&gt;999,L8042&lt;&gt;"Median"),IFERROR(VLOOKUP(A8042,'TA Total'!A:P,16,0),"."),".")</f>
        <v>26919</v>
      </c>
    </row>
    <row r="8043" spans="1:21" x14ac:dyDescent="0.3">
      <c r="A8043" s="1" t="str">
        <f t="shared" si="250"/>
        <v>2023|Selwyn District|Total - total household income</v>
      </c>
      <c r="B8043" t="s">
        <v>18</v>
      </c>
      <c r="C8043" t="s">
        <v>19</v>
      </c>
      <c r="D8043" t="s">
        <v>20</v>
      </c>
      <c r="E8043" t="s">
        <v>21</v>
      </c>
      <c r="F8043">
        <v>2023</v>
      </c>
      <c r="G8043">
        <v>2023</v>
      </c>
      <c r="H8043">
        <v>62</v>
      </c>
      <c r="I8043" t="s">
        <v>134</v>
      </c>
      <c r="J8043">
        <v>99</v>
      </c>
      <c r="K8043" t="s">
        <v>23</v>
      </c>
      <c r="L8043">
        <v>99</v>
      </c>
      <c r="M8043" t="s">
        <v>48</v>
      </c>
      <c r="N8043">
        <v>9999</v>
      </c>
      <c r="O8043" t="s">
        <v>40</v>
      </c>
      <c r="P8043">
        <v>26919</v>
      </c>
      <c r="T8043" s="3" t="str">
        <f t="shared" si="251"/>
        <v>.</v>
      </c>
      <c r="U8043" s="3" t="str">
        <f>IF(AND(R8043&lt;&gt;"_U",N8043&lt;&gt;9999,N8043&lt;&gt;999,L8043&lt;&gt;"Median"),IFERROR(VLOOKUP(A8043,'TA Total'!A:P,16,0),"."),".")</f>
        <v>.</v>
      </c>
    </row>
    <row r="8044" spans="1:21" x14ac:dyDescent="0.3">
      <c r="A8044" s="1" t="str">
        <f t="shared" si="250"/>
        <v>2023|Selwyn District|Total - total household income</v>
      </c>
      <c r="B8044" t="s">
        <v>18</v>
      </c>
      <c r="C8044" t="s">
        <v>19</v>
      </c>
      <c r="D8044" t="s">
        <v>20</v>
      </c>
      <c r="E8044" t="s">
        <v>21</v>
      </c>
      <c r="F8044">
        <v>2023</v>
      </c>
      <c r="G8044">
        <v>2023</v>
      </c>
      <c r="H8044">
        <v>62</v>
      </c>
      <c r="I8044" t="s">
        <v>134</v>
      </c>
      <c r="J8044">
        <v>99</v>
      </c>
      <c r="K8044" t="s">
        <v>23</v>
      </c>
      <c r="L8044">
        <v>99</v>
      </c>
      <c r="M8044" t="s">
        <v>48</v>
      </c>
      <c r="N8044">
        <v>1</v>
      </c>
      <c r="O8044" t="s">
        <v>33</v>
      </c>
      <c r="P8044">
        <v>18537</v>
      </c>
      <c r="T8044" s="3">
        <f t="shared" si="251"/>
        <v>68.86</v>
      </c>
      <c r="U8044" s="3">
        <f>IF(AND(R8044&lt;&gt;"_U",N8044&lt;&gt;9999,N8044&lt;&gt;999,L8044&lt;&gt;"Median"),IFERROR(VLOOKUP(A8044,'TA Total'!A:P,16,0),"."),".")</f>
        <v>26919</v>
      </c>
    </row>
    <row r="8045" spans="1:21" x14ac:dyDescent="0.3">
      <c r="A8045" s="1" t="str">
        <f t="shared" si="250"/>
        <v>2023|Selwyn District|Total - total household income</v>
      </c>
      <c r="B8045" t="s">
        <v>18</v>
      </c>
      <c r="C8045" t="s">
        <v>19</v>
      </c>
      <c r="D8045" t="s">
        <v>20</v>
      </c>
      <c r="E8045" t="s">
        <v>21</v>
      </c>
      <c r="F8045">
        <v>2023</v>
      </c>
      <c r="G8045">
        <v>2023</v>
      </c>
      <c r="H8045">
        <v>62</v>
      </c>
      <c r="I8045" t="s">
        <v>134</v>
      </c>
      <c r="J8045">
        <v>99</v>
      </c>
      <c r="K8045" t="s">
        <v>23</v>
      </c>
      <c r="L8045">
        <v>99</v>
      </c>
      <c r="M8045" t="s">
        <v>48</v>
      </c>
      <c r="N8045">
        <v>999</v>
      </c>
      <c r="O8045" t="s">
        <v>42</v>
      </c>
      <c r="P8045">
        <v>0</v>
      </c>
      <c r="T8045" s="3" t="str">
        <f t="shared" si="251"/>
        <v>.</v>
      </c>
      <c r="U8045" s="3" t="str">
        <f>IF(AND(R8045&lt;&gt;"_U",N8045&lt;&gt;9999,N8045&lt;&gt;999,L8045&lt;&gt;"Median"),IFERROR(VLOOKUP(A8045,'TA Total'!A:P,16,0),"."),".")</f>
        <v>.</v>
      </c>
    </row>
    <row r="8046" spans="1:21" x14ac:dyDescent="0.3">
      <c r="A8046" s="1" t="str">
        <f t="shared" si="250"/>
        <v>2023|Selwyn District|Total - total household income</v>
      </c>
      <c r="B8046" t="s">
        <v>18</v>
      </c>
      <c r="C8046" t="s">
        <v>19</v>
      </c>
      <c r="D8046" t="s">
        <v>20</v>
      </c>
      <c r="E8046" t="s">
        <v>21</v>
      </c>
      <c r="F8046">
        <v>2023</v>
      </c>
      <c r="G8046">
        <v>2023</v>
      </c>
      <c r="H8046">
        <v>62</v>
      </c>
      <c r="I8046" t="s">
        <v>134</v>
      </c>
      <c r="J8046">
        <v>99</v>
      </c>
      <c r="K8046" t="s">
        <v>23</v>
      </c>
      <c r="L8046">
        <v>99</v>
      </c>
      <c r="M8046" t="s">
        <v>48</v>
      </c>
      <c r="N8046">
        <v>7777</v>
      </c>
      <c r="O8046" t="s">
        <v>37</v>
      </c>
      <c r="P8046">
        <v>26919</v>
      </c>
      <c r="T8046" s="3">
        <f t="shared" si="251"/>
        <v>100</v>
      </c>
      <c r="U8046" s="3">
        <f>IF(AND(R8046&lt;&gt;"_U",N8046&lt;&gt;9999,N8046&lt;&gt;999,L8046&lt;&gt;"Median"),IFERROR(VLOOKUP(A8046,'TA Total'!A:P,16,0),"."),".")</f>
        <v>26919</v>
      </c>
    </row>
    <row r="8047" spans="1:21" x14ac:dyDescent="0.3">
      <c r="A8047" s="1" t="str">
        <f t="shared" si="250"/>
        <v>2023|Selwyn District|Total - total household income</v>
      </c>
      <c r="B8047" t="s">
        <v>18</v>
      </c>
      <c r="C8047" t="s">
        <v>19</v>
      </c>
      <c r="D8047" t="s">
        <v>20</v>
      </c>
      <c r="E8047" t="s">
        <v>21</v>
      </c>
      <c r="F8047">
        <v>2023</v>
      </c>
      <c r="G8047">
        <v>2023</v>
      </c>
      <c r="H8047">
        <v>62</v>
      </c>
      <c r="I8047" t="s">
        <v>134</v>
      </c>
      <c r="J8047">
        <v>99</v>
      </c>
      <c r="K8047" t="s">
        <v>23</v>
      </c>
      <c r="L8047">
        <v>99</v>
      </c>
      <c r="M8047" t="s">
        <v>48</v>
      </c>
      <c r="N8047">
        <v>3</v>
      </c>
      <c r="O8047" t="s">
        <v>25</v>
      </c>
      <c r="P8047">
        <v>3135</v>
      </c>
      <c r="T8047" s="3">
        <f t="shared" si="251"/>
        <v>11.65</v>
      </c>
      <c r="U8047" s="3">
        <f>IF(AND(R8047&lt;&gt;"_U",N8047&lt;&gt;9999,N8047&lt;&gt;999,L8047&lt;&gt;"Median"),IFERROR(VLOOKUP(A8047,'TA Total'!A:P,16,0),"."),".")</f>
        <v>26919</v>
      </c>
    </row>
    <row r="8048" spans="1:21" x14ac:dyDescent="0.3">
      <c r="A8048" s="1" t="str">
        <f t="shared" si="250"/>
        <v>2023|Selwyn District|Median ($) - total household income</v>
      </c>
      <c r="B8048" t="s">
        <v>18</v>
      </c>
      <c r="C8048" t="s">
        <v>19</v>
      </c>
      <c r="D8048" t="s">
        <v>20</v>
      </c>
      <c r="E8048" t="s">
        <v>21</v>
      </c>
      <c r="F8048">
        <v>2023</v>
      </c>
      <c r="G8048">
        <v>2023</v>
      </c>
      <c r="H8048">
        <v>62</v>
      </c>
      <c r="I8048" t="s">
        <v>134</v>
      </c>
      <c r="J8048">
        <v>99</v>
      </c>
      <c r="K8048" t="s">
        <v>23</v>
      </c>
      <c r="L8048" t="s">
        <v>56</v>
      </c>
      <c r="M8048" t="s">
        <v>57</v>
      </c>
      <c r="N8048">
        <v>1</v>
      </c>
      <c r="O8048" t="s">
        <v>33</v>
      </c>
      <c r="P8048">
        <v>127600</v>
      </c>
      <c r="T8048" s="3" t="str">
        <f t="shared" si="251"/>
        <v>.</v>
      </c>
      <c r="U8048" s="3" t="str">
        <f>IF(AND(R8048&lt;&gt;"_U",N8048&lt;&gt;9999,N8048&lt;&gt;999,L8048&lt;&gt;"Median"),IFERROR(VLOOKUP(A8048,'TA Total'!A:P,16,0),"."),".")</f>
        <v>.</v>
      </c>
    </row>
    <row r="8049" spans="1:21" x14ac:dyDescent="0.3">
      <c r="A8049" s="1" t="str">
        <f t="shared" si="250"/>
        <v>2023|Selwyn District|Median ($) - total household income</v>
      </c>
      <c r="B8049" t="s">
        <v>18</v>
      </c>
      <c r="C8049" t="s">
        <v>19</v>
      </c>
      <c r="D8049" t="s">
        <v>20</v>
      </c>
      <c r="E8049" t="s">
        <v>21</v>
      </c>
      <c r="F8049">
        <v>2023</v>
      </c>
      <c r="G8049">
        <v>2023</v>
      </c>
      <c r="H8049">
        <v>62</v>
      </c>
      <c r="I8049" t="s">
        <v>134</v>
      </c>
      <c r="J8049">
        <v>99</v>
      </c>
      <c r="K8049" t="s">
        <v>23</v>
      </c>
      <c r="L8049" t="s">
        <v>56</v>
      </c>
      <c r="M8049" t="s">
        <v>57</v>
      </c>
      <c r="N8049">
        <v>3</v>
      </c>
      <c r="O8049" t="s">
        <v>25</v>
      </c>
      <c r="P8049">
        <v>130300</v>
      </c>
      <c r="T8049" s="3" t="str">
        <f t="shared" si="251"/>
        <v>.</v>
      </c>
      <c r="U8049" s="3" t="str">
        <f>IF(AND(R8049&lt;&gt;"_U",N8049&lt;&gt;9999,N8049&lt;&gt;999,L8049&lt;&gt;"Median"),IFERROR(VLOOKUP(A8049,'TA Total'!A:P,16,0),"."),".")</f>
        <v>.</v>
      </c>
    </row>
    <row r="8050" spans="1:21" x14ac:dyDescent="0.3">
      <c r="A8050" s="1" t="str">
        <f t="shared" si="250"/>
        <v>2023|Selwyn District|Median ($) - total household income</v>
      </c>
      <c r="B8050" t="s">
        <v>18</v>
      </c>
      <c r="C8050" t="s">
        <v>19</v>
      </c>
      <c r="D8050" t="s">
        <v>20</v>
      </c>
      <c r="E8050" t="s">
        <v>21</v>
      </c>
      <c r="F8050">
        <v>2023</v>
      </c>
      <c r="G8050">
        <v>2023</v>
      </c>
      <c r="H8050">
        <v>62</v>
      </c>
      <c r="I8050" t="s">
        <v>134</v>
      </c>
      <c r="J8050">
        <v>99</v>
      </c>
      <c r="K8050" t="s">
        <v>23</v>
      </c>
      <c r="L8050" t="s">
        <v>56</v>
      </c>
      <c r="M8050" t="s">
        <v>57</v>
      </c>
      <c r="N8050">
        <v>2</v>
      </c>
      <c r="O8050" t="s">
        <v>28</v>
      </c>
      <c r="P8050">
        <v>98100</v>
      </c>
      <c r="T8050" s="3" t="str">
        <f t="shared" si="251"/>
        <v>.</v>
      </c>
      <c r="U8050" s="3" t="str">
        <f>IF(AND(R8050&lt;&gt;"_U",N8050&lt;&gt;9999,N8050&lt;&gt;999,L8050&lt;&gt;"Median"),IFERROR(VLOOKUP(A8050,'TA Total'!A:P,16,0),"."),".")</f>
        <v>.</v>
      </c>
    </row>
    <row r="8051" spans="1:21" x14ac:dyDescent="0.3">
      <c r="A8051" s="1" t="str">
        <f t="shared" si="250"/>
        <v>2023|Selwyn District|Median ($) - total household income</v>
      </c>
      <c r="B8051" t="s">
        <v>18</v>
      </c>
      <c r="C8051" t="s">
        <v>19</v>
      </c>
      <c r="D8051" t="s">
        <v>20</v>
      </c>
      <c r="E8051" t="s">
        <v>21</v>
      </c>
      <c r="F8051">
        <v>2023</v>
      </c>
      <c r="G8051">
        <v>2023</v>
      </c>
      <c r="H8051">
        <v>62</v>
      </c>
      <c r="I8051" t="s">
        <v>134</v>
      </c>
      <c r="J8051">
        <v>99</v>
      </c>
      <c r="K8051" t="s">
        <v>23</v>
      </c>
      <c r="L8051" t="s">
        <v>56</v>
      </c>
      <c r="M8051" t="s">
        <v>57</v>
      </c>
      <c r="N8051">
        <v>999</v>
      </c>
      <c r="O8051" t="s">
        <v>42</v>
      </c>
      <c r="R8051" t="s">
        <v>61</v>
      </c>
      <c r="S8051" t="s">
        <v>62</v>
      </c>
      <c r="T8051" s="3" t="str">
        <f t="shared" si="251"/>
        <v>.</v>
      </c>
      <c r="U8051" s="3" t="str">
        <f>IF(AND(R8051&lt;&gt;"_U",N8051&lt;&gt;9999,N8051&lt;&gt;999,L8051&lt;&gt;"Median"),IFERROR(VLOOKUP(A8051,'TA Total'!A:P,16,0),"."),".")</f>
        <v>.</v>
      </c>
    </row>
    <row r="8052" spans="1:21" x14ac:dyDescent="0.3">
      <c r="A8052" s="1" t="str">
        <f t="shared" si="250"/>
        <v>2023|Selwyn District|Median ($) - total household income</v>
      </c>
      <c r="B8052" t="s">
        <v>18</v>
      </c>
      <c r="C8052" t="s">
        <v>19</v>
      </c>
      <c r="D8052" t="s">
        <v>20</v>
      </c>
      <c r="E8052" t="s">
        <v>21</v>
      </c>
      <c r="F8052">
        <v>2023</v>
      </c>
      <c r="G8052">
        <v>2023</v>
      </c>
      <c r="H8052">
        <v>62</v>
      </c>
      <c r="I8052" t="s">
        <v>134</v>
      </c>
      <c r="J8052">
        <v>99</v>
      </c>
      <c r="K8052" t="s">
        <v>23</v>
      </c>
      <c r="L8052" t="s">
        <v>56</v>
      </c>
      <c r="M8052" t="s">
        <v>57</v>
      </c>
      <c r="N8052">
        <v>7777</v>
      </c>
      <c r="O8052" t="s">
        <v>37</v>
      </c>
      <c r="P8052">
        <v>122100</v>
      </c>
      <c r="T8052" s="3" t="str">
        <f t="shared" si="251"/>
        <v>.</v>
      </c>
      <c r="U8052" s="3" t="str">
        <f>IF(AND(R8052&lt;&gt;"_U",N8052&lt;&gt;9999,N8052&lt;&gt;999,L8052&lt;&gt;"Median"),IFERROR(VLOOKUP(A8052,'TA Total'!A:P,16,0),"."),".")</f>
        <v>.</v>
      </c>
    </row>
    <row r="8053" spans="1:21" x14ac:dyDescent="0.3">
      <c r="A8053" s="1" t="str">
        <f t="shared" si="250"/>
        <v>2023|Selwyn District|Median ($) - total household income</v>
      </c>
      <c r="B8053" t="s">
        <v>18</v>
      </c>
      <c r="C8053" t="s">
        <v>19</v>
      </c>
      <c r="D8053" t="s">
        <v>20</v>
      </c>
      <c r="E8053" t="s">
        <v>21</v>
      </c>
      <c r="F8053">
        <v>2023</v>
      </c>
      <c r="G8053">
        <v>2023</v>
      </c>
      <c r="H8053">
        <v>62</v>
      </c>
      <c r="I8053" t="s">
        <v>134</v>
      </c>
      <c r="J8053">
        <v>99</v>
      </c>
      <c r="K8053" t="s">
        <v>23</v>
      </c>
      <c r="L8053" t="s">
        <v>56</v>
      </c>
      <c r="M8053" t="s">
        <v>57</v>
      </c>
      <c r="N8053">
        <v>9999</v>
      </c>
      <c r="O8053" t="s">
        <v>40</v>
      </c>
      <c r="P8053">
        <v>122100</v>
      </c>
      <c r="T8053" s="3" t="str">
        <f t="shared" si="251"/>
        <v>.</v>
      </c>
      <c r="U8053" s="3" t="str">
        <f>IF(AND(R8053&lt;&gt;"_U",N8053&lt;&gt;9999,N8053&lt;&gt;999,L8053&lt;&gt;"Median"),IFERROR(VLOOKUP(A8053,'TA Total'!A:P,16,0),"."),".")</f>
        <v>.</v>
      </c>
    </row>
    <row r="8054" spans="1:21" x14ac:dyDescent="0.3">
      <c r="A8054" s="1" t="str">
        <f t="shared" si="250"/>
        <v>2023|Ashburton District|$20,000 or less</v>
      </c>
      <c r="B8054" t="s">
        <v>18</v>
      </c>
      <c r="C8054" t="s">
        <v>19</v>
      </c>
      <c r="D8054" t="s">
        <v>20</v>
      </c>
      <c r="E8054" t="s">
        <v>21</v>
      </c>
      <c r="F8054">
        <v>2023</v>
      </c>
      <c r="G8054">
        <v>2023</v>
      </c>
      <c r="H8054">
        <v>63</v>
      </c>
      <c r="I8054" t="s">
        <v>131</v>
      </c>
      <c r="J8054">
        <v>99</v>
      </c>
      <c r="K8054" t="s">
        <v>23</v>
      </c>
      <c r="L8054">
        <v>1</v>
      </c>
      <c r="M8054" t="s">
        <v>39</v>
      </c>
      <c r="N8054">
        <v>9999</v>
      </c>
      <c r="O8054" t="s">
        <v>40</v>
      </c>
      <c r="P8054">
        <v>675</v>
      </c>
      <c r="T8054" s="3" t="str">
        <f t="shared" si="251"/>
        <v>.</v>
      </c>
      <c r="U8054" s="3" t="str">
        <f>IF(AND(R8054&lt;&gt;"_U",N8054&lt;&gt;9999,N8054&lt;&gt;999,L8054&lt;&gt;"Median"),IFERROR(VLOOKUP(A8054,'TA Total'!A:P,16,0),"."),".")</f>
        <v>.</v>
      </c>
    </row>
    <row r="8055" spans="1:21" x14ac:dyDescent="0.3">
      <c r="A8055" s="1" t="str">
        <f t="shared" si="250"/>
        <v>2023|Ashburton District|$20,000 or less</v>
      </c>
      <c r="B8055" t="s">
        <v>18</v>
      </c>
      <c r="C8055" t="s">
        <v>19</v>
      </c>
      <c r="D8055" t="s">
        <v>20</v>
      </c>
      <c r="E8055" t="s">
        <v>21</v>
      </c>
      <c r="F8055">
        <v>2023</v>
      </c>
      <c r="G8055">
        <v>2023</v>
      </c>
      <c r="H8055">
        <v>63</v>
      </c>
      <c r="I8055" t="s">
        <v>131</v>
      </c>
      <c r="J8055">
        <v>99</v>
      </c>
      <c r="K8055" t="s">
        <v>23</v>
      </c>
      <c r="L8055">
        <v>1</v>
      </c>
      <c r="M8055" t="s">
        <v>39</v>
      </c>
      <c r="N8055">
        <v>1</v>
      </c>
      <c r="O8055" t="s">
        <v>33</v>
      </c>
      <c r="P8055">
        <v>315</v>
      </c>
      <c r="T8055" s="3">
        <f t="shared" si="251"/>
        <v>46.67</v>
      </c>
      <c r="U8055" s="3">
        <f>IF(AND(R8055&lt;&gt;"_U",N8055&lt;&gt;9999,N8055&lt;&gt;999,L8055&lt;&gt;"Median"),IFERROR(VLOOKUP(A8055,'TA Total'!A:P,16,0),"."),".")</f>
        <v>675</v>
      </c>
    </row>
    <row r="8056" spans="1:21" x14ac:dyDescent="0.3">
      <c r="A8056" s="1" t="str">
        <f t="shared" si="250"/>
        <v>2023|Ashburton District|$20,000 or less</v>
      </c>
      <c r="B8056" t="s">
        <v>18</v>
      </c>
      <c r="C8056" t="s">
        <v>19</v>
      </c>
      <c r="D8056" t="s">
        <v>20</v>
      </c>
      <c r="E8056" t="s">
        <v>21</v>
      </c>
      <c r="F8056">
        <v>2023</v>
      </c>
      <c r="G8056">
        <v>2023</v>
      </c>
      <c r="H8056">
        <v>63</v>
      </c>
      <c r="I8056" t="s">
        <v>131</v>
      </c>
      <c r="J8056">
        <v>99</v>
      </c>
      <c r="K8056" t="s">
        <v>23</v>
      </c>
      <c r="L8056">
        <v>1</v>
      </c>
      <c r="M8056" t="s">
        <v>39</v>
      </c>
      <c r="N8056">
        <v>999</v>
      </c>
      <c r="O8056" t="s">
        <v>42</v>
      </c>
      <c r="P8056">
        <v>0</v>
      </c>
      <c r="T8056" s="3" t="str">
        <f t="shared" si="251"/>
        <v>.</v>
      </c>
      <c r="U8056" s="3" t="str">
        <f>IF(AND(R8056&lt;&gt;"_U",N8056&lt;&gt;9999,N8056&lt;&gt;999,L8056&lt;&gt;"Median"),IFERROR(VLOOKUP(A8056,'TA Total'!A:P,16,0),"."),".")</f>
        <v>.</v>
      </c>
    </row>
    <row r="8057" spans="1:21" x14ac:dyDescent="0.3">
      <c r="A8057" s="1" t="str">
        <f t="shared" si="250"/>
        <v>2023|Ashburton District|$20,000 or less</v>
      </c>
      <c r="B8057" t="s">
        <v>18</v>
      </c>
      <c r="C8057" t="s">
        <v>19</v>
      </c>
      <c r="D8057" t="s">
        <v>20</v>
      </c>
      <c r="E8057" t="s">
        <v>21</v>
      </c>
      <c r="F8057">
        <v>2023</v>
      </c>
      <c r="G8057">
        <v>2023</v>
      </c>
      <c r="H8057">
        <v>63</v>
      </c>
      <c r="I8057" t="s">
        <v>131</v>
      </c>
      <c r="J8057">
        <v>99</v>
      </c>
      <c r="K8057" t="s">
        <v>23</v>
      </c>
      <c r="L8057">
        <v>1</v>
      </c>
      <c r="M8057" t="s">
        <v>39</v>
      </c>
      <c r="N8057">
        <v>2</v>
      </c>
      <c r="O8057" t="s">
        <v>28</v>
      </c>
      <c r="P8057">
        <v>294</v>
      </c>
      <c r="T8057" s="3">
        <f t="shared" si="251"/>
        <v>43.56</v>
      </c>
      <c r="U8057" s="3">
        <f>IF(AND(R8057&lt;&gt;"_U",N8057&lt;&gt;9999,N8057&lt;&gt;999,L8057&lt;&gt;"Median"),IFERROR(VLOOKUP(A8057,'TA Total'!A:P,16,0),"."),".")</f>
        <v>675</v>
      </c>
    </row>
    <row r="8058" spans="1:21" x14ac:dyDescent="0.3">
      <c r="A8058" s="1" t="str">
        <f t="shared" si="250"/>
        <v>2023|Ashburton District|$20,000 or less</v>
      </c>
      <c r="B8058" t="s">
        <v>18</v>
      </c>
      <c r="C8058" t="s">
        <v>19</v>
      </c>
      <c r="D8058" t="s">
        <v>20</v>
      </c>
      <c r="E8058" t="s">
        <v>21</v>
      </c>
      <c r="F8058">
        <v>2023</v>
      </c>
      <c r="G8058">
        <v>2023</v>
      </c>
      <c r="H8058">
        <v>63</v>
      </c>
      <c r="I8058" t="s">
        <v>131</v>
      </c>
      <c r="J8058">
        <v>99</v>
      </c>
      <c r="K8058" t="s">
        <v>23</v>
      </c>
      <c r="L8058">
        <v>1</v>
      </c>
      <c r="M8058" t="s">
        <v>39</v>
      </c>
      <c r="N8058">
        <v>7777</v>
      </c>
      <c r="O8058" t="s">
        <v>37</v>
      </c>
      <c r="P8058">
        <v>675</v>
      </c>
      <c r="T8058" s="3">
        <f t="shared" si="251"/>
        <v>100</v>
      </c>
      <c r="U8058" s="3">
        <f>IF(AND(R8058&lt;&gt;"_U",N8058&lt;&gt;9999,N8058&lt;&gt;999,L8058&lt;&gt;"Median"),IFERROR(VLOOKUP(A8058,'TA Total'!A:P,16,0),"."),".")</f>
        <v>675</v>
      </c>
    </row>
    <row r="8059" spans="1:21" x14ac:dyDescent="0.3">
      <c r="A8059" s="1" t="str">
        <f t="shared" si="250"/>
        <v>2023|Ashburton District|$20,000 or less</v>
      </c>
      <c r="B8059" t="s">
        <v>18</v>
      </c>
      <c r="C8059" t="s">
        <v>19</v>
      </c>
      <c r="D8059" t="s">
        <v>20</v>
      </c>
      <c r="E8059" t="s">
        <v>21</v>
      </c>
      <c r="F8059">
        <v>2023</v>
      </c>
      <c r="G8059">
        <v>2023</v>
      </c>
      <c r="H8059">
        <v>63</v>
      </c>
      <c r="I8059" t="s">
        <v>131</v>
      </c>
      <c r="J8059">
        <v>99</v>
      </c>
      <c r="K8059" t="s">
        <v>23</v>
      </c>
      <c r="L8059">
        <v>1</v>
      </c>
      <c r="M8059" t="s">
        <v>39</v>
      </c>
      <c r="N8059">
        <v>3</v>
      </c>
      <c r="O8059" t="s">
        <v>25</v>
      </c>
      <c r="P8059">
        <v>69</v>
      </c>
      <c r="T8059" s="3">
        <f t="shared" si="251"/>
        <v>10.220000000000001</v>
      </c>
      <c r="U8059" s="3">
        <f>IF(AND(R8059&lt;&gt;"_U",N8059&lt;&gt;9999,N8059&lt;&gt;999,L8059&lt;&gt;"Median"),IFERROR(VLOOKUP(A8059,'TA Total'!A:P,16,0),"."),".")</f>
        <v>675</v>
      </c>
    </row>
    <row r="8060" spans="1:21" x14ac:dyDescent="0.3">
      <c r="A8060" s="1" t="str">
        <f t="shared" si="250"/>
        <v>2023|Ashburton District|$20,001-$30,000</v>
      </c>
      <c r="B8060" t="s">
        <v>18</v>
      </c>
      <c r="C8060" t="s">
        <v>19</v>
      </c>
      <c r="D8060" t="s">
        <v>20</v>
      </c>
      <c r="E8060" t="s">
        <v>21</v>
      </c>
      <c r="F8060">
        <v>2023</v>
      </c>
      <c r="G8060">
        <v>2023</v>
      </c>
      <c r="H8060">
        <v>63</v>
      </c>
      <c r="I8060" t="s">
        <v>131</v>
      </c>
      <c r="J8060">
        <v>99</v>
      </c>
      <c r="K8060" t="s">
        <v>23</v>
      </c>
      <c r="L8060">
        <v>2</v>
      </c>
      <c r="M8060" t="s">
        <v>24</v>
      </c>
      <c r="N8060">
        <v>999</v>
      </c>
      <c r="O8060" t="s">
        <v>42</v>
      </c>
      <c r="P8060">
        <v>0</v>
      </c>
      <c r="T8060" s="3" t="str">
        <f t="shared" si="251"/>
        <v>.</v>
      </c>
      <c r="U8060" s="3" t="str">
        <f>IF(AND(R8060&lt;&gt;"_U",N8060&lt;&gt;9999,N8060&lt;&gt;999,L8060&lt;&gt;"Median"),IFERROR(VLOOKUP(A8060,'TA Total'!A:P,16,0),"."),".")</f>
        <v>.</v>
      </c>
    </row>
    <row r="8061" spans="1:21" x14ac:dyDescent="0.3">
      <c r="A8061" s="1" t="str">
        <f t="shared" si="250"/>
        <v>2023|Ashburton District|$20,001-$30,000</v>
      </c>
      <c r="B8061" t="s">
        <v>18</v>
      </c>
      <c r="C8061" t="s">
        <v>19</v>
      </c>
      <c r="D8061" t="s">
        <v>20</v>
      </c>
      <c r="E8061" t="s">
        <v>21</v>
      </c>
      <c r="F8061">
        <v>2023</v>
      </c>
      <c r="G8061">
        <v>2023</v>
      </c>
      <c r="H8061">
        <v>63</v>
      </c>
      <c r="I8061" t="s">
        <v>131</v>
      </c>
      <c r="J8061">
        <v>99</v>
      </c>
      <c r="K8061" t="s">
        <v>23</v>
      </c>
      <c r="L8061">
        <v>2</v>
      </c>
      <c r="M8061" t="s">
        <v>24</v>
      </c>
      <c r="N8061">
        <v>7777</v>
      </c>
      <c r="O8061" t="s">
        <v>37</v>
      </c>
      <c r="P8061">
        <v>1191</v>
      </c>
      <c r="T8061" s="3">
        <f t="shared" si="251"/>
        <v>100</v>
      </c>
      <c r="U8061" s="3">
        <f>IF(AND(R8061&lt;&gt;"_U",N8061&lt;&gt;9999,N8061&lt;&gt;999,L8061&lt;&gt;"Median"),IFERROR(VLOOKUP(A8061,'TA Total'!A:P,16,0),"."),".")</f>
        <v>1191</v>
      </c>
    </row>
    <row r="8062" spans="1:21" x14ac:dyDescent="0.3">
      <c r="A8062" s="1" t="str">
        <f t="shared" si="250"/>
        <v>2023|Ashburton District|$20,001-$30,000</v>
      </c>
      <c r="B8062" t="s">
        <v>18</v>
      </c>
      <c r="C8062" t="s">
        <v>19</v>
      </c>
      <c r="D8062" t="s">
        <v>20</v>
      </c>
      <c r="E8062" t="s">
        <v>21</v>
      </c>
      <c r="F8062">
        <v>2023</v>
      </c>
      <c r="G8062">
        <v>2023</v>
      </c>
      <c r="H8062">
        <v>63</v>
      </c>
      <c r="I8062" t="s">
        <v>131</v>
      </c>
      <c r="J8062">
        <v>99</v>
      </c>
      <c r="K8062" t="s">
        <v>23</v>
      </c>
      <c r="L8062">
        <v>2</v>
      </c>
      <c r="M8062" t="s">
        <v>24</v>
      </c>
      <c r="N8062">
        <v>9999</v>
      </c>
      <c r="O8062" t="s">
        <v>40</v>
      </c>
      <c r="P8062">
        <v>1191</v>
      </c>
      <c r="T8062" s="3" t="str">
        <f t="shared" si="251"/>
        <v>.</v>
      </c>
      <c r="U8062" s="3" t="str">
        <f>IF(AND(R8062&lt;&gt;"_U",N8062&lt;&gt;9999,N8062&lt;&gt;999,L8062&lt;&gt;"Median"),IFERROR(VLOOKUP(A8062,'TA Total'!A:P,16,0),"."),".")</f>
        <v>.</v>
      </c>
    </row>
    <row r="8063" spans="1:21" x14ac:dyDescent="0.3">
      <c r="A8063" s="1" t="str">
        <f t="shared" si="250"/>
        <v>2023|Ashburton District|$20,001-$30,000</v>
      </c>
      <c r="B8063" t="s">
        <v>18</v>
      </c>
      <c r="C8063" t="s">
        <v>19</v>
      </c>
      <c r="D8063" t="s">
        <v>20</v>
      </c>
      <c r="E8063" t="s">
        <v>21</v>
      </c>
      <c r="F8063">
        <v>2023</v>
      </c>
      <c r="G8063">
        <v>2023</v>
      </c>
      <c r="H8063">
        <v>63</v>
      </c>
      <c r="I8063" t="s">
        <v>131</v>
      </c>
      <c r="J8063">
        <v>99</v>
      </c>
      <c r="K8063" t="s">
        <v>23</v>
      </c>
      <c r="L8063">
        <v>2</v>
      </c>
      <c r="M8063" t="s">
        <v>24</v>
      </c>
      <c r="N8063">
        <v>1</v>
      </c>
      <c r="O8063" t="s">
        <v>33</v>
      </c>
      <c r="P8063">
        <v>705</v>
      </c>
      <c r="T8063" s="3">
        <f t="shared" si="251"/>
        <v>59.19</v>
      </c>
      <c r="U8063" s="3">
        <f>IF(AND(R8063&lt;&gt;"_U",N8063&lt;&gt;9999,N8063&lt;&gt;999,L8063&lt;&gt;"Median"),IFERROR(VLOOKUP(A8063,'TA Total'!A:P,16,0),"."),".")</f>
        <v>1191</v>
      </c>
    </row>
    <row r="8064" spans="1:21" x14ac:dyDescent="0.3">
      <c r="A8064" s="1" t="str">
        <f t="shared" si="250"/>
        <v>2023|Ashburton District|$20,001-$30,000</v>
      </c>
      <c r="B8064" t="s">
        <v>18</v>
      </c>
      <c r="C8064" t="s">
        <v>19</v>
      </c>
      <c r="D8064" t="s">
        <v>20</v>
      </c>
      <c r="E8064" t="s">
        <v>21</v>
      </c>
      <c r="F8064">
        <v>2023</v>
      </c>
      <c r="G8064">
        <v>2023</v>
      </c>
      <c r="H8064">
        <v>63</v>
      </c>
      <c r="I8064" t="s">
        <v>131</v>
      </c>
      <c r="J8064">
        <v>99</v>
      </c>
      <c r="K8064" t="s">
        <v>23</v>
      </c>
      <c r="L8064">
        <v>2</v>
      </c>
      <c r="M8064" t="s">
        <v>24</v>
      </c>
      <c r="N8064">
        <v>3</v>
      </c>
      <c r="O8064" t="s">
        <v>25</v>
      </c>
      <c r="P8064">
        <v>156</v>
      </c>
      <c r="T8064" s="3">
        <f t="shared" si="251"/>
        <v>13.1</v>
      </c>
      <c r="U8064" s="3">
        <f>IF(AND(R8064&lt;&gt;"_U",N8064&lt;&gt;9999,N8064&lt;&gt;999,L8064&lt;&gt;"Median"),IFERROR(VLOOKUP(A8064,'TA Total'!A:P,16,0),"."),".")</f>
        <v>1191</v>
      </c>
    </row>
    <row r="8065" spans="1:21" x14ac:dyDescent="0.3">
      <c r="A8065" s="1" t="str">
        <f t="shared" si="250"/>
        <v>2023|Ashburton District|$20,001-$30,000</v>
      </c>
      <c r="B8065" t="s">
        <v>18</v>
      </c>
      <c r="C8065" t="s">
        <v>19</v>
      </c>
      <c r="D8065" t="s">
        <v>20</v>
      </c>
      <c r="E8065" t="s">
        <v>21</v>
      </c>
      <c r="F8065">
        <v>2023</v>
      </c>
      <c r="G8065">
        <v>2023</v>
      </c>
      <c r="H8065">
        <v>63</v>
      </c>
      <c r="I8065" t="s">
        <v>131</v>
      </c>
      <c r="J8065">
        <v>99</v>
      </c>
      <c r="K8065" t="s">
        <v>23</v>
      </c>
      <c r="L8065">
        <v>2</v>
      </c>
      <c r="M8065" t="s">
        <v>24</v>
      </c>
      <c r="N8065">
        <v>2</v>
      </c>
      <c r="O8065" t="s">
        <v>28</v>
      </c>
      <c r="P8065">
        <v>333</v>
      </c>
      <c r="T8065" s="3">
        <f t="shared" si="251"/>
        <v>27.96</v>
      </c>
      <c r="U8065" s="3">
        <f>IF(AND(R8065&lt;&gt;"_U",N8065&lt;&gt;9999,N8065&lt;&gt;999,L8065&lt;&gt;"Median"),IFERROR(VLOOKUP(A8065,'TA Total'!A:P,16,0),"."),".")</f>
        <v>1191</v>
      </c>
    </row>
    <row r="8066" spans="1:21" x14ac:dyDescent="0.3">
      <c r="A8066" s="1" t="str">
        <f t="shared" si="250"/>
        <v>2023|Ashburton District|$30,001-$50,000</v>
      </c>
      <c r="B8066" t="s">
        <v>18</v>
      </c>
      <c r="C8066" t="s">
        <v>19</v>
      </c>
      <c r="D8066" t="s">
        <v>20</v>
      </c>
      <c r="E8066" t="s">
        <v>21</v>
      </c>
      <c r="F8066">
        <v>2023</v>
      </c>
      <c r="G8066">
        <v>2023</v>
      </c>
      <c r="H8066">
        <v>63</v>
      </c>
      <c r="I8066" t="s">
        <v>131</v>
      </c>
      <c r="J8066">
        <v>99</v>
      </c>
      <c r="K8066" t="s">
        <v>23</v>
      </c>
      <c r="L8066">
        <v>3</v>
      </c>
      <c r="M8066" t="s">
        <v>45</v>
      </c>
      <c r="N8066">
        <v>3</v>
      </c>
      <c r="O8066" t="s">
        <v>25</v>
      </c>
      <c r="P8066">
        <v>249</v>
      </c>
      <c r="T8066" s="3">
        <f t="shared" si="251"/>
        <v>12.56</v>
      </c>
      <c r="U8066" s="3">
        <f>IF(AND(R8066&lt;&gt;"_U",N8066&lt;&gt;9999,N8066&lt;&gt;999,L8066&lt;&gt;"Median"),IFERROR(VLOOKUP(A8066,'TA Total'!A:P,16,0),"."),".")</f>
        <v>1983</v>
      </c>
    </row>
    <row r="8067" spans="1:21" x14ac:dyDescent="0.3">
      <c r="A8067" s="1" t="str">
        <f t="shared" ref="A8067:A8130" si="252">G8067&amp;"|"&amp;I8067&amp;"|"&amp;M8067</f>
        <v>2023|Ashburton District|$30,001-$50,000</v>
      </c>
      <c r="B8067" t="s">
        <v>18</v>
      </c>
      <c r="C8067" t="s">
        <v>19</v>
      </c>
      <c r="D8067" t="s">
        <v>20</v>
      </c>
      <c r="E8067" t="s">
        <v>21</v>
      </c>
      <c r="F8067">
        <v>2023</v>
      </c>
      <c r="G8067">
        <v>2023</v>
      </c>
      <c r="H8067">
        <v>63</v>
      </c>
      <c r="I8067" t="s">
        <v>131</v>
      </c>
      <c r="J8067">
        <v>99</v>
      </c>
      <c r="K8067" t="s">
        <v>23</v>
      </c>
      <c r="L8067">
        <v>3</v>
      </c>
      <c r="M8067" t="s">
        <v>45</v>
      </c>
      <c r="N8067">
        <v>7777</v>
      </c>
      <c r="O8067" t="s">
        <v>37</v>
      </c>
      <c r="P8067">
        <v>1983</v>
      </c>
      <c r="T8067" s="3">
        <f t="shared" ref="T8067:T8130" si="253">IF(AND(R8067&lt;&gt;"_U",R8067&lt;&gt;"c",N8067&lt;&gt;999,N8067&lt;&gt;9999,L8067&lt;&gt;"Median"),IFERROR((ROUND(P8067/U8067*100,2)),"."),".")</f>
        <v>100</v>
      </c>
      <c r="U8067" s="3">
        <f>IF(AND(R8067&lt;&gt;"_U",N8067&lt;&gt;9999,N8067&lt;&gt;999,L8067&lt;&gt;"Median"),IFERROR(VLOOKUP(A8067,'TA Total'!A:P,16,0),"."),".")</f>
        <v>1983</v>
      </c>
    </row>
    <row r="8068" spans="1:21" x14ac:dyDescent="0.3">
      <c r="A8068" s="1" t="str">
        <f t="shared" si="252"/>
        <v>2023|Ashburton District|$30,001-$50,000</v>
      </c>
      <c r="B8068" t="s">
        <v>18</v>
      </c>
      <c r="C8068" t="s">
        <v>19</v>
      </c>
      <c r="D8068" t="s">
        <v>20</v>
      </c>
      <c r="E8068" t="s">
        <v>21</v>
      </c>
      <c r="F8068">
        <v>2023</v>
      </c>
      <c r="G8068">
        <v>2023</v>
      </c>
      <c r="H8068">
        <v>63</v>
      </c>
      <c r="I8068" t="s">
        <v>131</v>
      </c>
      <c r="J8068">
        <v>99</v>
      </c>
      <c r="K8068" t="s">
        <v>23</v>
      </c>
      <c r="L8068">
        <v>3</v>
      </c>
      <c r="M8068" t="s">
        <v>45</v>
      </c>
      <c r="N8068">
        <v>2</v>
      </c>
      <c r="O8068" t="s">
        <v>28</v>
      </c>
      <c r="P8068">
        <v>528</v>
      </c>
      <c r="T8068" s="3">
        <f t="shared" si="253"/>
        <v>26.63</v>
      </c>
      <c r="U8068" s="3">
        <f>IF(AND(R8068&lt;&gt;"_U",N8068&lt;&gt;9999,N8068&lt;&gt;999,L8068&lt;&gt;"Median"),IFERROR(VLOOKUP(A8068,'TA Total'!A:P,16,0),"."),".")</f>
        <v>1983</v>
      </c>
    </row>
    <row r="8069" spans="1:21" x14ac:dyDescent="0.3">
      <c r="A8069" s="1" t="str">
        <f t="shared" si="252"/>
        <v>2023|Ashburton District|$30,001-$50,000</v>
      </c>
      <c r="B8069" t="s">
        <v>18</v>
      </c>
      <c r="C8069" t="s">
        <v>19</v>
      </c>
      <c r="D8069" t="s">
        <v>20</v>
      </c>
      <c r="E8069" t="s">
        <v>21</v>
      </c>
      <c r="F8069">
        <v>2023</v>
      </c>
      <c r="G8069">
        <v>2023</v>
      </c>
      <c r="H8069">
        <v>63</v>
      </c>
      <c r="I8069" t="s">
        <v>131</v>
      </c>
      <c r="J8069">
        <v>99</v>
      </c>
      <c r="K8069" t="s">
        <v>23</v>
      </c>
      <c r="L8069">
        <v>3</v>
      </c>
      <c r="M8069" t="s">
        <v>45</v>
      </c>
      <c r="N8069">
        <v>9999</v>
      </c>
      <c r="O8069" t="s">
        <v>40</v>
      </c>
      <c r="P8069">
        <v>1983</v>
      </c>
      <c r="T8069" s="3" t="str">
        <f t="shared" si="253"/>
        <v>.</v>
      </c>
      <c r="U8069" s="3" t="str">
        <f>IF(AND(R8069&lt;&gt;"_U",N8069&lt;&gt;9999,N8069&lt;&gt;999,L8069&lt;&gt;"Median"),IFERROR(VLOOKUP(A8069,'TA Total'!A:P,16,0),"."),".")</f>
        <v>.</v>
      </c>
    </row>
    <row r="8070" spans="1:21" x14ac:dyDescent="0.3">
      <c r="A8070" s="1" t="str">
        <f t="shared" si="252"/>
        <v>2023|Ashburton District|$30,001-$50,000</v>
      </c>
      <c r="B8070" t="s">
        <v>18</v>
      </c>
      <c r="C8070" t="s">
        <v>19</v>
      </c>
      <c r="D8070" t="s">
        <v>20</v>
      </c>
      <c r="E8070" t="s">
        <v>21</v>
      </c>
      <c r="F8070">
        <v>2023</v>
      </c>
      <c r="G8070">
        <v>2023</v>
      </c>
      <c r="H8070">
        <v>63</v>
      </c>
      <c r="I8070" t="s">
        <v>131</v>
      </c>
      <c r="J8070">
        <v>99</v>
      </c>
      <c r="K8070" t="s">
        <v>23</v>
      </c>
      <c r="L8070">
        <v>3</v>
      </c>
      <c r="M8070" t="s">
        <v>45</v>
      </c>
      <c r="N8070">
        <v>999</v>
      </c>
      <c r="O8070" t="s">
        <v>42</v>
      </c>
      <c r="P8070">
        <v>0</v>
      </c>
      <c r="T8070" s="3" t="str">
        <f t="shared" si="253"/>
        <v>.</v>
      </c>
      <c r="U8070" s="3" t="str">
        <f>IF(AND(R8070&lt;&gt;"_U",N8070&lt;&gt;9999,N8070&lt;&gt;999,L8070&lt;&gt;"Median"),IFERROR(VLOOKUP(A8070,'TA Total'!A:P,16,0),"."),".")</f>
        <v>.</v>
      </c>
    </row>
    <row r="8071" spans="1:21" x14ac:dyDescent="0.3">
      <c r="A8071" s="1" t="str">
        <f t="shared" si="252"/>
        <v>2023|Ashburton District|$30,001-$50,000</v>
      </c>
      <c r="B8071" t="s">
        <v>18</v>
      </c>
      <c r="C8071" t="s">
        <v>19</v>
      </c>
      <c r="D8071" t="s">
        <v>20</v>
      </c>
      <c r="E8071" t="s">
        <v>21</v>
      </c>
      <c r="F8071">
        <v>2023</v>
      </c>
      <c r="G8071">
        <v>2023</v>
      </c>
      <c r="H8071">
        <v>63</v>
      </c>
      <c r="I8071" t="s">
        <v>131</v>
      </c>
      <c r="J8071">
        <v>99</v>
      </c>
      <c r="K8071" t="s">
        <v>23</v>
      </c>
      <c r="L8071">
        <v>3</v>
      </c>
      <c r="M8071" t="s">
        <v>45</v>
      </c>
      <c r="N8071">
        <v>1</v>
      </c>
      <c r="O8071" t="s">
        <v>33</v>
      </c>
      <c r="P8071">
        <v>1203</v>
      </c>
      <c r="T8071" s="3">
        <f t="shared" si="253"/>
        <v>60.67</v>
      </c>
      <c r="U8071" s="3">
        <f>IF(AND(R8071&lt;&gt;"_U",N8071&lt;&gt;9999,N8071&lt;&gt;999,L8071&lt;&gt;"Median"),IFERROR(VLOOKUP(A8071,'TA Total'!A:P,16,0),"."),".")</f>
        <v>1983</v>
      </c>
    </row>
    <row r="8072" spans="1:21" x14ac:dyDescent="0.3">
      <c r="A8072" s="1" t="str">
        <f t="shared" si="252"/>
        <v>2023|Ashburton District|$50,001-$70,000</v>
      </c>
      <c r="B8072" t="s">
        <v>18</v>
      </c>
      <c r="C8072" t="s">
        <v>19</v>
      </c>
      <c r="D8072" t="s">
        <v>20</v>
      </c>
      <c r="E8072" t="s">
        <v>21</v>
      </c>
      <c r="F8072">
        <v>2023</v>
      </c>
      <c r="G8072">
        <v>2023</v>
      </c>
      <c r="H8072">
        <v>63</v>
      </c>
      <c r="I8072" t="s">
        <v>131</v>
      </c>
      <c r="J8072">
        <v>99</v>
      </c>
      <c r="K8072" t="s">
        <v>23</v>
      </c>
      <c r="L8072">
        <v>4</v>
      </c>
      <c r="M8072" t="s">
        <v>36</v>
      </c>
      <c r="N8072">
        <v>1</v>
      </c>
      <c r="O8072" t="s">
        <v>33</v>
      </c>
      <c r="P8072">
        <v>807</v>
      </c>
      <c r="T8072" s="3">
        <f t="shared" si="253"/>
        <v>49.54</v>
      </c>
      <c r="U8072" s="3">
        <f>IF(AND(R8072&lt;&gt;"_U",N8072&lt;&gt;9999,N8072&lt;&gt;999,L8072&lt;&gt;"Median"),IFERROR(VLOOKUP(A8072,'TA Total'!A:P,16,0),"."),".")</f>
        <v>1629</v>
      </c>
    </row>
    <row r="8073" spans="1:21" x14ac:dyDescent="0.3">
      <c r="A8073" s="1" t="str">
        <f t="shared" si="252"/>
        <v>2023|Ashburton District|$50,001-$70,000</v>
      </c>
      <c r="B8073" t="s">
        <v>18</v>
      </c>
      <c r="C8073" t="s">
        <v>19</v>
      </c>
      <c r="D8073" t="s">
        <v>20</v>
      </c>
      <c r="E8073" t="s">
        <v>21</v>
      </c>
      <c r="F8073">
        <v>2023</v>
      </c>
      <c r="G8073">
        <v>2023</v>
      </c>
      <c r="H8073">
        <v>63</v>
      </c>
      <c r="I8073" t="s">
        <v>131</v>
      </c>
      <c r="J8073">
        <v>99</v>
      </c>
      <c r="K8073" t="s">
        <v>23</v>
      </c>
      <c r="L8073">
        <v>4</v>
      </c>
      <c r="M8073" t="s">
        <v>36</v>
      </c>
      <c r="N8073">
        <v>2</v>
      </c>
      <c r="O8073" t="s">
        <v>28</v>
      </c>
      <c r="P8073">
        <v>660</v>
      </c>
      <c r="T8073" s="3">
        <f t="shared" si="253"/>
        <v>40.520000000000003</v>
      </c>
      <c r="U8073" s="3">
        <f>IF(AND(R8073&lt;&gt;"_U",N8073&lt;&gt;9999,N8073&lt;&gt;999,L8073&lt;&gt;"Median"),IFERROR(VLOOKUP(A8073,'TA Total'!A:P,16,0),"."),".")</f>
        <v>1629</v>
      </c>
    </row>
    <row r="8074" spans="1:21" x14ac:dyDescent="0.3">
      <c r="A8074" s="1" t="str">
        <f t="shared" si="252"/>
        <v>2023|Ashburton District|$50,001-$70,000</v>
      </c>
      <c r="B8074" t="s">
        <v>18</v>
      </c>
      <c r="C8074" t="s">
        <v>19</v>
      </c>
      <c r="D8074" t="s">
        <v>20</v>
      </c>
      <c r="E8074" t="s">
        <v>21</v>
      </c>
      <c r="F8074">
        <v>2023</v>
      </c>
      <c r="G8074">
        <v>2023</v>
      </c>
      <c r="H8074">
        <v>63</v>
      </c>
      <c r="I8074" t="s">
        <v>131</v>
      </c>
      <c r="J8074">
        <v>99</v>
      </c>
      <c r="K8074" t="s">
        <v>23</v>
      </c>
      <c r="L8074">
        <v>4</v>
      </c>
      <c r="M8074" t="s">
        <v>36</v>
      </c>
      <c r="N8074">
        <v>3</v>
      </c>
      <c r="O8074" t="s">
        <v>25</v>
      </c>
      <c r="P8074">
        <v>159</v>
      </c>
      <c r="T8074" s="3">
        <f t="shared" si="253"/>
        <v>9.76</v>
      </c>
      <c r="U8074" s="3">
        <f>IF(AND(R8074&lt;&gt;"_U",N8074&lt;&gt;9999,N8074&lt;&gt;999,L8074&lt;&gt;"Median"),IFERROR(VLOOKUP(A8074,'TA Total'!A:P,16,0),"."),".")</f>
        <v>1629</v>
      </c>
    </row>
    <row r="8075" spans="1:21" x14ac:dyDescent="0.3">
      <c r="A8075" s="1" t="str">
        <f t="shared" si="252"/>
        <v>2023|Ashburton District|$50,001-$70,000</v>
      </c>
      <c r="B8075" t="s">
        <v>18</v>
      </c>
      <c r="C8075" t="s">
        <v>19</v>
      </c>
      <c r="D8075" t="s">
        <v>20</v>
      </c>
      <c r="E8075" t="s">
        <v>21</v>
      </c>
      <c r="F8075">
        <v>2023</v>
      </c>
      <c r="G8075">
        <v>2023</v>
      </c>
      <c r="H8075">
        <v>63</v>
      </c>
      <c r="I8075" t="s">
        <v>131</v>
      </c>
      <c r="J8075">
        <v>99</v>
      </c>
      <c r="K8075" t="s">
        <v>23</v>
      </c>
      <c r="L8075">
        <v>4</v>
      </c>
      <c r="M8075" t="s">
        <v>36</v>
      </c>
      <c r="N8075">
        <v>999</v>
      </c>
      <c r="O8075" t="s">
        <v>42</v>
      </c>
      <c r="P8075">
        <v>0</v>
      </c>
      <c r="T8075" s="3" t="str">
        <f t="shared" si="253"/>
        <v>.</v>
      </c>
      <c r="U8075" s="3" t="str">
        <f>IF(AND(R8075&lt;&gt;"_U",N8075&lt;&gt;9999,N8075&lt;&gt;999,L8075&lt;&gt;"Median"),IFERROR(VLOOKUP(A8075,'TA Total'!A:P,16,0),"."),".")</f>
        <v>.</v>
      </c>
    </row>
    <row r="8076" spans="1:21" x14ac:dyDescent="0.3">
      <c r="A8076" s="1" t="str">
        <f t="shared" si="252"/>
        <v>2023|Ashburton District|$50,001-$70,000</v>
      </c>
      <c r="B8076" t="s">
        <v>18</v>
      </c>
      <c r="C8076" t="s">
        <v>19</v>
      </c>
      <c r="D8076" t="s">
        <v>20</v>
      </c>
      <c r="E8076" t="s">
        <v>21</v>
      </c>
      <c r="F8076">
        <v>2023</v>
      </c>
      <c r="G8076">
        <v>2023</v>
      </c>
      <c r="H8076">
        <v>63</v>
      </c>
      <c r="I8076" t="s">
        <v>131</v>
      </c>
      <c r="J8076">
        <v>99</v>
      </c>
      <c r="K8076" t="s">
        <v>23</v>
      </c>
      <c r="L8076">
        <v>4</v>
      </c>
      <c r="M8076" t="s">
        <v>36</v>
      </c>
      <c r="N8076">
        <v>7777</v>
      </c>
      <c r="O8076" t="s">
        <v>37</v>
      </c>
      <c r="P8076">
        <v>1629</v>
      </c>
      <c r="T8076" s="3">
        <f t="shared" si="253"/>
        <v>100</v>
      </c>
      <c r="U8076" s="3">
        <f>IF(AND(R8076&lt;&gt;"_U",N8076&lt;&gt;9999,N8076&lt;&gt;999,L8076&lt;&gt;"Median"),IFERROR(VLOOKUP(A8076,'TA Total'!A:P,16,0),"."),".")</f>
        <v>1629</v>
      </c>
    </row>
    <row r="8077" spans="1:21" x14ac:dyDescent="0.3">
      <c r="A8077" s="1" t="str">
        <f t="shared" si="252"/>
        <v>2023|Ashburton District|$50,001-$70,000</v>
      </c>
      <c r="B8077" t="s">
        <v>18</v>
      </c>
      <c r="C8077" t="s">
        <v>19</v>
      </c>
      <c r="D8077" t="s">
        <v>20</v>
      </c>
      <c r="E8077" t="s">
        <v>21</v>
      </c>
      <c r="F8077">
        <v>2023</v>
      </c>
      <c r="G8077">
        <v>2023</v>
      </c>
      <c r="H8077">
        <v>63</v>
      </c>
      <c r="I8077" t="s">
        <v>131</v>
      </c>
      <c r="J8077">
        <v>99</v>
      </c>
      <c r="K8077" t="s">
        <v>23</v>
      </c>
      <c r="L8077">
        <v>4</v>
      </c>
      <c r="M8077" t="s">
        <v>36</v>
      </c>
      <c r="N8077">
        <v>9999</v>
      </c>
      <c r="O8077" t="s">
        <v>40</v>
      </c>
      <c r="P8077">
        <v>1629</v>
      </c>
      <c r="T8077" s="3" t="str">
        <f t="shared" si="253"/>
        <v>.</v>
      </c>
      <c r="U8077" s="3" t="str">
        <f>IF(AND(R8077&lt;&gt;"_U",N8077&lt;&gt;9999,N8077&lt;&gt;999,L8077&lt;&gt;"Median"),IFERROR(VLOOKUP(A8077,'TA Total'!A:P,16,0),"."),".")</f>
        <v>.</v>
      </c>
    </row>
    <row r="8078" spans="1:21" x14ac:dyDescent="0.3">
      <c r="A8078" s="1" t="str">
        <f t="shared" si="252"/>
        <v>2023|Ashburton District|$70,001-$100,000</v>
      </c>
      <c r="B8078" t="s">
        <v>18</v>
      </c>
      <c r="C8078" t="s">
        <v>19</v>
      </c>
      <c r="D8078" t="s">
        <v>20</v>
      </c>
      <c r="E8078" t="s">
        <v>21</v>
      </c>
      <c r="F8078">
        <v>2023</v>
      </c>
      <c r="G8078">
        <v>2023</v>
      </c>
      <c r="H8078">
        <v>63</v>
      </c>
      <c r="I8078" t="s">
        <v>131</v>
      </c>
      <c r="J8078">
        <v>99</v>
      </c>
      <c r="K8078" t="s">
        <v>23</v>
      </c>
      <c r="L8078">
        <v>5</v>
      </c>
      <c r="M8078" t="s">
        <v>58</v>
      </c>
      <c r="N8078">
        <v>9999</v>
      </c>
      <c r="O8078" t="s">
        <v>40</v>
      </c>
      <c r="P8078">
        <v>2196</v>
      </c>
      <c r="T8078" s="3" t="str">
        <f t="shared" si="253"/>
        <v>.</v>
      </c>
      <c r="U8078" s="3" t="str">
        <f>IF(AND(R8078&lt;&gt;"_U",N8078&lt;&gt;9999,N8078&lt;&gt;999,L8078&lt;&gt;"Median"),IFERROR(VLOOKUP(A8078,'TA Total'!A:P,16,0),"."),".")</f>
        <v>.</v>
      </c>
    </row>
    <row r="8079" spans="1:21" x14ac:dyDescent="0.3">
      <c r="A8079" s="1" t="str">
        <f t="shared" si="252"/>
        <v>2023|Ashburton District|$70,001-$100,000</v>
      </c>
      <c r="B8079" t="s">
        <v>18</v>
      </c>
      <c r="C8079" t="s">
        <v>19</v>
      </c>
      <c r="D8079" t="s">
        <v>20</v>
      </c>
      <c r="E8079" t="s">
        <v>21</v>
      </c>
      <c r="F8079">
        <v>2023</v>
      </c>
      <c r="G8079">
        <v>2023</v>
      </c>
      <c r="H8079">
        <v>63</v>
      </c>
      <c r="I8079" t="s">
        <v>131</v>
      </c>
      <c r="J8079">
        <v>99</v>
      </c>
      <c r="K8079" t="s">
        <v>23</v>
      </c>
      <c r="L8079">
        <v>5</v>
      </c>
      <c r="M8079" t="s">
        <v>58</v>
      </c>
      <c r="N8079">
        <v>1</v>
      </c>
      <c r="O8079" t="s">
        <v>33</v>
      </c>
      <c r="P8079">
        <v>1224</v>
      </c>
      <c r="T8079" s="3">
        <f t="shared" si="253"/>
        <v>55.74</v>
      </c>
      <c r="U8079" s="3">
        <f>IF(AND(R8079&lt;&gt;"_U",N8079&lt;&gt;9999,N8079&lt;&gt;999,L8079&lt;&gt;"Median"),IFERROR(VLOOKUP(A8079,'TA Total'!A:P,16,0),"."),".")</f>
        <v>2196</v>
      </c>
    </row>
    <row r="8080" spans="1:21" x14ac:dyDescent="0.3">
      <c r="A8080" s="1" t="str">
        <f t="shared" si="252"/>
        <v>2023|Ashburton District|$70,001-$100,000</v>
      </c>
      <c r="B8080" t="s">
        <v>18</v>
      </c>
      <c r="C8080" t="s">
        <v>19</v>
      </c>
      <c r="D8080" t="s">
        <v>20</v>
      </c>
      <c r="E8080" t="s">
        <v>21</v>
      </c>
      <c r="F8080">
        <v>2023</v>
      </c>
      <c r="G8080">
        <v>2023</v>
      </c>
      <c r="H8080">
        <v>63</v>
      </c>
      <c r="I8080" t="s">
        <v>131</v>
      </c>
      <c r="J8080">
        <v>99</v>
      </c>
      <c r="K8080" t="s">
        <v>23</v>
      </c>
      <c r="L8080">
        <v>5</v>
      </c>
      <c r="M8080" t="s">
        <v>58</v>
      </c>
      <c r="N8080">
        <v>2</v>
      </c>
      <c r="O8080" t="s">
        <v>28</v>
      </c>
      <c r="P8080">
        <v>777</v>
      </c>
      <c r="T8080" s="3">
        <f t="shared" si="253"/>
        <v>35.380000000000003</v>
      </c>
      <c r="U8080" s="3">
        <f>IF(AND(R8080&lt;&gt;"_U",N8080&lt;&gt;9999,N8080&lt;&gt;999,L8080&lt;&gt;"Median"),IFERROR(VLOOKUP(A8080,'TA Total'!A:P,16,0),"."),".")</f>
        <v>2196</v>
      </c>
    </row>
    <row r="8081" spans="1:21" x14ac:dyDescent="0.3">
      <c r="A8081" s="1" t="str">
        <f t="shared" si="252"/>
        <v>2023|Ashburton District|$70,001-$100,000</v>
      </c>
      <c r="B8081" t="s">
        <v>18</v>
      </c>
      <c r="C8081" t="s">
        <v>19</v>
      </c>
      <c r="D8081" t="s">
        <v>20</v>
      </c>
      <c r="E8081" t="s">
        <v>21</v>
      </c>
      <c r="F8081">
        <v>2023</v>
      </c>
      <c r="G8081">
        <v>2023</v>
      </c>
      <c r="H8081">
        <v>63</v>
      </c>
      <c r="I8081" t="s">
        <v>131</v>
      </c>
      <c r="J8081">
        <v>99</v>
      </c>
      <c r="K8081" t="s">
        <v>23</v>
      </c>
      <c r="L8081">
        <v>5</v>
      </c>
      <c r="M8081" t="s">
        <v>58</v>
      </c>
      <c r="N8081">
        <v>3</v>
      </c>
      <c r="O8081" t="s">
        <v>25</v>
      </c>
      <c r="P8081">
        <v>192</v>
      </c>
      <c r="T8081" s="3">
        <f t="shared" si="253"/>
        <v>8.74</v>
      </c>
      <c r="U8081" s="3">
        <f>IF(AND(R8081&lt;&gt;"_U",N8081&lt;&gt;9999,N8081&lt;&gt;999,L8081&lt;&gt;"Median"),IFERROR(VLOOKUP(A8081,'TA Total'!A:P,16,0),"."),".")</f>
        <v>2196</v>
      </c>
    </row>
    <row r="8082" spans="1:21" x14ac:dyDescent="0.3">
      <c r="A8082" s="1" t="str">
        <f t="shared" si="252"/>
        <v>2023|Ashburton District|$70,001-$100,000</v>
      </c>
      <c r="B8082" t="s">
        <v>18</v>
      </c>
      <c r="C8082" t="s">
        <v>19</v>
      </c>
      <c r="D8082" t="s">
        <v>20</v>
      </c>
      <c r="E8082" t="s">
        <v>21</v>
      </c>
      <c r="F8082">
        <v>2023</v>
      </c>
      <c r="G8082">
        <v>2023</v>
      </c>
      <c r="H8082">
        <v>63</v>
      </c>
      <c r="I8082" t="s">
        <v>131</v>
      </c>
      <c r="J8082">
        <v>99</v>
      </c>
      <c r="K8082" t="s">
        <v>23</v>
      </c>
      <c r="L8082">
        <v>5</v>
      </c>
      <c r="M8082" t="s">
        <v>58</v>
      </c>
      <c r="N8082">
        <v>999</v>
      </c>
      <c r="O8082" t="s">
        <v>42</v>
      </c>
      <c r="P8082">
        <v>0</v>
      </c>
      <c r="T8082" s="3" t="str">
        <f t="shared" si="253"/>
        <v>.</v>
      </c>
      <c r="U8082" s="3" t="str">
        <f>IF(AND(R8082&lt;&gt;"_U",N8082&lt;&gt;9999,N8082&lt;&gt;999,L8082&lt;&gt;"Median"),IFERROR(VLOOKUP(A8082,'TA Total'!A:P,16,0),"."),".")</f>
        <v>.</v>
      </c>
    </row>
    <row r="8083" spans="1:21" x14ac:dyDescent="0.3">
      <c r="A8083" s="1" t="str">
        <f t="shared" si="252"/>
        <v>2023|Ashburton District|$70,001-$100,000</v>
      </c>
      <c r="B8083" t="s">
        <v>18</v>
      </c>
      <c r="C8083" t="s">
        <v>19</v>
      </c>
      <c r="D8083" t="s">
        <v>20</v>
      </c>
      <c r="E8083" t="s">
        <v>21</v>
      </c>
      <c r="F8083">
        <v>2023</v>
      </c>
      <c r="G8083">
        <v>2023</v>
      </c>
      <c r="H8083">
        <v>63</v>
      </c>
      <c r="I8083" t="s">
        <v>131</v>
      </c>
      <c r="J8083">
        <v>99</v>
      </c>
      <c r="K8083" t="s">
        <v>23</v>
      </c>
      <c r="L8083">
        <v>5</v>
      </c>
      <c r="M8083" t="s">
        <v>58</v>
      </c>
      <c r="N8083">
        <v>7777</v>
      </c>
      <c r="O8083" t="s">
        <v>37</v>
      </c>
      <c r="P8083">
        <v>2196</v>
      </c>
      <c r="T8083" s="3">
        <f t="shared" si="253"/>
        <v>100</v>
      </c>
      <c r="U8083" s="3">
        <f>IF(AND(R8083&lt;&gt;"_U",N8083&lt;&gt;9999,N8083&lt;&gt;999,L8083&lt;&gt;"Median"),IFERROR(VLOOKUP(A8083,'TA Total'!A:P,16,0),"."),".")</f>
        <v>2196</v>
      </c>
    </row>
    <row r="8084" spans="1:21" x14ac:dyDescent="0.3">
      <c r="A8084" s="1" t="str">
        <f t="shared" si="252"/>
        <v>2023|Ashburton District|$100,001-$150,000</v>
      </c>
      <c r="B8084" t="s">
        <v>18</v>
      </c>
      <c r="C8084" t="s">
        <v>19</v>
      </c>
      <c r="D8084" t="s">
        <v>20</v>
      </c>
      <c r="E8084" t="s">
        <v>21</v>
      </c>
      <c r="F8084">
        <v>2023</v>
      </c>
      <c r="G8084">
        <v>2023</v>
      </c>
      <c r="H8084">
        <v>63</v>
      </c>
      <c r="I8084" t="s">
        <v>131</v>
      </c>
      <c r="J8084">
        <v>99</v>
      </c>
      <c r="K8084" t="s">
        <v>23</v>
      </c>
      <c r="L8084">
        <v>6</v>
      </c>
      <c r="M8084" t="s">
        <v>59</v>
      </c>
      <c r="N8084">
        <v>2</v>
      </c>
      <c r="O8084" t="s">
        <v>28</v>
      </c>
      <c r="P8084">
        <v>984</v>
      </c>
      <c r="T8084" s="3">
        <f t="shared" si="253"/>
        <v>31.33</v>
      </c>
      <c r="U8084" s="3">
        <f>IF(AND(R8084&lt;&gt;"_U",N8084&lt;&gt;9999,N8084&lt;&gt;999,L8084&lt;&gt;"Median"),IFERROR(VLOOKUP(A8084,'TA Total'!A:P,16,0),"."),".")</f>
        <v>3141</v>
      </c>
    </row>
    <row r="8085" spans="1:21" x14ac:dyDescent="0.3">
      <c r="A8085" s="1" t="str">
        <f t="shared" si="252"/>
        <v>2023|Ashburton District|$100,001-$150,000</v>
      </c>
      <c r="B8085" t="s">
        <v>18</v>
      </c>
      <c r="C8085" t="s">
        <v>19</v>
      </c>
      <c r="D8085" t="s">
        <v>20</v>
      </c>
      <c r="E8085" t="s">
        <v>21</v>
      </c>
      <c r="F8085">
        <v>2023</v>
      </c>
      <c r="G8085">
        <v>2023</v>
      </c>
      <c r="H8085">
        <v>63</v>
      </c>
      <c r="I8085" t="s">
        <v>131</v>
      </c>
      <c r="J8085">
        <v>99</v>
      </c>
      <c r="K8085" t="s">
        <v>23</v>
      </c>
      <c r="L8085">
        <v>6</v>
      </c>
      <c r="M8085" t="s">
        <v>59</v>
      </c>
      <c r="N8085">
        <v>3</v>
      </c>
      <c r="O8085" t="s">
        <v>25</v>
      </c>
      <c r="P8085">
        <v>276</v>
      </c>
      <c r="T8085" s="3">
        <f t="shared" si="253"/>
        <v>8.7899999999999991</v>
      </c>
      <c r="U8085" s="3">
        <f>IF(AND(R8085&lt;&gt;"_U",N8085&lt;&gt;9999,N8085&lt;&gt;999,L8085&lt;&gt;"Median"),IFERROR(VLOOKUP(A8085,'TA Total'!A:P,16,0),"."),".")</f>
        <v>3141</v>
      </c>
    </row>
    <row r="8086" spans="1:21" x14ac:dyDescent="0.3">
      <c r="A8086" s="1" t="str">
        <f t="shared" si="252"/>
        <v>2023|Ashburton District|$100,001-$150,000</v>
      </c>
      <c r="B8086" t="s">
        <v>18</v>
      </c>
      <c r="C8086" t="s">
        <v>19</v>
      </c>
      <c r="D8086" t="s">
        <v>20</v>
      </c>
      <c r="E8086" t="s">
        <v>21</v>
      </c>
      <c r="F8086">
        <v>2023</v>
      </c>
      <c r="G8086">
        <v>2023</v>
      </c>
      <c r="H8086">
        <v>63</v>
      </c>
      <c r="I8086" t="s">
        <v>131</v>
      </c>
      <c r="J8086">
        <v>99</v>
      </c>
      <c r="K8086" t="s">
        <v>23</v>
      </c>
      <c r="L8086">
        <v>6</v>
      </c>
      <c r="M8086" t="s">
        <v>59</v>
      </c>
      <c r="N8086">
        <v>999</v>
      </c>
      <c r="O8086" t="s">
        <v>42</v>
      </c>
      <c r="P8086">
        <v>0</v>
      </c>
      <c r="T8086" s="3" t="str">
        <f t="shared" si="253"/>
        <v>.</v>
      </c>
      <c r="U8086" s="3" t="str">
        <f>IF(AND(R8086&lt;&gt;"_U",N8086&lt;&gt;9999,N8086&lt;&gt;999,L8086&lt;&gt;"Median"),IFERROR(VLOOKUP(A8086,'TA Total'!A:P,16,0),"."),".")</f>
        <v>.</v>
      </c>
    </row>
    <row r="8087" spans="1:21" x14ac:dyDescent="0.3">
      <c r="A8087" s="1" t="str">
        <f t="shared" si="252"/>
        <v>2023|Ashburton District|$100,001-$150,000</v>
      </c>
      <c r="B8087" t="s">
        <v>18</v>
      </c>
      <c r="C8087" t="s">
        <v>19</v>
      </c>
      <c r="D8087" t="s">
        <v>20</v>
      </c>
      <c r="E8087" t="s">
        <v>21</v>
      </c>
      <c r="F8087">
        <v>2023</v>
      </c>
      <c r="G8087">
        <v>2023</v>
      </c>
      <c r="H8087">
        <v>63</v>
      </c>
      <c r="I8087" t="s">
        <v>131</v>
      </c>
      <c r="J8087">
        <v>99</v>
      </c>
      <c r="K8087" t="s">
        <v>23</v>
      </c>
      <c r="L8087">
        <v>6</v>
      </c>
      <c r="M8087" t="s">
        <v>59</v>
      </c>
      <c r="N8087">
        <v>7777</v>
      </c>
      <c r="O8087" t="s">
        <v>37</v>
      </c>
      <c r="P8087">
        <v>3141</v>
      </c>
      <c r="T8087" s="3">
        <f t="shared" si="253"/>
        <v>100</v>
      </c>
      <c r="U8087" s="3">
        <f>IF(AND(R8087&lt;&gt;"_U",N8087&lt;&gt;9999,N8087&lt;&gt;999,L8087&lt;&gt;"Median"),IFERROR(VLOOKUP(A8087,'TA Total'!A:P,16,0),"."),".")</f>
        <v>3141</v>
      </c>
    </row>
    <row r="8088" spans="1:21" x14ac:dyDescent="0.3">
      <c r="A8088" s="1" t="str">
        <f t="shared" si="252"/>
        <v>2023|Ashburton District|$100,001-$150,000</v>
      </c>
      <c r="B8088" t="s">
        <v>18</v>
      </c>
      <c r="C8088" t="s">
        <v>19</v>
      </c>
      <c r="D8088" t="s">
        <v>20</v>
      </c>
      <c r="E8088" t="s">
        <v>21</v>
      </c>
      <c r="F8088">
        <v>2023</v>
      </c>
      <c r="G8088">
        <v>2023</v>
      </c>
      <c r="H8088">
        <v>63</v>
      </c>
      <c r="I8088" t="s">
        <v>131</v>
      </c>
      <c r="J8088">
        <v>99</v>
      </c>
      <c r="K8088" t="s">
        <v>23</v>
      </c>
      <c r="L8088">
        <v>6</v>
      </c>
      <c r="M8088" t="s">
        <v>59</v>
      </c>
      <c r="N8088">
        <v>9999</v>
      </c>
      <c r="O8088" t="s">
        <v>40</v>
      </c>
      <c r="P8088">
        <v>3141</v>
      </c>
      <c r="T8088" s="3" t="str">
        <f t="shared" si="253"/>
        <v>.</v>
      </c>
      <c r="U8088" s="3" t="str">
        <f>IF(AND(R8088&lt;&gt;"_U",N8088&lt;&gt;9999,N8088&lt;&gt;999,L8088&lt;&gt;"Median"),IFERROR(VLOOKUP(A8088,'TA Total'!A:P,16,0),"."),".")</f>
        <v>.</v>
      </c>
    </row>
    <row r="8089" spans="1:21" x14ac:dyDescent="0.3">
      <c r="A8089" s="1" t="str">
        <f t="shared" si="252"/>
        <v>2023|Ashburton District|$100,001-$150,000</v>
      </c>
      <c r="B8089" t="s">
        <v>18</v>
      </c>
      <c r="C8089" t="s">
        <v>19</v>
      </c>
      <c r="D8089" t="s">
        <v>20</v>
      </c>
      <c r="E8089" t="s">
        <v>21</v>
      </c>
      <c r="F8089">
        <v>2023</v>
      </c>
      <c r="G8089">
        <v>2023</v>
      </c>
      <c r="H8089">
        <v>63</v>
      </c>
      <c r="I8089" t="s">
        <v>131</v>
      </c>
      <c r="J8089">
        <v>99</v>
      </c>
      <c r="K8089" t="s">
        <v>23</v>
      </c>
      <c r="L8089">
        <v>6</v>
      </c>
      <c r="M8089" t="s">
        <v>59</v>
      </c>
      <c r="N8089">
        <v>1</v>
      </c>
      <c r="O8089" t="s">
        <v>33</v>
      </c>
      <c r="P8089">
        <v>1881</v>
      </c>
      <c r="T8089" s="3">
        <f t="shared" si="253"/>
        <v>59.89</v>
      </c>
      <c r="U8089" s="3">
        <f>IF(AND(R8089&lt;&gt;"_U",N8089&lt;&gt;9999,N8089&lt;&gt;999,L8089&lt;&gt;"Median"),IFERROR(VLOOKUP(A8089,'TA Total'!A:P,16,0),"."),".")</f>
        <v>3141</v>
      </c>
    </row>
    <row r="8090" spans="1:21" x14ac:dyDescent="0.3">
      <c r="A8090" s="1" t="str">
        <f t="shared" si="252"/>
        <v>2023|Ashburton District|$150,001-$200,000</v>
      </c>
      <c r="B8090" t="s">
        <v>18</v>
      </c>
      <c r="C8090" t="s">
        <v>19</v>
      </c>
      <c r="D8090" t="s">
        <v>20</v>
      </c>
      <c r="E8090" t="s">
        <v>21</v>
      </c>
      <c r="F8090">
        <v>2023</v>
      </c>
      <c r="G8090">
        <v>2023</v>
      </c>
      <c r="H8090">
        <v>63</v>
      </c>
      <c r="I8090" t="s">
        <v>131</v>
      </c>
      <c r="J8090">
        <v>99</v>
      </c>
      <c r="K8090" t="s">
        <v>23</v>
      </c>
      <c r="L8090">
        <v>7</v>
      </c>
      <c r="M8090" t="s">
        <v>43</v>
      </c>
      <c r="N8090">
        <v>9999</v>
      </c>
      <c r="O8090" t="s">
        <v>40</v>
      </c>
      <c r="P8090">
        <v>1386</v>
      </c>
      <c r="T8090" s="3" t="str">
        <f t="shared" si="253"/>
        <v>.</v>
      </c>
      <c r="U8090" s="3" t="str">
        <f>IF(AND(R8090&lt;&gt;"_U",N8090&lt;&gt;9999,N8090&lt;&gt;999,L8090&lt;&gt;"Median"),IFERROR(VLOOKUP(A8090,'TA Total'!A:P,16,0),"."),".")</f>
        <v>.</v>
      </c>
    </row>
    <row r="8091" spans="1:21" x14ac:dyDescent="0.3">
      <c r="A8091" s="1" t="str">
        <f t="shared" si="252"/>
        <v>2023|Ashburton District|$150,001-$200,000</v>
      </c>
      <c r="B8091" t="s">
        <v>18</v>
      </c>
      <c r="C8091" t="s">
        <v>19</v>
      </c>
      <c r="D8091" t="s">
        <v>20</v>
      </c>
      <c r="E8091" t="s">
        <v>21</v>
      </c>
      <c r="F8091">
        <v>2023</v>
      </c>
      <c r="G8091">
        <v>2023</v>
      </c>
      <c r="H8091">
        <v>63</v>
      </c>
      <c r="I8091" t="s">
        <v>131</v>
      </c>
      <c r="J8091">
        <v>99</v>
      </c>
      <c r="K8091" t="s">
        <v>23</v>
      </c>
      <c r="L8091">
        <v>7</v>
      </c>
      <c r="M8091" t="s">
        <v>43</v>
      </c>
      <c r="N8091">
        <v>1</v>
      </c>
      <c r="O8091" t="s">
        <v>33</v>
      </c>
      <c r="P8091">
        <v>918</v>
      </c>
      <c r="T8091" s="3">
        <f t="shared" si="253"/>
        <v>66.23</v>
      </c>
      <c r="U8091" s="3">
        <f>IF(AND(R8091&lt;&gt;"_U",N8091&lt;&gt;9999,N8091&lt;&gt;999,L8091&lt;&gt;"Median"),IFERROR(VLOOKUP(A8091,'TA Total'!A:P,16,0),"."),".")</f>
        <v>1386</v>
      </c>
    </row>
    <row r="8092" spans="1:21" x14ac:dyDescent="0.3">
      <c r="A8092" s="1" t="str">
        <f t="shared" si="252"/>
        <v>2023|Ashburton District|$150,001-$200,000</v>
      </c>
      <c r="B8092" t="s">
        <v>18</v>
      </c>
      <c r="C8092" t="s">
        <v>19</v>
      </c>
      <c r="D8092" t="s">
        <v>20</v>
      </c>
      <c r="E8092" t="s">
        <v>21</v>
      </c>
      <c r="F8092">
        <v>2023</v>
      </c>
      <c r="G8092">
        <v>2023</v>
      </c>
      <c r="H8092">
        <v>63</v>
      </c>
      <c r="I8092" t="s">
        <v>131</v>
      </c>
      <c r="J8092">
        <v>99</v>
      </c>
      <c r="K8092" t="s">
        <v>23</v>
      </c>
      <c r="L8092">
        <v>7</v>
      </c>
      <c r="M8092" t="s">
        <v>43</v>
      </c>
      <c r="N8092">
        <v>2</v>
      </c>
      <c r="O8092" t="s">
        <v>28</v>
      </c>
      <c r="P8092">
        <v>312</v>
      </c>
      <c r="T8092" s="3">
        <f t="shared" si="253"/>
        <v>22.51</v>
      </c>
      <c r="U8092" s="3">
        <f>IF(AND(R8092&lt;&gt;"_U",N8092&lt;&gt;9999,N8092&lt;&gt;999,L8092&lt;&gt;"Median"),IFERROR(VLOOKUP(A8092,'TA Total'!A:P,16,0),"."),".")</f>
        <v>1386</v>
      </c>
    </row>
    <row r="8093" spans="1:21" x14ac:dyDescent="0.3">
      <c r="A8093" s="1" t="str">
        <f t="shared" si="252"/>
        <v>2023|Ashburton District|$150,001-$200,000</v>
      </c>
      <c r="B8093" t="s">
        <v>18</v>
      </c>
      <c r="C8093" t="s">
        <v>19</v>
      </c>
      <c r="D8093" t="s">
        <v>20</v>
      </c>
      <c r="E8093" t="s">
        <v>21</v>
      </c>
      <c r="F8093">
        <v>2023</v>
      </c>
      <c r="G8093">
        <v>2023</v>
      </c>
      <c r="H8093">
        <v>63</v>
      </c>
      <c r="I8093" t="s">
        <v>131</v>
      </c>
      <c r="J8093">
        <v>99</v>
      </c>
      <c r="K8093" t="s">
        <v>23</v>
      </c>
      <c r="L8093">
        <v>7</v>
      </c>
      <c r="M8093" t="s">
        <v>43</v>
      </c>
      <c r="N8093">
        <v>3</v>
      </c>
      <c r="O8093" t="s">
        <v>25</v>
      </c>
      <c r="P8093">
        <v>153</v>
      </c>
      <c r="T8093" s="3">
        <f t="shared" si="253"/>
        <v>11.04</v>
      </c>
      <c r="U8093" s="3">
        <f>IF(AND(R8093&lt;&gt;"_U",N8093&lt;&gt;9999,N8093&lt;&gt;999,L8093&lt;&gt;"Median"),IFERROR(VLOOKUP(A8093,'TA Total'!A:P,16,0),"."),".")</f>
        <v>1386</v>
      </c>
    </row>
    <row r="8094" spans="1:21" x14ac:dyDescent="0.3">
      <c r="A8094" s="1" t="str">
        <f t="shared" si="252"/>
        <v>2023|Ashburton District|$150,001-$200,000</v>
      </c>
      <c r="B8094" t="s">
        <v>18</v>
      </c>
      <c r="C8094" t="s">
        <v>19</v>
      </c>
      <c r="D8094" t="s">
        <v>20</v>
      </c>
      <c r="E8094" t="s">
        <v>21</v>
      </c>
      <c r="F8094">
        <v>2023</v>
      </c>
      <c r="G8094">
        <v>2023</v>
      </c>
      <c r="H8094">
        <v>63</v>
      </c>
      <c r="I8094" t="s">
        <v>131</v>
      </c>
      <c r="J8094">
        <v>99</v>
      </c>
      <c r="K8094" t="s">
        <v>23</v>
      </c>
      <c r="L8094">
        <v>7</v>
      </c>
      <c r="M8094" t="s">
        <v>43</v>
      </c>
      <c r="N8094">
        <v>7777</v>
      </c>
      <c r="O8094" t="s">
        <v>37</v>
      </c>
      <c r="P8094">
        <v>1386</v>
      </c>
      <c r="T8094" s="3">
        <f t="shared" si="253"/>
        <v>100</v>
      </c>
      <c r="U8094" s="3">
        <f>IF(AND(R8094&lt;&gt;"_U",N8094&lt;&gt;9999,N8094&lt;&gt;999,L8094&lt;&gt;"Median"),IFERROR(VLOOKUP(A8094,'TA Total'!A:P,16,0),"."),".")</f>
        <v>1386</v>
      </c>
    </row>
    <row r="8095" spans="1:21" x14ac:dyDescent="0.3">
      <c r="A8095" s="1" t="str">
        <f t="shared" si="252"/>
        <v>2023|Ashburton District|$150,001-$200,000</v>
      </c>
      <c r="B8095" t="s">
        <v>18</v>
      </c>
      <c r="C8095" t="s">
        <v>19</v>
      </c>
      <c r="D8095" t="s">
        <v>20</v>
      </c>
      <c r="E8095" t="s">
        <v>21</v>
      </c>
      <c r="F8095">
        <v>2023</v>
      </c>
      <c r="G8095">
        <v>2023</v>
      </c>
      <c r="H8095">
        <v>63</v>
      </c>
      <c r="I8095" t="s">
        <v>131</v>
      </c>
      <c r="J8095">
        <v>99</v>
      </c>
      <c r="K8095" t="s">
        <v>23</v>
      </c>
      <c r="L8095">
        <v>7</v>
      </c>
      <c r="M8095" t="s">
        <v>43</v>
      </c>
      <c r="N8095">
        <v>999</v>
      </c>
      <c r="O8095" t="s">
        <v>42</v>
      </c>
      <c r="P8095">
        <v>0</v>
      </c>
      <c r="T8095" s="3" t="str">
        <f t="shared" si="253"/>
        <v>.</v>
      </c>
      <c r="U8095" s="3" t="str">
        <f>IF(AND(R8095&lt;&gt;"_U",N8095&lt;&gt;9999,N8095&lt;&gt;999,L8095&lt;&gt;"Median"),IFERROR(VLOOKUP(A8095,'TA Total'!A:P,16,0),"."),".")</f>
        <v>.</v>
      </c>
    </row>
    <row r="8096" spans="1:21" x14ac:dyDescent="0.3">
      <c r="A8096" s="1" t="str">
        <f t="shared" si="252"/>
        <v>2023|Ashburton District|$200,001 or more</v>
      </c>
      <c r="B8096" t="s">
        <v>18</v>
      </c>
      <c r="C8096" t="s">
        <v>19</v>
      </c>
      <c r="D8096" t="s">
        <v>20</v>
      </c>
      <c r="E8096" t="s">
        <v>21</v>
      </c>
      <c r="F8096">
        <v>2023</v>
      </c>
      <c r="G8096">
        <v>2023</v>
      </c>
      <c r="H8096">
        <v>63</v>
      </c>
      <c r="I8096" t="s">
        <v>131</v>
      </c>
      <c r="J8096">
        <v>99</v>
      </c>
      <c r="K8096" t="s">
        <v>23</v>
      </c>
      <c r="L8096">
        <v>8</v>
      </c>
      <c r="M8096" t="s">
        <v>27</v>
      </c>
      <c r="N8096">
        <v>999</v>
      </c>
      <c r="O8096" t="s">
        <v>42</v>
      </c>
      <c r="P8096">
        <v>0</v>
      </c>
      <c r="T8096" s="3" t="str">
        <f t="shared" si="253"/>
        <v>.</v>
      </c>
      <c r="U8096" s="3" t="str">
        <f>IF(AND(R8096&lt;&gt;"_U",N8096&lt;&gt;9999,N8096&lt;&gt;999,L8096&lt;&gt;"Median"),IFERROR(VLOOKUP(A8096,'TA Total'!A:P,16,0),"."),".")</f>
        <v>.</v>
      </c>
    </row>
    <row r="8097" spans="1:21" x14ac:dyDescent="0.3">
      <c r="A8097" s="1" t="str">
        <f t="shared" si="252"/>
        <v>2023|Ashburton District|$200,001 or more</v>
      </c>
      <c r="B8097" t="s">
        <v>18</v>
      </c>
      <c r="C8097" t="s">
        <v>19</v>
      </c>
      <c r="D8097" t="s">
        <v>20</v>
      </c>
      <c r="E8097" t="s">
        <v>21</v>
      </c>
      <c r="F8097">
        <v>2023</v>
      </c>
      <c r="G8097">
        <v>2023</v>
      </c>
      <c r="H8097">
        <v>63</v>
      </c>
      <c r="I8097" t="s">
        <v>131</v>
      </c>
      <c r="J8097">
        <v>99</v>
      </c>
      <c r="K8097" t="s">
        <v>23</v>
      </c>
      <c r="L8097">
        <v>8</v>
      </c>
      <c r="M8097" t="s">
        <v>27</v>
      </c>
      <c r="N8097">
        <v>1</v>
      </c>
      <c r="O8097" t="s">
        <v>33</v>
      </c>
      <c r="P8097">
        <v>636</v>
      </c>
      <c r="T8097" s="3">
        <f t="shared" si="253"/>
        <v>58.89</v>
      </c>
      <c r="U8097" s="3">
        <f>IF(AND(R8097&lt;&gt;"_U",N8097&lt;&gt;9999,N8097&lt;&gt;999,L8097&lt;&gt;"Median"),IFERROR(VLOOKUP(A8097,'TA Total'!A:P,16,0),"."),".")</f>
        <v>1080</v>
      </c>
    </row>
    <row r="8098" spans="1:21" x14ac:dyDescent="0.3">
      <c r="A8098" s="1" t="str">
        <f t="shared" si="252"/>
        <v>2023|Ashburton District|$200,001 or more</v>
      </c>
      <c r="B8098" t="s">
        <v>18</v>
      </c>
      <c r="C8098" t="s">
        <v>19</v>
      </c>
      <c r="D8098" t="s">
        <v>20</v>
      </c>
      <c r="E8098" t="s">
        <v>21</v>
      </c>
      <c r="F8098">
        <v>2023</v>
      </c>
      <c r="G8098">
        <v>2023</v>
      </c>
      <c r="H8098">
        <v>63</v>
      </c>
      <c r="I8098" t="s">
        <v>131</v>
      </c>
      <c r="J8098">
        <v>99</v>
      </c>
      <c r="K8098" t="s">
        <v>23</v>
      </c>
      <c r="L8098">
        <v>8</v>
      </c>
      <c r="M8098" t="s">
        <v>27</v>
      </c>
      <c r="N8098">
        <v>2</v>
      </c>
      <c r="O8098" t="s">
        <v>28</v>
      </c>
      <c r="P8098">
        <v>222</v>
      </c>
      <c r="T8098" s="3">
        <f t="shared" si="253"/>
        <v>20.56</v>
      </c>
      <c r="U8098" s="3">
        <f>IF(AND(R8098&lt;&gt;"_U",N8098&lt;&gt;9999,N8098&lt;&gt;999,L8098&lt;&gt;"Median"),IFERROR(VLOOKUP(A8098,'TA Total'!A:P,16,0),"."),".")</f>
        <v>1080</v>
      </c>
    </row>
    <row r="8099" spans="1:21" x14ac:dyDescent="0.3">
      <c r="A8099" s="1" t="str">
        <f t="shared" si="252"/>
        <v>2023|Ashburton District|$200,001 or more</v>
      </c>
      <c r="B8099" t="s">
        <v>18</v>
      </c>
      <c r="C8099" t="s">
        <v>19</v>
      </c>
      <c r="D8099" t="s">
        <v>20</v>
      </c>
      <c r="E8099" t="s">
        <v>21</v>
      </c>
      <c r="F8099">
        <v>2023</v>
      </c>
      <c r="G8099">
        <v>2023</v>
      </c>
      <c r="H8099">
        <v>63</v>
      </c>
      <c r="I8099" t="s">
        <v>131</v>
      </c>
      <c r="J8099">
        <v>99</v>
      </c>
      <c r="K8099" t="s">
        <v>23</v>
      </c>
      <c r="L8099">
        <v>8</v>
      </c>
      <c r="M8099" t="s">
        <v>27</v>
      </c>
      <c r="N8099">
        <v>9999</v>
      </c>
      <c r="O8099" t="s">
        <v>40</v>
      </c>
      <c r="P8099">
        <v>1080</v>
      </c>
      <c r="T8099" s="3" t="str">
        <f t="shared" si="253"/>
        <v>.</v>
      </c>
      <c r="U8099" s="3" t="str">
        <f>IF(AND(R8099&lt;&gt;"_U",N8099&lt;&gt;9999,N8099&lt;&gt;999,L8099&lt;&gt;"Median"),IFERROR(VLOOKUP(A8099,'TA Total'!A:P,16,0),"."),".")</f>
        <v>.</v>
      </c>
    </row>
    <row r="8100" spans="1:21" x14ac:dyDescent="0.3">
      <c r="A8100" s="1" t="str">
        <f t="shared" si="252"/>
        <v>2023|Ashburton District|$200,001 or more</v>
      </c>
      <c r="B8100" t="s">
        <v>18</v>
      </c>
      <c r="C8100" t="s">
        <v>19</v>
      </c>
      <c r="D8100" t="s">
        <v>20</v>
      </c>
      <c r="E8100" t="s">
        <v>21</v>
      </c>
      <c r="F8100">
        <v>2023</v>
      </c>
      <c r="G8100">
        <v>2023</v>
      </c>
      <c r="H8100">
        <v>63</v>
      </c>
      <c r="I8100" t="s">
        <v>131</v>
      </c>
      <c r="J8100">
        <v>99</v>
      </c>
      <c r="K8100" t="s">
        <v>23</v>
      </c>
      <c r="L8100">
        <v>8</v>
      </c>
      <c r="M8100" t="s">
        <v>27</v>
      </c>
      <c r="N8100">
        <v>3</v>
      </c>
      <c r="O8100" t="s">
        <v>25</v>
      </c>
      <c r="P8100">
        <v>219</v>
      </c>
      <c r="T8100" s="3">
        <f t="shared" si="253"/>
        <v>20.28</v>
      </c>
      <c r="U8100" s="3">
        <f>IF(AND(R8100&lt;&gt;"_U",N8100&lt;&gt;9999,N8100&lt;&gt;999,L8100&lt;&gt;"Median"),IFERROR(VLOOKUP(A8100,'TA Total'!A:P,16,0),"."),".")</f>
        <v>1080</v>
      </c>
    </row>
    <row r="8101" spans="1:21" x14ac:dyDescent="0.3">
      <c r="A8101" s="1" t="str">
        <f t="shared" si="252"/>
        <v>2023|Ashburton District|$200,001 or more</v>
      </c>
      <c r="B8101" t="s">
        <v>18</v>
      </c>
      <c r="C8101" t="s">
        <v>19</v>
      </c>
      <c r="D8101" t="s">
        <v>20</v>
      </c>
      <c r="E8101" t="s">
        <v>21</v>
      </c>
      <c r="F8101">
        <v>2023</v>
      </c>
      <c r="G8101">
        <v>2023</v>
      </c>
      <c r="H8101">
        <v>63</v>
      </c>
      <c r="I8101" t="s">
        <v>131</v>
      </c>
      <c r="J8101">
        <v>99</v>
      </c>
      <c r="K8101" t="s">
        <v>23</v>
      </c>
      <c r="L8101">
        <v>8</v>
      </c>
      <c r="M8101" t="s">
        <v>27</v>
      </c>
      <c r="N8101">
        <v>7777</v>
      </c>
      <c r="O8101" t="s">
        <v>37</v>
      </c>
      <c r="P8101">
        <v>1080</v>
      </c>
      <c r="T8101" s="3">
        <f t="shared" si="253"/>
        <v>100</v>
      </c>
      <c r="U8101" s="3">
        <f>IF(AND(R8101&lt;&gt;"_U",N8101&lt;&gt;9999,N8101&lt;&gt;999,L8101&lt;&gt;"Median"),IFERROR(VLOOKUP(A8101,'TA Total'!A:P,16,0),"."),".")</f>
        <v>1080</v>
      </c>
    </row>
    <row r="8102" spans="1:21" x14ac:dyDescent="0.3">
      <c r="A8102" s="1" t="str">
        <f t="shared" si="252"/>
        <v>2023|Ashburton District|Total stated - total household income</v>
      </c>
      <c r="B8102" t="s">
        <v>18</v>
      </c>
      <c r="C8102" t="s">
        <v>19</v>
      </c>
      <c r="D8102" t="s">
        <v>20</v>
      </c>
      <c r="E8102" t="s">
        <v>21</v>
      </c>
      <c r="F8102">
        <v>2023</v>
      </c>
      <c r="G8102">
        <v>2023</v>
      </c>
      <c r="H8102">
        <v>63</v>
      </c>
      <c r="I8102" t="s">
        <v>131</v>
      </c>
      <c r="J8102">
        <v>99</v>
      </c>
      <c r="K8102" t="s">
        <v>23</v>
      </c>
      <c r="L8102">
        <v>77</v>
      </c>
      <c r="M8102" t="s">
        <v>32</v>
      </c>
      <c r="N8102">
        <v>2</v>
      </c>
      <c r="O8102" t="s">
        <v>28</v>
      </c>
      <c r="P8102">
        <v>4113</v>
      </c>
      <c r="T8102" s="3">
        <f t="shared" si="253"/>
        <v>30.96</v>
      </c>
      <c r="U8102" s="3">
        <f>IF(AND(R8102&lt;&gt;"_U",N8102&lt;&gt;9999,N8102&lt;&gt;999,L8102&lt;&gt;"Median"),IFERROR(VLOOKUP(A8102,'TA Total'!A:P,16,0),"."),".")</f>
        <v>13287</v>
      </c>
    </row>
    <row r="8103" spans="1:21" x14ac:dyDescent="0.3">
      <c r="A8103" s="1" t="str">
        <f t="shared" si="252"/>
        <v>2023|Ashburton District|Total stated - total household income</v>
      </c>
      <c r="B8103" t="s">
        <v>18</v>
      </c>
      <c r="C8103" t="s">
        <v>19</v>
      </c>
      <c r="D8103" t="s">
        <v>20</v>
      </c>
      <c r="E8103" t="s">
        <v>21</v>
      </c>
      <c r="F8103">
        <v>2023</v>
      </c>
      <c r="G8103">
        <v>2023</v>
      </c>
      <c r="H8103">
        <v>63</v>
      </c>
      <c r="I8103" t="s">
        <v>131</v>
      </c>
      <c r="J8103">
        <v>99</v>
      </c>
      <c r="K8103" t="s">
        <v>23</v>
      </c>
      <c r="L8103">
        <v>77</v>
      </c>
      <c r="M8103" t="s">
        <v>32</v>
      </c>
      <c r="N8103">
        <v>1</v>
      </c>
      <c r="O8103" t="s">
        <v>33</v>
      </c>
      <c r="P8103">
        <v>7695</v>
      </c>
      <c r="T8103" s="3">
        <f t="shared" si="253"/>
        <v>57.91</v>
      </c>
      <c r="U8103" s="3">
        <f>IF(AND(R8103&lt;&gt;"_U",N8103&lt;&gt;9999,N8103&lt;&gt;999,L8103&lt;&gt;"Median"),IFERROR(VLOOKUP(A8103,'TA Total'!A:P,16,0),"."),".")</f>
        <v>13287</v>
      </c>
    </row>
    <row r="8104" spans="1:21" x14ac:dyDescent="0.3">
      <c r="A8104" s="1" t="str">
        <f t="shared" si="252"/>
        <v>2023|Ashburton District|Total stated - total household income</v>
      </c>
      <c r="B8104" t="s">
        <v>18</v>
      </c>
      <c r="C8104" t="s">
        <v>19</v>
      </c>
      <c r="D8104" t="s">
        <v>20</v>
      </c>
      <c r="E8104" t="s">
        <v>21</v>
      </c>
      <c r="F8104">
        <v>2023</v>
      </c>
      <c r="G8104">
        <v>2023</v>
      </c>
      <c r="H8104">
        <v>63</v>
      </c>
      <c r="I8104" t="s">
        <v>131</v>
      </c>
      <c r="J8104">
        <v>99</v>
      </c>
      <c r="K8104" t="s">
        <v>23</v>
      </c>
      <c r="L8104">
        <v>77</v>
      </c>
      <c r="M8104" t="s">
        <v>32</v>
      </c>
      <c r="N8104">
        <v>3</v>
      </c>
      <c r="O8104" t="s">
        <v>25</v>
      </c>
      <c r="P8104">
        <v>1479</v>
      </c>
      <c r="T8104" s="3">
        <f t="shared" si="253"/>
        <v>11.13</v>
      </c>
      <c r="U8104" s="3">
        <f>IF(AND(R8104&lt;&gt;"_U",N8104&lt;&gt;9999,N8104&lt;&gt;999,L8104&lt;&gt;"Median"),IFERROR(VLOOKUP(A8104,'TA Total'!A:P,16,0),"."),".")</f>
        <v>13287</v>
      </c>
    </row>
    <row r="8105" spans="1:21" x14ac:dyDescent="0.3">
      <c r="A8105" s="1" t="str">
        <f t="shared" si="252"/>
        <v>2023|Ashburton District|Total stated - total household income</v>
      </c>
      <c r="B8105" t="s">
        <v>18</v>
      </c>
      <c r="C8105" t="s">
        <v>19</v>
      </c>
      <c r="D8105" t="s">
        <v>20</v>
      </c>
      <c r="E8105" t="s">
        <v>21</v>
      </c>
      <c r="F8105">
        <v>2023</v>
      </c>
      <c r="G8105">
        <v>2023</v>
      </c>
      <c r="H8105">
        <v>63</v>
      </c>
      <c r="I8105" t="s">
        <v>131</v>
      </c>
      <c r="J8105">
        <v>99</v>
      </c>
      <c r="K8105" t="s">
        <v>23</v>
      </c>
      <c r="L8105">
        <v>77</v>
      </c>
      <c r="M8105" t="s">
        <v>32</v>
      </c>
      <c r="N8105">
        <v>7777</v>
      </c>
      <c r="O8105" t="s">
        <v>37</v>
      </c>
      <c r="P8105">
        <v>13287</v>
      </c>
      <c r="T8105" s="3">
        <f t="shared" si="253"/>
        <v>100</v>
      </c>
      <c r="U8105" s="3">
        <f>IF(AND(R8105&lt;&gt;"_U",N8105&lt;&gt;9999,N8105&lt;&gt;999,L8105&lt;&gt;"Median"),IFERROR(VLOOKUP(A8105,'TA Total'!A:P,16,0),"."),".")</f>
        <v>13287</v>
      </c>
    </row>
    <row r="8106" spans="1:21" x14ac:dyDescent="0.3">
      <c r="A8106" s="1" t="str">
        <f t="shared" si="252"/>
        <v>2023|Ashburton District|Total stated - total household income</v>
      </c>
      <c r="B8106" t="s">
        <v>18</v>
      </c>
      <c r="C8106" t="s">
        <v>19</v>
      </c>
      <c r="D8106" t="s">
        <v>20</v>
      </c>
      <c r="E8106" t="s">
        <v>21</v>
      </c>
      <c r="F8106">
        <v>2023</v>
      </c>
      <c r="G8106">
        <v>2023</v>
      </c>
      <c r="H8106">
        <v>63</v>
      </c>
      <c r="I8106" t="s">
        <v>131</v>
      </c>
      <c r="J8106">
        <v>99</v>
      </c>
      <c r="K8106" t="s">
        <v>23</v>
      </c>
      <c r="L8106">
        <v>77</v>
      </c>
      <c r="M8106" t="s">
        <v>32</v>
      </c>
      <c r="N8106">
        <v>9999</v>
      </c>
      <c r="O8106" t="s">
        <v>40</v>
      </c>
      <c r="P8106">
        <v>13287</v>
      </c>
      <c r="T8106" s="3" t="str">
        <f t="shared" si="253"/>
        <v>.</v>
      </c>
      <c r="U8106" s="3" t="str">
        <f>IF(AND(R8106&lt;&gt;"_U",N8106&lt;&gt;9999,N8106&lt;&gt;999,L8106&lt;&gt;"Median"),IFERROR(VLOOKUP(A8106,'TA Total'!A:P,16,0),"."),".")</f>
        <v>.</v>
      </c>
    </row>
    <row r="8107" spans="1:21" x14ac:dyDescent="0.3">
      <c r="A8107" s="1" t="str">
        <f t="shared" si="252"/>
        <v>2023|Ashburton District|Total stated - total household income</v>
      </c>
      <c r="B8107" t="s">
        <v>18</v>
      </c>
      <c r="C8107" t="s">
        <v>19</v>
      </c>
      <c r="D8107" t="s">
        <v>20</v>
      </c>
      <c r="E8107" t="s">
        <v>21</v>
      </c>
      <c r="F8107">
        <v>2023</v>
      </c>
      <c r="G8107">
        <v>2023</v>
      </c>
      <c r="H8107">
        <v>63</v>
      </c>
      <c r="I8107" t="s">
        <v>131</v>
      </c>
      <c r="J8107">
        <v>99</v>
      </c>
      <c r="K8107" t="s">
        <v>23</v>
      </c>
      <c r="L8107">
        <v>77</v>
      </c>
      <c r="M8107" t="s">
        <v>32</v>
      </c>
      <c r="N8107">
        <v>999</v>
      </c>
      <c r="O8107" t="s">
        <v>42</v>
      </c>
      <c r="P8107">
        <v>0</v>
      </c>
      <c r="T8107" s="3" t="str">
        <f t="shared" si="253"/>
        <v>.</v>
      </c>
      <c r="U8107" s="3" t="str">
        <f>IF(AND(R8107&lt;&gt;"_U",N8107&lt;&gt;9999,N8107&lt;&gt;999,L8107&lt;&gt;"Median"),IFERROR(VLOOKUP(A8107,'TA Total'!A:P,16,0),"."),".")</f>
        <v>.</v>
      </c>
    </row>
    <row r="8108" spans="1:21" x14ac:dyDescent="0.3">
      <c r="A8108" s="1" t="str">
        <f t="shared" si="252"/>
        <v>2023|Ashburton District|Total - total household income</v>
      </c>
      <c r="B8108" t="s">
        <v>18</v>
      </c>
      <c r="C8108" t="s">
        <v>19</v>
      </c>
      <c r="D8108" t="s">
        <v>20</v>
      </c>
      <c r="E8108" t="s">
        <v>21</v>
      </c>
      <c r="F8108">
        <v>2023</v>
      </c>
      <c r="G8108">
        <v>2023</v>
      </c>
      <c r="H8108">
        <v>63</v>
      </c>
      <c r="I8108" t="s">
        <v>131</v>
      </c>
      <c r="J8108">
        <v>99</v>
      </c>
      <c r="K8108" t="s">
        <v>23</v>
      </c>
      <c r="L8108">
        <v>99</v>
      </c>
      <c r="M8108" t="s">
        <v>48</v>
      </c>
      <c r="N8108">
        <v>1</v>
      </c>
      <c r="O8108" t="s">
        <v>33</v>
      </c>
      <c r="P8108">
        <v>7842</v>
      </c>
      <c r="T8108" s="3">
        <f t="shared" si="253"/>
        <v>57.35</v>
      </c>
      <c r="U8108" s="3">
        <f>IF(AND(R8108&lt;&gt;"_U",N8108&lt;&gt;9999,N8108&lt;&gt;999,L8108&lt;&gt;"Median"),IFERROR(VLOOKUP(A8108,'TA Total'!A:P,16,0),"."),".")</f>
        <v>13674</v>
      </c>
    </row>
    <row r="8109" spans="1:21" x14ac:dyDescent="0.3">
      <c r="A8109" s="1" t="str">
        <f t="shared" si="252"/>
        <v>2023|Ashburton District|Total - total household income</v>
      </c>
      <c r="B8109" t="s">
        <v>18</v>
      </c>
      <c r="C8109" t="s">
        <v>19</v>
      </c>
      <c r="D8109" t="s">
        <v>20</v>
      </c>
      <c r="E8109" t="s">
        <v>21</v>
      </c>
      <c r="F8109">
        <v>2023</v>
      </c>
      <c r="G8109">
        <v>2023</v>
      </c>
      <c r="H8109">
        <v>63</v>
      </c>
      <c r="I8109" t="s">
        <v>131</v>
      </c>
      <c r="J8109">
        <v>99</v>
      </c>
      <c r="K8109" t="s">
        <v>23</v>
      </c>
      <c r="L8109">
        <v>99</v>
      </c>
      <c r="M8109" t="s">
        <v>48</v>
      </c>
      <c r="N8109">
        <v>9999</v>
      </c>
      <c r="O8109" t="s">
        <v>40</v>
      </c>
      <c r="P8109">
        <v>13674</v>
      </c>
      <c r="T8109" s="3" t="str">
        <f t="shared" si="253"/>
        <v>.</v>
      </c>
      <c r="U8109" s="3" t="str">
        <f>IF(AND(R8109&lt;&gt;"_U",N8109&lt;&gt;9999,N8109&lt;&gt;999,L8109&lt;&gt;"Median"),IFERROR(VLOOKUP(A8109,'TA Total'!A:P,16,0),"."),".")</f>
        <v>.</v>
      </c>
    </row>
    <row r="8110" spans="1:21" x14ac:dyDescent="0.3">
      <c r="A8110" s="1" t="str">
        <f t="shared" si="252"/>
        <v>2023|Ashburton District|Total - total household income</v>
      </c>
      <c r="B8110" t="s">
        <v>18</v>
      </c>
      <c r="C8110" t="s">
        <v>19</v>
      </c>
      <c r="D8110" t="s">
        <v>20</v>
      </c>
      <c r="E8110" t="s">
        <v>21</v>
      </c>
      <c r="F8110">
        <v>2023</v>
      </c>
      <c r="G8110">
        <v>2023</v>
      </c>
      <c r="H8110">
        <v>63</v>
      </c>
      <c r="I8110" t="s">
        <v>131</v>
      </c>
      <c r="J8110">
        <v>99</v>
      </c>
      <c r="K8110" t="s">
        <v>23</v>
      </c>
      <c r="L8110">
        <v>99</v>
      </c>
      <c r="M8110" t="s">
        <v>48</v>
      </c>
      <c r="N8110">
        <v>2</v>
      </c>
      <c r="O8110" t="s">
        <v>28</v>
      </c>
      <c r="P8110">
        <v>4314</v>
      </c>
      <c r="T8110" s="3">
        <f t="shared" si="253"/>
        <v>31.55</v>
      </c>
      <c r="U8110" s="3">
        <f>IF(AND(R8110&lt;&gt;"_U",N8110&lt;&gt;9999,N8110&lt;&gt;999,L8110&lt;&gt;"Median"),IFERROR(VLOOKUP(A8110,'TA Total'!A:P,16,0),"."),".")</f>
        <v>13674</v>
      </c>
    </row>
    <row r="8111" spans="1:21" x14ac:dyDescent="0.3">
      <c r="A8111" s="1" t="str">
        <f t="shared" si="252"/>
        <v>2023|Ashburton District|Total - total household income</v>
      </c>
      <c r="B8111" t="s">
        <v>18</v>
      </c>
      <c r="C8111" t="s">
        <v>19</v>
      </c>
      <c r="D8111" t="s">
        <v>20</v>
      </c>
      <c r="E8111" t="s">
        <v>21</v>
      </c>
      <c r="F8111">
        <v>2023</v>
      </c>
      <c r="G8111">
        <v>2023</v>
      </c>
      <c r="H8111">
        <v>63</v>
      </c>
      <c r="I8111" t="s">
        <v>131</v>
      </c>
      <c r="J8111">
        <v>99</v>
      </c>
      <c r="K8111" t="s">
        <v>23</v>
      </c>
      <c r="L8111">
        <v>99</v>
      </c>
      <c r="M8111" t="s">
        <v>48</v>
      </c>
      <c r="N8111">
        <v>999</v>
      </c>
      <c r="O8111" t="s">
        <v>42</v>
      </c>
      <c r="P8111">
        <v>0</v>
      </c>
      <c r="T8111" s="3" t="str">
        <f t="shared" si="253"/>
        <v>.</v>
      </c>
      <c r="U8111" s="3" t="str">
        <f>IF(AND(R8111&lt;&gt;"_U",N8111&lt;&gt;9999,N8111&lt;&gt;999,L8111&lt;&gt;"Median"),IFERROR(VLOOKUP(A8111,'TA Total'!A:P,16,0),"."),".")</f>
        <v>.</v>
      </c>
    </row>
    <row r="8112" spans="1:21" x14ac:dyDescent="0.3">
      <c r="A8112" s="1" t="str">
        <f t="shared" si="252"/>
        <v>2023|Ashburton District|Total - total household income</v>
      </c>
      <c r="B8112" t="s">
        <v>18</v>
      </c>
      <c r="C8112" t="s">
        <v>19</v>
      </c>
      <c r="D8112" t="s">
        <v>20</v>
      </c>
      <c r="E8112" t="s">
        <v>21</v>
      </c>
      <c r="F8112">
        <v>2023</v>
      </c>
      <c r="G8112">
        <v>2023</v>
      </c>
      <c r="H8112">
        <v>63</v>
      </c>
      <c r="I8112" t="s">
        <v>131</v>
      </c>
      <c r="J8112">
        <v>99</v>
      </c>
      <c r="K8112" t="s">
        <v>23</v>
      </c>
      <c r="L8112">
        <v>99</v>
      </c>
      <c r="M8112" t="s">
        <v>48</v>
      </c>
      <c r="N8112">
        <v>3</v>
      </c>
      <c r="O8112" t="s">
        <v>25</v>
      </c>
      <c r="P8112">
        <v>1515</v>
      </c>
      <c r="T8112" s="3">
        <f t="shared" si="253"/>
        <v>11.08</v>
      </c>
      <c r="U8112" s="3">
        <f>IF(AND(R8112&lt;&gt;"_U",N8112&lt;&gt;9999,N8112&lt;&gt;999,L8112&lt;&gt;"Median"),IFERROR(VLOOKUP(A8112,'TA Total'!A:P,16,0),"."),".")</f>
        <v>13674</v>
      </c>
    </row>
    <row r="8113" spans="1:21" x14ac:dyDescent="0.3">
      <c r="A8113" s="1" t="str">
        <f t="shared" si="252"/>
        <v>2023|Ashburton District|Total - total household income</v>
      </c>
      <c r="B8113" t="s">
        <v>18</v>
      </c>
      <c r="C8113" t="s">
        <v>19</v>
      </c>
      <c r="D8113" t="s">
        <v>20</v>
      </c>
      <c r="E8113" t="s">
        <v>21</v>
      </c>
      <c r="F8113">
        <v>2023</v>
      </c>
      <c r="G8113">
        <v>2023</v>
      </c>
      <c r="H8113">
        <v>63</v>
      </c>
      <c r="I8113" t="s">
        <v>131</v>
      </c>
      <c r="J8113">
        <v>99</v>
      </c>
      <c r="K8113" t="s">
        <v>23</v>
      </c>
      <c r="L8113">
        <v>99</v>
      </c>
      <c r="M8113" t="s">
        <v>48</v>
      </c>
      <c r="N8113">
        <v>7777</v>
      </c>
      <c r="O8113" t="s">
        <v>37</v>
      </c>
      <c r="P8113">
        <v>13674</v>
      </c>
      <c r="T8113" s="3">
        <f t="shared" si="253"/>
        <v>100</v>
      </c>
      <c r="U8113" s="3">
        <f>IF(AND(R8113&lt;&gt;"_U",N8113&lt;&gt;9999,N8113&lt;&gt;999,L8113&lt;&gt;"Median"),IFERROR(VLOOKUP(A8113,'TA Total'!A:P,16,0),"."),".")</f>
        <v>13674</v>
      </c>
    </row>
    <row r="8114" spans="1:21" x14ac:dyDescent="0.3">
      <c r="A8114" s="1" t="str">
        <f t="shared" si="252"/>
        <v>2023|Ashburton District|Median ($) - total household income</v>
      </c>
      <c r="B8114" t="s">
        <v>18</v>
      </c>
      <c r="C8114" t="s">
        <v>19</v>
      </c>
      <c r="D8114" t="s">
        <v>20</v>
      </c>
      <c r="E8114" t="s">
        <v>21</v>
      </c>
      <c r="F8114">
        <v>2023</v>
      </c>
      <c r="G8114">
        <v>2023</v>
      </c>
      <c r="H8114">
        <v>63</v>
      </c>
      <c r="I8114" t="s">
        <v>131</v>
      </c>
      <c r="J8114">
        <v>99</v>
      </c>
      <c r="K8114" t="s">
        <v>23</v>
      </c>
      <c r="L8114" t="s">
        <v>56</v>
      </c>
      <c r="M8114" t="s">
        <v>57</v>
      </c>
      <c r="N8114">
        <v>7777</v>
      </c>
      <c r="O8114" t="s">
        <v>37</v>
      </c>
      <c r="P8114">
        <v>85800</v>
      </c>
      <c r="T8114" s="3" t="str">
        <f t="shared" si="253"/>
        <v>.</v>
      </c>
      <c r="U8114" s="3" t="str">
        <f>IF(AND(R8114&lt;&gt;"_U",N8114&lt;&gt;9999,N8114&lt;&gt;999,L8114&lt;&gt;"Median"),IFERROR(VLOOKUP(A8114,'TA Total'!A:P,16,0),"."),".")</f>
        <v>.</v>
      </c>
    </row>
    <row r="8115" spans="1:21" x14ac:dyDescent="0.3">
      <c r="A8115" s="1" t="str">
        <f t="shared" si="252"/>
        <v>2023|Ashburton District|Median ($) - total household income</v>
      </c>
      <c r="B8115" t="s">
        <v>18</v>
      </c>
      <c r="C8115" t="s">
        <v>19</v>
      </c>
      <c r="D8115" t="s">
        <v>20</v>
      </c>
      <c r="E8115" t="s">
        <v>21</v>
      </c>
      <c r="F8115">
        <v>2023</v>
      </c>
      <c r="G8115">
        <v>2023</v>
      </c>
      <c r="H8115">
        <v>63</v>
      </c>
      <c r="I8115" t="s">
        <v>131</v>
      </c>
      <c r="J8115">
        <v>99</v>
      </c>
      <c r="K8115" t="s">
        <v>23</v>
      </c>
      <c r="L8115" t="s">
        <v>56</v>
      </c>
      <c r="M8115" t="s">
        <v>57</v>
      </c>
      <c r="N8115">
        <v>1</v>
      </c>
      <c r="O8115" t="s">
        <v>33</v>
      </c>
      <c r="P8115">
        <v>89900</v>
      </c>
      <c r="T8115" s="3" t="str">
        <f t="shared" si="253"/>
        <v>.</v>
      </c>
      <c r="U8115" s="3" t="str">
        <f>IF(AND(R8115&lt;&gt;"_U",N8115&lt;&gt;9999,N8115&lt;&gt;999,L8115&lt;&gt;"Median"),IFERROR(VLOOKUP(A8115,'TA Total'!A:P,16,0),"."),".")</f>
        <v>.</v>
      </c>
    </row>
    <row r="8116" spans="1:21" x14ac:dyDescent="0.3">
      <c r="A8116" s="1" t="str">
        <f t="shared" si="252"/>
        <v>2023|Ashburton District|Median ($) - total household income</v>
      </c>
      <c r="B8116" t="s">
        <v>18</v>
      </c>
      <c r="C8116" t="s">
        <v>19</v>
      </c>
      <c r="D8116" t="s">
        <v>20</v>
      </c>
      <c r="E8116" t="s">
        <v>21</v>
      </c>
      <c r="F8116">
        <v>2023</v>
      </c>
      <c r="G8116">
        <v>2023</v>
      </c>
      <c r="H8116">
        <v>63</v>
      </c>
      <c r="I8116" t="s">
        <v>131</v>
      </c>
      <c r="J8116">
        <v>99</v>
      </c>
      <c r="K8116" t="s">
        <v>23</v>
      </c>
      <c r="L8116" t="s">
        <v>56</v>
      </c>
      <c r="M8116" t="s">
        <v>57</v>
      </c>
      <c r="N8116">
        <v>999</v>
      </c>
      <c r="O8116" t="s">
        <v>42</v>
      </c>
      <c r="R8116" t="s">
        <v>61</v>
      </c>
      <c r="S8116" t="s">
        <v>62</v>
      </c>
      <c r="T8116" s="3" t="str">
        <f t="shared" si="253"/>
        <v>.</v>
      </c>
      <c r="U8116" s="3" t="str">
        <f>IF(AND(R8116&lt;&gt;"_U",N8116&lt;&gt;9999,N8116&lt;&gt;999,L8116&lt;&gt;"Median"),IFERROR(VLOOKUP(A8116,'TA Total'!A:P,16,0),"."),".")</f>
        <v>.</v>
      </c>
    </row>
    <row r="8117" spans="1:21" x14ac:dyDescent="0.3">
      <c r="A8117" s="1" t="str">
        <f t="shared" si="252"/>
        <v>2023|Ashburton District|Median ($) - total household income</v>
      </c>
      <c r="B8117" t="s">
        <v>18</v>
      </c>
      <c r="C8117" t="s">
        <v>19</v>
      </c>
      <c r="D8117" t="s">
        <v>20</v>
      </c>
      <c r="E8117" t="s">
        <v>21</v>
      </c>
      <c r="F8117">
        <v>2023</v>
      </c>
      <c r="G8117">
        <v>2023</v>
      </c>
      <c r="H8117">
        <v>63</v>
      </c>
      <c r="I8117" t="s">
        <v>131</v>
      </c>
      <c r="J8117">
        <v>99</v>
      </c>
      <c r="K8117" t="s">
        <v>23</v>
      </c>
      <c r="L8117" t="s">
        <v>56</v>
      </c>
      <c r="M8117" t="s">
        <v>57</v>
      </c>
      <c r="N8117">
        <v>9999</v>
      </c>
      <c r="O8117" t="s">
        <v>40</v>
      </c>
      <c r="P8117">
        <v>85800</v>
      </c>
      <c r="T8117" s="3" t="str">
        <f t="shared" si="253"/>
        <v>.</v>
      </c>
      <c r="U8117" s="3" t="str">
        <f>IF(AND(R8117&lt;&gt;"_U",N8117&lt;&gt;9999,N8117&lt;&gt;999,L8117&lt;&gt;"Median"),IFERROR(VLOOKUP(A8117,'TA Total'!A:P,16,0),"."),".")</f>
        <v>.</v>
      </c>
    </row>
    <row r="8118" spans="1:21" x14ac:dyDescent="0.3">
      <c r="A8118" s="1" t="str">
        <f t="shared" si="252"/>
        <v>2023|Ashburton District|Median ($) - total household income</v>
      </c>
      <c r="B8118" t="s">
        <v>18</v>
      </c>
      <c r="C8118" t="s">
        <v>19</v>
      </c>
      <c r="D8118" t="s">
        <v>20</v>
      </c>
      <c r="E8118" t="s">
        <v>21</v>
      </c>
      <c r="F8118">
        <v>2023</v>
      </c>
      <c r="G8118">
        <v>2023</v>
      </c>
      <c r="H8118">
        <v>63</v>
      </c>
      <c r="I8118" t="s">
        <v>131</v>
      </c>
      <c r="J8118">
        <v>99</v>
      </c>
      <c r="K8118" t="s">
        <v>23</v>
      </c>
      <c r="L8118" t="s">
        <v>56</v>
      </c>
      <c r="M8118" t="s">
        <v>57</v>
      </c>
      <c r="N8118">
        <v>2</v>
      </c>
      <c r="O8118" t="s">
        <v>28</v>
      </c>
      <c r="P8118">
        <v>79300</v>
      </c>
      <c r="T8118" s="3" t="str">
        <f t="shared" si="253"/>
        <v>.</v>
      </c>
      <c r="U8118" s="3" t="str">
        <f>IF(AND(R8118&lt;&gt;"_U",N8118&lt;&gt;9999,N8118&lt;&gt;999,L8118&lt;&gt;"Median"),IFERROR(VLOOKUP(A8118,'TA Total'!A:P,16,0),"."),".")</f>
        <v>.</v>
      </c>
    </row>
    <row r="8119" spans="1:21" x14ac:dyDescent="0.3">
      <c r="A8119" s="1" t="str">
        <f t="shared" si="252"/>
        <v>2023|Ashburton District|Median ($) - total household income</v>
      </c>
      <c r="B8119" t="s">
        <v>18</v>
      </c>
      <c r="C8119" t="s">
        <v>19</v>
      </c>
      <c r="D8119" t="s">
        <v>20</v>
      </c>
      <c r="E8119" t="s">
        <v>21</v>
      </c>
      <c r="F8119">
        <v>2023</v>
      </c>
      <c r="G8119">
        <v>2023</v>
      </c>
      <c r="H8119">
        <v>63</v>
      </c>
      <c r="I8119" t="s">
        <v>131</v>
      </c>
      <c r="J8119">
        <v>99</v>
      </c>
      <c r="K8119" t="s">
        <v>23</v>
      </c>
      <c r="L8119" t="s">
        <v>56</v>
      </c>
      <c r="M8119" t="s">
        <v>57</v>
      </c>
      <c r="N8119">
        <v>3</v>
      </c>
      <c r="O8119" t="s">
        <v>25</v>
      </c>
      <c r="P8119">
        <v>86100</v>
      </c>
      <c r="T8119" s="3" t="str">
        <f t="shared" si="253"/>
        <v>.</v>
      </c>
      <c r="U8119" s="3" t="str">
        <f>IF(AND(R8119&lt;&gt;"_U",N8119&lt;&gt;9999,N8119&lt;&gt;999,L8119&lt;&gt;"Median"),IFERROR(VLOOKUP(A8119,'TA Total'!A:P,16,0),"."),".")</f>
        <v>.</v>
      </c>
    </row>
    <row r="8120" spans="1:21" x14ac:dyDescent="0.3">
      <c r="A8120" s="1" t="str">
        <f t="shared" si="252"/>
        <v>2023|Timaru District|$20,000 or less</v>
      </c>
      <c r="B8120" t="s">
        <v>18</v>
      </c>
      <c r="C8120" t="s">
        <v>19</v>
      </c>
      <c r="D8120" t="s">
        <v>20</v>
      </c>
      <c r="E8120" t="s">
        <v>21</v>
      </c>
      <c r="F8120">
        <v>2023</v>
      </c>
      <c r="G8120">
        <v>2023</v>
      </c>
      <c r="H8120">
        <v>64</v>
      </c>
      <c r="I8120" t="s">
        <v>145</v>
      </c>
      <c r="J8120">
        <v>99</v>
      </c>
      <c r="K8120" t="s">
        <v>23</v>
      </c>
      <c r="L8120">
        <v>1</v>
      </c>
      <c r="M8120" t="s">
        <v>39</v>
      </c>
      <c r="N8120">
        <v>9999</v>
      </c>
      <c r="O8120" t="s">
        <v>40</v>
      </c>
      <c r="P8120">
        <v>1116</v>
      </c>
      <c r="T8120" s="3" t="str">
        <f t="shared" si="253"/>
        <v>.</v>
      </c>
      <c r="U8120" s="3" t="str">
        <f>IF(AND(R8120&lt;&gt;"_U",N8120&lt;&gt;9999,N8120&lt;&gt;999,L8120&lt;&gt;"Median"),IFERROR(VLOOKUP(A8120,'TA Total'!A:P,16,0),"."),".")</f>
        <v>.</v>
      </c>
    </row>
    <row r="8121" spans="1:21" x14ac:dyDescent="0.3">
      <c r="A8121" s="1" t="str">
        <f t="shared" si="252"/>
        <v>2023|Timaru District|$20,000 or less</v>
      </c>
      <c r="B8121" t="s">
        <v>18</v>
      </c>
      <c r="C8121" t="s">
        <v>19</v>
      </c>
      <c r="D8121" t="s">
        <v>20</v>
      </c>
      <c r="E8121" t="s">
        <v>21</v>
      </c>
      <c r="F8121">
        <v>2023</v>
      </c>
      <c r="G8121">
        <v>2023</v>
      </c>
      <c r="H8121">
        <v>64</v>
      </c>
      <c r="I8121" t="s">
        <v>145</v>
      </c>
      <c r="J8121">
        <v>99</v>
      </c>
      <c r="K8121" t="s">
        <v>23</v>
      </c>
      <c r="L8121">
        <v>1</v>
      </c>
      <c r="M8121" t="s">
        <v>39</v>
      </c>
      <c r="N8121">
        <v>7777</v>
      </c>
      <c r="O8121" t="s">
        <v>37</v>
      </c>
      <c r="P8121">
        <v>1116</v>
      </c>
      <c r="T8121" s="3">
        <f t="shared" si="253"/>
        <v>100</v>
      </c>
      <c r="U8121" s="3">
        <f>IF(AND(R8121&lt;&gt;"_U",N8121&lt;&gt;9999,N8121&lt;&gt;999,L8121&lt;&gt;"Median"),IFERROR(VLOOKUP(A8121,'TA Total'!A:P,16,0),"."),".")</f>
        <v>1116</v>
      </c>
    </row>
    <row r="8122" spans="1:21" x14ac:dyDescent="0.3">
      <c r="A8122" s="1" t="str">
        <f t="shared" si="252"/>
        <v>2023|Timaru District|$20,000 or less</v>
      </c>
      <c r="B8122" t="s">
        <v>18</v>
      </c>
      <c r="C8122" t="s">
        <v>19</v>
      </c>
      <c r="D8122" t="s">
        <v>20</v>
      </c>
      <c r="E8122" t="s">
        <v>21</v>
      </c>
      <c r="F8122">
        <v>2023</v>
      </c>
      <c r="G8122">
        <v>2023</v>
      </c>
      <c r="H8122">
        <v>64</v>
      </c>
      <c r="I8122" t="s">
        <v>145</v>
      </c>
      <c r="J8122">
        <v>99</v>
      </c>
      <c r="K8122" t="s">
        <v>23</v>
      </c>
      <c r="L8122">
        <v>1</v>
      </c>
      <c r="M8122" t="s">
        <v>39</v>
      </c>
      <c r="N8122">
        <v>3</v>
      </c>
      <c r="O8122" t="s">
        <v>25</v>
      </c>
      <c r="P8122">
        <v>108</v>
      </c>
      <c r="T8122" s="3">
        <f t="shared" si="253"/>
        <v>9.68</v>
      </c>
      <c r="U8122" s="3">
        <f>IF(AND(R8122&lt;&gt;"_U",N8122&lt;&gt;9999,N8122&lt;&gt;999,L8122&lt;&gt;"Median"),IFERROR(VLOOKUP(A8122,'TA Total'!A:P,16,0),"."),".")</f>
        <v>1116</v>
      </c>
    </row>
    <row r="8123" spans="1:21" x14ac:dyDescent="0.3">
      <c r="A8123" s="1" t="str">
        <f t="shared" si="252"/>
        <v>2023|Timaru District|$20,000 or less</v>
      </c>
      <c r="B8123" t="s">
        <v>18</v>
      </c>
      <c r="C8123" t="s">
        <v>19</v>
      </c>
      <c r="D8123" t="s">
        <v>20</v>
      </c>
      <c r="E8123" t="s">
        <v>21</v>
      </c>
      <c r="F8123">
        <v>2023</v>
      </c>
      <c r="G8123">
        <v>2023</v>
      </c>
      <c r="H8123">
        <v>64</v>
      </c>
      <c r="I8123" t="s">
        <v>145</v>
      </c>
      <c r="J8123">
        <v>99</v>
      </c>
      <c r="K8123" t="s">
        <v>23</v>
      </c>
      <c r="L8123">
        <v>1</v>
      </c>
      <c r="M8123" t="s">
        <v>39</v>
      </c>
      <c r="N8123">
        <v>2</v>
      </c>
      <c r="O8123" t="s">
        <v>28</v>
      </c>
      <c r="P8123">
        <v>522</v>
      </c>
      <c r="T8123" s="3">
        <f t="shared" si="253"/>
        <v>46.77</v>
      </c>
      <c r="U8123" s="3">
        <f>IF(AND(R8123&lt;&gt;"_U",N8123&lt;&gt;9999,N8123&lt;&gt;999,L8123&lt;&gt;"Median"),IFERROR(VLOOKUP(A8123,'TA Total'!A:P,16,0),"."),".")</f>
        <v>1116</v>
      </c>
    </row>
    <row r="8124" spans="1:21" x14ac:dyDescent="0.3">
      <c r="A8124" s="1" t="str">
        <f t="shared" si="252"/>
        <v>2023|Timaru District|$20,000 or less</v>
      </c>
      <c r="B8124" t="s">
        <v>18</v>
      </c>
      <c r="C8124" t="s">
        <v>19</v>
      </c>
      <c r="D8124" t="s">
        <v>20</v>
      </c>
      <c r="E8124" t="s">
        <v>21</v>
      </c>
      <c r="F8124">
        <v>2023</v>
      </c>
      <c r="G8124">
        <v>2023</v>
      </c>
      <c r="H8124">
        <v>64</v>
      </c>
      <c r="I8124" t="s">
        <v>145</v>
      </c>
      <c r="J8124">
        <v>99</v>
      </c>
      <c r="K8124" t="s">
        <v>23</v>
      </c>
      <c r="L8124">
        <v>1</v>
      </c>
      <c r="M8124" t="s">
        <v>39</v>
      </c>
      <c r="N8124">
        <v>1</v>
      </c>
      <c r="O8124" t="s">
        <v>33</v>
      </c>
      <c r="P8124">
        <v>489</v>
      </c>
      <c r="T8124" s="3">
        <f t="shared" si="253"/>
        <v>43.82</v>
      </c>
      <c r="U8124" s="3">
        <f>IF(AND(R8124&lt;&gt;"_U",N8124&lt;&gt;9999,N8124&lt;&gt;999,L8124&lt;&gt;"Median"),IFERROR(VLOOKUP(A8124,'TA Total'!A:P,16,0),"."),".")</f>
        <v>1116</v>
      </c>
    </row>
    <row r="8125" spans="1:21" x14ac:dyDescent="0.3">
      <c r="A8125" s="1" t="str">
        <f t="shared" si="252"/>
        <v>2023|Timaru District|$20,000 or less</v>
      </c>
      <c r="B8125" t="s">
        <v>18</v>
      </c>
      <c r="C8125" t="s">
        <v>19</v>
      </c>
      <c r="D8125" t="s">
        <v>20</v>
      </c>
      <c r="E8125" t="s">
        <v>21</v>
      </c>
      <c r="F8125">
        <v>2023</v>
      </c>
      <c r="G8125">
        <v>2023</v>
      </c>
      <c r="H8125">
        <v>64</v>
      </c>
      <c r="I8125" t="s">
        <v>145</v>
      </c>
      <c r="J8125">
        <v>99</v>
      </c>
      <c r="K8125" t="s">
        <v>23</v>
      </c>
      <c r="L8125">
        <v>1</v>
      </c>
      <c r="M8125" t="s">
        <v>39</v>
      </c>
      <c r="N8125">
        <v>999</v>
      </c>
      <c r="O8125" t="s">
        <v>42</v>
      </c>
      <c r="P8125">
        <v>0</v>
      </c>
      <c r="T8125" s="3" t="str">
        <f t="shared" si="253"/>
        <v>.</v>
      </c>
      <c r="U8125" s="3" t="str">
        <f>IF(AND(R8125&lt;&gt;"_U",N8125&lt;&gt;9999,N8125&lt;&gt;999,L8125&lt;&gt;"Median"),IFERROR(VLOOKUP(A8125,'TA Total'!A:P,16,0),"."),".")</f>
        <v>.</v>
      </c>
    </row>
    <row r="8126" spans="1:21" x14ac:dyDescent="0.3">
      <c r="A8126" s="1" t="str">
        <f t="shared" si="252"/>
        <v>2023|Timaru District|$20,001-$30,000</v>
      </c>
      <c r="B8126" t="s">
        <v>18</v>
      </c>
      <c r="C8126" t="s">
        <v>19</v>
      </c>
      <c r="D8126" t="s">
        <v>20</v>
      </c>
      <c r="E8126" t="s">
        <v>21</v>
      </c>
      <c r="F8126">
        <v>2023</v>
      </c>
      <c r="G8126">
        <v>2023</v>
      </c>
      <c r="H8126">
        <v>64</v>
      </c>
      <c r="I8126" t="s">
        <v>145</v>
      </c>
      <c r="J8126">
        <v>99</v>
      </c>
      <c r="K8126" t="s">
        <v>23</v>
      </c>
      <c r="L8126">
        <v>2</v>
      </c>
      <c r="M8126" t="s">
        <v>24</v>
      </c>
      <c r="N8126">
        <v>999</v>
      </c>
      <c r="O8126" t="s">
        <v>42</v>
      </c>
      <c r="P8126">
        <v>0</v>
      </c>
      <c r="T8126" s="3" t="str">
        <f t="shared" si="253"/>
        <v>.</v>
      </c>
      <c r="U8126" s="3" t="str">
        <f>IF(AND(R8126&lt;&gt;"_U",N8126&lt;&gt;9999,N8126&lt;&gt;999,L8126&lt;&gt;"Median"),IFERROR(VLOOKUP(A8126,'TA Total'!A:P,16,0),"."),".")</f>
        <v>.</v>
      </c>
    </row>
    <row r="8127" spans="1:21" x14ac:dyDescent="0.3">
      <c r="A8127" s="1" t="str">
        <f t="shared" si="252"/>
        <v>2023|Timaru District|$20,001-$30,000</v>
      </c>
      <c r="B8127" t="s">
        <v>18</v>
      </c>
      <c r="C8127" t="s">
        <v>19</v>
      </c>
      <c r="D8127" t="s">
        <v>20</v>
      </c>
      <c r="E8127" t="s">
        <v>21</v>
      </c>
      <c r="F8127">
        <v>2023</v>
      </c>
      <c r="G8127">
        <v>2023</v>
      </c>
      <c r="H8127">
        <v>64</v>
      </c>
      <c r="I8127" t="s">
        <v>145</v>
      </c>
      <c r="J8127">
        <v>99</v>
      </c>
      <c r="K8127" t="s">
        <v>23</v>
      </c>
      <c r="L8127">
        <v>2</v>
      </c>
      <c r="M8127" t="s">
        <v>24</v>
      </c>
      <c r="N8127">
        <v>7777</v>
      </c>
      <c r="O8127" t="s">
        <v>37</v>
      </c>
      <c r="P8127">
        <v>2160</v>
      </c>
      <c r="T8127" s="3">
        <f t="shared" si="253"/>
        <v>100</v>
      </c>
      <c r="U8127" s="3">
        <f>IF(AND(R8127&lt;&gt;"_U",N8127&lt;&gt;9999,N8127&lt;&gt;999,L8127&lt;&gt;"Median"),IFERROR(VLOOKUP(A8127,'TA Total'!A:P,16,0),"."),".")</f>
        <v>2160</v>
      </c>
    </row>
    <row r="8128" spans="1:21" x14ac:dyDescent="0.3">
      <c r="A8128" s="1" t="str">
        <f t="shared" si="252"/>
        <v>2023|Timaru District|$20,001-$30,000</v>
      </c>
      <c r="B8128" t="s">
        <v>18</v>
      </c>
      <c r="C8128" t="s">
        <v>19</v>
      </c>
      <c r="D8128" t="s">
        <v>20</v>
      </c>
      <c r="E8128" t="s">
        <v>21</v>
      </c>
      <c r="F8128">
        <v>2023</v>
      </c>
      <c r="G8128">
        <v>2023</v>
      </c>
      <c r="H8128">
        <v>64</v>
      </c>
      <c r="I8128" t="s">
        <v>145</v>
      </c>
      <c r="J8128">
        <v>99</v>
      </c>
      <c r="K8128" t="s">
        <v>23</v>
      </c>
      <c r="L8128">
        <v>2</v>
      </c>
      <c r="M8128" t="s">
        <v>24</v>
      </c>
      <c r="N8128">
        <v>3</v>
      </c>
      <c r="O8128" t="s">
        <v>25</v>
      </c>
      <c r="P8128">
        <v>204</v>
      </c>
      <c r="T8128" s="3">
        <f t="shared" si="253"/>
        <v>9.44</v>
      </c>
      <c r="U8128" s="3">
        <f>IF(AND(R8128&lt;&gt;"_U",N8128&lt;&gt;9999,N8128&lt;&gt;999,L8128&lt;&gt;"Median"),IFERROR(VLOOKUP(A8128,'TA Total'!A:P,16,0),"."),".")</f>
        <v>2160</v>
      </c>
    </row>
    <row r="8129" spans="1:21" x14ac:dyDescent="0.3">
      <c r="A8129" s="1" t="str">
        <f t="shared" si="252"/>
        <v>2023|Timaru District|$20,001-$30,000</v>
      </c>
      <c r="B8129" t="s">
        <v>18</v>
      </c>
      <c r="C8129" t="s">
        <v>19</v>
      </c>
      <c r="D8129" t="s">
        <v>20</v>
      </c>
      <c r="E8129" t="s">
        <v>21</v>
      </c>
      <c r="F8129">
        <v>2023</v>
      </c>
      <c r="G8129">
        <v>2023</v>
      </c>
      <c r="H8129">
        <v>64</v>
      </c>
      <c r="I8129" t="s">
        <v>145</v>
      </c>
      <c r="J8129">
        <v>99</v>
      </c>
      <c r="K8129" t="s">
        <v>23</v>
      </c>
      <c r="L8129">
        <v>2</v>
      </c>
      <c r="M8129" t="s">
        <v>24</v>
      </c>
      <c r="N8129">
        <v>2</v>
      </c>
      <c r="O8129" t="s">
        <v>28</v>
      </c>
      <c r="P8129">
        <v>636</v>
      </c>
      <c r="T8129" s="3">
        <f t="shared" si="253"/>
        <v>29.44</v>
      </c>
      <c r="U8129" s="3">
        <f>IF(AND(R8129&lt;&gt;"_U",N8129&lt;&gt;9999,N8129&lt;&gt;999,L8129&lt;&gt;"Median"),IFERROR(VLOOKUP(A8129,'TA Total'!A:P,16,0),"."),".")</f>
        <v>2160</v>
      </c>
    </row>
    <row r="8130" spans="1:21" x14ac:dyDescent="0.3">
      <c r="A8130" s="1" t="str">
        <f t="shared" si="252"/>
        <v>2023|Timaru District|$20,001-$30,000</v>
      </c>
      <c r="B8130" t="s">
        <v>18</v>
      </c>
      <c r="C8130" t="s">
        <v>19</v>
      </c>
      <c r="D8130" t="s">
        <v>20</v>
      </c>
      <c r="E8130" t="s">
        <v>21</v>
      </c>
      <c r="F8130">
        <v>2023</v>
      </c>
      <c r="G8130">
        <v>2023</v>
      </c>
      <c r="H8130">
        <v>64</v>
      </c>
      <c r="I8130" t="s">
        <v>145</v>
      </c>
      <c r="J8130">
        <v>99</v>
      </c>
      <c r="K8130" t="s">
        <v>23</v>
      </c>
      <c r="L8130">
        <v>2</v>
      </c>
      <c r="M8130" t="s">
        <v>24</v>
      </c>
      <c r="N8130">
        <v>1</v>
      </c>
      <c r="O8130" t="s">
        <v>33</v>
      </c>
      <c r="P8130">
        <v>1320</v>
      </c>
      <c r="T8130" s="3">
        <f t="shared" si="253"/>
        <v>61.11</v>
      </c>
      <c r="U8130" s="3">
        <f>IF(AND(R8130&lt;&gt;"_U",N8130&lt;&gt;9999,N8130&lt;&gt;999,L8130&lt;&gt;"Median"),IFERROR(VLOOKUP(A8130,'TA Total'!A:P,16,0),"."),".")</f>
        <v>2160</v>
      </c>
    </row>
    <row r="8131" spans="1:21" x14ac:dyDescent="0.3">
      <c r="A8131" s="1" t="str">
        <f t="shared" ref="A8131:A8194" si="254">G8131&amp;"|"&amp;I8131&amp;"|"&amp;M8131</f>
        <v>2023|Timaru District|$20,001-$30,000</v>
      </c>
      <c r="B8131" t="s">
        <v>18</v>
      </c>
      <c r="C8131" t="s">
        <v>19</v>
      </c>
      <c r="D8131" t="s">
        <v>20</v>
      </c>
      <c r="E8131" t="s">
        <v>21</v>
      </c>
      <c r="F8131">
        <v>2023</v>
      </c>
      <c r="G8131">
        <v>2023</v>
      </c>
      <c r="H8131">
        <v>64</v>
      </c>
      <c r="I8131" t="s">
        <v>145</v>
      </c>
      <c r="J8131">
        <v>99</v>
      </c>
      <c r="K8131" t="s">
        <v>23</v>
      </c>
      <c r="L8131">
        <v>2</v>
      </c>
      <c r="M8131" t="s">
        <v>24</v>
      </c>
      <c r="N8131">
        <v>9999</v>
      </c>
      <c r="O8131" t="s">
        <v>40</v>
      </c>
      <c r="P8131">
        <v>2160</v>
      </c>
      <c r="T8131" s="3" t="str">
        <f t="shared" ref="T8131:T8194" si="255">IF(AND(R8131&lt;&gt;"_U",R8131&lt;&gt;"c",N8131&lt;&gt;999,N8131&lt;&gt;9999,L8131&lt;&gt;"Median"),IFERROR((ROUND(P8131/U8131*100,2)),"."),".")</f>
        <v>.</v>
      </c>
      <c r="U8131" s="3" t="str">
        <f>IF(AND(R8131&lt;&gt;"_U",N8131&lt;&gt;9999,N8131&lt;&gt;999,L8131&lt;&gt;"Median"),IFERROR(VLOOKUP(A8131,'TA Total'!A:P,16,0),"."),".")</f>
        <v>.</v>
      </c>
    </row>
    <row r="8132" spans="1:21" x14ac:dyDescent="0.3">
      <c r="A8132" s="1" t="str">
        <f t="shared" si="254"/>
        <v>2023|Timaru District|$30,001-$50,000</v>
      </c>
      <c r="B8132" t="s">
        <v>18</v>
      </c>
      <c r="C8132" t="s">
        <v>19</v>
      </c>
      <c r="D8132" t="s">
        <v>20</v>
      </c>
      <c r="E8132" t="s">
        <v>21</v>
      </c>
      <c r="F8132">
        <v>2023</v>
      </c>
      <c r="G8132">
        <v>2023</v>
      </c>
      <c r="H8132">
        <v>64</v>
      </c>
      <c r="I8132" t="s">
        <v>145</v>
      </c>
      <c r="J8132">
        <v>99</v>
      </c>
      <c r="K8132" t="s">
        <v>23</v>
      </c>
      <c r="L8132">
        <v>3</v>
      </c>
      <c r="M8132" t="s">
        <v>45</v>
      </c>
      <c r="N8132">
        <v>3</v>
      </c>
      <c r="O8132" t="s">
        <v>25</v>
      </c>
      <c r="P8132">
        <v>324</v>
      </c>
      <c r="T8132" s="3">
        <f t="shared" si="255"/>
        <v>9.73</v>
      </c>
      <c r="U8132" s="3">
        <f>IF(AND(R8132&lt;&gt;"_U",N8132&lt;&gt;9999,N8132&lt;&gt;999,L8132&lt;&gt;"Median"),IFERROR(VLOOKUP(A8132,'TA Total'!A:P,16,0),"."),".")</f>
        <v>3330</v>
      </c>
    </row>
    <row r="8133" spans="1:21" x14ac:dyDescent="0.3">
      <c r="A8133" s="1" t="str">
        <f t="shared" si="254"/>
        <v>2023|Timaru District|$30,001-$50,000</v>
      </c>
      <c r="B8133" t="s">
        <v>18</v>
      </c>
      <c r="C8133" t="s">
        <v>19</v>
      </c>
      <c r="D8133" t="s">
        <v>20</v>
      </c>
      <c r="E8133" t="s">
        <v>21</v>
      </c>
      <c r="F8133">
        <v>2023</v>
      </c>
      <c r="G8133">
        <v>2023</v>
      </c>
      <c r="H8133">
        <v>64</v>
      </c>
      <c r="I8133" t="s">
        <v>145</v>
      </c>
      <c r="J8133">
        <v>99</v>
      </c>
      <c r="K8133" t="s">
        <v>23</v>
      </c>
      <c r="L8133">
        <v>3</v>
      </c>
      <c r="M8133" t="s">
        <v>45</v>
      </c>
      <c r="N8133">
        <v>1</v>
      </c>
      <c r="O8133" t="s">
        <v>33</v>
      </c>
      <c r="P8133">
        <v>2130</v>
      </c>
      <c r="T8133" s="3">
        <f t="shared" si="255"/>
        <v>63.96</v>
      </c>
      <c r="U8133" s="3">
        <f>IF(AND(R8133&lt;&gt;"_U",N8133&lt;&gt;9999,N8133&lt;&gt;999,L8133&lt;&gt;"Median"),IFERROR(VLOOKUP(A8133,'TA Total'!A:P,16,0),"."),".")</f>
        <v>3330</v>
      </c>
    </row>
    <row r="8134" spans="1:21" x14ac:dyDescent="0.3">
      <c r="A8134" s="1" t="str">
        <f t="shared" si="254"/>
        <v>2023|Timaru District|$30,001-$50,000</v>
      </c>
      <c r="B8134" t="s">
        <v>18</v>
      </c>
      <c r="C8134" t="s">
        <v>19</v>
      </c>
      <c r="D8134" t="s">
        <v>20</v>
      </c>
      <c r="E8134" t="s">
        <v>21</v>
      </c>
      <c r="F8134">
        <v>2023</v>
      </c>
      <c r="G8134">
        <v>2023</v>
      </c>
      <c r="H8134">
        <v>64</v>
      </c>
      <c r="I8134" t="s">
        <v>145</v>
      </c>
      <c r="J8134">
        <v>99</v>
      </c>
      <c r="K8134" t="s">
        <v>23</v>
      </c>
      <c r="L8134">
        <v>3</v>
      </c>
      <c r="M8134" t="s">
        <v>45</v>
      </c>
      <c r="N8134">
        <v>2</v>
      </c>
      <c r="O8134" t="s">
        <v>28</v>
      </c>
      <c r="P8134">
        <v>879</v>
      </c>
      <c r="T8134" s="3">
        <f t="shared" si="255"/>
        <v>26.4</v>
      </c>
      <c r="U8134" s="3">
        <f>IF(AND(R8134&lt;&gt;"_U",N8134&lt;&gt;9999,N8134&lt;&gt;999,L8134&lt;&gt;"Median"),IFERROR(VLOOKUP(A8134,'TA Total'!A:P,16,0),"."),".")</f>
        <v>3330</v>
      </c>
    </row>
    <row r="8135" spans="1:21" x14ac:dyDescent="0.3">
      <c r="A8135" s="1" t="str">
        <f t="shared" si="254"/>
        <v>2023|Timaru District|$30,001-$50,000</v>
      </c>
      <c r="B8135" t="s">
        <v>18</v>
      </c>
      <c r="C8135" t="s">
        <v>19</v>
      </c>
      <c r="D8135" t="s">
        <v>20</v>
      </c>
      <c r="E8135" t="s">
        <v>21</v>
      </c>
      <c r="F8135">
        <v>2023</v>
      </c>
      <c r="G8135">
        <v>2023</v>
      </c>
      <c r="H8135">
        <v>64</v>
      </c>
      <c r="I8135" t="s">
        <v>145</v>
      </c>
      <c r="J8135">
        <v>99</v>
      </c>
      <c r="K8135" t="s">
        <v>23</v>
      </c>
      <c r="L8135">
        <v>3</v>
      </c>
      <c r="M8135" t="s">
        <v>45</v>
      </c>
      <c r="N8135">
        <v>9999</v>
      </c>
      <c r="O8135" t="s">
        <v>40</v>
      </c>
      <c r="P8135">
        <v>3330</v>
      </c>
      <c r="T8135" s="3" t="str">
        <f t="shared" si="255"/>
        <v>.</v>
      </c>
      <c r="U8135" s="3" t="str">
        <f>IF(AND(R8135&lt;&gt;"_U",N8135&lt;&gt;9999,N8135&lt;&gt;999,L8135&lt;&gt;"Median"),IFERROR(VLOOKUP(A8135,'TA Total'!A:P,16,0),"."),".")</f>
        <v>.</v>
      </c>
    </row>
    <row r="8136" spans="1:21" x14ac:dyDescent="0.3">
      <c r="A8136" s="1" t="str">
        <f t="shared" si="254"/>
        <v>2023|Timaru District|$30,001-$50,000</v>
      </c>
      <c r="B8136" t="s">
        <v>18</v>
      </c>
      <c r="C8136" t="s">
        <v>19</v>
      </c>
      <c r="D8136" t="s">
        <v>20</v>
      </c>
      <c r="E8136" t="s">
        <v>21</v>
      </c>
      <c r="F8136">
        <v>2023</v>
      </c>
      <c r="G8136">
        <v>2023</v>
      </c>
      <c r="H8136">
        <v>64</v>
      </c>
      <c r="I8136" t="s">
        <v>145</v>
      </c>
      <c r="J8136">
        <v>99</v>
      </c>
      <c r="K8136" t="s">
        <v>23</v>
      </c>
      <c r="L8136">
        <v>3</v>
      </c>
      <c r="M8136" t="s">
        <v>45</v>
      </c>
      <c r="N8136">
        <v>999</v>
      </c>
      <c r="O8136" t="s">
        <v>42</v>
      </c>
      <c r="P8136">
        <v>0</v>
      </c>
      <c r="T8136" s="3" t="str">
        <f t="shared" si="255"/>
        <v>.</v>
      </c>
      <c r="U8136" s="3" t="str">
        <f>IF(AND(R8136&lt;&gt;"_U",N8136&lt;&gt;9999,N8136&lt;&gt;999,L8136&lt;&gt;"Median"),IFERROR(VLOOKUP(A8136,'TA Total'!A:P,16,0),"."),".")</f>
        <v>.</v>
      </c>
    </row>
    <row r="8137" spans="1:21" x14ac:dyDescent="0.3">
      <c r="A8137" s="1" t="str">
        <f t="shared" si="254"/>
        <v>2023|Timaru District|$30,001-$50,000</v>
      </c>
      <c r="B8137" t="s">
        <v>18</v>
      </c>
      <c r="C8137" t="s">
        <v>19</v>
      </c>
      <c r="D8137" t="s">
        <v>20</v>
      </c>
      <c r="E8137" t="s">
        <v>21</v>
      </c>
      <c r="F8137">
        <v>2023</v>
      </c>
      <c r="G8137">
        <v>2023</v>
      </c>
      <c r="H8137">
        <v>64</v>
      </c>
      <c r="I8137" t="s">
        <v>145</v>
      </c>
      <c r="J8137">
        <v>99</v>
      </c>
      <c r="K8137" t="s">
        <v>23</v>
      </c>
      <c r="L8137">
        <v>3</v>
      </c>
      <c r="M8137" t="s">
        <v>45</v>
      </c>
      <c r="N8137">
        <v>7777</v>
      </c>
      <c r="O8137" t="s">
        <v>37</v>
      </c>
      <c r="P8137">
        <v>3330</v>
      </c>
      <c r="T8137" s="3">
        <f t="shared" si="255"/>
        <v>100</v>
      </c>
      <c r="U8137" s="3">
        <f>IF(AND(R8137&lt;&gt;"_U",N8137&lt;&gt;9999,N8137&lt;&gt;999,L8137&lt;&gt;"Median"),IFERROR(VLOOKUP(A8137,'TA Total'!A:P,16,0),"."),".")</f>
        <v>3330</v>
      </c>
    </row>
    <row r="8138" spans="1:21" x14ac:dyDescent="0.3">
      <c r="A8138" s="1" t="str">
        <f t="shared" si="254"/>
        <v>2023|Timaru District|$50,001-$70,000</v>
      </c>
      <c r="B8138" t="s">
        <v>18</v>
      </c>
      <c r="C8138" t="s">
        <v>19</v>
      </c>
      <c r="D8138" t="s">
        <v>20</v>
      </c>
      <c r="E8138" t="s">
        <v>21</v>
      </c>
      <c r="F8138">
        <v>2023</v>
      </c>
      <c r="G8138">
        <v>2023</v>
      </c>
      <c r="H8138">
        <v>64</v>
      </c>
      <c r="I8138" t="s">
        <v>145</v>
      </c>
      <c r="J8138">
        <v>99</v>
      </c>
      <c r="K8138" t="s">
        <v>23</v>
      </c>
      <c r="L8138">
        <v>4</v>
      </c>
      <c r="M8138" t="s">
        <v>36</v>
      </c>
      <c r="N8138">
        <v>1</v>
      </c>
      <c r="O8138" t="s">
        <v>33</v>
      </c>
      <c r="P8138">
        <v>1413</v>
      </c>
      <c r="T8138" s="3">
        <f t="shared" si="255"/>
        <v>61.73</v>
      </c>
      <c r="U8138" s="3">
        <f>IF(AND(R8138&lt;&gt;"_U",N8138&lt;&gt;9999,N8138&lt;&gt;999,L8138&lt;&gt;"Median"),IFERROR(VLOOKUP(A8138,'TA Total'!A:P,16,0),"."),".")</f>
        <v>2289</v>
      </c>
    </row>
    <row r="8139" spans="1:21" x14ac:dyDescent="0.3">
      <c r="A8139" s="1" t="str">
        <f t="shared" si="254"/>
        <v>2023|Timaru District|$50,001-$70,000</v>
      </c>
      <c r="B8139" t="s">
        <v>18</v>
      </c>
      <c r="C8139" t="s">
        <v>19</v>
      </c>
      <c r="D8139" t="s">
        <v>20</v>
      </c>
      <c r="E8139" t="s">
        <v>21</v>
      </c>
      <c r="F8139">
        <v>2023</v>
      </c>
      <c r="G8139">
        <v>2023</v>
      </c>
      <c r="H8139">
        <v>64</v>
      </c>
      <c r="I8139" t="s">
        <v>145</v>
      </c>
      <c r="J8139">
        <v>99</v>
      </c>
      <c r="K8139" t="s">
        <v>23</v>
      </c>
      <c r="L8139">
        <v>4</v>
      </c>
      <c r="M8139" t="s">
        <v>36</v>
      </c>
      <c r="N8139">
        <v>2</v>
      </c>
      <c r="O8139" t="s">
        <v>28</v>
      </c>
      <c r="P8139">
        <v>672</v>
      </c>
      <c r="T8139" s="3">
        <f t="shared" si="255"/>
        <v>29.36</v>
      </c>
      <c r="U8139" s="3">
        <f>IF(AND(R8139&lt;&gt;"_U",N8139&lt;&gt;9999,N8139&lt;&gt;999,L8139&lt;&gt;"Median"),IFERROR(VLOOKUP(A8139,'TA Total'!A:P,16,0),"."),".")</f>
        <v>2289</v>
      </c>
    </row>
    <row r="8140" spans="1:21" x14ac:dyDescent="0.3">
      <c r="A8140" s="1" t="str">
        <f t="shared" si="254"/>
        <v>2023|Timaru District|$50,001-$70,000</v>
      </c>
      <c r="B8140" t="s">
        <v>18</v>
      </c>
      <c r="C8140" t="s">
        <v>19</v>
      </c>
      <c r="D8140" t="s">
        <v>20</v>
      </c>
      <c r="E8140" t="s">
        <v>21</v>
      </c>
      <c r="F8140">
        <v>2023</v>
      </c>
      <c r="G8140">
        <v>2023</v>
      </c>
      <c r="H8140">
        <v>64</v>
      </c>
      <c r="I8140" t="s">
        <v>145</v>
      </c>
      <c r="J8140">
        <v>99</v>
      </c>
      <c r="K8140" t="s">
        <v>23</v>
      </c>
      <c r="L8140">
        <v>4</v>
      </c>
      <c r="M8140" t="s">
        <v>36</v>
      </c>
      <c r="N8140">
        <v>9999</v>
      </c>
      <c r="O8140" t="s">
        <v>40</v>
      </c>
      <c r="P8140">
        <v>2289</v>
      </c>
      <c r="T8140" s="3" t="str">
        <f t="shared" si="255"/>
        <v>.</v>
      </c>
      <c r="U8140" s="3" t="str">
        <f>IF(AND(R8140&lt;&gt;"_U",N8140&lt;&gt;9999,N8140&lt;&gt;999,L8140&lt;&gt;"Median"),IFERROR(VLOOKUP(A8140,'TA Total'!A:P,16,0),"."),".")</f>
        <v>.</v>
      </c>
    </row>
    <row r="8141" spans="1:21" x14ac:dyDescent="0.3">
      <c r="A8141" s="1" t="str">
        <f t="shared" si="254"/>
        <v>2023|Timaru District|$50,001-$70,000</v>
      </c>
      <c r="B8141" t="s">
        <v>18</v>
      </c>
      <c r="C8141" t="s">
        <v>19</v>
      </c>
      <c r="D8141" t="s">
        <v>20</v>
      </c>
      <c r="E8141" t="s">
        <v>21</v>
      </c>
      <c r="F8141">
        <v>2023</v>
      </c>
      <c r="G8141">
        <v>2023</v>
      </c>
      <c r="H8141">
        <v>64</v>
      </c>
      <c r="I8141" t="s">
        <v>145</v>
      </c>
      <c r="J8141">
        <v>99</v>
      </c>
      <c r="K8141" t="s">
        <v>23</v>
      </c>
      <c r="L8141">
        <v>4</v>
      </c>
      <c r="M8141" t="s">
        <v>36</v>
      </c>
      <c r="N8141">
        <v>999</v>
      </c>
      <c r="O8141" t="s">
        <v>42</v>
      </c>
      <c r="P8141">
        <v>0</v>
      </c>
      <c r="T8141" s="3" t="str">
        <f t="shared" si="255"/>
        <v>.</v>
      </c>
      <c r="U8141" s="3" t="str">
        <f>IF(AND(R8141&lt;&gt;"_U",N8141&lt;&gt;9999,N8141&lt;&gt;999,L8141&lt;&gt;"Median"),IFERROR(VLOOKUP(A8141,'TA Total'!A:P,16,0),"."),".")</f>
        <v>.</v>
      </c>
    </row>
    <row r="8142" spans="1:21" x14ac:dyDescent="0.3">
      <c r="A8142" s="1" t="str">
        <f t="shared" si="254"/>
        <v>2023|Timaru District|$50,001-$70,000</v>
      </c>
      <c r="B8142" t="s">
        <v>18</v>
      </c>
      <c r="C8142" t="s">
        <v>19</v>
      </c>
      <c r="D8142" t="s">
        <v>20</v>
      </c>
      <c r="E8142" t="s">
        <v>21</v>
      </c>
      <c r="F8142">
        <v>2023</v>
      </c>
      <c r="G8142">
        <v>2023</v>
      </c>
      <c r="H8142">
        <v>64</v>
      </c>
      <c r="I8142" t="s">
        <v>145</v>
      </c>
      <c r="J8142">
        <v>99</v>
      </c>
      <c r="K8142" t="s">
        <v>23</v>
      </c>
      <c r="L8142">
        <v>4</v>
      </c>
      <c r="M8142" t="s">
        <v>36</v>
      </c>
      <c r="N8142">
        <v>7777</v>
      </c>
      <c r="O8142" t="s">
        <v>37</v>
      </c>
      <c r="P8142">
        <v>2289</v>
      </c>
      <c r="T8142" s="3">
        <f t="shared" si="255"/>
        <v>100</v>
      </c>
      <c r="U8142" s="3">
        <f>IF(AND(R8142&lt;&gt;"_U",N8142&lt;&gt;9999,N8142&lt;&gt;999,L8142&lt;&gt;"Median"),IFERROR(VLOOKUP(A8142,'TA Total'!A:P,16,0),"."),".")</f>
        <v>2289</v>
      </c>
    </row>
    <row r="8143" spans="1:21" x14ac:dyDescent="0.3">
      <c r="A8143" s="1" t="str">
        <f t="shared" si="254"/>
        <v>2023|Timaru District|$50,001-$70,000</v>
      </c>
      <c r="B8143" t="s">
        <v>18</v>
      </c>
      <c r="C8143" t="s">
        <v>19</v>
      </c>
      <c r="D8143" t="s">
        <v>20</v>
      </c>
      <c r="E8143" t="s">
        <v>21</v>
      </c>
      <c r="F8143">
        <v>2023</v>
      </c>
      <c r="G8143">
        <v>2023</v>
      </c>
      <c r="H8143">
        <v>64</v>
      </c>
      <c r="I8143" t="s">
        <v>145</v>
      </c>
      <c r="J8143">
        <v>99</v>
      </c>
      <c r="K8143" t="s">
        <v>23</v>
      </c>
      <c r="L8143">
        <v>4</v>
      </c>
      <c r="M8143" t="s">
        <v>36</v>
      </c>
      <c r="N8143">
        <v>3</v>
      </c>
      <c r="O8143" t="s">
        <v>25</v>
      </c>
      <c r="P8143">
        <v>201</v>
      </c>
      <c r="T8143" s="3">
        <f t="shared" si="255"/>
        <v>8.7799999999999994</v>
      </c>
      <c r="U8143" s="3">
        <f>IF(AND(R8143&lt;&gt;"_U",N8143&lt;&gt;9999,N8143&lt;&gt;999,L8143&lt;&gt;"Median"),IFERROR(VLOOKUP(A8143,'TA Total'!A:P,16,0),"."),".")</f>
        <v>2289</v>
      </c>
    </row>
    <row r="8144" spans="1:21" x14ac:dyDescent="0.3">
      <c r="A8144" s="1" t="str">
        <f t="shared" si="254"/>
        <v>2023|Timaru District|$70,001-$100,000</v>
      </c>
      <c r="B8144" t="s">
        <v>18</v>
      </c>
      <c r="C8144" t="s">
        <v>19</v>
      </c>
      <c r="D8144" t="s">
        <v>20</v>
      </c>
      <c r="E8144" t="s">
        <v>21</v>
      </c>
      <c r="F8144">
        <v>2023</v>
      </c>
      <c r="G8144">
        <v>2023</v>
      </c>
      <c r="H8144">
        <v>64</v>
      </c>
      <c r="I8144" t="s">
        <v>145</v>
      </c>
      <c r="J8144">
        <v>99</v>
      </c>
      <c r="K8144" t="s">
        <v>23</v>
      </c>
      <c r="L8144">
        <v>5</v>
      </c>
      <c r="M8144" t="s">
        <v>58</v>
      </c>
      <c r="N8144">
        <v>1</v>
      </c>
      <c r="O8144" t="s">
        <v>33</v>
      </c>
      <c r="P8144">
        <v>2004</v>
      </c>
      <c r="T8144" s="3">
        <f t="shared" si="255"/>
        <v>67.27</v>
      </c>
      <c r="U8144" s="3">
        <f>IF(AND(R8144&lt;&gt;"_U",N8144&lt;&gt;9999,N8144&lt;&gt;999,L8144&lt;&gt;"Median"),IFERROR(VLOOKUP(A8144,'TA Total'!A:P,16,0),"."),".")</f>
        <v>2979</v>
      </c>
    </row>
    <row r="8145" spans="1:21" x14ac:dyDescent="0.3">
      <c r="A8145" s="1" t="str">
        <f t="shared" si="254"/>
        <v>2023|Timaru District|$70,001-$100,000</v>
      </c>
      <c r="B8145" t="s">
        <v>18</v>
      </c>
      <c r="C8145" t="s">
        <v>19</v>
      </c>
      <c r="D8145" t="s">
        <v>20</v>
      </c>
      <c r="E8145" t="s">
        <v>21</v>
      </c>
      <c r="F8145">
        <v>2023</v>
      </c>
      <c r="G8145">
        <v>2023</v>
      </c>
      <c r="H8145">
        <v>64</v>
      </c>
      <c r="I8145" t="s">
        <v>145</v>
      </c>
      <c r="J8145">
        <v>99</v>
      </c>
      <c r="K8145" t="s">
        <v>23</v>
      </c>
      <c r="L8145">
        <v>5</v>
      </c>
      <c r="M8145" t="s">
        <v>58</v>
      </c>
      <c r="N8145">
        <v>999</v>
      </c>
      <c r="O8145" t="s">
        <v>42</v>
      </c>
      <c r="P8145">
        <v>0</v>
      </c>
      <c r="T8145" s="3" t="str">
        <f t="shared" si="255"/>
        <v>.</v>
      </c>
      <c r="U8145" s="3" t="str">
        <f>IF(AND(R8145&lt;&gt;"_U",N8145&lt;&gt;9999,N8145&lt;&gt;999,L8145&lt;&gt;"Median"),IFERROR(VLOOKUP(A8145,'TA Total'!A:P,16,0),"."),".")</f>
        <v>.</v>
      </c>
    </row>
    <row r="8146" spans="1:21" x14ac:dyDescent="0.3">
      <c r="A8146" s="1" t="str">
        <f t="shared" si="254"/>
        <v>2023|Timaru District|$70,001-$100,000</v>
      </c>
      <c r="B8146" t="s">
        <v>18</v>
      </c>
      <c r="C8146" t="s">
        <v>19</v>
      </c>
      <c r="D8146" t="s">
        <v>20</v>
      </c>
      <c r="E8146" t="s">
        <v>21</v>
      </c>
      <c r="F8146">
        <v>2023</v>
      </c>
      <c r="G8146">
        <v>2023</v>
      </c>
      <c r="H8146">
        <v>64</v>
      </c>
      <c r="I8146" t="s">
        <v>145</v>
      </c>
      <c r="J8146">
        <v>99</v>
      </c>
      <c r="K8146" t="s">
        <v>23</v>
      </c>
      <c r="L8146">
        <v>5</v>
      </c>
      <c r="M8146" t="s">
        <v>58</v>
      </c>
      <c r="N8146">
        <v>7777</v>
      </c>
      <c r="O8146" t="s">
        <v>37</v>
      </c>
      <c r="P8146">
        <v>2979</v>
      </c>
      <c r="T8146" s="3">
        <f t="shared" si="255"/>
        <v>100</v>
      </c>
      <c r="U8146" s="3">
        <f>IF(AND(R8146&lt;&gt;"_U",N8146&lt;&gt;9999,N8146&lt;&gt;999,L8146&lt;&gt;"Median"),IFERROR(VLOOKUP(A8146,'TA Total'!A:P,16,0),"."),".")</f>
        <v>2979</v>
      </c>
    </row>
    <row r="8147" spans="1:21" x14ac:dyDescent="0.3">
      <c r="A8147" s="1" t="str">
        <f t="shared" si="254"/>
        <v>2023|Timaru District|$70,001-$100,000</v>
      </c>
      <c r="B8147" t="s">
        <v>18</v>
      </c>
      <c r="C8147" t="s">
        <v>19</v>
      </c>
      <c r="D8147" t="s">
        <v>20</v>
      </c>
      <c r="E8147" t="s">
        <v>21</v>
      </c>
      <c r="F8147">
        <v>2023</v>
      </c>
      <c r="G8147">
        <v>2023</v>
      </c>
      <c r="H8147">
        <v>64</v>
      </c>
      <c r="I8147" t="s">
        <v>145</v>
      </c>
      <c r="J8147">
        <v>99</v>
      </c>
      <c r="K8147" t="s">
        <v>23</v>
      </c>
      <c r="L8147">
        <v>5</v>
      </c>
      <c r="M8147" t="s">
        <v>58</v>
      </c>
      <c r="N8147">
        <v>9999</v>
      </c>
      <c r="O8147" t="s">
        <v>40</v>
      </c>
      <c r="P8147">
        <v>2979</v>
      </c>
      <c r="T8147" s="3" t="str">
        <f t="shared" si="255"/>
        <v>.</v>
      </c>
      <c r="U8147" s="3" t="str">
        <f>IF(AND(R8147&lt;&gt;"_U",N8147&lt;&gt;9999,N8147&lt;&gt;999,L8147&lt;&gt;"Median"),IFERROR(VLOOKUP(A8147,'TA Total'!A:P,16,0),"."),".")</f>
        <v>.</v>
      </c>
    </row>
    <row r="8148" spans="1:21" x14ac:dyDescent="0.3">
      <c r="A8148" s="1" t="str">
        <f t="shared" si="254"/>
        <v>2023|Timaru District|$70,001-$100,000</v>
      </c>
      <c r="B8148" t="s">
        <v>18</v>
      </c>
      <c r="C8148" t="s">
        <v>19</v>
      </c>
      <c r="D8148" t="s">
        <v>20</v>
      </c>
      <c r="E8148" t="s">
        <v>21</v>
      </c>
      <c r="F8148">
        <v>2023</v>
      </c>
      <c r="G8148">
        <v>2023</v>
      </c>
      <c r="H8148">
        <v>64</v>
      </c>
      <c r="I8148" t="s">
        <v>145</v>
      </c>
      <c r="J8148">
        <v>99</v>
      </c>
      <c r="K8148" t="s">
        <v>23</v>
      </c>
      <c r="L8148">
        <v>5</v>
      </c>
      <c r="M8148" t="s">
        <v>58</v>
      </c>
      <c r="N8148">
        <v>3</v>
      </c>
      <c r="O8148" t="s">
        <v>25</v>
      </c>
      <c r="P8148">
        <v>234</v>
      </c>
      <c r="T8148" s="3">
        <f t="shared" si="255"/>
        <v>7.85</v>
      </c>
      <c r="U8148" s="3">
        <f>IF(AND(R8148&lt;&gt;"_U",N8148&lt;&gt;9999,N8148&lt;&gt;999,L8148&lt;&gt;"Median"),IFERROR(VLOOKUP(A8148,'TA Total'!A:P,16,0),"."),".")</f>
        <v>2979</v>
      </c>
    </row>
    <row r="8149" spans="1:21" x14ac:dyDescent="0.3">
      <c r="A8149" s="1" t="str">
        <f t="shared" si="254"/>
        <v>2023|Timaru District|$70,001-$100,000</v>
      </c>
      <c r="B8149" t="s">
        <v>18</v>
      </c>
      <c r="C8149" t="s">
        <v>19</v>
      </c>
      <c r="D8149" t="s">
        <v>20</v>
      </c>
      <c r="E8149" t="s">
        <v>21</v>
      </c>
      <c r="F8149">
        <v>2023</v>
      </c>
      <c r="G8149">
        <v>2023</v>
      </c>
      <c r="H8149">
        <v>64</v>
      </c>
      <c r="I8149" t="s">
        <v>145</v>
      </c>
      <c r="J8149">
        <v>99</v>
      </c>
      <c r="K8149" t="s">
        <v>23</v>
      </c>
      <c r="L8149">
        <v>5</v>
      </c>
      <c r="M8149" t="s">
        <v>58</v>
      </c>
      <c r="N8149">
        <v>2</v>
      </c>
      <c r="O8149" t="s">
        <v>28</v>
      </c>
      <c r="P8149">
        <v>741</v>
      </c>
      <c r="T8149" s="3">
        <f t="shared" si="255"/>
        <v>24.87</v>
      </c>
      <c r="U8149" s="3">
        <f>IF(AND(R8149&lt;&gt;"_U",N8149&lt;&gt;9999,N8149&lt;&gt;999,L8149&lt;&gt;"Median"),IFERROR(VLOOKUP(A8149,'TA Total'!A:P,16,0),"."),".")</f>
        <v>2979</v>
      </c>
    </row>
    <row r="8150" spans="1:21" x14ac:dyDescent="0.3">
      <c r="A8150" s="1" t="str">
        <f t="shared" si="254"/>
        <v>2023|Timaru District|$100,001-$150,000</v>
      </c>
      <c r="B8150" t="s">
        <v>18</v>
      </c>
      <c r="C8150" t="s">
        <v>19</v>
      </c>
      <c r="D8150" t="s">
        <v>20</v>
      </c>
      <c r="E8150" t="s">
        <v>21</v>
      </c>
      <c r="F8150">
        <v>2023</v>
      </c>
      <c r="G8150">
        <v>2023</v>
      </c>
      <c r="H8150">
        <v>64</v>
      </c>
      <c r="I8150" t="s">
        <v>145</v>
      </c>
      <c r="J8150">
        <v>99</v>
      </c>
      <c r="K8150" t="s">
        <v>23</v>
      </c>
      <c r="L8150">
        <v>6</v>
      </c>
      <c r="M8150" t="s">
        <v>59</v>
      </c>
      <c r="N8150">
        <v>999</v>
      </c>
      <c r="O8150" t="s">
        <v>42</v>
      </c>
      <c r="P8150">
        <v>0</v>
      </c>
      <c r="T8150" s="3" t="str">
        <f t="shared" si="255"/>
        <v>.</v>
      </c>
      <c r="U8150" s="3" t="str">
        <f>IF(AND(R8150&lt;&gt;"_U",N8150&lt;&gt;9999,N8150&lt;&gt;999,L8150&lt;&gt;"Median"),IFERROR(VLOOKUP(A8150,'TA Total'!A:P,16,0),"."),".")</f>
        <v>.</v>
      </c>
    </row>
    <row r="8151" spans="1:21" x14ac:dyDescent="0.3">
      <c r="A8151" s="1" t="str">
        <f t="shared" si="254"/>
        <v>2023|Timaru District|$100,001-$150,000</v>
      </c>
      <c r="B8151" t="s">
        <v>18</v>
      </c>
      <c r="C8151" t="s">
        <v>19</v>
      </c>
      <c r="D8151" t="s">
        <v>20</v>
      </c>
      <c r="E8151" t="s">
        <v>21</v>
      </c>
      <c r="F8151">
        <v>2023</v>
      </c>
      <c r="G8151">
        <v>2023</v>
      </c>
      <c r="H8151">
        <v>64</v>
      </c>
      <c r="I8151" t="s">
        <v>145</v>
      </c>
      <c r="J8151">
        <v>99</v>
      </c>
      <c r="K8151" t="s">
        <v>23</v>
      </c>
      <c r="L8151">
        <v>6</v>
      </c>
      <c r="M8151" t="s">
        <v>59</v>
      </c>
      <c r="N8151">
        <v>7777</v>
      </c>
      <c r="O8151" t="s">
        <v>37</v>
      </c>
      <c r="P8151">
        <v>4023</v>
      </c>
      <c r="T8151" s="3">
        <f t="shared" si="255"/>
        <v>100</v>
      </c>
      <c r="U8151" s="3">
        <f>IF(AND(R8151&lt;&gt;"_U",N8151&lt;&gt;9999,N8151&lt;&gt;999,L8151&lt;&gt;"Median"),IFERROR(VLOOKUP(A8151,'TA Total'!A:P,16,0),"."),".")</f>
        <v>4023</v>
      </c>
    </row>
    <row r="8152" spans="1:21" x14ac:dyDescent="0.3">
      <c r="A8152" s="1" t="str">
        <f t="shared" si="254"/>
        <v>2023|Timaru District|$100,001-$150,000</v>
      </c>
      <c r="B8152" t="s">
        <v>18</v>
      </c>
      <c r="C8152" t="s">
        <v>19</v>
      </c>
      <c r="D8152" t="s">
        <v>20</v>
      </c>
      <c r="E8152" t="s">
        <v>21</v>
      </c>
      <c r="F8152">
        <v>2023</v>
      </c>
      <c r="G8152">
        <v>2023</v>
      </c>
      <c r="H8152">
        <v>64</v>
      </c>
      <c r="I8152" t="s">
        <v>145</v>
      </c>
      <c r="J8152">
        <v>99</v>
      </c>
      <c r="K8152" t="s">
        <v>23</v>
      </c>
      <c r="L8152">
        <v>6</v>
      </c>
      <c r="M8152" t="s">
        <v>59</v>
      </c>
      <c r="N8152">
        <v>3</v>
      </c>
      <c r="O8152" t="s">
        <v>25</v>
      </c>
      <c r="P8152">
        <v>300</v>
      </c>
      <c r="T8152" s="3">
        <f t="shared" si="255"/>
        <v>7.46</v>
      </c>
      <c r="U8152" s="3">
        <f>IF(AND(R8152&lt;&gt;"_U",N8152&lt;&gt;9999,N8152&lt;&gt;999,L8152&lt;&gt;"Median"),IFERROR(VLOOKUP(A8152,'TA Total'!A:P,16,0),"."),".")</f>
        <v>4023</v>
      </c>
    </row>
    <row r="8153" spans="1:21" x14ac:dyDescent="0.3">
      <c r="A8153" s="1" t="str">
        <f t="shared" si="254"/>
        <v>2023|Timaru District|$100,001-$150,000</v>
      </c>
      <c r="B8153" t="s">
        <v>18</v>
      </c>
      <c r="C8153" t="s">
        <v>19</v>
      </c>
      <c r="D8153" t="s">
        <v>20</v>
      </c>
      <c r="E8153" t="s">
        <v>21</v>
      </c>
      <c r="F8153">
        <v>2023</v>
      </c>
      <c r="G8153">
        <v>2023</v>
      </c>
      <c r="H8153">
        <v>64</v>
      </c>
      <c r="I8153" t="s">
        <v>145</v>
      </c>
      <c r="J8153">
        <v>99</v>
      </c>
      <c r="K8153" t="s">
        <v>23</v>
      </c>
      <c r="L8153">
        <v>6</v>
      </c>
      <c r="M8153" t="s">
        <v>59</v>
      </c>
      <c r="N8153">
        <v>2</v>
      </c>
      <c r="O8153" t="s">
        <v>28</v>
      </c>
      <c r="P8153">
        <v>867</v>
      </c>
      <c r="T8153" s="3">
        <f t="shared" si="255"/>
        <v>21.55</v>
      </c>
      <c r="U8153" s="3">
        <f>IF(AND(R8153&lt;&gt;"_U",N8153&lt;&gt;9999,N8153&lt;&gt;999,L8153&lt;&gt;"Median"),IFERROR(VLOOKUP(A8153,'TA Total'!A:P,16,0),"."),".")</f>
        <v>4023</v>
      </c>
    </row>
    <row r="8154" spans="1:21" x14ac:dyDescent="0.3">
      <c r="A8154" s="1" t="str">
        <f t="shared" si="254"/>
        <v>2023|Timaru District|$100,001-$150,000</v>
      </c>
      <c r="B8154" t="s">
        <v>18</v>
      </c>
      <c r="C8154" t="s">
        <v>19</v>
      </c>
      <c r="D8154" t="s">
        <v>20</v>
      </c>
      <c r="E8154" t="s">
        <v>21</v>
      </c>
      <c r="F8154">
        <v>2023</v>
      </c>
      <c r="G8154">
        <v>2023</v>
      </c>
      <c r="H8154">
        <v>64</v>
      </c>
      <c r="I8154" t="s">
        <v>145</v>
      </c>
      <c r="J8154">
        <v>99</v>
      </c>
      <c r="K8154" t="s">
        <v>23</v>
      </c>
      <c r="L8154">
        <v>6</v>
      </c>
      <c r="M8154" t="s">
        <v>59</v>
      </c>
      <c r="N8154">
        <v>9999</v>
      </c>
      <c r="O8154" t="s">
        <v>40</v>
      </c>
      <c r="P8154">
        <v>4023</v>
      </c>
      <c r="T8154" s="3" t="str">
        <f t="shared" si="255"/>
        <v>.</v>
      </c>
      <c r="U8154" s="3" t="str">
        <f>IF(AND(R8154&lt;&gt;"_U",N8154&lt;&gt;9999,N8154&lt;&gt;999,L8154&lt;&gt;"Median"),IFERROR(VLOOKUP(A8154,'TA Total'!A:P,16,0),"."),".")</f>
        <v>.</v>
      </c>
    </row>
    <row r="8155" spans="1:21" x14ac:dyDescent="0.3">
      <c r="A8155" s="1" t="str">
        <f t="shared" si="254"/>
        <v>2023|Timaru District|$100,001-$150,000</v>
      </c>
      <c r="B8155" t="s">
        <v>18</v>
      </c>
      <c r="C8155" t="s">
        <v>19</v>
      </c>
      <c r="D8155" t="s">
        <v>20</v>
      </c>
      <c r="E8155" t="s">
        <v>21</v>
      </c>
      <c r="F8155">
        <v>2023</v>
      </c>
      <c r="G8155">
        <v>2023</v>
      </c>
      <c r="H8155">
        <v>64</v>
      </c>
      <c r="I8155" t="s">
        <v>145</v>
      </c>
      <c r="J8155">
        <v>99</v>
      </c>
      <c r="K8155" t="s">
        <v>23</v>
      </c>
      <c r="L8155">
        <v>6</v>
      </c>
      <c r="M8155" t="s">
        <v>59</v>
      </c>
      <c r="N8155">
        <v>1</v>
      </c>
      <c r="O8155" t="s">
        <v>33</v>
      </c>
      <c r="P8155">
        <v>2856</v>
      </c>
      <c r="T8155" s="3">
        <f t="shared" si="255"/>
        <v>70.989999999999995</v>
      </c>
      <c r="U8155" s="3">
        <f>IF(AND(R8155&lt;&gt;"_U",N8155&lt;&gt;9999,N8155&lt;&gt;999,L8155&lt;&gt;"Median"),IFERROR(VLOOKUP(A8155,'TA Total'!A:P,16,0),"."),".")</f>
        <v>4023</v>
      </c>
    </row>
    <row r="8156" spans="1:21" x14ac:dyDescent="0.3">
      <c r="A8156" s="1" t="str">
        <f t="shared" si="254"/>
        <v>2023|Timaru District|$150,001-$200,000</v>
      </c>
      <c r="B8156" t="s">
        <v>18</v>
      </c>
      <c r="C8156" t="s">
        <v>19</v>
      </c>
      <c r="D8156" t="s">
        <v>20</v>
      </c>
      <c r="E8156" t="s">
        <v>21</v>
      </c>
      <c r="F8156">
        <v>2023</v>
      </c>
      <c r="G8156">
        <v>2023</v>
      </c>
      <c r="H8156">
        <v>64</v>
      </c>
      <c r="I8156" t="s">
        <v>145</v>
      </c>
      <c r="J8156">
        <v>99</v>
      </c>
      <c r="K8156" t="s">
        <v>23</v>
      </c>
      <c r="L8156">
        <v>7</v>
      </c>
      <c r="M8156" t="s">
        <v>43</v>
      </c>
      <c r="N8156">
        <v>3</v>
      </c>
      <c r="O8156" t="s">
        <v>25</v>
      </c>
      <c r="P8156">
        <v>174</v>
      </c>
      <c r="T8156" s="3">
        <f t="shared" si="255"/>
        <v>9.02</v>
      </c>
      <c r="U8156" s="3">
        <f>IF(AND(R8156&lt;&gt;"_U",N8156&lt;&gt;9999,N8156&lt;&gt;999,L8156&lt;&gt;"Median"),IFERROR(VLOOKUP(A8156,'TA Total'!A:P,16,0),"."),".")</f>
        <v>1929</v>
      </c>
    </row>
    <row r="8157" spans="1:21" x14ac:dyDescent="0.3">
      <c r="A8157" s="1" t="str">
        <f t="shared" si="254"/>
        <v>2023|Timaru District|$150,001-$200,000</v>
      </c>
      <c r="B8157" t="s">
        <v>18</v>
      </c>
      <c r="C8157" t="s">
        <v>19</v>
      </c>
      <c r="D8157" t="s">
        <v>20</v>
      </c>
      <c r="E8157" t="s">
        <v>21</v>
      </c>
      <c r="F8157">
        <v>2023</v>
      </c>
      <c r="G8157">
        <v>2023</v>
      </c>
      <c r="H8157">
        <v>64</v>
      </c>
      <c r="I8157" t="s">
        <v>145</v>
      </c>
      <c r="J8157">
        <v>99</v>
      </c>
      <c r="K8157" t="s">
        <v>23</v>
      </c>
      <c r="L8157">
        <v>7</v>
      </c>
      <c r="M8157" t="s">
        <v>43</v>
      </c>
      <c r="N8157">
        <v>7777</v>
      </c>
      <c r="O8157" t="s">
        <v>37</v>
      </c>
      <c r="P8157">
        <v>1929</v>
      </c>
      <c r="T8157" s="3">
        <f t="shared" si="255"/>
        <v>100</v>
      </c>
      <c r="U8157" s="3">
        <f>IF(AND(R8157&lt;&gt;"_U",N8157&lt;&gt;9999,N8157&lt;&gt;999,L8157&lt;&gt;"Median"),IFERROR(VLOOKUP(A8157,'TA Total'!A:P,16,0),"."),".")</f>
        <v>1929</v>
      </c>
    </row>
    <row r="8158" spans="1:21" x14ac:dyDescent="0.3">
      <c r="A8158" s="1" t="str">
        <f t="shared" si="254"/>
        <v>2023|Timaru District|$150,001-$200,000</v>
      </c>
      <c r="B8158" t="s">
        <v>18</v>
      </c>
      <c r="C8158" t="s">
        <v>19</v>
      </c>
      <c r="D8158" t="s">
        <v>20</v>
      </c>
      <c r="E8158" t="s">
        <v>21</v>
      </c>
      <c r="F8158">
        <v>2023</v>
      </c>
      <c r="G8158">
        <v>2023</v>
      </c>
      <c r="H8158">
        <v>64</v>
      </c>
      <c r="I8158" t="s">
        <v>145</v>
      </c>
      <c r="J8158">
        <v>99</v>
      </c>
      <c r="K8158" t="s">
        <v>23</v>
      </c>
      <c r="L8158">
        <v>7</v>
      </c>
      <c r="M8158" t="s">
        <v>43</v>
      </c>
      <c r="N8158">
        <v>2</v>
      </c>
      <c r="O8158" t="s">
        <v>28</v>
      </c>
      <c r="P8158">
        <v>264</v>
      </c>
      <c r="T8158" s="3">
        <f t="shared" si="255"/>
        <v>13.69</v>
      </c>
      <c r="U8158" s="3">
        <f>IF(AND(R8158&lt;&gt;"_U",N8158&lt;&gt;9999,N8158&lt;&gt;999,L8158&lt;&gt;"Median"),IFERROR(VLOOKUP(A8158,'TA Total'!A:P,16,0),"."),".")</f>
        <v>1929</v>
      </c>
    </row>
    <row r="8159" spans="1:21" x14ac:dyDescent="0.3">
      <c r="A8159" s="1" t="str">
        <f t="shared" si="254"/>
        <v>2023|Timaru District|$150,001-$200,000</v>
      </c>
      <c r="B8159" t="s">
        <v>18</v>
      </c>
      <c r="C8159" t="s">
        <v>19</v>
      </c>
      <c r="D8159" t="s">
        <v>20</v>
      </c>
      <c r="E8159" t="s">
        <v>21</v>
      </c>
      <c r="F8159">
        <v>2023</v>
      </c>
      <c r="G8159">
        <v>2023</v>
      </c>
      <c r="H8159">
        <v>64</v>
      </c>
      <c r="I8159" t="s">
        <v>145</v>
      </c>
      <c r="J8159">
        <v>99</v>
      </c>
      <c r="K8159" t="s">
        <v>23</v>
      </c>
      <c r="L8159">
        <v>7</v>
      </c>
      <c r="M8159" t="s">
        <v>43</v>
      </c>
      <c r="N8159">
        <v>9999</v>
      </c>
      <c r="O8159" t="s">
        <v>40</v>
      </c>
      <c r="P8159">
        <v>1929</v>
      </c>
      <c r="T8159" s="3" t="str">
        <f t="shared" si="255"/>
        <v>.</v>
      </c>
      <c r="U8159" s="3" t="str">
        <f>IF(AND(R8159&lt;&gt;"_U",N8159&lt;&gt;9999,N8159&lt;&gt;999,L8159&lt;&gt;"Median"),IFERROR(VLOOKUP(A8159,'TA Total'!A:P,16,0),"."),".")</f>
        <v>.</v>
      </c>
    </row>
    <row r="8160" spans="1:21" x14ac:dyDescent="0.3">
      <c r="A8160" s="1" t="str">
        <f t="shared" si="254"/>
        <v>2023|Timaru District|$150,001-$200,000</v>
      </c>
      <c r="B8160" t="s">
        <v>18</v>
      </c>
      <c r="C8160" t="s">
        <v>19</v>
      </c>
      <c r="D8160" t="s">
        <v>20</v>
      </c>
      <c r="E8160" t="s">
        <v>21</v>
      </c>
      <c r="F8160">
        <v>2023</v>
      </c>
      <c r="G8160">
        <v>2023</v>
      </c>
      <c r="H8160">
        <v>64</v>
      </c>
      <c r="I8160" t="s">
        <v>145</v>
      </c>
      <c r="J8160">
        <v>99</v>
      </c>
      <c r="K8160" t="s">
        <v>23</v>
      </c>
      <c r="L8160">
        <v>7</v>
      </c>
      <c r="M8160" t="s">
        <v>43</v>
      </c>
      <c r="N8160">
        <v>1</v>
      </c>
      <c r="O8160" t="s">
        <v>33</v>
      </c>
      <c r="P8160">
        <v>1491</v>
      </c>
      <c r="T8160" s="3">
        <f t="shared" si="255"/>
        <v>77.290000000000006</v>
      </c>
      <c r="U8160" s="3">
        <f>IF(AND(R8160&lt;&gt;"_U",N8160&lt;&gt;9999,N8160&lt;&gt;999,L8160&lt;&gt;"Median"),IFERROR(VLOOKUP(A8160,'TA Total'!A:P,16,0),"."),".")</f>
        <v>1929</v>
      </c>
    </row>
    <row r="8161" spans="1:21" x14ac:dyDescent="0.3">
      <c r="A8161" s="1" t="str">
        <f t="shared" si="254"/>
        <v>2023|Timaru District|$150,001-$200,000</v>
      </c>
      <c r="B8161" t="s">
        <v>18</v>
      </c>
      <c r="C8161" t="s">
        <v>19</v>
      </c>
      <c r="D8161" t="s">
        <v>20</v>
      </c>
      <c r="E8161" t="s">
        <v>21</v>
      </c>
      <c r="F8161">
        <v>2023</v>
      </c>
      <c r="G8161">
        <v>2023</v>
      </c>
      <c r="H8161">
        <v>64</v>
      </c>
      <c r="I8161" t="s">
        <v>145</v>
      </c>
      <c r="J8161">
        <v>99</v>
      </c>
      <c r="K8161" t="s">
        <v>23</v>
      </c>
      <c r="L8161">
        <v>7</v>
      </c>
      <c r="M8161" t="s">
        <v>43</v>
      </c>
      <c r="N8161">
        <v>999</v>
      </c>
      <c r="O8161" t="s">
        <v>42</v>
      </c>
      <c r="P8161">
        <v>0</v>
      </c>
      <c r="T8161" s="3" t="str">
        <f t="shared" si="255"/>
        <v>.</v>
      </c>
      <c r="U8161" s="3" t="str">
        <f>IF(AND(R8161&lt;&gt;"_U",N8161&lt;&gt;9999,N8161&lt;&gt;999,L8161&lt;&gt;"Median"),IFERROR(VLOOKUP(A8161,'TA Total'!A:P,16,0),"."),".")</f>
        <v>.</v>
      </c>
    </row>
    <row r="8162" spans="1:21" x14ac:dyDescent="0.3">
      <c r="A8162" s="1" t="str">
        <f t="shared" si="254"/>
        <v>2023|Timaru District|$200,001 or more</v>
      </c>
      <c r="B8162" t="s">
        <v>18</v>
      </c>
      <c r="C8162" t="s">
        <v>19</v>
      </c>
      <c r="D8162" t="s">
        <v>20</v>
      </c>
      <c r="E8162" t="s">
        <v>21</v>
      </c>
      <c r="F8162">
        <v>2023</v>
      </c>
      <c r="G8162">
        <v>2023</v>
      </c>
      <c r="H8162">
        <v>64</v>
      </c>
      <c r="I8162" t="s">
        <v>145</v>
      </c>
      <c r="J8162">
        <v>99</v>
      </c>
      <c r="K8162" t="s">
        <v>23</v>
      </c>
      <c r="L8162">
        <v>8</v>
      </c>
      <c r="M8162" t="s">
        <v>27</v>
      </c>
      <c r="N8162">
        <v>2</v>
      </c>
      <c r="O8162" t="s">
        <v>28</v>
      </c>
      <c r="P8162">
        <v>189</v>
      </c>
      <c r="T8162" s="3">
        <f t="shared" si="255"/>
        <v>14.13</v>
      </c>
      <c r="U8162" s="3">
        <f>IF(AND(R8162&lt;&gt;"_U",N8162&lt;&gt;9999,N8162&lt;&gt;999,L8162&lt;&gt;"Median"),IFERROR(VLOOKUP(A8162,'TA Total'!A:P,16,0),"."),".")</f>
        <v>1338</v>
      </c>
    </row>
    <row r="8163" spans="1:21" x14ac:dyDescent="0.3">
      <c r="A8163" s="1" t="str">
        <f t="shared" si="254"/>
        <v>2023|Timaru District|$200,001 or more</v>
      </c>
      <c r="B8163" t="s">
        <v>18</v>
      </c>
      <c r="C8163" t="s">
        <v>19</v>
      </c>
      <c r="D8163" t="s">
        <v>20</v>
      </c>
      <c r="E8163" t="s">
        <v>21</v>
      </c>
      <c r="F8163">
        <v>2023</v>
      </c>
      <c r="G8163">
        <v>2023</v>
      </c>
      <c r="H8163">
        <v>64</v>
      </c>
      <c r="I8163" t="s">
        <v>145</v>
      </c>
      <c r="J8163">
        <v>99</v>
      </c>
      <c r="K8163" t="s">
        <v>23</v>
      </c>
      <c r="L8163">
        <v>8</v>
      </c>
      <c r="M8163" t="s">
        <v>27</v>
      </c>
      <c r="N8163">
        <v>1</v>
      </c>
      <c r="O8163" t="s">
        <v>33</v>
      </c>
      <c r="P8163">
        <v>900</v>
      </c>
      <c r="T8163" s="3">
        <f t="shared" si="255"/>
        <v>67.260000000000005</v>
      </c>
      <c r="U8163" s="3">
        <f>IF(AND(R8163&lt;&gt;"_U",N8163&lt;&gt;9999,N8163&lt;&gt;999,L8163&lt;&gt;"Median"),IFERROR(VLOOKUP(A8163,'TA Total'!A:P,16,0),"."),".")</f>
        <v>1338</v>
      </c>
    </row>
    <row r="8164" spans="1:21" x14ac:dyDescent="0.3">
      <c r="A8164" s="1" t="str">
        <f t="shared" si="254"/>
        <v>2023|Timaru District|$200,001 or more</v>
      </c>
      <c r="B8164" t="s">
        <v>18</v>
      </c>
      <c r="C8164" t="s">
        <v>19</v>
      </c>
      <c r="D8164" t="s">
        <v>20</v>
      </c>
      <c r="E8164" t="s">
        <v>21</v>
      </c>
      <c r="F8164">
        <v>2023</v>
      </c>
      <c r="G8164">
        <v>2023</v>
      </c>
      <c r="H8164">
        <v>64</v>
      </c>
      <c r="I8164" t="s">
        <v>145</v>
      </c>
      <c r="J8164">
        <v>99</v>
      </c>
      <c r="K8164" t="s">
        <v>23</v>
      </c>
      <c r="L8164">
        <v>8</v>
      </c>
      <c r="M8164" t="s">
        <v>27</v>
      </c>
      <c r="N8164">
        <v>3</v>
      </c>
      <c r="O8164" t="s">
        <v>25</v>
      </c>
      <c r="P8164">
        <v>249</v>
      </c>
      <c r="T8164" s="3">
        <f t="shared" si="255"/>
        <v>18.61</v>
      </c>
      <c r="U8164" s="3">
        <f>IF(AND(R8164&lt;&gt;"_U",N8164&lt;&gt;9999,N8164&lt;&gt;999,L8164&lt;&gt;"Median"),IFERROR(VLOOKUP(A8164,'TA Total'!A:P,16,0),"."),".")</f>
        <v>1338</v>
      </c>
    </row>
    <row r="8165" spans="1:21" x14ac:dyDescent="0.3">
      <c r="A8165" s="1" t="str">
        <f t="shared" si="254"/>
        <v>2023|Timaru District|$200,001 or more</v>
      </c>
      <c r="B8165" t="s">
        <v>18</v>
      </c>
      <c r="C8165" t="s">
        <v>19</v>
      </c>
      <c r="D8165" t="s">
        <v>20</v>
      </c>
      <c r="E8165" t="s">
        <v>21</v>
      </c>
      <c r="F8165">
        <v>2023</v>
      </c>
      <c r="G8165">
        <v>2023</v>
      </c>
      <c r="H8165">
        <v>64</v>
      </c>
      <c r="I8165" t="s">
        <v>145</v>
      </c>
      <c r="J8165">
        <v>99</v>
      </c>
      <c r="K8165" t="s">
        <v>23</v>
      </c>
      <c r="L8165">
        <v>8</v>
      </c>
      <c r="M8165" t="s">
        <v>27</v>
      </c>
      <c r="N8165">
        <v>999</v>
      </c>
      <c r="O8165" t="s">
        <v>42</v>
      </c>
      <c r="P8165">
        <v>0</v>
      </c>
      <c r="T8165" s="3" t="str">
        <f t="shared" si="255"/>
        <v>.</v>
      </c>
      <c r="U8165" s="3" t="str">
        <f>IF(AND(R8165&lt;&gt;"_U",N8165&lt;&gt;9999,N8165&lt;&gt;999,L8165&lt;&gt;"Median"),IFERROR(VLOOKUP(A8165,'TA Total'!A:P,16,0),"."),".")</f>
        <v>.</v>
      </c>
    </row>
    <row r="8166" spans="1:21" x14ac:dyDescent="0.3">
      <c r="A8166" s="1" t="str">
        <f t="shared" si="254"/>
        <v>2023|Timaru District|$200,001 or more</v>
      </c>
      <c r="B8166" t="s">
        <v>18</v>
      </c>
      <c r="C8166" t="s">
        <v>19</v>
      </c>
      <c r="D8166" t="s">
        <v>20</v>
      </c>
      <c r="E8166" t="s">
        <v>21</v>
      </c>
      <c r="F8166">
        <v>2023</v>
      </c>
      <c r="G8166">
        <v>2023</v>
      </c>
      <c r="H8166">
        <v>64</v>
      </c>
      <c r="I8166" t="s">
        <v>145</v>
      </c>
      <c r="J8166">
        <v>99</v>
      </c>
      <c r="K8166" t="s">
        <v>23</v>
      </c>
      <c r="L8166">
        <v>8</v>
      </c>
      <c r="M8166" t="s">
        <v>27</v>
      </c>
      <c r="N8166">
        <v>9999</v>
      </c>
      <c r="O8166" t="s">
        <v>40</v>
      </c>
      <c r="P8166">
        <v>1338</v>
      </c>
      <c r="T8166" s="3" t="str">
        <f t="shared" si="255"/>
        <v>.</v>
      </c>
      <c r="U8166" s="3" t="str">
        <f>IF(AND(R8166&lt;&gt;"_U",N8166&lt;&gt;9999,N8166&lt;&gt;999,L8166&lt;&gt;"Median"),IFERROR(VLOOKUP(A8166,'TA Total'!A:P,16,0),"."),".")</f>
        <v>.</v>
      </c>
    </row>
    <row r="8167" spans="1:21" x14ac:dyDescent="0.3">
      <c r="A8167" s="1" t="str">
        <f t="shared" si="254"/>
        <v>2023|Timaru District|$200,001 or more</v>
      </c>
      <c r="B8167" t="s">
        <v>18</v>
      </c>
      <c r="C8167" t="s">
        <v>19</v>
      </c>
      <c r="D8167" t="s">
        <v>20</v>
      </c>
      <c r="E8167" t="s">
        <v>21</v>
      </c>
      <c r="F8167">
        <v>2023</v>
      </c>
      <c r="G8167">
        <v>2023</v>
      </c>
      <c r="H8167">
        <v>64</v>
      </c>
      <c r="I8167" t="s">
        <v>145</v>
      </c>
      <c r="J8167">
        <v>99</v>
      </c>
      <c r="K8167" t="s">
        <v>23</v>
      </c>
      <c r="L8167">
        <v>8</v>
      </c>
      <c r="M8167" t="s">
        <v>27</v>
      </c>
      <c r="N8167">
        <v>7777</v>
      </c>
      <c r="O8167" t="s">
        <v>37</v>
      </c>
      <c r="P8167">
        <v>1338</v>
      </c>
      <c r="T8167" s="3">
        <f t="shared" si="255"/>
        <v>100</v>
      </c>
      <c r="U8167" s="3">
        <f>IF(AND(R8167&lt;&gt;"_U",N8167&lt;&gt;9999,N8167&lt;&gt;999,L8167&lt;&gt;"Median"),IFERROR(VLOOKUP(A8167,'TA Total'!A:P,16,0),"."),".")</f>
        <v>1338</v>
      </c>
    </row>
    <row r="8168" spans="1:21" x14ac:dyDescent="0.3">
      <c r="A8168" s="1" t="str">
        <f t="shared" si="254"/>
        <v>2023|Timaru District|Total stated - total household income</v>
      </c>
      <c r="B8168" t="s">
        <v>18</v>
      </c>
      <c r="C8168" t="s">
        <v>19</v>
      </c>
      <c r="D8168" t="s">
        <v>20</v>
      </c>
      <c r="E8168" t="s">
        <v>21</v>
      </c>
      <c r="F8168">
        <v>2023</v>
      </c>
      <c r="G8168">
        <v>2023</v>
      </c>
      <c r="H8168">
        <v>64</v>
      </c>
      <c r="I8168" t="s">
        <v>145</v>
      </c>
      <c r="J8168">
        <v>99</v>
      </c>
      <c r="K8168" t="s">
        <v>23</v>
      </c>
      <c r="L8168">
        <v>77</v>
      </c>
      <c r="M8168" t="s">
        <v>32</v>
      </c>
      <c r="N8168">
        <v>7777</v>
      </c>
      <c r="O8168" t="s">
        <v>37</v>
      </c>
      <c r="P8168">
        <v>19158</v>
      </c>
      <c r="T8168" s="3">
        <f t="shared" si="255"/>
        <v>100</v>
      </c>
      <c r="U8168" s="3">
        <f>IF(AND(R8168&lt;&gt;"_U",N8168&lt;&gt;9999,N8168&lt;&gt;999,L8168&lt;&gt;"Median"),IFERROR(VLOOKUP(A8168,'TA Total'!A:P,16,0),"."),".")</f>
        <v>19158</v>
      </c>
    </row>
    <row r="8169" spans="1:21" x14ac:dyDescent="0.3">
      <c r="A8169" s="1" t="str">
        <f t="shared" si="254"/>
        <v>2023|Timaru District|Total stated - total household income</v>
      </c>
      <c r="B8169" t="s">
        <v>18</v>
      </c>
      <c r="C8169" t="s">
        <v>19</v>
      </c>
      <c r="D8169" t="s">
        <v>20</v>
      </c>
      <c r="E8169" t="s">
        <v>21</v>
      </c>
      <c r="F8169">
        <v>2023</v>
      </c>
      <c r="G8169">
        <v>2023</v>
      </c>
      <c r="H8169">
        <v>64</v>
      </c>
      <c r="I8169" t="s">
        <v>145</v>
      </c>
      <c r="J8169">
        <v>99</v>
      </c>
      <c r="K8169" t="s">
        <v>23</v>
      </c>
      <c r="L8169">
        <v>77</v>
      </c>
      <c r="M8169" t="s">
        <v>32</v>
      </c>
      <c r="N8169">
        <v>999</v>
      </c>
      <c r="O8169" t="s">
        <v>42</v>
      </c>
      <c r="P8169">
        <v>0</v>
      </c>
      <c r="T8169" s="3" t="str">
        <f t="shared" si="255"/>
        <v>.</v>
      </c>
      <c r="U8169" s="3" t="str">
        <f>IF(AND(R8169&lt;&gt;"_U",N8169&lt;&gt;9999,N8169&lt;&gt;999,L8169&lt;&gt;"Median"),IFERROR(VLOOKUP(A8169,'TA Total'!A:P,16,0),"."),".")</f>
        <v>.</v>
      </c>
    </row>
    <row r="8170" spans="1:21" x14ac:dyDescent="0.3">
      <c r="A8170" s="1" t="str">
        <f t="shared" si="254"/>
        <v>2023|Timaru District|Total stated - total household income</v>
      </c>
      <c r="B8170" t="s">
        <v>18</v>
      </c>
      <c r="C8170" t="s">
        <v>19</v>
      </c>
      <c r="D8170" t="s">
        <v>20</v>
      </c>
      <c r="E8170" t="s">
        <v>21</v>
      </c>
      <c r="F8170">
        <v>2023</v>
      </c>
      <c r="G8170">
        <v>2023</v>
      </c>
      <c r="H8170">
        <v>64</v>
      </c>
      <c r="I8170" t="s">
        <v>145</v>
      </c>
      <c r="J8170">
        <v>99</v>
      </c>
      <c r="K8170" t="s">
        <v>23</v>
      </c>
      <c r="L8170">
        <v>77</v>
      </c>
      <c r="M8170" t="s">
        <v>32</v>
      </c>
      <c r="N8170">
        <v>9999</v>
      </c>
      <c r="O8170" t="s">
        <v>40</v>
      </c>
      <c r="P8170">
        <v>19158</v>
      </c>
      <c r="T8170" s="3" t="str">
        <f t="shared" si="255"/>
        <v>.</v>
      </c>
      <c r="U8170" s="3" t="str">
        <f>IF(AND(R8170&lt;&gt;"_U",N8170&lt;&gt;9999,N8170&lt;&gt;999,L8170&lt;&gt;"Median"),IFERROR(VLOOKUP(A8170,'TA Total'!A:P,16,0),"."),".")</f>
        <v>.</v>
      </c>
    </row>
    <row r="8171" spans="1:21" x14ac:dyDescent="0.3">
      <c r="A8171" s="1" t="str">
        <f t="shared" si="254"/>
        <v>2023|Timaru District|Total stated - total household income</v>
      </c>
      <c r="B8171" t="s">
        <v>18</v>
      </c>
      <c r="C8171" t="s">
        <v>19</v>
      </c>
      <c r="D8171" t="s">
        <v>20</v>
      </c>
      <c r="E8171" t="s">
        <v>21</v>
      </c>
      <c r="F8171">
        <v>2023</v>
      </c>
      <c r="G8171">
        <v>2023</v>
      </c>
      <c r="H8171">
        <v>64</v>
      </c>
      <c r="I8171" t="s">
        <v>145</v>
      </c>
      <c r="J8171">
        <v>99</v>
      </c>
      <c r="K8171" t="s">
        <v>23</v>
      </c>
      <c r="L8171">
        <v>77</v>
      </c>
      <c r="M8171" t="s">
        <v>32</v>
      </c>
      <c r="N8171">
        <v>2</v>
      </c>
      <c r="O8171" t="s">
        <v>28</v>
      </c>
      <c r="P8171">
        <v>4767</v>
      </c>
      <c r="T8171" s="3">
        <f t="shared" si="255"/>
        <v>24.88</v>
      </c>
      <c r="U8171" s="3">
        <f>IF(AND(R8171&lt;&gt;"_U",N8171&lt;&gt;9999,N8171&lt;&gt;999,L8171&lt;&gt;"Median"),IFERROR(VLOOKUP(A8171,'TA Total'!A:P,16,0),"."),".")</f>
        <v>19158</v>
      </c>
    </row>
    <row r="8172" spans="1:21" x14ac:dyDescent="0.3">
      <c r="A8172" s="1" t="str">
        <f t="shared" si="254"/>
        <v>2023|Timaru District|Total stated - total household income</v>
      </c>
      <c r="B8172" t="s">
        <v>18</v>
      </c>
      <c r="C8172" t="s">
        <v>19</v>
      </c>
      <c r="D8172" t="s">
        <v>20</v>
      </c>
      <c r="E8172" t="s">
        <v>21</v>
      </c>
      <c r="F8172">
        <v>2023</v>
      </c>
      <c r="G8172">
        <v>2023</v>
      </c>
      <c r="H8172">
        <v>64</v>
      </c>
      <c r="I8172" t="s">
        <v>145</v>
      </c>
      <c r="J8172">
        <v>99</v>
      </c>
      <c r="K8172" t="s">
        <v>23</v>
      </c>
      <c r="L8172">
        <v>77</v>
      </c>
      <c r="M8172" t="s">
        <v>32</v>
      </c>
      <c r="N8172">
        <v>1</v>
      </c>
      <c r="O8172" t="s">
        <v>33</v>
      </c>
      <c r="P8172">
        <v>12597</v>
      </c>
      <c r="T8172" s="3">
        <f t="shared" si="255"/>
        <v>65.75</v>
      </c>
      <c r="U8172" s="3">
        <f>IF(AND(R8172&lt;&gt;"_U",N8172&lt;&gt;9999,N8172&lt;&gt;999,L8172&lt;&gt;"Median"),IFERROR(VLOOKUP(A8172,'TA Total'!A:P,16,0),"."),".")</f>
        <v>19158</v>
      </c>
    </row>
    <row r="8173" spans="1:21" x14ac:dyDescent="0.3">
      <c r="A8173" s="1" t="str">
        <f t="shared" si="254"/>
        <v>2023|Timaru District|Total stated - total household income</v>
      </c>
      <c r="B8173" t="s">
        <v>18</v>
      </c>
      <c r="C8173" t="s">
        <v>19</v>
      </c>
      <c r="D8173" t="s">
        <v>20</v>
      </c>
      <c r="E8173" t="s">
        <v>21</v>
      </c>
      <c r="F8173">
        <v>2023</v>
      </c>
      <c r="G8173">
        <v>2023</v>
      </c>
      <c r="H8173">
        <v>64</v>
      </c>
      <c r="I8173" t="s">
        <v>145</v>
      </c>
      <c r="J8173">
        <v>99</v>
      </c>
      <c r="K8173" t="s">
        <v>23</v>
      </c>
      <c r="L8173">
        <v>77</v>
      </c>
      <c r="M8173" t="s">
        <v>32</v>
      </c>
      <c r="N8173">
        <v>3</v>
      </c>
      <c r="O8173" t="s">
        <v>25</v>
      </c>
      <c r="P8173">
        <v>1794</v>
      </c>
      <c r="T8173" s="3">
        <f t="shared" si="255"/>
        <v>9.36</v>
      </c>
      <c r="U8173" s="3">
        <f>IF(AND(R8173&lt;&gt;"_U",N8173&lt;&gt;9999,N8173&lt;&gt;999,L8173&lt;&gt;"Median"),IFERROR(VLOOKUP(A8173,'TA Total'!A:P,16,0),"."),".")</f>
        <v>19158</v>
      </c>
    </row>
    <row r="8174" spans="1:21" x14ac:dyDescent="0.3">
      <c r="A8174" s="1" t="str">
        <f t="shared" si="254"/>
        <v>2023|Timaru District|Total - total household income</v>
      </c>
      <c r="B8174" t="s">
        <v>18</v>
      </c>
      <c r="C8174" t="s">
        <v>19</v>
      </c>
      <c r="D8174" t="s">
        <v>20</v>
      </c>
      <c r="E8174" t="s">
        <v>21</v>
      </c>
      <c r="F8174">
        <v>2023</v>
      </c>
      <c r="G8174">
        <v>2023</v>
      </c>
      <c r="H8174">
        <v>64</v>
      </c>
      <c r="I8174" t="s">
        <v>145</v>
      </c>
      <c r="J8174">
        <v>99</v>
      </c>
      <c r="K8174" t="s">
        <v>23</v>
      </c>
      <c r="L8174">
        <v>99</v>
      </c>
      <c r="M8174" t="s">
        <v>48</v>
      </c>
      <c r="N8174">
        <v>1</v>
      </c>
      <c r="O8174" t="s">
        <v>33</v>
      </c>
      <c r="P8174">
        <v>12759</v>
      </c>
      <c r="T8174" s="3">
        <f t="shared" si="255"/>
        <v>65.25</v>
      </c>
      <c r="U8174" s="3">
        <f>IF(AND(R8174&lt;&gt;"_U",N8174&lt;&gt;9999,N8174&lt;&gt;999,L8174&lt;&gt;"Median"),IFERROR(VLOOKUP(A8174,'TA Total'!A:P,16,0),"."),".")</f>
        <v>19554</v>
      </c>
    </row>
    <row r="8175" spans="1:21" x14ac:dyDescent="0.3">
      <c r="A8175" s="1" t="str">
        <f t="shared" si="254"/>
        <v>2023|Timaru District|Total - total household income</v>
      </c>
      <c r="B8175" t="s">
        <v>18</v>
      </c>
      <c r="C8175" t="s">
        <v>19</v>
      </c>
      <c r="D8175" t="s">
        <v>20</v>
      </c>
      <c r="E8175" t="s">
        <v>21</v>
      </c>
      <c r="F8175">
        <v>2023</v>
      </c>
      <c r="G8175">
        <v>2023</v>
      </c>
      <c r="H8175">
        <v>64</v>
      </c>
      <c r="I8175" t="s">
        <v>145</v>
      </c>
      <c r="J8175">
        <v>99</v>
      </c>
      <c r="K8175" t="s">
        <v>23</v>
      </c>
      <c r="L8175">
        <v>99</v>
      </c>
      <c r="M8175" t="s">
        <v>48</v>
      </c>
      <c r="N8175">
        <v>9999</v>
      </c>
      <c r="O8175" t="s">
        <v>40</v>
      </c>
      <c r="P8175">
        <v>19557</v>
      </c>
      <c r="T8175" s="3" t="str">
        <f t="shared" si="255"/>
        <v>.</v>
      </c>
      <c r="U8175" s="3" t="str">
        <f>IF(AND(R8175&lt;&gt;"_U",N8175&lt;&gt;9999,N8175&lt;&gt;999,L8175&lt;&gt;"Median"),IFERROR(VLOOKUP(A8175,'TA Total'!A:P,16,0),"."),".")</f>
        <v>.</v>
      </c>
    </row>
    <row r="8176" spans="1:21" x14ac:dyDescent="0.3">
      <c r="A8176" s="1" t="str">
        <f t="shared" si="254"/>
        <v>2023|Timaru District|Total - total household income</v>
      </c>
      <c r="B8176" t="s">
        <v>18</v>
      </c>
      <c r="C8176" t="s">
        <v>19</v>
      </c>
      <c r="D8176" t="s">
        <v>20</v>
      </c>
      <c r="E8176" t="s">
        <v>21</v>
      </c>
      <c r="F8176">
        <v>2023</v>
      </c>
      <c r="G8176">
        <v>2023</v>
      </c>
      <c r="H8176">
        <v>64</v>
      </c>
      <c r="I8176" t="s">
        <v>145</v>
      </c>
      <c r="J8176">
        <v>99</v>
      </c>
      <c r="K8176" t="s">
        <v>23</v>
      </c>
      <c r="L8176">
        <v>99</v>
      </c>
      <c r="M8176" t="s">
        <v>48</v>
      </c>
      <c r="N8176">
        <v>7777</v>
      </c>
      <c r="O8176" t="s">
        <v>37</v>
      </c>
      <c r="P8176">
        <v>19554</v>
      </c>
      <c r="T8176" s="3">
        <f t="shared" si="255"/>
        <v>100</v>
      </c>
      <c r="U8176" s="3">
        <f>IF(AND(R8176&lt;&gt;"_U",N8176&lt;&gt;9999,N8176&lt;&gt;999,L8176&lt;&gt;"Median"),IFERROR(VLOOKUP(A8176,'TA Total'!A:P,16,0),"."),".")</f>
        <v>19554</v>
      </c>
    </row>
    <row r="8177" spans="1:21" x14ac:dyDescent="0.3">
      <c r="A8177" s="1" t="str">
        <f t="shared" si="254"/>
        <v>2023|Timaru District|Total - total household income</v>
      </c>
      <c r="B8177" t="s">
        <v>18</v>
      </c>
      <c r="C8177" t="s">
        <v>19</v>
      </c>
      <c r="D8177" t="s">
        <v>20</v>
      </c>
      <c r="E8177" t="s">
        <v>21</v>
      </c>
      <c r="F8177">
        <v>2023</v>
      </c>
      <c r="G8177">
        <v>2023</v>
      </c>
      <c r="H8177">
        <v>64</v>
      </c>
      <c r="I8177" t="s">
        <v>145</v>
      </c>
      <c r="J8177">
        <v>99</v>
      </c>
      <c r="K8177" t="s">
        <v>23</v>
      </c>
      <c r="L8177">
        <v>99</v>
      </c>
      <c r="M8177" t="s">
        <v>48</v>
      </c>
      <c r="N8177">
        <v>999</v>
      </c>
      <c r="O8177" t="s">
        <v>42</v>
      </c>
      <c r="P8177">
        <v>3</v>
      </c>
      <c r="T8177" s="3" t="str">
        <f t="shared" si="255"/>
        <v>.</v>
      </c>
      <c r="U8177" s="3" t="str">
        <f>IF(AND(R8177&lt;&gt;"_U",N8177&lt;&gt;9999,N8177&lt;&gt;999,L8177&lt;&gt;"Median"),IFERROR(VLOOKUP(A8177,'TA Total'!A:P,16,0),"."),".")</f>
        <v>.</v>
      </c>
    </row>
    <row r="8178" spans="1:21" x14ac:dyDescent="0.3">
      <c r="A8178" s="1" t="str">
        <f t="shared" si="254"/>
        <v>2023|Timaru District|Total - total household income</v>
      </c>
      <c r="B8178" t="s">
        <v>18</v>
      </c>
      <c r="C8178" t="s">
        <v>19</v>
      </c>
      <c r="D8178" t="s">
        <v>20</v>
      </c>
      <c r="E8178" t="s">
        <v>21</v>
      </c>
      <c r="F8178">
        <v>2023</v>
      </c>
      <c r="G8178">
        <v>2023</v>
      </c>
      <c r="H8178">
        <v>64</v>
      </c>
      <c r="I8178" t="s">
        <v>145</v>
      </c>
      <c r="J8178">
        <v>99</v>
      </c>
      <c r="K8178" t="s">
        <v>23</v>
      </c>
      <c r="L8178">
        <v>99</v>
      </c>
      <c r="M8178" t="s">
        <v>48</v>
      </c>
      <c r="N8178">
        <v>3</v>
      </c>
      <c r="O8178" t="s">
        <v>25</v>
      </c>
      <c r="P8178">
        <v>1818</v>
      </c>
      <c r="T8178" s="3">
        <f t="shared" si="255"/>
        <v>9.3000000000000007</v>
      </c>
      <c r="U8178" s="3">
        <f>IF(AND(R8178&lt;&gt;"_U",N8178&lt;&gt;9999,N8178&lt;&gt;999,L8178&lt;&gt;"Median"),IFERROR(VLOOKUP(A8178,'TA Total'!A:P,16,0),"."),".")</f>
        <v>19554</v>
      </c>
    </row>
    <row r="8179" spans="1:21" x14ac:dyDescent="0.3">
      <c r="A8179" s="1" t="str">
        <f t="shared" si="254"/>
        <v>2023|Timaru District|Total - total household income</v>
      </c>
      <c r="B8179" t="s">
        <v>18</v>
      </c>
      <c r="C8179" t="s">
        <v>19</v>
      </c>
      <c r="D8179" t="s">
        <v>20</v>
      </c>
      <c r="E8179" t="s">
        <v>21</v>
      </c>
      <c r="F8179">
        <v>2023</v>
      </c>
      <c r="G8179">
        <v>2023</v>
      </c>
      <c r="H8179">
        <v>64</v>
      </c>
      <c r="I8179" t="s">
        <v>145</v>
      </c>
      <c r="J8179">
        <v>99</v>
      </c>
      <c r="K8179" t="s">
        <v>23</v>
      </c>
      <c r="L8179">
        <v>99</v>
      </c>
      <c r="M8179" t="s">
        <v>48</v>
      </c>
      <c r="N8179">
        <v>2</v>
      </c>
      <c r="O8179" t="s">
        <v>28</v>
      </c>
      <c r="P8179">
        <v>4980</v>
      </c>
      <c r="T8179" s="3">
        <f t="shared" si="255"/>
        <v>25.47</v>
      </c>
      <c r="U8179" s="3">
        <f>IF(AND(R8179&lt;&gt;"_U",N8179&lt;&gt;9999,N8179&lt;&gt;999,L8179&lt;&gt;"Median"),IFERROR(VLOOKUP(A8179,'TA Total'!A:P,16,0),"."),".")</f>
        <v>19554</v>
      </c>
    </row>
    <row r="8180" spans="1:21" x14ac:dyDescent="0.3">
      <c r="A8180" s="1" t="str">
        <f t="shared" si="254"/>
        <v>2023|Timaru District|Median ($) - total household income</v>
      </c>
      <c r="B8180" t="s">
        <v>18</v>
      </c>
      <c r="C8180" t="s">
        <v>19</v>
      </c>
      <c r="D8180" t="s">
        <v>20</v>
      </c>
      <c r="E8180" t="s">
        <v>21</v>
      </c>
      <c r="F8180">
        <v>2023</v>
      </c>
      <c r="G8180">
        <v>2023</v>
      </c>
      <c r="H8180">
        <v>64</v>
      </c>
      <c r="I8180" t="s">
        <v>145</v>
      </c>
      <c r="J8180">
        <v>99</v>
      </c>
      <c r="K8180" t="s">
        <v>23</v>
      </c>
      <c r="L8180" t="s">
        <v>56</v>
      </c>
      <c r="M8180" t="s">
        <v>57</v>
      </c>
      <c r="N8180">
        <v>9999</v>
      </c>
      <c r="O8180" t="s">
        <v>40</v>
      </c>
      <c r="P8180">
        <v>76900</v>
      </c>
      <c r="T8180" s="3" t="str">
        <f t="shared" si="255"/>
        <v>.</v>
      </c>
      <c r="U8180" s="3" t="str">
        <f>IF(AND(R8180&lt;&gt;"_U",N8180&lt;&gt;9999,N8180&lt;&gt;999,L8180&lt;&gt;"Median"),IFERROR(VLOOKUP(A8180,'TA Total'!A:P,16,0),"."),".")</f>
        <v>.</v>
      </c>
    </row>
    <row r="8181" spans="1:21" x14ac:dyDescent="0.3">
      <c r="A8181" s="1" t="str">
        <f t="shared" si="254"/>
        <v>2023|Timaru District|Median ($) - total household income</v>
      </c>
      <c r="B8181" t="s">
        <v>18</v>
      </c>
      <c r="C8181" t="s">
        <v>19</v>
      </c>
      <c r="D8181" t="s">
        <v>20</v>
      </c>
      <c r="E8181" t="s">
        <v>21</v>
      </c>
      <c r="F8181">
        <v>2023</v>
      </c>
      <c r="G8181">
        <v>2023</v>
      </c>
      <c r="H8181">
        <v>64</v>
      </c>
      <c r="I8181" t="s">
        <v>145</v>
      </c>
      <c r="J8181">
        <v>99</v>
      </c>
      <c r="K8181" t="s">
        <v>23</v>
      </c>
      <c r="L8181" t="s">
        <v>56</v>
      </c>
      <c r="M8181" t="s">
        <v>57</v>
      </c>
      <c r="N8181">
        <v>999</v>
      </c>
      <c r="O8181" t="s">
        <v>42</v>
      </c>
      <c r="R8181" t="s">
        <v>61</v>
      </c>
      <c r="S8181" t="s">
        <v>62</v>
      </c>
      <c r="T8181" s="3" t="str">
        <f t="shared" si="255"/>
        <v>.</v>
      </c>
      <c r="U8181" s="3" t="str">
        <f>IF(AND(R8181&lt;&gt;"_U",N8181&lt;&gt;9999,N8181&lt;&gt;999,L8181&lt;&gt;"Median"),IFERROR(VLOOKUP(A8181,'TA Total'!A:P,16,0),"."),".")</f>
        <v>.</v>
      </c>
    </row>
    <row r="8182" spans="1:21" x14ac:dyDescent="0.3">
      <c r="A8182" s="1" t="str">
        <f t="shared" si="254"/>
        <v>2023|Timaru District|Median ($) - total household income</v>
      </c>
      <c r="B8182" t="s">
        <v>18</v>
      </c>
      <c r="C8182" t="s">
        <v>19</v>
      </c>
      <c r="D8182" t="s">
        <v>20</v>
      </c>
      <c r="E8182" t="s">
        <v>21</v>
      </c>
      <c r="F8182">
        <v>2023</v>
      </c>
      <c r="G8182">
        <v>2023</v>
      </c>
      <c r="H8182">
        <v>64</v>
      </c>
      <c r="I8182" t="s">
        <v>145</v>
      </c>
      <c r="J8182">
        <v>99</v>
      </c>
      <c r="K8182" t="s">
        <v>23</v>
      </c>
      <c r="L8182" t="s">
        <v>56</v>
      </c>
      <c r="M8182" t="s">
        <v>57</v>
      </c>
      <c r="N8182">
        <v>1</v>
      </c>
      <c r="O8182" t="s">
        <v>33</v>
      </c>
      <c r="P8182">
        <v>84200</v>
      </c>
      <c r="T8182" s="3" t="str">
        <f t="shared" si="255"/>
        <v>.</v>
      </c>
      <c r="U8182" s="3" t="str">
        <f>IF(AND(R8182&lt;&gt;"_U",N8182&lt;&gt;9999,N8182&lt;&gt;999,L8182&lt;&gt;"Median"),IFERROR(VLOOKUP(A8182,'TA Total'!A:P,16,0),"."),".")</f>
        <v>.</v>
      </c>
    </row>
    <row r="8183" spans="1:21" x14ac:dyDescent="0.3">
      <c r="A8183" s="1" t="str">
        <f t="shared" si="254"/>
        <v>2023|Timaru District|Median ($) - total household income</v>
      </c>
      <c r="B8183" t="s">
        <v>18</v>
      </c>
      <c r="C8183" t="s">
        <v>19</v>
      </c>
      <c r="D8183" t="s">
        <v>20</v>
      </c>
      <c r="E8183" t="s">
        <v>21</v>
      </c>
      <c r="F8183">
        <v>2023</v>
      </c>
      <c r="G8183">
        <v>2023</v>
      </c>
      <c r="H8183">
        <v>64</v>
      </c>
      <c r="I8183" t="s">
        <v>145</v>
      </c>
      <c r="J8183">
        <v>99</v>
      </c>
      <c r="K8183" t="s">
        <v>23</v>
      </c>
      <c r="L8183" t="s">
        <v>56</v>
      </c>
      <c r="M8183" t="s">
        <v>57</v>
      </c>
      <c r="N8183">
        <v>7777</v>
      </c>
      <c r="O8183" t="s">
        <v>37</v>
      </c>
      <c r="P8183">
        <v>76900</v>
      </c>
      <c r="T8183" s="3" t="str">
        <f t="shared" si="255"/>
        <v>.</v>
      </c>
      <c r="U8183" s="3" t="str">
        <f>IF(AND(R8183&lt;&gt;"_U",N8183&lt;&gt;9999,N8183&lt;&gt;999,L8183&lt;&gt;"Median"),IFERROR(VLOOKUP(A8183,'TA Total'!A:P,16,0),"."),".")</f>
        <v>.</v>
      </c>
    </row>
    <row r="8184" spans="1:21" x14ac:dyDescent="0.3">
      <c r="A8184" s="1" t="str">
        <f t="shared" si="254"/>
        <v>2023|Timaru District|Median ($) - total household income</v>
      </c>
      <c r="B8184" t="s">
        <v>18</v>
      </c>
      <c r="C8184" t="s">
        <v>19</v>
      </c>
      <c r="D8184" t="s">
        <v>20</v>
      </c>
      <c r="E8184" t="s">
        <v>21</v>
      </c>
      <c r="F8184">
        <v>2023</v>
      </c>
      <c r="G8184">
        <v>2023</v>
      </c>
      <c r="H8184">
        <v>64</v>
      </c>
      <c r="I8184" t="s">
        <v>145</v>
      </c>
      <c r="J8184">
        <v>99</v>
      </c>
      <c r="K8184" t="s">
        <v>23</v>
      </c>
      <c r="L8184" t="s">
        <v>56</v>
      </c>
      <c r="M8184" t="s">
        <v>57</v>
      </c>
      <c r="N8184">
        <v>2</v>
      </c>
      <c r="O8184" t="s">
        <v>28</v>
      </c>
      <c r="P8184">
        <v>59200</v>
      </c>
      <c r="T8184" s="3" t="str">
        <f t="shared" si="255"/>
        <v>.</v>
      </c>
      <c r="U8184" s="3" t="str">
        <f>IF(AND(R8184&lt;&gt;"_U",N8184&lt;&gt;9999,N8184&lt;&gt;999,L8184&lt;&gt;"Median"),IFERROR(VLOOKUP(A8184,'TA Total'!A:P,16,0),"."),".")</f>
        <v>.</v>
      </c>
    </row>
    <row r="8185" spans="1:21" x14ac:dyDescent="0.3">
      <c r="A8185" s="1" t="str">
        <f t="shared" si="254"/>
        <v>2023|Timaru District|Median ($) - total household income</v>
      </c>
      <c r="B8185" t="s">
        <v>18</v>
      </c>
      <c r="C8185" t="s">
        <v>19</v>
      </c>
      <c r="D8185" t="s">
        <v>20</v>
      </c>
      <c r="E8185" t="s">
        <v>21</v>
      </c>
      <c r="F8185">
        <v>2023</v>
      </c>
      <c r="G8185">
        <v>2023</v>
      </c>
      <c r="H8185">
        <v>64</v>
      </c>
      <c r="I8185" t="s">
        <v>145</v>
      </c>
      <c r="J8185">
        <v>99</v>
      </c>
      <c r="K8185" t="s">
        <v>23</v>
      </c>
      <c r="L8185" t="s">
        <v>56</v>
      </c>
      <c r="M8185" t="s">
        <v>57</v>
      </c>
      <c r="N8185">
        <v>3</v>
      </c>
      <c r="O8185" t="s">
        <v>25</v>
      </c>
      <c r="P8185">
        <v>77900</v>
      </c>
      <c r="T8185" s="3" t="str">
        <f t="shared" si="255"/>
        <v>.</v>
      </c>
      <c r="U8185" s="3" t="str">
        <f>IF(AND(R8185&lt;&gt;"_U",N8185&lt;&gt;9999,N8185&lt;&gt;999,L8185&lt;&gt;"Median"),IFERROR(VLOOKUP(A8185,'TA Total'!A:P,16,0),"."),".")</f>
        <v>.</v>
      </c>
    </row>
    <row r="8186" spans="1:21" x14ac:dyDescent="0.3">
      <c r="A8186" s="1" t="str">
        <f t="shared" si="254"/>
        <v>2023|Mackenzie District|$20,000 or less</v>
      </c>
      <c r="B8186" t="s">
        <v>18</v>
      </c>
      <c r="C8186" t="s">
        <v>19</v>
      </c>
      <c r="D8186" t="s">
        <v>20</v>
      </c>
      <c r="E8186" t="s">
        <v>21</v>
      </c>
      <c r="F8186">
        <v>2023</v>
      </c>
      <c r="G8186">
        <v>2023</v>
      </c>
      <c r="H8186">
        <v>65</v>
      </c>
      <c r="I8186" t="s">
        <v>63</v>
      </c>
      <c r="J8186">
        <v>99</v>
      </c>
      <c r="K8186" t="s">
        <v>23</v>
      </c>
      <c r="L8186">
        <v>1</v>
      </c>
      <c r="M8186" t="s">
        <v>39</v>
      </c>
      <c r="N8186">
        <v>999</v>
      </c>
      <c r="O8186" t="s">
        <v>42</v>
      </c>
      <c r="P8186">
        <v>0</v>
      </c>
      <c r="T8186" s="3" t="str">
        <f t="shared" si="255"/>
        <v>.</v>
      </c>
      <c r="U8186" s="3" t="str">
        <f>IF(AND(R8186&lt;&gt;"_U",N8186&lt;&gt;9999,N8186&lt;&gt;999,L8186&lt;&gt;"Median"),IFERROR(VLOOKUP(A8186,'TA Total'!A:P,16,0),"."),".")</f>
        <v>.</v>
      </c>
    </row>
    <row r="8187" spans="1:21" x14ac:dyDescent="0.3">
      <c r="A8187" s="1" t="str">
        <f t="shared" si="254"/>
        <v>2023|Mackenzie District|$20,000 or less</v>
      </c>
      <c r="B8187" t="s">
        <v>18</v>
      </c>
      <c r="C8187" t="s">
        <v>19</v>
      </c>
      <c r="D8187" t="s">
        <v>20</v>
      </c>
      <c r="E8187" t="s">
        <v>21</v>
      </c>
      <c r="F8187">
        <v>2023</v>
      </c>
      <c r="G8187">
        <v>2023</v>
      </c>
      <c r="H8187">
        <v>65</v>
      </c>
      <c r="I8187" t="s">
        <v>63</v>
      </c>
      <c r="J8187">
        <v>99</v>
      </c>
      <c r="K8187" t="s">
        <v>23</v>
      </c>
      <c r="L8187">
        <v>1</v>
      </c>
      <c r="M8187" t="s">
        <v>39</v>
      </c>
      <c r="N8187">
        <v>2</v>
      </c>
      <c r="O8187" t="s">
        <v>28</v>
      </c>
      <c r="P8187">
        <v>54</v>
      </c>
      <c r="T8187" s="3">
        <f t="shared" si="255"/>
        <v>43.9</v>
      </c>
      <c r="U8187" s="3">
        <f>IF(AND(R8187&lt;&gt;"_U",N8187&lt;&gt;9999,N8187&lt;&gt;999,L8187&lt;&gt;"Median"),IFERROR(VLOOKUP(A8187,'TA Total'!A:P,16,0),"."),".")</f>
        <v>123</v>
      </c>
    </row>
    <row r="8188" spans="1:21" x14ac:dyDescent="0.3">
      <c r="A8188" s="1" t="str">
        <f t="shared" si="254"/>
        <v>2023|Mackenzie District|$20,000 or less</v>
      </c>
      <c r="B8188" t="s">
        <v>18</v>
      </c>
      <c r="C8188" t="s">
        <v>19</v>
      </c>
      <c r="D8188" t="s">
        <v>20</v>
      </c>
      <c r="E8188" t="s">
        <v>21</v>
      </c>
      <c r="F8188">
        <v>2023</v>
      </c>
      <c r="G8188">
        <v>2023</v>
      </c>
      <c r="H8188">
        <v>65</v>
      </c>
      <c r="I8188" t="s">
        <v>63</v>
      </c>
      <c r="J8188">
        <v>99</v>
      </c>
      <c r="K8188" t="s">
        <v>23</v>
      </c>
      <c r="L8188">
        <v>1</v>
      </c>
      <c r="M8188" t="s">
        <v>39</v>
      </c>
      <c r="N8188">
        <v>1</v>
      </c>
      <c r="O8188" t="s">
        <v>33</v>
      </c>
      <c r="P8188">
        <v>57</v>
      </c>
      <c r="T8188" s="3">
        <f t="shared" si="255"/>
        <v>46.34</v>
      </c>
      <c r="U8188" s="3">
        <f>IF(AND(R8188&lt;&gt;"_U",N8188&lt;&gt;9999,N8188&lt;&gt;999,L8188&lt;&gt;"Median"),IFERROR(VLOOKUP(A8188,'TA Total'!A:P,16,0),"."),".")</f>
        <v>123</v>
      </c>
    </row>
    <row r="8189" spans="1:21" x14ac:dyDescent="0.3">
      <c r="A8189" s="1" t="str">
        <f t="shared" si="254"/>
        <v>2023|Mackenzie District|$20,000 or less</v>
      </c>
      <c r="B8189" t="s">
        <v>18</v>
      </c>
      <c r="C8189" t="s">
        <v>19</v>
      </c>
      <c r="D8189" t="s">
        <v>20</v>
      </c>
      <c r="E8189" t="s">
        <v>21</v>
      </c>
      <c r="F8189">
        <v>2023</v>
      </c>
      <c r="G8189">
        <v>2023</v>
      </c>
      <c r="H8189">
        <v>65</v>
      </c>
      <c r="I8189" t="s">
        <v>63</v>
      </c>
      <c r="J8189">
        <v>99</v>
      </c>
      <c r="K8189" t="s">
        <v>23</v>
      </c>
      <c r="L8189">
        <v>1</v>
      </c>
      <c r="M8189" t="s">
        <v>39</v>
      </c>
      <c r="N8189">
        <v>9999</v>
      </c>
      <c r="O8189" t="s">
        <v>40</v>
      </c>
      <c r="P8189">
        <v>123</v>
      </c>
      <c r="T8189" s="3" t="str">
        <f t="shared" si="255"/>
        <v>.</v>
      </c>
      <c r="U8189" s="3" t="str">
        <f>IF(AND(R8189&lt;&gt;"_U",N8189&lt;&gt;9999,N8189&lt;&gt;999,L8189&lt;&gt;"Median"),IFERROR(VLOOKUP(A8189,'TA Total'!A:P,16,0),"."),".")</f>
        <v>.</v>
      </c>
    </row>
    <row r="8190" spans="1:21" x14ac:dyDescent="0.3">
      <c r="A8190" s="1" t="str">
        <f t="shared" si="254"/>
        <v>2023|Mackenzie District|$20,000 or less</v>
      </c>
      <c r="B8190" t="s">
        <v>18</v>
      </c>
      <c r="C8190" t="s">
        <v>19</v>
      </c>
      <c r="D8190" t="s">
        <v>20</v>
      </c>
      <c r="E8190" t="s">
        <v>21</v>
      </c>
      <c r="F8190">
        <v>2023</v>
      </c>
      <c r="G8190">
        <v>2023</v>
      </c>
      <c r="H8190">
        <v>65</v>
      </c>
      <c r="I8190" t="s">
        <v>63</v>
      </c>
      <c r="J8190">
        <v>99</v>
      </c>
      <c r="K8190" t="s">
        <v>23</v>
      </c>
      <c r="L8190">
        <v>1</v>
      </c>
      <c r="M8190" t="s">
        <v>39</v>
      </c>
      <c r="N8190">
        <v>7777</v>
      </c>
      <c r="O8190" t="s">
        <v>37</v>
      </c>
      <c r="P8190">
        <v>123</v>
      </c>
      <c r="T8190" s="3">
        <f t="shared" si="255"/>
        <v>100</v>
      </c>
      <c r="U8190" s="3">
        <f>IF(AND(R8190&lt;&gt;"_U",N8190&lt;&gt;9999,N8190&lt;&gt;999,L8190&lt;&gt;"Median"),IFERROR(VLOOKUP(A8190,'TA Total'!A:P,16,0),"."),".")</f>
        <v>123</v>
      </c>
    </row>
    <row r="8191" spans="1:21" x14ac:dyDescent="0.3">
      <c r="A8191" s="1" t="str">
        <f t="shared" si="254"/>
        <v>2023|Mackenzie District|$20,000 or less</v>
      </c>
      <c r="B8191" t="s">
        <v>18</v>
      </c>
      <c r="C8191" t="s">
        <v>19</v>
      </c>
      <c r="D8191" t="s">
        <v>20</v>
      </c>
      <c r="E8191" t="s">
        <v>21</v>
      </c>
      <c r="F8191">
        <v>2023</v>
      </c>
      <c r="G8191">
        <v>2023</v>
      </c>
      <c r="H8191">
        <v>65</v>
      </c>
      <c r="I8191" t="s">
        <v>63</v>
      </c>
      <c r="J8191">
        <v>99</v>
      </c>
      <c r="K8191" t="s">
        <v>23</v>
      </c>
      <c r="L8191">
        <v>1</v>
      </c>
      <c r="M8191" t="s">
        <v>39</v>
      </c>
      <c r="N8191">
        <v>3</v>
      </c>
      <c r="O8191" t="s">
        <v>25</v>
      </c>
      <c r="P8191">
        <v>9</v>
      </c>
      <c r="T8191" s="3">
        <f t="shared" si="255"/>
        <v>7.32</v>
      </c>
      <c r="U8191" s="3">
        <f>IF(AND(R8191&lt;&gt;"_U",N8191&lt;&gt;9999,N8191&lt;&gt;999,L8191&lt;&gt;"Median"),IFERROR(VLOOKUP(A8191,'TA Total'!A:P,16,0),"."),".")</f>
        <v>123</v>
      </c>
    </row>
    <row r="8192" spans="1:21" x14ac:dyDescent="0.3">
      <c r="A8192" s="1" t="str">
        <f t="shared" si="254"/>
        <v>2023|Mackenzie District|$20,001-$30,000</v>
      </c>
      <c r="B8192" t="s">
        <v>18</v>
      </c>
      <c r="C8192" t="s">
        <v>19</v>
      </c>
      <c r="D8192" t="s">
        <v>20</v>
      </c>
      <c r="E8192" t="s">
        <v>21</v>
      </c>
      <c r="F8192">
        <v>2023</v>
      </c>
      <c r="G8192">
        <v>2023</v>
      </c>
      <c r="H8192">
        <v>65</v>
      </c>
      <c r="I8192" t="s">
        <v>63</v>
      </c>
      <c r="J8192">
        <v>99</v>
      </c>
      <c r="K8192" t="s">
        <v>23</v>
      </c>
      <c r="L8192">
        <v>2</v>
      </c>
      <c r="M8192" t="s">
        <v>24</v>
      </c>
      <c r="N8192">
        <v>7777</v>
      </c>
      <c r="O8192" t="s">
        <v>37</v>
      </c>
      <c r="P8192">
        <v>168</v>
      </c>
      <c r="T8192" s="3">
        <f t="shared" si="255"/>
        <v>100</v>
      </c>
      <c r="U8192" s="3">
        <f>IF(AND(R8192&lt;&gt;"_U",N8192&lt;&gt;9999,N8192&lt;&gt;999,L8192&lt;&gt;"Median"),IFERROR(VLOOKUP(A8192,'TA Total'!A:P,16,0),"."),".")</f>
        <v>168</v>
      </c>
    </row>
    <row r="8193" spans="1:21" x14ac:dyDescent="0.3">
      <c r="A8193" s="1" t="str">
        <f t="shared" si="254"/>
        <v>2023|Mackenzie District|$20,001-$30,000</v>
      </c>
      <c r="B8193" t="s">
        <v>18</v>
      </c>
      <c r="C8193" t="s">
        <v>19</v>
      </c>
      <c r="D8193" t="s">
        <v>20</v>
      </c>
      <c r="E8193" t="s">
        <v>21</v>
      </c>
      <c r="F8193">
        <v>2023</v>
      </c>
      <c r="G8193">
        <v>2023</v>
      </c>
      <c r="H8193">
        <v>65</v>
      </c>
      <c r="I8193" t="s">
        <v>63</v>
      </c>
      <c r="J8193">
        <v>99</v>
      </c>
      <c r="K8193" t="s">
        <v>23</v>
      </c>
      <c r="L8193">
        <v>2</v>
      </c>
      <c r="M8193" t="s">
        <v>24</v>
      </c>
      <c r="N8193">
        <v>1</v>
      </c>
      <c r="O8193" t="s">
        <v>33</v>
      </c>
      <c r="P8193">
        <v>105</v>
      </c>
      <c r="T8193" s="3">
        <f t="shared" si="255"/>
        <v>62.5</v>
      </c>
      <c r="U8193" s="3">
        <f>IF(AND(R8193&lt;&gt;"_U",N8193&lt;&gt;9999,N8193&lt;&gt;999,L8193&lt;&gt;"Median"),IFERROR(VLOOKUP(A8193,'TA Total'!A:P,16,0),"."),".")</f>
        <v>168</v>
      </c>
    </row>
    <row r="8194" spans="1:21" x14ac:dyDescent="0.3">
      <c r="A8194" s="1" t="str">
        <f t="shared" si="254"/>
        <v>2023|Mackenzie District|$20,001-$30,000</v>
      </c>
      <c r="B8194" t="s">
        <v>18</v>
      </c>
      <c r="C8194" t="s">
        <v>19</v>
      </c>
      <c r="D8194" t="s">
        <v>20</v>
      </c>
      <c r="E8194" t="s">
        <v>21</v>
      </c>
      <c r="F8194">
        <v>2023</v>
      </c>
      <c r="G8194">
        <v>2023</v>
      </c>
      <c r="H8194">
        <v>65</v>
      </c>
      <c r="I8194" t="s">
        <v>63</v>
      </c>
      <c r="J8194">
        <v>99</v>
      </c>
      <c r="K8194" t="s">
        <v>23</v>
      </c>
      <c r="L8194">
        <v>2</v>
      </c>
      <c r="M8194" t="s">
        <v>24</v>
      </c>
      <c r="N8194">
        <v>999</v>
      </c>
      <c r="O8194" t="s">
        <v>42</v>
      </c>
      <c r="P8194">
        <v>0</v>
      </c>
      <c r="T8194" s="3" t="str">
        <f t="shared" si="255"/>
        <v>.</v>
      </c>
      <c r="U8194" s="3" t="str">
        <f>IF(AND(R8194&lt;&gt;"_U",N8194&lt;&gt;9999,N8194&lt;&gt;999,L8194&lt;&gt;"Median"),IFERROR(VLOOKUP(A8194,'TA Total'!A:P,16,0),"."),".")</f>
        <v>.</v>
      </c>
    </row>
    <row r="8195" spans="1:21" x14ac:dyDescent="0.3">
      <c r="A8195" s="1" t="str">
        <f t="shared" ref="A8195:A8258" si="256">G8195&amp;"|"&amp;I8195&amp;"|"&amp;M8195</f>
        <v>2023|Mackenzie District|$20,001-$30,000</v>
      </c>
      <c r="B8195" t="s">
        <v>18</v>
      </c>
      <c r="C8195" t="s">
        <v>19</v>
      </c>
      <c r="D8195" t="s">
        <v>20</v>
      </c>
      <c r="E8195" t="s">
        <v>21</v>
      </c>
      <c r="F8195">
        <v>2023</v>
      </c>
      <c r="G8195">
        <v>2023</v>
      </c>
      <c r="H8195">
        <v>65</v>
      </c>
      <c r="I8195" t="s">
        <v>63</v>
      </c>
      <c r="J8195">
        <v>99</v>
      </c>
      <c r="K8195" t="s">
        <v>23</v>
      </c>
      <c r="L8195">
        <v>2</v>
      </c>
      <c r="M8195" t="s">
        <v>24</v>
      </c>
      <c r="N8195">
        <v>9999</v>
      </c>
      <c r="O8195" t="s">
        <v>40</v>
      </c>
      <c r="P8195">
        <v>168</v>
      </c>
      <c r="T8195" s="3" t="str">
        <f t="shared" ref="T8195:T8258" si="257">IF(AND(R8195&lt;&gt;"_U",R8195&lt;&gt;"c",N8195&lt;&gt;999,N8195&lt;&gt;9999,L8195&lt;&gt;"Median"),IFERROR((ROUND(P8195/U8195*100,2)),"."),".")</f>
        <v>.</v>
      </c>
      <c r="U8195" s="3" t="str">
        <f>IF(AND(R8195&lt;&gt;"_U",N8195&lt;&gt;9999,N8195&lt;&gt;999,L8195&lt;&gt;"Median"),IFERROR(VLOOKUP(A8195,'TA Total'!A:P,16,0),"."),".")</f>
        <v>.</v>
      </c>
    </row>
    <row r="8196" spans="1:21" x14ac:dyDescent="0.3">
      <c r="A8196" s="1" t="str">
        <f t="shared" si="256"/>
        <v>2023|Mackenzie District|$20,001-$30,000</v>
      </c>
      <c r="B8196" t="s">
        <v>18</v>
      </c>
      <c r="C8196" t="s">
        <v>19</v>
      </c>
      <c r="D8196" t="s">
        <v>20</v>
      </c>
      <c r="E8196" t="s">
        <v>21</v>
      </c>
      <c r="F8196">
        <v>2023</v>
      </c>
      <c r="G8196">
        <v>2023</v>
      </c>
      <c r="H8196">
        <v>65</v>
      </c>
      <c r="I8196" t="s">
        <v>63</v>
      </c>
      <c r="J8196">
        <v>99</v>
      </c>
      <c r="K8196" t="s">
        <v>23</v>
      </c>
      <c r="L8196">
        <v>2</v>
      </c>
      <c r="M8196" t="s">
        <v>24</v>
      </c>
      <c r="N8196">
        <v>2</v>
      </c>
      <c r="O8196" t="s">
        <v>28</v>
      </c>
      <c r="P8196">
        <v>45</v>
      </c>
      <c r="T8196" s="3">
        <f t="shared" si="257"/>
        <v>26.79</v>
      </c>
      <c r="U8196" s="3">
        <f>IF(AND(R8196&lt;&gt;"_U",N8196&lt;&gt;9999,N8196&lt;&gt;999,L8196&lt;&gt;"Median"),IFERROR(VLOOKUP(A8196,'TA Total'!A:P,16,0),"."),".")</f>
        <v>168</v>
      </c>
    </row>
    <row r="8197" spans="1:21" x14ac:dyDescent="0.3">
      <c r="A8197" s="1" t="str">
        <f t="shared" si="256"/>
        <v>2023|Mackenzie District|$20,001-$30,000</v>
      </c>
      <c r="B8197" t="s">
        <v>18</v>
      </c>
      <c r="C8197" t="s">
        <v>19</v>
      </c>
      <c r="D8197" t="s">
        <v>20</v>
      </c>
      <c r="E8197" t="s">
        <v>21</v>
      </c>
      <c r="F8197">
        <v>2023</v>
      </c>
      <c r="G8197">
        <v>2023</v>
      </c>
      <c r="H8197">
        <v>65</v>
      </c>
      <c r="I8197" t="s">
        <v>63</v>
      </c>
      <c r="J8197">
        <v>99</v>
      </c>
      <c r="K8197" t="s">
        <v>23</v>
      </c>
      <c r="L8197">
        <v>2</v>
      </c>
      <c r="M8197" t="s">
        <v>24</v>
      </c>
      <c r="N8197">
        <v>3</v>
      </c>
      <c r="O8197" t="s">
        <v>25</v>
      </c>
      <c r="P8197">
        <v>18</v>
      </c>
      <c r="T8197" s="3">
        <f t="shared" si="257"/>
        <v>10.71</v>
      </c>
      <c r="U8197" s="3">
        <f>IF(AND(R8197&lt;&gt;"_U",N8197&lt;&gt;9999,N8197&lt;&gt;999,L8197&lt;&gt;"Median"),IFERROR(VLOOKUP(A8197,'TA Total'!A:P,16,0),"."),".")</f>
        <v>168</v>
      </c>
    </row>
    <row r="8198" spans="1:21" x14ac:dyDescent="0.3">
      <c r="A8198" s="1" t="str">
        <f t="shared" si="256"/>
        <v>2023|Mackenzie District|$30,001-$50,000</v>
      </c>
      <c r="B8198" t="s">
        <v>18</v>
      </c>
      <c r="C8198" t="s">
        <v>19</v>
      </c>
      <c r="D8198" t="s">
        <v>20</v>
      </c>
      <c r="E8198" t="s">
        <v>21</v>
      </c>
      <c r="F8198">
        <v>2023</v>
      </c>
      <c r="G8198">
        <v>2023</v>
      </c>
      <c r="H8198">
        <v>65</v>
      </c>
      <c r="I8198" t="s">
        <v>63</v>
      </c>
      <c r="J8198">
        <v>99</v>
      </c>
      <c r="K8198" t="s">
        <v>23</v>
      </c>
      <c r="L8198">
        <v>3</v>
      </c>
      <c r="M8198" t="s">
        <v>45</v>
      </c>
      <c r="N8198">
        <v>1</v>
      </c>
      <c r="O8198" t="s">
        <v>33</v>
      </c>
      <c r="P8198">
        <v>165</v>
      </c>
      <c r="T8198" s="3">
        <f t="shared" si="257"/>
        <v>57.29</v>
      </c>
      <c r="U8198" s="3">
        <f>IF(AND(R8198&lt;&gt;"_U",N8198&lt;&gt;9999,N8198&lt;&gt;999,L8198&lt;&gt;"Median"),IFERROR(VLOOKUP(A8198,'TA Total'!A:P,16,0),"."),".")</f>
        <v>288</v>
      </c>
    </row>
    <row r="8199" spans="1:21" x14ac:dyDescent="0.3">
      <c r="A8199" s="1" t="str">
        <f t="shared" si="256"/>
        <v>2023|Mackenzie District|$30,001-$50,000</v>
      </c>
      <c r="B8199" t="s">
        <v>18</v>
      </c>
      <c r="C8199" t="s">
        <v>19</v>
      </c>
      <c r="D8199" t="s">
        <v>20</v>
      </c>
      <c r="E8199" t="s">
        <v>21</v>
      </c>
      <c r="F8199">
        <v>2023</v>
      </c>
      <c r="G8199">
        <v>2023</v>
      </c>
      <c r="H8199">
        <v>65</v>
      </c>
      <c r="I8199" t="s">
        <v>63</v>
      </c>
      <c r="J8199">
        <v>99</v>
      </c>
      <c r="K8199" t="s">
        <v>23</v>
      </c>
      <c r="L8199">
        <v>3</v>
      </c>
      <c r="M8199" t="s">
        <v>45</v>
      </c>
      <c r="N8199">
        <v>3</v>
      </c>
      <c r="O8199" t="s">
        <v>25</v>
      </c>
      <c r="P8199">
        <v>36</v>
      </c>
      <c r="T8199" s="3">
        <f t="shared" si="257"/>
        <v>12.5</v>
      </c>
      <c r="U8199" s="3">
        <f>IF(AND(R8199&lt;&gt;"_U",N8199&lt;&gt;9999,N8199&lt;&gt;999,L8199&lt;&gt;"Median"),IFERROR(VLOOKUP(A8199,'TA Total'!A:P,16,0),"."),".")</f>
        <v>288</v>
      </c>
    </row>
    <row r="8200" spans="1:21" x14ac:dyDescent="0.3">
      <c r="A8200" s="1" t="str">
        <f t="shared" si="256"/>
        <v>2023|Mackenzie District|$30,001-$50,000</v>
      </c>
      <c r="B8200" t="s">
        <v>18</v>
      </c>
      <c r="C8200" t="s">
        <v>19</v>
      </c>
      <c r="D8200" t="s">
        <v>20</v>
      </c>
      <c r="E8200" t="s">
        <v>21</v>
      </c>
      <c r="F8200">
        <v>2023</v>
      </c>
      <c r="G8200">
        <v>2023</v>
      </c>
      <c r="H8200">
        <v>65</v>
      </c>
      <c r="I8200" t="s">
        <v>63</v>
      </c>
      <c r="J8200">
        <v>99</v>
      </c>
      <c r="K8200" t="s">
        <v>23</v>
      </c>
      <c r="L8200">
        <v>3</v>
      </c>
      <c r="M8200" t="s">
        <v>45</v>
      </c>
      <c r="N8200">
        <v>7777</v>
      </c>
      <c r="O8200" t="s">
        <v>37</v>
      </c>
      <c r="P8200">
        <v>288</v>
      </c>
      <c r="T8200" s="3">
        <f t="shared" si="257"/>
        <v>100</v>
      </c>
      <c r="U8200" s="3">
        <f>IF(AND(R8200&lt;&gt;"_U",N8200&lt;&gt;9999,N8200&lt;&gt;999,L8200&lt;&gt;"Median"),IFERROR(VLOOKUP(A8200,'TA Total'!A:P,16,0),"."),".")</f>
        <v>288</v>
      </c>
    </row>
    <row r="8201" spans="1:21" x14ac:dyDescent="0.3">
      <c r="A8201" s="1" t="str">
        <f t="shared" si="256"/>
        <v>2023|Mackenzie District|$30,001-$50,000</v>
      </c>
      <c r="B8201" t="s">
        <v>18</v>
      </c>
      <c r="C8201" t="s">
        <v>19</v>
      </c>
      <c r="D8201" t="s">
        <v>20</v>
      </c>
      <c r="E8201" t="s">
        <v>21</v>
      </c>
      <c r="F8201">
        <v>2023</v>
      </c>
      <c r="G8201">
        <v>2023</v>
      </c>
      <c r="H8201">
        <v>65</v>
      </c>
      <c r="I8201" t="s">
        <v>63</v>
      </c>
      <c r="J8201">
        <v>99</v>
      </c>
      <c r="K8201" t="s">
        <v>23</v>
      </c>
      <c r="L8201">
        <v>3</v>
      </c>
      <c r="M8201" t="s">
        <v>45</v>
      </c>
      <c r="N8201">
        <v>9999</v>
      </c>
      <c r="O8201" t="s">
        <v>40</v>
      </c>
      <c r="P8201">
        <v>288</v>
      </c>
      <c r="T8201" s="3" t="str">
        <f t="shared" si="257"/>
        <v>.</v>
      </c>
      <c r="U8201" s="3" t="str">
        <f>IF(AND(R8201&lt;&gt;"_U",N8201&lt;&gt;9999,N8201&lt;&gt;999,L8201&lt;&gt;"Median"),IFERROR(VLOOKUP(A8201,'TA Total'!A:P,16,0),"."),".")</f>
        <v>.</v>
      </c>
    </row>
    <row r="8202" spans="1:21" x14ac:dyDescent="0.3">
      <c r="A8202" s="1" t="str">
        <f t="shared" si="256"/>
        <v>2023|Mackenzie District|$30,001-$50,000</v>
      </c>
      <c r="B8202" t="s">
        <v>18</v>
      </c>
      <c r="C8202" t="s">
        <v>19</v>
      </c>
      <c r="D8202" t="s">
        <v>20</v>
      </c>
      <c r="E8202" t="s">
        <v>21</v>
      </c>
      <c r="F8202">
        <v>2023</v>
      </c>
      <c r="G8202">
        <v>2023</v>
      </c>
      <c r="H8202">
        <v>65</v>
      </c>
      <c r="I8202" t="s">
        <v>63</v>
      </c>
      <c r="J8202">
        <v>99</v>
      </c>
      <c r="K8202" t="s">
        <v>23</v>
      </c>
      <c r="L8202">
        <v>3</v>
      </c>
      <c r="M8202" t="s">
        <v>45</v>
      </c>
      <c r="N8202">
        <v>999</v>
      </c>
      <c r="O8202" t="s">
        <v>42</v>
      </c>
      <c r="P8202">
        <v>0</v>
      </c>
      <c r="T8202" s="3" t="str">
        <f t="shared" si="257"/>
        <v>.</v>
      </c>
      <c r="U8202" s="3" t="str">
        <f>IF(AND(R8202&lt;&gt;"_U",N8202&lt;&gt;9999,N8202&lt;&gt;999,L8202&lt;&gt;"Median"),IFERROR(VLOOKUP(A8202,'TA Total'!A:P,16,0),"."),".")</f>
        <v>.</v>
      </c>
    </row>
    <row r="8203" spans="1:21" x14ac:dyDescent="0.3">
      <c r="A8203" s="1" t="str">
        <f t="shared" si="256"/>
        <v>2023|Mackenzie District|$30,001-$50,000</v>
      </c>
      <c r="B8203" t="s">
        <v>18</v>
      </c>
      <c r="C8203" t="s">
        <v>19</v>
      </c>
      <c r="D8203" t="s">
        <v>20</v>
      </c>
      <c r="E8203" t="s">
        <v>21</v>
      </c>
      <c r="F8203">
        <v>2023</v>
      </c>
      <c r="G8203">
        <v>2023</v>
      </c>
      <c r="H8203">
        <v>65</v>
      </c>
      <c r="I8203" t="s">
        <v>63</v>
      </c>
      <c r="J8203">
        <v>99</v>
      </c>
      <c r="K8203" t="s">
        <v>23</v>
      </c>
      <c r="L8203">
        <v>3</v>
      </c>
      <c r="M8203" t="s">
        <v>45</v>
      </c>
      <c r="N8203">
        <v>2</v>
      </c>
      <c r="O8203" t="s">
        <v>28</v>
      </c>
      <c r="P8203">
        <v>87</v>
      </c>
      <c r="T8203" s="3">
        <f t="shared" si="257"/>
        <v>30.21</v>
      </c>
      <c r="U8203" s="3">
        <f>IF(AND(R8203&lt;&gt;"_U",N8203&lt;&gt;9999,N8203&lt;&gt;999,L8203&lt;&gt;"Median"),IFERROR(VLOOKUP(A8203,'TA Total'!A:P,16,0),"."),".")</f>
        <v>288</v>
      </c>
    </row>
    <row r="8204" spans="1:21" x14ac:dyDescent="0.3">
      <c r="A8204" s="1" t="str">
        <f t="shared" si="256"/>
        <v>2023|Mackenzie District|$50,001-$70,000</v>
      </c>
      <c r="B8204" t="s">
        <v>18</v>
      </c>
      <c r="C8204" t="s">
        <v>19</v>
      </c>
      <c r="D8204" t="s">
        <v>20</v>
      </c>
      <c r="E8204" t="s">
        <v>21</v>
      </c>
      <c r="F8204">
        <v>2023</v>
      </c>
      <c r="G8204">
        <v>2023</v>
      </c>
      <c r="H8204">
        <v>65</v>
      </c>
      <c r="I8204" t="s">
        <v>63</v>
      </c>
      <c r="J8204">
        <v>99</v>
      </c>
      <c r="K8204" t="s">
        <v>23</v>
      </c>
      <c r="L8204">
        <v>4</v>
      </c>
      <c r="M8204" t="s">
        <v>36</v>
      </c>
      <c r="N8204">
        <v>9999</v>
      </c>
      <c r="O8204" t="s">
        <v>40</v>
      </c>
      <c r="P8204">
        <v>240</v>
      </c>
      <c r="T8204" s="3" t="str">
        <f t="shared" si="257"/>
        <v>.</v>
      </c>
      <c r="U8204" s="3" t="str">
        <f>IF(AND(R8204&lt;&gt;"_U",N8204&lt;&gt;9999,N8204&lt;&gt;999,L8204&lt;&gt;"Median"),IFERROR(VLOOKUP(A8204,'TA Total'!A:P,16,0),"."),".")</f>
        <v>.</v>
      </c>
    </row>
    <row r="8205" spans="1:21" x14ac:dyDescent="0.3">
      <c r="A8205" s="1" t="str">
        <f t="shared" si="256"/>
        <v>2023|Mackenzie District|$50,001-$70,000</v>
      </c>
      <c r="B8205" t="s">
        <v>18</v>
      </c>
      <c r="C8205" t="s">
        <v>19</v>
      </c>
      <c r="D8205" t="s">
        <v>20</v>
      </c>
      <c r="E8205" t="s">
        <v>21</v>
      </c>
      <c r="F8205">
        <v>2023</v>
      </c>
      <c r="G8205">
        <v>2023</v>
      </c>
      <c r="H8205">
        <v>65</v>
      </c>
      <c r="I8205" t="s">
        <v>63</v>
      </c>
      <c r="J8205">
        <v>99</v>
      </c>
      <c r="K8205" t="s">
        <v>23</v>
      </c>
      <c r="L8205">
        <v>4</v>
      </c>
      <c r="M8205" t="s">
        <v>36</v>
      </c>
      <c r="N8205">
        <v>3</v>
      </c>
      <c r="O8205" t="s">
        <v>25</v>
      </c>
      <c r="P8205">
        <v>18</v>
      </c>
      <c r="T8205" s="3">
        <f t="shared" si="257"/>
        <v>7.5</v>
      </c>
      <c r="U8205" s="3">
        <f>IF(AND(R8205&lt;&gt;"_U",N8205&lt;&gt;9999,N8205&lt;&gt;999,L8205&lt;&gt;"Median"),IFERROR(VLOOKUP(A8205,'TA Total'!A:P,16,0),"."),".")</f>
        <v>240</v>
      </c>
    </row>
    <row r="8206" spans="1:21" x14ac:dyDescent="0.3">
      <c r="A8206" s="1" t="str">
        <f t="shared" si="256"/>
        <v>2023|Mackenzie District|$50,001-$70,000</v>
      </c>
      <c r="B8206" t="s">
        <v>18</v>
      </c>
      <c r="C8206" t="s">
        <v>19</v>
      </c>
      <c r="D8206" t="s">
        <v>20</v>
      </c>
      <c r="E8206" t="s">
        <v>21</v>
      </c>
      <c r="F8206">
        <v>2023</v>
      </c>
      <c r="G8206">
        <v>2023</v>
      </c>
      <c r="H8206">
        <v>65</v>
      </c>
      <c r="I8206" t="s">
        <v>63</v>
      </c>
      <c r="J8206">
        <v>99</v>
      </c>
      <c r="K8206" t="s">
        <v>23</v>
      </c>
      <c r="L8206">
        <v>4</v>
      </c>
      <c r="M8206" t="s">
        <v>36</v>
      </c>
      <c r="N8206">
        <v>7777</v>
      </c>
      <c r="O8206" t="s">
        <v>37</v>
      </c>
      <c r="P8206">
        <v>240</v>
      </c>
      <c r="T8206" s="3">
        <f t="shared" si="257"/>
        <v>100</v>
      </c>
      <c r="U8206" s="3">
        <f>IF(AND(R8206&lt;&gt;"_U",N8206&lt;&gt;9999,N8206&lt;&gt;999,L8206&lt;&gt;"Median"),IFERROR(VLOOKUP(A8206,'TA Total'!A:P,16,0),"."),".")</f>
        <v>240</v>
      </c>
    </row>
    <row r="8207" spans="1:21" x14ac:dyDescent="0.3">
      <c r="A8207" s="1" t="str">
        <f t="shared" si="256"/>
        <v>2023|Mackenzie District|$50,001-$70,000</v>
      </c>
      <c r="B8207" t="s">
        <v>18</v>
      </c>
      <c r="C8207" t="s">
        <v>19</v>
      </c>
      <c r="D8207" t="s">
        <v>20</v>
      </c>
      <c r="E8207" t="s">
        <v>21</v>
      </c>
      <c r="F8207">
        <v>2023</v>
      </c>
      <c r="G8207">
        <v>2023</v>
      </c>
      <c r="H8207">
        <v>65</v>
      </c>
      <c r="I8207" t="s">
        <v>63</v>
      </c>
      <c r="J8207">
        <v>99</v>
      </c>
      <c r="K8207" t="s">
        <v>23</v>
      </c>
      <c r="L8207">
        <v>4</v>
      </c>
      <c r="M8207" t="s">
        <v>36</v>
      </c>
      <c r="N8207">
        <v>999</v>
      </c>
      <c r="O8207" t="s">
        <v>42</v>
      </c>
      <c r="P8207">
        <v>0</v>
      </c>
      <c r="T8207" s="3" t="str">
        <f t="shared" si="257"/>
        <v>.</v>
      </c>
      <c r="U8207" s="3" t="str">
        <f>IF(AND(R8207&lt;&gt;"_U",N8207&lt;&gt;9999,N8207&lt;&gt;999,L8207&lt;&gt;"Median"),IFERROR(VLOOKUP(A8207,'TA Total'!A:P,16,0),"."),".")</f>
        <v>.</v>
      </c>
    </row>
    <row r="8208" spans="1:21" x14ac:dyDescent="0.3">
      <c r="A8208" s="1" t="str">
        <f t="shared" si="256"/>
        <v>2023|Mackenzie District|$50,001-$70,000</v>
      </c>
      <c r="B8208" t="s">
        <v>18</v>
      </c>
      <c r="C8208" t="s">
        <v>19</v>
      </c>
      <c r="D8208" t="s">
        <v>20</v>
      </c>
      <c r="E8208" t="s">
        <v>21</v>
      </c>
      <c r="F8208">
        <v>2023</v>
      </c>
      <c r="G8208">
        <v>2023</v>
      </c>
      <c r="H8208">
        <v>65</v>
      </c>
      <c r="I8208" t="s">
        <v>63</v>
      </c>
      <c r="J8208">
        <v>99</v>
      </c>
      <c r="K8208" t="s">
        <v>23</v>
      </c>
      <c r="L8208">
        <v>4</v>
      </c>
      <c r="M8208" t="s">
        <v>36</v>
      </c>
      <c r="N8208">
        <v>2</v>
      </c>
      <c r="O8208" t="s">
        <v>28</v>
      </c>
      <c r="P8208">
        <v>111</v>
      </c>
      <c r="T8208" s="3">
        <f t="shared" si="257"/>
        <v>46.25</v>
      </c>
      <c r="U8208" s="3">
        <f>IF(AND(R8208&lt;&gt;"_U",N8208&lt;&gt;9999,N8208&lt;&gt;999,L8208&lt;&gt;"Median"),IFERROR(VLOOKUP(A8208,'TA Total'!A:P,16,0),"."),".")</f>
        <v>240</v>
      </c>
    </row>
    <row r="8209" spans="1:21" x14ac:dyDescent="0.3">
      <c r="A8209" s="1" t="str">
        <f t="shared" si="256"/>
        <v>2023|Mackenzie District|$50,001-$70,000</v>
      </c>
      <c r="B8209" t="s">
        <v>18</v>
      </c>
      <c r="C8209" t="s">
        <v>19</v>
      </c>
      <c r="D8209" t="s">
        <v>20</v>
      </c>
      <c r="E8209" t="s">
        <v>21</v>
      </c>
      <c r="F8209">
        <v>2023</v>
      </c>
      <c r="G8209">
        <v>2023</v>
      </c>
      <c r="H8209">
        <v>65</v>
      </c>
      <c r="I8209" t="s">
        <v>63</v>
      </c>
      <c r="J8209">
        <v>99</v>
      </c>
      <c r="K8209" t="s">
        <v>23</v>
      </c>
      <c r="L8209">
        <v>4</v>
      </c>
      <c r="M8209" t="s">
        <v>36</v>
      </c>
      <c r="N8209">
        <v>1</v>
      </c>
      <c r="O8209" t="s">
        <v>33</v>
      </c>
      <c r="P8209">
        <v>108</v>
      </c>
      <c r="T8209" s="3">
        <f t="shared" si="257"/>
        <v>45</v>
      </c>
      <c r="U8209" s="3">
        <f>IF(AND(R8209&lt;&gt;"_U",N8209&lt;&gt;9999,N8209&lt;&gt;999,L8209&lt;&gt;"Median"),IFERROR(VLOOKUP(A8209,'TA Total'!A:P,16,0),"."),".")</f>
        <v>240</v>
      </c>
    </row>
    <row r="8210" spans="1:21" x14ac:dyDescent="0.3">
      <c r="A8210" s="1" t="str">
        <f t="shared" si="256"/>
        <v>2023|Mackenzie District|$70,001-$100,000</v>
      </c>
      <c r="B8210" t="s">
        <v>18</v>
      </c>
      <c r="C8210" t="s">
        <v>19</v>
      </c>
      <c r="D8210" t="s">
        <v>20</v>
      </c>
      <c r="E8210" t="s">
        <v>21</v>
      </c>
      <c r="F8210">
        <v>2023</v>
      </c>
      <c r="G8210">
        <v>2023</v>
      </c>
      <c r="H8210">
        <v>65</v>
      </c>
      <c r="I8210" t="s">
        <v>63</v>
      </c>
      <c r="J8210">
        <v>99</v>
      </c>
      <c r="K8210" t="s">
        <v>23</v>
      </c>
      <c r="L8210">
        <v>5</v>
      </c>
      <c r="M8210" t="s">
        <v>58</v>
      </c>
      <c r="N8210">
        <v>3</v>
      </c>
      <c r="O8210" t="s">
        <v>25</v>
      </c>
      <c r="P8210">
        <v>33</v>
      </c>
      <c r="T8210" s="3">
        <f t="shared" si="257"/>
        <v>10.28</v>
      </c>
      <c r="U8210" s="3">
        <f>IF(AND(R8210&lt;&gt;"_U",N8210&lt;&gt;9999,N8210&lt;&gt;999,L8210&lt;&gt;"Median"),IFERROR(VLOOKUP(A8210,'TA Total'!A:P,16,0),"."),".")</f>
        <v>321</v>
      </c>
    </row>
    <row r="8211" spans="1:21" x14ac:dyDescent="0.3">
      <c r="A8211" s="1" t="str">
        <f t="shared" si="256"/>
        <v>2023|Mackenzie District|$70,001-$100,000</v>
      </c>
      <c r="B8211" t="s">
        <v>18</v>
      </c>
      <c r="C8211" t="s">
        <v>19</v>
      </c>
      <c r="D8211" t="s">
        <v>20</v>
      </c>
      <c r="E8211" t="s">
        <v>21</v>
      </c>
      <c r="F8211">
        <v>2023</v>
      </c>
      <c r="G8211">
        <v>2023</v>
      </c>
      <c r="H8211">
        <v>65</v>
      </c>
      <c r="I8211" t="s">
        <v>63</v>
      </c>
      <c r="J8211">
        <v>99</v>
      </c>
      <c r="K8211" t="s">
        <v>23</v>
      </c>
      <c r="L8211">
        <v>5</v>
      </c>
      <c r="M8211" t="s">
        <v>58</v>
      </c>
      <c r="N8211">
        <v>2</v>
      </c>
      <c r="O8211" t="s">
        <v>28</v>
      </c>
      <c r="P8211">
        <v>126</v>
      </c>
      <c r="T8211" s="3">
        <f t="shared" si="257"/>
        <v>39.25</v>
      </c>
      <c r="U8211" s="3">
        <f>IF(AND(R8211&lt;&gt;"_U",N8211&lt;&gt;9999,N8211&lt;&gt;999,L8211&lt;&gt;"Median"),IFERROR(VLOOKUP(A8211,'TA Total'!A:P,16,0),"."),".")</f>
        <v>321</v>
      </c>
    </row>
    <row r="8212" spans="1:21" x14ac:dyDescent="0.3">
      <c r="A8212" s="1" t="str">
        <f t="shared" si="256"/>
        <v>2023|Mackenzie District|$70,001-$100,000</v>
      </c>
      <c r="B8212" t="s">
        <v>18</v>
      </c>
      <c r="C8212" t="s">
        <v>19</v>
      </c>
      <c r="D8212" t="s">
        <v>20</v>
      </c>
      <c r="E8212" t="s">
        <v>21</v>
      </c>
      <c r="F8212">
        <v>2023</v>
      </c>
      <c r="G8212">
        <v>2023</v>
      </c>
      <c r="H8212">
        <v>65</v>
      </c>
      <c r="I8212" t="s">
        <v>63</v>
      </c>
      <c r="J8212">
        <v>99</v>
      </c>
      <c r="K8212" t="s">
        <v>23</v>
      </c>
      <c r="L8212">
        <v>5</v>
      </c>
      <c r="M8212" t="s">
        <v>58</v>
      </c>
      <c r="N8212">
        <v>1</v>
      </c>
      <c r="O8212" t="s">
        <v>33</v>
      </c>
      <c r="P8212">
        <v>162</v>
      </c>
      <c r="T8212" s="3">
        <f t="shared" si="257"/>
        <v>50.47</v>
      </c>
      <c r="U8212" s="3">
        <f>IF(AND(R8212&lt;&gt;"_U",N8212&lt;&gt;9999,N8212&lt;&gt;999,L8212&lt;&gt;"Median"),IFERROR(VLOOKUP(A8212,'TA Total'!A:P,16,0),"."),".")</f>
        <v>321</v>
      </c>
    </row>
    <row r="8213" spans="1:21" x14ac:dyDescent="0.3">
      <c r="A8213" s="1" t="str">
        <f t="shared" si="256"/>
        <v>2023|Mackenzie District|$70,001-$100,000</v>
      </c>
      <c r="B8213" t="s">
        <v>18</v>
      </c>
      <c r="C8213" t="s">
        <v>19</v>
      </c>
      <c r="D8213" t="s">
        <v>20</v>
      </c>
      <c r="E8213" t="s">
        <v>21</v>
      </c>
      <c r="F8213">
        <v>2023</v>
      </c>
      <c r="G8213">
        <v>2023</v>
      </c>
      <c r="H8213">
        <v>65</v>
      </c>
      <c r="I8213" t="s">
        <v>63</v>
      </c>
      <c r="J8213">
        <v>99</v>
      </c>
      <c r="K8213" t="s">
        <v>23</v>
      </c>
      <c r="L8213">
        <v>5</v>
      </c>
      <c r="M8213" t="s">
        <v>58</v>
      </c>
      <c r="N8213">
        <v>7777</v>
      </c>
      <c r="O8213" t="s">
        <v>37</v>
      </c>
      <c r="P8213">
        <v>321</v>
      </c>
      <c r="T8213" s="3">
        <f t="shared" si="257"/>
        <v>100</v>
      </c>
      <c r="U8213" s="3">
        <f>IF(AND(R8213&lt;&gt;"_U",N8213&lt;&gt;9999,N8213&lt;&gt;999,L8213&lt;&gt;"Median"),IFERROR(VLOOKUP(A8213,'TA Total'!A:P,16,0),"."),".")</f>
        <v>321</v>
      </c>
    </row>
    <row r="8214" spans="1:21" x14ac:dyDescent="0.3">
      <c r="A8214" s="1" t="str">
        <f t="shared" si="256"/>
        <v>2023|Mackenzie District|$70,001-$100,000</v>
      </c>
      <c r="B8214" t="s">
        <v>18</v>
      </c>
      <c r="C8214" t="s">
        <v>19</v>
      </c>
      <c r="D8214" t="s">
        <v>20</v>
      </c>
      <c r="E8214" t="s">
        <v>21</v>
      </c>
      <c r="F8214">
        <v>2023</v>
      </c>
      <c r="G8214">
        <v>2023</v>
      </c>
      <c r="H8214">
        <v>65</v>
      </c>
      <c r="I8214" t="s">
        <v>63</v>
      </c>
      <c r="J8214">
        <v>99</v>
      </c>
      <c r="K8214" t="s">
        <v>23</v>
      </c>
      <c r="L8214">
        <v>5</v>
      </c>
      <c r="M8214" t="s">
        <v>58</v>
      </c>
      <c r="N8214">
        <v>9999</v>
      </c>
      <c r="O8214" t="s">
        <v>40</v>
      </c>
      <c r="P8214">
        <v>321</v>
      </c>
      <c r="T8214" s="3" t="str">
        <f t="shared" si="257"/>
        <v>.</v>
      </c>
      <c r="U8214" s="3" t="str">
        <f>IF(AND(R8214&lt;&gt;"_U",N8214&lt;&gt;9999,N8214&lt;&gt;999,L8214&lt;&gt;"Median"),IFERROR(VLOOKUP(A8214,'TA Total'!A:P,16,0),"."),".")</f>
        <v>.</v>
      </c>
    </row>
    <row r="8215" spans="1:21" x14ac:dyDescent="0.3">
      <c r="A8215" s="1" t="str">
        <f t="shared" si="256"/>
        <v>2023|Mackenzie District|$70,001-$100,000</v>
      </c>
      <c r="B8215" t="s">
        <v>18</v>
      </c>
      <c r="C8215" t="s">
        <v>19</v>
      </c>
      <c r="D8215" t="s">
        <v>20</v>
      </c>
      <c r="E8215" t="s">
        <v>21</v>
      </c>
      <c r="F8215">
        <v>2023</v>
      </c>
      <c r="G8215">
        <v>2023</v>
      </c>
      <c r="H8215">
        <v>65</v>
      </c>
      <c r="I8215" t="s">
        <v>63</v>
      </c>
      <c r="J8215">
        <v>99</v>
      </c>
      <c r="K8215" t="s">
        <v>23</v>
      </c>
      <c r="L8215">
        <v>5</v>
      </c>
      <c r="M8215" t="s">
        <v>58</v>
      </c>
      <c r="N8215">
        <v>999</v>
      </c>
      <c r="O8215" t="s">
        <v>42</v>
      </c>
      <c r="P8215">
        <v>0</v>
      </c>
      <c r="T8215" s="3" t="str">
        <f t="shared" si="257"/>
        <v>.</v>
      </c>
      <c r="U8215" s="3" t="str">
        <f>IF(AND(R8215&lt;&gt;"_U",N8215&lt;&gt;9999,N8215&lt;&gt;999,L8215&lt;&gt;"Median"),IFERROR(VLOOKUP(A8215,'TA Total'!A:P,16,0),"."),".")</f>
        <v>.</v>
      </c>
    </row>
    <row r="8216" spans="1:21" x14ac:dyDescent="0.3">
      <c r="A8216" s="1" t="str">
        <f t="shared" si="256"/>
        <v>2023|Mackenzie District|$100,001-$150,000</v>
      </c>
      <c r="B8216" t="s">
        <v>18</v>
      </c>
      <c r="C8216" t="s">
        <v>19</v>
      </c>
      <c r="D8216" t="s">
        <v>20</v>
      </c>
      <c r="E8216" t="s">
        <v>21</v>
      </c>
      <c r="F8216">
        <v>2023</v>
      </c>
      <c r="G8216">
        <v>2023</v>
      </c>
      <c r="H8216">
        <v>65</v>
      </c>
      <c r="I8216" t="s">
        <v>63</v>
      </c>
      <c r="J8216">
        <v>99</v>
      </c>
      <c r="K8216" t="s">
        <v>23</v>
      </c>
      <c r="L8216">
        <v>6</v>
      </c>
      <c r="M8216" t="s">
        <v>59</v>
      </c>
      <c r="N8216">
        <v>999</v>
      </c>
      <c r="O8216" t="s">
        <v>42</v>
      </c>
      <c r="P8216">
        <v>0</v>
      </c>
      <c r="T8216" s="3" t="str">
        <f t="shared" si="257"/>
        <v>.</v>
      </c>
      <c r="U8216" s="3" t="str">
        <f>IF(AND(R8216&lt;&gt;"_U",N8216&lt;&gt;9999,N8216&lt;&gt;999,L8216&lt;&gt;"Median"),IFERROR(VLOOKUP(A8216,'TA Total'!A:P,16,0),"."),".")</f>
        <v>.</v>
      </c>
    </row>
    <row r="8217" spans="1:21" x14ac:dyDescent="0.3">
      <c r="A8217" s="1" t="str">
        <f t="shared" si="256"/>
        <v>2023|Mackenzie District|$100,001-$150,000</v>
      </c>
      <c r="B8217" t="s">
        <v>18</v>
      </c>
      <c r="C8217" t="s">
        <v>19</v>
      </c>
      <c r="D8217" t="s">
        <v>20</v>
      </c>
      <c r="E8217" t="s">
        <v>21</v>
      </c>
      <c r="F8217">
        <v>2023</v>
      </c>
      <c r="G8217">
        <v>2023</v>
      </c>
      <c r="H8217">
        <v>65</v>
      </c>
      <c r="I8217" t="s">
        <v>63</v>
      </c>
      <c r="J8217">
        <v>99</v>
      </c>
      <c r="K8217" t="s">
        <v>23</v>
      </c>
      <c r="L8217">
        <v>6</v>
      </c>
      <c r="M8217" t="s">
        <v>59</v>
      </c>
      <c r="N8217">
        <v>3</v>
      </c>
      <c r="O8217" t="s">
        <v>25</v>
      </c>
      <c r="P8217">
        <v>45</v>
      </c>
      <c r="T8217" s="3">
        <f t="shared" si="257"/>
        <v>10</v>
      </c>
      <c r="U8217" s="3">
        <f>IF(AND(R8217&lt;&gt;"_U",N8217&lt;&gt;9999,N8217&lt;&gt;999,L8217&lt;&gt;"Median"),IFERROR(VLOOKUP(A8217,'TA Total'!A:P,16,0),"."),".")</f>
        <v>450</v>
      </c>
    </row>
    <row r="8218" spans="1:21" x14ac:dyDescent="0.3">
      <c r="A8218" s="1" t="str">
        <f t="shared" si="256"/>
        <v>2023|Mackenzie District|$100,001-$150,000</v>
      </c>
      <c r="B8218" t="s">
        <v>18</v>
      </c>
      <c r="C8218" t="s">
        <v>19</v>
      </c>
      <c r="D8218" t="s">
        <v>20</v>
      </c>
      <c r="E8218" t="s">
        <v>21</v>
      </c>
      <c r="F8218">
        <v>2023</v>
      </c>
      <c r="G8218">
        <v>2023</v>
      </c>
      <c r="H8218">
        <v>65</v>
      </c>
      <c r="I8218" t="s">
        <v>63</v>
      </c>
      <c r="J8218">
        <v>99</v>
      </c>
      <c r="K8218" t="s">
        <v>23</v>
      </c>
      <c r="L8218">
        <v>6</v>
      </c>
      <c r="M8218" t="s">
        <v>59</v>
      </c>
      <c r="N8218">
        <v>2</v>
      </c>
      <c r="O8218" t="s">
        <v>28</v>
      </c>
      <c r="P8218">
        <v>159</v>
      </c>
      <c r="T8218" s="3">
        <f t="shared" si="257"/>
        <v>35.33</v>
      </c>
      <c r="U8218" s="3">
        <f>IF(AND(R8218&lt;&gt;"_U",N8218&lt;&gt;9999,N8218&lt;&gt;999,L8218&lt;&gt;"Median"),IFERROR(VLOOKUP(A8218,'TA Total'!A:P,16,0),"."),".")</f>
        <v>450</v>
      </c>
    </row>
    <row r="8219" spans="1:21" x14ac:dyDescent="0.3">
      <c r="A8219" s="1" t="str">
        <f t="shared" si="256"/>
        <v>2023|Mackenzie District|$100,001-$150,000</v>
      </c>
      <c r="B8219" t="s">
        <v>18</v>
      </c>
      <c r="C8219" t="s">
        <v>19</v>
      </c>
      <c r="D8219" t="s">
        <v>20</v>
      </c>
      <c r="E8219" t="s">
        <v>21</v>
      </c>
      <c r="F8219">
        <v>2023</v>
      </c>
      <c r="G8219">
        <v>2023</v>
      </c>
      <c r="H8219">
        <v>65</v>
      </c>
      <c r="I8219" t="s">
        <v>63</v>
      </c>
      <c r="J8219">
        <v>99</v>
      </c>
      <c r="K8219" t="s">
        <v>23</v>
      </c>
      <c r="L8219">
        <v>6</v>
      </c>
      <c r="M8219" t="s">
        <v>59</v>
      </c>
      <c r="N8219">
        <v>9999</v>
      </c>
      <c r="O8219" t="s">
        <v>40</v>
      </c>
      <c r="P8219">
        <v>450</v>
      </c>
      <c r="T8219" s="3" t="str">
        <f t="shared" si="257"/>
        <v>.</v>
      </c>
      <c r="U8219" s="3" t="str">
        <f>IF(AND(R8219&lt;&gt;"_U",N8219&lt;&gt;9999,N8219&lt;&gt;999,L8219&lt;&gt;"Median"),IFERROR(VLOOKUP(A8219,'TA Total'!A:P,16,0),"."),".")</f>
        <v>.</v>
      </c>
    </row>
    <row r="8220" spans="1:21" x14ac:dyDescent="0.3">
      <c r="A8220" s="1" t="str">
        <f t="shared" si="256"/>
        <v>2023|Mackenzie District|$100,001-$150,000</v>
      </c>
      <c r="B8220" t="s">
        <v>18</v>
      </c>
      <c r="C8220" t="s">
        <v>19</v>
      </c>
      <c r="D8220" t="s">
        <v>20</v>
      </c>
      <c r="E8220" t="s">
        <v>21</v>
      </c>
      <c r="F8220">
        <v>2023</v>
      </c>
      <c r="G8220">
        <v>2023</v>
      </c>
      <c r="H8220">
        <v>65</v>
      </c>
      <c r="I8220" t="s">
        <v>63</v>
      </c>
      <c r="J8220">
        <v>99</v>
      </c>
      <c r="K8220" t="s">
        <v>23</v>
      </c>
      <c r="L8220">
        <v>6</v>
      </c>
      <c r="M8220" t="s">
        <v>59</v>
      </c>
      <c r="N8220">
        <v>1</v>
      </c>
      <c r="O8220" t="s">
        <v>33</v>
      </c>
      <c r="P8220">
        <v>246</v>
      </c>
      <c r="T8220" s="3">
        <f t="shared" si="257"/>
        <v>54.67</v>
      </c>
      <c r="U8220" s="3">
        <f>IF(AND(R8220&lt;&gt;"_U",N8220&lt;&gt;9999,N8220&lt;&gt;999,L8220&lt;&gt;"Median"),IFERROR(VLOOKUP(A8220,'TA Total'!A:P,16,0),"."),".")</f>
        <v>450</v>
      </c>
    </row>
    <row r="8221" spans="1:21" x14ac:dyDescent="0.3">
      <c r="A8221" s="1" t="str">
        <f t="shared" si="256"/>
        <v>2023|Mackenzie District|$100,001-$150,000</v>
      </c>
      <c r="B8221" t="s">
        <v>18</v>
      </c>
      <c r="C8221" t="s">
        <v>19</v>
      </c>
      <c r="D8221" t="s">
        <v>20</v>
      </c>
      <c r="E8221" t="s">
        <v>21</v>
      </c>
      <c r="F8221">
        <v>2023</v>
      </c>
      <c r="G8221">
        <v>2023</v>
      </c>
      <c r="H8221">
        <v>65</v>
      </c>
      <c r="I8221" t="s">
        <v>63</v>
      </c>
      <c r="J8221">
        <v>99</v>
      </c>
      <c r="K8221" t="s">
        <v>23</v>
      </c>
      <c r="L8221">
        <v>6</v>
      </c>
      <c r="M8221" t="s">
        <v>59</v>
      </c>
      <c r="N8221">
        <v>7777</v>
      </c>
      <c r="O8221" t="s">
        <v>37</v>
      </c>
      <c r="P8221">
        <v>450</v>
      </c>
      <c r="T8221" s="3">
        <f t="shared" si="257"/>
        <v>100</v>
      </c>
      <c r="U8221" s="3">
        <f>IF(AND(R8221&lt;&gt;"_U",N8221&lt;&gt;9999,N8221&lt;&gt;999,L8221&lt;&gt;"Median"),IFERROR(VLOOKUP(A8221,'TA Total'!A:P,16,0),"."),".")</f>
        <v>450</v>
      </c>
    </row>
    <row r="8222" spans="1:21" x14ac:dyDescent="0.3">
      <c r="A8222" s="1" t="str">
        <f t="shared" si="256"/>
        <v>2023|Mackenzie District|$150,001-$200,000</v>
      </c>
      <c r="B8222" t="s">
        <v>18</v>
      </c>
      <c r="C8222" t="s">
        <v>19</v>
      </c>
      <c r="D8222" t="s">
        <v>20</v>
      </c>
      <c r="E8222" t="s">
        <v>21</v>
      </c>
      <c r="F8222">
        <v>2023</v>
      </c>
      <c r="G8222">
        <v>2023</v>
      </c>
      <c r="H8222">
        <v>65</v>
      </c>
      <c r="I8222" t="s">
        <v>63</v>
      </c>
      <c r="J8222">
        <v>99</v>
      </c>
      <c r="K8222" t="s">
        <v>23</v>
      </c>
      <c r="L8222">
        <v>7</v>
      </c>
      <c r="M8222" t="s">
        <v>43</v>
      </c>
      <c r="N8222">
        <v>2</v>
      </c>
      <c r="O8222" t="s">
        <v>28</v>
      </c>
      <c r="P8222">
        <v>51</v>
      </c>
      <c r="T8222" s="3">
        <f t="shared" si="257"/>
        <v>29.31</v>
      </c>
      <c r="U8222" s="3">
        <f>IF(AND(R8222&lt;&gt;"_U",N8222&lt;&gt;9999,N8222&lt;&gt;999,L8222&lt;&gt;"Median"),IFERROR(VLOOKUP(A8222,'TA Total'!A:P,16,0),"."),".")</f>
        <v>174</v>
      </c>
    </row>
    <row r="8223" spans="1:21" x14ac:dyDescent="0.3">
      <c r="A8223" s="1" t="str">
        <f t="shared" si="256"/>
        <v>2023|Mackenzie District|$150,001-$200,000</v>
      </c>
      <c r="B8223" t="s">
        <v>18</v>
      </c>
      <c r="C8223" t="s">
        <v>19</v>
      </c>
      <c r="D8223" t="s">
        <v>20</v>
      </c>
      <c r="E8223" t="s">
        <v>21</v>
      </c>
      <c r="F8223">
        <v>2023</v>
      </c>
      <c r="G8223">
        <v>2023</v>
      </c>
      <c r="H8223">
        <v>65</v>
      </c>
      <c r="I8223" t="s">
        <v>63</v>
      </c>
      <c r="J8223">
        <v>99</v>
      </c>
      <c r="K8223" t="s">
        <v>23</v>
      </c>
      <c r="L8223">
        <v>7</v>
      </c>
      <c r="M8223" t="s">
        <v>43</v>
      </c>
      <c r="N8223">
        <v>9999</v>
      </c>
      <c r="O8223" t="s">
        <v>40</v>
      </c>
      <c r="P8223">
        <v>174</v>
      </c>
      <c r="T8223" s="3" t="str">
        <f t="shared" si="257"/>
        <v>.</v>
      </c>
      <c r="U8223" s="3" t="str">
        <f>IF(AND(R8223&lt;&gt;"_U",N8223&lt;&gt;9999,N8223&lt;&gt;999,L8223&lt;&gt;"Median"),IFERROR(VLOOKUP(A8223,'TA Total'!A:P,16,0),"."),".")</f>
        <v>.</v>
      </c>
    </row>
    <row r="8224" spans="1:21" x14ac:dyDescent="0.3">
      <c r="A8224" s="1" t="str">
        <f t="shared" si="256"/>
        <v>2023|Mackenzie District|$150,001-$200,000</v>
      </c>
      <c r="B8224" t="s">
        <v>18</v>
      </c>
      <c r="C8224" t="s">
        <v>19</v>
      </c>
      <c r="D8224" t="s">
        <v>20</v>
      </c>
      <c r="E8224" t="s">
        <v>21</v>
      </c>
      <c r="F8224">
        <v>2023</v>
      </c>
      <c r="G8224">
        <v>2023</v>
      </c>
      <c r="H8224">
        <v>65</v>
      </c>
      <c r="I8224" t="s">
        <v>63</v>
      </c>
      <c r="J8224">
        <v>99</v>
      </c>
      <c r="K8224" t="s">
        <v>23</v>
      </c>
      <c r="L8224">
        <v>7</v>
      </c>
      <c r="M8224" t="s">
        <v>43</v>
      </c>
      <c r="N8224">
        <v>999</v>
      </c>
      <c r="O8224" t="s">
        <v>42</v>
      </c>
      <c r="P8224">
        <v>0</v>
      </c>
      <c r="T8224" s="3" t="str">
        <f t="shared" si="257"/>
        <v>.</v>
      </c>
      <c r="U8224" s="3" t="str">
        <f>IF(AND(R8224&lt;&gt;"_U",N8224&lt;&gt;9999,N8224&lt;&gt;999,L8224&lt;&gt;"Median"),IFERROR(VLOOKUP(A8224,'TA Total'!A:P,16,0),"."),".")</f>
        <v>.</v>
      </c>
    </row>
    <row r="8225" spans="1:21" x14ac:dyDescent="0.3">
      <c r="A8225" s="1" t="str">
        <f t="shared" si="256"/>
        <v>2023|Mackenzie District|$150,001-$200,000</v>
      </c>
      <c r="B8225" t="s">
        <v>18</v>
      </c>
      <c r="C8225" t="s">
        <v>19</v>
      </c>
      <c r="D8225" t="s">
        <v>20</v>
      </c>
      <c r="E8225" t="s">
        <v>21</v>
      </c>
      <c r="F8225">
        <v>2023</v>
      </c>
      <c r="G8225">
        <v>2023</v>
      </c>
      <c r="H8225">
        <v>65</v>
      </c>
      <c r="I8225" t="s">
        <v>63</v>
      </c>
      <c r="J8225">
        <v>99</v>
      </c>
      <c r="K8225" t="s">
        <v>23</v>
      </c>
      <c r="L8225">
        <v>7</v>
      </c>
      <c r="M8225" t="s">
        <v>43</v>
      </c>
      <c r="N8225">
        <v>1</v>
      </c>
      <c r="O8225" t="s">
        <v>33</v>
      </c>
      <c r="P8225">
        <v>93</v>
      </c>
      <c r="T8225" s="3">
        <f t="shared" si="257"/>
        <v>53.45</v>
      </c>
      <c r="U8225" s="3">
        <f>IF(AND(R8225&lt;&gt;"_U",N8225&lt;&gt;9999,N8225&lt;&gt;999,L8225&lt;&gt;"Median"),IFERROR(VLOOKUP(A8225,'TA Total'!A:P,16,0),"."),".")</f>
        <v>174</v>
      </c>
    </row>
    <row r="8226" spans="1:21" x14ac:dyDescent="0.3">
      <c r="A8226" s="1" t="str">
        <f t="shared" si="256"/>
        <v>2023|Mackenzie District|$150,001-$200,000</v>
      </c>
      <c r="B8226" t="s">
        <v>18</v>
      </c>
      <c r="C8226" t="s">
        <v>19</v>
      </c>
      <c r="D8226" t="s">
        <v>20</v>
      </c>
      <c r="E8226" t="s">
        <v>21</v>
      </c>
      <c r="F8226">
        <v>2023</v>
      </c>
      <c r="G8226">
        <v>2023</v>
      </c>
      <c r="H8226">
        <v>65</v>
      </c>
      <c r="I8226" t="s">
        <v>63</v>
      </c>
      <c r="J8226">
        <v>99</v>
      </c>
      <c r="K8226" t="s">
        <v>23</v>
      </c>
      <c r="L8226">
        <v>7</v>
      </c>
      <c r="M8226" t="s">
        <v>43</v>
      </c>
      <c r="N8226">
        <v>7777</v>
      </c>
      <c r="O8226" t="s">
        <v>37</v>
      </c>
      <c r="P8226">
        <v>174</v>
      </c>
      <c r="T8226" s="3">
        <f t="shared" si="257"/>
        <v>100</v>
      </c>
      <c r="U8226" s="3">
        <f>IF(AND(R8226&lt;&gt;"_U",N8226&lt;&gt;9999,N8226&lt;&gt;999,L8226&lt;&gt;"Median"),IFERROR(VLOOKUP(A8226,'TA Total'!A:P,16,0),"."),".")</f>
        <v>174</v>
      </c>
    </row>
    <row r="8227" spans="1:21" x14ac:dyDescent="0.3">
      <c r="A8227" s="1" t="str">
        <f t="shared" si="256"/>
        <v>2023|Mackenzie District|$150,001-$200,000</v>
      </c>
      <c r="B8227" t="s">
        <v>18</v>
      </c>
      <c r="C8227" t="s">
        <v>19</v>
      </c>
      <c r="D8227" t="s">
        <v>20</v>
      </c>
      <c r="E8227" t="s">
        <v>21</v>
      </c>
      <c r="F8227">
        <v>2023</v>
      </c>
      <c r="G8227">
        <v>2023</v>
      </c>
      <c r="H8227">
        <v>65</v>
      </c>
      <c r="I8227" t="s">
        <v>63</v>
      </c>
      <c r="J8227">
        <v>99</v>
      </c>
      <c r="K8227" t="s">
        <v>23</v>
      </c>
      <c r="L8227">
        <v>7</v>
      </c>
      <c r="M8227" t="s">
        <v>43</v>
      </c>
      <c r="N8227">
        <v>3</v>
      </c>
      <c r="O8227" t="s">
        <v>25</v>
      </c>
      <c r="P8227">
        <v>33</v>
      </c>
      <c r="T8227" s="3">
        <f t="shared" si="257"/>
        <v>18.97</v>
      </c>
      <c r="U8227" s="3">
        <f>IF(AND(R8227&lt;&gt;"_U",N8227&lt;&gt;9999,N8227&lt;&gt;999,L8227&lt;&gt;"Median"),IFERROR(VLOOKUP(A8227,'TA Total'!A:P,16,0),"."),".")</f>
        <v>174</v>
      </c>
    </row>
    <row r="8228" spans="1:21" x14ac:dyDescent="0.3">
      <c r="A8228" s="1" t="str">
        <f t="shared" si="256"/>
        <v>2023|Mackenzie District|$200,001 or more</v>
      </c>
      <c r="B8228" t="s">
        <v>18</v>
      </c>
      <c r="C8228" t="s">
        <v>19</v>
      </c>
      <c r="D8228" t="s">
        <v>20</v>
      </c>
      <c r="E8228" t="s">
        <v>21</v>
      </c>
      <c r="F8228">
        <v>2023</v>
      </c>
      <c r="G8228">
        <v>2023</v>
      </c>
      <c r="H8228">
        <v>65</v>
      </c>
      <c r="I8228" t="s">
        <v>63</v>
      </c>
      <c r="J8228">
        <v>99</v>
      </c>
      <c r="K8228" t="s">
        <v>23</v>
      </c>
      <c r="L8228">
        <v>8</v>
      </c>
      <c r="M8228" t="s">
        <v>27</v>
      </c>
      <c r="N8228">
        <v>1</v>
      </c>
      <c r="O8228" t="s">
        <v>33</v>
      </c>
      <c r="P8228">
        <v>60</v>
      </c>
      <c r="T8228" s="3">
        <f t="shared" si="257"/>
        <v>46.51</v>
      </c>
      <c r="U8228" s="3">
        <f>IF(AND(R8228&lt;&gt;"_U",N8228&lt;&gt;9999,N8228&lt;&gt;999,L8228&lt;&gt;"Median"),IFERROR(VLOOKUP(A8228,'TA Total'!A:P,16,0),"."),".")</f>
        <v>129</v>
      </c>
    </row>
    <row r="8229" spans="1:21" x14ac:dyDescent="0.3">
      <c r="A8229" s="1" t="str">
        <f t="shared" si="256"/>
        <v>2023|Mackenzie District|$200,001 or more</v>
      </c>
      <c r="B8229" t="s">
        <v>18</v>
      </c>
      <c r="C8229" t="s">
        <v>19</v>
      </c>
      <c r="D8229" t="s">
        <v>20</v>
      </c>
      <c r="E8229" t="s">
        <v>21</v>
      </c>
      <c r="F8229">
        <v>2023</v>
      </c>
      <c r="G8229">
        <v>2023</v>
      </c>
      <c r="H8229">
        <v>65</v>
      </c>
      <c r="I8229" t="s">
        <v>63</v>
      </c>
      <c r="J8229">
        <v>99</v>
      </c>
      <c r="K8229" t="s">
        <v>23</v>
      </c>
      <c r="L8229">
        <v>8</v>
      </c>
      <c r="M8229" t="s">
        <v>27</v>
      </c>
      <c r="N8229">
        <v>9999</v>
      </c>
      <c r="O8229" t="s">
        <v>40</v>
      </c>
      <c r="P8229">
        <v>129</v>
      </c>
      <c r="T8229" s="3" t="str">
        <f t="shared" si="257"/>
        <v>.</v>
      </c>
      <c r="U8229" s="3" t="str">
        <f>IF(AND(R8229&lt;&gt;"_U",N8229&lt;&gt;9999,N8229&lt;&gt;999,L8229&lt;&gt;"Median"),IFERROR(VLOOKUP(A8229,'TA Total'!A:P,16,0),"."),".")</f>
        <v>.</v>
      </c>
    </row>
    <row r="8230" spans="1:21" x14ac:dyDescent="0.3">
      <c r="A8230" s="1" t="str">
        <f t="shared" si="256"/>
        <v>2023|Mackenzie District|$200,001 or more</v>
      </c>
      <c r="B8230" t="s">
        <v>18</v>
      </c>
      <c r="C8230" t="s">
        <v>19</v>
      </c>
      <c r="D8230" t="s">
        <v>20</v>
      </c>
      <c r="E8230" t="s">
        <v>21</v>
      </c>
      <c r="F8230">
        <v>2023</v>
      </c>
      <c r="G8230">
        <v>2023</v>
      </c>
      <c r="H8230">
        <v>65</v>
      </c>
      <c r="I8230" t="s">
        <v>63</v>
      </c>
      <c r="J8230">
        <v>99</v>
      </c>
      <c r="K8230" t="s">
        <v>23</v>
      </c>
      <c r="L8230">
        <v>8</v>
      </c>
      <c r="M8230" t="s">
        <v>27</v>
      </c>
      <c r="N8230">
        <v>7777</v>
      </c>
      <c r="O8230" t="s">
        <v>37</v>
      </c>
      <c r="P8230">
        <v>129</v>
      </c>
      <c r="T8230" s="3">
        <f t="shared" si="257"/>
        <v>100</v>
      </c>
      <c r="U8230" s="3">
        <f>IF(AND(R8230&lt;&gt;"_U",N8230&lt;&gt;9999,N8230&lt;&gt;999,L8230&lt;&gt;"Median"),IFERROR(VLOOKUP(A8230,'TA Total'!A:P,16,0),"."),".")</f>
        <v>129</v>
      </c>
    </row>
    <row r="8231" spans="1:21" x14ac:dyDescent="0.3">
      <c r="A8231" s="1" t="str">
        <f t="shared" si="256"/>
        <v>2023|Mackenzie District|$200,001 or more</v>
      </c>
      <c r="B8231" t="s">
        <v>18</v>
      </c>
      <c r="C8231" t="s">
        <v>19</v>
      </c>
      <c r="D8231" t="s">
        <v>20</v>
      </c>
      <c r="E8231" t="s">
        <v>21</v>
      </c>
      <c r="F8231">
        <v>2023</v>
      </c>
      <c r="G8231">
        <v>2023</v>
      </c>
      <c r="H8231">
        <v>65</v>
      </c>
      <c r="I8231" t="s">
        <v>63</v>
      </c>
      <c r="J8231">
        <v>99</v>
      </c>
      <c r="K8231" t="s">
        <v>23</v>
      </c>
      <c r="L8231">
        <v>8</v>
      </c>
      <c r="M8231" t="s">
        <v>27</v>
      </c>
      <c r="N8231">
        <v>999</v>
      </c>
      <c r="O8231" t="s">
        <v>42</v>
      </c>
      <c r="P8231">
        <v>0</v>
      </c>
      <c r="T8231" s="3" t="str">
        <f t="shared" si="257"/>
        <v>.</v>
      </c>
      <c r="U8231" s="3" t="str">
        <f>IF(AND(R8231&lt;&gt;"_U",N8231&lt;&gt;9999,N8231&lt;&gt;999,L8231&lt;&gt;"Median"),IFERROR(VLOOKUP(A8231,'TA Total'!A:P,16,0),"."),".")</f>
        <v>.</v>
      </c>
    </row>
    <row r="8232" spans="1:21" x14ac:dyDescent="0.3">
      <c r="A8232" s="1" t="str">
        <f t="shared" si="256"/>
        <v>2023|Mackenzie District|$200,001 or more</v>
      </c>
      <c r="B8232" t="s">
        <v>18</v>
      </c>
      <c r="C8232" t="s">
        <v>19</v>
      </c>
      <c r="D8232" t="s">
        <v>20</v>
      </c>
      <c r="E8232" t="s">
        <v>21</v>
      </c>
      <c r="F8232">
        <v>2023</v>
      </c>
      <c r="G8232">
        <v>2023</v>
      </c>
      <c r="H8232">
        <v>65</v>
      </c>
      <c r="I8232" t="s">
        <v>63</v>
      </c>
      <c r="J8232">
        <v>99</v>
      </c>
      <c r="K8232" t="s">
        <v>23</v>
      </c>
      <c r="L8232">
        <v>8</v>
      </c>
      <c r="M8232" t="s">
        <v>27</v>
      </c>
      <c r="N8232">
        <v>3</v>
      </c>
      <c r="O8232" t="s">
        <v>25</v>
      </c>
      <c r="P8232">
        <v>36</v>
      </c>
      <c r="T8232" s="3">
        <f t="shared" si="257"/>
        <v>27.91</v>
      </c>
      <c r="U8232" s="3">
        <f>IF(AND(R8232&lt;&gt;"_U",N8232&lt;&gt;9999,N8232&lt;&gt;999,L8232&lt;&gt;"Median"),IFERROR(VLOOKUP(A8232,'TA Total'!A:P,16,0),"."),".")</f>
        <v>129</v>
      </c>
    </row>
    <row r="8233" spans="1:21" x14ac:dyDescent="0.3">
      <c r="A8233" s="1" t="str">
        <f t="shared" si="256"/>
        <v>2023|Mackenzie District|$200,001 or more</v>
      </c>
      <c r="B8233" t="s">
        <v>18</v>
      </c>
      <c r="C8233" t="s">
        <v>19</v>
      </c>
      <c r="D8233" t="s">
        <v>20</v>
      </c>
      <c r="E8233" t="s">
        <v>21</v>
      </c>
      <c r="F8233">
        <v>2023</v>
      </c>
      <c r="G8233">
        <v>2023</v>
      </c>
      <c r="H8233">
        <v>65</v>
      </c>
      <c r="I8233" t="s">
        <v>63</v>
      </c>
      <c r="J8233">
        <v>99</v>
      </c>
      <c r="K8233" t="s">
        <v>23</v>
      </c>
      <c r="L8233">
        <v>8</v>
      </c>
      <c r="M8233" t="s">
        <v>27</v>
      </c>
      <c r="N8233">
        <v>2</v>
      </c>
      <c r="O8233" t="s">
        <v>28</v>
      </c>
      <c r="P8233">
        <v>30</v>
      </c>
      <c r="T8233" s="3">
        <f t="shared" si="257"/>
        <v>23.26</v>
      </c>
      <c r="U8233" s="3">
        <f>IF(AND(R8233&lt;&gt;"_U",N8233&lt;&gt;9999,N8233&lt;&gt;999,L8233&lt;&gt;"Median"),IFERROR(VLOOKUP(A8233,'TA Total'!A:P,16,0),"."),".")</f>
        <v>129</v>
      </c>
    </row>
    <row r="8234" spans="1:21" x14ac:dyDescent="0.3">
      <c r="A8234" s="1" t="str">
        <f t="shared" si="256"/>
        <v>2023|Mackenzie District|Total stated - total household income</v>
      </c>
      <c r="B8234" t="s">
        <v>18</v>
      </c>
      <c r="C8234" t="s">
        <v>19</v>
      </c>
      <c r="D8234" t="s">
        <v>20</v>
      </c>
      <c r="E8234" t="s">
        <v>21</v>
      </c>
      <c r="F8234">
        <v>2023</v>
      </c>
      <c r="G8234">
        <v>2023</v>
      </c>
      <c r="H8234">
        <v>65</v>
      </c>
      <c r="I8234" t="s">
        <v>63</v>
      </c>
      <c r="J8234">
        <v>99</v>
      </c>
      <c r="K8234" t="s">
        <v>23</v>
      </c>
      <c r="L8234">
        <v>77</v>
      </c>
      <c r="M8234" t="s">
        <v>32</v>
      </c>
      <c r="N8234">
        <v>7777</v>
      </c>
      <c r="O8234" t="s">
        <v>37</v>
      </c>
      <c r="P8234">
        <v>1896</v>
      </c>
      <c r="T8234" s="3">
        <f t="shared" si="257"/>
        <v>100</v>
      </c>
      <c r="U8234" s="3">
        <f>IF(AND(R8234&lt;&gt;"_U",N8234&lt;&gt;9999,N8234&lt;&gt;999,L8234&lt;&gt;"Median"),IFERROR(VLOOKUP(A8234,'TA Total'!A:P,16,0),"."),".")</f>
        <v>1896</v>
      </c>
    </row>
    <row r="8235" spans="1:21" x14ac:dyDescent="0.3">
      <c r="A8235" s="1" t="str">
        <f t="shared" si="256"/>
        <v>2023|Mackenzie District|Total stated - total household income</v>
      </c>
      <c r="B8235" t="s">
        <v>18</v>
      </c>
      <c r="C8235" t="s">
        <v>19</v>
      </c>
      <c r="D8235" t="s">
        <v>20</v>
      </c>
      <c r="E8235" t="s">
        <v>21</v>
      </c>
      <c r="F8235">
        <v>2023</v>
      </c>
      <c r="G8235">
        <v>2023</v>
      </c>
      <c r="H8235">
        <v>65</v>
      </c>
      <c r="I8235" t="s">
        <v>63</v>
      </c>
      <c r="J8235">
        <v>99</v>
      </c>
      <c r="K8235" t="s">
        <v>23</v>
      </c>
      <c r="L8235">
        <v>77</v>
      </c>
      <c r="M8235" t="s">
        <v>32</v>
      </c>
      <c r="N8235">
        <v>3</v>
      </c>
      <c r="O8235" t="s">
        <v>25</v>
      </c>
      <c r="P8235">
        <v>228</v>
      </c>
      <c r="T8235" s="3">
        <f t="shared" si="257"/>
        <v>12.03</v>
      </c>
      <c r="U8235" s="3">
        <f>IF(AND(R8235&lt;&gt;"_U",N8235&lt;&gt;9999,N8235&lt;&gt;999,L8235&lt;&gt;"Median"),IFERROR(VLOOKUP(A8235,'TA Total'!A:P,16,0),"."),".")</f>
        <v>1896</v>
      </c>
    </row>
    <row r="8236" spans="1:21" x14ac:dyDescent="0.3">
      <c r="A8236" s="1" t="str">
        <f t="shared" si="256"/>
        <v>2023|Mackenzie District|Total stated - total household income</v>
      </c>
      <c r="B8236" t="s">
        <v>18</v>
      </c>
      <c r="C8236" t="s">
        <v>19</v>
      </c>
      <c r="D8236" t="s">
        <v>20</v>
      </c>
      <c r="E8236" t="s">
        <v>21</v>
      </c>
      <c r="F8236">
        <v>2023</v>
      </c>
      <c r="G8236">
        <v>2023</v>
      </c>
      <c r="H8236">
        <v>65</v>
      </c>
      <c r="I8236" t="s">
        <v>63</v>
      </c>
      <c r="J8236">
        <v>99</v>
      </c>
      <c r="K8236" t="s">
        <v>23</v>
      </c>
      <c r="L8236">
        <v>77</v>
      </c>
      <c r="M8236" t="s">
        <v>32</v>
      </c>
      <c r="N8236">
        <v>1</v>
      </c>
      <c r="O8236" t="s">
        <v>33</v>
      </c>
      <c r="P8236">
        <v>1002</v>
      </c>
      <c r="T8236" s="3">
        <f t="shared" si="257"/>
        <v>52.85</v>
      </c>
      <c r="U8236" s="3">
        <f>IF(AND(R8236&lt;&gt;"_U",N8236&lt;&gt;9999,N8236&lt;&gt;999,L8236&lt;&gt;"Median"),IFERROR(VLOOKUP(A8236,'TA Total'!A:P,16,0),"."),".")</f>
        <v>1896</v>
      </c>
    </row>
    <row r="8237" spans="1:21" x14ac:dyDescent="0.3">
      <c r="A8237" s="1" t="str">
        <f t="shared" si="256"/>
        <v>2023|Mackenzie District|Total stated - total household income</v>
      </c>
      <c r="B8237" t="s">
        <v>18</v>
      </c>
      <c r="C8237" t="s">
        <v>19</v>
      </c>
      <c r="D8237" t="s">
        <v>20</v>
      </c>
      <c r="E8237" t="s">
        <v>21</v>
      </c>
      <c r="F8237">
        <v>2023</v>
      </c>
      <c r="G8237">
        <v>2023</v>
      </c>
      <c r="H8237">
        <v>65</v>
      </c>
      <c r="I8237" t="s">
        <v>63</v>
      </c>
      <c r="J8237">
        <v>99</v>
      </c>
      <c r="K8237" t="s">
        <v>23</v>
      </c>
      <c r="L8237">
        <v>77</v>
      </c>
      <c r="M8237" t="s">
        <v>32</v>
      </c>
      <c r="N8237">
        <v>2</v>
      </c>
      <c r="O8237" t="s">
        <v>28</v>
      </c>
      <c r="P8237">
        <v>666</v>
      </c>
      <c r="T8237" s="3">
        <f t="shared" si="257"/>
        <v>35.130000000000003</v>
      </c>
      <c r="U8237" s="3">
        <f>IF(AND(R8237&lt;&gt;"_U",N8237&lt;&gt;9999,N8237&lt;&gt;999,L8237&lt;&gt;"Median"),IFERROR(VLOOKUP(A8237,'TA Total'!A:P,16,0),"."),".")</f>
        <v>1896</v>
      </c>
    </row>
    <row r="8238" spans="1:21" x14ac:dyDescent="0.3">
      <c r="A8238" s="1" t="str">
        <f t="shared" si="256"/>
        <v>2023|Mackenzie District|Total stated - total household income</v>
      </c>
      <c r="B8238" t="s">
        <v>18</v>
      </c>
      <c r="C8238" t="s">
        <v>19</v>
      </c>
      <c r="D8238" t="s">
        <v>20</v>
      </c>
      <c r="E8238" t="s">
        <v>21</v>
      </c>
      <c r="F8238">
        <v>2023</v>
      </c>
      <c r="G8238">
        <v>2023</v>
      </c>
      <c r="H8238">
        <v>65</v>
      </c>
      <c r="I8238" t="s">
        <v>63</v>
      </c>
      <c r="J8238">
        <v>99</v>
      </c>
      <c r="K8238" t="s">
        <v>23</v>
      </c>
      <c r="L8238">
        <v>77</v>
      </c>
      <c r="M8238" t="s">
        <v>32</v>
      </c>
      <c r="N8238">
        <v>9999</v>
      </c>
      <c r="O8238" t="s">
        <v>40</v>
      </c>
      <c r="P8238">
        <v>1896</v>
      </c>
      <c r="T8238" s="3" t="str">
        <f t="shared" si="257"/>
        <v>.</v>
      </c>
      <c r="U8238" s="3" t="str">
        <f>IF(AND(R8238&lt;&gt;"_U",N8238&lt;&gt;9999,N8238&lt;&gt;999,L8238&lt;&gt;"Median"),IFERROR(VLOOKUP(A8238,'TA Total'!A:P,16,0),"."),".")</f>
        <v>.</v>
      </c>
    </row>
    <row r="8239" spans="1:21" x14ac:dyDescent="0.3">
      <c r="A8239" s="1" t="str">
        <f t="shared" si="256"/>
        <v>2023|Mackenzie District|Total stated - total household income</v>
      </c>
      <c r="B8239" t="s">
        <v>18</v>
      </c>
      <c r="C8239" t="s">
        <v>19</v>
      </c>
      <c r="D8239" t="s">
        <v>20</v>
      </c>
      <c r="E8239" t="s">
        <v>21</v>
      </c>
      <c r="F8239">
        <v>2023</v>
      </c>
      <c r="G8239">
        <v>2023</v>
      </c>
      <c r="H8239">
        <v>65</v>
      </c>
      <c r="I8239" t="s">
        <v>63</v>
      </c>
      <c r="J8239">
        <v>99</v>
      </c>
      <c r="K8239" t="s">
        <v>23</v>
      </c>
      <c r="L8239">
        <v>77</v>
      </c>
      <c r="M8239" t="s">
        <v>32</v>
      </c>
      <c r="N8239">
        <v>999</v>
      </c>
      <c r="O8239" t="s">
        <v>42</v>
      </c>
      <c r="P8239">
        <v>0</v>
      </c>
      <c r="T8239" s="3" t="str">
        <f t="shared" si="257"/>
        <v>.</v>
      </c>
      <c r="U8239" s="3" t="str">
        <f>IF(AND(R8239&lt;&gt;"_U",N8239&lt;&gt;9999,N8239&lt;&gt;999,L8239&lt;&gt;"Median"),IFERROR(VLOOKUP(A8239,'TA Total'!A:P,16,0),"."),".")</f>
        <v>.</v>
      </c>
    </row>
    <row r="8240" spans="1:21" x14ac:dyDescent="0.3">
      <c r="A8240" s="1" t="str">
        <f t="shared" si="256"/>
        <v>2023|Mackenzie District|Total - total household income</v>
      </c>
      <c r="B8240" t="s">
        <v>18</v>
      </c>
      <c r="C8240" t="s">
        <v>19</v>
      </c>
      <c r="D8240" t="s">
        <v>20</v>
      </c>
      <c r="E8240" t="s">
        <v>21</v>
      </c>
      <c r="F8240">
        <v>2023</v>
      </c>
      <c r="G8240">
        <v>2023</v>
      </c>
      <c r="H8240">
        <v>65</v>
      </c>
      <c r="I8240" t="s">
        <v>63</v>
      </c>
      <c r="J8240">
        <v>99</v>
      </c>
      <c r="K8240" t="s">
        <v>23</v>
      </c>
      <c r="L8240">
        <v>99</v>
      </c>
      <c r="M8240" t="s">
        <v>48</v>
      </c>
      <c r="N8240">
        <v>1</v>
      </c>
      <c r="O8240" t="s">
        <v>33</v>
      </c>
      <c r="P8240">
        <v>1086</v>
      </c>
      <c r="T8240" s="3">
        <f t="shared" si="257"/>
        <v>51.71</v>
      </c>
      <c r="U8240" s="3">
        <f>IF(AND(R8240&lt;&gt;"_U",N8240&lt;&gt;9999,N8240&lt;&gt;999,L8240&lt;&gt;"Median"),IFERROR(VLOOKUP(A8240,'TA Total'!A:P,16,0),"."),".")</f>
        <v>2100</v>
      </c>
    </row>
    <row r="8241" spans="1:21" x14ac:dyDescent="0.3">
      <c r="A8241" s="1" t="str">
        <f t="shared" si="256"/>
        <v>2023|Mackenzie District|Total - total household income</v>
      </c>
      <c r="B8241" t="s">
        <v>18</v>
      </c>
      <c r="C8241" t="s">
        <v>19</v>
      </c>
      <c r="D8241" t="s">
        <v>20</v>
      </c>
      <c r="E8241" t="s">
        <v>21</v>
      </c>
      <c r="F8241">
        <v>2023</v>
      </c>
      <c r="G8241">
        <v>2023</v>
      </c>
      <c r="H8241">
        <v>65</v>
      </c>
      <c r="I8241" t="s">
        <v>63</v>
      </c>
      <c r="J8241">
        <v>99</v>
      </c>
      <c r="K8241" t="s">
        <v>23</v>
      </c>
      <c r="L8241">
        <v>99</v>
      </c>
      <c r="M8241" t="s">
        <v>48</v>
      </c>
      <c r="N8241">
        <v>2</v>
      </c>
      <c r="O8241" t="s">
        <v>28</v>
      </c>
      <c r="P8241">
        <v>753</v>
      </c>
      <c r="T8241" s="3">
        <f t="shared" si="257"/>
        <v>35.86</v>
      </c>
      <c r="U8241" s="3">
        <f>IF(AND(R8241&lt;&gt;"_U",N8241&lt;&gt;9999,N8241&lt;&gt;999,L8241&lt;&gt;"Median"),IFERROR(VLOOKUP(A8241,'TA Total'!A:P,16,0),"."),".")</f>
        <v>2100</v>
      </c>
    </row>
    <row r="8242" spans="1:21" x14ac:dyDescent="0.3">
      <c r="A8242" s="1" t="str">
        <f t="shared" si="256"/>
        <v>2023|Mackenzie District|Total - total household income</v>
      </c>
      <c r="B8242" t="s">
        <v>18</v>
      </c>
      <c r="C8242" t="s">
        <v>19</v>
      </c>
      <c r="D8242" t="s">
        <v>20</v>
      </c>
      <c r="E8242" t="s">
        <v>21</v>
      </c>
      <c r="F8242">
        <v>2023</v>
      </c>
      <c r="G8242">
        <v>2023</v>
      </c>
      <c r="H8242">
        <v>65</v>
      </c>
      <c r="I8242" t="s">
        <v>63</v>
      </c>
      <c r="J8242">
        <v>99</v>
      </c>
      <c r="K8242" t="s">
        <v>23</v>
      </c>
      <c r="L8242">
        <v>99</v>
      </c>
      <c r="M8242" t="s">
        <v>48</v>
      </c>
      <c r="N8242">
        <v>7777</v>
      </c>
      <c r="O8242" t="s">
        <v>37</v>
      </c>
      <c r="P8242">
        <v>2100</v>
      </c>
      <c r="T8242" s="3">
        <f t="shared" si="257"/>
        <v>100</v>
      </c>
      <c r="U8242" s="3">
        <f>IF(AND(R8242&lt;&gt;"_U",N8242&lt;&gt;9999,N8242&lt;&gt;999,L8242&lt;&gt;"Median"),IFERROR(VLOOKUP(A8242,'TA Total'!A:P,16,0),"."),".")</f>
        <v>2100</v>
      </c>
    </row>
    <row r="8243" spans="1:21" x14ac:dyDescent="0.3">
      <c r="A8243" s="1" t="str">
        <f t="shared" si="256"/>
        <v>2023|Mackenzie District|Total - total household income</v>
      </c>
      <c r="B8243" t="s">
        <v>18</v>
      </c>
      <c r="C8243" t="s">
        <v>19</v>
      </c>
      <c r="D8243" t="s">
        <v>20</v>
      </c>
      <c r="E8243" t="s">
        <v>21</v>
      </c>
      <c r="F8243">
        <v>2023</v>
      </c>
      <c r="G8243">
        <v>2023</v>
      </c>
      <c r="H8243">
        <v>65</v>
      </c>
      <c r="I8243" t="s">
        <v>63</v>
      </c>
      <c r="J8243">
        <v>99</v>
      </c>
      <c r="K8243" t="s">
        <v>23</v>
      </c>
      <c r="L8243">
        <v>99</v>
      </c>
      <c r="M8243" t="s">
        <v>48</v>
      </c>
      <c r="N8243">
        <v>3</v>
      </c>
      <c r="O8243" t="s">
        <v>25</v>
      </c>
      <c r="P8243">
        <v>264</v>
      </c>
      <c r="T8243" s="3">
        <f t="shared" si="257"/>
        <v>12.57</v>
      </c>
      <c r="U8243" s="3">
        <f>IF(AND(R8243&lt;&gt;"_U",N8243&lt;&gt;9999,N8243&lt;&gt;999,L8243&lt;&gt;"Median"),IFERROR(VLOOKUP(A8243,'TA Total'!A:P,16,0),"."),".")</f>
        <v>2100</v>
      </c>
    </row>
    <row r="8244" spans="1:21" x14ac:dyDescent="0.3">
      <c r="A8244" s="1" t="str">
        <f t="shared" si="256"/>
        <v>2023|Mackenzie District|Total - total household income</v>
      </c>
      <c r="B8244" t="s">
        <v>18</v>
      </c>
      <c r="C8244" t="s">
        <v>19</v>
      </c>
      <c r="D8244" t="s">
        <v>20</v>
      </c>
      <c r="E8244" t="s">
        <v>21</v>
      </c>
      <c r="F8244">
        <v>2023</v>
      </c>
      <c r="G8244">
        <v>2023</v>
      </c>
      <c r="H8244">
        <v>65</v>
      </c>
      <c r="I8244" t="s">
        <v>63</v>
      </c>
      <c r="J8244">
        <v>99</v>
      </c>
      <c r="K8244" t="s">
        <v>23</v>
      </c>
      <c r="L8244">
        <v>99</v>
      </c>
      <c r="M8244" t="s">
        <v>48</v>
      </c>
      <c r="N8244">
        <v>999</v>
      </c>
      <c r="O8244" t="s">
        <v>42</v>
      </c>
      <c r="P8244">
        <v>3</v>
      </c>
      <c r="T8244" s="3" t="str">
        <f t="shared" si="257"/>
        <v>.</v>
      </c>
      <c r="U8244" s="3" t="str">
        <f>IF(AND(R8244&lt;&gt;"_U",N8244&lt;&gt;9999,N8244&lt;&gt;999,L8244&lt;&gt;"Median"),IFERROR(VLOOKUP(A8244,'TA Total'!A:P,16,0),"."),".")</f>
        <v>.</v>
      </c>
    </row>
    <row r="8245" spans="1:21" x14ac:dyDescent="0.3">
      <c r="A8245" s="1" t="str">
        <f t="shared" si="256"/>
        <v>2023|Mackenzie District|Total - total household income</v>
      </c>
      <c r="B8245" t="s">
        <v>18</v>
      </c>
      <c r="C8245" t="s">
        <v>19</v>
      </c>
      <c r="D8245" t="s">
        <v>20</v>
      </c>
      <c r="E8245" t="s">
        <v>21</v>
      </c>
      <c r="F8245">
        <v>2023</v>
      </c>
      <c r="G8245">
        <v>2023</v>
      </c>
      <c r="H8245">
        <v>65</v>
      </c>
      <c r="I8245" t="s">
        <v>63</v>
      </c>
      <c r="J8245">
        <v>99</v>
      </c>
      <c r="K8245" t="s">
        <v>23</v>
      </c>
      <c r="L8245">
        <v>99</v>
      </c>
      <c r="M8245" t="s">
        <v>48</v>
      </c>
      <c r="N8245">
        <v>9999</v>
      </c>
      <c r="O8245" t="s">
        <v>40</v>
      </c>
      <c r="P8245">
        <v>2103</v>
      </c>
      <c r="T8245" s="3" t="str">
        <f t="shared" si="257"/>
        <v>.</v>
      </c>
      <c r="U8245" s="3" t="str">
        <f>IF(AND(R8245&lt;&gt;"_U",N8245&lt;&gt;9999,N8245&lt;&gt;999,L8245&lt;&gt;"Median"),IFERROR(VLOOKUP(A8245,'TA Total'!A:P,16,0),"."),".")</f>
        <v>.</v>
      </c>
    </row>
    <row r="8246" spans="1:21" x14ac:dyDescent="0.3">
      <c r="A8246" s="1" t="str">
        <f t="shared" si="256"/>
        <v>2023|Mackenzie District|Median ($) - total household income</v>
      </c>
      <c r="B8246" t="s">
        <v>18</v>
      </c>
      <c r="C8246" t="s">
        <v>19</v>
      </c>
      <c r="D8246" t="s">
        <v>20</v>
      </c>
      <c r="E8246" t="s">
        <v>21</v>
      </c>
      <c r="F8246">
        <v>2023</v>
      </c>
      <c r="G8246">
        <v>2023</v>
      </c>
      <c r="H8246">
        <v>65</v>
      </c>
      <c r="I8246" t="s">
        <v>63</v>
      </c>
      <c r="J8246">
        <v>99</v>
      </c>
      <c r="K8246" t="s">
        <v>23</v>
      </c>
      <c r="L8246" t="s">
        <v>56</v>
      </c>
      <c r="M8246" t="s">
        <v>57</v>
      </c>
      <c r="N8246">
        <v>9999</v>
      </c>
      <c r="O8246" t="s">
        <v>40</v>
      </c>
      <c r="P8246">
        <v>81700</v>
      </c>
      <c r="T8246" s="3" t="str">
        <f t="shared" si="257"/>
        <v>.</v>
      </c>
      <c r="U8246" s="3" t="str">
        <f>IF(AND(R8246&lt;&gt;"_U",N8246&lt;&gt;9999,N8246&lt;&gt;999,L8246&lt;&gt;"Median"),IFERROR(VLOOKUP(A8246,'TA Total'!A:P,16,0),"."),".")</f>
        <v>.</v>
      </c>
    </row>
    <row r="8247" spans="1:21" x14ac:dyDescent="0.3">
      <c r="A8247" s="1" t="str">
        <f t="shared" si="256"/>
        <v>2023|Mackenzie District|Median ($) - total household income</v>
      </c>
      <c r="B8247" t="s">
        <v>18</v>
      </c>
      <c r="C8247" t="s">
        <v>19</v>
      </c>
      <c r="D8247" t="s">
        <v>20</v>
      </c>
      <c r="E8247" t="s">
        <v>21</v>
      </c>
      <c r="F8247">
        <v>2023</v>
      </c>
      <c r="G8247">
        <v>2023</v>
      </c>
      <c r="H8247">
        <v>65</v>
      </c>
      <c r="I8247" t="s">
        <v>63</v>
      </c>
      <c r="J8247">
        <v>99</v>
      </c>
      <c r="K8247" t="s">
        <v>23</v>
      </c>
      <c r="L8247" t="s">
        <v>56</v>
      </c>
      <c r="M8247" t="s">
        <v>57</v>
      </c>
      <c r="N8247">
        <v>999</v>
      </c>
      <c r="O8247" t="s">
        <v>42</v>
      </c>
      <c r="R8247" t="s">
        <v>61</v>
      </c>
      <c r="S8247" t="s">
        <v>62</v>
      </c>
      <c r="T8247" s="3" t="str">
        <f t="shared" si="257"/>
        <v>.</v>
      </c>
      <c r="U8247" s="3" t="str">
        <f>IF(AND(R8247&lt;&gt;"_U",N8247&lt;&gt;9999,N8247&lt;&gt;999,L8247&lt;&gt;"Median"),IFERROR(VLOOKUP(A8247,'TA Total'!A:P,16,0),"."),".")</f>
        <v>.</v>
      </c>
    </row>
    <row r="8248" spans="1:21" x14ac:dyDescent="0.3">
      <c r="A8248" s="1" t="str">
        <f t="shared" si="256"/>
        <v>2023|Mackenzie District|Median ($) - total household income</v>
      </c>
      <c r="B8248" t="s">
        <v>18</v>
      </c>
      <c r="C8248" t="s">
        <v>19</v>
      </c>
      <c r="D8248" t="s">
        <v>20</v>
      </c>
      <c r="E8248" t="s">
        <v>21</v>
      </c>
      <c r="F8248">
        <v>2023</v>
      </c>
      <c r="G8248">
        <v>2023</v>
      </c>
      <c r="H8248">
        <v>65</v>
      </c>
      <c r="I8248" t="s">
        <v>63</v>
      </c>
      <c r="J8248">
        <v>99</v>
      </c>
      <c r="K8248" t="s">
        <v>23</v>
      </c>
      <c r="L8248" t="s">
        <v>56</v>
      </c>
      <c r="M8248" t="s">
        <v>57</v>
      </c>
      <c r="N8248">
        <v>7777</v>
      </c>
      <c r="O8248" t="s">
        <v>37</v>
      </c>
      <c r="P8248">
        <v>81700</v>
      </c>
      <c r="T8248" s="3" t="str">
        <f t="shared" si="257"/>
        <v>.</v>
      </c>
      <c r="U8248" s="3" t="str">
        <f>IF(AND(R8248&lt;&gt;"_U",N8248&lt;&gt;9999,N8248&lt;&gt;999,L8248&lt;&gt;"Median"),IFERROR(VLOOKUP(A8248,'TA Total'!A:P,16,0),"."),".")</f>
        <v>.</v>
      </c>
    </row>
    <row r="8249" spans="1:21" x14ac:dyDescent="0.3">
      <c r="A8249" s="1" t="str">
        <f t="shared" si="256"/>
        <v>2023|Mackenzie District|Median ($) - total household income</v>
      </c>
      <c r="B8249" t="s">
        <v>18</v>
      </c>
      <c r="C8249" t="s">
        <v>19</v>
      </c>
      <c r="D8249" t="s">
        <v>20</v>
      </c>
      <c r="E8249" t="s">
        <v>21</v>
      </c>
      <c r="F8249">
        <v>2023</v>
      </c>
      <c r="G8249">
        <v>2023</v>
      </c>
      <c r="H8249">
        <v>65</v>
      </c>
      <c r="I8249" t="s">
        <v>63</v>
      </c>
      <c r="J8249">
        <v>99</v>
      </c>
      <c r="K8249" t="s">
        <v>23</v>
      </c>
      <c r="L8249" t="s">
        <v>56</v>
      </c>
      <c r="M8249" t="s">
        <v>57</v>
      </c>
      <c r="N8249">
        <v>3</v>
      </c>
      <c r="O8249" t="s">
        <v>25</v>
      </c>
      <c r="P8249">
        <v>97100</v>
      </c>
      <c r="T8249" s="3" t="str">
        <f t="shared" si="257"/>
        <v>.</v>
      </c>
      <c r="U8249" s="3" t="str">
        <f>IF(AND(R8249&lt;&gt;"_U",N8249&lt;&gt;9999,N8249&lt;&gt;999,L8249&lt;&gt;"Median"),IFERROR(VLOOKUP(A8249,'TA Total'!A:P,16,0),"."),".")</f>
        <v>.</v>
      </c>
    </row>
    <row r="8250" spans="1:21" x14ac:dyDescent="0.3">
      <c r="A8250" s="1" t="str">
        <f t="shared" si="256"/>
        <v>2023|Mackenzie District|Median ($) - total household income</v>
      </c>
      <c r="B8250" t="s">
        <v>18</v>
      </c>
      <c r="C8250" t="s">
        <v>19</v>
      </c>
      <c r="D8250" t="s">
        <v>20</v>
      </c>
      <c r="E8250" t="s">
        <v>21</v>
      </c>
      <c r="F8250">
        <v>2023</v>
      </c>
      <c r="G8250">
        <v>2023</v>
      </c>
      <c r="H8250">
        <v>65</v>
      </c>
      <c r="I8250" t="s">
        <v>63</v>
      </c>
      <c r="J8250">
        <v>99</v>
      </c>
      <c r="K8250" t="s">
        <v>23</v>
      </c>
      <c r="L8250" t="s">
        <v>56</v>
      </c>
      <c r="M8250" t="s">
        <v>57</v>
      </c>
      <c r="N8250">
        <v>2</v>
      </c>
      <c r="O8250" t="s">
        <v>28</v>
      </c>
      <c r="P8250">
        <v>78200</v>
      </c>
      <c r="T8250" s="3" t="str">
        <f t="shared" si="257"/>
        <v>.</v>
      </c>
      <c r="U8250" s="3" t="str">
        <f>IF(AND(R8250&lt;&gt;"_U",N8250&lt;&gt;9999,N8250&lt;&gt;999,L8250&lt;&gt;"Median"),IFERROR(VLOOKUP(A8250,'TA Total'!A:P,16,0),"."),".")</f>
        <v>.</v>
      </c>
    </row>
    <row r="8251" spans="1:21" x14ac:dyDescent="0.3">
      <c r="A8251" s="1" t="str">
        <f t="shared" si="256"/>
        <v>2023|Mackenzie District|Median ($) - total household income</v>
      </c>
      <c r="B8251" t="s">
        <v>18</v>
      </c>
      <c r="C8251" t="s">
        <v>19</v>
      </c>
      <c r="D8251" t="s">
        <v>20</v>
      </c>
      <c r="E8251" t="s">
        <v>21</v>
      </c>
      <c r="F8251">
        <v>2023</v>
      </c>
      <c r="G8251">
        <v>2023</v>
      </c>
      <c r="H8251">
        <v>65</v>
      </c>
      <c r="I8251" t="s">
        <v>63</v>
      </c>
      <c r="J8251">
        <v>99</v>
      </c>
      <c r="K8251" t="s">
        <v>23</v>
      </c>
      <c r="L8251" t="s">
        <v>56</v>
      </c>
      <c r="M8251" t="s">
        <v>57</v>
      </c>
      <c r="N8251">
        <v>1</v>
      </c>
      <c r="O8251" t="s">
        <v>33</v>
      </c>
      <c r="P8251">
        <v>81400</v>
      </c>
      <c r="T8251" s="3" t="str">
        <f t="shared" si="257"/>
        <v>.</v>
      </c>
      <c r="U8251" s="3" t="str">
        <f>IF(AND(R8251&lt;&gt;"_U",N8251&lt;&gt;9999,N8251&lt;&gt;999,L8251&lt;&gt;"Median"),IFERROR(VLOOKUP(A8251,'TA Total'!A:P,16,0),"."),".")</f>
        <v>.</v>
      </c>
    </row>
    <row r="8252" spans="1:21" x14ac:dyDescent="0.3">
      <c r="A8252" s="1" t="str">
        <f t="shared" si="256"/>
        <v>2023|Waimate District|$20,000 or less</v>
      </c>
      <c r="B8252" t="s">
        <v>18</v>
      </c>
      <c r="C8252" t="s">
        <v>19</v>
      </c>
      <c r="D8252" t="s">
        <v>20</v>
      </c>
      <c r="E8252" t="s">
        <v>21</v>
      </c>
      <c r="F8252">
        <v>2023</v>
      </c>
      <c r="G8252">
        <v>2023</v>
      </c>
      <c r="H8252">
        <v>66</v>
      </c>
      <c r="I8252" t="s">
        <v>115</v>
      </c>
      <c r="J8252">
        <v>99</v>
      </c>
      <c r="K8252" t="s">
        <v>23</v>
      </c>
      <c r="L8252">
        <v>1</v>
      </c>
      <c r="M8252" t="s">
        <v>39</v>
      </c>
      <c r="N8252">
        <v>999</v>
      </c>
      <c r="O8252" t="s">
        <v>42</v>
      </c>
      <c r="P8252">
        <v>0</v>
      </c>
      <c r="T8252" s="3" t="str">
        <f t="shared" si="257"/>
        <v>.</v>
      </c>
      <c r="U8252" s="3" t="str">
        <f>IF(AND(R8252&lt;&gt;"_U",N8252&lt;&gt;9999,N8252&lt;&gt;999,L8252&lt;&gt;"Median"),IFERROR(VLOOKUP(A8252,'TA Total'!A:P,16,0),"."),".")</f>
        <v>.</v>
      </c>
    </row>
    <row r="8253" spans="1:21" x14ac:dyDescent="0.3">
      <c r="A8253" s="1" t="str">
        <f t="shared" si="256"/>
        <v>2023|Waimate District|$20,000 or less</v>
      </c>
      <c r="B8253" t="s">
        <v>18</v>
      </c>
      <c r="C8253" t="s">
        <v>19</v>
      </c>
      <c r="D8253" t="s">
        <v>20</v>
      </c>
      <c r="E8253" t="s">
        <v>21</v>
      </c>
      <c r="F8253">
        <v>2023</v>
      </c>
      <c r="G8253">
        <v>2023</v>
      </c>
      <c r="H8253">
        <v>66</v>
      </c>
      <c r="I8253" t="s">
        <v>115</v>
      </c>
      <c r="J8253">
        <v>99</v>
      </c>
      <c r="K8253" t="s">
        <v>23</v>
      </c>
      <c r="L8253">
        <v>1</v>
      </c>
      <c r="M8253" t="s">
        <v>39</v>
      </c>
      <c r="N8253">
        <v>9999</v>
      </c>
      <c r="O8253" t="s">
        <v>40</v>
      </c>
      <c r="P8253">
        <v>267</v>
      </c>
      <c r="T8253" s="3" t="str">
        <f t="shared" si="257"/>
        <v>.</v>
      </c>
      <c r="U8253" s="3" t="str">
        <f>IF(AND(R8253&lt;&gt;"_U",N8253&lt;&gt;9999,N8253&lt;&gt;999,L8253&lt;&gt;"Median"),IFERROR(VLOOKUP(A8253,'TA Total'!A:P,16,0),"."),".")</f>
        <v>.</v>
      </c>
    </row>
    <row r="8254" spans="1:21" x14ac:dyDescent="0.3">
      <c r="A8254" s="1" t="str">
        <f t="shared" si="256"/>
        <v>2023|Waimate District|$20,000 or less</v>
      </c>
      <c r="B8254" t="s">
        <v>18</v>
      </c>
      <c r="C8254" t="s">
        <v>19</v>
      </c>
      <c r="D8254" t="s">
        <v>20</v>
      </c>
      <c r="E8254" t="s">
        <v>21</v>
      </c>
      <c r="F8254">
        <v>2023</v>
      </c>
      <c r="G8254">
        <v>2023</v>
      </c>
      <c r="H8254">
        <v>66</v>
      </c>
      <c r="I8254" t="s">
        <v>115</v>
      </c>
      <c r="J8254">
        <v>99</v>
      </c>
      <c r="K8254" t="s">
        <v>23</v>
      </c>
      <c r="L8254">
        <v>1</v>
      </c>
      <c r="M8254" t="s">
        <v>39</v>
      </c>
      <c r="N8254">
        <v>7777</v>
      </c>
      <c r="O8254" t="s">
        <v>37</v>
      </c>
      <c r="P8254">
        <v>267</v>
      </c>
      <c r="T8254" s="3">
        <f t="shared" si="257"/>
        <v>100</v>
      </c>
      <c r="U8254" s="3">
        <f>IF(AND(R8254&lt;&gt;"_U",N8254&lt;&gt;9999,N8254&lt;&gt;999,L8254&lt;&gt;"Median"),IFERROR(VLOOKUP(A8254,'TA Total'!A:P,16,0),"."),".")</f>
        <v>267</v>
      </c>
    </row>
    <row r="8255" spans="1:21" x14ac:dyDescent="0.3">
      <c r="A8255" s="1" t="str">
        <f t="shared" si="256"/>
        <v>2023|Waimate District|$20,000 or less</v>
      </c>
      <c r="B8255" t="s">
        <v>18</v>
      </c>
      <c r="C8255" t="s">
        <v>19</v>
      </c>
      <c r="D8255" t="s">
        <v>20</v>
      </c>
      <c r="E8255" t="s">
        <v>21</v>
      </c>
      <c r="F8255">
        <v>2023</v>
      </c>
      <c r="G8255">
        <v>2023</v>
      </c>
      <c r="H8255">
        <v>66</v>
      </c>
      <c r="I8255" t="s">
        <v>115</v>
      </c>
      <c r="J8255">
        <v>99</v>
      </c>
      <c r="K8255" t="s">
        <v>23</v>
      </c>
      <c r="L8255">
        <v>1</v>
      </c>
      <c r="M8255" t="s">
        <v>39</v>
      </c>
      <c r="N8255">
        <v>2</v>
      </c>
      <c r="O8255" t="s">
        <v>28</v>
      </c>
      <c r="P8255">
        <v>105</v>
      </c>
      <c r="T8255" s="3">
        <f t="shared" si="257"/>
        <v>39.33</v>
      </c>
      <c r="U8255" s="3">
        <f>IF(AND(R8255&lt;&gt;"_U",N8255&lt;&gt;9999,N8255&lt;&gt;999,L8255&lt;&gt;"Median"),IFERROR(VLOOKUP(A8255,'TA Total'!A:P,16,0),"."),".")</f>
        <v>267</v>
      </c>
    </row>
    <row r="8256" spans="1:21" x14ac:dyDescent="0.3">
      <c r="A8256" s="1" t="str">
        <f t="shared" si="256"/>
        <v>2023|Waimate District|$20,000 or less</v>
      </c>
      <c r="B8256" t="s">
        <v>18</v>
      </c>
      <c r="C8256" t="s">
        <v>19</v>
      </c>
      <c r="D8256" t="s">
        <v>20</v>
      </c>
      <c r="E8256" t="s">
        <v>21</v>
      </c>
      <c r="F8256">
        <v>2023</v>
      </c>
      <c r="G8256">
        <v>2023</v>
      </c>
      <c r="H8256">
        <v>66</v>
      </c>
      <c r="I8256" t="s">
        <v>115</v>
      </c>
      <c r="J8256">
        <v>99</v>
      </c>
      <c r="K8256" t="s">
        <v>23</v>
      </c>
      <c r="L8256">
        <v>1</v>
      </c>
      <c r="M8256" t="s">
        <v>39</v>
      </c>
      <c r="N8256">
        <v>1</v>
      </c>
      <c r="O8256" t="s">
        <v>33</v>
      </c>
      <c r="P8256">
        <v>141</v>
      </c>
      <c r="T8256" s="3">
        <f t="shared" si="257"/>
        <v>52.81</v>
      </c>
      <c r="U8256" s="3">
        <f>IF(AND(R8256&lt;&gt;"_U",N8256&lt;&gt;9999,N8256&lt;&gt;999,L8256&lt;&gt;"Median"),IFERROR(VLOOKUP(A8256,'TA Total'!A:P,16,0),"."),".")</f>
        <v>267</v>
      </c>
    </row>
    <row r="8257" spans="1:21" x14ac:dyDescent="0.3">
      <c r="A8257" s="1" t="str">
        <f t="shared" si="256"/>
        <v>2023|Waimate District|$20,000 or less</v>
      </c>
      <c r="B8257" t="s">
        <v>18</v>
      </c>
      <c r="C8257" t="s">
        <v>19</v>
      </c>
      <c r="D8257" t="s">
        <v>20</v>
      </c>
      <c r="E8257" t="s">
        <v>21</v>
      </c>
      <c r="F8257">
        <v>2023</v>
      </c>
      <c r="G8257">
        <v>2023</v>
      </c>
      <c r="H8257">
        <v>66</v>
      </c>
      <c r="I8257" t="s">
        <v>115</v>
      </c>
      <c r="J8257">
        <v>99</v>
      </c>
      <c r="K8257" t="s">
        <v>23</v>
      </c>
      <c r="L8257">
        <v>1</v>
      </c>
      <c r="M8257" t="s">
        <v>39</v>
      </c>
      <c r="N8257">
        <v>3</v>
      </c>
      <c r="O8257" t="s">
        <v>25</v>
      </c>
      <c r="P8257">
        <v>18</v>
      </c>
      <c r="T8257" s="3">
        <f t="shared" si="257"/>
        <v>6.74</v>
      </c>
      <c r="U8257" s="3">
        <f>IF(AND(R8257&lt;&gt;"_U",N8257&lt;&gt;9999,N8257&lt;&gt;999,L8257&lt;&gt;"Median"),IFERROR(VLOOKUP(A8257,'TA Total'!A:P,16,0),"."),".")</f>
        <v>267</v>
      </c>
    </row>
    <row r="8258" spans="1:21" x14ac:dyDescent="0.3">
      <c r="A8258" s="1" t="str">
        <f t="shared" si="256"/>
        <v>2023|Waimate District|$20,001-$30,000</v>
      </c>
      <c r="B8258" t="s">
        <v>18</v>
      </c>
      <c r="C8258" t="s">
        <v>19</v>
      </c>
      <c r="D8258" t="s">
        <v>20</v>
      </c>
      <c r="E8258" t="s">
        <v>21</v>
      </c>
      <c r="F8258">
        <v>2023</v>
      </c>
      <c r="G8258">
        <v>2023</v>
      </c>
      <c r="H8258">
        <v>66</v>
      </c>
      <c r="I8258" t="s">
        <v>115</v>
      </c>
      <c r="J8258">
        <v>99</v>
      </c>
      <c r="K8258" t="s">
        <v>23</v>
      </c>
      <c r="L8258">
        <v>2</v>
      </c>
      <c r="M8258" t="s">
        <v>24</v>
      </c>
      <c r="N8258">
        <v>7777</v>
      </c>
      <c r="O8258" t="s">
        <v>37</v>
      </c>
      <c r="P8258">
        <v>396</v>
      </c>
      <c r="T8258" s="3">
        <f t="shared" si="257"/>
        <v>100</v>
      </c>
      <c r="U8258" s="3">
        <f>IF(AND(R8258&lt;&gt;"_U",N8258&lt;&gt;9999,N8258&lt;&gt;999,L8258&lt;&gt;"Median"),IFERROR(VLOOKUP(A8258,'TA Total'!A:P,16,0),"."),".")</f>
        <v>396</v>
      </c>
    </row>
    <row r="8259" spans="1:21" x14ac:dyDescent="0.3">
      <c r="A8259" s="1" t="str">
        <f t="shared" ref="A8259:A8322" si="258">G8259&amp;"|"&amp;I8259&amp;"|"&amp;M8259</f>
        <v>2023|Waimate District|$20,001-$30,000</v>
      </c>
      <c r="B8259" t="s">
        <v>18</v>
      </c>
      <c r="C8259" t="s">
        <v>19</v>
      </c>
      <c r="D8259" t="s">
        <v>20</v>
      </c>
      <c r="E8259" t="s">
        <v>21</v>
      </c>
      <c r="F8259">
        <v>2023</v>
      </c>
      <c r="G8259">
        <v>2023</v>
      </c>
      <c r="H8259">
        <v>66</v>
      </c>
      <c r="I8259" t="s">
        <v>115</v>
      </c>
      <c r="J8259">
        <v>99</v>
      </c>
      <c r="K8259" t="s">
        <v>23</v>
      </c>
      <c r="L8259">
        <v>2</v>
      </c>
      <c r="M8259" t="s">
        <v>24</v>
      </c>
      <c r="N8259">
        <v>2</v>
      </c>
      <c r="O8259" t="s">
        <v>28</v>
      </c>
      <c r="P8259">
        <v>96</v>
      </c>
      <c r="T8259" s="3">
        <f t="shared" ref="T8259:T8322" si="259">IF(AND(R8259&lt;&gt;"_U",R8259&lt;&gt;"c",N8259&lt;&gt;999,N8259&lt;&gt;9999,L8259&lt;&gt;"Median"),IFERROR((ROUND(P8259/U8259*100,2)),"."),".")</f>
        <v>24.24</v>
      </c>
      <c r="U8259" s="3">
        <f>IF(AND(R8259&lt;&gt;"_U",N8259&lt;&gt;9999,N8259&lt;&gt;999,L8259&lt;&gt;"Median"),IFERROR(VLOOKUP(A8259,'TA Total'!A:P,16,0),"."),".")</f>
        <v>396</v>
      </c>
    </row>
    <row r="8260" spans="1:21" x14ac:dyDescent="0.3">
      <c r="A8260" s="1" t="str">
        <f t="shared" si="258"/>
        <v>2023|Waimate District|$20,001-$30,000</v>
      </c>
      <c r="B8260" t="s">
        <v>18</v>
      </c>
      <c r="C8260" t="s">
        <v>19</v>
      </c>
      <c r="D8260" t="s">
        <v>20</v>
      </c>
      <c r="E8260" t="s">
        <v>21</v>
      </c>
      <c r="F8260">
        <v>2023</v>
      </c>
      <c r="G8260">
        <v>2023</v>
      </c>
      <c r="H8260">
        <v>66</v>
      </c>
      <c r="I8260" t="s">
        <v>115</v>
      </c>
      <c r="J8260">
        <v>99</v>
      </c>
      <c r="K8260" t="s">
        <v>23</v>
      </c>
      <c r="L8260">
        <v>2</v>
      </c>
      <c r="M8260" t="s">
        <v>24</v>
      </c>
      <c r="N8260">
        <v>3</v>
      </c>
      <c r="O8260" t="s">
        <v>25</v>
      </c>
      <c r="P8260">
        <v>36</v>
      </c>
      <c r="T8260" s="3">
        <f t="shared" si="259"/>
        <v>9.09</v>
      </c>
      <c r="U8260" s="3">
        <f>IF(AND(R8260&lt;&gt;"_U",N8260&lt;&gt;9999,N8260&lt;&gt;999,L8260&lt;&gt;"Median"),IFERROR(VLOOKUP(A8260,'TA Total'!A:P,16,0),"."),".")</f>
        <v>396</v>
      </c>
    </row>
    <row r="8261" spans="1:21" x14ac:dyDescent="0.3">
      <c r="A8261" s="1" t="str">
        <f t="shared" si="258"/>
        <v>2023|Waimate District|$20,001-$30,000</v>
      </c>
      <c r="B8261" t="s">
        <v>18</v>
      </c>
      <c r="C8261" t="s">
        <v>19</v>
      </c>
      <c r="D8261" t="s">
        <v>20</v>
      </c>
      <c r="E8261" t="s">
        <v>21</v>
      </c>
      <c r="F8261">
        <v>2023</v>
      </c>
      <c r="G8261">
        <v>2023</v>
      </c>
      <c r="H8261">
        <v>66</v>
      </c>
      <c r="I8261" t="s">
        <v>115</v>
      </c>
      <c r="J8261">
        <v>99</v>
      </c>
      <c r="K8261" t="s">
        <v>23</v>
      </c>
      <c r="L8261">
        <v>2</v>
      </c>
      <c r="M8261" t="s">
        <v>24</v>
      </c>
      <c r="N8261">
        <v>9999</v>
      </c>
      <c r="O8261" t="s">
        <v>40</v>
      </c>
      <c r="P8261">
        <v>396</v>
      </c>
      <c r="T8261" s="3" t="str">
        <f t="shared" si="259"/>
        <v>.</v>
      </c>
      <c r="U8261" s="3" t="str">
        <f>IF(AND(R8261&lt;&gt;"_U",N8261&lt;&gt;9999,N8261&lt;&gt;999,L8261&lt;&gt;"Median"),IFERROR(VLOOKUP(A8261,'TA Total'!A:P,16,0),"."),".")</f>
        <v>.</v>
      </c>
    </row>
    <row r="8262" spans="1:21" x14ac:dyDescent="0.3">
      <c r="A8262" s="1" t="str">
        <f t="shared" si="258"/>
        <v>2023|Waimate District|$20,001-$30,000</v>
      </c>
      <c r="B8262" t="s">
        <v>18</v>
      </c>
      <c r="C8262" t="s">
        <v>19</v>
      </c>
      <c r="D8262" t="s">
        <v>20</v>
      </c>
      <c r="E8262" t="s">
        <v>21</v>
      </c>
      <c r="F8262">
        <v>2023</v>
      </c>
      <c r="G8262">
        <v>2023</v>
      </c>
      <c r="H8262">
        <v>66</v>
      </c>
      <c r="I8262" t="s">
        <v>115</v>
      </c>
      <c r="J8262">
        <v>99</v>
      </c>
      <c r="K8262" t="s">
        <v>23</v>
      </c>
      <c r="L8262">
        <v>2</v>
      </c>
      <c r="M8262" t="s">
        <v>24</v>
      </c>
      <c r="N8262">
        <v>999</v>
      </c>
      <c r="O8262" t="s">
        <v>42</v>
      </c>
      <c r="P8262">
        <v>0</v>
      </c>
      <c r="T8262" s="3" t="str">
        <f t="shared" si="259"/>
        <v>.</v>
      </c>
      <c r="U8262" s="3" t="str">
        <f>IF(AND(R8262&lt;&gt;"_U",N8262&lt;&gt;9999,N8262&lt;&gt;999,L8262&lt;&gt;"Median"),IFERROR(VLOOKUP(A8262,'TA Total'!A:P,16,0),"."),".")</f>
        <v>.</v>
      </c>
    </row>
    <row r="8263" spans="1:21" x14ac:dyDescent="0.3">
      <c r="A8263" s="1" t="str">
        <f t="shared" si="258"/>
        <v>2023|Waimate District|$20,001-$30,000</v>
      </c>
      <c r="B8263" t="s">
        <v>18</v>
      </c>
      <c r="C8263" t="s">
        <v>19</v>
      </c>
      <c r="D8263" t="s">
        <v>20</v>
      </c>
      <c r="E8263" t="s">
        <v>21</v>
      </c>
      <c r="F8263">
        <v>2023</v>
      </c>
      <c r="G8263">
        <v>2023</v>
      </c>
      <c r="H8263">
        <v>66</v>
      </c>
      <c r="I8263" t="s">
        <v>115</v>
      </c>
      <c r="J8263">
        <v>99</v>
      </c>
      <c r="K8263" t="s">
        <v>23</v>
      </c>
      <c r="L8263">
        <v>2</v>
      </c>
      <c r="M8263" t="s">
        <v>24</v>
      </c>
      <c r="N8263">
        <v>1</v>
      </c>
      <c r="O8263" t="s">
        <v>33</v>
      </c>
      <c r="P8263">
        <v>261</v>
      </c>
      <c r="T8263" s="3">
        <f t="shared" si="259"/>
        <v>65.91</v>
      </c>
      <c r="U8263" s="3">
        <f>IF(AND(R8263&lt;&gt;"_U",N8263&lt;&gt;9999,N8263&lt;&gt;999,L8263&lt;&gt;"Median"),IFERROR(VLOOKUP(A8263,'TA Total'!A:P,16,0),"."),".")</f>
        <v>396</v>
      </c>
    </row>
    <row r="8264" spans="1:21" x14ac:dyDescent="0.3">
      <c r="A8264" s="1" t="str">
        <f t="shared" si="258"/>
        <v>2023|Waimate District|$30,001-$50,000</v>
      </c>
      <c r="B8264" t="s">
        <v>18</v>
      </c>
      <c r="C8264" t="s">
        <v>19</v>
      </c>
      <c r="D8264" t="s">
        <v>20</v>
      </c>
      <c r="E8264" t="s">
        <v>21</v>
      </c>
      <c r="F8264">
        <v>2023</v>
      </c>
      <c r="G8264">
        <v>2023</v>
      </c>
      <c r="H8264">
        <v>66</v>
      </c>
      <c r="I8264" t="s">
        <v>115</v>
      </c>
      <c r="J8264">
        <v>99</v>
      </c>
      <c r="K8264" t="s">
        <v>23</v>
      </c>
      <c r="L8264">
        <v>3</v>
      </c>
      <c r="M8264" t="s">
        <v>45</v>
      </c>
      <c r="N8264">
        <v>2</v>
      </c>
      <c r="O8264" t="s">
        <v>28</v>
      </c>
      <c r="P8264">
        <v>141</v>
      </c>
      <c r="T8264" s="3">
        <f t="shared" si="259"/>
        <v>23.15</v>
      </c>
      <c r="U8264" s="3">
        <f>IF(AND(R8264&lt;&gt;"_U",N8264&lt;&gt;9999,N8264&lt;&gt;999,L8264&lt;&gt;"Median"),IFERROR(VLOOKUP(A8264,'TA Total'!A:P,16,0),"."),".")</f>
        <v>609</v>
      </c>
    </row>
    <row r="8265" spans="1:21" x14ac:dyDescent="0.3">
      <c r="A8265" s="1" t="str">
        <f t="shared" si="258"/>
        <v>2023|Waimate District|$30,001-$50,000</v>
      </c>
      <c r="B8265" t="s">
        <v>18</v>
      </c>
      <c r="C8265" t="s">
        <v>19</v>
      </c>
      <c r="D8265" t="s">
        <v>20</v>
      </c>
      <c r="E8265" t="s">
        <v>21</v>
      </c>
      <c r="F8265">
        <v>2023</v>
      </c>
      <c r="G8265">
        <v>2023</v>
      </c>
      <c r="H8265">
        <v>66</v>
      </c>
      <c r="I8265" t="s">
        <v>115</v>
      </c>
      <c r="J8265">
        <v>99</v>
      </c>
      <c r="K8265" t="s">
        <v>23</v>
      </c>
      <c r="L8265">
        <v>3</v>
      </c>
      <c r="M8265" t="s">
        <v>45</v>
      </c>
      <c r="N8265">
        <v>1</v>
      </c>
      <c r="O8265" t="s">
        <v>33</v>
      </c>
      <c r="P8265">
        <v>417</v>
      </c>
      <c r="T8265" s="3">
        <f t="shared" si="259"/>
        <v>68.47</v>
      </c>
      <c r="U8265" s="3">
        <f>IF(AND(R8265&lt;&gt;"_U",N8265&lt;&gt;9999,N8265&lt;&gt;999,L8265&lt;&gt;"Median"),IFERROR(VLOOKUP(A8265,'TA Total'!A:P,16,0),"."),".")</f>
        <v>609</v>
      </c>
    </row>
    <row r="8266" spans="1:21" x14ac:dyDescent="0.3">
      <c r="A8266" s="1" t="str">
        <f t="shared" si="258"/>
        <v>2023|Waimate District|$30,001-$50,000</v>
      </c>
      <c r="B8266" t="s">
        <v>18</v>
      </c>
      <c r="C8266" t="s">
        <v>19</v>
      </c>
      <c r="D8266" t="s">
        <v>20</v>
      </c>
      <c r="E8266" t="s">
        <v>21</v>
      </c>
      <c r="F8266">
        <v>2023</v>
      </c>
      <c r="G8266">
        <v>2023</v>
      </c>
      <c r="H8266">
        <v>66</v>
      </c>
      <c r="I8266" t="s">
        <v>115</v>
      </c>
      <c r="J8266">
        <v>99</v>
      </c>
      <c r="K8266" t="s">
        <v>23</v>
      </c>
      <c r="L8266">
        <v>3</v>
      </c>
      <c r="M8266" t="s">
        <v>45</v>
      </c>
      <c r="N8266">
        <v>3</v>
      </c>
      <c r="O8266" t="s">
        <v>25</v>
      </c>
      <c r="P8266">
        <v>54</v>
      </c>
      <c r="T8266" s="3">
        <f t="shared" si="259"/>
        <v>8.8699999999999992</v>
      </c>
      <c r="U8266" s="3">
        <f>IF(AND(R8266&lt;&gt;"_U",N8266&lt;&gt;9999,N8266&lt;&gt;999,L8266&lt;&gt;"Median"),IFERROR(VLOOKUP(A8266,'TA Total'!A:P,16,0),"."),".")</f>
        <v>609</v>
      </c>
    </row>
    <row r="8267" spans="1:21" x14ac:dyDescent="0.3">
      <c r="A8267" s="1" t="str">
        <f t="shared" si="258"/>
        <v>2023|Waimate District|$30,001-$50,000</v>
      </c>
      <c r="B8267" t="s">
        <v>18</v>
      </c>
      <c r="C8267" t="s">
        <v>19</v>
      </c>
      <c r="D8267" t="s">
        <v>20</v>
      </c>
      <c r="E8267" t="s">
        <v>21</v>
      </c>
      <c r="F8267">
        <v>2023</v>
      </c>
      <c r="G8267">
        <v>2023</v>
      </c>
      <c r="H8267">
        <v>66</v>
      </c>
      <c r="I8267" t="s">
        <v>115</v>
      </c>
      <c r="J8267">
        <v>99</v>
      </c>
      <c r="K8267" t="s">
        <v>23</v>
      </c>
      <c r="L8267">
        <v>3</v>
      </c>
      <c r="M8267" t="s">
        <v>45</v>
      </c>
      <c r="N8267">
        <v>999</v>
      </c>
      <c r="O8267" t="s">
        <v>42</v>
      </c>
      <c r="P8267">
        <v>0</v>
      </c>
      <c r="T8267" s="3" t="str">
        <f t="shared" si="259"/>
        <v>.</v>
      </c>
      <c r="U8267" s="3" t="str">
        <f>IF(AND(R8267&lt;&gt;"_U",N8267&lt;&gt;9999,N8267&lt;&gt;999,L8267&lt;&gt;"Median"),IFERROR(VLOOKUP(A8267,'TA Total'!A:P,16,0),"."),".")</f>
        <v>.</v>
      </c>
    </row>
    <row r="8268" spans="1:21" x14ac:dyDescent="0.3">
      <c r="A8268" s="1" t="str">
        <f t="shared" si="258"/>
        <v>2023|Waimate District|$30,001-$50,000</v>
      </c>
      <c r="B8268" t="s">
        <v>18</v>
      </c>
      <c r="C8268" t="s">
        <v>19</v>
      </c>
      <c r="D8268" t="s">
        <v>20</v>
      </c>
      <c r="E8268" t="s">
        <v>21</v>
      </c>
      <c r="F8268">
        <v>2023</v>
      </c>
      <c r="G8268">
        <v>2023</v>
      </c>
      <c r="H8268">
        <v>66</v>
      </c>
      <c r="I8268" t="s">
        <v>115</v>
      </c>
      <c r="J8268">
        <v>99</v>
      </c>
      <c r="K8268" t="s">
        <v>23</v>
      </c>
      <c r="L8268">
        <v>3</v>
      </c>
      <c r="M8268" t="s">
        <v>45</v>
      </c>
      <c r="N8268">
        <v>9999</v>
      </c>
      <c r="O8268" t="s">
        <v>40</v>
      </c>
      <c r="P8268">
        <v>609</v>
      </c>
      <c r="T8268" s="3" t="str">
        <f t="shared" si="259"/>
        <v>.</v>
      </c>
      <c r="U8268" s="3" t="str">
        <f>IF(AND(R8268&lt;&gt;"_U",N8268&lt;&gt;9999,N8268&lt;&gt;999,L8268&lt;&gt;"Median"),IFERROR(VLOOKUP(A8268,'TA Total'!A:P,16,0),"."),".")</f>
        <v>.</v>
      </c>
    </row>
    <row r="8269" spans="1:21" x14ac:dyDescent="0.3">
      <c r="A8269" s="1" t="str">
        <f t="shared" si="258"/>
        <v>2023|Waimate District|$30,001-$50,000</v>
      </c>
      <c r="B8269" t="s">
        <v>18</v>
      </c>
      <c r="C8269" t="s">
        <v>19</v>
      </c>
      <c r="D8269" t="s">
        <v>20</v>
      </c>
      <c r="E8269" t="s">
        <v>21</v>
      </c>
      <c r="F8269">
        <v>2023</v>
      </c>
      <c r="G8269">
        <v>2023</v>
      </c>
      <c r="H8269">
        <v>66</v>
      </c>
      <c r="I8269" t="s">
        <v>115</v>
      </c>
      <c r="J8269">
        <v>99</v>
      </c>
      <c r="K8269" t="s">
        <v>23</v>
      </c>
      <c r="L8269">
        <v>3</v>
      </c>
      <c r="M8269" t="s">
        <v>45</v>
      </c>
      <c r="N8269">
        <v>7777</v>
      </c>
      <c r="O8269" t="s">
        <v>37</v>
      </c>
      <c r="P8269">
        <v>609</v>
      </c>
      <c r="T8269" s="3">
        <f t="shared" si="259"/>
        <v>100</v>
      </c>
      <c r="U8269" s="3">
        <f>IF(AND(R8269&lt;&gt;"_U",N8269&lt;&gt;9999,N8269&lt;&gt;999,L8269&lt;&gt;"Median"),IFERROR(VLOOKUP(A8269,'TA Total'!A:P,16,0),"."),".")</f>
        <v>609</v>
      </c>
    </row>
    <row r="8270" spans="1:21" x14ac:dyDescent="0.3">
      <c r="A8270" s="1" t="str">
        <f t="shared" si="258"/>
        <v>2023|Waimate District|$50,001-$70,000</v>
      </c>
      <c r="B8270" t="s">
        <v>18</v>
      </c>
      <c r="C8270" t="s">
        <v>19</v>
      </c>
      <c r="D8270" t="s">
        <v>20</v>
      </c>
      <c r="E8270" t="s">
        <v>21</v>
      </c>
      <c r="F8270">
        <v>2023</v>
      </c>
      <c r="G8270">
        <v>2023</v>
      </c>
      <c r="H8270">
        <v>66</v>
      </c>
      <c r="I8270" t="s">
        <v>115</v>
      </c>
      <c r="J8270">
        <v>99</v>
      </c>
      <c r="K8270" t="s">
        <v>23</v>
      </c>
      <c r="L8270">
        <v>4</v>
      </c>
      <c r="M8270" t="s">
        <v>36</v>
      </c>
      <c r="N8270">
        <v>9999</v>
      </c>
      <c r="O8270" t="s">
        <v>40</v>
      </c>
      <c r="P8270">
        <v>459</v>
      </c>
      <c r="T8270" s="3" t="str">
        <f t="shared" si="259"/>
        <v>.</v>
      </c>
      <c r="U8270" s="3" t="str">
        <f>IF(AND(R8270&lt;&gt;"_U",N8270&lt;&gt;9999,N8270&lt;&gt;999,L8270&lt;&gt;"Median"),IFERROR(VLOOKUP(A8270,'TA Total'!A:P,16,0),"."),".")</f>
        <v>.</v>
      </c>
    </row>
    <row r="8271" spans="1:21" x14ac:dyDescent="0.3">
      <c r="A8271" s="1" t="str">
        <f t="shared" si="258"/>
        <v>2023|Waimate District|$50,001-$70,000</v>
      </c>
      <c r="B8271" t="s">
        <v>18</v>
      </c>
      <c r="C8271" t="s">
        <v>19</v>
      </c>
      <c r="D8271" t="s">
        <v>20</v>
      </c>
      <c r="E8271" t="s">
        <v>21</v>
      </c>
      <c r="F8271">
        <v>2023</v>
      </c>
      <c r="G8271">
        <v>2023</v>
      </c>
      <c r="H8271">
        <v>66</v>
      </c>
      <c r="I8271" t="s">
        <v>115</v>
      </c>
      <c r="J8271">
        <v>99</v>
      </c>
      <c r="K8271" t="s">
        <v>23</v>
      </c>
      <c r="L8271">
        <v>4</v>
      </c>
      <c r="M8271" t="s">
        <v>36</v>
      </c>
      <c r="N8271">
        <v>2</v>
      </c>
      <c r="O8271" t="s">
        <v>28</v>
      </c>
      <c r="P8271">
        <v>174</v>
      </c>
      <c r="T8271" s="3">
        <f t="shared" si="259"/>
        <v>37.909999999999997</v>
      </c>
      <c r="U8271" s="3">
        <f>IF(AND(R8271&lt;&gt;"_U",N8271&lt;&gt;9999,N8271&lt;&gt;999,L8271&lt;&gt;"Median"),IFERROR(VLOOKUP(A8271,'TA Total'!A:P,16,0),"."),".")</f>
        <v>459</v>
      </c>
    </row>
    <row r="8272" spans="1:21" x14ac:dyDescent="0.3">
      <c r="A8272" s="1" t="str">
        <f t="shared" si="258"/>
        <v>2023|Waimate District|$50,001-$70,000</v>
      </c>
      <c r="B8272" t="s">
        <v>18</v>
      </c>
      <c r="C8272" t="s">
        <v>19</v>
      </c>
      <c r="D8272" t="s">
        <v>20</v>
      </c>
      <c r="E8272" t="s">
        <v>21</v>
      </c>
      <c r="F8272">
        <v>2023</v>
      </c>
      <c r="G8272">
        <v>2023</v>
      </c>
      <c r="H8272">
        <v>66</v>
      </c>
      <c r="I8272" t="s">
        <v>115</v>
      </c>
      <c r="J8272">
        <v>99</v>
      </c>
      <c r="K8272" t="s">
        <v>23</v>
      </c>
      <c r="L8272">
        <v>4</v>
      </c>
      <c r="M8272" t="s">
        <v>36</v>
      </c>
      <c r="N8272">
        <v>1</v>
      </c>
      <c r="O8272" t="s">
        <v>33</v>
      </c>
      <c r="P8272">
        <v>243</v>
      </c>
      <c r="T8272" s="3">
        <f t="shared" si="259"/>
        <v>52.94</v>
      </c>
      <c r="U8272" s="3">
        <f>IF(AND(R8272&lt;&gt;"_U",N8272&lt;&gt;9999,N8272&lt;&gt;999,L8272&lt;&gt;"Median"),IFERROR(VLOOKUP(A8272,'TA Total'!A:P,16,0),"."),".")</f>
        <v>459</v>
      </c>
    </row>
    <row r="8273" spans="1:21" x14ac:dyDescent="0.3">
      <c r="A8273" s="1" t="str">
        <f t="shared" si="258"/>
        <v>2023|Waimate District|$50,001-$70,000</v>
      </c>
      <c r="B8273" t="s">
        <v>18</v>
      </c>
      <c r="C8273" t="s">
        <v>19</v>
      </c>
      <c r="D8273" t="s">
        <v>20</v>
      </c>
      <c r="E8273" t="s">
        <v>21</v>
      </c>
      <c r="F8273">
        <v>2023</v>
      </c>
      <c r="G8273">
        <v>2023</v>
      </c>
      <c r="H8273">
        <v>66</v>
      </c>
      <c r="I8273" t="s">
        <v>115</v>
      </c>
      <c r="J8273">
        <v>99</v>
      </c>
      <c r="K8273" t="s">
        <v>23</v>
      </c>
      <c r="L8273">
        <v>4</v>
      </c>
      <c r="M8273" t="s">
        <v>36</v>
      </c>
      <c r="N8273">
        <v>7777</v>
      </c>
      <c r="O8273" t="s">
        <v>37</v>
      </c>
      <c r="P8273">
        <v>459</v>
      </c>
      <c r="T8273" s="3">
        <f t="shared" si="259"/>
        <v>100</v>
      </c>
      <c r="U8273" s="3">
        <f>IF(AND(R8273&lt;&gt;"_U",N8273&lt;&gt;9999,N8273&lt;&gt;999,L8273&lt;&gt;"Median"),IFERROR(VLOOKUP(A8273,'TA Total'!A:P,16,0),"."),".")</f>
        <v>459</v>
      </c>
    </row>
    <row r="8274" spans="1:21" x14ac:dyDescent="0.3">
      <c r="A8274" s="1" t="str">
        <f t="shared" si="258"/>
        <v>2023|Waimate District|$50,001-$70,000</v>
      </c>
      <c r="B8274" t="s">
        <v>18</v>
      </c>
      <c r="C8274" t="s">
        <v>19</v>
      </c>
      <c r="D8274" t="s">
        <v>20</v>
      </c>
      <c r="E8274" t="s">
        <v>21</v>
      </c>
      <c r="F8274">
        <v>2023</v>
      </c>
      <c r="G8274">
        <v>2023</v>
      </c>
      <c r="H8274">
        <v>66</v>
      </c>
      <c r="I8274" t="s">
        <v>115</v>
      </c>
      <c r="J8274">
        <v>99</v>
      </c>
      <c r="K8274" t="s">
        <v>23</v>
      </c>
      <c r="L8274">
        <v>4</v>
      </c>
      <c r="M8274" t="s">
        <v>36</v>
      </c>
      <c r="N8274">
        <v>3</v>
      </c>
      <c r="O8274" t="s">
        <v>25</v>
      </c>
      <c r="P8274">
        <v>42</v>
      </c>
      <c r="T8274" s="3">
        <f t="shared" si="259"/>
        <v>9.15</v>
      </c>
      <c r="U8274" s="3">
        <f>IF(AND(R8274&lt;&gt;"_U",N8274&lt;&gt;9999,N8274&lt;&gt;999,L8274&lt;&gt;"Median"),IFERROR(VLOOKUP(A8274,'TA Total'!A:P,16,0),"."),".")</f>
        <v>459</v>
      </c>
    </row>
    <row r="8275" spans="1:21" x14ac:dyDescent="0.3">
      <c r="A8275" s="1" t="str">
        <f t="shared" si="258"/>
        <v>2023|Waimate District|$50,001-$70,000</v>
      </c>
      <c r="B8275" t="s">
        <v>18</v>
      </c>
      <c r="C8275" t="s">
        <v>19</v>
      </c>
      <c r="D8275" t="s">
        <v>20</v>
      </c>
      <c r="E8275" t="s">
        <v>21</v>
      </c>
      <c r="F8275">
        <v>2023</v>
      </c>
      <c r="G8275">
        <v>2023</v>
      </c>
      <c r="H8275">
        <v>66</v>
      </c>
      <c r="I8275" t="s">
        <v>115</v>
      </c>
      <c r="J8275">
        <v>99</v>
      </c>
      <c r="K8275" t="s">
        <v>23</v>
      </c>
      <c r="L8275">
        <v>4</v>
      </c>
      <c r="M8275" t="s">
        <v>36</v>
      </c>
      <c r="N8275">
        <v>999</v>
      </c>
      <c r="O8275" t="s">
        <v>42</v>
      </c>
      <c r="P8275">
        <v>0</v>
      </c>
      <c r="T8275" s="3" t="str">
        <f t="shared" si="259"/>
        <v>.</v>
      </c>
      <c r="U8275" s="3" t="str">
        <f>IF(AND(R8275&lt;&gt;"_U",N8275&lt;&gt;9999,N8275&lt;&gt;999,L8275&lt;&gt;"Median"),IFERROR(VLOOKUP(A8275,'TA Total'!A:P,16,0),"."),".")</f>
        <v>.</v>
      </c>
    </row>
    <row r="8276" spans="1:21" x14ac:dyDescent="0.3">
      <c r="A8276" s="1" t="str">
        <f t="shared" si="258"/>
        <v>2023|Waimate District|$70,001-$100,000</v>
      </c>
      <c r="B8276" t="s">
        <v>18</v>
      </c>
      <c r="C8276" t="s">
        <v>19</v>
      </c>
      <c r="D8276" t="s">
        <v>20</v>
      </c>
      <c r="E8276" t="s">
        <v>21</v>
      </c>
      <c r="F8276">
        <v>2023</v>
      </c>
      <c r="G8276">
        <v>2023</v>
      </c>
      <c r="H8276">
        <v>66</v>
      </c>
      <c r="I8276" t="s">
        <v>115</v>
      </c>
      <c r="J8276">
        <v>99</v>
      </c>
      <c r="K8276" t="s">
        <v>23</v>
      </c>
      <c r="L8276">
        <v>5</v>
      </c>
      <c r="M8276" t="s">
        <v>58</v>
      </c>
      <c r="N8276">
        <v>7777</v>
      </c>
      <c r="O8276" t="s">
        <v>37</v>
      </c>
      <c r="P8276">
        <v>549</v>
      </c>
      <c r="T8276" s="3">
        <f t="shared" si="259"/>
        <v>100</v>
      </c>
      <c r="U8276" s="3">
        <f>IF(AND(R8276&lt;&gt;"_U",N8276&lt;&gt;9999,N8276&lt;&gt;999,L8276&lt;&gt;"Median"),IFERROR(VLOOKUP(A8276,'TA Total'!A:P,16,0),"."),".")</f>
        <v>549</v>
      </c>
    </row>
    <row r="8277" spans="1:21" x14ac:dyDescent="0.3">
      <c r="A8277" s="1" t="str">
        <f t="shared" si="258"/>
        <v>2023|Waimate District|$70,001-$100,000</v>
      </c>
      <c r="B8277" t="s">
        <v>18</v>
      </c>
      <c r="C8277" t="s">
        <v>19</v>
      </c>
      <c r="D8277" t="s">
        <v>20</v>
      </c>
      <c r="E8277" t="s">
        <v>21</v>
      </c>
      <c r="F8277">
        <v>2023</v>
      </c>
      <c r="G8277">
        <v>2023</v>
      </c>
      <c r="H8277">
        <v>66</v>
      </c>
      <c r="I8277" t="s">
        <v>115</v>
      </c>
      <c r="J8277">
        <v>99</v>
      </c>
      <c r="K8277" t="s">
        <v>23</v>
      </c>
      <c r="L8277">
        <v>5</v>
      </c>
      <c r="M8277" t="s">
        <v>58</v>
      </c>
      <c r="N8277">
        <v>9999</v>
      </c>
      <c r="O8277" t="s">
        <v>40</v>
      </c>
      <c r="P8277">
        <v>549</v>
      </c>
      <c r="T8277" s="3" t="str">
        <f t="shared" si="259"/>
        <v>.</v>
      </c>
      <c r="U8277" s="3" t="str">
        <f>IF(AND(R8277&lt;&gt;"_U",N8277&lt;&gt;9999,N8277&lt;&gt;999,L8277&lt;&gt;"Median"),IFERROR(VLOOKUP(A8277,'TA Total'!A:P,16,0),"."),".")</f>
        <v>.</v>
      </c>
    </row>
    <row r="8278" spans="1:21" x14ac:dyDescent="0.3">
      <c r="A8278" s="1" t="str">
        <f t="shared" si="258"/>
        <v>2023|Waimate District|$70,001-$100,000</v>
      </c>
      <c r="B8278" t="s">
        <v>18</v>
      </c>
      <c r="C8278" t="s">
        <v>19</v>
      </c>
      <c r="D8278" t="s">
        <v>20</v>
      </c>
      <c r="E8278" t="s">
        <v>21</v>
      </c>
      <c r="F8278">
        <v>2023</v>
      </c>
      <c r="G8278">
        <v>2023</v>
      </c>
      <c r="H8278">
        <v>66</v>
      </c>
      <c r="I8278" t="s">
        <v>115</v>
      </c>
      <c r="J8278">
        <v>99</v>
      </c>
      <c r="K8278" t="s">
        <v>23</v>
      </c>
      <c r="L8278">
        <v>5</v>
      </c>
      <c r="M8278" t="s">
        <v>58</v>
      </c>
      <c r="N8278">
        <v>1</v>
      </c>
      <c r="O8278" t="s">
        <v>33</v>
      </c>
      <c r="P8278">
        <v>324</v>
      </c>
      <c r="T8278" s="3">
        <f t="shared" si="259"/>
        <v>59.02</v>
      </c>
      <c r="U8278" s="3">
        <f>IF(AND(R8278&lt;&gt;"_U",N8278&lt;&gt;9999,N8278&lt;&gt;999,L8278&lt;&gt;"Median"),IFERROR(VLOOKUP(A8278,'TA Total'!A:P,16,0),"."),".")</f>
        <v>549</v>
      </c>
    </row>
    <row r="8279" spans="1:21" x14ac:dyDescent="0.3">
      <c r="A8279" s="1" t="str">
        <f t="shared" si="258"/>
        <v>2023|Waimate District|$70,001-$100,000</v>
      </c>
      <c r="B8279" t="s">
        <v>18</v>
      </c>
      <c r="C8279" t="s">
        <v>19</v>
      </c>
      <c r="D8279" t="s">
        <v>20</v>
      </c>
      <c r="E8279" t="s">
        <v>21</v>
      </c>
      <c r="F8279">
        <v>2023</v>
      </c>
      <c r="G8279">
        <v>2023</v>
      </c>
      <c r="H8279">
        <v>66</v>
      </c>
      <c r="I8279" t="s">
        <v>115</v>
      </c>
      <c r="J8279">
        <v>99</v>
      </c>
      <c r="K8279" t="s">
        <v>23</v>
      </c>
      <c r="L8279">
        <v>5</v>
      </c>
      <c r="M8279" t="s">
        <v>58</v>
      </c>
      <c r="N8279">
        <v>999</v>
      </c>
      <c r="O8279" t="s">
        <v>42</v>
      </c>
      <c r="P8279">
        <v>0</v>
      </c>
      <c r="T8279" s="3" t="str">
        <f t="shared" si="259"/>
        <v>.</v>
      </c>
      <c r="U8279" s="3" t="str">
        <f>IF(AND(R8279&lt;&gt;"_U",N8279&lt;&gt;9999,N8279&lt;&gt;999,L8279&lt;&gt;"Median"),IFERROR(VLOOKUP(A8279,'TA Total'!A:P,16,0),"."),".")</f>
        <v>.</v>
      </c>
    </row>
    <row r="8280" spans="1:21" x14ac:dyDescent="0.3">
      <c r="A8280" s="1" t="str">
        <f t="shared" si="258"/>
        <v>2023|Waimate District|$70,001-$100,000</v>
      </c>
      <c r="B8280" t="s">
        <v>18</v>
      </c>
      <c r="C8280" t="s">
        <v>19</v>
      </c>
      <c r="D8280" t="s">
        <v>20</v>
      </c>
      <c r="E8280" t="s">
        <v>21</v>
      </c>
      <c r="F8280">
        <v>2023</v>
      </c>
      <c r="G8280">
        <v>2023</v>
      </c>
      <c r="H8280">
        <v>66</v>
      </c>
      <c r="I8280" t="s">
        <v>115</v>
      </c>
      <c r="J8280">
        <v>99</v>
      </c>
      <c r="K8280" t="s">
        <v>23</v>
      </c>
      <c r="L8280">
        <v>5</v>
      </c>
      <c r="M8280" t="s">
        <v>58</v>
      </c>
      <c r="N8280">
        <v>2</v>
      </c>
      <c r="O8280" t="s">
        <v>28</v>
      </c>
      <c r="P8280">
        <v>186</v>
      </c>
      <c r="T8280" s="3">
        <f t="shared" si="259"/>
        <v>33.880000000000003</v>
      </c>
      <c r="U8280" s="3">
        <f>IF(AND(R8280&lt;&gt;"_U",N8280&lt;&gt;9999,N8280&lt;&gt;999,L8280&lt;&gt;"Median"),IFERROR(VLOOKUP(A8280,'TA Total'!A:P,16,0),"."),".")</f>
        <v>549</v>
      </c>
    </row>
    <row r="8281" spans="1:21" x14ac:dyDescent="0.3">
      <c r="A8281" s="1" t="str">
        <f t="shared" si="258"/>
        <v>2023|Waimate District|$70,001-$100,000</v>
      </c>
      <c r="B8281" t="s">
        <v>18</v>
      </c>
      <c r="C8281" t="s">
        <v>19</v>
      </c>
      <c r="D8281" t="s">
        <v>20</v>
      </c>
      <c r="E8281" t="s">
        <v>21</v>
      </c>
      <c r="F8281">
        <v>2023</v>
      </c>
      <c r="G8281">
        <v>2023</v>
      </c>
      <c r="H8281">
        <v>66</v>
      </c>
      <c r="I8281" t="s">
        <v>115</v>
      </c>
      <c r="J8281">
        <v>99</v>
      </c>
      <c r="K8281" t="s">
        <v>23</v>
      </c>
      <c r="L8281">
        <v>5</v>
      </c>
      <c r="M8281" t="s">
        <v>58</v>
      </c>
      <c r="N8281">
        <v>3</v>
      </c>
      <c r="O8281" t="s">
        <v>25</v>
      </c>
      <c r="P8281">
        <v>42</v>
      </c>
      <c r="T8281" s="3">
        <f t="shared" si="259"/>
        <v>7.65</v>
      </c>
      <c r="U8281" s="3">
        <f>IF(AND(R8281&lt;&gt;"_U",N8281&lt;&gt;9999,N8281&lt;&gt;999,L8281&lt;&gt;"Median"),IFERROR(VLOOKUP(A8281,'TA Total'!A:P,16,0),"."),".")</f>
        <v>549</v>
      </c>
    </row>
    <row r="8282" spans="1:21" x14ac:dyDescent="0.3">
      <c r="A8282" s="1" t="str">
        <f t="shared" si="258"/>
        <v>2023|Waimate District|$100,001-$150,000</v>
      </c>
      <c r="B8282" t="s">
        <v>18</v>
      </c>
      <c r="C8282" t="s">
        <v>19</v>
      </c>
      <c r="D8282" t="s">
        <v>20</v>
      </c>
      <c r="E8282" t="s">
        <v>21</v>
      </c>
      <c r="F8282">
        <v>2023</v>
      </c>
      <c r="G8282">
        <v>2023</v>
      </c>
      <c r="H8282">
        <v>66</v>
      </c>
      <c r="I8282" t="s">
        <v>115</v>
      </c>
      <c r="J8282">
        <v>99</v>
      </c>
      <c r="K8282" t="s">
        <v>23</v>
      </c>
      <c r="L8282">
        <v>6</v>
      </c>
      <c r="M8282" t="s">
        <v>59</v>
      </c>
      <c r="N8282">
        <v>7777</v>
      </c>
      <c r="O8282" t="s">
        <v>37</v>
      </c>
      <c r="P8282">
        <v>645</v>
      </c>
      <c r="T8282" s="3">
        <f t="shared" si="259"/>
        <v>100</v>
      </c>
      <c r="U8282" s="3">
        <f>IF(AND(R8282&lt;&gt;"_U",N8282&lt;&gt;9999,N8282&lt;&gt;999,L8282&lt;&gt;"Median"),IFERROR(VLOOKUP(A8282,'TA Total'!A:P,16,0),"."),".")</f>
        <v>645</v>
      </c>
    </row>
    <row r="8283" spans="1:21" x14ac:dyDescent="0.3">
      <c r="A8283" s="1" t="str">
        <f t="shared" si="258"/>
        <v>2023|Waimate District|$100,001-$150,000</v>
      </c>
      <c r="B8283" t="s">
        <v>18</v>
      </c>
      <c r="C8283" t="s">
        <v>19</v>
      </c>
      <c r="D8283" t="s">
        <v>20</v>
      </c>
      <c r="E8283" t="s">
        <v>21</v>
      </c>
      <c r="F8283">
        <v>2023</v>
      </c>
      <c r="G8283">
        <v>2023</v>
      </c>
      <c r="H8283">
        <v>66</v>
      </c>
      <c r="I8283" t="s">
        <v>115</v>
      </c>
      <c r="J8283">
        <v>99</v>
      </c>
      <c r="K8283" t="s">
        <v>23</v>
      </c>
      <c r="L8283">
        <v>6</v>
      </c>
      <c r="M8283" t="s">
        <v>59</v>
      </c>
      <c r="N8283">
        <v>999</v>
      </c>
      <c r="O8283" t="s">
        <v>42</v>
      </c>
      <c r="P8283">
        <v>0</v>
      </c>
      <c r="T8283" s="3" t="str">
        <f t="shared" si="259"/>
        <v>.</v>
      </c>
      <c r="U8283" s="3" t="str">
        <f>IF(AND(R8283&lt;&gt;"_U",N8283&lt;&gt;9999,N8283&lt;&gt;999,L8283&lt;&gt;"Median"),IFERROR(VLOOKUP(A8283,'TA Total'!A:P,16,0),"."),".")</f>
        <v>.</v>
      </c>
    </row>
    <row r="8284" spans="1:21" x14ac:dyDescent="0.3">
      <c r="A8284" s="1" t="str">
        <f t="shared" si="258"/>
        <v>2023|Waimate District|$100,001-$150,000</v>
      </c>
      <c r="B8284" t="s">
        <v>18</v>
      </c>
      <c r="C8284" t="s">
        <v>19</v>
      </c>
      <c r="D8284" t="s">
        <v>20</v>
      </c>
      <c r="E8284" t="s">
        <v>21</v>
      </c>
      <c r="F8284">
        <v>2023</v>
      </c>
      <c r="G8284">
        <v>2023</v>
      </c>
      <c r="H8284">
        <v>66</v>
      </c>
      <c r="I8284" t="s">
        <v>115</v>
      </c>
      <c r="J8284">
        <v>99</v>
      </c>
      <c r="K8284" t="s">
        <v>23</v>
      </c>
      <c r="L8284">
        <v>6</v>
      </c>
      <c r="M8284" t="s">
        <v>59</v>
      </c>
      <c r="N8284">
        <v>3</v>
      </c>
      <c r="O8284" t="s">
        <v>25</v>
      </c>
      <c r="P8284">
        <v>63</v>
      </c>
      <c r="T8284" s="3">
        <f t="shared" si="259"/>
        <v>9.77</v>
      </c>
      <c r="U8284" s="3">
        <f>IF(AND(R8284&lt;&gt;"_U",N8284&lt;&gt;9999,N8284&lt;&gt;999,L8284&lt;&gt;"Median"),IFERROR(VLOOKUP(A8284,'TA Total'!A:P,16,0),"."),".")</f>
        <v>645</v>
      </c>
    </row>
    <row r="8285" spans="1:21" x14ac:dyDescent="0.3">
      <c r="A8285" s="1" t="str">
        <f t="shared" si="258"/>
        <v>2023|Waimate District|$100,001-$150,000</v>
      </c>
      <c r="B8285" t="s">
        <v>18</v>
      </c>
      <c r="C8285" t="s">
        <v>19</v>
      </c>
      <c r="D8285" t="s">
        <v>20</v>
      </c>
      <c r="E8285" t="s">
        <v>21</v>
      </c>
      <c r="F8285">
        <v>2023</v>
      </c>
      <c r="G8285">
        <v>2023</v>
      </c>
      <c r="H8285">
        <v>66</v>
      </c>
      <c r="I8285" t="s">
        <v>115</v>
      </c>
      <c r="J8285">
        <v>99</v>
      </c>
      <c r="K8285" t="s">
        <v>23</v>
      </c>
      <c r="L8285">
        <v>6</v>
      </c>
      <c r="M8285" t="s">
        <v>59</v>
      </c>
      <c r="N8285">
        <v>9999</v>
      </c>
      <c r="O8285" t="s">
        <v>40</v>
      </c>
      <c r="P8285">
        <v>645</v>
      </c>
      <c r="T8285" s="3" t="str">
        <f t="shared" si="259"/>
        <v>.</v>
      </c>
      <c r="U8285" s="3" t="str">
        <f>IF(AND(R8285&lt;&gt;"_U",N8285&lt;&gt;9999,N8285&lt;&gt;999,L8285&lt;&gt;"Median"),IFERROR(VLOOKUP(A8285,'TA Total'!A:P,16,0),"."),".")</f>
        <v>.</v>
      </c>
    </row>
    <row r="8286" spans="1:21" x14ac:dyDescent="0.3">
      <c r="A8286" s="1" t="str">
        <f t="shared" si="258"/>
        <v>2023|Waimate District|$100,001-$150,000</v>
      </c>
      <c r="B8286" t="s">
        <v>18</v>
      </c>
      <c r="C8286" t="s">
        <v>19</v>
      </c>
      <c r="D8286" t="s">
        <v>20</v>
      </c>
      <c r="E8286" t="s">
        <v>21</v>
      </c>
      <c r="F8286">
        <v>2023</v>
      </c>
      <c r="G8286">
        <v>2023</v>
      </c>
      <c r="H8286">
        <v>66</v>
      </c>
      <c r="I8286" t="s">
        <v>115</v>
      </c>
      <c r="J8286">
        <v>99</v>
      </c>
      <c r="K8286" t="s">
        <v>23</v>
      </c>
      <c r="L8286">
        <v>6</v>
      </c>
      <c r="M8286" t="s">
        <v>59</v>
      </c>
      <c r="N8286">
        <v>1</v>
      </c>
      <c r="O8286" t="s">
        <v>33</v>
      </c>
      <c r="P8286">
        <v>384</v>
      </c>
      <c r="T8286" s="3">
        <f t="shared" si="259"/>
        <v>59.53</v>
      </c>
      <c r="U8286" s="3">
        <f>IF(AND(R8286&lt;&gt;"_U",N8286&lt;&gt;9999,N8286&lt;&gt;999,L8286&lt;&gt;"Median"),IFERROR(VLOOKUP(A8286,'TA Total'!A:P,16,0),"."),".")</f>
        <v>645</v>
      </c>
    </row>
    <row r="8287" spans="1:21" x14ac:dyDescent="0.3">
      <c r="A8287" s="1" t="str">
        <f t="shared" si="258"/>
        <v>2023|Waimate District|$100,001-$150,000</v>
      </c>
      <c r="B8287" t="s">
        <v>18</v>
      </c>
      <c r="C8287" t="s">
        <v>19</v>
      </c>
      <c r="D8287" t="s">
        <v>20</v>
      </c>
      <c r="E8287" t="s">
        <v>21</v>
      </c>
      <c r="F8287">
        <v>2023</v>
      </c>
      <c r="G8287">
        <v>2023</v>
      </c>
      <c r="H8287">
        <v>66</v>
      </c>
      <c r="I8287" t="s">
        <v>115</v>
      </c>
      <c r="J8287">
        <v>99</v>
      </c>
      <c r="K8287" t="s">
        <v>23</v>
      </c>
      <c r="L8287">
        <v>6</v>
      </c>
      <c r="M8287" t="s">
        <v>59</v>
      </c>
      <c r="N8287">
        <v>2</v>
      </c>
      <c r="O8287" t="s">
        <v>28</v>
      </c>
      <c r="P8287">
        <v>201</v>
      </c>
      <c r="T8287" s="3">
        <f t="shared" si="259"/>
        <v>31.16</v>
      </c>
      <c r="U8287" s="3">
        <f>IF(AND(R8287&lt;&gt;"_U",N8287&lt;&gt;9999,N8287&lt;&gt;999,L8287&lt;&gt;"Median"),IFERROR(VLOOKUP(A8287,'TA Total'!A:P,16,0),"."),".")</f>
        <v>645</v>
      </c>
    </row>
    <row r="8288" spans="1:21" x14ac:dyDescent="0.3">
      <c r="A8288" s="1" t="str">
        <f t="shared" si="258"/>
        <v>2023|Waimate District|$150,001-$200,000</v>
      </c>
      <c r="B8288" t="s">
        <v>18</v>
      </c>
      <c r="C8288" t="s">
        <v>19</v>
      </c>
      <c r="D8288" t="s">
        <v>20</v>
      </c>
      <c r="E8288" t="s">
        <v>21</v>
      </c>
      <c r="F8288">
        <v>2023</v>
      </c>
      <c r="G8288">
        <v>2023</v>
      </c>
      <c r="H8288">
        <v>66</v>
      </c>
      <c r="I8288" t="s">
        <v>115</v>
      </c>
      <c r="J8288">
        <v>99</v>
      </c>
      <c r="K8288" t="s">
        <v>23</v>
      </c>
      <c r="L8288">
        <v>7</v>
      </c>
      <c r="M8288" t="s">
        <v>43</v>
      </c>
      <c r="N8288">
        <v>2</v>
      </c>
      <c r="O8288" t="s">
        <v>28</v>
      </c>
      <c r="P8288">
        <v>75</v>
      </c>
      <c r="T8288" s="3">
        <f t="shared" si="259"/>
        <v>27.17</v>
      </c>
      <c r="U8288" s="3">
        <f>IF(AND(R8288&lt;&gt;"_U",N8288&lt;&gt;9999,N8288&lt;&gt;999,L8288&lt;&gt;"Median"),IFERROR(VLOOKUP(A8288,'TA Total'!A:P,16,0),"."),".")</f>
        <v>276</v>
      </c>
    </row>
    <row r="8289" spans="1:21" x14ac:dyDescent="0.3">
      <c r="A8289" s="1" t="str">
        <f t="shared" si="258"/>
        <v>2023|Waimate District|$150,001-$200,000</v>
      </c>
      <c r="B8289" t="s">
        <v>18</v>
      </c>
      <c r="C8289" t="s">
        <v>19</v>
      </c>
      <c r="D8289" t="s">
        <v>20</v>
      </c>
      <c r="E8289" t="s">
        <v>21</v>
      </c>
      <c r="F8289">
        <v>2023</v>
      </c>
      <c r="G8289">
        <v>2023</v>
      </c>
      <c r="H8289">
        <v>66</v>
      </c>
      <c r="I8289" t="s">
        <v>115</v>
      </c>
      <c r="J8289">
        <v>99</v>
      </c>
      <c r="K8289" t="s">
        <v>23</v>
      </c>
      <c r="L8289">
        <v>7</v>
      </c>
      <c r="M8289" t="s">
        <v>43</v>
      </c>
      <c r="N8289">
        <v>7777</v>
      </c>
      <c r="O8289" t="s">
        <v>37</v>
      </c>
      <c r="P8289">
        <v>276</v>
      </c>
      <c r="T8289" s="3">
        <f t="shared" si="259"/>
        <v>100</v>
      </c>
      <c r="U8289" s="3">
        <f>IF(AND(R8289&lt;&gt;"_U",N8289&lt;&gt;9999,N8289&lt;&gt;999,L8289&lt;&gt;"Median"),IFERROR(VLOOKUP(A8289,'TA Total'!A:P,16,0),"."),".")</f>
        <v>276</v>
      </c>
    </row>
    <row r="8290" spans="1:21" x14ac:dyDescent="0.3">
      <c r="A8290" s="1" t="str">
        <f t="shared" si="258"/>
        <v>2023|Waimate District|$150,001-$200,000</v>
      </c>
      <c r="B8290" t="s">
        <v>18</v>
      </c>
      <c r="C8290" t="s">
        <v>19</v>
      </c>
      <c r="D8290" t="s">
        <v>20</v>
      </c>
      <c r="E8290" t="s">
        <v>21</v>
      </c>
      <c r="F8290">
        <v>2023</v>
      </c>
      <c r="G8290">
        <v>2023</v>
      </c>
      <c r="H8290">
        <v>66</v>
      </c>
      <c r="I8290" t="s">
        <v>115</v>
      </c>
      <c r="J8290">
        <v>99</v>
      </c>
      <c r="K8290" t="s">
        <v>23</v>
      </c>
      <c r="L8290">
        <v>7</v>
      </c>
      <c r="M8290" t="s">
        <v>43</v>
      </c>
      <c r="N8290">
        <v>3</v>
      </c>
      <c r="O8290" t="s">
        <v>25</v>
      </c>
      <c r="P8290">
        <v>30</v>
      </c>
      <c r="T8290" s="3">
        <f t="shared" si="259"/>
        <v>10.87</v>
      </c>
      <c r="U8290" s="3">
        <f>IF(AND(R8290&lt;&gt;"_U",N8290&lt;&gt;9999,N8290&lt;&gt;999,L8290&lt;&gt;"Median"),IFERROR(VLOOKUP(A8290,'TA Total'!A:P,16,0),"."),".")</f>
        <v>276</v>
      </c>
    </row>
    <row r="8291" spans="1:21" x14ac:dyDescent="0.3">
      <c r="A8291" s="1" t="str">
        <f t="shared" si="258"/>
        <v>2023|Waimate District|$150,001-$200,000</v>
      </c>
      <c r="B8291" t="s">
        <v>18</v>
      </c>
      <c r="C8291" t="s">
        <v>19</v>
      </c>
      <c r="D8291" t="s">
        <v>20</v>
      </c>
      <c r="E8291" t="s">
        <v>21</v>
      </c>
      <c r="F8291">
        <v>2023</v>
      </c>
      <c r="G8291">
        <v>2023</v>
      </c>
      <c r="H8291">
        <v>66</v>
      </c>
      <c r="I8291" t="s">
        <v>115</v>
      </c>
      <c r="J8291">
        <v>99</v>
      </c>
      <c r="K8291" t="s">
        <v>23</v>
      </c>
      <c r="L8291">
        <v>7</v>
      </c>
      <c r="M8291" t="s">
        <v>43</v>
      </c>
      <c r="N8291">
        <v>9999</v>
      </c>
      <c r="O8291" t="s">
        <v>40</v>
      </c>
      <c r="P8291">
        <v>276</v>
      </c>
      <c r="T8291" s="3" t="str">
        <f t="shared" si="259"/>
        <v>.</v>
      </c>
      <c r="U8291" s="3" t="str">
        <f>IF(AND(R8291&lt;&gt;"_U",N8291&lt;&gt;9999,N8291&lt;&gt;999,L8291&lt;&gt;"Median"),IFERROR(VLOOKUP(A8291,'TA Total'!A:P,16,0),"."),".")</f>
        <v>.</v>
      </c>
    </row>
    <row r="8292" spans="1:21" x14ac:dyDescent="0.3">
      <c r="A8292" s="1" t="str">
        <f t="shared" si="258"/>
        <v>2023|Waimate District|$150,001-$200,000</v>
      </c>
      <c r="B8292" t="s">
        <v>18</v>
      </c>
      <c r="C8292" t="s">
        <v>19</v>
      </c>
      <c r="D8292" t="s">
        <v>20</v>
      </c>
      <c r="E8292" t="s">
        <v>21</v>
      </c>
      <c r="F8292">
        <v>2023</v>
      </c>
      <c r="G8292">
        <v>2023</v>
      </c>
      <c r="H8292">
        <v>66</v>
      </c>
      <c r="I8292" t="s">
        <v>115</v>
      </c>
      <c r="J8292">
        <v>99</v>
      </c>
      <c r="K8292" t="s">
        <v>23</v>
      </c>
      <c r="L8292">
        <v>7</v>
      </c>
      <c r="M8292" t="s">
        <v>43</v>
      </c>
      <c r="N8292">
        <v>999</v>
      </c>
      <c r="O8292" t="s">
        <v>42</v>
      </c>
      <c r="P8292">
        <v>0</v>
      </c>
      <c r="T8292" s="3" t="str">
        <f t="shared" si="259"/>
        <v>.</v>
      </c>
      <c r="U8292" s="3" t="str">
        <f>IF(AND(R8292&lt;&gt;"_U",N8292&lt;&gt;9999,N8292&lt;&gt;999,L8292&lt;&gt;"Median"),IFERROR(VLOOKUP(A8292,'TA Total'!A:P,16,0),"."),".")</f>
        <v>.</v>
      </c>
    </row>
    <row r="8293" spans="1:21" x14ac:dyDescent="0.3">
      <c r="A8293" s="1" t="str">
        <f t="shared" si="258"/>
        <v>2023|Waimate District|$150,001-$200,000</v>
      </c>
      <c r="B8293" t="s">
        <v>18</v>
      </c>
      <c r="C8293" t="s">
        <v>19</v>
      </c>
      <c r="D8293" t="s">
        <v>20</v>
      </c>
      <c r="E8293" t="s">
        <v>21</v>
      </c>
      <c r="F8293">
        <v>2023</v>
      </c>
      <c r="G8293">
        <v>2023</v>
      </c>
      <c r="H8293">
        <v>66</v>
      </c>
      <c r="I8293" t="s">
        <v>115</v>
      </c>
      <c r="J8293">
        <v>99</v>
      </c>
      <c r="K8293" t="s">
        <v>23</v>
      </c>
      <c r="L8293">
        <v>7</v>
      </c>
      <c r="M8293" t="s">
        <v>43</v>
      </c>
      <c r="N8293">
        <v>1</v>
      </c>
      <c r="O8293" t="s">
        <v>33</v>
      </c>
      <c r="P8293">
        <v>174</v>
      </c>
      <c r="T8293" s="3">
        <f t="shared" si="259"/>
        <v>63.04</v>
      </c>
      <c r="U8293" s="3">
        <f>IF(AND(R8293&lt;&gt;"_U",N8293&lt;&gt;9999,N8293&lt;&gt;999,L8293&lt;&gt;"Median"),IFERROR(VLOOKUP(A8293,'TA Total'!A:P,16,0),"."),".")</f>
        <v>276</v>
      </c>
    </row>
    <row r="8294" spans="1:21" x14ac:dyDescent="0.3">
      <c r="A8294" s="1" t="str">
        <f t="shared" si="258"/>
        <v>2023|Waimate District|$200,001 or more</v>
      </c>
      <c r="B8294" t="s">
        <v>18</v>
      </c>
      <c r="C8294" t="s">
        <v>19</v>
      </c>
      <c r="D8294" t="s">
        <v>20</v>
      </c>
      <c r="E8294" t="s">
        <v>21</v>
      </c>
      <c r="F8294">
        <v>2023</v>
      </c>
      <c r="G8294">
        <v>2023</v>
      </c>
      <c r="H8294">
        <v>66</v>
      </c>
      <c r="I8294" t="s">
        <v>115</v>
      </c>
      <c r="J8294">
        <v>99</v>
      </c>
      <c r="K8294" t="s">
        <v>23</v>
      </c>
      <c r="L8294">
        <v>8</v>
      </c>
      <c r="M8294" t="s">
        <v>27</v>
      </c>
      <c r="N8294">
        <v>7777</v>
      </c>
      <c r="O8294" t="s">
        <v>37</v>
      </c>
      <c r="P8294">
        <v>156</v>
      </c>
      <c r="T8294" s="3">
        <f t="shared" si="259"/>
        <v>100</v>
      </c>
      <c r="U8294" s="3">
        <f>IF(AND(R8294&lt;&gt;"_U",N8294&lt;&gt;9999,N8294&lt;&gt;999,L8294&lt;&gt;"Median"),IFERROR(VLOOKUP(A8294,'TA Total'!A:P,16,0),"."),".")</f>
        <v>156</v>
      </c>
    </row>
    <row r="8295" spans="1:21" x14ac:dyDescent="0.3">
      <c r="A8295" s="1" t="str">
        <f t="shared" si="258"/>
        <v>2023|Waimate District|$200,001 or more</v>
      </c>
      <c r="B8295" t="s">
        <v>18</v>
      </c>
      <c r="C8295" t="s">
        <v>19</v>
      </c>
      <c r="D8295" t="s">
        <v>20</v>
      </c>
      <c r="E8295" t="s">
        <v>21</v>
      </c>
      <c r="F8295">
        <v>2023</v>
      </c>
      <c r="G8295">
        <v>2023</v>
      </c>
      <c r="H8295">
        <v>66</v>
      </c>
      <c r="I8295" t="s">
        <v>115</v>
      </c>
      <c r="J8295">
        <v>99</v>
      </c>
      <c r="K8295" t="s">
        <v>23</v>
      </c>
      <c r="L8295">
        <v>8</v>
      </c>
      <c r="M8295" t="s">
        <v>27</v>
      </c>
      <c r="N8295">
        <v>999</v>
      </c>
      <c r="O8295" t="s">
        <v>42</v>
      </c>
      <c r="P8295">
        <v>0</v>
      </c>
      <c r="T8295" s="3" t="str">
        <f t="shared" si="259"/>
        <v>.</v>
      </c>
      <c r="U8295" s="3" t="str">
        <f>IF(AND(R8295&lt;&gt;"_U",N8295&lt;&gt;9999,N8295&lt;&gt;999,L8295&lt;&gt;"Median"),IFERROR(VLOOKUP(A8295,'TA Total'!A:P,16,0),"."),".")</f>
        <v>.</v>
      </c>
    </row>
    <row r="8296" spans="1:21" x14ac:dyDescent="0.3">
      <c r="A8296" s="1" t="str">
        <f t="shared" si="258"/>
        <v>2023|Waimate District|$200,001 or more</v>
      </c>
      <c r="B8296" t="s">
        <v>18</v>
      </c>
      <c r="C8296" t="s">
        <v>19</v>
      </c>
      <c r="D8296" t="s">
        <v>20</v>
      </c>
      <c r="E8296" t="s">
        <v>21</v>
      </c>
      <c r="F8296">
        <v>2023</v>
      </c>
      <c r="G8296">
        <v>2023</v>
      </c>
      <c r="H8296">
        <v>66</v>
      </c>
      <c r="I8296" t="s">
        <v>115</v>
      </c>
      <c r="J8296">
        <v>99</v>
      </c>
      <c r="K8296" t="s">
        <v>23</v>
      </c>
      <c r="L8296">
        <v>8</v>
      </c>
      <c r="M8296" t="s">
        <v>27</v>
      </c>
      <c r="N8296">
        <v>9999</v>
      </c>
      <c r="O8296" t="s">
        <v>40</v>
      </c>
      <c r="P8296">
        <v>156</v>
      </c>
      <c r="T8296" s="3" t="str">
        <f t="shared" si="259"/>
        <v>.</v>
      </c>
      <c r="U8296" s="3" t="str">
        <f>IF(AND(R8296&lt;&gt;"_U",N8296&lt;&gt;9999,N8296&lt;&gt;999,L8296&lt;&gt;"Median"),IFERROR(VLOOKUP(A8296,'TA Total'!A:P,16,0),"."),".")</f>
        <v>.</v>
      </c>
    </row>
    <row r="8297" spans="1:21" x14ac:dyDescent="0.3">
      <c r="A8297" s="1" t="str">
        <f t="shared" si="258"/>
        <v>2023|Waimate District|$200,001 or more</v>
      </c>
      <c r="B8297" t="s">
        <v>18</v>
      </c>
      <c r="C8297" t="s">
        <v>19</v>
      </c>
      <c r="D8297" t="s">
        <v>20</v>
      </c>
      <c r="E8297" t="s">
        <v>21</v>
      </c>
      <c r="F8297">
        <v>2023</v>
      </c>
      <c r="G8297">
        <v>2023</v>
      </c>
      <c r="H8297">
        <v>66</v>
      </c>
      <c r="I8297" t="s">
        <v>115</v>
      </c>
      <c r="J8297">
        <v>99</v>
      </c>
      <c r="K8297" t="s">
        <v>23</v>
      </c>
      <c r="L8297">
        <v>8</v>
      </c>
      <c r="M8297" t="s">
        <v>27</v>
      </c>
      <c r="N8297">
        <v>1</v>
      </c>
      <c r="O8297" t="s">
        <v>33</v>
      </c>
      <c r="P8297">
        <v>90</v>
      </c>
      <c r="T8297" s="3">
        <f t="shared" si="259"/>
        <v>57.69</v>
      </c>
      <c r="U8297" s="3">
        <f>IF(AND(R8297&lt;&gt;"_U",N8297&lt;&gt;9999,N8297&lt;&gt;999,L8297&lt;&gt;"Median"),IFERROR(VLOOKUP(A8297,'TA Total'!A:P,16,0),"."),".")</f>
        <v>156</v>
      </c>
    </row>
    <row r="8298" spans="1:21" x14ac:dyDescent="0.3">
      <c r="A8298" s="1" t="str">
        <f t="shared" si="258"/>
        <v>2023|Waimate District|$200,001 or more</v>
      </c>
      <c r="B8298" t="s">
        <v>18</v>
      </c>
      <c r="C8298" t="s">
        <v>19</v>
      </c>
      <c r="D8298" t="s">
        <v>20</v>
      </c>
      <c r="E8298" t="s">
        <v>21</v>
      </c>
      <c r="F8298">
        <v>2023</v>
      </c>
      <c r="G8298">
        <v>2023</v>
      </c>
      <c r="H8298">
        <v>66</v>
      </c>
      <c r="I8298" t="s">
        <v>115</v>
      </c>
      <c r="J8298">
        <v>99</v>
      </c>
      <c r="K8298" t="s">
        <v>23</v>
      </c>
      <c r="L8298">
        <v>8</v>
      </c>
      <c r="M8298" t="s">
        <v>27</v>
      </c>
      <c r="N8298">
        <v>2</v>
      </c>
      <c r="O8298" t="s">
        <v>28</v>
      </c>
      <c r="P8298">
        <v>42</v>
      </c>
      <c r="T8298" s="3">
        <f t="shared" si="259"/>
        <v>26.92</v>
      </c>
      <c r="U8298" s="3">
        <f>IF(AND(R8298&lt;&gt;"_U",N8298&lt;&gt;9999,N8298&lt;&gt;999,L8298&lt;&gt;"Median"),IFERROR(VLOOKUP(A8298,'TA Total'!A:P,16,0),"."),".")</f>
        <v>156</v>
      </c>
    </row>
    <row r="8299" spans="1:21" x14ac:dyDescent="0.3">
      <c r="A8299" s="1" t="str">
        <f t="shared" si="258"/>
        <v>2023|Waimate District|$200,001 or more</v>
      </c>
      <c r="B8299" t="s">
        <v>18</v>
      </c>
      <c r="C8299" t="s">
        <v>19</v>
      </c>
      <c r="D8299" t="s">
        <v>20</v>
      </c>
      <c r="E8299" t="s">
        <v>21</v>
      </c>
      <c r="F8299">
        <v>2023</v>
      </c>
      <c r="G8299">
        <v>2023</v>
      </c>
      <c r="H8299">
        <v>66</v>
      </c>
      <c r="I8299" t="s">
        <v>115</v>
      </c>
      <c r="J8299">
        <v>99</v>
      </c>
      <c r="K8299" t="s">
        <v>23</v>
      </c>
      <c r="L8299">
        <v>8</v>
      </c>
      <c r="M8299" t="s">
        <v>27</v>
      </c>
      <c r="N8299">
        <v>3</v>
      </c>
      <c r="O8299" t="s">
        <v>25</v>
      </c>
      <c r="P8299">
        <v>24</v>
      </c>
      <c r="T8299" s="3">
        <f t="shared" si="259"/>
        <v>15.38</v>
      </c>
      <c r="U8299" s="3">
        <f>IF(AND(R8299&lt;&gt;"_U",N8299&lt;&gt;9999,N8299&lt;&gt;999,L8299&lt;&gt;"Median"),IFERROR(VLOOKUP(A8299,'TA Total'!A:P,16,0),"."),".")</f>
        <v>156</v>
      </c>
    </row>
    <row r="8300" spans="1:21" x14ac:dyDescent="0.3">
      <c r="A8300" s="1" t="str">
        <f t="shared" si="258"/>
        <v>2023|Waimate District|Total stated - total household income</v>
      </c>
      <c r="B8300" t="s">
        <v>18</v>
      </c>
      <c r="C8300" t="s">
        <v>19</v>
      </c>
      <c r="D8300" t="s">
        <v>20</v>
      </c>
      <c r="E8300" t="s">
        <v>21</v>
      </c>
      <c r="F8300">
        <v>2023</v>
      </c>
      <c r="G8300">
        <v>2023</v>
      </c>
      <c r="H8300">
        <v>66</v>
      </c>
      <c r="I8300" t="s">
        <v>115</v>
      </c>
      <c r="J8300">
        <v>99</v>
      </c>
      <c r="K8300" t="s">
        <v>23</v>
      </c>
      <c r="L8300">
        <v>77</v>
      </c>
      <c r="M8300" t="s">
        <v>32</v>
      </c>
      <c r="N8300">
        <v>1</v>
      </c>
      <c r="O8300" t="s">
        <v>33</v>
      </c>
      <c r="P8300">
        <v>2031</v>
      </c>
      <c r="T8300" s="3">
        <f t="shared" si="259"/>
        <v>60.55</v>
      </c>
      <c r="U8300" s="3">
        <f>IF(AND(R8300&lt;&gt;"_U",N8300&lt;&gt;9999,N8300&lt;&gt;999,L8300&lt;&gt;"Median"),IFERROR(VLOOKUP(A8300,'TA Total'!A:P,16,0),"."),".")</f>
        <v>3354</v>
      </c>
    </row>
    <row r="8301" spans="1:21" x14ac:dyDescent="0.3">
      <c r="A8301" s="1" t="str">
        <f t="shared" si="258"/>
        <v>2023|Waimate District|Total stated - total household income</v>
      </c>
      <c r="B8301" t="s">
        <v>18</v>
      </c>
      <c r="C8301" t="s">
        <v>19</v>
      </c>
      <c r="D8301" t="s">
        <v>20</v>
      </c>
      <c r="E8301" t="s">
        <v>21</v>
      </c>
      <c r="F8301">
        <v>2023</v>
      </c>
      <c r="G8301">
        <v>2023</v>
      </c>
      <c r="H8301">
        <v>66</v>
      </c>
      <c r="I8301" t="s">
        <v>115</v>
      </c>
      <c r="J8301">
        <v>99</v>
      </c>
      <c r="K8301" t="s">
        <v>23</v>
      </c>
      <c r="L8301">
        <v>77</v>
      </c>
      <c r="M8301" t="s">
        <v>32</v>
      </c>
      <c r="N8301">
        <v>9999</v>
      </c>
      <c r="O8301" t="s">
        <v>40</v>
      </c>
      <c r="P8301">
        <v>3354</v>
      </c>
      <c r="T8301" s="3" t="str">
        <f t="shared" si="259"/>
        <v>.</v>
      </c>
      <c r="U8301" s="3" t="str">
        <f>IF(AND(R8301&lt;&gt;"_U",N8301&lt;&gt;9999,N8301&lt;&gt;999,L8301&lt;&gt;"Median"),IFERROR(VLOOKUP(A8301,'TA Total'!A:P,16,0),"."),".")</f>
        <v>.</v>
      </c>
    </row>
    <row r="8302" spans="1:21" x14ac:dyDescent="0.3">
      <c r="A8302" s="1" t="str">
        <f t="shared" si="258"/>
        <v>2023|Waimate District|Total stated - total household income</v>
      </c>
      <c r="B8302" t="s">
        <v>18</v>
      </c>
      <c r="C8302" t="s">
        <v>19</v>
      </c>
      <c r="D8302" t="s">
        <v>20</v>
      </c>
      <c r="E8302" t="s">
        <v>21</v>
      </c>
      <c r="F8302">
        <v>2023</v>
      </c>
      <c r="G8302">
        <v>2023</v>
      </c>
      <c r="H8302">
        <v>66</v>
      </c>
      <c r="I8302" t="s">
        <v>115</v>
      </c>
      <c r="J8302">
        <v>99</v>
      </c>
      <c r="K8302" t="s">
        <v>23</v>
      </c>
      <c r="L8302">
        <v>77</v>
      </c>
      <c r="M8302" t="s">
        <v>32</v>
      </c>
      <c r="N8302">
        <v>2</v>
      </c>
      <c r="O8302" t="s">
        <v>28</v>
      </c>
      <c r="P8302">
        <v>1020</v>
      </c>
      <c r="T8302" s="3">
        <f t="shared" si="259"/>
        <v>30.41</v>
      </c>
      <c r="U8302" s="3">
        <f>IF(AND(R8302&lt;&gt;"_U",N8302&lt;&gt;9999,N8302&lt;&gt;999,L8302&lt;&gt;"Median"),IFERROR(VLOOKUP(A8302,'TA Total'!A:P,16,0),"."),".")</f>
        <v>3354</v>
      </c>
    </row>
    <row r="8303" spans="1:21" x14ac:dyDescent="0.3">
      <c r="A8303" s="1" t="str">
        <f t="shared" si="258"/>
        <v>2023|Waimate District|Total stated - total household income</v>
      </c>
      <c r="B8303" t="s">
        <v>18</v>
      </c>
      <c r="C8303" t="s">
        <v>19</v>
      </c>
      <c r="D8303" t="s">
        <v>20</v>
      </c>
      <c r="E8303" t="s">
        <v>21</v>
      </c>
      <c r="F8303">
        <v>2023</v>
      </c>
      <c r="G8303">
        <v>2023</v>
      </c>
      <c r="H8303">
        <v>66</v>
      </c>
      <c r="I8303" t="s">
        <v>115</v>
      </c>
      <c r="J8303">
        <v>99</v>
      </c>
      <c r="K8303" t="s">
        <v>23</v>
      </c>
      <c r="L8303">
        <v>77</v>
      </c>
      <c r="M8303" t="s">
        <v>32</v>
      </c>
      <c r="N8303">
        <v>3</v>
      </c>
      <c r="O8303" t="s">
        <v>25</v>
      </c>
      <c r="P8303">
        <v>303</v>
      </c>
      <c r="T8303" s="3">
        <f t="shared" si="259"/>
        <v>9.0299999999999994</v>
      </c>
      <c r="U8303" s="3">
        <f>IF(AND(R8303&lt;&gt;"_U",N8303&lt;&gt;9999,N8303&lt;&gt;999,L8303&lt;&gt;"Median"),IFERROR(VLOOKUP(A8303,'TA Total'!A:P,16,0),"."),".")</f>
        <v>3354</v>
      </c>
    </row>
    <row r="8304" spans="1:21" x14ac:dyDescent="0.3">
      <c r="A8304" s="1" t="str">
        <f t="shared" si="258"/>
        <v>2023|Waimate District|Total stated - total household income</v>
      </c>
      <c r="B8304" t="s">
        <v>18</v>
      </c>
      <c r="C8304" t="s">
        <v>19</v>
      </c>
      <c r="D8304" t="s">
        <v>20</v>
      </c>
      <c r="E8304" t="s">
        <v>21</v>
      </c>
      <c r="F8304">
        <v>2023</v>
      </c>
      <c r="G8304">
        <v>2023</v>
      </c>
      <c r="H8304">
        <v>66</v>
      </c>
      <c r="I8304" t="s">
        <v>115</v>
      </c>
      <c r="J8304">
        <v>99</v>
      </c>
      <c r="K8304" t="s">
        <v>23</v>
      </c>
      <c r="L8304">
        <v>77</v>
      </c>
      <c r="M8304" t="s">
        <v>32</v>
      </c>
      <c r="N8304">
        <v>7777</v>
      </c>
      <c r="O8304" t="s">
        <v>37</v>
      </c>
      <c r="P8304">
        <v>3354</v>
      </c>
      <c r="T8304" s="3">
        <f t="shared" si="259"/>
        <v>100</v>
      </c>
      <c r="U8304" s="3">
        <f>IF(AND(R8304&lt;&gt;"_U",N8304&lt;&gt;9999,N8304&lt;&gt;999,L8304&lt;&gt;"Median"),IFERROR(VLOOKUP(A8304,'TA Total'!A:P,16,0),"."),".")</f>
        <v>3354</v>
      </c>
    </row>
    <row r="8305" spans="1:21" x14ac:dyDescent="0.3">
      <c r="A8305" s="1" t="str">
        <f t="shared" si="258"/>
        <v>2023|Waimate District|Total stated - total household income</v>
      </c>
      <c r="B8305" t="s">
        <v>18</v>
      </c>
      <c r="C8305" t="s">
        <v>19</v>
      </c>
      <c r="D8305" t="s">
        <v>20</v>
      </c>
      <c r="E8305" t="s">
        <v>21</v>
      </c>
      <c r="F8305">
        <v>2023</v>
      </c>
      <c r="G8305">
        <v>2023</v>
      </c>
      <c r="H8305">
        <v>66</v>
      </c>
      <c r="I8305" t="s">
        <v>115</v>
      </c>
      <c r="J8305">
        <v>99</v>
      </c>
      <c r="K8305" t="s">
        <v>23</v>
      </c>
      <c r="L8305">
        <v>77</v>
      </c>
      <c r="M8305" t="s">
        <v>32</v>
      </c>
      <c r="N8305">
        <v>999</v>
      </c>
      <c r="O8305" t="s">
        <v>42</v>
      </c>
      <c r="P8305">
        <v>0</v>
      </c>
      <c r="T8305" s="3" t="str">
        <f t="shared" si="259"/>
        <v>.</v>
      </c>
      <c r="U8305" s="3" t="str">
        <f>IF(AND(R8305&lt;&gt;"_U",N8305&lt;&gt;9999,N8305&lt;&gt;999,L8305&lt;&gt;"Median"),IFERROR(VLOOKUP(A8305,'TA Total'!A:P,16,0),"."),".")</f>
        <v>.</v>
      </c>
    </row>
    <row r="8306" spans="1:21" x14ac:dyDescent="0.3">
      <c r="A8306" s="1" t="str">
        <f t="shared" si="258"/>
        <v>2023|Waimate District|Total - total household income</v>
      </c>
      <c r="B8306" t="s">
        <v>18</v>
      </c>
      <c r="C8306" t="s">
        <v>19</v>
      </c>
      <c r="D8306" t="s">
        <v>20</v>
      </c>
      <c r="E8306" t="s">
        <v>21</v>
      </c>
      <c r="F8306">
        <v>2023</v>
      </c>
      <c r="G8306">
        <v>2023</v>
      </c>
      <c r="H8306">
        <v>66</v>
      </c>
      <c r="I8306" t="s">
        <v>115</v>
      </c>
      <c r="J8306">
        <v>99</v>
      </c>
      <c r="K8306" t="s">
        <v>23</v>
      </c>
      <c r="L8306">
        <v>99</v>
      </c>
      <c r="M8306" t="s">
        <v>48</v>
      </c>
      <c r="N8306">
        <v>9999</v>
      </c>
      <c r="O8306" t="s">
        <v>40</v>
      </c>
      <c r="P8306">
        <v>3444</v>
      </c>
      <c r="T8306" s="3" t="str">
        <f t="shared" si="259"/>
        <v>.</v>
      </c>
      <c r="U8306" s="3" t="str">
        <f>IF(AND(R8306&lt;&gt;"_U",N8306&lt;&gt;9999,N8306&lt;&gt;999,L8306&lt;&gt;"Median"),IFERROR(VLOOKUP(A8306,'TA Total'!A:P,16,0),"."),".")</f>
        <v>.</v>
      </c>
    </row>
    <row r="8307" spans="1:21" x14ac:dyDescent="0.3">
      <c r="A8307" s="1" t="str">
        <f t="shared" si="258"/>
        <v>2023|Waimate District|Total - total household income</v>
      </c>
      <c r="B8307" t="s">
        <v>18</v>
      </c>
      <c r="C8307" t="s">
        <v>19</v>
      </c>
      <c r="D8307" t="s">
        <v>20</v>
      </c>
      <c r="E8307" t="s">
        <v>21</v>
      </c>
      <c r="F8307">
        <v>2023</v>
      </c>
      <c r="G8307">
        <v>2023</v>
      </c>
      <c r="H8307">
        <v>66</v>
      </c>
      <c r="I8307" t="s">
        <v>115</v>
      </c>
      <c r="J8307">
        <v>99</v>
      </c>
      <c r="K8307" t="s">
        <v>23</v>
      </c>
      <c r="L8307">
        <v>99</v>
      </c>
      <c r="M8307" t="s">
        <v>48</v>
      </c>
      <c r="N8307">
        <v>999</v>
      </c>
      <c r="O8307" t="s">
        <v>42</v>
      </c>
      <c r="P8307">
        <v>0</v>
      </c>
      <c r="T8307" s="3" t="str">
        <f t="shared" si="259"/>
        <v>.</v>
      </c>
      <c r="U8307" s="3" t="str">
        <f>IF(AND(R8307&lt;&gt;"_U",N8307&lt;&gt;9999,N8307&lt;&gt;999,L8307&lt;&gt;"Median"),IFERROR(VLOOKUP(A8307,'TA Total'!A:P,16,0),"."),".")</f>
        <v>.</v>
      </c>
    </row>
    <row r="8308" spans="1:21" x14ac:dyDescent="0.3">
      <c r="A8308" s="1" t="str">
        <f t="shared" si="258"/>
        <v>2023|Waimate District|Total - total household income</v>
      </c>
      <c r="B8308" t="s">
        <v>18</v>
      </c>
      <c r="C8308" t="s">
        <v>19</v>
      </c>
      <c r="D8308" t="s">
        <v>20</v>
      </c>
      <c r="E8308" t="s">
        <v>21</v>
      </c>
      <c r="F8308">
        <v>2023</v>
      </c>
      <c r="G8308">
        <v>2023</v>
      </c>
      <c r="H8308">
        <v>66</v>
      </c>
      <c r="I8308" t="s">
        <v>115</v>
      </c>
      <c r="J8308">
        <v>99</v>
      </c>
      <c r="K8308" t="s">
        <v>23</v>
      </c>
      <c r="L8308">
        <v>99</v>
      </c>
      <c r="M8308" t="s">
        <v>48</v>
      </c>
      <c r="N8308">
        <v>1</v>
      </c>
      <c r="O8308" t="s">
        <v>33</v>
      </c>
      <c r="P8308">
        <v>2064</v>
      </c>
      <c r="T8308" s="3">
        <f t="shared" si="259"/>
        <v>59.93</v>
      </c>
      <c r="U8308" s="3">
        <f>IF(AND(R8308&lt;&gt;"_U",N8308&lt;&gt;9999,N8308&lt;&gt;999,L8308&lt;&gt;"Median"),IFERROR(VLOOKUP(A8308,'TA Total'!A:P,16,0),"."),".")</f>
        <v>3444</v>
      </c>
    </row>
    <row r="8309" spans="1:21" x14ac:dyDescent="0.3">
      <c r="A8309" s="1" t="str">
        <f t="shared" si="258"/>
        <v>2023|Waimate District|Total - total household income</v>
      </c>
      <c r="B8309" t="s">
        <v>18</v>
      </c>
      <c r="C8309" t="s">
        <v>19</v>
      </c>
      <c r="D8309" t="s">
        <v>20</v>
      </c>
      <c r="E8309" t="s">
        <v>21</v>
      </c>
      <c r="F8309">
        <v>2023</v>
      </c>
      <c r="G8309">
        <v>2023</v>
      </c>
      <c r="H8309">
        <v>66</v>
      </c>
      <c r="I8309" t="s">
        <v>115</v>
      </c>
      <c r="J8309">
        <v>99</v>
      </c>
      <c r="K8309" t="s">
        <v>23</v>
      </c>
      <c r="L8309">
        <v>99</v>
      </c>
      <c r="M8309" t="s">
        <v>48</v>
      </c>
      <c r="N8309">
        <v>7777</v>
      </c>
      <c r="O8309" t="s">
        <v>37</v>
      </c>
      <c r="P8309">
        <v>3444</v>
      </c>
      <c r="T8309" s="3">
        <f t="shared" si="259"/>
        <v>100</v>
      </c>
      <c r="U8309" s="3">
        <f>IF(AND(R8309&lt;&gt;"_U",N8309&lt;&gt;9999,N8309&lt;&gt;999,L8309&lt;&gt;"Median"),IFERROR(VLOOKUP(A8309,'TA Total'!A:P,16,0),"."),".")</f>
        <v>3444</v>
      </c>
    </row>
    <row r="8310" spans="1:21" x14ac:dyDescent="0.3">
      <c r="A8310" s="1" t="str">
        <f t="shared" si="258"/>
        <v>2023|Waimate District|Total - total household income</v>
      </c>
      <c r="B8310" t="s">
        <v>18</v>
      </c>
      <c r="C8310" t="s">
        <v>19</v>
      </c>
      <c r="D8310" t="s">
        <v>20</v>
      </c>
      <c r="E8310" t="s">
        <v>21</v>
      </c>
      <c r="F8310">
        <v>2023</v>
      </c>
      <c r="G8310">
        <v>2023</v>
      </c>
      <c r="H8310">
        <v>66</v>
      </c>
      <c r="I8310" t="s">
        <v>115</v>
      </c>
      <c r="J8310">
        <v>99</v>
      </c>
      <c r="K8310" t="s">
        <v>23</v>
      </c>
      <c r="L8310">
        <v>99</v>
      </c>
      <c r="M8310" t="s">
        <v>48</v>
      </c>
      <c r="N8310">
        <v>3</v>
      </c>
      <c r="O8310" t="s">
        <v>25</v>
      </c>
      <c r="P8310">
        <v>312</v>
      </c>
      <c r="T8310" s="3">
        <f t="shared" si="259"/>
        <v>9.06</v>
      </c>
      <c r="U8310" s="3">
        <f>IF(AND(R8310&lt;&gt;"_U",N8310&lt;&gt;9999,N8310&lt;&gt;999,L8310&lt;&gt;"Median"),IFERROR(VLOOKUP(A8310,'TA Total'!A:P,16,0),"."),".")</f>
        <v>3444</v>
      </c>
    </row>
    <row r="8311" spans="1:21" x14ac:dyDescent="0.3">
      <c r="A8311" s="1" t="str">
        <f t="shared" si="258"/>
        <v>2023|Waimate District|Total - total household income</v>
      </c>
      <c r="B8311" t="s">
        <v>18</v>
      </c>
      <c r="C8311" t="s">
        <v>19</v>
      </c>
      <c r="D8311" t="s">
        <v>20</v>
      </c>
      <c r="E8311" t="s">
        <v>21</v>
      </c>
      <c r="F8311">
        <v>2023</v>
      </c>
      <c r="G8311">
        <v>2023</v>
      </c>
      <c r="H8311">
        <v>66</v>
      </c>
      <c r="I8311" t="s">
        <v>115</v>
      </c>
      <c r="J8311">
        <v>99</v>
      </c>
      <c r="K8311" t="s">
        <v>23</v>
      </c>
      <c r="L8311">
        <v>99</v>
      </c>
      <c r="M8311" t="s">
        <v>48</v>
      </c>
      <c r="N8311">
        <v>2</v>
      </c>
      <c r="O8311" t="s">
        <v>28</v>
      </c>
      <c r="P8311">
        <v>1065</v>
      </c>
      <c r="T8311" s="3">
        <f t="shared" si="259"/>
        <v>30.92</v>
      </c>
      <c r="U8311" s="3">
        <f>IF(AND(R8311&lt;&gt;"_U",N8311&lt;&gt;9999,N8311&lt;&gt;999,L8311&lt;&gt;"Median"),IFERROR(VLOOKUP(A8311,'TA Total'!A:P,16,0),"."),".")</f>
        <v>3444</v>
      </c>
    </row>
    <row r="8312" spans="1:21" x14ac:dyDescent="0.3">
      <c r="A8312" s="1" t="str">
        <f t="shared" si="258"/>
        <v>2023|Waimate District|Median ($) - total household income</v>
      </c>
      <c r="B8312" t="s">
        <v>18</v>
      </c>
      <c r="C8312" t="s">
        <v>19</v>
      </c>
      <c r="D8312" t="s">
        <v>20</v>
      </c>
      <c r="E8312" t="s">
        <v>21</v>
      </c>
      <c r="F8312">
        <v>2023</v>
      </c>
      <c r="G8312">
        <v>2023</v>
      </c>
      <c r="H8312">
        <v>66</v>
      </c>
      <c r="I8312" t="s">
        <v>115</v>
      </c>
      <c r="J8312">
        <v>99</v>
      </c>
      <c r="K8312" t="s">
        <v>23</v>
      </c>
      <c r="L8312" t="s">
        <v>56</v>
      </c>
      <c r="M8312" t="s">
        <v>57</v>
      </c>
      <c r="N8312">
        <v>2</v>
      </c>
      <c r="O8312" t="s">
        <v>28</v>
      </c>
      <c r="P8312">
        <v>69400</v>
      </c>
      <c r="T8312" s="3" t="str">
        <f t="shared" si="259"/>
        <v>.</v>
      </c>
      <c r="U8312" s="3" t="str">
        <f>IF(AND(R8312&lt;&gt;"_U",N8312&lt;&gt;9999,N8312&lt;&gt;999,L8312&lt;&gt;"Median"),IFERROR(VLOOKUP(A8312,'TA Total'!A:P,16,0),"."),".")</f>
        <v>.</v>
      </c>
    </row>
    <row r="8313" spans="1:21" x14ac:dyDescent="0.3">
      <c r="A8313" s="1" t="str">
        <f t="shared" si="258"/>
        <v>2023|Waimate District|Median ($) - total household income</v>
      </c>
      <c r="B8313" t="s">
        <v>18</v>
      </c>
      <c r="C8313" t="s">
        <v>19</v>
      </c>
      <c r="D8313" t="s">
        <v>20</v>
      </c>
      <c r="E8313" t="s">
        <v>21</v>
      </c>
      <c r="F8313">
        <v>2023</v>
      </c>
      <c r="G8313">
        <v>2023</v>
      </c>
      <c r="H8313">
        <v>66</v>
      </c>
      <c r="I8313" t="s">
        <v>115</v>
      </c>
      <c r="J8313">
        <v>99</v>
      </c>
      <c r="K8313" t="s">
        <v>23</v>
      </c>
      <c r="L8313" t="s">
        <v>56</v>
      </c>
      <c r="M8313" t="s">
        <v>57</v>
      </c>
      <c r="N8313">
        <v>3</v>
      </c>
      <c r="O8313" t="s">
        <v>25</v>
      </c>
      <c r="P8313">
        <v>72200</v>
      </c>
      <c r="T8313" s="3" t="str">
        <f t="shared" si="259"/>
        <v>.</v>
      </c>
      <c r="U8313" s="3" t="str">
        <f>IF(AND(R8313&lt;&gt;"_U",N8313&lt;&gt;9999,N8313&lt;&gt;999,L8313&lt;&gt;"Median"),IFERROR(VLOOKUP(A8313,'TA Total'!A:P,16,0),"."),".")</f>
        <v>.</v>
      </c>
    </row>
    <row r="8314" spans="1:21" x14ac:dyDescent="0.3">
      <c r="A8314" s="1" t="str">
        <f t="shared" si="258"/>
        <v>2023|Waimate District|Median ($) - total household income</v>
      </c>
      <c r="B8314" t="s">
        <v>18</v>
      </c>
      <c r="C8314" t="s">
        <v>19</v>
      </c>
      <c r="D8314" t="s">
        <v>20</v>
      </c>
      <c r="E8314" t="s">
        <v>21</v>
      </c>
      <c r="F8314">
        <v>2023</v>
      </c>
      <c r="G8314">
        <v>2023</v>
      </c>
      <c r="H8314">
        <v>66</v>
      </c>
      <c r="I8314" t="s">
        <v>115</v>
      </c>
      <c r="J8314">
        <v>99</v>
      </c>
      <c r="K8314" t="s">
        <v>23</v>
      </c>
      <c r="L8314" t="s">
        <v>56</v>
      </c>
      <c r="M8314" t="s">
        <v>57</v>
      </c>
      <c r="N8314">
        <v>7777</v>
      </c>
      <c r="O8314" t="s">
        <v>37</v>
      </c>
      <c r="P8314">
        <v>67800</v>
      </c>
      <c r="T8314" s="3" t="str">
        <f t="shared" si="259"/>
        <v>.</v>
      </c>
      <c r="U8314" s="3" t="str">
        <f>IF(AND(R8314&lt;&gt;"_U",N8314&lt;&gt;9999,N8314&lt;&gt;999,L8314&lt;&gt;"Median"),IFERROR(VLOOKUP(A8314,'TA Total'!A:P,16,0),"."),".")</f>
        <v>.</v>
      </c>
    </row>
    <row r="8315" spans="1:21" x14ac:dyDescent="0.3">
      <c r="A8315" s="1" t="str">
        <f t="shared" si="258"/>
        <v>2023|Waimate District|Median ($) - total household income</v>
      </c>
      <c r="B8315" t="s">
        <v>18</v>
      </c>
      <c r="C8315" t="s">
        <v>19</v>
      </c>
      <c r="D8315" t="s">
        <v>20</v>
      </c>
      <c r="E8315" t="s">
        <v>21</v>
      </c>
      <c r="F8315">
        <v>2023</v>
      </c>
      <c r="G8315">
        <v>2023</v>
      </c>
      <c r="H8315">
        <v>66</v>
      </c>
      <c r="I8315" t="s">
        <v>115</v>
      </c>
      <c r="J8315">
        <v>99</v>
      </c>
      <c r="K8315" t="s">
        <v>23</v>
      </c>
      <c r="L8315" t="s">
        <v>56</v>
      </c>
      <c r="M8315" t="s">
        <v>57</v>
      </c>
      <c r="N8315">
        <v>9999</v>
      </c>
      <c r="O8315" t="s">
        <v>40</v>
      </c>
      <c r="P8315">
        <v>67800</v>
      </c>
      <c r="T8315" s="3" t="str">
        <f t="shared" si="259"/>
        <v>.</v>
      </c>
      <c r="U8315" s="3" t="str">
        <f>IF(AND(R8315&lt;&gt;"_U",N8315&lt;&gt;9999,N8315&lt;&gt;999,L8315&lt;&gt;"Median"),IFERROR(VLOOKUP(A8315,'TA Total'!A:P,16,0),"."),".")</f>
        <v>.</v>
      </c>
    </row>
    <row r="8316" spans="1:21" x14ac:dyDescent="0.3">
      <c r="A8316" s="1" t="str">
        <f t="shared" si="258"/>
        <v>2023|Waimate District|Median ($) - total household income</v>
      </c>
      <c r="B8316" t="s">
        <v>18</v>
      </c>
      <c r="C8316" t="s">
        <v>19</v>
      </c>
      <c r="D8316" t="s">
        <v>20</v>
      </c>
      <c r="E8316" t="s">
        <v>21</v>
      </c>
      <c r="F8316">
        <v>2023</v>
      </c>
      <c r="G8316">
        <v>2023</v>
      </c>
      <c r="H8316">
        <v>66</v>
      </c>
      <c r="I8316" t="s">
        <v>115</v>
      </c>
      <c r="J8316">
        <v>99</v>
      </c>
      <c r="K8316" t="s">
        <v>23</v>
      </c>
      <c r="L8316" t="s">
        <v>56</v>
      </c>
      <c r="M8316" t="s">
        <v>57</v>
      </c>
      <c r="N8316">
        <v>999</v>
      </c>
      <c r="O8316" t="s">
        <v>42</v>
      </c>
      <c r="R8316" t="s">
        <v>61</v>
      </c>
      <c r="S8316" t="s">
        <v>62</v>
      </c>
      <c r="T8316" s="3" t="str">
        <f t="shared" si="259"/>
        <v>.</v>
      </c>
      <c r="U8316" s="3" t="str">
        <f>IF(AND(R8316&lt;&gt;"_U",N8316&lt;&gt;9999,N8316&lt;&gt;999,L8316&lt;&gt;"Median"),IFERROR(VLOOKUP(A8316,'TA Total'!A:P,16,0),"."),".")</f>
        <v>.</v>
      </c>
    </row>
    <row r="8317" spans="1:21" x14ac:dyDescent="0.3">
      <c r="A8317" s="1" t="str">
        <f t="shared" si="258"/>
        <v>2023|Waimate District|Median ($) - total household income</v>
      </c>
      <c r="B8317" t="s">
        <v>18</v>
      </c>
      <c r="C8317" t="s">
        <v>19</v>
      </c>
      <c r="D8317" t="s">
        <v>20</v>
      </c>
      <c r="E8317" t="s">
        <v>21</v>
      </c>
      <c r="F8317">
        <v>2023</v>
      </c>
      <c r="G8317">
        <v>2023</v>
      </c>
      <c r="H8317">
        <v>66</v>
      </c>
      <c r="I8317" t="s">
        <v>115</v>
      </c>
      <c r="J8317">
        <v>99</v>
      </c>
      <c r="K8317" t="s">
        <v>23</v>
      </c>
      <c r="L8317" t="s">
        <v>56</v>
      </c>
      <c r="M8317" t="s">
        <v>57</v>
      </c>
      <c r="N8317">
        <v>1</v>
      </c>
      <c r="O8317" t="s">
        <v>33</v>
      </c>
      <c r="P8317">
        <v>65900</v>
      </c>
      <c r="T8317" s="3" t="str">
        <f t="shared" si="259"/>
        <v>.</v>
      </c>
      <c r="U8317" s="3" t="str">
        <f>IF(AND(R8317&lt;&gt;"_U",N8317&lt;&gt;9999,N8317&lt;&gt;999,L8317&lt;&gt;"Median"),IFERROR(VLOOKUP(A8317,'TA Total'!A:P,16,0),"."),".")</f>
        <v>.</v>
      </c>
    </row>
    <row r="8318" spans="1:21" x14ac:dyDescent="0.3">
      <c r="A8318" s="1" t="str">
        <f t="shared" si="258"/>
        <v>2023|Chatham Islands Territory|$20,000 or less</v>
      </c>
      <c r="B8318" t="s">
        <v>18</v>
      </c>
      <c r="C8318" t="s">
        <v>19</v>
      </c>
      <c r="D8318" t="s">
        <v>20</v>
      </c>
      <c r="E8318" t="s">
        <v>21</v>
      </c>
      <c r="F8318">
        <v>2023</v>
      </c>
      <c r="G8318">
        <v>2023</v>
      </c>
      <c r="H8318">
        <v>67</v>
      </c>
      <c r="I8318" t="s">
        <v>103</v>
      </c>
      <c r="J8318">
        <v>99</v>
      </c>
      <c r="K8318" t="s">
        <v>23</v>
      </c>
      <c r="L8318">
        <v>1</v>
      </c>
      <c r="M8318" t="s">
        <v>39</v>
      </c>
      <c r="N8318">
        <v>3</v>
      </c>
      <c r="O8318" t="s">
        <v>25</v>
      </c>
      <c r="P8318">
        <v>3</v>
      </c>
      <c r="T8318" s="3">
        <f t="shared" si="259"/>
        <v>33.33</v>
      </c>
      <c r="U8318" s="3">
        <f>IF(AND(R8318&lt;&gt;"_U",N8318&lt;&gt;9999,N8318&lt;&gt;999,L8318&lt;&gt;"Median"),IFERROR(VLOOKUP(A8318,'TA Total'!A:P,16,0),"."),".")</f>
        <v>9</v>
      </c>
    </row>
    <row r="8319" spans="1:21" x14ac:dyDescent="0.3">
      <c r="A8319" s="1" t="str">
        <f t="shared" si="258"/>
        <v>2023|Chatham Islands Territory|$20,000 or less</v>
      </c>
      <c r="B8319" t="s">
        <v>18</v>
      </c>
      <c r="C8319" t="s">
        <v>19</v>
      </c>
      <c r="D8319" t="s">
        <v>20</v>
      </c>
      <c r="E8319" t="s">
        <v>21</v>
      </c>
      <c r="F8319">
        <v>2023</v>
      </c>
      <c r="G8319">
        <v>2023</v>
      </c>
      <c r="H8319">
        <v>67</v>
      </c>
      <c r="I8319" t="s">
        <v>103</v>
      </c>
      <c r="J8319">
        <v>99</v>
      </c>
      <c r="K8319" t="s">
        <v>23</v>
      </c>
      <c r="L8319">
        <v>1</v>
      </c>
      <c r="M8319" t="s">
        <v>39</v>
      </c>
      <c r="N8319">
        <v>999</v>
      </c>
      <c r="O8319" t="s">
        <v>42</v>
      </c>
      <c r="P8319">
        <v>0</v>
      </c>
      <c r="T8319" s="3" t="str">
        <f t="shared" si="259"/>
        <v>.</v>
      </c>
      <c r="U8319" s="3" t="str">
        <f>IF(AND(R8319&lt;&gt;"_U",N8319&lt;&gt;9999,N8319&lt;&gt;999,L8319&lt;&gt;"Median"),IFERROR(VLOOKUP(A8319,'TA Total'!A:P,16,0),"."),".")</f>
        <v>.</v>
      </c>
    </row>
    <row r="8320" spans="1:21" x14ac:dyDescent="0.3">
      <c r="A8320" s="1" t="str">
        <f t="shared" si="258"/>
        <v>2023|Chatham Islands Territory|$20,000 or less</v>
      </c>
      <c r="B8320" t="s">
        <v>18</v>
      </c>
      <c r="C8320" t="s">
        <v>19</v>
      </c>
      <c r="D8320" t="s">
        <v>20</v>
      </c>
      <c r="E8320" t="s">
        <v>21</v>
      </c>
      <c r="F8320">
        <v>2023</v>
      </c>
      <c r="G8320">
        <v>2023</v>
      </c>
      <c r="H8320">
        <v>67</v>
      </c>
      <c r="I8320" t="s">
        <v>103</v>
      </c>
      <c r="J8320">
        <v>99</v>
      </c>
      <c r="K8320" t="s">
        <v>23</v>
      </c>
      <c r="L8320">
        <v>1</v>
      </c>
      <c r="M8320" t="s">
        <v>39</v>
      </c>
      <c r="N8320">
        <v>7777</v>
      </c>
      <c r="O8320" t="s">
        <v>37</v>
      </c>
      <c r="P8320">
        <v>9</v>
      </c>
      <c r="T8320" s="3">
        <f t="shared" si="259"/>
        <v>100</v>
      </c>
      <c r="U8320" s="3">
        <f>IF(AND(R8320&lt;&gt;"_U",N8320&lt;&gt;9999,N8320&lt;&gt;999,L8320&lt;&gt;"Median"),IFERROR(VLOOKUP(A8320,'TA Total'!A:P,16,0),"."),".")</f>
        <v>9</v>
      </c>
    </row>
    <row r="8321" spans="1:21" x14ac:dyDescent="0.3">
      <c r="A8321" s="1" t="str">
        <f t="shared" si="258"/>
        <v>2023|Chatham Islands Territory|$20,000 or less</v>
      </c>
      <c r="B8321" t="s">
        <v>18</v>
      </c>
      <c r="C8321" t="s">
        <v>19</v>
      </c>
      <c r="D8321" t="s">
        <v>20</v>
      </c>
      <c r="E8321" t="s">
        <v>21</v>
      </c>
      <c r="F8321">
        <v>2023</v>
      </c>
      <c r="G8321">
        <v>2023</v>
      </c>
      <c r="H8321">
        <v>67</v>
      </c>
      <c r="I8321" t="s">
        <v>103</v>
      </c>
      <c r="J8321">
        <v>99</v>
      </c>
      <c r="K8321" t="s">
        <v>23</v>
      </c>
      <c r="L8321">
        <v>1</v>
      </c>
      <c r="M8321" t="s">
        <v>39</v>
      </c>
      <c r="N8321">
        <v>9999</v>
      </c>
      <c r="O8321" t="s">
        <v>40</v>
      </c>
      <c r="P8321">
        <v>9</v>
      </c>
      <c r="T8321" s="3" t="str">
        <f t="shared" si="259"/>
        <v>.</v>
      </c>
      <c r="U8321" s="3" t="str">
        <f>IF(AND(R8321&lt;&gt;"_U",N8321&lt;&gt;9999,N8321&lt;&gt;999,L8321&lt;&gt;"Median"),IFERROR(VLOOKUP(A8321,'TA Total'!A:P,16,0),"."),".")</f>
        <v>.</v>
      </c>
    </row>
    <row r="8322" spans="1:21" x14ac:dyDescent="0.3">
      <c r="A8322" s="1" t="str">
        <f t="shared" si="258"/>
        <v>2023|Chatham Islands Territory|$20,000 or less</v>
      </c>
      <c r="B8322" t="s">
        <v>18</v>
      </c>
      <c r="C8322" t="s">
        <v>19</v>
      </c>
      <c r="D8322" t="s">
        <v>20</v>
      </c>
      <c r="E8322" t="s">
        <v>21</v>
      </c>
      <c r="F8322">
        <v>2023</v>
      </c>
      <c r="G8322">
        <v>2023</v>
      </c>
      <c r="H8322">
        <v>67</v>
      </c>
      <c r="I8322" t="s">
        <v>103</v>
      </c>
      <c r="J8322">
        <v>99</v>
      </c>
      <c r="K8322" t="s">
        <v>23</v>
      </c>
      <c r="L8322">
        <v>1</v>
      </c>
      <c r="M8322" t="s">
        <v>39</v>
      </c>
      <c r="N8322">
        <v>1</v>
      </c>
      <c r="O8322" t="s">
        <v>33</v>
      </c>
      <c r="P8322">
        <v>6</v>
      </c>
      <c r="T8322" s="3">
        <f t="shared" si="259"/>
        <v>66.67</v>
      </c>
      <c r="U8322" s="3">
        <f>IF(AND(R8322&lt;&gt;"_U",N8322&lt;&gt;9999,N8322&lt;&gt;999,L8322&lt;&gt;"Median"),IFERROR(VLOOKUP(A8322,'TA Total'!A:P,16,0),"."),".")</f>
        <v>9</v>
      </c>
    </row>
    <row r="8323" spans="1:21" x14ac:dyDescent="0.3">
      <c r="A8323" s="1" t="str">
        <f t="shared" ref="A8323:A8386" si="260">G8323&amp;"|"&amp;I8323&amp;"|"&amp;M8323</f>
        <v>2023|Chatham Islands Territory|$20,000 or less</v>
      </c>
      <c r="B8323" t="s">
        <v>18</v>
      </c>
      <c r="C8323" t="s">
        <v>19</v>
      </c>
      <c r="D8323" t="s">
        <v>20</v>
      </c>
      <c r="E8323" t="s">
        <v>21</v>
      </c>
      <c r="F8323">
        <v>2023</v>
      </c>
      <c r="G8323">
        <v>2023</v>
      </c>
      <c r="H8323">
        <v>67</v>
      </c>
      <c r="I8323" t="s">
        <v>103</v>
      </c>
      <c r="J8323">
        <v>99</v>
      </c>
      <c r="K8323" t="s">
        <v>23</v>
      </c>
      <c r="L8323">
        <v>1</v>
      </c>
      <c r="M8323" t="s">
        <v>39</v>
      </c>
      <c r="N8323">
        <v>2</v>
      </c>
      <c r="O8323" t="s">
        <v>28</v>
      </c>
      <c r="P8323">
        <v>0</v>
      </c>
      <c r="T8323" s="3">
        <f t="shared" ref="T8323:T8386" si="261">IF(AND(R8323&lt;&gt;"_U",R8323&lt;&gt;"c",N8323&lt;&gt;999,N8323&lt;&gt;9999,L8323&lt;&gt;"Median"),IFERROR((ROUND(P8323/U8323*100,2)),"."),".")</f>
        <v>0</v>
      </c>
      <c r="U8323" s="3">
        <f>IF(AND(R8323&lt;&gt;"_U",N8323&lt;&gt;9999,N8323&lt;&gt;999,L8323&lt;&gt;"Median"),IFERROR(VLOOKUP(A8323,'TA Total'!A:P,16,0),"."),".")</f>
        <v>9</v>
      </c>
    </row>
    <row r="8324" spans="1:21" x14ac:dyDescent="0.3">
      <c r="A8324" s="1" t="str">
        <f t="shared" si="260"/>
        <v>2023|Chatham Islands Territory|$20,001-$30,000</v>
      </c>
      <c r="B8324" t="s">
        <v>18</v>
      </c>
      <c r="C8324" t="s">
        <v>19</v>
      </c>
      <c r="D8324" t="s">
        <v>20</v>
      </c>
      <c r="E8324" t="s">
        <v>21</v>
      </c>
      <c r="F8324">
        <v>2023</v>
      </c>
      <c r="G8324">
        <v>2023</v>
      </c>
      <c r="H8324">
        <v>67</v>
      </c>
      <c r="I8324" t="s">
        <v>103</v>
      </c>
      <c r="J8324">
        <v>99</v>
      </c>
      <c r="K8324" t="s">
        <v>23</v>
      </c>
      <c r="L8324">
        <v>2</v>
      </c>
      <c r="M8324" t="s">
        <v>24</v>
      </c>
      <c r="N8324">
        <v>2</v>
      </c>
      <c r="O8324" t="s">
        <v>28</v>
      </c>
      <c r="P8324">
        <v>9</v>
      </c>
      <c r="T8324" s="3">
        <f t="shared" si="261"/>
        <v>33.33</v>
      </c>
      <c r="U8324" s="3">
        <f>IF(AND(R8324&lt;&gt;"_U",N8324&lt;&gt;9999,N8324&lt;&gt;999,L8324&lt;&gt;"Median"),IFERROR(VLOOKUP(A8324,'TA Total'!A:P,16,0),"."),".")</f>
        <v>27</v>
      </c>
    </row>
    <row r="8325" spans="1:21" x14ac:dyDescent="0.3">
      <c r="A8325" s="1" t="str">
        <f t="shared" si="260"/>
        <v>2023|Chatham Islands Territory|$20,001-$30,000</v>
      </c>
      <c r="B8325" t="s">
        <v>18</v>
      </c>
      <c r="C8325" t="s">
        <v>19</v>
      </c>
      <c r="D8325" t="s">
        <v>20</v>
      </c>
      <c r="E8325" t="s">
        <v>21</v>
      </c>
      <c r="F8325">
        <v>2023</v>
      </c>
      <c r="G8325">
        <v>2023</v>
      </c>
      <c r="H8325">
        <v>67</v>
      </c>
      <c r="I8325" t="s">
        <v>103</v>
      </c>
      <c r="J8325">
        <v>99</v>
      </c>
      <c r="K8325" t="s">
        <v>23</v>
      </c>
      <c r="L8325">
        <v>2</v>
      </c>
      <c r="M8325" t="s">
        <v>24</v>
      </c>
      <c r="N8325">
        <v>7777</v>
      </c>
      <c r="O8325" t="s">
        <v>37</v>
      </c>
      <c r="P8325">
        <v>27</v>
      </c>
      <c r="T8325" s="3">
        <f t="shared" si="261"/>
        <v>100</v>
      </c>
      <c r="U8325" s="3">
        <f>IF(AND(R8325&lt;&gt;"_U",N8325&lt;&gt;9999,N8325&lt;&gt;999,L8325&lt;&gt;"Median"),IFERROR(VLOOKUP(A8325,'TA Total'!A:P,16,0),"."),".")</f>
        <v>27</v>
      </c>
    </row>
    <row r="8326" spans="1:21" x14ac:dyDescent="0.3">
      <c r="A8326" s="1" t="str">
        <f t="shared" si="260"/>
        <v>2023|Chatham Islands Territory|$20,001-$30,000</v>
      </c>
      <c r="B8326" t="s">
        <v>18</v>
      </c>
      <c r="C8326" t="s">
        <v>19</v>
      </c>
      <c r="D8326" t="s">
        <v>20</v>
      </c>
      <c r="E8326" t="s">
        <v>21</v>
      </c>
      <c r="F8326">
        <v>2023</v>
      </c>
      <c r="G8326">
        <v>2023</v>
      </c>
      <c r="H8326">
        <v>67</v>
      </c>
      <c r="I8326" t="s">
        <v>103</v>
      </c>
      <c r="J8326">
        <v>99</v>
      </c>
      <c r="K8326" t="s">
        <v>23</v>
      </c>
      <c r="L8326">
        <v>2</v>
      </c>
      <c r="M8326" t="s">
        <v>24</v>
      </c>
      <c r="N8326">
        <v>3</v>
      </c>
      <c r="O8326" t="s">
        <v>25</v>
      </c>
      <c r="P8326">
        <v>3</v>
      </c>
      <c r="T8326" s="3">
        <f t="shared" si="261"/>
        <v>11.11</v>
      </c>
      <c r="U8326" s="3">
        <f>IF(AND(R8326&lt;&gt;"_U",N8326&lt;&gt;9999,N8326&lt;&gt;999,L8326&lt;&gt;"Median"),IFERROR(VLOOKUP(A8326,'TA Total'!A:P,16,0),"."),".")</f>
        <v>27</v>
      </c>
    </row>
    <row r="8327" spans="1:21" x14ac:dyDescent="0.3">
      <c r="A8327" s="1" t="str">
        <f t="shared" si="260"/>
        <v>2023|Chatham Islands Territory|$20,001-$30,000</v>
      </c>
      <c r="B8327" t="s">
        <v>18</v>
      </c>
      <c r="C8327" t="s">
        <v>19</v>
      </c>
      <c r="D8327" t="s">
        <v>20</v>
      </c>
      <c r="E8327" t="s">
        <v>21</v>
      </c>
      <c r="F8327">
        <v>2023</v>
      </c>
      <c r="G8327">
        <v>2023</v>
      </c>
      <c r="H8327">
        <v>67</v>
      </c>
      <c r="I8327" t="s">
        <v>103</v>
      </c>
      <c r="J8327">
        <v>99</v>
      </c>
      <c r="K8327" t="s">
        <v>23</v>
      </c>
      <c r="L8327">
        <v>2</v>
      </c>
      <c r="M8327" t="s">
        <v>24</v>
      </c>
      <c r="N8327">
        <v>1</v>
      </c>
      <c r="O8327" t="s">
        <v>33</v>
      </c>
      <c r="P8327">
        <v>15</v>
      </c>
      <c r="T8327" s="3">
        <f t="shared" si="261"/>
        <v>55.56</v>
      </c>
      <c r="U8327" s="3">
        <f>IF(AND(R8327&lt;&gt;"_U",N8327&lt;&gt;9999,N8327&lt;&gt;999,L8327&lt;&gt;"Median"),IFERROR(VLOOKUP(A8327,'TA Total'!A:P,16,0),"."),".")</f>
        <v>27</v>
      </c>
    </row>
    <row r="8328" spans="1:21" x14ac:dyDescent="0.3">
      <c r="A8328" s="1" t="str">
        <f t="shared" si="260"/>
        <v>2023|Chatham Islands Territory|$20,001-$30,000</v>
      </c>
      <c r="B8328" t="s">
        <v>18</v>
      </c>
      <c r="C8328" t="s">
        <v>19</v>
      </c>
      <c r="D8328" t="s">
        <v>20</v>
      </c>
      <c r="E8328" t="s">
        <v>21</v>
      </c>
      <c r="F8328">
        <v>2023</v>
      </c>
      <c r="G8328">
        <v>2023</v>
      </c>
      <c r="H8328">
        <v>67</v>
      </c>
      <c r="I8328" t="s">
        <v>103</v>
      </c>
      <c r="J8328">
        <v>99</v>
      </c>
      <c r="K8328" t="s">
        <v>23</v>
      </c>
      <c r="L8328">
        <v>2</v>
      </c>
      <c r="M8328" t="s">
        <v>24</v>
      </c>
      <c r="N8328">
        <v>9999</v>
      </c>
      <c r="O8328" t="s">
        <v>40</v>
      </c>
      <c r="P8328">
        <v>27</v>
      </c>
      <c r="T8328" s="3" t="str">
        <f t="shared" si="261"/>
        <v>.</v>
      </c>
      <c r="U8328" s="3" t="str">
        <f>IF(AND(R8328&lt;&gt;"_U",N8328&lt;&gt;9999,N8328&lt;&gt;999,L8328&lt;&gt;"Median"),IFERROR(VLOOKUP(A8328,'TA Total'!A:P,16,0),"."),".")</f>
        <v>.</v>
      </c>
    </row>
    <row r="8329" spans="1:21" x14ac:dyDescent="0.3">
      <c r="A8329" s="1" t="str">
        <f t="shared" si="260"/>
        <v>2023|Chatham Islands Territory|$20,001-$30,000</v>
      </c>
      <c r="B8329" t="s">
        <v>18</v>
      </c>
      <c r="C8329" t="s">
        <v>19</v>
      </c>
      <c r="D8329" t="s">
        <v>20</v>
      </c>
      <c r="E8329" t="s">
        <v>21</v>
      </c>
      <c r="F8329">
        <v>2023</v>
      </c>
      <c r="G8329">
        <v>2023</v>
      </c>
      <c r="H8329">
        <v>67</v>
      </c>
      <c r="I8329" t="s">
        <v>103</v>
      </c>
      <c r="J8329">
        <v>99</v>
      </c>
      <c r="K8329" t="s">
        <v>23</v>
      </c>
      <c r="L8329">
        <v>2</v>
      </c>
      <c r="M8329" t="s">
        <v>24</v>
      </c>
      <c r="N8329">
        <v>999</v>
      </c>
      <c r="O8329" t="s">
        <v>42</v>
      </c>
      <c r="P8329">
        <v>0</v>
      </c>
      <c r="T8329" s="3" t="str">
        <f t="shared" si="261"/>
        <v>.</v>
      </c>
      <c r="U8329" s="3" t="str">
        <f>IF(AND(R8329&lt;&gt;"_U",N8329&lt;&gt;9999,N8329&lt;&gt;999,L8329&lt;&gt;"Median"),IFERROR(VLOOKUP(A8329,'TA Total'!A:P,16,0),"."),".")</f>
        <v>.</v>
      </c>
    </row>
    <row r="8330" spans="1:21" x14ac:dyDescent="0.3">
      <c r="A8330" s="1" t="str">
        <f t="shared" si="260"/>
        <v>2023|Chatham Islands Territory|$30,001-$50,000</v>
      </c>
      <c r="B8330" t="s">
        <v>18</v>
      </c>
      <c r="C8330" t="s">
        <v>19</v>
      </c>
      <c r="D8330" t="s">
        <v>20</v>
      </c>
      <c r="E8330" t="s">
        <v>21</v>
      </c>
      <c r="F8330">
        <v>2023</v>
      </c>
      <c r="G8330">
        <v>2023</v>
      </c>
      <c r="H8330">
        <v>67</v>
      </c>
      <c r="I8330" t="s">
        <v>103</v>
      </c>
      <c r="J8330">
        <v>99</v>
      </c>
      <c r="K8330" t="s">
        <v>23</v>
      </c>
      <c r="L8330">
        <v>3</v>
      </c>
      <c r="M8330" t="s">
        <v>45</v>
      </c>
      <c r="N8330">
        <v>1</v>
      </c>
      <c r="O8330" t="s">
        <v>33</v>
      </c>
      <c r="P8330">
        <v>12</v>
      </c>
      <c r="T8330" s="3">
        <f t="shared" si="261"/>
        <v>57.14</v>
      </c>
      <c r="U8330" s="3">
        <f>IF(AND(R8330&lt;&gt;"_U",N8330&lt;&gt;9999,N8330&lt;&gt;999,L8330&lt;&gt;"Median"),IFERROR(VLOOKUP(A8330,'TA Total'!A:P,16,0),"."),".")</f>
        <v>21</v>
      </c>
    </row>
    <row r="8331" spans="1:21" x14ac:dyDescent="0.3">
      <c r="A8331" s="1" t="str">
        <f t="shared" si="260"/>
        <v>2023|Chatham Islands Territory|$30,001-$50,000</v>
      </c>
      <c r="B8331" t="s">
        <v>18</v>
      </c>
      <c r="C8331" t="s">
        <v>19</v>
      </c>
      <c r="D8331" t="s">
        <v>20</v>
      </c>
      <c r="E8331" t="s">
        <v>21</v>
      </c>
      <c r="F8331">
        <v>2023</v>
      </c>
      <c r="G8331">
        <v>2023</v>
      </c>
      <c r="H8331">
        <v>67</v>
      </c>
      <c r="I8331" t="s">
        <v>103</v>
      </c>
      <c r="J8331">
        <v>99</v>
      </c>
      <c r="K8331" t="s">
        <v>23</v>
      </c>
      <c r="L8331">
        <v>3</v>
      </c>
      <c r="M8331" t="s">
        <v>45</v>
      </c>
      <c r="N8331">
        <v>3</v>
      </c>
      <c r="O8331" t="s">
        <v>25</v>
      </c>
      <c r="P8331">
        <v>0</v>
      </c>
      <c r="T8331" s="3">
        <f t="shared" si="261"/>
        <v>0</v>
      </c>
      <c r="U8331" s="3">
        <f>IF(AND(R8331&lt;&gt;"_U",N8331&lt;&gt;9999,N8331&lt;&gt;999,L8331&lt;&gt;"Median"),IFERROR(VLOOKUP(A8331,'TA Total'!A:P,16,0),"."),".")</f>
        <v>21</v>
      </c>
    </row>
    <row r="8332" spans="1:21" x14ac:dyDescent="0.3">
      <c r="A8332" s="1" t="str">
        <f t="shared" si="260"/>
        <v>2023|Chatham Islands Territory|$30,001-$50,000</v>
      </c>
      <c r="B8332" t="s">
        <v>18</v>
      </c>
      <c r="C8332" t="s">
        <v>19</v>
      </c>
      <c r="D8332" t="s">
        <v>20</v>
      </c>
      <c r="E8332" t="s">
        <v>21</v>
      </c>
      <c r="F8332">
        <v>2023</v>
      </c>
      <c r="G8332">
        <v>2023</v>
      </c>
      <c r="H8332">
        <v>67</v>
      </c>
      <c r="I8332" t="s">
        <v>103</v>
      </c>
      <c r="J8332">
        <v>99</v>
      </c>
      <c r="K8332" t="s">
        <v>23</v>
      </c>
      <c r="L8332">
        <v>3</v>
      </c>
      <c r="M8332" t="s">
        <v>45</v>
      </c>
      <c r="N8332">
        <v>2</v>
      </c>
      <c r="O8332" t="s">
        <v>28</v>
      </c>
      <c r="P8332">
        <v>9</v>
      </c>
      <c r="T8332" s="3">
        <f t="shared" si="261"/>
        <v>42.86</v>
      </c>
      <c r="U8332" s="3">
        <f>IF(AND(R8332&lt;&gt;"_U",N8332&lt;&gt;9999,N8332&lt;&gt;999,L8332&lt;&gt;"Median"),IFERROR(VLOOKUP(A8332,'TA Total'!A:P,16,0),"."),".")</f>
        <v>21</v>
      </c>
    </row>
    <row r="8333" spans="1:21" x14ac:dyDescent="0.3">
      <c r="A8333" s="1" t="str">
        <f t="shared" si="260"/>
        <v>2023|Chatham Islands Territory|$30,001-$50,000</v>
      </c>
      <c r="B8333" t="s">
        <v>18</v>
      </c>
      <c r="C8333" t="s">
        <v>19</v>
      </c>
      <c r="D8333" t="s">
        <v>20</v>
      </c>
      <c r="E8333" t="s">
        <v>21</v>
      </c>
      <c r="F8333">
        <v>2023</v>
      </c>
      <c r="G8333">
        <v>2023</v>
      </c>
      <c r="H8333">
        <v>67</v>
      </c>
      <c r="I8333" t="s">
        <v>103</v>
      </c>
      <c r="J8333">
        <v>99</v>
      </c>
      <c r="K8333" t="s">
        <v>23</v>
      </c>
      <c r="L8333">
        <v>3</v>
      </c>
      <c r="M8333" t="s">
        <v>45</v>
      </c>
      <c r="N8333">
        <v>999</v>
      </c>
      <c r="O8333" t="s">
        <v>42</v>
      </c>
      <c r="P8333">
        <v>0</v>
      </c>
      <c r="T8333" s="3" t="str">
        <f t="shared" si="261"/>
        <v>.</v>
      </c>
      <c r="U8333" s="3" t="str">
        <f>IF(AND(R8333&lt;&gt;"_U",N8333&lt;&gt;9999,N8333&lt;&gt;999,L8333&lt;&gt;"Median"),IFERROR(VLOOKUP(A8333,'TA Total'!A:P,16,0),"."),".")</f>
        <v>.</v>
      </c>
    </row>
    <row r="8334" spans="1:21" x14ac:dyDescent="0.3">
      <c r="A8334" s="1" t="str">
        <f t="shared" si="260"/>
        <v>2023|Chatham Islands Territory|$30,001-$50,000</v>
      </c>
      <c r="B8334" t="s">
        <v>18</v>
      </c>
      <c r="C8334" t="s">
        <v>19</v>
      </c>
      <c r="D8334" t="s">
        <v>20</v>
      </c>
      <c r="E8334" t="s">
        <v>21</v>
      </c>
      <c r="F8334">
        <v>2023</v>
      </c>
      <c r="G8334">
        <v>2023</v>
      </c>
      <c r="H8334">
        <v>67</v>
      </c>
      <c r="I8334" t="s">
        <v>103</v>
      </c>
      <c r="J8334">
        <v>99</v>
      </c>
      <c r="K8334" t="s">
        <v>23</v>
      </c>
      <c r="L8334">
        <v>3</v>
      </c>
      <c r="M8334" t="s">
        <v>45</v>
      </c>
      <c r="N8334">
        <v>9999</v>
      </c>
      <c r="O8334" t="s">
        <v>40</v>
      </c>
      <c r="P8334">
        <v>21</v>
      </c>
      <c r="T8334" s="3" t="str">
        <f t="shared" si="261"/>
        <v>.</v>
      </c>
      <c r="U8334" s="3" t="str">
        <f>IF(AND(R8334&lt;&gt;"_U",N8334&lt;&gt;9999,N8334&lt;&gt;999,L8334&lt;&gt;"Median"),IFERROR(VLOOKUP(A8334,'TA Total'!A:P,16,0),"."),".")</f>
        <v>.</v>
      </c>
    </row>
    <row r="8335" spans="1:21" x14ac:dyDescent="0.3">
      <c r="A8335" s="1" t="str">
        <f t="shared" si="260"/>
        <v>2023|Chatham Islands Territory|$30,001-$50,000</v>
      </c>
      <c r="B8335" t="s">
        <v>18</v>
      </c>
      <c r="C8335" t="s">
        <v>19</v>
      </c>
      <c r="D8335" t="s">
        <v>20</v>
      </c>
      <c r="E8335" t="s">
        <v>21</v>
      </c>
      <c r="F8335">
        <v>2023</v>
      </c>
      <c r="G8335">
        <v>2023</v>
      </c>
      <c r="H8335">
        <v>67</v>
      </c>
      <c r="I8335" t="s">
        <v>103</v>
      </c>
      <c r="J8335">
        <v>99</v>
      </c>
      <c r="K8335" t="s">
        <v>23</v>
      </c>
      <c r="L8335">
        <v>3</v>
      </c>
      <c r="M8335" t="s">
        <v>45</v>
      </c>
      <c r="N8335">
        <v>7777</v>
      </c>
      <c r="O8335" t="s">
        <v>37</v>
      </c>
      <c r="P8335">
        <v>21</v>
      </c>
      <c r="T8335" s="3">
        <f t="shared" si="261"/>
        <v>100</v>
      </c>
      <c r="U8335" s="3">
        <f>IF(AND(R8335&lt;&gt;"_U",N8335&lt;&gt;9999,N8335&lt;&gt;999,L8335&lt;&gt;"Median"),IFERROR(VLOOKUP(A8335,'TA Total'!A:P,16,0),"."),".")</f>
        <v>21</v>
      </c>
    </row>
    <row r="8336" spans="1:21" x14ac:dyDescent="0.3">
      <c r="A8336" s="1" t="str">
        <f t="shared" si="260"/>
        <v>2023|Chatham Islands Territory|$50,001-$70,000</v>
      </c>
      <c r="B8336" t="s">
        <v>18</v>
      </c>
      <c r="C8336" t="s">
        <v>19</v>
      </c>
      <c r="D8336" t="s">
        <v>20</v>
      </c>
      <c r="E8336" t="s">
        <v>21</v>
      </c>
      <c r="F8336">
        <v>2023</v>
      </c>
      <c r="G8336">
        <v>2023</v>
      </c>
      <c r="H8336">
        <v>67</v>
      </c>
      <c r="I8336" t="s">
        <v>103</v>
      </c>
      <c r="J8336">
        <v>99</v>
      </c>
      <c r="K8336" t="s">
        <v>23</v>
      </c>
      <c r="L8336">
        <v>4</v>
      </c>
      <c r="M8336" t="s">
        <v>36</v>
      </c>
      <c r="N8336">
        <v>9999</v>
      </c>
      <c r="O8336" t="s">
        <v>40</v>
      </c>
      <c r="P8336">
        <v>33</v>
      </c>
      <c r="T8336" s="3" t="str">
        <f t="shared" si="261"/>
        <v>.</v>
      </c>
      <c r="U8336" s="3" t="str">
        <f>IF(AND(R8336&lt;&gt;"_U",N8336&lt;&gt;9999,N8336&lt;&gt;999,L8336&lt;&gt;"Median"),IFERROR(VLOOKUP(A8336,'TA Total'!A:P,16,0),"."),".")</f>
        <v>.</v>
      </c>
    </row>
    <row r="8337" spans="1:21" x14ac:dyDescent="0.3">
      <c r="A8337" s="1" t="str">
        <f t="shared" si="260"/>
        <v>2023|Chatham Islands Territory|$50,001-$70,000</v>
      </c>
      <c r="B8337" t="s">
        <v>18</v>
      </c>
      <c r="C8337" t="s">
        <v>19</v>
      </c>
      <c r="D8337" t="s">
        <v>20</v>
      </c>
      <c r="E8337" t="s">
        <v>21</v>
      </c>
      <c r="F8337">
        <v>2023</v>
      </c>
      <c r="G8337">
        <v>2023</v>
      </c>
      <c r="H8337">
        <v>67</v>
      </c>
      <c r="I8337" t="s">
        <v>103</v>
      </c>
      <c r="J8337">
        <v>99</v>
      </c>
      <c r="K8337" t="s">
        <v>23</v>
      </c>
      <c r="L8337">
        <v>4</v>
      </c>
      <c r="M8337" t="s">
        <v>36</v>
      </c>
      <c r="N8337">
        <v>1</v>
      </c>
      <c r="O8337" t="s">
        <v>33</v>
      </c>
      <c r="P8337">
        <v>21</v>
      </c>
      <c r="T8337" s="3">
        <f t="shared" si="261"/>
        <v>63.64</v>
      </c>
      <c r="U8337" s="3">
        <f>IF(AND(R8337&lt;&gt;"_U",N8337&lt;&gt;9999,N8337&lt;&gt;999,L8337&lt;&gt;"Median"),IFERROR(VLOOKUP(A8337,'TA Total'!A:P,16,0),"."),".")</f>
        <v>33</v>
      </c>
    </row>
    <row r="8338" spans="1:21" x14ac:dyDescent="0.3">
      <c r="A8338" s="1" t="str">
        <f t="shared" si="260"/>
        <v>2023|Chatham Islands Territory|$50,001-$70,000</v>
      </c>
      <c r="B8338" t="s">
        <v>18</v>
      </c>
      <c r="C8338" t="s">
        <v>19</v>
      </c>
      <c r="D8338" t="s">
        <v>20</v>
      </c>
      <c r="E8338" t="s">
        <v>21</v>
      </c>
      <c r="F8338">
        <v>2023</v>
      </c>
      <c r="G8338">
        <v>2023</v>
      </c>
      <c r="H8338">
        <v>67</v>
      </c>
      <c r="I8338" t="s">
        <v>103</v>
      </c>
      <c r="J8338">
        <v>99</v>
      </c>
      <c r="K8338" t="s">
        <v>23</v>
      </c>
      <c r="L8338">
        <v>4</v>
      </c>
      <c r="M8338" t="s">
        <v>36</v>
      </c>
      <c r="N8338">
        <v>999</v>
      </c>
      <c r="O8338" t="s">
        <v>42</v>
      </c>
      <c r="P8338">
        <v>0</v>
      </c>
      <c r="T8338" s="3" t="str">
        <f t="shared" si="261"/>
        <v>.</v>
      </c>
      <c r="U8338" s="3" t="str">
        <f>IF(AND(R8338&lt;&gt;"_U",N8338&lt;&gt;9999,N8338&lt;&gt;999,L8338&lt;&gt;"Median"),IFERROR(VLOOKUP(A8338,'TA Total'!A:P,16,0),"."),".")</f>
        <v>.</v>
      </c>
    </row>
    <row r="8339" spans="1:21" x14ac:dyDescent="0.3">
      <c r="A8339" s="1" t="str">
        <f t="shared" si="260"/>
        <v>2023|Chatham Islands Territory|$50,001-$70,000</v>
      </c>
      <c r="B8339" t="s">
        <v>18</v>
      </c>
      <c r="C8339" t="s">
        <v>19</v>
      </c>
      <c r="D8339" t="s">
        <v>20</v>
      </c>
      <c r="E8339" t="s">
        <v>21</v>
      </c>
      <c r="F8339">
        <v>2023</v>
      </c>
      <c r="G8339">
        <v>2023</v>
      </c>
      <c r="H8339">
        <v>67</v>
      </c>
      <c r="I8339" t="s">
        <v>103</v>
      </c>
      <c r="J8339">
        <v>99</v>
      </c>
      <c r="K8339" t="s">
        <v>23</v>
      </c>
      <c r="L8339">
        <v>4</v>
      </c>
      <c r="M8339" t="s">
        <v>36</v>
      </c>
      <c r="N8339">
        <v>3</v>
      </c>
      <c r="O8339" t="s">
        <v>25</v>
      </c>
      <c r="P8339">
        <v>0</v>
      </c>
      <c r="T8339" s="3">
        <f t="shared" si="261"/>
        <v>0</v>
      </c>
      <c r="U8339" s="3">
        <f>IF(AND(R8339&lt;&gt;"_U",N8339&lt;&gt;9999,N8339&lt;&gt;999,L8339&lt;&gt;"Median"),IFERROR(VLOOKUP(A8339,'TA Total'!A:P,16,0),"."),".")</f>
        <v>33</v>
      </c>
    </row>
    <row r="8340" spans="1:21" x14ac:dyDescent="0.3">
      <c r="A8340" s="1" t="str">
        <f t="shared" si="260"/>
        <v>2023|Chatham Islands Territory|$50,001-$70,000</v>
      </c>
      <c r="B8340" t="s">
        <v>18</v>
      </c>
      <c r="C8340" t="s">
        <v>19</v>
      </c>
      <c r="D8340" t="s">
        <v>20</v>
      </c>
      <c r="E8340" t="s">
        <v>21</v>
      </c>
      <c r="F8340">
        <v>2023</v>
      </c>
      <c r="G8340">
        <v>2023</v>
      </c>
      <c r="H8340">
        <v>67</v>
      </c>
      <c r="I8340" t="s">
        <v>103</v>
      </c>
      <c r="J8340">
        <v>99</v>
      </c>
      <c r="K8340" t="s">
        <v>23</v>
      </c>
      <c r="L8340">
        <v>4</v>
      </c>
      <c r="M8340" t="s">
        <v>36</v>
      </c>
      <c r="N8340">
        <v>2</v>
      </c>
      <c r="O8340" t="s">
        <v>28</v>
      </c>
      <c r="P8340">
        <v>12</v>
      </c>
      <c r="T8340" s="3">
        <f t="shared" si="261"/>
        <v>36.36</v>
      </c>
      <c r="U8340" s="3">
        <f>IF(AND(R8340&lt;&gt;"_U",N8340&lt;&gt;9999,N8340&lt;&gt;999,L8340&lt;&gt;"Median"),IFERROR(VLOOKUP(A8340,'TA Total'!A:P,16,0),"."),".")</f>
        <v>33</v>
      </c>
    </row>
    <row r="8341" spans="1:21" x14ac:dyDescent="0.3">
      <c r="A8341" s="1" t="str">
        <f t="shared" si="260"/>
        <v>2023|Chatham Islands Territory|$50,001-$70,000</v>
      </c>
      <c r="B8341" t="s">
        <v>18</v>
      </c>
      <c r="C8341" t="s">
        <v>19</v>
      </c>
      <c r="D8341" t="s">
        <v>20</v>
      </c>
      <c r="E8341" t="s">
        <v>21</v>
      </c>
      <c r="F8341">
        <v>2023</v>
      </c>
      <c r="G8341">
        <v>2023</v>
      </c>
      <c r="H8341">
        <v>67</v>
      </c>
      <c r="I8341" t="s">
        <v>103</v>
      </c>
      <c r="J8341">
        <v>99</v>
      </c>
      <c r="K8341" t="s">
        <v>23</v>
      </c>
      <c r="L8341">
        <v>4</v>
      </c>
      <c r="M8341" t="s">
        <v>36</v>
      </c>
      <c r="N8341">
        <v>7777</v>
      </c>
      <c r="O8341" t="s">
        <v>37</v>
      </c>
      <c r="P8341">
        <v>33</v>
      </c>
      <c r="T8341" s="3">
        <f t="shared" si="261"/>
        <v>100</v>
      </c>
      <c r="U8341" s="3">
        <f>IF(AND(R8341&lt;&gt;"_U",N8341&lt;&gt;9999,N8341&lt;&gt;999,L8341&lt;&gt;"Median"),IFERROR(VLOOKUP(A8341,'TA Total'!A:P,16,0),"."),".")</f>
        <v>33</v>
      </c>
    </row>
    <row r="8342" spans="1:21" x14ac:dyDescent="0.3">
      <c r="A8342" s="1" t="str">
        <f t="shared" si="260"/>
        <v>2023|Chatham Islands Territory|$70,001-$100,000</v>
      </c>
      <c r="B8342" t="s">
        <v>18</v>
      </c>
      <c r="C8342" t="s">
        <v>19</v>
      </c>
      <c r="D8342" t="s">
        <v>20</v>
      </c>
      <c r="E8342" t="s">
        <v>21</v>
      </c>
      <c r="F8342">
        <v>2023</v>
      </c>
      <c r="G8342">
        <v>2023</v>
      </c>
      <c r="H8342">
        <v>67</v>
      </c>
      <c r="I8342" t="s">
        <v>103</v>
      </c>
      <c r="J8342">
        <v>99</v>
      </c>
      <c r="K8342" t="s">
        <v>23</v>
      </c>
      <c r="L8342">
        <v>5</v>
      </c>
      <c r="M8342" t="s">
        <v>58</v>
      </c>
      <c r="N8342">
        <v>7777</v>
      </c>
      <c r="O8342" t="s">
        <v>37</v>
      </c>
      <c r="P8342">
        <v>33</v>
      </c>
      <c r="T8342" s="3">
        <f t="shared" si="261"/>
        <v>100</v>
      </c>
      <c r="U8342" s="3">
        <f>IF(AND(R8342&lt;&gt;"_U",N8342&lt;&gt;9999,N8342&lt;&gt;999,L8342&lt;&gt;"Median"),IFERROR(VLOOKUP(A8342,'TA Total'!A:P,16,0),"."),".")</f>
        <v>33</v>
      </c>
    </row>
    <row r="8343" spans="1:21" x14ac:dyDescent="0.3">
      <c r="A8343" s="1" t="str">
        <f t="shared" si="260"/>
        <v>2023|Chatham Islands Territory|$70,001-$100,000</v>
      </c>
      <c r="B8343" t="s">
        <v>18</v>
      </c>
      <c r="C8343" t="s">
        <v>19</v>
      </c>
      <c r="D8343" t="s">
        <v>20</v>
      </c>
      <c r="E8343" t="s">
        <v>21</v>
      </c>
      <c r="F8343">
        <v>2023</v>
      </c>
      <c r="G8343">
        <v>2023</v>
      </c>
      <c r="H8343">
        <v>67</v>
      </c>
      <c r="I8343" t="s">
        <v>103</v>
      </c>
      <c r="J8343">
        <v>99</v>
      </c>
      <c r="K8343" t="s">
        <v>23</v>
      </c>
      <c r="L8343">
        <v>5</v>
      </c>
      <c r="M8343" t="s">
        <v>58</v>
      </c>
      <c r="N8343">
        <v>9999</v>
      </c>
      <c r="O8343" t="s">
        <v>40</v>
      </c>
      <c r="P8343">
        <v>33</v>
      </c>
      <c r="T8343" s="3" t="str">
        <f t="shared" si="261"/>
        <v>.</v>
      </c>
      <c r="U8343" s="3" t="str">
        <f>IF(AND(R8343&lt;&gt;"_U",N8343&lt;&gt;9999,N8343&lt;&gt;999,L8343&lt;&gt;"Median"),IFERROR(VLOOKUP(A8343,'TA Total'!A:P,16,0),"."),".")</f>
        <v>.</v>
      </c>
    </row>
    <row r="8344" spans="1:21" x14ac:dyDescent="0.3">
      <c r="A8344" s="1" t="str">
        <f t="shared" si="260"/>
        <v>2023|Chatham Islands Territory|$70,001-$100,000</v>
      </c>
      <c r="B8344" t="s">
        <v>18</v>
      </c>
      <c r="C8344" t="s">
        <v>19</v>
      </c>
      <c r="D8344" t="s">
        <v>20</v>
      </c>
      <c r="E8344" t="s">
        <v>21</v>
      </c>
      <c r="F8344">
        <v>2023</v>
      </c>
      <c r="G8344">
        <v>2023</v>
      </c>
      <c r="H8344">
        <v>67</v>
      </c>
      <c r="I8344" t="s">
        <v>103</v>
      </c>
      <c r="J8344">
        <v>99</v>
      </c>
      <c r="K8344" t="s">
        <v>23</v>
      </c>
      <c r="L8344">
        <v>5</v>
      </c>
      <c r="M8344" t="s">
        <v>58</v>
      </c>
      <c r="N8344">
        <v>999</v>
      </c>
      <c r="O8344" t="s">
        <v>42</v>
      </c>
      <c r="P8344">
        <v>0</v>
      </c>
      <c r="T8344" s="3" t="str">
        <f t="shared" si="261"/>
        <v>.</v>
      </c>
      <c r="U8344" s="3" t="str">
        <f>IF(AND(R8344&lt;&gt;"_U",N8344&lt;&gt;9999,N8344&lt;&gt;999,L8344&lt;&gt;"Median"),IFERROR(VLOOKUP(A8344,'TA Total'!A:P,16,0),"."),".")</f>
        <v>.</v>
      </c>
    </row>
    <row r="8345" spans="1:21" x14ac:dyDescent="0.3">
      <c r="A8345" s="1" t="str">
        <f t="shared" si="260"/>
        <v>2023|Chatham Islands Territory|$70,001-$100,000</v>
      </c>
      <c r="B8345" t="s">
        <v>18</v>
      </c>
      <c r="C8345" t="s">
        <v>19</v>
      </c>
      <c r="D8345" t="s">
        <v>20</v>
      </c>
      <c r="E8345" t="s">
        <v>21</v>
      </c>
      <c r="F8345">
        <v>2023</v>
      </c>
      <c r="G8345">
        <v>2023</v>
      </c>
      <c r="H8345">
        <v>67</v>
      </c>
      <c r="I8345" t="s">
        <v>103</v>
      </c>
      <c r="J8345">
        <v>99</v>
      </c>
      <c r="K8345" t="s">
        <v>23</v>
      </c>
      <c r="L8345">
        <v>5</v>
      </c>
      <c r="M8345" t="s">
        <v>58</v>
      </c>
      <c r="N8345">
        <v>1</v>
      </c>
      <c r="O8345" t="s">
        <v>33</v>
      </c>
      <c r="P8345">
        <v>18</v>
      </c>
      <c r="T8345" s="3">
        <f t="shared" si="261"/>
        <v>54.55</v>
      </c>
      <c r="U8345" s="3">
        <f>IF(AND(R8345&lt;&gt;"_U",N8345&lt;&gt;9999,N8345&lt;&gt;999,L8345&lt;&gt;"Median"),IFERROR(VLOOKUP(A8345,'TA Total'!A:P,16,0),"."),".")</f>
        <v>33</v>
      </c>
    </row>
    <row r="8346" spans="1:21" x14ac:dyDescent="0.3">
      <c r="A8346" s="1" t="str">
        <f t="shared" si="260"/>
        <v>2023|Chatham Islands Territory|$70,001-$100,000</v>
      </c>
      <c r="B8346" t="s">
        <v>18</v>
      </c>
      <c r="C8346" t="s">
        <v>19</v>
      </c>
      <c r="D8346" t="s">
        <v>20</v>
      </c>
      <c r="E8346" t="s">
        <v>21</v>
      </c>
      <c r="F8346">
        <v>2023</v>
      </c>
      <c r="G8346">
        <v>2023</v>
      </c>
      <c r="H8346">
        <v>67</v>
      </c>
      <c r="I8346" t="s">
        <v>103</v>
      </c>
      <c r="J8346">
        <v>99</v>
      </c>
      <c r="K8346" t="s">
        <v>23</v>
      </c>
      <c r="L8346">
        <v>5</v>
      </c>
      <c r="M8346" t="s">
        <v>58</v>
      </c>
      <c r="N8346">
        <v>2</v>
      </c>
      <c r="O8346" t="s">
        <v>28</v>
      </c>
      <c r="P8346">
        <v>15</v>
      </c>
      <c r="T8346" s="3">
        <f t="shared" si="261"/>
        <v>45.45</v>
      </c>
      <c r="U8346" s="3">
        <f>IF(AND(R8346&lt;&gt;"_U",N8346&lt;&gt;9999,N8346&lt;&gt;999,L8346&lt;&gt;"Median"),IFERROR(VLOOKUP(A8346,'TA Total'!A:P,16,0),"."),".")</f>
        <v>33</v>
      </c>
    </row>
    <row r="8347" spans="1:21" x14ac:dyDescent="0.3">
      <c r="A8347" s="1" t="str">
        <f t="shared" si="260"/>
        <v>2023|Chatham Islands Territory|$70,001-$100,000</v>
      </c>
      <c r="B8347" t="s">
        <v>18</v>
      </c>
      <c r="C8347" t="s">
        <v>19</v>
      </c>
      <c r="D8347" t="s">
        <v>20</v>
      </c>
      <c r="E8347" t="s">
        <v>21</v>
      </c>
      <c r="F8347">
        <v>2023</v>
      </c>
      <c r="G8347">
        <v>2023</v>
      </c>
      <c r="H8347">
        <v>67</v>
      </c>
      <c r="I8347" t="s">
        <v>103</v>
      </c>
      <c r="J8347">
        <v>99</v>
      </c>
      <c r="K8347" t="s">
        <v>23</v>
      </c>
      <c r="L8347">
        <v>5</v>
      </c>
      <c r="M8347" t="s">
        <v>58</v>
      </c>
      <c r="N8347">
        <v>3</v>
      </c>
      <c r="O8347" t="s">
        <v>25</v>
      </c>
      <c r="P8347">
        <v>0</v>
      </c>
      <c r="T8347" s="3">
        <f t="shared" si="261"/>
        <v>0</v>
      </c>
      <c r="U8347" s="3">
        <f>IF(AND(R8347&lt;&gt;"_U",N8347&lt;&gt;9999,N8347&lt;&gt;999,L8347&lt;&gt;"Median"),IFERROR(VLOOKUP(A8347,'TA Total'!A:P,16,0),"."),".")</f>
        <v>33</v>
      </c>
    </row>
    <row r="8348" spans="1:21" x14ac:dyDescent="0.3">
      <c r="A8348" s="1" t="str">
        <f t="shared" si="260"/>
        <v>2023|Chatham Islands Territory|$100,001-$150,000</v>
      </c>
      <c r="B8348" t="s">
        <v>18</v>
      </c>
      <c r="C8348" t="s">
        <v>19</v>
      </c>
      <c r="D8348" t="s">
        <v>20</v>
      </c>
      <c r="E8348" t="s">
        <v>21</v>
      </c>
      <c r="F8348">
        <v>2023</v>
      </c>
      <c r="G8348">
        <v>2023</v>
      </c>
      <c r="H8348">
        <v>67</v>
      </c>
      <c r="I8348" t="s">
        <v>103</v>
      </c>
      <c r="J8348">
        <v>99</v>
      </c>
      <c r="K8348" t="s">
        <v>23</v>
      </c>
      <c r="L8348">
        <v>6</v>
      </c>
      <c r="M8348" t="s">
        <v>59</v>
      </c>
      <c r="N8348">
        <v>9999</v>
      </c>
      <c r="O8348" t="s">
        <v>40</v>
      </c>
      <c r="P8348">
        <v>51</v>
      </c>
      <c r="T8348" s="3" t="str">
        <f t="shared" si="261"/>
        <v>.</v>
      </c>
      <c r="U8348" s="3" t="str">
        <f>IF(AND(R8348&lt;&gt;"_U",N8348&lt;&gt;9999,N8348&lt;&gt;999,L8348&lt;&gt;"Median"),IFERROR(VLOOKUP(A8348,'TA Total'!A:P,16,0),"."),".")</f>
        <v>.</v>
      </c>
    </row>
    <row r="8349" spans="1:21" x14ac:dyDescent="0.3">
      <c r="A8349" s="1" t="str">
        <f t="shared" si="260"/>
        <v>2023|Chatham Islands Territory|$100,001-$150,000</v>
      </c>
      <c r="B8349" t="s">
        <v>18</v>
      </c>
      <c r="C8349" t="s">
        <v>19</v>
      </c>
      <c r="D8349" t="s">
        <v>20</v>
      </c>
      <c r="E8349" t="s">
        <v>21</v>
      </c>
      <c r="F8349">
        <v>2023</v>
      </c>
      <c r="G8349">
        <v>2023</v>
      </c>
      <c r="H8349">
        <v>67</v>
      </c>
      <c r="I8349" t="s">
        <v>103</v>
      </c>
      <c r="J8349">
        <v>99</v>
      </c>
      <c r="K8349" t="s">
        <v>23</v>
      </c>
      <c r="L8349">
        <v>6</v>
      </c>
      <c r="M8349" t="s">
        <v>59</v>
      </c>
      <c r="N8349">
        <v>1</v>
      </c>
      <c r="O8349" t="s">
        <v>33</v>
      </c>
      <c r="P8349">
        <v>24</v>
      </c>
      <c r="T8349" s="3">
        <f t="shared" si="261"/>
        <v>47.06</v>
      </c>
      <c r="U8349" s="3">
        <f>IF(AND(R8349&lt;&gt;"_U",N8349&lt;&gt;9999,N8349&lt;&gt;999,L8349&lt;&gt;"Median"),IFERROR(VLOOKUP(A8349,'TA Total'!A:P,16,0),"."),".")</f>
        <v>51</v>
      </c>
    </row>
    <row r="8350" spans="1:21" x14ac:dyDescent="0.3">
      <c r="A8350" s="1" t="str">
        <f t="shared" si="260"/>
        <v>2023|Chatham Islands Territory|$100,001-$150,000</v>
      </c>
      <c r="B8350" t="s">
        <v>18</v>
      </c>
      <c r="C8350" t="s">
        <v>19</v>
      </c>
      <c r="D8350" t="s">
        <v>20</v>
      </c>
      <c r="E8350" t="s">
        <v>21</v>
      </c>
      <c r="F8350">
        <v>2023</v>
      </c>
      <c r="G8350">
        <v>2023</v>
      </c>
      <c r="H8350">
        <v>67</v>
      </c>
      <c r="I8350" t="s">
        <v>103</v>
      </c>
      <c r="J8350">
        <v>99</v>
      </c>
      <c r="K8350" t="s">
        <v>23</v>
      </c>
      <c r="L8350">
        <v>6</v>
      </c>
      <c r="M8350" t="s">
        <v>59</v>
      </c>
      <c r="N8350">
        <v>2</v>
      </c>
      <c r="O8350" t="s">
        <v>28</v>
      </c>
      <c r="P8350">
        <v>21</v>
      </c>
      <c r="T8350" s="3">
        <f t="shared" si="261"/>
        <v>41.18</v>
      </c>
      <c r="U8350" s="3">
        <f>IF(AND(R8350&lt;&gt;"_U",N8350&lt;&gt;9999,N8350&lt;&gt;999,L8350&lt;&gt;"Median"),IFERROR(VLOOKUP(A8350,'TA Total'!A:P,16,0),"."),".")</f>
        <v>51</v>
      </c>
    </row>
    <row r="8351" spans="1:21" x14ac:dyDescent="0.3">
      <c r="A8351" s="1" t="str">
        <f t="shared" si="260"/>
        <v>2023|Chatham Islands Territory|$100,001-$150,000</v>
      </c>
      <c r="B8351" t="s">
        <v>18</v>
      </c>
      <c r="C8351" t="s">
        <v>19</v>
      </c>
      <c r="D8351" t="s">
        <v>20</v>
      </c>
      <c r="E8351" t="s">
        <v>21</v>
      </c>
      <c r="F8351">
        <v>2023</v>
      </c>
      <c r="G8351">
        <v>2023</v>
      </c>
      <c r="H8351">
        <v>67</v>
      </c>
      <c r="I8351" t="s">
        <v>103</v>
      </c>
      <c r="J8351">
        <v>99</v>
      </c>
      <c r="K8351" t="s">
        <v>23</v>
      </c>
      <c r="L8351">
        <v>6</v>
      </c>
      <c r="M8351" t="s">
        <v>59</v>
      </c>
      <c r="N8351">
        <v>3</v>
      </c>
      <c r="O8351" t="s">
        <v>25</v>
      </c>
      <c r="P8351">
        <v>6</v>
      </c>
      <c r="T8351" s="3">
        <f t="shared" si="261"/>
        <v>11.76</v>
      </c>
      <c r="U8351" s="3">
        <f>IF(AND(R8351&lt;&gt;"_U",N8351&lt;&gt;9999,N8351&lt;&gt;999,L8351&lt;&gt;"Median"),IFERROR(VLOOKUP(A8351,'TA Total'!A:P,16,0),"."),".")</f>
        <v>51</v>
      </c>
    </row>
    <row r="8352" spans="1:21" x14ac:dyDescent="0.3">
      <c r="A8352" s="1" t="str">
        <f t="shared" si="260"/>
        <v>2023|Chatham Islands Territory|$100,001-$150,000</v>
      </c>
      <c r="B8352" t="s">
        <v>18</v>
      </c>
      <c r="C8352" t="s">
        <v>19</v>
      </c>
      <c r="D8352" t="s">
        <v>20</v>
      </c>
      <c r="E8352" t="s">
        <v>21</v>
      </c>
      <c r="F8352">
        <v>2023</v>
      </c>
      <c r="G8352">
        <v>2023</v>
      </c>
      <c r="H8352">
        <v>67</v>
      </c>
      <c r="I8352" t="s">
        <v>103</v>
      </c>
      <c r="J8352">
        <v>99</v>
      </c>
      <c r="K8352" t="s">
        <v>23</v>
      </c>
      <c r="L8352">
        <v>6</v>
      </c>
      <c r="M8352" t="s">
        <v>59</v>
      </c>
      <c r="N8352">
        <v>999</v>
      </c>
      <c r="O8352" t="s">
        <v>42</v>
      </c>
      <c r="P8352">
        <v>0</v>
      </c>
      <c r="T8352" s="3" t="str">
        <f t="shared" si="261"/>
        <v>.</v>
      </c>
      <c r="U8352" s="3" t="str">
        <f>IF(AND(R8352&lt;&gt;"_U",N8352&lt;&gt;9999,N8352&lt;&gt;999,L8352&lt;&gt;"Median"),IFERROR(VLOOKUP(A8352,'TA Total'!A:P,16,0),"."),".")</f>
        <v>.</v>
      </c>
    </row>
    <row r="8353" spans="1:21" x14ac:dyDescent="0.3">
      <c r="A8353" s="1" t="str">
        <f t="shared" si="260"/>
        <v>2023|Chatham Islands Territory|$100,001-$150,000</v>
      </c>
      <c r="B8353" t="s">
        <v>18</v>
      </c>
      <c r="C8353" t="s">
        <v>19</v>
      </c>
      <c r="D8353" t="s">
        <v>20</v>
      </c>
      <c r="E8353" t="s">
        <v>21</v>
      </c>
      <c r="F8353">
        <v>2023</v>
      </c>
      <c r="G8353">
        <v>2023</v>
      </c>
      <c r="H8353">
        <v>67</v>
      </c>
      <c r="I8353" t="s">
        <v>103</v>
      </c>
      <c r="J8353">
        <v>99</v>
      </c>
      <c r="K8353" t="s">
        <v>23</v>
      </c>
      <c r="L8353">
        <v>6</v>
      </c>
      <c r="M8353" t="s">
        <v>59</v>
      </c>
      <c r="N8353">
        <v>7777</v>
      </c>
      <c r="O8353" t="s">
        <v>37</v>
      </c>
      <c r="P8353">
        <v>51</v>
      </c>
      <c r="T8353" s="3">
        <f t="shared" si="261"/>
        <v>100</v>
      </c>
      <c r="U8353" s="3">
        <f>IF(AND(R8353&lt;&gt;"_U",N8353&lt;&gt;9999,N8353&lt;&gt;999,L8353&lt;&gt;"Median"),IFERROR(VLOOKUP(A8353,'TA Total'!A:P,16,0),"."),".")</f>
        <v>51</v>
      </c>
    </row>
    <row r="8354" spans="1:21" x14ac:dyDescent="0.3">
      <c r="A8354" s="1" t="str">
        <f t="shared" si="260"/>
        <v>2023|Chatham Islands Territory|$150,001-$200,000</v>
      </c>
      <c r="B8354" t="s">
        <v>18</v>
      </c>
      <c r="C8354" t="s">
        <v>19</v>
      </c>
      <c r="D8354" t="s">
        <v>20</v>
      </c>
      <c r="E8354" t="s">
        <v>21</v>
      </c>
      <c r="F8354">
        <v>2023</v>
      </c>
      <c r="G8354">
        <v>2023</v>
      </c>
      <c r="H8354">
        <v>67</v>
      </c>
      <c r="I8354" t="s">
        <v>103</v>
      </c>
      <c r="J8354">
        <v>99</v>
      </c>
      <c r="K8354" t="s">
        <v>23</v>
      </c>
      <c r="L8354">
        <v>7</v>
      </c>
      <c r="M8354" t="s">
        <v>43</v>
      </c>
      <c r="N8354">
        <v>999</v>
      </c>
      <c r="O8354" t="s">
        <v>42</v>
      </c>
      <c r="P8354">
        <v>0</v>
      </c>
      <c r="T8354" s="3" t="str">
        <f t="shared" si="261"/>
        <v>.</v>
      </c>
      <c r="U8354" s="3" t="str">
        <f>IF(AND(R8354&lt;&gt;"_U",N8354&lt;&gt;9999,N8354&lt;&gt;999,L8354&lt;&gt;"Median"),IFERROR(VLOOKUP(A8354,'TA Total'!A:P,16,0),"."),".")</f>
        <v>.</v>
      </c>
    </row>
    <row r="8355" spans="1:21" x14ac:dyDescent="0.3">
      <c r="A8355" s="1" t="str">
        <f t="shared" si="260"/>
        <v>2023|Chatham Islands Territory|$150,001-$200,000</v>
      </c>
      <c r="B8355" t="s">
        <v>18</v>
      </c>
      <c r="C8355" t="s">
        <v>19</v>
      </c>
      <c r="D8355" t="s">
        <v>20</v>
      </c>
      <c r="E8355" t="s">
        <v>21</v>
      </c>
      <c r="F8355">
        <v>2023</v>
      </c>
      <c r="G8355">
        <v>2023</v>
      </c>
      <c r="H8355">
        <v>67</v>
      </c>
      <c r="I8355" t="s">
        <v>103</v>
      </c>
      <c r="J8355">
        <v>99</v>
      </c>
      <c r="K8355" t="s">
        <v>23</v>
      </c>
      <c r="L8355">
        <v>7</v>
      </c>
      <c r="M8355" t="s">
        <v>43</v>
      </c>
      <c r="N8355">
        <v>7777</v>
      </c>
      <c r="O8355" t="s">
        <v>37</v>
      </c>
      <c r="P8355">
        <v>24</v>
      </c>
      <c r="T8355" s="3">
        <f t="shared" si="261"/>
        <v>100</v>
      </c>
      <c r="U8355" s="3">
        <f>IF(AND(R8355&lt;&gt;"_U",N8355&lt;&gt;9999,N8355&lt;&gt;999,L8355&lt;&gt;"Median"),IFERROR(VLOOKUP(A8355,'TA Total'!A:P,16,0),"."),".")</f>
        <v>24</v>
      </c>
    </row>
    <row r="8356" spans="1:21" x14ac:dyDescent="0.3">
      <c r="A8356" s="1" t="str">
        <f t="shared" si="260"/>
        <v>2023|Chatham Islands Territory|$150,001-$200,000</v>
      </c>
      <c r="B8356" t="s">
        <v>18</v>
      </c>
      <c r="C8356" t="s">
        <v>19</v>
      </c>
      <c r="D8356" t="s">
        <v>20</v>
      </c>
      <c r="E8356" t="s">
        <v>21</v>
      </c>
      <c r="F8356">
        <v>2023</v>
      </c>
      <c r="G8356">
        <v>2023</v>
      </c>
      <c r="H8356">
        <v>67</v>
      </c>
      <c r="I8356" t="s">
        <v>103</v>
      </c>
      <c r="J8356">
        <v>99</v>
      </c>
      <c r="K8356" t="s">
        <v>23</v>
      </c>
      <c r="L8356">
        <v>7</v>
      </c>
      <c r="M8356" t="s">
        <v>43</v>
      </c>
      <c r="N8356">
        <v>1</v>
      </c>
      <c r="O8356" t="s">
        <v>33</v>
      </c>
      <c r="P8356">
        <v>12</v>
      </c>
      <c r="T8356" s="3">
        <f t="shared" si="261"/>
        <v>50</v>
      </c>
      <c r="U8356" s="3">
        <f>IF(AND(R8356&lt;&gt;"_U",N8356&lt;&gt;9999,N8356&lt;&gt;999,L8356&lt;&gt;"Median"),IFERROR(VLOOKUP(A8356,'TA Total'!A:P,16,0),"."),".")</f>
        <v>24</v>
      </c>
    </row>
    <row r="8357" spans="1:21" x14ac:dyDescent="0.3">
      <c r="A8357" s="1" t="str">
        <f t="shared" si="260"/>
        <v>2023|Chatham Islands Territory|$150,001-$200,000</v>
      </c>
      <c r="B8357" t="s">
        <v>18</v>
      </c>
      <c r="C8357" t="s">
        <v>19</v>
      </c>
      <c r="D8357" t="s">
        <v>20</v>
      </c>
      <c r="E8357" t="s">
        <v>21</v>
      </c>
      <c r="F8357">
        <v>2023</v>
      </c>
      <c r="G8357">
        <v>2023</v>
      </c>
      <c r="H8357">
        <v>67</v>
      </c>
      <c r="I8357" t="s">
        <v>103</v>
      </c>
      <c r="J8357">
        <v>99</v>
      </c>
      <c r="K8357" t="s">
        <v>23</v>
      </c>
      <c r="L8357">
        <v>7</v>
      </c>
      <c r="M8357" t="s">
        <v>43</v>
      </c>
      <c r="N8357">
        <v>9999</v>
      </c>
      <c r="O8357" t="s">
        <v>40</v>
      </c>
      <c r="P8357">
        <v>24</v>
      </c>
      <c r="T8357" s="3" t="str">
        <f t="shared" si="261"/>
        <v>.</v>
      </c>
      <c r="U8357" s="3" t="str">
        <f>IF(AND(R8357&lt;&gt;"_U",N8357&lt;&gt;9999,N8357&lt;&gt;999,L8357&lt;&gt;"Median"),IFERROR(VLOOKUP(A8357,'TA Total'!A:P,16,0),"."),".")</f>
        <v>.</v>
      </c>
    </row>
    <row r="8358" spans="1:21" x14ac:dyDescent="0.3">
      <c r="A8358" s="1" t="str">
        <f t="shared" si="260"/>
        <v>2023|Chatham Islands Territory|$150,001-$200,000</v>
      </c>
      <c r="B8358" t="s">
        <v>18</v>
      </c>
      <c r="C8358" t="s">
        <v>19</v>
      </c>
      <c r="D8358" t="s">
        <v>20</v>
      </c>
      <c r="E8358" t="s">
        <v>21</v>
      </c>
      <c r="F8358">
        <v>2023</v>
      </c>
      <c r="G8358">
        <v>2023</v>
      </c>
      <c r="H8358">
        <v>67</v>
      </c>
      <c r="I8358" t="s">
        <v>103</v>
      </c>
      <c r="J8358">
        <v>99</v>
      </c>
      <c r="K8358" t="s">
        <v>23</v>
      </c>
      <c r="L8358">
        <v>7</v>
      </c>
      <c r="M8358" t="s">
        <v>43</v>
      </c>
      <c r="N8358">
        <v>2</v>
      </c>
      <c r="O8358" t="s">
        <v>28</v>
      </c>
      <c r="P8358">
        <v>9</v>
      </c>
      <c r="T8358" s="3">
        <f t="shared" si="261"/>
        <v>37.5</v>
      </c>
      <c r="U8358" s="3">
        <f>IF(AND(R8358&lt;&gt;"_U",N8358&lt;&gt;9999,N8358&lt;&gt;999,L8358&lt;&gt;"Median"),IFERROR(VLOOKUP(A8358,'TA Total'!A:P,16,0),"."),".")</f>
        <v>24</v>
      </c>
    </row>
    <row r="8359" spans="1:21" x14ac:dyDescent="0.3">
      <c r="A8359" s="1" t="str">
        <f t="shared" si="260"/>
        <v>2023|Chatham Islands Territory|$150,001-$200,000</v>
      </c>
      <c r="B8359" t="s">
        <v>18</v>
      </c>
      <c r="C8359" t="s">
        <v>19</v>
      </c>
      <c r="D8359" t="s">
        <v>20</v>
      </c>
      <c r="E8359" t="s">
        <v>21</v>
      </c>
      <c r="F8359">
        <v>2023</v>
      </c>
      <c r="G8359">
        <v>2023</v>
      </c>
      <c r="H8359">
        <v>67</v>
      </c>
      <c r="I8359" t="s">
        <v>103</v>
      </c>
      <c r="J8359">
        <v>99</v>
      </c>
      <c r="K8359" t="s">
        <v>23</v>
      </c>
      <c r="L8359">
        <v>7</v>
      </c>
      <c r="M8359" t="s">
        <v>43</v>
      </c>
      <c r="N8359">
        <v>3</v>
      </c>
      <c r="O8359" t="s">
        <v>25</v>
      </c>
      <c r="P8359">
        <v>3</v>
      </c>
      <c r="T8359" s="3">
        <f t="shared" si="261"/>
        <v>12.5</v>
      </c>
      <c r="U8359" s="3">
        <f>IF(AND(R8359&lt;&gt;"_U",N8359&lt;&gt;9999,N8359&lt;&gt;999,L8359&lt;&gt;"Median"),IFERROR(VLOOKUP(A8359,'TA Total'!A:P,16,0),"."),".")</f>
        <v>24</v>
      </c>
    </row>
    <row r="8360" spans="1:21" x14ac:dyDescent="0.3">
      <c r="A8360" s="1" t="str">
        <f t="shared" si="260"/>
        <v>2023|Chatham Islands Territory|$200,001 or more</v>
      </c>
      <c r="B8360" t="s">
        <v>18</v>
      </c>
      <c r="C8360" t="s">
        <v>19</v>
      </c>
      <c r="D8360" t="s">
        <v>20</v>
      </c>
      <c r="E8360" t="s">
        <v>21</v>
      </c>
      <c r="F8360">
        <v>2023</v>
      </c>
      <c r="G8360">
        <v>2023</v>
      </c>
      <c r="H8360">
        <v>67</v>
      </c>
      <c r="I8360" t="s">
        <v>103</v>
      </c>
      <c r="J8360">
        <v>99</v>
      </c>
      <c r="K8360" t="s">
        <v>23</v>
      </c>
      <c r="L8360">
        <v>8</v>
      </c>
      <c r="M8360" t="s">
        <v>27</v>
      </c>
      <c r="N8360">
        <v>3</v>
      </c>
      <c r="O8360" t="s">
        <v>25</v>
      </c>
      <c r="P8360">
        <v>3</v>
      </c>
      <c r="T8360" s="3">
        <f t="shared" si="261"/>
        <v>10</v>
      </c>
      <c r="U8360" s="3">
        <f>IF(AND(R8360&lt;&gt;"_U",N8360&lt;&gt;9999,N8360&lt;&gt;999,L8360&lt;&gt;"Median"),IFERROR(VLOOKUP(A8360,'TA Total'!A:P,16,0),"."),".")</f>
        <v>30</v>
      </c>
    </row>
    <row r="8361" spans="1:21" x14ac:dyDescent="0.3">
      <c r="A8361" s="1" t="str">
        <f t="shared" si="260"/>
        <v>2023|Chatham Islands Territory|$200,001 or more</v>
      </c>
      <c r="B8361" t="s">
        <v>18</v>
      </c>
      <c r="C8361" t="s">
        <v>19</v>
      </c>
      <c r="D8361" t="s">
        <v>20</v>
      </c>
      <c r="E8361" t="s">
        <v>21</v>
      </c>
      <c r="F8361">
        <v>2023</v>
      </c>
      <c r="G8361">
        <v>2023</v>
      </c>
      <c r="H8361">
        <v>67</v>
      </c>
      <c r="I8361" t="s">
        <v>103</v>
      </c>
      <c r="J8361">
        <v>99</v>
      </c>
      <c r="K8361" t="s">
        <v>23</v>
      </c>
      <c r="L8361">
        <v>8</v>
      </c>
      <c r="M8361" t="s">
        <v>27</v>
      </c>
      <c r="N8361">
        <v>7777</v>
      </c>
      <c r="O8361" t="s">
        <v>37</v>
      </c>
      <c r="P8361">
        <v>30</v>
      </c>
      <c r="T8361" s="3">
        <f t="shared" si="261"/>
        <v>100</v>
      </c>
      <c r="U8361" s="3">
        <f>IF(AND(R8361&lt;&gt;"_U",N8361&lt;&gt;9999,N8361&lt;&gt;999,L8361&lt;&gt;"Median"),IFERROR(VLOOKUP(A8361,'TA Total'!A:P,16,0),"."),".")</f>
        <v>30</v>
      </c>
    </row>
    <row r="8362" spans="1:21" x14ac:dyDescent="0.3">
      <c r="A8362" s="1" t="str">
        <f t="shared" si="260"/>
        <v>2023|Chatham Islands Territory|$200,001 or more</v>
      </c>
      <c r="B8362" t="s">
        <v>18</v>
      </c>
      <c r="C8362" t="s">
        <v>19</v>
      </c>
      <c r="D8362" t="s">
        <v>20</v>
      </c>
      <c r="E8362" t="s">
        <v>21</v>
      </c>
      <c r="F8362">
        <v>2023</v>
      </c>
      <c r="G8362">
        <v>2023</v>
      </c>
      <c r="H8362">
        <v>67</v>
      </c>
      <c r="I8362" t="s">
        <v>103</v>
      </c>
      <c r="J8362">
        <v>99</v>
      </c>
      <c r="K8362" t="s">
        <v>23</v>
      </c>
      <c r="L8362">
        <v>8</v>
      </c>
      <c r="M8362" t="s">
        <v>27</v>
      </c>
      <c r="N8362">
        <v>999</v>
      </c>
      <c r="O8362" t="s">
        <v>42</v>
      </c>
      <c r="P8362">
        <v>0</v>
      </c>
      <c r="T8362" s="3" t="str">
        <f t="shared" si="261"/>
        <v>.</v>
      </c>
      <c r="U8362" s="3" t="str">
        <f>IF(AND(R8362&lt;&gt;"_U",N8362&lt;&gt;9999,N8362&lt;&gt;999,L8362&lt;&gt;"Median"),IFERROR(VLOOKUP(A8362,'TA Total'!A:P,16,0),"."),".")</f>
        <v>.</v>
      </c>
    </row>
    <row r="8363" spans="1:21" x14ac:dyDescent="0.3">
      <c r="A8363" s="1" t="str">
        <f t="shared" si="260"/>
        <v>2023|Chatham Islands Territory|$200,001 or more</v>
      </c>
      <c r="B8363" t="s">
        <v>18</v>
      </c>
      <c r="C8363" t="s">
        <v>19</v>
      </c>
      <c r="D8363" t="s">
        <v>20</v>
      </c>
      <c r="E8363" t="s">
        <v>21</v>
      </c>
      <c r="F8363">
        <v>2023</v>
      </c>
      <c r="G8363">
        <v>2023</v>
      </c>
      <c r="H8363">
        <v>67</v>
      </c>
      <c r="I8363" t="s">
        <v>103</v>
      </c>
      <c r="J8363">
        <v>99</v>
      </c>
      <c r="K8363" t="s">
        <v>23</v>
      </c>
      <c r="L8363">
        <v>8</v>
      </c>
      <c r="M8363" t="s">
        <v>27</v>
      </c>
      <c r="N8363">
        <v>9999</v>
      </c>
      <c r="O8363" t="s">
        <v>40</v>
      </c>
      <c r="P8363">
        <v>30</v>
      </c>
      <c r="T8363" s="3" t="str">
        <f t="shared" si="261"/>
        <v>.</v>
      </c>
      <c r="U8363" s="3" t="str">
        <f>IF(AND(R8363&lt;&gt;"_U",N8363&lt;&gt;9999,N8363&lt;&gt;999,L8363&lt;&gt;"Median"),IFERROR(VLOOKUP(A8363,'TA Total'!A:P,16,0),"."),".")</f>
        <v>.</v>
      </c>
    </row>
    <row r="8364" spans="1:21" x14ac:dyDescent="0.3">
      <c r="A8364" s="1" t="str">
        <f t="shared" si="260"/>
        <v>2023|Chatham Islands Territory|$200,001 or more</v>
      </c>
      <c r="B8364" t="s">
        <v>18</v>
      </c>
      <c r="C8364" t="s">
        <v>19</v>
      </c>
      <c r="D8364" t="s">
        <v>20</v>
      </c>
      <c r="E8364" t="s">
        <v>21</v>
      </c>
      <c r="F8364">
        <v>2023</v>
      </c>
      <c r="G8364">
        <v>2023</v>
      </c>
      <c r="H8364">
        <v>67</v>
      </c>
      <c r="I8364" t="s">
        <v>103</v>
      </c>
      <c r="J8364">
        <v>99</v>
      </c>
      <c r="K8364" t="s">
        <v>23</v>
      </c>
      <c r="L8364">
        <v>8</v>
      </c>
      <c r="M8364" t="s">
        <v>27</v>
      </c>
      <c r="N8364">
        <v>1</v>
      </c>
      <c r="O8364" t="s">
        <v>33</v>
      </c>
      <c r="P8364">
        <v>15</v>
      </c>
      <c r="T8364" s="3">
        <f t="shared" si="261"/>
        <v>50</v>
      </c>
      <c r="U8364" s="3">
        <f>IF(AND(R8364&lt;&gt;"_U",N8364&lt;&gt;9999,N8364&lt;&gt;999,L8364&lt;&gt;"Median"),IFERROR(VLOOKUP(A8364,'TA Total'!A:P,16,0),"."),".")</f>
        <v>30</v>
      </c>
    </row>
    <row r="8365" spans="1:21" x14ac:dyDescent="0.3">
      <c r="A8365" s="1" t="str">
        <f t="shared" si="260"/>
        <v>2023|Chatham Islands Territory|$200,001 or more</v>
      </c>
      <c r="B8365" t="s">
        <v>18</v>
      </c>
      <c r="C8365" t="s">
        <v>19</v>
      </c>
      <c r="D8365" t="s">
        <v>20</v>
      </c>
      <c r="E8365" t="s">
        <v>21</v>
      </c>
      <c r="F8365">
        <v>2023</v>
      </c>
      <c r="G8365">
        <v>2023</v>
      </c>
      <c r="H8365">
        <v>67</v>
      </c>
      <c r="I8365" t="s">
        <v>103</v>
      </c>
      <c r="J8365">
        <v>99</v>
      </c>
      <c r="K8365" t="s">
        <v>23</v>
      </c>
      <c r="L8365">
        <v>8</v>
      </c>
      <c r="M8365" t="s">
        <v>27</v>
      </c>
      <c r="N8365">
        <v>2</v>
      </c>
      <c r="O8365" t="s">
        <v>28</v>
      </c>
      <c r="P8365">
        <v>9</v>
      </c>
      <c r="T8365" s="3">
        <f t="shared" si="261"/>
        <v>30</v>
      </c>
      <c r="U8365" s="3">
        <f>IF(AND(R8365&lt;&gt;"_U",N8365&lt;&gt;9999,N8365&lt;&gt;999,L8365&lt;&gt;"Median"),IFERROR(VLOOKUP(A8365,'TA Total'!A:P,16,0),"."),".")</f>
        <v>30</v>
      </c>
    </row>
    <row r="8366" spans="1:21" x14ac:dyDescent="0.3">
      <c r="A8366" s="1" t="str">
        <f t="shared" si="260"/>
        <v>2023|Chatham Islands Territory|Total stated - total household income</v>
      </c>
      <c r="B8366" t="s">
        <v>18</v>
      </c>
      <c r="C8366" t="s">
        <v>19</v>
      </c>
      <c r="D8366" t="s">
        <v>20</v>
      </c>
      <c r="E8366" t="s">
        <v>21</v>
      </c>
      <c r="F8366">
        <v>2023</v>
      </c>
      <c r="G8366">
        <v>2023</v>
      </c>
      <c r="H8366">
        <v>67</v>
      </c>
      <c r="I8366" t="s">
        <v>103</v>
      </c>
      <c r="J8366">
        <v>99</v>
      </c>
      <c r="K8366" t="s">
        <v>23</v>
      </c>
      <c r="L8366">
        <v>77</v>
      </c>
      <c r="M8366" t="s">
        <v>32</v>
      </c>
      <c r="N8366">
        <v>9999</v>
      </c>
      <c r="O8366" t="s">
        <v>40</v>
      </c>
      <c r="P8366">
        <v>222</v>
      </c>
      <c r="T8366" s="3" t="str">
        <f t="shared" si="261"/>
        <v>.</v>
      </c>
      <c r="U8366" s="3" t="str">
        <f>IF(AND(R8366&lt;&gt;"_U",N8366&lt;&gt;9999,N8366&lt;&gt;999,L8366&lt;&gt;"Median"),IFERROR(VLOOKUP(A8366,'TA Total'!A:P,16,0),"."),".")</f>
        <v>.</v>
      </c>
    </row>
    <row r="8367" spans="1:21" x14ac:dyDescent="0.3">
      <c r="A8367" s="1" t="str">
        <f t="shared" si="260"/>
        <v>2023|Chatham Islands Territory|Total stated - total household income</v>
      </c>
      <c r="B8367" t="s">
        <v>18</v>
      </c>
      <c r="C8367" t="s">
        <v>19</v>
      </c>
      <c r="D8367" t="s">
        <v>20</v>
      </c>
      <c r="E8367" t="s">
        <v>21</v>
      </c>
      <c r="F8367">
        <v>2023</v>
      </c>
      <c r="G8367">
        <v>2023</v>
      </c>
      <c r="H8367">
        <v>67</v>
      </c>
      <c r="I8367" t="s">
        <v>103</v>
      </c>
      <c r="J8367">
        <v>99</v>
      </c>
      <c r="K8367" t="s">
        <v>23</v>
      </c>
      <c r="L8367">
        <v>77</v>
      </c>
      <c r="M8367" t="s">
        <v>32</v>
      </c>
      <c r="N8367">
        <v>2</v>
      </c>
      <c r="O8367" t="s">
        <v>28</v>
      </c>
      <c r="P8367">
        <v>90</v>
      </c>
      <c r="T8367" s="3">
        <f t="shared" si="261"/>
        <v>40.54</v>
      </c>
      <c r="U8367" s="3">
        <f>IF(AND(R8367&lt;&gt;"_U",N8367&lt;&gt;9999,N8367&lt;&gt;999,L8367&lt;&gt;"Median"),IFERROR(VLOOKUP(A8367,'TA Total'!A:P,16,0),"."),".")</f>
        <v>222</v>
      </c>
    </row>
    <row r="8368" spans="1:21" x14ac:dyDescent="0.3">
      <c r="A8368" s="1" t="str">
        <f t="shared" si="260"/>
        <v>2023|Chatham Islands Territory|Total stated - total household income</v>
      </c>
      <c r="B8368" t="s">
        <v>18</v>
      </c>
      <c r="C8368" t="s">
        <v>19</v>
      </c>
      <c r="D8368" t="s">
        <v>20</v>
      </c>
      <c r="E8368" t="s">
        <v>21</v>
      </c>
      <c r="F8368">
        <v>2023</v>
      </c>
      <c r="G8368">
        <v>2023</v>
      </c>
      <c r="H8368">
        <v>67</v>
      </c>
      <c r="I8368" t="s">
        <v>103</v>
      </c>
      <c r="J8368">
        <v>99</v>
      </c>
      <c r="K8368" t="s">
        <v>23</v>
      </c>
      <c r="L8368">
        <v>77</v>
      </c>
      <c r="M8368" t="s">
        <v>32</v>
      </c>
      <c r="N8368">
        <v>3</v>
      </c>
      <c r="O8368" t="s">
        <v>25</v>
      </c>
      <c r="P8368">
        <v>15</v>
      </c>
      <c r="T8368" s="3">
        <f t="shared" si="261"/>
        <v>6.76</v>
      </c>
      <c r="U8368" s="3">
        <f>IF(AND(R8368&lt;&gt;"_U",N8368&lt;&gt;9999,N8368&lt;&gt;999,L8368&lt;&gt;"Median"),IFERROR(VLOOKUP(A8368,'TA Total'!A:P,16,0),"."),".")</f>
        <v>222</v>
      </c>
    </row>
    <row r="8369" spans="1:21" x14ac:dyDescent="0.3">
      <c r="A8369" s="1" t="str">
        <f t="shared" si="260"/>
        <v>2023|Chatham Islands Territory|Total stated - total household income</v>
      </c>
      <c r="B8369" t="s">
        <v>18</v>
      </c>
      <c r="C8369" t="s">
        <v>19</v>
      </c>
      <c r="D8369" t="s">
        <v>20</v>
      </c>
      <c r="E8369" t="s">
        <v>21</v>
      </c>
      <c r="F8369">
        <v>2023</v>
      </c>
      <c r="G8369">
        <v>2023</v>
      </c>
      <c r="H8369">
        <v>67</v>
      </c>
      <c r="I8369" t="s">
        <v>103</v>
      </c>
      <c r="J8369">
        <v>99</v>
      </c>
      <c r="K8369" t="s">
        <v>23</v>
      </c>
      <c r="L8369">
        <v>77</v>
      </c>
      <c r="M8369" t="s">
        <v>32</v>
      </c>
      <c r="N8369">
        <v>7777</v>
      </c>
      <c r="O8369" t="s">
        <v>37</v>
      </c>
      <c r="P8369">
        <v>222</v>
      </c>
      <c r="T8369" s="3">
        <f t="shared" si="261"/>
        <v>100</v>
      </c>
      <c r="U8369" s="3">
        <f>IF(AND(R8369&lt;&gt;"_U",N8369&lt;&gt;9999,N8369&lt;&gt;999,L8369&lt;&gt;"Median"),IFERROR(VLOOKUP(A8369,'TA Total'!A:P,16,0),"."),".")</f>
        <v>222</v>
      </c>
    </row>
    <row r="8370" spans="1:21" x14ac:dyDescent="0.3">
      <c r="A8370" s="1" t="str">
        <f t="shared" si="260"/>
        <v>2023|Chatham Islands Territory|Total stated - total household income</v>
      </c>
      <c r="B8370" t="s">
        <v>18</v>
      </c>
      <c r="C8370" t="s">
        <v>19</v>
      </c>
      <c r="D8370" t="s">
        <v>20</v>
      </c>
      <c r="E8370" t="s">
        <v>21</v>
      </c>
      <c r="F8370">
        <v>2023</v>
      </c>
      <c r="G8370">
        <v>2023</v>
      </c>
      <c r="H8370">
        <v>67</v>
      </c>
      <c r="I8370" t="s">
        <v>103</v>
      </c>
      <c r="J8370">
        <v>99</v>
      </c>
      <c r="K8370" t="s">
        <v>23</v>
      </c>
      <c r="L8370">
        <v>77</v>
      </c>
      <c r="M8370" t="s">
        <v>32</v>
      </c>
      <c r="N8370">
        <v>1</v>
      </c>
      <c r="O8370" t="s">
        <v>33</v>
      </c>
      <c r="P8370">
        <v>117</v>
      </c>
      <c r="T8370" s="3">
        <f t="shared" si="261"/>
        <v>52.7</v>
      </c>
      <c r="U8370" s="3">
        <f>IF(AND(R8370&lt;&gt;"_U",N8370&lt;&gt;9999,N8370&lt;&gt;999,L8370&lt;&gt;"Median"),IFERROR(VLOOKUP(A8370,'TA Total'!A:P,16,0),"."),".")</f>
        <v>222</v>
      </c>
    </row>
    <row r="8371" spans="1:21" x14ac:dyDescent="0.3">
      <c r="A8371" s="1" t="str">
        <f t="shared" si="260"/>
        <v>2023|Chatham Islands Territory|Total stated - total household income</v>
      </c>
      <c r="B8371" t="s">
        <v>18</v>
      </c>
      <c r="C8371" t="s">
        <v>19</v>
      </c>
      <c r="D8371" t="s">
        <v>20</v>
      </c>
      <c r="E8371" t="s">
        <v>21</v>
      </c>
      <c r="F8371">
        <v>2023</v>
      </c>
      <c r="G8371">
        <v>2023</v>
      </c>
      <c r="H8371">
        <v>67</v>
      </c>
      <c r="I8371" t="s">
        <v>103</v>
      </c>
      <c r="J8371">
        <v>99</v>
      </c>
      <c r="K8371" t="s">
        <v>23</v>
      </c>
      <c r="L8371">
        <v>77</v>
      </c>
      <c r="M8371" t="s">
        <v>32</v>
      </c>
      <c r="N8371">
        <v>999</v>
      </c>
      <c r="O8371" t="s">
        <v>42</v>
      </c>
      <c r="P8371">
        <v>0</v>
      </c>
      <c r="T8371" s="3" t="str">
        <f t="shared" si="261"/>
        <v>.</v>
      </c>
      <c r="U8371" s="3" t="str">
        <f>IF(AND(R8371&lt;&gt;"_U",N8371&lt;&gt;9999,N8371&lt;&gt;999,L8371&lt;&gt;"Median"),IFERROR(VLOOKUP(A8371,'TA Total'!A:P,16,0),"."),".")</f>
        <v>.</v>
      </c>
    </row>
    <row r="8372" spans="1:21" x14ac:dyDescent="0.3">
      <c r="A8372" s="1" t="str">
        <f t="shared" si="260"/>
        <v>2023|Chatham Islands Territory|Total - total household income</v>
      </c>
      <c r="B8372" t="s">
        <v>18</v>
      </c>
      <c r="C8372" t="s">
        <v>19</v>
      </c>
      <c r="D8372" t="s">
        <v>20</v>
      </c>
      <c r="E8372" t="s">
        <v>21</v>
      </c>
      <c r="F8372">
        <v>2023</v>
      </c>
      <c r="G8372">
        <v>2023</v>
      </c>
      <c r="H8372">
        <v>67</v>
      </c>
      <c r="I8372" t="s">
        <v>103</v>
      </c>
      <c r="J8372">
        <v>99</v>
      </c>
      <c r="K8372" t="s">
        <v>23</v>
      </c>
      <c r="L8372">
        <v>99</v>
      </c>
      <c r="M8372" t="s">
        <v>48</v>
      </c>
      <c r="N8372">
        <v>7777</v>
      </c>
      <c r="O8372" t="s">
        <v>37</v>
      </c>
      <c r="P8372">
        <v>240</v>
      </c>
      <c r="T8372" s="3">
        <f t="shared" si="261"/>
        <v>100</v>
      </c>
      <c r="U8372" s="3">
        <f>IF(AND(R8372&lt;&gt;"_U",N8372&lt;&gt;9999,N8372&lt;&gt;999,L8372&lt;&gt;"Median"),IFERROR(VLOOKUP(A8372,'TA Total'!A:P,16,0),"."),".")</f>
        <v>240</v>
      </c>
    </row>
    <row r="8373" spans="1:21" x14ac:dyDescent="0.3">
      <c r="A8373" s="1" t="str">
        <f t="shared" si="260"/>
        <v>2023|Chatham Islands Territory|Total - total household income</v>
      </c>
      <c r="B8373" t="s">
        <v>18</v>
      </c>
      <c r="C8373" t="s">
        <v>19</v>
      </c>
      <c r="D8373" t="s">
        <v>20</v>
      </c>
      <c r="E8373" t="s">
        <v>21</v>
      </c>
      <c r="F8373">
        <v>2023</v>
      </c>
      <c r="G8373">
        <v>2023</v>
      </c>
      <c r="H8373">
        <v>67</v>
      </c>
      <c r="I8373" t="s">
        <v>103</v>
      </c>
      <c r="J8373">
        <v>99</v>
      </c>
      <c r="K8373" t="s">
        <v>23</v>
      </c>
      <c r="L8373">
        <v>99</v>
      </c>
      <c r="M8373" t="s">
        <v>48</v>
      </c>
      <c r="N8373">
        <v>999</v>
      </c>
      <c r="O8373" t="s">
        <v>42</v>
      </c>
      <c r="P8373">
        <v>0</v>
      </c>
      <c r="T8373" s="3" t="str">
        <f t="shared" si="261"/>
        <v>.</v>
      </c>
      <c r="U8373" s="3" t="str">
        <f>IF(AND(R8373&lt;&gt;"_U",N8373&lt;&gt;9999,N8373&lt;&gt;999,L8373&lt;&gt;"Median"),IFERROR(VLOOKUP(A8373,'TA Total'!A:P,16,0),"."),".")</f>
        <v>.</v>
      </c>
    </row>
    <row r="8374" spans="1:21" x14ac:dyDescent="0.3">
      <c r="A8374" s="1" t="str">
        <f t="shared" si="260"/>
        <v>2023|Chatham Islands Territory|Total - total household income</v>
      </c>
      <c r="B8374" t="s">
        <v>18</v>
      </c>
      <c r="C8374" t="s">
        <v>19</v>
      </c>
      <c r="D8374" t="s">
        <v>20</v>
      </c>
      <c r="E8374" t="s">
        <v>21</v>
      </c>
      <c r="F8374">
        <v>2023</v>
      </c>
      <c r="G8374">
        <v>2023</v>
      </c>
      <c r="H8374">
        <v>67</v>
      </c>
      <c r="I8374" t="s">
        <v>103</v>
      </c>
      <c r="J8374">
        <v>99</v>
      </c>
      <c r="K8374" t="s">
        <v>23</v>
      </c>
      <c r="L8374">
        <v>99</v>
      </c>
      <c r="M8374" t="s">
        <v>48</v>
      </c>
      <c r="N8374">
        <v>9999</v>
      </c>
      <c r="O8374" t="s">
        <v>40</v>
      </c>
      <c r="P8374">
        <v>240</v>
      </c>
      <c r="T8374" s="3" t="str">
        <f t="shared" si="261"/>
        <v>.</v>
      </c>
      <c r="U8374" s="3" t="str">
        <f>IF(AND(R8374&lt;&gt;"_U",N8374&lt;&gt;9999,N8374&lt;&gt;999,L8374&lt;&gt;"Median"),IFERROR(VLOOKUP(A8374,'TA Total'!A:P,16,0),"."),".")</f>
        <v>.</v>
      </c>
    </row>
    <row r="8375" spans="1:21" x14ac:dyDescent="0.3">
      <c r="A8375" s="1" t="str">
        <f t="shared" si="260"/>
        <v>2023|Chatham Islands Territory|Total - total household income</v>
      </c>
      <c r="B8375" t="s">
        <v>18</v>
      </c>
      <c r="C8375" t="s">
        <v>19</v>
      </c>
      <c r="D8375" t="s">
        <v>20</v>
      </c>
      <c r="E8375" t="s">
        <v>21</v>
      </c>
      <c r="F8375">
        <v>2023</v>
      </c>
      <c r="G8375">
        <v>2023</v>
      </c>
      <c r="H8375">
        <v>67</v>
      </c>
      <c r="I8375" t="s">
        <v>103</v>
      </c>
      <c r="J8375">
        <v>99</v>
      </c>
      <c r="K8375" t="s">
        <v>23</v>
      </c>
      <c r="L8375">
        <v>99</v>
      </c>
      <c r="M8375" t="s">
        <v>48</v>
      </c>
      <c r="N8375">
        <v>2</v>
      </c>
      <c r="O8375" t="s">
        <v>28</v>
      </c>
      <c r="P8375">
        <v>93</v>
      </c>
      <c r="T8375" s="3">
        <f t="shared" si="261"/>
        <v>38.75</v>
      </c>
      <c r="U8375" s="3">
        <f>IF(AND(R8375&lt;&gt;"_U",N8375&lt;&gt;9999,N8375&lt;&gt;999,L8375&lt;&gt;"Median"),IFERROR(VLOOKUP(A8375,'TA Total'!A:P,16,0),"."),".")</f>
        <v>240</v>
      </c>
    </row>
    <row r="8376" spans="1:21" x14ac:dyDescent="0.3">
      <c r="A8376" s="1" t="str">
        <f t="shared" si="260"/>
        <v>2023|Chatham Islands Territory|Total - total household income</v>
      </c>
      <c r="B8376" t="s">
        <v>18</v>
      </c>
      <c r="C8376" t="s">
        <v>19</v>
      </c>
      <c r="D8376" t="s">
        <v>20</v>
      </c>
      <c r="E8376" t="s">
        <v>21</v>
      </c>
      <c r="F8376">
        <v>2023</v>
      </c>
      <c r="G8376">
        <v>2023</v>
      </c>
      <c r="H8376">
        <v>67</v>
      </c>
      <c r="I8376" t="s">
        <v>103</v>
      </c>
      <c r="J8376">
        <v>99</v>
      </c>
      <c r="K8376" t="s">
        <v>23</v>
      </c>
      <c r="L8376">
        <v>99</v>
      </c>
      <c r="M8376" t="s">
        <v>48</v>
      </c>
      <c r="N8376">
        <v>3</v>
      </c>
      <c r="O8376" t="s">
        <v>25</v>
      </c>
      <c r="P8376">
        <v>18</v>
      </c>
      <c r="T8376" s="3">
        <f t="shared" si="261"/>
        <v>7.5</v>
      </c>
      <c r="U8376" s="3">
        <f>IF(AND(R8376&lt;&gt;"_U",N8376&lt;&gt;9999,N8376&lt;&gt;999,L8376&lt;&gt;"Median"),IFERROR(VLOOKUP(A8376,'TA Total'!A:P,16,0),"."),".")</f>
        <v>240</v>
      </c>
    </row>
    <row r="8377" spans="1:21" x14ac:dyDescent="0.3">
      <c r="A8377" s="1" t="str">
        <f t="shared" si="260"/>
        <v>2023|Chatham Islands Territory|Total - total household income</v>
      </c>
      <c r="B8377" t="s">
        <v>18</v>
      </c>
      <c r="C8377" t="s">
        <v>19</v>
      </c>
      <c r="D8377" t="s">
        <v>20</v>
      </c>
      <c r="E8377" t="s">
        <v>21</v>
      </c>
      <c r="F8377">
        <v>2023</v>
      </c>
      <c r="G8377">
        <v>2023</v>
      </c>
      <c r="H8377">
        <v>67</v>
      </c>
      <c r="I8377" t="s">
        <v>103</v>
      </c>
      <c r="J8377">
        <v>99</v>
      </c>
      <c r="K8377" t="s">
        <v>23</v>
      </c>
      <c r="L8377">
        <v>99</v>
      </c>
      <c r="M8377" t="s">
        <v>48</v>
      </c>
      <c r="N8377">
        <v>1</v>
      </c>
      <c r="O8377" t="s">
        <v>33</v>
      </c>
      <c r="P8377">
        <v>129</v>
      </c>
      <c r="T8377" s="3">
        <f t="shared" si="261"/>
        <v>53.75</v>
      </c>
      <c r="U8377" s="3">
        <f>IF(AND(R8377&lt;&gt;"_U",N8377&lt;&gt;9999,N8377&lt;&gt;999,L8377&lt;&gt;"Median"),IFERROR(VLOOKUP(A8377,'TA Total'!A:P,16,0),"."),".")</f>
        <v>240</v>
      </c>
    </row>
    <row r="8378" spans="1:21" x14ac:dyDescent="0.3">
      <c r="A8378" s="1" t="str">
        <f t="shared" si="260"/>
        <v>2023|Chatham Islands Territory|Median ($) - total household income</v>
      </c>
      <c r="B8378" t="s">
        <v>18</v>
      </c>
      <c r="C8378" t="s">
        <v>19</v>
      </c>
      <c r="D8378" t="s">
        <v>20</v>
      </c>
      <c r="E8378" t="s">
        <v>21</v>
      </c>
      <c r="F8378">
        <v>2023</v>
      </c>
      <c r="G8378">
        <v>2023</v>
      </c>
      <c r="H8378">
        <v>67</v>
      </c>
      <c r="I8378" t="s">
        <v>103</v>
      </c>
      <c r="J8378">
        <v>99</v>
      </c>
      <c r="K8378" t="s">
        <v>23</v>
      </c>
      <c r="L8378" t="s">
        <v>56</v>
      </c>
      <c r="M8378" t="s">
        <v>57</v>
      </c>
      <c r="N8378">
        <v>1</v>
      </c>
      <c r="O8378" t="s">
        <v>33</v>
      </c>
      <c r="P8378">
        <v>84700</v>
      </c>
      <c r="T8378" s="3" t="str">
        <f t="shared" si="261"/>
        <v>.</v>
      </c>
      <c r="U8378" s="3" t="str">
        <f>IF(AND(R8378&lt;&gt;"_U",N8378&lt;&gt;9999,N8378&lt;&gt;999,L8378&lt;&gt;"Median"),IFERROR(VLOOKUP(A8378,'TA Total'!A:P,16,0),"."),".")</f>
        <v>.</v>
      </c>
    </row>
    <row r="8379" spans="1:21" x14ac:dyDescent="0.3">
      <c r="A8379" s="1" t="str">
        <f t="shared" si="260"/>
        <v>2023|Chatham Islands Territory|Median ($) - total household income</v>
      </c>
      <c r="B8379" t="s">
        <v>18</v>
      </c>
      <c r="C8379" t="s">
        <v>19</v>
      </c>
      <c r="D8379" t="s">
        <v>20</v>
      </c>
      <c r="E8379" t="s">
        <v>21</v>
      </c>
      <c r="F8379">
        <v>2023</v>
      </c>
      <c r="G8379">
        <v>2023</v>
      </c>
      <c r="H8379">
        <v>67</v>
      </c>
      <c r="I8379" t="s">
        <v>103</v>
      </c>
      <c r="J8379">
        <v>99</v>
      </c>
      <c r="K8379" t="s">
        <v>23</v>
      </c>
      <c r="L8379" t="s">
        <v>56</v>
      </c>
      <c r="M8379" t="s">
        <v>57</v>
      </c>
      <c r="N8379">
        <v>2</v>
      </c>
      <c r="O8379" t="s">
        <v>28</v>
      </c>
      <c r="P8379">
        <v>94100</v>
      </c>
      <c r="T8379" s="3" t="str">
        <f t="shared" si="261"/>
        <v>.</v>
      </c>
      <c r="U8379" s="3" t="str">
        <f>IF(AND(R8379&lt;&gt;"_U",N8379&lt;&gt;9999,N8379&lt;&gt;999,L8379&lt;&gt;"Median"),IFERROR(VLOOKUP(A8379,'TA Total'!A:P,16,0),"."),".")</f>
        <v>.</v>
      </c>
    </row>
    <row r="8380" spans="1:21" x14ac:dyDescent="0.3">
      <c r="A8380" s="1" t="str">
        <f t="shared" si="260"/>
        <v>2023|Chatham Islands Territory|Median ($) - total household income</v>
      </c>
      <c r="B8380" t="s">
        <v>18</v>
      </c>
      <c r="C8380" t="s">
        <v>19</v>
      </c>
      <c r="D8380" t="s">
        <v>20</v>
      </c>
      <c r="E8380" t="s">
        <v>21</v>
      </c>
      <c r="F8380">
        <v>2023</v>
      </c>
      <c r="G8380">
        <v>2023</v>
      </c>
      <c r="H8380">
        <v>67</v>
      </c>
      <c r="I8380" t="s">
        <v>103</v>
      </c>
      <c r="J8380">
        <v>99</v>
      </c>
      <c r="K8380" t="s">
        <v>23</v>
      </c>
      <c r="L8380" t="s">
        <v>56</v>
      </c>
      <c r="M8380" t="s">
        <v>57</v>
      </c>
      <c r="N8380">
        <v>3</v>
      </c>
      <c r="O8380" t="s">
        <v>25</v>
      </c>
      <c r="P8380">
        <v>139600</v>
      </c>
      <c r="T8380" s="3" t="str">
        <f t="shared" si="261"/>
        <v>.</v>
      </c>
      <c r="U8380" s="3" t="str">
        <f>IF(AND(R8380&lt;&gt;"_U",N8380&lt;&gt;9999,N8380&lt;&gt;999,L8380&lt;&gt;"Median"),IFERROR(VLOOKUP(A8380,'TA Total'!A:P,16,0),"."),".")</f>
        <v>.</v>
      </c>
    </row>
    <row r="8381" spans="1:21" x14ac:dyDescent="0.3">
      <c r="A8381" s="1" t="str">
        <f t="shared" si="260"/>
        <v>2023|Chatham Islands Territory|Median ($) - total household income</v>
      </c>
      <c r="B8381" t="s">
        <v>18</v>
      </c>
      <c r="C8381" t="s">
        <v>19</v>
      </c>
      <c r="D8381" t="s">
        <v>20</v>
      </c>
      <c r="E8381" t="s">
        <v>21</v>
      </c>
      <c r="F8381">
        <v>2023</v>
      </c>
      <c r="G8381">
        <v>2023</v>
      </c>
      <c r="H8381">
        <v>67</v>
      </c>
      <c r="I8381" t="s">
        <v>103</v>
      </c>
      <c r="J8381">
        <v>99</v>
      </c>
      <c r="K8381" t="s">
        <v>23</v>
      </c>
      <c r="L8381" t="s">
        <v>56</v>
      </c>
      <c r="M8381" t="s">
        <v>57</v>
      </c>
      <c r="N8381">
        <v>9999</v>
      </c>
      <c r="O8381" t="s">
        <v>40</v>
      </c>
      <c r="P8381">
        <v>93100</v>
      </c>
      <c r="T8381" s="3" t="str">
        <f t="shared" si="261"/>
        <v>.</v>
      </c>
      <c r="U8381" s="3" t="str">
        <f>IF(AND(R8381&lt;&gt;"_U",N8381&lt;&gt;9999,N8381&lt;&gt;999,L8381&lt;&gt;"Median"),IFERROR(VLOOKUP(A8381,'TA Total'!A:P,16,0),"."),".")</f>
        <v>.</v>
      </c>
    </row>
    <row r="8382" spans="1:21" x14ac:dyDescent="0.3">
      <c r="A8382" s="1" t="str">
        <f t="shared" si="260"/>
        <v>2023|Chatham Islands Territory|Median ($) - total household income</v>
      </c>
      <c r="B8382" t="s">
        <v>18</v>
      </c>
      <c r="C8382" t="s">
        <v>19</v>
      </c>
      <c r="D8382" t="s">
        <v>20</v>
      </c>
      <c r="E8382" t="s">
        <v>21</v>
      </c>
      <c r="F8382">
        <v>2023</v>
      </c>
      <c r="G8382">
        <v>2023</v>
      </c>
      <c r="H8382">
        <v>67</v>
      </c>
      <c r="I8382" t="s">
        <v>103</v>
      </c>
      <c r="J8382">
        <v>99</v>
      </c>
      <c r="K8382" t="s">
        <v>23</v>
      </c>
      <c r="L8382" t="s">
        <v>56</v>
      </c>
      <c r="M8382" t="s">
        <v>57</v>
      </c>
      <c r="N8382">
        <v>7777</v>
      </c>
      <c r="O8382" t="s">
        <v>37</v>
      </c>
      <c r="P8382">
        <v>93100</v>
      </c>
      <c r="T8382" s="3" t="str">
        <f t="shared" si="261"/>
        <v>.</v>
      </c>
      <c r="U8382" s="3" t="str">
        <f>IF(AND(R8382&lt;&gt;"_U",N8382&lt;&gt;9999,N8382&lt;&gt;999,L8382&lt;&gt;"Median"),IFERROR(VLOOKUP(A8382,'TA Total'!A:P,16,0),"."),".")</f>
        <v>.</v>
      </c>
    </row>
    <row r="8383" spans="1:21" x14ac:dyDescent="0.3">
      <c r="A8383" s="1" t="str">
        <f t="shared" si="260"/>
        <v>2023|Chatham Islands Territory|Median ($) - total household income</v>
      </c>
      <c r="B8383" t="s">
        <v>18</v>
      </c>
      <c r="C8383" t="s">
        <v>19</v>
      </c>
      <c r="D8383" t="s">
        <v>20</v>
      </c>
      <c r="E8383" t="s">
        <v>21</v>
      </c>
      <c r="F8383">
        <v>2023</v>
      </c>
      <c r="G8383">
        <v>2023</v>
      </c>
      <c r="H8383">
        <v>67</v>
      </c>
      <c r="I8383" t="s">
        <v>103</v>
      </c>
      <c r="J8383">
        <v>99</v>
      </c>
      <c r="K8383" t="s">
        <v>23</v>
      </c>
      <c r="L8383" t="s">
        <v>56</v>
      </c>
      <c r="M8383" t="s">
        <v>57</v>
      </c>
      <c r="N8383">
        <v>999</v>
      </c>
      <c r="O8383" t="s">
        <v>42</v>
      </c>
      <c r="R8383" t="s">
        <v>61</v>
      </c>
      <c r="S8383" t="s">
        <v>62</v>
      </c>
      <c r="T8383" s="3" t="str">
        <f t="shared" si="261"/>
        <v>.</v>
      </c>
      <c r="U8383" s="3" t="str">
        <f>IF(AND(R8383&lt;&gt;"_U",N8383&lt;&gt;9999,N8383&lt;&gt;999,L8383&lt;&gt;"Median"),IFERROR(VLOOKUP(A8383,'TA Total'!A:P,16,0),"."),".")</f>
        <v>.</v>
      </c>
    </row>
    <row r="8384" spans="1:21" x14ac:dyDescent="0.3">
      <c r="A8384" s="1" t="str">
        <f t="shared" si="260"/>
        <v>2023|Waitaki District|$20,000 or less</v>
      </c>
      <c r="B8384" t="s">
        <v>18</v>
      </c>
      <c r="C8384" t="s">
        <v>19</v>
      </c>
      <c r="D8384" t="s">
        <v>20</v>
      </c>
      <c r="E8384" t="s">
        <v>21</v>
      </c>
      <c r="F8384">
        <v>2023</v>
      </c>
      <c r="G8384">
        <v>2023</v>
      </c>
      <c r="H8384">
        <v>68</v>
      </c>
      <c r="I8384" t="s">
        <v>139</v>
      </c>
      <c r="J8384">
        <v>99</v>
      </c>
      <c r="K8384" t="s">
        <v>23</v>
      </c>
      <c r="L8384">
        <v>1</v>
      </c>
      <c r="M8384" t="s">
        <v>39</v>
      </c>
      <c r="N8384">
        <v>2</v>
      </c>
      <c r="O8384" t="s">
        <v>28</v>
      </c>
      <c r="P8384">
        <v>219</v>
      </c>
      <c r="T8384" s="3">
        <f t="shared" si="261"/>
        <v>35.1</v>
      </c>
      <c r="U8384" s="3">
        <f>IF(AND(R8384&lt;&gt;"_U",N8384&lt;&gt;9999,N8384&lt;&gt;999,L8384&lt;&gt;"Median"),IFERROR(VLOOKUP(A8384,'TA Total'!A:P,16,0),"."),".")</f>
        <v>624</v>
      </c>
    </row>
    <row r="8385" spans="1:21" x14ac:dyDescent="0.3">
      <c r="A8385" s="1" t="str">
        <f t="shared" si="260"/>
        <v>2023|Waitaki District|$20,000 or less</v>
      </c>
      <c r="B8385" t="s">
        <v>18</v>
      </c>
      <c r="C8385" t="s">
        <v>19</v>
      </c>
      <c r="D8385" t="s">
        <v>20</v>
      </c>
      <c r="E8385" t="s">
        <v>21</v>
      </c>
      <c r="F8385">
        <v>2023</v>
      </c>
      <c r="G8385">
        <v>2023</v>
      </c>
      <c r="H8385">
        <v>68</v>
      </c>
      <c r="I8385" t="s">
        <v>139</v>
      </c>
      <c r="J8385">
        <v>99</v>
      </c>
      <c r="K8385" t="s">
        <v>23</v>
      </c>
      <c r="L8385">
        <v>1</v>
      </c>
      <c r="M8385" t="s">
        <v>39</v>
      </c>
      <c r="N8385">
        <v>3</v>
      </c>
      <c r="O8385" t="s">
        <v>25</v>
      </c>
      <c r="P8385">
        <v>75</v>
      </c>
      <c r="T8385" s="3">
        <f t="shared" si="261"/>
        <v>12.02</v>
      </c>
      <c r="U8385" s="3">
        <f>IF(AND(R8385&lt;&gt;"_U",N8385&lt;&gt;9999,N8385&lt;&gt;999,L8385&lt;&gt;"Median"),IFERROR(VLOOKUP(A8385,'TA Total'!A:P,16,0),"."),".")</f>
        <v>624</v>
      </c>
    </row>
    <row r="8386" spans="1:21" x14ac:dyDescent="0.3">
      <c r="A8386" s="1" t="str">
        <f t="shared" si="260"/>
        <v>2023|Waitaki District|$20,000 or less</v>
      </c>
      <c r="B8386" t="s">
        <v>18</v>
      </c>
      <c r="C8386" t="s">
        <v>19</v>
      </c>
      <c r="D8386" t="s">
        <v>20</v>
      </c>
      <c r="E8386" t="s">
        <v>21</v>
      </c>
      <c r="F8386">
        <v>2023</v>
      </c>
      <c r="G8386">
        <v>2023</v>
      </c>
      <c r="H8386">
        <v>68</v>
      </c>
      <c r="I8386" t="s">
        <v>139</v>
      </c>
      <c r="J8386">
        <v>99</v>
      </c>
      <c r="K8386" t="s">
        <v>23</v>
      </c>
      <c r="L8386">
        <v>1</v>
      </c>
      <c r="M8386" t="s">
        <v>39</v>
      </c>
      <c r="N8386">
        <v>1</v>
      </c>
      <c r="O8386" t="s">
        <v>33</v>
      </c>
      <c r="P8386">
        <v>330</v>
      </c>
      <c r="T8386" s="3">
        <f t="shared" si="261"/>
        <v>52.88</v>
      </c>
      <c r="U8386" s="3">
        <f>IF(AND(R8386&lt;&gt;"_U",N8386&lt;&gt;9999,N8386&lt;&gt;999,L8386&lt;&gt;"Median"),IFERROR(VLOOKUP(A8386,'TA Total'!A:P,16,0),"."),".")</f>
        <v>624</v>
      </c>
    </row>
    <row r="8387" spans="1:21" x14ac:dyDescent="0.3">
      <c r="A8387" s="1" t="str">
        <f t="shared" ref="A8387:A8450" si="262">G8387&amp;"|"&amp;I8387&amp;"|"&amp;M8387</f>
        <v>2023|Waitaki District|$20,000 or less</v>
      </c>
      <c r="B8387" t="s">
        <v>18</v>
      </c>
      <c r="C8387" t="s">
        <v>19</v>
      </c>
      <c r="D8387" t="s">
        <v>20</v>
      </c>
      <c r="E8387" t="s">
        <v>21</v>
      </c>
      <c r="F8387">
        <v>2023</v>
      </c>
      <c r="G8387">
        <v>2023</v>
      </c>
      <c r="H8387">
        <v>68</v>
      </c>
      <c r="I8387" t="s">
        <v>139</v>
      </c>
      <c r="J8387">
        <v>99</v>
      </c>
      <c r="K8387" t="s">
        <v>23</v>
      </c>
      <c r="L8387">
        <v>1</v>
      </c>
      <c r="M8387" t="s">
        <v>39</v>
      </c>
      <c r="N8387">
        <v>999</v>
      </c>
      <c r="O8387" t="s">
        <v>42</v>
      </c>
      <c r="P8387">
        <v>0</v>
      </c>
      <c r="T8387" s="3" t="str">
        <f t="shared" ref="T8387:T8450" si="263">IF(AND(R8387&lt;&gt;"_U",R8387&lt;&gt;"c",N8387&lt;&gt;999,N8387&lt;&gt;9999,L8387&lt;&gt;"Median"),IFERROR((ROUND(P8387/U8387*100,2)),"."),".")</f>
        <v>.</v>
      </c>
      <c r="U8387" s="3" t="str">
        <f>IF(AND(R8387&lt;&gt;"_U",N8387&lt;&gt;9999,N8387&lt;&gt;999,L8387&lt;&gt;"Median"),IFERROR(VLOOKUP(A8387,'TA Total'!A:P,16,0),"."),".")</f>
        <v>.</v>
      </c>
    </row>
    <row r="8388" spans="1:21" x14ac:dyDescent="0.3">
      <c r="A8388" s="1" t="str">
        <f t="shared" si="262"/>
        <v>2023|Waitaki District|$20,000 or less</v>
      </c>
      <c r="B8388" t="s">
        <v>18</v>
      </c>
      <c r="C8388" t="s">
        <v>19</v>
      </c>
      <c r="D8388" t="s">
        <v>20</v>
      </c>
      <c r="E8388" t="s">
        <v>21</v>
      </c>
      <c r="F8388">
        <v>2023</v>
      </c>
      <c r="G8388">
        <v>2023</v>
      </c>
      <c r="H8388">
        <v>68</v>
      </c>
      <c r="I8388" t="s">
        <v>139</v>
      </c>
      <c r="J8388">
        <v>99</v>
      </c>
      <c r="K8388" t="s">
        <v>23</v>
      </c>
      <c r="L8388">
        <v>1</v>
      </c>
      <c r="M8388" t="s">
        <v>39</v>
      </c>
      <c r="N8388">
        <v>7777</v>
      </c>
      <c r="O8388" t="s">
        <v>37</v>
      </c>
      <c r="P8388">
        <v>624</v>
      </c>
      <c r="T8388" s="3">
        <f t="shared" si="263"/>
        <v>100</v>
      </c>
      <c r="U8388" s="3">
        <f>IF(AND(R8388&lt;&gt;"_U",N8388&lt;&gt;9999,N8388&lt;&gt;999,L8388&lt;&gt;"Median"),IFERROR(VLOOKUP(A8388,'TA Total'!A:P,16,0),"."),".")</f>
        <v>624</v>
      </c>
    </row>
    <row r="8389" spans="1:21" x14ac:dyDescent="0.3">
      <c r="A8389" s="1" t="str">
        <f t="shared" si="262"/>
        <v>2023|Waitaki District|$20,000 or less</v>
      </c>
      <c r="B8389" t="s">
        <v>18</v>
      </c>
      <c r="C8389" t="s">
        <v>19</v>
      </c>
      <c r="D8389" t="s">
        <v>20</v>
      </c>
      <c r="E8389" t="s">
        <v>21</v>
      </c>
      <c r="F8389">
        <v>2023</v>
      </c>
      <c r="G8389">
        <v>2023</v>
      </c>
      <c r="H8389">
        <v>68</v>
      </c>
      <c r="I8389" t="s">
        <v>139</v>
      </c>
      <c r="J8389">
        <v>99</v>
      </c>
      <c r="K8389" t="s">
        <v>23</v>
      </c>
      <c r="L8389">
        <v>1</v>
      </c>
      <c r="M8389" t="s">
        <v>39</v>
      </c>
      <c r="N8389">
        <v>9999</v>
      </c>
      <c r="O8389" t="s">
        <v>40</v>
      </c>
      <c r="P8389">
        <v>624</v>
      </c>
      <c r="T8389" s="3" t="str">
        <f t="shared" si="263"/>
        <v>.</v>
      </c>
      <c r="U8389" s="3" t="str">
        <f>IF(AND(R8389&lt;&gt;"_U",N8389&lt;&gt;9999,N8389&lt;&gt;999,L8389&lt;&gt;"Median"),IFERROR(VLOOKUP(A8389,'TA Total'!A:P,16,0),"."),".")</f>
        <v>.</v>
      </c>
    </row>
    <row r="8390" spans="1:21" x14ac:dyDescent="0.3">
      <c r="A8390" s="1" t="str">
        <f t="shared" si="262"/>
        <v>2023|Waitaki District|$20,001-$30,000</v>
      </c>
      <c r="B8390" t="s">
        <v>18</v>
      </c>
      <c r="C8390" t="s">
        <v>19</v>
      </c>
      <c r="D8390" t="s">
        <v>20</v>
      </c>
      <c r="E8390" t="s">
        <v>21</v>
      </c>
      <c r="F8390">
        <v>2023</v>
      </c>
      <c r="G8390">
        <v>2023</v>
      </c>
      <c r="H8390">
        <v>68</v>
      </c>
      <c r="I8390" t="s">
        <v>139</v>
      </c>
      <c r="J8390">
        <v>99</v>
      </c>
      <c r="K8390" t="s">
        <v>23</v>
      </c>
      <c r="L8390">
        <v>2</v>
      </c>
      <c r="M8390" t="s">
        <v>24</v>
      </c>
      <c r="N8390">
        <v>999</v>
      </c>
      <c r="O8390" t="s">
        <v>42</v>
      </c>
      <c r="P8390">
        <v>0</v>
      </c>
      <c r="T8390" s="3" t="str">
        <f t="shared" si="263"/>
        <v>.</v>
      </c>
      <c r="U8390" s="3" t="str">
        <f>IF(AND(R8390&lt;&gt;"_U",N8390&lt;&gt;9999,N8390&lt;&gt;999,L8390&lt;&gt;"Median"),IFERROR(VLOOKUP(A8390,'TA Total'!A:P,16,0),"."),".")</f>
        <v>.</v>
      </c>
    </row>
    <row r="8391" spans="1:21" x14ac:dyDescent="0.3">
      <c r="A8391" s="1" t="str">
        <f t="shared" si="262"/>
        <v>2023|Waitaki District|$20,001-$30,000</v>
      </c>
      <c r="B8391" t="s">
        <v>18</v>
      </c>
      <c r="C8391" t="s">
        <v>19</v>
      </c>
      <c r="D8391" t="s">
        <v>20</v>
      </c>
      <c r="E8391" t="s">
        <v>21</v>
      </c>
      <c r="F8391">
        <v>2023</v>
      </c>
      <c r="G8391">
        <v>2023</v>
      </c>
      <c r="H8391">
        <v>68</v>
      </c>
      <c r="I8391" t="s">
        <v>139</v>
      </c>
      <c r="J8391">
        <v>99</v>
      </c>
      <c r="K8391" t="s">
        <v>23</v>
      </c>
      <c r="L8391">
        <v>2</v>
      </c>
      <c r="M8391" t="s">
        <v>24</v>
      </c>
      <c r="N8391">
        <v>1</v>
      </c>
      <c r="O8391" t="s">
        <v>33</v>
      </c>
      <c r="P8391">
        <v>693</v>
      </c>
      <c r="T8391" s="3">
        <f t="shared" si="263"/>
        <v>59.84</v>
      </c>
      <c r="U8391" s="3">
        <f>IF(AND(R8391&lt;&gt;"_U",N8391&lt;&gt;9999,N8391&lt;&gt;999,L8391&lt;&gt;"Median"),IFERROR(VLOOKUP(A8391,'TA Total'!A:P,16,0),"."),".")</f>
        <v>1158</v>
      </c>
    </row>
    <row r="8392" spans="1:21" x14ac:dyDescent="0.3">
      <c r="A8392" s="1" t="str">
        <f t="shared" si="262"/>
        <v>2023|Waitaki District|$20,001-$30,000</v>
      </c>
      <c r="B8392" t="s">
        <v>18</v>
      </c>
      <c r="C8392" t="s">
        <v>19</v>
      </c>
      <c r="D8392" t="s">
        <v>20</v>
      </c>
      <c r="E8392" t="s">
        <v>21</v>
      </c>
      <c r="F8392">
        <v>2023</v>
      </c>
      <c r="G8392">
        <v>2023</v>
      </c>
      <c r="H8392">
        <v>68</v>
      </c>
      <c r="I8392" t="s">
        <v>139</v>
      </c>
      <c r="J8392">
        <v>99</v>
      </c>
      <c r="K8392" t="s">
        <v>23</v>
      </c>
      <c r="L8392">
        <v>2</v>
      </c>
      <c r="M8392" t="s">
        <v>24</v>
      </c>
      <c r="N8392">
        <v>2</v>
      </c>
      <c r="O8392" t="s">
        <v>28</v>
      </c>
      <c r="P8392">
        <v>297</v>
      </c>
      <c r="T8392" s="3">
        <f t="shared" si="263"/>
        <v>25.65</v>
      </c>
      <c r="U8392" s="3">
        <f>IF(AND(R8392&lt;&gt;"_U",N8392&lt;&gt;9999,N8392&lt;&gt;999,L8392&lt;&gt;"Median"),IFERROR(VLOOKUP(A8392,'TA Total'!A:P,16,0),"."),".")</f>
        <v>1158</v>
      </c>
    </row>
    <row r="8393" spans="1:21" x14ac:dyDescent="0.3">
      <c r="A8393" s="1" t="str">
        <f t="shared" si="262"/>
        <v>2023|Waitaki District|$20,001-$30,000</v>
      </c>
      <c r="B8393" t="s">
        <v>18</v>
      </c>
      <c r="C8393" t="s">
        <v>19</v>
      </c>
      <c r="D8393" t="s">
        <v>20</v>
      </c>
      <c r="E8393" t="s">
        <v>21</v>
      </c>
      <c r="F8393">
        <v>2023</v>
      </c>
      <c r="G8393">
        <v>2023</v>
      </c>
      <c r="H8393">
        <v>68</v>
      </c>
      <c r="I8393" t="s">
        <v>139</v>
      </c>
      <c r="J8393">
        <v>99</v>
      </c>
      <c r="K8393" t="s">
        <v>23</v>
      </c>
      <c r="L8393">
        <v>2</v>
      </c>
      <c r="M8393" t="s">
        <v>24</v>
      </c>
      <c r="N8393">
        <v>9999</v>
      </c>
      <c r="O8393" t="s">
        <v>40</v>
      </c>
      <c r="P8393">
        <v>1158</v>
      </c>
      <c r="T8393" s="3" t="str">
        <f t="shared" si="263"/>
        <v>.</v>
      </c>
      <c r="U8393" s="3" t="str">
        <f>IF(AND(R8393&lt;&gt;"_U",N8393&lt;&gt;9999,N8393&lt;&gt;999,L8393&lt;&gt;"Median"),IFERROR(VLOOKUP(A8393,'TA Total'!A:P,16,0),"."),".")</f>
        <v>.</v>
      </c>
    </row>
    <row r="8394" spans="1:21" x14ac:dyDescent="0.3">
      <c r="A8394" s="1" t="str">
        <f t="shared" si="262"/>
        <v>2023|Waitaki District|$20,001-$30,000</v>
      </c>
      <c r="B8394" t="s">
        <v>18</v>
      </c>
      <c r="C8394" t="s">
        <v>19</v>
      </c>
      <c r="D8394" t="s">
        <v>20</v>
      </c>
      <c r="E8394" t="s">
        <v>21</v>
      </c>
      <c r="F8394">
        <v>2023</v>
      </c>
      <c r="G8394">
        <v>2023</v>
      </c>
      <c r="H8394">
        <v>68</v>
      </c>
      <c r="I8394" t="s">
        <v>139</v>
      </c>
      <c r="J8394">
        <v>99</v>
      </c>
      <c r="K8394" t="s">
        <v>23</v>
      </c>
      <c r="L8394">
        <v>2</v>
      </c>
      <c r="M8394" t="s">
        <v>24</v>
      </c>
      <c r="N8394">
        <v>3</v>
      </c>
      <c r="O8394" t="s">
        <v>25</v>
      </c>
      <c r="P8394">
        <v>168</v>
      </c>
      <c r="T8394" s="3">
        <f t="shared" si="263"/>
        <v>14.51</v>
      </c>
      <c r="U8394" s="3">
        <f>IF(AND(R8394&lt;&gt;"_U",N8394&lt;&gt;9999,N8394&lt;&gt;999,L8394&lt;&gt;"Median"),IFERROR(VLOOKUP(A8394,'TA Total'!A:P,16,0),"."),".")</f>
        <v>1158</v>
      </c>
    </row>
    <row r="8395" spans="1:21" x14ac:dyDescent="0.3">
      <c r="A8395" s="1" t="str">
        <f t="shared" si="262"/>
        <v>2023|Waitaki District|$20,001-$30,000</v>
      </c>
      <c r="B8395" t="s">
        <v>18</v>
      </c>
      <c r="C8395" t="s">
        <v>19</v>
      </c>
      <c r="D8395" t="s">
        <v>20</v>
      </c>
      <c r="E8395" t="s">
        <v>21</v>
      </c>
      <c r="F8395">
        <v>2023</v>
      </c>
      <c r="G8395">
        <v>2023</v>
      </c>
      <c r="H8395">
        <v>68</v>
      </c>
      <c r="I8395" t="s">
        <v>139</v>
      </c>
      <c r="J8395">
        <v>99</v>
      </c>
      <c r="K8395" t="s">
        <v>23</v>
      </c>
      <c r="L8395">
        <v>2</v>
      </c>
      <c r="M8395" t="s">
        <v>24</v>
      </c>
      <c r="N8395">
        <v>7777</v>
      </c>
      <c r="O8395" t="s">
        <v>37</v>
      </c>
      <c r="P8395">
        <v>1158</v>
      </c>
      <c r="T8395" s="3">
        <f t="shared" si="263"/>
        <v>100</v>
      </c>
      <c r="U8395" s="3">
        <f>IF(AND(R8395&lt;&gt;"_U",N8395&lt;&gt;9999,N8395&lt;&gt;999,L8395&lt;&gt;"Median"),IFERROR(VLOOKUP(A8395,'TA Total'!A:P,16,0),"."),".")</f>
        <v>1158</v>
      </c>
    </row>
    <row r="8396" spans="1:21" x14ac:dyDescent="0.3">
      <c r="A8396" s="1" t="str">
        <f t="shared" si="262"/>
        <v>2023|Waitaki District|$30,001-$50,000</v>
      </c>
      <c r="B8396" t="s">
        <v>18</v>
      </c>
      <c r="C8396" t="s">
        <v>19</v>
      </c>
      <c r="D8396" t="s">
        <v>20</v>
      </c>
      <c r="E8396" t="s">
        <v>21</v>
      </c>
      <c r="F8396">
        <v>2023</v>
      </c>
      <c r="G8396">
        <v>2023</v>
      </c>
      <c r="H8396">
        <v>68</v>
      </c>
      <c r="I8396" t="s">
        <v>139</v>
      </c>
      <c r="J8396">
        <v>99</v>
      </c>
      <c r="K8396" t="s">
        <v>23</v>
      </c>
      <c r="L8396">
        <v>3</v>
      </c>
      <c r="M8396" t="s">
        <v>45</v>
      </c>
      <c r="N8396">
        <v>2</v>
      </c>
      <c r="O8396" t="s">
        <v>28</v>
      </c>
      <c r="P8396">
        <v>426</v>
      </c>
      <c r="T8396" s="3">
        <f t="shared" si="263"/>
        <v>23.79</v>
      </c>
      <c r="U8396" s="3">
        <f>IF(AND(R8396&lt;&gt;"_U",N8396&lt;&gt;9999,N8396&lt;&gt;999,L8396&lt;&gt;"Median"),IFERROR(VLOOKUP(A8396,'TA Total'!A:P,16,0),"."),".")</f>
        <v>1791</v>
      </c>
    </row>
    <row r="8397" spans="1:21" x14ac:dyDescent="0.3">
      <c r="A8397" s="1" t="str">
        <f t="shared" si="262"/>
        <v>2023|Waitaki District|$30,001-$50,000</v>
      </c>
      <c r="B8397" t="s">
        <v>18</v>
      </c>
      <c r="C8397" t="s">
        <v>19</v>
      </c>
      <c r="D8397" t="s">
        <v>20</v>
      </c>
      <c r="E8397" t="s">
        <v>21</v>
      </c>
      <c r="F8397">
        <v>2023</v>
      </c>
      <c r="G8397">
        <v>2023</v>
      </c>
      <c r="H8397">
        <v>68</v>
      </c>
      <c r="I8397" t="s">
        <v>139</v>
      </c>
      <c r="J8397">
        <v>99</v>
      </c>
      <c r="K8397" t="s">
        <v>23</v>
      </c>
      <c r="L8397">
        <v>3</v>
      </c>
      <c r="M8397" t="s">
        <v>45</v>
      </c>
      <c r="N8397">
        <v>7777</v>
      </c>
      <c r="O8397" t="s">
        <v>37</v>
      </c>
      <c r="P8397">
        <v>1791</v>
      </c>
      <c r="T8397" s="3">
        <f t="shared" si="263"/>
        <v>100</v>
      </c>
      <c r="U8397" s="3">
        <f>IF(AND(R8397&lt;&gt;"_U",N8397&lt;&gt;9999,N8397&lt;&gt;999,L8397&lt;&gt;"Median"),IFERROR(VLOOKUP(A8397,'TA Total'!A:P,16,0),"."),".")</f>
        <v>1791</v>
      </c>
    </row>
    <row r="8398" spans="1:21" x14ac:dyDescent="0.3">
      <c r="A8398" s="1" t="str">
        <f t="shared" si="262"/>
        <v>2023|Waitaki District|$30,001-$50,000</v>
      </c>
      <c r="B8398" t="s">
        <v>18</v>
      </c>
      <c r="C8398" t="s">
        <v>19</v>
      </c>
      <c r="D8398" t="s">
        <v>20</v>
      </c>
      <c r="E8398" t="s">
        <v>21</v>
      </c>
      <c r="F8398">
        <v>2023</v>
      </c>
      <c r="G8398">
        <v>2023</v>
      </c>
      <c r="H8398">
        <v>68</v>
      </c>
      <c r="I8398" t="s">
        <v>139</v>
      </c>
      <c r="J8398">
        <v>99</v>
      </c>
      <c r="K8398" t="s">
        <v>23</v>
      </c>
      <c r="L8398">
        <v>3</v>
      </c>
      <c r="M8398" t="s">
        <v>45</v>
      </c>
      <c r="N8398">
        <v>1</v>
      </c>
      <c r="O8398" t="s">
        <v>33</v>
      </c>
      <c r="P8398">
        <v>1137</v>
      </c>
      <c r="T8398" s="3">
        <f t="shared" si="263"/>
        <v>63.48</v>
      </c>
      <c r="U8398" s="3">
        <f>IF(AND(R8398&lt;&gt;"_U",N8398&lt;&gt;9999,N8398&lt;&gt;999,L8398&lt;&gt;"Median"),IFERROR(VLOOKUP(A8398,'TA Total'!A:P,16,0),"."),".")</f>
        <v>1791</v>
      </c>
    </row>
    <row r="8399" spans="1:21" x14ac:dyDescent="0.3">
      <c r="A8399" s="1" t="str">
        <f t="shared" si="262"/>
        <v>2023|Waitaki District|$30,001-$50,000</v>
      </c>
      <c r="B8399" t="s">
        <v>18</v>
      </c>
      <c r="C8399" t="s">
        <v>19</v>
      </c>
      <c r="D8399" t="s">
        <v>20</v>
      </c>
      <c r="E8399" t="s">
        <v>21</v>
      </c>
      <c r="F8399">
        <v>2023</v>
      </c>
      <c r="G8399">
        <v>2023</v>
      </c>
      <c r="H8399">
        <v>68</v>
      </c>
      <c r="I8399" t="s">
        <v>139</v>
      </c>
      <c r="J8399">
        <v>99</v>
      </c>
      <c r="K8399" t="s">
        <v>23</v>
      </c>
      <c r="L8399">
        <v>3</v>
      </c>
      <c r="M8399" t="s">
        <v>45</v>
      </c>
      <c r="N8399">
        <v>999</v>
      </c>
      <c r="O8399" t="s">
        <v>42</v>
      </c>
      <c r="P8399">
        <v>0</v>
      </c>
      <c r="T8399" s="3" t="str">
        <f t="shared" si="263"/>
        <v>.</v>
      </c>
      <c r="U8399" s="3" t="str">
        <f>IF(AND(R8399&lt;&gt;"_U",N8399&lt;&gt;9999,N8399&lt;&gt;999,L8399&lt;&gt;"Median"),IFERROR(VLOOKUP(A8399,'TA Total'!A:P,16,0),"."),".")</f>
        <v>.</v>
      </c>
    </row>
    <row r="8400" spans="1:21" x14ac:dyDescent="0.3">
      <c r="A8400" s="1" t="str">
        <f t="shared" si="262"/>
        <v>2023|Waitaki District|$30,001-$50,000</v>
      </c>
      <c r="B8400" t="s">
        <v>18</v>
      </c>
      <c r="C8400" t="s">
        <v>19</v>
      </c>
      <c r="D8400" t="s">
        <v>20</v>
      </c>
      <c r="E8400" t="s">
        <v>21</v>
      </c>
      <c r="F8400">
        <v>2023</v>
      </c>
      <c r="G8400">
        <v>2023</v>
      </c>
      <c r="H8400">
        <v>68</v>
      </c>
      <c r="I8400" t="s">
        <v>139</v>
      </c>
      <c r="J8400">
        <v>99</v>
      </c>
      <c r="K8400" t="s">
        <v>23</v>
      </c>
      <c r="L8400">
        <v>3</v>
      </c>
      <c r="M8400" t="s">
        <v>45</v>
      </c>
      <c r="N8400">
        <v>9999</v>
      </c>
      <c r="O8400" t="s">
        <v>40</v>
      </c>
      <c r="P8400">
        <v>1791</v>
      </c>
      <c r="T8400" s="3" t="str">
        <f t="shared" si="263"/>
        <v>.</v>
      </c>
      <c r="U8400" s="3" t="str">
        <f>IF(AND(R8400&lt;&gt;"_U",N8400&lt;&gt;9999,N8400&lt;&gt;999,L8400&lt;&gt;"Median"),IFERROR(VLOOKUP(A8400,'TA Total'!A:P,16,0),"."),".")</f>
        <v>.</v>
      </c>
    </row>
    <row r="8401" spans="1:21" x14ac:dyDescent="0.3">
      <c r="A8401" s="1" t="str">
        <f t="shared" si="262"/>
        <v>2023|Waitaki District|$30,001-$50,000</v>
      </c>
      <c r="B8401" t="s">
        <v>18</v>
      </c>
      <c r="C8401" t="s">
        <v>19</v>
      </c>
      <c r="D8401" t="s">
        <v>20</v>
      </c>
      <c r="E8401" t="s">
        <v>21</v>
      </c>
      <c r="F8401">
        <v>2023</v>
      </c>
      <c r="G8401">
        <v>2023</v>
      </c>
      <c r="H8401">
        <v>68</v>
      </c>
      <c r="I8401" t="s">
        <v>139</v>
      </c>
      <c r="J8401">
        <v>99</v>
      </c>
      <c r="K8401" t="s">
        <v>23</v>
      </c>
      <c r="L8401">
        <v>3</v>
      </c>
      <c r="M8401" t="s">
        <v>45</v>
      </c>
      <c r="N8401">
        <v>3</v>
      </c>
      <c r="O8401" t="s">
        <v>25</v>
      </c>
      <c r="P8401">
        <v>225</v>
      </c>
      <c r="T8401" s="3">
        <f t="shared" si="263"/>
        <v>12.56</v>
      </c>
      <c r="U8401" s="3">
        <f>IF(AND(R8401&lt;&gt;"_U",N8401&lt;&gt;9999,N8401&lt;&gt;999,L8401&lt;&gt;"Median"),IFERROR(VLOOKUP(A8401,'TA Total'!A:P,16,0),"."),".")</f>
        <v>1791</v>
      </c>
    </row>
    <row r="8402" spans="1:21" x14ac:dyDescent="0.3">
      <c r="A8402" s="1" t="str">
        <f t="shared" si="262"/>
        <v>2023|Waitaki District|$50,001-$70,000</v>
      </c>
      <c r="B8402" t="s">
        <v>18</v>
      </c>
      <c r="C8402" t="s">
        <v>19</v>
      </c>
      <c r="D8402" t="s">
        <v>20</v>
      </c>
      <c r="E8402" t="s">
        <v>21</v>
      </c>
      <c r="F8402">
        <v>2023</v>
      </c>
      <c r="G8402">
        <v>2023</v>
      </c>
      <c r="H8402">
        <v>68</v>
      </c>
      <c r="I8402" t="s">
        <v>139</v>
      </c>
      <c r="J8402">
        <v>99</v>
      </c>
      <c r="K8402" t="s">
        <v>23</v>
      </c>
      <c r="L8402">
        <v>4</v>
      </c>
      <c r="M8402" t="s">
        <v>36</v>
      </c>
      <c r="N8402">
        <v>1</v>
      </c>
      <c r="O8402" t="s">
        <v>33</v>
      </c>
      <c r="P8402">
        <v>708</v>
      </c>
      <c r="T8402" s="3">
        <f t="shared" si="263"/>
        <v>59.45</v>
      </c>
      <c r="U8402" s="3">
        <f>IF(AND(R8402&lt;&gt;"_U",N8402&lt;&gt;9999,N8402&lt;&gt;999,L8402&lt;&gt;"Median"),IFERROR(VLOOKUP(A8402,'TA Total'!A:P,16,0),"."),".")</f>
        <v>1191</v>
      </c>
    </row>
    <row r="8403" spans="1:21" x14ac:dyDescent="0.3">
      <c r="A8403" s="1" t="str">
        <f t="shared" si="262"/>
        <v>2023|Waitaki District|$50,001-$70,000</v>
      </c>
      <c r="B8403" t="s">
        <v>18</v>
      </c>
      <c r="C8403" t="s">
        <v>19</v>
      </c>
      <c r="D8403" t="s">
        <v>20</v>
      </c>
      <c r="E8403" t="s">
        <v>21</v>
      </c>
      <c r="F8403">
        <v>2023</v>
      </c>
      <c r="G8403">
        <v>2023</v>
      </c>
      <c r="H8403">
        <v>68</v>
      </c>
      <c r="I8403" t="s">
        <v>139</v>
      </c>
      <c r="J8403">
        <v>99</v>
      </c>
      <c r="K8403" t="s">
        <v>23</v>
      </c>
      <c r="L8403">
        <v>4</v>
      </c>
      <c r="M8403" t="s">
        <v>36</v>
      </c>
      <c r="N8403">
        <v>7777</v>
      </c>
      <c r="O8403" t="s">
        <v>37</v>
      </c>
      <c r="P8403">
        <v>1191</v>
      </c>
      <c r="T8403" s="3">
        <f t="shared" si="263"/>
        <v>100</v>
      </c>
      <c r="U8403" s="3">
        <f>IF(AND(R8403&lt;&gt;"_U",N8403&lt;&gt;9999,N8403&lt;&gt;999,L8403&lt;&gt;"Median"),IFERROR(VLOOKUP(A8403,'TA Total'!A:P,16,0),"."),".")</f>
        <v>1191</v>
      </c>
    </row>
    <row r="8404" spans="1:21" x14ac:dyDescent="0.3">
      <c r="A8404" s="1" t="str">
        <f t="shared" si="262"/>
        <v>2023|Waitaki District|$50,001-$70,000</v>
      </c>
      <c r="B8404" t="s">
        <v>18</v>
      </c>
      <c r="C8404" t="s">
        <v>19</v>
      </c>
      <c r="D8404" t="s">
        <v>20</v>
      </c>
      <c r="E8404" t="s">
        <v>21</v>
      </c>
      <c r="F8404">
        <v>2023</v>
      </c>
      <c r="G8404">
        <v>2023</v>
      </c>
      <c r="H8404">
        <v>68</v>
      </c>
      <c r="I8404" t="s">
        <v>139</v>
      </c>
      <c r="J8404">
        <v>99</v>
      </c>
      <c r="K8404" t="s">
        <v>23</v>
      </c>
      <c r="L8404">
        <v>4</v>
      </c>
      <c r="M8404" t="s">
        <v>36</v>
      </c>
      <c r="N8404">
        <v>9999</v>
      </c>
      <c r="O8404" t="s">
        <v>40</v>
      </c>
      <c r="P8404">
        <v>1191</v>
      </c>
      <c r="T8404" s="3" t="str">
        <f t="shared" si="263"/>
        <v>.</v>
      </c>
      <c r="U8404" s="3" t="str">
        <f>IF(AND(R8404&lt;&gt;"_U",N8404&lt;&gt;9999,N8404&lt;&gt;999,L8404&lt;&gt;"Median"),IFERROR(VLOOKUP(A8404,'TA Total'!A:P,16,0),"."),".")</f>
        <v>.</v>
      </c>
    </row>
    <row r="8405" spans="1:21" x14ac:dyDescent="0.3">
      <c r="A8405" s="1" t="str">
        <f t="shared" si="262"/>
        <v>2023|Waitaki District|$50,001-$70,000</v>
      </c>
      <c r="B8405" t="s">
        <v>18</v>
      </c>
      <c r="C8405" t="s">
        <v>19</v>
      </c>
      <c r="D8405" t="s">
        <v>20</v>
      </c>
      <c r="E8405" t="s">
        <v>21</v>
      </c>
      <c r="F8405">
        <v>2023</v>
      </c>
      <c r="G8405">
        <v>2023</v>
      </c>
      <c r="H8405">
        <v>68</v>
      </c>
      <c r="I8405" t="s">
        <v>139</v>
      </c>
      <c r="J8405">
        <v>99</v>
      </c>
      <c r="K8405" t="s">
        <v>23</v>
      </c>
      <c r="L8405">
        <v>4</v>
      </c>
      <c r="M8405" t="s">
        <v>36</v>
      </c>
      <c r="N8405">
        <v>999</v>
      </c>
      <c r="O8405" t="s">
        <v>42</v>
      </c>
      <c r="P8405">
        <v>0</v>
      </c>
      <c r="T8405" s="3" t="str">
        <f t="shared" si="263"/>
        <v>.</v>
      </c>
      <c r="U8405" s="3" t="str">
        <f>IF(AND(R8405&lt;&gt;"_U",N8405&lt;&gt;9999,N8405&lt;&gt;999,L8405&lt;&gt;"Median"),IFERROR(VLOOKUP(A8405,'TA Total'!A:P,16,0),"."),".")</f>
        <v>.</v>
      </c>
    </row>
    <row r="8406" spans="1:21" x14ac:dyDescent="0.3">
      <c r="A8406" s="1" t="str">
        <f t="shared" si="262"/>
        <v>2023|Waitaki District|$50,001-$70,000</v>
      </c>
      <c r="B8406" t="s">
        <v>18</v>
      </c>
      <c r="C8406" t="s">
        <v>19</v>
      </c>
      <c r="D8406" t="s">
        <v>20</v>
      </c>
      <c r="E8406" t="s">
        <v>21</v>
      </c>
      <c r="F8406">
        <v>2023</v>
      </c>
      <c r="G8406">
        <v>2023</v>
      </c>
      <c r="H8406">
        <v>68</v>
      </c>
      <c r="I8406" t="s">
        <v>139</v>
      </c>
      <c r="J8406">
        <v>99</v>
      </c>
      <c r="K8406" t="s">
        <v>23</v>
      </c>
      <c r="L8406">
        <v>4</v>
      </c>
      <c r="M8406" t="s">
        <v>36</v>
      </c>
      <c r="N8406">
        <v>3</v>
      </c>
      <c r="O8406" t="s">
        <v>25</v>
      </c>
      <c r="P8406">
        <v>117</v>
      </c>
      <c r="T8406" s="3">
        <f t="shared" si="263"/>
        <v>9.82</v>
      </c>
      <c r="U8406" s="3">
        <f>IF(AND(R8406&lt;&gt;"_U",N8406&lt;&gt;9999,N8406&lt;&gt;999,L8406&lt;&gt;"Median"),IFERROR(VLOOKUP(A8406,'TA Total'!A:P,16,0),"."),".")</f>
        <v>1191</v>
      </c>
    </row>
    <row r="8407" spans="1:21" x14ac:dyDescent="0.3">
      <c r="A8407" s="1" t="str">
        <f t="shared" si="262"/>
        <v>2023|Waitaki District|$50,001-$70,000</v>
      </c>
      <c r="B8407" t="s">
        <v>18</v>
      </c>
      <c r="C8407" t="s">
        <v>19</v>
      </c>
      <c r="D8407" t="s">
        <v>20</v>
      </c>
      <c r="E8407" t="s">
        <v>21</v>
      </c>
      <c r="F8407">
        <v>2023</v>
      </c>
      <c r="G8407">
        <v>2023</v>
      </c>
      <c r="H8407">
        <v>68</v>
      </c>
      <c r="I8407" t="s">
        <v>139</v>
      </c>
      <c r="J8407">
        <v>99</v>
      </c>
      <c r="K8407" t="s">
        <v>23</v>
      </c>
      <c r="L8407">
        <v>4</v>
      </c>
      <c r="M8407" t="s">
        <v>36</v>
      </c>
      <c r="N8407">
        <v>2</v>
      </c>
      <c r="O8407" t="s">
        <v>28</v>
      </c>
      <c r="P8407">
        <v>363</v>
      </c>
      <c r="T8407" s="3">
        <f t="shared" si="263"/>
        <v>30.48</v>
      </c>
      <c r="U8407" s="3">
        <f>IF(AND(R8407&lt;&gt;"_U",N8407&lt;&gt;9999,N8407&lt;&gt;999,L8407&lt;&gt;"Median"),IFERROR(VLOOKUP(A8407,'TA Total'!A:P,16,0),"."),".")</f>
        <v>1191</v>
      </c>
    </row>
    <row r="8408" spans="1:21" x14ac:dyDescent="0.3">
      <c r="A8408" s="1" t="str">
        <f t="shared" si="262"/>
        <v>2023|Waitaki District|$70,001-$100,000</v>
      </c>
      <c r="B8408" t="s">
        <v>18</v>
      </c>
      <c r="C8408" t="s">
        <v>19</v>
      </c>
      <c r="D8408" t="s">
        <v>20</v>
      </c>
      <c r="E8408" t="s">
        <v>21</v>
      </c>
      <c r="F8408">
        <v>2023</v>
      </c>
      <c r="G8408">
        <v>2023</v>
      </c>
      <c r="H8408">
        <v>68</v>
      </c>
      <c r="I8408" t="s">
        <v>139</v>
      </c>
      <c r="J8408">
        <v>99</v>
      </c>
      <c r="K8408" t="s">
        <v>23</v>
      </c>
      <c r="L8408">
        <v>5</v>
      </c>
      <c r="M8408" t="s">
        <v>58</v>
      </c>
      <c r="N8408">
        <v>9999</v>
      </c>
      <c r="O8408" t="s">
        <v>40</v>
      </c>
      <c r="P8408">
        <v>1503</v>
      </c>
      <c r="T8408" s="3" t="str">
        <f t="shared" si="263"/>
        <v>.</v>
      </c>
      <c r="U8408" s="3" t="str">
        <f>IF(AND(R8408&lt;&gt;"_U",N8408&lt;&gt;9999,N8408&lt;&gt;999,L8408&lt;&gt;"Median"),IFERROR(VLOOKUP(A8408,'TA Total'!A:P,16,0),"."),".")</f>
        <v>.</v>
      </c>
    </row>
    <row r="8409" spans="1:21" x14ac:dyDescent="0.3">
      <c r="A8409" s="1" t="str">
        <f t="shared" si="262"/>
        <v>2023|Waitaki District|$70,001-$100,000</v>
      </c>
      <c r="B8409" t="s">
        <v>18</v>
      </c>
      <c r="C8409" t="s">
        <v>19</v>
      </c>
      <c r="D8409" t="s">
        <v>20</v>
      </c>
      <c r="E8409" t="s">
        <v>21</v>
      </c>
      <c r="F8409">
        <v>2023</v>
      </c>
      <c r="G8409">
        <v>2023</v>
      </c>
      <c r="H8409">
        <v>68</v>
      </c>
      <c r="I8409" t="s">
        <v>139</v>
      </c>
      <c r="J8409">
        <v>99</v>
      </c>
      <c r="K8409" t="s">
        <v>23</v>
      </c>
      <c r="L8409">
        <v>5</v>
      </c>
      <c r="M8409" t="s">
        <v>58</v>
      </c>
      <c r="N8409">
        <v>3</v>
      </c>
      <c r="O8409" t="s">
        <v>25</v>
      </c>
      <c r="P8409">
        <v>162</v>
      </c>
      <c r="T8409" s="3">
        <f t="shared" si="263"/>
        <v>10.78</v>
      </c>
      <c r="U8409" s="3">
        <f>IF(AND(R8409&lt;&gt;"_U",N8409&lt;&gt;9999,N8409&lt;&gt;999,L8409&lt;&gt;"Median"),IFERROR(VLOOKUP(A8409,'TA Total'!A:P,16,0),"."),".")</f>
        <v>1503</v>
      </c>
    </row>
    <row r="8410" spans="1:21" x14ac:dyDescent="0.3">
      <c r="A8410" s="1" t="str">
        <f t="shared" si="262"/>
        <v>2023|Waitaki District|$70,001-$100,000</v>
      </c>
      <c r="B8410" t="s">
        <v>18</v>
      </c>
      <c r="C8410" t="s">
        <v>19</v>
      </c>
      <c r="D8410" t="s">
        <v>20</v>
      </c>
      <c r="E8410" t="s">
        <v>21</v>
      </c>
      <c r="F8410">
        <v>2023</v>
      </c>
      <c r="G8410">
        <v>2023</v>
      </c>
      <c r="H8410">
        <v>68</v>
      </c>
      <c r="I8410" t="s">
        <v>139</v>
      </c>
      <c r="J8410">
        <v>99</v>
      </c>
      <c r="K8410" t="s">
        <v>23</v>
      </c>
      <c r="L8410">
        <v>5</v>
      </c>
      <c r="M8410" t="s">
        <v>58</v>
      </c>
      <c r="N8410">
        <v>7777</v>
      </c>
      <c r="O8410" t="s">
        <v>37</v>
      </c>
      <c r="P8410">
        <v>1503</v>
      </c>
      <c r="T8410" s="3">
        <f t="shared" si="263"/>
        <v>100</v>
      </c>
      <c r="U8410" s="3">
        <f>IF(AND(R8410&lt;&gt;"_U",N8410&lt;&gt;9999,N8410&lt;&gt;999,L8410&lt;&gt;"Median"),IFERROR(VLOOKUP(A8410,'TA Total'!A:P,16,0),"."),".")</f>
        <v>1503</v>
      </c>
    </row>
    <row r="8411" spans="1:21" x14ac:dyDescent="0.3">
      <c r="A8411" s="1" t="str">
        <f t="shared" si="262"/>
        <v>2023|Waitaki District|$70,001-$100,000</v>
      </c>
      <c r="B8411" t="s">
        <v>18</v>
      </c>
      <c r="C8411" t="s">
        <v>19</v>
      </c>
      <c r="D8411" t="s">
        <v>20</v>
      </c>
      <c r="E8411" t="s">
        <v>21</v>
      </c>
      <c r="F8411">
        <v>2023</v>
      </c>
      <c r="G8411">
        <v>2023</v>
      </c>
      <c r="H8411">
        <v>68</v>
      </c>
      <c r="I8411" t="s">
        <v>139</v>
      </c>
      <c r="J8411">
        <v>99</v>
      </c>
      <c r="K8411" t="s">
        <v>23</v>
      </c>
      <c r="L8411">
        <v>5</v>
      </c>
      <c r="M8411" t="s">
        <v>58</v>
      </c>
      <c r="N8411">
        <v>2</v>
      </c>
      <c r="O8411" t="s">
        <v>28</v>
      </c>
      <c r="P8411">
        <v>423</v>
      </c>
      <c r="T8411" s="3">
        <f t="shared" si="263"/>
        <v>28.14</v>
      </c>
      <c r="U8411" s="3">
        <f>IF(AND(R8411&lt;&gt;"_U",N8411&lt;&gt;9999,N8411&lt;&gt;999,L8411&lt;&gt;"Median"),IFERROR(VLOOKUP(A8411,'TA Total'!A:P,16,0),"."),".")</f>
        <v>1503</v>
      </c>
    </row>
    <row r="8412" spans="1:21" x14ac:dyDescent="0.3">
      <c r="A8412" s="1" t="str">
        <f t="shared" si="262"/>
        <v>2023|Waitaki District|$70,001-$100,000</v>
      </c>
      <c r="B8412" t="s">
        <v>18</v>
      </c>
      <c r="C8412" t="s">
        <v>19</v>
      </c>
      <c r="D8412" t="s">
        <v>20</v>
      </c>
      <c r="E8412" t="s">
        <v>21</v>
      </c>
      <c r="F8412">
        <v>2023</v>
      </c>
      <c r="G8412">
        <v>2023</v>
      </c>
      <c r="H8412">
        <v>68</v>
      </c>
      <c r="I8412" t="s">
        <v>139</v>
      </c>
      <c r="J8412">
        <v>99</v>
      </c>
      <c r="K8412" t="s">
        <v>23</v>
      </c>
      <c r="L8412">
        <v>5</v>
      </c>
      <c r="M8412" t="s">
        <v>58</v>
      </c>
      <c r="N8412">
        <v>999</v>
      </c>
      <c r="O8412" t="s">
        <v>42</v>
      </c>
      <c r="P8412">
        <v>0</v>
      </c>
      <c r="T8412" s="3" t="str">
        <f t="shared" si="263"/>
        <v>.</v>
      </c>
      <c r="U8412" s="3" t="str">
        <f>IF(AND(R8412&lt;&gt;"_U",N8412&lt;&gt;9999,N8412&lt;&gt;999,L8412&lt;&gt;"Median"),IFERROR(VLOOKUP(A8412,'TA Total'!A:P,16,0),"."),".")</f>
        <v>.</v>
      </c>
    </row>
    <row r="8413" spans="1:21" x14ac:dyDescent="0.3">
      <c r="A8413" s="1" t="str">
        <f t="shared" si="262"/>
        <v>2023|Waitaki District|$70,001-$100,000</v>
      </c>
      <c r="B8413" t="s">
        <v>18</v>
      </c>
      <c r="C8413" t="s">
        <v>19</v>
      </c>
      <c r="D8413" t="s">
        <v>20</v>
      </c>
      <c r="E8413" t="s">
        <v>21</v>
      </c>
      <c r="F8413">
        <v>2023</v>
      </c>
      <c r="G8413">
        <v>2023</v>
      </c>
      <c r="H8413">
        <v>68</v>
      </c>
      <c r="I8413" t="s">
        <v>139</v>
      </c>
      <c r="J8413">
        <v>99</v>
      </c>
      <c r="K8413" t="s">
        <v>23</v>
      </c>
      <c r="L8413">
        <v>5</v>
      </c>
      <c r="M8413" t="s">
        <v>58</v>
      </c>
      <c r="N8413">
        <v>1</v>
      </c>
      <c r="O8413" t="s">
        <v>33</v>
      </c>
      <c r="P8413">
        <v>924</v>
      </c>
      <c r="T8413" s="3">
        <f t="shared" si="263"/>
        <v>61.48</v>
      </c>
      <c r="U8413" s="3">
        <f>IF(AND(R8413&lt;&gt;"_U",N8413&lt;&gt;9999,N8413&lt;&gt;999,L8413&lt;&gt;"Median"),IFERROR(VLOOKUP(A8413,'TA Total'!A:P,16,0),"."),".")</f>
        <v>1503</v>
      </c>
    </row>
    <row r="8414" spans="1:21" x14ac:dyDescent="0.3">
      <c r="A8414" s="1" t="str">
        <f t="shared" si="262"/>
        <v>2023|Waitaki District|$100,001-$150,000</v>
      </c>
      <c r="B8414" t="s">
        <v>18</v>
      </c>
      <c r="C8414" t="s">
        <v>19</v>
      </c>
      <c r="D8414" t="s">
        <v>20</v>
      </c>
      <c r="E8414" t="s">
        <v>21</v>
      </c>
      <c r="F8414">
        <v>2023</v>
      </c>
      <c r="G8414">
        <v>2023</v>
      </c>
      <c r="H8414">
        <v>68</v>
      </c>
      <c r="I8414" t="s">
        <v>139</v>
      </c>
      <c r="J8414">
        <v>99</v>
      </c>
      <c r="K8414" t="s">
        <v>23</v>
      </c>
      <c r="L8414">
        <v>6</v>
      </c>
      <c r="M8414" t="s">
        <v>59</v>
      </c>
      <c r="N8414">
        <v>999</v>
      </c>
      <c r="O8414" t="s">
        <v>42</v>
      </c>
      <c r="P8414">
        <v>0</v>
      </c>
      <c r="T8414" s="3" t="str">
        <f t="shared" si="263"/>
        <v>.</v>
      </c>
      <c r="U8414" s="3" t="str">
        <f>IF(AND(R8414&lt;&gt;"_U",N8414&lt;&gt;9999,N8414&lt;&gt;999,L8414&lt;&gt;"Median"),IFERROR(VLOOKUP(A8414,'TA Total'!A:P,16,0),"."),".")</f>
        <v>.</v>
      </c>
    </row>
    <row r="8415" spans="1:21" x14ac:dyDescent="0.3">
      <c r="A8415" s="1" t="str">
        <f t="shared" si="262"/>
        <v>2023|Waitaki District|$100,001-$150,000</v>
      </c>
      <c r="B8415" t="s">
        <v>18</v>
      </c>
      <c r="C8415" t="s">
        <v>19</v>
      </c>
      <c r="D8415" t="s">
        <v>20</v>
      </c>
      <c r="E8415" t="s">
        <v>21</v>
      </c>
      <c r="F8415">
        <v>2023</v>
      </c>
      <c r="G8415">
        <v>2023</v>
      </c>
      <c r="H8415">
        <v>68</v>
      </c>
      <c r="I8415" t="s">
        <v>139</v>
      </c>
      <c r="J8415">
        <v>99</v>
      </c>
      <c r="K8415" t="s">
        <v>23</v>
      </c>
      <c r="L8415">
        <v>6</v>
      </c>
      <c r="M8415" t="s">
        <v>59</v>
      </c>
      <c r="N8415">
        <v>3</v>
      </c>
      <c r="O8415" t="s">
        <v>25</v>
      </c>
      <c r="P8415">
        <v>156</v>
      </c>
      <c r="T8415" s="3">
        <f t="shared" si="263"/>
        <v>8.5</v>
      </c>
      <c r="U8415" s="3">
        <f>IF(AND(R8415&lt;&gt;"_U",N8415&lt;&gt;9999,N8415&lt;&gt;999,L8415&lt;&gt;"Median"),IFERROR(VLOOKUP(A8415,'TA Total'!A:P,16,0),"."),".")</f>
        <v>1836</v>
      </c>
    </row>
    <row r="8416" spans="1:21" x14ac:dyDescent="0.3">
      <c r="A8416" s="1" t="str">
        <f t="shared" si="262"/>
        <v>2023|Waitaki District|$100,001-$150,000</v>
      </c>
      <c r="B8416" t="s">
        <v>18</v>
      </c>
      <c r="C8416" t="s">
        <v>19</v>
      </c>
      <c r="D8416" t="s">
        <v>20</v>
      </c>
      <c r="E8416" t="s">
        <v>21</v>
      </c>
      <c r="F8416">
        <v>2023</v>
      </c>
      <c r="G8416">
        <v>2023</v>
      </c>
      <c r="H8416">
        <v>68</v>
      </c>
      <c r="I8416" t="s">
        <v>139</v>
      </c>
      <c r="J8416">
        <v>99</v>
      </c>
      <c r="K8416" t="s">
        <v>23</v>
      </c>
      <c r="L8416">
        <v>6</v>
      </c>
      <c r="M8416" t="s">
        <v>59</v>
      </c>
      <c r="N8416">
        <v>1</v>
      </c>
      <c r="O8416" t="s">
        <v>33</v>
      </c>
      <c r="P8416">
        <v>1230</v>
      </c>
      <c r="T8416" s="3">
        <f t="shared" si="263"/>
        <v>66.989999999999995</v>
      </c>
      <c r="U8416" s="3">
        <f>IF(AND(R8416&lt;&gt;"_U",N8416&lt;&gt;9999,N8416&lt;&gt;999,L8416&lt;&gt;"Median"),IFERROR(VLOOKUP(A8416,'TA Total'!A:P,16,0),"."),".")</f>
        <v>1836</v>
      </c>
    </row>
    <row r="8417" spans="1:21" x14ac:dyDescent="0.3">
      <c r="A8417" s="1" t="str">
        <f t="shared" si="262"/>
        <v>2023|Waitaki District|$100,001-$150,000</v>
      </c>
      <c r="B8417" t="s">
        <v>18</v>
      </c>
      <c r="C8417" t="s">
        <v>19</v>
      </c>
      <c r="D8417" t="s">
        <v>20</v>
      </c>
      <c r="E8417" t="s">
        <v>21</v>
      </c>
      <c r="F8417">
        <v>2023</v>
      </c>
      <c r="G8417">
        <v>2023</v>
      </c>
      <c r="H8417">
        <v>68</v>
      </c>
      <c r="I8417" t="s">
        <v>139</v>
      </c>
      <c r="J8417">
        <v>99</v>
      </c>
      <c r="K8417" t="s">
        <v>23</v>
      </c>
      <c r="L8417">
        <v>6</v>
      </c>
      <c r="M8417" t="s">
        <v>59</v>
      </c>
      <c r="N8417">
        <v>2</v>
      </c>
      <c r="O8417" t="s">
        <v>28</v>
      </c>
      <c r="P8417">
        <v>450</v>
      </c>
      <c r="T8417" s="3">
        <f t="shared" si="263"/>
        <v>24.51</v>
      </c>
      <c r="U8417" s="3">
        <f>IF(AND(R8417&lt;&gt;"_U",N8417&lt;&gt;9999,N8417&lt;&gt;999,L8417&lt;&gt;"Median"),IFERROR(VLOOKUP(A8417,'TA Total'!A:P,16,0),"."),".")</f>
        <v>1836</v>
      </c>
    </row>
    <row r="8418" spans="1:21" x14ac:dyDescent="0.3">
      <c r="A8418" s="1" t="str">
        <f t="shared" si="262"/>
        <v>2023|Waitaki District|$100,001-$150,000</v>
      </c>
      <c r="B8418" t="s">
        <v>18</v>
      </c>
      <c r="C8418" t="s">
        <v>19</v>
      </c>
      <c r="D8418" t="s">
        <v>20</v>
      </c>
      <c r="E8418" t="s">
        <v>21</v>
      </c>
      <c r="F8418">
        <v>2023</v>
      </c>
      <c r="G8418">
        <v>2023</v>
      </c>
      <c r="H8418">
        <v>68</v>
      </c>
      <c r="I8418" t="s">
        <v>139</v>
      </c>
      <c r="J8418">
        <v>99</v>
      </c>
      <c r="K8418" t="s">
        <v>23</v>
      </c>
      <c r="L8418">
        <v>6</v>
      </c>
      <c r="M8418" t="s">
        <v>59</v>
      </c>
      <c r="N8418">
        <v>7777</v>
      </c>
      <c r="O8418" t="s">
        <v>37</v>
      </c>
      <c r="P8418">
        <v>1836</v>
      </c>
      <c r="T8418" s="3">
        <f t="shared" si="263"/>
        <v>100</v>
      </c>
      <c r="U8418" s="3">
        <f>IF(AND(R8418&lt;&gt;"_U",N8418&lt;&gt;9999,N8418&lt;&gt;999,L8418&lt;&gt;"Median"),IFERROR(VLOOKUP(A8418,'TA Total'!A:P,16,0),"."),".")</f>
        <v>1836</v>
      </c>
    </row>
    <row r="8419" spans="1:21" x14ac:dyDescent="0.3">
      <c r="A8419" s="1" t="str">
        <f t="shared" si="262"/>
        <v>2023|Waitaki District|$100,001-$150,000</v>
      </c>
      <c r="B8419" t="s">
        <v>18</v>
      </c>
      <c r="C8419" t="s">
        <v>19</v>
      </c>
      <c r="D8419" t="s">
        <v>20</v>
      </c>
      <c r="E8419" t="s">
        <v>21</v>
      </c>
      <c r="F8419">
        <v>2023</v>
      </c>
      <c r="G8419">
        <v>2023</v>
      </c>
      <c r="H8419">
        <v>68</v>
      </c>
      <c r="I8419" t="s">
        <v>139</v>
      </c>
      <c r="J8419">
        <v>99</v>
      </c>
      <c r="K8419" t="s">
        <v>23</v>
      </c>
      <c r="L8419">
        <v>6</v>
      </c>
      <c r="M8419" t="s">
        <v>59</v>
      </c>
      <c r="N8419">
        <v>9999</v>
      </c>
      <c r="O8419" t="s">
        <v>40</v>
      </c>
      <c r="P8419">
        <v>1836</v>
      </c>
      <c r="T8419" s="3" t="str">
        <f t="shared" si="263"/>
        <v>.</v>
      </c>
      <c r="U8419" s="3" t="str">
        <f>IF(AND(R8419&lt;&gt;"_U",N8419&lt;&gt;9999,N8419&lt;&gt;999,L8419&lt;&gt;"Median"),IFERROR(VLOOKUP(A8419,'TA Total'!A:P,16,0),"."),".")</f>
        <v>.</v>
      </c>
    </row>
    <row r="8420" spans="1:21" x14ac:dyDescent="0.3">
      <c r="A8420" s="1" t="str">
        <f t="shared" si="262"/>
        <v>2023|Waitaki District|$150,001-$200,000</v>
      </c>
      <c r="B8420" t="s">
        <v>18</v>
      </c>
      <c r="C8420" t="s">
        <v>19</v>
      </c>
      <c r="D8420" t="s">
        <v>20</v>
      </c>
      <c r="E8420" t="s">
        <v>21</v>
      </c>
      <c r="F8420">
        <v>2023</v>
      </c>
      <c r="G8420">
        <v>2023</v>
      </c>
      <c r="H8420">
        <v>68</v>
      </c>
      <c r="I8420" t="s">
        <v>139</v>
      </c>
      <c r="J8420">
        <v>99</v>
      </c>
      <c r="K8420" t="s">
        <v>23</v>
      </c>
      <c r="L8420">
        <v>7</v>
      </c>
      <c r="M8420" t="s">
        <v>43</v>
      </c>
      <c r="N8420">
        <v>3</v>
      </c>
      <c r="O8420" t="s">
        <v>25</v>
      </c>
      <c r="P8420">
        <v>75</v>
      </c>
      <c r="T8420" s="3">
        <f t="shared" si="263"/>
        <v>9.73</v>
      </c>
      <c r="U8420" s="3">
        <f>IF(AND(R8420&lt;&gt;"_U",N8420&lt;&gt;9999,N8420&lt;&gt;999,L8420&lt;&gt;"Median"),IFERROR(VLOOKUP(A8420,'TA Total'!A:P,16,0),"."),".")</f>
        <v>771</v>
      </c>
    </row>
    <row r="8421" spans="1:21" x14ac:dyDescent="0.3">
      <c r="A8421" s="1" t="str">
        <f t="shared" si="262"/>
        <v>2023|Waitaki District|$150,001-$200,000</v>
      </c>
      <c r="B8421" t="s">
        <v>18</v>
      </c>
      <c r="C8421" t="s">
        <v>19</v>
      </c>
      <c r="D8421" t="s">
        <v>20</v>
      </c>
      <c r="E8421" t="s">
        <v>21</v>
      </c>
      <c r="F8421">
        <v>2023</v>
      </c>
      <c r="G8421">
        <v>2023</v>
      </c>
      <c r="H8421">
        <v>68</v>
      </c>
      <c r="I8421" t="s">
        <v>139</v>
      </c>
      <c r="J8421">
        <v>99</v>
      </c>
      <c r="K8421" t="s">
        <v>23</v>
      </c>
      <c r="L8421">
        <v>7</v>
      </c>
      <c r="M8421" t="s">
        <v>43</v>
      </c>
      <c r="N8421">
        <v>999</v>
      </c>
      <c r="O8421" t="s">
        <v>42</v>
      </c>
      <c r="P8421">
        <v>0</v>
      </c>
      <c r="T8421" s="3" t="str">
        <f t="shared" si="263"/>
        <v>.</v>
      </c>
      <c r="U8421" s="3" t="str">
        <f>IF(AND(R8421&lt;&gt;"_U",N8421&lt;&gt;9999,N8421&lt;&gt;999,L8421&lt;&gt;"Median"),IFERROR(VLOOKUP(A8421,'TA Total'!A:P,16,0),"."),".")</f>
        <v>.</v>
      </c>
    </row>
    <row r="8422" spans="1:21" x14ac:dyDescent="0.3">
      <c r="A8422" s="1" t="str">
        <f t="shared" si="262"/>
        <v>2023|Waitaki District|$150,001-$200,000</v>
      </c>
      <c r="B8422" t="s">
        <v>18</v>
      </c>
      <c r="C8422" t="s">
        <v>19</v>
      </c>
      <c r="D8422" t="s">
        <v>20</v>
      </c>
      <c r="E8422" t="s">
        <v>21</v>
      </c>
      <c r="F8422">
        <v>2023</v>
      </c>
      <c r="G8422">
        <v>2023</v>
      </c>
      <c r="H8422">
        <v>68</v>
      </c>
      <c r="I8422" t="s">
        <v>139</v>
      </c>
      <c r="J8422">
        <v>99</v>
      </c>
      <c r="K8422" t="s">
        <v>23</v>
      </c>
      <c r="L8422">
        <v>7</v>
      </c>
      <c r="M8422" t="s">
        <v>43</v>
      </c>
      <c r="N8422">
        <v>2</v>
      </c>
      <c r="O8422" t="s">
        <v>28</v>
      </c>
      <c r="P8422">
        <v>171</v>
      </c>
      <c r="T8422" s="3">
        <f t="shared" si="263"/>
        <v>22.18</v>
      </c>
      <c r="U8422" s="3">
        <f>IF(AND(R8422&lt;&gt;"_U",N8422&lt;&gt;9999,N8422&lt;&gt;999,L8422&lt;&gt;"Median"),IFERROR(VLOOKUP(A8422,'TA Total'!A:P,16,0),"."),".")</f>
        <v>771</v>
      </c>
    </row>
    <row r="8423" spans="1:21" x14ac:dyDescent="0.3">
      <c r="A8423" s="1" t="str">
        <f t="shared" si="262"/>
        <v>2023|Waitaki District|$150,001-$200,000</v>
      </c>
      <c r="B8423" t="s">
        <v>18</v>
      </c>
      <c r="C8423" t="s">
        <v>19</v>
      </c>
      <c r="D8423" t="s">
        <v>20</v>
      </c>
      <c r="E8423" t="s">
        <v>21</v>
      </c>
      <c r="F8423">
        <v>2023</v>
      </c>
      <c r="G8423">
        <v>2023</v>
      </c>
      <c r="H8423">
        <v>68</v>
      </c>
      <c r="I8423" t="s">
        <v>139</v>
      </c>
      <c r="J8423">
        <v>99</v>
      </c>
      <c r="K8423" t="s">
        <v>23</v>
      </c>
      <c r="L8423">
        <v>7</v>
      </c>
      <c r="M8423" t="s">
        <v>43</v>
      </c>
      <c r="N8423">
        <v>1</v>
      </c>
      <c r="O8423" t="s">
        <v>33</v>
      </c>
      <c r="P8423">
        <v>525</v>
      </c>
      <c r="T8423" s="3">
        <f t="shared" si="263"/>
        <v>68.09</v>
      </c>
      <c r="U8423" s="3">
        <f>IF(AND(R8423&lt;&gt;"_U",N8423&lt;&gt;9999,N8423&lt;&gt;999,L8423&lt;&gt;"Median"),IFERROR(VLOOKUP(A8423,'TA Total'!A:P,16,0),"."),".")</f>
        <v>771</v>
      </c>
    </row>
    <row r="8424" spans="1:21" x14ac:dyDescent="0.3">
      <c r="A8424" s="1" t="str">
        <f t="shared" si="262"/>
        <v>2023|Waitaki District|$150,001-$200,000</v>
      </c>
      <c r="B8424" t="s">
        <v>18</v>
      </c>
      <c r="C8424" t="s">
        <v>19</v>
      </c>
      <c r="D8424" t="s">
        <v>20</v>
      </c>
      <c r="E8424" t="s">
        <v>21</v>
      </c>
      <c r="F8424">
        <v>2023</v>
      </c>
      <c r="G8424">
        <v>2023</v>
      </c>
      <c r="H8424">
        <v>68</v>
      </c>
      <c r="I8424" t="s">
        <v>139</v>
      </c>
      <c r="J8424">
        <v>99</v>
      </c>
      <c r="K8424" t="s">
        <v>23</v>
      </c>
      <c r="L8424">
        <v>7</v>
      </c>
      <c r="M8424" t="s">
        <v>43</v>
      </c>
      <c r="N8424">
        <v>9999</v>
      </c>
      <c r="O8424" t="s">
        <v>40</v>
      </c>
      <c r="P8424">
        <v>771</v>
      </c>
      <c r="T8424" s="3" t="str">
        <f t="shared" si="263"/>
        <v>.</v>
      </c>
      <c r="U8424" s="3" t="str">
        <f>IF(AND(R8424&lt;&gt;"_U",N8424&lt;&gt;9999,N8424&lt;&gt;999,L8424&lt;&gt;"Median"),IFERROR(VLOOKUP(A8424,'TA Total'!A:P,16,0),"."),".")</f>
        <v>.</v>
      </c>
    </row>
    <row r="8425" spans="1:21" x14ac:dyDescent="0.3">
      <c r="A8425" s="1" t="str">
        <f t="shared" si="262"/>
        <v>2023|Waitaki District|$150,001-$200,000</v>
      </c>
      <c r="B8425" t="s">
        <v>18</v>
      </c>
      <c r="C8425" t="s">
        <v>19</v>
      </c>
      <c r="D8425" t="s">
        <v>20</v>
      </c>
      <c r="E8425" t="s">
        <v>21</v>
      </c>
      <c r="F8425">
        <v>2023</v>
      </c>
      <c r="G8425">
        <v>2023</v>
      </c>
      <c r="H8425">
        <v>68</v>
      </c>
      <c r="I8425" t="s">
        <v>139</v>
      </c>
      <c r="J8425">
        <v>99</v>
      </c>
      <c r="K8425" t="s">
        <v>23</v>
      </c>
      <c r="L8425">
        <v>7</v>
      </c>
      <c r="M8425" t="s">
        <v>43</v>
      </c>
      <c r="N8425">
        <v>7777</v>
      </c>
      <c r="O8425" t="s">
        <v>37</v>
      </c>
      <c r="P8425">
        <v>771</v>
      </c>
      <c r="T8425" s="3">
        <f t="shared" si="263"/>
        <v>100</v>
      </c>
      <c r="U8425" s="3">
        <f>IF(AND(R8425&lt;&gt;"_U",N8425&lt;&gt;9999,N8425&lt;&gt;999,L8425&lt;&gt;"Median"),IFERROR(VLOOKUP(A8425,'TA Total'!A:P,16,0),"."),".")</f>
        <v>771</v>
      </c>
    </row>
    <row r="8426" spans="1:21" x14ac:dyDescent="0.3">
      <c r="A8426" s="1" t="str">
        <f t="shared" si="262"/>
        <v>2023|Waitaki District|$200,001 or more</v>
      </c>
      <c r="B8426" t="s">
        <v>18</v>
      </c>
      <c r="C8426" t="s">
        <v>19</v>
      </c>
      <c r="D8426" t="s">
        <v>20</v>
      </c>
      <c r="E8426" t="s">
        <v>21</v>
      </c>
      <c r="F8426">
        <v>2023</v>
      </c>
      <c r="G8426">
        <v>2023</v>
      </c>
      <c r="H8426">
        <v>68</v>
      </c>
      <c r="I8426" t="s">
        <v>139</v>
      </c>
      <c r="J8426">
        <v>99</v>
      </c>
      <c r="K8426" t="s">
        <v>23</v>
      </c>
      <c r="L8426">
        <v>8</v>
      </c>
      <c r="M8426" t="s">
        <v>27</v>
      </c>
      <c r="N8426">
        <v>2</v>
      </c>
      <c r="O8426" t="s">
        <v>28</v>
      </c>
      <c r="P8426">
        <v>105</v>
      </c>
      <c r="T8426" s="3">
        <f t="shared" si="263"/>
        <v>19.66</v>
      </c>
      <c r="U8426" s="3">
        <f>IF(AND(R8426&lt;&gt;"_U",N8426&lt;&gt;9999,N8426&lt;&gt;999,L8426&lt;&gt;"Median"),IFERROR(VLOOKUP(A8426,'TA Total'!A:P,16,0),"."),".")</f>
        <v>534</v>
      </c>
    </row>
    <row r="8427" spans="1:21" x14ac:dyDescent="0.3">
      <c r="A8427" s="1" t="str">
        <f t="shared" si="262"/>
        <v>2023|Waitaki District|$200,001 or more</v>
      </c>
      <c r="B8427" t="s">
        <v>18</v>
      </c>
      <c r="C8427" t="s">
        <v>19</v>
      </c>
      <c r="D8427" t="s">
        <v>20</v>
      </c>
      <c r="E8427" t="s">
        <v>21</v>
      </c>
      <c r="F8427">
        <v>2023</v>
      </c>
      <c r="G8427">
        <v>2023</v>
      </c>
      <c r="H8427">
        <v>68</v>
      </c>
      <c r="I8427" t="s">
        <v>139</v>
      </c>
      <c r="J8427">
        <v>99</v>
      </c>
      <c r="K8427" t="s">
        <v>23</v>
      </c>
      <c r="L8427">
        <v>8</v>
      </c>
      <c r="M8427" t="s">
        <v>27</v>
      </c>
      <c r="N8427">
        <v>9999</v>
      </c>
      <c r="O8427" t="s">
        <v>40</v>
      </c>
      <c r="P8427">
        <v>534</v>
      </c>
      <c r="T8427" s="3" t="str">
        <f t="shared" si="263"/>
        <v>.</v>
      </c>
      <c r="U8427" s="3" t="str">
        <f>IF(AND(R8427&lt;&gt;"_U",N8427&lt;&gt;9999,N8427&lt;&gt;999,L8427&lt;&gt;"Median"),IFERROR(VLOOKUP(A8427,'TA Total'!A:P,16,0),"."),".")</f>
        <v>.</v>
      </c>
    </row>
    <row r="8428" spans="1:21" x14ac:dyDescent="0.3">
      <c r="A8428" s="1" t="str">
        <f t="shared" si="262"/>
        <v>2023|Waitaki District|$200,001 or more</v>
      </c>
      <c r="B8428" t="s">
        <v>18</v>
      </c>
      <c r="C8428" t="s">
        <v>19</v>
      </c>
      <c r="D8428" t="s">
        <v>20</v>
      </c>
      <c r="E8428" t="s">
        <v>21</v>
      </c>
      <c r="F8428">
        <v>2023</v>
      </c>
      <c r="G8428">
        <v>2023</v>
      </c>
      <c r="H8428">
        <v>68</v>
      </c>
      <c r="I8428" t="s">
        <v>139</v>
      </c>
      <c r="J8428">
        <v>99</v>
      </c>
      <c r="K8428" t="s">
        <v>23</v>
      </c>
      <c r="L8428">
        <v>8</v>
      </c>
      <c r="M8428" t="s">
        <v>27</v>
      </c>
      <c r="N8428">
        <v>1</v>
      </c>
      <c r="O8428" t="s">
        <v>33</v>
      </c>
      <c r="P8428">
        <v>324</v>
      </c>
      <c r="T8428" s="3">
        <f t="shared" si="263"/>
        <v>60.67</v>
      </c>
      <c r="U8428" s="3">
        <f>IF(AND(R8428&lt;&gt;"_U",N8428&lt;&gt;9999,N8428&lt;&gt;999,L8428&lt;&gt;"Median"),IFERROR(VLOOKUP(A8428,'TA Total'!A:P,16,0),"."),".")</f>
        <v>534</v>
      </c>
    </row>
    <row r="8429" spans="1:21" x14ac:dyDescent="0.3">
      <c r="A8429" s="1" t="str">
        <f t="shared" si="262"/>
        <v>2023|Waitaki District|$200,001 or more</v>
      </c>
      <c r="B8429" t="s">
        <v>18</v>
      </c>
      <c r="C8429" t="s">
        <v>19</v>
      </c>
      <c r="D8429" t="s">
        <v>20</v>
      </c>
      <c r="E8429" t="s">
        <v>21</v>
      </c>
      <c r="F8429">
        <v>2023</v>
      </c>
      <c r="G8429">
        <v>2023</v>
      </c>
      <c r="H8429">
        <v>68</v>
      </c>
      <c r="I8429" t="s">
        <v>139</v>
      </c>
      <c r="J8429">
        <v>99</v>
      </c>
      <c r="K8429" t="s">
        <v>23</v>
      </c>
      <c r="L8429">
        <v>8</v>
      </c>
      <c r="M8429" t="s">
        <v>27</v>
      </c>
      <c r="N8429">
        <v>999</v>
      </c>
      <c r="O8429" t="s">
        <v>42</v>
      </c>
      <c r="P8429">
        <v>0</v>
      </c>
      <c r="T8429" s="3" t="str">
        <f t="shared" si="263"/>
        <v>.</v>
      </c>
      <c r="U8429" s="3" t="str">
        <f>IF(AND(R8429&lt;&gt;"_U",N8429&lt;&gt;9999,N8429&lt;&gt;999,L8429&lt;&gt;"Median"),IFERROR(VLOOKUP(A8429,'TA Total'!A:P,16,0),"."),".")</f>
        <v>.</v>
      </c>
    </row>
    <row r="8430" spans="1:21" x14ac:dyDescent="0.3">
      <c r="A8430" s="1" t="str">
        <f t="shared" si="262"/>
        <v>2023|Waitaki District|$200,001 or more</v>
      </c>
      <c r="B8430" t="s">
        <v>18</v>
      </c>
      <c r="C8430" t="s">
        <v>19</v>
      </c>
      <c r="D8430" t="s">
        <v>20</v>
      </c>
      <c r="E8430" t="s">
        <v>21</v>
      </c>
      <c r="F8430">
        <v>2023</v>
      </c>
      <c r="G8430">
        <v>2023</v>
      </c>
      <c r="H8430">
        <v>68</v>
      </c>
      <c r="I8430" t="s">
        <v>139</v>
      </c>
      <c r="J8430">
        <v>99</v>
      </c>
      <c r="K8430" t="s">
        <v>23</v>
      </c>
      <c r="L8430">
        <v>8</v>
      </c>
      <c r="M8430" t="s">
        <v>27</v>
      </c>
      <c r="N8430">
        <v>7777</v>
      </c>
      <c r="O8430" t="s">
        <v>37</v>
      </c>
      <c r="P8430">
        <v>534</v>
      </c>
      <c r="T8430" s="3">
        <f t="shared" si="263"/>
        <v>100</v>
      </c>
      <c r="U8430" s="3">
        <f>IF(AND(R8430&lt;&gt;"_U",N8430&lt;&gt;9999,N8430&lt;&gt;999,L8430&lt;&gt;"Median"),IFERROR(VLOOKUP(A8430,'TA Total'!A:P,16,0),"."),".")</f>
        <v>534</v>
      </c>
    </row>
    <row r="8431" spans="1:21" x14ac:dyDescent="0.3">
      <c r="A8431" s="1" t="str">
        <f t="shared" si="262"/>
        <v>2023|Waitaki District|$200,001 or more</v>
      </c>
      <c r="B8431" t="s">
        <v>18</v>
      </c>
      <c r="C8431" t="s">
        <v>19</v>
      </c>
      <c r="D8431" t="s">
        <v>20</v>
      </c>
      <c r="E8431" t="s">
        <v>21</v>
      </c>
      <c r="F8431">
        <v>2023</v>
      </c>
      <c r="G8431">
        <v>2023</v>
      </c>
      <c r="H8431">
        <v>68</v>
      </c>
      <c r="I8431" t="s">
        <v>139</v>
      </c>
      <c r="J8431">
        <v>99</v>
      </c>
      <c r="K8431" t="s">
        <v>23</v>
      </c>
      <c r="L8431">
        <v>8</v>
      </c>
      <c r="M8431" t="s">
        <v>27</v>
      </c>
      <c r="N8431">
        <v>3</v>
      </c>
      <c r="O8431" t="s">
        <v>25</v>
      </c>
      <c r="P8431">
        <v>105</v>
      </c>
      <c r="T8431" s="3">
        <f t="shared" si="263"/>
        <v>19.66</v>
      </c>
      <c r="U8431" s="3">
        <f>IF(AND(R8431&lt;&gt;"_U",N8431&lt;&gt;9999,N8431&lt;&gt;999,L8431&lt;&gt;"Median"),IFERROR(VLOOKUP(A8431,'TA Total'!A:P,16,0),"."),".")</f>
        <v>534</v>
      </c>
    </row>
    <row r="8432" spans="1:21" x14ac:dyDescent="0.3">
      <c r="A8432" s="1" t="str">
        <f t="shared" si="262"/>
        <v>2023|Waitaki District|Total stated - total household income</v>
      </c>
      <c r="B8432" t="s">
        <v>18</v>
      </c>
      <c r="C8432" t="s">
        <v>19</v>
      </c>
      <c r="D8432" t="s">
        <v>20</v>
      </c>
      <c r="E8432" t="s">
        <v>21</v>
      </c>
      <c r="F8432">
        <v>2023</v>
      </c>
      <c r="G8432">
        <v>2023</v>
      </c>
      <c r="H8432">
        <v>68</v>
      </c>
      <c r="I8432" t="s">
        <v>139</v>
      </c>
      <c r="J8432">
        <v>99</v>
      </c>
      <c r="K8432" t="s">
        <v>23</v>
      </c>
      <c r="L8432">
        <v>77</v>
      </c>
      <c r="M8432" t="s">
        <v>32</v>
      </c>
      <c r="N8432">
        <v>999</v>
      </c>
      <c r="O8432" t="s">
        <v>42</v>
      </c>
      <c r="P8432">
        <v>0</v>
      </c>
      <c r="T8432" s="3" t="str">
        <f t="shared" si="263"/>
        <v>.</v>
      </c>
      <c r="U8432" s="3" t="str">
        <f>IF(AND(R8432&lt;&gt;"_U",N8432&lt;&gt;9999,N8432&lt;&gt;999,L8432&lt;&gt;"Median"),IFERROR(VLOOKUP(A8432,'TA Total'!A:P,16,0),"."),".")</f>
        <v>.</v>
      </c>
    </row>
    <row r="8433" spans="1:21" x14ac:dyDescent="0.3">
      <c r="A8433" s="1" t="str">
        <f t="shared" si="262"/>
        <v>2023|Waitaki District|Total stated - total household income</v>
      </c>
      <c r="B8433" t="s">
        <v>18</v>
      </c>
      <c r="C8433" t="s">
        <v>19</v>
      </c>
      <c r="D8433" t="s">
        <v>20</v>
      </c>
      <c r="E8433" t="s">
        <v>21</v>
      </c>
      <c r="F8433">
        <v>2023</v>
      </c>
      <c r="G8433">
        <v>2023</v>
      </c>
      <c r="H8433">
        <v>68</v>
      </c>
      <c r="I8433" t="s">
        <v>139</v>
      </c>
      <c r="J8433">
        <v>99</v>
      </c>
      <c r="K8433" t="s">
        <v>23</v>
      </c>
      <c r="L8433">
        <v>77</v>
      </c>
      <c r="M8433" t="s">
        <v>32</v>
      </c>
      <c r="N8433">
        <v>9999</v>
      </c>
      <c r="O8433" t="s">
        <v>40</v>
      </c>
      <c r="P8433">
        <v>9405</v>
      </c>
      <c r="T8433" s="3" t="str">
        <f t="shared" si="263"/>
        <v>.</v>
      </c>
      <c r="U8433" s="3" t="str">
        <f>IF(AND(R8433&lt;&gt;"_U",N8433&lt;&gt;9999,N8433&lt;&gt;999,L8433&lt;&gt;"Median"),IFERROR(VLOOKUP(A8433,'TA Total'!A:P,16,0),"."),".")</f>
        <v>.</v>
      </c>
    </row>
    <row r="8434" spans="1:21" x14ac:dyDescent="0.3">
      <c r="A8434" s="1" t="str">
        <f t="shared" si="262"/>
        <v>2023|Waitaki District|Total stated - total household income</v>
      </c>
      <c r="B8434" t="s">
        <v>18</v>
      </c>
      <c r="C8434" t="s">
        <v>19</v>
      </c>
      <c r="D8434" t="s">
        <v>20</v>
      </c>
      <c r="E8434" t="s">
        <v>21</v>
      </c>
      <c r="F8434">
        <v>2023</v>
      </c>
      <c r="G8434">
        <v>2023</v>
      </c>
      <c r="H8434">
        <v>68</v>
      </c>
      <c r="I8434" t="s">
        <v>139</v>
      </c>
      <c r="J8434">
        <v>99</v>
      </c>
      <c r="K8434" t="s">
        <v>23</v>
      </c>
      <c r="L8434">
        <v>77</v>
      </c>
      <c r="M8434" t="s">
        <v>32</v>
      </c>
      <c r="N8434">
        <v>7777</v>
      </c>
      <c r="O8434" t="s">
        <v>37</v>
      </c>
      <c r="P8434">
        <v>9405</v>
      </c>
      <c r="T8434" s="3">
        <f t="shared" si="263"/>
        <v>100</v>
      </c>
      <c r="U8434" s="3">
        <f>IF(AND(R8434&lt;&gt;"_U",N8434&lt;&gt;9999,N8434&lt;&gt;999,L8434&lt;&gt;"Median"),IFERROR(VLOOKUP(A8434,'TA Total'!A:P,16,0),"."),".")</f>
        <v>9405</v>
      </c>
    </row>
    <row r="8435" spans="1:21" x14ac:dyDescent="0.3">
      <c r="A8435" s="1" t="str">
        <f t="shared" si="262"/>
        <v>2023|Waitaki District|Total stated - total household income</v>
      </c>
      <c r="B8435" t="s">
        <v>18</v>
      </c>
      <c r="C8435" t="s">
        <v>19</v>
      </c>
      <c r="D8435" t="s">
        <v>20</v>
      </c>
      <c r="E8435" t="s">
        <v>21</v>
      </c>
      <c r="F8435">
        <v>2023</v>
      </c>
      <c r="G8435">
        <v>2023</v>
      </c>
      <c r="H8435">
        <v>68</v>
      </c>
      <c r="I8435" t="s">
        <v>139</v>
      </c>
      <c r="J8435">
        <v>99</v>
      </c>
      <c r="K8435" t="s">
        <v>23</v>
      </c>
      <c r="L8435">
        <v>77</v>
      </c>
      <c r="M8435" t="s">
        <v>32</v>
      </c>
      <c r="N8435">
        <v>3</v>
      </c>
      <c r="O8435" t="s">
        <v>25</v>
      </c>
      <c r="P8435">
        <v>1083</v>
      </c>
      <c r="T8435" s="3">
        <f t="shared" si="263"/>
        <v>11.52</v>
      </c>
      <c r="U8435" s="3">
        <f>IF(AND(R8435&lt;&gt;"_U",N8435&lt;&gt;9999,N8435&lt;&gt;999,L8435&lt;&gt;"Median"),IFERROR(VLOOKUP(A8435,'TA Total'!A:P,16,0),"."),".")</f>
        <v>9405</v>
      </c>
    </row>
    <row r="8436" spans="1:21" x14ac:dyDescent="0.3">
      <c r="A8436" s="1" t="str">
        <f t="shared" si="262"/>
        <v>2023|Waitaki District|Total stated - total household income</v>
      </c>
      <c r="B8436" t="s">
        <v>18</v>
      </c>
      <c r="C8436" t="s">
        <v>19</v>
      </c>
      <c r="D8436" t="s">
        <v>20</v>
      </c>
      <c r="E8436" t="s">
        <v>21</v>
      </c>
      <c r="F8436">
        <v>2023</v>
      </c>
      <c r="G8436">
        <v>2023</v>
      </c>
      <c r="H8436">
        <v>68</v>
      </c>
      <c r="I8436" t="s">
        <v>139</v>
      </c>
      <c r="J8436">
        <v>99</v>
      </c>
      <c r="K8436" t="s">
        <v>23</v>
      </c>
      <c r="L8436">
        <v>77</v>
      </c>
      <c r="M8436" t="s">
        <v>32</v>
      </c>
      <c r="N8436">
        <v>2</v>
      </c>
      <c r="O8436" t="s">
        <v>28</v>
      </c>
      <c r="P8436">
        <v>2454</v>
      </c>
      <c r="T8436" s="3">
        <f t="shared" si="263"/>
        <v>26.09</v>
      </c>
      <c r="U8436" s="3">
        <f>IF(AND(R8436&lt;&gt;"_U",N8436&lt;&gt;9999,N8436&lt;&gt;999,L8436&lt;&gt;"Median"),IFERROR(VLOOKUP(A8436,'TA Total'!A:P,16,0),"."),".")</f>
        <v>9405</v>
      </c>
    </row>
    <row r="8437" spans="1:21" x14ac:dyDescent="0.3">
      <c r="A8437" s="1" t="str">
        <f t="shared" si="262"/>
        <v>2023|Waitaki District|Total stated - total household income</v>
      </c>
      <c r="B8437" t="s">
        <v>18</v>
      </c>
      <c r="C8437" t="s">
        <v>19</v>
      </c>
      <c r="D8437" t="s">
        <v>20</v>
      </c>
      <c r="E8437" t="s">
        <v>21</v>
      </c>
      <c r="F8437">
        <v>2023</v>
      </c>
      <c r="G8437">
        <v>2023</v>
      </c>
      <c r="H8437">
        <v>68</v>
      </c>
      <c r="I8437" t="s">
        <v>139</v>
      </c>
      <c r="J8437">
        <v>99</v>
      </c>
      <c r="K8437" t="s">
        <v>23</v>
      </c>
      <c r="L8437">
        <v>77</v>
      </c>
      <c r="M8437" t="s">
        <v>32</v>
      </c>
      <c r="N8437">
        <v>1</v>
      </c>
      <c r="O8437" t="s">
        <v>33</v>
      </c>
      <c r="P8437">
        <v>5868</v>
      </c>
      <c r="T8437" s="3">
        <f t="shared" si="263"/>
        <v>62.39</v>
      </c>
      <c r="U8437" s="3">
        <f>IF(AND(R8437&lt;&gt;"_U",N8437&lt;&gt;9999,N8437&lt;&gt;999,L8437&lt;&gt;"Median"),IFERROR(VLOOKUP(A8437,'TA Total'!A:P,16,0),"."),".")</f>
        <v>9405</v>
      </c>
    </row>
    <row r="8438" spans="1:21" x14ac:dyDescent="0.3">
      <c r="A8438" s="1" t="str">
        <f t="shared" si="262"/>
        <v>2023|Waitaki District|Total - total household income</v>
      </c>
      <c r="B8438" t="s">
        <v>18</v>
      </c>
      <c r="C8438" t="s">
        <v>19</v>
      </c>
      <c r="D8438" t="s">
        <v>20</v>
      </c>
      <c r="E8438" t="s">
        <v>21</v>
      </c>
      <c r="F8438">
        <v>2023</v>
      </c>
      <c r="G8438">
        <v>2023</v>
      </c>
      <c r="H8438">
        <v>68</v>
      </c>
      <c r="I8438" t="s">
        <v>139</v>
      </c>
      <c r="J8438">
        <v>99</v>
      </c>
      <c r="K8438" t="s">
        <v>23</v>
      </c>
      <c r="L8438">
        <v>99</v>
      </c>
      <c r="M8438" t="s">
        <v>48</v>
      </c>
      <c r="N8438">
        <v>9999</v>
      </c>
      <c r="O8438" t="s">
        <v>40</v>
      </c>
      <c r="P8438">
        <v>9702</v>
      </c>
      <c r="T8438" s="3" t="str">
        <f t="shared" si="263"/>
        <v>.</v>
      </c>
      <c r="U8438" s="3" t="str">
        <f>IF(AND(R8438&lt;&gt;"_U",N8438&lt;&gt;9999,N8438&lt;&gt;999,L8438&lt;&gt;"Median"),IFERROR(VLOOKUP(A8438,'TA Total'!A:P,16,0),"."),".")</f>
        <v>.</v>
      </c>
    </row>
    <row r="8439" spans="1:21" x14ac:dyDescent="0.3">
      <c r="A8439" s="1" t="str">
        <f t="shared" si="262"/>
        <v>2023|Waitaki District|Total - total household income</v>
      </c>
      <c r="B8439" t="s">
        <v>18</v>
      </c>
      <c r="C8439" t="s">
        <v>19</v>
      </c>
      <c r="D8439" t="s">
        <v>20</v>
      </c>
      <c r="E8439" t="s">
        <v>21</v>
      </c>
      <c r="F8439">
        <v>2023</v>
      </c>
      <c r="G8439">
        <v>2023</v>
      </c>
      <c r="H8439">
        <v>68</v>
      </c>
      <c r="I8439" t="s">
        <v>139</v>
      </c>
      <c r="J8439">
        <v>99</v>
      </c>
      <c r="K8439" t="s">
        <v>23</v>
      </c>
      <c r="L8439">
        <v>99</v>
      </c>
      <c r="M8439" t="s">
        <v>48</v>
      </c>
      <c r="N8439">
        <v>2</v>
      </c>
      <c r="O8439" t="s">
        <v>28</v>
      </c>
      <c r="P8439">
        <v>2562</v>
      </c>
      <c r="T8439" s="3">
        <f t="shared" si="263"/>
        <v>26.41</v>
      </c>
      <c r="U8439" s="3">
        <f>IF(AND(R8439&lt;&gt;"_U",N8439&lt;&gt;9999,N8439&lt;&gt;999,L8439&lt;&gt;"Median"),IFERROR(VLOOKUP(A8439,'TA Total'!A:P,16,0),"."),".")</f>
        <v>9702</v>
      </c>
    </row>
    <row r="8440" spans="1:21" x14ac:dyDescent="0.3">
      <c r="A8440" s="1" t="str">
        <f t="shared" si="262"/>
        <v>2023|Waitaki District|Total - total household income</v>
      </c>
      <c r="B8440" t="s">
        <v>18</v>
      </c>
      <c r="C8440" t="s">
        <v>19</v>
      </c>
      <c r="D8440" t="s">
        <v>20</v>
      </c>
      <c r="E8440" t="s">
        <v>21</v>
      </c>
      <c r="F8440">
        <v>2023</v>
      </c>
      <c r="G8440">
        <v>2023</v>
      </c>
      <c r="H8440">
        <v>68</v>
      </c>
      <c r="I8440" t="s">
        <v>139</v>
      </c>
      <c r="J8440">
        <v>99</v>
      </c>
      <c r="K8440" t="s">
        <v>23</v>
      </c>
      <c r="L8440">
        <v>99</v>
      </c>
      <c r="M8440" t="s">
        <v>48</v>
      </c>
      <c r="N8440">
        <v>3</v>
      </c>
      <c r="O8440" t="s">
        <v>25</v>
      </c>
      <c r="P8440">
        <v>1116</v>
      </c>
      <c r="T8440" s="3">
        <f t="shared" si="263"/>
        <v>11.5</v>
      </c>
      <c r="U8440" s="3">
        <f>IF(AND(R8440&lt;&gt;"_U",N8440&lt;&gt;9999,N8440&lt;&gt;999,L8440&lt;&gt;"Median"),IFERROR(VLOOKUP(A8440,'TA Total'!A:P,16,0),"."),".")</f>
        <v>9702</v>
      </c>
    </row>
    <row r="8441" spans="1:21" x14ac:dyDescent="0.3">
      <c r="A8441" s="1" t="str">
        <f t="shared" si="262"/>
        <v>2023|Waitaki District|Total - total household income</v>
      </c>
      <c r="B8441" t="s">
        <v>18</v>
      </c>
      <c r="C8441" t="s">
        <v>19</v>
      </c>
      <c r="D8441" t="s">
        <v>20</v>
      </c>
      <c r="E8441" t="s">
        <v>21</v>
      </c>
      <c r="F8441">
        <v>2023</v>
      </c>
      <c r="G8441">
        <v>2023</v>
      </c>
      <c r="H8441">
        <v>68</v>
      </c>
      <c r="I8441" t="s">
        <v>139</v>
      </c>
      <c r="J8441">
        <v>99</v>
      </c>
      <c r="K8441" t="s">
        <v>23</v>
      </c>
      <c r="L8441">
        <v>99</v>
      </c>
      <c r="M8441" t="s">
        <v>48</v>
      </c>
      <c r="N8441">
        <v>999</v>
      </c>
      <c r="O8441" t="s">
        <v>42</v>
      </c>
      <c r="P8441">
        <v>0</v>
      </c>
      <c r="T8441" s="3" t="str">
        <f t="shared" si="263"/>
        <v>.</v>
      </c>
      <c r="U8441" s="3" t="str">
        <f>IF(AND(R8441&lt;&gt;"_U",N8441&lt;&gt;9999,N8441&lt;&gt;999,L8441&lt;&gt;"Median"),IFERROR(VLOOKUP(A8441,'TA Total'!A:P,16,0),"."),".")</f>
        <v>.</v>
      </c>
    </row>
    <row r="8442" spans="1:21" x14ac:dyDescent="0.3">
      <c r="A8442" s="1" t="str">
        <f t="shared" si="262"/>
        <v>2023|Waitaki District|Total - total household income</v>
      </c>
      <c r="B8442" t="s">
        <v>18</v>
      </c>
      <c r="C8442" t="s">
        <v>19</v>
      </c>
      <c r="D8442" t="s">
        <v>20</v>
      </c>
      <c r="E8442" t="s">
        <v>21</v>
      </c>
      <c r="F8442">
        <v>2023</v>
      </c>
      <c r="G8442">
        <v>2023</v>
      </c>
      <c r="H8442">
        <v>68</v>
      </c>
      <c r="I8442" t="s">
        <v>139</v>
      </c>
      <c r="J8442">
        <v>99</v>
      </c>
      <c r="K8442" t="s">
        <v>23</v>
      </c>
      <c r="L8442">
        <v>99</v>
      </c>
      <c r="M8442" t="s">
        <v>48</v>
      </c>
      <c r="N8442">
        <v>7777</v>
      </c>
      <c r="O8442" t="s">
        <v>37</v>
      </c>
      <c r="P8442">
        <v>9702</v>
      </c>
      <c r="T8442" s="3">
        <f t="shared" si="263"/>
        <v>100</v>
      </c>
      <c r="U8442" s="3">
        <f>IF(AND(R8442&lt;&gt;"_U",N8442&lt;&gt;9999,N8442&lt;&gt;999,L8442&lt;&gt;"Median"),IFERROR(VLOOKUP(A8442,'TA Total'!A:P,16,0),"."),".")</f>
        <v>9702</v>
      </c>
    </row>
    <row r="8443" spans="1:21" x14ac:dyDescent="0.3">
      <c r="A8443" s="1" t="str">
        <f t="shared" si="262"/>
        <v>2023|Waitaki District|Total - total household income</v>
      </c>
      <c r="B8443" t="s">
        <v>18</v>
      </c>
      <c r="C8443" t="s">
        <v>19</v>
      </c>
      <c r="D8443" t="s">
        <v>20</v>
      </c>
      <c r="E8443" t="s">
        <v>21</v>
      </c>
      <c r="F8443">
        <v>2023</v>
      </c>
      <c r="G8443">
        <v>2023</v>
      </c>
      <c r="H8443">
        <v>68</v>
      </c>
      <c r="I8443" t="s">
        <v>139</v>
      </c>
      <c r="J8443">
        <v>99</v>
      </c>
      <c r="K8443" t="s">
        <v>23</v>
      </c>
      <c r="L8443">
        <v>99</v>
      </c>
      <c r="M8443" t="s">
        <v>48</v>
      </c>
      <c r="N8443">
        <v>1</v>
      </c>
      <c r="O8443" t="s">
        <v>33</v>
      </c>
      <c r="P8443">
        <v>6027</v>
      </c>
      <c r="T8443" s="3">
        <f t="shared" si="263"/>
        <v>62.12</v>
      </c>
      <c r="U8443" s="3">
        <f>IF(AND(R8443&lt;&gt;"_U",N8443&lt;&gt;9999,N8443&lt;&gt;999,L8443&lt;&gt;"Median"),IFERROR(VLOOKUP(A8443,'TA Total'!A:P,16,0),"."),".")</f>
        <v>9702</v>
      </c>
    </row>
    <row r="8444" spans="1:21" x14ac:dyDescent="0.3">
      <c r="A8444" s="1" t="str">
        <f t="shared" si="262"/>
        <v>2023|Waitaki District|Median ($) - total household income</v>
      </c>
      <c r="B8444" t="s">
        <v>18</v>
      </c>
      <c r="C8444" t="s">
        <v>19</v>
      </c>
      <c r="D8444" t="s">
        <v>20</v>
      </c>
      <c r="E8444" t="s">
        <v>21</v>
      </c>
      <c r="F8444">
        <v>2023</v>
      </c>
      <c r="G8444">
        <v>2023</v>
      </c>
      <c r="H8444">
        <v>68</v>
      </c>
      <c r="I8444" t="s">
        <v>139</v>
      </c>
      <c r="J8444">
        <v>99</v>
      </c>
      <c r="K8444" t="s">
        <v>23</v>
      </c>
      <c r="L8444" t="s">
        <v>56</v>
      </c>
      <c r="M8444" t="s">
        <v>57</v>
      </c>
      <c r="N8444">
        <v>9999</v>
      </c>
      <c r="O8444" t="s">
        <v>40</v>
      </c>
      <c r="P8444">
        <v>68900</v>
      </c>
      <c r="T8444" s="3" t="str">
        <f t="shared" si="263"/>
        <v>.</v>
      </c>
      <c r="U8444" s="3" t="str">
        <f>IF(AND(R8444&lt;&gt;"_U",N8444&lt;&gt;9999,N8444&lt;&gt;999,L8444&lt;&gt;"Median"),IFERROR(VLOOKUP(A8444,'TA Total'!A:P,16,0),"."),".")</f>
        <v>.</v>
      </c>
    </row>
    <row r="8445" spans="1:21" x14ac:dyDescent="0.3">
      <c r="A8445" s="1" t="str">
        <f t="shared" si="262"/>
        <v>2023|Waitaki District|Median ($) - total household income</v>
      </c>
      <c r="B8445" t="s">
        <v>18</v>
      </c>
      <c r="C8445" t="s">
        <v>19</v>
      </c>
      <c r="D8445" t="s">
        <v>20</v>
      </c>
      <c r="E8445" t="s">
        <v>21</v>
      </c>
      <c r="F8445">
        <v>2023</v>
      </c>
      <c r="G8445">
        <v>2023</v>
      </c>
      <c r="H8445">
        <v>68</v>
      </c>
      <c r="I8445" t="s">
        <v>139</v>
      </c>
      <c r="J8445">
        <v>99</v>
      </c>
      <c r="K8445" t="s">
        <v>23</v>
      </c>
      <c r="L8445" t="s">
        <v>56</v>
      </c>
      <c r="M8445" t="s">
        <v>57</v>
      </c>
      <c r="N8445">
        <v>1</v>
      </c>
      <c r="O8445" t="s">
        <v>33</v>
      </c>
      <c r="P8445">
        <v>72000</v>
      </c>
      <c r="T8445" s="3" t="str">
        <f t="shared" si="263"/>
        <v>.</v>
      </c>
      <c r="U8445" s="3" t="str">
        <f>IF(AND(R8445&lt;&gt;"_U",N8445&lt;&gt;9999,N8445&lt;&gt;999,L8445&lt;&gt;"Median"),IFERROR(VLOOKUP(A8445,'TA Total'!A:P,16,0),"."),".")</f>
        <v>.</v>
      </c>
    </row>
    <row r="8446" spans="1:21" x14ac:dyDescent="0.3">
      <c r="A8446" s="1" t="str">
        <f t="shared" si="262"/>
        <v>2023|Waitaki District|Median ($) - total household income</v>
      </c>
      <c r="B8446" t="s">
        <v>18</v>
      </c>
      <c r="C8446" t="s">
        <v>19</v>
      </c>
      <c r="D8446" t="s">
        <v>20</v>
      </c>
      <c r="E8446" t="s">
        <v>21</v>
      </c>
      <c r="F8446">
        <v>2023</v>
      </c>
      <c r="G8446">
        <v>2023</v>
      </c>
      <c r="H8446">
        <v>68</v>
      </c>
      <c r="I8446" t="s">
        <v>139</v>
      </c>
      <c r="J8446">
        <v>99</v>
      </c>
      <c r="K8446" t="s">
        <v>23</v>
      </c>
      <c r="L8446" t="s">
        <v>56</v>
      </c>
      <c r="M8446" t="s">
        <v>57</v>
      </c>
      <c r="N8446">
        <v>999</v>
      </c>
      <c r="O8446" t="s">
        <v>42</v>
      </c>
      <c r="R8446" t="s">
        <v>61</v>
      </c>
      <c r="S8446" t="s">
        <v>62</v>
      </c>
      <c r="T8446" s="3" t="str">
        <f t="shared" si="263"/>
        <v>.</v>
      </c>
      <c r="U8446" s="3" t="str">
        <f>IF(AND(R8446&lt;&gt;"_U",N8446&lt;&gt;9999,N8446&lt;&gt;999,L8446&lt;&gt;"Median"),IFERROR(VLOOKUP(A8446,'TA Total'!A:P,16,0),"."),".")</f>
        <v>.</v>
      </c>
    </row>
    <row r="8447" spans="1:21" x14ac:dyDescent="0.3">
      <c r="A8447" s="1" t="str">
        <f t="shared" si="262"/>
        <v>2023|Waitaki District|Median ($) - total household income</v>
      </c>
      <c r="B8447" t="s">
        <v>18</v>
      </c>
      <c r="C8447" t="s">
        <v>19</v>
      </c>
      <c r="D8447" t="s">
        <v>20</v>
      </c>
      <c r="E8447" t="s">
        <v>21</v>
      </c>
      <c r="F8447">
        <v>2023</v>
      </c>
      <c r="G8447">
        <v>2023</v>
      </c>
      <c r="H8447">
        <v>68</v>
      </c>
      <c r="I8447" t="s">
        <v>139</v>
      </c>
      <c r="J8447">
        <v>99</v>
      </c>
      <c r="K8447" t="s">
        <v>23</v>
      </c>
      <c r="L8447" t="s">
        <v>56</v>
      </c>
      <c r="M8447" t="s">
        <v>57</v>
      </c>
      <c r="N8447">
        <v>3</v>
      </c>
      <c r="O8447" t="s">
        <v>25</v>
      </c>
      <c r="P8447">
        <v>60900</v>
      </c>
      <c r="T8447" s="3" t="str">
        <f t="shared" si="263"/>
        <v>.</v>
      </c>
      <c r="U8447" s="3" t="str">
        <f>IF(AND(R8447&lt;&gt;"_U",N8447&lt;&gt;9999,N8447&lt;&gt;999,L8447&lt;&gt;"Median"),IFERROR(VLOOKUP(A8447,'TA Total'!A:P,16,0),"."),".")</f>
        <v>.</v>
      </c>
    </row>
    <row r="8448" spans="1:21" x14ac:dyDescent="0.3">
      <c r="A8448" s="1" t="str">
        <f t="shared" si="262"/>
        <v>2023|Waitaki District|Median ($) - total household income</v>
      </c>
      <c r="B8448" t="s">
        <v>18</v>
      </c>
      <c r="C8448" t="s">
        <v>19</v>
      </c>
      <c r="D8448" t="s">
        <v>20</v>
      </c>
      <c r="E8448" t="s">
        <v>21</v>
      </c>
      <c r="F8448">
        <v>2023</v>
      </c>
      <c r="G8448">
        <v>2023</v>
      </c>
      <c r="H8448">
        <v>68</v>
      </c>
      <c r="I8448" t="s">
        <v>139</v>
      </c>
      <c r="J8448">
        <v>99</v>
      </c>
      <c r="K8448" t="s">
        <v>23</v>
      </c>
      <c r="L8448" t="s">
        <v>56</v>
      </c>
      <c r="M8448" t="s">
        <v>57</v>
      </c>
      <c r="N8448">
        <v>7777</v>
      </c>
      <c r="O8448" t="s">
        <v>37</v>
      </c>
      <c r="P8448">
        <v>68900</v>
      </c>
      <c r="T8448" s="3" t="str">
        <f t="shared" si="263"/>
        <v>.</v>
      </c>
      <c r="U8448" s="3" t="str">
        <f>IF(AND(R8448&lt;&gt;"_U",N8448&lt;&gt;9999,N8448&lt;&gt;999,L8448&lt;&gt;"Median"),IFERROR(VLOOKUP(A8448,'TA Total'!A:P,16,0),"."),".")</f>
        <v>.</v>
      </c>
    </row>
    <row r="8449" spans="1:21" x14ac:dyDescent="0.3">
      <c r="A8449" s="1" t="str">
        <f t="shared" si="262"/>
        <v>2023|Waitaki District|Median ($) - total household income</v>
      </c>
      <c r="B8449" t="s">
        <v>18</v>
      </c>
      <c r="C8449" t="s">
        <v>19</v>
      </c>
      <c r="D8449" t="s">
        <v>20</v>
      </c>
      <c r="E8449" t="s">
        <v>21</v>
      </c>
      <c r="F8449">
        <v>2023</v>
      </c>
      <c r="G8449">
        <v>2023</v>
      </c>
      <c r="H8449">
        <v>68</v>
      </c>
      <c r="I8449" t="s">
        <v>139</v>
      </c>
      <c r="J8449">
        <v>99</v>
      </c>
      <c r="K8449" t="s">
        <v>23</v>
      </c>
      <c r="L8449" t="s">
        <v>56</v>
      </c>
      <c r="M8449" t="s">
        <v>57</v>
      </c>
      <c r="N8449">
        <v>2</v>
      </c>
      <c r="O8449" t="s">
        <v>28</v>
      </c>
      <c r="P8449">
        <v>65400</v>
      </c>
      <c r="T8449" s="3" t="str">
        <f t="shared" si="263"/>
        <v>.</v>
      </c>
      <c r="U8449" s="3" t="str">
        <f>IF(AND(R8449&lt;&gt;"_U",N8449&lt;&gt;9999,N8449&lt;&gt;999,L8449&lt;&gt;"Median"),IFERROR(VLOOKUP(A8449,'TA Total'!A:P,16,0),"."),".")</f>
        <v>.</v>
      </c>
    </row>
    <row r="8450" spans="1:21" x14ac:dyDescent="0.3">
      <c r="A8450" s="1" t="str">
        <f t="shared" si="262"/>
        <v>2023|Central Otago District|$20,000 or less</v>
      </c>
      <c r="B8450" t="s">
        <v>18</v>
      </c>
      <c r="C8450" t="s">
        <v>19</v>
      </c>
      <c r="D8450" t="s">
        <v>20</v>
      </c>
      <c r="E8450" t="s">
        <v>21</v>
      </c>
      <c r="F8450">
        <v>2023</v>
      </c>
      <c r="G8450">
        <v>2023</v>
      </c>
      <c r="H8450">
        <v>69</v>
      </c>
      <c r="I8450" t="s">
        <v>79</v>
      </c>
      <c r="J8450">
        <v>99</v>
      </c>
      <c r="K8450" t="s">
        <v>23</v>
      </c>
      <c r="L8450">
        <v>1</v>
      </c>
      <c r="M8450" t="s">
        <v>39</v>
      </c>
      <c r="N8450">
        <v>7777</v>
      </c>
      <c r="O8450" t="s">
        <v>37</v>
      </c>
      <c r="P8450">
        <v>447</v>
      </c>
      <c r="T8450" s="3">
        <f t="shared" si="263"/>
        <v>100</v>
      </c>
      <c r="U8450" s="3">
        <f>IF(AND(R8450&lt;&gt;"_U",N8450&lt;&gt;9999,N8450&lt;&gt;999,L8450&lt;&gt;"Median"),IFERROR(VLOOKUP(A8450,'TA Total'!A:P,16,0),"."),".")</f>
        <v>447</v>
      </c>
    </row>
    <row r="8451" spans="1:21" x14ac:dyDescent="0.3">
      <c r="A8451" s="1" t="str">
        <f t="shared" ref="A8451:A8514" si="264">G8451&amp;"|"&amp;I8451&amp;"|"&amp;M8451</f>
        <v>2023|Central Otago District|$20,000 or less</v>
      </c>
      <c r="B8451" t="s">
        <v>18</v>
      </c>
      <c r="C8451" t="s">
        <v>19</v>
      </c>
      <c r="D8451" t="s">
        <v>20</v>
      </c>
      <c r="E8451" t="s">
        <v>21</v>
      </c>
      <c r="F8451">
        <v>2023</v>
      </c>
      <c r="G8451">
        <v>2023</v>
      </c>
      <c r="H8451">
        <v>69</v>
      </c>
      <c r="I8451" t="s">
        <v>79</v>
      </c>
      <c r="J8451">
        <v>99</v>
      </c>
      <c r="K8451" t="s">
        <v>23</v>
      </c>
      <c r="L8451">
        <v>1</v>
      </c>
      <c r="M8451" t="s">
        <v>39</v>
      </c>
      <c r="N8451">
        <v>999</v>
      </c>
      <c r="O8451" t="s">
        <v>42</v>
      </c>
      <c r="P8451">
        <v>0</v>
      </c>
      <c r="T8451" s="3" t="str">
        <f t="shared" ref="T8451:T8514" si="265">IF(AND(R8451&lt;&gt;"_U",R8451&lt;&gt;"c",N8451&lt;&gt;999,N8451&lt;&gt;9999,L8451&lt;&gt;"Median"),IFERROR((ROUND(P8451/U8451*100,2)),"."),".")</f>
        <v>.</v>
      </c>
      <c r="U8451" s="3" t="str">
        <f>IF(AND(R8451&lt;&gt;"_U",N8451&lt;&gt;9999,N8451&lt;&gt;999,L8451&lt;&gt;"Median"),IFERROR(VLOOKUP(A8451,'TA Total'!A:P,16,0),"."),".")</f>
        <v>.</v>
      </c>
    </row>
    <row r="8452" spans="1:21" x14ac:dyDescent="0.3">
      <c r="A8452" s="1" t="str">
        <f t="shared" si="264"/>
        <v>2023|Central Otago District|$20,000 or less</v>
      </c>
      <c r="B8452" t="s">
        <v>18</v>
      </c>
      <c r="C8452" t="s">
        <v>19</v>
      </c>
      <c r="D8452" t="s">
        <v>20</v>
      </c>
      <c r="E8452" t="s">
        <v>21</v>
      </c>
      <c r="F8452">
        <v>2023</v>
      </c>
      <c r="G8452">
        <v>2023</v>
      </c>
      <c r="H8452">
        <v>69</v>
      </c>
      <c r="I8452" t="s">
        <v>79</v>
      </c>
      <c r="J8452">
        <v>99</v>
      </c>
      <c r="K8452" t="s">
        <v>23</v>
      </c>
      <c r="L8452">
        <v>1</v>
      </c>
      <c r="M8452" t="s">
        <v>39</v>
      </c>
      <c r="N8452">
        <v>3</v>
      </c>
      <c r="O8452" t="s">
        <v>25</v>
      </c>
      <c r="P8452">
        <v>93</v>
      </c>
      <c r="T8452" s="3">
        <f t="shared" si="265"/>
        <v>20.81</v>
      </c>
      <c r="U8452" s="3">
        <f>IF(AND(R8452&lt;&gt;"_U",N8452&lt;&gt;9999,N8452&lt;&gt;999,L8452&lt;&gt;"Median"),IFERROR(VLOOKUP(A8452,'TA Total'!A:P,16,0),"."),".")</f>
        <v>447</v>
      </c>
    </row>
    <row r="8453" spans="1:21" x14ac:dyDescent="0.3">
      <c r="A8453" s="1" t="str">
        <f t="shared" si="264"/>
        <v>2023|Central Otago District|$20,000 or less</v>
      </c>
      <c r="B8453" t="s">
        <v>18</v>
      </c>
      <c r="C8453" t="s">
        <v>19</v>
      </c>
      <c r="D8453" t="s">
        <v>20</v>
      </c>
      <c r="E8453" t="s">
        <v>21</v>
      </c>
      <c r="F8453">
        <v>2023</v>
      </c>
      <c r="G8453">
        <v>2023</v>
      </c>
      <c r="H8453">
        <v>69</v>
      </c>
      <c r="I8453" t="s">
        <v>79</v>
      </c>
      <c r="J8453">
        <v>99</v>
      </c>
      <c r="K8453" t="s">
        <v>23</v>
      </c>
      <c r="L8453">
        <v>1</v>
      </c>
      <c r="M8453" t="s">
        <v>39</v>
      </c>
      <c r="N8453">
        <v>2</v>
      </c>
      <c r="O8453" t="s">
        <v>28</v>
      </c>
      <c r="P8453">
        <v>147</v>
      </c>
      <c r="T8453" s="3">
        <f t="shared" si="265"/>
        <v>32.89</v>
      </c>
      <c r="U8453" s="3">
        <f>IF(AND(R8453&lt;&gt;"_U",N8453&lt;&gt;9999,N8453&lt;&gt;999,L8453&lt;&gt;"Median"),IFERROR(VLOOKUP(A8453,'TA Total'!A:P,16,0),"."),".")</f>
        <v>447</v>
      </c>
    </row>
    <row r="8454" spans="1:21" x14ac:dyDescent="0.3">
      <c r="A8454" s="1" t="str">
        <f t="shared" si="264"/>
        <v>2023|Central Otago District|$20,000 or less</v>
      </c>
      <c r="B8454" t="s">
        <v>18</v>
      </c>
      <c r="C8454" t="s">
        <v>19</v>
      </c>
      <c r="D8454" t="s">
        <v>20</v>
      </c>
      <c r="E8454" t="s">
        <v>21</v>
      </c>
      <c r="F8454">
        <v>2023</v>
      </c>
      <c r="G8454">
        <v>2023</v>
      </c>
      <c r="H8454">
        <v>69</v>
      </c>
      <c r="I8454" t="s">
        <v>79</v>
      </c>
      <c r="J8454">
        <v>99</v>
      </c>
      <c r="K8454" t="s">
        <v>23</v>
      </c>
      <c r="L8454">
        <v>1</v>
      </c>
      <c r="M8454" t="s">
        <v>39</v>
      </c>
      <c r="N8454">
        <v>1</v>
      </c>
      <c r="O8454" t="s">
        <v>33</v>
      </c>
      <c r="P8454">
        <v>210</v>
      </c>
      <c r="T8454" s="3">
        <f t="shared" si="265"/>
        <v>46.98</v>
      </c>
      <c r="U8454" s="3">
        <f>IF(AND(R8454&lt;&gt;"_U",N8454&lt;&gt;9999,N8454&lt;&gt;999,L8454&lt;&gt;"Median"),IFERROR(VLOOKUP(A8454,'TA Total'!A:P,16,0),"."),".")</f>
        <v>447</v>
      </c>
    </row>
    <row r="8455" spans="1:21" x14ac:dyDescent="0.3">
      <c r="A8455" s="1" t="str">
        <f t="shared" si="264"/>
        <v>2023|Central Otago District|$20,000 or less</v>
      </c>
      <c r="B8455" t="s">
        <v>18</v>
      </c>
      <c r="C8455" t="s">
        <v>19</v>
      </c>
      <c r="D8455" t="s">
        <v>20</v>
      </c>
      <c r="E8455" t="s">
        <v>21</v>
      </c>
      <c r="F8455">
        <v>2023</v>
      </c>
      <c r="G8455">
        <v>2023</v>
      </c>
      <c r="H8455">
        <v>69</v>
      </c>
      <c r="I8455" t="s">
        <v>79</v>
      </c>
      <c r="J8455">
        <v>99</v>
      </c>
      <c r="K8455" t="s">
        <v>23</v>
      </c>
      <c r="L8455">
        <v>1</v>
      </c>
      <c r="M8455" t="s">
        <v>39</v>
      </c>
      <c r="N8455">
        <v>9999</v>
      </c>
      <c r="O8455" t="s">
        <v>40</v>
      </c>
      <c r="P8455">
        <v>447</v>
      </c>
      <c r="T8455" s="3" t="str">
        <f t="shared" si="265"/>
        <v>.</v>
      </c>
      <c r="U8455" s="3" t="str">
        <f>IF(AND(R8455&lt;&gt;"_U",N8455&lt;&gt;9999,N8455&lt;&gt;999,L8455&lt;&gt;"Median"),IFERROR(VLOOKUP(A8455,'TA Total'!A:P,16,0),"."),".")</f>
        <v>.</v>
      </c>
    </row>
    <row r="8456" spans="1:21" x14ac:dyDescent="0.3">
      <c r="A8456" s="1" t="str">
        <f t="shared" si="264"/>
        <v>2023|Central Otago District|$20,001-$30,000</v>
      </c>
      <c r="B8456" t="s">
        <v>18</v>
      </c>
      <c r="C8456" t="s">
        <v>19</v>
      </c>
      <c r="D8456" t="s">
        <v>20</v>
      </c>
      <c r="E8456" t="s">
        <v>21</v>
      </c>
      <c r="F8456">
        <v>2023</v>
      </c>
      <c r="G8456">
        <v>2023</v>
      </c>
      <c r="H8456">
        <v>69</v>
      </c>
      <c r="I8456" t="s">
        <v>79</v>
      </c>
      <c r="J8456">
        <v>99</v>
      </c>
      <c r="K8456" t="s">
        <v>23</v>
      </c>
      <c r="L8456">
        <v>2</v>
      </c>
      <c r="M8456" t="s">
        <v>24</v>
      </c>
      <c r="N8456">
        <v>3</v>
      </c>
      <c r="O8456" t="s">
        <v>25</v>
      </c>
      <c r="P8456">
        <v>141</v>
      </c>
      <c r="T8456" s="3">
        <f t="shared" si="265"/>
        <v>16.43</v>
      </c>
      <c r="U8456" s="3">
        <f>IF(AND(R8456&lt;&gt;"_U",N8456&lt;&gt;9999,N8456&lt;&gt;999,L8456&lt;&gt;"Median"),IFERROR(VLOOKUP(A8456,'TA Total'!A:P,16,0),"."),".")</f>
        <v>858</v>
      </c>
    </row>
    <row r="8457" spans="1:21" x14ac:dyDescent="0.3">
      <c r="A8457" s="1" t="str">
        <f t="shared" si="264"/>
        <v>2023|Central Otago District|$20,001-$30,000</v>
      </c>
      <c r="B8457" t="s">
        <v>18</v>
      </c>
      <c r="C8457" t="s">
        <v>19</v>
      </c>
      <c r="D8457" t="s">
        <v>20</v>
      </c>
      <c r="E8457" t="s">
        <v>21</v>
      </c>
      <c r="F8457">
        <v>2023</v>
      </c>
      <c r="G8457">
        <v>2023</v>
      </c>
      <c r="H8457">
        <v>69</v>
      </c>
      <c r="I8457" t="s">
        <v>79</v>
      </c>
      <c r="J8457">
        <v>99</v>
      </c>
      <c r="K8457" t="s">
        <v>23</v>
      </c>
      <c r="L8457">
        <v>2</v>
      </c>
      <c r="M8457" t="s">
        <v>24</v>
      </c>
      <c r="N8457">
        <v>2</v>
      </c>
      <c r="O8457" t="s">
        <v>28</v>
      </c>
      <c r="P8457">
        <v>201</v>
      </c>
      <c r="T8457" s="3">
        <f t="shared" si="265"/>
        <v>23.43</v>
      </c>
      <c r="U8457" s="3">
        <f>IF(AND(R8457&lt;&gt;"_U",N8457&lt;&gt;9999,N8457&lt;&gt;999,L8457&lt;&gt;"Median"),IFERROR(VLOOKUP(A8457,'TA Total'!A:P,16,0),"."),".")</f>
        <v>858</v>
      </c>
    </row>
    <row r="8458" spans="1:21" x14ac:dyDescent="0.3">
      <c r="A8458" s="1" t="str">
        <f t="shared" si="264"/>
        <v>2023|Central Otago District|$20,001-$30,000</v>
      </c>
      <c r="B8458" t="s">
        <v>18</v>
      </c>
      <c r="C8458" t="s">
        <v>19</v>
      </c>
      <c r="D8458" t="s">
        <v>20</v>
      </c>
      <c r="E8458" t="s">
        <v>21</v>
      </c>
      <c r="F8458">
        <v>2023</v>
      </c>
      <c r="G8458">
        <v>2023</v>
      </c>
      <c r="H8458">
        <v>69</v>
      </c>
      <c r="I8458" t="s">
        <v>79</v>
      </c>
      <c r="J8458">
        <v>99</v>
      </c>
      <c r="K8458" t="s">
        <v>23</v>
      </c>
      <c r="L8458">
        <v>2</v>
      </c>
      <c r="M8458" t="s">
        <v>24</v>
      </c>
      <c r="N8458">
        <v>999</v>
      </c>
      <c r="O8458" t="s">
        <v>42</v>
      </c>
      <c r="P8458">
        <v>0</v>
      </c>
      <c r="T8458" s="3" t="str">
        <f t="shared" si="265"/>
        <v>.</v>
      </c>
      <c r="U8458" s="3" t="str">
        <f>IF(AND(R8458&lt;&gt;"_U",N8458&lt;&gt;9999,N8458&lt;&gt;999,L8458&lt;&gt;"Median"),IFERROR(VLOOKUP(A8458,'TA Total'!A:P,16,0),"."),".")</f>
        <v>.</v>
      </c>
    </row>
    <row r="8459" spans="1:21" x14ac:dyDescent="0.3">
      <c r="A8459" s="1" t="str">
        <f t="shared" si="264"/>
        <v>2023|Central Otago District|$20,001-$30,000</v>
      </c>
      <c r="B8459" t="s">
        <v>18</v>
      </c>
      <c r="C8459" t="s">
        <v>19</v>
      </c>
      <c r="D8459" t="s">
        <v>20</v>
      </c>
      <c r="E8459" t="s">
        <v>21</v>
      </c>
      <c r="F8459">
        <v>2023</v>
      </c>
      <c r="G8459">
        <v>2023</v>
      </c>
      <c r="H8459">
        <v>69</v>
      </c>
      <c r="I8459" t="s">
        <v>79</v>
      </c>
      <c r="J8459">
        <v>99</v>
      </c>
      <c r="K8459" t="s">
        <v>23</v>
      </c>
      <c r="L8459">
        <v>2</v>
      </c>
      <c r="M8459" t="s">
        <v>24</v>
      </c>
      <c r="N8459">
        <v>1</v>
      </c>
      <c r="O8459" t="s">
        <v>33</v>
      </c>
      <c r="P8459">
        <v>519</v>
      </c>
      <c r="T8459" s="3">
        <f t="shared" si="265"/>
        <v>60.49</v>
      </c>
      <c r="U8459" s="3">
        <f>IF(AND(R8459&lt;&gt;"_U",N8459&lt;&gt;9999,N8459&lt;&gt;999,L8459&lt;&gt;"Median"),IFERROR(VLOOKUP(A8459,'TA Total'!A:P,16,0),"."),".")</f>
        <v>858</v>
      </c>
    </row>
    <row r="8460" spans="1:21" x14ac:dyDescent="0.3">
      <c r="A8460" s="1" t="str">
        <f t="shared" si="264"/>
        <v>2023|Central Otago District|$20,001-$30,000</v>
      </c>
      <c r="B8460" t="s">
        <v>18</v>
      </c>
      <c r="C8460" t="s">
        <v>19</v>
      </c>
      <c r="D8460" t="s">
        <v>20</v>
      </c>
      <c r="E8460" t="s">
        <v>21</v>
      </c>
      <c r="F8460">
        <v>2023</v>
      </c>
      <c r="G8460">
        <v>2023</v>
      </c>
      <c r="H8460">
        <v>69</v>
      </c>
      <c r="I8460" t="s">
        <v>79</v>
      </c>
      <c r="J8460">
        <v>99</v>
      </c>
      <c r="K8460" t="s">
        <v>23</v>
      </c>
      <c r="L8460">
        <v>2</v>
      </c>
      <c r="M8460" t="s">
        <v>24</v>
      </c>
      <c r="N8460">
        <v>9999</v>
      </c>
      <c r="O8460" t="s">
        <v>40</v>
      </c>
      <c r="P8460">
        <v>858</v>
      </c>
      <c r="T8460" s="3" t="str">
        <f t="shared" si="265"/>
        <v>.</v>
      </c>
      <c r="U8460" s="3" t="str">
        <f>IF(AND(R8460&lt;&gt;"_U",N8460&lt;&gt;9999,N8460&lt;&gt;999,L8460&lt;&gt;"Median"),IFERROR(VLOOKUP(A8460,'TA Total'!A:P,16,0),"."),".")</f>
        <v>.</v>
      </c>
    </row>
    <row r="8461" spans="1:21" x14ac:dyDescent="0.3">
      <c r="A8461" s="1" t="str">
        <f t="shared" si="264"/>
        <v>2023|Central Otago District|$20,001-$30,000</v>
      </c>
      <c r="B8461" t="s">
        <v>18</v>
      </c>
      <c r="C8461" t="s">
        <v>19</v>
      </c>
      <c r="D8461" t="s">
        <v>20</v>
      </c>
      <c r="E8461" t="s">
        <v>21</v>
      </c>
      <c r="F8461">
        <v>2023</v>
      </c>
      <c r="G8461">
        <v>2023</v>
      </c>
      <c r="H8461">
        <v>69</v>
      </c>
      <c r="I8461" t="s">
        <v>79</v>
      </c>
      <c r="J8461">
        <v>99</v>
      </c>
      <c r="K8461" t="s">
        <v>23</v>
      </c>
      <c r="L8461">
        <v>2</v>
      </c>
      <c r="M8461" t="s">
        <v>24</v>
      </c>
      <c r="N8461">
        <v>7777</v>
      </c>
      <c r="O8461" t="s">
        <v>37</v>
      </c>
      <c r="P8461">
        <v>858</v>
      </c>
      <c r="T8461" s="3">
        <f t="shared" si="265"/>
        <v>100</v>
      </c>
      <c r="U8461" s="3">
        <f>IF(AND(R8461&lt;&gt;"_U",N8461&lt;&gt;9999,N8461&lt;&gt;999,L8461&lt;&gt;"Median"),IFERROR(VLOOKUP(A8461,'TA Total'!A:P,16,0),"."),".")</f>
        <v>858</v>
      </c>
    </row>
    <row r="8462" spans="1:21" x14ac:dyDescent="0.3">
      <c r="A8462" s="1" t="str">
        <f t="shared" si="264"/>
        <v>2023|Central Otago District|$30,001-$50,000</v>
      </c>
      <c r="B8462" t="s">
        <v>18</v>
      </c>
      <c r="C8462" t="s">
        <v>19</v>
      </c>
      <c r="D8462" t="s">
        <v>20</v>
      </c>
      <c r="E8462" t="s">
        <v>21</v>
      </c>
      <c r="F8462">
        <v>2023</v>
      </c>
      <c r="G8462">
        <v>2023</v>
      </c>
      <c r="H8462">
        <v>69</v>
      </c>
      <c r="I8462" t="s">
        <v>79</v>
      </c>
      <c r="J8462">
        <v>99</v>
      </c>
      <c r="K8462" t="s">
        <v>23</v>
      </c>
      <c r="L8462">
        <v>3</v>
      </c>
      <c r="M8462" t="s">
        <v>45</v>
      </c>
      <c r="N8462">
        <v>1</v>
      </c>
      <c r="O8462" t="s">
        <v>33</v>
      </c>
      <c r="P8462">
        <v>876</v>
      </c>
      <c r="T8462" s="3">
        <f t="shared" si="265"/>
        <v>57.25</v>
      </c>
      <c r="U8462" s="3">
        <f>IF(AND(R8462&lt;&gt;"_U",N8462&lt;&gt;9999,N8462&lt;&gt;999,L8462&lt;&gt;"Median"),IFERROR(VLOOKUP(A8462,'TA Total'!A:P,16,0),"."),".")</f>
        <v>1530</v>
      </c>
    </row>
    <row r="8463" spans="1:21" x14ac:dyDescent="0.3">
      <c r="A8463" s="1" t="str">
        <f t="shared" si="264"/>
        <v>2023|Central Otago District|$30,001-$50,000</v>
      </c>
      <c r="B8463" t="s">
        <v>18</v>
      </c>
      <c r="C8463" t="s">
        <v>19</v>
      </c>
      <c r="D8463" t="s">
        <v>20</v>
      </c>
      <c r="E8463" t="s">
        <v>21</v>
      </c>
      <c r="F8463">
        <v>2023</v>
      </c>
      <c r="G8463">
        <v>2023</v>
      </c>
      <c r="H8463">
        <v>69</v>
      </c>
      <c r="I8463" t="s">
        <v>79</v>
      </c>
      <c r="J8463">
        <v>99</v>
      </c>
      <c r="K8463" t="s">
        <v>23</v>
      </c>
      <c r="L8463">
        <v>3</v>
      </c>
      <c r="M8463" t="s">
        <v>45</v>
      </c>
      <c r="N8463">
        <v>9999</v>
      </c>
      <c r="O8463" t="s">
        <v>40</v>
      </c>
      <c r="P8463">
        <v>1530</v>
      </c>
      <c r="T8463" s="3" t="str">
        <f t="shared" si="265"/>
        <v>.</v>
      </c>
      <c r="U8463" s="3" t="str">
        <f>IF(AND(R8463&lt;&gt;"_U",N8463&lt;&gt;9999,N8463&lt;&gt;999,L8463&lt;&gt;"Median"),IFERROR(VLOOKUP(A8463,'TA Total'!A:P,16,0),"."),".")</f>
        <v>.</v>
      </c>
    </row>
    <row r="8464" spans="1:21" x14ac:dyDescent="0.3">
      <c r="A8464" s="1" t="str">
        <f t="shared" si="264"/>
        <v>2023|Central Otago District|$30,001-$50,000</v>
      </c>
      <c r="B8464" t="s">
        <v>18</v>
      </c>
      <c r="C8464" t="s">
        <v>19</v>
      </c>
      <c r="D8464" t="s">
        <v>20</v>
      </c>
      <c r="E8464" t="s">
        <v>21</v>
      </c>
      <c r="F8464">
        <v>2023</v>
      </c>
      <c r="G8464">
        <v>2023</v>
      </c>
      <c r="H8464">
        <v>69</v>
      </c>
      <c r="I8464" t="s">
        <v>79</v>
      </c>
      <c r="J8464">
        <v>99</v>
      </c>
      <c r="K8464" t="s">
        <v>23</v>
      </c>
      <c r="L8464">
        <v>3</v>
      </c>
      <c r="M8464" t="s">
        <v>45</v>
      </c>
      <c r="N8464">
        <v>999</v>
      </c>
      <c r="O8464" t="s">
        <v>42</v>
      </c>
      <c r="P8464">
        <v>0</v>
      </c>
      <c r="T8464" s="3" t="str">
        <f t="shared" si="265"/>
        <v>.</v>
      </c>
      <c r="U8464" s="3" t="str">
        <f>IF(AND(R8464&lt;&gt;"_U",N8464&lt;&gt;9999,N8464&lt;&gt;999,L8464&lt;&gt;"Median"),IFERROR(VLOOKUP(A8464,'TA Total'!A:P,16,0),"."),".")</f>
        <v>.</v>
      </c>
    </row>
    <row r="8465" spans="1:21" x14ac:dyDescent="0.3">
      <c r="A8465" s="1" t="str">
        <f t="shared" si="264"/>
        <v>2023|Central Otago District|$30,001-$50,000</v>
      </c>
      <c r="B8465" t="s">
        <v>18</v>
      </c>
      <c r="C8465" t="s">
        <v>19</v>
      </c>
      <c r="D8465" t="s">
        <v>20</v>
      </c>
      <c r="E8465" t="s">
        <v>21</v>
      </c>
      <c r="F8465">
        <v>2023</v>
      </c>
      <c r="G8465">
        <v>2023</v>
      </c>
      <c r="H8465">
        <v>69</v>
      </c>
      <c r="I8465" t="s">
        <v>79</v>
      </c>
      <c r="J8465">
        <v>99</v>
      </c>
      <c r="K8465" t="s">
        <v>23</v>
      </c>
      <c r="L8465">
        <v>3</v>
      </c>
      <c r="M8465" t="s">
        <v>45</v>
      </c>
      <c r="N8465">
        <v>7777</v>
      </c>
      <c r="O8465" t="s">
        <v>37</v>
      </c>
      <c r="P8465">
        <v>1530</v>
      </c>
      <c r="T8465" s="3">
        <f t="shared" si="265"/>
        <v>100</v>
      </c>
      <c r="U8465" s="3">
        <f>IF(AND(R8465&lt;&gt;"_U",N8465&lt;&gt;9999,N8465&lt;&gt;999,L8465&lt;&gt;"Median"),IFERROR(VLOOKUP(A8465,'TA Total'!A:P,16,0),"."),".")</f>
        <v>1530</v>
      </c>
    </row>
    <row r="8466" spans="1:21" x14ac:dyDescent="0.3">
      <c r="A8466" s="1" t="str">
        <f t="shared" si="264"/>
        <v>2023|Central Otago District|$30,001-$50,000</v>
      </c>
      <c r="B8466" t="s">
        <v>18</v>
      </c>
      <c r="C8466" t="s">
        <v>19</v>
      </c>
      <c r="D8466" t="s">
        <v>20</v>
      </c>
      <c r="E8466" t="s">
        <v>21</v>
      </c>
      <c r="F8466">
        <v>2023</v>
      </c>
      <c r="G8466">
        <v>2023</v>
      </c>
      <c r="H8466">
        <v>69</v>
      </c>
      <c r="I8466" t="s">
        <v>79</v>
      </c>
      <c r="J8466">
        <v>99</v>
      </c>
      <c r="K8466" t="s">
        <v>23</v>
      </c>
      <c r="L8466">
        <v>3</v>
      </c>
      <c r="M8466" t="s">
        <v>45</v>
      </c>
      <c r="N8466">
        <v>3</v>
      </c>
      <c r="O8466" t="s">
        <v>25</v>
      </c>
      <c r="P8466">
        <v>330</v>
      </c>
      <c r="T8466" s="3">
        <f t="shared" si="265"/>
        <v>21.57</v>
      </c>
      <c r="U8466" s="3">
        <f>IF(AND(R8466&lt;&gt;"_U",N8466&lt;&gt;9999,N8466&lt;&gt;999,L8466&lt;&gt;"Median"),IFERROR(VLOOKUP(A8466,'TA Total'!A:P,16,0),"."),".")</f>
        <v>1530</v>
      </c>
    </row>
    <row r="8467" spans="1:21" x14ac:dyDescent="0.3">
      <c r="A8467" s="1" t="str">
        <f t="shared" si="264"/>
        <v>2023|Central Otago District|$30,001-$50,000</v>
      </c>
      <c r="B8467" t="s">
        <v>18</v>
      </c>
      <c r="C8467" t="s">
        <v>19</v>
      </c>
      <c r="D8467" t="s">
        <v>20</v>
      </c>
      <c r="E8467" t="s">
        <v>21</v>
      </c>
      <c r="F8467">
        <v>2023</v>
      </c>
      <c r="G8467">
        <v>2023</v>
      </c>
      <c r="H8467">
        <v>69</v>
      </c>
      <c r="I8467" t="s">
        <v>79</v>
      </c>
      <c r="J8467">
        <v>99</v>
      </c>
      <c r="K8467" t="s">
        <v>23</v>
      </c>
      <c r="L8467">
        <v>3</v>
      </c>
      <c r="M8467" t="s">
        <v>45</v>
      </c>
      <c r="N8467">
        <v>2</v>
      </c>
      <c r="O8467" t="s">
        <v>28</v>
      </c>
      <c r="P8467">
        <v>324</v>
      </c>
      <c r="T8467" s="3">
        <f t="shared" si="265"/>
        <v>21.18</v>
      </c>
      <c r="U8467" s="3">
        <f>IF(AND(R8467&lt;&gt;"_U",N8467&lt;&gt;9999,N8467&lt;&gt;999,L8467&lt;&gt;"Median"),IFERROR(VLOOKUP(A8467,'TA Total'!A:P,16,0),"."),".")</f>
        <v>1530</v>
      </c>
    </row>
    <row r="8468" spans="1:21" x14ac:dyDescent="0.3">
      <c r="A8468" s="1" t="str">
        <f t="shared" si="264"/>
        <v>2023|Central Otago District|$50,001-$70,000</v>
      </c>
      <c r="B8468" t="s">
        <v>18</v>
      </c>
      <c r="C8468" t="s">
        <v>19</v>
      </c>
      <c r="D8468" t="s">
        <v>20</v>
      </c>
      <c r="E8468" t="s">
        <v>21</v>
      </c>
      <c r="F8468">
        <v>2023</v>
      </c>
      <c r="G8468">
        <v>2023</v>
      </c>
      <c r="H8468">
        <v>69</v>
      </c>
      <c r="I8468" t="s">
        <v>79</v>
      </c>
      <c r="J8468">
        <v>99</v>
      </c>
      <c r="K8468" t="s">
        <v>23</v>
      </c>
      <c r="L8468">
        <v>4</v>
      </c>
      <c r="M8468" t="s">
        <v>36</v>
      </c>
      <c r="N8468">
        <v>9999</v>
      </c>
      <c r="O8468" t="s">
        <v>40</v>
      </c>
      <c r="P8468">
        <v>1062</v>
      </c>
      <c r="T8468" s="3" t="str">
        <f t="shared" si="265"/>
        <v>.</v>
      </c>
      <c r="U8468" s="3" t="str">
        <f>IF(AND(R8468&lt;&gt;"_U",N8468&lt;&gt;9999,N8468&lt;&gt;999,L8468&lt;&gt;"Median"),IFERROR(VLOOKUP(A8468,'TA Total'!A:P,16,0),"."),".")</f>
        <v>.</v>
      </c>
    </row>
    <row r="8469" spans="1:21" x14ac:dyDescent="0.3">
      <c r="A8469" s="1" t="str">
        <f t="shared" si="264"/>
        <v>2023|Central Otago District|$50,001-$70,000</v>
      </c>
      <c r="B8469" t="s">
        <v>18</v>
      </c>
      <c r="C8469" t="s">
        <v>19</v>
      </c>
      <c r="D8469" t="s">
        <v>20</v>
      </c>
      <c r="E8469" t="s">
        <v>21</v>
      </c>
      <c r="F8469">
        <v>2023</v>
      </c>
      <c r="G8469">
        <v>2023</v>
      </c>
      <c r="H8469">
        <v>69</v>
      </c>
      <c r="I8469" t="s">
        <v>79</v>
      </c>
      <c r="J8469">
        <v>99</v>
      </c>
      <c r="K8469" t="s">
        <v>23</v>
      </c>
      <c r="L8469">
        <v>4</v>
      </c>
      <c r="M8469" t="s">
        <v>36</v>
      </c>
      <c r="N8469">
        <v>999</v>
      </c>
      <c r="O8469" t="s">
        <v>42</v>
      </c>
      <c r="P8469">
        <v>0</v>
      </c>
      <c r="T8469" s="3" t="str">
        <f t="shared" si="265"/>
        <v>.</v>
      </c>
      <c r="U8469" s="3" t="str">
        <f>IF(AND(R8469&lt;&gt;"_U",N8469&lt;&gt;9999,N8469&lt;&gt;999,L8469&lt;&gt;"Median"),IFERROR(VLOOKUP(A8469,'TA Total'!A:P,16,0),"."),".")</f>
        <v>.</v>
      </c>
    </row>
    <row r="8470" spans="1:21" x14ac:dyDescent="0.3">
      <c r="A8470" s="1" t="str">
        <f t="shared" si="264"/>
        <v>2023|Central Otago District|$50,001-$70,000</v>
      </c>
      <c r="B8470" t="s">
        <v>18</v>
      </c>
      <c r="C8470" t="s">
        <v>19</v>
      </c>
      <c r="D8470" t="s">
        <v>20</v>
      </c>
      <c r="E8470" t="s">
        <v>21</v>
      </c>
      <c r="F8470">
        <v>2023</v>
      </c>
      <c r="G8470">
        <v>2023</v>
      </c>
      <c r="H8470">
        <v>69</v>
      </c>
      <c r="I8470" t="s">
        <v>79</v>
      </c>
      <c r="J8470">
        <v>99</v>
      </c>
      <c r="K8470" t="s">
        <v>23</v>
      </c>
      <c r="L8470">
        <v>4</v>
      </c>
      <c r="M8470" t="s">
        <v>36</v>
      </c>
      <c r="N8470">
        <v>7777</v>
      </c>
      <c r="O8470" t="s">
        <v>37</v>
      </c>
      <c r="P8470">
        <v>1062</v>
      </c>
      <c r="T8470" s="3">
        <f t="shared" si="265"/>
        <v>100</v>
      </c>
      <c r="U8470" s="3">
        <f>IF(AND(R8470&lt;&gt;"_U",N8470&lt;&gt;9999,N8470&lt;&gt;999,L8470&lt;&gt;"Median"),IFERROR(VLOOKUP(A8470,'TA Total'!A:P,16,0),"."),".")</f>
        <v>1062</v>
      </c>
    </row>
    <row r="8471" spans="1:21" x14ac:dyDescent="0.3">
      <c r="A8471" s="1" t="str">
        <f t="shared" si="264"/>
        <v>2023|Central Otago District|$50,001-$70,000</v>
      </c>
      <c r="B8471" t="s">
        <v>18</v>
      </c>
      <c r="C8471" t="s">
        <v>19</v>
      </c>
      <c r="D8471" t="s">
        <v>20</v>
      </c>
      <c r="E8471" t="s">
        <v>21</v>
      </c>
      <c r="F8471">
        <v>2023</v>
      </c>
      <c r="G8471">
        <v>2023</v>
      </c>
      <c r="H8471">
        <v>69</v>
      </c>
      <c r="I8471" t="s">
        <v>79</v>
      </c>
      <c r="J8471">
        <v>99</v>
      </c>
      <c r="K8471" t="s">
        <v>23</v>
      </c>
      <c r="L8471">
        <v>4</v>
      </c>
      <c r="M8471" t="s">
        <v>36</v>
      </c>
      <c r="N8471">
        <v>3</v>
      </c>
      <c r="O8471" t="s">
        <v>25</v>
      </c>
      <c r="P8471">
        <v>207</v>
      </c>
      <c r="T8471" s="3">
        <f t="shared" si="265"/>
        <v>19.489999999999998</v>
      </c>
      <c r="U8471" s="3">
        <f>IF(AND(R8471&lt;&gt;"_U",N8471&lt;&gt;9999,N8471&lt;&gt;999,L8471&lt;&gt;"Median"),IFERROR(VLOOKUP(A8471,'TA Total'!A:P,16,0),"."),".")</f>
        <v>1062</v>
      </c>
    </row>
    <row r="8472" spans="1:21" x14ac:dyDescent="0.3">
      <c r="A8472" s="1" t="str">
        <f t="shared" si="264"/>
        <v>2023|Central Otago District|$50,001-$70,000</v>
      </c>
      <c r="B8472" t="s">
        <v>18</v>
      </c>
      <c r="C8472" t="s">
        <v>19</v>
      </c>
      <c r="D8472" t="s">
        <v>20</v>
      </c>
      <c r="E8472" t="s">
        <v>21</v>
      </c>
      <c r="F8472">
        <v>2023</v>
      </c>
      <c r="G8472">
        <v>2023</v>
      </c>
      <c r="H8472">
        <v>69</v>
      </c>
      <c r="I8472" t="s">
        <v>79</v>
      </c>
      <c r="J8472">
        <v>99</v>
      </c>
      <c r="K8472" t="s">
        <v>23</v>
      </c>
      <c r="L8472">
        <v>4</v>
      </c>
      <c r="M8472" t="s">
        <v>36</v>
      </c>
      <c r="N8472">
        <v>1</v>
      </c>
      <c r="O8472" t="s">
        <v>33</v>
      </c>
      <c r="P8472">
        <v>561</v>
      </c>
      <c r="T8472" s="3">
        <f t="shared" si="265"/>
        <v>52.82</v>
      </c>
      <c r="U8472" s="3">
        <f>IF(AND(R8472&lt;&gt;"_U",N8472&lt;&gt;9999,N8472&lt;&gt;999,L8472&lt;&gt;"Median"),IFERROR(VLOOKUP(A8472,'TA Total'!A:P,16,0),"."),".")</f>
        <v>1062</v>
      </c>
    </row>
    <row r="8473" spans="1:21" x14ac:dyDescent="0.3">
      <c r="A8473" s="1" t="str">
        <f t="shared" si="264"/>
        <v>2023|Central Otago District|$50,001-$70,000</v>
      </c>
      <c r="B8473" t="s">
        <v>18</v>
      </c>
      <c r="C8473" t="s">
        <v>19</v>
      </c>
      <c r="D8473" t="s">
        <v>20</v>
      </c>
      <c r="E8473" t="s">
        <v>21</v>
      </c>
      <c r="F8473">
        <v>2023</v>
      </c>
      <c r="G8473">
        <v>2023</v>
      </c>
      <c r="H8473">
        <v>69</v>
      </c>
      <c r="I8473" t="s">
        <v>79</v>
      </c>
      <c r="J8473">
        <v>99</v>
      </c>
      <c r="K8473" t="s">
        <v>23</v>
      </c>
      <c r="L8473">
        <v>4</v>
      </c>
      <c r="M8473" t="s">
        <v>36</v>
      </c>
      <c r="N8473">
        <v>2</v>
      </c>
      <c r="O8473" t="s">
        <v>28</v>
      </c>
      <c r="P8473">
        <v>294</v>
      </c>
      <c r="T8473" s="3">
        <f t="shared" si="265"/>
        <v>27.68</v>
      </c>
      <c r="U8473" s="3">
        <f>IF(AND(R8473&lt;&gt;"_U",N8473&lt;&gt;9999,N8473&lt;&gt;999,L8473&lt;&gt;"Median"),IFERROR(VLOOKUP(A8473,'TA Total'!A:P,16,0),"."),".")</f>
        <v>1062</v>
      </c>
    </row>
    <row r="8474" spans="1:21" x14ac:dyDescent="0.3">
      <c r="A8474" s="1" t="str">
        <f t="shared" si="264"/>
        <v>2023|Central Otago District|$70,001-$100,000</v>
      </c>
      <c r="B8474" t="s">
        <v>18</v>
      </c>
      <c r="C8474" t="s">
        <v>19</v>
      </c>
      <c r="D8474" t="s">
        <v>20</v>
      </c>
      <c r="E8474" t="s">
        <v>21</v>
      </c>
      <c r="F8474">
        <v>2023</v>
      </c>
      <c r="G8474">
        <v>2023</v>
      </c>
      <c r="H8474">
        <v>69</v>
      </c>
      <c r="I8474" t="s">
        <v>79</v>
      </c>
      <c r="J8474">
        <v>99</v>
      </c>
      <c r="K8474" t="s">
        <v>23</v>
      </c>
      <c r="L8474">
        <v>5</v>
      </c>
      <c r="M8474" t="s">
        <v>58</v>
      </c>
      <c r="N8474">
        <v>999</v>
      </c>
      <c r="O8474" t="s">
        <v>42</v>
      </c>
      <c r="P8474">
        <v>0</v>
      </c>
      <c r="T8474" s="3" t="str">
        <f t="shared" si="265"/>
        <v>.</v>
      </c>
      <c r="U8474" s="3" t="str">
        <f>IF(AND(R8474&lt;&gt;"_U",N8474&lt;&gt;9999,N8474&lt;&gt;999,L8474&lt;&gt;"Median"),IFERROR(VLOOKUP(A8474,'TA Total'!A:P,16,0),"."),".")</f>
        <v>.</v>
      </c>
    </row>
    <row r="8475" spans="1:21" x14ac:dyDescent="0.3">
      <c r="A8475" s="1" t="str">
        <f t="shared" si="264"/>
        <v>2023|Central Otago District|$70,001-$100,000</v>
      </c>
      <c r="B8475" t="s">
        <v>18</v>
      </c>
      <c r="C8475" t="s">
        <v>19</v>
      </c>
      <c r="D8475" t="s">
        <v>20</v>
      </c>
      <c r="E8475" t="s">
        <v>21</v>
      </c>
      <c r="F8475">
        <v>2023</v>
      </c>
      <c r="G8475">
        <v>2023</v>
      </c>
      <c r="H8475">
        <v>69</v>
      </c>
      <c r="I8475" t="s">
        <v>79</v>
      </c>
      <c r="J8475">
        <v>99</v>
      </c>
      <c r="K8475" t="s">
        <v>23</v>
      </c>
      <c r="L8475">
        <v>5</v>
      </c>
      <c r="M8475" t="s">
        <v>58</v>
      </c>
      <c r="N8475">
        <v>7777</v>
      </c>
      <c r="O8475" t="s">
        <v>37</v>
      </c>
      <c r="P8475">
        <v>1440</v>
      </c>
      <c r="T8475" s="3">
        <f t="shared" si="265"/>
        <v>100</v>
      </c>
      <c r="U8475" s="3">
        <f>IF(AND(R8475&lt;&gt;"_U",N8475&lt;&gt;9999,N8475&lt;&gt;999,L8475&lt;&gt;"Median"),IFERROR(VLOOKUP(A8475,'TA Total'!A:P,16,0),"."),".")</f>
        <v>1440</v>
      </c>
    </row>
    <row r="8476" spans="1:21" x14ac:dyDescent="0.3">
      <c r="A8476" s="1" t="str">
        <f t="shared" si="264"/>
        <v>2023|Central Otago District|$70,001-$100,000</v>
      </c>
      <c r="B8476" t="s">
        <v>18</v>
      </c>
      <c r="C8476" t="s">
        <v>19</v>
      </c>
      <c r="D8476" t="s">
        <v>20</v>
      </c>
      <c r="E8476" t="s">
        <v>21</v>
      </c>
      <c r="F8476">
        <v>2023</v>
      </c>
      <c r="G8476">
        <v>2023</v>
      </c>
      <c r="H8476">
        <v>69</v>
      </c>
      <c r="I8476" t="s">
        <v>79</v>
      </c>
      <c r="J8476">
        <v>99</v>
      </c>
      <c r="K8476" t="s">
        <v>23</v>
      </c>
      <c r="L8476">
        <v>5</v>
      </c>
      <c r="M8476" t="s">
        <v>58</v>
      </c>
      <c r="N8476">
        <v>3</v>
      </c>
      <c r="O8476" t="s">
        <v>25</v>
      </c>
      <c r="P8476">
        <v>243</v>
      </c>
      <c r="T8476" s="3">
        <f t="shared" si="265"/>
        <v>16.88</v>
      </c>
      <c r="U8476" s="3">
        <f>IF(AND(R8476&lt;&gt;"_U",N8476&lt;&gt;9999,N8476&lt;&gt;999,L8476&lt;&gt;"Median"),IFERROR(VLOOKUP(A8476,'TA Total'!A:P,16,0),"."),".")</f>
        <v>1440</v>
      </c>
    </row>
    <row r="8477" spans="1:21" x14ac:dyDescent="0.3">
      <c r="A8477" s="1" t="str">
        <f t="shared" si="264"/>
        <v>2023|Central Otago District|$70,001-$100,000</v>
      </c>
      <c r="B8477" t="s">
        <v>18</v>
      </c>
      <c r="C8477" t="s">
        <v>19</v>
      </c>
      <c r="D8477" t="s">
        <v>20</v>
      </c>
      <c r="E8477" t="s">
        <v>21</v>
      </c>
      <c r="F8477">
        <v>2023</v>
      </c>
      <c r="G8477">
        <v>2023</v>
      </c>
      <c r="H8477">
        <v>69</v>
      </c>
      <c r="I8477" t="s">
        <v>79</v>
      </c>
      <c r="J8477">
        <v>99</v>
      </c>
      <c r="K8477" t="s">
        <v>23</v>
      </c>
      <c r="L8477">
        <v>5</v>
      </c>
      <c r="M8477" t="s">
        <v>58</v>
      </c>
      <c r="N8477">
        <v>1</v>
      </c>
      <c r="O8477" t="s">
        <v>33</v>
      </c>
      <c r="P8477">
        <v>804</v>
      </c>
      <c r="T8477" s="3">
        <f t="shared" si="265"/>
        <v>55.83</v>
      </c>
      <c r="U8477" s="3">
        <f>IF(AND(R8477&lt;&gt;"_U",N8477&lt;&gt;9999,N8477&lt;&gt;999,L8477&lt;&gt;"Median"),IFERROR(VLOOKUP(A8477,'TA Total'!A:P,16,0),"."),".")</f>
        <v>1440</v>
      </c>
    </row>
    <row r="8478" spans="1:21" x14ac:dyDescent="0.3">
      <c r="A8478" s="1" t="str">
        <f t="shared" si="264"/>
        <v>2023|Central Otago District|$70,001-$100,000</v>
      </c>
      <c r="B8478" t="s">
        <v>18</v>
      </c>
      <c r="C8478" t="s">
        <v>19</v>
      </c>
      <c r="D8478" t="s">
        <v>20</v>
      </c>
      <c r="E8478" t="s">
        <v>21</v>
      </c>
      <c r="F8478">
        <v>2023</v>
      </c>
      <c r="G8478">
        <v>2023</v>
      </c>
      <c r="H8478">
        <v>69</v>
      </c>
      <c r="I8478" t="s">
        <v>79</v>
      </c>
      <c r="J8478">
        <v>99</v>
      </c>
      <c r="K8478" t="s">
        <v>23</v>
      </c>
      <c r="L8478">
        <v>5</v>
      </c>
      <c r="M8478" t="s">
        <v>58</v>
      </c>
      <c r="N8478">
        <v>2</v>
      </c>
      <c r="O8478" t="s">
        <v>28</v>
      </c>
      <c r="P8478">
        <v>390</v>
      </c>
      <c r="T8478" s="3">
        <f t="shared" si="265"/>
        <v>27.08</v>
      </c>
      <c r="U8478" s="3">
        <f>IF(AND(R8478&lt;&gt;"_U",N8478&lt;&gt;9999,N8478&lt;&gt;999,L8478&lt;&gt;"Median"),IFERROR(VLOOKUP(A8478,'TA Total'!A:P,16,0),"."),".")</f>
        <v>1440</v>
      </c>
    </row>
    <row r="8479" spans="1:21" x14ac:dyDescent="0.3">
      <c r="A8479" s="1" t="str">
        <f t="shared" si="264"/>
        <v>2023|Central Otago District|$70,001-$100,000</v>
      </c>
      <c r="B8479" t="s">
        <v>18</v>
      </c>
      <c r="C8479" t="s">
        <v>19</v>
      </c>
      <c r="D8479" t="s">
        <v>20</v>
      </c>
      <c r="E8479" t="s">
        <v>21</v>
      </c>
      <c r="F8479">
        <v>2023</v>
      </c>
      <c r="G8479">
        <v>2023</v>
      </c>
      <c r="H8479">
        <v>69</v>
      </c>
      <c r="I8479" t="s">
        <v>79</v>
      </c>
      <c r="J8479">
        <v>99</v>
      </c>
      <c r="K8479" t="s">
        <v>23</v>
      </c>
      <c r="L8479">
        <v>5</v>
      </c>
      <c r="M8479" t="s">
        <v>58</v>
      </c>
      <c r="N8479">
        <v>9999</v>
      </c>
      <c r="O8479" t="s">
        <v>40</v>
      </c>
      <c r="P8479">
        <v>1440</v>
      </c>
      <c r="T8479" s="3" t="str">
        <f t="shared" si="265"/>
        <v>.</v>
      </c>
      <c r="U8479" s="3" t="str">
        <f>IF(AND(R8479&lt;&gt;"_U",N8479&lt;&gt;9999,N8479&lt;&gt;999,L8479&lt;&gt;"Median"),IFERROR(VLOOKUP(A8479,'TA Total'!A:P,16,0),"."),".")</f>
        <v>.</v>
      </c>
    </row>
    <row r="8480" spans="1:21" x14ac:dyDescent="0.3">
      <c r="A8480" s="1" t="str">
        <f t="shared" si="264"/>
        <v>2023|Central Otago District|$100,001-$150,000</v>
      </c>
      <c r="B8480" t="s">
        <v>18</v>
      </c>
      <c r="C8480" t="s">
        <v>19</v>
      </c>
      <c r="D8480" t="s">
        <v>20</v>
      </c>
      <c r="E8480" t="s">
        <v>21</v>
      </c>
      <c r="F8480">
        <v>2023</v>
      </c>
      <c r="G8480">
        <v>2023</v>
      </c>
      <c r="H8480">
        <v>69</v>
      </c>
      <c r="I8480" t="s">
        <v>79</v>
      </c>
      <c r="J8480">
        <v>99</v>
      </c>
      <c r="K8480" t="s">
        <v>23</v>
      </c>
      <c r="L8480">
        <v>6</v>
      </c>
      <c r="M8480" t="s">
        <v>59</v>
      </c>
      <c r="N8480">
        <v>3</v>
      </c>
      <c r="O8480" t="s">
        <v>25</v>
      </c>
      <c r="P8480">
        <v>315</v>
      </c>
      <c r="T8480" s="3">
        <f t="shared" si="265"/>
        <v>14.32</v>
      </c>
      <c r="U8480" s="3">
        <f>IF(AND(R8480&lt;&gt;"_U",N8480&lt;&gt;9999,N8480&lt;&gt;999,L8480&lt;&gt;"Median"),IFERROR(VLOOKUP(A8480,'TA Total'!A:P,16,0),"."),".")</f>
        <v>2199</v>
      </c>
    </row>
    <row r="8481" spans="1:21" x14ac:dyDescent="0.3">
      <c r="A8481" s="1" t="str">
        <f t="shared" si="264"/>
        <v>2023|Central Otago District|$100,001-$150,000</v>
      </c>
      <c r="B8481" t="s">
        <v>18</v>
      </c>
      <c r="C8481" t="s">
        <v>19</v>
      </c>
      <c r="D8481" t="s">
        <v>20</v>
      </c>
      <c r="E8481" t="s">
        <v>21</v>
      </c>
      <c r="F8481">
        <v>2023</v>
      </c>
      <c r="G8481">
        <v>2023</v>
      </c>
      <c r="H8481">
        <v>69</v>
      </c>
      <c r="I8481" t="s">
        <v>79</v>
      </c>
      <c r="J8481">
        <v>99</v>
      </c>
      <c r="K8481" t="s">
        <v>23</v>
      </c>
      <c r="L8481">
        <v>6</v>
      </c>
      <c r="M8481" t="s">
        <v>59</v>
      </c>
      <c r="N8481">
        <v>2</v>
      </c>
      <c r="O8481" t="s">
        <v>28</v>
      </c>
      <c r="P8481">
        <v>546</v>
      </c>
      <c r="T8481" s="3">
        <f t="shared" si="265"/>
        <v>24.83</v>
      </c>
      <c r="U8481" s="3">
        <f>IF(AND(R8481&lt;&gt;"_U",N8481&lt;&gt;9999,N8481&lt;&gt;999,L8481&lt;&gt;"Median"),IFERROR(VLOOKUP(A8481,'TA Total'!A:P,16,0),"."),".")</f>
        <v>2199</v>
      </c>
    </row>
    <row r="8482" spans="1:21" x14ac:dyDescent="0.3">
      <c r="A8482" s="1" t="str">
        <f t="shared" si="264"/>
        <v>2023|Central Otago District|$100,001-$150,000</v>
      </c>
      <c r="B8482" t="s">
        <v>18</v>
      </c>
      <c r="C8482" t="s">
        <v>19</v>
      </c>
      <c r="D8482" t="s">
        <v>20</v>
      </c>
      <c r="E8482" t="s">
        <v>21</v>
      </c>
      <c r="F8482">
        <v>2023</v>
      </c>
      <c r="G8482">
        <v>2023</v>
      </c>
      <c r="H8482">
        <v>69</v>
      </c>
      <c r="I8482" t="s">
        <v>79</v>
      </c>
      <c r="J8482">
        <v>99</v>
      </c>
      <c r="K8482" t="s">
        <v>23</v>
      </c>
      <c r="L8482">
        <v>6</v>
      </c>
      <c r="M8482" t="s">
        <v>59</v>
      </c>
      <c r="N8482">
        <v>1</v>
      </c>
      <c r="O8482" t="s">
        <v>33</v>
      </c>
      <c r="P8482">
        <v>1335</v>
      </c>
      <c r="T8482" s="3">
        <f t="shared" si="265"/>
        <v>60.71</v>
      </c>
      <c r="U8482" s="3">
        <f>IF(AND(R8482&lt;&gt;"_U",N8482&lt;&gt;9999,N8482&lt;&gt;999,L8482&lt;&gt;"Median"),IFERROR(VLOOKUP(A8482,'TA Total'!A:P,16,0),"."),".")</f>
        <v>2199</v>
      </c>
    </row>
    <row r="8483" spans="1:21" x14ac:dyDescent="0.3">
      <c r="A8483" s="1" t="str">
        <f t="shared" si="264"/>
        <v>2023|Central Otago District|$100,001-$150,000</v>
      </c>
      <c r="B8483" t="s">
        <v>18</v>
      </c>
      <c r="C8483" t="s">
        <v>19</v>
      </c>
      <c r="D8483" t="s">
        <v>20</v>
      </c>
      <c r="E8483" t="s">
        <v>21</v>
      </c>
      <c r="F8483">
        <v>2023</v>
      </c>
      <c r="G8483">
        <v>2023</v>
      </c>
      <c r="H8483">
        <v>69</v>
      </c>
      <c r="I8483" t="s">
        <v>79</v>
      </c>
      <c r="J8483">
        <v>99</v>
      </c>
      <c r="K8483" t="s">
        <v>23</v>
      </c>
      <c r="L8483">
        <v>6</v>
      </c>
      <c r="M8483" t="s">
        <v>59</v>
      </c>
      <c r="N8483">
        <v>999</v>
      </c>
      <c r="O8483" t="s">
        <v>42</v>
      </c>
      <c r="P8483">
        <v>0</v>
      </c>
      <c r="T8483" s="3" t="str">
        <f t="shared" si="265"/>
        <v>.</v>
      </c>
      <c r="U8483" s="3" t="str">
        <f>IF(AND(R8483&lt;&gt;"_U",N8483&lt;&gt;9999,N8483&lt;&gt;999,L8483&lt;&gt;"Median"),IFERROR(VLOOKUP(A8483,'TA Total'!A:P,16,0),"."),".")</f>
        <v>.</v>
      </c>
    </row>
    <row r="8484" spans="1:21" x14ac:dyDescent="0.3">
      <c r="A8484" s="1" t="str">
        <f t="shared" si="264"/>
        <v>2023|Central Otago District|$100,001-$150,000</v>
      </c>
      <c r="B8484" t="s">
        <v>18</v>
      </c>
      <c r="C8484" t="s">
        <v>19</v>
      </c>
      <c r="D8484" t="s">
        <v>20</v>
      </c>
      <c r="E8484" t="s">
        <v>21</v>
      </c>
      <c r="F8484">
        <v>2023</v>
      </c>
      <c r="G8484">
        <v>2023</v>
      </c>
      <c r="H8484">
        <v>69</v>
      </c>
      <c r="I8484" t="s">
        <v>79</v>
      </c>
      <c r="J8484">
        <v>99</v>
      </c>
      <c r="K8484" t="s">
        <v>23</v>
      </c>
      <c r="L8484">
        <v>6</v>
      </c>
      <c r="M8484" t="s">
        <v>59</v>
      </c>
      <c r="N8484">
        <v>7777</v>
      </c>
      <c r="O8484" t="s">
        <v>37</v>
      </c>
      <c r="P8484">
        <v>2199</v>
      </c>
      <c r="T8484" s="3">
        <f t="shared" si="265"/>
        <v>100</v>
      </c>
      <c r="U8484" s="3">
        <f>IF(AND(R8484&lt;&gt;"_U",N8484&lt;&gt;9999,N8484&lt;&gt;999,L8484&lt;&gt;"Median"),IFERROR(VLOOKUP(A8484,'TA Total'!A:P,16,0),"."),".")</f>
        <v>2199</v>
      </c>
    </row>
    <row r="8485" spans="1:21" x14ac:dyDescent="0.3">
      <c r="A8485" s="1" t="str">
        <f t="shared" si="264"/>
        <v>2023|Central Otago District|$100,001-$150,000</v>
      </c>
      <c r="B8485" t="s">
        <v>18</v>
      </c>
      <c r="C8485" t="s">
        <v>19</v>
      </c>
      <c r="D8485" t="s">
        <v>20</v>
      </c>
      <c r="E8485" t="s">
        <v>21</v>
      </c>
      <c r="F8485">
        <v>2023</v>
      </c>
      <c r="G8485">
        <v>2023</v>
      </c>
      <c r="H8485">
        <v>69</v>
      </c>
      <c r="I8485" t="s">
        <v>79</v>
      </c>
      <c r="J8485">
        <v>99</v>
      </c>
      <c r="K8485" t="s">
        <v>23</v>
      </c>
      <c r="L8485">
        <v>6</v>
      </c>
      <c r="M8485" t="s">
        <v>59</v>
      </c>
      <c r="N8485">
        <v>9999</v>
      </c>
      <c r="O8485" t="s">
        <v>40</v>
      </c>
      <c r="P8485">
        <v>2199</v>
      </c>
      <c r="T8485" s="3" t="str">
        <f t="shared" si="265"/>
        <v>.</v>
      </c>
      <c r="U8485" s="3" t="str">
        <f>IF(AND(R8485&lt;&gt;"_U",N8485&lt;&gt;9999,N8485&lt;&gt;999,L8485&lt;&gt;"Median"),IFERROR(VLOOKUP(A8485,'TA Total'!A:P,16,0),"."),".")</f>
        <v>.</v>
      </c>
    </row>
    <row r="8486" spans="1:21" x14ac:dyDescent="0.3">
      <c r="A8486" s="1" t="str">
        <f t="shared" si="264"/>
        <v>2023|Central Otago District|$150,001-$200,000</v>
      </c>
      <c r="B8486" t="s">
        <v>18</v>
      </c>
      <c r="C8486" t="s">
        <v>19</v>
      </c>
      <c r="D8486" t="s">
        <v>20</v>
      </c>
      <c r="E8486" t="s">
        <v>21</v>
      </c>
      <c r="F8486">
        <v>2023</v>
      </c>
      <c r="G8486">
        <v>2023</v>
      </c>
      <c r="H8486">
        <v>69</v>
      </c>
      <c r="I8486" t="s">
        <v>79</v>
      </c>
      <c r="J8486">
        <v>99</v>
      </c>
      <c r="K8486" t="s">
        <v>23</v>
      </c>
      <c r="L8486">
        <v>7</v>
      </c>
      <c r="M8486" t="s">
        <v>43</v>
      </c>
      <c r="N8486">
        <v>1</v>
      </c>
      <c r="O8486" t="s">
        <v>33</v>
      </c>
      <c r="P8486">
        <v>648</v>
      </c>
      <c r="T8486" s="3">
        <f t="shared" si="265"/>
        <v>62.07</v>
      </c>
      <c r="U8486" s="3">
        <f>IF(AND(R8486&lt;&gt;"_U",N8486&lt;&gt;9999,N8486&lt;&gt;999,L8486&lt;&gt;"Median"),IFERROR(VLOOKUP(A8486,'TA Total'!A:P,16,0),"."),".")</f>
        <v>1044</v>
      </c>
    </row>
    <row r="8487" spans="1:21" x14ac:dyDescent="0.3">
      <c r="A8487" s="1" t="str">
        <f t="shared" si="264"/>
        <v>2023|Central Otago District|$150,001-$200,000</v>
      </c>
      <c r="B8487" t="s">
        <v>18</v>
      </c>
      <c r="C8487" t="s">
        <v>19</v>
      </c>
      <c r="D8487" t="s">
        <v>20</v>
      </c>
      <c r="E8487" t="s">
        <v>21</v>
      </c>
      <c r="F8487">
        <v>2023</v>
      </c>
      <c r="G8487">
        <v>2023</v>
      </c>
      <c r="H8487">
        <v>69</v>
      </c>
      <c r="I8487" t="s">
        <v>79</v>
      </c>
      <c r="J8487">
        <v>99</v>
      </c>
      <c r="K8487" t="s">
        <v>23</v>
      </c>
      <c r="L8487">
        <v>7</v>
      </c>
      <c r="M8487" t="s">
        <v>43</v>
      </c>
      <c r="N8487">
        <v>2</v>
      </c>
      <c r="O8487" t="s">
        <v>28</v>
      </c>
      <c r="P8487">
        <v>210</v>
      </c>
      <c r="T8487" s="3">
        <f t="shared" si="265"/>
        <v>20.11</v>
      </c>
      <c r="U8487" s="3">
        <f>IF(AND(R8487&lt;&gt;"_U",N8487&lt;&gt;9999,N8487&lt;&gt;999,L8487&lt;&gt;"Median"),IFERROR(VLOOKUP(A8487,'TA Total'!A:P,16,0),"."),".")</f>
        <v>1044</v>
      </c>
    </row>
    <row r="8488" spans="1:21" x14ac:dyDescent="0.3">
      <c r="A8488" s="1" t="str">
        <f t="shared" si="264"/>
        <v>2023|Central Otago District|$150,001-$200,000</v>
      </c>
      <c r="B8488" t="s">
        <v>18</v>
      </c>
      <c r="C8488" t="s">
        <v>19</v>
      </c>
      <c r="D8488" t="s">
        <v>20</v>
      </c>
      <c r="E8488" t="s">
        <v>21</v>
      </c>
      <c r="F8488">
        <v>2023</v>
      </c>
      <c r="G8488">
        <v>2023</v>
      </c>
      <c r="H8488">
        <v>69</v>
      </c>
      <c r="I8488" t="s">
        <v>79</v>
      </c>
      <c r="J8488">
        <v>99</v>
      </c>
      <c r="K8488" t="s">
        <v>23</v>
      </c>
      <c r="L8488">
        <v>7</v>
      </c>
      <c r="M8488" t="s">
        <v>43</v>
      </c>
      <c r="N8488">
        <v>9999</v>
      </c>
      <c r="O8488" t="s">
        <v>40</v>
      </c>
      <c r="P8488">
        <v>1044</v>
      </c>
      <c r="T8488" s="3" t="str">
        <f t="shared" si="265"/>
        <v>.</v>
      </c>
      <c r="U8488" s="3" t="str">
        <f>IF(AND(R8488&lt;&gt;"_U",N8488&lt;&gt;9999,N8488&lt;&gt;999,L8488&lt;&gt;"Median"),IFERROR(VLOOKUP(A8488,'TA Total'!A:P,16,0),"."),".")</f>
        <v>.</v>
      </c>
    </row>
    <row r="8489" spans="1:21" x14ac:dyDescent="0.3">
      <c r="A8489" s="1" t="str">
        <f t="shared" si="264"/>
        <v>2023|Central Otago District|$150,001-$200,000</v>
      </c>
      <c r="B8489" t="s">
        <v>18</v>
      </c>
      <c r="C8489" t="s">
        <v>19</v>
      </c>
      <c r="D8489" t="s">
        <v>20</v>
      </c>
      <c r="E8489" t="s">
        <v>21</v>
      </c>
      <c r="F8489">
        <v>2023</v>
      </c>
      <c r="G8489">
        <v>2023</v>
      </c>
      <c r="H8489">
        <v>69</v>
      </c>
      <c r="I8489" t="s">
        <v>79</v>
      </c>
      <c r="J8489">
        <v>99</v>
      </c>
      <c r="K8489" t="s">
        <v>23</v>
      </c>
      <c r="L8489">
        <v>7</v>
      </c>
      <c r="M8489" t="s">
        <v>43</v>
      </c>
      <c r="N8489">
        <v>999</v>
      </c>
      <c r="O8489" t="s">
        <v>42</v>
      </c>
      <c r="P8489">
        <v>0</v>
      </c>
      <c r="T8489" s="3" t="str">
        <f t="shared" si="265"/>
        <v>.</v>
      </c>
      <c r="U8489" s="3" t="str">
        <f>IF(AND(R8489&lt;&gt;"_U",N8489&lt;&gt;9999,N8489&lt;&gt;999,L8489&lt;&gt;"Median"),IFERROR(VLOOKUP(A8489,'TA Total'!A:P,16,0),"."),".")</f>
        <v>.</v>
      </c>
    </row>
    <row r="8490" spans="1:21" x14ac:dyDescent="0.3">
      <c r="A8490" s="1" t="str">
        <f t="shared" si="264"/>
        <v>2023|Central Otago District|$150,001-$200,000</v>
      </c>
      <c r="B8490" t="s">
        <v>18</v>
      </c>
      <c r="C8490" t="s">
        <v>19</v>
      </c>
      <c r="D8490" t="s">
        <v>20</v>
      </c>
      <c r="E8490" t="s">
        <v>21</v>
      </c>
      <c r="F8490">
        <v>2023</v>
      </c>
      <c r="G8490">
        <v>2023</v>
      </c>
      <c r="H8490">
        <v>69</v>
      </c>
      <c r="I8490" t="s">
        <v>79</v>
      </c>
      <c r="J8490">
        <v>99</v>
      </c>
      <c r="K8490" t="s">
        <v>23</v>
      </c>
      <c r="L8490">
        <v>7</v>
      </c>
      <c r="M8490" t="s">
        <v>43</v>
      </c>
      <c r="N8490">
        <v>3</v>
      </c>
      <c r="O8490" t="s">
        <v>25</v>
      </c>
      <c r="P8490">
        <v>186</v>
      </c>
      <c r="T8490" s="3">
        <f t="shared" si="265"/>
        <v>17.82</v>
      </c>
      <c r="U8490" s="3">
        <f>IF(AND(R8490&lt;&gt;"_U",N8490&lt;&gt;9999,N8490&lt;&gt;999,L8490&lt;&gt;"Median"),IFERROR(VLOOKUP(A8490,'TA Total'!A:P,16,0),"."),".")</f>
        <v>1044</v>
      </c>
    </row>
    <row r="8491" spans="1:21" x14ac:dyDescent="0.3">
      <c r="A8491" s="1" t="str">
        <f t="shared" si="264"/>
        <v>2023|Central Otago District|$150,001-$200,000</v>
      </c>
      <c r="B8491" t="s">
        <v>18</v>
      </c>
      <c r="C8491" t="s">
        <v>19</v>
      </c>
      <c r="D8491" t="s">
        <v>20</v>
      </c>
      <c r="E8491" t="s">
        <v>21</v>
      </c>
      <c r="F8491">
        <v>2023</v>
      </c>
      <c r="G8491">
        <v>2023</v>
      </c>
      <c r="H8491">
        <v>69</v>
      </c>
      <c r="I8491" t="s">
        <v>79</v>
      </c>
      <c r="J8491">
        <v>99</v>
      </c>
      <c r="K8491" t="s">
        <v>23</v>
      </c>
      <c r="L8491">
        <v>7</v>
      </c>
      <c r="M8491" t="s">
        <v>43</v>
      </c>
      <c r="N8491">
        <v>7777</v>
      </c>
      <c r="O8491" t="s">
        <v>37</v>
      </c>
      <c r="P8491">
        <v>1044</v>
      </c>
      <c r="T8491" s="3">
        <f t="shared" si="265"/>
        <v>100</v>
      </c>
      <c r="U8491" s="3">
        <f>IF(AND(R8491&lt;&gt;"_U",N8491&lt;&gt;9999,N8491&lt;&gt;999,L8491&lt;&gt;"Median"),IFERROR(VLOOKUP(A8491,'TA Total'!A:P,16,0),"."),".")</f>
        <v>1044</v>
      </c>
    </row>
    <row r="8492" spans="1:21" x14ac:dyDescent="0.3">
      <c r="A8492" s="1" t="str">
        <f t="shared" si="264"/>
        <v>2023|Central Otago District|$200,001 or more</v>
      </c>
      <c r="B8492" t="s">
        <v>18</v>
      </c>
      <c r="C8492" t="s">
        <v>19</v>
      </c>
      <c r="D8492" t="s">
        <v>20</v>
      </c>
      <c r="E8492" t="s">
        <v>21</v>
      </c>
      <c r="F8492">
        <v>2023</v>
      </c>
      <c r="G8492">
        <v>2023</v>
      </c>
      <c r="H8492">
        <v>69</v>
      </c>
      <c r="I8492" t="s">
        <v>79</v>
      </c>
      <c r="J8492">
        <v>99</v>
      </c>
      <c r="K8492" t="s">
        <v>23</v>
      </c>
      <c r="L8492">
        <v>8</v>
      </c>
      <c r="M8492" t="s">
        <v>27</v>
      </c>
      <c r="N8492">
        <v>9999</v>
      </c>
      <c r="O8492" t="s">
        <v>40</v>
      </c>
      <c r="P8492">
        <v>822</v>
      </c>
      <c r="T8492" s="3" t="str">
        <f t="shared" si="265"/>
        <v>.</v>
      </c>
      <c r="U8492" s="3" t="str">
        <f>IF(AND(R8492&lt;&gt;"_U",N8492&lt;&gt;9999,N8492&lt;&gt;999,L8492&lt;&gt;"Median"),IFERROR(VLOOKUP(A8492,'TA Total'!A:P,16,0),"."),".")</f>
        <v>.</v>
      </c>
    </row>
    <row r="8493" spans="1:21" x14ac:dyDescent="0.3">
      <c r="A8493" s="1" t="str">
        <f t="shared" si="264"/>
        <v>2023|Central Otago District|$200,001 or more</v>
      </c>
      <c r="B8493" t="s">
        <v>18</v>
      </c>
      <c r="C8493" t="s">
        <v>19</v>
      </c>
      <c r="D8493" t="s">
        <v>20</v>
      </c>
      <c r="E8493" t="s">
        <v>21</v>
      </c>
      <c r="F8493">
        <v>2023</v>
      </c>
      <c r="G8493">
        <v>2023</v>
      </c>
      <c r="H8493">
        <v>69</v>
      </c>
      <c r="I8493" t="s">
        <v>79</v>
      </c>
      <c r="J8493">
        <v>99</v>
      </c>
      <c r="K8493" t="s">
        <v>23</v>
      </c>
      <c r="L8493">
        <v>8</v>
      </c>
      <c r="M8493" t="s">
        <v>27</v>
      </c>
      <c r="N8493">
        <v>999</v>
      </c>
      <c r="O8493" t="s">
        <v>42</v>
      </c>
      <c r="P8493">
        <v>0</v>
      </c>
      <c r="T8493" s="3" t="str">
        <f t="shared" si="265"/>
        <v>.</v>
      </c>
      <c r="U8493" s="3" t="str">
        <f>IF(AND(R8493&lt;&gt;"_U",N8493&lt;&gt;9999,N8493&lt;&gt;999,L8493&lt;&gt;"Median"),IFERROR(VLOOKUP(A8493,'TA Total'!A:P,16,0),"."),".")</f>
        <v>.</v>
      </c>
    </row>
    <row r="8494" spans="1:21" x14ac:dyDescent="0.3">
      <c r="A8494" s="1" t="str">
        <f t="shared" si="264"/>
        <v>2023|Central Otago District|$200,001 or more</v>
      </c>
      <c r="B8494" t="s">
        <v>18</v>
      </c>
      <c r="C8494" t="s">
        <v>19</v>
      </c>
      <c r="D8494" t="s">
        <v>20</v>
      </c>
      <c r="E8494" t="s">
        <v>21</v>
      </c>
      <c r="F8494">
        <v>2023</v>
      </c>
      <c r="G8494">
        <v>2023</v>
      </c>
      <c r="H8494">
        <v>69</v>
      </c>
      <c r="I8494" t="s">
        <v>79</v>
      </c>
      <c r="J8494">
        <v>99</v>
      </c>
      <c r="K8494" t="s">
        <v>23</v>
      </c>
      <c r="L8494">
        <v>8</v>
      </c>
      <c r="M8494" t="s">
        <v>27</v>
      </c>
      <c r="N8494">
        <v>1</v>
      </c>
      <c r="O8494" t="s">
        <v>33</v>
      </c>
      <c r="P8494">
        <v>459</v>
      </c>
      <c r="T8494" s="3">
        <f t="shared" si="265"/>
        <v>55.84</v>
      </c>
      <c r="U8494" s="3">
        <f>IF(AND(R8494&lt;&gt;"_U",N8494&lt;&gt;9999,N8494&lt;&gt;999,L8494&lt;&gt;"Median"),IFERROR(VLOOKUP(A8494,'TA Total'!A:P,16,0),"."),".")</f>
        <v>822</v>
      </c>
    </row>
    <row r="8495" spans="1:21" x14ac:dyDescent="0.3">
      <c r="A8495" s="1" t="str">
        <f t="shared" si="264"/>
        <v>2023|Central Otago District|$200,001 or more</v>
      </c>
      <c r="B8495" t="s">
        <v>18</v>
      </c>
      <c r="C8495" t="s">
        <v>19</v>
      </c>
      <c r="D8495" t="s">
        <v>20</v>
      </c>
      <c r="E8495" t="s">
        <v>21</v>
      </c>
      <c r="F8495">
        <v>2023</v>
      </c>
      <c r="G8495">
        <v>2023</v>
      </c>
      <c r="H8495">
        <v>69</v>
      </c>
      <c r="I8495" t="s">
        <v>79</v>
      </c>
      <c r="J8495">
        <v>99</v>
      </c>
      <c r="K8495" t="s">
        <v>23</v>
      </c>
      <c r="L8495">
        <v>8</v>
      </c>
      <c r="M8495" t="s">
        <v>27</v>
      </c>
      <c r="N8495">
        <v>3</v>
      </c>
      <c r="O8495" t="s">
        <v>25</v>
      </c>
      <c r="P8495">
        <v>222</v>
      </c>
      <c r="T8495" s="3">
        <f t="shared" si="265"/>
        <v>27.01</v>
      </c>
      <c r="U8495" s="3">
        <f>IF(AND(R8495&lt;&gt;"_U",N8495&lt;&gt;9999,N8495&lt;&gt;999,L8495&lt;&gt;"Median"),IFERROR(VLOOKUP(A8495,'TA Total'!A:P,16,0),"."),".")</f>
        <v>822</v>
      </c>
    </row>
    <row r="8496" spans="1:21" x14ac:dyDescent="0.3">
      <c r="A8496" s="1" t="str">
        <f t="shared" si="264"/>
        <v>2023|Central Otago District|$200,001 or more</v>
      </c>
      <c r="B8496" t="s">
        <v>18</v>
      </c>
      <c r="C8496" t="s">
        <v>19</v>
      </c>
      <c r="D8496" t="s">
        <v>20</v>
      </c>
      <c r="E8496" t="s">
        <v>21</v>
      </c>
      <c r="F8496">
        <v>2023</v>
      </c>
      <c r="G8496">
        <v>2023</v>
      </c>
      <c r="H8496">
        <v>69</v>
      </c>
      <c r="I8496" t="s">
        <v>79</v>
      </c>
      <c r="J8496">
        <v>99</v>
      </c>
      <c r="K8496" t="s">
        <v>23</v>
      </c>
      <c r="L8496">
        <v>8</v>
      </c>
      <c r="M8496" t="s">
        <v>27</v>
      </c>
      <c r="N8496">
        <v>7777</v>
      </c>
      <c r="O8496" t="s">
        <v>37</v>
      </c>
      <c r="P8496">
        <v>822</v>
      </c>
      <c r="T8496" s="3">
        <f t="shared" si="265"/>
        <v>100</v>
      </c>
      <c r="U8496" s="3">
        <f>IF(AND(R8496&lt;&gt;"_U",N8496&lt;&gt;9999,N8496&lt;&gt;999,L8496&lt;&gt;"Median"),IFERROR(VLOOKUP(A8496,'TA Total'!A:P,16,0),"."),".")</f>
        <v>822</v>
      </c>
    </row>
    <row r="8497" spans="1:21" x14ac:dyDescent="0.3">
      <c r="A8497" s="1" t="str">
        <f t="shared" si="264"/>
        <v>2023|Central Otago District|$200,001 or more</v>
      </c>
      <c r="B8497" t="s">
        <v>18</v>
      </c>
      <c r="C8497" t="s">
        <v>19</v>
      </c>
      <c r="D8497" t="s">
        <v>20</v>
      </c>
      <c r="E8497" t="s">
        <v>21</v>
      </c>
      <c r="F8497">
        <v>2023</v>
      </c>
      <c r="G8497">
        <v>2023</v>
      </c>
      <c r="H8497">
        <v>69</v>
      </c>
      <c r="I8497" t="s">
        <v>79</v>
      </c>
      <c r="J8497">
        <v>99</v>
      </c>
      <c r="K8497" t="s">
        <v>23</v>
      </c>
      <c r="L8497">
        <v>8</v>
      </c>
      <c r="M8497" t="s">
        <v>27</v>
      </c>
      <c r="N8497">
        <v>2</v>
      </c>
      <c r="O8497" t="s">
        <v>28</v>
      </c>
      <c r="P8497">
        <v>138</v>
      </c>
      <c r="T8497" s="3">
        <f t="shared" si="265"/>
        <v>16.79</v>
      </c>
      <c r="U8497" s="3">
        <f>IF(AND(R8497&lt;&gt;"_U",N8497&lt;&gt;9999,N8497&lt;&gt;999,L8497&lt;&gt;"Median"),IFERROR(VLOOKUP(A8497,'TA Total'!A:P,16,0),"."),".")</f>
        <v>822</v>
      </c>
    </row>
    <row r="8498" spans="1:21" x14ac:dyDescent="0.3">
      <c r="A8498" s="1" t="str">
        <f t="shared" si="264"/>
        <v>2023|Central Otago District|Total stated - total household income</v>
      </c>
      <c r="B8498" t="s">
        <v>18</v>
      </c>
      <c r="C8498" t="s">
        <v>19</v>
      </c>
      <c r="D8498" t="s">
        <v>20</v>
      </c>
      <c r="E8498" t="s">
        <v>21</v>
      </c>
      <c r="F8498">
        <v>2023</v>
      </c>
      <c r="G8498">
        <v>2023</v>
      </c>
      <c r="H8498">
        <v>69</v>
      </c>
      <c r="I8498" t="s">
        <v>79</v>
      </c>
      <c r="J8498">
        <v>99</v>
      </c>
      <c r="K8498" t="s">
        <v>23</v>
      </c>
      <c r="L8498">
        <v>77</v>
      </c>
      <c r="M8498" t="s">
        <v>32</v>
      </c>
      <c r="N8498">
        <v>3</v>
      </c>
      <c r="O8498" t="s">
        <v>25</v>
      </c>
      <c r="P8498">
        <v>1737</v>
      </c>
      <c r="T8498" s="3">
        <f t="shared" si="265"/>
        <v>18.48</v>
      </c>
      <c r="U8498" s="3">
        <f>IF(AND(R8498&lt;&gt;"_U",N8498&lt;&gt;9999,N8498&lt;&gt;999,L8498&lt;&gt;"Median"),IFERROR(VLOOKUP(A8498,'TA Total'!A:P,16,0),"."),".")</f>
        <v>9399</v>
      </c>
    </row>
    <row r="8499" spans="1:21" x14ac:dyDescent="0.3">
      <c r="A8499" s="1" t="str">
        <f t="shared" si="264"/>
        <v>2023|Central Otago District|Total stated - total household income</v>
      </c>
      <c r="B8499" t="s">
        <v>18</v>
      </c>
      <c r="C8499" t="s">
        <v>19</v>
      </c>
      <c r="D8499" t="s">
        <v>20</v>
      </c>
      <c r="E8499" t="s">
        <v>21</v>
      </c>
      <c r="F8499">
        <v>2023</v>
      </c>
      <c r="G8499">
        <v>2023</v>
      </c>
      <c r="H8499">
        <v>69</v>
      </c>
      <c r="I8499" t="s">
        <v>79</v>
      </c>
      <c r="J8499">
        <v>99</v>
      </c>
      <c r="K8499" t="s">
        <v>23</v>
      </c>
      <c r="L8499">
        <v>77</v>
      </c>
      <c r="M8499" t="s">
        <v>32</v>
      </c>
      <c r="N8499">
        <v>7777</v>
      </c>
      <c r="O8499" t="s">
        <v>37</v>
      </c>
      <c r="P8499">
        <v>9399</v>
      </c>
      <c r="T8499" s="3">
        <f t="shared" si="265"/>
        <v>100</v>
      </c>
      <c r="U8499" s="3">
        <f>IF(AND(R8499&lt;&gt;"_U",N8499&lt;&gt;9999,N8499&lt;&gt;999,L8499&lt;&gt;"Median"),IFERROR(VLOOKUP(A8499,'TA Total'!A:P,16,0),"."),".")</f>
        <v>9399</v>
      </c>
    </row>
    <row r="8500" spans="1:21" x14ac:dyDescent="0.3">
      <c r="A8500" s="1" t="str">
        <f t="shared" si="264"/>
        <v>2023|Central Otago District|Total stated - total household income</v>
      </c>
      <c r="B8500" t="s">
        <v>18</v>
      </c>
      <c r="C8500" t="s">
        <v>19</v>
      </c>
      <c r="D8500" t="s">
        <v>20</v>
      </c>
      <c r="E8500" t="s">
        <v>21</v>
      </c>
      <c r="F8500">
        <v>2023</v>
      </c>
      <c r="G8500">
        <v>2023</v>
      </c>
      <c r="H8500">
        <v>69</v>
      </c>
      <c r="I8500" t="s">
        <v>79</v>
      </c>
      <c r="J8500">
        <v>99</v>
      </c>
      <c r="K8500" t="s">
        <v>23</v>
      </c>
      <c r="L8500">
        <v>77</v>
      </c>
      <c r="M8500" t="s">
        <v>32</v>
      </c>
      <c r="N8500">
        <v>2</v>
      </c>
      <c r="O8500" t="s">
        <v>28</v>
      </c>
      <c r="P8500">
        <v>2250</v>
      </c>
      <c r="T8500" s="3">
        <f t="shared" si="265"/>
        <v>23.94</v>
      </c>
      <c r="U8500" s="3">
        <f>IF(AND(R8500&lt;&gt;"_U",N8500&lt;&gt;9999,N8500&lt;&gt;999,L8500&lt;&gt;"Median"),IFERROR(VLOOKUP(A8500,'TA Total'!A:P,16,0),"."),".")</f>
        <v>9399</v>
      </c>
    </row>
    <row r="8501" spans="1:21" x14ac:dyDescent="0.3">
      <c r="A8501" s="1" t="str">
        <f t="shared" si="264"/>
        <v>2023|Central Otago District|Total stated - total household income</v>
      </c>
      <c r="B8501" t="s">
        <v>18</v>
      </c>
      <c r="C8501" t="s">
        <v>19</v>
      </c>
      <c r="D8501" t="s">
        <v>20</v>
      </c>
      <c r="E8501" t="s">
        <v>21</v>
      </c>
      <c r="F8501">
        <v>2023</v>
      </c>
      <c r="G8501">
        <v>2023</v>
      </c>
      <c r="H8501">
        <v>69</v>
      </c>
      <c r="I8501" t="s">
        <v>79</v>
      </c>
      <c r="J8501">
        <v>99</v>
      </c>
      <c r="K8501" t="s">
        <v>23</v>
      </c>
      <c r="L8501">
        <v>77</v>
      </c>
      <c r="M8501" t="s">
        <v>32</v>
      </c>
      <c r="N8501">
        <v>9999</v>
      </c>
      <c r="O8501" t="s">
        <v>40</v>
      </c>
      <c r="P8501">
        <v>9399</v>
      </c>
      <c r="T8501" s="3" t="str">
        <f t="shared" si="265"/>
        <v>.</v>
      </c>
      <c r="U8501" s="3" t="str">
        <f>IF(AND(R8501&lt;&gt;"_U",N8501&lt;&gt;9999,N8501&lt;&gt;999,L8501&lt;&gt;"Median"),IFERROR(VLOOKUP(A8501,'TA Total'!A:P,16,0),"."),".")</f>
        <v>.</v>
      </c>
    </row>
    <row r="8502" spans="1:21" x14ac:dyDescent="0.3">
      <c r="A8502" s="1" t="str">
        <f t="shared" si="264"/>
        <v>2023|Central Otago District|Total stated - total household income</v>
      </c>
      <c r="B8502" t="s">
        <v>18</v>
      </c>
      <c r="C8502" t="s">
        <v>19</v>
      </c>
      <c r="D8502" t="s">
        <v>20</v>
      </c>
      <c r="E8502" t="s">
        <v>21</v>
      </c>
      <c r="F8502">
        <v>2023</v>
      </c>
      <c r="G8502">
        <v>2023</v>
      </c>
      <c r="H8502">
        <v>69</v>
      </c>
      <c r="I8502" t="s">
        <v>79</v>
      </c>
      <c r="J8502">
        <v>99</v>
      </c>
      <c r="K8502" t="s">
        <v>23</v>
      </c>
      <c r="L8502">
        <v>77</v>
      </c>
      <c r="M8502" t="s">
        <v>32</v>
      </c>
      <c r="N8502">
        <v>999</v>
      </c>
      <c r="O8502" t="s">
        <v>42</v>
      </c>
      <c r="P8502">
        <v>0</v>
      </c>
      <c r="T8502" s="3" t="str">
        <f t="shared" si="265"/>
        <v>.</v>
      </c>
      <c r="U8502" s="3" t="str">
        <f>IF(AND(R8502&lt;&gt;"_U",N8502&lt;&gt;9999,N8502&lt;&gt;999,L8502&lt;&gt;"Median"),IFERROR(VLOOKUP(A8502,'TA Total'!A:P,16,0),"."),".")</f>
        <v>.</v>
      </c>
    </row>
    <row r="8503" spans="1:21" x14ac:dyDescent="0.3">
      <c r="A8503" s="1" t="str">
        <f t="shared" si="264"/>
        <v>2023|Central Otago District|Total stated - total household income</v>
      </c>
      <c r="B8503" t="s">
        <v>18</v>
      </c>
      <c r="C8503" t="s">
        <v>19</v>
      </c>
      <c r="D8503" t="s">
        <v>20</v>
      </c>
      <c r="E8503" t="s">
        <v>21</v>
      </c>
      <c r="F8503">
        <v>2023</v>
      </c>
      <c r="G8503">
        <v>2023</v>
      </c>
      <c r="H8503">
        <v>69</v>
      </c>
      <c r="I8503" t="s">
        <v>79</v>
      </c>
      <c r="J8503">
        <v>99</v>
      </c>
      <c r="K8503" t="s">
        <v>23</v>
      </c>
      <c r="L8503">
        <v>77</v>
      </c>
      <c r="M8503" t="s">
        <v>32</v>
      </c>
      <c r="N8503">
        <v>1</v>
      </c>
      <c r="O8503" t="s">
        <v>33</v>
      </c>
      <c r="P8503">
        <v>5412</v>
      </c>
      <c r="T8503" s="3">
        <f t="shared" si="265"/>
        <v>57.58</v>
      </c>
      <c r="U8503" s="3">
        <f>IF(AND(R8503&lt;&gt;"_U",N8503&lt;&gt;9999,N8503&lt;&gt;999,L8503&lt;&gt;"Median"),IFERROR(VLOOKUP(A8503,'TA Total'!A:P,16,0),"."),".")</f>
        <v>9399</v>
      </c>
    </row>
    <row r="8504" spans="1:21" x14ac:dyDescent="0.3">
      <c r="A8504" s="1" t="str">
        <f t="shared" si="264"/>
        <v>2023|Central Otago District|Total - total household income</v>
      </c>
      <c r="B8504" t="s">
        <v>18</v>
      </c>
      <c r="C8504" t="s">
        <v>19</v>
      </c>
      <c r="D8504" t="s">
        <v>20</v>
      </c>
      <c r="E8504" t="s">
        <v>21</v>
      </c>
      <c r="F8504">
        <v>2023</v>
      </c>
      <c r="G8504">
        <v>2023</v>
      </c>
      <c r="H8504">
        <v>69</v>
      </c>
      <c r="I8504" t="s">
        <v>79</v>
      </c>
      <c r="J8504">
        <v>99</v>
      </c>
      <c r="K8504" t="s">
        <v>23</v>
      </c>
      <c r="L8504">
        <v>99</v>
      </c>
      <c r="M8504" t="s">
        <v>48</v>
      </c>
      <c r="N8504">
        <v>3</v>
      </c>
      <c r="O8504" t="s">
        <v>25</v>
      </c>
      <c r="P8504">
        <v>1773</v>
      </c>
      <c r="T8504" s="3">
        <f t="shared" si="265"/>
        <v>18.25</v>
      </c>
      <c r="U8504" s="3">
        <f>IF(AND(R8504&lt;&gt;"_U",N8504&lt;&gt;9999,N8504&lt;&gt;999,L8504&lt;&gt;"Median"),IFERROR(VLOOKUP(A8504,'TA Total'!A:P,16,0),"."),".")</f>
        <v>9717</v>
      </c>
    </row>
    <row r="8505" spans="1:21" x14ac:dyDescent="0.3">
      <c r="A8505" s="1" t="str">
        <f t="shared" si="264"/>
        <v>2023|Central Otago District|Total - total household income</v>
      </c>
      <c r="B8505" t="s">
        <v>18</v>
      </c>
      <c r="C8505" t="s">
        <v>19</v>
      </c>
      <c r="D8505" t="s">
        <v>20</v>
      </c>
      <c r="E8505" t="s">
        <v>21</v>
      </c>
      <c r="F8505">
        <v>2023</v>
      </c>
      <c r="G8505">
        <v>2023</v>
      </c>
      <c r="H8505">
        <v>69</v>
      </c>
      <c r="I8505" t="s">
        <v>79</v>
      </c>
      <c r="J8505">
        <v>99</v>
      </c>
      <c r="K8505" t="s">
        <v>23</v>
      </c>
      <c r="L8505">
        <v>99</v>
      </c>
      <c r="M8505" t="s">
        <v>48</v>
      </c>
      <c r="N8505">
        <v>2</v>
      </c>
      <c r="O8505" t="s">
        <v>28</v>
      </c>
      <c r="P8505">
        <v>2361</v>
      </c>
      <c r="T8505" s="3">
        <f t="shared" si="265"/>
        <v>24.3</v>
      </c>
      <c r="U8505" s="3">
        <f>IF(AND(R8505&lt;&gt;"_U",N8505&lt;&gt;9999,N8505&lt;&gt;999,L8505&lt;&gt;"Median"),IFERROR(VLOOKUP(A8505,'TA Total'!A:P,16,0),"."),".")</f>
        <v>9717</v>
      </c>
    </row>
    <row r="8506" spans="1:21" x14ac:dyDescent="0.3">
      <c r="A8506" s="1" t="str">
        <f t="shared" si="264"/>
        <v>2023|Central Otago District|Total - total household income</v>
      </c>
      <c r="B8506" t="s">
        <v>18</v>
      </c>
      <c r="C8506" t="s">
        <v>19</v>
      </c>
      <c r="D8506" t="s">
        <v>20</v>
      </c>
      <c r="E8506" t="s">
        <v>21</v>
      </c>
      <c r="F8506">
        <v>2023</v>
      </c>
      <c r="G8506">
        <v>2023</v>
      </c>
      <c r="H8506">
        <v>69</v>
      </c>
      <c r="I8506" t="s">
        <v>79</v>
      </c>
      <c r="J8506">
        <v>99</v>
      </c>
      <c r="K8506" t="s">
        <v>23</v>
      </c>
      <c r="L8506">
        <v>99</v>
      </c>
      <c r="M8506" t="s">
        <v>48</v>
      </c>
      <c r="N8506">
        <v>7777</v>
      </c>
      <c r="O8506" t="s">
        <v>37</v>
      </c>
      <c r="P8506">
        <v>9717</v>
      </c>
      <c r="T8506" s="3">
        <f t="shared" si="265"/>
        <v>100</v>
      </c>
      <c r="U8506" s="3">
        <f>IF(AND(R8506&lt;&gt;"_U",N8506&lt;&gt;9999,N8506&lt;&gt;999,L8506&lt;&gt;"Median"),IFERROR(VLOOKUP(A8506,'TA Total'!A:P,16,0),"."),".")</f>
        <v>9717</v>
      </c>
    </row>
    <row r="8507" spans="1:21" x14ac:dyDescent="0.3">
      <c r="A8507" s="1" t="str">
        <f t="shared" si="264"/>
        <v>2023|Central Otago District|Total - total household income</v>
      </c>
      <c r="B8507" t="s">
        <v>18</v>
      </c>
      <c r="C8507" t="s">
        <v>19</v>
      </c>
      <c r="D8507" t="s">
        <v>20</v>
      </c>
      <c r="E8507" t="s">
        <v>21</v>
      </c>
      <c r="F8507">
        <v>2023</v>
      </c>
      <c r="G8507">
        <v>2023</v>
      </c>
      <c r="H8507">
        <v>69</v>
      </c>
      <c r="I8507" t="s">
        <v>79</v>
      </c>
      <c r="J8507">
        <v>99</v>
      </c>
      <c r="K8507" t="s">
        <v>23</v>
      </c>
      <c r="L8507">
        <v>99</v>
      </c>
      <c r="M8507" t="s">
        <v>48</v>
      </c>
      <c r="N8507">
        <v>9999</v>
      </c>
      <c r="O8507" t="s">
        <v>40</v>
      </c>
      <c r="P8507">
        <v>9723</v>
      </c>
      <c r="T8507" s="3" t="str">
        <f t="shared" si="265"/>
        <v>.</v>
      </c>
      <c r="U8507" s="3" t="str">
        <f>IF(AND(R8507&lt;&gt;"_U",N8507&lt;&gt;9999,N8507&lt;&gt;999,L8507&lt;&gt;"Median"),IFERROR(VLOOKUP(A8507,'TA Total'!A:P,16,0),"."),".")</f>
        <v>.</v>
      </c>
    </row>
    <row r="8508" spans="1:21" x14ac:dyDescent="0.3">
      <c r="A8508" s="1" t="str">
        <f t="shared" si="264"/>
        <v>2023|Central Otago District|Total - total household income</v>
      </c>
      <c r="B8508" t="s">
        <v>18</v>
      </c>
      <c r="C8508" t="s">
        <v>19</v>
      </c>
      <c r="D8508" t="s">
        <v>20</v>
      </c>
      <c r="E8508" t="s">
        <v>21</v>
      </c>
      <c r="F8508">
        <v>2023</v>
      </c>
      <c r="G8508">
        <v>2023</v>
      </c>
      <c r="H8508">
        <v>69</v>
      </c>
      <c r="I8508" t="s">
        <v>79</v>
      </c>
      <c r="J8508">
        <v>99</v>
      </c>
      <c r="K8508" t="s">
        <v>23</v>
      </c>
      <c r="L8508">
        <v>99</v>
      </c>
      <c r="M8508" t="s">
        <v>48</v>
      </c>
      <c r="N8508">
        <v>999</v>
      </c>
      <c r="O8508" t="s">
        <v>42</v>
      </c>
      <c r="P8508">
        <v>3</v>
      </c>
      <c r="T8508" s="3" t="str">
        <f t="shared" si="265"/>
        <v>.</v>
      </c>
      <c r="U8508" s="3" t="str">
        <f>IF(AND(R8508&lt;&gt;"_U",N8508&lt;&gt;9999,N8508&lt;&gt;999,L8508&lt;&gt;"Median"),IFERROR(VLOOKUP(A8508,'TA Total'!A:P,16,0),"."),".")</f>
        <v>.</v>
      </c>
    </row>
    <row r="8509" spans="1:21" x14ac:dyDescent="0.3">
      <c r="A8509" s="1" t="str">
        <f t="shared" si="264"/>
        <v>2023|Central Otago District|Total - total household income</v>
      </c>
      <c r="B8509" t="s">
        <v>18</v>
      </c>
      <c r="C8509" t="s">
        <v>19</v>
      </c>
      <c r="D8509" t="s">
        <v>20</v>
      </c>
      <c r="E8509" t="s">
        <v>21</v>
      </c>
      <c r="F8509">
        <v>2023</v>
      </c>
      <c r="G8509">
        <v>2023</v>
      </c>
      <c r="H8509">
        <v>69</v>
      </c>
      <c r="I8509" t="s">
        <v>79</v>
      </c>
      <c r="J8509">
        <v>99</v>
      </c>
      <c r="K8509" t="s">
        <v>23</v>
      </c>
      <c r="L8509">
        <v>99</v>
      </c>
      <c r="M8509" t="s">
        <v>48</v>
      </c>
      <c r="N8509">
        <v>1</v>
      </c>
      <c r="O8509" t="s">
        <v>33</v>
      </c>
      <c r="P8509">
        <v>5583</v>
      </c>
      <c r="T8509" s="3">
        <f t="shared" si="265"/>
        <v>57.46</v>
      </c>
      <c r="U8509" s="3">
        <f>IF(AND(R8509&lt;&gt;"_U",N8509&lt;&gt;9999,N8509&lt;&gt;999,L8509&lt;&gt;"Median"),IFERROR(VLOOKUP(A8509,'TA Total'!A:P,16,0),"."),".")</f>
        <v>9717</v>
      </c>
    </row>
    <row r="8510" spans="1:21" x14ac:dyDescent="0.3">
      <c r="A8510" s="1" t="str">
        <f t="shared" si="264"/>
        <v>2023|Central Otago District|Median ($) - total household income</v>
      </c>
      <c r="B8510" t="s">
        <v>18</v>
      </c>
      <c r="C8510" t="s">
        <v>19</v>
      </c>
      <c r="D8510" t="s">
        <v>20</v>
      </c>
      <c r="E8510" t="s">
        <v>21</v>
      </c>
      <c r="F8510">
        <v>2023</v>
      </c>
      <c r="G8510">
        <v>2023</v>
      </c>
      <c r="H8510">
        <v>69</v>
      </c>
      <c r="I8510" t="s">
        <v>79</v>
      </c>
      <c r="J8510">
        <v>99</v>
      </c>
      <c r="K8510" t="s">
        <v>23</v>
      </c>
      <c r="L8510" t="s">
        <v>56</v>
      </c>
      <c r="M8510" t="s">
        <v>57</v>
      </c>
      <c r="N8510">
        <v>999</v>
      </c>
      <c r="O8510" t="s">
        <v>42</v>
      </c>
      <c r="R8510" t="s">
        <v>61</v>
      </c>
      <c r="S8510" t="s">
        <v>62</v>
      </c>
      <c r="T8510" s="3" t="str">
        <f t="shared" si="265"/>
        <v>.</v>
      </c>
      <c r="U8510" s="3" t="str">
        <f>IF(AND(R8510&lt;&gt;"_U",N8510&lt;&gt;9999,N8510&lt;&gt;999,L8510&lt;&gt;"Median"),IFERROR(VLOOKUP(A8510,'TA Total'!A:P,16,0),"."),".")</f>
        <v>.</v>
      </c>
    </row>
    <row r="8511" spans="1:21" x14ac:dyDescent="0.3">
      <c r="A8511" s="1" t="str">
        <f t="shared" si="264"/>
        <v>2023|Central Otago District|Median ($) - total household income</v>
      </c>
      <c r="B8511" t="s">
        <v>18</v>
      </c>
      <c r="C8511" t="s">
        <v>19</v>
      </c>
      <c r="D8511" t="s">
        <v>20</v>
      </c>
      <c r="E8511" t="s">
        <v>21</v>
      </c>
      <c r="F8511">
        <v>2023</v>
      </c>
      <c r="G8511">
        <v>2023</v>
      </c>
      <c r="H8511">
        <v>69</v>
      </c>
      <c r="I8511" t="s">
        <v>79</v>
      </c>
      <c r="J8511">
        <v>99</v>
      </c>
      <c r="K8511" t="s">
        <v>23</v>
      </c>
      <c r="L8511" t="s">
        <v>56</v>
      </c>
      <c r="M8511" t="s">
        <v>57</v>
      </c>
      <c r="N8511">
        <v>9999</v>
      </c>
      <c r="O8511" t="s">
        <v>40</v>
      </c>
      <c r="P8511">
        <v>86700</v>
      </c>
      <c r="T8511" s="3" t="str">
        <f t="shared" si="265"/>
        <v>.</v>
      </c>
      <c r="U8511" s="3" t="str">
        <f>IF(AND(R8511&lt;&gt;"_U",N8511&lt;&gt;9999,N8511&lt;&gt;999,L8511&lt;&gt;"Median"),IFERROR(VLOOKUP(A8511,'TA Total'!A:P,16,0),"."),".")</f>
        <v>.</v>
      </c>
    </row>
    <row r="8512" spans="1:21" x14ac:dyDescent="0.3">
      <c r="A8512" s="1" t="str">
        <f t="shared" si="264"/>
        <v>2023|Central Otago District|Median ($) - total household income</v>
      </c>
      <c r="B8512" t="s">
        <v>18</v>
      </c>
      <c r="C8512" t="s">
        <v>19</v>
      </c>
      <c r="D8512" t="s">
        <v>20</v>
      </c>
      <c r="E8512" t="s">
        <v>21</v>
      </c>
      <c r="F8512">
        <v>2023</v>
      </c>
      <c r="G8512">
        <v>2023</v>
      </c>
      <c r="H8512">
        <v>69</v>
      </c>
      <c r="I8512" t="s">
        <v>79</v>
      </c>
      <c r="J8512">
        <v>99</v>
      </c>
      <c r="K8512" t="s">
        <v>23</v>
      </c>
      <c r="L8512" t="s">
        <v>56</v>
      </c>
      <c r="M8512" t="s">
        <v>57</v>
      </c>
      <c r="N8512">
        <v>7777</v>
      </c>
      <c r="O8512" t="s">
        <v>37</v>
      </c>
      <c r="P8512">
        <v>86700</v>
      </c>
      <c r="T8512" s="3" t="str">
        <f t="shared" si="265"/>
        <v>.</v>
      </c>
      <c r="U8512" s="3" t="str">
        <f>IF(AND(R8512&lt;&gt;"_U",N8512&lt;&gt;9999,N8512&lt;&gt;999,L8512&lt;&gt;"Median"),IFERROR(VLOOKUP(A8512,'TA Total'!A:P,16,0),"."),".")</f>
        <v>.</v>
      </c>
    </row>
    <row r="8513" spans="1:21" x14ac:dyDescent="0.3">
      <c r="A8513" s="1" t="str">
        <f t="shared" si="264"/>
        <v>2023|Central Otago District|Median ($) - total household income</v>
      </c>
      <c r="B8513" t="s">
        <v>18</v>
      </c>
      <c r="C8513" t="s">
        <v>19</v>
      </c>
      <c r="D8513" t="s">
        <v>20</v>
      </c>
      <c r="E8513" t="s">
        <v>21</v>
      </c>
      <c r="F8513">
        <v>2023</v>
      </c>
      <c r="G8513">
        <v>2023</v>
      </c>
      <c r="H8513">
        <v>69</v>
      </c>
      <c r="I8513" t="s">
        <v>79</v>
      </c>
      <c r="J8513">
        <v>99</v>
      </c>
      <c r="K8513" t="s">
        <v>23</v>
      </c>
      <c r="L8513" t="s">
        <v>56</v>
      </c>
      <c r="M8513" t="s">
        <v>57</v>
      </c>
      <c r="N8513">
        <v>1</v>
      </c>
      <c r="O8513" t="s">
        <v>33</v>
      </c>
      <c r="P8513">
        <v>90200</v>
      </c>
      <c r="T8513" s="3" t="str">
        <f t="shared" si="265"/>
        <v>.</v>
      </c>
      <c r="U8513" s="3" t="str">
        <f>IF(AND(R8513&lt;&gt;"_U",N8513&lt;&gt;9999,N8513&lt;&gt;999,L8513&lt;&gt;"Median"),IFERROR(VLOOKUP(A8513,'TA Total'!A:P,16,0),"."),".")</f>
        <v>.</v>
      </c>
    </row>
    <row r="8514" spans="1:21" x14ac:dyDescent="0.3">
      <c r="A8514" s="1" t="str">
        <f t="shared" si="264"/>
        <v>2023|Central Otago District|Median ($) - total household income</v>
      </c>
      <c r="B8514" t="s">
        <v>18</v>
      </c>
      <c r="C8514" t="s">
        <v>19</v>
      </c>
      <c r="D8514" t="s">
        <v>20</v>
      </c>
      <c r="E8514" t="s">
        <v>21</v>
      </c>
      <c r="F8514">
        <v>2023</v>
      </c>
      <c r="G8514">
        <v>2023</v>
      </c>
      <c r="H8514">
        <v>69</v>
      </c>
      <c r="I8514" t="s">
        <v>79</v>
      </c>
      <c r="J8514">
        <v>99</v>
      </c>
      <c r="K8514" t="s">
        <v>23</v>
      </c>
      <c r="L8514" t="s">
        <v>56</v>
      </c>
      <c r="M8514" t="s">
        <v>57</v>
      </c>
      <c r="N8514">
        <v>3</v>
      </c>
      <c r="O8514" t="s">
        <v>25</v>
      </c>
      <c r="P8514">
        <v>81800</v>
      </c>
      <c r="T8514" s="3" t="str">
        <f t="shared" si="265"/>
        <v>.</v>
      </c>
      <c r="U8514" s="3" t="str">
        <f>IF(AND(R8514&lt;&gt;"_U",N8514&lt;&gt;9999,N8514&lt;&gt;999,L8514&lt;&gt;"Median"),IFERROR(VLOOKUP(A8514,'TA Total'!A:P,16,0),"."),".")</f>
        <v>.</v>
      </c>
    </row>
    <row r="8515" spans="1:21" x14ac:dyDescent="0.3">
      <c r="A8515" s="1" t="str">
        <f t="shared" ref="A8515:A8578" si="266">G8515&amp;"|"&amp;I8515&amp;"|"&amp;M8515</f>
        <v>2023|Central Otago District|Median ($) - total household income</v>
      </c>
      <c r="B8515" t="s">
        <v>18</v>
      </c>
      <c r="C8515" t="s">
        <v>19</v>
      </c>
      <c r="D8515" t="s">
        <v>20</v>
      </c>
      <c r="E8515" t="s">
        <v>21</v>
      </c>
      <c r="F8515">
        <v>2023</v>
      </c>
      <c r="G8515">
        <v>2023</v>
      </c>
      <c r="H8515">
        <v>69</v>
      </c>
      <c r="I8515" t="s">
        <v>79</v>
      </c>
      <c r="J8515">
        <v>99</v>
      </c>
      <c r="K8515" t="s">
        <v>23</v>
      </c>
      <c r="L8515" t="s">
        <v>56</v>
      </c>
      <c r="M8515" t="s">
        <v>57</v>
      </c>
      <c r="N8515">
        <v>2</v>
      </c>
      <c r="O8515" t="s">
        <v>28</v>
      </c>
      <c r="P8515">
        <v>82400</v>
      </c>
      <c r="T8515" s="3" t="str">
        <f t="shared" ref="T8515:T8578" si="267">IF(AND(R8515&lt;&gt;"_U",R8515&lt;&gt;"c",N8515&lt;&gt;999,N8515&lt;&gt;9999,L8515&lt;&gt;"Median"),IFERROR((ROUND(P8515/U8515*100,2)),"."),".")</f>
        <v>.</v>
      </c>
      <c r="U8515" s="3" t="str">
        <f>IF(AND(R8515&lt;&gt;"_U",N8515&lt;&gt;9999,N8515&lt;&gt;999,L8515&lt;&gt;"Median"),IFERROR(VLOOKUP(A8515,'TA Total'!A:P,16,0),"."),".")</f>
        <v>.</v>
      </c>
    </row>
    <row r="8516" spans="1:21" x14ac:dyDescent="0.3">
      <c r="A8516" s="1" t="str">
        <f t="shared" si="266"/>
        <v>2023|Queenstown-Lakes District|$20,000 or less</v>
      </c>
      <c r="B8516" t="s">
        <v>18</v>
      </c>
      <c r="C8516" t="s">
        <v>19</v>
      </c>
      <c r="D8516" t="s">
        <v>20</v>
      </c>
      <c r="E8516" t="s">
        <v>21</v>
      </c>
      <c r="F8516">
        <v>2023</v>
      </c>
      <c r="G8516">
        <v>2023</v>
      </c>
      <c r="H8516">
        <v>70</v>
      </c>
      <c r="I8516" t="s">
        <v>151</v>
      </c>
      <c r="J8516">
        <v>99</v>
      </c>
      <c r="K8516" t="s">
        <v>23</v>
      </c>
      <c r="L8516">
        <v>1</v>
      </c>
      <c r="M8516" t="s">
        <v>39</v>
      </c>
      <c r="N8516">
        <v>7777</v>
      </c>
      <c r="O8516" t="s">
        <v>37</v>
      </c>
      <c r="P8516">
        <v>531</v>
      </c>
      <c r="T8516" s="3">
        <f t="shared" si="267"/>
        <v>100</v>
      </c>
      <c r="U8516" s="3">
        <f>IF(AND(R8516&lt;&gt;"_U",N8516&lt;&gt;9999,N8516&lt;&gt;999,L8516&lt;&gt;"Median"),IFERROR(VLOOKUP(A8516,'TA Total'!A:P,16,0),"."),".")</f>
        <v>531</v>
      </c>
    </row>
    <row r="8517" spans="1:21" x14ac:dyDescent="0.3">
      <c r="A8517" s="1" t="str">
        <f t="shared" si="266"/>
        <v>2023|Queenstown-Lakes District|$20,000 or less</v>
      </c>
      <c r="B8517" t="s">
        <v>18</v>
      </c>
      <c r="C8517" t="s">
        <v>19</v>
      </c>
      <c r="D8517" t="s">
        <v>20</v>
      </c>
      <c r="E8517" t="s">
        <v>21</v>
      </c>
      <c r="F8517">
        <v>2023</v>
      </c>
      <c r="G8517">
        <v>2023</v>
      </c>
      <c r="H8517">
        <v>70</v>
      </c>
      <c r="I8517" t="s">
        <v>151</v>
      </c>
      <c r="J8517">
        <v>99</v>
      </c>
      <c r="K8517" t="s">
        <v>23</v>
      </c>
      <c r="L8517">
        <v>1</v>
      </c>
      <c r="M8517" t="s">
        <v>39</v>
      </c>
      <c r="N8517">
        <v>9999</v>
      </c>
      <c r="O8517" t="s">
        <v>40</v>
      </c>
      <c r="P8517">
        <v>531</v>
      </c>
      <c r="T8517" s="3" t="str">
        <f t="shared" si="267"/>
        <v>.</v>
      </c>
      <c r="U8517" s="3" t="str">
        <f>IF(AND(R8517&lt;&gt;"_U",N8517&lt;&gt;9999,N8517&lt;&gt;999,L8517&lt;&gt;"Median"),IFERROR(VLOOKUP(A8517,'TA Total'!A:P,16,0),"."),".")</f>
        <v>.</v>
      </c>
    </row>
    <row r="8518" spans="1:21" x14ac:dyDescent="0.3">
      <c r="A8518" s="1" t="str">
        <f t="shared" si="266"/>
        <v>2023|Queenstown-Lakes District|$20,000 or less</v>
      </c>
      <c r="B8518" t="s">
        <v>18</v>
      </c>
      <c r="C8518" t="s">
        <v>19</v>
      </c>
      <c r="D8518" t="s">
        <v>20</v>
      </c>
      <c r="E8518" t="s">
        <v>21</v>
      </c>
      <c r="F8518">
        <v>2023</v>
      </c>
      <c r="G8518">
        <v>2023</v>
      </c>
      <c r="H8518">
        <v>70</v>
      </c>
      <c r="I8518" t="s">
        <v>151</v>
      </c>
      <c r="J8518">
        <v>99</v>
      </c>
      <c r="K8518" t="s">
        <v>23</v>
      </c>
      <c r="L8518">
        <v>1</v>
      </c>
      <c r="M8518" t="s">
        <v>39</v>
      </c>
      <c r="N8518">
        <v>999</v>
      </c>
      <c r="O8518" t="s">
        <v>42</v>
      </c>
      <c r="P8518">
        <v>0</v>
      </c>
      <c r="T8518" s="3" t="str">
        <f t="shared" si="267"/>
        <v>.</v>
      </c>
      <c r="U8518" s="3" t="str">
        <f>IF(AND(R8518&lt;&gt;"_U",N8518&lt;&gt;9999,N8518&lt;&gt;999,L8518&lt;&gt;"Median"),IFERROR(VLOOKUP(A8518,'TA Total'!A:P,16,0),"."),".")</f>
        <v>.</v>
      </c>
    </row>
    <row r="8519" spans="1:21" x14ac:dyDescent="0.3">
      <c r="A8519" s="1" t="str">
        <f t="shared" si="266"/>
        <v>2023|Queenstown-Lakes District|$20,000 or less</v>
      </c>
      <c r="B8519" t="s">
        <v>18</v>
      </c>
      <c r="C8519" t="s">
        <v>19</v>
      </c>
      <c r="D8519" t="s">
        <v>20</v>
      </c>
      <c r="E8519" t="s">
        <v>21</v>
      </c>
      <c r="F8519">
        <v>2023</v>
      </c>
      <c r="G8519">
        <v>2023</v>
      </c>
      <c r="H8519">
        <v>70</v>
      </c>
      <c r="I8519" t="s">
        <v>151</v>
      </c>
      <c r="J8519">
        <v>99</v>
      </c>
      <c r="K8519" t="s">
        <v>23</v>
      </c>
      <c r="L8519">
        <v>1</v>
      </c>
      <c r="M8519" t="s">
        <v>39</v>
      </c>
      <c r="N8519">
        <v>2</v>
      </c>
      <c r="O8519" t="s">
        <v>28</v>
      </c>
      <c r="P8519">
        <v>195</v>
      </c>
      <c r="T8519" s="3">
        <f t="shared" si="267"/>
        <v>36.72</v>
      </c>
      <c r="U8519" s="3">
        <f>IF(AND(R8519&lt;&gt;"_U",N8519&lt;&gt;9999,N8519&lt;&gt;999,L8519&lt;&gt;"Median"),IFERROR(VLOOKUP(A8519,'TA Total'!A:P,16,0),"."),".")</f>
        <v>531</v>
      </c>
    </row>
    <row r="8520" spans="1:21" x14ac:dyDescent="0.3">
      <c r="A8520" s="1" t="str">
        <f t="shared" si="266"/>
        <v>2023|Queenstown-Lakes District|$20,000 or less</v>
      </c>
      <c r="B8520" t="s">
        <v>18</v>
      </c>
      <c r="C8520" t="s">
        <v>19</v>
      </c>
      <c r="D8520" t="s">
        <v>20</v>
      </c>
      <c r="E8520" t="s">
        <v>21</v>
      </c>
      <c r="F8520">
        <v>2023</v>
      </c>
      <c r="G8520">
        <v>2023</v>
      </c>
      <c r="H8520">
        <v>70</v>
      </c>
      <c r="I8520" t="s">
        <v>151</v>
      </c>
      <c r="J8520">
        <v>99</v>
      </c>
      <c r="K8520" t="s">
        <v>23</v>
      </c>
      <c r="L8520">
        <v>1</v>
      </c>
      <c r="M8520" t="s">
        <v>39</v>
      </c>
      <c r="N8520">
        <v>1</v>
      </c>
      <c r="O8520" t="s">
        <v>33</v>
      </c>
      <c r="P8520">
        <v>234</v>
      </c>
      <c r="T8520" s="3">
        <f t="shared" si="267"/>
        <v>44.07</v>
      </c>
      <c r="U8520" s="3">
        <f>IF(AND(R8520&lt;&gt;"_U",N8520&lt;&gt;9999,N8520&lt;&gt;999,L8520&lt;&gt;"Median"),IFERROR(VLOOKUP(A8520,'TA Total'!A:P,16,0),"."),".")</f>
        <v>531</v>
      </c>
    </row>
    <row r="8521" spans="1:21" x14ac:dyDescent="0.3">
      <c r="A8521" s="1" t="str">
        <f t="shared" si="266"/>
        <v>2023|Queenstown-Lakes District|$20,000 or less</v>
      </c>
      <c r="B8521" t="s">
        <v>18</v>
      </c>
      <c r="C8521" t="s">
        <v>19</v>
      </c>
      <c r="D8521" t="s">
        <v>20</v>
      </c>
      <c r="E8521" t="s">
        <v>21</v>
      </c>
      <c r="F8521">
        <v>2023</v>
      </c>
      <c r="G8521">
        <v>2023</v>
      </c>
      <c r="H8521">
        <v>70</v>
      </c>
      <c r="I8521" t="s">
        <v>151</v>
      </c>
      <c r="J8521">
        <v>99</v>
      </c>
      <c r="K8521" t="s">
        <v>23</v>
      </c>
      <c r="L8521">
        <v>1</v>
      </c>
      <c r="M8521" t="s">
        <v>39</v>
      </c>
      <c r="N8521">
        <v>3</v>
      </c>
      <c r="O8521" t="s">
        <v>25</v>
      </c>
      <c r="P8521">
        <v>102</v>
      </c>
      <c r="T8521" s="3">
        <f t="shared" si="267"/>
        <v>19.21</v>
      </c>
      <c r="U8521" s="3">
        <f>IF(AND(R8521&lt;&gt;"_U",N8521&lt;&gt;9999,N8521&lt;&gt;999,L8521&lt;&gt;"Median"),IFERROR(VLOOKUP(A8521,'TA Total'!A:P,16,0),"."),".")</f>
        <v>531</v>
      </c>
    </row>
    <row r="8522" spans="1:21" x14ac:dyDescent="0.3">
      <c r="A8522" s="1" t="str">
        <f t="shared" si="266"/>
        <v>2023|Queenstown-Lakes District|$20,001-$30,000</v>
      </c>
      <c r="B8522" t="s">
        <v>18</v>
      </c>
      <c r="C8522" t="s">
        <v>19</v>
      </c>
      <c r="D8522" t="s">
        <v>20</v>
      </c>
      <c r="E8522" t="s">
        <v>21</v>
      </c>
      <c r="F8522">
        <v>2023</v>
      </c>
      <c r="G8522">
        <v>2023</v>
      </c>
      <c r="H8522">
        <v>70</v>
      </c>
      <c r="I8522" t="s">
        <v>151</v>
      </c>
      <c r="J8522">
        <v>99</v>
      </c>
      <c r="K8522" t="s">
        <v>23</v>
      </c>
      <c r="L8522">
        <v>2</v>
      </c>
      <c r="M8522" t="s">
        <v>24</v>
      </c>
      <c r="N8522">
        <v>999</v>
      </c>
      <c r="O8522" t="s">
        <v>42</v>
      </c>
      <c r="P8522">
        <v>0</v>
      </c>
      <c r="T8522" s="3" t="str">
        <f t="shared" si="267"/>
        <v>.</v>
      </c>
      <c r="U8522" s="3" t="str">
        <f>IF(AND(R8522&lt;&gt;"_U",N8522&lt;&gt;9999,N8522&lt;&gt;999,L8522&lt;&gt;"Median"),IFERROR(VLOOKUP(A8522,'TA Total'!A:P,16,0),"."),".")</f>
        <v>.</v>
      </c>
    </row>
    <row r="8523" spans="1:21" x14ac:dyDescent="0.3">
      <c r="A8523" s="1" t="str">
        <f t="shared" si="266"/>
        <v>2023|Queenstown-Lakes District|$20,001-$30,000</v>
      </c>
      <c r="B8523" t="s">
        <v>18</v>
      </c>
      <c r="C8523" t="s">
        <v>19</v>
      </c>
      <c r="D8523" t="s">
        <v>20</v>
      </c>
      <c r="E8523" t="s">
        <v>21</v>
      </c>
      <c r="F8523">
        <v>2023</v>
      </c>
      <c r="G8523">
        <v>2023</v>
      </c>
      <c r="H8523">
        <v>70</v>
      </c>
      <c r="I8523" t="s">
        <v>151</v>
      </c>
      <c r="J8523">
        <v>99</v>
      </c>
      <c r="K8523" t="s">
        <v>23</v>
      </c>
      <c r="L8523">
        <v>2</v>
      </c>
      <c r="M8523" t="s">
        <v>24</v>
      </c>
      <c r="N8523">
        <v>3</v>
      </c>
      <c r="O8523" t="s">
        <v>25</v>
      </c>
      <c r="P8523">
        <v>117</v>
      </c>
      <c r="T8523" s="3">
        <f t="shared" si="267"/>
        <v>20.100000000000001</v>
      </c>
      <c r="U8523" s="3">
        <f>IF(AND(R8523&lt;&gt;"_U",N8523&lt;&gt;9999,N8523&lt;&gt;999,L8523&lt;&gt;"Median"),IFERROR(VLOOKUP(A8523,'TA Total'!A:P,16,0),"."),".")</f>
        <v>582</v>
      </c>
    </row>
    <row r="8524" spans="1:21" x14ac:dyDescent="0.3">
      <c r="A8524" s="1" t="str">
        <f t="shared" si="266"/>
        <v>2023|Queenstown-Lakes District|$20,001-$30,000</v>
      </c>
      <c r="B8524" t="s">
        <v>18</v>
      </c>
      <c r="C8524" t="s">
        <v>19</v>
      </c>
      <c r="D8524" t="s">
        <v>20</v>
      </c>
      <c r="E8524" t="s">
        <v>21</v>
      </c>
      <c r="F8524">
        <v>2023</v>
      </c>
      <c r="G8524">
        <v>2023</v>
      </c>
      <c r="H8524">
        <v>70</v>
      </c>
      <c r="I8524" t="s">
        <v>151</v>
      </c>
      <c r="J8524">
        <v>99</v>
      </c>
      <c r="K8524" t="s">
        <v>23</v>
      </c>
      <c r="L8524">
        <v>2</v>
      </c>
      <c r="M8524" t="s">
        <v>24</v>
      </c>
      <c r="N8524">
        <v>7777</v>
      </c>
      <c r="O8524" t="s">
        <v>37</v>
      </c>
      <c r="P8524">
        <v>582</v>
      </c>
      <c r="T8524" s="3">
        <f t="shared" si="267"/>
        <v>100</v>
      </c>
      <c r="U8524" s="3">
        <f>IF(AND(R8524&lt;&gt;"_U",N8524&lt;&gt;9999,N8524&lt;&gt;999,L8524&lt;&gt;"Median"),IFERROR(VLOOKUP(A8524,'TA Total'!A:P,16,0),"."),".")</f>
        <v>582</v>
      </c>
    </row>
    <row r="8525" spans="1:21" x14ac:dyDescent="0.3">
      <c r="A8525" s="1" t="str">
        <f t="shared" si="266"/>
        <v>2023|Queenstown-Lakes District|$20,001-$30,000</v>
      </c>
      <c r="B8525" t="s">
        <v>18</v>
      </c>
      <c r="C8525" t="s">
        <v>19</v>
      </c>
      <c r="D8525" t="s">
        <v>20</v>
      </c>
      <c r="E8525" t="s">
        <v>21</v>
      </c>
      <c r="F8525">
        <v>2023</v>
      </c>
      <c r="G8525">
        <v>2023</v>
      </c>
      <c r="H8525">
        <v>70</v>
      </c>
      <c r="I8525" t="s">
        <v>151</v>
      </c>
      <c r="J8525">
        <v>99</v>
      </c>
      <c r="K8525" t="s">
        <v>23</v>
      </c>
      <c r="L8525">
        <v>2</v>
      </c>
      <c r="M8525" t="s">
        <v>24</v>
      </c>
      <c r="N8525">
        <v>9999</v>
      </c>
      <c r="O8525" t="s">
        <v>40</v>
      </c>
      <c r="P8525">
        <v>582</v>
      </c>
      <c r="T8525" s="3" t="str">
        <f t="shared" si="267"/>
        <v>.</v>
      </c>
      <c r="U8525" s="3" t="str">
        <f>IF(AND(R8525&lt;&gt;"_U",N8525&lt;&gt;9999,N8525&lt;&gt;999,L8525&lt;&gt;"Median"),IFERROR(VLOOKUP(A8525,'TA Total'!A:P,16,0),"."),".")</f>
        <v>.</v>
      </c>
    </row>
    <row r="8526" spans="1:21" x14ac:dyDescent="0.3">
      <c r="A8526" s="1" t="str">
        <f t="shared" si="266"/>
        <v>2023|Queenstown-Lakes District|$20,001-$30,000</v>
      </c>
      <c r="B8526" t="s">
        <v>18</v>
      </c>
      <c r="C8526" t="s">
        <v>19</v>
      </c>
      <c r="D8526" t="s">
        <v>20</v>
      </c>
      <c r="E8526" t="s">
        <v>21</v>
      </c>
      <c r="F8526">
        <v>2023</v>
      </c>
      <c r="G8526">
        <v>2023</v>
      </c>
      <c r="H8526">
        <v>70</v>
      </c>
      <c r="I8526" t="s">
        <v>151</v>
      </c>
      <c r="J8526">
        <v>99</v>
      </c>
      <c r="K8526" t="s">
        <v>23</v>
      </c>
      <c r="L8526">
        <v>2</v>
      </c>
      <c r="M8526" t="s">
        <v>24</v>
      </c>
      <c r="N8526">
        <v>1</v>
      </c>
      <c r="O8526" t="s">
        <v>33</v>
      </c>
      <c r="P8526">
        <v>303</v>
      </c>
      <c r="T8526" s="3">
        <f t="shared" si="267"/>
        <v>52.06</v>
      </c>
      <c r="U8526" s="3">
        <f>IF(AND(R8526&lt;&gt;"_U",N8526&lt;&gt;9999,N8526&lt;&gt;999,L8526&lt;&gt;"Median"),IFERROR(VLOOKUP(A8526,'TA Total'!A:P,16,0),"."),".")</f>
        <v>582</v>
      </c>
    </row>
    <row r="8527" spans="1:21" x14ac:dyDescent="0.3">
      <c r="A8527" s="1" t="str">
        <f t="shared" si="266"/>
        <v>2023|Queenstown-Lakes District|$20,001-$30,000</v>
      </c>
      <c r="B8527" t="s">
        <v>18</v>
      </c>
      <c r="C8527" t="s">
        <v>19</v>
      </c>
      <c r="D8527" t="s">
        <v>20</v>
      </c>
      <c r="E8527" t="s">
        <v>21</v>
      </c>
      <c r="F8527">
        <v>2023</v>
      </c>
      <c r="G8527">
        <v>2023</v>
      </c>
      <c r="H8527">
        <v>70</v>
      </c>
      <c r="I8527" t="s">
        <v>151</v>
      </c>
      <c r="J8527">
        <v>99</v>
      </c>
      <c r="K8527" t="s">
        <v>23</v>
      </c>
      <c r="L8527">
        <v>2</v>
      </c>
      <c r="M8527" t="s">
        <v>24</v>
      </c>
      <c r="N8527">
        <v>2</v>
      </c>
      <c r="O8527" t="s">
        <v>28</v>
      </c>
      <c r="P8527">
        <v>162</v>
      </c>
      <c r="T8527" s="3">
        <f t="shared" si="267"/>
        <v>27.84</v>
      </c>
      <c r="U8527" s="3">
        <f>IF(AND(R8527&lt;&gt;"_U",N8527&lt;&gt;9999,N8527&lt;&gt;999,L8527&lt;&gt;"Median"),IFERROR(VLOOKUP(A8527,'TA Total'!A:P,16,0),"."),".")</f>
        <v>582</v>
      </c>
    </row>
    <row r="8528" spans="1:21" x14ac:dyDescent="0.3">
      <c r="A8528" s="1" t="str">
        <f t="shared" si="266"/>
        <v>2023|Queenstown-Lakes District|$30,001-$50,000</v>
      </c>
      <c r="B8528" t="s">
        <v>18</v>
      </c>
      <c r="C8528" t="s">
        <v>19</v>
      </c>
      <c r="D8528" t="s">
        <v>20</v>
      </c>
      <c r="E8528" t="s">
        <v>21</v>
      </c>
      <c r="F8528">
        <v>2023</v>
      </c>
      <c r="G8528">
        <v>2023</v>
      </c>
      <c r="H8528">
        <v>70</v>
      </c>
      <c r="I8528" t="s">
        <v>151</v>
      </c>
      <c r="J8528">
        <v>99</v>
      </c>
      <c r="K8528" t="s">
        <v>23</v>
      </c>
      <c r="L8528">
        <v>3</v>
      </c>
      <c r="M8528" t="s">
        <v>45</v>
      </c>
      <c r="N8528">
        <v>999</v>
      </c>
      <c r="O8528" t="s">
        <v>42</v>
      </c>
      <c r="P8528">
        <v>0</v>
      </c>
      <c r="T8528" s="3" t="str">
        <f t="shared" si="267"/>
        <v>.</v>
      </c>
      <c r="U8528" s="3" t="str">
        <f>IF(AND(R8528&lt;&gt;"_U",N8528&lt;&gt;9999,N8528&lt;&gt;999,L8528&lt;&gt;"Median"),IFERROR(VLOOKUP(A8528,'TA Total'!A:P,16,0),"."),".")</f>
        <v>.</v>
      </c>
    </row>
    <row r="8529" spans="1:21" x14ac:dyDescent="0.3">
      <c r="A8529" s="1" t="str">
        <f t="shared" si="266"/>
        <v>2023|Queenstown-Lakes District|$30,001-$50,000</v>
      </c>
      <c r="B8529" t="s">
        <v>18</v>
      </c>
      <c r="C8529" t="s">
        <v>19</v>
      </c>
      <c r="D8529" t="s">
        <v>20</v>
      </c>
      <c r="E8529" t="s">
        <v>21</v>
      </c>
      <c r="F8529">
        <v>2023</v>
      </c>
      <c r="G8529">
        <v>2023</v>
      </c>
      <c r="H8529">
        <v>70</v>
      </c>
      <c r="I8529" t="s">
        <v>151</v>
      </c>
      <c r="J8529">
        <v>99</v>
      </c>
      <c r="K8529" t="s">
        <v>23</v>
      </c>
      <c r="L8529">
        <v>3</v>
      </c>
      <c r="M8529" t="s">
        <v>45</v>
      </c>
      <c r="N8529">
        <v>9999</v>
      </c>
      <c r="O8529" t="s">
        <v>40</v>
      </c>
      <c r="P8529">
        <v>1230</v>
      </c>
      <c r="T8529" s="3" t="str">
        <f t="shared" si="267"/>
        <v>.</v>
      </c>
      <c r="U8529" s="3" t="str">
        <f>IF(AND(R8529&lt;&gt;"_U",N8529&lt;&gt;9999,N8529&lt;&gt;999,L8529&lt;&gt;"Median"),IFERROR(VLOOKUP(A8529,'TA Total'!A:P,16,0),"."),".")</f>
        <v>.</v>
      </c>
    </row>
    <row r="8530" spans="1:21" x14ac:dyDescent="0.3">
      <c r="A8530" s="1" t="str">
        <f t="shared" si="266"/>
        <v>2023|Queenstown-Lakes District|$30,001-$50,000</v>
      </c>
      <c r="B8530" t="s">
        <v>18</v>
      </c>
      <c r="C8530" t="s">
        <v>19</v>
      </c>
      <c r="D8530" t="s">
        <v>20</v>
      </c>
      <c r="E8530" t="s">
        <v>21</v>
      </c>
      <c r="F8530">
        <v>2023</v>
      </c>
      <c r="G8530">
        <v>2023</v>
      </c>
      <c r="H8530">
        <v>70</v>
      </c>
      <c r="I8530" t="s">
        <v>151</v>
      </c>
      <c r="J8530">
        <v>99</v>
      </c>
      <c r="K8530" t="s">
        <v>23</v>
      </c>
      <c r="L8530">
        <v>3</v>
      </c>
      <c r="M8530" t="s">
        <v>45</v>
      </c>
      <c r="N8530">
        <v>1</v>
      </c>
      <c r="O8530" t="s">
        <v>33</v>
      </c>
      <c r="P8530">
        <v>570</v>
      </c>
      <c r="T8530" s="3">
        <f t="shared" si="267"/>
        <v>46.34</v>
      </c>
      <c r="U8530" s="3">
        <f>IF(AND(R8530&lt;&gt;"_U",N8530&lt;&gt;9999,N8530&lt;&gt;999,L8530&lt;&gt;"Median"),IFERROR(VLOOKUP(A8530,'TA Total'!A:P,16,0),"."),".")</f>
        <v>1230</v>
      </c>
    </row>
    <row r="8531" spans="1:21" x14ac:dyDescent="0.3">
      <c r="A8531" s="1" t="str">
        <f t="shared" si="266"/>
        <v>2023|Queenstown-Lakes District|$30,001-$50,000</v>
      </c>
      <c r="B8531" t="s">
        <v>18</v>
      </c>
      <c r="C8531" t="s">
        <v>19</v>
      </c>
      <c r="D8531" t="s">
        <v>20</v>
      </c>
      <c r="E8531" t="s">
        <v>21</v>
      </c>
      <c r="F8531">
        <v>2023</v>
      </c>
      <c r="G8531">
        <v>2023</v>
      </c>
      <c r="H8531">
        <v>70</v>
      </c>
      <c r="I8531" t="s">
        <v>151</v>
      </c>
      <c r="J8531">
        <v>99</v>
      </c>
      <c r="K8531" t="s">
        <v>23</v>
      </c>
      <c r="L8531">
        <v>3</v>
      </c>
      <c r="M8531" t="s">
        <v>45</v>
      </c>
      <c r="N8531">
        <v>2</v>
      </c>
      <c r="O8531" t="s">
        <v>28</v>
      </c>
      <c r="P8531">
        <v>384</v>
      </c>
      <c r="T8531" s="3">
        <f t="shared" si="267"/>
        <v>31.22</v>
      </c>
      <c r="U8531" s="3">
        <f>IF(AND(R8531&lt;&gt;"_U",N8531&lt;&gt;9999,N8531&lt;&gt;999,L8531&lt;&gt;"Median"),IFERROR(VLOOKUP(A8531,'TA Total'!A:P,16,0),"."),".")</f>
        <v>1230</v>
      </c>
    </row>
    <row r="8532" spans="1:21" x14ac:dyDescent="0.3">
      <c r="A8532" s="1" t="str">
        <f t="shared" si="266"/>
        <v>2023|Queenstown-Lakes District|$30,001-$50,000</v>
      </c>
      <c r="B8532" t="s">
        <v>18</v>
      </c>
      <c r="C8532" t="s">
        <v>19</v>
      </c>
      <c r="D8532" t="s">
        <v>20</v>
      </c>
      <c r="E8532" t="s">
        <v>21</v>
      </c>
      <c r="F8532">
        <v>2023</v>
      </c>
      <c r="G8532">
        <v>2023</v>
      </c>
      <c r="H8532">
        <v>70</v>
      </c>
      <c r="I8532" t="s">
        <v>151</v>
      </c>
      <c r="J8532">
        <v>99</v>
      </c>
      <c r="K8532" t="s">
        <v>23</v>
      </c>
      <c r="L8532">
        <v>3</v>
      </c>
      <c r="M8532" t="s">
        <v>45</v>
      </c>
      <c r="N8532">
        <v>7777</v>
      </c>
      <c r="O8532" t="s">
        <v>37</v>
      </c>
      <c r="P8532">
        <v>1230</v>
      </c>
      <c r="T8532" s="3">
        <f t="shared" si="267"/>
        <v>100</v>
      </c>
      <c r="U8532" s="3">
        <f>IF(AND(R8532&lt;&gt;"_U",N8532&lt;&gt;9999,N8532&lt;&gt;999,L8532&lt;&gt;"Median"),IFERROR(VLOOKUP(A8532,'TA Total'!A:P,16,0),"."),".")</f>
        <v>1230</v>
      </c>
    </row>
    <row r="8533" spans="1:21" x14ac:dyDescent="0.3">
      <c r="A8533" s="1" t="str">
        <f t="shared" si="266"/>
        <v>2023|Queenstown-Lakes District|$30,001-$50,000</v>
      </c>
      <c r="B8533" t="s">
        <v>18</v>
      </c>
      <c r="C8533" t="s">
        <v>19</v>
      </c>
      <c r="D8533" t="s">
        <v>20</v>
      </c>
      <c r="E8533" t="s">
        <v>21</v>
      </c>
      <c r="F8533">
        <v>2023</v>
      </c>
      <c r="G8533">
        <v>2023</v>
      </c>
      <c r="H8533">
        <v>70</v>
      </c>
      <c r="I8533" t="s">
        <v>151</v>
      </c>
      <c r="J8533">
        <v>99</v>
      </c>
      <c r="K8533" t="s">
        <v>23</v>
      </c>
      <c r="L8533">
        <v>3</v>
      </c>
      <c r="M8533" t="s">
        <v>45</v>
      </c>
      <c r="N8533">
        <v>3</v>
      </c>
      <c r="O8533" t="s">
        <v>25</v>
      </c>
      <c r="P8533">
        <v>273</v>
      </c>
      <c r="T8533" s="3">
        <f t="shared" si="267"/>
        <v>22.2</v>
      </c>
      <c r="U8533" s="3">
        <f>IF(AND(R8533&lt;&gt;"_U",N8533&lt;&gt;9999,N8533&lt;&gt;999,L8533&lt;&gt;"Median"),IFERROR(VLOOKUP(A8533,'TA Total'!A:P,16,0),"."),".")</f>
        <v>1230</v>
      </c>
    </row>
    <row r="8534" spans="1:21" x14ac:dyDescent="0.3">
      <c r="A8534" s="1" t="str">
        <f t="shared" si="266"/>
        <v>2023|Queenstown-Lakes District|$50,001-$70,000</v>
      </c>
      <c r="B8534" t="s">
        <v>18</v>
      </c>
      <c r="C8534" t="s">
        <v>19</v>
      </c>
      <c r="D8534" t="s">
        <v>20</v>
      </c>
      <c r="E8534" t="s">
        <v>21</v>
      </c>
      <c r="F8534">
        <v>2023</v>
      </c>
      <c r="G8534">
        <v>2023</v>
      </c>
      <c r="H8534">
        <v>70</v>
      </c>
      <c r="I8534" t="s">
        <v>151</v>
      </c>
      <c r="J8534">
        <v>99</v>
      </c>
      <c r="K8534" t="s">
        <v>23</v>
      </c>
      <c r="L8534">
        <v>4</v>
      </c>
      <c r="M8534" t="s">
        <v>36</v>
      </c>
      <c r="N8534">
        <v>3</v>
      </c>
      <c r="O8534" t="s">
        <v>25</v>
      </c>
      <c r="P8534">
        <v>240</v>
      </c>
      <c r="T8534" s="3">
        <f t="shared" si="267"/>
        <v>18.350000000000001</v>
      </c>
      <c r="U8534" s="3">
        <f>IF(AND(R8534&lt;&gt;"_U",N8534&lt;&gt;9999,N8534&lt;&gt;999,L8534&lt;&gt;"Median"),IFERROR(VLOOKUP(A8534,'TA Total'!A:P,16,0),"."),".")</f>
        <v>1308</v>
      </c>
    </row>
    <row r="8535" spans="1:21" x14ac:dyDescent="0.3">
      <c r="A8535" s="1" t="str">
        <f t="shared" si="266"/>
        <v>2023|Queenstown-Lakes District|$50,001-$70,000</v>
      </c>
      <c r="B8535" t="s">
        <v>18</v>
      </c>
      <c r="C8535" t="s">
        <v>19</v>
      </c>
      <c r="D8535" t="s">
        <v>20</v>
      </c>
      <c r="E8535" t="s">
        <v>21</v>
      </c>
      <c r="F8535">
        <v>2023</v>
      </c>
      <c r="G8535">
        <v>2023</v>
      </c>
      <c r="H8535">
        <v>70</v>
      </c>
      <c r="I8535" t="s">
        <v>151</v>
      </c>
      <c r="J8535">
        <v>99</v>
      </c>
      <c r="K8535" t="s">
        <v>23</v>
      </c>
      <c r="L8535">
        <v>4</v>
      </c>
      <c r="M8535" t="s">
        <v>36</v>
      </c>
      <c r="N8535">
        <v>7777</v>
      </c>
      <c r="O8535" t="s">
        <v>37</v>
      </c>
      <c r="P8535">
        <v>1308</v>
      </c>
      <c r="T8535" s="3">
        <f t="shared" si="267"/>
        <v>100</v>
      </c>
      <c r="U8535" s="3">
        <f>IF(AND(R8535&lt;&gt;"_U",N8535&lt;&gt;9999,N8535&lt;&gt;999,L8535&lt;&gt;"Median"),IFERROR(VLOOKUP(A8535,'TA Total'!A:P,16,0),"."),".")</f>
        <v>1308</v>
      </c>
    </row>
    <row r="8536" spans="1:21" x14ac:dyDescent="0.3">
      <c r="A8536" s="1" t="str">
        <f t="shared" si="266"/>
        <v>2023|Queenstown-Lakes District|$50,001-$70,000</v>
      </c>
      <c r="B8536" t="s">
        <v>18</v>
      </c>
      <c r="C8536" t="s">
        <v>19</v>
      </c>
      <c r="D8536" t="s">
        <v>20</v>
      </c>
      <c r="E8536" t="s">
        <v>21</v>
      </c>
      <c r="F8536">
        <v>2023</v>
      </c>
      <c r="G8536">
        <v>2023</v>
      </c>
      <c r="H8536">
        <v>70</v>
      </c>
      <c r="I8536" t="s">
        <v>151</v>
      </c>
      <c r="J8536">
        <v>99</v>
      </c>
      <c r="K8536" t="s">
        <v>23</v>
      </c>
      <c r="L8536">
        <v>4</v>
      </c>
      <c r="M8536" t="s">
        <v>36</v>
      </c>
      <c r="N8536">
        <v>999</v>
      </c>
      <c r="O8536" t="s">
        <v>42</v>
      </c>
      <c r="P8536">
        <v>0</v>
      </c>
      <c r="T8536" s="3" t="str">
        <f t="shared" si="267"/>
        <v>.</v>
      </c>
      <c r="U8536" s="3" t="str">
        <f>IF(AND(R8536&lt;&gt;"_U",N8536&lt;&gt;9999,N8536&lt;&gt;999,L8536&lt;&gt;"Median"),IFERROR(VLOOKUP(A8536,'TA Total'!A:P,16,0),"."),".")</f>
        <v>.</v>
      </c>
    </row>
    <row r="8537" spans="1:21" x14ac:dyDescent="0.3">
      <c r="A8537" s="1" t="str">
        <f t="shared" si="266"/>
        <v>2023|Queenstown-Lakes District|$50,001-$70,000</v>
      </c>
      <c r="B8537" t="s">
        <v>18</v>
      </c>
      <c r="C8537" t="s">
        <v>19</v>
      </c>
      <c r="D8537" t="s">
        <v>20</v>
      </c>
      <c r="E8537" t="s">
        <v>21</v>
      </c>
      <c r="F8537">
        <v>2023</v>
      </c>
      <c r="G8537">
        <v>2023</v>
      </c>
      <c r="H8537">
        <v>70</v>
      </c>
      <c r="I8537" t="s">
        <v>151</v>
      </c>
      <c r="J8537">
        <v>99</v>
      </c>
      <c r="K8537" t="s">
        <v>23</v>
      </c>
      <c r="L8537">
        <v>4</v>
      </c>
      <c r="M8537" t="s">
        <v>36</v>
      </c>
      <c r="N8537">
        <v>9999</v>
      </c>
      <c r="O8537" t="s">
        <v>40</v>
      </c>
      <c r="P8537">
        <v>1308</v>
      </c>
      <c r="T8537" s="3" t="str">
        <f t="shared" si="267"/>
        <v>.</v>
      </c>
      <c r="U8537" s="3" t="str">
        <f>IF(AND(R8537&lt;&gt;"_U",N8537&lt;&gt;9999,N8537&lt;&gt;999,L8537&lt;&gt;"Median"),IFERROR(VLOOKUP(A8537,'TA Total'!A:P,16,0),"."),".")</f>
        <v>.</v>
      </c>
    </row>
    <row r="8538" spans="1:21" x14ac:dyDescent="0.3">
      <c r="A8538" s="1" t="str">
        <f t="shared" si="266"/>
        <v>2023|Queenstown-Lakes District|$50,001-$70,000</v>
      </c>
      <c r="B8538" t="s">
        <v>18</v>
      </c>
      <c r="C8538" t="s">
        <v>19</v>
      </c>
      <c r="D8538" t="s">
        <v>20</v>
      </c>
      <c r="E8538" t="s">
        <v>21</v>
      </c>
      <c r="F8538">
        <v>2023</v>
      </c>
      <c r="G8538">
        <v>2023</v>
      </c>
      <c r="H8538">
        <v>70</v>
      </c>
      <c r="I8538" t="s">
        <v>151</v>
      </c>
      <c r="J8538">
        <v>99</v>
      </c>
      <c r="K8538" t="s">
        <v>23</v>
      </c>
      <c r="L8538">
        <v>4</v>
      </c>
      <c r="M8538" t="s">
        <v>36</v>
      </c>
      <c r="N8538">
        <v>1</v>
      </c>
      <c r="O8538" t="s">
        <v>33</v>
      </c>
      <c r="P8538">
        <v>564</v>
      </c>
      <c r="T8538" s="3">
        <f t="shared" si="267"/>
        <v>43.12</v>
      </c>
      <c r="U8538" s="3">
        <f>IF(AND(R8538&lt;&gt;"_U",N8538&lt;&gt;9999,N8538&lt;&gt;999,L8538&lt;&gt;"Median"),IFERROR(VLOOKUP(A8538,'TA Total'!A:P,16,0),"."),".")</f>
        <v>1308</v>
      </c>
    </row>
    <row r="8539" spans="1:21" x14ac:dyDescent="0.3">
      <c r="A8539" s="1" t="str">
        <f t="shared" si="266"/>
        <v>2023|Queenstown-Lakes District|$50,001-$70,000</v>
      </c>
      <c r="B8539" t="s">
        <v>18</v>
      </c>
      <c r="C8539" t="s">
        <v>19</v>
      </c>
      <c r="D8539" t="s">
        <v>20</v>
      </c>
      <c r="E8539" t="s">
        <v>21</v>
      </c>
      <c r="F8539">
        <v>2023</v>
      </c>
      <c r="G8539">
        <v>2023</v>
      </c>
      <c r="H8539">
        <v>70</v>
      </c>
      <c r="I8539" t="s">
        <v>151</v>
      </c>
      <c r="J8539">
        <v>99</v>
      </c>
      <c r="K8539" t="s">
        <v>23</v>
      </c>
      <c r="L8539">
        <v>4</v>
      </c>
      <c r="M8539" t="s">
        <v>36</v>
      </c>
      <c r="N8539">
        <v>2</v>
      </c>
      <c r="O8539" t="s">
        <v>28</v>
      </c>
      <c r="P8539">
        <v>504</v>
      </c>
      <c r="T8539" s="3">
        <f t="shared" si="267"/>
        <v>38.53</v>
      </c>
      <c r="U8539" s="3">
        <f>IF(AND(R8539&lt;&gt;"_U",N8539&lt;&gt;9999,N8539&lt;&gt;999,L8539&lt;&gt;"Median"),IFERROR(VLOOKUP(A8539,'TA Total'!A:P,16,0),"."),".")</f>
        <v>1308</v>
      </c>
    </row>
    <row r="8540" spans="1:21" x14ac:dyDescent="0.3">
      <c r="A8540" s="1" t="str">
        <f t="shared" si="266"/>
        <v>2023|Queenstown-Lakes District|$70,001-$100,000</v>
      </c>
      <c r="B8540" t="s">
        <v>18</v>
      </c>
      <c r="C8540" t="s">
        <v>19</v>
      </c>
      <c r="D8540" t="s">
        <v>20</v>
      </c>
      <c r="E8540" t="s">
        <v>21</v>
      </c>
      <c r="F8540">
        <v>2023</v>
      </c>
      <c r="G8540">
        <v>2023</v>
      </c>
      <c r="H8540">
        <v>70</v>
      </c>
      <c r="I8540" t="s">
        <v>151</v>
      </c>
      <c r="J8540">
        <v>99</v>
      </c>
      <c r="K8540" t="s">
        <v>23</v>
      </c>
      <c r="L8540">
        <v>5</v>
      </c>
      <c r="M8540" t="s">
        <v>58</v>
      </c>
      <c r="N8540">
        <v>2</v>
      </c>
      <c r="O8540" t="s">
        <v>28</v>
      </c>
      <c r="P8540">
        <v>927</v>
      </c>
      <c r="T8540" s="3">
        <f t="shared" si="267"/>
        <v>41.2</v>
      </c>
      <c r="U8540" s="3">
        <f>IF(AND(R8540&lt;&gt;"_U",N8540&lt;&gt;9999,N8540&lt;&gt;999,L8540&lt;&gt;"Median"),IFERROR(VLOOKUP(A8540,'TA Total'!A:P,16,0),"."),".")</f>
        <v>2250</v>
      </c>
    </row>
    <row r="8541" spans="1:21" x14ac:dyDescent="0.3">
      <c r="A8541" s="1" t="str">
        <f t="shared" si="266"/>
        <v>2023|Queenstown-Lakes District|$70,001-$100,000</v>
      </c>
      <c r="B8541" t="s">
        <v>18</v>
      </c>
      <c r="C8541" t="s">
        <v>19</v>
      </c>
      <c r="D8541" t="s">
        <v>20</v>
      </c>
      <c r="E8541" t="s">
        <v>21</v>
      </c>
      <c r="F8541">
        <v>2023</v>
      </c>
      <c r="G8541">
        <v>2023</v>
      </c>
      <c r="H8541">
        <v>70</v>
      </c>
      <c r="I8541" t="s">
        <v>151</v>
      </c>
      <c r="J8541">
        <v>99</v>
      </c>
      <c r="K8541" t="s">
        <v>23</v>
      </c>
      <c r="L8541">
        <v>5</v>
      </c>
      <c r="M8541" t="s">
        <v>58</v>
      </c>
      <c r="N8541">
        <v>3</v>
      </c>
      <c r="O8541" t="s">
        <v>25</v>
      </c>
      <c r="P8541">
        <v>396</v>
      </c>
      <c r="T8541" s="3">
        <f t="shared" si="267"/>
        <v>17.600000000000001</v>
      </c>
      <c r="U8541" s="3">
        <f>IF(AND(R8541&lt;&gt;"_U",N8541&lt;&gt;9999,N8541&lt;&gt;999,L8541&lt;&gt;"Median"),IFERROR(VLOOKUP(A8541,'TA Total'!A:P,16,0),"."),".")</f>
        <v>2250</v>
      </c>
    </row>
    <row r="8542" spans="1:21" x14ac:dyDescent="0.3">
      <c r="A8542" s="1" t="str">
        <f t="shared" si="266"/>
        <v>2023|Queenstown-Lakes District|$70,001-$100,000</v>
      </c>
      <c r="B8542" t="s">
        <v>18</v>
      </c>
      <c r="C8542" t="s">
        <v>19</v>
      </c>
      <c r="D8542" t="s">
        <v>20</v>
      </c>
      <c r="E8542" t="s">
        <v>21</v>
      </c>
      <c r="F8542">
        <v>2023</v>
      </c>
      <c r="G8542">
        <v>2023</v>
      </c>
      <c r="H8542">
        <v>70</v>
      </c>
      <c r="I8542" t="s">
        <v>151</v>
      </c>
      <c r="J8542">
        <v>99</v>
      </c>
      <c r="K8542" t="s">
        <v>23</v>
      </c>
      <c r="L8542">
        <v>5</v>
      </c>
      <c r="M8542" t="s">
        <v>58</v>
      </c>
      <c r="N8542">
        <v>7777</v>
      </c>
      <c r="O8542" t="s">
        <v>37</v>
      </c>
      <c r="P8542">
        <v>2250</v>
      </c>
      <c r="T8542" s="3">
        <f t="shared" si="267"/>
        <v>100</v>
      </c>
      <c r="U8542" s="3">
        <f>IF(AND(R8542&lt;&gt;"_U",N8542&lt;&gt;9999,N8542&lt;&gt;999,L8542&lt;&gt;"Median"),IFERROR(VLOOKUP(A8542,'TA Total'!A:P,16,0),"."),".")</f>
        <v>2250</v>
      </c>
    </row>
    <row r="8543" spans="1:21" x14ac:dyDescent="0.3">
      <c r="A8543" s="1" t="str">
        <f t="shared" si="266"/>
        <v>2023|Queenstown-Lakes District|$70,001-$100,000</v>
      </c>
      <c r="B8543" t="s">
        <v>18</v>
      </c>
      <c r="C8543" t="s">
        <v>19</v>
      </c>
      <c r="D8543" t="s">
        <v>20</v>
      </c>
      <c r="E8543" t="s">
        <v>21</v>
      </c>
      <c r="F8543">
        <v>2023</v>
      </c>
      <c r="G8543">
        <v>2023</v>
      </c>
      <c r="H8543">
        <v>70</v>
      </c>
      <c r="I8543" t="s">
        <v>151</v>
      </c>
      <c r="J8543">
        <v>99</v>
      </c>
      <c r="K8543" t="s">
        <v>23</v>
      </c>
      <c r="L8543">
        <v>5</v>
      </c>
      <c r="M8543" t="s">
        <v>58</v>
      </c>
      <c r="N8543">
        <v>9999</v>
      </c>
      <c r="O8543" t="s">
        <v>40</v>
      </c>
      <c r="P8543">
        <v>2250</v>
      </c>
      <c r="T8543" s="3" t="str">
        <f t="shared" si="267"/>
        <v>.</v>
      </c>
      <c r="U8543" s="3" t="str">
        <f>IF(AND(R8543&lt;&gt;"_U",N8543&lt;&gt;9999,N8543&lt;&gt;999,L8543&lt;&gt;"Median"),IFERROR(VLOOKUP(A8543,'TA Total'!A:P,16,0),"."),".")</f>
        <v>.</v>
      </c>
    </row>
    <row r="8544" spans="1:21" x14ac:dyDescent="0.3">
      <c r="A8544" s="1" t="str">
        <f t="shared" si="266"/>
        <v>2023|Queenstown-Lakes District|$70,001-$100,000</v>
      </c>
      <c r="B8544" t="s">
        <v>18</v>
      </c>
      <c r="C8544" t="s">
        <v>19</v>
      </c>
      <c r="D8544" t="s">
        <v>20</v>
      </c>
      <c r="E8544" t="s">
        <v>21</v>
      </c>
      <c r="F8544">
        <v>2023</v>
      </c>
      <c r="G8544">
        <v>2023</v>
      </c>
      <c r="H8544">
        <v>70</v>
      </c>
      <c r="I8544" t="s">
        <v>151</v>
      </c>
      <c r="J8544">
        <v>99</v>
      </c>
      <c r="K8544" t="s">
        <v>23</v>
      </c>
      <c r="L8544">
        <v>5</v>
      </c>
      <c r="M8544" t="s">
        <v>58</v>
      </c>
      <c r="N8544">
        <v>999</v>
      </c>
      <c r="O8544" t="s">
        <v>42</v>
      </c>
      <c r="P8544">
        <v>0</v>
      </c>
      <c r="T8544" s="3" t="str">
        <f t="shared" si="267"/>
        <v>.</v>
      </c>
      <c r="U8544" s="3" t="str">
        <f>IF(AND(R8544&lt;&gt;"_U",N8544&lt;&gt;9999,N8544&lt;&gt;999,L8544&lt;&gt;"Median"),IFERROR(VLOOKUP(A8544,'TA Total'!A:P,16,0),"."),".")</f>
        <v>.</v>
      </c>
    </row>
    <row r="8545" spans="1:21" x14ac:dyDescent="0.3">
      <c r="A8545" s="1" t="str">
        <f t="shared" si="266"/>
        <v>2023|Queenstown-Lakes District|$70,001-$100,000</v>
      </c>
      <c r="B8545" t="s">
        <v>18</v>
      </c>
      <c r="C8545" t="s">
        <v>19</v>
      </c>
      <c r="D8545" t="s">
        <v>20</v>
      </c>
      <c r="E8545" t="s">
        <v>21</v>
      </c>
      <c r="F8545">
        <v>2023</v>
      </c>
      <c r="G8545">
        <v>2023</v>
      </c>
      <c r="H8545">
        <v>70</v>
      </c>
      <c r="I8545" t="s">
        <v>151</v>
      </c>
      <c r="J8545">
        <v>99</v>
      </c>
      <c r="K8545" t="s">
        <v>23</v>
      </c>
      <c r="L8545">
        <v>5</v>
      </c>
      <c r="M8545" t="s">
        <v>58</v>
      </c>
      <c r="N8545">
        <v>1</v>
      </c>
      <c r="O8545" t="s">
        <v>33</v>
      </c>
      <c r="P8545">
        <v>927</v>
      </c>
      <c r="T8545" s="3">
        <f t="shared" si="267"/>
        <v>41.2</v>
      </c>
      <c r="U8545" s="3">
        <f>IF(AND(R8545&lt;&gt;"_U",N8545&lt;&gt;9999,N8545&lt;&gt;999,L8545&lt;&gt;"Median"),IFERROR(VLOOKUP(A8545,'TA Total'!A:P,16,0),"."),".")</f>
        <v>2250</v>
      </c>
    </row>
    <row r="8546" spans="1:21" x14ac:dyDescent="0.3">
      <c r="A8546" s="1" t="str">
        <f t="shared" si="266"/>
        <v>2023|Queenstown-Lakes District|$100,001-$150,000</v>
      </c>
      <c r="B8546" t="s">
        <v>18</v>
      </c>
      <c r="C8546" t="s">
        <v>19</v>
      </c>
      <c r="D8546" t="s">
        <v>20</v>
      </c>
      <c r="E8546" t="s">
        <v>21</v>
      </c>
      <c r="F8546">
        <v>2023</v>
      </c>
      <c r="G8546">
        <v>2023</v>
      </c>
      <c r="H8546">
        <v>70</v>
      </c>
      <c r="I8546" t="s">
        <v>151</v>
      </c>
      <c r="J8546">
        <v>99</v>
      </c>
      <c r="K8546" t="s">
        <v>23</v>
      </c>
      <c r="L8546">
        <v>6</v>
      </c>
      <c r="M8546" t="s">
        <v>59</v>
      </c>
      <c r="N8546">
        <v>9999</v>
      </c>
      <c r="O8546" t="s">
        <v>40</v>
      </c>
      <c r="P8546">
        <v>3720</v>
      </c>
      <c r="T8546" s="3" t="str">
        <f t="shared" si="267"/>
        <v>.</v>
      </c>
      <c r="U8546" s="3" t="str">
        <f>IF(AND(R8546&lt;&gt;"_U",N8546&lt;&gt;9999,N8546&lt;&gt;999,L8546&lt;&gt;"Median"),IFERROR(VLOOKUP(A8546,'TA Total'!A:P,16,0),"."),".")</f>
        <v>.</v>
      </c>
    </row>
    <row r="8547" spans="1:21" x14ac:dyDescent="0.3">
      <c r="A8547" s="1" t="str">
        <f t="shared" si="266"/>
        <v>2023|Queenstown-Lakes District|$100,001-$150,000</v>
      </c>
      <c r="B8547" t="s">
        <v>18</v>
      </c>
      <c r="C8547" t="s">
        <v>19</v>
      </c>
      <c r="D8547" t="s">
        <v>20</v>
      </c>
      <c r="E8547" t="s">
        <v>21</v>
      </c>
      <c r="F8547">
        <v>2023</v>
      </c>
      <c r="G8547">
        <v>2023</v>
      </c>
      <c r="H8547">
        <v>70</v>
      </c>
      <c r="I8547" t="s">
        <v>151</v>
      </c>
      <c r="J8547">
        <v>99</v>
      </c>
      <c r="K8547" t="s">
        <v>23</v>
      </c>
      <c r="L8547">
        <v>6</v>
      </c>
      <c r="M8547" t="s">
        <v>59</v>
      </c>
      <c r="N8547">
        <v>2</v>
      </c>
      <c r="O8547" t="s">
        <v>28</v>
      </c>
      <c r="P8547">
        <v>1503</v>
      </c>
      <c r="T8547" s="3">
        <f t="shared" si="267"/>
        <v>40.4</v>
      </c>
      <c r="U8547" s="3">
        <f>IF(AND(R8547&lt;&gt;"_U",N8547&lt;&gt;9999,N8547&lt;&gt;999,L8547&lt;&gt;"Median"),IFERROR(VLOOKUP(A8547,'TA Total'!A:P,16,0),"."),".")</f>
        <v>3720</v>
      </c>
    </row>
    <row r="8548" spans="1:21" x14ac:dyDescent="0.3">
      <c r="A8548" s="1" t="str">
        <f t="shared" si="266"/>
        <v>2023|Queenstown-Lakes District|$100,001-$150,000</v>
      </c>
      <c r="B8548" t="s">
        <v>18</v>
      </c>
      <c r="C8548" t="s">
        <v>19</v>
      </c>
      <c r="D8548" t="s">
        <v>20</v>
      </c>
      <c r="E8548" t="s">
        <v>21</v>
      </c>
      <c r="F8548">
        <v>2023</v>
      </c>
      <c r="G8548">
        <v>2023</v>
      </c>
      <c r="H8548">
        <v>70</v>
      </c>
      <c r="I8548" t="s">
        <v>151</v>
      </c>
      <c r="J8548">
        <v>99</v>
      </c>
      <c r="K8548" t="s">
        <v>23</v>
      </c>
      <c r="L8548">
        <v>6</v>
      </c>
      <c r="M8548" t="s">
        <v>59</v>
      </c>
      <c r="N8548">
        <v>3</v>
      </c>
      <c r="O8548" t="s">
        <v>25</v>
      </c>
      <c r="P8548">
        <v>576</v>
      </c>
      <c r="T8548" s="3">
        <f t="shared" si="267"/>
        <v>15.48</v>
      </c>
      <c r="U8548" s="3">
        <f>IF(AND(R8548&lt;&gt;"_U",N8548&lt;&gt;9999,N8548&lt;&gt;999,L8548&lt;&gt;"Median"),IFERROR(VLOOKUP(A8548,'TA Total'!A:P,16,0),"."),".")</f>
        <v>3720</v>
      </c>
    </row>
    <row r="8549" spans="1:21" x14ac:dyDescent="0.3">
      <c r="A8549" s="1" t="str">
        <f t="shared" si="266"/>
        <v>2023|Queenstown-Lakes District|$100,001-$150,000</v>
      </c>
      <c r="B8549" t="s">
        <v>18</v>
      </c>
      <c r="C8549" t="s">
        <v>19</v>
      </c>
      <c r="D8549" t="s">
        <v>20</v>
      </c>
      <c r="E8549" t="s">
        <v>21</v>
      </c>
      <c r="F8549">
        <v>2023</v>
      </c>
      <c r="G8549">
        <v>2023</v>
      </c>
      <c r="H8549">
        <v>70</v>
      </c>
      <c r="I8549" t="s">
        <v>151</v>
      </c>
      <c r="J8549">
        <v>99</v>
      </c>
      <c r="K8549" t="s">
        <v>23</v>
      </c>
      <c r="L8549">
        <v>6</v>
      </c>
      <c r="M8549" t="s">
        <v>59</v>
      </c>
      <c r="N8549">
        <v>7777</v>
      </c>
      <c r="O8549" t="s">
        <v>37</v>
      </c>
      <c r="P8549">
        <v>3720</v>
      </c>
      <c r="T8549" s="3">
        <f t="shared" si="267"/>
        <v>100</v>
      </c>
      <c r="U8549" s="3">
        <f>IF(AND(R8549&lt;&gt;"_U",N8549&lt;&gt;9999,N8549&lt;&gt;999,L8549&lt;&gt;"Median"),IFERROR(VLOOKUP(A8549,'TA Total'!A:P,16,0),"."),".")</f>
        <v>3720</v>
      </c>
    </row>
    <row r="8550" spans="1:21" x14ac:dyDescent="0.3">
      <c r="A8550" s="1" t="str">
        <f t="shared" si="266"/>
        <v>2023|Queenstown-Lakes District|$100,001-$150,000</v>
      </c>
      <c r="B8550" t="s">
        <v>18</v>
      </c>
      <c r="C8550" t="s">
        <v>19</v>
      </c>
      <c r="D8550" t="s">
        <v>20</v>
      </c>
      <c r="E8550" t="s">
        <v>21</v>
      </c>
      <c r="F8550">
        <v>2023</v>
      </c>
      <c r="G8550">
        <v>2023</v>
      </c>
      <c r="H8550">
        <v>70</v>
      </c>
      <c r="I8550" t="s">
        <v>151</v>
      </c>
      <c r="J8550">
        <v>99</v>
      </c>
      <c r="K8550" t="s">
        <v>23</v>
      </c>
      <c r="L8550">
        <v>6</v>
      </c>
      <c r="M8550" t="s">
        <v>59</v>
      </c>
      <c r="N8550">
        <v>999</v>
      </c>
      <c r="O8550" t="s">
        <v>42</v>
      </c>
      <c r="P8550">
        <v>0</v>
      </c>
      <c r="T8550" s="3" t="str">
        <f t="shared" si="267"/>
        <v>.</v>
      </c>
      <c r="U8550" s="3" t="str">
        <f>IF(AND(R8550&lt;&gt;"_U",N8550&lt;&gt;9999,N8550&lt;&gt;999,L8550&lt;&gt;"Median"),IFERROR(VLOOKUP(A8550,'TA Total'!A:P,16,0),"."),".")</f>
        <v>.</v>
      </c>
    </row>
    <row r="8551" spans="1:21" x14ac:dyDescent="0.3">
      <c r="A8551" s="1" t="str">
        <f t="shared" si="266"/>
        <v>2023|Queenstown-Lakes District|$100,001-$150,000</v>
      </c>
      <c r="B8551" t="s">
        <v>18</v>
      </c>
      <c r="C8551" t="s">
        <v>19</v>
      </c>
      <c r="D8551" t="s">
        <v>20</v>
      </c>
      <c r="E8551" t="s">
        <v>21</v>
      </c>
      <c r="F8551">
        <v>2023</v>
      </c>
      <c r="G8551">
        <v>2023</v>
      </c>
      <c r="H8551">
        <v>70</v>
      </c>
      <c r="I8551" t="s">
        <v>151</v>
      </c>
      <c r="J8551">
        <v>99</v>
      </c>
      <c r="K8551" t="s">
        <v>23</v>
      </c>
      <c r="L8551">
        <v>6</v>
      </c>
      <c r="M8551" t="s">
        <v>59</v>
      </c>
      <c r="N8551">
        <v>1</v>
      </c>
      <c r="O8551" t="s">
        <v>33</v>
      </c>
      <c r="P8551">
        <v>1641</v>
      </c>
      <c r="T8551" s="3">
        <f t="shared" si="267"/>
        <v>44.11</v>
      </c>
      <c r="U8551" s="3">
        <f>IF(AND(R8551&lt;&gt;"_U",N8551&lt;&gt;9999,N8551&lt;&gt;999,L8551&lt;&gt;"Median"),IFERROR(VLOOKUP(A8551,'TA Total'!A:P,16,0),"."),".")</f>
        <v>3720</v>
      </c>
    </row>
    <row r="8552" spans="1:21" x14ac:dyDescent="0.3">
      <c r="A8552" s="1" t="str">
        <f t="shared" si="266"/>
        <v>2023|Queenstown-Lakes District|$150,001-$200,000</v>
      </c>
      <c r="B8552" t="s">
        <v>18</v>
      </c>
      <c r="C8552" t="s">
        <v>19</v>
      </c>
      <c r="D8552" t="s">
        <v>20</v>
      </c>
      <c r="E8552" t="s">
        <v>21</v>
      </c>
      <c r="F8552">
        <v>2023</v>
      </c>
      <c r="G8552">
        <v>2023</v>
      </c>
      <c r="H8552">
        <v>70</v>
      </c>
      <c r="I8552" t="s">
        <v>151</v>
      </c>
      <c r="J8552">
        <v>99</v>
      </c>
      <c r="K8552" t="s">
        <v>23</v>
      </c>
      <c r="L8552">
        <v>7</v>
      </c>
      <c r="M8552" t="s">
        <v>43</v>
      </c>
      <c r="N8552">
        <v>999</v>
      </c>
      <c r="O8552" t="s">
        <v>42</v>
      </c>
      <c r="P8552">
        <v>0</v>
      </c>
      <c r="T8552" s="3" t="str">
        <f t="shared" si="267"/>
        <v>.</v>
      </c>
      <c r="U8552" s="3" t="str">
        <f>IF(AND(R8552&lt;&gt;"_U",N8552&lt;&gt;9999,N8552&lt;&gt;999,L8552&lt;&gt;"Median"),IFERROR(VLOOKUP(A8552,'TA Total'!A:P,16,0),"."),".")</f>
        <v>.</v>
      </c>
    </row>
    <row r="8553" spans="1:21" x14ac:dyDescent="0.3">
      <c r="A8553" s="1" t="str">
        <f t="shared" si="266"/>
        <v>2023|Queenstown-Lakes District|$150,001-$200,000</v>
      </c>
      <c r="B8553" t="s">
        <v>18</v>
      </c>
      <c r="C8553" t="s">
        <v>19</v>
      </c>
      <c r="D8553" t="s">
        <v>20</v>
      </c>
      <c r="E8553" t="s">
        <v>21</v>
      </c>
      <c r="F8553">
        <v>2023</v>
      </c>
      <c r="G8553">
        <v>2023</v>
      </c>
      <c r="H8553">
        <v>70</v>
      </c>
      <c r="I8553" t="s">
        <v>151</v>
      </c>
      <c r="J8553">
        <v>99</v>
      </c>
      <c r="K8553" t="s">
        <v>23</v>
      </c>
      <c r="L8553">
        <v>7</v>
      </c>
      <c r="M8553" t="s">
        <v>43</v>
      </c>
      <c r="N8553">
        <v>2</v>
      </c>
      <c r="O8553" t="s">
        <v>28</v>
      </c>
      <c r="P8553">
        <v>978</v>
      </c>
      <c r="T8553" s="3">
        <f t="shared" si="267"/>
        <v>37</v>
      </c>
      <c r="U8553" s="3">
        <f>IF(AND(R8553&lt;&gt;"_U",N8553&lt;&gt;9999,N8553&lt;&gt;999,L8553&lt;&gt;"Median"),IFERROR(VLOOKUP(A8553,'TA Total'!A:P,16,0),"."),".")</f>
        <v>2643</v>
      </c>
    </row>
    <row r="8554" spans="1:21" x14ac:dyDescent="0.3">
      <c r="A8554" s="1" t="str">
        <f t="shared" si="266"/>
        <v>2023|Queenstown-Lakes District|$150,001-$200,000</v>
      </c>
      <c r="B8554" t="s">
        <v>18</v>
      </c>
      <c r="C8554" t="s">
        <v>19</v>
      </c>
      <c r="D8554" t="s">
        <v>20</v>
      </c>
      <c r="E8554" t="s">
        <v>21</v>
      </c>
      <c r="F8554">
        <v>2023</v>
      </c>
      <c r="G8554">
        <v>2023</v>
      </c>
      <c r="H8554">
        <v>70</v>
      </c>
      <c r="I8554" t="s">
        <v>151</v>
      </c>
      <c r="J8554">
        <v>99</v>
      </c>
      <c r="K8554" t="s">
        <v>23</v>
      </c>
      <c r="L8554">
        <v>7</v>
      </c>
      <c r="M8554" t="s">
        <v>43</v>
      </c>
      <c r="N8554">
        <v>3</v>
      </c>
      <c r="O8554" t="s">
        <v>25</v>
      </c>
      <c r="P8554">
        <v>450</v>
      </c>
      <c r="T8554" s="3">
        <f t="shared" si="267"/>
        <v>17.03</v>
      </c>
      <c r="U8554" s="3">
        <f>IF(AND(R8554&lt;&gt;"_U",N8554&lt;&gt;9999,N8554&lt;&gt;999,L8554&lt;&gt;"Median"),IFERROR(VLOOKUP(A8554,'TA Total'!A:P,16,0),"."),".")</f>
        <v>2643</v>
      </c>
    </row>
    <row r="8555" spans="1:21" x14ac:dyDescent="0.3">
      <c r="A8555" s="1" t="str">
        <f t="shared" si="266"/>
        <v>2023|Queenstown-Lakes District|$150,001-$200,000</v>
      </c>
      <c r="B8555" t="s">
        <v>18</v>
      </c>
      <c r="C8555" t="s">
        <v>19</v>
      </c>
      <c r="D8555" t="s">
        <v>20</v>
      </c>
      <c r="E8555" t="s">
        <v>21</v>
      </c>
      <c r="F8555">
        <v>2023</v>
      </c>
      <c r="G8555">
        <v>2023</v>
      </c>
      <c r="H8555">
        <v>70</v>
      </c>
      <c r="I8555" t="s">
        <v>151</v>
      </c>
      <c r="J8555">
        <v>99</v>
      </c>
      <c r="K8555" t="s">
        <v>23</v>
      </c>
      <c r="L8555">
        <v>7</v>
      </c>
      <c r="M8555" t="s">
        <v>43</v>
      </c>
      <c r="N8555">
        <v>1</v>
      </c>
      <c r="O8555" t="s">
        <v>33</v>
      </c>
      <c r="P8555">
        <v>1212</v>
      </c>
      <c r="T8555" s="3">
        <f t="shared" si="267"/>
        <v>45.86</v>
      </c>
      <c r="U8555" s="3">
        <f>IF(AND(R8555&lt;&gt;"_U",N8555&lt;&gt;9999,N8555&lt;&gt;999,L8555&lt;&gt;"Median"),IFERROR(VLOOKUP(A8555,'TA Total'!A:P,16,0),"."),".")</f>
        <v>2643</v>
      </c>
    </row>
    <row r="8556" spans="1:21" x14ac:dyDescent="0.3">
      <c r="A8556" s="1" t="str">
        <f t="shared" si="266"/>
        <v>2023|Queenstown-Lakes District|$150,001-$200,000</v>
      </c>
      <c r="B8556" t="s">
        <v>18</v>
      </c>
      <c r="C8556" t="s">
        <v>19</v>
      </c>
      <c r="D8556" t="s">
        <v>20</v>
      </c>
      <c r="E8556" t="s">
        <v>21</v>
      </c>
      <c r="F8556">
        <v>2023</v>
      </c>
      <c r="G8556">
        <v>2023</v>
      </c>
      <c r="H8556">
        <v>70</v>
      </c>
      <c r="I8556" t="s">
        <v>151</v>
      </c>
      <c r="J8556">
        <v>99</v>
      </c>
      <c r="K8556" t="s">
        <v>23</v>
      </c>
      <c r="L8556">
        <v>7</v>
      </c>
      <c r="M8556" t="s">
        <v>43</v>
      </c>
      <c r="N8556">
        <v>7777</v>
      </c>
      <c r="O8556" t="s">
        <v>37</v>
      </c>
      <c r="P8556">
        <v>2643</v>
      </c>
      <c r="T8556" s="3">
        <f t="shared" si="267"/>
        <v>100</v>
      </c>
      <c r="U8556" s="3">
        <f>IF(AND(R8556&lt;&gt;"_U",N8556&lt;&gt;9999,N8556&lt;&gt;999,L8556&lt;&gt;"Median"),IFERROR(VLOOKUP(A8556,'TA Total'!A:P,16,0),"."),".")</f>
        <v>2643</v>
      </c>
    </row>
    <row r="8557" spans="1:21" x14ac:dyDescent="0.3">
      <c r="A8557" s="1" t="str">
        <f t="shared" si="266"/>
        <v>2023|Queenstown-Lakes District|$150,001-$200,000</v>
      </c>
      <c r="B8557" t="s">
        <v>18</v>
      </c>
      <c r="C8557" t="s">
        <v>19</v>
      </c>
      <c r="D8557" t="s">
        <v>20</v>
      </c>
      <c r="E8557" t="s">
        <v>21</v>
      </c>
      <c r="F8557">
        <v>2023</v>
      </c>
      <c r="G8557">
        <v>2023</v>
      </c>
      <c r="H8557">
        <v>70</v>
      </c>
      <c r="I8557" t="s">
        <v>151</v>
      </c>
      <c r="J8557">
        <v>99</v>
      </c>
      <c r="K8557" t="s">
        <v>23</v>
      </c>
      <c r="L8557">
        <v>7</v>
      </c>
      <c r="M8557" t="s">
        <v>43</v>
      </c>
      <c r="N8557">
        <v>9999</v>
      </c>
      <c r="O8557" t="s">
        <v>40</v>
      </c>
      <c r="P8557">
        <v>2643</v>
      </c>
      <c r="T8557" s="3" t="str">
        <f t="shared" si="267"/>
        <v>.</v>
      </c>
      <c r="U8557" s="3" t="str">
        <f>IF(AND(R8557&lt;&gt;"_U",N8557&lt;&gt;9999,N8557&lt;&gt;999,L8557&lt;&gt;"Median"),IFERROR(VLOOKUP(A8557,'TA Total'!A:P,16,0),"."),".")</f>
        <v>.</v>
      </c>
    </row>
    <row r="8558" spans="1:21" x14ac:dyDescent="0.3">
      <c r="A8558" s="1" t="str">
        <f t="shared" si="266"/>
        <v>2023|Queenstown-Lakes District|$200,001 or more</v>
      </c>
      <c r="B8558" t="s">
        <v>18</v>
      </c>
      <c r="C8558" t="s">
        <v>19</v>
      </c>
      <c r="D8558" t="s">
        <v>20</v>
      </c>
      <c r="E8558" t="s">
        <v>21</v>
      </c>
      <c r="F8558">
        <v>2023</v>
      </c>
      <c r="G8558">
        <v>2023</v>
      </c>
      <c r="H8558">
        <v>70</v>
      </c>
      <c r="I8558" t="s">
        <v>151</v>
      </c>
      <c r="J8558">
        <v>99</v>
      </c>
      <c r="K8558" t="s">
        <v>23</v>
      </c>
      <c r="L8558">
        <v>8</v>
      </c>
      <c r="M8558" t="s">
        <v>27</v>
      </c>
      <c r="N8558">
        <v>7777</v>
      </c>
      <c r="O8558" t="s">
        <v>37</v>
      </c>
      <c r="P8558">
        <v>3339</v>
      </c>
      <c r="T8558" s="3">
        <f t="shared" si="267"/>
        <v>100</v>
      </c>
      <c r="U8558" s="3">
        <f>IF(AND(R8558&lt;&gt;"_U",N8558&lt;&gt;9999,N8558&lt;&gt;999,L8558&lt;&gt;"Median"),IFERROR(VLOOKUP(A8558,'TA Total'!A:P,16,0),"."),".")</f>
        <v>3339</v>
      </c>
    </row>
    <row r="8559" spans="1:21" x14ac:dyDescent="0.3">
      <c r="A8559" s="1" t="str">
        <f t="shared" si="266"/>
        <v>2023|Queenstown-Lakes District|$200,001 or more</v>
      </c>
      <c r="B8559" t="s">
        <v>18</v>
      </c>
      <c r="C8559" t="s">
        <v>19</v>
      </c>
      <c r="D8559" t="s">
        <v>20</v>
      </c>
      <c r="E8559" t="s">
        <v>21</v>
      </c>
      <c r="F8559">
        <v>2023</v>
      </c>
      <c r="G8559">
        <v>2023</v>
      </c>
      <c r="H8559">
        <v>70</v>
      </c>
      <c r="I8559" t="s">
        <v>151</v>
      </c>
      <c r="J8559">
        <v>99</v>
      </c>
      <c r="K8559" t="s">
        <v>23</v>
      </c>
      <c r="L8559">
        <v>8</v>
      </c>
      <c r="M8559" t="s">
        <v>27</v>
      </c>
      <c r="N8559">
        <v>999</v>
      </c>
      <c r="O8559" t="s">
        <v>42</v>
      </c>
      <c r="P8559">
        <v>0</v>
      </c>
      <c r="T8559" s="3" t="str">
        <f t="shared" si="267"/>
        <v>.</v>
      </c>
      <c r="U8559" s="3" t="str">
        <f>IF(AND(R8559&lt;&gt;"_U",N8559&lt;&gt;9999,N8559&lt;&gt;999,L8559&lt;&gt;"Median"),IFERROR(VLOOKUP(A8559,'TA Total'!A:P,16,0),"."),".")</f>
        <v>.</v>
      </c>
    </row>
    <row r="8560" spans="1:21" x14ac:dyDescent="0.3">
      <c r="A8560" s="1" t="str">
        <f t="shared" si="266"/>
        <v>2023|Queenstown-Lakes District|$200,001 or more</v>
      </c>
      <c r="B8560" t="s">
        <v>18</v>
      </c>
      <c r="C8560" t="s">
        <v>19</v>
      </c>
      <c r="D8560" t="s">
        <v>20</v>
      </c>
      <c r="E8560" t="s">
        <v>21</v>
      </c>
      <c r="F8560">
        <v>2023</v>
      </c>
      <c r="G8560">
        <v>2023</v>
      </c>
      <c r="H8560">
        <v>70</v>
      </c>
      <c r="I8560" t="s">
        <v>151</v>
      </c>
      <c r="J8560">
        <v>99</v>
      </c>
      <c r="K8560" t="s">
        <v>23</v>
      </c>
      <c r="L8560">
        <v>8</v>
      </c>
      <c r="M8560" t="s">
        <v>27</v>
      </c>
      <c r="N8560">
        <v>1</v>
      </c>
      <c r="O8560" t="s">
        <v>33</v>
      </c>
      <c r="P8560">
        <v>1458</v>
      </c>
      <c r="T8560" s="3">
        <f t="shared" si="267"/>
        <v>43.67</v>
      </c>
      <c r="U8560" s="3">
        <f>IF(AND(R8560&lt;&gt;"_U",N8560&lt;&gt;9999,N8560&lt;&gt;999,L8560&lt;&gt;"Median"),IFERROR(VLOOKUP(A8560,'TA Total'!A:P,16,0),"."),".")</f>
        <v>3339</v>
      </c>
    </row>
    <row r="8561" spans="1:21" x14ac:dyDescent="0.3">
      <c r="A8561" s="1" t="str">
        <f t="shared" si="266"/>
        <v>2023|Queenstown-Lakes District|$200,001 or more</v>
      </c>
      <c r="B8561" t="s">
        <v>18</v>
      </c>
      <c r="C8561" t="s">
        <v>19</v>
      </c>
      <c r="D8561" t="s">
        <v>20</v>
      </c>
      <c r="E8561" t="s">
        <v>21</v>
      </c>
      <c r="F8561">
        <v>2023</v>
      </c>
      <c r="G8561">
        <v>2023</v>
      </c>
      <c r="H8561">
        <v>70</v>
      </c>
      <c r="I8561" t="s">
        <v>151</v>
      </c>
      <c r="J8561">
        <v>99</v>
      </c>
      <c r="K8561" t="s">
        <v>23</v>
      </c>
      <c r="L8561">
        <v>8</v>
      </c>
      <c r="M8561" t="s">
        <v>27</v>
      </c>
      <c r="N8561">
        <v>9999</v>
      </c>
      <c r="O8561" t="s">
        <v>40</v>
      </c>
      <c r="P8561">
        <v>3339</v>
      </c>
      <c r="T8561" s="3" t="str">
        <f t="shared" si="267"/>
        <v>.</v>
      </c>
      <c r="U8561" s="3" t="str">
        <f>IF(AND(R8561&lt;&gt;"_U",N8561&lt;&gt;9999,N8561&lt;&gt;999,L8561&lt;&gt;"Median"),IFERROR(VLOOKUP(A8561,'TA Total'!A:P,16,0),"."),".")</f>
        <v>.</v>
      </c>
    </row>
    <row r="8562" spans="1:21" x14ac:dyDescent="0.3">
      <c r="A8562" s="1" t="str">
        <f t="shared" si="266"/>
        <v>2023|Queenstown-Lakes District|$200,001 or more</v>
      </c>
      <c r="B8562" t="s">
        <v>18</v>
      </c>
      <c r="C8562" t="s">
        <v>19</v>
      </c>
      <c r="D8562" t="s">
        <v>20</v>
      </c>
      <c r="E8562" t="s">
        <v>21</v>
      </c>
      <c r="F8562">
        <v>2023</v>
      </c>
      <c r="G8562">
        <v>2023</v>
      </c>
      <c r="H8562">
        <v>70</v>
      </c>
      <c r="I8562" t="s">
        <v>151</v>
      </c>
      <c r="J8562">
        <v>99</v>
      </c>
      <c r="K8562" t="s">
        <v>23</v>
      </c>
      <c r="L8562">
        <v>8</v>
      </c>
      <c r="M8562" t="s">
        <v>27</v>
      </c>
      <c r="N8562">
        <v>2</v>
      </c>
      <c r="O8562" t="s">
        <v>28</v>
      </c>
      <c r="P8562">
        <v>1035</v>
      </c>
      <c r="T8562" s="3">
        <f t="shared" si="267"/>
        <v>31</v>
      </c>
      <c r="U8562" s="3">
        <f>IF(AND(R8562&lt;&gt;"_U",N8562&lt;&gt;9999,N8562&lt;&gt;999,L8562&lt;&gt;"Median"),IFERROR(VLOOKUP(A8562,'TA Total'!A:P,16,0),"."),".")</f>
        <v>3339</v>
      </c>
    </row>
    <row r="8563" spans="1:21" x14ac:dyDescent="0.3">
      <c r="A8563" s="1" t="str">
        <f t="shared" si="266"/>
        <v>2023|Queenstown-Lakes District|$200,001 or more</v>
      </c>
      <c r="B8563" t="s">
        <v>18</v>
      </c>
      <c r="C8563" t="s">
        <v>19</v>
      </c>
      <c r="D8563" t="s">
        <v>20</v>
      </c>
      <c r="E8563" t="s">
        <v>21</v>
      </c>
      <c r="F8563">
        <v>2023</v>
      </c>
      <c r="G8563">
        <v>2023</v>
      </c>
      <c r="H8563">
        <v>70</v>
      </c>
      <c r="I8563" t="s">
        <v>151</v>
      </c>
      <c r="J8563">
        <v>99</v>
      </c>
      <c r="K8563" t="s">
        <v>23</v>
      </c>
      <c r="L8563">
        <v>8</v>
      </c>
      <c r="M8563" t="s">
        <v>27</v>
      </c>
      <c r="N8563">
        <v>3</v>
      </c>
      <c r="O8563" t="s">
        <v>25</v>
      </c>
      <c r="P8563">
        <v>846</v>
      </c>
      <c r="T8563" s="3">
        <f t="shared" si="267"/>
        <v>25.34</v>
      </c>
      <c r="U8563" s="3">
        <f>IF(AND(R8563&lt;&gt;"_U",N8563&lt;&gt;9999,N8563&lt;&gt;999,L8563&lt;&gt;"Median"),IFERROR(VLOOKUP(A8563,'TA Total'!A:P,16,0),"."),".")</f>
        <v>3339</v>
      </c>
    </row>
    <row r="8564" spans="1:21" x14ac:dyDescent="0.3">
      <c r="A8564" s="1" t="str">
        <f t="shared" si="266"/>
        <v>2023|Queenstown-Lakes District|Total stated - total household income</v>
      </c>
      <c r="B8564" t="s">
        <v>18</v>
      </c>
      <c r="C8564" t="s">
        <v>19</v>
      </c>
      <c r="D8564" t="s">
        <v>20</v>
      </c>
      <c r="E8564" t="s">
        <v>21</v>
      </c>
      <c r="F8564">
        <v>2023</v>
      </c>
      <c r="G8564">
        <v>2023</v>
      </c>
      <c r="H8564">
        <v>70</v>
      </c>
      <c r="I8564" t="s">
        <v>151</v>
      </c>
      <c r="J8564">
        <v>99</v>
      </c>
      <c r="K8564" t="s">
        <v>23</v>
      </c>
      <c r="L8564">
        <v>77</v>
      </c>
      <c r="M8564" t="s">
        <v>32</v>
      </c>
      <c r="N8564">
        <v>9999</v>
      </c>
      <c r="O8564" t="s">
        <v>40</v>
      </c>
      <c r="P8564">
        <v>15600</v>
      </c>
      <c r="T8564" s="3" t="str">
        <f t="shared" si="267"/>
        <v>.</v>
      </c>
      <c r="U8564" s="3" t="str">
        <f>IF(AND(R8564&lt;&gt;"_U",N8564&lt;&gt;9999,N8564&lt;&gt;999,L8564&lt;&gt;"Median"),IFERROR(VLOOKUP(A8564,'TA Total'!A:P,16,0),"."),".")</f>
        <v>.</v>
      </c>
    </row>
    <row r="8565" spans="1:21" x14ac:dyDescent="0.3">
      <c r="A8565" s="1" t="str">
        <f t="shared" si="266"/>
        <v>2023|Queenstown-Lakes District|Total stated - total household income</v>
      </c>
      <c r="B8565" t="s">
        <v>18</v>
      </c>
      <c r="C8565" t="s">
        <v>19</v>
      </c>
      <c r="D8565" t="s">
        <v>20</v>
      </c>
      <c r="E8565" t="s">
        <v>21</v>
      </c>
      <c r="F8565">
        <v>2023</v>
      </c>
      <c r="G8565">
        <v>2023</v>
      </c>
      <c r="H8565">
        <v>70</v>
      </c>
      <c r="I8565" t="s">
        <v>151</v>
      </c>
      <c r="J8565">
        <v>99</v>
      </c>
      <c r="K8565" t="s">
        <v>23</v>
      </c>
      <c r="L8565">
        <v>77</v>
      </c>
      <c r="M8565" t="s">
        <v>32</v>
      </c>
      <c r="N8565">
        <v>1</v>
      </c>
      <c r="O8565" t="s">
        <v>33</v>
      </c>
      <c r="P8565">
        <v>6909</v>
      </c>
      <c r="T8565" s="3">
        <f t="shared" si="267"/>
        <v>44.29</v>
      </c>
      <c r="U8565" s="3">
        <f>IF(AND(R8565&lt;&gt;"_U",N8565&lt;&gt;9999,N8565&lt;&gt;999,L8565&lt;&gt;"Median"),IFERROR(VLOOKUP(A8565,'TA Total'!A:P,16,0),"."),".")</f>
        <v>15600</v>
      </c>
    </row>
    <row r="8566" spans="1:21" x14ac:dyDescent="0.3">
      <c r="A8566" s="1" t="str">
        <f t="shared" si="266"/>
        <v>2023|Queenstown-Lakes District|Total stated - total household income</v>
      </c>
      <c r="B8566" t="s">
        <v>18</v>
      </c>
      <c r="C8566" t="s">
        <v>19</v>
      </c>
      <c r="D8566" t="s">
        <v>20</v>
      </c>
      <c r="E8566" t="s">
        <v>21</v>
      </c>
      <c r="F8566">
        <v>2023</v>
      </c>
      <c r="G8566">
        <v>2023</v>
      </c>
      <c r="H8566">
        <v>70</v>
      </c>
      <c r="I8566" t="s">
        <v>151</v>
      </c>
      <c r="J8566">
        <v>99</v>
      </c>
      <c r="K8566" t="s">
        <v>23</v>
      </c>
      <c r="L8566">
        <v>77</v>
      </c>
      <c r="M8566" t="s">
        <v>32</v>
      </c>
      <c r="N8566">
        <v>7777</v>
      </c>
      <c r="O8566" t="s">
        <v>37</v>
      </c>
      <c r="P8566">
        <v>15600</v>
      </c>
      <c r="T8566" s="3">
        <f t="shared" si="267"/>
        <v>100</v>
      </c>
      <c r="U8566" s="3">
        <f>IF(AND(R8566&lt;&gt;"_U",N8566&lt;&gt;9999,N8566&lt;&gt;999,L8566&lt;&gt;"Median"),IFERROR(VLOOKUP(A8566,'TA Total'!A:P,16,0),"."),".")</f>
        <v>15600</v>
      </c>
    </row>
    <row r="8567" spans="1:21" x14ac:dyDescent="0.3">
      <c r="A8567" s="1" t="str">
        <f t="shared" si="266"/>
        <v>2023|Queenstown-Lakes District|Total stated - total household income</v>
      </c>
      <c r="B8567" t="s">
        <v>18</v>
      </c>
      <c r="C8567" t="s">
        <v>19</v>
      </c>
      <c r="D8567" t="s">
        <v>20</v>
      </c>
      <c r="E8567" t="s">
        <v>21</v>
      </c>
      <c r="F8567">
        <v>2023</v>
      </c>
      <c r="G8567">
        <v>2023</v>
      </c>
      <c r="H8567">
        <v>70</v>
      </c>
      <c r="I8567" t="s">
        <v>151</v>
      </c>
      <c r="J8567">
        <v>99</v>
      </c>
      <c r="K8567" t="s">
        <v>23</v>
      </c>
      <c r="L8567">
        <v>77</v>
      </c>
      <c r="M8567" t="s">
        <v>32</v>
      </c>
      <c r="N8567">
        <v>3</v>
      </c>
      <c r="O8567" t="s">
        <v>25</v>
      </c>
      <c r="P8567">
        <v>3006</v>
      </c>
      <c r="T8567" s="3">
        <f t="shared" si="267"/>
        <v>19.27</v>
      </c>
      <c r="U8567" s="3">
        <f>IF(AND(R8567&lt;&gt;"_U",N8567&lt;&gt;9999,N8567&lt;&gt;999,L8567&lt;&gt;"Median"),IFERROR(VLOOKUP(A8567,'TA Total'!A:P,16,0),"."),".")</f>
        <v>15600</v>
      </c>
    </row>
    <row r="8568" spans="1:21" x14ac:dyDescent="0.3">
      <c r="A8568" s="1" t="str">
        <f t="shared" si="266"/>
        <v>2023|Queenstown-Lakes District|Total stated - total household income</v>
      </c>
      <c r="B8568" t="s">
        <v>18</v>
      </c>
      <c r="C8568" t="s">
        <v>19</v>
      </c>
      <c r="D8568" t="s">
        <v>20</v>
      </c>
      <c r="E8568" t="s">
        <v>21</v>
      </c>
      <c r="F8568">
        <v>2023</v>
      </c>
      <c r="G8568">
        <v>2023</v>
      </c>
      <c r="H8568">
        <v>70</v>
      </c>
      <c r="I8568" t="s">
        <v>151</v>
      </c>
      <c r="J8568">
        <v>99</v>
      </c>
      <c r="K8568" t="s">
        <v>23</v>
      </c>
      <c r="L8568">
        <v>77</v>
      </c>
      <c r="M8568" t="s">
        <v>32</v>
      </c>
      <c r="N8568">
        <v>999</v>
      </c>
      <c r="O8568" t="s">
        <v>42</v>
      </c>
      <c r="P8568">
        <v>0</v>
      </c>
      <c r="T8568" s="3" t="str">
        <f t="shared" si="267"/>
        <v>.</v>
      </c>
      <c r="U8568" s="3" t="str">
        <f>IF(AND(R8568&lt;&gt;"_U",N8568&lt;&gt;9999,N8568&lt;&gt;999,L8568&lt;&gt;"Median"),IFERROR(VLOOKUP(A8568,'TA Total'!A:P,16,0),"."),".")</f>
        <v>.</v>
      </c>
    </row>
    <row r="8569" spans="1:21" x14ac:dyDescent="0.3">
      <c r="A8569" s="1" t="str">
        <f t="shared" si="266"/>
        <v>2023|Queenstown-Lakes District|Total stated - total household income</v>
      </c>
      <c r="B8569" t="s">
        <v>18</v>
      </c>
      <c r="C8569" t="s">
        <v>19</v>
      </c>
      <c r="D8569" t="s">
        <v>20</v>
      </c>
      <c r="E8569" t="s">
        <v>21</v>
      </c>
      <c r="F8569">
        <v>2023</v>
      </c>
      <c r="G8569">
        <v>2023</v>
      </c>
      <c r="H8569">
        <v>70</v>
      </c>
      <c r="I8569" t="s">
        <v>151</v>
      </c>
      <c r="J8569">
        <v>99</v>
      </c>
      <c r="K8569" t="s">
        <v>23</v>
      </c>
      <c r="L8569">
        <v>77</v>
      </c>
      <c r="M8569" t="s">
        <v>32</v>
      </c>
      <c r="N8569">
        <v>2</v>
      </c>
      <c r="O8569" t="s">
        <v>28</v>
      </c>
      <c r="P8569">
        <v>5685</v>
      </c>
      <c r="T8569" s="3">
        <f t="shared" si="267"/>
        <v>36.44</v>
      </c>
      <c r="U8569" s="3">
        <f>IF(AND(R8569&lt;&gt;"_U",N8569&lt;&gt;9999,N8569&lt;&gt;999,L8569&lt;&gt;"Median"),IFERROR(VLOOKUP(A8569,'TA Total'!A:P,16,0),"."),".")</f>
        <v>15600</v>
      </c>
    </row>
    <row r="8570" spans="1:21" x14ac:dyDescent="0.3">
      <c r="A8570" s="1" t="str">
        <f t="shared" si="266"/>
        <v>2023|Queenstown-Lakes District|Total - total household income</v>
      </c>
      <c r="B8570" t="s">
        <v>18</v>
      </c>
      <c r="C8570" t="s">
        <v>19</v>
      </c>
      <c r="D8570" t="s">
        <v>20</v>
      </c>
      <c r="E8570" t="s">
        <v>21</v>
      </c>
      <c r="F8570">
        <v>2023</v>
      </c>
      <c r="G8570">
        <v>2023</v>
      </c>
      <c r="H8570">
        <v>70</v>
      </c>
      <c r="I8570" t="s">
        <v>151</v>
      </c>
      <c r="J8570">
        <v>99</v>
      </c>
      <c r="K8570" t="s">
        <v>23</v>
      </c>
      <c r="L8570">
        <v>99</v>
      </c>
      <c r="M8570" t="s">
        <v>48</v>
      </c>
      <c r="N8570">
        <v>9999</v>
      </c>
      <c r="O8570" t="s">
        <v>40</v>
      </c>
      <c r="P8570">
        <v>16536</v>
      </c>
      <c r="T8570" s="3" t="str">
        <f t="shared" si="267"/>
        <v>.</v>
      </c>
      <c r="U8570" s="3" t="str">
        <f>IF(AND(R8570&lt;&gt;"_U",N8570&lt;&gt;9999,N8570&lt;&gt;999,L8570&lt;&gt;"Median"),IFERROR(VLOOKUP(A8570,'TA Total'!A:P,16,0),"."),".")</f>
        <v>.</v>
      </c>
    </row>
    <row r="8571" spans="1:21" x14ac:dyDescent="0.3">
      <c r="A8571" s="1" t="str">
        <f t="shared" si="266"/>
        <v>2023|Queenstown-Lakes District|Total - total household income</v>
      </c>
      <c r="B8571" t="s">
        <v>18</v>
      </c>
      <c r="C8571" t="s">
        <v>19</v>
      </c>
      <c r="D8571" t="s">
        <v>20</v>
      </c>
      <c r="E8571" t="s">
        <v>21</v>
      </c>
      <c r="F8571">
        <v>2023</v>
      </c>
      <c r="G8571">
        <v>2023</v>
      </c>
      <c r="H8571">
        <v>70</v>
      </c>
      <c r="I8571" t="s">
        <v>151</v>
      </c>
      <c r="J8571">
        <v>99</v>
      </c>
      <c r="K8571" t="s">
        <v>23</v>
      </c>
      <c r="L8571">
        <v>99</v>
      </c>
      <c r="M8571" t="s">
        <v>48</v>
      </c>
      <c r="N8571">
        <v>999</v>
      </c>
      <c r="O8571" t="s">
        <v>42</v>
      </c>
      <c r="P8571">
        <v>0</v>
      </c>
      <c r="T8571" s="3" t="str">
        <f t="shared" si="267"/>
        <v>.</v>
      </c>
      <c r="U8571" s="3" t="str">
        <f>IF(AND(R8571&lt;&gt;"_U",N8571&lt;&gt;9999,N8571&lt;&gt;999,L8571&lt;&gt;"Median"),IFERROR(VLOOKUP(A8571,'TA Total'!A:P,16,0),"."),".")</f>
        <v>.</v>
      </c>
    </row>
    <row r="8572" spans="1:21" x14ac:dyDescent="0.3">
      <c r="A8572" s="1" t="str">
        <f t="shared" si="266"/>
        <v>2023|Queenstown-Lakes District|Total - total household income</v>
      </c>
      <c r="B8572" t="s">
        <v>18</v>
      </c>
      <c r="C8572" t="s">
        <v>19</v>
      </c>
      <c r="D8572" t="s">
        <v>20</v>
      </c>
      <c r="E8572" t="s">
        <v>21</v>
      </c>
      <c r="F8572">
        <v>2023</v>
      </c>
      <c r="G8572">
        <v>2023</v>
      </c>
      <c r="H8572">
        <v>70</v>
      </c>
      <c r="I8572" t="s">
        <v>151</v>
      </c>
      <c r="J8572">
        <v>99</v>
      </c>
      <c r="K8572" t="s">
        <v>23</v>
      </c>
      <c r="L8572">
        <v>99</v>
      </c>
      <c r="M8572" t="s">
        <v>48</v>
      </c>
      <c r="N8572">
        <v>1</v>
      </c>
      <c r="O8572" t="s">
        <v>33</v>
      </c>
      <c r="P8572">
        <v>7347</v>
      </c>
      <c r="T8572" s="3">
        <f t="shared" si="267"/>
        <v>44.43</v>
      </c>
      <c r="U8572" s="3">
        <f>IF(AND(R8572&lt;&gt;"_U",N8572&lt;&gt;9999,N8572&lt;&gt;999,L8572&lt;&gt;"Median"),IFERROR(VLOOKUP(A8572,'TA Total'!A:P,16,0),"."),".")</f>
        <v>16536</v>
      </c>
    </row>
    <row r="8573" spans="1:21" x14ac:dyDescent="0.3">
      <c r="A8573" s="1" t="str">
        <f t="shared" si="266"/>
        <v>2023|Queenstown-Lakes District|Total - total household income</v>
      </c>
      <c r="B8573" t="s">
        <v>18</v>
      </c>
      <c r="C8573" t="s">
        <v>19</v>
      </c>
      <c r="D8573" t="s">
        <v>20</v>
      </c>
      <c r="E8573" t="s">
        <v>21</v>
      </c>
      <c r="F8573">
        <v>2023</v>
      </c>
      <c r="G8573">
        <v>2023</v>
      </c>
      <c r="H8573">
        <v>70</v>
      </c>
      <c r="I8573" t="s">
        <v>151</v>
      </c>
      <c r="J8573">
        <v>99</v>
      </c>
      <c r="K8573" t="s">
        <v>23</v>
      </c>
      <c r="L8573">
        <v>99</v>
      </c>
      <c r="M8573" t="s">
        <v>48</v>
      </c>
      <c r="N8573">
        <v>2</v>
      </c>
      <c r="O8573" t="s">
        <v>28</v>
      </c>
      <c r="P8573">
        <v>6054</v>
      </c>
      <c r="T8573" s="3">
        <f t="shared" si="267"/>
        <v>36.61</v>
      </c>
      <c r="U8573" s="3">
        <f>IF(AND(R8573&lt;&gt;"_U",N8573&lt;&gt;9999,N8573&lt;&gt;999,L8573&lt;&gt;"Median"),IFERROR(VLOOKUP(A8573,'TA Total'!A:P,16,0),"."),".")</f>
        <v>16536</v>
      </c>
    </row>
    <row r="8574" spans="1:21" x14ac:dyDescent="0.3">
      <c r="A8574" s="1" t="str">
        <f t="shared" si="266"/>
        <v>2023|Queenstown-Lakes District|Total - total household income</v>
      </c>
      <c r="B8574" t="s">
        <v>18</v>
      </c>
      <c r="C8574" t="s">
        <v>19</v>
      </c>
      <c r="D8574" t="s">
        <v>20</v>
      </c>
      <c r="E8574" t="s">
        <v>21</v>
      </c>
      <c r="F8574">
        <v>2023</v>
      </c>
      <c r="G8574">
        <v>2023</v>
      </c>
      <c r="H8574">
        <v>70</v>
      </c>
      <c r="I8574" t="s">
        <v>151</v>
      </c>
      <c r="J8574">
        <v>99</v>
      </c>
      <c r="K8574" t="s">
        <v>23</v>
      </c>
      <c r="L8574">
        <v>99</v>
      </c>
      <c r="M8574" t="s">
        <v>48</v>
      </c>
      <c r="N8574">
        <v>3</v>
      </c>
      <c r="O8574" t="s">
        <v>25</v>
      </c>
      <c r="P8574">
        <v>3135</v>
      </c>
      <c r="T8574" s="3">
        <f t="shared" si="267"/>
        <v>18.96</v>
      </c>
      <c r="U8574" s="3">
        <f>IF(AND(R8574&lt;&gt;"_U",N8574&lt;&gt;9999,N8574&lt;&gt;999,L8574&lt;&gt;"Median"),IFERROR(VLOOKUP(A8574,'TA Total'!A:P,16,0),"."),".")</f>
        <v>16536</v>
      </c>
    </row>
    <row r="8575" spans="1:21" x14ac:dyDescent="0.3">
      <c r="A8575" s="1" t="str">
        <f t="shared" si="266"/>
        <v>2023|Queenstown-Lakes District|Total - total household income</v>
      </c>
      <c r="B8575" t="s">
        <v>18</v>
      </c>
      <c r="C8575" t="s">
        <v>19</v>
      </c>
      <c r="D8575" t="s">
        <v>20</v>
      </c>
      <c r="E8575" t="s">
        <v>21</v>
      </c>
      <c r="F8575">
        <v>2023</v>
      </c>
      <c r="G8575">
        <v>2023</v>
      </c>
      <c r="H8575">
        <v>70</v>
      </c>
      <c r="I8575" t="s">
        <v>151</v>
      </c>
      <c r="J8575">
        <v>99</v>
      </c>
      <c r="K8575" t="s">
        <v>23</v>
      </c>
      <c r="L8575">
        <v>99</v>
      </c>
      <c r="M8575" t="s">
        <v>48</v>
      </c>
      <c r="N8575">
        <v>7777</v>
      </c>
      <c r="O8575" t="s">
        <v>37</v>
      </c>
      <c r="P8575">
        <v>16536</v>
      </c>
      <c r="T8575" s="3">
        <f t="shared" si="267"/>
        <v>100</v>
      </c>
      <c r="U8575" s="3">
        <f>IF(AND(R8575&lt;&gt;"_U",N8575&lt;&gt;9999,N8575&lt;&gt;999,L8575&lt;&gt;"Median"),IFERROR(VLOOKUP(A8575,'TA Total'!A:P,16,0),"."),".")</f>
        <v>16536</v>
      </c>
    </row>
    <row r="8576" spans="1:21" x14ac:dyDescent="0.3">
      <c r="A8576" s="1" t="str">
        <f t="shared" si="266"/>
        <v>2023|Queenstown-Lakes District|Median ($) - total household income</v>
      </c>
      <c r="B8576" t="s">
        <v>18</v>
      </c>
      <c r="C8576" t="s">
        <v>19</v>
      </c>
      <c r="D8576" t="s">
        <v>20</v>
      </c>
      <c r="E8576" t="s">
        <v>21</v>
      </c>
      <c r="F8576">
        <v>2023</v>
      </c>
      <c r="G8576">
        <v>2023</v>
      </c>
      <c r="H8576">
        <v>70</v>
      </c>
      <c r="I8576" t="s">
        <v>151</v>
      </c>
      <c r="J8576">
        <v>99</v>
      </c>
      <c r="K8576" t="s">
        <v>23</v>
      </c>
      <c r="L8576" t="s">
        <v>56</v>
      </c>
      <c r="M8576" t="s">
        <v>57</v>
      </c>
      <c r="N8576">
        <v>2</v>
      </c>
      <c r="O8576" t="s">
        <v>28</v>
      </c>
      <c r="P8576">
        <v>122400</v>
      </c>
      <c r="T8576" s="3" t="str">
        <f t="shared" si="267"/>
        <v>.</v>
      </c>
      <c r="U8576" s="3" t="str">
        <f>IF(AND(R8576&lt;&gt;"_U",N8576&lt;&gt;9999,N8576&lt;&gt;999,L8576&lt;&gt;"Median"),IFERROR(VLOOKUP(A8576,'TA Total'!A:P,16,0),"."),".")</f>
        <v>.</v>
      </c>
    </row>
    <row r="8577" spans="1:21" x14ac:dyDescent="0.3">
      <c r="A8577" s="1" t="str">
        <f t="shared" si="266"/>
        <v>2023|Queenstown-Lakes District|Median ($) - total household income</v>
      </c>
      <c r="B8577" t="s">
        <v>18</v>
      </c>
      <c r="C8577" t="s">
        <v>19</v>
      </c>
      <c r="D8577" t="s">
        <v>20</v>
      </c>
      <c r="E8577" t="s">
        <v>21</v>
      </c>
      <c r="F8577">
        <v>2023</v>
      </c>
      <c r="G8577">
        <v>2023</v>
      </c>
      <c r="H8577">
        <v>70</v>
      </c>
      <c r="I8577" t="s">
        <v>151</v>
      </c>
      <c r="J8577">
        <v>99</v>
      </c>
      <c r="K8577" t="s">
        <v>23</v>
      </c>
      <c r="L8577" t="s">
        <v>56</v>
      </c>
      <c r="M8577" t="s">
        <v>57</v>
      </c>
      <c r="N8577">
        <v>3</v>
      </c>
      <c r="O8577" t="s">
        <v>25</v>
      </c>
      <c r="P8577">
        <v>132400</v>
      </c>
      <c r="T8577" s="3" t="str">
        <f t="shared" si="267"/>
        <v>.</v>
      </c>
      <c r="U8577" s="3" t="str">
        <f>IF(AND(R8577&lt;&gt;"_U",N8577&lt;&gt;9999,N8577&lt;&gt;999,L8577&lt;&gt;"Median"),IFERROR(VLOOKUP(A8577,'TA Total'!A:P,16,0),"."),".")</f>
        <v>.</v>
      </c>
    </row>
    <row r="8578" spans="1:21" x14ac:dyDescent="0.3">
      <c r="A8578" s="1" t="str">
        <f t="shared" si="266"/>
        <v>2023|Queenstown-Lakes District|Median ($) - total household income</v>
      </c>
      <c r="B8578" t="s">
        <v>18</v>
      </c>
      <c r="C8578" t="s">
        <v>19</v>
      </c>
      <c r="D8578" t="s">
        <v>20</v>
      </c>
      <c r="E8578" t="s">
        <v>21</v>
      </c>
      <c r="F8578">
        <v>2023</v>
      </c>
      <c r="G8578">
        <v>2023</v>
      </c>
      <c r="H8578">
        <v>70</v>
      </c>
      <c r="I8578" t="s">
        <v>151</v>
      </c>
      <c r="J8578">
        <v>99</v>
      </c>
      <c r="K8578" t="s">
        <v>23</v>
      </c>
      <c r="L8578" t="s">
        <v>56</v>
      </c>
      <c r="M8578" t="s">
        <v>57</v>
      </c>
      <c r="N8578">
        <v>1</v>
      </c>
      <c r="O8578" t="s">
        <v>33</v>
      </c>
      <c r="P8578">
        <v>126100</v>
      </c>
      <c r="T8578" s="3" t="str">
        <f t="shared" si="267"/>
        <v>.</v>
      </c>
      <c r="U8578" s="3" t="str">
        <f>IF(AND(R8578&lt;&gt;"_U",N8578&lt;&gt;9999,N8578&lt;&gt;999,L8578&lt;&gt;"Median"),IFERROR(VLOOKUP(A8578,'TA Total'!A:P,16,0),"."),".")</f>
        <v>.</v>
      </c>
    </row>
    <row r="8579" spans="1:21" x14ac:dyDescent="0.3">
      <c r="A8579" s="1" t="str">
        <f t="shared" ref="A8579:A8642" si="268">G8579&amp;"|"&amp;I8579&amp;"|"&amp;M8579</f>
        <v>2023|Queenstown-Lakes District|Median ($) - total household income</v>
      </c>
      <c r="B8579" t="s">
        <v>18</v>
      </c>
      <c r="C8579" t="s">
        <v>19</v>
      </c>
      <c r="D8579" t="s">
        <v>20</v>
      </c>
      <c r="E8579" t="s">
        <v>21</v>
      </c>
      <c r="F8579">
        <v>2023</v>
      </c>
      <c r="G8579">
        <v>2023</v>
      </c>
      <c r="H8579">
        <v>70</v>
      </c>
      <c r="I8579" t="s">
        <v>151</v>
      </c>
      <c r="J8579">
        <v>99</v>
      </c>
      <c r="K8579" t="s">
        <v>23</v>
      </c>
      <c r="L8579" t="s">
        <v>56</v>
      </c>
      <c r="M8579" t="s">
        <v>57</v>
      </c>
      <c r="N8579">
        <v>7777</v>
      </c>
      <c r="O8579" t="s">
        <v>37</v>
      </c>
      <c r="P8579">
        <v>125600</v>
      </c>
      <c r="T8579" s="3" t="str">
        <f t="shared" ref="T8579:T8642" si="269">IF(AND(R8579&lt;&gt;"_U",R8579&lt;&gt;"c",N8579&lt;&gt;999,N8579&lt;&gt;9999,L8579&lt;&gt;"Median"),IFERROR((ROUND(P8579/U8579*100,2)),"."),".")</f>
        <v>.</v>
      </c>
      <c r="U8579" s="3" t="str">
        <f>IF(AND(R8579&lt;&gt;"_U",N8579&lt;&gt;9999,N8579&lt;&gt;999,L8579&lt;&gt;"Median"),IFERROR(VLOOKUP(A8579,'TA Total'!A:P,16,0),"."),".")</f>
        <v>.</v>
      </c>
    </row>
    <row r="8580" spans="1:21" x14ac:dyDescent="0.3">
      <c r="A8580" s="1" t="str">
        <f t="shared" si="268"/>
        <v>2023|Queenstown-Lakes District|Median ($) - total household income</v>
      </c>
      <c r="B8580" t="s">
        <v>18</v>
      </c>
      <c r="C8580" t="s">
        <v>19</v>
      </c>
      <c r="D8580" t="s">
        <v>20</v>
      </c>
      <c r="E8580" t="s">
        <v>21</v>
      </c>
      <c r="F8580">
        <v>2023</v>
      </c>
      <c r="G8580">
        <v>2023</v>
      </c>
      <c r="H8580">
        <v>70</v>
      </c>
      <c r="I8580" t="s">
        <v>151</v>
      </c>
      <c r="J8580">
        <v>99</v>
      </c>
      <c r="K8580" t="s">
        <v>23</v>
      </c>
      <c r="L8580" t="s">
        <v>56</v>
      </c>
      <c r="M8580" t="s">
        <v>57</v>
      </c>
      <c r="N8580">
        <v>999</v>
      </c>
      <c r="O8580" t="s">
        <v>42</v>
      </c>
      <c r="R8580" t="s">
        <v>61</v>
      </c>
      <c r="S8580" t="s">
        <v>62</v>
      </c>
      <c r="T8580" s="3" t="str">
        <f t="shared" si="269"/>
        <v>.</v>
      </c>
      <c r="U8580" s="3" t="str">
        <f>IF(AND(R8580&lt;&gt;"_U",N8580&lt;&gt;9999,N8580&lt;&gt;999,L8580&lt;&gt;"Median"),IFERROR(VLOOKUP(A8580,'TA Total'!A:P,16,0),"."),".")</f>
        <v>.</v>
      </c>
    </row>
    <row r="8581" spans="1:21" x14ac:dyDescent="0.3">
      <c r="A8581" s="1" t="str">
        <f t="shared" si="268"/>
        <v>2023|Queenstown-Lakes District|Median ($) - total household income</v>
      </c>
      <c r="B8581" t="s">
        <v>18</v>
      </c>
      <c r="C8581" t="s">
        <v>19</v>
      </c>
      <c r="D8581" t="s">
        <v>20</v>
      </c>
      <c r="E8581" t="s">
        <v>21</v>
      </c>
      <c r="F8581">
        <v>2023</v>
      </c>
      <c r="G8581">
        <v>2023</v>
      </c>
      <c r="H8581">
        <v>70</v>
      </c>
      <c r="I8581" t="s">
        <v>151</v>
      </c>
      <c r="J8581">
        <v>99</v>
      </c>
      <c r="K8581" t="s">
        <v>23</v>
      </c>
      <c r="L8581" t="s">
        <v>56</v>
      </c>
      <c r="M8581" t="s">
        <v>57</v>
      </c>
      <c r="N8581">
        <v>9999</v>
      </c>
      <c r="O8581" t="s">
        <v>40</v>
      </c>
      <c r="P8581">
        <v>125600</v>
      </c>
      <c r="T8581" s="3" t="str">
        <f t="shared" si="269"/>
        <v>.</v>
      </c>
      <c r="U8581" s="3" t="str">
        <f>IF(AND(R8581&lt;&gt;"_U",N8581&lt;&gt;9999,N8581&lt;&gt;999,L8581&lt;&gt;"Median"),IFERROR(VLOOKUP(A8581,'TA Total'!A:P,16,0),"."),".")</f>
        <v>.</v>
      </c>
    </row>
    <row r="8582" spans="1:21" x14ac:dyDescent="0.3">
      <c r="A8582" s="1" t="str">
        <f t="shared" si="268"/>
        <v>2023|Dunedin City|$20,000 or less</v>
      </c>
      <c r="B8582" t="s">
        <v>18</v>
      </c>
      <c r="C8582" t="s">
        <v>19</v>
      </c>
      <c r="D8582" t="s">
        <v>20</v>
      </c>
      <c r="E8582" t="s">
        <v>21</v>
      </c>
      <c r="F8582">
        <v>2023</v>
      </c>
      <c r="G8582">
        <v>2023</v>
      </c>
      <c r="H8582">
        <v>71</v>
      </c>
      <c r="I8582" t="s">
        <v>105</v>
      </c>
      <c r="J8582">
        <v>99</v>
      </c>
      <c r="K8582" t="s">
        <v>23</v>
      </c>
      <c r="L8582">
        <v>1</v>
      </c>
      <c r="M8582" t="s">
        <v>39</v>
      </c>
      <c r="N8582">
        <v>2</v>
      </c>
      <c r="O8582" t="s">
        <v>28</v>
      </c>
      <c r="P8582">
        <v>1899</v>
      </c>
      <c r="T8582" s="3">
        <f t="shared" si="269"/>
        <v>59.89</v>
      </c>
      <c r="U8582" s="3">
        <f>IF(AND(R8582&lt;&gt;"_U",N8582&lt;&gt;9999,N8582&lt;&gt;999,L8582&lt;&gt;"Median"),IFERROR(VLOOKUP(A8582,'TA Total'!A:P,16,0),"."),".")</f>
        <v>3171</v>
      </c>
    </row>
    <row r="8583" spans="1:21" x14ac:dyDescent="0.3">
      <c r="A8583" s="1" t="str">
        <f t="shared" si="268"/>
        <v>2023|Dunedin City|$20,000 or less</v>
      </c>
      <c r="B8583" t="s">
        <v>18</v>
      </c>
      <c r="C8583" t="s">
        <v>19</v>
      </c>
      <c r="D8583" t="s">
        <v>20</v>
      </c>
      <c r="E8583" t="s">
        <v>21</v>
      </c>
      <c r="F8583">
        <v>2023</v>
      </c>
      <c r="G8583">
        <v>2023</v>
      </c>
      <c r="H8583">
        <v>71</v>
      </c>
      <c r="I8583" t="s">
        <v>105</v>
      </c>
      <c r="J8583">
        <v>99</v>
      </c>
      <c r="K8583" t="s">
        <v>23</v>
      </c>
      <c r="L8583">
        <v>1</v>
      </c>
      <c r="M8583" t="s">
        <v>39</v>
      </c>
      <c r="N8583">
        <v>3</v>
      </c>
      <c r="O8583" t="s">
        <v>25</v>
      </c>
      <c r="P8583">
        <v>255</v>
      </c>
      <c r="T8583" s="3">
        <f t="shared" si="269"/>
        <v>8.0399999999999991</v>
      </c>
      <c r="U8583" s="3">
        <f>IF(AND(R8583&lt;&gt;"_U",N8583&lt;&gt;9999,N8583&lt;&gt;999,L8583&lt;&gt;"Median"),IFERROR(VLOOKUP(A8583,'TA Total'!A:P,16,0),"."),".")</f>
        <v>3171</v>
      </c>
    </row>
    <row r="8584" spans="1:21" x14ac:dyDescent="0.3">
      <c r="A8584" s="1" t="str">
        <f t="shared" si="268"/>
        <v>2023|Dunedin City|$20,000 or less</v>
      </c>
      <c r="B8584" t="s">
        <v>18</v>
      </c>
      <c r="C8584" t="s">
        <v>19</v>
      </c>
      <c r="D8584" t="s">
        <v>20</v>
      </c>
      <c r="E8584" t="s">
        <v>21</v>
      </c>
      <c r="F8584">
        <v>2023</v>
      </c>
      <c r="G8584">
        <v>2023</v>
      </c>
      <c r="H8584">
        <v>71</v>
      </c>
      <c r="I8584" t="s">
        <v>105</v>
      </c>
      <c r="J8584">
        <v>99</v>
      </c>
      <c r="K8584" t="s">
        <v>23</v>
      </c>
      <c r="L8584">
        <v>1</v>
      </c>
      <c r="M8584" t="s">
        <v>39</v>
      </c>
      <c r="N8584">
        <v>7777</v>
      </c>
      <c r="O8584" t="s">
        <v>37</v>
      </c>
      <c r="P8584">
        <v>3171</v>
      </c>
      <c r="T8584" s="3">
        <f t="shared" si="269"/>
        <v>100</v>
      </c>
      <c r="U8584" s="3">
        <f>IF(AND(R8584&lt;&gt;"_U",N8584&lt;&gt;9999,N8584&lt;&gt;999,L8584&lt;&gt;"Median"),IFERROR(VLOOKUP(A8584,'TA Total'!A:P,16,0),"."),".")</f>
        <v>3171</v>
      </c>
    </row>
    <row r="8585" spans="1:21" x14ac:dyDescent="0.3">
      <c r="A8585" s="1" t="str">
        <f t="shared" si="268"/>
        <v>2023|Dunedin City|$20,000 or less</v>
      </c>
      <c r="B8585" t="s">
        <v>18</v>
      </c>
      <c r="C8585" t="s">
        <v>19</v>
      </c>
      <c r="D8585" t="s">
        <v>20</v>
      </c>
      <c r="E8585" t="s">
        <v>21</v>
      </c>
      <c r="F8585">
        <v>2023</v>
      </c>
      <c r="G8585">
        <v>2023</v>
      </c>
      <c r="H8585">
        <v>71</v>
      </c>
      <c r="I8585" t="s">
        <v>105</v>
      </c>
      <c r="J8585">
        <v>99</v>
      </c>
      <c r="K8585" t="s">
        <v>23</v>
      </c>
      <c r="L8585">
        <v>1</v>
      </c>
      <c r="M8585" t="s">
        <v>39</v>
      </c>
      <c r="N8585">
        <v>9999</v>
      </c>
      <c r="O8585" t="s">
        <v>40</v>
      </c>
      <c r="P8585">
        <v>3171</v>
      </c>
      <c r="T8585" s="3" t="str">
        <f t="shared" si="269"/>
        <v>.</v>
      </c>
      <c r="U8585" s="3" t="str">
        <f>IF(AND(R8585&lt;&gt;"_U",N8585&lt;&gt;9999,N8585&lt;&gt;999,L8585&lt;&gt;"Median"),IFERROR(VLOOKUP(A8585,'TA Total'!A:P,16,0),"."),".")</f>
        <v>.</v>
      </c>
    </row>
    <row r="8586" spans="1:21" x14ac:dyDescent="0.3">
      <c r="A8586" s="1" t="str">
        <f t="shared" si="268"/>
        <v>2023|Dunedin City|$20,000 or less</v>
      </c>
      <c r="B8586" t="s">
        <v>18</v>
      </c>
      <c r="C8586" t="s">
        <v>19</v>
      </c>
      <c r="D8586" t="s">
        <v>20</v>
      </c>
      <c r="E8586" t="s">
        <v>21</v>
      </c>
      <c r="F8586">
        <v>2023</v>
      </c>
      <c r="G8586">
        <v>2023</v>
      </c>
      <c r="H8586">
        <v>71</v>
      </c>
      <c r="I8586" t="s">
        <v>105</v>
      </c>
      <c r="J8586">
        <v>99</v>
      </c>
      <c r="K8586" t="s">
        <v>23</v>
      </c>
      <c r="L8586">
        <v>1</v>
      </c>
      <c r="M8586" t="s">
        <v>39</v>
      </c>
      <c r="N8586">
        <v>999</v>
      </c>
      <c r="O8586" t="s">
        <v>42</v>
      </c>
      <c r="P8586">
        <v>0</v>
      </c>
      <c r="T8586" s="3" t="str">
        <f t="shared" si="269"/>
        <v>.</v>
      </c>
      <c r="U8586" s="3" t="str">
        <f>IF(AND(R8586&lt;&gt;"_U",N8586&lt;&gt;9999,N8586&lt;&gt;999,L8586&lt;&gt;"Median"),IFERROR(VLOOKUP(A8586,'TA Total'!A:P,16,0),"."),".")</f>
        <v>.</v>
      </c>
    </row>
    <row r="8587" spans="1:21" x14ac:dyDescent="0.3">
      <c r="A8587" s="1" t="str">
        <f t="shared" si="268"/>
        <v>2023|Dunedin City|$20,000 or less</v>
      </c>
      <c r="B8587" t="s">
        <v>18</v>
      </c>
      <c r="C8587" t="s">
        <v>19</v>
      </c>
      <c r="D8587" t="s">
        <v>20</v>
      </c>
      <c r="E8587" t="s">
        <v>21</v>
      </c>
      <c r="F8587">
        <v>2023</v>
      </c>
      <c r="G8587">
        <v>2023</v>
      </c>
      <c r="H8587">
        <v>71</v>
      </c>
      <c r="I8587" t="s">
        <v>105</v>
      </c>
      <c r="J8587">
        <v>99</v>
      </c>
      <c r="K8587" t="s">
        <v>23</v>
      </c>
      <c r="L8587">
        <v>1</v>
      </c>
      <c r="M8587" t="s">
        <v>39</v>
      </c>
      <c r="N8587">
        <v>1</v>
      </c>
      <c r="O8587" t="s">
        <v>33</v>
      </c>
      <c r="P8587">
        <v>1017</v>
      </c>
      <c r="T8587" s="3">
        <f t="shared" si="269"/>
        <v>32.07</v>
      </c>
      <c r="U8587" s="3">
        <f>IF(AND(R8587&lt;&gt;"_U",N8587&lt;&gt;9999,N8587&lt;&gt;999,L8587&lt;&gt;"Median"),IFERROR(VLOOKUP(A8587,'TA Total'!A:P,16,0),"."),".")</f>
        <v>3171</v>
      </c>
    </row>
    <row r="8588" spans="1:21" x14ac:dyDescent="0.3">
      <c r="A8588" s="1" t="str">
        <f t="shared" si="268"/>
        <v>2023|Dunedin City|$20,001-$30,000</v>
      </c>
      <c r="B8588" t="s">
        <v>18</v>
      </c>
      <c r="C8588" t="s">
        <v>19</v>
      </c>
      <c r="D8588" t="s">
        <v>20</v>
      </c>
      <c r="E8588" t="s">
        <v>21</v>
      </c>
      <c r="F8588">
        <v>2023</v>
      </c>
      <c r="G8588">
        <v>2023</v>
      </c>
      <c r="H8588">
        <v>71</v>
      </c>
      <c r="I8588" t="s">
        <v>105</v>
      </c>
      <c r="J8588">
        <v>99</v>
      </c>
      <c r="K8588" t="s">
        <v>23</v>
      </c>
      <c r="L8588">
        <v>2</v>
      </c>
      <c r="M8588" t="s">
        <v>24</v>
      </c>
      <c r="N8588">
        <v>1</v>
      </c>
      <c r="O8588" t="s">
        <v>33</v>
      </c>
      <c r="P8588">
        <v>2616</v>
      </c>
      <c r="T8588" s="3">
        <f t="shared" si="269"/>
        <v>48.66</v>
      </c>
      <c r="U8588" s="3">
        <f>IF(AND(R8588&lt;&gt;"_U",N8588&lt;&gt;9999,N8588&lt;&gt;999,L8588&lt;&gt;"Median"),IFERROR(VLOOKUP(A8588,'TA Total'!A:P,16,0),"."),".")</f>
        <v>5376</v>
      </c>
    </row>
    <row r="8589" spans="1:21" x14ac:dyDescent="0.3">
      <c r="A8589" s="1" t="str">
        <f t="shared" si="268"/>
        <v>2023|Dunedin City|$20,001-$30,000</v>
      </c>
      <c r="B8589" t="s">
        <v>18</v>
      </c>
      <c r="C8589" t="s">
        <v>19</v>
      </c>
      <c r="D8589" t="s">
        <v>20</v>
      </c>
      <c r="E8589" t="s">
        <v>21</v>
      </c>
      <c r="F8589">
        <v>2023</v>
      </c>
      <c r="G8589">
        <v>2023</v>
      </c>
      <c r="H8589">
        <v>71</v>
      </c>
      <c r="I8589" t="s">
        <v>105</v>
      </c>
      <c r="J8589">
        <v>99</v>
      </c>
      <c r="K8589" t="s">
        <v>23</v>
      </c>
      <c r="L8589">
        <v>2</v>
      </c>
      <c r="M8589" t="s">
        <v>24</v>
      </c>
      <c r="N8589">
        <v>9999</v>
      </c>
      <c r="O8589" t="s">
        <v>40</v>
      </c>
      <c r="P8589">
        <v>5376</v>
      </c>
      <c r="T8589" s="3" t="str">
        <f t="shared" si="269"/>
        <v>.</v>
      </c>
      <c r="U8589" s="3" t="str">
        <f>IF(AND(R8589&lt;&gt;"_U",N8589&lt;&gt;9999,N8589&lt;&gt;999,L8589&lt;&gt;"Median"),IFERROR(VLOOKUP(A8589,'TA Total'!A:P,16,0),"."),".")</f>
        <v>.</v>
      </c>
    </row>
    <row r="8590" spans="1:21" x14ac:dyDescent="0.3">
      <c r="A8590" s="1" t="str">
        <f t="shared" si="268"/>
        <v>2023|Dunedin City|$20,001-$30,000</v>
      </c>
      <c r="B8590" t="s">
        <v>18</v>
      </c>
      <c r="C8590" t="s">
        <v>19</v>
      </c>
      <c r="D8590" t="s">
        <v>20</v>
      </c>
      <c r="E8590" t="s">
        <v>21</v>
      </c>
      <c r="F8590">
        <v>2023</v>
      </c>
      <c r="G8590">
        <v>2023</v>
      </c>
      <c r="H8590">
        <v>71</v>
      </c>
      <c r="I8590" t="s">
        <v>105</v>
      </c>
      <c r="J8590">
        <v>99</v>
      </c>
      <c r="K8590" t="s">
        <v>23</v>
      </c>
      <c r="L8590">
        <v>2</v>
      </c>
      <c r="M8590" t="s">
        <v>24</v>
      </c>
      <c r="N8590">
        <v>2</v>
      </c>
      <c r="O8590" t="s">
        <v>28</v>
      </c>
      <c r="P8590">
        <v>2151</v>
      </c>
      <c r="T8590" s="3">
        <f t="shared" si="269"/>
        <v>40.01</v>
      </c>
      <c r="U8590" s="3">
        <f>IF(AND(R8590&lt;&gt;"_U",N8590&lt;&gt;9999,N8590&lt;&gt;999,L8590&lt;&gt;"Median"),IFERROR(VLOOKUP(A8590,'TA Total'!A:P,16,0),"."),".")</f>
        <v>5376</v>
      </c>
    </row>
    <row r="8591" spans="1:21" x14ac:dyDescent="0.3">
      <c r="A8591" s="1" t="str">
        <f t="shared" si="268"/>
        <v>2023|Dunedin City|$20,001-$30,000</v>
      </c>
      <c r="B8591" t="s">
        <v>18</v>
      </c>
      <c r="C8591" t="s">
        <v>19</v>
      </c>
      <c r="D8591" t="s">
        <v>20</v>
      </c>
      <c r="E8591" t="s">
        <v>21</v>
      </c>
      <c r="F8591">
        <v>2023</v>
      </c>
      <c r="G8591">
        <v>2023</v>
      </c>
      <c r="H8591">
        <v>71</v>
      </c>
      <c r="I8591" t="s">
        <v>105</v>
      </c>
      <c r="J8591">
        <v>99</v>
      </c>
      <c r="K8591" t="s">
        <v>23</v>
      </c>
      <c r="L8591">
        <v>2</v>
      </c>
      <c r="M8591" t="s">
        <v>24</v>
      </c>
      <c r="N8591">
        <v>3</v>
      </c>
      <c r="O8591" t="s">
        <v>25</v>
      </c>
      <c r="P8591">
        <v>609</v>
      </c>
      <c r="T8591" s="3">
        <f t="shared" si="269"/>
        <v>11.33</v>
      </c>
      <c r="U8591" s="3">
        <f>IF(AND(R8591&lt;&gt;"_U",N8591&lt;&gt;9999,N8591&lt;&gt;999,L8591&lt;&gt;"Median"),IFERROR(VLOOKUP(A8591,'TA Total'!A:P,16,0),"."),".")</f>
        <v>5376</v>
      </c>
    </row>
    <row r="8592" spans="1:21" x14ac:dyDescent="0.3">
      <c r="A8592" s="1" t="str">
        <f t="shared" si="268"/>
        <v>2023|Dunedin City|$20,001-$30,000</v>
      </c>
      <c r="B8592" t="s">
        <v>18</v>
      </c>
      <c r="C8592" t="s">
        <v>19</v>
      </c>
      <c r="D8592" t="s">
        <v>20</v>
      </c>
      <c r="E8592" t="s">
        <v>21</v>
      </c>
      <c r="F8592">
        <v>2023</v>
      </c>
      <c r="G8592">
        <v>2023</v>
      </c>
      <c r="H8592">
        <v>71</v>
      </c>
      <c r="I8592" t="s">
        <v>105</v>
      </c>
      <c r="J8592">
        <v>99</v>
      </c>
      <c r="K8592" t="s">
        <v>23</v>
      </c>
      <c r="L8592">
        <v>2</v>
      </c>
      <c r="M8592" t="s">
        <v>24</v>
      </c>
      <c r="N8592">
        <v>7777</v>
      </c>
      <c r="O8592" t="s">
        <v>37</v>
      </c>
      <c r="P8592">
        <v>5376</v>
      </c>
      <c r="T8592" s="3">
        <f t="shared" si="269"/>
        <v>100</v>
      </c>
      <c r="U8592" s="3">
        <f>IF(AND(R8592&lt;&gt;"_U",N8592&lt;&gt;9999,N8592&lt;&gt;999,L8592&lt;&gt;"Median"),IFERROR(VLOOKUP(A8592,'TA Total'!A:P,16,0),"."),".")</f>
        <v>5376</v>
      </c>
    </row>
    <row r="8593" spans="1:21" x14ac:dyDescent="0.3">
      <c r="A8593" s="1" t="str">
        <f t="shared" si="268"/>
        <v>2023|Dunedin City|$20,001-$30,000</v>
      </c>
      <c r="B8593" t="s">
        <v>18</v>
      </c>
      <c r="C8593" t="s">
        <v>19</v>
      </c>
      <c r="D8593" t="s">
        <v>20</v>
      </c>
      <c r="E8593" t="s">
        <v>21</v>
      </c>
      <c r="F8593">
        <v>2023</v>
      </c>
      <c r="G8593">
        <v>2023</v>
      </c>
      <c r="H8593">
        <v>71</v>
      </c>
      <c r="I8593" t="s">
        <v>105</v>
      </c>
      <c r="J8593">
        <v>99</v>
      </c>
      <c r="K8593" t="s">
        <v>23</v>
      </c>
      <c r="L8593">
        <v>2</v>
      </c>
      <c r="M8593" t="s">
        <v>24</v>
      </c>
      <c r="N8593">
        <v>999</v>
      </c>
      <c r="O8593" t="s">
        <v>42</v>
      </c>
      <c r="P8593">
        <v>0</v>
      </c>
      <c r="T8593" s="3" t="str">
        <f t="shared" si="269"/>
        <v>.</v>
      </c>
      <c r="U8593" s="3" t="str">
        <f>IF(AND(R8593&lt;&gt;"_U",N8593&lt;&gt;9999,N8593&lt;&gt;999,L8593&lt;&gt;"Median"),IFERROR(VLOOKUP(A8593,'TA Total'!A:P,16,0),"."),".")</f>
        <v>.</v>
      </c>
    </row>
    <row r="8594" spans="1:21" x14ac:dyDescent="0.3">
      <c r="A8594" s="1" t="str">
        <f t="shared" si="268"/>
        <v>2023|Dunedin City|$30,001-$50,000</v>
      </c>
      <c r="B8594" t="s">
        <v>18</v>
      </c>
      <c r="C8594" t="s">
        <v>19</v>
      </c>
      <c r="D8594" t="s">
        <v>20</v>
      </c>
      <c r="E8594" t="s">
        <v>21</v>
      </c>
      <c r="F8594">
        <v>2023</v>
      </c>
      <c r="G8594">
        <v>2023</v>
      </c>
      <c r="H8594">
        <v>71</v>
      </c>
      <c r="I8594" t="s">
        <v>105</v>
      </c>
      <c r="J8594">
        <v>99</v>
      </c>
      <c r="K8594" t="s">
        <v>23</v>
      </c>
      <c r="L8594">
        <v>3</v>
      </c>
      <c r="M8594" t="s">
        <v>45</v>
      </c>
      <c r="N8594">
        <v>1</v>
      </c>
      <c r="O8594" t="s">
        <v>33</v>
      </c>
      <c r="P8594">
        <v>3738</v>
      </c>
      <c r="T8594" s="3">
        <f t="shared" si="269"/>
        <v>49.88</v>
      </c>
      <c r="U8594" s="3">
        <f>IF(AND(R8594&lt;&gt;"_U",N8594&lt;&gt;9999,N8594&lt;&gt;999,L8594&lt;&gt;"Median"),IFERROR(VLOOKUP(A8594,'TA Total'!A:P,16,0),"."),".")</f>
        <v>7494</v>
      </c>
    </row>
    <row r="8595" spans="1:21" x14ac:dyDescent="0.3">
      <c r="A8595" s="1" t="str">
        <f t="shared" si="268"/>
        <v>2023|Dunedin City|$30,001-$50,000</v>
      </c>
      <c r="B8595" t="s">
        <v>18</v>
      </c>
      <c r="C8595" t="s">
        <v>19</v>
      </c>
      <c r="D8595" t="s">
        <v>20</v>
      </c>
      <c r="E8595" t="s">
        <v>21</v>
      </c>
      <c r="F8595">
        <v>2023</v>
      </c>
      <c r="G8595">
        <v>2023</v>
      </c>
      <c r="H8595">
        <v>71</v>
      </c>
      <c r="I8595" t="s">
        <v>105</v>
      </c>
      <c r="J8595">
        <v>99</v>
      </c>
      <c r="K8595" t="s">
        <v>23</v>
      </c>
      <c r="L8595">
        <v>3</v>
      </c>
      <c r="M8595" t="s">
        <v>45</v>
      </c>
      <c r="N8595">
        <v>2</v>
      </c>
      <c r="O8595" t="s">
        <v>28</v>
      </c>
      <c r="P8595">
        <v>2832</v>
      </c>
      <c r="T8595" s="3">
        <f t="shared" si="269"/>
        <v>37.79</v>
      </c>
      <c r="U8595" s="3">
        <f>IF(AND(R8595&lt;&gt;"_U",N8595&lt;&gt;9999,N8595&lt;&gt;999,L8595&lt;&gt;"Median"),IFERROR(VLOOKUP(A8595,'TA Total'!A:P,16,0),"."),".")</f>
        <v>7494</v>
      </c>
    </row>
    <row r="8596" spans="1:21" x14ac:dyDescent="0.3">
      <c r="A8596" s="1" t="str">
        <f t="shared" si="268"/>
        <v>2023|Dunedin City|$30,001-$50,000</v>
      </c>
      <c r="B8596" t="s">
        <v>18</v>
      </c>
      <c r="C8596" t="s">
        <v>19</v>
      </c>
      <c r="D8596" t="s">
        <v>20</v>
      </c>
      <c r="E8596" t="s">
        <v>21</v>
      </c>
      <c r="F8596">
        <v>2023</v>
      </c>
      <c r="G8596">
        <v>2023</v>
      </c>
      <c r="H8596">
        <v>71</v>
      </c>
      <c r="I8596" t="s">
        <v>105</v>
      </c>
      <c r="J8596">
        <v>99</v>
      </c>
      <c r="K8596" t="s">
        <v>23</v>
      </c>
      <c r="L8596">
        <v>3</v>
      </c>
      <c r="M8596" t="s">
        <v>45</v>
      </c>
      <c r="N8596">
        <v>3</v>
      </c>
      <c r="O8596" t="s">
        <v>25</v>
      </c>
      <c r="P8596">
        <v>927</v>
      </c>
      <c r="T8596" s="3">
        <f t="shared" si="269"/>
        <v>12.37</v>
      </c>
      <c r="U8596" s="3">
        <f>IF(AND(R8596&lt;&gt;"_U",N8596&lt;&gt;9999,N8596&lt;&gt;999,L8596&lt;&gt;"Median"),IFERROR(VLOOKUP(A8596,'TA Total'!A:P,16,0),"."),".")</f>
        <v>7494</v>
      </c>
    </row>
    <row r="8597" spans="1:21" x14ac:dyDescent="0.3">
      <c r="A8597" s="1" t="str">
        <f t="shared" si="268"/>
        <v>2023|Dunedin City|$30,001-$50,000</v>
      </c>
      <c r="B8597" t="s">
        <v>18</v>
      </c>
      <c r="C8597" t="s">
        <v>19</v>
      </c>
      <c r="D8597" t="s">
        <v>20</v>
      </c>
      <c r="E8597" t="s">
        <v>21</v>
      </c>
      <c r="F8597">
        <v>2023</v>
      </c>
      <c r="G8597">
        <v>2023</v>
      </c>
      <c r="H8597">
        <v>71</v>
      </c>
      <c r="I8597" t="s">
        <v>105</v>
      </c>
      <c r="J8597">
        <v>99</v>
      </c>
      <c r="K8597" t="s">
        <v>23</v>
      </c>
      <c r="L8597">
        <v>3</v>
      </c>
      <c r="M8597" t="s">
        <v>45</v>
      </c>
      <c r="N8597">
        <v>999</v>
      </c>
      <c r="O8597" t="s">
        <v>42</v>
      </c>
      <c r="P8597">
        <v>0</v>
      </c>
      <c r="T8597" s="3" t="str">
        <f t="shared" si="269"/>
        <v>.</v>
      </c>
      <c r="U8597" s="3" t="str">
        <f>IF(AND(R8597&lt;&gt;"_U",N8597&lt;&gt;9999,N8597&lt;&gt;999,L8597&lt;&gt;"Median"),IFERROR(VLOOKUP(A8597,'TA Total'!A:P,16,0),"."),".")</f>
        <v>.</v>
      </c>
    </row>
    <row r="8598" spans="1:21" x14ac:dyDescent="0.3">
      <c r="A8598" s="1" t="str">
        <f t="shared" si="268"/>
        <v>2023|Dunedin City|$30,001-$50,000</v>
      </c>
      <c r="B8598" t="s">
        <v>18</v>
      </c>
      <c r="C8598" t="s">
        <v>19</v>
      </c>
      <c r="D8598" t="s">
        <v>20</v>
      </c>
      <c r="E8598" t="s">
        <v>21</v>
      </c>
      <c r="F8598">
        <v>2023</v>
      </c>
      <c r="G8598">
        <v>2023</v>
      </c>
      <c r="H8598">
        <v>71</v>
      </c>
      <c r="I8598" t="s">
        <v>105</v>
      </c>
      <c r="J8598">
        <v>99</v>
      </c>
      <c r="K8598" t="s">
        <v>23</v>
      </c>
      <c r="L8598">
        <v>3</v>
      </c>
      <c r="M8598" t="s">
        <v>45</v>
      </c>
      <c r="N8598">
        <v>9999</v>
      </c>
      <c r="O8598" t="s">
        <v>40</v>
      </c>
      <c r="P8598">
        <v>7494</v>
      </c>
      <c r="T8598" s="3" t="str">
        <f t="shared" si="269"/>
        <v>.</v>
      </c>
      <c r="U8598" s="3" t="str">
        <f>IF(AND(R8598&lt;&gt;"_U",N8598&lt;&gt;9999,N8598&lt;&gt;999,L8598&lt;&gt;"Median"),IFERROR(VLOOKUP(A8598,'TA Total'!A:P,16,0),"."),".")</f>
        <v>.</v>
      </c>
    </row>
    <row r="8599" spans="1:21" x14ac:dyDescent="0.3">
      <c r="A8599" s="1" t="str">
        <f t="shared" si="268"/>
        <v>2023|Dunedin City|$30,001-$50,000</v>
      </c>
      <c r="B8599" t="s">
        <v>18</v>
      </c>
      <c r="C8599" t="s">
        <v>19</v>
      </c>
      <c r="D8599" t="s">
        <v>20</v>
      </c>
      <c r="E8599" t="s">
        <v>21</v>
      </c>
      <c r="F8599">
        <v>2023</v>
      </c>
      <c r="G8599">
        <v>2023</v>
      </c>
      <c r="H8599">
        <v>71</v>
      </c>
      <c r="I8599" t="s">
        <v>105</v>
      </c>
      <c r="J8599">
        <v>99</v>
      </c>
      <c r="K8599" t="s">
        <v>23</v>
      </c>
      <c r="L8599">
        <v>3</v>
      </c>
      <c r="M8599" t="s">
        <v>45</v>
      </c>
      <c r="N8599">
        <v>7777</v>
      </c>
      <c r="O8599" t="s">
        <v>37</v>
      </c>
      <c r="P8599">
        <v>7494</v>
      </c>
      <c r="T8599" s="3">
        <f t="shared" si="269"/>
        <v>100</v>
      </c>
      <c r="U8599" s="3">
        <f>IF(AND(R8599&lt;&gt;"_U",N8599&lt;&gt;9999,N8599&lt;&gt;999,L8599&lt;&gt;"Median"),IFERROR(VLOOKUP(A8599,'TA Total'!A:P,16,0),"."),".")</f>
        <v>7494</v>
      </c>
    </row>
    <row r="8600" spans="1:21" x14ac:dyDescent="0.3">
      <c r="A8600" s="1" t="str">
        <f t="shared" si="268"/>
        <v>2023|Dunedin City|$50,001-$70,000</v>
      </c>
      <c r="B8600" t="s">
        <v>18</v>
      </c>
      <c r="C8600" t="s">
        <v>19</v>
      </c>
      <c r="D8600" t="s">
        <v>20</v>
      </c>
      <c r="E8600" t="s">
        <v>21</v>
      </c>
      <c r="F8600">
        <v>2023</v>
      </c>
      <c r="G8600">
        <v>2023</v>
      </c>
      <c r="H8600">
        <v>71</v>
      </c>
      <c r="I8600" t="s">
        <v>105</v>
      </c>
      <c r="J8600">
        <v>99</v>
      </c>
      <c r="K8600" t="s">
        <v>23</v>
      </c>
      <c r="L8600">
        <v>4</v>
      </c>
      <c r="M8600" t="s">
        <v>36</v>
      </c>
      <c r="N8600">
        <v>999</v>
      </c>
      <c r="O8600" t="s">
        <v>42</v>
      </c>
      <c r="P8600">
        <v>0</v>
      </c>
      <c r="T8600" s="3" t="str">
        <f t="shared" si="269"/>
        <v>.</v>
      </c>
      <c r="U8600" s="3" t="str">
        <f>IF(AND(R8600&lt;&gt;"_U",N8600&lt;&gt;9999,N8600&lt;&gt;999,L8600&lt;&gt;"Median"),IFERROR(VLOOKUP(A8600,'TA Total'!A:P,16,0),"."),".")</f>
        <v>.</v>
      </c>
    </row>
    <row r="8601" spans="1:21" x14ac:dyDescent="0.3">
      <c r="A8601" s="1" t="str">
        <f t="shared" si="268"/>
        <v>2023|Dunedin City|$50,001-$70,000</v>
      </c>
      <c r="B8601" t="s">
        <v>18</v>
      </c>
      <c r="C8601" t="s">
        <v>19</v>
      </c>
      <c r="D8601" t="s">
        <v>20</v>
      </c>
      <c r="E8601" t="s">
        <v>21</v>
      </c>
      <c r="F8601">
        <v>2023</v>
      </c>
      <c r="G8601">
        <v>2023</v>
      </c>
      <c r="H8601">
        <v>71</v>
      </c>
      <c r="I8601" t="s">
        <v>105</v>
      </c>
      <c r="J8601">
        <v>99</v>
      </c>
      <c r="K8601" t="s">
        <v>23</v>
      </c>
      <c r="L8601">
        <v>4</v>
      </c>
      <c r="M8601" t="s">
        <v>36</v>
      </c>
      <c r="N8601">
        <v>7777</v>
      </c>
      <c r="O8601" t="s">
        <v>37</v>
      </c>
      <c r="P8601">
        <v>5610</v>
      </c>
      <c r="T8601" s="3">
        <f t="shared" si="269"/>
        <v>100</v>
      </c>
      <c r="U8601" s="3">
        <f>IF(AND(R8601&lt;&gt;"_U",N8601&lt;&gt;9999,N8601&lt;&gt;999,L8601&lt;&gt;"Median"),IFERROR(VLOOKUP(A8601,'TA Total'!A:P,16,0),"."),".")</f>
        <v>5610</v>
      </c>
    </row>
    <row r="8602" spans="1:21" x14ac:dyDescent="0.3">
      <c r="A8602" s="1" t="str">
        <f t="shared" si="268"/>
        <v>2023|Dunedin City|$50,001-$70,000</v>
      </c>
      <c r="B8602" t="s">
        <v>18</v>
      </c>
      <c r="C8602" t="s">
        <v>19</v>
      </c>
      <c r="D8602" t="s">
        <v>20</v>
      </c>
      <c r="E8602" t="s">
        <v>21</v>
      </c>
      <c r="F8602">
        <v>2023</v>
      </c>
      <c r="G8602">
        <v>2023</v>
      </c>
      <c r="H8602">
        <v>71</v>
      </c>
      <c r="I8602" t="s">
        <v>105</v>
      </c>
      <c r="J8602">
        <v>99</v>
      </c>
      <c r="K8602" t="s">
        <v>23</v>
      </c>
      <c r="L8602">
        <v>4</v>
      </c>
      <c r="M8602" t="s">
        <v>36</v>
      </c>
      <c r="N8602">
        <v>1</v>
      </c>
      <c r="O8602" t="s">
        <v>33</v>
      </c>
      <c r="P8602">
        <v>2937</v>
      </c>
      <c r="T8602" s="3">
        <f t="shared" si="269"/>
        <v>52.35</v>
      </c>
      <c r="U8602" s="3">
        <f>IF(AND(R8602&lt;&gt;"_U",N8602&lt;&gt;9999,N8602&lt;&gt;999,L8602&lt;&gt;"Median"),IFERROR(VLOOKUP(A8602,'TA Total'!A:P,16,0),"."),".")</f>
        <v>5610</v>
      </c>
    </row>
    <row r="8603" spans="1:21" x14ac:dyDescent="0.3">
      <c r="A8603" s="1" t="str">
        <f t="shared" si="268"/>
        <v>2023|Dunedin City|$50,001-$70,000</v>
      </c>
      <c r="B8603" t="s">
        <v>18</v>
      </c>
      <c r="C8603" t="s">
        <v>19</v>
      </c>
      <c r="D8603" t="s">
        <v>20</v>
      </c>
      <c r="E8603" t="s">
        <v>21</v>
      </c>
      <c r="F8603">
        <v>2023</v>
      </c>
      <c r="G8603">
        <v>2023</v>
      </c>
      <c r="H8603">
        <v>71</v>
      </c>
      <c r="I8603" t="s">
        <v>105</v>
      </c>
      <c r="J8603">
        <v>99</v>
      </c>
      <c r="K8603" t="s">
        <v>23</v>
      </c>
      <c r="L8603">
        <v>4</v>
      </c>
      <c r="M8603" t="s">
        <v>36</v>
      </c>
      <c r="N8603">
        <v>2</v>
      </c>
      <c r="O8603" t="s">
        <v>28</v>
      </c>
      <c r="P8603">
        <v>2166</v>
      </c>
      <c r="T8603" s="3">
        <f t="shared" si="269"/>
        <v>38.61</v>
      </c>
      <c r="U8603" s="3">
        <f>IF(AND(R8603&lt;&gt;"_U",N8603&lt;&gt;9999,N8603&lt;&gt;999,L8603&lt;&gt;"Median"),IFERROR(VLOOKUP(A8603,'TA Total'!A:P,16,0),"."),".")</f>
        <v>5610</v>
      </c>
    </row>
    <row r="8604" spans="1:21" x14ac:dyDescent="0.3">
      <c r="A8604" s="1" t="str">
        <f t="shared" si="268"/>
        <v>2023|Dunedin City|$50,001-$70,000</v>
      </c>
      <c r="B8604" t="s">
        <v>18</v>
      </c>
      <c r="C8604" t="s">
        <v>19</v>
      </c>
      <c r="D8604" t="s">
        <v>20</v>
      </c>
      <c r="E8604" t="s">
        <v>21</v>
      </c>
      <c r="F8604">
        <v>2023</v>
      </c>
      <c r="G8604">
        <v>2023</v>
      </c>
      <c r="H8604">
        <v>71</v>
      </c>
      <c r="I8604" t="s">
        <v>105</v>
      </c>
      <c r="J8604">
        <v>99</v>
      </c>
      <c r="K8604" t="s">
        <v>23</v>
      </c>
      <c r="L8604">
        <v>4</v>
      </c>
      <c r="M8604" t="s">
        <v>36</v>
      </c>
      <c r="N8604">
        <v>9999</v>
      </c>
      <c r="O8604" t="s">
        <v>40</v>
      </c>
      <c r="P8604">
        <v>5610</v>
      </c>
      <c r="T8604" s="3" t="str">
        <f t="shared" si="269"/>
        <v>.</v>
      </c>
      <c r="U8604" s="3" t="str">
        <f>IF(AND(R8604&lt;&gt;"_U",N8604&lt;&gt;9999,N8604&lt;&gt;999,L8604&lt;&gt;"Median"),IFERROR(VLOOKUP(A8604,'TA Total'!A:P,16,0),"."),".")</f>
        <v>.</v>
      </c>
    </row>
    <row r="8605" spans="1:21" x14ac:dyDescent="0.3">
      <c r="A8605" s="1" t="str">
        <f t="shared" si="268"/>
        <v>2023|Dunedin City|$50,001-$70,000</v>
      </c>
      <c r="B8605" t="s">
        <v>18</v>
      </c>
      <c r="C8605" t="s">
        <v>19</v>
      </c>
      <c r="D8605" t="s">
        <v>20</v>
      </c>
      <c r="E8605" t="s">
        <v>21</v>
      </c>
      <c r="F8605">
        <v>2023</v>
      </c>
      <c r="G8605">
        <v>2023</v>
      </c>
      <c r="H8605">
        <v>71</v>
      </c>
      <c r="I8605" t="s">
        <v>105</v>
      </c>
      <c r="J8605">
        <v>99</v>
      </c>
      <c r="K8605" t="s">
        <v>23</v>
      </c>
      <c r="L8605">
        <v>4</v>
      </c>
      <c r="M8605" t="s">
        <v>36</v>
      </c>
      <c r="N8605">
        <v>3</v>
      </c>
      <c r="O8605" t="s">
        <v>25</v>
      </c>
      <c r="P8605">
        <v>507</v>
      </c>
      <c r="T8605" s="3">
        <f t="shared" si="269"/>
        <v>9.0399999999999991</v>
      </c>
      <c r="U8605" s="3">
        <f>IF(AND(R8605&lt;&gt;"_U",N8605&lt;&gt;9999,N8605&lt;&gt;999,L8605&lt;&gt;"Median"),IFERROR(VLOOKUP(A8605,'TA Total'!A:P,16,0),"."),".")</f>
        <v>5610</v>
      </c>
    </row>
    <row r="8606" spans="1:21" x14ac:dyDescent="0.3">
      <c r="A8606" s="1" t="str">
        <f t="shared" si="268"/>
        <v>2023|Dunedin City|$70,001-$100,000</v>
      </c>
      <c r="B8606" t="s">
        <v>18</v>
      </c>
      <c r="C8606" t="s">
        <v>19</v>
      </c>
      <c r="D8606" t="s">
        <v>20</v>
      </c>
      <c r="E8606" t="s">
        <v>21</v>
      </c>
      <c r="F8606">
        <v>2023</v>
      </c>
      <c r="G8606">
        <v>2023</v>
      </c>
      <c r="H8606">
        <v>71</v>
      </c>
      <c r="I8606" t="s">
        <v>105</v>
      </c>
      <c r="J8606">
        <v>99</v>
      </c>
      <c r="K8606" t="s">
        <v>23</v>
      </c>
      <c r="L8606">
        <v>5</v>
      </c>
      <c r="M8606" t="s">
        <v>58</v>
      </c>
      <c r="N8606">
        <v>3</v>
      </c>
      <c r="O8606" t="s">
        <v>25</v>
      </c>
      <c r="P8606">
        <v>615</v>
      </c>
      <c r="T8606" s="3">
        <f t="shared" si="269"/>
        <v>8.49</v>
      </c>
      <c r="U8606" s="3">
        <f>IF(AND(R8606&lt;&gt;"_U",N8606&lt;&gt;9999,N8606&lt;&gt;999,L8606&lt;&gt;"Median"),IFERROR(VLOOKUP(A8606,'TA Total'!A:P,16,0),"."),".")</f>
        <v>7242</v>
      </c>
    </row>
    <row r="8607" spans="1:21" x14ac:dyDescent="0.3">
      <c r="A8607" s="1" t="str">
        <f t="shared" si="268"/>
        <v>2023|Dunedin City|$70,001-$100,000</v>
      </c>
      <c r="B8607" t="s">
        <v>18</v>
      </c>
      <c r="C8607" t="s">
        <v>19</v>
      </c>
      <c r="D8607" t="s">
        <v>20</v>
      </c>
      <c r="E8607" t="s">
        <v>21</v>
      </c>
      <c r="F8607">
        <v>2023</v>
      </c>
      <c r="G8607">
        <v>2023</v>
      </c>
      <c r="H8607">
        <v>71</v>
      </c>
      <c r="I8607" t="s">
        <v>105</v>
      </c>
      <c r="J8607">
        <v>99</v>
      </c>
      <c r="K8607" t="s">
        <v>23</v>
      </c>
      <c r="L8607">
        <v>5</v>
      </c>
      <c r="M8607" t="s">
        <v>58</v>
      </c>
      <c r="N8607">
        <v>7777</v>
      </c>
      <c r="O8607" t="s">
        <v>37</v>
      </c>
      <c r="P8607">
        <v>7242</v>
      </c>
      <c r="T8607" s="3">
        <f t="shared" si="269"/>
        <v>100</v>
      </c>
      <c r="U8607" s="3">
        <f>IF(AND(R8607&lt;&gt;"_U",N8607&lt;&gt;9999,N8607&lt;&gt;999,L8607&lt;&gt;"Median"),IFERROR(VLOOKUP(A8607,'TA Total'!A:P,16,0),"."),".")</f>
        <v>7242</v>
      </c>
    </row>
    <row r="8608" spans="1:21" x14ac:dyDescent="0.3">
      <c r="A8608" s="1" t="str">
        <f t="shared" si="268"/>
        <v>2023|Dunedin City|$70,001-$100,000</v>
      </c>
      <c r="B8608" t="s">
        <v>18</v>
      </c>
      <c r="C8608" t="s">
        <v>19</v>
      </c>
      <c r="D8608" t="s">
        <v>20</v>
      </c>
      <c r="E8608" t="s">
        <v>21</v>
      </c>
      <c r="F8608">
        <v>2023</v>
      </c>
      <c r="G8608">
        <v>2023</v>
      </c>
      <c r="H8608">
        <v>71</v>
      </c>
      <c r="I8608" t="s">
        <v>105</v>
      </c>
      <c r="J8608">
        <v>99</v>
      </c>
      <c r="K8608" t="s">
        <v>23</v>
      </c>
      <c r="L8608">
        <v>5</v>
      </c>
      <c r="M8608" t="s">
        <v>58</v>
      </c>
      <c r="N8608">
        <v>1</v>
      </c>
      <c r="O8608" t="s">
        <v>33</v>
      </c>
      <c r="P8608">
        <v>4263</v>
      </c>
      <c r="T8608" s="3">
        <f t="shared" si="269"/>
        <v>58.86</v>
      </c>
      <c r="U8608" s="3">
        <f>IF(AND(R8608&lt;&gt;"_U",N8608&lt;&gt;9999,N8608&lt;&gt;999,L8608&lt;&gt;"Median"),IFERROR(VLOOKUP(A8608,'TA Total'!A:P,16,0),"."),".")</f>
        <v>7242</v>
      </c>
    </row>
    <row r="8609" spans="1:21" x14ac:dyDescent="0.3">
      <c r="A8609" s="1" t="str">
        <f t="shared" si="268"/>
        <v>2023|Dunedin City|$70,001-$100,000</v>
      </c>
      <c r="B8609" t="s">
        <v>18</v>
      </c>
      <c r="C8609" t="s">
        <v>19</v>
      </c>
      <c r="D8609" t="s">
        <v>20</v>
      </c>
      <c r="E8609" t="s">
        <v>21</v>
      </c>
      <c r="F8609">
        <v>2023</v>
      </c>
      <c r="G8609">
        <v>2023</v>
      </c>
      <c r="H8609">
        <v>71</v>
      </c>
      <c r="I8609" t="s">
        <v>105</v>
      </c>
      <c r="J8609">
        <v>99</v>
      </c>
      <c r="K8609" t="s">
        <v>23</v>
      </c>
      <c r="L8609">
        <v>5</v>
      </c>
      <c r="M8609" t="s">
        <v>58</v>
      </c>
      <c r="N8609">
        <v>999</v>
      </c>
      <c r="O8609" t="s">
        <v>42</v>
      </c>
      <c r="P8609">
        <v>0</v>
      </c>
      <c r="T8609" s="3" t="str">
        <f t="shared" si="269"/>
        <v>.</v>
      </c>
      <c r="U8609" s="3" t="str">
        <f>IF(AND(R8609&lt;&gt;"_U",N8609&lt;&gt;9999,N8609&lt;&gt;999,L8609&lt;&gt;"Median"),IFERROR(VLOOKUP(A8609,'TA Total'!A:P,16,0),"."),".")</f>
        <v>.</v>
      </c>
    </row>
    <row r="8610" spans="1:21" x14ac:dyDescent="0.3">
      <c r="A8610" s="1" t="str">
        <f t="shared" si="268"/>
        <v>2023|Dunedin City|$70,001-$100,000</v>
      </c>
      <c r="B8610" t="s">
        <v>18</v>
      </c>
      <c r="C8610" t="s">
        <v>19</v>
      </c>
      <c r="D8610" t="s">
        <v>20</v>
      </c>
      <c r="E8610" t="s">
        <v>21</v>
      </c>
      <c r="F8610">
        <v>2023</v>
      </c>
      <c r="G8610">
        <v>2023</v>
      </c>
      <c r="H8610">
        <v>71</v>
      </c>
      <c r="I8610" t="s">
        <v>105</v>
      </c>
      <c r="J8610">
        <v>99</v>
      </c>
      <c r="K8610" t="s">
        <v>23</v>
      </c>
      <c r="L8610">
        <v>5</v>
      </c>
      <c r="M8610" t="s">
        <v>58</v>
      </c>
      <c r="N8610">
        <v>9999</v>
      </c>
      <c r="O8610" t="s">
        <v>40</v>
      </c>
      <c r="P8610">
        <v>7242</v>
      </c>
      <c r="T8610" s="3" t="str">
        <f t="shared" si="269"/>
        <v>.</v>
      </c>
      <c r="U8610" s="3" t="str">
        <f>IF(AND(R8610&lt;&gt;"_U",N8610&lt;&gt;9999,N8610&lt;&gt;999,L8610&lt;&gt;"Median"),IFERROR(VLOOKUP(A8610,'TA Total'!A:P,16,0),"."),".")</f>
        <v>.</v>
      </c>
    </row>
    <row r="8611" spans="1:21" x14ac:dyDescent="0.3">
      <c r="A8611" s="1" t="str">
        <f t="shared" si="268"/>
        <v>2023|Dunedin City|$70,001-$100,000</v>
      </c>
      <c r="B8611" t="s">
        <v>18</v>
      </c>
      <c r="C8611" t="s">
        <v>19</v>
      </c>
      <c r="D8611" t="s">
        <v>20</v>
      </c>
      <c r="E8611" t="s">
        <v>21</v>
      </c>
      <c r="F8611">
        <v>2023</v>
      </c>
      <c r="G8611">
        <v>2023</v>
      </c>
      <c r="H8611">
        <v>71</v>
      </c>
      <c r="I8611" t="s">
        <v>105</v>
      </c>
      <c r="J8611">
        <v>99</v>
      </c>
      <c r="K8611" t="s">
        <v>23</v>
      </c>
      <c r="L8611">
        <v>5</v>
      </c>
      <c r="M8611" t="s">
        <v>58</v>
      </c>
      <c r="N8611">
        <v>2</v>
      </c>
      <c r="O8611" t="s">
        <v>28</v>
      </c>
      <c r="P8611">
        <v>2364</v>
      </c>
      <c r="T8611" s="3">
        <f t="shared" si="269"/>
        <v>32.64</v>
      </c>
      <c r="U8611" s="3">
        <f>IF(AND(R8611&lt;&gt;"_U",N8611&lt;&gt;9999,N8611&lt;&gt;999,L8611&lt;&gt;"Median"),IFERROR(VLOOKUP(A8611,'TA Total'!A:P,16,0),"."),".")</f>
        <v>7242</v>
      </c>
    </row>
    <row r="8612" spans="1:21" x14ac:dyDescent="0.3">
      <c r="A8612" s="1" t="str">
        <f t="shared" si="268"/>
        <v>2023|Dunedin City|$100,001-$150,000</v>
      </c>
      <c r="B8612" t="s">
        <v>18</v>
      </c>
      <c r="C8612" t="s">
        <v>19</v>
      </c>
      <c r="D8612" t="s">
        <v>20</v>
      </c>
      <c r="E8612" t="s">
        <v>21</v>
      </c>
      <c r="F8612">
        <v>2023</v>
      </c>
      <c r="G8612">
        <v>2023</v>
      </c>
      <c r="H8612">
        <v>71</v>
      </c>
      <c r="I8612" t="s">
        <v>105</v>
      </c>
      <c r="J8612">
        <v>99</v>
      </c>
      <c r="K8612" t="s">
        <v>23</v>
      </c>
      <c r="L8612">
        <v>6</v>
      </c>
      <c r="M8612" t="s">
        <v>59</v>
      </c>
      <c r="N8612">
        <v>1</v>
      </c>
      <c r="O8612" t="s">
        <v>33</v>
      </c>
      <c r="P8612">
        <v>6738</v>
      </c>
      <c r="T8612" s="3">
        <f t="shared" si="269"/>
        <v>67.900000000000006</v>
      </c>
      <c r="U8612" s="3">
        <f>IF(AND(R8612&lt;&gt;"_U",N8612&lt;&gt;9999,N8612&lt;&gt;999,L8612&lt;&gt;"Median"),IFERROR(VLOOKUP(A8612,'TA Total'!A:P,16,0),"."),".")</f>
        <v>9924</v>
      </c>
    </row>
    <row r="8613" spans="1:21" x14ac:dyDescent="0.3">
      <c r="A8613" s="1" t="str">
        <f t="shared" si="268"/>
        <v>2023|Dunedin City|$100,001-$150,000</v>
      </c>
      <c r="B8613" t="s">
        <v>18</v>
      </c>
      <c r="C8613" t="s">
        <v>19</v>
      </c>
      <c r="D8613" t="s">
        <v>20</v>
      </c>
      <c r="E8613" t="s">
        <v>21</v>
      </c>
      <c r="F8613">
        <v>2023</v>
      </c>
      <c r="G8613">
        <v>2023</v>
      </c>
      <c r="H8613">
        <v>71</v>
      </c>
      <c r="I8613" t="s">
        <v>105</v>
      </c>
      <c r="J8613">
        <v>99</v>
      </c>
      <c r="K8613" t="s">
        <v>23</v>
      </c>
      <c r="L8613">
        <v>6</v>
      </c>
      <c r="M8613" t="s">
        <v>59</v>
      </c>
      <c r="N8613">
        <v>3</v>
      </c>
      <c r="O8613" t="s">
        <v>25</v>
      </c>
      <c r="P8613">
        <v>825</v>
      </c>
      <c r="T8613" s="3">
        <f t="shared" si="269"/>
        <v>8.31</v>
      </c>
      <c r="U8613" s="3">
        <f>IF(AND(R8613&lt;&gt;"_U",N8613&lt;&gt;9999,N8613&lt;&gt;999,L8613&lt;&gt;"Median"),IFERROR(VLOOKUP(A8613,'TA Total'!A:P,16,0),"."),".")</f>
        <v>9924</v>
      </c>
    </row>
    <row r="8614" spans="1:21" x14ac:dyDescent="0.3">
      <c r="A8614" s="1" t="str">
        <f t="shared" si="268"/>
        <v>2023|Dunedin City|$100,001-$150,000</v>
      </c>
      <c r="B8614" t="s">
        <v>18</v>
      </c>
      <c r="C8614" t="s">
        <v>19</v>
      </c>
      <c r="D8614" t="s">
        <v>20</v>
      </c>
      <c r="E8614" t="s">
        <v>21</v>
      </c>
      <c r="F8614">
        <v>2023</v>
      </c>
      <c r="G8614">
        <v>2023</v>
      </c>
      <c r="H8614">
        <v>71</v>
      </c>
      <c r="I8614" t="s">
        <v>105</v>
      </c>
      <c r="J8614">
        <v>99</v>
      </c>
      <c r="K8614" t="s">
        <v>23</v>
      </c>
      <c r="L8614">
        <v>6</v>
      </c>
      <c r="M8614" t="s">
        <v>59</v>
      </c>
      <c r="N8614">
        <v>9999</v>
      </c>
      <c r="O8614" t="s">
        <v>40</v>
      </c>
      <c r="P8614">
        <v>9924</v>
      </c>
      <c r="T8614" s="3" t="str">
        <f t="shared" si="269"/>
        <v>.</v>
      </c>
      <c r="U8614" s="3" t="str">
        <f>IF(AND(R8614&lt;&gt;"_U",N8614&lt;&gt;9999,N8614&lt;&gt;999,L8614&lt;&gt;"Median"),IFERROR(VLOOKUP(A8614,'TA Total'!A:P,16,0),"."),".")</f>
        <v>.</v>
      </c>
    </row>
    <row r="8615" spans="1:21" x14ac:dyDescent="0.3">
      <c r="A8615" s="1" t="str">
        <f t="shared" si="268"/>
        <v>2023|Dunedin City|$100,001-$150,000</v>
      </c>
      <c r="B8615" t="s">
        <v>18</v>
      </c>
      <c r="C8615" t="s">
        <v>19</v>
      </c>
      <c r="D8615" t="s">
        <v>20</v>
      </c>
      <c r="E8615" t="s">
        <v>21</v>
      </c>
      <c r="F8615">
        <v>2023</v>
      </c>
      <c r="G8615">
        <v>2023</v>
      </c>
      <c r="H8615">
        <v>71</v>
      </c>
      <c r="I8615" t="s">
        <v>105</v>
      </c>
      <c r="J8615">
        <v>99</v>
      </c>
      <c r="K8615" t="s">
        <v>23</v>
      </c>
      <c r="L8615">
        <v>6</v>
      </c>
      <c r="M8615" t="s">
        <v>59</v>
      </c>
      <c r="N8615">
        <v>7777</v>
      </c>
      <c r="O8615" t="s">
        <v>37</v>
      </c>
      <c r="P8615">
        <v>9924</v>
      </c>
      <c r="T8615" s="3">
        <f t="shared" si="269"/>
        <v>100</v>
      </c>
      <c r="U8615" s="3">
        <f>IF(AND(R8615&lt;&gt;"_U",N8615&lt;&gt;9999,N8615&lt;&gt;999,L8615&lt;&gt;"Median"),IFERROR(VLOOKUP(A8615,'TA Total'!A:P,16,0),"."),".")</f>
        <v>9924</v>
      </c>
    </row>
    <row r="8616" spans="1:21" x14ac:dyDescent="0.3">
      <c r="A8616" s="1" t="str">
        <f t="shared" si="268"/>
        <v>2023|Dunedin City|$100,001-$150,000</v>
      </c>
      <c r="B8616" t="s">
        <v>18</v>
      </c>
      <c r="C8616" t="s">
        <v>19</v>
      </c>
      <c r="D8616" t="s">
        <v>20</v>
      </c>
      <c r="E8616" t="s">
        <v>21</v>
      </c>
      <c r="F8616">
        <v>2023</v>
      </c>
      <c r="G8616">
        <v>2023</v>
      </c>
      <c r="H8616">
        <v>71</v>
      </c>
      <c r="I8616" t="s">
        <v>105</v>
      </c>
      <c r="J8616">
        <v>99</v>
      </c>
      <c r="K8616" t="s">
        <v>23</v>
      </c>
      <c r="L8616">
        <v>6</v>
      </c>
      <c r="M8616" t="s">
        <v>59</v>
      </c>
      <c r="N8616">
        <v>999</v>
      </c>
      <c r="O8616" t="s">
        <v>42</v>
      </c>
      <c r="P8616">
        <v>0</v>
      </c>
      <c r="T8616" s="3" t="str">
        <f t="shared" si="269"/>
        <v>.</v>
      </c>
      <c r="U8616" s="3" t="str">
        <f>IF(AND(R8616&lt;&gt;"_U",N8616&lt;&gt;9999,N8616&lt;&gt;999,L8616&lt;&gt;"Median"),IFERROR(VLOOKUP(A8616,'TA Total'!A:P,16,0),"."),".")</f>
        <v>.</v>
      </c>
    </row>
    <row r="8617" spans="1:21" x14ac:dyDescent="0.3">
      <c r="A8617" s="1" t="str">
        <f t="shared" si="268"/>
        <v>2023|Dunedin City|$100,001-$150,000</v>
      </c>
      <c r="B8617" t="s">
        <v>18</v>
      </c>
      <c r="C8617" t="s">
        <v>19</v>
      </c>
      <c r="D8617" t="s">
        <v>20</v>
      </c>
      <c r="E8617" t="s">
        <v>21</v>
      </c>
      <c r="F8617">
        <v>2023</v>
      </c>
      <c r="G8617">
        <v>2023</v>
      </c>
      <c r="H8617">
        <v>71</v>
      </c>
      <c r="I8617" t="s">
        <v>105</v>
      </c>
      <c r="J8617">
        <v>99</v>
      </c>
      <c r="K8617" t="s">
        <v>23</v>
      </c>
      <c r="L8617">
        <v>6</v>
      </c>
      <c r="M8617" t="s">
        <v>59</v>
      </c>
      <c r="N8617">
        <v>2</v>
      </c>
      <c r="O8617" t="s">
        <v>28</v>
      </c>
      <c r="P8617">
        <v>2364</v>
      </c>
      <c r="T8617" s="3">
        <f t="shared" si="269"/>
        <v>23.82</v>
      </c>
      <c r="U8617" s="3">
        <f>IF(AND(R8617&lt;&gt;"_U",N8617&lt;&gt;9999,N8617&lt;&gt;999,L8617&lt;&gt;"Median"),IFERROR(VLOOKUP(A8617,'TA Total'!A:P,16,0),"."),".")</f>
        <v>9924</v>
      </c>
    </row>
    <row r="8618" spans="1:21" x14ac:dyDescent="0.3">
      <c r="A8618" s="1" t="str">
        <f t="shared" si="268"/>
        <v>2023|Dunedin City|$150,001-$200,000</v>
      </c>
      <c r="B8618" t="s">
        <v>18</v>
      </c>
      <c r="C8618" t="s">
        <v>19</v>
      </c>
      <c r="D8618" t="s">
        <v>20</v>
      </c>
      <c r="E8618" t="s">
        <v>21</v>
      </c>
      <c r="F8618">
        <v>2023</v>
      </c>
      <c r="G8618">
        <v>2023</v>
      </c>
      <c r="H8618">
        <v>71</v>
      </c>
      <c r="I8618" t="s">
        <v>105</v>
      </c>
      <c r="J8618">
        <v>99</v>
      </c>
      <c r="K8618" t="s">
        <v>23</v>
      </c>
      <c r="L8618">
        <v>7</v>
      </c>
      <c r="M8618" t="s">
        <v>43</v>
      </c>
      <c r="N8618">
        <v>9999</v>
      </c>
      <c r="O8618" t="s">
        <v>40</v>
      </c>
      <c r="P8618">
        <v>5370</v>
      </c>
      <c r="T8618" s="3" t="str">
        <f t="shared" si="269"/>
        <v>.</v>
      </c>
      <c r="U8618" s="3" t="str">
        <f>IF(AND(R8618&lt;&gt;"_U",N8618&lt;&gt;9999,N8618&lt;&gt;999,L8618&lt;&gt;"Median"),IFERROR(VLOOKUP(A8618,'TA Total'!A:P,16,0),"."),".")</f>
        <v>.</v>
      </c>
    </row>
    <row r="8619" spans="1:21" x14ac:dyDescent="0.3">
      <c r="A8619" s="1" t="str">
        <f t="shared" si="268"/>
        <v>2023|Dunedin City|$150,001-$200,000</v>
      </c>
      <c r="B8619" t="s">
        <v>18</v>
      </c>
      <c r="C8619" t="s">
        <v>19</v>
      </c>
      <c r="D8619" t="s">
        <v>20</v>
      </c>
      <c r="E8619" t="s">
        <v>21</v>
      </c>
      <c r="F8619">
        <v>2023</v>
      </c>
      <c r="G8619">
        <v>2023</v>
      </c>
      <c r="H8619">
        <v>71</v>
      </c>
      <c r="I8619" t="s">
        <v>105</v>
      </c>
      <c r="J8619">
        <v>99</v>
      </c>
      <c r="K8619" t="s">
        <v>23</v>
      </c>
      <c r="L8619">
        <v>7</v>
      </c>
      <c r="M8619" t="s">
        <v>43</v>
      </c>
      <c r="N8619">
        <v>3</v>
      </c>
      <c r="O8619" t="s">
        <v>25</v>
      </c>
      <c r="P8619">
        <v>591</v>
      </c>
      <c r="T8619" s="3">
        <f t="shared" si="269"/>
        <v>11.01</v>
      </c>
      <c r="U8619" s="3">
        <f>IF(AND(R8619&lt;&gt;"_U",N8619&lt;&gt;9999,N8619&lt;&gt;999,L8619&lt;&gt;"Median"),IFERROR(VLOOKUP(A8619,'TA Total'!A:P,16,0),"."),".")</f>
        <v>5370</v>
      </c>
    </row>
    <row r="8620" spans="1:21" x14ac:dyDescent="0.3">
      <c r="A8620" s="1" t="str">
        <f t="shared" si="268"/>
        <v>2023|Dunedin City|$150,001-$200,000</v>
      </c>
      <c r="B8620" t="s">
        <v>18</v>
      </c>
      <c r="C8620" t="s">
        <v>19</v>
      </c>
      <c r="D8620" t="s">
        <v>20</v>
      </c>
      <c r="E8620" t="s">
        <v>21</v>
      </c>
      <c r="F8620">
        <v>2023</v>
      </c>
      <c r="G8620">
        <v>2023</v>
      </c>
      <c r="H8620">
        <v>71</v>
      </c>
      <c r="I8620" t="s">
        <v>105</v>
      </c>
      <c r="J8620">
        <v>99</v>
      </c>
      <c r="K8620" t="s">
        <v>23</v>
      </c>
      <c r="L8620">
        <v>7</v>
      </c>
      <c r="M8620" t="s">
        <v>43</v>
      </c>
      <c r="N8620">
        <v>7777</v>
      </c>
      <c r="O8620" t="s">
        <v>37</v>
      </c>
      <c r="P8620">
        <v>5370</v>
      </c>
      <c r="T8620" s="3">
        <f t="shared" si="269"/>
        <v>100</v>
      </c>
      <c r="U8620" s="3">
        <f>IF(AND(R8620&lt;&gt;"_U",N8620&lt;&gt;9999,N8620&lt;&gt;999,L8620&lt;&gt;"Median"),IFERROR(VLOOKUP(A8620,'TA Total'!A:P,16,0),"."),".")</f>
        <v>5370</v>
      </c>
    </row>
    <row r="8621" spans="1:21" x14ac:dyDescent="0.3">
      <c r="A8621" s="1" t="str">
        <f t="shared" si="268"/>
        <v>2023|Dunedin City|$150,001-$200,000</v>
      </c>
      <c r="B8621" t="s">
        <v>18</v>
      </c>
      <c r="C8621" t="s">
        <v>19</v>
      </c>
      <c r="D8621" t="s">
        <v>20</v>
      </c>
      <c r="E8621" t="s">
        <v>21</v>
      </c>
      <c r="F8621">
        <v>2023</v>
      </c>
      <c r="G8621">
        <v>2023</v>
      </c>
      <c r="H8621">
        <v>71</v>
      </c>
      <c r="I8621" t="s">
        <v>105</v>
      </c>
      <c r="J8621">
        <v>99</v>
      </c>
      <c r="K8621" t="s">
        <v>23</v>
      </c>
      <c r="L8621">
        <v>7</v>
      </c>
      <c r="M8621" t="s">
        <v>43</v>
      </c>
      <c r="N8621">
        <v>2</v>
      </c>
      <c r="O8621" t="s">
        <v>28</v>
      </c>
      <c r="P8621">
        <v>876</v>
      </c>
      <c r="T8621" s="3">
        <f t="shared" si="269"/>
        <v>16.309999999999999</v>
      </c>
      <c r="U8621" s="3">
        <f>IF(AND(R8621&lt;&gt;"_U",N8621&lt;&gt;9999,N8621&lt;&gt;999,L8621&lt;&gt;"Median"),IFERROR(VLOOKUP(A8621,'TA Total'!A:P,16,0),"."),".")</f>
        <v>5370</v>
      </c>
    </row>
    <row r="8622" spans="1:21" x14ac:dyDescent="0.3">
      <c r="A8622" s="1" t="str">
        <f t="shared" si="268"/>
        <v>2023|Dunedin City|$150,001-$200,000</v>
      </c>
      <c r="B8622" t="s">
        <v>18</v>
      </c>
      <c r="C8622" t="s">
        <v>19</v>
      </c>
      <c r="D8622" t="s">
        <v>20</v>
      </c>
      <c r="E8622" t="s">
        <v>21</v>
      </c>
      <c r="F8622">
        <v>2023</v>
      </c>
      <c r="G8622">
        <v>2023</v>
      </c>
      <c r="H8622">
        <v>71</v>
      </c>
      <c r="I8622" t="s">
        <v>105</v>
      </c>
      <c r="J8622">
        <v>99</v>
      </c>
      <c r="K8622" t="s">
        <v>23</v>
      </c>
      <c r="L8622">
        <v>7</v>
      </c>
      <c r="M8622" t="s">
        <v>43</v>
      </c>
      <c r="N8622">
        <v>999</v>
      </c>
      <c r="O8622" t="s">
        <v>42</v>
      </c>
      <c r="P8622">
        <v>0</v>
      </c>
      <c r="T8622" s="3" t="str">
        <f t="shared" si="269"/>
        <v>.</v>
      </c>
      <c r="U8622" s="3" t="str">
        <f>IF(AND(R8622&lt;&gt;"_U",N8622&lt;&gt;9999,N8622&lt;&gt;999,L8622&lt;&gt;"Median"),IFERROR(VLOOKUP(A8622,'TA Total'!A:P,16,0),"."),".")</f>
        <v>.</v>
      </c>
    </row>
    <row r="8623" spans="1:21" x14ac:dyDescent="0.3">
      <c r="A8623" s="1" t="str">
        <f t="shared" si="268"/>
        <v>2023|Dunedin City|$150,001-$200,000</v>
      </c>
      <c r="B8623" t="s">
        <v>18</v>
      </c>
      <c r="C8623" t="s">
        <v>19</v>
      </c>
      <c r="D8623" t="s">
        <v>20</v>
      </c>
      <c r="E8623" t="s">
        <v>21</v>
      </c>
      <c r="F8623">
        <v>2023</v>
      </c>
      <c r="G8623">
        <v>2023</v>
      </c>
      <c r="H8623">
        <v>71</v>
      </c>
      <c r="I8623" t="s">
        <v>105</v>
      </c>
      <c r="J8623">
        <v>99</v>
      </c>
      <c r="K8623" t="s">
        <v>23</v>
      </c>
      <c r="L8623">
        <v>7</v>
      </c>
      <c r="M8623" t="s">
        <v>43</v>
      </c>
      <c r="N8623">
        <v>1</v>
      </c>
      <c r="O8623" t="s">
        <v>33</v>
      </c>
      <c r="P8623">
        <v>3903</v>
      </c>
      <c r="T8623" s="3">
        <f t="shared" si="269"/>
        <v>72.680000000000007</v>
      </c>
      <c r="U8623" s="3">
        <f>IF(AND(R8623&lt;&gt;"_U",N8623&lt;&gt;9999,N8623&lt;&gt;999,L8623&lt;&gt;"Median"),IFERROR(VLOOKUP(A8623,'TA Total'!A:P,16,0),"."),".")</f>
        <v>5370</v>
      </c>
    </row>
    <row r="8624" spans="1:21" x14ac:dyDescent="0.3">
      <c r="A8624" s="1" t="str">
        <f t="shared" si="268"/>
        <v>2023|Dunedin City|$200,001 or more</v>
      </c>
      <c r="B8624" t="s">
        <v>18</v>
      </c>
      <c r="C8624" t="s">
        <v>19</v>
      </c>
      <c r="D8624" t="s">
        <v>20</v>
      </c>
      <c r="E8624" t="s">
        <v>21</v>
      </c>
      <c r="F8624">
        <v>2023</v>
      </c>
      <c r="G8624">
        <v>2023</v>
      </c>
      <c r="H8624">
        <v>71</v>
      </c>
      <c r="I8624" t="s">
        <v>105</v>
      </c>
      <c r="J8624">
        <v>99</v>
      </c>
      <c r="K8624" t="s">
        <v>23</v>
      </c>
      <c r="L8624">
        <v>8</v>
      </c>
      <c r="M8624" t="s">
        <v>27</v>
      </c>
      <c r="N8624">
        <v>999</v>
      </c>
      <c r="O8624" t="s">
        <v>42</v>
      </c>
      <c r="P8624">
        <v>0</v>
      </c>
      <c r="T8624" s="3" t="str">
        <f t="shared" si="269"/>
        <v>.</v>
      </c>
      <c r="U8624" s="3" t="str">
        <f>IF(AND(R8624&lt;&gt;"_U",N8624&lt;&gt;9999,N8624&lt;&gt;999,L8624&lt;&gt;"Median"),IFERROR(VLOOKUP(A8624,'TA Total'!A:P,16,0),"."),".")</f>
        <v>.</v>
      </c>
    </row>
    <row r="8625" spans="1:21" x14ac:dyDescent="0.3">
      <c r="A8625" s="1" t="str">
        <f t="shared" si="268"/>
        <v>2023|Dunedin City|$200,001 or more</v>
      </c>
      <c r="B8625" t="s">
        <v>18</v>
      </c>
      <c r="C8625" t="s">
        <v>19</v>
      </c>
      <c r="D8625" t="s">
        <v>20</v>
      </c>
      <c r="E8625" t="s">
        <v>21</v>
      </c>
      <c r="F8625">
        <v>2023</v>
      </c>
      <c r="G8625">
        <v>2023</v>
      </c>
      <c r="H8625">
        <v>71</v>
      </c>
      <c r="I8625" t="s">
        <v>105</v>
      </c>
      <c r="J8625">
        <v>99</v>
      </c>
      <c r="K8625" t="s">
        <v>23</v>
      </c>
      <c r="L8625">
        <v>8</v>
      </c>
      <c r="M8625" t="s">
        <v>27</v>
      </c>
      <c r="N8625">
        <v>3</v>
      </c>
      <c r="O8625" t="s">
        <v>25</v>
      </c>
      <c r="P8625">
        <v>906</v>
      </c>
      <c r="T8625" s="3">
        <f t="shared" si="269"/>
        <v>21.73</v>
      </c>
      <c r="U8625" s="3">
        <f>IF(AND(R8625&lt;&gt;"_U",N8625&lt;&gt;9999,N8625&lt;&gt;999,L8625&lt;&gt;"Median"),IFERROR(VLOOKUP(A8625,'TA Total'!A:P,16,0),"."),".")</f>
        <v>4170</v>
      </c>
    </row>
    <row r="8626" spans="1:21" x14ac:dyDescent="0.3">
      <c r="A8626" s="1" t="str">
        <f t="shared" si="268"/>
        <v>2023|Dunedin City|$200,001 or more</v>
      </c>
      <c r="B8626" t="s">
        <v>18</v>
      </c>
      <c r="C8626" t="s">
        <v>19</v>
      </c>
      <c r="D8626" t="s">
        <v>20</v>
      </c>
      <c r="E8626" t="s">
        <v>21</v>
      </c>
      <c r="F8626">
        <v>2023</v>
      </c>
      <c r="G8626">
        <v>2023</v>
      </c>
      <c r="H8626">
        <v>71</v>
      </c>
      <c r="I8626" t="s">
        <v>105</v>
      </c>
      <c r="J8626">
        <v>99</v>
      </c>
      <c r="K8626" t="s">
        <v>23</v>
      </c>
      <c r="L8626">
        <v>8</v>
      </c>
      <c r="M8626" t="s">
        <v>27</v>
      </c>
      <c r="N8626">
        <v>2</v>
      </c>
      <c r="O8626" t="s">
        <v>28</v>
      </c>
      <c r="P8626">
        <v>543</v>
      </c>
      <c r="T8626" s="3">
        <f t="shared" si="269"/>
        <v>13.02</v>
      </c>
      <c r="U8626" s="3">
        <f>IF(AND(R8626&lt;&gt;"_U",N8626&lt;&gt;9999,N8626&lt;&gt;999,L8626&lt;&gt;"Median"),IFERROR(VLOOKUP(A8626,'TA Total'!A:P,16,0),"."),".")</f>
        <v>4170</v>
      </c>
    </row>
    <row r="8627" spans="1:21" x14ac:dyDescent="0.3">
      <c r="A8627" s="1" t="str">
        <f t="shared" si="268"/>
        <v>2023|Dunedin City|$200,001 or more</v>
      </c>
      <c r="B8627" t="s">
        <v>18</v>
      </c>
      <c r="C8627" t="s">
        <v>19</v>
      </c>
      <c r="D8627" t="s">
        <v>20</v>
      </c>
      <c r="E8627" t="s">
        <v>21</v>
      </c>
      <c r="F8627">
        <v>2023</v>
      </c>
      <c r="G8627">
        <v>2023</v>
      </c>
      <c r="H8627">
        <v>71</v>
      </c>
      <c r="I8627" t="s">
        <v>105</v>
      </c>
      <c r="J8627">
        <v>99</v>
      </c>
      <c r="K8627" t="s">
        <v>23</v>
      </c>
      <c r="L8627">
        <v>8</v>
      </c>
      <c r="M8627" t="s">
        <v>27</v>
      </c>
      <c r="N8627">
        <v>1</v>
      </c>
      <c r="O8627" t="s">
        <v>33</v>
      </c>
      <c r="P8627">
        <v>2721</v>
      </c>
      <c r="T8627" s="3">
        <f t="shared" si="269"/>
        <v>65.25</v>
      </c>
      <c r="U8627" s="3">
        <f>IF(AND(R8627&lt;&gt;"_U",N8627&lt;&gt;9999,N8627&lt;&gt;999,L8627&lt;&gt;"Median"),IFERROR(VLOOKUP(A8627,'TA Total'!A:P,16,0),"."),".")</f>
        <v>4170</v>
      </c>
    </row>
    <row r="8628" spans="1:21" x14ac:dyDescent="0.3">
      <c r="A8628" s="1" t="str">
        <f t="shared" si="268"/>
        <v>2023|Dunedin City|$200,001 or more</v>
      </c>
      <c r="B8628" t="s">
        <v>18</v>
      </c>
      <c r="C8628" t="s">
        <v>19</v>
      </c>
      <c r="D8628" t="s">
        <v>20</v>
      </c>
      <c r="E8628" t="s">
        <v>21</v>
      </c>
      <c r="F8628">
        <v>2023</v>
      </c>
      <c r="G8628">
        <v>2023</v>
      </c>
      <c r="H8628">
        <v>71</v>
      </c>
      <c r="I8628" t="s">
        <v>105</v>
      </c>
      <c r="J8628">
        <v>99</v>
      </c>
      <c r="K8628" t="s">
        <v>23</v>
      </c>
      <c r="L8628">
        <v>8</v>
      </c>
      <c r="M8628" t="s">
        <v>27</v>
      </c>
      <c r="N8628">
        <v>7777</v>
      </c>
      <c r="O8628" t="s">
        <v>37</v>
      </c>
      <c r="P8628">
        <v>4170</v>
      </c>
      <c r="T8628" s="3">
        <f t="shared" si="269"/>
        <v>100</v>
      </c>
      <c r="U8628" s="3">
        <f>IF(AND(R8628&lt;&gt;"_U",N8628&lt;&gt;9999,N8628&lt;&gt;999,L8628&lt;&gt;"Median"),IFERROR(VLOOKUP(A8628,'TA Total'!A:P,16,0),"."),".")</f>
        <v>4170</v>
      </c>
    </row>
    <row r="8629" spans="1:21" x14ac:dyDescent="0.3">
      <c r="A8629" s="1" t="str">
        <f t="shared" si="268"/>
        <v>2023|Dunedin City|$200,001 or more</v>
      </c>
      <c r="B8629" t="s">
        <v>18</v>
      </c>
      <c r="C8629" t="s">
        <v>19</v>
      </c>
      <c r="D8629" t="s">
        <v>20</v>
      </c>
      <c r="E8629" t="s">
        <v>21</v>
      </c>
      <c r="F8629">
        <v>2023</v>
      </c>
      <c r="G8629">
        <v>2023</v>
      </c>
      <c r="H8629">
        <v>71</v>
      </c>
      <c r="I8629" t="s">
        <v>105</v>
      </c>
      <c r="J8629">
        <v>99</v>
      </c>
      <c r="K8629" t="s">
        <v>23</v>
      </c>
      <c r="L8629">
        <v>8</v>
      </c>
      <c r="M8629" t="s">
        <v>27</v>
      </c>
      <c r="N8629">
        <v>9999</v>
      </c>
      <c r="O8629" t="s">
        <v>40</v>
      </c>
      <c r="P8629">
        <v>4170</v>
      </c>
      <c r="T8629" s="3" t="str">
        <f t="shared" si="269"/>
        <v>.</v>
      </c>
      <c r="U8629" s="3" t="str">
        <f>IF(AND(R8629&lt;&gt;"_U",N8629&lt;&gt;9999,N8629&lt;&gt;999,L8629&lt;&gt;"Median"),IFERROR(VLOOKUP(A8629,'TA Total'!A:P,16,0),"."),".")</f>
        <v>.</v>
      </c>
    </row>
    <row r="8630" spans="1:21" x14ac:dyDescent="0.3">
      <c r="A8630" s="1" t="str">
        <f t="shared" si="268"/>
        <v>2023|Dunedin City|Total stated - total household income</v>
      </c>
      <c r="B8630" t="s">
        <v>18</v>
      </c>
      <c r="C8630" t="s">
        <v>19</v>
      </c>
      <c r="D8630" t="s">
        <v>20</v>
      </c>
      <c r="E8630" t="s">
        <v>21</v>
      </c>
      <c r="F8630">
        <v>2023</v>
      </c>
      <c r="G8630">
        <v>2023</v>
      </c>
      <c r="H8630">
        <v>71</v>
      </c>
      <c r="I8630" t="s">
        <v>105</v>
      </c>
      <c r="J8630">
        <v>99</v>
      </c>
      <c r="K8630" t="s">
        <v>23</v>
      </c>
      <c r="L8630">
        <v>77</v>
      </c>
      <c r="M8630" t="s">
        <v>32</v>
      </c>
      <c r="N8630">
        <v>2</v>
      </c>
      <c r="O8630" t="s">
        <v>28</v>
      </c>
      <c r="P8630">
        <v>15195</v>
      </c>
      <c r="T8630" s="3">
        <f t="shared" si="269"/>
        <v>31.42</v>
      </c>
      <c r="U8630" s="3">
        <f>IF(AND(R8630&lt;&gt;"_U",N8630&lt;&gt;9999,N8630&lt;&gt;999,L8630&lt;&gt;"Median"),IFERROR(VLOOKUP(A8630,'TA Total'!A:P,16,0),"."),".")</f>
        <v>48357</v>
      </c>
    </row>
    <row r="8631" spans="1:21" x14ac:dyDescent="0.3">
      <c r="A8631" s="1" t="str">
        <f t="shared" si="268"/>
        <v>2023|Dunedin City|Total stated - total household income</v>
      </c>
      <c r="B8631" t="s">
        <v>18</v>
      </c>
      <c r="C8631" t="s">
        <v>19</v>
      </c>
      <c r="D8631" t="s">
        <v>20</v>
      </c>
      <c r="E8631" t="s">
        <v>21</v>
      </c>
      <c r="F8631">
        <v>2023</v>
      </c>
      <c r="G8631">
        <v>2023</v>
      </c>
      <c r="H8631">
        <v>71</v>
      </c>
      <c r="I8631" t="s">
        <v>105</v>
      </c>
      <c r="J8631">
        <v>99</v>
      </c>
      <c r="K8631" t="s">
        <v>23</v>
      </c>
      <c r="L8631">
        <v>77</v>
      </c>
      <c r="M8631" t="s">
        <v>32</v>
      </c>
      <c r="N8631">
        <v>1</v>
      </c>
      <c r="O8631" t="s">
        <v>33</v>
      </c>
      <c r="P8631">
        <v>27936</v>
      </c>
      <c r="T8631" s="3">
        <f t="shared" si="269"/>
        <v>57.77</v>
      </c>
      <c r="U8631" s="3">
        <f>IF(AND(R8631&lt;&gt;"_U",N8631&lt;&gt;9999,N8631&lt;&gt;999,L8631&lt;&gt;"Median"),IFERROR(VLOOKUP(A8631,'TA Total'!A:P,16,0),"."),".")</f>
        <v>48357</v>
      </c>
    </row>
    <row r="8632" spans="1:21" x14ac:dyDescent="0.3">
      <c r="A8632" s="1" t="str">
        <f t="shared" si="268"/>
        <v>2023|Dunedin City|Total stated - total household income</v>
      </c>
      <c r="B8632" t="s">
        <v>18</v>
      </c>
      <c r="C8632" t="s">
        <v>19</v>
      </c>
      <c r="D8632" t="s">
        <v>20</v>
      </c>
      <c r="E8632" t="s">
        <v>21</v>
      </c>
      <c r="F8632">
        <v>2023</v>
      </c>
      <c r="G8632">
        <v>2023</v>
      </c>
      <c r="H8632">
        <v>71</v>
      </c>
      <c r="I8632" t="s">
        <v>105</v>
      </c>
      <c r="J8632">
        <v>99</v>
      </c>
      <c r="K8632" t="s">
        <v>23</v>
      </c>
      <c r="L8632">
        <v>77</v>
      </c>
      <c r="M8632" t="s">
        <v>32</v>
      </c>
      <c r="N8632">
        <v>9999</v>
      </c>
      <c r="O8632" t="s">
        <v>40</v>
      </c>
      <c r="P8632">
        <v>48360</v>
      </c>
      <c r="T8632" s="3" t="str">
        <f t="shared" si="269"/>
        <v>.</v>
      </c>
      <c r="U8632" s="3" t="str">
        <f>IF(AND(R8632&lt;&gt;"_U",N8632&lt;&gt;9999,N8632&lt;&gt;999,L8632&lt;&gt;"Median"),IFERROR(VLOOKUP(A8632,'TA Total'!A:P,16,0),"."),".")</f>
        <v>.</v>
      </c>
    </row>
    <row r="8633" spans="1:21" x14ac:dyDescent="0.3">
      <c r="A8633" s="1" t="str">
        <f t="shared" si="268"/>
        <v>2023|Dunedin City|Total stated - total household income</v>
      </c>
      <c r="B8633" t="s">
        <v>18</v>
      </c>
      <c r="C8633" t="s">
        <v>19</v>
      </c>
      <c r="D8633" t="s">
        <v>20</v>
      </c>
      <c r="E8633" t="s">
        <v>21</v>
      </c>
      <c r="F8633">
        <v>2023</v>
      </c>
      <c r="G8633">
        <v>2023</v>
      </c>
      <c r="H8633">
        <v>71</v>
      </c>
      <c r="I8633" t="s">
        <v>105</v>
      </c>
      <c r="J8633">
        <v>99</v>
      </c>
      <c r="K8633" t="s">
        <v>23</v>
      </c>
      <c r="L8633">
        <v>77</v>
      </c>
      <c r="M8633" t="s">
        <v>32</v>
      </c>
      <c r="N8633">
        <v>999</v>
      </c>
      <c r="O8633" t="s">
        <v>42</v>
      </c>
      <c r="P8633">
        <v>0</v>
      </c>
      <c r="T8633" s="3" t="str">
        <f t="shared" si="269"/>
        <v>.</v>
      </c>
      <c r="U8633" s="3" t="str">
        <f>IF(AND(R8633&lt;&gt;"_U",N8633&lt;&gt;9999,N8633&lt;&gt;999,L8633&lt;&gt;"Median"),IFERROR(VLOOKUP(A8633,'TA Total'!A:P,16,0),"."),".")</f>
        <v>.</v>
      </c>
    </row>
    <row r="8634" spans="1:21" x14ac:dyDescent="0.3">
      <c r="A8634" s="1" t="str">
        <f t="shared" si="268"/>
        <v>2023|Dunedin City|Total stated - total household income</v>
      </c>
      <c r="B8634" t="s">
        <v>18</v>
      </c>
      <c r="C8634" t="s">
        <v>19</v>
      </c>
      <c r="D8634" t="s">
        <v>20</v>
      </c>
      <c r="E8634" t="s">
        <v>21</v>
      </c>
      <c r="F8634">
        <v>2023</v>
      </c>
      <c r="G8634">
        <v>2023</v>
      </c>
      <c r="H8634">
        <v>71</v>
      </c>
      <c r="I8634" t="s">
        <v>105</v>
      </c>
      <c r="J8634">
        <v>99</v>
      </c>
      <c r="K8634" t="s">
        <v>23</v>
      </c>
      <c r="L8634">
        <v>77</v>
      </c>
      <c r="M8634" t="s">
        <v>32</v>
      </c>
      <c r="N8634">
        <v>7777</v>
      </c>
      <c r="O8634" t="s">
        <v>37</v>
      </c>
      <c r="P8634">
        <v>48357</v>
      </c>
      <c r="T8634" s="3">
        <f t="shared" si="269"/>
        <v>100</v>
      </c>
      <c r="U8634" s="3">
        <f>IF(AND(R8634&lt;&gt;"_U",N8634&lt;&gt;9999,N8634&lt;&gt;999,L8634&lt;&gt;"Median"),IFERROR(VLOOKUP(A8634,'TA Total'!A:P,16,0),"."),".")</f>
        <v>48357</v>
      </c>
    </row>
    <row r="8635" spans="1:21" x14ac:dyDescent="0.3">
      <c r="A8635" s="1" t="str">
        <f t="shared" si="268"/>
        <v>2023|Dunedin City|Total stated - total household income</v>
      </c>
      <c r="B8635" t="s">
        <v>18</v>
      </c>
      <c r="C8635" t="s">
        <v>19</v>
      </c>
      <c r="D8635" t="s">
        <v>20</v>
      </c>
      <c r="E8635" t="s">
        <v>21</v>
      </c>
      <c r="F8635">
        <v>2023</v>
      </c>
      <c r="G8635">
        <v>2023</v>
      </c>
      <c r="H8635">
        <v>71</v>
      </c>
      <c r="I8635" t="s">
        <v>105</v>
      </c>
      <c r="J8635">
        <v>99</v>
      </c>
      <c r="K8635" t="s">
        <v>23</v>
      </c>
      <c r="L8635">
        <v>77</v>
      </c>
      <c r="M8635" t="s">
        <v>32</v>
      </c>
      <c r="N8635">
        <v>3</v>
      </c>
      <c r="O8635" t="s">
        <v>25</v>
      </c>
      <c r="P8635">
        <v>5229</v>
      </c>
      <c r="T8635" s="3">
        <f t="shared" si="269"/>
        <v>10.81</v>
      </c>
      <c r="U8635" s="3">
        <f>IF(AND(R8635&lt;&gt;"_U",N8635&lt;&gt;9999,N8635&lt;&gt;999,L8635&lt;&gt;"Median"),IFERROR(VLOOKUP(A8635,'TA Total'!A:P,16,0),"."),".")</f>
        <v>48357</v>
      </c>
    </row>
    <row r="8636" spans="1:21" x14ac:dyDescent="0.3">
      <c r="A8636" s="1" t="str">
        <f t="shared" si="268"/>
        <v>2023|Dunedin City|Total - total household income</v>
      </c>
      <c r="B8636" t="s">
        <v>18</v>
      </c>
      <c r="C8636" t="s">
        <v>19</v>
      </c>
      <c r="D8636" t="s">
        <v>20</v>
      </c>
      <c r="E8636" t="s">
        <v>21</v>
      </c>
      <c r="F8636">
        <v>2023</v>
      </c>
      <c r="G8636">
        <v>2023</v>
      </c>
      <c r="H8636">
        <v>71</v>
      </c>
      <c r="I8636" t="s">
        <v>105</v>
      </c>
      <c r="J8636">
        <v>99</v>
      </c>
      <c r="K8636" t="s">
        <v>23</v>
      </c>
      <c r="L8636">
        <v>99</v>
      </c>
      <c r="M8636" t="s">
        <v>48</v>
      </c>
      <c r="N8636">
        <v>7777</v>
      </c>
      <c r="O8636" t="s">
        <v>37</v>
      </c>
      <c r="P8636">
        <v>49185</v>
      </c>
      <c r="T8636" s="3">
        <f t="shared" si="269"/>
        <v>100</v>
      </c>
      <c r="U8636" s="3">
        <f>IF(AND(R8636&lt;&gt;"_U",N8636&lt;&gt;9999,N8636&lt;&gt;999,L8636&lt;&gt;"Median"),IFERROR(VLOOKUP(A8636,'TA Total'!A:P,16,0),"."),".")</f>
        <v>49185</v>
      </c>
    </row>
    <row r="8637" spans="1:21" x14ac:dyDescent="0.3">
      <c r="A8637" s="1" t="str">
        <f t="shared" si="268"/>
        <v>2023|Dunedin City|Total - total household income</v>
      </c>
      <c r="B8637" t="s">
        <v>18</v>
      </c>
      <c r="C8637" t="s">
        <v>19</v>
      </c>
      <c r="D8637" t="s">
        <v>20</v>
      </c>
      <c r="E8637" t="s">
        <v>21</v>
      </c>
      <c r="F8637">
        <v>2023</v>
      </c>
      <c r="G8637">
        <v>2023</v>
      </c>
      <c r="H8637">
        <v>71</v>
      </c>
      <c r="I8637" t="s">
        <v>105</v>
      </c>
      <c r="J8637">
        <v>99</v>
      </c>
      <c r="K8637" t="s">
        <v>23</v>
      </c>
      <c r="L8637">
        <v>99</v>
      </c>
      <c r="M8637" t="s">
        <v>48</v>
      </c>
      <c r="N8637">
        <v>999</v>
      </c>
      <c r="O8637" t="s">
        <v>42</v>
      </c>
      <c r="P8637">
        <v>6</v>
      </c>
      <c r="T8637" s="3" t="str">
        <f t="shared" si="269"/>
        <v>.</v>
      </c>
      <c r="U8637" s="3" t="str">
        <f>IF(AND(R8637&lt;&gt;"_U",N8637&lt;&gt;9999,N8637&lt;&gt;999,L8637&lt;&gt;"Median"),IFERROR(VLOOKUP(A8637,'TA Total'!A:P,16,0),"."),".")</f>
        <v>.</v>
      </c>
    </row>
    <row r="8638" spans="1:21" x14ac:dyDescent="0.3">
      <c r="A8638" s="1" t="str">
        <f t="shared" si="268"/>
        <v>2023|Dunedin City|Total - total household income</v>
      </c>
      <c r="B8638" t="s">
        <v>18</v>
      </c>
      <c r="C8638" t="s">
        <v>19</v>
      </c>
      <c r="D8638" t="s">
        <v>20</v>
      </c>
      <c r="E8638" t="s">
        <v>21</v>
      </c>
      <c r="F8638">
        <v>2023</v>
      </c>
      <c r="G8638">
        <v>2023</v>
      </c>
      <c r="H8638">
        <v>71</v>
      </c>
      <c r="I8638" t="s">
        <v>105</v>
      </c>
      <c r="J8638">
        <v>99</v>
      </c>
      <c r="K8638" t="s">
        <v>23</v>
      </c>
      <c r="L8638">
        <v>99</v>
      </c>
      <c r="M8638" t="s">
        <v>48</v>
      </c>
      <c r="N8638">
        <v>9999</v>
      </c>
      <c r="O8638" t="s">
        <v>40</v>
      </c>
      <c r="P8638">
        <v>49188</v>
      </c>
      <c r="T8638" s="3" t="str">
        <f t="shared" si="269"/>
        <v>.</v>
      </c>
      <c r="U8638" s="3" t="str">
        <f>IF(AND(R8638&lt;&gt;"_U",N8638&lt;&gt;9999,N8638&lt;&gt;999,L8638&lt;&gt;"Median"),IFERROR(VLOOKUP(A8638,'TA Total'!A:P,16,0),"."),".")</f>
        <v>.</v>
      </c>
    </row>
    <row r="8639" spans="1:21" x14ac:dyDescent="0.3">
      <c r="A8639" s="1" t="str">
        <f t="shared" si="268"/>
        <v>2023|Dunedin City|Total - total household income</v>
      </c>
      <c r="B8639" t="s">
        <v>18</v>
      </c>
      <c r="C8639" t="s">
        <v>19</v>
      </c>
      <c r="D8639" t="s">
        <v>20</v>
      </c>
      <c r="E8639" t="s">
        <v>21</v>
      </c>
      <c r="F8639">
        <v>2023</v>
      </c>
      <c r="G8639">
        <v>2023</v>
      </c>
      <c r="H8639">
        <v>71</v>
      </c>
      <c r="I8639" t="s">
        <v>105</v>
      </c>
      <c r="J8639">
        <v>99</v>
      </c>
      <c r="K8639" t="s">
        <v>23</v>
      </c>
      <c r="L8639">
        <v>99</v>
      </c>
      <c r="M8639" t="s">
        <v>48</v>
      </c>
      <c r="N8639">
        <v>1</v>
      </c>
      <c r="O8639" t="s">
        <v>33</v>
      </c>
      <c r="P8639">
        <v>28239</v>
      </c>
      <c r="T8639" s="3">
        <f t="shared" si="269"/>
        <v>57.41</v>
      </c>
      <c r="U8639" s="3">
        <f>IF(AND(R8639&lt;&gt;"_U",N8639&lt;&gt;9999,N8639&lt;&gt;999,L8639&lt;&gt;"Median"),IFERROR(VLOOKUP(A8639,'TA Total'!A:P,16,0),"."),".")</f>
        <v>49185</v>
      </c>
    </row>
    <row r="8640" spans="1:21" x14ac:dyDescent="0.3">
      <c r="A8640" s="1" t="str">
        <f t="shared" si="268"/>
        <v>2023|Dunedin City|Total - total household income</v>
      </c>
      <c r="B8640" t="s">
        <v>18</v>
      </c>
      <c r="C8640" t="s">
        <v>19</v>
      </c>
      <c r="D8640" t="s">
        <v>20</v>
      </c>
      <c r="E8640" t="s">
        <v>21</v>
      </c>
      <c r="F8640">
        <v>2023</v>
      </c>
      <c r="G8640">
        <v>2023</v>
      </c>
      <c r="H8640">
        <v>71</v>
      </c>
      <c r="I8640" t="s">
        <v>105</v>
      </c>
      <c r="J8640">
        <v>99</v>
      </c>
      <c r="K8640" t="s">
        <v>23</v>
      </c>
      <c r="L8640">
        <v>99</v>
      </c>
      <c r="M8640" t="s">
        <v>48</v>
      </c>
      <c r="N8640">
        <v>2</v>
      </c>
      <c r="O8640" t="s">
        <v>28</v>
      </c>
      <c r="P8640">
        <v>15663</v>
      </c>
      <c r="T8640" s="3">
        <f t="shared" si="269"/>
        <v>31.85</v>
      </c>
      <c r="U8640" s="3">
        <f>IF(AND(R8640&lt;&gt;"_U",N8640&lt;&gt;9999,N8640&lt;&gt;999,L8640&lt;&gt;"Median"),IFERROR(VLOOKUP(A8640,'TA Total'!A:P,16,0),"."),".")</f>
        <v>49185</v>
      </c>
    </row>
    <row r="8641" spans="1:21" x14ac:dyDescent="0.3">
      <c r="A8641" s="1" t="str">
        <f t="shared" si="268"/>
        <v>2023|Dunedin City|Total - total household income</v>
      </c>
      <c r="B8641" t="s">
        <v>18</v>
      </c>
      <c r="C8641" t="s">
        <v>19</v>
      </c>
      <c r="D8641" t="s">
        <v>20</v>
      </c>
      <c r="E8641" t="s">
        <v>21</v>
      </c>
      <c r="F8641">
        <v>2023</v>
      </c>
      <c r="G8641">
        <v>2023</v>
      </c>
      <c r="H8641">
        <v>71</v>
      </c>
      <c r="I8641" t="s">
        <v>105</v>
      </c>
      <c r="J8641">
        <v>99</v>
      </c>
      <c r="K8641" t="s">
        <v>23</v>
      </c>
      <c r="L8641">
        <v>99</v>
      </c>
      <c r="M8641" t="s">
        <v>48</v>
      </c>
      <c r="N8641">
        <v>3</v>
      </c>
      <c r="O8641" t="s">
        <v>25</v>
      </c>
      <c r="P8641">
        <v>5280</v>
      </c>
      <c r="T8641" s="3">
        <f t="shared" si="269"/>
        <v>10.73</v>
      </c>
      <c r="U8641" s="3">
        <f>IF(AND(R8641&lt;&gt;"_U",N8641&lt;&gt;9999,N8641&lt;&gt;999,L8641&lt;&gt;"Median"),IFERROR(VLOOKUP(A8641,'TA Total'!A:P,16,0),"."),".")</f>
        <v>49185</v>
      </c>
    </row>
    <row r="8642" spans="1:21" x14ac:dyDescent="0.3">
      <c r="A8642" s="1" t="str">
        <f t="shared" si="268"/>
        <v>2023|Dunedin City|Median ($) - total household income</v>
      </c>
      <c r="B8642" t="s">
        <v>18</v>
      </c>
      <c r="C8642" t="s">
        <v>19</v>
      </c>
      <c r="D8642" t="s">
        <v>20</v>
      </c>
      <c r="E8642" t="s">
        <v>21</v>
      </c>
      <c r="F8642">
        <v>2023</v>
      </c>
      <c r="G8642">
        <v>2023</v>
      </c>
      <c r="H8642">
        <v>71</v>
      </c>
      <c r="I8642" t="s">
        <v>105</v>
      </c>
      <c r="J8642">
        <v>99</v>
      </c>
      <c r="K8642" t="s">
        <v>23</v>
      </c>
      <c r="L8642" t="s">
        <v>56</v>
      </c>
      <c r="M8642" t="s">
        <v>57</v>
      </c>
      <c r="N8642">
        <v>7777</v>
      </c>
      <c r="O8642" t="s">
        <v>37</v>
      </c>
      <c r="P8642">
        <v>80500</v>
      </c>
      <c r="T8642" s="3" t="str">
        <f t="shared" si="269"/>
        <v>.</v>
      </c>
      <c r="U8642" s="3" t="str">
        <f>IF(AND(R8642&lt;&gt;"_U",N8642&lt;&gt;9999,N8642&lt;&gt;999,L8642&lt;&gt;"Median"),IFERROR(VLOOKUP(A8642,'TA Total'!A:P,16,0),"."),".")</f>
        <v>.</v>
      </c>
    </row>
    <row r="8643" spans="1:21" x14ac:dyDescent="0.3">
      <c r="A8643" s="1" t="str">
        <f t="shared" ref="A8643:A8706" si="270">G8643&amp;"|"&amp;I8643&amp;"|"&amp;M8643</f>
        <v>2023|Dunedin City|Median ($) - total household income</v>
      </c>
      <c r="B8643" t="s">
        <v>18</v>
      </c>
      <c r="C8643" t="s">
        <v>19</v>
      </c>
      <c r="D8643" t="s">
        <v>20</v>
      </c>
      <c r="E8643" t="s">
        <v>21</v>
      </c>
      <c r="F8643">
        <v>2023</v>
      </c>
      <c r="G8643">
        <v>2023</v>
      </c>
      <c r="H8643">
        <v>71</v>
      </c>
      <c r="I8643" t="s">
        <v>105</v>
      </c>
      <c r="J8643">
        <v>99</v>
      </c>
      <c r="K8643" t="s">
        <v>23</v>
      </c>
      <c r="L8643" t="s">
        <v>56</v>
      </c>
      <c r="M8643" t="s">
        <v>57</v>
      </c>
      <c r="N8643">
        <v>3</v>
      </c>
      <c r="O8643" t="s">
        <v>25</v>
      </c>
      <c r="P8643">
        <v>85600</v>
      </c>
      <c r="T8643" s="3" t="str">
        <f t="shared" ref="T8643:T8706" si="271">IF(AND(R8643&lt;&gt;"_U",R8643&lt;&gt;"c",N8643&lt;&gt;999,N8643&lt;&gt;9999,L8643&lt;&gt;"Median"),IFERROR((ROUND(P8643/U8643*100,2)),"."),".")</f>
        <v>.</v>
      </c>
      <c r="U8643" s="3" t="str">
        <f>IF(AND(R8643&lt;&gt;"_U",N8643&lt;&gt;9999,N8643&lt;&gt;999,L8643&lt;&gt;"Median"),IFERROR(VLOOKUP(A8643,'TA Total'!A:P,16,0),"."),".")</f>
        <v>.</v>
      </c>
    </row>
    <row r="8644" spans="1:21" x14ac:dyDescent="0.3">
      <c r="A8644" s="1" t="str">
        <f t="shared" si="270"/>
        <v>2023|Dunedin City|Median ($) - total household income</v>
      </c>
      <c r="B8644" t="s">
        <v>18</v>
      </c>
      <c r="C8644" t="s">
        <v>19</v>
      </c>
      <c r="D8644" t="s">
        <v>20</v>
      </c>
      <c r="E8644" t="s">
        <v>21</v>
      </c>
      <c r="F8644">
        <v>2023</v>
      </c>
      <c r="G8644">
        <v>2023</v>
      </c>
      <c r="H8644">
        <v>71</v>
      </c>
      <c r="I8644" t="s">
        <v>105</v>
      </c>
      <c r="J8644">
        <v>99</v>
      </c>
      <c r="K8644" t="s">
        <v>23</v>
      </c>
      <c r="L8644" t="s">
        <v>56</v>
      </c>
      <c r="M8644" t="s">
        <v>57</v>
      </c>
      <c r="N8644">
        <v>999</v>
      </c>
      <c r="O8644" t="s">
        <v>42</v>
      </c>
      <c r="R8644" t="s">
        <v>61</v>
      </c>
      <c r="S8644" t="s">
        <v>62</v>
      </c>
      <c r="T8644" s="3" t="str">
        <f t="shared" si="271"/>
        <v>.</v>
      </c>
      <c r="U8644" s="3" t="str">
        <f>IF(AND(R8644&lt;&gt;"_U",N8644&lt;&gt;9999,N8644&lt;&gt;999,L8644&lt;&gt;"Median"),IFERROR(VLOOKUP(A8644,'TA Total'!A:P,16,0),"."),".")</f>
        <v>.</v>
      </c>
    </row>
    <row r="8645" spans="1:21" x14ac:dyDescent="0.3">
      <c r="A8645" s="1" t="str">
        <f t="shared" si="270"/>
        <v>2023|Dunedin City|Median ($) - total household income</v>
      </c>
      <c r="B8645" t="s">
        <v>18</v>
      </c>
      <c r="C8645" t="s">
        <v>19</v>
      </c>
      <c r="D8645" t="s">
        <v>20</v>
      </c>
      <c r="E8645" t="s">
        <v>21</v>
      </c>
      <c r="F8645">
        <v>2023</v>
      </c>
      <c r="G8645">
        <v>2023</v>
      </c>
      <c r="H8645">
        <v>71</v>
      </c>
      <c r="I8645" t="s">
        <v>105</v>
      </c>
      <c r="J8645">
        <v>99</v>
      </c>
      <c r="K8645" t="s">
        <v>23</v>
      </c>
      <c r="L8645" t="s">
        <v>56</v>
      </c>
      <c r="M8645" t="s">
        <v>57</v>
      </c>
      <c r="N8645">
        <v>1</v>
      </c>
      <c r="O8645" t="s">
        <v>33</v>
      </c>
      <c r="P8645">
        <v>95700</v>
      </c>
      <c r="T8645" s="3" t="str">
        <f t="shared" si="271"/>
        <v>.</v>
      </c>
      <c r="U8645" s="3" t="str">
        <f>IF(AND(R8645&lt;&gt;"_U",N8645&lt;&gt;9999,N8645&lt;&gt;999,L8645&lt;&gt;"Median"),IFERROR(VLOOKUP(A8645,'TA Total'!A:P,16,0),"."),".")</f>
        <v>.</v>
      </c>
    </row>
    <row r="8646" spans="1:21" x14ac:dyDescent="0.3">
      <c r="A8646" s="1" t="str">
        <f t="shared" si="270"/>
        <v>2023|Dunedin City|Median ($) - total household income</v>
      </c>
      <c r="B8646" t="s">
        <v>18</v>
      </c>
      <c r="C8646" t="s">
        <v>19</v>
      </c>
      <c r="D8646" t="s">
        <v>20</v>
      </c>
      <c r="E8646" t="s">
        <v>21</v>
      </c>
      <c r="F8646">
        <v>2023</v>
      </c>
      <c r="G8646">
        <v>2023</v>
      </c>
      <c r="H8646">
        <v>71</v>
      </c>
      <c r="I8646" t="s">
        <v>105</v>
      </c>
      <c r="J8646">
        <v>99</v>
      </c>
      <c r="K8646" t="s">
        <v>23</v>
      </c>
      <c r="L8646" t="s">
        <v>56</v>
      </c>
      <c r="M8646" t="s">
        <v>57</v>
      </c>
      <c r="N8646">
        <v>2</v>
      </c>
      <c r="O8646" t="s">
        <v>28</v>
      </c>
      <c r="P8646">
        <v>55900</v>
      </c>
      <c r="T8646" s="3" t="str">
        <f t="shared" si="271"/>
        <v>.</v>
      </c>
      <c r="U8646" s="3" t="str">
        <f>IF(AND(R8646&lt;&gt;"_U",N8646&lt;&gt;9999,N8646&lt;&gt;999,L8646&lt;&gt;"Median"),IFERROR(VLOOKUP(A8646,'TA Total'!A:P,16,0),"."),".")</f>
        <v>.</v>
      </c>
    </row>
    <row r="8647" spans="1:21" x14ac:dyDescent="0.3">
      <c r="A8647" s="1" t="str">
        <f t="shared" si="270"/>
        <v>2023|Dunedin City|Median ($) - total household income</v>
      </c>
      <c r="B8647" t="s">
        <v>18</v>
      </c>
      <c r="C8647" t="s">
        <v>19</v>
      </c>
      <c r="D8647" t="s">
        <v>20</v>
      </c>
      <c r="E8647" t="s">
        <v>21</v>
      </c>
      <c r="F8647">
        <v>2023</v>
      </c>
      <c r="G8647">
        <v>2023</v>
      </c>
      <c r="H8647">
        <v>71</v>
      </c>
      <c r="I8647" t="s">
        <v>105</v>
      </c>
      <c r="J8647">
        <v>99</v>
      </c>
      <c r="K8647" t="s">
        <v>23</v>
      </c>
      <c r="L8647" t="s">
        <v>56</v>
      </c>
      <c r="M8647" t="s">
        <v>57</v>
      </c>
      <c r="N8647">
        <v>9999</v>
      </c>
      <c r="O8647" t="s">
        <v>40</v>
      </c>
      <c r="P8647">
        <v>80500</v>
      </c>
      <c r="T8647" s="3" t="str">
        <f t="shared" si="271"/>
        <v>.</v>
      </c>
      <c r="U8647" s="3" t="str">
        <f>IF(AND(R8647&lt;&gt;"_U",N8647&lt;&gt;9999,N8647&lt;&gt;999,L8647&lt;&gt;"Median"),IFERROR(VLOOKUP(A8647,'TA Total'!A:P,16,0),"."),".")</f>
        <v>.</v>
      </c>
    </row>
    <row r="8648" spans="1:21" x14ac:dyDescent="0.3">
      <c r="A8648" s="1" t="str">
        <f t="shared" si="270"/>
        <v>2023|Clutha District|$20,000 or less</v>
      </c>
      <c r="B8648" t="s">
        <v>18</v>
      </c>
      <c r="C8648" t="s">
        <v>19</v>
      </c>
      <c r="D8648" t="s">
        <v>20</v>
      </c>
      <c r="E8648" t="s">
        <v>21</v>
      </c>
      <c r="F8648">
        <v>2023</v>
      </c>
      <c r="G8648">
        <v>2023</v>
      </c>
      <c r="H8648">
        <v>72</v>
      </c>
      <c r="I8648" t="s">
        <v>85</v>
      </c>
      <c r="J8648">
        <v>99</v>
      </c>
      <c r="K8648" t="s">
        <v>23</v>
      </c>
      <c r="L8648">
        <v>1</v>
      </c>
      <c r="M8648" t="s">
        <v>39</v>
      </c>
      <c r="N8648">
        <v>3</v>
      </c>
      <c r="O8648" t="s">
        <v>25</v>
      </c>
      <c r="P8648">
        <v>51</v>
      </c>
      <c r="T8648" s="3">
        <f t="shared" si="271"/>
        <v>12.23</v>
      </c>
      <c r="U8648" s="3">
        <f>IF(AND(R8648&lt;&gt;"_U",N8648&lt;&gt;9999,N8648&lt;&gt;999,L8648&lt;&gt;"Median"),IFERROR(VLOOKUP(A8648,'TA Total'!A:P,16,0),"."),".")</f>
        <v>417</v>
      </c>
    </row>
    <row r="8649" spans="1:21" x14ac:dyDescent="0.3">
      <c r="A8649" s="1" t="str">
        <f t="shared" si="270"/>
        <v>2023|Clutha District|$20,000 or less</v>
      </c>
      <c r="B8649" t="s">
        <v>18</v>
      </c>
      <c r="C8649" t="s">
        <v>19</v>
      </c>
      <c r="D8649" t="s">
        <v>20</v>
      </c>
      <c r="E8649" t="s">
        <v>21</v>
      </c>
      <c r="F8649">
        <v>2023</v>
      </c>
      <c r="G8649">
        <v>2023</v>
      </c>
      <c r="H8649">
        <v>72</v>
      </c>
      <c r="I8649" t="s">
        <v>85</v>
      </c>
      <c r="J8649">
        <v>99</v>
      </c>
      <c r="K8649" t="s">
        <v>23</v>
      </c>
      <c r="L8649">
        <v>1</v>
      </c>
      <c r="M8649" t="s">
        <v>39</v>
      </c>
      <c r="N8649">
        <v>2</v>
      </c>
      <c r="O8649" t="s">
        <v>28</v>
      </c>
      <c r="P8649">
        <v>165</v>
      </c>
      <c r="T8649" s="3">
        <f t="shared" si="271"/>
        <v>39.57</v>
      </c>
      <c r="U8649" s="3">
        <f>IF(AND(R8649&lt;&gt;"_U",N8649&lt;&gt;9999,N8649&lt;&gt;999,L8649&lt;&gt;"Median"),IFERROR(VLOOKUP(A8649,'TA Total'!A:P,16,0),"."),".")</f>
        <v>417</v>
      </c>
    </row>
    <row r="8650" spans="1:21" x14ac:dyDescent="0.3">
      <c r="A8650" s="1" t="str">
        <f t="shared" si="270"/>
        <v>2023|Clutha District|$20,000 or less</v>
      </c>
      <c r="B8650" t="s">
        <v>18</v>
      </c>
      <c r="C8650" t="s">
        <v>19</v>
      </c>
      <c r="D8650" t="s">
        <v>20</v>
      </c>
      <c r="E8650" t="s">
        <v>21</v>
      </c>
      <c r="F8650">
        <v>2023</v>
      </c>
      <c r="G8650">
        <v>2023</v>
      </c>
      <c r="H8650">
        <v>72</v>
      </c>
      <c r="I8650" t="s">
        <v>85</v>
      </c>
      <c r="J8650">
        <v>99</v>
      </c>
      <c r="K8650" t="s">
        <v>23</v>
      </c>
      <c r="L8650">
        <v>1</v>
      </c>
      <c r="M8650" t="s">
        <v>39</v>
      </c>
      <c r="N8650">
        <v>1</v>
      </c>
      <c r="O8650" t="s">
        <v>33</v>
      </c>
      <c r="P8650">
        <v>201</v>
      </c>
      <c r="T8650" s="3">
        <f t="shared" si="271"/>
        <v>48.2</v>
      </c>
      <c r="U8650" s="3">
        <f>IF(AND(R8650&lt;&gt;"_U",N8650&lt;&gt;9999,N8650&lt;&gt;999,L8650&lt;&gt;"Median"),IFERROR(VLOOKUP(A8650,'TA Total'!A:P,16,0),"."),".")</f>
        <v>417</v>
      </c>
    </row>
    <row r="8651" spans="1:21" x14ac:dyDescent="0.3">
      <c r="A8651" s="1" t="str">
        <f t="shared" si="270"/>
        <v>2023|Clutha District|$20,000 or less</v>
      </c>
      <c r="B8651" t="s">
        <v>18</v>
      </c>
      <c r="C8651" t="s">
        <v>19</v>
      </c>
      <c r="D8651" t="s">
        <v>20</v>
      </c>
      <c r="E8651" t="s">
        <v>21</v>
      </c>
      <c r="F8651">
        <v>2023</v>
      </c>
      <c r="G8651">
        <v>2023</v>
      </c>
      <c r="H8651">
        <v>72</v>
      </c>
      <c r="I8651" t="s">
        <v>85</v>
      </c>
      <c r="J8651">
        <v>99</v>
      </c>
      <c r="K8651" t="s">
        <v>23</v>
      </c>
      <c r="L8651">
        <v>1</v>
      </c>
      <c r="M8651" t="s">
        <v>39</v>
      </c>
      <c r="N8651">
        <v>999</v>
      </c>
      <c r="O8651" t="s">
        <v>42</v>
      </c>
      <c r="P8651">
        <v>0</v>
      </c>
      <c r="T8651" s="3" t="str">
        <f t="shared" si="271"/>
        <v>.</v>
      </c>
      <c r="U8651" s="3" t="str">
        <f>IF(AND(R8651&lt;&gt;"_U",N8651&lt;&gt;9999,N8651&lt;&gt;999,L8651&lt;&gt;"Median"),IFERROR(VLOOKUP(A8651,'TA Total'!A:P,16,0),"."),".")</f>
        <v>.</v>
      </c>
    </row>
    <row r="8652" spans="1:21" x14ac:dyDescent="0.3">
      <c r="A8652" s="1" t="str">
        <f t="shared" si="270"/>
        <v>2023|Clutha District|$20,000 or less</v>
      </c>
      <c r="B8652" t="s">
        <v>18</v>
      </c>
      <c r="C8652" t="s">
        <v>19</v>
      </c>
      <c r="D8652" t="s">
        <v>20</v>
      </c>
      <c r="E8652" t="s">
        <v>21</v>
      </c>
      <c r="F8652">
        <v>2023</v>
      </c>
      <c r="G8652">
        <v>2023</v>
      </c>
      <c r="H8652">
        <v>72</v>
      </c>
      <c r="I8652" t="s">
        <v>85</v>
      </c>
      <c r="J8652">
        <v>99</v>
      </c>
      <c r="K8652" t="s">
        <v>23</v>
      </c>
      <c r="L8652">
        <v>1</v>
      </c>
      <c r="M8652" t="s">
        <v>39</v>
      </c>
      <c r="N8652">
        <v>7777</v>
      </c>
      <c r="O8652" t="s">
        <v>37</v>
      </c>
      <c r="P8652">
        <v>417</v>
      </c>
      <c r="T8652" s="3">
        <f t="shared" si="271"/>
        <v>100</v>
      </c>
      <c r="U8652" s="3">
        <f>IF(AND(R8652&lt;&gt;"_U",N8652&lt;&gt;9999,N8652&lt;&gt;999,L8652&lt;&gt;"Median"),IFERROR(VLOOKUP(A8652,'TA Total'!A:P,16,0),"."),".")</f>
        <v>417</v>
      </c>
    </row>
    <row r="8653" spans="1:21" x14ac:dyDescent="0.3">
      <c r="A8653" s="1" t="str">
        <f t="shared" si="270"/>
        <v>2023|Clutha District|$20,000 or less</v>
      </c>
      <c r="B8653" t="s">
        <v>18</v>
      </c>
      <c r="C8653" t="s">
        <v>19</v>
      </c>
      <c r="D8653" t="s">
        <v>20</v>
      </c>
      <c r="E8653" t="s">
        <v>21</v>
      </c>
      <c r="F8653">
        <v>2023</v>
      </c>
      <c r="G8653">
        <v>2023</v>
      </c>
      <c r="H8653">
        <v>72</v>
      </c>
      <c r="I8653" t="s">
        <v>85</v>
      </c>
      <c r="J8653">
        <v>99</v>
      </c>
      <c r="K8653" t="s">
        <v>23</v>
      </c>
      <c r="L8653">
        <v>1</v>
      </c>
      <c r="M8653" t="s">
        <v>39</v>
      </c>
      <c r="N8653">
        <v>9999</v>
      </c>
      <c r="O8653" t="s">
        <v>40</v>
      </c>
      <c r="P8653">
        <v>417</v>
      </c>
      <c r="T8653" s="3" t="str">
        <f t="shared" si="271"/>
        <v>.</v>
      </c>
      <c r="U8653" s="3" t="str">
        <f>IF(AND(R8653&lt;&gt;"_U",N8653&lt;&gt;9999,N8653&lt;&gt;999,L8653&lt;&gt;"Median"),IFERROR(VLOOKUP(A8653,'TA Total'!A:P,16,0),"."),".")</f>
        <v>.</v>
      </c>
    </row>
    <row r="8654" spans="1:21" x14ac:dyDescent="0.3">
      <c r="A8654" s="1" t="str">
        <f t="shared" si="270"/>
        <v>2023|Clutha District|$20,001-$30,000</v>
      </c>
      <c r="B8654" t="s">
        <v>18</v>
      </c>
      <c r="C8654" t="s">
        <v>19</v>
      </c>
      <c r="D8654" t="s">
        <v>20</v>
      </c>
      <c r="E8654" t="s">
        <v>21</v>
      </c>
      <c r="F8654">
        <v>2023</v>
      </c>
      <c r="G8654">
        <v>2023</v>
      </c>
      <c r="H8654">
        <v>72</v>
      </c>
      <c r="I8654" t="s">
        <v>85</v>
      </c>
      <c r="J8654">
        <v>99</v>
      </c>
      <c r="K8654" t="s">
        <v>23</v>
      </c>
      <c r="L8654">
        <v>2</v>
      </c>
      <c r="M8654" t="s">
        <v>24</v>
      </c>
      <c r="N8654">
        <v>1</v>
      </c>
      <c r="O8654" t="s">
        <v>33</v>
      </c>
      <c r="P8654">
        <v>450</v>
      </c>
      <c r="T8654" s="3">
        <f t="shared" si="271"/>
        <v>61.48</v>
      </c>
      <c r="U8654" s="3">
        <f>IF(AND(R8654&lt;&gt;"_U",N8654&lt;&gt;9999,N8654&lt;&gt;999,L8654&lt;&gt;"Median"),IFERROR(VLOOKUP(A8654,'TA Total'!A:P,16,0),"."),".")</f>
        <v>732</v>
      </c>
    </row>
    <row r="8655" spans="1:21" x14ac:dyDescent="0.3">
      <c r="A8655" s="1" t="str">
        <f t="shared" si="270"/>
        <v>2023|Clutha District|$20,001-$30,000</v>
      </c>
      <c r="B8655" t="s">
        <v>18</v>
      </c>
      <c r="C8655" t="s">
        <v>19</v>
      </c>
      <c r="D8655" t="s">
        <v>20</v>
      </c>
      <c r="E8655" t="s">
        <v>21</v>
      </c>
      <c r="F8655">
        <v>2023</v>
      </c>
      <c r="G8655">
        <v>2023</v>
      </c>
      <c r="H8655">
        <v>72</v>
      </c>
      <c r="I8655" t="s">
        <v>85</v>
      </c>
      <c r="J8655">
        <v>99</v>
      </c>
      <c r="K8655" t="s">
        <v>23</v>
      </c>
      <c r="L8655">
        <v>2</v>
      </c>
      <c r="M8655" t="s">
        <v>24</v>
      </c>
      <c r="N8655">
        <v>2</v>
      </c>
      <c r="O8655" t="s">
        <v>28</v>
      </c>
      <c r="P8655">
        <v>204</v>
      </c>
      <c r="T8655" s="3">
        <f t="shared" si="271"/>
        <v>27.87</v>
      </c>
      <c r="U8655" s="3">
        <f>IF(AND(R8655&lt;&gt;"_U",N8655&lt;&gt;9999,N8655&lt;&gt;999,L8655&lt;&gt;"Median"),IFERROR(VLOOKUP(A8655,'TA Total'!A:P,16,0),"."),".")</f>
        <v>732</v>
      </c>
    </row>
    <row r="8656" spans="1:21" x14ac:dyDescent="0.3">
      <c r="A8656" s="1" t="str">
        <f t="shared" si="270"/>
        <v>2023|Clutha District|$20,001-$30,000</v>
      </c>
      <c r="B8656" t="s">
        <v>18</v>
      </c>
      <c r="C8656" t="s">
        <v>19</v>
      </c>
      <c r="D8656" t="s">
        <v>20</v>
      </c>
      <c r="E8656" t="s">
        <v>21</v>
      </c>
      <c r="F8656">
        <v>2023</v>
      </c>
      <c r="G8656">
        <v>2023</v>
      </c>
      <c r="H8656">
        <v>72</v>
      </c>
      <c r="I8656" t="s">
        <v>85</v>
      </c>
      <c r="J8656">
        <v>99</v>
      </c>
      <c r="K8656" t="s">
        <v>23</v>
      </c>
      <c r="L8656">
        <v>2</v>
      </c>
      <c r="M8656" t="s">
        <v>24</v>
      </c>
      <c r="N8656">
        <v>9999</v>
      </c>
      <c r="O8656" t="s">
        <v>40</v>
      </c>
      <c r="P8656">
        <v>732</v>
      </c>
      <c r="T8656" s="3" t="str">
        <f t="shared" si="271"/>
        <v>.</v>
      </c>
      <c r="U8656" s="3" t="str">
        <f>IF(AND(R8656&lt;&gt;"_U",N8656&lt;&gt;9999,N8656&lt;&gt;999,L8656&lt;&gt;"Median"),IFERROR(VLOOKUP(A8656,'TA Total'!A:P,16,0),"."),".")</f>
        <v>.</v>
      </c>
    </row>
    <row r="8657" spans="1:21" x14ac:dyDescent="0.3">
      <c r="A8657" s="1" t="str">
        <f t="shared" si="270"/>
        <v>2023|Clutha District|$20,001-$30,000</v>
      </c>
      <c r="B8657" t="s">
        <v>18</v>
      </c>
      <c r="C8657" t="s">
        <v>19</v>
      </c>
      <c r="D8657" t="s">
        <v>20</v>
      </c>
      <c r="E8657" t="s">
        <v>21</v>
      </c>
      <c r="F8657">
        <v>2023</v>
      </c>
      <c r="G8657">
        <v>2023</v>
      </c>
      <c r="H8657">
        <v>72</v>
      </c>
      <c r="I8657" t="s">
        <v>85</v>
      </c>
      <c r="J8657">
        <v>99</v>
      </c>
      <c r="K8657" t="s">
        <v>23</v>
      </c>
      <c r="L8657">
        <v>2</v>
      </c>
      <c r="M8657" t="s">
        <v>24</v>
      </c>
      <c r="N8657">
        <v>999</v>
      </c>
      <c r="O8657" t="s">
        <v>42</v>
      </c>
      <c r="P8657">
        <v>0</v>
      </c>
      <c r="T8657" s="3" t="str">
        <f t="shared" si="271"/>
        <v>.</v>
      </c>
      <c r="U8657" s="3" t="str">
        <f>IF(AND(R8657&lt;&gt;"_U",N8657&lt;&gt;9999,N8657&lt;&gt;999,L8657&lt;&gt;"Median"),IFERROR(VLOOKUP(A8657,'TA Total'!A:P,16,0),"."),".")</f>
        <v>.</v>
      </c>
    </row>
    <row r="8658" spans="1:21" x14ac:dyDescent="0.3">
      <c r="A8658" s="1" t="str">
        <f t="shared" si="270"/>
        <v>2023|Clutha District|$20,001-$30,000</v>
      </c>
      <c r="B8658" t="s">
        <v>18</v>
      </c>
      <c r="C8658" t="s">
        <v>19</v>
      </c>
      <c r="D8658" t="s">
        <v>20</v>
      </c>
      <c r="E8658" t="s">
        <v>21</v>
      </c>
      <c r="F8658">
        <v>2023</v>
      </c>
      <c r="G8658">
        <v>2023</v>
      </c>
      <c r="H8658">
        <v>72</v>
      </c>
      <c r="I8658" t="s">
        <v>85</v>
      </c>
      <c r="J8658">
        <v>99</v>
      </c>
      <c r="K8658" t="s">
        <v>23</v>
      </c>
      <c r="L8658">
        <v>2</v>
      </c>
      <c r="M8658" t="s">
        <v>24</v>
      </c>
      <c r="N8658">
        <v>3</v>
      </c>
      <c r="O8658" t="s">
        <v>25</v>
      </c>
      <c r="P8658">
        <v>81</v>
      </c>
      <c r="T8658" s="3">
        <f t="shared" si="271"/>
        <v>11.07</v>
      </c>
      <c r="U8658" s="3">
        <f>IF(AND(R8658&lt;&gt;"_U",N8658&lt;&gt;9999,N8658&lt;&gt;999,L8658&lt;&gt;"Median"),IFERROR(VLOOKUP(A8658,'TA Total'!A:P,16,0),"."),".")</f>
        <v>732</v>
      </c>
    </row>
    <row r="8659" spans="1:21" x14ac:dyDescent="0.3">
      <c r="A8659" s="1" t="str">
        <f t="shared" si="270"/>
        <v>2023|Clutha District|$20,001-$30,000</v>
      </c>
      <c r="B8659" t="s">
        <v>18</v>
      </c>
      <c r="C8659" t="s">
        <v>19</v>
      </c>
      <c r="D8659" t="s">
        <v>20</v>
      </c>
      <c r="E8659" t="s">
        <v>21</v>
      </c>
      <c r="F8659">
        <v>2023</v>
      </c>
      <c r="G8659">
        <v>2023</v>
      </c>
      <c r="H8659">
        <v>72</v>
      </c>
      <c r="I8659" t="s">
        <v>85</v>
      </c>
      <c r="J8659">
        <v>99</v>
      </c>
      <c r="K8659" t="s">
        <v>23</v>
      </c>
      <c r="L8659">
        <v>2</v>
      </c>
      <c r="M8659" t="s">
        <v>24</v>
      </c>
      <c r="N8659">
        <v>7777</v>
      </c>
      <c r="O8659" t="s">
        <v>37</v>
      </c>
      <c r="P8659">
        <v>732</v>
      </c>
      <c r="T8659" s="3">
        <f t="shared" si="271"/>
        <v>100</v>
      </c>
      <c r="U8659" s="3">
        <f>IF(AND(R8659&lt;&gt;"_U",N8659&lt;&gt;9999,N8659&lt;&gt;999,L8659&lt;&gt;"Median"),IFERROR(VLOOKUP(A8659,'TA Total'!A:P,16,0),"."),".")</f>
        <v>732</v>
      </c>
    </row>
    <row r="8660" spans="1:21" x14ac:dyDescent="0.3">
      <c r="A8660" s="1" t="str">
        <f t="shared" si="270"/>
        <v>2023|Clutha District|$30,001-$50,000</v>
      </c>
      <c r="B8660" t="s">
        <v>18</v>
      </c>
      <c r="C8660" t="s">
        <v>19</v>
      </c>
      <c r="D8660" t="s">
        <v>20</v>
      </c>
      <c r="E8660" t="s">
        <v>21</v>
      </c>
      <c r="F8660">
        <v>2023</v>
      </c>
      <c r="G8660">
        <v>2023</v>
      </c>
      <c r="H8660">
        <v>72</v>
      </c>
      <c r="I8660" t="s">
        <v>85</v>
      </c>
      <c r="J8660">
        <v>99</v>
      </c>
      <c r="K8660" t="s">
        <v>23</v>
      </c>
      <c r="L8660">
        <v>3</v>
      </c>
      <c r="M8660" t="s">
        <v>45</v>
      </c>
      <c r="N8660">
        <v>9999</v>
      </c>
      <c r="O8660" t="s">
        <v>40</v>
      </c>
      <c r="P8660">
        <v>1125</v>
      </c>
      <c r="T8660" s="3" t="str">
        <f t="shared" si="271"/>
        <v>.</v>
      </c>
      <c r="U8660" s="3" t="str">
        <f>IF(AND(R8660&lt;&gt;"_U",N8660&lt;&gt;9999,N8660&lt;&gt;999,L8660&lt;&gt;"Median"),IFERROR(VLOOKUP(A8660,'TA Total'!A:P,16,0),"."),".")</f>
        <v>.</v>
      </c>
    </row>
    <row r="8661" spans="1:21" x14ac:dyDescent="0.3">
      <c r="A8661" s="1" t="str">
        <f t="shared" si="270"/>
        <v>2023|Clutha District|$30,001-$50,000</v>
      </c>
      <c r="B8661" t="s">
        <v>18</v>
      </c>
      <c r="C8661" t="s">
        <v>19</v>
      </c>
      <c r="D8661" t="s">
        <v>20</v>
      </c>
      <c r="E8661" t="s">
        <v>21</v>
      </c>
      <c r="F8661">
        <v>2023</v>
      </c>
      <c r="G8661">
        <v>2023</v>
      </c>
      <c r="H8661">
        <v>72</v>
      </c>
      <c r="I8661" t="s">
        <v>85</v>
      </c>
      <c r="J8661">
        <v>99</v>
      </c>
      <c r="K8661" t="s">
        <v>23</v>
      </c>
      <c r="L8661">
        <v>3</v>
      </c>
      <c r="M8661" t="s">
        <v>45</v>
      </c>
      <c r="N8661">
        <v>999</v>
      </c>
      <c r="O8661" t="s">
        <v>42</v>
      </c>
      <c r="P8661">
        <v>0</v>
      </c>
      <c r="T8661" s="3" t="str">
        <f t="shared" si="271"/>
        <v>.</v>
      </c>
      <c r="U8661" s="3" t="str">
        <f>IF(AND(R8661&lt;&gt;"_U",N8661&lt;&gt;9999,N8661&lt;&gt;999,L8661&lt;&gt;"Median"),IFERROR(VLOOKUP(A8661,'TA Total'!A:P,16,0),"."),".")</f>
        <v>.</v>
      </c>
    </row>
    <row r="8662" spans="1:21" x14ac:dyDescent="0.3">
      <c r="A8662" s="1" t="str">
        <f t="shared" si="270"/>
        <v>2023|Clutha District|$30,001-$50,000</v>
      </c>
      <c r="B8662" t="s">
        <v>18</v>
      </c>
      <c r="C8662" t="s">
        <v>19</v>
      </c>
      <c r="D8662" t="s">
        <v>20</v>
      </c>
      <c r="E8662" t="s">
        <v>21</v>
      </c>
      <c r="F8662">
        <v>2023</v>
      </c>
      <c r="G8662">
        <v>2023</v>
      </c>
      <c r="H8662">
        <v>72</v>
      </c>
      <c r="I8662" t="s">
        <v>85</v>
      </c>
      <c r="J8662">
        <v>99</v>
      </c>
      <c r="K8662" t="s">
        <v>23</v>
      </c>
      <c r="L8662">
        <v>3</v>
      </c>
      <c r="M8662" t="s">
        <v>45</v>
      </c>
      <c r="N8662">
        <v>1</v>
      </c>
      <c r="O8662" t="s">
        <v>33</v>
      </c>
      <c r="P8662">
        <v>705</v>
      </c>
      <c r="T8662" s="3">
        <f t="shared" si="271"/>
        <v>62.67</v>
      </c>
      <c r="U8662" s="3">
        <f>IF(AND(R8662&lt;&gt;"_U",N8662&lt;&gt;9999,N8662&lt;&gt;999,L8662&lt;&gt;"Median"),IFERROR(VLOOKUP(A8662,'TA Total'!A:P,16,0),"."),".")</f>
        <v>1125</v>
      </c>
    </row>
    <row r="8663" spans="1:21" x14ac:dyDescent="0.3">
      <c r="A8663" s="1" t="str">
        <f t="shared" si="270"/>
        <v>2023|Clutha District|$30,001-$50,000</v>
      </c>
      <c r="B8663" t="s">
        <v>18</v>
      </c>
      <c r="C8663" t="s">
        <v>19</v>
      </c>
      <c r="D8663" t="s">
        <v>20</v>
      </c>
      <c r="E8663" t="s">
        <v>21</v>
      </c>
      <c r="F8663">
        <v>2023</v>
      </c>
      <c r="G8663">
        <v>2023</v>
      </c>
      <c r="H8663">
        <v>72</v>
      </c>
      <c r="I8663" t="s">
        <v>85</v>
      </c>
      <c r="J8663">
        <v>99</v>
      </c>
      <c r="K8663" t="s">
        <v>23</v>
      </c>
      <c r="L8663">
        <v>3</v>
      </c>
      <c r="M8663" t="s">
        <v>45</v>
      </c>
      <c r="N8663">
        <v>3</v>
      </c>
      <c r="O8663" t="s">
        <v>25</v>
      </c>
      <c r="P8663">
        <v>141</v>
      </c>
      <c r="T8663" s="3">
        <f t="shared" si="271"/>
        <v>12.53</v>
      </c>
      <c r="U8663" s="3">
        <f>IF(AND(R8663&lt;&gt;"_U",N8663&lt;&gt;9999,N8663&lt;&gt;999,L8663&lt;&gt;"Median"),IFERROR(VLOOKUP(A8663,'TA Total'!A:P,16,0),"."),".")</f>
        <v>1125</v>
      </c>
    </row>
    <row r="8664" spans="1:21" x14ac:dyDescent="0.3">
      <c r="A8664" s="1" t="str">
        <f t="shared" si="270"/>
        <v>2023|Clutha District|$30,001-$50,000</v>
      </c>
      <c r="B8664" t="s">
        <v>18</v>
      </c>
      <c r="C8664" t="s">
        <v>19</v>
      </c>
      <c r="D8664" t="s">
        <v>20</v>
      </c>
      <c r="E8664" t="s">
        <v>21</v>
      </c>
      <c r="F8664">
        <v>2023</v>
      </c>
      <c r="G8664">
        <v>2023</v>
      </c>
      <c r="H8664">
        <v>72</v>
      </c>
      <c r="I8664" t="s">
        <v>85</v>
      </c>
      <c r="J8664">
        <v>99</v>
      </c>
      <c r="K8664" t="s">
        <v>23</v>
      </c>
      <c r="L8664">
        <v>3</v>
      </c>
      <c r="M8664" t="s">
        <v>45</v>
      </c>
      <c r="N8664">
        <v>7777</v>
      </c>
      <c r="O8664" t="s">
        <v>37</v>
      </c>
      <c r="P8664">
        <v>1125</v>
      </c>
      <c r="T8664" s="3">
        <f t="shared" si="271"/>
        <v>100</v>
      </c>
      <c r="U8664" s="3">
        <f>IF(AND(R8664&lt;&gt;"_U",N8664&lt;&gt;9999,N8664&lt;&gt;999,L8664&lt;&gt;"Median"),IFERROR(VLOOKUP(A8664,'TA Total'!A:P,16,0),"."),".")</f>
        <v>1125</v>
      </c>
    </row>
    <row r="8665" spans="1:21" x14ac:dyDescent="0.3">
      <c r="A8665" s="1" t="str">
        <f t="shared" si="270"/>
        <v>2023|Clutha District|$30,001-$50,000</v>
      </c>
      <c r="B8665" t="s">
        <v>18</v>
      </c>
      <c r="C8665" t="s">
        <v>19</v>
      </c>
      <c r="D8665" t="s">
        <v>20</v>
      </c>
      <c r="E8665" t="s">
        <v>21</v>
      </c>
      <c r="F8665">
        <v>2023</v>
      </c>
      <c r="G8665">
        <v>2023</v>
      </c>
      <c r="H8665">
        <v>72</v>
      </c>
      <c r="I8665" t="s">
        <v>85</v>
      </c>
      <c r="J8665">
        <v>99</v>
      </c>
      <c r="K8665" t="s">
        <v>23</v>
      </c>
      <c r="L8665">
        <v>3</v>
      </c>
      <c r="M8665" t="s">
        <v>45</v>
      </c>
      <c r="N8665">
        <v>2</v>
      </c>
      <c r="O8665" t="s">
        <v>28</v>
      </c>
      <c r="P8665">
        <v>279</v>
      </c>
      <c r="T8665" s="3">
        <f t="shared" si="271"/>
        <v>24.8</v>
      </c>
      <c r="U8665" s="3">
        <f>IF(AND(R8665&lt;&gt;"_U",N8665&lt;&gt;9999,N8665&lt;&gt;999,L8665&lt;&gt;"Median"),IFERROR(VLOOKUP(A8665,'TA Total'!A:P,16,0),"."),".")</f>
        <v>1125</v>
      </c>
    </row>
    <row r="8666" spans="1:21" x14ac:dyDescent="0.3">
      <c r="A8666" s="1" t="str">
        <f t="shared" si="270"/>
        <v>2023|Clutha District|$50,001-$70,000</v>
      </c>
      <c r="B8666" t="s">
        <v>18</v>
      </c>
      <c r="C8666" t="s">
        <v>19</v>
      </c>
      <c r="D8666" t="s">
        <v>20</v>
      </c>
      <c r="E8666" t="s">
        <v>21</v>
      </c>
      <c r="F8666">
        <v>2023</v>
      </c>
      <c r="G8666">
        <v>2023</v>
      </c>
      <c r="H8666">
        <v>72</v>
      </c>
      <c r="I8666" t="s">
        <v>85</v>
      </c>
      <c r="J8666">
        <v>99</v>
      </c>
      <c r="K8666" t="s">
        <v>23</v>
      </c>
      <c r="L8666">
        <v>4</v>
      </c>
      <c r="M8666" t="s">
        <v>36</v>
      </c>
      <c r="N8666">
        <v>999</v>
      </c>
      <c r="O8666" t="s">
        <v>42</v>
      </c>
      <c r="P8666">
        <v>0</v>
      </c>
      <c r="T8666" s="3" t="str">
        <f t="shared" si="271"/>
        <v>.</v>
      </c>
      <c r="U8666" s="3" t="str">
        <f>IF(AND(R8666&lt;&gt;"_U",N8666&lt;&gt;9999,N8666&lt;&gt;999,L8666&lt;&gt;"Median"),IFERROR(VLOOKUP(A8666,'TA Total'!A:P,16,0),"."),".")</f>
        <v>.</v>
      </c>
    </row>
    <row r="8667" spans="1:21" x14ac:dyDescent="0.3">
      <c r="A8667" s="1" t="str">
        <f t="shared" si="270"/>
        <v>2023|Clutha District|$50,001-$70,000</v>
      </c>
      <c r="B8667" t="s">
        <v>18</v>
      </c>
      <c r="C8667" t="s">
        <v>19</v>
      </c>
      <c r="D8667" t="s">
        <v>20</v>
      </c>
      <c r="E8667" t="s">
        <v>21</v>
      </c>
      <c r="F8667">
        <v>2023</v>
      </c>
      <c r="G8667">
        <v>2023</v>
      </c>
      <c r="H8667">
        <v>72</v>
      </c>
      <c r="I8667" t="s">
        <v>85</v>
      </c>
      <c r="J8667">
        <v>99</v>
      </c>
      <c r="K8667" t="s">
        <v>23</v>
      </c>
      <c r="L8667">
        <v>4</v>
      </c>
      <c r="M8667" t="s">
        <v>36</v>
      </c>
      <c r="N8667">
        <v>9999</v>
      </c>
      <c r="O8667" t="s">
        <v>40</v>
      </c>
      <c r="P8667">
        <v>969</v>
      </c>
      <c r="T8667" s="3" t="str">
        <f t="shared" si="271"/>
        <v>.</v>
      </c>
      <c r="U8667" s="3" t="str">
        <f>IF(AND(R8667&lt;&gt;"_U",N8667&lt;&gt;9999,N8667&lt;&gt;999,L8667&lt;&gt;"Median"),IFERROR(VLOOKUP(A8667,'TA Total'!A:P,16,0),"."),".")</f>
        <v>.</v>
      </c>
    </row>
    <row r="8668" spans="1:21" x14ac:dyDescent="0.3">
      <c r="A8668" s="1" t="str">
        <f t="shared" si="270"/>
        <v>2023|Clutha District|$50,001-$70,000</v>
      </c>
      <c r="B8668" t="s">
        <v>18</v>
      </c>
      <c r="C8668" t="s">
        <v>19</v>
      </c>
      <c r="D8668" t="s">
        <v>20</v>
      </c>
      <c r="E8668" t="s">
        <v>21</v>
      </c>
      <c r="F8668">
        <v>2023</v>
      </c>
      <c r="G8668">
        <v>2023</v>
      </c>
      <c r="H8668">
        <v>72</v>
      </c>
      <c r="I8668" t="s">
        <v>85</v>
      </c>
      <c r="J8668">
        <v>99</v>
      </c>
      <c r="K8668" t="s">
        <v>23</v>
      </c>
      <c r="L8668">
        <v>4</v>
      </c>
      <c r="M8668" t="s">
        <v>36</v>
      </c>
      <c r="N8668">
        <v>7777</v>
      </c>
      <c r="O8668" t="s">
        <v>37</v>
      </c>
      <c r="P8668">
        <v>969</v>
      </c>
      <c r="T8668" s="3">
        <f t="shared" si="271"/>
        <v>100</v>
      </c>
      <c r="U8668" s="3">
        <f>IF(AND(R8668&lt;&gt;"_U",N8668&lt;&gt;9999,N8668&lt;&gt;999,L8668&lt;&gt;"Median"),IFERROR(VLOOKUP(A8668,'TA Total'!A:P,16,0),"."),".")</f>
        <v>969</v>
      </c>
    </row>
    <row r="8669" spans="1:21" x14ac:dyDescent="0.3">
      <c r="A8669" s="1" t="str">
        <f t="shared" si="270"/>
        <v>2023|Clutha District|$50,001-$70,000</v>
      </c>
      <c r="B8669" t="s">
        <v>18</v>
      </c>
      <c r="C8669" t="s">
        <v>19</v>
      </c>
      <c r="D8669" t="s">
        <v>20</v>
      </c>
      <c r="E8669" t="s">
        <v>21</v>
      </c>
      <c r="F8669">
        <v>2023</v>
      </c>
      <c r="G8669">
        <v>2023</v>
      </c>
      <c r="H8669">
        <v>72</v>
      </c>
      <c r="I8669" t="s">
        <v>85</v>
      </c>
      <c r="J8669">
        <v>99</v>
      </c>
      <c r="K8669" t="s">
        <v>23</v>
      </c>
      <c r="L8669">
        <v>4</v>
      </c>
      <c r="M8669" t="s">
        <v>36</v>
      </c>
      <c r="N8669">
        <v>1</v>
      </c>
      <c r="O8669" t="s">
        <v>33</v>
      </c>
      <c r="P8669">
        <v>555</v>
      </c>
      <c r="T8669" s="3">
        <f t="shared" si="271"/>
        <v>57.28</v>
      </c>
      <c r="U8669" s="3">
        <f>IF(AND(R8669&lt;&gt;"_U",N8669&lt;&gt;9999,N8669&lt;&gt;999,L8669&lt;&gt;"Median"),IFERROR(VLOOKUP(A8669,'TA Total'!A:P,16,0),"."),".")</f>
        <v>969</v>
      </c>
    </row>
    <row r="8670" spans="1:21" x14ac:dyDescent="0.3">
      <c r="A8670" s="1" t="str">
        <f t="shared" si="270"/>
        <v>2023|Clutha District|$50,001-$70,000</v>
      </c>
      <c r="B8670" t="s">
        <v>18</v>
      </c>
      <c r="C8670" t="s">
        <v>19</v>
      </c>
      <c r="D8670" t="s">
        <v>20</v>
      </c>
      <c r="E8670" t="s">
        <v>21</v>
      </c>
      <c r="F8670">
        <v>2023</v>
      </c>
      <c r="G8670">
        <v>2023</v>
      </c>
      <c r="H8670">
        <v>72</v>
      </c>
      <c r="I8670" t="s">
        <v>85</v>
      </c>
      <c r="J8670">
        <v>99</v>
      </c>
      <c r="K8670" t="s">
        <v>23</v>
      </c>
      <c r="L8670">
        <v>4</v>
      </c>
      <c r="M8670" t="s">
        <v>36</v>
      </c>
      <c r="N8670">
        <v>3</v>
      </c>
      <c r="O8670" t="s">
        <v>25</v>
      </c>
      <c r="P8670">
        <v>102</v>
      </c>
      <c r="T8670" s="3">
        <f t="shared" si="271"/>
        <v>10.53</v>
      </c>
      <c r="U8670" s="3">
        <f>IF(AND(R8670&lt;&gt;"_U",N8670&lt;&gt;9999,N8670&lt;&gt;999,L8670&lt;&gt;"Median"),IFERROR(VLOOKUP(A8670,'TA Total'!A:P,16,0),"."),".")</f>
        <v>969</v>
      </c>
    </row>
    <row r="8671" spans="1:21" x14ac:dyDescent="0.3">
      <c r="A8671" s="1" t="str">
        <f t="shared" si="270"/>
        <v>2023|Clutha District|$50,001-$70,000</v>
      </c>
      <c r="B8671" t="s">
        <v>18</v>
      </c>
      <c r="C8671" t="s">
        <v>19</v>
      </c>
      <c r="D8671" t="s">
        <v>20</v>
      </c>
      <c r="E8671" t="s">
        <v>21</v>
      </c>
      <c r="F8671">
        <v>2023</v>
      </c>
      <c r="G8671">
        <v>2023</v>
      </c>
      <c r="H8671">
        <v>72</v>
      </c>
      <c r="I8671" t="s">
        <v>85</v>
      </c>
      <c r="J8671">
        <v>99</v>
      </c>
      <c r="K8671" t="s">
        <v>23</v>
      </c>
      <c r="L8671">
        <v>4</v>
      </c>
      <c r="M8671" t="s">
        <v>36</v>
      </c>
      <c r="N8671">
        <v>2</v>
      </c>
      <c r="O8671" t="s">
        <v>28</v>
      </c>
      <c r="P8671">
        <v>312</v>
      </c>
      <c r="T8671" s="3">
        <f t="shared" si="271"/>
        <v>32.200000000000003</v>
      </c>
      <c r="U8671" s="3">
        <f>IF(AND(R8671&lt;&gt;"_U",N8671&lt;&gt;9999,N8671&lt;&gt;999,L8671&lt;&gt;"Median"),IFERROR(VLOOKUP(A8671,'TA Total'!A:P,16,0),"."),".")</f>
        <v>969</v>
      </c>
    </row>
    <row r="8672" spans="1:21" x14ac:dyDescent="0.3">
      <c r="A8672" s="1" t="str">
        <f t="shared" si="270"/>
        <v>2023|Clutha District|$70,001-$100,000</v>
      </c>
      <c r="B8672" t="s">
        <v>18</v>
      </c>
      <c r="C8672" t="s">
        <v>19</v>
      </c>
      <c r="D8672" t="s">
        <v>20</v>
      </c>
      <c r="E8672" t="s">
        <v>21</v>
      </c>
      <c r="F8672">
        <v>2023</v>
      </c>
      <c r="G8672">
        <v>2023</v>
      </c>
      <c r="H8672">
        <v>72</v>
      </c>
      <c r="I8672" t="s">
        <v>85</v>
      </c>
      <c r="J8672">
        <v>99</v>
      </c>
      <c r="K8672" t="s">
        <v>23</v>
      </c>
      <c r="L8672">
        <v>5</v>
      </c>
      <c r="M8672" t="s">
        <v>58</v>
      </c>
      <c r="N8672">
        <v>3</v>
      </c>
      <c r="O8672" t="s">
        <v>25</v>
      </c>
      <c r="P8672">
        <v>135</v>
      </c>
      <c r="T8672" s="3">
        <f t="shared" si="271"/>
        <v>10.71</v>
      </c>
      <c r="U8672" s="3">
        <f>IF(AND(R8672&lt;&gt;"_U",N8672&lt;&gt;9999,N8672&lt;&gt;999,L8672&lt;&gt;"Median"),IFERROR(VLOOKUP(A8672,'TA Total'!A:P,16,0),"."),".")</f>
        <v>1260</v>
      </c>
    </row>
    <row r="8673" spans="1:21" x14ac:dyDescent="0.3">
      <c r="A8673" s="1" t="str">
        <f t="shared" si="270"/>
        <v>2023|Clutha District|$70,001-$100,000</v>
      </c>
      <c r="B8673" t="s">
        <v>18</v>
      </c>
      <c r="C8673" t="s">
        <v>19</v>
      </c>
      <c r="D8673" t="s">
        <v>20</v>
      </c>
      <c r="E8673" t="s">
        <v>21</v>
      </c>
      <c r="F8673">
        <v>2023</v>
      </c>
      <c r="G8673">
        <v>2023</v>
      </c>
      <c r="H8673">
        <v>72</v>
      </c>
      <c r="I8673" t="s">
        <v>85</v>
      </c>
      <c r="J8673">
        <v>99</v>
      </c>
      <c r="K8673" t="s">
        <v>23</v>
      </c>
      <c r="L8673">
        <v>5</v>
      </c>
      <c r="M8673" t="s">
        <v>58</v>
      </c>
      <c r="N8673">
        <v>7777</v>
      </c>
      <c r="O8673" t="s">
        <v>37</v>
      </c>
      <c r="P8673">
        <v>1260</v>
      </c>
      <c r="T8673" s="3">
        <f t="shared" si="271"/>
        <v>100</v>
      </c>
      <c r="U8673" s="3">
        <f>IF(AND(R8673&lt;&gt;"_U",N8673&lt;&gt;9999,N8673&lt;&gt;999,L8673&lt;&gt;"Median"),IFERROR(VLOOKUP(A8673,'TA Total'!A:P,16,0),"."),".")</f>
        <v>1260</v>
      </c>
    </row>
    <row r="8674" spans="1:21" x14ac:dyDescent="0.3">
      <c r="A8674" s="1" t="str">
        <f t="shared" si="270"/>
        <v>2023|Clutha District|$70,001-$100,000</v>
      </c>
      <c r="B8674" t="s">
        <v>18</v>
      </c>
      <c r="C8674" t="s">
        <v>19</v>
      </c>
      <c r="D8674" t="s">
        <v>20</v>
      </c>
      <c r="E8674" t="s">
        <v>21</v>
      </c>
      <c r="F8674">
        <v>2023</v>
      </c>
      <c r="G8674">
        <v>2023</v>
      </c>
      <c r="H8674">
        <v>72</v>
      </c>
      <c r="I8674" t="s">
        <v>85</v>
      </c>
      <c r="J8674">
        <v>99</v>
      </c>
      <c r="K8674" t="s">
        <v>23</v>
      </c>
      <c r="L8674">
        <v>5</v>
      </c>
      <c r="M8674" t="s">
        <v>58</v>
      </c>
      <c r="N8674">
        <v>2</v>
      </c>
      <c r="O8674" t="s">
        <v>28</v>
      </c>
      <c r="P8674">
        <v>351</v>
      </c>
      <c r="T8674" s="3">
        <f t="shared" si="271"/>
        <v>27.86</v>
      </c>
      <c r="U8674" s="3">
        <f>IF(AND(R8674&lt;&gt;"_U",N8674&lt;&gt;9999,N8674&lt;&gt;999,L8674&lt;&gt;"Median"),IFERROR(VLOOKUP(A8674,'TA Total'!A:P,16,0),"."),".")</f>
        <v>1260</v>
      </c>
    </row>
    <row r="8675" spans="1:21" x14ac:dyDescent="0.3">
      <c r="A8675" s="1" t="str">
        <f t="shared" si="270"/>
        <v>2023|Clutha District|$70,001-$100,000</v>
      </c>
      <c r="B8675" t="s">
        <v>18</v>
      </c>
      <c r="C8675" t="s">
        <v>19</v>
      </c>
      <c r="D8675" t="s">
        <v>20</v>
      </c>
      <c r="E8675" t="s">
        <v>21</v>
      </c>
      <c r="F8675">
        <v>2023</v>
      </c>
      <c r="G8675">
        <v>2023</v>
      </c>
      <c r="H8675">
        <v>72</v>
      </c>
      <c r="I8675" t="s">
        <v>85</v>
      </c>
      <c r="J8675">
        <v>99</v>
      </c>
      <c r="K8675" t="s">
        <v>23</v>
      </c>
      <c r="L8675">
        <v>5</v>
      </c>
      <c r="M8675" t="s">
        <v>58</v>
      </c>
      <c r="N8675">
        <v>9999</v>
      </c>
      <c r="O8675" t="s">
        <v>40</v>
      </c>
      <c r="P8675">
        <v>1260</v>
      </c>
      <c r="T8675" s="3" t="str">
        <f t="shared" si="271"/>
        <v>.</v>
      </c>
      <c r="U8675" s="3" t="str">
        <f>IF(AND(R8675&lt;&gt;"_U",N8675&lt;&gt;9999,N8675&lt;&gt;999,L8675&lt;&gt;"Median"),IFERROR(VLOOKUP(A8675,'TA Total'!A:P,16,0),"."),".")</f>
        <v>.</v>
      </c>
    </row>
    <row r="8676" spans="1:21" x14ac:dyDescent="0.3">
      <c r="A8676" s="1" t="str">
        <f t="shared" si="270"/>
        <v>2023|Clutha District|$70,001-$100,000</v>
      </c>
      <c r="B8676" t="s">
        <v>18</v>
      </c>
      <c r="C8676" t="s">
        <v>19</v>
      </c>
      <c r="D8676" t="s">
        <v>20</v>
      </c>
      <c r="E8676" t="s">
        <v>21</v>
      </c>
      <c r="F8676">
        <v>2023</v>
      </c>
      <c r="G8676">
        <v>2023</v>
      </c>
      <c r="H8676">
        <v>72</v>
      </c>
      <c r="I8676" t="s">
        <v>85</v>
      </c>
      <c r="J8676">
        <v>99</v>
      </c>
      <c r="K8676" t="s">
        <v>23</v>
      </c>
      <c r="L8676">
        <v>5</v>
      </c>
      <c r="M8676" t="s">
        <v>58</v>
      </c>
      <c r="N8676">
        <v>999</v>
      </c>
      <c r="O8676" t="s">
        <v>42</v>
      </c>
      <c r="P8676">
        <v>0</v>
      </c>
      <c r="T8676" s="3" t="str">
        <f t="shared" si="271"/>
        <v>.</v>
      </c>
      <c r="U8676" s="3" t="str">
        <f>IF(AND(R8676&lt;&gt;"_U",N8676&lt;&gt;9999,N8676&lt;&gt;999,L8676&lt;&gt;"Median"),IFERROR(VLOOKUP(A8676,'TA Total'!A:P,16,0),"."),".")</f>
        <v>.</v>
      </c>
    </row>
    <row r="8677" spans="1:21" x14ac:dyDescent="0.3">
      <c r="A8677" s="1" t="str">
        <f t="shared" si="270"/>
        <v>2023|Clutha District|$70,001-$100,000</v>
      </c>
      <c r="B8677" t="s">
        <v>18</v>
      </c>
      <c r="C8677" t="s">
        <v>19</v>
      </c>
      <c r="D8677" t="s">
        <v>20</v>
      </c>
      <c r="E8677" t="s">
        <v>21</v>
      </c>
      <c r="F8677">
        <v>2023</v>
      </c>
      <c r="G8677">
        <v>2023</v>
      </c>
      <c r="H8677">
        <v>72</v>
      </c>
      <c r="I8677" t="s">
        <v>85</v>
      </c>
      <c r="J8677">
        <v>99</v>
      </c>
      <c r="K8677" t="s">
        <v>23</v>
      </c>
      <c r="L8677">
        <v>5</v>
      </c>
      <c r="M8677" t="s">
        <v>58</v>
      </c>
      <c r="N8677">
        <v>1</v>
      </c>
      <c r="O8677" t="s">
        <v>33</v>
      </c>
      <c r="P8677">
        <v>774</v>
      </c>
      <c r="T8677" s="3">
        <f t="shared" si="271"/>
        <v>61.43</v>
      </c>
      <c r="U8677" s="3">
        <f>IF(AND(R8677&lt;&gt;"_U",N8677&lt;&gt;9999,N8677&lt;&gt;999,L8677&lt;&gt;"Median"),IFERROR(VLOOKUP(A8677,'TA Total'!A:P,16,0),"."),".")</f>
        <v>1260</v>
      </c>
    </row>
    <row r="8678" spans="1:21" x14ac:dyDescent="0.3">
      <c r="A8678" s="1" t="str">
        <f t="shared" si="270"/>
        <v>2023|Clutha District|$100,001-$150,000</v>
      </c>
      <c r="B8678" t="s">
        <v>18</v>
      </c>
      <c r="C8678" t="s">
        <v>19</v>
      </c>
      <c r="D8678" t="s">
        <v>20</v>
      </c>
      <c r="E8678" t="s">
        <v>21</v>
      </c>
      <c r="F8678">
        <v>2023</v>
      </c>
      <c r="G8678">
        <v>2023</v>
      </c>
      <c r="H8678">
        <v>72</v>
      </c>
      <c r="I8678" t="s">
        <v>85</v>
      </c>
      <c r="J8678">
        <v>99</v>
      </c>
      <c r="K8678" t="s">
        <v>23</v>
      </c>
      <c r="L8678">
        <v>6</v>
      </c>
      <c r="M8678" t="s">
        <v>59</v>
      </c>
      <c r="N8678">
        <v>2</v>
      </c>
      <c r="O8678" t="s">
        <v>28</v>
      </c>
      <c r="P8678">
        <v>402</v>
      </c>
      <c r="T8678" s="3">
        <f t="shared" si="271"/>
        <v>25.62</v>
      </c>
      <c r="U8678" s="3">
        <f>IF(AND(R8678&lt;&gt;"_U",N8678&lt;&gt;9999,N8678&lt;&gt;999,L8678&lt;&gt;"Median"),IFERROR(VLOOKUP(A8678,'TA Total'!A:P,16,0),"."),".")</f>
        <v>1569</v>
      </c>
    </row>
    <row r="8679" spans="1:21" x14ac:dyDescent="0.3">
      <c r="A8679" s="1" t="str">
        <f t="shared" si="270"/>
        <v>2023|Clutha District|$100,001-$150,000</v>
      </c>
      <c r="B8679" t="s">
        <v>18</v>
      </c>
      <c r="C8679" t="s">
        <v>19</v>
      </c>
      <c r="D8679" t="s">
        <v>20</v>
      </c>
      <c r="E8679" t="s">
        <v>21</v>
      </c>
      <c r="F8679">
        <v>2023</v>
      </c>
      <c r="G8679">
        <v>2023</v>
      </c>
      <c r="H8679">
        <v>72</v>
      </c>
      <c r="I8679" t="s">
        <v>85</v>
      </c>
      <c r="J8679">
        <v>99</v>
      </c>
      <c r="K8679" t="s">
        <v>23</v>
      </c>
      <c r="L8679">
        <v>6</v>
      </c>
      <c r="M8679" t="s">
        <v>59</v>
      </c>
      <c r="N8679">
        <v>1</v>
      </c>
      <c r="O8679" t="s">
        <v>33</v>
      </c>
      <c r="P8679">
        <v>981</v>
      </c>
      <c r="T8679" s="3">
        <f t="shared" si="271"/>
        <v>62.52</v>
      </c>
      <c r="U8679" s="3">
        <f>IF(AND(R8679&lt;&gt;"_U",N8679&lt;&gt;9999,N8679&lt;&gt;999,L8679&lt;&gt;"Median"),IFERROR(VLOOKUP(A8679,'TA Total'!A:P,16,0),"."),".")</f>
        <v>1569</v>
      </c>
    </row>
    <row r="8680" spans="1:21" x14ac:dyDescent="0.3">
      <c r="A8680" s="1" t="str">
        <f t="shared" si="270"/>
        <v>2023|Clutha District|$100,001-$150,000</v>
      </c>
      <c r="B8680" t="s">
        <v>18</v>
      </c>
      <c r="C8680" t="s">
        <v>19</v>
      </c>
      <c r="D8680" t="s">
        <v>20</v>
      </c>
      <c r="E8680" t="s">
        <v>21</v>
      </c>
      <c r="F8680">
        <v>2023</v>
      </c>
      <c r="G8680">
        <v>2023</v>
      </c>
      <c r="H8680">
        <v>72</v>
      </c>
      <c r="I8680" t="s">
        <v>85</v>
      </c>
      <c r="J8680">
        <v>99</v>
      </c>
      <c r="K8680" t="s">
        <v>23</v>
      </c>
      <c r="L8680">
        <v>6</v>
      </c>
      <c r="M8680" t="s">
        <v>59</v>
      </c>
      <c r="N8680">
        <v>3</v>
      </c>
      <c r="O8680" t="s">
        <v>25</v>
      </c>
      <c r="P8680">
        <v>186</v>
      </c>
      <c r="T8680" s="3">
        <f t="shared" si="271"/>
        <v>11.85</v>
      </c>
      <c r="U8680" s="3">
        <f>IF(AND(R8680&lt;&gt;"_U",N8680&lt;&gt;9999,N8680&lt;&gt;999,L8680&lt;&gt;"Median"),IFERROR(VLOOKUP(A8680,'TA Total'!A:P,16,0),"."),".")</f>
        <v>1569</v>
      </c>
    </row>
    <row r="8681" spans="1:21" x14ac:dyDescent="0.3">
      <c r="A8681" s="1" t="str">
        <f t="shared" si="270"/>
        <v>2023|Clutha District|$100,001-$150,000</v>
      </c>
      <c r="B8681" t="s">
        <v>18</v>
      </c>
      <c r="C8681" t="s">
        <v>19</v>
      </c>
      <c r="D8681" t="s">
        <v>20</v>
      </c>
      <c r="E8681" t="s">
        <v>21</v>
      </c>
      <c r="F8681">
        <v>2023</v>
      </c>
      <c r="G8681">
        <v>2023</v>
      </c>
      <c r="H8681">
        <v>72</v>
      </c>
      <c r="I8681" t="s">
        <v>85</v>
      </c>
      <c r="J8681">
        <v>99</v>
      </c>
      <c r="K8681" t="s">
        <v>23</v>
      </c>
      <c r="L8681">
        <v>6</v>
      </c>
      <c r="M8681" t="s">
        <v>59</v>
      </c>
      <c r="N8681">
        <v>999</v>
      </c>
      <c r="O8681" t="s">
        <v>42</v>
      </c>
      <c r="P8681">
        <v>0</v>
      </c>
      <c r="T8681" s="3" t="str">
        <f t="shared" si="271"/>
        <v>.</v>
      </c>
      <c r="U8681" s="3" t="str">
        <f>IF(AND(R8681&lt;&gt;"_U",N8681&lt;&gt;9999,N8681&lt;&gt;999,L8681&lt;&gt;"Median"),IFERROR(VLOOKUP(A8681,'TA Total'!A:P,16,0),"."),".")</f>
        <v>.</v>
      </c>
    </row>
    <row r="8682" spans="1:21" x14ac:dyDescent="0.3">
      <c r="A8682" s="1" t="str">
        <f t="shared" si="270"/>
        <v>2023|Clutha District|$100,001-$150,000</v>
      </c>
      <c r="B8682" t="s">
        <v>18</v>
      </c>
      <c r="C8682" t="s">
        <v>19</v>
      </c>
      <c r="D8682" t="s">
        <v>20</v>
      </c>
      <c r="E8682" t="s">
        <v>21</v>
      </c>
      <c r="F8682">
        <v>2023</v>
      </c>
      <c r="G8682">
        <v>2023</v>
      </c>
      <c r="H8682">
        <v>72</v>
      </c>
      <c r="I8682" t="s">
        <v>85</v>
      </c>
      <c r="J8682">
        <v>99</v>
      </c>
      <c r="K8682" t="s">
        <v>23</v>
      </c>
      <c r="L8682">
        <v>6</v>
      </c>
      <c r="M8682" t="s">
        <v>59</v>
      </c>
      <c r="N8682">
        <v>7777</v>
      </c>
      <c r="O8682" t="s">
        <v>37</v>
      </c>
      <c r="P8682">
        <v>1569</v>
      </c>
      <c r="T8682" s="3">
        <f t="shared" si="271"/>
        <v>100</v>
      </c>
      <c r="U8682" s="3">
        <f>IF(AND(R8682&lt;&gt;"_U",N8682&lt;&gt;9999,N8682&lt;&gt;999,L8682&lt;&gt;"Median"),IFERROR(VLOOKUP(A8682,'TA Total'!A:P,16,0),"."),".")</f>
        <v>1569</v>
      </c>
    </row>
    <row r="8683" spans="1:21" x14ac:dyDescent="0.3">
      <c r="A8683" s="1" t="str">
        <f t="shared" si="270"/>
        <v>2023|Clutha District|$100,001-$150,000</v>
      </c>
      <c r="B8683" t="s">
        <v>18</v>
      </c>
      <c r="C8683" t="s">
        <v>19</v>
      </c>
      <c r="D8683" t="s">
        <v>20</v>
      </c>
      <c r="E8683" t="s">
        <v>21</v>
      </c>
      <c r="F8683">
        <v>2023</v>
      </c>
      <c r="G8683">
        <v>2023</v>
      </c>
      <c r="H8683">
        <v>72</v>
      </c>
      <c r="I8683" t="s">
        <v>85</v>
      </c>
      <c r="J8683">
        <v>99</v>
      </c>
      <c r="K8683" t="s">
        <v>23</v>
      </c>
      <c r="L8683">
        <v>6</v>
      </c>
      <c r="M8683" t="s">
        <v>59</v>
      </c>
      <c r="N8683">
        <v>9999</v>
      </c>
      <c r="O8683" t="s">
        <v>40</v>
      </c>
      <c r="P8683">
        <v>1569</v>
      </c>
      <c r="T8683" s="3" t="str">
        <f t="shared" si="271"/>
        <v>.</v>
      </c>
      <c r="U8683" s="3" t="str">
        <f>IF(AND(R8683&lt;&gt;"_U",N8683&lt;&gt;9999,N8683&lt;&gt;999,L8683&lt;&gt;"Median"),IFERROR(VLOOKUP(A8683,'TA Total'!A:P,16,0),"."),".")</f>
        <v>.</v>
      </c>
    </row>
    <row r="8684" spans="1:21" x14ac:dyDescent="0.3">
      <c r="A8684" s="1" t="str">
        <f t="shared" si="270"/>
        <v>2023|Clutha District|$150,001-$200,000</v>
      </c>
      <c r="B8684" t="s">
        <v>18</v>
      </c>
      <c r="C8684" t="s">
        <v>19</v>
      </c>
      <c r="D8684" t="s">
        <v>20</v>
      </c>
      <c r="E8684" t="s">
        <v>21</v>
      </c>
      <c r="F8684">
        <v>2023</v>
      </c>
      <c r="G8684">
        <v>2023</v>
      </c>
      <c r="H8684">
        <v>72</v>
      </c>
      <c r="I8684" t="s">
        <v>85</v>
      </c>
      <c r="J8684">
        <v>99</v>
      </c>
      <c r="K8684" t="s">
        <v>23</v>
      </c>
      <c r="L8684">
        <v>7</v>
      </c>
      <c r="M8684" t="s">
        <v>43</v>
      </c>
      <c r="N8684">
        <v>9999</v>
      </c>
      <c r="O8684" t="s">
        <v>40</v>
      </c>
      <c r="P8684">
        <v>603</v>
      </c>
      <c r="T8684" s="3" t="str">
        <f t="shared" si="271"/>
        <v>.</v>
      </c>
      <c r="U8684" s="3" t="str">
        <f>IF(AND(R8684&lt;&gt;"_U",N8684&lt;&gt;9999,N8684&lt;&gt;999,L8684&lt;&gt;"Median"),IFERROR(VLOOKUP(A8684,'TA Total'!A:P,16,0),"."),".")</f>
        <v>.</v>
      </c>
    </row>
    <row r="8685" spans="1:21" x14ac:dyDescent="0.3">
      <c r="A8685" s="1" t="str">
        <f t="shared" si="270"/>
        <v>2023|Clutha District|$150,001-$200,000</v>
      </c>
      <c r="B8685" t="s">
        <v>18</v>
      </c>
      <c r="C8685" t="s">
        <v>19</v>
      </c>
      <c r="D8685" t="s">
        <v>20</v>
      </c>
      <c r="E8685" t="s">
        <v>21</v>
      </c>
      <c r="F8685">
        <v>2023</v>
      </c>
      <c r="G8685">
        <v>2023</v>
      </c>
      <c r="H8685">
        <v>72</v>
      </c>
      <c r="I8685" t="s">
        <v>85</v>
      </c>
      <c r="J8685">
        <v>99</v>
      </c>
      <c r="K8685" t="s">
        <v>23</v>
      </c>
      <c r="L8685">
        <v>7</v>
      </c>
      <c r="M8685" t="s">
        <v>43</v>
      </c>
      <c r="N8685">
        <v>2</v>
      </c>
      <c r="O8685" t="s">
        <v>28</v>
      </c>
      <c r="P8685">
        <v>132</v>
      </c>
      <c r="T8685" s="3">
        <f t="shared" si="271"/>
        <v>21.89</v>
      </c>
      <c r="U8685" s="3">
        <f>IF(AND(R8685&lt;&gt;"_U",N8685&lt;&gt;9999,N8685&lt;&gt;999,L8685&lt;&gt;"Median"),IFERROR(VLOOKUP(A8685,'TA Total'!A:P,16,0),"."),".")</f>
        <v>603</v>
      </c>
    </row>
    <row r="8686" spans="1:21" x14ac:dyDescent="0.3">
      <c r="A8686" s="1" t="str">
        <f t="shared" si="270"/>
        <v>2023|Clutha District|$150,001-$200,000</v>
      </c>
      <c r="B8686" t="s">
        <v>18</v>
      </c>
      <c r="C8686" t="s">
        <v>19</v>
      </c>
      <c r="D8686" t="s">
        <v>20</v>
      </c>
      <c r="E8686" t="s">
        <v>21</v>
      </c>
      <c r="F8686">
        <v>2023</v>
      </c>
      <c r="G8686">
        <v>2023</v>
      </c>
      <c r="H8686">
        <v>72</v>
      </c>
      <c r="I8686" t="s">
        <v>85</v>
      </c>
      <c r="J8686">
        <v>99</v>
      </c>
      <c r="K8686" t="s">
        <v>23</v>
      </c>
      <c r="L8686">
        <v>7</v>
      </c>
      <c r="M8686" t="s">
        <v>43</v>
      </c>
      <c r="N8686">
        <v>1</v>
      </c>
      <c r="O8686" t="s">
        <v>33</v>
      </c>
      <c r="P8686">
        <v>381</v>
      </c>
      <c r="T8686" s="3">
        <f t="shared" si="271"/>
        <v>63.18</v>
      </c>
      <c r="U8686" s="3">
        <f>IF(AND(R8686&lt;&gt;"_U",N8686&lt;&gt;9999,N8686&lt;&gt;999,L8686&lt;&gt;"Median"),IFERROR(VLOOKUP(A8686,'TA Total'!A:P,16,0),"."),".")</f>
        <v>603</v>
      </c>
    </row>
    <row r="8687" spans="1:21" x14ac:dyDescent="0.3">
      <c r="A8687" s="1" t="str">
        <f t="shared" si="270"/>
        <v>2023|Clutha District|$150,001-$200,000</v>
      </c>
      <c r="B8687" t="s">
        <v>18</v>
      </c>
      <c r="C8687" t="s">
        <v>19</v>
      </c>
      <c r="D8687" t="s">
        <v>20</v>
      </c>
      <c r="E8687" t="s">
        <v>21</v>
      </c>
      <c r="F8687">
        <v>2023</v>
      </c>
      <c r="G8687">
        <v>2023</v>
      </c>
      <c r="H8687">
        <v>72</v>
      </c>
      <c r="I8687" t="s">
        <v>85</v>
      </c>
      <c r="J8687">
        <v>99</v>
      </c>
      <c r="K8687" t="s">
        <v>23</v>
      </c>
      <c r="L8687">
        <v>7</v>
      </c>
      <c r="M8687" t="s">
        <v>43</v>
      </c>
      <c r="N8687">
        <v>7777</v>
      </c>
      <c r="O8687" t="s">
        <v>37</v>
      </c>
      <c r="P8687">
        <v>603</v>
      </c>
      <c r="T8687" s="3">
        <f t="shared" si="271"/>
        <v>100</v>
      </c>
      <c r="U8687" s="3">
        <f>IF(AND(R8687&lt;&gt;"_U",N8687&lt;&gt;9999,N8687&lt;&gt;999,L8687&lt;&gt;"Median"),IFERROR(VLOOKUP(A8687,'TA Total'!A:P,16,0),"."),".")</f>
        <v>603</v>
      </c>
    </row>
    <row r="8688" spans="1:21" x14ac:dyDescent="0.3">
      <c r="A8688" s="1" t="str">
        <f t="shared" si="270"/>
        <v>2023|Clutha District|$150,001-$200,000</v>
      </c>
      <c r="B8688" t="s">
        <v>18</v>
      </c>
      <c r="C8688" t="s">
        <v>19</v>
      </c>
      <c r="D8688" t="s">
        <v>20</v>
      </c>
      <c r="E8688" t="s">
        <v>21</v>
      </c>
      <c r="F8688">
        <v>2023</v>
      </c>
      <c r="G8688">
        <v>2023</v>
      </c>
      <c r="H8688">
        <v>72</v>
      </c>
      <c r="I8688" t="s">
        <v>85</v>
      </c>
      <c r="J8688">
        <v>99</v>
      </c>
      <c r="K8688" t="s">
        <v>23</v>
      </c>
      <c r="L8688">
        <v>7</v>
      </c>
      <c r="M8688" t="s">
        <v>43</v>
      </c>
      <c r="N8688">
        <v>3</v>
      </c>
      <c r="O8688" t="s">
        <v>25</v>
      </c>
      <c r="P8688">
        <v>90</v>
      </c>
      <c r="T8688" s="3">
        <f t="shared" si="271"/>
        <v>14.93</v>
      </c>
      <c r="U8688" s="3">
        <f>IF(AND(R8688&lt;&gt;"_U",N8688&lt;&gt;9999,N8688&lt;&gt;999,L8688&lt;&gt;"Median"),IFERROR(VLOOKUP(A8688,'TA Total'!A:P,16,0),"."),".")</f>
        <v>603</v>
      </c>
    </row>
    <row r="8689" spans="1:21" x14ac:dyDescent="0.3">
      <c r="A8689" s="1" t="str">
        <f t="shared" si="270"/>
        <v>2023|Clutha District|$150,001-$200,000</v>
      </c>
      <c r="B8689" t="s">
        <v>18</v>
      </c>
      <c r="C8689" t="s">
        <v>19</v>
      </c>
      <c r="D8689" t="s">
        <v>20</v>
      </c>
      <c r="E8689" t="s">
        <v>21</v>
      </c>
      <c r="F8689">
        <v>2023</v>
      </c>
      <c r="G8689">
        <v>2023</v>
      </c>
      <c r="H8689">
        <v>72</v>
      </c>
      <c r="I8689" t="s">
        <v>85</v>
      </c>
      <c r="J8689">
        <v>99</v>
      </c>
      <c r="K8689" t="s">
        <v>23</v>
      </c>
      <c r="L8689">
        <v>7</v>
      </c>
      <c r="M8689" t="s">
        <v>43</v>
      </c>
      <c r="N8689">
        <v>999</v>
      </c>
      <c r="O8689" t="s">
        <v>42</v>
      </c>
      <c r="P8689">
        <v>0</v>
      </c>
      <c r="T8689" s="3" t="str">
        <f t="shared" si="271"/>
        <v>.</v>
      </c>
      <c r="U8689" s="3" t="str">
        <f>IF(AND(R8689&lt;&gt;"_U",N8689&lt;&gt;9999,N8689&lt;&gt;999,L8689&lt;&gt;"Median"),IFERROR(VLOOKUP(A8689,'TA Total'!A:P,16,0),"."),".")</f>
        <v>.</v>
      </c>
    </row>
    <row r="8690" spans="1:21" x14ac:dyDescent="0.3">
      <c r="A8690" s="1" t="str">
        <f t="shared" si="270"/>
        <v>2023|Clutha District|$200,001 or more</v>
      </c>
      <c r="B8690" t="s">
        <v>18</v>
      </c>
      <c r="C8690" t="s">
        <v>19</v>
      </c>
      <c r="D8690" t="s">
        <v>20</v>
      </c>
      <c r="E8690" t="s">
        <v>21</v>
      </c>
      <c r="F8690">
        <v>2023</v>
      </c>
      <c r="G8690">
        <v>2023</v>
      </c>
      <c r="H8690">
        <v>72</v>
      </c>
      <c r="I8690" t="s">
        <v>85</v>
      </c>
      <c r="J8690">
        <v>99</v>
      </c>
      <c r="K8690" t="s">
        <v>23</v>
      </c>
      <c r="L8690">
        <v>8</v>
      </c>
      <c r="M8690" t="s">
        <v>27</v>
      </c>
      <c r="N8690">
        <v>7777</v>
      </c>
      <c r="O8690" t="s">
        <v>37</v>
      </c>
      <c r="P8690">
        <v>360</v>
      </c>
      <c r="T8690" s="3">
        <f t="shared" si="271"/>
        <v>100</v>
      </c>
      <c r="U8690" s="3">
        <f>IF(AND(R8690&lt;&gt;"_U",N8690&lt;&gt;9999,N8690&lt;&gt;999,L8690&lt;&gt;"Median"),IFERROR(VLOOKUP(A8690,'TA Total'!A:P,16,0),"."),".")</f>
        <v>360</v>
      </c>
    </row>
    <row r="8691" spans="1:21" x14ac:dyDescent="0.3">
      <c r="A8691" s="1" t="str">
        <f t="shared" si="270"/>
        <v>2023|Clutha District|$200,001 or more</v>
      </c>
      <c r="B8691" t="s">
        <v>18</v>
      </c>
      <c r="C8691" t="s">
        <v>19</v>
      </c>
      <c r="D8691" t="s">
        <v>20</v>
      </c>
      <c r="E8691" t="s">
        <v>21</v>
      </c>
      <c r="F8691">
        <v>2023</v>
      </c>
      <c r="G8691">
        <v>2023</v>
      </c>
      <c r="H8691">
        <v>72</v>
      </c>
      <c r="I8691" t="s">
        <v>85</v>
      </c>
      <c r="J8691">
        <v>99</v>
      </c>
      <c r="K8691" t="s">
        <v>23</v>
      </c>
      <c r="L8691">
        <v>8</v>
      </c>
      <c r="M8691" t="s">
        <v>27</v>
      </c>
      <c r="N8691">
        <v>9999</v>
      </c>
      <c r="O8691" t="s">
        <v>40</v>
      </c>
      <c r="P8691">
        <v>360</v>
      </c>
      <c r="T8691" s="3" t="str">
        <f t="shared" si="271"/>
        <v>.</v>
      </c>
      <c r="U8691" s="3" t="str">
        <f>IF(AND(R8691&lt;&gt;"_U",N8691&lt;&gt;9999,N8691&lt;&gt;999,L8691&lt;&gt;"Median"),IFERROR(VLOOKUP(A8691,'TA Total'!A:P,16,0),"."),".")</f>
        <v>.</v>
      </c>
    </row>
    <row r="8692" spans="1:21" x14ac:dyDescent="0.3">
      <c r="A8692" s="1" t="str">
        <f t="shared" si="270"/>
        <v>2023|Clutha District|$200,001 or more</v>
      </c>
      <c r="B8692" t="s">
        <v>18</v>
      </c>
      <c r="C8692" t="s">
        <v>19</v>
      </c>
      <c r="D8692" t="s">
        <v>20</v>
      </c>
      <c r="E8692" t="s">
        <v>21</v>
      </c>
      <c r="F8692">
        <v>2023</v>
      </c>
      <c r="G8692">
        <v>2023</v>
      </c>
      <c r="H8692">
        <v>72</v>
      </c>
      <c r="I8692" t="s">
        <v>85</v>
      </c>
      <c r="J8692">
        <v>99</v>
      </c>
      <c r="K8692" t="s">
        <v>23</v>
      </c>
      <c r="L8692">
        <v>8</v>
      </c>
      <c r="M8692" t="s">
        <v>27</v>
      </c>
      <c r="N8692">
        <v>1</v>
      </c>
      <c r="O8692" t="s">
        <v>33</v>
      </c>
      <c r="P8692">
        <v>204</v>
      </c>
      <c r="T8692" s="3">
        <f t="shared" si="271"/>
        <v>56.67</v>
      </c>
      <c r="U8692" s="3">
        <f>IF(AND(R8692&lt;&gt;"_U",N8692&lt;&gt;9999,N8692&lt;&gt;999,L8692&lt;&gt;"Median"),IFERROR(VLOOKUP(A8692,'TA Total'!A:P,16,0),"."),".")</f>
        <v>360</v>
      </c>
    </row>
    <row r="8693" spans="1:21" x14ac:dyDescent="0.3">
      <c r="A8693" s="1" t="str">
        <f t="shared" si="270"/>
        <v>2023|Clutha District|$200,001 or more</v>
      </c>
      <c r="B8693" t="s">
        <v>18</v>
      </c>
      <c r="C8693" t="s">
        <v>19</v>
      </c>
      <c r="D8693" t="s">
        <v>20</v>
      </c>
      <c r="E8693" t="s">
        <v>21</v>
      </c>
      <c r="F8693">
        <v>2023</v>
      </c>
      <c r="G8693">
        <v>2023</v>
      </c>
      <c r="H8693">
        <v>72</v>
      </c>
      <c r="I8693" t="s">
        <v>85</v>
      </c>
      <c r="J8693">
        <v>99</v>
      </c>
      <c r="K8693" t="s">
        <v>23</v>
      </c>
      <c r="L8693">
        <v>8</v>
      </c>
      <c r="M8693" t="s">
        <v>27</v>
      </c>
      <c r="N8693">
        <v>999</v>
      </c>
      <c r="O8693" t="s">
        <v>42</v>
      </c>
      <c r="P8693">
        <v>0</v>
      </c>
      <c r="T8693" s="3" t="str">
        <f t="shared" si="271"/>
        <v>.</v>
      </c>
      <c r="U8693" s="3" t="str">
        <f>IF(AND(R8693&lt;&gt;"_U",N8693&lt;&gt;9999,N8693&lt;&gt;999,L8693&lt;&gt;"Median"),IFERROR(VLOOKUP(A8693,'TA Total'!A:P,16,0),"."),".")</f>
        <v>.</v>
      </c>
    </row>
    <row r="8694" spans="1:21" x14ac:dyDescent="0.3">
      <c r="A8694" s="1" t="str">
        <f t="shared" si="270"/>
        <v>2023|Clutha District|$200,001 or more</v>
      </c>
      <c r="B8694" t="s">
        <v>18</v>
      </c>
      <c r="C8694" t="s">
        <v>19</v>
      </c>
      <c r="D8694" t="s">
        <v>20</v>
      </c>
      <c r="E8694" t="s">
        <v>21</v>
      </c>
      <c r="F8694">
        <v>2023</v>
      </c>
      <c r="G8694">
        <v>2023</v>
      </c>
      <c r="H8694">
        <v>72</v>
      </c>
      <c r="I8694" t="s">
        <v>85</v>
      </c>
      <c r="J8694">
        <v>99</v>
      </c>
      <c r="K8694" t="s">
        <v>23</v>
      </c>
      <c r="L8694">
        <v>8</v>
      </c>
      <c r="M8694" t="s">
        <v>27</v>
      </c>
      <c r="N8694">
        <v>2</v>
      </c>
      <c r="O8694" t="s">
        <v>28</v>
      </c>
      <c r="P8694">
        <v>81</v>
      </c>
      <c r="T8694" s="3">
        <f t="shared" si="271"/>
        <v>22.5</v>
      </c>
      <c r="U8694" s="3">
        <f>IF(AND(R8694&lt;&gt;"_U",N8694&lt;&gt;9999,N8694&lt;&gt;999,L8694&lt;&gt;"Median"),IFERROR(VLOOKUP(A8694,'TA Total'!A:P,16,0),"."),".")</f>
        <v>360</v>
      </c>
    </row>
    <row r="8695" spans="1:21" x14ac:dyDescent="0.3">
      <c r="A8695" s="1" t="str">
        <f t="shared" si="270"/>
        <v>2023|Clutha District|$200,001 or more</v>
      </c>
      <c r="B8695" t="s">
        <v>18</v>
      </c>
      <c r="C8695" t="s">
        <v>19</v>
      </c>
      <c r="D8695" t="s">
        <v>20</v>
      </c>
      <c r="E8695" t="s">
        <v>21</v>
      </c>
      <c r="F8695">
        <v>2023</v>
      </c>
      <c r="G8695">
        <v>2023</v>
      </c>
      <c r="H8695">
        <v>72</v>
      </c>
      <c r="I8695" t="s">
        <v>85</v>
      </c>
      <c r="J8695">
        <v>99</v>
      </c>
      <c r="K8695" t="s">
        <v>23</v>
      </c>
      <c r="L8695">
        <v>8</v>
      </c>
      <c r="M8695" t="s">
        <v>27</v>
      </c>
      <c r="N8695">
        <v>3</v>
      </c>
      <c r="O8695" t="s">
        <v>25</v>
      </c>
      <c r="P8695">
        <v>75</v>
      </c>
      <c r="T8695" s="3">
        <f t="shared" si="271"/>
        <v>20.83</v>
      </c>
      <c r="U8695" s="3">
        <f>IF(AND(R8695&lt;&gt;"_U",N8695&lt;&gt;9999,N8695&lt;&gt;999,L8695&lt;&gt;"Median"),IFERROR(VLOOKUP(A8695,'TA Total'!A:P,16,0),"."),".")</f>
        <v>360</v>
      </c>
    </row>
    <row r="8696" spans="1:21" x14ac:dyDescent="0.3">
      <c r="A8696" s="1" t="str">
        <f t="shared" si="270"/>
        <v>2023|Clutha District|Total stated - total household income</v>
      </c>
      <c r="B8696" t="s">
        <v>18</v>
      </c>
      <c r="C8696" t="s">
        <v>19</v>
      </c>
      <c r="D8696" t="s">
        <v>20</v>
      </c>
      <c r="E8696" t="s">
        <v>21</v>
      </c>
      <c r="F8696">
        <v>2023</v>
      </c>
      <c r="G8696">
        <v>2023</v>
      </c>
      <c r="H8696">
        <v>72</v>
      </c>
      <c r="I8696" t="s">
        <v>85</v>
      </c>
      <c r="J8696">
        <v>99</v>
      </c>
      <c r="K8696" t="s">
        <v>23</v>
      </c>
      <c r="L8696">
        <v>77</v>
      </c>
      <c r="M8696" t="s">
        <v>32</v>
      </c>
      <c r="N8696">
        <v>999</v>
      </c>
      <c r="O8696" t="s">
        <v>42</v>
      </c>
      <c r="P8696">
        <v>0</v>
      </c>
      <c r="T8696" s="3" t="str">
        <f t="shared" si="271"/>
        <v>.</v>
      </c>
      <c r="U8696" s="3" t="str">
        <f>IF(AND(R8696&lt;&gt;"_U",N8696&lt;&gt;9999,N8696&lt;&gt;999,L8696&lt;&gt;"Median"),IFERROR(VLOOKUP(A8696,'TA Total'!A:P,16,0),"."),".")</f>
        <v>.</v>
      </c>
    </row>
    <row r="8697" spans="1:21" x14ac:dyDescent="0.3">
      <c r="A8697" s="1" t="str">
        <f t="shared" si="270"/>
        <v>2023|Clutha District|Total stated - total household income</v>
      </c>
      <c r="B8697" t="s">
        <v>18</v>
      </c>
      <c r="C8697" t="s">
        <v>19</v>
      </c>
      <c r="D8697" t="s">
        <v>20</v>
      </c>
      <c r="E8697" t="s">
        <v>21</v>
      </c>
      <c r="F8697">
        <v>2023</v>
      </c>
      <c r="G8697">
        <v>2023</v>
      </c>
      <c r="H8697">
        <v>72</v>
      </c>
      <c r="I8697" t="s">
        <v>85</v>
      </c>
      <c r="J8697">
        <v>99</v>
      </c>
      <c r="K8697" t="s">
        <v>23</v>
      </c>
      <c r="L8697">
        <v>77</v>
      </c>
      <c r="M8697" t="s">
        <v>32</v>
      </c>
      <c r="N8697">
        <v>9999</v>
      </c>
      <c r="O8697" t="s">
        <v>40</v>
      </c>
      <c r="P8697">
        <v>7035</v>
      </c>
      <c r="T8697" s="3" t="str">
        <f t="shared" si="271"/>
        <v>.</v>
      </c>
      <c r="U8697" s="3" t="str">
        <f>IF(AND(R8697&lt;&gt;"_U",N8697&lt;&gt;9999,N8697&lt;&gt;999,L8697&lt;&gt;"Median"),IFERROR(VLOOKUP(A8697,'TA Total'!A:P,16,0),"."),".")</f>
        <v>.</v>
      </c>
    </row>
    <row r="8698" spans="1:21" x14ac:dyDescent="0.3">
      <c r="A8698" s="1" t="str">
        <f t="shared" si="270"/>
        <v>2023|Clutha District|Total stated - total household income</v>
      </c>
      <c r="B8698" t="s">
        <v>18</v>
      </c>
      <c r="C8698" t="s">
        <v>19</v>
      </c>
      <c r="D8698" t="s">
        <v>20</v>
      </c>
      <c r="E8698" t="s">
        <v>21</v>
      </c>
      <c r="F8698">
        <v>2023</v>
      </c>
      <c r="G8698">
        <v>2023</v>
      </c>
      <c r="H8698">
        <v>72</v>
      </c>
      <c r="I8698" t="s">
        <v>85</v>
      </c>
      <c r="J8698">
        <v>99</v>
      </c>
      <c r="K8698" t="s">
        <v>23</v>
      </c>
      <c r="L8698">
        <v>77</v>
      </c>
      <c r="M8698" t="s">
        <v>32</v>
      </c>
      <c r="N8698">
        <v>1</v>
      </c>
      <c r="O8698" t="s">
        <v>33</v>
      </c>
      <c r="P8698">
        <v>4251</v>
      </c>
      <c r="T8698" s="3">
        <f t="shared" si="271"/>
        <v>60.43</v>
      </c>
      <c r="U8698" s="3">
        <f>IF(AND(R8698&lt;&gt;"_U",N8698&lt;&gt;9999,N8698&lt;&gt;999,L8698&lt;&gt;"Median"),IFERROR(VLOOKUP(A8698,'TA Total'!A:P,16,0),"."),".")</f>
        <v>7035</v>
      </c>
    </row>
    <row r="8699" spans="1:21" x14ac:dyDescent="0.3">
      <c r="A8699" s="1" t="str">
        <f t="shared" si="270"/>
        <v>2023|Clutha District|Total stated - total household income</v>
      </c>
      <c r="B8699" t="s">
        <v>18</v>
      </c>
      <c r="C8699" t="s">
        <v>19</v>
      </c>
      <c r="D8699" t="s">
        <v>20</v>
      </c>
      <c r="E8699" t="s">
        <v>21</v>
      </c>
      <c r="F8699">
        <v>2023</v>
      </c>
      <c r="G8699">
        <v>2023</v>
      </c>
      <c r="H8699">
        <v>72</v>
      </c>
      <c r="I8699" t="s">
        <v>85</v>
      </c>
      <c r="J8699">
        <v>99</v>
      </c>
      <c r="K8699" t="s">
        <v>23</v>
      </c>
      <c r="L8699">
        <v>77</v>
      </c>
      <c r="M8699" t="s">
        <v>32</v>
      </c>
      <c r="N8699">
        <v>2</v>
      </c>
      <c r="O8699" t="s">
        <v>28</v>
      </c>
      <c r="P8699">
        <v>1920</v>
      </c>
      <c r="T8699" s="3">
        <f t="shared" si="271"/>
        <v>27.29</v>
      </c>
      <c r="U8699" s="3">
        <f>IF(AND(R8699&lt;&gt;"_U",N8699&lt;&gt;9999,N8699&lt;&gt;999,L8699&lt;&gt;"Median"),IFERROR(VLOOKUP(A8699,'TA Total'!A:P,16,0),"."),".")</f>
        <v>7035</v>
      </c>
    </row>
    <row r="8700" spans="1:21" x14ac:dyDescent="0.3">
      <c r="A8700" s="1" t="str">
        <f t="shared" si="270"/>
        <v>2023|Clutha District|Total stated - total household income</v>
      </c>
      <c r="B8700" t="s">
        <v>18</v>
      </c>
      <c r="C8700" t="s">
        <v>19</v>
      </c>
      <c r="D8700" t="s">
        <v>20</v>
      </c>
      <c r="E8700" t="s">
        <v>21</v>
      </c>
      <c r="F8700">
        <v>2023</v>
      </c>
      <c r="G8700">
        <v>2023</v>
      </c>
      <c r="H8700">
        <v>72</v>
      </c>
      <c r="I8700" t="s">
        <v>85</v>
      </c>
      <c r="J8700">
        <v>99</v>
      </c>
      <c r="K8700" t="s">
        <v>23</v>
      </c>
      <c r="L8700">
        <v>77</v>
      </c>
      <c r="M8700" t="s">
        <v>32</v>
      </c>
      <c r="N8700">
        <v>3</v>
      </c>
      <c r="O8700" t="s">
        <v>25</v>
      </c>
      <c r="P8700">
        <v>867</v>
      </c>
      <c r="T8700" s="3">
        <f t="shared" si="271"/>
        <v>12.32</v>
      </c>
      <c r="U8700" s="3">
        <f>IF(AND(R8700&lt;&gt;"_U",N8700&lt;&gt;9999,N8700&lt;&gt;999,L8700&lt;&gt;"Median"),IFERROR(VLOOKUP(A8700,'TA Total'!A:P,16,0),"."),".")</f>
        <v>7035</v>
      </c>
    </row>
    <row r="8701" spans="1:21" x14ac:dyDescent="0.3">
      <c r="A8701" s="1" t="str">
        <f t="shared" si="270"/>
        <v>2023|Clutha District|Total stated - total household income</v>
      </c>
      <c r="B8701" t="s">
        <v>18</v>
      </c>
      <c r="C8701" t="s">
        <v>19</v>
      </c>
      <c r="D8701" t="s">
        <v>20</v>
      </c>
      <c r="E8701" t="s">
        <v>21</v>
      </c>
      <c r="F8701">
        <v>2023</v>
      </c>
      <c r="G8701">
        <v>2023</v>
      </c>
      <c r="H8701">
        <v>72</v>
      </c>
      <c r="I8701" t="s">
        <v>85</v>
      </c>
      <c r="J8701">
        <v>99</v>
      </c>
      <c r="K8701" t="s">
        <v>23</v>
      </c>
      <c r="L8701">
        <v>77</v>
      </c>
      <c r="M8701" t="s">
        <v>32</v>
      </c>
      <c r="N8701">
        <v>7777</v>
      </c>
      <c r="O8701" t="s">
        <v>37</v>
      </c>
      <c r="P8701">
        <v>7035</v>
      </c>
      <c r="T8701" s="3">
        <f t="shared" si="271"/>
        <v>100</v>
      </c>
      <c r="U8701" s="3">
        <f>IF(AND(R8701&lt;&gt;"_U",N8701&lt;&gt;9999,N8701&lt;&gt;999,L8701&lt;&gt;"Median"),IFERROR(VLOOKUP(A8701,'TA Total'!A:P,16,0),"."),".")</f>
        <v>7035</v>
      </c>
    </row>
    <row r="8702" spans="1:21" x14ac:dyDescent="0.3">
      <c r="A8702" s="1" t="str">
        <f t="shared" si="270"/>
        <v>2023|Clutha District|Total - total household income</v>
      </c>
      <c r="B8702" t="s">
        <v>18</v>
      </c>
      <c r="C8702" t="s">
        <v>19</v>
      </c>
      <c r="D8702" t="s">
        <v>20</v>
      </c>
      <c r="E8702" t="s">
        <v>21</v>
      </c>
      <c r="F8702">
        <v>2023</v>
      </c>
      <c r="G8702">
        <v>2023</v>
      </c>
      <c r="H8702">
        <v>72</v>
      </c>
      <c r="I8702" t="s">
        <v>85</v>
      </c>
      <c r="J8702">
        <v>99</v>
      </c>
      <c r="K8702" t="s">
        <v>23</v>
      </c>
      <c r="L8702">
        <v>99</v>
      </c>
      <c r="M8702" t="s">
        <v>48</v>
      </c>
      <c r="N8702">
        <v>999</v>
      </c>
      <c r="O8702" t="s">
        <v>42</v>
      </c>
      <c r="P8702">
        <v>0</v>
      </c>
      <c r="T8702" s="3" t="str">
        <f t="shared" si="271"/>
        <v>.</v>
      </c>
      <c r="U8702" s="3" t="str">
        <f>IF(AND(R8702&lt;&gt;"_U",N8702&lt;&gt;9999,N8702&lt;&gt;999,L8702&lt;&gt;"Median"),IFERROR(VLOOKUP(A8702,'TA Total'!A:P,16,0),"."),".")</f>
        <v>.</v>
      </c>
    </row>
    <row r="8703" spans="1:21" x14ac:dyDescent="0.3">
      <c r="A8703" s="1" t="str">
        <f t="shared" si="270"/>
        <v>2023|Clutha District|Total - total household income</v>
      </c>
      <c r="B8703" t="s">
        <v>18</v>
      </c>
      <c r="C8703" t="s">
        <v>19</v>
      </c>
      <c r="D8703" t="s">
        <v>20</v>
      </c>
      <c r="E8703" t="s">
        <v>21</v>
      </c>
      <c r="F8703">
        <v>2023</v>
      </c>
      <c r="G8703">
        <v>2023</v>
      </c>
      <c r="H8703">
        <v>72</v>
      </c>
      <c r="I8703" t="s">
        <v>85</v>
      </c>
      <c r="J8703">
        <v>99</v>
      </c>
      <c r="K8703" t="s">
        <v>23</v>
      </c>
      <c r="L8703">
        <v>99</v>
      </c>
      <c r="M8703" t="s">
        <v>48</v>
      </c>
      <c r="N8703">
        <v>7777</v>
      </c>
      <c r="O8703" t="s">
        <v>37</v>
      </c>
      <c r="P8703">
        <v>7218</v>
      </c>
      <c r="T8703" s="3">
        <f t="shared" si="271"/>
        <v>100</v>
      </c>
      <c r="U8703" s="3">
        <f>IF(AND(R8703&lt;&gt;"_U",N8703&lt;&gt;9999,N8703&lt;&gt;999,L8703&lt;&gt;"Median"),IFERROR(VLOOKUP(A8703,'TA Total'!A:P,16,0),"."),".")</f>
        <v>7218</v>
      </c>
    </row>
    <row r="8704" spans="1:21" x14ac:dyDescent="0.3">
      <c r="A8704" s="1" t="str">
        <f t="shared" si="270"/>
        <v>2023|Clutha District|Total - total household income</v>
      </c>
      <c r="B8704" t="s">
        <v>18</v>
      </c>
      <c r="C8704" t="s">
        <v>19</v>
      </c>
      <c r="D8704" t="s">
        <v>20</v>
      </c>
      <c r="E8704" t="s">
        <v>21</v>
      </c>
      <c r="F8704">
        <v>2023</v>
      </c>
      <c r="G8704">
        <v>2023</v>
      </c>
      <c r="H8704">
        <v>72</v>
      </c>
      <c r="I8704" t="s">
        <v>85</v>
      </c>
      <c r="J8704">
        <v>99</v>
      </c>
      <c r="K8704" t="s">
        <v>23</v>
      </c>
      <c r="L8704">
        <v>99</v>
      </c>
      <c r="M8704" t="s">
        <v>48</v>
      </c>
      <c r="N8704">
        <v>3</v>
      </c>
      <c r="O8704" t="s">
        <v>25</v>
      </c>
      <c r="P8704">
        <v>882</v>
      </c>
      <c r="T8704" s="3">
        <f t="shared" si="271"/>
        <v>12.22</v>
      </c>
      <c r="U8704" s="3">
        <f>IF(AND(R8704&lt;&gt;"_U",N8704&lt;&gt;9999,N8704&lt;&gt;999,L8704&lt;&gt;"Median"),IFERROR(VLOOKUP(A8704,'TA Total'!A:P,16,0),"."),".")</f>
        <v>7218</v>
      </c>
    </row>
    <row r="8705" spans="1:21" x14ac:dyDescent="0.3">
      <c r="A8705" s="1" t="str">
        <f t="shared" si="270"/>
        <v>2023|Clutha District|Total - total household income</v>
      </c>
      <c r="B8705" t="s">
        <v>18</v>
      </c>
      <c r="C8705" t="s">
        <v>19</v>
      </c>
      <c r="D8705" t="s">
        <v>20</v>
      </c>
      <c r="E8705" t="s">
        <v>21</v>
      </c>
      <c r="F8705">
        <v>2023</v>
      </c>
      <c r="G8705">
        <v>2023</v>
      </c>
      <c r="H8705">
        <v>72</v>
      </c>
      <c r="I8705" t="s">
        <v>85</v>
      </c>
      <c r="J8705">
        <v>99</v>
      </c>
      <c r="K8705" t="s">
        <v>23</v>
      </c>
      <c r="L8705">
        <v>99</v>
      </c>
      <c r="M8705" t="s">
        <v>48</v>
      </c>
      <c r="N8705">
        <v>1</v>
      </c>
      <c r="O8705" t="s">
        <v>33</v>
      </c>
      <c r="P8705">
        <v>4335</v>
      </c>
      <c r="T8705" s="3">
        <f t="shared" si="271"/>
        <v>60.06</v>
      </c>
      <c r="U8705" s="3">
        <f>IF(AND(R8705&lt;&gt;"_U",N8705&lt;&gt;9999,N8705&lt;&gt;999,L8705&lt;&gt;"Median"),IFERROR(VLOOKUP(A8705,'TA Total'!A:P,16,0),"."),".")</f>
        <v>7218</v>
      </c>
    </row>
    <row r="8706" spans="1:21" x14ac:dyDescent="0.3">
      <c r="A8706" s="1" t="str">
        <f t="shared" si="270"/>
        <v>2023|Clutha District|Total - total household income</v>
      </c>
      <c r="B8706" t="s">
        <v>18</v>
      </c>
      <c r="C8706" t="s">
        <v>19</v>
      </c>
      <c r="D8706" t="s">
        <v>20</v>
      </c>
      <c r="E8706" t="s">
        <v>21</v>
      </c>
      <c r="F8706">
        <v>2023</v>
      </c>
      <c r="G8706">
        <v>2023</v>
      </c>
      <c r="H8706">
        <v>72</v>
      </c>
      <c r="I8706" t="s">
        <v>85</v>
      </c>
      <c r="J8706">
        <v>99</v>
      </c>
      <c r="K8706" t="s">
        <v>23</v>
      </c>
      <c r="L8706">
        <v>99</v>
      </c>
      <c r="M8706" t="s">
        <v>48</v>
      </c>
      <c r="N8706">
        <v>2</v>
      </c>
      <c r="O8706" t="s">
        <v>28</v>
      </c>
      <c r="P8706">
        <v>1998</v>
      </c>
      <c r="T8706" s="3">
        <f t="shared" si="271"/>
        <v>27.68</v>
      </c>
      <c r="U8706" s="3">
        <f>IF(AND(R8706&lt;&gt;"_U",N8706&lt;&gt;9999,N8706&lt;&gt;999,L8706&lt;&gt;"Median"),IFERROR(VLOOKUP(A8706,'TA Total'!A:P,16,0),"."),".")</f>
        <v>7218</v>
      </c>
    </row>
    <row r="8707" spans="1:21" x14ac:dyDescent="0.3">
      <c r="A8707" s="1" t="str">
        <f t="shared" ref="A8707:A8770" si="272">G8707&amp;"|"&amp;I8707&amp;"|"&amp;M8707</f>
        <v>2023|Clutha District|Total - total household income</v>
      </c>
      <c r="B8707" t="s">
        <v>18</v>
      </c>
      <c r="C8707" t="s">
        <v>19</v>
      </c>
      <c r="D8707" t="s">
        <v>20</v>
      </c>
      <c r="E8707" t="s">
        <v>21</v>
      </c>
      <c r="F8707">
        <v>2023</v>
      </c>
      <c r="G8707">
        <v>2023</v>
      </c>
      <c r="H8707">
        <v>72</v>
      </c>
      <c r="I8707" t="s">
        <v>85</v>
      </c>
      <c r="J8707">
        <v>99</v>
      </c>
      <c r="K8707" t="s">
        <v>23</v>
      </c>
      <c r="L8707">
        <v>99</v>
      </c>
      <c r="M8707" t="s">
        <v>48</v>
      </c>
      <c r="N8707">
        <v>9999</v>
      </c>
      <c r="O8707" t="s">
        <v>40</v>
      </c>
      <c r="P8707">
        <v>7218</v>
      </c>
      <c r="T8707" s="3" t="str">
        <f t="shared" ref="T8707:T8770" si="273">IF(AND(R8707&lt;&gt;"_U",R8707&lt;&gt;"c",N8707&lt;&gt;999,N8707&lt;&gt;9999,L8707&lt;&gt;"Median"),IFERROR((ROUND(P8707/U8707*100,2)),"."),".")</f>
        <v>.</v>
      </c>
      <c r="U8707" s="3" t="str">
        <f>IF(AND(R8707&lt;&gt;"_U",N8707&lt;&gt;9999,N8707&lt;&gt;999,L8707&lt;&gt;"Median"),IFERROR(VLOOKUP(A8707,'TA Total'!A:P,16,0),"."),".")</f>
        <v>.</v>
      </c>
    </row>
    <row r="8708" spans="1:21" x14ac:dyDescent="0.3">
      <c r="A8708" s="1" t="str">
        <f t="shared" si="272"/>
        <v>2023|Clutha District|Median ($) - total household income</v>
      </c>
      <c r="B8708" t="s">
        <v>18</v>
      </c>
      <c r="C8708" t="s">
        <v>19</v>
      </c>
      <c r="D8708" t="s">
        <v>20</v>
      </c>
      <c r="E8708" t="s">
        <v>21</v>
      </c>
      <c r="F8708">
        <v>2023</v>
      </c>
      <c r="G8708">
        <v>2023</v>
      </c>
      <c r="H8708">
        <v>72</v>
      </c>
      <c r="I8708" t="s">
        <v>85</v>
      </c>
      <c r="J8708">
        <v>99</v>
      </c>
      <c r="K8708" t="s">
        <v>23</v>
      </c>
      <c r="L8708" t="s">
        <v>56</v>
      </c>
      <c r="M8708" t="s">
        <v>57</v>
      </c>
      <c r="N8708">
        <v>7777</v>
      </c>
      <c r="O8708" t="s">
        <v>37</v>
      </c>
      <c r="P8708">
        <v>76500</v>
      </c>
      <c r="T8708" s="3" t="str">
        <f t="shared" si="273"/>
        <v>.</v>
      </c>
      <c r="U8708" s="3" t="str">
        <f>IF(AND(R8708&lt;&gt;"_U",N8708&lt;&gt;9999,N8708&lt;&gt;999,L8708&lt;&gt;"Median"),IFERROR(VLOOKUP(A8708,'TA Total'!A:P,16,0),"."),".")</f>
        <v>.</v>
      </c>
    </row>
    <row r="8709" spans="1:21" x14ac:dyDescent="0.3">
      <c r="A8709" s="1" t="str">
        <f t="shared" si="272"/>
        <v>2023|Clutha District|Median ($) - total household income</v>
      </c>
      <c r="B8709" t="s">
        <v>18</v>
      </c>
      <c r="C8709" t="s">
        <v>19</v>
      </c>
      <c r="D8709" t="s">
        <v>20</v>
      </c>
      <c r="E8709" t="s">
        <v>21</v>
      </c>
      <c r="F8709">
        <v>2023</v>
      </c>
      <c r="G8709">
        <v>2023</v>
      </c>
      <c r="H8709">
        <v>72</v>
      </c>
      <c r="I8709" t="s">
        <v>85</v>
      </c>
      <c r="J8709">
        <v>99</v>
      </c>
      <c r="K8709" t="s">
        <v>23</v>
      </c>
      <c r="L8709" t="s">
        <v>56</v>
      </c>
      <c r="M8709" t="s">
        <v>57</v>
      </c>
      <c r="N8709">
        <v>3</v>
      </c>
      <c r="O8709" t="s">
        <v>25</v>
      </c>
      <c r="P8709">
        <v>82300</v>
      </c>
      <c r="T8709" s="3" t="str">
        <f t="shared" si="273"/>
        <v>.</v>
      </c>
      <c r="U8709" s="3" t="str">
        <f>IF(AND(R8709&lt;&gt;"_U",N8709&lt;&gt;9999,N8709&lt;&gt;999,L8709&lt;&gt;"Median"),IFERROR(VLOOKUP(A8709,'TA Total'!A:P,16,0),"."),".")</f>
        <v>.</v>
      </c>
    </row>
    <row r="8710" spans="1:21" x14ac:dyDescent="0.3">
      <c r="A8710" s="1" t="str">
        <f t="shared" si="272"/>
        <v>2023|Clutha District|Median ($) - total household income</v>
      </c>
      <c r="B8710" t="s">
        <v>18</v>
      </c>
      <c r="C8710" t="s">
        <v>19</v>
      </c>
      <c r="D8710" t="s">
        <v>20</v>
      </c>
      <c r="E8710" t="s">
        <v>21</v>
      </c>
      <c r="F8710">
        <v>2023</v>
      </c>
      <c r="G8710">
        <v>2023</v>
      </c>
      <c r="H8710">
        <v>72</v>
      </c>
      <c r="I8710" t="s">
        <v>85</v>
      </c>
      <c r="J8710">
        <v>99</v>
      </c>
      <c r="K8710" t="s">
        <v>23</v>
      </c>
      <c r="L8710" t="s">
        <v>56</v>
      </c>
      <c r="M8710" t="s">
        <v>57</v>
      </c>
      <c r="N8710">
        <v>999</v>
      </c>
      <c r="O8710" t="s">
        <v>42</v>
      </c>
      <c r="R8710" t="s">
        <v>61</v>
      </c>
      <c r="S8710" t="s">
        <v>62</v>
      </c>
      <c r="T8710" s="3" t="str">
        <f t="shared" si="273"/>
        <v>.</v>
      </c>
      <c r="U8710" s="3" t="str">
        <f>IF(AND(R8710&lt;&gt;"_U",N8710&lt;&gt;9999,N8710&lt;&gt;999,L8710&lt;&gt;"Median"),IFERROR(VLOOKUP(A8710,'TA Total'!A:P,16,0),"."),".")</f>
        <v>.</v>
      </c>
    </row>
    <row r="8711" spans="1:21" x14ac:dyDescent="0.3">
      <c r="A8711" s="1" t="str">
        <f t="shared" si="272"/>
        <v>2023|Clutha District|Median ($) - total household income</v>
      </c>
      <c r="B8711" t="s">
        <v>18</v>
      </c>
      <c r="C8711" t="s">
        <v>19</v>
      </c>
      <c r="D8711" t="s">
        <v>20</v>
      </c>
      <c r="E8711" t="s">
        <v>21</v>
      </c>
      <c r="F8711">
        <v>2023</v>
      </c>
      <c r="G8711">
        <v>2023</v>
      </c>
      <c r="H8711">
        <v>72</v>
      </c>
      <c r="I8711" t="s">
        <v>85</v>
      </c>
      <c r="J8711">
        <v>99</v>
      </c>
      <c r="K8711" t="s">
        <v>23</v>
      </c>
      <c r="L8711" t="s">
        <v>56</v>
      </c>
      <c r="M8711" t="s">
        <v>57</v>
      </c>
      <c r="N8711">
        <v>9999</v>
      </c>
      <c r="O8711" t="s">
        <v>40</v>
      </c>
      <c r="P8711">
        <v>76500</v>
      </c>
      <c r="T8711" s="3" t="str">
        <f t="shared" si="273"/>
        <v>.</v>
      </c>
      <c r="U8711" s="3" t="str">
        <f>IF(AND(R8711&lt;&gt;"_U",N8711&lt;&gt;9999,N8711&lt;&gt;999,L8711&lt;&gt;"Median"),IFERROR(VLOOKUP(A8711,'TA Total'!A:P,16,0),"."),".")</f>
        <v>.</v>
      </c>
    </row>
    <row r="8712" spans="1:21" x14ac:dyDescent="0.3">
      <c r="A8712" s="1" t="str">
        <f t="shared" si="272"/>
        <v>2023|Clutha District|Median ($) - total household income</v>
      </c>
      <c r="B8712" t="s">
        <v>18</v>
      </c>
      <c r="C8712" t="s">
        <v>19</v>
      </c>
      <c r="D8712" t="s">
        <v>20</v>
      </c>
      <c r="E8712" t="s">
        <v>21</v>
      </c>
      <c r="F8712">
        <v>2023</v>
      </c>
      <c r="G8712">
        <v>2023</v>
      </c>
      <c r="H8712">
        <v>72</v>
      </c>
      <c r="I8712" t="s">
        <v>85</v>
      </c>
      <c r="J8712">
        <v>99</v>
      </c>
      <c r="K8712" t="s">
        <v>23</v>
      </c>
      <c r="L8712" t="s">
        <v>56</v>
      </c>
      <c r="M8712" t="s">
        <v>57</v>
      </c>
      <c r="N8712">
        <v>1</v>
      </c>
      <c r="O8712" t="s">
        <v>33</v>
      </c>
      <c r="P8712">
        <v>78300</v>
      </c>
      <c r="T8712" s="3" t="str">
        <f t="shared" si="273"/>
        <v>.</v>
      </c>
      <c r="U8712" s="3" t="str">
        <f>IF(AND(R8712&lt;&gt;"_U",N8712&lt;&gt;9999,N8712&lt;&gt;999,L8712&lt;&gt;"Median"),IFERROR(VLOOKUP(A8712,'TA Total'!A:P,16,0),"."),".")</f>
        <v>.</v>
      </c>
    </row>
    <row r="8713" spans="1:21" x14ac:dyDescent="0.3">
      <c r="A8713" s="1" t="str">
        <f t="shared" si="272"/>
        <v>2023|Clutha District|Median ($) - total household income</v>
      </c>
      <c r="B8713" t="s">
        <v>18</v>
      </c>
      <c r="C8713" t="s">
        <v>19</v>
      </c>
      <c r="D8713" t="s">
        <v>20</v>
      </c>
      <c r="E8713" t="s">
        <v>21</v>
      </c>
      <c r="F8713">
        <v>2023</v>
      </c>
      <c r="G8713">
        <v>2023</v>
      </c>
      <c r="H8713">
        <v>72</v>
      </c>
      <c r="I8713" t="s">
        <v>85</v>
      </c>
      <c r="J8713">
        <v>99</v>
      </c>
      <c r="K8713" t="s">
        <v>23</v>
      </c>
      <c r="L8713" t="s">
        <v>56</v>
      </c>
      <c r="M8713" t="s">
        <v>57</v>
      </c>
      <c r="N8713">
        <v>2</v>
      </c>
      <c r="O8713" t="s">
        <v>28</v>
      </c>
      <c r="P8713">
        <v>70300</v>
      </c>
      <c r="T8713" s="3" t="str">
        <f t="shared" si="273"/>
        <v>.</v>
      </c>
      <c r="U8713" s="3" t="str">
        <f>IF(AND(R8713&lt;&gt;"_U",N8713&lt;&gt;9999,N8713&lt;&gt;999,L8713&lt;&gt;"Median"),IFERROR(VLOOKUP(A8713,'TA Total'!A:P,16,0),"."),".")</f>
        <v>.</v>
      </c>
    </row>
    <row r="8714" spans="1:21" x14ac:dyDescent="0.3">
      <c r="A8714" s="1" t="str">
        <f t="shared" si="272"/>
        <v>2023|Southland District|$20,000 or less</v>
      </c>
      <c r="B8714" t="s">
        <v>18</v>
      </c>
      <c r="C8714" t="s">
        <v>19</v>
      </c>
      <c r="D8714" t="s">
        <v>20</v>
      </c>
      <c r="E8714" t="s">
        <v>21</v>
      </c>
      <c r="F8714">
        <v>2023</v>
      </c>
      <c r="G8714">
        <v>2023</v>
      </c>
      <c r="H8714">
        <v>73</v>
      </c>
      <c r="I8714" t="s">
        <v>126</v>
      </c>
      <c r="J8714">
        <v>99</v>
      </c>
      <c r="K8714" t="s">
        <v>23</v>
      </c>
      <c r="L8714">
        <v>1</v>
      </c>
      <c r="M8714" t="s">
        <v>39</v>
      </c>
      <c r="N8714">
        <v>9999</v>
      </c>
      <c r="O8714" t="s">
        <v>40</v>
      </c>
      <c r="P8714">
        <v>711</v>
      </c>
      <c r="T8714" s="3" t="str">
        <f t="shared" si="273"/>
        <v>.</v>
      </c>
      <c r="U8714" s="3" t="str">
        <f>IF(AND(R8714&lt;&gt;"_U",N8714&lt;&gt;9999,N8714&lt;&gt;999,L8714&lt;&gt;"Median"),IFERROR(VLOOKUP(A8714,'TA Total'!A:P,16,0),"."),".")</f>
        <v>.</v>
      </c>
    </row>
    <row r="8715" spans="1:21" x14ac:dyDescent="0.3">
      <c r="A8715" s="1" t="str">
        <f t="shared" si="272"/>
        <v>2023|Southland District|$20,000 or less</v>
      </c>
      <c r="B8715" t="s">
        <v>18</v>
      </c>
      <c r="C8715" t="s">
        <v>19</v>
      </c>
      <c r="D8715" t="s">
        <v>20</v>
      </c>
      <c r="E8715" t="s">
        <v>21</v>
      </c>
      <c r="F8715">
        <v>2023</v>
      </c>
      <c r="G8715">
        <v>2023</v>
      </c>
      <c r="H8715">
        <v>73</v>
      </c>
      <c r="I8715" t="s">
        <v>126</v>
      </c>
      <c r="J8715">
        <v>99</v>
      </c>
      <c r="K8715" t="s">
        <v>23</v>
      </c>
      <c r="L8715">
        <v>1</v>
      </c>
      <c r="M8715" t="s">
        <v>39</v>
      </c>
      <c r="N8715">
        <v>2</v>
      </c>
      <c r="O8715" t="s">
        <v>28</v>
      </c>
      <c r="P8715">
        <v>252</v>
      </c>
      <c r="T8715" s="3">
        <f t="shared" si="273"/>
        <v>35.44</v>
      </c>
      <c r="U8715" s="3">
        <f>IF(AND(R8715&lt;&gt;"_U",N8715&lt;&gt;9999,N8715&lt;&gt;999,L8715&lt;&gt;"Median"),IFERROR(VLOOKUP(A8715,'TA Total'!A:P,16,0),"."),".")</f>
        <v>711</v>
      </c>
    </row>
    <row r="8716" spans="1:21" x14ac:dyDescent="0.3">
      <c r="A8716" s="1" t="str">
        <f t="shared" si="272"/>
        <v>2023|Southland District|$20,000 or less</v>
      </c>
      <c r="B8716" t="s">
        <v>18</v>
      </c>
      <c r="C8716" t="s">
        <v>19</v>
      </c>
      <c r="D8716" t="s">
        <v>20</v>
      </c>
      <c r="E8716" t="s">
        <v>21</v>
      </c>
      <c r="F8716">
        <v>2023</v>
      </c>
      <c r="G8716">
        <v>2023</v>
      </c>
      <c r="H8716">
        <v>73</v>
      </c>
      <c r="I8716" t="s">
        <v>126</v>
      </c>
      <c r="J8716">
        <v>99</v>
      </c>
      <c r="K8716" t="s">
        <v>23</v>
      </c>
      <c r="L8716">
        <v>1</v>
      </c>
      <c r="M8716" t="s">
        <v>39</v>
      </c>
      <c r="N8716">
        <v>1</v>
      </c>
      <c r="O8716" t="s">
        <v>33</v>
      </c>
      <c r="P8716">
        <v>345</v>
      </c>
      <c r="T8716" s="3">
        <f t="shared" si="273"/>
        <v>48.52</v>
      </c>
      <c r="U8716" s="3">
        <f>IF(AND(R8716&lt;&gt;"_U",N8716&lt;&gt;9999,N8716&lt;&gt;999,L8716&lt;&gt;"Median"),IFERROR(VLOOKUP(A8716,'TA Total'!A:P,16,0),"."),".")</f>
        <v>711</v>
      </c>
    </row>
    <row r="8717" spans="1:21" x14ac:dyDescent="0.3">
      <c r="A8717" s="1" t="str">
        <f t="shared" si="272"/>
        <v>2023|Southland District|$20,000 or less</v>
      </c>
      <c r="B8717" t="s">
        <v>18</v>
      </c>
      <c r="C8717" t="s">
        <v>19</v>
      </c>
      <c r="D8717" t="s">
        <v>20</v>
      </c>
      <c r="E8717" t="s">
        <v>21</v>
      </c>
      <c r="F8717">
        <v>2023</v>
      </c>
      <c r="G8717">
        <v>2023</v>
      </c>
      <c r="H8717">
        <v>73</v>
      </c>
      <c r="I8717" t="s">
        <v>126</v>
      </c>
      <c r="J8717">
        <v>99</v>
      </c>
      <c r="K8717" t="s">
        <v>23</v>
      </c>
      <c r="L8717">
        <v>1</v>
      </c>
      <c r="M8717" t="s">
        <v>39</v>
      </c>
      <c r="N8717">
        <v>3</v>
      </c>
      <c r="O8717" t="s">
        <v>25</v>
      </c>
      <c r="P8717">
        <v>114</v>
      </c>
      <c r="T8717" s="3">
        <f t="shared" si="273"/>
        <v>16.03</v>
      </c>
      <c r="U8717" s="3">
        <f>IF(AND(R8717&lt;&gt;"_U",N8717&lt;&gt;9999,N8717&lt;&gt;999,L8717&lt;&gt;"Median"),IFERROR(VLOOKUP(A8717,'TA Total'!A:P,16,0),"."),".")</f>
        <v>711</v>
      </c>
    </row>
    <row r="8718" spans="1:21" x14ac:dyDescent="0.3">
      <c r="A8718" s="1" t="str">
        <f t="shared" si="272"/>
        <v>2023|Southland District|$20,000 or less</v>
      </c>
      <c r="B8718" t="s">
        <v>18</v>
      </c>
      <c r="C8718" t="s">
        <v>19</v>
      </c>
      <c r="D8718" t="s">
        <v>20</v>
      </c>
      <c r="E8718" t="s">
        <v>21</v>
      </c>
      <c r="F8718">
        <v>2023</v>
      </c>
      <c r="G8718">
        <v>2023</v>
      </c>
      <c r="H8718">
        <v>73</v>
      </c>
      <c r="I8718" t="s">
        <v>126</v>
      </c>
      <c r="J8718">
        <v>99</v>
      </c>
      <c r="K8718" t="s">
        <v>23</v>
      </c>
      <c r="L8718">
        <v>1</v>
      </c>
      <c r="M8718" t="s">
        <v>39</v>
      </c>
      <c r="N8718">
        <v>999</v>
      </c>
      <c r="O8718" t="s">
        <v>42</v>
      </c>
      <c r="P8718">
        <v>0</v>
      </c>
      <c r="T8718" s="3" t="str">
        <f t="shared" si="273"/>
        <v>.</v>
      </c>
      <c r="U8718" s="3" t="str">
        <f>IF(AND(R8718&lt;&gt;"_U",N8718&lt;&gt;9999,N8718&lt;&gt;999,L8718&lt;&gt;"Median"),IFERROR(VLOOKUP(A8718,'TA Total'!A:P,16,0),"."),".")</f>
        <v>.</v>
      </c>
    </row>
    <row r="8719" spans="1:21" x14ac:dyDescent="0.3">
      <c r="A8719" s="1" t="str">
        <f t="shared" si="272"/>
        <v>2023|Southland District|$20,000 or less</v>
      </c>
      <c r="B8719" t="s">
        <v>18</v>
      </c>
      <c r="C8719" t="s">
        <v>19</v>
      </c>
      <c r="D8719" t="s">
        <v>20</v>
      </c>
      <c r="E8719" t="s">
        <v>21</v>
      </c>
      <c r="F8719">
        <v>2023</v>
      </c>
      <c r="G8719">
        <v>2023</v>
      </c>
      <c r="H8719">
        <v>73</v>
      </c>
      <c r="I8719" t="s">
        <v>126</v>
      </c>
      <c r="J8719">
        <v>99</v>
      </c>
      <c r="K8719" t="s">
        <v>23</v>
      </c>
      <c r="L8719">
        <v>1</v>
      </c>
      <c r="M8719" t="s">
        <v>39</v>
      </c>
      <c r="N8719">
        <v>7777</v>
      </c>
      <c r="O8719" t="s">
        <v>37</v>
      </c>
      <c r="P8719">
        <v>711</v>
      </c>
      <c r="T8719" s="3">
        <f t="shared" si="273"/>
        <v>100</v>
      </c>
      <c r="U8719" s="3">
        <f>IF(AND(R8719&lt;&gt;"_U",N8719&lt;&gt;9999,N8719&lt;&gt;999,L8719&lt;&gt;"Median"),IFERROR(VLOOKUP(A8719,'TA Total'!A:P,16,0),"."),".")</f>
        <v>711</v>
      </c>
    </row>
    <row r="8720" spans="1:21" x14ac:dyDescent="0.3">
      <c r="A8720" s="1" t="str">
        <f t="shared" si="272"/>
        <v>2023|Southland District|$20,001-$30,000</v>
      </c>
      <c r="B8720" t="s">
        <v>18</v>
      </c>
      <c r="C8720" t="s">
        <v>19</v>
      </c>
      <c r="D8720" t="s">
        <v>20</v>
      </c>
      <c r="E8720" t="s">
        <v>21</v>
      </c>
      <c r="F8720">
        <v>2023</v>
      </c>
      <c r="G8720">
        <v>2023</v>
      </c>
      <c r="H8720">
        <v>73</v>
      </c>
      <c r="I8720" t="s">
        <v>126</v>
      </c>
      <c r="J8720">
        <v>99</v>
      </c>
      <c r="K8720" t="s">
        <v>23</v>
      </c>
      <c r="L8720">
        <v>2</v>
      </c>
      <c r="M8720" t="s">
        <v>24</v>
      </c>
      <c r="N8720">
        <v>7777</v>
      </c>
      <c r="O8720" t="s">
        <v>37</v>
      </c>
      <c r="P8720">
        <v>981</v>
      </c>
      <c r="T8720" s="3">
        <f t="shared" si="273"/>
        <v>100</v>
      </c>
      <c r="U8720" s="3">
        <f>IF(AND(R8720&lt;&gt;"_U",N8720&lt;&gt;9999,N8720&lt;&gt;999,L8720&lt;&gt;"Median"),IFERROR(VLOOKUP(A8720,'TA Total'!A:P,16,0),"."),".")</f>
        <v>981</v>
      </c>
    </row>
    <row r="8721" spans="1:21" x14ac:dyDescent="0.3">
      <c r="A8721" s="1" t="str">
        <f t="shared" si="272"/>
        <v>2023|Southland District|$20,001-$30,000</v>
      </c>
      <c r="B8721" t="s">
        <v>18</v>
      </c>
      <c r="C8721" t="s">
        <v>19</v>
      </c>
      <c r="D8721" t="s">
        <v>20</v>
      </c>
      <c r="E8721" t="s">
        <v>21</v>
      </c>
      <c r="F8721">
        <v>2023</v>
      </c>
      <c r="G8721">
        <v>2023</v>
      </c>
      <c r="H8721">
        <v>73</v>
      </c>
      <c r="I8721" t="s">
        <v>126</v>
      </c>
      <c r="J8721">
        <v>99</v>
      </c>
      <c r="K8721" t="s">
        <v>23</v>
      </c>
      <c r="L8721">
        <v>2</v>
      </c>
      <c r="M8721" t="s">
        <v>24</v>
      </c>
      <c r="N8721">
        <v>9999</v>
      </c>
      <c r="O8721" t="s">
        <v>40</v>
      </c>
      <c r="P8721">
        <v>981</v>
      </c>
      <c r="T8721" s="3" t="str">
        <f t="shared" si="273"/>
        <v>.</v>
      </c>
      <c r="U8721" s="3" t="str">
        <f>IF(AND(R8721&lt;&gt;"_U",N8721&lt;&gt;9999,N8721&lt;&gt;999,L8721&lt;&gt;"Median"),IFERROR(VLOOKUP(A8721,'TA Total'!A:P,16,0),"."),".")</f>
        <v>.</v>
      </c>
    </row>
    <row r="8722" spans="1:21" x14ac:dyDescent="0.3">
      <c r="A8722" s="1" t="str">
        <f t="shared" si="272"/>
        <v>2023|Southland District|$20,001-$30,000</v>
      </c>
      <c r="B8722" t="s">
        <v>18</v>
      </c>
      <c r="C8722" t="s">
        <v>19</v>
      </c>
      <c r="D8722" t="s">
        <v>20</v>
      </c>
      <c r="E8722" t="s">
        <v>21</v>
      </c>
      <c r="F8722">
        <v>2023</v>
      </c>
      <c r="G8722">
        <v>2023</v>
      </c>
      <c r="H8722">
        <v>73</v>
      </c>
      <c r="I8722" t="s">
        <v>126</v>
      </c>
      <c r="J8722">
        <v>99</v>
      </c>
      <c r="K8722" t="s">
        <v>23</v>
      </c>
      <c r="L8722">
        <v>2</v>
      </c>
      <c r="M8722" t="s">
        <v>24</v>
      </c>
      <c r="N8722">
        <v>1</v>
      </c>
      <c r="O8722" t="s">
        <v>33</v>
      </c>
      <c r="P8722">
        <v>582</v>
      </c>
      <c r="T8722" s="3">
        <f t="shared" si="273"/>
        <v>59.33</v>
      </c>
      <c r="U8722" s="3">
        <f>IF(AND(R8722&lt;&gt;"_U",N8722&lt;&gt;9999,N8722&lt;&gt;999,L8722&lt;&gt;"Median"),IFERROR(VLOOKUP(A8722,'TA Total'!A:P,16,0),"."),".")</f>
        <v>981</v>
      </c>
    </row>
    <row r="8723" spans="1:21" x14ac:dyDescent="0.3">
      <c r="A8723" s="1" t="str">
        <f t="shared" si="272"/>
        <v>2023|Southland District|$20,001-$30,000</v>
      </c>
      <c r="B8723" t="s">
        <v>18</v>
      </c>
      <c r="C8723" t="s">
        <v>19</v>
      </c>
      <c r="D8723" t="s">
        <v>20</v>
      </c>
      <c r="E8723" t="s">
        <v>21</v>
      </c>
      <c r="F8723">
        <v>2023</v>
      </c>
      <c r="G8723">
        <v>2023</v>
      </c>
      <c r="H8723">
        <v>73</v>
      </c>
      <c r="I8723" t="s">
        <v>126</v>
      </c>
      <c r="J8723">
        <v>99</v>
      </c>
      <c r="K8723" t="s">
        <v>23</v>
      </c>
      <c r="L8723">
        <v>2</v>
      </c>
      <c r="M8723" t="s">
        <v>24</v>
      </c>
      <c r="N8723">
        <v>999</v>
      </c>
      <c r="O8723" t="s">
        <v>42</v>
      </c>
      <c r="P8723">
        <v>0</v>
      </c>
      <c r="T8723" s="3" t="str">
        <f t="shared" si="273"/>
        <v>.</v>
      </c>
      <c r="U8723" s="3" t="str">
        <f>IF(AND(R8723&lt;&gt;"_U",N8723&lt;&gt;9999,N8723&lt;&gt;999,L8723&lt;&gt;"Median"),IFERROR(VLOOKUP(A8723,'TA Total'!A:P,16,0),"."),".")</f>
        <v>.</v>
      </c>
    </row>
    <row r="8724" spans="1:21" x14ac:dyDescent="0.3">
      <c r="A8724" s="1" t="str">
        <f t="shared" si="272"/>
        <v>2023|Southland District|$20,001-$30,000</v>
      </c>
      <c r="B8724" t="s">
        <v>18</v>
      </c>
      <c r="C8724" t="s">
        <v>19</v>
      </c>
      <c r="D8724" t="s">
        <v>20</v>
      </c>
      <c r="E8724" t="s">
        <v>21</v>
      </c>
      <c r="F8724">
        <v>2023</v>
      </c>
      <c r="G8724">
        <v>2023</v>
      </c>
      <c r="H8724">
        <v>73</v>
      </c>
      <c r="I8724" t="s">
        <v>126</v>
      </c>
      <c r="J8724">
        <v>99</v>
      </c>
      <c r="K8724" t="s">
        <v>23</v>
      </c>
      <c r="L8724">
        <v>2</v>
      </c>
      <c r="M8724" t="s">
        <v>24</v>
      </c>
      <c r="N8724">
        <v>2</v>
      </c>
      <c r="O8724" t="s">
        <v>28</v>
      </c>
      <c r="P8724">
        <v>282</v>
      </c>
      <c r="T8724" s="3">
        <f t="shared" si="273"/>
        <v>28.75</v>
      </c>
      <c r="U8724" s="3">
        <f>IF(AND(R8724&lt;&gt;"_U",N8724&lt;&gt;9999,N8724&lt;&gt;999,L8724&lt;&gt;"Median"),IFERROR(VLOOKUP(A8724,'TA Total'!A:P,16,0),"."),".")</f>
        <v>981</v>
      </c>
    </row>
    <row r="8725" spans="1:21" x14ac:dyDescent="0.3">
      <c r="A8725" s="1" t="str">
        <f t="shared" si="272"/>
        <v>2023|Southland District|$20,001-$30,000</v>
      </c>
      <c r="B8725" t="s">
        <v>18</v>
      </c>
      <c r="C8725" t="s">
        <v>19</v>
      </c>
      <c r="D8725" t="s">
        <v>20</v>
      </c>
      <c r="E8725" t="s">
        <v>21</v>
      </c>
      <c r="F8725">
        <v>2023</v>
      </c>
      <c r="G8725">
        <v>2023</v>
      </c>
      <c r="H8725">
        <v>73</v>
      </c>
      <c r="I8725" t="s">
        <v>126</v>
      </c>
      <c r="J8725">
        <v>99</v>
      </c>
      <c r="K8725" t="s">
        <v>23</v>
      </c>
      <c r="L8725">
        <v>2</v>
      </c>
      <c r="M8725" t="s">
        <v>24</v>
      </c>
      <c r="N8725">
        <v>3</v>
      </c>
      <c r="O8725" t="s">
        <v>25</v>
      </c>
      <c r="P8725">
        <v>117</v>
      </c>
      <c r="T8725" s="3">
        <f t="shared" si="273"/>
        <v>11.93</v>
      </c>
      <c r="U8725" s="3">
        <f>IF(AND(R8725&lt;&gt;"_U",N8725&lt;&gt;9999,N8725&lt;&gt;999,L8725&lt;&gt;"Median"),IFERROR(VLOOKUP(A8725,'TA Total'!A:P,16,0),"."),".")</f>
        <v>981</v>
      </c>
    </row>
    <row r="8726" spans="1:21" x14ac:dyDescent="0.3">
      <c r="A8726" s="1" t="str">
        <f t="shared" si="272"/>
        <v>2023|Southland District|$30,001-$50,000</v>
      </c>
      <c r="B8726" t="s">
        <v>18</v>
      </c>
      <c r="C8726" t="s">
        <v>19</v>
      </c>
      <c r="D8726" t="s">
        <v>20</v>
      </c>
      <c r="E8726" t="s">
        <v>21</v>
      </c>
      <c r="F8726">
        <v>2023</v>
      </c>
      <c r="G8726">
        <v>2023</v>
      </c>
      <c r="H8726">
        <v>73</v>
      </c>
      <c r="I8726" t="s">
        <v>126</v>
      </c>
      <c r="J8726">
        <v>99</v>
      </c>
      <c r="K8726" t="s">
        <v>23</v>
      </c>
      <c r="L8726">
        <v>3</v>
      </c>
      <c r="M8726" t="s">
        <v>45</v>
      </c>
      <c r="N8726">
        <v>9999</v>
      </c>
      <c r="O8726" t="s">
        <v>40</v>
      </c>
      <c r="P8726">
        <v>1644</v>
      </c>
      <c r="T8726" s="3" t="str">
        <f t="shared" si="273"/>
        <v>.</v>
      </c>
      <c r="U8726" s="3" t="str">
        <f>IF(AND(R8726&lt;&gt;"_U",N8726&lt;&gt;9999,N8726&lt;&gt;999,L8726&lt;&gt;"Median"),IFERROR(VLOOKUP(A8726,'TA Total'!A:P,16,0),"."),".")</f>
        <v>.</v>
      </c>
    </row>
    <row r="8727" spans="1:21" x14ac:dyDescent="0.3">
      <c r="A8727" s="1" t="str">
        <f t="shared" si="272"/>
        <v>2023|Southland District|$30,001-$50,000</v>
      </c>
      <c r="B8727" t="s">
        <v>18</v>
      </c>
      <c r="C8727" t="s">
        <v>19</v>
      </c>
      <c r="D8727" t="s">
        <v>20</v>
      </c>
      <c r="E8727" t="s">
        <v>21</v>
      </c>
      <c r="F8727">
        <v>2023</v>
      </c>
      <c r="G8727">
        <v>2023</v>
      </c>
      <c r="H8727">
        <v>73</v>
      </c>
      <c r="I8727" t="s">
        <v>126</v>
      </c>
      <c r="J8727">
        <v>99</v>
      </c>
      <c r="K8727" t="s">
        <v>23</v>
      </c>
      <c r="L8727">
        <v>3</v>
      </c>
      <c r="M8727" t="s">
        <v>45</v>
      </c>
      <c r="N8727">
        <v>1</v>
      </c>
      <c r="O8727" t="s">
        <v>33</v>
      </c>
      <c r="P8727">
        <v>960</v>
      </c>
      <c r="T8727" s="3">
        <f t="shared" si="273"/>
        <v>58.39</v>
      </c>
      <c r="U8727" s="3">
        <f>IF(AND(R8727&lt;&gt;"_U",N8727&lt;&gt;9999,N8727&lt;&gt;999,L8727&lt;&gt;"Median"),IFERROR(VLOOKUP(A8727,'TA Total'!A:P,16,0),"."),".")</f>
        <v>1644</v>
      </c>
    </row>
    <row r="8728" spans="1:21" x14ac:dyDescent="0.3">
      <c r="A8728" s="1" t="str">
        <f t="shared" si="272"/>
        <v>2023|Southland District|$30,001-$50,000</v>
      </c>
      <c r="B8728" t="s">
        <v>18</v>
      </c>
      <c r="C8728" t="s">
        <v>19</v>
      </c>
      <c r="D8728" t="s">
        <v>20</v>
      </c>
      <c r="E8728" t="s">
        <v>21</v>
      </c>
      <c r="F8728">
        <v>2023</v>
      </c>
      <c r="G8728">
        <v>2023</v>
      </c>
      <c r="H8728">
        <v>73</v>
      </c>
      <c r="I8728" t="s">
        <v>126</v>
      </c>
      <c r="J8728">
        <v>99</v>
      </c>
      <c r="K8728" t="s">
        <v>23</v>
      </c>
      <c r="L8728">
        <v>3</v>
      </c>
      <c r="M8728" t="s">
        <v>45</v>
      </c>
      <c r="N8728">
        <v>2</v>
      </c>
      <c r="O8728" t="s">
        <v>28</v>
      </c>
      <c r="P8728">
        <v>426</v>
      </c>
      <c r="T8728" s="3">
        <f t="shared" si="273"/>
        <v>25.91</v>
      </c>
      <c r="U8728" s="3">
        <f>IF(AND(R8728&lt;&gt;"_U",N8728&lt;&gt;9999,N8728&lt;&gt;999,L8728&lt;&gt;"Median"),IFERROR(VLOOKUP(A8728,'TA Total'!A:P,16,0),"."),".")</f>
        <v>1644</v>
      </c>
    </row>
    <row r="8729" spans="1:21" x14ac:dyDescent="0.3">
      <c r="A8729" s="1" t="str">
        <f t="shared" si="272"/>
        <v>2023|Southland District|$30,001-$50,000</v>
      </c>
      <c r="B8729" t="s">
        <v>18</v>
      </c>
      <c r="C8729" t="s">
        <v>19</v>
      </c>
      <c r="D8729" t="s">
        <v>20</v>
      </c>
      <c r="E8729" t="s">
        <v>21</v>
      </c>
      <c r="F8729">
        <v>2023</v>
      </c>
      <c r="G8729">
        <v>2023</v>
      </c>
      <c r="H8729">
        <v>73</v>
      </c>
      <c r="I8729" t="s">
        <v>126</v>
      </c>
      <c r="J8729">
        <v>99</v>
      </c>
      <c r="K8729" t="s">
        <v>23</v>
      </c>
      <c r="L8729">
        <v>3</v>
      </c>
      <c r="M8729" t="s">
        <v>45</v>
      </c>
      <c r="N8729">
        <v>7777</v>
      </c>
      <c r="O8729" t="s">
        <v>37</v>
      </c>
      <c r="P8729">
        <v>1644</v>
      </c>
      <c r="T8729" s="3">
        <f t="shared" si="273"/>
        <v>100</v>
      </c>
      <c r="U8729" s="3">
        <f>IF(AND(R8729&lt;&gt;"_U",N8729&lt;&gt;9999,N8729&lt;&gt;999,L8729&lt;&gt;"Median"),IFERROR(VLOOKUP(A8729,'TA Total'!A:P,16,0),"."),".")</f>
        <v>1644</v>
      </c>
    </row>
    <row r="8730" spans="1:21" x14ac:dyDescent="0.3">
      <c r="A8730" s="1" t="str">
        <f t="shared" si="272"/>
        <v>2023|Southland District|$30,001-$50,000</v>
      </c>
      <c r="B8730" t="s">
        <v>18</v>
      </c>
      <c r="C8730" t="s">
        <v>19</v>
      </c>
      <c r="D8730" t="s">
        <v>20</v>
      </c>
      <c r="E8730" t="s">
        <v>21</v>
      </c>
      <c r="F8730">
        <v>2023</v>
      </c>
      <c r="G8730">
        <v>2023</v>
      </c>
      <c r="H8730">
        <v>73</v>
      </c>
      <c r="I8730" t="s">
        <v>126</v>
      </c>
      <c r="J8730">
        <v>99</v>
      </c>
      <c r="K8730" t="s">
        <v>23</v>
      </c>
      <c r="L8730">
        <v>3</v>
      </c>
      <c r="M8730" t="s">
        <v>45</v>
      </c>
      <c r="N8730">
        <v>3</v>
      </c>
      <c r="O8730" t="s">
        <v>25</v>
      </c>
      <c r="P8730">
        <v>261</v>
      </c>
      <c r="T8730" s="3">
        <f t="shared" si="273"/>
        <v>15.88</v>
      </c>
      <c r="U8730" s="3">
        <f>IF(AND(R8730&lt;&gt;"_U",N8730&lt;&gt;9999,N8730&lt;&gt;999,L8730&lt;&gt;"Median"),IFERROR(VLOOKUP(A8730,'TA Total'!A:P,16,0),"."),".")</f>
        <v>1644</v>
      </c>
    </row>
    <row r="8731" spans="1:21" x14ac:dyDescent="0.3">
      <c r="A8731" s="1" t="str">
        <f t="shared" si="272"/>
        <v>2023|Southland District|$30,001-$50,000</v>
      </c>
      <c r="B8731" t="s">
        <v>18</v>
      </c>
      <c r="C8731" t="s">
        <v>19</v>
      </c>
      <c r="D8731" t="s">
        <v>20</v>
      </c>
      <c r="E8731" t="s">
        <v>21</v>
      </c>
      <c r="F8731">
        <v>2023</v>
      </c>
      <c r="G8731">
        <v>2023</v>
      </c>
      <c r="H8731">
        <v>73</v>
      </c>
      <c r="I8731" t="s">
        <v>126</v>
      </c>
      <c r="J8731">
        <v>99</v>
      </c>
      <c r="K8731" t="s">
        <v>23</v>
      </c>
      <c r="L8731">
        <v>3</v>
      </c>
      <c r="M8731" t="s">
        <v>45</v>
      </c>
      <c r="N8731">
        <v>999</v>
      </c>
      <c r="O8731" t="s">
        <v>42</v>
      </c>
      <c r="P8731">
        <v>0</v>
      </c>
      <c r="T8731" s="3" t="str">
        <f t="shared" si="273"/>
        <v>.</v>
      </c>
      <c r="U8731" s="3" t="str">
        <f>IF(AND(R8731&lt;&gt;"_U",N8731&lt;&gt;9999,N8731&lt;&gt;999,L8731&lt;&gt;"Median"),IFERROR(VLOOKUP(A8731,'TA Total'!A:P,16,0),"."),".")</f>
        <v>.</v>
      </c>
    </row>
    <row r="8732" spans="1:21" x14ac:dyDescent="0.3">
      <c r="A8732" s="1" t="str">
        <f t="shared" si="272"/>
        <v>2023|Southland District|$50,001-$70,000</v>
      </c>
      <c r="B8732" t="s">
        <v>18</v>
      </c>
      <c r="C8732" t="s">
        <v>19</v>
      </c>
      <c r="D8732" t="s">
        <v>20</v>
      </c>
      <c r="E8732" t="s">
        <v>21</v>
      </c>
      <c r="F8732">
        <v>2023</v>
      </c>
      <c r="G8732">
        <v>2023</v>
      </c>
      <c r="H8732">
        <v>73</v>
      </c>
      <c r="I8732" t="s">
        <v>126</v>
      </c>
      <c r="J8732">
        <v>99</v>
      </c>
      <c r="K8732" t="s">
        <v>23</v>
      </c>
      <c r="L8732">
        <v>4</v>
      </c>
      <c r="M8732" t="s">
        <v>36</v>
      </c>
      <c r="N8732">
        <v>999</v>
      </c>
      <c r="O8732" t="s">
        <v>42</v>
      </c>
      <c r="P8732">
        <v>0</v>
      </c>
      <c r="T8732" s="3" t="str">
        <f t="shared" si="273"/>
        <v>.</v>
      </c>
      <c r="U8732" s="3" t="str">
        <f>IF(AND(R8732&lt;&gt;"_U",N8732&lt;&gt;9999,N8732&lt;&gt;999,L8732&lt;&gt;"Median"),IFERROR(VLOOKUP(A8732,'TA Total'!A:P,16,0),"."),".")</f>
        <v>.</v>
      </c>
    </row>
    <row r="8733" spans="1:21" x14ac:dyDescent="0.3">
      <c r="A8733" s="1" t="str">
        <f t="shared" si="272"/>
        <v>2023|Southland District|$50,001-$70,000</v>
      </c>
      <c r="B8733" t="s">
        <v>18</v>
      </c>
      <c r="C8733" t="s">
        <v>19</v>
      </c>
      <c r="D8733" t="s">
        <v>20</v>
      </c>
      <c r="E8733" t="s">
        <v>21</v>
      </c>
      <c r="F8733">
        <v>2023</v>
      </c>
      <c r="G8733">
        <v>2023</v>
      </c>
      <c r="H8733">
        <v>73</v>
      </c>
      <c r="I8733" t="s">
        <v>126</v>
      </c>
      <c r="J8733">
        <v>99</v>
      </c>
      <c r="K8733" t="s">
        <v>23</v>
      </c>
      <c r="L8733">
        <v>4</v>
      </c>
      <c r="M8733" t="s">
        <v>36</v>
      </c>
      <c r="N8733">
        <v>9999</v>
      </c>
      <c r="O8733" t="s">
        <v>40</v>
      </c>
      <c r="P8733">
        <v>1641</v>
      </c>
      <c r="T8733" s="3" t="str">
        <f t="shared" si="273"/>
        <v>.</v>
      </c>
      <c r="U8733" s="3" t="str">
        <f>IF(AND(R8733&lt;&gt;"_U",N8733&lt;&gt;9999,N8733&lt;&gt;999,L8733&lt;&gt;"Median"),IFERROR(VLOOKUP(A8733,'TA Total'!A:P,16,0),"."),".")</f>
        <v>.</v>
      </c>
    </row>
    <row r="8734" spans="1:21" x14ac:dyDescent="0.3">
      <c r="A8734" s="1" t="str">
        <f t="shared" si="272"/>
        <v>2023|Southland District|$50,001-$70,000</v>
      </c>
      <c r="B8734" t="s">
        <v>18</v>
      </c>
      <c r="C8734" t="s">
        <v>19</v>
      </c>
      <c r="D8734" t="s">
        <v>20</v>
      </c>
      <c r="E8734" t="s">
        <v>21</v>
      </c>
      <c r="F8734">
        <v>2023</v>
      </c>
      <c r="G8734">
        <v>2023</v>
      </c>
      <c r="H8734">
        <v>73</v>
      </c>
      <c r="I8734" t="s">
        <v>126</v>
      </c>
      <c r="J8734">
        <v>99</v>
      </c>
      <c r="K8734" t="s">
        <v>23</v>
      </c>
      <c r="L8734">
        <v>4</v>
      </c>
      <c r="M8734" t="s">
        <v>36</v>
      </c>
      <c r="N8734">
        <v>1</v>
      </c>
      <c r="O8734" t="s">
        <v>33</v>
      </c>
      <c r="P8734">
        <v>735</v>
      </c>
      <c r="T8734" s="3">
        <f t="shared" si="273"/>
        <v>44.79</v>
      </c>
      <c r="U8734" s="3">
        <f>IF(AND(R8734&lt;&gt;"_U",N8734&lt;&gt;9999,N8734&lt;&gt;999,L8734&lt;&gt;"Median"),IFERROR(VLOOKUP(A8734,'TA Total'!A:P,16,0),"."),".")</f>
        <v>1641</v>
      </c>
    </row>
    <row r="8735" spans="1:21" x14ac:dyDescent="0.3">
      <c r="A8735" s="1" t="str">
        <f t="shared" si="272"/>
        <v>2023|Southland District|$50,001-$70,000</v>
      </c>
      <c r="B8735" t="s">
        <v>18</v>
      </c>
      <c r="C8735" t="s">
        <v>19</v>
      </c>
      <c r="D8735" t="s">
        <v>20</v>
      </c>
      <c r="E8735" t="s">
        <v>21</v>
      </c>
      <c r="F8735">
        <v>2023</v>
      </c>
      <c r="G8735">
        <v>2023</v>
      </c>
      <c r="H8735">
        <v>73</v>
      </c>
      <c r="I8735" t="s">
        <v>126</v>
      </c>
      <c r="J8735">
        <v>99</v>
      </c>
      <c r="K8735" t="s">
        <v>23</v>
      </c>
      <c r="L8735">
        <v>4</v>
      </c>
      <c r="M8735" t="s">
        <v>36</v>
      </c>
      <c r="N8735">
        <v>2</v>
      </c>
      <c r="O8735" t="s">
        <v>28</v>
      </c>
      <c r="P8735">
        <v>696</v>
      </c>
      <c r="T8735" s="3">
        <f t="shared" si="273"/>
        <v>42.41</v>
      </c>
      <c r="U8735" s="3">
        <f>IF(AND(R8735&lt;&gt;"_U",N8735&lt;&gt;9999,N8735&lt;&gt;999,L8735&lt;&gt;"Median"),IFERROR(VLOOKUP(A8735,'TA Total'!A:P,16,0),"."),".")</f>
        <v>1641</v>
      </c>
    </row>
    <row r="8736" spans="1:21" x14ac:dyDescent="0.3">
      <c r="A8736" s="1" t="str">
        <f t="shared" si="272"/>
        <v>2023|Southland District|$50,001-$70,000</v>
      </c>
      <c r="B8736" t="s">
        <v>18</v>
      </c>
      <c r="C8736" t="s">
        <v>19</v>
      </c>
      <c r="D8736" t="s">
        <v>20</v>
      </c>
      <c r="E8736" t="s">
        <v>21</v>
      </c>
      <c r="F8736">
        <v>2023</v>
      </c>
      <c r="G8736">
        <v>2023</v>
      </c>
      <c r="H8736">
        <v>73</v>
      </c>
      <c r="I8736" t="s">
        <v>126</v>
      </c>
      <c r="J8736">
        <v>99</v>
      </c>
      <c r="K8736" t="s">
        <v>23</v>
      </c>
      <c r="L8736">
        <v>4</v>
      </c>
      <c r="M8736" t="s">
        <v>36</v>
      </c>
      <c r="N8736">
        <v>7777</v>
      </c>
      <c r="O8736" t="s">
        <v>37</v>
      </c>
      <c r="P8736">
        <v>1641</v>
      </c>
      <c r="T8736" s="3">
        <f t="shared" si="273"/>
        <v>100</v>
      </c>
      <c r="U8736" s="3">
        <f>IF(AND(R8736&lt;&gt;"_U",N8736&lt;&gt;9999,N8736&lt;&gt;999,L8736&lt;&gt;"Median"),IFERROR(VLOOKUP(A8736,'TA Total'!A:P,16,0),"."),".")</f>
        <v>1641</v>
      </c>
    </row>
    <row r="8737" spans="1:21" x14ac:dyDescent="0.3">
      <c r="A8737" s="1" t="str">
        <f t="shared" si="272"/>
        <v>2023|Southland District|$50,001-$70,000</v>
      </c>
      <c r="B8737" t="s">
        <v>18</v>
      </c>
      <c r="C8737" t="s">
        <v>19</v>
      </c>
      <c r="D8737" t="s">
        <v>20</v>
      </c>
      <c r="E8737" t="s">
        <v>21</v>
      </c>
      <c r="F8737">
        <v>2023</v>
      </c>
      <c r="G8737">
        <v>2023</v>
      </c>
      <c r="H8737">
        <v>73</v>
      </c>
      <c r="I8737" t="s">
        <v>126</v>
      </c>
      <c r="J8737">
        <v>99</v>
      </c>
      <c r="K8737" t="s">
        <v>23</v>
      </c>
      <c r="L8737">
        <v>4</v>
      </c>
      <c r="M8737" t="s">
        <v>36</v>
      </c>
      <c r="N8737">
        <v>3</v>
      </c>
      <c r="O8737" t="s">
        <v>25</v>
      </c>
      <c r="P8737">
        <v>210</v>
      </c>
      <c r="T8737" s="3">
        <f t="shared" si="273"/>
        <v>12.8</v>
      </c>
      <c r="U8737" s="3">
        <f>IF(AND(R8737&lt;&gt;"_U",N8737&lt;&gt;9999,N8737&lt;&gt;999,L8737&lt;&gt;"Median"),IFERROR(VLOOKUP(A8737,'TA Total'!A:P,16,0),"."),".")</f>
        <v>1641</v>
      </c>
    </row>
    <row r="8738" spans="1:21" x14ac:dyDescent="0.3">
      <c r="A8738" s="1" t="str">
        <f t="shared" si="272"/>
        <v>2023|Southland District|$70,001-$100,000</v>
      </c>
      <c r="B8738" t="s">
        <v>18</v>
      </c>
      <c r="C8738" t="s">
        <v>19</v>
      </c>
      <c r="D8738" t="s">
        <v>20</v>
      </c>
      <c r="E8738" t="s">
        <v>21</v>
      </c>
      <c r="F8738">
        <v>2023</v>
      </c>
      <c r="G8738">
        <v>2023</v>
      </c>
      <c r="H8738">
        <v>73</v>
      </c>
      <c r="I8738" t="s">
        <v>126</v>
      </c>
      <c r="J8738">
        <v>99</v>
      </c>
      <c r="K8738" t="s">
        <v>23</v>
      </c>
      <c r="L8738">
        <v>5</v>
      </c>
      <c r="M8738" t="s">
        <v>58</v>
      </c>
      <c r="N8738">
        <v>7777</v>
      </c>
      <c r="O8738" t="s">
        <v>37</v>
      </c>
      <c r="P8738">
        <v>2157</v>
      </c>
      <c r="T8738" s="3">
        <f t="shared" si="273"/>
        <v>100</v>
      </c>
      <c r="U8738" s="3">
        <f>IF(AND(R8738&lt;&gt;"_U",N8738&lt;&gt;9999,N8738&lt;&gt;999,L8738&lt;&gt;"Median"),IFERROR(VLOOKUP(A8738,'TA Total'!A:P,16,0),"."),".")</f>
        <v>2157</v>
      </c>
    </row>
    <row r="8739" spans="1:21" x14ac:dyDescent="0.3">
      <c r="A8739" s="1" t="str">
        <f t="shared" si="272"/>
        <v>2023|Southland District|$70,001-$100,000</v>
      </c>
      <c r="B8739" t="s">
        <v>18</v>
      </c>
      <c r="C8739" t="s">
        <v>19</v>
      </c>
      <c r="D8739" t="s">
        <v>20</v>
      </c>
      <c r="E8739" t="s">
        <v>21</v>
      </c>
      <c r="F8739">
        <v>2023</v>
      </c>
      <c r="G8739">
        <v>2023</v>
      </c>
      <c r="H8739">
        <v>73</v>
      </c>
      <c r="I8739" t="s">
        <v>126</v>
      </c>
      <c r="J8739">
        <v>99</v>
      </c>
      <c r="K8739" t="s">
        <v>23</v>
      </c>
      <c r="L8739">
        <v>5</v>
      </c>
      <c r="M8739" t="s">
        <v>58</v>
      </c>
      <c r="N8739">
        <v>999</v>
      </c>
      <c r="O8739" t="s">
        <v>42</v>
      </c>
      <c r="P8739">
        <v>0</v>
      </c>
      <c r="T8739" s="3" t="str">
        <f t="shared" si="273"/>
        <v>.</v>
      </c>
      <c r="U8739" s="3" t="str">
        <f>IF(AND(R8739&lt;&gt;"_U",N8739&lt;&gt;9999,N8739&lt;&gt;999,L8739&lt;&gt;"Median"),IFERROR(VLOOKUP(A8739,'TA Total'!A:P,16,0),"."),".")</f>
        <v>.</v>
      </c>
    </row>
    <row r="8740" spans="1:21" x14ac:dyDescent="0.3">
      <c r="A8740" s="1" t="str">
        <f t="shared" si="272"/>
        <v>2023|Southland District|$70,001-$100,000</v>
      </c>
      <c r="B8740" t="s">
        <v>18</v>
      </c>
      <c r="C8740" t="s">
        <v>19</v>
      </c>
      <c r="D8740" t="s">
        <v>20</v>
      </c>
      <c r="E8740" t="s">
        <v>21</v>
      </c>
      <c r="F8740">
        <v>2023</v>
      </c>
      <c r="G8740">
        <v>2023</v>
      </c>
      <c r="H8740">
        <v>73</v>
      </c>
      <c r="I8740" t="s">
        <v>126</v>
      </c>
      <c r="J8740">
        <v>99</v>
      </c>
      <c r="K8740" t="s">
        <v>23</v>
      </c>
      <c r="L8740">
        <v>5</v>
      </c>
      <c r="M8740" t="s">
        <v>58</v>
      </c>
      <c r="N8740">
        <v>9999</v>
      </c>
      <c r="O8740" t="s">
        <v>40</v>
      </c>
      <c r="P8740">
        <v>2157</v>
      </c>
      <c r="T8740" s="3" t="str">
        <f t="shared" si="273"/>
        <v>.</v>
      </c>
      <c r="U8740" s="3" t="str">
        <f>IF(AND(R8740&lt;&gt;"_U",N8740&lt;&gt;9999,N8740&lt;&gt;999,L8740&lt;&gt;"Median"),IFERROR(VLOOKUP(A8740,'TA Total'!A:P,16,0),"."),".")</f>
        <v>.</v>
      </c>
    </row>
    <row r="8741" spans="1:21" x14ac:dyDescent="0.3">
      <c r="A8741" s="1" t="str">
        <f t="shared" si="272"/>
        <v>2023|Southland District|$70,001-$100,000</v>
      </c>
      <c r="B8741" t="s">
        <v>18</v>
      </c>
      <c r="C8741" t="s">
        <v>19</v>
      </c>
      <c r="D8741" t="s">
        <v>20</v>
      </c>
      <c r="E8741" t="s">
        <v>21</v>
      </c>
      <c r="F8741">
        <v>2023</v>
      </c>
      <c r="G8741">
        <v>2023</v>
      </c>
      <c r="H8741">
        <v>73</v>
      </c>
      <c r="I8741" t="s">
        <v>126</v>
      </c>
      <c r="J8741">
        <v>99</v>
      </c>
      <c r="K8741" t="s">
        <v>23</v>
      </c>
      <c r="L8741">
        <v>5</v>
      </c>
      <c r="M8741" t="s">
        <v>58</v>
      </c>
      <c r="N8741">
        <v>1</v>
      </c>
      <c r="O8741" t="s">
        <v>33</v>
      </c>
      <c r="P8741">
        <v>1029</v>
      </c>
      <c r="T8741" s="3">
        <f t="shared" si="273"/>
        <v>47.71</v>
      </c>
      <c r="U8741" s="3">
        <f>IF(AND(R8741&lt;&gt;"_U",N8741&lt;&gt;9999,N8741&lt;&gt;999,L8741&lt;&gt;"Median"),IFERROR(VLOOKUP(A8741,'TA Total'!A:P,16,0),"."),".")</f>
        <v>2157</v>
      </c>
    </row>
    <row r="8742" spans="1:21" x14ac:dyDescent="0.3">
      <c r="A8742" s="1" t="str">
        <f t="shared" si="272"/>
        <v>2023|Southland District|$70,001-$100,000</v>
      </c>
      <c r="B8742" t="s">
        <v>18</v>
      </c>
      <c r="C8742" t="s">
        <v>19</v>
      </c>
      <c r="D8742" t="s">
        <v>20</v>
      </c>
      <c r="E8742" t="s">
        <v>21</v>
      </c>
      <c r="F8742">
        <v>2023</v>
      </c>
      <c r="G8742">
        <v>2023</v>
      </c>
      <c r="H8742">
        <v>73</v>
      </c>
      <c r="I8742" t="s">
        <v>126</v>
      </c>
      <c r="J8742">
        <v>99</v>
      </c>
      <c r="K8742" t="s">
        <v>23</v>
      </c>
      <c r="L8742">
        <v>5</v>
      </c>
      <c r="M8742" t="s">
        <v>58</v>
      </c>
      <c r="N8742">
        <v>2</v>
      </c>
      <c r="O8742" t="s">
        <v>28</v>
      </c>
      <c r="P8742">
        <v>795</v>
      </c>
      <c r="T8742" s="3">
        <f t="shared" si="273"/>
        <v>36.86</v>
      </c>
      <c r="U8742" s="3">
        <f>IF(AND(R8742&lt;&gt;"_U",N8742&lt;&gt;9999,N8742&lt;&gt;999,L8742&lt;&gt;"Median"),IFERROR(VLOOKUP(A8742,'TA Total'!A:P,16,0),"."),".")</f>
        <v>2157</v>
      </c>
    </row>
    <row r="8743" spans="1:21" x14ac:dyDescent="0.3">
      <c r="A8743" s="1" t="str">
        <f t="shared" si="272"/>
        <v>2023|Southland District|$70,001-$100,000</v>
      </c>
      <c r="B8743" t="s">
        <v>18</v>
      </c>
      <c r="C8743" t="s">
        <v>19</v>
      </c>
      <c r="D8743" t="s">
        <v>20</v>
      </c>
      <c r="E8743" t="s">
        <v>21</v>
      </c>
      <c r="F8743">
        <v>2023</v>
      </c>
      <c r="G8743">
        <v>2023</v>
      </c>
      <c r="H8743">
        <v>73</v>
      </c>
      <c r="I8743" t="s">
        <v>126</v>
      </c>
      <c r="J8743">
        <v>99</v>
      </c>
      <c r="K8743" t="s">
        <v>23</v>
      </c>
      <c r="L8743">
        <v>5</v>
      </c>
      <c r="M8743" t="s">
        <v>58</v>
      </c>
      <c r="N8743">
        <v>3</v>
      </c>
      <c r="O8743" t="s">
        <v>25</v>
      </c>
      <c r="P8743">
        <v>333</v>
      </c>
      <c r="T8743" s="3">
        <f t="shared" si="273"/>
        <v>15.44</v>
      </c>
      <c r="U8743" s="3">
        <f>IF(AND(R8743&lt;&gt;"_U",N8743&lt;&gt;9999,N8743&lt;&gt;999,L8743&lt;&gt;"Median"),IFERROR(VLOOKUP(A8743,'TA Total'!A:P,16,0),"."),".")</f>
        <v>2157</v>
      </c>
    </row>
    <row r="8744" spans="1:21" x14ac:dyDescent="0.3">
      <c r="A8744" s="1" t="str">
        <f t="shared" si="272"/>
        <v>2023|Southland District|$100,001-$150,000</v>
      </c>
      <c r="B8744" t="s">
        <v>18</v>
      </c>
      <c r="C8744" t="s">
        <v>19</v>
      </c>
      <c r="D8744" t="s">
        <v>20</v>
      </c>
      <c r="E8744" t="s">
        <v>21</v>
      </c>
      <c r="F8744">
        <v>2023</v>
      </c>
      <c r="G8744">
        <v>2023</v>
      </c>
      <c r="H8744">
        <v>73</v>
      </c>
      <c r="I8744" t="s">
        <v>126</v>
      </c>
      <c r="J8744">
        <v>99</v>
      </c>
      <c r="K8744" t="s">
        <v>23</v>
      </c>
      <c r="L8744">
        <v>6</v>
      </c>
      <c r="M8744" t="s">
        <v>59</v>
      </c>
      <c r="N8744">
        <v>2</v>
      </c>
      <c r="O8744" t="s">
        <v>28</v>
      </c>
      <c r="P8744">
        <v>888</v>
      </c>
      <c r="T8744" s="3">
        <f t="shared" si="273"/>
        <v>30.71</v>
      </c>
      <c r="U8744" s="3">
        <f>IF(AND(R8744&lt;&gt;"_U",N8744&lt;&gt;9999,N8744&lt;&gt;999,L8744&lt;&gt;"Median"),IFERROR(VLOOKUP(A8744,'TA Total'!A:P,16,0),"."),".")</f>
        <v>2892</v>
      </c>
    </row>
    <row r="8745" spans="1:21" x14ac:dyDescent="0.3">
      <c r="A8745" s="1" t="str">
        <f t="shared" si="272"/>
        <v>2023|Southland District|$100,001-$150,000</v>
      </c>
      <c r="B8745" t="s">
        <v>18</v>
      </c>
      <c r="C8745" t="s">
        <v>19</v>
      </c>
      <c r="D8745" t="s">
        <v>20</v>
      </c>
      <c r="E8745" t="s">
        <v>21</v>
      </c>
      <c r="F8745">
        <v>2023</v>
      </c>
      <c r="G8745">
        <v>2023</v>
      </c>
      <c r="H8745">
        <v>73</v>
      </c>
      <c r="I8745" t="s">
        <v>126</v>
      </c>
      <c r="J8745">
        <v>99</v>
      </c>
      <c r="K8745" t="s">
        <v>23</v>
      </c>
      <c r="L8745">
        <v>6</v>
      </c>
      <c r="M8745" t="s">
        <v>59</v>
      </c>
      <c r="N8745">
        <v>3</v>
      </c>
      <c r="O8745" t="s">
        <v>25</v>
      </c>
      <c r="P8745">
        <v>450</v>
      </c>
      <c r="T8745" s="3">
        <f t="shared" si="273"/>
        <v>15.56</v>
      </c>
      <c r="U8745" s="3">
        <f>IF(AND(R8745&lt;&gt;"_U",N8745&lt;&gt;9999,N8745&lt;&gt;999,L8745&lt;&gt;"Median"),IFERROR(VLOOKUP(A8745,'TA Total'!A:P,16,0),"."),".")</f>
        <v>2892</v>
      </c>
    </row>
    <row r="8746" spans="1:21" x14ac:dyDescent="0.3">
      <c r="A8746" s="1" t="str">
        <f t="shared" si="272"/>
        <v>2023|Southland District|$100,001-$150,000</v>
      </c>
      <c r="B8746" t="s">
        <v>18</v>
      </c>
      <c r="C8746" t="s">
        <v>19</v>
      </c>
      <c r="D8746" t="s">
        <v>20</v>
      </c>
      <c r="E8746" t="s">
        <v>21</v>
      </c>
      <c r="F8746">
        <v>2023</v>
      </c>
      <c r="G8746">
        <v>2023</v>
      </c>
      <c r="H8746">
        <v>73</v>
      </c>
      <c r="I8746" t="s">
        <v>126</v>
      </c>
      <c r="J8746">
        <v>99</v>
      </c>
      <c r="K8746" t="s">
        <v>23</v>
      </c>
      <c r="L8746">
        <v>6</v>
      </c>
      <c r="M8746" t="s">
        <v>59</v>
      </c>
      <c r="N8746">
        <v>1</v>
      </c>
      <c r="O8746" t="s">
        <v>33</v>
      </c>
      <c r="P8746">
        <v>1554</v>
      </c>
      <c r="T8746" s="3">
        <f t="shared" si="273"/>
        <v>53.73</v>
      </c>
      <c r="U8746" s="3">
        <f>IF(AND(R8746&lt;&gt;"_U",N8746&lt;&gt;9999,N8746&lt;&gt;999,L8746&lt;&gt;"Median"),IFERROR(VLOOKUP(A8746,'TA Total'!A:P,16,0),"."),".")</f>
        <v>2892</v>
      </c>
    </row>
    <row r="8747" spans="1:21" x14ac:dyDescent="0.3">
      <c r="A8747" s="1" t="str">
        <f t="shared" si="272"/>
        <v>2023|Southland District|$100,001-$150,000</v>
      </c>
      <c r="B8747" t="s">
        <v>18</v>
      </c>
      <c r="C8747" t="s">
        <v>19</v>
      </c>
      <c r="D8747" t="s">
        <v>20</v>
      </c>
      <c r="E8747" t="s">
        <v>21</v>
      </c>
      <c r="F8747">
        <v>2023</v>
      </c>
      <c r="G8747">
        <v>2023</v>
      </c>
      <c r="H8747">
        <v>73</v>
      </c>
      <c r="I8747" t="s">
        <v>126</v>
      </c>
      <c r="J8747">
        <v>99</v>
      </c>
      <c r="K8747" t="s">
        <v>23</v>
      </c>
      <c r="L8747">
        <v>6</v>
      </c>
      <c r="M8747" t="s">
        <v>59</v>
      </c>
      <c r="N8747">
        <v>7777</v>
      </c>
      <c r="O8747" t="s">
        <v>37</v>
      </c>
      <c r="P8747">
        <v>2892</v>
      </c>
      <c r="T8747" s="3">
        <f t="shared" si="273"/>
        <v>100</v>
      </c>
      <c r="U8747" s="3">
        <f>IF(AND(R8747&lt;&gt;"_U",N8747&lt;&gt;9999,N8747&lt;&gt;999,L8747&lt;&gt;"Median"),IFERROR(VLOOKUP(A8747,'TA Total'!A:P,16,0),"."),".")</f>
        <v>2892</v>
      </c>
    </row>
    <row r="8748" spans="1:21" x14ac:dyDescent="0.3">
      <c r="A8748" s="1" t="str">
        <f t="shared" si="272"/>
        <v>2023|Southland District|$100,001-$150,000</v>
      </c>
      <c r="B8748" t="s">
        <v>18</v>
      </c>
      <c r="C8748" t="s">
        <v>19</v>
      </c>
      <c r="D8748" t="s">
        <v>20</v>
      </c>
      <c r="E8748" t="s">
        <v>21</v>
      </c>
      <c r="F8748">
        <v>2023</v>
      </c>
      <c r="G8748">
        <v>2023</v>
      </c>
      <c r="H8748">
        <v>73</v>
      </c>
      <c r="I8748" t="s">
        <v>126</v>
      </c>
      <c r="J8748">
        <v>99</v>
      </c>
      <c r="K8748" t="s">
        <v>23</v>
      </c>
      <c r="L8748">
        <v>6</v>
      </c>
      <c r="M8748" t="s">
        <v>59</v>
      </c>
      <c r="N8748">
        <v>9999</v>
      </c>
      <c r="O8748" t="s">
        <v>40</v>
      </c>
      <c r="P8748">
        <v>2892</v>
      </c>
      <c r="T8748" s="3" t="str">
        <f t="shared" si="273"/>
        <v>.</v>
      </c>
      <c r="U8748" s="3" t="str">
        <f>IF(AND(R8748&lt;&gt;"_U",N8748&lt;&gt;9999,N8748&lt;&gt;999,L8748&lt;&gt;"Median"),IFERROR(VLOOKUP(A8748,'TA Total'!A:P,16,0),"."),".")</f>
        <v>.</v>
      </c>
    </row>
    <row r="8749" spans="1:21" x14ac:dyDescent="0.3">
      <c r="A8749" s="1" t="str">
        <f t="shared" si="272"/>
        <v>2023|Southland District|$100,001-$150,000</v>
      </c>
      <c r="B8749" t="s">
        <v>18</v>
      </c>
      <c r="C8749" t="s">
        <v>19</v>
      </c>
      <c r="D8749" t="s">
        <v>20</v>
      </c>
      <c r="E8749" t="s">
        <v>21</v>
      </c>
      <c r="F8749">
        <v>2023</v>
      </c>
      <c r="G8749">
        <v>2023</v>
      </c>
      <c r="H8749">
        <v>73</v>
      </c>
      <c r="I8749" t="s">
        <v>126</v>
      </c>
      <c r="J8749">
        <v>99</v>
      </c>
      <c r="K8749" t="s">
        <v>23</v>
      </c>
      <c r="L8749">
        <v>6</v>
      </c>
      <c r="M8749" t="s">
        <v>59</v>
      </c>
      <c r="N8749">
        <v>999</v>
      </c>
      <c r="O8749" t="s">
        <v>42</v>
      </c>
      <c r="P8749">
        <v>0</v>
      </c>
      <c r="T8749" s="3" t="str">
        <f t="shared" si="273"/>
        <v>.</v>
      </c>
      <c r="U8749" s="3" t="str">
        <f>IF(AND(R8749&lt;&gt;"_U",N8749&lt;&gt;9999,N8749&lt;&gt;999,L8749&lt;&gt;"Median"),IFERROR(VLOOKUP(A8749,'TA Total'!A:P,16,0),"."),".")</f>
        <v>.</v>
      </c>
    </row>
    <row r="8750" spans="1:21" x14ac:dyDescent="0.3">
      <c r="A8750" s="1" t="str">
        <f t="shared" si="272"/>
        <v>2023|Southland District|$150,001-$200,000</v>
      </c>
      <c r="B8750" t="s">
        <v>18</v>
      </c>
      <c r="C8750" t="s">
        <v>19</v>
      </c>
      <c r="D8750" t="s">
        <v>20</v>
      </c>
      <c r="E8750" t="s">
        <v>21</v>
      </c>
      <c r="F8750">
        <v>2023</v>
      </c>
      <c r="G8750">
        <v>2023</v>
      </c>
      <c r="H8750">
        <v>73</v>
      </c>
      <c r="I8750" t="s">
        <v>126</v>
      </c>
      <c r="J8750">
        <v>99</v>
      </c>
      <c r="K8750" t="s">
        <v>23</v>
      </c>
      <c r="L8750">
        <v>7</v>
      </c>
      <c r="M8750" t="s">
        <v>43</v>
      </c>
      <c r="N8750">
        <v>9999</v>
      </c>
      <c r="O8750" t="s">
        <v>40</v>
      </c>
      <c r="P8750">
        <v>1254</v>
      </c>
      <c r="T8750" s="3" t="str">
        <f t="shared" si="273"/>
        <v>.</v>
      </c>
      <c r="U8750" s="3" t="str">
        <f>IF(AND(R8750&lt;&gt;"_U",N8750&lt;&gt;9999,N8750&lt;&gt;999,L8750&lt;&gt;"Median"),IFERROR(VLOOKUP(A8750,'TA Total'!A:P,16,0),"."),".")</f>
        <v>.</v>
      </c>
    </row>
    <row r="8751" spans="1:21" x14ac:dyDescent="0.3">
      <c r="A8751" s="1" t="str">
        <f t="shared" si="272"/>
        <v>2023|Southland District|$150,001-$200,000</v>
      </c>
      <c r="B8751" t="s">
        <v>18</v>
      </c>
      <c r="C8751" t="s">
        <v>19</v>
      </c>
      <c r="D8751" t="s">
        <v>20</v>
      </c>
      <c r="E8751" t="s">
        <v>21</v>
      </c>
      <c r="F8751">
        <v>2023</v>
      </c>
      <c r="G8751">
        <v>2023</v>
      </c>
      <c r="H8751">
        <v>73</v>
      </c>
      <c r="I8751" t="s">
        <v>126</v>
      </c>
      <c r="J8751">
        <v>99</v>
      </c>
      <c r="K8751" t="s">
        <v>23</v>
      </c>
      <c r="L8751">
        <v>7</v>
      </c>
      <c r="M8751" t="s">
        <v>43</v>
      </c>
      <c r="N8751">
        <v>2</v>
      </c>
      <c r="O8751" t="s">
        <v>28</v>
      </c>
      <c r="P8751">
        <v>291</v>
      </c>
      <c r="T8751" s="3">
        <f t="shared" si="273"/>
        <v>23.21</v>
      </c>
      <c r="U8751" s="3">
        <f>IF(AND(R8751&lt;&gt;"_U",N8751&lt;&gt;9999,N8751&lt;&gt;999,L8751&lt;&gt;"Median"),IFERROR(VLOOKUP(A8751,'TA Total'!A:P,16,0),"."),".")</f>
        <v>1254</v>
      </c>
    </row>
    <row r="8752" spans="1:21" x14ac:dyDescent="0.3">
      <c r="A8752" s="1" t="str">
        <f t="shared" si="272"/>
        <v>2023|Southland District|$150,001-$200,000</v>
      </c>
      <c r="B8752" t="s">
        <v>18</v>
      </c>
      <c r="C8752" t="s">
        <v>19</v>
      </c>
      <c r="D8752" t="s">
        <v>20</v>
      </c>
      <c r="E8752" t="s">
        <v>21</v>
      </c>
      <c r="F8752">
        <v>2023</v>
      </c>
      <c r="G8752">
        <v>2023</v>
      </c>
      <c r="H8752">
        <v>73</v>
      </c>
      <c r="I8752" t="s">
        <v>126</v>
      </c>
      <c r="J8752">
        <v>99</v>
      </c>
      <c r="K8752" t="s">
        <v>23</v>
      </c>
      <c r="L8752">
        <v>7</v>
      </c>
      <c r="M8752" t="s">
        <v>43</v>
      </c>
      <c r="N8752">
        <v>3</v>
      </c>
      <c r="O8752" t="s">
        <v>25</v>
      </c>
      <c r="P8752">
        <v>243</v>
      </c>
      <c r="T8752" s="3">
        <f t="shared" si="273"/>
        <v>19.38</v>
      </c>
      <c r="U8752" s="3">
        <f>IF(AND(R8752&lt;&gt;"_U",N8752&lt;&gt;9999,N8752&lt;&gt;999,L8752&lt;&gt;"Median"),IFERROR(VLOOKUP(A8752,'TA Total'!A:P,16,0),"."),".")</f>
        <v>1254</v>
      </c>
    </row>
    <row r="8753" spans="1:21" x14ac:dyDescent="0.3">
      <c r="A8753" s="1" t="str">
        <f t="shared" si="272"/>
        <v>2023|Southland District|$150,001-$200,000</v>
      </c>
      <c r="B8753" t="s">
        <v>18</v>
      </c>
      <c r="C8753" t="s">
        <v>19</v>
      </c>
      <c r="D8753" t="s">
        <v>20</v>
      </c>
      <c r="E8753" t="s">
        <v>21</v>
      </c>
      <c r="F8753">
        <v>2023</v>
      </c>
      <c r="G8753">
        <v>2023</v>
      </c>
      <c r="H8753">
        <v>73</v>
      </c>
      <c r="I8753" t="s">
        <v>126</v>
      </c>
      <c r="J8753">
        <v>99</v>
      </c>
      <c r="K8753" t="s">
        <v>23</v>
      </c>
      <c r="L8753">
        <v>7</v>
      </c>
      <c r="M8753" t="s">
        <v>43</v>
      </c>
      <c r="N8753">
        <v>7777</v>
      </c>
      <c r="O8753" t="s">
        <v>37</v>
      </c>
      <c r="P8753">
        <v>1254</v>
      </c>
      <c r="T8753" s="3">
        <f t="shared" si="273"/>
        <v>100</v>
      </c>
      <c r="U8753" s="3">
        <f>IF(AND(R8753&lt;&gt;"_U",N8753&lt;&gt;9999,N8753&lt;&gt;999,L8753&lt;&gt;"Median"),IFERROR(VLOOKUP(A8753,'TA Total'!A:P,16,0),"."),".")</f>
        <v>1254</v>
      </c>
    </row>
    <row r="8754" spans="1:21" x14ac:dyDescent="0.3">
      <c r="A8754" s="1" t="str">
        <f t="shared" si="272"/>
        <v>2023|Southland District|$150,001-$200,000</v>
      </c>
      <c r="B8754" t="s">
        <v>18</v>
      </c>
      <c r="C8754" t="s">
        <v>19</v>
      </c>
      <c r="D8754" t="s">
        <v>20</v>
      </c>
      <c r="E8754" t="s">
        <v>21</v>
      </c>
      <c r="F8754">
        <v>2023</v>
      </c>
      <c r="G8754">
        <v>2023</v>
      </c>
      <c r="H8754">
        <v>73</v>
      </c>
      <c r="I8754" t="s">
        <v>126</v>
      </c>
      <c r="J8754">
        <v>99</v>
      </c>
      <c r="K8754" t="s">
        <v>23</v>
      </c>
      <c r="L8754">
        <v>7</v>
      </c>
      <c r="M8754" t="s">
        <v>43</v>
      </c>
      <c r="N8754">
        <v>999</v>
      </c>
      <c r="O8754" t="s">
        <v>42</v>
      </c>
      <c r="P8754">
        <v>0</v>
      </c>
      <c r="T8754" s="3" t="str">
        <f t="shared" si="273"/>
        <v>.</v>
      </c>
      <c r="U8754" s="3" t="str">
        <f>IF(AND(R8754&lt;&gt;"_U",N8754&lt;&gt;9999,N8754&lt;&gt;999,L8754&lt;&gt;"Median"),IFERROR(VLOOKUP(A8754,'TA Total'!A:P,16,0),"."),".")</f>
        <v>.</v>
      </c>
    </row>
    <row r="8755" spans="1:21" x14ac:dyDescent="0.3">
      <c r="A8755" s="1" t="str">
        <f t="shared" si="272"/>
        <v>2023|Southland District|$150,001-$200,000</v>
      </c>
      <c r="B8755" t="s">
        <v>18</v>
      </c>
      <c r="C8755" t="s">
        <v>19</v>
      </c>
      <c r="D8755" t="s">
        <v>20</v>
      </c>
      <c r="E8755" t="s">
        <v>21</v>
      </c>
      <c r="F8755">
        <v>2023</v>
      </c>
      <c r="G8755">
        <v>2023</v>
      </c>
      <c r="H8755">
        <v>73</v>
      </c>
      <c r="I8755" t="s">
        <v>126</v>
      </c>
      <c r="J8755">
        <v>99</v>
      </c>
      <c r="K8755" t="s">
        <v>23</v>
      </c>
      <c r="L8755">
        <v>7</v>
      </c>
      <c r="M8755" t="s">
        <v>43</v>
      </c>
      <c r="N8755">
        <v>1</v>
      </c>
      <c r="O8755" t="s">
        <v>33</v>
      </c>
      <c r="P8755">
        <v>720</v>
      </c>
      <c r="T8755" s="3">
        <f t="shared" si="273"/>
        <v>57.42</v>
      </c>
      <c r="U8755" s="3">
        <f>IF(AND(R8755&lt;&gt;"_U",N8755&lt;&gt;9999,N8755&lt;&gt;999,L8755&lt;&gt;"Median"),IFERROR(VLOOKUP(A8755,'TA Total'!A:P,16,0),"."),".")</f>
        <v>1254</v>
      </c>
    </row>
    <row r="8756" spans="1:21" x14ac:dyDescent="0.3">
      <c r="A8756" s="1" t="str">
        <f t="shared" si="272"/>
        <v>2023|Southland District|$200,001 or more</v>
      </c>
      <c r="B8756" t="s">
        <v>18</v>
      </c>
      <c r="C8756" t="s">
        <v>19</v>
      </c>
      <c r="D8756" t="s">
        <v>20</v>
      </c>
      <c r="E8756" t="s">
        <v>21</v>
      </c>
      <c r="F8756">
        <v>2023</v>
      </c>
      <c r="G8756">
        <v>2023</v>
      </c>
      <c r="H8756">
        <v>73</v>
      </c>
      <c r="I8756" t="s">
        <v>126</v>
      </c>
      <c r="J8756">
        <v>99</v>
      </c>
      <c r="K8756" t="s">
        <v>23</v>
      </c>
      <c r="L8756">
        <v>8</v>
      </c>
      <c r="M8756" t="s">
        <v>27</v>
      </c>
      <c r="N8756">
        <v>2</v>
      </c>
      <c r="O8756" t="s">
        <v>28</v>
      </c>
      <c r="P8756">
        <v>189</v>
      </c>
      <c r="T8756" s="3">
        <f t="shared" si="273"/>
        <v>21.21</v>
      </c>
      <c r="U8756" s="3">
        <f>IF(AND(R8756&lt;&gt;"_U",N8756&lt;&gt;9999,N8756&lt;&gt;999,L8756&lt;&gt;"Median"),IFERROR(VLOOKUP(A8756,'TA Total'!A:P,16,0),"."),".")</f>
        <v>891</v>
      </c>
    </row>
    <row r="8757" spans="1:21" x14ac:dyDescent="0.3">
      <c r="A8757" s="1" t="str">
        <f t="shared" si="272"/>
        <v>2023|Southland District|$200,001 or more</v>
      </c>
      <c r="B8757" t="s">
        <v>18</v>
      </c>
      <c r="C8757" t="s">
        <v>19</v>
      </c>
      <c r="D8757" t="s">
        <v>20</v>
      </c>
      <c r="E8757" t="s">
        <v>21</v>
      </c>
      <c r="F8757">
        <v>2023</v>
      </c>
      <c r="G8757">
        <v>2023</v>
      </c>
      <c r="H8757">
        <v>73</v>
      </c>
      <c r="I8757" t="s">
        <v>126</v>
      </c>
      <c r="J8757">
        <v>99</v>
      </c>
      <c r="K8757" t="s">
        <v>23</v>
      </c>
      <c r="L8757">
        <v>8</v>
      </c>
      <c r="M8757" t="s">
        <v>27</v>
      </c>
      <c r="N8757">
        <v>3</v>
      </c>
      <c r="O8757" t="s">
        <v>25</v>
      </c>
      <c r="P8757">
        <v>264</v>
      </c>
      <c r="T8757" s="3">
        <f t="shared" si="273"/>
        <v>29.63</v>
      </c>
      <c r="U8757" s="3">
        <f>IF(AND(R8757&lt;&gt;"_U",N8757&lt;&gt;9999,N8757&lt;&gt;999,L8757&lt;&gt;"Median"),IFERROR(VLOOKUP(A8757,'TA Total'!A:P,16,0),"."),".")</f>
        <v>891</v>
      </c>
    </row>
    <row r="8758" spans="1:21" x14ac:dyDescent="0.3">
      <c r="A8758" s="1" t="str">
        <f t="shared" si="272"/>
        <v>2023|Southland District|$200,001 or more</v>
      </c>
      <c r="B8758" t="s">
        <v>18</v>
      </c>
      <c r="C8758" t="s">
        <v>19</v>
      </c>
      <c r="D8758" t="s">
        <v>20</v>
      </c>
      <c r="E8758" t="s">
        <v>21</v>
      </c>
      <c r="F8758">
        <v>2023</v>
      </c>
      <c r="G8758">
        <v>2023</v>
      </c>
      <c r="H8758">
        <v>73</v>
      </c>
      <c r="I8758" t="s">
        <v>126</v>
      </c>
      <c r="J8758">
        <v>99</v>
      </c>
      <c r="K8758" t="s">
        <v>23</v>
      </c>
      <c r="L8758">
        <v>8</v>
      </c>
      <c r="M8758" t="s">
        <v>27</v>
      </c>
      <c r="N8758">
        <v>1</v>
      </c>
      <c r="O8758" t="s">
        <v>33</v>
      </c>
      <c r="P8758">
        <v>438</v>
      </c>
      <c r="T8758" s="3">
        <f t="shared" si="273"/>
        <v>49.16</v>
      </c>
      <c r="U8758" s="3">
        <f>IF(AND(R8758&lt;&gt;"_U",N8758&lt;&gt;9999,N8758&lt;&gt;999,L8758&lt;&gt;"Median"),IFERROR(VLOOKUP(A8758,'TA Total'!A:P,16,0),"."),".")</f>
        <v>891</v>
      </c>
    </row>
    <row r="8759" spans="1:21" x14ac:dyDescent="0.3">
      <c r="A8759" s="1" t="str">
        <f t="shared" si="272"/>
        <v>2023|Southland District|$200,001 or more</v>
      </c>
      <c r="B8759" t="s">
        <v>18</v>
      </c>
      <c r="C8759" t="s">
        <v>19</v>
      </c>
      <c r="D8759" t="s">
        <v>20</v>
      </c>
      <c r="E8759" t="s">
        <v>21</v>
      </c>
      <c r="F8759">
        <v>2023</v>
      </c>
      <c r="G8759">
        <v>2023</v>
      </c>
      <c r="H8759">
        <v>73</v>
      </c>
      <c r="I8759" t="s">
        <v>126</v>
      </c>
      <c r="J8759">
        <v>99</v>
      </c>
      <c r="K8759" t="s">
        <v>23</v>
      </c>
      <c r="L8759">
        <v>8</v>
      </c>
      <c r="M8759" t="s">
        <v>27</v>
      </c>
      <c r="N8759">
        <v>7777</v>
      </c>
      <c r="O8759" t="s">
        <v>37</v>
      </c>
      <c r="P8759">
        <v>891</v>
      </c>
      <c r="T8759" s="3">
        <f t="shared" si="273"/>
        <v>100</v>
      </c>
      <c r="U8759" s="3">
        <f>IF(AND(R8759&lt;&gt;"_U",N8759&lt;&gt;9999,N8759&lt;&gt;999,L8759&lt;&gt;"Median"),IFERROR(VLOOKUP(A8759,'TA Total'!A:P,16,0),"."),".")</f>
        <v>891</v>
      </c>
    </row>
    <row r="8760" spans="1:21" x14ac:dyDescent="0.3">
      <c r="A8760" s="1" t="str">
        <f t="shared" si="272"/>
        <v>2023|Southland District|$200,001 or more</v>
      </c>
      <c r="B8760" t="s">
        <v>18</v>
      </c>
      <c r="C8760" t="s">
        <v>19</v>
      </c>
      <c r="D8760" t="s">
        <v>20</v>
      </c>
      <c r="E8760" t="s">
        <v>21</v>
      </c>
      <c r="F8760">
        <v>2023</v>
      </c>
      <c r="G8760">
        <v>2023</v>
      </c>
      <c r="H8760">
        <v>73</v>
      </c>
      <c r="I8760" t="s">
        <v>126</v>
      </c>
      <c r="J8760">
        <v>99</v>
      </c>
      <c r="K8760" t="s">
        <v>23</v>
      </c>
      <c r="L8760">
        <v>8</v>
      </c>
      <c r="M8760" t="s">
        <v>27</v>
      </c>
      <c r="N8760">
        <v>999</v>
      </c>
      <c r="O8760" t="s">
        <v>42</v>
      </c>
      <c r="P8760">
        <v>0</v>
      </c>
      <c r="T8760" s="3" t="str">
        <f t="shared" si="273"/>
        <v>.</v>
      </c>
      <c r="U8760" s="3" t="str">
        <f>IF(AND(R8760&lt;&gt;"_U",N8760&lt;&gt;9999,N8760&lt;&gt;999,L8760&lt;&gt;"Median"),IFERROR(VLOOKUP(A8760,'TA Total'!A:P,16,0),"."),".")</f>
        <v>.</v>
      </c>
    </row>
    <row r="8761" spans="1:21" x14ac:dyDescent="0.3">
      <c r="A8761" s="1" t="str">
        <f t="shared" si="272"/>
        <v>2023|Southland District|$200,001 or more</v>
      </c>
      <c r="B8761" t="s">
        <v>18</v>
      </c>
      <c r="C8761" t="s">
        <v>19</v>
      </c>
      <c r="D8761" t="s">
        <v>20</v>
      </c>
      <c r="E8761" t="s">
        <v>21</v>
      </c>
      <c r="F8761">
        <v>2023</v>
      </c>
      <c r="G8761">
        <v>2023</v>
      </c>
      <c r="H8761">
        <v>73</v>
      </c>
      <c r="I8761" t="s">
        <v>126</v>
      </c>
      <c r="J8761">
        <v>99</v>
      </c>
      <c r="K8761" t="s">
        <v>23</v>
      </c>
      <c r="L8761">
        <v>8</v>
      </c>
      <c r="M8761" t="s">
        <v>27</v>
      </c>
      <c r="N8761">
        <v>9999</v>
      </c>
      <c r="O8761" t="s">
        <v>40</v>
      </c>
      <c r="P8761">
        <v>891</v>
      </c>
      <c r="T8761" s="3" t="str">
        <f t="shared" si="273"/>
        <v>.</v>
      </c>
      <c r="U8761" s="3" t="str">
        <f>IF(AND(R8761&lt;&gt;"_U",N8761&lt;&gt;9999,N8761&lt;&gt;999,L8761&lt;&gt;"Median"),IFERROR(VLOOKUP(A8761,'TA Total'!A:P,16,0),"."),".")</f>
        <v>.</v>
      </c>
    </row>
    <row r="8762" spans="1:21" x14ac:dyDescent="0.3">
      <c r="A8762" s="1" t="str">
        <f t="shared" si="272"/>
        <v>2023|Southland District|Total stated - total household income</v>
      </c>
      <c r="B8762" t="s">
        <v>18</v>
      </c>
      <c r="C8762" t="s">
        <v>19</v>
      </c>
      <c r="D8762" t="s">
        <v>20</v>
      </c>
      <c r="E8762" t="s">
        <v>21</v>
      </c>
      <c r="F8762">
        <v>2023</v>
      </c>
      <c r="G8762">
        <v>2023</v>
      </c>
      <c r="H8762">
        <v>73</v>
      </c>
      <c r="I8762" t="s">
        <v>126</v>
      </c>
      <c r="J8762">
        <v>99</v>
      </c>
      <c r="K8762" t="s">
        <v>23</v>
      </c>
      <c r="L8762">
        <v>77</v>
      </c>
      <c r="M8762" t="s">
        <v>32</v>
      </c>
      <c r="N8762">
        <v>2</v>
      </c>
      <c r="O8762" t="s">
        <v>28</v>
      </c>
      <c r="P8762">
        <v>3822</v>
      </c>
      <c r="T8762" s="3">
        <f t="shared" si="273"/>
        <v>31.4</v>
      </c>
      <c r="U8762" s="3">
        <f>IF(AND(R8762&lt;&gt;"_U",N8762&lt;&gt;9999,N8762&lt;&gt;999,L8762&lt;&gt;"Median"),IFERROR(VLOOKUP(A8762,'TA Total'!A:P,16,0),"."),".")</f>
        <v>12171</v>
      </c>
    </row>
    <row r="8763" spans="1:21" x14ac:dyDescent="0.3">
      <c r="A8763" s="1" t="str">
        <f t="shared" si="272"/>
        <v>2023|Southland District|Total stated - total household income</v>
      </c>
      <c r="B8763" t="s">
        <v>18</v>
      </c>
      <c r="C8763" t="s">
        <v>19</v>
      </c>
      <c r="D8763" t="s">
        <v>20</v>
      </c>
      <c r="E8763" t="s">
        <v>21</v>
      </c>
      <c r="F8763">
        <v>2023</v>
      </c>
      <c r="G8763">
        <v>2023</v>
      </c>
      <c r="H8763">
        <v>73</v>
      </c>
      <c r="I8763" t="s">
        <v>126</v>
      </c>
      <c r="J8763">
        <v>99</v>
      </c>
      <c r="K8763" t="s">
        <v>23</v>
      </c>
      <c r="L8763">
        <v>77</v>
      </c>
      <c r="M8763" t="s">
        <v>32</v>
      </c>
      <c r="N8763">
        <v>7777</v>
      </c>
      <c r="O8763" t="s">
        <v>37</v>
      </c>
      <c r="P8763">
        <v>12171</v>
      </c>
      <c r="T8763" s="3">
        <f t="shared" si="273"/>
        <v>100</v>
      </c>
      <c r="U8763" s="3">
        <f>IF(AND(R8763&lt;&gt;"_U",N8763&lt;&gt;9999,N8763&lt;&gt;999,L8763&lt;&gt;"Median"),IFERROR(VLOOKUP(A8763,'TA Total'!A:P,16,0),"."),".")</f>
        <v>12171</v>
      </c>
    </row>
    <row r="8764" spans="1:21" x14ac:dyDescent="0.3">
      <c r="A8764" s="1" t="str">
        <f t="shared" si="272"/>
        <v>2023|Southland District|Total stated - total household income</v>
      </c>
      <c r="B8764" t="s">
        <v>18</v>
      </c>
      <c r="C8764" t="s">
        <v>19</v>
      </c>
      <c r="D8764" t="s">
        <v>20</v>
      </c>
      <c r="E8764" t="s">
        <v>21</v>
      </c>
      <c r="F8764">
        <v>2023</v>
      </c>
      <c r="G8764">
        <v>2023</v>
      </c>
      <c r="H8764">
        <v>73</v>
      </c>
      <c r="I8764" t="s">
        <v>126</v>
      </c>
      <c r="J8764">
        <v>99</v>
      </c>
      <c r="K8764" t="s">
        <v>23</v>
      </c>
      <c r="L8764">
        <v>77</v>
      </c>
      <c r="M8764" t="s">
        <v>32</v>
      </c>
      <c r="N8764">
        <v>9999</v>
      </c>
      <c r="O8764" t="s">
        <v>40</v>
      </c>
      <c r="P8764">
        <v>12174</v>
      </c>
      <c r="T8764" s="3" t="str">
        <f t="shared" si="273"/>
        <v>.</v>
      </c>
      <c r="U8764" s="3" t="str">
        <f>IF(AND(R8764&lt;&gt;"_U",N8764&lt;&gt;9999,N8764&lt;&gt;999,L8764&lt;&gt;"Median"),IFERROR(VLOOKUP(A8764,'TA Total'!A:P,16,0),"."),".")</f>
        <v>.</v>
      </c>
    </row>
    <row r="8765" spans="1:21" x14ac:dyDescent="0.3">
      <c r="A8765" s="1" t="str">
        <f t="shared" si="272"/>
        <v>2023|Southland District|Total stated - total household income</v>
      </c>
      <c r="B8765" t="s">
        <v>18</v>
      </c>
      <c r="C8765" t="s">
        <v>19</v>
      </c>
      <c r="D8765" t="s">
        <v>20</v>
      </c>
      <c r="E8765" t="s">
        <v>21</v>
      </c>
      <c r="F8765">
        <v>2023</v>
      </c>
      <c r="G8765">
        <v>2023</v>
      </c>
      <c r="H8765">
        <v>73</v>
      </c>
      <c r="I8765" t="s">
        <v>126</v>
      </c>
      <c r="J8765">
        <v>99</v>
      </c>
      <c r="K8765" t="s">
        <v>23</v>
      </c>
      <c r="L8765">
        <v>77</v>
      </c>
      <c r="M8765" t="s">
        <v>32</v>
      </c>
      <c r="N8765">
        <v>1</v>
      </c>
      <c r="O8765" t="s">
        <v>33</v>
      </c>
      <c r="P8765">
        <v>6360</v>
      </c>
      <c r="T8765" s="3">
        <f t="shared" si="273"/>
        <v>52.26</v>
      </c>
      <c r="U8765" s="3">
        <f>IF(AND(R8765&lt;&gt;"_U",N8765&lt;&gt;9999,N8765&lt;&gt;999,L8765&lt;&gt;"Median"),IFERROR(VLOOKUP(A8765,'TA Total'!A:P,16,0),"."),".")</f>
        <v>12171</v>
      </c>
    </row>
    <row r="8766" spans="1:21" x14ac:dyDescent="0.3">
      <c r="A8766" s="1" t="str">
        <f t="shared" si="272"/>
        <v>2023|Southland District|Total stated - total household income</v>
      </c>
      <c r="B8766" t="s">
        <v>18</v>
      </c>
      <c r="C8766" t="s">
        <v>19</v>
      </c>
      <c r="D8766" t="s">
        <v>20</v>
      </c>
      <c r="E8766" t="s">
        <v>21</v>
      </c>
      <c r="F8766">
        <v>2023</v>
      </c>
      <c r="G8766">
        <v>2023</v>
      </c>
      <c r="H8766">
        <v>73</v>
      </c>
      <c r="I8766" t="s">
        <v>126</v>
      </c>
      <c r="J8766">
        <v>99</v>
      </c>
      <c r="K8766" t="s">
        <v>23</v>
      </c>
      <c r="L8766">
        <v>77</v>
      </c>
      <c r="M8766" t="s">
        <v>32</v>
      </c>
      <c r="N8766">
        <v>999</v>
      </c>
      <c r="O8766" t="s">
        <v>42</v>
      </c>
      <c r="P8766">
        <v>0</v>
      </c>
      <c r="T8766" s="3" t="str">
        <f t="shared" si="273"/>
        <v>.</v>
      </c>
      <c r="U8766" s="3" t="str">
        <f>IF(AND(R8766&lt;&gt;"_U",N8766&lt;&gt;9999,N8766&lt;&gt;999,L8766&lt;&gt;"Median"),IFERROR(VLOOKUP(A8766,'TA Total'!A:P,16,0),"."),".")</f>
        <v>.</v>
      </c>
    </row>
    <row r="8767" spans="1:21" x14ac:dyDescent="0.3">
      <c r="A8767" s="1" t="str">
        <f t="shared" si="272"/>
        <v>2023|Southland District|Total stated - total household income</v>
      </c>
      <c r="B8767" t="s">
        <v>18</v>
      </c>
      <c r="C8767" t="s">
        <v>19</v>
      </c>
      <c r="D8767" t="s">
        <v>20</v>
      </c>
      <c r="E8767" t="s">
        <v>21</v>
      </c>
      <c r="F8767">
        <v>2023</v>
      </c>
      <c r="G8767">
        <v>2023</v>
      </c>
      <c r="H8767">
        <v>73</v>
      </c>
      <c r="I8767" t="s">
        <v>126</v>
      </c>
      <c r="J8767">
        <v>99</v>
      </c>
      <c r="K8767" t="s">
        <v>23</v>
      </c>
      <c r="L8767">
        <v>77</v>
      </c>
      <c r="M8767" t="s">
        <v>32</v>
      </c>
      <c r="N8767">
        <v>3</v>
      </c>
      <c r="O8767" t="s">
        <v>25</v>
      </c>
      <c r="P8767">
        <v>1989</v>
      </c>
      <c r="T8767" s="3">
        <f t="shared" si="273"/>
        <v>16.34</v>
      </c>
      <c r="U8767" s="3">
        <f>IF(AND(R8767&lt;&gt;"_U",N8767&lt;&gt;9999,N8767&lt;&gt;999,L8767&lt;&gt;"Median"),IFERROR(VLOOKUP(A8767,'TA Total'!A:P,16,0),"."),".")</f>
        <v>12171</v>
      </c>
    </row>
    <row r="8768" spans="1:21" x14ac:dyDescent="0.3">
      <c r="A8768" s="1" t="str">
        <f t="shared" si="272"/>
        <v>2023|Southland District|Total - total household income</v>
      </c>
      <c r="B8768" t="s">
        <v>18</v>
      </c>
      <c r="C8768" t="s">
        <v>19</v>
      </c>
      <c r="D8768" t="s">
        <v>20</v>
      </c>
      <c r="E8768" t="s">
        <v>21</v>
      </c>
      <c r="F8768">
        <v>2023</v>
      </c>
      <c r="G8768">
        <v>2023</v>
      </c>
      <c r="H8768">
        <v>73</v>
      </c>
      <c r="I8768" t="s">
        <v>126</v>
      </c>
      <c r="J8768">
        <v>99</v>
      </c>
      <c r="K8768" t="s">
        <v>23</v>
      </c>
      <c r="L8768">
        <v>99</v>
      </c>
      <c r="M8768" t="s">
        <v>48</v>
      </c>
      <c r="N8768">
        <v>1</v>
      </c>
      <c r="O8768" t="s">
        <v>33</v>
      </c>
      <c r="P8768">
        <v>6666</v>
      </c>
      <c r="T8768" s="3">
        <f t="shared" si="273"/>
        <v>52.28</v>
      </c>
      <c r="U8768" s="3">
        <f>IF(AND(R8768&lt;&gt;"_U",N8768&lt;&gt;9999,N8768&lt;&gt;999,L8768&lt;&gt;"Median"),IFERROR(VLOOKUP(A8768,'TA Total'!A:P,16,0),"."),".")</f>
        <v>12750</v>
      </c>
    </row>
    <row r="8769" spans="1:21" x14ac:dyDescent="0.3">
      <c r="A8769" s="1" t="str">
        <f t="shared" si="272"/>
        <v>2023|Southland District|Total - total household income</v>
      </c>
      <c r="B8769" t="s">
        <v>18</v>
      </c>
      <c r="C8769" t="s">
        <v>19</v>
      </c>
      <c r="D8769" t="s">
        <v>20</v>
      </c>
      <c r="E8769" t="s">
        <v>21</v>
      </c>
      <c r="F8769">
        <v>2023</v>
      </c>
      <c r="G8769">
        <v>2023</v>
      </c>
      <c r="H8769">
        <v>73</v>
      </c>
      <c r="I8769" t="s">
        <v>126</v>
      </c>
      <c r="J8769">
        <v>99</v>
      </c>
      <c r="K8769" t="s">
        <v>23</v>
      </c>
      <c r="L8769">
        <v>99</v>
      </c>
      <c r="M8769" t="s">
        <v>48</v>
      </c>
      <c r="N8769">
        <v>2</v>
      </c>
      <c r="O8769" t="s">
        <v>28</v>
      </c>
      <c r="P8769">
        <v>4041</v>
      </c>
      <c r="T8769" s="3">
        <f t="shared" si="273"/>
        <v>31.69</v>
      </c>
      <c r="U8769" s="3">
        <f>IF(AND(R8769&lt;&gt;"_U",N8769&lt;&gt;9999,N8769&lt;&gt;999,L8769&lt;&gt;"Median"),IFERROR(VLOOKUP(A8769,'TA Total'!A:P,16,0),"."),".")</f>
        <v>12750</v>
      </c>
    </row>
    <row r="8770" spans="1:21" x14ac:dyDescent="0.3">
      <c r="A8770" s="1" t="str">
        <f t="shared" si="272"/>
        <v>2023|Southland District|Total - total household income</v>
      </c>
      <c r="B8770" t="s">
        <v>18</v>
      </c>
      <c r="C8770" t="s">
        <v>19</v>
      </c>
      <c r="D8770" t="s">
        <v>20</v>
      </c>
      <c r="E8770" t="s">
        <v>21</v>
      </c>
      <c r="F8770">
        <v>2023</v>
      </c>
      <c r="G8770">
        <v>2023</v>
      </c>
      <c r="H8770">
        <v>73</v>
      </c>
      <c r="I8770" t="s">
        <v>126</v>
      </c>
      <c r="J8770">
        <v>99</v>
      </c>
      <c r="K8770" t="s">
        <v>23</v>
      </c>
      <c r="L8770">
        <v>99</v>
      </c>
      <c r="M8770" t="s">
        <v>48</v>
      </c>
      <c r="N8770">
        <v>3</v>
      </c>
      <c r="O8770" t="s">
        <v>25</v>
      </c>
      <c r="P8770">
        <v>2043</v>
      </c>
      <c r="T8770" s="3">
        <f t="shared" si="273"/>
        <v>16.02</v>
      </c>
      <c r="U8770" s="3">
        <f>IF(AND(R8770&lt;&gt;"_U",N8770&lt;&gt;9999,N8770&lt;&gt;999,L8770&lt;&gt;"Median"),IFERROR(VLOOKUP(A8770,'TA Total'!A:P,16,0),"."),".")</f>
        <v>12750</v>
      </c>
    </row>
    <row r="8771" spans="1:21" x14ac:dyDescent="0.3">
      <c r="A8771" s="1" t="str">
        <f t="shared" ref="A8771:A8834" si="274">G8771&amp;"|"&amp;I8771&amp;"|"&amp;M8771</f>
        <v>2023|Southland District|Total - total household income</v>
      </c>
      <c r="B8771" t="s">
        <v>18</v>
      </c>
      <c r="C8771" t="s">
        <v>19</v>
      </c>
      <c r="D8771" t="s">
        <v>20</v>
      </c>
      <c r="E8771" t="s">
        <v>21</v>
      </c>
      <c r="F8771">
        <v>2023</v>
      </c>
      <c r="G8771">
        <v>2023</v>
      </c>
      <c r="H8771">
        <v>73</v>
      </c>
      <c r="I8771" t="s">
        <v>126</v>
      </c>
      <c r="J8771">
        <v>99</v>
      </c>
      <c r="K8771" t="s">
        <v>23</v>
      </c>
      <c r="L8771">
        <v>99</v>
      </c>
      <c r="M8771" t="s">
        <v>48</v>
      </c>
      <c r="N8771">
        <v>999</v>
      </c>
      <c r="O8771" t="s">
        <v>42</v>
      </c>
      <c r="P8771">
        <v>3</v>
      </c>
      <c r="T8771" s="3" t="str">
        <f t="shared" ref="T8771:T8834" si="275">IF(AND(R8771&lt;&gt;"_U",R8771&lt;&gt;"c",N8771&lt;&gt;999,N8771&lt;&gt;9999,L8771&lt;&gt;"Median"),IFERROR((ROUND(P8771/U8771*100,2)),"."),".")</f>
        <v>.</v>
      </c>
      <c r="U8771" s="3" t="str">
        <f>IF(AND(R8771&lt;&gt;"_U",N8771&lt;&gt;9999,N8771&lt;&gt;999,L8771&lt;&gt;"Median"),IFERROR(VLOOKUP(A8771,'TA Total'!A:P,16,0),"."),".")</f>
        <v>.</v>
      </c>
    </row>
    <row r="8772" spans="1:21" x14ac:dyDescent="0.3">
      <c r="A8772" s="1" t="str">
        <f t="shared" si="274"/>
        <v>2023|Southland District|Total - total household income</v>
      </c>
      <c r="B8772" t="s">
        <v>18</v>
      </c>
      <c r="C8772" t="s">
        <v>19</v>
      </c>
      <c r="D8772" t="s">
        <v>20</v>
      </c>
      <c r="E8772" t="s">
        <v>21</v>
      </c>
      <c r="F8772">
        <v>2023</v>
      </c>
      <c r="G8772">
        <v>2023</v>
      </c>
      <c r="H8772">
        <v>73</v>
      </c>
      <c r="I8772" t="s">
        <v>126</v>
      </c>
      <c r="J8772">
        <v>99</v>
      </c>
      <c r="K8772" t="s">
        <v>23</v>
      </c>
      <c r="L8772">
        <v>99</v>
      </c>
      <c r="M8772" t="s">
        <v>48</v>
      </c>
      <c r="N8772">
        <v>7777</v>
      </c>
      <c r="O8772" t="s">
        <v>37</v>
      </c>
      <c r="P8772">
        <v>12750</v>
      </c>
      <c r="T8772" s="3">
        <f t="shared" si="275"/>
        <v>100</v>
      </c>
      <c r="U8772" s="3">
        <f>IF(AND(R8772&lt;&gt;"_U",N8772&lt;&gt;9999,N8772&lt;&gt;999,L8772&lt;&gt;"Median"),IFERROR(VLOOKUP(A8772,'TA Total'!A:P,16,0),"."),".")</f>
        <v>12750</v>
      </c>
    </row>
    <row r="8773" spans="1:21" x14ac:dyDescent="0.3">
      <c r="A8773" s="1" t="str">
        <f t="shared" si="274"/>
        <v>2023|Southland District|Total - total household income</v>
      </c>
      <c r="B8773" t="s">
        <v>18</v>
      </c>
      <c r="C8773" t="s">
        <v>19</v>
      </c>
      <c r="D8773" t="s">
        <v>20</v>
      </c>
      <c r="E8773" t="s">
        <v>21</v>
      </c>
      <c r="F8773">
        <v>2023</v>
      </c>
      <c r="G8773">
        <v>2023</v>
      </c>
      <c r="H8773">
        <v>73</v>
      </c>
      <c r="I8773" t="s">
        <v>126</v>
      </c>
      <c r="J8773">
        <v>99</v>
      </c>
      <c r="K8773" t="s">
        <v>23</v>
      </c>
      <c r="L8773">
        <v>99</v>
      </c>
      <c r="M8773" t="s">
        <v>48</v>
      </c>
      <c r="N8773">
        <v>9999</v>
      </c>
      <c r="O8773" t="s">
        <v>40</v>
      </c>
      <c r="P8773">
        <v>12750</v>
      </c>
      <c r="T8773" s="3" t="str">
        <f t="shared" si="275"/>
        <v>.</v>
      </c>
      <c r="U8773" s="3" t="str">
        <f>IF(AND(R8773&lt;&gt;"_U",N8773&lt;&gt;9999,N8773&lt;&gt;999,L8773&lt;&gt;"Median"),IFERROR(VLOOKUP(A8773,'TA Total'!A:P,16,0),"."),".")</f>
        <v>.</v>
      </c>
    </row>
    <row r="8774" spans="1:21" x14ac:dyDescent="0.3">
      <c r="A8774" s="1" t="str">
        <f t="shared" si="274"/>
        <v>2023|Southland District|Median ($) - total household income</v>
      </c>
      <c r="B8774" t="s">
        <v>18</v>
      </c>
      <c r="C8774" t="s">
        <v>19</v>
      </c>
      <c r="D8774" t="s">
        <v>20</v>
      </c>
      <c r="E8774" t="s">
        <v>21</v>
      </c>
      <c r="F8774">
        <v>2023</v>
      </c>
      <c r="G8774">
        <v>2023</v>
      </c>
      <c r="H8774">
        <v>73</v>
      </c>
      <c r="I8774" t="s">
        <v>126</v>
      </c>
      <c r="J8774">
        <v>99</v>
      </c>
      <c r="K8774" t="s">
        <v>23</v>
      </c>
      <c r="L8774" t="s">
        <v>56</v>
      </c>
      <c r="M8774" t="s">
        <v>57</v>
      </c>
      <c r="N8774">
        <v>7777</v>
      </c>
      <c r="O8774" t="s">
        <v>37</v>
      </c>
      <c r="P8774">
        <v>85400</v>
      </c>
      <c r="T8774" s="3" t="str">
        <f t="shared" si="275"/>
        <v>.</v>
      </c>
      <c r="U8774" s="3" t="str">
        <f>IF(AND(R8774&lt;&gt;"_U",N8774&lt;&gt;9999,N8774&lt;&gt;999,L8774&lt;&gt;"Median"),IFERROR(VLOOKUP(A8774,'TA Total'!A:P,16,0),"."),".")</f>
        <v>.</v>
      </c>
    </row>
    <row r="8775" spans="1:21" x14ac:dyDescent="0.3">
      <c r="A8775" s="1" t="str">
        <f t="shared" si="274"/>
        <v>2023|Southland District|Median ($) - total household income</v>
      </c>
      <c r="B8775" t="s">
        <v>18</v>
      </c>
      <c r="C8775" t="s">
        <v>19</v>
      </c>
      <c r="D8775" t="s">
        <v>20</v>
      </c>
      <c r="E8775" t="s">
        <v>21</v>
      </c>
      <c r="F8775">
        <v>2023</v>
      </c>
      <c r="G8775">
        <v>2023</v>
      </c>
      <c r="H8775">
        <v>73</v>
      </c>
      <c r="I8775" t="s">
        <v>126</v>
      </c>
      <c r="J8775">
        <v>99</v>
      </c>
      <c r="K8775" t="s">
        <v>23</v>
      </c>
      <c r="L8775" t="s">
        <v>56</v>
      </c>
      <c r="M8775" t="s">
        <v>57</v>
      </c>
      <c r="N8775">
        <v>999</v>
      </c>
      <c r="O8775" t="s">
        <v>42</v>
      </c>
      <c r="R8775" t="s">
        <v>61</v>
      </c>
      <c r="S8775" t="s">
        <v>62</v>
      </c>
      <c r="T8775" s="3" t="str">
        <f t="shared" si="275"/>
        <v>.</v>
      </c>
      <c r="U8775" s="3" t="str">
        <f>IF(AND(R8775&lt;&gt;"_U",N8775&lt;&gt;9999,N8775&lt;&gt;999,L8775&lt;&gt;"Median"),IFERROR(VLOOKUP(A8775,'TA Total'!A:P,16,0),"."),".")</f>
        <v>.</v>
      </c>
    </row>
    <row r="8776" spans="1:21" x14ac:dyDescent="0.3">
      <c r="A8776" s="1" t="str">
        <f t="shared" si="274"/>
        <v>2023|Southland District|Median ($) - total household income</v>
      </c>
      <c r="B8776" t="s">
        <v>18</v>
      </c>
      <c r="C8776" t="s">
        <v>19</v>
      </c>
      <c r="D8776" t="s">
        <v>20</v>
      </c>
      <c r="E8776" t="s">
        <v>21</v>
      </c>
      <c r="F8776">
        <v>2023</v>
      </c>
      <c r="G8776">
        <v>2023</v>
      </c>
      <c r="H8776">
        <v>73</v>
      </c>
      <c r="I8776" t="s">
        <v>126</v>
      </c>
      <c r="J8776">
        <v>99</v>
      </c>
      <c r="K8776" t="s">
        <v>23</v>
      </c>
      <c r="L8776" t="s">
        <v>56</v>
      </c>
      <c r="M8776" t="s">
        <v>57</v>
      </c>
      <c r="N8776">
        <v>3</v>
      </c>
      <c r="O8776" t="s">
        <v>25</v>
      </c>
      <c r="P8776">
        <v>96300</v>
      </c>
      <c r="T8776" s="3" t="str">
        <f t="shared" si="275"/>
        <v>.</v>
      </c>
      <c r="U8776" s="3" t="str">
        <f>IF(AND(R8776&lt;&gt;"_U",N8776&lt;&gt;9999,N8776&lt;&gt;999,L8776&lt;&gt;"Median"),IFERROR(VLOOKUP(A8776,'TA Total'!A:P,16,0),"."),".")</f>
        <v>.</v>
      </c>
    </row>
    <row r="8777" spans="1:21" x14ac:dyDescent="0.3">
      <c r="A8777" s="1" t="str">
        <f t="shared" si="274"/>
        <v>2023|Southland District|Median ($) - total household income</v>
      </c>
      <c r="B8777" t="s">
        <v>18</v>
      </c>
      <c r="C8777" t="s">
        <v>19</v>
      </c>
      <c r="D8777" t="s">
        <v>20</v>
      </c>
      <c r="E8777" t="s">
        <v>21</v>
      </c>
      <c r="F8777">
        <v>2023</v>
      </c>
      <c r="G8777">
        <v>2023</v>
      </c>
      <c r="H8777">
        <v>73</v>
      </c>
      <c r="I8777" t="s">
        <v>126</v>
      </c>
      <c r="J8777">
        <v>99</v>
      </c>
      <c r="K8777" t="s">
        <v>23</v>
      </c>
      <c r="L8777" t="s">
        <v>56</v>
      </c>
      <c r="M8777" t="s">
        <v>57</v>
      </c>
      <c r="N8777">
        <v>2</v>
      </c>
      <c r="O8777" t="s">
        <v>28</v>
      </c>
      <c r="P8777">
        <v>79600</v>
      </c>
      <c r="T8777" s="3" t="str">
        <f t="shared" si="275"/>
        <v>.</v>
      </c>
      <c r="U8777" s="3" t="str">
        <f>IF(AND(R8777&lt;&gt;"_U",N8777&lt;&gt;9999,N8777&lt;&gt;999,L8777&lt;&gt;"Median"),IFERROR(VLOOKUP(A8777,'TA Total'!A:P,16,0),"."),".")</f>
        <v>.</v>
      </c>
    </row>
    <row r="8778" spans="1:21" x14ac:dyDescent="0.3">
      <c r="A8778" s="1" t="str">
        <f t="shared" si="274"/>
        <v>2023|Southland District|Median ($) - total household income</v>
      </c>
      <c r="B8778" t="s">
        <v>18</v>
      </c>
      <c r="C8778" t="s">
        <v>19</v>
      </c>
      <c r="D8778" t="s">
        <v>20</v>
      </c>
      <c r="E8778" t="s">
        <v>21</v>
      </c>
      <c r="F8778">
        <v>2023</v>
      </c>
      <c r="G8778">
        <v>2023</v>
      </c>
      <c r="H8778">
        <v>73</v>
      </c>
      <c r="I8778" t="s">
        <v>126</v>
      </c>
      <c r="J8778">
        <v>99</v>
      </c>
      <c r="K8778" t="s">
        <v>23</v>
      </c>
      <c r="L8778" t="s">
        <v>56</v>
      </c>
      <c r="M8778" t="s">
        <v>57</v>
      </c>
      <c r="N8778">
        <v>1</v>
      </c>
      <c r="O8778" t="s">
        <v>33</v>
      </c>
      <c r="P8778">
        <v>86400</v>
      </c>
      <c r="T8778" s="3" t="str">
        <f t="shared" si="275"/>
        <v>.</v>
      </c>
      <c r="U8778" s="3" t="str">
        <f>IF(AND(R8778&lt;&gt;"_U",N8778&lt;&gt;9999,N8778&lt;&gt;999,L8778&lt;&gt;"Median"),IFERROR(VLOOKUP(A8778,'TA Total'!A:P,16,0),"."),".")</f>
        <v>.</v>
      </c>
    </row>
    <row r="8779" spans="1:21" x14ac:dyDescent="0.3">
      <c r="A8779" s="1" t="str">
        <f t="shared" si="274"/>
        <v>2023|Southland District|Median ($) - total household income</v>
      </c>
      <c r="B8779" t="s">
        <v>18</v>
      </c>
      <c r="C8779" t="s">
        <v>19</v>
      </c>
      <c r="D8779" t="s">
        <v>20</v>
      </c>
      <c r="E8779" t="s">
        <v>21</v>
      </c>
      <c r="F8779">
        <v>2023</v>
      </c>
      <c r="G8779">
        <v>2023</v>
      </c>
      <c r="H8779">
        <v>73</v>
      </c>
      <c r="I8779" t="s">
        <v>126</v>
      </c>
      <c r="J8779">
        <v>99</v>
      </c>
      <c r="K8779" t="s">
        <v>23</v>
      </c>
      <c r="L8779" t="s">
        <v>56</v>
      </c>
      <c r="M8779" t="s">
        <v>57</v>
      </c>
      <c r="N8779">
        <v>9999</v>
      </c>
      <c r="O8779" t="s">
        <v>40</v>
      </c>
      <c r="P8779">
        <v>85400</v>
      </c>
      <c r="T8779" s="3" t="str">
        <f t="shared" si="275"/>
        <v>.</v>
      </c>
      <c r="U8779" s="3" t="str">
        <f>IF(AND(R8779&lt;&gt;"_U",N8779&lt;&gt;9999,N8779&lt;&gt;999,L8779&lt;&gt;"Median"),IFERROR(VLOOKUP(A8779,'TA Total'!A:P,16,0),"."),".")</f>
        <v>.</v>
      </c>
    </row>
    <row r="8780" spans="1:21" x14ac:dyDescent="0.3">
      <c r="A8780" s="1" t="str">
        <f t="shared" si="274"/>
        <v>2023|Gore District|$20,000 or less</v>
      </c>
      <c r="B8780" t="s">
        <v>18</v>
      </c>
      <c r="C8780" t="s">
        <v>19</v>
      </c>
      <c r="D8780" t="s">
        <v>20</v>
      </c>
      <c r="E8780" t="s">
        <v>21</v>
      </c>
      <c r="F8780">
        <v>2023</v>
      </c>
      <c r="G8780">
        <v>2023</v>
      </c>
      <c r="H8780">
        <v>74</v>
      </c>
      <c r="I8780" t="s">
        <v>81</v>
      </c>
      <c r="J8780">
        <v>99</v>
      </c>
      <c r="K8780" t="s">
        <v>23</v>
      </c>
      <c r="L8780">
        <v>1</v>
      </c>
      <c r="M8780" t="s">
        <v>39</v>
      </c>
      <c r="N8780">
        <v>7777</v>
      </c>
      <c r="O8780" t="s">
        <v>37</v>
      </c>
      <c r="P8780">
        <v>336</v>
      </c>
      <c r="T8780" s="3">
        <f t="shared" si="275"/>
        <v>100</v>
      </c>
      <c r="U8780" s="3">
        <f>IF(AND(R8780&lt;&gt;"_U",N8780&lt;&gt;9999,N8780&lt;&gt;999,L8780&lt;&gt;"Median"),IFERROR(VLOOKUP(A8780,'TA Total'!A:P,16,0),"."),".")</f>
        <v>336</v>
      </c>
    </row>
    <row r="8781" spans="1:21" x14ac:dyDescent="0.3">
      <c r="A8781" s="1" t="str">
        <f t="shared" si="274"/>
        <v>2023|Gore District|$20,000 or less</v>
      </c>
      <c r="B8781" t="s">
        <v>18</v>
      </c>
      <c r="C8781" t="s">
        <v>19</v>
      </c>
      <c r="D8781" t="s">
        <v>20</v>
      </c>
      <c r="E8781" t="s">
        <v>21</v>
      </c>
      <c r="F8781">
        <v>2023</v>
      </c>
      <c r="G8781">
        <v>2023</v>
      </c>
      <c r="H8781">
        <v>74</v>
      </c>
      <c r="I8781" t="s">
        <v>81</v>
      </c>
      <c r="J8781">
        <v>99</v>
      </c>
      <c r="K8781" t="s">
        <v>23</v>
      </c>
      <c r="L8781">
        <v>1</v>
      </c>
      <c r="M8781" t="s">
        <v>39</v>
      </c>
      <c r="N8781">
        <v>3</v>
      </c>
      <c r="O8781" t="s">
        <v>25</v>
      </c>
      <c r="P8781">
        <v>42</v>
      </c>
      <c r="T8781" s="3">
        <f t="shared" si="275"/>
        <v>12.5</v>
      </c>
      <c r="U8781" s="3">
        <f>IF(AND(R8781&lt;&gt;"_U",N8781&lt;&gt;9999,N8781&lt;&gt;999,L8781&lt;&gt;"Median"),IFERROR(VLOOKUP(A8781,'TA Total'!A:P,16,0),"."),".")</f>
        <v>336</v>
      </c>
    </row>
    <row r="8782" spans="1:21" x14ac:dyDescent="0.3">
      <c r="A8782" s="1" t="str">
        <f t="shared" si="274"/>
        <v>2023|Gore District|$20,000 or less</v>
      </c>
      <c r="B8782" t="s">
        <v>18</v>
      </c>
      <c r="C8782" t="s">
        <v>19</v>
      </c>
      <c r="D8782" t="s">
        <v>20</v>
      </c>
      <c r="E8782" t="s">
        <v>21</v>
      </c>
      <c r="F8782">
        <v>2023</v>
      </c>
      <c r="G8782">
        <v>2023</v>
      </c>
      <c r="H8782">
        <v>74</v>
      </c>
      <c r="I8782" t="s">
        <v>81</v>
      </c>
      <c r="J8782">
        <v>99</v>
      </c>
      <c r="K8782" t="s">
        <v>23</v>
      </c>
      <c r="L8782">
        <v>1</v>
      </c>
      <c r="M8782" t="s">
        <v>39</v>
      </c>
      <c r="N8782">
        <v>999</v>
      </c>
      <c r="O8782" t="s">
        <v>42</v>
      </c>
      <c r="P8782">
        <v>0</v>
      </c>
      <c r="T8782" s="3" t="str">
        <f t="shared" si="275"/>
        <v>.</v>
      </c>
      <c r="U8782" s="3" t="str">
        <f>IF(AND(R8782&lt;&gt;"_U",N8782&lt;&gt;9999,N8782&lt;&gt;999,L8782&lt;&gt;"Median"),IFERROR(VLOOKUP(A8782,'TA Total'!A:P,16,0),"."),".")</f>
        <v>.</v>
      </c>
    </row>
    <row r="8783" spans="1:21" x14ac:dyDescent="0.3">
      <c r="A8783" s="1" t="str">
        <f t="shared" si="274"/>
        <v>2023|Gore District|$20,000 or less</v>
      </c>
      <c r="B8783" t="s">
        <v>18</v>
      </c>
      <c r="C8783" t="s">
        <v>19</v>
      </c>
      <c r="D8783" t="s">
        <v>20</v>
      </c>
      <c r="E8783" t="s">
        <v>21</v>
      </c>
      <c r="F8783">
        <v>2023</v>
      </c>
      <c r="G8783">
        <v>2023</v>
      </c>
      <c r="H8783">
        <v>74</v>
      </c>
      <c r="I8783" t="s">
        <v>81</v>
      </c>
      <c r="J8783">
        <v>99</v>
      </c>
      <c r="K8783" t="s">
        <v>23</v>
      </c>
      <c r="L8783">
        <v>1</v>
      </c>
      <c r="M8783" t="s">
        <v>39</v>
      </c>
      <c r="N8783">
        <v>2</v>
      </c>
      <c r="O8783" t="s">
        <v>28</v>
      </c>
      <c r="P8783">
        <v>147</v>
      </c>
      <c r="T8783" s="3">
        <f t="shared" si="275"/>
        <v>43.75</v>
      </c>
      <c r="U8783" s="3">
        <f>IF(AND(R8783&lt;&gt;"_U",N8783&lt;&gt;9999,N8783&lt;&gt;999,L8783&lt;&gt;"Median"),IFERROR(VLOOKUP(A8783,'TA Total'!A:P,16,0),"."),".")</f>
        <v>336</v>
      </c>
    </row>
    <row r="8784" spans="1:21" x14ac:dyDescent="0.3">
      <c r="A8784" s="1" t="str">
        <f t="shared" si="274"/>
        <v>2023|Gore District|$20,000 or less</v>
      </c>
      <c r="B8784" t="s">
        <v>18</v>
      </c>
      <c r="C8784" t="s">
        <v>19</v>
      </c>
      <c r="D8784" t="s">
        <v>20</v>
      </c>
      <c r="E8784" t="s">
        <v>21</v>
      </c>
      <c r="F8784">
        <v>2023</v>
      </c>
      <c r="G8784">
        <v>2023</v>
      </c>
      <c r="H8784">
        <v>74</v>
      </c>
      <c r="I8784" t="s">
        <v>81</v>
      </c>
      <c r="J8784">
        <v>99</v>
      </c>
      <c r="K8784" t="s">
        <v>23</v>
      </c>
      <c r="L8784">
        <v>1</v>
      </c>
      <c r="M8784" t="s">
        <v>39</v>
      </c>
      <c r="N8784">
        <v>1</v>
      </c>
      <c r="O8784" t="s">
        <v>33</v>
      </c>
      <c r="P8784">
        <v>147</v>
      </c>
      <c r="T8784" s="3">
        <f t="shared" si="275"/>
        <v>43.75</v>
      </c>
      <c r="U8784" s="3">
        <f>IF(AND(R8784&lt;&gt;"_U",N8784&lt;&gt;9999,N8784&lt;&gt;999,L8784&lt;&gt;"Median"),IFERROR(VLOOKUP(A8784,'TA Total'!A:P,16,0),"."),".")</f>
        <v>336</v>
      </c>
    </row>
    <row r="8785" spans="1:21" x14ac:dyDescent="0.3">
      <c r="A8785" s="1" t="str">
        <f t="shared" si="274"/>
        <v>2023|Gore District|$20,000 or less</v>
      </c>
      <c r="B8785" t="s">
        <v>18</v>
      </c>
      <c r="C8785" t="s">
        <v>19</v>
      </c>
      <c r="D8785" t="s">
        <v>20</v>
      </c>
      <c r="E8785" t="s">
        <v>21</v>
      </c>
      <c r="F8785">
        <v>2023</v>
      </c>
      <c r="G8785">
        <v>2023</v>
      </c>
      <c r="H8785">
        <v>74</v>
      </c>
      <c r="I8785" t="s">
        <v>81</v>
      </c>
      <c r="J8785">
        <v>99</v>
      </c>
      <c r="K8785" t="s">
        <v>23</v>
      </c>
      <c r="L8785">
        <v>1</v>
      </c>
      <c r="M8785" t="s">
        <v>39</v>
      </c>
      <c r="N8785">
        <v>9999</v>
      </c>
      <c r="O8785" t="s">
        <v>40</v>
      </c>
      <c r="P8785">
        <v>336</v>
      </c>
      <c r="T8785" s="3" t="str">
        <f t="shared" si="275"/>
        <v>.</v>
      </c>
      <c r="U8785" s="3" t="str">
        <f>IF(AND(R8785&lt;&gt;"_U",N8785&lt;&gt;9999,N8785&lt;&gt;999,L8785&lt;&gt;"Median"),IFERROR(VLOOKUP(A8785,'TA Total'!A:P,16,0),"."),".")</f>
        <v>.</v>
      </c>
    </row>
    <row r="8786" spans="1:21" x14ac:dyDescent="0.3">
      <c r="A8786" s="1" t="str">
        <f t="shared" si="274"/>
        <v>2023|Gore District|$20,001-$30,000</v>
      </c>
      <c r="B8786" t="s">
        <v>18</v>
      </c>
      <c r="C8786" t="s">
        <v>19</v>
      </c>
      <c r="D8786" t="s">
        <v>20</v>
      </c>
      <c r="E8786" t="s">
        <v>21</v>
      </c>
      <c r="F8786">
        <v>2023</v>
      </c>
      <c r="G8786">
        <v>2023</v>
      </c>
      <c r="H8786">
        <v>74</v>
      </c>
      <c r="I8786" t="s">
        <v>81</v>
      </c>
      <c r="J8786">
        <v>99</v>
      </c>
      <c r="K8786" t="s">
        <v>23</v>
      </c>
      <c r="L8786">
        <v>2</v>
      </c>
      <c r="M8786" t="s">
        <v>24</v>
      </c>
      <c r="N8786">
        <v>2</v>
      </c>
      <c r="O8786" t="s">
        <v>28</v>
      </c>
      <c r="P8786">
        <v>150</v>
      </c>
      <c r="T8786" s="3">
        <f t="shared" si="275"/>
        <v>25.38</v>
      </c>
      <c r="U8786" s="3">
        <f>IF(AND(R8786&lt;&gt;"_U",N8786&lt;&gt;9999,N8786&lt;&gt;999,L8786&lt;&gt;"Median"),IFERROR(VLOOKUP(A8786,'TA Total'!A:P,16,0),"."),".")</f>
        <v>591</v>
      </c>
    </row>
    <row r="8787" spans="1:21" x14ac:dyDescent="0.3">
      <c r="A8787" s="1" t="str">
        <f t="shared" si="274"/>
        <v>2023|Gore District|$20,001-$30,000</v>
      </c>
      <c r="B8787" t="s">
        <v>18</v>
      </c>
      <c r="C8787" t="s">
        <v>19</v>
      </c>
      <c r="D8787" t="s">
        <v>20</v>
      </c>
      <c r="E8787" t="s">
        <v>21</v>
      </c>
      <c r="F8787">
        <v>2023</v>
      </c>
      <c r="G8787">
        <v>2023</v>
      </c>
      <c r="H8787">
        <v>74</v>
      </c>
      <c r="I8787" t="s">
        <v>81</v>
      </c>
      <c r="J8787">
        <v>99</v>
      </c>
      <c r="K8787" t="s">
        <v>23</v>
      </c>
      <c r="L8787">
        <v>2</v>
      </c>
      <c r="M8787" t="s">
        <v>24</v>
      </c>
      <c r="N8787">
        <v>9999</v>
      </c>
      <c r="O8787" t="s">
        <v>40</v>
      </c>
      <c r="P8787">
        <v>591</v>
      </c>
      <c r="T8787" s="3" t="str">
        <f t="shared" si="275"/>
        <v>.</v>
      </c>
      <c r="U8787" s="3" t="str">
        <f>IF(AND(R8787&lt;&gt;"_U",N8787&lt;&gt;9999,N8787&lt;&gt;999,L8787&lt;&gt;"Median"),IFERROR(VLOOKUP(A8787,'TA Total'!A:P,16,0),"."),".")</f>
        <v>.</v>
      </c>
    </row>
    <row r="8788" spans="1:21" x14ac:dyDescent="0.3">
      <c r="A8788" s="1" t="str">
        <f t="shared" si="274"/>
        <v>2023|Gore District|$20,001-$30,000</v>
      </c>
      <c r="B8788" t="s">
        <v>18</v>
      </c>
      <c r="C8788" t="s">
        <v>19</v>
      </c>
      <c r="D8788" t="s">
        <v>20</v>
      </c>
      <c r="E8788" t="s">
        <v>21</v>
      </c>
      <c r="F8788">
        <v>2023</v>
      </c>
      <c r="G8788">
        <v>2023</v>
      </c>
      <c r="H8788">
        <v>74</v>
      </c>
      <c r="I8788" t="s">
        <v>81</v>
      </c>
      <c r="J8788">
        <v>99</v>
      </c>
      <c r="K8788" t="s">
        <v>23</v>
      </c>
      <c r="L8788">
        <v>2</v>
      </c>
      <c r="M8788" t="s">
        <v>24</v>
      </c>
      <c r="N8788">
        <v>7777</v>
      </c>
      <c r="O8788" t="s">
        <v>37</v>
      </c>
      <c r="P8788">
        <v>591</v>
      </c>
      <c r="T8788" s="3">
        <f t="shared" si="275"/>
        <v>100</v>
      </c>
      <c r="U8788" s="3">
        <f>IF(AND(R8788&lt;&gt;"_U",N8788&lt;&gt;9999,N8788&lt;&gt;999,L8788&lt;&gt;"Median"),IFERROR(VLOOKUP(A8788,'TA Total'!A:P,16,0),"."),".")</f>
        <v>591</v>
      </c>
    </row>
    <row r="8789" spans="1:21" x14ac:dyDescent="0.3">
      <c r="A8789" s="1" t="str">
        <f t="shared" si="274"/>
        <v>2023|Gore District|$20,001-$30,000</v>
      </c>
      <c r="B8789" t="s">
        <v>18</v>
      </c>
      <c r="C8789" t="s">
        <v>19</v>
      </c>
      <c r="D8789" t="s">
        <v>20</v>
      </c>
      <c r="E8789" t="s">
        <v>21</v>
      </c>
      <c r="F8789">
        <v>2023</v>
      </c>
      <c r="G8789">
        <v>2023</v>
      </c>
      <c r="H8789">
        <v>74</v>
      </c>
      <c r="I8789" t="s">
        <v>81</v>
      </c>
      <c r="J8789">
        <v>99</v>
      </c>
      <c r="K8789" t="s">
        <v>23</v>
      </c>
      <c r="L8789">
        <v>2</v>
      </c>
      <c r="M8789" t="s">
        <v>24</v>
      </c>
      <c r="N8789">
        <v>1</v>
      </c>
      <c r="O8789" t="s">
        <v>33</v>
      </c>
      <c r="P8789">
        <v>360</v>
      </c>
      <c r="T8789" s="3">
        <f t="shared" si="275"/>
        <v>60.91</v>
      </c>
      <c r="U8789" s="3">
        <f>IF(AND(R8789&lt;&gt;"_U",N8789&lt;&gt;9999,N8789&lt;&gt;999,L8789&lt;&gt;"Median"),IFERROR(VLOOKUP(A8789,'TA Total'!A:P,16,0),"."),".")</f>
        <v>591</v>
      </c>
    </row>
    <row r="8790" spans="1:21" x14ac:dyDescent="0.3">
      <c r="A8790" s="1" t="str">
        <f t="shared" si="274"/>
        <v>2023|Gore District|$20,001-$30,000</v>
      </c>
      <c r="B8790" t="s">
        <v>18</v>
      </c>
      <c r="C8790" t="s">
        <v>19</v>
      </c>
      <c r="D8790" t="s">
        <v>20</v>
      </c>
      <c r="E8790" t="s">
        <v>21</v>
      </c>
      <c r="F8790">
        <v>2023</v>
      </c>
      <c r="G8790">
        <v>2023</v>
      </c>
      <c r="H8790">
        <v>74</v>
      </c>
      <c r="I8790" t="s">
        <v>81</v>
      </c>
      <c r="J8790">
        <v>99</v>
      </c>
      <c r="K8790" t="s">
        <v>23</v>
      </c>
      <c r="L8790">
        <v>2</v>
      </c>
      <c r="M8790" t="s">
        <v>24</v>
      </c>
      <c r="N8790">
        <v>999</v>
      </c>
      <c r="O8790" t="s">
        <v>42</v>
      </c>
      <c r="P8790">
        <v>0</v>
      </c>
      <c r="T8790" s="3" t="str">
        <f t="shared" si="275"/>
        <v>.</v>
      </c>
      <c r="U8790" s="3" t="str">
        <f>IF(AND(R8790&lt;&gt;"_U",N8790&lt;&gt;9999,N8790&lt;&gt;999,L8790&lt;&gt;"Median"),IFERROR(VLOOKUP(A8790,'TA Total'!A:P,16,0),"."),".")</f>
        <v>.</v>
      </c>
    </row>
    <row r="8791" spans="1:21" x14ac:dyDescent="0.3">
      <c r="A8791" s="1" t="str">
        <f t="shared" si="274"/>
        <v>2023|Gore District|$20,001-$30,000</v>
      </c>
      <c r="B8791" t="s">
        <v>18</v>
      </c>
      <c r="C8791" t="s">
        <v>19</v>
      </c>
      <c r="D8791" t="s">
        <v>20</v>
      </c>
      <c r="E8791" t="s">
        <v>21</v>
      </c>
      <c r="F8791">
        <v>2023</v>
      </c>
      <c r="G8791">
        <v>2023</v>
      </c>
      <c r="H8791">
        <v>74</v>
      </c>
      <c r="I8791" t="s">
        <v>81</v>
      </c>
      <c r="J8791">
        <v>99</v>
      </c>
      <c r="K8791" t="s">
        <v>23</v>
      </c>
      <c r="L8791">
        <v>2</v>
      </c>
      <c r="M8791" t="s">
        <v>24</v>
      </c>
      <c r="N8791">
        <v>3</v>
      </c>
      <c r="O8791" t="s">
        <v>25</v>
      </c>
      <c r="P8791">
        <v>81</v>
      </c>
      <c r="T8791" s="3">
        <f t="shared" si="275"/>
        <v>13.71</v>
      </c>
      <c r="U8791" s="3">
        <f>IF(AND(R8791&lt;&gt;"_U",N8791&lt;&gt;9999,N8791&lt;&gt;999,L8791&lt;&gt;"Median"),IFERROR(VLOOKUP(A8791,'TA Total'!A:P,16,0),"."),".")</f>
        <v>591</v>
      </c>
    </row>
    <row r="8792" spans="1:21" x14ac:dyDescent="0.3">
      <c r="A8792" s="1" t="str">
        <f t="shared" si="274"/>
        <v>2023|Gore District|$30,001-$50,000</v>
      </c>
      <c r="B8792" t="s">
        <v>18</v>
      </c>
      <c r="C8792" t="s">
        <v>19</v>
      </c>
      <c r="D8792" t="s">
        <v>20</v>
      </c>
      <c r="E8792" t="s">
        <v>21</v>
      </c>
      <c r="F8792">
        <v>2023</v>
      </c>
      <c r="G8792">
        <v>2023</v>
      </c>
      <c r="H8792">
        <v>74</v>
      </c>
      <c r="I8792" t="s">
        <v>81</v>
      </c>
      <c r="J8792">
        <v>99</v>
      </c>
      <c r="K8792" t="s">
        <v>23</v>
      </c>
      <c r="L8792">
        <v>3</v>
      </c>
      <c r="M8792" t="s">
        <v>45</v>
      </c>
      <c r="N8792">
        <v>9999</v>
      </c>
      <c r="O8792" t="s">
        <v>40</v>
      </c>
      <c r="P8792">
        <v>864</v>
      </c>
      <c r="T8792" s="3" t="str">
        <f t="shared" si="275"/>
        <v>.</v>
      </c>
      <c r="U8792" s="3" t="str">
        <f>IF(AND(R8792&lt;&gt;"_U",N8792&lt;&gt;9999,N8792&lt;&gt;999,L8792&lt;&gt;"Median"),IFERROR(VLOOKUP(A8792,'TA Total'!A:P,16,0),"."),".")</f>
        <v>.</v>
      </c>
    </row>
    <row r="8793" spans="1:21" x14ac:dyDescent="0.3">
      <c r="A8793" s="1" t="str">
        <f t="shared" si="274"/>
        <v>2023|Gore District|$30,001-$50,000</v>
      </c>
      <c r="B8793" t="s">
        <v>18</v>
      </c>
      <c r="C8793" t="s">
        <v>19</v>
      </c>
      <c r="D8793" t="s">
        <v>20</v>
      </c>
      <c r="E8793" t="s">
        <v>21</v>
      </c>
      <c r="F8793">
        <v>2023</v>
      </c>
      <c r="G8793">
        <v>2023</v>
      </c>
      <c r="H8793">
        <v>74</v>
      </c>
      <c r="I8793" t="s">
        <v>81</v>
      </c>
      <c r="J8793">
        <v>99</v>
      </c>
      <c r="K8793" t="s">
        <v>23</v>
      </c>
      <c r="L8793">
        <v>3</v>
      </c>
      <c r="M8793" t="s">
        <v>45</v>
      </c>
      <c r="N8793">
        <v>1</v>
      </c>
      <c r="O8793" t="s">
        <v>33</v>
      </c>
      <c r="P8793">
        <v>546</v>
      </c>
      <c r="T8793" s="3">
        <f t="shared" si="275"/>
        <v>63.19</v>
      </c>
      <c r="U8793" s="3">
        <f>IF(AND(R8793&lt;&gt;"_U",N8793&lt;&gt;9999,N8793&lt;&gt;999,L8793&lt;&gt;"Median"),IFERROR(VLOOKUP(A8793,'TA Total'!A:P,16,0),"."),".")</f>
        <v>864</v>
      </c>
    </row>
    <row r="8794" spans="1:21" x14ac:dyDescent="0.3">
      <c r="A8794" s="1" t="str">
        <f t="shared" si="274"/>
        <v>2023|Gore District|$30,001-$50,000</v>
      </c>
      <c r="B8794" t="s">
        <v>18</v>
      </c>
      <c r="C8794" t="s">
        <v>19</v>
      </c>
      <c r="D8794" t="s">
        <v>20</v>
      </c>
      <c r="E8794" t="s">
        <v>21</v>
      </c>
      <c r="F8794">
        <v>2023</v>
      </c>
      <c r="G8794">
        <v>2023</v>
      </c>
      <c r="H8794">
        <v>74</v>
      </c>
      <c r="I8794" t="s">
        <v>81</v>
      </c>
      <c r="J8794">
        <v>99</v>
      </c>
      <c r="K8794" t="s">
        <v>23</v>
      </c>
      <c r="L8794">
        <v>3</v>
      </c>
      <c r="M8794" t="s">
        <v>45</v>
      </c>
      <c r="N8794">
        <v>7777</v>
      </c>
      <c r="O8794" t="s">
        <v>37</v>
      </c>
      <c r="P8794">
        <v>864</v>
      </c>
      <c r="T8794" s="3">
        <f t="shared" si="275"/>
        <v>100</v>
      </c>
      <c r="U8794" s="3">
        <f>IF(AND(R8794&lt;&gt;"_U",N8794&lt;&gt;9999,N8794&lt;&gt;999,L8794&lt;&gt;"Median"),IFERROR(VLOOKUP(A8794,'TA Total'!A:P,16,0),"."),".")</f>
        <v>864</v>
      </c>
    </row>
    <row r="8795" spans="1:21" x14ac:dyDescent="0.3">
      <c r="A8795" s="1" t="str">
        <f t="shared" si="274"/>
        <v>2023|Gore District|$30,001-$50,000</v>
      </c>
      <c r="B8795" t="s">
        <v>18</v>
      </c>
      <c r="C8795" t="s">
        <v>19</v>
      </c>
      <c r="D8795" t="s">
        <v>20</v>
      </c>
      <c r="E8795" t="s">
        <v>21</v>
      </c>
      <c r="F8795">
        <v>2023</v>
      </c>
      <c r="G8795">
        <v>2023</v>
      </c>
      <c r="H8795">
        <v>74</v>
      </c>
      <c r="I8795" t="s">
        <v>81</v>
      </c>
      <c r="J8795">
        <v>99</v>
      </c>
      <c r="K8795" t="s">
        <v>23</v>
      </c>
      <c r="L8795">
        <v>3</v>
      </c>
      <c r="M8795" t="s">
        <v>45</v>
      </c>
      <c r="N8795">
        <v>999</v>
      </c>
      <c r="O8795" t="s">
        <v>42</v>
      </c>
      <c r="P8795">
        <v>0</v>
      </c>
      <c r="T8795" s="3" t="str">
        <f t="shared" si="275"/>
        <v>.</v>
      </c>
      <c r="U8795" s="3" t="str">
        <f>IF(AND(R8795&lt;&gt;"_U",N8795&lt;&gt;9999,N8795&lt;&gt;999,L8795&lt;&gt;"Median"),IFERROR(VLOOKUP(A8795,'TA Total'!A:P,16,0),"."),".")</f>
        <v>.</v>
      </c>
    </row>
    <row r="8796" spans="1:21" x14ac:dyDescent="0.3">
      <c r="A8796" s="1" t="str">
        <f t="shared" si="274"/>
        <v>2023|Gore District|$30,001-$50,000</v>
      </c>
      <c r="B8796" t="s">
        <v>18</v>
      </c>
      <c r="C8796" t="s">
        <v>19</v>
      </c>
      <c r="D8796" t="s">
        <v>20</v>
      </c>
      <c r="E8796" t="s">
        <v>21</v>
      </c>
      <c r="F8796">
        <v>2023</v>
      </c>
      <c r="G8796">
        <v>2023</v>
      </c>
      <c r="H8796">
        <v>74</v>
      </c>
      <c r="I8796" t="s">
        <v>81</v>
      </c>
      <c r="J8796">
        <v>99</v>
      </c>
      <c r="K8796" t="s">
        <v>23</v>
      </c>
      <c r="L8796">
        <v>3</v>
      </c>
      <c r="M8796" t="s">
        <v>45</v>
      </c>
      <c r="N8796">
        <v>3</v>
      </c>
      <c r="O8796" t="s">
        <v>25</v>
      </c>
      <c r="P8796">
        <v>114</v>
      </c>
      <c r="T8796" s="3">
        <f t="shared" si="275"/>
        <v>13.19</v>
      </c>
      <c r="U8796" s="3">
        <f>IF(AND(R8796&lt;&gt;"_U",N8796&lt;&gt;9999,N8796&lt;&gt;999,L8796&lt;&gt;"Median"),IFERROR(VLOOKUP(A8796,'TA Total'!A:P,16,0),"."),".")</f>
        <v>864</v>
      </c>
    </row>
    <row r="8797" spans="1:21" x14ac:dyDescent="0.3">
      <c r="A8797" s="1" t="str">
        <f t="shared" si="274"/>
        <v>2023|Gore District|$30,001-$50,000</v>
      </c>
      <c r="B8797" t="s">
        <v>18</v>
      </c>
      <c r="C8797" t="s">
        <v>19</v>
      </c>
      <c r="D8797" t="s">
        <v>20</v>
      </c>
      <c r="E8797" t="s">
        <v>21</v>
      </c>
      <c r="F8797">
        <v>2023</v>
      </c>
      <c r="G8797">
        <v>2023</v>
      </c>
      <c r="H8797">
        <v>74</v>
      </c>
      <c r="I8797" t="s">
        <v>81</v>
      </c>
      <c r="J8797">
        <v>99</v>
      </c>
      <c r="K8797" t="s">
        <v>23</v>
      </c>
      <c r="L8797">
        <v>3</v>
      </c>
      <c r="M8797" t="s">
        <v>45</v>
      </c>
      <c r="N8797">
        <v>2</v>
      </c>
      <c r="O8797" t="s">
        <v>28</v>
      </c>
      <c r="P8797">
        <v>207</v>
      </c>
      <c r="T8797" s="3">
        <f t="shared" si="275"/>
        <v>23.96</v>
      </c>
      <c r="U8797" s="3">
        <f>IF(AND(R8797&lt;&gt;"_U",N8797&lt;&gt;9999,N8797&lt;&gt;999,L8797&lt;&gt;"Median"),IFERROR(VLOOKUP(A8797,'TA Total'!A:P,16,0),"."),".")</f>
        <v>864</v>
      </c>
    </row>
    <row r="8798" spans="1:21" x14ac:dyDescent="0.3">
      <c r="A8798" s="1" t="str">
        <f t="shared" si="274"/>
        <v>2023|Gore District|$50,001-$70,000</v>
      </c>
      <c r="B8798" t="s">
        <v>18</v>
      </c>
      <c r="C8798" t="s">
        <v>19</v>
      </c>
      <c r="D8798" t="s">
        <v>20</v>
      </c>
      <c r="E8798" t="s">
        <v>21</v>
      </c>
      <c r="F8798">
        <v>2023</v>
      </c>
      <c r="G8798">
        <v>2023</v>
      </c>
      <c r="H8798">
        <v>74</v>
      </c>
      <c r="I8798" t="s">
        <v>81</v>
      </c>
      <c r="J8798">
        <v>99</v>
      </c>
      <c r="K8798" t="s">
        <v>23</v>
      </c>
      <c r="L8798">
        <v>4</v>
      </c>
      <c r="M8798" t="s">
        <v>36</v>
      </c>
      <c r="N8798">
        <v>9999</v>
      </c>
      <c r="O8798" t="s">
        <v>40</v>
      </c>
      <c r="P8798">
        <v>642</v>
      </c>
      <c r="T8798" s="3" t="str">
        <f t="shared" si="275"/>
        <v>.</v>
      </c>
      <c r="U8798" s="3" t="str">
        <f>IF(AND(R8798&lt;&gt;"_U",N8798&lt;&gt;9999,N8798&lt;&gt;999,L8798&lt;&gt;"Median"),IFERROR(VLOOKUP(A8798,'TA Total'!A:P,16,0),"."),".")</f>
        <v>.</v>
      </c>
    </row>
    <row r="8799" spans="1:21" x14ac:dyDescent="0.3">
      <c r="A8799" s="1" t="str">
        <f t="shared" si="274"/>
        <v>2023|Gore District|$50,001-$70,000</v>
      </c>
      <c r="B8799" t="s">
        <v>18</v>
      </c>
      <c r="C8799" t="s">
        <v>19</v>
      </c>
      <c r="D8799" t="s">
        <v>20</v>
      </c>
      <c r="E8799" t="s">
        <v>21</v>
      </c>
      <c r="F8799">
        <v>2023</v>
      </c>
      <c r="G8799">
        <v>2023</v>
      </c>
      <c r="H8799">
        <v>74</v>
      </c>
      <c r="I8799" t="s">
        <v>81</v>
      </c>
      <c r="J8799">
        <v>99</v>
      </c>
      <c r="K8799" t="s">
        <v>23</v>
      </c>
      <c r="L8799">
        <v>4</v>
      </c>
      <c r="M8799" t="s">
        <v>36</v>
      </c>
      <c r="N8799">
        <v>7777</v>
      </c>
      <c r="O8799" t="s">
        <v>37</v>
      </c>
      <c r="P8799">
        <v>642</v>
      </c>
      <c r="T8799" s="3">
        <f t="shared" si="275"/>
        <v>100</v>
      </c>
      <c r="U8799" s="3">
        <f>IF(AND(R8799&lt;&gt;"_U",N8799&lt;&gt;9999,N8799&lt;&gt;999,L8799&lt;&gt;"Median"),IFERROR(VLOOKUP(A8799,'TA Total'!A:P,16,0),"."),".")</f>
        <v>642</v>
      </c>
    </row>
    <row r="8800" spans="1:21" x14ac:dyDescent="0.3">
      <c r="A8800" s="1" t="str">
        <f t="shared" si="274"/>
        <v>2023|Gore District|$50,001-$70,000</v>
      </c>
      <c r="B8800" t="s">
        <v>18</v>
      </c>
      <c r="C8800" t="s">
        <v>19</v>
      </c>
      <c r="D8800" t="s">
        <v>20</v>
      </c>
      <c r="E8800" t="s">
        <v>21</v>
      </c>
      <c r="F8800">
        <v>2023</v>
      </c>
      <c r="G8800">
        <v>2023</v>
      </c>
      <c r="H8800">
        <v>74</v>
      </c>
      <c r="I8800" t="s">
        <v>81</v>
      </c>
      <c r="J8800">
        <v>99</v>
      </c>
      <c r="K8800" t="s">
        <v>23</v>
      </c>
      <c r="L8800">
        <v>4</v>
      </c>
      <c r="M8800" t="s">
        <v>36</v>
      </c>
      <c r="N8800">
        <v>3</v>
      </c>
      <c r="O8800" t="s">
        <v>25</v>
      </c>
      <c r="P8800">
        <v>75</v>
      </c>
      <c r="T8800" s="3">
        <f t="shared" si="275"/>
        <v>11.68</v>
      </c>
      <c r="U8800" s="3">
        <f>IF(AND(R8800&lt;&gt;"_U",N8800&lt;&gt;9999,N8800&lt;&gt;999,L8800&lt;&gt;"Median"),IFERROR(VLOOKUP(A8800,'TA Total'!A:P,16,0),"."),".")</f>
        <v>642</v>
      </c>
    </row>
    <row r="8801" spans="1:21" x14ac:dyDescent="0.3">
      <c r="A8801" s="1" t="str">
        <f t="shared" si="274"/>
        <v>2023|Gore District|$50,001-$70,000</v>
      </c>
      <c r="B8801" t="s">
        <v>18</v>
      </c>
      <c r="C8801" t="s">
        <v>19</v>
      </c>
      <c r="D8801" t="s">
        <v>20</v>
      </c>
      <c r="E8801" t="s">
        <v>21</v>
      </c>
      <c r="F8801">
        <v>2023</v>
      </c>
      <c r="G8801">
        <v>2023</v>
      </c>
      <c r="H8801">
        <v>74</v>
      </c>
      <c r="I8801" t="s">
        <v>81</v>
      </c>
      <c r="J8801">
        <v>99</v>
      </c>
      <c r="K8801" t="s">
        <v>23</v>
      </c>
      <c r="L8801">
        <v>4</v>
      </c>
      <c r="M8801" t="s">
        <v>36</v>
      </c>
      <c r="N8801">
        <v>2</v>
      </c>
      <c r="O8801" t="s">
        <v>28</v>
      </c>
      <c r="P8801">
        <v>204</v>
      </c>
      <c r="T8801" s="3">
        <f t="shared" si="275"/>
        <v>31.78</v>
      </c>
      <c r="U8801" s="3">
        <f>IF(AND(R8801&lt;&gt;"_U",N8801&lt;&gt;9999,N8801&lt;&gt;999,L8801&lt;&gt;"Median"),IFERROR(VLOOKUP(A8801,'TA Total'!A:P,16,0),"."),".")</f>
        <v>642</v>
      </c>
    </row>
    <row r="8802" spans="1:21" x14ac:dyDescent="0.3">
      <c r="A8802" s="1" t="str">
        <f t="shared" si="274"/>
        <v>2023|Gore District|$50,001-$70,000</v>
      </c>
      <c r="B8802" t="s">
        <v>18</v>
      </c>
      <c r="C8802" t="s">
        <v>19</v>
      </c>
      <c r="D8802" t="s">
        <v>20</v>
      </c>
      <c r="E8802" t="s">
        <v>21</v>
      </c>
      <c r="F8802">
        <v>2023</v>
      </c>
      <c r="G8802">
        <v>2023</v>
      </c>
      <c r="H8802">
        <v>74</v>
      </c>
      <c r="I8802" t="s">
        <v>81</v>
      </c>
      <c r="J8802">
        <v>99</v>
      </c>
      <c r="K8802" t="s">
        <v>23</v>
      </c>
      <c r="L8802">
        <v>4</v>
      </c>
      <c r="M8802" t="s">
        <v>36</v>
      </c>
      <c r="N8802">
        <v>999</v>
      </c>
      <c r="O8802" t="s">
        <v>42</v>
      </c>
      <c r="P8802">
        <v>0</v>
      </c>
      <c r="T8802" s="3" t="str">
        <f t="shared" si="275"/>
        <v>.</v>
      </c>
      <c r="U8802" s="3" t="str">
        <f>IF(AND(R8802&lt;&gt;"_U",N8802&lt;&gt;9999,N8802&lt;&gt;999,L8802&lt;&gt;"Median"),IFERROR(VLOOKUP(A8802,'TA Total'!A:P,16,0),"."),".")</f>
        <v>.</v>
      </c>
    </row>
    <row r="8803" spans="1:21" x14ac:dyDescent="0.3">
      <c r="A8803" s="1" t="str">
        <f t="shared" si="274"/>
        <v>2023|Gore District|$50,001-$70,000</v>
      </c>
      <c r="B8803" t="s">
        <v>18</v>
      </c>
      <c r="C8803" t="s">
        <v>19</v>
      </c>
      <c r="D8803" t="s">
        <v>20</v>
      </c>
      <c r="E8803" t="s">
        <v>21</v>
      </c>
      <c r="F8803">
        <v>2023</v>
      </c>
      <c r="G8803">
        <v>2023</v>
      </c>
      <c r="H8803">
        <v>74</v>
      </c>
      <c r="I8803" t="s">
        <v>81</v>
      </c>
      <c r="J8803">
        <v>99</v>
      </c>
      <c r="K8803" t="s">
        <v>23</v>
      </c>
      <c r="L8803">
        <v>4</v>
      </c>
      <c r="M8803" t="s">
        <v>36</v>
      </c>
      <c r="N8803">
        <v>1</v>
      </c>
      <c r="O8803" t="s">
        <v>33</v>
      </c>
      <c r="P8803">
        <v>360</v>
      </c>
      <c r="T8803" s="3">
        <f t="shared" si="275"/>
        <v>56.07</v>
      </c>
      <c r="U8803" s="3">
        <f>IF(AND(R8803&lt;&gt;"_U",N8803&lt;&gt;9999,N8803&lt;&gt;999,L8803&lt;&gt;"Median"),IFERROR(VLOOKUP(A8803,'TA Total'!A:P,16,0),"."),".")</f>
        <v>642</v>
      </c>
    </row>
    <row r="8804" spans="1:21" x14ac:dyDescent="0.3">
      <c r="A8804" s="1" t="str">
        <f t="shared" si="274"/>
        <v>2023|Gore District|$70,001-$100,000</v>
      </c>
      <c r="B8804" t="s">
        <v>18</v>
      </c>
      <c r="C8804" t="s">
        <v>19</v>
      </c>
      <c r="D8804" t="s">
        <v>20</v>
      </c>
      <c r="E8804" t="s">
        <v>21</v>
      </c>
      <c r="F8804">
        <v>2023</v>
      </c>
      <c r="G8804">
        <v>2023</v>
      </c>
      <c r="H8804">
        <v>74</v>
      </c>
      <c r="I8804" t="s">
        <v>81</v>
      </c>
      <c r="J8804">
        <v>99</v>
      </c>
      <c r="K8804" t="s">
        <v>23</v>
      </c>
      <c r="L8804">
        <v>5</v>
      </c>
      <c r="M8804" t="s">
        <v>58</v>
      </c>
      <c r="N8804">
        <v>999</v>
      </c>
      <c r="O8804" t="s">
        <v>42</v>
      </c>
      <c r="P8804">
        <v>0</v>
      </c>
      <c r="T8804" s="3" t="str">
        <f t="shared" si="275"/>
        <v>.</v>
      </c>
      <c r="U8804" s="3" t="str">
        <f>IF(AND(R8804&lt;&gt;"_U",N8804&lt;&gt;9999,N8804&lt;&gt;999,L8804&lt;&gt;"Median"),IFERROR(VLOOKUP(A8804,'TA Total'!A:P,16,0),"."),".")</f>
        <v>.</v>
      </c>
    </row>
    <row r="8805" spans="1:21" x14ac:dyDescent="0.3">
      <c r="A8805" s="1" t="str">
        <f t="shared" si="274"/>
        <v>2023|Gore District|$70,001-$100,000</v>
      </c>
      <c r="B8805" t="s">
        <v>18</v>
      </c>
      <c r="C8805" t="s">
        <v>19</v>
      </c>
      <c r="D8805" t="s">
        <v>20</v>
      </c>
      <c r="E8805" t="s">
        <v>21</v>
      </c>
      <c r="F8805">
        <v>2023</v>
      </c>
      <c r="G8805">
        <v>2023</v>
      </c>
      <c r="H8805">
        <v>74</v>
      </c>
      <c r="I8805" t="s">
        <v>81</v>
      </c>
      <c r="J8805">
        <v>99</v>
      </c>
      <c r="K8805" t="s">
        <v>23</v>
      </c>
      <c r="L8805">
        <v>5</v>
      </c>
      <c r="M8805" t="s">
        <v>58</v>
      </c>
      <c r="N8805">
        <v>7777</v>
      </c>
      <c r="O8805" t="s">
        <v>37</v>
      </c>
      <c r="P8805">
        <v>864</v>
      </c>
      <c r="T8805" s="3">
        <f t="shared" si="275"/>
        <v>100</v>
      </c>
      <c r="U8805" s="3">
        <f>IF(AND(R8805&lt;&gt;"_U",N8805&lt;&gt;9999,N8805&lt;&gt;999,L8805&lt;&gt;"Median"),IFERROR(VLOOKUP(A8805,'TA Total'!A:P,16,0),"."),".")</f>
        <v>864</v>
      </c>
    </row>
    <row r="8806" spans="1:21" x14ac:dyDescent="0.3">
      <c r="A8806" s="1" t="str">
        <f t="shared" si="274"/>
        <v>2023|Gore District|$70,001-$100,000</v>
      </c>
      <c r="B8806" t="s">
        <v>18</v>
      </c>
      <c r="C8806" t="s">
        <v>19</v>
      </c>
      <c r="D8806" t="s">
        <v>20</v>
      </c>
      <c r="E8806" t="s">
        <v>21</v>
      </c>
      <c r="F8806">
        <v>2023</v>
      </c>
      <c r="G8806">
        <v>2023</v>
      </c>
      <c r="H8806">
        <v>74</v>
      </c>
      <c r="I8806" t="s">
        <v>81</v>
      </c>
      <c r="J8806">
        <v>99</v>
      </c>
      <c r="K8806" t="s">
        <v>23</v>
      </c>
      <c r="L8806">
        <v>5</v>
      </c>
      <c r="M8806" t="s">
        <v>58</v>
      </c>
      <c r="N8806">
        <v>3</v>
      </c>
      <c r="O8806" t="s">
        <v>25</v>
      </c>
      <c r="P8806">
        <v>90</v>
      </c>
      <c r="T8806" s="3">
        <f t="shared" si="275"/>
        <v>10.42</v>
      </c>
      <c r="U8806" s="3">
        <f>IF(AND(R8806&lt;&gt;"_U",N8806&lt;&gt;9999,N8806&lt;&gt;999,L8806&lt;&gt;"Median"),IFERROR(VLOOKUP(A8806,'TA Total'!A:P,16,0),"."),".")</f>
        <v>864</v>
      </c>
    </row>
    <row r="8807" spans="1:21" x14ac:dyDescent="0.3">
      <c r="A8807" s="1" t="str">
        <f t="shared" si="274"/>
        <v>2023|Gore District|$70,001-$100,000</v>
      </c>
      <c r="B8807" t="s">
        <v>18</v>
      </c>
      <c r="C8807" t="s">
        <v>19</v>
      </c>
      <c r="D8807" t="s">
        <v>20</v>
      </c>
      <c r="E8807" t="s">
        <v>21</v>
      </c>
      <c r="F8807">
        <v>2023</v>
      </c>
      <c r="G8807">
        <v>2023</v>
      </c>
      <c r="H8807">
        <v>74</v>
      </c>
      <c r="I8807" t="s">
        <v>81</v>
      </c>
      <c r="J8807">
        <v>99</v>
      </c>
      <c r="K8807" t="s">
        <v>23</v>
      </c>
      <c r="L8807">
        <v>5</v>
      </c>
      <c r="M8807" t="s">
        <v>58</v>
      </c>
      <c r="N8807">
        <v>2</v>
      </c>
      <c r="O8807" t="s">
        <v>28</v>
      </c>
      <c r="P8807">
        <v>198</v>
      </c>
      <c r="T8807" s="3">
        <f t="shared" si="275"/>
        <v>22.92</v>
      </c>
      <c r="U8807" s="3">
        <f>IF(AND(R8807&lt;&gt;"_U",N8807&lt;&gt;9999,N8807&lt;&gt;999,L8807&lt;&gt;"Median"),IFERROR(VLOOKUP(A8807,'TA Total'!A:P,16,0),"."),".")</f>
        <v>864</v>
      </c>
    </row>
    <row r="8808" spans="1:21" x14ac:dyDescent="0.3">
      <c r="A8808" s="1" t="str">
        <f t="shared" si="274"/>
        <v>2023|Gore District|$70,001-$100,000</v>
      </c>
      <c r="B8808" t="s">
        <v>18</v>
      </c>
      <c r="C8808" t="s">
        <v>19</v>
      </c>
      <c r="D8808" t="s">
        <v>20</v>
      </c>
      <c r="E8808" t="s">
        <v>21</v>
      </c>
      <c r="F8808">
        <v>2023</v>
      </c>
      <c r="G8808">
        <v>2023</v>
      </c>
      <c r="H8808">
        <v>74</v>
      </c>
      <c r="I8808" t="s">
        <v>81</v>
      </c>
      <c r="J8808">
        <v>99</v>
      </c>
      <c r="K8808" t="s">
        <v>23</v>
      </c>
      <c r="L8808">
        <v>5</v>
      </c>
      <c r="M8808" t="s">
        <v>58</v>
      </c>
      <c r="N8808">
        <v>1</v>
      </c>
      <c r="O8808" t="s">
        <v>33</v>
      </c>
      <c r="P8808">
        <v>576</v>
      </c>
      <c r="T8808" s="3">
        <f t="shared" si="275"/>
        <v>66.67</v>
      </c>
      <c r="U8808" s="3">
        <f>IF(AND(R8808&lt;&gt;"_U",N8808&lt;&gt;9999,N8808&lt;&gt;999,L8808&lt;&gt;"Median"),IFERROR(VLOOKUP(A8808,'TA Total'!A:P,16,0),"."),".")</f>
        <v>864</v>
      </c>
    </row>
    <row r="8809" spans="1:21" x14ac:dyDescent="0.3">
      <c r="A8809" s="1" t="str">
        <f t="shared" si="274"/>
        <v>2023|Gore District|$70,001-$100,000</v>
      </c>
      <c r="B8809" t="s">
        <v>18</v>
      </c>
      <c r="C8809" t="s">
        <v>19</v>
      </c>
      <c r="D8809" t="s">
        <v>20</v>
      </c>
      <c r="E8809" t="s">
        <v>21</v>
      </c>
      <c r="F8809">
        <v>2023</v>
      </c>
      <c r="G8809">
        <v>2023</v>
      </c>
      <c r="H8809">
        <v>74</v>
      </c>
      <c r="I8809" t="s">
        <v>81</v>
      </c>
      <c r="J8809">
        <v>99</v>
      </c>
      <c r="K8809" t="s">
        <v>23</v>
      </c>
      <c r="L8809">
        <v>5</v>
      </c>
      <c r="M8809" t="s">
        <v>58</v>
      </c>
      <c r="N8809">
        <v>9999</v>
      </c>
      <c r="O8809" t="s">
        <v>40</v>
      </c>
      <c r="P8809">
        <v>864</v>
      </c>
      <c r="T8809" s="3" t="str">
        <f t="shared" si="275"/>
        <v>.</v>
      </c>
      <c r="U8809" s="3" t="str">
        <f>IF(AND(R8809&lt;&gt;"_U",N8809&lt;&gt;9999,N8809&lt;&gt;999,L8809&lt;&gt;"Median"),IFERROR(VLOOKUP(A8809,'TA Total'!A:P,16,0),"."),".")</f>
        <v>.</v>
      </c>
    </row>
    <row r="8810" spans="1:21" x14ac:dyDescent="0.3">
      <c r="A8810" s="1" t="str">
        <f t="shared" si="274"/>
        <v>2023|Gore District|$100,001-$150,000</v>
      </c>
      <c r="B8810" t="s">
        <v>18</v>
      </c>
      <c r="C8810" t="s">
        <v>19</v>
      </c>
      <c r="D8810" t="s">
        <v>20</v>
      </c>
      <c r="E8810" t="s">
        <v>21</v>
      </c>
      <c r="F8810">
        <v>2023</v>
      </c>
      <c r="G8810">
        <v>2023</v>
      </c>
      <c r="H8810">
        <v>74</v>
      </c>
      <c r="I8810" t="s">
        <v>81</v>
      </c>
      <c r="J8810">
        <v>99</v>
      </c>
      <c r="K8810" t="s">
        <v>23</v>
      </c>
      <c r="L8810">
        <v>6</v>
      </c>
      <c r="M8810" t="s">
        <v>59</v>
      </c>
      <c r="N8810">
        <v>3</v>
      </c>
      <c r="O8810" t="s">
        <v>25</v>
      </c>
      <c r="P8810">
        <v>135</v>
      </c>
      <c r="T8810" s="3">
        <f t="shared" si="275"/>
        <v>12.26</v>
      </c>
      <c r="U8810" s="3">
        <f>IF(AND(R8810&lt;&gt;"_U",N8810&lt;&gt;9999,N8810&lt;&gt;999,L8810&lt;&gt;"Median"),IFERROR(VLOOKUP(A8810,'TA Total'!A:P,16,0),"."),".")</f>
        <v>1101</v>
      </c>
    </row>
    <row r="8811" spans="1:21" x14ac:dyDescent="0.3">
      <c r="A8811" s="1" t="str">
        <f t="shared" si="274"/>
        <v>2023|Gore District|$100,001-$150,000</v>
      </c>
      <c r="B8811" t="s">
        <v>18</v>
      </c>
      <c r="C8811" t="s">
        <v>19</v>
      </c>
      <c r="D8811" t="s">
        <v>20</v>
      </c>
      <c r="E8811" t="s">
        <v>21</v>
      </c>
      <c r="F8811">
        <v>2023</v>
      </c>
      <c r="G8811">
        <v>2023</v>
      </c>
      <c r="H8811">
        <v>74</v>
      </c>
      <c r="I8811" t="s">
        <v>81</v>
      </c>
      <c r="J8811">
        <v>99</v>
      </c>
      <c r="K8811" t="s">
        <v>23</v>
      </c>
      <c r="L8811">
        <v>6</v>
      </c>
      <c r="M8811" t="s">
        <v>59</v>
      </c>
      <c r="N8811">
        <v>2</v>
      </c>
      <c r="O8811" t="s">
        <v>28</v>
      </c>
      <c r="P8811">
        <v>231</v>
      </c>
      <c r="T8811" s="3">
        <f t="shared" si="275"/>
        <v>20.98</v>
      </c>
      <c r="U8811" s="3">
        <f>IF(AND(R8811&lt;&gt;"_U",N8811&lt;&gt;9999,N8811&lt;&gt;999,L8811&lt;&gt;"Median"),IFERROR(VLOOKUP(A8811,'TA Total'!A:P,16,0),"."),".")</f>
        <v>1101</v>
      </c>
    </row>
    <row r="8812" spans="1:21" x14ac:dyDescent="0.3">
      <c r="A8812" s="1" t="str">
        <f t="shared" si="274"/>
        <v>2023|Gore District|$100,001-$150,000</v>
      </c>
      <c r="B8812" t="s">
        <v>18</v>
      </c>
      <c r="C8812" t="s">
        <v>19</v>
      </c>
      <c r="D8812" t="s">
        <v>20</v>
      </c>
      <c r="E8812" t="s">
        <v>21</v>
      </c>
      <c r="F8812">
        <v>2023</v>
      </c>
      <c r="G8812">
        <v>2023</v>
      </c>
      <c r="H8812">
        <v>74</v>
      </c>
      <c r="I8812" t="s">
        <v>81</v>
      </c>
      <c r="J8812">
        <v>99</v>
      </c>
      <c r="K8812" t="s">
        <v>23</v>
      </c>
      <c r="L8812">
        <v>6</v>
      </c>
      <c r="M8812" t="s">
        <v>59</v>
      </c>
      <c r="N8812">
        <v>1</v>
      </c>
      <c r="O8812" t="s">
        <v>33</v>
      </c>
      <c r="P8812">
        <v>735</v>
      </c>
      <c r="T8812" s="3">
        <f t="shared" si="275"/>
        <v>66.760000000000005</v>
      </c>
      <c r="U8812" s="3">
        <f>IF(AND(R8812&lt;&gt;"_U",N8812&lt;&gt;9999,N8812&lt;&gt;999,L8812&lt;&gt;"Median"),IFERROR(VLOOKUP(A8812,'TA Total'!A:P,16,0),"."),".")</f>
        <v>1101</v>
      </c>
    </row>
    <row r="8813" spans="1:21" x14ac:dyDescent="0.3">
      <c r="A8813" s="1" t="str">
        <f t="shared" si="274"/>
        <v>2023|Gore District|$100,001-$150,000</v>
      </c>
      <c r="B8813" t="s">
        <v>18</v>
      </c>
      <c r="C8813" t="s">
        <v>19</v>
      </c>
      <c r="D8813" t="s">
        <v>20</v>
      </c>
      <c r="E8813" t="s">
        <v>21</v>
      </c>
      <c r="F8813">
        <v>2023</v>
      </c>
      <c r="G8813">
        <v>2023</v>
      </c>
      <c r="H8813">
        <v>74</v>
      </c>
      <c r="I8813" t="s">
        <v>81</v>
      </c>
      <c r="J8813">
        <v>99</v>
      </c>
      <c r="K8813" t="s">
        <v>23</v>
      </c>
      <c r="L8813">
        <v>6</v>
      </c>
      <c r="M8813" t="s">
        <v>59</v>
      </c>
      <c r="N8813">
        <v>9999</v>
      </c>
      <c r="O8813" t="s">
        <v>40</v>
      </c>
      <c r="P8813">
        <v>1101</v>
      </c>
      <c r="T8813" s="3" t="str">
        <f t="shared" si="275"/>
        <v>.</v>
      </c>
      <c r="U8813" s="3" t="str">
        <f>IF(AND(R8813&lt;&gt;"_U",N8813&lt;&gt;9999,N8813&lt;&gt;999,L8813&lt;&gt;"Median"),IFERROR(VLOOKUP(A8813,'TA Total'!A:P,16,0),"."),".")</f>
        <v>.</v>
      </c>
    </row>
    <row r="8814" spans="1:21" x14ac:dyDescent="0.3">
      <c r="A8814" s="1" t="str">
        <f t="shared" si="274"/>
        <v>2023|Gore District|$100,001-$150,000</v>
      </c>
      <c r="B8814" t="s">
        <v>18</v>
      </c>
      <c r="C8814" t="s">
        <v>19</v>
      </c>
      <c r="D8814" t="s">
        <v>20</v>
      </c>
      <c r="E8814" t="s">
        <v>21</v>
      </c>
      <c r="F8814">
        <v>2023</v>
      </c>
      <c r="G8814">
        <v>2023</v>
      </c>
      <c r="H8814">
        <v>74</v>
      </c>
      <c r="I8814" t="s">
        <v>81</v>
      </c>
      <c r="J8814">
        <v>99</v>
      </c>
      <c r="K8814" t="s">
        <v>23</v>
      </c>
      <c r="L8814">
        <v>6</v>
      </c>
      <c r="M8814" t="s">
        <v>59</v>
      </c>
      <c r="N8814">
        <v>999</v>
      </c>
      <c r="O8814" t="s">
        <v>42</v>
      </c>
      <c r="P8814">
        <v>0</v>
      </c>
      <c r="T8814" s="3" t="str">
        <f t="shared" si="275"/>
        <v>.</v>
      </c>
      <c r="U8814" s="3" t="str">
        <f>IF(AND(R8814&lt;&gt;"_U",N8814&lt;&gt;9999,N8814&lt;&gt;999,L8814&lt;&gt;"Median"),IFERROR(VLOOKUP(A8814,'TA Total'!A:P,16,0),"."),".")</f>
        <v>.</v>
      </c>
    </row>
    <row r="8815" spans="1:21" x14ac:dyDescent="0.3">
      <c r="A8815" s="1" t="str">
        <f t="shared" si="274"/>
        <v>2023|Gore District|$100,001-$150,000</v>
      </c>
      <c r="B8815" t="s">
        <v>18</v>
      </c>
      <c r="C8815" t="s">
        <v>19</v>
      </c>
      <c r="D8815" t="s">
        <v>20</v>
      </c>
      <c r="E8815" t="s">
        <v>21</v>
      </c>
      <c r="F8815">
        <v>2023</v>
      </c>
      <c r="G8815">
        <v>2023</v>
      </c>
      <c r="H8815">
        <v>74</v>
      </c>
      <c r="I8815" t="s">
        <v>81</v>
      </c>
      <c r="J8815">
        <v>99</v>
      </c>
      <c r="K8815" t="s">
        <v>23</v>
      </c>
      <c r="L8815">
        <v>6</v>
      </c>
      <c r="M8815" t="s">
        <v>59</v>
      </c>
      <c r="N8815">
        <v>7777</v>
      </c>
      <c r="O8815" t="s">
        <v>37</v>
      </c>
      <c r="P8815">
        <v>1101</v>
      </c>
      <c r="T8815" s="3">
        <f t="shared" si="275"/>
        <v>100</v>
      </c>
      <c r="U8815" s="3">
        <f>IF(AND(R8815&lt;&gt;"_U",N8815&lt;&gt;9999,N8815&lt;&gt;999,L8815&lt;&gt;"Median"),IFERROR(VLOOKUP(A8815,'TA Total'!A:P,16,0),"."),".")</f>
        <v>1101</v>
      </c>
    </row>
    <row r="8816" spans="1:21" x14ac:dyDescent="0.3">
      <c r="A8816" s="1" t="str">
        <f t="shared" si="274"/>
        <v>2023|Gore District|$150,001-$200,000</v>
      </c>
      <c r="B8816" t="s">
        <v>18</v>
      </c>
      <c r="C8816" t="s">
        <v>19</v>
      </c>
      <c r="D8816" t="s">
        <v>20</v>
      </c>
      <c r="E8816" t="s">
        <v>21</v>
      </c>
      <c r="F8816">
        <v>2023</v>
      </c>
      <c r="G8816">
        <v>2023</v>
      </c>
      <c r="H8816">
        <v>74</v>
      </c>
      <c r="I8816" t="s">
        <v>81</v>
      </c>
      <c r="J8816">
        <v>99</v>
      </c>
      <c r="K8816" t="s">
        <v>23</v>
      </c>
      <c r="L8816">
        <v>7</v>
      </c>
      <c r="M8816" t="s">
        <v>43</v>
      </c>
      <c r="N8816">
        <v>1</v>
      </c>
      <c r="O8816" t="s">
        <v>33</v>
      </c>
      <c r="P8816">
        <v>336</v>
      </c>
      <c r="T8816" s="3">
        <f t="shared" si="275"/>
        <v>69.14</v>
      </c>
      <c r="U8816" s="3">
        <f>IF(AND(R8816&lt;&gt;"_U",N8816&lt;&gt;9999,N8816&lt;&gt;999,L8816&lt;&gt;"Median"),IFERROR(VLOOKUP(A8816,'TA Total'!A:P,16,0),"."),".")</f>
        <v>486</v>
      </c>
    </row>
    <row r="8817" spans="1:21" x14ac:dyDescent="0.3">
      <c r="A8817" s="1" t="str">
        <f t="shared" si="274"/>
        <v>2023|Gore District|$150,001-$200,000</v>
      </c>
      <c r="B8817" t="s">
        <v>18</v>
      </c>
      <c r="C8817" t="s">
        <v>19</v>
      </c>
      <c r="D8817" t="s">
        <v>20</v>
      </c>
      <c r="E8817" t="s">
        <v>21</v>
      </c>
      <c r="F8817">
        <v>2023</v>
      </c>
      <c r="G8817">
        <v>2023</v>
      </c>
      <c r="H8817">
        <v>74</v>
      </c>
      <c r="I8817" t="s">
        <v>81</v>
      </c>
      <c r="J8817">
        <v>99</v>
      </c>
      <c r="K8817" t="s">
        <v>23</v>
      </c>
      <c r="L8817">
        <v>7</v>
      </c>
      <c r="M8817" t="s">
        <v>43</v>
      </c>
      <c r="N8817">
        <v>2</v>
      </c>
      <c r="O8817" t="s">
        <v>28</v>
      </c>
      <c r="P8817">
        <v>72</v>
      </c>
      <c r="T8817" s="3">
        <f t="shared" si="275"/>
        <v>14.81</v>
      </c>
      <c r="U8817" s="3">
        <f>IF(AND(R8817&lt;&gt;"_U",N8817&lt;&gt;9999,N8817&lt;&gt;999,L8817&lt;&gt;"Median"),IFERROR(VLOOKUP(A8817,'TA Total'!A:P,16,0),"."),".")</f>
        <v>486</v>
      </c>
    </row>
    <row r="8818" spans="1:21" x14ac:dyDescent="0.3">
      <c r="A8818" s="1" t="str">
        <f t="shared" si="274"/>
        <v>2023|Gore District|$150,001-$200,000</v>
      </c>
      <c r="B8818" t="s">
        <v>18</v>
      </c>
      <c r="C8818" t="s">
        <v>19</v>
      </c>
      <c r="D8818" t="s">
        <v>20</v>
      </c>
      <c r="E8818" t="s">
        <v>21</v>
      </c>
      <c r="F8818">
        <v>2023</v>
      </c>
      <c r="G8818">
        <v>2023</v>
      </c>
      <c r="H8818">
        <v>74</v>
      </c>
      <c r="I8818" t="s">
        <v>81</v>
      </c>
      <c r="J8818">
        <v>99</v>
      </c>
      <c r="K8818" t="s">
        <v>23</v>
      </c>
      <c r="L8818">
        <v>7</v>
      </c>
      <c r="M8818" t="s">
        <v>43</v>
      </c>
      <c r="N8818">
        <v>9999</v>
      </c>
      <c r="O8818" t="s">
        <v>40</v>
      </c>
      <c r="P8818">
        <v>486</v>
      </c>
      <c r="T8818" s="3" t="str">
        <f t="shared" si="275"/>
        <v>.</v>
      </c>
      <c r="U8818" s="3" t="str">
        <f>IF(AND(R8818&lt;&gt;"_U",N8818&lt;&gt;9999,N8818&lt;&gt;999,L8818&lt;&gt;"Median"),IFERROR(VLOOKUP(A8818,'TA Total'!A:P,16,0),"."),".")</f>
        <v>.</v>
      </c>
    </row>
    <row r="8819" spans="1:21" x14ac:dyDescent="0.3">
      <c r="A8819" s="1" t="str">
        <f t="shared" si="274"/>
        <v>2023|Gore District|$150,001-$200,000</v>
      </c>
      <c r="B8819" t="s">
        <v>18</v>
      </c>
      <c r="C8819" t="s">
        <v>19</v>
      </c>
      <c r="D8819" t="s">
        <v>20</v>
      </c>
      <c r="E8819" t="s">
        <v>21</v>
      </c>
      <c r="F8819">
        <v>2023</v>
      </c>
      <c r="G8819">
        <v>2023</v>
      </c>
      <c r="H8819">
        <v>74</v>
      </c>
      <c r="I8819" t="s">
        <v>81</v>
      </c>
      <c r="J8819">
        <v>99</v>
      </c>
      <c r="K8819" t="s">
        <v>23</v>
      </c>
      <c r="L8819">
        <v>7</v>
      </c>
      <c r="M8819" t="s">
        <v>43</v>
      </c>
      <c r="N8819">
        <v>999</v>
      </c>
      <c r="O8819" t="s">
        <v>42</v>
      </c>
      <c r="P8819">
        <v>0</v>
      </c>
      <c r="T8819" s="3" t="str">
        <f t="shared" si="275"/>
        <v>.</v>
      </c>
      <c r="U8819" s="3" t="str">
        <f>IF(AND(R8819&lt;&gt;"_U",N8819&lt;&gt;9999,N8819&lt;&gt;999,L8819&lt;&gt;"Median"),IFERROR(VLOOKUP(A8819,'TA Total'!A:P,16,0),"."),".")</f>
        <v>.</v>
      </c>
    </row>
    <row r="8820" spans="1:21" x14ac:dyDescent="0.3">
      <c r="A8820" s="1" t="str">
        <f t="shared" si="274"/>
        <v>2023|Gore District|$150,001-$200,000</v>
      </c>
      <c r="B8820" t="s">
        <v>18</v>
      </c>
      <c r="C8820" t="s">
        <v>19</v>
      </c>
      <c r="D8820" t="s">
        <v>20</v>
      </c>
      <c r="E8820" t="s">
        <v>21</v>
      </c>
      <c r="F8820">
        <v>2023</v>
      </c>
      <c r="G8820">
        <v>2023</v>
      </c>
      <c r="H8820">
        <v>74</v>
      </c>
      <c r="I8820" t="s">
        <v>81</v>
      </c>
      <c r="J8820">
        <v>99</v>
      </c>
      <c r="K8820" t="s">
        <v>23</v>
      </c>
      <c r="L8820">
        <v>7</v>
      </c>
      <c r="M8820" t="s">
        <v>43</v>
      </c>
      <c r="N8820">
        <v>7777</v>
      </c>
      <c r="O8820" t="s">
        <v>37</v>
      </c>
      <c r="P8820">
        <v>486</v>
      </c>
      <c r="T8820" s="3">
        <f t="shared" si="275"/>
        <v>100</v>
      </c>
      <c r="U8820" s="3">
        <f>IF(AND(R8820&lt;&gt;"_U",N8820&lt;&gt;9999,N8820&lt;&gt;999,L8820&lt;&gt;"Median"),IFERROR(VLOOKUP(A8820,'TA Total'!A:P,16,0),"."),".")</f>
        <v>486</v>
      </c>
    </row>
    <row r="8821" spans="1:21" x14ac:dyDescent="0.3">
      <c r="A8821" s="1" t="str">
        <f t="shared" si="274"/>
        <v>2023|Gore District|$150,001-$200,000</v>
      </c>
      <c r="B8821" t="s">
        <v>18</v>
      </c>
      <c r="C8821" t="s">
        <v>19</v>
      </c>
      <c r="D8821" t="s">
        <v>20</v>
      </c>
      <c r="E8821" t="s">
        <v>21</v>
      </c>
      <c r="F8821">
        <v>2023</v>
      </c>
      <c r="G8821">
        <v>2023</v>
      </c>
      <c r="H8821">
        <v>74</v>
      </c>
      <c r="I8821" t="s">
        <v>81</v>
      </c>
      <c r="J8821">
        <v>99</v>
      </c>
      <c r="K8821" t="s">
        <v>23</v>
      </c>
      <c r="L8821">
        <v>7</v>
      </c>
      <c r="M8821" t="s">
        <v>43</v>
      </c>
      <c r="N8821">
        <v>3</v>
      </c>
      <c r="O8821" t="s">
        <v>25</v>
      </c>
      <c r="P8821">
        <v>75</v>
      </c>
      <c r="T8821" s="3">
        <f t="shared" si="275"/>
        <v>15.43</v>
      </c>
      <c r="U8821" s="3">
        <f>IF(AND(R8821&lt;&gt;"_U",N8821&lt;&gt;9999,N8821&lt;&gt;999,L8821&lt;&gt;"Median"),IFERROR(VLOOKUP(A8821,'TA Total'!A:P,16,0),"."),".")</f>
        <v>486</v>
      </c>
    </row>
    <row r="8822" spans="1:21" x14ac:dyDescent="0.3">
      <c r="A8822" s="1" t="str">
        <f t="shared" si="274"/>
        <v>2023|Gore District|$200,001 or more</v>
      </c>
      <c r="B8822" t="s">
        <v>18</v>
      </c>
      <c r="C8822" t="s">
        <v>19</v>
      </c>
      <c r="D8822" t="s">
        <v>20</v>
      </c>
      <c r="E8822" t="s">
        <v>21</v>
      </c>
      <c r="F8822">
        <v>2023</v>
      </c>
      <c r="G8822">
        <v>2023</v>
      </c>
      <c r="H8822">
        <v>74</v>
      </c>
      <c r="I8822" t="s">
        <v>81</v>
      </c>
      <c r="J8822">
        <v>99</v>
      </c>
      <c r="K8822" t="s">
        <v>23</v>
      </c>
      <c r="L8822">
        <v>8</v>
      </c>
      <c r="M8822" t="s">
        <v>27</v>
      </c>
      <c r="N8822">
        <v>999</v>
      </c>
      <c r="O8822" t="s">
        <v>42</v>
      </c>
      <c r="P8822">
        <v>0</v>
      </c>
      <c r="T8822" s="3" t="str">
        <f t="shared" si="275"/>
        <v>.</v>
      </c>
      <c r="U8822" s="3" t="str">
        <f>IF(AND(R8822&lt;&gt;"_U",N8822&lt;&gt;9999,N8822&lt;&gt;999,L8822&lt;&gt;"Median"),IFERROR(VLOOKUP(A8822,'TA Total'!A:P,16,0),"."),".")</f>
        <v>.</v>
      </c>
    </row>
    <row r="8823" spans="1:21" x14ac:dyDescent="0.3">
      <c r="A8823" s="1" t="str">
        <f t="shared" si="274"/>
        <v>2023|Gore District|$200,001 or more</v>
      </c>
      <c r="B8823" t="s">
        <v>18</v>
      </c>
      <c r="C8823" t="s">
        <v>19</v>
      </c>
      <c r="D8823" t="s">
        <v>20</v>
      </c>
      <c r="E8823" t="s">
        <v>21</v>
      </c>
      <c r="F8823">
        <v>2023</v>
      </c>
      <c r="G8823">
        <v>2023</v>
      </c>
      <c r="H8823">
        <v>74</v>
      </c>
      <c r="I8823" t="s">
        <v>81</v>
      </c>
      <c r="J8823">
        <v>99</v>
      </c>
      <c r="K8823" t="s">
        <v>23</v>
      </c>
      <c r="L8823">
        <v>8</v>
      </c>
      <c r="M8823" t="s">
        <v>27</v>
      </c>
      <c r="N8823">
        <v>9999</v>
      </c>
      <c r="O8823" t="s">
        <v>40</v>
      </c>
      <c r="P8823">
        <v>285</v>
      </c>
      <c r="T8823" s="3" t="str">
        <f t="shared" si="275"/>
        <v>.</v>
      </c>
      <c r="U8823" s="3" t="str">
        <f>IF(AND(R8823&lt;&gt;"_U",N8823&lt;&gt;9999,N8823&lt;&gt;999,L8823&lt;&gt;"Median"),IFERROR(VLOOKUP(A8823,'TA Total'!A:P,16,0),"."),".")</f>
        <v>.</v>
      </c>
    </row>
    <row r="8824" spans="1:21" x14ac:dyDescent="0.3">
      <c r="A8824" s="1" t="str">
        <f t="shared" si="274"/>
        <v>2023|Gore District|$200,001 or more</v>
      </c>
      <c r="B8824" t="s">
        <v>18</v>
      </c>
      <c r="C8824" t="s">
        <v>19</v>
      </c>
      <c r="D8824" t="s">
        <v>20</v>
      </c>
      <c r="E8824" t="s">
        <v>21</v>
      </c>
      <c r="F8824">
        <v>2023</v>
      </c>
      <c r="G8824">
        <v>2023</v>
      </c>
      <c r="H8824">
        <v>74</v>
      </c>
      <c r="I8824" t="s">
        <v>81</v>
      </c>
      <c r="J8824">
        <v>99</v>
      </c>
      <c r="K8824" t="s">
        <v>23</v>
      </c>
      <c r="L8824">
        <v>8</v>
      </c>
      <c r="M8824" t="s">
        <v>27</v>
      </c>
      <c r="N8824">
        <v>7777</v>
      </c>
      <c r="O8824" t="s">
        <v>37</v>
      </c>
      <c r="P8824">
        <v>285</v>
      </c>
      <c r="T8824" s="3">
        <f t="shared" si="275"/>
        <v>100</v>
      </c>
      <c r="U8824" s="3">
        <f>IF(AND(R8824&lt;&gt;"_U",N8824&lt;&gt;9999,N8824&lt;&gt;999,L8824&lt;&gt;"Median"),IFERROR(VLOOKUP(A8824,'TA Total'!A:P,16,0),"."),".")</f>
        <v>285</v>
      </c>
    </row>
    <row r="8825" spans="1:21" x14ac:dyDescent="0.3">
      <c r="A8825" s="1" t="str">
        <f t="shared" si="274"/>
        <v>2023|Gore District|$200,001 or more</v>
      </c>
      <c r="B8825" t="s">
        <v>18</v>
      </c>
      <c r="C8825" t="s">
        <v>19</v>
      </c>
      <c r="D8825" t="s">
        <v>20</v>
      </c>
      <c r="E8825" t="s">
        <v>21</v>
      </c>
      <c r="F8825">
        <v>2023</v>
      </c>
      <c r="G8825">
        <v>2023</v>
      </c>
      <c r="H8825">
        <v>74</v>
      </c>
      <c r="I8825" t="s">
        <v>81</v>
      </c>
      <c r="J8825">
        <v>99</v>
      </c>
      <c r="K8825" t="s">
        <v>23</v>
      </c>
      <c r="L8825">
        <v>8</v>
      </c>
      <c r="M8825" t="s">
        <v>27</v>
      </c>
      <c r="N8825">
        <v>3</v>
      </c>
      <c r="O8825" t="s">
        <v>25</v>
      </c>
      <c r="P8825">
        <v>72</v>
      </c>
      <c r="T8825" s="3">
        <f t="shared" si="275"/>
        <v>25.26</v>
      </c>
      <c r="U8825" s="3">
        <f>IF(AND(R8825&lt;&gt;"_U",N8825&lt;&gt;9999,N8825&lt;&gt;999,L8825&lt;&gt;"Median"),IFERROR(VLOOKUP(A8825,'TA Total'!A:P,16,0),"."),".")</f>
        <v>285</v>
      </c>
    </row>
    <row r="8826" spans="1:21" x14ac:dyDescent="0.3">
      <c r="A8826" s="1" t="str">
        <f t="shared" si="274"/>
        <v>2023|Gore District|$200,001 or more</v>
      </c>
      <c r="B8826" t="s">
        <v>18</v>
      </c>
      <c r="C8826" t="s">
        <v>19</v>
      </c>
      <c r="D8826" t="s">
        <v>20</v>
      </c>
      <c r="E8826" t="s">
        <v>21</v>
      </c>
      <c r="F8826">
        <v>2023</v>
      </c>
      <c r="G8826">
        <v>2023</v>
      </c>
      <c r="H8826">
        <v>74</v>
      </c>
      <c r="I8826" t="s">
        <v>81</v>
      </c>
      <c r="J8826">
        <v>99</v>
      </c>
      <c r="K8826" t="s">
        <v>23</v>
      </c>
      <c r="L8826">
        <v>8</v>
      </c>
      <c r="M8826" t="s">
        <v>27</v>
      </c>
      <c r="N8826">
        <v>1</v>
      </c>
      <c r="O8826" t="s">
        <v>33</v>
      </c>
      <c r="P8826">
        <v>180</v>
      </c>
      <c r="T8826" s="3">
        <f t="shared" si="275"/>
        <v>63.16</v>
      </c>
      <c r="U8826" s="3">
        <f>IF(AND(R8826&lt;&gt;"_U",N8826&lt;&gt;9999,N8826&lt;&gt;999,L8826&lt;&gt;"Median"),IFERROR(VLOOKUP(A8826,'TA Total'!A:P,16,0),"."),".")</f>
        <v>285</v>
      </c>
    </row>
    <row r="8827" spans="1:21" x14ac:dyDescent="0.3">
      <c r="A8827" s="1" t="str">
        <f t="shared" si="274"/>
        <v>2023|Gore District|$200,001 or more</v>
      </c>
      <c r="B8827" t="s">
        <v>18</v>
      </c>
      <c r="C8827" t="s">
        <v>19</v>
      </c>
      <c r="D8827" t="s">
        <v>20</v>
      </c>
      <c r="E8827" t="s">
        <v>21</v>
      </c>
      <c r="F8827">
        <v>2023</v>
      </c>
      <c r="G8827">
        <v>2023</v>
      </c>
      <c r="H8827">
        <v>74</v>
      </c>
      <c r="I8827" t="s">
        <v>81</v>
      </c>
      <c r="J8827">
        <v>99</v>
      </c>
      <c r="K8827" t="s">
        <v>23</v>
      </c>
      <c r="L8827">
        <v>8</v>
      </c>
      <c r="M8827" t="s">
        <v>27</v>
      </c>
      <c r="N8827">
        <v>2</v>
      </c>
      <c r="O8827" t="s">
        <v>28</v>
      </c>
      <c r="P8827">
        <v>33</v>
      </c>
      <c r="T8827" s="3">
        <f t="shared" si="275"/>
        <v>11.58</v>
      </c>
      <c r="U8827" s="3">
        <f>IF(AND(R8827&lt;&gt;"_U",N8827&lt;&gt;9999,N8827&lt;&gt;999,L8827&lt;&gt;"Median"),IFERROR(VLOOKUP(A8827,'TA Total'!A:P,16,0),"."),".")</f>
        <v>285</v>
      </c>
    </row>
    <row r="8828" spans="1:21" x14ac:dyDescent="0.3">
      <c r="A8828" s="1" t="str">
        <f t="shared" si="274"/>
        <v>2023|Gore District|Total stated - total household income</v>
      </c>
      <c r="B8828" t="s">
        <v>18</v>
      </c>
      <c r="C8828" t="s">
        <v>19</v>
      </c>
      <c r="D8828" t="s">
        <v>20</v>
      </c>
      <c r="E8828" t="s">
        <v>21</v>
      </c>
      <c r="F8828">
        <v>2023</v>
      </c>
      <c r="G8828">
        <v>2023</v>
      </c>
      <c r="H8828">
        <v>74</v>
      </c>
      <c r="I8828" t="s">
        <v>81</v>
      </c>
      <c r="J8828">
        <v>99</v>
      </c>
      <c r="K8828" t="s">
        <v>23</v>
      </c>
      <c r="L8828">
        <v>77</v>
      </c>
      <c r="M8828" t="s">
        <v>32</v>
      </c>
      <c r="N8828">
        <v>3</v>
      </c>
      <c r="O8828" t="s">
        <v>25</v>
      </c>
      <c r="P8828">
        <v>693</v>
      </c>
      <c r="T8828" s="3">
        <f t="shared" si="275"/>
        <v>13.41</v>
      </c>
      <c r="U8828" s="3">
        <f>IF(AND(R8828&lt;&gt;"_U",N8828&lt;&gt;9999,N8828&lt;&gt;999,L8828&lt;&gt;"Median"),IFERROR(VLOOKUP(A8828,'TA Total'!A:P,16,0),"."),".")</f>
        <v>5169</v>
      </c>
    </row>
    <row r="8829" spans="1:21" x14ac:dyDescent="0.3">
      <c r="A8829" s="1" t="str">
        <f t="shared" si="274"/>
        <v>2023|Gore District|Total stated - total household income</v>
      </c>
      <c r="B8829" t="s">
        <v>18</v>
      </c>
      <c r="C8829" t="s">
        <v>19</v>
      </c>
      <c r="D8829" t="s">
        <v>20</v>
      </c>
      <c r="E8829" t="s">
        <v>21</v>
      </c>
      <c r="F8829">
        <v>2023</v>
      </c>
      <c r="G8829">
        <v>2023</v>
      </c>
      <c r="H8829">
        <v>74</v>
      </c>
      <c r="I8829" t="s">
        <v>81</v>
      </c>
      <c r="J8829">
        <v>99</v>
      </c>
      <c r="K8829" t="s">
        <v>23</v>
      </c>
      <c r="L8829">
        <v>77</v>
      </c>
      <c r="M8829" t="s">
        <v>32</v>
      </c>
      <c r="N8829">
        <v>7777</v>
      </c>
      <c r="O8829" t="s">
        <v>37</v>
      </c>
      <c r="P8829">
        <v>5169</v>
      </c>
      <c r="T8829" s="3">
        <f t="shared" si="275"/>
        <v>100</v>
      </c>
      <c r="U8829" s="3">
        <f>IF(AND(R8829&lt;&gt;"_U",N8829&lt;&gt;9999,N8829&lt;&gt;999,L8829&lt;&gt;"Median"),IFERROR(VLOOKUP(A8829,'TA Total'!A:P,16,0),"."),".")</f>
        <v>5169</v>
      </c>
    </row>
    <row r="8830" spans="1:21" x14ac:dyDescent="0.3">
      <c r="A8830" s="1" t="str">
        <f t="shared" si="274"/>
        <v>2023|Gore District|Total stated - total household income</v>
      </c>
      <c r="B8830" t="s">
        <v>18</v>
      </c>
      <c r="C8830" t="s">
        <v>19</v>
      </c>
      <c r="D8830" t="s">
        <v>20</v>
      </c>
      <c r="E8830" t="s">
        <v>21</v>
      </c>
      <c r="F8830">
        <v>2023</v>
      </c>
      <c r="G8830">
        <v>2023</v>
      </c>
      <c r="H8830">
        <v>74</v>
      </c>
      <c r="I8830" t="s">
        <v>81</v>
      </c>
      <c r="J8830">
        <v>99</v>
      </c>
      <c r="K8830" t="s">
        <v>23</v>
      </c>
      <c r="L8830">
        <v>77</v>
      </c>
      <c r="M8830" t="s">
        <v>32</v>
      </c>
      <c r="N8830">
        <v>2</v>
      </c>
      <c r="O8830" t="s">
        <v>28</v>
      </c>
      <c r="P8830">
        <v>1239</v>
      </c>
      <c r="T8830" s="3">
        <f t="shared" si="275"/>
        <v>23.97</v>
      </c>
      <c r="U8830" s="3">
        <f>IF(AND(R8830&lt;&gt;"_U",N8830&lt;&gt;9999,N8830&lt;&gt;999,L8830&lt;&gt;"Median"),IFERROR(VLOOKUP(A8830,'TA Total'!A:P,16,0),"."),".")</f>
        <v>5169</v>
      </c>
    </row>
    <row r="8831" spans="1:21" x14ac:dyDescent="0.3">
      <c r="A8831" s="1" t="str">
        <f t="shared" si="274"/>
        <v>2023|Gore District|Total stated - total household income</v>
      </c>
      <c r="B8831" t="s">
        <v>18</v>
      </c>
      <c r="C8831" t="s">
        <v>19</v>
      </c>
      <c r="D8831" t="s">
        <v>20</v>
      </c>
      <c r="E8831" t="s">
        <v>21</v>
      </c>
      <c r="F8831">
        <v>2023</v>
      </c>
      <c r="G8831">
        <v>2023</v>
      </c>
      <c r="H8831">
        <v>74</v>
      </c>
      <c r="I8831" t="s">
        <v>81</v>
      </c>
      <c r="J8831">
        <v>99</v>
      </c>
      <c r="K8831" t="s">
        <v>23</v>
      </c>
      <c r="L8831">
        <v>77</v>
      </c>
      <c r="M8831" t="s">
        <v>32</v>
      </c>
      <c r="N8831">
        <v>1</v>
      </c>
      <c r="O8831" t="s">
        <v>33</v>
      </c>
      <c r="P8831">
        <v>3240</v>
      </c>
      <c r="T8831" s="3">
        <f t="shared" si="275"/>
        <v>62.68</v>
      </c>
      <c r="U8831" s="3">
        <f>IF(AND(R8831&lt;&gt;"_U",N8831&lt;&gt;9999,N8831&lt;&gt;999,L8831&lt;&gt;"Median"),IFERROR(VLOOKUP(A8831,'TA Total'!A:P,16,0),"."),".")</f>
        <v>5169</v>
      </c>
    </row>
    <row r="8832" spans="1:21" x14ac:dyDescent="0.3">
      <c r="A8832" s="1" t="str">
        <f t="shared" si="274"/>
        <v>2023|Gore District|Total stated - total household income</v>
      </c>
      <c r="B8832" t="s">
        <v>18</v>
      </c>
      <c r="C8832" t="s">
        <v>19</v>
      </c>
      <c r="D8832" t="s">
        <v>20</v>
      </c>
      <c r="E8832" t="s">
        <v>21</v>
      </c>
      <c r="F8832">
        <v>2023</v>
      </c>
      <c r="G8832">
        <v>2023</v>
      </c>
      <c r="H8832">
        <v>74</v>
      </c>
      <c r="I8832" t="s">
        <v>81</v>
      </c>
      <c r="J8832">
        <v>99</v>
      </c>
      <c r="K8832" t="s">
        <v>23</v>
      </c>
      <c r="L8832">
        <v>77</v>
      </c>
      <c r="M8832" t="s">
        <v>32</v>
      </c>
      <c r="N8832">
        <v>999</v>
      </c>
      <c r="O8832" t="s">
        <v>42</v>
      </c>
      <c r="P8832">
        <v>0</v>
      </c>
      <c r="T8832" s="3" t="str">
        <f t="shared" si="275"/>
        <v>.</v>
      </c>
      <c r="U8832" s="3" t="str">
        <f>IF(AND(R8832&lt;&gt;"_U",N8832&lt;&gt;9999,N8832&lt;&gt;999,L8832&lt;&gt;"Median"),IFERROR(VLOOKUP(A8832,'TA Total'!A:P,16,0),"."),".")</f>
        <v>.</v>
      </c>
    </row>
    <row r="8833" spans="1:21" x14ac:dyDescent="0.3">
      <c r="A8833" s="1" t="str">
        <f t="shared" si="274"/>
        <v>2023|Gore District|Total stated - total household income</v>
      </c>
      <c r="B8833" t="s">
        <v>18</v>
      </c>
      <c r="C8833" t="s">
        <v>19</v>
      </c>
      <c r="D8833" t="s">
        <v>20</v>
      </c>
      <c r="E8833" t="s">
        <v>21</v>
      </c>
      <c r="F8833">
        <v>2023</v>
      </c>
      <c r="G8833">
        <v>2023</v>
      </c>
      <c r="H8833">
        <v>74</v>
      </c>
      <c r="I8833" t="s">
        <v>81</v>
      </c>
      <c r="J8833">
        <v>99</v>
      </c>
      <c r="K8833" t="s">
        <v>23</v>
      </c>
      <c r="L8833">
        <v>77</v>
      </c>
      <c r="M8833" t="s">
        <v>32</v>
      </c>
      <c r="N8833">
        <v>9999</v>
      </c>
      <c r="O8833" t="s">
        <v>40</v>
      </c>
      <c r="P8833">
        <v>5169</v>
      </c>
      <c r="T8833" s="3" t="str">
        <f t="shared" si="275"/>
        <v>.</v>
      </c>
      <c r="U8833" s="3" t="str">
        <f>IF(AND(R8833&lt;&gt;"_U",N8833&lt;&gt;9999,N8833&lt;&gt;999,L8833&lt;&gt;"Median"),IFERROR(VLOOKUP(A8833,'TA Total'!A:P,16,0),"."),".")</f>
        <v>.</v>
      </c>
    </row>
    <row r="8834" spans="1:21" x14ac:dyDescent="0.3">
      <c r="A8834" s="1" t="str">
        <f t="shared" si="274"/>
        <v>2023|Gore District|Total - total household income</v>
      </c>
      <c r="B8834" t="s">
        <v>18</v>
      </c>
      <c r="C8834" t="s">
        <v>19</v>
      </c>
      <c r="D8834" t="s">
        <v>20</v>
      </c>
      <c r="E8834" t="s">
        <v>21</v>
      </c>
      <c r="F8834">
        <v>2023</v>
      </c>
      <c r="G8834">
        <v>2023</v>
      </c>
      <c r="H8834">
        <v>74</v>
      </c>
      <c r="I8834" t="s">
        <v>81</v>
      </c>
      <c r="J8834">
        <v>99</v>
      </c>
      <c r="K8834" t="s">
        <v>23</v>
      </c>
      <c r="L8834">
        <v>99</v>
      </c>
      <c r="M8834" t="s">
        <v>48</v>
      </c>
      <c r="N8834">
        <v>999</v>
      </c>
      <c r="O8834" t="s">
        <v>42</v>
      </c>
      <c r="P8834">
        <v>0</v>
      </c>
      <c r="T8834" s="3" t="str">
        <f t="shared" si="275"/>
        <v>.</v>
      </c>
      <c r="U8834" s="3" t="str">
        <f>IF(AND(R8834&lt;&gt;"_U",N8834&lt;&gt;9999,N8834&lt;&gt;999,L8834&lt;&gt;"Median"),IFERROR(VLOOKUP(A8834,'TA Total'!A:P,16,0),"."),".")</f>
        <v>.</v>
      </c>
    </row>
    <row r="8835" spans="1:21" x14ac:dyDescent="0.3">
      <c r="A8835" s="1" t="str">
        <f t="shared" ref="A8835:A8898" si="276">G8835&amp;"|"&amp;I8835&amp;"|"&amp;M8835</f>
        <v>2023|Gore District|Total - total household income</v>
      </c>
      <c r="B8835" t="s">
        <v>18</v>
      </c>
      <c r="C8835" t="s">
        <v>19</v>
      </c>
      <c r="D8835" t="s">
        <v>20</v>
      </c>
      <c r="E8835" t="s">
        <v>21</v>
      </c>
      <c r="F8835">
        <v>2023</v>
      </c>
      <c r="G8835">
        <v>2023</v>
      </c>
      <c r="H8835">
        <v>74</v>
      </c>
      <c r="I8835" t="s">
        <v>81</v>
      </c>
      <c r="J8835">
        <v>99</v>
      </c>
      <c r="K8835" t="s">
        <v>23</v>
      </c>
      <c r="L8835">
        <v>99</v>
      </c>
      <c r="M8835" t="s">
        <v>48</v>
      </c>
      <c r="N8835">
        <v>2</v>
      </c>
      <c r="O8835" t="s">
        <v>28</v>
      </c>
      <c r="P8835">
        <v>1314</v>
      </c>
      <c r="T8835" s="3">
        <f t="shared" ref="T8835:T8898" si="277">IF(AND(R8835&lt;&gt;"_U",R8835&lt;&gt;"c",N8835&lt;&gt;999,N8835&lt;&gt;9999,L8835&lt;&gt;"Median"),IFERROR((ROUND(P8835/U8835*100,2)),"."),".")</f>
        <v>24.79</v>
      </c>
      <c r="U8835" s="3">
        <f>IF(AND(R8835&lt;&gt;"_U",N8835&lt;&gt;9999,N8835&lt;&gt;999,L8835&lt;&gt;"Median"),IFERROR(VLOOKUP(A8835,'TA Total'!A:P,16,0),"."),".")</f>
        <v>5301</v>
      </c>
    </row>
    <row r="8836" spans="1:21" x14ac:dyDescent="0.3">
      <c r="A8836" s="1" t="str">
        <f t="shared" si="276"/>
        <v>2023|Gore District|Total - total household income</v>
      </c>
      <c r="B8836" t="s">
        <v>18</v>
      </c>
      <c r="C8836" t="s">
        <v>19</v>
      </c>
      <c r="D8836" t="s">
        <v>20</v>
      </c>
      <c r="E8836" t="s">
        <v>21</v>
      </c>
      <c r="F8836">
        <v>2023</v>
      </c>
      <c r="G8836">
        <v>2023</v>
      </c>
      <c r="H8836">
        <v>74</v>
      </c>
      <c r="I8836" t="s">
        <v>81</v>
      </c>
      <c r="J8836">
        <v>99</v>
      </c>
      <c r="K8836" t="s">
        <v>23</v>
      </c>
      <c r="L8836">
        <v>99</v>
      </c>
      <c r="M8836" t="s">
        <v>48</v>
      </c>
      <c r="N8836">
        <v>1</v>
      </c>
      <c r="O8836" t="s">
        <v>33</v>
      </c>
      <c r="P8836">
        <v>3282</v>
      </c>
      <c r="T8836" s="3">
        <f t="shared" si="277"/>
        <v>61.91</v>
      </c>
      <c r="U8836" s="3">
        <f>IF(AND(R8836&lt;&gt;"_U",N8836&lt;&gt;9999,N8836&lt;&gt;999,L8836&lt;&gt;"Median"),IFERROR(VLOOKUP(A8836,'TA Total'!A:P,16,0),"."),".")</f>
        <v>5301</v>
      </c>
    </row>
    <row r="8837" spans="1:21" x14ac:dyDescent="0.3">
      <c r="A8837" s="1" t="str">
        <f t="shared" si="276"/>
        <v>2023|Gore District|Total - total household income</v>
      </c>
      <c r="B8837" t="s">
        <v>18</v>
      </c>
      <c r="C8837" t="s">
        <v>19</v>
      </c>
      <c r="D8837" t="s">
        <v>20</v>
      </c>
      <c r="E8837" t="s">
        <v>21</v>
      </c>
      <c r="F8837">
        <v>2023</v>
      </c>
      <c r="G8837">
        <v>2023</v>
      </c>
      <c r="H8837">
        <v>74</v>
      </c>
      <c r="I8837" t="s">
        <v>81</v>
      </c>
      <c r="J8837">
        <v>99</v>
      </c>
      <c r="K8837" t="s">
        <v>23</v>
      </c>
      <c r="L8837">
        <v>99</v>
      </c>
      <c r="M8837" t="s">
        <v>48</v>
      </c>
      <c r="N8837">
        <v>3</v>
      </c>
      <c r="O8837" t="s">
        <v>25</v>
      </c>
      <c r="P8837">
        <v>708</v>
      </c>
      <c r="T8837" s="3">
        <f t="shared" si="277"/>
        <v>13.36</v>
      </c>
      <c r="U8837" s="3">
        <f>IF(AND(R8837&lt;&gt;"_U",N8837&lt;&gt;9999,N8837&lt;&gt;999,L8837&lt;&gt;"Median"),IFERROR(VLOOKUP(A8837,'TA Total'!A:P,16,0),"."),".")</f>
        <v>5301</v>
      </c>
    </row>
    <row r="8838" spans="1:21" x14ac:dyDescent="0.3">
      <c r="A8838" s="1" t="str">
        <f t="shared" si="276"/>
        <v>2023|Gore District|Total - total household income</v>
      </c>
      <c r="B8838" t="s">
        <v>18</v>
      </c>
      <c r="C8838" t="s">
        <v>19</v>
      </c>
      <c r="D8838" t="s">
        <v>20</v>
      </c>
      <c r="E8838" t="s">
        <v>21</v>
      </c>
      <c r="F8838">
        <v>2023</v>
      </c>
      <c r="G8838">
        <v>2023</v>
      </c>
      <c r="H8838">
        <v>74</v>
      </c>
      <c r="I8838" t="s">
        <v>81</v>
      </c>
      <c r="J8838">
        <v>99</v>
      </c>
      <c r="K8838" t="s">
        <v>23</v>
      </c>
      <c r="L8838">
        <v>99</v>
      </c>
      <c r="M8838" t="s">
        <v>48</v>
      </c>
      <c r="N8838">
        <v>9999</v>
      </c>
      <c r="O8838" t="s">
        <v>40</v>
      </c>
      <c r="P8838">
        <v>5301</v>
      </c>
      <c r="T8838" s="3" t="str">
        <f t="shared" si="277"/>
        <v>.</v>
      </c>
      <c r="U8838" s="3" t="str">
        <f>IF(AND(R8838&lt;&gt;"_U",N8838&lt;&gt;9999,N8838&lt;&gt;999,L8838&lt;&gt;"Median"),IFERROR(VLOOKUP(A8838,'TA Total'!A:P,16,0),"."),".")</f>
        <v>.</v>
      </c>
    </row>
    <row r="8839" spans="1:21" x14ac:dyDescent="0.3">
      <c r="A8839" s="1" t="str">
        <f t="shared" si="276"/>
        <v>2023|Gore District|Total - total household income</v>
      </c>
      <c r="B8839" t="s">
        <v>18</v>
      </c>
      <c r="C8839" t="s">
        <v>19</v>
      </c>
      <c r="D8839" t="s">
        <v>20</v>
      </c>
      <c r="E8839" t="s">
        <v>21</v>
      </c>
      <c r="F8839">
        <v>2023</v>
      </c>
      <c r="G8839">
        <v>2023</v>
      </c>
      <c r="H8839">
        <v>74</v>
      </c>
      <c r="I8839" t="s">
        <v>81</v>
      </c>
      <c r="J8839">
        <v>99</v>
      </c>
      <c r="K8839" t="s">
        <v>23</v>
      </c>
      <c r="L8839">
        <v>99</v>
      </c>
      <c r="M8839" t="s">
        <v>48</v>
      </c>
      <c r="N8839">
        <v>7777</v>
      </c>
      <c r="O8839" t="s">
        <v>37</v>
      </c>
      <c r="P8839">
        <v>5301</v>
      </c>
      <c r="T8839" s="3">
        <f t="shared" si="277"/>
        <v>100</v>
      </c>
      <c r="U8839" s="3">
        <f>IF(AND(R8839&lt;&gt;"_U",N8839&lt;&gt;9999,N8839&lt;&gt;999,L8839&lt;&gt;"Median"),IFERROR(VLOOKUP(A8839,'TA Total'!A:P,16,0),"."),".")</f>
        <v>5301</v>
      </c>
    </row>
    <row r="8840" spans="1:21" x14ac:dyDescent="0.3">
      <c r="A8840" s="1" t="str">
        <f t="shared" si="276"/>
        <v>2023|Gore District|Median ($) - total household income</v>
      </c>
      <c r="B8840" t="s">
        <v>18</v>
      </c>
      <c r="C8840" t="s">
        <v>19</v>
      </c>
      <c r="D8840" t="s">
        <v>20</v>
      </c>
      <c r="E8840" t="s">
        <v>21</v>
      </c>
      <c r="F8840">
        <v>2023</v>
      </c>
      <c r="G8840">
        <v>2023</v>
      </c>
      <c r="H8840">
        <v>74</v>
      </c>
      <c r="I8840" t="s">
        <v>81</v>
      </c>
      <c r="J8840">
        <v>99</v>
      </c>
      <c r="K8840" t="s">
        <v>23</v>
      </c>
      <c r="L8840" t="s">
        <v>56</v>
      </c>
      <c r="M8840" t="s">
        <v>57</v>
      </c>
      <c r="N8840">
        <v>999</v>
      </c>
      <c r="O8840" t="s">
        <v>42</v>
      </c>
      <c r="R8840" t="s">
        <v>61</v>
      </c>
      <c r="S8840" t="s">
        <v>62</v>
      </c>
      <c r="T8840" s="3" t="str">
        <f t="shared" si="277"/>
        <v>.</v>
      </c>
      <c r="U8840" s="3" t="str">
        <f>IF(AND(R8840&lt;&gt;"_U",N8840&lt;&gt;9999,N8840&lt;&gt;999,L8840&lt;&gt;"Median"),IFERROR(VLOOKUP(A8840,'TA Total'!A:P,16,0),"."),".")</f>
        <v>.</v>
      </c>
    </row>
    <row r="8841" spans="1:21" x14ac:dyDescent="0.3">
      <c r="A8841" s="1" t="str">
        <f t="shared" si="276"/>
        <v>2023|Gore District|Median ($) - total household income</v>
      </c>
      <c r="B8841" t="s">
        <v>18</v>
      </c>
      <c r="C8841" t="s">
        <v>19</v>
      </c>
      <c r="D8841" t="s">
        <v>20</v>
      </c>
      <c r="E8841" t="s">
        <v>21</v>
      </c>
      <c r="F8841">
        <v>2023</v>
      </c>
      <c r="G8841">
        <v>2023</v>
      </c>
      <c r="H8841">
        <v>74</v>
      </c>
      <c r="I8841" t="s">
        <v>81</v>
      </c>
      <c r="J8841">
        <v>99</v>
      </c>
      <c r="K8841" t="s">
        <v>23</v>
      </c>
      <c r="L8841" t="s">
        <v>56</v>
      </c>
      <c r="M8841" t="s">
        <v>57</v>
      </c>
      <c r="N8841">
        <v>7777</v>
      </c>
      <c r="O8841" t="s">
        <v>37</v>
      </c>
      <c r="P8841">
        <v>75200</v>
      </c>
      <c r="T8841" s="3" t="str">
        <f t="shared" si="277"/>
        <v>.</v>
      </c>
      <c r="U8841" s="3" t="str">
        <f>IF(AND(R8841&lt;&gt;"_U",N8841&lt;&gt;9999,N8841&lt;&gt;999,L8841&lt;&gt;"Median"),IFERROR(VLOOKUP(A8841,'TA Total'!A:P,16,0),"."),".")</f>
        <v>.</v>
      </c>
    </row>
    <row r="8842" spans="1:21" x14ac:dyDescent="0.3">
      <c r="A8842" s="1" t="str">
        <f t="shared" si="276"/>
        <v>2023|Gore District|Median ($) - total household income</v>
      </c>
      <c r="B8842" t="s">
        <v>18</v>
      </c>
      <c r="C8842" t="s">
        <v>19</v>
      </c>
      <c r="D8842" t="s">
        <v>20</v>
      </c>
      <c r="E8842" t="s">
        <v>21</v>
      </c>
      <c r="F8842">
        <v>2023</v>
      </c>
      <c r="G8842">
        <v>2023</v>
      </c>
      <c r="H8842">
        <v>74</v>
      </c>
      <c r="I8842" t="s">
        <v>81</v>
      </c>
      <c r="J8842">
        <v>99</v>
      </c>
      <c r="K8842" t="s">
        <v>23</v>
      </c>
      <c r="L8842" t="s">
        <v>56</v>
      </c>
      <c r="M8842" t="s">
        <v>57</v>
      </c>
      <c r="N8842">
        <v>3</v>
      </c>
      <c r="O8842" t="s">
        <v>25</v>
      </c>
      <c r="P8842">
        <v>79500</v>
      </c>
      <c r="T8842" s="3" t="str">
        <f t="shared" si="277"/>
        <v>.</v>
      </c>
      <c r="U8842" s="3" t="str">
        <f>IF(AND(R8842&lt;&gt;"_U",N8842&lt;&gt;9999,N8842&lt;&gt;999,L8842&lt;&gt;"Median"),IFERROR(VLOOKUP(A8842,'TA Total'!A:P,16,0),"."),".")</f>
        <v>.</v>
      </c>
    </row>
    <row r="8843" spans="1:21" x14ac:dyDescent="0.3">
      <c r="A8843" s="1" t="str">
        <f t="shared" si="276"/>
        <v>2023|Gore District|Median ($) - total household income</v>
      </c>
      <c r="B8843" t="s">
        <v>18</v>
      </c>
      <c r="C8843" t="s">
        <v>19</v>
      </c>
      <c r="D8843" t="s">
        <v>20</v>
      </c>
      <c r="E8843" t="s">
        <v>21</v>
      </c>
      <c r="F8843">
        <v>2023</v>
      </c>
      <c r="G8843">
        <v>2023</v>
      </c>
      <c r="H8843">
        <v>74</v>
      </c>
      <c r="I8843" t="s">
        <v>81</v>
      </c>
      <c r="J8843">
        <v>99</v>
      </c>
      <c r="K8843" t="s">
        <v>23</v>
      </c>
      <c r="L8843" t="s">
        <v>56</v>
      </c>
      <c r="M8843" t="s">
        <v>57</v>
      </c>
      <c r="N8843">
        <v>1</v>
      </c>
      <c r="O8843" t="s">
        <v>33</v>
      </c>
      <c r="P8843">
        <v>80800</v>
      </c>
      <c r="T8843" s="3" t="str">
        <f t="shared" si="277"/>
        <v>.</v>
      </c>
      <c r="U8843" s="3" t="str">
        <f>IF(AND(R8843&lt;&gt;"_U",N8843&lt;&gt;9999,N8843&lt;&gt;999,L8843&lt;&gt;"Median"),IFERROR(VLOOKUP(A8843,'TA Total'!A:P,16,0),"."),".")</f>
        <v>.</v>
      </c>
    </row>
    <row r="8844" spans="1:21" x14ac:dyDescent="0.3">
      <c r="A8844" s="1" t="str">
        <f t="shared" si="276"/>
        <v>2023|Gore District|Median ($) - total household income</v>
      </c>
      <c r="B8844" t="s">
        <v>18</v>
      </c>
      <c r="C8844" t="s">
        <v>19</v>
      </c>
      <c r="D8844" t="s">
        <v>20</v>
      </c>
      <c r="E8844" t="s">
        <v>21</v>
      </c>
      <c r="F8844">
        <v>2023</v>
      </c>
      <c r="G8844">
        <v>2023</v>
      </c>
      <c r="H8844">
        <v>74</v>
      </c>
      <c r="I8844" t="s">
        <v>81</v>
      </c>
      <c r="J8844">
        <v>99</v>
      </c>
      <c r="K8844" t="s">
        <v>23</v>
      </c>
      <c r="L8844" t="s">
        <v>56</v>
      </c>
      <c r="M8844" t="s">
        <v>57</v>
      </c>
      <c r="N8844">
        <v>2</v>
      </c>
      <c r="O8844" t="s">
        <v>28</v>
      </c>
      <c r="P8844">
        <v>61000</v>
      </c>
      <c r="T8844" s="3" t="str">
        <f t="shared" si="277"/>
        <v>.</v>
      </c>
      <c r="U8844" s="3" t="str">
        <f>IF(AND(R8844&lt;&gt;"_U",N8844&lt;&gt;9999,N8844&lt;&gt;999,L8844&lt;&gt;"Median"),IFERROR(VLOOKUP(A8844,'TA Total'!A:P,16,0),"."),".")</f>
        <v>.</v>
      </c>
    </row>
    <row r="8845" spans="1:21" x14ac:dyDescent="0.3">
      <c r="A8845" s="1" t="str">
        <f t="shared" si="276"/>
        <v>2023|Gore District|Median ($) - total household income</v>
      </c>
      <c r="B8845" t="s">
        <v>18</v>
      </c>
      <c r="C8845" t="s">
        <v>19</v>
      </c>
      <c r="D8845" t="s">
        <v>20</v>
      </c>
      <c r="E8845" t="s">
        <v>21</v>
      </c>
      <c r="F8845">
        <v>2023</v>
      </c>
      <c r="G8845">
        <v>2023</v>
      </c>
      <c r="H8845">
        <v>74</v>
      </c>
      <c r="I8845" t="s">
        <v>81</v>
      </c>
      <c r="J8845">
        <v>99</v>
      </c>
      <c r="K8845" t="s">
        <v>23</v>
      </c>
      <c r="L8845" t="s">
        <v>56</v>
      </c>
      <c r="M8845" t="s">
        <v>57</v>
      </c>
      <c r="N8845">
        <v>9999</v>
      </c>
      <c r="O8845" t="s">
        <v>40</v>
      </c>
      <c r="P8845">
        <v>75200</v>
      </c>
      <c r="T8845" s="3" t="str">
        <f t="shared" si="277"/>
        <v>.</v>
      </c>
      <c r="U8845" s="3" t="str">
        <f>IF(AND(R8845&lt;&gt;"_U",N8845&lt;&gt;9999,N8845&lt;&gt;999,L8845&lt;&gt;"Median"),IFERROR(VLOOKUP(A8845,'TA Total'!A:P,16,0),"."),".")</f>
        <v>.</v>
      </c>
    </row>
    <row r="8846" spans="1:21" x14ac:dyDescent="0.3">
      <c r="A8846" s="1" t="str">
        <f t="shared" si="276"/>
        <v>2023|Invercargill City|$20,000 or less</v>
      </c>
      <c r="B8846" t="s">
        <v>18</v>
      </c>
      <c r="C8846" t="s">
        <v>19</v>
      </c>
      <c r="D8846" t="s">
        <v>20</v>
      </c>
      <c r="E8846" t="s">
        <v>21</v>
      </c>
      <c r="F8846">
        <v>2023</v>
      </c>
      <c r="G8846">
        <v>2023</v>
      </c>
      <c r="H8846">
        <v>75</v>
      </c>
      <c r="I8846" t="s">
        <v>80</v>
      </c>
      <c r="J8846">
        <v>99</v>
      </c>
      <c r="K8846" t="s">
        <v>23</v>
      </c>
      <c r="L8846">
        <v>1</v>
      </c>
      <c r="M8846" t="s">
        <v>39</v>
      </c>
      <c r="N8846">
        <v>999</v>
      </c>
      <c r="O8846" t="s">
        <v>42</v>
      </c>
      <c r="P8846">
        <v>0</v>
      </c>
      <c r="T8846" s="3" t="str">
        <f t="shared" si="277"/>
        <v>.</v>
      </c>
      <c r="U8846" s="3" t="str">
        <f>IF(AND(R8846&lt;&gt;"_U",N8846&lt;&gt;9999,N8846&lt;&gt;999,L8846&lt;&gt;"Median"),IFERROR(VLOOKUP(A8846,'TA Total'!A:P,16,0),"."),".")</f>
        <v>.</v>
      </c>
    </row>
    <row r="8847" spans="1:21" x14ac:dyDescent="0.3">
      <c r="A8847" s="1" t="str">
        <f t="shared" si="276"/>
        <v>2023|Invercargill City|$20,000 or less</v>
      </c>
      <c r="B8847" t="s">
        <v>18</v>
      </c>
      <c r="C8847" t="s">
        <v>19</v>
      </c>
      <c r="D8847" t="s">
        <v>20</v>
      </c>
      <c r="E8847" t="s">
        <v>21</v>
      </c>
      <c r="F8847">
        <v>2023</v>
      </c>
      <c r="G8847">
        <v>2023</v>
      </c>
      <c r="H8847">
        <v>75</v>
      </c>
      <c r="I8847" t="s">
        <v>80</v>
      </c>
      <c r="J8847">
        <v>99</v>
      </c>
      <c r="K8847" t="s">
        <v>23</v>
      </c>
      <c r="L8847">
        <v>1</v>
      </c>
      <c r="M8847" t="s">
        <v>39</v>
      </c>
      <c r="N8847">
        <v>2</v>
      </c>
      <c r="O8847" t="s">
        <v>28</v>
      </c>
      <c r="P8847">
        <v>660</v>
      </c>
      <c r="T8847" s="3">
        <f t="shared" si="277"/>
        <v>52.26</v>
      </c>
      <c r="U8847" s="3">
        <f>IF(AND(R8847&lt;&gt;"_U",N8847&lt;&gt;9999,N8847&lt;&gt;999,L8847&lt;&gt;"Median"),IFERROR(VLOOKUP(A8847,'TA Total'!A:P,16,0),"."),".")</f>
        <v>1263</v>
      </c>
    </row>
    <row r="8848" spans="1:21" x14ac:dyDescent="0.3">
      <c r="A8848" s="1" t="str">
        <f t="shared" si="276"/>
        <v>2023|Invercargill City|$20,000 or less</v>
      </c>
      <c r="B8848" t="s">
        <v>18</v>
      </c>
      <c r="C8848" t="s">
        <v>19</v>
      </c>
      <c r="D8848" t="s">
        <v>20</v>
      </c>
      <c r="E8848" t="s">
        <v>21</v>
      </c>
      <c r="F8848">
        <v>2023</v>
      </c>
      <c r="G8848">
        <v>2023</v>
      </c>
      <c r="H8848">
        <v>75</v>
      </c>
      <c r="I8848" t="s">
        <v>80</v>
      </c>
      <c r="J8848">
        <v>99</v>
      </c>
      <c r="K8848" t="s">
        <v>23</v>
      </c>
      <c r="L8848">
        <v>1</v>
      </c>
      <c r="M8848" t="s">
        <v>39</v>
      </c>
      <c r="N8848">
        <v>3</v>
      </c>
      <c r="O8848" t="s">
        <v>25</v>
      </c>
      <c r="P8848">
        <v>102</v>
      </c>
      <c r="T8848" s="3">
        <f t="shared" si="277"/>
        <v>8.08</v>
      </c>
      <c r="U8848" s="3">
        <f>IF(AND(R8848&lt;&gt;"_U",N8848&lt;&gt;9999,N8848&lt;&gt;999,L8848&lt;&gt;"Median"),IFERROR(VLOOKUP(A8848,'TA Total'!A:P,16,0),"."),".")</f>
        <v>1263</v>
      </c>
    </row>
    <row r="8849" spans="1:21" x14ac:dyDescent="0.3">
      <c r="A8849" s="1" t="str">
        <f t="shared" si="276"/>
        <v>2023|Invercargill City|$20,000 or less</v>
      </c>
      <c r="B8849" t="s">
        <v>18</v>
      </c>
      <c r="C8849" t="s">
        <v>19</v>
      </c>
      <c r="D8849" t="s">
        <v>20</v>
      </c>
      <c r="E8849" t="s">
        <v>21</v>
      </c>
      <c r="F8849">
        <v>2023</v>
      </c>
      <c r="G8849">
        <v>2023</v>
      </c>
      <c r="H8849">
        <v>75</v>
      </c>
      <c r="I8849" t="s">
        <v>80</v>
      </c>
      <c r="J8849">
        <v>99</v>
      </c>
      <c r="K8849" t="s">
        <v>23</v>
      </c>
      <c r="L8849">
        <v>1</v>
      </c>
      <c r="M8849" t="s">
        <v>39</v>
      </c>
      <c r="N8849">
        <v>1</v>
      </c>
      <c r="O8849" t="s">
        <v>33</v>
      </c>
      <c r="P8849">
        <v>504</v>
      </c>
      <c r="T8849" s="3">
        <f t="shared" si="277"/>
        <v>39.9</v>
      </c>
      <c r="U8849" s="3">
        <f>IF(AND(R8849&lt;&gt;"_U",N8849&lt;&gt;9999,N8849&lt;&gt;999,L8849&lt;&gt;"Median"),IFERROR(VLOOKUP(A8849,'TA Total'!A:P,16,0),"."),".")</f>
        <v>1263</v>
      </c>
    </row>
    <row r="8850" spans="1:21" x14ac:dyDescent="0.3">
      <c r="A8850" s="1" t="str">
        <f t="shared" si="276"/>
        <v>2023|Invercargill City|$20,000 or less</v>
      </c>
      <c r="B8850" t="s">
        <v>18</v>
      </c>
      <c r="C8850" t="s">
        <v>19</v>
      </c>
      <c r="D8850" t="s">
        <v>20</v>
      </c>
      <c r="E8850" t="s">
        <v>21</v>
      </c>
      <c r="F8850">
        <v>2023</v>
      </c>
      <c r="G8850">
        <v>2023</v>
      </c>
      <c r="H8850">
        <v>75</v>
      </c>
      <c r="I8850" t="s">
        <v>80</v>
      </c>
      <c r="J8850">
        <v>99</v>
      </c>
      <c r="K8850" t="s">
        <v>23</v>
      </c>
      <c r="L8850">
        <v>1</v>
      </c>
      <c r="M8850" t="s">
        <v>39</v>
      </c>
      <c r="N8850">
        <v>7777</v>
      </c>
      <c r="O8850" t="s">
        <v>37</v>
      </c>
      <c r="P8850">
        <v>1263</v>
      </c>
      <c r="T8850" s="3">
        <f t="shared" si="277"/>
        <v>100</v>
      </c>
      <c r="U8850" s="3">
        <f>IF(AND(R8850&lt;&gt;"_U",N8850&lt;&gt;9999,N8850&lt;&gt;999,L8850&lt;&gt;"Median"),IFERROR(VLOOKUP(A8850,'TA Total'!A:P,16,0),"."),".")</f>
        <v>1263</v>
      </c>
    </row>
    <row r="8851" spans="1:21" x14ac:dyDescent="0.3">
      <c r="A8851" s="1" t="str">
        <f t="shared" si="276"/>
        <v>2023|Invercargill City|$20,000 or less</v>
      </c>
      <c r="B8851" t="s">
        <v>18</v>
      </c>
      <c r="C8851" t="s">
        <v>19</v>
      </c>
      <c r="D8851" t="s">
        <v>20</v>
      </c>
      <c r="E8851" t="s">
        <v>21</v>
      </c>
      <c r="F8851">
        <v>2023</v>
      </c>
      <c r="G8851">
        <v>2023</v>
      </c>
      <c r="H8851">
        <v>75</v>
      </c>
      <c r="I8851" t="s">
        <v>80</v>
      </c>
      <c r="J8851">
        <v>99</v>
      </c>
      <c r="K8851" t="s">
        <v>23</v>
      </c>
      <c r="L8851">
        <v>1</v>
      </c>
      <c r="M8851" t="s">
        <v>39</v>
      </c>
      <c r="N8851">
        <v>9999</v>
      </c>
      <c r="O8851" t="s">
        <v>40</v>
      </c>
      <c r="P8851">
        <v>1263</v>
      </c>
      <c r="T8851" s="3" t="str">
        <f t="shared" si="277"/>
        <v>.</v>
      </c>
      <c r="U8851" s="3" t="str">
        <f>IF(AND(R8851&lt;&gt;"_U",N8851&lt;&gt;9999,N8851&lt;&gt;999,L8851&lt;&gt;"Median"),IFERROR(VLOOKUP(A8851,'TA Total'!A:P,16,0),"."),".")</f>
        <v>.</v>
      </c>
    </row>
    <row r="8852" spans="1:21" x14ac:dyDescent="0.3">
      <c r="A8852" s="1" t="str">
        <f t="shared" si="276"/>
        <v>2023|Invercargill City|$20,001-$30,000</v>
      </c>
      <c r="B8852" t="s">
        <v>18</v>
      </c>
      <c r="C8852" t="s">
        <v>19</v>
      </c>
      <c r="D8852" t="s">
        <v>20</v>
      </c>
      <c r="E8852" t="s">
        <v>21</v>
      </c>
      <c r="F8852">
        <v>2023</v>
      </c>
      <c r="G8852">
        <v>2023</v>
      </c>
      <c r="H8852">
        <v>75</v>
      </c>
      <c r="I8852" t="s">
        <v>80</v>
      </c>
      <c r="J8852">
        <v>99</v>
      </c>
      <c r="K8852" t="s">
        <v>23</v>
      </c>
      <c r="L8852">
        <v>2</v>
      </c>
      <c r="M8852" t="s">
        <v>24</v>
      </c>
      <c r="N8852">
        <v>7777</v>
      </c>
      <c r="O8852" t="s">
        <v>37</v>
      </c>
      <c r="P8852">
        <v>2391</v>
      </c>
      <c r="T8852" s="3">
        <f t="shared" si="277"/>
        <v>100</v>
      </c>
      <c r="U8852" s="3">
        <f>IF(AND(R8852&lt;&gt;"_U",N8852&lt;&gt;9999,N8852&lt;&gt;999,L8852&lt;&gt;"Median"),IFERROR(VLOOKUP(A8852,'TA Total'!A:P,16,0),"."),".")</f>
        <v>2391</v>
      </c>
    </row>
    <row r="8853" spans="1:21" x14ac:dyDescent="0.3">
      <c r="A8853" s="1" t="str">
        <f t="shared" si="276"/>
        <v>2023|Invercargill City|$20,001-$30,000</v>
      </c>
      <c r="B8853" t="s">
        <v>18</v>
      </c>
      <c r="C8853" t="s">
        <v>19</v>
      </c>
      <c r="D8853" t="s">
        <v>20</v>
      </c>
      <c r="E8853" t="s">
        <v>21</v>
      </c>
      <c r="F8853">
        <v>2023</v>
      </c>
      <c r="G8853">
        <v>2023</v>
      </c>
      <c r="H8853">
        <v>75</v>
      </c>
      <c r="I8853" t="s">
        <v>80</v>
      </c>
      <c r="J8853">
        <v>99</v>
      </c>
      <c r="K8853" t="s">
        <v>23</v>
      </c>
      <c r="L8853">
        <v>2</v>
      </c>
      <c r="M8853" t="s">
        <v>24</v>
      </c>
      <c r="N8853">
        <v>999</v>
      </c>
      <c r="O8853" t="s">
        <v>42</v>
      </c>
      <c r="P8853">
        <v>0</v>
      </c>
      <c r="T8853" s="3" t="str">
        <f t="shared" si="277"/>
        <v>.</v>
      </c>
      <c r="U8853" s="3" t="str">
        <f>IF(AND(R8853&lt;&gt;"_U",N8853&lt;&gt;9999,N8853&lt;&gt;999,L8853&lt;&gt;"Median"),IFERROR(VLOOKUP(A8853,'TA Total'!A:P,16,0),"."),".")</f>
        <v>.</v>
      </c>
    </row>
    <row r="8854" spans="1:21" x14ac:dyDescent="0.3">
      <c r="A8854" s="1" t="str">
        <f t="shared" si="276"/>
        <v>2023|Invercargill City|$20,001-$30,000</v>
      </c>
      <c r="B8854" t="s">
        <v>18</v>
      </c>
      <c r="C8854" t="s">
        <v>19</v>
      </c>
      <c r="D8854" t="s">
        <v>20</v>
      </c>
      <c r="E8854" t="s">
        <v>21</v>
      </c>
      <c r="F8854">
        <v>2023</v>
      </c>
      <c r="G8854">
        <v>2023</v>
      </c>
      <c r="H8854">
        <v>75</v>
      </c>
      <c r="I8854" t="s">
        <v>80</v>
      </c>
      <c r="J8854">
        <v>99</v>
      </c>
      <c r="K8854" t="s">
        <v>23</v>
      </c>
      <c r="L8854">
        <v>2</v>
      </c>
      <c r="M8854" t="s">
        <v>24</v>
      </c>
      <c r="N8854">
        <v>2</v>
      </c>
      <c r="O8854" t="s">
        <v>28</v>
      </c>
      <c r="P8854">
        <v>777</v>
      </c>
      <c r="T8854" s="3">
        <f t="shared" si="277"/>
        <v>32.5</v>
      </c>
      <c r="U8854" s="3">
        <f>IF(AND(R8854&lt;&gt;"_U",N8854&lt;&gt;9999,N8854&lt;&gt;999,L8854&lt;&gt;"Median"),IFERROR(VLOOKUP(A8854,'TA Total'!A:P,16,0),"."),".")</f>
        <v>2391</v>
      </c>
    </row>
    <row r="8855" spans="1:21" x14ac:dyDescent="0.3">
      <c r="A8855" s="1" t="str">
        <f t="shared" si="276"/>
        <v>2023|Invercargill City|$20,001-$30,000</v>
      </c>
      <c r="B8855" t="s">
        <v>18</v>
      </c>
      <c r="C8855" t="s">
        <v>19</v>
      </c>
      <c r="D8855" t="s">
        <v>20</v>
      </c>
      <c r="E8855" t="s">
        <v>21</v>
      </c>
      <c r="F8855">
        <v>2023</v>
      </c>
      <c r="G8855">
        <v>2023</v>
      </c>
      <c r="H8855">
        <v>75</v>
      </c>
      <c r="I8855" t="s">
        <v>80</v>
      </c>
      <c r="J8855">
        <v>99</v>
      </c>
      <c r="K8855" t="s">
        <v>23</v>
      </c>
      <c r="L8855">
        <v>2</v>
      </c>
      <c r="M8855" t="s">
        <v>24</v>
      </c>
      <c r="N8855">
        <v>1</v>
      </c>
      <c r="O8855" t="s">
        <v>33</v>
      </c>
      <c r="P8855">
        <v>1374</v>
      </c>
      <c r="T8855" s="3">
        <f t="shared" si="277"/>
        <v>57.47</v>
      </c>
      <c r="U8855" s="3">
        <f>IF(AND(R8855&lt;&gt;"_U",N8855&lt;&gt;9999,N8855&lt;&gt;999,L8855&lt;&gt;"Median"),IFERROR(VLOOKUP(A8855,'TA Total'!A:P,16,0),"."),".")</f>
        <v>2391</v>
      </c>
    </row>
    <row r="8856" spans="1:21" x14ac:dyDescent="0.3">
      <c r="A8856" s="1" t="str">
        <f t="shared" si="276"/>
        <v>2023|Invercargill City|$20,001-$30,000</v>
      </c>
      <c r="B8856" t="s">
        <v>18</v>
      </c>
      <c r="C8856" t="s">
        <v>19</v>
      </c>
      <c r="D8856" t="s">
        <v>20</v>
      </c>
      <c r="E8856" t="s">
        <v>21</v>
      </c>
      <c r="F8856">
        <v>2023</v>
      </c>
      <c r="G8856">
        <v>2023</v>
      </c>
      <c r="H8856">
        <v>75</v>
      </c>
      <c r="I8856" t="s">
        <v>80</v>
      </c>
      <c r="J8856">
        <v>99</v>
      </c>
      <c r="K8856" t="s">
        <v>23</v>
      </c>
      <c r="L8856">
        <v>2</v>
      </c>
      <c r="M8856" t="s">
        <v>24</v>
      </c>
      <c r="N8856">
        <v>9999</v>
      </c>
      <c r="O8856" t="s">
        <v>40</v>
      </c>
      <c r="P8856">
        <v>2391</v>
      </c>
      <c r="T8856" s="3" t="str">
        <f t="shared" si="277"/>
        <v>.</v>
      </c>
      <c r="U8856" s="3" t="str">
        <f>IF(AND(R8856&lt;&gt;"_U",N8856&lt;&gt;9999,N8856&lt;&gt;999,L8856&lt;&gt;"Median"),IFERROR(VLOOKUP(A8856,'TA Total'!A:P,16,0),"."),".")</f>
        <v>.</v>
      </c>
    </row>
    <row r="8857" spans="1:21" x14ac:dyDescent="0.3">
      <c r="A8857" s="1" t="str">
        <f t="shared" si="276"/>
        <v>2023|Invercargill City|$20,001-$30,000</v>
      </c>
      <c r="B8857" t="s">
        <v>18</v>
      </c>
      <c r="C8857" t="s">
        <v>19</v>
      </c>
      <c r="D8857" t="s">
        <v>20</v>
      </c>
      <c r="E8857" t="s">
        <v>21</v>
      </c>
      <c r="F8857">
        <v>2023</v>
      </c>
      <c r="G8857">
        <v>2023</v>
      </c>
      <c r="H8857">
        <v>75</v>
      </c>
      <c r="I8857" t="s">
        <v>80</v>
      </c>
      <c r="J8857">
        <v>99</v>
      </c>
      <c r="K8857" t="s">
        <v>23</v>
      </c>
      <c r="L8857">
        <v>2</v>
      </c>
      <c r="M8857" t="s">
        <v>24</v>
      </c>
      <c r="N8857">
        <v>3</v>
      </c>
      <c r="O8857" t="s">
        <v>25</v>
      </c>
      <c r="P8857">
        <v>243</v>
      </c>
      <c r="T8857" s="3">
        <f t="shared" si="277"/>
        <v>10.16</v>
      </c>
      <c r="U8857" s="3">
        <f>IF(AND(R8857&lt;&gt;"_U",N8857&lt;&gt;9999,N8857&lt;&gt;999,L8857&lt;&gt;"Median"),IFERROR(VLOOKUP(A8857,'TA Total'!A:P,16,0),"."),".")</f>
        <v>2391</v>
      </c>
    </row>
    <row r="8858" spans="1:21" x14ac:dyDescent="0.3">
      <c r="A8858" s="1" t="str">
        <f t="shared" si="276"/>
        <v>2023|Invercargill City|$30,001-$50,000</v>
      </c>
      <c r="B8858" t="s">
        <v>18</v>
      </c>
      <c r="C8858" t="s">
        <v>19</v>
      </c>
      <c r="D8858" t="s">
        <v>20</v>
      </c>
      <c r="E8858" t="s">
        <v>21</v>
      </c>
      <c r="F8858">
        <v>2023</v>
      </c>
      <c r="G8858">
        <v>2023</v>
      </c>
      <c r="H8858">
        <v>75</v>
      </c>
      <c r="I8858" t="s">
        <v>80</v>
      </c>
      <c r="J8858">
        <v>99</v>
      </c>
      <c r="K8858" t="s">
        <v>23</v>
      </c>
      <c r="L8858">
        <v>3</v>
      </c>
      <c r="M8858" t="s">
        <v>45</v>
      </c>
      <c r="N8858">
        <v>2</v>
      </c>
      <c r="O8858" t="s">
        <v>28</v>
      </c>
      <c r="P8858">
        <v>1077</v>
      </c>
      <c r="T8858" s="3">
        <f t="shared" si="277"/>
        <v>32.58</v>
      </c>
      <c r="U8858" s="3">
        <f>IF(AND(R8858&lt;&gt;"_U",N8858&lt;&gt;9999,N8858&lt;&gt;999,L8858&lt;&gt;"Median"),IFERROR(VLOOKUP(A8858,'TA Total'!A:P,16,0),"."),".")</f>
        <v>3306</v>
      </c>
    </row>
    <row r="8859" spans="1:21" x14ac:dyDescent="0.3">
      <c r="A8859" s="1" t="str">
        <f t="shared" si="276"/>
        <v>2023|Invercargill City|$30,001-$50,000</v>
      </c>
      <c r="B8859" t="s">
        <v>18</v>
      </c>
      <c r="C8859" t="s">
        <v>19</v>
      </c>
      <c r="D8859" t="s">
        <v>20</v>
      </c>
      <c r="E8859" t="s">
        <v>21</v>
      </c>
      <c r="F8859">
        <v>2023</v>
      </c>
      <c r="G8859">
        <v>2023</v>
      </c>
      <c r="H8859">
        <v>75</v>
      </c>
      <c r="I8859" t="s">
        <v>80</v>
      </c>
      <c r="J8859">
        <v>99</v>
      </c>
      <c r="K8859" t="s">
        <v>23</v>
      </c>
      <c r="L8859">
        <v>3</v>
      </c>
      <c r="M8859" t="s">
        <v>45</v>
      </c>
      <c r="N8859">
        <v>7777</v>
      </c>
      <c r="O8859" t="s">
        <v>37</v>
      </c>
      <c r="P8859">
        <v>3306</v>
      </c>
      <c r="T8859" s="3">
        <f t="shared" si="277"/>
        <v>100</v>
      </c>
      <c r="U8859" s="3">
        <f>IF(AND(R8859&lt;&gt;"_U",N8859&lt;&gt;9999,N8859&lt;&gt;999,L8859&lt;&gt;"Median"),IFERROR(VLOOKUP(A8859,'TA Total'!A:P,16,0),"."),".")</f>
        <v>3306</v>
      </c>
    </row>
    <row r="8860" spans="1:21" x14ac:dyDescent="0.3">
      <c r="A8860" s="1" t="str">
        <f t="shared" si="276"/>
        <v>2023|Invercargill City|$30,001-$50,000</v>
      </c>
      <c r="B8860" t="s">
        <v>18</v>
      </c>
      <c r="C8860" t="s">
        <v>19</v>
      </c>
      <c r="D8860" t="s">
        <v>20</v>
      </c>
      <c r="E8860" t="s">
        <v>21</v>
      </c>
      <c r="F8860">
        <v>2023</v>
      </c>
      <c r="G8860">
        <v>2023</v>
      </c>
      <c r="H8860">
        <v>75</v>
      </c>
      <c r="I8860" t="s">
        <v>80</v>
      </c>
      <c r="J8860">
        <v>99</v>
      </c>
      <c r="K8860" t="s">
        <v>23</v>
      </c>
      <c r="L8860">
        <v>3</v>
      </c>
      <c r="M8860" t="s">
        <v>45</v>
      </c>
      <c r="N8860">
        <v>1</v>
      </c>
      <c r="O8860" t="s">
        <v>33</v>
      </c>
      <c r="P8860">
        <v>1875</v>
      </c>
      <c r="T8860" s="3">
        <f t="shared" si="277"/>
        <v>56.72</v>
      </c>
      <c r="U8860" s="3">
        <f>IF(AND(R8860&lt;&gt;"_U",N8860&lt;&gt;9999,N8860&lt;&gt;999,L8860&lt;&gt;"Median"),IFERROR(VLOOKUP(A8860,'TA Total'!A:P,16,0),"."),".")</f>
        <v>3306</v>
      </c>
    </row>
    <row r="8861" spans="1:21" x14ac:dyDescent="0.3">
      <c r="A8861" s="1" t="str">
        <f t="shared" si="276"/>
        <v>2023|Invercargill City|$30,001-$50,000</v>
      </c>
      <c r="B8861" t="s">
        <v>18</v>
      </c>
      <c r="C8861" t="s">
        <v>19</v>
      </c>
      <c r="D8861" t="s">
        <v>20</v>
      </c>
      <c r="E8861" t="s">
        <v>21</v>
      </c>
      <c r="F8861">
        <v>2023</v>
      </c>
      <c r="G8861">
        <v>2023</v>
      </c>
      <c r="H8861">
        <v>75</v>
      </c>
      <c r="I8861" t="s">
        <v>80</v>
      </c>
      <c r="J8861">
        <v>99</v>
      </c>
      <c r="K8861" t="s">
        <v>23</v>
      </c>
      <c r="L8861">
        <v>3</v>
      </c>
      <c r="M8861" t="s">
        <v>45</v>
      </c>
      <c r="N8861">
        <v>9999</v>
      </c>
      <c r="O8861" t="s">
        <v>40</v>
      </c>
      <c r="P8861">
        <v>3306</v>
      </c>
      <c r="T8861" s="3" t="str">
        <f t="shared" si="277"/>
        <v>.</v>
      </c>
      <c r="U8861" s="3" t="str">
        <f>IF(AND(R8861&lt;&gt;"_U",N8861&lt;&gt;9999,N8861&lt;&gt;999,L8861&lt;&gt;"Median"),IFERROR(VLOOKUP(A8861,'TA Total'!A:P,16,0),"."),".")</f>
        <v>.</v>
      </c>
    </row>
    <row r="8862" spans="1:21" x14ac:dyDescent="0.3">
      <c r="A8862" s="1" t="str">
        <f t="shared" si="276"/>
        <v>2023|Invercargill City|$30,001-$50,000</v>
      </c>
      <c r="B8862" t="s">
        <v>18</v>
      </c>
      <c r="C8862" t="s">
        <v>19</v>
      </c>
      <c r="D8862" t="s">
        <v>20</v>
      </c>
      <c r="E8862" t="s">
        <v>21</v>
      </c>
      <c r="F8862">
        <v>2023</v>
      </c>
      <c r="G8862">
        <v>2023</v>
      </c>
      <c r="H8862">
        <v>75</v>
      </c>
      <c r="I8862" t="s">
        <v>80</v>
      </c>
      <c r="J8862">
        <v>99</v>
      </c>
      <c r="K8862" t="s">
        <v>23</v>
      </c>
      <c r="L8862">
        <v>3</v>
      </c>
      <c r="M8862" t="s">
        <v>45</v>
      </c>
      <c r="N8862">
        <v>999</v>
      </c>
      <c r="O8862" t="s">
        <v>42</v>
      </c>
      <c r="P8862">
        <v>0</v>
      </c>
      <c r="T8862" s="3" t="str">
        <f t="shared" si="277"/>
        <v>.</v>
      </c>
      <c r="U8862" s="3" t="str">
        <f>IF(AND(R8862&lt;&gt;"_U",N8862&lt;&gt;9999,N8862&lt;&gt;999,L8862&lt;&gt;"Median"),IFERROR(VLOOKUP(A8862,'TA Total'!A:P,16,0),"."),".")</f>
        <v>.</v>
      </c>
    </row>
    <row r="8863" spans="1:21" x14ac:dyDescent="0.3">
      <c r="A8863" s="1" t="str">
        <f t="shared" si="276"/>
        <v>2023|Invercargill City|$30,001-$50,000</v>
      </c>
      <c r="B8863" t="s">
        <v>18</v>
      </c>
      <c r="C8863" t="s">
        <v>19</v>
      </c>
      <c r="D8863" t="s">
        <v>20</v>
      </c>
      <c r="E8863" t="s">
        <v>21</v>
      </c>
      <c r="F8863">
        <v>2023</v>
      </c>
      <c r="G8863">
        <v>2023</v>
      </c>
      <c r="H8863">
        <v>75</v>
      </c>
      <c r="I8863" t="s">
        <v>80</v>
      </c>
      <c r="J8863">
        <v>99</v>
      </c>
      <c r="K8863" t="s">
        <v>23</v>
      </c>
      <c r="L8863">
        <v>3</v>
      </c>
      <c r="M8863" t="s">
        <v>45</v>
      </c>
      <c r="N8863">
        <v>3</v>
      </c>
      <c r="O8863" t="s">
        <v>25</v>
      </c>
      <c r="P8863">
        <v>357</v>
      </c>
      <c r="T8863" s="3">
        <f t="shared" si="277"/>
        <v>10.8</v>
      </c>
      <c r="U8863" s="3">
        <f>IF(AND(R8863&lt;&gt;"_U",N8863&lt;&gt;9999,N8863&lt;&gt;999,L8863&lt;&gt;"Median"),IFERROR(VLOOKUP(A8863,'TA Total'!A:P,16,0),"."),".")</f>
        <v>3306</v>
      </c>
    </row>
    <row r="8864" spans="1:21" x14ac:dyDescent="0.3">
      <c r="A8864" s="1" t="str">
        <f t="shared" si="276"/>
        <v>2023|Invercargill City|$50,001-$70,000</v>
      </c>
      <c r="B8864" t="s">
        <v>18</v>
      </c>
      <c r="C8864" t="s">
        <v>19</v>
      </c>
      <c r="D8864" t="s">
        <v>20</v>
      </c>
      <c r="E8864" t="s">
        <v>21</v>
      </c>
      <c r="F8864">
        <v>2023</v>
      </c>
      <c r="G8864">
        <v>2023</v>
      </c>
      <c r="H8864">
        <v>75</v>
      </c>
      <c r="I8864" t="s">
        <v>80</v>
      </c>
      <c r="J8864">
        <v>99</v>
      </c>
      <c r="K8864" t="s">
        <v>23</v>
      </c>
      <c r="L8864">
        <v>4</v>
      </c>
      <c r="M8864" t="s">
        <v>36</v>
      </c>
      <c r="N8864">
        <v>1</v>
      </c>
      <c r="O8864" t="s">
        <v>33</v>
      </c>
      <c r="P8864">
        <v>1485</v>
      </c>
      <c r="T8864" s="3">
        <f t="shared" si="277"/>
        <v>58.1</v>
      </c>
      <c r="U8864" s="3">
        <f>IF(AND(R8864&lt;&gt;"_U",N8864&lt;&gt;9999,N8864&lt;&gt;999,L8864&lt;&gt;"Median"),IFERROR(VLOOKUP(A8864,'TA Total'!A:P,16,0),"."),".")</f>
        <v>2556</v>
      </c>
    </row>
    <row r="8865" spans="1:21" x14ac:dyDescent="0.3">
      <c r="A8865" s="1" t="str">
        <f t="shared" si="276"/>
        <v>2023|Invercargill City|$50,001-$70,000</v>
      </c>
      <c r="B8865" t="s">
        <v>18</v>
      </c>
      <c r="C8865" t="s">
        <v>19</v>
      </c>
      <c r="D8865" t="s">
        <v>20</v>
      </c>
      <c r="E8865" t="s">
        <v>21</v>
      </c>
      <c r="F8865">
        <v>2023</v>
      </c>
      <c r="G8865">
        <v>2023</v>
      </c>
      <c r="H8865">
        <v>75</v>
      </c>
      <c r="I8865" t="s">
        <v>80</v>
      </c>
      <c r="J8865">
        <v>99</v>
      </c>
      <c r="K8865" t="s">
        <v>23</v>
      </c>
      <c r="L8865">
        <v>4</v>
      </c>
      <c r="M8865" t="s">
        <v>36</v>
      </c>
      <c r="N8865">
        <v>9999</v>
      </c>
      <c r="O8865" t="s">
        <v>40</v>
      </c>
      <c r="P8865">
        <v>2556</v>
      </c>
      <c r="T8865" s="3" t="str">
        <f t="shared" si="277"/>
        <v>.</v>
      </c>
      <c r="U8865" s="3" t="str">
        <f>IF(AND(R8865&lt;&gt;"_U",N8865&lt;&gt;9999,N8865&lt;&gt;999,L8865&lt;&gt;"Median"),IFERROR(VLOOKUP(A8865,'TA Total'!A:P,16,0),"."),".")</f>
        <v>.</v>
      </c>
    </row>
    <row r="8866" spans="1:21" x14ac:dyDescent="0.3">
      <c r="A8866" s="1" t="str">
        <f t="shared" si="276"/>
        <v>2023|Invercargill City|$50,001-$70,000</v>
      </c>
      <c r="B8866" t="s">
        <v>18</v>
      </c>
      <c r="C8866" t="s">
        <v>19</v>
      </c>
      <c r="D8866" t="s">
        <v>20</v>
      </c>
      <c r="E8866" t="s">
        <v>21</v>
      </c>
      <c r="F8866">
        <v>2023</v>
      </c>
      <c r="G8866">
        <v>2023</v>
      </c>
      <c r="H8866">
        <v>75</v>
      </c>
      <c r="I8866" t="s">
        <v>80</v>
      </c>
      <c r="J8866">
        <v>99</v>
      </c>
      <c r="K8866" t="s">
        <v>23</v>
      </c>
      <c r="L8866">
        <v>4</v>
      </c>
      <c r="M8866" t="s">
        <v>36</v>
      </c>
      <c r="N8866">
        <v>7777</v>
      </c>
      <c r="O8866" t="s">
        <v>37</v>
      </c>
      <c r="P8866">
        <v>2556</v>
      </c>
      <c r="T8866" s="3">
        <f t="shared" si="277"/>
        <v>100</v>
      </c>
      <c r="U8866" s="3">
        <f>IF(AND(R8866&lt;&gt;"_U",N8866&lt;&gt;9999,N8866&lt;&gt;999,L8866&lt;&gt;"Median"),IFERROR(VLOOKUP(A8866,'TA Total'!A:P,16,0),"."),".")</f>
        <v>2556</v>
      </c>
    </row>
    <row r="8867" spans="1:21" x14ac:dyDescent="0.3">
      <c r="A8867" s="1" t="str">
        <f t="shared" si="276"/>
        <v>2023|Invercargill City|$50,001-$70,000</v>
      </c>
      <c r="B8867" t="s">
        <v>18</v>
      </c>
      <c r="C8867" t="s">
        <v>19</v>
      </c>
      <c r="D8867" t="s">
        <v>20</v>
      </c>
      <c r="E8867" t="s">
        <v>21</v>
      </c>
      <c r="F8867">
        <v>2023</v>
      </c>
      <c r="G8867">
        <v>2023</v>
      </c>
      <c r="H8867">
        <v>75</v>
      </c>
      <c r="I8867" t="s">
        <v>80</v>
      </c>
      <c r="J8867">
        <v>99</v>
      </c>
      <c r="K8867" t="s">
        <v>23</v>
      </c>
      <c r="L8867">
        <v>4</v>
      </c>
      <c r="M8867" t="s">
        <v>36</v>
      </c>
      <c r="N8867">
        <v>999</v>
      </c>
      <c r="O8867" t="s">
        <v>42</v>
      </c>
      <c r="P8867">
        <v>0</v>
      </c>
      <c r="T8867" s="3" t="str">
        <f t="shared" si="277"/>
        <v>.</v>
      </c>
      <c r="U8867" s="3" t="str">
        <f>IF(AND(R8867&lt;&gt;"_U",N8867&lt;&gt;9999,N8867&lt;&gt;999,L8867&lt;&gt;"Median"),IFERROR(VLOOKUP(A8867,'TA Total'!A:P,16,0),"."),".")</f>
        <v>.</v>
      </c>
    </row>
    <row r="8868" spans="1:21" x14ac:dyDescent="0.3">
      <c r="A8868" s="1" t="str">
        <f t="shared" si="276"/>
        <v>2023|Invercargill City|$50,001-$70,000</v>
      </c>
      <c r="B8868" t="s">
        <v>18</v>
      </c>
      <c r="C8868" t="s">
        <v>19</v>
      </c>
      <c r="D8868" t="s">
        <v>20</v>
      </c>
      <c r="E8868" t="s">
        <v>21</v>
      </c>
      <c r="F8868">
        <v>2023</v>
      </c>
      <c r="G8868">
        <v>2023</v>
      </c>
      <c r="H8868">
        <v>75</v>
      </c>
      <c r="I8868" t="s">
        <v>80</v>
      </c>
      <c r="J8868">
        <v>99</v>
      </c>
      <c r="K8868" t="s">
        <v>23</v>
      </c>
      <c r="L8868">
        <v>4</v>
      </c>
      <c r="M8868" t="s">
        <v>36</v>
      </c>
      <c r="N8868">
        <v>3</v>
      </c>
      <c r="O8868" t="s">
        <v>25</v>
      </c>
      <c r="P8868">
        <v>216</v>
      </c>
      <c r="T8868" s="3">
        <f t="shared" si="277"/>
        <v>8.4499999999999993</v>
      </c>
      <c r="U8868" s="3">
        <f>IF(AND(R8868&lt;&gt;"_U",N8868&lt;&gt;9999,N8868&lt;&gt;999,L8868&lt;&gt;"Median"),IFERROR(VLOOKUP(A8868,'TA Total'!A:P,16,0),"."),".")</f>
        <v>2556</v>
      </c>
    </row>
    <row r="8869" spans="1:21" x14ac:dyDescent="0.3">
      <c r="A8869" s="1" t="str">
        <f t="shared" si="276"/>
        <v>2023|Invercargill City|$50,001-$70,000</v>
      </c>
      <c r="B8869" t="s">
        <v>18</v>
      </c>
      <c r="C8869" t="s">
        <v>19</v>
      </c>
      <c r="D8869" t="s">
        <v>20</v>
      </c>
      <c r="E8869" t="s">
        <v>21</v>
      </c>
      <c r="F8869">
        <v>2023</v>
      </c>
      <c r="G8869">
        <v>2023</v>
      </c>
      <c r="H8869">
        <v>75</v>
      </c>
      <c r="I8869" t="s">
        <v>80</v>
      </c>
      <c r="J8869">
        <v>99</v>
      </c>
      <c r="K8869" t="s">
        <v>23</v>
      </c>
      <c r="L8869">
        <v>4</v>
      </c>
      <c r="M8869" t="s">
        <v>36</v>
      </c>
      <c r="N8869">
        <v>2</v>
      </c>
      <c r="O8869" t="s">
        <v>28</v>
      </c>
      <c r="P8869">
        <v>855</v>
      </c>
      <c r="T8869" s="3">
        <f t="shared" si="277"/>
        <v>33.450000000000003</v>
      </c>
      <c r="U8869" s="3">
        <f>IF(AND(R8869&lt;&gt;"_U",N8869&lt;&gt;9999,N8869&lt;&gt;999,L8869&lt;&gt;"Median"),IFERROR(VLOOKUP(A8869,'TA Total'!A:P,16,0),"."),".")</f>
        <v>2556</v>
      </c>
    </row>
    <row r="8870" spans="1:21" x14ac:dyDescent="0.3">
      <c r="A8870" s="1" t="str">
        <f t="shared" si="276"/>
        <v>2023|Invercargill City|$70,001-$100,000</v>
      </c>
      <c r="B8870" t="s">
        <v>18</v>
      </c>
      <c r="C8870" t="s">
        <v>19</v>
      </c>
      <c r="D8870" t="s">
        <v>20</v>
      </c>
      <c r="E8870" t="s">
        <v>21</v>
      </c>
      <c r="F8870">
        <v>2023</v>
      </c>
      <c r="G8870">
        <v>2023</v>
      </c>
      <c r="H8870">
        <v>75</v>
      </c>
      <c r="I8870" t="s">
        <v>80</v>
      </c>
      <c r="J8870">
        <v>99</v>
      </c>
      <c r="K8870" t="s">
        <v>23</v>
      </c>
      <c r="L8870">
        <v>5</v>
      </c>
      <c r="M8870" t="s">
        <v>58</v>
      </c>
      <c r="N8870">
        <v>9999</v>
      </c>
      <c r="O8870" t="s">
        <v>40</v>
      </c>
      <c r="P8870">
        <v>3456</v>
      </c>
      <c r="T8870" s="3" t="str">
        <f t="shared" si="277"/>
        <v>.</v>
      </c>
      <c r="U8870" s="3" t="str">
        <f>IF(AND(R8870&lt;&gt;"_U",N8870&lt;&gt;9999,N8870&lt;&gt;999,L8870&lt;&gt;"Median"),IFERROR(VLOOKUP(A8870,'TA Total'!A:P,16,0),"."),".")</f>
        <v>.</v>
      </c>
    </row>
    <row r="8871" spans="1:21" x14ac:dyDescent="0.3">
      <c r="A8871" s="1" t="str">
        <f t="shared" si="276"/>
        <v>2023|Invercargill City|$70,001-$100,000</v>
      </c>
      <c r="B8871" t="s">
        <v>18</v>
      </c>
      <c r="C8871" t="s">
        <v>19</v>
      </c>
      <c r="D8871" t="s">
        <v>20</v>
      </c>
      <c r="E8871" t="s">
        <v>21</v>
      </c>
      <c r="F8871">
        <v>2023</v>
      </c>
      <c r="G8871">
        <v>2023</v>
      </c>
      <c r="H8871">
        <v>75</v>
      </c>
      <c r="I8871" t="s">
        <v>80</v>
      </c>
      <c r="J8871">
        <v>99</v>
      </c>
      <c r="K8871" t="s">
        <v>23</v>
      </c>
      <c r="L8871">
        <v>5</v>
      </c>
      <c r="M8871" t="s">
        <v>58</v>
      </c>
      <c r="N8871">
        <v>3</v>
      </c>
      <c r="O8871" t="s">
        <v>25</v>
      </c>
      <c r="P8871">
        <v>282</v>
      </c>
      <c r="T8871" s="3">
        <f t="shared" si="277"/>
        <v>8.16</v>
      </c>
      <c r="U8871" s="3">
        <f>IF(AND(R8871&lt;&gt;"_U",N8871&lt;&gt;9999,N8871&lt;&gt;999,L8871&lt;&gt;"Median"),IFERROR(VLOOKUP(A8871,'TA Total'!A:P,16,0),"."),".")</f>
        <v>3456</v>
      </c>
    </row>
    <row r="8872" spans="1:21" x14ac:dyDescent="0.3">
      <c r="A8872" s="1" t="str">
        <f t="shared" si="276"/>
        <v>2023|Invercargill City|$70,001-$100,000</v>
      </c>
      <c r="B8872" t="s">
        <v>18</v>
      </c>
      <c r="C8872" t="s">
        <v>19</v>
      </c>
      <c r="D8872" t="s">
        <v>20</v>
      </c>
      <c r="E8872" t="s">
        <v>21</v>
      </c>
      <c r="F8872">
        <v>2023</v>
      </c>
      <c r="G8872">
        <v>2023</v>
      </c>
      <c r="H8872">
        <v>75</v>
      </c>
      <c r="I8872" t="s">
        <v>80</v>
      </c>
      <c r="J8872">
        <v>99</v>
      </c>
      <c r="K8872" t="s">
        <v>23</v>
      </c>
      <c r="L8872">
        <v>5</v>
      </c>
      <c r="M8872" t="s">
        <v>58</v>
      </c>
      <c r="N8872">
        <v>7777</v>
      </c>
      <c r="O8872" t="s">
        <v>37</v>
      </c>
      <c r="P8872">
        <v>3456</v>
      </c>
      <c r="T8872" s="3">
        <f t="shared" si="277"/>
        <v>100</v>
      </c>
      <c r="U8872" s="3">
        <f>IF(AND(R8872&lt;&gt;"_U",N8872&lt;&gt;9999,N8872&lt;&gt;999,L8872&lt;&gt;"Median"),IFERROR(VLOOKUP(A8872,'TA Total'!A:P,16,0),"."),".")</f>
        <v>3456</v>
      </c>
    </row>
    <row r="8873" spans="1:21" x14ac:dyDescent="0.3">
      <c r="A8873" s="1" t="str">
        <f t="shared" si="276"/>
        <v>2023|Invercargill City|$70,001-$100,000</v>
      </c>
      <c r="B8873" t="s">
        <v>18</v>
      </c>
      <c r="C8873" t="s">
        <v>19</v>
      </c>
      <c r="D8873" t="s">
        <v>20</v>
      </c>
      <c r="E8873" t="s">
        <v>21</v>
      </c>
      <c r="F8873">
        <v>2023</v>
      </c>
      <c r="G8873">
        <v>2023</v>
      </c>
      <c r="H8873">
        <v>75</v>
      </c>
      <c r="I8873" t="s">
        <v>80</v>
      </c>
      <c r="J8873">
        <v>99</v>
      </c>
      <c r="K8873" t="s">
        <v>23</v>
      </c>
      <c r="L8873">
        <v>5</v>
      </c>
      <c r="M8873" t="s">
        <v>58</v>
      </c>
      <c r="N8873">
        <v>2</v>
      </c>
      <c r="O8873" t="s">
        <v>28</v>
      </c>
      <c r="P8873">
        <v>927</v>
      </c>
      <c r="T8873" s="3">
        <f t="shared" si="277"/>
        <v>26.82</v>
      </c>
      <c r="U8873" s="3">
        <f>IF(AND(R8873&lt;&gt;"_U",N8873&lt;&gt;9999,N8873&lt;&gt;999,L8873&lt;&gt;"Median"),IFERROR(VLOOKUP(A8873,'TA Total'!A:P,16,0),"."),".")</f>
        <v>3456</v>
      </c>
    </row>
    <row r="8874" spans="1:21" x14ac:dyDescent="0.3">
      <c r="A8874" s="1" t="str">
        <f t="shared" si="276"/>
        <v>2023|Invercargill City|$70,001-$100,000</v>
      </c>
      <c r="B8874" t="s">
        <v>18</v>
      </c>
      <c r="C8874" t="s">
        <v>19</v>
      </c>
      <c r="D8874" t="s">
        <v>20</v>
      </c>
      <c r="E8874" t="s">
        <v>21</v>
      </c>
      <c r="F8874">
        <v>2023</v>
      </c>
      <c r="G8874">
        <v>2023</v>
      </c>
      <c r="H8874">
        <v>75</v>
      </c>
      <c r="I8874" t="s">
        <v>80</v>
      </c>
      <c r="J8874">
        <v>99</v>
      </c>
      <c r="K8874" t="s">
        <v>23</v>
      </c>
      <c r="L8874">
        <v>5</v>
      </c>
      <c r="M8874" t="s">
        <v>58</v>
      </c>
      <c r="N8874">
        <v>1</v>
      </c>
      <c r="O8874" t="s">
        <v>33</v>
      </c>
      <c r="P8874">
        <v>2247</v>
      </c>
      <c r="T8874" s="3">
        <f t="shared" si="277"/>
        <v>65.02</v>
      </c>
      <c r="U8874" s="3">
        <f>IF(AND(R8874&lt;&gt;"_U",N8874&lt;&gt;9999,N8874&lt;&gt;999,L8874&lt;&gt;"Median"),IFERROR(VLOOKUP(A8874,'TA Total'!A:P,16,0),"."),".")</f>
        <v>3456</v>
      </c>
    </row>
    <row r="8875" spans="1:21" x14ac:dyDescent="0.3">
      <c r="A8875" s="1" t="str">
        <f t="shared" si="276"/>
        <v>2023|Invercargill City|$70,001-$100,000</v>
      </c>
      <c r="B8875" t="s">
        <v>18</v>
      </c>
      <c r="C8875" t="s">
        <v>19</v>
      </c>
      <c r="D8875" t="s">
        <v>20</v>
      </c>
      <c r="E8875" t="s">
        <v>21</v>
      </c>
      <c r="F8875">
        <v>2023</v>
      </c>
      <c r="G8875">
        <v>2023</v>
      </c>
      <c r="H8875">
        <v>75</v>
      </c>
      <c r="I8875" t="s">
        <v>80</v>
      </c>
      <c r="J8875">
        <v>99</v>
      </c>
      <c r="K8875" t="s">
        <v>23</v>
      </c>
      <c r="L8875">
        <v>5</v>
      </c>
      <c r="M8875" t="s">
        <v>58</v>
      </c>
      <c r="N8875">
        <v>999</v>
      </c>
      <c r="O8875" t="s">
        <v>42</v>
      </c>
      <c r="P8875">
        <v>0</v>
      </c>
      <c r="T8875" s="3" t="str">
        <f t="shared" si="277"/>
        <v>.</v>
      </c>
      <c r="U8875" s="3" t="str">
        <f>IF(AND(R8875&lt;&gt;"_U",N8875&lt;&gt;9999,N8875&lt;&gt;999,L8875&lt;&gt;"Median"),IFERROR(VLOOKUP(A8875,'TA Total'!A:P,16,0),"."),".")</f>
        <v>.</v>
      </c>
    </row>
    <row r="8876" spans="1:21" x14ac:dyDescent="0.3">
      <c r="A8876" s="1" t="str">
        <f t="shared" si="276"/>
        <v>2023|Invercargill City|$100,001-$150,000</v>
      </c>
      <c r="B8876" t="s">
        <v>18</v>
      </c>
      <c r="C8876" t="s">
        <v>19</v>
      </c>
      <c r="D8876" t="s">
        <v>20</v>
      </c>
      <c r="E8876" t="s">
        <v>21</v>
      </c>
      <c r="F8876">
        <v>2023</v>
      </c>
      <c r="G8876">
        <v>2023</v>
      </c>
      <c r="H8876">
        <v>75</v>
      </c>
      <c r="I8876" t="s">
        <v>80</v>
      </c>
      <c r="J8876">
        <v>99</v>
      </c>
      <c r="K8876" t="s">
        <v>23</v>
      </c>
      <c r="L8876">
        <v>6</v>
      </c>
      <c r="M8876" t="s">
        <v>59</v>
      </c>
      <c r="N8876">
        <v>999</v>
      </c>
      <c r="O8876" t="s">
        <v>42</v>
      </c>
      <c r="P8876">
        <v>0</v>
      </c>
      <c r="T8876" s="3" t="str">
        <f t="shared" si="277"/>
        <v>.</v>
      </c>
      <c r="U8876" s="3" t="str">
        <f>IF(AND(R8876&lt;&gt;"_U",N8876&lt;&gt;9999,N8876&lt;&gt;999,L8876&lt;&gt;"Median"),IFERROR(VLOOKUP(A8876,'TA Total'!A:P,16,0),"."),".")</f>
        <v>.</v>
      </c>
    </row>
    <row r="8877" spans="1:21" x14ac:dyDescent="0.3">
      <c r="A8877" s="1" t="str">
        <f t="shared" si="276"/>
        <v>2023|Invercargill City|$100,001-$150,000</v>
      </c>
      <c r="B8877" t="s">
        <v>18</v>
      </c>
      <c r="C8877" t="s">
        <v>19</v>
      </c>
      <c r="D8877" t="s">
        <v>20</v>
      </c>
      <c r="E8877" t="s">
        <v>21</v>
      </c>
      <c r="F8877">
        <v>2023</v>
      </c>
      <c r="G8877">
        <v>2023</v>
      </c>
      <c r="H8877">
        <v>75</v>
      </c>
      <c r="I8877" t="s">
        <v>80</v>
      </c>
      <c r="J8877">
        <v>99</v>
      </c>
      <c r="K8877" t="s">
        <v>23</v>
      </c>
      <c r="L8877">
        <v>6</v>
      </c>
      <c r="M8877" t="s">
        <v>59</v>
      </c>
      <c r="N8877">
        <v>7777</v>
      </c>
      <c r="O8877" t="s">
        <v>37</v>
      </c>
      <c r="P8877">
        <v>4722</v>
      </c>
      <c r="T8877" s="3">
        <f t="shared" si="277"/>
        <v>100</v>
      </c>
      <c r="U8877" s="3">
        <f>IF(AND(R8877&lt;&gt;"_U",N8877&lt;&gt;9999,N8877&lt;&gt;999,L8877&lt;&gt;"Median"),IFERROR(VLOOKUP(A8877,'TA Total'!A:P,16,0),"."),".")</f>
        <v>4722</v>
      </c>
    </row>
    <row r="8878" spans="1:21" x14ac:dyDescent="0.3">
      <c r="A8878" s="1" t="str">
        <f t="shared" si="276"/>
        <v>2023|Invercargill City|$100,001-$150,000</v>
      </c>
      <c r="B8878" t="s">
        <v>18</v>
      </c>
      <c r="C8878" t="s">
        <v>19</v>
      </c>
      <c r="D8878" t="s">
        <v>20</v>
      </c>
      <c r="E8878" t="s">
        <v>21</v>
      </c>
      <c r="F8878">
        <v>2023</v>
      </c>
      <c r="G8878">
        <v>2023</v>
      </c>
      <c r="H8878">
        <v>75</v>
      </c>
      <c r="I8878" t="s">
        <v>80</v>
      </c>
      <c r="J8878">
        <v>99</v>
      </c>
      <c r="K8878" t="s">
        <v>23</v>
      </c>
      <c r="L8878">
        <v>6</v>
      </c>
      <c r="M8878" t="s">
        <v>59</v>
      </c>
      <c r="N8878">
        <v>3</v>
      </c>
      <c r="O8878" t="s">
        <v>25</v>
      </c>
      <c r="P8878">
        <v>363</v>
      </c>
      <c r="T8878" s="3">
        <f t="shared" si="277"/>
        <v>7.69</v>
      </c>
      <c r="U8878" s="3">
        <f>IF(AND(R8878&lt;&gt;"_U",N8878&lt;&gt;9999,N8878&lt;&gt;999,L8878&lt;&gt;"Median"),IFERROR(VLOOKUP(A8878,'TA Total'!A:P,16,0),"."),".")</f>
        <v>4722</v>
      </c>
    </row>
    <row r="8879" spans="1:21" x14ac:dyDescent="0.3">
      <c r="A8879" s="1" t="str">
        <f t="shared" si="276"/>
        <v>2023|Invercargill City|$100,001-$150,000</v>
      </c>
      <c r="B8879" t="s">
        <v>18</v>
      </c>
      <c r="C8879" t="s">
        <v>19</v>
      </c>
      <c r="D8879" t="s">
        <v>20</v>
      </c>
      <c r="E8879" t="s">
        <v>21</v>
      </c>
      <c r="F8879">
        <v>2023</v>
      </c>
      <c r="G8879">
        <v>2023</v>
      </c>
      <c r="H8879">
        <v>75</v>
      </c>
      <c r="I8879" t="s">
        <v>80</v>
      </c>
      <c r="J8879">
        <v>99</v>
      </c>
      <c r="K8879" t="s">
        <v>23</v>
      </c>
      <c r="L8879">
        <v>6</v>
      </c>
      <c r="M8879" t="s">
        <v>59</v>
      </c>
      <c r="N8879">
        <v>2</v>
      </c>
      <c r="O8879" t="s">
        <v>28</v>
      </c>
      <c r="P8879">
        <v>960</v>
      </c>
      <c r="T8879" s="3">
        <f t="shared" si="277"/>
        <v>20.329999999999998</v>
      </c>
      <c r="U8879" s="3">
        <f>IF(AND(R8879&lt;&gt;"_U",N8879&lt;&gt;9999,N8879&lt;&gt;999,L8879&lt;&gt;"Median"),IFERROR(VLOOKUP(A8879,'TA Total'!A:P,16,0),"."),".")</f>
        <v>4722</v>
      </c>
    </row>
    <row r="8880" spans="1:21" x14ac:dyDescent="0.3">
      <c r="A8880" s="1" t="str">
        <f t="shared" si="276"/>
        <v>2023|Invercargill City|$100,001-$150,000</v>
      </c>
      <c r="B8880" t="s">
        <v>18</v>
      </c>
      <c r="C8880" t="s">
        <v>19</v>
      </c>
      <c r="D8880" t="s">
        <v>20</v>
      </c>
      <c r="E8880" t="s">
        <v>21</v>
      </c>
      <c r="F8880">
        <v>2023</v>
      </c>
      <c r="G8880">
        <v>2023</v>
      </c>
      <c r="H8880">
        <v>75</v>
      </c>
      <c r="I8880" t="s">
        <v>80</v>
      </c>
      <c r="J8880">
        <v>99</v>
      </c>
      <c r="K8880" t="s">
        <v>23</v>
      </c>
      <c r="L8880">
        <v>6</v>
      </c>
      <c r="M8880" t="s">
        <v>59</v>
      </c>
      <c r="N8880">
        <v>1</v>
      </c>
      <c r="O8880" t="s">
        <v>33</v>
      </c>
      <c r="P8880">
        <v>3399</v>
      </c>
      <c r="T8880" s="3">
        <f t="shared" si="277"/>
        <v>71.98</v>
      </c>
      <c r="U8880" s="3">
        <f>IF(AND(R8880&lt;&gt;"_U",N8880&lt;&gt;9999,N8880&lt;&gt;999,L8880&lt;&gt;"Median"),IFERROR(VLOOKUP(A8880,'TA Total'!A:P,16,0),"."),".")</f>
        <v>4722</v>
      </c>
    </row>
    <row r="8881" spans="1:21" x14ac:dyDescent="0.3">
      <c r="A8881" s="1" t="str">
        <f t="shared" si="276"/>
        <v>2023|Invercargill City|$100,001-$150,000</v>
      </c>
      <c r="B8881" t="s">
        <v>18</v>
      </c>
      <c r="C8881" t="s">
        <v>19</v>
      </c>
      <c r="D8881" t="s">
        <v>20</v>
      </c>
      <c r="E8881" t="s">
        <v>21</v>
      </c>
      <c r="F8881">
        <v>2023</v>
      </c>
      <c r="G8881">
        <v>2023</v>
      </c>
      <c r="H8881">
        <v>75</v>
      </c>
      <c r="I8881" t="s">
        <v>80</v>
      </c>
      <c r="J8881">
        <v>99</v>
      </c>
      <c r="K8881" t="s">
        <v>23</v>
      </c>
      <c r="L8881">
        <v>6</v>
      </c>
      <c r="M8881" t="s">
        <v>59</v>
      </c>
      <c r="N8881">
        <v>9999</v>
      </c>
      <c r="O8881" t="s">
        <v>40</v>
      </c>
      <c r="P8881">
        <v>4722</v>
      </c>
      <c r="T8881" s="3" t="str">
        <f t="shared" si="277"/>
        <v>.</v>
      </c>
      <c r="U8881" s="3" t="str">
        <f>IF(AND(R8881&lt;&gt;"_U",N8881&lt;&gt;9999,N8881&lt;&gt;999,L8881&lt;&gt;"Median"),IFERROR(VLOOKUP(A8881,'TA Total'!A:P,16,0),"."),".")</f>
        <v>.</v>
      </c>
    </row>
    <row r="8882" spans="1:21" x14ac:dyDescent="0.3">
      <c r="A8882" s="1" t="str">
        <f t="shared" si="276"/>
        <v>2023|Invercargill City|$150,001-$200,000</v>
      </c>
      <c r="B8882" t="s">
        <v>18</v>
      </c>
      <c r="C8882" t="s">
        <v>19</v>
      </c>
      <c r="D8882" t="s">
        <v>20</v>
      </c>
      <c r="E8882" t="s">
        <v>21</v>
      </c>
      <c r="F8882">
        <v>2023</v>
      </c>
      <c r="G8882">
        <v>2023</v>
      </c>
      <c r="H8882">
        <v>75</v>
      </c>
      <c r="I8882" t="s">
        <v>80</v>
      </c>
      <c r="J8882">
        <v>99</v>
      </c>
      <c r="K8882" t="s">
        <v>23</v>
      </c>
      <c r="L8882">
        <v>7</v>
      </c>
      <c r="M8882" t="s">
        <v>43</v>
      </c>
      <c r="N8882">
        <v>3</v>
      </c>
      <c r="O8882" t="s">
        <v>25</v>
      </c>
      <c r="P8882">
        <v>240</v>
      </c>
      <c r="T8882" s="3">
        <f t="shared" si="277"/>
        <v>10.42</v>
      </c>
      <c r="U8882" s="3">
        <f>IF(AND(R8882&lt;&gt;"_U",N8882&lt;&gt;9999,N8882&lt;&gt;999,L8882&lt;&gt;"Median"),IFERROR(VLOOKUP(A8882,'TA Total'!A:P,16,0),"."),".")</f>
        <v>2304</v>
      </c>
    </row>
    <row r="8883" spans="1:21" x14ac:dyDescent="0.3">
      <c r="A8883" s="1" t="str">
        <f t="shared" si="276"/>
        <v>2023|Invercargill City|$150,001-$200,000</v>
      </c>
      <c r="B8883" t="s">
        <v>18</v>
      </c>
      <c r="C8883" t="s">
        <v>19</v>
      </c>
      <c r="D8883" t="s">
        <v>20</v>
      </c>
      <c r="E8883" t="s">
        <v>21</v>
      </c>
      <c r="F8883">
        <v>2023</v>
      </c>
      <c r="G8883">
        <v>2023</v>
      </c>
      <c r="H8883">
        <v>75</v>
      </c>
      <c r="I8883" t="s">
        <v>80</v>
      </c>
      <c r="J8883">
        <v>99</v>
      </c>
      <c r="K8883" t="s">
        <v>23</v>
      </c>
      <c r="L8883">
        <v>7</v>
      </c>
      <c r="M8883" t="s">
        <v>43</v>
      </c>
      <c r="N8883">
        <v>1</v>
      </c>
      <c r="O8883" t="s">
        <v>33</v>
      </c>
      <c r="P8883">
        <v>1758</v>
      </c>
      <c r="T8883" s="3">
        <f t="shared" si="277"/>
        <v>76.3</v>
      </c>
      <c r="U8883" s="3">
        <f>IF(AND(R8883&lt;&gt;"_U",N8883&lt;&gt;9999,N8883&lt;&gt;999,L8883&lt;&gt;"Median"),IFERROR(VLOOKUP(A8883,'TA Total'!A:P,16,0),"."),".")</f>
        <v>2304</v>
      </c>
    </row>
    <row r="8884" spans="1:21" x14ac:dyDescent="0.3">
      <c r="A8884" s="1" t="str">
        <f t="shared" si="276"/>
        <v>2023|Invercargill City|$150,001-$200,000</v>
      </c>
      <c r="B8884" t="s">
        <v>18</v>
      </c>
      <c r="C8884" t="s">
        <v>19</v>
      </c>
      <c r="D8884" t="s">
        <v>20</v>
      </c>
      <c r="E8884" t="s">
        <v>21</v>
      </c>
      <c r="F8884">
        <v>2023</v>
      </c>
      <c r="G8884">
        <v>2023</v>
      </c>
      <c r="H8884">
        <v>75</v>
      </c>
      <c r="I8884" t="s">
        <v>80</v>
      </c>
      <c r="J8884">
        <v>99</v>
      </c>
      <c r="K8884" t="s">
        <v>23</v>
      </c>
      <c r="L8884">
        <v>7</v>
      </c>
      <c r="M8884" t="s">
        <v>43</v>
      </c>
      <c r="N8884">
        <v>999</v>
      </c>
      <c r="O8884" t="s">
        <v>42</v>
      </c>
      <c r="P8884">
        <v>0</v>
      </c>
      <c r="T8884" s="3" t="str">
        <f t="shared" si="277"/>
        <v>.</v>
      </c>
      <c r="U8884" s="3" t="str">
        <f>IF(AND(R8884&lt;&gt;"_U",N8884&lt;&gt;9999,N8884&lt;&gt;999,L8884&lt;&gt;"Median"),IFERROR(VLOOKUP(A8884,'TA Total'!A:P,16,0),"."),".")</f>
        <v>.</v>
      </c>
    </row>
    <row r="8885" spans="1:21" x14ac:dyDescent="0.3">
      <c r="A8885" s="1" t="str">
        <f t="shared" si="276"/>
        <v>2023|Invercargill City|$150,001-$200,000</v>
      </c>
      <c r="B8885" t="s">
        <v>18</v>
      </c>
      <c r="C8885" t="s">
        <v>19</v>
      </c>
      <c r="D8885" t="s">
        <v>20</v>
      </c>
      <c r="E8885" t="s">
        <v>21</v>
      </c>
      <c r="F8885">
        <v>2023</v>
      </c>
      <c r="G8885">
        <v>2023</v>
      </c>
      <c r="H8885">
        <v>75</v>
      </c>
      <c r="I8885" t="s">
        <v>80</v>
      </c>
      <c r="J8885">
        <v>99</v>
      </c>
      <c r="K8885" t="s">
        <v>23</v>
      </c>
      <c r="L8885">
        <v>7</v>
      </c>
      <c r="M8885" t="s">
        <v>43</v>
      </c>
      <c r="N8885">
        <v>2</v>
      </c>
      <c r="O8885" t="s">
        <v>28</v>
      </c>
      <c r="P8885">
        <v>306</v>
      </c>
      <c r="T8885" s="3">
        <f t="shared" si="277"/>
        <v>13.28</v>
      </c>
      <c r="U8885" s="3">
        <f>IF(AND(R8885&lt;&gt;"_U",N8885&lt;&gt;9999,N8885&lt;&gt;999,L8885&lt;&gt;"Median"),IFERROR(VLOOKUP(A8885,'TA Total'!A:P,16,0),"."),".")</f>
        <v>2304</v>
      </c>
    </row>
    <row r="8886" spans="1:21" x14ac:dyDescent="0.3">
      <c r="A8886" s="1" t="str">
        <f t="shared" si="276"/>
        <v>2023|Invercargill City|$150,001-$200,000</v>
      </c>
      <c r="B8886" t="s">
        <v>18</v>
      </c>
      <c r="C8886" t="s">
        <v>19</v>
      </c>
      <c r="D8886" t="s">
        <v>20</v>
      </c>
      <c r="E8886" t="s">
        <v>21</v>
      </c>
      <c r="F8886">
        <v>2023</v>
      </c>
      <c r="G8886">
        <v>2023</v>
      </c>
      <c r="H8886">
        <v>75</v>
      </c>
      <c r="I8886" t="s">
        <v>80</v>
      </c>
      <c r="J8886">
        <v>99</v>
      </c>
      <c r="K8886" t="s">
        <v>23</v>
      </c>
      <c r="L8886">
        <v>7</v>
      </c>
      <c r="M8886" t="s">
        <v>43</v>
      </c>
      <c r="N8886">
        <v>9999</v>
      </c>
      <c r="O8886" t="s">
        <v>40</v>
      </c>
      <c r="P8886">
        <v>2304</v>
      </c>
      <c r="T8886" s="3" t="str">
        <f t="shared" si="277"/>
        <v>.</v>
      </c>
      <c r="U8886" s="3" t="str">
        <f>IF(AND(R8886&lt;&gt;"_U",N8886&lt;&gt;9999,N8886&lt;&gt;999,L8886&lt;&gt;"Median"),IFERROR(VLOOKUP(A8886,'TA Total'!A:P,16,0),"."),".")</f>
        <v>.</v>
      </c>
    </row>
    <row r="8887" spans="1:21" x14ac:dyDescent="0.3">
      <c r="A8887" s="1" t="str">
        <f t="shared" si="276"/>
        <v>2023|Invercargill City|$150,001-$200,000</v>
      </c>
      <c r="B8887" t="s">
        <v>18</v>
      </c>
      <c r="C8887" t="s">
        <v>19</v>
      </c>
      <c r="D8887" t="s">
        <v>20</v>
      </c>
      <c r="E8887" t="s">
        <v>21</v>
      </c>
      <c r="F8887">
        <v>2023</v>
      </c>
      <c r="G8887">
        <v>2023</v>
      </c>
      <c r="H8887">
        <v>75</v>
      </c>
      <c r="I8887" t="s">
        <v>80</v>
      </c>
      <c r="J8887">
        <v>99</v>
      </c>
      <c r="K8887" t="s">
        <v>23</v>
      </c>
      <c r="L8887">
        <v>7</v>
      </c>
      <c r="M8887" t="s">
        <v>43</v>
      </c>
      <c r="N8887">
        <v>7777</v>
      </c>
      <c r="O8887" t="s">
        <v>37</v>
      </c>
      <c r="P8887">
        <v>2304</v>
      </c>
      <c r="T8887" s="3">
        <f t="shared" si="277"/>
        <v>100</v>
      </c>
      <c r="U8887" s="3">
        <f>IF(AND(R8887&lt;&gt;"_U",N8887&lt;&gt;9999,N8887&lt;&gt;999,L8887&lt;&gt;"Median"),IFERROR(VLOOKUP(A8887,'TA Total'!A:P,16,0),"."),".")</f>
        <v>2304</v>
      </c>
    </row>
    <row r="8888" spans="1:21" x14ac:dyDescent="0.3">
      <c r="A8888" s="1" t="str">
        <f t="shared" si="276"/>
        <v>2023|Invercargill City|$200,001 or more</v>
      </c>
      <c r="B8888" t="s">
        <v>18</v>
      </c>
      <c r="C8888" t="s">
        <v>19</v>
      </c>
      <c r="D8888" t="s">
        <v>20</v>
      </c>
      <c r="E8888" t="s">
        <v>21</v>
      </c>
      <c r="F8888">
        <v>2023</v>
      </c>
      <c r="G8888">
        <v>2023</v>
      </c>
      <c r="H8888">
        <v>75</v>
      </c>
      <c r="I8888" t="s">
        <v>80</v>
      </c>
      <c r="J8888">
        <v>99</v>
      </c>
      <c r="K8888" t="s">
        <v>23</v>
      </c>
      <c r="L8888">
        <v>8</v>
      </c>
      <c r="M8888" t="s">
        <v>27</v>
      </c>
      <c r="N8888">
        <v>1</v>
      </c>
      <c r="O8888" t="s">
        <v>33</v>
      </c>
      <c r="P8888">
        <v>1005</v>
      </c>
      <c r="T8888" s="3">
        <f t="shared" si="277"/>
        <v>65.180000000000007</v>
      </c>
      <c r="U8888" s="3">
        <f>IF(AND(R8888&lt;&gt;"_U",N8888&lt;&gt;9999,N8888&lt;&gt;999,L8888&lt;&gt;"Median"),IFERROR(VLOOKUP(A8888,'TA Total'!A:P,16,0),"."),".")</f>
        <v>1542</v>
      </c>
    </row>
    <row r="8889" spans="1:21" x14ac:dyDescent="0.3">
      <c r="A8889" s="1" t="str">
        <f t="shared" si="276"/>
        <v>2023|Invercargill City|$200,001 or more</v>
      </c>
      <c r="B8889" t="s">
        <v>18</v>
      </c>
      <c r="C8889" t="s">
        <v>19</v>
      </c>
      <c r="D8889" t="s">
        <v>20</v>
      </c>
      <c r="E8889" t="s">
        <v>21</v>
      </c>
      <c r="F8889">
        <v>2023</v>
      </c>
      <c r="G8889">
        <v>2023</v>
      </c>
      <c r="H8889">
        <v>75</v>
      </c>
      <c r="I8889" t="s">
        <v>80</v>
      </c>
      <c r="J8889">
        <v>99</v>
      </c>
      <c r="K8889" t="s">
        <v>23</v>
      </c>
      <c r="L8889">
        <v>8</v>
      </c>
      <c r="M8889" t="s">
        <v>27</v>
      </c>
      <c r="N8889">
        <v>2</v>
      </c>
      <c r="O8889" t="s">
        <v>28</v>
      </c>
      <c r="P8889">
        <v>183</v>
      </c>
      <c r="T8889" s="3">
        <f t="shared" si="277"/>
        <v>11.87</v>
      </c>
      <c r="U8889" s="3">
        <f>IF(AND(R8889&lt;&gt;"_U",N8889&lt;&gt;9999,N8889&lt;&gt;999,L8889&lt;&gt;"Median"),IFERROR(VLOOKUP(A8889,'TA Total'!A:P,16,0),"."),".")</f>
        <v>1542</v>
      </c>
    </row>
    <row r="8890" spans="1:21" x14ac:dyDescent="0.3">
      <c r="A8890" s="1" t="str">
        <f t="shared" si="276"/>
        <v>2023|Invercargill City|$200,001 or more</v>
      </c>
      <c r="B8890" t="s">
        <v>18</v>
      </c>
      <c r="C8890" t="s">
        <v>19</v>
      </c>
      <c r="D8890" t="s">
        <v>20</v>
      </c>
      <c r="E8890" t="s">
        <v>21</v>
      </c>
      <c r="F8890">
        <v>2023</v>
      </c>
      <c r="G8890">
        <v>2023</v>
      </c>
      <c r="H8890">
        <v>75</v>
      </c>
      <c r="I8890" t="s">
        <v>80</v>
      </c>
      <c r="J8890">
        <v>99</v>
      </c>
      <c r="K8890" t="s">
        <v>23</v>
      </c>
      <c r="L8890">
        <v>8</v>
      </c>
      <c r="M8890" t="s">
        <v>27</v>
      </c>
      <c r="N8890">
        <v>9999</v>
      </c>
      <c r="O8890" t="s">
        <v>40</v>
      </c>
      <c r="P8890">
        <v>1542</v>
      </c>
      <c r="T8890" s="3" t="str">
        <f t="shared" si="277"/>
        <v>.</v>
      </c>
      <c r="U8890" s="3" t="str">
        <f>IF(AND(R8890&lt;&gt;"_U",N8890&lt;&gt;9999,N8890&lt;&gt;999,L8890&lt;&gt;"Median"),IFERROR(VLOOKUP(A8890,'TA Total'!A:P,16,0),"."),".")</f>
        <v>.</v>
      </c>
    </row>
    <row r="8891" spans="1:21" x14ac:dyDescent="0.3">
      <c r="A8891" s="1" t="str">
        <f t="shared" si="276"/>
        <v>2023|Invercargill City|$200,001 or more</v>
      </c>
      <c r="B8891" t="s">
        <v>18</v>
      </c>
      <c r="C8891" t="s">
        <v>19</v>
      </c>
      <c r="D8891" t="s">
        <v>20</v>
      </c>
      <c r="E8891" t="s">
        <v>21</v>
      </c>
      <c r="F8891">
        <v>2023</v>
      </c>
      <c r="G8891">
        <v>2023</v>
      </c>
      <c r="H8891">
        <v>75</v>
      </c>
      <c r="I8891" t="s">
        <v>80</v>
      </c>
      <c r="J8891">
        <v>99</v>
      </c>
      <c r="K8891" t="s">
        <v>23</v>
      </c>
      <c r="L8891">
        <v>8</v>
      </c>
      <c r="M8891" t="s">
        <v>27</v>
      </c>
      <c r="N8891">
        <v>999</v>
      </c>
      <c r="O8891" t="s">
        <v>42</v>
      </c>
      <c r="P8891">
        <v>0</v>
      </c>
      <c r="T8891" s="3" t="str">
        <f t="shared" si="277"/>
        <v>.</v>
      </c>
      <c r="U8891" s="3" t="str">
        <f>IF(AND(R8891&lt;&gt;"_U",N8891&lt;&gt;9999,N8891&lt;&gt;999,L8891&lt;&gt;"Median"),IFERROR(VLOOKUP(A8891,'TA Total'!A:P,16,0),"."),".")</f>
        <v>.</v>
      </c>
    </row>
    <row r="8892" spans="1:21" x14ac:dyDescent="0.3">
      <c r="A8892" s="1" t="str">
        <f t="shared" si="276"/>
        <v>2023|Invercargill City|$200,001 or more</v>
      </c>
      <c r="B8892" t="s">
        <v>18</v>
      </c>
      <c r="C8892" t="s">
        <v>19</v>
      </c>
      <c r="D8892" t="s">
        <v>20</v>
      </c>
      <c r="E8892" t="s">
        <v>21</v>
      </c>
      <c r="F8892">
        <v>2023</v>
      </c>
      <c r="G8892">
        <v>2023</v>
      </c>
      <c r="H8892">
        <v>75</v>
      </c>
      <c r="I8892" t="s">
        <v>80</v>
      </c>
      <c r="J8892">
        <v>99</v>
      </c>
      <c r="K8892" t="s">
        <v>23</v>
      </c>
      <c r="L8892">
        <v>8</v>
      </c>
      <c r="M8892" t="s">
        <v>27</v>
      </c>
      <c r="N8892">
        <v>7777</v>
      </c>
      <c r="O8892" t="s">
        <v>37</v>
      </c>
      <c r="P8892">
        <v>1542</v>
      </c>
      <c r="T8892" s="3">
        <f t="shared" si="277"/>
        <v>100</v>
      </c>
      <c r="U8892" s="3">
        <f>IF(AND(R8892&lt;&gt;"_U",N8892&lt;&gt;9999,N8892&lt;&gt;999,L8892&lt;&gt;"Median"),IFERROR(VLOOKUP(A8892,'TA Total'!A:P,16,0),"."),".")</f>
        <v>1542</v>
      </c>
    </row>
    <row r="8893" spans="1:21" x14ac:dyDescent="0.3">
      <c r="A8893" s="1" t="str">
        <f t="shared" si="276"/>
        <v>2023|Invercargill City|$200,001 or more</v>
      </c>
      <c r="B8893" t="s">
        <v>18</v>
      </c>
      <c r="C8893" t="s">
        <v>19</v>
      </c>
      <c r="D8893" t="s">
        <v>20</v>
      </c>
      <c r="E8893" t="s">
        <v>21</v>
      </c>
      <c r="F8893">
        <v>2023</v>
      </c>
      <c r="G8893">
        <v>2023</v>
      </c>
      <c r="H8893">
        <v>75</v>
      </c>
      <c r="I8893" t="s">
        <v>80</v>
      </c>
      <c r="J8893">
        <v>99</v>
      </c>
      <c r="K8893" t="s">
        <v>23</v>
      </c>
      <c r="L8893">
        <v>8</v>
      </c>
      <c r="M8893" t="s">
        <v>27</v>
      </c>
      <c r="N8893">
        <v>3</v>
      </c>
      <c r="O8893" t="s">
        <v>25</v>
      </c>
      <c r="P8893">
        <v>351</v>
      </c>
      <c r="T8893" s="3">
        <f t="shared" si="277"/>
        <v>22.76</v>
      </c>
      <c r="U8893" s="3">
        <f>IF(AND(R8893&lt;&gt;"_U",N8893&lt;&gt;9999,N8893&lt;&gt;999,L8893&lt;&gt;"Median"),IFERROR(VLOOKUP(A8893,'TA Total'!A:P,16,0),"."),".")</f>
        <v>1542</v>
      </c>
    </row>
    <row r="8894" spans="1:21" x14ac:dyDescent="0.3">
      <c r="A8894" s="1" t="str">
        <f t="shared" si="276"/>
        <v>2023|Invercargill City|Total stated - total household income</v>
      </c>
      <c r="B8894" t="s">
        <v>18</v>
      </c>
      <c r="C8894" t="s">
        <v>19</v>
      </c>
      <c r="D8894" t="s">
        <v>20</v>
      </c>
      <c r="E8894" t="s">
        <v>21</v>
      </c>
      <c r="F8894">
        <v>2023</v>
      </c>
      <c r="G8894">
        <v>2023</v>
      </c>
      <c r="H8894">
        <v>75</v>
      </c>
      <c r="I8894" t="s">
        <v>80</v>
      </c>
      <c r="J8894">
        <v>99</v>
      </c>
      <c r="K8894" t="s">
        <v>23</v>
      </c>
      <c r="L8894">
        <v>77</v>
      </c>
      <c r="M8894" t="s">
        <v>32</v>
      </c>
      <c r="N8894">
        <v>999</v>
      </c>
      <c r="O8894" t="s">
        <v>42</v>
      </c>
      <c r="P8894">
        <v>0</v>
      </c>
      <c r="T8894" s="3" t="str">
        <f t="shared" si="277"/>
        <v>.</v>
      </c>
      <c r="U8894" s="3" t="str">
        <f>IF(AND(R8894&lt;&gt;"_U",N8894&lt;&gt;9999,N8894&lt;&gt;999,L8894&lt;&gt;"Median"),IFERROR(VLOOKUP(A8894,'TA Total'!A:P,16,0),"."),".")</f>
        <v>.</v>
      </c>
    </row>
    <row r="8895" spans="1:21" x14ac:dyDescent="0.3">
      <c r="A8895" s="1" t="str">
        <f t="shared" si="276"/>
        <v>2023|Invercargill City|Total stated - total household income</v>
      </c>
      <c r="B8895" t="s">
        <v>18</v>
      </c>
      <c r="C8895" t="s">
        <v>19</v>
      </c>
      <c r="D8895" t="s">
        <v>20</v>
      </c>
      <c r="E8895" t="s">
        <v>21</v>
      </c>
      <c r="F8895">
        <v>2023</v>
      </c>
      <c r="G8895">
        <v>2023</v>
      </c>
      <c r="H8895">
        <v>75</v>
      </c>
      <c r="I8895" t="s">
        <v>80</v>
      </c>
      <c r="J8895">
        <v>99</v>
      </c>
      <c r="K8895" t="s">
        <v>23</v>
      </c>
      <c r="L8895">
        <v>77</v>
      </c>
      <c r="M8895" t="s">
        <v>32</v>
      </c>
      <c r="N8895">
        <v>3</v>
      </c>
      <c r="O8895" t="s">
        <v>25</v>
      </c>
      <c r="P8895">
        <v>2154</v>
      </c>
      <c r="T8895" s="3">
        <f t="shared" si="277"/>
        <v>10</v>
      </c>
      <c r="U8895" s="3">
        <f>IF(AND(R8895&lt;&gt;"_U",N8895&lt;&gt;9999,N8895&lt;&gt;999,L8895&lt;&gt;"Median"),IFERROR(VLOOKUP(A8895,'TA Total'!A:P,16,0),"."),".")</f>
        <v>21543</v>
      </c>
    </row>
    <row r="8896" spans="1:21" x14ac:dyDescent="0.3">
      <c r="A8896" s="1" t="str">
        <f t="shared" si="276"/>
        <v>2023|Invercargill City|Total stated - total household income</v>
      </c>
      <c r="B8896" t="s">
        <v>18</v>
      </c>
      <c r="C8896" t="s">
        <v>19</v>
      </c>
      <c r="D8896" t="s">
        <v>20</v>
      </c>
      <c r="E8896" t="s">
        <v>21</v>
      </c>
      <c r="F8896">
        <v>2023</v>
      </c>
      <c r="G8896">
        <v>2023</v>
      </c>
      <c r="H8896">
        <v>75</v>
      </c>
      <c r="I8896" t="s">
        <v>80</v>
      </c>
      <c r="J8896">
        <v>99</v>
      </c>
      <c r="K8896" t="s">
        <v>23</v>
      </c>
      <c r="L8896">
        <v>77</v>
      </c>
      <c r="M8896" t="s">
        <v>32</v>
      </c>
      <c r="N8896">
        <v>7777</v>
      </c>
      <c r="O8896" t="s">
        <v>37</v>
      </c>
      <c r="P8896">
        <v>21543</v>
      </c>
      <c r="T8896" s="3">
        <f t="shared" si="277"/>
        <v>100</v>
      </c>
      <c r="U8896" s="3">
        <f>IF(AND(R8896&lt;&gt;"_U",N8896&lt;&gt;9999,N8896&lt;&gt;999,L8896&lt;&gt;"Median"),IFERROR(VLOOKUP(A8896,'TA Total'!A:P,16,0),"."),".")</f>
        <v>21543</v>
      </c>
    </row>
    <row r="8897" spans="1:21" x14ac:dyDescent="0.3">
      <c r="A8897" s="1" t="str">
        <f t="shared" si="276"/>
        <v>2023|Invercargill City|Total stated - total household income</v>
      </c>
      <c r="B8897" t="s">
        <v>18</v>
      </c>
      <c r="C8897" t="s">
        <v>19</v>
      </c>
      <c r="D8897" t="s">
        <v>20</v>
      </c>
      <c r="E8897" t="s">
        <v>21</v>
      </c>
      <c r="F8897">
        <v>2023</v>
      </c>
      <c r="G8897">
        <v>2023</v>
      </c>
      <c r="H8897">
        <v>75</v>
      </c>
      <c r="I8897" t="s">
        <v>80</v>
      </c>
      <c r="J8897">
        <v>99</v>
      </c>
      <c r="K8897" t="s">
        <v>23</v>
      </c>
      <c r="L8897">
        <v>77</v>
      </c>
      <c r="M8897" t="s">
        <v>32</v>
      </c>
      <c r="N8897">
        <v>9999</v>
      </c>
      <c r="O8897" t="s">
        <v>40</v>
      </c>
      <c r="P8897">
        <v>21543</v>
      </c>
      <c r="T8897" s="3" t="str">
        <f t="shared" si="277"/>
        <v>.</v>
      </c>
      <c r="U8897" s="3" t="str">
        <f>IF(AND(R8897&lt;&gt;"_U",N8897&lt;&gt;9999,N8897&lt;&gt;999,L8897&lt;&gt;"Median"),IFERROR(VLOOKUP(A8897,'TA Total'!A:P,16,0),"."),".")</f>
        <v>.</v>
      </c>
    </row>
    <row r="8898" spans="1:21" x14ac:dyDescent="0.3">
      <c r="A8898" s="1" t="str">
        <f t="shared" si="276"/>
        <v>2023|Invercargill City|Total stated - total household income</v>
      </c>
      <c r="B8898" t="s">
        <v>18</v>
      </c>
      <c r="C8898" t="s">
        <v>19</v>
      </c>
      <c r="D8898" t="s">
        <v>20</v>
      </c>
      <c r="E8898" t="s">
        <v>21</v>
      </c>
      <c r="F8898">
        <v>2023</v>
      </c>
      <c r="G8898">
        <v>2023</v>
      </c>
      <c r="H8898">
        <v>75</v>
      </c>
      <c r="I8898" t="s">
        <v>80</v>
      </c>
      <c r="J8898">
        <v>99</v>
      </c>
      <c r="K8898" t="s">
        <v>23</v>
      </c>
      <c r="L8898">
        <v>77</v>
      </c>
      <c r="M8898" t="s">
        <v>32</v>
      </c>
      <c r="N8898">
        <v>2</v>
      </c>
      <c r="O8898" t="s">
        <v>28</v>
      </c>
      <c r="P8898">
        <v>5742</v>
      </c>
      <c r="T8898" s="3">
        <f t="shared" si="277"/>
        <v>26.65</v>
      </c>
      <c r="U8898" s="3">
        <f>IF(AND(R8898&lt;&gt;"_U",N8898&lt;&gt;9999,N8898&lt;&gt;999,L8898&lt;&gt;"Median"),IFERROR(VLOOKUP(A8898,'TA Total'!A:P,16,0),"."),".")</f>
        <v>21543</v>
      </c>
    </row>
    <row r="8899" spans="1:21" x14ac:dyDescent="0.3">
      <c r="A8899" s="1" t="str">
        <f t="shared" ref="A8899:A8962" si="278">G8899&amp;"|"&amp;I8899&amp;"|"&amp;M8899</f>
        <v>2023|Invercargill City|Total stated - total household income</v>
      </c>
      <c r="B8899" t="s">
        <v>18</v>
      </c>
      <c r="C8899" t="s">
        <v>19</v>
      </c>
      <c r="D8899" t="s">
        <v>20</v>
      </c>
      <c r="E8899" t="s">
        <v>21</v>
      </c>
      <c r="F8899">
        <v>2023</v>
      </c>
      <c r="G8899">
        <v>2023</v>
      </c>
      <c r="H8899">
        <v>75</v>
      </c>
      <c r="I8899" t="s">
        <v>80</v>
      </c>
      <c r="J8899">
        <v>99</v>
      </c>
      <c r="K8899" t="s">
        <v>23</v>
      </c>
      <c r="L8899">
        <v>77</v>
      </c>
      <c r="M8899" t="s">
        <v>32</v>
      </c>
      <c r="N8899">
        <v>1</v>
      </c>
      <c r="O8899" t="s">
        <v>33</v>
      </c>
      <c r="P8899">
        <v>13647</v>
      </c>
      <c r="T8899" s="3">
        <f t="shared" ref="T8899:T8962" si="279">IF(AND(R8899&lt;&gt;"_U",R8899&lt;&gt;"c",N8899&lt;&gt;999,N8899&lt;&gt;9999,L8899&lt;&gt;"Median"),IFERROR((ROUND(P8899/U8899*100,2)),"."),".")</f>
        <v>63.35</v>
      </c>
      <c r="U8899" s="3">
        <f>IF(AND(R8899&lt;&gt;"_U",N8899&lt;&gt;9999,N8899&lt;&gt;999,L8899&lt;&gt;"Median"),IFERROR(VLOOKUP(A8899,'TA Total'!A:P,16,0),"."),".")</f>
        <v>21543</v>
      </c>
    </row>
    <row r="8900" spans="1:21" x14ac:dyDescent="0.3">
      <c r="A8900" s="1" t="str">
        <f t="shared" si="278"/>
        <v>2023|Invercargill City|Total - total household income</v>
      </c>
      <c r="B8900" t="s">
        <v>18</v>
      </c>
      <c r="C8900" t="s">
        <v>19</v>
      </c>
      <c r="D8900" t="s">
        <v>20</v>
      </c>
      <c r="E8900" t="s">
        <v>21</v>
      </c>
      <c r="F8900">
        <v>2023</v>
      </c>
      <c r="G8900">
        <v>2023</v>
      </c>
      <c r="H8900">
        <v>75</v>
      </c>
      <c r="I8900" t="s">
        <v>80</v>
      </c>
      <c r="J8900">
        <v>99</v>
      </c>
      <c r="K8900" t="s">
        <v>23</v>
      </c>
      <c r="L8900">
        <v>99</v>
      </c>
      <c r="M8900" t="s">
        <v>48</v>
      </c>
      <c r="N8900">
        <v>9999</v>
      </c>
      <c r="O8900" t="s">
        <v>40</v>
      </c>
      <c r="P8900">
        <v>22125</v>
      </c>
      <c r="T8900" s="3" t="str">
        <f t="shared" si="279"/>
        <v>.</v>
      </c>
      <c r="U8900" s="3" t="str">
        <f>IF(AND(R8900&lt;&gt;"_U",N8900&lt;&gt;9999,N8900&lt;&gt;999,L8900&lt;&gt;"Median"),IFERROR(VLOOKUP(A8900,'TA Total'!A:P,16,0),"."),".")</f>
        <v>.</v>
      </c>
    </row>
    <row r="8901" spans="1:21" x14ac:dyDescent="0.3">
      <c r="A8901" s="1" t="str">
        <f t="shared" si="278"/>
        <v>2023|Invercargill City|Total - total household income</v>
      </c>
      <c r="B8901" t="s">
        <v>18</v>
      </c>
      <c r="C8901" t="s">
        <v>19</v>
      </c>
      <c r="D8901" t="s">
        <v>20</v>
      </c>
      <c r="E8901" t="s">
        <v>21</v>
      </c>
      <c r="F8901">
        <v>2023</v>
      </c>
      <c r="G8901">
        <v>2023</v>
      </c>
      <c r="H8901">
        <v>75</v>
      </c>
      <c r="I8901" t="s">
        <v>80</v>
      </c>
      <c r="J8901">
        <v>99</v>
      </c>
      <c r="K8901" t="s">
        <v>23</v>
      </c>
      <c r="L8901">
        <v>99</v>
      </c>
      <c r="M8901" t="s">
        <v>48</v>
      </c>
      <c r="N8901">
        <v>2</v>
      </c>
      <c r="O8901" t="s">
        <v>28</v>
      </c>
      <c r="P8901">
        <v>6102</v>
      </c>
      <c r="T8901" s="3">
        <f t="shared" si="279"/>
        <v>27.58</v>
      </c>
      <c r="U8901" s="3">
        <f>IF(AND(R8901&lt;&gt;"_U",N8901&lt;&gt;9999,N8901&lt;&gt;999,L8901&lt;&gt;"Median"),IFERROR(VLOOKUP(A8901,'TA Total'!A:P,16,0),"."),".")</f>
        <v>22125</v>
      </c>
    </row>
    <row r="8902" spans="1:21" x14ac:dyDescent="0.3">
      <c r="A8902" s="1" t="str">
        <f t="shared" si="278"/>
        <v>2023|Invercargill City|Total - total household income</v>
      </c>
      <c r="B8902" t="s">
        <v>18</v>
      </c>
      <c r="C8902" t="s">
        <v>19</v>
      </c>
      <c r="D8902" t="s">
        <v>20</v>
      </c>
      <c r="E8902" t="s">
        <v>21</v>
      </c>
      <c r="F8902">
        <v>2023</v>
      </c>
      <c r="G8902">
        <v>2023</v>
      </c>
      <c r="H8902">
        <v>75</v>
      </c>
      <c r="I8902" t="s">
        <v>80</v>
      </c>
      <c r="J8902">
        <v>99</v>
      </c>
      <c r="K8902" t="s">
        <v>23</v>
      </c>
      <c r="L8902">
        <v>99</v>
      </c>
      <c r="M8902" t="s">
        <v>48</v>
      </c>
      <c r="N8902">
        <v>3</v>
      </c>
      <c r="O8902" t="s">
        <v>25</v>
      </c>
      <c r="P8902">
        <v>2181</v>
      </c>
      <c r="T8902" s="3">
        <f t="shared" si="279"/>
        <v>9.86</v>
      </c>
      <c r="U8902" s="3">
        <f>IF(AND(R8902&lt;&gt;"_U",N8902&lt;&gt;9999,N8902&lt;&gt;999,L8902&lt;&gt;"Median"),IFERROR(VLOOKUP(A8902,'TA Total'!A:P,16,0),"."),".")</f>
        <v>22125</v>
      </c>
    </row>
    <row r="8903" spans="1:21" x14ac:dyDescent="0.3">
      <c r="A8903" s="1" t="str">
        <f t="shared" si="278"/>
        <v>2023|Invercargill City|Total - total household income</v>
      </c>
      <c r="B8903" t="s">
        <v>18</v>
      </c>
      <c r="C8903" t="s">
        <v>19</v>
      </c>
      <c r="D8903" t="s">
        <v>20</v>
      </c>
      <c r="E8903" t="s">
        <v>21</v>
      </c>
      <c r="F8903">
        <v>2023</v>
      </c>
      <c r="G8903">
        <v>2023</v>
      </c>
      <c r="H8903">
        <v>75</v>
      </c>
      <c r="I8903" t="s">
        <v>80</v>
      </c>
      <c r="J8903">
        <v>99</v>
      </c>
      <c r="K8903" t="s">
        <v>23</v>
      </c>
      <c r="L8903">
        <v>99</v>
      </c>
      <c r="M8903" t="s">
        <v>48</v>
      </c>
      <c r="N8903">
        <v>7777</v>
      </c>
      <c r="O8903" t="s">
        <v>37</v>
      </c>
      <c r="P8903">
        <v>22125</v>
      </c>
      <c r="T8903" s="3">
        <f t="shared" si="279"/>
        <v>100</v>
      </c>
      <c r="U8903" s="3">
        <f>IF(AND(R8903&lt;&gt;"_U",N8903&lt;&gt;9999,N8903&lt;&gt;999,L8903&lt;&gt;"Median"),IFERROR(VLOOKUP(A8903,'TA Total'!A:P,16,0),"."),".")</f>
        <v>22125</v>
      </c>
    </row>
    <row r="8904" spans="1:21" x14ac:dyDescent="0.3">
      <c r="A8904" s="1" t="str">
        <f t="shared" si="278"/>
        <v>2023|Invercargill City|Total - total household income</v>
      </c>
      <c r="B8904" t="s">
        <v>18</v>
      </c>
      <c r="C8904" t="s">
        <v>19</v>
      </c>
      <c r="D8904" t="s">
        <v>20</v>
      </c>
      <c r="E8904" t="s">
        <v>21</v>
      </c>
      <c r="F8904">
        <v>2023</v>
      </c>
      <c r="G8904">
        <v>2023</v>
      </c>
      <c r="H8904">
        <v>75</v>
      </c>
      <c r="I8904" t="s">
        <v>80</v>
      </c>
      <c r="J8904">
        <v>99</v>
      </c>
      <c r="K8904" t="s">
        <v>23</v>
      </c>
      <c r="L8904">
        <v>99</v>
      </c>
      <c r="M8904" t="s">
        <v>48</v>
      </c>
      <c r="N8904">
        <v>1</v>
      </c>
      <c r="O8904" t="s">
        <v>33</v>
      </c>
      <c r="P8904">
        <v>13839</v>
      </c>
      <c r="T8904" s="3">
        <f t="shared" si="279"/>
        <v>62.55</v>
      </c>
      <c r="U8904" s="3">
        <f>IF(AND(R8904&lt;&gt;"_U",N8904&lt;&gt;9999,N8904&lt;&gt;999,L8904&lt;&gt;"Median"),IFERROR(VLOOKUP(A8904,'TA Total'!A:P,16,0),"."),".")</f>
        <v>22125</v>
      </c>
    </row>
    <row r="8905" spans="1:21" x14ac:dyDescent="0.3">
      <c r="A8905" s="1" t="str">
        <f t="shared" si="278"/>
        <v>2023|Invercargill City|Total - total household income</v>
      </c>
      <c r="B8905" t="s">
        <v>18</v>
      </c>
      <c r="C8905" t="s">
        <v>19</v>
      </c>
      <c r="D8905" t="s">
        <v>20</v>
      </c>
      <c r="E8905" t="s">
        <v>21</v>
      </c>
      <c r="F8905">
        <v>2023</v>
      </c>
      <c r="G8905">
        <v>2023</v>
      </c>
      <c r="H8905">
        <v>75</v>
      </c>
      <c r="I8905" t="s">
        <v>80</v>
      </c>
      <c r="J8905">
        <v>99</v>
      </c>
      <c r="K8905" t="s">
        <v>23</v>
      </c>
      <c r="L8905">
        <v>99</v>
      </c>
      <c r="M8905" t="s">
        <v>48</v>
      </c>
      <c r="N8905">
        <v>999</v>
      </c>
      <c r="O8905" t="s">
        <v>42</v>
      </c>
      <c r="P8905">
        <v>3</v>
      </c>
      <c r="T8905" s="3" t="str">
        <f t="shared" si="279"/>
        <v>.</v>
      </c>
      <c r="U8905" s="3" t="str">
        <f>IF(AND(R8905&lt;&gt;"_U",N8905&lt;&gt;9999,N8905&lt;&gt;999,L8905&lt;&gt;"Median"),IFERROR(VLOOKUP(A8905,'TA Total'!A:P,16,0),"."),".")</f>
        <v>.</v>
      </c>
    </row>
    <row r="8906" spans="1:21" x14ac:dyDescent="0.3">
      <c r="A8906" s="1" t="str">
        <f t="shared" si="278"/>
        <v>2023|Invercargill City|Median ($) - total household income</v>
      </c>
      <c r="B8906" t="s">
        <v>18</v>
      </c>
      <c r="C8906" t="s">
        <v>19</v>
      </c>
      <c r="D8906" t="s">
        <v>20</v>
      </c>
      <c r="E8906" t="s">
        <v>21</v>
      </c>
      <c r="F8906">
        <v>2023</v>
      </c>
      <c r="G8906">
        <v>2023</v>
      </c>
      <c r="H8906">
        <v>75</v>
      </c>
      <c r="I8906" t="s">
        <v>80</v>
      </c>
      <c r="J8906">
        <v>99</v>
      </c>
      <c r="K8906" t="s">
        <v>23</v>
      </c>
      <c r="L8906" t="s">
        <v>56</v>
      </c>
      <c r="M8906" t="s">
        <v>57</v>
      </c>
      <c r="N8906">
        <v>9999</v>
      </c>
      <c r="O8906" t="s">
        <v>40</v>
      </c>
      <c r="P8906">
        <v>80900</v>
      </c>
      <c r="T8906" s="3" t="str">
        <f t="shared" si="279"/>
        <v>.</v>
      </c>
      <c r="U8906" s="3" t="str">
        <f>IF(AND(R8906&lt;&gt;"_U",N8906&lt;&gt;9999,N8906&lt;&gt;999,L8906&lt;&gt;"Median"),IFERROR(VLOOKUP(A8906,'TA Total'!A:P,16,0),"."),".")</f>
        <v>.</v>
      </c>
    </row>
    <row r="8907" spans="1:21" x14ac:dyDescent="0.3">
      <c r="A8907" s="1" t="str">
        <f t="shared" si="278"/>
        <v>2023|Invercargill City|Median ($) - total household income</v>
      </c>
      <c r="B8907" t="s">
        <v>18</v>
      </c>
      <c r="C8907" t="s">
        <v>19</v>
      </c>
      <c r="D8907" t="s">
        <v>20</v>
      </c>
      <c r="E8907" t="s">
        <v>21</v>
      </c>
      <c r="F8907">
        <v>2023</v>
      </c>
      <c r="G8907">
        <v>2023</v>
      </c>
      <c r="H8907">
        <v>75</v>
      </c>
      <c r="I8907" t="s">
        <v>80</v>
      </c>
      <c r="J8907">
        <v>99</v>
      </c>
      <c r="K8907" t="s">
        <v>23</v>
      </c>
      <c r="L8907" t="s">
        <v>56</v>
      </c>
      <c r="M8907" t="s">
        <v>57</v>
      </c>
      <c r="N8907">
        <v>1</v>
      </c>
      <c r="O8907" t="s">
        <v>33</v>
      </c>
      <c r="P8907">
        <v>91200</v>
      </c>
      <c r="T8907" s="3" t="str">
        <f t="shared" si="279"/>
        <v>.</v>
      </c>
      <c r="U8907" s="3" t="str">
        <f>IF(AND(R8907&lt;&gt;"_U",N8907&lt;&gt;9999,N8907&lt;&gt;999,L8907&lt;&gt;"Median"),IFERROR(VLOOKUP(A8907,'TA Total'!A:P,16,0),"."),".")</f>
        <v>.</v>
      </c>
    </row>
    <row r="8908" spans="1:21" x14ac:dyDescent="0.3">
      <c r="A8908" s="1" t="str">
        <f t="shared" si="278"/>
        <v>2023|Invercargill City|Median ($) - total household income</v>
      </c>
      <c r="B8908" t="s">
        <v>18</v>
      </c>
      <c r="C8908" t="s">
        <v>19</v>
      </c>
      <c r="D8908" t="s">
        <v>20</v>
      </c>
      <c r="E8908" t="s">
        <v>21</v>
      </c>
      <c r="F8908">
        <v>2023</v>
      </c>
      <c r="G8908">
        <v>2023</v>
      </c>
      <c r="H8908">
        <v>75</v>
      </c>
      <c r="I8908" t="s">
        <v>80</v>
      </c>
      <c r="J8908">
        <v>99</v>
      </c>
      <c r="K8908" t="s">
        <v>23</v>
      </c>
      <c r="L8908" t="s">
        <v>56</v>
      </c>
      <c r="M8908" t="s">
        <v>57</v>
      </c>
      <c r="N8908">
        <v>999</v>
      </c>
      <c r="O8908" t="s">
        <v>42</v>
      </c>
      <c r="R8908" t="s">
        <v>61</v>
      </c>
      <c r="S8908" t="s">
        <v>62</v>
      </c>
      <c r="T8908" s="3" t="str">
        <f t="shared" si="279"/>
        <v>.</v>
      </c>
      <c r="U8908" s="3" t="str">
        <f>IF(AND(R8908&lt;&gt;"_U",N8908&lt;&gt;9999,N8908&lt;&gt;999,L8908&lt;&gt;"Median"),IFERROR(VLOOKUP(A8908,'TA Total'!A:P,16,0),"."),".")</f>
        <v>.</v>
      </c>
    </row>
    <row r="8909" spans="1:21" x14ac:dyDescent="0.3">
      <c r="A8909" s="1" t="str">
        <f t="shared" si="278"/>
        <v>2023|Invercargill City|Median ($) - total household income</v>
      </c>
      <c r="B8909" t="s">
        <v>18</v>
      </c>
      <c r="C8909" t="s">
        <v>19</v>
      </c>
      <c r="D8909" t="s">
        <v>20</v>
      </c>
      <c r="E8909" t="s">
        <v>21</v>
      </c>
      <c r="F8909">
        <v>2023</v>
      </c>
      <c r="G8909">
        <v>2023</v>
      </c>
      <c r="H8909">
        <v>75</v>
      </c>
      <c r="I8909" t="s">
        <v>80</v>
      </c>
      <c r="J8909">
        <v>99</v>
      </c>
      <c r="K8909" t="s">
        <v>23</v>
      </c>
      <c r="L8909" t="s">
        <v>56</v>
      </c>
      <c r="M8909" t="s">
        <v>57</v>
      </c>
      <c r="N8909">
        <v>7777</v>
      </c>
      <c r="O8909" t="s">
        <v>37</v>
      </c>
      <c r="P8909">
        <v>80900</v>
      </c>
      <c r="T8909" s="3" t="str">
        <f t="shared" si="279"/>
        <v>.</v>
      </c>
      <c r="U8909" s="3" t="str">
        <f>IF(AND(R8909&lt;&gt;"_U",N8909&lt;&gt;9999,N8909&lt;&gt;999,L8909&lt;&gt;"Median"),IFERROR(VLOOKUP(A8909,'TA Total'!A:P,16,0),"."),".")</f>
        <v>.</v>
      </c>
    </row>
    <row r="8910" spans="1:21" x14ac:dyDescent="0.3">
      <c r="A8910" s="1" t="str">
        <f t="shared" si="278"/>
        <v>2023|Invercargill City|Median ($) - total household income</v>
      </c>
      <c r="B8910" t="s">
        <v>18</v>
      </c>
      <c r="C8910" t="s">
        <v>19</v>
      </c>
      <c r="D8910" t="s">
        <v>20</v>
      </c>
      <c r="E8910" t="s">
        <v>21</v>
      </c>
      <c r="F8910">
        <v>2023</v>
      </c>
      <c r="G8910">
        <v>2023</v>
      </c>
      <c r="H8910">
        <v>75</v>
      </c>
      <c r="I8910" t="s">
        <v>80</v>
      </c>
      <c r="J8910">
        <v>99</v>
      </c>
      <c r="K8910" t="s">
        <v>23</v>
      </c>
      <c r="L8910" t="s">
        <v>56</v>
      </c>
      <c r="M8910" t="s">
        <v>57</v>
      </c>
      <c r="N8910">
        <v>3</v>
      </c>
      <c r="O8910" t="s">
        <v>25</v>
      </c>
      <c r="P8910">
        <v>86900</v>
      </c>
      <c r="T8910" s="3" t="str">
        <f t="shared" si="279"/>
        <v>.</v>
      </c>
      <c r="U8910" s="3" t="str">
        <f>IF(AND(R8910&lt;&gt;"_U",N8910&lt;&gt;9999,N8910&lt;&gt;999,L8910&lt;&gt;"Median"),IFERROR(VLOOKUP(A8910,'TA Total'!A:P,16,0),"."),".")</f>
        <v>.</v>
      </c>
    </row>
    <row r="8911" spans="1:21" x14ac:dyDescent="0.3">
      <c r="A8911" s="1" t="str">
        <f t="shared" si="278"/>
        <v>2023|Invercargill City|Median ($) - total household income</v>
      </c>
      <c r="B8911" t="s">
        <v>18</v>
      </c>
      <c r="C8911" t="s">
        <v>19</v>
      </c>
      <c r="D8911" t="s">
        <v>20</v>
      </c>
      <c r="E8911" t="s">
        <v>21</v>
      </c>
      <c r="F8911">
        <v>2023</v>
      </c>
      <c r="G8911">
        <v>2023</v>
      </c>
      <c r="H8911">
        <v>75</v>
      </c>
      <c r="I8911" t="s">
        <v>80</v>
      </c>
      <c r="J8911">
        <v>99</v>
      </c>
      <c r="K8911" t="s">
        <v>23</v>
      </c>
      <c r="L8911" t="s">
        <v>56</v>
      </c>
      <c r="M8911" t="s">
        <v>57</v>
      </c>
      <c r="N8911">
        <v>2</v>
      </c>
      <c r="O8911" t="s">
        <v>28</v>
      </c>
      <c r="P8911">
        <v>57500</v>
      </c>
      <c r="T8911" s="3" t="str">
        <f t="shared" si="279"/>
        <v>.</v>
      </c>
      <c r="U8911" s="3" t="str">
        <f>IF(AND(R8911&lt;&gt;"_U",N8911&lt;&gt;9999,N8911&lt;&gt;999,L8911&lt;&gt;"Median"),IFERROR(VLOOKUP(A8911,'TA Total'!A:P,16,0),"."),".")</f>
        <v>.</v>
      </c>
    </row>
    <row r="8912" spans="1:21" x14ac:dyDescent="0.3">
      <c r="A8912" s="1" t="str">
        <f t="shared" si="278"/>
        <v>2023|Auckland|$20,000 or less</v>
      </c>
      <c r="B8912" t="s">
        <v>18</v>
      </c>
      <c r="C8912" t="s">
        <v>19</v>
      </c>
      <c r="D8912" t="s">
        <v>20</v>
      </c>
      <c r="E8912" t="s">
        <v>21</v>
      </c>
      <c r="F8912">
        <v>2023</v>
      </c>
      <c r="G8912">
        <v>2023</v>
      </c>
      <c r="H8912">
        <v>76</v>
      </c>
      <c r="I8912" t="s">
        <v>96</v>
      </c>
      <c r="J8912">
        <v>99</v>
      </c>
      <c r="K8912" t="s">
        <v>23</v>
      </c>
      <c r="L8912">
        <v>1</v>
      </c>
      <c r="M8912" t="s">
        <v>39</v>
      </c>
      <c r="N8912">
        <v>999</v>
      </c>
      <c r="O8912" t="s">
        <v>42</v>
      </c>
      <c r="P8912">
        <v>30</v>
      </c>
      <c r="T8912" s="3" t="str">
        <f t="shared" si="279"/>
        <v>.</v>
      </c>
      <c r="U8912" s="3" t="str">
        <f>IF(AND(R8912&lt;&gt;"_U",N8912&lt;&gt;9999,N8912&lt;&gt;999,L8912&lt;&gt;"Median"),IFERROR(VLOOKUP(A8912,'TA Total'!A:P,16,0),"."),".")</f>
        <v>.</v>
      </c>
    </row>
    <row r="8913" spans="1:21" x14ac:dyDescent="0.3">
      <c r="A8913" s="1" t="str">
        <f t="shared" si="278"/>
        <v>2023|Auckland|$20,000 or less</v>
      </c>
      <c r="B8913" t="s">
        <v>18</v>
      </c>
      <c r="C8913" t="s">
        <v>19</v>
      </c>
      <c r="D8913" t="s">
        <v>20</v>
      </c>
      <c r="E8913" t="s">
        <v>21</v>
      </c>
      <c r="F8913">
        <v>2023</v>
      </c>
      <c r="G8913">
        <v>2023</v>
      </c>
      <c r="H8913">
        <v>76</v>
      </c>
      <c r="I8913" t="s">
        <v>96</v>
      </c>
      <c r="J8913">
        <v>99</v>
      </c>
      <c r="K8913" t="s">
        <v>23</v>
      </c>
      <c r="L8913">
        <v>1</v>
      </c>
      <c r="M8913" t="s">
        <v>39</v>
      </c>
      <c r="N8913">
        <v>1</v>
      </c>
      <c r="O8913" t="s">
        <v>33</v>
      </c>
      <c r="P8913">
        <v>8817</v>
      </c>
      <c r="T8913" s="3">
        <f t="shared" si="279"/>
        <v>28.58</v>
      </c>
      <c r="U8913" s="3">
        <f>IF(AND(R8913&lt;&gt;"_U",N8913&lt;&gt;9999,N8913&lt;&gt;999,L8913&lt;&gt;"Median"),IFERROR(VLOOKUP(A8913,'TA Total'!A:P,16,0),"."),".")</f>
        <v>30852</v>
      </c>
    </row>
    <row r="8914" spans="1:21" x14ac:dyDescent="0.3">
      <c r="A8914" s="1" t="str">
        <f t="shared" si="278"/>
        <v>2023|Auckland|$20,000 or less</v>
      </c>
      <c r="B8914" t="s">
        <v>18</v>
      </c>
      <c r="C8914" t="s">
        <v>19</v>
      </c>
      <c r="D8914" t="s">
        <v>20</v>
      </c>
      <c r="E8914" t="s">
        <v>21</v>
      </c>
      <c r="F8914">
        <v>2023</v>
      </c>
      <c r="G8914">
        <v>2023</v>
      </c>
      <c r="H8914">
        <v>76</v>
      </c>
      <c r="I8914" t="s">
        <v>96</v>
      </c>
      <c r="J8914">
        <v>99</v>
      </c>
      <c r="K8914" t="s">
        <v>23</v>
      </c>
      <c r="L8914">
        <v>1</v>
      </c>
      <c r="M8914" t="s">
        <v>39</v>
      </c>
      <c r="N8914">
        <v>2</v>
      </c>
      <c r="O8914" t="s">
        <v>28</v>
      </c>
      <c r="P8914">
        <v>19581</v>
      </c>
      <c r="T8914" s="3">
        <f t="shared" si="279"/>
        <v>63.47</v>
      </c>
      <c r="U8914" s="3">
        <f>IF(AND(R8914&lt;&gt;"_U",N8914&lt;&gt;9999,N8914&lt;&gt;999,L8914&lt;&gt;"Median"),IFERROR(VLOOKUP(A8914,'TA Total'!A:P,16,0),"."),".")</f>
        <v>30852</v>
      </c>
    </row>
    <row r="8915" spans="1:21" x14ac:dyDescent="0.3">
      <c r="A8915" s="1" t="str">
        <f t="shared" si="278"/>
        <v>2023|Auckland|$20,000 or less</v>
      </c>
      <c r="B8915" t="s">
        <v>18</v>
      </c>
      <c r="C8915" t="s">
        <v>19</v>
      </c>
      <c r="D8915" t="s">
        <v>20</v>
      </c>
      <c r="E8915" t="s">
        <v>21</v>
      </c>
      <c r="F8915">
        <v>2023</v>
      </c>
      <c r="G8915">
        <v>2023</v>
      </c>
      <c r="H8915">
        <v>76</v>
      </c>
      <c r="I8915" t="s">
        <v>96</v>
      </c>
      <c r="J8915">
        <v>99</v>
      </c>
      <c r="K8915" t="s">
        <v>23</v>
      </c>
      <c r="L8915">
        <v>1</v>
      </c>
      <c r="M8915" t="s">
        <v>39</v>
      </c>
      <c r="N8915">
        <v>9999</v>
      </c>
      <c r="O8915" t="s">
        <v>40</v>
      </c>
      <c r="P8915">
        <v>30882</v>
      </c>
      <c r="T8915" s="3" t="str">
        <f t="shared" si="279"/>
        <v>.</v>
      </c>
      <c r="U8915" s="3" t="str">
        <f>IF(AND(R8915&lt;&gt;"_U",N8915&lt;&gt;9999,N8915&lt;&gt;999,L8915&lt;&gt;"Median"),IFERROR(VLOOKUP(A8915,'TA Total'!A:P,16,0),"."),".")</f>
        <v>.</v>
      </c>
    </row>
    <row r="8916" spans="1:21" x14ac:dyDescent="0.3">
      <c r="A8916" s="1" t="str">
        <f t="shared" si="278"/>
        <v>2023|Auckland|$20,000 or less</v>
      </c>
      <c r="B8916" t="s">
        <v>18</v>
      </c>
      <c r="C8916" t="s">
        <v>19</v>
      </c>
      <c r="D8916" t="s">
        <v>20</v>
      </c>
      <c r="E8916" t="s">
        <v>21</v>
      </c>
      <c r="F8916">
        <v>2023</v>
      </c>
      <c r="G8916">
        <v>2023</v>
      </c>
      <c r="H8916">
        <v>76</v>
      </c>
      <c r="I8916" t="s">
        <v>96</v>
      </c>
      <c r="J8916">
        <v>99</v>
      </c>
      <c r="K8916" t="s">
        <v>23</v>
      </c>
      <c r="L8916">
        <v>1</v>
      </c>
      <c r="M8916" t="s">
        <v>39</v>
      </c>
      <c r="N8916">
        <v>3</v>
      </c>
      <c r="O8916" t="s">
        <v>25</v>
      </c>
      <c r="P8916">
        <v>2454</v>
      </c>
      <c r="T8916" s="3">
        <f t="shared" si="279"/>
        <v>7.95</v>
      </c>
      <c r="U8916" s="3">
        <f>IF(AND(R8916&lt;&gt;"_U",N8916&lt;&gt;9999,N8916&lt;&gt;999,L8916&lt;&gt;"Median"),IFERROR(VLOOKUP(A8916,'TA Total'!A:P,16,0),"."),".")</f>
        <v>30852</v>
      </c>
    </row>
    <row r="8917" spans="1:21" x14ac:dyDescent="0.3">
      <c r="A8917" s="1" t="str">
        <f t="shared" si="278"/>
        <v>2023|Auckland|$20,000 or less</v>
      </c>
      <c r="B8917" t="s">
        <v>18</v>
      </c>
      <c r="C8917" t="s">
        <v>19</v>
      </c>
      <c r="D8917" t="s">
        <v>20</v>
      </c>
      <c r="E8917" t="s">
        <v>21</v>
      </c>
      <c r="F8917">
        <v>2023</v>
      </c>
      <c r="G8917">
        <v>2023</v>
      </c>
      <c r="H8917">
        <v>76</v>
      </c>
      <c r="I8917" t="s">
        <v>96</v>
      </c>
      <c r="J8917">
        <v>99</v>
      </c>
      <c r="K8917" t="s">
        <v>23</v>
      </c>
      <c r="L8917">
        <v>1</v>
      </c>
      <c r="M8917" t="s">
        <v>39</v>
      </c>
      <c r="N8917">
        <v>7777</v>
      </c>
      <c r="O8917" t="s">
        <v>37</v>
      </c>
      <c r="P8917">
        <v>30852</v>
      </c>
      <c r="T8917" s="3">
        <f t="shared" si="279"/>
        <v>100</v>
      </c>
      <c r="U8917" s="3">
        <f>IF(AND(R8917&lt;&gt;"_U",N8917&lt;&gt;9999,N8917&lt;&gt;999,L8917&lt;&gt;"Median"),IFERROR(VLOOKUP(A8917,'TA Total'!A:P,16,0),"."),".")</f>
        <v>30852</v>
      </c>
    </row>
    <row r="8918" spans="1:21" x14ac:dyDescent="0.3">
      <c r="A8918" s="1" t="str">
        <f t="shared" si="278"/>
        <v>2023|Auckland|$20,001-$30,000</v>
      </c>
      <c r="B8918" t="s">
        <v>18</v>
      </c>
      <c r="C8918" t="s">
        <v>19</v>
      </c>
      <c r="D8918" t="s">
        <v>20</v>
      </c>
      <c r="E8918" t="s">
        <v>21</v>
      </c>
      <c r="F8918">
        <v>2023</v>
      </c>
      <c r="G8918">
        <v>2023</v>
      </c>
      <c r="H8918">
        <v>76</v>
      </c>
      <c r="I8918" t="s">
        <v>96</v>
      </c>
      <c r="J8918">
        <v>99</v>
      </c>
      <c r="K8918" t="s">
        <v>23</v>
      </c>
      <c r="L8918">
        <v>2</v>
      </c>
      <c r="M8918" t="s">
        <v>24</v>
      </c>
      <c r="N8918">
        <v>2</v>
      </c>
      <c r="O8918" t="s">
        <v>28</v>
      </c>
      <c r="P8918">
        <v>13323</v>
      </c>
      <c r="T8918" s="3">
        <f t="shared" si="279"/>
        <v>42.4</v>
      </c>
      <c r="U8918" s="3">
        <f>IF(AND(R8918&lt;&gt;"_U",N8918&lt;&gt;9999,N8918&lt;&gt;999,L8918&lt;&gt;"Median"),IFERROR(VLOOKUP(A8918,'TA Total'!A:P,16,0),"."),".")</f>
        <v>31422</v>
      </c>
    </row>
    <row r="8919" spans="1:21" x14ac:dyDescent="0.3">
      <c r="A8919" s="1" t="str">
        <f t="shared" si="278"/>
        <v>2023|Auckland|$20,001-$30,000</v>
      </c>
      <c r="B8919" t="s">
        <v>18</v>
      </c>
      <c r="C8919" t="s">
        <v>19</v>
      </c>
      <c r="D8919" t="s">
        <v>20</v>
      </c>
      <c r="E8919" t="s">
        <v>21</v>
      </c>
      <c r="F8919">
        <v>2023</v>
      </c>
      <c r="G8919">
        <v>2023</v>
      </c>
      <c r="H8919">
        <v>76</v>
      </c>
      <c r="I8919" t="s">
        <v>96</v>
      </c>
      <c r="J8919">
        <v>99</v>
      </c>
      <c r="K8919" t="s">
        <v>23</v>
      </c>
      <c r="L8919">
        <v>2</v>
      </c>
      <c r="M8919" t="s">
        <v>24</v>
      </c>
      <c r="N8919">
        <v>7777</v>
      </c>
      <c r="O8919" t="s">
        <v>37</v>
      </c>
      <c r="P8919">
        <v>31422</v>
      </c>
      <c r="T8919" s="3">
        <f t="shared" si="279"/>
        <v>100</v>
      </c>
      <c r="U8919" s="3">
        <f>IF(AND(R8919&lt;&gt;"_U",N8919&lt;&gt;9999,N8919&lt;&gt;999,L8919&lt;&gt;"Median"),IFERROR(VLOOKUP(A8919,'TA Total'!A:P,16,0),"."),".")</f>
        <v>31422</v>
      </c>
    </row>
    <row r="8920" spans="1:21" x14ac:dyDescent="0.3">
      <c r="A8920" s="1" t="str">
        <f t="shared" si="278"/>
        <v>2023|Auckland|$20,001-$30,000</v>
      </c>
      <c r="B8920" t="s">
        <v>18</v>
      </c>
      <c r="C8920" t="s">
        <v>19</v>
      </c>
      <c r="D8920" t="s">
        <v>20</v>
      </c>
      <c r="E8920" t="s">
        <v>21</v>
      </c>
      <c r="F8920">
        <v>2023</v>
      </c>
      <c r="G8920">
        <v>2023</v>
      </c>
      <c r="H8920">
        <v>76</v>
      </c>
      <c r="I8920" t="s">
        <v>96</v>
      </c>
      <c r="J8920">
        <v>99</v>
      </c>
      <c r="K8920" t="s">
        <v>23</v>
      </c>
      <c r="L8920">
        <v>2</v>
      </c>
      <c r="M8920" t="s">
        <v>24</v>
      </c>
      <c r="N8920">
        <v>999</v>
      </c>
      <c r="O8920" t="s">
        <v>42</v>
      </c>
      <c r="P8920">
        <v>15</v>
      </c>
      <c r="T8920" s="3" t="str">
        <f t="shared" si="279"/>
        <v>.</v>
      </c>
      <c r="U8920" s="3" t="str">
        <f>IF(AND(R8920&lt;&gt;"_U",N8920&lt;&gt;9999,N8920&lt;&gt;999,L8920&lt;&gt;"Median"),IFERROR(VLOOKUP(A8920,'TA Total'!A:P,16,0),"."),".")</f>
        <v>.</v>
      </c>
    </row>
    <row r="8921" spans="1:21" x14ac:dyDescent="0.3">
      <c r="A8921" s="1" t="str">
        <f t="shared" si="278"/>
        <v>2023|Auckland|$20,001-$30,000</v>
      </c>
      <c r="B8921" t="s">
        <v>18</v>
      </c>
      <c r="C8921" t="s">
        <v>19</v>
      </c>
      <c r="D8921" t="s">
        <v>20</v>
      </c>
      <c r="E8921" t="s">
        <v>21</v>
      </c>
      <c r="F8921">
        <v>2023</v>
      </c>
      <c r="G8921">
        <v>2023</v>
      </c>
      <c r="H8921">
        <v>76</v>
      </c>
      <c r="I8921" t="s">
        <v>96</v>
      </c>
      <c r="J8921">
        <v>99</v>
      </c>
      <c r="K8921" t="s">
        <v>23</v>
      </c>
      <c r="L8921">
        <v>2</v>
      </c>
      <c r="M8921" t="s">
        <v>24</v>
      </c>
      <c r="N8921">
        <v>1</v>
      </c>
      <c r="O8921" t="s">
        <v>33</v>
      </c>
      <c r="P8921">
        <v>15243</v>
      </c>
      <c r="T8921" s="3">
        <f t="shared" si="279"/>
        <v>48.51</v>
      </c>
      <c r="U8921" s="3">
        <f>IF(AND(R8921&lt;&gt;"_U",N8921&lt;&gt;9999,N8921&lt;&gt;999,L8921&lt;&gt;"Median"),IFERROR(VLOOKUP(A8921,'TA Total'!A:P,16,0),"."),".")</f>
        <v>31422</v>
      </c>
    </row>
    <row r="8922" spans="1:21" x14ac:dyDescent="0.3">
      <c r="A8922" s="1" t="str">
        <f t="shared" si="278"/>
        <v>2023|Auckland|$20,001-$30,000</v>
      </c>
      <c r="B8922" t="s">
        <v>18</v>
      </c>
      <c r="C8922" t="s">
        <v>19</v>
      </c>
      <c r="D8922" t="s">
        <v>20</v>
      </c>
      <c r="E8922" t="s">
        <v>21</v>
      </c>
      <c r="F8922">
        <v>2023</v>
      </c>
      <c r="G8922">
        <v>2023</v>
      </c>
      <c r="H8922">
        <v>76</v>
      </c>
      <c r="I8922" t="s">
        <v>96</v>
      </c>
      <c r="J8922">
        <v>99</v>
      </c>
      <c r="K8922" t="s">
        <v>23</v>
      </c>
      <c r="L8922">
        <v>2</v>
      </c>
      <c r="M8922" t="s">
        <v>24</v>
      </c>
      <c r="N8922">
        <v>9999</v>
      </c>
      <c r="O8922" t="s">
        <v>40</v>
      </c>
      <c r="P8922">
        <v>31437</v>
      </c>
      <c r="T8922" s="3" t="str">
        <f t="shared" si="279"/>
        <v>.</v>
      </c>
      <c r="U8922" s="3" t="str">
        <f>IF(AND(R8922&lt;&gt;"_U",N8922&lt;&gt;9999,N8922&lt;&gt;999,L8922&lt;&gt;"Median"),IFERROR(VLOOKUP(A8922,'TA Total'!A:P,16,0),"."),".")</f>
        <v>.</v>
      </c>
    </row>
    <row r="8923" spans="1:21" x14ac:dyDescent="0.3">
      <c r="A8923" s="1" t="str">
        <f t="shared" si="278"/>
        <v>2023|Auckland|$20,001-$30,000</v>
      </c>
      <c r="B8923" t="s">
        <v>18</v>
      </c>
      <c r="C8923" t="s">
        <v>19</v>
      </c>
      <c r="D8923" t="s">
        <v>20</v>
      </c>
      <c r="E8923" t="s">
        <v>21</v>
      </c>
      <c r="F8923">
        <v>2023</v>
      </c>
      <c r="G8923">
        <v>2023</v>
      </c>
      <c r="H8923">
        <v>76</v>
      </c>
      <c r="I8923" t="s">
        <v>96</v>
      </c>
      <c r="J8923">
        <v>99</v>
      </c>
      <c r="K8923" t="s">
        <v>23</v>
      </c>
      <c r="L8923">
        <v>2</v>
      </c>
      <c r="M8923" t="s">
        <v>24</v>
      </c>
      <c r="N8923">
        <v>3</v>
      </c>
      <c r="O8923" t="s">
        <v>25</v>
      </c>
      <c r="P8923">
        <v>2856</v>
      </c>
      <c r="T8923" s="3">
        <f t="shared" si="279"/>
        <v>9.09</v>
      </c>
      <c r="U8923" s="3">
        <f>IF(AND(R8923&lt;&gt;"_U",N8923&lt;&gt;9999,N8923&lt;&gt;999,L8923&lt;&gt;"Median"),IFERROR(VLOOKUP(A8923,'TA Total'!A:P,16,0),"."),".")</f>
        <v>31422</v>
      </c>
    </row>
    <row r="8924" spans="1:21" x14ac:dyDescent="0.3">
      <c r="A8924" s="1" t="str">
        <f t="shared" si="278"/>
        <v>2023|Auckland|$30,001-$50,000</v>
      </c>
      <c r="B8924" t="s">
        <v>18</v>
      </c>
      <c r="C8924" t="s">
        <v>19</v>
      </c>
      <c r="D8924" t="s">
        <v>20</v>
      </c>
      <c r="E8924" t="s">
        <v>21</v>
      </c>
      <c r="F8924">
        <v>2023</v>
      </c>
      <c r="G8924">
        <v>2023</v>
      </c>
      <c r="H8924">
        <v>76</v>
      </c>
      <c r="I8924" t="s">
        <v>96</v>
      </c>
      <c r="J8924">
        <v>99</v>
      </c>
      <c r="K8924" t="s">
        <v>23</v>
      </c>
      <c r="L8924">
        <v>3</v>
      </c>
      <c r="M8924" t="s">
        <v>45</v>
      </c>
      <c r="N8924">
        <v>1</v>
      </c>
      <c r="O8924" t="s">
        <v>33</v>
      </c>
      <c r="P8924">
        <v>23964</v>
      </c>
      <c r="T8924" s="3">
        <f t="shared" si="279"/>
        <v>45.89</v>
      </c>
      <c r="U8924" s="3">
        <f>IF(AND(R8924&lt;&gt;"_U",N8924&lt;&gt;9999,N8924&lt;&gt;999,L8924&lt;&gt;"Median"),IFERROR(VLOOKUP(A8924,'TA Total'!A:P,16,0),"."),".")</f>
        <v>52215</v>
      </c>
    </row>
    <row r="8925" spans="1:21" x14ac:dyDescent="0.3">
      <c r="A8925" s="1" t="str">
        <f t="shared" si="278"/>
        <v>2023|Auckland|$30,001-$50,000</v>
      </c>
      <c r="B8925" t="s">
        <v>18</v>
      </c>
      <c r="C8925" t="s">
        <v>19</v>
      </c>
      <c r="D8925" t="s">
        <v>20</v>
      </c>
      <c r="E8925" t="s">
        <v>21</v>
      </c>
      <c r="F8925">
        <v>2023</v>
      </c>
      <c r="G8925">
        <v>2023</v>
      </c>
      <c r="H8925">
        <v>76</v>
      </c>
      <c r="I8925" t="s">
        <v>96</v>
      </c>
      <c r="J8925">
        <v>99</v>
      </c>
      <c r="K8925" t="s">
        <v>23</v>
      </c>
      <c r="L8925">
        <v>3</v>
      </c>
      <c r="M8925" t="s">
        <v>45</v>
      </c>
      <c r="N8925">
        <v>9999</v>
      </c>
      <c r="O8925" t="s">
        <v>40</v>
      </c>
      <c r="P8925">
        <v>52230</v>
      </c>
      <c r="T8925" s="3" t="str">
        <f t="shared" si="279"/>
        <v>.</v>
      </c>
      <c r="U8925" s="3" t="str">
        <f>IF(AND(R8925&lt;&gt;"_U",N8925&lt;&gt;9999,N8925&lt;&gt;999,L8925&lt;&gt;"Median"),IFERROR(VLOOKUP(A8925,'TA Total'!A:P,16,0),"."),".")</f>
        <v>.</v>
      </c>
    </row>
    <row r="8926" spans="1:21" x14ac:dyDescent="0.3">
      <c r="A8926" s="1" t="str">
        <f t="shared" si="278"/>
        <v>2023|Auckland|$30,001-$50,000</v>
      </c>
      <c r="B8926" t="s">
        <v>18</v>
      </c>
      <c r="C8926" t="s">
        <v>19</v>
      </c>
      <c r="D8926" t="s">
        <v>20</v>
      </c>
      <c r="E8926" t="s">
        <v>21</v>
      </c>
      <c r="F8926">
        <v>2023</v>
      </c>
      <c r="G8926">
        <v>2023</v>
      </c>
      <c r="H8926">
        <v>76</v>
      </c>
      <c r="I8926" t="s">
        <v>96</v>
      </c>
      <c r="J8926">
        <v>99</v>
      </c>
      <c r="K8926" t="s">
        <v>23</v>
      </c>
      <c r="L8926">
        <v>3</v>
      </c>
      <c r="M8926" t="s">
        <v>45</v>
      </c>
      <c r="N8926">
        <v>7777</v>
      </c>
      <c r="O8926" t="s">
        <v>37</v>
      </c>
      <c r="P8926">
        <v>52215</v>
      </c>
      <c r="T8926" s="3">
        <f t="shared" si="279"/>
        <v>100</v>
      </c>
      <c r="U8926" s="3">
        <f>IF(AND(R8926&lt;&gt;"_U",N8926&lt;&gt;9999,N8926&lt;&gt;999,L8926&lt;&gt;"Median"),IFERROR(VLOOKUP(A8926,'TA Total'!A:P,16,0),"."),".")</f>
        <v>52215</v>
      </c>
    </row>
    <row r="8927" spans="1:21" x14ac:dyDescent="0.3">
      <c r="A8927" s="1" t="str">
        <f t="shared" si="278"/>
        <v>2023|Auckland|$30,001-$50,000</v>
      </c>
      <c r="B8927" t="s">
        <v>18</v>
      </c>
      <c r="C8927" t="s">
        <v>19</v>
      </c>
      <c r="D8927" t="s">
        <v>20</v>
      </c>
      <c r="E8927" t="s">
        <v>21</v>
      </c>
      <c r="F8927">
        <v>2023</v>
      </c>
      <c r="G8927">
        <v>2023</v>
      </c>
      <c r="H8927">
        <v>76</v>
      </c>
      <c r="I8927" t="s">
        <v>96</v>
      </c>
      <c r="J8927">
        <v>99</v>
      </c>
      <c r="K8927" t="s">
        <v>23</v>
      </c>
      <c r="L8927">
        <v>3</v>
      </c>
      <c r="M8927" t="s">
        <v>45</v>
      </c>
      <c r="N8927">
        <v>999</v>
      </c>
      <c r="O8927" t="s">
        <v>42</v>
      </c>
      <c r="P8927">
        <v>15</v>
      </c>
      <c r="T8927" s="3" t="str">
        <f t="shared" si="279"/>
        <v>.</v>
      </c>
      <c r="U8927" s="3" t="str">
        <f>IF(AND(R8927&lt;&gt;"_U",N8927&lt;&gt;9999,N8927&lt;&gt;999,L8927&lt;&gt;"Median"),IFERROR(VLOOKUP(A8927,'TA Total'!A:P,16,0),"."),".")</f>
        <v>.</v>
      </c>
    </row>
    <row r="8928" spans="1:21" x14ac:dyDescent="0.3">
      <c r="A8928" s="1" t="str">
        <f t="shared" si="278"/>
        <v>2023|Auckland|$30,001-$50,000</v>
      </c>
      <c r="B8928" t="s">
        <v>18</v>
      </c>
      <c r="C8928" t="s">
        <v>19</v>
      </c>
      <c r="D8928" t="s">
        <v>20</v>
      </c>
      <c r="E8928" t="s">
        <v>21</v>
      </c>
      <c r="F8928">
        <v>2023</v>
      </c>
      <c r="G8928">
        <v>2023</v>
      </c>
      <c r="H8928">
        <v>76</v>
      </c>
      <c r="I8928" t="s">
        <v>96</v>
      </c>
      <c r="J8928">
        <v>99</v>
      </c>
      <c r="K8928" t="s">
        <v>23</v>
      </c>
      <c r="L8928">
        <v>3</v>
      </c>
      <c r="M8928" t="s">
        <v>45</v>
      </c>
      <c r="N8928">
        <v>3</v>
      </c>
      <c r="O8928" t="s">
        <v>25</v>
      </c>
      <c r="P8928">
        <v>5133</v>
      </c>
      <c r="T8928" s="3">
        <f t="shared" si="279"/>
        <v>9.83</v>
      </c>
      <c r="U8928" s="3">
        <f>IF(AND(R8928&lt;&gt;"_U",N8928&lt;&gt;9999,N8928&lt;&gt;999,L8928&lt;&gt;"Median"),IFERROR(VLOOKUP(A8928,'TA Total'!A:P,16,0),"."),".")</f>
        <v>52215</v>
      </c>
    </row>
    <row r="8929" spans="1:21" x14ac:dyDescent="0.3">
      <c r="A8929" s="1" t="str">
        <f t="shared" si="278"/>
        <v>2023|Auckland|$30,001-$50,000</v>
      </c>
      <c r="B8929" t="s">
        <v>18</v>
      </c>
      <c r="C8929" t="s">
        <v>19</v>
      </c>
      <c r="D8929" t="s">
        <v>20</v>
      </c>
      <c r="E8929" t="s">
        <v>21</v>
      </c>
      <c r="F8929">
        <v>2023</v>
      </c>
      <c r="G8929">
        <v>2023</v>
      </c>
      <c r="H8929">
        <v>76</v>
      </c>
      <c r="I8929" t="s">
        <v>96</v>
      </c>
      <c r="J8929">
        <v>99</v>
      </c>
      <c r="K8929" t="s">
        <v>23</v>
      </c>
      <c r="L8929">
        <v>3</v>
      </c>
      <c r="M8929" t="s">
        <v>45</v>
      </c>
      <c r="N8929">
        <v>2</v>
      </c>
      <c r="O8929" t="s">
        <v>28</v>
      </c>
      <c r="P8929">
        <v>23118</v>
      </c>
      <c r="T8929" s="3">
        <f t="shared" si="279"/>
        <v>44.27</v>
      </c>
      <c r="U8929" s="3">
        <f>IF(AND(R8929&lt;&gt;"_U",N8929&lt;&gt;9999,N8929&lt;&gt;999,L8929&lt;&gt;"Median"),IFERROR(VLOOKUP(A8929,'TA Total'!A:P,16,0),"."),".")</f>
        <v>52215</v>
      </c>
    </row>
    <row r="8930" spans="1:21" x14ac:dyDescent="0.3">
      <c r="A8930" s="1" t="str">
        <f t="shared" si="278"/>
        <v>2023|Auckland|$50,001-$70,000</v>
      </c>
      <c r="B8930" t="s">
        <v>18</v>
      </c>
      <c r="C8930" t="s">
        <v>19</v>
      </c>
      <c r="D8930" t="s">
        <v>20</v>
      </c>
      <c r="E8930" t="s">
        <v>21</v>
      </c>
      <c r="F8930">
        <v>2023</v>
      </c>
      <c r="G8930">
        <v>2023</v>
      </c>
      <c r="H8930">
        <v>76</v>
      </c>
      <c r="I8930" t="s">
        <v>96</v>
      </c>
      <c r="J8930">
        <v>99</v>
      </c>
      <c r="K8930" t="s">
        <v>23</v>
      </c>
      <c r="L8930">
        <v>4</v>
      </c>
      <c r="M8930" t="s">
        <v>36</v>
      </c>
      <c r="N8930">
        <v>9999</v>
      </c>
      <c r="O8930" t="s">
        <v>40</v>
      </c>
      <c r="P8930">
        <v>45534</v>
      </c>
      <c r="T8930" s="3" t="str">
        <f t="shared" si="279"/>
        <v>.</v>
      </c>
      <c r="U8930" s="3" t="str">
        <f>IF(AND(R8930&lt;&gt;"_U",N8930&lt;&gt;9999,N8930&lt;&gt;999,L8930&lt;&gt;"Median"),IFERROR(VLOOKUP(A8930,'TA Total'!A:P,16,0),"."),".")</f>
        <v>.</v>
      </c>
    </row>
    <row r="8931" spans="1:21" x14ac:dyDescent="0.3">
      <c r="A8931" s="1" t="str">
        <f t="shared" si="278"/>
        <v>2023|Auckland|$50,001-$70,000</v>
      </c>
      <c r="B8931" t="s">
        <v>18</v>
      </c>
      <c r="C8931" t="s">
        <v>19</v>
      </c>
      <c r="D8931" t="s">
        <v>20</v>
      </c>
      <c r="E8931" t="s">
        <v>21</v>
      </c>
      <c r="F8931">
        <v>2023</v>
      </c>
      <c r="G8931">
        <v>2023</v>
      </c>
      <c r="H8931">
        <v>76</v>
      </c>
      <c r="I8931" t="s">
        <v>96</v>
      </c>
      <c r="J8931">
        <v>99</v>
      </c>
      <c r="K8931" t="s">
        <v>23</v>
      </c>
      <c r="L8931">
        <v>4</v>
      </c>
      <c r="M8931" t="s">
        <v>36</v>
      </c>
      <c r="N8931">
        <v>7777</v>
      </c>
      <c r="O8931" t="s">
        <v>37</v>
      </c>
      <c r="P8931">
        <v>45525</v>
      </c>
      <c r="T8931" s="3">
        <f t="shared" si="279"/>
        <v>100</v>
      </c>
      <c r="U8931" s="3">
        <f>IF(AND(R8931&lt;&gt;"_U",N8931&lt;&gt;9999,N8931&lt;&gt;999,L8931&lt;&gt;"Median"),IFERROR(VLOOKUP(A8931,'TA Total'!A:P,16,0),"."),".")</f>
        <v>45525</v>
      </c>
    </row>
    <row r="8932" spans="1:21" x14ac:dyDescent="0.3">
      <c r="A8932" s="1" t="str">
        <f t="shared" si="278"/>
        <v>2023|Auckland|$50,001-$70,000</v>
      </c>
      <c r="B8932" t="s">
        <v>18</v>
      </c>
      <c r="C8932" t="s">
        <v>19</v>
      </c>
      <c r="D8932" t="s">
        <v>20</v>
      </c>
      <c r="E8932" t="s">
        <v>21</v>
      </c>
      <c r="F8932">
        <v>2023</v>
      </c>
      <c r="G8932">
        <v>2023</v>
      </c>
      <c r="H8932">
        <v>76</v>
      </c>
      <c r="I8932" t="s">
        <v>96</v>
      </c>
      <c r="J8932">
        <v>99</v>
      </c>
      <c r="K8932" t="s">
        <v>23</v>
      </c>
      <c r="L8932">
        <v>4</v>
      </c>
      <c r="M8932" t="s">
        <v>36</v>
      </c>
      <c r="N8932">
        <v>3</v>
      </c>
      <c r="O8932" t="s">
        <v>25</v>
      </c>
      <c r="P8932">
        <v>4164</v>
      </c>
      <c r="T8932" s="3">
        <f t="shared" si="279"/>
        <v>9.15</v>
      </c>
      <c r="U8932" s="3">
        <f>IF(AND(R8932&lt;&gt;"_U",N8932&lt;&gt;9999,N8932&lt;&gt;999,L8932&lt;&gt;"Median"),IFERROR(VLOOKUP(A8932,'TA Total'!A:P,16,0),"."),".")</f>
        <v>45525</v>
      </c>
    </row>
    <row r="8933" spans="1:21" x14ac:dyDescent="0.3">
      <c r="A8933" s="1" t="str">
        <f t="shared" si="278"/>
        <v>2023|Auckland|$50,001-$70,000</v>
      </c>
      <c r="B8933" t="s">
        <v>18</v>
      </c>
      <c r="C8933" t="s">
        <v>19</v>
      </c>
      <c r="D8933" t="s">
        <v>20</v>
      </c>
      <c r="E8933" t="s">
        <v>21</v>
      </c>
      <c r="F8933">
        <v>2023</v>
      </c>
      <c r="G8933">
        <v>2023</v>
      </c>
      <c r="H8933">
        <v>76</v>
      </c>
      <c r="I8933" t="s">
        <v>96</v>
      </c>
      <c r="J8933">
        <v>99</v>
      </c>
      <c r="K8933" t="s">
        <v>23</v>
      </c>
      <c r="L8933">
        <v>4</v>
      </c>
      <c r="M8933" t="s">
        <v>36</v>
      </c>
      <c r="N8933">
        <v>2</v>
      </c>
      <c r="O8933" t="s">
        <v>28</v>
      </c>
      <c r="P8933">
        <v>22674</v>
      </c>
      <c r="T8933" s="3">
        <f t="shared" si="279"/>
        <v>49.81</v>
      </c>
      <c r="U8933" s="3">
        <f>IF(AND(R8933&lt;&gt;"_U",N8933&lt;&gt;9999,N8933&lt;&gt;999,L8933&lt;&gt;"Median"),IFERROR(VLOOKUP(A8933,'TA Total'!A:P,16,0),"."),".")</f>
        <v>45525</v>
      </c>
    </row>
    <row r="8934" spans="1:21" x14ac:dyDescent="0.3">
      <c r="A8934" s="1" t="str">
        <f t="shared" si="278"/>
        <v>2023|Auckland|$50,001-$70,000</v>
      </c>
      <c r="B8934" t="s">
        <v>18</v>
      </c>
      <c r="C8934" t="s">
        <v>19</v>
      </c>
      <c r="D8934" t="s">
        <v>20</v>
      </c>
      <c r="E8934" t="s">
        <v>21</v>
      </c>
      <c r="F8934">
        <v>2023</v>
      </c>
      <c r="G8934">
        <v>2023</v>
      </c>
      <c r="H8934">
        <v>76</v>
      </c>
      <c r="I8934" t="s">
        <v>96</v>
      </c>
      <c r="J8934">
        <v>99</v>
      </c>
      <c r="K8934" t="s">
        <v>23</v>
      </c>
      <c r="L8934">
        <v>4</v>
      </c>
      <c r="M8934" t="s">
        <v>36</v>
      </c>
      <c r="N8934">
        <v>999</v>
      </c>
      <c r="O8934" t="s">
        <v>42</v>
      </c>
      <c r="P8934">
        <v>9</v>
      </c>
      <c r="T8934" s="3" t="str">
        <f t="shared" si="279"/>
        <v>.</v>
      </c>
      <c r="U8934" s="3" t="str">
        <f>IF(AND(R8934&lt;&gt;"_U",N8934&lt;&gt;9999,N8934&lt;&gt;999,L8934&lt;&gt;"Median"),IFERROR(VLOOKUP(A8934,'TA Total'!A:P,16,0),"."),".")</f>
        <v>.</v>
      </c>
    </row>
    <row r="8935" spans="1:21" x14ac:dyDescent="0.3">
      <c r="A8935" s="1" t="str">
        <f t="shared" si="278"/>
        <v>2023|Auckland|$50,001-$70,000</v>
      </c>
      <c r="B8935" t="s">
        <v>18</v>
      </c>
      <c r="C8935" t="s">
        <v>19</v>
      </c>
      <c r="D8935" t="s">
        <v>20</v>
      </c>
      <c r="E8935" t="s">
        <v>21</v>
      </c>
      <c r="F8935">
        <v>2023</v>
      </c>
      <c r="G8935">
        <v>2023</v>
      </c>
      <c r="H8935">
        <v>76</v>
      </c>
      <c r="I8935" t="s">
        <v>96</v>
      </c>
      <c r="J8935">
        <v>99</v>
      </c>
      <c r="K8935" t="s">
        <v>23</v>
      </c>
      <c r="L8935">
        <v>4</v>
      </c>
      <c r="M8935" t="s">
        <v>36</v>
      </c>
      <c r="N8935">
        <v>1</v>
      </c>
      <c r="O8935" t="s">
        <v>33</v>
      </c>
      <c r="P8935">
        <v>18690</v>
      </c>
      <c r="T8935" s="3">
        <f t="shared" si="279"/>
        <v>41.05</v>
      </c>
      <c r="U8935" s="3">
        <f>IF(AND(R8935&lt;&gt;"_U",N8935&lt;&gt;9999,N8935&lt;&gt;999,L8935&lt;&gt;"Median"),IFERROR(VLOOKUP(A8935,'TA Total'!A:P,16,0),"."),".")</f>
        <v>45525</v>
      </c>
    </row>
    <row r="8936" spans="1:21" x14ac:dyDescent="0.3">
      <c r="A8936" s="1" t="str">
        <f t="shared" si="278"/>
        <v>2023|Auckland|$70,001-$100,000</v>
      </c>
      <c r="B8936" t="s">
        <v>18</v>
      </c>
      <c r="C8936" t="s">
        <v>19</v>
      </c>
      <c r="D8936" t="s">
        <v>20</v>
      </c>
      <c r="E8936" t="s">
        <v>21</v>
      </c>
      <c r="F8936">
        <v>2023</v>
      </c>
      <c r="G8936">
        <v>2023</v>
      </c>
      <c r="H8936">
        <v>76</v>
      </c>
      <c r="I8936" t="s">
        <v>96</v>
      </c>
      <c r="J8936">
        <v>99</v>
      </c>
      <c r="K8936" t="s">
        <v>23</v>
      </c>
      <c r="L8936">
        <v>5</v>
      </c>
      <c r="M8936" t="s">
        <v>58</v>
      </c>
      <c r="N8936">
        <v>3</v>
      </c>
      <c r="O8936" t="s">
        <v>25</v>
      </c>
      <c r="P8936">
        <v>5967</v>
      </c>
      <c r="T8936" s="3">
        <f t="shared" si="279"/>
        <v>9.1199999999999992</v>
      </c>
      <c r="U8936" s="3">
        <f>IF(AND(R8936&lt;&gt;"_U",N8936&lt;&gt;9999,N8936&lt;&gt;999,L8936&lt;&gt;"Median"),IFERROR(VLOOKUP(A8936,'TA Total'!A:P,16,0),"."),".")</f>
        <v>65421</v>
      </c>
    </row>
    <row r="8937" spans="1:21" x14ac:dyDescent="0.3">
      <c r="A8937" s="1" t="str">
        <f t="shared" si="278"/>
        <v>2023|Auckland|$70,001-$100,000</v>
      </c>
      <c r="B8937" t="s">
        <v>18</v>
      </c>
      <c r="C8937" t="s">
        <v>19</v>
      </c>
      <c r="D8937" t="s">
        <v>20</v>
      </c>
      <c r="E8937" t="s">
        <v>21</v>
      </c>
      <c r="F8937">
        <v>2023</v>
      </c>
      <c r="G8937">
        <v>2023</v>
      </c>
      <c r="H8937">
        <v>76</v>
      </c>
      <c r="I8937" t="s">
        <v>96</v>
      </c>
      <c r="J8937">
        <v>99</v>
      </c>
      <c r="K8937" t="s">
        <v>23</v>
      </c>
      <c r="L8937">
        <v>5</v>
      </c>
      <c r="M8937" t="s">
        <v>58</v>
      </c>
      <c r="N8937">
        <v>2</v>
      </c>
      <c r="O8937" t="s">
        <v>28</v>
      </c>
      <c r="P8937">
        <v>31389</v>
      </c>
      <c r="T8937" s="3">
        <f t="shared" si="279"/>
        <v>47.98</v>
      </c>
      <c r="U8937" s="3">
        <f>IF(AND(R8937&lt;&gt;"_U",N8937&lt;&gt;9999,N8937&lt;&gt;999,L8937&lt;&gt;"Median"),IFERROR(VLOOKUP(A8937,'TA Total'!A:P,16,0),"."),".")</f>
        <v>65421</v>
      </c>
    </row>
    <row r="8938" spans="1:21" x14ac:dyDescent="0.3">
      <c r="A8938" s="1" t="str">
        <f t="shared" si="278"/>
        <v>2023|Auckland|$70,001-$100,000</v>
      </c>
      <c r="B8938" t="s">
        <v>18</v>
      </c>
      <c r="C8938" t="s">
        <v>19</v>
      </c>
      <c r="D8938" t="s">
        <v>20</v>
      </c>
      <c r="E8938" t="s">
        <v>21</v>
      </c>
      <c r="F8938">
        <v>2023</v>
      </c>
      <c r="G8938">
        <v>2023</v>
      </c>
      <c r="H8938">
        <v>76</v>
      </c>
      <c r="I8938" t="s">
        <v>96</v>
      </c>
      <c r="J8938">
        <v>99</v>
      </c>
      <c r="K8938" t="s">
        <v>23</v>
      </c>
      <c r="L8938">
        <v>5</v>
      </c>
      <c r="M8938" t="s">
        <v>58</v>
      </c>
      <c r="N8938">
        <v>1</v>
      </c>
      <c r="O8938" t="s">
        <v>33</v>
      </c>
      <c r="P8938">
        <v>28065</v>
      </c>
      <c r="T8938" s="3">
        <f t="shared" si="279"/>
        <v>42.9</v>
      </c>
      <c r="U8938" s="3">
        <f>IF(AND(R8938&lt;&gt;"_U",N8938&lt;&gt;9999,N8938&lt;&gt;999,L8938&lt;&gt;"Median"),IFERROR(VLOOKUP(A8938,'TA Total'!A:P,16,0),"."),".")</f>
        <v>65421</v>
      </c>
    </row>
    <row r="8939" spans="1:21" x14ac:dyDescent="0.3">
      <c r="A8939" s="1" t="str">
        <f t="shared" si="278"/>
        <v>2023|Auckland|$70,001-$100,000</v>
      </c>
      <c r="B8939" t="s">
        <v>18</v>
      </c>
      <c r="C8939" t="s">
        <v>19</v>
      </c>
      <c r="D8939" t="s">
        <v>20</v>
      </c>
      <c r="E8939" t="s">
        <v>21</v>
      </c>
      <c r="F8939">
        <v>2023</v>
      </c>
      <c r="G8939">
        <v>2023</v>
      </c>
      <c r="H8939">
        <v>76</v>
      </c>
      <c r="I8939" t="s">
        <v>96</v>
      </c>
      <c r="J8939">
        <v>99</v>
      </c>
      <c r="K8939" t="s">
        <v>23</v>
      </c>
      <c r="L8939">
        <v>5</v>
      </c>
      <c r="M8939" t="s">
        <v>58</v>
      </c>
      <c r="N8939">
        <v>9999</v>
      </c>
      <c r="O8939" t="s">
        <v>40</v>
      </c>
      <c r="P8939">
        <v>65427</v>
      </c>
      <c r="T8939" s="3" t="str">
        <f t="shared" si="279"/>
        <v>.</v>
      </c>
      <c r="U8939" s="3" t="str">
        <f>IF(AND(R8939&lt;&gt;"_U",N8939&lt;&gt;9999,N8939&lt;&gt;999,L8939&lt;&gt;"Median"),IFERROR(VLOOKUP(A8939,'TA Total'!A:P,16,0),"."),".")</f>
        <v>.</v>
      </c>
    </row>
    <row r="8940" spans="1:21" x14ac:dyDescent="0.3">
      <c r="A8940" s="1" t="str">
        <f t="shared" si="278"/>
        <v>2023|Auckland|$70,001-$100,000</v>
      </c>
      <c r="B8940" t="s">
        <v>18</v>
      </c>
      <c r="C8940" t="s">
        <v>19</v>
      </c>
      <c r="D8940" t="s">
        <v>20</v>
      </c>
      <c r="E8940" t="s">
        <v>21</v>
      </c>
      <c r="F8940">
        <v>2023</v>
      </c>
      <c r="G8940">
        <v>2023</v>
      </c>
      <c r="H8940">
        <v>76</v>
      </c>
      <c r="I8940" t="s">
        <v>96</v>
      </c>
      <c r="J8940">
        <v>99</v>
      </c>
      <c r="K8940" t="s">
        <v>23</v>
      </c>
      <c r="L8940">
        <v>5</v>
      </c>
      <c r="M8940" t="s">
        <v>58</v>
      </c>
      <c r="N8940">
        <v>7777</v>
      </c>
      <c r="O8940" t="s">
        <v>37</v>
      </c>
      <c r="P8940">
        <v>65421</v>
      </c>
      <c r="T8940" s="3">
        <f t="shared" si="279"/>
        <v>100</v>
      </c>
      <c r="U8940" s="3">
        <f>IF(AND(R8940&lt;&gt;"_U",N8940&lt;&gt;9999,N8940&lt;&gt;999,L8940&lt;&gt;"Median"),IFERROR(VLOOKUP(A8940,'TA Total'!A:P,16,0),"."),".")</f>
        <v>65421</v>
      </c>
    </row>
    <row r="8941" spans="1:21" x14ac:dyDescent="0.3">
      <c r="A8941" s="1" t="str">
        <f t="shared" si="278"/>
        <v>2023|Auckland|$70,001-$100,000</v>
      </c>
      <c r="B8941" t="s">
        <v>18</v>
      </c>
      <c r="C8941" t="s">
        <v>19</v>
      </c>
      <c r="D8941" t="s">
        <v>20</v>
      </c>
      <c r="E8941" t="s">
        <v>21</v>
      </c>
      <c r="F8941">
        <v>2023</v>
      </c>
      <c r="G8941">
        <v>2023</v>
      </c>
      <c r="H8941">
        <v>76</v>
      </c>
      <c r="I8941" t="s">
        <v>96</v>
      </c>
      <c r="J8941">
        <v>99</v>
      </c>
      <c r="K8941" t="s">
        <v>23</v>
      </c>
      <c r="L8941">
        <v>5</v>
      </c>
      <c r="M8941" t="s">
        <v>58</v>
      </c>
      <c r="N8941">
        <v>999</v>
      </c>
      <c r="O8941" t="s">
        <v>42</v>
      </c>
      <c r="P8941">
        <v>9</v>
      </c>
      <c r="T8941" s="3" t="str">
        <f t="shared" si="279"/>
        <v>.</v>
      </c>
      <c r="U8941" s="3" t="str">
        <f>IF(AND(R8941&lt;&gt;"_U",N8941&lt;&gt;9999,N8941&lt;&gt;999,L8941&lt;&gt;"Median"),IFERROR(VLOOKUP(A8941,'TA Total'!A:P,16,0),"."),".")</f>
        <v>.</v>
      </c>
    </row>
    <row r="8942" spans="1:21" x14ac:dyDescent="0.3">
      <c r="A8942" s="1" t="str">
        <f t="shared" si="278"/>
        <v>2023|Auckland|$100,001-$150,000</v>
      </c>
      <c r="B8942" t="s">
        <v>18</v>
      </c>
      <c r="C8942" t="s">
        <v>19</v>
      </c>
      <c r="D8942" t="s">
        <v>20</v>
      </c>
      <c r="E8942" t="s">
        <v>21</v>
      </c>
      <c r="F8942">
        <v>2023</v>
      </c>
      <c r="G8942">
        <v>2023</v>
      </c>
      <c r="H8942">
        <v>76</v>
      </c>
      <c r="I8942" t="s">
        <v>96</v>
      </c>
      <c r="J8942">
        <v>99</v>
      </c>
      <c r="K8942" t="s">
        <v>23</v>
      </c>
      <c r="L8942">
        <v>6</v>
      </c>
      <c r="M8942" t="s">
        <v>59</v>
      </c>
      <c r="N8942">
        <v>3</v>
      </c>
      <c r="O8942" t="s">
        <v>25</v>
      </c>
      <c r="P8942">
        <v>9669</v>
      </c>
      <c r="T8942" s="3">
        <f t="shared" si="279"/>
        <v>9.2100000000000009</v>
      </c>
      <c r="U8942" s="3">
        <f>IF(AND(R8942&lt;&gt;"_U",N8942&lt;&gt;9999,N8942&lt;&gt;999,L8942&lt;&gt;"Median"),IFERROR(VLOOKUP(A8942,'TA Total'!A:P,16,0),"."),".")</f>
        <v>105009</v>
      </c>
    </row>
    <row r="8943" spans="1:21" x14ac:dyDescent="0.3">
      <c r="A8943" s="1" t="str">
        <f t="shared" si="278"/>
        <v>2023|Auckland|$100,001-$150,000</v>
      </c>
      <c r="B8943" t="s">
        <v>18</v>
      </c>
      <c r="C8943" t="s">
        <v>19</v>
      </c>
      <c r="D8943" t="s">
        <v>20</v>
      </c>
      <c r="E8943" t="s">
        <v>21</v>
      </c>
      <c r="F8943">
        <v>2023</v>
      </c>
      <c r="G8943">
        <v>2023</v>
      </c>
      <c r="H8943">
        <v>76</v>
      </c>
      <c r="I8943" t="s">
        <v>96</v>
      </c>
      <c r="J8943">
        <v>99</v>
      </c>
      <c r="K8943" t="s">
        <v>23</v>
      </c>
      <c r="L8943">
        <v>6</v>
      </c>
      <c r="M8943" t="s">
        <v>59</v>
      </c>
      <c r="N8943">
        <v>999</v>
      </c>
      <c r="O8943" t="s">
        <v>42</v>
      </c>
      <c r="P8943">
        <v>6</v>
      </c>
      <c r="T8943" s="3" t="str">
        <f t="shared" si="279"/>
        <v>.</v>
      </c>
      <c r="U8943" s="3" t="str">
        <f>IF(AND(R8943&lt;&gt;"_U",N8943&lt;&gt;9999,N8943&lt;&gt;999,L8943&lt;&gt;"Median"),IFERROR(VLOOKUP(A8943,'TA Total'!A:P,16,0),"."),".")</f>
        <v>.</v>
      </c>
    </row>
    <row r="8944" spans="1:21" x14ac:dyDescent="0.3">
      <c r="A8944" s="1" t="str">
        <f t="shared" si="278"/>
        <v>2023|Auckland|$100,001-$150,000</v>
      </c>
      <c r="B8944" t="s">
        <v>18</v>
      </c>
      <c r="C8944" t="s">
        <v>19</v>
      </c>
      <c r="D8944" t="s">
        <v>20</v>
      </c>
      <c r="E8944" t="s">
        <v>21</v>
      </c>
      <c r="F8944">
        <v>2023</v>
      </c>
      <c r="G8944">
        <v>2023</v>
      </c>
      <c r="H8944">
        <v>76</v>
      </c>
      <c r="I8944" t="s">
        <v>96</v>
      </c>
      <c r="J8944">
        <v>99</v>
      </c>
      <c r="K8944" t="s">
        <v>23</v>
      </c>
      <c r="L8944">
        <v>6</v>
      </c>
      <c r="M8944" t="s">
        <v>59</v>
      </c>
      <c r="N8944">
        <v>2</v>
      </c>
      <c r="O8944" t="s">
        <v>28</v>
      </c>
      <c r="P8944">
        <v>44643</v>
      </c>
      <c r="T8944" s="3">
        <f t="shared" si="279"/>
        <v>42.51</v>
      </c>
      <c r="U8944" s="3">
        <f>IF(AND(R8944&lt;&gt;"_U",N8944&lt;&gt;9999,N8944&lt;&gt;999,L8944&lt;&gt;"Median"),IFERROR(VLOOKUP(A8944,'TA Total'!A:P,16,0),"."),".")</f>
        <v>105009</v>
      </c>
    </row>
    <row r="8945" spans="1:21" x14ac:dyDescent="0.3">
      <c r="A8945" s="1" t="str">
        <f t="shared" si="278"/>
        <v>2023|Auckland|$100,001-$150,000</v>
      </c>
      <c r="B8945" t="s">
        <v>18</v>
      </c>
      <c r="C8945" t="s">
        <v>19</v>
      </c>
      <c r="D8945" t="s">
        <v>20</v>
      </c>
      <c r="E8945" t="s">
        <v>21</v>
      </c>
      <c r="F8945">
        <v>2023</v>
      </c>
      <c r="G8945">
        <v>2023</v>
      </c>
      <c r="H8945">
        <v>76</v>
      </c>
      <c r="I8945" t="s">
        <v>96</v>
      </c>
      <c r="J8945">
        <v>99</v>
      </c>
      <c r="K8945" t="s">
        <v>23</v>
      </c>
      <c r="L8945">
        <v>6</v>
      </c>
      <c r="M8945" t="s">
        <v>59</v>
      </c>
      <c r="N8945">
        <v>9999</v>
      </c>
      <c r="O8945" t="s">
        <v>40</v>
      </c>
      <c r="P8945">
        <v>105012</v>
      </c>
      <c r="T8945" s="3" t="str">
        <f t="shared" si="279"/>
        <v>.</v>
      </c>
      <c r="U8945" s="3" t="str">
        <f>IF(AND(R8945&lt;&gt;"_U",N8945&lt;&gt;9999,N8945&lt;&gt;999,L8945&lt;&gt;"Median"),IFERROR(VLOOKUP(A8945,'TA Total'!A:P,16,0),"."),".")</f>
        <v>.</v>
      </c>
    </row>
    <row r="8946" spans="1:21" x14ac:dyDescent="0.3">
      <c r="A8946" s="1" t="str">
        <f t="shared" si="278"/>
        <v>2023|Auckland|$100,001-$150,000</v>
      </c>
      <c r="B8946" t="s">
        <v>18</v>
      </c>
      <c r="C8946" t="s">
        <v>19</v>
      </c>
      <c r="D8946" t="s">
        <v>20</v>
      </c>
      <c r="E8946" t="s">
        <v>21</v>
      </c>
      <c r="F8946">
        <v>2023</v>
      </c>
      <c r="G8946">
        <v>2023</v>
      </c>
      <c r="H8946">
        <v>76</v>
      </c>
      <c r="I8946" t="s">
        <v>96</v>
      </c>
      <c r="J8946">
        <v>99</v>
      </c>
      <c r="K8946" t="s">
        <v>23</v>
      </c>
      <c r="L8946">
        <v>6</v>
      </c>
      <c r="M8946" t="s">
        <v>59</v>
      </c>
      <c r="N8946">
        <v>1</v>
      </c>
      <c r="O8946" t="s">
        <v>33</v>
      </c>
      <c r="P8946">
        <v>50694</v>
      </c>
      <c r="T8946" s="3">
        <f t="shared" si="279"/>
        <v>48.28</v>
      </c>
      <c r="U8946" s="3">
        <f>IF(AND(R8946&lt;&gt;"_U",N8946&lt;&gt;9999,N8946&lt;&gt;999,L8946&lt;&gt;"Median"),IFERROR(VLOOKUP(A8946,'TA Total'!A:P,16,0),"."),".")</f>
        <v>105009</v>
      </c>
    </row>
    <row r="8947" spans="1:21" x14ac:dyDescent="0.3">
      <c r="A8947" s="1" t="str">
        <f t="shared" si="278"/>
        <v>2023|Auckland|$100,001-$150,000</v>
      </c>
      <c r="B8947" t="s">
        <v>18</v>
      </c>
      <c r="C8947" t="s">
        <v>19</v>
      </c>
      <c r="D8947" t="s">
        <v>20</v>
      </c>
      <c r="E8947" t="s">
        <v>21</v>
      </c>
      <c r="F8947">
        <v>2023</v>
      </c>
      <c r="G8947">
        <v>2023</v>
      </c>
      <c r="H8947">
        <v>76</v>
      </c>
      <c r="I8947" t="s">
        <v>96</v>
      </c>
      <c r="J8947">
        <v>99</v>
      </c>
      <c r="K8947" t="s">
        <v>23</v>
      </c>
      <c r="L8947">
        <v>6</v>
      </c>
      <c r="M8947" t="s">
        <v>59</v>
      </c>
      <c r="N8947">
        <v>7777</v>
      </c>
      <c r="O8947" t="s">
        <v>37</v>
      </c>
      <c r="P8947">
        <v>105009</v>
      </c>
      <c r="T8947" s="3">
        <f t="shared" si="279"/>
        <v>100</v>
      </c>
      <c r="U8947" s="3">
        <f>IF(AND(R8947&lt;&gt;"_U",N8947&lt;&gt;9999,N8947&lt;&gt;999,L8947&lt;&gt;"Median"),IFERROR(VLOOKUP(A8947,'TA Total'!A:P,16,0),"."),".")</f>
        <v>105009</v>
      </c>
    </row>
    <row r="8948" spans="1:21" x14ac:dyDescent="0.3">
      <c r="A8948" s="1" t="str">
        <f t="shared" si="278"/>
        <v>2023|Auckland|$150,001-$200,000</v>
      </c>
      <c r="B8948" t="s">
        <v>18</v>
      </c>
      <c r="C8948" t="s">
        <v>19</v>
      </c>
      <c r="D8948" t="s">
        <v>20</v>
      </c>
      <c r="E8948" t="s">
        <v>21</v>
      </c>
      <c r="F8948">
        <v>2023</v>
      </c>
      <c r="G8948">
        <v>2023</v>
      </c>
      <c r="H8948">
        <v>76</v>
      </c>
      <c r="I8948" t="s">
        <v>96</v>
      </c>
      <c r="J8948">
        <v>99</v>
      </c>
      <c r="K8948" t="s">
        <v>23</v>
      </c>
      <c r="L8948">
        <v>7</v>
      </c>
      <c r="M8948" t="s">
        <v>43</v>
      </c>
      <c r="N8948">
        <v>2</v>
      </c>
      <c r="O8948" t="s">
        <v>28</v>
      </c>
      <c r="P8948">
        <v>26559</v>
      </c>
      <c r="T8948" s="3">
        <f t="shared" si="279"/>
        <v>32.9</v>
      </c>
      <c r="U8948" s="3">
        <f>IF(AND(R8948&lt;&gt;"_U",N8948&lt;&gt;9999,N8948&lt;&gt;999,L8948&lt;&gt;"Median"),IFERROR(VLOOKUP(A8948,'TA Total'!A:P,16,0),"."),".")</f>
        <v>80718</v>
      </c>
    </row>
    <row r="8949" spans="1:21" x14ac:dyDescent="0.3">
      <c r="A8949" s="1" t="str">
        <f t="shared" si="278"/>
        <v>2023|Auckland|$150,001-$200,000</v>
      </c>
      <c r="B8949" t="s">
        <v>18</v>
      </c>
      <c r="C8949" t="s">
        <v>19</v>
      </c>
      <c r="D8949" t="s">
        <v>20</v>
      </c>
      <c r="E8949" t="s">
        <v>21</v>
      </c>
      <c r="F8949">
        <v>2023</v>
      </c>
      <c r="G8949">
        <v>2023</v>
      </c>
      <c r="H8949">
        <v>76</v>
      </c>
      <c r="I8949" t="s">
        <v>96</v>
      </c>
      <c r="J8949">
        <v>99</v>
      </c>
      <c r="K8949" t="s">
        <v>23</v>
      </c>
      <c r="L8949">
        <v>7</v>
      </c>
      <c r="M8949" t="s">
        <v>43</v>
      </c>
      <c r="N8949">
        <v>9999</v>
      </c>
      <c r="O8949" t="s">
        <v>40</v>
      </c>
      <c r="P8949">
        <v>80718</v>
      </c>
      <c r="T8949" s="3" t="str">
        <f t="shared" si="279"/>
        <v>.</v>
      </c>
      <c r="U8949" s="3" t="str">
        <f>IF(AND(R8949&lt;&gt;"_U",N8949&lt;&gt;9999,N8949&lt;&gt;999,L8949&lt;&gt;"Median"),IFERROR(VLOOKUP(A8949,'TA Total'!A:P,16,0),"."),".")</f>
        <v>.</v>
      </c>
    </row>
    <row r="8950" spans="1:21" x14ac:dyDescent="0.3">
      <c r="A8950" s="1" t="str">
        <f t="shared" si="278"/>
        <v>2023|Auckland|$150,001-$200,000</v>
      </c>
      <c r="B8950" t="s">
        <v>18</v>
      </c>
      <c r="C8950" t="s">
        <v>19</v>
      </c>
      <c r="D8950" t="s">
        <v>20</v>
      </c>
      <c r="E8950" t="s">
        <v>21</v>
      </c>
      <c r="F8950">
        <v>2023</v>
      </c>
      <c r="G8950">
        <v>2023</v>
      </c>
      <c r="H8950">
        <v>76</v>
      </c>
      <c r="I8950" t="s">
        <v>96</v>
      </c>
      <c r="J8950">
        <v>99</v>
      </c>
      <c r="K8950" t="s">
        <v>23</v>
      </c>
      <c r="L8950">
        <v>7</v>
      </c>
      <c r="M8950" t="s">
        <v>43</v>
      </c>
      <c r="N8950">
        <v>1</v>
      </c>
      <c r="O8950" t="s">
        <v>33</v>
      </c>
      <c r="P8950">
        <v>45669</v>
      </c>
      <c r="T8950" s="3">
        <f t="shared" si="279"/>
        <v>56.58</v>
      </c>
      <c r="U8950" s="3">
        <f>IF(AND(R8950&lt;&gt;"_U",N8950&lt;&gt;9999,N8950&lt;&gt;999,L8950&lt;&gt;"Median"),IFERROR(VLOOKUP(A8950,'TA Total'!A:P,16,0),"."),".")</f>
        <v>80718</v>
      </c>
    </row>
    <row r="8951" spans="1:21" x14ac:dyDescent="0.3">
      <c r="A8951" s="1" t="str">
        <f t="shared" si="278"/>
        <v>2023|Auckland|$150,001-$200,000</v>
      </c>
      <c r="B8951" t="s">
        <v>18</v>
      </c>
      <c r="C8951" t="s">
        <v>19</v>
      </c>
      <c r="D8951" t="s">
        <v>20</v>
      </c>
      <c r="E8951" t="s">
        <v>21</v>
      </c>
      <c r="F8951">
        <v>2023</v>
      </c>
      <c r="G8951">
        <v>2023</v>
      </c>
      <c r="H8951">
        <v>76</v>
      </c>
      <c r="I8951" t="s">
        <v>96</v>
      </c>
      <c r="J8951">
        <v>99</v>
      </c>
      <c r="K8951" t="s">
        <v>23</v>
      </c>
      <c r="L8951">
        <v>7</v>
      </c>
      <c r="M8951" t="s">
        <v>43</v>
      </c>
      <c r="N8951">
        <v>999</v>
      </c>
      <c r="O8951" t="s">
        <v>42</v>
      </c>
      <c r="P8951">
        <v>3</v>
      </c>
      <c r="T8951" s="3" t="str">
        <f t="shared" si="279"/>
        <v>.</v>
      </c>
      <c r="U8951" s="3" t="str">
        <f>IF(AND(R8951&lt;&gt;"_U",N8951&lt;&gt;9999,N8951&lt;&gt;999,L8951&lt;&gt;"Median"),IFERROR(VLOOKUP(A8951,'TA Total'!A:P,16,0),"."),".")</f>
        <v>.</v>
      </c>
    </row>
    <row r="8952" spans="1:21" x14ac:dyDescent="0.3">
      <c r="A8952" s="1" t="str">
        <f t="shared" si="278"/>
        <v>2023|Auckland|$150,001-$200,000</v>
      </c>
      <c r="B8952" t="s">
        <v>18</v>
      </c>
      <c r="C8952" t="s">
        <v>19</v>
      </c>
      <c r="D8952" t="s">
        <v>20</v>
      </c>
      <c r="E8952" t="s">
        <v>21</v>
      </c>
      <c r="F8952">
        <v>2023</v>
      </c>
      <c r="G8952">
        <v>2023</v>
      </c>
      <c r="H8952">
        <v>76</v>
      </c>
      <c r="I8952" t="s">
        <v>96</v>
      </c>
      <c r="J8952">
        <v>99</v>
      </c>
      <c r="K8952" t="s">
        <v>23</v>
      </c>
      <c r="L8952">
        <v>7</v>
      </c>
      <c r="M8952" t="s">
        <v>43</v>
      </c>
      <c r="N8952">
        <v>7777</v>
      </c>
      <c r="O8952" t="s">
        <v>37</v>
      </c>
      <c r="P8952">
        <v>80718</v>
      </c>
      <c r="T8952" s="3">
        <f t="shared" si="279"/>
        <v>100</v>
      </c>
      <c r="U8952" s="3">
        <f>IF(AND(R8952&lt;&gt;"_U",N8952&lt;&gt;9999,N8952&lt;&gt;999,L8952&lt;&gt;"Median"),IFERROR(VLOOKUP(A8952,'TA Total'!A:P,16,0),"."),".")</f>
        <v>80718</v>
      </c>
    </row>
    <row r="8953" spans="1:21" x14ac:dyDescent="0.3">
      <c r="A8953" s="1" t="str">
        <f t="shared" si="278"/>
        <v>2023|Auckland|$150,001-$200,000</v>
      </c>
      <c r="B8953" t="s">
        <v>18</v>
      </c>
      <c r="C8953" t="s">
        <v>19</v>
      </c>
      <c r="D8953" t="s">
        <v>20</v>
      </c>
      <c r="E8953" t="s">
        <v>21</v>
      </c>
      <c r="F8953">
        <v>2023</v>
      </c>
      <c r="G8953">
        <v>2023</v>
      </c>
      <c r="H8953">
        <v>76</v>
      </c>
      <c r="I8953" t="s">
        <v>96</v>
      </c>
      <c r="J8953">
        <v>99</v>
      </c>
      <c r="K8953" t="s">
        <v>23</v>
      </c>
      <c r="L8953">
        <v>7</v>
      </c>
      <c r="M8953" t="s">
        <v>43</v>
      </c>
      <c r="N8953">
        <v>3</v>
      </c>
      <c r="O8953" t="s">
        <v>25</v>
      </c>
      <c r="P8953">
        <v>8487</v>
      </c>
      <c r="T8953" s="3">
        <f t="shared" si="279"/>
        <v>10.51</v>
      </c>
      <c r="U8953" s="3">
        <f>IF(AND(R8953&lt;&gt;"_U",N8953&lt;&gt;9999,N8953&lt;&gt;999,L8953&lt;&gt;"Median"),IFERROR(VLOOKUP(A8953,'TA Total'!A:P,16,0),"."),".")</f>
        <v>80718</v>
      </c>
    </row>
    <row r="8954" spans="1:21" x14ac:dyDescent="0.3">
      <c r="A8954" s="1" t="str">
        <f t="shared" si="278"/>
        <v>2023|Auckland|$200,001 or more</v>
      </c>
      <c r="B8954" t="s">
        <v>18</v>
      </c>
      <c r="C8954" t="s">
        <v>19</v>
      </c>
      <c r="D8954" t="s">
        <v>20</v>
      </c>
      <c r="E8954" t="s">
        <v>21</v>
      </c>
      <c r="F8954">
        <v>2023</v>
      </c>
      <c r="G8954">
        <v>2023</v>
      </c>
      <c r="H8954">
        <v>76</v>
      </c>
      <c r="I8954" t="s">
        <v>96</v>
      </c>
      <c r="J8954">
        <v>99</v>
      </c>
      <c r="K8954" t="s">
        <v>23</v>
      </c>
      <c r="L8954">
        <v>8</v>
      </c>
      <c r="M8954" t="s">
        <v>27</v>
      </c>
      <c r="N8954">
        <v>1</v>
      </c>
      <c r="O8954" t="s">
        <v>33</v>
      </c>
      <c r="P8954">
        <v>62451</v>
      </c>
      <c r="T8954" s="3">
        <f t="shared" si="279"/>
        <v>56.58</v>
      </c>
      <c r="U8954" s="3">
        <f>IF(AND(R8954&lt;&gt;"_U",N8954&lt;&gt;9999,N8954&lt;&gt;999,L8954&lt;&gt;"Median"),IFERROR(VLOOKUP(A8954,'TA Total'!A:P,16,0),"."),".")</f>
        <v>110385</v>
      </c>
    </row>
    <row r="8955" spans="1:21" x14ac:dyDescent="0.3">
      <c r="A8955" s="1" t="str">
        <f t="shared" si="278"/>
        <v>2023|Auckland|$200,001 or more</v>
      </c>
      <c r="B8955" t="s">
        <v>18</v>
      </c>
      <c r="C8955" t="s">
        <v>19</v>
      </c>
      <c r="D8955" t="s">
        <v>20</v>
      </c>
      <c r="E8955" t="s">
        <v>21</v>
      </c>
      <c r="F8955">
        <v>2023</v>
      </c>
      <c r="G8955">
        <v>2023</v>
      </c>
      <c r="H8955">
        <v>76</v>
      </c>
      <c r="I8955" t="s">
        <v>96</v>
      </c>
      <c r="J8955">
        <v>99</v>
      </c>
      <c r="K8955" t="s">
        <v>23</v>
      </c>
      <c r="L8955">
        <v>8</v>
      </c>
      <c r="M8955" t="s">
        <v>27</v>
      </c>
      <c r="N8955">
        <v>999</v>
      </c>
      <c r="O8955" t="s">
        <v>42</v>
      </c>
      <c r="P8955">
        <v>3</v>
      </c>
      <c r="T8955" s="3" t="str">
        <f t="shared" si="279"/>
        <v>.</v>
      </c>
      <c r="U8955" s="3" t="str">
        <f>IF(AND(R8955&lt;&gt;"_U",N8955&lt;&gt;9999,N8955&lt;&gt;999,L8955&lt;&gt;"Median"),IFERROR(VLOOKUP(A8955,'TA Total'!A:P,16,0),"."),".")</f>
        <v>.</v>
      </c>
    </row>
    <row r="8956" spans="1:21" x14ac:dyDescent="0.3">
      <c r="A8956" s="1" t="str">
        <f t="shared" si="278"/>
        <v>2023|Auckland|$200,001 or more</v>
      </c>
      <c r="B8956" t="s">
        <v>18</v>
      </c>
      <c r="C8956" t="s">
        <v>19</v>
      </c>
      <c r="D8956" t="s">
        <v>20</v>
      </c>
      <c r="E8956" t="s">
        <v>21</v>
      </c>
      <c r="F8956">
        <v>2023</v>
      </c>
      <c r="G8956">
        <v>2023</v>
      </c>
      <c r="H8956">
        <v>76</v>
      </c>
      <c r="I8956" t="s">
        <v>96</v>
      </c>
      <c r="J8956">
        <v>99</v>
      </c>
      <c r="K8956" t="s">
        <v>23</v>
      </c>
      <c r="L8956">
        <v>8</v>
      </c>
      <c r="M8956" t="s">
        <v>27</v>
      </c>
      <c r="N8956">
        <v>9999</v>
      </c>
      <c r="O8956" t="s">
        <v>40</v>
      </c>
      <c r="P8956">
        <v>110388</v>
      </c>
      <c r="T8956" s="3" t="str">
        <f t="shared" si="279"/>
        <v>.</v>
      </c>
      <c r="U8956" s="3" t="str">
        <f>IF(AND(R8956&lt;&gt;"_U",N8956&lt;&gt;9999,N8956&lt;&gt;999,L8956&lt;&gt;"Median"),IFERROR(VLOOKUP(A8956,'TA Total'!A:P,16,0),"."),".")</f>
        <v>.</v>
      </c>
    </row>
    <row r="8957" spans="1:21" x14ac:dyDescent="0.3">
      <c r="A8957" s="1" t="str">
        <f t="shared" si="278"/>
        <v>2023|Auckland|$200,001 or more</v>
      </c>
      <c r="B8957" t="s">
        <v>18</v>
      </c>
      <c r="C8957" t="s">
        <v>19</v>
      </c>
      <c r="D8957" t="s">
        <v>20</v>
      </c>
      <c r="E8957" t="s">
        <v>21</v>
      </c>
      <c r="F8957">
        <v>2023</v>
      </c>
      <c r="G8957">
        <v>2023</v>
      </c>
      <c r="H8957">
        <v>76</v>
      </c>
      <c r="I8957" t="s">
        <v>96</v>
      </c>
      <c r="J8957">
        <v>99</v>
      </c>
      <c r="K8957" t="s">
        <v>23</v>
      </c>
      <c r="L8957">
        <v>8</v>
      </c>
      <c r="M8957" t="s">
        <v>27</v>
      </c>
      <c r="N8957">
        <v>7777</v>
      </c>
      <c r="O8957" t="s">
        <v>37</v>
      </c>
      <c r="P8957">
        <v>110385</v>
      </c>
      <c r="T8957" s="3">
        <f t="shared" si="279"/>
        <v>100</v>
      </c>
      <c r="U8957" s="3">
        <f>IF(AND(R8957&lt;&gt;"_U",N8957&lt;&gt;9999,N8957&lt;&gt;999,L8957&lt;&gt;"Median"),IFERROR(VLOOKUP(A8957,'TA Total'!A:P,16,0),"."),".")</f>
        <v>110385</v>
      </c>
    </row>
    <row r="8958" spans="1:21" x14ac:dyDescent="0.3">
      <c r="A8958" s="1" t="str">
        <f t="shared" si="278"/>
        <v>2023|Auckland|$200,001 or more</v>
      </c>
      <c r="B8958" t="s">
        <v>18</v>
      </c>
      <c r="C8958" t="s">
        <v>19</v>
      </c>
      <c r="D8958" t="s">
        <v>20</v>
      </c>
      <c r="E8958" t="s">
        <v>21</v>
      </c>
      <c r="F8958">
        <v>2023</v>
      </c>
      <c r="G8958">
        <v>2023</v>
      </c>
      <c r="H8958">
        <v>76</v>
      </c>
      <c r="I8958" t="s">
        <v>96</v>
      </c>
      <c r="J8958">
        <v>99</v>
      </c>
      <c r="K8958" t="s">
        <v>23</v>
      </c>
      <c r="L8958">
        <v>8</v>
      </c>
      <c r="M8958" t="s">
        <v>27</v>
      </c>
      <c r="N8958">
        <v>3</v>
      </c>
      <c r="O8958" t="s">
        <v>25</v>
      </c>
      <c r="P8958">
        <v>21537</v>
      </c>
      <c r="T8958" s="3">
        <f t="shared" si="279"/>
        <v>19.510000000000002</v>
      </c>
      <c r="U8958" s="3">
        <f>IF(AND(R8958&lt;&gt;"_U",N8958&lt;&gt;9999,N8958&lt;&gt;999,L8958&lt;&gt;"Median"),IFERROR(VLOOKUP(A8958,'TA Total'!A:P,16,0),"."),".")</f>
        <v>110385</v>
      </c>
    </row>
    <row r="8959" spans="1:21" x14ac:dyDescent="0.3">
      <c r="A8959" s="1" t="str">
        <f t="shared" si="278"/>
        <v>2023|Auckland|$200,001 or more</v>
      </c>
      <c r="B8959" t="s">
        <v>18</v>
      </c>
      <c r="C8959" t="s">
        <v>19</v>
      </c>
      <c r="D8959" t="s">
        <v>20</v>
      </c>
      <c r="E8959" t="s">
        <v>21</v>
      </c>
      <c r="F8959">
        <v>2023</v>
      </c>
      <c r="G8959">
        <v>2023</v>
      </c>
      <c r="H8959">
        <v>76</v>
      </c>
      <c r="I8959" t="s">
        <v>96</v>
      </c>
      <c r="J8959">
        <v>99</v>
      </c>
      <c r="K8959" t="s">
        <v>23</v>
      </c>
      <c r="L8959">
        <v>8</v>
      </c>
      <c r="M8959" t="s">
        <v>27</v>
      </c>
      <c r="N8959">
        <v>2</v>
      </c>
      <c r="O8959" t="s">
        <v>28</v>
      </c>
      <c r="P8959">
        <v>26400</v>
      </c>
      <c r="T8959" s="3">
        <f t="shared" si="279"/>
        <v>23.92</v>
      </c>
      <c r="U8959" s="3">
        <f>IF(AND(R8959&lt;&gt;"_U",N8959&lt;&gt;9999,N8959&lt;&gt;999,L8959&lt;&gt;"Median"),IFERROR(VLOOKUP(A8959,'TA Total'!A:P,16,0),"."),".")</f>
        <v>110385</v>
      </c>
    </row>
    <row r="8960" spans="1:21" x14ac:dyDescent="0.3">
      <c r="A8960" s="1" t="str">
        <f t="shared" si="278"/>
        <v>2023|Auckland|Total stated - total household income</v>
      </c>
      <c r="B8960" t="s">
        <v>18</v>
      </c>
      <c r="C8960" t="s">
        <v>19</v>
      </c>
      <c r="D8960" t="s">
        <v>20</v>
      </c>
      <c r="E8960" t="s">
        <v>21</v>
      </c>
      <c r="F8960">
        <v>2023</v>
      </c>
      <c r="G8960">
        <v>2023</v>
      </c>
      <c r="H8960">
        <v>76</v>
      </c>
      <c r="I8960" t="s">
        <v>96</v>
      </c>
      <c r="J8960">
        <v>99</v>
      </c>
      <c r="K8960" t="s">
        <v>23</v>
      </c>
      <c r="L8960">
        <v>77</v>
      </c>
      <c r="M8960" t="s">
        <v>32</v>
      </c>
      <c r="N8960">
        <v>7777</v>
      </c>
      <c r="O8960" t="s">
        <v>37</v>
      </c>
      <c r="P8960">
        <v>521541</v>
      </c>
      <c r="T8960" s="3">
        <f t="shared" si="279"/>
        <v>100</v>
      </c>
      <c r="U8960" s="3">
        <f>IF(AND(R8960&lt;&gt;"_U",N8960&lt;&gt;9999,N8960&lt;&gt;999,L8960&lt;&gt;"Median"),IFERROR(VLOOKUP(A8960,'TA Total'!A:P,16,0),"."),".")</f>
        <v>521541</v>
      </c>
    </row>
    <row r="8961" spans="1:21" x14ac:dyDescent="0.3">
      <c r="A8961" s="1" t="str">
        <f t="shared" si="278"/>
        <v>2023|Auckland|Total stated - total household income</v>
      </c>
      <c r="B8961" t="s">
        <v>18</v>
      </c>
      <c r="C8961" t="s">
        <v>19</v>
      </c>
      <c r="D8961" t="s">
        <v>20</v>
      </c>
      <c r="E8961" t="s">
        <v>21</v>
      </c>
      <c r="F8961">
        <v>2023</v>
      </c>
      <c r="G8961">
        <v>2023</v>
      </c>
      <c r="H8961">
        <v>76</v>
      </c>
      <c r="I8961" t="s">
        <v>96</v>
      </c>
      <c r="J8961">
        <v>99</v>
      </c>
      <c r="K8961" t="s">
        <v>23</v>
      </c>
      <c r="L8961">
        <v>77</v>
      </c>
      <c r="M8961" t="s">
        <v>32</v>
      </c>
      <c r="N8961">
        <v>2</v>
      </c>
      <c r="O8961" t="s">
        <v>28</v>
      </c>
      <c r="P8961">
        <v>207690</v>
      </c>
      <c r="T8961" s="3">
        <f t="shared" si="279"/>
        <v>39.82</v>
      </c>
      <c r="U8961" s="3">
        <f>IF(AND(R8961&lt;&gt;"_U",N8961&lt;&gt;9999,N8961&lt;&gt;999,L8961&lt;&gt;"Median"),IFERROR(VLOOKUP(A8961,'TA Total'!A:P,16,0),"."),".")</f>
        <v>521541</v>
      </c>
    </row>
    <row r="8962" spans="1:21" x14ac:dyDescent="0.3">
      <c r="A8962" s="1" t="str">
        <f t="shared" si="278"/>
        <v>2023|Auckland|Total stated - total household income</v>
      </c>
      <c r="B8962" t="s">
        <v>18</v>
      </c>
      <c r="C8962" t="s">
        <v>19</v>
      </c>
      <c r="D8962" t="s">
        <v>20</v>
      </c>
      <c r="E8962" t="s">
        <v>21</v>
      </c>
      <c r="F8962">
        <v>2023</v>
      </c>
      <c r="G8962">
        <v>2023</v>
      </c>
      <c r="H8962">
        <v>76</v>
      </c>
      <c r="I8962" t="s">
        <v>96</v>
      </c>
      <c r="J8962">
        <v>99</v>
      </c>
      <c r="K8962" t="s">
        <v>23</v>
      </c>
      <c r="L8962">
        <v>77</v>
      </c>
      <c r="M8962" t="s">
        <v>32</v>
      </c>
      <c r="N8962">
        <v>3</v>
      </c>
      <c r="O8962" t="s">
        <v>25</v>
      </c>
      <c r="P8962">
        <v>60270</v>
      </c>
      <c r="T8962" s="3">
        <f t="shared" si="279"/>
        <v>11.56</v>
      </c>
      <c r="U8962" s="3">
        <f>IF(AND(R8962&lt;&gt;"_U",N8962&lt;&gt;9999,N8962&lt;&gt;999,L8962&lt;&gt;"Median"),IFERROR(VLOOKUP(A8962,'TA Total'!A:P,16,0),"."),".")</f>
        <v>521541</v>
      </c>
    </row>
    <row r="8963" spans="1:21" x14ac:dyDescent="0.3">
      <c r="A8963" s="1" t="str">
        <f t="shared" ref="A8963:A9026" si="280">G8963&amp;"|"&amp;I8963&amp;"|"&amp;M8963</f>
        <v>2023|Auckland|Total stated - total household income</v>
      </c>
      <c r="B8963" t="s">
        <v>18</v>
      </c>
      <c r="C8963" t="s">
        <v>19</v>
      </c>
      <c r="D8963" t="s">
        <v>20</v>
      </c>
      <c r="E8963" t="s">
        <v>21</v>
      </c>
      <c r="F8963">
        <v>2023</v>
      </c>
      <c r="G8963">
        <v>2023</v>
      </c>
      <c r="H8963">
        <v>76</v>
      </c>
      <c r="I8963" t="s">
        <v>96</v>
      </c>
      <c r="J8963">
        <v>99</v>
      </c>
      <c r="K8963" t="s">
        <v>23</v>
      </c>
      <c r="L8963">
        <v>77</v>
      </c>
      <c r="M8963" t="s">
        <v>32</v>
      </c>
      <c r="N8963">
        <v>9999</v>
      </c>
      <c r="O8963" t="s">
        <v>40</v>
      </c>
      <c r="P8963">
        <v>521634</v>
      </c>
      <c r="T8963" s="3" t="str">
        <f t="shared" ref="T8963:T9026" si="281">IF(AND(R8963&lt;&gt;"_U",R8963&lt;&gt;"c",N8963&lt;&gt;999,N8963&lt;&gt;9999,L8963&lt;&gt;"Median"),IFERROR((ROUND(P8963/U8963*100,2)),"."),".")</f>
        <v>.</v>
      </c>
      <c r="U8963" s="3" t="str">
        <f>IF(AND(R8963&lt;&gt;"_U",N8963&lt;&gt;9999,N8963&lt;&gt;999,L8963&lt;&gt;"Median"),IFERROR(VLOOKUP(A8963,'TA Total'!A:P,16,0),"."),".")</f>
        <v>.</v>
      </c>
    </row>
    <row r="8964" spans="1:21" x14ac:dyDescent="0.3">
      <c r="A8964" s="1" t="str">
        <f t="shared" si="280"/>
        <v>2023|Auckland|Total stated - total household income</v>
      </c>
      <c r="B8964" t="s">
        <v>18</v>
      </c>
      <c r="C8964" t="s">
        <v>19</v>
      </c>
      <c r="D8964" t="s">
        <v>20</v>
      </c>
      <c r="E8964" t="s">
        <v>21</v>
      </c>
      <c r="F8964">
        <v>2023</v>
      </c>
      <c r="G8964">
        <v>2023</v>
      </c>
      <c r="H8964">
        <v>76</v>
      </c>
      <c r="I8964" t="s">
        <v>96</v>
      </c>
      <c r="J8964">
        <v>99</v>
      </c>
      <c r="K8964" t="s">
        <v>23</v>
      </c>
      <c r="L8964">
        <v>77</v>
      </c>
      <c r="M8964" t="s">
        <v>32</v>
      </c>
      <c r="N8964">
        <v>1</v>
      </c>
      <c r="O8964" t="s">
        <v>33</v>
      </c>
      <c r="P8964">
        <v>253587</v>
      </c>
      <c r="T8964" s="3">
        <f t="shared" si="281"/>
        <v>48.62</v>
      </c>
      <c r="U8964" s="3">
        <f>IF(AND(R8964&lt;&gt;"_U",N8964&lt;&gt;9999,N8964&lt;&gt;999,L8964&lt;&gt;"Median"),IFERROR(VLOOKUP(A8964,'TA Total'!A:P,16,0),"."),".")</f>
        <v>521541</v>
      </c>
    </row>
    <row r="8965" spans="1:21" x14ac:dyDescent="0.3">
      <c r="A8965" s="1" t="str">
        <f t="shared" si="280"/>
        <v>2023|Auckland|Total stated - total household income</v>
      </c>
      <c r="B8965" t="s">
        <v>18</v>
      </c>
      <c r="C8965" t="s">
        <v>19</v>
      </c>
      <c r="D8965" t="s">
        <v>20</v>
      </c>
      <c r="E8965" t="s">
        <v>21</v>
      </c>
      <c r="F8965">
        <v>2023</v>
      </c>
      <c r="G8965">
        <v>2023</v>
      </c>
      <c r="H8965">
        <v>76</v>
      </c>
      <c r="I8965" t="s">
        <v>96</v>
      </c>
      <c r="J8965">
        <v>99</v>
      </c>
      <c r="K8965" t="s">
        <v>23</v>
      </c>
      <c r="L8965">
        <v>77</v>
      </c>
      <c r="M8965" t="s">
        <v>32</v>
      </c>
      <c r="N8965">
        <v>999</v>
      </c>
      <c r="O8965" t="s">
        <v>42</v>
      </c>
      <c r="P8965">
        <v>90</v>
      </c>
      <c r="T8965" s="3" t="str">
        <f t="shared" si="281"/>
        <v>.</v>
      </c>
      <c r="U8965" s="3" t="str">
        <f>IF(AND(R8965&lt;&gt;"_U",N8965&lt;&gt;9999,N8965&lt;&gt;999,L8965&lt;&gt;"Median"),IFERROR(VLOOKUP(A8965,'TA Total'!A:P,16,0),"."),".")</f>
        <v>.</v>
      </c>
    </row>
    <row r="8966" spans="1:21" x14ac:dyDescent="0.3">
      <c r="A8966" s="1" t="str">
        <f t="shared" si="280"/>
        <v>2023|Auckland|Total - total household income</v>
      </c>
      <c r="B8966" t="s">
        <v>18</v>
      </c>
      <c r="C8966" t="s">
        <v>19</v>
      </c>
      <c r="D8966" t="s">
        <v>20</v>
      </c>
      <c r="E8966" t="s">
        <v>21</v>
      </c>
      <c r="F8966">
        <v>2023</v>
      </c>
      <c r="G8966">
        <v>2023</v>
      </c>
      <c r="H8966">
        <v>76</v>
      </c>
      <c r="I8966" t="s">
        <v>96</v>
      </c>
      <c r="J8966">
        <v>99</v>
      </c>
      <c r="K8966" t="s">
        <v>23</v>
      </c>
      <c r="L8966">
        <v>99</v>
      </c>
      <c r="M8966" t="s">
        <v>48</v>
      </c>
      <c r="N8966">
        <v>2</v>
      </c>
      <c r="O8966" t="s">
        <v>28</v>
      </c>
      <c r="P8966">
        <v>218220</v>
      </c>
      <c r="T8966" s="3">
        <f t="shared" si="281"/>
        <v>40.46</v>
      </c>
      <c r="U8966" s="3">
        <f>IF(AND(R8966&lt;&gt;"_U",N8966&lt;&gt;9999,N8966&lt;&gt;999,L8966&lt;&gt;"Median"),IFERROR(VLOOKUP(A8966,'TA Total'!A:P,16,0),"."),".")</f>
        <v>539361</v>
      </c>
    </row>
    <row r="8967" spans="1:21" x14ac:dyDescent="0.3">
      <c r="A8967" s="1" t="str">
        <f t="shared" si="280"/>
        <v>2023|Auckland|Total - total household income</v>
      </c>
      <c r="B8967" t="s">
        <v>18</v>
      </c>
      <c r="C8967" t="s">
        <v>19</v>
      </c>
      <c r="D8967" t="s">
        <v>20</v>
      </c>
      <c r="E8967" t="s">
        <v>21</v>
      </c>
      <c r="F8967">
        <v>2023</v>
      </c>
      <c r="G8967">
        <v>2023</v>
      </c>
      <c r="H8967">
        <v>76</v>
      </c>
      <c r="I8967" t="s">
        <v>96</v>
      </c>
      <c r="J8967">
        <v>99</v>
      </c>
      <c r="K8967" t="s">
        <v>23</v>
      </c>
      <c r="L8967">
        <v>99</v>
      </c>
      <c r="M8967" t="s">
        <v>48</v>
      </c>
      <c r="N8967">
        <v>3</v>
      </c>
      <c r="O8967" t="s">
        <v>25</v>
      </c>
      <c r="P8967">
        <v>61839</v>
      </c>
      <c r="T8967" s="3">
        <f t="shared" si="281"/>
        <v>11.47</v>
      </c>
      <c r="U8967" s="3">
        <f>IF(AND(R8967&lt;&gt;"_U",N8967&lt;&gt;9999,N8967&lt;&gt;999,L8967&lt;&gt;"Median"),IFERROR(VLOOKUP(A8967,'TA Total'!A:P,16,0),"."),".")</f>
        <v>539361</v>
      </c>
    </row>
    <row r="8968" spans="1:21" x14ac:dyDescent="0.3">
      <c r="A8968" s="1" t="str">
        <f t="shared" si="280"/>
        <v>2023|Auckland|Total - total household income</v>
      </c>
      <c r="B8968" t="s">
        <v>18</v>
      </c>
      <c r="C8968" t="s">
        <v>19</v>
      </c>
      <c r="D8968" t="s">
        <v>20</v>
      </c>
      <c r="E8968" t="s">
        <v>21</v>
      </c>
      <c r="F8968">
        <v>2023</v>
      </c>
      <c r="G8968">
        <v>2023</v>
      </c>
      <c r="H8968">
        <v>76</v>
      </c>
      <c r="I8968" t="s">
        <v>96</v>
      </c>
      <c r="J8968">
        <v>99</v>
      </c>
      <c r="K8968" t="s">
        <v>23</v>
      </c>
      <c r="L8968">
        <v>99</v>
      </c>
      <c r="M8968" t="s">
        <v>48</v>
      </c>
      <c r="N8968">
        <v>7777</v>
      </c>
      <c r="O8968" t="s">
        <v>37</v>
      </c>
      <c r="P8968">
        <v>539361</v>
      </c>
      <c r="T8968" s="3">
        <f t="shared" si="281"/>
        <v>100</v>
      </c>
      <c r="U8968" s="3">
        <f>IF(AND(R8968&lt;&gt;"_U",N8968&lt;&gt;9999,N8968&lt;&gt;999,L8968&lt;&gt;"Median"),IFERROR(VLOOKUP(A8968,'TA Total'!A:P,16,0),"."),".")</f>
        <v>539361</v>
      </c>
    </row>
    <row r="8969" spans="1:21" x14ac:dyDescent="0.3">
      <c r="A8969" s="1" t="str">
        <f t="shared" si="280"/>
        <v>2023|Auckland|Total - total household income</v>
      </c>
      <c r="B8969" t="s">
        <v>18</v>
      </c>
      <c r="C8969" t="s">
        <v>19</v>
      </c>
      <c r="D8969" t="s">
        <v>20</v>
      </c>
      <c r="E8969" t="s">
        <v>21</v>
      </c>
      <c r="F8969">
        <v>2023</v>
      </c>
      <c r="G8969">
        <v>2023</v>
      </c>
      <c r="H8969">
        <v>76</v>
      </c>
      <c r="I8969" t="s">
        <v>96</v>
      </c>
      <c r="J8969">
        <v>99</v>
      </c>
      <c r="K8969" t="s">
        <v>23</v>
      </c>
      <c r="L8969">
        <v>99</v>
      </c>
      <c r="M8969" t="s">
        <v>48</v>
      </c>
      <c r="N8969">
        <v>999</v>
      </c>
      <c r="O8969" t="s">
        <v>42</v>
      </c>
      <c r="P8969">
        <v>129</v>
      </c>
      <c r="T8969" s="3" t="str">
        <f t="shared" si="281"/>
        <v>.</v>
      </c>
      <c r="U8969" s="3" t="str">
        <f>IF(AND(R8969&lt;&gt;"_U",N8969&lt;&gt;9999,N8969&lt;&gt;999,L8969&lt;&gt;"Median"),IFERROR(VLOOKUP(A8969,'TA Total'!A:P,16,0),"."),".")</f>
        <v>.</v>
      </c>
    </row>
    <row r="8970" spans="1:21" x14ac:dyDescent="0.3">
      <c r="A8970" s="1" t="str">
        <f t="shared" si="280"/>
        <v>2023|Auckland|Total - total household income</v>
      </c>
      <c r="B8970" t="s">
        <v>18</v>
      </c>
      <c r="C8970" t="s">
        <v>19</v>
      </c>
      <c r="D8970" t="s">
        <v>20</v>
      </c>
      <c r="E8970" t="s">
        <v>21</v>
      </c>
      <c r="F8970">
        <v>2023</v>
      </c>
      <c r="G8970">
        <v>2023</v>
      </c>
      <c r="H8970">
        <v>76</v>
      </c>
      <c r="I8970" t="s">
        <v>96</v>
      </c>
      <c r="J8970">
        <v>99</v>
      </c>
      <c r="K8970" t="s">
        <v>23</v>
      </c>
      <c r="L8970">
        <v>99</v>
      </c>
      <c r="M8970" t="s">
        <v>48</v>
      </c>
      <c r="N8970">
        <v>1</v>
      </c>
      <c r="O8970" t="s">
        <v>33</v>
      </c>
      <c r="P8970">
        <v>259299</v>
      </c>
      <c r="T8970" s="3">
        <f t="shared" si="281"/>
        <v>48.08</v>
      </c>
      <c r="U8970" s="3">
        <f>IF(AND(R8970&lt;&gt;"_U",N8970&lt;&gt;9999,N8970&lt;&gt;999,L8970&lt;&gt;"Median"),IFERROR(VLOOKUP(A8970,'TA Total'!A:P,16,0),"."),".")</f>
        <v>539361</v>
      </c>
    </row>
    <row r="8971" spans="1:21" x14ac:dyDescent="0.3">
      <c r="A8971" s="1" t="str">
        <f t="shared" si="280"/>
        <v>2023|Auckland|Total - total household income</v>
      </c>
      <c r="B8971" t="s">
        <v>18</v>
      </c>
      <c r="C8971" t="s">
        <v>19</v>
      </c>
      <c r="D8971" t="s">
        <v>20</v>
      </c>
      <c r="E8971" t="s">
        <v>21</v>
      </c>
      <c r="F8971">
        <v>2023</v>
      </c>
      <c r="G8971">
        <v>2023</v>
      </c>
      <c r="H8971">
        <v>76</v>
      </c>
      <c r="I8971" t="s">
        <v>96</v>
      </c>
      <c r="J8971">
        <v>99</v>
      </c>
      <c r="K8971" t="s">
        <v>23</v>
      </c>
      <c r="L8971">
        <v>99</v>
      </c>
      <c r="M8971" t="s">
        <v>48</v>
      </c>
      <c r="N8971">
        <v>9999</v>
      </c>
      <c r="O8971" t="s">
        <v>40</v>
      </c>
      <c r="P8971">
        <v>539490</v>
      </c>
      <c r="T8971" s="3" t="str">
        <f t="shared" si="281"/>
        <v>.</v>
      </c>
      <c r="U8971" s="3" t="str">
        <f>IF(AND(R8971&lt;&gt;"_U",N8971&lt;&gt;9999,N8971&lt;&gt;999,L8971&lt;&gt;"Median"),IFERROR(VLOOKUP(A8971,'TA Total'!A:P,16,0),"."),".")</f>
        <v>.</v>
      </c>
    </row>
    <row r="8972" spans="1:21" x14ac:dyDescent="0.3">
      <c r="A8972" s="1" t="str">
        <f t="shared" si="280"/>
        <v>2023|Auckland|Median ($) - total household income</v>
      </c>
      <c r="B8972" t="s">
        <v>18</v>
      </c>
      <c r="C8972" t="s">
        <v>19</v>
      </c>
      <c r="D8972" t="s">
        <v>20</v>
      </c>
      <c r="E8972" t="s">
        <v>21</v>
      </c>
      <c r="F8972">
        <v>2023</v>
      </c>
      <c r="G8972">
        <v>2023</v>
      </c>
      <c r="H8972">
        <v>76</v>
      </c>
      <c r="I8972" t="s">
        <v>96</v>
      </c>
      <c r="J8972">
        <v>99</v>
      </c>
      <c r="K8972" t="s">
        <v>23</v>
      </c>
      <c r="L8972" t="s">
        <v>56</v>
      </c>
      <c r="M8972" t="s">
        <v>57</v>
      </c>
      <c r="N8972">
        <v>999</v>
      </c>
      <c r="O8972" t="s">
        <v>42</v>
      </c>
      <c r="P8972">
        <v>27700</v>
      </c>
      <c r="T8972" s="3" t="str">
        <f t="shared" si="281"/>
        <v>.</v>
      </c>
      <c r="U8972" s="3" t="str">
        <f>IF(AND(R8972&lt;&gt;"_U",N8972&lt;&gt;9999,N8972&lt;&gt;999,L8972&lt;&gt;"Median"),IFERROR(VLOOKUP(A8972,'TA Total'!A:P,16,0),"."),".")</f>
        <v>.</v>
      </c>
    </row>
    <row r="8973" spans="1:21" x14ac:dyDescent="0.3">
      <c r="A8973" s="1" t="str">
        <f t="shared" si="280"/>
        <v>2023|Auckland|Median ($) - total household income</v>
      </c>
      <c r="B8973" t="s">
        <v>18</v>
      </c>
      <c r="C8973" t="s">
        <v>19</v>
      </c>
      <c r="D8973" t="s">
        <v>20</v>
      </c>
      <c r="E8973" t="s">
        <v>21</v>
      </c>
      <c r="F8973">
        <v>2023</v>
      </c>
      <c r="G8973">
        <v>2023</v>
      </c>
      <c r="H8973">
        <v>76</v>
      </c>
      <c r="I8973" t="s">
        <v>96</v>
      </c>
      <c r="J8973">
        <v>99</v>
      </c>
      <c r="K8973" t="s">
        <v>23</v>
      </c>
      <c r="L8973" t="s">
        <v>56</v>
      </c>
      <c r="M8973" t="s">
        <v>57</v>
      </c>
      <c r="N8973">
        <v>9999</v>
      </c>
      <c r="O8973" t="s">
        <v>40</v>
      </c>
      <c r="P8973">
        <v>116800</v>
      </c>
      <c r="T8973" s="3" t="str">
        <f t="shared" si="281"/>
        <v>.</v>
      </c>
      <c r="U8973" s="3" t="str">
        <f>IF(AND(R8973&lt;&gt;"_U",N8973&lt;&gt;9999,N8973&lt;&gt;999,L8973&lt;&gt;"Median"),IFERROR(VLOOKUP(A8973,'TA Total'!A:P,16,0),"."),".")</f>
        <v>.</v>
      </c>
    </row>
    <row r="8974" spans="1:21" x14ac:dyDescent="0.3">
      <c r="A8974" s="1" t="str">
        <f t="shared" si="280"/>
        <v>2023|Auckland|Median ($) - total household income</v>
      </c>
      <c r="B8974" t="s">
        <v>18</v>
      </c>
      <c r="C8974" t="s">
        <v>19</v>
      </c>
      <c r="D8974" t="s">
        <v>20</v>
      </c>
      <c r="E8974" t="s">
        <v>21</v>
      </c>
      <c r="F8974">
        <v>2023</v>
      </c>
      <c r="G8974">
        <v>2023</v>
      </c>
      <c r="H8974">
        <v>76</v>
      </c>
      <c r="I8974" t="s">
        <v>96</v>
      </c>
      <c r="J8974">
        <v>99</v>
      </c>
      <c r="K8974" t="s">
        <v>23</v>
      </c>
      <c r="L8974" t="s">
        <v>56</v>
      </c>
      <c r="M8974" t="s">
        <v>57</v>
      </c>
      <c r="N8974">
        <v>7777</v>
      </c>
      <c r="O8974" t="s">
        <v>37</v>
      </c>
      <c r="P8974">
        <v>116800</v>
      </c>
      <c r="T8974" s="3" t="str">
        <f t="shared" si="281"/>
        <v>.</v>
      </c>
      <c r="U8974" s="3" t="str">
        <f>IF(AND(R8974&lt;&gt;"_U",N8974&lt;&gt;9999,N8974&lt;&gt;999,L8974&lt;&gt;"Median"),IFERROR(VLOOKUP(A8974,'TA Total'!A:P,16,0),"."),".")</f>
        <v>.</v>
      </c>
    </row>
    <row r="8975" spans="1:21" x14ac:dyDescent="0.3">
      <c r="A8975" s="1" t="str">
        <f t="shared" si="280"/>
        <v>2023|Auckland|Median ($) - total household income</v>
      </c>
      <c r="B8975" t="s">
        <v>18</v>
      </c>
      <c r="C8975" t="s">
        <v>19</v>
      </c>
      <c r="D8975" t="s">
        <v>20</v>
      </c>
      <c r="E8975" t="s">
        <v>21</v>
      </c>
      <c r="F8975">
        <v>2023</v>
      </c>
      <c r="G8975">
        <v>2023</v>
      </c>
      <c r="H8975">
        <v>76</v>
      </c>
      <c r="I8975" t="s">
        <v>96</v>
      </c>
      <c r="J8975">
        <v>99</v>
      </c>
      <c r="K8975" t="s">
        <v>23</v>
      </c>
      <c r="L8975" t="s">
        <v>56</v>
      </c>
      <c r="M8975" t="s">
        <v>57</v>
      </c>
      <c r="N8975">
        <v>2</v>
      </c>
      <c r="O8975" t="s">
        <v>28</v>
      </c>
      <c r="P8975">
        <v>94000</v>
      </c>
      <c r="T8975" s="3" t="str">
        <f t="shared" si="281"/>
        <v>.</v>
      </c>
      <c r="U8975" s="3" t="str">
        <f>IF(AND(R8975&lt;&gt;"_U",N8975&lt;&gt;9999,N8975&lt;&gt;999,L8975&lt;&gt;"Median"),IFERROR(VLOOKUP(A8975,'TA Total'!A:P,16,0),"."),".")</f>
        <v>.</v>
      </c>
    </row>
    <row r="8976" spans="1:21" x14ac:dyDescent="0.3">
      <c r="A8976" s="1" t="str">
        <f t="shared" si="280"/>
        <v>2023|Auckland|Median ($) - total household income</v>
      </c>
      <c r="B8976" t="s">
        <v>18</v>
      </c>
      <c r="C8976" t="s">
        <v>19</v>
      </c>
      <c r="D8976" t="s">
        <v>20</v>
      </c>
      <c r="E8976" t="s">
        <v>21</v>
      </c>
      <c r="F8976">
        <v>2023</v>
      </c>
      <c r="G8976">
        <v>2023</v>
      </c>
      <c r="H8976">
        <v>76</v>
      </c>
      <c r="I8976" t="s">
        <v>96</v>
      </c>
      <c r="J8976">
        <v>99</v>
      </c>
      <c r="K8976" t="s">
        <v>23</v>
      </c>
      <c r="L8976" t="s">
        <v>56</v>
      </c>
      <c r="M8976" t="s">
        <v>57</v>
      </c>
      <c r="N8976">
        <v>3</v>
      </c>
      <c r="O8976" t="s">
        <v>25</v>
      </c>
      <c r="P8976">
        <v>149400</v>
      </c>
      <c r="T8976" s="3" t="str">
        <f t="shared" si="281"/>
        <v>.</v>
      </c>
      <c r="U8976" s="3" t="str">
        <f>IF(AND(R8976&lt;&gt;"_U",N8976&lt;&gt;9999,N8976&lt;&gt;999,L8976&lt;&gt;"Median"),IFERROR(VLOOKUP(A8976,'TA Total'!A:P,16,0),"."),".")</f>
        <v>.</v>
      </c>
    </row>
    <row r="8977" spans="1:21" x14ac:dyDescent="0.3">
      <c r="A8977" s="1" t="str">
        <f t="shared" si="280"/>
        <v>2023|Auckland|Median ($) - total household income</v>
      </c>
      <c r="B8977" t="s">
        <v>18</v>
      </c>
      <c r="C8977" t="s">
        <v>19</v>
      </c>
      <c r="D8977" t="s">
        <v>20</v>
      </c>
      <c r="E8977" t="s">
        <v>21</v>
      </c>
      <c r="F8977">
        <v>2023</v>
      </c>
      <c r="G8977">
        <v>2023</v>
      </c>
      <c r="H8977">
        <v>76</v>
      </c>
      <c r="I8977" t="s">
        <v>96</v>
      </c>
      <c r="J8977">
        <v>99</v>
      </c>
      <c r="K8977" t="s">
        <v>23</v>
      </c>
      <c r="L8977" t="s">
        <v>56</v>
      </c>
      <c r="M8977" t="s">
        <v>57</v>
      </c>
      <c r="N8977">
        <v>1</v>
      </c>
      <c r="O8977" t="s">
        <v>33</v>
      </c>
      <c r="P8977">
        <v>131600</v>
      </c>
      <c r="T8977" s="3" t="str">
        <f t="shared" si="281"/>
        <v>.</v>
      </c>
      <c r="U8977" s="3" t="str">
        <f>IF(AND(R8977&lt;&gt;"_U",N8977&lt;&gt;9999,N8977&lt;&gt;999,L8977&lt;&gt;"Median"),IFERROR(VLOOKUP(A8977,'TA Total'!A:P,16,0),"."),".")</f>
        <v>.</v>
      </c>
    </row>
    <row r="8978" spans="1:21" x14ac:dyDescent="0.3">
      <c r="A8978" s="1" t="str">
        <f t="shared" si="280"/>
        <v>2023|Area Outside Territorial Authority|$20,000 or less</v>
      </c>
      <c r="B8978" t="s">
        <v>18</v>
      </c>
      <c r="C8978" t="s">
        <v>19</v>
      </c>
      <c r="D8978" t="s">
        <v>20</v>
      </c>
      <c r="E8978" t="s">
        <v>21</v>
      </c>
      <c r="F8978">
        <v>2023</v>
      </c>
      <c r="G8978">
        <v>2023</v>
      </c>
      <c r="H8978">
        <v>999</v>
      </c>
      <c r="I8978" t="s">
        <v>130</v>
      </c>
      <c r="J8978">
        <v>99</v>
      </c>
      <c r="K8978" t="s">
        <v>23</v>
      </c>
      <c r="L8978">
        <v>1</v>
      </c>
      <c r="M8978" t="s">
        <v>39</v>
      </c>
      <c r="N8978">
        <v>1</v>
      </c>
      <c r="O8978" t="s">
        <v>33</v>
      </c>
      <c r="R8978" t="s">
        <v>61</v>
      </c>
      <c r="S8978" t="s">
        <v>62</v>
      </c>
      <c r="T8978" s="3" t="str">
        <f t="shared" si="281"/>
        <v>.</v>
      </c>
      <c r="U8978" s="3">
        <f>IF(AND(R8978&lt;&gt;"_U",N8978&lt;&gt;9999,N8978&lt;&gt;999,L8978&lt;&gt;"Median"),IFERROR(VLOOKUP(A8978,'TA Total'!A:P,16,0),"."),".")</f>
        <v>0</v>
      </c>
    </row>
    <row r="8979" spans="1:21" x14ac:dyDescent="0.3">
      <c r="A8979" s="1" t="str">
        <f t="shared" si="280"/>
        <v>2023|Area Outside Territorial Authority|$20,000 or less</v>
      </c>
      <c r="B8979" t="s">
        <v>18</v>
      </c>
      <c r="C8979" t="s">
        <v>19</v>
      </c>
      <c r="D8979" t="s">
        <v>20</v>
      </c>
      <c r="E8979" t="s">
        <v>21</v>
      </c>
      <c r="F8979">
        <v>2023</v>
      </c>
      <c r="G8979">
        <v>2023</v>
      </c>
      <c r="H8979">
        <v>999</v>
      </c>
      <c r="I8979" t="s">
        <v>130</v>
      </c>
      <c r="J8979">
        <v>99</v>
      </c>
      <c r="K8979" t="s">
        <v>23</v>
      </c>
      <c r="L8979">
        <v>1</v>
      </c>
      <c r="M8979" t="s">
        <v>39</v>
      </c>
      <c r="N8979">
        <v>2</v>
      </c>
      <c r="O8979" t="s">
        <v>28</v>
      </c>
      <c r="R8979" t="s">
        <v>61</v>
      </c>
      <c r="S8979" t="s">
        <v>62</v>
      </c>
      <c r="T8979" s="3" t="str">
        <f t="shared" si="281"/>
        <v>.</v>
      </c>
      <c r="U8979" s="3">
        <f>IF(AND(R8979&lt;&gt;"_U",N8979&lt;&gt;9999,N8979&lt;&gt;999,L8979&lt;&gt;"Median"),IFERROR(VLOOKUP(A8979,'TA Total'!A:P,16,0),"."),".")</f>
        <v>0</v>
      </c>
    </row>
    <row r="8980" spans="1:21" x14ac:dyDescent="0.3">
      <c r="A8980" s="1" t="str">
        <f t="shared" si="280"/>
        <v>2023|Area Outside Territorial Authority|$20,000 or less</v>
      </c>
      <c r="B8980" t="s">
        <v>18</v>
      </c>
      <c r="C8980" t="s">
        <v>19</v>
      </c>
      <c r="D8980" t="s">
        <v>20</v>
      </c>
      <c r="E8980" t="s">
        <v>21</v>
      </c>
      <c r="F8980">
        <v>2023</v>
      </c>
      <c r="G8980">
        <v>2023</v>
      </c>
      <c r="H8980">
        <v>999</v>
      </c>
      <c r="I8980" t="s">
        <v>130</v>
      </c>
      <c r="J8980">
        <v>99</v>
      </c>
      <c r="K8980" t="s">
        <v>23</v>
      </c>
      <c r="L8980">
        <v>1</v>
      </c>
      <c r="M8980" t="s">
        <v>39</v>
      </c>
      <c r="N8980">
        <v>9999</v>
      </c>
      <c r="O8980" t="s">
        <v>40</v>
      </c>
      <c r="P8980">
        <v>6</v>
      </c>
      <c r="T8980" s="3" t="str">
        <f t="shared" si="281"/>
        <v>.</v>
      </c>
      <c r="U8980" s="3" t="str">
        <f>IF(AND(R8980&lt;&gt;"_U",N8980&lt;&gt;9999,N8980&lt;&gt;999,L8980&lt;&gt;"Median"),IFERROR(VLOOKUP(A8980,'TA Total'!A:P,16,0),"."),".")</f>
        <v>.</v>
      </c>
    </row>
    <row r="8981" spans="1:21" x14ac:dyDescent="0.3">
      <c r="A8981" s="1" t="str">
        <f t="shared" si="280"/>
        <v>2023|Area Outside Territorial Authority|$20,000 or less</v>
      </c>
      <c r="B8981" t="s">
        <v>18</v>
      </c>
      <c r="C8981" t="s">
        <v>19</v>
      </c>
      <c r="D8981" t="s">
        <v>20</v>
      </c>
      <c r="E8981" t="s">
        <v>21</v>
      </c>
      <c r="F8981">
        <v>2023</v>
      </c>
      <c r="G8981">
        <v>2023</v>
      </c>
      <c r="H8981">
        <v>999</v>
      </c>
      <c r="I8981" t="s">
        <v>130</v>
      </c>
      <c r="J8981">
        <v>99</v>
      </c>
      <c r="K8981" t="s">
        <v>23</v>
      </c>
      <c r="L8981">
        <v>1</v>
      </c>
      <c r="M8981" t="s">
        <v>39</v>
      </c>
      <c r="N8981">
        <v>3</v>
      </c>
      <c r="O8981" t="s">
        <v>25</v>
      </c>
      <c r="R8981" t="s">
        <v>61</v>
      </c>
      <c r="S8981" t="s">
        <v>62</v>
      </c>
      <c r="T8981" s="3" t="str">
        <f t="shared" si="281"/>
        <v>.</v>
      </c>
      <c r="U8981" s="3">
        <f>IF(AND(R8981&lt;&gt;"_U",N8981&lt;&gt;9999,N8981&lt;&gt;999,L8981&lt;&gt;"Median"),IFERROR(VLOOKUP(A8981,'TA Total'!A:P,16,0),"."),".")</f>
        <v>0</v>
      </c>
    </row>
    <row r="8982" spans="1:21" x14ac:dyDescent="0.3">
      <c r="A8982" s="1" t="str">
        <f t="shared" si="280"/>
        <v>2023|Area Outside Territorial Authority|$20,000 or less</v>
      </c>
      <c r="B8982" t="s">
        <v>18</v>
      </c>
      <c r="C8982" t="s">
        <v>19</v>
      </c>
      <c r="D8982" t="s">
        <v>20</v>
      </c>
      <c r="E8982" t="s">
        <v>21</v>
      </c>
      <c r="F8982">
        <v>2023</v>
      </c>
      <c r="G8982">
        <v>2023</v>
      </c>
      <c r="H8982">
        <v>999</v>
      </c>
      <c r="I8982" t="s">
        <v>130</v>
      </c>
      <c r="J8982">
        <v>99</v>
      </c>
      <c r="K8982" t="s">
        <v>23</v>
      </c>
      <c r="L8982">
        <v>1</v>
      </c>
      <c r="M8982" t="s">
        <v>39</v>
      </c>
      <c r="N8982">
        <v>7777</v>
      </c>
      <c r="O8982" t="s">
        <v>37</v>
      </c>
      <c r="R8982" t="s">
        <v>61</v>
      </c>
      <c r="S8982" t="s">
        <v>62</v>
      </c>
      <c r="T8982" s="3" t="str">
        <f t="shared" si="281"/>
        <v>.</v>
      </c>
      <c r="U8982" s="3">
        <f>IF(AND(R8982&lt;&gt;"_U",N8982&lt;&gt;9999,N8982&lt;&gt;999,L8982&lt;&gt;"Median"),IFERROR(VLOOKUP(A8982,'TA Total'!A:P,16,0),"."),".")</f>
        <v>0</v>
      </c>
    </row>
    <row r="8983" spans="1:21" x14ac:dyDescent="0.3">
      <c r="A8983" s="1" t="str">
        <f t="shared" si="280"/>
        <v>2023|Area Outside Territorial Authority|$20,000 or less</v>
      </c>
      <c r="B8983" t="s">
        <v>18</v>
      </c>
      <c r="C8983" t="s">
        <v>19</v>
      </c>
      <c r="D8983" t="s">
        <v>20</v>
      </c>
      <c r="E8983" t="s">
        <v>21</v>
      </c>
      <c r="F8983">
        <v>2023</v>
      </c>
      <c r="G8983">
        <v>2023</v>
      </c>
      <c r="H8983">
        <v>999</v>
      </c>
      <c r="I8983" t="s">
        <v>130</v>
      </c>
      <c r="J8983">
        <v>99</v>
      </c>
      <c r="K8983" t="s">
        <v>23</v>
      </c>
      <c r="L8983">
        <v>1</v>
      </c>
      <c r="M8983" t="s">
        <v>39</v>
      </c>
      <c r="N8983">
        <v>999</v>
      </c>
      <c r="O8983" t="s">
        <v>42</v>
      </c>
      <c r="R8983" t="s">
        <v>61</v>
      </c>
      <c r="S8983" t="s">
        <v>62</v>
      </c>
      <c r="T8983" s="3" t="str">
        <f t="shared" si="281"/>
        <v>.</v>
      </c>
      <c r="U8983" s="3" t="str">
        <f>IF(AND(R8983&lt;&gt;"_U",N8983&lt;&gt;9999,N8983&lt;&gt;999,L8983&lt;&gt;"Median"),IFERROR(VLOOKUP(A8983,'TA Total'!A:P,16,0),"."),".")</f>
        <v>.</v>
      </c>
    </row>
    <row r="8984" spans="1:21" x14ac:dyDescent="0.3">
      <c r="A8984" s="1" t="str">
        <f t="shared" si="280"/>
        <v>2023|Area Outside Territorial Authority|$20,001-$30,000</v>
      </c>
      <c r="B8984" t="s">
        <v>18</v>
      </c>
      <c r="C8984" t="s">
        <v>19</v>
      </c>
      <c r="D8984" t="s">
        <v>20</v>
      </c>
      <c r="E8984" t="s">
        <v>21</v>
      </c>
      <c r="F8984">
        <v>2023</v>
      </c>
      <c r="G8984">
        <v>2023</v>
      </c>
      <c r="H8984">
        <v>999</v>
      </c>
      <c r="I8984" t="s">
        <v>130</v>
      </c>
      <c r="J8984">
        <v>99</v>
      </c>
      <c r="K8984" t="s">
        <v>23</v>
      </c>
      <c r="L8984">
        <v>2</v>
      </c>
      <c r="M8984" t="s">
        <v>24</v>
      </c>
      <c r="N8984">
        <v>9999</v>
      </c>
      <c r="O8984" t="s">
        <v>40</v>
      </c>
      <c r="P8984">
        <v>9</v>
      </c>
      <c r="T8984" s="3" t="str">
        <f t="shared" si="281"/>
        <v>.</v>
      </c>
      <c r="U8984" s="3" t="str">
        <f>IF(AND(R8984&lt;&gt;"_U",N8984&lt;&gt;9999,N8984&lt;&gt;999,L8984&lt;&gt;"Median"),IFERROR(VLOOKUP(A8984,'TA Total'!A:P,16,0),"."),".")</f>
        <v>.</v>
      </c>
    </row>
    <row r="8985" spans="1:21" x14ac:dyDescent="0.3">
      <c r="A8985" s="1" t="str">
        <f t="shared" si="280"/>
        <v>2023|Area Outside Territorial Authority|$20,001-$30,000</v>
      </c>
      <c r="B8985" t="s">
        <v>18</v>
      </c>
      <c r="C8985" t="s">
        <v>19</v>
      </c>
      <c r="D8985" t="s">
        <v>20</v>
      </c>
      <c r="E8985" t="s">
        <v>21</v>
      </c>
      <c r="F8985">
        <v>2023</v>
      </c>
      <c r="G8985">
        <v>2023</v>
      </c>
      <c r="H8985">
        <v>999</v>
      </c>
      <c r="I8985" t="s">
        <v>130</v>
      </c>
      <c r="J8985">
        <v>99</v>
      </c>
      <c r="K8985" t="s">
        <v>23</v>
      </c>
      <c r="L8985">
        <v>2</v>
      </c>
      <c r="M8985" t="s">
        <v>24</v>
      </c>
      <c r="N8985">
        <v>2</v>
      </c>
      <c r="O8985" t="s">
        <v>28</v>
      </c>
      <c r="R8985" t="s">
        <v>61</v>
      </c>
      <c r="S8985" t="s">
        <v>62</v>
      </c>
      <c r="T8985" s="3" t="str">
        <f t="shared" si="281"/>
        <v>.</v>
      </c>
      <c r="U8985" s="3">
        <f>IF(AND(R8985&lt;&gt;"_U",N8985&lt;&gt;9999,N8985&lt;&gt;999,L8985&lt;&gt;"Median"),IFERROR(VLOOKUP(A8985,'TA Total'!A:P,16,0),"."),".")</f>
        <v>9</v>
      </c>
    </row>
    <row r="8986" spans="1:21" x14ac:dyDescent="0.3">
      <c r="A8986" s="1" t="str">
        <f t="shared" si="280"/>
        <v>2023|Area Outside Territorial Authority|$20,001-$30,000</v>
      </c>
      <c r="B8986" t="s">
        <v>18</v>
      </c>
      <c r="C8986" t="s">
        <v>19</v>
      </c>
      <c r="D8986" t="s">
        <v>20</v>
      </c>
      <c r="E8986" t="s">
        <v>21</v>
      </c>
      <c r="F8986">
        <v>2023</v>
      </c>
      <c r="G8986">
        <v>2023</v>
      </c>
      <c r="H8986">
        <v>999</v>
      </c>
      <c r="I8986" t="s">
        <v>130</v>
      </c>
      <c r="J8986">
        <v>99</v>
      </c>
      <c r="K8986" t="s">
        <v>23</v>
      </c>
      <c r="L8986">
        <v>2</v>
      </c>
      <c r="M8986" t="s">
        <v>24</v>
      </c>
      <c r="N8986">
        <v>3</v>
      </c>
      <c r="O8986" t="s">
        <v>25</v>
      </c>
      <c r="R8986" t="s">
        <v>61</v>
      </c>
      <c r="S8986" t="s">
        <v>62</v>
      </c>
      <c r="T8986" s="3" t="str">
        <f t="shared" si="281"/>
        <v>.</v>
      </c>
      <c r="U8986" s="3">
        <f>IF(AND(R8986&lt;&gt;"_U",N8986&lt;&gt;9999,N8986&lt;&gt;999,L8986&lt;&gt;"Median"),IFERROR(VLOOKUP(A8986,'TA Total'!A:P,16,0),"."),".")</f>
        <v>9</v>
      </c>
    </row>
    <row r="8987" spans="1:21" x14ac:dyDescent="0.3">
      <c r="A8987" s="1" t="str">
        <f t="shared" si="280"/>
        <v>2023|Area Outside Territorial Authority|$20,001-$30,000</v>
      </c>
      <c r="B8987" t="s">
        <v>18</v>
      </c>
      <c r="C8987" t="s">
        <v>19</v>
      </c>
      <c r="D8987" t="s">
        <v>20</v>
      </c>
      <c r="E8987" t="s">
        <v>21</v>
      </c>
      <c r="F8987">
        <v>2023</v>
      </c>
      <c r="G8987">
        <v>2023</v>
      </c>
      <c r="H8987">
        <v>999</v>
      </c>
      <c r="I8987" t="s">
        <v>130</v>
      </c>
      <c r="J8987">
        <v>99</v>
      </c>
      <c r="K8987" t="s">
        <v>23</v>
      </c>
      <c r="L8987">
        <v>2</v>
      </c>
      <c r="M8987" t="s">
        <v>24</v>
      </c>
      <c r="N8987">
        <v>7777</v>
      </c>
      <c r="O8987" t="s">
        <v>37</v>
      </c>
      <c r="P8987">
        <v>9</v>
      </c>
      <c r="T8987" s="3">
        <f t="shared" si="281"/>
        <v>100</v>
      </c>
      <c r="U8987" s="3">
        <f>IF(AND(R8987&lt;&gt;"_U",N8987&lt;&gt;9999,N8987&lt;&gt;999,L8987&lt;&gt;"Median"),IFERROR(VLOOKUP(A8987,'TA Total'!A:P,16,0),"."),".")</f>
        <v>9</v>
      </c>
    </row>
    <row r="8988" spans="1:21" x14ac:dyDescent="0.3">
      <c r="A8988" s="1" t="str">
        <f t="shared" si="280"/>
        <v>2023|Area Outside Territorial Authority|$20,001-$30,000</v>
      </c>
      <c r="B8988" t="s">
        <v>18</v>
      </c>
      <c r="C8988" t="s">
        <v>19</v>
      </c>
      <c r="D8988" t="s">
        <v>20</v>
      </c>
      <c r="E8988" t="s">
        <v>21</v>
      </c>
      <c r="F8988">
        <v>2023</v>
      </c>
      <c r="G8988">
        <v>2023</v>
      </c>
      <c r="H8988">
        <v>999</v>
      </c>
      <c r="I8988" t="s">
        <v>130</v>
      </c>
      <c r="J8988">
        <v>99</v>
      </c>
      <c r="K8988" t="s">
        <v>23</v>
      </c>
      <c r="L8988">
        <v>2</v>
      </c>
      <c r="M8988" t="s">
        <v>24</v>
      </c>
      <c r="N8988">
        <v>1</v>
      </c>
      <c r="O8988" t="s">
        <v>33</v>
      </c>
      <c r="P8988">
        <v>9</v>
      </c>
      <c r="T8988" s="3">
        <f t="shared" si="281"/>
        <v>100</v>
      </c>
      <c r="U8988" s="3">
        <f>IF(AND(R8988&lt;&gt;"_U",N8988&lt;&gt;9999,N8988&lt;&gt;999,L8988&lt;&gt;"Median"),IFERROR(VLOOKUP(A8988,'TA Total'!A:P,16,0),"."),".")</f>
        <v>9</v>
      </c>
    </row>
    <row r="8989" spans="1:21" x14ac:dyDescent="0.3">
      <c r="A8989" s="1" t="str">
        <f t="shared" si="280"/>
        <v>2023|Area Outside Territorial Authority|$20,001-$30,000</v>
      </c>
      <c r="B8989" t="s">
        <v>18</v>
      </c>
      <c r="C8989" t="s">
        <v>19</v>
      </c>
      <c r="D8989" t="s">
        <v>20</v>
      </c>
      <c r="E8989" t="s">
        <v>21</v>
      </c>
      <c r="F8989">
        <v>2023</v>
      </c>
      <c r="G8989">
        <v>2023</v>
      </c>
      <c r="H8989">
        <v>999</v>
      </c>
      <c r="I8989" t="s">
        <v>130</v>
      </c>
      <c r="J8989">
        <v>99</v>
      </c>
      <c r="K8989" t="s">
        <v>23</v>
      </c>
      <c r="L8989">
        <v>2</v>
      </c>
      <c r="M8989" t="s">
        <v>24</v>
      </c>
      <c r="N8989">
        <v>999</v>
      </c>
      <c r="O8989" t="s">
        <v>42</v>
      </c>
      <c r="R8989" t="s">
        <v>61</v>
      </c>
      <c r="S8989" t="s">
        <v>62</v>
      </c>
      <c r="T8989" s="3" t="str">
        <f t="shared" si="281"/>
        <v>.</v>
      </c>
      <c r="U8989" s="3" t="str">
        <f>IF(AND(R8989&lt;&gt;"_U",N8989&lt;&gt;9999,N8989&lt;&gt;999,L8989&lt;&gt;"Median"),IFERROR(VLOOKUP(A8989,'TA Total'!A:P,16,0),"."),".")</f>
        <v>.</v>
      </c>
    </row>
    <row r="8990" spans="1:21" x14ac:dyDescent="0.3">
      <c r="A8990" s="1" t="str">
        <f t="shared" si="280"/>
        <v>2023|Area Outside Territorial Authority|$30,001-$50,000</v>
      </c>
      <c r="B8990" t="s">
        <v>18</v>
      </c>
      <c r="C8990" t="s">
        <v>19</v>
      </c>
      <c r="D8990" t="s">
        <v>20</v>
      </c>
      <c r="E8990" t="s">
        <v>21</v>
      </c>
      <c r="F8990">
        <v>2023</v>
      </c>
      <c r="G8990">
        <v>2023</v>
      </c>
      <c r="H8990">
        <v>999</v>
      </c>
      <c r="I8990" t="s">
        <v>130</v>
      </c>
      <c r="J8990">
        <v>99</v>
      </c>
      <c r="K8990" t="s">
        <v>23</v>
      </c>
      <c r="L8990">
        <v>3</v>
      </c>
      <c r="M8990" t="s">
        <v>45</v>
      </c>
      <c r="N8990">
        <v>999</v>
      </c>
      <c r="O8990" t="s">
        <v>42</v>
      </c>
      <c r="R8990" t="s">
        <v>61</v>
      </c>
      <c r="S8990" t="s">
        <v>62</v>
      </c>
      <c r="T8990" s="3" t="str">
        <f t="shared" si="281"/>
        <v>.</v>
      </c>
      <c r="U8990" s="3" t="str">
        <f>IF(AND(R8990&lt;&gt;"_U",N8990&lt;&gt;9999,N8990&lt;&gt;999,L8990&lt;&gt;"Median"),IFERROR(VLOOKUP(A8990,'TA Total'!A:P,16,0),"."),".")</f>
        <v>.</v>
      </c>
    </row>
    <row r="8991" spans="1:21" x14ac:dyDescent="0.3">
      <c r="A8991" s="1" t="str">
        <f t="shared" si="280"/>
        <v>2023|Area Outside Territorial Authority|$30,001-$50,000</v>
      </c>
      <c r="B8991" t="s">
        <v>18</v>
      </c>
      <c r="C8991" t="s">
        <v>19</v>
      </c>
      <c r="D8991" t="s">
        <v>20</v>
      </c>
      <c r="E8991" t="s">
        <v>21</v>
      </c>
      <c r="F8991">
        <v>2023</v>
      </c>
      <c r="G8991">
        <v>2023</v>
      </c>
      <c r="H8991">
        <v>999</v>
      </c>
      <c r="I8991" t="s">
        <v>130</v>
      </c>
      <c r="J8991">
        <v>99</v>
      </c>
      <c r="K8991" t="s">
        <v>23</v>
      </c>
      <c r="L8991">
        <v>3</v>
      </c>
      <c r="M8991" t="s">
        <v>45</v>
      </c>
      <c r="N8991">
        <v>2</v>
      </c>
      <c r="O8991" t="s">
        <v>28</v>
      </c>
      <c r="R8991" t="s">
        <v>61</v>
      </c>
      <c r="S8991" t="s">
        <v>62</v>
      </c>
      <c r="T8991" s="3" t="str">
        <f t="shared" si="281"/>
        <v>.</v>
      </c>
      <c r="U8991" s="3">
        <f>IF(AND(R8991&lt;&gt;"_U",N8991&lt;&gt;9999,N8991&lt;&gt;999,L8991&lt;&gt;"Median"),IFERROR(VLOOKUP(A8991,'TA Total'!A:P,16,0),"."),".")</f>
        <v>9</v>
      </c>
    </row>
    <row r="8992" spans="1:21" x14ac:dyDescent="0.3">
      <c r="A8992" s="1" t="str">
        <f t="shared" si="280"/>
        <v>2023|Area Outside Territorial Authority|$30,001-$50,000</v>
      </c>
      <c r="B8992" t="s">
        <v>18</v>
      </c>
      <c r="C8992" t="s">
        <v>19</v>
      </c>
      <c r="D8992" t="s">
        <v>20</v>
      </c>
      <c r="E8992" t="s">
        <v>21</v>
      </c>
      <c r="F8992">
        <v>2023</v>
      </c>
      <c r="G8992">
        <v>2023</v>
      </c>
      <c r="H8992">
        <v>999</v>
      </c>
      <c r="I8992" t="s">
        <v>130</v>
      </c>
      <c r="J8992">
        <v>99</v>
      </c>
      <c r="K8992" t="s">
        <v>23</v>
      </c>
      <c r="L8992">
        <v>3</v>
      </c>
      <c r="M8992" t="s">
        <v>45</v>
      </c>
      <c r="N8992">
        <v>1</v>
      </c>
      <c r="O8992" t="s">
        <v>33</v>
      </c>
      <c r="R8992" t="s">
        <v>61</v>
      </c>
      <c r="S8992" t="s">
        <v>62</v>
      </c>
      <c r="T8992" s="3" t="str">
        <f t="shared" si="281"/>
        <v>.</v>
      </c>
      <c r="U8992" s="3">
        <f>IF(AND(R8992&lt;&gt;"_U",N8992&lt;&gt;9999,N8992&lt;&gt;999,L8992&lt;&gt;"Median"),IFERROR(VLOOKUP(A8992,'TA Total'!A:P,16,0),"."),".")</f>
        <v>9</v>
      </c>
    </row>
    <row r="8993" spans="1:21" x14ac:dyDescent="0.3">
      <c r="A8993" s="1" t="str">
        <f t="shared" si="280"/>
        <v>2023|Area Outside Territorial Authority|$30,001-$50,000</v>
      </c>
      <c r="B8993" t="s">
        <v>18</v>
      </c>
      <c r="C8993" t="s">
        <v>19</v>
      </c>
      <c r="D8993" t="s">
        <v>20</v>
      </c>
      <c r="E8993" t="s">
        <v>21</v>
      </c>
      <c r="F8993">
        <v>2023</v>
      </c>
      <c r="G8993">
        <v>2023</v>
      </c>
      <c r="H8993">
        <v>999</v>
      </c>
      <c r="I8993" t="s">
        <v>130</v>
      </c>
      <c r="J8993">
        <v>99</v>
      </c>
      <c r="K8993" t="s">
        <v>23</v>
      </c>
      <c r="L8993">
        <v>3</v>
      </c>
      <c r="M8993" t="s">
        <v>45</v>
      </c>
      <c r="N8993">
        <v>3</v>
      </c>
      <c r="O8993" t="s">
        <v>25</v>
      </c>
      <c r="R8993" t="s">
        <v>61</v>
      </c>
      <c r="S8993" t="s">
        <v>62</v>
      </c>
      <c r="T8993" s="3" t="str">
        <f t="shared" si="281"/>
        <v>.</v>
      </c>
      <c r="U8993" s="3">
        <f>IF(AND(R8993&lt;&gt;"_U",N8993&lt;&gt;9999,N8993&lt;&gt;999,L8993&lt;&gt;"Median"),IFERROR(VLOOKUP(A8993,'TA Total'!A:P,16,0),"."),".")</f>
        <v>9</v>
      </c>
    </row>
    <row r="8994" spans="1:21" x14ac:dyDescent="0.3">
      <c r="A8994" s="1" t="str">
        <f t="shared" si="280"/>
        <v>2023|Area Outside Territorial Authority|$30,001-$50,000</v>
      </c>
      <c r="B8994" t="s">
        <v>18</v>
      </c>
      <c r="C8994" t="s">
        <v>19</v>
      </c>
      <c r="D8994" t="s">
        <v>20</v>
      </c>
      <c r="E8994" t="s">
        <v>21</v>
      </c>
      <c r="F8994">
        <v>2023</v>
      </c>
      <c r="G8994">
        <v>2023</v>
      </c>
      <c r="H8994">
        <v>999</v>
      </c>
      <c r="I8994" t="s">
        <v>130</v>
      </c>
      <c r="J8994">
        <v>99</v>
      </c>
      <c r="K8994" t="s">
        <v>23</v>
      </c>
      <c r="L8994">
        <v>3</v>
      </c>
      <c r="M8994" t="s">
        <v>45</v>
      </c>
      <c r="N8994">
        <v>9999</v>
      </c>
      <c r="O8994" t="s">
        <v>40</v>
      </c>
      <c r="P8994">
        <v>9</v>
      </c>
      <c r="T8994" s="3" t="str">
        <f t="shared" si="281"/>
        <v>.</v>
      </c>
      <c r="U8994" s="3" t="str">
        <f>IF(AND(R8994&lt;&gt;"_U",N8994&lt;&gt;9999,N8994&lt;&gt;999,L8994&lt;&gt;"Median"),IFERROR(VLOOKUP(A8994,'TA Total'!A:P,16,0),"."),".")</f>
        <v>.</v>
      </c>
    </row>
    <row r="8995" spans="1:21" x14ac:dyDescent="0.3">
      <c r="A8995" s="1" t="str">
        <f t="shared" si="280"/>
        <v>2023|Area Outside Territorial Authority|$30,001-$50,000</v>
      </c>
      <c r="B8995" t="s">
        <v>18</v>
      </c>
      <c r="C8995" t="s">
        <v>19</v>
      </c>
      <c r="D8995" t="s">
        <v>20</v>
      </c>
      <c r="E8995" t="s">
        <v>21</v>
      </c>
      <c r="F8995">
        <v>2023</v>
      </c>
      <c r="G8995">
        <v>2023</v>
      </c>
      <c r="H8995">
        <v>999</v>
      </c>
      <c r="I8995" t="s">
        <v>130</v>
      </c>
      <c r="J8995">
        <v>99</v>
      </c>
      <c r="K8995" t="s">
        <v>23</v>
      </c>
      <c r="L8995">
        <v>3</v>
      </c>
      <c r="M8995" t="s">
        <v>45</v>
      </c>
      <c r="N8995">
        <v>7777</v>
      </c>
      <c r="O8995" t="s">
        <v>37</v>
      </c>
      <c r="P8995">
        <v>9</v>
      </c>
      <c r="T8995" s="3">
        <f t="shared" si="281"/>
        <v>100</v>
      </c>
      <c r="U8995" s="3">
        <f>IF(AND(R8995&lt;&gt;"_U",N8995&lt;&gt;9999,N8995&lt;&gt;999,L8995&lt;&gt;"Median"),IFERROR(VLOOKUP(A8995,'TA Total'!A:P,16,0),"."),".")</f>
        <v>9</v>
      </c>
    </row>
    <row r="8996" spans="1:21" x14ac:dyDescent="0.3">
      <c r="A8996" s="1" t="str">
        <f t="shared" si="280"/>
        <v>2023|Area Outside Territorial Authority|$50,001-$70,000</v>
      </c>
      <c r="B8996" t="s">
        <v>18</v>
      </c>
      <c r="C8996" t="s">
        <v>19</v>
      </c>
      <c r="D8996" t="s">
        <v>20</v>
      </c>
      <c r="E8996" t="s">
        <v>21</v>
      </c>
      <c r="F8996">
        <v>2023</v>
      </c>
      <c r="G8996">
        <v>2023</v>
      </c>
      <c r="H8996">
        <v>999</v>
      </c>
      <c r="I8996" t="s">
        <v>130</v>
      </c>
      <c r="J8996">
        <v>99</v>
      </c>
      <c r="K8996" t="s">
        <v>23</v>
      </c>
      <c r="L8996">
        <v>4</v>
      </c>
      <c r="M8996" t="s">
        <v>36</v>
      </c>
      <c r="N8996">
        <v>3</v>
      </c>
      <c r="O8996" t="s">
        <v>25</v>
      </c>
      <c r="R8996" t="s">
        <v>61</v>
      </c>
      <c r="S8996" t="s">
        <v>62</v>
      </c>
      <c r="T8996" s="3" t="str">
        <f t="shared" si="281"/>
        <v>.</v>
      </c>
      <c r="U8996" s="3">
        <f>IF(AND(R8996&lt;&gt;"_U",N8996&lt;&gt;9999,N8996&lt;&gt;999,L8996&lt;&gt;"Median"),IFERROR(VLOOKUP(A8996,'TA Total'!A:P,16,0),"."),".")</f>
        <v>0</v>
      </c>
    </row>
    <row r="8997" spans="1:21" x14ac:dyDescent="0.3">
      <c r="A8997" s="1" t="str">
        <f t="shared" si="280"/>
        <v>2023|Area Outside Territorial Authority|$50,001-$70,000</v>
      </c>
      <c r="B8997" t="s">
        <v>18</v>
      </c>
      <c r="C8997" t="s">
        <v>19</v>
      </c>
      <c r="D8997" t="s">
        <v>20</v>
      </c>
      <c r="E8997" t="s">
        <v>21</v>
      </c>
      <c r="F8997">
        <v>2023</v>
      </c>
      <c r="G8997">
        <v>2023</v>
      </c>
      <c r="H8997">
        <v>999</v>
      </c>
      <c r="I8997" t="s">
        <v>130</v>
      </c>
      <c r="J8997">
        <v>99</v>
      </c>
      <c r="K8997" t="s">
        <v>23</v>
      </c>
      <c r="L8997">
        <v>4</v>
      </c>
      <c r="M8997" t="s">
        <v>36</v>
      </c>
      <c r="N8997">
        <v>7777</v>
      </c>
      <c r="O8997" t="s">
        <v>37</v>
      </c>
      <c r="R8997" t="s">
        <v>61</v>
      </c>
      <c r="S8997" t="s">
        <v>62</v>
      </c>
      <c r="T8997" s="3" t="str">
        <f t="shared" si="281"/>
        <v>.</v>
      </c>
      <c r="U8997" s="3">
        <f>IF(AND(R8997&lt;&gt;"_U",N8997&lt;&gt;9999,N8997&lt;&gt;999,L8997&lt;&gt;"Median"),IFERROR(VLOOKUP(A8997,'TA Total'!A:P,16,0),"."),".")</f>
        <v>0</v>
      </c>
    </row>
    <row r="8998" spans="1:21" x14ac:dyDescent="0.3">
      <c r="A8998" s="1" t="str">
        <f t="shared" si="280"/>
        <v>2023|Area Outside Territorial Authority|$50,001-$70,000</v>
      </c>
      <c r="B8998" t="s">
        <v>18</v>
      </c>
      <c r="C8998" t="s">
        <v>19</v>
      </c>
      <c r="D8998" t="s">
        <v>20</v>
      </c>
      <c r="E8998" t="s">
        <v>21</v>
      </c>
      <c r="F8998">
        <v>2023</v>
      </c>
      <c r="G8998">
        <v>2023</v>
      </c>
      <c r="H8998">
        <v>999</v>
      </c>
      <c r="I8998" t="s">
        <v>130</v>
      </c>
      <c r="J8998">
        <v>99</v>
      </c>
      <c r="K8998" t="s">
        <v>23</v>
      </c>
      <c r="L8998">
        <v>4</v>
      </c>
      <c r="M8998" t="s">
        <v>36</v>
      </c>
      <c r="N8998">
        <v>999</v>
      </c>
      <c r="O8998" t="s">
        <v>42</v>
      </c>
      <c r="R8998" t="s">
        <v>61</v>
      </c>
      <c r="S8998" t="s">
        <v>62</v>
      </c>
      <c r="T8998" s="3" t="str">
        <f t="shared" si="281"/>
        <v>.</v>
      </c>
      <c r="U8998" s="3" t="str">
        <f>IF(AND(R8998&lt;&gt;"_U",N8998&lt;&gt;9999,N8998&lt;&gt;999,L8998&lt;&gt;"Median"),IFERROR(VLOOKUP(A8998,'TA Total'!A:P,16,0),"."),".")</f>
        <v>.</v>
      </c>
    </row>
    <row r="8999" spans="1:21" x14ac:dyDescent="0.3">
      <c r="A8999" s="1" t="str">
        <f t="shared" si="280"/>
        <v>2023|Area Outside Territorial Authority|$50,001-$70,000</v>
      </c>
      <c r="B8999" t="s">
        <v>18</v>
      </c>
      <c r="C8999" t="s">
        <v>19</v>
      </c>
      <c r="D8999" t="s">
        <v>20</v>
      </c>
      <c r="E8999" t="s">
        <v>21</v>
      </c>
      <c r="F8999">
        <v>2023</v>
      </c>
      <c r="G8999">
        <v>2023</v>
      </c>
      <c r="H8999">
        <v>999</v>
      </c>
      <c r="I8999" t="s">
        <v>130</v>
      </c>
      <c r="J8999">
        <v>99</v>
      </c>
      <c r="K8999" t="s">
        <v>23</v>
      </c>
      <c r="L8999">
        <v>4</v>
      </c>
      <c r="M8999" t="s">
        <v>36</v>
      </c>
      <c r="N8999">
        <v>2</v>
      </c>
      <c r="O8999" t="s">
        <v>28</v>
      </c>
      <c r="R8999" t="s">
        <v>61</v>
      </c>
      <c r="S8999" t="s">
        <v>62</v>
      </c>
      <c r="T8999" s="3" t="str">
        <f t="shared" si="281"/>
        <v>.</v>
      </c>
      <c r="U8999" s="3">
        <f>IF(AND(R8999&lt;&gt;"_U",N8999&lt;&gt;9999,N8999&lt;&gt;999,L8999&lt;&gt;"Median"),IFERROR(VLOOKUP(A8999,'TA Total'!A:P,16,0),"."),".")</f>
        <v>0</v>
      </c>
    </row>
    <row r="9000" spans="1:21" x14ac:dyDescent="0.3">
      <c r="A9000" s="1" t="str">
        <f t="shared" si="280"/>
        <v>2023|Area Outside Territorial Authority|$50,001-$70,000</v>
      </c>
      <c r="B9000" t="s">
        <v>18</v>
      </c>
      <c r="C9000" t="s">
        <v>19</v>
      </c>
      <c r="D9000" t="s">
        <v>20</v>
      </c>
      <c r="E9000" t="s">
        <v>21</v>
      </c>
      <c r="F9000">
        <v>2023</v>
      </c>
      <c r="G9000">
        <v>2023</v>
      </c>
      <c r="H9000">
        <v>999</v>
      </c>
      <c r="I9000" t="s">
        <v>130</v>
      </c>
      <c r="J9000">
        <v>99</v>
      </c>
      <c r="K9000" t="s">
        <v>23</v>
      </c>
      <c r="L9000">
        <v>4</v>
      </c>
      <c r="M9000" t="s">
        <v>36</v>
      </c>
      <c r="N9000">
        <v>1</v>
      </c>
      <c r="O9000" t="s">
        <v>33</v>
      </c>
      <c r="R9000" t="s">
        <v>61</v>
      </c>
      <c r="S9000" t="s">
        <v>62</v>
      </c>
      <c r="T9000" s="3" t="str">
        <f t="shared" si="281"/>
        <v>.</v>
      </c>
      <c r="U9000" s="3">
        <f>IF(AND(R9000&lt;&gt;"_U",N9000&lt;&gt;9999,N9000&lt;&gt;999,L9000&lt;&gt;"Median"),IFERROR(VLOOKUP(A9000,'TA Total'!A:P,16,0),"."),".")</f>
        <v>0</v>
      </c>
    </row>
    <row r="9001" spans="1:21" x14ac:dyDescent="0.3">
      <c r="A9001" s="1" t="str">
        <f t="shared" si="280"/>
        <v>2023|Area Outside Territorial Authority|$50,001-$70,000</v>
      </c>
      <c r="B9001" t="s">
        <v>18</v>
      </c>
      <c r="C9001" t="s">
        <v>19</v>
      </c>
      <c r="D9001" t="s">
        <v>20</v>
      </c>
      <c r="E9001" t="s">
        <v>21</v>
      </c>
      <c r="F9001">
        <v>2023</v>
      </c>
      <c r="G9001">
        <v>2023</v>
      </c>
      <c r="H9001">
        <v>999</v>
      </c>
      <c r="I9001" t="s">
        <v>130</v>
      </c>
      <c r="J9001">
        <v>99</v>
      </c>
      <c r="K9001" t="s">
        <v>23</v>
      </c>
      <c r="L9001">
        <v>4</v>
      </c>
      <c r="M9001" t="s">
        <v>36</v>
      </c>
      <c r="N9001">
        <v>9999</v>
      </c>
      <c r="O9001" t="s">
        <v>40</v>
      </c>
      <c r="P9001">
        <v>3</v>
      </c>
      <c r="T9001" s="3" t="str">
        <f t="shared" si="281"/>
        <v>.</v>
      </c>
      <c r="U9001" s="3" t="str">
        <f>IF(AND(R9001&lt;&gt;"_U",N9001&lt;&gt;9999,N9001&lt;&gt;999,L9001&lt;&gt;"Median"),IFERROR(VLOOKUP(A9001,'TA Total'!A:P,16,0),"."),".")</f>
        <v>.</v>
      </c>
    </row>
    <row r="9002" spans="1:21" x14ac:dyDescent="0.3">
      <c r="A9002" s="1" t="str">
        <f t="shared" si="280"/>
        <v>2023|Area Outside Territorial Authority|$70,001-$100,000</v>
      </c>
      <c r="B9002" t="s">
        <v>18</v>
      </c>
      <c r="C9002" t="s">
        <v>19</v>
      </c>
      <c r="D9002" t="s">
        <v>20</v>
      </c>
      <c r="E9002" t="s">
        <v>21</v>
      </c>
      <c r="F9002">
        <v>2023</v>
      </c>
      <c r="G9002">
        <v>2023</v>
      </c>
      <c r="H9002">
        <v>999</v>
      </c>
      <c r="I9002" t="s">
        <v>130</v>
      </c>
      <c r="J9002">
        <v>99</v>
      </c>
      <c r="K9002" t="s">
        <v>23</v>
      </c>
      <c r="L9002">
        <v>5</v>
      </c>
      <c r="M9002" t="s">
        <v>58</v>
      </c>
      <c r="N9002">
        <v>2</v>
      </c>
      <c r="O9002" t="s">
        <v>28</v>
      </c>
      <c r="R9002" t="s">
        <v>61</v>
      </c>
      <c r="S9002" t="s">
        <v>62</v>
      </c>
      <c r="T9002" s="3" t="str">
        <f t="shared" si="281"/>
        <v>.</v>
      </c>
      <c r="U9002" s="3">
        <f>IF(AND(R9002&lt;&gt;"_U",N9002&lt;&gt;9999,N9002&lt;&gt;999,L9002&lt;&gt;"Median"),IFERROR(VLOOKUP(A9002,'TA Total'!A:P,16,0),"."),".")</f>
        <v>0</v>
      </c>
    </row>
    <row r="9003" spans="1:21" x14ac:dyDescent="0.3">
      <c r="A9003" s="1" t="str">
        <f t="shared" si="280"/>
        <v>2023|Area Outside Territorial Authority|$70,001-$100,000</v>
      </c>
      <c r="B9003" t="s">
        <v>18</v>
      </c>
      <c r="C9003" t="s">
        <v>19</v>
      </c>
      <c r="D9003" t="s">
        <v>20</v>
      </c>
      <c r="E9003" t="s">
        <v>21</v>
      </c>
      <c r="F9003">
        <v>2023</v>
      </c>
      <c r="G9003">
        <v>2023</v>
      </c>
      <c r="H9003">
        <v>999</v>
      </c>
      <c r="I9003" t="s">
        <v>130</v>
      </c>
      <c r="J9003">
        <v>99</v>
      </c>
      <c r="K9003" t="s">
        <v>23</v>
      </c>
      <c r="L9003">
        <v>5</v>
      </c>
      <c r="M9003" t="s">
        <v>58</v>
      </c>
      <c r="N9003">
        <v>1</v>
      </c>
      <c r="O9003" t="s">
        <v>33</v>
      </c>
      <c r="R9003" t="s">
        <v>61</v>
      </c>
      <c r="S9003" t="s">
        <v>62</v>
      </c>
      <c r="T9003" s="3" t="str">
        <f t="shared" si="281"/>
        <v>.</v>
      </c>
      <c r="U9003" s="3">
        <f>IF(AND(R9003&lt;&gt;"_U",N9003&lt;&gt;9999,N9003&lt;&gt;999,L9003&lt;&gt;"Median"),IFERROR(VLOOKUP(A9003,'TA Total'!A:P,16,0),"."),".")</f>
        <v>0</v>
      </c>
    </row>
    <row r="9004" spans="1:21" x14ac:dyDescent="0.3">
      <c r="A9004" s="1" t="str">
        <f t="shared" si="280"/>
        <v>2023|Area Outside Territorial Authority|$70,001-$100,000</v>
      </c>
      <c r="B9004" t="s">
        <v>18</v>
      </c>
      <c r="C9004" t="s">
        <v>19</v>
      </c>
      <c r="D9004" t="s">
        <v>20</v>
      </c>
      <c r="E9004" t="s">
        <v>21</v>
      </c>
      <c r="F9004">
        <v>2023</v>
      </c>
      <c r="G9004">
        <v>2023</v>
      </c>
      <c r="H9004">
        <v>999</v>
      </c>
      <c r="I9004" t="s">
        <v>130</v>
      </c>
      <c r="J9004">
        <v>99</v>
      </c>
      <c r="K9004" t="s">
        <v>23</v>
      </c>
      <c r="L9004">
        <v>5</v>
      </c>
      <c r="M9004" t="s">
        <v>58</v>
      </c>
      <c r="N9004">
        <v>7777</v>
      </c>
      <c r="O9004" t="s">
        <v>37</v>
      </c>
      <c r="R9004" t="s">
        <v>61</v>
      </c>
      <c r="S9004" t="s">
        <v>62</v>
      </c>
      <c r="T9004" s="3" t="str">
        <f t="shared" si="281"/>
        <v>.</v>
      </c>
      <c r="U9004" s="3">
        <f>IF(AND(R9004&lt;&gt;"_U",N9004&lt;&gt;9999,N9004&lt;&gt;999,L9004&lt;&gt;"Median"),IFERROR(VLOOKUP(A9004,'TA Total'!A:P,16,0),"."),".")</f>
        <v>0</v>
      </c>
    </row>
    <row r="9005" spans="1:21" x14ac:dyDescent="0.3">
      <c r="A9005" s="1" t="str">
        <f t="shared" si="280"/>
        <v>2023|Area Outside Territorial Authority|$70,001-$100,000</v>
      </c>
      <c r="B9005" t="s">
        <v>18</v>
      </c>
      <c r="C9005" t="s">
        <v>19</v>
      </c>
      <c r="D9005" t="s">
        <v>20</v>
      </c>
      <c r="E9005" t="s">
        <v>21</v>
      </c>
      <c r="F9005">
        <v>2023</v>
      </c>
      <c r="G9005">
        <v>2023</v>
      </c>
      <c r="H9005">
        <v>999</v>
      </c>
      <c r="I9005" t="s">
        <v>130</v>
      </c>
      <c r="J9005">
        <v>99</v>
      </c>
      <c r="K9005" t="s">
        <v>23</v>
      </c>
      <c r="L9005">
        <v>5</v>
      </c>
      <c r="M9005" t="s">
        <v>58</v>
      </c>
      <c r="N9005">
        <v>9999</v>
      </c>
      <c r="O9005" t="s">
        <v>40</v>
      </c>
      <c r="P9005">
        <v>0</v>
      </c>
      <c r="T9005" s="3" t="str">
        <f t="shared" si="281"/>
        <v>.</v>
      </c>
      <c r="U9005" s="3" t="str">
        <f>IF(AND(R9005&lt;&gt;"_U",N9005&lt;&gt;9999,N9005&lt;&gt;999,L9005&lt;&gt;"Median"),IFERROR(VLOOKUP(A9005,'TA Total'!A:P,16,0),"."),".")</f>
        <v>.</v>
      </c>
    </row>
    <row r="9006" spans="1:21" x14ac:dyDescent="0.3">
      <c r="A9006" s="1" t="str">
        <f t="shared" si="280"/>
        <v>2023|Area Outside Territorial Authority|$70,001-$100,000</v>
      </c>
      <c r="B9006" t="s">
        <v>18</v>
      </c>
      <c r="C9006" t="s">
        <v>19</v>
      </c>
      <c r="D9006" t="s">
        <v>20</v>
      </c>
      <c r="E9006" t="s">
        <v>21</v>
      </c>
      <c r="F9006">
        <v>2023</v>
      </c>
      <c r="G9006">
        <v>2023</v>
      </c>
      <c r="H9006">
        <v>999</v>
      </c>
      <c r="I9006" t="s">
        <v>130</v>
      </c>
      <c r="J9006">
        <v>99</v>
      </c>
      <c r="K9006" t="s">
        <v>23</v>
      </c>
      <c r="L9006">
        <v>5</v>
      </c>
      <c r="M9006" t="s">
        <v>58</v>
      </c>
      <c r="N9006">
        <v>999</v>
      </c>
      <c r="O9006" t="s">
        <v>42</v>
      </c>
      <c r="R9006" t="s">
        <v>61</v>
      </c>
      <c r="S9006" t="s">
        <v>62</v>
      </c>
      <c r="T9006" s="3" t="str">
        <f t="shared" si="281"/>
        <v>.</v>
      </c>
      <c r="U9006" s="3" t="str">
        <f>IF(AND(R9006&lt;&gt;"_U",N9006&lt;&gt;9999,N9006&lt;&gt;999,L9006&lt;&gt;"Median"),IFERROR(VLOOKUP(A9006,'TA Total'!A:P,16,0),"."),".")</f>
        <v>.</v>
      </c>
    </row>
    <row r="9007" spans="1:21" x14ac:dyDescent="0.3">
      <c r="A9007" s="1" t="str">
        <f t="shared" si="280"/>
        <v>2023|Area Outside Territorial Authority|$70,001-$100,000</v>
      </c>
      <c r="B9007" t="s">
        <v>18</v>
      </c>
      <c r="C9007" t="s">
        <v>19</v>
      </c>
      <c r="D9007" t="s">
        <v>20</v>
      </c>
      <c r="E9007" t="s">
        <v>21</v>
      </c>
      <c r="F9007">
        <v>2023</v>
      </c>
      <c r="G9007">
        <v>2023</v>
      </c>
      <c r="H9007">
        <v>999</v>
      </c>
      <c r="I9007" t="s">
        <v>130</v>
      </c>
      <c r="J9007">
        <v>99</v>
      </c>
      <c r="K9007" t="s">
        <v>23</v>
      </c>
      <c r="L9007">
        <v>5</v>
      </c>
      <c r="M9007" t="s">
        <v>58</v>
      </c>
      <c r="N9007">
        <v>3</v>
      </c>
      <c r="O9007" t="s">
        <v>25</v>
      </c>
      <c r="R9007" t="s">
        <v>61</v>
      </c>
      <c r="S9007" t="s">
        <v>62</v>
      </c>
      <c r="T9007" s="3" t="str">
        <f t="shared" si="281"/>
        <v>.</v>
      </c>
      <c r="U9007" s="3">
        <f>IF(AND(R9007&lt;&gt;"_U",N9007&lt;&gt;9999,N9007&lt;&gt;999,L9007&lt;&gt;"Median"),IFERROR(VLOOKUP(A9007,'TA Total'!A:P,16,0),"."),".")</f>
        <v>0</v>
      </c>
    </row>
    <row r="9008" spans="1:21" x14ac:dyDescent="0.3">
      <c r="A9008" s="1" t="str">
        <f t="shared" si="280"/>
        <v>2023|Area Outside Territorial Authority|$100,001-$150,000</v>
      </c>
      <c r="B9008" t="s">
        <v>18</v>
      </c>
      <c r="C9008" t="s">
        <v>19</v>
      </c>
      <c r="D9008" t="s">
        <v>20</v>
      </c>
      <c r="E9008" t="s">
        <v>21</v>
      </c>
      <c r="F9008">
        <v>2023</v>
      </c>
      <c r="G9008">
        <v>2023</v>
      </c>
      <c r="H9008">
        <v>999</v>
      </c>
      <c r="I9008" t="s">
        <v>130</v>
      </c>
      <c r="J9008">
        <v>99</v>
      </c>
      <c r="K9008" t="s">
        <v>23</v>
      </c>
      <c r="L9008">
        <v>6</v>
      </c>
      <c r="M9008" t="s">
        <v>59</v>
      </c>
      <c r="N9008">
        <v>9999</v>
      </c>
      <c r="O9008" t="s">
        <v>40</v>
      </c>
      <c r="P9008">
        <v>0</v>
      </c>
      <c r="T9008" s="3" t="str">
        <f t="shared" si="281"/>
        <v>.</v>
      </c>
      <c r="U9008" s="3" t="str">
        <f>IF(AND(R9008&lt;&gt;"_U",N9008&lt;&gt;9999,N9008&lt;&gt;999,L9008&lt;&gt;"Median"),IFERROR(VLOOKUP(A9008,'TA Total'!A:P,16,0),"."),".")</f>
        <v>.</v>
      </c>
    </row>
    <row r="9009" spans="1:21" x14ac:dyDescent="0.3">
      <c r="A9009" s="1" t="str">
        <f t="shared" si="280"/>
        <v>2023|Area Outside Territorial Authority|$100,001-$150,000</v>
      </c>
      <c r="B9009" t="s">
        <v>18</v>
      </c>
      <c r="C9009" t="s">
        <v>19</v>
      </c>
      <c r="D9009" t="s">
        <v>20</v>
      </c>
      <c r="E9009" t="s">
        <v>21</v>
      </c>
      <c r="F9009">
        <v>2023</v>
      </c>
      <c r="G9009">
        <v>2023</v>
      </c>
      <c r="H9009">
        <v>999</v>
      </c>
      <c r="I9009" t="s">
        <v>130</v>
      </c>
      <c r="J9009">
        <v>99</v>
      </c>
      <c r="K9009" t="s">
        <v>23</v>
      </c>
      <c r="L9009">
        <v>6</v>
      </c>
      <c r="M9009" t="s">
        <v>59</v>
      </c>
      <c r="N9009">
        <v>1</v>
      </c>
      <c r="O9009" t="s">
        <v>33</v>
      </c>
      <c r="R9009" t="s">
        <v>61</v>
      </c>
      <c r="S9009" t="s">
        <v>62</v>
      </c>
      <c r="T9009" s="3" t="str">
        <f t="shared" si="281"/>
        <v>.</v>
      </c>
      <c r="U9009" s="3">
        <f>IF(AND(R9009&lt;&gt;"_U",N9009&lt;&gt;9999,N9009&lt;&gt;999,L9009&lt;&gt;"Median"),IFERROR(VLOOKUP(A9009,'TA Total'!A:P,16,0),"."),".")</f>
        <v>0</v>
      </c>
    </row>
    <row r="9010" spans="1:21" x14ac:dyDescent="0.3">
      <c r="A9010" s="1" t="str">
        <f t="shared" si="280"/>
        <v>2023|Area Outside Territorial Authority|$100,001-$150,000</v>
      </c>
      <c r="B9010" t="s">
        <v>18</v>
      </c>
      <c r="C9010" t="s">
        <v>19</v>
      </c>
      <c r="D9010" t="s">
        <v>20</v>
      </c>
      <c r="E9010" t="s">
        <v>21</v>
      </c>
      <c r="F9010">
        <v>2023</v>
      </c>
      <c r="G9010">
        <v>2023</v>
      </c>
      <c r="H9010">
        <v>999</v>
      </c>
      <c r="I9010" t="s">
        <v>130</v>
      </c>
      <c r="J9010">
        <v>99</v>
      </c>
      <c r="K9010" t="s">
        <v>23</v>
      </c>
      <c r="L9010">
        <v>6</v>
      </c>
      <c r="M9010" t="s">
        <v>59</v>
      </c>
      <c r="N9010">
        <v>7777</v>
      </c>
      <c r="O9010" t="s">
        <v>37</v>
      </c>
      <c r="R9010" t="s">
        <v>61</v>
      </c>
      <c r="S9010" t="s">
        <v>62</v>
      </c>
      <c r="T9010" s="3" t="str">
        <f t="shared" si="281"/>
        <v>.</v>
      </c>
      <c r="U9010" s="3">
        <f>IF(AND(R9010&lt;&gt;"_U",N9010&lt;&gt;9999,N9010&lt;&gt;999,L9010&lt;&gt;"Median"),IFERROR(VLOOKUP(A9010,'TA Total'!A:P,16,0),"."),".")</f>
        <v>0</v>
      </c>
    </row>
    <row r="9011" spans="1:21" x14ac:dyDescent="0.3">
      <c r="A9011" s="1" t="str">
        <f t="shared" si="280"/>
        <v>2023|Area Outside Territorial Authority|$100,001-$150,000</v>
      </c>
      <c r="B9011" t="s">
        <v>18</v>
      </c>
      <c r="C9011" t="s">
        <v>19</v>
      </c>
      <c r="D9011" t="s">
        <v>20</v>
      </c>
      <c r="E9011" t="s">
        <v>21</v>
      </c>
      <c r="F9011">
        <v>2023</v>
      </c>
      <c r="G9011">
        <v>2023</v>
      </c>
      <c r="H9011">
        <v>999</v>
      </c>
      <c r="I9011" t="s">
        <v>130</v>
      </c>
      <c r="J9011">
        <v>99</v>
      </c>
      <c r="K9011" t="s">
        <v>23</v>
      </c>
      <c r="L9011">
        <v>6</v>
      </c>
      <c r="M9011" t="s">
        <v>59</v>
      </c>
      <c r="N9011">
        <v>999</v>
      </c>
      <c r="O9011" t="s">
        <v>42</v>
      </c>
      <c r="R9011" t="s">
        <v>61</v>
      </c>
      <c r="S9011" t="s">
        <v>62</v>
      </c>
      <c r="T9011" s="3" t="str">
        <f t="shared" si="281"/>
        <v>.</v>
      </c>
      <c r="U9011" s="3" t="str">
        <f>IF(AND(R9011&lt;&gt;"_U",N9011&lt;&gt;9999,N9011&lt;&gt;999,L9011&lt;&gt;"Median"),IFERROR(VLOOKUP(A9011,'TA Total'!A:P,16,0),"."),".")</f>
        <v>.</v>
      </c>
    </row>
    <row r="9012" spans="1:21" x14ac:dyDescent="0.3">
      <c r="A9012" s="1" t="str">
        <f t="shared" si="280"/>
        <v>2023|Area Outside Territorial Authority|$100,001-$150,000</v>
      </c>
      <c r="B9012" t="s">
        <v>18</v>
      </c>
      <c r="C9012" t="s">
        <v>19</v>
      </c>
      <c r="D9012" t="s">
        <v>20</v>
      </c>
      <c r="E9012" t="s">
        <v>21</v>
      </c>
      <c r="F9012">
        <v>2023</v>
      </c>
      <c r="G9012">
        <v>2023</v>
      </c>
      <c r="H9012">
        <v>999</v>
      </c>
      <c r="I9012" t="s">
        <v>130</v>
      </c>
      <c r="J9012">
        <v>99</v>
      </c>
      <c r="K9012" t="s">
        <v>23</v>
      </c>
      <c r="L9012">
        <v>6</v>
      </c>
      <c r="M9012" t="s">
        <v>59</v>
      </c>
      <c r="N9012">
        <v>3</v>
      </c>
      <c r="O9012" t="s">
        <v>25</v>
      </c>
      <c r="R9012" t="s">
        <v>61</v>
      </c>
      <c r="S9012" t="s">
        <v>62</v>
      </c>
      <c r="T9012" s="3" t="str">
        <f t="shared" si="281"/>
        <v>.</v>
      </c>
      <c r="U9012" s="3">
        <f>IF(AND(R9012&lt;&gt;"_U",N9012&lt;&gt;9999,N9012&lt;&gt;999,L9012&lt;&gt;"Median"),IFERROR(VLOOKUP(A9012,'TA Total'!A:P,16,0),"."),".")</f>
        <v>0</v>
      </c>
    </row>
    <row r="9013" spans="1:21" x14ac:dyDescent="0.3">
      <c r="A9013" s="1" t="str">
        <f t="shared" si="280"/>
        <v>2023|Area Outside Territorial Authority|$100,001-$150,000</v>
      </c>
      <c r="B9013" t="s">
        <v>18</v>
      </c>
      <c r="C9013" t="s">
        <v>19</v>
      </c>
      <c r="D9013" t="s">
        <v>20</v>
      </c>
      <c r="E9013" t="s">
        <v>21</v>
      </c>
      <c r="F9013">
        <v>2023</v>
      </c>
      <c r="G9013">
        <v>2023</v>
      </c>
      <c r="H9013">
        <v>999</v>
      </c>
      <c r="I9013" t="s">
        <v>130</v>
      </c>
      <c r="J9013">
        <v>99</v>
      </c>
      <c r="K9013" t="s">
        <v>23</v>
      </c>
      <c r="L9013">
        <v>6</v>
      </c>
      <c r="M9013" t="s">
        <v>59</v>
      </c>
      <c r="N9013">
        <v>2</v>
      </c>
      <c r="O9013" t="s">
        <v>28</v>
      </c>
      <c r="R9013" t="s">
        <v>61</v>
      </c>
      <c r="S9013" t="s">
        <v>62</v>
      </c>
      <c r="T9013" s="3" t="str">
        <f t="shared" si="281"/>
        <v>.</v>
      </c>
      <c r="U9013" s="3">
        <f>IF(AND(R9013&lt;&gt;"_U",N9013&lt;&gt;9999,N9013&lt;&gt;999,L9013&lt;&gt;"Median"),IFERROR(VLOOKUP(A9013,'TA Total'!A:P,16,0),"."),".")</f>
        <v>0</v>
      </c>
    </row>
    <row r="9014" spans="1:21" x14ac:dyDescent="0.3">
      <c r="A9014" s="1" t="str">
        <f t="shared" si="280"/>
        <v>2023|Area Outside Territorial Authority|$150,001-$200,000</v>
      </c>
      <c r="B9014" t="s">
        <v>18</v>
      </c>
      <c r="C9014" t="s">
        <v>19</v>
      </c>
      <c r="D9014" t="s">
        <v>20</v>
      </c>
      <c r="E9014" t="s">
        <v>21</v>
      </c>
      <c r="F9014">
        <v>2023</v>
      </c>
      <c r="G9014">
        <v>2023</v>
      </c>
      <c r="H9014">
        <v>999</v>
      </c>
      <c r="I9014" t="s">
        <v>130</v>
      </c>
      <c r="J9014">
        <v>99</v>
      </c>
      <c r="K9014" t="s">
        <v>23</v>
      </c>
      <c r="L9014">
        <v>7</v>
      </c>
      <c r="M9014" t="s">
        <v>43</v>
      </c>
      <c r="N9014">
        <v>7777</v>
      </c>
      <c r="O9014" t="s">
        <v>37</v>
      </c>
      <c r="R9014" t="s">
        <v>61</v>
      </c>
      <c r="S9014" t="s">
        <v>62</v>
      </c>
      <c r="T9014" s="3" t="str">
        <f t="shared" si="281"/>
        <v>.</v>
      </c>
      <c r="U9014" s="3">
        <f>IF(AND(R9014&lt;&gt;"_U",N9014&lt;&gt;9999,N9014&lt;&gt;999,L9014&lt;&gt;"Median"),IFERROR(VLOOKUP(A9014,'TA Total'!A:P,16,0),"."),".")</f>
        <v>0</v>
      </c>
    </row>
    <row r="9015" spans="1:21" x14ac:dyDescent="0.3">
      <c r="A9015" s="1" t="str">
        <f t="shared" si="280"/>
        <v>2023|Area Outside Territorial Authority|$150,001-$200,000</v>
      </c>
      <c r="B9015" t="s">
        <v>18</v>
      </c>
      <c r="C9015" t="s">
        <v>19</v>
      </c>
      <c r="D9015" t="s">
        <v>20</v>
      </c>
      <c r="E9015" t="s">
        <v>21</v>
      </c>
      <c r="F9015">
        <v>2023</v>
      </c>
      <c r="G9015">
        <v>2023</v>
      </c>
      <c r="H9015">
        <v>999</v>
      </c>
      <c r="I9015" t="s">
        <v>130</v>
      </c>
      <c r="J9015">
        <v>99</v>
      </c>
      <c r="K9015" t="s">
        <v>23</v>
      </c>
      <c r="L9015">
        <v>7</v>
      </c>
      <c r="M9015" t="s">
        <v>43</v>
      </c>
      <c r="N9015">
        <v>3</v>
      </c>
      <c r="O9015" t="s">
        <v>25</v>
      </c>
      <c r="R9015" t="s">
        <v>61</v>
      </c>
      <c r="S9015" t="s">
        <v>62</v>
      </c>
      <c r="T9015" s="3" t="str">
        <f t="shared" si="281"/>
        <v>.</v>
      </c>
      <c r="U9015" s="3">
        <f>IF(AND(R9015&lt;&gt;"_U",N9015&lt;&gt;9999,N9015&lt;&gt;999,L9015&lt;&gt;"Median"),IFERROR(VLOOKUP(A9015,'TA Total'!A:P,16,0),"."),".")</f>
        <v>0</v>
      </c>
    </row>
    <row r="9016" spans="1:21" x14ac:dyDescent="0.3">
      <c r="A9016" s="1" t="str">
        <f t="shared" si="280"/>
        <v>2023|Area Outside Territorial Authority|$150,001-$200,000</v>
      </c>
      <c r="B9016" t="s">
        <v>18</v>
      </c>
      <c r="C9016" t="s">
        <v>19</v>
      </c>
      <c r="D9016" t="s">
        <v>20</v>
      </c>
      <c r="E9016" t="s">
        <v>21</v>
      </c>
      <c r="F9016">
        <v>2023</v>
      </c>
      <c r="G9016">
        <v>2023</v>
      </c>
      <c r="H9016">
        <v>999</v>
      </c>
      <c r="I9016" t="s">
        <v>130</v>
      </c>
      <c r="J9016">
        <v>99</v>
      </c>
      <c r="K9016" t="s">
        <v>23</v>
      </c>
      <c r="L9016">
        <v>7</v>
      </c>
      <c r="M9016" t="s">
        <v>43</v>
      </c>
      <c r="N9016">
        <v>2</v>
      </c>
      <c r="O9016" t="s">
        <v>28</v>
      </c>
      <c r="R9016" t="s">
        <v>61</v>
      </c>
      <c r="S9016" t="s">
        <v>62</v>
      </c>
      <c r="T9016" s="3" t="str">
        <f t="shared" si="281"/>
        <v>.</v>
      </c>
      <c r="U9016" s="3">
        <f>IF(AND(R9016&lt;&gt;"_U",N9016&lt;&gt;9999,N9016&lt;&gt;999,L9016&lt;&gt;"Median"),IFERROR(VLOOKUP(A9016,'TA Total'!A:P,16,0),"."),".")</f>
        <v>0</v>
      </c>
    </row>
    <row r="9017" spans="1:21" x14ac:dyDescent="0.3">
      <c r="A9017" s="1" t="str">
        <f t="shared" si="280"/>
        <v>2023|Area Outside Territorial Authority|$150,001-$200,000</v>
      </c>
      <c r="B9017" t="s">
        <v>18</v>
      </c>
      <c r="C9017" t="s">
        <v>19</v>
      </c>
      <c r="D9017" t="s">
        <v>20</v>
      </c>
      <c r="E9017" t="s">
        <v>21</v>
      </c>
      <c r="F9017">
        <v>2023</v>
      </c>
      <c r="G9017">
        <v>2023</v>
      </c>
      <c r="H9017">
        <v>999</v>
      </c>
      <c r="I9017" t="s">
        <v>130</v>
      </c>
      <c r="J9017">
        <v>99</v>
      </c>
      <c r="K9017" t="s">
        <v>23</v>
      </c>
      <c r="L9017">
        <v>7</v>
      </c>
      <c r="M9017" t="s">
        <v>43</v>
      </c>
      <c r="N9017">
        <v>9999</v>
      </c>
      <c r="O9017" t="s">
        <v>40</v>
      </c>
      <c r="P9017">
        <v>0</v>
      </c>
      <c r="T9017" s="3" t="str">
        <f t="shared" si="281"/>
        <v>.</v>
      </c>
      <c r="U9017" s="3" t="str">
        <f>IF(AND(R9017&lt;&gt;"_U",N9017&lt;&gt;9999,N9017&lt;&gt;999,L9017&lt;&gt;"Median"),IFERROR(VLOOKUP(A9017,'TA Total'!A:P,16,0),"."),".")</f>
        <v>.</v>
      </c>
    </row>
    <row r="9018" spans="1:21" x14ac:dyDescent="0.3">
      <c r="A9018" s="1" t="str">
        <f t="shared" si="280"/>
        <v>2023|Area Outside Territorial Authority|$150,001-$200,000</v>
      </c>
      <c r="B9018" t="s">
        <v>18</v>
      </c>
      <c r="C9018" t="s">
        <v>19</v>
      </c>
      <c r="D9018" t="s">
        <v>20</v>
      </c>
      <c r="E9018" t="s">
        <v>21</v>
      </c>
      <c r="F9018">
        <v>2023</v>
      </c>
      <c r="G9018">
        <v>2023</v>
      </c>
      <c r="H9018">
        <v>999</v>
      </c>
      <c r="I9018" t="s">
        <v>130</v>
      </c>
      <c r="J9018">
        <v>99</v>
      </c>
      <c r="K9018" t="s">
        <v>23</v>
      </c>
      <c r="L9018">
        <v>7</v>
      </c>
      <c r="M9018" t="s">
        <v>43</v>
      </c>
      <c r="N9018">
        <v>999</v>
      </c>
      <c r="O9018" t="s">
        <v>42</v>
      </c>
      <c r="R9018" t="s">
        <v>61</v>
      </c>
      <c r="S9018" t="s">
        <v>62</v>
      </c>
      <c r="T9018" s="3" t="str">
        <f t="shared" si="281"/>
        <v>.</v>
      </c>
      <c r="U9018" s="3" t="str">
        <f>IF(AND(R9018&lt;&gt;"_U",N9018&lt;&gt;9999,N9018&lt;&gt;999,L9018&lt;&gt;"Median"),IFERROR(VLOOKUP(A9018,'TA Total'!A:P,16,0),"."),".")</f>
        <v>.</v>
      </c>
    </row>
    <row r="9019" spans="1:21" x14ac:dyDescent="0.3">
      <c r="A9019" s="1" t="str">
        <f t="shared" si="280"/>
        <v>2023|Area Outside Territorial Authority|$150,001-$200,000</v>
      </c>
      <c r="B9019" t="s">
        <v>18</v>
      </c>
      <c r="C9019" t="s">
        <v>19</v>
      </c>
      <c r="D9019" t="s">
        <v>20</v>
      </c>
      <c r="E9019" t="s">
        <v>21</v>
      </c>
      <c r="F9019">
        <v>2023</v>
      </c>
      <c r="G9019">
        <v>2023</v>
      </c>
      <c r="H9019">
        <v>999</v>
      </c>
      <c r="I9019" t="s">
        <v>130</v>
      </c>
      <c r="J9019">
        <v>99</v>
      </c>
      <c r="K9019" t="s">
        <v>23</v>
      </c>
      <c r="L9019">
        <v>7</v>
      </c>
      <c r="M9019" t="s">
        <v>43</v>
      </c>
      <c r="N9019">
        <v>1</v>
      </c>
      <c r="O9019" t="s">
        <v>33</v>
      </c>
      <c r="R9019" t="s">
        <v>61</v>
      </c>
      <c r="S9019" t="s">
        <v>62</v>
      </c>
      <c r="T9019" s="3" t="str">
        <f t="shared" si="281"/>
        <v>.</v>
      </c>
      <c r="U9019" s="3">
        <f>IF(AND(R9019&lt;&gt;"_U",N9019&lt;&gt;9999,N9019&lt;&gt;999,L9019&lt;&gt;"Median"),IFERROR(VLOOKUP(A9019,'TA Total'!A:P,16,0),"."),".")</f>
        <v>0</v>
      </c>
    </row>
    <row r="9020" spans="1:21" x14ac:dyDescent="0.3">
      <c r="A9020" s="1" t="str">
        <f t="shared" si="280"/>
        <v>2023|Area Outside Territorial Authority|$200,001 or more</v>
      </c>
      <c r="B9020" t="s">
        <v>18</v>
      </c>
      <c r="C9020" t="s">
        <v>19</v>
      </c>
      <c r="D9020" t="s">
        <v>20</v>
      </c>
      <c r="E9020" t="s">
        <v>21</v>
      </c>
      <c r="F9020">
        <v>2023</v>
      </c>
      <c r="G9020">
        <v>2023</v>
      </c>
      <c r="H9020">
        <v>999</v>
      </c>
      <c r="I9020" t="s">
        <v>130</v>
      </c>
      <c r="J9020">
        <v>99</v>
      </c>
      <c r="K9020" t="s">
        <v>23</v>
      </c>
      <c r="L9020">
        <v>8</v>
      </c>
      <c r="M9020" t="s">
        <v>27</v>
      </c>
      <c r="N9020">
        <v>7777</v>
      </c>
      <c r="O9020" t="s">
        <v>37</v>
      </c>
      <c r="R9020" t="s">
        <v>61</v>
      </c>
      <c r="S9020" t="s">
        <v>62</v>
      </c>
      <c r="T9020" s="3" t="str">
        <f t="shared" si="281"/>
        <v>.</v>
      </c>
      <c r="U9020" s="3">
        <f>IF(AND(R9020&lt;&gt;"_U",N9020&lt;&gt;9999,N9020&lt;&gt;999,L9020&lt;&gt;"Median"),IFERROR(VLOOKUP(A9020,'TA Total'!A:P,16,0),"."),".")</f>
        <v>0</v>
      </c>
    </row>
    <row r="9021" spans="1:21" x14ac:dyDescent="0.3">
      <c r="A9021" s="1" t="str">
        <f t="shared" si="280"/>
        <v>2023|Area Outside Territorial Authority|$200,001 or more</v>
      </c>
      <c r="B9021" t="s">
        <v>18</v>
      </c>
      <c r="C9021" t="s">
        <v>19</v>
      </c>
      <c r="D9021" t="s">
        <v>20</v>
      </c>
      <c r="E9021" t="s">
        <v>21</v>
      </c>
      <c r="F9021">
        <v>2023</v>
      </c>
      <c r="G9021">
        <v>2023</v>
      </c>
      <c r="H9021">
        <v>999</v>
      </c>
      <c r="I9021" t="s">
        <v>130</v>
      </c>
      <c r="J9021">
        <v>99</v>
      </c>
      <c r="K9021" t="s">
        <v>23</v>
      </c>
      <c r="L9021">
        <v>8</v>
      </c>
      <c r="M9021" t="s">
        <v>27</v>
      </c>
      <c r="N9021">
        <v>999</v>
      </c>
      <c r="O9021" t="s">
        <v>42</v>
      </c>
      <c r="R9021" t="s">
        <v>61</v>
      </c>
      <c r="S9021" t="s">
        <v>62</v>
      </c>
      <c r="T9021" s="3" t="str">
        <f t="shared" si="281"/>
        <v>.</v>
      </c>
      <c r="U9021" s="3" t="str">
        <f>IF(AND(R9021&lt;&gt;"_U",N9021&lt;&gt;9999,N9021&lt;&gt;999,L9021&lt;&gt;"Median"),IFERROR(VLOOKUP(A9021,'TA Total'!A:P,16,0),"."),".")</f>
        <v>.</v>
      </c>
    </row>
    <row r="9022" spans="1:21" x14ac:dyDescent="0.3">
      <c r="A9022" s="1" t="str">
        <f t="shared" si="280"/>
        <v>2023|Area Outside Territorial Authority|$200,001 or more</v>
      </c>
      <c r="B9022" t="s">
        <v>18</v>
      </c>
      <c r="C9022" t="s">
        <v>19</v>
      </c>
      <c r="D9022" t="s">
        <v>20</v>
      </c>
      <c r="E9022" t="s">
        <v>21</v>
      </c>
      <c r="F9022">
        <v>2023</v>
      </c>
      <c r="G9022">
        <v>2023</v>
      </c>
      <c r="H9022">
        <v>999</v>
      </c>
      <c r="I9022" t="s">
        <v>130</v>
      </c>
      <c r="J9022">
        <v>99</v>
      </c>
      <c r="K9022" t="s">
        <v>23</v>
      </c>
      <c r="L9022">
        <v>8</v>
      </c>
      <c r="M9022" t="s">
        <v>27</v>
      </c>
      <c r="N9022">
        <v>3</v>
      </c>
      <c r="O9022" t="s">
        <v>25</v>
      </c>
      <c r="R9022" t="s">
        <v>61</v>
      </c>
      <c r="S9022" t="s">
        <v>62</v>
      </c>
      <c r="T9022" s="3" t="str">
        <f t="shared" si="281"/>
        <v>.</v>
      </c>
      <c r="U9022" s="3">
        <f>IF(AND(R9022&lt;&gt;"_U",N9022&lt;&gt;9999,N9022&lt;&gt;999,L9022&lt;&gt;"Median"),IFERROR(VLOOKUP(A9022,'TA Total'!A:P,16,0),"."),".")</f>
        <v>0</v>
      </c>
    </row>
    <row r="9023" spans="1:21" x14ac:dyDescent="0.3">
      <c r="A9023" s="1" t="str">
        <f t="shared" si="280"/>
        <v>2023|Area Outside Territorial Authority|$200,001 or more</v>
      </c>
      <c r="B9023" t="s">
        <v>18</v>
      </c>
      <c r="C9023" t="s">
        <v>19</v>
      </c>
      <c r="D9023" t="s">
        <v>20</v>
      </c>
      <c r="E9023" t="s">
        <v>21</v>
      </c>
      <c r="F9023">
        <v>2023</v>
      </c>
      <c r="G9023">
        <v>2023</v>
      </c>
      <c r="H9023">
        <v>999</v>
      </c>
      <c r="I9023" t="s">
        <v>130</v>
      </c>
      <c r="J9023">
        <v>99</v>
      </c>
      <c r="K9023" t="s">
        <v>23</v>
      </c>
      <c r="L9023">
        <v>8</v>
      </c>
      <c r="M9023" t="s">
        <v>27</v>
      </c>
      <c r="N9023">
        <v>2</v>
      </c>
      <c r="O9023" t="s">
        <v>28</v>
      </c>
      <c r="R9023" t="s">
        <v>61</v>
      </c>
      <c r="S9023" t="s">
        <v>62</v>
      </c>
      <c r="T9023" s="3" t="str">
        <f t="shared" si="281"/>
        <v>.</v>
      </c>
      <c r="U9023" s="3">
        <f>IF(AND(R9023&lt;&gt;"_U",N9023&lt;&gt;9999,N9023&lt;&gt;999,L9023&lt;&gt;"Median"),IFERROR(VLOOKUP(A9023,'TA Total'!A:P,16,0),"."),".")</f>
        <v>0</v>
      </c>
    </row>
    <row r="9024" spans="1:21" x14ac:dyDescent="0.3">
      <c r="A9024" s="1" t="str">
        <f t="shared" si="280"/>
        <v>2023|Area Outside Territorial Authority|$200,001 or more</v>
      </c>
      <c r="B9024" t="s">
        <v>18</v>
      </c>
      <c r="C9024" t="s">
        <v>19</v>
      </c>
      <c r="D9024" t="s">
        <v>20</v>
      </c>
      <c r="E9024" t="s">
        <v>21</v>
      </c>
      <c r="F9024">
        <v>2023</v>
      </c>
      <c r="G9024">
        <v>2023</v>
      </c>
      <c r="H9024">
        <v>999</v>
      </c>
      <c r="I9024" t="s">
        <v>130</v>
      </c>
      <c r="J9024">
        <v>99</v>
      </c>
      <c r="K9024" t="s">
        <v>23</v>
      </c>
      <c r="L9024">
        <v>8</v>
      </c>
      <c r="M9024" t="s">
        <v>27</v>
      </c>
      <c r="N9024">
        <v>1</v>
      </c>
      <c r="O9024" t="s">
        <v>33</v>
      </c>
      <c r="R9024" t="s">
        <v>61</v>
      </c>
      <c r="S9024" t="s">
        <v>62</v>
      </c>
      <c r="T9024" s="3" t="str">
        <f t="shared" si="281"/>
        <v>.</v>
      </c>
      <c r="U9024" s="3">
        <f>IF(AND(R9024&lt;&gt;"_U",N9024&lt;&gt;9999,N9024&lt;&gt;999,L9024&lt;&gt;"Median"),IFERROR(VLOOKUP(A9024,'TA Total'!A:P,16,0),"."),".")</f>
        <v>0</v>
      </c>
    </row>
    <row r="9025" spans="1:21" x14ac:dyDescent="0.3">
      <c r="A9025" s="1" t="str">
        <f t="shared" si="280"/>
        <v>2023|Area Outside Territorial Authority|$200,001 or more</v>
      </c>
      <c r="B9025" t="s">
        <v>18</v>
      </c>
      <c r="C9025" t="s">
        <v>19</v>
      </c>
      <c r="D9025" t="s">
        <v>20</v>
      </c>
      <c r="E9025" t="s">
        <v>21</v>
      </c>
      <c r="F9025">
        <v>2023</v>
      </c>
      <c r="G9025">
        <v>2023</v>
      </c>
      <c r="H9025">
        <v>999</v>
      </c>
      <c r="I9025" t="s">
        <v>130</v>
      </c>
      <c r="J9025">
        <v>99</v>
      </c>
      <c r="K9025" t="s">
        <v>23</v>
      </c>
      <c r="L9025">
        <v>8</v>
      </c>
      <c r="M9025" t="s">
        <v>27</v>
      </c>
      <c r="N9025">
        <v>9999</v>
      </c>
      <c r="O9025" t="s">
        <v>40</v>
      </c>
      <c r="P9025">
        <v>0</v>
      </c>
      <c r="T9025" s="3" t="str">
        <f t="shared" si="281"/>
        <v>.</v>
      </c>
      <c r="U9025" s="3" t="str">
        <f>IF(AND(R9025&lt;&gt;"_U",N9025&lt;&gt;9999,N9025&lt;&gt;999,L9025&lt;&gt;"Median"),IFERROR(VLOOKUP(A9025,'TA Total'!A:P,16,0),"."),".")</f>
        <v>.</v>
      </c>
    </row>
    <row r="9026" spans="1:21" x14ac:dyDescent="0.3">
      <c r="A9026" s="1" t="str">
        <f t="shared" si="280"/>
        <v>2023|Area Outside Territorial Authority|Total stated - total household income</v>
      </c>
      <c r="B9026" t="s">
        <v>18</v>
      </c>
      <c r="C9026" t="s">
        <v>19</v>
      </c>
      <c r="D9026" t="s">
        <v>20</v>
      </c>
      <c r="E9026" t="s">
        <v>21</v>
      </c>
      <c r="F9026">
        <v>2023</v>
      </c>
      <c r="G9026">
        <v>2023</v>
      </c>
      <c r="H9026">
        <v>999</v>
      </c>
      <c r="I9026" t="s">
        <v>130</v>
      </c>
      <c r="J9026">
        <v>99</v>
      </c>
      <c r="K9026" t="s">
        <v>23</v>
      </c>
      <c r="L9026">
        <v>77</v>
      </c>
      <c r="M9026" t="s">
        <v>32</v>
      </c>
      <c r="N9026">
        <v>1</v>
      </c>
      <c r="O9026" t="s">
        <v>33</v>
      </c>
      <c r="P9026">
        <v>18</v>
      </c>
      <c r="T9026" s="3">
        <f t="shared" si="281"/>
        <v>60</v>
      </c>
      <c r="U9026" s="3">
        <f>IF(AND(R9026&lt;&gt;"_U",N9026&lt;&gt;9999,N9026&lt;&gt;999,L9026&lt;&gt;"Median"),IFERROR(VLOOKUP(A9026,'TA Total'!A:P,16,0),"."),".")</f>
        <v>30</v>
      </c>
    </row>
    <row r="9027" spans="1:21" x14ac:dyDescent="0.3">
      <c r="A9027" s="1" t="str">
        <f t="shared" ref="A9027:A9090" si="282">G9027&amp;"|"&amp;I9027&amp;"|"&amp;M9027</f>
        <v>2023|Area Outside Territorial Authority|Total stated - total household income</v>
      </c>
      <c r="B9027" t="s">
        <v>18</v>
      </c>
      <c r="C9027" t="s">
        <v>19</v>
      </c>
      <c r="D9027" t="s">
        <v>20</v>
      </c>
      <c r="E9027" t="s">
        <v>21</v>
      </c>
      <c r="F9027">
        <v>2023</v>
      </c>
      <c r="G9027">
        <v>2023</v>
      </c>
      <c r="H9027">
        <v>999</v>
      </c>
      <c r="I9027" t="s">
        <v>130</v>
      </c>
      <c r="J9027">
        <v>99</v>
      </c>
      <c r="K9027" t="s">
        <v>23</v>
      </c>
      <c r="L9027">
        <v>77</v>
      </c>
      <c r="M9027" t="s">
        <v>32</v>
      </c>
      <c r="N9027">
        <v>2</v>
      </c>
      <c r="O9027" t="s">
        <v>28</v>
      </c>
      <c r="P9027">
        <v>6</v>
      </c>
      <c r="T9027" s="3">
        <f t="shared" ref="T9027:T9090" si="283">IF(AND(R9027&lt;&gt;"_U",R9027&lt;&gt;"c",N9027&lt;&gt;999,N9027&lt;&gt;9999,L9027&lt;&gt;"Median"),IFERROR((ROUND(P9027/U9027*100,2)),"."),".")</f>
        <v>20</v>
      </c>
      <c r="U9027" s="3">
        <f>IF(AND(R9027&lt;&gt;"_U",N9027&lt;&gt;9999,N9027&lt;&gt;999,L9027&lt;&gt;"Median"),IFERROR(VLOOKUP(A9027,'TA Total'!A:P,16,0),"."),".")</f>
        <v>30</v>
      </c>
    </row>
    <row r="9028" spans="1:21" x14ac:dyDescent="0.3">
      <c r="A9028" s="1" t="str">
        <f t="shared" si="282"/>
        <v>2023|Area Outside Territorial Authority|Total stated - total household income</v>
      </c>
      <c r="B9028" t="s">
        <v>18</v>
      </c>
      <c r="C9028" t="s">
        <v>19</v>
      </c>
      <c r="D9028" t="s">
        <v>20</v>
      </c>
      <c r="E9028" t="s">
        <v>21</v>
      </c>
      <c r="F9028">
        <v>2023</v>
      </c>
      <c r="G9028">
        <v>2023</v>
      </c>
      <c r="H9028">
        <v>999</v>
      </c>
      <c r="I9028" t="s">
        <v>130</v>
      </c>
      <c r="J9028">
        <v>99</v>
      </c>
      <c r="K9028" t="s">
        <v>23</v>
      </c>
      <c r="L9028">
        <v>77</v>
      </c>
      <c r="M9028" t="s">
        <v>32</v>
      </c>
      <c r="N9028">
        <v>9999</v>
      </c>
      <c r="O9028" t="s">
        <v>40</v>
      </c>
      <c r="P9028">
        <v>30</v>
      </c>
      <c r="T9028" s="3" t="str">
        <f t="shared" si="283"/>
        <v>.</v>
      </c>
      <c r="U9028" s="3" t="str">
        <f>IF(AND(R9028&lt;&gt;"_U",N9028&lt;&gt;9999,N9028&lt;&gt;999,L9028&lt;&gt;"Median"),IFERROR(VLOOKUP(A9028,'TA Total'!A:P,16,0),"."),".")</f>
        <v>.</v>
      </c>
    </row>
    <row r="9029" spans="1:21" x14ac:dyDescent="0.3">
      <c r="A9029" s="1" t="str">
        <f t="shared" si="282"/>
        <v>2023|Area Outside Territorial Authority|Total stated - total household income</v>
      </c>
      <c r="B9029" t="s">
        <v>18</v>
      </c>
      <c r="C9029" t="s">
        <v>19</v>
      </c>
      <c r="D9029" t="s">
        <v>20</v>
      </c>
      <c r="E9029" t="s">
        <v>21</v>
      </c>
      <c r="F9029">
        <v>2023</v>
      </c>
      <c r="G9029">
        <v>2023</v>
      </c>
      <c r="H9029">
        <v>999</v>
      </c>
      <c r="I9029" t="s">
        <v>130</v>
      </c>
      <c r="J9029">
        <v>99</v>
      </c>
      <c r="K9029" t="s">
        <v>23</v>
      </c>
      <c r="L9029">
        <v>77</v>
      </c>
      <c r="M9029" t="s">
        <v>32</v>
      </c>
      <c r="N9029">
        <v>999</v>
      </c>
      <c r="O9029" t="s">
        <v>42</v>
      </c>
      <c r="R9029" t="s">
        <v>61</v>
      </c>
      <c r="S9029" t="s">
        <v>62</v>
      </c>
      <c r="T9029" s="3" t="str">
        <f t="shared" si="283"/>
        <v>.</v>
      </c>
      <c r="U9029" s="3" t="str">
        <f>IF(AND(R9029&lt;&gt;"_U",N9029&lt;&gt;9999,N9029&lt;&gt;999,L9029&lt;&gt;"Median"),IFERROR(VLOOKUP(A9029,'TA Total'!A:P,16,0),"."),".")</f>
        <v>.</v>
      </c>
    </row>
    <row r="9030" spans="1:21" x14ac:dyDescent="0.3">
      <c r="A9030" s="1" t="str">
        <f t="shared" si="282"/>
        <v>2023|Area Outside Territorial Authority|Total stated - total household income</v>
      </c>
      <c r="B9030" t="s">
        <v>18</v>
      </c>
      <c r="C9030" t="s">
        <v>19</v>
      </c>
      <c r="D9030" t="s">
        <v>20</v>
      </c>
      <c r="E9030" t="s">
        <v>21</v>
      </c>
      <c r="F9030">
        <v>2023</v>
      </c>
      <c r="G9030">
        <v>2023</v>
      </c>
      <c r="H9030">
        <v>999</v>
      </c>
      <c r="I9030" t="s">
        <v>130</v>
      </c>
      <c r="J9030">
        <v>99</v>
      </c>
      <c r="K9030" t="s">
        <v>23</v>
      </c>
      <c r="L9030">
        <v>77</v>
      </c>
      <c r="M9030" t="s">
        <v>32</v>
      </c>
      <c r="N9030">
        <v>7777</v>
      </c>
      <c r="O9030" t="s">
        <v>37</v>
      </c>
      <c r="P9030">
        <v>30</v>
      </c>
      <c r="T9030" s="3">
        <f t="shared" si="283"/>
        <v>100</v>
      </c>
      <c r="U9030" s="3">
        <f>IF(AND(R9030&lt;&gt;"_U",N9030&lt;&gt;9999,N9030&lt;&gt;999,L9030&lt;&gt;"Median"),IFERROR(VLOOKUP(A9030,'TA Total'!A:P,16,0),"."),".")</f>
        <v>30</v>
      </c>
    </row>
    <row r="9031" spans="1:21" x14ac:dyDescent="0.3">
      <c r="A9031" s="1" t="str">
        <f t="shared" si="282"/>
        <v>2023|Area Outside Territorial Authority|Total stated - total household income</v>
      </c>
      <c r="B9031" t="s">
        <v>18</v>
      </c>
      <c r="C9031" t="s">
        <v>19</v>
      </c>
      <c r="D9031" t="s">
        <v>20</v>
      </c>
      <c r="E9031" t="s">
        <v>21</v>
      </c>
      <c r="F9031">
        <v>2023</v>
      </c>
      <c r="G9031">
        <v>2023</v>
      </c>
      <c r="H9031">
        <v>999</v>
      </c>
      <c r="I9031" t="s">
        <v>130</v>
      </c>
      <c r="J9031">
        <v>99</v>
      </c>
      <c r="K9031" t="s">
        <v>23</v>
      </c>
      <c r="L9031">
        <v>77</v>
      </c>
      <c r="M9031" t="s">
        <v>32</v>
      </c>
      <c r="N9031">
        <v>3</v>
      </c>
      <c r="O9031" t="s">
        <v>25</v>
      </c>
      <c r="R9031" t="s">
        <v>61</v>
      </c>
      <c r="S9031" t="s">
        <v>62</v>
      </c>
      <c r="T9031" s="3" t="str">
        <f t="shared" si="283"/>
        <v>.</v>
      </c>
      <c r="U9031" s="3">
        <f>IF(AND(R9031&lt;&gt;"_U",N9031&lt;&gt;9999,N9031&lt;&gt;999,L9031&lt;&gt;"Median"),IFERROR(VLOOKUP(A9031,'TA Total'!A:P,16,0),"."),".")</f>
        <v>30</v>
      </c>
    </row>
    <row r="9032" spans="1:21" x14ac:dyDescent="0.3">
      <c r="A9032" s="1" t="str">
        <f t="shared" si="282"/>
        <v>2023|Area Outside Territorial Authority|Total - total household income</v>
      </c>
      <c r="B9032" t="s">
        <v>18</v>
      </c>
      <c r="C9032" t="s">
        <v>19</v>
      </c>
      <c r="D9032" t="s">
        <v>20</v>
      </c>
      <c r="E9032" t="s">
        <v>21</v>
      </c>
      <c r="F9032">
        <v>2023</v>
      </c>
      <c r="G9032">
        <v>2023</v>
      </c>
      <c r="H9032">
        <v>999</v>
      </c>
      <c r="I9032" t="s">
        <v>130</v>
      </c>
      <c r="J9032">
        <v>99</v>
      </c>
      <c r="K9032" t="s">
        <v>23</v>
      </c>
      <c r="L9032">
        <v>99</v>
      </c>
      <c r="M9032" t="s">
        <v>48</v>
      </c>
      <c r="N9032">
        <v>7777</v>
      </c>
      <c r="O9032" t="s">
        <v>37</v>
      </c>
      <c r="P9032">
        <v>63</v>
      </c>
      <c r="T9032" s="3">
        <f t="shared" si="283"/>
        <v>100</v>
      </c>
      <c r="U9032" s="3">
        <f>IF(AND(R9032&lt;&gt;"_U",N9032&lt;&gt;9999,N9032&lt;&gt;999,L9032&lt;&gt;"Median"),IFERROR(VLOOKUP(A9032,'TA Total'!A:P,16,0),"."),".")</f>
        <v>63</v>
      </c>
    </row>
    <row r="9033" spans="1:21" x14ac:dyDescent="0.3">
      <c r="A9033" s="1" t="str">
        <f t="shared" si="282"/>
        <v>2023|Area Outside Territorial Authority|Total - total household income</v>
      </c>
      <c r="B9033" t="s">
        <v>18</v>
      </c>
      <c r="C9033" t="s">
        <v>19</v>
      </c>
      <c r="D9033" t="s">
        <v>20</v>
      </c>
      <c r="E9033" t="s">
        <v>21</v>
      </c>
      <c r="F9033">
        <v>2023</v>
      </c>
      <c r="G9033">
        <v>2023</v>
      </c>
      <c r="H9033">
        <v>999</v>
      </c>
      <c r="I9033" t="s">
        <v>130</v>
      </c>
      <c r="J9033">
        <v>99</v>
      </c>
      <c r="K9033" t="s">
        <v>23</v>
      </c>
      <c r="L9033">
        <v>99</v>
      </c>
      <c r="M9033" t="s">
        <v>48</v>
      </c>
      <c r="N9033">
        <v>3</v>
      </c>
      <c r="O9033" t="s">
        <v>25</v>
      </c>
      <c r="P9033">
        <v>12</v>
      </c>
      <c r="T9033" s="3">
        <f t="shared" si="283"/>
        <v>19.05</v>
      </c>
      <c r="U9033" s="3">
        <f>IF(AND(R9033&lt;&gt;"_U",N9033&lt;&gt;9999,N9033&lt;&gt;999,L9033&lt;&gt;"Median"),IFERROR(VLOOKUP(A9033,'TA Total'!A:P,16,0),"."),".")</f>
        <v>63</v>
      </c>
    </row>
    <row r="9034" spans="1:21" x14ac:dyDescent="0.3">
      <c r="A9034" s="1" t="str">
        <f t="shared" si="282"/>
        <v>2023|Area Outside Territorial Authority|Total - total household income</v>
      </c>
      <c r="B9034" t="s">
        <v>18</v>
      </c>
      <c r="C9034" t="s">
        <v>19</v>
      </c>
      <c r="D9034" t="s">
        <v>20</v>
      </c>
      <c r="E9034" t="s">
        <v>21</v>
      </c>
      <c r="F9034">
        <v>2023</v>
      </c>
      <c r="G9034">
        <v>2023</v>
      </c>
      <c r="H9034">
        <v>999</v>
      </c>
      <c r="I9034" t="s">
        <v>130</v>
      </c>
      <c r="J9034">
        <v>99</v>
      </c>
      <c r="K9034" t="s">
        <v>23</v>
      </c>
      <c r="L9034">
        <v>99</v>
      </c>
      <c r="M9034" t="s">
        <v>48</v>
      </c>
      <c r="N9034">
        <v>999</v>
      </c>
      <c r="O9034" t="s">
        <v>42</v>
      </c>
      <c r="P9034">
        <v>0</v>
      </c>
      <c r="T9034" s="3" t="str">
        <f t="shared" si="283"/>
        <v>.</v>
      </c>
      <c r="U9034" s="3" t="str">
        <f>IF(AND(R9034&lt;&gt;"_U",N9034&lt;&gt;9999,N9034&lt;&gt;999,L9034&lt;&gt;"Median"),IFERROR(VLOOKUP(A9034,'TA Total'!A:P,16,0),"."),".")</f>
        <v>.</v>
      </c>
    </row>
    <row r="9035" spans="1:21" x14ac:dyDescent="0.3">
      <c r="A9035" s="1" t="str">
        <f t="shared" si="282"/>
        <v>2023|Area Outside Territorial Authority|Total - total household income</v>
      </c>
      <c r="B9035" t="s">
        <v>18</v>
      </c>
      <c r="C9035" t="s">
        <v>19</v>
      </c>
      <c r="D9035" t="s">
        <v>20</v>
      </c>
      <c r="E9035" t="s">
        <v>21</v>
      </c>
      <c r="F9035">
        <v>2023</v>
      </c>
      <c r="G9035">
        <v>2023</v>
      </c>
      <c r="H9035">
        <v>999</v>
      </c>
      <c r="I9035" t="s">
        <v>130</v>
      </c>
      <c r="J9035">
        <v>99</v>
      </c>
      <c r="K9035" t="s">
        <v>23</v>
      </c>
      <c r="L9035">
        <v>99</v>
      </c>
      <c r="M9035" t="s">
        <v>48</v>
      </c>
      <c r="N9035">
        <v>9999</v>
      </c>
      <c r="O9035" t="s">
        <v>40</v>
      </c>
      <c r="P9035">
        <v>63</v>
      </c>
      <c r="T9035" s="3" t="str">
        <f t="shared" si="283"/>
        <v>.</v>
      </c>
      <c r="U9035" s="3" t="str">
        <f>IF(AND(R9035&lt;&gt;"_U",N9035&lt;&gt;9999,N9035&lt;&gt;999,L9035&lt;&gt;"Median"),IFERROR(VLOOKUP(A9035,'TA Total'!A:P,16,0),"."),".")</f>
        <v>.</v>
      </c>
    </row>
    <row r="9036" spans="1:21" x14ac:dyDescent="0.3">
      <c r="A9036" s="1" t="str">
        <f t="shared" si="282"/>
        <v>2023|Area Outside Territorial Authority|Total - total household income</v>
      </c>
      <c r="B9036" t="s">
        <v>18</v>
      </c>
      <c r="C9036" t="s">
        <v>19</v>
      </c>
      <c r="D9036" t="s">
        <v>20</v>
      </c>
      <c r="E9036" t="s">
        <v>21</v>
      </c>
      <c r="F9036">
        <v>2023</v>
      </c>
      <c r="G9036">
        <v>2023</v>
      </c>
      <c r="H9036">
        <v>999</v>
      </c>
      <c r="I9036" t="s">
        <v>130</v>
      </c>
      <c r="J9036">
        <v>99</v>
      </c>
      <c r="K9036" t="s">
        <v>23</v>
      </c>
      <c r="L9036">
        <v>99</v>
      </c>
      <c r="M9036" t="s">
        <v>48</v>
      </c>
      <c r="N9036">
        <v>1</v>
      </c>
      <c r="O9036" t="s">
        <v>33</v>
      </c>
      <c r="P9036">
        <v>39</v>
      </c>
      <c r="T9036" s="3">
        <f t="shared" si="283"/>
        <v>61.9</v>
      </c>
      <c r="U9036" s="3">
        <f>IF(AND(R9036&lt;&gt;"_U",N9036&lt;&gt;9999,N9036&lt;&gt;999,L9036&lt;&gt;"Median"),IFERROR(VLOOKUP(A9036,'TA Total'!A:P,16,0),"."),".")</f>
        <v>63</v>
      </c>
    </row>
    <row r="9037" spans="1:21" x14ac:dyDescent="0.3">
      <c r="A9037" s="1" t="str">
        <f t="shared" si="282"/>
        <v>2023|Area Outside Territorial Authority|Total - total household income</v>
      </c>
      <c r="B9037" t="s">
        <v>18</v>
      </c>
      <c r="C9037" t="s">
        <v>19</v>
      </c>
      <c r="D9037" t="s">
        <v>20</v>
      </c>
      <c r="E9037" t="s">
        <v>21</v>
      </c>
      <c r="F9037">
        <v>2023</v>
      </c>
      <c r="G9037">
        <v>2023</v>
      </c>
      <c r="H9037">
        <v>999</v>
      </c>
      <c r="I9037" t="s">
        <v>130</v>
      </c>
      <c r="J9037">
        <v>99</v>
      </c>
      <c r="K9037" t="s">
        <v>23</v>
      </c>
      <c r="L9037">
        <v>99</v>
      </c>
      <c r="M9037" t="s">
        <v>48</v>
      </c>
      <c r="N9037">
        <v>2</v>
      </c>
      <c r="O9037" t="s">
        <v>28</v>
      </c>
      <c r="P9037">
        <v>12</v>
      </c>
      <c r="T9037" s="3">
        <f t="shared" si="283"/>
        <v>19.05</v>
      </c>
      <c r="U9037" s="3">
        <f>IF(AND(R9037&lt;&gt;"_U",N9037&lt;&gt;9999,N9037&lt;&gt;999,L9037&lt;&gt;"Median"),IFERROR(VLOOKUP(A9037,'TA Total'!A:P,16,0),"."),".")</f>
        <v>63</v>
      </c>
    </row>
    <row r="9038" spans="1:21" x14ac:dyDescent="0.3">
      <c r="A9038" s="1" t="str">
        <f t="shared" si="282"/>
        <v>2023|Area Outside Territorial Authority|Median ($) - total household income</v>
      </c>
      <c r="B9038" t="s">
        <v>18</v>
      </c>
      <c r="C9038" t="s">
        <v>19</v>
      </c>
      <c r="D9038" t="s">
        <v>20</v>
      </c>
      <c r="E9038" t="s">
        <v>21</v>
      </c>
      <c r="F9038">
        <v>2023</v>
      </c>
      <c r="G9038">
        <v>2023</v>
      </c>
      <c r="H9038">
        <v>999</v>
      </c>
      <c r="I9038" t="s">
        <v>130</v>
      </c>
      <c r="J9038">
        <v>99</v>
      </c>
      <c r="K9038" t="s">
        <v>23</v>
      </c>
      <c r="L9038" t="s">
        <v>56</v>
      </c>
      <c r="M9038" t="s">
        <v>57</v>
      </c>
      <c r="N9038">
        <v>3</v>
      </c>
      <c r="O9038" t="s">
        <v>25</v>
      </c>
      <c r="P9038">
        <v>53700</v>
      </c>
      <c r="T9038" s="3" t="str">
        <f t="shared" si="283"/>
        <v>.</v>
      </c>
      <c r="U9038" s="3" t="str">
        <f>IF(AND(R9038&lt;&gt;"_U",N9038&lt;&gt;9999,N9038&lt;&gt;999,L9038&lt;&gt;"Median"),IFERROR(VLOOKUP(A9038,'TA Total'!A:P,16,0),"."),".")</f>
        <v>.</v>
      </c>
    </row>
    <row r="9039" spans="1:21" x14ac:dyDescent="0.3">
      <c r="A9039" s="1" t="str">
        <f t="shared" si="282"/>
        <v>2023|Area Outside Territorial Authority|Median ($) - total household income</v>
      </c>
      <c r="B9039" t="s">
        <v>18</v>
      </c>
      <c r="C9039" t="s">
        <v>19</v>
      </c>
      <c r="D9039" t="s">
        <v>20</v>
      </c>
      <c r="E9039" t="s">
        <v>21</v>
      </c>
      <c r="F9039">
        <v>2023</v>
      </c>
      <c r="G9039">
        <v>2023</v>
      </c>
      <c r="H9039">
        <v>999</v>
      </c>
      <c r="I9039" t="s">
        <v>130</v>
      </c>
      <c r="J9039">
        <v>99</v>
      </c>
      <c r="K9039" t="s">
        <v>23</v>
      </c>
      <c r="L9039" t="s">
        <v>56</v>
      </c>
      <c r="M9039" t="s">
        <v>57</v>
      </c>
      <c r="N9039">
        <v>2</v>
      </c>
      <c r="O9039" t="s">
        <v>28</v>
      </c>
      <c r="P9039">
        <v>48700</v>
      </c>
      <c r="T9039" s="3" t="str">
        <f t="shared" si="283"/>
        <v>.</v>
      </c>
      <c r="U9039" s="3" t="str">
        <f>IF(AND(R9039&lt;&gt;"_U",N9039&lt;&gt;9999,N9039&lt;&gt;999,L9039&lt;&gt;"Median"),IFERROR(VLOOKUP(A9039,'TA Total'!A:P,16,0),"."),".")</f>
        <v>.</v>
      </c>
    </row>
    <row r="9040" spans="1:21" x14ac:dyDescent="0.3">
      <c r="A9040" s="1" t="str">
        <f t="shared" si="282"/>
        <v>2023|Area Outside Territorial Authority|Median ($) - total household income</v>
      </c>
      <c r="B9040" t="s">
        <v>18</v>
      </c>
      <c r="C9040" t="s">
        <v>19</v>
      </c>
      <c r="D9040" t="s">
        <v>20</v>
      </c>
      <c r="E9040" t="s">
        <v>21</v>
      </c>
      <c r="F9040">
        <v>2023</v>
      </c>
      <c r="G9040">
        <v>2023</v>
      </c>
      <c r="H9040">
        <v>999</v>
      </c>
      <c r="I9040" t="s">
        <v>130</v>
      </c>
      <c r="J9040">
        <v>99</v>
      </c>
      <c r="K9040" t="s">
        <v>23</v>
      </c>
      <c r="L9040" t="s">
        <v>56</v>
      </c>
      <c r="M9040" t="s">
        <v>57</v>
      </c>
      <c r="N9040">
        <v>1</v>
      </c>
      <c r="O9040" t="s">
        <v>33</v>
      </c>
      <c r="P9040">
        <v>28300</v>
      </c>
      <c r="T9040" s="3" t="str">
        <f t="shared" si="283"/>
        <v>.</v>
      </c>
      <c r="U9040" s="3" t="str">
        <f>IF(AND(R9040&lt;&gt;"_U",N9040&lt;&gt;9999,N9040&lt;&gt;999,L9040&lt;&gt;"Median"),IFERROR(VLOOKUP(A9040,'TA Total'!A:P,16,0),"."),".")</f>
        <v>.</v>
      </c>
    </row>
    <row r="9041" spans="1:21" x14ac:dyDescent="0.3">
      <c r="A9041" s="1" t="str">
        <f t="shared" si="282"/>
        <v>2023|Area Outside Territorial Authority|Median ($) - total household income</v>
      </c>
      <c r="B9041" t="s">
        <v>18</v>
      </c>
      <c r="C9041" t="s">
        <v>19</v>
      </c>
      <c r="D9041" t="s">
        <v>20</v>
      </c>
      <c r="E9041" t="s">
        <v>21</v>
      </c>
      <c r="F9041">
        <v>2023</v>
      </c>
      <c r="G9041">
        <v>2023</v>
      </c>
      <c r="H9041">
        <v>999</v>
      </c>
      <c r="I9041" t="s">
        <v>130</v>
      </c>
      <c r="J9041">
        <v>99</v>
      </c>
      <c r="K9041" t="s">
        <v>23</v>
      </c>
      <c r="L9041" t="s">
        <v>56</v>
      </c>
      <c r="M9041" t="s">
        <v>57</v>
      </c>
      <c r="N9041">
        <v>9999</v>
      </c>
      <c r="O9041" t="s">
        <v>40</v>
      </c>
      <c r="P9041">
        <v>32500</v>
      </c>
      <c r="T9041" s="3" t="str">
        <f t="shared" si="283"/>
        <v>.</v>
      </c>
      <c r="U9041" s="3" t="str">
        <f>IF(AND(R9041&lt;&gt;"_U",N9041&lt;&gt;9999,N9041&lt;&gt;999,L9041&lt;&gt;"Median"),IFERROR(VLOOKUP(A9041,'TA Total'!A:P,16,0),"."),".")</f>
        <v>.</v>
      </c>
    </row>
    <row r="9042" spans="1:21" x14ac:dyDescent="0.3">
      <c r="A9042" s="1" t="str">
        <f t="shared" si="282"/>
        <v>2023|Area Outside Territorial Authority|Median ($) - total household income</v>
      </c>
      <c r="B9042" t="s">
        <v>18</v>
      </c>
      <c r="C9042" t="s">
        <v>19</v>
      </c>
      <c r="D9042" t="s">
        <v>20</v>
      </c>
      <c r="E9042" t="s">
        <v>21</v>
      </c>
      <c r="F9042">
        <v>2023</v>
      </c>
      <c r="G9042">
        <v>2023</v>
      </c>
      <c r="H9042">
        <v>999</v>
      </c>
      <c r="I9042" t="s">
        <v>130</v>
      </c>
      <c r="J9042">
        <v>99</v>
      </c>
      <c r="K9042" t="s">
        <v>23</v>
      </c>
      <c r="L9042" t="s">
        <v>56</v>
      </c>
      <c r="M9042" t="s">
        <v>57</v>
      </c>
      <c r="N9042">
        <v>999</v>
      </c>
      <c r="O9042" t="s">
        <v>42</v>
      </c>
      <c r="R9042" t="s">
        <v>61</v>
      </c>
      <c r="S9042" t="s">
        <v>62</v>
      </c>
      <c r="T9042" s="3" t="str">
        <f t="shared" si="283"/>
        <v>.</v>
      </c>
      <c r="U9042" s="3" t="str">
        <f>IF(AND(R9042&lt;&gt;"_U",N9042&lt;&gt;9999,N9042&lt;&gt;999,L9042&lt;&gt;"Median"),IFERROR(VLOOKUP(A9042,'TA Total'!A:P,16,0),"."),".")</f>
        <v>.</v>
      </c>
    </row>
    <row r="9043" spans="1:21" x14ac:dyDescent="0.3">
      <c r="A9043" s="1" t="str">
        <f t="shared" si="282"/>
        <v>2023|Area Outside Territorial Authority|Median ($) - total household income</v>
      </c>
      <c r="B9043" t="s">
        <v>18</v>
      </c>
      <c r="C9043" t="s">
        <v>19</v>
      </c>
      <c r="D9043" t="s">
        <v>20</v>
      </c>
      <c r="E9043" t="s">
        <v>21</v>
      </c>
      <c r="F9043">
        <v>2023</v>
      </c>
      <c r="G9043">
        <v>2023</v>
      </c>
      <c r="H9043">
        <v>999</v>
      </c>
      <c r="I9043" t="s">
        <v>130</v>
      </c>
      <c r="J9043">
        <v>99</v>
      </c>
      <c r="K9043" t="s">
        <v>23</v>
      </c>
      <c r="L9043" t="s">
        <v>56</v>
      </c>
      <c r="M9043" t="s">
        <v>57</v>
      </c>
      <c r="N9043">
        <v>7777</v>
      </c>
      <c r="O9043" t="s">
        <v>37</v>
      </c>
      <c r="P9043">
        <v>32500</v>
      </c>
      <c r="T9043" s="3" t="str">
        <f t="shared" si="283"/>
        <v>.</v>
      </c>
      <c r="U9043" s="3" t="str">
        <f>IF(AND(R9043&lt;&gt;"_U",N9043&lt;&gt;9999,N9043&lt;&gt;999,L9043&lt;&gt;"Median"),IFERROR(VLOOKUP(A9043,'TA Total'!A:P,16,0),"."),".")</f>
        <v>.</v>
      </c>
    </row>
    <row r="9044" spans="1:21" x14ac:dyDescent="0.3">
      <c r="A9044" s="1" t="str">
        <f t="shared" si="282"/>
        <v>2023|Total - New Zealand by territorial authority and Auckland local board/SA2|$20,000 or less</v>
      </c>
      <c r="B9044" t="s">
        <v>18</v>
      </c>
      <c r="C9044" t="s">
        <v>19</v>
      </c>
      <c r="D9044" t="s">
        <v>20</v>
      </c>
      <c r="E9044" t="s">
        <v>21</v>
      </c>
      <c r="F9044">
        <v>2023</v>
      </c>
      <c r="G9044">
        <v>2023</v>
      </c>
      <c r="H9044">
        <v>999999</v>
      </c>
      <c r="I9044" t="s">
        <v>70</v>
      </c>
      <c r="J9044">
        <v>99</v>
      </c>
      <c r="K9044" t="s">
        <v>23</v>
      </c>
      <c r="L9044">
        <v>1</v>
      </c>
      <c r="M9044" t="s">
        <v>39</v>
      </c>
      <c r="N9044">
        <v>9999</v>
      </c>
      <c r="O9044" t="s">
        <v>40</v>
      </c>
      <c r="P9044">
        <v>98907</v>
      </c>
      <c r="T9044" s="3" t="str">
        <f t="shared" si="283"/>
        <v>.</v>
      </c>
      <c r="U9044" s="3" t="str">
        <f>IF(AND(R9044&lt;&gt;"_U",N9044&lt;&gt;9999,N9044&lt;&gt;999,L9044&lt;&gt;"Median"),IFERROR(VLOOKUP(A9044,'TA Total'!A:P,16,0),"."),".")</f>
        <v>.</v>
      </c>
    </row>
    <row r="9045" spans="1:21" x14ac:dyDescent="0.3">
      <c r="A9045" s="1" t="str">
        <f t="shared" si="282"/>
        <v>2023|Total - New Zealand by territorial authority and Auckland local board/SA2|$20,000 or less</v>
      </c>
      <c r="B9045" t="s">
        <v>18</v>
      </c>
      <c r="C9045" t="s">
        <v>19</v>
      </c>
      <c r="D9045" t="s">
        <v>20</v>
      </c>
      <c r="E9045" t="s">
        <v>21</v>
      </c>
      <c r="F9045">
        <v>2023</v>
      </c>
      <c r="G9045">
        <v>2023</v>
      </c>
      <c r="H9045">
        <v>999999</v>
      </c>
      <c r="I9045" t="s">
        <v>70</v>
      </c>
      <c r="J9045">
        <v>99</v>
      </c>
      <c r="K9045" t="s">
        <v>23</v>
      </c>
      <c r="L9045">
        <v>1</v>
      </c>
      <c r="M9045" t="s">
        <v>39</v>
      </c>
      <c r="N9045">
        <v>999</v>
      </c>
      <c r="O9045" t="s">
        <v>42</v>
      </c>
      <c r="P9045">
        <v>87</v>
      </c>
      <c r="T9045" s="3" t="str">
        <f t="shared" si="283"/>
        <v>.</v>
      </c>
      <c r="U9045" s="3" t="str">
        <f>IF(AND(R9045&lt;&gt;"_U",N9045&lt;&gt;9999,N9045&lt;&gt;999,L9045&lt;&gt;"Median"),IFERROR(VLOOKUP(A9045,'TA Total'!A:P,16,0),"."),".")</f>
        <v>.</v>
      </c>
    </row>
    <row r="9046" spans="1:21" x14ac:dyDescent="0.3">
      <c r="A9046" s="1" t="str">
        <f t="shared" si="282"/>
        <v>2023|Total - New Zealand by territorial authority and Auckland local board/SA2|$20,000 or less</v>
      </c>
      <c r="B9046" t="s">
        <v>18</v>
      </c>
      <c r="C9046" t="s">
        <v>19</v>
      </c>
      <c r="D9046" t="s">
        <v>20</v>
      </c>
      <c r="E9046" t="s">
        <v>21</v>
      </c>
      <c r="F9046">
        <v>2023</v>
      </c>
      <c r="G9046">
        <v>2023</v>
      </c>
      <c r="H9046">
        <v>999999</v>
      </c>
      <c r="I9046" t="s">
        <v>70</v>
      </c>
      <c r="J9046">
        <v>99</v>
      </c>
      <c r="K9046" t="s">
        <v>23</v>
      </c>
      <c r="L9046">
        <v>1</v>
      </c>
      <c r="M9046" t="s">
        <v>39</v>
      </c>
      <c r="N9046">
        <v>7777</v>
      </c>
      <c r="O9046" t="s">
        <v>37</v>
      </c>
      <c r="P9046">
        <v>98820</v>
      </c>
      <c r="T9046" s="3">
        <f t="shared" si="283"/>
        <v>100</v>
      </c>
      <c r="U9046" s="3">
        <f>IF(AND(R9046&lt;&gt;"_U",N9046&lt;&gt;9999,N9046&lt;&gt;999,L9046&lt;&gt;"Median"),IFERROR(VLOOKUP(A9046,'TA Total'!A:P,16,0),"."),".")</f>
        <v>98820</v>
      </c>
    </row>
    <row r="9047" spans="1:21" x14ac:dyDescent="0.3">
      <c r="A9047" s="1" t="str">
        <f t="shared" si="282"/>
        <v>2023|Total - New Zealand by territorial authority and Auckland local board/SA2|$20,000 or less</v>
      </c>
      <c r="B9047" t="s">
        <v>18</v>
      </c>
      <c r="C9047" t="s">
        <v>19</v>
      </c>
      <c r="D9047" t="s">
        <v>20</v>
      </c>
      <c r="E9047" t="s">
        <v>21</v>
      </c>
      <c r="F9047">
        <v>2023</v>
      </c>
      <c r="G9047">
        <v>2023</v>
      </c>
      <c r="H9047">
        <v>999999</v>
      </c>
      <c r="I9047" t="s">
        <v>70</v>
      </c>
      <c r="J9047">
        <v>99</v>
      </c>
      <c r="K9047" t="s">
        <v>23</v>
      </c>
      <c r="L9047">
        <v>1</v>
      </c>
      <c r="M9047" t="s">
        <v>39</v>
      </c>
      <c r="N9047">
        <v>3</v>
      </c>
      <c r="O9047" t="s">
        <v>25</v>
      </c>
      <c r="P9047">
        <v>8349</v>
      </c>
      <c r="T9047" s="3">
        <f t="shared" si="283"/>
        <v>8.4499999999999993</v>
      </c>
      <c r="U9047" s="3">
        <f>IF(AND(R9047&lt;&gt;"_U",N9047&lt;&gt;9999,N9047&lt;&gt;999,L9047&lt;&gt;"Median"),IFERROR(VLOOKUP(A9047,'TA Total'!A:P,16,0),"."),".")</f>
        <v>98820</v>
      </c>
    </row>
    <row r="9048" spans="1:21" x14ac:dyDescent="0.3">
      <c r="A9048" s="1" t="str">
        <f t="shared" si="282"/>
        <v>2023|Total - New Zealand by territorial authority and Auckland local board/SA2|$20,000 or less</v>
      </c>
      <c r="B9048" t="s">
        <v>18</v>
      </c>
      <c r="C9048" t="s">
        <v>19</v>
      </c>
      <c r="D9048" t="s">
        <v>20</v>
      </c>
      <c r="E9048" t="s">
        <v>21</v>
      </c>
      <c r="F9048">
        <v>2023</v>
      </c>
      <c r="G9048">
        <v>2023</v>
      </c>
      <c r="H9048">
        <v>999999</v>
      </c>
      <c r="I9048" t="s">
        <v>70</v>
      </c>
      <c r="J9048">
        <v>99</v>
      </c>
      <c r="K9048" t="s">
        <v>23</v>
      </c>
      <c r="L9048">
        <v>1</v>
      </c>
      <c r="M9048" t="s">
        <v>39</v>
      </c>
      <c r="N9048">
        <v>2</v>
      </c>
      <c r="O9048" t="s">
        <v>28</v>
      </c>
      <c r="P9048">
        <v>54531</v>
      </c>
      <c r="T9048" s="3">
        <f t="shared" si="283"/>
        <v>55.18</v>
      </c>
      <c r="U9048" s="3">
        <f>IF(AND(R9048&lt;&gt;"_U",N9048&lt;&gt;9999,N9048&lt;&gt;999,L9048&lt;&gt;"Median"),IFERROR(VLOOKUP(A9048,'TA Total'!A:P,16,0),"."),".")</f>
        <v>98820</v>
      </c>
    </row>
    <row r="9049" spans="1:21" x14ac:dyDescent="0.3">
      <c r="A9049" s="1" t="str">
        <f t="shared" si="282"/>
        <v>2023|Total - New Zealand by territorial authority and Auckland local board/SA2|$20,000 or less</v>
      </c>
      <c r="B9049" t="s">
        <v>18</v>
      </c>
      <c r="C9049" t="s">
        <v>19</v>
      </c>
      <c r="D9049" t="s">
        <v>20</v>
      </c>
      <c r="E9049" t="s">
        <v>21</v>
      </c>
      <c r="F9049">
        <v>2023</v>
      </c>
      <c r="G9049">
        <v>2023</v>
      </c>
      <c r="H9049">
        <v>999999</v>
      </c>
      <c r="I9049" t="s">
        <v>70</v>
      </c>
      <c r="J9049">
        <v>99</v>
      </c>
      <c r="K9049" t="s">
        <v>23</v>
      </c>
      <c r="L9049">
        <v>1</v>
      </c>
      <c r="M9049" t="s">
        <v>39</v>
      </c>
      <c r="N9049">
        <v>1</v>
      </c>
      <c r="O9049" t="s">
        <v>33</v>
      </c>
      <c r="P9049">
        <v>35940</v>
      </c>
      <c r="T9049" s="3">
        <f t="shared" si="283"/>
        <v>36.369999999999997</v>
      </c>
      <c r="U9049" s="3">
        <f>IF(AND(R9049&lt;&gt;"_U",N9049&lt;&gt;9999,N9049&lt;&gt;999,L9049&lt;&gt;"Median"),IFERROR(VLOOKUP(A9049,'TA Total'!A:P,16,0),"."),".")</f>
        <v>98820</v>
      </c>
    </row>
    <row r="9050" spans="1:21" x14ac:dyDescent="0.3">
      <c r="A9050" s="1" t="str">
        <f t="shared" si="282"/>
        <v>2023|Total - New Zealand by territorial authority and Auckland local board/SA2|$20,001-$30,000</v>
      </c>
      <c r="B9050" t="s">
        <v>18</v>
      </c>
      <c r="C9050" t="s">
        <v>19</v>
      </c>
      <c r="D9050" t="s">
        <v>20</v>
      </c>
      <c r="E9050" t="s">
        <v>21</v>
      </c>
      <c r="F9050">
        <v>2023</v>
      </c>
      <c r="G9050">
        <v>2023</v>
      </c>
      <c r="H9050">
        <v>999999</v>
      </c>
      <c r="I9050" t="s">
        <v>70</v>
      </c>
      <c r="J9050">
        <v>99</v>
      </c>
      <c r="K9050" t="s">
        <v>23</v>
      </c>
      <c r="L9050">
        <v>2</v>
      </c>
      <c r="M9050" t="s">
        <v>24</v>
      </c>
      <c r="N9050">
        <v>7777</v>
      </c>
      <c r="O9050" t="s">
        <v>37</v>
      </c>
      <c r="P9050">
        <v>141063</v>
      </c>
      <c r="T9050" s="3">
        <f t="shared" si="283"/>
        <v>100</v>
      </c>
      <c r="U9050" s="3">
        <f>IF(AND(R9050&lt;&gt;"_U",N9050&lt;&gt;9999,N9050&lt;&gt;999,L9050&lt;&gt;"Median"),IFERROR(VLOOKUP(A9050,'TA Total'!A:P,16,0),"."),".")</f>
        <v>141063</v>
      </c>
    </row>
    <row r="9051" spans="1:21" x14ac:dyDescent="0.3">
      <c r="A9051" s="1" t="str">
        <f t="shared" si="282"/>
        <v>2023|Total - New Zealand by territorial authority and Auckland local board/SA2|$20,001-$30,000</v>
      </c>
      <c r="B9051" t="s">
        <v>18</v>
      </c>
      <c r="C9051" t="s">
        <v>19</v>
      </c>
      <c r="D9051" t="s">
        <v>20</v>
      </c>
      <c r="E9051" t="s">
        <v>21</v>
      </c>
      <c r="F9051">
        <v>2023</v>
      </c>
      <c r="G9051">
        <v>2023</v>
      </c>
      <c r="H9051">
        <v>999999</v>
      </c>
      <c r="I9051" t="s">
        <v>70</v>
      </c>
      <c r="J9051">
        <v>99</v>
      </c>
      <c r="K9051" t="s">
        <v>23</v>
      </c>
      <c r="L9051">
        <v>2</v>
      </c>
      <c r="M9051" t="s">
        <v>24</v>
      </c>
      <c r="N9051">
        <v>3</v>
      </c>
      <c r="O9051" t="s">
        <v>25</v>
      </c>
      <c r="P9051">
        <v>14019</v>
      </c>
      <c r="T9051" s="3">
        <f t="shared" si="283"/>
        <v>9.94</v>
      </c>
      <c r="U9051" s="3">
        <f>IF(AND(R9051&lt;&gt;"_U",N9051&lt;&gt;9999,N9051&lt;&gt;999,L9051&lt;&gt;"Median"),IFERROR(VLOOKUP(A9051,'TA Total'!A:P,16,0),"."),".")</f>
        <v>141063</v>
      </c>
    </row>
    <row r="9052" spans="1:21" x14ac:dyDescent="0.3">
      <c r="A9052" s="1" t="str">
        <f t="shared" si="282"/>
        <v>2023|Total - New Zealand by territorial authority and Auckland local board/SA2|$20,001-$30,000</v>
      </c>
      <c r="B9052" t="s">
        <v>18</v>
      </c>
      <c r="C9052" t="s">
        <v>19</v>
      </c>
      <c r="D9052" t="s">
        <v>20</v>
      </c>
      <c r="E9052" t="s">
        <v>21</v>
      </c>
      <c r="F9052">
        <v>2023</v>
      </c>
      <c r="G9052">
        <v>2023</v>
      </c>
      <c r="H9052">
        <v>999999</v>
      </c>
      <c r="I9052" t="s">
        <v>70</v>
      </c>
      <c r="J9052">
        <v>99</v>
      </c>
      <c r="K9052" t="s">
        <v>23</v>
      </c>
      <c r="L9052">
        <v>2</v>
      </c>
      <c r="M9052" t="s">
        <v>24</v>
      </c>
      <c r="N9052">
        <v>1</v>
      </c>
      <c r="O9052" t="s">
        <v>33</v>
      </c>
      <c r="P9052">
        <v>77136</v>
      </c>
      <c r="T9052" s="3">
        <f t="shared" si="283"/>
        <v>54.68</v>
      </c>
      <c r="U9052" s="3">
        <f>IF(AND(R9052&lt;&gt;"_U",N9052&lt;&gt;9999,N9052&lt;&gt;999,L9052&lt;&gt;"Median"),IFERROR(VLOOKUP(A9052,'TA Total'!A:P,16,0),"."),".")</f>
        <v>141063</v>
      </c>
    </row>
    <row r="9053" spans="1:21" x14ac:dyDescent="0.3">
      <c r="A9053" s="1" t="str">
        <f t="shared" si="282"/>
        <v>2023|Total - New Zealand by territorial authority and Auckland local board/SA2|$20,001-$30,000</v>
      </c>
      <c r="B9053" t="s">
        <v>18</v>
      </c>
      <c r="C9053" t="s">
        <v>19</v>
      </c>
      <c r="D9053" t="s">
        <v>20</v>
      </c>
      <c r="E9053" t="s">
        <v>21</v>
      </c>
      <c r="F9053">
        <v>2023</v>
      </c>
      <c r="G9053">
        <v>2023</v>
      </c>
      <c r="H9053">
        <v>999999</v>
      </c>
      <c r="I9053" t="s">
        <v>70</v>
      </c>
      <c r="J9053">
        <v>99</v>
      </c>
      <c r="K9053" t="s">
        <v>23</v>
      </c>
      <c r="L9053">
        <v>2</v>
      </c>
      <c r="M9053" t="s">
        <v>24</v>
      </c>
      <c r="N9053">
        <v>9999</v>
      </c>
      <c r="O9053" t="s">
        <v>40</v>
      </c>
      <c r="P9053">
        <v>141117</v>
      </c>
      <c r="T9053" s="3" t="str">
        <f t="shared" si="283"/>
        <v>.</v>
      </c>
      <c r="U9053" s="3" t="str">
        <f>IF(AND(R9053&lt;&gt;"_U",N9053&lt;&gt;9999,N9053&lt;&gt;999,L9053&lt;&gt;"Median"),IFERROR(VLOOKUP(A9053,'TA Total'!A:P,16,0),"."),".")</f>
        <v>.</v>
      </c>
    </row>
    <row r="9054" spans="1:21" x14ac:dyDescent="0.3">
      <c r="A9054" s="1" t="str">
        <f t="shared" si="282"/>
        <v>2023|Total - New Zealand by territorial authority and Auckland local board/SA2|$20,001-$30,000</v>
      </c>
      <c r="B9054" t="s">
        <v>18</v>
      </c>
      <c r="C9054" t="s">
        <v>19</v>
      </c>
      <c r="D9054" t="s">
        <v>20</v>
      </c>
      <c r="E9054" t="s">
        <v>21</v>
      </c>
      <c r="F9054">
        <v>2023</v>
      </c>
      <c r="G9054">
        <v>2023</v>
      </c>
      <c r="H9054">
        <v>999999</v>
      </c>
      <c r="I9054" t="s">
        <v>70</v>
      </c>
      <c r="J9054">
        <v>99</v>
      </c>
      <c r="K9054" t="s">
        <v>23</v>
      </c>
      <c r="L9054">
        <v>2</v>
      </c>
      <c r="M9054" t="s">
        <v>24</v>
      </c>
      <c r="N9054">
        <v>2</v>
      </c>
      <c r="O9054" t="s">
        <v>28</v>
      </c>
      <c r="P9054">
        <v>49908</v>
      </c>
      <c r="T9054" s="3">
        <f t="shared" si="283"/>
        <v>35.380000000000003</v>
      </c>
      <c r="U9054" s="3">
        <f>IF(AND(R9054&lt;&gt;"_U",N9054&lt;&gt;9999,N9054&lt;&gt;999,L9054&lt;&gt;"Median"),IFERROR(VLOOKUP(A9054,'TA Total'!A:P,16,0),"."),".")</f>
        <v>141063</v>
      </c>
    </row>
    <row r="9055" spans="1:21" x14ac:dyDescent="0.3">
      <c r="A9055" s="1" t="str">
        <f t="shared" si="282"/>
        <v>2023|Total - New Zealand by territorial authority and Auckland local board/SA2|$20,001-$30,000</v>
      </c>
      <c r="B9055" t="s">
        <v>18</v>
      </c>
      <c r="C9055" t="s">
        <v>19</v>
      </c>
      <c r="D9055" t="s">
        <v>20</v>
      </c>
      <c r="E9055" t="s">
        <v>21</v>
      </c>
      <c r="F9055">
        <v>2023</v>
      </c>
      <c r="G9055">
        <v>2023</v>
      </c>
      <c r="H9055">
        <v>999999</v>
      </c>
      <c r="I9055" t="s">
        <v>70</v>
      </c>
      <c r="J9055">
        <v>99</v>
      </c>
      <c r="K9055" t="s">
        <v>23</v>
      </c>
      <c r="L9055">
        <v>2</v>
      </c>
      <c r="M9055" t="s">
        <v>24</v>
      </c>
      <c r="N9055">
        <v>999</v>
      </c>
      <c r="O9055" t="s">
        <v>42</v>
      </c>
      <c r="P9055">
        <v>54</v>
      </c>
      <c r="T9055" s="3" t="str">
        <f t="shared" si="283"/>
        <v>.</v>
      </c>
      <c r="U9055" s="3" t="str">
        <f>IF(AND(R9055&lt;&gt;"_U",N9055&lt;&gt;9999,N9055&lt;&gt;999,L9055&lt;&gt;"Median"),IFERROR(VLOOKUP(A9055,'TA Total'!A:P,16,0),"."),".")</f>
        <v>.</v>
      </c>
    </row>
    <row r="9056" spans="1:21" x14ac:dyDescent="0.3">
      <c r="A9056" s="1" t="str">
        <f t="shared" si="282"/>
        <v>2023|Total - New Zealand by territorial authority and Auckland local board/SA2|$30,001-$50,000</v>
      </c>
      <c r="B9056" t="s">
        <v>18</v>
      </c>
      <c r="C9056" t="s">
        <v>19</v>
      </c>
      <c r="D9056" t="s">
        <v>20</v>
      </c>
      <c r="E9056" t="s">
        <v>21</v>
      </c>
      <c r="F9056">
        <v>2023</v>
      </c>
      <c r="G9056">
        <v>2023</v>
      </c>
      <c r="H9056">
        <v>999999</v>
      </c>
      <c r="I9056" t="s">
        <v>70</v>
      </c>
      <c r="J9056">
        <v>99</v>
      </c>
      <c r="K9056" t="s">
        <v>23</v>
      </c>
      <c r="L9056">
        <v>3</v>
      </c>
      <c r="M9056" t="s">
        <v>45</v>
      </c>
      <c r="N9056">
        <v>3</v>
      </c>
      <c r="O9056" t="s">
        <v>25</v>
      </c>
      <c r="P9056">
        <v>23976</v>
      </c>
      <c r="T9056" s="3">
        <f t="shared" si="283"/>
        <v>10.69</v>
      </c>
      <c r="U9056" s="3">
        <f>IF(AND(R9056&lt;&gt;"_U",N9056&lt;&gt;9999,N9056&lt;&gt;999,L9056&lt;&gt;"Median"),IFERROR(VLOOKUP(A9056,'TA Total'!A:P,16,0),"."),".")</f>
        <v>224205</v>
      </c>
    </row>
    <row r="9057" spans="1:21" x14ac:dyDescent="0.3">
      <c r="A9057" s="1" t="str">
        <f t="shared" si="282"/>
        <v>2023|Total - New Zealand by territorial authority and Auckland local board/SA2|$30,001-$50,000</v>
      </c>
      <c r="B9057" t="s">
        <v>18</v>
      </c>
      <c r="C9057" t="s">
        <v>19</v>
      </c>
      <c r="D9057" t="s">
        <v>20</v>
      </c>
      <c r="E9057" t="s">
        <v>21</v>
      </c>
      <c r="F9057">
        <v>2023</v>
      </c>
      <c r="G9057">
        <v>2023</v>
      </c>
      <c r="H9057">
        <v>999999</v>
      </c>
      <c r="I9057" t="s">
        <v>70</v>
      </c>
      <c r="J9057">
        <v>99</v>
      </c>
      <c r="K9057" t="s">
        <v>23</v>
      </c>
      <c r="L9057">
        <v>3</v>
      </c>
      <c r="M9057" t="s">
        <v>45</v>
      </c>
      <c r="N9057">
        <v>1</v>
      </c>
      <c r="O9057" t="s">
        <v>33</v>
      </c>
      <c r="P9057">
        <v>121965</v>
      </c>
      <c r="T9057" s="3">
        <f t="shared" si="283"/>
        <v>54.4</v>
      </c>
      <c r="U9057" s="3">
        <f>IF(AND(R9057&lt;&gt;"_U",N9057&lt;&gt;9999,N9057&lt;&gt;999,L9057&lt;&gt;"Median"),IFERROR(VLOOKUP(A9057,'TA Total'!A:P,16,0),"."),".")</f>
        <v>224205</v>
      </c>
    </row>
    <row r="9058" spans="1:21" x14ac:dyDescent="0.3">
      <c r="A9058" s="1" t="str">
        <f t="shared" si="282"/>
        <v>2023|Total - New Zealand by territorial authority and Auckland local board/SA2|$30,001-$50,000</v>
      </c>
      <c r="B9058" t="s">
        <v>18</v>
      </c>
      <c r="C9058" t="s">
        <v>19</v>
      </c>
      <c r="D9058" t="s">
        <v>20</v>
      </c>
      <c r="E9058" t="s">
        <v>21</v>
      </c>
      <c r="F9058">
        <v>2023</v>
      </c>
      <c r="G9058">
        <v>2023</v>
      </c>
      <c r="H9058">
        <v>999999</v>
      </c>
      <c r="I9058" t="s">
        <v>70</v>
      </c>
      <c r="J9058">
        <v>99</v>
      </c>
      <c r="K9058" t="s">
        <v>23</v>
      </c>
      <c r="L9058">
        <v>3</v>
      </c>
      <c r="M9058" t="s">
        <v>45</v>
      </c>
      <c r="N9058">
        <v>2</v>
      </c>
      <c r="O9058" t="s">
        <v>28</v>
      </c>
      <c r="P9058">
        <v>78267</v>
      </c>
      <c r="T9058" s="3">
        <f t="shared" si="283"/>
        <v>34.909999999999997</v>
      </c>
      <c r="U9058" s="3">
        <f>IF(AND(R9058&lt;&gt;"_U",N9058&lt;&gt;9999,N9058&lt;&gt;999,L9058&lt;&gt;"Median"),IFERROR(VLOOKUP(A9058,'TA Total'!A:P,16,0),"."),".")</f>
        <v>224205</v>
      </c>
    </row>
    <row r="9059" spans="1:21" x14ac:dyDescent="0.3">
      <c r="A9059" s="1" t="str">
        <f t="shared" si="282"/>
        <v>2023|Total - New Zealand by territorial authority and Auckland local board/SA2|$30,001-$50,000</v>
      </c>
      <c r="B9059" t="s">
        <v>18</v>
      </c>
      <c r="C9059" t="s">
        <v>19</v>
      </c>
      <c r="D9059" t="s">
        <v>20</v>
      </c>
      <c r="E9059" t="s">
        <v>21</v>
      </c>
      <c r="F9059">
        <v>2023</v>
      </c>
      <c r="G9059">
        <v>2023</v>
      </c>
      <c r="H9059">
        <v>999999</v>
      </c>
      <c r="I9059" t="s">
        <v>70</v>
      </c>
      <c r="J9059">
        <v>99</v>
      </c>
      <c r="K9059" t="s">
        <v>23</v>
      </c>
      <c r="L9059">
        <v>3</v>
      </c>
      <c r="M9059" t="s">
        <v>45</v>
      </c>
      <c r="N9059">
        <v>999</v>
      </c>
      <c r="O9059" t="s">
        <v>42</v>
      </c>
      <c r="P9059">
        <v>33</v>
      </c>
      <c r="T9059" s="3" t="str">
        <f t="shared" si="283"/>
        <v>.</v>
      </c>
      <c r="U9059" s="3" t="str">
        <f>IF(AND(R9059&lt;&gt;"_U",N9059&lt;&gt;9999,N9059&lt;&gt;999,L9059&lt;&gt;"Median"),IFERROR(VLOOKUP(A9059,'TA Total'!A:P,16,0),"."),".")</f>
        <v>.</v>
      </c>
    </row>
    <row r="9060" spans="1:21" x14ac:dyDescent="0.3">
      <c r="A9060" s="1" t="str">
        <f t="shared" si="282"/>
        <v>2023|Total - New Zealand by territorial authority and Auckland local board/SA2|$30,001-$50,000</v>
      </c>
      <c r="B9060" t="s">
        <v>18</v>
      </c>
      <c r="C9060" t="s">
        <v>19</v>
      </c>
      <c r="D9060" t="s">
        <v>20</v>
      </c>
      <c r="E9060" t="s">
        <v>21</v>
      </c>
      <c r="F9060">
        <v>2023</v>
      </c>
      <c r="G9060">
        <v>2023</v>
      </c>
      <c r="H9060">
        <v>999999</v>
      </c>
      <c r="I9060" t="s">
        <v>70</v>
      </c>
      <c r="J9060">
        <v>99</v>
      </c>
      <c r="K9060" t="s">
        <v>23</v>
      </c>
      <c r="L9060">
        <v>3</v>
      </c>
      <c r="M9060" t="s">
        <v>45</v>
      </c>
      <c r="N9060">
        <v>7777</v>
      </c>
      <c r="O9060" t="s">
        <v>37</v>
      </c>
      <c r="P9060">
        <v>224205</v>
      </c>
      <c r="T9060" s="3">
        <f t="shared" si="283"/>
        <v>100</v>
      </c>
      <c r="U9060" s="3">
        <f>IF(AND(R9060&lt;&gt;"_U",N9060&lt;&gt;9999,N9060&lt;&gt;999,L9060&lt;&gt;"Median"),IFERROR(VLOOKUP(A9060,'TA Total'!A:P,16,0),"."),".")</f>
        <v>224205</v>
      </c>
    </row>
    <row r="9061" spans="1:21" x14ac:dyDescent="0.3">
      <c r="A9061" s="1" t="str">
        <f t="shared" si="282"/>
        <v>2023|Total - New Zealand by territorial authority and Auckland local board/SA2|$30,001-$50,000</v>
      </c>
      <c r="B9061" t="s">
        <v>18</v>
      </c>
      <c r="C9061" t="s">
        <v>19</v>
      </c>
      <c r="D9061" t="s">
        <v>20</v>
      </c>
      <c r="E9061" t="s">
        <v>21</v>
      </c>
      <c r="F9061">
        <v>2023</v>
      </c>
      <c r="G9061">
        <v>2023</v>
      </c>
      <c r="H9061">
        <v>999999</v>
      </c>
      <c r="I9061" t="s">
        <v>70</v>
      </c>
      <c r="J9061">
        <v>99</v>
      </c>
      <c r="K9061" t="s">
        <v>23</v>
      </c>
      <c r="L9061">
        <v>3</v>
      </c>
      <c r="M9061" t="s">
        <v>45</v>
      </c>
      <c r="N9061">
        <v>9999</v>
      </c>
      <c r="O9061" t="s">
        <v>40</v>
      </c>
      <c r="P9061">
        <v>224238</v>
      </c>
      <c r="T9061" s="3" t="str">
        <f t="shared" si="283"/>
        <v>.</v>
      </c>
      <c r="U9061" s="3" t="str">
        <f>IF(AND(R9061&lt;&gt;"_U",N9061&lt;&gt;9999,N9061&lt;&gt;999,L9061&lt;&gt;"Median"),IFERROR(VLOOKUP(A9061,'TA Total'!A:P,16,0),"."),".")</f>
        <v>.</v>
      </c>
    </row>
    <row r="9062" spans="1:21" x14ac:dyDescent="0.3">
      <c r="A9062" s="1" t="str">
        <f t="shared" si="282"/>
        <v>2023|Total - New Zealand by territorial authority and Auckland local board/SA2|$50,001-$70,000</v>
      </c>
      <c r="B9062" t="s">
        <v>18</v>
      </c>
      <c r="C9062" t="s">
        <v>19</v>
      </c>
      <c r="D9062" t="s">
        <v>20</v>
      </c>
      <c r="E9062" t="s">
        <v>21</v>
      </c>
      <c r="F9062">
        <v>2023</v>
      </c>
      <c r="G9062">
        <v>2023</v>
      </c>
      <c r="H9062">
        <v>999999</v>
      </c>
      <c r="I9062" t="s">
        <v>70</v>
      </c>
      <c r="J9062">
        <v>99</v>
      </c>
      <c r="K9062" t="s">
        <v>23</v>
      </c>
      <c r="L9062">
        <v>4</v>
      </c>
      <c r="M9062" t="s">
        <v>36</v>
      </c>
      <c r="N9062">
        <v>1</v>
      </c>
      <c r="O9062" t="s">
        <v>33</v>
      </c>
      <c r="P9062">
        <v>88266</v>
      </c>
      <c r="T9062" s="3">
        <f t="shared" si="283"/>
        <v>49.95</v>
      </c>
      <c r="U9062" s="3">
        <f>IF(AND(R9062&lt;&gt;"_U",N9062&lt;&gt;9999,N9062&lt;&gt;999,L9062&lt;&gt;"Median"),IFERROR(VLOOKUP(A9062,'TA Total'!A:P,16,0),"."),".")</f>
        <v>176724</v>
      </c>
    </row>
    <row r="9063" spans="1:21" x14ac:dyDescent="0.3">
      <c r="A9063" s="1" t="str">
        <f t="shared" si="282"/>
        <v>2023|Total - New Zealand by territorial authority and Auckland local board/SA2|$50,001-$70,000</v>
      </c>
      <c r="B9063" t="s">
        <v>18</v>
      </c>
      <c r="C9063" t="s">
        <v>19</v>
      </c>
      <c r="D9063" t="s">
        <v>20</v>
      </c>
      <c r="E9063" t="s">
        <v>21</v>
      </c>
      <c r="F9063">
        <v>2023</v>
      </c>
      <c r="G9063">
        <v>2023</v>
      </c>
      <c r="H9063">
        <v>999999</v>
      </c>
      <c r="I9063" t="s">
        <v>70</v>
      </c>
      <c r="J9063">
        <v>99</v>
      </c>
      <c r="K9063" t="s">
        <v>23</v>
      </c>
      <c r="L9063">
        <v>4</v>
      </c>
      <c r="M9063" t="s">
        <v>36</v>
      </c>
      <c r="N9063">
        <v>2</v>
      </c>
      <c r="O9063" t="s">
        <v>28</v>
      </c>
      <c r="P9063">
        <v>71358</v>
      </c>
      <c r="T9063" s="3">
        <f t="shared" si="283"/>
        <v>40.380000000000003</v>
      </c>
      <c r="U9063" s="3">
        <f>IF(AND(R9063&lt;&gt;"_U",N9063&lt;&gt;9999,N9063&lt;&gt;999,L9063&lt;&gt;"Median"),IFERROR(VLOOKUP(A9063,'TA Total'!A:P,16,0),"."),".")</f>
        <v>176724</v>
      </c>
    </row>
    <row r="9064" spans="1:21" x14ac:dyDescent="0.3">
      <c r="A9064" s="1" t="str">
        <f t="shared" si="282"/>
        <v>2023|Total - New Zealand by territorial authority and Auckland local board/SA2|$50,001-$70,000</v>
      </c>
      <c r="B9064" t="s">
        <v>18</v>
      </c>
      <c r="C9064" t="s">
        <v>19</v>
      </c>
      <c r="D9064" t="s">
        <v>20</v>
      </c>
      <c r="E9064" t="s">
        <v>21</v>
      </c>
      <c r="F9064">
        <v>2023</v>
      </c>
      <c r="G9064">
        <v>2023</v>
      </c>
      <c r="H9064">
        <v>999999</v>
      </c>
      <c r="I9064" t="s">
        <v>70</v>
      </c>
      <c r="J9064">
        <v>99</v>
      </c>
      <c r="K9064" t="s">
        <v>23</v>
      </c>
      <c r="L9064">
        <v>4</v>
      </c>
      <c r="M9064" t="s">
        <v>36</v>
      </c>
      <c r="N9064">
        <v>9999</v>
      </c>
      <c r="O9064" t="s">
        <v>40</v>
      </c>
      <c r="P9064">
        <v>176733</v>
      </c>
      <c r="T9064" s="3" t="str">
        <f t="shared" si="283"/>
        <v>.</v>
      </c>
      <c r="U9064" s="3" t="str">
        <f>IF(AND(R9064&lt;&gt;"_U",N9064&lt;&gt;9999,N9064&lt;&gt;999,L9064&lt;&gt;"Median"),IFERROR(VLOOKUP(A9064,'TA Total'!A:P,16,0),"."),".")</f>
        <v>.</v>
      </c>
    </row>
    <row r="9065" spans="1:21" x14ac:dyDescent="0.3">
      <c r="A9065" s="1" t="str">
        <f t="shared" si="282"/>
        <v>2023|Total - New Zealand by territorial authority and Auckland local board/SA2|$50,001-$70,000</v>
      </c>
      <c r="B9065" t="s">
        <v>18</v>
      </c>
      <c r="C9065" t="s">
        <v>19</v>
      </c>
      <c r="D9065" t="s">
        <v>20</v>
      </c>
      <c r="E9065" t="s">
        <v>21</v>
      </c>
      <c r="F9065">
        <v>2023</v>
      </c>
      <c r="G9065">
        <v>2023</v>
      </c>
      <c r="H9065">
        <v>999999</v>
      </c>
      <c r="I9065" t="s">
        <v>70</v>
      </c>
      <c r="J9065">
        <v>99</v>
      </c>
      <c r="K9065" t="s">
        <v>23</v>
      </c>
      <c r="L9065">
        <v>4</v>
      </c>
      <c r="M9065" t="s">
        <v>36</v>
      </c>
      <c r="N9065">
        <v>999</v>
      </c>
      <c r="O9065" t="s">
        <v>42</v>
      </c>
      <c r="P9065">
        <v>9</v>
      </c>
      <c r="T9065" s="3" t="str">
        <f t="shared" si="283"/>
        <v>.</v>
      </c>
      <c r="U9065" s="3" t="str">
        <f>IF(AND(R9065&lt;&gt;"_U",N9065&lt;&gt;9999,N9065&lt;&gt;999,L9065&lt;&gt;"Median"),IFERROR(VLOOKUP(A9065,'TA Total'!A:P,16,0),"."),".")</f>
        <v>.</v>
      </c>
    </row>
    <row r="9066" spans="1:21" x14ac:dyDescent="0.3">
      <c r="A9066" s="1" t="str">
        <f t="shared" si="282"/>
        <v>2023|Total - New Zealand by territorial authority and Auckland local board/SA2|$50,001-$70,000</v>
      </c>
      <c r="B9066" t="s">
        <v>18</v>
      </c>
      <c r="C9066" t="s">
        <v>19</v>
      </c>
      <c r="D9066" t="s">
        <v>20</v>
      </c>
      <c r="E9066" t="s">
        <v>21</v>
      </c>
      <c r="F9066">
        <v>2023</v>
      </c>
      <c r="G9066">
        <v>2023</v>
      </c>
      <c r="H9066">
        <v>999999</v>
      </c>
      <c r="I9066" t="s">
        <v>70</v>
      </c>
      <c r="J9066">
        <v>99</v>
      </c>
      <c r="K9066" t="s">
        <v>23</v>
      </c>
      <c r="L9066">
        <v>4</v>
      </c>
      <c r="M9066" t="s">
        <v>36</v>
      </c>
      <c r="N9066">
        <v>7777</v>
      </c>
      <c r="O9066" t="s">
        <v>37</v>
      </c>
      <c r="P9066">
        <v>176724</v>
      </c>
      <c r="T9066" s="3">
        <f t="shared" si="283"/>
        <v>100</v>
      </c>
      <c r="U9066" s="3">
        <f>IF(AND(R9066&lt;&gt;"_U",N9066&lt;&gt;9999,N9066&lt;&gt;999,L9066&lt;&gt;"Median"),IFERROR(VLOOKUP(A9066,'TA Total'!A:P,16,0),"."),".")</f>
        <v>176724</v>
      </c>
    </row>
    <row r="9067" spans="1:21" x14ac:dyDescent="0.3">
      <c r="A9067" s="1" t="str">
        <f t="shared" si="282"/>
        <v>2023|Total - New Zealand by territorial authority and Auckland local board/SA2|$50,001-$70,000</v>
      </c>
      <c r="B9067" t="s">
        <v>18</v>
      </c>
      <c r="C9067" t="s">
        <v>19</v>
      </c>
      <c r="D9067" t="s">
        <v>20</v>
      </c>
      <c r="E9067" t="s">
        <v>21</v>
      </c>
      <c r="F9067">
        <v>2023</v>
      </c>
      <c r="G9067">
        <v>2023</v>
      </c>
      <c r="H9067">
        <v>999999</v>
      </c>
      <c r="I9067" t="s">
        <v>70</v>
      </c>
      <c r="J9067">
        <v>99</v>
      </c>
      <c r="K9067" t="s">
        <v>23</v>
      </c>
      <c r="L9067">
        <v>4</v>
      </c>
      <c r="M9067" t="s">
        <v>36</v>
      </c>
      <c r="N9067">
        <v>3</v>
      </c>
      <c r="O9067" t="s">
        <v>25</v>
      </c>
      <c r="P9067">
        <v>17097</v>
      </c>
      <c r="T9067" s="3">
        <f t="shared" si="283"/>
        <v>9.67</v>
      </c>
      <c r="U9067" s="3">
        <f>IF(AND(R9067&lt;&gt;"_U",N9067&lt;&gt;9999,N9067&lt;&gt;999,L9067&lt;&gt;"Median"),IFERROR(VLOOKUP(A9067,'TA Total'!A:P,16,0),"."),".")</f>
        <v>176724</v>
      </c>
    </row>
    <row r="9068" spans="1:21" x14ac:dyDescent="0.3">
      <c r="A9068" s="1" t="str">
        <f t="shared" si="282"/>
        <v>2023|Total - New Zealand by territorial authority and Auckland local board/SA2|$70,001-$100,000</v>
      </c>
      <c r="B9068" t="s">
        <v>18</v>
      </c>
      <c r="C9068" t="s">
        <v>19</v>
      </c>
      <c r="D9068" t="s">
        <v>20</v>
      </c>
      <c r="E9068" t="s">
        <v>21</v>
      </c>
      <c r="F9068">
        <v>2023</v>
      </c>
      <c r="G9068">
        <v>2023</v>
      </c>
      <c r="H9068">
        <v>999999</v>
      </c>
      <c r="I9068" t="s">
        <v>70</v>
      </c>
      <c r="J9068">
        <v>99</v>
      </c>
      <c r="K9068" t="s">
        <v>23</v>
      </c>
      <c r="L9068">
        <v>5</v>
      </c>
      <c r="M9068" t="s">
        <v>58</v>
      </c>
      <c r="N9068">
        <v>999</v>
      </c>
      <c r="O9068" t="s">
        <v>42</v>
      </c>
      <c r="P9068">
        <v>12</v>
      </c>
      <c r="T9068" s="3" t="str">
        <f t="shared" si="283"/>
        <v>.</v>
      </c>
      <c r="U9068" s="3" t="str">
        <f>IF(AND(R9068&lt;&gt;"_U",N9068&lt;&gt;9999,N9068&lt;&gt;999,L9068&lt;&gt;"Median"),IFERROR(VLOOKUP(A9068,'TA Total'!A:P,16,0),"."),".")</f>
        <v>.</v>
      </c>
    </row>
    <row r="9069" spans="1:21" x14ac:dyDescent="0.3">
      <c r="A9069" s="1" t="str">
        <f t="shared" si="282"/>
        <v>2023|Total - New Zealand by territorial authority and Auckland local board/SA2|$70,001-$100,000</v>
      </c>
      <c r="B9069" t="s">
        <v>18</v>
      </c>
      <c r="C9069" t="s">
        <v>19</v>
      </c>
      <c r="D9069" t="s">
        <v>20</v>
      </c>
      <c r="E9069" t="s">
        <v>21</v>
      </c>
      <c r="F9069">
        <v>2023</v>
      </c>
      <c r="G9069">
        <v>2023</v>
      </c>
      <c r="H9069">
        <v>999999</v>
      </c>
      <c r="I9069" t="s">
        <v>70</v>
      </c>
      <c r="J9069">
        <v>99</v>
      </c>
      <c r="K9069" t="s">
        <v>23</v>
      </c>
      <c r="L9069">
        <v>5</v>
      </c>
      <c r="M9069" t="s">
        <v>58</v>
      </c>
      <c r="N9069">
        <v>1</v>
      </c>
      <c r="O9069" t="s">
        <v>33</v>
      </c>
      <c r="P9069">
        <v>127350</v>
      </c>
      <c r="T9069" s="3">
        <f t="shared" si="283"/>
        <v>52.45</v>
      </c>
      <c r="U9069" s="3">
        <f>IF(AND(R9069&lt;&gt;"_U",N9069&lt;&gt;9999,N9069&lt;&gt;999,L9069&lt;&gt;"Median"),IFERROR(VLOOKUP(A9069,'TA Total'!A:P,16,0),"."),".")</f>
        <v>242805</v>
      </c>
    </row>
    <row r="9070" spans="1:21" x14ac:dyDescent="0.3">
      <c r="A9070" s="1" t="str">
        <f t="shared" si="282"/>
        <v>2023|Total - New Zealand by territorial authority and Auckland local board/SA2|$70,001-$100,000</v>
      </c>
      <c r="B9070" t="s">
        <v>18</v>
      </c>
      <c r="C9070" t="s">
        <v>19</v>
      </c>
      <c r="D9070" t="s">
        <v>20</v>
      </c>
      <c r="E9070" t="s">
        <v>21</v>
      </c>
      <c r="F9070">
        <v>2023</v>
      </c>
      <c r="G9070">
        <v>2023</v>
      </c>
      <c r="H9070">
        <v>999999</v>
      </c>
      <c r="I9070" t="s">
        <v>70</v>
      </c>
      <c r="J9070">
        <v>99</v>
      </c>
      <c r="K9070" t="s">
        <v>23</v>
      </c>
      <c r="L9070">
        <v>5</v>
      </c>
      <c r="M9070" t="s">
        <v>58</v>
      </c>
      <c r="N9070">
        <v>9999</v>
      </c>
      <c r="O9070" t="s">
        <v>40</v>
      </c>
      <c r="P9070">
        <v>242817</v>
      </c>
      <c r="T9070" s="3" t="str">
        <f t="shared" si="283"/>
        <v>.</v>
      </c>
      <c r="U9070" s="3" t="str">
        <f>IF(AND(R9070&lt;&gt;"_U",N9070&lt;&gt;9999,N9070&lt;&gt;999,L9070&lt;&gt;"Median"),IFERROR(VLOOKUP(A9070,'TA Total'!A:P,16,0),"."),".")</f>
        <v>.</v>
      </c>
    </row>
    <row r="9071" spans="1:21" x14ac:dyDescent="0.3">
      <c r="A9071" s="1" t="str">
        <f t="shared" si="282"/>
        <v>2023|Total - New Zealand by territorial authority and Auckland local board/SA2|$70,001-$100,000</v>
      </c>
      <c r="B9071" t="s">
        <v>18</v>
      </c>
      <c r="C9071" t="s">
        <v>19</v>
      </c>
      <c r="D9071" t="s">
        <v>20</v>
      </c>
      <c r="E9071" t="s">
        <v>21</v>
      </c>
      <c r="F9071">
        <v>2023</v>
      </c>
      <c r="G9071">
        <v>2023</v>
      </c>
      <c r="H9071">
        <v>999999</v>
      </c>
      <c r="I9071" t="s">
        <v>70</v>
      </c>
      <c r="J9071">
        <v>99</v>
      </c>
      <c r="K9071" t="s">
        <v>23</v>
      </c>
      <c r="L9071">
        <v>5</v>
      </c>
      <c r="M9071" t="s">
        <v>58</v>
      </c>
      <c r="N9071">
        <v>3</v>
      </c>
      <c r="O9071" t="s">
        <v>25</v>
      </c>
      <c r="P9071">
        <v>22575</v>
      </c>
      <c r="T9071" s="3">
        <f t="shared" si="283"/>
        <v>9.3000000000000007</v>
      </c>
      <c r="U9071" s="3">
        <f>IF(AND(R9071&lt;&gt;"_U",N9071&lt;&gt;9999,N9071&lt;&gt;999,L9071&lt;&gt;"Median"),IFERROR(VLOOKUP(A9071,'TA Total'!A:P,16,0),"."),".")</f>
        <v>242805</v>
      </c>
    </row>
    <row r="9072" spans="1:21" x14ac:dyDescent="0.3">
      <c r="A9072" s="1" t="str">
        <f t="shared" si="282"/>
        <v>2023|Total - New Zealand by territorial authority and Auckland local board/SA2|$70,001-$100,000</v>
      </c>
      <c r="B9072" t="s">
        <v>18</v>
      </c>
      <c r="C9072" t="s">
        <v>19</v>
      </c>
      <c r="D9072" t="s">
        <v>20</v>
      </c>
      <c r="E9072" t="s">
        <v>21</v>
      </c>
      <c r="F9072">
        <v>2023</v>
      </c>
      <c r="G9072">
        <v>2023</v>
      </c>
      <c r="H9072">
        <v>999999</v>
      </c>
      <c r="I9072" t="s">
        <v>70</v>
      </c>
      <c r="J9072">
        <v>99</v>
      </c>
      <c r="K9072" t="s">
        <v>23</v>
      </c>
      <c r="L9072">
        <v>5</v>
      </c>
      <c r="M9072" t="s">
        <v>58</v>
      </c>
      <c r="N9072">
        <v>7777</v>
      </c>
      <c r="O9072" t="s">
        <v>37</v>
      </c>
      <c r="P9072">
        <v>242805</v>
      </c>
      <c r="T9072" s="3">
        <f t="shared" si="283"/>
        <v>100</v>
      </c>
      <c r="U9072" s="3">
        <f>IF(AND(R9072&lt;&gt;"_U",N9072&lt;&gt;9999,N9072&lt;&gt;999,L9072&lt;&gt;"Median"),IFERROR(VLOOKUP(A9072,'TA Total'!A:P,16,0),"."),".")</f>
        <v>242805</v>
      </c>
    </row>
    <row r="9073" spans="1:21" x14ac:dyDescent="0.3">
      <c r="A9073" s="1" t="str">
        <f t="shared" si="282"/>
        <v>2023|Total - New Zealand by territorial authority and Auckland local board/SA2|$70,001-$100,000</v>
      </c>
      <c r="B9073" t="s">
        <v>18</v>
      </c>
      <c r="C9073" t="s">
        <v>19</v>
      </c>
      <c r="D9073" t="s">
        <v>20</v>
      </c>
      <c r="E9073" t="s">
        <v>21</v>
      </c>
      <c r="F9073">
        <v>2023</v>
      </c>
      <c r="G9073">
        <v>2023</v>
      </c>
      <c r="H9073">
        <v>999999</v>
      </c>
      <c r="I9073" t="s">
        <v>70</v>
      </c>
      <c r="J9073">
        <v>99</v>
      </c>
      <c r="K9073" t="s">
        <v>23</v>
      </c>
      <c r="L9073">
        <v>5</v>
      </c>
      <c r="M9073" t="s">
        <v>58</v>
      </c>
      <c r="N9073">
        <v>2</v>
      </c>
      <c r="O9073" t="s">
        <v>28</v>
      </c>
      <c r="P9073">
        <v>92883</v>
      </c>
      <c r="T9073" s="3">
        <f t="shared" si="283"/>
        <v>38.25</v>
      </c>
      <c r="U9073" s="3">
        <f>IF(AND(R9073&lt;&gt;"_U",N9073&lt;&gt;9999,N9073&lt;&gt;999,L9073&lt;&gt;"Median"),IFERROR(VLOOKUP(A9073,'TA Total'!A:P,16,0),"."),".")</f>
        <v>242805</v>
      </c>
    </row>
    <row r="9074" spans="1:21" x14ac:dyDescent="0.3">
      <c r="A9074" s="1" t="str">
        <f t="shared" si="282"/>
        <v>2023|Total - New Zealand by territorial authority and Auckland local board/SA2|$100,001-$150,000</v>
      </c>
      <c r="B9074" t="s">
        <v>18</v>
      </c>
      <c r="C9074" t="s">
        <v>19</v>
      </c>
      <c r="D9074" t="s">
        <v>20</v>
      </c>
      <c r="E9074" t="s">
        <v>21</v>
      </c>
      <c r="F9074">
        <v>2023</v>
      </c>
      <c r="G9074">
        <v>2023</v>
      </c>
      <c r="H9074">
        <v>999999</v>
      </c>
      <c r="I9074" t="s">
        <v>70</v>
      </c>
      <c r="J9074">
        <v>99</v>
      </c>
      <c r="K9074" t="s">
        <v>23</v>
      </c>
      <c r="L9074">
        <v>6</v>
      </c>
      <c r="M9074" t="s">
        <v>59</v>
      </c>
      <c r="N9074">
        <v>999</v>
      </c>
      <c r="O9074" t="s">
        <v>42</v>
      </c>
      <c r="P9074">
        <v>9</v>
      </c>
      <c r="T9074" s="3" t="str">
        <f t="shared" si="283"/>
        <v>.</v>
      </c>
      <c r="U9074" s="3" t="str">
        <f>IF(AND(R9074&lt;&gt;"_U",N9074&lt;&gt;9999,N9074&lt;&gt;999,L9074&lt;&gt;"Median"),IFERROR(VLOOKUP(A9074,'TA Total'!A:P,16,0),"."),".")</f>
        <v>.</v>
      </c>
    </row>
    <row r="9075" spans="1:21" x14ac:dyDescent="0.3">
      <c r="A9075" s="1" t="str">
        <f t="shared" si="282"/>
        <v>2023|Total - New Zealand by territorial authority and Auckland local board/SA2|$100,001-$150,000</v>
      </c>
      <c r="B9075" t="s">
        <v>18</v>
      </c>
      <c r="C9075" t="s">
        <v>19</v>
      </c>
      <c r="D9075" t="s">
        <v>20</v>
      </c>
      <c r="E9075" t="s">
        <v>21</v>
      </c>
      <c r="F9075">
        <v>2023</v>
      </c>
      <c r="G9075">
        <v>2023</v>
      </c>
      <c r="H9075">
        <v>999999</v>
      </c>
      <c r="I9075" t="s">
        <v>70</v>
      </c>
      <c r="J9075">
        <v>99</v>
      </c>
      <c r="K9075" t="s">
        <v>23</v>
      </c>
      <c r="L9075">
        <v>6</v>
      </c>
      <c r="M9075" t="s">
        <v>59</v>
      </c>
      <c r="N9075">
        <v>3</v>
      </c>
      <c r="O9075" t="s">
        <v>25</v>
      </c>
      <c r="P9075">
        <v>32625</v>
      </c>
      <c r="T9075" s="3">
        <f t="shared" si="283"/>
        <v>9.16</v>
      </c>
      <c r="U9075" s="3">
        <f>IF(AND(R9075&lt;&gt;"_U",N9075&lt;&gt;9999,N9075&lt;&gt;999,L9075&lt;&gt;"Median"),IFERROR(VLOOKUP(A9075,'TA Total'!A:P,16,0),"."),".")</f>
        <v>356271</v>
      </c>
    </row>
    <row r="9076" spans="1:21" x14ac:dyDescent="0.3">
      <c r="A9076" s="1" t="str">
        <f t="shared" si="282"/>
        <v>2023|Total - New Zealand by territorial authority and Auckland local board/SA2|$100,001-$150,000</v>
      </c>
      <c r="B9076" t="s">
        <v>18</v>
      </c>
      <c r="C9076" t="s">
        <v>19</v>
      </c>
      <c r="D9076" t="s">
        <v>20</v>
      </c>
      <c r="E9076" t="s">
        <v>21</v>
      </c>
      <c r="F9076">
        <v>2023</v>
      </c>
      <c r="G9076">
        <v>2023</v>
      </c>
      <c r="H9076">
        <v>999999</v>
      </c>
      <c r="I9076" t="s">
        <v>70</v>
      </c>
      <c r="J9076">
        <v>99</v>
      </c>
      <c r="K9076" t="s">
        <v>23</v>
      </c>
      <c r="L9076">
        <v>6</v>
      </c>
      <c r="M9076" t="s">
        <v>59</v>
      </c>
      <c r="N9076">
        <v>9999</v>
      </c>
      <c r="O9076" t="s">
        <v>40</v>
      </c>
      <c r="P9076">
        <v>356280</v>
      </c>
      <c r="T9076" s="3" t="str">
        <f t="shared" si="283"/>
        <v>.</v>
      </c>
      <c r="U9076" s="3" t="str">
        <f>IF(AND(R9076&lt;&gt;"_U",N9076&lt;&gt;9999,N9076&lt;&gt;999,L9076&lt;&gt;"Median"),IFERROR(VLOOKUP(A9076,'TA Total'!A:P,16,0),"."),".")</f>
        <v>.</v>
      </c>
    </row>
    <row r="9077" spans="1:21" x14ac:dyDescent="0.3">
      <c r="A9077" s="1" t="str">
        <f t="shared" si="282"/>
        <v>2023|Total - New Zealand by territorial authority and Auckland local board/SA2|$100,001-$150,000</v>
      </c>
      <c r="B9077" t="s">
        <v>18</v>
      </c>
      <c r="C9077" t="s">
        <v>19</v>
      </c>
      <c r="D9077" t="s">
        <v>20</v>
      </c>
      <c r="E9077" t="s">
        <v>21</v>
      </c>
      <c r="F9077">
        <v>2023</v>
      </c>
      <c r="G9077">
        <v>2023</v>
      </c>
      <c r="H9077">
        <v>999999</v>
      </c>
      <c r="I9077" t="s">
        <v>70</v>
      </c>
      <c r="J9077">
        <v>99</v>
      </c>
      <c r="K9077" t="s">
        <v>23</v>
      </c>
      <c r="L9077">
        <v>6</v>
      </c>
      <c r="M9077" t="s">
        <v>59</v>
      </c>
      <c r="N9077">
        <v>7777</v>
      </c>
      <c r="O9077" t="s">
        <v>37</v>
      </c>
      <c r="P9077">
        <v>356271</v>
      </c>
      <c r="T9077" s="3">
        <f t="shared" si="283"/>
        <v>100</v>
      </c>
      <c r="U9077" s="3">
        <f>IF(AND(R9077&lt;&gt;"_U",N9077&lt;&gt;9999,N9077&lt;&gt;999,L9077&lt;&gt;"Median"),IFERROR(VLOOKUP(A9077,'TA Total'!A:P,16,0),"."),".")</f>
        <v>356271</v>
      </c>
    </row>
    <row r="9078" spans="1:21" x14ac:dyDescent="0.3">
      <c r="A9078" s="1" t="str">
        <f t="shared" si="282"/>
        <v>2023|Total - New Zealand by territorial authority and Auckland local board/SA2|$100,001-$150,000</v>
      </c>
      <c r="B9078" t="s">
        <v>18</v>
      </c>
      <c r="C9078" t="s">
        <v>19</v>
      </c>
      <c r="D9078" t="s">
        <v>20</v>
      </c>
      <c r="E9078" t="s">
        <v>21</v>
      </c>
      <c r="F9078">
        <v>2023</v>
      </c>
      <c r="G9078">
        <v>2023</v>
      </c>
      <c r="H9078">
        <v>999999</v>
      </c>
      <c r="I9078" t="s">
        <v>70</v>
      </c>
      <c r="J9078">
        <v>99</v>
      </c>
      <c r="K9078" t="s">
        <v>23</v>
      </c>
      <c r="L9078">
        <v>6</v>
      </c>
      <c r="M9078" t="s">
        <v>59</v>
      </c>
      <c r="N9078">
        <v>1</v>
      </c>
      <c r="O9078" t="s">
        <v>33</v>
      </c>
      <c r="P9078">
        <v>207222</v>
      </c>
      <c r="T9078" s="3">
        <f t="shared" si="283"/>
        <v>58.16</v>
      </c>
      <c r="U9078" s="3">
        <f>IF(AND(R9078&lt;&gt;"_U",N9078&lt;&gt;9999,N9078&lt;&gt;999,L9078&lt;&gt;"Median"),IFERROR(VLOOKUP(A9078,'TA Total'!A:P,16,0),"."),".")</f>
        <v>356271</v>
      </c>
    </row>
    <row r="9079" spans="1:21" x14ac:dyDescent="0.3">
      <c r="A9079" s="1" t="str">
        <f t="shared" si="282"/>
        <v>2023|Total - New Zealand by territorial authority and Auckland local board/SA2|$100,001-$150,000</v>
      </c>
      <c r="B9079" t="s">
        <v>18</v>
      </c>
      <c r="C9079" t="s">
        <v>19</v>
      </c>
      <c r="D9079" t="s">
        <v>20</v>
      </c>
      <c r="E9079" t="s">
        <v>21</v>
      </c>
      <c r="F9079">
        <v>2023</v>
      </c>
      <c r="G9079">
        <v>2023</v>
      </c>
      <c r="H9079">
        <v>999999</v>
      </c>
      <c r="I9079" t="s">
        <v>70</v>
      </c>
      <c r="J9079">
        <v>99</v>
      </c>
      <c r="K9079" t="s">
        <v>23</v>
      </c>
      <c r="L9079">
        <v>6</v>
      </c>
      <c r="M9079" t="s">
        <v>59</v>
      </c>
      <c r="N9079">
        <v>2</v>
      </c>
      <c r="O9079" t="s">
        <v>28</v>
      </c>
      <c r="P9079">
        <v>116427</v>
      </c>
      <c r="T9079" s="3">
        <f t="shared" si="283"/>
        <v>32.68</v>
      </c>
      <c r="U9079" s="3">
        <f>IF(AND(R9079&lt;&gt;"_U",N9079&lt;&gt;9999,N9079&lt;&gt;999,L9079&lt;&gt;"Median"),IFERROR(VLOOKUP(A9079,'TA Total'!A:P,16,0),"."),".")</f>
        <v>356271</v>
      </c>
    </row>
    <row r="9080" spans="1:21" x14ac:dyDescent="0.3">
      <c r="A9080" s="1" t="str">
        <f t="shared" si="282"/>
        <v>2023|Total - New Zealand by territorial authority and Auckland local board/SA2|$150,001-$200,000</v>
      </c>
      <c r="B9080" t="s">
        <v>18</v>
      </c>
      <c r="C9080" t="s">
        <v>19</v>
      </c>
      <c r="D9080" t="s">
        <v>20</v>
      </c>
      <c r="E9080" t="s">
        <v>21</v>
      </c>
      <c r="F9080">
        <v>2023</v>
      </c>
      <c r="G9080">
        <v>2023</v>
      </c>
      <c r="H9080">
        <v>999999</v>
      </c>
      <c r="I9080" t="s">
        <v>70</v>
      </c>
      <c r="J9080">
        <v>99</v>
      </c>
      <c r="K9080" t="s">
        <v>23</v>
      </c>
      <c r="L9080">
        <v>7</v>
      </c>
      <c r="M9080" t="s">
        <v>43</v>
      </c>
      <c r="N9080">
        <v>3</v>
      </c>
      <c r="O9080" t="s">
        <v>25</v>
      </c>
      <c r="P9080">
        <v>24549</v>
      </c>
      <c r="T9080" s="3">
        <f t="shared" si="283"/>
        <v>10.72</v>
      </c>
      <c r="U9080" s="3">
        <f>IF(AND(R9080&lt;&gt;"_U",N9080&lt;&gt;9999,N9080&lt;&gt;999,L9080&lt;&gt;"Median"),IFERROR(VLOOKUP(A9080,'TA Total'!A:P,16,0),"."),".")</f>
        <v>229002</v>
      </c>
    </row>
    <row r="9081" spans="1:21" x14ac:dyDescent="0.3">
      <c r="A9081" s="1" t="str">
        <f t="shared" si="282"/>
        <v>2023|Total - New Zealand by territorial authority and Auckland local board/SA2|$150,001-$200,000</v>
      </c>
      <c r="B9081" t="s">
        <v>18</v>
      </c>
      <c r="C9081" t="s">
        <v>19</v>
      </c>
      <c r="D9081" t="s">
        <v>20</v>
      </c>
      <c r="E9081" t="s">
        <v>21</v>
      </c>
      <c r="F9081">
        <v>2023</v>
      </c>
      <c r="G9081">
        <v>2023</v>
      </c>
      <c r="H9081">
        <v>999999</v>
      </c>
      <c r="I9081" t="s">
        <v>70</v>
      </c>
      <c r="J9081">
        <v>99</v>
      </c>
      <c r="K9081" t="s">
        <v>23</v>
      </c>
      <c r="L9081">
        <v>7</v>
      </c>
      <c r="M9081" t="s">
        <v>43</v>
      </c>
      <c r="N9081">
        <v>7777</v>
      </c>
      <c r="O9081" t="s">
        <v>37</v>
      </c>
      <c r="P9081">
        <v>229002</v>
      </c>
      <c r="T9081" s="3">
        <f t="shared" si="283"/>
        <v>100</v>
      </c>
      <c r="U9081" s="3">
        <f>IF(AND(R9081&lt;&gt;"_U",N9081&lt;&gt;9999,N9081&lt;&gt;999,L9081&lt;&gt;"Median"),IFERROR(VLOOKUP(A9081,'TA Total'!A:P,16,0),"."),".")</f>
        <v>229002</v>
      </c>
    </row>
    <row r="9082" spans="1:21" x14ac:dyDescent="0.3">
      <c r="A9082" s="1" t="str">
        <f t="shared" si="282"/>
        <v>2023|Total - New Zealand by territorial authority and Auckland local board/SA2|$150,001-$200,000</v>
      </c>
      <c r="B9082" t="s">
        <v>18</v>
      </c>
      <c r="C9082" t="s">
        <v>19</v>
      </c>
      <c r="D9082" t="s">
        <v>20</v>
      </c>
      <c r="E9082" t="s">
        <v>21</v>
      </c>
      <c r="F9082">
        <v>2023</v>
      </c>
      <c r="G9082">
        <v>2023</v>
      </c>
      <c r="H9082">
        <v>999999</v>
      </c>
      <c r="I9082" t="s">
        <v>70</v>
      </c>
      <c r="J9082">
        <v>99</v>
      </c>
      <c r="K9082" t="s">
        <v>23</v>
      </c>
      <c r="L9082">
        <v>7</v>
      </c>
      <c r="M9082" t="s">
        <v>43</v>
      </c>
      <c r="N9082">
        <v>2</v>
      </c>
      <c r="O9082" t="s">
        <v>28</v>
      </c>
      <c r="P9082">
        <v>58782</v>
      </c>
      <c r="T9082" s="3">
        <f t="shared" si="283"/>
        <v>25.67</v>
      </c>
      <c r="U9082" s="3">
        <f>IF(AND(R9082&lt;&gt;"_U",N9082&lt;&gt;9999,N9082&lt;&gt;999,L9082&lt;&gt;"Median"),IFERROR(VLOOKUP(A9082,'TA Total'!A:P,16,0),"."),".")</f>
        <v>229002</v>
      </c>
    </row>
    <row r="9083" spans="1:21" x14ac:dyDescent="0.3">
      <c r="A9083" s="1" t="str">
        <f t="shared" si="282"/>
        <v>2023|Total - New Zealand by territorial authority and Auckland local board/SA2|$150,001-$200,000</v>
      </c>
      <c r="B9083" t="s">
        <v>18</v>
      </c>
      <c r="C9083" t="s">
        <v>19</v>
      </c>
      <c r="D9083" t="s">
        <v>20</v>
      </c>
      <c r="E9083" t="s">
        <v>21</v>
      </c>
      <c r="F9083">
        <v>2023</v>
      </c>
      <c r="G9083">
        <v>2023</v>
      </c>
      <c r="H9083">
        <v>999999</v>
      </c>
      <c r="I9083" t="s">
        <v>70</v>
      </c>
      <c r="J9083">
        <v>99</v>
      </c>
      <c r="K9083" t="s">
        <v>23</v>
      </c>
      <c r="L9083">
        <v>7</v>
      </c>
      <c r="M9083" t="s">
        <v>43</v>
      </c>
      <c r="N9083">
        <v>9999</v>
      </c>
      <c r="O9083" t="s">
        <v>40</v>
      </c>
      <c r="P9083">
        <v>229011</v>
      </c>
      <c r="T9083" s="3" t="str">
        <f t="shared" si="283"/>
        <v>.</v>
      </c>
      <c r="U9083" s="3" t="str">
        <f>IF(AND(R9083&lt;&gt;"_U",N9083&lt;&gt;9999,N9083&lt;&gt;999,L9083&lt;&gt;"Median"),IFERROR(VLOOKUP(A9083,'TA Total'!A:P,16,0),"."),".")</f>
        <v>.</v>
      </c>
    </row>
    <row r="9084" spans="1:21" x14ac:dyDescent="0.3">
      <c r="A9084" s="1" t="str">
        <f t="shared" si="282"/>
        <v>2023|Total - New Zealand by territorial authority and Auckland local board/SA2|$150,001-$200,000</v>
      </c>
      <c r="B9084" t="s">
        <v>18</v>
      </c>
      <c r="C9084" t="s">
        <v>19</v>
      </c>
      <c r="D9084" t="s">
        <v>20</v>
      </c>
      <c r="E9084" t="s">
        <v>21</v>
      </c>
      <c r="F9084">
        <v>2023</v>
      </c>
      <c r="G9084">
        <v>2023</v>
      </c>
      <c r="H9084">
        <v>999999</v>
      </c>
      <c r="I9084" t="s">
        <v>70</v>
      </c>
      <c r="J9084">
        <v>99</v>
      </c>
      <c r="K9084" t="s">
        <v>23</v>
      </c>
      <c r="L9084">
        <v>7</v>
      </c>
      <c r="M9084" t="s">
        <v>43</v>
      </c>
      <c r="N9084">
        <v>999</v>
      </c>
      <c r="O9084" t="s">
        <v>42</v>
      </c>
      <c r="P9084">
        <v>6</v>
      </c>
      <c r="T9084" s="3" t="str">
        <f t="shared" si="283"/>
        <v>.</v>
      </c>
      <c r="U9084" s="3" t="str">
        <f>IF(AND(R9084&lt;&gt;"_U",N9084&lt;&gt;9999,N9084&lt;&gt;999,L9084&lt;&gt;"Median"),IFERROR(VLOOKUP(A9084,'TA Total'!A:P,16,0),"."),".")</f>
        <v>.</v>
      </c>
    </row>
    <row r="9085" spans="1:21" x14ac:dyDescent="0.3">
      <c r="A9085" s="1" t="str">
        <f t="shared" si="282"/>
        <v>2023|Total - New Zealand by territorial authority and Auckland local board/SA2|$150,001-$200,000</v>
      </c>
      <c r="B9085" t="s">
        <v>18</v>
      </c>
      <c r="C9085" t="s">
        <v>19</v>
      </c>
      <c r="D9085" t="s">
        <v>20</v>
      </c>
      <c r="E9085" t="s">
        <v>21</v>
      </c>
      <c r="F9085">
        <v>2023</v>
      </c>
      <c r="G9085">
        <v>2023</v>
      </c>
      <c r="H9085">
        <v>999999</v>
      </c>
      <c r="I9085" t="s">
        <v>70</v>
      </c>
      <c r="J9085">
        <v>99</v>
      </c>
      <c r="K9085" t="s">
        <v>23</v>
      </c>
      <c r="L9085">
        <v>7</v>
      </c>
      <c r="M9085" t="s">
        <v>43</v>
      </c>
      <c r="N9085">
        <v>1</v>
      </c>
      <c r="O9085" t="s">
        <v>33</v>
      </c>
      <c r="P9085">
        <v>145668</v>
      </c>
      <c r="T9085" s="3">
        <f t="shared" si="283"/>
        <v>63.61</v>
      </c>
      <c r="U9085" s="3">
        <f>IF(AND(R9085&lt;&gt;"_U",N9085&lt;&gt;9999,N9085&lt;&gt;999,L9085&lt;&gt;"Median"),IFERROR(VLOOKUP(A9085,'TA Total'!A:P,16,0),"."),".")</f>
        <v>229002</v>
      </c>
    </row>
    <row r="9086" spans="1:21" x14ac:dyDescent="0.3">
      <c r="A9086" s="1" t="str">
        <f t="shared" si="282"/>
        <v>2023|Total - New Zealand by territorial authority and Auckland local board/SA2|$200,001 or more</v>
      </c>
      <c r="B9086" t="s">
        <v>18</v>
      </c>
      <c r="C9086" t="s">
        <v>19</v>
      </c>
      <c r="D9086" t="s">
        <v>20</v>
      </c>
      <c r="E9086" t="s">
        <v>21</v>
      </c>
      <c r="F9086">
        <v>2023</v>
      </c>
      <c r="G9086">
        <v>2023</v>
      </c>
      <c r="H9086">
        <v>999999</v>
      </c>
      <c r="I9086" t="s">
        <v>70</v>
      </c>
      <c r="J9086">
        <v>99</v>
      </c>
      <c r="K9086" t="s">
        <v>23</v>
      </c>
      <c r="L9086">
        <v>8</v>
      </c>
      <c r="M9086" t="s">
        <v>27</v>
      </c>
      <c r="N9086">
        <v>1</v>
      </c>
      <c r="O9086" t="s">
        <v>33</v>
      </c>
      <c r="P9086">
        <v>150804</v>
      </c>
      <c r="T9086" s="3">
        <f t="shared" si="283"/>
        <v>60.52</v>
      </c>
      <c r="U9086" s="3">
        <f>IF(AND(R9086&lt;&gt;"_U",N9086&lt;&gt;9999,N9086&lt;&gt;999,L9086&lt;&gt;"Median"),IFERROR(VLOOKUP(A9086,'TA Total'!A:P,16,0),"."),".")</f>
        <v>249195</v>
      </c>
    </row>
    <row r="9087" spans="1:21" x14ac:dyDescent="0.3">
      <c r="A9087" s="1" t="str">
        <f t="shared" si="282"/>
        <v>2023|Total - New Zealand by territorial authority and Auckland local board/SA2|$200,001 or more</v>
      </c>
      <c r="B9087" t="s">
        <v>18</v>
      </c>
      <c r="C9087" t="s">
        <v>19</v>
      </c>
      <c r="D9087" t="s">
        <v>20</v>
      </c>
      <c r="E9087" t="s">
        <v>21</v>
      </c>
      <c r="F9087">
        <v>2023</v>
      </c>
      <c r="G9087">
        <v>2023</v>
      </c>
      <c r="H9087">
        <v>999999</v>
      </c>
      <c r="I9087" t="s">
        <v>70</v>
      </c>
      <c r="J9087">
        <v>99</v>
      </c>
      <c r="K9087" t="s">
        <v>23</v>
      </c>
      <c r="L9087">
        <v>8</v>
      </c>
      <c r="M9087" t="s">
        <v>27</v>
      </c>
      <c r="N9087">
        <v>3</v>
      </c>
      <c r="O9087" t="s">
        <v>25</v>
      </c>
      <c r="P9087">
        <v>48315</v>
      </c>
      <c r="T9087" s="3">
        <f t="shared" si="283"/>
        <v>19.39</v>
      </c>
      <c r="U9087" s="3">
        <f>IF(AND(R9087&lt;&gt;"_U",N9087&lt;&gt;9999,N9087&lt;&gt;999,L9087&lt;&gt;"Median"),IFERROR(VLOOKUP(A9087,'TA Total'!A:P,16,0),"."),".")</f>
        <v>249195</v>
      </c>
    </row>
    <row r="9088" spans="1:21" x14ac:dyDescent="0.3">
      <c r="A9088" s="1" t="str">
        <f t="shared" si="282"/>
        <v>2023|Total - New Zealand by territorial authority and Auckland local board/SA2|$200,001 or more</v>
      </c>
      <c r="B9088" t="s">
        <v>18</v>
      </c>
      <c r="C9088" t="s">
        <v>19</v>
      </c>
      <c r="D9088" t="s">
        <v>20</v>
      </c>
      <c r="E9088" t="s">
        <v>21</v>
      </c>
      <c r="F9088">
        <v>2023</v>
      </c>
      <c r="G9088">
        <v>2023</v>
      </c>
      <c r="H9088">
        <v>999999</v>
      </c>
      <c r="I9088" t="s">
        <v>70</v>
      </c>
      <c r="J9088">
        <v>99</v>
      </c>
      <c r="K9088" t="s">
        <v>23</v>
      </c>
      <c r="L9088">
        <v>8</v>
      </c>
      <c r="M9088" t="s">
        <v>27</v>
      </c>
      <c r="N9088">
        <v>2</v>
      </c>
      <c r="O9088" t="s">
        <v>28</v>
      </c>
      <c r="P9088">
        <v>50076</v>
      </c>
      <c r="T9088" s="3">
        <f t="shared" si="283"/>
        <v>20.100000000000001</v>
      </c>
      <c r="U9088" s="3">
        <f>IF(AND(R9088&lt;&gt;"_U",N9088&lt;&gt;9999,N9088&lt;&gt;999,L9088&lt;&gt;"Median"),IFERROR(VLOOKUP(A9088,'TA Total'!A:P,16,0),"."),".")</f>
        <v>249195</v>
      </c>
    </row>
    <row r="9089" spans="1:21" x14ac:dyDescent="0.3">
      <c r="A9089" s="1" t="str">
        <f t="shared" si="282"/>
        <v>2023|Total - New Zealand by territorial authority and Auckland local board/SA2|$200,001 or more</v>
      </c>
      <c r="B9089" t="s">
        <v>18</v>
      </c>
      <c r="C9089" t="s">
        <v>19</v>
      </c>
      <c r="D9089" t="s">
        <v>20</v>
      </c>
      <c r="E9089" t="s">
        <v>21</v>
      </c>
      <c r="F9089">
        <v>2023</v>
      </c>
      <c r="G9089">
        <v>2023</v>
      </c>
      <c r="H9089">
        <v>999999</v>
      </c>
      <c r="I9089" t="s">
        <v>70</v>
      </c>
      <c r="J9089">
        <v>99</v>
      </c>
      <c r="K9089" t="s">
        <v>23</v>
      </c>
      <c r="L9089">
        <v>8</v>
      </c>
      <c r="M9089" t="s">
        <v>27</v>
      </c>
      <c r="N9089">
        <v>999</v>
      </c>
      <c r="O9089" t="s">
        <v>42</v>
      </c>
      <c r="P9089">
        <v>6</v>
      </c>
      <c r="T9089" s="3" t="str">
        <f t="shared" si="283"/>
        <v>.</v>
      </c>
      <c r="U9089" s="3" t="str">
        <f>IF(AND(R9089&lt;&gt;"_U",N9089&lt;&gt;9999,N9089&lt;&gt;999,L9089&lt;&gt;"Median"),IFERROR(VLOOKUP(A9089,'TA Total'!A:P,16,0),"."),".")</f>
        <v>.</v>
      </c>
    </row>
    <row r="9090" spans="1:21" x14ac:dyDescent="0.3">
      <c r="A9090" s="1" t="str">
        <f t="shared" si="282"/>
        <v>2023|Total - New Zealand by territorial authority and Auckland local board/SA2|$200,001 or more</v>
      </c>
      <c r="B9090" t="s">
        <v>18</v>
      </c>
      <c r="C9090" t="s">
        <v>19</v>
      </c>
      <c r="D9090" t="s">
        <v>20</v>
      </c>
      <c r="E9090" t="s">
        <v>21</v>
      </c>
      <c r="F9090">
        <v>2023</v>
      </c>
      <c r="G9090">
        <v>2023</v>
      </c>
      <c r="H9090">
        <v>999999</v>
      </c>
      <c r="I9090" t="s">
        <v>70</v>
      </c>
      <c r="J9090">
        <v>99</v>
      </c>
      <c r="K9090" t="s">
        <v>23</v>
      </c>
      <c r="L9090">
        <v>8</v>
      </c>
      <c r="M9090" t="s">
        <v>27</v>
      </c>
      <c r="N9090">
        <v>7777</v>
      </c>
      <c r="O9090" t="s">
        <v>37</v>
      </c>
      <c r="P9090">
        <v>249195</v>
      </c>
      <c r="T9090" s="3">
        <f t="shared" si="283"/>
        <v>100</v>
      </c>
      <c r="U9090" s="3">
        <f>IF(AND(R9090&lt;&gt;"_U",N9090&lt;&gt;9999,N9090&lt;&gt;999,L9090&lt;&gt;"Median"),IFERROR(VLOOKUP(A9090,'TA Total'!A:P,16,0),"."),".")</f>
        <v>249195</v>
      </c>
    </row>
    <row r="9091" spans="1:21" x14ac:dyDescent="0.3">
      <c r="A9091" s="1" t="str">
        <f t="shared" ref="A9091:A9109" si="284">G9091&amp;"|"&amp;I9091&amp;"|"&amp;M9091</f>
        <v>2023|Total - New Zealand by territorial authority and Auckland local board/SA2|$200,001 or more</v>
      </c>
      <c r="B9091" t="s">
        <v>18</v>
      </c>
      <c r="C9091" t="s">
        <v>19</v>
      </c>
      <c r="D9091" t="s">
        <v>20</v>
      </c>
      <c r="E9091" t="s">
        <v>21</v>
      </c>
      <c r="F9091">
        <v>2023</v>
      </c>
      <c r="G9091">
        <v>2023</v>
      </c>
      <c r="H9091">
        <v>999999</v>
      </c>
      <c r="I9091" t="s">
        <v>70</v>
      </c>
      <c r="J9091">
        <v>99</v>
      </c>
      <c r="K9091" t="s">
        <v>23</v>
      </c>
      <c r="L9091">
        <v>8</v>
      </c>
      <c r="M9091" t="s">
        <v>27</v>
      </c>
      <c r="N9091">
        <v>9999</v>
      </c>
      <c r="O9091" t="s">
        <v>40</v>
      </c>
      <c r="P9091">
        <v>249201</v>
      </c>
      <c r="T9091" s="3" t="str">
        <f t="shared" ref="T9091:T9109" si="285">IF(AND(R9091&lt;&gt;"_U",R9091&lt;&gt;"c",N9091&lt;&gt;999,N9091&lt;&gt;9999,L9091&lt;&gt;"Median"),IFERROR((ROUND(P9091/U9091*100,2)),"."),".")</f>
        <v>.</v>
      </c>
      <c r="U9091" s="3" t="str">
        <f>IF(AND(R9091&lt;&gt;"_U",N9091&lt;&gt;9999,N9091&lt;&gt;999,L9091&lt;&gt;"Median"),IFERROR(VLOOKUP(A9091,'TA Total'!A:P,16,0),"."),".")</f>
        <v>.</v>
      </c>
    </row>
    <row r="9092" spans="1:21" x14ac:dyDescent="0.3">
      <c r="A9092" s="1" t="str">
        <f t="shared" si="284"/>
        <v>2023|Total - New Zealand by territorial authority and Auckland local board/SA2|Total stated - total household income</v>
      </c>
      <c r="B9092" t="s">
        <v>18</v>
      </c>
      <c r="C9092" t="s">
        <v>19</v>
      </c>
      <c r="D9092" t="s">
        <v>20</v>
      </c>
      <c r="E9092" t="s">
        <v>21</v>
      </c>
      <c r="F9092">
        <v>2023</v>
      </c>
      <c r="G9092">
        <v>2023</v>
      </c>
      <c r="H9092">
        <v>999999</v>
      </c>
      <c r="I9092" t="s">
        <v>70</v>
      </c>
      <c r="J9092">
        <v>99</v>
      </c>
      <c r="K9092" t="s">
        <v>23</v>
      </c>
      <c r="L9092">
        <v>77</v>
      </c>
      <c r="M9092" t="s">
        <v>32</v>
      </c>
      <c r="N9092">
        <v>7777</v>
      </c>
      <c r="O9092" t="s">
        <v>37</v>
      </c>
      <c r="P9092">
        <v>1718088</v>
      </c>
      <c r="T9092" s="3">
        <f t="shared" si="285"/>
        <v>100</v>
      </c>
      <c r="U9092" s="3">
        <f>IF(AND(R9092&lt;&gt;"_U",N9092&lt;&gt;9999,N9092&lt;&gt;999,L9092&lt;&gt;"Median"),IFERROR(VLOOKUP(A9092,'TA Total'!A:P,16,0),"."),".")</f>
        <v>1718088</v>
      </c>
    </row>
    <row r="9093" spans="1:21" x14ac:dyDescent="0.3">
      <c r="A9093" s="1" t="str">
        <f t="shared" si="284"/>
        <v>2023|Total - New Zealand by territorial authority and Auckland local board/SA2|Total stated - total household income</v>
      </c>
      <c r="B9093" t="s">
        <v>18</v>
      </c>
      <c r="C9093" t="s">
        <v>19</v>
      </c>
      <c r="D9093" t="s">
        <v>20</v>
      </c>
      <c r="E9093" t="s">
        <v>21</v>
      </c>
      <c r="F9093">
        <v>2023</v>
      </c>
      <c r="G9093">
        <v>2023</v>
      </c>
      <c r="H9093">
        <v>999999</v>
      </c>
      <c r="I9093" t="s">
        <v>70</v>
      </c>
      <c r="J9093">
        <v>99</v>
      </c>
      <c r="K9093" t="s">
        <v>23</v>
      </c>
      <c r="L9093">
        <v>77</v>
      </c>
      <c r="M9093" t="s">
        <v>32</v>
      </c>
      <c r="N9093">
        <v>9999</v>
      </c>
      <c r="O9093" t="s">
        <v>40</v>
      </c>
      <c r="P9093">
        <v>1718307</v>
      </c>
      <c r="T9093" s="3" t="str">
        <f t="shared" si="285"/>
        <v>.</v>
      </c>
      <c r="U9093" s="3" t="str">
        <f>IF(AND(R9093&lt;&gt;"_U",N9093&lt;&gt;9999,N9093&lt;&gt;999,L9093&lt;&gt;"Median"),IFERROR(VLOOKUP(A9093,'TA Total'!A:P,16,0),"."),".")</f>
        <v>.</v>
      </c>
    </row>
    <row r="9094" spans="1:21" x14ac:dyDescent="0.3">
      <c r="A9094" s="1" t="str">
        <f t="shared" si="284"/>
        <v>2023|Total - New Zealand by territorial authority and Auckland local board/SA2|Total stated - total household income</v>
      </c>
      <c r="B9094" t="s">
        <v>18</v>
      </c>
      <c r="C9094" t="s">
        <v>19</v>
      </c>
      <c r="D9094" t="s">
        <v>20</v>
      </c>
      <c r="E9094" t="s">
        <v>21</v>
      </c>
      <c r="F9094">
        <v>2023</v>
      </c>
      <c r="G9094">
        <v>2023</v>
      </c>
      <c r="H9094">
        <v>999999</v>
      </c>
      <c r="I9094" t="s">
        <v>70</v>
      </c>
      <c r="J9094">
        <v>99</v>
      </c>
      <c r="K9094" t="s">
        <v>23</v>
      </c>
      <c r="L9094">
        <v>77</v>
      </c>
      <c r="M9094" t="s">
        <v>32</v>
      </c>
      <c r="N9094">
        <v>999</v>
      </c>
      <c r="O9094" t="s">
        <v>42</v>
      </c>
      <c r="P9094">
        <v>219</v>
      </c>
      <c r="T9094" s="3" t="str">
        <f t="shared" si="285"/>
        <v>.</v>
      </c>
      <c r="U9094" s="3" t="str">
        <f>IF(AND(R9094&lt;&gt;"_U",N9094&lt;&gt;9999,N9094&lt;&gt;999,L9094&lt;&gt;"Median"),IFERROR(VLOOKUP(A9094,'TA Total'!A:P,16,0),"."),".")</f>
        <v>.</v>
      </c>
    </row>
    <row r="9095" spans="1:21" x14ac:dyDescent="0.3">
      <c r="A9095" s="1" t="str">
        <f t="shared" si="284"/>
        <v>2023|Total - New Zealand by territorial authority and Auckland local board/SA2|Total stated - total household income</v>
      </c>
      <c r="B9095" t="s">
        <v>18</v>
      </c>
      <c r="C9095" t="s">
        <v>19</v>
      </c>
      <c r="D9095" t="s">
        <v>20</v>
      </c>
      <c r="E9095" t="s">
        <v>21</v>
      </c>
      <c r="F9095">
        <v>2023</v>
      </c>
      <c r="G9095">
        <v>2023</v>
      </c>
      <c r="H9095">
        <v>999999</v>
      </c>
      <c r="I9095" t="s">
        <v>70</v>
      </c>
      <c r="J9095">
        <v>99</v>
      </c>
      <c r="K9095" t="s">
        <v>23</v>
      </c>
      <c r="L9095">
        <v>77</v>
      </c>
      <c r="M9095" t="s">
        <v>32</v>
      </c>
      <c r="N9095">
        <v>2</v>
      </c>
      <c r="O9095" t="s">
        <v>28</v>
      </c>
      <c r="P9095">
        <v>572232</v>
      </c>
      <c r="T9095" s="3">
        <f t="shared" si="285"/>
        <v>33.31</v>
      </c>
      <c r="U9095" s="3">
        <f>IF(AND(R9095&lt;&gt;"_U",N9095&lt;&gt;9999,N9095&lt;&gt;999,L9095&lt;&gt;"Median"),IFERROR(VLOOKUP(A9095,'TA Total'!A:P,16,0),"."),".")</f>
        <v>1718088</v>
      </c>
    </row>
    <row r="9096" spans="1:21" x14ac:dyDescent="0.3">
      <c r="A9096" s="1" t="str">
        <f t="shared" si="284"/>
        <v>2023|Total - New Zealand by territorial authority and Auckland local board/SA2|Total stated - total household income</v>
      </c>
      <c r="B9096" t="s">
        <v>18</v>
      </c>
      <c r="C9096" t="s">
        <v>19</v>
      </c>
      <c r="D9096" t="s">
        <v>20</v>
      </c>
      <c r="E9096" t="s">
        <v>21</v>
      </c>
      <c r="F9096">
        <v>2023</v>
      </c>
      <c r="G9096">
        <v>2023</v>
      </c>
      <c r="H9096">
        <v>999999</v>
      </c>
      <c r="I9096" t="s">
        <v>70</v>
      </c>
      <c r="J9096">
        <v>99</v>
      </c>
      <c r="K9096" t="s">
        <v>23</v>
      </c>
      <c r="L9096">
        <v>77</v>
      </c>
      <c r="M9096" t="s">
        <v>32</v>
      </c>
      <c r="N9096">
        <v>1</v>
      </c>
      <c r="O9096" t="s">
        <v>33</v>
      </c>
      <c r="P9096">
        <v>954354</v>
      </c>
      <c r="T9096" s="3">
        <f t="shared" si="285"/>
        <v>55.55</v>
      </c>
      <c r="U9096" s="3">
        <f>IF(AND(R9096&lt;&gt;"_U",N9096&lt;&gt;9999,N9096&lt;&gt;999,L9096&lt;&gt;"Median"),IFERROR(VLOOKUP(A9096,'TA Total'!A:P,16,0),"."),".")</f>
        <v>1718088</v>
      </c>
    </row>
    <row r="9097" spans="1:21" x14ac:dyDescent="0.3">
      <c r="A9097" s="1" t="str">
        <f t="shared" si="284"/>
        <v>2023|Total - New Zealand by territorial authority and Auckland local board/SA2|Total stated - total household income</v>
      </c>
      <c r="B9097" t="s">
        <v>18</v>
      </c>
      <c r="C9097" t="s">
        <v>19</v>
      </c>
      <c r="D9097" t="s">
        <v>20</v>
      </c>
      <c r="E9097" t="s">
        <v>21</v>
      </c>
      <c r="F9097">
        <v>2023</v>
      </c>
      <c r="G9097">
        <v>2023</v>
      </c>
      <c r="H9097">
        <v>999999</v>
      </c>
      <c r="I9097" t="s">
        <v>70</v>
      </c>
      <c r="J9097">
        <v>99</v>
      </c>
      <c r="K9097" t="s">
        <v>23</v>
      </c>
      <c r="L9097">
        <v>77</v>
      </c>
      <c r="M9097" t="s">
        <v>32</v>
      </c>
      <c r="N9097">
        <v>3</v>
      </c>
      <c r="O9097" t="s">
        <v>25</v>
      </c>
      <c r="P9097">
        <v>191505</v>
      </c>
      <c r="T9097" s="3">
        <f t="shared" si="285"/>
        <v>11.15</v>
      </c>
      <c r="U9097" s="3">
        <f>IF(AND(R9097&lt;&gt;"_U",N9097&lt;&gt;9999,N9097&lt;&gt;999,L9097&lt;&gt;"Median"),IFERROR(VLOOKUP(A9097,'TA Total'!A:P,16,0),"."),".")</f>
        <v>1718088</v>
      </c>
    </row>
    <row r="9098" spans="1:21" x14ac:dyDescent="0.3">
      <c r="A9098" s="1" t="str">
        <f t="shared" si="284"/>
        <v>2023|Total - New Zealand by territorial authority and Auckland local board/SA2|Total - total household income</v>
      </c>
      <c r="B9098" t="s">
        <v>18</v>
      </c>
      <c r="C9098" t="s">
        <v>19</v>
      </c>
      <c r="D9098" t="s">
        <v>20</v>
      </c>
      <c r="E9098" t="s">
        <v>21</v>
      </c>
      <c r="F9098">
        <v>2023</v>
      </c>
      <c r="G9098">
        <v>2023</v>
      </c>
      <c r="H9098">
        <v>999999</v>
      </c>
      <c r="I9098" t="s">
        <v>70</v>
      </c>
      <c r="J9098">
        <v>99</v>
      </c>
      <c r="K9098" t="s">
        <v>23</v>
      </c>
      <c r="L9098">
        <v>99</v>
      </c>
      <c r="M9098" t="s">
        <v>48</v>
      </c>
      <c r="N9098">
        <v>1</v>
      </c>
      <c r="O9098" t="s">
        <v>33</v>
      </c>
      <c r="P9098">
        <v>978105</v>
      </c>
      <c r="T9098" s="3">
        <f t="shared" si="285"/>
        <v>54.95</v>
      </c>
      <c r="U9098" s="3">
        <f>IF(AND(R9098&lt;&gt;"_U",N9098&lt;&gt;9999,N9098&lt;&gt;999,L9098&lt;&gt;"Median"),IFERROR(VLOOKUP(A9098,'TA Total'!A:P,16,0),"."),".")</f>
        <v>1780104</v>
      </c>
    </row>
    <row r="9099" spans="1:21" x14ac:dyDescent="0.3">
      <c r="A9099" s="1" t="str">
        <f t="shared" si="284"/>
        <v>2023|Total - New Zealand by territorial authority and Auckland local board/SA2|Total - total household income</v>
      </c>
      <c r="B9099" t="s">
        <v>18</v>
      </c>
      <c r="C9099" t="s">
        <v>19</v>
      </c>
      <c r="D9099" t="s">
        <v>20</v>
      </c>
      <c r="E9099" t="s">
        <v>21</v>
      </c>
      <c r="F9099">
        <v>2023</v>
      </c>
      <c r="G9099">
        <v>2023</v>
      </c>
      <c r="H9099">
        <v>999999</v>
      </c>
      <c r="I9099" t="s">
        <v>70</v>
      </c>
      <c r="J9099">
        <v>99</v>
      </c>
      <c r="K9099" t="s">
        <v>23</v>
      </c>
      <c r="L9099">
        <v>99</v>
      </c>
      <c r="M9099" t="s">
        <v>48</v>
      </c>
      <c r="N9099">
        <v>999</v>
      </c>
      <c r="O9099" t="s">
        <v>42</v>
      </c>
      <c r="P9099">
        <v>423</v>
      </c>
      <c r="T9099" s="3" t="str">
        <f t="shared" si="285"/>
        <v>.</v>
      </c>
      <c r="U9099" s="3" t="str">
        <f>IF(AND(R9099&lt;&gt;"_U",N9099&lt;&gt;9999,N9099&lt;&gt;999,L9099&lt;&gt;"Median"),IFERROR(VLOOKUP(A9099,'TA Total'!A:P,16,0),"."),".")</f>
        <v>.</v>
      </c>
    </row>
    <row r="9100" spans="1:21" x14ac:dyDescent="0.3">
      <c r="A9100" s="1" t="str">
        <f t="shared" si="284"/>
        <v>2023|Total - New Zealand by territorial authority and Auckland local board/SA2|Total - total household income</v>
      </c>
      <c r="B9100" t="s">
        <v>18</v>
      </c>
      <c r="C9100" t="s">
        <v>19</v>
      </c>
      <c r="D9100" t="s">
        <v>20</v>
      </c>
      <c r="E9100" t="s">
        <v>21</v>
      </c>
      <c r="F9100">
        <v>2023</v>
      </c>
      <c r="G9100">
        <v>2023</v>
      </c>
      <c r="H9100">
        <v>999999</v>
      </c>
      <c r="I9100" t="s">
        <v>70</v>
      </c>
      <c r="J9100">
        <v>99</v>
      </c>
      <c r="K9100" t="s">
        <v>23</v>
      </c>
      <c r="L9100">
        <v>99</v>
      </c>
      <c r="M9100" t="s">
        <v>48</v>
      </c>
      <c r="N9100">
        <v>9999</v>
      </c>
      <c r="O9100" t="s">
        <v>40</v>
      </c>
      <c r="P9100">
        <v>1780527</v>
      </c>
      <c r="T9100" s="3" t="str">
        <f t="shared" si="285"/>
        <v>.</v>
      </c>
      <c r="U9100" s="3" t="str">
        <f>IF(AND(R9100&lt;&gt;"_U",N9100&lt;&gt;9999,N9100&lt;&gt;999,L9100&lt;&gt;"Median"),IFERROR(VLOOKUP(A9100,'TA Total'!A:P,16,0),"."),".")</f>
        <v>.</v>
      </c>
    </row>
    <row r="9101" spans="1:21" x14ac:dyDescent="0.3">
      <c r="A9101" s="1" t="str">
        <f t="shared" si="284"/>
        <v>2023|Total - New Zealand by territorial authority and Auckland local board/SA2|Total - total household income</v>
      </c>
      <c r="B9101" t="s">
        <v>18</v>
      </c>
      <c r="C9101" t="s">
        <v>19</v>
      </c>
      <c r="D9101" t="s">
        <v>20</v>
      </c>
      <c r="E9101" t="s">
        <v>21</v>
      </c>
      <c r="F9101">
        <v>2023</v>
      </c>
      <c r="G9101">
        <v>2023</v>
      </c>
      <c r="H9101">
        <v>999999</v>
      </c>
      <c r="I9101" t="s">
        <v>70</v>
      </c>
      <c r="J9101">
        <v>99</v>
      </c>
      <c r="K9101" t="s">
        <v>23</v>
      </c>
      <c r="L9101">
        <v>99</v>
      </c>
      <c r="M9101" t="s">
        <v>48</v>
      </c>
      <c r="N9101">
        <v>7777</v>
      </c>
      <c r="O9101" t="s">
        <v>37</v>
      </c>
      <c r="P9101">
        <v>1780104</v>
      </c>
      <c r="T9101" s="3">
        <f t="shared" si="285"/>
        <v>100</v>
      </c>
      <c r="U9101" s="3">
        <f>IF(AND(R9101&lt;&gt;"_U",N9101&lt;&gt;9999,N9101&lt;&gt;999,L9101&lt;&gt;"Median"),IFERROR(VLOOKUP(A9101,'TA Total'!A:P,16,0),"."),".")</f>
        <v>1780104</v>
      </c>
    </row>
    <row r="9102" spans="1:21" x14ac:dyDescent="0.3">
      <c r="A9102" s="1" t="str">
        <f t="shared" si="284"/>
        <v>2023|Total - New Zealand by territorial authority and Auckland local board/SA2|Total - total household income</v>
      </c>
      <c r="B9102" t="s">
        <v>18</v>
      </c>
      <c r="C9102" t="s">
        <v>19</v>
      </c>
      <c r="D9102" t="s">
        <v>20</v>
      </c>
      <c r="E9102" t="s">
        <v>21</v>
      </c>
      <c r="F9102">
        <v>2023</v>
      </c>
      <c r="G9102">
        <v>2023</v>
      </c>
      <c r="H9102">
        <v>999999</v>
      </c>
      <c r="I9102" t="s">
        <v>70</v>
      </c>
      <c r="J9102">
        <v>99</v>
      </c>
      <c r="K9102" t="s">
        <v>23</v>
      </c>
      <c r="L9102">
        <v>99</v>
      </c>
      <c r="M9102" t="s">
        <v>48</v>
      </c>
      <c r="N9102">
        <v>3</v>
      </c>
      <c r="O9102" t="s">
        <v>25</v>
      </c>
      <c r="P9102">
        <v>197112</v>
      </c>
      <c r="T9102" s="3">
        <f t="shared" si="285"/>
        <v>11.07</v>
      </c>
      <c r="U9102" s="3">
        <f>IF(AND(R9102&lt;&gt;"_U",N9102&lt;&gt;9999,N9102&lt;&gt;999,L9102&lt;&gt;"Median"),IFERROR(VLOOKUP(A9102,'TA Total'!A:P,16,0),"."),".")</f>
        <v>1780104</v>
      </c>
    </row>
    <row r="9103" spans="1:21" x14ac:dyDescent="0.3">
      <c r="A9103" s="1" t="str">
        <f t="shared" si="284"/>
        <v>2023|Total - New Zealand by territorial authority and Auckland local board/SA2|Total - total household income</v>
      </c>
      <c r="B9103" t="s">
        <v>18</v>
      </c>
      <c r="C9103" t="s">
        <v>19</v>
      </c>
      <c r="D9103" t="s">
        <v>20</v>
      </c>
      <c r="E9103" t="s">
        <v>21</v>
      </c>
      <c r="F9103">
        <v>2023</v>
      </c>
      <c r="G9103">
        <v>2023</v>
      </c>
      <c r="H9103">
        <v>999999</v>
      </c>
      <c r="I9103" t="s">
        <v>70</v>
      </c>
      <c r="J9103">
        <v>99</v>
      </c>
      <c r="K9103" t="s">
        <v>23</v>
      </c>
      <c r="L9103">
        <v>99</v>
      </c>
      <c r="M9103" t="s">
        <v>48</v>
      </c>
      <c r="N9103">
        <v>2</v>
      </c>
      <c r="O9103" t="s">
        <v>28</v>
      </c>
      <c r="P9103">
        <v>604884</v>
      </c>
      <c r="T9103" s="3">
        <f t="shared" si="285"/>
        <v>33.979999999999997</v>
      </c>
      <c r="U9103" s="3">
        <f>IF(AND(R9103&lt;&gt;"_U",N9103&lt;&gt;9999,N9103&lt;&gt;999,L9103&lt;&gt;"Median"),IFERROR(VLOOKUP(A9103,'TA Total'!A:P,16,0),"."),".")</f>
        <v>1780104</v>
      </c>
    </row>
    <row r="9104" spans="1:21" x14ac:dyDescent="0.3">
      <c r="A9104" s="1" t="str">
        <f t="shared" si="284"/>
        <v>2023|Total - New Zealand by territorial authority and Auckland local board/SA2|Median ($) - total household income</v>
      </c>
      <c r="B9104" t="s">
        <v>18</v>
      </c>
      <c r="C9104" t="s">
        <v>19</v>
      </c>
      <c r="D9104" t="s">
        <v>20</v>
      </c>
      <c r="E9104" t="s">
        <v>21</v>
      </c>
      <c r="F9104">
        <v>2023</v>
      </c>
      <c r="G9104">
        <v>2023</v>
      </c>
      <c r="H9104">
        <v>999999</v>
      </c>
      <c r="I9104" t="s">
        <v>70</v>
      </c>
      <c r="J9104">
        <v>99</v>
      </c>
      <c r="K9104" t="s">
        <v>23</v>
      </c>
      <c r="L9104" t="s">
        <v>56</v>
      </c>
      <c r="M9104" t="s">
        <v>57</v>
      </c>
      <c r="N9104">
        <v>9999</v>
      </c>
      <c r="O9104" t="s">
        <v>40</v>
      </c>
      <c r="P9104">
        <v>97000</v>
      </c>
      <c r="T9104" s="3" t="str">
        <f t="shared" si="285"/>
        <v>.</v>
      </c>
      <c r="U9104" s="3" t="str">
        <f>IF(AND(R9104&lt;&gt;"_U",N9104&lt;&gt;9999,N9104&lt;&gt;999,L9104&lt;&gt;"Median"),IFERROR(VLOOKUP(A9104,'TA Total'!A:P,16,0),"."),".")</f>
        <v>.</v>
      </c>
    </row>
    <row r="9105" spans="1:21" x14ac:dyDescent="0.3">
      <c r="A9105" s="1" t="str">
        <f t="shared" si="284"/>
        <v>2023|Total - New Zealand by territorial authority and Auckland local board/SA2|Median ($) - total household income</v>
      </c>
      <c r="B9105" t="s">
        <v>18</v>
      </c>
      <c r="C9105" t="s">
        <v>19</v>
      </c>
      <c r="D9105" t="s">
        <v>20</v>
      </c>
      <c r="E9105" t="s">
        <v>21</v>
      </c>
      <c r="F9105">
        <v>2023</v>
      </c>
      <c r="G9105">
        <v>2023</v>
      </c>
      <c r="H9105">
        <v>999999</v>
      </c>
      <c r="I9105" t="s">
        <v>70</v>
      </c>
      <c r="J9105">
        <v>99</v>
      </c>
      <c r="K9105" t="s">
        <v>23</v>
      </c>
      <c r="L9105" t="s">
        <v>56</v>
      </c>
      <c r="M9105" t="s">
        <v>57</v>
      </c>
      <c r="N9105">
        <v>999</v>
      </c>
      <c r="O9105" t="s">
        <v>42</v>
      </c>
      <c r="P9105">
        <v>23300</v>
      </c>
      <c r="T9105" s="3" t="str">
        <f t="shared" si="285"/>
        <v>.</v>
      </c>
      <c r="U9105" s="3" t="str">
        <f>IF(AND(R9105&lt;&gt;"_U",N9105&lt;&gt;9999,N9105&lt;&gt;999,L9105&lt;&gt;"Median"),IFERROR(VLOOKUP(A9105,'TA Total'!A:P,16,0),"."),".")</f>
        <v>.</v>
      </c>
    </row>
    <row r="9106" spans="1:21" x14ac:dyDescent="0.3">
      <c r="A9106" s="1" t="str">
        <f t="shared" si="284"/>
        <v>2023|Total - New Zealand by territorial authority and Auckland local board/SA2|Median ($) - total household income</v>
      </c>
      <c r="B9106" t="s">
        <v>18</v>
      </c>
      <c r="C9106" t="s">
        <v>19</v>
      </c>
      <c r="D9106" t="s">
        <v>20</v>
      </c>
      <c r="E9106" t="s">
        <v>21</v>
      </c>
      <c r="F9106">
        <v>2023</v>
      </c>
      <c r="G9106">
        <v>2023</v>
      </c>
      <c r="H9106">
        <v>999999</v>
      </c>
      <c r="I9106" t="s">
        <v>70</v>
      </c>
      <c r="J9106">
        <v>99</v>
      </c>
      <c r="K9106" t="s">
        <v>23</v>
      </c>
      <c r="L9106" t="s">
        <v>56</v>
      </c>
      <c r="M9106" t="s">
        <v>57</v>
      </c>
      <c r="N9106">
        <v>2</v>
      </c>
      <c r="O9106" t="s">
        <v>28</v>
      </c>
      <c r="P9106">
        <v>80400</v>
      </c>
      <c r="T9106" s="3" t="str">
        <f t="shared" si="285"/>
        <v>.</v>
      </c>
      <c r="U9106" s="3" t="str">
        <f>IF(AND(R9106&lt;&gt;"_U",N9106&lt;&gt;9999,N9106&lt;&gt;999,L9106&lt;&gt;"Median"),IFERROR(VLOOKUP(A9106,'TA Total'!A:P,16,0),"."),".")</f>
        <v>.</v>
      </c>
    </row>
    <row r="9107" spans="1:21" x14ac:dyDescent="0.3">
      <c r="A9107" s="1" t="str">
        <f t="shared" si="284"/>
        <v>2023|Total - New Zealand by territorial authority and Auckland local board/SA2|Median ($) - total household income</v>
      </c>
      <c r="B9107" t="s">
        <v>18</v>
      </c>
      <c r="C9107" t="s">
        <v>19</v>
      </c>
      <c r="D9107" t="s">
        <v>20</v>
      </c>
      <c r="E9107" t="s">
        <v>21</v>
      </c>
      <c r="F9107">
        <v>2023</v>
      </c>
      <c r="G9107">
        <v>2023</v>
      </c>
      <c r="H9107">
        <v>999999</v>
      </c>
      <c r="I9107" t="s">
        <v>70</v>
      </c>
      <c r="J9107">
        <v>99</v>
      </c>
      <c r="K9107" t="s">
        <v>23</v>
      </c>
      <c r="L9107" t="s">
        <v>56</v>
      </c>
      <c r="M9107" t="s">
        <v>57</v>
      </c>
      <c r="N9107">
        <v>1</v>
      </c>
      <c r="O9107" t="s">
        <v>33</v>
      </c>
      <c r="P9107">
        <v>106400</v>
      </c>
      <c r="T9107" s="3" t="str">
        <f t="shared" si="285"/>
        <v>.</v>
      </c>
      <c r="U9107" s="3" t="str">
        <f>IF(AND(R9107&lt;&gt;"_U",N9107&lt;&gt;9999,N9107&lt;&gt;999,L9107&lt;&gt;"Median"),IFERROR(VLOOKUP(A9107,'TA Total'!A:P,16,0),"."),".")</f>
        <v>.</v>
      </c>
    </row>
    <row r="9108" spans="1:21" x14ac:dyDescent="0.3">
      <c r="A9108" s="1" t="str">
        <f t="shared" si="284"/>
        <v>2023|Total - New Zealand by territorial authority and Auckland local board/SA2|Median ($) - total household income</v>
      </c>
      <c r="B9108" t="s">
        <v>18</v>
      </c>
      <c r="C9108" t="s">
        <v>19</v>
      </c>
      <c r="D9108" t="s">
        <v>20</v>
      </c>
      <c r="E9108" t="s">
        <v>21</v>
      </c>
      <c r="F9108">
        <v>2023</v>
      </c>
      <c r="G9108">
        <v>2023</v>
      </c>
      <c r="H9108">
        <v>999999</v>
      </c>
      <c r="I9108" t="s">
        <v>70</v>
      </c>
      <c r="J9108">
        <v>99</v>
      </c>
      <c r="K9108" t="s">
        <v>23</v>
      </c>
      <c r="L9108" t="s">
        <v>56</v>
      </c>
      <c r="M9108" t="s">
        <v>57</v>
      </c>
      <c r="N9108">
        <v>7777</v>
      </c>
      <c r="O9108" t="s">
        <v>37</v>
      </c>
      <c r="P9108">
        <v>97000</v>
      </c>
      <c r="T9108" s="3" t="str">
        <f t="shared" si="285"/>
        <v>.</v>
      </c>
      <c r="U9108" s="3" t="str">
        <f>IF(AND(R9108&lt;&gt;"_U",N9108&lt;&gt;9999,N9108&lt;&gt;999,L9108&lt;&gt;"Median"),IFERROR(VLOOKUP(A9108,'TA Total'!A:P,16,0),"."),".")</f>
        <v>.</v>
      </c>
    </row>
    <row r="9109" spans="1:21" x14ac:dyDescent="0.3">
      <c r="A9109" s="1" t="str">
        <f t="shared" si="284"/>
        <v>2023|Total - New Zealand by territorial authority and Auckland local board/SA2|Median ($) - total household income</v>
      </c>
      <c r="B9109" t="s">
        <v>18</v>
      </c>
      <c r="C9109" t="s">
        <v>19</v>
      </c>
      <c r="D9109" t="s">
        <v>20</v>
      </c>
      <c r="E9109" t="s">
        <v>21</v>
      </c>
      <c r="F9109">
        <v>2023</v>
      </c>
      <c r="G9109">
        <v>2023</v>
      </c>
      <c r="H9109">
        <v>999999</v>
      </c>
      <c r="I9109" t="s">
        <v>70</v>
      </c>
      <c r="J9109">
        <v>99</v>
      </c>
      <c r="K9109" t="s">
        <v>23</v>
      </c>
      <c r="L9109" t="s">
        <v>56</v>
      </c>
      <c r="M9109" t="s">
        <v>57</v>
      </c>
      <c r="N9109">
        <v>3</v>
      </c>
      <c r="O9109" t="s">
        <v>25</v>
      </c>
      <c r="P9109">
        <v>114900</v>
      </c>
      <c r="T9109" s="3" t="str">
        <f t="shared" si="285"/>
        <v>.</v>
      </c>
      <c r="U9109" s="3" t="str">
        <f>IF(AND(R9109&lt;&gt;"_U",N9109&lt;&gt;9999,N9109&lt;&gt;999,L9109&lt;&gt;"Median"),IFERROR(VLOOKUP(A9109,'TA Total'!A:P,16,0),"."),".")</f>
        <v>.</v>
      </c>
    </row>
  </sheetData>
  <autoFilter ref="B1:S9109" xr:uid="{B88FCAC3-7EA5-4B23-B465-427E4FD5300C}"/>
  <sortState xmlns:xlrd2="http://schemas.microsoft.com/office/spreadsheetml/2017/richdata2" ref="B2:S9109">
    <sortCondition ref="F2:F9109"/>
    <sortCondition ref="H2:H9109"/>
    <sortCondition ref="J2:J9109"/>
    <sortCondition ref="L2:L910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0CD4E-5178-4A72-A9E6-14BF28343D8E}">
  <dimension ref="A1:S1519"/>
  <sheetViews>
    <sheetView workbookViewId="0">
      <selection activeCell="A2" sqref="A2"/>
    </sheetView>
  </sheetViews>
  <sheetFormatPr defaultRowHeight="14.4" x14ac:dyDescent="0.3"/>
  <sheetData>
    <row r="1" spans="1:19" x14ac:dyDescent="0.3">
      <c r="A1" s="1" t="s">
        <v>177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</row>
    <row r="2" spans="1:19" x14ac:dyDescent="0.3">
      <c r="A2" s="1" t="str">
        <f>G2&amp;"|"&amp;I2&amp;"|"&amp;M2</f>
        <v>2018|Far North District|$20,000 or less</v>
      </c>
      <c r="B2" t="s">
        <v>18</v>
      </c>
      <c r="C2" t="s">
        <v>19</v>
      </c>
      <c r="D2" t="s">
        <v>20</v>
      </c>
      <c r="E2" t="s">
        <v>21</v>
      </c>
      <c r="F2">
        <v>2018</v>
      </c>
      <c r="G2">
        <v>2018</v>
      </c>
      <c r="H2">
        <v>1</v>
      </c>
      <c r="I2" t="s">
        <v>150</v>
      </c>
      <c r="J2">
        <v>99</v>
      </c>
      <c r="K2" t="s">
        <v>23</v>
      </c>
      <c r="L2">
        <v>1</v>
      </c>
      <c r="M2" t="s">
        <v>39</v>
      </c>
      <c r="N2">
        <v>7777</v>
      </c>
      <c r="O2" t="s">
        <v>37</v>
      </c>
      <c r="P2">
        <v>2853</v>
      </c>
    </row>
    <row r="3" spans="1:19" x14ac:dyDescent="0.3">
      <c r="A3" s="1" t="str">
        <f t="shared" ref="A3:A66" si="0">G3&amp;"|"&amp;I3&amp;"|"&amp;M3</f>
        <v>2018|Far North District|$20,001-$30,000</v>
      </c>
      <c r="B3" t="s">
        <v>18</v>
      </c>
      <c r="C3" t="s">
        <v>19</v>
      </c>
      <c r="D3" t="s">
        <v>20</v>
      </c>
      <c r="E3" t="s">
        <v>21</v>
      </c>
      <c r="F3">
        <v>2018</v>
      </c>
      <c r="G3">
        <v>2018</v>
      </c>
      <c r="H3">
        <v>1</v>
      </c>
      <c r="I3" t="s">
        <v>150</v>
      </c>
      <c r="J3">
        <v>99</v>
      </c>
      <c r="K3" t="s">
        <v>23</v>
      </c>
      <c r="L3">
        <v>2</v>
      </c>
      <c r="M3" t="s">
        <v>24</v>
      </c>
      <c r="N3">
        <v>7777</v>
      </c>
      <c r="O3" t="s">
        <v>37</v>
      </c>
      <c r="P3">
        <v>2823</v>
      </c>
    </row>
    <row r="4" spans="1:19" x14ac:dyDescent="0.3">
      <c r="A4" s="1" t="str">
        <f t="shared" si="0"/>
        <v>2018|Far North District|$30,001-$50,000</v>
      </c>
      <c r="B4" t="s">
        <v>18</v>
      </c>
      <c r="C4" t="s">
        <v>19</v>
      </c>
      <c r="D4" t="s">
        <v>20</v>
      </c>
      <c r="E4" t="s">
        <v>21</v>
      </c>
      <c r="F4">
        <v>2018</v>
      </c>
      <c r="G4">
        <v>2018</v>
      </c>
      <c r="H4">
        <v>1</v>
      </c>
      <c r="I4" t="s">
        <v>150</v>
      </c>
      <c r="J4">
        <v>99</v>
      </c>
      <c r="K4" t="s">
        <v>23</v>
      </c>
      <c r="L4">
        <v>3</v>
      </c>
      <c r="M4" t="s">
        <v>45</v>
      </c>
      <c r="N4">
        <v>7777</v>
      </c>
      <c r="O4" t="s">
        <v>37</v>
      </c>
      <c r="P4">
        <v>4041</v>
      </c>
    </row>
    <row r="5" spans="1:19" x14ac:dyDescent="0.3">
      <c r="A5" s="1" t="str">
        <f t="shared" si="0"/>
        <v>2018|Far North District|$50,001-$70,000</v>
      </c>
      <c r="B5" t="s">
        <v>18</v>
      </c>
      <c r="C5" t="s">
        <v>19</v>
      </c>
      <c r="D5" t="s">
        <v>20</v>
      </c>
      <c r="E5" t="s">
        <v>21</v>
      </c>
      <c r="F5">
        <v>2018</v>
      </c>
      <c r="G5">
        <v>2018</v>
      </c>
      <c r="H5">
        <v>1</v>
      </c>
      <c r="I5" t="s">
        <v>150</v>
      </c>
      <c r="J5">
        <v>99</v>
      </c>
      <c r="K5" t="s">
        <v>23</v>
      </c>
      <c r="L5">
        <v>4</v>
      </c>
      <c r="M5" t="s">
        <v>36</v>
      </c>
      <c r="N5">
        <v>7777</v>
      </c>
      <c r="O5" t="s">
        <v>37</v>
      </c>
      <c r="P5">
        <v>3063</v>
      </c>
    </row>
    <row r="6" spans="1:19" x14ac:dyDescent="0.3">
      <c r="A6" s="1" t="str">
        <f t="shared" si="0"/>
        <v>2018|Far North District|$70,001-$100,000</v>
      </c>
      <c r="B6" t="s">
        <v>18</v>
      </c>
      <c r="C6" t="s">
        <v>19</v>
      </c>
      <c r="D6" t="s">
        <v>20</v>
      </c>
      <c r="E6" t="s">
        <v>21</v>
      </c>
      <c r="F6">
        <v>2018</v>
      </c>
      <c r="G6">
        <v>2018</v>
      </c>
      <c r="H6">
        <v>1</v>
      </c>
      <c r="I6" t="s">
        <v>150</v>
      </c>
      <c r="J6">
        <v>99</v>
      </c>
      <c r="K6" t="s">
        <v>23</v>
      </c>
      <c r="L6">
        <v>5</v>
      </c>
      <c r="M6" t="s">
        <v>58</v>
      </c>
      <c r="N6">
        <v>7777</v>
      </c>
      <c r="O6" t="s">
        <v>37</v>
      </c>
      <c r="P6">
        <v>2925</v>
      </c>
    </row>
    <row r="7" spans="1:19" x14ac:dyDescent="0.3">
      <c r="A7" s="1" t="str">
        <f t="shared" si="0"/>
        <v>2018|Far North District|$100,001-$150,000</v>
      </c>
      <c r="B7" t="s">
        <v>18</v>
      </c>
      <c r="C7" t="s">
        <v>19</v>
      </c>
      <c r="D7" t="s">
        <v>20</v>
      </c>
      <c r="E7" t="s">
        <v>21</v>
      </c>
      <c r="F7">
        <v>2018</v>
      </c>
      <c r="G7">
        <v>2018</v>
      </c>
      <c r="H7">
        <v>1</v>
      </c>
      <c r="I7" t="s">
        <v>150</v>
      </c>
      <c r="J7">
        <v>99</v>
      </c>
      <c r="K7" t="s">
        <v>23</v>
      </c>
      <c r="L7">
        <v>6</v>
      </c>
      <c r="M7" t="s">
        <v>59</v>
      </c>
      <c r="N7">
        <v>7777</v>
      </c>
      <c r="O7" t="s">
        <v>37</v>
      </c>
      <c r="P7">
        <v>2652</v>
      </c>
    </row>
    <row r="8" spans="1:19" x14ac:dyDescent="0.3">
      <c r="A8" s="1" t="str">
        <f t="shared" si="0"/>
        <v>2018|Far North District|$150,001-$200,000</v>
      </c>
      <c r="B8" t="s">
        <v>18</v>
      </c>
      <c r="C8" t="s">
        <v>19</v>
      </c>
      <c r="D8" t="s">
        <v>20</v>
      </c>
      <c r="E8" t="s">
        <v>21</v>
      </c>
      <c r="F8">
        <v>2018</v>
      </c>
      <c r="G8">
        <v>2018</v>
      </c>
      <c r="H8">
        <v>1</v>
      </c>
      <c r="I8" t="s">
        <v>150</v>
      </c>
      <c r="J8">
        <v>99</v>
      </c>
      <c r="K8" t="s">
        <v>23</v>
      </c>
      <c r="L8">
        <v>7</v>
      </c>
      <c r="M8" t="s">
        <v>43</v>
      </c>
      <c r="N8">
        <v>7777</v>
      </c>
      <c r="O8" t="s">
        <v>37</v>
      </c>
      <c r="P8">
        <v>1542</v>
      </c>
    </row>
    <row r="9" spans="1:19" x14ac:dyDescent="0.3">
      <c r="A9" s="1" t="str">
        <f t="shared" si="0"/>
        <v>2018|Far North District|$200,001 or more</v>
      </c>
      <c r="B9" t="s">
        <v>18</v>
      </c>
      <c r="C9" t="s">
        <v>19</v>
      </c>
      <c r="D9" t="s">
        <v>20</v>
      </c>
      <c r="E9" t="s">
        <v>21</v>
      </c>
      <c r="F9">
        <v>2018</v>
      </c>
      <c r="G9">
        <v>2018</v>
      </c>
      <c r="H9">
        <v>1</v>
      </c>
      <c r="I9" t="s">
        <v>150</v>
      </c>
      <c r="J9">
        <v>99</v>
      </c>
      <c r="K9" t="s">
        <v>23</v>
      </c>
      <c r="L9">
        <v>8</v>
      </c>
      <c r="M9" t="s">
        <v>27</v>
      </c>
      <c r="N9">
        <v>7777</v>
      </c>
      <c r="O9" t="s">
        <v>37</v>
      </c>
      <c r="R9" t="s">
        <v>29</v>
      </c>
      <c r="S9" t="s">
        <v>30</v>
      </c>
    </row>
    <row r="10" spans="1:19" x14ac:dyDescent="0.3">
      <c r="A10" s="1" t="str">
        <f t="shared" si="0"/>
        <v>2018|Far North District|Total stated - total household income</v>
      </c>
      <c r="B10" t="s">
        <v>18</v>
      </c>
      <c r="C10" t="s">
        <v>19</v>
      </c>
      <c r="D10" t="s">
        <v>20</v>
      </c>
      <c r="E10" t="s">
        <v>21</v>
      </c>
      <c r="F10">
        <v>2018</v>
      </c>
      <c r="G10">
        <v>2018</v>
      </c>
      <c r="H10">
        <v>1</v>
      </c>
      <c r="I10" t="s">
        <v>150</v>
      </c>
      <c r="J10">
        <v>99</v>
      </c>
      <c r="K10" t="s">
        <v>23</v>
      </c>
      <c r="L10">
        <v>77</v>
      </c>
      <c r="M10" t="s">
        <v>32</v>
      </c>
      <c r="N10">
        <v>7777</v>
      </c>
      <c r="O10" t="s">
        <v>37</v>
      </c>
      <c r="P10">
        <v>19896</v>
      </c>
    </row>
    <row r="11" spans="1:19" x14ac:dyDescent="0.3">
      <c r="A11" s="1" t="str">
        <f t="shared" si="0"/>
        <v>2018|Far North District|Total - total household income</v>
      </c>
      <c r="B11" t="s">
        <v>18</v>
      </c>
      <c r="C11" t="s">
        <v>19</v>
      </c>
      <c r="D11" t="s">
        <v>20</v>
      </c>
      <c r="E11" t="s">
        <v>21</v>
      </c>
      <c r="F11">
        <v>2018</v>
      </c>
      <c r="G11">
        <v>2018</v>
      </c>
      <c r="H11">
        <v>1</v>
      </c>
      <c r="I11" t="s">
        <v>150</v>
      </c>
      <c r="J11">
        <v>99</v>
      </c>
      <c r="K11" t="s">
        <v>23</v>
      </c>
      <c r="L11">
        <v>99</v>
      </c>
      <c r="M11" t="s">
        <v>48</v>
      </c>
      <c r="N11">
        <v>7777</v>
      </c>
      <c r="O11" t="s">
        <v>37</v>
      </c>
      <c r="P11">
        <v>22755</v>
      </c>
    </row>
    <row r="12" spans="1:19" x14ac:dyDescent="0.3">
      <c r="A12" s="1" t="str">
        <f t="shared" si="0"/>
        <v>2018|Far North District|Median ($) - total household income</v>
      </c>
      <c r="B12" t="s">
        <v>18</v>
      </c>
      <c r="C12" t="s">
        <v>19</v>
      </c>
      <c r="D12" t="s">
        <v>20</v>
      </c>
      <c r="E12" t="s">
        <v>21</v>
      </c>
      <c r="F12">
        <v>2018</v>
      </c>
      <c r="G12">
        <v>2018</v>
      </c>
      <c r="H12">
        <v>1</v>
      </c>
      <c r="I12" t="s">
        <v>150</v>
      </c>
      <c r="J12">
        <v>99</v>
      </c>
      <c r="K12" t="s">
        <v>23</v>
      </c>
      <c r="L12" t="s">
        <v>56</v>
      </c>
      <c r="M12" t="s">
        <v>57</v>
      </c>
      <c r="N12">
        <v>7777</v>
      </c>
      <c r="O12" t="s">
        <v>37</v>
      </c>
      <c r="P12">
        <v>51400</v>
      </c>
    </row>
    <row r="13" spans="1:19" x14ac:dyDescent="0.3">
      <c r="A13" s="1" t="str">
        <f t="shared" si="0"/>
        <v>2018|Whangarei District|$20,000 or less</v>
      </c>
      <c r="B13" t="s">
        <v>18</v>
      </c>
      <c r="C13" t="s">
        <v>19</v>
      </c>
      <c r="D13" t="s">
        <v>20</v>
      </c>
      <c r="E13" t="s">
        <v>21</v>
      </c>
      <c r="F13">
        <v>2018</v>
      </c>
      <c r="G13">
        <v>2018</v>
      </c>
      <c r="H13">
        <v>2</v>
      </c>
      <c r="I13" t="s">
        <v>120</v>
      </c>
      <c r="J13">
        <v>99</v>
      </c>
      <c r="K13" t="s">
        <v>23</v>
      </c>
      <c r="L13">
        <v>1</v>
      </c>
      <c r="M13" t="s">
        <v>39</v>
      </c>
      <c r="N13">
        <v>7777</v>
      </c>
      <c r="O13" t="s">
        <v>37</v>
      </c>
      <c r="P13">
        <v>3312</v>
      </c>
    </row>
    <row r="14" spans="1:19" x14ac:dyDescent="0.3">
      <c r="A14" s="1" t="str">
        <f t="shared" si="0"/>
        <v>2018|Whangarei District|$20,001-$30,000</v>
      </c>
      <c r="B14" t="s">
        <v>18</v>
      </c>
      <c r="C14" t="s">
        <v>19</v>
      </c>
      <c r="D14" t="s">
        <v>20</v>
      </c>
      <c r="E14" t="s">
        <v>21</v>
      </c>
      <c r="F14">
        <v>2018</v>
      </c>
      <c r="G14">
        <v>2018</v>
      </c>
      <c r="H14">
        <v>2</v>
      </c>
      <c r="I14" t="s">
        <v>120</v>
      </c>
      <c r="J14">
        <v>99</v>
      </c>
      <c r="K14" t="s">
        <v>23</v>
      </c>
      <c r="L14">
        <v>2</v>
      </c>
      <c r="M14" t="s">
        <v>24</v>
      </c>
      <c r="N14">
        <v>7777</v>
      </c>
      <c r="O14" t="s">
        <v>37</v>
      </c>
      <c r="P14">
        <v>3735</v>
      </c>
    </row>
    <row r="15" spans="1:19" x14ac:dyDescent="0.3">
      <c r="A15" s="1" t="str">
        <f t="shared" si="0"/>
        <v>2018|Whangarei District|$30,001-$50,000</v>
      </c>
      <c r="B15" t="s">
        <v>18</v>
      </c>
      <c r="C15" t="s">
        <v>19</v>
      </c>
      <c r="D15" t="s">
        <v>20</v>
      </c>
      <c r="E15" t="s">
        <v>21</v>
      </c>
      <c r="F15">
        <v>2018</v>
      </c>
      <c r="G15">
        <v>2018</v>
      </c>
      <c r="H15">
        <v>2</v>
      </c>
      <c r="I15" t="s">
        <v>120</v>
      </c>
      <c r="J15">
        <v>99</v>
      </c>
      <c r="K15" t="s">
        <v>23</v>
      </c>
      <c r="L15">
        <v>3</v>
      </c>
      <c r="M15" t="s">
        <v>45</v>
      </c>
      <c r="N15">
        <v>7777</v>
      </c>
      <c r="O15" t="s">
        <v>37</v>
      </c>
      <c r="P15">
        <v>5322</v>
      </c>
    </row>
    <row r="16" spans="1:19" x14ac:dyDescent="0.3">
      <c r="A16" s="1" t="str">
        <f t="shared" si="0"/>
        <v>2018|Whangarei District|$50,001-$70,000</v>
      </c>
      <c r="B16" t="s">
        <v>18</v>
      </c>
      <c r="C16" t="s">
        <v>19</v>
      </c>
      <c r="D16" t="s">
        <v>20</v>
      </c>
      <c r="E16" t="s">
        <v>21</v>
      </c>
      <c r="F16">
        <v>2018</v>
      </c>
      <c r="G16">
        <v>2018</v>
      </c>
      <c r="H16">
        <v>2</v>
      </c>
      <c r="I16" t="s">
        <v>120</v>
      </c>
      <c r="J16">
        <v>99</v>
      </c>
      <c r="K16" t="s">
        <v>23</v>
      </c>
      <c r="L16">
        <v>4</v>
      </c>
      <c r="M16" t="s">
        <v>36</v>
      </c>
      <c r="N16">
        <v>7777</v>
      </c>
      <c r="O16" t="s">
        <v>37</v>
      </c>
      <c r="P16">
        <v>4491</v>
      </c>
    </row>
    <row r="17" spans="1:19" x14ac:dyDescent="0.3">
      <c r="A17" s="1" t="str">
        <f t="shared" si="0"/>
        <v>2018|Whangarei District|$70,001-$100,000</v>
      </c>
      <c r="B17" t="s">
        <v>18</v>
      </c>
      <c r="C17" t="s">
        <v>19</v>
      </c>
      <c r="D17" t="s">
        <v>20</v>
      </c>
      <c r="E17" t="s">
        <v>21</v>
      </c>
      <c r="F17">
        <v>2018</v>
      </c>
      <c r="G17">
        <v>2018</v>
      </c>
      <c r="H17">
        <v>2</v>
      </c>
      <c r="I17" t="s">
        <v>120</v>
      </c>
      <c r="J17">
        <v>99</v>
      </c>
      <c r="K17" t="s">
        <v>23</v>
      </c>
      <c r="L17">
        <v>5</v>
      </c>
      <c r="M17" t="s">
        <v>58</v>
      </c>
      <c r="N17">
        <v>7777</v>
      </c>
      <c r="O17" t="s">
        <v>37</v>
      </c>
      <c r="P17">
        <v>4743</v>
      </c>
    </row>
    <row r="18" spans="1:19" x14ac:dyDescent="0.3">
      <c r="A18" s="1" t="str">
        <f t="shared" si="0"/>
        <v>2018|Whangarei District|$100,001-$150,000</v>
      </c>
      <c r="B18" t="s">
        <v>18</v>
      </c>
      <c r="C18" t="s">
        <v>19</v>
      </c>
      <c r="D18" t="s">
        <v>20</v>
      </c>
      <c r="E18" t="s">
        <v>21</v>
      </c>
      <c r="F18">
        <v>2018</v>
      </c>
      <c r="G18">
        <v>2018</v>
      </c>
      <c r="H18">
        <v>2</v>
      </c>
      <c r="I18" t="s">
        <v>120</v>
      </c>
      <c r="J18">
        <v>99</v>
      </c>
      <c r="K18" t="s">
        <v>23</v>
      </c>
      <c r="L18">
        <v>6</v>
      </c>
      <c r="M18" t="s">
        <v>59</v>
      </c>
      <c r="N18">
        <v>7777</v>
      </c>
      <c r="O18" t="s">
        <v>37</v>
      </c>
      <c r="P18">
        <v>5205</v>
      </c>
    </row>
    <row r="19" spans="1:19" x14ac:dyDescent="0.3">
      <c r="A19" s="1" t="str">
        <f t="shared" si="0"/>
        <v>2018|Whangarei District|$150,001-$200,000</v>
      </c>
      <c r="B19" t="s">
        <v>18</v>
      </c>
      <c r="C19" t="s">
        <v>19</v>
      </c>
      <c r="D19" t="s">
        <v>20</v>
      </c>
      <c r="E19" t="s">
        <v>21</v>
      </c>
      <c r="F19">
        <v>2018</v>
      </c>
      <c r="G19">
        <v>2018</v>
      </c>
      <c r="H19">
        <v>2</v>
      </c>
      <c r="I19" t="s">
        <v>120</v>
      </c>
      <c r="J19">
        <v>99</v>
      </c>
      <c r="K19" t="s">
        <v>23</v>
      </c>
      <c r="L19">
        <v>7</v>
      </c>
      <c r="M19" t="s">
        <v>43</v>
      </c>
      <c r="N19">
        <v>7777</v>
      </c>
      <c r="O19" t="s">
        <v>37</v>
      </c>
      <c r="P19">
        <v>3498</v>
      </c>
    </row>
    <row r="20" spans="1:19" x14ac:dyDescent="0.3">
      <c r="A20" s="1" t="str">
        <f t="shared" si="0"/>
        <v>2018|Whangarei District|$200,001 or more</v>
      </c>
      <c r="B20" t="s">
        <v>18</v>
      </c>
      <c r="C20" t="s">
        <v>19</v>
      </c>
      <c r="D20" t="s">
        <v>20</v>
      </c>
      <c r="E20" t="s">
        <v>21</v>
      </c>
      <c r="F20">
        <v>2018</v>
      </c>
      <c r="G20">
        <v>2018</v>
      </c>
      <c r="H20">
        <v>2</v>
      </c>
      <c r="I20" t="s">
        <v>120</v>
      </c>
      <c r="J20">
        <v>99</v>
      </c>
      <c r="K20" t="s">
        <v>23</v>
      </c>
      <c r="L20">
        <v>8</v>
      </c>
      <c r="M20" t="s">
        <v>27</v>
      </c>
      <c r="N20">
        <v>7777</v>
      </c>
      <c r="O20" t="s">
        <v>37</v>
      </c>
      <c r="R20" t="s">
        <v>29</v>
      </c>
      <c r="S20" t="s">
        <v>30</v>
      </c>
    </row>
    <row r="21" spans="1:19" x14ac:dyDescent="0.3">
      <c r="A21" s="1" t="str">
        <f t="shared" si="0"/>
        <v>2018|Whangarei District|Total stated - total household income</v>
      </c>
      <c r="B21" t="s">
        <v>18</v>
      </c>
      <c r="C21" t="s">
        <v>19</v>
      </c>
      <c r="D21" t="s">
        <v>20</v>
      </c>
      <c r="E21" t="s">
        <v>21</v>
      </c>
      <c r="F21">
        <v>2018</v>
      </c>
      <c r="G21">
        <v>2018</v>
      </c>
      <c r="H21">
        <v>2</v>
      </c>
      <c r="I21" t="s">
        <v>120</v>
      </c>
      <c r="J21">
        <v>99</v>
      </c>
      <c r="K21" t="s">
        <v>23</v>
      </c>
      <c r="L21">
        <v>77</v>
      </c>
      <c r="M21" t="s">
        <v>32</v>
      </c>
      <c r="N21">
        <v>7777</v>
      </c>
      <c r="O21" t="s">
        <v>37</v>
      </c>
      <c r="P21">
        <v>30309</v>
      </c>
    </row>
    <row r="22" spans="1:19" x14ac:dyDescent="0.3">
      <c r="A22" s="1" t="str">
        <f t="shared" si="0"/>
        <v>2018|Whangarei District|Total - total household income</v>
      </c>
      <c r="B22" t="s">
        <v>18</v>
      </c>
      <c r="C22" t="s">
        <v>19</v>
      </c>
      <c r="D22" t="s">
        <v>20</v>
      </c>
      <c r="E22" t="s">
        <v>21</v>
      </c>
      <c r="F22">
        <v>2018</v>
      </c>
      <c r="G22">
        <v>2018</v>
      </c>
      <c r="H22">
        <v>2</v>
      </c>
      <c r="I22" t="s">
        <v>120</v>
      </c>
      <c r="J22">
        <v>99</v>
      </c>
      <c r="K22" t="s">
        <v>23</v>
      </c>
      <c r="L22">
        <v>99</v>
      </c>
      <c r="M22" t="s">
        <v>48</v>
      </c>
      <c r="N22">
        <v>7777</v>
      </c>
      <c r="O22" t="s">
        <v>37</v>
      </c>
      <c r="P22">
        <v>32709</v>
      </c>
    </row>
    <row r="23" spans="1:19" x14ac:dyDescent="0.3">
      <c r="A23" s="1" t="str">
        <f t="shared" si="0"/>
        <v>2018|Whangarei District|Median ($) - total household income</v>
      </c>
      <c r="B23" t="s">
        <v>18</v>
      </c>
      <c r="C23" t="s">
        <v>19</v>
      </c>
      <c r="D23" t="s">
        <v>20</v>
      </c>
      <c r="E23" t="s">
        <v>21</v>
      </c>
      <c r="F23">
        <v>2018</v>
      </c>
      <c r="G23">
        <v>2018</v>
      </c>
      <c r="H23">
        <v>2</v>
      </c>
      <c r="I23" t="s">
        <v>120</v>
      </c>
      <c r="J23">
        <v>99</v>
      </c>
      <c r="K23" t="s">
        <v>23</v>
      </c>
      <c r="L23" t="s">
        <v>56</v>
      </c>
      <c r="M23" t="s">
        <v>57</v>
      </c>
      <c r="N23">
        <v>7777</v>
      </c>
      <c r="O23" t="s">
        <v>37</v>
      </c>
      <c r="P23">
        <v>62200</v>
      </c>
    </row>
    <row r="24" spans="1:19" x14ac:dyDescent="0.3">
      <c r="A24" s="1" t="str">
        <f t="shared" si="0"/>
        <v>2018|Kaipara District|$20,000 or less</v>
      </c>
      <c r="B24" t="s">
        <v>18</v>
      </c>
      <c r="C24" t="s">
        <v>19</v>
      </c>
      <c r="D24" t="s">
        <v>20</v>
      </c>
      <c r="E24" t="s">
        <v>21</v>
      </c>
      <c r="F24">
        <v>2018</v>
      </c>
      <c r="G24">
        <v>2018</v>
      </c>
      <c r="H24">
        <v>3</v>
      </c>
      <c r="I24" t="s">
        <v>93</v>
      </c>
      <c r="J24">
        <v>99</v>
      </c>
      <c r="K24" t="s">
        <v>23</v>
      </c>
      <c r="L24">
        <v>1</v>
      </c>
      <c r="M24" t="s">
        <v>39</v>
      </c>
      <c r="N24">
        <v>7777</v>
      </c>
      <c r="O24" t="s">
        <v>37</v>
      </c>
      <c r="P24">
        <v>1077</v>
      </c>
    </row>
    <row r="25" spans="1:19" x14ac:dyDescent="0.3">
      <c r="A25" s="1" t="str">
        <f t="shared" si="0"/>
        <v>2018|Kaipara District|$20,001-$30,000</v>
      </c>
      <c r="B25" t="s">
        <v>18</v>
      </c>
      <c r="C25" t="s">
        <v>19</v>
      </c>
      <c r="D25" t="s">
        <v>20</v>
      </c>
      <c r="E25" t="s">
        <v>21</v>
      </c>
      <c r="F25">
        <v>2018</v>
      </c>
      <c r="G25">
        <v>2018</v>
      </c>
      <c r="H25">
        <v>3</v>
      </c>
      <c r="I25" t="s">
        <v>93</v>
      </c>
      <c r="J25">
        <v>99</v>
      </c>
      <c r="K25" t="s">
        <v>23</v>
      </c>
      <c r="L25">
        <v>2</v>
      </c>
      <c r="M25" t="s">
        <v>24</v>
      </c>
      <c r="N25">
        <v>7777</v>
      </c>
      <c r="O25" t="s">
        <v>37</v>
      </c>
      <c r="P25">
        <v>1059</v>
      </c>
    </row>
    <row r="26" spans="1:19" x14ac:dyDescent="0.3">
      <c r="A26" s="1" t="str">
        <f t="shared" si="0"/>
        <v>2018|Kaipara District|$30,001-$50,000</v>
      </c>
      <c r="B26" t="s">
        <v>18</v>
      </c>
      <c r="C26" t="s">
        <v>19</v>
      </c>
      <c r="D26" t="s">
        <v>20</v>
      </c>
      <c r="E26" t="s">
        <v>21</v>
      </c>
      <c r="F26">
        <v>2018</v>
      </c>
      <c r="G26">
        <v>2018</v>
      </c>
      <c r="H26">
        <v>3</v>
      </c>
      <c r="I26" t="s">
        <v>93</v>
      </c>
      <c r="J26">
        <v>99</v>
      </c>
      <c r="K26" t="s">
        <v>23</v>
      </c>
      <c r="L26">
        <v>3</v>
      </c>
      <c r="M26" t="s">
        <v>45</v>
      </c>
      <c r="N26">
        <v>7777</v>
      </c>
      <c r="O26" t="s">
        <v>37</v>
      </c>
      <c r="P26">
        <v>1629</v>
      </c>
    </row>
    <row r="27" spans="1:19" x14ac:dyDescent="0.3">
      <c r="A27" s="1" t="str">
        <f t="shared" si="0"/>
        <v>2018|Kaipara District|$50,001-$70,000</v>
      </c>
      <c r="B27" t="s">
        <v>18</v>
      </c>
      <c r="C27" t="s">
        <v>19</v>
      </c>
      <c r="D27" t="s">
        <v>20</v>
      </c>
      <c r="E27" t="s">
        <v>21</v>
      </c>
      <c r="F27">
        <v>2018</v>
      </c>
      <c r="G27">
        <v>2018</v>
      </c>
      <c r="H27">
        <v>3</v>
      </c>
      <c r="I27" t="s">
        <v>93</v>
      </c>
      <c r="J27">
        <v>99</v>
      </c>
      <c r="K27" t="s">
        <v>23</v>
      </c>
      <c r="L27">
        <v>4</v>
      </c>
      <c r="M27" t="s">
        <v>36</v>
      </c>
      <c r="N27">
        <v>7777</v>
      </c>
      <c r="O27" t="s">
        <v>37</v>
      </c>
      <c r="P27">
        <v>1281</v>
      </c>
    </row>
    <row r="28" spans="1:19" x14ac:dyDescent="0.3">
      <c r="A28" s="1" t="str">
        <f t="shared" si="0"/>
        <v>2018|Kaipara District|$70,001-$100,000</v>
      </c>
      <c r="B28" t="s">
        <v>18</v>
      </c>
      <c r="C28" t="s">
        <v>19</v>
      </c>
      <c r="D28" t="s">
        <v>20</v>
      </c>
      <c r="E28" t="s">
        <v>21</v>
      </c>
      <c r="F28">
        <v>2018</v>
      </c>
      <c r="G28">
        <v>2018</v>
      </c>
      <c r="H28">
        <v>3</v>
      </c>
      <c r="I28" t="s">
        <v>93</v>
      </c>
      <c r="J28">
        <v>99</v>
      </c>
      <c r="K28" t="s">
        <v>23</v>
      </c>
      <c r="L28">
        <v>5</v>
      </c>
      <c r="M28" t="s">
        <v>58</v>
      </c>
      <c r="N28">
        <v>7777</v>
      </c>
      <c r="O28" t="s">
        <v>37</v>
      </c>
      <c r="P28">
        <v>1224</v>
      </c>
    </row>
    <row r="29" spans="1:19" x14ac:dyDescent="0.3">
      <c r="A29" s="1" t="str">
        <f t="shared" si="0"/>
        <v>2018|Kaipara District|$100,001-$150,000</v>
      </c>
      <c r="B29" t="s">
        <v>18</v>
      </c>
      <c r="C29" t="s">
        <v>19</v>
      </c>
      <c r="D29" t="s">
        <v>20</v>
      </c>
      <c r="E29" t="s">
        <v>21</v>
      </c>
      <c r="F29">
        <v>2018</v>
      </c>
      <c r="G29">
        <v>2018</v>
      </c>
      <c r="H29">
        <v>3</v>
      </c>
      <c r="I29" t="s">
        <v>93</v>
      </c>
      <c r="J29">
        <v>99</v>
      </c>
      <c r="K29" t="s">
        <v>23</v>
      </c>
      <c r="L29">
        <v>6</v>
      </c>
      <c r="M29" t="s">
        <v>59</v>
      </c>
      <c r="N29">
        <v>7777</v>
      </c>
      <c r="O29" t="s">
        <v>37</v>
      </c>
      <c r="P29">
        <v>1062</v>
      </c>
    </row>
    <row r="30" spans="1:19" x14ac:dyDescent="0.3">
      <c r="A30" s="1" t="str">
        <f t="shared" si="0"/>
        <v>2018|Kaipara District|$150,001-$200,000</v>
      </c>
      <c r="B30" t="s">
        <v>18</v>
      </c>
      <c r="C30" t="s">
        <v>19</v>
      </c>
      <c r="D30" t="s">
        <v>20</v>
      </c>
      <c r="E30" t="s">
        <v>21</v>
      </c>
      <c r="F30">
        <v>2018</v>
      </c>
      <c r="G30">
        <v>2018</v>
      </c>
      <c r="H30">
        <v>3</v>
      </c>
      <c r="I30" t="s">
        <v>93</v>
      </c>
      <c r="J30">
        <v>99</v>
      </c>
      <c r="K30" t="s">
        <v>23</v>
      </c>
      <c r="L30">
        <v>7</v>
      </c>
      <c r="M30" t="s">
        <v>43</v>
      </c>
      <c r="N30">
        <v>7777</v>
      </c>
      <c r="O30" t="s">
        <v>37</v>
      </c>
      <c r="P30">
        <v>639</v>
      </c>
    </row>
    <row r="31" spans="1:19" x14ac:dyDescent="0.3">
      <c r="A31" s="1" t="str">
        <f t="shared" si="0"/>
        <v>2018|Kaipara District|$200,001 or more</v>
      </c>
      <c r="B31" t="s">
        <v>18</v>
      </c>
      <c r="C31" t="s">
        <v>19</v>
      </c>
      <c r="D31" t="s">
        <v>20</v>
      </c>
      <c r="E31" t="s">
        <v>21</v>
      </c>
      <c r="F31">
        <v>2018</v>
      </c>
      <c r="G31">
        <v>2018</v>
      </c>
      <c r="H31">
        <v>3</v>
      </c>
      <c r="I31" t="s">
        <v>93</v>
      </c>
      <c r="J31">
        <v>99</v>
      </c>
      <c r="K31" t="s">
        <v>23</v>
      </c>
      <c r="L31">
        <v>8</v>
      </c>
      <c r="M31" t="s">
        <v>27</v>
      </c>
      <c r="N31">
        <v>7777</v>
      </c>
      <c r="O31" t="s">
        <v>37</v>
      </c>
      <c r="R31" t="s">
        <v>29</v>
      </c>
      <c r="S31" t="s">
        <v>30</v>
      </c>
    </row>
    <row r="32" spans="1:19" x14ac:dyDescent="0.3">
      <c r="A32" s="1" t="str">
        <f t="shared" si="0"/>
        <v>2018|Kaipara District|Total stated - total household income</v>
      </c>
      <c r="B32" t="s">
        <v>18</v>
      </c>
      <c r="C32" t="s">
        <v>19</v>
      </c>
      <c r="D32" t="s">
        <v>20</v>
      </c>
      <c r="E32" t="s">
        <v>21</v>
      </c>
      <c r="F32">
        <v>2018</v>
      </c>
      <c r="G32">
        <v>2018</v>
      </c>
      <c r="H32">
        <v>3</v>
      </c>
      <c r="I32" t="s">
        <v>93</v>
      </c>
      <c r="J32">
        <v>99</v>
      </c>
      <c r="K32" t="s">
        <v>23</v>
      </c>
      <c r="L32">
        <v>77</v>
      </c>
      <c r="M32" t="s">
        <v>32</v>
      </c>
      <c r="N32">
        <v>7777</v>
      </c>
      <c r="O32" t="s">
        <v>37</v>
      </c>
      <c r="P32">
        <v>7977</v>
      </c>
    </row>
    <row r="33" spans="1:19" x14ac:dyDescent="0.3">
      <c r="A33" s="1" t="str">
        <f t="shared" si="0"/>
        <v>2018|Kaipara District|Total - total household income</v>
      </c>
      <c r="B33" t="s">
        <v>18</v>
      </c>
      <c r="C33" t="s">
        <v>19</v>
      </c>
      <c r="D33" t="s">
        <v>20</v>
      </c>
      <c r="E33" t="s">
        <v>21</v>
      </c>
      <c r="F33">
        <v>2018</v>
      </c>
      <c r="G33">
        <v>2018</v>
      </c>
      <c r="H33">
        <v>3</v>
      </c>
      <c r="I33" t="s">
        <v>93</v>
      </c>
      <c r="J33">
        <v>99</v>
      </c>
      <c r="K33" t="s">
        <v>23</v>
      </c>
      <c r="L33">
        <v>99</v>
      </c>
      <c r="M33" t="s">
        <v>48</v>
      </c>
      <c r="N33">
        <v>7777</v>
      </c>
      <c r="O33" t="s">
        <v>37</v>
      </c>
      <c r="P33">
        <v>8748</v>
      </c>
    </row>
    <row r="34" spans="1:19" x14ac:dyDescent="0.3">
      <c r="A34" s="1" t="str">
        <f t="shared" si="0"/>
        <v>2018|Kaipara District|Median ($) - total household income</v>
      </c>
      <c r="B34" t="s">
        <v>18</v>
      </c>
      <c r="C34" t="s">
        <v>19</v>
      </c>
      <c r="D34" t="s">
        <v>20</v>
      </c>
      <c r="E34" t="s">
        <v>21</v>
      </c>
      <c r="F34">
        <v>2018</v>
      </c>
      <c r="G34">
        <v>2018</v>
      </c>
      <c r="H34">
        <v>3</v>
      </c>
      <c r="I34" t="s">
        <v>93</v>
      </c>
      <c r="J34">
        <v>99</v>
      </c>
      <c r="K34" t="s">
        <v>23</v>
      </c>
      <c r="L34" t="s">
        <v>56</v>
      </c>
      <c r="M34" t="s">
        <v>57</v>
      </c>
      <c r="N34">
        <v>7777</v>
      </c>
      <c r="O34" t="s">
        <v>37</v>
      </c>
      <c r="P34">
        <v>53100</v>
      </c>
    </row>
    <row r="35" spans="1:19" x14ac:dyDescent="0.3">
      <c r="A35" s="1" t="str">
        <f t="shared" si="0"/>
        <v>2018|Thames-Coromandel District|$20,000 or less</v>
      </c>
      <c r="B35" t="s">
        <v>18</v>
      </c>
      <c r="C35" t="s">
        <v>19</v>
      </c>
      <c r="D35" t="s">
        <v>20</v>
      </c>
      <c r="E35" t="s">
        <v>21</v>
      </c>
      <c r="F35">
        <v>2018</v>
      </c>
      <c r="G35">
        <v>2018</v>
      </c>
      <c r="H35">
        <v>11</v>
      </c>
      <c r="I35" t="s">
        <v>112</v>
      </c>
      <c r="J35">
        <v>99</v>
      </c>
      <c r="K35" t="s">
        <v>23</v>
      </c>
      <c r="L35">
        <v>1</v>
      </c>
      <c r="M35" t="s">
        <v>39</v>
      </c>
      <c r="N35">
        <v>7777</v>
      </c>
      <c r="O35" t="s">
        <v>37</v>
      </c>
      <c r="P35">
        <v>1308</v>
      </c>
    </row>
    <row r="36" spans="1:19" x14ac:dyDescent="0.3">
      <c r="A36" s="1" t="str">
        <f t="shared" si="0"/>
        <v>2018|Thames-Coromandel District|$20,001-$30,000</v>
      </c>
      <c r="B36" t="s">
        <v>18</v>
      </c>
      <c r="C36" t="s">
        <v>19</v>
      </c>
      <c r="D36" t="s">
        <v>20</v>
      </c>
      <c r="E36" t="s">
        <v>21</v>
      </c>
      <c r="F36">
        <v>2018</v>
      </c>
      <c r="G36">
        <v>2018</v>
      </c>
      <c r="H36">
        <v>11</v>
      </c>
      <c r="I36" t="s">
        <v>112</v>
      </c>
      <c r="J36">
        <v>99</v>
      </c>
      <c r="K36" t="s">
        <v>23</v>
      </c>
      <c r="L36">
        <v>2</v>
      </c>
      <c r="M36" t="s">
        <v>24</v>
      </c>
      <c r="N36">
        <v>7777</v>
      </c>
      <c r="O36" t="s">
        <v>37</v>
      </c>
      <c r="P36">
        <v>1752</v>
      </c>
    </row>
    <row r="37" spans="1:19" x14ac:dyDescent="0.3">
      <c r="A37" s="1" t="str">
        <f t="shared" si="0"/>
        <v>2018|Thames-Coromandel District|$30,001-$50,000</v>
      </c>
      <c r="B37" t="s">
        <v>18</v>
      </c>
      <c r="C37" t="s">
        <v>19</v>
      </c>
      <c r="D37" t="s">
        <v>20</v>
      </c>
      <c r="E37" t="s">
        <v>21</v>
      </c>
      <c r="F37">
        <v>2018</v>
      </c>
      <c r="G37">
        <v>2018</v>
      </c>
      <c r="H37">
        <v>11</v>
      </c>
      <c r="I37" t="s">
        <v>112</v>
      </c>
      <c r="J37">
        <v>99</v>
      </c>
      <c r="K37" t="s">
        <v>23</v>
      </c>
      <c r="L37">
        <v>3</v>
      </c>
      <c r="M37" t="s">
        <v>45</v>
      </c>
      <c r="N37">
        <v>7777</v>
      </c>
      <c r="O37" t="s">
        <v>37</v>
      </c>
      <c r="P37">
        <v>2565</v>
      </c>
    </row>
    <row r="38" spans="1:19" x14ac:dyDescent="0.3">
      <c r="A38" s="1" t="str">
        <f t="shared" si="0"/>
        <v>2018|Thames-Coromandel District|$50,001-$70,000</v>
      </c>
      <c r="B38" t="s">
        <v>18</v>
      </c>
      <c r="C38" t="s">
        <v>19</v>
      </c>
      <c r="D38" t="s">
        <v>20</v>
      </c>
      <c r="E38" t="s">
        <v>21</v>
      </c>
      <c r="F38">
        <v>2018</v>
      </c>
      <c r="G38">
        <v>2018</v>
      </c>
      <c r="H38">
        <v>11</v>
      </c>
      <c r="I38" t="s">
        <v>112</v>
      </c>
      <c r="J38">
        <v>99</v>
      </c>
      <c r="K38" t="s">
        <v>23</v>
      </c>
      <c r="L38">
        <v>4</v>
      </c>
      <c r="M38" t="s">
        <v>36</v>
      </c>
      <c r="N38">
        <v>7777</v>
      </c>
      <c r="O38" t="s">
        <v>37</v>
      </c>
      <c r="P38">
        <v>1794</v>
      </c>
    </row>
    <row r="39" spans="1:19" x14ac:dyDescent="0.3">
      <c r="A39" s="1" t="str">
        <f t="shared" si="0"/>
        <v>2018|Thames-Coromandel District|$70,001-$100,000</v>
      </c>
      <c r="B39" t="s">
        <v>18</v>
      </c>
      <c r="C39" t="s">
        <v>19</v>
      </c>
      <c r="D39" t="s">
        <v>20</v>
      </c>
      <c r="E39" t="s">
        <v>21</v>
      </c>
      <c r="F39">
        <v>2018</v>
      </c>
      <c r="G39">
        <v>2018</v>
      </c>
      <c r="H39">
        <v>11</v>
      </c>
      <c r="I39" t="s">
        <v>112</v>
      </c>
      <c r="J39">
        <v>99</v>
      </c>
      <c r="K39" t="s">
        <v>23</v>
      </c>
      <c r="L39">
        <v>5</v>
      </c>
      <c r="M39" t="s">
        <v>58</v>
      </c>
      <c r="N39">
        <v>7777</v>
      </c>
      <c r="O39" t="s">
        <v>37</v>
      </c>
      <c r="P39">
        <v>1680</v>
      </c>
    </row>
    <row r="40" spans="1:19" x14ac:dyDescent="0.3">
      <c r="A40" s="1" t="str">
        <f t="shared" si="0"/>
        <v>2018|Thames-Coromandel District|$100,001-$150,000</v>
      </c>
      <c r="B40" t="s">
        <v>18</v>
      </c>
      <c r="C40" t="s">
        <v>19</v>
      </c>
      <c r="D40" t="s">
        <v>20</v>
      </c>
      <c r="E40" t="s">
        <v>21</v>
      </c>
      <c r="F40">
        <v>2018</v>
      </c>
      <c r="G40">
        <v>2018</v>
      </c>
      <c r="H40">
        <v>11</v>
      </c>
      <c r="I40" t="s">
        <v>112</v>
      </c>
      <c r="J40">
        <v>99</v>
      </c>
      <c r="K40" t="s">
        <v>23</v>
      </c>
      <c r="L40">
        <v>6</v>
      </c>
      <c r="M40" t="s">
        <v>59</v>
      </c>
      <c r="N40">
        <v>7777</v>
      </c>
      <c r="O40" t="s">
        <v>37</v>
      </c>
      <c r="P40">
        <v>1413</v>
      </c>
    </row>
    <row r="41" spans="1:19" x14ac:dyDescent="0.3">
      <c r="A41" s="1" t="str">
        <f t="shared" si="0"/>
        <v>2018|Thames-Coromandel District|$150,001-$200,000</v>
      </c>
      <c r="B41" t="s">
        <v>18</v>
      </c>
      <c r="C41" t="s">
        <v>19</v>
      </c>
      <c r="D41" t="s">
        <v>20</v>
      </c>
      <c r="E41" t="s">
        <v>21</v>
      </c>
      <c r="F41">
        <v>2018</v>
      </c>
      <c r="G41">
        <v>2018</v>
      </c>
      <c r="H41">
        <v>11</v>
      </c>
      <c r="I41" t="s">
        <v>112</v>
      </c>
      <c r="J41">
        <v>99</v>
      </c>
      <c r="K41" t="s">
        <v>23</v>
      </c>
      <c r="L41">
        <v>7</v>
      </c>
      <c r="M41" t="s">
        <v>43</v>
      </c>
      <c r="N41">
        <v>7777</v>
      </c>
      <c r="O41" t="s">
        <v>37</v>
      </c>
      <c r="P41">
        <v>876</v>
      </c>
    </row>
    <row r="42" spans="1:19" x14ac:dyDescent="0.3">
      <c r="A42" s="1" t="str">
        <f t="shared" si="0"/>
        <v>2018|Thames-Coromandel District|$200,001 or more</v>
      </c>
      <c r="B42" t="s">
        <v>18</v>
      </c>
      <c r="C42" t="s">
        <v>19</v>
      </c>
      <c r="D42" t="s">
        <v>20</v>
      </c>
      <c r="E42" t="s">
        <v>21</v>
      </c>
      <c r="F42">
        <v>2018</v>
      </c>
      <c r="G42">
        <v>2018</v>
      </c>
      <c r="H42">
        <v>11</v>
      </c>
      <c r="I42" t="s">
        <v>112</v>
      </c>
      <c r="J42">
        <v>99</v>
      </c>
      <c r="K42" t="s">
        <v>23</v>
      </c>
      <c r="L42">
        <v>8</v>
      </c>
      <c r="M42" t="s">
        <v>27</v>
      </c>
      <c r="N42">
        <v>7777</v>
      </c>
      <c r="O42" t="s">
        <v>37</v>
      </c>
      <c r="R42" t="s">
        <v>29</v>
      </c>
      <c r="S42" t="s">
        <v>30</v>
      </c>
    </row>
    <row r="43" spans="1:19" x14ac:dyDescent="0.3">
      <c r="A43" s="1" t="str">
        <f t="shared" si="0"/>
        <v>2018|Thames-Coromandel District|Total stated - total household income</v>
      </c>
      <c r="B43" t="s">
        <v>18</v>
      </c>
      <c r="C43" t="s">
        <v>19</v>
      </c>
      <c r="D43" t="s">
        <v>20</v>
      </c>
      <c r="E43" t="s">
        <v>21</v>
      </c>
      <c r="F43">
        <v>2018</v>
      </c>
      <c r="G43">
        <v>2018</v>
      </c>
      <c r="H43">
        <v>11</v>
      </c>
      <c r="I43" t="s">
        <v>112</v>
      </c>
      <c r="J43">
        <v>99</v>
      </c>
      <c r="K43" t="s">
        <v>23</v>
      </c>
      <c r="L43">
        <v>77</v>
      </c>
      <c r="M43" t="s">
        <v>32</v>
      </c>
      <c r="N43">
        <v>7777</v>
      </c>
      <c r="O43" t="s">
        <v>37</v>
      </c>
      <c r="P43">
        <v>11379</v>
      </c>
    </row>
    <row r="44" spans="1:19" x14ac:dyDescent="0.3">
      <c r="A44" s="1" t="str">
        <f t="shared" si="0"/>
        <v>2018|Thames-Coromandel District|Total - total household income</v>
      </c>
      <c r="B44" t="s">
        <v>18</v>
      </c>
      <c r="C44" t="s">
        <v>19</v>
      </c>
      <c r="D44" t="s">
        <v>20</v>
      </c>
      <c r="E44" t="s">
        <v>21</v>
      </c>
      <c r="F44">
        <v>2018</v>
      </c>
      <c r="G44">
        <v>2018</v>
      </c>
      <c r="H44">
        <v>11</v>
      </c>
      <c r="I44" t="s">
        <v>112</v>
      </c>
      <c r="J44">
        <v>99</v>
      </c>
      <c r="K44" t="s">
        <v>23</v>
      </c>
      <c r="L44">
        <v>99</v>
      </c>
      <c r="M44" t="s">
        <v>48</v>
      </c>
      <c r="N44">
        <v>7777</v>
      </c>
      <c r="O44" t="s">
        <v>37</v>
      </c>
      <c r="P44">
        <v>12429</v>
      </c>
    </row>
    <row r="45" spans="1:19" x14ac:dyDescent="0.3">
      <c r="A45" s="1" t="str">
        <f t="shared" si="0"/>
        <v>2018|Thames-Coromandel District|Median ($) - total household income</v>
      </c>
      <c r="B45" t="s">
        <v>18</v>
      </c>
      <c r="C45" t="s">
        <v>19</v>
      </c>
      <c r="D45" t="s">
        <v>20</v>
      </c>
      <c r="E45" t="s">
        <v>21</v>
      </c>
      <c r="F45">
        <v>2018</v>
      </c>
      <c r="G45">
        <v>2018</v>
      </c>
      <c r="H45">
        <v>11</v>
      </c>
      <c r="I45" t="s">
        <v>112</v>
      </c>
      <c r="J45">
        <v>99</v>
      </c>
      <c r="K45" t="s">
        <v>23</v>
      </c>
      <c r="L45" t="s">
        <v>56</v>
      </c>
      <c r="M45" t="s">
        <v>57</v>
      </c>
      <c r="N45">
        <v>7777</v>
      </c>
      <c r="O45" t="s">
        <v>37</v>
      </c>
      <c r="P45">
        <v>50700</v>
      </c>
    </row>
    <row r="46" spans="1:19" x14ac:dyDescent="0.3">
      <c r="A46" s="1" t="str">
        <f t="shared" si="0"/>
        <v>2018|Hauraki District|$20,000 or less</v>
      </c>
      <c r="B46" t="s">
        <v>18</v>
      </c>
      <c r="C46" t="s">
        <v>19</v>
      </c>
      <c r="D46" t="s">
        <v>20</v>
      </c>
      <c r="E46" t="s">
        <v>21</v>
      </c>
      <c r="F46">
        <v>2018</v>
      </c>
      <c r="G46">
        <v>2018</v>
      </c>
      <c r="H46">
        <v>12</v>
      </c>
      <c r="I46" t="s">
        <v>74</v>
      </c>
      <c r="J46">
        <v>99</v>
      </c>
      <c r="K46" t="s">
        <v>23</v>
      </c>
      <c r="L46">
        <v>1</v>
      </c>
      <c r="M46" t="s">
        <v>39</v>
      </c>
      <c r="N46">
        <v>7777</v>
      </c>
      <c r="O46" t="s">
        <v>37</v>
      </c>
      <c r="P46">
        <v>918</v>
      </c>
    </row>
    <row r="47" spans="1:19" x14ac:dyDescent="0.3">
      <c r="A47" s="1" t="str">
        <f t="shared" si="0"/>
        <v>2018|Hauraki District|$20,001-$30,000</v>
      </c>
      <c r="B47" t="s">
        <v>18</v>
      </c>
      <c r="C47" t="s">
        <v>19</v>
      </c>
      <c r="D47" t="s">
        <v>20</v>
      </c>
      <c r="E47" t="s">
        <v>21</v>
      </c>
      <c r="F47">
        <v>2018</v>
      </c>
      <c r="G47">
        <v>2018</v>
      </c>
      <c r="H47">
        <v>12</v>
      </c>
      <c r="I47" t="s">
        <v>74</v>
      </c>
      <c r="J47">
        <v>99</v>
      </c>
      <c r="K47" t="s">
        <v>23</v>
      </c>
      <c r="L47">
        <v>2</v>
      </c>
      <c r="M47" t="s">
        <v>24</v>
      </c>
      <c r="N47">
        <v>7777</v>
      </c>
      <c r="O47" t="s">
        <v>37</v>
      </c>
      <c r="P47">
        <v>1104</v>
      </c>
    </row>
    <row r="48" spans="1:19" x14ac:dyDescent="0.3">
      <c r="A48" s="1" t="str">
        <f t="shared" si="0"/>
        <v>2018|Hauraki District|$30,001-$50,000</v>
      </c>
      <c r="B48" t="s">
        <v>18</v>
      </c>
      <c r="C48" t="s">
        <v>19</v>
      </c>
      <c r="D48" t="s">
        <v>20</v>
      </c>
      <c r="E48" t="s">
        <v>21</v>
      </c>
      <c r="F48">
        <v>2018</v>
      </c>
      <c r="G48">
        <v>2018</v>
      </c>
      <c r="H48">
        <v>12</v>
      </c>
      <c r="I48" t="s">
        <v>74</v>
      </c>
      <c r="J48">
        <v>99</v>
      </c>
      <c r="K48" t="s">
        <v>23</v>
      </c>
      <c r="L48">
        <v>3</v>
      </c>
      <c r="M48" t="s">
        <v>45</v>
      </c>
      <c r="N48">
        <v>7777</v>
      </c>
      <c r="O48" t="s">
        <v>37</v>
      </c>
      <c r="P48">
        <v>1458</v>
      </c>
    </row>
    <row r="49" spans="1:19" x14ac:dyDescent="0.3">
      <c r="A49" s="1" t="str">
        <f t="shared" si="0"/>
        <v>2018|Hauraki District|$50,001-$70,000</v>
      </c>
      <c r="B49" t="s">
        <v>18</v>
      </c>
      <c r="C49" t="s">
        <v>19</v>
      </c>
      <c r="D49" t="s">
        <v>20</v>
      </c>
      <c r="E49" t="s">
        <v>21</v>
      </c>
      <c r="F49">
        <v>2018</v>
      </c>
      <c r="G49">
        <v>2018</v>
      </c>
      <c r="H49">
        <v>12</v>
      </c>
      <c r="I49" t="s">
        <v>74</v>
      </c>
      <c r="J49">
        <v>99</v>
      </c>
      <c r="K49" t="s">
        <v>23</v>
      </c>
      <c r="L49">
        <v>4</v>
      </c>
      <c r="M49" t="s">
        <v>36</v>
      </c>
      <c r="N49">
        <v>7777</v>
      </c>
      <c r="O49" t="s">
        <v>37</v>
      </c>
      <c r="P49">
        <v>1209</v>
      </c>
    </row>
    <row r="50" spans="1:19" x14ac:dyDescent="0.3">
      <c r="A50" s="1" t="str">
        <f t="shared" si="0"/>
        <v>2018|Hauraki District|$70,001-$100,000</v>
      </c>
      <c r="B50" t="s">
        <v>18</v>
      </c>
      <c r="C50" t="s">
        <v>19</v>
      </c>
      <c r="D50" t="s">
        <v>20</v>
      </c>
      <c r="E50" t="s">
        <v>21</v>
      </c>
      <c r="F50">
        <v>2018</v>
      </c>
      <c r="G50">
        <v>2018</v>
      </c>
      <c r="H50">
        <v>12</v>
      </c>
      <c r="I50" t="s">
        <v>74</v>
      </c>
      <c r="J50">
        <v>99</v>
      </c>
      <c r="K50" t="s">
        <v>23</v>
      </c>
      <c r="L50">
        <v>5</v>
      </c>
      <c r="M50" t="s">
        <v>58</v>
      </c>
      <c r="N50">
        <v>7777</v>
      </c>
      <c r="O50" t="s">
        <v>37</v>
      </c>
      <c r="P50">
        <v>1050</v>
      </c>
    </row>
    <row r="51" spans="1:19" x14ac:dyDescent="0.3">
      <c r="A51" s="1" t="str">
        <f t="shared" si="0"/>
        <v>2018|Hauraki District|$100,001-$150,000</v>
      </c>
      <c r="B51" t="s">
        <v>18</v>
      </c>
      <c r="C51" t="s">
        <v>19</v>
      </c>
      <c r="D51" t="s">
        <v>20</v>
      </c>
      <c r="E51" t="s">
        <v>21</v>
      </c>
      <c r="F51">
        <v>2018</v>
      </c>
      <c r="G51">
        <v>2018</v>
      </c>
      <c r="H51">
        <v>12</v>
      </c>
      <c r="I51" t="s">
        <v>74</v>
      </c>
      <c r="J51">
        <v>99</v>
      </c>
      <c r="K51" t="s">
        <v>23</v>
      </c>
      <c r="L51">
        <v>6</v>
      </c>
      <c r="M51" t="s">
        <v>59</v>
      </c>
      <c r="N51">
        <v>7777</v>
      </c>
      <c r="O51" t="s">
        <v>37</v>
      </c>
      <c r="P51">
        <v>990</v>
      </c>
    </row>
    <row r="52" spans="1:19" x14ac:dyDescent="0.3">
      <c r="A52" s="1" t="str">
        <f t="shared" si="0"/>
        <v>2018|Hauraki District|$150,001-$200,000</v>
      </c>
      <c r="B52" t="s">
        <v>18</v>
      </c>
      <c r="C52" t="s">
        <v>19</v>
      </c>
      <c r="D52" t="s">
        <v>20</v>
      </c>
      <c r="E52" t="s">
        <v>21</v>
      </c>
      <c r="F52">
        <v>2018</v>
      </c>
      <c r="G52">
        <v>2018</v>
      </c>
      <c r="H52">
        <v>12</v>
      </c>
      <c r="I52" t="s">
        <v>74</v>
      </c>
      <c r="J52">
        <v>99</v>
      </c>
      <c r="K52" t="s">
        <v>23</v>
      </c>
      <c r="L52">
        <v>7</v>
      </c>
      <c r="M52" t="s">
        <v>43</v>
      </c>
      <c r="N52">
        <v>7777</v>
      </c>
      <c r="O52" t="s">
        <v>37</v>
      </c>
      <c r="P52">
        <v>558</v>
      </c>
    </row>
    <row r="53" spans="1:19" x14ac:dyDescent="0.3">
      <c r="A53" s="1" t="str">
        <f t="shared" si="0"/>
        <v>2018|Hauraki District|$200,001 or more</v>
      </c>
      <c r="B53" t="s">
        <v>18</v>
      </c>
      <c r="C53" t="s">
        <v>19</v>
      </c>
      <c r="D53" t="s">
        <v>20</v>
      </c>
      <c r="E53" t="s">
        <v>21</v>
      </c>
      <c r="F53">
        <v>2018</v>
      </c>
      <c r="G53">
        <v>2018</v>
      </c>
      <c r="H53">
        <v>12</v>
      </c>
      <c r="I53" t="s">
        <v>74</v>
      </c>
      <c r="J53">
        <v>99</v>
      </c>
      <c r="K53" t="s">
        <v>23</v>
      </c>
      <c r="L53">
        <v>8</v>
      </c>
      <c r="M53" t="s">
        <v>27</v>
      </c>
      <c r="N53">
        <v>7777</v>
      </c>
      <c r="O53" t="s">
        <v>37</v>
      </c>
      <c r="R53" t="s">
        <v>29</v>
      </c>
      <c r="S53" t="s">
        <v>30</v>
      </c>
    </row>
    <row r="54" spans="1:19" x14ac:dyDescent="0.3">
      <c r="A54" s="1" t="str">
        <f t="shared" si="0"/>
        <v>2018|Hauraki District|Total stated - total household income</v>
      </c>
      <c r="B54" t="s">
        <v>18</v>
      </c>
      <c r="C54" t="s">
        <v>19</v>
      </c>
      <c r="D54" t="s">
        <v>20</v>
      </c>
      <c r="E54" t="s">
        <v>21</v>
      </c>
      <c r="F54">
        <v>2018</v>
      </c>
      <c r="G54">
        <v>2018</v>
      </c>
      <c r="H54">
        <v>12</v>
      </c>
      <c r="I54" t="s">
        <v>74</v>
      </c>
      <c r="J54">
        <v>99</v>
      </c>
      <c r="K54" t="s">
        <v>23</v>
      </c>
      <c r="L54">
        <v>77</v>
      </c>
      <c r="M54" t="s">
        <v>32</v>
      </c>
      <c r="N54">
        <v>7777</v>
      </c>
      <c r="O54" t="s">
        <v>37</v>
      </c>
      <c r="P54">
        <v>7287</v>
      </c>
    </row>
    <row r="55" spans="1:19" x14ac:dyDescent="0.3">
      <c r="A55" s="1" t="str">
        <f t="shared" si="0"/>
        <v>2018|Hauraki District|Total - total household income</v>
      </c>
      <c r="B55" t="s">
        <v>18</v>
      </c>
      <c r="C55" t="s">
        <v>19</v>
      </c>
      <c r="D55" t="s">
        <v>20</v>
      </c>
      <c r="E55" t="s">
        <v>21</v>
      </c>
      <c r="F55">
        <v>2018</v>
      </c>
      <c r="G55">
        <v>2018</v>
      </c>
      <c r="H55">
        <v>12</v>
      </c>
      <c r="I55" t="s">
        <v>74</v>
      </c>
      <c r="J55">
        <v>99</v>
      </c>
      <c r="K55" t="s">
        <v>23</v>
      </c>
      <c r="L55">
        <v>99</v>
      </c>
      <c r="M55" t="s">
        <v>48</v>
      </c>
      <c r="N55">
        <v>7777</v>
      </c>
      <c r="O55" t="s">
        <v>37</v>
      </c>
      <c r="P55">
        <v>7866</v>
      </c>
    </row>
    <row r="56" spans="1:19" x14ac:dyDescent="0.3">
      <c r="A56" s="1" t="str">
        <f t="shared" si="0"/>
        <v>2018|Hauraki District|Median ($) - total household income</v>
      </c>
      <c r="B56" t="s">
        <v>18</v>
      </c>
      <c r="C56" t="s">
        <v>19</v>
      </c>
      <c r="D56" t="s">
        <v>20</v>
      </c>
      <c r="E56" t="s">
        <v>21</v>
      </c>
      <c r="F56">
        <v>2018</v>
      </c>
      <c r="G56">
        <v>2018</v>
      </c>
      <c r="H56">
        <v>12</v>
      </c>
      <c r="I56" t="s">
        <v>74</v>
      </c>
      <c r="J56">
        <v>99</v>
      </c>
      <c r="K56" t="s">
        <v>23</v>
      </c>
      <c r="L56" t="s">
        <v>56</v>
      </c>
      <c r="M56" t="s">
        <v>57</v>
      </c>
      <c r="N56">
        <v>7777</v>
      </c>
      <c r="O56" t="s">
        <v>37</v>
      </c>
      <c r="P56">
        <v>52500</v>
      </c>
    </row>
    <row r="57" spans="1:19" x14ac:dyDescent="0.3">
      <c r="A57" s="1" t="str">
        <f t="shared" si="0"/>
        <v>2018|Waikato District|$20,000 or less</v>
      </c>
      <c r="B57" t="s">
        <v>18</v>
      </c>
      <c r="C57" t="s">
        <v>19</v>
      </c>
      <c r="D57" t="s">
        <v>20</v>
      </c>
      <c r="E57" t="s">
        <v>21</v>
      </c>
      <c r="F57">
        <v>2018</v>
      </c>
      <c r="G57">
        <v>2018</v>
      </c>
      <c r="H57">
        <v>13</v>
      </c>
      <c r="I57" t="s">
        <v>104</v>
      </c>
      <c r="J57">
        <v>99</v>
      </c>
      <c r="K57" t="s">
        <v>23</v>
      </c>
      <c r="L57">
        <v>1</v>
      </c>
      <c r="M57" t="s">
        <v>39</v>
      </c>
      <c r="N57">
        <v>7777</v>
      </c>
      <c r="O57" t="s">
        <v>37</v>
      </c>
      <c r="P57">
        <v>1752</v>
      </c>
    </row>
    <row r="58" spans="1:19" x14ac:dyDescent="0.3">
      <c r="A58" s="1" t="str">
        <f t="shared" si="0"/>
        <v>2018|Waikato District|$20,001-$30,000</v>
      </c>
      <c r="B58" t="s">
        <v>18</v>
      </c>
      <c r="C58" t="s">
        <v>19</v>
      </c>
      <c r="D58" t="s">
        <v>20</v>
      </c>
      <c r="E58" t="s">
        <v>21</v>
      </c>
      <c r="F58">
        <v>2018</v>
      </c>
      <c r="G58">
        <v>2018</v>
      </c>
      <c r="H58">
        <v>13</v>
      </c>
      <c r="I58" t="s">
        <v>104</v>
      </c>
      <c r="J58">
        <v>99</v>
      </c>
      <c r="K58" t="s">
        <v>23</v>
      </c>
      <c r="L58">
        <v>2</v>
      </c>
      <c r="M58" t="s">
        <v>24</v>
      </c>
      <c r="N58">
        <v>7777</v>
      </c>
      <c r="O58" t="s">
        <v>37</v>
      </c>
      <c r="P58">
        <v>1674</v>
      </c>
    </row>
    <row r="59" spans="1:19" x14ac:dyDescent="0.3">
      <c r="A59" s="1" t="str">
        <f t="shared" si="0"/>
        <v>2018|Waikato District|$30,001-$50,000</v>
      </c>
      <c r="B59" t="s">
        <v>18</v>
      </c>
      <c r="C59" t="s">
        <v>19</v>
      </c>
      <c r="D59" t="s">
        <v>20</v>
      </c>
      <c r="E59" t="s">
        <v>21</v>
      </c>
      <c r="F59">
        <v>2018</v>
      </c>
      <c r="G59">
        <v>2018</v>
      </c>
      <c r="H59">
        <v>13</v>
      </c>
      <c r="I59" t="s">
        <v>104</v>
      </c>
      <c r="J59">
        <v>99</v>
      </c>
      <c r="K59" t="s">
        <v>23</v>
      </c>
      <c r="L59">
        <v>3</v>
      </c>
      <c r="M59" t="s">
        <v>45</v>
      </c>
      <c r="N59">
        <v>7777</v>
      </c>
      <c r="O59" t="s">
        <v>37</v>
      </c>
      <c r="P59">
        <v>2994</v>
      </c>
    </row>
    <row r="60" spans="1:19" x14ac:dyDescent="0.3">
      <c r="A60" s="1" t="str">
        <f t="shared" si="0"/>
        <v>2018|Waikato District|$50,001-$70,000</v>
      </c>
      <c r="B60" t="s">
        <v>18</v>
      </c>
      <c r="C60" t="s">
        <v>19</v>
      </c>
      <c r="D60" t="s">
        <v>20</v>
      </c>
      <c r="E60" t="s">
        <v>21</v>
      </c>
      <c r="F60">
        <v>2018</v>
      </c>
      <c r="G60">
        <v>2018</v>
      </c>
      <c r="H60">
        <v>13</v>
      </c>
      <c r="I60" t="s">
        <v>104</v>
      </c>
      <c r="J60">
        <v>99</v>
      </c>
      <c r="K60" t="s">
        <v>23</v>
      </c>
      <c r="L60">
        <v>4</v>
      </c>
      <c r="M60" t="s">
        <v>36</v>
      </c>
      <c r="N60">
        <v>7777</v>
      </c>
      <c r="O60" t="s">
        <v>37</v>
      </c>
      <c r="P60">
        <v>2850</v>
      </c>
    </row>
    <row r="61" spans="1:19" x14ac:dyDescent="0.3">
      <c r="A61" s="1" t="str">
        <f t="shared" si="0"/>
        <v>2018|Waikato District|$70,001-$100,000</v>
      </c>
      <c r="B61" t="s">
        <v>18</v>
      </c>
      <c r="C61" t="s">
        <v>19</v>
      </c>
      <c r="D61" t="s">
        <v>20</v>
      </c>
      <c r="E61" t="s">
        <v>21</v>
      </c>
      <c r="F61">
        <v>2018</v>
      </c>
      <c r="G61">
        <v>2018</v>
      </c>
      <c r="H61">
        <v>13</v>
      </c>
      <c r="I61" t="s">
        <v>104</v>
      </c>
      <c r="J61">
        <v>99</v>
      </c>
      <c r="K61" t="s">
        <v>23</v>
      </c>
      <c r="L61">
        <v>5</v>
      </c>
      <c r="M61" t="s">
        <v>58</v>
      </c>
      <c r="N61">
        <v>7777</v>
      </c>
      <c r="O61" t="s">
        <v>37</v>
      </c>
      <c r="P61">
        <v>3777</v>
      </c>
    </row>
    <row r="62" spans="1:19" x14ac:dyDescent="0.3">
      <c r="A62" s="1" t="str">
        <f t="shared" si="0"/>
        <v>2018|Waikato District|$100,001-$150,000</v>
      </c>
      <c r="B62" t="s">
        <v>18</v>
      </c>
      <c r="C62" t="s">
        <v>19</v>
      </c>
      <c r="D62" t="s">
        <v>20</v>
      </c>
      <c r="E62" t="s">
        <v>21</v>
      </c>
      <c r="F62">
        <v>2018</v>
      </c>
      <c r="G62">
        <v>2018</v>
      </c>
      <c r="H62">
        <v>13</v>
      </c>
      <c r="I62" t="s">
        <v>104</v>
      </c>
      <c r="J62">
        <v>99</v>
      </c>
      <c r="K62" t="s">
        <v>23</v>
      </c>
      <c r="L62">
        <v>6</v>
      </c>
      <c r="M62" t="s">
        <v>59</v>
      </c>
      <c r="N62">
        <v>7777</v>
      </c>
      <c r="O62" t="s">
        <v>37</v>
      </c>
      <c r="P62">
        <v>4929</v>
      </c>
    </row>
    <row r="63" spans="1:19" x14ac:dyDescent="0.3">
      <c r="A63" s="1" t="str">
        <f t="shared" si="0"/>
        <v>2018|Waikato District|$150,001-$200,000</v>
      </c>
      <c r="B63" t="s">
        <v>18</v>
      </c>
      <c r="C63" t="s">
        <v>19</v>
      </c>
      <c r="D63" t="s">
        <v>20</v>
      </c>
      <c r="E63" t="s">
        <v>21</v>
      </c>
      <c r="F63">
        <v>2018</v>
      </c>
      <c r="G63">
        <v>2018</v>
      </c>
      <c r="H63">
        <v>13</v>
      </c>
      <c r="I63" t="s">
        <v>104</v>
      </c>
      <c r="J63">
        <v>99</v>
      </c>
      <c r="K63" t="s">
        <v>23</v>
      </c>
      <c r="L63">
        <v>7</v>
      </c>
      <c r="M63" t="s">
        <v>43</v>
      </c>
      <c r="N63">
        <v>7777</v>
      </c>
      <c r="O63" t="s">
        <v>37</v>
      </c>
      <c r="P63">
        <v>4749</v>
      </c>
    </row>
    <row r="64" spans="1:19" x14ac:dyDescent="0.3">
      <c r="A64" s="1" t="str">
        <f t="shared" si="0"/>
        <v>2018|Waikato District|$200,001 or more</v>
      </c>
      <c r="B64" t="s">
        <v>18</v>
      </c>
      <c r="C64" t="s">
        <v>19</v>
      </c>
      <c r="D64" t="s">
        <v>20</v>
      </c>
      <c r="E64" t="s">
        <v>21</v>
      </c>
      <c r="F64">
        <v>2018</v>
      </c>
      <c r="G64">
        <v>2018</v>
      </c>
      <c r="H64">
        <v>13</v>
      </c>
      <c r="I64" t="s">
        <v>104</v>
      </c>
      <c r="J64">
        <v>99</v>
      </c>
      <c r="K64" t="s">
        <v>23</v>
      </c>
      <c r="L64">
        <v>8</v>
      </c>
      <c r="M64" t="s">
        <v>27</v>
      </c>
      <c r="N64">
        <v>7777</v>
      </c>
      <c r="O64" t="s">
        <v>37</v>
      </c>
      <c r="R64" t="s">
        <v>29</v>
      </c>
      <c r="S64" t="s">
        <v>30</v>
      </c>
    </row>
    <row r="65" spans="1:19" x14ac:dyDescent="0.3">
      <c r="A65" s="1" t="str">
        <f t="shared" si="0"/>
        <v>2018|Waikato District|Total stated - total household income</v>
      </c>
      <c r="B65" t="s">
        <v>18</v>
      </c>
      <c r="C65" t="s">
        <v>19</v>
      </c>
      <c r="D65" t="s">
        <v>20</v>
      </c>
      <c r="E65" t="s">
        <v>21</v>
      </c>
      <c r="F65">
        <v>2018</v>
      </c>
      <c r="G65">
        <v>2018</v>
      </c>
      <c r="H65">
        <v>13</v>
      </c>
      <c r="I65" t="s">
        <v>104</v>
      </c>
      <c r="J65">
        <v>99</v>
      </c>
      <c r="K65" t="s">
        <v>23</v>
      </c>
      <c r="L65">
        <v>77</v>
      </c>
      <c r="M65" t="s">
        <v>32</v>
      </c>
      <c r="N65">
        <v>7777</v>
      </c>
      <c r="O65" t="s">
        <v>37</v>
      </c>
      <c r="P65">
        <v>22725</v>
      </c>
    </row>
    <row r="66" spans="1:19" x14ac:dyDescent="0.3">
      <c r="A66" s="1" t="str">
        <f t="shared" si="0"/>
        <v>2018|Waikato District|Total - total household income</v>
      </c>
      <c r="B66" t="s">
        <v>18</v>
      </c>
      <c r="C66" t="s">
        <v>19</v>
      </c>
      <c r="D66" t="s">
        <v>20</v>
      </c>
      <c r="E66" t="s">
        <v>21</v>
      </c>
      <c r="F66">
        <v>2018</v>
      </c>
      <c r="G66">
        <v>2018</v>
      </c>
      <c r="H66">
        <v>13</v>
      </c>
      <c r="I66" t="s">
        <v>104</v>
      </c>
      <c r="J66">
        <v>99</v>
      </c>
      <c r="K66" t="s">
        <v>23</v>
      </c>
      <c r="L66">
        <v>99</v>
      </c>
      <c r="M66" t="s">
        <v>48</v>
      </c>
      <c r="N66">
        <v>7777</v>
      </c>
      <c r="O66" t="s">
        <v>37</v>
      </c>
      <c r="P66">
        <v>24918</v>
      </c>
    </row>
    <row r="67" spans="1:19" x14ac:dyDescent="0.3">
      <c r="A67" s="1" t="str">
        <f t="shared" ref="A67:A130" si="1">G67&amp;"|"&amp;I67&amp;"|"&amp;M67</f>
        <v>2018|Waikato District|Median ($) - total household income</v>
      </c>
      <c r="B67" t="s">
        <v>18</v>
      </c>
      <c r="C67" t="s">
        <v>19</v>
      </c>
      <c r="D67" t="s">
        <v>20</v>
      </c>
      <c r="E67" t="s">
        <v>21</v>
      </c>
      <c r="F67">
        <v>2018</v>
      </c>
      <c r="G67">
        <v>2018</v>
      </c>
      <c r="H67">
        <v>13</v>
      </c>
      <c r="I67" t="s">
        <v>104</v>
      </c>
      <c r="J67">
        <v>99</v>
      </c>
      <c r="K67" t="s">
        <v>23</v>
      </c>
      <c r="L67" t="s">
        <v>56</v>
      </c>
      <c r="M67" t="s">
        <v>57</v>
      </c>
      <c r="N67">
        <v>7777</v>
      </c>
      <c r="O67" t="s">
        <v>37</v>
      </c>
      <c r="P67">
        <v>86600</v>
      </c>
    </row>
    <row r="68" spans="1:19" x14ac:dyDescent="0.3">
      <c r="A68" s="1" t="str">
        <f t="shared" si="1"/>
        <v>2018|Matamata-Piako District|$20,000 or less</v>
      </c>
      <c r="B68" t="s">
        <v>18</v>
      </c>
      <c r="C68" t="s">
        <v>19</v>
      </c>
      <c r="D68" t="s">
        <v>20</v>
      </c>
      <c r="E68" t="s">
        <v>21</v>
      </c>
      <c r="F68">
        <v>2018</v>
      </c>
      <c r="G68">
        <v>2018</v>
      </c>
      <c r="H68">
        <v>15</v>
      </c>
      <c r="I68" t="s">
        <v>94</v>
      </c>
      <c r="J68">
        <v>99</v>
      </c>
      <c r="K68" t="s">
        <v>23</v>
      </c>
      <c r="L68">
        <v>1</v>
      </c>
      <c r="M68" t="s">
        <v>39</v>
      </c>
      <c r="N68">
        <v>7777</v>
      </c>
      <c r="O68" t="s">
        <v>37</v>
      </c>
      <c r="P68">
        <v>972</v>
      </c>
    </row>
    <row r="69" spans="1:19" x14ac:dyDescent="0.3">
      <c r="A69" s="1" t="str">
        <f t="shared" si="1"/>
        <v>2018|Matamata-Piako District|$20,001-$30,000</v>
      </c>
      <c r="B69" t="s">
        <v>18</v>
      </c>
      <c r="C69" t="s">
        <v>19</v>
      </c>
      <c r="D69" t="s">
        <v>20</v>
      </c>
      <c r="E69" t="s">
        <v>21</v>
      </c>
      <c r="F69">
        <v>2018</v>
      </c>
      <c r="G69">
        <v>2018</v>
      </c>
      <c r="H69">
        <v>15</v>
      </c>
      <c r="I69" t="s">
        <v>94</v>
      </c>
      <c r="J69">
        <v>99</v>
      </c>
      <c r="K69" t="s">
        <v>23</v>
      </c>
      <c r="L69">
        <v>2</v>
      </c>
      <c r="M69" t="s">
        <v>24</v>
      </c>
      <c r="N69">
        <v>7777</v>
      </c>
      <c r="O69" t="s">
        <v>37</v>
      </c>
      <c r="P69">
        <v>1347</v>
      </c>
    </row>
    <row r="70" spans="1:19" x14ac:dyDescent="0.3">
      <c r="A70" s="1" t="str">
        <f t="shared" si="1"/>
        <v>2018|Matamata-Piako District|$30,001-$50,000</v>
      </c>
      <c r="B70" t="s">
        <v>18</v>
      </c>
      <c r="C70" t="s">
        <v>19</v>
      </c>
      <c r="D70" t="s">
        <v>20</v>
      </c>
      <c r="E70" t="s">
        <v>21</v>
      </c>
      <c r="F70">
        <v>2018</v>
      </c>
      <c r="G70">
        <v>2018</v>
      </c>
      <c r="H70">
        <v>15</v>
      </c>
      <c r="I70" t="s">
        <v>94</v>
      </c>
      <c r="J70">
        <v>99</v>
      </c>
      <c r="K70" t="s">
        <v>23</v>
      </c>
      <c r="L70">
        <v>3</v>
      </c>
      <c r="M70" t="s">
        <v>45</v>
      </c>
      <c r="N70">
        <v>7777</v>
      </c>
      <c r="O70" t="s">
        <v>37</v>
      </c>
      <c r="P70">
        <v>2028</v>
      </c>
    </row>
    <row r="71" spans="1:19" x14ac:dyDescent="0.3">
      <c r="A71" s="1" t="str">
        <f t="shared" si="1"/>
        <v>2018|Matamata-Piako District|$50,001-$70,000</v>
      </c>
      <c r="B71" t="s">
        <v>18</v>
      </c>
      <c r="C71" t="s">
        <v>19</v>
      </c>
      <c r="D71" t="s">
        <v>20</v>
      </c>
      <c r="E71" t="s">
        <v>21</v>
      </c>
      <c r="F71">
        <v>2018</v>
      </c>
      <c r="G71">
        <v>2018</v>
      </c>
      <c r="H71">
        <v>15</v>
      </c>
      <c r="I71" t="s">
        <v>94</v>
      </c>
      <c r="J71">
        <v>99</v>
      </c>
      <c r="K71" t="s">
        <v>23</v>
      </c>
      <c r="L71">
        <v>4</v>
      </c>
      <c r="M71" t="s">
        <v>36</v>
      </c>
      <c r="N71">
        <v>7777</v>
      </c>
      <c r="O71" t="s">
        <v>37</v>
      </c>
      <c r="P71">
        <v>1791</v>
      </c>
    </row>
    <row r="72" spans="1:19" x14ac:dyDescent="0.3">
      <c r="A72" s="1" t="str">
        <f t="shared" si="1"/>
        <v>2018|Matamata-Piako District|$70,001-$100,000</v>
      </c>
      <c r="B72" t="s">
        <v>18</v>
      </c>
      <c r="C72" t="s">
        <v>19</v>
      </c>
      <c r="D72" t="s">
        <v>20</v>
      </c>
      <c r="E72" t="s">
        <v>21</v>
      </c>
      <c r="F72">
        <v>2018</v>
      </c>
      <c r="G72">
        <v>2018</v>
      </c>
      <c r="H72">
        <v>15</v>
      </c>
      <c r="I72" t="s">
        <v>94</v>
      </c>
      <c r="J72">
        <v>99</v>
      </c>
      <c r="K72" t="s">
        <v>23</v>
      </c>
      <c r="L72">
        <v>5</v>
      </c>
      <c r="M72" t="s">
        <v>58</v>
      </c>
      <c r="N72">
        <v>7777</v>
      </c>
      <c r="O72" t="s">
        <v>37</v>
      </c>
      <c r="P72">
        <v>2109</v>
      </c>
    </row>
    <row r="73" spans="1:19" x14ac:dyDescent="0.3">
      <c r="A73" s="1" t="str">
        <f t="shared" si="1"/>
        <v>2018|Matamata-Piako District|$100,001-$150,000</v>
      </c>
      <c r="B73" t="s">
        <v>18</v>
      </c>
      <c r="C73" t="s">
        <v>19</v>
      </c>
      <c r="D73" t="s">
        <v>20</v>
      </c>
      <c r="E73" t="s">
        <v>21</v>
      </c>
      <c r="F73">
        <v>2018</v>
      </c>
      <c r="G73">
        <v>2018</v>
      </c>
      <c r="H73">
        <v>15</v>
      </c>
      <c r="I73" t="s">
        <v>94</v>
      </c>
      <c r="J73">
        <v>99</v>
      </c>
      <c r="K73" t="s">
        <v>23</v>
      </c>
      <c r="L73">
        <v>6</v>
      </c>
      <c r="M73" t="s">
        <v>59</v>
      </c>
      <c r="N73">
        <v>7777</v>
      </c>
      <c r="O73" t="s">
        <v>37</v>
      </c>
      <c r="P73">
        <v>2292</v>
      </c>
    </row>
    <row r="74" spans="1:19" x14ac:dyDescent="0.3">
      <c r="A74" s="1" t="str">
        <f t="shared" si="1"/>
        <v>2018|Matamata-Piako District|$150,001-$200,000</v>
      </c>
      <c r="B74" t="s">
        <v>18</v>
      </c>
      <c r="C74" t="s">
        <v>19</v>
      </c>
      <c r="D74" t="s">
        <v>20</v>
      </c>
      <c r="E74" t="s">
        <v>21</v>
      </c>
      <c r="F74">
        <v>2018</v>
      </c>
      <c r="G74">
        <v>2018</v>
      </c>
      <c r="H74">
        <v>15</v>
      </c>
      <c r="I74" t="s">
        <v>94</v>
      </c>
      <c r="J74">
        <v>99</v>
      </c>
      <c r="K74" t="s">
        <v>23</v>
      </c>
      <c r="L74">
        <v>7</v>
      </c>
      <c r="M74" t="s">
        <v>43</v>
      </c>
      <c r="N74">
        <v>7777</v>
      </c>
      <c r="O74" t="s">
        <v>37</v>
      </c>
      <c r="P74">
        <v>1530</v>
      </c>
    </row>
    <row r="75" spans="1:19" x14ac:dyDescent="0.3">
      <c r="A75" s="1" t="str">
        <f t="shared" si="1"/>
        <v>2018|Matamata-Piako District|$200,001 or more</v>
      </c>
      <c r="B75" t="s">
        <v>18</v>
      </c>
      <c r="C75" t="s">
        <v>19</v>
      </c>
      <c r="D75" t="s">
        <v>20</v>
      </c>
      <c r="E75" t="s">
        <v>21</v>
      </c>
      <c r="F75">
        <v>2018</v>
      </c>
      <c r="G75">
        <v>2018</v>
      </c>
      <c r="H75">
        <v>15</v>
      </c>
      <c r="I75" t="s">
        <v>94</v>
      </c>
      <c r="J75">
        <v>99</v>
      </c>
      <c r="K75" t="s">
        <v>23</v>
      </c>
      <c r="L75">
        <v>8</v>
      </c>
      <c r="M75" t="s">
        <v>27</v>
      </c>
      <c r="N75">
        <v>7777</v>
      </c>
      <c r="O75" t="s">
        <v>37</v>
      </c>
      <c r="R75" t="s">
        <v>29</v>
      </c>
      <c r="S75" t="s">
        <v>30</v>
      </c>
    </row>
    <row r="76" spans="1:19" x14ac:dyDescent="0.3">
      <c r="A76" s="1" t="str">
        <f t="shared" si="1"/>
        <v>2018|Matamata-Piako District|Total stated - total household income</v>
      </c>
      <c r="B76" t="s">
        <v>18</v>
      </c>
      <c r="C76" t="s">
        <v>19</v>
      </c>
      <c r="D76" t="s">
        <v>20</v>
      </c>
      <c r="E76" t="s">
        <v>21</v>
      </c>
      <c r="F76">
        <v>2018</v>
      </c>
      <c r="G76">
        <v>2018</v>
      </c>
      <c r="H76">
        <v>15</v>
      </c>
      <c r="I76" t="s">
        <v>94</v>
      </c>
      <c r="J76">
        <v>99</v>
      </c>
      <c r="K76" t="s">
        <v>23</v>
      </c>
      <c r="L76">
        <v>77</v>
      </c>
      <c r="M76" t="s">
        <v>32</v>
      </c>
      <c r="N76">
        <v>7777</v>
      </c>
      <c r="O76" t="s">
        <v>37</v>
      </c>
      <c r="P76">
        <v>12072</v>
      </c>
    </row>
    <row r="77" spans="1:19" x14ac:dyDescent="0.3">
      <c r="A77" s="1" t="str">
        <f t="shared" si="1"/>
        <v>2018|Matamata-Piako District|Total - total household income</v>
      </c>
      <c r="B77" t="s">
        <v>18</v>
      </c>
      <c r="C77" t="s">
        <v>19</v>
      </c>
      <c r="D77" t="s">
        <v>20</v>
      </c>
      <c r="E77" t="s">
        <v>21</v>
      </c>
      <c r="F77">
        <v>2018</v>
      </c>
      <c r="G77">
        <v>2018</v>
      </c>
      <c r="H77">
        <v>15</v>
      </c>
      <c r="I77" t="s">
        <v>94</v>
      </c>
      <c r="J77">
        <v>99</v>
      </c>
      <c r="K77" t="s">
        <v>23</v>
      </c>
      <c r="L77">
        <v>99</v>
      </c>
      <c r="M77" t="s">
        <v>48</v>
      </c>
      <c r="N77">
        <v>7777</v>
      </c>
      <c r="O77" t="s">
        <v>37</v>
      </c>
      <c r="P77">
        <v>12873</v>
      </c>
    </row>
    <row r="78" spans="1:19" x14ac:dyDescent="0.3">
      <c r="A78" s="1" t="str">
        <f t="shared" si="1"/>
        <v>2018|Matamata-Piako District|Median ($) - total household income</v>
      </c>
      <c r="B78" t="s">
        <v>18</v>
      </c>
      <c r="C78" t="s">
        <v>19</v>
      </c>
      <c r="D78" t="s">
        <v>20</v>
      </c>
      <c r="E78" t="s">
        <v>21</v>
      </c>
      <c r="F78">
        <v>2018</v>
      </c>
      <c r="G78">
        <v>2018</v>
      </c>
      <c r="H78">
        <v>15</v>
      </c>
      <c r="I78" t="s">
        <v>94</v>
      </c>
      <c r="J78">
        <v>99</v>
      </c>
      <c r="K78" t="s">
        <v>23</v>
      </c>
      <c r="L78" t="s">
        <v>56</v>
      </c>
      <c r="M78" t="s">
        <v>57</v>
      </c>
      <c r="N78">
        <v>7777</v>
      </c>
      <c r="O78" t="s">
        <v>37</v>
      </c>
      <c r="P78">
        <v>68800</v>
      </c>
    </row>
    <row r="79" spans="1:19" x14ac:dyDescent="0.3">
      <c r="A79" s="1" t="str">
        <f t="shared" si="1"/>
        <v>2018|Hamilton City|$20,000 or less</v>
      </c>
      <c r="B79" t="s">
        <v>18</v>
      </c>
      <c r="C79" t="s">
        <v>19</v>
      </c>
      <c r="D79" t="s">
        <v>20</v>
      </c>
      <c r="E79" t="s">
        <v>21</v>
      </c>
      <c r="F79">
        <v>2018</v>
      </c>
      <c r="G79">
        <v>2018</v>
      </c>
      <c r="H79">
        <v>16</v>
      </c>
      <c r="I79" t="s">
        <v>108</v>
      </c>
      <c r="J79">
        <v>99</v>
      </c>
      <c r="K79" t="s">
        <v>23</v>
      </c>
      <c r="L79">
        <v>1</v>
      </c>
      <c r="M79" t="s">
        <v>39</v>
      </c>
      <c r="N79">
        <v>7777</v>
      </c>
      <c r="O79" t="s">
        <v>37</v>
      </c>
      <c r="P79">
        <v>5166</v>
      </c>
    </row>
    <row r="80" spans="1:19" x14ac:dyDescent="0.3">
      <c r="A80" s="1" t="str">
        <f t="shared" si="1"/>
        <v>2018|Hamilton City|$20,001-$30,000</v>
      </c>
      <c r="B80" t="s">
        <v>18</v>
      </c>
      <c r="C80" t="s">
        <v>19</v>
      </c>
      <c r="D80" t="s">
        <v>20</v>
      </c>
      <c r="E80" t="s">
        <v>21</v>
      </c>
      <c r="F80">
        <v>2018</v>
      </c>
      <c r="G80">
        <v>2018</v>
      </c>
      <c r="H80">
        <v>16</v>
      </c>
      <c r="I80" t="s">
        <v>108</v>
      </c>
      <c r="J80">
        <v>99</v>
      </c>
      <c r="K80" t="s">
        <v>23</v>
      </c>
      <c r="L80">
        <v>2</v>
      </c>
      <c r="M80" t="s">
        <v>24</v>
      </c>
      <c r="N80">
        <v>7777</v>
      </c>
      <c r="O80" t="s">
        <v>37</v>
      </c>
      <c r="P80">
        <v>4800</v>
      </c>
    </row>
    <row r="81" spans="1:19" x14ac:dyDescent="0.3">
      <c r="A81" s="1" t="str">
        <f t="shared" si="1"/>
        <v>2018|Hamilton City|$30,001-$50,000</v>
      </c>
      <c r="B81" t="s">
        <v>18</v>
      </c>
      <c r="C81" t="s">
        <v>19</v>
      </c>
      <c r="D81" t="s">
        <v>20</v>
      </c>
      <c r="E81" t="s">
        <v>21</v>
      </c>
      <c r="F81">
        <v>2018</v>
      </c>
      <c r="G81">
        <v>2018</v>
      </c>
      <c r="H81">
        <v>16</v>
      </c>
      <c r="I81" t="s">
        <v>108</v>
      </c>
      <c r="J81">
        <v>99</v>
      </c>
      <c r="K81" t="s">
        <v>23</v>
      </c>
      <c r="L81">
        <v>3</v>
      </c>
      <c r="M81" t="s">
        <v>45</v>
      </c>
      <c r="N81">
        <v>7777</v>
      </c>
      <c r="O81" t="s">
        <v>37</v>
      </c>
      <c r="P81">
        <v>7416</v>
      </c>
    </row>
    <row r="82" spans="1:19" x14ac:dyDescent="0.3">
      <c r="A82" s="1" t="str">
        <f t="shared" si="1"/>
        <v>2018|Hamilton City|$50,001-$70,000</v>
      </c>
      <c r="B82" t="s">
        <v>18</v>
      </c>
      <c r="C82" t="s">
        <v>19</v>
      </c>
      <c r="D82" t="s">
        <v>20</v>
      </c>
      <c r="E82" t="s">
        <v>21</v>
      </c>
      <c r="F82">
        <v>2018</v>
      </c>
      <c r="G82">
        <v>2018</v>
      </c>
      <c r="H82">
        <v>16</v>
      </c>
      <c r="I82" t="s">
        <v>108</v>
      </c>
      <c r="J82">
        <v>99</v>
      </c>
      <c r="K82" t="s">
        <v>23</v>
      </c>
      <c r="L82">
        <v>4</v>
      </c>
      <c r="M82" t="s">
        <v>36</v>
      </c>
      <c r="N82">
        <v>7777</v>
      </c>
      <c r="O82" t="s">
        <v>37</v>
      </c>
      <c r="P82">
        <v>7110</v>
      </c>
    </row>
    <row r="83" spans="1:19" x14ac:dyDescent="0.3">
      <c r="A83" s="1" t="str">
        <f t="shared" si="1"/>
        <v>2018|Hamilton City|$70,001-$100,000</v>
      </c>
      <c r="B83" t="s">
        <v>18</v>
      </c>
      <c r="C83" t="s">
        <v>19</v>
      </c>
      <c r="D83" t="s">
        <v>20</v>
      </c>
      <c r="E83" t="s">
        <v>21</v>
      </c>
      <c r="F83">
        <v>2018</v>
      </c>
      <c r="G83">
        <v>2018</v>
      </c>
      <c r="H83">
        <v>16</v>
      </c>
      <c r="I83" t="s">
        <v>108</v>
      </c>
      <c r="J83">
        <v>99</v>
      </c>
      <c r="K83" t="s">
        <v>23</v>
      </c>
      <c r="L83">
        <v>5</v>
      </c>
      <c r="M83" t="s">
        <v>58</v>
      </c>
      <c r="N83">
        <v>7777</v>
      </c>
      <c r="O83" t="s">
        <v>37</v>
      </c>
      <c r="P83">
        <v>8301</v>
      </c>
    </row>
    <row r="84" spans="1:19" x14ac:dyDescent="0.3">
      <c r="A84" s="1" t="str">
        <f t="shared" si="1"/>
        <v>2018|Hamilton City|$100,001-$150,000</v>
      </c>
      <c r="B84" t="s">
        <v>18</v>
      </c>
      <c r="C84" t="s">
        <v>19</v>
      </c>
      <c r="D84" t="s">
        <v>20</v>
      </c>
      <c r="E84" t="s">
        <v>21</v>
      </c>
      <c r="F84">
        <v>2018</v>
      </c>
      <c r="G84">
        <v>2018</v>
      </c>
      <c r="H84">
        <v>16</v>
      </c>
      <c r="I84" t="s">
        <v>108</v>
      </c>
      <c r="J84">
        <v>99</v>
      </c>
      <c r="K84" t="s">
        <v>23</v>
      </c>
      <c r="L84">
        <v>6</v>
      </c>
      <c r="M84" t="s">
        <v>59</v>
      </c>
      <c r="N84">
        <v>7777</v>
      </c>
      <c r="O84" t="s">
        <v>37</v>
      </c>
      <c r="P84">
        <v>10293</v>
      </c>
    </row>
    <row r="85" spans="1:19" x14ac:dyDescent="0.3">
      <c r="A85" s="1" t="str">
        <f t="shared" si="1"/>
        <v>2018|Hamilton City|$150,001-$200,000</v>
      </c>
      <c r="B85" t="s">
        <v>18</v>
      </c>
      <c r="C85" t="s">
        <v>19</v>
      </c>
      <c r="D85" t="s">
        <v>20</v>
      </c>
      <c r="E85" t="s">
        <v>21</v>
      </c>
      <c r="F85">
        <v>2018</v>
      </c>
      <c r="G85">
        <v>2018</v>
      </c>
      <c r="H85">
        <v>16</v>
      </c>
      <c r="I85" t="s">
        <v>108</v>
      </c>
      <c r="J85">
        <v>99</v>
      </c>
      <c r="K85" t="s">
        <v>23</v>
      </c>
      <c r="L85">
        <v>7</v>
      </c>
      <c r="M85" t="s">
        <v>43</v>
      </c>
      <c r="N85">
        <v>7777</v>
      </c>
      <c r="O85" t="s">
        <v>37</v>
      </c>
      <c r="P85">
        <v>7560</v>
      </c>
    </row>
    <row r="86" spans="1:19" x14ac:dyDescent="0.3">
      <c r="A86" s="1" t="str">
        <f t="shared" si="1"/>
        <v>2018|Hamilton City|$200,001 or more</v>
      </c>
      <c r="B86" t="s">
        <v>18</v>
      </c>
      <c r="C86" t="s">
        <v>19</v>
      </c>
      <c r="D86" t="s">
        <v>20</v>
      </c>
      <c r="E86" t="s">
        <v>21</v>
      </c>
      <c r="F86">
        <v>2018</v>
      </c>
      <c r="G86">
        <v>2018</v>
      </c>
      <c r="H86">
        <v>16</v>
      </c>
      <c r="I86" t="s">
        <v>108</v>
      </c>
      <c r="J86">
        <v>99</v>
      </c>
      <c r="K86" t="s">
        <v>23</v>
      </c>
      <c r="L86">
        <v>8</v>
      </c>
      <c r="M86" t="s">
        <v>27</v>
      </c>
      <c r="N86">
        <v>7777</v>
      </c>
      <c r="O86" t="s">
        <v>37</v>
      </c>
      <c r="R86" t="s">
        <v>29</v>
      </c>
      <c r="S86" t="s">
        <v>30</v>
      </c>
    </row>
    <row r="87" spans="1:19" x14ac:dyDescent="0.3">
      <c r="A87" s="1" t="str">
        <f t="shared" si="1"/>
        <v>2018|Hamilton City|Total stated - total household income</v>
      </c>
      <c r="B87" t="s">
        <v>18</v>
      </c>
      <c r="C87" t="s">
        <v>19</v>
      </c>
      <c r="D87" t="s">
        <v>20</v>
      </c>
      <c r="E87" t="s">
        <v>21</v>
      </c>
      <c r="F87">
        <v>2018</v>
      </c>
      <c r="G87">
        <v>2018</v>
      </c>
      <c r="H87">
        <v>16</v>
      </c>
      <c r="I87" t="s">
        <v>108</v>
      </c>
      <c r="J87">
        <v>99</v>
      </c>
      <c r="K87" t="s">
        <v>23</v>
      </c>
      <c r="L87">
        <v>77</v>
      </c>
      <c r="M87" t="s">
        <v>32</v>
      </c>
      <c r="N87">
        <v>7777</v>
      </c>
      <c r="O87" t="s">
        <v>37</v>
      </c>
      <c r="P87">
        <v>50646</v>
      </c>
    </row>
    <row r="88" spans="1:19" x14ac:dyDescent="0.3">
      <c r="A88" s="1" t="str">
        <f t="shared" si="1"/>
        <v>2018|Hamilton City|Total - total household income</v>
      </c>
      <c r="B88" t="s">
        <v>18</v>
      </c>
      <c r="C88" t="s">
        <v>19</v>
      </c>
      <c r="D88" t="s">
        <v>20</v>
      </c>
      <c r="E88" t="s">
        <v>21</v>
      </c>
      <c r="F88">
        <v>2018</v>
      </c>
      <c r="G88">
        <v>2018</v>
      </c>
      <c r="H88">
        <v>16</v>
      </c>
      <c r="I88" t="s">
        <v>108</v>
      </c>
      <c r="J88">
        <v>99</v>
      </c>
      <c r="K88" t="s">
        <v>23</v>
      </c>
      <c r="L88">
        <v>99</v>
      </c>
      <c r="M88" t="s">
        <v>48</v>
      </c>
      <c r="N88">
        <v>7777</v>
      </c>
      <c r="O88" t="s">
        <v>37</v>
      </c>
      <c r="P88">
        <v>54846</v>
      </c>
    </row>
    <row r="89" spans="1:19" x14ac:dyDescent="0.3">
      <c r="A89" s="1" t="str">
        <f t="shared" si="1"/>
        <v>2018|Hamilton City|Median ($) - total household income</v>
      </c>
      <c r="B89" t="s">
        <v>18</v>
      </c>
      <c r="C89" t="s">
        <v>19</v>
      </c>
      <c r="D89" t="s">
        <v>20</v>
      </c>
      <c r="E89" t="s">
        <v>21</v>
      </c>
      <c r="F89">
        <v>2018</v>
      </c>
      <c r="G89">
        <v>2018</v>
      </c>
      <c r="H89">
        <v>16</v>
      </c>
      <c r="I89" t="s">
        <v>108</v>
      </c>
      <c r="J89">
        <v>99</v>
      </c>
      <c r="K89" t="s">
        <v>23</v>
      </c>
      <c r="L89" t="s">
        <v>56</v>
      </c>
      <c r="M89" t="s">
        <v>57</v>
      </c>
      <c r="N89">
        <v>7777</v>
      </c>
      <c r="O89" t="s">
        <v>37</v>
      </c>
      <c r="P89">
        <v>73000</v>
      </c>
    </row>
    <row r="90" spans="1:19" x14ac:dyDescent="0.3">
      <c r="A90" s="1" t="str">
        <f t="shared" si="1"/>
        <v>2018|Waipa District|$20,000 or less</v>
      </c>
      <c r="B90" t="s">
        <v>18</v>
      </c>
      <c r="C90" t="s">
        <v>19</v>
      </c>
      <c r="D90" t="s">
        <v>20</v>
      </c>
      <c r="E90" t="s">
        <v>21</v>
      </c>
      <c r="F90">
        <v>2018</v>
      </c>
      <c r="G90">
        <v>2018</v>
      </c>
      <c r="H90">
        <v>17</v>
      </c>
      <c r="I90" t="s">
        <v>99</v>
      </c>
      <c r="J90">
        <v>99</v>
      </c>
      <c r="K90" t="s">
        <v>23</v>
      </c>
      <c r="L90">
        <v>1</v>
      </c>
      <c r="M90" t="s">
        <v>39</v>
      </c>
      <c r="N90">
        <v>7777</v>
      </c>
      <c r="O90" t="s">
        <v>37</v>
      </c>
      <c r="P90">
        <v>1221</v>
      </c>
    </row>
    <row r="91" spans="1:19" x14ac:dyDescent="0.3">
      <c r="A91" s="1" t="str">
        <f t="shared" si="1"/>
        <v>2018|Waipa District|$20,001-$30,000</v>
      </c>
      <c r="B91" t="s">
        <v>18</v>
      </c>
      <c r="C91" t="s">
        <v>19</v>
      </c>
      <c r="D91" t="s">
        <v>20</v>
      </c>
      <c r="E91" t="s">
        <v>21</v>
      </c>
      <c r="F91">
        <v>2018</v>
      </c>
      <c r="G91">
        <v>2018</v>
      </c>
      <c r="H91">
        <v>17</v>
      </c>
      <c r="I91" t="s">
        <v>99</v>
      </c>
      <c r="J91">
        <v>99</v>
      </c>
      <c r="K91" t="s">
        <v>23</v>
      </c>
      <c r="L91">
        <v>2</v>
      </c>
      <c r="M91" t="s">
        <v>24</v>
      </c>
      <c r="N91">
        <v>7777</v>
      </c>
      <c r="O91" t="s">
        <v>37</v>
      </c>
      <c r="P91">
        <v>1707</v>
      </c>
    </row>
    <row r="92" spans="1:19" x14ac:dyDescent="0.3">
      <c r="A92" s="1" t="str">
        <f t="shared" si="1"/>
        <v>2018|Waipa District|$30,001-$50,000</v>
      </c>
      <c r="B92" t="s">
        <v>18</v>
      </c>
      <c r="C92" t="s">
        <v>19</v>
      </c>
      <c r="D92" t="s">
        <v>20</v>
      </c>
      <c r="E92" t="s">
        <v>21</v>
      </c>
      <c r="F92">
        <v>2018</v>
      </c>
      <c r="G92">
        <v>2018</v>
      </c>
      <c r="H92">
        <v>17</v>
      </c>
      <c r="I92" t="s">
        <v>99</v>
      </c>
      <c r="J92">
        <v>99</v>
      </c>
      <c r="K92" t="s">
        <v>23</v>
      </c>
      <c r="L92">
        <v>3</v>
      </c>
      <c r="M92" t="s">
        <v>45</v>
      </c>
      <c r="N92">
        <v>7777</v>
      </c>
      <c r="O92" t="s">
        <v>37</v>
      </c>
      <c r="P92">
        <v>2595</v>
      </c>
    </row>
    <row r="93" spans="1:19" x14ac:dyDescent="0.3">
      <c r="A93" s="1" t="str">
        <f t="shared" si="1"/>
        <v>2018|Waipa District|$50,001-$70,000</v>
      </c>
      <c r="B93" t="s">
        <v>18</v>
      </c>
      <c r="C93" t="s">
        <v>19</v>
      </c>
      <c r="D93" t="s">
        <v>20</v>
      </c>
      <c r="E93" t="s">
        <v>21</v>
      </c>
      <c r="F93">
        <v>2018</v>
      </c>
      <c r="G93">
        <v>2018</v>
      </c>
      <c r="H93">
        <v>17</v>
      </c>
      <c r="I93" t="s">
        <v>99</v>
      </c>
      <c r="J93">
        <v>99</v>
      </c>
      <c r="K93" t="s">
        <v>23</v>
      </c>
      <c r="L93">
        <v>4</v>
      </c>
      <c r="M93" t="s">
        <v>36</v>
      </c>
      <c r="N93">
        <v>7777</v>
      </c>
      <c r="O93" t="s">
        <v>37</v>
      </c>
      <c r="P93">
        <v>2610</v>
      </c>
    </row>
    <row r="94" spans="1:19" x14ac:dyDescent="0.3">
      <c r="A94" s="1" t="str">
        <f t="shared" si="1"/>
        <v>2018|Waipa District|$70,001-$100,000</v>
      </c>
      <c r="B94" t="s">
        <v>18</v>
      </c>
      <c r="C94" t="s">
        <v>19</v>
      </c>
      <c r="D94" t="s">
        <v>20</v>
      </c>
      <c r="E94" t="s">
        <v>21</v>
      </c>
      <c r="F94">
        <v>2018</v>
      </c>
      <c r="G94">
        <v>2018</v>
      </c>
      <c r="H94">
        <v>17</v>
      </c>
      <c r="I94" t="s">
        <v>99</v>
      </c>
      <c r="J94">
        <v>99</v>
      </c>
      <c r="K94" t="s">
        <v>23</v>
      </c>
      <c r="L94">
        <v>5</v>
      </c>
      <c r="M94" t="s">
        <v>58</v>
      </c>
      <c r="N94">
        <v>7777</v>
      </c>
      <c r="O94" t="s">
        <v>37</v>
      </c>
      <c r="P94">
        <v>3039</v>
      </c>
    </row>
    <row r="95" spans="1:19" x14ac:dyDescent="0.3">
      <c r="A95" s="1" t="str">
        <f t="shared" si="1"/>
        <v>2018|Waipa District|$100,001-$150,000</v>
      </c>
      <c r="B95" t="s">
        <v>18</v>
      </c>
      <c r="C95" t="s">
        <v>19</v>
      </c>
      <c r="D95" t="s">
        <v>20</v>
      </c>
      <c r="E95" t="s">
        <v>21</v>
      </c>
      <c r="F95">
        <v>2018</v>
      </c>
      <c r="G95">
        <v>2018</v>
      </c>
      <c r="H95">
        <v>17</v>
      </c>
      <c r="I95" t="s">
        <v>99</v>
      </c>
      <c r="J95">
        <v>99</v>
      </c>
      <c r="K95" t="s">
        <v>23</v>
      </c>
      <c r="L95">
        <v>6</v>
      </c>
      <c r="M95" t="s">
        <v>59</v>
      </c>
      <c r="N95">
        <v>7777</v>
      </c>
      <c r="O95" t="s">
        <v>37</v>
      </c>
      <c r="P95">
        <v>3942</v>
      </c>
    </row>
    <row r="96" spans="1:19" x14ac:dyDescent="0.3">
      <c r="A96" s="1" t="str">
        <f t="shared" si="1"/>
        <v>2018|Waipa District|$150,001-$200,000</v>
      </c>
      <c r="B96" t="s">
        <v>18</v>
      </c>
      <c r="C96" t="s">
        <v>19</v>
      </c>
      <c r="D96" t="s">
        <v>20</v>
      </c>
      <c r="E96" t="s">
        <v>21</v>
      </c>
      <c r="F96">
        <v>2018</v>
      </c>
      <c r="G96">
        <v>2018</v>
      </c>
      <c r="H96">
        <v>17</v>
      </c>
      <c r="I96" t="s">
        <v>99</v>
      </c>
      <c r="J96">
        <v>99</v>
      </c>
      <c r="K96" t="s">
        <v>23</v>
      </c>
      <c r="L96">
        <v>7</v>
      </c>
      <c r="M96" t="s">
        <v>43</v>
      </c>
      <c r="N96">
        <v>7777</v>
      </c>
      <c r="O96" t="s">
        <v>37</v>
      </c>
      <c r="P96">
        <v>3174</v>
      </c>
    </row>
    <row r="97" spans="1:19" x14ac:dyDescent="0.3">
      <c r="A97" s="1" t="str">
        <f t="shared" si="1"/>
        <v>2018|Waipa District|$200,001 or more</v>
      </c>
      <c r="B97" t="s">
        <v>18</v>
      </c>
      <c r="C97" t="s">
        <v>19</v>
      </c>
      <c r="D97" t="s">
        <v>20</v>
      </c>
      <c r="E97" t="s">
        <v>21</v>
      </c>
      <c r="F97">
        <v>2018</v>
      </c>
      <c r="G97">
        <v>2018</v>
      </c>
      <c r="H97">
        <v>17</v>
      </c>
      <c r="I97" t="s">
        <v>99</v>
      </c>
      <c r="J97">
        <v>99</v>
      </c>
      <c r="K97" t="s">
        <v>23</v>
      </c>
      <c r="L97">
        <v>8</v>
      </c>
      <c r="M97" t="s">
        <v>27</v>
      </c>
      <c r="N97">
        <v>7777</v>
      </c>
      <c r="O97" t="s">
        <v>37</v>
      </c>
      <c r="R97" t="s">
        <v>29</v>
      </c>
      <c r="S97" t="s">
        <v>30</v>
      </c>
    </row>
    <row r="98" spans="1:19" x14ac:dyDescent="0.3">
      <c r="A98" s="1" t="str">
        <f t="shared" si="1"/>
        <v>2018|Waipa District|Total stated - total household income</v>
      </c>
      <c r="B98" t="s">
        <v>18</v>
      </c>
      <c r="C98" t="s">
        <v>19</v>
      </c>
      <c r="D98" t="s">
        <v>20</v>
      </c>
      <c r="E98" t="s">
        <v>21</v>
      </c>
      <c r="F98">
        <v>2018</v>
      </c>
      <c r="G98">
        <v>2018</v>
      </c>
      <c r="H98">
        <v>17</v>
      </c>
      <c r="I98" t="s">
        <v>99</v>
      </c>
      <c r="J98">
        <v>99</v>
      </c>
      <c r="K98" t="s">
        <v>23</v>
      </c>
      <c r="L98">
        <v>77</v>
      </c>
      <c r="M98" t="s">
        <v>32</v>
      </c>
      <c r="N98">
        <v>7777</v>
      </c>
      <c r="O98" t="s">
        <v>37</v>
      </c>
      <c r="P98">
        <v>18288</v>
      </c>
    </row>
    <row r="99" spans="1:19" x14ac:dyDescent="0.3">
      <c r="A99" s="1" t="str">
        <f t="shared" si="1"/>
        <v>2018|Waipa District|Total - total household income</v>
      </c>
      <c r="B99" t="s">
        <v>18</v>
      </c>
      <c r="C99" t="s">
        <v>19</v>
      </c>
      <c r="D99" t="s">
        <v>20</v>
      </c>
      <c r="E99" t="s">
        <v>21</v>
      </c>
      <c r="F99">
        <v>2018</v>
      </c>
      <c r="G99">
        <v>2018</v>
      </c>
      <c r="H99">
        <v>17</v>
      </c>
      <c r="I99" t="s">
        <v>99</v>
      </c>
      <c r="J99">
        <v>99</v>
      </c>
      <c r="K99" t="s">
        <v>23</v>
      </c>
      <c r="L99">
        <v>99</v>
      </c>
      <c r="M99" t="s">
        <v>48</v>
      </c>
      <c r="N99">
        <v>7777</v>
      </c>
      <c r="O99" t="s">
        <v>37</v>
      </c>
      <c r="P99">
        <v>19515</v>
      </c>
    </row>
    <row r="100" spans="1:19" x14ac:dyDescent="0.3">
      <c r="A100" s="1" t="str">
        <f t="shared" si="1"/>
        <v>2018|Waipa District|Median ($) - total household income</v>
      </c>
      <c r="B100" t="s">
        <v>18</v>
      </c>
      <c r="C100" t="s">
        <v>19</v>
      </c>
      <c r="D100" t="s">
        <v>20</v>
      </c>
      <c r="E100" t="s">
        <v>21</v>
      </c>
      <c r="F100">
        <v>2018</v>
      </c>
      <c r="G100">
        <v>2018</v>
      </c>
      <c r="H100">
        <v>17</v>
      </c>
      <c r="I100" t="s">
        <v>99</v>
      </c>
      <c r="J100">
        <v>99</v>
      </c>
      <c r="K100" t="s">
        <v>23</v>
      </c>
      <c r="L100" t="s">
        <v>56</v>
      </c>
      <c r="M100" t="s">
        <v>57</v>
      </c>
      <c r="N100">
        <v>7777</v>
      </c>
      <c r="O100" t="s">
        <v>37</v>
      </c>
      <c r="P100">
        <v>80000</v>
      </c>
    </row>
    <row r="101" spans="1:19" x14ac:dyDescent="0.3">
      <c r="A101" s="1" t="str">
        <f t="shared" si="1"/>
        <v>2018|ÅŒtorohanga District|$20,000 or less</v>
      </c>
      <c r="B101" t="s">
        <v>18</v>
      </c>
      <c r="C101" t="s">
        <v>19</v>
      </c>
      <c r="D101" t="s">
        <v>20</v>
      </c>
      <c r="E101" t="s">
        <v>21</v>
      </c>
      <c r="F101">
        <v>2018</v>
      </c>
      <c r="G101">
        <v>2018</v>
      </c>
      <c r="H101">
        <v>18</v>
      </c>
      <c r="I101" t="s">
        <v>152</v>
      </c>
      <c r="J101">
        <v>99</v>
      </c>
      <c r="K101" t="s">
        <v>23</v>
      </c>
      <c r="L101">
        <v>1</v>
      </c>
      <c r="M101" t="s">
        <v>39</v>
      </c>
      <c r="N101">
        <v>7777</v>
      </c>
      <c r="O101" t="s">
        <v>37</v>
      </c>
      <c r="P101">
        <v>282</v>
      </c>
    </row>
    <row r="102" spans="1:19" x14ac:dyDescent="0.3">
      <c r="A102" s="1" t="str">
        <f t="shared" si="1"/>
        <v>2018|ÅŒtorohanga District|$20,001-$30,000</v>
      </c>
      <c r="B102" t="s">
        <v>18</v>
      </c>
      <c r="C102" t="s">
        <v>19</v>
      </c>
      <c r="D102" t="s">
        <v>20</v>
      </c>
      <c r="E102" t="s">
        <v>21</v>
      </c>
      <c r="F102">
        <v>2018</v>
      </c>
      <c r="G102">
        <v>2018</v>
      </c>
      <c r="H102">
        <v>18</v>
      </c>
      <c r="I102" t="s">
        <v>152</v>
      </c>
      <c r="J102">
        <v>99</v>
      </c>
      <c r="K102" t="s">
        <v>23</v>
      </c>
      <c r="L102">
        <v>2</v>
      </c>
      <c r="M102" t="s">
        <v>24</v>
      </c>
      <c r="N102">
        <v>7777</v>
      </c>
      <c r="O102" t="s">
        <v>37</v>
      </c>
      <c r="P102">
        <v>300</v>
      </c>
    </row>
    <row r="103" spans="1:19" x14ac:dyDescent="0.3">
      <c r="A103" s="1" t="str">
        <f t="shared" si="1"/>
        <v>2018|ÅŒtorohanga District|$30,001-$50,000</v>
      </c>
      <c r="B103" t="s">
        <v>18</v>
      </c>
      <c r="C103" t="s">
        <v>19</v>
      </c>
      <c r="D103" t="s">
        <v>20</v>
      </c>
      <c r="E103" t="s">
        <v>21</v>
      </c>
      <c r="F103">
        <v>2018</v>
      </c>
      <c r="G103">
        <v>2018</v>
      </c>
      <c r="H103">
        <v>18</v>
      </c>
      <c r="I103" t="s">
        <v>152</v>
      </c>
      <c r="J103">
        <v>99</v>
      </c>
      <c r="K103" t="s">
        <v>23</v>
      </c>
      <c r="L103">
        <v>3</v>
      </c>
      <c r="M103" t="s">
        <v>45</v>
      </c>
      <c r="N103">
        <v>7777</v>
      </c>
      <c r="O103" t="s">
        <v>37</v>
      </c>
      <c r="P103">
        <v>537</v>
      </c>
    </row>
    <row r="104" spans="1:19" x14ac:dyDescent="0.3">
      <c r="A104" s="1" t="str">
        <f t="shared" si="1"/>
        <v>2018|ÅŒtorohanga District|$50,001-$70,000</v>
      </c>
      <c r="B104" t="s">
        <v>18</v>
      </c>
      <c r="C104" t="s">
        <v>19</v>
      </c>
      <c r="D104" t="s">
        <v>20</v>
      </c>
      <c r="E104" t="s">
        <v>21</v>
      </c>
      <c r="F104">
        <v>2018</v>
      </c>
      <c r="G104">
        <v>2018</v>
      </c>
      <c r="H104">
        <v>18</v>
      </c>
      <c r="I104" t="s">
        <v>152</v>
      </c>
      <c r="J104">
        <v>99</v>
      </c>
      <c r="K104" t="s">
        <v>23</v>
      </c>
      <c r="L104">
        <v>4</v>
      </c>
      <c r="M104" t="s">
        <v>36</v>
      </c>
      <c r="N104">
        <v>7777</v>
      </c>
      <c r="O104" t="s">
        <v>37</v>
      </c>
      <c r="P104">
        <v>552</v>
      </c>
    </row>
    <row r="105" spans="1:19" x14ac:dyDescent="0.3">
      <c r="A105" s="1" t="str">
        <f t="shared" si="1"/>
        <v>2018|ÅŒtorohanga District|$70,001-$100,000</v>
      </c>
      <c r="B105" t="s">
        <v>18</v>
      </c>
      <c r="C105" t="s">
        <v>19</v>
      </c>
      <c r="D105" t="s">
        <v>20</v>
      </c>
      <c r="E105" t="s">
        <v>21</v>
      </c>
      <c r="F105">
        <v>2018</v>
      </c>
      <c r="G105">
        <v>2018</v>
      </c>
      <c r="H105">
        <v>18</v>
      </c>
      <c r="I105" t="s">
        <v>152</v>
      </c>
      <c r="J105">
        <v>99</v>
      </c>
      <c r="K105" t="s">
        <v>23</v>
      </c>
      <c r="L105">
        <v>5</v>
      </c>
      <c r="M105" t="s">
        <v>58</v>
      </c>
      <c r="N105">
        <v>7777</v>
      </c>
      <c r="O105" t="s">
        <v>37</v>
      </c>
      <c r="P105">
        <v>621</v>
      </c>
    </row>
    <row r="106" spans="1:19" x14ac:dyDescent="0.3">
      <c r="A106" s="1" t="str">
        <f t="shared" si="1"/>
        <v>2018|ÅŒtorohanga District|$100,001-$150,000</v>
      </c>
      <c r="B106" t="s">
        <v>18</v>
      </c>
      <c r="C106" t="s">
        <v>19</v>
      </c>
      <c r="D106" t="s">
        <v>20</v>
      </c>
      <c r="E106" t="s">
        <v>21</v>
      </c>
      <c r="F106">
        <v>2018</v>
      </c>
      <c r="G106">
        <v>2018</v>
      </c>
      <c r="H106">
        <v>18</v>
      </c>
      <c r="I106" t="s">
        <v>152</v>
      </c>
      <c r="J106">
        <v>99</v>
      </c>
      <c r="K106" t="s">
        <v>23</v>
      </c>
      <c r="L106">
        <v>6</v>
      </c>
      <c r="M106" t="s">
        <v>59</v>
      </c>
      <c r="N106">
        <v>7777</v>
      </c>
      <c r="O106" t="s">
        <v>37</v>
      </c>
      <c r="P106">
        <v>579</v>
      </c>
    </row>
    <row r="107" spans="1:19" x14ac:dyDescent="0.3">
      <c r="A107" s="1" t="str">
        <f t="shared" si="1"/>
        <v>2018|ÅŒtorohanga District|$150,001-$200,000</v>
      </c>
      <c r="B107" t="s">
        <v>18</v>
      </c>
      <c r="C107" t="s">
        <v>19</v>
      </c>
      <c r="D107" t="s">
        <v>20</v>
      </c>
      <c r="E107" t="s">
        <v>21</v>
      </c>
      <c r="F107">
        <v>2018</v>
      </c>
      <c r="G107">
        <v>2018</v>
      </c>
      <c r="H107">
        <v>18</v>
      </c>
      <c r="I107" t="s">
        <v>152</v>
      </c>
      <c r="J107">
        <v>99</v>
      </c>
      <c r="K107" t="s">
        <v>23</v>
      </c>
      <c r="L107">
        <v>7</v>
      </c>
      <c r="M107" t="s">
        <v>43</v>
      </c>
      <c r="N107">
        <v>7777</v>
      </c>
      <c r="O107" t="s">
        <v>37</v>
      </c>
      <c r="P107">
        <v>357</v>
      </c>
    </row>
    <row r="108" spans="1:19" x14ac:dyDescent="0.3">
      <c r="A108" s="1" t="str">
        <f t="shared" si="1"/>
        <v>2018|ÅŒtorohanga District|$200,001 or more</v>
      </c>
      <c r="B108" t="s">
        <v>18</v>
      </c>
      <c r="C108" t="s">
        <v>19</v>
      </c>
      <c r="D108" t="s">
        <v>20</v>
      </c>
      <c r="E108" t="s">
        <v>21</v>
      </c>
      <c r="F108">
        <v>2018</v>
      </c>
      <c r="G108">
        <v>2018</v>
      </c>
      <c r="H108">
        <v>18</v>
      </c>
      <c r="I108" t="s">
        <v>152</v>
      </c>
      <c r="J108">
        <v>99</v>
      </c>
      <c r="K108" t="s">
        <v>23</v>
      </c>
      <c r="L108">
        <v>8</v>
      </c>
      <c r="M108" t="s">
        <v>27</v>
      </c>
      <c r="N108">
        <v>7777</v>
      </c>
      <c r="O108" t="s">
        <v>37</v>
      </c>
      <c r="R108" t="s">
        <v>29</v>
      </c>
      <c r="S108" t="s">
        <v>30</v>
      </c>
    </row>
    <row r="109" spans="1:19" x14ac:dyDescent="0.3">
      <c r="A109" s="1" t="str">
        <f t="shared" si="1"/>
        <v>2018|ÅŒtorohanga District|Total stated - total household income</v>
      </c>
      <c r="B109" t="s">
        <v>18</v>
      </c>
      <c r="C109" t="s">
        <v>19</v>
      </c>
      <c r="D109" t="s">
        <v>20</v>
      </c>
      <c r="E109" t="s">
        <v>21</v>
      </c>
      <c r="F109">
        <v>2018</v>
      </c>
      <c r="G109">
        <v>2018</v>
      </c>
      <c r="H109">
        <v>18</v>
      </c>
      <c r="I109" t="s">
        <v>152</v>
      </c>
      <c r="J109">
        <v>99</v>
      </c>
      <c r="K109" t="s">
        <v>23</v>
      </c>
      <c r="L109">
        <v>77</v>
      </c>
      <c r="M109" t="s">
        <v>32</v>
      </c>
      <c r="N109">
        <v>7777</v>
      </c>
      <c r="O109" t="s">
        <v>37</v>
      </c>
      <c r="P109">
        <v>3228</v>
      </c>
    </row>
    <row r="110" spans="1:19" x14ac:dyDescent="0.3">
      <c r="A110" s="1" t="str">
        <f t="shared" si="1"/>
        <v>2018|ÅŒtorohanga District|Total - total household income</v>
      </c>
      <c r="B110" t="s">
        <v>18</v>
      </c>
      <c r="C110" t="s">
        <v>19</v>
      </c>
      <c r="D110" t="s">
        <v>20</v>
      </c>
      <c r="E110" t="s">
        <v>21</v>
      </c>
      <c r="F110">
        <v>2018</v>
      </c>
      <c r="G110">
        <v>2018</v>
      </c>
      <c r="H110">
        <v>18</v>
      </c>
      <c r="I110" t="s">
        <v>152</v>
      </c>
      <c r="J110">
        <v>99</v>
      </c>
      <c r="K110" t="s">
        <v>23</v>
      </c>
      <c r="L110">
        <v>99</v>
      </c>
      <c r="M110" t="s">
        <v>48</v>
      </c>
      <c r="N110">
        <v>7777</v>
      </c>
      <c r="O110" t="s">
        <v>37</v>
      </c>
      <c r="P110">
        <v>3498</v>
      </c>
    </row>
    <row r="111" spans="1:19" x14ac:dyDescent="0.3">
      <c r="A111" s="1" t="str">
        <f t="shared" si="1"/>
        <v>2018|ÅŒtorohanga District|Median ($) - total household income</v>
      </c>
      <c r="B111" t="s">
        <v>18</v>
      </c>
      <c r="C111" t="s">
        <v>19</v>
      </c>
      <c r="D111" t="s">
        <v>20</v>
      </c>
      <c r="E111" t="s">
        <v>21</v>
      </c>
      <c r="F111">
        <v>2018</v>
      </c>
      <c r="G111">
        <v>2018</v>
      </c>
      <c r="H111">
        <v>18</v>
      </c>
      <c r="I111" t="s">
        <v>152</v>
      </c>
      <c r="J111">
        <v>99</v>
      </c>
      <c r="K111" t="s">
        <v>23</v>
      </c>
      <c r="L111" t="s">
        <v>56</v>
      </c>
      <c r="M111" t="s">
        <v>57</v>
      </c>
      <c r="N111">
        <v>7777</v>
      </c>
      <c r="O111" t="s">
        <v>37</v>
      </c>
      <c r="P111">
        <v>67900</v>
      </c>
    </row>
    <row r="112" spans="1:19" x14ac:dyDescent="0.3">
      <c r="A112" s="1" t="str">
        <f t="shared" si="1"/>
        <v>2018|South Waikato District|$20,000 or less</v>
      </c>
      <c r="B112" t="s">
        <v>18</v>
      </c>
      <c r="C112" t="s">
        <v>19</v>
      </c>
      <c r="D112" t="s">
        <v>20</v>
      </c>
      <c r="E112" t="s">
        <v>21</v>
      </c>
      <c r="F112">
        <v>2018</v>
      </c>
      <c r="G112">
        <v>2018</v>
      </c>
      <c r="H112">
        <v>19</v>
      </c>
      <c r="I112" t="s">
        <v>65</v>
      </c>
      <c r="J112">
        <v>99</v>
      </c>
      <c r="K112" t="s">
        <v>23</v>
      </c>
      <c r="L112">
        <v>1</v>
      </c>
      <c r="M112" t="s">
        <v>39</v>
      </c>
      <c r="N112">
        <v>7777</v>
      </c>
      <c r="O112" t="s">
        <v>37</v>
      </c>
      <c r="P112">
        <v>927</v>
      </c>
    </row>
    <row r="113" spans="1:19" x14ac:dyDescent="0.3">
      <c r="A113" s="1" t="str">
        <f t="shared" si="1"/>
        <v>2018|South Waikato District|$20,001-$30,000</v>
      </c>
      <c r="B113" t="s">
        <v>18</v>
      </c>
      <c r="C113" t="s">
        <v>19</v>
      </c>
      <c r="D113" t="s">
        <v>20</v>
      </c>
      <c r="E113" t="s">
        <v>21</v>
      </c>
      <c r="F113">
        <v>2018</v>
      </c>
      <c r="G113">
        <v>2018</v>
      </c>
      <c r="H113">
        <v>19</v>
      </c>
      <c r="I113" t="s">
        <v>65</v>
      </c>
      <c r="J113">
        <v>99</v>
      </c>
      <c r="K113" t="s">
        <v>23</v>
      </c>
      <c r="L113">
        <v>2</v>
      </c>
      <c r="M113" t="s">
        <v>24</v>
      </c>
      <c r="N113">
        <v>7777</v>
      </c>
      <c r="O113" t="s">
        <v>37</v>
      </c>
      <c r="P113">
        <v>1041</v>
      </c>
    </row>
    <row r="114" spans="1:19" x14ac:dyDescent="0.3">
      <c r="A114" s="1" t="str">
        <f t="shared" si="1"/>
        <v>2018|South Waikato District|$30,001-$50,000</v>
      </c>
      <c r="B114" t="s">
        <v>18</v>
      </c>
      <c r="C114" t="s">
        <v>19</v>
      </c>
      <c r="D114" t="s">
        <v>20</v>
      </c>
      <c r="E114" t="s">
        <v>21</v>
      </c>
      <c r="F114">
        <v>2018</v>
      </c>
      <c r="G114">
        <v>2018</v>
      </c>
      <c r="H114">
        <v>19</v>
      </c>
      <c r="I114" t="s">
        <v>65</v>
      </c>
      <c r="J114">
        <v>99</v>
      </c>
      <c r="K114" t="s">
        <v>23</v>
      </c>
      <c r="L114">
        <v>3</v>
      </c>
      <c r="M114" t="s">
        <v>45</v>
      </c>
      <c r="N114">
        <v>7777</v>
      </c>
      <c r="O114" t="s">
        <v>37</v>
      </c>
      <c r="P114">
        <v>1503</v>
      </c>
    </row>
    <row r="115" spans="1:19" x14ac:dyDescent="0.3">
      <c r="A115" s="1" t="str">
        <f t="shared" si="1"/>
        <v>2018|South Waikato District|$50,001-$70,000</v>
      </c>
      <c r="B115" t="s">
        <v>18</v>
      </c>
      <c r="C115" t="s">
        <v>19</v>
      </c>
      <c r="D115" t="s">
        <v>20</v>
      </c>
      <c r="E115" t="s">
        <v>21</v>
      </c>
      <c r="F115">
        <v>2018</v>
      </c>
      <c r="G115">
        <v>2018</v>
      </c>
      <c r="H115">
        <v>19</v>
      </c>
      <c r="I115" t="s">
        <v>65</v>
      </c>
      <c r="J115">
        <v>99</v>
      </c>
      <c r="K115" t="s">
        <v>23</v>
      </c>
      <c r="L115">
        <v>4</v>
      </c>
      <c r="M115" t="s">
        <v>36</v>
      </c>
      <c r="N115">
        <v>7777</v>
      </c>
      <c r="O115" t="s">
        <v>37</v>
      </c>
      <c r="P115">
        <v>1227</v>
      </c>
    </row>
    <row r="116" spans="1:19" x14ac:dyDescent="0.3">
      <c r="A116" s="1" t="str">
        <f t="shared" si="1"/>
        <v>2018|South Waikato District|$70,001-$100,000</v>
      </c>
      <c r="B116" t="s">
        <v>18</v>
      </c>
      <c r="C116" t="s">
        <v>19</v>
      </c>
      <c r="D116" t="s">
        <v>20</v>
      </c>
      <c r="E116" t="s">
        <v>21</v>
      </c>
      <c r="F116">
        <v>2018</v>
      </c>
      <c r="G116">
        <v>2018</v>
      </c>
      <c r="H116">
        <v>19</v>
      </c>
      <c r="I116" t="s">
        <v>65</v>
      </c>
      <c r="J116">
        <v>99</v>
      </c>
      <c r="K116" t="s">
        <v>23</v>
      </c>
      <c r="L116">
        <v>5</v>
      </c>
      <c r="M116" t="s">
        <v>58</v>
      </c>
      <c r="N116">
        <v>7777</v>
      </c>
      <c r="O116" t="s">
        <v>37</v>
      </c>
      <c r="P116">
        <v>1263</v>
      </c>
    </row>
    <row r="117" spans="1:19" x14ac:dyDescent="0.3">
      <c r="A117" s="1" t="str">
        <f t="shared" si="1"/>
        <v>2018|South Waikato District|$100,001-$150,000</v>
      </c>
      <c r="B117" t="s">
        <v>18</v>
      </c>
      <c r="C117" t="s">
        <v>19</v>
      </c>
      <c r="D117" t="s">
        <v>20</v>
      </c>
      <c r="E117" t="s">
        <v>21</v>
      </c>
      <c r="F117">
        <v>2018</v>
      </c>
      <c r="G117">
        <v>2018</v>
      </c>
      <c r="H117">
        <v>19</v>
      </c>
      <c r="I117" t="s">
        <v>65</v>
      </c>
      <c r="J117">
        <v>99</v>
      </c>
      <c r="K117" t="s">
        <v>23</v>
      </c>
      <c r="L117">
        <v>6</v>
      </c>
      <c r="M117" t="s">
        <v>59</v>
      </c>
      <c r="N117">
        <v>7777</v>
      </c>
      <c r="O117" t="s">
        <v>37</v>
      </c>
      <c r="P117">
        <v>1230</v>
      </c>
    </row>
    <row r="118" spans="1:19" x14ac:dyDescent="0.3">
      <c r="A118" s="1" t="str">
        <f t="shared" si="1"/>
        <v>2018|South Waikato District|$150,001-$200,000</v>
      </c>
      <c r="B118" t="s">
        <v>18</v>
      </c>
      <c r="C118" t="s">
        <v>19</v>
      </c>
      <c r="D118" t="s">
        <v>20</v>
      </c>
      <c r="E118" t="s">
        <v>21</v>
      </c>
      <c r="F118">
        <v>2018</v>
      </c>
      <c r="G118">
        <v>2018</v>
      </c>
      <c r="H118">
        <v>19</v>
      </c>
      <c r="I118" t="s">
        <v>65</v>
      </c>
      <c r="J118">
        <v>99</v>
      </c>
      <c r="K118" t="s">
        <v>23</v>
      </c>
      <c r="L118">
        <v>7</v>
      </c>
      <c r="M118" t="s">
        <v>43</v>
      </c>
      <c r="N118">
        <v>7777</v>
      </c>
      <c r="O118" t="s">
        <v>37</v>
      </c>
      <c r="P118">
        <v>675</v>
      </c>
    </row>
    <row r="119" spans="1:19" x14ac:dyDescent="0.3">
      <c r="A119" s="1" t="str">
        <f t="shared" si="1"/>
        <v>2018|South Waikato District|$200,001 or more</v>
      </c>
      <c r="B119" t="s">
        <v>18</v>
      </c>
      <c r="C119" t="s">
        <v>19</v>
      </c>
      <c r="D119" t="s">
        <v>20</v>
      </c>
      <c r="E119" t="s">
        <v>21</v>
      </c>
      <c r="F119">
        <v>2018</v>
      </c>
      <c r="G119">
        <v>2018</v>
      </c>
      <c r="H119">
        <v>19</v>
      </c>
      <c r="I119" t="s">
        <v>65</v>
      </c>
      <c r="J119">
        <v>99</v>
      </c>
      <c r="K119" t="s">
        <v>23</v>
      </c>
      <c r="L119">
        <v>8</v>
      </c>
      <c r="M119" t="s">
        <v>27</v>
      </c>
      <c r="N119">
        <v>7777</v>
      </c>
      <c r="O119" t="s">
        <v>37</v>
      </c>
      <c r="R119" t="s">
        <v>29</v>
      </c>
      <c r="S119" t="s">
        <v>30</v>
      </c>
    </row>
    <row r="120" spans="1:19" x14ac:dyDescent="0.3">
      <c r="A120" s="1" t="str">
        <f t="shared" si="1"/>
        <v>2018|South Waikato District|Total stated - total household income</v>
      </c>
      <c r="B120" t="s">
        <v>18</v>
      </c>
      <c r="C120" t="s">
        <v>19</v>
      </c>
      <c r="D120" t="s">
        <v>20</v>
      </c>
      <c r="E120" t="s">
        <v>21</v>
      </c>
      <c r="F120">
        <v>2018</v>
      </c>
      <c r="G120">
        <v>2018</v>
      </c>
      <c r="H120">
        <v>19</v>
      </c>
      <c r="I120" t="s">
        <v>65</v>
      </c>
      <c r="J120">
        <v>99</v>
      </c>
      <c r="K120" t="s">
        <v>23</v>
      </c>
      <c r="L120">
        <v>77</v>
      </c>
      <c r="M120" t="s">
        <v>32</v>
      </c>
      <c r="N120">
        <v>7777</v>
      </c>
      <c r="O120" t="s">
        <v>37</v>
      </c>
      <c r="P120">
        <v>7866</v>
      </c>
    </row>
    <row r="121" spans="1:19" x14ac:dyDescent="0.3">
      <c r="A121" s="1" t="str">
        <f t="shared" si="1"/>
        <v>2018|South Waikato District|Total - total household income</v>
      </c>
      <c r="B121" t="s">
        <v>18</v>
      </c>
      <c r="C121" t="s">
        <v>19</v>
      </c>
      <c r="D121" t="s">
        <v>20</v>
      </c>
      <c r="E121" t="s">
        <v>21</v>
      </c>
      <c r="F121">
        <v>2018</v>
      </c>
      <c r="G121">
        <v>2018</v>
      </c>
      <c r="H121">
        <v>19</v>
      </c>
      <c r="I121" t="s">
        <v>65</v>
      </c>
      <c r="J121">
        <v>99</v>
      </c>
      <c r="K121" t="s">
        <v>23</v>
      </c>
      <c r="L121">
        <v>99</v>
      </c>
      <c r="M121" t="s">
        <v>48</v>
      </c>
      <c r="N121">
        <v>7777</v>
      </c>
      <c r="O121" t="s">
        <v>37</v>
      </c>
      <c r="P121">
        <v>8511</v>
      </c>
    </row>
    <row r="122" spans="1:19" x14ac:dyDescent="0.3">
      <c r="A122" s="1" t="str">
        <f t="shared" si="1"/>
        <v>2018|South Waikato District|Median ($) - total household income</v>
      </c>
      <c r="B122" t="s">
        <v>18</v>
      </c>
      <c r="C122" t="s">
        <v>19</v>
      </c>
      <c r="D122" t="s">
        <v>20</v>
      </c>
      <c r="E122" t="s">
        <v>21</v>
      </c>
      <c r="F122">
        <v>2018</v>
      </c>
      <c r="G122">
        <v>2018</v>
      </c>
      <c r="H122">
        <v>19</v>
      </c>
      <c r="I122" t="s">
        <v>65</v>
      </c>
      <c r="J122">
        <v>99</v>
      </c>
      <c r="K122" t="s">
        <v>23</v>
      </c>
      <c r="L122" t="s">
        <v>56</v>
      </c>
      <c r="M122" t="s">
        <v>57</v>
      </c>
      <c r="N122">
        <v>7777</v>
      </c>
      <c r="O122" t="s">
        <v>37</v>
      </c>
      <c r="P122">
        <v>57000</v>
      </c>
    </row>
    <row r="123" spans="1:19" x14ac:dyDescent="0.3">
      <c r="A123" s="1" t="str">
        <f t="shared" si="1"/>
        <v>2018|Waitomo District|$20,000 or less</v>
      </c>
      <c r="B123" t="s">
        <v>18</v>
      </c>
      <c r="C123" t="s">
        <v>19</v>
      </c>
      <c r="D123" t="s">
        <v>20</v>
      </c>
      <c r="E123" t="s">
        <v>21</v>
      </c>
      <c r="F123">
        <v>2018</v>
      </c>
      <c r="G123">
        <v>2018</v>
      </c>
      <c r="H123">
        <v>20</v>
      </c>
      <c r="I123" t="s">
        <v>67</v>
      </c>
      <c r="J123">
        <v>99</v>
      </c>
      <c r="K123" t="s">
        <v>23</v>
      </c>
      <c r="L123">
        <v>1</v>
      </c>
      <c r="M123" t="s">
        <v>39</v>
      </c>
      <c r="N123">
        <v>7777</v>
      </c>
      <c r="O123" t="s">
        <v>37</v>
      </c>
      <c r="P123">
        <v>345</v>
      </c>
    </row>
    <row r="124" spans="1:19" x14ac:dyDescent="0.3">
      <c r="A124" s="1" t="str">
        <f t="shared" si="1"/>
        <v>2018|Waitomo District|$20,001-$30,000</v>
      </c>
      <c r="B124" t="s">
        <v>18</v>
      </c>
      <c r="C124" t="s">
        <v>19</v>
      </c>
      <c r="D124" t="s">
        <v>20</v>
      </c>
      <c r="E124" t="s">
        <v>21</v>
      </c>
      <c r="F124">
        <v>2018</v>
      </c>
      <c r="G124">
        <v>2018</v>
      </c>
      <c r="H124">
        <v>20</v>
      </c>
      <c r="I124" t="s">
        <v>67</v>
      </c>
      <c r="J124">
        <v>99</v>
      </c>
      <c r="K124" t="s">
        <v>23</v>
      </c>
      <c r="L124">
        <v>2</v>
      </c>
      <c r="M124" t="s">
        <v>24</v>
      </c>
      <c r="N124">
        <v>7777</v>
      </c>
      <c r="O124" t="s">
        <v>37</v>
      </c>
      <c r="P124">
        <v>360</v>
      </c>
    </row>
    <row r="125" spans="1:19" x14ac:dyDescent="0.3">
      <c r="A125" s="1" t="str">
        <f t="shared" si="1"/>
        <v>2018|Waitomo District|$30,001-$50,000</v>
      </c>
      <c r="B125" t="s">
        <v>18</v>
      </c>
      <c r="C125" t="s">
        <v>19</v>
      </c>
      <c r="D125" t="s">
        <v>20</v>
      </c>
      <c r="E125" t="s">
        <v>21</v>
      </c>
      <c r="F125">
        <v>2018</v>
      </c>
      <c r="G125">
        <v>2018</v>
      </c>
      <c r="H125">
        <v>20</v>
      </c>
      <c r="I125" t="s">
        <v>67</v>
      </c>
      <c r="J125">
        <v>99</v>
      </c>
      <c r="K125" t="s">
        <v>23</v>
      </c>
      <c r="L125">
        <v>3</v>
      </c>
      <c r="M125" t="s">
        <v>45</v>
      </c>
      <c r="N125">
        <v>7777</v>
      </c>
      <c r="O125" t="s">
        <v>37</v>
      </c>
      <c r="P125">
        <v>597</v>
      </c>
    </row>
    <row r="126" spans="1:19" x14ac:dyDescent="0.3">
      <c r="A126" s="1" t="str">
        <f t="shared" si="1"/>
        <v>2018|Waitomo District|$50,001-$70,000</v>
      </c>
      <c r="B126" t="s">
        <v>18</v>
      </c>
      <c r="C126" t="s">
        <v>19</v>
      </c>
      <c r="D126" t="s">
        <v>20</v>
      </c>
      <c r="E126" t="s">
        <v>21</v>
      </c>
      <c r="F126">
        <v>2018</v>
      </c>
      <c r="G126">
        <v>2018</v>
      </c>
      <c r="H126">
        <v>20</v>
      </c>
      <c r="I126" t="s">
        <v>67</v>
      </c>
      <c r="J126">
        <v>99</v>
      </c>
      <c r="K126" t="s">
        <v>23</v>
      </c>
      <c r="L126">
        <v>4</v>
      </c>
      <c r="M126" t="s">
        <v>36</v>
      </c>
      <c r="N126">
        <v>7777</v>
      </c>
      <c r="O126" t="s">
        <v>37</v>
      </c>
      <c r="P126">
        <v>543</v>
      </c>
    </row>
    <row r="127" spans="1:19" x14ac:dyDescent="0.3">
      <c r="A127" s="1" t="str">
        <f t="shared" si="1"/>
        <v>2018|Waitomo District|$70,001-$100,000</v>
      </c>
      <c r="B127" t="s">
        <v>18</v>
      </c>
      <c r="C127" t="s">
        <v>19</v>
      </c>
      <c r="D127" t="s">
        <v>20</v>
      </c>
      <c r="E127" t="s">
        <v>21</v>
      </c>
      <c r="F127">
        <v>2018</v>
      </c>
      <c r="G127">
        <v>2018</v>
      </c>
      <c r="H127">
        <v>20</v>
      </c>
      <c r="I127" t="s">
        <v>67</v>
      </c>
      <c r="J127">
        <v>99</v>
      </c>
      <c r="K127" t="s">
        <v>23</v>
      </c>
      <c r="L127">
        <v>5</v>
      </c>
      <c r="M127" t="s">
        <v>58</v>
      </c>
      <c r="N127">
        <v>7777</v>
      </c>
      <c r="O127" t="s">
        <v>37</v>
      </c>
      <c r="P127">
        <v>507</v>
      </c>
    </row>
    <row r="128" spans="1:19" x14ac:dyDescent="0.3">
      <c r="A128" s="1" t="str">
        <f t="shared" si="1"/>
        <v>2018|Waitomo District|$100,001-$150,000</v>
      </c>
      <c r="B128" t="s">
        <v>18</v>
      </c>
      <c r="C128" t="s">
        <v>19</v>
      </c>
      <c r="D128" t="s">
        <v>20</v>
      </c>
      <c r="E128" t="s">
        <v>21</v>
      </c>
      <c r="F128">
        <v>2018</v>
      </c>
      <c r="G128">
        <v>2018</v>
      </c>
      <c r="H128">
        <v>20</v>
      </c>
      <c r="I128" t="s">
        <v>67</v>
      </c>
      <c r="J128">
        <v>99</v>
      </c>
      <c r="K128" t="s">
        <v>23</v>
      </c>
      <c r="L128">
        <v>6</v>
      </c>
      <c r="M128" t="s">
        <v>59</v>
      </c>
      <c r="N128">
        <v>7777</v>
      </c>
      <c r="O128" t="s">
        <v>37</v>
      </c>
      <c r="P128">
        <v>453</v>
      </c>
    </row>
    <row r="129" spans="1:19" x14ac:dyDescent="0.3">
      <c r="A129" s="1" t="str">
        <f t="shared" si="1"/>
        <v>2018|Waitomo District|$150,001-$200,000</v>
      </c>
      <c r="B129" t="s">
        <v>18</v>
      </c>
      <c r="C129" t="s">
        <v>19</v>
      </c>
      <c r="D129" t="s">
        <v>20</v>
      </c>
      <c r="E129" t="s">
        <v>21</v>
      </c>
      <c r="F129">
        <v>2018</v>
      </c>
      <c r="G129">
        <v>2018</v>
      </c>
      <c r="H129">
        <v>20</v>
      </c>
      <c r="I129" t="s">
        <v>67</v>
      </c>
      <c r="J129">
        <v>99</v>
      </c>
      <c r="K129" t="s">
        <v>23</v>
      </c>
      <c r="L129">
        <v>7</v>
      </c>
      <c r="M129" t="s">
        <v>43</v>
      </c>
      <c r="N129">
        <v>7777</v>
      </c>
      <c r="O129" t="s">
        <v>37</v>
      </c>
      <c r="P129">
        <v>222</v>
      </c>
    </row>
    <row r="130" spans="1:19" x14ac:dyDescent="0.3">
      <c r="A130" s="1" t="str">
        <f t="shared" si="1"/>
        <v>2018|Waitomo District|$200,001 or more</v>
      </c>
      <c r="B130" t="s">
        <v>18</v>
      </c>
      <c r="C130" t="s">
        <v>19</v>
      </c>
      <c r="D130" t="s">
        <v>20</v>
      </c>
      <c r="E130" t="s">
        <v>21</v>
      </c>
      <c r="F130">
        <v>2018</v>
      </c>
      <c r="G130">
        <v>2018</v>
      </c>
      <c r="H130">
        <v>20</v>
      </c>
      <c r="I130" t="s">
        <v>67</v>
      </c>
      <c r="J130">
        <v>99</v>
      </c>
      <c r="K130" t="s">
        <v>23</v>
      </c>
      <c r="L130">
        <v>8</v>
      </c>
      <c r="M130" t="s">
        <v>27</v>
      </c>
      <c r="N130">
        <v>7777</v>
      </c>
      <c r="O130" t="s">
        <v>37</v>
      </c>
      <c r="R130" t="s">
        <v>29</v>
      </c>
      <c r="S130" t="s">
        <v>30</v>
      </c>
    </row>
    <row r="131" spans="1:19" x14ac:dyDescent="0.3">
      <c r="A131" s="1" t="str">
        <f t="shared" ref="A131:A194" si="2">G131&amp;"|"&amp;I131&amp;"|"&amp;M131</f>
        <v>2018|Waitomo District|Total stated - total household income</v>
      </c>
      <c r="B131" t="s">
        <v>18</v>
      </c>
      <c r="C131" t="s">
        <v>19</v>
      </c>
      <c r="D131" t="s">
        <v>20</v>
      </c>
      <c r="E131" t="s">
        <v>21</v>
      </c>
      <c r="F131">
        <v>2018</v>
      </c>
      <c r="G131">
        <v>2018</v>
      </c>
      <c r="H131">
        <v>20</v>
      </c>
      <c r="I131" t="s">
        <v>67</v>
      </c>
      <c r="J131">
        <v>99</v>
      </c>
      <c r="K131" t="s">
        <v>23</v>
      </c>
      <c r="L131">
        <v>77</v>
      </c>
      <c r="M131" t="s">
        <v>32</v>
      </c>
      <c r="N131">
        <v>7777</v>
      </c>
      <c r="O131" t="s">
        <v>37</v>
      </c>
      <c r="P131">
        <v>3030</v>
      </c>
    </row>
    <row r="132" spans="1:19" x14ac:dyDescent="0.3">
      <c r="A132" s="1" t="str">
        <f t="shared" si="2"/>
        <v>2018|Waitomo District|Total - total household income</v>
      </c>
      <c r="B132" t="s">
        <v>18</v>
      </c>
      <c r="C132" t="s">
        <v>19</v>
      </c>
      <c r="D132" t="s">
        <v>20</v>
      </c>
      <c r="E132" t="s">
        <v>21</v>
      </c>
      <c r="F132">
        <v>2018</v>
      </c>
      <c r="G132">
        <v>2018</v>
      </c>
      <c r="H132">
        <v>20</v>
      </c>
      <c r="I132" t="s">
        <v>67</v>
      </c>
      <c r="J132">
        <v>99</v>
      </c>
      <c r="K132" t="s">
        <v>23</v>
      </c>
      <c r="L132">
        <v>99</v>
      </c>
      <c r="M132" t="s">
        <v>48</v>
      </c>
      <c r="N132">
        <v>7777</v>
      </c>
      <c r="O132" t="s">
        <v>37</v>
      </c>
      <c r="P132">
        <v>3384</v>
      </c>
    </row>
    <row r="133" spans="1:19" x14ac:dyDescent="0.3">
      <c r="A133" s="1" t="str">
        <f t="shared" si="2"/>
        <v>2018|Waitomo District|Median ($) - total household income</v>
      </c>
      <c r="B133" t="s">
        <v>18</v>
      </c>
      <c r="C133" t="s">
        <v>19</v>
      </c>
      <c r="D133" t="s">
        <v>20</v>
      </c>
      <c r="E133" t="s">
        <v>21</v>
      </c>
      <c r="F133">
        <v>2018</v>
      </c>
      <c r="G133">
        <v>2018</v>
      </c>
      <c r="H133">
        <v>20</v>
      </c>
      <c r="I133" t="s">
        <v>67</v>
      </c>
      <c r="J133">
        <v>99</v>
      </c>
      <c r="K133" t="s">
        <v>23</v>
      </c>
      <c r="L133" t="s">
        <v>56</v>
      </c>
      <c r="M133" t="s">
        <v>57</v>
      </c>
      <c r="N133">
        <v>7777</v>
      </c>
      <c r="O133" t="s">
        <v>37</v>
      </c>
      <c r="P133">
        <v>57000</v>
      </c>
    </row>
    <row r="134" spans="1:19" x14ac:dyDescent="0.3">
      <c r="A134" s="1" t="str">
        <f t="shared" si="2"/>
        <v>2018|Taupo District|$20,000 or less</v>
      </c>
      <c r="B134" t="s">
        <v>18</v>
      </c>
      <c r="C134" t="s">
        <v>19</v>
      </c>
      <c r="D134" t="s">
        <v>20</v>
      </c>
      <c r="E134" t="s">
        <v>21</v>
      </c>
      <c r="F134">
        <v>2018</v>
      </c>
      <c r="G134">
        <v>2018</v>
      </c>
      <c r="H134">
        <v>21</v>
      </c>
      <c r="I134" t="s">
        <v>100</v>
      </c>
      <c r="J134">
        <v>99</v>
      </c>
      <c r="K134" t="s">
        <v>23</v>
      </c>
      <c r="L134">
        <v>1</v>
      </c>
      <c r="M134" t="s">
        <v>39</v>
      </c>
      <c r="N134">
        <v>7777</v>
      </c>
      <c r="O134" t="s">
        <v>37</v>
      </c>
      <c r="P134">
        <v>1062</v>
      </c>
    </row>
    <row r="135" spans="1:19" x14ac:dyDescent="0.3">
      <c r="A135" s="1" t="str">
        <f t="shared" si="2"/>
        <v>2018|Taupo District|$20,001-$30,000</v>
      </c>
      <c r="B135" t="s">
        <v>18</v>
      </c>
      <c r="C135" t="s">
        <v>19</v>
      </c>
      <c r="D135" t="s">
        <v>20</v>
      </c>
      <c r="E135" t="s">
        <v>21</v>
      </c>
      <c r="F135">
        <v>2018</v>
      </c>
      <c r="G135">
        <v>2018</v>
      </c>
      <c r="H135">
        <v>21</v>
      </c>
      <c r="I135" t="s">
        <v>100</v>
      </c>
      <c r="J135">
        <v>99</v>
      </c>
      <c r="K135" t="s">
        <v>23</v>
      </c>
      <c r="L135">
        <v>2</v>
      </c>
      <c r="M135" t="s">
        <v>24</v>
      </c>
      <c r="N135">
        <v>7777</v>
      </c>
      <c r="O135" t="s">
        <v>37</v>
      </c>
      <c r="P135">
        <v>1401</v>
      </c>
    </row>
    <row r="136" spans="1:19" x14ac:dyDescent="0.3">
      <c r="A136" s="1" t="str">
        <f t="shared" si="2"/>
        <v>2018|Taupo District|$30,001-$50,000</v>
      </c>
      <c r="B136" t="s">
        <v>18</v>
      </c>
      <c r="C136" t="s">
        <v>19</v>
      </c>
      <c r="D136" t="s">
        <v>20</v>
      </c>
      <c r="E136" t="s">
        <v>21</v>
      </c>
      <c r="F136">
        <v>2018</v>
      </c>
      <c r="G136">
        <v>2018</v>
      </c>
      <c r="H136">
        <v>21</v>
      </c>
      <c r="I136" t="s">
        <v>100</v>
      </c>
      <c r="J136">
        <v>99</v>
      </c>
      <c r="K136" t="s">
        <v>23</v>
      </c>
      <c r="L136">
        <v>3</v>
      </c>
      <c r="M136" t="s">
        <v>45</v>
      </c>
      <c r="N136">
        <v>7777</v>
      </c>
      <c r="O136" t="s">
        <v>37</v>
      </c>
      <c r="P136">
        <v>2142</v>
      </c>
    </row>
    <row r="137" spans="1:19" x14ac:dyDescent="0.3">
      <c r="A137" s="1" t="str">
        <f t="shared" si="2"/>
        <v>2018|Taupo District|$50,001-$70,000</v>
      </c>
      <c r="B137" t="s">
        <v>18</v>
      </c>
      <c r="C137" t="s">
        <v>19</v>
      </c>
      <c r="D137" t="s">
        <v>20</v>
      </c>
      <c r="E137" t="s">
        <v>21</v>
      </c>
      <c r="F137">
        <v>2018</v>
      </c>
      <c r="G137">
        <v>2018</v>
      </c>
      <c r="H137">
        <v>21</v>
      </c>
      <c r="I137" t="s">
        <v>100</v>
      </c>
      <c r="J137">
        <v>99</v>
      </c>
      <c r="K137" t="s">
        <v>23</v>
      </c>
      <c r="L137">
        <v>4</v>
      </c>
      <c r="M137" t="s">
        <v>36</v>
      </c>
      <c r="N137">
        <v>7777</v>
      </c>
      <c r="O137" t="s">
        <v>37</v>
      </c>
      <c r="P137">
        <v>2040</v>
      </c>
    </row>
    <row r="138" spans="1:19" x14ac:dyDescent="0.3">
      <c r="A138" s="1" t="str">
        <f t="shared" si="2"/>
        <v>2018|Taupo District|$70,001-$100,000</v>
      </c>
      <c r="B138" t="s">
        <v>18</v>
      </c>
      <c r="C138" t="s">
        <v>19</v>
      </c>
      <c r="D138" t="s">
        <v>20</v>
      </c>
      <c r="E138" t="s">
        <v>21</v>
      </c>
      <c r="F138">
        <v>2018</v>
      </c>
      <c r="G138">
        <v>2018</v>
      </c>
      <c r="H138">
        <v>21</v>
      </c>
      <c r="I138" t="s">
        <v>100</v>
      </c>
      <c r="J138">
        <v>99</v>
      </c>
      <c r="K138" t="s">
        <v>23</v>
      </c>
      <c r="L138">
        <v>5</v>
      </c>
      <c r="M138" t="s">
        <v>58</v>
      </c>
      <c r="N138">
        <v>7777</v>
      </c>
      <c r="O138" t="s">
        <v>37</v>
      </c>
      <c r="P138">
        <v>2235</v>
      </c>
    </row>
    <row r="139" spans="1:19" x14ac:dyDescent="0.3">
      <c r="A139" s="1" t="str">
        <f t="shared" si="2"/>
        <v>2018|Taupo District|$100,001-$150,000</v>
      </c>
      <c r="B139" t="s">
        <v>18</v>
      </c>
      <c r="C139" t="s">
        <v>19</v>
      </c>
      <c r="D139" t="s">
        <v>20</v>
      </c>
      <c r="E139" t="s">
        <v>21</v>
      </c>
      <c r="F139">
        <v>2018</v>
      </c>
      <c r="G139">
        <v>2018</v>
      </c>
      <c r="H139">
        <v>21</v>
      </c>
      <c r="I139" t="s">
        <v>100</v>
      </c>
      <c r="J139">
        <v>99</v>
      </c>
      <c r="K139" t="s">
        <v>23</v>
      </c>
      <c r="L139">
        <v>6</v>
      </c>
      <c r="M139" t="s">
        <v>59</v>
      </c>
      <c r="N139">
        <v>7777</v>
      </c>
      <c r="O139" t="s">
        <v>37</v>
      </c>
      <c r="P139">
        <v>2268</v>
      </c>
    </row>
    <row r="140" spans="1:19" x14ac:dyDescent="0.3">
      <c r="A140" s="1" t="str">
        <f t="shared" si="2"/>
        <v>2018|Taupo District|$150,001-$200,000</v>
      </c>
      <c r="B140" t="s">
        <v>18</v>
      </c>
      <c r="C140" t="s">
        <v>19</v>
      </c>
      <c r="D140" t="s">
        <v>20</v>
      </c>
      <c r="E140" t="s">
        <v>21</v>
      </c>
      <c r="F140">
        <v>2018</v>
      </c>
      <c r="G140">
        <v>2018</v>
      </c>
      <c r="H140">
        <v>21</v>
      </c>
      <c r="I140" t="s">
        <v>100</v>
      </c>
      <c r="J140">
        <v>99</v>
      </c>
      <c r="K140" t="s">
        <v>23</v>
      </c>
      <c r="L140">
        <v>7</v>
      </c>
      <c r="M140" t="s">
        <v>43</v>
      </c>
      <c r="N140">
        <v>7777</v>
      </c>
      <c r="O140" t="s">
        <v>37</v>
      </c>
      <c r="P140">
        <v>1386</v>
      </c>
    </row>
    <row r="141" spans="1:19" x14ac:dyDescent="0.3">
      <c r="A141" s="1" t="str">
        <f t="shared" si="2"/>
        <v>2018|Taupo District|$200,001 or more</v>
      </c>
      <c r="B141" t="s">
        <v>18</v>
      </c>
      <c r="C141" t="s">
        <v>19</v>
      </c>
      <c r="D141" t="s">
        <v>20</v>
      </c>
      <c r="E141" t="s">
        <v>21</v>
      </c>
      <c r="F141">
        <v>2018</v>
      </c>
      <c r="G141">
        <v>2018</v>
      </c>
      <c r="H141">
        <v>21</v>
      </c>
      <c r="I141" t="s">
        <v>100</v>
      </c>
      <c r="J141">
        <v>99</v>
      </c>
      <c r="K141" t="s">
        <v>23</v>
      </c>
      <c r="L141">
        <v>8</v>
      </c>
      <c r="M141" t="s">
        <v>27</v>
      </c>
      <c r="N141">
        <v>7777</v>
      </c>
      <c r="O141" t="s">
        <v>37</v>
      </c>
      <c r="R141" t="s">
        <v>29</v>
      </c>
      <c r="S141" t="s">
        <v>30</v>
      </c>
    </row>
    <row r="142" spans="1:19" x14ac:dyDescent="0.3">
      <c r="A142" s="1" t="str">
        <f t="shared" si="2"/>
        <v>2018|Taupo District|Total stated - total household income</v>
      </c>
      <c r="B142" t="s">
        <v>18</v>
      </c>
      <c r="C142" t="s">
        <v>19</v>
      </c>
      <c r="D142" t="s">
        <v>20</v>
      </c>
      <c r="E142" t="s">
        <v>21</v>
      </c>
      <c r="F142">
        <v>2018</v>
      </c>
      <c r="G142">
        <v>2018</v>
      </c>
      <c r="H142">
        <v>21</v>
      </c>
      <c r="I142" t="s">
        <v>100</v>
      </c>
      <c r="J142">
        <v>99</v>
      </c>
      <c r="K142" t="s">
        <v>23</v>
      </c>
      <c r="L142">
        <v>77</v>
      </c>
      <c r="M142" t="s">
        <v>32</v>
      </c>
      <c r="N142">
        <v>7777</v>
      </c>
      <c r="O142" t="s">
        <v>37</v>
      </c>
      <c r="P142">
        <v>12537</v>
      </c>
    </row>
    <row r="143" spans="1:19" x14ac:dyDescent="0.3">
      <c r="A143" s="1" t="str">
        <f t="shared" si="2"/>
        <v>2018|Taupo District|Total - total household income</v>
      </c>
      <c r="B143" t="s">
        <v>18</v>
      </c>
      <c r="C143" t="s">
        <v>19</v>
      </c>
      <c r="D143" t="s">
        <v>20</v>
      </c>
      <c r="E143" t="s">
        <v>21</v>
      </c>
      <c r="F143">
        <v>2018</v>
      </c>
      <c r="G143">
        <v>2018</v>
      </c>
      <c r="H143">
        <v>21</v>
      </c>
      <c r="I143" t="s">
        <v>100</v>
      </c>
      <c r="J143">
        <v>99</v>
      </c>
      <c r="K143" t="s">
        <v>23</v>
      </c>
      <c r="L143">
        <v>99</v>
      </c>
      <c r="M143" t="s">
        <v>48</v>
      </c>
      <c r="N143">
        <v>7777</v>
      </c>
      <c r="O143" t="s">
        <v>37</v>
      </c>
      <c r="P143">
        <v>13764</v>
      </c>
    </row>
    <row r="144" spans="1:19" x14ac:dyDescent="0.3">
      <c r="A144" s="1" t="str">
        <f t="shared" si="2"/>
        <v>2018|Taupo District|Median ($) - total household income</v>
      </c>
      <c r="B144" t="s">
        <v>18</v>
      </c>
      <c r="C144" t="s">
        <v>19</v>
      </c>
      <c r="D144" t="s">
        <v>20</v>
      </c>
      <c r="E144" t="s">
        <v>21</v>
      </c>
      <c r="F144">
        <v>2018</v>
      </c>
      <c r="G144">
        <v>2018</v>
      </c>
      <c r="H144">
        <v>21</v>
      </c>
      <c r="I144" t="s">
        <v>100</v>
      </c>
      <c r="J144">
        <v>99</v>
      </c>
      <c r="K144" t="s">
        <v>23</v>
      </c>
      <c r="L144" t="s">
        <v>56</v>
      </c>
      <c r="M144" t="s">
        <v>57</v>
      </c>
      <c r="N144">
        <v>7777</v>
      </c>
      <c r="O144" t="s">
        <v>37</v>
      </c>
      <c r="P144">
        <v>65900</v>
      </c>
    </row>
    <row r="145" spans="1:19" x14ac:dyDescent="0.3">
      <c r="A145" s="1" t="str">
        <f t="shared" si="2"/>
        <v>2018|Western Bay of Plenty District|$20,000 or less</v>
      </c>
      <c r="B145" t="s">
        <v>18</v>
      </c>
      <c r="C145" t="s">
        <v>19</v>
      </c>
      <c r="D145" t="s">
        <v>20</v>
      </c>
      <c r="E145" t="s">
        <v>21</v>
      </c>
      <c r="F145">
        <v>2018</v>
      </c>
      <c r="G145">
        <v>2018</v>
      </c>
      <c r="H145">
        <v>22</v>
      </c>
      <c r="I145" t="s">
        <v>106</v>
      </c>
      <c r="J145">
        <v>99</v>
      </c>
      <c r="K145" t="s">
        <v>23</v>
      </c>
      <c r="L145">
        <v>1</v>
      </c>
      <c r="M145" t="s">
        <v>39</v>
      </c>
      <c r="N145">
        <v>7777</v>
      </c>
      <c r="O145" t="s">
        <v>37</v>
      </c>
      <c r="P145">
        <v>1191</v>
      </c>
    </row>
    <row r="146" spans="1:19" x14ac:dyDescent="0.3">
      <c r="A146" s="1" t="str">
        <f t="shared" si="2"/>
        <v>2018|Western Bay of Plenty District|$20,001-$30,000</v>
      </c>
      <c r="B146" t="s">
        <v>18</v>
      </c>
      <c r="C146" t="s">
        <v>19</v>
      </c>
      <c r="D146" t="s">
        <v>20</v>
      </c>
      <c r="E146" t="s">
        <v>21</v>
      </c>
      <c r="F146">
        <v>2018</v>
      </c>
      <c r="G146">
        <v>2018</v>
      </c>
      <c r="H146">
        <v>22</v>
      </c>
      <c r="I146" t="s">
        <v>106</v>
      </c>
      <c r="J146">
        <v>99</v>
      </c>
      <c r="K146" t="s">
        <v>23</v>
      </c>
      <c r="L146">
        <v>2</v>
      </c>
      <c r="M146" t="s">
        <v>24</v>
      </c>
      <c r="N146">
        <v>7777</v>
      </c>
      <c r="O146" t="s">
        <v>37</v>
      </c>
      <c r="P146">
        <v>1620</v>
      </c>
    </row>
    <row r="147" spans="1:19" x14ac:dyDescent="0.3">
      <c r="A147" s="1" t="str">
        <f t="shared" si="2"/>
        <v>2018|Western Bay of Plenty District|$30,001-$50,000</v>
      </c>
      <c r="B147" t="s">
        <v>18</v>
      </c>
      <c r="C147" t="s">
        <v>19</v>
      </c>
      <c r="D147" t="s">
        <v>20</v>
      </c>
      <c r="E147" t="s">
        <v>21</v>
      </c>
      <c r="F147">
        <v>2018</v>
      </c>
      <c r="G147">
        <v>2018</v>
      </c>
      <c r="H147">
        <v>22</v>
      </c>
      <c r="I147" t="s">
        <v>106</v>
      </c>
      <c r="J147">
        <v>99</v>
      </c>
      <c r="K147" t="s">
        <v>23</v>
      </c>
      <c r="L147">
        <v>3</v>
      </c>
      <c r="M147" t="s">
        <v>45</v>
      </c>
      <c r="N147">
        <v>7777</v>
      </c>
      <c r="O147" t="s">
        <v>37</v>
      </c>
      <c r="P147">
        <v>2946</v>
      </c>
    </row>
    <row r="148" spans="1:19" x14ac:dyDescent="0.3">
      <c r="A148" s="1" t="str">
        <f t="shared" si="2"/>
        <v>2018|Western Bay of Plenty District|$50,001-$70,000</v>
      </c>
      <c r="B148" t="s">
        <v>18</v>
      </c>
      <c r="C148" t="s">
        <v>19</v>
      </c>
      <c r="D148" t="s">
        <v>20</v>
      </c>
      <c r="E148" t="s">
        <v>21</v>
      </c>
      <c r="F148">
        <v>2018</v>
      </c>
      <c r="G148">
        <v>2018</v>
      </c>
      <c r="H148">
        <v>22</v>
      </c>
      <c r="I148" t="s">
        <v>106</v>
      </c>
      <c r="J148">
        <v>99</v>
      </c>
      <c r="K148" t="s">
        <v>23</v>
      </c>
      <c r="L148">
        <v>4</v>
      </c>
      <c r="M148" t="s">
        <v>36</v>
      </c>
      <c r="N148">
        <v>7777</v>
      </c>
      <c r="O148" t="s">
        <v>37</v>
      </c>
      <c r="P148">
        <v>2421</v>
      </c>
    </row>
    <row r="149" spans="1:19" x14ac:dyDescent="0.3">
      <c r="A149" s="1" t="str">
        <f t="shared" si="2"/>
        <v>2018|Western Bay of Plenty District|$70,001-$100,000</v>
      </c>
      <c r="B149" t="s">
        <v>18</v>
      </c>
      <c r="C149" t="s">
        <v>19</v>
      </c>
      <c r="D149" t="s">
        <v>20</v>
      </c>
      <c r="E149" t="s">
        <v>21</v>
      </c>
      <c r="F149">
        <v>2018</v>
      </c>
      <c r="G149">
        <v>2018</v>
      </c>
      <c r="H149">
        <v>22</v>
      </c>
      <c r="I149" t="s">
        <v>106</v>
      </c>
      <c r="J149">
        <v>99</v>
      </c>
      <c r="K149" t="s">
        <v>23</v>
      </c>
      <c r="L149">
        <v>5</v>
      </c>
      <c r="M149" t="s">
        <v>58</v>
      </c>
      <c r="N149">
        <v>7777</v>
      </c>
      <c r="O149" t="s">
        <v>37</v>
      </c>
      <c r="P149">
        <v>2637</v>
      </c>
    </row>
    <row r="150" spans="1:19" x14ac:dyDescent="0.3">
      <c r="A150" s="1" t="str">
        <f t="shared" si="2"/>
        <v>2018|Western Bay of Plenty District|$100,001-$150,000</v>
      </c>
      <c r="B150" t="s">
        <v>18</v>
      </c>
      <c r="C150" t="s">
        <v>19</v>
      </c>
      <c r="D150" t="s">
        <v>20</v>
      </c>
      <c r="E150" t="s">
        <v>21</v>
      </c>
      <c r="F150">
        <v>2018</v>
      </c>
      <c r="G150">
        <v>2018</v>
      </c>
      <c r="H150">
        <v>22</v>
      </c>
      <c r="I150" t="s">
        <v>106</v>
      </c>
      <c r="J150">
        <v>99</v>
      </c>
      <c r="K150" t="s">
        <v>23</v>
      </c>
      <c r="L150">
        <v>6</v>
      </c>
      <c r="M150" t="s">
        <v>59</v>
      </c>
      <c r="N150">
        <v>7777</v>
      </c>
      <c r="O150" t="s">
        <v>37</v>
      </c>
      <c r="P150">
        <v>3081</v>
      </c>
    </row>
    <row r="151" spans="1:19" x14ac:dyDescent="0.3">
      <c r="A151" s="1" t="str">
        <f t="shared" si="2"/>
        <v>2018|Western Bay of Plenty District|$150,001-$200,000</v>
      </c>
      <c r="B151" t="s">
        <v>18</v>
      </c>
      <c r="C151" t="s">
        <v>19</v>
      </c>
      <c r="D151" t="s">
        <v>20</v>
      </c>
      <c r="E151" t="s">
        <v>21</v>
      </c>
      <c r="F151">
        <v>2018</v>
      </c>
      <c r="G151">
        <v>2018</v>
      </c>
      <c r="H151">
        <v>22</v>
      </c>
      <c r="I151" t="s">
        <v>106</v>
      </c>
      <c r="J151">
        <v>99</v>
      </c>
      <c r="K151" t="s">
        <v>23</v>
      </c>
      <c r="L151">
        <v>7</v>
      </c>
      <c r="M151" t="s">
        <v>43</v>
      </c>
      <c r="N151">
        <v>7777</v>
      </c>
      <c r="O151" t="s">
        <v>37</v>
      </c>
      <c r="P151">
        <v>2616</v>
      </c>
    </row>
    <row r="152" spans="1:19" x14ac:dyDescent="0.3">
      <c r="A152" s="1" t="str">
        <f t="shared" si="2"/>
        <v>2018|Western Bay of Plenty District|$200,001 or more</v>
      </c>
      <c r="B152" t="s">
        <v>18</v>
      </c>
      <c r="C152" t="s">
        <v>19</v>
      </c>
      <c r="D152" t="s">
        <v>20</v>
      </c>
      <c r="E152" t="s">
        <v>21</v>
      </c>
      <c r="F152">
        <v>2018</v>
      </c>
      <c r="G152">
        <v>2018</v>
      </c>
      <c r="H152">
        <v>22</v>
      </c>
      <c r="I152" t="s">
        <v>106</v>
      </c>
      <c r="J152">
        <v>99</v>
      </c>
      <c r="K152" t="s">
        <v>23</v>
      </c>
      <c r="L152">
        <v>8</v>
      </c>
      <c r="M152" t="s">
        <v>27</v>
      </c>
      <c r="N152">
        <v>7777</v>
      </c>
      <c r="O152" t="s">
        <v>37</v>
      </c>
      <c r="R152" t="s">
        <v>29</v>
      </c>
      <c r="S152" t="s">
        <v>30</v>
      </c>
    </row>
    <row r="153" spans="1:19" x14ac:dyDescent="0.3">
      <c r="A153" s="1" t="str">
        <f t="shared" si="2"/>
        <v>2018|Western Bay of Plenty District|Total stated - total household income</v>
      </c>
      <c r="B153" t="s">
        <v>18</v>
      </c>
      <c r="C153" t="s">
        <v>19</v>
      </c>
      <c r="D153" t="s">
        <v>20</v>
      </c>
      <c r="E153" t="s">
        <v>21</v>
      </c>
      <c r="F153">
        <v>2018</v>
      </c>
      <c r="G153">
        <v>2018</v>
      </c>
      <c r="H153">
        <v>22</v>
      </c>
      <c r="I153" t="s">
        <v>106</v>
      </c>
      <c r="J153">
        <v>99</v>
      </c>
      <c r="K153" t="s">
        <v>23</v>
      </c>
      <c r="L153">
        <v>77</v>
      </c>
      <c r="M153" t="s">
        <v>32</v>
      </c>
      <c r="N153">
        <v>7777</v>
      </c>
      <c r="O153" t="s">
        <v>37</v>
      </c>
      <c r="P153">
        <v>16509</v>
      </c>
    </row>
    <row r="154" spans="1:19" x14ac:dyDescent="0.3">
      <c r="A154" s="1" t="str">
        <f t="shared" si="2"/>
        <v>2018|Western Bay of Plenty District|Total - total household income</v>
      </c>
      <c r="B154" t="s">
        <v>18</v>
      </c>
      <c r="C154" t="s">
        <v>19</v>
      </c>
      <c r="D154" t="s">
        <v>20</v>
      </c>
      <c r="E154" t="s">
        <v>21</v>
      </c>
      <c r="F154">
        <v>2018</v>
      </c>
      <c r="G154">
        <v>2018</v>
      </c>
      <c r="H154">
        <v>22</v>
      </c>
      <c r="I154" t="s">
        <v>106</v>
      </c>
      <c r="J154">
        <v>99</v>
      </c>
      <c r="K154" t="s">
        <v>23</v>
      </c>
      <c r="L154">
        <v>99</v>
      </c>
      <c r="M154" t="s">
        <v>48</v>
      </c>
      <c r="N154">
        <v>7777</v>
      </c>
      <c r="O154" t="s">
        <v>37</v>
      </c>
      <c r="P154">
        <v>18312</v>
      </c>
    </row>
    <row r="155" spans="1:19" x14ac:dyDescent="0.3">
      <c r="A155" s="1" t="str">
        <f t="shared" si="2"/>
        <v>2018|Western Bay of Plenty District|Median ($) - total household income</v>
      </c>
      <c r="B155" t="s">
        <v>18</v>
      </c>
      <c r="C155" t="s">
        <v>19</v>
      </c>
      <c r="D155" t="s">
        <v>20</v>
      </c>
      <c r="E155" t="s">
        <v>21</v>
      </c>
      <c r="F155">
        <v>2018</v>
      </c>
      <c r="G155">
        <v>2018</v>
      </c>
      <c r="H155">
        <v>22</v>
      </c>
      <c r="I155" t="s">
        <v>106</v>
      </c>
      <c r="J155">
        <v>99</v>
      </c>
      <c r="K155" t="s">
        <v>23</v>
      </c>
      <c r="L155" t="s">
        <v>56</v>
      </c>
      <c r="M155" t="s">
        <v>57</v>
      </c>
      <c r="N155">
        <v>7777</v>
      </c>
      <c r="O155" t="s">
        <v>37</v>
      </c>
      <c r="P155">
        <v>70900</v>
      </c>
    </row>
    <row r="156" spans="1:19" x14ac:dyDescent="0.3">
      <c r="A156" s="1" t="str">
        <f t="shared" si="2"/>
        <v>2018|Tauranga City|$20,000 or less</v>
      </c>
      <c r="B156" t="s">
        <v>18</v>
      </c>
      <c r="C156" t="s">
        <v>19</v>
      </c>
      <c r="D156" t="s">
        <v>20</v>
      </c>
      <c r="E156" t="s">
        <v>21</v>
      </c>
      <c r="F156">
        <v>2018</v>
      </c>
      <c r="G156">
        <v>2018</v>
      </c>
      <c r="H156">
        <v>23</v>
      </c>
      <c r="I156" t="s">
        <v>148</v>
      </c>
      <c r="J156">
        <v>99</v>
      </c>
      <c r="K156" t="s">
        <v>23</v>
      </c>
      <c r="L156">
        <v>1</v>
      </c>
      <c r="M156" t="s">
        <v>39</v>
      </c>
      <c r="N156">
        <v>7777</v>
      </c>
      <c r="O156" t="s">
        <v>37</v>
      </c>
      <c r="P156">
        <v>3645</v>
      </c>
    </row>
    <row r="157" spans="1:19" x14ac:dyDescent="0.3">
      <c r="A157" s="1" t="str">
        <f t="shared" si="2"/>
        <v>2018|Tauranga City|$20,001-$30,000</v>
      </c>
      <c r="B157" t="s">
        <v>18</v>
      </c>
      <c r="C157" t="s">
        <v>19</v>
      </c>
      <c r="D157" t="s">
        <v>20</v>
      </c>
      <c r="E157" t="s">
        <v>21</v>
      </c>
      <c r="F157">
        <v>2018</v>
      </c>
      <c r="G157">
        <v>2018</v>
      </c>
      <c r="H157">
        <v>23</v>
      </c>
      <c r="I157" t="s">
        <v>148</v>
      </c>
      <c r="J157">
        <v>99</v>
      </c>
      <c r="K157" t="s">
        <v>23</v>
      </c>
      <c r="L157">
        <v>2</v>
      </c>
      <c r="M157" t="s">
        <v>24</v>
      </c>
      <c r="N157">
        <v>7777</v>
      </c>
      <c r="O157" t="s">
        <v>37</v>
      </c>
      <c r="P157">
        <v>5397</v>
      </c>
    </row>
    <row r="158" spans="1:19" x14ac:dyDescent="0.3">
      <c r="A158" s="1" t="str">
        <f t="shared" si="2"/>
        <v>2018|Tauranga City|$30,001-$50,000</v>
      </c>
      <c r="B158" t="s">
        <v>18</v>
      </c>
      <c r="C158" t="s">
        <v>19</v>
      </c>
      <c r="D158" t="s">
        <v>20</v>
      </c>
      <c r="E158" t="s">
        <v>21</v>
      </c>
      <c r="F158">
        <v>2018</v>
      </c>
      <c r="G158">
        <v>2018</v>
      </c>
      <c r="H158">
        <v>23</v>
      </c>
      <c r="I158" t="s">
        <v>148</v>
      </c>
      <c r="J158">
        <v>99</v>
      </c>
      <c r="K158" t="s">
        <v>23</v>
      </c>
      <c r="L158">
        <v>3</v>
      </c>
      <c r="M158" t="s">
        <v>45</v>
      </c>
      <c r="N158">
        <v>7777</v>
      </c>
      <c r="O158" t="s">
        <v>37</v>
      </c>
      <c r="P158">
        <v>7770</v>
      </c>
    </row>
    <row r="159" spans="1:19" x14ac:dyDescent="0.3">
      <c r="A159" s="1" t="str">
        <f t="shared" si="2"/>
        <v>2018|Tauranga City|$50,001-$70,000</v>
      </c>
      <c r="B159" t="s">
        <v>18</v>
      </c>
      <c r="C159" t="s">
        <v>19</v>
      </c>
      <c r="D159" t="s">
        <v>20</v>
      </c>
      <c r="E159" t="s">
        <v>21</v>
      </c>
      <c r="F159">
        <v>2018</v>
      </c>
      <c r="G159">
        <v>2018</v>
      </c>
      <c r="H159">
        <v>23</v>
      </c>
      <c r="I159" t="s">
        <v>148</v>
      </c>
      <c r="J159">
        <v>99</v>
      </c>
      <c r="K159" t="s">
        <v>23</v>
      </c>
      <c r="L159">
        <v>4</v>
      </c>
      <c r="M159" t="s">
        <v>36</v>
      </c>
      <c r="N159">
        <v>7777</v>
      </c>
      <c r="O159" t="s">
        <v>37</v>
      </c>
      <c r="P159">
        <v>6648</v>
      </c>
    </row>
    <row r="160" spans="1:19" x14ac:dyDescent="0.3">
      <c r="A160" s="1" t="str">
        <f t="shared" si="2"/>
        <v>2018|Tauranga City|$70,001-$100,000</v>
      </c>
      <c r="B160" t="s">
        <v>18</v>
      </c>
      <c r="C160" t="s">
        <v>19</v>
      </c>
      <c r="D160" t="s">
        <v>20</v>
      </c>
      <c r="E160" t="s">
        <v>21</v>
      </c>
      <c r="F160">
        <v>2018</v>
      </c>
      <c r="G160">
        <v>2018</v>
      </c>
      <c r="H160">
        <v>23</v>
      </c>
      <c r="I160" t="s">
        <v>148</v>
      </c>
      <c r="J160">
        <v>99</v>
      </c>
      <c r="K160" t="s">
        <v>23</v>
      </c>
      <c r="L160">
        <v>5</v>
      </c>
      <c r="M160" t="s">
        <v>58</v>
      </c>
      <c r="N160">
        <v>7777</v>
      </c>
      <c r="O160" t="s">
        <v>37</v>
      </c>
      <c r="P160">
        <v>7641</v>
      </c>
    </row>
    <row r="161" spans="1:19" x14ac:dyDescent="0.3">
      <c r="A161" s="1" t="str">
        <f t="shared" si="2"/>
        <v>2018|Tauranga City|$100,001-$150,000</v>
      </c>
      <c r="B161" t="s">
        <v>18</v>
      </c>
      <c r="C161" t="s">
        <v>19</v>
      </c>
      <c r="D161" t="s">
        <v>20</v>
      </c>
      <c r="E161" t="s">
        <v>21</v>
      </c>
      <c r="F161">
        <v>2018</v>
      </c>
      <c r="G161">
        <v>2018</v>
      </c>
      <c r="H161">
        <v>23</v>
      </c>
      <c r="I161" t="s">
        <v>148</v>
      </c>
      <c r="J161">
        <v>99</v>
      </c>
      <c r="K161" t="s">
        <v>23</v>
      </c>
      <c r="L161">
        <v>6</v>
      </c>
      <c r="M161" t="s">
        <v>59</v>
      </c>
      <c r="N161">
        <v>7777</v>
      </c>
      <c r="O161" t="s">
        <v>37</v>
      </c>
      <c r="P161">
        <v>9072</v>
      </c>
    </row>
    <row r="162" spans="1:19" x14ac:dyDescent="0.3">
      <c r="A162" s="1" t="str">
        <f t="shared" si="2"/>
        <v>2018|Tauranga City|$150,001-$200,000</v>
      </c>
      <c r="B162" t="s">
        <v>18</v>
      </c>
      <c r="C162" t="s">
        <v>19</v>
      </c>
      <c r="D162" t="s">
        <v>20</v>
      </c>
      <c r="E162" t="s">
        <v>21</v>
      </c>
      <c r="F162">
        <v>2018</v>
      </c>
      <c r="G162">
        <v>2018</v>
      </c>
      <c r="H162">
        <v>23</v>
      </c>
      <c r="I162" t="s">
        <v>148</v>
      </c>
      <c r="J162">
        <v>99</v>
      </c>
      <c r="K162" t="s">
        <v>23</v>
      </c>
      <c r="L162">
        <v>7</v>
      </c>
      <c r="M162" t="s">
        <v>43</v>
      </c>
      <c r="N162">
        <v>7777</v>
      </c>
      <c r="O162" t="s">
        <v>37</v>
      </c>
      <c r="P162">
        <v>6696</v>
      </c>
    </row>
    <row r="163" spans="1:19" x14ac:dyDescent="0.3">
      <c r="A163" s="1" t="str">
        <f t="shared" si="2"/>
        <v>2018|Tauranga City|$200,001 or more</v>
      </c>
      <c r="B163" t="s">
        <v>18</v>
      </c>
      <c r="C163" t="s">
        <v>19</v>
      </c>
      <c r="D163" t="s">
        <v>20</v>
      </c>
      <c r="E163" t="s">
        <v>21</v>
      </c>
      <c r="F163">
        <v>2018</v>
      </c>
      <c r="G163">
        <v>2018</v>
      </c>
      <c r="H163">
        <v>23</v>
      </c>
      <c r="I163" t="s">
        <v>148</v>
      </c>
      <c r="J163">
        <v>99</v>
      </c>
      <c r="K163" t="s">
        <v>23</v>
      </c>
      <c r="L163">
        <v>8</v>
      </c>
      <c r="M163" t="s">
        <v>27</v>
      </c>
      <c r="N163">
        <v>7777</v>
      </c>
      <c r="O163" t="s">
        <v>37</v>
      </c>
      <c r="R163" t="s">
        <v>29</v>
      </c>
      <c r="S163" t="s">
        <v>30</v>
      </c>
    </row>
    <row r="164" spans="1:19" x14ac:dyDescent="0.3">
      <c r="A164" s="1" t="str">
        <f t="shared" si="2"/>
        <v>2018|Tauranga City|Total stated - total household income</v>
      </c>
      <c r="B164" t="s">
        <v>18</v>
      </c>
      <c r="C164" t="s">
        <v>19</v>
      </c>
      <c r="D164" t="s">
        <v>20</v>
      </c>
      <c r="E164" t="s">
        <v>21</v>
      </c>
      <c r="F164">
        <v>2018</v>
      </c>
      <c r="G164">
        <v>2018</v>
      </c>
      <c r="H164">
        <v>23</v>
      </c>
      <c r="I164" t="s">
        <v>148</v>
      </c>
      <c r="J164">
        <v>99</v>
      </c>
      <c r="K164" t="s">
        <v>23</v>
      </c>
      <c r="L164">
        <v>77</v>
      </c>
      <c r="M164" t="s">
        <v>32</v>
      </c>
      <c r="N164">
        <v>7777</v>
      </c>
      <c r="O164" t="s">
        <v>37</v>
      </c>
      <c r="P164">
        <v>46869</v>
      </c>
    </row>
    <row r="165" spans="1:19" x14ac:dyDescent="0.3">
      <c r="A165" s="1" t="str">
        <f t="shared" si="2"/>
        <v>2018|Tauranga City|Total - total household income</v>
      </c>
      <c r="B165" t="s">
        <v>18</v>
      </c>
      <c r="C165" t="s">
        <v>19</v>
      </c>
      <c r="D165" t="s">
        <v>20</v>
      </c>
      <c r="E165" t="s">
        <v>21</v>
      </c>
      <c r="F165">
        <v>2018</v>
      </c>
      <c r="G165">
        <v>2018</v>
      </c>
      <c r="H165">
        <v>23</v>
      </c>
      <c r="I165" t="s">
        <v>148</v>
      </c>
      <c r="J165">
        <v>99</v>
      </c>
      <c r="K165" t="s">
        <v>23</v>
      </c>
      <c r="L165">
        <v>99</v>
      </c>
      <c r="M165" t="s">
        <v>48</v>
      </c>
      <c r="N165">
        <v>7777</v>
      </c>
      <c r="O165" t="s">
        <v>37</v>
      </c>
      <c r="P165">
        <v>50559</v>
      </c>
    </row>
    <row r="166" spans="1:19" x14ac:dyDescent="0.3">
      <c r="A166" s="1" t="str">
        <f t="shared" si="2"/>
        <v>2018|Tauranga City|Median ($) - total household income</v>
      </c>
      <c r="B166" t="s">
        <v>18</v>
      </c>
      <c r="C166" t="s">
        <v>19</v>
      </c>
      <c r="D166" t="s">
        <v>20</v>
      </c>
      <c r="E166" t="s">
        <v>21</v>
      </c>
      <c r="F166">
        <v>2018</v>
      </c>
      <c r="G166">
        <v>2018</v>
      </c>
      <c r="H166">
        <v>23</v>
      </c>
      <c r="I166" t="s">
        <v>148</v>
      </c>
      <c r="J166">
        <v>99</v>
      </c>
      <c r="K166" t="s">
        <v>23</v>
      </c>
      <c r="L166" t="s">
        <v>56</v>
      </c>
      <c r="M166" t="s">
        <v>57</v>
      </c>
      <c r="N166">
        <v>7777</v>
      </c>
      <c r="O166" t="s">
        <v>37</v>
      </c>
      <c r="P166">
        <v>69900</v>
      </c>
    </row>
    <row r="167" spans="1:19" x14ac:dyDescent="0.3">
      <c r="A167" s="1" t="str">
        <f t="shared" si="2"/>
        <v>2018|Rotorua District|$20,000 or less</v>
      </c>
      <c r="B167" t="s">
        <v>18</v>
      </c>
      <c r="C167" t="s">
        <v>19</v>
      </c>
      <c r="D167" t="s">
        <v>20</v>
      </c>
      <c r="E167" t="s">
        <v>21</v>
      </c>
      <c r="F167">
        <v>2018</v>
      </c>
      <c r="G167">
        <v>2018</v>
      </c>
      <c r="H167">
        <v>24</v>
      </c>
      <c r="I167" t="s">
        <v>128</v>
      </c>
      <c r="J167">
        <v>99</v>
      </c>
      <c r="K167" t="s">
        <v>23</v>
      </c>
      <c r="L167">
        <v>1</v>
      </c>
      <c r="M167" t="s">
        <v>39</v>
      </c>
      <c r="N167">
        <v>7777</v>
      </c>
      <c r="O167" t="s">
        <v>37</v>
      </c>
      <c r="P167">
        <v>2235</v>
      </c>
    </row>
    <row r="168" spans="1:19" x14ac:dyDescent="0.3">
      <c r="A168" s="1" t="str">
        <f t="shared" si="2"/>
        <v>2018|Rotorua District|$20,001-$30,000</v>
      </c>
      <c r="B168" t="s">
        <v>18</v>
      </c>
      <c r="C168" t="s">
        <v>19</v>
      </c>
      <c r="D168" t="s">
        <v>20</v>
      </c>
      <c r="E168" t="s">
        <v>21</v>
      </c>
      <c r="F168">
        <v>2018</v>
      </c>
      <c r="G168">
        <v>2018</v>
      </c>
      <c r="H168">
        <v>24</v>
      </c>
      <c r="I168" t="s">
        <v>128</v>
      </c>
      <c r="J168">
        <v>99</v>
      </c>
      <c r="K168" t="s">
        <v>23</v>
      </c>
      <c r="L168">
        <v>2</v>
      </c>
      <c r="M168" t="s">
        <v>24</v>
      </c>
      <c r="N168">
        <v>7777</v>
      </c>
      <c r="O168" t="s">
        <v>37</v>
      </c>
      <c r="P168">
        <v>2448</v>
      </c>
    </row>
    <row r="169" spans="1:19" x14ac:dyDescent="0.3">
      <c r="A169" s="1" t="str">
        <f t="shared" si="2"/>
        <v>2018|Rotorua District|$30,001-$50,000</v>
      </c>
      <c r="B169" t="s">
        <v>18</v>
      </c>
      <c r="C169" t="s">
        <v>19</v>
      </c>
      <c r="D169" t="s">
        <v>20</v>
      </c>
      <c r="E169" t="s">
        <v>21</v>
      </c>
      <c r="F169">
        <v>2018</v>
      </c>
      <c r="G169">
        <v>2018</v>
      </c>
      <c r="H169">
        <v>24</v>
      </c>
      <c r="I169" t="s">
        <v>128</v>
      </c>
      <c r="J169">
        <v>99</v>
      </c>
      <c r="K169" t="s">
        <v>23</v>
      </c>
      <c r="L169">
        <v>3</v>
      </c>
      <c r="M169" t="s">
        <v>45</v>
      </c>
      <c r="N169">
        <v>7777</v>
      </c>
      <c r="O169" t="s">
        <v>37</v>
      </c>
      <c r="P169">
        <v>3762</v>
      </c>
    </row>
    <row r="170" spans="1:19" x14ac:dyDescent="0.3">
      <c r="A170" s="1" t="str">
        <f t="shared" si="2"/>
        <v>2018|Rotorua District|$50,001-$70,000</v>
      </c>
      <c r="B170" t="s">
        <v>18</v>
      </c>
      <c r="C170" t="s">
        <v>19</v>
      </c>
      <c r="D170" t="s">
        <v>20</v>
      </c>
      <c r="E170" t="s">
        <v>21</v>
      </c>
      <c r="F170">
        <v>2018</v>
      </c>
      <c r="G170">
        <v>2018</v>
      </c>
      <c r="H170">
        <v>24</v>
      </c>
      <c r="I170" t="s">
        <v>128</v>
      </c>
      <c r="J170">
        <v>99</v>
      </c>
      <c r="K170" t="s">
        <v>23</v>
      </c>
      <c r="L170">
        <v>4</v>
      </c>
      <c r="M170" t="s">
        <v>36</v>
      </c>
      <c r="N170">
        <v>7777</v>
      </c>
      <c r="O170" t="s">
        <v>37</v>
      </c>
      <c r="P170">
        <v>3429</v>
      </c>
    </row>
    <row r="171" spans="1:19" x14ac:dyDescent="0.3">
      <c r="A171" s="1" t="str">
        <f t="shared" si="2"/>
        <v>2018|Rotorua District|$70,001-$100,000</v>
      </c>
      <c r="B171" t="s">
        <v>18</v>
      </c>
      <c r="C171" t="s">
        <v>19</v>
      </c>
      <c r="D171" t="s">
        <v>20</v>
      </c>
      <c r="E171" t="s">
        <v>21</v>
      </c>
      <c r="F171">
        <v>2018</v>
      </c>
      <c r="G171">
        <v>2018</v>
      </c>
      <c r="H171">
        <v>24</v>
      </c>
      <c r="I171" t="s">
        <v>128</v>
      </c>
      <c r="J171">
        <v>99</v>
      </c>
      <c r="K171" t="s">
        <v>23</v>
      </c>
      <c r="L171">
        <v>5</v>
      </c>
      <c r="M171" t="s">
        <v>58</v>
      </c>
      <c r="N171">
        <v>7777</v>
      </c>
      <c r="O171" t="s">
        <v>37</v>
      </c>
      <c r="P171">
        <v>3858</v>
      </c>
    </row>
    <row r="172" spans="1:19" x14ac:dyDescent="0.3">
      <c r="A172" s="1" t="str">
        <f t="shared" si="2"/>
        <v>2018|Rotorua District|$100,001-$150,000</v>
      </c>
      <c r="B172" t="s">
        <v>18</v>
      </c>
      <c r="C172" t="s">
        <v>19</v>
      </c>
      <c r="D172" t="s">
        <v>20</v>
      </c>
      <c r="E172" t="s">
        <v>21</v>
      </c>
      <c r="F172">
        <v>2018</v>
      </c>
      <c r="G172">
        <v>2018</v>
      </c>
      <c r="H172">
        <v>24</v>
      </c>
      <c r="I172" t="s">
        <v>128</v>
      </c>
      <c r="J172">
        <v>99</v>
      </c>
      <c r="K172" t="s">
        <v>23</v>
      </c>
      <c r="L172">
        <v>6</v>
      </c>
      <c r="M172" t="s">
        <v>59</v>
      </c>
      <c r="N172">
        <v>7777</v>
      </c>
      <c r="O172" t="s">
        <v>37</v>
      </c>
      <c r="P172">
        <v>3954</v>
      </c>
    </row>
    <row r="173" spans="1:19" x14ac:dyDescent="0.3">
      <c r="A173" s="1" t="str">
        <f t="shared" si="2"/>
        <v>2018|Rotorua District|$150,001-$200,000</v>
      </c>
      <c r="B173" t="s">
        <v>18</v>
      </c>
      <c r="C173" t="s">
        <v>19</v>
      </c>
      <c r="D173" t="s">
        <v>20</v>
      </c>
      <c r="E173" t="s">
        <v>21</v>
      </c>
      <c r="F173">
        <v>2018</v>
      </c>
      <c r="G173">
        <v>2018</v>
      </c>
      <c r="H173">
        <v>24</v>
      </c>
      <c r="I173" t="s">
        <v>128</v>
      </c>
      <c r="J173">
        <v>99</v>
      </c>
      <c r="K173" t="s">
        <v>23</v>
      </c>
      <c r="L173">
        <v>7</v>
      </c>
      <c r="M173" t="s">
        <v>43</v>
      </c>
      <c r="N173">
        <v>7777</v>
      </c>
      <c r="O173" t="s">
        <v>37</v>
      </c>
      <c r="P173">
        <v>2586</v>
      </c>
    </row>
    <row r="174" spans="1:19" x14ac:dyDescent="0.3">
      <c r="A174" s="1" t="str">
        <f t="shared" si="2"/>
        <v>2018|Rotorua District|$200,001 or more</v>
      </c>
      <c r="B174" t="s">
        <v>18</v>
      </c>
      <c r="C174" t="s">
        <v>19</v>
      </c>
      <c r="D174" t="s">
        <v>20</v>
      </c>
      <c r="E174" t="s">
        <v>21</v>
      </c>
      <c r="F174">
        <v>2018</v>
      </c>
      <c r="G174">
        <v>2018</v>
      </c>
      <c r="H174">
        <v>24</v>
      </c>
      <c r="I174" t="s">
        <v>128</v>
      </c>
      <c r="J174">
        <v>99</v>
      </c>
      <c r="K174" t="s">
        <v>23</v>
      </c>
      <c r="L174">
        <v>8</v>
      </c>
      <c r="M174" t="s">
        <v>27</v>
      </c>
      <c r="N174">
        <v>7777</v>
      </c>
      <c r="O174" t="s">
        <v>37</v>
      </c>
      <c r="R174" t="s">
        <v>29</v>
      </c>
      <c r="S174" t="s">
        <v>30</v>
      </c>
    </row>
    <row r="175" spans="1:19" x14ac:dyDescent="0.3">
      <c r="A175" s="1" t="str">
        <f t="shared" si="2"/>
        <v>2018|Rotorua District|Total stated - total household income</v>
      </c>
      <c r="B175" t="s">
        <v>18</v>
      </c>
      <c r="C175" t="s">
        <v>19</v>
      </c>
      <c r="D175" t="s">
        <v>20</v>
      </c>
      <c r="E175" t="s">
        <v>21</v>
      </c>
      <c r="F175">
        <v>2018</v>
      </c>
      <c r="G175">
        <v>2018</v>
      </c>
      <c r="H175">
        <v>24</v>
      </c>
      <c r="I175" t="s">
        <v>128</v>
      </c>
      <c r="J175">
        <v>99</v>
      </c>
      <c r="K175" t="s">
        <v>23</v>
      </c>
      <c r="L175">
        <v>77</v>
      </c>
      <c r="M175" t="s">
        <v>32</v>
      </c>
      <c r="N175">
        <v>7777</v>
      </c>
      <c r="O175" t="s">
        <v>37</v>
      </c>
      <c r="P175">
        <v>22272</v>
      </c>
    </row>
    <row r="176" spans="1:19" x14ac:dyDescent="0.3">
      <c r="A176" s="1" t="str">
        <f t="shared" si="2"/>
        <v>2018|Rotorua District|Total - total household income</v>
      </c>
      <c r="B176" t="s">
        <v>18</v>
      </c>
      <c r="C176" t="s">
        <v>19</v>
      </c>
      <c r="D176" t="s">
        <v>20</v>
      </c>
      <c r="E176" t="s">
        <v>21</v>
      </c>
      <c r="F176">
        <v>2018</v>
      </c>
      <c r="G176">
        <v>2018</v>
      </c>
      <c r="H176">
        <v>24</v>
      </c>
      <c r="I176" t="s">
        <v>128</v>
      </c>
      <c r="J176">
        <v>99</v>
      </c>
      <c r="K176" t="s">
        <v>23</v>
      </c>
      <c r="L176">
        <v>99</v>
      </c>
      <c r="M176" t="s">
        <v>48</v>
      </c>
      <c r="N176">
        <v>7777</v>
      </c>
      <c r="O176" t="s">
        <v>37</v>
      </c>
      <c r="P176">
        <v>25050</v>
      </c>
    </row>
    <row r="177" spans="1:19" x14ac:dyDescent="0.3">
      <c r="A177" s="1" t="str">
        <f t="shared" si="2"/>
        <v>2018|Rotorua District|Median ($) - total household income</v>
      </c>
      <c r="B177" t="s">
        <v>18</v>
      </c>
      <c r="C177" t="s">
        <v>19</v>
      </c>
      <c r="D177" t="s">
        <v>20</v>
      </c>
      <c r="E177" t="s">
        <v>21</v>
      </c>
      <c r="F177">
        <v>2018</v>
      </c>
      <c r="G177">
        <v>2018</v>
      </c>
      <c r="H177">
        <v>24</v>
      </c>
      <c r="I177" t="s">
        <v>128</v>
      </c>
      <c r="J177">
        <v>99</v>
      </c>
      <c r="K177" t="s">
        <v>23</v>
      </c>
      <c r="L177" t="s">
        <v>56</v>
      </c>
      <c r="M177" t="s">
        <v>57</v>
      </c>
      <c r="N177">
        <v>7777</v>
      </c>
      <c r="O177" t="s">
        <v>37</v>
      </c>
      <c r="P177">
        <v>65300</v>
      </c>
    </row>
    <row r="178" spans="1:19" x14ac:dyDescent="0.3">
      <c r="A178" s="1" t="str">
        <f t="shared" si="2"/>
        <v>2018|Whakatane District|$20,000 or less</v>
      </c>
      <c r="B178" t="s">
        <v>18</v>
      </c>
      <c r="C178" t="s">
        <v>19</v>
      </c>
      <c r="D178" t="s">
        <v>20</v>
      </c>
      <c r="E178" t="s">
        <v>21</v>
      </c>
      <c r="F178">
        <v>2018</v>
      </c>
      <c r="G178">
        <v>2018</v>
      </c>
      <c r="H178">
        <v>25</v>
      </c>
      <c r="I178" t="s">
        <v>140</v>
      </c>
      <c r="J178">
        <v>99</v>
      </c>
      <c r="K178" t="s">
        <v>23</v>
      </c>
      <c r="L178">
        <v>1</v>
      </c>
      <c r="M178" t="s">
        <v>39</v>
      </c>
      <c r="N178">
        <v>7777</v>
      </c>
      <c r="O178" t="s">
        <v>37</v>
      </c>
      <c r="P178">
        <v>1176</v>
      </c>
    </row>
    <row r="179" spans="1:19" x14ac:dyDescent="0.3">
      <c r="A179" s="1" t="str">
        <f t="shared" si="2"/>
        <v>2018|Whakatane District|$20,001-$30,000</v>
      </c>
      <c r="B179" t="s">
        <v>18</v>
      </c>
      <c r="C179" t="s">
        <v>19</v>
      </c>
      <c r="D179" t="s">
        <v>20</v>
      </c>
      <c r="E179" t="s">
        <v>21</v>
      </c>
      <c r="F179">
        <v>2018</v>
      </c>
      <c r="G179">
        <v>2018</v>
      </c>
      <c r="H179">
        <v>25</v>
      </c>
      <c r="I179" t="s">
        <v>140</v>
      </c>
      <c r="J179">
        <v>99</v>
      </c>
      <c r="K179" t="s">
        <v>23</v>
      </c>
      <c r="L179">
        <v>2</v>
      </c>
      <c r="M179" t="s">
        <v>24</v>
      </c>
      <c r="N179">
        <v>7777</v>
      </c>
      <c r="O179" t="s">
        <v>37</v>
      </c>
      <c r="P179">
        <v>1389</v>
      </c>
    </row>
    <row r="180" spans="1:19" x14ac:dyDescent="0.3">
      <c r="A180" s="1" t="str">
        <f t="shared" si="2"/>
        <v>2018|Whakatane District|$30,001-$50,000</v>
      </c>
      <c r="B180" t="s">
        <v>18</v>
      </c>
      <c r="C180" t="s">
        <v>19</v>
      </c>
      <c r="D180" t="s">
        <v>20</v>
      </c>
      <c r="E180" t="s">
        <v>21</v>
      </c>
      <c r="F180">
        <v>2018</v>
      </c>
      <c r="G180">
        <v>2018</v>
      </c>
      <c r="H180">
        <v>25</v>
      </c>
      <c r="I180" t="s">
        <v>140</v>
      </c>
      <c r="J180">
        <v>99</v>
      </c>
      <c r="K180" t="s">
        <v>23</v>
      </c>
      <c r="L180">
        <v>3</v>
      </c>
      <c r="M180" t="s">
        <v>45</v>
      </c>
      <c r="N180">
        <v>7777</v>
      </c>
      <c r="O180" t="s">
        <v>37</v>
      </c>
      <c r="P180">
        <v>2001</v>
      </c>
    </row>
    <row r="181" spans="1:19" x14ac:dyDescent="0.3">
      <c r="A181" s="1" t="str">
        <f t="shared" si="2"/>
        <v>2018|Whakatane District|$50,001-$70,000</v>
      </c>
      <c r="B181" t="s">
        <v>18</v>
      </c>
      <c r="C181" t="s">
        <v>19</v>
      </c>
      <c r="D181" t="s">
        <v>20</v>
      </c>
      <c r="E181" t="s">
        <v>21</v>
      </c>
      <c r="F181">
        <v>2018</v>
      </c>
      <c r="G181">
        <v>2018</v>
      </c>
      <c r="H181">
        <v>25</v>
      </c>
      <c r="I181" t="s">
        <v>140</v>
      </c>
      <c r="J181">
        <v>99</v>
      </c>
      <c r="K181" t="s">
        <v>23</v>
      </c>
      <c r="L181">
        <v>4</v>
      </c>
      <c r="M181" t="s">
        <v>36</v>
      </c>
      <c r="N181">
        <v>7777</v>
      </c>
      <c r="O181" t="s">
        <v>37</v>
      </c>
      <c r="P181">
        <v>1671</v>
      </c>
    </row>
    <row r="182" spans="1:19" x14ac:dyDescent="0.3">
      <c r="A182" s="1" t="str">
        <f t="shared" si="2"/>
        <v>2018|Whakatane District|$70,001-$100,000</v>
      </c>
      <c r="B182" t="s">
        <v>18</v>
      </c>
      <c r="C182" t="s">
        <v>19</v>
      </c>
      <c r="D182" t="s">
        <v>20</v>
      </c>
      <c r="E182" t="s">
        <v>21</v>
      </c>
      <c r="F182">
        <v>2018</v>
      </c>
      <c r="G182">
        <v>2018</v>
      </c>
      <c r="H182">
        <v>25</v>
      </c>
      <c r="I182" t="s">
        <v>140</v>
      </c>
      <c r="J182">
        <v>99</v>
      </c>
      <c r="K182" t="s">
        <v>23</v>
      </c>
      <c r="L182">
        <v>5</v>
      </c>
      <c r="M182" t="s">
        <v>58</v>
      </c>
      <c r="N182">
        <v>7777</v>
      </c>
      <c r="O182" t="s">
        <v>37</v>
      </c>
      <c r="P182">
        <v>1821</v>
      </c>
    </row>
    <row r="183" spans="1:19" x14ac:dyDescent="0.3">
      <c r="A183" s="1" t="str">
        <f t="shared" si="2"/>
        <v>2018|Whakatane District|$100,001-$150,000</v>
      </c>
      <c r="B183" t="s">
        <v>18</v>
      </c>
      <c r="C183" t="s">
        <v>19</v>
      </c>
      <c r="D183" t="s">
        <v>20</v>
      </c>
      <c r="E183" t="s">
        <v>21</v>
      </c>
      <c r="F183">
        <v>2018</v>
      </c>
      <c r="G183">
        <v>2018</v>
      </c>
      <c r="H183">
        <v>25</v>
      </c>
      <c r="I183" t="s">
        <v>140</v>
      </c>
      <c r="J183">
        <v>99</v>
      </c>
      <c r="K183" t="s">
        <v>23</v>
      </c>
      <c r="L183">
        <v>6</v>
      </c>
      <c r="M183" t="s">
        <v>59</v>
      </c>
      <c r="N183">
        <v>7777</v>
      </c>
      <c r="O183" t="s">
        <v>37</v>
      </c>
      <c r="P183">
        <v>1920</v>
      </c>
    </row>
    <row r="184" spans="1:19" x14ac:dyDescent="0.3">
      <c r="A184" s="1" t="str">
        <f t="shared" si="2"/>
        <v>2018|Whakatane District|$150,001-$200,000</v>
      </c>
      <c r="B184" t="s">
        <v>18</v>
      </c>
      <c r="C184" t="s">
        <v>19</v>
      </c>
      <c r="D184" t="s">
        <v>20</v>
      </c>
      <c r="E184" t="s">
        <v>21</v>
      </c>
      <c r="F184">
        <v>2018</v>
      </c>
      <c r="G184">
        <v>2018</v>
      </c>
      <c r="H184">
        <v>25</v>
      </c>
      <c r="I184" t="s">
        <v>140</v>
      </c>
      <c r="J184">
        <v>99</v>
      </c>
      <c r="K184" t="s">
        <v>23</v>
      </c>
      <c r="L184">
        <v>7</v>
      </c>
      <c r="M184" t="s">
        <v>43</v>
      </c>
      <c r="N184">
        <v>7777</v>
      </c>
      <c r="O184" t="s">
        <v>37</v>
      </c>
      <c r="P184">
        <v>1293</v>
      </c>
    </row>
    <row r="185" spans="1:19" x14ac:dyDescent="0.3">
      <c r="A185" s="1" t="str">
        <f t="shared" si="2"/>
        <v>2018|Whakatane District|$200,001 or more</v>
      </c>
      <c r="B185" t="s">
        <v>18</v>
      </c>
      <c r="C185" t="s">
        <v>19</v>
      </c>
      <c r="D185" t="s">
        <v>20</v>
      </c>
      <c r="E185" t="s">
        <v>21</v>
      </c>
      <c r="F185">
        <v>2018</v>
      </c>
      <c r="G185">
        <v>2018</v>
      </c>
      <c r="H185">
        <v>25</v>
      </c>
      <c r="I185" t="s">
        <v>140</v>
      </c>
      <c r="J185">
        <v>99</v>
      </c>
      <c r="K185" t="s">
        <v>23</v>
      </c>
      <c r="L185">
        <v>8</v>
      </c>
      <c r="M185" t="s">
        <v>27</v>
      </c>
      <c r="N185">
        <v>7777</v>
      </c>
      <c r="O185" t="s">
        <v>37</v>
      </c>
      <c r="R185" t="s">
        <v>29</v>
      </c>
      <c r="S185" t="s">
        <v>30</v>
      </c>
    </row>
    <row r="186" spans="1:19" x14ac:dyDescent="0.3">
      <c r="A186" s="1" t="str">
        <f t="shared" si="2"/>
        <v>2018|Whakatane District|Total stated - total household income</v>
      </c>
      <c r="B186" t="s">
        <v>18</v>
      </c>
      <c r="C186" t="s">
        <v>19</v>
      </c>
      <c r="D186" t="s">
        <v>20</v>
      </c>
      <c r="E186" t="s">
        <v>21</v>
      </c>
      <c r="F186">
        <v>2018</v>
      </c>
      <c r="G186">
        <v>2018</v>
      </c>
      <c r="H186">
        <v>25</v>
      </c>
      <c r="I186" t="s">
        <v>140</v>
      </c>
      <c r="J186">
        <v>99</v>
      </c>
      <c r="K186" t="s">
        <v>23</v>
      </c>
      <c r="L186">
        <v>77</v>
      </c>
      <c r="M186" t="s">
        <v>32</v>
      </c>
      <c r="N186">
        <v>7777</v>
      </c>
      <c r="O186" t="s">
        <v>37</v>
      </c>
      <c r="P186">
        <v>11271</v>
      </c>
    </row>
    <row r="187" spans="1:19" x14ac:dyDescent="0.3">
      <c r="A187" s="1" t="str">
        <f t="shared" si="2"/>
        <v>2018|Whakatane District|Total - total household income</v>
      </c>
      <c r="B187" t="s">
        <v>18</v>
      </c>
      <c r="C187" t="s">
        <v>19</v>
      </c>
      <c r="D187" t="s">
        <v>20</v>
      </c>
      <c r="E187" t="s">
        <v>21</v>
      </c>
      <c r="F187">
        <v>2018</v>
      </c>
      <c r="G187">
        <v>2018</v>
      </c>
      <c r="H187">
        <v>25</v>
      </c>
      <c r="I187" t="s">
        <v>140</v>
      </c>
      <c r="J187">
        <v>99</v>
      </c>
      <c r="K187" t="s">
        <v>23</v>
      </c>
      <c r="L187">
        <v>99</v>
      </c>
      <c r="M187" t="s">
        <v>48</v>
      </c>
      <c r="N187">
        <v>7777</v>
      </c>
      <c r="O187" t="s">
        <v>37</v>
      </c>
      <c r="P187">
        <v>12450</v>
      </c>
    </row>
    <row r="188" spans="1:19" x14ac:dyDescent="0.3">
      <c r="A188" s="1" t="str">
        <f t="shared" si="2"/>
        <v>2018|Whakatane District|Median ($) - total household income</v>
      </c>
      <c r="B188" t="s">
        <v>18</v>
      </c>
      <c r="C188" t="s">
        <v>19</v>
      </c>
      <c r="D188" t="s">
        <v>20</v>
      </c>
      <c r="E188" t="s">
        <v>21</v>
      </c>
      <c r="F188">
        <v>2018</v>
      </c>
      <c r="G188">
        <v>2018</v>
      </c>
      <c r="H188">
        <v>25</v>
      </c>
      <c r="I188" t="s">
        <v>140</v>
      </c>
      <c r="J188">
        <v>99</v>
      </c>
      <c r="K188" t="s">
        <v>23</v>
      </c>
      <c r="L188" t="s">
        <v>56</v>
      </c>
      <c r="M188" t="s">
        <v>57</v>
      </c>
      <c r="N188">
        <v>7777</v>
      </c>
      <c r="O188" t="s">
        <v>37</v>
      </c>
      <c r="P188">
        <v>62200</v>
      </c>
    </row>
    <row r="189" spans="1:19" x14ac:dyDescent="0.3">
      <c r="A189" s="1" t="str">
        <f t="shared" si="2"/>
        <v>2018|Kawerau District|$20,000 or less</v>
      </c>
      <c r="B189" t="s">
        <v>18</v>
      </c>
      <c r="C189" t="s">
        <v>19</v>
      </c>
      <c r="D189" t="s">
        <v>20</v>
      </c>
      <c r="E189" t="s">
        <v>21</v>
      </c>
      <c r="F189">
        <v>2018</v>
      </c>
      <c r="G189">
        <v>2018</v>
      </c>
      <c r="H189">
        <v>26</v>
      </c>
      <c r="I189" t="s">
        <v>109</v>
      </c>
      <c r="J189">
        <v>99</v>
      </c>
      <c r="K189" t="s">
        <v>23</v>
      </c>
      <c r="L189">
        <v>1</v>
      </c>
      <c r="M189" t="s">
        <v>39</v>
      </c>
      <c r="N189">
        <v>7777</v>
      </c>
      <c r="O189" t="s">
        <v>37</v>
      </c>
      <c r="P189">
        <v>387</v>
      </c>
    </row>
    <row r="190" spans="1:19" x14ac:dyDescent="0.3">
      <c r="A190" s="1" t="str">
        <f t="shared" si="2"/>
        <v>2018|Kawerau District|$20,001-$30,000</v>
      </c>
      <c r="B190" t="s">
        <v>18</v>
      </c>
      <c r="C190" t="s">
        <v>19</v>
      </c>
      <c r="D190" t="s">
        <v>20</v>
      </c>
      <c r="E190" t="s">
        <v>21</v>
      </c>
      <c r="F190">
        <v>2018</v>
      </c>
      <c r="G190">
        <v>2018</v>
      </c>
      <c r="H190">
        <v>26</v>
      </c>
      <c r="I190" t="s">
        <v>109</v>
      </c>
      <c r="J190">
        <v>99</v>
      </c>
      <c r="K190" t="s">
        <v>23</v>
      </c>
      <c r="L190">
        <v>2</v>
      </c>
      <c r="M190" t="s">
        <v>24</v>
      </c>
      <c r="N190">
        <v>7777</v>
      </c>
      <c r="O190" t="s">
        <v>37</v>
      </c>
      <c r="P190">
        <v>375</v>
      </c>
    </row>
    <row r="191" spans="1:19" x14ac:dyDescent="0.3">
      <c r="A191" s="1" t="str">
        <f t="shared" si="2"/>
        <v>2018|Kawerau District|$30,001-$50,000</v>
      </c>
      <c r="B191" t="s">
        <v>18</v>
      </c>
      <c r="C191" t="s">
        <v>19</v>
      </c>
      <c r="D191" t="s">
        <v>20</v>
      </c>
      <c r="E191" t="s">
        <v>21</v>
      </c>
      <c r="F191">
        <v>2018</v>
      </c>
      <c r="G191">
        <v>2018</v>
      </c>
      <c r="H191">
        <v>26</v>
      </c>
      <c r="I191" t="s">
        <v>109</v>
      </c>
      <c r="J191">
        <v>99</v>
      </c>
      <c r="K191" t="s">
        <v>23</v>
      </c>
      <c r="L191">
        <v>3</v>
      </c>
      <c r="M191" t="s">
        <v>45</v>
      </c>
      <c r="N191">
        <v>7777</v>
      </c>
      <c r="O191" t="s">
        <v>37</v>
      </c>
      <c r="P191">
        <v>507</v>
      </c>
    </row>
    <row r="192" spans="1:19" x14ac:dyDescent="0.3">
      <c r="A192" s="1" t="str">
        <f t="shared" si="2"/>
        <v>2018|Kawerau District|$50,001-$70,000</v>
      </c>
      <c r="B192" t="s">
        <v>18</v>
      </c>
      <c r="C192" t="s">
        <v>19</v>
      </c>
      <c r="D192" t="s">
        <v>20</v>
      </c>
      <c r="E192" t="s">
        <v>21</v>
      </c>
      <c r="F192">
        <v>2018</v>
      </c>
      <c r="G192">
        <v>2018</v>
      </c>
      <c r="H192">
        <v>26</v>
      </c>
      <c r="I192" t="s">
        <v>109</v>
      </c>
      <c r="J192">
        <v>99</v>
      </c>
      <c r="K192" t="s">
        <v>23</v>
      </c>
      <c r="L192">
        <v>4</v>
      </c>
      <c r="M192" t="s">
        <v>36</v>
      </c>
      <c r="N192">
        <v>7777</v>
      </c>
      <c r="O192" t="s">
        <v>37</v>
      </c>
      <c r="P192">
        <v>330</v>
      </c>
    </row>
    <row r="193" spans="1:19" x14ac:dyDescent="0.3">
      <c r="A193" s="1" t="str">
        <f t="shared" si="2"/>
        <v>2018|Kawerau District|$70,001-$100,000</v>
      </c>
      <c r="B193" t="s">
        <v>18</v>
      </c>
      <c r="C193" t="s">
        <v>19</v>
      </c>
      <c r="D193" t="s">
        <v>20</v>
      </c>
      <c r="E193" t="s">
        <v>21</v>
      </c>
      <c r="F193">
        <v>2018</v>
      </c>
      <c r="G193">
        <v>2018</v>
      </c>
      <c r="H193">
        <v>26</v>
      </c>
      <c r="I193" t="s">
        <v>109</v>
      </c>
      <c r="J193">
        <v>99</v>
      </c>
      <c r="K193" t="s">
        <v>23</v>
      </c>
      <c r="L193">
        <v>5</v>
      </c>
      <c r="M193" t="s">
        <v>58</v>
      </c>
      <c r="N193">
        <v>7777</v>
      </c>
      <c r="O193" t="s">
        <v>37</v>
      </c>
      <c r="P193">
        <v>303</v>
      </c>
    </row>
    <row r="194" spans="1:19" x14ac:dyDescent="0.3">
      <c r="A194" s="1" t="str">
        <f t="shared" si="2"/>
        <v>2018|Kawerau District|$100,001-$150,000</v>
      </c>
      <c r="B194" t="s">
        <v>18</v>
      </c>
      <c r="C194" t="s">
        <v>19</v>
      </c>
      <c r="D194" t="s">
        <v>20</v>
      </c>
      <c r="E194" t="s">
        <v>21</v>
      </c>
      <c r="F194">
        <v>2018</v>
      </c>
      <c r="G194">
        <v>2018</v>
      </c>
      <c r="H194">
        <v>26</v>
      </c>
      <c r="I194" t="s">
        <v>109</v>
      </c>
      <c r="J194">
        <v>99</v>
      </c>
      <c r="K194" t="s">
        <v>23</v>
      </c>
      <c r="L194">
        <v>6</v>
      </c>
      <c r="M194" t="s">
        <v>59</v>
      </c>
      <c r="N194">
        <v>7777</v>
      </c>
      <c r="O194" t="s">
        <v>37</v>
      </c>
      <c r="P194">
        <v>267</v>
      </c>
    </row>
    <row r="195" spans="1:19" x14ac:dyDescent="0.3">
      <c r="A195" s="1" t="str">
        <f t="shared" ref="A195:A258" si="3">G195&amp;"|"&amp;I195&amp;"|"&amp;M195</f>
        <v>2018|Kawerau District|$150,001-$200,000</v>
      </c>
      <c r="B195" t="s">
        <v>18</v>
      </c>
      <c r="C195" t="s">
        <v>19</v>
      </c>
      <c r="D195" t="s">
        <v>20</v>
      </c>
      <c r="E195" t="s">
        <v>21</v>
      </c>
      <c r="F195">
        <v>2018</v>
      </c>
      <c r="G195">
        <v>2018</v>
      </c>
      <c r="H195">
        <v>26</v>
      </c>
      <c r="I195" t="s">
        <v>109</v>
      </c>
      <c r="J195">
        <v>99</v>
      </c>
      <c r="K195" t="s">
        <v>23</v>
      </c>
      <c r="L195">
        <v>7</v>
      </c>
      <c r="M195" t="s">
        <v>43</v>
      </c>
      <c r="N195">
        <v>7777</v>
      </c>
      <c r="O195" t="s">
        <v>37</v>
      </c>
      <c r="P195">
        <v>102</v>
      </c>
    </row>
    <row r="196" spans="1:19" x14ac:dyDescent="0.3">
      <c r="A196" s="1" t="str">
        <f t="shared" si="3"/>
        <v>2018|Kawerau District|$200,001 or more</v>
      </c>
      <c r="B196" t="s">
        <v>18</v>
      </c>
      <c r="C196" t="s">
        <v>19</v>
      </c>
      <c r="D196" t="s">
        <v>20</v>
      </c>
      <c r="E196" t="s">
        <v>21</v>
      </c>
      <c r="F196">
        <v>2018</v>
      </c>
      <c r="G196">
        <v>2018</v>
      </c>
      <c r="H196">
        <v>26</v>
      </c>
      <c r="I196" t="s">
        <v>109</v>
      </c>
      <c r="J196">
        <v>99</v>
      </c>
      <c r="K196" t="s">
        <v>23</v>
      </c>
      <c r="L196">
        <v>8</v>
      </c>
      <c r="M196" t="s">
        <v>27</v>
      </c>
      <c r="N196">
        <v>7777</v>
      </c>
      <c r="O196" t="s">
        <v>37</v>
      </c>
      <c r="R196" t="s">
        <v>29</v>
      </c>
      <c r="S196" t="s">
        <v>30</v>
      </c>
    </row>
    <row r="197" spans="1:19" x14ac:dyDescent="0.3">
      <c r="A197" s="1" t="str">
        <f t="shared" si="3"/>
        <v>2018|Kawerau District|Total stated - total household income</v>
      </c>
      <c r="B197" t="s">
        <v>18</v>
      </c>
      <c r="C197" t="s">
        <v>19</v>
      </c>
      <c r="D197" t="s">
        <v>20</v>
      </c>
      <c r="E197" t="s">
        <v>21</v>
      </c>
      <c r="F197">
        <v>2018</v>
      </c>
      <c r="G197">
        <v>2018</v>
      </c>
      <c r="H197">
        <v>26</v>
      </c>
      <c r="I197" t="s">
        <v>109</v>
      </c>
      <c r="J197">
        <v>99</v>
      </c>
      <c r="K197" t="s">
        <v>23</v>
      </c>
      <c r="L197">
        <v>77</v>
      </c>
      <c r="M197" t="s">
        <v>32</v>
      </c>
      <c r="N197">
        <v>7777</v>
      </c>
      <c r="O197" t="s">
        <v>37</v>
      </c>
      <c r="P197">
        <v>2274</v>
      </c>
    </row>
    <row r="198" spans="1:19" x14ac:dyDescent="0.3">
      <c r="A198" s="1" t="str">
        <f t="shared" si="3"/>
        <v>2018|Kawerau District|Total - total household income</v>
      </c>
      <c r="B198" t="s">
        <v>18</v>
      </c>
      <c r="C198" t="s">
        <v>19</v>
      </c>
      <c r="D198" t="s">
        <v>20</v>
      </c>
      <c r="E198" t="s">
        <v>21</v>
      </c>
      <c r="F198">
        <v>2018</v>
      </c>
      <c r="G198">
        <v>2018</v>
      </c>
      <c r="H198">
        <v>26</v>
      </c>
      <c r="I198" t="s">
        <v>109</v>
      </c>
      <c r="J198">
        <v>99</v>
      </c>
      <c r="K198" t="s">
        <v>23</v>
      </c>
      <c r="L198">
        <v>99</v>
      </c>
      <c r="M198" t="s">
        <v>48</v>
      </c>
      <c r="N198">
        <v>7777</v>
      </c>
      <c r="O198" t="s">
        <v>37</v>
      </c>
      <c r="P198">
        <v>2499</v>
      </c>
    </row>
    <row r="199" spans="1:19" x14ac:dyDescent="0.3">
      <c r="A199" s="1" t="str">
        <f t="shared" si="3"/>
        <v>2018|Kawerau District|Median ($) - total household income</v>
      </c>
      <c r="B199" t="s">
        <v>18</v>
      </c>
      <c r="C199" t="s">
        <v>19</v>
      </c>
      <c r="D199" t="s">
        <v>20</v>
      </c>
      <c r="E199" t="s">
        <v>21</v>
      </c>
      <c r="F199">
        <v>2018</v>
      </c>
      <c r="G199">
        <v>2018</v>
      </c>
      <c r="H199">
        <v>26</v>
      </c>
      <c r="I199" t="s">
        <v>109</v>
      </c>
      <c r="J199">
        <v>99</v>
      </c>
      <c r="K199" t="s">
        <v>23</v>
      </c>
      <c r="L199" t="s">
        <v>56</v>
      </c>
      <c r="M199" t="s">
        <v>57</v>
      </c>
      <c r="N199">
        <v>7777</v>
      </c>
      <c r="O199" t="s">
        <v>37</v>
      </c>
      <c r="P199">
        <v>42800</v>
      </c>
    </row>
    <row r="200" spans="1:19" x14ac:dyDescent="0.3">
      <c r="A200" s="1" t="str">
        <f t="shared" si="3"/>
        <v>2018|ÅŒpÅtiki District|$20,000 or less</v>
      </c>
      <c r="B200" t="s">
        <v>18</v>
      </c>
      <c r="C200" t="s">
        <v>19</v>
      </c>
      <c r="D200" t="s">
        <v>20</v>
      </c>
      <c r="E200" t="s">
        <v>21</v>
      </c>
      <c r="F200">
        <v>2018</v>
      </c>
      <c r="G200">
        <v>2018</v>
      </c>
      <c r="H200">
        <v>27</v>
      </c>
      <c r="I200" t="s">
        <v>86</v>
      </c>
      <c r="J200">
        <v>99</v>
      </c>
      <c r="K200" t="s">
        <v>23</v>
      </c>
      <c r="L200">
        <v>1</v>
      </c>
      <c r="M200" t="s">
        <v>39</v>
      </c>
      <c r="N200">
        <v>7777</v>
      </c>
      <c r="O200" t="s">
        <v>37</v>
      </c>
      <c r="P200">
        <v>405</v>
      </c>
    </row>
    <row r="201" spans="1:19" x14ac:dyDescent="0.3">
      <c r="A201" s="1" t="str">
        <f t="shared" si="3"/>
        <v>2018|ÅŒpÅtiki District|$20,001-$30,000</v>
      </c>
      <c r="B201" t="s">
        <v>18</v>
      </c>
      <c r="C201" t="s">
        <v>19</v>
      </c>
      <c r="D201" t="s">
        <v>20</v>
      </c>
      <c r="E201" t="s">
        <v>21</v>
      </c>
      <c r="F201">
        <v>2018</v>
      </c>
      <c r="G201">
        <v>2018</v>
      </c>
      <c r="H201">
        <v>27</v>
      </c>
      <c r="I201" t="s">
        <v>86</v>
      </c>
      <c r="J201">
        <v>99</v>
      </c>
      <c r="K201" t="s">
        <v>23</v>
      </c>
      <c r="L201">
        <v>2</v>
      </c>
      <c r="M201" t="s">
        <v>24</v>
      </c>
      <c r="N201">
        <v>7777</v>
      </c>
      <c r="O201" t="s">
        <v>37</v>
      </c>
      <c r="P201">
        <v>420</v>
      </c>
    </row>
    <row r="202" spans="1:19" x14ac:dyDescent="0.3">
      <c r="A202" s="1" t="str">
        <f t="shared" si="3"/>
        <v>2018|ÅŒpÅtiki District|$30,001-$50,000</v>
      </c>
      <c r="B202" t="s">
        <v>18</v>
      </c>
      <c r="C202" t="s">
        <v>19</v>
      </c>
      <c r="D202" t="s">
        <v>20</v>
      </c>
      <c r="E202" t="s">
        <v>21</v>
      </c>
      <c r="F202">
        <v>2018</v>
      </c>
      <c r="G202">
        <v>2018</v>
      </c>
      <c r="H202">
        <v>27</v>
      </c>
      <c r="I202" t="s">
        <v>86</v>
      </c>
      <c r="J202">
        <v>99</v>
      </c>
      <c r="K202" t="s">
        <v>23</v>
      </c>
      <c r="L202">
        <v>3</v>
      </c>
      <c r="M202" t="s">
        <v>45</v>
      </c>
      <c r="N202">
        <v>7777</v>
      </c>
      <c r="O202" t="s">
        <v>37</v>
      </c>
      <c r="P202">
        <v>597</v>
      </c>
    </row>
    <row r="203" spans="1:19" x14ac:dyDescent="0.3">
      <c r="A203" s="1" t="str">
        <f t="shared" si="3"/>
        <v>2018|ÅŒpÅtiki District|$50,001-$70,000</v>
      </c>
      <c r="B203" t="s">
        <v>18</v>
      </c>
      <c r="C203" t="s">
        <v>19</v>
      </c>
      <c r="D203" t="s">
        <v>20</v>
      </c>
      <c r="E203" t="s">
        <v>21</v>
      </c>
      <c r="F203">
        <v>2018</v>
      </c>
      <c r="G203">
        <v>2018</v>
      </c>
      <c r="H203">
        <v>27</v>
      </c>
      <c r="I203" t="s">
        <v>86</v>
      </c>
      <c r="J203">
        <v>99</v>
      </c>
      <c r="K203" t="s">
        <v>23</v>
      </c>
      <c r="L203">
        <v>4</v>
      </c>
      <c r="M203" t="s">
        <v>36</v>
      </c>
      <c r="N203">
        <v>7777</v>
      </c>
      <c r="O203" t="s">
        <v>37</v>
      </c>
      <c r="P203">
        <v>468</v>
      </c>
    </row>
    <row r="204" spans="1:19" x14ac:dyDescent="0.3">
      <c r="A204" s="1" t="str">
        <f t="shared" si="3"/>
        <v>2018|ÅŒpÅtiki District|$70,001-$100,000</v>
      </c>
      <c r="B204" t="s">
        <v>18</v>
      </c>
      <c r="C204" t="s">
        <v>19</v>
      </c>
      <c r="D204" t="s">
        <v>20</v>
      </c>
      <c r="E204" t="s">
        <v>21</v>
      </c>
      <c r="F204">
        <v>2018</v>
      </c>
      <c r="G204">
        <v>2018</v>
      </c>
      <c r="H204">
        <v>27</v>
      </c>
      <c r="I204" t="s">
        <v>86</v>
      </c>
      <c r="J204">
        <v>99</v>
      </c>
      <c r="K204" t="s">
        <v>23</v>
      </c>
      <c r="L204">
        <v>5</v>
      </c>
      <c r="M204" t="s">
        <v>58</v>
      </c>
      <c r="N204">
        <v>7777</v>
      </c>
      <c r="O204" t="s">
        <v>37</v>
      </c>
      <c r="P204">
        <v>387</v>
      </c>
    </row>
    <row r="205" spans="1:19" x14ac:dyDescent="0.3">
      <c r="A205" s="1" t="str">
        <f t="shared" si="3"/>
        <v>2018|ÅŒpÅtiki District|$100,001-$150,000</v>
      </c>
      <c r="B205" t="s">
        <v>18</v>
      </c>
      <c r="C205" t="s">
        <v>19</v>
      </c>
      <c r="D205" t="s">
        <v>20</v>
      </c>
      <c r="E205" t="s">
        <v>21</v>
      </c>
      <c r="F205">
        <v>2018</v>
      </c>
      <c r="G205">
        <v>2018</v>
      </c>
      <c r="H205">
        <v>27</v>
      </c>
      <c r="I205" t="s">
        <v>86</v>
      </c>
      <c r="J205">
        <v>99</v>
      </c>
      <c r="K205" t="s">
        <v>23</v>
      </c>
      <c r="L205">
        <v>6</v>
      </c>
      <c r="M205" t="s">
        <v>59</v>
      </c>
      <c r="N205">
        <v>7777</v>
      </c>
      <c r="O205" t="s">
        <v>37</v>
      </c>
      <c r="P205">
        <v>348</v>
      </c>
    </row>
    <row r="206" spans="1:19" x14ac:dyDescent="0.3">
      <c r="A206" s="1" t="str">
        <f t="shared" si="3"/>
        <v>2018|ÅŒpÅtiki District|$150,001-$200,000</v>
      </c>
      <c r="B206" t="s">
        <v>18</v>
      </c>
      <c r="C206" t="s">
        <v>19</v>
      </c>
      <c r="D206" t="s">
        <v>20</v>
      </c>
      <c r="E206" t="s">
        <v>21</v>
      </c>
      <c r="F206">
        <v>2018</v>
      </c>
      <c r="G206">
        <v>2018</v>
      </c>
      <c r="H206">
        <v>27</v>
      </c>
      <c r="I206" t="s">
        <v>86</v>
      </c>
      <c r="J206">
        <v>99</v>
      </c>
      <c r="K206" t="s">
        <v>23</v>
      </c>
      <c r="L206">
        <v>7</v>
      </c>
      <c r="M206" t="s">
        <v>43</v>
      </c>
      <c r="N206">
        <v>7777</v>
      </c>
      <c r="O206" t="s">
        <v>37</v>
      </c>
      <c r="P206">
        <v>180</v>
      </c>
    </row>
    <row r="207" spans="1:19" x14ac:dyDescent="0.3">
      <c r="A207" s="1" t="str">
        <f t="shared" si="3"/>
        <v>2018|ÅŒpÅtiki District|$200,001 or more</v>
      </c>
      <c r="B207" t="s">
        <v>18</v>
      </c>
      <c r="C207" t="s">
        <v>19</v>
      </c>
      <c r="D207" t="s">
        <v>20</v>
      </c>
      <c r="E207" t="s">
        <v>21</v>
      </c>
      <c r="F207">
        <v>2018</v>
      </c>
      <c r="G207">
        <v>2018</v>
      </c>
      <c r="H207">
        <v>27</v>
      </c>
      <c r="I207" t="s">
        <v>86</v>
      </c>
      <c r="J207">
        <v>99</v>
      </c>
      <c r="K207" t="s">
        <v>23</v>
      </c>
      <c r="L207">
        <v>8</v>
      </c>
      <c r="M207" t="s">
        <v>27</v>
      </c>
      <c r="N207">
        <v>7777</v>
      </c>
      <c r="O207" t="s">
        <v>37</v>
      </c>
      <c r="R207" t="s">
        <v>29</v>
      </c>
      <c r="S207" t="s">
        <v>30</v>
      </c>
    </row>
    <row r="208" spans="1:19" x14ac:dyDescent="0.3">
      <c r="A208" s="1" t="str">
        <f t="shared" si="3"/>
        <v>2018|ÅŒpÅtiki District|Total stated - total household income</v>
      </c>
      <c r="B208" t="s">
        <v>18</v>
      </c>
      <c r="C208" t="s">
        <v>19</v>
      </c>
      <c r="D208" t="s">
        <v>20</v>
      </c>
      <c r="E208" t="s">
        <v>21</v>
      </c>
      <c r="F208">
        <v>2018</v>
      </c>
      <c r="G208">
        <v>2018</v>
      </c>
      <c r="H208">
        <v>27</v>
      </c>
      <c r="I208" t="s">
        <v>86</v>
      </c>
      <c r="J208">
        <v>99</v>
      </c>
      <c r="K208" t="s">
        <v>23</v>
      </c>
      <c r="L208">
        <v>77</v>
      </c>
      <c r="M208" t="s">
        <v>32</v>
      </c>
      <c r="N208">
        <v>7777</v>
      </c>
      <c r="O208" t="s">
        <v>37</v>
      </c>
      <c r="P208">
        <v>2802</v>
      </c>
    </row>
    <row r="209" spans="1:19" x14ac:dyDescent="0.3">
      <c r="A209" s="1" t="str">
        <f t="shared" si="3"/>
        <v>2018|ÅŒpÅtiki District|Total - total household income</v>
      </c>
      <c r="B209" t="s">
        <v>18</v>
      </c>
      <c r="C209" t="s">
        <v>19</v>
      </c>
      <c r="D209" t="s">
        <v>20</v>
      </c>
      <c r="E209" t="s">
        <v>21</v>
      </c>
      <c r="F209">
        <v>2018</v>
      </c>
      <c r="G209">
        <v>2018</v>
      </c>
      <c r="H209">
        <v>27</v>
      </c>
      <c r="I209" t="s">
        <v>86</v>
      </c>
      <c r="J209">
        <v>99</v>
      </c>
      <c r="K209" t="s">
        <v>23</v>
      </c>
      <c r="L209">
        <v>99</v>
      </c>
      <c r="M209" t="s">
        <v>48</v>
      </c>
      <c r="N209">
        <v>7777</v>
      </c>
      <c r="O209" t="s">
        <v>37</v>
      </c>
      <c r="P209">
        <v>3219</v>
      </c>
    </row>
    <row r="210" spans="1:19" x14ac:dyDescent="0.3">
      <c r="A210" s="1" t="str">
        <f t="shared" si="3"/>
        <v>2018|ÅŒpÅtiki District|Median ($) - total household income</v>
      </c>
      <c r="B210" t="s">
        <v>18</v>
      </c>
      <c r="C210" t="s">
        <v>19</v>
      </c>
      <c r="D210" t="s">
        <v>20</v>
      </c>
      <c r="E210" t="s">
        <v>21</v>
      </c>
      <c r="F210">
        <v>2018</v>
      </c>
      <c r="G210">
        <v>2018</v>
      </c>
      <c r="H210">
        <v>27</v>
      </c>
      <c r="I210" t="s">
        <v>86</v>
      </c>
      <c r="J210">
        <v>99</v>
      </c>
      <c r="K210" t="s">
        <v>23</v>
      </c>
      <c r="L210" t="s">
        <v>56</v>
      </c>
      <c r="M210" t="s">
        <v>57</v>
      </c>
      <c r="N210">
        <v>7777</v>
      </c>
      <c r="O210" t="s">
        <v>37</v>
      </c>
      <c r="P210">
        <v>49200</v>
      </c>
    </row>
    <row r="211" spans="1:19" x14ac:dyDescent="0.3">
      <c r="A211" s="1" t="str">
        <f t="shared" si="3"/>
        <v>2018|Gisborne District|$20,000 or less</v>
      </c>
      <c r="B211" t="s">
        <v>18</v>
      </c>
      <c r="C211" t="s">
        <v>19</v>
      </c>
      <c r="D211" t="s">
        <v>20</v>
      </c>
      <c r="E211" t="s">
        <v>21</v>
      </c>
      <c r="F211">
        <v>2018</v>
      </c>
      <c r="G211">
        <v>2018</v>
      </c>
      <c r="H211">
        <v>28</v>
      </c>
      <c r="I211" t="s">
        <v>143</v>
      </c>
      <c r="J211">
        <v>99</v>
      </c>
      <c r="K211" t="s">
        <v>23</v>
      </c>
      <c r="L211">
        <v>1</v>
      </c>
      <c r="M211" t="s">
        <v>39</v>
      </c>
      <c r="N211">
        <v>7777</v>
      </c>
      <c r="O211" t="s">
        <v>37</v>
      </c>
      <c r="P211">
        <v>1812</v>
      </c>
    </row>
    <row r="212" spans="1:19" x14ac:dyDescent="0.3">
      <c r="A212" s="1" t="str">
        <f t="shared" si="3"/>
        <v>2018|Gisborne District|$20,001-$30,000</v>
      </c>
      <c r="B212" t="s">
        <v>18</v>
      </c>
      <c r="C212" t="s">
        <v>19</v>
      </c>
      <c r="D212" t="s">
        <v>20</v>
      </c>
      <c r="E212" t="s">
        <v>21</v>
      </c>
      <c r="F212">
        <v>2018</v>
      </c>
      <c r="G212">
        <v>2018</v>
      </c>
      <c r="H212">
        <v>28</v>
      </c>
      <c r="I212" t="s">
        <v>143</v>
      </c>
      <c r="J212">
        <v>99</v>
      </c>
      <c r="K212" t="s">
        <v>23</v>
      </c>
      <c r="L212">
        <v>2</v>
      </c>
      <c r="M212" t="s">
        <v>24</v>
      </c>
      <c r="N212">
        <v>7777</v>
      </c>
      <c r="O212" t="s">
        <v>37</v>
      </c>
      <c r="P212">
        <v>1947</v>
      </c>
    </row>
    <row r="213" spans="1:19" x14ac:dyDescent="0.3">
      <c r="A213" s="1" t="str">
        <f t="shared" si="3"/>
        <v>2018|Gisborne District|$30,001-$50,000</v>
      </c>
      <c r="B213" t="s">
        <v>18</v>
      </c>
      <c r="C213" t="s">
        <v>19</v>
      </c>
      <c r="D213" t="s">
        <v>20</v>
      </c>
      <c r="E213" t="s">
        <v>21</v>
      </c>
      <c r="F213">
        <v>2018</v>
      </c>
      <c r="G213">
        <v>2018</v>
      </c>
      <c r="H213">
        <v>28</v>
      </c>
      <c r="I213" t="s">
        <v>143</v>
      </c>
      <c r="J213">
        <v>99</v>
      </c>
      <c r="K213" t="s">
        <v>23</v>
      </c>
      <c r="L213">
        <v>3</v>
      </c>
      <c r="M213" t="s">
        <v>45</v>
      </c>
      <c r="N213">
        <v>7777</v>
      </c>
      <c r="O213" t="s">
        <v>37</v>
      </c>
      <c r="P213">
        <v>2712</v>
      </c>
    </row>
    <row r="214" spans="1:19" x14ac:dyDescent="0.3">
      <c r="A214" s="1" t="str">
        <f t="shared" si="3"/>
        <v>2018|Gisborne District|$50,001-$70,000</v>
      </c>
      <c r="B214" t="s">
        <v>18</v>
      </c>
      <c r="C214" t="s">
        <v>19</v>
      </c>
      <c r="D214" t="s">
        <v>20</v>
      </c>
      <c r="E214" t="s">
        <v>21</v>
      </c>
      <c r="F214">
        <v>2018</v>
      </c>
      <c r="G214">
        <v>2018</v>
      </c>
      <c r="H214">
        <v>28</v>
      </c>
      <c r="I214" t="s">
        <v>143</v>
      </c>
      <c r="J214">
        <v>99</v>
      </c>
      <c r="K214" t="s">
        <v>23</v>
      </c>
      <c r="L214">
        <v>4</v>
      </c>
      <c r="M214" t="s">
        <v>36</v>
      </c>
      <c r="N214">
        <v>7777</v>
      </c>
      <c r="O214" t="s">
        <v>37</v>
      </c>
      <c r="P214">
        <v>2364</v>
      </c>
    </row>
    <row r="215" spans="1:19" x14ac:dyDescent="0.3">
      <c r="A215" s="1" t="str">
        <f t="shared" si="3"/>
        <v>2018|Gisborne District|$70,001-$100,000</v>
      </c>
      <c r="B215" t="s">
        <v>18</v>
      </c>
      <c r="C215" t="s">
        <v>19</v>
      </c>
      <c r="D215" t="s">
        <v>20</v>
      </c>
      <c r="E215" t="s">
        <v>21</v>
      </c>
      <c r="F215">
        <v>2018</v>
      </c>
      <c r="G215">
        <v>2018</v>
      </c>
      <c r="H215">
        <v>28</v>
      </c>
      <c r="I215" t="s">
        <v>143</v>
      </c>
      <c r="J215">
        <v>99</v>
      </c>
      <c r="K215" t="s">
        <v>23</v>
      </c>
      <c r="L215">
        <v>5</v>
      </c>
      <c r="M215" t="s">
        <v>58</v>
      </c>
      <c r="N215">
        <v>7777</v>
      </c>
      <c r="O215" t="s">
        <v>37</v>
      </c>
      <c r="P215">
        <v>2412</v>
      </c>
    </row>
    <row r="216" spans="1:19" x14ac:dyDescent="0.3">
      <c r="A216" s="1" t="str">
        <f t="shared" si="3"/>
        <v>2018|Gisborne District|$100,001-$150,000</v>
      </c>
      <c r="B216" t="s">
        <v>18</v>
      </c>
      <c r="C216" t="s">
        <v>19</v>
      </c>
      <c r="D216" t="s">
        <v>20</v>
      </c>
      <c r="E216" t="s">
        <v>21</v>
      </c>
      <c r="F216">
        <v>2018</v>
      </c>
      <c r="G216">
        <v>2018</v>
      </c>
      <c r="H216">
        <v>28</v>
      </c>
      <c r="I216" t="s">
        <v>143</v>
      </c>
      <c r="J216">
        <v>99</v>
      </c>
      <c r="K216" t="s">
        <v>23</v>
      </c>
      <c r="L216">
        <v>6</v>
      </c>
      <c r="M216" t="s">
        <v>59</v>
      </c>
      <c r="N216">
        <v>7777</v>
      </c>
      <c r="O216" t="s">
        <v>37</v>
      </c>
      <c r="P216">
        <v>2334</v>
      </c>
    </row>
    <row r="217" spans="1:19" x14ac:dyDescent="0.3">
      <c r="A217" s="1" t="str">
        <f t="shared" si="3"/>
        <v>2018|Gisborne District|$150,001-$200,000</v>
      </c>
      <c r="B217" t="s">
        <v>18</v>
      </c>
      <c r="C217" t="s">
        <v>19</v>
      </c>
      <c r="D217" t="s">
        <v>20</v>
      </c>
      <c r="E217" t="s">
        <v>21</v>
      </c>
      <c r="F217">
        <v>2018</v>
      </c>
      <c r="G217">
        <v>2018</v>
      </c>
      <c r="H217">
        <v>28</v>
      </c>
      <c r="I217" t="s">
        <v>143</v>
      </c>
      <c r="J217">
        <v>99</v>
      </c>
      <c r="K217" t="s">
        <v>23</v>
      </c>
      <c r="L217">
        <v>7</v>
      </c>
      <c r="M217" t="s">
        <v>43</v>
      </c>
      <c r="N217">
        <v>7777</v>
      </c>
      <c r="O217" t="s">
        <v>37</v>
      </c>
      <c r="P217">
        <v>1350</v>
      </c>
    </row>
    <row r="218" spans="1:19" x14ac:dyDescent="0.3">
      <c r="A218" s="1" t="str">
        <f t="shared" si="3"/>
        <v>2018|Gisborne District|$200,001 or more</v>
      </c>
      <c r="B218" t="s">
        <v>18</v>
      </c>
      <c r="C218" t="s">
        <v>19</v>
      </c>
      <c r="D218" t="s">
        <v>20</v>
      </c>
      <c r="E218" t="s">
        <v>21</v>
      </c>
      <c r="F218">
        <v>2018</v>
      </c>
      <c r="G218">
        <v>2018</v>
      </c>
      <c r="H218">
        <v>28</v>
      </c>
      <c r="I218" t="s">
        <v>143</v>
      </c>
      <c r="J218">
        <v>99</v>
      </c>
      <c r="K218" t="s">
        <v>23</v>
      </c>
      <c r="L218">
        <v>8</v>
      </c>
      <c r="M218" t="s">
        <v>27</v>
      </c>
      <c r="N218">
        <v>7777</v>
      </c>
      <c r="O218" t="s">
        <v>37</v>
      </c>
      <c r="R218" t="s">
        <v>29</v>
      </c>
      <c r="S218" t="s">
        <v>30</v>
      </c>
    </row>
    <row r="219" spans="1:19" x14ac:dyDescent="0.3">
      <c r="A219" s="1" t="str">
        <f t="shared" si="3"/>
        <v>2018|Gisborne District|Total stated - total household income</v>
      </c>
      <c r="B219" t="s">
        <v>18</v>
      </c>
      <c r="C219" t="s">
        <v>19</v>
      </c>
      <c r="D219" t="s">
        <v>20</v>
      </c>
      <c r="E219" t="s">
        <v>21</v>
      </c>
      <c r="F219">
        <v>2018</v>
      </c>
      <c r="G219">
        <v>2018</v>
      </c>
      <c r="H219">
        <v>28</v>
      </c>
      <c r="I219" t="s">
        <v>143</v>
      </c>
      <c r="J219">
        <v>99</v>
      </c>
      <c r="K219" t="s">
        <v>23</v>
      </c>
      <c r="L219">
        <v>77</v>
      </c>
      <c r="M219" t="s">
        <v>32</v>
      </c>
      <c r="N219">
        <v>7777</v>
      </c>
      <c r="O219" t="s">
        <v>37</v>
      </c>
      <c r="P219">
        <v>14928</v>
      </c>
    </row>
    <row r="220" spans="1:19" x14ac:dyDescent="0.3">
      <c r="A220" s="1" t="str">
        <f t="shared" si="3"/>
        <v>2018|Gisborne District|Total - total household income</v>
      </c>
      <c r="B220" t="s">
        <v>18</v>
      </c>
      <c r="C220" t="s">
        <v>19</v>
      </c>
      <c r="D220" t="s">
        <v>20</v>
      </c>
      <c r="E220" t="s">
        <v>21</v>
      </c>
      <c r="F220">
        <v>2018</v>
      </c>
      <c r="G220">
        <v>2018</v>
      </c>
      <c r="H220">
        <v>28</v>
      </c>
      <c r="I220" t="s">
        <v>143</v>
      </c>
      <c r="J220">
        <v>99</v>
      </c>
      <c r="K220" t="s">
        <v>23</v>
      </c>
      <c r="L220">
        <v>99</v>
      </c>
      <c r="M220" t="s">
        <v>48</v>
      </c>
      <c r="N220">
        <v>7777</v>
      </c>
      <c r="O220" t="s">
        <v>37</v>
      </c>
      <c r="P220">
        <v>16410</v>
      </c>
    </row>
    <row r="221" spans="1:19" x14ac:dyDescent="0.3">
      <c r="A221" s="1" t="str">
        <f t="shared" si="3"/>
        <v>2018|Gisborne District|Median ($) - total household income</v>
      </c>
      <c r="B221" t="s">
        <v>18</v>
      </c>
      <c r="C221" t="s">
        <v>19</v>
      </c>
      <c r="D221" t="s">
        <v>20</v>
      </c>
      <c r="E221" t="s">
        <v>21</v>
      </c>
      <c r="F221">
        <v>2018</v>
      </c>
      <c r="G221">
        <v>2018</v>
      </c>
      <c r="H221">
        <v>28</v>
      </c>
      <c r="I221" t="s">
        <v>143</v>
      </c>
      <c r="J221">
        <v>99</v>
      </c>
      <c r="K221" t="s">
        <v>23</v>
      </c>
      <c r="L221" t="s">
        <v>56</v>
      </c>
      <c r="M221" t="s">
        <v>57</v>
      </c>
      <c r="N221">
        <v>7777</v>
      </c>
      <c r="O221" t="s">
        <v>37</v>
      </c>
      <c r="P221">
        <v>57900</v>
      </c>
    </row>
    <row r="222" spans="1:19" x14ac:dyDescent="0.3">
      <c r="A222" s="1" t="str">
        <f t="shared" si="3"/>
        <v>2018|Wairoa District|$20,000 or less</v>
      </c>
      <c r="B222" t="s">
        <v>18</v>
      </c>
      <c r="C222" t="s">
        <v>19</v>
      </c>
      <c r="D222" t="s">
        <v>20</v>
      </c>
      <c r="E222" t="s">
        <v>21</v>
      </c>
      <c r="F222">
        <v>2018</v>
      </c>
      <c r="G222">
        <v>2018</v>
      </c>
      <c r="H222">
        <v>29</v>
      </c>
      <c r="I222" t="s">
        <v>64</v>
      </c>
      <c r="J222">
        <v>99</v>
      </c>
      <c r="K222" t="s">
        <v>23</v>
      </c>
      <c r="L222">
        <v>1</v>
      </c>
      <c r="M222" t="s">
        <v>39</v>
      </c>
      <c r="N222">
        <v>7777</v>
      </c>
      <c r="O222" t="s">
        <v>37</v>
      </c>
      <c r="P222">
        <v>435</v>
      </c>
    </row>
    <row r="223" spans="1:19" x14ac:dyDescent="0.3">
      <c r="A223" s="1" t="str">
        <f t="shared" si="3"/>
        <v>2018|Wairoa District|$20,001-$30,000</v>
      </c>
      <c r="B223" t="s">
        <v>18</v>
      </c>
      <c r="C223" t="s">
        <v>19</v>
      </c>
      <c r="D223" t="s">
        <v>20</v>
      </c>
      <c r="E223" t="s">
        <v>21</v>
      </c>
      <c r="F223">
        <v>2018</v>
      </c>
      <c r="G223">
        <v>2018</v>
      </c>
      <c r="H223">
        <v>29</v>
      </c>
      <c r="I223" t="s">
        <v>64</v>
      </c>
      <c r="J223">
        <v>99</v>
      </c>
      <c r="K223" t="s">
        <v>23</v>
      </c>
      <c r="L223">
        <v>2</v>
      </c>
      <c r="M223" t="s">
        <v>24</v>
      </c>
      <c r="N223">
        <v>7777</v>
      </c>
      <c r="O223" t="s">
        <v>37</v>
      </c>
      <c r="P223">
        <v>375</v>
      </c>
    </row>
    <row r="224" spans="1:19" x14ac:dyDescent="0.3">
      <c r="A224" s="1" t="str">
        <f t="shared" si="3"/>
        <v>2018|Wairoa District|$30,001-$50,000</v>
      </c>
      <c r="B224" t="s">
        <v>18</v>
      </c>
      <c r="C224" t="s">
        <v>19</v>
      </c>
      <c r="D224" t="s">
        <v>20</v>
      </c>
      <c r="E224" t="s">
        <v>21</v>
      </c>
      <c r="F224">
        <v>2018</v>
      </c>
      <c r="G224">
        <v>2018</v>
      </c>
      <c r="H224">
        <v>29</v>
      </c>
      <c r="I224" t="s">
        <v>64</v>
      </c>
      <c r="J224">
        <v>99</v>
      </c>
      <c r="K224" t="s">
        <v>23</v>
      </c>
      <c r="L224">
        <v>3</v>
      </c>
      <c r="M224" t="s">
        <v>45</v>
      </c>
      <c r="N224">
        <v>7777</v>
      </c>
      <c r="O224" t="s">
        <v>37</v>
      </c>
      <c r="P224">
        <v>534</v>
      </c>
    </row>
    <row r="225" spans="1:19" x14ac:dyDescent="0.3">
      <c r="A225" s="1" t="str">
        <f t="shared" si="3"/>
        <v>2018|Wairoa District|$50,001-$70,000</v>
      </c>
      <c r="B225" t="s">
        <v>18</v>
      </c>
      <c r="C225" t="s">
        <v>19</v>
      </c>
      <c r="D225" t="s">
        <v>20</v>
      </c>
      <c r="E225" t="s">
        <v>21</v>
      </c>
      <c r="F225">
        <v>2018</v>
      </c>
      <c r="G225">
        <v>2018</v>
      </c>
      <c r="H225">
        <v>29</v>
      </c>
      <c r="I225" t="s">
        <v>64</v>
      </c>
      <c r="J225">
        <v>99</v>
      </c>
      <c r="K225" t="s">
        <v>23</v>
      </c>
      <c r="L225">
        <v>4</v>
      </c>
      <c r="M225" t="s">
        <v>36</v>
      </c>
      <c r="N225">
        <v>7777</v>
      </c>
      <c r="O225" t="s">
        <v>37</v>
      </c>
      <c r="P225">
        <v>429</v>
      </c>
    </row>
    <row r="226" spans="1:19" x14ac:dyDescent="0.3">
      <c r="A226" s="1" t="str">
        <f t="shared" si="3"/>
        <v>2018|Wairoa District|$70,001-$100,000</v>
      </c>
      <c r="B226" t="s">
        <v>18</v>
      </c>
      <c r="C226" t="s">
        <v>19</v>
      </c>
      <c r="D226" t="s">
        <v>20</v>
      </c>
      <c r="E226" t="s">
        <v>21</v>
      </c>
      <c r="F226">
        <v>2018</v>
      </c>
      <c r="G226">
        <v>2018</v>
      </c>
      <c r="H226">
        <v>29</v>
      </c>
      <c r="I226" t="s">
        <v>64</v>
      </c>
      <c r="J226">
        <v>99</v>
      </c>
      <c r="K226" t="s">
        <v>23</v>
      </c>
      <c r="L226">
        <v>5</v>
      </c>
      <c r="M226" t="s">
        <v>58</v>
      </c>
      <c r="N226">
        <v>7777</v>
      </c>
      <c r="O226" t="s">
        <v>37</v>
      </c>
      <c r="P226">
        <v>405</v>
      </c>
    </row>
    <row r="227" spans="1:19" x14ac:dyDescent="0.3">
      <c r="A227" s="1" t="str">
        <f t="shared" si="3"/>
        <v>2018|Wairoa District|$100,001-$150,000</v>
      </c>
      <c r="B227" t="s">
        <v>18</v>
      </c>
      <c r="C227" t="s">
        <v>19</v>
      </c>
      <c r="D227" t="s">
        <v>20</v>
      </c>
      <c r="E227" t="s">
        <v>21</v>
      </c>
      <c r="F227">
        <v>2018</v>
      </c>
      <c r="G227">
        <v>2018</v>
      </c>
      <c r="H227">
        <v>29</v>
      </c>
      <c r="I227" t="s">
        <v>64</v>
      </c>
      <c r="J227">
        <v>99</v>
      </c>
      <c r="K227" t="s">
        <v>23</v>
      </c>
      <c r="L227">
        <v>6</v>
      </c>
      <c r="M227" t="s">
        <v>59</v>
      </c>
      <c r="N227">
        <v>7777</v>
      </c>
      <c r="O227" t="s">
        <v>37</v>
      </c>
      <c r="P227">
        <v>321</v>
      </c>
    </row>
    <row r="228" spans="1:19" x14ac:dyDescent="0.3">
      <c r="A228" s="1" t="str">
        <f t="shared" si="3"/>
        <v>2018|Wairoa District|$150,001-$200,000</v>
      </c>
      <c r="B228" t="s">
        <v>18</v>
      </c>
      <c r="C228" t="s">
        <v>19</v>
      </c>
      <c r="D228" t="s">
        <v>20</v>
      </c>
      <c r="E228" t="s">
        <v>21</v>
      </c>
      <c r="F228">
        <v>2018</v>
      </c>
      <c r="G228">
        <v>2018</v>
      </c>
      <c r="H228">
        <v>29</v>
      </c>
      <c r="I228" t="s">
        <v>64</v>
      </c>
      <c r="J228">
        <v>99</v>
      </c>
      <c r="K228" t="s">
        <v>23</v>
      </c>
      <c r="L228">
        <v>7</v>
      </c>
      <c r="M228" t="s">
        <v>43</v>
      </c>
      <c r="N228">
        <v>7777</v>
      </c>
      <c r="O228" t="s">
        <v>37</v>
      </c>
      <c r="P228">
        <v>120</v>
      </c>
    </row>
    <row r="229" spans="1:19" x14ac:dyDescent="0.3">
      <c r="A229" s="1" t="str">
        <f t="shared" si="3"/>
        <v>2018|Wairoa District|$200,001 or more</v>
      </c>
      <c r="B229" t="s">
        <v>18</v>
      </c>
      <c r="C229" t="s">
        <v>19</v>
      </c>
      <c r="D229" t="s">
        <v>20</v>
      </c>
      <c r="E229" t="s">
        <v>21</v>
      </c>
      <c r="F229">
        <v>2018</v>
      </c>
      <c r="G229">
        <v>2018</v>
      </c>
      <c r="H229">
        <v>29</v>
      </c>
      <c r="I229" t="s">
        <v>64</v>
      </c>
      <c r="J229">
        <v>99</v>
      </c>
      <c r="K229" t="s">
        <v>23</v>
      </c>
      <c r="L229">
        <v>8</v>
      </c>
      <c r="M229" t="s">
        <v>27</v>
      </c>
      <c r="N229">
        <v>7777</v>
      </c>
      <c r="O229" t="s">
        <v>37</v>
      </c>
      <c r="R229" t="s">
        <v>29</v>
      </c>
      <c r="S229" t="s">
        <v>30</v>
      </c>
    </row>
    <row r="230" spans="1:19" x14ac:dyDescent="0.3">
      <c r="A230" s="1" t="str">
        <f t="shared" si="3"/>
        <v>2018|Wairoa District|Total stated - total household income</v>
      </c>
      <c r="B230" t="s">
        <v>18</v>
      </c>
      <c r="C230" t="s">
        <v>19</v>
      </c>
      <c r="D230" t="s">
        <v>20</v>
      </c>
      <c r="E230" t="s">
        <v>21</v>
      </c>
      <c r="F230">
        <v>2018</v>
      </c>
      <c r="G230">
        <v>2018</v>
      </c>
      <c r="H230">
        <v>29</v>
      </c>
      <c r="I230" t="s">
        <v>64</v>
      </c>
      <c r="J230">
        <v>99</v>
      </c>
      <c r="K230" t="s">
        <v>23</v>
      </c>
      <c r="L230">
        <v>77</v>
      </c>
      <c r="M230" t="s">
        <v>32</v>
      </c>
      <c r="N230">
        <v>7777</v>
      </c>
      <c r="O230" t="s">
        <v>37</v>
      </c>
      <c r="P230">
        <v>2622</v>
      </c>
    </row>
    <row r="231" spans="1:19" x14ac:dyDescent="0.3">
      <c r="A231" s="1" t="str">
        <f t="shared" si="3"/>
        <v>2018|Wairoa District|Total - total household income</v>
      </c>
      <c r="B231" t="s">
        <v>18</v>
      </c>
      <c r="C231" t="s">
        <v>19</v>
      </c>
      <c r="D231" t="s">
        <v>20</v>
      </c>
      <c r="E231" t="s">
        <v>21</v>
      </c>
      <c r="F231">
        <v>2018</v>
      </c>
      <c r="G231">
        <v>2018</v>
      </c>
      <c r="H231">
        <v>29</v>
      </c>
      <c r="I231" t="s">
        <v>64</v>
      </c>
      <c r="J231">
        <v>99</v>
      </c>
      <c r="K231" t="s">
        <v>23</v>
      </c>
      <c r="L231">
        <v>99</v>
      </c>
      <c r="M231" t="s">
        <v>48</v>
      </c>
      <c r="N231">
        <v>7777</v>
      </c>
      <c r="O231" t="s">
        <v>37</v>
      </c>
      <c r="P231">
        <v>2988</v>
      </c>
    </row>
    <row r="232" spans="1:19" x14ac:dyDescent="0.3">
      <c r="A232" s="1" t="str">
        <f t="shared" si="3"/>
        <v>2018|Wairoa District|Median ($) - total household income</v>
      </c>
      <c r="B232" t="s">
        <v>18</v>
      </c>
      <c r="C232" t="s">
        <v>19</v>
      </c>
      <c r="D232" t="s">
        <v>20</v>
      </c>
      <c r="E232" t="s">
        <v>21</v>
      </c>
      <c r="F232">
        <v>2018</v>
      </c>
      <c r="G232">
        <v>2018</v>
      </c>
      <c r="H232">
        <v>29</v>
      </c>
      <c r="I232" t="s">
        <v>64</v>
      </c>
      <c r="J232">
        <v>99</v>
      </c>
      <c r="K232" t="s">
        <v>23</v>
      </c>
      <c r="L232" t="s">
        <v>56</v>
      </c>
      <c r="M232" t="s">
        <v>57</v>
      </c>
      <c r="N232">
        <v>7777</v>
      </c>
      <c r="O232" t="s">
        <v>37</v>
      </c>
      <c r="P232">
        <v>48500</v>
      </c>
    </row>
    <row r="233" spans="1:19" x14ac:dyDescent="0.3">
      <c r="A233" s="1" t="str">
        <f t="shared" si="3"/>
        <v>2018|Hastings District|$20,000 or less</v>
      </c>
      <c r="B233" t="s">
        <v>18</v>
      </c>
      <c r="C233" t="s">
        <v>19</v>
      </c>
      <c r="D233" t="s">
        <v>20</v>
      </c>
      <c r="E233" t="s">
        <v>21</v>
      </c>
      <c r="F233">
        <v>2018</v>
      </c>
      <c r="G233">
        <v>2018</v>
      </c>
      <c r="H233">
        <v>30</v>
      </c>
      <c r="I233" t="s">
        <v>118</v>
      </c>
      <c r="J233">
        <v>99</v>
      </c>
      <c r="K233" t="s">
        <v>23</v>
      </c>
      <c r="L233">
        <v>1</v>
      </c>
      <c r="M233" t="s">
        <v>39</v>
      </c>
      <c r="N233">
        <v>7777</v>
      </c>
      <c r="O233" t="s">
        <v>37</v>
      </c>
      <c r="P233">
        <v>2319</v>
      </c>
    </row>
    <row r="234" spans="1:19" x14ac:dyDescent="0.3">
      <c r="A234" s="1" t="str">
        <f t="shared" si="3"/>
        <v>2018|Hastings District|$20,001-$30,000</v>
      </c>
      <c r="B234" t="s">
        <v>18</v>
      </c>
      <c r="C234" t="s">
        <v>19</v>
      </c>
      <c r="D234" t="s">
        <v>20</v>
      </c>
      <c r="E234" t="s">
        <v>21</v>
      </c>
      <c r="F234">
        <v>2018</v>
      </c>
      <c r="G234">
        <v>2018</v>
      </c>
      <c r="H234">
        <v>30</v>
      </c>
      <c r="I234" t="s">
        <v>118</v>
      </c>
      <c r="J234">
        <v>99</v>
      </c>
      <c r="K234" t="s">
        <v>23</v>
      </c>
      <c r="L234">
        <v>2</v>
      </c>
      <c r="M234" t="s">
        <v>24</v>
      </c>
      <c r="N234">
        <v>7777</v>
      </c>
      <c r="O234" t="s">
        <v>37</v>
      </c>
      <c r="P234">
        <v>2997</v>
      </c>
    </row>
    <row r="235" spans="1:19" x14ac:dyDescent="0.3">
      <c r="A235" s="1" t="str">
        <f t="shared" si="3"/>
        <v>2018|Hastings District|$30,001-$50,000</v>
      </c>
      <c r="B235" t="s">
        <v>18</v>
      </c>
      <c r="C235" t="s">
        <v>19</v>
      </c>
      <c r="D235" t="s">
        <v>20</v>
      </c>
      <c r="E235" t="s">
        <v>21</v>
      </c>
      <c r="F235">
        <v>2018</v>
      </c>
      <c r="G235">
        <v>2018</v>
      </c>
      <c r="H235">
        <v>30</v>
      </c>
      <c r="I235" t="s">
        <v>118</v>
      </c>
      <c r="J235">
        <v>99</v>
      </c>
      <c r="K235" t="s">
        <v>23</v>
      </c>
      <c r="L235">
        <v>3</v>
      </c>
      <c r="M235" t="s">
        <v>45</v>
      </c>
      <c r="N235">
        <v>7777</v>
      </c>
      <c r="O235" t="s">
        <v>37</v>
      </c>
      <c r="P235">
        <v>4353</v>
      </c>
    </row>
    <row r="236" spans="1:19" x14ac:dyDescent="0.3">
      <c r="A236" s="1" t="str">
        <f t="shared" si="3"/>
        <v>2018|Hastings District|$50,001-$70,000</v>
      </c>
      <c r="B236" t="s">
        <v>18</v>
      </c>
      <c r="C236" t="s">
        <v>19</v>
      </c>
      <c r="D236" t="s">
        <v>20</v>
      </c>
      <c r="E236" t="s">
        <v>21</v>
      </c>
      <c r="F236">
        <v>2018</v>
      </c>
      <c r="G236">
        <v>2018</v>
      </c>
      <c r="H236">
        <v>30</v>
      </c>
      <c r="I236" t="s">
        <v>118</v>
      </c>
      <c r="J236">
        <v>99</v>
      </c>
      <c r="K236" t="s">
        <v>23</v>
      </c>
      <c r="L236">
        <v>4</v>
      </c>
      <c r="M236" t="s">
        <v>36</v>
      </c>
      <c r="N236">
        <v>7777</v>
      </c>
      <c r="O236" t="s">
        <v>37</v>
      </c>
      <c r="P236">
        <v>3882</v>
      </c>
    </row>
    <row r="237" spans="1:19" x14ac:dyDescent="0.3">
      <c r="A237" s="1" t="str">
        <f t="shared" si="3"/>
        <v>2018|Hastings District|$70,001-$100,000</v>
      </c>
      <c r="B237" t="s">
        <v>18</v>
      </c>
      <c r="C237" t="s">
        <v>19</v>
      </c>
      <c r="D237" t="s">
        <v>20</v>
      </c>
      <c r="E237" t="s">
        <v>21</v>
      </c>
      <c r="F237">
        <v>2018</v>
      </c>
      <c r="G237">
        <v>2018</v>
      </c>
      <c r="H237">
        <v>30</v>
      </c>
      <c r="I237" t="s">
        <v>118</v>
      </c>
      <c r="J237">
        <v>99</v>
      </c>
      <c r="K237" t="s">
        <v>23</v>
      </c>
      <c r="L237">
        <v>5</v>
      </c>
      <c r="M237" t="s">
        <v>58</v>
      </c>
      <c r="N237">
        <v>7777</v>
      </c>
      <c r="O237" t="s">
        <v>37</v>
      </c>
      <c r="P237">
        <v>4440</v>
      </c>
    </row>
    <row r="238" spans="1:19" x14ac:dyDescent="0.3">
      <c r="A238" s="1" t="str">
        <f t="shared" si="3"/>
        <v>2018|Hastings District|$100,001-$150,000</v>
      </c>
      <c r="B238" t="s">
        <v>18</v>
      </c>
      <c r="C238" t="s">
        <v>19</v>
      </c>
      <c r="D238" t="s">
        <v>20</v>
      </c>
      <c r="E238" t="s">
        <v>21</v>
      </c>
      <c r="F238">
        <v>2018</v>
      </c>
      <c r="G238">
        <v>2018</v>
      </c>
      <c r="H238">
        <v>30</v>
      </c>
      <c r="I238" t="s">
        <v>118</v>
      </c>
      <c r="J238">
        <v>99</v>
      </c>
      <c r="K238" t="s">
        <v>23</v>
      </c>
      <c r="L238">
        <v>6</v>
      </c>
      <c r="M238" t="s">
        <v>59</v>
      </c>
      <c r="N238">
        <v>7777</v>
      </c>
      <c r="O238" t="s">
        <v>37</v>
      </c>
      <c r="P238">
        <v>4677</v>
      </c>
    </row>
    <row r="239" spans="1:19" x14ac:dyDescent="0.3">
      <c r="A239" s="1" t="str">
        <f t="shared" si="3"/>
        <v>2018|Hastings District|$150,001-$200,000</v>
      </c>
      <c r="B239" t="s">
        <v>18</v>
      </c>
      <c r="C239" t="s">
        <v>19</v>
      </c>
      <c r="D239" t="s">
        <v>20</v>
      </c>
      <c r="E239" t="s">
        <v>21</v>
      </c>
      <c r="F239">
        <v>2018</v>
      </c>
      <c r="G239">
        <v>2018</v>
      </c>
      <c r="H239">
        <v>30</v>
      </c>
      <c r="I239" t="s">
        <v>118</v>
      </c>
      <c r="J239">
        <v>99</v>
      </c>
      <c r="K239" t="s">
        <v>23</v>
      </c>
      <c r="L239">
        <v>7</v>
      </c>
      <c r="M239" t="s">
        <v>43</v>
      </c>
      <c r="N239">
        <v>7777</v>
      </c>
      <c r="O239" t="s">
        <v>37</v>
      </c>
      <c r="P239">
        <v>3189</v>
      </c>
    </row>
    <row r="240" spans="1:19" x14ac:dyDescent="0.3">
      <c r="A240" s="1" t="str">
        <f t="shared" si="3"/>
        <v>2018|Hastings District|$200,001 or more</v>
      </c>
      <c r="B240" t="s">
        <v>18</v>
      </c>
      <c r="C240" t="s">
        <v>19</v>
      </c>
      <c r="D240" t="s">
        <v>20</v>
      </c>
      <c r="E240" t="s">
        <v>21</v>
      </c>
      <c r="F240">
        <v>2018</v>
      </c>
      <c r="G240">
        <v>2018</v>
      </c>
      <c r="H240">
        <v>30</v>
      </c>
      <c r="I240" t="s">
        <v>118</v>
      </c>
      <c r="J240">
        <v>99</v>
      </c>
      <c r="K240" t="s">
        <v>23</v>
      </c>
      <c r="L240">
        <v>8</v>
      </c>
      <c r="M240" t="s">
        <v>27</v>
      </c>
      <c r="N240">
        <v>7777</v>
      </c>
      <c r="O240" t="s">
        <v>37</v>
      </c>
      <c r="R240" t="s">
        <v>29</v>
      </c>
      <c r="S240" t="s">
        <v>30</v>
      </c>
    </row>
    <row r="241" spans="1:19" x14ac:dyDescent="0.3">
      <c r="A241" s="1" t="str">
        <f t="shared" si="3"/>
        <v>2018|Hastings District|Total stated - total household income</v>
      </c>
      <c r="B241" t="s">
        <v>18</v>
      </c>
      <c r="C241" t="s">
        <v>19</v>
      </c>
      <c r="D241" t="s">
        <v>20</v>
      </c>
      <c r="E241" t="s">
        <v>21</v>
      </c>
      <c r="F241">
        <v>2018</v>
      </c>
      <c r="G241">
        <v>2018</v>
      </c>
      <c r="H241">
        <v>30</v>
      </c>
      <c r="I241" t="s">
        <v>118</v>
      </c>
      <c r="J241">
        <v>99</v>
      </c>
      <c r="K241" t="s">
        <v>23</v>
      </c>
      <c r="L241">
        <v>77</v>
      </c>
      <c r="M241" t="s">
        <v>32</v>
      </c>
      <c r="N241">
        <v>7777</v>
      </c>
      <c r="O241" t="s">
        <v>37</v>
      </c>
      <c r="P241">
        <v>25860</v>
      </c>
    </row>
    <row r="242" spans="1:19" x14ac:dyDescent="0.3">
      <c r="A242" s="1" t="str">
        <f t="shared" si="3"/>
        <v>2018|Hastings District|Total - total household income</v>
      </c>
      <c r="B242" t="s">
        <v>18</v>
      </c>
      <c r="C242" t="s">
        <v>19</v>
      </c>
      <c r="D242" t="s">
        <v>20</v>
      </c>
      <c r="E242" t="s">
        <v>21</v>
      </c>
      <c r="F242">
        <v>2018</v>
      </c>
      <c r="G242">
        <v>2018</v>
      </c>
      <c r="H242">
        <v>30</v>
      </c>
      <c r="I242" t="s">
        <v>118</v>
      </c>
      <c r="J242">
        <v>99</v>
      </c>
      <c r="K242" t="s">
        <v>23</v>
      </c>
      <c r="L242">
        <v>99</v>
      </c>
      <c r="M242" t="s">
        <v>48</v>
      </c>
      <c r="N242">
        <v>7777</v>
      </c>
      <c r="O242" t="s">
        <v>37</v>
      </c>
      <c r="P242">
        <v>28125</v>
      </c>
    </row>
    <row r="243" spans="1:19" x14ac:dyDescent="0.3">
      <c r="A243" s="1" t="str">
        <f t="shared" si="3"/>
        <v>2018|Hastings District|Median ($) - total household income</v>
      </c>
      <c r="B243" t="s">
        <v>18</v>
      </c>
      <c r="C243" t="s">
        <v>19</v>
      </c>
      <c r="D243" t="s">
        <v>20</v>
      </c>
      <c r="E243" t="s">
        <v>21</v>
      </c>
      <c r="F243">
        <v>2018</v>
      </c>
      <c r="G243">
        <v>2018</v>
      </c>
      <c r="H243">
        <v>30</v>
      </c>
      <c r="I243" t="s">
        <v>118</v>
      </c>
      <c r="J243">
        <v>99</v>
      </c>
      <c r="K243" t="s">
        <v>23</v>
      </c>
      <c r="L243" t="s">
        <v>56</v>
      </c>
      <c r="M243" t="s">
        <v>57</v>
      </c>
      <c r="N243">
        <v>7777</v>
      </c>
      <c r="O243" t="s">
        <v>37</v>
      </c>
      <c r="P243">
        <v>66600</v>
      </c>
    </row>
    <row r="244" spans="1:19" x14ac:dyDescent="0.3">
      <c r="A244" s="1" t="str">
        <f t="shared" si="3"/>
        <v>2018|Napier City|$20,000 or less</v>
      </c>
      <c r="B244" t="s">
        <v>18</v>
      </c>
      <c r="C244" t="s">
        <v>19</v>
      </c>
      <c r="D244" t="s">
        <v>20</v>
      </c>
      <c r="E244" t="s">
        <v>21</v>
      </c>
      <c r="F244">
        <v>2018</v>
      </c>
      <c r="G244">
        <v>2018</v>
      </c>
      <c r="H244">
        <v>31</v>
      </c>
      <c r="I244" t="s">
        <v>75</v>
      </c>
      <c r="J244">
        <v>99</v>
      </c>
      <c r="K244" t="s">
        <v>23</v>
      </c>
      <c r="L244">
        <v>1</v>
      </c>
      <c r="M244" t="s">
        <v>39</v>
      </c>
      <c r="N244">
        <v>7777</v>
      </c>
      <c r="O244" t="s">
        <v>37</v>
      </c>
      <c r="P244">
        <v>2235</v>
      </c>
    </row>
    <row r="245" spans="1:19" x14ac:dyDescent="0.3">
      <c r="A245" s="1" t="str">
        <f t="shared" si="3"/>
        <v>2018|Napier City|$20,001-$30,000</v>
      </c>
      <c r="B245" t="s">
        <v>18</v>
      </c>
      <c r="C245" t="s">
        <v>19</v>
      </c>
      <c r="D245" t="s">
        <v>20</v>
      </c>
      <c r="E245" t="s">
        <v>21</v>
      </c>
      <c r="F245">
        <v>2018</v>
      </c>
      <c r="G245">
        <v>2018</v>
      </c>
      <c r="H245">
        <v>31</v>
      </c>
      <c r="I245" t="s">
        <v>75</v>
      </c>
      <c r="J245">
        <v>99</v>
      </c>
      <c r="K245" t="s">
        <v>23</v>
      </c>
      <c r="L245">
        <v>2</v>
      </c>
      <c r="M245" t="s">
        <v>24</v>
      </c>
      <c r="N245">
        <v>7777</v>
      </c>
      <c r="O245" t="s">
        <v>37</v>
      </c>
      <c r="P245">
        <v>2961</v>
      </c>
    </row>
    <row r="246" spans="1:19" x14ac:dyDescent="0.3">
      <c r="A246" s="1" t="str">
        <f t="shared" si="3"/>
        <v>2018|Napier City|$30,001-$50,000</v>
      </c>
      <c r="B246" t="s">
        <v>18</v>
      </c>
      <c r="C246" t="s">
        <v>19</v>
      </c>
      <c r="D246" t="s">
        <v>20</v>
      </c>
      <c r="E246" t="s">
        <v>21</v>
      </c>
      <c r="F246">
        <v>2018</v>
      </c>
      <c r="G246">
        <v>2018</v>
      </c>
      <c r="H246">
        <v>31</v>
      </c>
      <c r="I246" t="s">
        <v>75</v>
      </c>
      <c r="J246">
        <v>99</v>
      </c>
      <c r="K246" t="s">
        <v>23</v>
      </c>
      <c r="L246">
        <v>3</v>
      </c>
      <c r="M246" t="s">
        <v>45</v>
      </c>
      <c r="N246">
        <v>7777</v>
      </c>
      <c r="O246" t="s">
        <v>37</v>
      </c>
      <c r="P246">
        <v>3993</v>
      </c>
    </row>
    <row r="247" spans="1:19" x14ac:dyDescent="0.3">
      <c r="A247" s="1" t="str">
        <f t="shared" si="3"/>
        <v>2018|Napier City|$50,001-$70,000</v>
      </c>
      <c r="B247" t="s">
        <v>18</v>
      </c>
      <c r="C247" t="s">
        <v>19</v>
      </c>
      <c r="D247" t="s">
        <v>20</v>
      </c>
      <c r="E247" t="s">
        <v>21</v>
      </c>
      <c r="F247">
        <v>2018</v>
      </c>
      <c r="G247">
        <v>2018</v>
      </c>
      <c r="H247">
        <v>31</v>
      </c>
      <c r="I247" t="s">
        <v>75</v>
      </c>
      <c r="J247">
        <v>99</v>
      </c>
      <c r="K247" t="s">
        <v>23</v>
      </c>
      <c r="L247">
        <v>4</v>
      </c>
      <c r="M247" t="s">
        <v>36</v>
      </c>
      <c r="N247">
        <v>7777</v>
      </c>
      <c r="O247" t="s">
        <v>37</v>
      </c>
      <c r="P247">
        <v>3234</v>
      </c>
    </row>
    <row r="248" spans="1:19" x14ac:dyDescent="0.3">
      <c r="A248" s="1" t="str">
        <f t="shared" si="3"/>
        <v>2018|Napier City|$70,001-$100,000</v>
      </c>
      <c r="B248" t="s">
        <v>18</v>
      </c>
      <c r="C248" t="s">
        <v>19</v>
      </c>
      <c r="D248" t="s">
        <v>20</v>
      </c>
      <c r="E248" t="s">
        <v>21</v>
      </c>
      <c r="F248">
        <v>2018</v>
      </c>
      <c r="G248">
        <v>2018</v>
      </c>
      <c r="H248">
        <v>31</v>
      </c>
      <c r="I248" t="s">
        <v>75</v>
      </c>
      <c r="J248">
        <v>99</v>
      </c>
      <c r="K248" t="s">
        <v>23</v>
      </c>
      <c r="L248">
        <v>5</v>
      </c>
      <c r="M248" t="s">
        <v>58</v>
      </c>
      <c r="N248">
        <v>7777</v>
      </c>
      <c r="O248" t="s">
        <v>37</v>
      </c>
      <c r="P248">
        <v>3612</v>
      </c>
    </row>
    <row r="249" spans="1:19" x14ac:dyDescent="0.3">
      <c r="A249" s="1" t="str">
        <f t="shared" si="3"/>
        <v>2018|Napier City|$100,001-$150,000</v>
      </c>
      <c r="B249" t="s">
        <v>18</v>
      </c>
      <c r="C249" t="s">
        <v>19</v>
      </c>
      <c r="D249" t="s">
        <v>20</v>
      </c>
      <c r="E249" t="s">
        <v>21</v>
      </c>
      <c r="F249">
        <v>2018</v>
      </c>
      <c r="G249">
        <v>2018</v>
      </c>
      <c r="H249">
        <v>31</v>
      </c>
      <c r="I249" t="s">
        <v>75</v>
      </c>
      <c r="J249">
        <v>99</v>
      </c>
      <c r="K249" t="s">
        <v>23</v>
      </c>
      <c r="L249">
        <v>6</v>
      </c>
      <c r="M249" t="s">
        <v>59</v>
      </c>
      <c r="N249">
        <v>7777</v>
      </c>
      <c r="O249" t="s">
        <v>37</v>
      </c>
      <c r="P249">
        <v>3834</v>
      </c>
    </row>
    <row r="250" spans="1:19" x14ac:dyDescent="0.3">
      <c r="A250" s="1" t="str">
        <f t="shared" si="3"/>
        <v>2018|Napier City|$150,001-$200,000</v>
      </c>
      <c r="B250" t="s">
        <v>18</v>
      </c>
      <c r="C250" t="s">
        <v>19</v>
      </c>
      <c r="D250" t="s">
        <v>20</v>
      </c>
      <c r="E250" t="s">
        <v>21</v>
      </c>
      <c r="F250">
        <v>2018</v>
      </c>
      <c r="G250">
        <v>2018</v>
      </c>
      <c r="H250">
        <v>31</v>
      </c>
      <c r="I250" t="s">
        <v>75</v>
      </c>
      <c r="J250">
        <v>99</v>
      </c>
      <c r="K250" t="s">
        <v>23</v>
      </c>
      <c r="L250">
        <v>7</v>
      </c>
      <c r="M250" t="s">
        <v>43</v>
      </c>
      <c r="N250">
        <v>7777</v>
      </c>
      <c r="O250" t="s">
        <v>37</v>
      </c>
      <c r="P250">
        <v>2337</v>
      </c>
    </row>
    <row r="251" spans="1:19" x14ac:dyDescent="0.3">
      <c r="A251" s="1" t="str">
        <f t="shared" si="3"/>
        <v>2018|Napier City|$200,001 or more</v>
      </c>
      <c r="B251" t="s">
        <v>18</v>
      </c>
      <c r="C251" t="s">
        <v>19</v>
      </c>
      <c r="D251" t="s">
        <v>20</v>
      </c>
      <c r="E251" t="s">
        <v>21</v>
      </c>
      <c r="F251">
        <v>2018</v>
      </c>
      <c r="G251">
        <v>2018</v>
      </c>
      <c r="H251">
        <v>31</v>
      </c>
      <c r="I251" t="s">
        <v>75</v>
      </c>
      <c r="J251">
        <v>99</v>
      </c>
      <c r="K251" t="s">
        <v>23</v>
      </c>
      <c r="L251">
        <v>8</v>
      </c>
      <c r="M251" t="s">
        <v>27</v>
      </c>
      <c r="N251">
        <v>7777</v>
      </c>
      <c r="O251" t="s">
        <v>37</v>
      </c>
      <c r="R251" t="s">
        <v>29</v>
      </c>
      <c r="S251" t="s">
        <v>30</v>
      </c>
    </row>
    <row r="252" spans="1:19" x14ac:dyDescent="0.3">
      <c r="A252" s="1" t="str">
        <f t="shared" si="3"/>
        <v>2018|Napier City|Total stated - total household income</v>
      </c>
      <c r="B252" t="s">
        <v>18</v>
      </c>
      <c r="C252" t="s">
        <v>19</v>
      </c>
      <c r="D252" t="s">
        <v>20</v>
      </c>
      <c r="E252" t="s">
        <v>21</v>
      </c>
      <c r="F252">
        <v>2018</v>
      </c>
      <c r="G252">
        <v>2018</v>
      </c>
      <c r="H252">
        <v>31</v>
      </c>
      <c r="I252" t="s">
        <v>75</v>
      </c>
      <c r="J252">
        <v>99</v>
      </c>
      <c r="K252" t="s">
        <v>23</v>
      </c>
      <c r="L252">
        <v>77</v>
      </c>
      <c r="M252" t="s">
        <v>32</v>
      </c>
      <c r="N252">
        <v>7777</v>
      </c>
      <c r="O252" t="s">
        <v>37</v>
      </c>
      <c r="P252">
        <v>22206</v>
      </c>
    </row>
    <row r="253" spans="1:19" x14ac:dyDescent="0.3">
      <c r="A253" s="1" t="str">
        <f t="shared" si="3"/>
        <v>2018|Napier City|Total - total household income</v>
      </c>
      <c r="B253" t="s">
        <v>18</v>
      </c>
      <c r="C253" t="s">
        <v>19</v>
      </c>
      <c r="D253" t="s">
        <v>20</v>
      </c>
      <c r="E253" t="s">
        <v>21</v>
      </c>
      <c r="F253">
        <v>2018</v>
      </c>
      <c r="G253">
        <v>2018</v>
      </c>
      <c r="H253">
        <v>31</v>
      </c>
      <c r="I253" t="s">
        <v>75</v>
      </c>
      <c r="J253">
        <v>99</v>
      </c>
      <c r="K253" t="s">
        <v>23</v>
      </c>
      <c r="L253">
        <v>99</v>
      </c>
      <c r="M253" t="s">
        <v>48</v>
      </c>
      <c r="N253">
        <v>7777</v>
      </c>
      <c r="O253" t="s">
        <v>37</v>
      </c>
      <c r="P253">
        <v>23667</v>
      </c>
    </row>
    <row r="254" spans="1:19" x14ac:dyDescent="0.3">
      <c r="A254" s="1" t="str">
        <f t="shared" si="3"/>
        <v>2018|Napier City|Median ($) - total household income</v>
      </c>
      <c r="B254" t="s">
        <v>18</v>
      </c>
      <c r="C254" t="s">
        <v>19</v>
      </c>
      <c r="D254" t="s">
        <v>20</v>
      </c>
      <c r="E254" t="s">
        <v>21</v>
      </c>
      <c r="F254">
        <v>2018</v>
      </c>
      <c r="G254">
        <v>2018</v>
      </c>
      <c r="H254">
        <v>31</v>
      </c>
      <c r="I254" t="s">
        <v>75</v>
      </c>
      <c r="J254">
        <v>99</v>
      </c>
      <c r="K254" t="s">
        <v>23</v>
      </c>
      <c r="L254" t="s">
        <v>56</v>
      </c>
      <c r="M254" t="s">
        <v>57</v>
      </c>
      <c r="N254">
        <v>7777</v>
      </c>
      <c r="O254" t="s">
        <v>37</v>
      </c>
      <c r="P254">
        <v>61100</v>
      </c>
    </row>
    <row r="255" spans="1:19" x14ac:dyDescent="0.3">
      <c r="A255" s="1" t="str">
        <f t="shared" si="3"/>
        <v>2018|Central Hawke's Bay District|$20,000 or less</v>
      </c>
      <c r="B255" t="s">
        <v>18</v>
      </c>
      <c r="C255" t="s">
        <v>19</v>
      </c>
      <c r="D255" t="s">
        <v>20</v>
      </c>
      <c r="E255" t="s">
        <v>21</v>
      </c>
      <c r="F255">
        <v>2018</v>
      </c>
      <c r="G255">
        <v>2018</v>
      </c>
      <c r="H255">
        <v>32</v>
      </c>
      <c r="I255" t="s">
        <v>107</v>
      </c>
      <c r="J255">
        <v>99</v>
      </c>
      <c r="K255" t="s">
        <v>23</v>
      </c>
      <c r="L255">
        <v>1</v>
      </c>
      <c r="M255" t="s">
        <v>39</v>
      </c>
      <c r="N255">
        <v>7777</v>
      </c>
      <c r="O255" t="s">
        <v>37</v>
      </c>
      <c r="P255">
        <v>465</v>
      </c>
    </row>
    <row r="256" spans="1:19" x14ac:dyDescent="0.3">
      <c r="A256" s="1" t="str">
        <f t="shared" si="3"/>
        <v>2018|Central Hawke's Bay District|$20,001-$30,000</v>
      </c>
      <c r="B256" t="s">
        <v>18</v>
      </c>
      <c r="C256" t="s">
        <v>19</v>
      </c>
      <c r="D256" t="s">
        <v>20</v>
      </c>
      <c r="E256" t="s">
        <v>21</v>
      </c>
      <c r="F256">
        <v>2018</v>
      </c>
      <c r="G256">
        <v>2018</v>
      </c>
      <c r="H256">
        <v>32</v>
      </c>
      <c r="I256" t="s">
        <v>107</v>
      </c>
      <c r="J256">
        <v>99</v>
      </c>
      <c r="K256" t="s">
        <v>23</v>
      </c>
      <c r="L256">
        <v>2</v>
      </c>
      <c r="M256" t="s">
        <v>24</v>
      </c>
      <c r="N256">
        <v>7777</v>
      </c>
      <c r="O256" t="s">
        <v>37</v>
      </c>
      <c r="P256">
        <v>585</v>
      </c>
    </row>
    <row r="257" spans="1:19" x14ac:dyDescent="0.3">
      <c r="A257" s="1" t="str">
        <f t="shared" si="3"/>
        <v>2018|Central Hawke's Bay District|$30,001-$50,000</v>
      </c>
      <c r="B257" t="s">
        <v>18</v>
      </c>
      <c r="C257" t="s">
        <v>19</v>
      </c>
      <c r="D257" t="s">
        <v>20</v>
      </c>
      <c r="E257" t="s">
        <v>21</v>
      </c>
      <c r="F257">
        <v>2018</v>
      </c>
      <c r="G257">
        <v>2018</v>
      </c>
      <c r="H257">
        <v>32</v>
      </c>
      <c r="I257" t="s">
        <v>107</v>
      </c>
      <c r="J257">
        <v>99</v>
      </c>
      <c r="K257" t="s">
        <v>23</v>
      </c>
      <c r="L257">
        <v>3</v>
      </c>
      <c r="M257" t="s">
        <v>45</v>
      </c>
      <c r="N257">
        <v>7777</v>
      </c>
      <c r="O257" t="s">
        <v>37</v>
      </c>
      <c r="P257">
        <v>1053</v>
      </c>
    </row>
    <row r="258" spans="1:19" x14ac:dyDescent="0.3">
      <c r="A258" s="1" t="str">
        <f t="shared" si="3"/>
        <v>2018|Central Hawke's Bay District|$50,001-$70,000</v>
      </c>
      <c r="B258" t="s">
        <v>18</v>
      </c>
      <c r="C258" t="s">
        <v>19</v>
      </c>
      <c r="D258" t="s">
        <v>20</v>
      </c>
      <c r="E258" t="s">
        <v>21</v>
      </c>
      <c r="F258">
        <v>2018</v>
      </c>
      <c r="G258">
        <v>2018</v>
      </c>
      <c r="H258">
        <v>32</v>
      </c>
      <c r="I258" t="s">
        <v>107</v>
      </c>
      <c r="J258">
        <v>99</v>
      </c>
      <c r="K258" t="s">
        <v>23</v>
      </c>
      <c r="L258">
        <v>4</v>
      </c>
      <c r="M258" t="s">
        <v>36</v>
      </c>
      <c r="N258">
        <v>7777</v>
      </c>
      <c r="O258" t="s">
        <v>37</v>
      </c>
      <c r="P258">
        <v>894</v>
      </c>
    </row>
    <row r="259" spans="1:19" x14ac:dyDescent="0.3">
      <c r="A259" s="1" t="str">
        <f t="shared" ref="A259:A322" si="4">G259&amp;"|"&amp;I259&amp;"|"&amp;M259</f>
        <v>2018|Central Hawke's Bay District|$70,001-$100,000</v>
      </c>
      <c r="B259" t="s">
        <v>18</v>
      </c>
      <c r="C259" t="s">
        <v>19</v>
      </c>
      <c r="D259" t="s">
        <v>20</v>
      </c>
      <c r="E259" t="s">
        <v>21</v>
      </c>
      <c r="F259">
        <v>2018</v>
      </c>
      <c r="G259">
        <v>2018</v>
      </c>
      <c r="H259">
        <v>32</v>
      </c>
      <c r="I259" t="s">
        <v>107</v>
      </c>
      <c r="J259">
        <v>99</v>
      </c>
      <c r="K259" t="s">
        <v>23</v>
      </c>
      <c r="L259">
        <v>5</v>
      </c>
      <c r="M259" t="s">
        <v>58</v>
      </c>
      <c r="N259">
        <v>7777</v>
      </c>
      <c r="O259" t="s">
        <v>37</v>
      </c>
      <c r="P259">
        <v>906</v>
      </c>
    </row>
    <row r="260" spans="1:19" x14ac:dyDescent="0.3">
      <c r="A260" s="1" t="str">
        <f t="shared" si="4"/>
        <v>2018|Central Hawke's Bay District|$100,001-$150,000</v>
      </c>
      <c r="B260" t="s">
        <v>18</v>
      </c>
      <c r="C260" t="s">
        <v>19</v>
      </c>
      <c r="D260" t="s">
        <v>20</v>
      </c>
      <c r="E260" t="s">
        <v>21</v>
      </c>
      <c r="F260">
        <v>2018</v>
      </c>
      <c r="G260">
        <v>2018</v>
      </c>
      <c r="H260">
        <v>32</v>
      </c>
      <c r="I260" t="s">
        <v>107</v>
      </c>
      <c r="J260">
        <v>99</v>
      </c>
      <c r="K260" t="s">
        <v>23</v>
      </c>
      <c r="L260">
        <v>6</v>
      </c>
      <c r="M260" t="s">
        <v>59</v>
      </c>
      <c r="N260">
        <v>7777</v>
      </c>
      <c r="O260" t="s">
        <v>37</v>
      </c>
      <c r="P260">
        <v>807</v>
      </c>
    </row>
    <row r="261" spans="1:19" x14ac:dyDescent="0.3">
      <c r="A261" s="1" t="str">
        <f t="shared" si="4"/>
        <v>2018|Central Hawke's Bay District|$150,001-$200,000</v>
      </c>
      <c r="B261" t="s">
        <v>18</v>
      </c>
      <c r="C261" t="s">
        <v>19</v>
      </c>
      <c r="D261" t="s">
        <v>20</v>
      </c>
      <c r="E261" t="s">
        <v>21</v>
      </c>
      <c r="F261">
        <v>2018</v>
      </c>
      <c r="G261">
        <v>2018</v>
      </c>
      <c r="H261">
        <v>32</v>
      </c>
      <c r="I261" t="s">
        <v>107</v>
      </c>
      <c r="J261">
        <v>99</v>
      </c>
      <c r="K261" t="s">
        <v>23</v>
      </c>
      <c r="L261">
        <v>7</v>
      </c>
      <c r="M261" t="s">
        <v>43</v>
      </c>
      <c r="N261">
        <v>7777</v>
      </c>
      <c r="O261" t="s">
        <v>37</v>
      </c>
      <c r="P261">
        <v>357</v>
      </c>
    </row>
    <row r="262" spans="1:19" x14ac:dyDescent="0.3">
      <c r="A262" s="1" t="str">
        <f t="shared" si="4"/>
        <v>2018|Central Hawke's Bay District|$200,001 or more</v>
      </c>
      <c r="B262" t="s">
        <v>18</v>
      </c>
      <c r="C262" t="s">
        <v>19</v>
      </c>
      <c r="D262" t="s">
        <v>20</v>
      </c>
      <c r="E262" t="s">
        <v>21</v>
      </c>
      <c r="F262">
        <v>2018</v>
      </c>
      <c r="G262">
        <v>2018</v>
      </c>
      <c r="H262">
        <v>32</v>
      </c>
      <c r="I262" t="s">
        <v>107</v>
      </c>
      <c r="J262">
        <v>99</v>
      </c>
      <c r="K262" t="s">
        <v>23</v>
      </c>
      <c r="L262">
        <v>8</v>
      </c>
      <c r="M262" t="s">
        <v>27</v>
      </c>
      <c r="N262">
        <v>7777</v>
      </c>
      <c r="O262" t="s">
        <v>37</v>
      </c>
      <c r="R262" t="s">
        <v>29</v>
      </c>
      <c r="S262" t="s">
        <v>30</v>
      </c>
    </row>
    <row r="263" spans="1:19" x14ac:dyDescent="0.3">
      <c r="A263" s="1" t="str">
        <f t="shared" si="4"/>
        <v>2018|Central Hawke's Bay District|Total stated - total household income</v>
      </c>
      <c r="B263" t="s">
        <v>18</v>
      </c>
      <c r="C263" t="s">
        <v>19</v>
      </c>
      <c r="D263" t="s">
        <v>20</v>
      </c>
      <c r="E263" t="s">
        <v>21</v>
      </c>
      <c r="F263">
        <v>2018</v>
      </c>
      <c r="G263">
        <v>2018</v>
      </c>
      <c r="H263">
        <v>32</v>
      </c>
      <c r="I263" t="s">
        <v>107</v>
      </c>
      <c r="J263">
        <v>99</v>
      </c>
      <c r="K263" t="s">
        <v>23</v>
      </c>
      <c r="L263">
        <v>77</v>
      </c>
      <c r="M263" t="s">
        <v>32</v>
      </c>
      <c r="N263">
        <v>7777</v>
      </c>
      <c r="O263" t="s">
        <v>37</v>
      </c>
      <c r="P263">
        <v>5070</v>
      </c>
    </row>
    <row r="264" spans="1:19" x14ac:dyDescent="0.3">
      <c r="A264" s="1" t="str">
        <f t="shared" si="4"/>
        <v>2018|Central Hawke's Bay District|Total - total household income</v>
      </c>
      <c r="B264" t="s">
        <v>18</v>
      </c>
      <c r="C264" t="s">
        <v>19</v>
      </c>
      <c r="D264" t="s">
        <v>20</v>
      </c>
      <c r="E264" t="s">
        <v>21</v>
      </c>
      <c r="F264">
        <v>2018</v>
      </c>
      <c r="G264">
        <v>2018</v>
      </c>
      <c r="H264">
        <v>32</v>
      </c>
      <c r="I264" t="s">
        <v>107</v>
      </c>
      <c r="J264">
        <v>99</v>
      </c>
      <c r="K264" t="s">
        <v>23</v>
      </c>
      <c r="L264">
        <v>99</v>
      </c>
      <c r="M264" t="s">
        <v>48</v>
      </c>
      <c r="N264">
        <v>7777</v>
      </c>
      <c r="O264" t="s">
        <v>37</v>
      </c>
      <c r="P264">
        <v>5418</v>
      </c>
    </row>
    <row r="265" spans="1:19" x14ac:dyDescent="0.3">
      <c r="A265" s="1" t="str">
        <f t="shared" si="4"/>
        <v>2018|Central Hawke's Bay District|Median ($) - total household income</v>
      </c>
      <c r="B265" t="s">
        <v>18</v>
      </c>
      <c r="C265" t="s">
        <v>19</v>
      </c>
      <c r="D265" t="s">
        <v>20</v>
      </c>
      <c r="E265" t="s">
        <v>21</v>
      </c>
      <c r="F265">
        <v>2018</v>
      </c>
      <c r="G265">
        <v>2018</v>
      </c>
      <c r="H265">
        <v>32</v>
      </c>
      <c r="I265" t="s">
        <v>107</v>
      </c>
      <c r="J265">
        <v>99</v>
      </c>
      <c r="K265" t="s">
        <v>23</v>
      </c>
      <c r="L265" t="s">
        <v>56</v>
      </c>
      <c r="M265" t="s">
        <v>57</v>
      </c>
      <c r="N265">
        <v>7777</v>
      </c>
      <c r="O265" t="s">
        <v>37</v>
      </c>
      <c r="P265">
        <v>59800</v>
      </c>
    </row>
    <row r="266" spans="1:19" x14ac:dyDescent="0.3">
      <c r="A266" s="1" t="str">
        <f t="shared" si="4"/>
        <v>2018|New Plymouth District|$20,000 or less</v>
      </c>
      <c r="B266" t="s">
        <v>18</v>
      </c>
      <c r="C266" t="s">
        <v>19</v>
      </c>
      <c r="D266" t="s">
        <v>20</v>
      </c>
      <c r="E266" t="s">
        <v>21</v>
      </c>
      <c r="F266">
        <v>2018</v>
      </c>
      <c r="G266">
        <v>2018</v>
      </c>
      <c r="H266">
        <v>33</v>
      </c>
      <c r="I266" t="s">
        <v>125</v>
      </c>
      <c r="J266">
        <v>99</v>
      </c>
      <c r="K266" t="s">
        <v>23</v>
      </c>
      <c r="L266">
        <v>1</v>
      </c>
      <c r="M266" t="s">
        <v>39</v>
      </c>
      <c r="N266">
        <v>7777</v>
      </c>
      <c r="O266" t="s">
        <v>37</v>
      </c>
      <c r="P266">
        <v>2820</v>
      </c>
    </row>
    <row r="267" spans="1:19" x14ac:dyDescent="0.3">
      <c r="A267" s="1" t="str">
        <f t="shared" si="4"/>
        <v>2018|New Plymouth District|$20,001-$30,000</v>
      </c>
      <c r="B267" t="s">
        <v>18</v>
      </c>
      <c r="C267" t="s">
        <v>19</v>
      </c>
      <c r="D267" t="s">
        <v>20</v>
      </c>
      <c r="E267" t="s">
        <v>21</v>
      </c>
      <c r="F267">
        <v>2018</v>
      </c>
      <c r="G267">
        <v>2018</v>
      </c>
      <c r="H267">
        <v>33</v>
      </c>
      <c r="I267" t="s">
        <v>125</v>
      </c>
      <c r="J267">
        <v>99</v>
      </c>
      <c r="K267" t="s">
        <v>23</v>
      </c>
      <c r="L267">
        <v>2</v>
      </c>
      <c r="M267" t="s">
        <v>24</v>
      </c>
      <c r="N267">
        <v>7777</v>
      </c>
      <c r="O267" t="s">
        <v>37</v>
      </c>
      <c r="P267">
        <v>3417</v>
      </c>
    </row>
    <row r="268" spans="1:19" x14ac:dyDescent="0.3">
      <c r="A268" s="1" t="str">
        <f t="shared" si="4"/>
        <v>2018|New Plymouth District|$30,001-$50,000</v>
      </c>
      <c r="B268" t="s">
        <v>18</v>
      </c>
      <c r="C268" t="s">
        <v>19</v>
      </c>
      <c r="D268" t="s">
        <v>20</v>
      </c>
      <c r="E268" t="s">
        <v>21</v>
      </c>
      <c r="F268">
        <v>2018</v>
      </c>
      <c r="G268">
        <v>2018</v>
      </c>
      <c r="H268">
        <v>33</v>
      </c>
      <c r="I268" t="s">
        <v>125</v>
      </c>
      <c r="J268">
        <v>99</v>
      </c>
      <c r="K268" t="s">
        <v>23</v>
      </c>
      <c r="L268">
        <v>3</v>
      </c>
      <c r="M268" t="s">
        <v>45</v>
      </c>
      <c r="N268">
        <v>7777</v>
      </c>
      <c r="O268" t="s">
        <v>37</v>
      </c>
      <c r="P268">
        <v>4872</v>
      </c>
    </row>
    <row r="269" spans="1:19" x14ac:dyDescent="0.3">
      <c r="A269" s="1" t="str">
        <f t="shared" si="4"/>
        <v>2018|New Plymouth District|$50,001-$70,000</v>
      </c>
      <c r="B269" t="s">
        <v>18</v>
      </c>
      <c r="C269" t="s">
        <v>19</v>
      </c>
      <c r="D269" t="s">
        <v>20</v>
      </c>
      <c r="E269" t="s">
        <v>21</v>
      </c>
      <c r="F269">
        <v>2018</v>
      </c>
      <c r="G269">
        <v>2018</v>
      </c>
      <c r="H269">
        <v>33</v>
      </c>
      <c r="I269" t="s">
        <v>125</v>
      </c>
      <c r="J269">
        <v>99</v>
      </c>
      <c r="K269" t="s">
        <v>23</v>
      </c>
      <c r="L269">
        <v>4</v>
      </c>
      <c r="M269" t="s">
        <v>36</v>
      </c>
      <c r="N269">
        <v>7777</v>
      </c>
      <c r="O269" t="s">
        <v>37</v>
      </c>
      <c r="P269">
        <v>4197</v>
      </c>
    </row>
    <row r="270" spans="1:19" x14ac:dyDescent="0.3">
      <c r="A270" s="1" t="str">
        <f t="shared" si="4"/>
        <v>2018|New Plymouth District|$70,001-$100,000</v>
      </c>
      <c r="B270" t="s">
        <v>18</v>
      </c>
      <c r="C270" t="s">
        <v>19</v>
      </c>
      <c r="D270" t="s">
        <v>20</v>
      </c>
      <c r="E270" t="s">
        <v>21</v>
      </c>
      <c r="F270">
        <v>2018</v>
      </c>
      <c r="G270">
        <v>2018</v>
      </c>
      <c r="H270">
        <v>33</v>
      </c>
      <c r="I270" t="s">
        <v>125</v>
      </c>
      <c r="J270">
        <v>99</v>
      </c>
      <c r="K270" t="s">
        <v>23</v>
      </c>
      <c r="L270">
        <v>5</v>
      </c>
      <c r="M270" t="s">
        <v>58</v>
      </c>
      <c r="N270">
        <v>7777</v>
      </c>
      <c r="O270" t="s">
        <v>37</v>
      </c>
      <c r="P270">
        <v>4650</v>
      </c>
    </row>
    <row r="271" spans="1:19" x14ac:dyDescent="0.3">
      <c r="A271" s="1" t="str">
        <f t="shared" si="4"/>
        <v>2018|New Plymouth District|$100,001-$150,000</v>
      </c>
      <c r="B271" t="s">
        <v>18</v>
      </c>
      <c r="C271" t="s">
        <v>19</v>
      </c>
      <c r="D271" t="s">
        <v>20</v>
      </c>
      <c r="E271" t="s">
        <v>21</v>
      </c>
      <c r="F271">
        <v>2018</v>
      </c>
      <c r="G271">
        <v>2018</v>
      </c>
      <c r="H271">
        <v>33</v>
      </c>
      <c r="I271" t="s">
        <v>125</v>
      </c>
      <c r="J271">
        <v>99</v>
      </c>
      <c r="K271" t="s">
        <v>23</v>
      </c>
      <c r="L271">
        <v>6</v>
      </c>
      <c r="M271" t="s">
        <v>59</v>
      </c>
      <c r="N271">
        <v>7777</v>
      </c>
      <c r="O271" t="s">
        <v>37</v>
      </c>
      <c r="P271">
        <v>5178</v>
      </c>
    </row>
    <row r="272" spans="1:19" x14ac:dyDescent="0.3">
      <c r="A272" s="1" t="str">
        <f t="shared" si="4"/>
        <v>2018|New Plymouth District|$150,001-$200,000</v>
      </c>
      <c r="B272" t="s">
        <v>18</v>
      </c>
      <c r="C272" t="s">
        <v>19</v>
      </c>
      <c r="D272" t="s">
        <v>20</v>
      </c>
      <c r="E272" t="s">
        <v>21</v>
      </c>
      <c r="F272">
        <v>2018</v>
      </c>
      <c r="G272">
        <v>2018</v>
      </c>
      <c r="H272">
        <v>33</v>
      </c>
      <c r="I272" t="s">
        <v>125</v>
      </c>
      <c r="J272">
        <v>99</v>
      </c>
      <c r="K272" t="s">
        <v>23</v>
      </c>
      <c r="L272">
        <v>7</v>
      </c>
      <c r="M272" t="s">
        <v>43</v>
      </c>
      <c r="N272">
        <v>7777</v>
      </c>
      <c r="O272" t="s">
        <v>37</v>
      </c>
      <c r="P272">
        <v>3945</v>
      </c>
    </row>
    <row r="273" spans="1:19" x14ac:dyDescent="0.3">
      <c r="A273" s="1" t="str">
        <f t="shared" si="4"/>
        <v>2018|New Plymouth District|$200,001 or more</v>
      </c>
      <c r="B273" t="s">
        <v>18</v>
      </c>
      <c r="C273" t="s">
        <v>19</v>
      </c>
      <c r="D273" t="s">
        <v>20</v>
      </c>
      <c r="E273" t="s">
        <v>21</v>
      </c>
      <c r="F273">
        <v>2018</v>
      </c>
      <c r="G273">
        <v>2018</v>
      </c>
      <c r="H273">
        <v>33</v>
      </c>
      <c r="I273" t="s">
        <v>125</v>
      </c>
      <c r="J273">
        <v>99</v>
      </c>
      <c r="K273" t="s">
        <v>23</v>
      </c>
      <c r="L273">
        <v>8</v>
      </c>
      <c r="M273" t="s">
        <v>27</v>
      </c>
      <c r="N273">
        <v>7777</v>
      </c>
      <c r="O273" t="s">
        <v>37</v>
      </c>
      <c r="R273" t="s">
        <v>29</v>
      </c>
      <c r="S273" t="s">
        <v>30</v>
      </c>
    </row>
    <row r="274" spans="1:19" x14ac:dyDescent="0.3">
      <c r="A274" s="1" t="str">
        <f t="shared" si="4"/>
        <v>2018|New Plymouth District|Total stated - total household income</v>
      </c>
      <c r="B274" t="s">
        <v>18</v>
      </c>
      <c r="C274" t="s">
        <v>19</v>
      </c>
      <c r="D274" t="s">
        <v>20</v>
      </c>
      <c r="E274" t="s">
        <v>21</v>
      </c>
      <c r="F274">
        <v>2018</v>
      </c>
      <c r="G274">
        <v>2018</v>
      </c>
      <c r="H274">
        <v>33</v>
      </c>
      <c r="I274" t="s">
        <v>125</v>
      </c>
      <c r="J274">
        <v>99</v>
      </c>
      <c r="K274" t="s">
        <v>23</v>
      </c>
      <c r="L274">
        <v>77</v>
      </c>
      <c r="M274" t="s">
        <v>32</v>
      </c>
      <c r="N274">
        <v>7777</v>
      </c>
      <c r="O274" t="s">
        <v>37</v>
      </c>
      <c r="P274">
        <v>29076</v>
      </c>
    </row>
    <row r="275" spans="1:19" x14ac:dyDescent="0.3">
      <c r="A275" s="1" t="str">
        <f t="shared" si="4"/>
        <v>2018|New Plymouth District|Total - total household income</v>
      </c>
      <c r="B275" t="s">
        <v>18</v>
      </c>
      <c r="C275" t="s">
        <v>19</v>
      </c>
      <c r="D275" t="s">
        <v>20</v>
      </c>
      <c r="E275" t="s">
        <v>21</v>
      </c>
      <c r="F275">
        <v>2018</v>
      </c>
      <c r="G275">
        <v>2018</v>
      </c>
      <c r="H275">
        <v>33</v>
      </c>
      <c r="I275" t="s">
        <v>125</v>
      </c>
      <c r="J275">
        <v>99</v>
      </c>
      <c r="K275" t="s">
        <v>23</v>
      </c>
      <c r="L275">
        <v>99</v>
      </c>
      <c r="M275" t="s">
        <v>48</v>
      </c>
      <c r="N275">
        <v>7777</v>
      </c>
      <c r="O275" t="s">
        <v>37</v>
      </c>
      <c r="P275">
        <v>30951</v>
      </c>
    </row>
    <row r="276" spans="1:19" x14ac:dyDescent="0.3">
      <c r="A276" s="1" t="str">
        <f t="shared" si="4"/>
        <v>2018|New Plymouth District|Median ($) - total household income</v>
      </c>
      <c r="B276" t="s">
        <v>18</v>
      </c>
      <c r="C276" t="s">
        <v>19</v>
      </c>
      <c r="D276" t="s">
        <v>20</v>
      </c>
      <c r="E276" t="s">
        <v>21</v>
      </c>
      <c r="F276">
        <v>2018</v>
      </c>
      <c r="G276">
        <v>2018</v>
      </c>
      <c r="H276">
        <v>33</v>
      </c>
      <c r="I276" t="s">
        <v>125</v>
      </c>
      <c r="J276">
        <v>99</v>
      </c>
      <c r="K276" t="s">
        <v>23</v>
      </c>
      <c r="L276" t="s">
        <v>56</v>
      </c>
      <c r="M276" t="s">
        <v>57</v>
      </c>
      <c r="N276">
        <v>7777</v>
      </c>
      <c r="O276" t="s">
        <v>37</v>
      </c>
      <c r="P276">
        <v>66100</v>
      </c>
    </row>
    <row r="277" spans="1:19" x14ac:dyDescent="0.3">
      <c r="A277" s="1" t="str">
        <f t="shared" si="4"/>
        <v>2018|Stratford District|$20,000 or less</v>
      </c>
      <c r="B277" t="s">
        <v>18</v>
      </c>
      <c r="C277" t="s">
        <v>19</v>
      </c>
      <c r="D277" t="s">
        <v>20</v>
      </c>
      <c r="E277" t="s">
        <v>21</v>
      </c>
      <c r="F277">
        <v>2018</v>
      </c>
      <c r="G277">
        <v>2018</v>
      </c>
      <c r="H277">
        <v>34</v>
      </c>
      <c r="I277" t="s">
        <v>92</v>
      </c>
      <c r="J277">
        <v>99</v>
      </c>
      <c r="K277" t="s">
        <v>23</v>
      </c>
      <c r="L277">
        <v>1</v>
      </c>
      <c r="M277" t="s">
        <v>39</v>
      </c>
      <c r="N277">
        <v>7777</v>
      </c>
      <c r="O277" t="s">
        <v>37</v>
      </c>
      <c r="P277">
        <v>393</v>
      </c>
    </row>
    <row r="278" spans="1:19" x14ac:dyDescent="0.3">
      <c r="A278" s="1" t="str">
        <f t="shared" si="4"/>
        <v>2018|Stratford District|$20,001-$30,000</v>
      </c>
      <c r="B278" t="s">
        <v>18</v>
      </c>
      <c r="C278" t="s">
        <v>19</v>
      </c>
      <c r="D278" t="s">
        <v>20</v>
      </c>
      <c r="E278" t="s">
        <v>21</v>
      </c>
      <c r="F278">
        <v>2018</v>
      </c>
      <c r="G278">
        <v>2018</v>
      </c>
      <c r="H278">
        <v>34</v>
      </c>
      <c r="I278" t="s">
        <v>92</v>
      </c>
      <c r="J278">
        <v>99</v>
      </c>
      <c r="K278" t="s">
        <v>23</v>
      </c>
      <c r="L278">
        <v>2</v>
      </c>
      <c r="M278" t="s">
        <v>24</v>
      </c>
      <c r="N278">
        <v>7777</v>
      </c>
      <c r="O278" t="s">
        <v>37</v>
      </c>
      <c r="P278">
        <v>411</v>
      </c>
    </row>
    <row r="279" spans="1:19" x14ac:dyDescent="0.3">
      <c r="A279" s="1" t="str">
        <f t="shared" si="4"/>
        <v>2018|Stratford District|$30,001-$50,000</v>
      </c>
      <c r="B279" t="s">
        <v>18</v>
      </c>
      <c r="C279" t="s">
        <v>19</v>
      </c>
      <c r="D279" t="s">
        <v>20</v>
      </c>
      <c r="E279" t="s">
        <v>21</v>
      </c>
      <c r="F279">
        <v>2018</v>
      </c>
      <c r="G279">
        <v>2018</v>
      </c>
      <c r="H279">
        <v>34</v>
      </c>
      <c r="I279" t="s">
        <v>92</v>
      </c>
      <c r="J279">
        <v>99</v>
      </c>
      <c r="K279" t="s">
        <v>23</v>
      </c>
      <c r="L279">
        <v>3</v>
      </c>
      <c r="M279" t="s">
        <v>45</v>
      </c>
      <c r="N279">
        <v>7777</v>
      </c>
      <c r="O279" t="s">
        <v>37</v>
      </c>
      <c r="P279">
        <v>648</v>
      </c>
    </row>
    <row r="280" spans="1:19" x14ac:dyDescent="0.3">
      <c r="A280" s="1" t="str">
        <f t="shared" si="4"/>
        <v>2018|Stratford District|$50,001-$70,000</v>
      </c>
      <c r="B280" t="s">
        <v>18</v>
      </c>
      <c r="C280" t="s">
        <v>19</v>
      </c>
      <c r="D280" t="s">
        <v>20</v>
      </c>
      <c r="E280" t="s">
        <v>21</v>
      </c>
      <c r="F280">
        <v>2018</v>
      </c>
      <c r="G280">
        <v>2018</v>
      </c>
      <c r="H280">
        <v>34</v>
      </c>
      <c r="I280" t="s">
        <v>92</v>
      </c>
      <c r="J280">
        <v>99</v>
      </c>
      <c r="K280" t="s">
        <v>23</v>
      </c>
      <c r="L280">
        <v>4</v>
      </c>
      <c r="M280" t="s">
        <v>36</v>
      </c>
      <c r="N280">
        <v>7777</v>
      </c>
      <c r="O280" t="s">
        <v>37</v>
      </c>
      <c r="P280">
        <v>546</v>
      </c>
    </row>
    <row r="281" spans="1:19" x14ac:dyDescent="0.3">
      <c r="A281" s="1" t="str">
        <f t="shared" si="4"/>
        <v>2018|Stratford District|$70,001-$100,000</v>
      </c>
      <c r="B281" t="s">
        <v>18</v>
      </c>
      <c r="C281" t="s">
        <v>19</v>
      </c>
      <c r="D281" t="s">
        <v>20</v>
      </c>
      <c r="E281" t="s">
        <v>21</v>
      </c>
      <c r="F281">
        <v>2018</v>
      </c>
      <c r="G281">
        <v>2018</v>
      </c>
      <c r="H281">
        <v>34</v>
      </c>
      <c r="I281" t="s">
        <v>92</v>
      </c>
      <c r="J281">
        <v>99</v>
      </c>
      <c r="K281" t="s">
        <v>23</v>
      </c>
      <c r="L281">
        <v>5</v>
      </c>
      <c r="M281" t="s">
        <v>58</v>
      </c>
      <c r="N281">
        <v>7777</v>
      </c>
      <c r="O281" t="s">
        <v>37</v>
      </c>
      <c r="P281">
        <v>597</v>
      </c>
    </row>
    <row r="282" spans="1:19" x14ac:dyDescent="0.3">
      <c r="A282" s="1" t="str">
        <f t="shared" si="4"/>
        <v>2018|Stratford District|$100,001-$150,000</v>
      </c>
      <c r="B282" t="s">
        <v>18</v>
      </c>
      <c r="C282" t="s">
        <v>19</v>
      </c>
      <c r="D282" t="s">
        <v>20</v>
      </c>
      <c r="E282" t="s">
        <v>21</v>
      </c>
      <c r="F282">
        <v>2018</v>
      </c>
      <c r="G282">
        <v>2018</v>
      </c>
      <c r="H282">
        <v>34</v>
      </c>
      <c r="I282" t="s">
        <v>92</v>
      </c>
      <c r="J282">
        <v>99</v>
      </c>
      <c r="K282" t="s">
        <v>23</v>
      </c>
      <c r="L282">
        <v>6</v>
      </c>
      <c r="M282" t="s">
        <v>59</v>
      </c>
      <c r="N282">
        <v>7777</v>
      </c>
      <c r="O282" t="s">
        <v>37</v>
      </c>
      <c r="P282">
        <v>597</v>
      </c>
    </row>
    <row r="283" spans="1:19" x14ac:dyDescent="0.3">
      <c r="A283" s="1" t="str">
        <f t="shared" si="4"/>
        <v>2018|Stratford District|$150,001-$200,000</v>
      </c>
      <c r="B283" t="s">
        <v>18</v>
      </c>
      <c r="C283" t="s">
        <v>19</v>
      </c>
      <c r="D283" t="s">
        <v>20</v>
      </c>
      <c r="E283" t="s">
        <v>21</v>
      </c>
      <c r="F283">
        <v>2018</v>
      </c>
      <c r="G283">
        <v>2018</v>
      </c>
      <c r="H283">
        <v>34</v>
      </c>
      <c r="I283" t="s">
        <v>92</v>
      </c>
      <c r="J283">
        <v>99</v>
      </c>
      <c r="K283" t="s">
        <v>23</v>
      </c>
      <c r="L283">
        <v>7</v>
      </c>
      <c r="M283" t="s">
        <v>43</v>
      </c>
      <c r="N283">
        <v>7777</v>
      </c>
      <c r="O283" t="s">
        <v>37</v>
      </c>
      <c r="P283">
        <v>288</v>
      </c>
    </row>
    <row r="284" spans="1:19" x14ac:dyDescent="0.3">
      <c r="A284" s="1" t="str">
        <f t="shared" si="4"/>
        <v>2018|Stratford District|$200,001 or more</v>
      </c>
      <c r="B284" t="s">
        <v>18</v>
      </c>
      <c r="C284" t="s">
        <v>19</v>
      </c>
      <c r="D284" t="s">
        <v>20</v>
      </c>
      <c r="E284" t="s">
        <v>21</v>
      </c>
      <c r="F284">
        <v>2018</v>
      </c>
      <c r="G284">
        <v>2018</v>
      </c>
      <c r="H284">
        <v>34</v>
      </c>
      <c r="I284" t="s">
        <v>92</v>
      </c>
      <c r="J284">
        <v>99</v>
      </c>
      <c r="K284" t="s">
        <v>23</v>
      </c>
      <c r="L284">
        <v>8</v>
      </c>
      <c r="M284" t="s">
        <v>27</v>
      </c>
      <c r="N284">
        <v>7777</v>
      </c>
      <c r="O284" t="s">
        <v>37</v>
      </c>
      <c r="R284" t="s">
        <v>29</v>
      </c>
      <c r="S284" t="s">
        <v>30</v>
      </c>
    </row>
    <row r="285" spans="1:19" x14ac:dyDescent="0.3">
      <c r="A285" s="1" t="str">
        <f t="shared" si="4"/>
        <v>2018|Stratford District|Total stated - total household income</v>
      </c>
      <c r="B285" t="s">
        <v>18</v>
      </c>
      <c r="C285" t="s">
        <v>19</v>
      </c>
      <c r="D285" t="s">
        <v>20</v>
      </c>
      <c r="E285" t="s">
        <v>21</v>
      </c>
      <c r="F285">
        <v>2018</v>
      </c>
      <c r="G285">
        <v>2018</v>
      </c>
      <c r="H285">
        <v>34</v>
      </c>
      <c r="I285" t="s">
        <v>92</v>
      </c>
      <c r="J285">
        <v>99</v>
      </c>
      <c r="K285" t="s">
        <v>23</v>
      </c>
      <c r="L285">
        <v>77</v>
      </c>
      <c r="M285" t="s">
        <v>32</v>
      </c>
      <c r="N285">
        <v>7777</v>
      </c>
      <c r="O285" t="s">
        <v>37</v>
      </c>
      <c r="P285">
        <v>3477</v>
      </c>
    </row>
    <row r="286" spans="1:19" x14ac:dyDescent="0.3">
      <c r="A286" s="1" t="str">
        <f t="shared" si="4"/>
        <v>2018|Stratford District|Total - total household income</v>
      </c>
      <c r="B286" t="s">
        <v>18</v>
      </c>
      <c r="C286" t="s">
        <v>19</v>
      </c>
      <c r="D286" t="s">
        <v>20</v>
      </c>
      <c r="E286" t="s">
        <v>21</v>
      </c>
      <c r="F286">
        <v>2018</v>
      </c>
      <c r="G286">
        <v>2018</v>
      </c>
      <c r="H286">
        <v>34</v>
      </c>
      <c r="I286" t="s">
        <v>92</v>
      </c>
      <c r="J286">
        <v>99</v>
      </c>
      <c r="K286" t="s">
        <v>23</v>
      </c>
      <c r="L286">
        <v>99</v>
      </c>
      <c r="M286" t="s">
        <v>48</v>
      </c>
      <c r="N286">
        <v>7777</v>
      </c>
      <c r="O286" t="s">
        <v>37</v>
      </c>
      <c r="P286">
        <v>3687</v>
      </c>
    </row>
    <row r="287" spans="1:19" x14ac:dyDescent="0.3">
      <c r="A287" s="1" t="str">
        <f t="shared" si="4"/>
        <v>2018|Stratford District|Median ($) - total household income</v>
      </c>
      <c r="B287" t="s">
        <v>18</v>
      </c>
      <c r="C287" t="s">
        <v>19</v>
      </c>
      <c r="D287" t="s">
        <v>20</v>
      </c>
      <c r="E287" t="s">
        <v>21</v>
      </c>
      <c r="F287">
        <v>2018</v>
      </c>
      <c r="G287">
        <v>2018</v>
      </c>
      <c r="H287">
        <v>34</v>
      </c>
      <c r="I287" t="s">
        <v>92</v>
      </c>
      <c r="J287">
        <v>99</v>
      </c>
      <c r="K287" t="s">
        <v>23</v>
      </c>
      <c r="L287" t="s">
        <v>56</v>
      </c>
      <c r="M287" t="s">
        <v>57</v>
      </c>
      <c r="N287">
        <v>7777</v>
      </c>
      <c r="O287" t="s">
        <v>37</v>
      </c>
      <c r="P287">
        <v>59900</v>
      </c>
    </row>
    <row r="288" spans="1:19" x14ac:dyDescent="0.3">
      <c r="A288" s="1" t="str">
        <f t="shared" si="4"/>
        <v>2018|South Taranaki District|$20,000 or less</v>
      </c>
      <c r="B288" t="s">
        <v>18</v>
      </c>
      <c r="C288" t="s">
        <v>19</v>
      </c>
      <c r="D288" t="s">
        <v>20</v>
      </c>
      <c r="E288" t="s">
        <v>21</v>
      </c>
      <c r="F288">
        <v>2018</v>
      </c>
      <c r="G288">
        <v>2018</v>
      </c>
      <c r="H288">
        <v>35</v>
      </c>
      <c r="I288" t="s">
        <v>144</v>
      </c>
      <c r="J288">
        <v>99</v>
      </c>
      <c r="K288" t="s">
        <v>23</v>
      </c>
      <c r="L288">
        <v>1</v>
      </c>
      <c r="M288" t="s">
        <v>39</v>
      </c>
      <c r="N288">
        <v>7777</v>
      </c>
      <c r="O288" t="s">
        <v>37</v>
      </c>
      <c r="P288">
        <v>1119</v>
      </c>
    </row>
    <row r="289" spans="1:19" x14ac:dyDescent="0.3">
      <c r="A289" s="1" t="str">
        <f t="shared" si="4"/>
        <v>2018|South Taranaki District|$20,001-$30,000</v>
      </c>
      <c r="B289" t="s">
        <v>18</v>
      </c>
      <c r="C289" t="s">
        <v>19</v>
      </c>
      <c r="D289" t="s">
        <v>20</v>
      </c>
      <c r="E289" t="s">
        <v>21</v>
      </c>
      <c r="F289">
        <v>2018</v>
      </c>
      <c r="G289">
        <v>2018</v>
      </c>
      <c r="H289">
        <v>35</v>
      </c>
      <c r="I289" t="s">
        <v>144</v>
      </c>
      <c r="J289">
        <v>99</v>
      </c>
      <c r="K289" t="s">
        <v>23</v>
      </c>
      <c r="L289">
        <v>2</v>
      </c>
      <c r="M289" t="s">
        <v>24</v>
      </c>
      <c r="N289">
        <v>7777</v>
      </c>
      <c r="O289" t="s">
        <v>37</v>
      </c>
      <c r="P289">
        <v>1245</v>
      </c>
    </row>
    <row r="290" spans="1:19" x14ac:dyDescent="0.3">
      <c r="A290" s="1" t="str">
        <f t="shared" si="4"/>
        <v>2018|South Taranaki District|$30,001-$50,000</v>
      </c>
      <c r="B290" t="s">
        <v>18</v>
      </c>
      <c r="C290" t="s">
        <v>19</v>
      </c>
      <c r="D290" t="s">
        <v>20</v>
      </c>
      <c r="E290" t="s">
        <v>21</v>
      </c>
      <c r="F290">
        <v>2018</v>
      </c>
      <c r="G290">
        <v>2018</v>
      </c>
      <c r="H290">
        <v>35</v>
      </c>
      <c r="I290" t="s">
        <v>144</v>
      </c>
      <c r="J290">
        <v>99</v>
      </c>
      <c r="K290" t="s">
        <v>23</v>
      </c>
      <c r="L290">
        <v>3</v>
      </c>
      <c r="M290" t="s">
        <v>45</v>
      </c>
      <c r="N290">
        <v>7777</v>
      </c>
      <c r="O290" t="s">
        <v>37</v>
      </c>
      <c r="P290">
        <v>1830</v>
      </c>
    </row>
    <row r="291" spans="1:19" x14ac:dyDescent="0.3">
      <c r="A291" s="1" t="str">
        <f t="shared" si="4"/>
        <v>2018|South Taranaki District|$50,001-$70,000</v>
      </c>
      <c r="B291" t="s">
        <v>18</v>
      </c>
      <c r="C291" t="s">
        <v>19</v>
      </c>
      <c r="D291" t="s">
        <v>20</v>
      </c>
      <c r="E291" t="s">
        <v>21</v>
      </c>
      <c r="F291">
        <v>2018</v>
      </c>
      <c r="G291">
        <v>2018</v>
      </c>
      <c r="H291">
        <v>35</v>
      </c>
      <c r="I291" t="s">
        <v>144</v>
      </c>
      <c r="J291">
        <v>99</v>
      </c>
      <c r="K291" t="s">
        <v>23</v>
      </c>
      <c r="L291">
        <v>4</v>
      </c>
      <c r="M291" t="s">
        <v>36</v>
      </c>
      <c r="N291">
        <v>7777</v>
      </c>
      <c r="O291" t="s">
        <v>37</v>
      </c>
      <c r="P291">
        <v>1566</v>
      </c>
    </row>
    <row r="292" spans="1:19" x14ac:dyDescent="0.3">
      <c r="A292" s="1" t="str">
        <f t="shared" si="4"/>
        <v>2018|South Taranaki District|$70,001-$100,000</v>
      </c>
      <c r="B292" t="s">
        <v>18</v>
      </c>
      <c r="C292" t="s">
        <v>19</v>
      </c>
      <c r="D292" t="s">
        <v>20</v>
      </c>
      <c r="E292" t="s">
        <v>21</v>
      </c>
      <c r="F292">
        <v>2018</v>
      </c>
      <c r="G292">
        <v>2018</v>
      </c>
      <c r="H292">
        <v>35</v>
      </c>
      <c r="I292" t="s">
        <v>144</v>
      </c>
      <c r="J292">
        <v>99</v>
      </c>
      <c r="K292" t="s">
        <v>23</v>
      </c>
      <c r="L292">
        <v>5</v>
      </c>
      <c r="M292" t="s">
        <v>58</v>
      </c>
      <c r="N292">
        <v>7777</v>
      </c>
      <c r="O292" t="s">
        <v>37</v>
      </c>
      <c r="P292">
        <v>1641</v>
      </c>
    </row>
    <row r="293" spans="1:19" x14ac:dyDescent="0.3">
      <c r="A293" s="1" t="str">
        <f t="shared" si="4"/>
        <v>2018|South Taranaki District|$100,001-$150,000</v>
      </c>
      <c r="B293" t="s">
        <v>18</v>
      </c>
      <c r="C293" t="s">
        <v>19</v>
      </c>
      <c r="D293" t="s">
        <v>20</v>
      </c>
      <c r="E293" t="s">
        <v>21</v>
      </c>
      <c r="F293">
        <v>2018</v>
      </c>
      <c r="G293">
        <v>2018</v>
      </c>
      <c r="H293">
        <v>35</v>
      </c>
      <c r="I293" t="s">
        <v>144</v>
      </c>
      <c r="J293">
        <v>99</v>
      </c>
      <c r="K293" t="s">
        <v>23</v>
      </c>
      <c r="L293">
        <v>6</v>
      </c>
      <c r="M293" t="s">
        <v>59</v>
      </c>
      <c r="N293">
        <v>7777</v>
      </c>
      <c r="O293" t="s">
        <v>37</v>
      </c>
      <c r="P293">
        <v>1458</v>
      </c>
    </row>
    <row r="294" spans="1:19" x14ac:dyDescent="0.3">
      <c r="A294" s="1" t="str">
        <f t="shared" si="4"/>
        <v>2018|South Taranaki District|$150,001-$200,000</v>
      </c>
      <c r="B294" t="s">
        <v>18</v>
      </c>
      <c r="C294" t="s">
        <v>19</v>
      </c>
      <c r="D294" t="s">
        <v>20</v>
      </c>
      <c r="E294" t="s">
        <v>21</v>
      </c>
      <c r="F294">
        <v>2018</v>
      </c>
      <c r="G294">
        <v>2018</v>
      </c>
      <c r="H294">
        <v>35</v>
      </c>
      <c r="I294" t="s">
        <v>144</v>
      </c>
      <c r="J294">
        <v>99</v>
      </c>
      <c r="K294" t="s">
        <v>23</v>
      </c>
      <c r="L294">
        <v>7</v>
      </c>
      <c r="M294" t="s">
        <v>43</v>
      </c>
      <c r="N294">
        <v>7777</v>
      </c>
      <c r="O294" t="s">
        <v>37</v>
      </c>
      <c r="P294">
        <v>918</v>
      </c>
    </row>
    <row r="295" spans="1:19" x14ac:dyDescent="0.3">
      <c r="A295" s="1" t="str">
        <f t="shared" si="4"/>
        <v>2018|South Taranaki District|$200,001 or more</v>
      </c>
      <c r="B295" t="s">
        <v>18</v>
      </c>
      <c r="C295" t="s">
        <v>19</v>
      </c>
      <c r="D295" t="s">
        <v>20</v>
      </c>
      <c r="E295" t="s">
        <v>21</v>
      </c>
      <c r="F295">
        <v>2018</v>
      </c>
      <c r="G295">
        <v>2018</v>
      </c>
      <c r="H295">
        <v>35</v>
      </c>
      <c r="I295" t="s">
        <v>144</v>
      </c>
      <c r="J295">
        <v>99</v>
      </c>
      <c r="K295" t="s">
        <v>23</v>
      </c>
      <c r="L295">
        <v>8</v>
      </c>
      <c r="M295" t="s">
        <v>27</v>
      </c>
      <c r="N295">
        <v>7777</v>
      </c>
      <c r="O295" t="s">
        <v>37</v>
      </c>
      <c r="R295" t="s">
        <v>29</v>
      </c>
      <c r="S295" t="s">
        <v>30</v>
      </c>
    </row>
    <row r="296" spans="1:19" x14ac:dyDescent="0.3">
      <c r="A296" s="1" t="str">
        <f t="shared" si="4"/>
        <v>2018|South Taranaki District|Total stated - total household income</v>
      </c>
      <c r="B296" t="s">
        <v>18</v>
      </c>
      <c r="C296" t="s">
        <v>19</v>
      </c>
      <c r="D296" t="s">
        <v>20</v>
      </c>
      <c r="E296" t="s">
        <v>21</v>
      </c>
      <c r="F296">
        <v>2018</v>
      </c>
      <c r="G296">
        <v>2018</v>
      </c>
      <c r="H296">
        <v>35</v>
      </c>
      <c r="I296" t="s">
        <v>144</v>
      </c>
      <c r="J296">
        <v>99</v>
      </c>
      <c r="K296" t="s">
        <v>23</v>
      </c>
      <c r="L296">
        <v>77</v>
      </c>
      <c r="M296" t="s">
        <v>32</v>
      </c>
      <c r="N296">
        <v>7777</v>
      </c>
      <c r="O296" t="s">
        <v>37</v>
      </c>
      <c r="P296">
        <v>9771</v>
      </c>
    </row>
    <row r="297" spans="1:19" x14ac:dyDescent="0.3">
      <c r="A297" s="1" t="str">
        <f t="shared" si="4"/>
        <v>2018|South Taranaki District|Total - total household income</v>
      </c>
      <c r="B297" t="s">
        <v>18</v>
      </c>
      <c r="C297" t="s">
        <v>19</v>
      </c>
      <c r="D297" t="s">
        <v>20</v>
      </c>
      <c r="E297" t="s">
        <v>21</v>
      </c>
      <c r="F297">
        <v>2018</v>
      </c>
      <c r="G297">
        <v>2018</v>
      </c>
      <c r="H297">
        <v>35</v>
      </c>
      <c r="I297" t="s">
        <v>144</v>
      </c>
      <c r="J297">
        <v>99</v>
      </c>
      <c r="K297" t="s">
        <v>23</v>
      </c>
      <c r="L297">
        <v>99</v>
      </c>
      <c r="M297" t="s">
        <v>48</v>
      </c>
      <c r="N297">
        <v>7777</v>
      </c>
      <c r="O297" t="s">
        <v>37</v>
      </c>
      <c r="P297">
        <v>10668</v>
      </c>
    </row>
    <row r="298" spans="1:19" x14ac:dyDescent="0.3">
      <c r="A298" s="1" t="str">
        <f t="shared" si="4"/>
        <v>2018|South Taranaki District|Median ($) - total household income</v>
      </c>
      <c r="B298" t="s">
        <v>18</v>
      </c>
      <c r="C298" t="s">
        <v>19</v>
      </c>
      <c r="D298" t="s">
        <v>20</v>
      </c>
      <c r="E298" t="s">
        <v>21</v>
      </c>
      <c r="F298">
        <v>2018</v>
      </c>
      <c r="G298">
        <v>2018</v>
      </c>
      <c r="H298">
        <v>35</v>
      </c>
      <c r="I298" t="s">
        <v>144</v>
      </c>
      <c r="J298">
        <v>99</v>
      </c>
      <c r="K298" t="s">
        <v>23</v>
      </c>
      <c r="L298" t="s">
        <v>56</v>
      </c>
      <c r="M298" t="s">
        <v>57</v>
      </c>
      <c r="N298">
        <v>7777</v>
      </c>
      <c r="O298" t="s">
        <v>37</v>
      </c>
      <c r="P298">
        <v>58400</v>
      </c>
    </row>
    <row r="299" spans="1:19" x14ac:dyDescent="0.3">
      <c r="A299" s="1" t="str">
        <f t="shared" si="4"/>
        <v>2018|Ruapehu District|$20,000 or less</v>
      </c>
      <c r="B299" t="s">
        <v>18</v>
      </c>
      <c r="C299" t="s">
        <v>19</v>
      </c>
      <c r="D299" t="s">
        <v>20</v>
      </c>
      <c r="E299" t="s">
        <v>21</v>
      </c>
      <c r="F299">
        <v>2018</v>
      </c>
      <c r="G299">
        <v>2018</v>
      </c>
      <c r="H299">
        <v>36</v>
      </c>
      <c r="I299" t="s">
        <v>83</v>
      </c>
      <c r="J299">
        <v>99</v>
      </c>
      <c r="K299" t="s">
        <v>23</v>
      </c>
      <c r="L299">
        <v>1</v>
      </c>
      <c r="M299" t="s">
        <v>39</v>
      </c>
      <c r="N299">
        <v>7777</v>
      </c>
      <c r="O299" t="s">
        <v>37</v>
      </c>
      <c r="P299">
        <v>570</v>
      </c>
    </row>
    <row r="300" spans="1:19" x14ac:dyDescent="0.3">
      <c r="A300" s="1" t="str">
        <f t="shared" si="4"/>
        <v>2018|Ruapehu District|$20,001-$30,000</v>
      </c>
      <c r="B300" t="s">
        <v>18</v>
      </c>
      <c r="C300" t="s">
        <v>19</v>
      </c>
      <c r="D300" t="s">
        <v>20</v>
      </c>
      <c r="E300" t="s">
        <v>21</v>
      </c>
      <c r="F300">
        <v>2018</v>
      </c>
      <c r="G300">
        <v>2018</v>
      </c>
      <c r="H300">
        <v>36</v>
      </c>
      <c r="I300" t="s">
        <v>83</v>
      </c>
      <c r="J300">
        <v>99</v>
      </c>
      <c r="K300" t="s">
        <v>23</v>
      </c>
      <c r="L300">
        <v>2</v>
      </c>
      <c r="M300" t="s">
        <v>24</v>
      </c>
      <c r="N300">
        <v>7777</v>
      </c>
      <c r="O300" t="s">
        <v>37</v>
      </c>
      <c r="P300">
        <v>561</v>
      </c>
    </row>
    <row r="301" spans="1:19" x14ac:dyDescent="0.3">
      <c r="A301" s="1" t="str">
        <f t="shared" si="4"/>
        <v>2018|Ruapehu District|$30,001-$50,000</v>
      </c>
      <c r="B301" t="s">
        <v>18</v>
      </c>
      <c r="C301" t="s">
        <v>19</v>
      </c>
      <c r="D301" t="s">
        <v>20</v>
      </c>
      <c r="E301" t="s">
        <v>21</v>
      </c>
      <c r="F301">
        <v>2018</v>
      </c>
      <c r="G301">
        <v>2018</v>
      </c>
      <c r="H301">
        <v>36</v>
      </c>
      <c r="I301" t="s">
        <v>83</v>
      </c>
      <c r="J301">
        <v>99</v>
      </c>
      <c r="K301" t="s">
        <v>23</v>
      </c>
      <c r="L301">
        <v>3</v>
      </c>
      <c r="M301" t="s">
        <v>45</v>
      </c>
      <c r="N301">
        <v>7777</v>
      </c>
      <c r="O301" t="s">
        <v>37</v>
      </c>
      <c r="P301">
        <v>804</v>
      </c>
    </row>
    <row r="302" spans="1:19" x14ac:dyDescent="0.3">
      <c r="A302" s="1" t="str">
        <f t="shared" si="4"/>
        <v>2018|Ruapehu District|$50,001-$70,000</v>
      </c>
      <c r="B302" t="s">
        <v>18</v>
      </c>
      <c r="C302" t="s">
        <v>19</v>
      </c>
      <c r="D302" t="s">
        <v>20</v>
      </c>
      <c r="E302" t="s">
        <v>21</v>
      </c>
      <c r="F302">
        <v>2018</v>
      </c>
      <c r="G302">
        <v>2018</v>
      </c>
      <c r="H302">
        <v>36</v>
      </c>
      <c r="I302" t="s">
        <v>83</v>
      </c>
      <c r="J302">
        <v>99</v>
      </c>
      <c r="K302" t="s">
        <v>23</v>
      </c>
      <c r="L302">
        <v>4</v>
      </c>
      <c r="M302" t="s">
        <v>36</v>
      </c>
      <c r="N302">
        <v>7777</v>
      </c>
      <c r="O302" t="s">
        <v>37</v>
      </c>
      <c r="P302">
        <v>696</v>
      </c>
    </row>
    <row r="303" spans="1:19" x14ac:dyDescent="0.3">
      <c r="A303" s="1" t="str">
        <f t="shared" si="4"/>
        <v>2018|Ruapehu District|$70,001-$100,000</v>
      </c>
      <c r="B303" t="s">
        <v>18</v>
      </c>
      <c r="C303" t="s">
        <v>19</v>
      </c>
      <c r="D303" t="s">
        <v>20</v>
      </c>
      <c r="E303" t="s">
        <v>21</v>
      </c>
      <c r="F303">
        <v>2018</v>
      </c>
      <c r="G303">
        <v>2018</v>
      </c>
      <c r="H303">
        <v>36</v>
      </c>
      <c r="I303" t="s">
        <v>83</v>
      </c>
      <c r="J303">
        <v>99</v>
      </c>
      <c r="K303" t="s">
        <v>23</v>
      </c>
      <c r="L303">
        <v>5</v>
      </c>
      <c r="M303" t="s">
        <v>58</v>
      </c>
      <c r="N303">
        <v>7777</v>
      </c>
      <c r="O303" t="s">
        <v>37</v>
      </c>
      <c r="P303">
        <v>648</v>
      </c>
    </row>
    <row r="304" spans="1:19" x14ac:dyDescent="0.3">
      <c r="A304" s="1" t="str">
        <f t="shared" si="4"/>
        <v>2018|Ruapehu District|$100,001-$150,000</v>
      </c>
      <c r="B304" t="s">
        <v>18</v>
      </c>
      <c r="C304" t="s">
        <v>19</v>
      </c>
      <c r="D304" t="s">
        <v>20</v>
      </c>
      <c r="E304" t="s">
        <v>21</v>
      </c>
      <c r="F304">
        <v>2018</v>
      </c>
      <c r="G304">
        <v>2018</v>
      </c>
      <c r="H304">
        <v>36</v>
      </c>
      <c r="I304" t="s">
        <v>83</v>
      </c>
      <c r="J304">
        <v>99</v>
      </c>
      <c r="K304" t="s">
        <v>23</v>
      </c>
      <c r="L304">
        <v>6</v>
      </c>
      <c r="M304" t="s">
        <v>59</v>
      </c>
      <c r="N304">
        <v>7777</v>
      </c>
      <c r="O304" t="s">
        <v>37</v>
      </c>
      <c r="P304">
        <v>528</v>
      </c>
    </row>
    <row r="305" spans="1:19" x14ac:dyDescent="0.3">
      <c r="A305" s="1" t="str">
        <f t="shared" si="4"/>
        <v>2018|Ruapehu District|$150,001-$200,000</v>
      </c>
      <c r="B305" t="s">
        <v>18</v>
      </c>
      <c r="C305" t="s">
        <v>19</v>
      </c>
      <c r="D305" t="s">
        <v>20</v>
      </c>
      <c r="E305" t="s">
        <v>21</v>
      </c>
      <c r="F305">
        <v>2018</v>
      </c>
      <c r="G305">
        <v>2018</v>
      </c>
      <c r="H305">
        <v>36</v>
      </c>
      <c r="I305" t="s">
        <v>83</v>
      </c>
      <c r="J305">
        <v>99</v>
      </c>
      <c r="K305" t="s">
        <v>23</v>
      </c>
      <c r="L305">
        <v>7</v>
      </c>
      <c r="M305" t="s">
        <v>43</v>
      </c>
      <c r="N305">
        <v>7777</v>
      </c>
      <c r="O305" t="s">
        <v>37</v>
      </c>
      <c r="P305">
        <v>279</v>
      </c>
    </row>
    <row r="306" spans="1:19" x14ac:dyDescent="0.3">
      <c r="A306" s="1" t="str">
        <f t="shared" si="4"/>
        <v>2018|Ruapehu District|$200,001 or more</v>
      </c>
      <c r="B306" t="s">
        <v>18</v>
      </c>
      <c r="C306" t="s">
        <v>19</v>
      </c>
      <c r="D306" t="s">
        <v>20</v>
      </c>
      <c r="E306" t="s">
        <v>21</v>
      </c>
      <c r="F306">
        <v>2018</v>
      </c>
      <c r="G306">
        <v>2018</v>
      </c>
      <c r="H306">
        <v>36</v>
      </c>
      <c r="I306" t="s">
        <v>83</v>
      </c>
      <c r="J306">
        <v>99</v>
      </c>
      <c r="K306" t="s">
        <v>23</v>
      </c>
      <c r="L306">
        <v>8</v>
      </c>
      <c r="M306" t="s">
        <v>27</v>
      </c>
      <c r="N306">
        <v>7777</v>
      </c>
      <c r="O306" t="s">
        <v>37</v>
      </c>
      <c r="R306" t="s">
        <v>29</v>
      </c>
      <c r="S306" t="s">
        <v>30</v>
      </c>
    </row>
    <row r="307" spans="1:19" x14ac:dyDescent="0.3">
      <c r="A307" s="1" t="str">
        <f t="shared" si="4"/>
        <v>2018|Ruapehu District|Total stated - total household income</v>
      </c>
      <c r="B307" t="s">
        <v>18</v>
      </c>
      <c r="C307" t="s">
        <v>19</v>
      </c>
      <c r="D307" t="s">
        <v>20</v>
      </c>
      <c r="E307" t="s">
        <v>21</v>
      </c>
      <c r="F307">
        <v>2018</v>
      </c>
      <c r="G307">
        <v>2018</v>
      </c>
      <c r="H307">
        <v>36</v>
      </c>
      <c r="I307" t="s">
        <v>83</v>
      </c>
      <c r="J307">
        <v>99</v>
      </c>
      <c r="K307" t="s">
        <v>23</v>
      </c>
      <c r="L307">
        <v>77</v>
      </c>
      <c r="M307" t="s">
        <v>32</v>
      </c>
      <c r="N307">
        <v>7777</v>
      </c>
      <c r="O307" t="s">
        <v>37</v>
      </c>
      <c r="P307">
        <v>4080</v>
      </c>
    </row>
    <row r="308" spans="1:19" x14ac:dyDescent="0.3">
      <c r="A308" s="1" t="str">
        <f t="shared" si="4"/>
        <v>2018|Ruapehu District|Total - total household income</v>
      </c>
      <c r="B308" t="s">
        <v>18</v>
      </c>
      <c r="C308" t="s">
        <v>19</v>
      </c>
      <c r="D308" t="s">
        <v>20</v>
      </c>
      <c r="E308" t="s">
        <v>21</v>
      </c>
      <c r="F308">
        <v>2018</v>
      </c>
      <c r="G308">
        <v>2018</v>
      </c>
      <c r="H308">
        <v>36</v>
      </c>
      <c r="I308" t="s">
        <v>83</v>
      </c>
      <c r="J308">
        <v>99</v>
      </c>
      <c r="K308" t="s">
        <v>23</v>
      </c>
      <c r="L308">
        <v>99</v>
      </c>
      <c r="M308" t="s">
        <v>48</v>
      </c>
      <c r="N308">
        <v>7777</v>
      </c>
      <c r="O308" t="s">
        <v>37</v>
      </c>
      <c r="P308">
        <v>4617</v>
      </c>
    </row>
    <row r="309" spans="1:19" x14ac:dyDescent="0.3">
      <c r="A309" s="1" t="str">
        <f t="shared" si="4"/>
        <v>2018|Ruapehu District|Median ($) - total household income</v>
      </c>
      <c r="B309" t="s">
        <v>18</v>
      </c>
      <c r="C309" t="s">
        <v>19</v>
      </c>
      <c r="D309" t="s">
        <v>20</v>
      </c>
      <c r="E309" t="s">
        <v>21</v>
      </c>
      <c r="F309">
        <v>2018</v>
      </c>
      <c r="G309">
        <v>2018</v>
      </c>
      <c r="H309">
        <v>36</v>
      </c>
      <c r="I309" t="s">
        <v>83</v>
      </c>
      <c r="J309">
        <v>99</v>
      </c>
      <c r="K309" t="s">
        <v>23</v>
      </c>
      <c r="L309" t="s">
        <v>56</v>
      </c>
      <c r="M309" t="s">
        <v>57</v>
      </c>
      <c r="N309">
        <v>7777</v>
      </c>
      <c r="O309" t="s">
        <v>37</v>
      </c>
      <c r="P309">
        <v>53100</v>
      </c>
    </row>
    <row r="310" spans="1:19" x14ac:dyDescent="0.3">
      <c r="A310" s="1" t="str">
        <f t="shared" si="4"/>
        <v>2018|Whanganui District|$20,000 or less</v>
      </c>
      <c r="B310" t="s">
        <v>18</v>
      </c>
      <c r="C310" t="s">
        <v>19</v>
      </c>
      <c r="D310" t="s">
        <v>20</v>
      </c>
      <c r="E310" t="s">
        <v>21</v>
      </c>
      <c r="F310">
        <v>2018</v>
      </c>
      <c r="G310">
        <v>2018</v>
      </c>
      <c r="H310">
        <v>37</v>
      </c>
      <c r="I310" t="s">
        <v>133</v>
      </c>
      <c r="J310">
        <v>99</v>
      </c>
      <c r="K310" t="s">
        <v>23</v>
      </c>
      <c r="L310">
        <v>1</v>
      </c>
      <c r="M310" t="s">
        <v>39</v>
      </c>
      <c r="N310">
        <v>7777</v>
      </c>
      <c r="O310" t="s">
        <v>37</v>
      </c>
      <c r="P310">
        <v>2304</v>
      </c>
    </row>
    <row r="311" spans="1:19" x14ac:dyDescent="0.3">
      <c r="A311" s="1" t="str">
        <f t="shared" si="4"/>
        <v>2018|Whanganui District|$20,001-$30,000</v>
      </c>
      <c r="B311" t="s">
        <v>18</v>
      </c>
      <c r="C311" t="s">
        <v>19</v>
      </c>
      <c r="D311" t="s">
        <v>20</v>
      </c>
      <c r="E311" t="s">
        <v>21</v>
      </c>
      <c r="F311">
        <v>2018</v>
      </c>
      <c r="G311">
        <v>2018</v>
      </c>
      <c r="H311">
        <v>37</v>
      </c>
      <c r="I311" t="s">
        <v>133</v>
      </c>
      <c r="J311">
        <v>99</v>
      </c>
      <c r="K311" t="s">
        <v>23</v>
      </c>
      <c r="L311">
        <v>2</v>
      </c>
      <c r="M311" t="s">
        <v>24</v>
      </c>
      <c r="N311">
        <v>7777</v>
      </c>
      <c r="O311" t="s">
        <v>37</v>
      </c>
      <c r="P311">
        <v>2697</v>
      </c>
    </row>
    <row r="312" spans="1:19" x14ac:dyDescent="0.3">
      <c r="A312" s="1" t="str">
        <f t="shared" si="4"/>
        <v>2018|Whanganui District|$30,001-$50,000</v>
      </c>
      <c r="B312" t="s">
        <v>18</v>
      </c>
      <c r="C312" t="s">
        <v>19</v>
      </c>
      <c r="D312" t="s">
        <v>20</v>
      </c>
      <c r="E312" t="s">
        <v>21</v>
      </c>
      <c r="F312">
        <v>2018</v>
      </c>
      <c r="G312">
        <v>2018</v>
      </c>
      <c r="H312">
        <v>37</v>
      </c>
      <c r="I312" t="s">
        <v>133</v>
      </c>
      <c r="J312">
        <v>99</v>
      </c>
      <c r="K312" t="s">
        <v>23</v>
      </c>
      <c r="L312">
        <v>3</v>
      </c>
      <c r="M312" t="s">
        <v>45</v>
      </c>
      <c r="N312">
        <v>7777</v>
      </c>
      <c r="O312" t="s">
        <v>37</v>
      </c>
      <c r="P312">
        <v>3441</v>
      </c>
    </row>
    <row r="313" spans="1:19" x14ac:dyDescent="0.3">
      <c r="A313" s="1" t="str">
        <f t="shared" si="4"/>
        <v>2018|Whanganui District|$50,001-$70,000</v>
      </c>
      <c r="B313" t="s">
        <v>18</v>
      </c>
      <c r="C313" t="s">
        <v>19</v>
      </c>
      <c r="D313" t="s">
        <v>20</v>
      </c>
      <c r="E313" t="s">
        <v>21</v>
      </c>
      <c r="F313">
        <v>2018</v>
      </c>
      <c r="G313">
        <v>2018</v>
      </c>
      <c r="H313">
        <v>37</v>
      </c>
      <c r="I313" t="s">
        <v>133</v>
      </c>
      <c r="J313">
        <v>99</v>
      </c>
      <c r="K313" t="s">
        <v>23</v>
      </c>
      <c r="L313">
        <v>4</v>
      </c>
      <c r="M313" t="s">
        <v>36</v>
      </c>
      <c r="N313">
        <v>7777</v>
      </c>
      <c r="O313" t="s">
        <v>37</v>
      </c>
      <c r="P313">
        <v>2625</v>
      </c>
    </row>
    <row r="314" spans="1:19" x14ac:dyDescent="0.3">
      <c r="A314" s="1" t="str">
        <f t="shared" si="4"/>
        <v>2018|Whanganui District|$70,001-$100,000</v>
      </c>
      <c r="B314" t="s">
        <v>18</v>
      </c>
      <c r="C314" t="s">
        <v>19</v>
      </c>
      <c r="D314" t="s">
        <v>20</v>
      </c>
      <c r="E314" t="s">
        <v>21</v>
      </c>
      <c r="F314">
        <v>2018</v>
      </c>
      <c r="G314">
        <v>2018</v>
      </c>
      <c r="H314">
        <v>37</v>
      </c>
      <c r="I314" t="s">
        <v>133</v>
      </c>
      <c r="J314">
        <v>99</v>
      </c>
      <c r="K314" t="s">
        <v>23</v>
      </c>
      <c r="L314">
        <v>5</v>
      </c>
      <c r="M314" t="s">
        <v>58</v>
      </c>
      <c r="N314">
        <v>7777</v>
      </c>
      <c r="O314" t="s">
        <v>37</v>
      </c>
      <c r="P314">
        <v>2346</v>
      </c>
    </row>
    <row r="315" spans="1:19" x14ac:dyDescent="0.3">
      <c r="A315" s="1" t="str">
        <f t="shared" si="4"/>
        <v>2018|Whanganui District|$100,001-$150,000</v>
      </c>
      <c r="B315" t="s">
        <v>18</v>
      </c>
      <c r="C315" t="s">
        <v>19</v>
      </c>
      <c r="D315" t="s">
        <v>20</v>
      </c>
      <c r="E315" t="s">
        <v>21</v>
      </c>
      <c r="F315">
        <v>2018</v>
      </c>
      <c r="G315">
        <v>2018</v>
      </c>
      <c r="H315">
        <v>37</v>
      </c>
      <c r="I315" t="s">
        <v>133</v>
      </c>
      <c r="J315">
        <v>99</v>
      </c>
      <c r="K315" t="s">
        <v>23</v>
      </c>
      <c r="L315">
        <v>6</v>
      </c>
      <c r="M315" t="s">
        <v>59</v>
      </c>
      <c r="N315">
        <v>7777</v>
      </c>
      <c r="O315" t="s">
        <v>37</v>
      </c>
      <c r="P315">
        <v>2151</v>
      </c>
    </row>
    <row r="316" spans="1:19" x14ac:dyDescent="0.3">
      <c r="A316" s="1" t="str">
        <f t="shared" si="4"/>
        <v>2018|Whanganui District|$150,001-$200,000</v>
      </c>
      <c r="B316" t="s">
        <v>18</v>
      </c>
      <c r="C316" t="s">
        <v>19</v>
      </c>
      <c r="D316" t="s">
        <v>20</v>
      </c>
      <c r="E316" t="s">
        <v>21</v>
      </c>
      <c r="F316">
        <v>2018</v>
      </c>
      <c r="G316">
        <v>2018</v>
      </c>
      <c r="H316">
        <v>37</v>
      </c>
      <c r="I316" t="s">
        <v>133</v>
      </c>
      <c r="J316">
        <v>99</v>
      </c>
      <c r="K316" t="s">
        <v>23</v>
      </c>
      <c r="L316">
        <v>7</v>
      </c>
      <c r="M316" t="s">
        <v>43</v>
      </c>
      <c r="N316">
        <v>7777</v>
      </c>
      <c r="O316" t="s">
        <v>37</v>
      </c>
      <c r="P316">
        <v>1083</v>
      </c>
    </row>
    <row r="317" spans="1:19" x14ac:dyDescent="0.3">
      <c r="A317" s="1" t="str">
        <f t="shared" si="4"/>
        <v>2018|Whanganui District|$200,001 or more</v>
      </c>
      <c r="B317" t="s">
        <v>18</v>
      </c>
      <c r="C317" t="s">
        <v>19</v>
      </c>
      <c r="D317" t="s">
        <v>20</v>
      </c>
      <c r="E317" t="s">
        <v>21</v>
      </c>
      <c r="F317">
        <v>2018</v>
      </c>
      <c r="G317">
        <v>2018</v>
      </c>
      <c r="H317">
        <v>37</v>
      </c>
      <c r="I317" t="s">
        <v>133</v>
      </c>
      <c r="J317">
        <v>99</v>
      </c>
      <c r="K317" t="s">
        <v>23</v>
      </c>
      <c r="L317">
        <v>8</v>
      </c>
      <c r="M317" t="s">
        <v>27</v>
      </c>
      <c r="N317">
        <v>7777</v>
      </c>
      <c r="O317" t="s">
        <v>37</v>
      </c>
      <c r="R317" t="s">
        <v>29</v>
      </c>
      <c r="S317" t="s">
        <v>30</v>
      </c>
    </row>
    <row r="318" spans="1:19" x14ac:dyDescent="0.3">
      <c r="A318" s="1" t="str">
        <f t="shared" si="4"/>
        <v>2018|Whanganui District|Total stated - total household income</v>
      </c>
      <c r="B318" t="s">
        <v>18</v>
      </c>
      <c r="C318" t="s">
        <v>19</v>
      </c>
      <c r="D318" t="s">
        <v>20</v>
      </c>
      <c r="E318" t="s">
        <v>21</v>
      </c>
      <c r="F318">
        <v>2018</v>
      </c>
      <c r="G318">
        <v>2018</v>
      </c>
      <c r="H318">
        <v>37</v>
      </c>
      <c r="I318" t="s">
        <v>133</v>
      </c>
      <c r="J318">
        <v>99</v>
      </c>
      <c r="K318" t="s">
        <v>23</v>
      </c>
      <c r="L318">
        <v>77</v>
      </c>
      <c r="M318" t="s">
        <v>32</v>
      </c>
      <c r="N318">
        <v>7777</v>
      </c>
      <c r="O318" t="s">
        <v>37</v>
      </c>
      <c r="P318">
        <v>16653</v>
      </c>
    </row>
    <row r="319" spans="1:19" x14ac:dyDescent="0.3">
      <c r="A319" s="1" t="str">
        <f t="shared" si="4"/>
        <v>2018|Whanganui District|Total - total household income</v>
      </c>
      <c r="B319" t="s">
        <v>18</v>
      </c>
      <c r="C319" t="s">
        <v>19</v>
      </c>
      <c r="D319" t="s">
        <v>20</v>
      </c>
      <c r="E319" t="s">
        <v>21</v>
      </c>
      <c r="F319">
        <v>2018</v>
      </c>
      <c r="G319">
        <v>2018</v>
      </c>
      <c r="H319">
        <v>37</v>
      </c>
      <c r="I319" t="s">
        <v>133</v>
      </c>
      <c r="J319">
        <v>99</v>
      </c>
      <c r="K319" t="s">
        <v>23</v>
      </c>
      <c r="L319">
        <v>99</v>
      </c>
      <c r="M319" t="s">
        <v>48</v>
      </c>
      <c r="N319">
        <v>7777</v>
      </c>
      <c r="O319" t="s">
        <v>37</v>
      </c>
      <c r="P319">
        <v>18054</v>
      </c>
    </row>
    <row r="320" spans="1:19" x14ac:dyDescent="0.3">
      <c r="A320" s="1" t="str">
        <f t="shared" si="4"/>
        <v>2018|Whanganui District|Median ($) - total household income</v>
      </c>
      <c r="B320" t="s">
        <v>18</v>
      </c>
      <c r="C320" t="s">
        <v>19</v>
      </c>
      <c r="D320" t="s">
        <v>20</v>
      </c>
      <c r="E320" t="s">
        <v>21</v>
      </c>
      <c r="F320">
        <v>2018</v>
      </c>
      <c r="G320">
        <v>2018</v>
      </c>
      <c r="H320">
        <v>37</v>
      </c>
      <c r="I320" t="s">
        <v>133</v>
      </c>
      <c r="J320">
        <v>99</v>
      </c>
      <c r="K320" t="s">
        <v>23</v>
      </c>
      <c r="L320" t="s">
        <v>56</v>
      </c>
      <c r="M320" t="s">
        <v>57</v>
      </c>
      <c r="N320">
        <v>7777</v>
      </c>
      <c r="O320" t="s">
        <v>37</v>
      </c>
      <c r="P320">
        <v>49200</v>
      </c>
    </row>
    <row r="321" spans="1:19" x14ac:dyDescent="0.3">
      <c r="A321" s="1" t="str">
        <f t="shared" si="4"/>
        <v>2018|Rangitikei District|$20,000 or less</v>
      </c>
      <c r="B321" t="s">
        <v>18</v>
      </c>
      <c r="C321" t="s">
        <v>19</v>
      </c>
      <c r="D321" t="s">
        <v>20</v>
      </c>
      <c r="E321" t="s">
        <v>21</v>
      </c>
      <c r="F321">
        <v>2018</v>
      </c>
      <c r="G321">
        <v>2018</v>
      </c>
      <c r="H321">
        <v>38</v>
      </c>
      <c r="I321" t="s">
        <v>87</v>
      </c>
      <c r="J321">
        <v>99</v>
      </c>
      <c r="K321" t="s">
        <v>23</v>
      </c>
      <c r="L321">
        <v>1</v>
      </c>
      <c r="M321" t="s">
        <v>39</v>
      </c>
      <c r="N321">
        <v>7777</v>
      </c>
      <c r="O321" t="s">
        <v>37</v>
      </c>
      <c r="P321">
        <v>597</v>
      </c>
    </row>
    <row r="322" spans="1:19" x14ac:dyDescent="0.3">
      <c r="A322" s="1" t="str">
        <f t="shared" si="4"/>
        <v>2018|Rangitikei District|$20,001-$30,000</v>
      </c>
      <c r="B322" t="s">
        <v>18</v>
      </c>
      <c r="C322" t="s">
        <v>19</v>
      </c>
      <c r="D322" t="s">
        <v>20</v>
      </c>
      <c r="E322" t="s">
        <v>21</v>
      </c>
      <c r="F322">
        <v>2018</v>
      </c>
      <c r="G322">
        <v>2018</v>
      </c>
      <c r="H322">
        <v>38</v>
      </c>
      <c r="I322" t="s">
        <v>87</v>
      </c>
      <c r="J322">
        <v>99</v>
      </c>
      <c r="K322" t="s">
        <v>23</v>
      </c>
      <c r="L322">
        <v>2</v>
      </c>
      <c r="M322" t="s">
        <v>24</v>
      </c>
      <c r="N322">
        <v>7777</v>
      </c>
      <c r="O322" t="s">
        <v>37</v>
      </c>
      <c r="P322">
        <v>699</v>
      </c>
    </row>
    <row r="323" spans="1:19" x14ac:dyDescent="0.3">
      <c r="A323" s="1" t="str">
        <f t="shared" ref="A323:A386" si="5">G323&amp;"|"&amp;I323&amp;"|"&amp;M323</f>
        <v>2018|Rangitikei District|$30,001-$50,000</v>
      </c>
      <c r="B323" t="s">
        <v>18</v>
      </c>
      <c r="C323" t="s">
        <v>19</v>
      </c>
      <c r="D323" t="s">
        <v>20</v>
      </c>
      <c r="E323" t="s">
        <v>21</v>
      </c>
      <c r="F323">
        <v>2018</v>
      </c>
      <c r="G323">
        <v>2018</v>
      </c>
      <c r="H323">
        <v>38</v>
      </c>
      <c r="I323" t="s">
        <v>87</v>
      </c>
      <c r="J323">
        <v>99</v>
      </c>
      <c r="K323" t="s">
        <v>23</v>
      </c>
      <c r="L323">
        <v>3</v>
      </c>
      <c r="M323" t="s">
        <v>45</v>
      </c>
      <c r="N323">
        <v>7777</v>
      </c>
      <c r="O323" t="s">
        <v>37</v>
      </c>
      <c r="P323">
        <v>1077</v>
      </c>
    </row>
    <row r="324" spans="1:19" x14ac:dyDescent="0.3">
      <c r="A324" s="1" t="str">
        <f t="shared" si="5"/>
        <v>2018|Rangitikei District|$50,001-$70,000</v>
      </c>
      <c r="B324" t="s">
        <v>18</v>
      </c>
      <c r="C324" t="s">
        <v>19</v>
      </c>
      <c r="D324" t="s">
        <v>20</v>
      </c>
      <c r="E324" t="s">
        <v>21</v>
      </c>
      <c r="F324">
        <v>2018</v>
      </c>
      <c r="G324">
        <v>2018</v>
      </c>
      <c r="H324">
        <v>38</v>
      </c>
      <c r="I324" t="s">
        <v>87</v>
      </c>
      <c r="J324">
        <v>99</v>
      </c>
      <c r="K324" t="s">
        <v>23</v>
      </c>
      <c r="L324">
        <v>4</v>
      </c>
      <c r="M324" t="s">
        <v>36</v>
      </c>
      <c r="N324">
        <v>7777</v>
      </c>
      <c r="O324" t="s">
        <v>37</v>
      </c>
      <c r="P324">
        <v>900</v>
      </c>
    </row>
    <row r="325" spans="1:19" x14ac:dyDescent="0.3">
      <c r="A325" s="1" t="str">
        <f t="shared" si="5"/>
        <v>2018|Rangitikei District|$70,001-$100,000</v>
      </c>
      <c r="B325" t="s">
        <v>18</v>
      </c>
      <c r="C325" t="s">
        <v>19</v>
      </c>
      <c r="D325" t="s">
        <v>20</v>
      </c>
      <c r="E325" t="s">
        <v>21</v>
      </c>
      <c r="F325">
        <v>2018</v>
      </c>
      <c r="G325">
        <v>2018</v>
      </c>
      <c r="H325">
        <v>38</v>
      </c>
      <c r="I325" t="s">
        <v>87</v>
      </c>
      <c r="J325">
        <v>99</v>
      </c>
      <c r="K325" t="s">
        <v>23</v>
      </c>
      <c r="L325">
        <v>5</v>
      </c>
      <c r="M325" t="s">
        <v>58</v>
      </c>
      <c r="N325">
        <v>7777</v>
      </c>
      <c r="O325" t="s">
        <v>37</v>
      </c>
      <c r="P325">
        <v>900</v>
      </c>
    </row>
    <row r="326" spans="1:19" x14ac:dyDescent="0.3">
      <c r="A326" s="1" t="str">
        <f t="shared" si="5"/>
        <v>2018|Rangitikei District|$100,001-$150,000</v>
      </c>
      <c r="B326" t="s">
        <v>18</v>
      </c>
      <c r="C326" t="s">
        <v>19</v>
      </c>
      <c r="D326" t="s">
        <v>20</v>
      </c>
      <c r="E326" t="s">
        <v>21</v>
      </c>
      <c r="F326">
        <v>2018</v>
      </c>
      <c r="G326">
        <v>2018</v>
      </c>
      <c r="H326">
        <v>38</v>
      </c>
      <c r="I326" t="s">
        <v>87</v>
      </c>
      <c r="J326">
        <v>99</v>
      </c>
      <c r="K326" t="s">
        <v>23</v>
      </c>
      <c r="L326">
        <v>6</v>
      </c>
      <c r="M326" t="s">
        <v>59</v>
      </c>
      <c r="N326">
        <v>7777</v>
      </c>
      <c r="O326" t="s">
        <v>37</v>
      </c>
      <c r="P326">
        <v>771</v>
      </c>
    </row>
    <row r="327" spans="1:19" x14ac:dyDescent="0.3">
      <c r="A327" s="1" t="str">
        <f t="shared" si="5"/>
        <v>2018|Rangitikei District|$150,001-$200,000</v>
      </c>
      <c r="B327" t="s">
        <v>18</v>
      </c>
      <c r="C327" t="s">
        <v>19</v>
      </c>
      <c r="D327" t="s">
        <v>20</v>
      </c>
      <c r="E327" t="s">
        <v>21</v>
      </c>
      <c r="F327">
        <v>2018</v>
      </c>
      <c r="G327">
        <v>2018</v>
      </c>
      <c r="H327">
        <v>38</v>
      </c>
      <c r="I327" t="s">
        <v>87</v>
      </c>
      <c r="J327">
        <v>99</v>
      </c>
      <c r="K327" t="s">
        <v>23</v>
      </c>
      <c r="L327">
        <v>7</v>
      </c>
      <c r="M327" t="s">
        <v>43</v>
      </c>
      <c r="N327">
        <v>7777</v>
      </c>
      <c r="O327" t="s">
        <v>37</v>
      </c>
      <c r="P327">
        <v>378</v>
      </c>
    </row>
    <row r="328" spans="1:19" x14ac:dyDescent="0.3">
      <c r="A328" s="1" t="str">
        <f t="shared" si="5"/>
        <v>2018|Rangitikei District|$200,001 or more</v>
      </c>
      <c r="B328" t="s">
        <v>18</v>
      </c>
      <c r="C328" t="s">
        <v>19</v>
      </c>
      <c r="D328" t="s">
        <v>20</v>
      </c>
      <c r="E328" t="s">
        <v>21</v>
      </c>
      <c r="F328">
        <v>2018</v>
      </c>
      <c r="G328">
        <v>2018</v>
      </c>
      <c r="H328">
        <v>38</v>
      </c>
      <c r="I328" t="s">
        <v>87</v>
      </c>
      <c r="J328">
        <v>99</v>
      </c>
      <c r="K328" t="s">
        <v>23</v>
      </c>
      <c r="L328">
        <v>8</v>
      </c>
      <c r="M328" t="s">
        <v>27</v>
      </c>
      <c r="N328">
        <v>7777</v>
      </c>
      <c r="O328" t="s">
        <v>37</v>
      </c>
      <c r="R328" t="s">
        <v>29</v>
      </c>
      <c r="S328" t="s">
        <v>30</v>
      </c>
    </row>
    <row r="329" spans="1:19" x14ac:dyDescent="0.3">
      <c r="A329" s="1" t="str">
        <f t="shared" si="5"/>
        <v>2018|Rangitikei District|Total stated - total household income</v>
      </c>
      <c r="B329" t="s">
        <v>18</v>
      </c>
      <c r="C329" t="s">
        <v>19</v>
      </c>
      <c r="D329" t="s">
        <v>20</v>
      </c>
      <c r="E329" t="s">
        <v>21</v>
      </c>
      <c r="F329">
        <v>2018</v>
      </c>
      <c r="G329">
        <v>2018</v>
      </c>
      <c r="H329">
        <v>38</v>
      </c>
      <c r="I329" t="s">
        <v>87</v>
      </c>
      <c r="J329">
        <v>99</v>
      </c>
      <c r="K329" t="s">
        <v>23</v>
      </c>
      <c r="L329">
        <v>77</v>
      </c>
      <c r="M329" t="s">
        <v>32</v>
      </c>
      <c r="N329">
        <v>7777</v>
      </c>
      <c r="O329" t="s">
        <v>37</v>
      </c>
      <c r="P329">
        <v>5325</v>
      </c>
    </row>
    <row r="330" spans="1:19" x14ac:dyDescent="0.3">
      <c r="A330" s="1" t="str">
        <f t="shared" si="5"/>
        <v>2018|Rangitikei District|Total - total household income</v>
      </c>
      <c r="B330" t="s">
        <v>18</v>
      </c>
      <c r="C330" t="s">
        <v>19</v>
      </c>
      <c r="D330" t="s">
        <v>20</v>
      </c>
      <c r="E330" t="s">
        <v>21</v>
      </c>
      <c r="F330">
        <v>2018</v>
      </c>
      <c r="G330">
        <v>2018</v>
      </c>
      <c r="H330">
        <v>38</v>
      </c>
      <c r="I330" t="s">
        <v>87</v>
      </c>
      <c r="J330">
        <v>99</v>
      </c>
      <c r="K330" t="s">
        <v>23</v>
      </c>
      <c r="L330">
        <v>99</v>
      </c>
      <c r="M330" t="s">
        <v>48</v>
      </c>
      <c r="N330">
        <v>7777</v>
      </c>
      <c r="O330" t="s">
        <v>37</v>
      </c>
      <c r="P330">
        <v>5721</v>
      </c>
    </row>
    <row r="331" spans="1:19" x14ac:dyDescent="0.3">
      <c r="A331" s="1" t="str">
        <f t="shared" si="5"/>
        <v>2018|Rangitikei District|Median ($) - total household income</v>
      </c>
      <c r="B331" t="s">
        <v>18</v>
      </c>
      <c r="C331" t="s">
        <v>19</v>
      </c>
      <c r="D331" t="s">
        <v>20</v>
      </c>
      <c r="E331" t="s">
        <v>21</v>
      </c>
      <c r="F331">
        <v>2018</v>
      </c>
      <c r="G331">
        <v>2018</v>
      </c>
      <c r="H331">
        <v>38</v>
      </c>
      <c r="I331" t="s">
        <v>87</v>
      </c>
      <c r="J331">
        <v>99</v>
      </c>
      <c r="K331" t="s">
        <v>23</v>
      </c>
      <c r="L331" t="s">
        <v>56</v>
      </c>
      <c r="M331" t="s">
        <v>57</v>
      </c>
      <c r="N331">
        <v>7777</v>
      </c>
      <c r="O331" t="s">
        <v>37</v>
      </c>
      <c r="P331">
        <v>55700</v>
      </c>
    </row>
    <row r="332" spans="1:19" x14ac:dyDescent="0.3">
      <c r="A332" s="1" t="str">
        <f t="shared" si="5"/>
        <v>2018|Manawatu District|$20,000 or less</v>
      </c>
      <c r="B332" t="s">
        <v>18</v>
      </c>
      <c r="C332" t="s">
        <v>19</v>
      </c>
      <c r="D332" t="s">
        <v>20</v>
      </c>
      <c r="E332" t="s">
        <v>21</v>
      </c>
      <c r="F332">
        <v>2018</v>
      </c>
      <c r="G332">
        <v>2018</v>
      </c>
      <c r="H332">
        <v>39</v>
      </c>
      <c r="I332" t="s">
        <v>91</v>
      </c>
      <c r="J332">
        <v>99</v>
      </c>
      <c r="K332" t="s">
        <v>23</v>
      </c>
      <c r="L332">
        <v>1</v>
      </c>
      <c r="M332" t="s">
        <v>39</v>
      </c>
      <c r="N332">
        <v>7777</v>
      </c>
      <c r="O332" t="s">
        <v>37</v>
      </c>
      <c r="P332">
        <v>828</v>
      </c>
    </row>
    <row r="333" spans="1:19" x14ac:dyDescent="0.3">
      <c r="A333" s="1" t="str">
        <f t="shared" si="5"/>
        <v>2018|Manawatu District|$20,001-$30,000</v>
      </c>
      <c r="B333" t="s">
        <v>18</v>
      </c>
      <c r="C333" t="s">
        <v>19</v>
      </c>
      <c r="D333" t="s">
        <v>20</v>
      </c>
      <c r="E333" t="s">
        <v>21</v>
      </c>
      <c r="F333">
        <v>2018</v>
      </c>
      <c r="G333">
        <v>2018</v>
      </c>
      <c r="H333">
        <v>39</v>
      </c>
      <c r="I333" t="s">
        <v>91</v>
      </c>
      <c r="J333">
        <v>99</v>
      </c>
      <c r="K333" t="s">
        <v>23</v>
      </c>
      <c r="L333">
        <v>2</v>
      </c>
      <c r="M333" t="s">
        <v>24</v>
      </c>
      <c r="N333">
        <v>7777</v>
      </c>
      <c r="O333" t="s">
        <v>37</v>
      </c>
      <c r="P333">
        <v>1122</v>
      </c>
    </row>
    <row r="334" spans="1:19" x14ac:dyDescent="0.3">
      <c r="A334" s="1" t="str">
        <f t="shared" si="5"/>
        <v>2018|Manawatu District|$30,001-$50,000</v>
      </c>
      <c r="B334" t="s">
        <v>18</v>
      </c>
      <c r="C334" t="s">
        <v>19</v>
      </c>
      <c r="D334" t="s">
        <v>20</v>
      </c>
      <c r="E334" t="s">
        <v>21</v>
      </c>
      <c r="F334">
        <v>2018</v>
      </c>
      <c r="G334">
        <v>2018</v>
      </c>
      <c r="H334">
        <v>39</v>
      </c>
      <c r="I334" t="s">
        <v>91</v>
      </c>
      <c r="J334">
        <v>99</v>
      </c>
      <c r="K334" t="s">
        <v>23</v>
      </c>
      <c r="L334">
        <v>3</v>
      </c>
      <c r="M334" t="s">
        <v>45</v>
      </c>
      <c r="N334">
        <v>7777</v>
      </c>
      <c r="O334" t="s">
        <v>37</v>
      </c>
      <c r="P334">
        <v>1806</v>
      </c>
    </row>
    <row r="335" spans="1:19" x14ac:dyDescent="0.3">
      <c r="A335" s="1" t="str">
        <f t="shared" si="5"/>
        <v>2018|Manawatu District|$50,001-$70,000</v>
      </c>
      <c r="B335" t="s">
        <v>18</v>
      </c>
      <c r="C335" t="s">
        <v>19</v>
      </c>
      <c r="D335" t="s">
        <v>20</v>
      </c>
      <c r="E335" t="s">
        <v>21</v>
      </c>
      <c r="F335">
        <v>2018</v>
      </c>
      <c r="G335">
        <v>2018</v>
      </c>
      <c r="H335">
        <v>39</v>
      </c>
      <c r="I335" t="s">
        <v>91</v>
      </c>
      <c r="J335">
        <v>99</v>
      </c>
      <c r="K335" t="s">
        <v>23</v>
      </c>
      <c r="L335">
        <v>4</v>
      </c>
      <c r="M335" t="s">
        <v>36</v>
      </c>
      <c r="N335">
        <v>7777</v>
      </c>
      <c r="O335" t="s">
        <v>37</v>
      </c>
      <c r="P335">
        <v>1626</v>
      </c>
    </row>
    <row r="336" spans="1:19" x14ac:dyDescent="0.3">
      <c r="A336" s="1" t="str">
        <f t="shared" si="5"/>
        <v>2018|Manawatu District|$70,001-$100,000</v>
      </c>
      <c r="B336" t="s">
        <v>18</v>
      </c>
      <c r="C336" t="s">
        <v>19</v>
      </c>
      <c r="D336" t="s">
        <v>20</v>
      </c>
      <c r="E336" t="s">
        <v>21</v>
      </c>
      <c r="F336">
        <v>2018</v>
      </c>
      <c r="G336">
        <v>2018</v>
      </c>
      <c r="H336">
        <v>39</v>
      </c>
      <c r="I336" t="s">
        <v>91</v>
      </c>
      <c r="J336">
        <v>99</v>
      </c>
      <c r="K336" t="s">
        <v>23</v>
      </c>
      <c r="L336">
        <v>5</v>
      </c>
      <c r="M336" t="s">
        <v>58</v>
      </c>
      <c r="N336">
        <v>7777</v>
      </c>
      <c r="O336" t="s">
        <v>37</v>
      </c>
      <c r="P336">
        <v>1908</v>
      </c>
    </row>
    <row r="337" spans="1:19" x14ac:dyDescent="0.3">
      <c r="A337" s="1" t="str">
        <f t="shared" si="5"/>
        <v>2018|Manawatu District|$100,001-$150,000</v>
      </c>
      <c r="B337" t="s">
        <v>18</v>
      </c>
      <c r="C337" t="s">
        <v>19</v>
      </c>
      <c r="D337" t="s">
        <v>20</v>
      </c>
      <c r="E337" t="s">
        <v>21</v>
      </c>
      <c r="F337">
        <v>2018</v>
      </c>
      <c r="G337">
        <v>2018</v>
      </c>
      <c r="H337">
        <v>39</v>
      </c>
      <c r="I337" t="s">
        <v>91</v>
      </c>
      <c r="J337">
        <v>99</v>
      </c>
      <c r="K337" t="s">
        <v>23</v>
      </c>
      <c r="L337">
        <v>6</v>
      </c>
      <c r="M337" t="s">
        <v>59</v>
      </c>
      <c r="N337">
        <v>7777</v>
      </c>
      <c r="O337" t="s">
        <v>37</v>
      </c>
      <c r="P337">
        <v>1974</v>
      </c>
    </row>
    <row r="338" spans="1:19" x14ac:dyDescent="0.3">
      <c r="A338" s="1" t="str">
        <f t="shared" si="5"/>
        <v>2018|Manawatu District|$150,001-$200,000</v>
      </c>
      <c r="B338" t="s">
        <v>18</v>
      </c>
      <c r="C338" t="s">
        <v>19</v>
      </c>
      <c r="D338" t="s">
        <v>20</v>
      </c>
      <c r="E338" t="s">
        <v>21</v>
      </c>
      <c r="F338">
        <v>2018</v>
      </c>
      <c r="G338">
        <v>2018</v>
      </c>
      <c r="H338">
        <v>39</v>
      </c>
      <c r="I338" t="s">
        <v>91</v>
      </c>
      <c r="J338">
        <v>99</v>
      </c>
      <c r="K338" t="s">
        <v>23</v>
      </c>
      <c r="L338">
        <v>7</v>
      </c>
      <c r="M338" t="s">
        <v>43</v>
      </c>
      <c r="N338">
        <v>7777</v>
      </c>
      <c r="O338" t="s">
        <v>37</v>
      </c>
      <c r="P338">
        <v>1275</v>
      </c>
    </row>
    <row r="339" spans="1:19" x14ac:dyDescent="0.3">
      <c r="A339" s="1" t="str">
        <f t="shared" si="5"/>
        <v>2018|Manawatu District|$200,001 or more</v>
      </c>
      <c r="B339" t="s">
        <v>18</v>
      </c>
      <c r="C339" t="s">
        <v>19</v>
      </c>
      <c r="D339" t="s">
        <v>20</v>
      </c>
      <c r="E339" t="s">
        <v>21</v>
      </c>
      <c r="F339">
        <v>2018</v>
      </c>
      <c r="G339">
        <v>2018</v>
      </c>
      <c r="H339">
        <v>39</v>
      </c>
      <c r="I339" t="s">
        <v>91</v>
      </c>
      <c r="J339">
        <v>99</v>
      </c>
      <c r="K339" t="s">
        <v>23</v>
      </c>
      <c r="L339">
        <v>8</v>
      </c>
      <c r="M339" t="s">
        <v>27</v>
      </c>
      <c r="N339">
        <v>7777</v>
      </c>
      <c r="O339" t="s">
        <v>37</v>
      </c>
      <c r="R339" t="s">
        <v>29</v>
      </c>
      <c r="S339" t="s">
        <v>30</v>
      </c>
    </row>
    <row r="340" spans="1:19" x14ac:dyDescent="0.3">
      <c r="A340" s="1" t="str">
        <f t="shared" si="5"/>
        <v>2018|Manawatu District|Total stated - total household income</v>
      </c>
      <c r="B340" t="s">
        <v>18</v>
      </c>
      <c r="C340" t="s">
        <v>19</v>
      </c>
      <c r="D340" t="s">
        <v>20</v>
      </c>
      <c r="E340" t="s">
        <v>21</v>
      </c>
      <c r="F340">
        <v>2018</v>
      </c>
      <c r="G340">
        <v>2018</v>
      </c>
      <c r="H340">
        <v>39</v>
      </c>
      <c r="I340" t="s">
        <v>91</v>
      </c>
      <c r="J340">
        <v>99</v>
      </c>
      <c r="K340" t="s">
        <v>23</v>
      </c>
      <c r="L340">
        <v>77</v>
      </c>
      <c r="M340" t="s">
        <v>32</v>
      </c>
      <c r="N340">
        <v>7777</v>
      </c>
      <c r="O340" t="s">
        <v>37</v>
      </c>
      <c r="P340">
        <v>10533</v>
      </c>
    </row>
    <row r="341" spans="1:19" x14ac:dyDescent="0.3">
      <c r="A341" s="1" t="str">
        <f t="shared" si="5"/>
        <v>2018|Manawatu District|Total - total household income</v>
      </c>
      <c r="B341" t="s">
        <v>18</v>
      </c>
      <c r="C341" t="s">
        <v>19</v>
      </c>
      <c r="D341" t="s">
        <v>20</v>
      </c>
      <c r="E341" t="s">
        <v>21</v>
      </c>
      <c r="F341">
        <v>2018</v>
      </c>
      <c r="G341">
        <v>2018</v>
      </c>
      <c r="H341">
        <v>39</v>
      </c>
      <c r="I341" t="s">
        <v>91</v>
      </c>
      <c r="J341">
        <v>99</v>
      </c>
      <c r="K341" t="s">
        <v>23</v>
      </c>
      <c r="L341">
        <v>99</v>
      </c>
      <c r="M341" t="s">
        <v>48</v>
      </c>
      <c r="N341">
        <v>7777</v>
      </c>
      <c r="O341" t="s">
        <v>37</v>
      </c>
      <c r="P341">
        <v>11193</v>
      </c>
    </row>
    <row r="342" spans="1:19" x14ac:dyDescent="0.3">
      <c r="A342" s="1" t="str">
        <f t="shared" si="5"/>
        <v>2018|Manawatu District|Median ($) - total household income</v>
      </c>
      <c r="B342" t="s">
        <v>18</v>
      </c>
      <c r="C342" t="s">
        <v>19</v>
      </c>
      <c r="D342" t="s">
        <v>20</v>
      </c>
      <c r="E342" t="s">
        <v>21</v>
      </c>
      <c r="F342">
        <v>2018</v>
      </c>
      <c r="G342">
        <v>2018</v>
      </c>
      <c r="H342">
        <v>39</v>
      </c>
      <c r="I342" t="s">
        <v>91</v>
      </c>
      <c r="J342">
        <v>99</v>
      </c>
      <c r="K342" t="s">
        <v>23</v>
      </c>
      <c r="L342" t="s">
        <v>56</v>
      </c>
      <c r="M342" t="s">
        <v>57</v>
      </c>
      <c r="N342">
        <v>7777</v>
      </c>
      <c r="O342" t="s">
        <v>37</v>
      </c>
      <c r="P342">
        <v>68500</v>
      </c>
    </row>
    <row r="343" spans="1:19" x14ac:dyDescent="0.3">
      <c r="A343" s="1" t="str">
        <f t="shared" si="5"/>
        <v>2018|Palmerston North City|$20,000 or less</v>
      </c>
      <c r="B343" t="s">
        <v>18</v>
      </c>
      <c r="C343" t="s">
        <v>19</v>
      </c>
      <c r="D343" t="s">
        <v>20</v>
      </c>
      <c r="E343" t="s">
        <v>21</v>
      </c>
      <c r="F343">
        <v>2018</v>
      </c>
      <c r="G343">
        <v>2018</v>
      </c>
      <c r="H343">
        <v>40</v>
      </c>
      <c r="I343" t="s">
        <v>127</v>
      </c>
      <c r="J343">
        <v>99</v>
      </c>
      <c r="K343" t="s">
        <v>23</v>
      </c>
      <c r="L343">
        <v>1</v>
      </c>
      <c r="M343" t="s">
        <v>39</v>
      </c>
      <c r="N343">
        <v>7777</v>
      </c>
      <c r="O343" t="s">
        <v>37</v>
      </c>
      <c r="P343">
        <v>2766</v>
      </c>
    </row>
    <row r="344" spans="1:19" x14ac:dyDescent="0.3">
      <c r="A344" s="1" t="str">
        <f t="shared" si="5"/>
        <v>2018|Palmerston North City|$20,001-$30,000</v>
      </c>
      <c r="B344" t="s">
        <v>18</v>
      </c>
      <c r="C344" t="s">
        <v>19</v>
      </c>
      <c r="D344" t="s">
        <v>20</v>
      </c>
      <c r="E344" t="s">
        <v>21</v>
      </c>
      <c r="F344">
        <v>2018</v>
      </c>
      <c r="G344">
        <v>2018</v>
      </c>
      <c r="H344">
        <v>40</v>
      </c>
      <c r="I344" t="s">
        <v>127</v>
      </c>
      <c r="J344">
        <v>99</v>
      </c>
      <c r="K344" t="s">
        <v>23</v>
      </c>
      <c r="L344">
        <v>2</v>
      </c>
      <c r="M344" t="s">
        <v>24</v>
      </c>
      <c r="N344">
        <v>7777</v>
      </c>
      <c r="O344" t="s">
        <v>37</v>
      </c>
      <c r="P344">
        <v>3195</v>
      </c>
    </row>
    <row r="345" spans="1:19" x14ac:dyDescent="0.3">
      <c r="A345" s="1" t="str">
        <f t="shared" si="5"/>
        <v>2018|Palmerston North City|$30,001-$50,000</v>
      </c>
      <c r="B345" t="s">
        <v>18</v>
      </c>
      <c r="C345" t="s">
        <v>19</v>
      </c>
      <c r="D345" t="s">
        <v>20</v>
      </c>
      <c r="E345" t="s">
        <v>21</v>
      </c>
      <c r="F345">
        <v>2018</v>
      </c>
      <c r="G345">
        <v>2018</v>
      </c>
      <c r="H345">
        <v>40</v>
      </c>
      <c r="I345" t="s">
        <v>127</v>
      </c>
      <c r="J345">
        <v>99</v>
      </c>
      <c r="K345" t="s">
        <v>23</v>
      </c>
      <c r="L345">
        <v>3</v>
      </c>
      <c r="M345" t="s">
        <v>45</v>
      </c>
      <c r="N345">
        <v>7777</v>
      </c>
      <c r="O345" t="s">
        <v>37</v>
      </c>
      <c r="P345">
        <v>4623</v>
      </c>
    </row>
    <row r="346" spans="1:19" x14ac:dyDescent="0.3">
      <c r="A346" s="1" t="str">
        <f t="shared" si="5"/>
        <v>2018|Palmerston North City|$50,001-$70,000</v>
      </c>
      <c r="B346" t="s">
        <v>18</v>
      </c>
      <c r="C346" t="s">
        <v>19</v>
      </c>
      <c r="D346" t="s">
        <v>20</v>
      </c>
      <c r="E346" t="s">
        <v>21</v>
      </c>
      <c r="F346">
        <v>2018</v>
      </c>
      <c r="G346">
        <v>2018</v>
      </c>
      <c r="H346">
        <v>40</v>
      </c>
      <c r="I346" t="s">
        <v>127</v>
      </c>
      <c r="J346">
        <v>99</v>
      </c>
      <c r="K346" t="s">
        <v>23</v>
      </c>
      <c r="L346">
        <v>4</v>
      </c>
      <c r="M346" t="s">
        <v>36</v>
      </c>
      <c r="N346">
        <v>7777</v>
      </c>
      <c r="O346" t="s">
        <v>37</v>
      </c>
      <c r="P346">
        <v>4236</v>
      </c>
    </row>
    <row r="347" spans="1:19" x14ac:dyDescent="0.3">
      <c r="A347" s="1" t="str">
        <f t="shared" si="5"/>
        <v>2018|Palmerston North City|$70,001-$100,000</v>
      </c>
      <c r="B347" t="s">
        <v>18</v>
      </c>
      <c r="C347" t="s">
        <v>19</v>
      </c>
      <c r="D347" t="s">
        <v>20</v>
      </c>
      <c r="E347" t="s">
        <v>21</v>
      </c>
      <c r="F347">
        <v>2018</v>
      </c>
      <c r="G347">
        <v>2018</v>
      </c>
      <c r="H347">
        <v>40</v>
      </c>
      <c r="I347" t="s">
        <v>127</v>
      </c>
      <c r="J347">
        <v>99</v>
      </c>
      <c r="K347" t="s">
        <v>23</v>
      </c>
      <c r="L347">
        <v>5</v>
      </c>
      <c r="M347" t="s">
        <v>58</v>
      </c>
      <c r="N347">
        <v>7777</v>
      </c>
      <c r="O347" t="s">
        <v>37</v>
      </c>
      <c r="P347">
        <v>4794</v>
      </c>
    </row>
    <row r="348" spans="1:19" x14ac:dyDescent="0.3">
      <c r="A348" s="1" t="str">
        <f t="shared" si="5"/>
        <v>2018|Palmerston North City|$100,001-$150,000</v>
      </c>
      <c r="B348" t="s">
        <v>18</v>
      </c>
      <c r="C348" t="s">
        <v>19</v>
      </c>
      <c r="D348" t="s">
        <v>20</v>
      </c>
      <c r="E348" t="s">
        <v>21</v>
      </c>
      <c r="F348">
        <v>2018</v>
      </c>
      <c r="G348">
        <v>2018</v>
      </c>
      <c r="H348">
        <v>40</v>
      </c>
      <c r="I348" t="s">
        <v>127</v>
      </c>
      <c r="J348">
        <v>99</v>
      </c>
      <c r="K348" t="s">
        <v>23</v>
      </c>
      <c r="L348">
        <v>6</v>
      </c>
      <c r="M348" t="s">
        <v>59</v>
      </c>
      <c r="N348">
        <v>7777</v>
      </c>
      <c r="O348" t="s">
        <v>37</v>
      </c>
      <c r="P348">
        <v>5409</v>
      </c>
    </row>
    <row r="349" spans="1:19" x14ac:dyDescent="0.3">
      <c r="A349" s="1" t="str">
        <f t="shared" si="5"/>
        <v>2018|Palmerston North City|$150,001-$200,000</v>
      </c>
      <c r="B349" t="s">
        <v>18</v>
      </c>
      <c r="C349" t="s">
        <v>19</v>
      </c>
      <c r="D349" t="s">
        <v>20</v>
      </c>
      <c r="E349" t="s">
        <v>21</v>
      </c>
      <c r="F349">
        <v>2018</v>
      </c>
      <c r="G349">
        <v>2018</v>
      </c>
      <c r="H349">
        <v>40</v>
      </c>
      <c r="I349" t="s">
        <v>127</v>
      </c>
      <c r="J349">
        <v>99</v>
      </c>
      <c r="K349" t="s">
        <v>23</v>
      </c>
      <c r="L349">
        <v>7</v>
      </c>
      <c r="M349" t="s">
        <v>43</v>
      </c>
      <c r="N349">
        <v>7777</v>
      </c>
      <c r="O349" t="s">
        <v>37</v>
      </c>
      <c r="P349">
        <v>3558</v>
      </c>
    </row>
    <row r="350" spans="1:19" x14ac:dyDescent="0.3">
      <c r="A350" s="1" t="str">
        <f t="shared" si="5"/>
        <v>2018|Palmerston North City|$200,001 or more</v>
      </c>
      <c r="B350" t="s">
        <v>18</v>
      </c>
      <c r="C350" t="s">
        <v>19</v>
      </c>
      <c r="D350" t="s">
        <v>20</v>
      </c>
      <c r="E350" t="s">
        <v>21</v>
      </c>
      <c r="F350">
        <v>2018</v>
      </c>
      <c r="G350">
        <v>2018</v>
      </c>
      <c r="H350">
        <v>40</v>
      </c>
      <c r="I350" t="s">
        <v>127</v>
      </c>
      <c r="J350">
        <v>99</v>
      </c>
      <c r="K350" t="s">
        <v>23</v>
      </c>
      <c r="L350">
        <v>8</v>
      </c>
      <c r="M350" t="s">
        <v>27</v>
      </c>
      <c r="N350">
        <v>7777</v>
      </c>
      <c r="O350" t="s">
        <v>37</v>
      </c>
      <c r="R350" t="s">
        <v>29</v>
      </c>
      <c r="S350" t="s">
        <v>30</v>
      </c>
    </row>
    <row r="351" spans="1:19" x14ac:dyDescent="0.3">
      <c r="A351" s="1" t="str">
        <f t="shared" si="5"/>
        <v>2018|Palmerston North City|Total stated - total household income</v>
      </c>
      <c r="B351" t="s">
        <v>18</v>
      </c>
      <c r="C351" t="s">
        <v>19</v>
      </c>
      <c r="D351" t="s">
        <v>20</v>
      </c>
      <c r="E351" t="s">
        <v>21</v>
      </c>
      <c r="F351">
        <v>2018</v>
      </c>
      <c r="G351">
        <v>2018</v>
      </c>
      <c r="H351">
        <v>40</v>
      </c>
      <c r="I351" t="s">
        <v>127</v>
      </c>
      <c r="J351">
        <v>99</v>
      </c>
      <c r="K351" t="s">
        <v>23</v>
      </c>
      <c r="L351">
        <v>77</v>
      </c>
      <c r="M351" t="s">
        <v>32</v>
      </c>
      <c r="N351">
        <v>7777</v>
      </c>
      <c r="O351" t="s">
        <v>37</v>
      </c>
      <c r="P351">
        <v>28587</v>
      </c>
    </row>
    <row r="352" spans="1:19" x14ac:dyDescent="0.3">
      <c r="A352" s="1" t="str">
        <f t="shared" si="5"/>
        <v>2018|Palmerston North City|Total - total household income</v>
      </c>
      <c r="B352" t="s">
        <v>18</v>
      </c>
      <c r="C352" t="s">
        <v>19</v>
      </c>
      <c r="D352" t="s">
        <v>20</v>
      </c>
      <c r="E352" t="s">
        <v>21</v>
      </c>
      <c r="F352">
        <v>2018</v>
      </c>
      <c r="G352">
        <v>2018</v>
      </c>
      <c r="H352">
        <v>40</v>
      </c>
      <c r="I352" t="s">
        <v>127</v>
      </c>
      <c r="J352">
        <v>99</v>
      </c>
      <c r="K352" t="s">
        <v>23</v>
      </c>
      <c r="L352">
        <v>99</v>
      </c>
      <c r="M352" t="s">
        <v>48</v>
      </c>
      <c r="N352">
        <v>7777</v>
      </c>
      <c r="O352" t="s">
        <v>37</v>
      </c>
      <c r="P352">
        <v>30528</v>
      </c>
    </row>
    <row r="353" spans="1:19" x14ac:dyDescent="0.3">
      <c r="A353" s="1" t="str">
        <f t="shared" si="5"/>
        <v>2018|Palmerston North City|Median ($) - total household income</v>
      </c>
      <c r="B353" t="s">
        <v>18</v>
      </c>
      <c r="C353" t="s">
        <v>19</v>
      </c>
      <c r="D353" t="s">
        <v>20</v>
      </c>
      <c r="E353" t="s">
        <v>21</v>
      </c>
      <c r="F353">
        <v>2018</v>
      </c>
      <c r="G353">
        <v>2018</v>
      </c>
      <c r="H353">
        <v>40</v>
      </c>
      <c r="I353" t="s">
        <v>127</v>
      </c>
      <c r="J353">
        <v>99</v>
      </c>
      <c r="K353" t="s">
        <v>23</v>
      </c>
      <c r="L353" t="s">
        <v>56</v>
      </c>
      <c r="M353" t="s">
        <v>57</v>
      </c>
      <c r="N353">
        <v>7777</v>
      </c>
      <c r="O353" t="s">
        <v>37</v>
      </c>
      <c r="P353">
        <v>67300</v>
      </c>
    </row>
    <row r="354" spans="1:19" x14ac:dyDescent="0.3">
      <c r="A354" s="1" t="str">
        <f t="shared" si="5"/>
        <v>2018|Tararua District|$20,000 or less</v>
      </c>
      <c r="B354" t="s">
        <v>18</v>
      </c>
      <c r="C354" t="s">
        <v>19</v>
      </c>
      <c r="D354" t="s">
        <v>20</v>
      </c>
      <c r="E354" t="s">
        <v>21</v>
      </c>
      <c r="F354">
        <v>2018</v>
      </c>
      <c r="G354">
        <v>2018</v>
      </c>
      <c r="H354">
        <v>41</v>
      </c>
      <c r="I354" t="s">
        <v>78</v>
      </c>
      <c r="J354">
        <v>99</v>
      </c>
      <c r="K354" t="s">
        <v>23</v>
      </c>
      <c r="L354">
        <v>1</v>
      </c>
      <c r="M354" t="s">
        <v>39</v>
      </c>
      <c r="N354">
        <v>7777</v>
      </c>
      <c r="O354" t="s">
        <v>37</v>
      </c>
      <c r="P354">
        <v>804</v>
      </c>
    </row>
    <row r="355" spans="1:19" x14ac:dyDescent="0.3">
      <c r="A355" s="1" t="str">
        <f t="shared" si="5"/>
        <v>2018|Tararua District|$20,001-$30,000</v>
      </c>
      <c r="B355" t="s">
        <v>18</v>
      </c>
      <c r="C355" t="s">
        <v>19</v>
      </c>
      <c r="D355" t="s">
        <v>20</v>
      </c>
      <c r="E355" t="s">
        <v>21</v>
      </c>
      <c r="F355">
        <v>2018</v>
      </c>
      <c r="G355">
        <v>2018</v>
      </c>
      <c r="H355">
        <v>41</v>
      </c>
      <c r="I355" t="s">
        <v>78</v>
      </c>
      <c r="J355">
        <v>99</v>
      </c>
      <c r="K355" t="s">
        <v>23</v>
      </c>
      <c r="L355">
        <v>2</v>
      </c>
      <c r="M355" t="s">
        <v>24</v>
      </c>
      <c r="N355">
        <v>7777</v>
      </c>
      <c r="O355" t="s">
        <v>37</v>
      </c>
      <c r="P355">
        <v>918</v>
      </c>
    </row>
    <row r="356" spans="1:19" x14ac:dyDescent="0.3">
      <c r="A356" s="1" t="str">
        <f t="shared" si="5"/>
        <v>2018|Tararua District|$30,001-$50,000</v>
      </c>
      <c r="B356" t="s">
        <v>18</v>
      </c>
      <c r="C356" t="s">
        <v>19</v>
      </c>
      <c r="D356" t="s">
        <v>20</v>
      </c>
      <c r="E356" t="s">
        <v>21</v>
      </c>
      <c r="F356">
        <v>2018</v>
      </c>
      <c r="G356">
        <v>2018</v>
      </c>
      <c r="H356">
        <v>41</v>
      </c>
      <c r="I356" t="s">
        <v>78</v>
      </c>
      <c r="J356">
        <v>99</v>
      </c>
      <c r="K356" t="s">
        <v>23</v>
      </c>
      <c r="L356">
        <v>3</v>
      </c>
      <c r="M356" t="s">
        <v>45</v>
      </c>
      <c r="N356">
        <v>7777</v>
      </c>
      <c r="O356" t="s">
        <v>37</v>
      </c>
      <c r="P356">
        <v>1323</v>
      </c>
    </row>
    <row r="357" spans="1:19" x14ac:dyDescent="0.3">
      <c r="A357" s="1" t="str">
        <f t="shared" si="5"/>
        <v>2018|Tararua District|$50,001-$70,000</v>
      </c>
      <c r="B357" t="s">
        <v>18</v>
      </c>
      <c r="C357" t="s">
        <v>19</v>
      </c>
      <c r="D357" t="s">
        <v>20</v>
      </c>
      <c r="E357" t="s">
        <v>21</v>
      </c>
      <c r="F357">
        <v>2018</v>
      </c>
      <c r="G357">
        <v>2018</v>
      </c>
      <c r="H357">
        <v>41</v>
      </c>
      <c r="I357" t="s">
        <v>78</v>
      </c>
      <c r="J357">
        <v>99</v>
      </c>
      <c r="K357" t="s">
        <v>23</v>
      </c>
      <c r="L357">
        <v>4</v>
      </c>
      <c r="M357" t="s">
        <v>36</v>
      </c>
      <c r="N357">
        <v>7777</v>
      </c>
      <c r="O357" t="s">
        <v>37</v>
      </c>
      <c r="P357">
        <v>1062</v>
      </c>
    </row>
    <row r="358" spans="1:19" x14ac:dyDescent="0.3">
      <c r="A358" s="1" t="str">
        <f t="shared" si="5"/>
        <v>2018|Tararua District|$70,001-$100,000</v>
      </c>
      <c r="B358" t="s">
        <v>18</v>
      </c>
      <c r="C358" t="s">
        <v>19</v>
      </c>
      <c r="D358" t="s">
        <v>20</v>
      </c>
      <c r="E358" t="s">
        <v>21</v>
      </c>
      <c r="F358">
        <v>2018</v>
      </c>
      <c r="G358">
        <v>2018</v>
      </c>
      <c r="H358">
        <v>41</v>
      </c>
      <c r="I358" t="s">
        <v>78</v>
      </c>
      <c r="J358">
        <v>99</v>
      </c>
      <c r="K358" t="s">
        <v>23</v>
      </c>
      <c r="L358">
        <v>5</v>
      </c>
      <c r="M358" t="s">
        <v>58</v>
      </c>
      <c r="N358">
        <v>7777</v>
      </c>
      <c r="O358" t="s">
        <v>37</v>
      </c>
      <c r="P358">
        <v>1065</v>
      </c>
    </row>
    <row r="359" spans="1:19" x14ac:dyDescent="0.3">
      <c r="A359" s="1" t="str">
        <f t="shared" si="5"/>
        <v>2018|Tararua District|$100,001-$150,000</v>
      </c>
      <c r="B359" t="s">
        <v>18</v>
      </c>
      <c r="C359" t="s">
        <v>19</v>
      </c>
      <c r="D359" t="s">
        <v>20</v>
      </c>
      <c r="E359" t="s">
        <v>21</v>
      </c>
      <c r="F359">
        <v>2018</v>
      </c>
      <c r="G359">
        <v>2018</v>
      </c>
      <c r="H359">
        <v>41</v>
      </c>
      <c r="I359" t="s">
        <v>78</v>
      </c>
      <c r="J359">
        <v>99</v>
      </c>
      <c r="K359" t="s">
        <v>23</v>
      </c>
      <c r="L359">
        <v>6</v>
      </c>
      <c r="M359" t="s">
        <v>59</v>
      </c>
      <c r="N359">
        <v>7777</v>
      </c>
      <c r="O359" t="s">
        <v>37</v>
      </c>
      <c r="P359">
        <v>885</v>
      </c>
    </row>
    <row r="360" spans="1:19" x14ac:dyDescent="0.3">
      <c r="A360" s="1" t="str">
        <f t="shared" si="5"/>
        <v>2018|Tararua District|$150,001-$200,000</v>
      </c>
      <c r="B360" t="s">
        <v>18</v>
      </c>
      <c r="C360" t="s">
        <v>19</v>
      </c>
      <c r="D360" t="s">
        <v>20</v>
      </c>
      <c r="E360" t="s">
        <v>21</v>
      </c>
      <c r="F360">
        <v>2018</v>
      </c>
      <c r="G360">
        <v>2018</v>
      </c>
      <c r="H360">
        <v>41</v>
      </c>
      <c r="I360" t="s">
        <v>78</v>
      </c>
      <c r="J360">
        <v>99</v>
      </c>
      <c r="K360" t="s">
        <v>23</v>
      </c>
      <c r="L360">
        <v>7</v>
      </c>
      <c r="M360" t="s">
        <v>43</v>
      </c>
      <c r="N360">
        <v>7777</v>
      </c>
      <c r="O360" t="s">
        <v>37</v>
      </c>
      <c r="P360">
        <v>423</v>
      </c>
    </row>
    <row r="361" spans="1:19" x14ac:dyDescent="0.3">
      <c r="A361" s="1" t="str">
        <f t="shared" si="5"/>
        <v>2018|Tararua District|$200,001 or more</v>
      </c>
      <c r="B361" t="s">
        <v>18</v>
      </c>
      <c r="C361" t="s">
        <v>19</v>
      </c>
      <c r="D361" t="s">
        <v>20</v>
      </c>
      <c r="E361" t="s">
        <v>21</v>
      </c>
      <c r="F361">
        <v>2018</v>
      </c>
      <c r="G361">
        <v>2018</v>
      </c>
      <c r="H361">
        <v>41</v>
      </c>
      <c r="I361" t="s">
        <v>78</v>
      </c>
      <c r="J361">
        <v>99</v>
      </c>
      <c r="K361" t="s">
        <v>23</v>
      </c>
      <c r="L361">
        <v>8</v>
      </c>
      <c r="M361" t="s">
        <v>27</v>
      </c>
      <c r="N361">
        <v>7777</v>
      </c>
      <c r="O361" t="s">
        <v>37</v>
      </c>
      <c r="R361" t="s">
        <v>29</v>
      </c>
      <c r="S361" t="s">
        <v>30</v>
      </c>
    </row>
    <row r="362" spans="1:19" x14ac:dyDescent="0.3">
      <c r="A362" s="1" t="str">
        <f t="shared" si="5"/>
        <v>2018|Tararua District|Total stated - total household income</v>
      </c>
      <c r="B362" t="s">
        <v>18</v>
      </c>
      <c r="C362" t="s">
        <v>19</v>
      </c>
      <c r="D362" t="s">
        <v>20</v>
      </c>
      <c r="E362" t="s">
        <v>21</v>
      </c>
      <c r="F362">
        <v>2018</v>
      </c>
      <c r="G362">
        <v>2018</v>
      </c>
      <c r="H362">
        <v>41</v>
      </c>
      <c r="I362" t="s">
        <v>78</v>
      </c>
      <c r="J362">
        <v>99</v>
      </c>
      <c r="K362" t="s">
        <v>23</v>
      </c>
      <c r="L362">
        <v>77</v>
      </c>
      <c r="M362" t="s">
        <v>32</v>
      </c>
      <c r="N362">
        <v>7777</v>
      </c>
      <c r="O362" t="s">
        <v>37</v>
      </c>
      <c r="P362">
        <v>6477</v>
      </c>
    </row>
    <row r="363" spans="1:19" x14ac:dyDescent="0.3">
      <c r="A363" s="1" t="str">
        <f t="shared" si="5"/>
        <v>2018|Tararua District|Total - total household income</v>
      </c>
      <c r="B363" t="s">
        <v>18</v>
      </c>
      <c r="C363" t="s">
        <v>19</v>
      </c>
      <c r="D363" t="s">
        <v>20</v>
      </c>
      <c r="E363" t="s">
        <v>21</v>
      </c>
      <c r="F363">
        <v>2018</v>
      </c>
      <c r="G363">
        <v>2018</v>
      </c>
      <c r="H363">
        <v>41</v>
      </c>
      <c r="I363" t="s">
        <v>78</v>
      </c>
      <c r="J363">
        <v>99</v>
      </c>
      <c r="K363" t="s">
        <v>23</v>
      </c>
      <c r="L363">
        <v>99</v>
      </c>
      <c r="M363" t="s">
        <v>48</v>
      </c>
      <c r="N363">
        <v>7777</v>
      </c>
      <c r="O363" t="s">
        <v>37</v>
      </c>
      <c r="P363">
        <v>6996</v>
      </c>
    </row>
    <row r="364" spans="1:19" x14ac:dyDescent="0.3">
      <c r="A364" s="1" t="str">
        <f t="shared" si="5"/>
        <v>2018|Tararua District|Median ($) - total household income</v>
      </c>
      <c r="B364" t="s">
        <v>18</v>
      </c>
      <c r="C364" t="s">
        <v>19</v>
      </c>
      <c r="D364" t="s">
        <v>20</v>
      </c>
      <c r="E364" t="s">
        <v>21</v>
      </c>
      <c r="F364">
        <v>2018</v>
      </c>
      <c r="G364">
        <v>2018</v>
      </c>
      <c r="H364">
        <v>41</v>
      </c>
      <c r="I364" t="s">
        <v>78</v>
      </c>
      <c r="J364">
        <v>99</v>
      </c>
      <c r="K364" t="s">
        <v>23</v>
      </c>
      <c r="L364" t="s">
        <v>56</v>
      </c>
      <c r="M364" t="s">
        <v>57</v>
      </c>
      <c r="N364">
        <v>7777</v>
      </c>
      <c r="O364" t="s">
        <v>37</v>
      </c>
      <c r="P364">
        <v>53500</v>
      </c>
    </row>
    <row r="365" spans="1:19" x14ac:dyDescent="0.3">
      <c r="A365" s="1" t="str">
        <f t="shared" si="5"/>
        <v>2018|Horowhenua District|$20,000 or less</v>
      </c>
      <c r="B365" t="s">
        <v>18</v>
      </c>
      <c r="C365" t="s">
        <v>19</v>
      </c>
      <c r="D365" t="s">
        <v>20</v>
      </c>
      <c r="E365" t="s">
        <v>21</v>
      </c>
      <c r="F365">
        <v>2018</v>
      </c>
      <c r="G365">
        <v>2018</v>
      </c>
      <c r="H365">
        <v>42</v>
      </c>
      <c r="I365" t="s">
        <v>137</v>
      </c>
      <c r="J365">
        <v>99</v>
      </c>
      <c r="K365" t="s">
        <v>23</v>
      </c>
      <c r="L365">
        <v>1</v>
      </c>
      <c r="M365" t="s">
        <v>39</v>
      </c>
      <c r="N365">
        <v>7777</v>
      </c>
      <c r="O365" t="s">
        <v>37</v>
      </c>
      <c r="P365">
        <v>1620</v>
      </c>
    </row>
    <row r="366" spans="1:19" x14ac:dyDescent="0.3">
      <c r="A366" s="1" t="str">
        <f t="shared" si="5"/>
        <v>2018|Horowhenua District|$20,001-$30,000</v>
      </c>
      <c r="B366" t="s">
        <v>18</v>
      </c>
      <c r="C366" t="s">
        <v>19</v>
      </c>
      <c r="D366" t="s">
        <v>20</v>
      </c>
      <c r="E366" t="s">
        <v>21</v>
      </c>
      <c r="F366">
        <v>2018</v>
      </c>
      <c r="G366">
        <v>2018</v>
      </c>
      <c r="H366">
        <v>42</v>
      </c>
      <c r="I366" t="s">
        <v>137</v>
      </c>
      <c r="J366">
        <v>99</v>
      </c>
      <c r="K366" t="s">
        <v>23</v>
      </c>
      <c r="L366">
        <v>2</v>
      </c>
      <c r="M366" t="s">
        <v>24</v>
      </c>
      <c r="N366">
        <v>7777</v>
      </c>
      <c r="O366" t="s">
        <v>37</v>
      </c>
      <c r="P366">
        <v>2097</v>
      </c>
    </row>
    <row r="367" spans="1:19" x14ac:dyDescent="0.3">
      <c r="A367" s="1" t="str">
        <f t="shared" si="5"/>
        <v>2018|Horowhenua District|$30,001-$50,000</v>
      </c>
      <c r="B367" t="s">
        <v>18</v>
      </c>
      <c r="C367" t="s">
        <v>19</v>
      </c>
      <c r="D367" t="s">
        <v>20</v>
      </c>
      <c r="E367" t="s">
        <v>21</v>
      </c>
      <c r="F367">
        <v>2018</v>
      </c>
      <c r="G367">
        <v>2018</v>
      </c>
      <c r="H367">
        <v>42</v>
      </c>
      <c r="I367" t="s">
        <v>137</v>
      </c>
      <c r="J367">
        <v>99</v>
      </c>
      <c r="K367" t="s">
        <v>23</v>
      </c>
      <c r="L367">
        <v>3</v>
      </c>
      <c r="M367" t="s">
        <v>45</v>
      </c>
      <c r="N367">
        <v>7777</v>
      </c>
      <c r="O367" t="s">
        <v>37</v>
      </c>
      <c r="P367">
        <v>2709</v>
      </c>
    </row>
    <row r="368" spans="1:19" x14ac:dyDescent="0.3">
      <c r="A368" s="1" t="str">
        <f t="shared" si="5"/>
        <v>2018|Horowhenua District|$50,001-$70,000</v>
      </c>
      <c r="B368" t="s">
        <v>18</v>
      </c>
      <c r="C368" t="s">
        <v>19</v>
      </c>
      <c r="D368" t="s">
        <v>20</v>
      </c>
      <c r="E368" t="s">
        <v>21</v>
      </c>
      <c r="F368">
        <v>2018</v>
      </c>
      <c r="G368">
        <v>2018</v>
      </c>
      <c r="H368">
        <v>42</v>
      </c>
      <c r="I368" t="s">
        <v>137</v>
      </c>
      <c r="J368">
        <v>99</v>
      </c>
      <c r="K368" t="s">
        <v>23</v>
      </c>
      <c r="L368">
        <v>4</v>
      </c>
      <c r="M368" t="s">
        <v>36</v>
      </c>
      <c r="N368">
        <v>7777</v>
      </c>
      <c r="O368" t="s">
        <v>37</v>
      </c>
      <c r="P368">
        <v>1875</v>
      </c>
    </row>
    <row r="369" spans="1:19" x14ac:dyDescent="0.3">
      <c r="A369" s="1" t="str">
        <f t="shared" si="5"/>
        <v>2018|Horowhenua District|$70,001-$100,000</v>
      </c>
      <c r="B369" t="s">
        <v>18</v>
      </c>
      <c r="C369" t="s">
        <v>19</v>
      </c>
      <c r="D369" t="s">
        <v>20</v>
      </c>
      <c r="E369" t="s">
        <v>21</v>
      </c>
      <c r="F369">
        <v>2018</v>
      </c>
      <c r="G369">
        <v>2018</v>
      </c>
      <c r="H369">
        <v>42</v>
      </c>
      <c r="I369" t="s">
        <v>137</v>
      </c>
      <c r="J369">
        <v>99</v>
      </c>
      <c r="K369" t="s">
        <v>23</v>
      </c>
      <c r="L369">
        <v>5</v>
      </c>
      <c r="M369" t="s">
        <v>58</v>
      </c>
      <c r="N369">
        <v>7777</v>
      </c>
      <c r="O369" t="s">
        <v>37</v>
      </c>
      <c r="P369">
        <v>1785</v>
      </c>
    </row>
    <row r="370" spans="1:19" x14ac:dyDescent="0.3">
      <c r="A370" s="1" t="str">
        <f t="shared" si="5"/>
        <v>2018|Horowhenua District|$100,001-$150,000</v>
      </c>
      <c r="B370" t="s">
        <v>18</v>
      </c>
      <c r="C370" t="s">
        <v>19</v>
      </c>
      <c r="D370" t="s">
        <v>20</v>
      </c>
      <c r="E370" t="s">
        <v>21</v>
      </c>
      <c r="F370">
        <v>2018</v>
      </c>
      <c r="G370">
        <v>2018</v>
      </c>
      <c r="H370">
        <v>42</v>
      </c>
      <c r="I370" t="s">
        <v>137</v>
      </c>
      <c r="J370">
        <v>99</v>
      </c>
      <c r="K370" t="s">
        <v>23</v>
      </c>
      <c r="L370">
        <v>6</v>
      </c>
      <c r="M370" t="s">
        <v>59</v>
      </c>
      <c r="N370">
        <v>7777</v>
      </c>
      <c r="O370" t="s">
        <v>37</v>
      </c>
      <c r="P370">
        <v>1572</v>
      </c>
    </row>
    <row r="371" spans="1:19" x14ac:dyDescent="0.3">
      <c r="A371" s="1" t="str">
        <f t="shared" si="5"/>
        <v>2018|Horowhenua District|$150,001-$200,000</v>
      </c>
      <c r="B371" t="s">
        <v>18</v>
      </c>
      <c r="C371" t="s">
        <v>19</v>
      </c>
      <c r="D371" t="s">
        <v>20</v>
      </c>
      <c r="E371" t="s">
        <v>21</v>
      </c>
      <c r="F371">
        <v>2018</v>
      </c>
      <c r="G371">
        <v>2018</v>
      </c>
      <c r="H371">
        <v>42</v>
      </c>
      <c r="I371" t="s">
        <v>137</v>
      </c>
      <c r="J371">
        <v>99</v>
      </c>
      <c r="K371" t="s">
        <v>23</v>
      </c>
      <c r="L371">
        <v>7</v>
      </c>
      <c r="M371" t="s">
        <v>43</v>
      </c>
      <c r="N371">
        <v>7777</v>
      </c>
      <c r="O371" t="s">
        <v>37</v>
      </c>
      <c r="P371">
        <v>741</v>
      </c>
    </row>
    <row r="372" spans="1:19" x14ac:dyDescent="0.3">
      <c r="A372" s="1" t="str">
        <f t="shared" si="5"/>
        <v>2018|Horowhenua District|$200,001 or more</v>
      </c>
      <c r="B372" t="s">
        <v>18</v>
      </c>
      <c r="C372" t="s">
        <v>19</v>
      </c>
      <c r="D372" t="s">
        <v>20</v>
      </c>
      <c r="E372" t="s">
        <v>21</v>
      </c>
      <c r="F372">
        <v>2018</v>
      </c>
      <c r="G372">
        <v>2018</v>
      </c>
      <c r="H372">
        <v>42</v>
      </c>
      <c r="I372" t="s">
        <v>137</v>
      </c>
      <c r="J372">
        <v>99</v>
      </c>
      <c r="K372" t="s">
        <v>23</v>
      </c>
      <c r="L372">
        <v>8</v>
      </c>
      <c r="M372" t="s">
        <v>27</v>
      </c>
      <c r="N372">
        <v>7777</v>
      </c>
      <c r="O372" t="s">
        <v>37</v>
      </c>
      <c r="R372" t="s">
        <v>29</v>
      </c>
      <c r="S372" t="s">
        <v>30</v>
      </c>
    </row>
    <row r="373" spans="1:19" x14ac:dyDescent="0.3">
      <c r="A373" s="1" t="str">
        <f t="shared" si="5"/>
        <v>2018|Horowhenua District|Total stated - total household income</v>
      </c>
      <c r="B373" t="s">
        <v>18</v>
      </c>
      <c r="C373" t="s">
        <v>19</v>
      </c>
      <c r="D373" t="s">
        <v>20</v>
      </c>
      <c r="E373" t="s">
        <v>21</v>
      </c>
      <c r="F373">
        <v>2018</v>
      </c>
      <c r="G373">
        <v>2018</v>
      </c>
      <c r="H373">
        <v>42</v>
      </c>
      <c r="I373" t="s">
        <v>137</v>
      </c>
      <c r="J373">
        <v>99</v>
      </c>
      <c r="K373" t="s">
        <v>23</v>
      </c>
      <c r="L373">
        <v>77</v>
      </c>
      <c r="M373" t="s">
        <v>32</v>
      </c>
      <c r="N373">
        <v>7777</v>
      </c>
      <c r="O373" t="s">
        <v>37</v>
      </c>
      <c r="P373">
        <v>12402</v>
      </c>
    </row>
    <row r="374" spans="1:19" x14ac:dyDescent="0.3">
      <c r="A374" s="1" t="str">
        <f t="shared" si="5"/>
        <v>2018|Horowhenua District|Total - total household income</v>
      </c>
      <c r="B374" t="s">
        <v>18</v>
      </c>
      <c r="C374" t="s">
        <v>19</v>
      </c>
      <c r="D374" t="s">
        <v>20</v>
      </c>
      <c r="E374" t="s">
        <v>21</v>
      </c>
      <c r="F374">
        <v>2018</v>
      </c>
      <c r="G374">
        <v>2018</v>
      </c>
      <c r="H374">
        <v>42</v>
      </c>
      <c r="I374" t="s">
        <v>137</v>
      </c>
      <c r="J374">
        <v>99</v>
      </c>
      <c r="K374" t="s">
        <v>23</v>
      </c>
      <c r="L374">
        <v>99</v>
      </c>
      <c r="M374" t="s">
        <v>48</v>
      </c>
      <c r="N374">
        <v>7777</v>
      </c>
      <c r="O374" t="s">
        <v>37</v>
      </c>
      <c r="P374">
        <v>13230</v>
      </c>
    </row>
    <row r="375" spans="1:19" x14ac:dyDescent="0.3">
      <c r="A375" s="1" t="str">
        <f t="shared" si="5"/>
        <v>2018|Horowhenua District|Median ($) - total household income</v>
      </c>
      <c r="B375" t="s">
        <v>18</v>
      </c>
      <c r="C375" t="s">
        <v>19</v>
      </c>
      <c r="D375" t="s">
        <v>20</v>
      </c>
      <c r="E375" t="s">
        <v>21</v>
      </c>
      <c r="F375">
        <v>2018</v>
      </c>
      <c r="G375">
        <v>2018</v>
      </c>
      <c r="H375">
        <v>42</v>
      </c>
      <c r="I375" t="s">
        <v>137</v>
      </c>
      <c r="J375">
        <v>99</v>
      </c>
      <c r="K375" t="s">
        <v>23</v>
      </c>
      <c r="L375" t="s">
        <v>56</v>
      </c>
      <c r="M375" t="s">
        <v>57</v>
      </c>
      <c r="N375">
        <v>7777</v>
      </c>
      <c r="O375" t="s">
        <v>37</v>
      </c>
      <c r="P375">
        <v>47800</v>
      </c>
    </row>
    <row r="376" spans="1:19" x14ac:dyDescent="0.3">
      <c r="A376" s="1" t="str">
        <f t="shared" si="5"/>
        <v>2018|Kapiti Coast District|$20,000 or less</v>
      </c>
      <c r="B376" t="s">
        <v>18</v>
      </c>
      <c r="C376" t="s">
        <v>19</v>
      </c>
      <c r="D376" t="s">
        <v>20</v>
      </c>
      <c r="E376" t="s">
        <v>21</v>
      </c>
      <c r="F376">
        <v>2018</v>
      </c>
      <c r="G376">
        <v>2018</v>
      </c>
      <c r="H376">
        <v>43</v>
      </c>
      <c r="I376" t="s">
        <v>101</v>
      </c>
      <c r="J376">
        <v>99</v>
      </c>
      <c r="K376" t="s">
        <v>23</v>
      </c>
      <c r="L376">
        <v>1</v>
      </c>
      <c r="M376" t="s">
        <v>39</v>
      </c>
      <c r="N376">
        <v>7777</v>
      </c>
      <c r="O376" t="s">
        <v>37</v>
      </c>
      <c r="P376">
        <v>1677</v>
      </c>
    </row>
    <row r="377" spans="1:19" x14ac:dyDescent="0.3">
      <c r="A377" s="1" t="str">
        <f t="shared" si="5"/>
        <v>2018|Kapiti Coast District|$20,001-$30,000</v>
      </c>
      <c r="B377" t="s">
        <v>18</v>
      </c>
      <c r="C377" t="s">
        <v>19</v>
      </c>
      <c r="D377" t="s">
        <v>20</v>
      </c>
      <c r="E377" t="s">
        <v>21</v>
      </c>
      <c r="F377">
        <v>2018</v>
      </c>
      <c r="G377">
        <v>2018</v>
      </c>
      <c r="H377">
        <v>43</v>
      </c>
      <c r="I377" t="s">
        <v>101</v>
      </c>
      <c r="J377">
        <v>99</v>
      </c>
      <c r="K377" t="s">
        <v>23</v>
      </c>
      <c r="L377">
        <v>2</v>
      </c>
      <c r="M377" t="s">
        <v>24</v>
      </c>
      <c r="N377">
        <v>7777</v>
      </c>
      <c r="O377" t="s">
        <v>37</v>
      </c>
      <c r="P377">
        <v>2883</v>
      </c>
    </row>
    <row r="378" spans="1:19" x14ac:dyDescent="0.3">
      <c r="A378" s="1" t="str">
        <f t="shared" si="5"/>
        <v>2018|Kapiti Coast District|$30,001-$50,000</v>
      </c>
      <c r="B378" t="s">
        <v>18</v>
      </c>
      <c r="C378" t="s">
        <v>19</v>
      </c>
      <c r="D378" t="s">
        <v>20</v>
      </c>
      <c r="E378" t="s">
        <v>21</v>
      </c>
      <c r="F378">
        <v>2018</v>
      </c>
      <c r="G378">
        <v>2018</v>
      </c>
      <c r="H378">
        <v>43</v>
      </c>
      <c r="I378" t="s">
        <v>101</v>
      </c>
      <c r="J378">
        <v>99</v>
      </c>
      <c r="K378" t="s">
        <v>23</v>
      </c>
      <c r="L378">
        <v>3</v>
      </c>
      <c r="M378" t="s">
        <v>45</v>
      </c>
      <c r="N378">
        <v>7777</v>
      </c>
      <c r="O378" t="s">
        <v>37</v>
      </c>
      <c r="P378">
        <v>3723</v>
      </c>
    </row>
    <row r="379" spans="1:19" x14ac:dyDescent="0.3">
      <c r="A379" s="1" t="str">
        <f t="shared" si="5"/>
        <v>2018|Kapiti Coast District|$50,001-$70,000</v>
      </c>
      <c r="B379" t="s">
        <v>18</v>
      </c>
      <c r="C379" t="s">
        <v>19</v>
      </c>
      <c r="D379" t="s">
        <v>20</v>
      </c>
      <c r="E379" t="s">
        <v>21</v>
      </c>
      <c r="F379">
        <v>2018</v>
      </c>
      <c r="G379">
        <v>2018</v>
      </c>
      <c r="H379">
        <v>43</v>
      </c>
      <c r="I379" t="s">
        <v>101</v>
      </c>
      <c r="J379">
        <v>99</v>
      </c>
      <c r="K379" t="s">
        <v>23</v>
      </c>
      <c r="L379">
        <v>4</v>
      </c>
      <c r="M379" t="s">
        <v>36</v>
      </c>
      <c r="N379">
        <v>7777</v>
      </c>
      <c r="O379" t="s">
        <v>37</v>
      </c>
      <c r="P379">
        <v>2763</v>
      </c>
    </row>
    <row r="380" spans="1:19" x14ac:dyDescent="0.3">
      <c r="A380" s="1" t="str">
        <f t="shared" si="5"/>
        <v>2018|Kapiti Coast District|$70,001-$100,000</v>
      </c>
      <c r="B380" t="s">
        <v>18</v>
      </c>
      <c r="C380" t="s">
        <v>19</v>
      </c>
      <c r="D380" t="s">
        <v>20</v>
      </c>
      <c r="E380" t="s">
        <v>21</v>
      </c>
      <c r="F380">
        <v>2018</v>
      </c>
      <c r="G380">
        <v>2018</v>
      </c>
      <c r="H380">
        <v>43</v>
      </c>
      <c r="I380" t="s">
        <v>101</v>
      </c>
      <c r="J380">
        <v>99</v>
      </c>
      <c r="K380" t="s">
        <v>23</v>
      </c>
      <c r="L380">
        <v>5</v>
      </c>
      <c r="M380" t="s">
        <v>58</v>
      </c>
      <c r="N380">
        <v>7777</v>
      </c>
      <c r="O380" t="s">
        <v>37</v>
      </c>
      <c r="P380">
        <v>3057</v>
      </c>
    </row>
    <row r="381" spans="1:19" x14ac:dyDescent="0.3">
      <c r="A381" s="1" t="str">
        <f t="shared" si="5"/>
        <v>2018|Kapiti Coast District|$100,001-$150,000</v>
      </c>
      <c r="B381" t="s">
        <v>18</v>
      </c>
      <c r="C381" t="s">
        <v>19</v>
      </c>
      <c r="D381" t="s">
        <v>20</v>
      </c>
      <c r="E381" t="s">
        <v>21</v>
      </c>
      <c r="F381">
        <v>2018</v>
      </c>
      <c r="G381">
        <v>2018</v>
      </c>
      <c r="H381">
        <v>43</v>
      </c>
      <c r="I381" t="s">
        <v>101</v>
      </c>
      <c r="J381">
        <v>99</v>
      </c>
      <c r="K381" t="s">
        <v>23</v>
      </c>
      <c r="L381">
        <v>6</v>
      </c>
      <c r="M381" t="s">
        <v>59</v>
      </c>
      <c r="N381">
        <v>7777</v>
      </c>
      <c r="O381" t="s">
        <v>37</v>
      </c>
      <c r="P381">
        <v>3438</v>
      </c>
    </row>
    <row r="382" spans="1:19" x14ac:dyDescent="0.3">
      <c r="A382" s="1" t="str">
        <f t="shared" si="5"/>
        <v>2018|Kapiti Coast District|$150,001-$200,000</v>
      </c>
      <c r="B382" t="s">
        <v>18</v>
      </c>
      <c r="C382" t="s">
        <v>19</v>
      </c>
      <c r="D382" t="s">
        <v>20</v>
      </c>
      <c r="E382" t="s">
        <v>21</v>
      </c>
      <c r="F382">
        <v>2018</v>
      </c>
      <c r="G382">
        <v>2018</v>
      </c>
      <c r="H382">
        <v>43</v>
      </c>
      <c r="I382" t="s">
        <v>101</v>
      </c>
      <c r="J382">
        <v>99</v>
      </c>
      <c r="K382" t="s">
        <v>23</v>
      </c>
      <c r="L382">
        <v>7</v>
      </c>
      <c r="M382" t="s">
        <v>43</v>
      </c>
      <c r="N382">
        <v>7777</v>
      </c>
      <c r="O382" t="s">
        <v>37</v>
      </c>
      <c r="P382">
        <v>3033</v>
      </c>
    </row>
    <row r="383" spans="1:19" x14ac:dyDescent="0.3">
      <c r="A383" s="1" t="str">
        <f t="shared" si="5"/>
        <v>2018|Kapiti Coast District|$200,001 or more</v>
      </c>
      <c r="B383" t="s">
        <v>18</v>
      </c>
      <c r="C383" t="s">
        <v>19</v>
      </c>
      <c r="D383" t="s">
        <v>20</v>
      </c>
      <c r="E383" t="s">
        <v>21</v>
      </c>
      <c r="F383">
        <v>2018</v>
      </c>
      <c r="G383">
        <v>2018</v>
      </c>
      <c r="H383">
        <v>43</v>
      </c>
      <c r="I383" t="s">
        <v>101</v>
      </c>
      <c r="J383">
        <v>99</v>
      </c>
      <c r="K383" t="s">
        <v>23</v>
      </c>
      <c r="L383">
        <v>8</v>
      </c>
      <c r="M383" t="s">
        <v>27</v>
      </c>
      <c r="N383">
        <v>7777</v>
      </c>
      <c r="O383" t="s">
        <v>37</v>
      </c>
      <c r="R383" t="s">
        <v>29</v>
      </c>
      <c r="S383" t="s">
        <v>30</v>
      </c>
    </row>
    <row r="384" spans="1:19" x14ac:dyDescent="0.3">
      <c r="A384" s="1" t="str">
        <f t="shared" si="5"/>
        <v>2018|Kapiti Coast District|Total stated - total household income</v>
      </c>
      <c r="B384" t="s">
        <v>18</v>
      </c>
      <c r="C384" t="s">
        <v>19</v>
      </c>
      <c r="D384" t="s">
        <v>20</v>
      </c>
      <c r="E384" t="s">
        <v>21</v>
      </c>
      <c r="F384">
        <v>2018</v>
      </c>
      <c r="G384">
        <v>2018</v>
      </c>
      <c r="H384">
        <v>43</v>
      </c>
      <c r="I384" t="s">
        <v>101</v>
      </c>
      <c r="J384">
        <v>99</v>
      </c>
      <c r="K384" t="s">
        <v>23</v>
      </c>
      <c r="L384">
        <v>77</v>
      </c>
      <c r="M384" t="s">
        <v>32</v>
      </c>
      <c r="N384">
        <v>7777</v>
      </c>
      <c r="O384" t="s">
        <v>37</v>
      </c>
      <c r="P384">
        <v>20571</v>
      </c>
    </row>
    <row r="385" spans="1:19" x14ac:dyDescent="0.3">
      <c r="A385" s="1" t="str">
        <f t="shared" si="5"/>
        <v>2018|Kapiti Coast District|Total - total household income</v>
      </c>
      <c r="B385" t="s">
        <v>18</v>
      </c>
      <c r="C385" t="s">
        <v>19</v>
      </c>
      <c r="D385" t="s">
        <v>20</v>
      </c>
      <c r="E385" t="s">
        <v>21</v>
      </c>
      <c r="F385">
        <v>2018</v>
      </c>
      <c r="G385">
        <v>2018</v>
      </c>
      <c r="H385">
        <v>43</v>
      </c>
      <c r="I385" t="s">
        <v>101</v>
      </c>
      <c r="J385">
        <v>99</v>
      </c>
      <c r="K385" t="s">
        <v>23</v>
      </c>
      <c r="L385">
        <v>99</v>
      </c>
      <c r="M385" t="s">
        <v>48</v>
      </c>
      <c r="N385">
        <v>7777</v>
      </c>
      <c r="O385" t="s">
        <v>37</v>
      </c>
      <c r="P385">
        <v>21753</v>
      </c>
    </row>
    <row r="386" spans="1:19" x14ac:dyDescent="0.3">
      <c r="A386" s="1" t="str">
        <f t="shared" si="5"/>
        <v>2018|Kapiti Coast District|Median ($) - total household income</v>
      </c>
      <c r="B386" t="s">
        <v>18</v>
      </c>
      <c r="C386" t="s">
        <v>19</v>
      </c>
      <c r="D386" t="s">
        <v>20</v>
      </c>
      <c r="E386" t="s">
        <v>21</v>
      </c>
      <c r="F386">
        <v>2018</v>
      </c>
      <c r="G386">
        <v>2018</v>
      </c>
      <c r="H386">
        <v>43</v>
      </c>
      <c r="I386" t="s">
        <v>101</v>
      </c>
      <c r="J386">
        <v>99</v>
      </c>
      <c r="K386" t="s">
        <v>23</v>
      </c>
      <c r="L386" t="s">
        <v>56</v>
      </c>
      <c r="M386" t="s">
        <v>57</v>
      </c>
      <c r="N386">
        <v>7777</v>
      </c>
      <c r="O386" t="s">
        <v>37</v>
      </c>
      <c r="P386">
        <v>64100</v>
      </c>
    </row>
    <row r="387" spans="1:19" x14ac:dyDescent="0.3">
      <c r="A387" s="1" t="str">
        <f t="shared" ref="A387:A450" si="6">G387&amp;"|"&amp;I387&amp;"|"&amp;M387</f>
        <v>2018|Porirua City|$20,000 or less</v>
      </c>
      <c r="B387" t="s">
        <v>18</v>
      </c>
      <c r="C387" t="s">
        <v>19</v>
      </c>
      <c r="D387" t="s">
        <v>20</v>
      </c>
      <c r="E387" t="s">
        <v>21</v>
      </c>
      <c r="F387">
        <v>2018</v>
      </c>
      <c r="G387">
        <v>2018</v>
      </c>
      <c r="H387">
        <v>44</v>
      </c>
      <c r="I387" t="s">
        <v>66</v>
      </c>
      <c r="J387">
        <v>99</v>
      </c>
      <c r="K387" t="s">
        <v>23</v>
      </c>
      <c r="L387">
        <v>1</v>
      </c>
      <c r="M387" t="s">
        <v>39</v>
      </c>
      <c r="N387">
        <v>7777</v>
      </c>
      <c r="O387" t="s">
        <v>37</v>
      </c>
      <c r="P387">
        <v>1410</v>
      </c>
    </row>
    <row r="388" spans="1:19" x14ac:dyDescent="0.3">
      <c r="A388" s="1" t="str">
        <f t="shared" si="6"/>
        <v>2018|Porirua City|$20,001-$30,000</v>
      </c>
      <c r="B388" t="s">
        <v>18</v>
      </c>
      <c r="C388" t="s">
        <v>19</v>
      </c>
      <c r="D388" t="s">
        <v>20</v>
      </c>
      <c r="E388" t="s">
        <v>21</v>
      </c>
      <c r="F388">
        <v>2018</v>
      </c>
      <c r="G388">
        <v>2018</v>
      </c>
      <c r="H388">
        <v>44</v>
      </c>
      <c r="I388" t="s">
        <v>66</v>
      </c>
      <c r="J388">
        <v>99</v>
      </c>
      <c r="K388" t="s">
        <v>23</v>
      </c>
      <c r="L388">
        <v>2</v>
      </c>
      <c r="M388" t="s">
        <v>24</v>
      </c>
      <c r="N388">
        <v>7777</v>
      </c>
      <c r="O388" t="s">
        <v>37</v>
      </c>
      <c r="P388">
        <v>1146</v>
      </c>
    </row>
    <row r="389" spans="1:19" x14ac:dyDescent="0.3">
      <c r="A389" s="1" t="str">
        <f t="shared" si="6"/>
        <v>2018|Porirua City|$30,001-$50,000</v>
      </c>
      <c r="B389" t="s">
        <v>18</v>
      </c>
      <c r="C389" t="s">
        <v>19</v>
      </c>
      <c r="D389" t="s">
        <v>20</v>
      </c>
      <c r="E389" t="s">
        <v>21</v>
      </c>
      <c r="F389">
        <v>2018</v>
      </c>
      <c r="G389">
        <v>2018</v>
      </c>
      <c r="H389">
        <v>44</v>
      </c>
      <c r="I389" t="s">
        <v>66</v>
      </c>
      <c r="J389">
        <v>99</v>
      </c>
      <c r="K389" t="s">
        <v>23</v>
      </c>
      <c r="L389">
        <v>3</v>
      </c>
      <c r="M389" t="s">
        <v>45</v>
      </c>
      <c r="N389">
        <v>7777</v>
      </c>
      <c r="O389" t="s">
        <v>37</v>
      </c>
      <c r="P389">
        <v>1896</v>
      </c>
    </row>
    <row r="390" spans="1:19" x14ac:dyDescent="0.3">
      <c r="A390" s="1" t="str">
        <f t="shared" si="6"/>
        <v>2018|Porirua City|$50,001-$70,000</v>
      </c>
      <c r="B390" t="s">
        <v>18</v>
      </c>
      <c r="C390" t="s">
        <v>19</v>
      </c>
      <c r="D390" t="s">
        <v>20</v>
      </c>
      <c r="E390" t="s">
        <v>21</v>
      </c>
      <c r="F390">
        <v>2018</v>
      </c>
      <c r="G390">
        <v>2018</v>
      </c>
      <c r="H390">
        <v>44</v>
      </c>
      <c r="I390" t="s">
        <v>66</v>
      </c>
      <c r="J390">
        <v>99</v>
      </c>
      <c r="K390" t="s">
        <v>23</v>
      </c>
      <c r="L390">
        <v>4</v>
      </c>
      <c r="M390" t="s">
        <v>36</v>
      </c>
      <c r="N390">
        <v>7777</v>
      </c>
      <c r="O390" t="s">
        <v>37</v>
      </c>
      <c r="P390">
        <v>1938</v>
      </c>
    </row>
    <row r="391" spans="1:19" x14ac:dyDescent="0.3">
      <c r="A391" s="1" t="str">
        <f t="shared" si="6"/>
        <v>2018|Porirua City|$70,001-$100,000</v>
      </c>
      <c r="B391" t="s">
        <v>18</v>
      </c>
      <c r="C391" t="s">
        <v>19</v>
      </c>
      <c r="D391" t="s">
        <v>20</v>
      </c>
      <c r="E391" t="s">
        <v>21</v>
      </c>
      <c r="F391">
        <v>2018</v>
      </c>
      <c r="G391">
        <v>2018</v>
      </c>
      <c r="H391">
        <v>44</v>
      </c>
      <c r="I391" t="s">
        <v>66</v>
      </c>
      <c r="J391">
        <v>99</v>
      </c>
      <c r="K391" t="s">
        <v>23</v>
      </c>
      <c r="L391">
        <v>5</v>
      </c>
      <c r="M391" t="s">
        <v>58</v>
      </c>
      <c r="N391">
        <v>7777</v>
      </c>
      <c r="O391" t="s">
        <v>37</v>
      </c>
      <c r="P391">
        <v>2589</v>
      </c>
    </row>
    <row r="392" spans="1:19" x14ac:dyDescent="0.3">
      <c r="A392" s="1" t="str">
        <f t="shared" si="6"/>
        <v>2018|Porirua City|$100,001-$150,000</v>
      </c>
      <c r="B392" t="s">
        <v>18</v>
      </c>
      <c r="C392" t="s">
        <v>19</v>
      </c>
      <c r="D392" t="s">
        <v>20</v>
      </c>
      <c r="E392" t="s">
        <v>21</v>
      </c>
      <c r="F392">
        <v>2018</v>
      </c>
      <c r="G392">
        <v>2018</v>
      </c>
      <c r="H392">
        <v>44</v>
      </c>
      <c r="I392" t="s">
        <v>66</v>
      </c>
      <c r="J392">
        <v>99</v>
      </c>
      <c r="K392" t="s">
        <v>23</v>
      </c>
      <c r="L392">
        <v>6</v>
      </c>
      <c r="M392" t="s">
        <v>59</v>
      </c>
      <c r="N392">
        <v>7777</v>
      </c>
      <c r="O392" t="s">
        <v>37</v>
      </c>
      <c r="P392">
        <v>3594</v>
      </c>
    </row>
    <row r="393" spans="1:19" x14ac:dyDescent="0.3">
      <c r="A393" s="1" t="str">
        <f t="shared" si="6"/>
        <v>2018|Porirua City|$150,001-$200,000</v>
      </c>
      <c r="B393" t="s">
        <v>18</v>
      </c>
      <c r="C393" t="s">
        <v>19</v>
      </c>
      <c r="D393" t="s">
        <v>20</v>
      </c>
      <c r="E393" t="s">
        <v>21</v>
      </c>
      <c r="F393">
        <v>2018</v>
      </c>
      <c r="G393">
        <v>2018</v>
      </c>
      <c r="H393">
        <v>44</v>
      </c>
      <c r="I393" t="s">
        <v>66</v>
      </c>
      <c r="J393">
        <v>99</v>
      </c>
      <c r="K393" t="s">
        <v>23</v>
      </c>
      <c r="L393">
        <v>7</v>
      </c>
      <c r="M393" t="s">
        <v>43</v>
      </c>
      <c r="N393">
        <v>7777</v>
      </c>
      <c r="O393" t="s">
        <v>37</v>
      </c>
      <c r="P393">
        <v>4044</v>
      </c>
    </row>
    <row r="394" spans="1:19" x14ac:dyDescent="0.3">
      <c r="A394" s="1" t="str">
        <f t="shared" si="6"/>
        <v>2018|Porirua City|$200,001 or more</v>
      </c>
      <c r="B394" t="s">
        <v>18</v>
      </c>
      <c r="C394" t="s">
        <v>19</v>
      </c>
      <c r="D394" t="s">
        <v>20</v>
      </c>
      <c r="E394" t="s">
        <v>21</v>
      </c>
      <c r="F394">
        <v>2018</v>
      </c>
      <c r="G394">
        <v>2018</v>
      </c>
      <c r="H394">
        <v>44</v>
      </c>
      <c r="I394" t="s">
        <v>66</v>
      </c>
      <c r="J394">
        <v>99</v>
      </c>
      <c r="K394" t="s">
        <v>23</v>
      </c>
      <c r="L394">
        <v>8</v>
      </c>
      <c r="M394" t="s">
        <v>27</v>
      </c>
      <c r="N394">
        <v>7777</v>
      </c>
      <c r="O394" t="s">
        <v>37</v>
      </c>
      <c r="R394" t="s">
        <v>29</v>
      </c>
      <c r="S394" t="s">
        <v>30</v>
      </c>
    </row>
    <row r="395" spans="1:19" x14ac:dyDescent="0.3">
      <c r="A395" s="1" t="str">
        <f t="shared" si="6"/>
        <v>2018|Porirua City|Total stated - total household income</v>
      </c>
      <c r="B395" t="s">
        <v>18</v>
      </c>
      <c r="C395" t="s">
        <v>19</v>
      </c>
      <c r="D395" t="s">
        <v>20</v>
      </c>
      <c r="E395" t="s">
        <v>21</v>
      </c>
      <c r="F395">
        <v>2018</v>
      </c>
      <c r="G395">
        <v>2018</v>
      </c>
      <c r="H395">
        <v>44</v>
      </c>
      <c r="I395" t="s">
        <v>66</v>
      </c>
      <c r="J395">
        <v>99</v>
      </c>
      <c r="K395" t="s">
        <v>23</v>
      </c>
      <c r="L395">
        <v>77</v>
      </c>
      <c r="M395" t="s">
        <v>32</v>
      </c>
      <c r="N395">
        <v>7777</v>
      </c>
      <c r="O395" t="s">
        <v>37</v>
      </c>
      <c r="P395">
        <v>16620</v>
      </c>
    </row>
    <row r="396" spans="1:19" x14ac:dyDescent="0.3">
      <c r="A396" s="1" t="str">
        <f t="shared" si="6"/>
        <v>2018|Porirua City|Total - total household income</v>
      </c>
      <c r="B396" t="s">
        <v>18</v>
      </c>
      <c r="C396" t="s">
        <v>19</v>
      </c>
      <c r="D396" t="s">
        <v>20</v>
      </c>
      <c r="E396" t="s">
        <v>21</v>
      </c>
      <c r="F396">
        <v>2018</v>
      </c>
      <c r="G396">
        <v>2018</v>
      </c>
      <c r="H396">
        <v>44</v>
      </c>
      <c r="I396" t="s">
        <v>66</v>
      </c>
      <c r="J396">
        <v>99</v>
      </c>
      <c r="K396" t="s">
        <v>23</v>
      </c>
      <c r="L396">
        <v>99</v>
      </c>
      <c r="M396" t="s">
        <v>48</v>
      </c>
      <c r="N396">
        <v>7777</v>
      </c>
      <c r="O396" t="s">
        <v>37</v>
      </c>
      <c r="P396">
        <v>17823</v>
      </c>
    </row>
    <row r="397" spans="1:19" x14ac:dyDescent="0.3">
      <c r="A397" s="1" t="str">
        <f t="shared" si="6"/>
        <v>2018|Porirua City|Median ($) - total household income</v>
      </c>
      <c r="B397" t="s">
        <v>18</v>
      </c>
      <c r="C397" t="s">
        <v>19</v>
      </c>
      <c r="D397" t="s">
        <v>20</v>
      </c>
      <c r="E397" t="s">
        <v>21</v>
      </c>
      <c r="F397">
        <v>2018</v>
      </c>
      <c r="G397">
        <v>2018</v>
      </c>
      <c r="H397">
        <v>44</v>
      </c>
      <c r="I397" t="s">
        <v>66</v>
      </c>
      <c r="J397">
        <v>99</v>
      </c>
      <c r="K397" t="s">
        <v>23</v>
      </c>
      <c r="L397" t="s">
        <v>56</v>
      </c>
      <c r="M397" t="s">
        <v>57</v>
      </c>
      <c r="N397">
        <v>7777</v>
      </c>
      <c r="O397" t="s">
        <v>37</v>
      </c>
      <c r="P397">
        <v>92200</v>
      </c>
    </row>
    <row r="398" spans="1:19" x14ac:dyDescent="0.3">
      <c r="A398" s="1" t="str">
        <f t="shared" si="6"/>
        <v>2018|Upper Hutt City|$20,000 or less</v>
      </c>
      <c r="B398" t="s">
        <v>18</v>
      </c>
      <c r="C398" t="s">
        <v>19</v>
      </c>
      <c r="D398" t="s">
        <v>20</v>
      </c>
      <c r="E398" t="s">
        <v>21</v>
      </c>
      <c r="F398">
        <v>2018</v>
      </c>
      <c r="G398">
        <v>2018</v>
      </c>
      <c r="H398">
        <v>45</v>
      </c>
      <c r="I398" t="s">
        <v>76</v>
      </c>
      <c r="J398">
        <v>99</v>
      </c>
      <c r="K398" t="s">
        <v>23</v>
      </c>
      <c r="L398">
        <v>1</v>
      </c>
      <c r="M398" t="s">
        <v>39</v>
      </c>
      <c r="N398">
        <v>7777</v>
      </c>
      <c r="O398" t="s">
        <v>37</v>
      </c>
      <c r="P398">
        <v>1119</v>
      </c>
    </row>
    <row r="399" spans="1:19" x14ac:dyDescent="0.3">
      <c r="A399" s="1" t="str">
        <f t="shared" si="6"/>
        <v>2018|Upper Hutt City|$20,001-$30,000</v>
      </c>
      <c r="B399" t="s">
        <v>18</v>
      </c>
      <c r="C399" t="s">
        <v>19</v>
      </c>
      <c r="D399" t="s">
        <v>20</v>
      </c>
      <c r="E399" t="s">
        <v>21</v>
      </c>
      <c r="F399">
        <v>2018</v>
      </c>
      <c r="G399">
        <v>2018</v>
      </c>
      <c r="H399">
        <v>45</v>
      </c>
      <c r="I399" t="s">
        <v>76</v>
      </c>
      <c r="J399">
        <v>99</v>
      </c>
      <c r="K399" t="s">
        <v>23</v>
      </c>
      <c r="L399">
        <v>2</v>
      </c>
      <c r="M399" t="s">
        <v>24</v>
      </c>
      <c r="N399">
        <v>7777</v>
      </c>
      <c r="O399" t="s">
        <v>37</v>
      </c>
      <c r="P399">
        <v>1494</v>
      </c>
    </row>
    <row r="400" spans="1:19" x14ac:dyDescent="0.3">
      <c r="A400" s="1" t="str">
        <f t="shared" si="6"/>
        <v>2018|Upper Hutt City|$30,001-$50,000</v>
      </c>
      <c r="B400" t="s">
        <v>18</v>
      </c>
      <c r="C400" t="s">
        <v>19</v>
      </c>
      <c r="D400" t="s">
        <v>20</v>
      </c>
      <c r="E400" t="s">
        <v>21</v>
      </c>
      <c r="F400">
        <v>2018</v>
      </c>
      <c r="G400">
        <v>2018</v>
      </c>
      <c r="H400">
        <v>45</v>
      </c>
      <c r="I400" t="s">
        <v>76</v>
      </c>
      <c r="J400">
        <v>99</v>
      </c>
      <c r="K400" t="s">
        <v>23</v>
      </c>
      <c r="L400">
        <v>3</v>
      </c>
      <c r="M400" t="s">
        <v>45</v>
      </c>
      <c r="N400">
        <v>7777</v>
      </c>
      <c r="O400" t="s">
        <v>37</v>
      </c>
      <c r="P400">
        <v>2022</v>
      </c>
    </row>
    <row r="401" spans="1:19" x14ac:dyDescent="0.3">
      <c r="A401" s="1" t="str">
        <f t="shared" si="6"/>
        <v>2018|Upper Hutt City|$50,001-$70,000</v>
      </c>
      <c r="B401" t="s">
        <v>18</v>
      </c>
      <c r="C401" t="s">
        <v>19</v>
      </c>
      <c r="D401" t="s">
        <v>20</v>
      </c>
      <c r="E401" t="s">
        <v>21</v>
      </c>
      <c r="F401">
        <v>2018</v>
      </c>
      <c r="G401">
        <v>2018</v>
      </c>
      <c r="H401">
        <v>45</v>
      </c>
      <c r="I401" t="s">
        <v>76</v>
      </c>
      <c r="J401">
        <v>99</v>
      </c>
      <c r="K401" t="s">
        <v>23</v>
      </c>
      <c r="L401">
        <v>4</v>
      </c>
      <c r="M401" t="s">
        <v>36</v>
      </c>
      <c r="N401">
        <v>7777</v>
      </c>
      <c r="O401" t="s">
        <v>37</v>
      </c>
      <c r="P401">
        <v>1857</v>
      </c>
    </row>
    <row r="402" spans="1:19" x14ac:dyDescent="0.3">
      <c r="A402" s="1" t="str">
        <f t="shared" si="6"/>
        <v>2018|Upper Hutt City|$70,001-$100,000</v>
      </c>
      <c r="B402" t="s">
        <v>18</v>
      </c>
      <c r="C402" t="s">
        <v>19</v>
      </c>
      <c r="D402" t="s">
        <v>20</v>
      </c>
      <c r="E402" t="s">
        <v>21</v>
      </c>
      <c r="F402">
        <v>2018</v>
      </c>
      <c r="G402">
        <v>2018</v>
      </c>
      <c r="H402">
        <v>45</v>
      </c>
      <c r="I402" t="s">
        <v>76</v>
      </c>
      <c r="J402">
        <v>99</v>
      </c>
      <c r="K402" t="s">
        <v>23</v>
      </c>
      <c r="L402">
        <v>5</v>
      </c>
      <c r="M402" t="s">
        <v>58</v>
      </c>
      <c r="N402">
        <v>7777</v>
      </c>
      <c r="O402" t="s">
        <v>37</v>
      </c>
      <c r="P402">
        <v>2421</v>
      </c>
    </row>
    <row r="403" spans="1:19" x14ac:dyDescent="0.3">
      <c r="A403" s="1" t="str">
        <f t="shared" si="6"/>
        <v>2018|Upper Hutt City|$100,001-$150,000</v>
      </c>
      <c r="B403" t="s">
        <v>18</v>
      </c>
      <c r="C403" t="s">
        <v>19</v>
      </c>
      <c r="D403" t="s">
        <v>20</v>
      </c>
      <c r="E403" t="s">
        <v>21</v>
      </c>
      <c r="F403">
        <v>2018</v>
      </c>
      <c r="G403">
        <v>2018</v>
      </c>
      <c r="H403">
        <v>45</v>
      </c>
      <c r="I403" t="s">
        <v>76</v>
      </c>
      <c r="J403">
        <v>99</v>
      </c>
      <c r="K403" t="s">
        <v>23</v>
      </c>
      <c r="L403">
        <v>6</v>
      </c>
      <c r="M403" t="s">
        <v>59</v>
      </c>
      <c r="N403">
        <v>7777</v>
      </c>
      <c r="O403" t="s">
        <v>37</v>
      </c>
      <c r="P403">
        <v>3315</v>
      </c>
    </row>
    <row r="404" spans="1:19" x14ac:dyDescent="0.3">
      <c r="A404" s="1" t="str">
        <f t="shared" si="6"/>
        <v>2018|Upper Hutt City|$150,001-$200,000</v>
      </c>
      <c r="B404" t="s">
        <v>18</v>
      </c>
      <c r="C404" t="s">
        <v>19</v>
      </c>
      <c r="D404" t="s">
        <v>20</v>
      </c>
      <c r="E404" t="s">
        <v>21</v>
      </c>
      <c r="F404">
        <v>2018</v>
      </c>
      <c r="G404">
        <v>2018</v>
      </c>
      <c r="H404">
        <v>45</v>
      </c>
      <c r="I404" t="s">
        <v>76</v>
      </c>
      <c r="J404">
        <v>99</v>
      </c>
      <c r="K404" t="s">
        <v>23</v>
      </c>
      <c r="L404">
        <v>7</v>
      </c>
      <c r="M404" t="s">
        <v>43</v>
      </c>
      <c r="N404">
        <v>7777</v>
      </c>
      <c r="O404" t="s">
        <v>37</v>
      </c>
      <c r="P404">
        <v>2790</v>
      </c>
    </row>
    <row r="405" spans="1:19" x14ac:dyDescent="0.3">
      <c r="A405" s="1" t="str">
        <f t="shared" si="6"/>
        <v>2018|Upper Hutt City|$200,001 or more</v>
      </c>
      <c r="B405" t="s">
        <v>18</v>
      </c>
      <c r="C405" t="s">
        <v>19</v>
      </c>
      <c r="D405" t="s">
        <v>20</v>
      </c>
      <c r="E405" t="s">
        <v>21</v>
      </c>
      <c r="F405">
        <v>2018</v>
      </c>
      <c r="G405">
        <v>2018</v>
      </c>
      <c r="H405">
        <v>45</v>
      </c>
      <c r="I405" t="s">
        <v>76</v>
      </c>
      <c r="J405">
        <v>99</v>
      </c>
      <c r="K405" t="s">
        <v>23</v>
      </c>
      <c r="L405">
        <v>8</v>
      </c>
      <c r="M405" t="s">
        <v>27</v>
      </c>
      <c r="N405">
        <v>7777</v>
      </c>
      <c r="O405" t="s">
        <v>37</v>
      </c>
      <c r="R405" t="s">
        <v>29</v>
      </c>
      <c r="S405" t="s">
        <v>30</v>
      </c>
    </row>
    <row r="406" spans="1:19" x14ac:dyDescent="0.3">
      <c r="A406" s="1" t="str">
        <f t="shared" si="6"/>
        <v>2018|Upper Hutt City|Total stated - total household income</v>
      </c>
      <c r="B406" t="s">
        <v>18</v>
      </c>
      <c r="C406" t="s">
        <v>19</v>
      </c>
      <c r="D406" t="s">
        <v>20</v>
      </c>
      <c r="E406" t="s">
        <v>21</v>
      </c>
      <c r="F406">
        <v>2018</v>
      </c>
      <c r="G406">
        <v>2018</v>
      </c>
      <c r="H406">
        <v>45</v>
      </c>
      <c r="I406" t="s">
        <v>76</v>
      </c>
      <c r="J406">
        <v>99</v>
      </c>
      <c r="K406" t="s">
        <v>23</v>
      </c>
      <c r="L406">
        <v>77</v>
      </c>
      <c r="M406" t="s">
        <v>32</v>
      </c>
      <c r="N406">
        <v>7777</v>
      </c>
      <c r="O406" t="s">
        <v>37</v>
      </c>
      <c r="P406">
        <v>15018</v>
      </c>
    </row>
    <row r="407" spans="1:19" x14ac:dyDescent="0.3">
      <c r="A407" s="1" t="str">
        <f t="shared" si="6"/>
        <v>2018|Upper Hutt City|Total - total household income</v>
      </c>
      <c r="B407" t="s">
        <v>18</v>
      </c>
      <c r="C407" t="s">
        <v>19</v>
      </c>
      <c r="D407" t="s">
        <v>20</v>
      </c>
      <c r="E407" t="s">
        <v>21</v>
      </c>
      <c r="F407">
        <v>2018</v>
      </c>
      <c r="G407">
        <v>2018</v>
      </c>
      <c r="H407">
        <v>45</v>
      </c>
      <c r="I407" t="s">
        <v>76</v>
      </c>
      <c r="J407">
        <v>99</v>
      </c>
      <c r="K407" t="s">
        <v>23</v>
      </c>
      <c r="L407">
        <v>99</v>
      </c>
      <c r="M407" t="s">
        <v>48</v>
      </c>
      <c r="N407">
        <v>7777</v>
      </c>
      <c r="O407" t="s">
        <v>37</v>
      </c>
      <c r="P407">
        <v>15870</v>
      </c>
    </row>
    <row r="408" spans="1:19" x14ac:dyDescent="0.3">
      <c r="A408" s="1" t="str">
        <f t="shared" si="6"/>
        <v>2018|Upper Hutt City|Median ($) - total household income</v>
      </c>
      <c r="B408" t="s">
        <v>18</v>
      </c>
      <c r="C408" t="s">
        <v>19</v>
      </c>
      <c r="D408" t="s">
        <v>20</v>
      </c>
      <c r="E408" t="s">
        <v>21</v>
      </c>
      <c r="F408">
        <v>2018</v>
      </c>
      <c r="G408">
        <v>2018</v>
      </c>
      <c r="H408">
        <v>45</v>
      </c>
      <c r="I408" t="s">
        <v>76</v>
      </c>
      <c r="J408">
        <v>99</v>
      </c>
      <c r="K408" t="s">
        <v>23</v>
      </c>
      <c r="L408" t="s">
        <v>56</v>
      </c>
      <c r="M408" t="s">
        <v>57</v>
      </c>
      <c r="N408">
        <v>7777</v>
      </c>
      <c r="O408" t="s">
        <v>37</v>
      </c>
      <c r="P408">
        <v>82600</v>
      </c>
    </row>
    <row r="409" spans="1:19" x14ac:dyDescent="0.3">
      <c r="A409" s="1" t="str">
        <f t="shared" si="6"/>
        <v>2018|Lower Hutt City|$20,000 or less</v>
      </c>
      <c r="B409" t="s">
        <v>18</v>
      </c>
      <c r="C409" t="s">
        <v>19</v>
      </c>
      <c r="D409" t="s">
        <v>20</v>
      </c>
      <c r="E409" t="s">
        <v>21</v>
      </c>
      <c r="F409">
        <v>2018</v>
      </c>
      <c r="G409">
        <v>2018</v>
      </c>
      <c r="H409">
        <v>46</v>
      </c>
      <c r="I409" t="s">
        <v>68</v>
      </c>
      <c r="J409">
        <v>99</v>
      </c>
      <c r="K409" t="s">
        <v>23</v>
      </c>
      <c r="L409">
        <v>1</v>
      </c>
      <c r="M409" t="s">
        <v>39</v>
      </c>
      <c r="N409">
        <v>7777</v>
      </c>
      <c r="O409" t="s">
        <v>37</v>
      </c>
      <c r="P409">
        <v>2994</v>
      </c>
    </row>
    <row r="410" spans="1:19" x14ac:dyDescent="0.3">
      <c r="A410" s="1" t="str">
        <f t="shared" si="6"/>
        <v>2018|Lower Hutt City|$20,001-$30,000</v>
      </c>
      <c r="B410" t="s">
        <v>18</v>
      </c>
      <c r="C410" t="s">
        <v>19</v>
      </c>
      <c r="D410" t="s">
        <v>20</v>
      </c>
      <c r="E410" t="s">
        <v>21</v>
      </c>
      <c r="F410">
        <v>2018</v>
      </c>
      <c r="G410">
        <v>2018</v>
      </c>
      <c r="H410">
        <v>46</v>
      </c>
      <c r="I410" t="s">
        <v>68</v>
      </c>
      <c r="J410">
        <v>99</v>
      </c>
      <c r="K410" t="s">
        <v>23</v>
      </c>
      <c r="L410">
        <v>2</v>
      </c>
      <c r="M410" t="s">
        <v>24</v>
      </c>
      <c r="N410">
        <v>7777</v>
      </c>
      <c r="O410" t="s">
        <v>37</v>
      </c>
      <c r="P410">
        <v>3225</v>
      </c>
    </row>
    <row r="411" spans="1:19" x14ac:dyDescent="0.3">
      <c r="A411" s="1" t="str">
        <f t="shared" si="6"/>
        <v>2018|Lower Hutt City|$30,001-$50,000</v>
      </c>
      <c r="B411" t="s">
        <v>18</v>
      </c>
      <c r="C411" t="s">
        <v>19</v>
      </c>
      <c r="D411" t="s">
        <v>20</v>
      </c>
      <c r="E411" t="s">
        <v>21</v>
      </c>
      <c r="F411">
        <v>2018</v>
      </c>
      <c r="G411">
        <v>2018</v>
      </c>
      <c r="H411">
        <v>46</v>
      </c>
      <c r="I411" t="s">
        <v>68</v>
      </c>
      <c r="J411">
        <v>99</v>
      </c>
      <c r="K411" t="s">
        <v>23</v>
      </c>
      <c r="L411">
        <v>3</v>
      </c>
      <c r="M411" t="s">
        <v>45</v>
      </c>
      <c r="N411">
        <v>7777</v>
      </c>
      <c r="O411" t="s">
        <v>37</v>
      </c>
      <c r="P411">
        <v>4539</v>
      </c>
    </row>
    <row r="412" spans="1:19" x14ac:dyDescent="0.3">
      <c r="A412" s="1" t="str">
        <f t="shared" si="6"/>
        <v>2018|Lower Hutt City|$50,001-$70,000</v>
      </c>
      <c r="B412" t="s">
        <v>18</v>
      </c>
      <c r="C412" t="s">
        <v>19</v>
      </c>
      <c r="D412" t="s">
        <v>20</v>
      </c>
      <c r="E412" t="s">
        <v>21</v>
      </c>
      <c r="F412">
        <v>2018</v>
      </c>
      <c r="G412">
        <v>2018</v>
      </c>
      <c r="H412">
        <v>46</v>
      </c>
      <c r="I412" t="s">
        <v>68</v>
      </c>
      <c r="J412">
        <v>99</v>
      </c>
      <c r="K412" t="s">
        <v>23</v>
      </c>
      <c r="L412">
        <v>4</v>
      </c>
      <c r="M412" t="s">
        <v>36</v>
      </c>
      <c r="N412">
        <v>7777</v>
      </c>
      <c r="O412" t="s">
        <v>37</v>
      </c>
      <c r="P412">
        <v>4413</v>
      </c>
    </row>
    <row r="413" spans="1:19" x14ac:dyDescent="0.3">
      <c r="A413" s="1" t="str">
        <f t="shared" si="6"/>
        <v>2018|Lower Hutt City|$70,001-$100,000</v>
      </c>
      <c r="B413" t="s">
        <v>18</v>
      </c>
      <c r="C413" t="s">
        <v>19</v>
      </c>
      <c r="D413" t="s">
        <v>20</v>
      </c>
      <c r="E413" t="s">
        <v>21</v>
      </c>
      <c r="F413">
        <v>2018</v>
      </c>
      <c r="G413">
        <v>2018</v>
      </c>
      <c r="H413">
        <v>46</v>
      </c>
      <c r="I413" t="s">
        <v>68</v>
      </c>
      <c r="J413">
        <v>99</v>
      </c>
      <c r="K413" t="s">
        <v>23</v>
      </c>
      <c r="L413">
        <v>5</v>
      </c>
      <c r="M413" t="s">
        <v>58</v>
      </c>
      <c r="N413">
        <v>7777</v>
      </c>
      <c r="O413" t="s">
        <v>37</v>
      </c>
      <c r="P413">
        <v>5433</v>
      </c>
    </row>
    <row r="414" spans="1:19" x14ac:dyDescent="0.3">
      <c r="A414" s="1" t="str">
        <f t="shared" si="6"/>
        <v>2018|Lower Hutt City|$100,001-$150,000</v>
      </c>
      <c r="B414" t="s">
        <v>18</v>
      </c>
      <c r="C414" t="s">
        <v>19</v>
      </c>
      <c r="D414" t="s">
        <v>20</v>
      </c>
      <c r="E414" t="s">
        <v>21</v>
      </c>
      <c r="F414">
        <v>2018</v>
      </c>
      <c r="G414">
        <v>2018</v>
      </c>
      <c r="H414">
        <v>46</v>
      </c>
      <c r="I414" t="s">
        <v>68</v>
      </c>
      <c r="J414">
        <v>99</v>
      </c>
      <c r="K414" t="s">
        <v>23</v>
      </c>
      <c r="L414">
        <v>6</v>
      </c>
      <c r="M414" t="s">
        <v>59</v>
      </c>
      <c r="N414">
        <v>7777</v>
      </c>
      <c r="O414" t="s">
        <v>37</v>
      </c>
      <c r="P414">
        <v>7359</v>
      </c>
    </row>
    <row r="415" spans="1:19" x14ac:dyDescent="0.3">
      <c r="A415" s="1" t="str">
        <f t="shared" si="6"/>
        <v>2018|Lower Hutt City|$150,001-$200,000</v>
      </c>
      <c r="B415" t="s">
        <v>18</v>
      </c>
      <c r="C415" t="s">
        <v>19</v>
      </c>
      <c r="D415" t="s">
        <v>20</v>
      </c>
      <c r="E415" t="s">
        <v>21</v>
      </c>
      <c r="F415">
        <v>2018</v>
      </c>
      <c r="G415">
        <v>2018</v>
      </c>
      <c r="H415">
        <v>46</v>
      </c>
      <c r="I415" t="s">
        <v>68</v>
      </c>
      <c r="J415">
        <v>99</v>
      </c>
      <c r="K415" t="s">
        <v>23</v>
      </c>
      <c r="L415">
        <v>7</v>
      </c>
      <c r="M415" t="s">
        <v>43</v>
      </c>
      <c r="N415">
        <v>7777</v>
      </c>
      <c r="O415" t="s">
        <v>37</v>
      </c>
      <c r="P415">
        <v>6777</v>
      </c>
    </row>
    <row r="416" spans="1:19" x14ac:dyDescent="0.3">
      <c r="A416" s="1" t="str">
        <f t="shared" si="6"/>
        <v>2018|Lower Hutt City|$200,001 or more</v>
      </c>
      <c r="B416" t="s">
        <v>18</v>
      </c>
      <c r="C416" t="s">
        <v>19</v>
      </c>
      <c r="D416" t="s">
        <v>20</v>
      </c>
      <c r="E416" t="s">
        <v>21</v>
      </c>
      <c r="F416">
        <v>2018</v>
      </c>
      <c r="G416">
        <v>2018</v>
      </c>
      <c r="H416">
        <v>46</v>
      </c>
      <c r="I416" t="s">
        <v>68</v>
      </c>
      <c r="J416">
        <v>99</v>
      </c>
      <c r="K416" t="s">
        <v>23</v>
      </c>
      <c r="L416">
        <v>8</v>
      </c>
      <c r="M416" t="s">
        <v>27</v>
      </c>
      <c r="N416">
        <v>7777</v>
      </c>
      <c r="O416" t="s">
        <v>37</v>
      </c>
      <c r="R416" t="s">
        <v>29</v>
      </c>
      <c r="S416" t="s">
        <v>30</v>
      </c>
    </row>
    <row r="417" spans="1:19" x14ac:dyDescent="0.3">
      <c r="A417" s="1" t="str">
        <f t="shared" si="6"/>
        <v>2018|Lower Hutt City|Total stated - total household income</v>
      </c>
      <c r="B417" t="s">
        <v>18</v>
      </c>
      <c r="C417" t="s">
        <v>19</v>
      </c>
      <c r="D417" t="s">
        <v>20</v>
      </c>
      <c r="E417" t="s">
        <v>21</v>
      </c>
      <c r="F417">
        <v>2018</v>
      </c>
      <c r="G417">
        <v>2018</v>
      </c>
      <c r="H417">
        <v>46</v>
      </c>
      <c r="I417" t="s">
        <v>68</v>
      </c>
      <c r="J417">
        <v>99</v>
      </c>
      <c r="K417" t="s">
        <v>23</v>
      </c>
      <c r="L417">
        <v>77</v>
      </c>
      <c r="M417" t="s">
        <v>32</v>
      </c>
      <c r="N417">
        <v>7777</v>
      </c>
      <c r="O417" t="s">
        <v>37</v>
      </c>
      <c r="P417">
        <v>34743</v>
      </c>
    </row>
    <row r="418" spans="1:19" x14ac:dyDescent="0.3">
      <c r="A418" s="1" t="str">
        <f t="shared" si="6"/>
        <v>2018|Lower Hutt City|Total - total household income</v>
      </c>
      <c r="B418" t="s">
        <v>18</v>
      </c>
      <c r="C418" t="s">
        <v>19</v>
      </c>
      <c r="D418" t="s">
        <v>20</v>
      </c>
      <c r="E418" t="s">
        <v>21</v>
      </c>
      <c r="F418">
        <v>2018</v>
      </c>
      <c r="G418">
        <v>2018</v>
      </c>
      <c r="H418">
        <v>46</v>
      </c>
      <c r="I418" t="s">
        <v>68</v>
      </c>
      <c r="J418">
        <v>99</v>
      </c>
      <c r="K418" t="s">
        <v>23</v>
      </c>
      <c r="L418">
        <v>99</v>
      </c>
      <c r="M418" t="s">
        <v>48</v>
      </c>
      <c r="N418">
        <v>7777</v>
      </c>
      <c r="O418" t="s">
        <v>37</v>
      </c>
      <c r="P418">
        <v>37161</v>
      </c>
    </row>
    <row r="419" spans="1:19" x14ac:dyDescent="0.3">
      <c r="A419" s="1" t="str">
        <f t="shared" si="6"/>
        <v>2018|Lower Hutt City|Median ($) - total household income</v>
      </c>
      <c r="B419" t="s">
        <v>18</v>
      </c>
      <c r="C419" t="s">
        <v>19</v>
      </c>
      <c r="D419" t="s">
        <v>20</v>
      </c>
      <c r="E419" t="s">
        <v>21</v>
      </c>
      <c r="F419">
        <v>2018</v>
      </c>
      <c r="G419">
        <v>2018</v>
      </c>
      <c r="H419">
        <v>46</v>
      </c>
      <c r="I419" t="s">
        <v>68</v>
      </c>
      <c r="J419">
        <v>99</v>
      </c>
      <c r="K419" t="s">
        <v>23</v>
      </c>
      <c r="L419" t="s">
        <v>56</v>
      </c>
      <c r="M419" t="s">
        <v>57</v>
      </c>
      <c r="N419">
        <v>7777</v>
      </c>
      <c r="O419" t="s">
        <v>37</v>
      </c>
      <c r="P419">
        <v>82200</v>
      </c>
    </row>
    <row r="420" spans="1:19" x14ac:dyDescent="0.3">
      <c r="A420" s="1" t="str">
        <f t="shared" si="6"/>
        <v>2018|Wellington City|$20,000 or less</v>
      </c>
      <c r="B420" t="s">
        <v>18</v>
      </c>
      <c r="C420" t="s">
        <v>19</v>
      </c>
      <c r="D420" t="s">
        <v>20</v>
      </c>
      <c r="E420" t="s">
        <v>21</v>
      </c>
      <c r="F420">
        <v>2018</v>
      </c>
      <c r="G420">
        <v>2018</v>
      </c>
      <c r="H420">
        <v>47</v>
      </c>
      <c r="I420" t="s">
        <v>138</v>
      </c>
      <c r="J420">
        <v>99</v>
      </c>
      <c r="K420" t="s">
        <v>23</v>
      </c>
      <c r="L420">
        <v>1</v>
      </c>
      <c r="M420" t="s">
        <v>39</v>
      </c>
      <c r="N420">
        <v>7777</v>
      </c>
      <c r="O420" t="s">
        <v>37</v>
      </c>
      <c r="P420">
        <v>4437</v>
      </c>
    </row>
    <row r="421" spans="1:19" x14ac:dyDescent="0.3">
      <c r="A421" s="1" t="str">
        <f t="shared" si="6"/>
        <v>2018|Wellington City|$20,001-$30,000</v>
      </c>
      <c r="B421" t="s">
        <v>18</v>
      </c>
      <c r="C421" t="s">
        <v>19</v>
      </c>
      <c r="D421" t="s">
        <v>20</v>
      </c>
      <c r="E421" t="s">
        <v>21</v>
      </c>
      <c r="F421">
        <v>2018</v>
      </c>
      <c r="G421">
        <v>2018</v>
      </c>
      <c r="H421">
        <v>47</v>
      </c>
      <c r="I421" t="s">
        <v>138</v>
      </c>
      <c r="J421">
        <v>99</v>
      </c>
      <c r="K421" t="s">
        <v>23</v>
      </c>
      <c r="L421">
        <v>2</v>
      </c>
      <c r="M421" t="s">
        <v>24</v>
      </c>
      <c r="N421">
        <v>7777</v>
      </c>
      <c r="O421" t="s">
        <v>37</v>
      </c>
      <c r="P421">
        <v>4326</v>
      </c>
    </row>
    <row r="422" spans="1:19" x14ac:dyDescent="0.3">
      <c r="A422" s="1" t="str">
        <f t="shared" si="6"/>
        <v>2018|Wellington City|$30,001-$50,000</v>
      </c>
      <c r="B422" t="s">
        <v>18</v>
      </c>
      <c r="C422" t="s">
        <v>19</v>
      </c>
      <c r="D422" t="s">
        <v>20</v>
      </c>
      <c r="E422" t="s">
        <v>21</v>
      </c>
      <c r="F422">
        <v>2018</v>
      </c>
      <c r="G422">
        <v>2018</v>
      </c>
      <c r="H422">
        <v>47</v>
      </c>
      <c r="I422" t="s">
        <v>138</v>
      </c>
      <c r="J422">
        <v>99</v>
      </c>
      <c r="K422" t="s">
        <v>23</v>
      </c>
      <c r="L422">
        <v>3</v>
      </c>
      <c r="M422" t="s">
        <v>45</v>
      </c>
      <c r="N422">
        <v>7777</v>
      </c>
      <c r="O422" t="s">
        <v>37</v>
      </c>
      <c r="P422">
        <v>6513</v>
      </c>
    </row>
    <row r="423" spans="1:19" x14ac:dyDescent="0.3">
      <c r="A423" s="1" t="str">
        <f t="shared" si="6"/>
        <v>2018|Wellington City|$50,001-$70,000</v>
      </c>
      <c r="B423" t="s">
        <v>18</v>
      </c>
      <c r="C423" t="s">
        <v>19</v>
      </c>
      <c r="D423" t="s">
        <v>20</v>
      </c>
      <c r="E423" t="s">
        <v>21</v>
      </c>
      <c r="F423">
        <v>2018</v>
      </c>
      <c r="G423">
        <v>2018</v>
      </c>
      <c r="H423">
        <v>47</v>
      </c>
      <c r="I423" t="s">
        <v>138</v>
      </c>
      <c r="J423">
        <v>99</v>
      </c>
      <c r="K423" t="s">
        <v>23</v>
      </c>
      <c r="L423">
        <v>4</v>
      </c>
      <c r="M423" t="s">
        <v>36</v>
      </c>
      <c r="N423">
        <v>7777</v>
      </c>
      <c r="O423" t="s">
        <v>37</v>
      </c>
      <c r="P423">
        <v>7095</v>
      </c>
    </row>
    <row r="424" spans="1:19" x14ac:dyDescent="0.3">
      <c r="A424" s="1" t="str">
        <f t="shared" si="6"/>
        <v>2018|Wellington City|$70,001-$100,000</v>
      </c>
      <c r="B424" t="s">
        <v>18</v>
      </c>
      <c r="C424" t="s">
        <v>19</v>
      </c>
      <c r="D424" t="s">
        <v>20</v>
      </c>
      <c r="E424" t="s">
        <v>21</v>
      </c>
      <c r="F424">
        <v>2018</v>
      </c>
      <c r="G424">
        <v>2018</v>
      </c>
      <c r="H424">
        <v>47</v>
      </c>
      <c r="I424" t="s">
        <v>138</v>
      </c>
      <c r="J424">
        <v>99</v>
      </c>
      <c r="K424" t="s">
        <v>23</v>
      </c>
      <c r="L424">
        <v>5</v>
      </c>
      <c r="M424" t="s">
        <v>58</v>
      </c>
      <c r="N424">
        <v>7777</v>
      </c>
      <c r="O424" t="s">
        <v>37</v>
      </c>
      <c r="P424">
        <v>9702</v>
      </c>
    </row>
    <row r="425" spans="1:19" x14ac:dyDescent="0.3">
      <c r="A425" s="1" t="str">
        <f t="shared" si="6"/>
        <v>2018|Wellington City|$100,001-$150,000</v>
      </c>
      <c r="B425" t="s">
        <v>18</v>
      </c>
      <c r="C425" t="s">
        <v>19</v>
      </c>
      <c r="D425" t="s">
        <v>20</v>
      </c>
      <c r="E425" t="s">
        <v>21</v>
      </c>
      <c r="F425">
        <v>2018</v>
      </c>
      <c r="G425">
        <v>2018</v>
      </c>
      <c r="H425">
        <v>47</v>
      </c>
      <c r="I425" t="s">
        <v>138</v>
      </c>
      <c r="J425">
        <v>99</v>
      </c>
      <c r="K425" t="s">
        <v>23</v>
      </c>
      <c r="L425">
        <v>6</v>
      </c>
      <c r="M425" t="s">
        <v>59</v>
      </c>
      <c r="N425">
        <v>7777</v>
      </c>
      <c r="O425" t="s">
        <v>37</v>
      </c>
      <c r="P425">
        <v>15009</v>
      </c>
    </row>
    <row r="426" spans="1:19" x14ac:dyDescent="0.3">
      <c r="A426" s="1" t="str">
        <f t="shared" si="6"/>
        <v>2018|Wellington City|$150,001-$200,000</v>
      </c>
      <c r="B426" t="s">
        <v>18</v>
      </c>
      <c r="C426" t="s">
        <v>19</v>
      </c>
      <c r="D426" t="s">
        <v>20</v>
      </c>
      <c r="E426" t="s">
        <v>21</v>
      </c>
      <c r="F426">
        <v>2018</v>
      </c>
      <c r="G426">
        <v>2018</v>
      </c>
      <c r="H426">
        <v>47</v>
      </c>
      <c r="I426" t="s">
        <v>138</v>
      </c>
      <c r="J426">
        <v>99</v>
      </c>
      <c r="K426" t="s">
        <v>23</v>
      </c>
      <c r="L426">
        <v>7</v>
      </c>
      <c r="M426" t="s">
        <v>43</v>
      </c>
      <c r="N426">
        <v>7777</v>
      </c>
      <c r="O426" t="s">
        <v>37</v>
      </c>
      <c r="P426">
        <v>22647</v>
      </c>
    </row>
    <row r="427" spans="1:19" x14ac:dyDescent="0.3">
      <c r="A427" s="1" t="str">
        <f t="shared" si="6"/>
        <v>2018|Wellington City|$200,001 or more</v>
      </c>
      <c r="B427" t="s">
        <v>18</v>
      </c>
      <c r="C427" t="s">
        <v>19</v>
      </c>
      <c r="D427" t="s">
        <v>20</v>
      </c>
      <c r="E427" t="s">
        <v>21</v>
      </c>
      <c r="F427">
        <v>2018</v>
      </c>
      <c r="G427">
        <v>2018</v>
      </c>
      <c r="H427">
        <v>47</v>
      </c>
      <c r="I427" t="s">
        <v>138</v>
      </c>
      <c r="J427">
        <v>99</v>
      </c>
      <c r="K427" t="s">
        <v>23</v>
      </c>
      <c r="L427">
        <v>8</v>
      </c>
      <c r="M427" t="s">
        <v>27</v>
      </c>
      <c r="N427">
        <v>7777</v>
      </c>
      <c r="O427" t="s">
        <v>37</v>
      </c>
      <c r="R427" t="s">
        <v>29</v>
      </c>
      <c r="S427" t="s">
        <v>30</v>
      </c>
    </row>
    <row r="428" spans="1:19" x14ac:dyDescent="0.3">
      <c r="A428" s="1" t="str">
        <f t="shared" si="6"/>
        <v>2018|Wellington City|Total stated - total household income</v>
      </c>
      <c r="B428" t="s">
        <v>18</v>
      </c>
      <c r="C428" t="s">
        <v>19</v>
      </c>
      <c r="D428" t="s">
        <v>20</v>
      </c>
      <c r="E428" t="s">
        <v>21</v>
      </c>
      <c r="F428">
        <v>2018</v>
      </c>
      <c r="G428">
        <v>2018</v>
      </c>
      <c r="H428">
        <v>47</v>
      </c>
      <c r="I428" t="s">
        <v>138</v>
      </c>
      <c r="J428">
        <v>99</v>
      </c>
      <c r="K428" t="s">
        <v>23</v>
      </c>
      <c r="L428">
        <v>77</v>
      </c>
      <c r="M428" t="s">
        <v>32</v>
      </c>
      <c r="N428">
        <v>7777</v>
      </c>
      <c r="O428" t="s">
        <v>37</v>
      </c>
      <c r="P428">
        <v>69726</v>
      </c>
    </row>
    <row r="429" spans="1:19" x14ac:dyDescent="0.3">
      <c r="A429" s="1" t="str">
        <f t="shared" si="6"/>
        <v>2018|Wellington City|Total - total household income</v>
      </c>
      <c r="B429" t="s">
        <v>18</v>
      </c>
      <c r="C429" t="s">
        <v>19</v>
      </c>
      <c r="D429" t="s">
        <v>20</v>
      </c>
      <c r="E429" t="s">
        <v>21</v>
      </c>
      <c r="F429">
        <v>2018</v>
      </c>
      <c r="G429">
        <v>2018</v>
      </c>
      <c r="H429">
        <v>47</v>
      </c>
      <c r="I429" t="s">
        <v>138</v>
      </c>
      <c r="J429">
        <v>99</v>
      </c>
      <c r="K429" t="s">
        <v>23</v>
      </c>
      <c r="L429">
        <v>99</v>
      </c>
      <c r="M429" t="s">
        <v>48</v>
      </c>
      <c r="N429">
        <v>7777</v>
      </c>
      <c r="O429" t="s">
        <v>37</v>
      </c>
      <c r="P429">
        <v>74817</v>
      </c>
    </row>
    <row r="430" spans="1:19" x14ac:dyDescent="0.3">
      <c r="A430" s="1" t="str">
        <f t="shared" si="6"/>
        <v>2018|Wellington City|Median ($) - total household income</v>
      </c>
      <c r="B430" t="s">
        <v>18</v>
      </c>
      <c r="C430" t="s">
        <v>19</v>
      </c>
      <c r="D430" t="s">
        <v>20</v>
      </c>
      <c r="E430" t="s">
        <v>21</v>
      </c>
      <c r="F430">
        <v>2018</v>
      </c>
      <c r="G430">
        <v>2018</v>
      </c>
      <c r="H430">
        <v>47</v>
      </c>
      <c r="I430" t="s">
        <v>138</v>
      </c>
      <c r="J430">
        <v>99</v>
      </c>
      <c r="K430" t="s">
        <v>23</v>
      </c>
      <c r="L430" t="s">
        <v>56</v>
      </c>
      <c r="M430" t="s">
        <v>57</v>
      </c>
      <c r="N430">
        <v>7777</v>
      </c>
      <c r="O430" t="s">
        <v>37</v>
      </c>
      <c r="P430">
        <v>109300</v>
      </c>
    </row>
    <row r="431" spans="1:19" x14ac:dyDescent="0.3">
      <c r="A431" s="1" t="str">
        <f t="shared" si="6"/>
        <v>2018|Masterton District|$20,000 or less</v>
      </c>
      <c r="B431" t="s">
        <v>18</v>
      </c>
      <c r="C431" t="s">
        <v>19</v>
      </c>
      <c r="D431" t="s">
        <v>20</v>
      </c>
      <c r="E431" t="s">
        <v>21</v>
      </c>
      <c r="F431">
        <v>2018</v>
      </c>
      <c r="G431">
        <v>2018</v>
      </c>
      <c r="H431">
        <v>48</v>
      </c>
      <c r="I431" t="s">
        <v>69</v>
      </c>
      <c r="J431">
        <v>99</v>
      </c>
      <c r="K431" t="s">
        <v>23</v>
      </c>
      <c r="L431">
        <v>1</v>
      </c>
      <c r="M431" t="s">
        <v>39</v>
      </c>
      <c r="N431">
        <v>7777</v>
      </c>
      <c r="O431" t="s">
        <v>37</v>
      </c>
      <c r="P431">
        <v>975</v>
      </c>
    </row>
    <row r="432" spans="1:19" x14ac:dyDescent="0.3">
      <c r="A432" s="1" t="str">
        <f t="shared" si="6"/>
        <v>2018|Masterton District|$20,001-$30,000</v>
      </c>
      <c r="B432" t="s">
        <v>18</v>
      </c>
      <c r="C432" t="s">
        <v>19</v>
      </c>
      <c r="D432" t="s">
        <v>20</v>
      </c>
      <c r="E432" t="s">
        <v>21</v>
      </c>
      <c r="F432">
        <v>2018</v>
      </c>
      <c r="G432">
        <v>2018</v>
      </c>
      <c r="H432">
        <v>48</v>
      </c>
      <c r="I432" t="s">
        <v>69</v>
      </c>
      <c r="J432">
        <v>99</v>
      </c>
      <c r="K432" t="s">
        <v>23</v>
      </c>
      <c r="L432">
        <v>2</v>
      </c>
      <c r="M432" t="s">
        <v>24</v>
      </c>
      <c r="N432">
        <v>7777</v>
      </c>
      <c r="O432" t="s">
        <v>37</v>
      </c>
      <c r="P432">
        <v>1275</v>
      </c>
    </row>
    <row r="433" spans="1:19" x14ac:dyDescent="0.3">
      <c r="A433" s="1" t="str">
        <f t="shared" si="6"/>
        <v>2018|Masterton District|$30,001-$50,000</v>
      </c>
      <c r="B433" t="s">
        <v>18</v>
      </c>
      <c r="C433" t="s">
        <v>19</v>
      </c>
      <c r="D433" t="s">
        <v>20</v>
      </c>
      <c r="E433" t="s">
        <v>21</v>
      </c>
      <c r="F433">
        <v>2018</v>
      </c>
      <c r="G433">
        <v>2018</v>
      </c>
      <c r="H433">
        <v>48</v>
      </c>
      <c r="I433" t="s">
        <v>69</v>
      </c>
      <c r="J433">
        <v>99</v>
      </c>
      <c r="K433" t="s">
        <v>23</v>
      </c>
      <c r="L433">
        <v>3</v>
      </c>
      <c r="M433" t="s">
        <v>45</v>
      </c>
      <c r="N433">
        <v>7777</v>
      </c>
      <c r="O433" t="s">
        <v>37</v>
      </c>
      <c r="P433">
        <v>1809</v>
      </c>
    </row>
    <row r="434" spans="1:19" x14ac:dyDescent="0.3">
      <c r="A434" s="1" t="str">
        <f t="shared" si="6"/>
        <v>2018|Masterton District|$50,001-$70,000</v>
      </c>
      <c r="B434" t="s">
        <v>18</v>
      </c>
      <c r="C434" t="s">
        <v>19</v>
      </c>
      <c r="D434" t="s">
        <v>20</v>
      </c>
      <c r="E434" t="s">
        <v>21</v>
      </c>
      <c r="F434">
        <v>2018</v>
      </c>
      <c r="G434">
        <v>2018</v>
      </c>
      <c r="H434">
        <v>48</v>
      </c>
      <c r="I434" t="s">
        <v>69</v>
      </c>
      <c r="J434">
        <v>99</v>
      </c>
      <c r="K434" t="s">
        <v>23</v>
      </c>
      <c r="L434">
        <v>4</v>
      </c>
      <c r="M434" t="s">
        <v>36</v>
      </c>
      <c r="N434">
        <v>7777</v>
      </c>
      <c r="O434" t="s">
        <v>37</v>
      </c>
      <c r="P434">
        <v>1455</v>
      </c>
    </row>
    <row r="435" spans="1:19" x14ac:dyDescent="0.3">
      <c r="A435" s="1" t="str">
        <f t="shared" si="6"/>
        <v>2018|Masterton District|$70,001-$100,000</v>
      </c>
      <c r="B435" t="s">
        <v>18</v>
      </c>
      <c r="C435" t="s">
        <v>19</v>
      </c>
      <c r="D435" t="s">
        <v>20</v>
      </c>
      <c r="E435" t="s">
        <v>21</v>
      </c>
      <c r="F435">
        <v>2018</v>
      </c>
      <c r="G435">
        <v>2018</v>
      </c>
      <c r="H435">
        <v>48</v>
      </c>
      <c r="I435" t="s">
        <v>69</v>
      </c>
      <c r="J435">
        <v>99</v>
      </c>
      <c r="K435" t="s">
        <v>23</v>
      </c>
      <c r="L435">
        <v>5</v>
      </c>
      <c r="M435" t="s">
        <v>58</v>
      </c>
      <c r="N435">
        <v>7777</v>
      </c>
      <c r="O435" t="s">
        <v>37</v>
      </c>
      <c r="P435">
        <v>1506</v>
      </c>
    </row>
    <row r="436" spans="1:19" x14ac:dyDescent="0.3">
      <c r="A436" s="1" t="str">
        <f t="shared" si="6"/>
        <v>2018|Masterton District|$100,001-$150,000</v>
      </c>
      <c r="B436" t="s">
        <v>18</v>
      </c>
      <c r="C436" t="s">
        <v>19</v>
      </c>
      <c r="D436" t="s">
        <v>20</v>
      </c>
      <c r="E436" t="s">
        <v>21</v>
      </c>
      <c r="F436">
        <v>2018</v>
      </c>
      <c r="G436">
        <v>2018</v>
      </c>
      <c r="H436">
        <v>48</v>
      </c>
      <c r="I436" t="s">
        <v>69</v>
      </c>
      <c r="J436">
        <v>99</v>
      </c>
      <c r="K436" t="s">
        <v>23</v>
      </c>
      <c r="L436">
        <v>6</v>
      </c>
      <c r="M436" t="s">
        <v>59</v>
      </c>
      <c r="N436">
        <v>7777</v>
      </c>
      <c r="O436" t="s">
        <v>37</v>
      </c>
      <c r="P436">
        <v>1404</v>
      </c>
    </row>
    <row r="437" spans="1:19" x14ac:dyDescent="0.3">
      <c r="A437" s="1" t="str">
        <f t="shared" si="6"/>
        <v>2018|Masterton District|$150,001-$200,000</v>
      </c>
      <c r="B437" t="s">
        <v>18</v>
      </c>
      <c r="C437" t="s">
        <v>19</v>
      </c>
      <c r="D437" t="s">
        <v>20</v>
      </c>
      <c r="E437" t="s">
        <v>21</v>
      </c>
      <c r="F437">
        <v>2018</v>
      </c>
      <c r="G437">
        <v>2018</v>
      </c>
      <c r="H437">
        <v>48</v>
      </c>
      <c r="I437" t="s">
        <v>69</v>
      </c>
      <c r="J437">
        <v>99</v>
      </c>
      <c r="K437" t="s">
        <v>23</v>
      </c>
      <c r="L437">
        <v>7</v>
      </c>
      <c r="M437" t="s">
        <v>43</v>
      </c>
      <c r="N437">
        <v>7777</v>
      </c>
      <c r="O437" t="s">
        <v>37</v>
      </c>
      <c r="P437">
        <v>849</v>
      </c>
    </row>
    <row r="438" spans="1:19" x14ac:dyDescent="0.3">
      <c r="A438" s="1" t="str">
        <f t="shared" si="6"/>
        <v>2018|Masterton District|$200,001 or more</v>
      </c>
      <c r="B438" t="s">
        <v>18</v>
      </c>
      <c r="C438" t="s">
        <v>19</v>
      </c>
      <c r="D438" t="s">
        <v>20</v>
      </c>
      <c r="E438" t="s">
        <v>21</v>
      </c>
      <c r="F438">
        <v>2018</v>
      </c>
      <c r="G438">
        <v>2018</v>
      </c>
      <c r="H438">
        <v>48</v>
      </c>
      <c r="I438" t="s">
        <v>69</v>
      </c>
      <c r="J438">
        <v>99</v>
      </c>
      <c r="K438" t="s">
        <v>23</v>
      </c>
      <c r="L438">
        <v>8</v>
      </c>
      <c r="M438" t="s">
        <v>27</v>
      </c>
      <c r="N438">
        <v>7777</v>
      </c>
      <c r="O438" t="s">
        <v>37</v>
      </c>
      <c r="R438" t="s">
        <v>29</v>
      </c>
      <c r="S438" t="s">
        <v>30</v>
      </c>
    </row>
    <row r="439" spans="1:19" x14ac:dyDescent="0.3">
      <c r="A439" s="1" t="str">
        <f t="shared" si="6"/>
        <v>2018|Masterton District|Total stated - total household income</v>
      </c>
      <c r="B439" t="s">
        <v>18</v>
      </c>
      <c r="C439" t="s">
        <v>19</v>
      </c>
      <c r="D439" t="s">
        <v>20</v>
      </c>
      <c r="E439" t="s">
        <v>21</v>
      </c>
      <c r="F439">
        <v>2018</v>
      </c>
      <c r="G439">
        <v>2018</v>
      </c>
      <c r="H439">
        <v>48</v>
      </c>
      <c r="I439" t="s">
        <v>69</v>
      </c>
      <c r="J439">
        <v>99</v>
      </c>
      <c r="K439" t="s">
        <v>23</v>
      </c>
      <c r="L439">
        <v>77</v>
      </c>
      <c r="M439" t="s">
        <v>32</v>
      </c>
      <c r="N439">
        <v>7777</v>
      </c>
      <c r="O439" t="s">
        <v>37</v>
      </c>
      <c r="P439">
        <v>9273</v>
      </c>
    </row>
    <row r="440" spans="1:19" x14ac:dyDescent="0.3">
      <c r="A440" s="1" t="str">
        <f t="shared" si="6"/>
        <v>2018|Masterton District|Total - total household income</v>
      </c>
      <c r="B440" t="s">
        <v>18</v>
      </c>
      <c r="C440" t="s">
        <v>19</v>
      </c>
      <c r="D440" t="s">
        <v>20</v>
      </c>
      <c r="E440" t="s">
        <v>21</v>
      </c>
      <c r="F440">
        <v>2018</v>
      </c>
      <c r="G440">
        <v>2018</v>
      </c>
      <c r="H440">
        <v>48</v>
      </c>
      <c r="I440" t="s">
        <v>69</v>
      </c>
      <c r="J440">
        <v>99</v>
      </c>
      <c r="K440" t="s">
        <v>23</v>
      </c>
      <c r="L440">
        <v>99</v>
      </c>
      <c r="M440" t="s">
        <v>48</v>
      </c>
      <c r="N440">
        <v>7777</v>
      </c>
      <c r="O440" t="s">
        <v>37</v>
      </c>
      <c r="P440">
        <v>9936</v>
      </c>
    </row>
    <row r="441" spans="1:19" x14ac:dyDescent="0.3">
      <c r="A441" s="1" t="str">
        <f t="shared" si="6"/>
        <v>2018|Masterton District|Median ($) - total household income</v>
      </c>
      <c r="B441" t="s">
        <v>18</v>
      </c>
      <c r="C441" t="s">
        <v>19</v>
      </c>
      <c r="D441" t="s">
        <v>20</v>
      </c>
      <c r="E441" t="s">
        <v>21</v>
      </c>
      <c r="F441">
        <v>2018</v>
      </c>
      <c r="G441">
        <v>2018</v>
      </c>
      <c r="H441">
        <v>48</v>
      </c>
      <c r="I441" t="s">
        <v>69</v>
      </c>
      <c r="J441">
        <v>99</v>
      </c>
      <c r="K441" t="s">
        <v>23</v>
      </c>
      <c r="L441" t="s">
        <v>56</v>
      </c>
      <c r="M441" t="s">
        <v>57</v>
      </c>
      <c r="N441">
        <v>7777</v>
      </c>
      <c r="O441" t="s">
        <v>37</v>
      </c>
      <c r="P441">
        <v>57700</v>
      </c>
    </row>
    <row r="442" spans="1:19" x14ac:dyDescent="0.3">
      <c r="A442" s="1" t="str">
        <f t="shared" si="6"/>
        <v>2018|Carterton District|$20,000 or less</v>
      </c>
      <c r="B442" t="s">
        <v>18</v>
      </c>
      <c r="C442" t="s">
        <v>19</v>
      </c>
      <c r="D442" t="s">
        <v>20</v>
      </c>
      <c r="E442" t="s">
        <v>21</v>
      </c>
      <c r="F442">
        <v>2018</v>
      </c>
      <c r="G442">
        <v>2018</v>
      </c>
      <c r="H442">
        <v>49</v>
      </c>
      <c r="I442" t="s">
        <v>117</v>
      </c>
      <c r="J442">
        <v>99</v>
      </c>
      <c r="K442" t="s">
        <v>23</v>
      </c>
      <c r="L442">
        <v>1</v>
      </c>
      <c r="M442" t="s">
        <v>39</v>
      </c>
      <c r="N442">
        <v>7777</v>
      </c>
      <c r="O442" t="s">
        <v>37</v>
      </c>
      <c r="P442">
        <v>264</v>
      </c>
    </row>
    <row r="443" spans="1:19" x14ac:dyDescent="0.3">
      <c r="A443" s="1" t="str">
        <f t="shared" si="6"/>
        <v>2018|Carterton District|$20,001-$30,000</v>
      </c>
      <c r="B443" t="s">
        <v>18</v>
      </c>
      <c r="C443" t="s">
        <v>19</v>
      </c>
      <c r="D443" t="s">
        <v>20</v>
      </c>
      <c r="E443" t="s">
        <v>21</v>
      </c>
      <c r="F443">
        <v>2018</v>
      </c>
      <c r="G443">
        <v>2018</v>
      </c>
      <c r="H443">
        <v>49</v>
      </c>
      <c r="I443" t="s">
        <v>117</v>
      </c>
      <c r="J443">
        <v>99</v>
      </c>
      <c r="K443" t="s">
        <v>23</v>
      </c>
      <c r="L443">
        <v>2</v>
      </c>
      <c r="M443" t="s">
        <v>24</v>
      </c>
      <c r="N443">
        <v>7777</v>
      </c>
      <c r="O443" t="s">
        <v>37</v>
      </c>
      <c r="P443">
        <v>429</v>
      </c>
    </row>
    <row r="444" spans="1:19" x14ac:dyDescent="0.3">
      <c r="A444" s="1" t="str">
        <f t="shared" si="6"/>
        <v>2018|Carterton District|$30,001-$50,000</v>
      </c>
      <c r="B444" t="s">
        <v>18</v>
      </c>
      <c r="C444" t="s">
        <v>19</v>
      </c>
      <c r="D444" t="s">
        <v>20</v>
      </c>
      <c r="E444" t="s">
        <v>21</v>
      </c>
      <c r="F444">
        <v>2018</v>
      </c>
      <c r="G444">
        <v>2018</v>
      </c>
      <c r="H444">
        <v>49</v>
      </c>
      <c r="I444" t="s">
        <v>117</v>
      </c>
      <c r="J444">
        <v>99</v>
      </c>
      <c r="K444" t="s">
        <v>23</v>
      </c>
      <c r="L444">
        <v>3</v>
      </c>
      <c r="M444" t="s">
        <v>45</v>
      </c>
      <c r="N444">
        <v>7777</v>
      </c>
      <c r="O444" t="s">
        <v>37</v>
      </c>
      <c r="P444">
        <v>648</v>
      </c>
    </row>
    <row r="445" spans="1:19" x14ac:dyDescent="0.3">
      <c r="A445" s="1" t="str">
        <f t="shared" si="6"/>
        <v>2018|Carterton District|$50,001-$70,000</v>
      </c>
      <c r="B445" t="s">
        <v>18</v>
      </c>
      <c r="C445" t="s">
        <v>19</v>
      </c>
      <c r="D445" t="s">
        <v>20</v>
      </c>
      <c r="E445" t="s">
        <v>21</v>
      </c>
      <c r="F445">
        <v>2018</v>
      </c>
      <c r="G445">
        <v>2018</v>
      </c>
      <c r="H445">
        <v>49</v>
      </c>
      <c r="I445" t="s">
        <v>117</v>
      </c>
      <c r="J445">
        <v>99</v>
      </c>
      <c r="K445" t="s">
        <v>23</v>
      </c>
      <c r="L445">
        <v>4</v>
      </c>
      <c r="M445" t="s">
        <v>36</v>
      </c>
      <c r="N445">
        <v>7777</v>
      </c>
      <c r="O445" t="s">
        <v>37</v>
      </c>
      <c r="P445">
        <v>534</v>
      </c>
    </row>
    <row r="446" spans="1:19" x14ac:dyDescent="0.3">
      <c r="A446" s="1" t="str">
        <f t="shared" si="6"/>
        <v>2018|Carterton District|$70,001-$100,000</v>
      </c>
      <c r="B446" t="s">
        <v>18</v>
      </c>
      <c r="C446" t="s">
        <v>19</v>
      </c>
      <c r="D446" t="s">
        <v>20</v>
      </c>
      <c r="E446" t="s">
        <v>21</v>
      </c>
      <c r="F446">
        <v>2018</v>
      </c>
      <c r="G446">
        <v>2018</v>
      </c>
      <c r="H446">
        <v>49</v>
      </c>
      <c r="I446" t="s">
        <v>117</v>
      </c>
      <c r="J446">
        <v>99</v>
      </c>
      <c r="K446" t="s">
        <v>23</v>
      </c>
      <c r="L446">
        <v>5</v>
      </c>
      <c r="M446" t="s">
        <v>58</v>
      </c>
      <c r="N446">
        <v>7777</v>
      </c>
      <c r="O446" t="s">
        <v>37</v>
      </c>
      <c r="P446">
        <v>612</v>
      </c>
    </row>
    <row r="447" spans="1:19" x14ac:dyDescent="0.3">
      <c r="A447" s="1" t="str">
        <f t="shared" si="6"/>
        <v>2018|Carterton District|$100,001-$150,000</v>
      </c>
      <c r="B447" t="s">
        <v>18</v>
      </c>
      <c r="C447" t="s">
        <v>19</v>
      </c>
      <c r="D447" t="s">
        <v>20</v>
      </c>
      <c r="E447" t="s">
        <v>21</v>
      </c>
      <c r="F447">
        <v>2018</v>
      </c>
      <c r="G447">
        <v>2018</v>
      </c>
      <c r="H447">
        <v>49</v>
      </c>
      <c r="I447" t="s">
        <v>117</v>
      </c>
      <c r="J447">
        <v>99</v>
      </c>
      <c r="K447" t="s">
        <v>23</v>
      </c>
      <c r="L447">
        <v>6</v>
      </c>
      <c r="M447" t="s">
        <v>59</v>
      </c>
      <c r="N447">
        <v>7777</v>
      </c>
      <c r="O447" t="s">
        <v>37</v>
      </c>
      <c r="P447">
        <v>573</v>
      </c>
    </row>
    <row r="448" spans="1:19" x14ac:dyDescent="0.3">
      <c r="A448" s="1" t="str">
        <f t="shared" si="6"/>
        <v>2018|Carterton District|$150,001-$200,000</v>
      </c>
      <c r="B448" t="s">
        <v>18</v>
      </c>
      <c r="C448" t="s">
        <v>19</v>
      </c>
      <c r="D448" t="s">
        <v>20</v>
      </c>
      <c r="E448" t="s">
        <v>21</v>
      </c>
      <c r="F448">
        <v>2018</v>
      </c>
      <c r="G448">
        <v>2018</v>
      </c>
      <c r="H448">
        <v>49</v>
      </c>
      <c r="I448" t="s">
        <v>117</v>
      </c>
      <c r="J448">
        <v>99</v>
      </c>
      <c r="K448" t="s">
        <v>23</v>
      </c>
      <c r="L448">
        <v>7</v>
      </c>
      <c r="M448" t="s">
        <v>43</v>
      </c>
      <c r="N448">
        <v>7777</v>
      </c>
      <c r="O448" t="s">
        <v>37</v>
      </c>
      <c r="P448">
        <v>381</v>
      </c>
    </row>
    <row r="449" spans="1:19" x14ac:dyDescent="0.3">
      <c r="A449" s="1" t="str">
        <f t="shared" si="6"/>
        <v>2018|Carterton District|$200,001 or more</v>
      </c>
      <c r="B449" t="s">
        <v>18</v>
      </c>
      <c r="C449" t="s">
        <v>19</v>
      </c>
      <c r="D449" t="s">
        <v>20</v>
      </c>
      <c r="E449" t="s">
        <v>21</v>
      </c>
      <c r="F449">
        <v>2018</v>
      </c>
      <c r="G449">
        <v>2018</v>
      </c>
      <c r="H449">
        <v>49</v>
      </c>
      <c r="I449" t="s">
        <v>117</v>
      </c>
      <c r="J449">
        <v>99</v>
      </c>
      <c r="K449" t="s">
        <v>23</v>
      </c>
      <c r="L449">
        <v>8</v>
      </c>
      <c r="M449" t="s">
        <v>27</v>
      </c>
      <c r="N449">
        <v>7777</v>
      </c>
      <c r="O449" t="s">
        <v>37</v>
      </c>
      <c r="R449" t="s">
        <v>29</v>
      </c>
      <c r="S449" t="s">
        <v>30</v>
      </c>
    </row>
    <row r="450" spans="1:19" x14ac:dyDescent="0.3">
      <c r="A450" s="1" t="str">
        <f t="shared" si="6"/>
        <v>2018|Carterton District|Total stated - total household income</v>
      </c>
      <c r="B450" t="s">
        <v>18</v>
      </c>
      <c r="C450" t="s">
        <v>19</v>
      </c>
      <c r="D450" t="s">
        <v>20</v>
      </c>
      <c r="E450" t="s">
        <v>21</v>
      </c>
      <c r="F450">
        <v>2018</v>
      </c>
      <c r="G450">
        <v>2018</v>
      </c>
      <c r="H450">
        <v>49</v>
      </c>
      <c r="I450" t="s">
        <v>117</v>
      </c>
      <c r="J450">
        <v>99</v>
      </c>
      <c r="K450" t="s">
        <v>23</v>
      </c>
      <c r="L450">
        <v>77</v>
      </c>
      <c r="M450" t="s">
        <v>32</v>
      </c>
      <c r="N450">
        <v>7777</v>
      </c>
      <c r="O450" t="s">
        <v>37</v>
      </c>
      <c r="P450">
        <v>3435</v>
      </c>
    </row>
    <row r="451" spans="1:19" x14ac:dyDescent="0.3">
      <c r="A451" s="1" t="str">
        <f t="shared" ref="A451:A514" si="7">G451&amp;"|"&amp;I451&amp;"|"&amp;M451</f>
        <v>2018|Carterton District|Total - total household income</v>
      </c>
      <c r="B451" t="s">
        <v>18</v>
      </c>
      <c r="C451" t="s">
        <v>19</v>
      </c>
      <c r="D451" t="s">
        <v>20</v>
      </c>
      <c r="E451" t="s">
        <v>21</v>
      </c>
      <c r="F451">
        <v>2018</v>
      </c>
      <c r="G451">
        <v>2018</v>
      </c>
      <c r="H451">
        <v>49</v>
      </c>
      <c r="I451" t="s">
        <v>117</v>
      </c>
      <c r="J451">
        <v>99</v>
      </c>
      <c r="K451" t="s">
        <v>23</v>
      </c>
      <c r="L451">
        <v>99</v>
      </c>
      <c r="M451" t="s">
        <v>48</v>
      </c>
      <c r="N451">
        <v>7777</v>
      </c>
      <c r="O451" t="s">
        <v>37</v>
      </c>
      <c r="P451">
        <v>3645</v>
      </c>
    </row>
    <row r="452" spans="1:19" x14ac:dyDescent="0.3">
      <c r="A452" s="1" t="str">
        <f t="shared" si="7"/>
        <v>2018|Carterton District|Median ($) - total household income</v>
      </c>
      <c r="B452" t="s">
        <v>18</v>
      </c>
      <c r="C452" t="s">
        <v>19</v>
      </c>
      <c r="D452" t="s">
        <v>20</v>
      </c>
      <c r="E452" t="s">
        <v>21</v>
      </c>
      <c r="F452">
        <v>2018</v>
      </c>
      <c r="G452">
        <v>2018</v>
      </c>
      <c r="H452">
        <v>49</v>
      </c>
      <c r="I452" t="s">
        <v>117</v>
      </c>
      <c r="J452">
        <v>99</v>
      </c>
      <c r="K452" t="s">
        <v>23</v>
      </c>
      <c r="L452" t="s">
        <v>56</v>
      </c>
      <c r="M452" t="s">
        <v>57</v>
      </c>
      <c r="N452">
        <v>7777</v>
      </c>
      <c r="O452" t="s">
        <v>37</v>
      </c>
      <c r="P452">
        <v>63700</v>
      </c>
    </row>
    <row r="453" spans="1:19" x14ac:dyDescent="0.3">
      <c r="A453" s="1" t="str">
        <f t="shared" si="7"/>
        <v>2018|South Wairarapa District|$20,000 or less</v>
      </c>
      <c r="B453" t="s">
        <v>18</v>
      </c>
      <c r="C453" t="s">
        <v>19</v>
      </c>
      <c r="D453" t="s">
        <v>20</v>
      </c>
      <c r="E453" t="s">
        <v>21</v>
      </c>
      <c r="F453">
        <v>2018</v>
      </c>
      <c r="G453">
        <v>2018</v>
      </c>
      <c r="H453">
        <v>50</v>
      </c>
      <c r="I453" t="s">
        <v>90</v>
      </c>
      <c r="J453">
        <v>99</v>
      </c>
      <c r="K453" t="s">
        <v>23</v>
      </c>
      <c r="L453">
        <v>1</v>
      </c>
      <c r="M453" t="s">
        <v>39</v>
      </c>
      <c r="N453">
        <v>7777</v>
      </c>
      <c r="O453" t="s">
        <v>37</v>
      </c>
      <c r="P453">
        <v>336</v>
      </c>
    </row>
    <row r="454" spans="1:19" x14ac:dyDescent="0.3">
      <c r="A454" s="1" t="str">
        <f t="shared" si="7"/>
        <v>2018|South Wairarapa District|$20,001-$30,000</v>
      </c>
      <c r="B454" t="s">
        <v>18</v>
      </c>
      <c r="C454" t="s">
        <v>19</v>
      </c>
      <c r="D454" t="s">
        <v>20</v>
      </c>
      <c r="E454" t="s">
        <v>21</v>
      </c>
      <c r="F454">
        <v>2018</v>
      </c>
      <c r="G454">
        <v>2018</v>
      </c>
      <c r="H454">
        <v>50</v>
      </c>
      <c r="I454" t="s">
        <v>90</v>
      </c>
      <c r="J454">
        <v>99</v>
      </c>
      <c r="K454" t="s">
        <v>23</v>
      </c>
      <c r="L454">
        <v>2</v>
      </c>
      <c r="M454" t="s">
        <v>24</v>
      </c>
      <c r="N454">
        <v>7777</v>
      </c>
      <c r="O454" t="s">
        <v>37</v>
      </c>
      <c r="P454">
        <v>444</v>
      </c>
    </row>
    <row r="455" spans="1:19" x14ac:dyDescent="0.3">
      <c r="A455" s="1" t="str">
        <f t="shared" si="7"/>
        <v>2018|South Wairarapa District|$30,001-$50,000</v>
      </c>
      <c r="B455" t="s">
        <v>18</v>
      </c>
      <c r="C455" t="s">
        <v>19</v>
      </c>
      <c r="D455" t="s">
        <v>20</v>
      </c>
      <c r="E455" t="s">
        <v>21</v>
      </c>
      <c r="F455">
        <v>2018</v>
      </c>
      <c r="G455">
        <v>2018</v>
      </c>
      <c r="H455">
        <v>50</v>
      </c>
      <c r="I455" t="s">
        <v>90</v>
      </c>
      <c r="J455">
        <v>99</v>
      </c>
      <c r="K455" t="s">
        <v>23</v>
      </c>
      <c r="L455">
        <v>3</v>
      </c>
      <c r="M455" t="s">
        <v>45</v>
      </c>
      <c r="N455">
        <v>7777</v>
      </c>
      <c r="O455" t="s">
        <v>37</v>
      </c>
      <c r="P455">
        <v>675</v>
      </c>
    </row>
    <row r="456" spans="1:19" x14ac:dyDescent="0.3">
      <c r="A456" s="1" t="str">
        <f t="shared" si="7"/>
        <v>2018|South Wairarapa District|$50,001-$70,000</v>
      </c>
      <c r="B456" t="s">
        <v>18</v>
      </c>
      <c r="C456" t="s">
        <v>19</v>
      </c>
      <c r="D456" t="s">
        <v>20</v>
      </c>
      <c r="E456" t="s">
        <v>21</v>
      </c>
      <c r="F456">
        <v>2018</v>
      </c>
      <c r="G456">
        <v>2018</v>
      </c>
      <c r="H456">
        <v>50</v>
      </c>
      <c r="I456" t="s">
        <v>90</v>
      </c>
      <c r="J456">
        <v>99</v>
      </c>
      <c r="K456" t="s">
        <v>23</v>
      </c>
      <c r="L456">
        <v>4</v>
      </c>
      <c r="M456" t="s">
        <v>36</v>
      </c>
      <c r="N456">
        <v>7777</v>
      </c>
      <c r="O456" t="s">
        <v>37</v>
      </c>
      <c r="P456">
        <v>549</v>
      </c>
    </row>
    <row r="457" spans="1:19" x14ac:dyDescent="0.3">
      <c r="A457" s="1" t="str">
        <f t="shared" si="7"/>
        <v>2018|South Wairarapa District|$70,001-$100,000</v>
      </c>
      <c r="B457" t="s">
        <v>18</v>
      </c>
      <c r="C457" t="s">
        <v>19</v>
      </c>
      <c r="D457" t="s">
        <v>20</v>
      </c>
      <c r="E457" t="s">
        <v>21</v>
      </c>
      <c r="F457">
        <v>2018</v>
      </c>
      <c r="G457">
        <v>2018</v>
      </c>
      <c r="H457">
        <v>50</v>
      </c>
      <c r="I457" t="s">
        <v>90</v>
      </c>
      <c r="J457">
        <v>99</v>
      </c>
      <c r="K457" t="s">
        <v>23</v>
      </c>
      <c r="L457">
        <v>5</v>
      </c>
      <c r="M457" t="s">
        <v>58</v>
      </c>
      <c r="N457">
        <v>7777</v>
      </c>
      <c r="O457" t="s">
        <v>37</v>
      </c>
      <c r="P457">
        <v>660</v>
      </c>
    </row>
    <row r="458" spans="1:19" x14ac:dyDescent="0.3">
      <c r="A458" s="1" t="str">
        <f t="shared" si="7"/>
        <v>2018|South Wairarapa District|$100,001-$150,000</v>
      </c>
      <c r="B458" t="s">
        <v>18</v>
      </c>
      <c r="C458" t="s">
        <v>19</v>
      </c>
      <c r="D458" t="s">
        <v>20</v>
      </c>
      <c r="E458" t="s">
        <v>21</v>
      </c>
      <c r="F458">
        <v>2018</v>
      </c>
      <c r="G458">
        <v>2018</v>
      </c>
      <c r="H458">
        <v>50</v>
      </c>
      <c r="I458" t="s">
        <v>90</v>
      </c>
      <c r="J458">
        <v>99</v>
      </c>
      <c r="K458" t="s">
        <v>23</v>
      </c>
      <c r="L458">
        <v>6</v>
      </c>
      <c r="M458" t="s">
        <v>59</v>
      </c>
      <c r="N458">
        <v>7777</v>
      </c>
      <c r="O458" t="s">
        <v>37</v>
      </c>
      <c r="P458">
        <v>732</v>
      </c>
    </row>
    <row r="459" spans="1:19" x14ac:dyDescent="0.3">
      <c r="A459" s="1" t="str">
        <f t="shared" si="7"/>
        <v>2018|South Wairarapa District|$150,001-$200,000</v>
      </c>
      <c r="B459" t="s">
        <v>18</v>
      </c>
      <c r="C459" t="s">
        <v>19</v>
      </c>
      <c r="D459" t="s">
        <v>20</v>
      </c>
      <c r="E459" t="s">
        <v>21</v>
      </c>
      <c r="F459">
        <v>2018</v>
      </c>
      <c r="G459">
        <v>2018</v>
      </c>
      <c r="H459">
        <v>50</v>
      </c>
      <c r="I459" t="s">
        <v>90</v>
      </c>
      <c r="J459">
        <v>99</v>
      </c>
      <c r="K459" t="s">
        <v>23</v>
      </c>
      <c r="L459">
        <v>7</v>
      </c>
      <c r="M459" t="s">
        <v>43</v>
      </c>
      <c r="N459">
        <v>7777</v>
      </c>
      <c r="O459" t="s">
        <v>37</v>
      </c>
      <c r="P459">
        <v>642</v>
      </c>
    </row>
    <row r="460" spans="1:19" x14ac:dyDescent="0.3">
      <c r="A460" s="1" t="str">
        <f t="shared" si="7"/>
        <v>2018|South Wairarapa District|$200,001 or more</v>
      </c>
      <c r="B460" t="s">
        <v>18</v>
      </c>
      <c r="C460" t="s">
        <v>19</v>
      </c>
      <c r="D460" t="s">
        <v>20</v>
      </c>
      <c r="E460" t="s">
        <v>21</v>
      </c>
      <c r="F460">
        <v>2018</v>
      </c>
      <c r="G460">
        <v>2018</v>
      </c>
      <c r="H460">
        <v>50</v>
      </c>
      <c r="I460" t="s">
        <v>90</v>
      </c>
      <c r="J460">
        <v>99</v>
      </c>
      <c r="K460" t="s">
        <v>23</v>
      </c>
      <c r="L460">
        <v>8</v>
      </c>
      <c r="M460" t="s">
        <v>27</v>
      </c>
      <c r="N460">
        <v>7777</v>
      </c>
      <c r="O460" t="s">
        <v>37</v>
      </c>
      <c r="R460" t="s">
        <v>29</v>
      </c>
      <c r="S460" t="s">
        <v>30</v>
      </c>
    </row>
    <row r="461" spans="1:19" x14ac:dyDescent="0.3">
      <c r="A461" s="1" t="str">
        <f t="shared" si="7"/>
        <v>2018|South Wairarapa District|Total stated - total household income</v>
      </c>
      <c r="B461" t="s">
        <v>18</v>
      </c>
      <c r="C461" t="s">
        <v>19</v>
      </c>
      <c r="D461" t="s">
        <v>20</v>
      </c>
      <c r="E461" t="s">
        <v>21</v>
      </c>
      <c r="F461">
        <v>2018</v>
      </c>
      <c r="G461">
        <v>2018</v>
      </c>
      <c r="H461">
        <v>50</v>
      </c>
      <c r="I461" t="s">
        <v>90</v>
      </c>
      <c r="J461">
        <v>99</v>
      </c>
      <c r="K461" t="s">
        <v>23</v>
      </c>
      <c r="L461">
        <v>77</v>
      </c>
      <c r="M461" t="s">
        <v>32</v>
      </c>
      <c r="N461">
        <v>7777</v>
      </c>
      <c r="O461" t="s">
        <v>37</v>
      </c>
      <c r="P461">
        <v>4038</v>
      </c>
    </row>
    <row r="462" spans="1:19" x14ac:dyDescent="0.3">
      <c r="A462" s="1" t="str">
        <f t="shared" si="7"/>
        <v>2018|South Wairarapa District|Total - total household income</v>
      </c>
      <c r="B462" t="s">
        <v>18</v>
      </c>
      <c r="C462" t="s">
        <v>19</v>
      </c>
      <c r="D462" t="s">
        <v>20</v>
      </c>
      <c r="E462" t="s">
        <v>21</v>
      </c>
      <c r="F462">
        <v>2018</v>
      </c>
      <c r="G462">
        <v>2018</v>
      </c>
      <c r="H462">
        <v>50</v>
      </c>
      <c r="I462" t="s">
        <v>90</v>
      </c>
      <c r="J462">
        <v>99</v>
      </c>
      <c r="K462" t="s">
        <v>23</v>
      </c>
      <c r="L462">
        <v>99</v>
      </c>
      <c r="M462" t="s">
        <v>48</v>
      </c>
      <c r="N462">
        <v>7777</v>
      </c>
      <c r="O462" t="s">
        <v>37</v>
      </c>
      <c r="P462">
        <v>4323</v>
      </c>
    </row>
    <row r="463" spans="1:19" x14ac:dyDescent="0.3">
      <c r="A463" s="1" t="str">
        <f t="shared" si="7"/>
        <v>2018|South Wairarapa District|Median ($) - total household income</v>
      </c>
      <c r="B463" t="s">
        <v>18</v>
      </c>
      <c r="C463" t="s">
        <v>19</v>
      </c>
      <c r="D463" t="s">
        <v>20</v>
      </c>
      <c r="E463" t="s">
        <v>21</v>
      </c>
      <c r="F463">
        <v>2018</v>
      </c>
      <c r="G463">
        <v>2018</v>
      </c>
      <c r="H463">
        <v>50</v>
      </c>
      <c r="I463" t="s">
        <v>90</v>
      </c>
      <c r="J463">
        <v>99</v>
      </c>
      <c r="K463" t="s">
        <v>23</v>
      </c>
      <c r="L463" t="s">
        <v>56</v>
      </c>
      <c r="M463" t="s">
        <v>57</v>
      </c>
      <c r="N463">
        <v>7777</v>
      </c>
      <c r="O463" t="s">
        <v>37</v>
      </c>
      <c r="P463">
        <v>70600</v>
      </c>
    </row>
    <row r="464" spans="1:19" x14ac:dyDescent="0.3">
      <c r="A464" s="1" t="str">
        <f t="shared" si="7"/>
        <v>2018|Tasman District|$20,000 or less</v>
      </c>
      <c r="B464" t="s">
        <v>18</v>
      </c>
      <c r="C464" t="s">
        <v>19</v>
      </c>
      <c r="D464" t="s">
        <v>20</v>
      </c>
      <c r="E464" t="s">
        <v>21</v>
      </c>
      <c r="F464">
        <v>2018</v>
      </c>
      <c r="G464">
        <v>2018</v>
      </c>
      <c r="H464">
        <v>51</v>
      </c>
      <c r="I464" t="s">
        <v>146</v>
      </c>
      <c r="J464">
        <v>99</v>
      </c>
      <c r="K464" t="s">
        <v>23</v>
      </c>
      <c r="L464">
        <v>1</v>
      </c>
      <c r="M464" t="s">
        <v>39</v>
      </c>
      <c r="N464">
        <v>7777</v>
      </c>
      <c r="O464" t="s">
        <v>37</v>
      </c>
      <c r="P464">
        <v>1461</v>
      </c>
    </row>
    <row r="465" spans="1:19" x14ac:dyDescent="0.3">
      <c r="A465" s="1" t="str">
        <f t="shared" si="7"/>
        <v>2018|Tasman District|$20,001-$30,000</v>
      </c>
      <c r="B465" t="s">
        <v>18</v>
      </c>
      <c r="C465" t="s">
        <v>19</v>
      </c>
      <c r="D465" t="s">
        <v>20</v>
      </c>
      <c r="E465" t="s">
        <v>21</v>
      </c>
      <c r="F465">
        <v>2018</v>
      </c>
      <c r="G465">
        <v>2018</v>
      </c>
      <c r="H465">
        <v>51</v>
      </c>
      <c r="I465" t="s">
        <v>146</v>
      </c>
      <c r="J465">
        <v>99</v>
      </c>
      <c r="K465" t="s">
        <v>23</v>
      </c>
      <c r="L465">
        <v>2</v>
      </c>
      <c r="M465" t="s">
        <v>24</v>
      </c>
      <c r="N465">
        <v>7777</v>
      </c>
      <c r="O465" t="s">
        <v>37</v>
      </c>
      <c r="P465">
        <v>2088</v>
      </c>
    </row>
    <row r="466" spans="1:19" x14ac:dyDescent="0.3">
      <c r="A466" s="1" t="str">
        <f t="shared" si="7"/>
        <v>2018|Tasman District|$30,001-$50,000</v>
      </c>
      <c r="B466" t="s">
        <v>18</v>
      </c>
      <c r="C466" t="s">
        <v>19</v>
      </c>
      <c r="D466" t="s">
        <v>20</v>
      </c>
      <c r="E466" t="s">
        <v>21</v>
      </c>
      <c r="F466">
        <v>2018</v>
      </c>
      <c r="G466">
        <v>2018</v>
      </c>
      <c r="H466">
        <v>51</v>
      </c>
      <c r="I466" t="s">
        <v>146</v>
      </c>
      <c r="J466">
        <v>99</v>
      </c>
      <c r="K466" t="s">
        <v>23</v>
      </c>
      <c r="L466">
        <v>3</v>
      </c>
      <c r="M466" t="s">
        <v>45</v>
      </c>
      <c r="N466">
        <v>7777</v>
      </c>
      <c r="O466" t="s">
        <v>37</v>
      </c>
      <c r="P466">
        <v>3405</v>
      </c>
    </row>
    <row r="467" spans="1:19" x14ac:dyDescent="0.3">
      <c r="A467" s="1" t="str">
        <f t="shared" si="7"/>
        <v>2018|Tasman District|$50,001-$70,000</v>
      </c>
      <c r="B467" t="s">
        <v>18</v>
      </c>
      <c r="C467" t="s">
        <v>19</v>
      </c>
      <c r="D467" t="s">
        <v>20</v>
      </c>
      <c r="E467" t="s">
        <v>21</v>
      </c>
      <c r="F467">
        <v>2018</v>
      </c>
      <c r="G467">
        <v>2018</v>
      </c>
      <c r="H467">
        <v>51</v>
      </c>
      <c r="I467" t="s">
        <v>146</v>
      </c>
      <c r="J467">
        <v>99</v>
      </c>
      <c r="K467" t="s">
        <v>23</v>
      </c>
      <c r="L467">
        <v>4</v>
      </c>
      <c r="M467" t="s">
        <v>36</v>
      </c>
      <c r="N467">
        <v>7777</v>
      </c>
      <c r="O467" t="s">
        <v>37</v>
      </c>
      <c r="P467">
        <v>2808</v>
      </c>
    </row>
    <row r="468" spans="1:19" x14ac:dyDescent="0.3">
      <c r="A468" s="1" t="str">
        <f t="shared" si="7"/>
        <v>2018|Tasman District|$70,001-$100,000</v>
      </c>
      <c r="B468" t="s">
        <v>18</v>
      </c>
      <c r="C468" t="s">
        <v>19</v>
      </c>
      <c r="D468" t="s">
        <v>20</v>
      </c>
      <c r="E468" t="s">
        <v>21</v>
      </c>
      <c r="F468">
        <v>2018</v>
      </c>
      <c r="G468">
        <v>2018</v>
      </c>
      <c r="H468">
        <v>51</v>
      </c>
      <c r="I468" t="s">
        <v>146</v>
      </c>
      <c r="J468">
        <v>99</v>
      </c>
      <c r="K468" t="s">
        <v>23</v>
      </c>
      <c r="L468">
        <v>5</v>
      </c>
      <c r="M468" t="s">
        <v>58</v>
      </c>
      <c r="N468">
        <v>7777</v>
      </c>
      <c r="O468" t="s">
        <v>37</v>
      </c>
      <c r="P468">
        <v>3201</v>
      </c>
    </row>
    <row r="469" spans="1:19" x14ac:dyDescent="0.3">
      <c r="A469" s="1" t="str">
        <f t="shared" si="7"/>
        <v>2018|Tasman District|$100,001-$150,000</v>
      </c>
      <c r="B469" t="s">
        <v>18</v>
      </c>
      <c r="C469" t="s">
        <v>19</v>
      </c>
      <c r="D469" t="s">
        <v>20</v>
      </c>
      <c r="E469" t="s">
        <v>21</v>
      </c>
      <c r="F469">
        <v>2018</v>
      </c>
      <c r="G469">
        <v>2018</v>
      </c>
      <c r="H469">
        <v>51</v>
      </c>
      <c r="I469" t="s">
        <v>146</v>
      </c>
      <c r="J469">
        <v>99</v>
      </c>
      <c r="K469" t="s">
        <v>23</v>
      </c>
      <c r="L469">
        <v>6</v>
      </c>
      <c r="M469" t="s">
        <v>59</v>
      </c>
      <c r="N469">
        <v>7777</v>
      </c>
      <c r="O469" t="s">
        <v>37</v>
      </c>
      <c r="P469">
        <v>3093</v>
      </c>
    </row>
    <row r="470" spans="1:19" x14ac:dyDescent="0.3">
      <c r="A470" s="1" t="str">
        <f t="shared" si="7"/>
        <v>2018|Tasman District|$150,001-$200,000</v>
      </c>
      <c r="B470" t="s">
        <v>18</v>
      </c>
      <c r="C470" t="s">
        <v>19</v>
      </c>
      <c r="D470" t="s">
        <v>20</v>
      </c>
      <c r="E470" t="s">
        <v>21</v>
      </c>
      <c r="F470">
        <v>2018</v>
      </c>
      <c r="G470">
        <v>2018</v>
      </c>
      <c r="H470">
        <v>51</v>
      </c>
      <c r="I470" t="s">
        <v>146</v>
      </c>
      <c r="J470">
        <v>99</v>
      </c>
      <c r="K470" t="s">
        <v>23</v>
      </c>
      <c r="L470">
        <v>7</v>
      </c>
      <c r="M470" t="s">
        <v>43</v>
      </c>
      <c r="N470">
        <v>7777</v>
      </c>
      <c r="O470" t="s">
        <v>37</v>
      </c>
      <c r="P470">
        <v>2034</v>
      </c>
    </row>
    <row r="471" spans="1:19" x14ac:dyDescent="0.3">
      <c r="A471" s="1" t="str">
        <f t="shared" si="7"/>
        <v>2018|Tasman District|$200,001 or more</v>
      </c>
      <c r="B471" t="s">
        <v>18</v>
      </c>
      <c r="C471" t="s">
        <v>19</v>
      </c>
      <c r="D471" t="s">
        <v>20</v>
      </c>
      <c r="E471" t="s">
        <v>21</v>
      </c>
      <c r="F471">
        <v>2018</v>
      </c>
      <c r="G471">
        <v>2018</v>
      </c>
      <c r="H471">
        <v>51</v>
      </c>
      <c r="I471" t="s">
        <v>146</v>
      </c>
      <c r="J471">
        <v>99</v>
      </c>
      <c r="K471" t="s">
        <v>23</v>
      </c>
      <c r="L471">
        <v>8</v>
      </c>
      <c r="M471" t="s">
        <v>27</v>
      </c>
      <c r="N471">
        <v>7777</v>
      </c>
      <c r="O471" t="s">
        <v>37</v>
      </c>
      <c r="R471" t="s">
        <v>29</v>
      </c>
      <c r="S471" t="s">
        <v>30</v>
      </c>
    </row>
    <row r="472" spans="1:19" x14ac:dyDescent="0.3">
      <c r="A472" s="1" t="str">
        <f t="shared" si="7"/>
        <v>2018|Tasman District|Total stated - total household income</v>
      </c>
      <c r="B472" t="s">
        <v>18</v>
      </c>
      <c r="C472" t="s">
        <v>19</v>
      </c>
      <c r="D472" t="s">
        <v>20</v>
      </c>
      <c r="E472" t="s">
        <v>21</v>
      </c>
      <c r="F472">
        <v>2018</v>
      </c>
      <c r="G472">
        <v>2018</v>
      </c>
      <c r="H472">
        <v>51</v>
      </c>
      <c r="I472" t="s">
        <v>146</v>
      </c>
      <c r="J472">
        <v>99</v>
      </c>
      <c r="K472" t="s">
        <v>23</v>
      </c>
      <c r="L472">
        <v>77</v>
      </c>
      <c r="M472" t="s">
        <v>32</v>
      </c>
      <c r="N472">
        <v>7777</v>
      </c>
      <c r="O472" t="s">
        <v>37</v>
      </c>
      <c r="P472">
        <v>18090</v>
      </c>
    </row>
    <row r="473" spans="1:19" x14ac:dyDescent="0.3">
      <c r="A473" s="1" t="str">
        <f t="shared" si="7"/>
        <v>2018|Tasman District|Total - total household income</v>
      </c>
      <c r="B473" t="s">
        <v>18</v>
      </c>
      <c r="C473" t="s">
        <v>19</v>
      </c>
      <c r="D473" t="s">
        <v>20</v>
      </c>
      <c r="E473" t="s">
        <v>21</v>
      </c>
      <c r="F473">
        <v>2018</v>
      </c>
      <c r="G473">
        <v>2018</v>
      </c>
      <c r="H473">
        <v>51</v>
      </c>
      <c r="I473" t="s">
        <v>146</v>
      </c>
      <c r="J473">
        <v>99</v>
      </c>
      <c r="K473" t="s">
        <v>23</v>
      </c>
      <c r="L473">
        <v>99</v>
      </c>
      <c r="M473" t="s">
        <v>48</v>
      </c>
      <c r="N473">
        <v>7777</v>
      </c>
      <c r="O473" t="s">
        <v>37</v>
      </c>
      <c r="P473">
        <v>19545</v>
      </c>
    </row>
    <row r="474" spans="1:19" x14ac:dyDescent="0.3">
      <c r="A474" s="1" t="str">
        <f t="shared" si="7"/>
        <v>2018|Tasman District|Median ($) - total household income</v>
      </c>
      <c r="B474" t="s">
        <v>18</v>
      </c>
      <c r="C474" t="s">
        <v>19</v>
      </c>
      <c r="D474" t="s">
        <v>20</v>
      </c>
      <c r="E474" t="s">
        <v>21</v>
      </c>
      <c r="F474">
        <v>2018</v>
      </c>
      <c r="G474">
        <v>2018</v>
      </c>
      <c r="H474">
        <v>51</v>
      </c>
      <c r="I474" t="s">
        <v>146</v>
      </c>
      <c r="J474">
        <v>99</v>
      </c>
      <c r="K474" t="s">
        <v>23</v>
      </c>
      <c r="L474" t="s">
        <v>56</v>
      </c>
      <c r="M474" t="s">
        <v>57</v>
      </c>
      <c r="N474">
        <v>7777</v>
      </c>
      <c r="O474" t="s">
        <v>37</v>
      </c>
      <c r="P474">
        <v>64600</v>
      </c>
    </row>
    <row r="475" spans="1:19" x14ac:dyDescent="0.3">
      <c r="A475" s="1" t="str">
        <f t="shared" si="7"/>
        <v>2018|Nelson City|$20,000 or less</v>
      </c>
      <c r="B475" t="s">
        <v>18</v>
      </c>
      <c r="C475" t="s">
        <v>19</v>
      </c>
      <c r="D475" t="s">
        <v>20</v>
      </c>
      <c r="E475" t="s">
        <v>21</v>
      </c>
      <c r="F475">
        <v>2018</v>
      </c>
      <c r="G475">
        <v>2018</v>
      </c>
      <c r="H475">
        <v>52</v>
      </c>
      <c r="I475" t="s">
        <v>123</v>
      </c>
      <c r="J475">
        <v>99</v>
      </c>
      <c r="K475" t="s">
        <v>23</v>
      </c>
      <c r="L475">
        <v>1</v>
      </c>
      <c r="M475" t="s">
        <v>39</v>
      </c>
      <c r="N475">
        <v>7777</v>
      </c>
      <c r="O475" t="s">
        <v>37</v>
      </c>
      <c r="P475">
        <v>1704</v>
      </c>
    </row>
    <row r="476" spans="1:19" x14ac:dyDescent="0.3">
      <c r="A476" s="1" t="str">
        <f t="shared" si="7"/>
        <v>2018|Nelson City|$20,001-$30,000</v>
      </c>
      <c r="B476" t="s">
        <v>18</v>
      </c>
      <c r="C476" t="s">
        <v>19</v>
      </c>
      <c r="D476" t="s">
        <v>20</v>
      </c>
      <c r="E476" t="s">
        <v>21</v>
      </c>
      <c r="F476">
        <v>2018</v>
      </c>
      <c r="G476">
        <v>2018</v>
      </c>
      <c r="H476">
        <v>52</v>
      </c>
      <c r="I476" t="s">
        <v>123</v>
      </c>
      <c r="J476">
        <v>99</v>
      </c>
      <c r="K476" t="s">
        <v>23</v>
      </c>
      <c r="L476">
        <v>2</v>
      </c>
      <c r="M476" t="s">
        <v>24</v>
      </c>
      <c r="N476">
        <v>7777</v>
      </c>
      <c r="O476" t="s">
        <v>37</v>
      </c>
      <c r="P476">
        <v>2244</v>
      </c>
    </row>
    <row r="477" spans="1:19" x14ac:dyDescent="0.3">
      <c r="A477" s="1" t="str">
        <f t="shared" si="7"/>
        <v>2018|Nelson City|$30,001-$50,000</v>
      </c>
      <c r="B477" t="s">
        <v>18</v>
      </c>
      <c r="C477" t="s">
        <v>19</v>
      </c>
      <c r="D477" t="s">
        <v>20</v>
      </c>
      <c r="E477" t="s">
        <v>21</v>
      </c>
      <c r="F477">
        <v>2018</v>
      </c>
      <c r="G477">
        <v>2018</v>
      </c>
      <c r="H477">
        <v>52</v>
      </c>
      <c r="I477" t="s">
        <v>123</v>
      </c>
      <c r="J477">
        <v>99</v>
      </c>
      <c r="K477" t="s">
        <v>23</v>
      </c>
      <c r="L477">
        <v>3</v>
      </c>
      <c r="M477" t="s">
        <v>45</v>
      </c>
      <c r="N477">
        <v>7777</v>
      </c>
      <c r="O477" t="s">
        <v>37</v>
      </c>
      <c r="P477">
        <v>3330</v>
      </c>
    </row>
    <row r="478" spans="1:19" x14ac:dyDescent="0.3">
      <c r="A478" s="1" t="str">
        <f t="shared" si="7"/>
        <v>2018|Nelson City|$50,001-$70,000</v>
      </c>
      <c r="B478" t="s">
        <v>18</v>
      </c>
      <c r="C478" t="s">
        <v>19</v>
      </c>
      <c r="D478" t="s">
        <v>20</v>
      </c>
      <c r="E478" t="s">
        <v>21</v>
      </c>
      <c r="F478">
        <v>2018</v>
      </c>
      <c r="G478">
        <v>2018</v>
      </c>
      <c r="H478">
        <v>52</v>
      </c>
      <c r="I478" t="s">
        <v>123</v>
      </c>
      <c r="J478">
        <v>99</v>
      </c>
      <c r="K478" t="s">
        <v>23</v>
      </c>
      <c r="L478">
        <v>4</v>
      </c>
      <c r="M478" t="s">
        <v>36</v>
      </c>
      <c r="N478">
        <v>7777</v>
      </c>
      <c r="O478" t="s">
        <v>37</v>
      </c>
      <c r="P478">
        <v>2865</v>
      </c>
    </row>
    <row r="479" spans="1:19" x14ac:dyDescent="0.3">
      <c r="A479" s="1" t="str">
        <f t="shared" si="7"/>
        <v>2018|Nelson City|$70,001-$100,000</v>
      </c>
      <c r="B479" t="s">
        <v>18</v>
      </c>
      <c r="C479" t="s">
        <v>19</v>
      </c>
      <c r="D479" t="s">
        <v>20</v>
      </c>
      <c r="E479" t="s">
        <v>21</v>
      </c>
      <c r="F479">
        <v>2018</v>
      </c>
      <c r="G479">
        <v>2018</v>
      </c>
      <c r="H479">
        <v>52</v>
      </c>
      <c r="I479" t="s">
        <v>123</v>
      </c>
      <c r="J479">
        <v>99</v>
      </c>
      <c r="K479" t="s">
        <v>23</v>
      </c>
      <c r="L479">
        <v>5</v>
      </c>
      <c r="M479" t="s">
        <v>58</v>
      </c>
      <c r="N479">
        <v>7777</v>
      </c>
      <c r="O479" t="s">
        <v>37</v>
      </c>
      <c r="P479">
        <v>3156</v>
      </c>
    </row>
    <row r="480" spans="1:19" x14ac:dyDescent="0.3">
      <c r="A480" s="1" t="str">
        <f t="shared" si="7"/>
        <v>2018|Nelson City|$100,001-$150,000</v>
      </c>
      <c r="B480" t="s">
        <v>18</v>
      </c>
      <c r="C480" t="s">
        <v>19</v>
      </c>
      <c r="D480" t="s">
        <v>20</v>
      </c>
      <c r="E480" t="s">
        <v>21</v>
      </c>
      <c r="F480">
        <v>2018</v>
      </c>
      <c r="G480">
        <v>2018</v>
      </c>
      <c r="H480">
        <v>52</v>
      </c>
      <c r="I480" t="s">
        <v>123</v>
      </c>
      <c r="J480">
        <v>99</v>
      </c>
      <c r="K480" t="s">
        <v>23</v>
      </c>
      <c r="L480">
        <v>6</v>
      </c>
      <c r="M480" t="s">
        <v>59</v>
      </c>
      <c r="N480">
        <v>7777</v>
      </c>
      <c r="O480" t="s">
        <v>37</v>
      </c>
      <c r="P480">
        <v>3111</v>
      </c>
    </row>
    <row r="481" spans="1:19" x14ac:dyDescent="0.3">
      <c r="A481" s="1" t="str">
        <f t="shared" si="7"/>
        <v>2018|Nelson City|$150,001-$200,000</v>
      </c>
      <c r="B481" t="s">
        <v>18</v>
      </c>
      <c r="C481" t="s">
        <v>19</v>
      </c>
      <c r="D481" t="s">
        <v>20</v>
      </c>
      <c r="E481" t="s">
        <v>21</v>
      </c>
      <c r="F481">
        <v>2018</v>
      </c>
      <c r="G481">
        <v>2018</v>
      </c>
      <c r="H481">
        <v>52</v>
      </c>
      <c r="I481" t="s">
        <v>123</v>
      </c>
      <c r="J481">
        <v>99</v>
      </c>
      <c r="K481" t="s">
        <v>23</v>
      </c>
      <c r="L481">
        <v>7</v>
      </c>
      <c r="M481" t="s">
        <v>43</v>
      </c>
      <c r="N481">
        <v>7777</v>
      </c>
      <c r="O481" t="s">
        <v>37</v>
      </c>
      <c r="P481">
        <v>2031</v>
      </c>
    </row>
    <row r="482" spans="1:19" x14ac:dyDescent="0.3">
      <c r="A482" s="1" t="str">
        <f t="shared" si="7"/>
        <v>2018|Nelson City|$200,001 or more</v>
      </c>
      <c r="B482" t="s">
        <v>18</v>
      </c>
      <c r="C482" t="s">
        <v>19</v>
      </c>
      <c r="D482" t="s">
        <v>20</v>
      </c>
      <c r="E482" t="s">
        <v>21</v>
      </c>
      <c r="F482">
        <v>2018</v>
      </c>
      <c r="G482">
        <v>2018</v>
      </c>
      <c r="H482">
        <v>52</v>
      </c>
      <c r="I482" t="s">
        <v>123</v>
      </c>
      <c r="J482">
        <v>99</v>
      </c>
      <c r="K482" t="s">
        <v>23</v>
      </c>
      <c r="L482">
        <v>8</v>
      </c>
      <c r="M482" t="s">
        <v>27</v>
      </c>
      <c r="N482">
        <v>7777</v>
      </c>
      <c r="O482" t="s">
        <v>37</v>
      </c>
      <c r="R482" t="s">
        <v>29</v>
      </c>
      <c r="S482" t="s">
        <v>30</v>
      </c>
    </row>
    <row r="483" spans="1:19" x14ac:dyDescent="0.3">
      <c r="A483" s="1" t="str">
        <f t="shared" si="7"/>
        <v>2018|Nelson City|Total stated - total household income</v>
      </c>
      <c r="B483" t="s">
        <v>18</v>
      </c>
      <c r="C483" t="s">
        <v>19</v>
      </c>
      <c r="D483" t="s">
        <v>20</v>
      </c>
      <c r="E483" t="s">
        <v>21</v>
      </c>
      <c r="F483">
        <v>2018</v>
      </c>
      <c r="G483">
        <v>2018</v>
      </c>
      <c r="H483">
        <v>52</v>
      </c>
      <c r="I483" t="s">
        <v>123</v>
      </c>
      <c r="J483">
        <v>99</v>
      </c>
      <c r="K483" t="s">
        <v>23</v>
      </c>
      <c r="L483">
        <v>77</v>
      </c>
      <c r="M483" t="s">
        <v>32</v>
      </c>
      <c r="N483">
        <v>7777</v>
      </c>
      <c r="O483" t="s">
        <v>37</v>
      </c>
      <c r="P483">
        <v>18441</v>
      </c>
    </row>
    <row r="484" spans="1:19" x14ac:dyDescent="0.3">
      <c r="A484" s="1" t="str">
        <f t="shared" si="7"/>
        <v>2018|Nelson City|Total - total household income</v>
      </c>
      <c r="B484" t="s">
        <v>18</v>
      </c>
      <c r="C484" t="s">
        <v>19</v>
      </c>
      <c r="D484" t="s">
        <v>20</v>
      </c>
      <c r="E484" t="s">
        <v>21</v>
      </c>
      <c r="F484">
        <v>2018</v>
      </c>
      <c r="G484">
        <v>2018</v>
      </c>
      <c r="H484">
        <v>52</v>
      </c>
      <c r="I484" t="s">
        <v>123</v>
      </c>
      <c r="J484">
        <v>99</v>
      </c>
      <c r="K484" t="s">
        <v>23</v>
      </c>
      <c r="L484">
        <v>99</v>
      </c>
      <c r="M484" t="s">
        <v>48</v>
      </c>
      <c r="N484">
        <v>7777</v>
      </c>
      <c r="O484" t="s">
        <v>37</v>
      </c>
      <c r="P484">
        <v>19818</v>
      </c>
    </row>
    <row r="485" spans="1:19" x14ac:dyDescent="0.3">
      <c r="A485" s="1" t="str">
        <f t="shared" si="7"/>
        <v>2018|Nelson City|Median ($) - total household income</v>
      </c>
      <c r="B485" t="s">
        <v>18</v>
      </c>
      <c r="C485" t="s">
        <v>19</v>
      </c>
      <c r="D485" t="s">
        <v>20</v>
      </c>
      <c r="E485" t="s">
        <v>21</v>
      </c>
      <c r="F485">
        <v>2018</v>
      </c>
      <c r="G485">
        <v>2018</v>
      </c>
      <c r="H485">
        <v>52</v>
      </c>
      <c r="I485" t="s">
        <v>123</v>
      </c>
      <c r="J485">
        <v>99</v>
      </c>
      <c r="K485" t="s">
        <v>23</v>
      </c>
      <c r="L485" t="s">
        <v>56</v>
      </c>
      <c r="M485" t="s">
        <v>57</v>
      </c>
      <c r="N485">
        <v>7777</v>
      </c>
      <c r="O485" t="s">
        <v>37</v>
      </c>
      <c r="P485">
        <v>63300</v>
      </c>
    </row>
    <row r="486" spans="1:19" x14ac:dyDescent="0.3">
      <c r="A486" s="1" t="str">
        <f t="shared" si="7"/>
        <v>2018|Marlborough District|$20,000 or less</v>
      </c>
      <c r="B486" t="s">
        <v>18</v>
      </c>
      <c r="C486" t="s">
        <v>19</v>
      </c>
      <c r="D486" t="s">
        <v>20</v>
      </c>
      <c r="E486" t="s">
        <v>21</v>
      </c>
      <c r="F486">
        <v>2018</v>
      </c>
      <c r="G486">
        <v>2018</v>
      </c>
      <c r="H486">
        <v>53</v>
      </c>
      <c r="I486" t="s">
        <v>77</v>
      </c>
      <c r="J486">
        <v>99</v>
      </c>
      <c r="K486" t="s">
        <v>23</v>
      </c>
      <c r="L486">
        <v>1</v>
      </c>
      <c r="M486" t="s">
        <v>39</v>
      </c>
      <c r="N486">
        <v>7777</v>
      </c>
      <c r="O486" t="s">
        <v>37</v>
      </c>
      <c r="P486">
        <v>1434</v>
      </c>
    </row>
    <row r="487" spans="1:19" x14ac:dyDescent="0.3">
      <c r="A487" s="1" t="str">
        <f t="shared" si="7"/>
        <v>2018|Marlborough District|$20,001-$30,000</v>
      </c>
      <c r="B487" t="s">
        <v>18</v>
      </c>
      <c r="C487" t="s">
        <v>19</v>
      </c>
      <c r="D487" t="s">
        <v>20</v>
      </c>
      <c r="E487" t="s">
        <v>21</v>
      </c>
      <c r="F487">
        <v>2018</v>
      </c>
      <c r="G487">
        <v>2018</v>
      </c>
      <c r="H487">
        <v>53</v>
      </c>
      <c r="I487" t="s">
        <v>77</v>
      </c>
      <c r="J487">
        <v>99</v>
      </c>
      <c r="K487" t="s">
        <v>23</v>
      </c>
      <c r="L487">
        <v>2</v>
      </c>
      <c r="M487" t="s">
        <v>24</v>
      </c>
      <c r="N487">
        <v>7777</v>
      </c>
      <c r="O487" t="s">
        <v>37</v>
      </c>
      <c r="P487">
        <v>2097</v>
      </c>
    </row>
    <row r="488" spans="1:19" x14ac:dyDescent="0.3">
      <c r="A488" s="1" t="str">
        <f t="shared" si="7"/>
        <v>2018|Marlborough District|$30,001-$50,000</v>
      </c>
      <c r="B488" t="s">
        <v>18</v>
      </c>
      <c r="C488" t="s">
        <v>19</v>
      </c>
      <c r="D488" t="s">
        <v>20</v>
      </c>
      <c r="E488" t="s">
        <v>21</v>
      </c>
      <c r="F488">
        <v>2018</v>
      </c>
      <c r="G488">
        <v>2018</v>
      </c>
      <c r="H488">
        <v>53</v>
      </c>
      <c r="I488" t="s">
        <v>77</v>
      </c>
      <c r="J488">
        <v>99</v>
      </c>
      <c r="K488" t="s">
        <v>23</v>
      </c>
      <c r="L488">
        <v>3</v>
      </c>
      <c r="M488" t="s">
        <v>45</v>
      </c>
      <c r="N488">
        <v>7777</v>
      </c>
      <c r="O488" t="s">
        <v>37</v>
      </c>
      <c r="P488">
        <v>3039</v>
      </c>
    </row>
    <row r="489" spans="1:19" x14ac:dyDescent="0.3">
      <c r="A489" s="1" t="str">
        <f t="shared" si="7"/>
        <v>2018|Marlborough District|$50,001-$70,000</v>
      </c>
      <c r="B489" t="s">
        <v>18</v>
      </c>
      <c r="C489" t="s">
        <v>19</v>
      </c>
      <c r="D489" t="s">
        <v>20</v>
      </c>
      <c r="E489" t="s">
        <v>21</v>
      </c>
      <c r="F489">
        <v>2018</v>
      </c>
      <c r="G489">
        <v>2018</v>
      </c>
      <c r="H489">
        <v>53</v>
      </c>
      <c r="I489" t="s">
        <v>77</v>
      </c>
      <c r="J489">
        <v>99</v>
      </c>
      <c r="K489" t="s">
        <v>23</v>
      </c>
      <c r="L489">
        <v>4</v>
      </c>
      <c r="M489" t="s">
        <v>36</v>
      </c>
      <c r="N489">
        <v>7777</v>
      </c>
      <c r="O489" t="s">
        <v>37</v>
      </c>
      <c r="P489">
        <v>2757</v>
      </c>
    </row>
    <row r="490" spans="1:19" x14ac:dyDescent="0.3">
      <c r="A490" s="1" t="str">
        <f t="shared" si="7"/>
        <v>2018|Marlborough District|$70,001-$100,000</v>
      </c>
      <c r="B490" t="s">
        <v>18</v>
      </c>
      <c r="C490" t="s">
        <v>19</v>
      </c>
      <c r="D490" t="s">
        <v>20</v>
      </c>
      <c r="E490" t="s">
        <v>21</v>
      </c>
      <c r="F490">
        <v>2018</v>
      </c>
      <c r="G490">
        <v>2018</v>
      </c>
      <c r="H490">
        <v>53</v>
      </c>
      <c r="I490" t="s">
        <v>77</v>
      </c>
      <c r="J490">
        <v>99</v>
      </c>
      <c r="K490" t="s">
        <v>23</v>
      </c>
      <c r="L490">
        <v>5</v>
      </c>
      <c r="M490" t="s">
        <v>58</v>
      </c>
      <c r="N490">
        <v>7777</v>
      </c>
      <c r="O490" t="s">
        <v>37</v>
      </c>
      <c r="P490">
        <v>2982</v>
      </c>
    </row>
    <row r="491" spans="1:19" x14ac:dyDescent="0.3">
      <c r="A491" s="1" t="str">
        <f t="shared" si="7"/>
        <v>2018|Marlborough District|$100,001-$150,000</v>
      </c>
      <c r="B491" t="s">
        <v>18</v>
      </c>
      <c r="C491" t="s">
        <v>19</v>
      </c>
      <c r="D491" t="s">
        <v>20</v>
      </c>
      <c r="E491" t="s">
        <v>21</v>
      </c>
      <c r="F491">
        <v>2018</v>
      </c>
      <c r="G491">
        <v>2018</v>
      </c>
      <c r="H491">
        <v>53</v>
      </c>
      <c r="I491" t="s">
        <v>77</v>
      </c>
      <c r="J491">
        <v>99</v>
      </c>
      <c r="K491" t="s">
        <v>23</v>
      </c>
      <c r="L491">
        <v>6</v>
      </c>
      <c r="M491" t="s">
        <v>59</v>
      </c>
      <c r="N491">
        <v>7777</v>
      </c>
      <c r="O491" t="s">
        <v>37</v>
      </c>
      <c r="P491">
        <v>3186</v>
      </c>
    </row>
    <row r="492" spans="1:19" x14ac:dyDescent="0.3">
      <c r="A492" s="1" t="str">
        <f t="shared" si="7"/>
        <v>2018|Marlborough District|$150,001-$200,000</v>
      </c>
      <c r="B492" t="s">
        <v>18</v>
      </c>
      <c r="C492" t="s">
        <v>19</v>
      </c>
      <c r="D492" t="s">
        <v>20</v>
      </c>
      <c r="E492" t="s">
        <v>21</v>
      </c>
      <c r="F492">
        <v>2018</v>
      </c>
      <c r="G492">
        <v>2018</v>
      </c>
      <c r="H492">
        <v>53</v>
      </c>
      <c r="I492" t="s">
        <v>77</v>
      </c>
      <c r="J492">
        <v>99</v>
      </c>
      <c r="K492" t="s">
        <v>23</v>
      </c>
      <c r="L492">
        <v>7</v>
      </c>
      <c r="M492" t="s">
        <v>43</v>
      </c>
      <c r="N492">
        <v>7777</v>
      </c>
      <c r="O492" t="s">
        <v>37</v>
      </c>
      <c r="P492">
        <v>1905</v>
      </c>
    </row>
    <row r="493" spans="1:19" x14ac:dyDescent="0.3">
      <c r="A493" s="1" t="str">
        <f t="shared" si="7"/>
        <v>2018|Marlborough District|$200,001 or more</v>
      </c>
      <c r="B493" t="s">
        <v>18</v>
      </c>
      <c r="C493" t="s">
        <v>19</v>
      </c>
      <c r="D493" t="s">
        <v>20</v>
      </c>
      <c r="E493" t="s">
        <v>21</v>
      </c>
      <c r="F493">
        <v>2018</v>
      </c>
      <c r="G493">
        <v>2018</v>
      </c>
      <c r="H493">
        <v>53</v>
      </c>
      <c r="I493" t="s">
        <v>77</v>
      </c>
      <c r="J493">
        <v>99</v>
      </c>
      <c r="K493" t="s">
        <v>23</v>
      </c>
      <c r="L493">
        <v>8</v>
      </c>
      <c r="M493" t="s">
        <v>27</v>
      </c>
      <c r="N493">
        <v>7777</v>
      </c>
      <c r="O493" t="s">
        <v>37</v>
      </c>
      <c r="R493" t="s">
        <v>29</v>
      </c>
      <c r="S493" t="s">
        <v>30</v>
      </c>
    </row>
    <row r="494" spans="1:19" x14ac:dyDescent="0.3">
      <c r="A494" s="1" t="str">
        <f t="shared" si="7"/>
        <v>2018|Marlborough District|Total stated - total household income</v>
      </c>
      <c r="B494" t="s">
        <v>18</v>
      </c>
      <c r="C494" t="s">
        <v>19</v>
      </c>
      <c r="D494" t="s">
        <v>20</v>
      </c>
      <c r="E494" t="s">
        <v>21</v>
      </c>
      <c r="F494">
        <v>2018</v>
      </c>
      <c r="G494">
        <v>2018</v>
      </c>
      <c r="H494">
        <v>53</v>
      </c>
      <c r="I494" t="s">
        <v>77</v>
      </c>
      <c r="J494">
        <v>99</v>
      </c>
      <c r="K494" t="s">
        <v>23</v>
      </c>
      <c r="L494">
        <v>77</v>
      </c>
      <c r="M494" t="s">
        <v>32</v>
      </c>
      <c r="N494">
        <v>7777</v>
      </c>
      <c r="O494" t="s">
        <v>37</v>
      </c>
      <c r="P494">
        <v>17394</v>
      </c>
    </row>
    <row r="495" spans="1:19" x14ac:dyDescent="0.3">
      <c r="A495" s="1" t="str">
        <f t="shared" si="7"/>
        <v>2018|Marlborough District|Total - total household income</v>
      </c>
      <c r="B495" t="s">
        <v>18</v>
      </c>
      <c r="C495" t="s">
        <v>19</v>
      </c>
      <c r="D495" t="s">
        <v>20</v>
      </c>
      <c r="E495" t="s">
        <v>21</v>
      </c>
      <c r="F495">
        <v>2018</v>
      </c>
      <c r="G495">
        <v>2018</v>
      </c>
      <c r="H495">
        <v>53</v>
      </c>
      <c r="I495" t="s">
        <v>77</v>
      </c>
      <c r="J495">
        <v>99</v>
      </c>
      <c r="K495" t="s">
        <v>23</v>
      </c>
      <c r="L495">
        <v>99</v>
      </c>
      <c r="M495" t="s">
        <v>48</v>
      </c>
      <c r="N495">
        <v>7777</v>
      </c>
      <c r="O495" t="s">
        <v>37</v>
      </c>
      <c r="P495">
        <v>18621</v>
      </c>
    </row>
    <row r="496" spans="1:19" x14ac:dyDescent="0.3">
      <c r="A496" s="1" t="str">
        <f t="shared" si="7"/>
        <v>2018|Marlborough District|Median ($) - total household income</v>
      </c>
      <c r="B496" t="s">
        <v>18</v>
      </c>
      <c r="C496" t="s">
        <v>19</v>
      </c>
      <c r="D496" t="s">
        <v>20</v>
      </c>
      <c r="E496" t="s">
        <v>21</v>
      </c>
      <c r="F496">
        <v>2018</v>
      </c>
      <c r="G496">
        <v>2018</v>
      </c>
      <c r="H496">
        <v>53</v>
      </c>
      <c r="I496" t="s">
        <v>77</v>
      </c>
      <c r="J496">
        <v>99</v>
      </c>
      <c r="K496" t="s">
        <v>23</v>
      </c>
      <c r="L496" t="s">
        <v>56</v>
      </c>
      <c r="M496" t="s">
        <v>57</v>
      </c>
      <c r="N496">
        <v>7777</v>
      </c>
      <c r="O496" t="s">
        <v>37</v>
      </c>
      <c r="P496">
        <v>65100</v>
      </c>
    </row>
    <row r="497" spans="1:19" x14ac:dyDescent="0.3">
      <c r="A497" s="1" t="str">
        <f t="shared" si="7"/>
        <v>2018|Kaikoura District|$20,000 or less</v>
      </c>
      <c r="B497" t="s">
        <v>18</v>
      </c>
      <c r="C497" t="s">
        <v>19</v>
      </c>
      <c r="D497" t="s">
        <v>20</v>
      </c>
      <c r="E497" t="s">
        <v>21</v>
      </c>
      <c r="F497">
        <v>2018</v>
      </c>
      <c r="G497">
        <v>2018</v>
      </c>
      <c r="H497">
        <v>54</v>
      </c>
      <c r="I497" t="s">
        <v>84</v>
      </c>
      <c r="J497">
        <v>99</v>
      </c>
      <c r="K497" t="s">
        <v>23</v>
      </c>
      <c r="L497">
        <v>1</v>
      </c>
      <c r="M497" t="s">
        <v>39</v>
      </c>
      <c r="N497">
        <v>7777</v>
      </c>
      <c r="O497" t="s">
        <v>37</v>
      </c>
      <c r="P497">
        <v>90</v>
      </c>
    </row>
    <row r="498" spans="1:19" x14ac:dyDescent="0.3">
      <c r="A498" s="1" t="str">
        <f t="shared" si="7"/>
        <v>2018|Kaikoura District|$20,001-$30,000</v>
      </c>
      <c r="B498" t="s">
        <v>18</v>
      </c>
      <c r="C498" t="s">
        <v>19</v>
      </c>
      <c r="D498" t="s">
        <v>20</v>
      </c>
      <c r="E498" t="s">
        <v>21</v>
      </c>
      <c r="F498">
        <v>2018</v>
      </c>
      <c r="G498">
        <v>2018</v>
      </c>
      <c r="H498">
        <v>54</v>
      </c>
      <c r="I498" t="s">
        <v>84</v>
      </c>
      <c r="J498">
        <v>99</v>
      </c>
      <c r="K498" t="s">
        <v>23</v>
      </c>
      <c r="L498">
        <v>2</v>
      </c>
      <c r="M498" t="s">
        <v>24</v>
      </c>
      <c r="N498">
        <v>7777</v>
      </c>
      <c r="O498" t="s">
        <v>37</v>
      </c>
      <c r="P498">
        <v>159</v>
      </c>
    </row>
    <row r="499" spans="1:19" x14ac:dyDescent="0.3">
      <c r="A499" s="1" t="str">
        <f t="shared" si="7"/>
        <v>2018|Kaikoura District|$30,001-$50,000</v>
      </c>
      <c r="B499" t="s">
        <v>18</v>
      </c>
      <c r="C499" t="s">
        <v>19</v>
      </c>
      <c r="D499" t="s">
        <v>20</v>
      </c>
      <c r="E499" t="s">
        <v>21</v>
      </c>
      <c r="F499">
        <v>2018</v>
      </c>
      <c r="G499">
        <v>2018</v>
      </c>
      <c r="H499">
        <v>54</v>
      </c>
      <c r="I499" t="s">
        <v>84</v>
      </c>
      <c r="J499">
        <v>99</v>
      </c>
      <c r="K499" t="s">
        <v>23</v>
      </c>
      <c r="L499">
        <v>3</v>
      </c>
      <c r="M499" t="s">
        <v>45</v>
      </c>
      <c r="N499">
        <v>7777</v>
      </c>
      <c r="O499" t="s">
        <v>37</v>
      </c>
      <c r="P499">
        <v>234</v>
      </c>
    </row>
    <row r="500" spans="1:19" x14ac:dyDescent="0.3">
      <c r="A500" s="1" t="str">
        <f t="shared" si="7"/>
        <v>2018|Kaikoura District|$50,001-$70,000</v>
      </c>
      <c r="B500" t="s">
        <v>18</v>
      </c>
      <c r="C500" t="s">
        <v>19</v>
      </c>
      <c r="D500" t="s">
        <v>20</v>
      </c>
      <c r="E500" t="s">
        <v>21</v>
      </c>
      <c r="F500">
        <v>2018</v>
      </c>
      <c r="G500">
        <v>2018</v>
      </c>
      <c r="H500">
        <v>54</v>
      </c>
      <c r="I500" t="s">
        <v>84</v>
      </c>
      <c r="J500">
        <v>99</v>
      </c>
      <c r="K500" t="s">
        <v>23</v>
      </c>
      <c r="L500">
        <v>4</v>
      </c>
      <c r="M500" t="s">
        <v>36</v>
      </c>
      <c r="N500">
        <v>7777</v>
      </c>
      <c r="O500" t="s">
        <v>37</v>
      </c>
      <c r="P500">
        <v>216</v>
      </c>
    </row>
    <row r="501" spans="1:19" x14ac:dyDescent="0.3">
      <c r="A501" s="1" t="str">
        <f t="shared" si="7"/>
        <v>2018|Kaikoura District|$70,001-$100,000</v>
      </c>
      <c r="B501" t="s">
        <v>18</v>
      </c>
      <c r="C501" t="s">
        <v>19</v>
      </c>
      <c r="D501" t="s">
        <v>20</v>
      </c>
      <c r="E501" t="s">
        <v>21</v>
      </c>
      <c r="F501">
        <v>2018</v>
      </c>
      <c r="G501">
        <v>2018</v>
      </c>
      <c r="H501">
        <v>54</v>
      </c>
      <c r="I501" t="s">
        <v>84</v>
      </c>
      <c r="J501">
        <v>99</v>
      </c>
      <c r="K501" t="s">
        <v>23</v>
      </c>
      <c r="L501">
        <v>5</v>
      </c>
      <c r="M501" t="s">
        <v>58</v>
      </c>
      <c r="N501">
        <v>7777</v>
      </c>
      <c r="O501" t="s">
        <v>37</v>
      </c>
      <c r="P501">
        <v>249</v>
      </c>
    </row>
    <row r="502" spans="1:19" x14ac:dyDescent="0.3">
      <c r="A502" s="1" t="str">
        <f t="shared" si="7"/>
        <v>2018|Kaikoura District|$100,001-$150,000</v>
      </c>
      <c r="B502" t="s">
        <v>18</v>
      </c>
      <c r="C502" t="s">
        <v>19</v>
      </c>
      <c r="D502" t="s">
        <v>20</v>
      </c>
      <c r="E502" t="s">
        <v>21</v>
      </c>
      <c r="F502">
        <v>2018</v>
      </c>
      <c r="G502">
        <v>2018</v>
      </c>
      <c r="H502">
        <v>54</v>
      </c>
      <c r="I502" t="s">
        <v>84</v>
      </c>
      <c r="J502">
        <v>99</v>
      </c>
      <c r="K502" t="s">
        <v>23</v>
      </c>
      <c r="L502">
        <v>6</v>
      </c>
      <c r="M502" t="s">
        <v>59</v>
      </c>
      <c r="N502">
        <v>7777</v>
      </c>
      <c r="O502" t="s">
        <v>37</v>
      </c>
      <c r="P502">
        <v>213</v>
      </c>
    </row>
    <row r="503" spans="1:19" x14ac:dyDescent="0.3">
      <c r="A503" s="1" t="str">
        <f t="shared" si="7"/>
        <v>2018|Kaikoura District|$150,001-$200,000</v>
      </c>
      <c r="B503" t="s">
        <v>18</v>
      </c>
      <c r="C503" t="s">
        <v>19</v>
      </c>
      <c r="D503" t="s">
        <v>20</v>
      </c>
      <c r="E503" t="s">
        <v>21</v>
      </c>
      <c r="F503">
        <v>2018</v>
      </c>
      <c r="G503">
        <v>2018</v>
      </c>
      <c r="H503">
        <v>54</v>
      </c>
      <c r="I503" t="s">
        <v>84</v>
      </c>
      <c r="J503">
        <v>99</v>
      </c>
      <c r="K503" t="s">
        <v>23</v>
      </c>
      <c r="L503">
        <v>7</v>
      </c>
      <c r="M503" t="s">
        <v>43</v>
      </c>
      <c r="N503">
        <v>7777</v>
      </c>
      <c r="O503" t="s">
        <v>37</v>
      </c>
      <c r="P503">
        <v>147</v>
      </c>
    </row>
    <row r="504" spans="1:19" x14ac:dyDescent="0.3">
      <c r="A504" s="1" t="str">
        <f t="shared" si="7"/>
        <v>2018|Kaikoura District|$200,001 or more</v>
      </c>
      <c r="B504" t="s">
        <v>18</v>
      </c>
      <c r="C504" t="s">
        <v>19</v>
      </c>
      <c r="D504" t="s">
        <v>20</v>
      </c>
      <c r="E504" t="s">
        <v>21</v>
      </c>
      <c r="F504">
        <v>2018</v>
      </c>
      <c r="G504">
        <v>2018</v>
      </c>
      <c r="H504">
        <v>54</v>
      </c>
      <c r="I504" t="s">
        <v>84</v>
      </c>
      <c r="J504">
        <v>99</v>
      </c>
      <c r="K504" t="s">
        <v>23</v>
      </c>
      <c r="L504">
        <v>8</v>
      </c>
      <c r="M504" t="s">
        <v>27</v>
      </c>
      <c r="N504">
        <v>7777</v>
      </c>
      <c r="O504" t="s">
        <v>37</v>
      </c>
      <c r="R504" t="s">
        <v>29</v>
      </c>
      <c r="S504" t="s">
        <v>30</v>
      </c>
    </row>
    <row r="505" spans="1:19" x14ac:dyDescent="0.3">
      <c r="A505" s="1" t="str">
        <f t="shared" si="7"/>
        <v>2018|Kaikoura District|Total stated - total household income</v>
      </c>
      <c r="B505" t="s">
        <v>18</v>
      </c>
      <c r="C505" t="s">
        <v>19</v>
      </c>
      <c r="D505" t="s">
        <v>20</v>
      </c>
      <c r="E505" t="s">
        <v>21</v>
      </c>
      <c r="F505">
        <v>2018</v>
      </c>
      <c r="G505">
        <v>2018</v>
      </c>
      <c r="H505">
        <v>54</v>
      </c>
      <c r="I505" t="s">
        <v>84</v>
      </c>
      <c r="J505">
        <v>99</v>
      </c>
      <c r="K505" t="s">
        <v>23</v>
      </c>
      <c r="L505">
        <v>77</v>
      </c>
      <c r="M505" t="s">
        <v>32</v>
      </c>
      <c r="N505">
        <v>7777</v>
      </c>
      <c r="O505" t="s">
        <v>37</v>
      </c>
      <c r="P505">
        <v>1311</v>
      </c>
    </row>
    <row r="506" spans="1:19" x14ac:dyDescent="0.3">
      <c r="A506" s="1" t="str">
        <f t="shared" si="7"/>
        <v>2018|Kaikoura District|Total - total household income</v>
      </c>
      <c r="B506" t="s">
        <v>18</v>
      </c>
      <c r="C506" t="s">
        <v>19</v>
      </c>
      <c r="D506" t="s">
        <v>20</v>
      </c>
      <c r="E506" t="s">
        <v>21</v>
      </c>
      <c r="F506">
        <v>2018</v>
      </c>
      <c r="G506">
        <v>2018</v>
      </c>
      <c r="H506">
        <v>54</v>
      </c>
      <c r="I506" t="s">
        <v>84</v>
      </c>
      <c r="J506">
        <v>99</v>
      </c>
      <c r="K506" t="s">
        <v>23</v>
      </c>
      <c r="L506">
        <v>99</v>
      </c>
      <c r="M506" t="s">
        <v>48</v>
      </c>
      <c r="N506">
        <v>7777</v>
      </c>
      <c r="O506" t="s">
        <v>37</v>
      </c>
      <c r="P506">
        <v>1458</v>
      </c>
    </row>
    <row r="507" spans="1:19" x14ac:dyDescent="0.3">
      <c r="A507" s="1" t="str">
        <f t="shared" si="7"/>
        <v>2018|Kaikoura District|Median ($) - total household income</v>
      </c>
      <c r="B507" t="s">
        <v>18</v>
      </c>
      <c r="C507" t="s">
        <v>19</v>
      </c>
      <c r="D507" t="s">
        <v>20</v>
      </c>
      <c r="E507" t="s">
        <v>21</v>
      </c>
      <c r="F507">
        <v>2018</v>
      </c>
      <c r="G507">
        <v>2018</v>
      </c>
      <c r="H507">
        <v>54</v>
      </c>
      <c r="I507" t="s">
        <v>84</v>
      </c>
      <c r="J507">
        <v>99</v>
      </c>
      <c r="K507" t="s">
        <v>23</v>
      </c>
      <c r="L507" t="s">
        <v>56</v>
      </c>
      <c r="M507" t="s">
        <v>57</v>
      </c>
      <c r="N507">
        <v>7777</v>
      </c>
      <c r="O507" t="s">
        <v>37</v>
      </c>
      <c r="P507">
        <v>65600</v>
      </c>
    </row>
    <row r="508" spans="1:19" x14ac:dyDescent="0.3">
      <c r="A508" s="1" t="str">
        <f t="shared" si="7"/>
        <v>2018|Buller District|$20,000 or less</v>
      </c>
      <c r="B508" t="s">
        <v>18</v>
      </c>
      <c r="C508" t="s">
        <v>19</v>
      </c>
      <c r="D508" t="s">
        <v>20</v>
      </c>
      <c r="E508" t="s">
        <v>21</v>
      </c>
      <c r="F508">
        <v>2018</v>
      </c>
      <c r="G508">
        <v>2018</v>
      </c>
      <c r="H508">
        <v>55</v>
      </c>
      <c r="I508" t="s">
        <v>98</v>
      </c>
      <c r="J508">
        <v>99</v>
      </c>
      <c r="K508" t="s">
        <v>23</v>
      </c>
      <c r="L508">
        <v>1</v>
      </c>
      <c r="M508" t="s">
        <v>39</v>
      </c>
      <c r="N508">
        <v>7777</v>
      </c>
      <c r="O508" t="s">
        <v>37</v>
      </c>
      <c r="P508">
        <v>723</v>
      </c>
    </row>
    <row r="509" spans="1:19" x14ac:dyDescent="0.3">
      <c r="A509" s="1" t="str">
        <f t="shared" si="7"/>
        <v>2018|Buller District|$20,001-$30,000</v>
      </c>
      <c r="B509" t="s">
        <v>18</v>
      </c>
      <c r="C509" t="s">
        <v>19</v>
      </c>
      <c r="D509" t="s">
        <v>20</v>
      </c>
      <c r="E509" t="s">
        <v>21</v>
      </c>
      <c r="F509">
        <v>2018</v>
      </c>
      <c r="G509">
        <v>2018</v>
      </c>
      <c r="H509">
        <v>55</v>
      </c>
      <c r="I509" t="s">
        <v>98</v>
      </c>
      <c r="J509">
        <v>99</v>
      </c>
      <c r="K509" t="s">
        <v>23</v>
      </c>
      <c r="L509">
        <v>2</v>
      </c>
      <c r="M509" t="s">
        <v>24</v>
      </c>
      <c r="N509">
        <v>7777</v>
      </c>
      <c r="O509" t="s">
        <v>37</v>
      </c>
      <c r="P509">
        <v>678</v>
      </c>
    </row>
    <row r="510" spans="1:19" x14ac:dyDescent="0.3">
      <c r="A510" s="1" t="str">
        <f t="shared" si="7"/>
        <v>2018|Buller District|$30,001-$50,000</v>
      </c>
      <c r="B510" t="s">
        <v>18</v>
      </c>
      <c r="C510" t="s">
        <v>19</v>
      </c>
      <c r="D510" t="s">
        <v>20</v>
      </c>
      <c r="E510" t="s">
        <v>21</v>
      </c>
      <c r="F510">
        <v>2018</v>
      </c>
      <c r="G510">
        <v>2018</v>
      </c>
      <c r="H510">
        <v>55</v>
      </c>
      <c r="I510" t="s">
        <v>98</v>
      </c>
      <c r="J510">
        <v>99</v>
      </c>
      <c r="K510" t="s">
        <v>23</v>
      </c>
      <c r="L510">
        <v>3</v>
      </c>
      <c r="M510" t="s">
        <v>45</v>
      </c>
      <c r="N510">
        <v>7777</v>
      </c>
      <c r="O510" t="s">
        <v>37</v>
      </c>
      <c r="P510">
        <v>852</v>
      </c>
    </row>
    <row r="511" spans="1:19" x14ac:dyDescent="0.3">
      <c r="A511" s="1" t="str">
        <f t="shared" si="7"/>
        <v>2018|Buller District|$50,001-$70,000</v>
      </c>
      <c r="B511" t="s">
        <v>18</v>
      </c>
      <c r="C511" t="s">
        <v>19</v>
      </c>
      <c r="D511" t="s">
        <v>20</v>
      </c>
      <c r="E511" t="s">
        <v>21</v>
      </c>
      <c r="F511">
        <v>2018</v>
      </c>
      <c r="G511">
        <v>2018</v>
      </c>
      <c r="H511">
        <v>55</v>
      </c>
      <c r="I511" t="s">
        <v>98</v>
      </c>
      <c r="J511">
        <v>99</v>
      </c>
      <c r="K511" t="s">
        <v>23</v>
      </c>
      <c r="L511">
        <v>4</v>
      </c>
      <c r="M511" t="s">
        <v>36</v>
      </c>
      <c r="N511">
        <v>7777</v>
      </c>
      <c r="O511" t="s">
        <v>37</v>
      </c>
      <c r="P511">
        <v>537</v>
      </c>
    </row>
    <row r="512" spans="1:19" x14ac:dyDescent="0.3">
      <c r="A512" s="1" t="str">
        <f t="shared" si="7"/>
        <v>2018|Buller District|$70,001-$100,000</v>
      </c>
      <c r="B512" t="s">
        <v>18</v>
      </c>
      <c r="C512" t="s">
        <v>19</v>
      </c>
      <c r="D512" t="s">
        <v>20</v>
      </c>
      <c r="E512" t="s">
        <v>21</v>
      </c>
      <c r="F512">
        <v>2018</v>
      </c>
      <c r="G512">
        <v>2018</v>
      </c>
      <c r="H512">
        <v>55</v>
      </c>
      <c r="I512" t="s">
        <v>98</v>
      </c>
      <c r="J512">
        <v>99</v>
      </c>
      <c r="K512" t="s">
        <v>23</v>
      </c>
      <c r="L512">
        <v>5</v>
      </c>
      <c r="M512" t="s">
        <v>58</v>
      </c>
      <c r="N512">
        <v>7777</v>
      </c>
      <c r="O512" t="s">
        <v>37</v>
      </c>
      <c r="P512">
        <v>552</v>
      </c>
    </row>
    <row r="513" spans="1:19" x14ac:dyDescent="0.3">
      <c r="A513" s="1" t="str">
        <f t="shared" si="7"/>
        <v>2018|Buller District|$100,001-$150,000</v>
      </c>
      <c r="B513" t="s">
        <v>18</v>
      </c>
      <c r="C513" t="s">
        <v>19</v>
      </c>
      <c r="D513" t="s">
        <v>20</v>
      </c>
      <c r="E513" t="s">
        <v>21</v>
      </c>
      <c r="F513">
        <v>2018</v>
      </c>
      <c r="G513">
        <v>2018</v>
      </c>
      <c r="H513">
        <v>55</v>
      </c>
      <c r="I513" t="s">
        <v>98</v>
      </c>
      <c r="J513">
        <v>99</v>
      </c>
      <c r="K513" t="s">
        <v>23</v>
      </c>
      <c r="L513">
        <v>6</v>
      </c>
      <c r="M513" t="s">
        <v>59</v>
      </c>
      <c r="N513">
        <v>7777</v>
      </c>
      <c r="O513" t="s">
        <v>37</v>
      </c>
      <c r="P513">
        <v>408</v>
      </c>
    </row>
    <row r="514" spans="1:19" x14ac:dyDescent="0.3">
      <c r="A514" s="1" t="str">
        <f t="shared" si="7"/>
        <v>2018|Buller District|$150,001-$200,000</v>
      </c>
      <c r="B514" t="s">
        <v>18</v>
      </c>
      <c r="C514" t="s">
        <v>19</v>
      </c>
      <c r="D514" t="s">
        <v>20</v>
      </c>
      <c r="E514" t="s">
        <v>21</v>
      </c>
      <c r="F514">
        <v>2018</v>
      </c>
      <c r="G514">
        <v>2018</v>
      </c>
      <c r="H514">
        <v>55</v>
      </c>
      <c r="I514" t="s">
        <v>98</v>
      </c>
      <c r="J514">
        <v>99</v>
      </c>
      <c r="K514" t="s">
        <v>23</v>
      </c>
      <c r="L514">
        <v>7</v>
      </c>
      <c r="M514" t="s">
        <v>43</v>
      </c>
      <c r="N514">
        <v>7777</v>
      </c>
      <c r="O514" t="s">
        <v>37</v>
      </c>
      <c r="P514">
        <v>195</v>
      </c>
    </row>
    <row r="515" spans="1:19" x14ac:dyDescent="0.3">
      <c r="A515" s="1" t="str">
        <f t="shared" ref="A515:A578" si="8">G515&amp;"|"&amp;I515&amp;"|"&amp;M515</f>
        <v>2018|Buller District|$200,001 or more</v>
      </c>
      <c r="B515" t="s">
        <v>18</v>
      </c>
      <c r="C515" t="s">
        <v>19</v>
      </c>
      <c r="D515" t="s">
        <v>20</v>
      </c>
      <c r="E515" t="s">
        <v>21</v>
      </c>
      <c r="F515">
        <v>2018</v>
      </c>
      <c r="G515">
        <v>2018</v>
      </c>
      <c r="H515">
        <v>55</v>
      </c>
      <c r="I515" t="s">
        <v>98</v>
      </c>
      <c r="J515">
        <v>99</v>
      </c>
      <c r="K515" t="s">
        <v>23</v>
      </c>
      <c r="L515">
        <v>8</v>
      </c>
      <c r="M515" t="s">
        <v>27</v>
      </c>
      <c r="N515">
        <v>7777</v>
      </c>
      <c r="O515" t="s">
        <v>37</v>
      </c>
      <c r="R515" t="s">
        <v>29</v>
      </c>
      <c r="S515" t="s">
        <v>30</v>
      </c>
    </row>
    <row r="516" spans="1:19" x14ac:dyDescent="0.3">
      <c r="A516" s="1" t="str">
        <f t="shared" si="8"/>
        <v>2018|Buller District|Total stated - total household income</v>
      </c>
      <c r="B516" t="s">
        <v>18</v>
      </c>
      <c r="C516" t="s">
        <v>19</v>
      </c>
      <c r="D516" t="s">
        <v>20</v>
      </c>
      <c r="E516" t="s">
        <v>21</v>
      </c>
      <c r="F516">
        <v>2018</v>
      </c>
      <c r="G516">
        <v>2018</v>
      </c>
      <c r="H516">
        <v>55</v>
      </c>
      <c r="I516" t="s">
        <v>98</v>
      </c>
      <c r="J516">
        <v>99</v>
      </c>
      <c r="K516" t="s">
        <v>23</v>
      </c>
      <c r="L516">
        <v>77</v>
      </c>
      <c r="M516" t="s">
        <v>32</v>
      </c>
      <c r="N516">
        <v>7777</v>
      </c>
      <c r="O516" t="s">
        <v>37</v>
      </c>
      <c r="P516">
        <v>3948</v>
      </c>
    </row>
    <row r="517" spans="1:19" x14ac:dyDescent="0.3">
      <c r="A517" s="1" t="str">
        <f t="shared" si="8"/>
        <v>2018|Buller District|Total - total household income</v>
      </c>
      <c r="B517" t="s">
        <v>18</v>
      </c>
      <c r="C517" t="s">
        <v>19</v>
      </c>
      <c r="D517" t="s">
        <v>20</v>
      </c>
      <c r="E517" t="s">
        <v>21</v>
      </c>
      <c r="F517">
        <v>2018</v>
      </c>
      <c r="G517">
        <v>2018</v>
      </c>
      <c r="H517">
        <v>55</v>
      </c>
      <c r="I517" t="s">
        <v>98</v>
      </c>
      <c r="J517">
        <v>99</v>
      </c>
      <c r="K517" t="s">
        <v>23</v>
      </c>
      <c r="L517">
        <v>99</v>
      </c>
      <c r="M517" t="s">
        <v>48</v>
      </c>
      <c r="N517">
        <v>7777</v>
      </c>
      <c r="O517" t="s">
        <v>37</v>
      </c>
      <c r="P517">
        <v>4395</v>
      </c>
    </row>
    <row r="518" spans="1:19" x14ac:dyDescent="0.3">
      <c r="A518" s="1" t="str">
        <f t="shared" si="8"/>
        <v>2018|Buller District|Median ($) - total household income</v>
      </c>
      <c r="B518" t="s">
        <v>18</v>
      </c>
      <c r="C518" t="s">
        <v>19</v>
      </c>
      <c r="D518" t="s">
        <v>20</v>
      </c>
      <c r="E518" t="s">
        <v>21</v>
      </c>
      <c r="F518">
        <v>2018</v>
      </c>
      <c r="G518">
        <v>2018</v>
      </c>
      <c r="H518">
        <v>55</v>
      </c>
      <c r="I518" t="s">
        <v>98</v>
      </c>
      <c r="J518">
        <v>99</v>
      </c>
      <c r="K518" t="s">
        <v>23</v>
      </c>
      <c r="L518" t="s">
        <v>56</v>
      </c>
      <c r="M518" t="s">
        <v>57</v>
      </c>
      <c r="N518">
        <v>7777</v>
      </c>
      <c r="O518" t="s">
        <v>37</v>
      </c>
      <c r="P518">
        <v>40600</v>
      </c>
    </row>
    <row r="519" spans="1:19" x14ac:dyDescent="0.3">
      <c r="A519" s="1" t="str">
        <f t="shared" si="8"/>
        <v>2018|Grey District|$20,000 or less</v>
      </c>
      <c r="B519" t="s">
        <v>18</v>
      </c>
      <c r="C519" t="s">
        <v>19</v>
      </c>
      <c r="D519" t="s">
        <v>20</v>
      </c>
      <c r="E519" t="s">
        <v>21</v>
      </c>
      <c r="F519">
        <v>2018</v>
      </c>
      <c r="G519">
        <v>2018</v>
      </c>
      <c r="H519">
        <v>56</v>
      </c>
      <c r="I519" t="s">
        <v>142</v>
      </c>
      <c r="J519">
        <v>99</v>
      </c>
      <c r="K519" t="s">
        <v>23</v>
      </c>
      <c r="L519">
        <v>1</v>
      </c>
      <c r="M519" t="s">
        <v>39</v>
      </c>
      <c r="N519">
        <v>7777</v>
      </c>
      <c r="O519" t="s">
        <v>37</v>
      </c>
      <c r="P519">
        <v>612</v>
      </c>
    </row>
    <row r="520" spans="1:19" x14ac:dyDescent="0.3">
      <c r="A520" s="1" t="str">
        <f t="shared" si="8"/>
        <v>2018|Grey District|$20,001-$30,000</v>
      </c>
      <c r="B520" t="s">
        <v>18</v>
      </c>
      <c r="C520" t="s">
        <v>19</v>
      </c>
      <c r="D520" t="s">
        <v>20</v>
      </c>
      <c r="E520" t="s">
        <v>21</v>
      </c>
      <c r="F520">
        <v>2018</v>
      </c>
      <c r="G520">
        <v>2018</v>
      </c>
      <c r="H520">
        <v>56</v>
      </c>
      <c r="I520" t="s">
        <v>142</v>
      </c>
      <c r="J520">
        <v>99</v>
      </c>
      <c r="K520" t="s">
        <v>23</v>
      </c>
      <c r="L520">
        <v>2</v>
      </c>
      <c r="M520" t="s">
        <v>24</v>
      </c>
      <c r="N520">
        <v>7777</v>
      </c>
      <c r="O520" t="s">
        <v>37</v>
      </c>
      <c r="P520">
        <v>687</v>
      </c>
    </row>
    <row r="521" spans="1:19" x14ac:dyDescent="0.3">
      <c r="A521" s="1" t="str">
        <f t="shared" si="8"/>
        <v>2018|Grey District|$30,001-$50,000</v>
      </c>
      <c r="B521" t="s">
        <v>18</v>
      </c>
      <c r="C521" t="s">
        <v>19</v>
      </c>
      <c r="D521" t="s">
        <v>20</v>
      </c>
      <c r="E521" t="s">
        <v>21</v>
      </c>
      <c r="F521">
        <v>2018</v>
      </c>
      <c r="G521">
        <v>2018</v>
      </c>
      <c r="H521">
        <v>56</v>
      </c>
      <c r="I521" t="s">
        <v>142</v>
      </c>
      <c r="J521">
        <v>99</v>
      </c>
      <c r="K521" t="s">
        <v>23</v>
      </c>
      <c r="L521">
        <v>3</v>
      </c>
      <c r="M521" t="s">
        <v>45</v>
      </c>
      <c r="N521">
        <v>7777</v>
      </c>
      <c r="O521" t="s">
        <v>37</v>
      </c>
      <c r="P521">
        <v>945</v>
      </c>
    </row>
    <row r="522" spans="1:19" x14ac:dyDescent="0.3">
      <c r="A522" s="1" t="str">
        <f t="shared" si="8"/>
        <v>2018|Grey District|$50,001-$70,000</v>
      </c>
      <c r="B522" t="s">
        <v>18</v>
      </c>
      <c r="C522" t="s">
        <v>19</v>
      </c>
      <c r="D522" t="s">
        <v>20</v>
      </c>
      <c r="E522" t="s">
        <v>21</v>
      </c>
      <c r="F522">
        <v>2018</v>
      </c>
      <c r="G522">
        <v>2018</v>
      </c>
      <c r="H522">
        <v>56</v>
      </c>
      <c r="I522" t="s">
        <v>142</v>
      </c>
      <c r="J522">
        <v>99</v>
      </c>
      <c r="K522" t="s">
        <v>23</v>
      </c>
      <c r="L522">
        <v>4</v>
      </c>
      <c r="M522" t="s">
        <v>36</v>
      </c>
      <c r="N522">
        <v>7777</v>
      </c>
      <c r="O522" t="s">
        <v>37</v>
      </c>
      <c r="P522">
        <v>741</v>
      </c>
    </row>
    <row r="523" spans="1:19" x14ac:dyDescent="0.3">
      <c r="A523" s="1" t="str">
        <f t="shared" si="8"/>
        <v>2018|Grey District|$70,001-$100,000</v>
      </c>
      <c r="B523" t="s">
        <v>18</v>
      </c>
      <c r="C523" t="s">
        <v>19</v>
      </c>
      <c r="D523" t="s">
        <v>20</v>
      </c>
      <c r="E523" t="s">
        <v>21</v>
      </c>
      <c r="F523">
        <v>2018</v>
      </c>
      <c r="G523">
        <v>2018</v>
      </c>
      <c r="H523">
        <v>56</v>
      </c>
      <c r="I523" t="s">
        <v>142</v>
      </c>
      <c r="J523">
        <v>99</v>
      </c>
      <c r="K523" t="s">
        <v>23</v>
      </c>
      <c r="L523">
        <v>5</v>
      </c>
      <c r="M523" t="s">
        <v>58</v>
      </c>
      <c r="N523">
        <v>7777</v>
      </c>
      <c r="O523" t="s">
        <v>37</v>
      </c>
      <c r="P523">
        <v>831</v>
      </c>
    </row>
    <row r="524" spans="1:19" x14ac:dyDescent="0.3">
      <c r="A524" s="1" t="str">
        <f t="shared" si="8"/>
        <v>2018|Grey District|$100,001-$150,000</v>
      </c>
      <c r="B524" t="s">
        <v>18</v>
      </c>
      <c r="C524" t="s">
        <v>19</v>
      </c>
      <c r="D524" t="s">
        <v>20</v>
      </c>
      <c r="E524" t="s">
        <v>21</v>
      </c>
      <c r="F524">
        <v>2018</v>
      </c>
      <c r="G524">
        <v>2018</v>
      </c>
      <c r="H524">
        <v>56</v>
      </c>
      <c r="I524" t="s">
        <v>142</v>
      </c>
      <c r="J524">
        <v>99</v>
      </c>
      <c r="K524" t="s">
        <v>23</v>
      </c>
      <c r="L524">
        <v>6</v>
      </c>
      <c r="M524" t="s">
        <v>59</v>
      </c>
      <c r="N524">
        <v>7777</v>
      </c>
      <c r="O524" t="s">
        <v>37</v>
      </c>
      <c r="P524">
        <v>786</v>
      </c>
    </row>
    <row r="525" spans="1:19" x14ac:dyDescent="0.3">
      <c r="A525" s="1" t="str">
        <f t="shared" si="8"/>
        <v>2018|Grey District|$150,001-$200,000</v>
      </c>
      <c r="B525" t="s">
        <v>18</v>
      </c>
      <c r="C525" t="s">
        <v>19</v>
      </c>
      <c r="D525" t="s">
        <v>20</v>
      </c>
      <c r="E525" t="s">
        <v>21</v>
      </c>
      <c r="F525">
        <v>2018</v>
      </c>
      <c r="G525">
        <v>2018</v>
      </c>
      <c r="H525">
        <v>56</v>
      </c>
      <c r="I525" t="s">
        <v>142</v>
      </c>
      <c r="J525">
        <v>99</v>
      </c>
      <c r="K525" t="s">
        <v>23</v>
      </c>
      <c r="L525">
        <v>7</v>
      </c>
      <c r="M525" t="s">
        <v>43</v>
      </c>
      <c r="N525">
        <v>7777</v>
      </c>
      <c r="O525" t="s">
        <v>37</v>
      </c>
      <c r="P525">
        <v>369</v>
      </c>
    </row>
    <row r="526" spans="1:19" x14ac:dyDescent="0.3">
      <c r="A526" s="1" t="str">
        <f t="shared" si="8"/>
        <v>2018|Grey District|$200,001 or more</v>
      </c>
      <c r="B526" t="s">
        <v>18</v>
      </c>
      <c r="C526" t="s">
        <v>19</v>
      </c>
      <c r="D526" t="s">
        <v>20</v>
      </c>
      <c r="E526" t="s">
        <v>21</v>
      </c>
      <c r="F526">
        <v>2018</v>
      </c>
      <c r="G526">
        <v>2018</v>
      </c>
      <c r="H526">
        <v>56</v>
      </c>
      <c r="I526" t="s">
        <v>142</v>
      </c>
      <c r="J526">
        <v>99</v>
      </c>
      <c r="K526" t="s">
        <v>23</v>
      </c>
      <c r="L526">
        <v>8</v>
      </c>
      <c r="M526" t="s">
        <v>27</v>
      </c>
      <c r="N526">
        <v>7777</v>
      </c>
      <c r="O526" t="s">
        <v>37</v>
      </c>
      <c r="R526" t="s">
        <v>29</v>
      </c>
      <c r="S526" t="s">
        <v>30</v>
      </c>
    </row>
    <row r="527" spans="1:19" x14ac:dyDescent="0.3">
      <c r="A527" s="1" t="str">
        <f t="shared" si="8"/>
        <v>2018|Grey District|Total stated - total household income</v>
      </c>
      <c r="B527" t="s">
        <v>18</v>
      </c>
      <c r="C527" t="s">
        <v>19</v>
      </c>
      <c r="D527" t="s">
        <v>20</v>
      </c>
      <c r="E527" t="s">
        <v>21</v>
      </c>
      <c r="F527">
        <v>2018</v>
      </c>
      <c r="G527">
        <v>2018</v>
      </c>
      <c r="H527">
        <v>56</v>
      </c>
      <c r="I527" t="s">
        <v>142</v>
      </c>
      <c r="J527">
        <v>99</v>
      </c>
      <c r="K527" t="s">
        <v>23</v>
      </c>
      <c r="L527">
        <v>77</v>
      </c>
      <c r="M527" t="s">
        <v>32</v>
      </c>
      <c r="N527">
        <v>7777</v>
      </c>
      <c r="O527" t="s">
        <v>37</v>
      </c>
      <c r="P527">
        <v>4971</v>
      </c>
    </row>
    <row r="528" spans="1:19" x14ac:dyDescent="0.3">
      <c r="A528" s="1" t="str">
        <f t="shared" si="8"/>
        <v>2018|Grey District|Total - total household income</v>
      </c>
      <c r="B528" t="s">
        <v>18</v>
      </c>
      <c r="C528" t="s">
        <v>19</v>
      </c>
      <c r="D528" t="s">
        <v>20</v>
      </c>
      <c r="E528" t="s">
        <v>21</v>
      </c>
      <c r="F528">
        <v>2018</v>
      </c>
      <c r="G528">
        <v>2018</v>
      </c>
      <c r="H528">
        <v>56</v>
      </c>
      <c r="I528" t="s">
        <v>142</v>
      </c>
      <c r="J528">
        <v>99</v>
      </c>
      <c r="K528" t="s">
        <v>23</v>
      </c>
      <c r="L528">
        <v>99</v>
      </c>
      <c r="M528" t="s">
        <v>48</v>
      </c>
      <c r="N528">
        <v>7777</v>
      </c>
      <c r="O528" t="s">
        <v>37</v>
      </c>
      <c r="P528">
        <v>5358</v>
      </c>
    </row>
    <row r="529" spans="1:19" x14ac:dyDescent="0.3">
      <c r="A529" s="1" t="str">
        <f t="shared" si="8"/>
        <v>2018|Grey District|Median ($) - total household income</v>
      </c>
      <c r="B529" t="s">
        <v>18</v>
      </c>
      <c r="C529" t="s">
        <v>19</v>
      </c>
      <c r="D529" t="s">
        <v>20</v>
      </c>
      <c r="E529" t="s">
        <v>21</v>
      </c>
      <c r="F529">
        <v>2018</v>
      </c>
      <c r="G529">
        <v>2018</v>
      </c>
      <c r="H529">
        <v>56</v>
      </c>
      <c r="I529" t="s">
        <v>142</v>
      </c>
      <c r="J529">
        <v>99</v>
      </c>
      <c r="K529" t="s">
        <v>23</v>
      </c>
      <c r="L529" t="s">
        <v>56</v>
      </c>
      <c r="M529" t="s">
        <v>57</v>
      </c>
      <c r="N529">
        <v>7777</v>
      </c>
      <c r="O529" t="s">
        <v>37</v>
      </c>
      <c r="P529">
        <v>56400</v>
      </c>
    </row>
    <row r="530" spans="1:19" x14ac:dyDescent="0.3">
      <c r="A530" s="1" t="str">
        <f t="shared" si="8"/>
        <v>2018|Westland District|$20,000 or less</v>
      </c>
      <c r="B530" t="s">
        <v>18</v>
      </c>
      <c r="C530" t="s">
        <v>19</v>
      </c>
      <c r="D530" t="s">
        <v>20</v>
      </c>
      <c r="E530" t="s">
        <v>21</v>
      </c>
      <c r="F530">
        <v>2018</v>
      </c>
      <c r="G530">
        <v>2018</v>
      </c>
      <c r="H530">
        <v>57</v>
      </c>
      <c r="I530" t="s">
        <v>89</v>
      </c>
      <c r="J530">
        <v>99</v>
      </c>
      <c r="K530" t="s">
        <v>23</v>
      </c>
      <c r="L530">
        <v>1</v>
      </c>
      <c r="M530" t="s">
        <v>39</v>
      </c>
      <c r="N530">
        <v>7777</v>
      </c>
      <c r="O530" t="s">
        <v>37</v>
      </c>
      <c r="P530">
        <v>372</v>
      </c>
    </row>
    <row r="531" spans="1:19" x14ac:dyDescent="0.3">
      <c r="A531" s="1" t="str">
        <f t="shared" si="8"/>
        <v>2018|Westland District|$20,001-$30,000</v>
      </c>
      <c r="B531" t="s">
        <v>18</v>
      </c>
      <c r="C531" t="s">
        <v>19</v>
      </c>
      <c r="D531" t="s">
        <v>20</v>
      </c>
      <c r="E531" t="s">
        <v>21</v>
      </c>
      <c r="F531">
        <v>2018</v>
      </c>
      <c r="G531">
        <v>2018</v>
      </c>
      <c r="H531">
        <v>57</v>
      </c>
      <c r="I531" t="s">
        <v>89</v>
      </c>
      <c r="J531">
        <v>99</v>
      </c>
      <c r="K531" t="s">
        <v>23</v>
      </c>
      <c r="L531">
        <v>2</v>
      </c>
      <c r="M531" t="s">
        <v>24</v>
      </c>
      <c r="N531">
        <v>7777</v>
      </c>
      <c r="O531" t="s">
        <v>37</v>
      </c>
      <c r="P531">
        <v>438</v>
      </c>
    </row>
    <row r="532" spans="1:19" x14ac:dyDescent="0.3">
      <c r="A532" s="1" t="str">
        <f t="shared" si="8"/>
        <v>2018|Westland District|$30,001-$50,000</v>
      </c>
      <c r="B532" t="s">
        <v>18</v>
      </c>
      <c r="C532" t="s">
        <v>19</v>
      </c>
      <c r="D532" t="s">
        <v>20</v>
      </c>
      <c r="E532" t="s">
        <v>21</v>
      </c>
      <c r="F532">
        <v>2018</v>
      </c>
      <c r="G532">
        <v>2018</v>
      </c>
      <c r="H532">
        <v>57</v>
      </c>
      <c r="I532" t="s">
        <v>89</v>
      </c>
      <c r="J532">
        <v>99</v>
      </c>
      <c r="K532" t="s">
        <v>23</v>
      </c>
      <c r="L532">
        <v>3</v>
      </c>
      <c r="M532" t="s">
        <v>45</v>
      </c>
      <c r="N532">
        <v>7777</v>
      </c>
      <c r="O532" t="s">
        <v>37</v>
      </c>
      <c r="P532">
        <v>594</v>
      </c>
    </row>
    <row r="533" spans="1:19" x14ac:dyDescent="0.3">
      <c r="A533" s="1" t="str">
        <f t="shared" si="8"/>
        <v>2018|Westland District|$50,001-$70,000</v>
      </c>
      <c r="B533" t="s">
        <v>18</v>
      </c>
      <c r="C533" t="s">
        <v>19</v>
      </c>
      <c r="D533" t="s">
        <v>20</v>
      </c>
      <c r="E533" t="s">
        <v>21</v>
      </c>
      <c r="F533">
        <v>2018</v>
      </c>
      <c r="G533">
        <v>2018</v>
      </c>
      <c r="H533">
        <v>57</v>
      </c>
      <c r="I533" t="s">
        <v>89</v>
      </c>
      <c r="J533">
        <v>99</v>
      </c>
      <c r="K533" t="s">
        <v>23</v>
      </c>
      <c r="L533">
        <v>4</v>
      </c>
      <c r="M533" t="s">
        <v>36</v>
      </c>
      <c r="N533">
        <v>7777</v>
      </c>
      <c r="O533" t="s">
        <v>37</v>
      </c>
      <c r="P533">
        <v>537</v>
      </c>
    </row>
    <row r="534" spans="1:19" x14ac:dyDescent="0.3">
      <c r="A534" s="1" t="str">
        <f t="shared" si="8"/>
        <v>2018|Westland District|$70,001-$100,000</v>
      </c>
      <c r="B534" t="s">
        <v>18</v>
      </c>
      <c r="C534" t="s">
        <v>19</v>
      </c>
      <c r="D534" t="s">
        <v>20</v>
      </c>
      <c r="E534" t="s">
        <v>21</v>
      </c>
      <c r="F534">
        <v>2018</v>
      </c>
      <c r="G534">
        <v>2018</v>
      </c>
      <c r="H534">
        <v>57</v>
      </c>
      <c r="I534" t="s">
        <v>89</v>
      </c>
      <c r="J534">
        <v>99</v>
      </c>
      <c r="K534" t="s">
        <v>23</v>
      </c>
      <c r="L534">
        <v>5</v>
      </c>
      <c r="M534" t="s">
        <v>58</v>
      </c>
      <c r="N534">
        <v>7777</v>
      </c>
      <c r="O534" t="s">
        <v>37</v>
      </c>
      <c r="P534">
        <v>591</v>
      </c>
    </row>
    <row r="535" spans="1:19" x14ac:dyDescent="0.3">
      <c r="A535" s="1" t="str">
        <f t="shared" si="8"/>
        <v>2018|Westland District|$100,001-$150,000</v>
      </c>
      <c r="B535" t="s">
        <v>18</v>
      </c>
      <c r="C535" t="s">
        <v>19</v>
      </c>
      <c r="D535" t="s">
        <v>20</v>
      </c>
      <c r="E535" t="s">
        <v>21</v>
      </c>
      <c r="F535">
        <v>2018</v>
      </c>
      <c r="G535">
        <v>2018</v>
      </c>
      <c r="H535">
        <v>57</v>
      </c>
      <c r="I535" t="s">
        <v>89</v>
      </c>
      <c r="J535">
        <v>99</v>
      </c>
      <c r="K535" t="s">
        <v>23</v>
      </c>
      <c r="L535">
        <v>6</v>
      </c>
      <c r="M535" t="s">
        <v>59</v>
      </c>
      <c r="N535">
        <v>7777</v>
      </c>
      <c r="O535" t="s">
        <v>37</v>
      </c>
      <c r="P535">
        <v>525</v>
      </c>
    </row>
    <row r="536" spans="1:19" x14ac:dyDescent="0.3">
      <c r="A536" s="1" t="str">
        <f t="shared" si="8"/>
        <v>2018|Westland District|$150,001-$200,000</v>
      </c>
      <c r="B536" t="s">
        <v>18</v>
      </c>
      <c r="C536" t="s">
        <v>19</v>
      </c>
      <c r="D536" t="s">
        <v>20</v>
      </c>
      <c r="E536" t="s">
        <v>21</v>
      </c>
      <c r="F536">
        <v>2018</v>
      </c>
      <c r="G536">
        <v>2018</v>
      </c>
      <c r="H536">
        <v>57</v>
      </c>
      <c r="I536" t="s">
        <v>89</v>
      </c>
      <c r="J536">
        <v>99</v>
      </c>
      <c r="K536" t="s">
        <v>23</v>
      </c>
      <c r="L536">
        <v>7</v>
      </c>
      <c r="M536" t="s">
        <v>43</v>
      </c>
      <c r="N536">
        <v>7777</v>
      </c>
      <c r="O536" t="s">
        <v>37</v>
      </c>
      <c r="P536">
        <v>246</v>
      </c>
    </row>
    <row r="537" spans="1:19" x14ac:dyDescent="0.3">
      <c r="A537" s="1" t="str">
        <f t="shared" si="8"/>
        <v>2018|Westland District|$200,001 or more</v>
      </c>
      <c r="B537" t="s">
        <v>18</v>
      </c>
      <c r="C537" t="s">
        <v>19</v>
      </c>
      <c r="D537" t="s">
        <v>20</v>
      </c>
      <c r="E537" t="s">
        <v>21</v>
      </c>
      <c r="F537">
        <v>2018</v>
      </c>
      <c r="G537">
        <v>2018</v>
      </c>
      <c r="H537">
        <v>57</v>
      </c>
      <c r="I537" t="s">
        <v>89</v>
      </c>
      <c r="J537">
        <v>99</v>
      </c>
      <c r="K537" t="s">
        <v>23</v>
      </c>
      <c r="L537">
        <v>8</v>
      </c>
      <c r="M537" t="s">
        <v>27</v>
      </c>
      <c r="N537">
        <v>7777</v>
      </c>
      <c r="O537" t="s">
        <v>37</v>
      </c>
      <c r="R537" t="s">
        <v>29</v>
      </c>
      <c r="S537" t="s">
        <v>30</v>
      </c>
    </row>
    <row r="538" spans="1:19" x14ac:dyDescent="0.3">
      <c r="A538" s="1" t="str">
        <f t="shared" si="8"/>
        <v>2018|Westland District|Total stated - total household income</v>
      </c>
      <c r="B538" t="s">
        <v>18</v>
      </c>
      <c r="C538" t="s">
        <v>19</v>
      </c>
      <c r="D538" t="s">
        <v>20</v>
      </c>
      <c r="E538" t="s">
        <v>21</v>
      </c>
      <c r="F538">
        <v>2018</v>
      </c>
      <c r="G538">
        <v>2018</v>
      </c>
      <c r="H538">
        <v>57</v>
      </c>
      <c r="I538" t="s">
        <v>89</v>
      </c>
      <c r="J538">
        <v>99</v>
      </c>
      <c r="K538" t="s">
        <v>23</v>
      </c>
      <c r="L538">
        <v>77</v>
      </c>
      <c r="M538" t="s">
        <v>32</v>
      </c>
      <c r="N538">
        <v>7777</v>
      </c>
      <c r="O538" t="s">
        <v>37</v>
      </c>
      <c r="P538">
        <v>3303</v>
      </c>
    </row>
    <row r="539" spans="1:19" x14ac:dyDescent="0.3">
      <c r="A539" s="1" t="str">
        <f t="shared" si="8"/>
        <v>2018|Westland District|Total - total household income</v>
      </c>
      <c r="B539" t="s">
        <v>18</v>
      </c>
      <c r="C539" t="s">
        <v>19</v>
      </c>
      <c r="D539" t="s">
        <v>20</v>
      </c>
      <c r="E539" t="s">
        <v>21</v>
      </c>
      <c r="F539">
        <v>2018</v>
      </c>
      <c r="G539">
        <v>2018</v>
      </c>
      <c r="H539">
        <v>57</v>
      </c>
      <c r="I539" t="s">
        <v>89</v>
      </c>
      <c r="J539">
        <v>99</v>
      </c>
      <c r="K539" t="s">
        <v>23</v>
      </c>
      <c r="L539">
        <v>99</v>
      </c>
      <c r="M539" t="s">
        <v>48</v>
      </c>
      <c r="N539">
        <v>7777</v>
      </c>
      <c r="O539" t="s">
        <v>37</v>
      </c>
      <c r="P539">
        <v>3729</v>
      </c>
    </row>
    <row r="540" spans="1:19" x14ac:dyDescent="0.3">
      <c r="A540" s="1" t="str">
        <f t="shared" si="8"/>
        <v>2018|Westland District|Median ($) - total household income</v>
      </c>
      <c r="B540" t="s">
        <v>18</v>
      </c>
      <c r="C540" t="s">
        <v>19</v>
      </c>
      <c r="D540" t="s">
        <v>20</v>
      </c>
      <c r="E540" t="s">
        <v>21</v>
      </c>
      <c r="F540">
        <v>2018</v>
      </c>
      <c r="G540">
        <v>2018</v>
      </c>
      <c r="H540">
        <v>57</v>
      </c>
      <c r="I540" t="s">
        <v>89</v>
      </c>
      <c r="J540">
        <v>99</v>
      </c>
      <c r="K540" t="s">
        <v>23</v>
      </c>
      <c r="L540" t="s">
        <v>56</v>
      </c>
      <c r="M540" t="s">
        <v>57</v>
      </c>
      <c r="N540">
        <v>7777</v>
      </c>
      <c r="O540" t="s">
        <v>37</v>
      </c>
      <c r="P540">
        <v>58500</v>
      </c>
    </row>
    <row r="541" spans="1:19" x14ac:dyDescent="0.3">
      <c r="A541" s="1" t="str">
        <f t="shared" si="8"/>
        <v>2018|Hurunui District|$20,000 or less</v>
      </c>
      <c r="B541" t="s">
        <v>18</v>
      </c>
      <c r="C541" t="s">
        <v>19</v>
      </c>
      <c r="D541" t="s">
        <v>20</v>
      </c>
      <c r="E541" t="s">
        <v>21</v>
      </c>
      <c r="F541">
        <v>2018</v>
      </c>
      <c r="G541">
        <v>2018</v>
      </c>
      <c r="H541">
        <v>58</v>
      </c>
      <c r="I541" t="s">
        <v>113</v>
      </c>
      <c r="J541">
        <v>99</v>
      </c>
      <c r="K541" t="s">
        <v>23</v>
      </c>
      <c r="L541">
        <v>1</v>
      </c>
      <c r="M541" t="s">
        <v>39</v>
      </c>
      <c r="N541">
        <v>7777</v>
      </c>
      <c r="O541" t="s">
        <v>37</v>
      </c>
      <c r="P541">
        <v>390</v>
      </c>
    </row>
    <row r="542" spans="1:19" x14ac:dyDescent="0.3">
      <c r="A542" s="1" t="str">
        <f t="shared" si="8"/>
        <v>2018|Hurunui District|$20,001-$30,000</v>
      </c>
      <c r="B542" t="s">
        <v>18</v>
      </c>
      <c r="C542" t="s">
        <v>19</v>
      </c>
      <c r="D542" t="s">
        <v>20</v>
      </c>
      <c r="E542" t="s">
        <v>21</v>
      </c>
      <c r="F542">
        <v>2018</v>
      </c>
      <c r="G542">
        <v>2018</v>
      </c>
      <c r="H542">
        <v>58</v>
      </c>
      <c r="I542" t="s">
        <v>113</v>
      </c>
      <c r="J542">
        <v>99</v>
      </c>
      <c r="K542" t="s">
        <v>23</v>
      </c>
      <c r="L542">
        <v>2</v>
      </c>
      <c r="M542" t="s">
        <v>24</v>
      </c>
      <c r="N542">
        <v>7777</v>
      </c>
      <c r="O542" t="s">
        <v>37</v>
      </c>
      <c r="P542">
        <v>471</v>
      </c>
    </row>
    <row r="543" spans="1:19" x14ac:dyDescent="0.3">
      <c r="A543" s="1" t="str">
        <f t="shared" si="8"/>
        <v>2018|Hurunui District|$30,001-$50,000</v>
      </c>
      <c r="B543" t="s">
        <v>18</v>
      </c>
      <c r="C543" t="s">
        <v>19</v>
      </c>
      <c r="D543" t="s">
        <v>20</v>
      </c>
      <c r="E543" t="s">
        <v>21</v>
      </c>
      <c r="F543">
        <v>2018</v>
      </c>
      <c r="G543">
        <v>2018</v>
      </c>
      <c r="H543">
        <v>58</v>
      </c>
      <c r="I543" t="s">
        <v>113</v>
      </c>
      <c r="J543">
        <v>99</v>
      </c>
      <c r="K543" t="s">
        <v>23</v>
      </c>
      <c r="L543">
        <v>3</v>
      </c>
      <c r="M543" t="s">
        <v>45</v>
      </c>
      <c r="N543">
        <v>7777</v>
      </c>
      <c r="O543" t="s">
        <v>37</v>
      </c>
      <c r="P543">
        <v>810</v>
      </c>
    </row>
    <row r="544" spans="1:19" x14ac:dyDescent="0.3">
      <c r="A544" s="1" t="str">
        <f t="shared" si="8"/>
        <v>2018|Hurunui District|$50,001-$70,000</v>
      </c>
      <c r="B544" t="s">
        <v>18</v>
      </c>
      <c r="C544" t="s">
        <v>19</v>
      </c>
      <c r="D544" t="s">
        <v>20</v>
      </c>
      <c r="E544" t="s">
        <v>21</v>
      </c>
      <c r="F544">
        <v>2018</v>
      </c>
      <c r="G544">
        <v>2018</v>
      </c>
      <c r="H544">
        <v>58</v>
      </c>
      <c r="I544" t="s">
        <v>113</v>
      </c>
      <c r="J544">
        <v>99</v>
      </c>
      <c r="K544" t="s">
        <v>23</v>
      </c>
      <c r="L544">
        <v>4</v>
      </c>
      <c r="M544" t="s">
        <v>36</v>
      </c>
      <c r="N544">
        <v>7777</v>
      </c>
      <c r="O544" t="s">
        <v>37</v>
      </c>
      <c r="P544">
        <v>738</v>
      </c>
    </row>
    <row r="545" spans="1:19" x14ac:dyDescent="0.3">
      <c r="A545" s="1" t="str">
        <f t="shared" si="8"/>
        <v>2018|Hurunui District|$70,001-$100,000</v>
      </c>
      <c r="B545" t="s">
        <v>18</v>
      </c>
      <c r="C545" t="s">
        <v>19</v>
      </c>
      <c r="D545" t="s">
        <v>20</v>
      </c>
      <c r="E545" t="s">
        <v>21</v>
      </c>
      <c r="F545">
        <v>2018</v>
      </c>
      <c r="G545">
        <v>2018</v>
      </c>
      <c r="H545">
        <v>58</v>
      </c>
      <c r="I545" t="s">
        <v>113</v>
      </c>
      <c r="J545">
        <v>99</v>
      </c>
      <c r="K545" t="s">
        <v>23</v>
      </c>
      <c r="L545">
        <v>5</v>
      </c>
      <c r="M545" t="s">
        <v>58</v>
      </c>
      <c r="N545">
        <v>7777</v>
      </c>
      <c r="O545" t="s">
        <v>37</v>
      </c>
      <c r="P545">
        <v>852</v>
      </c>
    </row>
    <row r="546" spans="1:19" x14ac:dyDescent="0.3">
      <c r="A546" s="1" t="str">
        <f t="shared" si="8"/>
        <v>2018|Hurunui District|$100,001-$150,000</v>
      </c>
      <c r="B546" t="s">
        <v>18</v>
      </c>
      <c r="C546" t="s">
        <v>19</v>
      </c>
      <c r="D546" t="s">
        <v>20</v>
      </c>
      <c r="E546" t="s">
        <v>21</v>
      </c>
      <c r="F546">
        <v>2018</v>
      </c>
      <c r="G546">
        <v>2018</v>
      </c>
      <c r="H546">
        <v>58</v>
      </c>
      <c r="I546" t="s">
        <v>113</v>
      </c>
      <c r="J546">
        <v>99</v>
      </c>
      <c r="K546" t="s">
        <v>23</v>
      </c>
      <c r="L546">
        <v>6</v>
      </c>
      <c r="M546" t="s">
        <v>59</v>
      </c>
      <c r="N546">
        <v>7777</v>
      </c>
      <c r="O546" t="s">
        <v>37</v>
      </c>
      <c r="P546">
        <v>813</v>
      </c>
    </row>
    <row r="547" spans="1:19" x14ac:dyDescent="0.3">
      <c r="A547" s="1" t="str">
        <f t="shared" si="8"/>
        <v>2018|Hurunui District|$150,001-$200,000</v>
      </c>
      <c r="B547" t="s">
        <v>18</v>
      </c>
      <c r="C547" t="s">
        <v>19</v>
      </c>
      <c r="D547" t="s">
        <v>20</v>
      </c>
      <c r="E547" t="s">
        <v>21</v>
      </c>
      <c r="F547">
        <v>2018</v>
      </c>
      <c r="G547">
        <v>2018</v>
      </c>
      <c r="H547">
        <v>58</v>
      </c>
      <c r="I547" t="s">
        <v>113</v>
      </c>
      <c r="J547">
        <v>99</v>
      </c>
      <c r="K547" t="s">
        <v>23</v>
      </c>
      <c r="L547">
        <v>7</v>
      </c>
      <c r="M547" t="s">
        <v>43</v>
      </c>
      <c r="N547">
        <v>7777</v>
      </c>
      <c r="O547" t="s">
        <v>37</v>
      </c>
      <c r="P547">
        <v>441</v>
      </c>
    </row>
    <row r="548" spans="1:19" x14ac:dyDescent="0.3">
      <c r="A548" s="1" t="str">
        <f t="shared" si="8"/>
        <v>2018|Hurunui District|$200,001 or more</v>
      </c>
      <c r="B548" t="s">
        <v>18</v>
      </c>
      <c r="C548" t="s">
        <v>19</v>
      </c>
      <c r="D548" t="s">
        <v>20</v>
      </c>
      <c r="E548" t="s">
        <v>21</v>
      </c>
      <c r="F548">
        <v>2018</v>
      </c>
      <c r="G548">
        <v>2018</v>
      </c>
      <c r="H548">
        <v>58</v>
      </c>
      <c r="I548" t="s">
        <v>113</v>
      </c>
      <c r="J548">
        <v>99</v>
      </c>
      <c r="K548" t="s">
        <v>23</v>
      </c>
      <c r="L548">
        <v>8</v>
      </c>
      <c r="M548" t="s">
        <v>27</v>
      </c>
      <c r="N548">
        <v>7777</v>
      </c>
      <c r="O548" t="s">
        <v>37</v>
      </c>
      <c r="R548" t="s">
        <v>29</v>
      </c>
      <c r="S548" t="s">
        <v>30</v>
      </c>
    </row>
    <row r="549" spans="1:19" x14ac:dyDescent="0.3">
      <c r="A549" s="1" t="str">
        <f t="shared" si="8"/>
        <v>2018|Hurunui District|Total stated - total household income</v>
      </c>
      <c r="B549" t="s">
        <v>18</v>
      </c>
      <c r="C549" t="s">
        <v>19</v>
      </c>
      <c r="D549" t="s">
        <v>20</v>
      </c>
      <c r="E549" t="s">
        <v>21</v>
      </c>
      <c r="F549">
        <v>2018</v>
      </c>
      <c r="G549">
        <v>2018</v>
      </c>
      <c r="H549">
        <v>58</v>
      </c>
      <c r="I549" t="s">
        <v>113</v>
      </c>
      <c r="J549">
        <v>99</v>
      </c>
      <c r="K549" t="s">
        <v>23</v>
      </c>
      <c r="L549">
        <v>77</v>
      </c>
      <c r="M549" t="s">
        <v>32</v>
      </c>
      <c r="N549">
        <v>7777</v>
      </c>
      <c r="O549" t="s">
        <v>37</v>
      </c>
      <c r="P549">
        <v>4518</v>
      </c>
    </row>
    <row r="550" spans="1:19" x14ac:dyDescent="0.3">
      <c r="A550" s="1" t="str">
        <f t="shared" si="8"/>
        <v>2018|Hurunui District|Total - total household income</v>
      </c>
      <c r="B550" t="s">
        <v>18</v>
      </c>
      <c r="C550" t="s">
        <v>19</v>
      </c>
      <c r="D550" t="s">
        <v>20</v>
      </c>
      <c r="E550" t="s">
        <v>21</v>
      </c>
      <c r="F550">
        <v>2018</v>
      </c>
      <c r="G550">
        <v>2018</v>
      </c>
      <c r="H550">
        <v>58</v>
      </c>
      <c r="I550" t="s">
        <v>113</v>
      </c>
      <c r="J550">
        <v>99</v>
      </c>
      <c r="K550" t="s">
        <v>23</v>
      </c>
      <c r="L550">
        <v>99</v>
      </c>
      <c r="M550" t="s">
        <v>48</v>
      </c>
      <c r="N550">
        <v>7777</v>
      </c>
      <c r="O550" t="s">
        <v>37</v>
      </c>
      <c r="P550">
        <v>4926</v>
      </c>
    </row>
    <row r="551" spans="1:19" x14ac:dyDescent="0.3">
      <c r="A551" s="1" t="str">
        <f t="shared" si="8"/>
        <v>2018|Hurunui District|Median ($) - total household income</v>
      </c>
      <c r="B551" t="s">
        <v>18</v>
      </c>
      <c r="C551" t="s">
        <v>19</v>
      </c>
      <c r="D551" t="s">
        <v>20</v>
      </c>
      <c r="E551" t="s">
        <v>21</v>
      </c>
      <c r="F551">
        <v>2018</v>
      </c>
      <c r="G551">
        <v>2018</v>
      </c>
      <c r="H551">
        <v>58</v>
      </c>
      <c r="I551" t="s">
        <v>113</v>
      </c>
      <c r="J551">
        <v>99</v>
      </c>
      <c r="K551" t="s">
        <v>23</v>
      </c>
      <c r="L551" t="s">
        <v>56</v>
      </c>
      <c r="M551" t="s">
        <v>57</v>
      </c>
      <c r="N551">
        <v>7777</v>
      </c>
      <c r="O551" t="s">
        <v>37</v>
      </c>
      <c r="P551">
        <v>65900</v>
      </c>
    </row>
    <row r="552" spans="1:19" x14ac:dyDescent="0.3">
      <c r="A552" s="1" t="str">
        <f t="shared" si="8"/>
        <v>2018|Waimakariri District|$20,000 or less</v>
      </c>
      <c r="B552" t="s">
        <v>18</v>
      </c>
      <c r="C552" t="s">
        <v>19</v>
      </c>
      <c r="D552" t="s">
        <v>20</v>
      </c>
      <c r="E552" t="s">
        <v>21</v>
      </c>
      <c r="F552">
        <v>2018</v>
      </c>
      <c r="G552">
        <v>2018</v>
      </c>
      <c r="H552">
        <v>59</v>
      </c>
      <c r="I552" t="s">
        <v>149</v>
      </c>
      <c r="J552">
        <v>99</v>
      </c>
      <c r="K552" t="s">
        <v>23</v>
      </c>
      <c r="L552">
        <v>1</v>
      </c>
      <c r="M552" t="s">
        <v>39</v>
      </c>
      <c r="N552">
        <v>7777</v>
      </c>
      <c r="O552" t="s">
        <v>37</v>
      </c>
      <c r="P552">
        <v>1353</v>
      </c>
    </row>
    <row r="553" spans="1:19" x14ac:dyDescent="0.3">
      <c r="A553" s="1" t="str">
        <f t="shared" si="8"/>
        <v>2018|Waimakariri District|$20,001-$30,000</v>
      </c>
      <c r="B553" t="s">
        <v>18</v>
      </c>
      <c r="C553" t="s">
        <v>19</v>
      </c>
      <c r="D553" t="s">
        <v>20</v>
      </c>
      <c r="E553" t="s">
        <v>21</v>
      </c>
      <c r="F553">
        <v>2018</v>
      </c>
      <c r="G553">
        <v>2018</v>
      </c>
      <c r="H553">
        <v>59</v>
      </c>
      <c r="I553" t="s">
        <v>149</v>
      </c>
      <c r="J553">
        <v>99</v>
      </c>
      <c r="K553" t="s">
        <v>23</v>
      </c>
      <c r="L553">
        <v>2</v>
      </c>
      <c r="M553" t="s">
        <v>24</v>
      </c>
      <c r="N553">
        <v>7777</v>
      </c>
      <c r="O553" t="s">
        <v>37</v>
      </c>
      <c r="P553">
        <v>1965</v>
      </c>
    </row>
    <row r="554" spans="1:19" x14ac:dyDescent="0.3">
      <c r="A554" s="1" t="str">
        <f t="shared" si="8"/>
        <v>2018|Waimakariri District|$30,001-$50,000</v>
      </c>
      <c r="B554" t="s">
        <v>18</v>
      </c>
      <c r="C554" t="s">
        <v>19</v>
      </c>
      <c r="D554" t="s">
        <v>20</v>
      </c>
      <c r="E554" t="s">
        <v>21</v>
      </c>
      <c r="F554">
        <v>2018</v>
      </c>
      <c r="G554">
        <v>2018</v>
      </c>
      <c r="H554">
        <v>59</v>
      </c>
      <c r="I554" t="s">
        <v>149</v>
      </c>
      <c r="J554">
        <v>99</v>
      </c>
      <c r="K554" t="s">
        <v>23</v>
      </c>
      <c r="L554">
        <v>3</v>
      </c>
      <c r="M554" t="s">
        <v>45</v>
      </c>
      <c r="N554">
        <v>7777</v>
      </c>
      <c r="O554" t="s">
        <v>37</v>
      </c>
      <c r="P554">
        <v>3189</v>
      </c>
    </row>
    <row r="555" spans="1:19" x14ac:dyDescent="0.3">
      <c r="A555" s="1" t="str">
        <f t="shared" si="8"/>
        <v>2018|Waimakariri District|$50,001-$70,000</v>
      </c>
      <c r="B555" t="s">
        <v>18</v>
      </c>
      <c r="C555" t="s">
        <v>19</v>
      </c>
      <c r="D555" t="s">
        <v>20</v>
      </c>
      <c r="E555" t="s">
        <v>21</v>
      </c>
      <c r="F555">
        <v>2018</v>
      </c>
      <c r="G555">
        <v>2018</v>
      </c>
      <c r="H555">
        <v>59</v>
      </c>
      <c r="I555" t="s">
        <v>149</v>
      </c>
      <c r="J555">
        <v>99</v>
      </c>
      <c r="K555" t="s">
        <v>23</v>
      </c>
      <c r="L555">
        <v>4</v>
      </c>
      <c r="M555" t="s">
        <v>36</v>
      </c>
      <c r="N555">
        <v>7777</v>
      </c>
      <c r="O555" t="s">
        <v>37</v>
      </c>
      <c r="P555">
        <v>2733</v>
      </c>
    </row>
    <row r="556" spans="1:19" x14ac:dyDescent="0.3">
      <c r="A556" s="1" t="str">
        <f t="shared" si="8"/>
        <v>2018|Waimakariri District|$70,001-$100,000</v>
      </c>
      <c r="B556" t="s">
        <v>18</v>
      </c>
      <c r="C556" t="s">
        <v>19</v>
      </c>
      <c r="D556" t="s">
        <v>20</v>
      </c>
      <c r="E556" t="s">
        <v>21</v>
      </c>
      <c r="F556">
        <v>2018</v>
      </c>
      <c r="G556">
        <v>2018</v>
      </c>
      <c r="H556">
        <v>59</v>
      </c>
      <c r="I556" t="s">
        <v>149</v>
      </c>
      <c r="J556">
        <v>99</v>
      </c>
      <c r="K556" t="s">
        <v>23</v>
      </c>
      <c r="L556">
        <v>5</v>
      </c>
      <c r="M556" t="s">
        <v>58</v>
      </c>
      <c r="N556">
        <v>7777</v>
      </c>
      <c r="O556" t="s">
        <v>37</v>
      </c>
      <c r="P556">
        <v>3789</v>
      </c>
    </row>
    <row r="557" spans="1:19" x14ac:dyDescent="0.3">
      <c r="A557" s="1" t="str">
        <f t="shared" si="8"/>
        <v>2018|Waimakariri District|$100,001-$150,000</v>
      </c>
      <c r="B557" t="s">
        <v>18</v>
      </c>
      <c r="C557" t="s">
        <v>19</v>
      </c>
      <c r="D557" t="s">
        <v>20</v>
      </c>
      <c r="E557" t="s">
        <v>21</v>
      </c>
      <c r="F557">
        <v>2018</v>
      </c>
      <c r="G557">
        <v>2018</v>
      </c>
      <c r="H557">
        <v>59</v>
      </c>
      <c r="I557" t="s">
        <v>149</v>
      </c>
      <c r="J557">
        <v>99</v>
      </c>
      <c r="K557" t="s">
        <v>23</v>
      </c>
      <c r="L557">
        <v>6</v>
      </c>
      <c r="M557" t="s">
        <v>59</v>
      </c>
      <c r="N557">
        <v>7777</v>
      </c>
      <c r="O557" t="s">
        <v>37</v>
      </c>
      <c r="P557">
        <v>4596</v>
      </c>
    </row>
    <row r="558" spans="1:19" x14ac:dyDescent="0.3">
      <c r="A558" s="1" t="str">
        <f t="shared" si="8"/>
        <v>2018|Waimakariri District|$150,001-$200,000</v>
      </c>
      <c r="B558" t="s">
        <v>18</v>
      </c>
      <c r="C558" t="s">
        <v>19</v>
      </c>
      <c r="D558" t="s">
        <v>20</v>
      </c>
      <c r="E558" t="s">
        <v>21</v>
      </c>
      <c r="F558">
        <v>2018</v>
      </c>
      <c r="G558">
        <v>2018</v>
      </c>
      <c r="H558">
        <v>59</v>
      </c>
      <c r="I558" t="s">
        <v>149</v>
      </c>
      <c r="J558">
        <v>99</v>
      </c>
      <c r="K558" t="s">
        <v>23</v>
      </c>
      <c r="L558">
        <v>7</v>
      </c>
      <c r="M558" t="s">
        <v>43</v>
      </c>
      <c r="N558">
        <v>7777</v>
      </c>
      <c r="O558" t="s">
        <v>37</v>
      </c>
      <c r="P558">
        <v>3123</v>
      </c>
    </row>
    <row r="559" spans="1:19" x14ac:dyDescent="0.3">
      <c r="A559" s="1" t="str">
        <f t="shared" si="8"/>
        <v>2018|Waimakariri District|$200,001 or more</v>
      </c>
      <c r="B559" t="s">
        <v>18</v>
      </c>
      <c r="C559" t="s">
        <v>19</v>
      </c>
      <c r="D559" t="s">
        <v>20</v>
      </c>
      <c r="E559" t="s">
        <v>21</v>
      </c>
      <c r="F559">
        <v>2018</v>
      </c>
      <c r="G559">
        <v>2018</v>
      </c>
      <c r="H559">
        <v>59</v>
      </c>
      <c r="I559" t="s">
        <v>149</v>
      </c>
      <c r="J559">
        <v>99</v>
      </c>
      <c r="K559" t="s">
        <v>23</v>
      </c>
      <c r="L559">
        <v>8</v>
      </c>
      <c r="M559" t="s">
        <v>27</v>
      </c>
      <c r="N559">
        <v>7777</v>
      </c>
      <c r="O559" t="s">
        <v>37</v>
      </c>
      <c r="R559" t="s">
        <v>29</v>
      </c>
      <c r="S559" t="s">
        <v>30</v>
      </c>
    </row>
    <row r="560" spans="1:19" x14ac:dyDescent="0.3">
      <c r="A560" s="1" t="str">
        <f t="shared" si="8"/>
        <v>2018|Waimakariri District|Total stated - total household income</v>
      </c>
      <c r="B560" t="s">
        <v>18</v>
      </c>
      <c r="C560" t="s">
        <v>19</v>
      </c>
      <c r="D560" t="s">
        <v>20</v>
      </c>
      <c r="E560" t="s">
        <v>21</v>
      </c>
      <c r="F560">
        <v>2018</v>
      </c>
      <c r="G560">
        <v>2018</v>
      </c>
      <c r="H560">
        <v>59</v>
      </c>
      <c r="I560" t="s">
        <v>149</v>
      </c>
      <c r="J560">
        <v>99</v>
      </c>
      <c r="K560" t="s">
        <v>23</v>
      </c>
      <c r="L560">
        <v>77</v>
      </c>
      <c r="M560" t="s">
        <v>32</v>
      </c>
      <c r="N560">
        <v>7777</v>
      </c>
      <c r="O560" t="s">
        <v>37</v>
      </c>
      <c r="P560">
        <v>20751</v>
      </c>
    </row>
    <row r="561" spans="1:19" x14ac:dyDescent="0.3">
      <c r="A561" s="1" t="str">
        <f t="shared" si="8"/>
        <v>2018|Waimakariri District|Total - total household income</v>
      </c>
      <c r="B561" t="s">
        <v>18</v>
      </c>
      <c r="C561" t="s">
        <v>19</v>
      </c>
      <c r="D561" t="s">
        <v>20</v>
      </c>
      <c r="E561" t="s">
        <v>21</v>
      </c>
      <c r="F561">
        <v>2018</v>
      </c>
      <c r="G561">
        <v>2018</v>
      </c>
      <c r="H561">
        <v>59</v>
      </c>
      <c r="I561" t="s">
        <v>149</v>
      </c>
      <c r="J561">
        <v>99</v>
      </c>
      <c r="K561" t="s">
        <v>23</v>
      </c>
      <c r="L561">
        <v>99</v>
      </c>
      <c r="M561" t="s">
        <v>48</v>
      </c>
      <c r="N561">
        <v>7777</v>
      </c>
      <c r="O561" t="s">
        <v>37</v>
      </c>
      <c r="P561">
        <v>22026</v>
      </c>
    </row>
    <row r="562" spans="1:19" x14ac:dyDescent="0.3">
      <c r="A562" s="1" t="str">
        <f t="shared" si="8"/>
        <v>2018|Waimakariri District|Median ($) - total household income</v>
      </c>
      <c r="B562" t="s">
        <v>18</v>
      </c>
      <c r="C562" t="s">
        <v>19</v>
      </c>
      <c r="D562" t="s">
        <v>20</v>
      </c>
      <c r="E562" t="s">
        <v>21</v>
      </c>
      <c r="F562">
        <v>2018</v>
      </c>
      <c r="G562">
        <v>2018</v>
      </c>
      <c r="H562">
        <v>59</v>
      </c>
      <c r="I562" t="s">
        <v>149</v>
      </c>
      <c r="J562">
        <v>99</v>
      </c>
      <c r="K562" t="s">
        <v>23</v>
      </c>
      <c r="L562" t="s">
        <v>56</v>
      </c>
      <c r="M562" t="s">
        <v>57</v>
      </c>
      <c r="N562">
        <v>7777</v>
      </c>
      <c r="O562" t="s">
        <v>37</v>
      </c>
      <c r="P562">
        <v>79000</v>
      </c>
    </row>
    <row r="563" spans="1:19" x14ac:dyDescent="0.3">
      <c r="A563" s="1" t="str">
        <f t="shared" si="8"/>
        <v>2018|Christchurch City|$20,000 or less</v>
      </c>
      <c r="B563" t="s">
        <v>18</v>
      </c>
      <c r="C563" t="s">
        <v>19</v>
      </c>
      <c r="D563" t="s">
        <v>20</v>
      </c>
      <c r="E563" t="s">
        <v>21</v>
      </c>
      <c r="F563">
        <v>2018</v>
      </c>
      <c r="G563">
        <v>2018</v>
      </c>
      <c r="H563">
        <v>60</v>
      </c>
      <c r="I563" t="s">
        <v>119</v>
      </c>
      <c r="J563">
        <v>99</v>
      </c>
      <c r="K563" t="s">
        <v>23</v>
      </c>
      <c r="L563">
        <v>1</v>
      </c>
      <c r="M563" t="s">
        <v>39</v>
      </c>
      <c r="N563">
        <v>7777</v>
      </c>
      <c r="O563" t="s">
        <v>37</v>
      </c>
      <c r="P563">
        <v>11823</v>
      </c>
    </row>
    <row r="564" spans="1:19" x14ac:dyDescent="0.3">
      <c r="A564" s="1" t="str">
        <f t="shared" si="8"/>
        <v>2018|Christchurch City|$20,001-$30,000</v>
      </c>
      <c r="B564" t="s">
        <v>18</v>
      </c>
      <c r="C564" t="s">
        <v>19</v>
      </c>
      <c r="D564" t="s">
        <v>20</v>
      </c>
      <c r="E564" t="s">
        <v>21</v>
      </c>
      <c r="F564">
        <v>2018</v>
      </c>
      <c r="G564">
        <v>2018</v>
      </c>
      <c r="H564">
        <v>60</v>
      </c>
      <c r="I564" t="s">
        <v>119</v>
      </c>
      <c r="J564">
        <v>99</v>
      </c>
      <c r="K564" t="s">
        <v>23</v>
      </c>
      <c r="L564">
        <v>2</v>
      </c>
      <c r="M564" t="s">
        <v>24</v>
      </c>
      <c r="N564">
        <v>7777</v>
      </c>
      <c r="O564" t="s">
        <v>37</v>
      </c>
      <c r="P564">
        <v>13272</v>
      </c>
    </row>
    <row r="565" spans="1:19" x14ac:dyDescent="0.3">
      <c r="A565" s="1" t="str">
        <f t="shared" si="8"/>
        <v>2018|Christchurch City|$30,001-$50,000</v>
      </c>
      <c r="B565" t="s">
        <v>18</v>
      </c>
      <c r="C565" t="s">
        <v>19</v>
      </c>
      <c r="D565" t="s">
        <v>20</v>
      </c>
      <c r="E565" t="s">
        <v>21</v>
      </c>
      <c r="F565">
        <v>2018</v>
      </c>
      <c r="G565">
        <v>2018</v>
      </c>
      <c r="H565">
        <v>60</v>
      </c>
      <c r="I565" t="s">
        <v>119</v>
      </c>
      <c r="J565">
        <v>99</v>
      </c>
      <c r="K565" t="s">
        <v>23</v>
      </c>
      <c r="L565">
        <v>3</v>
      </c>
      <c r="M565" t="s">
        <v>45</v>
      </c>
      <c r="N565">
        <v>7777</v>
      </c>
      <c r="O565" t="s">
        <v>37</v>
      </c>
      <c r="P565">
        <v>18906</v>
      </c>
    </row>
    <row r="566" spans="1:19" x14ac:dyDescent="0.3">
      <c r="A566" s="1" t="str">
        <f t="shared" si="8"/>
        <v>2018|Christchurch City|$50,001-$70,000</v>
      </c>
      <c r="B566" t="s">
        <v>18</v>
      </c>
      <c r="C566" t="s">
        <v>19</v>
      </c>
      <c r="D566" t="s">
        <v>20</v>
      </c>
      <c r="E566" t="s">
        <v>21</v>
      </c>
      <c r="F566">
        <v>2018</v>
      </c>
      <c r="G566">
        <v>2018</v>
      </c>
      <c r="H566">
        <v>60</v>
      </c>
      <c r="I566" t="s">
        <v>119</v>
      </c>
      <c r="J566">
        <v>99</v>
      </c>
      <c r="K566" t="s">
        <v>23</v>
      </c>
      <c r="L566">
        <v>4</v>
      </c>
      <c r="M566" t="s">
        <v>36</v>
      </c>
      <c r="N566">
        <v>7777</v>
      </c>
      <c r="O566" t="s">
        <v>37</v>
      </c>
      <c r="P566">
        <v>17985</v>
      </c>
    </row>
    <row r="567" spans="1:19" x14ac:dyDescent="0.3">
      <c r="A567" s="1" t="str">
        <f t="shared" si="8"/>
        <v>2018|Christchurch City|$70,001-$100,000</v>
      </c>
      <c r="B567" t="s">
        <v>18</v>
      </c>
      <c r="C567" t="s">
        <v>19</v>
      </c>
      <c r="D567" t="s">
        <v>20</v>
      </c>
      <c r="E567" t="s">
        <v>21</v>
      </c>
      <c r="F567">
        <v>2018</v>
      </c>
      <c r="G567">
        <v>2018</v>
      </c>
      <c r="H567">
        <v>60</v>
      </c>
      <c r="I567" t="s">
        <v>119</v>
      </c>
      <c r="J567">
        <v>99</v>
      </c>
      <c r="K567" t="s">
        <v>23</v>
      </c>
      <c r="L567">
        <v>5</v>
      </c>
      <c r="M567" t="s">
        <v>58</v>
      </c>
      <c r="N567">
        <v>7777</v>
      </c>
      <c r="O567" t="s">
        <v>37</v>
      </c>
      <c r="P567">
        <v>21201</v>
      </c>
    </row>
    <row r="568" spans="1:19" x14ac:dyDescent="0.3">
      <c r="A568" s="1" t="str">
        <f t="shared" si="8"/>
        <v>2018|Christchurch City|$100,001-$150,000</v>
      </c>
      <c r="B568" t="s">
        <v>18</v>
      </c>
      <c r="C568" t="s">
        <v>19</v>
      </c>
      <c r="D568" t="s">
        <v>20</v>
      </c>
      <c r="E568" t="s">
        <v>21</v>
      </c>
      <c r="F568">
        <v>2018</v>
      </c>
      <c r="G568">
        <v>2018</v>
      </c>
      <c r="H568">
        <v>60</v>
      </c>
      <c r="I568" t="s">
        <v>119</v>
      </c>
      <c r="J568">
        <v>99</v>
      </c>
      <c r="K568" t="s">
        <v>23</v>
      </c>
      <c r="L568">
        <v>6</v>
      </c>
      <c r="M568" t="s">
        <v>59</v>
      </c>
      <c r="N568">
        <v>7777</v>
      </c>
      <c r="O568" t="s">
        <v>37</v>
      </c>
      <c r="P568">
        <v>25872</v>
      </c>
    </row>
    <row r="569" spans="1:19" x14ac:dyDescent="0.3">
      <c r="A569" s="1" t="str">
        <f t="shared" si="8"/>
        <v>2018|Christchurch City|$150,001-$200,000</v>
      </c>
      <c r="B569" t="s">
        <v>18</v>
      </c>
      <c r="C569" t="s">
        <v>19</v>
      </c>
      <c r="D569" t="s">
        <v>20</v>
      </c>
      <c r="E569" t="s">
        <v>21</v>
      </c>
      <c r="F569">
        <v>2018</v>
      </c>
      <c r="G569">
        <v>2018</v>
      </c>
      <c r="H569">
        <v>60</v>
      </c>
      <c r="I569" t="s">
        <v>119</v>
      </c>
      <c r="J569">
        <v>99</v>
      </c>
      <c r="K569" t="s">
        <v>23</v>
      </c>
      <c r="L569">
        <v>7</v>
      </c>
      <c r="M569" t="s">
        <v>43</v>
      </c>
      <c r="N569">
        <v>7777</v>
      </c>
      <c r="O569" t="s">
        <v>37</v>
      </c>
      <c r="P569">
        <v>20370</v>
      </c>
    </row>
    <row r="570" spans="1:19" x14ac:dyDescent="0.3">
      <c r="A570" s="1" t="str">
        <f t="shared" si="8"/>
        <v>2018|Christchurch City|$200,001 or more</v>
      </c>
      <c r="B570" t="s">
        <v>18</v>
      </c>
      <c r="C570" t="s">
        <v>19</v>
      </c>
      <c r="D570" t="s">
        <v>20</v>
      </c>
      <c r="E570" t="s">
        <v>21</v>
      </c>
      <c r="F570">
        <v>2018</v>
      </c>
      <c r="G570">
        <v>2018</v>
      </c>
      <c r="H570">
        <v>60</v>
      </c>
      <c r="I570" t="s">
        <v>119</v>
      </c>
      <c r="J570">
        <v>99</v>
      </c>
      <c r="K570" t="s">
        <v>23</v>
      </c>
      <c r="L570">
        <v>8</v>
      </c>
      <c r="M570" t="s">
        <v>27</v>
      </c>
      <c r="N570">
        <v>7777</v>
      </c>
      <c r="O570" t="s">
        <v>37</v>
      </c>
      <c r="R570" t="s">
        <v>29</v>
      </c>
      <c r="S570" t="s">
        <v>30</v>
      </c>
    </row>
    <row r="571" spans="1:19" x14ac:dyDescent="0.3">
      <c r="A571" s="1" t="str">
        <f t="shared" si="8"/>
        <v>2018|Christchurch City|Total stated - total household income</v>
      </c>
      <c r="B571" t="s">
        <v>18</v>
      </c>
      <c r="C571" t="s">
        <v>19</v>
      </c>
      <c r="D571" t="s">
        <v>20</v>
      </c>
      <c r="E571" t="s">
        <v>21</v>
      </c>
      <c r="F571">
        <v>2018</v>
      </c>
      <c r="G571">
        <v>2018</v>
      </c>
      <c r="H571">
        <v>60</v>
      </c>
      <c r="I571" t="s">
        <v>119</v>
      </c>
      <c r="J571">
        <v>99</v>
      </c>
      <c r="K571" t="s">
        <v>23</v>
      </c>
      <c r="L571">
        <v>77</v>
      </c>
      <c r="M571" t="s">
        <v>32</v>
      </c>
      <c r="N571">
        <v>7777</v>
      </c>
      <c r="O571" t="s">
        <v>37</v>
      </c>
      <c r="P571">
        <v>129429</v>
      </c>
    </row>
    <row r="572" spans="1:19" x14ac:dyDescent="0.3">
      <c r="A572" s="1" t="str">
        <f t="shared" si="8"/>
        <v>2018|Christchurch City|Total - total household income</v>
      </c>
      <c r="B572" t="s">
        <v>18</v>
      </c>
      <c r="C572" t="s">
        <v>19</v>
      </c>
      <c r="D572" t="s">
        <v>20</v>
      </c>
      <c r="E572" t="s">
        <v>21</v>
      </c>
      <c r="F572">
        <v>2018</v>
      </c>
      <c r="G572">
        <v>2018</v>
      </c>
      <c r="H572">
        <v>60</v>
      </c>
      <c r="I572" t="s">
        <v>119</v>
      </c>
      <c r="J572">
        <v>99</v>
      </c>
      <c r="K572" t="s">
        <v>23</v>
      </c>
      <c r="L572">
        <v>99</v>
      </c>
      <c r="M572" t="s">
        <v>48</v>
      </c>
      <c r="N572">
        <v>7777</v>
      </c>
      <c r="O572" t="s">
        <v>37</v>
      </c>
      <c r="P572">
        <v>138366</v>
      </c>
    </row>
    <row r="573" spans="1:19" x14ac:dyDescent="0.3">
      <c r="A573" s="1" t="str">
        <f t="shared" si="8"/>
        <v>2018|Christchurch City|Median ($) - total household income</v>
      </c>
      <c r="B573" t="s">
        <v>18</v>
      </c>
      <c r="C573" t="s">
        <v>19</v>
      </c>
      <c r="D573" t="s">
        <v>20</v>
      </c>
      <c r="E573" t="s">
        <v>21</v>
      </c>
      <c r="F573">
        <v>2018</v>
      </c>
      <c r="G573">
        <v>2018</v>
      </c>
      <c r="H573">
        <v>60</v>
      </c>
      <c r="I573" t="s">
        <v>119</v>
      </c>
      <c r="J573">
        <v>99</v>
      </c>
      <c r="K573" t="s">
        <v>23</v>
      </c>
      <c r="L573" t="s">
        <v>56</v>
      </c>
      <c r="M573" t="s">
        <v>57</v>
      </c>
      <c r="N573">
        <v>7777</v>
      </c>
      <c r="O573" t="s">
        <v>37</v>
      </c>
      <c r="P573">
        <v>73900</v>
      </c>
    </row>
    <row r="574" spans="1:19" x14ac:dyDescent="0.3">
      <c r="A574" s="1" t="str">
        <f t="shared" si="8"/>
        <v>2018|Selwyn District|$20,000 or less</v>
      </c>
      <c r="B574" t="s">
        <v>18</v>
      </c>
      <c r="C574" t="s">
        <v>19</v>
      </c>
      <c r="D574" t="s">
        <v>20</v>
      </c>
      <c r="E574" t="s">
        <v>21</v>
      </c>
      <c r="F574">
        <v>2018</v>
      </c>
      <c r="G574">
        <v>2018</v>
      </c>
      <c r="H574">
        <v>62</v>
      </c>
      <c r="I574" t="s">
        <v>134</v>
      </c>
      <c r="J574">
        <v>99</v>
      </c>
      <c r="K574" t="s">
        <v>23</v>
      </c>
      <c r="L574">
        <v>1</v>
      </c>
      <c r="M574" t="s">
        <v>39</v>
      </c>
      <c r="N574">
        <v>7777</v>
      </c>
      <c r="O574" t="s">
        <v>37</v>
      </c>
      <c r="P574">
        <v>717</v>
      </c>
    </row>
    <row r="575" spans="1:19" x14ac:dyDescent="0.3">
      <c r="A575" s="1" t="str">
        <f t="shared" si="8"/>
        <v>2018|Selwyn District|$20,001-$30,000</v>
      </c>
      <c r="B575" t="s">
        <v>18</v>
      </c>
      <c r="C575" t="s">
        <v>19</v>
      </c>
      <c r="D575" t="s">
        <v>20</v>
      </c>
      <c r="E575" t="s">
        <v>21</v>
      </c>
      <c r="F575">
        <v>2018</v>
      </c>
      <c r="G575">
        <v>2018</v>
      </c>
      <c r="H575">
        <v>62</v>
      </c>
      <c r="I575" t="s">
        <v>134</v>
      </c>
      <c r="J575">
        <v>99</v>
      </c>
      <c r="K575" t="s">
        <v>23</v>
      </c>
      <c r="L575">
        <v>2</v>
      </c>
      <c r="M575" t="s">
        <v>24</v>
      </c>
      <c r="N575">
        <v>7777</v>
      </c>
      <c r="O575" t="s">
        <v>37</v>
      </c>
      <c r="P575">
        <v>975</v>
      </c>
    </row>
    <row r="576" spans="1:19" x14ac:dyDescent="0.3">
      <c r="A576" s="1" t="str">
        <f t="shared" si="8"/>
        <v>2018|Selwyn District|$30,001-$50,000</v>
      </c>
      <c r="B576" t="s">
        <v>18</v>
      </c>
      <c r="C576" t="s">
        <v>19</v>
      </c>
      <c r="D576" t="s">
        <v>20</v>
      </c>
      <c r="E576" t="s">
        <v>21</v>
      </c>
      <c r="F576">
        <v>2018</v>
      </c>
      <c r="G576">
        <v>2018</v>
      </c>
      <c r="H576">
        <v>62</v>
      </c>
      <c r="I576" t="s">
        <v>134</v>
      </c>
      <c r="J576">
        <v>99</v>
      </c>
      <c r="K576" t="s">
        <v>23</v>
      </c>
      <c r="L576">
        <v>3</v>
      </c>
      <c r="M576" t="s">
        <v>45</v>
      </c>
      <c r="N576">
        <v>7777</v>
      </c>
      <c r="O576" t="s">
        <v>37</v>
      </c>
      <c r="P576">
        <v>1953</v>
      </c>
    </row>
    <row r="577" spans="1:19" x14ac:dyDescent="0.3">
      <c r="A577" s="1" t="str">
        <f t="shared" si="8"/>
        <v>2018|Selwyn District|$50,001-$70,000</v>
      </c>
      <c r="B577" t="s">
        <v>18</v>
      </c>
      <c r="C577" t="s">
        <v>19</v>
      </c>
      <c r="D577" t="s">
        <v>20</v>
      </c>
      <c r="E577" t="s">
        <v>21</v>
      </c>
      <c r="F577">
        <v>2018</v>
      </c>
      <c r="G577">
        <v>2018</v>
      </c>
      <c r="H577">
        <v>62</v>
      </c>
      <c r="I577" t="s">
        <v>134</v>
      </c>
      <c r="J577">
        <v>99</v>
      </c>
      <c r="K577" t="s">
        <v>23</v>
      </c>
      <c r="L577">
        <v>4</v>
      </c>
      <c r="M577" t="s">
        <v>36</v>
      </c>
      <c r="N577">
        <v>7777</v>
      </c>
      <c r="O577" t="s">
        <v>37</v>
      </c>
      <c r="P577">
        <v>2166</v>
      </c>
    </row>
    <row r="578" spans="1:19" x14ac:dyDescent="0.3">
      <c r="A578" s="1" t="str">
        <f t="shared" si="8"/>
        <v>2018|Selwyn District|$70,001-$100,000</v>
      </c>
      <c r="B578" t="s">
        <v>18</v>
      </c>
      <c r="C578" t="s">
        <v>19</v>
      </c>
      <c r="D578" t="s">
        <v>20</v>
      </c>
      <c r="E578" t="s">
        <v>21</v>
      </c>
      <c r="F578">
        <v>2018</v>
      </c>
      <c r="G578">
        <v>2018</v>
      </c>
      <c r="H578">
        <v>62</v>
      </c>
      <c r="I578" t="s">
        <v>134</v>
      </c>
      <c r="J578">
        <v>99</v>
      </c>
      <c r="K578" t="s">
        <v>23</v>
      </c>
      <c r="L578">
        <v>5</v>
      </c>
      <c r="M578" t="s">
        <v>58</v>
      </c>
      <c r="N578">
        <v>7777</v>
      </c>
      <c r="O578" t="s">
        <v>37</v>
      </c>
      <c r="P578">
        <v>3471</v>
      </c>
    </row>
    <row r="579" spans="1:19" x14ac:dyDescent="0.3">
      <c r="A579" s="1" t="str">
        <f t="shared" ref="A579:A642" si="9">G579&amp;"|"&amp;I579&amp;"|"&amp;M579</f>
        <v>2018|Selwyn District|$100,001-$150,000</v>
      </c>
      <c r="B579" t="s">
        <v>18</v>
      </c>
      <c r="C579" t="s">
        <v>19</v>
      </c>
      <c r="D579" t="s">
        <v>20</v>
      </c>
      <c r="E579" t="s">
        <v>21</v>
      </c>
      <c r="F579">
        <v>2018</v>
      </c>
      <c r="G579">
        <v>2018</v>
      </c>
      <c r="H579">
        <v>62</v>
      </c>
      <c r="I579" t="s">
        <v>134</v>
      </c>
      <c r="J579">
        <v>99</v>
      </c>
      <c r="K579" t="s">
        <v>23</v>
      </c>
      <c r="L579">
        <v>6</v>
      </c>
      <c r="M579" t="s">
        <v>59</v>
      </c>
      <c r="N579">
        <v>7777</v>
      </c>
      <c r="O579" t="s">
        <v>37</v>
      </c>
      <c r="P579">
        <v>5340</v>
      </c>
    </row>
    <row r="580" spans="1:19" x14ac:dyDescent="0.3">
      <c r="A580" s="1" t="str">
        <f t="shared" si="9"/>
        <v>2018|Selwyn District|$150,001-$200,000</v>
      </c>
      <c r="B580" t="s">
        <v>18</v>
      </c>
      <c r="C580" t="s">
        <v>19</v>
      </c>
      <c r="D580" t="s">
        <v>20</v>
      </c>
      <c r="E580" t="s">
        <v>21</v>
      </c>
      <c r="F580">
        <v>2018</v>
      </c>
      <c r="G580">
        <v>2018</v>
      </c>
      <c r="H580">
        <v>62</v>
      </c>
      <c r="I580" t="s">
        <v>134</v>
      </c>
      <c r="J580">
        <v>99</v>
      </c>
      <c r="K580" t="s">
        <v>23</v>
      </c>
      <c r="L580">
        <v>7</v>
      </c>
      <c r="M580" t="s">
        <v>43</v>
      </c>
      <c r="N580">
        <v>7777</v>
      </c>
      <c r="O580" t="s">
        <v>37</v>
      </c>
      <c r="P580">
        <v>4605</v>
      </c>
    </row>
    <row r="581" spans="1:19" x14ac:dyDescent="0.3">
      <c r="A581" s="1" t="str">
        <f t="shared" si="9"/>
        <v>2018|Selwyn District|$200,001 or more</v>
      </c>
      <c r="B581" t="s">
        <v>18</v>
      </c>
      <c r="C581" t="s">
        <v>19</v>
      </c>
      <c r="D581" t="s">
        <v>20</v>
      </c>
      <c r="E581" t="s">
        <v>21</v>
      </c>
      <c r="F581">
        <v>2018</v>
      </c>
      <c r="G581">
        <v>2018</v>
      </c>
      <c r="H581">
        <v>62</v>
      </c>
      <c r="I581" t="s">
        <v>134</v>
      </c>
      <c r="J581">
        <v>99</v>
      </c>
      <c r="K581" t="s">
        <v>23</v>
      </c>
      <c r="L581">
        <v>8</v>
      </c>
      <c r="M581" t="s">
        <v>27</v>
      </c>
      <c r="N581">
        <v>7777</v>
      </c>
      <c r="O581" t="s">
        <v>37</v>
      </c>
      <c r="R581" t="s">
        <v>29</v>
      </c>
      <c r="S581" t="s">
        <v>30</v>
      </c>
    </row>
    <row r="582" spans="1:19" x14ac:dyDescent="0.3">
      <c r="A582" s="1" t="str">
        <f t="shared" si="9"/>
        <v>2018|Selwyn District|Total stated - total household income</v>
      </c>
      <c r="B582" t="s">
        <v>18</v>
      </c>
      <c r="C582" t="s">
        <v>19</v>
      </c>
      <c r="D582" t="s">
        <v>20</v>
      </c>
      <c r="E582" t="s">
        <v>21</v>
      </c>
      <c r="F582">
        <v>2018</v>
      </c>
      <c r="G582">
        <v>2018</v>
      </c>
      <c r="H582">
        <v>62</v>
      </c>
      <c r="I582" t="s">
        <v>134</v>
      </c>
      <c r="J582">
        <v>99</v>
      </c>
      <c r="K582" t="s">
        <v>23</v>
      </c>
      <c r="L582">
        <v>77</v>
      </c>
      <c r="M582" t="s">
        <v>32</v>
      </c>
      <c r="N582">
        <v>7777</v>
      </c>
      <c r="O582" t="s">
        <v>37</v>
      </c>
      <c r="P582">
        <v>19224</v>
      </c>
    </row>
    <row r="583" spans="1:19" x14ac:dyDescent="0.3">
      <c r="A583" s="1" t="str">
        <f t="shared" si="9"/>
        <v>2018|Selwyn District|Total - total household income</v>
      </c>
      <c r="B583" t="s">
        <v>18</v>
      </c>
      <c r="C583" t="s">
        <v>19</v>
      </c>
      <c r="D583" t="s">
        <v>20</v>
      </c>
      <c r="E583" t="s">
        <v>21</v>
      </c>
      <c r="F583">
        <v>2018</v>
      </c>
      <c r="G583">
        <v>2018</v>
      </c>
      <c r="H583">
        <v>62</v>
      </c>
      <c r="I583" t="s">
        <v>134</v>
      </c>
      <c r="J583">
        <v>99</v>
      </c>
      <c r="K583" t="s">
        <v>23</v>
      </c>
      <c r="L583">
        <v>99</v>
      </c>
      <c r="M583" t="s">
        <v>48</v>
      </c>
      <c r="N583">
        <v>7777</v>
      </c>
      <c r="O583" t="s">
        <v>37</v>
      </c>
      <c r="P583">
        <v>20610</v>
      </c>
    </row>
    <row r="584" spans="1:19" x14ac:dyDescent="0.3">
      <c r="A584" s="1" t="str">
        <f t="shared" si="9"/>
        <v>2018|Selwyn District|Median ($) - total household income</v>
      </c>
      <c r="B584" t="s">
        <v>18</v>
      </c>
      <c r="C584" t="s">
        <v>19</v>
      </c>
      <c r="D584" t="s">
        <v>20</v>
      </c>
      <c r="E584" t="s">
        <v>21</v>
      </c>
      <c r="F584">
        <v>2018</v>
      </c>
      <c r="G584">
        <v>2018</v>
      </c>
      <c r="H584">
        <v>62</v>
      </c>
      <c r="I584" t="s">
        <v>134</v>
      </c>
      <c r="J584">
        <v>99</v>
      </c>
      <c r="K584" t="s">
        <v>23</v>
      </c>
      <c r="L584" t="s">
        <v>56</v>
      </c>
      <c r="M584" t="s">
        <v>57</v>
      </c>
      <c r="N584">
        <v>7777</v>
      </c>
      <c r="O584" t="s">
        <v>37</v>
      </c>
      <c r="P584">
        <v>103100</v>
      </c>
    </row>
    <row r="585" spans="1:19" x14ac:dyDescent="0.3">
      <c r="A585" s="1" t="str">
        <f t="shared" si="9"/>
        <v>2018|Ashburton District|$20,000 or less</v>
      </c>
      <c r="B585" t="s">
        <v>18</v>
      </c>
      <c r="C585" t="s">
        <v>19</v>
      </c>
      <c r="D585" t="s">
        <v>20</v>
      </c>
      <c r="E585" t="s">
        <v>21</v>
      </c>
      <c r="F585">
        <v>2018</v>
      </c>
      <c r="G585">
        <v>2018</v>
      </c>
      <c r="H585">
        <v>63</v>
      </c>
      <c r="I585" t="s">
        <v>131</v>
      </c>
      <c r="J585">
        <v>99</v>
      </c>
      <c r="K585" t="s">
        <v>23</v>
      </c>
      <c r="L585">
        <v>1</v>
      </c>
      <c r="M585" t="s">
        <v>39</v>
      </c>
      <c r="N585">
        <v>7777</v>
      </c>
      <c r="O585" t="s">
        <v>37</v>
      </c>
      <c r="P585">
        <v>894</v>
      </c>
    </row>
    <row r="586" spans="1:19" x14ac:dyDescent="0.3">
      <c r="A586" s="1" t="str">
        <f t="shared" si="9"/>
        <v>2018|Ashburton District|$20,001-$30,000</v>
      </c>
      <c r="B586" t="s">
        <v>18</v>
      </c>
      <c r="C586" t="s">
        <v>19</v>
      </c>
      <c r="D586" t="s">
        <v>20</v>
      </c>
      <c r="E586" t="s">
        <v>21</v>
      </c>
      <c r="F586">
        <v>2018</v>
      </c>
      <c r="G586">
        <v>2018</v>
      </c>
      <c r="H586">
        <v>63</v>
      </c>
      <c r="I586" t="s">
        <v>131</v>
      </c>
      <c r="J586">
        <v>99</v>
      </c>
      <c r="K586" t="s">
        <v>23</v>
      </c>
      <c r="L586">
        <v>2</v>
      </c>
      <c r="M586" t="s">
        <v>24</v>
      </c>
      <c r="N586">
        <v>7777</v>
      </c>
      <c r="O586" t="s">
        <v>37</v>
      </c>
      <c r="P586">
        <v>1203</v>
      </c>
    </row>
    <row r="587" spans="1:19" x14ac:dyDescent="0.3">
      <c r="A587" s="1" t="str">
        <f t="shared" si="9"/>
        <v>2018|Ashburton District|$30,001-$50,000</v>
      </c>
      <c r="B587" t="s">
        <v>18</v>
      </c>
      <c r="C587" t="s">
        <v>19</v>
      </c>
      <c r="D587" t="s">
        <v>20</v>
      </c>
      <c r="E587" t="s">
        <v>21</v>
      </c>
      <c r="F587">
        <v>2018</v>
      </c>
      <c r="G587">
        <v>2018</v>
      </c>
      <c r="H587">
        <v>63</v>
      </c>
      <c r="I587" t="s">
        <v>131</v>
      </c>
      <c r="J587">
        <v>99</v>
      </c>
      <c r="K587" t="s">
        <v>23</v>
      </c>
      <c r="L587">
        <v>3</v>
      </c>
      <c r="M587" t="s">
        <v>45</v>
      </c>
      <c r="N587">
        <v>7777</v>
      </c>
      <c r="O587" t="s">
        <v>37</v>
      </c>
      <c r="P587">
        <v>1944</v>
      </c>
    </row>
    <row r="588" spans="1:19" x14ac:dyDescent="0.3">
      <c r="A588" s="1" t="str">
        <f t="shared" si="9"/>
        <v>2018|Ashburton District|$50,001-$70,000</v>
      </c>
      <c r="B588" t="s">
        <v>18</v>
      </c>
      <c r="C588" t="s">
        <v>19</v>
      </c>
      <c r="D588" t="s">
        <v>20</v>
      </c>
      <c r="E588" t="s">
        <v>21</v>
      </c>
      <c r="F588">
        <v>2018</v>
      </c>
      <c r="G588">
        <v>2018</v>
      </c>
      <c r="H588">
        <v>63</v>
      </c>
      <c r="I588" t="s">
        <v>131</v>
      </c>
      <c r="J588">
        <v>99</v>
      </c>
      <c r="K588" t="s">
        <v>23</v>
      </c>
      <c r="L588">
        <v>4</v>
      </c>
      <c r="M588" t="s">
        <v>36</v>
      </c>
      <c r="N588">
        <v>7777</v>
      </c>
      <c r="O588" t="s">
        <v>37</v>
      </c>
      <c r="P588">
        <v>1860</v>
      </c>
    </row>
    <row r="589" spans="1:19" x14ac:dyDescent="0.3">
      <c r="A589" s="1" t="str">
        <f t="shared" si="9"/>
        <v>2018|Ashburton District|$70,001-$100,000</v>
      </c>
      <c r="B589" t="s">
        <v>18</v>
      </c>
      <c r="C589" t="s">
        <v>19</v>
      </c>
      <c r="D589" t="s">
        <v>20</v>
      </c>
      <c r="E589" t="s">
        <v>21</v>
      </c>
      <c r="F589">
        <v>2018</v>
      </c>
      <c r="G589">
        <v>2018</v>
      </c>
      <c r="H589">
        <v>63</v>
      </c>
      <c r="I589" t="s">
        <v>131</v>
      </c>
      <c r="J589">
        <v>99</v>
      </c>
      <c r="K589" t="s">
        <v>23</v>
      </c>
      <c r="L589">
        <v>5</v>
      </c>
      <c r="M589" t="s">
        <v>58</v>
      </c>
      <c r="N589">
        <v>7777</v>
      </c>
      <c r="O589" t="s">
        <v>37</v>
      </c>
      <c r="P589">
        <v>2358</v>
      </c>
    </row>
    <row r="590" spans="1:19" x14ac:dyDescent="0.3">
      <c r="A590" s="1" t="str">
        <f t="shared" si="9"/>
        <v>2018|Ashburton District|$100,001-$150,000</v>
      </c>
      <c r="B590" t="s">
        <v>18</v>
      </c>
      <c r="C590" t="s">
        <v>19</v>
      </c>
      <c r="D590" t="s">
        <v>20</v>
      </c>
      <c r="E590" t="s">
        <v>21</v>
      </c>
      <c r="F590">
        <v>2018</v>
      </c>
      <c r="G590">
        <v>2018</v>
      </c>
      <c r="H590">
        <v>63</v>
      </c>
      <c r="I590" t="s">
        <v>131</v>
      </c>
      <c r="J590">
        <v>99</v>
      </c>
      <c r="K590" t="s">
        <v>23</v>
      </c>
      <c r="L590">
        <v>6</v>
      </c>
      <c r="M590" t="s">
        <v>59</v>
      </c>
      <c r="N590">
        <v>7777</v>
      </c>
      <c r="O590" t="s">
        <v>37</v>
      </c>
      <c r="P590">
        <v>2481</v>
      </c>
    </row>
    <row r="591" spans="1:19" x14ac:dyDescent="0.3">
      <c r="A591" s="1" t="str">
        <f t="shared" si="9"/>
        <v>2018|Ashburton District|$150,001-$200,000</v>
      </c>
      <c r="B591" t="s">
        <v>18</v>
      </c>
      <c r="C591" t="s">
        <v>19</v>
      </c>
      <c r="D591" t="s">
        <v>20</v>
      </c>
      <c r="E591" t="s">
        <v>21</v>
      </c>
      <c r="F591">
        <v>2018</v>
      </c>
      <c r="G591">
        <v>2018</v>
      </c>
      <c r="H591">
        <v>63</v>
      </c>
      <c r="I591" t="s">
        <v>131</v>
      </c>
      <c r="J591">
        <v>99</v>
      </c>
      <c r="K591" t="s">
        <v>23</v>
      </c>
      <c r="L591">
        <v>7</v>
      </c>
      <c r="M591" t="s">
        <v>43</v>
      </c>
      <c r="N591">
        <v>7777</v>
      </c>
      <c r="O591" t="s">
        <v>37</v>
      </c>
      <c r="P591">
        <v>1395</v>
      </c>
    </row>
    <row r="592" spans="1:19" x14ac:dyDescent="0.3">
      <c r="A592" s="1" t="str">
        <f t="shared" si="9"/>
        <v>2018|Ashburton District|$200,001 or more</v>
      </c>
      <c r="B592" t="s">
        <v>18</v>
      </c>
      <c r="C592" t="s">
        <v>19</v>
      </c>
      <c r="D592" t="s">
        <v>20</v>
      </c>
      <c r="E592" t="s">
        <v>21</v>
      </c>
      <c r="F592">
        <v>2018</v>
      </c>
      <c r="G592">
        <v>2018</v>
      </c>
      <c r="H592">
        <v>63</v>
      </c>
      <c r="I592" t="s">
        <v>131</v>
      </c>
      <c r="J592">
        <v>99</v>
      </c>
      <c r="K592" t="s">
        <v>23</v>
      </c>
      <c r="L592">
        <v>8</v>
      </c>
      <c r="M592" t="s">
        <v>27</v>
      </c>
      <c r="N592">
        <v>7777</v>
      </c>
      <c r="O592" t="s">
        <v>37</v>
      </c>
      <c r="R592" t="s">
        <v>29</v>
      </c>
      <c r="S592" t="s">
        <v>30</v>
      </c>
    </row>
    <row r="593" spans="1:19" x14ac:dyDescent="0.3">
      <c r="A593" s="1" t="str">
        <f t="shared" si="9"/>
        <v>2018|Ashburton District|Total stated - total household income</v>
      </c>
      <c r="B593" t="s">
        <v>18</v>
      </c>
      <c r="C593" t="s">
        <v>19</v>
      </c>
      <c r="D593" t="s">
        <v>20</v>
      </c>
      <c r="E593" t="s">
        <v>21</v>
      </c>
      <c r="F593">
        <v>2018</v>
      </c>
      <c r="G593">
        <v>2018</v>
      </c>
      <c r="H593">
        <v>63</v>
      </c>
      <c r="I593" t="s">
        <v>131</v>
      </c>
      <c r="J593">
        <v>99</v>
      </c>
      <c r="K593" t="s">
        <v>23</v>
      </c>
      <c r="L593">
        <v>77</v>
      </c>
      <c r="M593" t="s">
        <v>32</v>
      </c>
      <c r="N593">
        <v>7777</v>
      </c>
      <c r="O593" t="s">
        <v>37</v>
      </c>
      <c r="P593">
        <v>12135</v>
      </c>
    </row>
    <row r="594" spans="1:19" x14ac:dyDescent="0.3">
      <c r="A594" s="1" t="str">
        <f t="shared" si="9"/>
        <v>2018|Ashburton District|Total - total household income</v>
      </c>
      <c r="B594" t="s">
        <v>18</v>
      </c>
      <c r="C594" t="s">
        <v>19</v>
      </c>
      <c r="D594" t="s">
        <v>20</v>
      </c>
      <c r="E594" t="s">
        <v>21</v>
      </c>
      <c r="F594">
        <v>2018</v>
      </c>
      <c r="G594">
        <v>2018</v>
      </c>
      <c r="H594">
        <v>63</v>
      </c>
      <c r="I594" t="s">
        <v>131</v>
      </c>
      <c r="J594">
        <v>99</v>
      </c>
      <c r="K594" t="s">
        <v>23</v>
      </c>
      <c r="L594">
        <v>99</v>
      </c>
      <c r="M594" t="s">
        <v>48</v>
      </c>
      <c r="N594">
        <v>7777</v>
      </c>
      <c r="O594" t="s">
        <v>37</v>
      </c>
      <c r="P594">
        <v>12996</v>
      </c>
    </row>
    <row r="595" spans="1:19" x14ac:dyDescent="0.3">
      <c r="A595" s="1" t="str">
        <f t="shared" si="9"/>
        <v>2018|Ashburton District|Median ($) - total household income</v>
      </c>
      <c r="B595" t="s">
        <v>18</v>
      </c>
      <c r="C595" t="s">
        <v>19</v>
      </c>
      <c r="D595" t="s">
        <v>20</v>
      </c>
      <c r="E595" t="s">
        <v>21</v>
      </c>
      <c r="F595">
        <v>2018</v>
      </c>
      <c r="G595">
        <v>2018</v>
      </c>
      <c r="H595">
        <v>63</v>
      </c>
      <c r="I595" t="s">
        <v>131</v>
      </c>
      <c r="J595">
        <v>99</v>
      </c>
      <c r="K595" t="s">
        <v>23</v>
      </c>
      <c r="L595" t="s">
        <v>56</v>
      </c>
      <c r="M595" t="s">
        <v>57</v>
      </c>
      <c r="N595">
        <v>7777</v>
      </c>
      <c r="O595" t="s">
        <v>37</v>
      </c>
      <c r="P595">
        <v>72100</v>
      </c>
    </row>
    <row r="596" spans="1:19" x14ac:dyDescent="0.3">
      <c r="A596" s="1" t="str">
        <f t="shared" si="9"/>
        <v>2018|Timaru District|$20,000 or less</v>
      </c>
      <c r="B596" t="s">
        <v>18</v>
      </c>
      <c r="C596" t="s">
        <v>19</v>
      </c>
      <c r="D596" t="s">
        <v>20</v>
      </c>
      <c r="E596" t="s">
        <v>21</v>
      </c>
      <c r="F596">
        <v>2018</v>
      </c>
      <c r="G596">
        <v>2018</v>
      </c>
      <c r="H596">
        <v>64</v>
      </c>
      <c r="I596" t="s">
        <v>145</v>
      </c>
      <c r="J596">
        <v>99</v>
      </c>
      <c r="K596" t="s">
        <v>23</v>
      </c>
      <c r="L596">
        <v>1</v>
      </c>
      <c r="M596" t="s">
        <v>39</v>
      </c>
      <c r="N596">
        <v>7777</v>
      </c>
      <c r="O596" t="s">
        <v>37</v>
      </c>
      <c r="P596">
        <v>1731</v>
      </c>
    </row>
    <row r="597" spans="1:19" x14ac:dyDescent="0.3">
      <c r="A597" s="1" t="str">
        <f t="shared" si="9"/>
        <v>2018|Timaru District|$20,001-$30,000</v>
      </c>
      <c r="B597" t="s">
        <v>18</v>
      </c>
      <c r="C597" t="s">
        <v>19</v>
      </c>
      <c r="D597" t="s">
        <v>20</v>
      </c>
      <c r="E597" t="s">
        <v>21</v>
      </c>
      <c r="F597">
        <v>2018</v>
      </c>
      <c r="G597">
        <v>2018</v>
      </c>
      <c r="H597">
        <v>64</v>
      </c>
      <c r="I597" t="s">
        <v>145</v>
      </c>
      <c r="J597">
        <v>99</v>
      </c>
      <c r="K597" t="s">
        <v>23</v>
      </c>
      <c r="L597">
        <v>2</v>
      </c>
      <c r="M597" t="s">
        <v>24</v>
      </c>
      <c r="N597">
        <v>7777</v>
      </c>
      <c r="O597" t="s">
        <v>37</v>
      </c>
      <c r="P597">
        <v>2295</v>
      </c>
    </row>
    <row r="598" spans="1:19" x14ac:dyDescent="0.3">
      <c r="A598" s="1" t="str">
        <f t="shared" si="9"/>
        <v>2018|Timaru District|$30,001-$50,000</v>
      </c>
      <c r="B598" t="s">
        <v>18</v>
      </c>
      <c r="C598" t="s">
        <v>19</v>
      </c>
      <c r="D598" t="s">
        <v>20</v>
      </c>
      <c r="E598" t="s">
        <v>21</v>
      </c>
      <c r="F598">
        <v>2018</v>
      </c>
      <c r="G598">
        <v>2018</v>
      </c>
      <c r="H598">
        <v>64</v>
      </c>
      <c r="I598" t="s">
        <v>145</v>
      </c>
      <c r="J598">
        <v>99</v>
      </c>
      <c r="K598" t="s">
        <v>23</v>
      </c>
      <c r="L598">
        <v>3</v>
      </c>
      <c r="M598" t="s">
        <v>45</v>
      </c>
      <c r="N598">
        <v>7777</v>
      </c>
      <c r="O598" t="s">
        <v>37</v>
      </c>
      <c r="P598">
        <v>3282</v>
      </c>
    </row>
    <row r="599" spans="1:19" x14ac:dyDescent="0.3">
      <c r="A599" s="1" t="str">
        <f t="shared" si="9"/>
        <v>2018|Timaru District|$50,001-$70,000</v>
      </c>
      <c r="B599" t="s">
        <v>18</v>
      </c>
      <c r="C599" t="s">
        <v>19</v>
      </c>
      <c r="D599" t="s">
        <v>20</v>
      </c>
      <c r="E599" t="s">
        <v>21</v>
      </c>
      <c r="F599">
        <v>2018</v>
      </c>
      <c r="G599">
        <v>2018</v>
      </c>
      <c r="H599">
        <v>64</v>
      </c>
      <c r="I599" t="s">
        <v>145</v>
      </c>
      <c r="J599">
        <v>99</v>
      </c>
      <c r="K599" t="s">
        <v>23</v>
      </c>
      <c r="L599">
        <v>4</v>
      </c>
      <c r="M599" t="s">
        <v>36</v>
      </c>
      <c r="N599">
        <v>7777</v>
      </c>
      <c r="O599" t="s">
        <v>37</v>
      </c>
      <c r="P599">
        <v>2697</v>
      </c>
    </row>
    <row r="600" spans="1:19" x14ac:dyDescent="0.3">
      <c r="A600" s="1" t="str">
        <f t="shared" si="9"/>
        <v>2018|Timaru District|$70,001-$100,000</v>
      </c>
      <c r="B600" t="s">
        <v>18</v>
      </c>
      <c r="C600" t="s">
        <v>19</v>
      </c>
      <c r="D600" t="s">
        <v>20</v>
      </c>
      <c r="E600" t="s">
        <v>21</v>
      </c>
      <c r="F600">
        <v>2018</v>
      </c>
      <c r="G600">
        <v>2018</v>
      </c>
      <c r="H600">
        <v>64</v>
      </c>
      <c r="I600" t="s">
        <v>145</v>
      </c>
      <c r="J600">
        <v>99</v>
      </c>
      <c r="K600" t="s">
        <v>23</v>
      </c>
      <c r="L600">
        <v>5</v>
      </c>
      <c r="M600" t="s">
        <v>58</v>
      </c>
      <c r="N600">
        <v>7777</v>
      </c>
      <c r="O600" t="s">
        <v>37</v>
      </c>
      <c r="P600">
        <v>3195</v>
      </c>
    </row>
    <row r="601" spans="1:19" x14ac:dyDescent="0.3">
      <c r="A601" s="1" t="str">
        <f t="shared" si="9"/>
        <v>2018|Timaru District|$100,001-$150,000</v>
      </c>
      <c r="B601" t="s">
        <v>18</v>
      </c>
      <c r="C601" t="s">
        <v>19</v>
      </c>
      <c r="D601" t="s">
        <v>20</v>
      </c>
      <c r="E601" t="s">
        <v>21</v>
      </c>
      <c r="F601">
        <v>2018</v>
      </c>
      <c r="G601">
        <v>2018</v>
      </c>
      <c r="H601">
        <v>64</v>
      </c>
      <c r="I601" t="s">
        <v>145</v>
      </c>
      <c r="J601">
        <v>99</v>
      </c>
      <c r="K601" t="s">
        <v>23</v>
      </c>
      <c r="L601">
        <v>6</v>
      </c>
      <c r="M601" t="s">
        <v>59</v>
      </c>
      <c r="N601">
        <v>7777</v>
      </c>
      <c r="O601" t="s">
        <v>37</v>
      </c>
      <c r="P601">
        <v>3201</v>
      </c>
    </row>
    <row r="602" spans="1:19" x14ac:dyDescent="0.3">
      <c r="A602" s="1" t="str">
        <f t="shared" si="9"/>
        <v>2018|Timaru District|$150,001-$200,000</v>
      </c>
      <c r="B602" t="s">
        <v>18</v>
      </c>
      <c r="C602" t="s">
        <v>19</v>
      </c>
      <c r="D602" t="s">
        <v>20</v>
      </c>
      <c r="E602" t="s">
        <v>21</v>
      </c>
      <c r="F602">
        <v>2018</v>
      </c>
      <c r="G602">
        <v>2018</v>
      </c>
      <c r="H602">
        <v>64</v>
      </c>
      <c r="I602" t="s">
        <v>145</v>
      </c>
      <c r="J602">
        <v>99</v>
      </c>
      <c r="K602" t="s">
        <v>23</v>
      </c>
      <c r="L602">
        <v>7</v>
      </c>
      <c r="M602" t="s">
        <v>43</v>
      </c>
      <c r="N602">
        <v>7777</v>
      </c>
      <c r="O602" t="s">
        <v>37</v>
      </c>
      <c r="P602">
        <v>1644</v>
      </c>
    </row>
    <row r="603" spans="1:19" x14ac:dyDescent="0.3">
      <c r="A603" s="1" t="str">
        <f t="shared" si="9"/>
        <v>2018|Timaru District|$200,001 or more</v>
      </c>
      <c r="B603" t="s">
        <v>18</v>
      </c>
      <c r="C603" t="s">
        <v>19</v>
      </c>
      <c r="D603" t="s">
        <v>20</v>
      </c>
      <c r="E603" t="s">
        <v>21</v>
      </c>
      <c r="F603">
        <v>2018</v>
      </c>
      <c r="G603">
        <v>2018</v>
      </c>
      <c r="H603">
        <v>64</v>
      </c>
      <c r="I603" t="s">
        <v>145</v>
      </c>
      <c r="J603">
        <v>99</v>
      </c>
      <c r="K603" t="s">
        <v>23</v>
      </c>
      <c r="L603">
        <v>8</v>
      </c>
      <c r="M603" t="s">
        <v>27</v>
      </c>
      <c r="N603">
        <v>7777</v>
      </c>
      <c r="O603" t="s">
        <v>37</v>
      </c>
      <c r="R603" t="s">
        <v>29</v>
      </c>
      <c r="S603" t="s">
        <v>30</v>
      </c>
    </row>
    <row r="604" spans="1:19" x14ac:dyDescent="0.3">
      <c r="A604" s="1" t="str">
        <f t="shared" si="9"/>
        <v>2018|Timaru District|Total stated - total household income</v>
      </c>
      <c r="B604" t="s">
        <v>18</v>
      </c>
      <c r="C604" t="s">
        <v>19</v>
      </c>
      <c r="D604" t="s">
        <v>20</v>
      </c>
      <c r="E604" t="s">
        <v>21</v>
      </c>
      <c r="F604">
        <v>2018</v>
      </c>
      <c r="G604">
        <v>2018</v>
      </c>
      <c r="H604">
        <v>64</v>
      </c>
      <c r="I604" t="s">
        <v>145</v>
      </c>
      <c r="J604">
        <v>99</v>
      </c>
      <c r="K604" t="s">
        <v>23</v>
      </c>
      <c r="L604">
        <v>77</v>
      </c>
      <c r="M604" t="s">
        <v>32</v>
      </c>
      <c r="N604">
        <v>7777</v>
      </c>
      <c r="O604" t="s">
        <v>37</v>
      </c>
      <c r="P604">
        <v>18045</v>
      </c>
    </row>
    <row r="605" spans="1:19" x14ac:dyDescent="0.3">
      <c r="A605" s="1" t="str">
        <f t="shared" si="9"/>
        <v>2018|Timaru District|Total - total household income</v>
      </c>
      <c r="B605" t="s">
        <v>18</v>
      </c>
      <c r="C605" t="s">
        <v>19</v>
      </c>
      <c r="D605" t="s">
        <v>20</v>
      </c>
      <c r="E605" t="s">
        <v>21</v>
      </c>
      <c r="F605">
        <v>2018</v>
      </c>
      <c r="G605">
        <v>2018</v>
      </c>
      <c r="H605">
        <v>64</v>
      </c>
      <c r="I605" t="s">
        <v>145</v>
      </c>
      <c r="J605">
        <v>99</v>
      </c>
      <c r="K605" t="s">
        <v>23</v>
      </c>
      <c r="L605">
        <v>99</v>
      </c>
      <c r="M605" t="s">
        <v>48</v>
      </c>
      <c r="N605">
        <v>7777</v>
      </c>
      <c r="O605" t="s">
        <v>37</v>
      </c>
      <c r="P605">
        <v>19116</v>
      </c>
    </row>
    <row r="606" spans="1:19" x14ac:dyDescent="0.3">
      <c r="A606" s="1" t="str">
        <f t="shared" si="9"/>
        <v>2018|Timaru District|Median ($) - total household income</v>
      </c>
      <c r="B606" t="s">
        <v>18</v>
      </c>
      <c r="C606" t="s">
        <v>19</v>
      </c>
      <c r="D606" t="s">
        <v>20</v>
      </c>
      <c r="E606" t="s">
        <v>21</v>
      </c>
      <c r="F606">
        <v>2018</v>
      </c>
      <c r="G606">
        <v>2018</v>
      </c>
      <c r="H606">
        <v>64</v>
      </c>
      <c r="I606" t="s">
        <v>145</v>
      </c>
      <c r="J606">
        <v>99</v>
      </c>
      <c r="K606" t="s">
        <v>23</v>
      </c>
      <c r="L606" t="s">
        <v>56</v>
      </c>
      <c r="M606" t="s">
        <v>57</v>
      </c>
      <c r="N606">
        <v>7777</v>
      </c>
      <c r="O606" t="s">
        <v>37</v>
      </c>
      <c r="P606">
        <v>62200</v>
      </c>
    </row>
    <row r="607" spans="1:19" x14ac:dyDescent="0.3">
      <c r="A607" s="1" t="str">
        <f t="shared" si="9"/>
        <v>2018|Mackenzie District|$20,000 or less</v>
      </c>
      <c r="B607" t="s">
        <v>18</v>
      </c>
      <c r="C607" t="s">
        <v>19</v>
      </c>
      <c r="D607" t="s">
        <v>20</v>
      </c>
      <c r="E607" t="s">
        <v>21</v>
      </c>
      <c r="F607">
        <v>2018</v>
      </c>
      <c r="G607">
        <v>2018</v>
      </c>
      <c r="H607">
        <v>65</v>
      </c>
      <c r="I607" t="s">
        <v>63</v>
      </c>
      <c r="J607">
        <v>99</v>
      </c>
      <c r="K607" t="s">
        <v>23</v>
      </c>
      <c r="L607">
        <v>1</v>
      </c>
      <c r="M607" t="s">
        <v>39</v>
      </c>
      <c r="N607">
        <v>7777</v>
      </c>
      <c r="O607" t="s">
        <v>37</v>
      </c>
      <c r="P607">
        <v>117</v>
      </c>
    </row>
    <row r="608" spans="1:19" x14ac:dyDescent="0.3">
      <c r="A608" s="1" t="str">
        <f t="shared" si="9"/>
        <v>2018|Mackenzie District|$20,001-$30,000</v>
      </c>
      <c r="B608" t="s">
        <v>18</v>
      </c>
      <c r="C608" t="s">
        <v>19</v>
      </c>
      <c r="D608" t="s">
        <v>20</v>
      </c>
      <c r="E608" t="s">
        <v>21</v>
      </c>
      <c r="F608">
        <v>2018</v>
      </c>
      <c r="G608">
        <v>2018</v>
      </c>
      <c r="H608">
        <v>65</v>
      </c>
      <c r="I608" t="s">
        <v>63</v>
      </c>
      <c r="J608">
        <v>99</v>
      </c>
      <c r="K608" t="s">
        <v>23</v>
      </c>
      <c r="L608">
        <v>2</v>
      </c>
      <c r="M608" t="s">
        <v>24</v>
      </c>
      <c r="N608">
        <v>7777</v>
      </c>
      <c r="O608" t="s">
        <v>37</v>
      </c>
      <c r="P608">
        <v>162</v>
      </c>
    </row>
    <row r="609" spans="1:19" x14ac:dyDescent="0.3">
      <c r="A609" s="1" t="str">
        <f t="shared" si="9"/>
        <v>2018|Mackenzie District|$30,001-$50,000</v>
      </c>
      <c r="B609" t="s">
        <v>18</v>
      </c>
      <c r="C609" t="s">
        <v>19</v>
      </c>
      <c r="D609" t="s">
        <v>20</v>
      </c>
      <c r="E609" t="s">
        <v>21</v>
      </c>
      <c r="F609">
        <v>2018</v>
      </c>
      <c r="G609">
        <v>2018</v>
      </c>
      <c r="H609">
        <v>65</v>
      </c>
      <c r="I609" t="s">
        <v>63</v>
      </c>
      <c r="J609">
        <v>99</v>
      </c>
      <c r="K609" t="s">
        <v>23</v>
      </c>
      <c r="L609">
        <v>3</v>
      </c>
      <c r="M609" t="s">
        <v>45</v>
      </c>
      <c r="N609">
        <v>7777</v>
      </c>
      <c r="O609" t="s">
        <v>37</v>
      </c>
      <c r="P609">
        <v>330</v>
      </c>
    </row>
    <row r="610" spans="1:19" x14ac:dyDescent="0.3">
      <c r="A610" s="1" t="str">
        <f t="shared" si="9"/>
        <v>2018|Mackenzie District|$50,001-$70,000</v>
      </c>
      <c r="B610" t="s">
        <v>18</v>
      </c>
      <c r="C610" t="s">
        <v>19</v>
      </c>
      <c r="D610" t="s">
        <v>20</v>
      </c>
      <c r="E610" t="s">
        <v>21</v>
      </c>
      <c r="F610">
        <v>2018</v>
      </c>
      <c r="G610">
        <v>2018</v>
      </c>
      <c r="H610">
        <v>65</v>
      </c>
      <c r="I610" t="s">
        <v>63</v>
      </c>
      <c r="J610">
        <v>99</v>
      </c>
      <c r="K610" t="s">
        <v>23</v>
      </c>
      <c r="L610">
        <v>4</v>
      </c>
      <c r="M610" t="s">
        <v>36</v>
      </c>
      <c r="N610">
        <v>7777</v>
      </c>
      <c r="O610" t="s">
        <v>37</v>
      </c>
      <c r="P610">
        <v>276</v>
      </c>
    </row>
    <row r="611" spans="1:19" x14ac:dyDescent="0.3">
      <c r="A611" s="1" t="str">
        <f t="shared" si="9"/>
        <v>2018|Mackenzie District|$70,001-$100,000</v>
      </c>
      <c r="B611" t="s">
        <v>18</v>
      </c>
      <c r="C611" t="s">
        <v>19</v>
      </c>
      <c r="D611" t="s">
        <v>20</v>
      </c>
      <c r="E611" t="s">
        <v>21</v>
      </c>
      <c r="F611">
        <v>2018</v>
      </c>
      <c r="G611">
        <v>2018</v>
      </c>
      <c r="H611">
        <v>65</v>
      </c>
      <c r="I611" t="s">
        <v>63</v>
      </c>
      <c r="J611">
        <v>99</v>
      </c>
      <c r="K611" t="s">
        <v>23</v>
      </c>
      <c r="L611">
        <v>5</v>
      </c>
      <c r="M611" t="s">
        <v>58</v>
      </c>
      <c r="N611">
        <v>7777</v>
      </c>
      <c r="O611" t="s">
        <v>37</v>
      </c>
      <c r="P611">
        <v>306</v>
      </c>
    </row>
    <row r="612" spans="1:19" x14ac:dyDescent="0.3">
      <c r="A612" s="1" t="str">
        <f t="shared" si="9"/>
        <v>2018|Mackenzie District|$100,001-$150,000</v>
      </c>
      <c r="B612" t="s">
        <v>18</v>
      </c>
      <c r="C612" t="s">
        <v>19</v>
      </c>
      <c r="D612" t="s">
        <v>20</v>
      </c>
      <c r="E612" t="s">
        <v>21</v>
      </c>
      <c r="F612">
        <v>2018</v>
      </c>
      <c r="G612">
        <v>2018</v>
      </c>
      <c r="H612">
        <v>65</v>
      </c>
      <c r="I612" t="s">
        <v>63</v>
      </c>
      <c r="J612">
        <v>99</v>
      </c>
      <c r="K612" t="s">
        <v>23</v>
      </c>
      <c r="L612">
        <v>6</v>
      </c>
      <c r="M612" t="s">
        <v>59</v>
      </c>
      <c r="N612">
        <v>7777</v>
      </c>
      <c r="O612" t="s">
        <v>37</v>
      </c>
      <c r="P612">
        <v>300</v>
      </c>
    </row>
    <row r="613" spans="1:19" x14ac:dyDescent="0.3">
      <c r="A613" s="1" t="str">
        <f t="shared" si="9"/>
        <v>2018|Mackenzie District|$150,001-$200,000</v>
      </c>
      <c r="B613" t="s">
        <v>18</v>
      </c>
      <c r="C613" t="s">
        <v>19</v>
      </c>
      <c r="D613" t="s">
        <v>20</v>
      </c>
      <c r="E613" t="s">
        <v>21</v>
      </c>
      <c r="F613">
        <v>2018</v>
      </c>
      <c r="G613">
        <v>2018</v>
      </c>
      <c r="H613">
        <v>65</v>
      </c>
      <c r="I613" t="s">
        <v>63</v>
      </c>
      <c r="J613">
        <v>99</v>
      </c>
      <c r="K613" t="s">
        <v>23</v>
      </c>
      <c r="L613">
        <v>7</v>
      </c>
      <c r="M613" t="s">
        <v>43</v>
      </c>
      <c r="N613">
        <v>7777</v>
      </c>
      <c r="O613" t="s">
        <v>37</v>
      </c>
      <c r="P613">
        <v>204</v>
      </c>
    </row>
    <row r="614" spans="1:19" x14ac:dyDescent="0.3">
      <c r="A614" s="1" t="str">
        <f t="shared" si="9"/>
        <v>2018|Mackenzie District|$200,001 or more</v>
      </c>
      <c r="B614" t="s">
        <v>18</v>
      </c>
      <c r="C614" t="s">
        <v>19</v>
      </c>
      <c r="D614" t="s">
        <v>20</v>
      </c>
      <c r="E614" t="s">
        <v>21</v>
      </c>
      <c r="F614">
        <v>2018</v>
      </c>
      <c r="G614">
        <v>2018</v>
      </c>
      <c r="H614">
        <v>65</v>
      </c>
      <c r="I614" t="s">
        <v>63</v>
      </c>
      <c r="J614">
        <v>99</v>
      </c>
      <c r="K614" t="s">
        <v>23</v>
      </c>
      <c r="L614">
        <v>8</v>
      </c>
      <c r="M614" t="s">
        <v>27</v>
      </c>
      <c r="N614">
        <v>7777</v>
      </c>
      <c r="O614" t="s">
        <v>37</v>
      </c>
      <c r="R614" t="s">
        <v>29</v>
      </c>
      <c r="S614" t="s">
        <v>30</v>
      </c>
    </row>
    <row r="615" spans="1:19" x14ac:dyDescent="0.3">
      <c r="A615" s="1" t="str">
        <f t="shared" si="9"/>
        <v>2018|Mackenzie District|Total stated - total household income</v>
      </c>
      <c r="B615" t="s">
        <v>18</v>
      </c>
      <c r="C615" t="s">
        <v>19</v>
      </c>
      <c r="D615" t="s">
        <v>20</v>
      </c>
      <c r="E615" t="s">
        <v>21</v>
      </c>
      <c r="F615">
        <v>2018</v>
      </c>
      <c r="G615">
        <v>2018</v>
      </c>
      <c r="H615">
        <v>65</v>
      </c>
      <c r="I615" t="s">
        <v>63</v>
      </c>
      <c r="J615">
        <v>99</v>
      </c>
      <c r="K615" t="s">
        <v>23</v>
      </c>
      <c r="L615">
        <v>77</v>
      </c>
      <c r="M615" t="s">
        <v>32</v>
      </c>
      <c r="N615">
        <v>7777</v>
      </c>
      <c r="O615" t="s">
        <v>37</v>
      </c>
      <c r="P615">
        <v>1698</v>
      </c>
    </row>
    <row r="616" spans="1:19" x14ac:dyDescent="0.3">
      <c r="A616" s="1" t="str">
        <f t="shared" si="9"/>
        <v>2018|Mackenzie District|Total - total household income</v>
      </c>
      <c r="B616" t="s">
        <v>18</v>
      </c>
      <c r="C616" t="s">
        <v>19</v>
      </c>
      <c r="D616" t="s">
        <v>20</v>
      </c>
      <c r="E616" t="s">
        <v>21</v>
      </c>
      <c r="F616">
        <v>2018</v>
      </c>
      <c r="G616">
        <v>2018</v>
      </c>
      <c r="H616">
        <v>65</v>
      </c>
      <c r="I616" t="s">
        <v>63</v>
      </c>
      <c r="J616">
        <v>99</v>
      </c>
      <c r="K616" t="s">
        <v>23</v>
      </c>
      <c r="L616">
        <v>99</v>
      </c>
      <c r="M616" t="s">
        <v>48</v>
      </c>
      <c r="N616">
        <v>7777</v>
      </c>
      <c r="O616" t="s">
        <v>37</v>
      </c>
      <c r="P616">
        <v>1860</v>
      </c>
    </row>
    <row r="617" spans="1:19" x14ac:dyDescent="0.3">
      <c r="A617" s="1" t="str">
        <f t="shared" si="9"/>
        <v>2018|Mackenzie District|Median ($) - total household income</v>
      </c>
      <c r="B617" t="s">
        <v>18</v>
      </c>
      <c r="C617" t="s">
        <v>19</v>
      </c>
      <c r="D617" t="s">
        <v>20</v>
      </c>
      <c r="E617" t="s">
        <v>21</v>
      </c>
      <c r="F617">
        <v>2018</v>
      </c>
      <c r="G617">
        <v>2018</v>
      </c>
      <c r="H617">
        <v>65</v>
      </c>
      <c r="I617" t="s">
        <v>63</v>
      </c>
      <c r="J617">
        <v>99</v>
      </c>
      <c r="K617" t="s">
        <v>23</v>
      </c>
      <c r="L617" t="s">
        <v>56</v>
      </c>
      <c r="M617" t="s">
        <v>57</v>
      </c>
      <c r="N617">
        <v>7777</v>
      </c>
      <c r="O617" t="s">
        <v>37</v>
      </c>
      <c r="P617">
        <v>67200</v>
      </c>
    </row>
    <row r="618" spans="1:19" x14ac:dyDescent="0.3">
      <c r="A618" s="1" t="str">
        <f t="shared" si="9"/>
        <v>2018|Waimate District|$20,000 or less</v>
      </c>
      <c r="B618" t="s">
        <v>18</v>
      </c>
      <c r="C618" t="s">
        <v>19</v>
      </c>
      <c r="D618" t="s">
        <v>20</v>
      </c>
      <c r="E618" t="s">
        <v>21</v>
      </c>
      <c r="F618">
        <v>2018</v>
      </c>
      <c r="G618">
        <v>2018</v>
      </c>
      <c r="H618">
        <v>66</v>
      </c>
      <c r="I618" t="s">
        <v>115</v>
      </c>
      <c r="J618">
        <v>99</v>
      </c>
      <c r="K618" t="s">
        <v>23</v>
      </c>
      <c r="L618">
        <v>1</v>
      </c>
      <c r="M618" t="s">
        <v>39</v>
      </c>
      <c r="N618">
        <v>7777</v>
      </c>
      <c r="O618" t="s">
        <v>37</v>
      </c>
      <c r="P618">
        <v>366</v>
      </c>
    </row>
    <row r="619" spans="1:19" x14ac:dyDescent="0.3">
      <c r="A619" s="1" t="str">
        <f t="shared" si="9"/>
        <v>2018|Waimate District|$20,001-$30,000</v>
      </c>
      <c r="B619" t="s">
        <v>18</v>
      </c>
      <c r="C619" t="s">
        <v>19</v>
      </c>
      <c r="D619" t="s">
        <v>20</v>
      </c>
      <c r="E619" t="s">
        <v>21</v>
      </c>
      <c r="F619">
        <v>2018</v>
      </c>
      <c r="G619">
        <v>2018</v>
      </c>
      <c r="H619">
        <v>66</v>
      </c>
      <c r="I619" t="s">
        <v>115</v>
      </c>
      <c r="J619">
        <v>99</v>
      </c>
      <c r="K619" t="s">
        <v>23</v>
      </c>
      <c r="L619">
        <v>2</v>
      </c>
      <c r="M619" t="s">
        <v>24</v>
      </c>
      <c r="N619">
        <v>7777</v>
      </c>
      <c r="O619" t="s">
        <v>37</v>
      </c>
      <c r="P619">
        <v>423</v>
      </c>
    </row>
    <row r="620" spans="1:19" x14ac:dyDescent="0.3">
      <c r="A620" s="1" t="str">
        <f t="shared" si="9"/>
        <v>2018|Waimate District|$30,001-$50,000</v>
      </c>
      <c r="B620" t="s">
        <v>18</v>
      </c>
      <c r="C620" t="s">
        <v>19</v>
      </c>
      <c r="D620" t="s">
        <v>20</v>
      </c>
      <c r="E620" t="s">
        <v>21</v>
      </c>
      <c r="F620">
        <v>2018</v>
      </c>
      <c r="G620">
        <v>2018</v>
      </c>
      <c r="H620">
        <v>66</v>
      </c>
      <c r="I620" t="s">
        <v>115</v>
      </c>
      <c r="J620">
        <v>99</v>
      </c>
      <c r="K620" t="s">
        <v>23</v>
      </c>
      <c r="L620">
        <v>3</v>
      </c>
      <c r="M620" t="s">
        <v>45</v>
      </c>
      <c r="N620">
        <v>7777</v>
      </c>
      <c r="O620" t="s">
        <v>37</v>
      </c>
      <c r="P620">
        <v>660</v>
      </c>
    </row>
    <row r="621" spans="1:19" x14ac:dyDescent="0.3">
      <c r="A621" s="1" t="str">
        <f t="shared" si="9"/>
        <v>2018|Waimate District|$50,001-$70,000</v>
      </c>
      <c r="B621" t="s">
        <v>18</v>
      </c>
      <c r="C621" t="s">
        <v>19</v>
      </c>
      <c r="D621" t="s">
        <v>20</v>
      </c>
      <c r="E621" t="s">
        <v>21</v>
      </c>
      <c r="F621">
        <v>2018</v>
      </c>
      <c r="G621">
        <v>2018</v>
      </c>
      <c r="H621">
        <v>66</v>
      </c>
      <c r="I621" t="s">
        <v>115</v>
      </c>
      <c r="J621">
        <v>99</v>
      </c>
      <c r="K621" t="s">
        <v>23</v>
      </c>
      <c r="L621">
        <v>4</v>
      </c>
      <c r="M621" t="s">
        <v>36</v>
      </c>
      <c r="N621">
        <v>7777</v>
      </c>
      <c r="O621" t="s">
        <v>37</v>
      </c>
      <c r="P621">
        <v>510</v>
      </c>
    </row>
    <row r="622" spans="1:19" x14ac:dyDescent="0.3">
      <c r="A622" s="1" t="str">
        <f t="shared" si="9"/>
        <v>2018|Waimate District|$70,001-$100,000</v>
      </c>
      <c r="B622" t="s">
        <v>18</v>
      </c>
      <c r="C622" t="s">
        <v>19</v>
      </c>
      <c r="D622" t="s">
        <v>20</v>
      </c>
      <c r="E622" t="s">
        <v>21</v>
      </c>
      <c r="F622">
        <v>2018</v>
      </c>
      <c r="G622">
        <v>2018</v>
      </c>
      <c r="H622">
        <v>66</v>
      </c>
      <c r="I622" t="s">
        <v>115</v>
      </c>
      <c r="J622">
        <v>99</v>
      </c>
      <c r="K622" t="s">
        <v>23</v>
      </c>
      <c r="L622">
        <v>5</v>
      </c>
      <c r="M622" t="s">
        <v>58</v>
      </c>
      <c r="N622">
        <v>7777</v>
      </c>
      <c r="O622" t="s">
        <v>37</v>
      </c>
      <c r="P622">
        <v>486</v>
      </c>
    </row>
    <row r="623" spans="1:19" x14ac:dyDescent="0.3">
      <c r="A623" s="1" t="str">
        <f t="shared" si="9"/>
        <v>2018|Waimate District|$100,001-$150,000</v>
      </c>
      <c r="B623" t="s">
        <v>18</v>
      </c>
      <c r="C623" t="s">
        <v>19</v>
      </c>
      <c r="D623" t="s">
        <v>20</v>
      </c>
      <c r="E623" t="s">
        <v>21</v>
      </c>
      <c r="F623">
        <v>2018</v>
      </c>
      <c r="G623">
        <v>2018</v>
      </c>
      <c r="H623">
        <v>66</v>
      </c>
      <c r="I623" t="s">
        <v>115</v>
      </c>
      <c r="J623">
        <v>99</v>
      </c>
      <c r="K623" t="s">
        <v>23</v>
      </c>
      <c r="L623">
        <v>6</v>
      </c>
      <c r="M623" t="s">
        <v>59</v>
      </c>
      <c r="N623">
        <v>7777</v>
      </c>
      <c r="O623" t="s">
        <v>37</v>
      </c>
      <c r="P623">
        <v>429</v>
      </c>
    </row>
    <row r="624" spans="1:19" x14ac:dyDescent="0.3">
      <c r="A624" s="1" t="str">
        <f t="shared" si="9"/>
        <v>2018|Waimate District|$150,001-$200,000</v>
      </c>
      <c r="B624" t="s">
        <v>18</v>
      </c>
      <c r="C624" t="s">
        <v>19</v>
      </c>
      <c r="D624" t="s">
        <v>20</v>
      </c>
      <c r="E624" t="s">
        <v>21</v>
      </c>
      <c r="F624">
        <v>2018</v>
      </c>
      <c r="G624">
        <v>2018</v>
      </c>
      <c r="H624">
        <v>66</v>
      </c>
      <c r="I624" t="s">
        <v>115</v>
      </c>
      <c r="J624">
        <v>99</v>
      </c>
      <c r="K624" t="s">
        <v>23</v>
      </c>
      <c r="L624">
        <v>7</v>
      </c>
      <c r="M624" t="s">
        <v>43</v>
      </c>
      <c r="N624">
        <v>7777</v>
      </c>
      <c r="O624" t="s">
        <v>37</v>
      </c>
      <c r="P624">
        <v>234</v>
      </c>
    </row>
    <row r="625" spans="1:19" x14ac:dyDescent="0.3">
      <c r="A625" s="1" t="str">
        <f t="shared" si="9"/>
        <v>2018|Waimate District|$200,001 or more</v>
      </c>
      <c r="B625" t="s">
        <v>18</v>
      </c>
      <c r="C625" t="s">
        <v>19</v>
      </c>
      <c r="D625" t="s">
        <v>20</v>
      </c>
      <c r="E625" t="s">
        <v>21</v>
      </c>
      <c r="F625">
        <v>2018</v>
      </c>
      <c r="G625">
        <v>2018</v>
      </c>
      <c r="H625">
        <v>66</v>
      </c>
      <c r="I625" t="s">
        <v>115</v>
      </c>
      <c r="J625">
        <v>99</v>
      </c>
      <c r="K625" t="s">
        <v>23</v>
      </c>
      <c r="L625">
        <v>8</v>
      </c>
      <c r="M625" t="s">
        <v>27</v>
      </c>
      <c r="N625">
        <v>7777</v>
      </c>
      <c r="O625" t="s">
        <v>37</v>
      </c>
      <c r="R625" t="s">
        <v>29</v>
      </c>
      <c r="S625" t="s">
        <v>30</v>
      </c>
    </row>
    <row r="626" spans="1:19" x14ac:dyDescent="0.3">
      <c r="A626" s="1" t="str">
        <f t="shared" si="9"/>
        <v>2018|Waimate District|Total stated - total household income</v>
      </c>
      <c r="B626" t="s">
        <v>18</v>
      </c>
      <c r="C626" t="s">
        <v>19</v>
      </c>
      <c r="D626" t="s">
        <v>20</v>
      </c>
      <c r="E626" t="s">
        <v>21</v>
      </c>
      <c r="F626">
        <v>2018</v>
      </c>
      <c r="G626">
        <v>2018</v>
      </c>
      <c r="H626">
        <v>66</v>
      </c>
      <c r="I626" t="s">
        <v>115</v>
      </c>
      <c r="J626">
        <v>99</v>
      </c>
      <c r="K626" t="s">
        <v>23</v>
      </c>
      <c r="L626">
        <v>77</v>
      </c>
      <c r="M626" t="s">
        <v>32</v>
      </c>
      <c r="N626">
        <v>7777</v>
      </c>
      <c r="O626" t="s">
        <v>37</v>
      </c>
      <c r="P626">
        <v>3108</v>
      </c>
    </row>
    <row r="627" spans="1:19" x14ac:dyDescent="0.3">
      <c r="A627" s="1" t="str">
        <f t="shared" si="9"/>
        <v>2018|Waimate District|Total - total household income</v>
      </c>
      <c r="B627" t="s">
        <v>18</v>
      </c>
      <c r="C627" t="s">
        <v>19</v>
      </c>
      <c r="D627" t="s">
        <v>20</v>
      </c>
      <c r="E627" t="s">
        <v>21</v>
      </c>
      <c r="F627">
        <v>2018</v>
      </c>
      <c r="G627">
        <v>2018</v>
      </c>
      <c r="H627">
        <v>66</v>
      </c>
      <c r="I627" t="s">
        <v>115</v>
      </c>
      <c r="J627">
        <v>99</v>
      </c>
      <c r="K627" t="s">
        <v>23</v>
      </c>
      <c r="L627">
        <v>99</v>
      </c>
      <c r="M627" t="s">
        <v>48</v>
      </c>
      <c r="N627">
        <v>7777</v>
      </c>
      <c r="O627" t="s">
        <v>37</v>
      </c>
      <c r="P627">
        <v>3288</v>
      </c>
    </row>
    <row r="628" spans="1:19" x14ac:dyDescent="0.3">
      <c r="A628" s="1" t="str">
        <f t="shared" si="9"/>
        <v>2018|Waimate District|Median ($) - total household income</v>
      </c>
      <c r="B628" t="s">
        <v>18</v>
      </c>
      <c r="C628" t="s">
        <v>19</v>
      </c>
      <c r="D628" t="s">
        <v>20</v>
      </c>
      <c r="E628" t="s">
        <v>21</v>
      </c>
      <c r="F628">
        <v>2018</v>
      </c>
      <c r="G628">
        <v>2018</v>
      </c>
      <c r="H628">
        <v>66</v>
      </c>
      <c r="I628" t="s">
        <v>115</v>
      </c>
      <c r="J628">
        <v>99</v>
      </c>
      <c r="K628" t="s">
        <v>23</v>
      </c>
      <c r="L628" t="s">
        <v>56</v>
      </c>
      <c r="M628" t="s">
        <v>57</v>
      </c>
      <c r="N628">
        <v>7777</v>
      </c>
      <c r="O628" t="s">
        <v>37</v>
      </c>
      <c r="P628">
        <v>53600</v>
      </c>
    </row>
    <row r="629" spans="1:19" x14ac:dyDescent="0.3">
      <c r="A629" s="1" t="str">
        <f t="shared" si="9"/>
        <v>2018|Chatham Islands Territory|$20,000 or less</v>
      </c>
      <c r="B629" t="s">
        <v>18</v>
      </c>
      <c r="C629" t="s">
        <v>19</v>
      </c>
      <c r="D629" t="s">
        <v>20</v>
      </c>
      <c r="E629" t="s">
        <v>21</v>
      </c>
      <c r="F629">
        <v>2018</v>
      </c>
      <c r="G629">
        <v>2018</v>
      </c>
      <c r="H629">
        <v>67</v>
      </c>
      <c r="I629" t="s">
        <v>103</v>
      </c>
      <c r="J629">
        <v>99</v>
      </c>
      <c r="K629" t="s">
        <v>23</v>
      </c>
      <c r="L629">
        <v>1</v>
      </c>
      <c r="M629" t="s">
        <v>39</v>
      </c>
      <c r="N629">
        <v>7777</v>
      </c>
      <c r="O629" t="s">
        <v>37</v>
      </c>
      <c r="P629">
        <v>27</v>
      </c>
    </row>
    <row r="630" spans="1:19" x14ac:dyDescent="0.3">
      <c r="A630" s="1" t="str">
        <f t="shared" si="9"/>
        <v>2018|Chatham Islands Territory|$20,001-$30,000</v>
      </c>
      <c r="B630" t="s">
        <v>18</v>
      </c>
      <c r="C630" t="s">
        <v>19</v>
      </c>
      <c r="D630" t="s">
        <v>20</v>
      </c>
      <c r="E630" t="s">
        <v>21</v>
      </c>
      <c r="F630">
        <v>2018</v>
      </c>
      <c r="G630">
        <v>2018</v>
      </c>
      <c r="H630">
        <v>67</v>
      </c>
      <c r="I630" t="s">
        <v>103</v>
      </c>
      <c r="J630">
        <v>99</v>
      </c>
      <c r="K630" t="s">
        <v>23</v>
      </c>
      <c r="L630">
        <v>2</v>
      </c>
      <c r="M630" t="s">
        <v>24</v>
      </c>
      <c r="N630">
        <v>7777</v>
      </c>
      <c r="O630" t="s">
        <v>37</v>
      </c>
      <c r="P630">
        <v>21</v>
      </c>
    </row>
    <row r="631" spans="1:19" x14ac:dyDescent="0.3">
      <c r="A631" s="1" t="str">
        <f t="shared" si="9"/>
        <v>2018|Chatham Islands Territory|$30,001-$50,000</v>
      </c>
      <c r="B631" t="s">
        <v>18</v>
      </c>
      <c r="C631" t="s">
        <v>19</v>
      </c>
      <c r="D631" t="s">
        <v>20</v>
      </c>
      <c r="E631" t="s">
        <v>21</v>
      </c>
      <c r="F631">
        <v>2018</v>
      </c>
      <c r="G631">
        <v>2018</v>
      </c>
      <c r="H631">
        <v>67</v>
      </c>
      <c r="I631" t="s">
        <v>103</v>
      </c>
      <c r="J631">
        <v>99</v>
      </c>
      <c r="K631" t="s">
        <v>23</v>
      </c>
      <c r="L631">
        <v>3</v>
      </c>
      <c r="M631" t="s">
        <v>45</v>
      </c>
      <c r="N631">
        <v>7777</v>
      </c>
      <c r="O631" t="s">
        <v>37</v>
      </c>
      <c r="P631">
        <v>33</v>
      </c>
    </row>
    <row r="632" spans="1:19" x14ac:dyDescent="0.3">
      <c r="A632" s="1" t="str">
        <f t="shared" si="9"/>
        <v>2018|Chatham Islands Territory|$50,001-$70,000</v>
      </c>
      <c r="B632" t="s">
        <v>18</v>
      </c>
      <c r="C632" t="s">
        <v>19</v>
      </c>
      <c r="D632" t="s">
        <v>20</v>
      </c>
      <c r="E632" t="s">
        <v>21</v>
      </c>
      <c r="F632">
        <v>2018</v>
      </c>
      <c r="G632">
        <v>2018</v>
      </c>
      <c r="H632">
        <v>67</v>
      </c>
      <c r="I632" t="s">
        <v>103</v>
      </c>
      <c r="J632">
        <v>99</v>
      </c>
      <c r="K632" t="s">
        <v>23</v>
      </c>
      <c r="L632">
        <v>4</v>
      </c>
      <c r="M632" t="s">
        <v>36</v>
      </c>
      <c r="N632">
        <v>7777</v>
      </c>
      <c r="O632" t="s">
        <v>37</v>
      </c>
      <c r="P632">
        <v>33</v>
      </c>
    </row>
    <row r="633" spans="1:19" x14ac:dyDescent="0.3">
      <c r="A633" s="1" t="str">
        <f t="shared" si="9"/>
        <v>2018|Chatham Islands Territory|$70,001-$100,000</v>
      </c>
      <c r="B633" t="s">
        <v>18</v>
      </c>
      <c r="C633" t="s">
        <v>19</v>
      </c>
      <c r="D633" t="s">
        <v>20</v>
      </c>
      <c r="E633" t="s">
        <v>21</v>
      </c>
      <c r="F633">
        <v>2018</v>
      </c>
      <c r="G633">
        <v>2018</v>
      </c>
      <c r="H633">
        <v>67</v>
      </c>
      <c r="I633" t="s">
        <v>103</v>
      </c>
      <c r="J633">
        <v>99</v>
      </c>
      <c r="K633" t="s">
        <v>23</v>
      </c>
      <c r="L633">
        <v>5</v>
      </c>
      <c r="M633" t="s">
        <v>58</v>
      </c>
      <c r="N633">
        <v>7777</v>
      </c>
      <c r="O633" t="s">
        <v>37</v>
      </c>
      <c r="P633">
        <v>30</v>
      </c>
    </row>
    <row r="634" spans="1:19" x14ac:dyDescent="0.3">
      <c r="A634" s="1" t="str">
        <f t="shared" si="9"/>
        <v>2018|Chatham Islands Territory|$100,001-$150,000</v>
      </c>
      <c r="B634" t="s">
        <v>18</v>
      </c>
      <c r="C634" t="s">
        <v>19</v>
      </c>
      <c r="D634" t="s">
        <v>20</v>
      </c>
      <c r="E634" t="s">
        <v>21</v>
      </c>
      <c r="F634">
        <v>2018</v>
      </c>
      <c r="G634">
        <v>2018</v>
      </c>
      <c r="H634">
        <v>67</v>
      </c>
      <c r="I634" t="s">
        <v>103</v>
      </c>
      <c r="J634">
        <v>99</v>
      </c>
      <c r="K634" t="s">
        <v>23</v>
      </c>
      <c r="L634">
        <v>6</v>
      </c>
      <c r="M634" t="s">
        <v>59</v>
      </c>
      <c r="N634">
        <v>7777</v>
      </c>
      <c r="O634" t="s">
        <v>37</v>
      </c>
      <c r="P634">
        <v>45</v>
      </c>
    </row>
    <row r="635" spans="1:19" x14ac:dyDescent="0.3">
      <c r="A635" s="1" t="str">
        <f t="shared" si="9"/>
        <v>2018|Chatham Islands Territory|$150,001-$200,000</v>
      </c>
      <c r="B635" t="s">
        <v>18</v>
      </c>
      <c r="C635" t="s">
        <v>19</v>
      </c>
      <c r="D635" t="s">
        <v>20</v>
      </c>
      <c r="E635" t="s">
        <v>21</v>
      </c>
      <c r="F635">
        <v>2018</v>
      </c>
      <c r="G635">
        <v>2018</v>
      </c>
      <c r="H635">
        <v>67</v>
      </c>
      <c r="I635" t="s">
        <v>103</v>
      </c>
      <c r="J635">
        <v>99</v>
      </c>
      <c r="K635" t="s">
        <v>23</v>
      </c>
      <c r="L635">
        <v>7</v>
      </c>
      <c r="M635" t="s">
        <v>43</v>
      </c>
      <c r="N635">
        <v>7777</v>
      </c>
      <c r="O635" t="s">
        <v>37</v>
      </c>
      <c r="P635">
        <v>48</v>
      </c>
    </row>
    <row r="636" spans="1:19" x14ac:dyDescent="0.3">
      <c r="A636" s="1" t="str">
        <f t="shared" si="9"/>
        <v>2018|Chatham Islands Territory|$200,001 or more</v>
      </c>
      <c r="B636" t="s">
        <v>18</v>
      </c>
      <c r="C636" t="s">
        <v>19</v>
      </c>
      <c r="D636" t="s">
        <v>20</v>
      </c>
      <c r="E636" t="s">
        <v>21</v>
      </c>
      <c r="F636">
        <v>2018</v>
      </c>
      <c r="G636">
        <v>2018</v>
      </c>
      <c r="H636">
        <v>67</v>
      </c>
      <c r="I636" t="s">
        <v>103</v>
      </c>
      <c r="J636">
        <v>99</v>
      </c>
      <c r="K636" t="s">
        <v>23</v>
      </c>
      <c r="L636">
        <v>8</v>
      </c>
      <c r="M636" t="s">
        <v>27</v>
      </c>
      <c r="N636">
        <v>7777</v>
      </c>
      <c r="O636" t="s">
        <v>37</v>
      </c>
      <c r="R636" t="s">
        <v>29</v>
      </c>
      <c r="S636" t="s">
        <v>30</v>
      </c>
    </row>
    <row r="637" spans="1:19" x14ac:dyDescent="0.3">
      <c r="A637" s="1" t="str">
        <f t="shared" si="9"/>
        <v>2018|Chatham Islands Territory|Total stated - total household income</v>
      </c>
      <c r="B637" t="s">
        <v>18</v>
      </c>
      <c r="C637" t="s">
        <v>19</v>
      </c>
      <c r="D637" t="s">
        <v>20</v>
      </c>
      <c r="E637" t="s">
        <v>21</v>
      </c>
      <c r="F637">
        <v>2018</v>
      </c>
      <c r="G637">
        <v>2018</v>
      </c>
      <c r="H637">
        <v>67</v>
      </c>
      <c r="I637" t="s">
        <v>103</v>
      </c>
      <c r="J637">
        <v>99</v>
      </c>
      <c r="K637" t="s">
        <v>23</v>
      </c>
      <c r="L637">
        <v>77</v>
      </c>
      <c r="M637" t="s">
        <v>32</v>
      </c>
      <c r="N637">
        <v>7777</v>
      </c>
      <c r="O637" t="s">
        <v>37</v>
      </c>
      <c r="P637">
        <v>240</v>
      </c>
    </row>
    <row r="638" spans="1:19" x14ac:dyDescent="0.3">
      <c r="A638" s="1" t="str">
        <f t="shared" si="9"/>
        <v>2018|Chatham Islands Territory|Total - total household income</v>
      </c>
      <c r="B638" t="s">
        <v>18</v>
      </c>
      <c r="C638" t="s">
        <v>19</v>
      </c>
      <c r="D638" t="s">
        <v>20</v>
      </c>
      <c r="E638" t="s">
        <v>21</v>
      </c>
      <c r="F638">
        <v>2018</v>
      </c>
      <c r="G638">
        <v>2018</v>
      </c>
      <c r="H638">
        <v>67</v>
      </c>
      <c r="I638" t="s">
        <v>103</v>
      </c>
      <c r="J638">
        <v>99</v>
      </c>
      <c r="K638" t="s">
        <v>23</v>
      </c>
      <c r="L638">
        <v>99</v>
      </c>
      <c r="M638" t="s">
        <v>48</v>
      </c>
      <c r="N638">
        <v>7777</v>
      </c>
      <c r="O638" t="s">
        <v>37</v>
      </c>
      <c r="P638">
        <v>276</v>
      </c>
    </row>
    <row r="639" spans="1:19" x14ac:dyDescent="0.3">
      <c r="A639" s="1" t="str">
        <f t="shared" si="9"/>
        <v>2018|Chatham Islands Territory|Median ($) - total household income</v>
      </c>
      <c r="B639" t="s">
        <v>18</v>
      </c>
      <c r="C639" t="s">
        <v>19</v>
      </c>
      <c r="D639" t="s">
        <v>20</v>
      </c>
      <c r="E639" t="s">
        <v>21</v>
      </c>
      <c r="F639">
        <v>2018</v>
      </c>
      <c r="G639">
        <v>2018</v>
      </c>
      <c r="H639">
        <v>67</v>
      </c>
      <c r="I639" t="s">
        <v>103</v>
      </c>
      <c r="J639">
        <v>99</v>
      </c>
      <c r="K639" t="s">
        <v>23</v>
      </c>
      <c r="L639" t="s">
        <v>56</v>
      </c>
      <c r="M639" t="s">
        <v>57</v>
      </c>
      <c r="N639">
        <v>7777</v>
      </c>
      <c r="O639" t="s">
        <v>37</v>
      </c>
      <c r="P639">
        <v>71600</v>
      </c>
    </row>
    <row r="640" spans="1:19" x14ac:dyDescent="0.3">
      <c r="A640" s="1" t="str">
        <f t="shared" si="9"/>
        <v>2018|Waitaki District|$20,000 or less</v>
      </c>
      <c r="B640" t="s">
        <v>18</v>
      </c>
      <c r="C640" t="s">
        <v>19</v>
      </c>
      <c r="D640" t="s">
        <v>20</v>
      </c>
      <c r="E640" t="s">
        <v>21</v>
      </c>
      <c r="F640">
        <v>2018</v>
      </c>
      <c r="G640">
        <v>2018</v>
      </c>
      <c r="H640">
        <v>68</v>
      </c>
      <c r="I640" t="s">
        <v>139</v>
      </c>
      <c r="J640">
        <v>99</v>
      </c>
      <c r="K640" t="s">
        <v>23</v>
      </c>
      <c r="L640">
        <v>1</v>
      </c>
      <c r="M640" t="s">
        <v>39</v>
      </c>
      <c r="N640">
        <v>7777</v>
      </c>
      <c r="O640" t="s">
        <v>37</v>
      </c>
      <c r="P640">
        <v>873</v>
      </c>
    </row>
    <row r="641" spans="1:19" x14ac:dyDescent="0.3">
      <c r="A641" s="1" t="str">
        <f t="shared" si="9"/>
        <v>2018|Waitaki District|$20,001-$30,000</v>
      </c>
      <c r="B641" t="s">
        <v>18</v>
      </c>
      <c r="C641" t="s">
        <v>19</v>
      </c>
      <c r="D641" t="s">
        <v>20</v>
      </c>
      <c r="E641" t="s">
        <v>21</v>
      </c>
      <c r="F641">
        <v>2018</v>
      </c>
      <c r="G641">
        <v>2018</v>
      </c>
      <c r="H641">
        <v>68</v>
      </c>
      <c r="I641" t="s">
        <v>139</v>
      </c>
      <c r="J641">
        <v>99</v>
      </c>
      <c r="K641" t="s">
        <v>23</v>
      </c>
      <c r="L641">
        <v>2</v>
      </c>
      <c r="M641" t="s">
        <v>24</v>
      </c>
      <c r="N641">
        <v>7777</v>
      </c>
      <c r="O641" t="s">
        <v>37</v>
      </c>
      <c r="P641">
        <v>1227</v>
      </c>
    </row>
    <row r="642" spans="1:19" x14ac:dyDescent="0.3">
      <c r="A642" s="1" t="str">
        <f t="shared" si="9"/>
        <v>2018|Waitaki District|$30,001-$50,000</v>
      </c>
      <c r="B642" t="s">
        <v>18</v>
      </c>
      <c r="C642" t="s">
        <v>19</v>
      </c>
      <c r="D642" t="s">
        <v>20</v>
      </c>
      <c r="E642" t="s">
        <v>21</v>
      </c>
      <c r="F642">
        <v>2018</v>
      </c>
      <c r="G642">
        <v>2018</v>
      </c>
      <c r="H642">
        <v>68</v>
      </c>
      <c r="I642" t="s">
        <v>139</v>
      </c>
      <c r="J642">
        <v>99</v>
      </c>
      <c r="K642" t="s">
        <v>23</v>
      </c>
      <c r="L642">
        <v>3</v>
      </c>
      <c r="M642" t="s">
        <v>45</v>
      </c>
      <c r="N642">
        <v>7777</v>
      </c>
      <c r="O642" t="s">
        <v>37</v>
      </c>
      <c r="P642">
        <v>1791</v>
      </c>
    </row>
    <row r="643" spans="1:19" x14ac:dyDescent="0.3">
      <c r="A643" s="1" t="str">
        <f t="shared" ref="A643:A706" si="10">G643&amp;"|"&amp;I643&amp;"|"&amp;M643</f>
        <v>2018|Waitaki District|$50,001-$70,000</v>
      </c>
      <c r="B643" t="s">
        <v>18</v>
      </c>
      <c r="C643" t="s">
        <v>19</v>
      </c>
      <c r="D643" t="s">
        <v>20</v>
      </c>
      <c r="E643" t="s">
        <v>21</v>
      </c>
      <c r="F643">
        <v>2018</v>
      </c>
      <c r="G643">
        <v>2018</v>
      </c>
      <c r="H643">
        <v>68</v>
      </c>
      <c r="I643" t="s">
        <v>139</v>
      </c>
      <c r="J643">
        <v>99</v>
      </c>
      <c r="K643" t="s">
        <v>23</v>
      </c>
      <c r="L643">
        <v>4</v>
      </c>
      <c r="M643" t="s">
        <v>36</v>
      </c>
      <c r="N643">
        <v>7777</v>
      </c>
      <c r="O643" t="s">
        <v>37</v>
      </c>
      <c r="P643">
        <v>1380</v>
      </c>
    </row>
    <row r="644" spans="1:19" x14ac:dyDescent="0.3">
      <c r="A644" s="1" t="str">
        <f t="shared" si="10"/>
        <v>2018|Waitaki District|$70,001-$100,000</v>
      </c>
      <c r="B644" t="s">
        <v>18</v>
      </c>
      <c r="C644" t="s">
        <v>19</v>
      </c>
      <c r="D644" t="s">
        <v>20</v>
      </c>
      <c r="E644" t="s">
        <v>21</v>
      </c>
      <c r="F644">
        <v>2018</v>
      </c>
      <c r="G644">
        <v>2018</v>
      </c>
      <c r="H644">
        <v>68</v>
      </c>
      <c r="I644" t="s">
        <v>139</v>
      </c>
      <c r="J644">
        <v>99</v>
      </c>
      <c r="K644" t="s">
        <v>23</v>
      </c>
      <c r="L644">
        <v>5</v>
      </c>
      <c r="M644" t="s">
        <v>58</v>
      </c>
      <c r="N644">
        <v>7777</v>
      </c>
      <c r="O644" t="s">
        <v>37</v>
      </c>
      <c r="P644">
        <v>1464</v>
      </c>
    </row>
    <row r="645" spans="1:19" x14ac:dyDescent="0.3">
      <c r="A645" s="1" t="str">
        <f t="shared" si="10"/>
        <v>2018|Waitaki District|$100,001-$150,000</v>
      </c>
      <c r="B645" t="s">
        <v>18</v>
      </c>
      <c r="C645" t="s">
        <v>19</v>
      </c>
      <c r="D645" t="s">
        <v>20</v>
      </c>
      <c r="E645" t="s">
        <v>21</v>
      </c>
      <c r="F645">
        <v>2018</v>
      </c>
      <c r="G645">
        <v>2018</v>
      </c>
      <c r="H645">
        <v>68</v>
      </c>
      <c r="I645" t="s">
        <v>139</v>
      </c>
      <c r="J645">
        <v>99</v>
      </c>
      <c r="K645" t="s">
        <v>23</v>
      </c>
      <c r="L645">
        <v>6</v>
      </c>
      <c r="M645" t="s">
        <v>59</v>
      </c>
      <c r="N645">
        <v>7777</v>
      </c>
      <c r="O645" t="s">
        <v>37</v>
      </c>
      <c r="P645">
        <v>1272</v>
      </c>
    </row>
    <row r="646" spans="1:19" x14ac:dyDescent="0.3">
      <c r="A646" s="1" t="str">
        <f t="shared" si="10"/>
        <v>2018|Waitaki District|$150,001-$200,000</v>
      </c>
      <c r="B646" t="s">
        <v>18</v>
      </c>
      <c r="C646" t="s">
        <v>19</v>
      </c>
      <c r="D646" t="s">
        <v>20</v>
      </c>
      <c r="E646" t="s">
        <v>21</v>
      </c>
      <c r="F646">
        <v>2018</v>
      </c>
      <c r="G646">
        <v>2018</v>
      </c>
      <c r="H646">
        <v>68</v>
      </c>
      <c r="I646" t="s">
        <v>139</v>
      </c>
      <c r="J646">
        <v>99</v>
      </c>
      <c r="K646" t="s">
        <v>23</v>
      </c>
      <c r="L646">
        <v>7</v>
      </c>
      <c r="M646" t="s">
        <v>43</v>
      </c>
      <c r="N646">
        <v>7777</v>
      </c>
      <c r="O646" t="s">
        <v>37</v>
      </c>
      <c r="P646">
        <v>588</v>
      </c>
    </row>
    <row r="647" spans="1:19" x14ac:dyDescent="0.3">
      <c r="A647" s="1" t="str">
        <f t="shared" si="10"/>
        <v>2018|Waitaki District|$200,001 or more</v>
      </c>
      <c r="B647" t="s">
        <v>18</v>
      </c>
      <c r="C647" t="s">
        <v>19</v>
      </c>
      <c r="D647" t="s">
        <v>20</v>
      </c>
      <c r="E647" t="s">
        <v>21</v>
      </c>
      <c r="F647">
        <v>2018</v>
      </c>
      <c r="G647">
        <v>2018</v>
      </c>
      <c r="H647">
        <v>68</v>
      </c>
      <c r="I647" t="s">
        <v>139</v>
      </c>
      <c r="J647">
        <v>99</v>
      </c>
      <c r="K647" t="s">
        <v>23</v>
      </c>
      <c r="L647">
        <v>8</v>
      </c>
      <c r="M647" t="s">
        <v>27</v>
      </c>
      <c r="N647">
        <v>7777</v>
      </c>
      <c r="O647" t="s">
        <v>37</v>
      </c>
      <c r="R647" t="s">
        <v>29</v>
      </c>
      <c r="S647" t="s">
        <v>30</v>
      </c>
    </row>
    <row r="648" spans="1:19" x14ac:dyDescent="0.3">
      <c r="A648" s="1" t="str">
        <f t="shared" si="10"/>
        <v>2018|Waitaki District|Total stated - total household income</v>
      </c>
      <c r="B648" t="s">
        <v>18</v>
      </c>
      <c r="C648" t="s">
        <v>19</v>
      </c>
      <c r="D648" t="s">
        <v>20</v>
      </c>
      <c r="E648" t="s">
        <v>21</v>
      </c>
      <c r="F648">
        <v>2018</v>
      </c>
      <c r="G648">
        <v>2018</v>
      </c>
      <c r="H648">
        <v>68</v>
      </c>
      <c r="I648" t="s">
        <v>139</v>
      </c>
      <c r="J648">
        <v>99</v>
      </c>
      <c r="K648" t="s">
        <v>23</v>
      </c>
      <c r="L648">
        <v>77</v>
      </c>
      <c r="M648" t="s">
        <v>32</v>
      </c>
      <c r="N648">
        <v>7777</v>
      </c>
      <c r="O648" t="s">
        <v>37</v>
      </c>
      <c r="P648">
        <v>8595</v>
      </c>
    </row>
    <row r="649" spans="1:19" x14ac:dyDescent="0.3">
      <c r="A649" s="1" t="str">
        <f t="shared" si="10"/>
        <v>2018|Waitaki District|Total - total household income</v>
      </c>
      <c r="B649" t="s">
        <v>18</v>
      </c>
      <c r="C649" t="s">
        <v>19</v>
      </c>
      <c r="D649" t="s">
        <v>20</v>
      </c>
      <c r="E649" t="s">
        <v>21</v>
      </c>
      <c r="F649">
        <v>2018</v>
      </c>
      <c r="G649">
        <v>2018</v>
      </c>
      <c r="H649">
        <v>68</v>
      </c>
      <c r="I649" t="s">
        <v>139</v>
      </c>
      <c r="J649">
        <v>99</v>
      </c>
      <c r="K649" t="s">
        <v>23</v>
      </c>
      <c r="L649">
        <v>99</v>
      </c>
      <c r="M649" t="s">
        <v>48</v>
      </c>
      <c r="N649">
        <v>7777</v>
      </c>
      <c r="O649" t="s">
        <v>37</v>
      </c>
      <c r="P649">
        <v>9168</v>
      </c>
    </row>
    <row r="650" spans="1:19" x14ac:dyDescent="0.3">
      <c r="A650" s="1" t="str">
        <f t="shared" si="10"/>
        <v>2018|Waitaki District|Median ($) - total household income</v>
      </c>
      <c r="B650" t="s">
        <v>18</v>
      </c>
      <c r="C650" t="s">
        <v>19</v>
      </c>
      <c r="D650" t="s">
        <v>20</v>
      </c>
      <c r="E650" t="s">
        <v>21</v>
      </c>
      <c r="F650">
        <v>2018</v>
      </c>
      <c r="G650">
        <v>2018</v>
      </c>
      <c r="H650">
        <v>68</v>
      </c>
      <c r="I650" t="s">
        <v>139</v>
      </c>
      <c r="J650">
        <v>99</v>
      </c>
      <c r="K650" t="s">
        <v>23</v>
      </c>
      <c r="L650" t="s">
        <v>56</v>
      </c>
      <c r="M650" t="s">
        <v>57</v>
      </c>
      <c r="N650">
        <v>7777</v>
      </c>
      <c r="O650" t="s">
        <v>37</v>
      </c>
      <c r="P650">
        <v>55500</v>
      </c>
    </row>
    <row r="651" spans="1:19" x14ac:dyDescent="0.3">
      <c r="A651" s="1" t="str">
        <f t="shared" si="10"/>
        <v>2018|Central Otago District|$20,000 or less</v>
      </c>
      <c r="B651" t="s">
        <v>18</v>
      </c>
      <c r="C651" t="s">
        <v>19</v>
      </c>
      <c r="D651" t="s">
        <v>20</v>
      </c>
      <c r="E651" t="s">
        <v>21</v>
      </c>
      <c r="F651">
        <v>2018</v>
      </c>
      <c r="G651">
        <v>2018</v>
      </c>
      <c r="H651">
        <v>69</v>
      </c>
      <c r="I651" t="s">
        <v>79</v>
      </c>
      <c r="J651">
        <v>99</v>
      </c>
      <c r="K651" t="s">
        <v>23</v>
      </c>
      <c r="L651">
        <v>1</v>
      </c>
      <c r="M651" t="s">
        <v>39</v>
      </c>
      <c r="N651">
        <v>7777</v>
      </c>
      <c r="O651" t="s">
        <v>37</v>
      </c>
      <c r="P651">
        <v>513</v>
      </c>
    </row>
    <row r="652" spans="1:19" x14ac:dyDescent="0.3">
      <c r="A652" s="1" t="str">
        <f t="shared" si="10"/>
        <v>2018|Central Otago District|$20,001-$30,000</v>
      </c>
      <c r="B652" t="s">
        <v>18</v>
      </c>
      <c r="C652" t="s">
        <v>19</v>
      </c>
      <c r="D652" t="s">
        <v>20</v>
      </c>
      <c r="E652" t="s">
        <v>21</v>
      </c>
      <c r="F652">
        <v>2018</v>
      </c>
      <c r="G652">
        <v>2018</v>
      </c>
      <c r="H652">
        <v>69</v>
      </c>
      <c r="I652" t="s">
        <v>79</v>
      </c>
      <c r="J652">
        <v>99</v>
      </c>
      <c r="K652" t="s">
        <v>23</v>
      </c>
      <c r="L652">
        <v>2</v>
      </c>
      <c r="M652" t="s">
        <v>24</v>
      </c>
      <c r="N652">
        <v>7777</v>
      </c>
      <c r="O652" t="s">
        <v>37</v>
      </c>
      <c r="P652">
        <v>885</v>
      </c>
    </row>
    <row r="653" spans="1:19" x14ac:dyDescent="0.3">
      <c r="A653" s="1" t="str">
        <f t="shared" si="10"/>
        <v>2018|Central Otago District|$30,001-$50,000</v>
      </c>
      <c r="B653" t="s">
        <v>18</v>
      </c>
      <c r="C653" t="s">
        <v>19</v>
      </c>
      <c r="D653" t="s">
        <v>20</v>
      </c>
      <c r="E653" t="s">
        <v>21</v>
      </c>
      <c r="F653">
        <v>2018</v>
      </c>
      <c r="G653">
        <v>2018</v>
      </c>
      <c r="H653">
        <v>69</v>
      </c>
      <c r="I653" t="s">
        <v>79</v>
      </c>
      <c r="J653">
        <v>99</v>
      </c>
      <c r="K653" t="s">
        <v>23</v>
      </c>
      <c r="L653">
        <v>3</v>
      </c>
      <c r="M653" t="s">
        <v>45</v>
      </c>
      <c r="N653">
        <v>7777</v>
      </c>
      <c r="O653" t="s">
        <v>37</v>
      </c>
      <c r="P653">
        <v>1419</v>
      </c>
    </row>
    <row r="654" spans="1:19" x14ac:dyDescent="0.3">
      <c r="A654" s="1" t="str">
        <f t="shared" si="10"/>
        <v>2018|Central Otago District|$50,001-$70,000</v>
      </c>
      <c r="B654" t="s">
        <v>18</v>
      </c>
      <c r="C654" t="s">
        <v>19</v>
      </c>
      <c r="D654" t="s">
        <v>20</v>
      </c>
      <c r="E654" t="s">
        <v>21</v>
      </c>
      <c r="F654">
        <v>2018</v>
      </c>
      <c r="G654">
        <v>2018</v>
      </c>
      <c r="H654">
        <v>69</v>
      </c>
      <c r="I654" t="s">
        <v>79</v>
      </c>
      <c r="J654">
        <v>99</v>
      </c>
      <c r="K654" t="s">
        <v>23</v>
      </c>
      <c r="L654">
        <v>4</v>
      </c>
      <c r="M654" t="s">
        <v>36</v>
      </c>
      <c r="N654">
        <v>7777</v>
      </c>
      <c r="O654" t="s">
        <v>37</v>
      </c>
      <c r="P654">
        <v>1314</v>
      </c>
    </row>
    <row r="655" spans="1:19" x14ac:dyDescent="0.3">
      <c r="A655" s="1" t="str">
        <f t="shared" si="10"/>
        <v>2018|Central Otago District|$70,001-$100,000</v>
      </c>
      <c r="B655" t="s">
        <v>18</v>
      </c>
      <c r="C655" t="s">
        <v>19</v>
      </c>
      <c r="D655" t="s">
        <v>20</v>
      </c>
      <c r="E655" t="s">
        <v>21</v>
      </c>
      <c r="F655">
        <v>2018</v>
      </c>
      <c r="G655">
        <v>2018</v>
      </c>
      <c r="H655">
        <v>69</v>
      </c>
      <c r="I655" t="s">
        <v>79</v>
      </c>
      <c r="J655">
        <v>99</v>
      </c>
      <c r="K655" t="s">
        <v>23</v>
      </c>
      <c r="L655">
        <v>5</v>
      </c>
      <c r="M655" t="s">
        <v>58</v>
      </c>
      <c r="N655">
        <v>7777</v>
      </c>
      <c r="O655" t="s">
        <v>37</v>
      </c>
      <c r="P655">
        <v>1464</v>
      </c>
    </row>
    <row r="656" spans="1:19" x14ac:dyDescent="0.3">
      <c r="A656" s="1" t="str">
        <f t="shared" si="10"/>
        <v>2018|Central Otago District|$100,001-$150,000</v>
      </c>
      <c r="B656" t="s">
        <v>18</v>
      </c>
      <c r="C656" t="s">
        <v>19</v>
      </c>
      <c r="D656" t="s">
        <v>20</v>
      </c>
      <c r="E656" t="s">
        <v>21</v>
      </c>
      <c r="F656">
        <v>2018</v>
      </c>
      <c r="G656">
        <v>2018</v>
      </c>
      <c r="H656">
        <v>69</v>
      </c>
      <c r="I656" t="s">
        <v>79</v>
      </c>
      <c r="J656">
        <v>99</v>
      </c>
      <c r="K656" t="s">
        <v>23</v>
      </c>
      <c r="L656">
        <v>6</v>
      </c>
      <c r="M656" t="s">
        <v>59</v>
      </c>
      <c r="N656">
        <v>7777</v>
      </c>
      <c r="O656" t="s">
        <v>37</v>
      </c>
      <c r="P656">
        <v>1551</v>
      </c>
    </row>
    <row r="657" spans="1:19" x14ac:dyDescent="0.3">
      <c r="A657" s="1" t="str">
        <f t="shared" si="10"/>
        <v>2018|Central Otago District|$150,001-$200,000</v>
      </c>
      <c r="B657" t="s">
        <v>18</v>
      </c>
      <c r="C657" t="s">
        <v>19</v>
      </c>
      <c r="D657" t="s">
        <v>20</v>
      </c>
      <c r="E657" t="s">
        <v>21</v>
      </c>
      <c r="F657">
        <v>2018</v>
      </c>
      <c r="G657">
        <v>2018</v>
      </c>
      <c r="H657">
        <v>69</v>
      </c>
      <c r="I657" t="s">
        <v>79</v>
      </c>
      <c r="J657">
        <v>99</v>
      </c>
      <c r="K657" t="s">
        <v>23</v>
      </c>
      <c r="L657">
        <v>7</v>
      </c>
      <c r="M657" t="s">
        <v>43</v>
      </c>
      <c r="N657">
        <v>7777</v>
      </c>
      <c r="O657" t="s">
        <v>37</v>
      </c>
      <c r="P657">
        <v>906</v>
      </c>
    </row>
    <row r="658" spans="1:19" x14ac:dyDescent="0.3">
      <c r="A658" s="1" t="str">
        <f t="shared" si="10"/>
        <v>2018|Central Otago District|$200,001 or more</v>
      </c>
      <c r="B658" t="s">
        <v>18</v>
      </c>
      <c r="C658" t="s">
        <v>19</v>
      </c>
      <c r="D658" t="s">
        <v>20</v>
      </c>
      <c r="E658" t="s">
        <v>21</v>
      </c>
      <c r="F658">
        <v>2018</v>
      </c>
      <c r="G658">
        <v>2018</v>
      </c>
      <c r="H658">
        <v>69</v>
      </c>
      <c r="I658" t="s">
        <v>79</v>
      </c>
      <c r="J658">
        <v>99</v>
      </c>
      <c r="K658" t="s">
        <v>23</v>
      </c>
      <c r="L658">
        <v>8</v>
      </c>
      <c r="M658" t="s">
        <v>27</v>
      </c>
      <c r="N658">
        <v>7777</v>
      </c>
      <c r="O658" t="s">
        <v>37</v>
      </c>
      <c r="R658" t="s">
        <v>29</v>
      </c>
      <c r="S658" t="s">
        <v>30</v>
      </c>
    </row>
    <row r="659" spans="1:19" x14ac:dyDescent="0.3">
      <c r="A659" s="1" t="str">
        <f t="shared" si="10"/>
        <v>2018|Central Otago District|Total stated - total household income</v>
      </c>
      <c r="B659" t="s">
        <v>18</v>
      </c>
      <c r="C659" t="s">
        <v>19</v>
      </c>
      <c r="D659" t="s">
        <v>20</v>
      </c>
      <c r="E659" t="s">
        <v>21</v>
      </c>
      <c r="F659">
        <v>2018</v>
      </c>
      <c r="G659">
        <v>2018</v>
      </c>
      <c r="H659">
        <v>69</v>
      </c>
      <c r="I659" t="s">
        <v>79</v>
      </c>
      <c r="J659">
        <v>99</v>
      </c>
      <c r="K659" t="s">
        <v>23</v>
      </c>
      <c r="L659">
        <v>77</v>
      </c>
      <c r="M659" t="s">
        <v>32</v>
      </c>
      <c r="N659">
        <v>7777</v>
      </c>
      <c r="O659" t="s">
        <v>37</v>
      </c>
      <c r="P659">
        <v>8052</v>
      </c>
    </row>
    <row r="660" spans="1:19" x14ac:dyDescent="0.3">
      <c r="A660" s="1" t="str">
        <f t="shared" si="10"/>
        <v>2018|Central Otago District|Total - total household income</v>
      </c>
      <c r="B660" t="s">
        <v>18</v>
      </c>
      <c r="C660" t="s">
        <v>19</v>
      </c>
      <c r="D660" t="s">
        <v>20</v>
      </c>
      <c r="E660" t="s">
        <v>21</v>
      </c>
      <c r="F660">
        <v>2018</v>
      </c>
      <c r="G660">
        <v>2018</v>
      </c>
      <c r="H660">
        <v>69</v>
      </c>
      <c r="I660" t="s">
        <v>79</v>
      </c>
      <c r="J660">
        <v>99</v>
      </c>
      <c r="K660" t="s">
        <v>23</v>
      </c>
      <c r="L660">
        <v>99</v>
      </c>
      <c r="M660" t="s">
        <v>48</v>
      </c>
      <c r="N660">
        <v>7777</v>
      </c>
      <c r="O660" t="s">
        <v>37</v>
      </c>
      <c r="P660">
        <v>8607</v>
      </c>
    </row>
    <row r="661" spans="1:19" x14ac:dyDescent="0.3">
      <c r="A661" s="1" t="str">
        <f t="shared" si="10"/>
        <v>2018|Central Otago District|Median ($) - total household income</v>
      </c>
      <c r="B661" t="s">
        <v>18</v>
      </c>
      <c r="C661" t="s">
        <v>19</v>
      </c>
      <c r="D661" t="s">
        <v>20</v>
      </c>
      <c r="E661" t="s">
        <v>21</v>
      </c>
      <c r="F661">
        <v>2018</v>
      </c>
      <c r="G661">
        <v>2018</v>
      </c>
      <c r="H661">
        <v>69</v>
      </c>
      <c r="I661" t="s">
        <v>79</v>
      </c>
      <c r="J661">
        <v>99</v>
      </c>
      <c r="K661" t="s">
        <v>23</v>
      </c>
      <c r="L661" t="s">
        <v>56</v>
      </c>
      <c r="M661" t="s">
        <v>57</v>
      </c>
      <c r="N661">
        <v>7777</v>
      </c>
      <c r="O661" t="s">
        <v>37</v>
      </c>
      <c r="P661">
        <v>68200</v>
      </c>
    </row>
    <row r="662" spans="1:19" x14ac:dyDescent="0.3">
      <c r="A662" s="1" t="str">
        <f t="shared" si="10"/>
        <v>2018|Queenstown-Lakes District|$20,000 or less</v>
      </c>
      <c r="B662" t="s">
        <v>18</v>
      </c>
      <c r="C662" t="s">
        <v>19</v>
      </c>
      <c r="D662" t="s">
        <v>20</v>
      </c>
      <c r="E662" t="s">
        <v>21</v>
      </c>
      <c r="F662">
        <v>2018</v>
      </c>
      <c r="G662">
        <v>2018</v>
      </c>
      <c r="H662">
        <v>70</v>
      </c>
      <c r="I662" t="s">
        <v>151</v>
      </c>
      <c r="J662">
        <v>99</v>
      </c>
      <c r="K662" t="s">
        <v>23</v>
      </c>
      <c r="L662">
        <v>1</v>
      </c>
      <c r="M662" t="s">
        <v>39</v>
      </c>
      <c r="N662">
        <v>7777</v>
      </c>
      <c r="O662" t="s">
        <v>37</v>
      </c>
      <c r="P662">
        <v>453</v>
      </c>
    </row>
    <row r="663" spans="1:19" x14ac:dyDescent="0.3">
      <c r="A663" s="1" t="str">
        <f t="shared" si="10"/>
        <v>2018|Queenstown-Lakes District|$20,001-$30,000</v>
      </c>
      <c r="B663" t="s">
        <v>18</v>
      </c>
      <c r="C663" t="s">
        <v>19</v>
      </c>
      <c r="D663" t="s">
        <v>20</v>
      </c>
      <c r="E663" t="s">
        <v>21</v>
      </c>
      <c r="F663">
        <v>2018</v>
      </c>
      <c r="G663">
        <v>2018</v>
      </c>
      <c r="H663">
        <v>70</v>
      </c>
      <c r="I663" t="s">
        <v>151</v>
      </c>
      <c r="J663">
        <v>99</v>
      </c>
      <c r="K663" t="s">
        <v>23</v>
      </c>
      <c r="L663">
        <v>2</v>
      </c>
      <c r="M663" t="s">
        <v>24</v>
      </c>
      <c r="N663">
        <v>7777</v>
      </c>
      <c r="O663" t="s">
        <v>37</v>
      </c>
      <c r="P663">
        <v>534</v>
      </c>
    </row>
    <row r="664" spans="1:19" x14ac:dyDescent="0.3">
      <c r="A664" s="1" t="str">
        <f t="shared" si="10"/>
        <v>2018|Queenstown-Lakes District|$30,001-$50,000</v>
      </c>
      <c r="B664" t="s">
        <v>18</v>
      </c>
      <c r="C664" t="s">
        <v>19</v>
      </c>
      <c r="D664" t="s">
        <v>20</v>
      </c>
      <c r="E664" t="s">
        <v>21</v>
      </c>
      <c r="F664">
        <v>2018</v>
      </c>
      <c r="G664">
        <v>2018</v>
      </c>
      <c r="H664">
        <v>70</v>
      </c>
      <c r="I664" t="s">
        <v>151</v>
      </c>
      <c r="J664">
        <v>99</v>
      </c>
      <c r="K664" t="s">
        <v>23</v>
      </c>
      <c r="L664">
        <v>3</v>
      </c>
      <c r="M664" t="s">
        <v>45</v>
      </c>
      <c r="N664">
        <v>7777</v>
      </c>
      <c r="O664" t="s">
        <v>37</v>
      </c>
      <c r="P664">
        <v>1176</v>
      </c>
    </row>
    <row r="665" spans="1:19" x14ac:dyDescent="0.3">
      <c r="A665" s="1" t="str">
        <f t="shared" si="10"/>
        <v>2018|Queenstown-Lakes District|$50,001-$70,000</v>
      </c>
      <c r="B665" t="s">
        <v>18</v>
      </c>
      <c r="C665" t="s">
        <v>19</v>
      </c>
      <c r="D665" t="s">
        <v>20</v>
      </c>
      <c r="E665" t="s">
        <v>21</v>
      </c>
      <c r="F665">
        <v>2018</v>
      </c>
      <c r="G665">
        <v>2018</v>
      </c>
      <c r="H665">
        <v>70</v>
      </c>
      <c r="I665" t="s">
        <v>151</v>
      </c>
      <c r="J665">
        <v>99</v>
      </c>
      <c r="K665" t="s">
        <v>23</v>
      </c>
      <c r="L665">
        <v>4</v>
      </c>
      <c r="M665" t="s">
        <v>36</v>
      </c>
      <c r="N665">
        <v>7777</v>
      </c>
      <c r="O665" t="s">
        <v>37</v>
      </c>
      <c r="P665">
        <v>1431</v>
      </c>
    </row>
    <row r="666" spans="1:19" x14ac:dyDescent="0.3">
      <c r="A666" s="1" t="str">
        <f t="shared" si="10"/>
        <v>2018|Queenstown-Lakes District|$70,001-$100,000</v>
      </c>
      <c r="B666" t="s">
        <v>18</v>
      </c>
      <c r="C666" t="s">
        <v>19</v>
      </c>
      <c r="D666" t="s">
        <v>20</v>
      </c>
      <c r="E666" t="s">
        <v>21</v>
      </c>
      <c r="F666">
        <v>2018</v>
      </c>
      <c r="G666">
        <v>2018</v>
      </c>
      <c r="H666">
        <v>70</v>
      </c>
      <c r="I666" t="s">
        <v>151</v>
      </c>
      <c r="J666">
        <v>99</v>
      </c>
      <c r="K666" t="s">
        <v>23</v>
      </c>
      <c r="L666">
        <v>5</v>
      </c>
      <c r="M666" t="s">
        <v>58</v>
      </c>
      <c r="N666">
        <v>7777</v>
      </c>
      <c r="O666" t="s">
        <v>37</v>
      </c>
      <c r="P666">
        <v>2088</v>
      </c>
    </row>
    <row r="667" spans="1:19" x14ac:dyDescent="0.3">
      <c r="A667" s="1" t="str">
        <f t="shared" si="10"/>
        <v>2018|Queenstown-Lakes District|$100,001-$150,000</v>
      </c>
      <c r="B667" t="s">
        <v>18</v>
      </c>
      <c r="C667" t="s">
        <v>19</v>
      </c>
      <c r="D667" t="s">
        <v>20</v>
      </c>
      <c r="E667" t="s">
        <v>21</v>
      </c>
      <c r="F667">
        <v>2018</v>
      </c>
      <c r="G667">
        <v>2018</v>
      </c>
      <c r="H667">
        <v>70</v>
      </c>
      <c r="I667" t="s">
        <v>151</v>
      </c>
      <c r="J667">
        <v>99</v>
      </c>
      <c r="K667" t="s">
        <v>23</v>
      </c>
      <c r="L667">
        <v>6</v>
      </c>
      <c r="M667" t="s">
        <v>59</v>
      </c>
      <c r="N667">
        <v>7777</v>
      </c>
      <c r="O667" t="s">
        <v>37</v>
      </c>
      <c r="P667">
        <v>2937</v>
      </c>
    </row>
    <row r="668" spans="1:19" x14ac:dyDescent="0.3">
      <c r="A668" s="1" t="str">
        <f t="shared" si="10"/>
        <v>2018|Queenstown-Lakes District|$150,001-$200,000</v>
      </c>
      <c r="B668" t="s">
        <v>18</v>
      </c>
      <c r="C668" t="s">
        <v>19</v>
      </c>
      <c r="D668" t="s">
        <v>20</v>
      </c>
      <c r="E668" t="s">
        <v>21</v>
      </c>
      <c r="F668">
        <v>2018</v>
      </c>
      <c r="G668">
        <v>2018</v>
      </c>
      <c r="H668">
        <v>70</v>
      </c>
      <c r="I668" t="s">
        <v>151</v>
      </c>
      <c r="J668">
        <v>99</v>
      </c>
      <c r="K668" t="s">
        <v>23</v>
      </c>
      <c r="L668">
        <v>7</v>
      </c>
      <c r="M668" t="s">
        <v>43</v>
      </c>
      <c r="N668">
        <v>7777</v>
      </c>
      <c r="O668" t="s">
        <v>37</v>
      </c>
      <c r="P668">
        <v>3117</v>
      </c>
    </row>
    <row r="669" spans="1:19" x14ac:dyDescent="0.3">
      <c r="A669" s="1" t="str">
        <f t="shared" si="10"/>
        <v>2018|Queenstown-Lakes District|$200,001 or more</v>
      </c>
      <c r="B669" t="s">
        <v>18</v>
      </c>
      <c r="C669" t="s">
        <v>19</v>
      </c>
      <c r="D669" t="s">
        <v>20</v>
      </c>
      <c r="E669" t="s">
        <v>21</v>
      </c>
      <c r="F669">
        <v>2018</v>
      </c>
      <c r="G669">
        <v>2018</v>
      </c>
      <c r="H669">
        <v>70</v>
      </c>
      <c r="I669" t="s">
        <v>151</v>
      </c>
      <c r="J669">
        <v>99</v>
      </c>
      <c r="K669" t="s">
        <v>23</v>
      </c>
      <c r="L669">
        <v>8</v>
      </c>
      <c r="M669" t="s">
        <v>27</v>
      </c>
      <c r="N669">
        <v>7777</v>
      </c>
      <c r="O669" t="s">
        <v>37</v>
      </c>
      <c r="R669" t="s">
        <v>29</v>
      </c>
      <c r="S669" t="s">
        <v>30</v>
      </c>
    </row>
    <row r="670" spans="1:19" x14ac:dyDescent="0.3">
      <c r="A670" s="1" t="str">
        <f t="shared" si="10"/>
        <v>2018|Queenstown-Lakes District|Total stated - total household income</v>
      </c>
      <c r="B670" t="s">
        <v>18</v>
      </c>
      <c r="C670" t="s">
        <v>19</v>
      </c>
      <c r="D670" t="s">
        <v>20</v>
      </c>
      <c r="E670" t="s">
        <v>21</v>
      </c>
      <c r="F670">
        <v>2018</v>
      </c>
      <c r="G670">
        <v>2018</v>
      </c>
      <c r="H670">
        <v>70</v>
      </c>
      <c r="I670" t="s">
        <v>151</v>
      </c>
      <c r="J670">
        <v>99</v>
      </c>
      <c r="K670" t="s">
        <v>23</v>
      </c>
      <c r="L670">
        <v>77</v>
      </c>
      <c r="M670" t="s">
        <v>32</v>
      </c>
      <c r="N670">
        <v>7777</v>
      </c>
      <c r="O670" t="s">
        <v>37</v>
      </c>
      <c r="P670">
        <v>11736</v>
      </c>
    </row>
    <row r="671" spans="1:19" x14ac:dyDescent="0.3">
      <c r="A671" s="1" t="str">
        <f t="shared" si="10"/>
        <v>2018|Queenstown-Lakes District|Total - total household income</v>
      </c>
      <c r="B671" t="s">
        <v>18</v>
      </c>
      <c r="C671" t="s">
        <v>19</v>
      </c>
      <c r="D671" t="s">
        <v>20</v>
      </c>
      <c r="E671" t="s">
        <v>21</v>
      </c>
      <c r="F671">
        <v>2018</v>
      </c>
      <c r="G671">
        <v>2018</v>
      </c>
      <c r="H671">
        <v>70</v>
      </c>
      <c r="I671" t="s">
        <v>151</v>
      </c>
      <c r="J671">
        <v>99</v>
      </c>
      <c r="K671" t="s">
        <v>23</v>
      </c>
      <c r="L671">
        <v>99</v>
      </c>
      <c r="M671" t="s">
        <v>48</v>
      </c>
      <c r="N671">
        <v>7777</v>
      </c>
      <c r="O671" t="s">
        <v>37</v>
      </c>
      <c r="P671">
        <v>13098</v>
      </c>
    </row>
    <row r="672" spans="1:19" x14ac:dyDescent="0.3">
      <c r="A672" s="1" t="str">
        <f t="shared" si="10"/>
        <v>2018|Queenstown-Lakes District|Median ($) - total household income</v>
      </c>
      <c r="B672" t="s">
        <v>18</v>
      </c>
      <c r="C672" t="s">
        <v>19</v>
      </c>
      <c r="D672" t="s">
        <v>20</v>
      </c>
      <c r="E672" t="s">
        <v>21</v>
      </c>
      <c r="F672">
        <v>2018</v>
      </c>
      <c r="G672">
        <v>2018</v>
      </c>
      <c r="H672">
        <v>70</v>
      </c>
      <c r="I672" t="s">
        <v>151</v>
      </c>
      <c r="J672">
        <v>99</v>
      </c>
      <c r="K672" t="s">
        <v>23</v>
      </c>
      <c r="L672" t="s">
        <v>56</v>
      </c>
      <c r="M672" t="s">
        <v>57</v>
      </c>
      <c r="N672">
        <v>7777</v>
      </c>
      <c r="O672" t="s">
        <v>37</v>
      </c>
      <c r="P672">
        <v>103100</v>
      </c>
    </row>
    <row r="673" spans="1:19" x14ac:dyDescent="0.3">
      <c r="A673" s="1" t="str">
        <f t="shared" si="10"/>
        <v>2018|Dunedin City|$20,000 or less</v>
      </c>
      <c r="B673" t="s">
        <v>18</v>
      </c>
      <c r="C673" t="s">
        <v>19</v>
      </c>
      <c r="D673" t="s">
        <v>20</v>
      </c>
      <c r="E673" t="s">
        <v>21</v>
      </c>
      <c r="F673">
        <v>2018</v>
      </c>
      <c r="G673">
        <v>2018</v>
      </c>
      <c r="H673">
        <v>71</v>
      </c>
      <c r="I673" t="s">
        <v>105</v>
      </c>
      <c r="J673">
        <v>99</v>
      </c>
      <c r="K673" t="s">
        <v>23</v>
      </c>
      <c r="L673">
        <v>1</v>
      </c>
      <c r="M673" t="s">
        <v>39</v>
      </c>
      <c r="N673">
        <v>7777</v>
      </c>
      <c r="O673" t="s">
        <v>37</v>
      </c>
      <c r="P673">
        <v>5064</v>
      </c>
    </row>
    <row r="674" spans="1:19" x14ac:dyDescent="0.3">
      <c r="A674" s="1" t="str">
        <f t="shared" si="10"/>
        <v>2018|Dunedin City|$20,001-$30,000</v>
      </c>
      <c r="B674" t="s">
        <v>18</v>
      </c>
      <c r="C674" t="s">
        <v>19</v>
      </c>
      <c r="D674" t="s">
        <v>20</v>
      </c>
      <c r="E674" t="s">
        <v>21</v>
      </c>
      <c r="F674">
        <v>2018</v>
      </c>
      <c r="G674">
        <v>2018</v>
      </c>
      <c r="H674">
        <v>71</v>
      </c>
      <c r="I674" t="s">
        <v>105</v>
      </c>
      <c r="J674">
        <v>99</v>
      </c>
      <c r="K674" t="s">
        <v>23</v>
      </c>
      <c r="L674">
        <v>2</v>
      </c>
      <c r="M674" t="s">
        <v>24</v>
      </c>
      <c r="N674">
        <v>7777</v>
      </c>
      <c r="O674" t="s">
        <v>37</v>
      </c>
      <c r="P674">
        <v>6009</v>
      </c>
    </row>
    <row r="675" spans="1:19" x14ac:dyDescent="0.3">
      <c r="A675" s="1" t="str">
        <f t="shared" si="10"/>
        <v>2018|Dunedin City|$30,001-$50,000</v>
      </c>
      <c r="B675" t="s">
        <v>18</v>
      </c>
      <c r="C675" t="s">
        <v>19</v>
      </c>
      <c r="D675" t="s">
        <v>20</v>
      </c>
      <c r="E675" t="s">
        <v>21</v>
      </c>
      <c r="F675">
        <v>2018</v>
      </c>
      <c r="G675">
        <v>2018</v>
      </c>
      <c r="H675">
        <v>71</v>
      </c>
      <c r="I675" t="s">
        <v>105</v>
      </c>
      <c r="J675">
        <v>99</v>
      </c>
      <c r="K675" t="s">
        <v>23</v>
      </c>
      <c r="L675">
        <v>3</v>
      </c>
      <c r="M675" t="s">
        <v>45</v>
      </c>
      <c r="N675">
        <v>7777</v>
      </c>
      <c r="O675" t="s">
        <v>37</v>
      </c>
      <c r="P675">
        <v>7650</v>
      </c>
    </row>
    <row r="676" spans="1:19" x14ac:dyDescent="0.3">
      <c r="A676" s="1" t="str">
        <f t="shared" si="10"/>
        <v>2018|Dunedin City|$50,001-$70,000</v>
      </c>
      <c r="B676" t="s">
        <v>18</v>
      </c>
      <c r="C676" t="s">
        <v>19</v>
      </c>
      <c r="D676" t="s">
        <v>20</v>
      </c>
      <c r="E676" t="s">
        <v>21</v>
      </c>
      <c r="F676">
        <v>2018</v>
      </c>
      <c r="G676">
        <v>2018</v>
      </c>
      <c r="H676">
        <v>71</v>
      </c>
      <c r="I676" t="s">
        <v>105</v>
      </c>
      <c r="J676">
        <v>99</v>
      </c>
      <c r="K676" t="s">
        <v>23</v>
      </c>
      <c r="L676">
        <v>4</v>
      </c>
      <c r="M676" t="s">
        <v>36</v>
      </c>
      <c r="N676">
        <v>7777</v>
      </c>
      <c r="O676" t="s">
        <v>37</v>
      </c>
      <c r="P676">
        <v>6453</v>
      </c>
    </row>
    <row r="677" spans="1:19" x14ac:dyDescent="0.3">
      <c r="A677" s="1" t="str">
        <f t="shared" si="10"/>
        <v>2018|Dunedin City|$70,001-$100,000</v>
      </c>
      <c r="B677" t="s">
        <v>18</v>
      </c>
      <c r="C677" t="s">
        <v>19</v>
      </c>
      <c r="D677" t="s">
        <v>20</v>
      </c>
      <c r="E677" t="s">
        <v>21</v>
      </c>
      <c r="F677">
        <v>2018</v>
      </c>
      <c r="G677">
        <v>2018</v>
      </c>
      <c r="H677">
        <v>71</v>
      </c>
      <c r="I677" t="s">
        <v>105</v>
      </c>
      <c r="J677">
        <v>99</v>
      </c>
      <c r="K677" t="s">
        <v>23</v>
      </c>
      <c r="L677">
        <v>5</v>
      </c>
      <c r="M677" t="s">
        <v>58</v>
      </c>
      <c r="N677">
        <v>7777</v>
      </c>
      <c r="O677" t="s">
        <v>37</v>
      </c>
      <c r="P677">
        <v>7314</v>
      </c>
    </row>
    <row r="678" spans="1:19" x14ac:dyDescent="0.3">
      <c r="A678" s="1" t="str">
        <f t="shared" si="10"/>
        <v>2018|Dunedin City|$100,001-$150,000</v>
      </c>
      <c r="B678" t="s">
        <v>18</v>
      </c>
      <c r="C678" t="s">
        <v>19</v>
      </c>
      <c r="D678" t="s">
        <v>20</v>
      </c>
      <c r="E678" t="s">
        <v>21</v>
      </c>
      <c r="F678">
        <v>2018</v>
      </c>
      <c r="G678">
        <v>2018</v>
      </c>
      <c r="H678">
        <v>71</v>
      </c>
      <c r="I678" t="s">
        <v>105</v>
      </c>
      <c r="J678">
        <v>99</v>
      </c>
      <c r="K678" t="s">
        <v>23</v>
      </c>
      <c r="L678">
        <v>6</v>
      </c>
      <c r="M678" t="s">
        <v>59</v>
      </c>
      <c r="N678">
        <v>7777</v>
      </c>
      <c r="O678" t="s">
        <v>37</v>
      </c>
      <c r="P678">
        <v>7914</v>
      </c>
    </row>
    <row r="679" spans="1:19" x14ac:dyDescent="0.3">
      <c r="A679" s="1" t="str">
        <f t="shared" si="10"/>
        <v>2018|Dunedin City|$150,001-$200,000</v>
      </c>
      <c r="B679" t="s">
        <v>18</v>
      </c>
      <c r="C679" t="s">
        <v>19</v>
      </c>
      <c r="D679" t="s">
        <v>20</v>
      </c>
      <c r="E679" t="s">
        <v>21</v>
      </c>
      <c r="F679">
        <v>2018</v>
      </c>
      <c r="G679">
        <v>2018</v>
      </c>
      <c r="H679">
        <v>71</v>
      </c>
      <c r="I679" t="s">
        <v>105</v>
      </c>
      <c r="J679">
        <v>99</v>
      </c>
      <c r="K679" t="s">
        <v>23</v>
      </c>
      <c r="L679">
        <v>7</v>
      </c>
      <c r="M679" t="s">
        <v>43</v>
      </c>
      <c r="N679">
        <v>7777</v>
      </c>
      <c r="O679" t="s">
        <v>37</v>
      </c>
      <c r="P679">
        <v>5109</v>
      </c>
    </row>
    <row r="680" spans="1:19" x14ac:dyDescent="0.3">
      <c r="A680" s="1" t="str">
        <f t="shared" si="10"/>
        <v>2018|Dunedin City|$200,001 or more</v>
      </c>
      <c r="B680" t="s">
        <v>18</v>
      </c>
      <c r="C680" t="s">
        <v>19</v>
      </c>
      <c r="D680" t="s">
        <v>20</v>
      </c>
      <c r="E680" t="s">
        <v>21</v>
      </c>
      <c r="F680">
        <v>2018</v>
      </c>
      <c r="G680">
        <v>2018</v>
      </c>
      <c r="H680">
        <v>71</v>
      </c>
      <c r="I680" t="s">
        <v>105</v>
      </c>
      <c r="J680">
        <v>99</v>
      </c>
      <c r="K680" t="s">
        <v>23</v>
      </c>
      <c r="L680">
        <v>8</v>
      </c>
      <c r="M680" t="s">
        <v>27</v>
      </c>
      <c r="N680">
        <v>7777</v>
      </c>
      <c r="O680" t="s">
        <v>37</v>
      </c>
      <c r="R680" t="s">
        <v>29</v>
      </c>
      <c r="S680" t="s">
        <v>30</v>
      </c>
    </row>
    <row r="681" spans="1:19" x14ac:dyDescent="0.3">
      <c r="A681" s="1" t="str">
        <f t="shared" si="10"/>
        <v>2018|Dunedin City|Total stated - total household income</v>
      </c>
      <c r="B681" t="s">
        <v>18</v>
      </c>
      <c r="C681" t="s">
        <v>19</v>
      </c>
      <c r="D681" t="s">
        <v>20</v>
      </c>
      <c r="E681" t="s">
        <v>21</v>
      </c>
      <c r="F681">
        <v>2018</v>
      </c>
      <c r="G681">
        <v>2018</v>
      </c>
      <c r="H681">
        <v>71</v>
      </c>
      <c r="I681" t="s">
        <v>105</v>
      </c>
      <c r="J681">
        <v>99</v>
      </c>
      <c r="K681" t="s">
        <v>23</v>
      </c>
      <c r="L681">
        <v>77</v>
      </c>
      <c r="M681" t="s">
        <v>32</v>
      </c>
      <c r="N681">
        <v>7777</v>
      </c>
      <c r="O681" t="s">
        <v>37</v>
      </c>
      <c r="P681">
        <v>45516</v>
      </c>
    </row>
    <row r="682" spans="1:19" x14ac:dyDescent="0.3">
      <c r="A682" s="1" t="str">
        <f t="shared" si="10"/>
        <v>2018|Dunedin City|Total - total household income</v>
      </c>
      <c r="B682" t="s">
        <v>18</v>
      </c>
      <c r="C682" t="s">
        <v>19</v>
      </c>
      <c r="D682" t="s">
        <v>20</v>
      </c>
      <c r="E682" t="s">
        <v>21</v>
      </c>
      <c r="F682">
        <v>2018</v>
      </c>
      <c r="G682">
        <v>2018</v>
      </c>
      <c r="H682">
        <v>71</v>
      </c>
      <c r="I682" t="s">
        <v>105</v>
      </c>
      <c r="J682">
        <v>99</v>
      </c>
      <c r="K682" t="s">
        <v>23</v>
      </c>
      <c r="L682">
        <v>99</v>
      </c>
      <c r="M682" t="s">
        <v>48</v>
      </c>
      <c r="N682">
        <v>7777</v>
      </c>
      <c r="O682" t="s">
        <v>37</v>
      </c>
      <c r="P682">
        <v>48255</v>
      </c>
    </row>
    <row r="683" spans="1:19" x14ac:dyDescent="0.3">
      <c r="A683" s="1" t="str">
        <f t="shared" si="10"/>
        <v>2018|Dunedin City|Median ($) - total household income</v>
      </c>
      <c r="B683" t="s">
        <v>18</v>
      </c>
      <c r="C683" t="s">
        <v>19</v>
      </c>
      <c r="D683" t="s">
        <v>20</v>
      </c>
      <c r="E683" t="s">
        <v>21</v>
      </c>
      <c r="F683">
        <v>2018</v>
      </c>
      <c r="G683">
        <v>2018</v>
      </c>
      <c r="H683">
        <v>71</v>
      </c>
      <c r="I683" t="s">
        <v>105</v>
      </c>
      <c r="J683">
        <v>99</v>
      </c>
      <c r="K683" t="s">
        <v>23</v>
      </c>
      <c r="L683" t="s">
        <v>56</v>
      </c>
      <c r="M683" t="s">
        <v>57</v>
      </c>
      <c r="N683">
        <v>7777</v>
      </c>
      <c r="O683" t="s">
        <v>37</v>
      </c>
      <c r="P683">
        <v>62000</v>
      </c>
    </row>
    <row r="684" spans="1:19" x14ac:dyDescent="0.3">
      <c r="A684" s="1" t="str">
        <f t="shared" si="10"/>
        <v>2018|Clutha District|$20,000 or less</v>
      </c>
      <c r="B684" t="s">
        <v>18</v>
      </c>
      <c r="C684" t="s">
        <v>19</v>
      </c>
      <c r="D684" t="s">
        <v>20</v>
      </c>
      <c r="E684" t="s">
        <v>21</v>
      </c>
      <c r="F684">
        <v>2018</v>
      </c>
      <c r="G684">
        <v>2018</v>
      </c>
      <c r="H684">
        <v>72</v>
      </c>
      <c r="I684" t="s">
        <v>85</v>
      </c>
      <c r="J684">
        <v>99</v>
      </c>
      <c r="K684" t="s">
        <v>23</v>
      </c>
      <c r="L684">
        <v>1</v>
      </c>
      <c r="M684" t="s">
        <v>39</v>
      </c>
      <c r="N684">
        <v>7777</v>
      </c>
      <c r="O684" t="s">
        <v>37</v>
      </c>
      <c r="P684">
        <v>585</v>
      </c>
    </row>
    <row r="685" spans="1:19" x14ac:dyDescent="0.3">
      <c r="A685" s="1" t="str">
        <f t="shared" si="10"/>
        <v>2018|Clutha District|$20,001-$30,000</v>
      </c>
      <c r="B685" t="s">
        <v>18</v>
      </c>
      <c r="C685" t="s">
        <v>19</v>
      </c>
      <c r="D685" t="s">
        <v>20</v>
      </c>
      <c r="E685" t="s">
        <v>21</v>
      </c>
      <c r="F685">
        <v>2018</v>
      </c>
      <c r="G685">
        <v>2018</v>
      </c>
      <c r="H685">
        <v>72</v>
      </c>
      <c r="I685" t="s">
        <v>85</v>
      </c>
      <c r="J685">
        <v>99</v>
      </c>
      <c r="K685" t="s">
        <v>23</v>
      </c>
      <c r="L685">
        <v>2</v>
      </c>
      <c r="M685" t="s">
        <v>24</v>
      </c>
      <c r="N685">
        <v>7777</v>
      </c>
      <c r="O685" t="s">
        <v>37</v>
      </c>
      <c r="P685">
        <v>810</v>
      </c>
    </row>
    <row r="686" spans="1:19" x14ac:dyDescent="0.3">
      <c r="A686" s="1" t="str">
        <f t="shared" si="10"/>
        <v>2018|Clutha District|$30,001-$50,000</v>
      </c>
      <c r="B686" t="s">
        <v>18</v>
      </c>
      <c r="C686" t="s">
        <v>19</v>
      </c>
      <c r="D686" t="s">
        <v>20</v>
      </c>
      <c r="E686" t="s">
        <v>21</v>
      </c>
      <c r="F686">
        <v>2018</v>
      </c>
      <c r="G686">
        <v>2018</v>
      </c>
      <c r="H686">
        <v>72</v>
      </c>
      <c r="I686" t="s">
        <v>85</v>
      </c>
      <c r="J686">
        <v>99</v>
      </c>
      <c r="K686" t="s">
        <v>23</v>
      </c>
      <c r="L686">
        <v>3</v>
      </c>
      <c r="M686" t="s">
        <v>45</v>
      </c>
      <c r="N686">
        <v>7777</v>
      </c>
      <c r="O686" t="s">
        <v>37</v>
      </c>
      <c r="P686">
        <v>1272</v>
      </c>
    </row>
    <row r="687" spans="1:19" x14ac:dyDescent="0.3">
      <c r="A687" s="1" t="str">
        <f t="shared" si="10"/>
        <v>2018|Clutha District|$50,001-$70,000</v>
      </c>
      <c r="B687" t="s">
        <v>18</v>
      </c>
      <c r="C687" t="s">
        <v>19</v>
      </c>
      <c r="D687" t="s">
        <v>20</v>
      </c>
      <c r="E687" t="s">
        <v>21</v>
      </c>
      <c r="F687">
        <v>2018</v>
      </c>
      <c r="G687">
        <v>2018</v>
      </c>
      <c r="H687">
        <v>72</v>
      </c>
      <c r="I687" t="s">
        <v>85</v>
      </c>
      <c r="J687">
        <v>99</v>
      </c>
      <c r="K687" t="s">
        <v>23</v>
      </c>
      <c r="L687">
        <v>4</v>
      </c>
      <c r="M687" t="s">
        <v>36</v>
      </c>
      <c r="N687">
        <v>7777</v>
      </c>
      <c r="O687" t="s">
        <v>37</v>
      </c>
      <c r="P687">
        <v>1110</v>
      </c>
    </row>
    <row r="688" spans="1:19" x14ac:dyDescent="0.3">
      <c r="A688" s="1" t="str">
        <f t="shared" si="10"/>
        <v>2018|Clutha District|$70,001-$100,000</v>
      </c>
      <c r="B688" t="s">
        <v>18</v>
      </c>
      <c r="C688" t="s">
        <v>19</v>
      </c>
      <c r="D688" t="s">
        <v>20</v>
      </c>
      <c r="E688" t="s">
        <v>21</v>
      </c>
      <c r="F688">
        <v>2018</v>
      </c>
      <c r="G688">
        <v>2018</v>
      </c>
      <c r="H688">
        <v>72</v>
      </c>
      <c r="I688" t="s">
        <v>85</v>
      </c>
      <c r="J688">
        <v>99</v>
      </c>
      <c r="K688" t="s">
        <v>23</v>
      </c>
      <c r="L688">
        <v>5</v>
      </c>
      <c r="M688" t="s">
        <v>58</v>
      </c>
      <c r="N688">
        <v>7777</v>
      </c>
      <c r="O688" t="s">
        <v>37</v>
      </c>
      <c r="P688">
        <v>1218</v>
      </c>
    </row>
    <row r="689" spans="1:19" x14ac:dyDescent="0.3">
      <c r="A689" s="1" t="str">
        <f t="shared" si="10"/>
        <v>2018|Clutha District|$100,001-$150,000</v>
      </c>
      <c r="B689" t="s">
        <v>18</v>
      </c>
      <c r="C689" t="s">
        <v>19</v>
      </c>
      <c r="D689" t="s">
        <v>20</v>
      </c>
      <c r="E689" t="s">
        <v>21</v>
      </c>
      <c r="F689">
        <v>2018</v>
      </c>
      <c r="G689">
        <v>2018</v>
      </c>
      <c r="H689">
        <v>72</v>
      </c>
      <c r="I689" t="s">
        <v>85</v>
      </c>
      <c r="J689">
        <v>99</v>
      </c>
      <c r="K689" t="s">
        <v>23</v>
      </c>
      <c r="L689">
        <v>6</v>
      </c>
      <c r="M689" t="s">
        <v>59</v>
      </c>
      <c r="N689">
        <v>7777</v>
      </c>
      <c r="O689" t="s">
        <v>37</v>
      </c>
      <c r="P689">
        <v>1119</v>
      </c>
    </row>
    <row r="690" spans="1:19" x14ac:dyDescent="0.3">
      <c r="A690" s="1" t="str">
        <f t="shared" si="10"/>
        <v>2018|Clutha District|$150,001-$200,000</v>
      </c>
      <c r="B690" t="s">
        <v>18</v>
      </c>
      <c r="C690" t="s">
        <v>19</v>
      </c>
      <c r="D690" t="s">
        <v>20</v>
      </c>
      <c r="E690" t="s">
        <v>21</v>
      </c>
      <c r="F690">
        <v>2018</v>
      </c>
      <c r="G690">
        <v>2018</v>
      </c>
      <c r="H690">
        <v>72</v>
      </c>
      <c r="I690" t="s">
        <v>85</v>
      </c>
      <c r="J690">
        <v>99</v>
      </c>
      <c r="K690" t="s">
        <v>23</v>
      </c>
      <c r="L690">
        <v>7</v>
      </c>
      <c r="M690" t="s">
        <v>43</v>
      </c>
      <c r="N690">
        <v>7777</v>
      </c>
      <c r="O690" t="s">
        <v>37</v>
      </c>
      <c r="P690">
        <v>513</v>
      </c>
    </row>
    <row r="691" spans="1:19" x14ac:dyDescent="0.3">
      <c r="A691" s="1" t="str">
        <f t="shared" si="10"/>
        <v>2018|Clutha District|$200,001 or more</v>
      </c>
      <c r="B691" t="s">
        <v>18</v>
      </c>
      <c r="C691" t="s">
        <v>19</v>
      </c>
      <c r="D691" t="s">
        <v>20</v>
      </c>
      <c r="E691" t="s">
        <v>21</v>
      </c>
      <c r="F691">
        <v>2018</v>
      </c>
      <c r="G691">
        <v>2018</v>
      </c>
      <c r="H691">
        <v>72</v>
      </c>
      <c r="I691" t="s">
        <v>85</v>
      </c>
      <c r="J691">
        <v>99</v>
      </c>
      <c r="K691" t="s">
        <v>23</v>
      </c>
      <c r="L691">
        <v>8</v>
      </c>
      <c r="M691" t="s">
        <v>27</v>
      </c>
      <c r="N691">
        <v>7777</v>
      </c>
      <c r="O691" t="s">
        <v>37</v>
      </c>
      <c r="R691" t="s">
        <v>29</v>
      </c>
      <c r="S691" t="s">
        <v>30</v>
      </c>
    </row>
    <row r="692" spans="1:19" x14ac:dyDescent="0.3">
      <c r="A692" s="1" t="str">
        <f t="shared" si="10"/>
        <v>2018|Clutha District|Total stated - total household income</v>
      </c>
      <c r="B692" t="s">
        <v>18</v>
      </c>
      <c r="C692" t="s">
        <v>19</v>
      </c>
      <c r="D692" t="s">
        <v>20</v>
      </c>
      <c r="E692" t="s">
        <v>21</v>
      </c>
      <c r="F692">
        <v>2018</v>
      </c>
      <c r="G692">
        <v>2018</v>
      </c>
      <c r="H692">
        <v>72</v>
      </c>
      <c r="I692" t="s">
        <v>85</v>
      </c>
      <c r="J692">
        <v>99</v>
      </c>
      <c r="K692" t="s">
        <v>23</v>
      </c>
      <c r="L692">
        <v>77</v>
      </c>
      <c r="M692" t="s">
        <v>32</v>
      </c>
      <c r="N692">
        <v>7777</v>
      </c>
      <c r="O692" t="s">
        <v>37</v>
      </c>
      <c r="P692">
        <v>6624</v>
      </c>
    </row>
    <row r="693" spans="1:19" x14ac:dyDescent="0.3">
      <c r="A693" s="1" t="str">
        <f t="shared" si="10"/>
        <v>2018|Clutha District|Total - total household income</v>
      </c>
      <c r="B693" t="s">
        <v>18</v>
      </c>
      <c r="C693" t="s">
        <v>19</v>
      </c>
      <c r="D693" t="s">
        <v>20</v>
      </c>
      <c r="E693" t="s">
        <v>21</v>
      </c>
      <c r="F693">
        <v>2018</v>
      </c>
      <c r="G693">
        <v>2018</v>
      </c>
      <c r="H693">
        <v>72</v>
      </c>
      <c r="I693" t="s">
        <v>85</v>
      </c>
      <c r="J693">
        <v>99</v>
      </c>
      <c r="K693" t="s">
        <v>23</v>
      </c>
      <c r="L693">
        <v>99</v>
      </c>
      <c r="M693" t="s">
        <v>48</v>
      </c>
      <c r="N693">
        <v>7777</v>
      </c>
      <c r="O693" t="s">
        <v>37</v>
      </c>
      <c r="P693">
        <v>7017</v>
      </c>
    </row>
    <row r="694" spans="1:19" x14ac:dyDescent="0.3">
      <c r="A694" s="1" t="str">
        <f t="shared" si="10"/>
        <v>2018|Clutha District|Median ($) - total household income</v>
      </c>
      <c r="B694" t="s">
        <v>18</v>
      </c>
      <c r="C694" t="s">
        <v>19</v>
      </c>
      <c r="D694" t="s">
        <v>20</v>
      </c>
      <c r="E694" t="s">
        <v>21</v>
      </c>
      <c r="F694">
        <v>2018</v>
      </c>
      <c r="G694">
        <v>2018</v>
      </c>
      <c r="H694">
        <v>72</v>
      </c>
      <c r="I694" t="s">
        <v>85</v>
      </c>
      <c r="J694">
        <v>99</v>
      </c>
      <c r="K694" t="s">
        <v>23</v>
      </c>
      <c r="L694" t="s">
        <v>56</v>
      </c>
      <c r="M694" t="s">
        <v>57</v>
      </c>
      <c r="N694">
        <v>7777</v>
      </c>
      <c r="O694" t="s">
        <v>37</v>
      </c>
      <c r="P694">
        <v>61100</v>
      </c>
    </row>
    <row r="695" spans="1:19" x14ac:dyDescent="0.3">
      <c r="A695" s="1" t="str">
        <f t="shared" si="10"/>
        <v>2018|Southland District|$20,000 or less</v>
      </c>
      <c r="B695" t="s">
        <v>18</v>
      </c>
      <c r="C695" t="s">
        <v>19</v>
      </c>
      <c r="D695" t="s">
        <v>20</v>
      </c>
      <c r="E695" t="s">
        <v>21</v>
      </c>
      <c r="F695">
        <v>2018</v>
      </c>
      <c r="G695">
        <v>2018</v>
      </c>
      <c r="H695">
        <v>73</v>
      </c>
      <c r="I695" t="s">
        <v>126</v>
      </c>
      <c r="J695">
        <v>99</v>
      </c>
      <c r="K695" t="s">
        <v>23</v>
      </c>
      <c r="L695">
        <v>1</v>
      </c>
      <c r="M695" t="s">
        <v>39</v>
      </c>
      <c r="N695">
        <v>7777</v>
      </c>
      <c r="O695" t="s">
        <v>37</v>
      </c>
      <c r="P695">
        <v>792</v>
      </c>
    </row>
    <row r="696" spans="1:19" x14ac:dyDescent="0.3">
      <c r="A696" s="1" t="str">
        <f t="shared" si="10"/>
        <v>2018|Southland District|$20,001-$30,000</v>
      </c>
      <c r="B696" t="s">
        <v>18</v>
      </c>
      <c r="C696" t="s">
        <v>19</v>
      </c>
      <c r="D696" t="s">
        <v>20</v>
      </c>
      <c r="E696" t="s">
        <v>21</v>
      </c>
      <c r="F696">
        <v>2018</v>
      </c>
      <c r="G696">
        <v>2018</v>
      </c>
      <c r="H696">
        <v>73</v>
      </c>
      <c r="I696" t="s">
        <v>126</v>
      </c>
      <c r="J696">
        <v>99</v>
      </c>
      <c r="K696" t="s">
        <v>23</v>
      </c>
      <c r="L696">
        <v>2</v>
      </c>
      <c r="M696" t="s">
        <v>24</v>
      </c>
      <c r="N696">
        <v>7777</v>
      </c>
      <c r="O696" t="s">
        <v>37</v>
      </c>
      <c r="P696">
        <v>954</v>
      </c>
    </row>
    <row r="697" spans="1:19" x14ac:dyDescent="0.3">
      <c r="A697" s="1" t="str">
        <f t="shared" si="10"/>
        <v>2018|Southland District|$30,001-$50,000</v>
      </c>
      <c r="B697" t="s">
        <v>18</v>
      </c>
      <c r="C697" t="s">
        <v>19</v>
      </c>
      <c r="D697" t="s">
        <v>20</v>
      </c>
      <c r="E697" t="s">
        <v>21</v>
      </c>
      <c r="F697">
        <v>2018</v>
      </c>
      <c r="G697">
        <v>2018</v>
      </c>
      <c r="H697">
        <v>73</v>
      </c>
      <c r="I697" t="s">
        <v>126</v>
      </c>
      <c r="J697">
        <v>99</v>
      </c>
      <c r="K697" t="s">
        <v>23</v>
      </c>
      <c r="L697">
        <v>3</v>
      </c>
      <c r="M697" t="s">
        <v>45</v>
      </c>
      <c r="N697">
        <v>7777</v>
      </c>
      <c r="O697" t="s">
        <v>37</v>
      </c>
      <c r="P697">
        <v>1848</v>
      </c>
    </row>
    <row r="698" spans="1:19" x14ac:dyDescent="0.3">
      <c r="A698" s="1" t="str">
        <f t="shared" si="10"/>
        <v>2018|Southland District|$50,001-$70,000</v>
      </c>
      <c r="B698" t="s">
        <v>18</v>
      </c>
      <c r="C698" t="s">
        <v>19</v>
      </c>
      <c r="D698" t="s">
        <v>20</v>
      </c>
      <c r="E698" t="s">
        <v>21</v>
      </c>
      <c r="F698">
        <v>2018</v>
      </c>
      <c r="G698">
        <v>2018</v>
      </c>
      <c r="H698">
        <v>73</v>
      </c>
      <c r="I698" t="s">
        <v>126</v>
      </c>
      <c r="J698">
        <v>99</v>
      </c>
      <c r="K698" t="s">
        <v>23</v>
      </c>
      <c r="L698">
        <v>4</v>
      </c>
      <c r="M698" t="s">
        <v>36</v>
      </c>
      <c r="N698">
        <v>7777</v>
      </c>
      <c r="O698" t="s">
        <v>37</v>
      </c>
      <c r="P698">
        <v>1935</v>
      </c>
    </row>
    <row r="699" spans="1:19" x14ac:dyDescent="0.3">
      <c r="A699" s="1" t="str">
        <f t="shared" si="10"/>
        <v>2018|Southland District|$70,001-$100,000</v>
      </c>
      <c r="B699" t="s">
        <v>18</v>
      </c>
      <c r="C699" t="s">
        <v>19</v>
      </c>
      <c r="D699" t="s">
        <v>20</v>
      </c>
      <c r="E699" t="s">
        <v>21</v>
      </c>
      <c r="F699">
        <v>2018</v>
      </c>
      <c r="G699">
        <v>2018</v>
      </c>
      <c r="H699">
        <v>73</v>
      </c>
      <c r="I699" t="s">
        <v>126</v>
      </c>
      <c r="J699">
        <v>99</v>
      </c>
      <c r="K699" t="s">
        <v>23</v>
      </c>
      <c r="L699">
        <v>5</v>
      </c>
      <c r="M699" t="s">
        <v>58</v>
      </c>
      <c r="N699">
        <v>7777</v>
      </c>
      <c r="O699" t="s">
        <v>37</v>
      </c>
      <c r="P699">
        <v>2199</v>
      </c>
    </row>
    <row r="700" spans="1:19" x14ac:dyDescent="0.3">
      <c r="A700" s="1" t="str">
        <f t="shared" si="10"/>
        <v>2018|Southland District|$100,001-$150,000</v>
      </c>
      <c r="B700" t="s">
        <v>18</v>
      </c>
      <c r="C700" t="s">
        <v>19</v>
      </c>
      <c r="D700" t="s">
        <v>20</v>
      </c>
      <c r="E700" t="s">
        <v>21</v>
      </c>
      <c r="F700">
        <v>2018</v>
      </c>
      <c r="G700">
        <v>2018</v>
      </c>
      <c r="H700">
        <v>73</v>
      </c>
      <c r="I700" t="s">
        <v>126</v>
      </c>
      <c r="J700">
        <v>99</v>
      </c>
      <c r="K700" t="s">
        <v>23</v>
      </c>
      <c r="L700">
        <v>6</v>
      </c>
      <c r="M700" t="s">
        <v>59</v>
      </c>
      <c r="N700">
        <v>7777</v>
      </c>
      <c r="O700" t="s">
        <v>37</v>
      </c>
      <c r="P700">
        <v>2175</v>
      </c>
    </row>
    <row r="701" spans="1:19" x14ac:dyDescent="0.3">
      <c r="A701" s="1" t="str">
        <f t="shared" si="10"/>
        <v>2018|Southland District|$150,001-$200,000</v>
      </c>
      <c r="B701" t="s">
        <v>18</v>
      </c>
      <c r="C701" t="s">
        <v>19</v>
      </c>
      <c r="D701" t="s">
        <v>20</v>
      </c>
      <c r="E701" t="s">
        <v>21</v>
      </c>
      <c r="F701">
        <v>2018</v>
      </c>
      <c r="G701">
        <v>2018</v>
      </c>
      <c r="H701">
        <v>73</v>
      </c>
      <c r="I701" t="s">
        <v>126</v>
      </c>
      <c r="J701">
        <v>99</v>
      </c>
      <c r="K701" t="s">
        <v>23</v>
      </c>
      <c r="L701">
        <v>7</v>
      </c>
      <c r="M701" t="s">
        <v>43</v>
      </c>
      <c r="N701">
        <v>7777</v>
      </c>
      <c r="O701" t="s">
        <v>37</v>
      </c>
      <c r="P701">
        <v>1275</v>
      </c>
    </row>
    <row r="702" spans="1:19" x14ac:dyDescent="0.3">
      <c r="A702" s="1" t="str">
        <f t="shared" si="10"/>
        <v>2018|Southland District|$200,001 or more</v>
      </c>
      <c r="B702" t="s">
        <v>18</v>
      </c>
      <c r="C702" t="s">
        <v>19</v>
      </c>
      <c r="D702" t="s">
        <v>20</v>
      </c>
      <c r="E702" t="s">
        <v>21</v>
      </c>
      <c r="F702">
        <v>2018</v>
      </c>
      <c r="G702">
        <v>2018</v>
      </c>
      <c r="H702">
        <v>73</v>
      </c>
      <c r="I702" t="s">
        <v>126</v>
      </c>
      <c r="J702">
        <v>99</v>
      </c>
      <c r="K702" t="s">
        <v>23</v>
      </c>
      <c r="L702">
        <v>8</v>
      </c>
      <c r="M702" t="s">
        <v>27</v>
      </c>
      <c r="N702">
        <v>7777</v>
      </c>
      <c r="O702" t="s">
        <v>37</v>
      </c>
      <c r="R702" t="s">
        <v>29</v>
      </c>
      <c r="S702" t="s">
        <v>30</v>
      </c>
    </row>
    <row r="703" spans="1:19" x14ac:dyDescent="0.3">
      <c r="A703" s="1" t="str">
        <f t="shared" si="10"/>
        <v>2018|Southland District|Total stated - total household income</v>
      </c>
      <c r="B703" t="s">
        <v>18</v>
      </c>
      <c r="C703" t="s">
        <v>19</v>
      </c>
      <c r="D703" t="s">
        <v>20</v>
      </c>
      <c r="E703" t="s">
        <v>21</v>
      </c>
      <c r="F703">
        <v>2018</v>
      </c>
      <c r="G703">
        <v>2018</v>
      </c>
      <c r="H703">
        <v>73</v>
      </c>
      <c r="I703" t="s">
        <v>126</v>
      </c>
      <c r="J703">
        <v>99</v>
      </c>
      <c r="K703" t="s">
        <v>23</v>
      </c>
      <c r="L703">
        <v>77</v>
      </c>
      <c r="M703" t="s">
        <v>32</v>
      </c>
      <c r="N703">
        <v>7777</v>
      </c>
      <c r="O703" t="s">
        <v>37</v>
      </c>
      <c r="P703">
        <v>11181</v>
      </c>
    </row>
    <row r="704" spans="1:19" x14ac:dyDescent="0.3">
      <c r="A704" s="1" t="str">
        <f t="shared" si="10"/>
        <v>2018|Southland District|Total - total household income</v>
      </c>
      <c r="B704" t="s">
        <v>18</v>
      </c>
      <c r="C704" t="s">
        <v>19</v>
      </c>
      <c r="D704" t="s">
        <v>20</v>
      </c>
      <c r="E704" t="s">
        <v>21</v>
      </c>
      <c r="F704">
        <v>2018</v>
      </c>
      <c r="G704">
        <v>2018</v>
      </c>
      <c r="H704">
        <v>73</v>
      </c>
      <c r="I704" t="s">
        <v>126</v>
      </c>
      <c r="J704">
        <v>99</v>
      </c>
      <c r="K704" t="s">
        <v>23</v>
      </c>
      <c r="L704">
        <v>99</v>
      </c>
      <c r="M704" t="s">
        <v>48</v>
      </c>
      <c r="N704">
        <v>7777</v>
      </c>
      <c r="O704" t="s">
        <v>37</v>
      </c>
      <c r="P704">
        <v>11925</v>
      </c>
    </row>
    <row r="705" spans="1:19" x14ac:dyDescent="0.3">
      <c r="A705" s="1" t="str">
        <f t="shared" si="10"/>
        <v>2018|Southland District|Median ($) - total household income</v>
      </c>
      <c r="B705" t="s">
        <v>18</v>
      </c>
      <c r="C705" t="s">
        <v>19</v>
      </c>
      <c r="D705" t="s">
        <v>20</v>
      </c>
      <c r="E705" t="s">
        <v>21</v>
      </c>
      <c r="F705">
        <v>2018</v>
      </c>
      <c r="G705">
        <v>2018</v>
      </c>
      <c r="H705">
        <v>73</v>
      </c>
      <c r="I705" t="s">
        <v>126</v>
      </c>
      <c r="J705">
        <v>99</v>
      </c>
      <c r="K705" t="s">
        <v>23</v>
      </c>
      <c r="L705" t="s">
        <v>56</v>
      </c>
      <c r="M705" t="s">
        <v>57</v>
      </c>
      <c r="N705">
        <v>7777</v>
      </c>
      <c r="O705" t="s">
        <v>37</v>
      </c>
      <c r="P705">
        <v>70900</v>
      </c>
    </row>
    <row r="706" spans="1:19" x14ac:dyDescent="0.3">
      <c r="A706" s="1" t="str">
        <f t="shared" si="10"/>
        <v>2018|Gore District|$20,000 or less</v>
      </c>
      <c r="B706" t="s">
        <v>18</v>
      </c>
      <c r="C706" t="s">
        <v>19</v>
      </c>
      <c r="D706" t="s">
        <v>20</v>
      </c>
      <c r="E706" t="s">
        <v>21</v>
      </c>
      <c r="F706">
        <v>2018</v>
      </c>
      <c r="G706">
        <v>2018</v>
      </c>
      <c r="H706">
        <v>74</v>
      </c>
      <c r="I706" t="s">
        <v>81</v>
      </c>
      <c r="J706">
        <v>99</v>
      </c>
      <c r="K706" t="s">
        <v>23</v>
      </c>
      <c r="L706">
        <v>1</v>
      </c>
      <c r="M706" t="s">
        <v>39</v>
      </c>
      <c r="N706">
        <v>7777</v>
      </c>
      <c r="O706" t="s">
        <v>37</v>
      </c>
      <c r="P706">
        <v>456</v>
      </c>
    </row>
    <row r="707" spans="1:19" x14ac:dyDescent="0.3">
      <c r="A707" s="1" t="str">
        <f t="shared" ref="A707:A770" si="11">G707&amp;"|"&amp;I707&amp;"|"&amp;M707</f>
        <v>2018|Gore District|$20,001-$30,000</v>
      </c>
      <c r="B707" t="s">
        <v>18</v>
      </c>
      <c r="C707" t="s">
        <v>19</v>
      </c>
      <c r="D707" t="s">
        <v>20</v>
      </c>
      <c r="E707" t="s">
        <v>21</v>
      </c>
      <c r="F707">
        <v>2018</v>
      </c>
      <c r="G707">
        <v>2018</v>
      </c>
      <c r="H707">
        <v>74</v>
      </c>
      <c r="I707" t="s">
        <v>81</v>
      </c>
      <c r="J707">
        <v>99</v>
      </c>
      <c r="K707" t="s">
        <v>23</v>
      </c>
      <c r="L707">
        <v>2</v>
      </c>
      <c r="M707" t="s">
        <v>24</v>
      </c>
      <c r="N707">
        <v>7777</v>
      </c>
      <c r="O707" t="s">
        <v>37</v>
      </c>
      <c r="P707">
        <v>663</v>
      </c>
    </row>
    <row r="708" spans="1:19" x14ac:dyDescent="0.3">
      <c r="A708" s="1" t="str">
        <f t="shared" si="11"/>
        <v>2018|Gore District|$30,001-$50,000</v>
      </c>
      <c r="B708" t="s">
        <v>18</v>
      </c>
      <c r="C708" t="s">
        <v>19</v>
      </c>
      <c r="D708" t="s">
        <v>20</v>
      </c>
      <c r="E708" t="s">
        <v>21</v>
      </c>
      <c r="F708">
        <v>2018</v>
      </c>
      <c r="G708">
        <v>2018</v>
      </c>
      <c r="H708">
        <v>74</v>
      </c>
      <c r="I708" t="s">
        <v>81</v>
      </c>
      <c r="J708">
        <v>99</v>
      </c>
      <c r="K708" t="s">
        <v>23</v>
      </c>
      <c r="L708">
        <v>3</v>
      </c>
      <c r="M708" t="s">
        <v>45</v>
      </c>
      <c r="N708">
        <v>7777</v>
      </c>
      <c r="O708" t="s">
        <v>37</v>
      </c>
      <c r="P708">
        <v>906</v>
      </c>
    </row>
    <row r="709" spans="1:19" x14ac:dyDescent="0.3">
      <c r="A709" s="1" t="str">
        <f t="shared" si="11"/>
        <v>2018|Gore District|$50,001-$70,000</v>
      </c>
      <c r="B709" t="s">
        <v>18</v>
      </c>
      <c r="C709" t="s">
        <v>19</v>
      </c>
      <c r="D709" t="s">
        <v>20</v>
      </c>
      <c r="E709" t="s">
        <v>21</v>
      </c>
      <c r="F709">
        <v>2018</v>
      </c>
      <c r="G709">
        <v>2018</v>
      </c>
      <c r="H709">
        <v>74</v>
      </c>
      <c r="I709" t="s">
        <v>81</v>
      </c>
      <c r="J709">
        <v>99</v>
      </c>
      <c r="K709" t="s">
        <v>23</v>
      </c>
      <c r="L709">
        <v>4</v>
      </c>
      <c r="M709" t="s">
        <v>36</v>
      </c>
      <c r="N709">
        <v>7777</v>
      </c>
      <c r="O709" t="s">
        <v>37</v>
      </c>
      <c r="P709">
        <v>717</v>
      </c>
    </row>
    <row r="710" spans="1:19" x14ac:dyDescent="0.3">
      <c r="A710" s="1" t="str">
        <f t="shared" si="11"/>
        <v>2018|Gore District|$70,001-$100,000</v>
      </c>
      <c r="B710" t="s">
        <v>18</v>
      </c>
      <c r="C710" t="s">
        <v>19</v>
      </c>
      <c r="D710" t="s">
        <v>20</v>
      </c>
      <c r="E710" t="s">
        <v>21</v>
      </c>
      <c r="F710">
        <v>2018</v>
      </c>
      <c r="G710">
        <v>2018</v>
      </c>
      <c r="H710">
        <v>74</v>
      </c>
      <c r="I710" t="s">
        <v>81</v>
      </c>
      <c r="J710">
        <v>99</v>
      </c>
      <c r="K710" t="s">
        <v>23</v>
      </c>
      <c r="L710">
        <v>5</v>
      </c>
      <c r="M710" t="s">
        <v>58</v>
      </c>
      <c r="N710">
        <v>7777</v>
      </c>
      <c r="O710" t="s">
        <v>37</v>
      </c>
      <c r="P710">
        <v>924</v>
      </c>
    </row>
    <row r="711" spans="1:19" x14ac:dyDescent="0.3">
      <c r="A711" s="1" t="str">
        <f t="shared" si="11"/>
        <v>2018|Gore District|$100,001-$150,000</v>
      </c>
      <c r="B711" t="s">
        <v>18</v>
      </c>
      <c r="C711" t="s">
        <v>19</v>
      </c>
      <c r="D711" t="s">
        <v>20</v>
      </c>
      <c r="E711" t="s">
        <v>21</v>
      </c>
      <c r="F711">
        <v>2018</v>
      </c>
      <c r="G711">
        <v>2018</v>
      </c>
      <c r="H711">
        <v>74</v>
      </c>
      <c r="I711" t="s">
        <v>81</v>
      </c>
      <c r="J711">
        <v>99</v>
      </c>
      <c r="K711" t="s">
        <v>23</v>
      </c>
      <c r="L711">
        <v>6</v>
      </c>
      <c r="M711" t="s">
        <v>59</v>
      </c>
      <c r="N711">
        <v>7777</v>
      </c>
      <c r="O711" t="s">
        <v>37</v>
      </c>
      <c r="P711">
        <v>801</v>
      </c>
    </row>
    <row r="712" spans="1:19" x14ac:dyDescent="0.3">
      <c r="A712" s="1" t="str">
        <f t="shared" si="11"/>
        <v>2018|Gore District|$150,001-$200,000</v>
      </c>
      <c r="B712" t="s">
        <v>18</v>
      </c>
      <c r="C712" t="s">
        <v>19</v>
      </c>
      <c r="D712" t="s">
        <v>20</v>
      </c>
      <c r="E712" t="s">
        <v>21</v>
      </c>
      <c r="F712">
        <v>2018</v>
      </c>
      <c r="G712">
        <v>2018</v>
      </c>
      <c r="H712">
        <v>74</v>
      </c>
      <c r="I712" t="s">
        <v>81</v>
      </c>
      <c r="J712">
        <v>99</v>
      </c>
      <c r="K712" t="s">
        <v>23</v>
      </c>
      <c r="L712">
        <v>7</v>
      </c>
      <c r="M712" t="s">
        <v>43</v>
      </c>
      <c r="N712">
        <v>7777</v>
      </c>
      <c r="O712" t="s">
        <v>37</v>
      </c>
      <c r="P712">
        <v>369</v>
      </c>
    </row>
    <row r="713" spans="1:19" x14ac:dyDescent="0.3">
      <c r="A713" s="1" t="str">
        <f t="shared" si="11"/>
        <v>2018|Gore District|$200,001 or more</v>
      </c>
      <c r="B713" t="s">
        <v>18</v>
      </c>
      <c r="C713" t="s">
        <v>19</v>
      </c>
      <c r="D713" t="s">
        <v>20</v>
      </c>
      <c r="E713" t="s">
        <v>21</v>
      </c>
      <c r="F713">
        <v>2018</v>
      </c>
      <c r="G713">
        <v>2018</v>
      </c>
      <c r="H713">
        <v>74</v>
      </c>
      <c r="I713" t="s">
        <v>81</v>
      </c>
      <c r="J713">
        <v>99</v>
      </c>
      <c r="K713" t="s">
        <v>23</v>
      </c>
      <c r="L713">
        <v>8</v>
      </c>
      <c r="M713" t="s">
        <v>27</v>
      </c>
      <c r="N713">
        <v>7777</v>
      </c>
      <c r="O713" t="s">
        <v>37</v>
      </c>
      <c r="R713" t="s">
        <v>29</v>
      </c>
      <c r="S713" t="s">
        <v>30</v>
      </c>
    </row>
    <row r="714" spans="1:19" x14ac:dyDescent="0.3">
      <c r="A714" s="1" t="str">
        <f t="shared" si="11"/>
        <v>2018|Gore District|Total stated - total household income</v>
      </c>
      <c r="B714" t="s">
        <v>18</v>
      </c>
      <c r="C714" t="s">
        <v>19</v>
      </c>
      <c r="D714" t="s">
        <v>20</v>
      </c>
      <c r="E714" t="s">
        <v>21</v>
      </c>
      <c r="F714">
        <v>2018</v>
      </c>
      <c r="G714">
        <v>2018</v>
      </c>
      <c r="H714">
        <v>74</v>
      </c>
      <c r="I714" t="s">
        <v>81</v>
      </c>
      <c r="J714">
        <v>99</v>
      </c>
      <c r="K714" t="s">
        <v>23</v>
      </c>
      <c r="L714">
        <v>77</v>
      </c>
      <c r="M714" t="s">
        <v>32</v>
      </c>
      <c r="N714">
        <v>7777</v>
      </c>
      <c r="O714" t="s">
        <v>37</v>
      </c>
      <c r="P714">
        <v>4833</v>
      </c>
    </row>
    <row r="715" spans="1:19" x14ac:dyDescent="0.3">
      <c r="A715" s="1" t="str">
        <f t="shared" si="11"/>
        <v>2018|Gore District|Total - total household income</v>
      </c>
      <c r="B715" t="s">
        <v>18</v>
      </c>
      <c r="C715" t="s">
        <v>19</v>
      </c>
      <c r="D715" t="s">
        <v>20</v>
      </c>
      <c r="E715" t="s">
        <v>21</v>
      </c>
      <c r="F715">
        <v>2018</v>
      </c>
      <c r="G715">
        <v>2018</v>
      </c>
      <c r="H715">
        <v>74</v>
      </c>
      <c r="I715" t="s">
        <v>81</v>
      </c>
      <c r="J715">
        <v>99</v>
      </c>
      <c r="K715" t="s">
        <v>23</v>
      </c>
      <c r="L715">
        <v>99</v>
      </c>
      <c r="M715" t="s">
        <v>48</v>
      </c>
      <c r="N715">
        <v>7777</v>
      </c>
      <c r="O715" t="s">
        <v>37</v>
      </c>
      <c r="P715">
        <v>5076</v>
      </c>
    </row>
    <row r="716" spans="1:19" x14ac:dyDescent="0.3">
      <c r="A716" s="1" t="str">
        <f t="shared" si="11"/>
        <v>2018|Gore District|Median ($) - total household income</v>
      </c>
      <c r="B716" t="s">
        <v>18</v>
      </c>
      <c r="C716" t="s">
        <v>19</v>
      </c>
      <c r="D716" t="s">
        <v>20</v>
      </c>
      <c r="E716" t="s">
        <v>21</v>
      </c>
      <c r="F716">
        <v>2018</v>
      </c>
      <c r="G716">
        <v>2018</v>
      </c>
      <c r="H716">
        <v>74</v>
      </c>
      <c r="I716" t="s">
        <v>81</v>
      </c>
      <c r="J716">
        <v>99</v>
      </c>
      <c r="K716" t="s">
        <v>23</v>
      </c>
      <c r="L716" t="s">
        <v>56</v>
      </c>
      <c r="M716" t="s">
        <v>57</v>
      </c>
      <c r="N716">
        <v>7777</v>
      </c>
      <c r="O716" t="s">
        <v>37</v>
      </c>
      <c r="P716">
        <v>60100</v>
      </c>
    </row>
    <row r="717" spans="1:19" x14ac:dyDescent="0.3">
      <c r="A717" s="1" t="str">
        <f t="shared" si="11"/>
        <v>2018|Invercargill City|$20,000 or less</v>
      </c>
      <c r="B717" t="s">
        <v>18</v>
      </c>
      <c r="C717" t="s">
        <v>19</v>
      </c>
      <c r="D717" t="s">
        <v>20</v>
      </c>
      <c r="E717" t="s">
        <v>21</v>
      </c>
      <c r="F717">
        <v>2018</v>
      </c>
      <c r="G717">
        <v>2018</v>
      </c>
      <c r="H717">
        <v>75</v>
      </c>
      <c r="I717" t="s">
        <v>80</v>
      </c>
      <c r="J717">
        <v>99</v>
      </c>
      <c r="K717" t="s">
        <v>23</v>
      </c>
      <c r="L717">
        <v>1</v>
      </c>
      <c r="M717" t="s">
        <v>39</v>
      </c>
      <c r="N717">
        <v>7777</v>
      </c>
      <c r="O717" t="s">
        <v>37</v>
      </c>
      <c r="P717">
        <v>2157</v>
      </c>
    </row>
    <row r="718" spans="1:19" x14ac:dyDescent="0.3">
      <c r="A718" s="1" t="str">
        <f t="shared" si="11"/>
        <v>2018|Invercargill City|$20,001-$30,000</v>
      </c>
      <c r="B718" t="s">
        <v>18</v>
      </c>
      <c r="C718" t="s">
        <v>19</v>
      </c>
      <c r="D718" t="s">
        <v>20</v>
      </c>
      <c r="E718" t="s">
        <v>21</v>
      </c>
      <c r="F718">
        <v>2018</v>
      </c>
      <c r="G718">
        <v>2018</v>
      </c>
      <c r="H718">
        <v>75</v>
      </c>
      <c r="I718" t="s">
        <v>80</v>
      </c>
      <c r="J718">
        <v>99</v>
      </c>
      <c r="K718" t="s">
        <v>23</v>
      </c>
      <c r="L718">
        <v>2</v>
      </c>
      <c r="M718" t="s">
        <v>24</v>
      </c>
      <c r="N718">
        <v>7777</v>
      </c>
      <c r="O718" t="s">
        <v>37</v>
      </c>
      <c r="P718">
        <v>2721</v>
      </c>
    </row>
    <row r="719" spans="1:19" x14ac:dyDescent="0.3">
      <c r="A719" s="1" t="str">
        <f t="shared" si="11"/>
        <v>2018|Invercargill City|$30,001-$50,000</v>
      </c>
      <c r="B719" t="s">
        <v>18</v>
      </c>
      <c r="C719" t="s">
        <v>19</v>
      </c>
      <c r="D719" t="s">
        <v>20</v>
      </c>
      <c r="E719" t="s">
        <v>21</v>
      </c>
      <c r="F719">
        <v>2018</v>
      </c>
      <c r="G719">
        <v>2018</v>
      </c>
      <c r="H719">
        <v>75</v>
      </c>
      <c r="I719" t="s">
        <v>80</v>
      </c>
      <c r="J719">
        <v>99</v>
      </c>
      <c r="K719" t="s">
        <v>23</v>
      </c>
      <c r="L719">
        <v>3</v>
      </c>
      <c r="M719" t="s">
        <v>45</v>
      </c>
      <c r="N719">
        <v>7777</v>
      </c>
      <c r="O719" t="s">
        <v>37</v>
      </c>
      <c r="P719">
        <v>3615</v>
      </c>
    </row>
    <row r="720" spans="1:19" x14ac:dyDescent="0.3">
      <c r="A720" s="1" t="str">
        <f t="shared" si="11"/>
        <v>2018|Invercargill City|$50,001-$70,000</v>
      </c>
      <c r="B720" t="s">
        <v>18</v>
      </c>
      <c r="C720" t="s">
        <v>19</v>
      </c>
      <c r="D720" t="s">
        <v>20</v>
      </c>
      <c r="E720" t="s">
        <v>21</v>
      </c>
      <c r="F720">
        <v>2018</v>
      </c>
      <c r="G720">
        <v>2018</v>
      </c>
      <c r="H720">
        <v>75</v>
      </c>
      <c r="I720" t="s">
        <v>80</v>
      </c>
      <c r="J720">
        <v>99</v>
      </c>
      <c r="K720" t="s">
        <v>23</v>
      </c>
      <c r="L720">
        <v>4</v>
      </c>
      <c r="M720" t="s">
        <v>36</v>
      </c>
      <c r="N720">
        <v>7777</v>
      </c>
      <c r="O720" t="s">
        <v>37</v>
      </c>
      <c r="P720">
        <v>3024</v>
      </c>
    </row>
    <row r="721" spans="1:19" x14ac:dyDescent="0.3">
      <c r="A721" s="1" t="str">
        <f t="shared" si="11"/>
        <v>2018|Invercargill City|$70,001-$100,000</v>
      </c>
      <c r="B721" t="s">
        <v>18</v>
      </c>
      <c r="C721" t="s">
        <v>19</v>
      </c>
      <c r="D721" t="s">
        <v>20</v>
      </c>
      <c r="E721" t="s">
        <v>21</v>
      </c>
      <c r="F721">
        <v>2018</v>
      </c>
      <c r="G721">
        <v>2018</v>
      </c>
      <c r="H721">
        <v>75</v>
      </c>
      <c r="I721" t="s">
        <v>80</v>
      </c>
      <c r="J721">
        <v>99</v>
      </c>
      <c r="K721" t="s">
        <v>23</v>
      </c>
      <c r="L721">
        <v>5</v>
      </c>
      <c r="M721" t="s">
        <v>58</v>
      </c>
      <c r="N721">
        <v>7777</v>
      </c>
      <c r="O721" t="s">
        <v>37</v>
      </c>
      <c r="P721">
        <v>3375</v>
      </c>
    </row>
    <row r="722" spans="1:19" x14ac:dyDescent="0.3">
      <c r="A722" s="1" t="str">
        <f t="shared" si="11"/>
        <v>2018|Invercargill City|$100,001-$150,000</v>
      </c>
      <c r="B722" t="s">
        <v>18</v>
      </c>
      <c r="C722" t="s">
        <v>19</v>
      </c>
      <c r="D722" t="s">
        <v>20</v>
      </c>
      <c r="E722" t="s">
        <v>21</v>
      </c>
      <c r="F722">
        <v>2018</v>
      </c>
      <c r="G722">
        <v>2018</v>
      </c>
      <c r="H722">
        <v>75</v>
      </c>
      <c r="I722" t="s">
        <v>80</v>
      </c>
      <c r="J722">
        <v>99</v>
      </c>
      <c r="K722" t="s">
        <v>23</v>
      </c>
      <c r="L722">
        <v>6</v>
      </c>
      <c r="M722" t="s">
        <v>59</v>
      </c>
      <c r="N722">
        <v>7777</v>
      </c>
      <c r="O722" t="s">
        <v>37</v>
      </c>
      <c r="P722">
        <v>3528</v>
      </c>
    </row>
    <row r="723" spans="1:19" x14ac:dyDescent="0.3">
      <c r="A723" s="1" t="str">
        <f t="shared" si="11"/>
        <v>2018|Invercargill City|$150,001-$200,000</v>
      </c>
      <c r="B723" t="s">
        <v>18</v>
      </c>
      <c r="C723" t="s">
        <v>19</v>
      </c>
      <c r="D723" t="s">
        <v>20</v>
      </c>
      <c r="E723" t="s">
        <v>21</v>
      </c>
      <c r="F723">
        <v>2018</v>
      </c>
      <c r="G723">
        <v>2018</v>
      </c>
      <c r="H723">
        <v>75</v>
      </c>
      <c r="I723" t="s">
        <v>80</v>
      </c>
      <c r="J723">
        <v>99</v>
      </c>
      <c r="K723" t="s">
        <v>23</v>
      </c>
      <c r="L723">
        <v>7</v>
      </c>
      <c r="M723" t="s">
        <v>43</v>
      </c>
      <c r="N723">
        <v>7777</v>
      </c>
      <c r="O723" t="s">
        <v>37</v>
      </c>
      <c r="P723">
        <v>1935</v>
      </c>
    </row>
    <row r="724" spans="1:19" x14ac:dyDescent="0.3">
      <c r="A724" s="1" t="str">
        <f t="shared" si="11"/>
        <v>2018|Invercargill City|$200,001 or more</v>
      </c>
      <c r="B724" t="s">
        <v>18</v>
      </c>
      <c r="C724" t="s">
        <v>19</v>
      </c>
      <c r="D724" t="s">
        <v>20</v>
      </c>
      <c r="E724" t="s">
        <v>21</v>
      </c>
      <c r="F724">
        <v>2018</v>
      </c>
      <c r="G724">
        <v>2018</v>
      </c>
      <c r="H724">
        <v>75</v>
      </c>
      <c r="I724" t="s">
        <v>80</v>
      </c>
      <c r="J724">
        <v>99</v>
      </c>
      <c r="K724" t="s">
        <v>23</v>
      </c>
      <c r="L724">
        <v>8</v>
      </c>
      <c r="M724" t="s">
        <v>27</v>
      </c>
      <c r="N724">
        <v>7777</v>
      </c>
      <c r="O724" t="s">
        <v>37</v>
      </c>
      <c r="R724" t="s">
        <v>29</v>
      </c>
      <c r="S724" t="s">
        <v>30</v>
      </c>
    </row>
    <row r="725" spans="1:19" x14ac:dyDescent="0.3">
      <c r="A725" s="1" t="str">
        <f t="shared" si="11"/>
        <v>2018|Invercargill City|Total stated - total household income</v>
      </c>
      <c r="B725" t="s">
        <v>18</v>
      </c>
      <c r="C725" t="s">
        <v>19</v>
      </c>
      <c r="D725" t="s">
        <v>20</v>
      </c>
      <c r="E725" t="s">
        <v>21</v>
      </c>
      <c r="F725">
        <v>2018</v>
      </c>
      <c r="G725">
        <v>2018</v>
      </c>
      <c r="H725">
        <v>75</v>
      </c>
      <c r="I725" t="s">
        <v>80</v>
      </c>
      <c r="J725">
        <v>99</v>
      </c>
      <c r="K725" t="s">
        <v>23</v>
      </c>
      <c r="L725">
        <v>77</v>
      </c>
      <c r="M725" t="s">
        <v>32</v>
      </c>
      <c r="N725">
        <v>7777</v>
      </c>
      <c r="O725" t="s">
        <v>37</v>
      </c>
      <c r="P725">
        <v>20355</v>
      </c>
    </row>
    <row r="726" spans="1:19" x14ac:dyDescent="0.3">
      <c r="A726" s="1" t="str">
        <f t="shared" si="11"/>
        <v>2018|Invercargill City|Total - total household income</v>
      </c>
      <c r="B726" t="s">
        <v>18</v>
      </c>
      <c r="C726" t="s">
        <v>19</v>
      </c>
      <c r="D726" t="s">
        <v>20</v>
      </c>
      <c r="E726" t="s">
        <v>21</v>
      </c>
      <c r="F726">
        <v>2018</v>
      </c>
      <c r="G726">
        <v>2018</v>
      </c>
      <c r="H726">
        <v>75</v>
      </c>
      <c r="I726" t="s">
        <v>80</v>
      </c>
      <c r="J726">
        <v>99</v>
      </c>
      <c r="K726" t="s">
        <v>23</v>
      </c>
      <c r="L726">
        <v>99</v>
      </c>
      <c r="M726" t="s">
        <v>48</v>
      </c>
      <c r="N726">
        <v>7777</v>
      </c>
      <c r="O726" t="s">
        <v>37</v>
      </c>
      <c r="P726">
        <v>21585</v>
      </c>
    </row>
    <row r="727" spans="1:19" x14ac:dyDescent="0.3">
      <c r="A727" s="1" t="str">
        <f t="shared" si="11"/>
        <v>2018|Invercargill City|Median ($) - total household income</v>
      </c>
      <c r="B727" t="s">
        <v>18</v>
      </c>
      <c r="C727" t="s">
        <v>19</v>
      </c>
      <c r="D727" t="s">
        <v>20</v>
      </c>
      <c r="E727" t="s">
        <v>21</v>
      </c>
      <c r="F727">
        <v>2018</v>
      </c>
      <c r="G727">
        <v>2018</v>
      </c>
      <c r="H727">
        <v>75</v>
      </c>
      <c r="I727" t="s">
        <v>80</v>
      </c>
      <c r="J727">
        <v>99</v>
      </c>
      <c r="K727" t="s">
        <v>23</v>
      </c>
      <c r="L727" t="s">
        <v>56</v>
      </c>
      <c r="M727" t="s">
        <v>57</v>
      </c>
      <c r="N727">
        <v>7777</v>
      </c>
      <c r="O727" t="s">
        <v>37</v>
      </c>
      <c r="P727">
        <v>60500</v>
      </c>
    </row>
    <row r="728" spans="1:19" x14ac:dyDescent="0.3">
      <c r="A728" s="1" t="str">
        <f t="shared" si="11"/>
        <v>2018|Auckland|$20,000 or less</v>
      </c>
      <c r="B728" t="s">
        <v>18</v>
      </c>
      <c r="C728" t="s">
        <v>19</v>
      </c>
      <c r="D728" t="s">
        <v>20</v>
      </c>
      <c r="E728" t="s">
        <v>21</v>
      </c>
      <c r="F728">
        <v>2018</v>
      </c>
      <c r="G728">
        <v>2018</v>
      </c>
      <c r="H728">
        <v>76</v>
      </c>
      <c r="I728" t="s">
        <v>96</v>
      </c>
      <c r="J728">
        <v>99</v>
      </c>
      <c r="K728" t="s">
        <v>23</v>
      </c>
      <c r="L728">
        <v>1</v>
      </c>
      <c r="M728" t="s">
        <v>39</v>
      </c>
      <c r="N728">
        <v>7777</v>
      </c>
      <c r="O728" t="s">
        <v>37</v>
      </c>
      <c r="P728">
        <v>36933</v>
      </c>
    </row>
    <row r="729" spans="1:19" x14ac:dyDescent="0.3">
      <c r="A729" s="1" t="str">
        <f t="shared" si="11"/>
        <v>2018|Auckland|$20,001-$30,000</v>
      </c>
      <c r="B729" t="s">
        <v>18</v>
      </c>
      <c r="C729" t="s">
        <v>19</v>
      </c>
      <c r="D729" t="s">
        <v>20</v>
      </c>
      <c r="E729" t="s">
        <v>21</v>
      </c>
      <c r="F729">
        <v>2018</v>
      </c>
      <c r="G729">
        <v>2018</v>
      </c>
      <c r="H729">
        <v>76</v>
      </c>
      <c r="I729" t="s">
        <v>96</v>
      </c>
      <c r="J729">
        <v>99</v>
      </c>
      <c r="K729" t="s">
        <v>23</v>
      </c>
      <c r="L729">
        <v>2</v>
      </c>
      <c r="M729" t="s">
        <v>24</v>
      </c>
      <c r="N729">
        <v>7777</v>
      </c>
      <c r="O729" t="s">
        <v>37</v>
      </c>
      <c r="P729">
        <v>33021</v>
      </c>
    </row>
    <row r="730" spans="1:19" x14ac:dyDescent="0.3">
      <c r="A730" s="1" t="str">
        <f t="shared" si="11"/>
        <v>2018|Auckland|$30,001-$50,000</v>
      </c>
      <c r="B730" t="s">
        <v>18</v>
      </c>
      <c r="C730" t="s">
        <v>19</v>
      </c>
      <c r="D730" t="s">
        <v>20</v>
      </c>
      <c r="E730" t="s">
        <v>21</v>
      </c>
      <c r="F730">
        <v>2018</v>
      </c>
      <c r="G730">
        <v>2018</v>
      </c>
      <c r="H730">
        <v>76</v>
      </c>
      <c r="I730" t="s">
        <v>96</v>
      </c>
      <c r="J730">
        <v>99</v>
      </c>
      <c r="K730" t="s">
        <v>23</v>
      </c>
      <c r="L730">
        <v>3</v>
      </c>
      <c r="M730" t="s">
        <v>45</v>
      </c>
      <c r="N730">
        <v>7777</v>
      </c>
      <c r="O730" t="s">
        <v>37</v>
      </c>
      <c r="P730">
        <v>52188</v>
      </c>
    </row>
    <row r="731" spans="1:19" x14ac:dyDescent="0.3">
      <c r="A731" s="1" t="str">
        <f t="shared" si="11"/>
        <v>2018|Auckland|$50,001-$70,000</v>
      </c>
      <c r="B731" t="s">
        <v>18</v>
      </c>
      <c r="C731" t="s">
        <v>19</v>
      </c>
      <c r="D731" t="s">
        <v>20</v>
      </c>
      <c r="E731" t="s">
        <v>21</v>
      </c>
      <c r="F731">
        <v>2018</v>
      </c>
      <c r="G731">
        <v>2018</v>
      </c>
      <c r="H731">
        <v>76</v>
      </c>
      <c r="I731" t="s">
        <v>96</v>
      </c>
      <c r="J731">
        <v>99</v>
      </c>
      <c r="K731" t="s">
        <v>23</v>
      </c>
      <c r="L731">
        <v>4</v>
      </c>
      <c r="M731" t="s">
        <v>36</v>
      </c>
      <c r="N731">
        <v>7777</v>
      </c>
      <c r="O731" t="s">
        <v>37</v>
      </c>
      <c r="P731">
        <v>51492</v>
      </c>
    </row>
    <row r="732" spans="1:19" x14ac:dyDescent="0.3">
      <c r="A732" s="1" t="str">
        <f t="shared" si="11"/>
        <v>2018|Auckland|$70,001-$100,000</v>
      </c>
      <c r="B732" t="s">
        <v>18</v>
      </c>
      <c r="C732" t="s">
        <v>19</v>
      </c>
      <c r="D732" t="s">
        <v>20</v>
      </c>
      <c r="E732" t="s">
        <v>21</v>
      </c>
      <c r="F732">
        <v>2018</v>
      </c>
      <c r="G732">
        <v>2018</v>
      </c>
      <c r="H732">
        <v>76</v>
      </c>
      <c r="I732" t="s">
        <v>96</v>
      </c>
      <c r="J732">
        <v>99</v>
      </c>
      <c r="K732" t="s">
        <v>23</v>
      </c>
      <c r="L732">
        <v>5</v>
      </c>
      <c r="M732" t="s">
        <v>58</v>
      </c>
      <c r="N732">
        <v>7777</v>
      </c>
      <c r="O732" t="s">
        <v>37</v>
      </c>
      <c r="P732">
        <v>66759</v>
      </c>
    </row>
    <row r="733" spans="1:19" x14ac:dyDescent="0.3">
      <c r="A733" s="1" t="str">
        <f t="shared" si="11"/>
        <v>2018|Auckland|$100,001-$150,000</v>
      </c>
      <c r="B733" t="s">
        <v>18</v>
      </c>
      <c r="C733" t="s">
        <v>19</v>
      </c>
      <c r="D733" t="s">
        <v>20</v>
      </c>
      <c r="E733" t="s">
        <v>21</v>
      </c>
      <c r="F733">
        <v>2018</v>
      </c>
      <c r="G733">
        <v>2018</v>
      </c>
      <c r="H733">
        <v>76</v>
      </c>
      <c r="I733" t="s">
        <v>96</v>
      </c>
      <c r="J733">
        <v>99</v>
      </c>
      <c r="K733" t="s">
        <v>23</v>
      </c>
      <c r="L733">
        <v>6</v>
      </c>
      <c r="M733" t="s">
        <v>59</v>
      </c>
      <c r="N733">
        <v>7777</v>
      </c>
      <c r="O733" t="s">
        <v>37</v>
      </c>
      <c r="P733">
        <v>95559</v>
      </c>
    </row>
    <row r="734" spans="1:19" x14ac:dyDescent="0.3">
      <c r="A734" s="1" t="str">
        <f t="shared" si="11"/>
        <v>2018|Auckland|$150,001-$200,000</v>
      </c>
      <c r="B734" t="s">
        <v>18</v>
      </c>
      <c r="C734" t="s">
        <v>19</v>
      </c>
      <c r="D734" t="s">
        <v>20</v>
      </c>
      <c r="E734" t="s">
        <v>21</v>
      </c>
      <c r="F734">
        <v>2018</v>
      </c>
      <c r="G734">
        <v>2018</v>
      </c>
      <c r="H734">
        <v>76</v>
      </c>
      <c r="I734" t="s">
        <v>96</v>
      </c>
      <c r="J734">
        <v>99</v>
      </c>
      <c r="K734" t="s">
        <v>23</v>
      </c>
      <c r="L734">
        <v>7</v>
      </c>
      <c r="M734" t="s">
        <v>43</v>
      </c>
      <c r="N734">
        <v>7777</v>
      </c>
      <c r="O734" t="s">
        <v>37</v>
      </c>
      <c r="P734">
        <v>117759</v>
      </c>
    </row>
    <row r="735" spans="1:19" x14ac:dyDescent="0.3">
      <c r="A735" s="1" t="str">
        <f t="shared" si="11"/>
        <v>2018|Auckland|$200,001 or more</v>
      </c>
      <c r="B735" t="s">
        <v>18</v>
      </c>
      <c r="C735" t="s">
        <v>19</v>
      </c>
      <c r="D735" t="s">
        <v>20</v>
      </c>
      <c r="E735" t="s">
        <v>21</v>
      </c>
      <c r="F735">
        <v>2018</v>
      </c>
      <c r="G735">
        <v>2018</v>
      </c>
      <c r="H735">
        <v>76</v>
      </c>
      <c r="I735" t="s">
        <v>96</v>
      </c>
      <c r="J735">
        <v>99</v>
      </c>
      <c r="K735" t="s">
        <v>23</v>
      </c>
      <c r="L735">
        <v>8</v>
      </c>
      <c r="M735" t="s">
        <v>27</v>
      </c>
      <c r="N735">
        <v>7777</v>
      </c>
      <c r="O735" t="s">
        <v>37</v>
      </c>
      <c r="R735" t="s">
        <v>29</v>
      </c>
      <c r="S735" t="s">
        <v>30</v>
      </c>
    </row>
    <row r="736" spans="1:19" x14ac:dyDescent="0.3">
      <c r="A736" s="1" t="str">
        <f t="shared" si="11"/>
        <v>2018|Auckland|Total stated - total household income</v>
      </c>
      <c r="B736" t="s">
        <v>18</v>
      </c>
      <c r="C736" t="s">
        <v>19</v>
      </c>
      <c r="D736" t="s">
        <v>20</v>
      </c>
      <c r="E736" t="s">
        <v>21</v>
      </c>
      <c r="F736">
        <v>2018</v>
      </c>
      <c r="G736">
        <v>2018</v>
      </c>
      <c r="H736">
        <v>76</v>
      </c>
      <c r="I736" t="s">
        <v>96</v>
      </c>
      <c r="J736">
        <v>99</v>
      </c>
      <c r="K736" t="s">
        <v>23</v>
      </c>
      <c r="L736">
        <v>77</v>
      </c>
      <c r="M736" t="s">
        <v>32</v>
      </c>
      <c r="N736">
        <v>7777</v>
      </c>
      <c r="O736" t="s">
        <v>37</v>
      </c>
      <c r="P736">
        <v>453705</v>
      </c>
    </row>
    <row r="737" spans="1:19" x14ac:dyDescent="0.3">
      <c r="A737" s="1" t="str">
        <f t="shared" si="11"/>
        <v>2018|Auckland|Total - total household income</v>
      </c>
      <c r="B737" t="s">
        <v>18</v>
      </c>
      <c r="C737" t="s">
        <v>19</v>
      </c>
      <c r="D737" t="s">
        <v>20</v>
      </c>
      <c r="E737" t="s">
        <v>21</v>
      </c>
      <c r="F737">
        <v>2018</v>
      </c>
      <c r="G737">
        <v>2018</v>
      </c>
      <c r="H737">
        <v>76</v>
      </c>
      <c r="I737" t="s">
        <v>96</v>
      </c>
      <c r="J737">
        <v>99</v>
      </c>
      <c r="K737" t="s">
        <v>23</v>
      </c>
      <c r="L737">
        <v>99</v>
      </c>
      <c r="M737" t="s">
        <v>48</v>
      </c>
      <c r="N737">
        <v>7777</v>
      </c>
      <c r="O737" t="s">
        <v>37</v>
      </c>
      <c r="P737">
        <v>496428</v>
      </c>
    </row>
    <row r="738" spans="1:19" x14ac:dyDescent="0.3">
      <c r="A738" s="1" t="str">
        <f t="shared" si="11"/>
        <v>2018|Auckland|Median ($) - total household income</v>
      </c>
      <c r="B738" t="s">
        <v>18</v>
      </c>
      <c r="C738" t="s">
        <v>19</v>
      </c>
      <c r="D738" t="s">
        <v>20</v>
      </c>
      <c r="E738" t="s">
        <v>21</v>
      </c>
      <c r="F738">
        <v>2018</v>
      </c>
      <c r="G738">
        <v>2018</v>
      </c>
      <c r="H738">
        <v>76</v>
      </c>
      <c r="I738" t="s">
        <v>96</v>
      </c>
      <c r="J738">
        <v>99</v>
      </c>
      <c r="K738" t="s">
        <v>23</v>
      </c>
      <c r="L738" t="s">
        <v>56</v>
      </c>
      <c r="M738" t="s">
        <v>57</v>
      </c>
      <c r="N738">
        <v>7777</v>
      </c>
      <c r="O738" t="s">
        <v>37</v>
      </c>
      <c r="P738">
        <v>93900</v>
      </c>
    </row>
    <row r="739" spans="1:19" x14ac:dyDescent="0.3">
      <c r="A739" s="1" t="str">
        <f t="shared" si="11"/>
        <v>2018|Area Outside Territorial Authority|$20,000 or less</v>
      </c>
      <c r="B739" t="s">
        <v>18</v>
      </c>
      <c r="C739" t="s">
        <v>19</v>
      </c>
      <c r="D739" t="s">
        <v>20</v>
      </c>
      <c r="E739" t="s">
        <v>21</v>
      </c>
      <c r="F739">
        <v>2018</v>
      </c>
      <c r="G739">
        <v>2018</v>
      </c>
      <c r="H739">
        <v>999</v>
      </c>
      <c r="I739" t="s">
        <v>130</v>
      </c>
      <c r="J739">
        <v>99</v>
      </c>
      <c r="K739" t="s">
        <v>23</v>
      </c>
      <c r="L739">
        <v>1</v>
      </c>
      <c r="M739" t="s">
        <v>39</v>
      </c>
      <c r="N739">
        <v>7777</v>
      </c>
      <c r="O739" t="s">
        <v>37</v>
      </c>
      <c r="P739">
        <v>9</v>
      </c>
    </row>
    <row r="740" spans="1:19" x14ac:dyDescent="0.3">
      <c r="A740" s="1" t="str">
        <f t="shared" si="11"/>
        <v>2018|Area Outside Territorial Authority|$20,001-$30,000</v>
      </c>
      <c r="B740" t="s">
        <v>18</v>
      </c>
      <c r="C740" t="s">
        <v>19</v>
      </c>
      <c r="D740" t="s">
        <v>20</v>
      </c>
      <c r="E740" t="s">
        <v>21</v>
      </c>
      <c r="F740">
        <v>2018</v>
      </c>
      <c r="G740">
        <v>2018</v>
      </c>
      <c r="H740">
        <v>999</v>
      </c>
      <c r="I740" t="s">
        <v>130</v>
      </c>
      <c r="J740">
        <v>99</v>
      </c>
      <c r="K740" t="s">
        <v>23</v>
      </c>
      <c r="L740">
        <v>2</v>
      </c>
      <c r="M740" t="s">
        <v>24</v>
      </c>
      <c r="N740">
        <v>7777</v>
      </c>
      <c r="O740" t="s">
        <v>37</v>
      </c>
      <c r="R740" t="s">
        <v>61</v>
      </c>
      <c r="S740" t="s">
        <v>62</v>
      </c>
    </row>
    <row r="741" spans="1:19" x14ac:dyDescent="0.3">
      <c r="A741" s="1" t="str">
        <f t="shared" si="11"/>
        <v>2018|Area Outside Territorial Authority|$30,001-$50,000</v>
      </c>
      <c r="B741" t="s">
        <v>18</v>
      </c>
      <c r="C741" t="s">
        <v>19</v>
      </c>
      <c r="D741" t="s">
        <v>20</v>
      </c>
      <c r="E741" t="s">
        <v>21</v>
      </c>
      <c r="F741">
        <v>2018</v>
      </c>
      <c r="G741">
        <v>2018</v>
      </c>
      <c r="H741">
        <v>999</v>
      </c>
      <c r="I741" t="s">
        <v>130</v>
      </c>
      <c r="J741">
        <v>99</v>
      </c>
      <c r="K741" t="s">
        <v>23</v>
      </c>
      <c r="L741">
        <v>3</v>
      </c>
      <c r="M741" t="s">
        <v>45</v>
      </c>
      <c r="N741">
        <v>7777</v>
      </c>
      <c r="O741" t="s">
        <v>37</v>
      </c>
      <c r="R741" t="s">
        <v>61</v>
      </c>
      <c r="S741" t="s">
        <v>62</v>
      </c>
    </row>
    <row r="742" spans="1:19" x14ac:dyDescent="0.3">
      <c r="A742" s="1" t="str">
        <f t="shared" si="11"/>
        <v>2018|Area Outside Territorial Authority|$50,001-$70,000</v>
      </c>
      <c r="B742" t="s">
        <v>18</v>
      </c>
      <c r="C742" t="s">
        <v>19</v>
      </c>
      <c r="D742" t="s">
        <v>20</v>
      </c>
      <c r="E742" t="s">
        <v>21</v>
      </c>
      <c r="F742">
        <v>2018</v>
      </c>
      <c r="G742">
        <v>2018</v>
      </c>
      <c r="H742">
        <v>999</v>
      </c>
      <c r="I742" t="s">
        <v>130</v>
      </c>
      <c r="J742">
        <v>99</v>
      </c>
      <c r="K742" t="s">
        <v>23</v>
      </c>
      <c r="L742">
        <v>4</v>
      </c>
      <c r="M742" t="s">
        <v>36</v>
      </c>
      <c r="N742">
        <v>7777</v>
      </c>
      <c r="O742" t="s">
        <v>37</v>
      </c>
      <c r="R742" t="s">
        <v>61</v>
      </c>
      <c r="S742" t="s">
        <v>62</v>
      </c>
    </row>
    <row r="743" spans="1:19" x14ac:dyDescent="0.3">
      <c r="A743" s="1" t="str">
        <f t="shared" si="11"/>
        <v>2018|Area Outside Territorial Authority|$70,001-$100,000</v>
      </c>
      <c r="B743" t="s">
        <v>18</v>
      </c>
      <c r="C743" t="s">
        <v>19</v>
      </c>
      <c r="D743" t="s">
        <v>20</v>
      </c>
      <c r="E743" t="s">
        <v>21</v>
      </c>
      <c r="F743">
        <v>2018</v>
      </c>
      <c r="G743">
        <v>2018</v>
      </c>
      <c r="H743">
        <v>999</v>
      </c>
      <c r="I743" t="s">
        <v>130</v>
      </c>
      <c r="J743">
        <v>99</v>
      </c>
      <c r="K743" t="s">
        <v>23</v>
      </c>
      <c r="L743">
        <v>5</v>
      </c>
      <c r="M743" t="s">
        <v>58</v>
      </c>
      <c r="N743">
        <v>7777</v>
      </c>
      <c r="O743" t="s">
        <v>37</v>
      </c>
      <c r="R743" t="s">
        <v>61</v>
      </c>
      <c r="S743" t="s">
        <v>62</v>
      </c>
    </row>
    <row r="744" spans="1:19" x14ac:dyDescent="0.3">
      <c r="A744" s="1" t="str">
        <f t="shared" si="11"/>
        <v>2018|Area Outside Territorial Authority|$100,001-$150,000</v>
      </c>
      <c r="B744" t="s">
        <v>18</v>
      </c>
      <c r="C744" t="s">
        <v>19</v>
      </c>
      <c r="D744" t="s">
        <v>20</v>
      </c>
      <c r="E744" t="s">
        <v>21</v>
      </c>
      <c r="F744">
        <v>2018</v>
      </c>
      <c r="G744">
        <v>2018</v>
      </c>
      <c r="H744">
        <v>999</v>
      </c>
      <c r="I744" t="s">
        <v>130</v>
      </c>
      <c r="J744">
        <v>99</v>
      </c>
      <c r="K744" t="s">
        <v>23</v>
      </c>
      <c r="L744">
        <v>6</v>
      </c>
      <c r="M744" t="s">
        <v>59</v>
      </c>
      <c r="N744">
        <v>7777</v>
      </c>
      <c r="O744" t="s">
        <v>37</v>
      </c>
      <c r="R744" t="s">
        <v>61</v>
      </c>
      <c r="S744" t="s">
        <v>62</v>
      </c>
    </row>
    <row r="745" spans="1:19" x14ac:dyDescent="0.3">
      <c r="A745" s="1" t="str">
        <f t="shared" si="11"/>
        <v>2018|Area Outside Territorial Authority|$150,001-$200,000</v>
      </c>
      <c r="B745" t="s">
        <v>18</v>
      </c>
      <c r="C745" t="s">
        <v>19</v>
      </c>
      <c r="D745" t="s">
        <v>20</v>
      </c>
      <c r="E745" t="s">
        <v>21</v>
      </c>
      <c r="F745">
        <v>2018</v>
      </c>
      <c r="G745">
        <v>2018</v>
      </c>
      <c r="H745">
        <v>999</v>
      </c>
      <c r="I745" t="s">
        <v>130</v>
      </c>
      <c r="J745">
        <v>99</v>
      </c>
      <c r="K745" t="s">
        <v>23</v>
      </c>
      <c r="L745">
        <v>7</v>
      </c>
      <c r="M745" t="s">
        <v>43</v>
      </c>
      <c r="N745">
        <v>7777</v>
      </c>
      <c r="O745" t="s">
        <v>37</v>
      </c>
      <c r="R745" t="s">
        <v>61</v>
      </c>
      <c r="S745" t="s">
        <v>62</v>
      </c>
    </row>
    <row r="746" spans="1:19" x14ac:dyDescent="0.3">
      <c r="A746" s="1" t="str">
        <f t="shared" si="11"/>
        <v>2018|Area Outside Territorial Authority|$200,001 or more</v>
      </c>
      <c r="B746" t="s">
        <v>18</v>
      </c>
      <c r="C746" t="s">
        <v>19</v>
      </c>
      <c r="D746" t="s">
        <v>20</v>
      </c>
      <c r="E746" t="s">
        <v>21</v>
      </c>
      <c r="F746">
        <v>2018</v>
      </c>
      <c r="G746">
        <v>2018</v>
      </c>
      <c r="H746">
        <v>999</v>
      </c>
      <c r="I746" t="s">
        <v>130</v>
      </c>
      <c r="J746">
        <v>99</v>
      </c>
      <c r="K746" t="s">
        <v>23</v>
      </c>
      <c r="L746">
        <v>8</v>
      </c>
      <c r="M746" t="s">
        <v>27</v>
      </c>
      <c r="N746">
        <v>7777</v>
      </c>
      <c r="O746" t="s">
        <v>37</v>
      </c>
      <c r="R746" t="s">
        <v>29</v>
      </c>
      <c r="S746" t="s">
        <v>30</v>
      </c>
    </row>
    <row r="747" spans="1:19" x14ac:dyDescent="0.3">
      <c r="A747" s="1" t="str">
        <f t="shared" si="11"/>
        <v>2018|Area Outside Territorial Authority|Total stated - total household income</v>
      </c>
      <c r="B747" t="s">
        <v>18</v>
      </c>
      <c r="C747" t="s">
        <v>19</v>
      </c>
      <c r="D747" t="s">
        <v>20</v>
      </c>
      <c r="E747" t="s">
        <v>21</v>
      </c>
      <c r="F747">
        <v>2018</v>
      </c>
      <c r="G747">
        <v>2018</v>
      </c>
      <c r="H747">
        <v>999</v>
      </c>
      <c r="I747" t="s">
        <v>130</v>
      </c>
      <c r="J747">
        <v>99</v>
      </c>
      <c r="K747" t="s">
        <v>23</v>
      </c>
      <c r="L747">
        <v>77</v>
      </c>
      <c r="M747" t="s">
        <v>32</v>
      </c>
      <c r="N747">
        <v>7777</v>
      </c>
      <c r="O747" t="s">
        <v>37</v>
      </c>
      <c r="P747">
        <v>15</v>
      </c>
    </row>
    <row r="748" spans="1:19" x14ac:dyDescent="0.3">
      <c r="A748" s="1" t="str">
        <f t="shared" si="11"/>
        <v>2018|Area Outside Territorial Authority|Total - total household income</v>
      </c>
      <c r="B748" t="s">
        <v>18</v>
      </c>
      <c r="C748" t="s">
        <v>19</v>
      </c>
      <c r="D748" t="s">
        <v>20</v>
      </c>
      <c r="E748" t="s">
        <v>21</v>
      </c>
      <c r="F748">
        <v>2018</v>
      </c>
      <c r="G748">
        <v>2018</v>
      </c>
      <c r="H748">
        <v>999</v>
      </c>
      <c r="I748" t="s">
        <v>130</v>
      </c>
      <c r="J748">
        <v>99</v>
      </c>
      <c r="K748" t="s">
        <v>23</v>
      </c>
      <c r="L748">
        <v>99</v>
      </c>
      <c r="M748" t="s">
        <v>48</v>
      </c>
      <c r="N748">
        <v>7777</v>
      </c>
      <c r="O748" t="s">
        <v>37</v>
      </c>
      <c r="P748">
        <v>18</v>
      </c>
    </row>
    <row r="749" spans="1:19" x14ac:dyDescent="0.3">
      <c r="A749" s="1" t="str">
        <f t="shared" si="11"/>
        <v>2018|Area Outside Territorial Authority|Median ($) - total household income</v>
      </c>
      <c r="B749" t="s">
        <v>18</v>
      </c>
      <c r="C749" t="s">
        <v>19</v>
      </c>
      <c r="D749" t="s">
        <v>20</v>
      </c>
      <c r="E749" t="s">
        <v>21</v>
      </c>
      <c r="F749">
        <v>2018</v>
      </c>
      <c r="G749">
        <v>2018</v>
      </c>
      <c r="H749">
        <v>999</v>
      </c>
      <c r="I749" t="s">
        <v>130</v>
      </c>
      <c r="J749">
        <v>99</v>
      </c>
      <c r="K749" t="s">
        <v>23</v>
      </c>
      <c r="L749" t="s">
        <v>56</v>
      </c>
      <c r="M749" t="s">
        <v>57</v>
      </c>
      <c r="N749">
        <v>7777</v>
      </c>
      <c r="O749" t="s">
        <v>37</v>
      </c>
      <c r="P749">
        <v>21100</v>
      </c>
    </row>
    <row r="750" spans="1:19" x14ac:dyDescent="0.3">
      <c r="A750" s="1" t="str">
        <f t="shared" si="11"/>
        <v>2018|Total - New Zealand by territorial authority and Auckland local board/SA2|$20,000 or less</v>
      </c>
      <c r="B750" t="s">
        <v>18</v>
      </c>
      <c r="C750" t="s">
        <v>19</v>
      </c>
      <c r="D750" t="s">
        <v>20</v>
      </c>
      <c r="E750" t="s">
        <v>21</v>
      </c>
      <c r="F750">
        <v>2018</v>
      </c>
      <c r="G750">
        <v>2018</v>
      </c>
      <c r="H750">
        <v>999999</v>
      </c>
      <c r="I750" t="s">
        <v>70</v>
      </c>
      <c r="J750">
        <v>99</v>
      </c>
      <c r="K750" t="s">
        <v>23</v>
      </c>
      <c r="L750">
        <v>1</v>
      </c>
      <c r="M750" t="s">
        <v>39</v>
      </c>
      <c r="N750">
        <v>7777</v>
      </c>
      <c r="O750" t="s">
        <v>37</v>
      </c>
      <c r="P750">
        <v>136176</v>
      </c>
    </row>
    <row r="751" spans="1:19" x14ac:dyDescent="0.3">
      <c r="A751" s="1" t="str">
        <f t="shared" si="11"/>
        <v>2018|Total - New Zealand by territorial authority and Auckland local board/SA2|$20,001-$30,000</v>
      </c>
      <c r="B751" t="s">
        <v>18</v>
      </c>
      <c r="C751" t="s">
        <v>19</v>
      </c>
      <c r="D751" t="s">
        <v>20</v>
      </c>
      <c r="E751" t="s">
        <v>21</v>
      </c>
      <c r="F751">
        <v>2018</v>
      </c>
      <c r="G751">
        <v>2018</v>
      </c>
      <c r="H751">
        <v>999999</v>
      </c>
      <c r="I751" t="s">
        <v>70</v>
      </c>
      <c r="J751">
        <v>99</v>
      </c>
      <c r="K751" t="s">
        <v>23</v>
      </c>
      <c r="L751">
        <v>2</v>
      </c>
      <c r="M751" t="s">
        <v>24</v>
      </c>
      <c r="N751">
        <v>7777</v>
      </c>
      <c r="O751" t="s">
        <v>37</v>
      </c>
      <c r="P751">
        <v>151203</v>
      </c>
    </row>
    <row r="752" spans="1:19" x14ac:dyDescent="0.3">
      <c r="A752" s="1" t="str">
        <f t="shared" si="11"/>
        <v>2018|Total - New Zealand by territorial authority and Auckland local board/SA2|$30,001-$50,000</v>
      </c>
      <c r="B752" t="s">
        <v>18</v>
      </c>
      <c r="C752" t="s">
        <v>19</v>
      </c>
      <c r="D752" t="s">
        <v>20</v>
      </c>
      <c r="E752" t="s">
        <v>21</v>
      </c>
      <c r="F752">
        <v>2018</v>
      </c>
      <c r="G752">
        <v>2018</v>
      </c>
      <c r="H752">
        <v>999999</v>
      </c>
      <c r="I752" t="s">
        <v>70</v>
      </c>
      <c r="J752">
        <v>99</v>
      </c>
      <c r="K752" t="s">
        <v>23</v>
      </c>
      <c r="L752">
        <v>3</v>
      </c>
      <c r="M752" t="s">
        <v>45</v>
      </c>
      <c r="N752">
        <v>7777</v>
      </c>
      <c r="O752" t="s">
        <v>37</v>
      </c>
      <c r="P752">
        <v>225387</v>
      </c>
    </row>
    <row r="753" spans="1:19" x14ac:dyDescent="0.3">
      <c r="A753" s="1" t="str">
        <f t="shared" si="11"/>
        <v>2018|Total - New Zealand by territorial authority and Auckland local board/SA2|$50,001-$70,000</v>
      </c>
      <c r="B753" t="s">
        <v>18</v>
      </c>
      <c r="C753" t="s">
        <v>19</v>
      </c>
      <c r="D753" t="s">
        <v>20</v>
      </c>
      <c r="E753" t="s">
        <v>21</v>
      </c>
      <c r="F753">
        <v>2018</v>
      </c>
      <c r="G753">
        <v>2018</v>
      </c>
      <c r="H753">
        <v>999999</v>
      </c>
      <c r="I753" t="s">
        <v>70</v>
      </c>
      <c r="J753">
        <v>99</v>
      </c>
      <c r="K753" t="s">
        <v>23</v>
      </c>
      <c r="L753">
        <v>4</v>
      </c>
      <c r="M753" t="s">
        <v>36</v>
      </c>
      <c r="N753">
        <v>7777</v>
      </c>
      <c r="O753" t="s">
        <v>37</v>
      </c>
      <c r="P753">
        <v>204591</v>
      </c>
    </row>
    <row r="754" spans="1:19" x14ac:dyDescent="0.3">
      <c r="A754" s="1" t="str">
        <f t="shared" si="11"/>
        <v>2018|Total - New Zealand by territorial authority and Auckland local board/SA2|$70,001-$100,000</v>
      </c>
      <c r="B754" t="s">
        <v>18</v>
      </c>
      <c r="C754" t="s">
        <v>19</v>
      </c>
      <c r="D754" t="s">
        <v>20</v>
      </c>
      <c r="E754" t="s">
        <v>21</v>
      </c>
      <c r="F754">
        <v>2018</v>
      </c>
      <c r="G754">
        <v>2018</v>
      </c>
      <c r="H754">
        <v>999999</v>
      </c>
      <c r="I754" t="s">
        <v>70</v>
      </c>
      <c r="J754">
        <v>99</v>
      </c>
      <c r="K754" t="s">
        <v>23</v>
      </c>
      <c r="L754">
        <v>5</v>
      </c>
      <c r="M754" t="s">
        <v>58</v>
      </c>
      <c r="N754">
        <v>7777</v>
      </c>
      <c r="O754" t="s">
        <v>37</v>
      </c>
      <c r="P754">
        <v>242262</v>
      </c>
    </row>
    <row r="755" spans="1:19" x14ac:dyDescent="0.3">
      <c r="A755" s="1" t="str">
        <f t="shared" si="11"/>
        <v>2018|Total - New Zealand by territorial authority and Auckland local board/SA2|$100,001-$150,000</v>
      </c>
      <c r="B755" t="s">
        <v>18</v>
      </c>
      <c r="C755" t="s">
        <v>19</v>
      </c>
      <c r="D755" t="s">
        <v>20</v>
      </c>
      <c r="E755" t="s">
        <v>21</v>
      </c>
      <c r="F755">
        <v>2018</v>
      </c>
      <c r="G755">
        <v>2018</v>
      </c>
      <c r="H755">
        <v>999999</v>
      </c>
      <c r="I755" t="s">
        <v>70</v>
      </c>
      <c r="J755">
        <v>99</v>
      </c>
      <c r="K755" t="s">
        <v>23</v>
      </c>
      <c r="L755">
        <v>6</v>
      </c>
      <c r="M755" t="s">
        <v>59</v>
      </c>
      <c r="N755">
        <v>7777</v>
      </c>
      <c r="O755" t="s">
        <v>37</v>
      </c>
      <c r="P755">
        <v>295119</v>
      </c>
    </row>
    <row r="756" spans="1:19" x14ac:dyDescent="0.3">
      <c r="A756" s="1" t="str">
        <f t="shared" si="11"/>
        <v>2018|Total - New Zealand by territorial authority and Auckland local board/SA2|$150,001-$200,000</v>
      </c>
      <c r="B756" t="s">
        <v>18</v>
      </c>
      <c r="C756" t="s">
        <v>19</v>
      </c>
      <c r="D756" t="s">
        <v>20</v>
      </c>
      <c r="E756" t="s">
        <v>21</v>
      </c>
      <c r="F756">
        <v>2018</v>
      </c>
      <c r="G756">
        <v>2018</v>
      </c>
      <c r="H756">
        <v>999999</v>
      </c>
      <c r="I756" t="s">
        <v>70</v>
      </c>
      <c r="J756">
        <v>99</v>
      </c>
      <c r="K756" t="s">
        <v>23</v>
      </c>
      <c r="L756">
        <v>7</v>
      </c>
      <c r="M756" t="s">
        <v>43</v>
      </c>
      <c r="N756">
        <v>7777</v>
      </c>
      <c r="O756" t="s">
        <v>37</v>
      </c>
      <c r="P756">
        <v>272208</v>
      </c>
    </row>
    <row r="757" spans="1:19" x14ac:dyDescent="0.3">
      <c r="A757" s="1" t="str">
        <f t="shared" si="11"/>
        <v>2018|Total - New Zealand by territorial authority and Auckland local board/SA2|$200,001 or more</v>
      </c>
      <c r="B757" t="s">
        <v>18</v>
      </c>
      <c r="C757" t="s">
        <v>19</v>
      </c>
      <c r="D757" t="s">
        <v>20</v>
      </c>
      <c r="E757" t="s">
        <v>21</v>
      </c>
      <c r="F757">
        <v>2018</v>
      </c>
      <c r="G757">
        <v>2018</v>
      </c>
      <c r="H757">
        <v>999999</v>
      </c>
      <c r="I757" t="s">
        <v>70</v>
      </c>
      <c r="J757">
        <v>99</v>
      </c>
      <c r="K757" t="s">
        <v>23</v>
      </c>
      <c r="L757">
        <v>8</v>
      </c>
      <c r="M757" t="s">
        <v>27</v>
      </c>
      <c r="N757">
        <v>7777</v>
      </c>
      <c r="O757" t="s">
        <v>37</v>
      </c>
      <c r="R757" t="s">
        <v>29</v>
      </c>
      <c r="S757" t="s">
        <v>30</v>
      </c>
    </row>
    <row r="758" spans="1:19" x14ac:dyDescent="0.3">
      <c r="A758" s="1" t="str">
        <f t="shared" si="11"/>
        <v>2018|Total - New Zealand by territorial authority and Auckland local board/SA2|Total stated - total household income</v>
      </c>
      <c r="B758" t="s">
        <v>18</v>
      </c>
      <c r="C758" t="s">
        <v>19</v>
      </c>
      <c r="D758" t="s">
        <v>20</v>
      </c>
      <c r="E758" t="s">
        <v>21</v>
      </c>
      <c r="F758">
        <v>2018</v>
      </c>
      <c r="G758">
        <v>2018</v>
      </c>
      <c r="H758">
        <v>999999</v>
      </c>
      <c r="I758" t="s">
        <v>70</v>
      </c>
      <c r="J758">
        <v>99</v>
      </c>
      <c r="K758" t="s">
        <v>23</v>
      </c>
      <c r="L758">
        <v>77</v>
      </c>
      <c r="M758" t="s">
        <v>32</v>
      </c>
      <c r="N758">
        <v>7777</v>
      </c>
      <c r="O758" t="s">
        <v>37</v>
      </c>
      <c r="P758">
        <v>1526946</v>
      </c>
    </row>
    <row r="759" spans="1:19" x14ac:dyDescent="0.3">
      <c r="A759" s="1" t="str">
        <f t="shared" si="11"/>
        <v>2018|Total - New Zealand by territorial authority and Auckland local board/SA2|Total - total household income</v>
      </c>
      <c r="B759" t="s">
        <v>18</v>
      </c>
      <c r="C759" t="s">
        <v>19</v>
      </c>
      <c r="D759" t="s">
        <v>20</v>
      </c>
      <c r="E759" t="s">
        <v>21</v>
      </c>
      <c r="F759">
        <v>2018</v>
      </c>
      <c r="G759">
        <v>2018</v>
      </c>
      <c r="H759">
        <v>999999</v>
      </c>
      <c r="I759" t="s">
        <v>70</v>
      </c>
      <c r="J759">
        <v>99</v>
      </c>
      <c r="K759" t="s">
        <v>23</v>
      </c>
      <c r="L759">
        <v>99</v>
      </c>
      <c r="M759" t="s">
        <v>48</v>
      </c>
      <c r="N759">
        <v>7777</v>
      </c>
      <c r="O759" t="s">
        <v>37</v>
      </c>
      <c r="P759">
        <v>1653060</v>
      </c>
    </row>
    <row r="760" spans="1:19" x14ac:dyDescent="0.3">
      <c r="A760" s="1" t="str">
        <f t="shared" si="11"/>
        <v>2018|Total - New Zealand by territorial authority and Auckland local board/SA2|Median ($) - total household income</v>
      </c>
      <c r="B760" t="s">
        <v>18</v>
      </c>
      <c r="C760" t="s">
        <v>19</v>
      </c>
      <c r="D760" t="s">
        <v>20</v>
      </c>
      <c r="E760" t="s">
        <v>21</v>
      </c>
      <c r="F760">
        <v>2018</v>
      </c>
      <c r="G760">
        <v>2018</v>
      </c>
      <c r="H760">
        <v>999999</v>
      </c>
      <c r="I760" t="s">
        <v>70</v>
      </c>
      <c r="J760">
        <v>99</v>
      </c>
      <c r="K760" t="s">
        <v>23</v>
      </c>
      <c r="L760" t="s">
        <v>56</v>
      </c>
      <c r="M760" t="s">
        <v>57</v>
      </c>
      <c r="N760">
        <v>7777</v>
      </c>
      <c r="O760" t="s">
        <v>37</v>
      </c>
      <c r="P760">
        <v>75700</v>
      </c>
    </row>
    <row r="761" spans="1:19" x14ac:dyDescent="0.3">
      <c r="A761" s="1" t="str">
        <f t="shared" si="11"/>
        <v>2023|Far North District|$20,000 or less</v>
      </c>
      <c r="B761" t="s">
        <v>18</v>
      </c>
      <c r="C761" t="s">
        <v>19</v>
      </c>
      <c r="D761" t="s">
        <v>20</v>
      </c>
      <c r="E761" t="s">
        <v>21</v>
      </c>
      <c r="F761">
        <v>2023</v>
      </c>
      <c r="G761">
        <v>2023</v>
      </c>
      <c r="H761">
        <v>1</v>
      </c>
      <c r="I761" t="s">
        <v>150</v>
      </c>
      <c r="J761">
        <v>99</v>
      </c>
      <c r="K761" t="s">
        <v>23</v>
      </c>
      <c r="L761">
        <v>1</v>
      </c>
      <c r="M761" t="s">
        <v>39</v>
      </c>
      <c r="N761">
        <v>7777</v>
      </c>
      <c r="O761" t="s">
        <v>37</v>
      </c>
      <c r="P761">
        <v>2154</v>
      </c>
    </row>
    <row r="762" spans="1:19" x14ac:dyDescent="0.3">
      <c r="A762" s="1" t="str">
        <f t="shared" si="11"/>
        <v>2023|Far North District|$20,001-$30,000</v>
      </c>
      <c r="B762" t="s">
        <v>18</v>
      </c>
      <c r="C762" t="s">
        <v>19</v>
      </c>
      <c r="D762" t="s">
        <v>20</v>
      </c>
      <c r="E762" t="s">
        <v>21</v>
      </c>
      <c r="F762">
        <v>2023</v>
      </c>
      <c r="G762">
        <v>2023</v>
      </c>
      <c r="H762">
        <v>1</v>
      </c>
      <c r="I762" t="s">
        <v>150</v>
      </c>
      <c r="J762">
        <v>99</v>
      </c>
      <c r="K762" t="s">
        <v>23</v>
      </c>
      <c r="L762">
        <v>2</v>
      </c>
      <c r="M762" t="s">
        <v>24</v>
      </c>
      <c r="N762">
        <v>7777</v>
      </c>
      <c r="O762" t="s">
        <v>37</v>
      </c>
      <c r="P762">
        <v>2688</v>
      </c>
    </row>
    <row r="763" spans="1:19" x14ac:dyDescent="0.3">
      <c r="A763" s="1" t="str">
        <f t="shared" si="11"/>
        <v>2023|Far North District|$30,001-$50,000</v>
      </c>
      <c r="B763" t="s">
        <v>18</v>
      </c>
      <c r="C763" t="s">
        <v>19</v>
      </c>
      <c r="D763" t="s">
        <v>20</v>
      </c>
      <c r="E763" t="s">
        <v>21</v>
      </c>
      <c r="F763">
        <v>2023</v>
      </c>
      <c r="G763">
        <v>2023</v>
      </c>
      <c r="H763">
        <v>1</v>
      </c>
      <c r="I763" t="s">
        <v>150</v>
      </c>
      <c r="J763">
        <v>99</v>
      </c>
      <c r="K763" t="s">
        <v>23</v>
      </c>
      <c r="L763">
        <v>3</v>
      </c>
      <c r="M763" t="s">
        <v>45</v>
      </c>
      <c r="N763">
        <v>7777</v>
      </c>
      <c r="O763" t="s">
        <v>37</v>
      </c>
      <c r="P763">
        <v>4359</v>
      </c>
    </row>
    <row r="764" spans="1:19" x14ac:dyDescent="0.3">
      <c r="A764" s="1" t="str">
        <f t="shared" si="11"/>
        <v>2023|Far North District|$50,001-$70,000</v>
      </c>
      <c r="B764" t="s">
        <v>18</v>
      </c>
      <c r="C764" t="s">
        <v>19</v>
      </c>
      <c r="D764" t="s">
        <v>20</v>
      </c>
      <c r="E764" t="s">
        <v>21</v>
      </c>
      <c r="F764">
        <v>2023</v>
      </c>
      <c r="G764">
        <v>2023</v>
      </c>
      <c r="H764">
        <v>1</v>
      </c>
      <c r="I764" t="s">
        <v>150</v>
      </c>
      <c r="J764">
        <v>99</v>
      </c>
      <c r="K764" t="s">
        <v>23</v>
      </c>
      <c r="L764">
        <v>4</v>
      </c>
      <c r="M764" t="s">
        <v>36</v>
      </c>
      <c r="N764">
        <v>7777</v>
      </c>
      <c r="O764" t="s">
        <v>37</v>
      </c>
      <c r="P764">
        <v>3066</v>
      </c>
    </row>
    <row r="765" spans="1:19" x14ac:dyDescent="0.3">
      <c r="A765" s="1" t="str">
        <f t="shared" si="11"/>
        <v>2023|Far North District|$70,001-$100,000</v>
      </c>
      <c r="B765" t="s">
        <v>18</v>
      </c>
      <c r="C765" t="s">
        <v>19</v>
      </c>
      <c r="D765" t="s">
        <v>20</v>
      </c>
      <c r="E765" t="s">
        <v>21</v>
      </c>
      <c r="F765">
        <v>2023</v>
      </c>
      <c r="G765">
        <v>2023</v>
      </c>
      <c r="H765">
        <v>1</v>
      </c>
      <c r="I765" t="s">
        <v>150</v>
      </c>
      <c r="J765">
        <v>99</v>
      </c>
      <c r="K765" t="s">
        <v>23</v>
      </c>
      <c r="L765">
        <v>5</v>
      </c>
      <c r="M765" t="s">
        <v>58</v>
      </c>
      <c r="N765">
        <v>7777</v>
      </c>
      <c r="O765" t="s">
        <v>37</v>
      </c>
      <c r="P765">
        <v>3660</v>
      </c>
    </row>
    <row r="766" spans="1:19" x14ac:dyDescent="0.3">
      <c r="A766" s="1" t="str">
        <f t="shared" si="11"/>
        <v>2023|Far North District|$100,001-$150,000</v>
      </c>
      <c r="B766" t="s">
        <v>18</v>
      </c>
      <c r="C766" t="s">
        <v>19</v>
      </c>
      <c r="D766" t="s">
        <v>20</v>
      </c>
      <c r="E766" t="s">
        <v>21</v>
      </c>
      <c r="F766">
        <v>2023</v>
      </c>
      <c r="G766">
        <v>2023</v>
      </c>
      <c r="H766">
        <v>1</v>
      </c>
      <c r="I766" t="s">
        <v>150</v>
      </c>
      <c r="J766">
        <v>99</v>
      </c>
      <c r="K766" t="s">
        <v>23</v>
      </c>
      <c r="L766">
        <v>6</v>
      </c>
      <c r="M766" t="s">
        <v>59</v>
      </c>
      <c r="N766">
        <v>7777</v>
      </c>
      <c r="O766" t="s">
        <v>37</v>
      </c>
      <c r="P766">
        <v>4023</v>
      </c>
    </row>
    <row r="767" spans="1:19" x14ac:dyDescent="0.3">
      <c r="A767" s="1" t="str">
        <f t="shared" si="11"/>
        <v>2023|Far North District|$150,001-$200,000</v>
      </c>
      <c r="B767" t="s">
        <v>18</v>
      </c>
      <c r="C767" t="s">
        <v>19</v>
      </c>
      <c r="D767" t="s">
        <v>20</v>
      </c>
      <c r="E767" t="s">
        <v>21</v>
      </c>
      <c r="F767">
        <v>2023</v>
      </c>
      <c r="G767">
        <v>2023</v>
      </c>
      <c r="H767">
        <v>1</v>
      </c>
      <c r="I767" t="s">
        <v>150</v>
      </c>
      <c r="J767">
        <v>99</v>
      </c>
      <c r="K767" t="s">
        <v>23</v>
      </c>
      <c r="L767">
        <v>7</v>
      </c>
      <c r="M767" t="s">
        <v>43</v>
      </c>
      <c r="N767">
        <v>7777</v>
      </c>
      <c r="O767" t="s">
        <v>37</v>
      </c>
      <c r="P767">
        <v>1875</v>
      </c>
    </row>
    <row r="768" spans="1:19" x14ac:dyDescent="0.3">
      <c r="A768" s="1" t="str">
        <f t="shared" si="11"/>
        <v>2023|Far North District|$200,001 or more</v>
      </c>
      <c r="B768" t="s">
        <v>18</v>
      </c>
      <c r="C768" t="s">
        <v>19</v>
      </c>
      <c r="D768" t="s">
        <v>20</v>
      </c>
      <c r="E768" t="s">
        <v>21</v>
      </c>
      <c r="F768">
        <v>2023</v>
      </c>
      <c r="G768">
        <v>2023</v>
      </c>
      <c r="H768">
        <v>1</v>
      </c>
      <c r="I768" t="s">
        <v>150</v>
      </c>
      <c r="J768">
        <v>99</v>
      </c>
      <c r="K768" t="s">
        <v>23</v>
      </c>
      <c r="L768">
        <v>8</v>
      </c>
      <c r="M768" t="s">
        <v>27</v>
      </c>
      <c r="N768">
        <v>7777</v>
      </c>
      <c r="O768" t="s">
        <v>37</v>
      </c>
      <c r="P768">
        <v>1479</v>
      </c>
    </row>
    <row r="769" spans="1:16" x14ac:dyDescent="0.3">
      <c r="A769" s="1" t="str">
        <f t="shared" si="11"/>
        <v>2023|Far North District|Total stated - total household income</v>
      </c>
      <c r="B769" t="s">
        <v>18</v>
      </c>
      <c r="C769" t="s">
        <v>19</v>
      </c>
      <c r="D769" t="s">
        <v>20</v>
      </c>
      <c r="E769" t="s">
        <v>21</v>
      </c>
      <c r="F769">
        <v>2023</v>
      </c>
      <c r="G769">
        <v>2023</v>
      </c>
      <c r="H769">
        <v>1</v>
      </c>
      <c r="I769" t="s">
        <v>150</v>
      </c>
      <c r="J769">
        <v>99</v>
      </c>
      <c r="K769" t="s">
        <v>23</v>
      </c>
      <c r="L769">
        <v>77</v>
      </c>
      <c r="M769" t="s">
        <v>32</v>
      </c>
      <c r="N769">
        <v>7777</v>
      </c>
      <c r="O769" t="s">
        <v>37</v>
      </c>
      <c r="P769">
        <v>23301</v>
      </c>
    </row>
    <row r="770" spans="1:16" x14ac:dyDescent="0.3">
      <c r="A770" s="1" t="str">
        <f t="shared" si="11"/>
        <v>2023|Far North District|Total - total household income</v>
      </c>
      <c r="B770" t="s">
        <v>18</v>
      </c>
      <c r="C770" t="s">
        <v>19</v>
      </c>
      <c r="D770" t="s">
        <v>20</v>
      </c>
      <c r="E770" t="s">
        <v>21</v>
      </c>
      <c r="F770">
        <v>2023</v>
      </c>
      <c r="G770">
        <v>2023</v>
      </c>
      <c r="H770">
        <v>1</v>
      </c>
      <c r="I770" t="s">
        <v>150</v>
      </c>
      <c r="J770">
        <v>99</v>
      </c>
      <c r="K770" t="s">
        <v>23</v>
      </c>
      <c r="L770">
        <v>99</v>
      </c>
      <c r="M770" t="s">
        <v>48</v>
      </c>
      <c r="N770">
        <v>7777</v>
      </c>
      <c r="O770" t="s">
        <v>37</v>
      </c>
      <c r="P770">
        <v>25374</v>
      </c>
    </row>
    <row r="771" spans="1:16" x14ac:dyDescent="0.3">
      <c r="A771" s="1" t="str">
        <f t="shared" ref="A771:A834" si="12">G771&amp;"|"&amp;I771&amp;"|"&amp;M771</f>
        <v>2023|Far North District|Median ($) - total household income</v>
      </c>
      <c r="B771" t="s">
        <v>18</v>
      </c>
      <c r="C771" t="s">
        <v>19</v>
      </c>
      <c r="D771" t="s">
        <v>20</v>
      </c>
      <c r="E771" t="s">
        <v>21</v>
      </c>
      <c r="F771">
        <v>2023</v>
      </c>
      <c r="G771">
        <v>2023</v>
      </c>
      <c r="H771">
        <v>1</v>
      </c>
      <c r="I771" t="s">
        <v>150</v>
      </c>
      <c r="J771">
        <v>99</v>
      </c>
      <c r="K771" t="s">
        <v>23</v>
      </c>
      <c r="L771" t="s">
        <v>56</v>
      </c>
      <c r="M771" t="s">
        <v>57</v>
      </c>
      <c r="N771">
        <v>7777</v>
      </c>
      <c r="O771" t="s">
        <v>37</v>
      </c>
      <c r="P771">
        <v>65500</v>
      </c>
    </row>
    <row r="772" spans="1:16" x14ac:dyDescent="0.3">
      <c r="A772" s="1" t="str">
        <f t="shared" si="12"/>
        <v>2023|Whangarei District|$20,000 or less</v>
      </c>
      <c r="B772" t="s">
        <v>18</v>
      </c>
      <c r="C772" t="s">
        <v>19</v>
      </c>
      <c r="D772" t="s">
        <v>20</v>
      </c>
      <c r="E772" t="s">
        <v>21</v>
      </c>
      <c r="F772">
        <v>2023</v>
      </c>
      <c r="G772">
        <v>2023</v>
      </c>
      <c r="H772">
        <v>2</v>
      </c>
      <c r="I772" t="s">
        <v>120</v>
      </c>
      <c r="J772">
        <v>99</v>
      </c>
      <c r="K772" t="s">
        <v>23</v>
      </c>
      <c r="L772">
        <v>1</v>
      </c>
      <c r="M772" t="s">
        <v>39</v>
      </c>
      <c r="N772">
        <v>7777</v>
      </c>
      <c r="O772" t="s">
        <v>37</v>
      </c>
      <c r="P772">
        <v>2100</v>
      </c>
    </row>
    <row r="773" spans="1:16" x14ac:dyDescent="0.3">
      <c r="A773" s="1" t="str">
        <f t="shared" si="12"/>
        <v>2023|Whangarei District|$20,001-$30,000</v>
      </c>
      <c r="B773" t="s">
        <v>18</v>
      </c>
      <c r="C773" t="s">
        <v>19</v>
      </c>
      <c r="D773" t="s">
        <v>20</v>
      </c>
      <c r="E773" t="s">
        <v>21</v>
      </c>
      <c r="F773">
        <v>2023</v>
      </c>
      <c r="G773">
        <v>2023</v>
      </c>
      <c r="H773">
        <v>2</v>
      </c>
      <c r="I773" t="s">
        <v>120</v>
      </c>
      <c r="J773">
        <v>99</v>
      </c>
      <c r="K773" t="s">
        <v>23</v>
      </c>
      <c r="L773">
        <v>2</v>
      </c>
      <c r="M773" t="s">
        <v>24</v>
      </c>
      <c r="N773">
        <v>7777</v>
      </c>
      <c r="O773" t="s">
        <v>37</v>
      </c>
      <c r="P773">
        <v>3399</v>
      </c>
    </row>
    <row r="774" spans="1:16" x14ac:dyDescent="0.3">
      <c r="A774" s="1" t="str">
        <f t="shared" si="12"/>
        <v>2023|Whangarei District|$30,001-$50,000</v>
      </c>
      <c r="B774" t="s">
        <v>18</v>
      </c>
      <c r="C774" t="s">
        <v>19</v>
      </c>
      <c r="D774" t="s">
        <v>20</v>
      </c>
      <c r="E774" t="s">
        <v>21</v>
      </c>
      <c r="F774">
        <v>2023</v>
      </c>
      <c r="G774">
        <v>2023</v>
      </c>
      <c r="H774">
        <v>2</v>
      </c>
      <c r="I774" t="s">
        <v>120</v>
      </c>
      <c r="J774">
        <v>99</v>
      </c>
      <c r="K774" t="s">
        <v>23</v>
      </c>
      <c r="L774">
        <v>3</v>
      </c>
      <c r="M774" t="s">
        <v>45</v>
      </c>
      <c r="N774">
        <v>7777</v>
      </c>
      <c r="O774" t="s">
        <v>37</v>
      </c>
      <c r="P774">
        <v>5493</v>
      </c>
    </row>
    <row r="775" spans="1:16" x14ac:dyDescent="0.3">
      <c r="A775" s="1" t="str">
        <f t="shared" si="12"/>
        <v>2023|Whangarei District|$50,001-$70,000</v>
      </c>
      <c r="B775" t="s">
        <v>18</v>
      </c>
      <c r="C775" t="s">
        <v>19</v>
      </c>
      <c r="D775" t="s">
        <v>20</v>
      </c>
      <c r="E775" t="s">
        <v>21</v>
      </c>
      <c r="F775">
        <v>2023</v>
      </c>
      <c r="G775">
        <v>2023</v>
      </c>
      <c r="H775">
        <v>2</v>
      </c>
      <c r="I775" t="s">
        <v>120</v>
      </c>
      <c r="J775">
        <v>99</v>
      </c>
      <c r="K775" t="s">
        <v>23</v>
      </c>
      <c r="L775">
        <v>4</v>
      </c>
      <c r="M775" t="s">
        <v>36</v>
      </c>
      <c r="N775">
        <v>7777</v>
      </c>
      <c r="O775" t="s">
        <v>37</v>
      </c>
      <c r="P775">
        <v>3750</v>
      </c>
    </row>
    <row r="776" spans="1:16" x14ac:dyDescent="0.3">
      <c r="A776" s="1" t="str">
        <f t="shared" si="12"/>
        <v>2023|Whangarei District|$70,001-$100,000</v>
      </c>
      <c r="B776" t="s">
        <v>18</v>
      </c>
      <c r="C776" t="s">
        <v>19</v>
      </c>
      <c r="D776" t="s">
        <v>20</v>
      </c>
      <c r="E776" t="s">
        <v>21</v>
      </c>
      <c r="F776">
        <v>2023</v>
      </c>
      <c r="G776">
        <v>2023</v>
      </c>
      <c r="H776">
        <v>2</v>
      </c>
      <c r="I776" t="s">
        <v>120</v>
      </c>
      <c r="J776">
        <v>99</v>
      </c>
      <c r="K776" t="s">
        <v>23</v>
      </c>
      <c r="L776">
        <v>5</v>
      </c>
      <c r="M776" t="s">
        <v>58</v>
      </c>
      <c r="N776">
        <v>7777</v>
      </c>
      <c r="O776" t="s">
        <v>37</v>
      </c>
      <c r="P776">
        <v>5001</v>
      </c>
    </row>
    <row r="777" spans="1:16" x14ac:dyDescent="0.3">
      <c r="A777" s="1" t="str">
        <f t="shared" si="12"/>
        <v>2023|Whangarei District|$100,001-$150,000</v>
      </c>
      <c r="B777" t="s">
        <v>18</v>
      </c>
      <c r="C777" t="s">
        <v>19</v>
      </c>
      <c r="D777" t="s">
        <v>20</v>
      </c>
      <c r="E777" t="s">
        <v>21</v>
      </c>
      <c r="F777">
        <v>2023</v>
      </c>
      <c r="G777">
        <v>2023</v>
      </c>
      <c r="H777">
        <v>2</v>
      </c>
      <c r="I777" t="s">
        <v>120</v>
      </c>
      <c r="J777">
        <v>99</v>
      </c>
      <c r="K777" t="s">
        <v>23</v>
      </c>
      <c r="L777">
        <v>6</v>
      </c>
      <c r="M777" t="s">
        <v>59</v>
      </c>
      <c r="N777">
        <v>7777</v>
      </c>
      <c r="O777" t="s">
        <v>37</v>
      </c>
      <c r="P777">
        <v>6837</v>
      </c>
    </row>
    <row r="778" spans="1:16" x14ac:dyDescent="0.3">
      <c r="A778" s="1" t="str">
        <f t="shared" si="12"/>
        <v>2023|Whangarei District|$150,001-$200,000</v>
      </c>
      <c r="B778" t="s">
        <v>18</v>
      </c>
      <c r="C778" t="s">
        <v>19</v>
      </c>
      <c r="D778" t="s">
        <v>20</v>
      </c>
      <c r="E778" t="s">
        <v>21</v>
      </c>
      <c r="F778">
        <v>2023</v>
      </c>
      <c r="G778">
        <v>2023</v>
      </c>
      <c r="H778">
        <v>2</v>
      </c>
      <c r="I778" t="s">
        <v>120</v>
      </c>
      <c r="J778">
        <v>99</v>
      </c>
      <c r="K778" t="s">
        <v>23</v>
      </c>
      <c r="L778">
        <v>7</v>
      </c>
      <c r="M778" t="s">
        <v>43</v>
      </c>
      <c r="N778">
        <v>7777</v>
      </c>
      <c r="O778" t="s">
        <v>37</v>
      </c>
      <c r="P778">
        <v>3753</v>
      </c>
    </row>
    <row r="779" spans="1:16" x14ac:dyDescent="0.3">
      <c r="A779" s="1" t="str">
        <f t="shared" si="12"/>
        <v>2023|Whangarei District|$200,001 or more</v>
      </c>
      <c r="B779" t="s">
        <v>18</v>
      </c>
      <c r="C779" t="s">
        <v>19</v>
      </c>
      <c r="D779" t="s">
        <v>20</v>
      </c>
      <c r="E779" t="s">
        <v>21</v>
      </c>
      <c r="F779">
        <v>2023</v>
      </c>
      <c r="G779">
        <v>2023</v>
      </c>
      <c r="H779">
        <v>2</v>
      </c>
      <c r="I779" t="s">
        <v>120</v>
      </c>
      <c r="J779">
        <v>99</v>
      </c>
      <c r="K779" t="s">
        <v>23</v>
      </c>
      <c r="L779">
        <v>8</v>
      </c>
      <c r="M779" t="s">
        <v>27</v>
      </c>
      <c r="N779">
        <v>7777</v>
      </c>
      <c r="O779" t="s">
        <v>37</v>
      </c>
      <c r="P779">
        <v>3126</v>
      </c>
    </row>
    <row r="780" spans="1:16" x14ac:dyDescent="0.3">
      <c r="A780" s="1" t="str">
        <f t="shared" si="12"/>
        <v>2023|Whangarei District|Total stated - total household income</v>
      </c>
      <c r="B780" t="s">
        <v>18</v>
      </c>
      <c r="C780" t="s">
        <v>19</v>
      </c>
      <c r="D780" t="s">
        <v>20</v>
      </c>
      <c r="E780" t="s">
        <v>21</v>
      </c>
      <c r="F780">
        <v>2023</v>
      </c>
      <c r="G780">
        <v>2023</v>
      </c>
      <c r="H780">
        <v>2</v>
      </c>
      <c r="I780" t="s">
        <v>120</v>
      </c>
      <c r="J780">
        <v>99</v>
      </c>
      <c r="K780" t="s">
        <v>23</v>
      </c>
      <c r="L780">
        <v>77</v>
      </c>
      <c r="M780" t="s">
        <v>32</v>
      </c>
      <c r="N780">
        <v>7777</v>
      </c>
      <c r="O780" t="s">
        <v>37</v>
      </c>
      <c r="P780">
        <v>33462</v>
      </c>
    </row>
    <row r="781" spans="1:16" x14ac:dyDescent="0.3">
      <c r="A781" s="1" t="str">
        <f t="shared" si="12"/>
        <v>2023|Whangarei District|Total - total household income</v>
      </c>
      <c r="B781" t="s">
        <v>18</v>
      </c>
      <c r="C781" t="s">
        <v>19</v>
      </c>
      <c r="D781" t="s">
        <v>20</v>
      </c>
      <c r="E781" t="s">
        <v>21</v>
      </c>
      <c r="F781">
        <v>2023</v>
      </c>
      <c r="G781">
        <v>2023</v>
      </c>
      <c r="H781">
        <v>2</v>
      </c>
      <c r="I781" t="s">
        <v>120</v>
      </c>
      <c r="J781">
        <v>99</v>
      </c>
      <c r="K781" t="s">
        <v>23</v>
      </c>
      <c r="L781">
        <v>99</v>
      </c>
      <c r="M781" t="s">
        <v>48</v>
      </c>
      <c r="N781">
        <v>7777</v>
      </c>
      <c r="O781" t="s">
        <v>37</v>
      </c>
      <c r="P781">
        <v>35088</v>
      </c>
    </row>
    <row r="782" spans="1:16" x14ac:dyDescent="0.3">
      <c r="A782" s="1" t="str">
        <f t="shared" si="12"/>
        <v>2023|Whangarei District|Median ($) - total household income</v>
      </c>
      <c r="B782" t="s">
        <v>18</v>
      </c>
      <c r="C782" t="s">
        <v>19</v>
      </c>
      <c r="D782" t="s">
        <v>20</v>
      </c>
      <c r="E782" t="s">
        <v>21</v>
      </c>
      <c r="F782">
        <v>2023</v>
      </c>
      <c r="G782">
        <v>2023</v>
      </c>
      <c r="H782">
        <v>2</v>
      </c>
      <c r="I782" t="s">
        <v>120</v>
      </c>
      <c r="J782">
        <v>99</v>
      </c>
      <c r="K782" t="s">
        <v>23</v>
      </c>
      <c r="L782" t="s">
        <v>56</v>
      </c>
      <c r="M782" t="s">
        <v>57</v>
      </c>
      <c r="N782">
        <v>7777</v>
      </c>
      <c r="O782" t="s">
        <v>37</v>
      </c>
      <c r="P782">
        <v>81900</v>
      </c>
    </row>
    <row r="783" spans="1:16" x14ac:dyDescent="0.3">
      <c r="A783" s="1" t="str">
        <f t="shared" si="12"/>
        <v>2023|Kaipara District|$20,000 or less</v>
      </c>
      <c r="B783" t="s">
        <v>18</v>
      </c>
      <c r="C783" t="s">
        <v>19</v>
      </c>
      <c r="D783" t="s">
        <v>20</v>
      </c>
      <c r="E783" t="s">
        <v>21</v>
      </c>
      <c r="F783">
        <v>2023</v>
      </c>
      <c r="G783">
        <v>2023</v>
      </c>
      <c r="H783">
        <v>3</v>
      </c>
      <c r="I783" t="s">
        <v>93</v>
      </c>
      <c r="J783">
        <v>99</v>
      </c>
      <c r="K783" t="s">
        <v>23</v>
      </c>
      <c r="L783">
        <v>1</v>
      </c>
      <c r="M783" t="s">
        <v>39</v>
      </c>
      <c r="N783">
        <v>7777</v>
      </c>
      <c r="O783" t="s">
        <v>37</v>
      </c>
      <c r="P783">
        <v>825</v>
      </c>
    </row>
    <row r="784" spans="1:16" x14ac:dyDescent="0.3">
      <c r="A784" s="1" t="str">
        <f t="shared" si="12"/>
        <v>2023|Kaipara District|$20,001-$30,000</v>
      </c>
      <c r="B784" t="s">
        <v>18</v>
      </c>
      <c r="C784" t="s">
        <v>19</v>
      </c>
      <c r="D784" t="s">
        <v>20</v>
      </c>
      <c r="E784" t="s">
        <v>21</v>
      </c>
      <c r="F784">
        <v>2023</v>
      </c>
      <c r="G784">
        <v>2023</v>
      </c>
      <c r="H784">
        <v>3</v>
      </c>
      <c r="I784" t="s">
        <v>93</v>
      </c>
      <c r="J784">
        <v>99</v>
      </c>
      <c r="K784" t="s">
        <v>23</v>
      </c>
      <c r="L784">
        <v>2</v>
      </c>
      <c r="M784" t="s">
        <v>24</v>
      </c>
      <c r="N784">
        <v>7777</v>
      </c>
      <c r="O784" t="s">
        <v>37</v>
      </c>
      <c r="P784">
        <v>1149</v>
      </c>
    </row>
    <row r="785" spans="1:16" x14ac:dyDescent="0.3">
      <c r="A785" s="1" t="str">
        <f t="shared" si="12"/>
        <v>2023|Kaipara District|$30,001-$50,000</v>
      </c>
      <c r="B785" t="s">
        <v>18</v>
      </c>
      <c r="C785" t="s">
        <v>19</v>
      </c>
      <c r="D785" t="s">
        <v>20</v>
      </c>
      <c r="E785" t="s">
        <v>21</v>
      </c>
      <c r="F785">
        <v>2023</v>
      </c>
      <c r="G785">
        <v>2023</v>
      </c>
      <c r="H785">
        <v>3</v>
      </c>
      <c r="I785" t="s">
        <v>93</v>
      </c>
      <c r="J785">
        <v>99</v>
      </c>
      <c r="K785" t="s">
        <v>23</v>
      </c>
      <c r="L785">
        <v>3</v>
      </c>
      <c r="M785" t="s">
        <v>45</v>
      </c>
      <c r="N785">
        <v>7777</v>
      </c>
      <c r="O785" t="s">
        <v>37</v>
      </c>
      <c r="P785">
        <v>1770</v>
      </c>
    </row>
    <row r="786" spans="1:16" x14ac:dyDescent="0.3">
      <c r="A786" s="1" t="str">
        <f t="shared" si="12"/>
        <v>2023|Kaipara District|$50,001-$70,000</v>
      </c>
      <c r="B786" t="s">
        <v>18</v>
      </c>
      <c r="C786" t="s">
        <v>19</v>
      </c>
      <c r="D786" t="s">
        <v>20</v>
      </c>
      <c r="E786" t="s">
        <v>21</v>
      </c>
      <c r="F786">
        <v>2023</v>
      </c>
      <c r="G786">
        <v>2023</v>
      </c>
      <c r="H786">
        <v>3</v>
      </c>
      <c r="I786" t="s">
        <v>93</v>
      </c>
      <c r="J786">
        <v>99</v>
      </c>
      <c r="K786" t="s">
        <v>23</v>
      </c>
      <c r="L786">
        <v>4</v>
      </c>
      <c r="M786" t="s">
        <v>36</v>
      </c>
      <c r="N786">
        <v>7777</v>
      </c>
      <c r="O786" t="s">
        <v>37</v>
      </c>
      <c r="P786">
        <v>1224</v>
      </c>
    </row>
    <row r="787" spans="1:16" x14ac:dyDescent="0.3">
      <c r="A787" s="1" t="str">
        <f t="shared" si="12"/>
        <v>2023|Kaipara District|$70,001-$100,000</v>
      </c>
      <c r="B787" t="s">
        <v>18</v>
      </c>
      <c r="C787" t="s">
        <v>19</v>
      </c>
      <c r="D787" t="s">
        <v>20</v>
      </c>
      <c r="E787" t="s">
        <v>21</v>
      </c>
      <c r="F787">
        <v>2023</v>
      </c>
      <c r="G787">
        <v>2023</v>
      </c>
      <c r="H787">
        <v>3</v>
      </c>
      <c r="I787" t="s">
        <v>93</v>
      </c>
      <c r="J787">
        <v>99</v>
      </c>
      <c r="K787" t="s">
        <v>23</v>
      </c>
      <c r="L787">
        <v>5</v>
      </c>
      <c r="M787" t="s">
        <v>58</v>
      </c>
      <c r="N787">
        <v>7777</v>
      </c>
      <c r="O787" t="s">
        <v>37</v>
      </c>
      <c r="P787">
        <v>1392</v>
      </c>
    </row>
    <row r="788" spans="1:16" x14ac:dyDescent="0.3">
      <c r="A788" s="1" t="str">
        <f t="shared" si="12"/>
        <v>2023|Kaipara District|$100,001-$150,000</v>
      </c>
      <c r="B788" t="s">
        <v>18</v>
      </c>
      <c r="C788" t="s">
        <v>19</v>
      </c>
      <c r="D788" t="s">
        <v>20</v>
      </c>
      <c r="E788" t="s">
        <v>21</v>
      </c>
      <c r="F788">
        <v>2023</v>
      </c>
      <c r="G788">
        <v>2023</v>
      </c>
      <c r="H788">
        <v>3</v>
      </c>
      <c r="I788" t="s">
        <v>93</v>
      </c>
      <c r="J788">
        <v>99</v>
      </c>
      <c r="K788" t="s">
        <v>23</v>
      </c>
      <c r="L788">
        <v>6</v>
      </c>
      <c r="M788" t="s">
        <v>59</v>
      </c>
      <c r="N788">
        <v>7777</v>
      </c>
      <c r="O788" t="s">
        <v>37</v>
      </c>
      <c r="P788">
        <v>1671</v>
      </c>
    </row>
    <row r="789" spans="1:16" x14ac:dyDescent="0.3">
      <c r="A789" s="1" t="str">
        <f t="shared" si="12"/>
        <v>2023|Kaipara District|$150,001-$200,000</v>
      </c>
      <c r="B789" t="s">
        <v>18</v>
      </c>
      <c r="C789" t="s">
        <v>19</v>
      </c>
      <c r="D789" t="s">
        <v>20</v>
      </c>
      <c r="E789" t="s">
        <v>21</v>
      </c>
      <c r="F789">
        <v>2023</v>
      </c>
      <c r="G789">
        <v>2023</v>
      </c>
      <c r="H789">
        <v>3</v>
      </c>
      <c r="I789" t="s">
        <v>93</v>
      </c>
      <c r="J789">
        <v>99</v>
      </c>
      <c r="K789" t="s">
        <v>23</v>
      </c>
      <c r="L789">
        <v>7</v>
      </c>
      <c r="M789" t="s">
        <v>43</v>
      </c>
      <c r="N789">
        <v>7777</v>
      </c>
      <c r="O789" t="s">
        <v>37</v>
      </c>
      <c r="P789">
        <v>780</v>
      </c>
    </row>
    <row r="790" spans="1:16" x14ac:dyDescent="0.3">
      <c r="A790" s="1" t="str">
        <f t="shared" si="12"/>
        <v>2023|Kaipara District|$200,001 or more</v>
      </c>
      <c r="B790" t="s">
        <v>18</v>
      </c>
      <c r="C790" t="s">
        <v>19</v>
      </c>
      <c r="D790" t="s">
        <v>20</v>
      </c>
      <c r="E790" t="s">
        <v>21</v>
      </c>
      <c r="F790">
        <v>2023</v>
      </c>
      <c r="G790">
        <v>2023</v>
      </c>
      <c r="H790">
        <v>3</v>
      </c>
      <c r="I790" t="s">
        <v>93</v>
      </c>
      <c r="J790">
        <v>99</v>
      </c>
      <c r="K790" t="s">
        <v>23</v>
      </c>
      <c r="L790">
        <v>8</v>
      </c>
      <c r="M790" t="s">
        <v>27</v>
      </c>
      <c r="N790">
        <v>7777</v>
      </c>
      <c r="O790" t="s">
        <v>37</v>
      </c>
      <c r="P790">
        <v>663</v>
      </c>
    </row>
    <row r="791" spans="1:16" x14ac:dyDescent="0.3">
      <c r="A791" s="1" t="str">
        <f t="shared" si="12"/>
        <v>2023|Kaipara District|Total stated - total household income</v>
      </c>
      <c r="B791" t="s">
        <v>18</v>
      </c>
      <c r="C791" t="s">
        <v>19</v>
      </c>
      <c r="D791" t="s">
        <v>20</v>
      </c>
      <c r="E791" t="s">
        <v>21</v>
      </c>
      <c r="F791">
        <v>2023</v>
      </c>
      <c r="G791">
        <v>2023</v>
      </c>
      <c r="H791">
        <v>3</v>
      </c>
      <c r="I791" t="s">
        <v>93</v>
      </c>
      <c r="J791">
        <v>99</v>
      </c>
      <c r="K791" t="s">
        <v>23</v>
      </c>
      <c r="L791">
        <v>77</v>
      </c>
      <c r="M791" t="s">
        <v>32</v>
      </c>
      <c r="N791">
        <v>7777</v>
      </c>
      <c r="O791" t="s">
        <v>37</v>
      </c>
      <c r="P791">
        <v>9477</v>
      </c>
    </row>
    <row r="792" spans="1:16" x14ac:dyDescent="0.3">
      <c r="A792" s="1" t="str">
        <f t="shared" si="12"/>
        <v>2023|Kaipara District|Total - total household income</v>
      </c>
      <c r="B792" t="s">
        <v>18</v>
      </c>
      <c r="C792" t="s">
        <v>19</v>
      </c>
      <c r="D792" t="s">
        <v>20</v>
      </c>
      <c r="E792" t="s">
        <v>21</v>
      </c>
      <c r="F792">
        <v>2023</v>
      </c>
      <c r="G792">
        <v>2023</v>
      </c>
      <c r="H792">
        <v>3</v>
      </c>
      <c r="I792" t="s">
        <v>93</v>
      </c>
      <c r="J792">
        <v>99</v>
      </c>
      <c r="K792" t="s">
        <v>23</v>
      </c>
      <c r="L792">
        <v>99</v>
      </c>
      <c r="M792" t="s">
        <v>48</v>
      </c>
      <c r="N792">
        <v>7777</v>
      </c>
      <c r="O792" t="s">
        <v>37</v>
      </c>
      <c r="P792">
        <v>10011</v>
      </c>
    </row>
    <row r="793" spans="1:16" x14ac:dyDescent="0.3">
      <c r="A793" s="1" t="str">
        <f t="shared" si="12"/>
        <v>2023|Kaipara District|Median ($) - total household income</v>
      </c>
      <c r="B793" t="s">
        <v>18</v>
      </c>
      <c r="C793" t="s">
        <v>19</v>
      </c>
      <c r="D793" t="s">
        <v>20</v>
      </c>
      <c r="E793" t="s">
        <v>21</v>
      </c>
      <c r="F793">
        <v>2023</v>
      </c>
      <c r="G793">
        <v>2023</v>
      </c>
      <c r="H793">
        <v>3</v>
      </c>
      <c r="I793" t="s">
        <v>93</v>
      </c>
      <c r="J793">
        <v>99</v>
      </c>
      <c r="K793" t="s">
        <v>23</v>
      </c>
      <c r="L793" t="s">
        <v>56</v>
      </c>
      <c r="M793" t="s">
        <v>57</v>
      </c>
      <c r="N793">
        <v>7777</v>
      </c>
      <c r="O793" t="s">
        <v>37</v>
      </c>
      <c r="P793">
        <v>65800</v>
      </c>
    </row>
    <row r="794" spans="1:16" x14ac:dyDescent="0.3">
      <c r="A794" s="1" t="str">
        <f t="shared" si="12"/>
        <v>2023|Thames-Coromandel District|$20,000 or less</v>
      </c>
      <c r="B794" t="s">
        <v>18</v>
      </c>
      <c r="C794" t="s">
        <v>19</v>
      </c>
      <c r="D794" t="s">
        <v>20</v>
      </c>
      <c r="E794" t="s">
        <v>21</v>
      </c>
      <c r="F794">
        <v>2023</v>
      </c>
      <c r="G794">
        <v>2023</v>
      </c>
      <c r="H794">
        <v>11</v>
      </c>
      <c r="I794" t="s">
        <v>112</v>
      </c>
      <c r="J794">
        <v>99</v>
      </c>
      <c r="K794" t="s">
        <v>23</v>
      </c>
      <c r="L794">
        <v>1</v>
      </c>
      <c r="M794" t="s">
        <v>39</v>
      </c>
      <c r="N794">
        <v>7777</v>
      </c>
      <c r="O794" t="s">
        <v>37</v>
      </c>
      <c r="P794">
        <v>903</v>
      </c>
    </row>
    <row r="795" spans="1:16" x14ac:dyDescent="0.3">
      <c r="A795" s="1" t="str">
        <f t="shared" si="12"/>
        <v>2023|Thames-Coromandel District|$20,001-$30,000</v>
      </c>
      <c r="B795" t="s">
        <v>18</v>
      </c>
      <c r="C795" t="s">
        <v>19</v>
      </c>
      <c r="D795" t="s">
        <v>20</v>
      </c>
      <c r="E795" t="s">
        <v>21</v>
      </c>
      <c r="F795">
        <v>2023</v>
      </c>
      <c r="G795">
        <v>2023</v>
      </c>
      <c r="H795">
        <v>11</v>
      </c>
      <c r="I795" t="s">
        <v>112</v>
      </c>
      <c r="J795">
        <v>99</v>
      </c>
      <c r="K795" t="s">
        <v>23</v>
      </c>
      <c r="L795">
        <v>2</v>
      </c>
      <c r="M795" t="s">
        <v>24</v>
      </c>
      <c r="N795">
        <v>7777</v>
      </c>
      <c r="O795" t="s">
        <v>37</v>
      </c>
      <c r="P795">
        <v>1638</v>
      </c>
    </row>
    <row r="796" spans="1:16" x14ac:dyDescent="0.3">
      <c r="A796" s="1" t="str">
        <f t="shared" si="12"/>
        <v>2023|Thames-Coromandel District|$30,001-$50,000</v>
      </c>
      <c r="B796" t="s">
        <v>18</v>
      </c>
      <c r="C796" t="s">
        <v>19</v>
      </c>
      <c r="D796" t="s">
        <v>20</v>
      </c>
      <c r="E796" t="s">
        <v>21</v>
      </c>
      <c r="F796">
        <v>2023</v>
      </c>
      <c r="G796">
        <v>2023</v>
      </c>
      <c r="H796">
        <v>11</v>
      </c>
      <c r="I796" t="s">
        <v>112</v>
      </c>
      <c r="J796">
        <v>99</v>
      </c>
      <c r="K796" t="s">
        <v>23</v>
      </c>
      <c r="L796">
        <v>3</v>
      </c>
      <c r="M796" t="s">
        <v>45</v>
      </c>
      <c r="N796">
        <v>7777</v>
      </c>
      <c r="O796" t="s">
        <v>37</v>
      </c>
      <c r="P796">
        <v>2787</v>
      </c>
    </row>
    <row r="797" spans="1:16" x14ac:dyDescent="0.3">
      <c r="A797" s="1" t="str">
        <f t="shared" si="12"/>
        <v>2023|Thames-Coromandel District|$50,001-$70,000</v>
      </c>
      <c r="B797" t="s">
        <v>18</v>
      </c>
      <c r="C797" t="s">
        <v>19</v>
      </c>
      <c r="D797" t="s">
        <v>20</v>
      </c>
      <c r="E797" t="s">
        <v>21</v>
      </c>
      <c r="F797">
        <v>2023</v>
      </c>
      <c r="G797">
        <v>2023</v>
      </c>
      <c r="H797">
        <v>11</v>
      </c>
      <c r="I797" t="s">
        <v>112</v>
      </c>
      <c r="J797">
        <v>99</v>
      </c>
      <c r="K797" t="s">
        <v>23</v>
      </c>
      <c r="L797">
        <v>4</v>
      </c>
      <c r="M797" t="s">
        <v>36</v>
      </c>
      <c r="N797">
        <v>7777</v>
      </c>
      <c r="O797" t="s">
        <v>37</v>
      </c>
      <c r="P797">
        <v>1632</v>
      </c>
    </row>
    <row r="798" spans="1:16" x14ac:dyDescent="0.3">
      <c r="A798" s="1" t="str">
        <f t="shared" si="12"/>
        <v>2023|Thames-Coromandel District|$70,001-$100,000</v>
      </c>
      <c r="B798" t="s">
        <v>18</v>
      </c>
      <c r="C798" t="s">
        <v>19</v>
      </c>
      <c r="D798" t="s">
        <v>20</v>
      </c>
      <c r="E798" t="s">
        <v>21</v>
      </c>
      <c r="F798">
        <v>2023</v>
      </c>
      <c r="G798">
        <v>2023</v>
      </c>
      <c r="H798">
        <v>11</v>
      </c>
      <c r="I798" t="s">
        <v>112</v>
      </c>
      <c r="J798">
        <v>99</v>
      </c>
      <c r="K798" t="s">
        <v>23</v>
      </c>
      <c r="L798">
        <v>5</v>
      </c>
      <c r="M798" t="s">
        <v>58</v>
      </c>
      <c r="N798">
        <v>7777</v>
      </c>
      <c r="O798" t="s">
        <v>37</v>
      </c>
      <c r="P798">
        <v>1821</v>
      </c>
    </row>
    <row r="799" spans="1:16" x14ac:dyDescent="0.3">
      <c r="A799" s="1" t="str">
        <f t="shared" si="12"/>
        <v>2023|Thames-Coromandel District|$100,001-$150,000</v>
      </c>
      <c r="B799" t="s">
        <v>18</v>
      </c>
      <c r="C799" t="s">
        <v>19</v>
      </c>
      <c r="D799" t="s">
        <v>20</v>
      </c>
      <c r="E799" t="s">
        <v>21</v>
      </c>
      <c r="F799">
        <v>2023</v>
      </c>
      <c r="G799">
        <v>2023</v>
      </c>
      <c r="H799">
        <v>11</v>
      </c>
      <c r="I799" t="s">
        <v>112</v>
      </c>
      <c r="J799">
        <v>99</v>
      </c>
      <c r="K799" t="s">
        <v>23</v>
      </c>
      <c r="L799">
        <v>6</v>
      </c>
      <c r="M799" t="s">
        <v>59</v>
      </c>
      <c r="N799">
        <v>7777</v>
      </c>
      <c r="O799" t="s">
        <v>37</v>
      </c>
      <c r="P799">
        <v>1926</v>
      </c>
    </row>
    <row r="800" spans="1:16" x14ac:dyDescent="0.3">
      <c r="A800" s="1" t="str">
        <f t="shared" si="12"/>
        <v>2023|Thames-Coromandel District|$150,001-$200,000</v>
      </c>
      <c r="B800" t="s">
        <v>18</v>
      </c>
      <c r="C800" t="s">
        <v>19</v>
      </c>
      <c r="D800" t="s">
        <v>20</v>
      </c>
      <c r="E800" t="s">
        <v>21</v>
      </c>
      <c r="F800">
        <v>2023</v>
      </c>
      <c r="G800">
        <v>2023</v>
      </c>
      <c r="H800">
        <v>11</v>
      </c>
      <c r="I800" t="s">
        <v>112</v>
      </c>
      <c r="J800">
        <v>99</v>
      </c>
      <c r="K800" t="s">
        <v>23</v>
      </c>
      <c r="L800">
        <v>7</v>
      </c>
      <c r="M800" t="s">
        <v>43</v>
      </c>
      <c r="N800">
        <v>7777</v>
      </c>
      <c r="O800" t="s">
        <v>37</v>
      </c>
      <c r="P800">
        <v>927</v>
      </c>
    </row>
    <row r="801" spans="1:16" x14ac:dyDescent="0.3">
      <c r="A801" s="1" t="str">
        <f t="shared" si="12"/>
        <v>2023|Thames-Coromandel District|$200,001 or more</v>
      </c>
      <c r="B801" t="s">
        <v>18</v>
      </c>
      <c r="C801" t="s">
        <v>19</v>
      </c>
      <c r="D801" t="s">
        <v>20</v>
      </c>
      <c r="E801" t="s">
        <v>21</v>
      </c>
      <c r="F801">
        <v>2023</v>
      </c>
      <c r="G801">
        <v>2023</v>
      </c>
      <c r="H801">
        <v>11</v>
      </c>
      <c r="I801" t="s">
        <v>112</v>
      </c>
      <c r="J801">
        <v>99</v>
      </c>
      <c r="K801" t="s">
        <v>23</v>
      </c>
      <c r="L801">
        <v>8</v>
      </c>
      <c r="M801" t="s">
        <v>27</v>
      </c>
      <c r="N801">
        <v>7777</v>
      </c>
      <c r="O801" t="s">
        <v>37</v>
      </c>
      <c r="P801">
        <v>723</v>
      </c>
    </row>
    <row r="802" spans="1:16" x14ac:dyDescent="0.3">
      <c r="A802" s="1" t="str">
        <f t="shared" si="12"/>
        <v>2023|Thames-Coromandel District|Total stated - total household income</v>
      </c>
      <c r="B802" t="s">
        <v>18</v>
      </c>
      <c r="C802" t="s">
        <v>19</v>
      </c>
      <c r="D802" t="s">
        <v>20</v>
      </c>
      <c r="E802" t="s">
        <v>21</v>
      </c>
      <c r="F802">
        <v>2023</v>
      </c>
      <c r="G802">
        <v>2023</v>
      </c>
      <c r="H802">
        <v>11</v>
      </c>
      <c r="I802" t="s">
        <v>112</v>
      </c>
      <c r="J802">
        <v>99</v>
      </c>
      <c r="K802" t="s">
        <v>23</v>
      </c>
      <c r="L802">
        <v>77</v>
      </c>
      <c r="M802" t="s">
        <v>32</v>
      </c>
      <c r="N802">
        <v>7777</v>
      </c>
      <c r="O802" t="s">
        <v>37</v>
      </c>
      <c r="P802">
        <v>12354</v>
      </c>
    </row>
    <row r="803" spans="1:16" x14ac:dyDescent="0.3">
      <c r="A803" s="1" t="str">
        <f t="shared" si="12"/>
        <v>2023|Thames-Coromandel District|Total - total household income</v>
      </c>
      <c r="B803" t="s">
        <v>18</v>
      </c>
      <c r="C803" t="s">
        <v>19</v>
      </c>
      <c r="D803" t="s">
        <v>20</v>
      </c>
      <c r="E803" t="s">
        <v>21</v>
      </c>
      <c r="F803">
        <v>2023</v>
      </c>
      <c r="G803">
        <v>2023</v>
      </c>
      <c r="H803">
        <v>11</v>
      </c>
      <c r="I803" t="s">
        <v>112</v>
      </c>
      <c r="J803">
        <v>99</v>
      </c>
      <c r="K803" t="s">
        <v>23</v>
      </c>
      <c r="L803">
        <v>99</v>
      </c>
      <c r="M803" t="s">
        <v>48</v>
      </c>
      <c r="N803">
        <v>7777</v>
      </c>
      <c r="O803" t="s">
        <v>37</v>
      </c>
      <c r="P803">
        <v>12858</v>
      </c>
    </row>
    <row r="804" spans="1:16" x14ac:dyDescent="0.3">
      <c r="A804" s="1" t="str">
        <f t="shared" si="12"/>
        <v>2023|Thames-Coromandel District|Median ($) - total household income</v>
      </c>
      <c r="B804" t="s">
        <v>18</v>
      </c>
      <c r="C804" t="s">
        <v>19</v>
      </c>
      <c r="D804" t="s">
        <v>20</v>
      </c>
      <c r="E804" t="s">
        <v>21</v>
      </c>
      <c r="F804">
        <v>2023</v>
      </c>
      <c r="G804">
        <v>2023</v>
      </c>
      <c r="H804">
        <v>11</v>
      </c>
      <c r="I804" t="s">
        <v>112</v>
      </c>
      <c r="J804">
        <v>99</v>
      </c>
      <c r="K804" t="s">
        <v>23</v>
      </c>
      <c r="L804" t="s">
        <v>56</v>
      </c>
      <c r="M804" t="s">
        <v>57</v>
      </c>
      <c r="N804">
        <v>7777</v>
      </c>
      <c r="O804" t="s">
        <v>37</v>
      </c>
      <c r="P804">
        <v>58900</v>
      </c>
    </row>
    <row r="805" spans="1:16" x14ac:dyDescent="0.3">
      <c r="A805" s="1" t="str">
        <f t="shared" si="12"/>
        <v>2023|Hauraki District|$20,000 or less</v>
      </c>
      <c r="B805" t="s">
        <v>18</v>
      </c>
      <c r="C805" t="s">
        <v>19</v>
      </c>
      <c r="D805" t="s">
        <v>20</v>
      </c>
      <c r="E805" t="s">
        <v>21</v>
      </c>
      <c r="F805">
        <v>2023</v>
      </c>
      <c r="G805">
        <v>2023</v>
      </c>
      <c r="H805">
        <v>12</v>
      </c>
      <c r="I805" t="s">
        <v>74</v>
      </c>
      <c r="J805">
        <v>99</v>
      </c>
      <c r="K805" t="s">
        <v>23</v>
      </c>
      <c r="L805">
        <v>1</v>
      </c>
      <c r="M805" t="s">
        <v>39</v>
      </c>
      <c r="N805">
        <v>7777</v>
      </c>
      <c r="O805" t="s">
        <v>37</v>
      </c>
      <c r="P805">
        <v>573</v>
      </c>
    </row>
    <row r="806" spans="1:16" x14ac:dyDescent="0.3">
      <c r="A806" s="1" t="str">
        <f t="shared" si="12"/>
        <v>2023|Hauraki District|$20,001-$30,000</v>
      </c>
      <c r="B806" t="s">
        <v>18</v>
      </c>
      <c r="C806" t="s">
        <v>19</v>
      </c>
      <c r="D806" t="s">
        <v>20</v>
      </c>
      <c r="E806" t="s">
        <v>21</v>
      </c>
      <c r="F806">
        <v>2023</v>
      </c>
      <c r="G806">
        <v>2023</v>
      </c>
      <c r="H806">
        <v>12</v>
      </c>
      <c r="I806" t="s">
        <v>74</v>
      </c>
      <c r="J806">
        <v>99</v>
      </c>
      <c r="K806" t="s">
        <v>23</v>
      </c>
      <c r="L806">
        <v>2</v>
      </c>
      <c r="M806" t="s">
        <v>24</v>
      </c>
      <c r="N806">
        <v>7777</v>
      </c>
      <c r="O806" t="s">
        <v>37</v>
      </c>
      <c r="P806">
        <v>969</v>
      </c>
    </row>
    <row r="807" spans="1:16" x14ac:dyDescent="0.3">
      <c r="A807" s="1" t="str">
        <f t="shared" si="12"/>
        <v>2023|Hauraki District|$30,001-$50,000</v>
      </c>
      <c r="B807" t="s">
        <v>18</v>
      </c>
      <c r="C807" t="s">
        <v>19</v>
      </c>
      <c r="D807" t="s">
        <v>20</v>
      </c>
      <c r="E807" t="s">
        <v>21</v>
      </c>
      <c r="F807">
        <v>2023</v>
      </c>
      <c r="G807">
        <v>2023</v>
      </c>
      <c r="H807">
        <v>12</v>
      </c>
      <c r="I807" t="s">
        <v>74</v>
      </c>
      <c r="J807">
        <v>99</v>
      </c>
      <c r="K807" t="s">
        <v>23</v>
      </c>
      <c r="L807">
        <v>3</v>
      </c>
      <c r="M807" t="s">
        <v>45</v>
      </c>
      <c r="N807">
        <v>7777</v>
      </c>
      <c r="O807" t="s">
        <v>37</v>
      </c>
      <c r="P807">
        <v>1578</v>
      </c>
    </row>
    <row r="808" spans="1:16" x14ac:dyDescent="0.3">
      <c r="A808" s="1" t="str">
        <f t="shared" si="12"/>
        <v>2023|Hauraki District|$50,001-$70,000</v>
      </c>
      <c r="B808" t="s">
        <v>18</v>
      </c>
      <c r="C808" t="s">
        <v>19</v>
      </c>
      <c r="D808" t="s">
        <v>20</v>
      </c>
      <c r="E808" t="s">
        <v>21</v>
      </c>
      <c r="F808">
        <v>2023</v>
      </c>
      <c r="G808">
        <v>2023</v>
      </c>
      <c r="H808">
        <v>12</v>
      </c>
      <c r="I808" t="s">
        <v>74</v>
      </c>
      <c r="J808">
        <v>99</v>
      </c>
      <c r="K808" t="s">
        <v>23</v>
      </c>
      <c r="L808">
        <v>4</v>
      </c>
      <c r="M808" t="s">
        <v>36</v>
      </c>
      <c r="N808">
        <v>7777</v>
      </c>
      <c r="O808" t="s">
        <v>37</v>
      </c>
      <c r="P808">
        <v>1017</v>
      </c>
    </row>
    <row r="809" spans="1:16" x14ac:dyDescent="0.3">
      <c r="A809" s="1" t="str">
        <f t="shared" si="12"/>
        <v>2023|Hauraki District|$70,001-$100,000</v>
      </c>
      <c r="B809" t="s">
        <v>18</v>
      </c>
      <c r="C809" t="s">
        <v>19</v>
      </c>
      <c r="D809" t="s">
        <v>20</v>
      </c>
      <c r="E809" t="s">
        <v>21</v>
      </c>
      <c r="F809">
        <v>2023</v>
      </c>
      <c r="G809">
        <v>2023</v>
      </c>
      <c r="H809">
        <v>12</v>
      </c>
      <c r="I809" t="s">
        <v>74</v>
      </c>
      <c r="J809">
        <v>99</v>
      </c>
      <c r="K809" t="s">
        <v>23</v>
      </c>
      <c r="L809">
        <v>5</v>
      </c>
      <c r="M809" t="s">
        <v>58</v>
      </c>
      <c r="N809">
        <v>7777</v>
      </c>
      <c r="O809" t="s">
        <v>37</v>
      </c>
      <c r="P809">
        <v>1194</v>
      </c>
    </row>
    <row r="810" spans="1:16" x14ac:dyDescent="0.3">
      <c r="A810" s="1" t="str">
        <f t="shared" si="12"/>
        <v>2023|Hauraki District|$100,001-$150,000</v>
      </c>
      <c r="B810" t="s">
        <v>18</v>
      </c>
      <c r="C810" t="s">
        <v>19</v>
      </c>
      <c r="D810" t="s">
        <v>20</v>
      </c>
      <c r="E810" t="s">
        <v>21</v>
      </c>
      <c r="F810">
        <v>2023</v>
      </c>
      <c r="G810">
        <v>2023</v>
      </c>
      <c r="H810">
        <v>12</v>
      </c>
      <c r="I810" t="s">
        <v>74</v>
      </c>
      <c r="J810">
        <v>99</v>
      </c>
      <c r="K810" t="s">
        <v>23</v>
      </c>
      <c r="L810">
        <v>6</v>
      </c>
      <c r="M810" t="s">
        <v>59</v>
      </c>
      <c r="N810">
        <v>7777</v>
      </c>
      <c r="O810" t="s">
        <v>37</v>
      </c>
      <c r="P810">
        <v>1476</v>
      </c>
    </row>
    <row r="811" spans="1:16" x14ac:dyDescent="0.3">
      <c r="A811" s="1" t="str">
        <f t="shared" si="12"/>
        <v>2023|Hauraki District|$150,001-$200,000</v>
      </c>
      <c r="B811" t="s">
        <v>18</v>
      </c>
      <c r="C811" t="s">
        <v>19</v>
      </c>
      <c r="D811" t="s">
        <v>20</v>
      </c>
      <c r="E811" t="s">
        <v>21</v>
      </c>
      <c r="F811">
        <v>2023</v>
      </c>
      <c r="G811">
        <v>2023</v>
      </c>
      <c r="H811">
        <v>12</v>
      </c>
      <c r="I811" t="s">
        <v>74</v>
      </c>
      <c r="J811">
        <v>99</v>
      </c>
      <c r="K811" t="s">
        <v>23</v>
      </c>
      <c r="L811">
        <v>7</v>
      </c>
      <c r="M811" t="s">
        <v>43</v>
      </c>
      <c r="N811">
        <v>7777</v>
      </c>
      <c r="O811" t="s">
        <v>37</v>
      </c>
      <c r="P811">
        <v>642</v>
      </c>
    </row>
    <row r="812" spans="1:16" x14ac:dyDescent="0.3">
      <c r="A812" s="1" t="str">
        <f t="shared" si="12"/>
        <v>2023|Hauraki District|$200,001 or more</v>
      </c>
      <c r="B812" t="s">
        <v>18</v>
      </c>
      <c r="C812" t="s">
        <v>19</v>
      </c>
      <c r="D812" t="s">
        <v>20</v>
      </c>
      <c r="E812" t="s">
        <v>21</v>
      </c>
      <c r="F812">
        <v>2023</v>
      </c>
      <c r="G812">
        <v>2023</v>
      </c>
      <c r="H812">
        <v>12</v>
      </c>
      <c r="I812" t="s">
        <v>74</v>
      </c>
      <c r="J812">
        <v>99</v>
      </c>
      <c r="K812" t="s">
        <v>23</v>
      </c>
      <c r="L812">
        <v>8</v>
      </c>
      <c r="M812" t="s">
        <v>27</v>
      </c>
      <c r="N812">
        <v>7777</v>
      </c>
      <c r="O812" t="s">
        <v>37</v>
      </c>
      <c r="P812">
        <v>477</v>
      </c>
    </row>
    <row r="813" spans="1:16" x14ac:dyDescent="0.3">
      <c r="A813" s="1" t="str">
        <f t="shared" si="12"/>
        <v>2023|Hauraki District|Total stated - total household income</v>
      </c>
      <c r="B813" t="s">
        <v>18</v>
      </c>
      <c r="C813" t="s">
        <v>19</v>
      </c>
      <c r="D813" t="s">
        <v>20</v>
      </c>
      <c r="E813" t="s">
        <v>21</v>
      </c>
      <c r="F813">
        <v>2023</v>
      </c>
      <c r="G813">
        <v>2023</v>
      </c>
      <c r="H813">
        <v>12</v>
      </c>
      <c r="I813" t="s">
        <v>74</v>
      </c>
      <c r="J813">
        <v>99</v>
      </c>
      <c r="K813" t="s">
        <v>23</v>
      </c>
      <c r="L813">
        <v>77</v>
      </c>
      <c r="M813" t="s">
        <v>32</v>
      </c>
      <c r="N813">
        <v>7777</v>
      </c>
      <c r="O813" t="s">
        <v>37</v>
      </c>
      <c r="P813">
        <v>7926</v>
      </c>
    </row>
    <row r="814" spans="1:16" x14ac:dyDescent="0.3">
      <c r="A814" s="1" t="str">
        <f t="shared" si="12"/>
        <v>2023|Hauraki District|Total - total household income</v>
      </c>
      <c r="B814" t="s">
        <v>18</v>
      </c>
      <c r="C814" t="s">
        <v>19</v>
      </c>
      <c r="D814" t="s">
        <v>20</v>
      </c>
      <c r="E814" t="s">
        <v>21</v>
      </c>
      <c r="F814">
        <v>2023</v>
      </c>
      <c r="G814">
        <v>2023</v>
      </c>
      <c r="H814">
        <v>12</v>
      </c>
      <c r="I814" t="s">
        <v>74</v>
      </c>
      <c r="J814">
        <v>99</v>
      </c>
      <c r="K814" t="s">
        <v>23</v>
      </c>
      <c r="L814">
        <v>99</v>
      </c>
      <c r="M814" t="s">
        <v>48</v>
      </c>
      <c r="N814">
        <v>7777</v>
      </c>
      <c r="O814" t="s">
        <v>37</v>
      </c>
      <c r="P814">
        <v>8250</v>
      </c>
    </row>
    <row r="815" spans="1:16" x14ac:dyDescent="0.3">
      <c r="A815" s="1" t="str">
        <f t="shared" si="12"/>
        <v>2023|Hauraki District|Median ($) - total household income</v>
      </c>
      <c r="B815" t="s">
        <v>18</v>
      </c>
      <c r="C815" t="s">
        <v>19</v>
      </c>
      <c r="D815" t="s">
        <v>20</v>
      </c>
      <c r="E815" t="s">
        <v>21</v>
      </c>
      <c r="F815">
        <v>2023</v>
      </c>
      <c r="G815">
        <v>2023</v>
      </c>
      <c r="H815">
        <v>12</v>
      </c>
      <c r="I815" t="s">
        <v>74</v>
      </c>
      <c r="J815">
        <v>99</v>
      </c>
      <c r="K815" t="s">
        <v>23</v>
      </c>
      <c r="L815" t="s">
        <v>56</v>
      </c>
      <c r="M815" t="s">
        <v>57</v>
      </c>
      <c r="N815">
        <v>7777</v>
      </c>
      <c r="O815" t="s">
        <v>37</v>
      </c>
      <c r="P815">
        <v>66000</v>
      </c>
    </row>
    <row r="816" spans="1:16" x14ac:dyDescent="0.3">
      <c r="A816" s="1" t="str">
        <f t="shared" si="12"/>
        <v>2023|Waikato District|$20,000 or less</v>
      </c>
      <c r="B816" t="s">
        <v>18</v>
      </c>
      <c r="C816" t="s">
        <v>19</v>
      </c>
      <c r="D816" t="s">
        <v>20</v>
      </c>
      <c r="E816" t="s">
        <v>21</v>
      </c>
      <c r="F816">
        <v>2023</v>
      </c>
      <c r="G816">
        <v>2023</v>
      </c>
      <c r="H816">
        <v>13</v>
      </c>
      <c r="I816" t="s">
        <v>104</v>
      </c>
      <c r="J816">
        <v>99</v>
      </c>
      <c r="K816" t="s">
        <v>23</v>
      </c>
      <c r="L816">
        <v>1</v>
      </c>
      <c r="M816" t="s">
        <v>39</v>
      </c>
      <c r="N816">
        <v>7777</v>
      </c>
      <c r="O816" t="s">
        <v>37</v>
      </c>
      <c r="P816">
        <v>1296</v>
      </c>
    </row>
    <row r="817" spans="1:16" x14ac:dyDescent="0.3">
      <c r="A817" s="1" t="str">
        <f t="shared" si="12"/>
        <v>2023|Waikato District|$20,001-$30,000</v>
      </c>
      <c r="B817" t="s">
        <v>18</v>
      </c>
      <c r="C817" t="s">
        <v>19</v>
      </c>
      <c r="D817" t="s">
        <v>20</v>
      </c>
      <c r="E817" t="s">
        <v>21</v>
      </c>
      <c r="F817">
        <v>2023</v>
      </c>
      <c r="G817">
        <v>2023</v>
      </c>
      <c r="H817">
        <v>13</v>
      </c>
      <c r="I817" t="s">
        <v>104</v>
      </c>
      <c r="J817">
        <v>99</v>
      </c>
      <c r="K817" t="s">
        <v>23</v>
      </c>
      <c r="L817">
        <v>2</v>
      </c>
      <c r="M817" t="s">
        <v>24</v>
      </c>
      <c r="N817">
        <v>7777</v>
      </c>
      <c r="O817" t="s">
        <v>37</v>
      </c>
      <c r="P817">
        <v>1569</v>
      </c>
    </row>
    <row r="818" spans="1:16" x14ac:dyDescent="0.3">
      <c r="A818" s="1" t="str">
        <f t="shared" si="12"/>
        <v>2023|Waikato District|$30,001-$50,000</v>
      </c>
      <c r="B818" t="s">
        <v>18</v>
      </c>
      <c r="C818" t="s">
        <v>19</v>
      </c>
      <c r="D818" t="s">
        <v>20</v>
      </c>
      <c r="E818" t="s">
        <v>21</v>
      </c>
      <c r="F818">
        <v>2023</v>
      </c>
      <c r="G818">
        <v>2023</v>
      </c>
      <c r="H818">
        <v>13</v>
      </c>
      <c r="I818" t="s">
        <v>104</v>
      </c>
      <c r="J818">
        <v>99</v>
      </c>
      <c r="K818" t="s">
        <v>23</v>
      </c>
      <c r="L818">
        <v>3</v>
      </c>
      <c r="M818" t="s">
        <v>45</v>
      </c>
      <c r="N818">
        <v>7777</v>
      </c>
      <c r="O818" t="s">
        <v>37</v>
      </c>
      <c r="P818">
        <v>2826</v>
      </c>
    </row>
    <row r="819" spans="1:16" x14ac:dyDescent="0.3">
      <c r="A819" s="1" t="str">
        <f t="shared" si="12"/>
        <v>2023|Waikato District|$50,001-$70,000</v>
      </c>
      <c r="B819" t="s">
        <v>18</v>
      </c>
      <c r="C819" t="s">
        <v>19</v>
      </c>
      <c r="D819" t="s">
        <v>20</v>
      </c>
      <c r="E819" t="s">
        <v>21</v>
      </c>
      <c r="F819">
        <v>2023</v>
      </c>
      <c r="G819">
        <v>2023</v>
      </c>
      <c r="H819">
        <v>13</v>
      </c>
      <c r="I819" t="s">
        <v>104</v>
      </c>
      <c r="J819">
        <v>99</v>
      </c>
      <c r="K819" t="s">
        <v>23</v>
      </c>
      <c r="L819">
        <v>4</v>
      </c>
      <c r="M819" t="s">
        <v>36</v>
      </c>
      <c r="N819">
        <v>7777</v>
      </c>
      <c r="O819" t="s">
        <v>37</v>
      </c>
      <c r="P819">
        <v>2514</v>
      </c>
    </row>
    <row r="820" spans="1:16" x14ac:dyDescent="0.3">
      <c r="A820" s="1" t="str">
        <f t="shared" si="12"/>
        <v>2023|Waikato District|$70,001-$100,000</v>
      </c>
      <c r="B820" t="s">
        <v>18</v>
      </c>
      <c r="C820" t="s">
        <v>19</v>
      </c>
      <c r="D820" t="s">
        <v>20</v>
      </c>
      <c r="E820" t="s">
        <v>21</v>
      </c>
      <c r="F820">
        <v>2023</v>
      </c>
      <c r="G820">
        <v>2023</v>
      </c>
      <c r="H820">
        <v>13</v>
      </c>
      <c r="I820" t="s">
        <v>104</v>
      </c>
      <c r="J820">
        <v>99</v>
      </c>
      <c r="K820" t="s">
        <v>23</v>
      </c>
      <c r="L820">
        <v>5</v>
      </c>
      <c r="M820" t="s">
        <v>58</v>
      </c>
      <c r="N820">
        <v>7777</v>
      </c>
      <c r="O820" t="s">
        <v>37</v>
      </c>
      <c r="P820">
        <v>3630</v>
      </c>
    </row>
    <row r="821" spans="1:16" x14ac:dyDescent="0.3">
      <c r="A821" s="1" t="str">
        <f t="shared" si="12"/>
        <v>2023|Waikato District|$100,001-$150,000</v>
      </c>
      <c r="B821" t="s">
        <v>18</v>
      </c>
      <c r="C821" t="s">
        <v>19</v>
      </c>
      <c r="D821" t="s">
        <v>20</v>
      </c>
      <c r="E821" t="s">
        <v>21</v>
      </c>
      <c r="F821">
        <v>2023</v>
      </c>
      <c r="G821">
        <v>2023</v>
      </c>
      <c r="H821">
        <v>13</v>
      </c>
      <c r="I821" t="s">
        <v>104</v>
      </c>
      <c r="J821">
        <v>99</v>
      </c>
      <c r="K821" t="s">
        <v>23</v>
      </c>
      <c r="L821">
        <v>6</v>
      </c>
      <c r="M821" t="s">
        <v>59</v>
      </c>
      <c r="N821">
        <v>7777</v>
      </c>
      <c r="O821" t="s">
        <v>37</v>
      </c>
      <c r="P821">
        <v>6066</v>
      </c>
    </row>
    <row r="822" spans="1:16" x14ac:dyDescent="0.3">
      <c r="A822" s="1" t="str">
        <f t="shared" si="12"/>
        <v>2023|Waikato District|$150,001-$200,000</v>
      </c>
      <c r="B822" t="s">
        <v>18</v>
      </c>
      <c r="C822" t="s">
        <v>19</v>
      </c>
      <c r="D822" t="s">
        <v>20</v>
      </c>
      <c r="E822" t="s">
        <v>21</v>
      </c>
      <c r="F822">
        <v>2023</v>
      </c>
      <c r="G822">
        <v>2023</v>
      </c>
      <c r="H822">
        <v>13</v>
      </c>
      <c r="I822" t="s">
        <v>104</v>
      </c>
      <c r="J822">
        <v>99</v>
      </c>
      <c r="K822" t="s">
        <v>23</v>
      </c>
      <c r="L822">
        <v>7</v>
      </c>
      <c r="M822" t="s">
        <v>43</v>
      </c>
      <c r="N822">
        <v>7777</v>
      </c>
      <c r="O822" t="s">
        <v>37</v>
      </c>
      <c r="P822">
        <v>4275</v>
      </c>
    </row>
    <row r="823" spans="1:16" x14ac:dyDescent="0.3">
      <c r="A823" s="1" t="str">
        <f t="shared" si="12"/>
        <v>2023|Waikato District|$200,001 or more</v>
      </c>
      <c r="B823" t="s">
        <v>18</v>
      </c>
      <c r="C823" t="s">
        <v>19</v>
      </c>
      <c r="D823" t="s">
        <v>20</v>
      </c>
      <c r="E823" t="s">
        <v>21</v>
      </c>
      <c r="F823">
        <v>2023</v>
      </c>
      <c r="G823">
        <v>2023</v>
      </c>
      <c r="H823">
        <v>13</v>
      </c>
      <c r="I823" t="s">
        <v>104</v>
      </c>
      <c r="J823">
        <v>99</v>
      </c>
      <c r="K823" t="s">
        <v>23</v>
      </c>
      <c r="L823">
        <v>8</v>
      </c>
      <c r="M823" t="s">
        <v>27</v>
      </c>
      <c r="N823">
        <v>7777</v>
      </c>
      <c r="O823" t="s">
        <v>37</v>
      </c>
      <c r="P823">
        <v>4695</v>
      </c>
    </row>
    <row r="824" spans="1:16" x14ac:dyDescent="0.3">
      <c r="A824" s="1" t="str">
        <f t="shared" si="12"/>
        <v>2023|Waikato District|Total stated - total household income</v>
      </c>
      <c r="B824" t="s">
        <v>18</v>
      </c>
      <c r="C824" t="s">
        <v>19</v>
      </c>
      <c r="D824" t="s">
        <v>20</v>
      </c>
      <c r="E824" t="s">
        <v>21</v>
      </c>
      <c r="F824">
        <v>2023</v>
      </c>
      <c r="G824">
        <v>2023</v>
      </c>
      <c r="H824">
        <v>13</v>
      </c>
      <c r="I824" t="s">
        <v>104</v>
      </c>
      <c r="J824">
        <v>99</v>
      </c>
      <c r="K824" t="s">
        <v>23</v>
      </c>
      <c r="L824">
        <v>77</v>
      </c>
      <c r="M824" t="s">
        <v>32</v>
      </c>
      <c r="N824">
        <v>7777</v>
      </c>
      <c r="O824" t="s">
        <v>37</v>
      </c>
      <c r="P824">
        <v>26877</v>
      </c>
    </row>
    <row r="825" spans="1:16" x14ac:dyDescent="0.3">
      <c r="A825" s="1" t="str">
        <f t="shared" si="12"/>
        <v>2023|Waikato District|Total - total household income</v>
      </c>
      <c r="B825" t="s">
        <v>18</v>
      </c>
      <c r="C825" t="s">
        <v>19</v>
      </c>
      <c r="D825" t="s">
        <v>20</v>
      </c>
      <c r="E825" t="s">
        <v>21</v>
      </c>
      <c r="F825">
        <v>2023</v>
      </c>
      <c r="G825">
        <v>2023</v>
      </c>
      <c r="H825">
        <v>13</v>
      </c>
      <c r="I825" t="s">
        <v>104</v>
      </c>
      <c r="J825">
        <v>99</v>
      </c>
      <c r="K825" t="s">
        <v>23</v>
      </c>
      <c r="L825">
        <v>99</v>
      </c>
      <c r="M825" t="s">
        <v>48</v>
      </c>
      <c r="N825">
        <v>7777</v>
      </c>
      <c r="O825" t="s">
        <v>37</v>
      </c>
      <c r="P825">
        <v>28182</v>
      </c>
    </row>
    <row r="826" spans="1:16" x14ac:dyDescent="0.3">
      <c r="A826" s="1" t="str">
        <f t="shared" si="12"/>
        <v>2023|Waikato District|Median ($) - total household income</v>
      </c>
      <c r="B826" t="s">
        <v>18</v>
      </c>
      <c r="C826" t="s">
        <v>19</v>
      </c>
      <c r="D826" t="s">
        <v>20</v>
      </c>
      <c r="E826" t="s">
        <v>21</v>
      </c>
      <c r="F826">
        <v>2023</v>
      </c>
      <c r="G826">
        <v>2023</v>
      </c>
      <c r="H826">
        <v>13</v>
      </c>
      <c r="I826" t="s">
        <v>104</v>
      </c>
      <c r="J826">
        <v>99</v>
      </c>
      <c r="K826" t="s">
        <v>23</v>
      </c>
      <c r="L826" t="s">
        <v>56</v>
      </c>
      <c r="M826" t="s">
        <v>57</v>
      </c>
      <c r="N826">
        <v>7777</v>
      </c>
      <c r="O826" t="s">
        <v>37</v>
      </c>
      <c r="P826">
        <v>113200</v>
      </c>
    </row>
    <row r="827" spans="1:16" x14ac:dyDescent="0.3">
      <c r="A827" s="1" t="str">
        <f t="shared" si="12"/>
        <v>2023|Matamata-Piako District|$20,000 or less</v>
      </c>
      <c r="B827" t="s">
        <v>18</v>
      </c>
      <c r="C827" t="s">
        <v>19</v>
      </c>
      <c r="D827" t="s">
        <v>20</v>
      </c>
      <c r="E827" t="s">
        <v>21</v>
      </c>
      <c r="F827">
        <v>2023</v>
      </c>
      <c r="G827">
        <v>2023</v>
      </c>
      <c r="H827">
        <v>15</v>
      </c>
      <c r="I827" t="s">
        <v>94</v>
      </c>
      <c r="J827">
        <v>99</v>
      </c>
      <c r="K827" t="s">
        <v>23</v>
      </c>
      <c r="L827">
        <v>1</v>
      </c>
      <c r="M827" t="s">
        <v>39</v>
      </c>
      <c r="N827">
        <v>7777</v>
      </c>
      <c r="O827" t="s">
        <v>37</v>
      </c>
      <c r="P827">
        <v>735</v>
      </c>
    </row>
    <row r="828" spans="1:16" x14ac:dyDescent="0.3">
      <c r="A828" s="1" t="str">
        <f t="shared" si="12"/>
        <v>2023|Matamata-Piako District|$20,001-$30,000</v>
      </c>
      <c r="B828" t="s">
        <v>18</v>
      </c>
      <c r="C828" t="s">
        <v>19</v>
      </c>
      <c r="D828" t="s">
        <v>20</v>
      </c>
      <c r="E828" t="s">
        <v>21</v>
      </c>
      <c r="F828">
        <v>2023</v>
      </c>
      <c r="G828">
        <v>2023</v>
      </c>
      <c r="H828">
        <v>15</v>
      </c>
      <c r="I828" t="s">
        <v>94</v>
      </c>
      <c r="J828">
        <v>99</v>
      </c>
      <c r="K828" t="s">
        <v>23</v>
      </c>
      <c r="L828">
        <v>2</v>
      </c>
      <c r="M828" t="s">
        <v>24</v>
      </c>
      <c r="N828">
        <v>7777</v>
      </c>
      <c r="O828" t="s">
        <v>37</v>
      </c>
      <c r="P828">
        <v>1245</v>
      </c>
    </row>
    <row r="829" spans="1:16" x14ac:dyDescent="0.3">
      <c r="A829" s="1" t="str">
        <f t="shared" si="12"/>
        <v>2023|Matamata-Piako District|$30,001-$50,000</v>
      </c>
      <c r="B829" t="s">
        <v>18</v>
      </c>
      <c r="C829" t="s">
        <v>19</v>
      </c>
      <c r="D829" t="s">
        <v>20</v>
      </c>
      <c r="E829" t="s">
        <v>21</v>
      </c>
      <c r="F829">
        <v>2023</v>
      </c>
      <c r="G829">
        <v>2023</v>
      </c>
      <c r="H829">
        <v>15</v>
      </c>
      <c r="I829" t="s">
        <v>94</v>
      </c>
      <c r="J829">
        <v>99</v>
      </c>
      <c r="K829" t="s">
        <v>23</v>
      </c>
      <c r="L829">
        <v>3</v>
      </c>
      <c r="M829" t="s">
        <v>45</v>
      </c>
      <c r="N829">
        <v>7777</v>
      </c>
      <c r="O829" t="s">
        <v>37</v>
      </c>
      <c r="P829">
        <v>2124</v>
      </c>
    </row>
    <row r="830" spans="1:16" x14ac:dyDescent="0.3">
      <c r="A830" s="1" t="str">
        <f t="shared" si="12"/>
        <v>2023|Matamata-Piako District|$50,001-$70,000</v>
      </c>
      <c r="B830" t="s">
        <v>18</v>
      </c>
      <c r="C830" t="s">
        <v>19</v>
      </c>
      <c r="D830" t="s">
        <v>20</v>
      </c>
      <c r="E830" t="s">
        <v>21</v>
      </c>
      <c r="F830">
        <v>2023</v>
      </c>
      <c r="G830">
        <v>2023</v>
      </c>
      <c r="H830">
        <v>15</v>
      </c>
      <c r="I830" t="s">
        <v>94</v>
      </c>
      <c r="J830">
        <v>99</v>
      </c>
      <c r="K830" t="s">
        <v>23</v>
      </c>
      <c r="L830">
        <v>4</v>
      </c>
      <c r="M830" t="s">
        <v>36</v>
      </c>
      <c r="N830">
        <v>7777</v>
      </c>
      <c r="O830" t="s">
        <v>37</v>
      </c>
      <c r="P830">
        <v>1503</v>
      </c>
    </row>
    <row r="831" spans="1:16" x14ac:dyDescent="0.3">
      <c r="A831" s="1" t="str">
        <f t="shared" si="12"/>
        <v>2023|Matamata-Piako District|$70,001-$100,000</v>
      </c>
      <c r="B831" t="s">
        <v>18</v>
      </c>
      <c r="C831" t="s">
        <v>19</v>
      </c>
      <c r="D831" t="s">
        <v>20</v>
      </c>
      <c r="E831" t="s">
        <v>21</v>
      </c>
      <c r="F831">
        <v>2023</v>
      </c>
      <c r="G831">
        <v>2023</v>
      </c>
      <c r="H831">
        <v>15</v>
      </c>
      <c r="I831" t="s">
        <v>94</v>
      </c>
      <c r="J831">
        <v>99</v>
      </c>
      <c r="K831" t="s">
        <v>23</v>
      </c>
      <c r="L831">
        <v>5</v>
      </c>
      <c r="M831" t="s">
        <v>58</v>
      </c>
      <c r="N831">
        <v>7777</v>
      </c>
      <c r="O831" t="s">
        <v>37</v>
      </c>
      <c r="P831">
        <v>2127</v>
      </c>
    </row>
    <row r="832" spans="1:16" x14ac:dyDescent="0.3">
      <c r="A832" s="1" t="str">
        <f t="shared" si="12"/>
        <v>2023|Matamata-Piako District|$100,001-$150,000</v>
      </c>
      <c r="B832" t="s">
        <v>18</v>
      </c>
      <c r="C832" t="s">
        <v>19</v>
      </c>
      <c r="D832" t="s">
        <v>20</v>
      </c>
      <c r="E832" t="s">
        <v>21</v>
      </c>
      <c r="F832">
        <v>2023</v>
      </c>
      <c r="G832">
        <v>2023</v>
      </c>
      <c r="H832">
        <v>15</v>
      </c>
      <c r="I832" t="s">
        <v>94</v>
      </c>
      <c r="J832">
        <v>99</v>
      </c>
      <c r="K832" t="s">
        <v>23</v>
      </c>
      <c r="L832">
        <v>6</v>
      </c>
      <c r="M832" t="s">
        <v>59</v>
      </c>
      <c r="N832">
        <v>7777</v>
      </c>
      <c r="O832" t="s">
        <v>37</v>
      </c>
      <c r="P832">
        <v>2943</v>
      </c>
    </row>
    <row r="833" spans="1:16" x14ac:dyDescent="0.3">
      <c r="A833" s="1" t="str">
        <f t="shared" si="12"/>
        <v>2023|Matamata-Piako District|$150,001-$200,000</v>
      </c>
      <c r="B833" t="s">
        <v>18</v>
      </c>
      <c r="C833" t="s">
        <v>19</v>
      </c>
      <c r="D833" t="s">
        <v>20</v>
      </c>
      <c r="E833" t="s">
        <v>21</v>
      </c>
      <c r="F833">
        <v>2023</v>
      </c>
      <c r="G833">
        <v>2023</v>
      </c>
      <c r="H833">
        <v>15</v>
      </c>
      <c r="I833" t="s">
        <v>94</v>
      </c>
      <c r="J833">
        <v>99</v>
      </c>
      <c r="K833" t="s">
        <v>23</v>
      </c>
      <c r="L833">
        <v>7</v>
      </c>
      <c r="M833" t="s">
        <v>43</v>
      </c>
      <c r="N833">
        <v>7777</v>
      </c>
      <c r="O833" t="s">
        <v>37</v>
      </c>
      <c r="P833">
        <v>1638</v>
      </c>
    </row>
    <row r="834" spans="1:16" x14ac:dyDescent="0.3">
      <c r="A834" s="1" t="str">
        <f t="shared" si="12"/>
        <v>2023|Matamata-Piako District|$200,001 or more</v>
      </c>
      <c r="B834" t="s">
        <v>18</v>
      </c>
      <c r="C834" t="s">
        <v>19</v>
      </c>
      <c r="D834" t="s">
        <v>20</v>
      </c>
      <c r="E834" t="s">
        <v>21</v>
      </c>
      <c r="F834">
        <v>2023</v>
      </c>
      <c r="G834">
        <v>2023</v>
      </c>
      <c r="H834">
        <v>15</v>
      </c>
      <c r="I834" t="s">
        <v>94</v>
      </c>
      <c r="J834">
        <v>99</v>
      </c>
      <c r="K834" t="s">
        <v>23</v>
      </c>
      <c r="L834">
        <v>8</v>
      </c>
      <c r="M834" t="s">
        <v>27</v>
      </c>
      <c r="N834">
        <v>7777</v>
      </c>
      <c r="O834" t="s">
        <v>37</v>
      </c>
      <c r="P834">
        <v>1197</v>
      </c>
    </row>
    <row r="835" spans="1:16" x14ac:dyDescent="0.3">
      <c r="A835" s="1" t="str">
        <f t="shared" ref="A835:A898" si="13">G835&amp;"|"&amp;I835&amp;"|"&amp;M835</f>
        <v>2023|Matamata-Piako District|Total stated - total household income</v>
      </c>
      <c r="B835" t="s">
        <v>18</v>
      </c>
      <c r="C835" t="s">
        <v>19</v>
      </c>
      <c r="D835" t="s">
        <v>20</v>
      </c>
      <c r="E835" t="s">
        <v>21</v>
      </c>
      <c r="F835">
        <v>2023</v>
      </c>
      <c r="G835">
        <v>2023</v>
      </c>
      <c r="H835">
        <v>15</v>
      </c>
      <c r="I835" t="s">
        <v>94</v>
      </c>
      <c r="J835">
        <v>99</v>
      </c>
      <c r="K835" t="s">
        <v>23</v>
      </c>
      <c r="L835">
        <v>77</v>
      </c>
      <c r="M835" t="s">
        <v>32</v>
      </c>
      <c r="N835">
        <v>7777</v>
      </c>
      <c r="O835" t="s">
        <v>37</v>
      </c>
      <c r="P835">
        <v>13515</v>
      </c>
    </row>
    <row r="836" spans="1:16" x14ac:dyDescent="0.3">
      <c r="A836" s="1" t="str">
        <f t="shared" si="13"/>
        <v>2023|Matamata-Piako District|Total - total household income</v>
      </c>
      <c r="B836" t="s">
        <v>18</v>
      </c>
      <c r="C836" t="s">
        <v>19</v>
      </c>
      <c r="D836" t="s">
        <v>20</v>
      </c>
      <c r="E836" t="s">
        <v>21</v>
      </c>
      <c r="F836">
        <v>2023</v>
      </c>
      <c r="G836">
        <v>2023</v>
      </c>
      <c r="H836">
        <v>15</v>
      </c>
      <c r="I836" t="s">
        <v>94</v>
      </c>
      <c r="J836">
        <v>99</v>
      </c>
      <c r="K836" t="s">
        <v>23</v>
      </c>
      <c r="L836">
        <v>99</v>
      </c>
      <c r="M836" t="s">
        <v>48</v>
      </c>
      <c r="N836">
        <v>7777</v>
      </c>
      <c r="O836" t="s">
        <v>37</v>
      </c>
      <c r="P836">
        <v>13965</v>
      </c>
    </row>
    <row r="837" spans="1:16" x14ac:dyDescent="0.3">
      <c r="A837" s="1" t="str">
        <f t="shared" si="13"/>
        <v>2023|Matamata-Piako District|Median ($) - total household income</v>
      </c>
      <c r="B837" t="s">
        <v>18</v>
      </c>
      <c r="C837" t="s">
        <v>19</v>
      </c>
      <c r="D837" t="s">
        <v>20</v>
      </c>
      <c r="E837" t="s">
        <v>21</v>
      </c>
      <c r="F837">
        <v>2023</v>
      </c>
      <c r="G837">
        <v>2023</v>
      </c>
      <c r="H837">
        <v>15</v>
      </c>
      <c r="I837" t="s">
        <v>94</v>
      </c>
      <c r="J837">
        <v>99</v>
      </c>
      <c r="K837" t="s">
        <v>23</v>
      </c>
      <c r="L837" t="s">
        <v>56</v>
      </c>
      <c r="M837" t="s">
        <v>57</v>
      </c>
      <c r="N837">
        <v>7777</v>
      </c>
      <c r="O837" t="s">
        <v>37</v>
      </c>
      <c r="P837">
        <v>86200</v>
      </c>
    </row>
    <row r="838" spans="1:16" x14ac:dyDescent="0.3">
      <c r="A838" s="1" t="str">
        <f t="shared" si="13"/>
        <v>2023|Hamilton City|$20,000 or less</v>
      </c>
      <c r="B838" t="s">
        <v>18</v>
      </c>
      <c r="C838" t="s">
        <v>19</v>
      </c>
      <c r="D838" t="s">
        <v>20</v>
      </c>
      <c r="E838" t="s">
        <v>21</v>
      </c>
      <c r="F838">
        <v>2023</v>
      </c>
      <c r="G838">
        <v>2023</v>
      </c>
      <c r="H838">
        <v>16</v>
      </c>
      <c r="I838" t="s">
        <v>108</v>
      </c>
      <c r="J838">
        <v>99</v>
      </c>
      <c r="K838" t="s">
        <v>23</v>
      </c>
      <c r="L838">
        <v>1</v>
      </c>
      <c r="M838" t="s">
        <v>39</v>
      </c>
      <c r="N838">
        <v>7777</v>
      </c>
      <c r="O838" t="s">
        <v>37</v>
      </c>
      <c r="P838">
        <v>3711</v>
      </c>
    </row>
    <row r="839" spans="1:16" x14ac:dyDescent="0.3">
      <c r="A839" s="1" t="str">
        <f t="shared" si="13"/>
        <v>2023|Hamilton City|$20,001-$30,000</v>
      </c>
      <c r="B839" t="s">
        <v>18</v>
      </c>
      <c r="C839" t="s">
        <v>19</v>
      </c>
      <c r="D839" t="s">
        <v>20</v>
      </c>
      <c r="E839" t="s">
        <v>21</v>
      </c>
      <c r="F839">
        <v>2023</v>
      </c>
      <c r="G839">
        <v>2023</v>
      </c>
      <c r="H839">
        <v>16</v>
      </c>
      <c r="I839" t="s">
        <v>108</v>
      </c>
      <c r="J839">
        <v>99</v>
      </c>
      <c r="K839" t="s">
        <v>23</v>
      </c>
      <c r="L839">
        <v>2</v>
      </c>
      <c r="M839" t="s">
        <v>24</v>
      </c>
      <c r="N839">
        <v>7777</v>
      </c>
      <c r="O839" t="s">
        <v>37</v>
      </c>
      <c r="P839">
        <v>4419</v>
      </c>
    </row>
    <row r="840" spans="1:16" x14ac:dyDescent="0.3">
      <c r="A840" s="1" t="str">
        <f t="shared" si="13"/>
        <v>2023|Hamilton City|$30,001-$50,000</v>
      </c>
      <c r="B840" t="s">
        <v>18</v>
      </c>
      <c r="C840" t="s">
        <v>19</v>
      </c>
      <c r="D840" t="s">
        <v>20</v>
      </c>
      <c r="E840" t="s">
        <v>21</v>
      </c>
      <c r="F840">
        <v>2023</v>
      </c>
      <c r="G840">
        <v>2023</v>
      </c>
      <c r="H840">
        <v>16</v>
      </c>
      <c r="I840" t="s">
        <v>108</v>
      </c>
      <c r="J840">
        <v>99</v>
      </c>
      <c r="K840" t="s">
        <v>23</v>
      </c>
      <c r="L840">
        <v>3</v>
      </c>
      <c r="M840" t="s">
        <v>45</v>
      </c>
      <c r="N840">
        <v>7777</v>
      </c>
      <c r="O840" t="s">
        <v>37</v>
      </c>
      <c r="P840">
        <v>6918</v>
      </c>
    </row>
    <row r="841" spans="1:16" x14ac:dyDescent="0.3">
      <c r="A841" s="1" t="str">
        <f t="shared" si="13"/>
        <v>2023|Hamilton City|$50,001-$70,000</v>
      </c>
      <c r="B841" t="s">
        <v>18</v>
      </c>
      <c r="C841" t="s">
        <v>19</v>
      </c>
      <c r="D841" t="s">
        <v>20</v>
      </c>
      <c r="E841" t="s">
        <v>21</v>
      </c>
      <c r="F841">
        <v>2023</v>
      </c>
      <c r="G841">
        <v>2023</v>
      </c>
      <c r="H841">
        <v>16</v>
      </c>
      <c r="I841" t="s">
        <v>108</v>
      </c>
      <c r="J841">
        <v>99</v>
      </c>
      <c r="K841" t="s">
        <v>23</v>
      </c>
      <c r="L841">
        <v>4</v>
      </c>
      <c r="M841" t="s">
        <v>36</v>
      </c>
      <c r="N841">
        <v>7777</v>
      </c>
      <c r="O841" t="s">
        <v>37</v>
      </c>
      <c r="P841">
        <v>6168</v>
      </c>
    </row>
    <row r="842" spans="1:16" x14ac:dyDescent="0.3">
      <c r="A842" s="1" t="str">
        <f t="shared" si="13"/>
        <v>2023|Hamilton City|$70,001-$100,000</v>
      </c>
      <c r="B842" t="s">
        <v>18</v>
      </c>
      <c r="C842" t="s">
        <v>19</v>
      </c>
      <c r="D842" t="s">
        <v>20</v>
      </c>
      <c r="E842" t="s">
        <v>21</v>
      </c>
      <c r="F842">
        <v>2023</v>
      </c>
      <c r="G842">
        <v>2023</v>
      </c>
      <c r="H842">
        <v>16</v>
      </c>
      <c r="I842" t="s">
        <v>108</v>
      </c>
      <c r="J842">
        <v>99</v>
      </c>
      <c r="K842" t="s">
        <v>23</v>
      </c>
      <c r="L842">
        <v>5</v>
      </c>
      <c r="M842" t="s">
        <v>58</v>
      </c>
      <c r="N842">
        <v>7777</v>
      </c>
      <c r="O842" t="s">
        <v>37</v>
      </c>
      <c r="P842">
        <v>8829</v>
      </c>
    </row>
    <row r="843" spans="1:16" x14ac:dyDescent="0.3">
      <c r="A843" s="1" t="str">
        <f t="shared" si="13"/>
        <v>2023|Hamilton City|$100,001-$150,000</v>
      </c>
      <c r="B843" t="s">
        <v>18</v>
      </c>
      <c r="C843" t="s">
        <v>19</v>
      </c>
      <c r="D843" t="s">
        <v>20</v>
      </c>
      <c r="E843" t="s">
        <v>21</v>
      </c>
      <c r="F843">
        <v>2023</v>
      </c>
      <c r="G843">
        <v>2023</v>
      </c>
      <c r="H843">
        <v>16</v>
      </c>
      <c r="I843" t="s">
        <v>108</v>
      </c>
      <c r="J843">
        <v>99</v>
      </c>
      <c r="K843" t="s">
        <v>23</v>
      </c>
      <c r="L843">
        <v>6</v>
      </c>
      <c r="M843" t="s">
        <v>59</v>
      </c>
      <c r="N843">
        <v>7777</v>
      </c>
      <c r="O843" t="s">
        <v>37</v>
      </c>
      <c r="P843">
        <v>13083</v>
      </c>
    </row>
    <row r="844" spans="1:16" x14ac:dyDescent="0.3">
      <c r="A844" s="1" t="str">
        <f t="shared" si="13"/>
        <v>2023|Hamilton City|$150,001-$200,000</v>
      </c>
      <c r="B844" t="s">
        <v>18</v>
      </c>
      <c r="C844" t="s">
        <v>19</v>
      </c>
      <c r="D844" t="s">
        <v>20</v>
      </c>
      <c r="E844" t="s">
        <v>21</v>
      </c>
      <c r="F844">
        <v>2023</v>
      </c>
      <c r="G844">
        <v>2023</v>
      </c>
      <c r="H844">
        <v>16</v>
      </c>
      <c r="I844" t="s">
        <v>108</v>
      </c>
      <c r="J844">
        <v>99</v>
      </c>
      <c r="K844" t="s">
        <v>23</v>
      </c>
      <c r="L844">
        <v>7</v>
      </c>
      <c r="M844" t="s">
        <v>43</v>
      </c>
      <c r="N844">
        <v>7777</v>
      </c>
      <c r="O844" t="s">
        <v>37</v>
      </c>
      <c r="P844">
        <v>8085</v>
      </c>
    </row>
    <row r="845" spans="1:16" x14ac:dyDescent="0.3">
      <c r="A845" s="1" t="str">
        <f t="shared" si="13"/>
        <v>2023|Hamilton City|$200,001 or more</v>
      </c>
      <c r="B845" t="s">
        <v>18</v>
      </c>
      <c r="C845" t="s">
        <v>19</v>
      </c>
      <c r="D845" t="s">
        <v>20</v>
      </c>
      <c r="E845" t="s">
        <v>21</v>
      </c>
      <c r="F845">
        <v>2023</v>
      </c>
      <c r="G845">
        <v>2023</v>
      </c>
      <c r="H845">
        <v>16</v>
      </c>
      <c r="I845" t="s">
        <v>108</v>
      </c>
      <c r="J845">
        <v>99</v>
      </c>
      <c r="K845" t="s">
        <v>23</v>
      </c>
      <c r="L845">
        <v>8</v>
      </c>
      <c r="M845" t="s">
        <v>27</v>
      </c>
      <c r="N845">
        <v>7777</v>
      </c>
      <c r="O845" t="s">
        <v>37</v>
      </c>
      <c r="P845">
        <v>6840</v>
      </c>
    </row>
    <row r="846" spans="1:16" x14ac:dyDescent="0.3">
      <c r="A846" s="1" t="str">
        <f t="shared" si="13"/>
        <v>2023|Hamilton City|Total stated - total household income</v>
      </c>
      <c r="B846" t="s">
        <v>18</v>
      </c>
      <c r="C846" t="s">
        <v>19</v>
      </c>
      <c r="D846" t="s">
        <v>20</v>
      </c>
      <c r="E846" t="s">
        <v>21</v>
      </c>
      <c r="F846">
        <v>2023</v>
      </c>
      <c r="G846">
        <v>2023</v>
      </c>
      <c r="H846">
        <v>16</v>
      </c>
      <c r="I846" t="s">
        <v>108</v>
      </c>
      <c r="J846">
        <v>99</v>
      </c>
      <c r="K846" t="s">
        <v>23</v>
      </c>
      <c r="L846">
        <v>77</v>
      </c>
      <c r="M846" t="s">
        <v>32</v>
      </c>
      <c r="N846">
        <v>7777</v>
      </c>
      <c r="O846" t="s">
        <v>37</v>
      </c>
      <c r="P846">
        <v>58047</v>
      </c>
    </row>
    <row r="847" spans="1:16" x14ac:dyDescent="0.3">
      <c r="A847" s="1" t="str">
        <f t="shared" si="13"/>
        <v>2023|Hamilton City|Total - total household income</v>
      </c>
      <c r="B847" t="s">
        <v>18</v>
      </c>
      <c r="C847" t="s">
        <v>19</v>
      </c>
      <c r="D847" t="s">
        <v>20</v>
      </c>
      <c r="E847" t="s">
        <v>21</v>
      </c>
      <c r="F847">
        <v>2023</v>
      </c>
      <c r="G847">
        <v>2023</v>
      </c>
      <c r="H847">
        <v>16</v>
      </c>
      <c r="I847" t="s">
        <v>108</v>
      </c>
      <c r="J847">
        <v>99</v>
      </c>
      <c r="K847" t="s">
        <v>23</v>
      </c>
      <c r="L847">
        <v>99</v>
      </c>
      <c r="M847" t="s">
        <v>48</v>
      </c>
      <c r="N847">
        <v>7777</v>
      </c>
      <c r="O847" t="s">
        <v>37</v>
      </c>
      <c r="P847">
        <v>60366</v>
      </c>
    </row>
    <row r="848" spans="1:16" x14ac:dyDescent="0.3">
      <c r="A848" s="1" t="str">
        <f t="shared" si="13"/>
        <v>2023|Hamilton City|Median ($) - total household income</v>
      </c>
      <c r="B848" t="s">
        <v>18</v>
      </c>
      <c r="C848" t="s">
        <v>19</v>
      </c>
      <c r="D848" t="s">
        <v>20</v>
      </c>
      <c r="E848" t="s">
        <v>21</v>
      </c>
      <c r="F848">
        <v>2023</v>
      </c>
      <c r="G848">
        <v>2023</v>
      </c>
      <c r="H848">
        <v>16</v>
      </c>
      <c r="I848" t="s">
        <v>108</v>
      </c>
      <c r="J848">
        <v>99</v>
      </c>
      <c r="K848" t="s">
        <v>23</v>
      </c>
      <c r="L848" t="s">
        <v>56</v>
      </c>
      <c r="M848" t="s">
        <v>57</v>
      </c>
      <c r="N848">
        <v>7777</v>
      </c>
      <c r="O848" t="s">
        <v>37</v>
      </c>
      <c r="P848">
        <v>96500</v>
      </c>
    </row>
    <row r="849" spans="1:16" x14ac:dyDescent="0.3">
      <c r="A849" s="1" t="str">
        <f t="shared" si="13"/>
        <v>2023|Waipa District|$20,000 or less</v>
      </c>
      <c r="B849" t="s">
        <v>18</v>
      </c>
      <c r="C849" t="s">
        <v>19</v>
      </c>
      <c r="D849" t="s">
        <v>20</v>
      </c>
      <c r="E849" t="s">
        <v>21</v>
      </c>
      <c r="F849">
        <v>2023</v>
      </c>
      <c r="G849">
        <v>2023</v>
      </c>
      <c r="H849">
        <v>17</v>
      </c>
      <c r="I849" t="s">
        <v>99</v>
      </c>
      <c r="J849">
        <v>99</v>
      </c>
      <c r="K849" t="s">
        <v>23</v>
      </c>
      <c r="L849">
        <v>1</v>
      </c>
      <c r="M849" t="s">
        <v>39</v>
      </c>
      <c r="N849">
        <v>7777</v>
      </c>
      <c r="O849" t="s">
        <v>37</v>
      </c>
      <c r="P849">
        <v>969</v>
      </c>
    </row>
    <row r="850" spans="1:16" x14ac:dyDescent="0.3">
      <c r="A850" s="1" t="str">
        <f t="shared" si="13"/>
        <v>2023|Waipa District|$20,001-$30,000</v>
      </c>
      <c r="B850" t="s">
        <v>18</v>
      </c>
      <c r="C850" t="s">
        <v>19</v>
      </c>
      <c r="D850" t="s">
        <v>20</v>
      </c>
      <c r="E850" t="s">
        <v>21</v>
      </c>
      <c r="F850">
        <v>2023</v>
      </c>
      <c r="G850">
        <v>2023</v>
      </c>
      <c r="H850">
        <v>17</v>
      </c>
      <c r="I850" t="s">
        <v>99</v>
      </c>
      <c r="J850">
        <v>99</v>
      </c>
      <c r="K850" t="s">
        <v>23</v>
      </c>
      <c r="L850">
        <v>2</v>
      </c>
      <c r="M850" t="s">
        <v>24</v>
      </c>
      <c r="N850">
        <v>7777</v>
      </c>
      <c r="O850" t="s">
        <v>37</v>
      </c>
      <c r="P850">
        <v>1611</v>
      </c>
    </row>
    <row r="851" spans="1:16" x14ac:dyDescent="0.3">
      <c r="A851" s="1" t="str">
        <f t="shared" si="13"/>
        <v>2023|Waipa District|$30,001-$50,000</v>
      </c>
      <c r="B851" t="s">
        <v>18</v>
      </c>
      <c r="C851" t="s">
        <v>19</v>
      </c>
      <c r="D851" t="s">
        <v>20</v>
      </c>
      <c r="E851" t="s">
        <v>21</v>
      </c>
      <c r="F851">
        <v>2023</v>
      </c>
      <c r="G851">
        <v>2023</v>
      </c>
      <c r="H851">
        <v>17</v>
      </c>
      <c r="I851" t="s">
        <v>99</v>
      </c>
      <c r="J851">
        <v>99</v>
      </c>
      <c r="K851" t="s">
        <v>23</v>
      </c>
      <c r="L851">
        <v>3</v>
      </c>
      <c r="M851" t="s">
        <v>45</v>
      </c>
      <c r="N851">
        <v>7777</v>
      </c>
      <c r="O851" t="s">
        <v>37</v>
      </c>
      <c r="P851">
        <v>2658</v>
      </c>
    </row>
    <row r="852" spans="1:16" x14ac:dyDescent="0.3">
      <c r="A852" s="1" t="str">
        <f t="shared" si="13"/>
        <v>2023|Waipa District|$50,001-$70,000</v>
      </c>
      <c r="B852" t="s">
        <v>18</v>
      </c>
      <c r="C852" t="s">
        <v>19</v>
      </c>
      <c r="D852" t="s">
        <v>20</v>
      </c>
      <c r="E852" t="s">
        <v>21</v>
      </c>
      <c r="F852">
        <v>2023</v>
      </c>
      <c r="G852">
        <v>2023</v>
      </c>
      <c r="H852">
        <v>17</v>
      </c>
      <c r="I852" t="s">
        <v>99</v>
      </c>
      <c r="J852">
        <v>99</v>
      </c>
      <c r="K852" t="s">
        <v>23</v>
      </c>
      <c r="L852">
        <v>4</v>
      </c>
      <c r="M852" t="s">
        <v>36</v>
      </c>
      <c r="N852">
        <v>7777</v>
      </c>
      <c r="O852" t="s">
        <v>37</v>
      </c>
      <c r="P852">
        <v>2031</v>
      </c>
    </row>
    <row r="853" spans="1:16" x14ac:dyDescent="0.3">
      <c r="A853" s="1" t="str">
        <f t="shared" si="13"/>
        <v>2023|Waipa District|$70,001-$100,000</v>
      </c>
      <c r="B853" t="s">
        <v>18</v>
      </c>
      <c r="C853" t="s">
        <v>19</v>
      </c>
      <c r="D853" t="s">
        <v>20</v>
      </c>
      <c r="E853" t="s">
        <v>21</v>
      </c>
      <c r="F853">
        <v>2023</v>
      </c>
      <c r="G853">
        <v>2023</v>
      </c>
      <c r="H853">
        <v>17</v>
      </c>
      <c r="I853" t="s">
        <v>99</v>
      </c>
      <c r="J853">
        <v>99</v>
      </c>
      <c r="K853" t="s">
        <v>23</v>
      </c>
      <c r="L853">
        <v>5</v>
      </c>
      <c r="M853" t="s">
        <v>58</v>
      </c>
      <c r="N853">
        <v>7777</v>
      </c>
      <c r="O853" t="s">
        <v>37</v>
      </c>
      <c r="P853">
        <v>2907</v>
      </c>
    </row>
    <row r="854" spans="1:16" x14ac:dyDescent="0.3">
      <c r="A854" s="1" t="str">
        <f t="shared" si="13"/>
        <v>2023|Waipa District|$100,001-$150,000</v>
      </c>
      <c r="B854" t="s">
        <v>18</v>
      </c>
      <c r="C854" t="s">
        <v>19</v>
      </c>
      <c r="D854" t="s">
        <v>20</v>
      </c>
      <c r="E854" t="s">
        <v>21</v>
      </c>
      <c r="F854">
        <v>2023</v>
      </c>
      <c r="G854">
        <v>2023</v>
      </c>
      <c r="H854">
        <v>17</v>
      </c>
      <c r="I854" t="s">
        <v>99</v>
      </c>
      <c r="J854">
        <v>99</v>
      </c>
      <c r="K854" t="s">
        <v>23</v>
      </c>
      <c r="L854">
        <v>6</v>
      </c>
      <c r="M854" t="s">
        <v>59</v>
      </c>
      <c r="N854">
        <v>7777</v>
      </c>
      <c r="O854" t="s">
        <v>37</v>
      </c>
      <c r="P854">
        <v>4626</v>
      </c>
    </row>
    <row r="855" spans="1:16" x14ac:dyDescent="0.3">
      <c r="A855" s="1" t="str">
        <f t="shared" si="13"/>
        <v>2023|Waipa District|$150,001-$200,000</v>
      </c>
      <c r="B855" t="s">
        <v>18</v>
      </c>
      <c r="C855" t="s">
        <v>19</v>
      </c>
      <c r="D855" t="s">
        <v>20</v>
      </c>
      <c r="E855" t="s">
        <v>21</v>
      </c>
      <c r="F855">
        <v>2023</v>
      </c>
      <c r="G855">
        <v>2023</v>
      </c>
      <c r="H855">
        <v>17</v>
      </c>
      <c r="I855" t="s">
        <v>99</v>
      </c>
      <c r="J855">
        <v>99</v>
      </c>
      <c r="K855" t="s">
        <v>23</v>
      </c>
      <c r="L855">
        <v>7</v>
      </c>
      <c r="M855" t="s">
        <v>43</v>
      </c>
      <c r="N855">
        <v>7777</v>
      </c>
      <c r="O855" t="s">
        <v>37</v>
      </c>
      <c r="P855">
        <v>3075</v>
      </c>
    </row>
    <row r="856" spans="1:16" x14ac:dyDescent="0.3">
      <c r="A856" s="1" t="str">
        <f t="shared" si="13"/>
        <v>2023|Waipa District|$200,001 or more</v>
      </c>
      <c r="B856" t="s">
        <v>18</v>
      </c>
      <c r="C856" t="s">
        <v>19</v>
      </c>
      <c r="D856" t="s">
        <v>20</v>
      </c>
      <c r="E856" t="s">
        <v>21</v>
      </c>
      <c r="F856">
        <v>2023</v>
      </c>
      <c r="G856">
        <v>2023</v>
      </c>
      <c r="H856">
        <v>17</v>
      </c>
      <c r="I856" t="s">
        <v>99</v>
      </c>
      <c r="J856">
        <v>99</v>
      </c>
      <c r="K856" t="s">
        <v>23</v>
      </c>
      <c r="L856">
        <v>8</v>
      </c>
      <c r="M856" t="s">
        <v>27</v>
      </c>
      <c r="N856">
        <v>7777</v>
      </c>
      <c r="O856" t="s">
        <v>37</v>
      </c>
      <c r="P856">
        <v>3006</v>
      </c>
    </row>
    <row r="857" spans="1:16" x14ac:dyDescent="0.3">
      <c r="A857" s="1" t="str">
        <f t="shared" si="13"/>
        <v>2023|Waipa District|Total stated - total household income</v>
      </c>
      <c r="B857" t="s">
        <v>18</v>
      </c>
      <c r="C857" t="s">
        <v>19</v>
      </c>
      <c r="D857" t="s">
        <v>20</v>
      </c>
      <c r="E857" t="s">
        <v>21</v>
      </c>
      <c r="F857">
        <v>2023</v>
      </c>
      <c r="G857">
        <v>2023</v>
      </c>
      <c r="H857">
        <v>17</v>
      </c>
      <c r="I857" t="s">
        <v>99</v>
      </c>
      <c r="J857">
        <v>99</v>
      </c>
      <c r="K857" t="s">
        <v>23</v>
      </c>
      <c r="L857">
        <v>77</v>
      </c>
      <c r="M857" t="s">
        <v>32</v>
      </c>
      <c r="N857">
        <v>7777</v>
      </c>
      <c r="O857" t="s">
        <v>37</v>
      </c>
      <c r="P857">
        <v>20889</v>
      </c>
    </row>
    <row r="858" spans="1:16" x14ac:dyDescent="0.3">
      <c r="A858" s="1" t="str">
        <f t="shared" si="13"/>
        <v>2023|Waipa District|Total - total household income</v>
      </c>
      <c r="B858" t="s">
        <v>18</v>
      </c>
      <c r="C858" t="s">
        <v>19</v>
      </c>
      <c r="D858" t="s">
        <v>20</v>
      </c>
      <c r="E858" t="s">
        <v>21</v>
      </c>
      <c r="F858">
        <v>2023</v>
      </c>
      <c r="G858">
        <v>2023</v>
      </c>
      <c r="H858">
        <v>17</v>
      </c>
      <c r="I858" t="s">
        <v>99</v>
      </c>
      <c r="J858">
        <v>99</v>
      </c>
      <c r="K858" t="s">
        <v>23</v>
      </c>
      <c r="L858">
        <v>99</v>
      </c>
      <c r="M858" t="s">
        <v>48</v>
      </c>
      <c r="N858">
        <v>7777</v>
      </c>
      <c r="O858" t="s">
        <v>37</v>
      </c>
      <c r="P858">
        <v>21609</v>
      </c>
    </row>
    <row r="859" spans="1:16" x14ac:dyDescent="0.3">
      <c r="A859" s="1" t="str">
        <f t="shared" si="13"/>
        <v>2023|Waipa District|Median ($) - total household income</v>
      </c>
      <c r="B859" t="s">
        <v>18</v>
      </c>
      <c r="C859" t="s">
        <v>19</v>
      </c>
      <c r="D859" t="s">
        <v>20</v>
      </c>
      <c r="E859" t="s">
        <v>21</v>
      </c>
      <c r="F859">
        <v>2023</v>
      </c>
      <c r="G859">
        <v>2023</v>
      </c>
      <c r="H859">
        <v>17</v>
      </c>
      <c r="I859" t="s">
        <v>99</v>
      </c>
      <c r="J859">
        <v>99</v>
      </c>
      <c r="K859" t="s">
        <v>23</v>
      </c>
      <c r="L859" t="s">
        <v>56</v>
      </c>
      <c r="M859" t="s">
        <v>57</v>
      </c>
      <c r="N859">
        <v>7777</v>
      </c>
      <c r="O859" t="s">
        <v>37</v>
      </c>
      <c r="P859">
        <v>102900</v>
      </c>
    </row>
    <row r="860" spans="1:16" x14ac:dyDescent="0.3">
      <c r="A860" s="1" t="str">
        <f t="shared" si="13"/>
        <v>2023|ÅŒtorohanga District|$20,000 or less</v>
      </c>
      <c r="B860" t="s">
        <v>18</v>
      </c>
      <c r="C860" t="s">
        <v>19</v>
      </c>
      <c r="D860" t="s">
        <v>20</v>
      </c>
      <c r="E860" t="s">
        <v>21</v>
      </c>
      <c r="F860">
        <v>2023</v>
      </c>
      <c r="G860">
        <v>2023</v>
      </c>
      <c r="H860">
        <v>18</v>
      </c>
      <c r="I860" t="s">
        <v>152</v>
      </c>
      <c r="J860">
        <v>99</v>
      </c>
      <c r="K860" t="s">
        <v>23</v>
      </c>
      <c r="L860">
        <v>1</v>
      </c>
      <c r="M860" t="s">
        <v>39</v>
      </c>
      <c r="N860">
        <v>7777</v>
      </c>
      <c r="O860" t="s">
        <v>37</v>
      </c>
      <c r="P860">
        <v>234</v>
      </c>
    </row>
    <row r="861" spans="1:16" x14ac:dyDescent="0.3">
      <c r="A861" s="1" t="str">
        <f t="shared" si="13"/>
        <v>2023|ÅŒtorohanga District|$20,001-$30,000</v>
      </c>
      <c r="B861" t="s">
        <v>18</v>
      </c>
      <c r="C861" t="s">
        <v>19</v>
      </c>
      <c r="D861" t="s">
        <v>20</v>
      </c>
      <c r="E861" t="s">
        <v>21</v>
      </c>
      <c r="F861">
        <v>2023</v>
      </c>
      <c r="G861">
        <v>2023</v>
      </c>
      <c r="H861">
        <v>18</v>
      </c>
      <c r="I861" t="s">
        <v>152</v>
      </c>
      <c r="J861">
        <v>99</v>
      </c>
      <c r="K861" t="s">
        <v>23</v>
      </c>
      <c r="L861">
        <v>2</v>
      </c>
      <c r="M861" t="s">
        <v>24</v>
      </c>
      <c r="N861">
        <v>7777</v>
      </c>
      <c r="O861" t="s">
        <v>37</v>
      </c>
      <c r="P861">
        <v>270</v>
      </c>
    </row>
    <row r="862" spans="1:16" x14ac:dyDescent="0.3">
      <c r="A862" s="1" t="str">
        <f t="shared" si="13"/>
        <v>2023|ÅŒtorohanga District|$30,001-$50,000</v>
      </c>
      <c r="B862" t="s">
        <v>18</v>
      </c>
      <c r="C862" t="s">
        <v>19</v>
      </c>
      <c r="D862" t="s">
        <v>20</v>
      </c>
      <c r="E862" t="s">
        <v>21</v>
      </c>
      <c r="F862">
        <v>2023</v>
      </c>
      <c r="G862">
        <v>2023</v>
      </c>
      <c r="H862">
        <v>18</v>
      </c>
      <c r="I862" t="s">
        <v>152</v>
      </c>
      <c r="J862">
        <v>99</v>
      </c>
      <c r="K862" t="s">
        <v>23</v>
      </c>
      <c r="L862">
        <v>3</v>
      </c>
      <c r="M862" t="s">
        <v>45</v>
      </c>
      <c r="N862">
        <v>7777</v>
      </c>
      <c r="O862" t="s">
        <v>37</v>
      </c>
      <c r="P862">
        <v>462</v>
      </c>
    </row>
    <row r="863" spans="1:16" x14ac:dyDescent="0.3">
      <c r="A863" s="1" t="str">
        <f t="shared" si="13"/>
        <v>2023|ÅŒtorohanga District|$50,001-$70,000</v>
      </c>
      <c r="B863" t="s">
        <v>18</v>
      </c>
      <c r="C863" t="s">
        <v>19</v>
      </c>
      <c r="D863" t="s">
        <v>20</v>
      </c>
      <c r="E863" t="s">
        <v>21</v>
      </c>
      <c r="F863">
        <v>2023</v>
      </c>
      <c r="G863">
        <v>2023</v>
      </c>
      <c r="H863">
        <v>18</v>
      </c>
      <c r="I863" t="s">
        <v>152</v>
      </c>
      <c r="J863">
        <v>99</v>
      </c>
      <c r="K863" t="s">
        <v>23</v>
      </c>
      <c r="L863">
        <v>4</v>
      </c>
      <c r="M863" t="s">
        <v>36</v>
      </c>
      <c r="N863">
        <v>7777</v>
      </c>
      <c r="O863" t="s">
        <v>37</v>
      </c>
      <c r="P863">
        <v>420</v>
      </c>
    </row>
    <row r="864" spans="1:16" x14ac:dyDescent="0.3">
      <c r="A864" s="1" t="str">
        <f t="shared" si="13"/>
        <v>2023|ÅŒtorohanga District|$70,001-$100,000</v>
      </c>
      <c r="B864" t="s">
        <v>18</v>
      </c>
      <c r="C864" t="s">
        <v>19</v>
      </c>
      <c r="D864" t="s">
        <v>20</v>
      </c>
      <c r="E864" t="s">
        <v>21</v>
      </c>
      <c r="F864">
        <v>2023</v>
      </c>
      <c r="G864">
        <v>2023</v>
      </c>
      <c r="H864">
        <v>18</v>
      </c>
      <c r="I864" t="s">
        <v>152</v>
      </c>
      <c r="J864">
        <v>99</v>
      </c>
      <c r="K864" t="s">
        <v>23</v>
      </c>
      <c r="L864">
        <v>5</v>
      </c>
      <c r="M864" t="s">
        <v>58</v>
      </c>
      <c r="N864">
        <v>7777</v>
      </c>
      <c r="O864" t="s">
        <v>37</v>
      </c>
      <c r="P864">
        <v>654</v>
      </c>
    </row>
    <row r="865" spans="1:16" x14ac:dyDescent="0.3">
      <c r="A865" s="1" t="str">
        <f t="shared" si="13"/>
        <v>2023|ÅŒtorohanga District|$100,001-$150,000</v>
      </c>
      <c r="B865" t="s">
        <v>18</v>
      </c>
      <c r="C865" t="s">
        <v>19</v>
      </c>
      <c r="D865" t="s">
        <v>20</v>
      </c>
      <c r="E865" t="s">
        <v>21</v>
      </c>
      <c r="F865">
        <v>2023</v>
      </c>
      <c r="G865">
        <v>2023</v>
      </c>
      <c r="H865">
        <v>18</v>
      </c>
      <c r="I865" t="s">
        <v>152</v>
      </c>
      <c r="J865">
        <v>99</v>
      </c>
      <c r="K865" t="s">
        <v>23</v>
      </c>
      <c r="L865">
        <v>6</v>
      </c>
      <c r="M865" t="s">
        <v>59</v>
      </c>
      <c r="N865">
        <v>7777</v>
      </c>
      <c r="O865" t="s">
        <v>37</v>
      </c>
      <c r="P865">
        <v>738</v>
      </c>
    </row>
    <row r="866" spans="1:16" x14ac:dyDescent="0.3">
      <c r="A866" s="1" t="str">
        <f t="shared" si="13"/>
        <v>2023|ÅŒtorohanga District|$150,001-$200,000</v>
      </c>
      <c r="B866" t="s">
        <v>18</v>
      </c>
      <c r="C866" t="s">
        <v>19</v>
      </c>
      <c r="D866" t="s">
        <v>20</v>
      </c>
      <c r="E866" t="s">
        <v>21</v>
      </c>
      <c r="F866">
        <v>2023</v>
      </c>
      <c r="G866">
        <v>2023</v>
      </c>
      <c r="H866">
        <v>18</v>
      </c>
      <c r="I866" t="s">
        <v>152</v>
      </c>
      <c r="J866">
        <v>99</v>
      </c>
      <c r="K866" t="s">
        <v>23</v>
      </c>
      <c r="L866">
        <v>7</v>
      </c>
      <c r="M866" t="s">
        <v>43</v>
      </c>
      <c r="N866">
        <v>7777</v>
      </c>
      <c r="O866" t="s">
        <v>37</v>
      </c>
      <c r="P866">
        <v>360</v>
      </c>
    </row>
    <row r="867" spans="1:16" x14ac:dyDescent="0.3">
      <c r="A867" s="1" t="str">
        <f t="shared" si="13"/>
        <v>2023|ÅŒtorohanga District|$200,001 or more</v>
      </c>
      <c r="B867" t="s">
        <v>18</v>
      </c>
      <c r="C867" t="s">
        <v>19</v>
      </c>
      <c r="D867" t="s">
        <v>20</v>
      </c>
      <c r="E867" t="s">
        <v>21</v>
      </c>
      <c r="F867">
        <v>2023</v>
      </c>
      <c r="G867">
        <v>2023</v>
      </c>
      <c r="H867">
        <v>18</v>
      </c>
      <c r="I867" t="s">
        <v>152</v>
      </c>
      <c r="J867">
        <v>99</v>
      </c>
      <c r="K867" t="s">
        <v>23</v>
      </c>
      <c r="L867">
        <v>8</v>
      </c>
      <c r="M867" t="s">
        <v>27</v>
      </c>
      <c r="N867">
        <v>7777</v>
      </c>
      <c r="O867" t="s">
        <v>37</v>
      </c>
      <c r="P867">
        <v>303</v>
      </c>
    </row>
    <row r="868" spans="1:16" x14ac:dyDescent="0.3">
      <c r="A868" s="1" t="str">
        <f t="shared" si="13"/>
        <v>2023|ÅŒtorohanga District|Total stated - total household income</v>
      </c>
      <c r="B868" t="s">
        <v>18</v>
      </c>
      <c r="C868" t="s">
        <v>19</v>
      </c>
      <c r="D868" t="s">
        <v>20</v>
      </c>
      <c r="E868" t="s">
        <v>21</v>
      </c>
      <c r="F868">
        <v>2023</v>
      </c>
      <c r="G868">
        <v>2023</v>
      </c>
      <c r="H868">
        <v>18</v>
      </c>
      <c r="I868" t="s">
        <v>152</v>
      </c>
      <c r="J868">
        <v>99</v>
      </c>
      <c r="K868" t="s">
        <v>23</v>
      </c>
      <c r="L868">
        <v>77</v>
      </c>
      <c r="M868" t="s">
        <v>32</v>
      </c>
      <c r="N868">
        <v>7777</v>
      </c>
      <c r="O868" t="s">
        <v>37</v>
      </c>
      <c r="P868">
        <v>3438</v>
      </c>
    </row>
    <row r="869" spans="1:16" x14ac:dyDescent="0.3">
      <c r="A869" s="1" t="str">
        <f t="shared" si="13"/>
        <v>2023|ÅŒtorohanga District|Total - total household income</v>
      </c>
      <c r="B869" t="s">
        <v>18</v>
      </c>
      <c r="C869" t="s">
        <v>19</v>
      </c>
      <c r="D869" t="s">
        <v>20</v>
      </c>
      <c r="E869" t="s">
        <v>21</v>
      </c>
      <c r="F869">
        <v>2023</v>
      </c>
      <c r="G869">
        <v>2023</v>
      </c>
      <c r="H869">
        <v>18</v>
      </c>
      <c r="I869" t="s">
        <v>152</v>
      </c>
      <c r="J869">
        <v>99</v>
      </c>
      <c r="K869" t="s">
        <v>23</v>
      </c>
      <c r="L869">
        <v>99</v>
      </c>
      <c r="M869" t="s">
        <v>48</v>
      </c>
      <c r="N869">
        <v>7777</v>
      </c>
      <c r="O869" t="s">
        <v>37</v>
      </c>
      <c r="P869">
        <v>3654</v>
      </c>
    </row>
    <row r="870" spans="1:16" x14ac:dyDescent="0.3">
      <c r="A870" s="1" t="str">
        <f t="shared" si="13"/>
        <v>2023|ÅŒtorohanga District|Median ($) - total household income</v>
      </c>
      <c r="B870" t="s">
        <v>18</v>
      </c>
      <c r="C870" t="s">
        <v>19</v>
      </c>
      <c r="D870" t="s">
        <v>20</v>
      </c>
      <c r="E870" t="s">
        <v>21</v>
      </c>
      <c r="F870">
        <v>2023</v>
      </c>
      <c r="G870">
        <v>2023</v>
      </c>
      <c r="H870">
        <v>18</v>
      </c>
      <c r="I870" t="s">
        <v>152</v>
      </c>
      <c r="J870">
        <v>99</v>
      </c>
      <c r="K870" t="s">
        <v>23</v>
      </c>
      <c r="L870" t="s">
        <v>56</v>
      </c>
      <c r="M870" t="s">
        <v>57</v>
      </c>
      <c r="N870">
        <v>7777</v>
      </c>
      <c r="O870" t="s">
        <v>37</v>
      </c>
      <c r="P870">
        <v>85400</v>
      </c>
    </row>
    <row r="871" spans="1:16" x14ac:dyDescent="0.3">
      <c r="A871" s="1" t="str">
        <f t="shared" si="13"/>
        <v>2023|South Waikato District|$20,000 or less</v>
      </c>
      <c r="B871" t="s">
        <v>18</v>
      </c>
      <c r="C871" t="s">
        <v>19</v>
      </c>
      <c r="D871" t="s">
        <v>20</v>
      </c>
      <c r="E871" t="s">
        <v>21</v>
      </c>
      <c r="F871">
        <v>2023</v>
      </c>
      <c r="G871">
        <v>2023</v>
      </c>
      <c r="H871">
        <v>19</v>
      </c>
      <c r="I871" t="s">
        <v>65</v>
      </c>
      <c r="J871">
        <v>99</v>
      </c>
      <c r="K871" t="s">
        <v>23</v>
      </c>
      <c r="L871">
        <v>1</v>
      </c>
      <c r="M871" t="s">
        <v>39</v>
      </c>
      <c r="N871">
        <v>7777</v>
      </c>
      <c r="O871" t="s">
        <v>37</v>
      </c>
      <c r="P871">
        <v>588</v>
      </c>
    </row>
    <row r="872" spans="1:16" x14ac:dyDescent="0.3">
      <c r="A872" s="1" t="str">
        <f t="shared" si="13"/>
        <v>2023|South Waikato District|$20,001-$30,000</v>
      </c>
      <c r="B872" t="s">
        <v>18</v>
      </c>
      <c r="C872" t="s">
        <v>19</v>
      </c>
      <c r="D872" t="s">
        <v>20</v>
      </c>
      <c r="E872" t="s">
        <v>21</v>
      </c>
      <c r="F872">
        <v>2023</v>
      </c>
      <c r="G872">
        <v>2023</v>
      </c>
      <c r="H872">
        <v>19</v>
      </c>
      <c r="I872" t="s">
        <v>65</v>
      </c>
      <c r="J872">
        <v>99</v>
      </c>
      <c r="K872" t="s">
        <v>23</v>
      </c>
      <c r="L872">
        <v>2</v>
      </c>
      <c r="M872" t="s">
        <v>24</v>
      </c>
      <c r="N872">
        <v>7777</v>
      </c>
      <c r="O872" t="s">
        <v>37</v>
      </c>
      <c r="P872">
        <v>924</v>
      </c>
    </row>
    <row r="873" spans="1:16" x14ac:dyDescent="0.3">
      <c r="A873" s="1" t="str">
        <f t="shared" si="13"/>
        <v>2023|South Waikato District|$30,001-$50,000</v>
      </c>
      <c r="B873" t="s">
        <v>18</v>
      </c>
      <c r="C873" t="s">
        <v>19</v>
      </c>
      <c r="D873" t="s">
        <v>20</v>
      </c>
      <c r="E873" t="s">
        <v>21</v>
      </c>
      <c r="F873">
        <v>2023</v>
      </c>
      <c r="G873">
        <v>2023</v>
      </c>
      <c r="H873">
        <v>19</v>
      </c>
      <c r="I873" t="s">
        <v>65</v>
      </c>
      <c r="J873">
        <v>99</v>
      </c>
      <c r="K873" t="s">
        <v>23</v>
      </c>
      <c r="L873">
        <v>3</v>
      </c>
      <c r="M873" t="s">
        <v>45</v>
      </c>
      <c r="N873">
        <v>7777</v>
      </c>
      <c r="O873" t="s">
        <v>37</v>
      </c>
      <c r="P873">
        <v>1407</v>
      </c>
    </row>
    <row r="874" spans="1:16" x14ac:dyDescent="0.3">
      <c r="A874" s="1" t="str">
        <f t="shared" si="13"/>
        <v>2023|South Waikato District|$50,001-$70,000</v>
      </c>
      <c r="B874" t="s">
        <v>18</v>
      </c>
      <c r="C874" t="s">
        <v>19</v>
      </c>
      <c r="D874" t="s">
        <v>20</v>
      </c>
      <c r="E874" t="s">
        <v>21</v>
      </c>
      <c r="F874">
        <v>2023</v>
      </c>
      <c r="G874">
        <v>2023</v>
      </c>
      <c r="H874">
        <v>19</v>
      </c>
      <c r="I874" t="s">
        <v>65</v>
      </c>
      <c r="J874">
        <v>99</v>
      </c>
      <c r="K874" t="s">
        <v>23</v>
      </c>
      <c r="L874">
        <v>4</v>
      </c>
      <c r="M874" t="s">
        <v>36</v>
      </c>
      <c r="N874">
        <v>7777</v>
      </c>
      <c r="O874" t="s">
        <v>37</v>
      </c>
      <c r="P874">
        <v>1026</v>
      </c>
    </row>
    <row r="875" spans="1:16" x14ac:dyDescent="0.3">
      <c r="A875" s="1" t="str">
        <f t="shared" si="13"/>
        <v>2023|South Waikato District|$70,001-$100,000</v>
      </c>
      <c r="B875" t="s">
        <v>18</v>
      </c>
      <c r="C875" t="s">
        <v>19</v>
      </c>
      <c r="D875" t="s">
        <v>20</v>
      </c>
      <c r="E875" t="s">
        <v>21</v>
      </c>
      <c r="F875">
        <v>2023</v>
      </c>
      <c r="G875">
        <v>2023</v>
      </c>
      <c r="H875">
        <v>19</v>
      </c>
      <c r="I875" t="s">
        <v>65</v>
      </c>
      <c r="J875">
        <v>99</v>
      </c>
      <c r="K875" t="s">
        <v>23</v>
      </c>
      <c r="L875">
        <v>5</v>
      </c>
      <c r="M875" t="s">
        <v>58</v>
      </c>
      <c r="N875">
        <v>7777</v>
      </c>
      <c r="O875" t="s">
        <v>37</v>
      </c>
      <c r="P875">
        <v>1467</v>
      </c>
    </row>
    <row r="876" spans="1:16" x14ac:dyDescent="0.3">
      <c r="A876" s="1" t="str">
        <f t="shared" si="13"/>
        <v>2023|South Waikato District|$100,001-$150,000</v>
      </c>
      <c r="B876" t="s">
        <v>18</v>
      </c>
      <c r="C876" t="s">
        <v>19</v>
      </c>
      <c r="D876" t="s">
        <v>20</v>
      </c>
      <c r="E876" t="s">
        <v>21</v>
      </c>
      <c r="F876">
        <v>2023</v>
      </c>
      <c r="G876">
        <v>2023</v>
      </c>
      <c r="H876">
        <v>19</v>
      </c>
      <c r="I876" t="s">
        <v>65</v>
      </c>
      <c r="J876">
        <v>99</v>
      </c>
      <c r="K876" t="s">
        <v>23</v>
      </c>
      <c r="L876">
        <v>6</v>
      </c>
      <c r="M876" t="s">
        <v>59</v>
      </c>
      <c r="N876">
        <v>7777</v>
      </c>
      <c r="O876" t="s">
        <v>37</v>
      </c>
      <c r="P876">
        <v>1815</v>
      </c>
    </row>
    <row r="877" spans="1:16" x14ac:dyDescent="0.3">
      <c r="A877" s="1" t="str">
        <f t="shared" si="13"/>
        <v>2023|South Waikato District|$150,001-$200,000</v>
      </c>
      <c r="B877" t="s">
        <v>18</v>
      </c>
      <c r="C877" t="s">
        <v>19</v>
      </c>
      <c r="D877" t="s">
        <v>20</v>
      </c>
      <c r="E877" t="s">
        <v>21</v>
      </c>
      <c r="F877">
        <v>2023</v>
      </c>
      <c r="G877">
        <v>2023</v>
      </c>
      <c r="H877">
        <v>19</v>
      </c>
      <c r="I877" t="s">
        <v>65</v>
      </c>
      <c r="J877">
        <v>99</v>
      </c>
      <c r="K877" t="s">
        <v>23</v>
      </c>
      <c r="L877">
        <v>7</v>
      </c>
      <c r="M877" t="s">
        <v>43</v>
      </c>
      <c r="N877">
        <v>7777</v>
      </c>
      <c r="O877" t="s">
        <v>37</v>
      </c>
      <c r="P877">
        <v>807</v>
      </c>
    </row>
    <row r="878" spans="1:16" x14ac:dyDescent="0.3">
      <c r="A878" s="1" t="str">
        <f t="shared" si="13"/>
        <v>2023|South Waikato District|$200,001 or more</v>
      </c>
      <c r="B878" t="s">
        <v>18</v>
      </c>
      <c r="C878" t="s">
        <v>19</v>
      </c>
      <c r="D878" t="s">
        <v>20</v>
      </c>
      <c r="E878" t="s">
        <v>21</v>
      </c>
      <c r="F878">
        <v>2023</v>
      </c>
      <c r="G878">
        <v>2023</v>
      </c>
      <c r="H878">
        <v>19</v>
      </c>
      <c r="I878" t="s">
        <v>65</v>
      </c>
      <c r="J878">
        <v>99</v>
      </c>
      <c r="K878" t="s">
        <v>23</v>
      </c>
      <c r="L878">
        <v>8</v>
      </c>
      <c r="M878" t="s">
        <v>27</v>
      </c>
      <c r="N878">
        <v>7777</v>
      </c>
      <c r="O878" t="s">
        <v>37</v>
      </c>
      <c r="P878">
        <v>564</v>
      </c>
    </row>
    <row r="879" spans="1:16" x14ac:dyDescent="0.3">
      <c r="A879" s="1" t="str">
        <f t="shared" si="13"/>
        <v>2023|South Waikato District|Total stated - total household income</v>
      </c>
      <c r="B879" t="s">
        <v>18</v>
      </c>
      <c r="C879" t="s">
        <v>19</v>
      </c>
      <c r="D879" t="s">
        <v>20</v>
      </c>
      <c r="E879" t="s">
        <v>21</v>
      </c>
      <c r="F879">
        <v>2023</v>
      </c>
      <c r="G879">
        <v>2023</v>
      </c>
      <c r="H879">
        <v>19</v>
      </c>
      <c r="I879" t="s">
        <v>65</v>
      </c>
      <c r="J879">
        <v>99</v>
      </c>
      <c r="K879" t="s">
        <v>23</v>
      </c>
      <c r="L879">
        <v>77</v>
      </c>
      <c r="M879" t="s">
        <v>32</v>
      </c>
      <c r="N879">
        <v>7777</v>
      </c>
      <c r="O879" t="s">
        <v>37</v>
      </c>
      <c r="P879">
        <v>8595</v>
      </c>
    </row>
    <row r="880" spans="1:16" x14ac:dyDescent="0.3">
      <c r="A880" s="1" t="str">
        <f t="shared" si="13"/>
        <v>2023|South Waikato District|Total - total household income</v>
      </c>
      <c r="B880" t="s">
        <v>18</v>
      </c>
      <c r="C880" t="s">
        <v>19</v>
      </c>
      <c r="D880" t="s">
        <v>20</v>
      </c>
      <c r="E880" t="s">
        <v>21</v>
      </c>
      <c r="F880">
        <v>2023</v>
      </c>
      <c r="G880">
        <v>2023</v>
      </c>
      <c r="H880">
        <v>19</v>
      </c>
      <c r="I880" t="s">
        <v>65</v>
      </c>
      <c r="J880">
        <v>99</v>
      </c>
      <c r="K880" t="s">
        <v>23</v>
      </c>
      <c r="L880">
        <v>99</v>
      </c>
      <c r="M880" t="s">
        <v>48</v>
      </c>
      <c r="N880">
        <v>7777</v>
      </c>
      <c r="O880" t="s">
        <v>37</v>
      </c>
      <c r="P880">
        <v>9009</v>
      </c>
    </row>
    <row r="881" spans="1:16" x14ac:dyDescent="0.3">
      <c r="A881" s="1" t="str">
        <f t="shared" si="13"/>
        <v>2023|South Waikato District|Median ($) - total household income</v>
      </c>
      <c r="B881" t="s">
        <v>18</v>
      </c>
      <c r="C881" t="s">
        <v>19</v>
      </c>
      <c r="D881" t="s">
        <v>20</v>
      </c>
      <c r="E881" t="s">
        <v>21</v>
      </c>
      <c r="F881">
        <v>2023</v>
      </c>
      <c r="G881">
        <v>2023</v>
      </c>
      <c r="H881">
        <v>19</v>
      </c>
      <c r="I881" t="s">
        <v>65</v>
      </c>
      <c r="J881">
        <v>99</v>
      </c>
      <c r="K881" t="s">
        <v>23</v>
      </c>
      <c r="L881" t="s">
        <v>56</v>
      </c>
      <c r="M881" t="s">
        <v>57</v>
      </c>
      <c r="N881">
        <v>7777</v>
      </c>
      <c r="O881" t="s">
        <v>37</v>
      </c>
      <c r="P881">
        <v>77300</v>
      </c>
    </row>
    <row r="882" spans="1:16" x14ac:dyDescent="0.3">
      <c r="A882" s="1" t="str">
        <f t="shared" si="13"/>
        <v>2023|Waitomo District|$20,000 or less</v>
      </c>
      <c r="B882" t="s">
        <v>18</v>
      </c>
      <c r="C882" t="s">
        <v>19</v>
      </c>
      <c r="D882" t="s">
        <v>20</v>
      </c>
      <c r="E882" t="s">
        <v>21</v>
      </c>
      <c r="F882">
        <v>2023</v>
      </c>
      <c r="G882">
        <v>2023</v>
      </c>
      <c r="H882">
        <v>20</v>
      </c>
      <c r="I882" t="s">
        <v>67</v>
      </c>
      <c r="J882">
        <v>99</v>
      </c>
      <c r="K882" t="s">
        <v>23</v>
      </c>
      <c r="L882">
        <v>1</v>
      </c>
      <c r="M882" t="s">
        <v>39</v>
      </c>
      <c r="N882">
        <v>7777</v>
      </c>
      <c r="O882" t="s">
        <v>37</v>
      </c>
      <c r="P882">
        <v>249</v>
      </c>
    </row>
    <row r="883" spans="1:16" x14ac:dyDescent="0.3">
      <c r="A883" s="1" t="str">
        <f t="shared" si="13"/>
        <v>2023|Waitomo District|$20,001-$30,000</v>
      </c>
      <c r="B883" t="s">
        <v>18</v>
      </c>
      <c r="C883" t="s">
        <v>19</v>
      </c>
      <c r="D883" t="s">
        <v>20</v>
      </c>
      <c r="E883" t="s">
        <v>21</v>
      </c>
      <c r="F883">
        <v>2023</v>
      </c>
      <c r="G883">
        <v>2023</v>
      </c>
      <c r="H883">
        <v>20</v>
      </c>
      <c r="I883" t="s">
        <v>67</v>
      </c>
      <c r="J883">
        <v>99</v>
      </c>
      <c r="K883" t="s">
        <v>23</v>
      </c>
      <c r="L883">
        <v>2</v>
      </c>
      <c r="M883" t="s">
        <v>24</v>
      </c>
      <c r="N883">
        <v>7777</v>
      </c>
      <c r="O883" t="s">
        <v>37</v>
      </c>
      <c r="P883">
        <v>348</v>
      </c>
    </row>
    <row r="884" spans="1:16" x14ac:dyDescent="0.3">
      <c r="A884" s="1" t="str">
        <f t="shared" si="13"/>
        <v>2023|Waitomo District|$30,001-$50,000</v>
      </c>
      <c r="B884" t="s">
        <v>18</v>
      </c>
      <c r="C884" t="s">
        <v>19</v>
      </c>
      <c r="D884" t="s">
        <v>20</v>
      </c>
      <c r="E884" t="s">
        <v>21</v>
      </c>
      <c r="F884">
        <v>2023</v>
      </c>
      <c r="G884">
        <v>2023</v>
      </c>
      <c r="H884">
        <v>20</v>
      </c>
      <c r="I884" t="s">
        <v>67</v>
      </c>
      <c r="J884">
        <v>99</v>
      </c>
      <c r="K884" t="s">
        <v>23</v>
      </c>
      <c r="L884">
        <v>3</v>
      </c>
      <c r="M884" t="s">
        <v>45</v>
      </c>
      <c r="N884">
        <v>7777</v>
      </c>
      <c r="O884" t="s">
        <v>37</v>
      </c>
      <c r="P884">
        <v>540</v>
      </c>
    </row>
    <row r="885" spans="1:16" x14ac:dyDescent="0.3">
      <c r="A885" s="1" t="str">
        <f t="shared" si="13"/>
        <v>2023|Waitomo District|$50,001-$70,000</v>
      </c>
      <c r="B885" t="s">
        <v>18</v>
      </c>
      <c r="C885" t="s">
        <v>19</v>
      </c>
      <c r="D885" t="s">
        <v>20</v>
      </c>
      <c r="E885" t="s">
        <v>21</v>
      </c>
      <c r="F885">
        <v>2023</v>
      </c>
      <c r="G885">
        <v>2023</v>
      </c>
      <c r="H885">
        <v>20</v>
      </c>
      <c r="I885" t="s">
        <v>67</v>
      </c>
      <c r="J885">
        <v>99</v>
      </c>
      <c r="K885" t="s">
        <v>23</v>
      </c>
      <c r="L885">
        <v>4</v>
      </c>
      <c r="M885" t="s">
        <v>36</v>
      </c>
      <c r="N885">
        <v>7777</v>
      </c>
      <c r="O885" t="s">
        <v>37</v>
      </c>
      <c r="P885">
        <v>438</v>
      </c>
    </row>
    <row r="886" spans="1:16" x14ac:dyDescent="0.3">
      <c r="A886" s="1" t="str">
        <f t="shared" si="13"/>
        <v>2023|Waitomo District|$70,001-$100,000</v>
      </c>
      <c r="B886" t="s">
        <v>18</v>
      </c>
      <c r="C886" t="s">
        <v>19</v>
      </c>
      <c r="D886" t="s">
        <v>20</v>
      </c>
      <c r="E886" t="s">
        <v>21</v>
      </c>
      <c r="F886">
        <v>2023</v>
      </c>
      <c r="G886">
        <v>2023</v>
      </c>
      <c r="H886">
        <v>20</v>
      </c>
      <c r="I886" t="s">
        <v>67</v>
      </c>
      <c r="J886">
        <v>99</v>
      </c>
      <c r="K886" t="s">
        <v>23</v>
      </c>
      <c r="L886">
        <v>5</v>
      </c>
      <c r="M886" t="s">
        <v>58</v>
      </c>
      <c r="N886">
        <v>7777</v>
      </c>
      <c r="O886" t="s">
        <v>37</v>
      </c>
      <c r="P886">
        <v>594</v>
      </c>
    </row>
    <row r="887" spans="1:16" x14ac:dyDescent="0.3">
      <c r="A887" s="1" t="str">
        <f t="shared" si="13"/>
        <v>2023|Waitomo District|$100,001-$150,000</v>
      </c>
      <c r="B887" t="s">
        <v>18</v>
      </c>
      <c r="C887" t="s">
        <v>19</v>
      </c>
      <c r="D887" t="s">
        <v>20</v>
      </c>
      <c r="E887" t="s">
        <v>21</v>
      </c>
      <c r="F887">
        <v>2023</v>
      </c>
      <c r="G887">
        <v>2023</v>
      </c>
      <c r="H887">
        <v>20</v>
      </c>
      <c r="I887" t="s">
        <v>67</v>
      </c>
      <c r="J887">
        <v>99</v>
      </c>
      <c r="K887" t="s">
        <v>23</v>
      </c>
      <c r="L887">
        <v>6</v>
      </c>
      <c r="M887" t="s">
        <v>59</v>
      </c>
      <c r="N887">
        <v>7777</v>
      </c>
      <c r="O887" t="s">
        <v>37</v>
      </c>
      <c r="P887">
        <v>636</v>
      </c>
    </row>
    <row r="888" spans="1:16" x14ac:dyDescent="0.3">
      <c r="A888" s="1" t="str">
        <f t="shared" si="13"/>
        <v>2023|Waitomo District|$150,001-$200,000</v>
      </c>
      <c r="B888" t="s">
        <v>18</v>
      </c>
      <c r="C888" t="s">
        <v>19</v>
      </c>
      <c r="D888" t="s">
        <v>20</v>
      </c>
      <c r="E888" t="s">
        <v>21</v>
      </c>
      <c r="F888">
        <v>2023</v>
      </c>
      <c r="G888">
        <v>2023</v>
      </c>
      <c r="H888">
        <v>20</v>
      </c>
      <c r="I888" t="s">
        <v>67</v>
      </c>
      <c r="J888">
        <v>99</v>
      </c>
      <c r="K888" t="s">
        <v>23</v>
      </c>
      <c r="L888">
        <v>7</v>
      </c>
      <c r="M888" t="s">
        <v>43</v>
      </c>
      <c r="N888">
        <v>7777</v>
      </c>
      <c r="O888" t="s">
        <v>37</v>
      </c>
      <c r="P888">
        <v>270</v>
      </c>
    </row>
    <row r="889" spans="1:16" x14ac:dyDescent="0.3">
      <c r="A889" s="1" t="str">
        <f t="shared" si="13"/>
        <v>2023|Waitomo District|$200,001 or more</v>
      </c>
      <c r="B889" t="s">
        <v>18</v>
      </c>
      <c r="C889" t="s">
        <v>19</v>
      </c>
      <c r="D889" t="s">
        <v>20</v>
      </c>
      <c r="E889" t="s">
        <v>21</v>
      </c>
      <c r="F889">
        <v>2023</v>
      </c>
      <c r="G889">
        <v>2023</v>
      </c>
      <c r="H889">
        <v>20</v>
      </c>
      <c r="I889" t="s">
        <v>67</v>
      </c>
      <c r="J889">
        <v>99</v>
      </c>
      <c r="K889" t="s">
        <v>23</v>
      </c>
      <c r="L889">
        <v>8</v>
      </c>
      <c r="M889" t="s">
        <v>27</v>
      </c>
      <c r="N889">
        <v>7777</v>
      </c>
      <c r="O889" t="s">
        <v>37</v>
      </c>
      <c r="P889">
        <v>201</v>
      </c>
    </row>
    <row r="890" spans="1:16" x14ac:dyDescent="0.3">
      <c r="A890" s="1" t="str">
        <f t="shared" si="13"/>
        <v>2023|Waitomo District|Total stated - total household income</v>
      </c>
      <c r="B890" t="s">
        <v>18</v>
      </c>
      <c r="C890" t="s">
        <v>19</v>
      </c>
      <c r="D890" t="s">
        <v>20</v>
      </c>
      <c r="E890" t="s">
        <v>21</v>
      </c>
      <c r="F890">
        <v>2023</v>
      </c>
      <c r="G890">
        <v>2023</v>
      </c>
      <c r="H890">
        <v>20</v>
      </c>
      <c r="I890" t="s">
        <v>67</v>
      </c>
      <c r="J890">
        <v>99</v>
      </c>
      <c r="K890" t="s">
        <v>23</v>
      </c>
      <c r="L890">
        <v>77</v>
      </c>
      <c r="M890" t="s">
        <v>32</v>
      </c>
      <c r="N890">
        <v>7777</v>
      </c>
      <c r="O890" t="s">
        <v>37</v>
      </c>
      <c r="P890">
        <v>3282</v>
      </c>
    </row>
    <row r="891" spans="1:16" x14ac:dyDescent="0.3">
      <c r="A891" s="1" t="str">
        <f t="shared" si="13"/>
        <v>2023|Waitomo District|Total - total household income</v>
      </c>
      <c r="B891" t="s">
        <v>18</v>
      </c>
      <c r="C891" t="s">
        <v>19</v>
      </c>
      <c r="D891" t="s">
        <v>20</v>
      </c>
      <c r="E891" t="s">
        <v>21</v>
      </c>
      <c r="F891">
        <v>2023</v>
      </c>
      <c r="G891">
        <v>2023</v>
      </c>
      <c r="H891">
        <v>20</v>
      </c>
      <c r="I891" t="s">
        <v>67</v>
      </c>
      <c r="J891">
        <v>99</v>
      </c>
      <c r="K891" t="s">
        <v>23</v>
      </c>
      <c r="L891">
        <v>99</v>
      </c>
      <c r="M891" t="s">
        <v>48</v>
      </c>
      <c r="N891">
        <v>7777</v>
      </c>
      <c r="O891" t="s">
        <v>37</v>
      </c>
      <c r="P891">
        <v>3510</v>
      </c>
    </row>
    <row r="892" spans="1:16" x14ac:dyDescent="0.3">
      <c r="A892" s="1" t="str">
        <f t="shared" si="13"/>
        <v>2023|Waitomo District|Median ($) - total household income</v>
      </c>
      <c r="B892" t="s">
        <v>18</v>
      </c>
      <c r="C892" t="s">
        <v>19</v>
      </c>
      <c r="D892" t="s">
        <v>20</v>
      </c>
      <c r="E892" t="s">
        <v>21</v>
      </c>
      <c r="F892">
        <v>2023</v>
      </c>
      <c r="G892">
        <v>2023</v>
      </c>
      <c r="H892">
        <v>20</v>
      </c>
      <c r="I892" t="s">
        <v>67</v>
      </c>
      <c r="J892">
        <v>99</v>
      </c>
      <c r="K892" t="s">
        <v>23</v>
      </c>
      <c r="L892" t="s">
        <v>56</v>
      </c>
      <c r="M892" t="s">
        <v>57</v>
      </c>
      <c r="N892">
        <v>7777</v>
      </c>
      <c r="O892" t="s">
        <v>37</v>
      </c>
      <c r="P892">
        <v>73300</v>
      </c>
    </row>
    <row r="893" spans="1:16" x14ac:dyDescent="0.3">
      <c r="A893" s="1" t="str">
        <f t="shared" si="13"/>
        <v>2023|Taupo District|$20,000 or less</v>
      </c>
      <c r="B893" t="s">
        <v>18</v>
      </c>
      <c r="C893" t="s">
        <v>19</v>
      </c>
      <c r="D893" t="s">
        <v>20</v>
      </c>
      <c r="E893" t="s">
        <v>21</v>
      </c>
      <c r="F893">
        <v>2023</v>
      </c>
      <c r="G893">
        <v>2023</v>
      </c>
      <c r="H893">
        <v>21</v>
      </c>
      <c r="I893" t="s">
        <v>100</v>
      </c>
      <c r="J893">
        <v>99</v>
      </c>
      <c r="K893" t="s">
        <v>23</v>
      </c>
      <c r="L893">
        <v>1</v>
      </c>
      <c r="M893" t="s">
        <v>39</v>
      </c>
      <c r="N893">
        <v>7777</v>
      </c>
      <c r="O893" t="s">
        <v>37</v>
      </c>
      <c r="P893">
        <v>741</v>
      </c>
    </row>
    <row r="894" spans="1:16" x14ac:dyDescent="0.3">
      <c r="A894" s="1" t="str">
        <f t="shared" si="13"/>
        <v>2023|Taupo District|$20,001-$30,000</v>
      </c>
      <c r="B894" t="s">
        <v>18</v>
      </c>
      <c r="C894" t="s">
        <v>19</v>
      </c>
      <c r="D894" t="s">
        <v>20</v>
      </c>
      <c r="E894" t="s">
        <v>21</v>
      </c>
      <c r="F894">
        <v>2023</v>
      </c>
      <c r="G894">
        <v>2023</v>
      </c>
      <c r="H894">
        <v>21</v>
      </c>
      <c r="I894" t="s">
        <v>100</v>
      </c>
      <c r="J894">
        <v>99</v>
      </c>
      <c r="K894" t="s">
        <v>23</v>
      </c>
      <c r="L894">
        <v>2</v>
      </c>
      <c r="M894" t="s">
        <v>24</v>
      </c>
      <c r="N894">
        <v>7777</v>
      </c>
      <c r="O894" t="s">
        <v>37</v>
      </c>
      <c r="P894">
        <v>1263</v>
      </c>
    </row>
    <row r="895" spans="1:16" x14ac:dyDescent="0.3">
      <c r="A895" s="1" t="str">
        <f t="shared" si="13"/>
        <v>2023|Taupo District|$30,001-$50,000</v>
      </c>
      <c r="B895" t="s">
        <v>18</v>
      </c>
      <c r="C895" t="s">
        <v>19</v>
      </c>
      <c r="D895" t="s">
        <v>20</v>
      </c>
      <c r="E895" t="s">
        <v>21</v>
      </c>
      <c r="F895">
        <v>2023</v>
      </c>
      <c r="G895">
        <v>2023</v>
      </c>
      <c r="H895">
        <v>21</v>
      </c>
      <c r="I895" t="s">
        <v>100</v>
      </c>
      <c r="J895">
        <v>99</v>
      </c>
      <c r="K895" t="s">
        <v>23</v>
      </c>
      <c r="L895">
        <v>3</v>
      </c>
      <c r="M895" t="s">
        <v>45</v>
      </c>
      <c r="N895">
        <v>7777</v>
      </c>
      <c r="O895" t="s">
        <v>37</v>
      </c>
      <c r="P895">
        <v>2163</v>
      </c>
    </row>
    <row r="896" spans="1:16" x14ac:dyDescent="0.3">
      <c r="A896" s="1" t="str">
        <f t="shared" si="13"/>
        <v>2023|Taupo District|$50,001-$70,000</v>
      </c>
      <c r="B896" t="s">
        <v>18</v>
      </c>
      <c r="C896" t="s">
        <v>19</v>
      </c>
      <c r="D896" t="s">
        <v>20</v>
      </c>
      <c r="E896" t="s">
        <v>21</v>
      </c>
      <c r="F896">
        <v>2023</v>
      </c>
      <c r="G896">
        <v>2023</v>
      </c>
      <c r="H896">
        <v>21</v>
      </c>
      <c r="I896" t="s">
        <v>100</v>
      </c>
      <c r="J896">
        <v>99</v>
      </c>
      <c r="K896" t="s">
        <v>23</v>
      </c>
      <c r="L896">
        <v>4</v>
      </c>
      <c r="M896" t="s">
        <v>36</v>
      </c>
      <c r="N896">
        <v>7777</v>
      </c>
      <c r="O896" t="s">
        <v>37</v>
      </c>
      <c r="P896">
        <v>1644</v>
      </c>
    </row>
    <row r="897" spans="1:16" x14ac:dyDescent="0.3">
      <c r="A897" s="1" t="str">
        <f t="shared" si="13"/>
        <v>2023|Taupo District|$70,001-$100,000</v>
      </c>
      <c r="B897" t="s">
        <v>18</v>
      </c>
      <c r="C897" t="s">
        <v>19</v>
      </c>
      <c r="D897" t="s">
        <v>20</v>
      </c>
      <c r="E897" t="s">
        <v>21</v>
      </c>
      <c r="F897">
        <v>2023</v>
      </c>
      <c r="G897">
        <v>2023</v>
      </c>
      <c r="H897">
        <v>21</v>
      </c>
      <c r="I897" t="s">
        <v>100</v>
      </c>
      <c r="J897">
        <v>99</v>
      </c>
      <c r="K897" t="s">
        <v>23</v>
      </c>
      <c r="L897">
        <v>5</v>
      </c>
      <c r="M897" t="s">
        <v>58</v>
      </c>
      <c r="N897">
        <v>7777</v>
      </c>
      <c r="O897" t="s">
        <v>37</v>
      </c>
      <c r="P897">
        <v>2196</v>
      </c>
    </row>
    <row r="898" spans="1:16" x14ac:dyDescent="0.3">
      <c r="A898" s="1" t="str">
        <f t="shared" si="13"/>
        <v>2023|Taupo District|$100,001-$150,000</v>
      </c>
      <c r="B898" t="s">
        <v>18</v>
      </c>
      <c r="C898" t="s">
        <v>19</v>
      </c>
      <c r="D898" t="s">
        <v>20</v>
      </c>
      <c r="E898" t="s">
        <v>21</v>
      </c>
      <c r="F898">
        <v>2023</v>
      </c>
      <c r="G898">
        <v>2023</v>
      </c>
      <c r="H898">
        <v>21</v>
      </c>
      <c r="I898" t="s">
        <v>100</v>
      </c>
      <c r="J898">
        <v>99</v>
      </c>
      <c r="K898" t="s">
        <v>23</v>
      </c>
      <c r="L898">
        <v>6</v>
      </c>
      <c r="M898" t="s">
        <v>59</v>
      </c>
      <c r="N898">
        <v>7777</v>
      </c>
      <c r="O898" t="s">
        <v>37</v>
      </c>
      <c r="P898">
        <v>3030</v>
      </c>
    </row>
    <row r="899" spans="1:16" x14ac:dyDescent="0.3">
      <c r="A899" s="1" t="str">
        <f t="shared" ref="A899:A962" si="14">G899&amp;"|"&amp;I899&amp;"|"&amp;M899</f>
        <v>2023|Taupo District|$150,001-$200,000</v>
      </c>
      <c r="B899" t="s">
        <v>18</v>
      </c>
      <c r="C899" t="s">
        <v>19</v>
      </c>
      <c r="D899" t="s">
        <v>20</v>
      </c>
      <c r="E899" t="s">
        <v>21</v>
      </c>
      <c r="F899">
        <v>2023</v>
      </c>
      <c r="G899">
        <v>2023</v>
      </c>
      <c r="H899">
        <v>21</v>
      </c>
      <c r="I899" t="s">
        <v>100</v>
      </c>
      <c r="J899">
        <v>99</v>
      </c>
      <c r="K899" t="s">
        <v>23</v>
      </c>
      <c r="L899">
        <v>7</v>
      </c>
      <c r="M899" t="s">
        <v>43</v>
      </c>
      <c r="N899">
        <v>7777</v>
      </c>
      <c r="O899" t="s">
        <v>37</v>
      </c>
      <c r="P899">
        <v>1704</v>
      </c>
    </row>
    <row r="900" spans="1:16" x14ac:dyDescent="0.3">
      <c r="A900" s="1" t="str">
        <f t="shared" si="14"/>
        <v>2023|Taupo District|$200,001 or more</v>
      </c>
      <c r="B900" t="s">
        <v>18</v>
      </c>
      <c r="C900" t="s">
        <v>19</v>
      </c>
      <c r="D900" t="s">
        <v>20</v>
      </c>
      <c r="E900" t="s">
        <v>21</v>
      </c>
      <c r="F900">
        <v>2023</v>
      </c>
      <c r="G900">
        <v>2023</v>
      </c>
      <c r="H900">
        <v>21</v>
      </c>
      <c r="I900" t="s">
        <v>100</v>
      </c>
      <c r="J900">
        <v>99</v>
      </c>
      <c r="K900" t="s">
        <v>23</v>
      </c>
      <c r="L900">
        <v>8</v>
      </c>
      <c r="M900" t="s">
        <v>27</v>
      </c>
      <c r="N900">
        <v>7777</v>
      </c>
      <c r="O900" t="s">
        <v>37</v>
      </c>
      <c r="P900">
        <v>1329</v>
      </c>
    </row>
    <row r="901" spans="1:16" x14ac:dyDescent="0.3">
      <c r="A901" s="1" t="str">
        <f t="shared" si="14"/>
        <v>2023|Taupo District|Total stated - total household income</v>
      </c>
      <c r="B901" t="s">
        <v>18</v>
      </c>
      <c r="C901" t="s">
        <v>19</v>
      </c>
      <c r="D901" t="s">
        <v>20</v>
      </c>
      <c r="E901" t="s">
        <v>21</v>
      </c>
      <c r="F901">
        <v>2023</v>
      </c>
      <c r="G901">
        <v>2023</v>
      </c>
      <c r="H901">
        <v>21</v>
      </c>
      <c r="I901" t="s">
        <v>100</v>
      </c>
      <c r="J901">
        <v>99</v>
      </c>
      <c r="K901" t="s">
        <v>23</v>
      </c>
      <c r="L901">
        <v>77</v>
      </c>
      <c r="M901" t="s">
        <v>32</v>
      </c>
      <c r="N901">
        <v>7777</v>
      </c>
      <c r="O901" t="s">
        <v>37</v>
      </c>
      <c r="P901">
        <v>14073</v>
      </c>
    </row>
    <row r="902" spans="1:16" x14ac:dyDescent="0.3">
      <c r="A902" s="1" t="str">
        <f t="shared" si="14"/>
        <v>2023|Taupo District|Total - total household income</v>
      </c>
      <c r="B902" t="s">
        <v>18</v>
      </c>
      <c r="C902" t="s">
        <v>19</v>
      </c>
      <c r="D902" t="s">
        <v>20</v>
      </c>
      <c r="E902" t="s">
        <v>21</v>
      </c>
      <c r="F902">
        <v>2023</v>
      </c>
      <c r="G902">
        <v>2023</v>
      </c>
      <c r="H902">
        <v>21</v>
      </c>
      <c r="I902" t="s">
        <v>100</v>
      </c>
      <c r="J902">
        <v>99</v>
      </c>
      <c r="K902" t="s">
        <v>23</v>
      </c>
      <c r="L902">
        <v>99</v>
      </c>
      <c r="M902" t="s">
        <v>48</v>
      </c>
      <c r="N902">
        <v>7777</v>
      </c>
      <c r="O902" t="s">
        <v>37</v>
      </c>
      <c r="P902">
        <v>14796</v>
      </c>
    </row>
    <row r="903" spans="1:16" x14ac:dyDescent="0.3">
      <c r="A903" s="1" t="str">
        <f t="shared" si="14"/>
        <v>2023|Taupo District|Median ($) - total household income</v>
      </c>
      <c r="B903" t="s">
        <v>18</v>
      </c>
      <c r="C903" t="s">
        <v>19</v>
      </c>
      <c r="D903" t="s">
        <v>20</v>
      </c>
      <c r="E903" t="s">
        <v>21</v>
      </c>
      <c r="F903">
        <v>2023</v>
      </c>
      <c r="G903">
        <v>2023</v>
      </c>
      <c r="H903">
        <v>21</v>
      </c>
      <c r="I903" t="s">
        <v>100</v>
      </c>
      <c r="J903">
        <v>99</v>
      </c>
      <c r="K903" t="s">
        <v>23</v>
      </c>
      <c r="L903" t="s">
        <v>56</v>
      </c>
      <c r="M903" t="s">
        <v>57</v>
      </c>
      <c r="N903">
        <v>7777</v>
      </c>
      <c r="O903" t="s">
        <v>37</v>
      </c>
      <c r="P903">
        <v>86700</v>
      </c>
    </row>
    <row r="904" spans="1:16" x14ac:dyDescent="0.3">
      <c r="A904" s="1" t="str">
        <f t="shared" si="14"/>
        <v>2023|Western Bay of Plenty District|$20,000 or less</v>
      </c>
      <c r="B904" t="s">
        <v>18</v>
      </c>
      <c r="C904" t="s">
        <v>19</v>
      </c>
      <c r="D904" t="s">
        <v>20</v>
      </c>
      <c r="E904" t="s">
        <v>21</v>
      </c>
      <c r="F904">
        <v>2023</v>
      </c>
      <c r="G904">
        <v>2023</v>
      </c>
      <c r="H904">
        <v>22</v>
      </c>
      <c r="I904" t="s">
        <v>106</v>
      </c>
      <c r="J904">
        <v>99</v>
      </c>
      <c r="K904" t="s">
        <v>23</v>
      </c>
      <c r="L904">
        <v>1</v>
      </c>
      <c r="M904" t="s">
        <v>39</v>
      </c>
      <c r="N904">
        <v>7777</v>
      </c>
      <c r="O904" t="s">
        <v>37</v>
      </c>
      <c r="P904">
        <v>1011</v>
      </c>
    </row>
    <row r="905" spans="1:16" x14ac:dyDescent="0.3">
      <c r="A905" s="1" t="str">
        <f t="shared" si="14"/>
        <v>2023|Western Bay of Plenty District|$20,001-$30,000</v>
      </c>
      <c r="B905" t="s">
        <v>18</v>
      </c>
      <c r="C905" t="s">
        <v>19</v>
      </c>
      <c r="D905" t="s">
        <v>20</v>
      </c>
      <c r="E905" t="s">
        <v>21</v>
      </c>
      <c r="F905">
        <v>2023</v>
      </c>
      <c r="G905">
        <v>2023</v>
      </c>
      <c r="H905">
        <v>22</v>
      </c>
      <c r="I905" t="s">
        <v>106</v>
      </c>
      <c r="J905">
        <v>99</v>
      </c>
      <c r="K905" t="s">
        <v>23</v>
      </c>
      <c r="L905">
        <v>2</v>
      </c>
      <c r="M905" t="s">
        <v>24</v>
      </c>
      <c r="N905">
        <v>7777</v>
      </c>
      <c r="O905" t="s">
        <v>37</v>
      </c>
      <c r="P905">
        <v>1584</v>
      </c>
    </row>
    <row r="906" spans="1:16" x14ac:dyDescent="0.3">
      <c r="A906" s="1" t="str">
        <f t="shared" si="14"/>
        <v>2023|Western Bay of Plenty District|$30,001-$50,000</v>
      </c>
      <c r="B906" t="s">
        <v>18</v>
      </c>
      <c r="C906" t="s">
        <v>19</v>
      </c>
      <c r="D906" t="s">
        <v>20</v>
      </c>
      <c r="E906" t="s">
        <v>21</v>
      </c>
      <c r="F906">
        <v>2023</v>
      </c>
      <c r="G906">
        <v>2023</v>
      </c>
      <c r="H906">
        <v>22</v>
      </c>
      <c r="I906" t="s">
        <v>106</v>
      </c>
      <c r="J906">
        <v>99</v>
      </c>
      <c r="K906" t="s">
        <v>23</v>
      </c>
      <c r="L906">
        <v>3</v>
      </c>
      <c r="M906" t="s">
        <v>45</v>
      </c>
      <c r="N906">
        <v>7777</v>
      </c>
      <c r="O906" t="s">
        <v>37</v>
      </c>
      <c r="P906">
        <v>3087</v>
      </c>
    </row>
    <row r="907" spans="1:16" x14ac:dyDescent="0.3">
      <c r="A907" s="1" t="str">
        <f t="shared" si="14"/>
        <v>2023|Western Bay of Plenty District|$50,001-$70,000</v>
      </c>
      <c r="B907" t="s">
        <v>18</v>
      </c>
      <c r="C907" t="s">
        <v>19</v>
      </c>
      <c r="D907" t="s">
        <v>20</v>
      </c>
      <c r="E907" t="s">
        <v>21</v>
      </c>
      <c r="F907">
        <v>2023</v>
      </c>
      <c r="G907">
        <v>2023</v>
      </c>
      <c r="H907">
        <v>22</v>
      </c>
      <c r="I907" t="s">
        <v>106</v>
      </c>
      <c r="J907">
        <v>99</v>
      </c>
      <c r="K907" t="s">
        <v>23</v>
      </c>
      <c r="L907">
        <v>4</v>
      </c>
      <c r="M907" t="s">
        <v>36</v>
      </c>
      <c r="N907">
        <v>7777</v>
      </c>
      <c r="O907" t="s">
        <v>37</v>
      </c>
      <c r="P907">
        <v>2073</v>
      </c>
    </row>
    <row r="908" spans="1:16" x14ac:dyDescent="0.3">
      <c r="A908" s="1" t="str">
        <f t="shared" si="14"/>
        <v>2023|Western Bay of Plenty District|$70,001-$100,000</v>
      </c>
      <c r="B908" t="s">
        <v>18</v>
      </c>
      <c r="C908" t="s">
        <v>19</v>
      </c>
      <c r="D908" t="s">
        <v>20</v>
      </c>
      <c r="E908" t="s">
        <v>21</v>
      </c>
      <c r="F908">
        <v>2023</v>
      </c>
      <c r="G908">
        <v>2023</v>
      </c>
      <c r="H908">
        <v>22</v>
      </c>
      <c r="I908" t="s">
        <v>106</v>
      </c>
      <c r="J908">
        <v>99</v>
      </c>
      <c r="K908" t="s">
        <v>23</v>
      </c>
      <c r="L908">
        <v>5</v>
      </c>
      <c r="M908" t="s">
        <v>58</v>
      </c>
      <c r="N908">
        <v>7777</v>
      </c>
      <c r="O908" t="s">
        <v>37</v>
      </c>
      <c r="P908">
        <v>2802</v>
      </c>
    </row>
    <row r="909" spans="1:16" x14ac:dyDescent="0.3">
      <c r="A909" s="1" t="str">
        <f t="shared" si="14"/>
        <v>2023|Western Bay of Plenty District|$100,001-$150,000</v>
      </c>
      <c r="B909" t="s">
        <v>18</v>
      </c>
      <c r="C909" t="s">
        <v>19</v>
      </c>
      <c r="D909" t="s">
        <v>20</v>
      </c>
      <c r="E909" t="s">
        <v>21</v>
      </c>
      <c r="F909">
        <v>2023</v>
      </c>
      <c r="G909">
        <v>2023</v>
      </c>
      <c r="H909">
        <v>22</v>
      </c>
      <c r="I909" t="s">
        <v>106</v>
      </c>
      <c r="J909">
        <v>99</v>
      </c>
      <c r="K909" t="s">
        <v>23</v>
      </c>
      <c r="L909">
        <v>6</v>
      </c>
      <c r="M909" t="s">
        <v>59</v>
      </c>
      <c r="N909">
        <v>7777</v>
      </c>
      <c r="O909" t="s">
        <v>37</v>
      </c>
      <c r="P909">
        <v>3840</v>
      </c>
    </row>
    <row r="910" spans="1:16" x14ac:dyDescent="0.3">
      <c r="A910" s="1" t="str">
        <f t="shared" si="14"/>
        <v>2023|Western Bay of Plenty District|$150,001-$200,000</v>
      </c>
      <c r="B910" t="s">
        <v>18</v>
      </c>
      <c r="C910" t="s">
        <v>19</v>
      </c>
      <c r="D910" t="s">
        <v>20</v>
      </c>
      <c r="E910" t="s">
        <v>21</v>
      </c>
      <c r="F910">
        <v>2023</v>
      </c>
      <c r="G910">
        <v>2023</v>
      </c>
      <c r="H910">
        <v>22</v>
      </c>
      <c r="I910" t="s">
        <v>106</v>
      </c>
      <c r="J910">
        <v>99</v>
      </c>
      <c r="K910" t="s">
        <v>23</v>
      </c>
      <c r="L910">
        <v>7</v>
      </c>
      <c r="M910" t="s">
        <v>43</v>
      </c>
      <c r="N910">
        <v>7777</v>
      </c>
      <c r="O910" t="s">
        <v>37</v>
      </c>
      <c r="P910">
        <v>2214</v>
      </c>
    </row>
    <row r="911" spans="1:16" x14ac:dyDescent="0.3">
      <c r="A911" s="1" t="str">
        <f t="shared" si="14"/>
        <v>2023|Western Bay of Plenty District|$200,001 or more</v>
      </c>
      <c r="B911" t="s">
        <v>18</v>
      </c>
      <c r="C911" t="s">
        <v>19</v>
      </c>
      <c r="D911" t="s">
        <v>20</v>
      </c>
      <c r="E911" t="s">
        <v>21</v>
      </c>
      <c r="F911">
        <v>2023</v>
      </c>
      <c r="G911">
        <v>2023</v>
      </c>
      <c r="H911">
        <v>22</v>
      </c>
      <c r="I911" t="s">
        <v>106</v>
      </c>
      <c r="J911">
        <v>99</v>
      </c>
      <c r="K911" t="s">
        <v>23</v>
      </c>
      <c r="L911">
        <v>8</v>
      </c>
      <c r="M911" t="s">
        <v>27</v>
      </c>
      <c r="N911">
        <v>7777</v>
      </c>
      <c r="O911" t="s">
        <v>37</v>
      </c>
      <c r="P911">
        <v>2367</v>
      </c>
    </row>
    <row r="912" spans="1:16" x14ac:dyDescent="0.3">
      <c r="A912" s="1" t="str">
        <f t="shared" si="14"/>
        <v>2023|Western Bay of Plenty District|Total stated - total household income</v>
      </c>
      <c r="B912" t="s">
        <v>18</v>
      </c>
      <c r="C912" t="s">
        <v>19</v>
      </c>
      <c r="D912" t="s">
        <v>20</v>
      </c>
      <c r="E912" t="s">
        <v>21</v>
      </c>
      <c r="F912">
        <v>2023</v>
      </c>
      <c r="G912">
        <v>2023</v>
      </c>
      <c r="H912">
        <v>22</v>
      </c>
      <c r="I912" t="s">
        <v>106</v>
      </c>
      <c r="J912">
        <v>99</v>
      </c>
      <c r="K912" t="s">
        <v>23</v>
      </c>
      <c r="L912">
        <v>77</v>
      </c>
      <c r="M912" t="s">
        <v>32</v>
      </c>
      <c r="N912">
        <v>7777</v>
      </c>
      <c r="O912" t="s">
        <v>37</v>
      </c>
      <c r="P912">
        <v>18978</v>
      </c>
    </row>
    <row r="913" spans="1:16" x14ac:dyDescent="0.3">
      <c r="A913" s="1" t="str">
        <f t="shared" si="14"/>
        <v>2023|Western Bay of Plenty District|Total - total household income</v>
      </c>
      <c r="B913" t="s">
        <v>18</v>
      </c>
      <c r="C913" t="s">
        <v>19</v>
      </c>
      <c r="D913" t="s">
        <v>20</v>
      </c>
      <c r="E913" t="s">
        <v>21</v>
      </c>
      <c r="F913">
        <v>2023</v>
      </c>
      <c r="G913">
        <v>2023</v>
      </c>
      <c r="H913">
        <v>22</v>
      </c>
      <c r="I913" t="s">
        <v>106</v>
      </c>
      <c r="J913">
        <v>99</v>
      </c>
      <c r="K913" t="s">
        <v>23</v>
      </c>
      <c r="L913">
        <v>99</v>
      </c>
      <c r="M913" t="s">
        <v>48</v>
      </c>
      <c r="N913">
        <v>7777</v>
      </c>
      <c r="O913" t="s">
        <v>37</v>
      </c>
      <c r="P913">
        <v>19929</v>
      </c>
    </row>
    <row r="914" spans="1:16" x14ac:dyDescent="0.3">
      <c r="A914" s="1" t="str">
        <f t="shared" si="14"/>
        <v>2023|Western Bay of Plenty District|Median ($) - total household income</v>
      </c>
      <c r="B914" t="s">
        <v>18</v>
      </c>
      <c r="C914" t="s">
        <v>19</v>
      </c>
      <c r="D914" t="s">
        <v>20</v>
      </c>
      <c r="E914" t="s">
        <v>21</v>
      </c>
      <c r="F914">
        <v>2023</v>
      </c>
      <c r="G914">
        <v>2023</v>
      </c>
      <c r="H914">
        <v>22</v>
      </c>
      <c r="I914" t="s">
        <v>106</v>
      </c>
      <c r="J914">
        <v>99</v>
      </c>
      <c r="K914" t="s">
        <v>23</v>
      </c>
      <c r="L914" t="s">
        <v>56</v>
      </c>
      <c r="M914" t="s">
        <v>57</v>
      </c>
      <c r="N914">
        <v>7777</v>
      </c>
      <c r="O914" t="s">
        <v>37</v>
      </c>
      <c r="P914">
        <v>88600</v>
      </c>
    </row>
    <row r="915" spans="1:16" x14ac:dyDescent="0.3">
      <c r="A915" s="1" t="str">
        <f t="shared" si="14"/>
        <v>2023|Tauranga City|$20,000 or less</v>
      </c>
      <c r="B915" t="s">
        <v>18</v>
      </c>
      <c r="C915" t="s">
        <v>19</v>
      </c>
      <c r="D915" t="s">
        <v>20</v>
      </c>
      <c r="E915" t="s">
        <v>21</v>
      </c>
      <c r="F915">
        <v>2023</v>
      </c>
      <c r="G915">
        <v>2023</v>
      </c>
      <c r="H915">
        <v>23</v>
      </c>
      <c r="I915" t="s">
        <v>148</v>
      </c>
      <c r="J915">
        <v>99</v>
      </c>
      <c r="K915" t="s">
        <v>23</v>
      </c>
      <c r="L915">
        <v>1</v>
      </c>
      <c r="M915" t="s">
        <v>39</v>
      </c>
      <c r="N915">
        <v>7777</v>
      </c>
      <c r="O915" t="s">
        <v>37</v>
      </c>
      <c r="P915">
        <v>2484</v>
      </c>
    </row>
    <row r="916" spans="1:16" x14ac:dyDescent="0.3">
      <c r="A916" s="1" t="str">
        <f t="shared" si="14"/>
        <v>2023|Tauranga City|$20,001-$30,000</v>
      </c>
      <c r="B916" t="s">
        <v>18</v>
      </c>
      <c r="C916" t="s">
        <v>19</v>
      </c>
      <c r="D916" t="s">
        <v>20</v>
      </c>
      <c r="E916" t="s">
        <v>21</v>
      </c>
      <c r="F916">
        <v>2023</v>
      </c>
      <c r="G916">
        <v>2023</v>
      </c>
      <c r="H916">
        <v>23</v>
      </c>
      <c r="I916" t="s">
        <v>148</v>
      </c>
      <c r="J916">
        <v>99</v>
      </c>
      <c r="K916" t="s">
        <v>23</v>
      </c>
      <c r="L916">
        <v>2</v>
      </c>
      <c r="M916" t="s">
        <v>24</v>
      </c>
      <c r="N916">
        <v>7777</v>
      </c>
      <c r="O916" t="s">
        <v>37</v>
      </c>
      <c r="P916">
        <v>4569</v>
      </c>
    </row>
    <row r="917" spans="1:16" x14ac:dyDescent="0.3">
      <c r="A917" s="1" t="str">
        <f t="shared" si="14"/>
        <v>2023|Tauranga City|$30,001-$50,000</v>
      </c>
      <c r="B917" t="s">
        <v>18</v>
      </c>
      <c r="C917" t="s">
        <v>19</v>
      </c>
      <c r="D917" t="s">
        <v>20</v>
      </c>
      <c r="E917" t="s">
        <v>21</v>
      </c>
      <c r="F917">
        <v>2023</v>
      </c>
      <c r="G917">
        <v>2023</v>
      </c>
      <c r="H917">
        <v>23</v>
      </c>
      <c r="I917" t="s">
        <v>148</v>
      </c>
      <c r="J917">
        <v>99</v>
      </c>
      <c r="K917" t="s">
        <v>23</v>
      </c>
      <c r="L917">
        <v>3</v>
      </c>
      <c r="M917" t="s">
        <v>45</v>
      </c>
      <c r="N917">
        <v>7777</v>
      </c>
      <c r="O917" t="s">
        <v>37</v>
      </c>
      <c r="P917">
        <v>7830</v>
      </c>
    </row>
    <row r="918" spans="1:16" x14ac:dyDescent="0.3">
      <c r="A918" s="1" t="str">
        <f t="shared" si="14"/>
        <v>2023|Tauranga City|$50,001-$70,000</v>
      </c>
      <c r="B918" t="s">
        <v>18</v>
      </c>
      <c r="C918" t="s">
        <v>19</v>
      </c>
      <c r="D918" t="s">
        <v>20</v>
      </c>
      <c r="E918" t="s">
        <v>21</v>
      </c>
      <c r="F918">
        <v>2023</v>
      </c>
      <c r="G918">
        <v>2023</v>
      </c>
      <c r="H918">
        <v>23</v>
      </c>
      <c r="I918" t="s">
        <v>148</v>
      </c>
      <c r="J918">
        <v>99</v>
      </c>
      <c r="K918" t="s">
        <v>23</v>
      </c>
      <c r="L918">
        <v>4</v>
      </c>
      <c r="M918" t="s">
        <v>36</v>
      </c>
      <c r="N918">
        <v>7777</v>
      </c>
      <c r="O918" t="s">
        <v>37</v>
      </c>
      <c r="P918">
        <v>5652</v>
      </c>
    </row>
    <row r="919" spans="1:16" x14ac:dyDescent="0.3">
      <c r="A919" s="1" t="str">
        <f t="shared" si="14"/>
        <v>2023|Tauranga City|$70,001-$100,000</v>
      </c>
      <c r="B919" t="s">
        <v>18</v>
      </c>
      <c r="C919" t="s">
        <v>19</v>
      </c>
      <c r="D919" t="s">
        <v>20</v>
      </c>
      <c r="E919" t="s">
        <v>21</v>
      </c>
      <c r="F919">
        <v>2023</v>
      </c>
      <c r="G919">
        <v>2023</v>
      </c>
      <c r="H919">
        <v>23</v>
      </c>
      <c r="I919" t="s">
        <v>148</v>
      </c>
      <c r="J919">
        <v>99</v>
      </c>
      <c r="K919" t="s">
        <v>23</v>
      </c>
      <c r="L919">
        <v>5</v>
      </c>
      <c r="M919" t="s">
        <v>58</v>
      </c>
      <c r="N919">
        <v>7777</v>
      </c>
      <c r="O919" t="s">
        <v>37</v>
      </c>
      <c r="P919">
        <v>7599</v>
      </c>
    </row>
    <row r="920" spans="1:16" x14ac:dyDescent="0.3">
      <c r="A920" s="1" t="str">
        <f t="shared" si="14"/>
        <v>2023|Tauranga City|$100,001-$150,000</v>
      </c>
      <c r="B920" t="s">
        <v>18</v>
      </c>
      <c r="C920" t="s">
        <v>19</v>
      </c>
      <c r="D920" t="s">
        <v>20</v>
      </c>
      <c r="E920" t="s">
        <v>21</v>
      </c>
      <c r="F920">
        <v>2023</v>
      </c>
      <c r="G920">
        <v>2023</v>
      </c>
      <c r="H920">
        <v>23</v>
      </c>
      <c r="I920" t="s">
        <v>148</v>
      </c>
      <c r="J920">
        <v>99</v>
      </c>
      <c r="K920" t="s">
        <v>23</v>
      </c>
      <c r="L920">
        <v>6</v>
      </c>
      <c r="M920" t="s">
        <v>59</v>
      </c>
      <c r="N920">
        <v>7777</v>
      </c>
      <c r="O920" t="s">
        <v>37</v>
      </c>
      <c r="P920">
        <v>11523</v>
      </c>
    </row>
    <row r="921" spans="1:16" x14ac:dyDescent="0.3">
      <c r="A921" s="1" t="str">
        <f t="shared" si="14"/>
        <v>2023|Tauranga City|$150,001-$200,000</v>
      </c>
      <c r="B921" t="s">
        <v>18</v>
      </c>
      <c r="C921" t="s">
        <v>19</v>
      </c>
      <c r="D921" t="s">
        <v>20</v>
      </c>
      <c r="E921" t="s">
        <v>21</v>
      </c>
      <c r="F921">
        <v>2023</v>
      </c>
      <c r="G921">
        <v>2023</v>
      </c>
      <c r="H921">
        <v>23</v>
      </c>
      <c r="I921" t="s">
        <v>148</v>
      </c>
      <c r="J921">
        <v>99</v>
      </c>
      <c r="K921" t="s">
        <v>23</v>
      </c>
      <c r="L921">
        <v>7</v>
      </c>
      <c r="M921" t="s">
        <v>43</v>
      </c>
      <c r="N921">
        <v>7777</v>
      </c>
      <c r="O921" t="s">
        <v>37</v>
      </c>
      <c r="P921">
        <v>7446</v>
      </c>
    </row>
    <row r="922" spans="1:16" x14ac:dyDescent="0.3">
      <c r="A922" s="1" t="str">
        <f t="shared" si="14"/>
        <v>2023|Tauranga City|$200,001 or more</v>
      </c>
      <c r="B922" t="s">
        <v>18</v>
      </c>
      <c r="C922" t="s">
        <v>19</v>
      </c>
      <c r="D922" t="s">
        <v>20</v>
      </c>
      <c r="E922" t="s">
        <v>21</v>
      </c>
      <c r="F922">
        <v>2023</v>
      </c>
      <c r="G922">
        <v>2023</v>
      </c>
      <c r="H922">
        <v>23</v>
      </c>
      <c r="I922" t="s">
        <v>148</v>
      </c>
      <c r="J922">
        <v>99</v>
      </c>
      <c r="K922" t="s">
        <v>23</v>
      </c>
      <c r="L922">
        <v>8</v>
      </c>
      <c r="M922" t="s">
        <v>27</v>
      </c>
      <c r="N922">
        <v>7777</v>
      </c>
      <c r="O922" t="s">
        <v>37</v>
      </c>
      <c r="P922">
        <v>6825</v>
      </c>
    </row>
    <row r="923" spans="1:16" x14ac:dyDescent="0.3">
      <c r="A923" s="1" t="str">
        <f t="shared" si="14"/>
        <v>2023|Tauranga City|Total stated - total household income</v>
      </c>
      <c r="B923" t="s">
        <v>18</v>
      </c>
      <c r="C923" t="s">
        <v>19</v>
      </c>
      <c r="D923" t="s">
        <v>20</v>
      </c>
      <c r="E923" t="s">
        <v>21</v>
      </c>
      <c r="F923">
        <v>2023</v>
      </c>
      <c r="G923">
        <v>2023</v>
      </c>
      <c r="H923">
        <v>23</v>
      </c>
      <c r="I923" t="s">
        <v>148</v>
      </c>
      <c r="J923">
        <v>99</v>
      </c>
      <c r="K923" t="s">
        <v>23</v>
      </c>
      <c r="L923">
        <v>77</v>
      </c>
      <c r="M923" t="s">
        <v>32</v>
      </c>
      <c r="N923">
        <v>7777</v>
      </c>
      <c r="O923" t="s">
        <v>37</v>
      </c>
      <c r="P923">
        <v>53928</v>
      </c>
    </row>
    <row r="924" spans="1:16" x14ac:dyDescent="0.3">
      <c r="A924" s="1" t="str">
        <f t="shared" si="14"/>
        <v>2023|Tauranga City|Total - total household income</v>
      </c>
      <c r="B924" t="s">
        <v>18</v>
      </c>
      <c r="C924" t="s">
        <v>19</v>
      </c>
      <c r="D924" t="s">
        <v>20</v>
      </c>
      <c r="E924" t="s">
        <v>21</v>
      </c>
      <c r="F924">
        <v>2023</v>
      </c>
      <c r="G924">
        <v>2023</v>
      </c>
      <c r="H924">
        <v>23</v>
      </c>
      <c r="I924" t="s">
        <v>148</v>
      </c>
      <c r="J924">
        <v>99</v>
      </c>
      <c r="K924" t="s">
        <v>23</v>
      </c>
      <c r="L924">
        <v>99</v>
      </c>
      <c r="M924" t="s">
        <v>48</v>
      </c>
      <c r="N924">
        <v>7777</v>
      </c>
      <c r="O924" t="s">
        <v>37</v>
      </c>
      <c r="P924">
        <v>55353</v>
      </c>
    </row>
    <row r="925" spans="1:16" x14ac:dyDescent="0.3">
      <c r="A925" s="1" t="str">
        <f t="shared" si="14"/>
        <v>2023|Tauranga City|Median ($) - total household income</v>
      </c>
      <c r="B925" t="s">
        <v>18</v>
      </c>
      <c r="C925" t="s">
        <v>19</v>
      </c>
      <c r="D925" t="s">
        <v>20</v>
      </c>
      <c r="E925" t="s">
        <v>21</v>
      </c>
      <c r="F925">
        <v>2023</v>
      </c>
      <c r="G925">
        <v>2023</v>
      </c>
      <c r="H925">
        <v>23</v>
      </c>
      <c r="I925" t="s">
        <v>148</v>
      </c>
      <c r="J925">
        <v>99</v>
      </c>
      <c r="K925" t="s">
        <v>23</v>
      </c>
      <c r="L925" t="s">
        <v>56</v>
      </c>
      <c r="M925" t="s">
        <v>57</v>
      </c>
      <c r="N925">
        <v>7777</v>
      </c>
      <c r="O925" t="s">
        <v>37</v>
      </c>
      <c r="P925">
        <v>95400</v>
      </c>
    </row>
    <row r="926" spans="1:16" x14ac:dyDescent="0.3">
      <c r="A926" s="1" t="str">
        <f t="shared" si="14"/>
        <v>2023|Rotorua District|$20,000 or less</v>
      </c>
      <c r="B926" t="s">
        <v>18</v>
      </c>
      <c r="C926" t="s">
        <v>19</v>
      </c>
      <c r="D926" t="s">
        <v>20</v>
      </c>
      <c r="E926" t="s">
        <v>21</v>
      </c>
      <c r="F926">
        <v>2023</v>
      </c>
      <c r="G926">
        <v>2023</v>
      </c>
      <c r="H926">
        <v>24</v>
      </c>
      <c r="I926" t="s">
        <v>128</v>
      </c>
      <c r="J926">
        <v>99</v>
      </c>
      <c r="K926" t="s">
        <v>23</v>
      </c>
      <c r="L926">
        <v>1</v>
      </c>
      <c r="M926" t="s">
        <v>39</v>
      </c>
      <c r="N926">
        <v>7777</v>
      </c>
      <c r="O926" t="s">
        <v>37</v>
      </c>
      <c r="P926">
        <v>1410</v>
      </c>
    </row>
    <row r="927" spans="1:16" x14ac:dyDescent="0.3">
      <c r="A927" s="1" t="str">
        <f t="shared" si="14"/>
        <v>2023|Rotorua District|$20,001-$30,000</v>
      </c>
      <c r="B927" t="s">
        <v>18</v>
      </c>
      <c r="C927" t="s">
        <v>19</v>
      </c>
      <c r="D927" t="s">
        <v>20</v>
      </c>
      <c r="E927" t="s">
        <v>21</v>
      </c>
      <c r="F927">
        <v>2023</v>
      </c>
      <c r="G927">
        <v>2023</v>
      </c>
      <c r="H927">
        <v>24</v>
      </c>
      <c r="I927" t="s">
        <v>128</v>
      </c>
      <c r="J927">
        <v>99</v>
      </c>
      <c r="K927" t="s">
        <v>23</v>
      </c>
      <c r="L927">
        <v>2</v>
      </c>
      <c r="M927" t="s">
        <v>24</v>
      </c>
      <c r="N927">
        <v>7777</v>
      </c>
      <c r="O927" t="s">
        <v>37</v>
      </c>
      <c r="P927">
        <v>2103</v>
      </c>
    </row>
    <row r="928" spans="1:16" x14ac:dyDescent="0.3">
      <c r="A928" s="1" t="str">
        <f t="shared" si="14"/>
        <v>2023|Rotorua District|$30,001-$50,000</v>
      </c>
      <c r="B928" t="s">
        <v>18</v>
      </c>
      <c r="C928" t="s">
        <v>19</v>
      </c>
      <c r="D928" t="s">
        <v>20</v>
      </c>
      <c r="E928" t="s">
        <v>21</v>
      </c>
      <c r="F928">
        <v>2023</v>
      </c>
      <c r="G928">
        <v>2023</v>
      </c>
      <c r="H928">
        <v>24</v>
      </c>
      <c r="I928" t="s">
        <v>128</v>
      </c>
      <c r="J928">
        <v>99</v>
      </c>
      <c r="K928" t="s">
        <v>23</v>
      </c>
      <c r="L928">
        <v>3</v>
      </c>
      <c r="M928" t="s">
        <v>45</v>
      </c>
      <c r="N928">
        <v>7777</v>
      </c>
      <c r="O928" t="s">
        <v>37</v>
      </c>
      <c r="P928">
        <v>3519</v>
      </c>
    </row>
    <row r="929" spans="1:16" x14ac:dyDescent="0.3">
      <c r="A929" s="1" t="str">
        <f t="shared" si="14"/>
        <v>2023|Rotorua District|$50,001-$70,000</v>
      </c>
      <c r="B929" t="s">
        <v>18</v>
      </c>
      <c r="C929" t="s">
        <v>19</v>
      </c>
      <c r="D929" t="s">
        <v>20</v>
      </c>
      <c r="E929" t="s">
        <v>21</v>
      </c>
      <c r="F929">
        <v>2023</v>
      </c>
      <c r="G929">
        <v>2023</v>
      </c>
      <c r="H929">
        <v>24</v>
      </c>
      <c r="I929" t="s">
        <v>128</v>
      </c>
      <c r="J929">
        <v>99</v>
      </c>
      <c r="K929" t="s">
        <v>23</v>
      </c>
      <c r="L929">
        <v>4</v>
      </c>
      <c r="M929" t="s">
        <v>36</v>
      </c>
      <c r="N929">
        <v>7777</v>
      </c>
      <c r="O929" t="s">
        <v>37</v>
      </c>
      <c r="P929">
        <v>2745</v>
      </c>
    </row>
    <row r="930" spans="1:16" x14ac:dyDescent="0.3">
      <c r="A930" s="1" t="str">
        <f t="shared" si="14"/>
        <v>2023|Rotorua District|$70,001-$100,000</v>
      </c>
      <c r="B930" t="s">
        <v>18</v>
      </c>
      <c r="C930" t="s">
        <v>19</v>
      </c>
      <c r="D930" t="s">
        <v>20</v>
      </c>
      <c r="E930" t="s">
        <v>21</v>
      </c>
      <c r="F930">
        <v>2023</v>
      </c>
      <c r="G930">
        <v>2023</v>
      </c>
      <c r="H930">
        <v>24</v>
      </c>
      <c r="I930" t="s">
        <v>128</v>
      </c>
      <c r="J930">
        <v>99</v>
      </c>
      <c r="K930" t="s">
        <v>23</v>
      </c>
      <c r="L930">
        <v>5</v>
      </c>
      <c r="M930" t="s">
        <v>58</v>
      </c>
      <c r="N930">
        <v>7777</v>
      </c>
      <c r="O930" t="s">
        <v>37</v>
      </c>
      <c r="P930">
        <v>3786</v>
      </c>
    </row>
    <row r="931" spans="1:16" x14ac:dyDescent="0.3">
      <c r="A931" s="1" t="str">
        <f t="shared" si="14"/>
        <v>2023|Rotorua District|$100,001-$150,000</v>
      </c>
      <c r="B931" t="s">
        <v>18</v>
      </c>
      <c r="C931" t="s">
        <v>19</v>
      </c>
      <c r="D931" t="s">
        <v>20</v>
      </c>
      <c r="E931" t="s">
        <v>21</v>
      </c>
      <c r="F931">
        <v>2023</v>
      </c>
      <c r="G931">
        <v>2023</v>
      </c>
      <c r="H931">
        <v>24</v>
      </c>
      <c r="I931" t="s">
        <v>128</v>
      </c>
      <c r="J931">
        <v>99</v>
      </c>
      <c r="K931" t="s">
        <v>23</v>
      </c>
      <c r="L931">
        <v>6</v>
      </c>
      <c r="M931" t="s">
        <v>59</v>
      </c>
      <c r="N931">
        <v>7777</v>
      </c>
      <c r="O931" t="s">
        <v>37</v>
      </c>
      <c r="P931">
        <v>5178</v>
      </c>
    </row>
    <row r="932" spans="1:16" x14ac:dyDescent="0.3">
      <c r="A932" s="1" t="str">
        <f t="shared" si="14"/>
        <v>2023|Rotorua District|$150,001-$200,000</v>
      </c>
      <c r="B932" t="s">
        <v>18</v>
      </c>
      <c r="C932" t="s">
        <v>19</v>
      </c>
      <c r="D932" t="s">
        <v>20</v>
      </c>
      <c r="E932" t="s">
        <v>21</v>
      </c>
      <c r="F932">
        <v>2023</v>
      </c>
      <c r="G932">
        <v>2023</v>
      </c>
      <c r="H932">
        <v>24</v>
      </c>
      <c r="I932" t="s">
        <v>128</v>
      </c>
      <c r="J932">
        <v>99</v>
      </c>
      <c r="K932" t="s">
        <v>23</v>
      </c>
      <c r="L932">
        <v>7</v>
      </c>
      <c r="M932" t="s">
        <v>43</v>
      </c>
      <c r="N932">
        <v>7777</v>
      </c>
      <c r="O932" t="s">
        <v>37</v>
      </c>
      <c r="P932">
        <v>2883</v>
      </c>
    </row>
    <row r="933" spans="1:16" x14ac:dyDescent="0.3">
      <c r="A933" s="1" t="str">
        <f t="shared" si="14"/>
        <v>2023|Rotorua District|$200,001 or more</v>
      </c>
      <c r="B933" t="s">
        <v>18</v>
      </c>
      <c r="C933" t="s">
        <v>19</v>
      </c>
      <c r="D933" t="s">
        <v>20</v>
      </c>
      <c r="E933" t="s">
        <v>21</v>
      </c>
      <c r="F933">
        <v>2023</v>
      </c>
      <c r="G933">
        <v>2023</v>
      </c>
      <c r="H933">
        <v>24</v>
      </c>
      <c r="I933" t="s">
        <v>128</v>
      </c>
      <c r="J933">
        <v>99</v>
      </c>
      <c r="K933" t="s">
        <v>23</v>
      </c>
      <c r="L933">
        <v>8</v>
      </c>
      <c r="M933" t="s">
        <v>27</v>
      </c>
      <c r="N933">
        <v>7777</v>
      </c>
      <c r="O933" t="s">
        <v>37</v>
      </c>
      <c r="P933">
        <v>2391</v>
      </c>
    </row>
    <row r="934" spans="1:16" x14ac:dyDescent="0.3">
      <c r="A934" s="1" t="str">
        <f t="shared" si="14"/>
        <v>2023|Rotorua District|Total stated - total household income</v>
      </c>
      <c r="B934" t="s">
        <v>18</v>
      </c>
      <c r="C934" t="s">
        <v>19</v>
      </c>
      <c r="D934" t="s">
        <v>20</v>
      </c>
      <c r="E934" t="s">
        <v>21</v>
      </c>
      <c r="F934">
        <v>2023</v>
      </c>
      <c r="G934">
        <v>2023</v>
      </c>
      <c r="H934">
        <v>24</v>
      </c>
      <c r="I934" t="s">
        <v>128</v>
      </c>
      <c r="J934">
        <v>99</v>
      </c>
      <c r="K934" t="s">
        <v>23</v>
      </c>
      <c r="L934">
        <v>77</v>
      </c>
      <c r="M934" t="s">
        <v>32</v>
      </c>
      <c r="N934">
        <v>7777</v>
      </c>
      <c r="O934" t="s">
        <v>37</v>
      </c>
      <c r="P934">
        <v>24018</v>
      </c>
    </row>
    <row r="935" spans="1:16" x14ac:dyDescent="0.3">
      <c r="A935" s="1" t="str">
        <f t="shared" si="14"/>
        <v>2023|Rotorua District|Total - total household income</v>
      </c>
      <c r="B935" t="s">
        <v>18</v>
      </c>
      <c r="C935" t="s">
        <v>19</v>
      </c>
      <c r="D935" t="s">
        <v>20</v>
      </c>
      <c r="E935" t="s">
        <v>21</v>
      </c>
      <c r="F935">
        <v>2023</v>
      </c>
      <c r="G935">
        <v>2023</v>
      </c>
      <c r="H935">
        <v>24</v>
      </c>
      <c r="I935" t="s">
        <v>128</v>
      </c>
      <c r="J935">
        <v>99</v>
      </c>
      <c r="K935" t="s">
        <v>23</v>
      </c>
      <c r="L935">
        <v>99</v>
      </c>
      <c r="M935" t="s">
        <v>48</v>
      </c>
      <c r="N935">
        <v>7777</v>
      </c>
      <c r="O935" t="s">
        <v>37</v>
      </c>
      <c r="P935">
        <v>25413</v>
      </c>
    </row>
    <row r="936" spans="1:16" x14ac:dyDescent="0.3">
      <c r="A936" s="1" t="str">
        <f t="shared" si="14"/>
        <v>2023|Rotorua District|Median ($) - total household income</v>
      </c>
      <c r="B936" t="s">
        <v>18</v>
      </c>
      <c r="C936" t="s">
        <v>19</v>
      </c>
      <c r="D936" t="s">
        <v>20</v>
      </c>
      <c r="E936" t="s">
        <v>21</v>
      </c>
      <c r="F936">
        <v>2023</v>
      </c>
      <c r="G936">
        <v>2023</v>
      </c>
      <c r="H936">
        <v>24</v>
      </c>
      <c r="I936" t="s">
        <v>128</v>
      </c>
      <c r="J936">
        <v>99</v>
      </c>
      <c r="K936" t="s">
        <v>23</v>
      </c>
      <c r="L936" t="s">
        <v>56</v>
      </c>
      <c r="M936" t="s">
        <v>57</v>
      </c>
      <c r="N936">
        <v>7777</v>
      </c>
      <c r="O936" t="s">
        <v>37</v>
      </c>
      <c r="P936">
        <v>87700</v>
      </c>
    </row>
    <row r="937" spans="1:16" x14ac:dyDescent="0.3">
      <c r="A937" s="1" t="str">
        <f t="shared" si="14"/>
        <v>2023|Whakatane District|$20,000 or less</v>
      </c>
      <c r="B937" t="s">
        <v>18</v>
      </c>
      <c r="C937" t="s">
        <v>19</v>
      </c>
      <c r="D937" t="s">
        <v>20</v>
      </c>
      <c r="E937" t="s">
        <v>21</v>
      </c>
      <c r="F937">
        <v>2023</v>
      </c>
      <c r="G937">
        <v>2023</v>
      </c>
      <c r="H937">
        <v>25</v>
      </c>
      <c r="I937" t="s">
        <v>140</v>
      </c>
      <c r="J937">
        <v>99</v>
      </c>
      <c r="K937" t="s">
        <v>23</v>
      </c>
      <c r="L937">
        <v>1</v>
      </c>
      <c r="M937" t="s">
        <v>39</v>
      </c>
      <c r="N937">
        <v>7777</v>
      </c>
      <c r="O937" t="s">
        <v>37</v>
      </c>
      <c r="P937">
        <v>744</v>
      </c>
    </row>
    <row r="938" spans="1:16" x14ac:dyDescent="0.3">
      <c r="A938" s="1" t="str">
        <f t="shared" si="14"/>
        <v>2023|Whakatane District|$20,001-$30,000</v>
      </c>
      <c r="B938" t="s">
        <v>18</v>
      </c>
      <c r="C938" t="s">
        <v>19</v>
      </c>
      <c r="D938" t="s">
        <v>20</v>
      </c>
      <c r="E938" t="s">
        <v>21</v>
      </c>
      <c r="F938">
        <v>2023</v>
      </c>
      <c r="G938">
        <v>2023</v>
      </c>
      <c r="H938">
        <v>25</v>
      </c>
      <c r="I938" t="s">
        <v>140</v>
      </c>
      <c r="J938">
        <v>99</v>
      </c>
      <c r="K938" t="s">
        <v>23</v>
      </c>
      <c r="L938">
        <v>2</v>
      </c>
      <c r="M938" t="s">
        <v>24</v>
      </c>
      <c r="N938">
        <v>7777</v>
      </c>
      <c r="O938" t="s">
        <v>37</v>
      </c>
      <c r="P938">
        <v>1218</v>
      </c>
    </row>
    <row r="939" spans="1:16" x14ac:dyDescent="0.3">
      <c r="A939" s="1" t="str">
        <f t="shared" si="14"/>
        <v>2023|Whakatane District|$30,001-$50,000</v>
      </c>
      <c r="B939" t="s">
        <v>18</v>
      </c>
      <c r="C939" t="s">
        <v>19</v>
      </c>
      <c r="D939" t="s">
        <v>20</v>
      </c>
      <c r="E939" t="s">
        <v>21</v>
      </c>
      <c r="F939">
        <v>2023</v>
      </c>
      <c r="G939">
        <v>2023</v>
      </c>
      <c r="H939">
        <v>25</v>
      </c>
      <c r="I939" t="s">
        <v>140</v>
      </c>
      <c r="J939">
        <v>99</v>
      </c>
      <c r="K939" t="s">
        <v>23</v>
      </c>
      <c r="L939">
        <v>3</v>
      </c>
      <c r="M939" t="s">
        <v>45</v>
      </c>
      <c r="N939">
        <v>7777</v>
      </c>
      <c r="O939" t="s">
        <v>37</v>
      </c>
      <c r="P939">
        <v>1881</v>
      </c>
    </row>
    <row r="940" spans="1:16" x14ac:dyDescent="0.3">
      <c r="A940" s="1" t="str">
        <f t="shared" si="14"/>
        <v>2023|Whakatane District|$50,001-$70,000</v>
      </c>
      <c r="B940" t="s">
        <v>18</v>
      </c>
      <c r="C940" t="s">
        <v>19</v>
      </c>
      <c r="D940" t="s">
        <v>20</v>
      </c>
      <c r="E940" t="s">
        <v>21</v>
      </c>
      <c r="F940">
        <v>2023</v>
      </c>
      <c r="G940">
        <v>2023</v>
      </c>
      <c r="H940">
        <v>25</v>
      </c>
      <c r="I940" t="s">
        <v>140</v>
      </c>
      <c r="J940">
        <v>99</v>
      </c>
      <c r="K940" t="s">
        <v>23</v>
      </c>
      <c r="L940">
        <v>4</v>
      </c>
      <c r="M940" t="s">
        <v>36</v>
      </c>
      <c r="N940">
        <v>7777</v>
      </c>
      <c r="O940" t="s">
        <v>37</v>
      </c>
      <c r="P940">
        <v>1476</v>
      </c>
    </row>
    <row r="941" spans="1:16" x14ac:dyDescent="0.3">
      <c r="A941" s="1" t="str">
        <f t="shared" si="14"/>
        <v>2023|Whakatane District|$70,001-$100,000</v>
      </c>
      <c r="B941" t="s">
        <v>18</v>
      </c>
      <c r="C941" t="s">
        <v>19</v>
      </c>
      <c r="D941" t="s">
        <v>20</v>
      </c>
      <c r="E941" t="s">
        <v>21</v>
      </c>
      <c r="F941">
        <v>2023</v>
      </c>
      <c r="G941">
        <v>2023</v>
      </c>
      <c r="H941">
        <v>25</v>
      </c>
      <c r="I941" t="s">
        <v>140</v>
      </c>
      <c r="J941">
        <v>99</v>
      </c>
      <c r="K941" t="s">
        <v>23</v>
      </c>
      <c r="L941">
        <v>5</v>
      </c>
      <c r="M941" t="s">
        <v>58</v>
      </c>
      <c r="N941">
        <v>7777</v>
      </c>
      <c r="O941" t="s">
        <v>37</v>
      </c>
      <c r="P941">
        <v>1944</v>
      </c>
    </row>
    <row r="942" spans="1:16" x14ac:dyDescent="0.3">
      <c r="A942" s="1" t="str">
        <f t="shared" si="14"/>
        <v>2023|Whakatane District|$100,001-$150,000</v>
      </c>
      <c r="B942" t="s">
        <v>18</v>
      </c>
      <c r="C942" t="s">
        <v>19</v>
      </c>
      <c r="D942" t="s">
        <v>20</v>
      </c>
      <c r="E942" t="s">
        <v>21</v>
      </c>
      <c r="F942">
        <v>2023</v>
      </c>
      <c r="G942">
        <v>2023</v>
      </c>
      <c r="H942">
        <v>25</v>
      </c>
      <c r="I942" t="s">
        <v>140</v>
      </c>
      <c r="J942">
        <v>99</v>
      </c>
      <c r="K942" t="s">
        <v>23</v>
      </c>
      <c r="L942">
        <v>6</v>
      </c>
      <c r="M942" t="s">
        <v>59</v>
      </c>
      <c r="N942">
        <v>7777</v>
      </c>
      <c r="O942" t="s">
        <v>37</v>
      </c>
      <c r="P942">
        <v>2541</v>
      </c>
    </row>
    <row r="943" spans="1:16" x14ac:dyDescent="0.3">
      <c r="A943" s="1" t="str">
        <f t="shared" si="14"/>
        <v>2023|Whakatane District|$150,001-$200,000</v>
      </c>
      <c r="B943" t="s">
        <v>18</v>
      </c>
      <c r="C943" t="s">
        <v>19</v>
      </c>
      <c r="D943" t="s">
        <v>20</v>
      </c>
      <c r="E943" t="s">
        <v>21</v>
      </c>
      <c r="F943">
        <v>2023</v>
      </c>
      <c r="G943">
        <v>2023</v>
      </c>
      <c r="H943">
        <v>25</v>
      </c>
      <c r="I943" t="s">
        <v>140</v>
      </c>
      <c r="J943">
        <v>99</v>
      </c>
      <c r="K943" t="s">
        <v>23</v>
      </c>
      <c r="L943">
        <v>7</v>
      </c>
      <c r="M943" t="s">
        <v>43</v>
      </c>
      <c r="N943">
        <v>7777</v>
      </c>
      <c r="O943" t="s">
        <v>37</v>
      </c>
      <c r="P943">
        <v>1404</v>
      </c>
    </row>
    <row r="944" spans="1:16" x14ac:dyDescent="0.3">
      <c r="A944" s="1" t="str">
        <f t="shared" si="14"/>
        <v>2023|Whakatane District|$200,001 or more</v>
      </c>
      <c r="B944" t="s">
        <v>18</v>
      </c>
      <c r="C944" t="s">
        <v>19</v>
      </c>
      <c r="D944" t="s">
        <v>20</v>
      </c>
      <c r="E944" t="s">
        <v>21</v>
      </c>
      <c r="F944">
        <v>2023</v>
      </c>
      <c r="G944">
        <v>2023</v>
      </c>
      <c r="H944">
        <v>25</v>
      </c>
      <c r="I944" t="s">
        <v>140</v>
      </c>
      <c r="J944">
        <v>99</v>
      </c>
      <c r="K944" t="s">
        <v>23</v>
      </c>
      <c r="L944">
        <v>8</v>
      </c>
      <c r="M944" t="s">
        <v>27</v>
      </c>
      <c r="N944">
        <v>7777</v>
      </c>
      <c r="O944" t="s">
        <v>37</v>
      </c>
      <c r="P944">
        <v>1110</v>
      </c>
    </row>
    <row r="945" spans="1:16" x14ac:dyDescent="0.3">
      <c r="A945" s="1" t="str">
        <f t="shared" si="14"/>
        <v>2023|Whakatane District|Total stated - total household income</v>
      </c>
      <c r="B945" t="s">
        <v>18</v>
      </c>
      <c r="C945" t="s">
        <v>19</v>
      </c>
      <c r="D945" t="s">
        <v>20</v>
      </c>
      <c r="E945" t="s">
        <v>21</v>
      </c>
      <c r="F945">
        <v>2023</v>
      </c>
      <c r="G945">
        <v>2023</v>
      </c>
      <c r="H945">
        <v>25</v>
      </c>
      <c r="I945" t="s">
        <v>140</v>
      </c>
      <c r="J945">
        <v>99</v>
      </c>
      <c r="K945" t="s">
        <v>23</v>
      </c>
      <c r="L945">
        <v>77</v>
      </c>
      <c r="M945" t="s">
        <v>32</v>
      </c>
      <c r="N945">
        <v>7777</v>
      </c>
      <c r="O945" t="s">
        <v>37</v>
      </c>
      <c r="P945">
        <v>12318</v>
      </c>
    </row>
    <row r="946" spans="1:16" x14ac:dyDescent="0.3">
      <c r="A946" s="1" t="str">
        <f t="shared" si="14"/>
        <v>2023|Whakatane District|Total - total household income</v>
      </c>
      <c r="B946" t="s">
        <v>18</v>
      </c>
      <c r="C946" t="s">
        <v>19</v>
      </c>
      <c r="D946" t="s">
        <v>20</v>
      </c>
      <c r="E946" t="s">
        <v>21</v>
      </c>
      <c r="F946">
        <v>2023</v>
      </c>
      <c r="G946">
        <v>2023</v>
      </c>
      <c r="H946">
        <v>25</v>
      </c>
      <c r="I946" t="s">
        <v>140</v>
      </c>
      <c r="J946">
        <v>99</v>
      </c>
      <c r="K946" t="s">
        <v>23</v>
      </c>
      <c r="L946">
        <v>99</v>
      </c>
      <c r="M946" t="s">
        <v>48</v>
      </c>
      <c r="N946">
        <v>7777</v>
      </c>
      <c r="O946" t="s">
        <v>37</v>
      </c>
      <c r="P946">
        <v>13002</v>
      </c>
    </row>
    <row r="947" spans="1:16" x14ac:dyDescent="0.3">
      <c r="A947" s="1" t="str">
        <f t="shared" si="14"/>
        <v>2023|Whakatane District|Median ($) - total household income</v>
      </c>
      <c r="B947" t="s">
        <v>18</v>
      </c>
      <c r="C947" t="s">
        <v>19</v>
      </c>
      <c r="D947" t="s">
        <v>20</v>
      </c>
      <c r="E947" t="s">
        <v>21</v>
      </c>
      <c r="F947">
        <v>2023</v>
      </c>
      <c r="G947">
        <v>2023</v>
      </c>
      <c r="H947">
        <v>25</v>
      </c>
      <c r="I947" t="s">
        <v>140</v>
      </c>
      <c r="J947">
        <v>99</v>
      </c>
      <c r="K947" t="s">
        <v>23</v>
      </c>
      <c r="L947" t="s">
        <v>56</v>
      </c>
      <c r="M947" t="s">
        <v>57</v>
      </c>
      <c r="N947">
        <v>7777</v>
      </c>
      <c r="O947" t="s">
        <v>37</v>
      </c>
      <c r="P947">
        <v>83000</v>
      </c>
    </row>
    <row r="948" spans="1:16" x14ac:dyDescent="0.3">
      <c r="A948" s="1" t="str">
        <f t="shared" si="14"/>
        <v>2023|Kawerau District|$20,000 or less</v>
      </c>
      <c r="B948" t="s">
        <v>18</v>
      </c>
      <c r="C948" t="s">
        <v>19</v>
      </c>
      <c r="D948" t="s">
        <v>20</v>
      </c>
      <c r="E948" t="s">
        <v>21</v>
      </c>
      <c r="F948">
        <v>2023</v>
      </c>
      <c r="G948">
        <v>2023</v>
      </c>
      <c r="H948">
        <v>26</v>
      </c>
      <c r="I948" t="s">
        <v>109</v>
      </c>
      <c r="J948">
        <v>99</v>
      </c>
      <c r="K948" t="s">
        <v>23</v>
      </c>
      <c r="L948">
        <v>1</v>
      </c>
      <c r="M948" t="s">
        <v>39</v>
      </c>
      <c r="N948">
        <v>7777</v>
      </c>
      <c r="O948" t="s">
        <v>37</v>
      </c>
      <c r="P948">
        <v>192</v>
      </c>
    </row>
    <row r="949" spans="1:16" x14ac:dyDescent="0.3">
      <c r="A949" s="1" t="str">
        <f t="shared" si="14"/>
        <v>2023|Kawerau District|$20,001-$30,000</v>
      </c>
      <c r="B949" t="s">
        <v>18</v>
      </c>
      <c r="C949" t="s">
        <v>19</v>
      </c>
      <c r="D949" t="s">
        <v>20</v>
      </c>
      <c r="E949" t="s">
        <v>21</v>
      </c>
      <c r="F949">
        <v>2023</v>
      </c>
      <c r="G949">
        <v>2023</v>
      </c>
      <c r="H949">
        <v>26</v>
      </c>
      <c r="I949" t="s">
        <v>109</v>
      </c>
      <c r="J949">
        <v>99</v>
      </c>
      <c r="K949" t="s">
        <v>23</v>
      </c>
      <c r="L949">
        <v>2</v>
      </c>
      <c r="M949" t="s">
        <v>24</v>
      </c>
      <c r="N949">
        <v>7777</v>
      </c>
      <c r="O949" t="s">
        <v>37</v>
      </c>
      <c r="P949">
        <v>288</v>
      </c>
    </row>
    <row r="950" spans="1:16" x14ac:dyDescent="0.3">
      <c r="A950" s="1" t="str">
        <f t="shared" si="14"/>
        <v>2023|Kawerau District|$30,001-$50,000</v>
      </c>
      <c r="B950" t="s">
        <v>18</v>
      </c>
      <c r="C950" t="s">
        <v>19</v>
      </c>
      <c r="D950" t="s">
        <v>20</v>
      </c>
      <c r="E950" t="s">
        <v>21</v>
      </c>
      <c r="F950">
        <v>2023</v>
      </c>
      <c r="G950">
        <v>2023</v>
      </c>
      <c r="H950">
        <v>26</v>
      </c>
      <c r="I950" t="s">
        <v>109</v>
      </c>
      <c r="J950">
        <v>99</v>
      </c>
      <c r="K950" t="s">
        <v>23</v>
      </c>
      <c r="L950">
        <v>3</v>
      </c>
      <c r="M950" t="s">
        <v>45</v>
      </c>
      <c r="N950">
        <v>7777</v>
      </c>
      <c r="O950" t="s">
        <v>37</v>
      </c>
      <c r="P950">
        <v>501</v>
      </c>
    </row>
    <row r="951" spans="1:16" x14ac:dyDescent="0.3">
      <c r="A951" s="1" t="str">
        <f t="shared" si="14"/>
        <v>2023|Kawerau District|$50,001-$70,000</v>
      </c>
      <c r="B951" t="s">
        <v>18</v>
      </c>
      <c r="C951" t="s">
        <v>19</v>
      </c>
      <c r="D951" t="s">
        <v>20</v>
      </c>
      <c r="E951" t="s">
        <v>21</v>
      </c>
      <c r="F951">
        <v>2023</v>
      </c>
      <c r="G951">
        <v>2023</v>
      </c>
      <c r="H951">
        <v>26</v>
      </c>
      <c r="I951" t="s">
        <v>109</v>
      </c>
      <c r="J951">
        <v>99</v>
      </c>
      <c r="K951" t="s">
        <v>23</v>
      </c>
      <c r="L951">
        <v>4</v>
      </c>
      <c r="M951" t="s">
        <v>36</v>
      </c>
      <c r="N951">
        <v>7777</v>
      </c>
      <c r="O951" t="s">
        <v>37</v>
      </c>
      <c r="P951">
        <v>279</v>
      </c>
    </row>
    <row r="952" spans="1:16" x14ac:dyDescent="0.3">
      <c r="A952" s="1" t="str">
        <f t="shared" si="14"/>
        <v>2023|Kawerau District|$70,001-$100,000</v>
      </c>
      <c r="B952" t="s">
        <v>18</v>
      </c>
      <c r="C952" t="s">
        <v>19</v>
      </c>
      <c r="D952" t="s">
        <v>20</v>
      </c>
      <c r="E952" t="s">
        <v>21</v>
      </c>
      <c r="F952">
        <v>2023</v>
      </c>
      <c r="G952">
        <v>2023</v>
      </c>
      <c r="H952">
        <v>26</v>
      </c>
      <c r="I952" t="s">
        <v>109</v>
      </c>
      <c r="J952">
        <v>99</v>
      </c>
      <c r="K952" t="s">
        <v>23</v>
      </c>
      <c r="L952">
        <v>5</v>
      </c>
      <c r="M952" t="s">
        <v>58</v>
      </c>
      <c r="N952">
        <v>7777</v>
      </c>
      <c r="O952" t="s">
        <v>37</v>
      </c>
      <c r="P952">
        <v>363</v>
      </c>
    </row>
    <row r="953" spans="1:16" x14ac:dyDescent="0.3">
      <c r="A953" s="1" t="str">
        <f t="shared" si="14"/>
        <v>2023|Kawerau District|$100,001-$150,000</v>
      </c>
      <c r="B953" t="s">
        <v>18</v>
      </c>
      <c r="C953" t="s">
        <v>19</v>
      </c>
      <c r="D953" t="s">
        <v>20</v>
      </c>
      <c r="E953" t="s">
        <v>21</v>
      </c>
      <c r="F953">
        <v>2023</v>
      </c>
      <c r="G953">
        <v>2023</v>
      </c>
      <c r="H953">
        <v>26</v>
      </c>
      <c r="I953" t="s">
        <v>109</v>
      </c>
      <c r="J953">
        <v>99</v>
      </c>
      <c r="K953" t="s">
        <v>23</v>
      </c>
      <c r="L953">
        <v>6</v>
      </c>
      <c r="M953" t="s">
        <v>59</v>
      </c>
      <c r="N953">
        <v>7777</v>
      </c>
      <c r="O953" t="s">
        <v>37</v>
      </c>
      <c r="P953">
        <v>417</v>
      </c>
    </row>
    <row r="954" spans="1:16" x14ac:dyDescent="0.3">
      <c r="A954" s="1" t="str">
        <f t="shared" si="14"/>
        <v>2023|Kawerau District|$150,001-$200,000</v>
      </c>
      <c r="B954" t="s">
        <v>18</v>
      </c>
      <c r="C954" t="s">
        <v>19</v>
      </c>
      <c r="D954" t="s">
        <v>20</v>
      </c>
      <c r="E954" t="s">
        <v>21</v>
      </c>
      <c r="F954">
        <v>2023</v>
      </c>
      <c r="G954">
        <v>2023</v>
      </c>
      <c r="H954">
        <v>26</v>
      </c>
      <c r="I954" t="s">
        <v>109</v>
      </c>
      <c r="J954">
        <v>99</v>
      </c>
      <c r="K954" t="s">
        <v>23</v>
      </c>
      <c r="L954">
        <v>7</v>
      </c>
      <c r="M954" t="s">
        <v>43</v>
      </c>
      <c r="N954">
        <v>7777</v>
      </c>
      <c r="O954" t="s">
        <v>37</v>
      </c>
      <c r="P954">
        <v>174</v>
      </c>
    </row>
    <row r="955" spans="1:16" x14ac:dyDescent="0.3">
      <c r="A955" s="1" t="str">
        <f t="shared" si="14"/>
        <v>2023|Kawerau District|$200,001 or more</v>
      </c>
      <c r="B955" t="s">
        <v>18</v>
      </c>
      <c r="C955" t="s">
        <v>19</v>
      </c>
      <c r="D955" t="s">
        <v>20</v>
      </c>
      <c r="E955" t="s">
        <v>21</v>
      </c>
      <c r="F955">
        <v>2023</v>
      </c>
      <c r="G955">
        <v>2023</v>
      </c>
      <c r="H955">
        <v>26</v>
      </c>
      <c r="I955" t="s">
        <v>109</v>
      </c>
      <c r="J955">
        <v>99</v>
      </c>
      <c r="K955" t="s">
        <v>23</v>
      </c>
      <c r="L955">
        <v>8</v>
      </c>
      <c r="M955" t="s">
        <v>27</v>
      </c>
      <c r="N955">
        <v>7777</v>
      </c>
      <c r="O955" t="s">
        <v>37</v>
      </c>
      <c r="P955">
        <v>108</v>
      </c>
    </row>
    <row r="956" spans="1:16" x14ac:dyDescent="0.3">
      <c r="A956" s="1" t="str">
        <f t="shared" si="14"/>
        <v>2023|Kawerau District|Total stated - total household income</v>
      </c>
      <c r="B956" t="s">
        <v>18</v>
      </c>
      <c r="C956" t="s">
        <v>19</v>
      </c>
      <c r="D956" t="s">
        <v>20</v>
      </c>
      <c r="E956" t="s">
        <v>21</v>
      </c>
      <c r="F956">
        <v>2023</v>
      </c>
      <c r="G956">
        <v>2023</v>
      </c>
      <c r="H956">
        <v>26</v>
      </c>
      <c r="I956" t="s">
        <v>109</v>
      </c>
      <c r="J956">
        <v>99</v>
      </c>
      <c r="K956" t="s">
        <v>23</v>
      </c>
      <c r="L956">
        <v>77</v>
      </c>
      <c r="M956" t="s">
        <v>32</v>
      </c>
      <c r="N956">
        <v>7777</v>
      </c>
      <c r="O956" t="s">
        <v>37</v>
      </c>
      <c r="P956">
        <v>2319</v>
      </c>
    </row>
    <row r="957" spans="1:16" x14ac:dyDescent="0.3">
      <c r="A957" s="1" t="str">
        <f t="shared" si="14"/>
        <v>2023|Kawerau District|Total - total household income</v>
      </c>
      <c r="B957" t="s">
        <v>18</v>
      </c>
      <c r="C957" t="s">
        <v>19</v>
      </c>
      <c r="D957" t="s">
        <v>20</v>
      </c>
      <c r="E957" t="s">
        <v>21</v>
      </c>
      <c r="F957">
        <v>2023</v>
      </c>
      <c r="G957">
        <v>2023</v>
      </c>
      <c r="H957">
        <v>26</v>
      </c>
      <c r="I957" t="s">
        <v>109</v>
      </c>
      <c r="J957">
        <v>99</v>
      </c>
      <c r="K957" t="s">
        <v>23</v>
      </c>
      <c r="L957">
        <v>99</v>
      </c>
      <c r="M957" t="s">
        <v>48</v>
      </c>
      <c r="N957">
        <v>7777</v>
      </c>
      <c r="O957" t="s">
        <v>37</v>
      </c>
      <c r="P957">
        <v>2409</v>
      </c>
    </row>
    <row r="958" spans="1:16" x14ac:dyDescent="0.3">
      <c r="A958" s="1" t="str">
        <f t="shared" si="14"/>
        <v>2023|Kawerau District|Median ($) - total household income</v>
      </c>
      <c r="B958" t="s">
        <v>18</v>
      </c>
      <c r="C958" t="s">
        <v>19</v>
      </c>
      <c r="D958" t="s">
        <v>20</v>
      </c>
      <c r="E958" t="s">
        <v>21</v>
      </c>
      <c r="F958">
        <v>2023</v>
      </c>
      <c r="G958">
        <v>2023</v>
      </c>
      <c r="H958">
        <v>26</v>
      </c>
      <c r="I958" t="s">
        <v>109</v>
      </c>
      <c r="J958">
        <v>99</v>
      </c>
      <c r="K958" t="s">
        <v>23</v>
      </c>
      <c r="L958" t="s">
        <v>56</v>
      </c>
      <c r="M958" t="s">
        <v>57</v>
      </c>
      <c r="N958">
        <v>7777</v>
      </c>
      <c r="O958" t="s">
        <v>37</v>
      </c>
      <c r="P958">
        <v>61900</v>
      </c>
    </row>
    <row r="959" spans="1:16" x14ac:dyDescent="0.3">
      <c r="A959" s="1" t="str">
        <f t="shared" si="14"/>
        <v>2023|ÅŒpÅtiki District|$20,000 or less</v>
      </c>
      <c r="B959" t="s">
        <v>18</v>
      </c>
      <c r="C959" t="s">
        <v>19</v>
      </c>
      <c r="D959" t="s">
        <v>20</v>
      </c>
      <c r="E959" t="s">
        <v>21</v>
      </c>
      <c r="F959">
        <v>2023</v>
      </c>
      <c r="G959">
        <v>2023</v>
      </c>
      <c r="H959">
        <v>27</v>
      </c>
      <c r="I959" t="s">
        <v>86</v>
      </c>
      <c r="J959">
        <v>99</v>
      </c>
      <c r="K959" t="s">
        <v>23</v>
      </c>
      <c r="L959">
        <v>1</v>
      </c>
      <c r="M959" t="s">
        <v>39</v>
      </c>
      <c r="N959">
        <v>7777</v>
      </c>
      <c r="O959" t="s">
        <v>37</v>
      </c>
      <c r="P959">
        <v>270</v>
      </c>
    </row>
    <row r="960" spans="1:16" x14ac:dyDescent="0.3">
      <c r="A960" s="1" t="str">
        <f t="shared" si="14"/>
        <v>2023|ÅŒpÅtiki District|$20,001-$30,000</v>
      </c>
      <c r="B960" t="s">
        <v>18</v>
      </c>
      <c r="C960" t="s">
        <v>19</v>
      </c>
      <c r="D960" t="s">
        <v>20</v>
      </c>
      <c r="E960" t="s">
        <v>21</v>
      </c>
      <c r="F960">
        <v>2023</v>
      </c>
      <c r="G960">
        <v>2023</v>
      </c>
      <c r="H960">
        <v>27</v>
      </c>
      <c r="I960" t="s">
        <v>86</v>
      </c>
      <c r="J960">
        <v>99</v>
      </c>
      <c r="K960" t="s">
        <v>23</v>
      </c>
      <c r="L960">
        <v>2</v>
      </c>
      <c r="M960" t="s">
        <v>24</v>
      </c>
      <c r="N960">
        <v>7777</v>
      </c>
      <c r="O960" t="s">
        <v>37</v>
      </c>
      <c r="P960">
        <v>351</v>
      </c>
    </row>
    <row r="961" spans="1:16" x14ac:dyDescent="0.3">
      <c r="A961" s="1" t="str">
        <f t="shared" si="14"/>
        <v>2023|ÅŒpÅtiki District|$30,001-$50,000</v>
      </c>
      <c r="B961" t="s">
        <v>18</v>
      </c>
      <c r="C961" t="s">
        <v>19</v>
      </c>
      <c r="D961" t="s">
        <v>20</v>
      </c>
      <c r="E961" t="s">
        <v>21</v>
      </c>
      <c r="F961">
        <v>2023</v>
      </c>
      <c r="G961">
        <v>2023</v>
      </c>
      <c r="H961">
        <v>27</v>
      </c>
      <c r="I961" t="s">
        <v>86</v>
      </c>
      <c r="J961">
        <v>99</v>
      </c>
      <c r="K961" t="s">
        <v>23</v>
      </c>
      <c r="L961">
        <v>3</v>
      </c>
      <c r="M961" t="s">
        <v>45</v>
      </c>
      <c r="N961">
        <v>7777</v>
      </c>
      <c r="O961" t="s">
        <v>37</v>
      </c>
      <c r="P961">
        <v>612</v>
      </c>
    </row>
    <row r="962" spans="1:16" x14ac:dyDescent="0.3">
      <c r="A962" s="1" t="str">
        <f t="shared" si="14"/>
        <v>2023|ÅŒpÅtiki District|$50,001-$70,000</v>
      </c>
      <c r="B962" t="s">
        <v>18</v>
      </c>
      <c r="C962" t="s">
        <v>19</v>
      </c>
      <c r="D962" t="s">
        <v>20</v>
      </c>
      <c r="E962" t="s">
        <v>21</v>
      </c>
      <c r="F962">
        <v>2023</v>
      </c>
      <c r="G962">
        <v>2023</v>
      </c>
      <c r="H962">
        <v>27</v>
      </c>
      <c r="I962" t="s">
        <v>86</v>
      </c>
      <c r="J962">
        <v>99</v>
      </c>
      <c r="K962" t="s">
        <v>23</v>
      </c>
      <c r="L962">
        <v>4</v>
      </c>
      <c r="M962" t="s">
        <v>36</v>
      </c>
      <c r="N962">
        <v>7777</v>
      </c>
      <c r="O962" t="s">
        <v>37</v>
      </c>
      <c r="P962">
        <v>411</v>
      </c>
    </row>
    <row r="963" spans="1:16" x14ac:dyDescent="0.3">
      <c r="A963" s="1" t="str">
        <f t="shared" ref="A963:A1026" si="15">G963&amp;"|"&amp;I963&amp;"|"&amp;M963</f>
        <v>2023|ÅŒpÅtiki District|$70,001-$100,000</v>
      </c>
      <c r="B963" t="s">
        <v>18</v>
      </c>
      <c r="C963" t="s">
        <v>19</v>
      </c>
      <c r="D963" t="s">
        <v>20</v>
      </c>
      <c r="E963" t="s">
        <v>21</v>
      </c>
      <c r="F963">
        <v>2023</v>
      </c>
      <c r="G963">
        <v>2023</v>
      </c>
      <c r="H963">
        <v>27</v>
      </c>
      <c r="I963" t="s">
        <v>86</v>
      </c>
      <c r="J963">
        <v>99</v>
      </c>
      <c r="K963" t="s">
        <v>23</v>
      </c>
      <c r="L963">
        <v>5</v>
      </c>
      <c r="M963" t="s">
        <v>58</v>
      </c>
      <c r="N963">
        <v>7777</v>
      </c>
      <c r="O963" t="s">
        <v>37</v>
      </c>
      <c r="P963">
        <v>537</v>
      </c>
    </row>
    <row r="964" spans="1:16" x14ac:dyDescent="0.3">
      <c r="A964" s="1" t="str">
        <f t="shared" si="15"/>
        <v>2023|ÅŒpÅtiki District|$100,001-$150,000</v>
      </c>
      <c r="B964" t="s">
        <v>18</v>
      </c>
      <c r="C964" t="s">
        <v>19</v>
      </c>
      <c r="D964" t="s">
        <v>20</v>
      </c>
      <c r="E964" t="s">
        <v>21</v>
      </c>
      <c r="F964">
        <v>2023</v>
      </c>
      <c r="G964">
        <v>2023</v>
      </c>
      <c r="H964">
        <v>27</v>
      </c>
      <c r="I964" t="s">
        <v>86</v>
      </c>
      <c r="J964">
        <v>99</v>
      </c>
      <c r="K964" t="s">
        <v>23</v>
      </c>
      <c r="L964">
        <v>6</v>
      </c>
      <c r="M964" t="s">
        <v>59</v>
      </c>
      <c r="N964">
        <v>7777</v>
      </c>
      <c r="O964" t="s">
        <v>37</v>
      </c>
      <c r="P964">
        <v>564</v>
      </c>
    </row>
    <row r="965" spans="1:16" x14ac:dyDescent="0.3">
      <c r="A965" s="1" t="str">
        <f t="shared" si="15"/>
        <v>2023|ÅŒpÅtiki District|$150,001-$200,000</v>
      </c>
      <c r="B965" t="s">
        <v>18</v>
      </c>
      <c r="C965" t="s">
        <v>19</v>
      </c>
      <c r="D965" t="s">
        <v>20</v>
      </c>
      <c r="E965" t="s">
        <v>21</v>
      </c>
      <c r="F965">
        <v>2023</v>
      </c>
      <c r="G965">
        <v>2023</v>
      </c>
      <c r="H965">
        <v>27</v>
      </c>
      <c r="I965" t="s">
        <v>86</v>
      </c>
      <c r="J965">
        <v>99</v>
      </c>
      <c r="K965" t="s">
        <v>23</v>
      </c>
      <c r="L965">
        <v>7</v>
      </c>
      <c r="M965" t="s">
        <v>43</v>
      </c>
      <c r="N965">
        <v>7777</v>
      </c>
      <c r="O965" t="s">
        <v>37</v>
      </c>
      <c r="P965">
        <v>261</v>
      </c>
    </row>
    <row r="966" spans="1:16" x14ac:dyDescent="0.3">
      <c r="A966" s="1" t="str">
        <f t="shared" si="15"/>
        <v>2023|ÅŒpÅtiki District|$200,001 or more</v>
      </c>
      <c r="B966" t="s">
        <v>18</v>
      </c>
      <c r="C966" t="s">
        <v>19</v>
      </c>
      <c r="D966" t="s">
        <v>20</v>
      </c>
      <c r="E966" t="s">
        <v>21</v>
      </c>
      <c r="F966">
        <v>2023</v>
      </c>
      <c r="G966">
        <v>2023</v>
      </c>
      <c r="H966">
        <v>27</v>
      </c>
      <c r="I966" t="s">
        <v>86</v>
      </c>
      <c r="J966">
        <v>99</v>
      </c>
      <c r="K966" t="s">
        <v>23</v>
      </c>
      <c r="L966">
        <v>8</v>
      </c>
      <c r="M966" t="s">
        <v>27</v>
      </c>
      <c r="N966">
        <v>7777</v>
      </c>
      <c r="O966" t="s">
        <v>37</v>
      </c>
      <c r="P966">
        <v>174</v>
      </c>
    </row>
    <row r="967" spans="1:16" x14ac:dyDescent="0.3">
      <c r="A967" s="1" t="str">
        <f t="shared" si="15"/>
        <v>2023|ÅŒpÅtiki District|Total stated - total household income</v>
      </c>
      <c r="B967" t="s">
        <v>18</v>
      </c>
      <c r="C967" t="s">
        <v>19</v>
      </c>
      <c r="D967" t="s">
        <v>20</v>
      </c>
      <c r="E967" t="s">
        <v>21</v>
      </c>
      <c r="F967">
        <v>2023</v>
      </c>
      <c r="G967">
        <v>2023</v>
      </c>
      <c r="H967">
        <v>27</v>
      </c>
      <c r="I967" t="s">
        <v>86</v>
      </c>
      <c r="J967">
        <v>99</v>
      </c>
      <c r="K967" t="s">
        <v>23</v>
      </c>
      <c r="L967">
        <v>77</v>
      </c>
      <c r="M967" t="s">
        <v>32</v>
      </c>
      <c r="N967">
        <v>7777</v>
      </c>
      <c r="O967" t="s">
        <v>37</v>
      </c>
      <c r="P967">
        <v>3180</v>
      </c>
    </row>
    <row r="968" spans="1:16" x14ac:dyDescent="0.3">
      <c r="A968" s="1" t="str">
        <f t="shared" si="15"/>
        <v>2023|ÅŒpÅtiki District|Total - total household income</v>
      </c>
      <c r="B968" t="s">
        <v>18</v>
      </c>
      <c r="C968" t="s">
        <v>19</v>
      </c>
      <c r="D968" t="s">
        <v>20</v>
      </c>
      <c r="E968" t="s">
        <v>21</v>
      </c>
      <c r="F968">
        <v>2023</v>
      </c>
      <c r="G968">
        <v>2023</v>
      </c>
      <c r="H968">
        <v>27</v>
      </c>
      <c r="I968" t="s">
        <v>86</v>
      </c>
      <c r="J968">
        <v>99</v>
      </c>
      <c r="K968" t="s">
        <v>23</v>
      </c>
      <c r="L968">
        <v>99</v>
      </c>
      <c r="M968" t="s">
        <v>48</v>
      </c>
      <c r="N968">
        <v>7777</v>
      </c>
      <c r="O968" t="s">
        <v>37</v>
      </c>
      <c r="P968">
        <v>3600</v>
      </c>
    </row>
    <row r="969" spans="1:16" x14ac:dyDescent="0.3">
      <c r="A969" s="1" t="str">
        <f t="shared" si="15"/>
        <v>2023|ÅŒpÅtiki District|Median ($) - total household income</v>
      </c>
      <c r="B969" t="s">
        <v>18</v>
      </c>
      <c r="C969" t="s">
        <v>19</v>
      </c>
      <c r="D969" t="s">
        <v>20</v>
      </c>
      <c r="E969" t="s">
        <v>21</v>
      </c>
      <c r="F969">
        <v>2023</v>
      </c>
      <c r="G969">
        <v>2023</v>
      </c>
      <c r="H969">
        <v>27</v>
      </c>
      <c r="I969" t="s">
        <v>86</v>
      </c>
      <c r="J969">
        <v>99</v>
      </c>
      <c r="K969" t="s">
        <v>23</v>
      </c>
      <c r="L969" t="s">
        <v>56</v>
      </c>
      <c r="M969" t="s">
        <v>57</v>
      </c>
      <c r="N969">
        <v>7777</v>
      </c>
      <c r="O969" t="s">
        <v>37</v>
      </c>
      <c r="P969">
        <v>66900</v>
      </c>
    </row>
    <row r="970" spans="1:16" x14ac:dyDescent="0.3">
      <c r="A970" s="1" t="str">
        <f t="shared" si="15"/>
        <v>2023|Gisborne District|$20,000 or less</v>
      </c>
      <c r="B970" t="s">
        <v>18</v>
      </c>
      <c r="C970" t="s">
        <v>19</v>
      </c>
      <c r="D970" t="s">
        <v>20</v>
      </c>
      <c r="E970" t="s">
        <v>21</v>
      </c>
      <c r="F970">
        <v>2023</v>
      </c>
      <c r="G970">
        <v>2023</v>
      </c>
      <c r="H970">
        <v>28</v>
      </c>
      <c r="I970" t="s">
        <v>143</v>
      </c>
      <c r="J970">
        <v>99</v>
      </c>
      <c r="K970" t="s">
        <v>23</v>
      </c>
      <c r="L970">
        <v>1</v>
      </c>
      <c r="M970" t="s">
        <v>39</v>
      </c>
      <c r="N970">
        <v>7777</v>
      </c>
      <c r="O970" t="s">
        <v>37</v>
      </c>
      <c r="P970">
        <v>1026</v>
      </c>
    </row>
    <row r="971" spans="1:16" x14ac:dyDescent="0.3">
      <c r="A971" s="1" t="str">
        <f t="shared" si="15"/>
        <v>2023|Gisborne District|$20,001-$30,000</v>
      </c>
      <c r="B971" t="s">
        <v>18</v>
      </c>
      <c r="C971" t="s">
        <v>19</v>
      </c>
      <c r="D971" t="s">
        <v>20</v>
      </c>
      <c r="E971" t="s">
        <v>21</v>
      </c>
      <c r="F971">
        <v>2023</v>
      </c>
      <c r="G971">
        <v>2023</v>
      </c>
      <c r="H971">
        <v>28</v>
      </c>
      <c r="I971" t="s">
        <v>143</v>
      </c>
      <c r="J971">
        <v>99</v>
      </c>
      <c r="K971" t="s">
        <v>23</v>
      </c>
      <c r="L971">
        <v>2</v>
      </c>
      <c r="M971" t="s">
        <v>24</v>
      </c>
      <c r="N971">
        <v>7777</v>
      </c>
      <c r="O971" t="s">
        <v>37</v>
      </c>
      <c r="P971">
        <v>1635</v>
      </c>
    </row>
    <row r="972" spans="1:16" x14ac:dyDescent="0.3">
      <c r="A972" s="1" t="str">
        <f t="shared" si="15"/>
        <v>2023|Gisborne District|$30,001-$50,000</v>
      </c>
      <c r="B972" t="s">
        <v>18</v>
      </c>
      <c r="C972" t="s">
        <v>19</v>
      </c>
      <c r="D972" t="s">
        <v>20</v>
      </c>
      <c r="E972" t="s">
        <v>21</v>
      </c>
      <c r="F972">
        <v>2023</v>
      </c>
      <c r="G972">
        <v>2023</v>
      </c>
      <c r="H972">
        <v>28</v>
      </c>
      <c r="I972" t="s">
        <v>143</v>
      </c>
      <c r="J972">
        <v>99</v>
      </c>
      <c r="K972" t="s">
        <v>23</v>
      </c>
      <c r="L972">
        <v>3</v>
      </c>
      <c r="M972" t="s">
        <v>45</v>
      </c>
      <c r="N972">
        <v>7777</v>
      </c>
      <c r="O972" t="s">
        <v>37</v>
      </c>
      <c r="P972">
        <v>2523</v>
      </c>
    </row>
    <row r="973" spans="1:16" x14ac:dyDescent="0.3">
      <c r="A973" s="1" t="str">
        <f t="shared" si="15"/>
        <v>2023|Gisborne District|$50,001-$70,000</v>
      </c>
      <c r="B973" t="s">
        <v>18</v>
      </c>
      <c r="C973" t="s">
        <v>19</v>
      </c>
      <c r="D973" t="s">
        <v>20</v>
      </c>
      <c r="E973" t="s">
        <v>21</v>
      </c>
      <c r="F973">
        <v>2023</v>
      </c>
      <c r="G973">
        <v>2023</v>
      </c>
      <c r="H973">
        <v>28</v>
      </c>
      <c r="I973" t="s">
        <v>143</v>
      </c>
      <c r="J973">
        <v>99</v>
      </c>
      <c r="K973" t="s">
        <v>23</v>
      </c>
      <c r="L973">
        <v>4</v>
      </c>
      <c r="M973" t="s">
        <v>36</v>
      </c>
      <c r="N973">
        <v>7777</v>
      </c>
      <c r="O973" t="s">
        <v>37</v>
      </c>
      <c r="P973">
        <v>1959</v>
      </c>
    </row>
    <row r="974" spans="1:16" x14ac:dyDescent="0.3">
      <c r="A974" s="1" t="str">
        <f t="shared" si="15"/>
        <v>2023|Gisborne District|$70,001-$100,000</v>
      </c>
      <c r="B974" t="s">
        <v>18</v>
      </c>
      <c r="C974" t="s">
        <v>19</v>
      </c>
      <c r="D974" t="s">
        <v>20</v>
      </c>
      <c r="E974" t="s">
        <v>21</v>
      </c>
      <c r="F974">
        <v>2023</v>
      </c>
      <c r="G974">
        <v>2023</v>
      </c>
      <c r="H974">
        <v>28</v>
      </c>
      <c r="I974" t="s">
        <v>143</v>
      </c>
      <c r="J974">
        <v>99</v>
      </c>
      <c r="K974" t="s">
        <v>23</v>
      </c>
      <c r="L974">
        <v>5</v>
      </c>
      <c r="M974" t="s">
        <v>58</v>
      </c>
      <c r="N974">
        <v>7777</v>
      </c>
      <c r="O974" t="s">
        <v>37</v>
      </c>
      <c r="P974">
        <v>2649</v>
      </c>
    </row>
    <row r="975" spans="1:16" x14ac:dyDescent="0.3">
      <c r="A975" s="1" t="str">
        <f t="shared" si="15"/>
        <v>2023|Gisborne District|$100,001-$150,000</v>
      </c>
      <c r="B975" t="s">
        <v>18</v>
      </c>
      <c r="C975" t="s">
        <v>19</v>
      </c>
      <c r="D975" t="s">
        <v>20</v>
      </c>
      <c r="E975" t="s">
        <v>21</v>
      </c>
      <c r="F975">
        <v>2023</v>
      </c>
      <c r="G975">
        <v>2023</v>
      </c>
      <c r="H975">
        <v>28</v>
      </c>
      <c r="I975" t="s">
        <v>143</v>
      </c>
      <c r="J975">
        <v>99</v>
      </c>
      <c r="K975" t="s">
        <v>23</v>
      </c>
      <c r="L975">
        <v>6</v>
      </c>
      <c r="M975" t="s">
        <v>59</v>
      </c>
      <c r="N975">
        <v>7777</v>
      </c>
      <c r="O975" t="s">
        <v>37</v>
      </c>
      <c r="P975">
        <v>3249</v>
      </c>
    </row>
    <row r="976" spans="1:16" x14ac:dyDescent="0.3">
      <c r="A976" s="1" t="str">
        <f t="shared" si="15"/>
        <v>2023|Gisborne District|$150,001-$200,000</v>
      </c>
      <c r="B976" t="s">
        <v>18</v>
      </c>
      <c r="C976" t="s">
        <v>19</v>
      </c>
      <c r="D976" t="s">
        <v>20</v>
      </c>
      <c r="E976" t="s">
        <v>21</v>
      </c>
      <c r="F976">
        <v>2023</v>
      </c>
      <c r="G976">
        <v>2023</v>
      </c>
      <c r="H976">
        <v>28</v>
      </c>
      <c r="I976" t="s">
        <v>143</v>
      </c>
      <c r="J976">
        <v>99</v>
      </c>
      <c r="K976" t="s">
        <v>23</v>
      </c>
      <c r="L976">
        <v>7</v>
      </c>
      <c r="M976" t="s">
        <v>43</v>
      </c>
      <c r="N976">
        <v>7777</v>
      </c>
      <c r="O976" t="s">
        <v>37</v>
      </c>
      <c r="P976">
        <v>1740</v>
      </c>
    </row>
    <row r="977" spans="1:16" x14ac:dyDescent="0.3">
      <c r="A977" s="1" t="str">
        <f t="shared" si="15"/>
        <v>2023|Gisborne District|$200,001 or more</v>
      </c>
      <c r="B977" t="s">
        <v>18</v>
      </c>
      <c r="C977" t="s">
        <v>19</v>
      </c>
      <c r="D977" t="s">
        <v>20</v>
      </c>
      <c r="E977" t="s">
        <v>21</v>
      </c>
      <c r="F977">
        <v>2023</v>
      </c>
      <c r="G977">
        <v>2023</v>
      </c>
      <c r="H977">
        <v>28</v>
      </c>
      <c r="I977" t="s">
        <v>143</v>
      </c>
      <c r="J977">
        <v>99</v>
      </c>
      <c r="K977" t="s">
        <v>23</v>
      </c>
      <c r="L977">
        <v>8</v>
      </c>
      <c r="M977" t="s">
        <v>27</v>
      </c>
      <c r="N977">
        <v>7777</v>
      </c>
      <c r="O977" t="s">
        <v>37</v>
      </c>
      <c r="P977">
        <v>1449</v>
      </c>
    </row>
    <row r="978" spans="1:16" x14ac:dyDescent="0.3">
      <c r="A978" s="1" t="str">
        <f t="shared" si="15"/>
        <v>2023|Gisborne District|Total stated - total household income</v>
      </c>
      <c r="B978" t="s">
        <v>18</v>
      </c>
      <c r="C978" t="s">
        <v>19</v>
      </c>
      <c r="D978" t="s">
        <v>20</v>
      </c>
      <c r="E978" t="s">
        <v>21</v>
      </c>
      <c r="F978">
        <v>2023</v>
      </c>
      <c r="G978">
        <v>2023</v>
      </c>
      <c r="H978">
        <v>28</v>
      </c>
      <c r="I978" t="s">
        <v>143</v>
      </c>
      <c r="J978">
        <v>99</v>
      </c>
      <c r="K978" t="s">
        <v>23</v>
      </c>
      <c r="L978">
        <v>77</v>
      </c>
      <c r="M978" t="s">
        <v>32</v>
      </c>
      <c r="N978">
        <v>7777</v>
      </c>
      <c r="O978" t="s">
        <v>37</v>
      </c>
      <c r="P978">
        <v>16227</v>
      </c>
    </row>
    <row r="979" spans="1:16" x14ac:dyDescent="0.3">
      <c r="A979" s="1" t="str">
        <f t="shared" si="15"/>
        <v>2023|Gisborne District|Total - total household income</v>
      </c>
      <c r="B979" t="s">
        <v>18</v>
      </c>
      <c r="C979" t="s">
        <v>19</v>
      </c>
      <c r="D979" t="s">
        <v>20</v>
      </c>
      <c r="E979" t="s">
        <v>21</v>
      </c>
      <c r="F979">
        <v>2023</v>
      </c>
      <c r="G979">
        <v>2023</v>
      </c>
      <c r="H979">
        <v>28</v>
      </c>
      <c r="I979" t="s">
        <v>143</v>
      </c>
      <c r="J979">
        <v>99</v>
      </c>
      <c r="K979" t="s">
        <v>23</v>
      </c>
      <c r="L979">
        <v>99</v>
      </c>
      <c r="M979" t="s">
        <v>48</v>
      </c>
      <c r="N979">
        <v>7777</v>
      </c>
      <c r="O979" t="s">
        <v>37</v>
      </c>
      <c r="P979">
        <v>17124</v>
      </c>
    </row>
    <row r="980" spans="1:16" x14ac:dyDescent="0.3">
      <c r="A980" s="1" t="str">
        <f t="shared" si="15"/>
        <v>2023|Gisborne District|Median ($) - total household income</v>
      </c>
      <c r="B980" t="s">
        <v>18</v>
      </c>
      <c r="C980" t="s">
        <v>19</v>
      </c>
      <c r="D980" t="s">
        <v>20</v>
      </c>
      <c r="E980" t="s">
        <v>21</v>
      </c>
      <c r="F980">
        <v>2023</v>
      </c>
      <c r="G980">
        <v>2023</v>
      </c>
      <c r="H980">
        <v>28</v>
      </c>
      <c r="I980" t="s">
        <v>143</v>
      </c>
      <c r="J980">
        <v>99</v>
      </c>
      <c r="K980" t="s">
        <v>23</v>
      </c>
      <c r="L980" t="s">
        <v>56</v>
      </c>
      <c r="M980" t="s">
        <v>57</v>
      </c>
      <c r="N980">
        <v>7777</v>
      </c>
      <c r="O980" t="s">
        <v>37</v>
      </c>
      <c r="P980">
        <v>81000</v>
      </c>
    </row>
    <row r="981" spans="1:16" x14ac:dyDescent="0.3">
      <c r="A981" s="1" t="str">
        <f t="shared" si="15"/>
        <v>2023|Wairoa District|$20,000 or less</v>
      </c>
      <c r="B981" t="s">
        <v>18</v>
      </c>
      <c r="C981" t="s">
        <v>19</v>
      </c>
      <c r="D981" t="s">
        <v>20</v>
      </c>
      <c r="E981" t="s">
        <v>21</v>
      </c>
      <c r="F981">
        <v>2023</v>
      </c>
      <c r="G981">
        <v>2023</v>
      </c>
      <c r="H981">
        <v>29</v>
      </c>
      <c r="I981" t="s">
        <v>64</v>
      </c>
      <c r="J981">
        <v>99</v>
      </c>
      <c r="K981" t="s">
        <v>23</v>
      </c>
      <c r="L981">
        <v>1</v>
      </c>
      <c r="M981" t="s">
        <v>39</v>
      </c>
      <c r="N981">
        <v>7777</v>
      </c>
      <c r="O981" t="s">
        <v>37</v>
      </c>
      <c r="P981">
        <v>237</v>
      </c>
    </row>
    <row r="982" spans="1:16" x14ac:dyDescent="0.3">
      <c r="A982" s="1" t="str">
        <f t="shared" si="15"/>
        <v>2023|Wairoa District|$20,001-$30,000</v>
      </c>
      <c r="B982" t="s">
        <v>18</v>
      </c>
      <c r="C982" t="s">
        <v>19</v>
      </c>
      <c r="D982" t="s">
        <v>20</v>
      </c>
      <c r="E982" t="s">
        <v>21</v>
      </c>
      <c r="F982">
        <v>2023</v>
      </c>
      <c r="G982">
        <v>2023</v>
      </c>
      <c r="H982">
        <v>29</v>
      </c>
      <c r="I982" t="s">
        <v>64</v>
      </c>
      <c r="J982">
        <v>99</v>
      </c>
      <c r="K982" t="s">
        <v>23</v>
      </c>
      <c r="L982">
        <v>2</v>
      </c>
      <c r="M982" t="s">
        <v>24</v>
      </c>
      <c r="N982">
        <v>7777</v>
      </c>
      <c r="O982" t="s">
        <v>37</v>
      </c>
      <c r="P982">
        <v>327</v>
      </c>
    </row>
    <row r="983" spans="1:16" x14ac:dyDescent="0.3">
      <c r="A983" s="1" t="str">
        <f t="shared" si="15"/>
        <v>2023|Wairoa District|$30,001-$50,000</v>
      </c>
      <c r="B983" t="s">
        <v>18</v>
      </c>
      <c r="C983" t="s">
        <v>19</v>
      </c>
      <c r="D983" t="s">
        <v>20</v>
      </c>
      <c r="E983" t="s">
        <v>21</v>
      </c>
      <c r="F983">
        <v>2023</v>
      </c>
      <c r="G983">
        <v>2023</v>
      </c>
      <c r="H983">
        <v>29</v>
      </c>
      <c r="I983" t="s">
        <v>64</v>
      </c>
      <c r="J983">
        <v>99</v>
      </c>
      <c r="K983" t="s">
        <v>23</v>
      </c>
      <c r="L983">
        <v>3</v>
      </c>
      <c r="M983" t="s">
        <v>45</v>
      </c>
      <c r="N983">
        <v>7777</v>
      </c>
      <c r="O983" t="s">
        <v>37</v>
      </c>
      <c r="P983">
        <v>492</v>
      </c>
    </row>
    <row r="984" spans="1:16" x14ac:dyDescent="0.3">
      <c r="A984" s="1" t="str">
        <f t="shared" si="15"/>
        <v>2023|Wairoa District|$50,001-$70,000</v>
      </c>
      <c r="B984" t="s">
        <v>18</v>
      </c>
      <c r="C984" t="s">
        <v>19</v>
      </c>
      <c r="D984" t="s">
        <v>20</v>
      </c>
      <c r="E984" t="s">
        <v>21</v>
      </c>
      <c r="F984">
        <v>2023</v>
      </c>
      <c r="G984">
        <v>2023</v>
      </c>
      <c r="H984">
        <v>29</v>
      </c>
      <c r="I984" t="s">
        <v>64</v>
      </c>
      <c r="J984">
        <v>99</v>
      </c>
      <c r="K984" t="s">
        <v>23</v>
      </c>
      <c r="L984">
        <v>4</v>
      </c>
      <c r="M984" t="s">
        <v>36</v>
      </c>
      <c r="N984">
        <v>7777</v>
      </c>
      <c r="O984" t="s">
        <v>37</v>
      </c>
      <c r="P984">
        <v>378</v>
      </c>
    </row>
    <row r="985" spans="1:16" x14ac:dyDescent="0.3">
      <c r="A985" s="1" t="str">
        <f t="shared" si="15"/>
        <v>2023|Wairoa District|$70,001-$100,000</v>
      </c>
      <c r="B985" t="s">
        <v>18</v>
      </c>
      <c r="C985" t="s">
        <v>19</v>
      </c>
      <c r="D985" t="s">
        <v>20</v>
      </c>
      <c r="E985" t="s">
        <v>21</v>
      </c>
      <c r="F985">
        <v>2023</v>
      </c>
      <c r="G985">
        <v>2023</v>
      </c>
      <c r="H985">
        <v>29</v>
      </c>
      <c r="I985" t="s">
        <v>64</v>
      </c>
      <c r="J985">
        <v>99</v>
      </c>
      <c r="K985" t="s">
        <v>23</v>
      </c>
      <c r="L985">
        <v>5</v>
      </c>
      <c r="M985" t="s">
        <v>58</v>
      </c>
      <c r="N985">
        <v>7777</v>
      </c>
      <c r="O985" t="s">
        <v>37</v>
      </c>
      <c r="P985">
        <v>507</v>
      </c>
    </row>
    <row r="986" spans="1:16" x14ac:dyDescent="0.3">
      <c r="A986" s="1" t="str">
        <f t="shared" si="15"/>
        <v>2023|Wairoa District|$100,001-$150,000</v>
      </c>
      <c r="B986" t="s">
        <v>18</v>
      </c>
      <c r="C986" t="s">
        <v>19</v>
      </c>
      <c r="D986" t="s">
        <v>20</v>
      </c>
      <c r="E986" t="s">
        <v>21</v>
      </c>
      <c r="F986">
        <v>2023</v>
      </c>
      <c r="G986">
        <v>2023</v>
      </c>
      <c r="H986">
        <v>29</v>
      </c>
      <c r="I986" t="s">
        <v>64</v>
      </c>
      <c r="J986">
        <v>99</v>
      </c>
      <c r="K986" t="s">
        <v>23</v>
      </c>
      <c r="L986">
        <v>6</v>
      </c>
      <c r="M986" t="s">
        <v>59</v>
      </c>
      <c r="N986">
        <v>7777</v>
      </c>
      <c r="O986" t="s">
        <v>37</v>
      </c>
      <c r="P986">
        <v>501</v>
      </c>
    </row>
    <row r="987" spans="1:16" x14ac:dyDescent="0.3">
      <c r="A987" s="1" t="str">
        <f t="shared" si="15"/>
        <v>2023|Wairoa District|$150,001-$200,000</v>
      </c>
      <c r="B987" t="s">
        <v>18</v>
      </c>
      <c r="C987" t="s">
        <v>19</v>
      </c>
      <c r="D987" t="s">
        <v>20</v>
      </c>
      <c r="E987" t="s">
        <v>21</v>
      </c>
      <c r="F987">
        <v>2023</v>
      </c>
      <c r="G987">
        <v>2023</v>
      </c>
      <c r="H987">
        <v>29</v>
      </c>
      <c r="I987" t="s">
        <v>64</v>
      </c>
      <c r="J987">
        <v>99</v>
      </c>
      <c r="K987" t="s">
        <v>23</v>
      </c>
      <c r="L987">
        <v>7</v>
      </c>
      <c r="M987" t="s">
        <v>43</v>
      </c>
      <c r="N987">
        <v>7777</v>
      </c>
      <c r="O987" t="s">
        <v>37</v>
      </c>
      <c r="P987">
        <v>198</v>
      </c>
    </row>
    <row r="988" spans="1:16" x14ac:dyDescent="0.3">
      <c r="A988" s="1" t="str">
        <f t="shared" si="15"/>
        <v>2023|Wairoa District|$200,001 or more</v>
      </c>
      <c r="B988" t="s">
        <v>18</v>
      </c>
      <c r="C988" t="s">
        <v>19</v>
      </c>
      <c r="D988" t="s">
        <v>20</v>
      </c>
      <c r="E988" t="s">
        <v>21</v>
      </c>
      <c r="F988">
        <v>2023</v>
      </c>
      <c r="G988">
        <v>2023</v>
      </c>
      <c r="H988">
        <v>29</v>
      </c>
      <c r="I988" t="s">
        <v>64</v>
      </c>
      <c r="J988">
        <v>99</v>
      </c>
      <c r="K988" t="s">
        <v>23</v>
      </c>
      <c r="L988">
        <v>8</v>
      </c>
      <c r="M988" t="s">
        <v>27</v>
      </c>
      <c r="N988">
        <v>7777</v>
      </c>
      <c r="O988" t="s">
        <v>37</v>
      </c>
      <c r="P988">
        <v>141</v>
      </c>
    </row>
    <row r="989" spans="1:16" x14ac:dyDescent="0.3">
      <c r="A989" s="1" t="str">
        <f t="shared" si="15"/>
        <v>2023|Wairoa District|Total stated - total household income</v>
      </c>
      <c r="B989" t="s">
        <v>18</v>
      </c>
      <c r="C989" t="s">
        <v>19</v>
      </c>
      <c r="D989" t="s">
        <v>20</v>
      </c>
      <c r="E989" t="s">
        <v>21</v>
      </c>
      <c r="F989">
        <v>2023</v>
      </c>
      <c r="G989">
        <v>2023</v>
      </c>
      <c r="H989">
        <v>29</v>
      </c>
      <c r="I989" t="s">
        <v>64</v>
      </c>
      <c r="J989">
        <v>99</v>
      </c>
      <c r="K989" t="s">
        <v>23</v>
      </c>
      <c r="L989">
        <v>77</v>
      </c>
      <c r="M989" t="s">
        <v>32</v>
      </c>
      <c r="N989">
        <v>7777</v>
      </c>
      <c r="O989" t="s">
        <v>37</v>
      </c>
      <c r="P989">
        <v>2784</v>
      </c>
    </row>
    <row r="990" spans="1:16" x14ac:dyDescent="0.3">
      <c r="A990" s="1" t="str">
        <f t="shared" si="15"/>
        <v>2023|Wairoa District|Total - total household income</v>
      </c>
      <c r="B990" t="s">
        <v>18</v>
      </c>
      <c r="C990" t="s">
        <v>19</v>
      </c>
      <c r="D990" t="s">
        <v>20</v>
      </c>
      <c r="E990" t="s">
        <v>21</v>
      </c>
      <c r="F990">
        <v>2023</v>
      </c>
      <c r="G990">
        <v>2023</v>
      </c>
      <c r="H990">
        <v>29</v>
      </c>
      <c r="I990" t="s">
        <v>64</v>
      </c>
      <c r="J990">
        <v>99</v>
      </c>
      <c r="K990" t="s">
        <v>23</v>
      </c>
      <c r="L990">
        <v>99</v>
      </c>
      <c r="M990" t="s">
        <v>48</v>
      </c>
      <c r="N990">
        <v>7777</v>
      </c>
      <c r="O990" t="s">
        <v>37</v>
      </c>
      <c r="P990">
        <v>3075</v>
      </c>
    </row>
    <row r="991" spans="1:16" x14ac:dyDescent="0.3">
      <c r="A991" s="1" t="str">
        <f t="shared" si="15"/>
        <v>2023|Wairoa District|Median ($) - total household income</v>
      </c>
      <c r="B991" t="s">
        <v>18</v>
      </c>
      <c r="C991" t="s">
        <v>19</v>
      </c>
      <c r="D991" t="s">
        <v>20</v>
      </c>
      <c r="E991" t="s">
        <v>21</v>
      </c>
      <c r="F991">
        <v>2023</v>
      </c>
      <c r="G991">
        <v>2023</v>
      </c>
      <c r="H991">
        <v>29</v>
      </c>
      <c r="I991" t="s">
        <v>64</v>
      </c>
      <c r="J991">
        <v>99</v>
      </c>
      <c r="K991" t="s">
        <v>23</v>
      </c>
      <c r="L991" t="s">
        <v>56</v>
      </c>
      <c r="M991" t="s">
        <v>57</v>
      </c>
      <c r="N991">
        <v>7777</v>
      </c>
      <c r="O991" t="s">
        <v>37</v>
      </c>
      <c r="P991">
        <v>67200</v>
      </c>
    </row>
    <row r="992" spans="1:16" x14ac:dyDescent="0.3">
      <c r="A992" s="1" t="str">
        <f t="shared" si="15"/>
        <v>2023|Hastings District|$20,000 or less</v>
      </c>
      <c r="B992" t="s">
        <v>18</v>
      </c>
      <c r="C992" t="s">
        <v>19</v>
      </c>
      <c r="D992" t="s">
        <v>20</v>
      </c>
      <c r="E992" t="s">
        <v>21</v>
      </c>
      <c r="F992">
        <v>2023</v>
      </c>
      <c r="G992">
        <v>2023</v>
      </c>
      <c r="H992">
        <v>30</v>
      </c>
      <c r="I992" t="s">
        <v>118</v>
      </c>
      <c r="J992">
        <v>99</v>
      </c>
      <c r="K992" t="s">
        <v>23</v>
      </c>
      <c r="L992">
        <v>1</v>
      </c>
      <c r="M992" t="s">
        <v>39</v>
      </c>
      <c r="N992">
        <v>7777</v>
      </c>
      <c r="O992" t="s">
        <v>37</v>
      </c>
      <c r="P992">
        <v>1326</v>
      </c>
    </row>
    <row r="993" spans="1:16" x14ac:dyDescent="0.3">
      <c r="A993" s="1" t="str">
        <f t="shared" si="15"/>
        <v>2023|Hastings District|$20,001-$30,000</v>
      </c>
      <c r="B993" t="s">
        <v>18</v>
      </c>
      <c r="C993" t="s">
        <v>19</v>
      </c>
      <c r="D993" t="s">
        <v>20</v>
      </c>
      <c r="E993" t="s">
        <v>21</v>
      </c>
      <c r="F993">
        <v>2023</v>
      </c>
      <c r="G993">
        <v>2023</v>
      </c>
      <c r="H993">
        <v>30</v>
      </c>
      <c r="I993" t="s">
        <v>118</v>
      </c>
      <c r="J993">
        <v>99</v>
      </c>
      <c r="K993" t="s">
        <v>23</v>
      </c>
      <c r="L993">
        <v>2</v>
      </c>
      <c r="M993" t="s">
        <v>24</v>
      </c>
      <c r="N993">
        <v>7777</v>
      </c>
      <c r="O993" t="s">
        <v>37</v>
      </c>
      <c r="P993">
        <v>2409</v>
      </c>
    </row>
    <row r="994" spans="1:16" x14ac:dyDescent="0.3">
      <c r="A994" s="1" t="str">
        <f t="shared" si="15"/>
        <v>2023|Hastings District|$30,001-$50,000</v>
      </c>
      <c r="B994" t="s">
        <v>18</v>
      </c>
      <c r="C994" t="s">
        <v>19</v>
      </c>
      <c r="D994" t="s">
        <v>20</v>
      </c>
      <c r="E994" t="s">
        <v>21</v>
      </c>
      <c r="F994">
        <v>2023</v>
      </c>
      <c r="G994">
        <v>2023</v>
      </c>
      <c r="H994">
        <v>30</v>
      </c>
      <c r="I994" t="s">
        <v>118</v>
      </c>
      <c r="J994">
        <v>99</v>
      </c>
      <c r="K994" t="s">
        <v>23</v>
      </c>
      <c r="L994">
        <v>3</v>
      </c>
      <c r="M994" t="s">
        <v>45</v>
      </c>
      <c r="N994">
        <v>7777</v>
      </c>
      <c r="O994" t="s">
        <v>37</v>
      </c>
      <c r="P994">
        <v>3849</v>
      </c>
    </row>
    <row r="995" spans="1:16" x14ac:dyDescent="0.3">
      <c r="A995" s="1" t="str">
        <f t="shared" si="15"/>
        <v>2023|Hastings District|$50,001-$70,000</v>
      </c>
      <c r="B995" t="s">
        <v>18</v>
      </c>
      <c r="C995" t="s">
        <v>19</v>
      </c>
      <c r="D995" t="s">
        <v>20</v>
      </c>
      <c r="E995" t="s">
        <v>21</v>
      </c>
      <c r="F995">
        <v>2023</v>
      </c>
      <c r="G995">
        <v>2023</v>
      </c>
      <c r="H995">
        <v>30</v>
      </c>
      <c r="I995" t="s">
        <v>118</v>
      </c>
      <c r="J995">
        <v>99</v>
      </c>
      <c r="K995" t="s">
        <v>23</v>
      </c>
      <c r="L995">
        <v>4</v>
      </c>
      <c r="M995" t="s">
        <v>36</v>
      </c>
      <c r="N995">
        <v>7777</v>
      </c>
      <c r="O995" t="s">
        <v>37</v>
      </c>
      <c r="P995">
        <v>3045</v>
      </c>
    </row>
    <row r="996" spans="1:16" x14ac:dyDescent="0.3">
      <c r="A996" s="1" t="str">
        <f t="shared" si="15"/>
        <v>2023|Hastings District|$70,001-$100,000</v>
      </c>
      <c r="B996" t="s">
        <v>18</v>
      </c>
      <c r="C996" t="s">
        <v>19</v>
      </c>
      <c r="D996" t="s">
        <v>20</v>
      </c>
      <c r="E996" t="s">
        <v>21</v>
      </c>
      <c r="F996">
        <v>2023</v>
      </c>
      <c r="G996">
        <v>2023</v>
      </c>
      <c r="H996">
        <v>30</v>
      </c>
      <c r="I996" t="s">
        <v>118</v>
      </c>
      <c r="J996">
        <v>99</v>
      </c>
      <c r="K996" t="s">
        <v>23</v>
      </c>
      <c r="L996">
        <v>5</v>
      </c>
      <c r="M996" t="s">
        <v>58</v>
      </c>
      <c r="N996">
        <v>7777</v>
      </c>
      <c r="O996" t="s">
        <v>37</v>
      </c>
      <c r="P996">
        <v>4050</v>
      </c>
    </row>
    <row r="997" spans="1:16" x14ac:dyDescent="0.3">
      <c r="A997" s="1" t="str">
        <f t="shared" si="15"/>
        <v>2023|Hastings District|$100,001-$150,000</v>
      </c>
      <c r="B997" t="s">
        <v>18</v>
      </c>
      <c r="C997" t="s">
        <v>19</v>
      </c>
      <c r="D997" t="s">
        <v>20</v>
      </c>
      <c r="E997" t="s">
        <v>21</v>
      </c>
      <c r="F997">
        <v>2023</v>
      </c>
      <c r="G997">
        <v>2023</v>
      </c>
      <c r="H997">
        <v>30</v>
      </c>
      <c r="I997" t="s">
        <v>118</v>
      </c>
      <c r="J997">
        <v>99</v>
      </c>
      <c r="K997" t="s">
        <v>23</v>
      </c>
      <c r="L997">
        <v>6</v>
      </c>
      <c r="M997" t="s">
        <v>59</v>
      </c>
      <c r="N997">
        <v>7777</v>
      </c>
      <c r="O997" t="s">
        <v>37</v>
      </c>
      <c r="P997">
        <v>5976</v>
      </c>
    </row>
    <row r="998" spans="1:16" x14ac:dyDescent="0.3">
      <c r="A998" s="1" t="str">
        <f t="shared" si="15"/>
        <v>2023|Hastings District|$150,001-$200,000</v>
      </c>
      <c r="B998" t="s">
        <v>18</v>
      </c>
      <c r="C998" t="s">
        <v>19</v>
      </c>
      <c r="D998" t="s">
        <v>20</v>
      </c>
      <c r="E998" t="s">
        <v>21</v>
      </c>
      <c r="F998">
        <v>2023</v>
      </c>
      <c r="G998">
        <v>2023</v>
      </c>
      <c r="H998">
        <v>30</v>
      </c>
      <c r="I998" t="s">
        <v>118</v>
      </c>
      <c r="J998">
        <v>99</v>
      </c>
      <c r="K998" t="s">
        <v>23</v>
      </c>
      <c r="L998">
        <v>7</v>
      </c>
      <c r="M998" t="s">
        <v>43</v>
      </c>
      <c r="N998">
        <v>7777</v>
      </c>
      <c r="O998" t="s">
        <v>37</v>
      </c>
      <c r="P998">
        <v>3570</v>
      </c>
    </row>
    <row r="999" spans="1:16" x14ac:dyDescent="0.3">
      <c r="A999" s="1" t="str">
        <f t="shared" si="15"/>
        <v>2023|Hastings District|$200,001 or more</v>
      </c>
      <c r="B999" t="s">
        <v>18</v>
      </c>
      <c r="C999" t="s">
        <v>19</v>
      </c>
      <c r="D999" t="s">
        <v>20</v>
      </c>
      <c r="E999" t="s">
        <v>21</v>
      </c>
      <c r="F999">
        <v>2023</v>
      </c>
      <c r="G999">
        <v>2023</v>
      </c>
      <c r="H999">
        <v>30</v>
      </c>
      <c r="I999" t="s">
        <v>118</v>
      </c>
      <c r="J999">
        <v>99</v>
      </c>
      <c r="K999" t="s">
        <v>23</v>
      </c>
      <c r="L999">
        <v>8</v>
      </c>
      <c r="M999" t="s">
        <v>27</v>
      </c>
      <c r="N999">
        <v>7777</v>
      </c>
      <c r="O999" t="s">
        <v>37</v>
      </c>
      <c r="P999">
        <v>3351</v>
      </c>
    </row>
    <row r="1000" spans="1:16" x14ac:dyDescent="0.3">
      <c r="A1000" s="1" t="str">
        <f t="shared" si="15"/>
        <v>2023|Hastings District|Total stated - total household income</v>
      </c>
      <c r="B1000" t="s">
        <v>18</v>
      </c>
      <c r="C1000" t="s">
        <v>19</v>
      </c>
      <c r="D1000" t="s">
        <v>20</v>
      </c>
      <c r="E1000" t="s">
        <v>21</v>
      </c>
      <c r="F1000">
        <v>2023</v>
      </c>
      <c r="G1000">
        <v>2023</v>
      </c>
      <c r="H1000">
        <v>30</v>
      </c>
      <c r="I1000" t="s">
        <v>118</v>
      </c>
      <c r="J1000">
        <v>99</v>
      </c>
      <c r="K1000" t="s">
        <v>23</v>
      </c>
      <c r="L1000">
        <v>77</v>
      </c>
      <c r="M1000" t="s">
        <v>32</v>
      </c>
      <c r="N1000">
        <v>7777</v>
      </c>
      <c r="O1000" t="s">
        <v>37</v>
      </c>
      <c r="P1000">
        <v>27579</v>
      </c>
    </row>
    <row r="1001" spans="1:16" x14ac:dyDescent="0.3">
      <c r="A1001" s="1" t="str">
        <f t="shared" si="15"/>
        <v>2023|Hastings District|Total - total household income</v>
      </c>
      <c r="B1001" t="s">
        <v>18</v>
      </c>
      <c r="C1001" t="s">
        <v>19</v>
      </c>
      <c r="D1001" t="s">
        <v>20</v>
      </c>
      <c r="E1001" t="s">
        <v>21</v>
      </c>
      <c r="F1001">
        <v>2023</v>
      </c>
      <c r="G1001">
        <v>2023</v>
      </c>
      <c r="H1001">
        <v>30</v>
      </c>
      <c r="I1001" t="s">
        <v>118</v>
      </c>
      <c r="J1001">
        <v>99</v>
      </c>
      <c r="K1001" t="s">
        <v>23</v>
      </c>
      <c r="L1001">
        <v>99</v>
      </c>
      <c r="M1001" t="s">
        <v>48</v>
      </c>
      <c r="N1001">
        <v>7777</v>
      </c>
      <c r="O1001" t="s">
        <v>37</v>
      </c>
      <c r="P1001">
        <v>29385</v>
      </c>
    </row>
    <row r="1002" spans="1:16" x14ac:dyDescent="0.3">
      <c r="A1002" s="1" t="str">
        <f t="shared" si="15"/>
        <v>2023|Hastings District|Median ($) - total household income</v>
      </c>
      <c r="B1002" t="s">
        <v>18</v>
      </c>
      <c r="C1002" t="s">
        <v>19</v>
      </c>
      <c r="D1002" t="s">
        <v>20</v>
      </c>
      <c r="E1002" t="s">
        <v>21</v>
      </c>
      <c r="F1002">
        <v>2023</v>
      </c>
      <c r="G1002">
        <v>2023</v>
      </c>
      <c r="H1002">
        <v>30</v>
      </c>
      <c r="I1002" t="s">
        <v>118</v>
      </c>
      <c r="J1002">
        <v>99</v>
      </c>
      <c r="K1002" t="s">
        <v>23</v>
      </c>
      <c r="L1002" t="s">
        <v>56</v>
      </c>
      <c r="M1002" t="s">
        <v>57</v>
      </c>
      <c r="N1002">
        <v>7777</v>
      </c>
      <c r="O1002" t="s">
        <v>37</v>
      </c>
      <c r="P1002">
        <v>93400</v>
      </c>
    </row>
    <row r="1003" spans="1:16" x14ac:dyDescent="0.3">
      <c r="A1003" s="1" t="str">
        <f t="shared" si="15"/>
        <v>2023|Napier City|$20,000 or less</v>
      </c>
      <c r="B1003" t="s">
        <v>18</v>
      </c>
      <c r="C1003" t="s">
        <v>19</v>
      </c>
      <c r="D1003" t="s">
        <v>20</v>
      </c>
      <c r="E1003" t="s">
        <v>21</v>
      </c>
      <c r="F1003">
        <v>2023</v>
      </c>
      <c r="G1003">
        <v>2023</v>
      </c>
      <c r="H1003">
        <v>31</v>
      </c>
      <c r="I1003" t="s">
        <v>75</v>
      </c>
      <c r="J1003">
        <v>99</v>
      </c>
      <c r="K1003" t="s">
        <v>23</v>
      </c>
      <c r="L1003">
        <v>1</v>
      </c>
      <c r="M1003" t="s">
        <v>39</v>
      </c>
      <c r="N1003">
        <v>7777</v>
      </c>
      <c r="O1003" t="s">
        <v>37</v>
      </c>
      <c r="P1003">
        <v>1314</v>
      </c>
    </row>
    <row r="1004" spans="1:16" x14ac:dyDescent="0.3">
      <c r="A1004" s="1" t="str">
        <f t="shared" si="15"/>
        <v>2023|Napier City|$20,001-$30,000</v>
      </c>
      <c r="B1004" t="s">
        <v>18</v>
      </c>
      <c r="C1004" t="s">
        <v>19</v>
      </c>
      <c r="D1004" t="s">
        <v>20</v>
      </c>
      <c r="E1004" t="s">
        <v>21</v>
      </c>
      <c r="F1004">
        <v>2023</v>
      </c>
      <c r="G1004">
        <v>2023</v>
      </c>
      <c r="H1004">
        <v>31</v>
      </c>
      <c r="I1004" t="s">
        <v>75</v>
      </c>
      <c r="J1004">
        <v>99</v>
      </c>
      <c r="K1004" t="s">
        <v>23</v>
      </c>
      <c r="L1004">
        <v>2</v>
      </c>
      <c r="M1004" t="s">
        <v>24</v>
      </c>
      <c r="N1004">
        <v>7777</v>
      </c>
      <c r="O1004" t="s">
        <v>37</v>
      </c>
      <c r="P1004">
        <v>2592</v>
      </c>
    </row>
    <row r="1005" spans="1:16" x14ac:dyDescent="0.3">
      <c r="A1005" s="1" t="str">
        <f t="shared" si="15"/>
        <v>2023|Napier City|$30,001-$50,000</v>
      </c>
      <c r="B1005" t="s">
        <v>18</v>
      </c>
      <c r="C1005" t="s">
        <v>19</v>
      </c>
      <c r="D1005" t="s">
        <v>20</v>
      </c>
      <c r="E1005" t="s">
        <v>21</v>
      </c>
      <c r="F1005">
        <v>2023</v>
      </c>
      <c r="G1005">
        <v>2023</v>
      </c>
      <c r="H1005">
        <v>31</v>
      </c>
      <c r="I1005" t="s">
        <v>75</v>
      </c>
      <c r="J1005">
        <v>99</v>
      </c>
      <c r="K1005" t="s">
        <v>23</v>
      </c>
      <c r="L1005">
        <v>3</v>
      </c>
      <c r="M1005" t="s">
        <v>45</v>
      </c>
      <c r="N1005">
        <v>7777</v>
      </c>
      <c r="O1005" t="s">
        <v>37</v>
      </c>
      <c r="P1005">
        <v>3750</v>
      </c>
    </row>
    <row r="1006" spans="1:16" x14ac:dyDescent="0.3">
      <c r="A1006" s="1" t="str">
        <f t="shared" si="15"/>
        <v>2023|Napier City|$50,001-$70,000</v>
      </c>
      <c r="B1006" t="s">
        <v>18</v>
      </c>
      <c r="C1006" t="s">
        <v>19</v>
      </c>
      <c r="D1006" t="s">
        <v>20</v>
      </c>
      <c r="E1006" t="s">
        <v>21</v>
      </c>
      <c r="F1006">
        <v>2023</v>
      </c>
      <c r="G1006">
        <v>2023</v>
      </c>
      <c r="H1006">
        <v>31</v>
      </c>
      <c r="I1006" t="s">
        <v>75</v>
      </c>
      <c r="J1006">
        <v>99</v>
      </c>
      <c r="K1006" t="s">
        <v>23</v>
      </c>
      <c r="L1006">
        <v>4</v>
      </c>
      <c r="M1006" t="s">
        <v>36</v>
      </c>
      <c r="N1006">
        <v>7777</v>
      </c>
      <c r="O1006" t="s">
        <v>37</v>
      </c>
      <c r="P1006">
        <v>2613</v>
      </c>
    </row>
    <row r="1007" spans="1:16" x14ac:dyDescent="0.3">
      <c r="A1007" s="1" t="str">
        <f t="shared" si="15"/>
        <v>2023|Napier City|$70,001-$100,000</v>
      </c>
      <c r="B1007" t="s">
        <v>18</v>
      </c>
      <c r="C1007" t="s">
        <v>19</v>
      </c>
      <c r="D1007" t="s">
        <v>20</v>
      </c>
      <c r="E1007" t="s">
        <v>21</v>
      </c>
      <c r="F1007">
        <v>2023</v>
      </c>
      <c r="G1007">
        <v>2023</v>
      </c>
      <c r="H1007">
        <v>31</v>
      </c>
      <c r="I1007" t="s">
        <v>75</v>
      </c>
      <c r="J1007">
        <v>99</v>
      </c>
      <c r="K1007" t="s">
        <v>23</v>
      </c>
      <c r="L1007">
        <v>5</v>
      </c>
      <c r="M1007" t="s">
        <v>58</v>
      </c>
      <c r="N1007">
        <v>7777</v>
      </c>
      <c r="O1007" t="s">
        <v>37</v>
      </c>
      <c r="P1007">
        <v>3375</v>
      </c>
    </row>
    <row r="1008" spans="1:16" x14ac:dyDescent="0.3">
      <c r="A1008" s="1" t="str">
        <f t="shared" si="15"/>
        <v>2023|Napier City|$100,001-$150,000</v>
      </c>
      <c r="B1008" t="s">
        <v>18</v>
      </c>
      <c r="C1008" t="s">
        <v>19</v>
      </c>
      <c r="D1008" t="s">
        <v>20</v>
      </c>
      <c r="E1008" t="s">
        <v>21</v>
      </c>
      <c r="F1008">
        <v>2023</v>
      </c>
      <c r="G1008">
        <v>2023</v>
      </c>
      <c r="H1008">
        <v>31</v>
      </c>
      <c r="I1008" t="s">
        <v>75</v>
      </c>
      <c r="J1008">
        <v>99</v>
      </c>
      <c r="K1008" t="s">
        <v>23</v>
      </c>
      <c r="L1008">
        <v>6</v>
      </c>
      <c r="M1008" t="s">
        <v>59</v>
      </c>
      <c r="N1008">
        <v>7777</v>
      </c>
      <c r="O1008" t="s">
        <v>37</v>
      </c>
      <c r="P1008">
        <v>4809</v>
      </c>
    </row>
    <row r="1009" spans="1:16" x14ac:dyDescent="0.3">
      <c r="A1009" s="1" t="str">
        <f t="shared" si="15"/>
        <v>2023|Napier City|$150,001-$200,000</v>
      </c>
      <c r="B1009" t="s">
        <v>18</v>
      </c>
      <c r="C1009" t="s">
        <v>19</v>
      </c>
      <c r="D1009" t="s">
        <v>20</v>
      </c>
      <c r="E1009" t="s">
        <v>21</v>
      </c>
      <c r="F1009">
        <v>2023</v>
      </c>
      <c r="G1009">
        <v>2023</v>
      </c>
      <c r="H1009">
        <v>31</v>
      </c>
      <c r="I1009" t="s">
        <v>75</v>
      </c>
      <c r="J1009">
        <v>99</v>
      </c>
      <c r="K1009" t="s">
        <v>23</v>
      </c>
      <c r="L1009">
        <v>7</v>
      </c>
      <c r="M1009" t="s">
        <v>43</v>
      </c>
      <c r="N1009">
        <v>7777</v>
      </c>
      <c r="O1009" t="s">
        <v>37</v>
      </c>
      <c r="P1009">
        <v>2832</v>
      </c>
    </row>
    <row r="1010" spans="1:16" x14ac:dyDescent="0.3">
      <c r="A1010" s="1" t="str">
        <f t="shared" si="15"/>
        <v>2023|Napier City|$200,001 or more</v>
      </c>
      <c r="B1010" t="s">
        <v>18</v>
      </c>
      <c r="C1010" t="s">
        <v>19</v>
      </c>
      <c r="D1010" t="s">
        <v>20</v>
      </c>
      <c r="E1010" t="s">
        <v>21</v>
      </c>
      <c r="F1010">
        <v>2023</v>
      </c>
      <c r="G1010">
        <v>2023</v>
      </c>
      <c r="H1010">
        <v>31</v>
      </c>
      <c r="I1010" t="s">
        <v>75</v>
      </c>
      <c r="J1010">
        <v>99</v>
      </c>
      <c r="K1010" t="s">
        <v>23</v>
      </c>
      <c r="L1010">
        <v>8</v>
      </c>
      <c r="M1010" t="s">
        <v>27</v>
      </c>
      <c r="N1010">
        <v>7777</v>
      </c>
      <c r="O1010" t="s">
        <v>37</v>
      </c>
      <c r="P1010">
        <v>2277</v>
      </c>
    </row>
    <row r="1011" spans="1:16" x14ac:dyDescent="0.3">
      <c r="A1011" s="1" t="str">
        <f t="shared" si="15"/>
        <v>2023|Napier City|Total stated - total household income</v>
      </c>
      <c r="B1011" t="s">
        <v>18</v>
      </c>
      <c r="C1011" t="s">
        <v>19</v>
      </c>
      <c r="D1011" t="s">
        <v>20</v>
      </c>
      <c r="E1011" t="s">
        <v>21</v>
      </c>
      <c r="F1011">
        <v>2023</v>
      </c>
      <c r="G1011">
        <v>2023</v>
      </c>
      <c r="H1011">
        <v>31</v>
      </c>
      <c r="I1011" t="s">
        <v>75</v>
      </c>
      <c r="J1011">
        <v>99</v>
      </c>
      <c r="K1011" t="s">
        <v>23</v>
      </c>
      <c r="L1011">
        <v>77</v>
      </c>
      <c r="M1011" t="s">
        <v>32</v>
      </c>
      <c r="N1011">
        <v>7777</v>
      </c>
      <c r="O1011" t="s">
        <v>37</v>
      </c>
      <c r="P1011">
        <v>23562</v>
      </c>
    </row>
    <row r="1012" spans="1:16" x14ac:dyDescent="0.3">
      <c r="A1012" s="1" t="str">
        <f t="shared" si="15"/>
        <v>2023|Napier City|Total - total household income</v>
      </c>
      <c r="B1012" t="s">
        <v>18</v>
      </c>
      <c r="C1012" t="s">
        <v>19</v>
      </c>
      <c r="D1012" t="s">
        <v>20</v>
      </c>
      <c r="E1012" t="s">
        <v>21</v>
      </c>
      <c r="F1012">
        <v>2023</v>
      </c>
      <c r="G1012">
        <v>2023</v>
      </c>
      <c r="H1012">
        <v>31</v>
      </c>
      <c r="I1012" t="s">
        <v>75</v>
      </c>
      <c r="J1012">
        <v>99</v>
      </c>
      <c r="K1012" t="s">
        <v>23</v>
      </c>
      <c r="L1012">
        <v>99</v>
      </c>
      <c r="M1012" t="s">
        <v>48</v>
      </c>
      <c r="N1012">
        <v>7777</v>
      </c>
      <c r="O1012" t="s">
        <v>37</v>
      </c>
      <c r="P1012">
        <v>24543</v>
      </c>
    </row>
    <row r="1013" spans="1:16" x14ac:dyDescent="0.3">
      <c r="A1013" s="1" t="str">
        <f t="shared" si="15"/>
        <v>2023|Napier City|Median ($) - total household income</v>
      </c>
      <c r="B1013" t="s">
        <v>18</v>
      </c>
      <c r="C1013" t="s">
        <v>19</v>
      </c>
      <c r="D1013" t="s">
        <v>20</v>
      </c>
      <c r="E1013" t="s">
        <v>21</v>
      </c>
      <c r="F1013">
        <v>2023</v>
      </c>
      <c r="G1013">
        <v>2023</v>
      </c>
      <c r="H1013">
        <v>31</v>
      </c>
      <c r="I1013" t="s">
        <v>75</v>
      </c>
      <c r="J1013">
        <v>99</v>
      </c>
      <c r="K1013" t="s">
        <v>23</v>
      </c>
      <c r="L1013" t="s">
        <v>56</v>
      </c>
      <c r="M1013" t="s">
        <v>57</v>
      </c>
      <c r="N1013">
        <v>7777</v>
      </c>
      <c r="O1013" t="s">
        <v>37</v>
      </c>
      <c r="P1013">
        <v>83400</v>
      </c>
    </row>
    <row r="1014" spans="1:16" x14ac:dyDescent="0.3">
      <c r="A1014" s="1" t="str">
        <f t="shared" si="15"/>
        <v>2023|Central Hawke's Bay District|$20,000 or less</v>
      </c>
      <c r="B1014" t="s">
        <v>18</v>
      </c>
      <c r="C1014" t="s">
        <v>19</v>
      </c>
      <c r="D1014" t="s">
        <v>20</v>
      </c>
      <c r="E1014" t="s">
        <v>21</v>
      </c>
      <c r="F1014">
        <v>2023</v>
      </c>
      <c r="G1014">
        <v>2023</v>
      </c>
      <c r="H1014">
        <v>32</v>
      </c>
      <c r="I1014" t="s">
        <v>107</v>
      </c>
      <c r="J1014">
        <v>99</v>
      </c>
      <c r="K1014" t="s">
        <v>23</v>
      </c>
      <c r="L1014">
        <v>1</v>
      </c>
      <c r="M1014" t="s">
        <v>39</v>
      </c>
      <c r="N1014">
        <v>7777</v>
      </c>
      <c r="O1014" t="s">
        <v>37</v>
      </c>
      <c r="P1014">
        <v>288</v>
      </c>
    </row>
    <row r="1015" spans="1:16" x14ac:dyDescent="0.3">
      <c r="A1015" s="1" t="str">
        <f t="shared" si="15"/>
        <v>2023|Central Hawke's Bay District|$20,001-$30,000</v>
      </c>
      <c r="B1015" t="s">
        <v>18</v>
      </c>
      <c r="C1015" t="s">
        <v>19</v>
      </c>
      <c r="D1015" t="s">
        <v>20</v>
      </c>
      <c r="E1015" t="s">
        <v>21</v>
      </c>
      <c r="F1015">
        <v>2023</v>
      </c>
      <c r="G1015">
        <v>2023</v>
      </c>
      <c r="H1015">
        <v>32</v>
      </c>
      <c r="I1015" t="s">
        <v>107</v>
      </c>
      <c r="J1015">
        <v>99</v>
      </c>
      <c r="K1015" t="s">
        <v>23</v>
      </c>
      <c r="L1015">
        <v>2</v>
      </c>
      <c r="M1015" t="s">
        <v>24</v>
      </c>
      <c r="N1015">
        <v>7777</v>
      </c>
      <c r="O1015" t="s">
        <v>37</v>
      </c>
      <c r="P1015">
        <v>513</v>
      </c>
    </row>
    <row r="1016" spans="1:16" x14ac:dyDescent="0.3">
      <c r="A1016" s="1" t="str">
        <f t="shared" si="15"/>
        <v>2023|Central Hawke's Bay District|$30,001-$50,000</v>
      </c>
      <c r="B1016" t="s">
        <v>18</v>
      </c>
      <c r="C1016" t="s">
        <v>19</v>
      </c>
      <c r="D1016" t="s">
        <v>20</v>
      </c>
      <c r="E1016" t="s">
        <v>21</v>
      </c>
      <c r="F1016">
        <v>2023</v>
      </c>
      <c r="G1016">
        <v>2023</v>
      </c>
      <c r="H1016">
        <v>32</v>
      </c>
      <c r="I1016" t="s">
        <v>107</v>
      </c>
      <c r="J1016">
        <v>99</v>
      </c>
      <c r="K1016" t="s">
        <v>23</v>
      </c>
      <c r="L1016">
        <v>3</v>
      </c>
      <c r="M1016" t="s">
        <v>45</v>
      </c>
      <c r="N1016">
        <v>7777</v>
      </c>
      <c r="O1016" t="s">
        <v>37</v>
      </c>
      <c r="P1016">
        <v>945</v>
      </c>
    </row>
    <row r="1017" spans="1:16" x14ac:dyDescent="0.3">
      <c r="A1017" s="1" t="str">
        <f t="shared" si="15"/>
        <v>2023|Central Hawke's Bay District|$50,001-$70,000</v>
      </c>
      <c r="B1017" t="s">
        <v>18</v>
      </c>
      <c r="C1017" t="s">
        <v>19</v>
      </c>
      <c r="D1017" t="s">
        <v>20</v>
      </c>
      <c r="E1017" t="s">
        <v>21</v>
      </c>
      <c r="F1017">
        <v>2023</v>
      </c>
      <c r="G1017">
        <v>2023</v>
      </c>
      <c r="H1017">
        <v>32</v>
      </c>
      <c r="I1017" t="s">
        <v>107</v>
      </c>
      <c r="J1017">
        <v>99</v>
      </c>
      <c r="K1017" t="s">
        <v>23</v>
      </c>
      <c r="L1017">
        <v>4</v>
      </c>
      <c r="M1017" t="s">
        <v>36</v>
      </c>
      <c r="N1017">
        <v>7777</v>
      </c>
      <c r="O1017" t="s">
        <v>37</v>
      </c>
      <c r="P1017">
        <v>681</v>
      </c>
    </row>
    <row r="1018" spans="1:16" x14ac:dyDescent="0.3">
      <c r="A1018" s="1" t="str">
        <f t="shared" si="15"/>
        <v>2023|Central Hawke's Bay District|$70,001-$100,000</v>
      </c>
      <c r="B1018" t="s">
        <v>18</v>
      </c>
      <c r="C1018" t="s">
        <v>19</v>
      </c>
      <c r="D1018" t="s">
        <v>20</v>
      </c>
      <c r="E1018" t="s">
        <v>21</v>
      </c>
      <c r="F1018">
        <v>2023</v>
      </c>
      <c r="G1018">
        <v>2023</v>
      </c>
      <c r="H1018">
        <v>32</v>
      </c>
      <c r="I1018" t="s">
        <v>107</v>
      </c>
      <c r="J1018">
        <v>99</v>
      </c>
      <c r="K1018" t="s">
        <v>23</v>
      </c>
      <c r="L1018">
        <v>5</v>
      </c>
      <c r="M1018" t="s">
        <v>58</v>
      </c>
      <c r="N1018">
        <v>7777</v>
      </c>
      <c r="O1018" t="s">
        <v>37</v>
      </c>
      <c r="P1018">
        <v>933</v>
      </c>
    </row>
    <row r="1019" spans="1:16" x14ac:dyDescent="0.3">
      <c r="A1019" s="1" t="str">
        <f t="shared" si="15"/>
        <v>2023|Central Hawke's Bay District|$100,001-$150,000</v>
      </c>
      <c r="B1019" t="s">
        <v>18</v>
      </c>
      <c r="C1019" t="s">
        <v>19</v>
      </c>
      <c r="D1019" t="s">
        <v>20</v>
      </c>
      <c r="E1019" t="s">
        <v>21</v>
      </c>
      <c r="F1019">
        <v>2023</v>
      </c>
      <c r="G1019">
        <v>2023</v>
      </c>
      <c r="H1019">
        <v>32</v>
      </c>
      <c r="I1019" t="s">
        <v>107</v>
      </c>
      <c r="J1019">
        <v>99</v>
      </c>
      <c r="K1019" t="s">
        <v>23</v>
      </c>
      <c r="L1019">
        <v>6</v>
      </c>
      <c r="M1019" t="s">
        <v>59</v>
      </c>
      <c r="N1019">
        <v>7777</v>
      </c>
      <c r="O1019" t="s">
        <v>37</v>
      </c>
      <c r="P1019">
        <v>1245</v>
      </c>
    </row>
    <row r="1020" spans="1:16" x14ac:dyDescent="0.3">
      <c r="A1020" s="1" t="str">
        <f t="shared" si="15"/>
        <v>2023|Central Hawke's Bay District|$150,001-$200,000</v>
      </c>
      <c r="B1020" t="s">
        <v>18</v>
      </c>
      <c r="C1020" t="s">
        <v>19</v>
      </c>
      <c r="D1020" t="s">
        <v>20</v>
      </c>
      <c r="E1020" t="s">
        <v>21</v>
      </c>
      <c r="F1020">
        <v>2023</v>
      </c>
      <c r="G1020">
        <v>2023</v>
      </c>
      <c r="H1020">
        <v>32</v>
      </c>
      <c r="I1020" t="s">
        <v>107</v>
      </c>
      <c r="J1020">
        <v>99</v>
      </c>
      <c r="K1020" t="s">
        <v>23</v>
      </c>
      <c r="L1020">
        <v>7</v>
      </c>
      <c r="M1020" t="s">
        <v>43</v>
      </c>
      <c r="N1020">
        <v>7777</v>
      </c>
      <c r="O1020" t="s">
        <v>37</v>
      </c>
      <c r="P1020">
        <v>570</v>
      </c>
    </row>
    <row r="1021" spans="1:16" x14ac:dyDescent="0.3">
      <c r="A1021" s="1" t="str">
        <f t="shared" si="15"/>
        <v>2023|Central Hawke's Bay District|$200,001 or more</v>
      </c>
      <c r="B1021" t="s">
        <v>18</v>
      </c>
      <c r="C1021" t="s">
        <v>19</v>
      </c>
      <c r="D1021" t="s">
        <v>20</v>
      </c>
      <c r="E1021" t="s">
        <v>21</v>
      </c>
      <c r="F1021">
        <v>2023</v>
      </c>
      <c r="G1021">
        <v>2023</v>
      </c>
      <c r="H1021">
        <v>32</v>
      </c>
      <c r="I1021" t="s">
        <v>107</v>
      </c>
      <c r="J1021">
        <v>99</v>
      </c>
      <c r="K1021" t="s">
        <v>23</v>
      </c>
      <c r="L1021">
        <v>8</v>
      </c>
      <c r="M1021" t="s">
        <v>27</v>
      </c>
      <c r="N1021">
        <v>7777</v>
      </c>
      <c r="O1021" t="s">
        <v>37</v>
      </c>
      <c r="P1021">
        <v>351</v>
      </c>
    </row>
    <row r="1022" spans="1:16" x14ac:dyDescent="0.3">
      <c r="A1022" s="1" t="str">
        <f t="shared" si="15"/>
        <v>2023|Central Hawke's Bay District|Total stated - total household income</v>
      </c>
      <c r="B1022" t="s">
        <v>18</v>
      </c>
      <c r="C1022" t="s">
        <v>19</v>
      </c>
      <c r="D1022" t="s">
        <v>20</v>
      </c>
      <c r="E1022" t="s">
        <v>21</v>
      </c>
      <c r="F1022">
        <v>2023</v>
      </c>
      <c r="G1022">
        <v>2023</v>
      </c>
      <c r="H1022">
        <v>32</v>
      </c>
      <c r="I1022" t="s">
        <v>107</v>
      </c>
      <c r="J1022">
        <v>99</v>
      </c>
      <c r="K1022" t="s">
        <v>23</v>
      </c>
      <c r="L1022">
        <v>77</v>
      </c>
      <c r="M1022" t="s">
        <v>32</v>
      </c>
      <c r="N1022">
        <v>7777</v>
      </c>
      <c r="O1022" t="s">
        <v>37</v>
      </c>
      <c r="P1022">
        <v>5523</v>
      </c>
    </row>
    <row r="1023" spans="1:16" x14ac:dyDescent="0.3">
      <c r="A1023" s="1" t="str">
        <f t="shared" si="15"/>
        <v>2023|Central Hawke's Bay District|Total - total household income</v>
      </c>
      <c r="B1023" t="s">
        <v>18</v>
      </c>
      <c r="C1023" t="s">
        <v>19</v>
      </c>
      <c r="D1023" t="s">
        <v>20</v>
      </c>
      <c r="E1023" t="s">
        <v>21</v>
      </c>
      <c r="F1023">
        <v>2023</v>
      </c>
      <c r="G1023">
        <v>2023</v>
      </c>
      <c r="H1023">
        <v>32</v>
      </c>
      <c r="I1023" t="s">
        <v>107</v>
      </c>
      <c r="J1023">
        <v>99</v>
      </c>
      <c r="K1023" t="s">
        <v>23</v>
      </c>
      <c r="L1023">
        <v>99</v>
      </c>
      <c r="M1023" t="s">
        <v>48</v>
      </c>
      <c r="N1023">
        <v>7777</v>
      </c>
      <c r="O1023" t="s">
        <v>37</v>
      </c>
      <c r="P1023">
        <v>5874</v>
      </c>
    </row>
    <row r="1024" spans="1:16" x14ac:dyDescent="0.3">
      <c r="A1024" s="1" t="str">
        <f t="shared" si="15"/>
        <v>2023|Central Hawke's Bay District|Median ($) - total household income</v>
      </c>
      <c r="B1024" t="s">
        <v>18</v>
      </c>
      <c r="C1024" t="s">
        <v>19</v>
      </c>
      <c r="D1024" t="s">
        <v>20</v>
      </c>
      <c r="E1024" t="s">
        <v>21</v>
      </c>
      <c r="F1024">
        <v>2023</v>
      </c>
      <c r="G1024">
        <v>2023</v>
      </c>
      <c r="H1024">
        <v>32</v>
      </c>
      <c r="I1024" t="s">
        <v>107</v>
      </c>
      <c r="J1024">
        <v>99</v>
      </c>
      <c r="K1024" t="s">
        <v>23</v>
      </c>
      <c r="L1024" t="s">
        <v>56</v>
      </c>
      <c r="M1024" t="s">
        <v>57</v>
      </c>
      <c r="N1024">
        <v>7777</v>
      </c>
      <c r="O1024" t="s">
        <v>37</v>
      </c>
      <c r="P1024">
        <v>80800</v>
      </c>
    </row>
    <row r="1025" spans="1:16" x14ac:dyDescent="0.3">
      <c r="A1025" s="1" t="str">
        <f t="shared" si="15"/>
        <v>2023|New Plymouth District|$20,000 or less</v>
      </c>
      <c r="B1025" t="s">
        <v>18</v>
      </c>
      <c r="C1025" t="s">
        <v>19</v>
      </c>
      <c r="D1025" t="s">
        <v>20</v>
      </c>
      <c r="E1025" t="s">
        <v>21</v>
      </c>
      <c r="F1025">
        <v>2023</v>
      </c>
      <c r="G1025">
        <v>2023</v>
      </c>
      <c r="H1025">
        <v>33</v>
      </c>
      <c r="I1025" t="s">
        <v>125</v>
      </c>
      <c r="J1025">
        <v>99</v>
      </c>
      <c r="K1025" t="s">
        <v>23</v>
      </c>
      <c r="L1025">
        <v>1</v>
      </c>
      <c r="M1025" t="s">
        <v>39</v>
      </c>
      <c r="N1025">
        <v>7777</v>
      </c>
      <c r="O1025" t="s">
        <v>37</v>
      </c>
      <c r="P1025">
        <v>1740</v>
      </c>
    </row>
    <row r="1026" spans="1:16" x14ac:dyDescent="0.3">
      <c r="A1026" s="1" t="str">
        <f t="shared" si="15"/>
        <v>2023|New Plymouth District|$20,001-$30,000</v>
      </c>
      <c r="B1026" t="s">
        <v>18</v>
      </c>
      <c r="C1026" t="s">
        <v>19</v>
      </c>
      <c r="D1026" t="s">
        <v>20</v>
      </c>
      <c r="E1026" t="s">
        <v>21</v>
      </c>
      <c r="F1026">
        <v>2023</v>
      </c>
      <c r="G1026">
        <v>2023</v>
      </c>
      <c r="H1026">
        <v>33</v>
      </c>
      <c r="I1026" t="s">
        <v>125</v>
      </c>
      <c r="J1026">
        <v>99</v>
      </c>
      <c r="K1026" t="s">
        <v>23</v>
      </c>
      <c r="L1026">
        <v>2</v>
      </c>
      <c r="M1026" t="s">
        <v>24</v>
      </c>
      <c r="N1026">
        <v>7777</v>
      </c>
      <c r="O1026" t="s">
        <v>37</v>
      </c>
      <c r="P1026">
        <v>3123</v>
      </c>
    </row>
    <row r="1027" spans="1:16" x14ac:dyDescent="0.3">
      <c r="A1027" s="1" t="str">
        <f t="shared" ref="A1027:A1090" si="16">G1027&amp;"|"&amp;I1027&amp;"|"&amp;M1027</f>
        <v>2023|New Plymouth District|$30,001-$50,000</v>
      </c>
      <c r="B1027" t="s">
        <v>18</v>
      </c>
      <c r="C1027" t="s">
        <v>19</v>
      </c>
      <c r="D1027" t="s">
        <v>20</v>
      </c>
      <c r="E1027" t="s">
        <v>21</v>
      </c>
      <c r="F1027">
        <v>2023</v>
      </c>
      <c r="G1027">
        <v>2023</v>
      </c>
      <c r="H1027">
        <v>33</v>
      </c>
      <c r="I1027" t="s">
        <v>125</v>
      </c>
      <c r="J1027">
        <v>99</v>
      </c>
      <c r="K1027" t="s">
        <v>23</v>
      </c>
      <c r="L1027">
        <v>3</v>
      </c>
      <c r="M1027" t="s">
        <v>45</v>
      </c>
      <c r="N1027">
        <v>7777</v>
      </c>
      <c r="O1027" t="s">
        <v>37</v>
      </c>
      <c r="P1027">
        <v>5028</v>
      </c>
    </row>
    <row r="1028" spans="1:16" x14ac:dyDescent="0.3">
      <c r="A1028" s="1" t="str">
        <f t="shared" si="16"/>
        <v>2023|New Plymouth District|$50,001-$70,000</v>
      </c>
      <c r="B1028" t="s">
        <v>18</v>
      </c>
      <c r="C1028" t="s">
        <v>19</v>
      </c>
      <c r="D1028" t="s">
        <v>20</v>
      </c>
      <c r="E1028" t="s">
        <v>21</v>
      </c>
      <c r="F1028">
        <v>2023</v>
      </c>
      <c r="G1028">
        <v>2023</v>
      </c>
      <c r="H1028">
        <v>33</v>
      </c>
      <c r="I1028" t="s">
        <v>125</v>
      </c>
      <c r="J1028">
        <v>99</v>
      </c>
      <c r="K1028" t="s">
        <v>23</v>
      </c>
      <c r="L1028">
        <v>4</v>
      </c>
      <c r="M1028" t="s">
        <v>36</v>
      </c>
      <c r="N1028">
        <v>7777</v>
      </c>
      <c r="O1028" t="s">
        <v>37</v>
      </c>
      <c r="P1028">
        <v>3519</v>
      </c>
    </row>
    <row r="1029" spans="1:16" x14ac:dyDescent="0.3">
      <c r="A1029" s="1" t="str">
        <f t="shared" si="16"/>
        <v>2023|New Plymouth District|$70,001-$100,000</v>
      </c>
      <c r="B1029" t="s">
        <v>18</v>
      </c>
      <c r="C1029" t="s">
        <v>19</v>
      </c>
      <c r="D1029" t="s">
        <v>20</v>
      </c>
      <c r="E1029" t="s">
        <v>21</v>
      </c>
      <c r="F1029">
        <v>2023</v>
      </c>
      <c r="G1029">
        <v>2023</v>
      </c>
      <c r="H1029">
        <v>33</v>
      </c>
      <c r="I1029" t="s">
        <v>125</v>
      </c>
      <c r="J1029">
        <v>99</v>
      </c>
      <c r="K1029" t="s">
        <v>23</v>
      </c>
      <c r="L1029">
        <v>5</v>
      </c>
      <c r="M1029" t="s">
        <v>58</v>
      </c>
      <c r="N1029">
        <v>7777</v>
      </c>
      <c r="O1029" t="s">
        <v>37</v>
      </c>
      <c r="P1029">
        <v>4767</v>
      </c>
    </row>
    <row r="1030" spans="1:16" x14ac:dyDescent="0.3">
      <c r="A1030" s="1" t="str">
        <f t="shared" si="16"/>
        <v>2023|New Plymouth District|$100,001-$150,000</v>
      </c>
      <c r="B1030" t="s">
        <v>18</v>
      </c>
      <c r="C1030" t="s">
        <v>19</v>
      </c>
      <c r="D1030" t="s">
        <v>20</v>
      </c>
      <c r="E1030" t="s">
        <v>21</v>
      </c>
      <c r="F1030">
        <v>2023</v>
      </c>
      <c r="G1030">
        <v>2023</v>
      </c>
      <c r="H1030">
        <v>33</v>
      </c>
      <c r="I1030" t="s">
        <v>125</v>
      </c>
      <c r="J1030">
        <v>99</v>
      </c>
      <c r="K1030" t="s">
        <v>23</v>
      </c>
      <c r="L1030">
        <v>6</v>
      </c>
      <c r="M1030" t="s">
        <v>59</v>
      </c>
      <c r="N1030">
        <v>7777</v>
      </c>
      <c r="O1030" t="s">
        <v>37</v>
      </c>
      <c r="P1030">
        <v>6600</v>
      </c>
    </row>
    <row r="1031" spans="1:16" x14ac:dyDescent="0.3">
      <c r="A1031" s="1" t="str">
        <f t="shared" si="16"/>
        <v>2023|New Plymouth District|$150,001-$200,000</v>
      </c>
      <c r="B1031" t="s">
        <v>18</v>
      </c>
      <c r="C1031" t="s">
        <v>19</v>
      </c>
      <c r="D1031" t="s">
        <v>20</v>
      </c>
      <c r="E1031" t="s">
        <v>21</v>
      </c>
      <c r="F1031">
        <v>2023</v>
      </c>
      <c r="G1031">
        <v>2023</v>
      </c>
      <c r="H1031">
        <v>33</v>
      </c>
      <c r="I1031" t="s">
        <v>125</v>
      </c>
      <c r="J1031">
        <v>99</v>
      </c>
      <c r="K1031" t="s">
        <v>23</v>
      </c>
      <c r="L1031">
        <v>7</v>
      </c>
      <c r="M1031" t="s">
        <v>43</v>
      </c>
      <c r="N1031">
        <v>7777</v>
      </c>
      <c r="O1031" t="s">
        <v>37</v>
      </c>
      <c r="P1031">
        <v>3900</v>
      </c>
    </row>
    <row r="1032" spans="1:16" x14ac:dyDescent="0.3">
      <c r="A1032" s="1" t="str">
        <f t="shared" si="16"/>
        <v>2023|New Plymouth District|$200,001 or more</v>
      </c>
      <c r="B1032" t="s">
        <v>18</v>
      </c>
      <c r="C1032" t="s">
        <v>19</v>
      </c>
      <c r="D1032" t="s">
        <v>20</v>
      </c>
      <c r="E1032" t="s">
        <v>21</v>
      </c>
      <c r="F1032">
        <v>2023</v>
      </c>
      <c r="G1032">
        <v>2023</v>
      </c>
      <c r="H1032">
        <v>33</v>
      </c>
      <c r="I1032" t="s">
        <v>125</v>
      </c>
      <c r="J1032">
        <v>99</v>
      </c>
      <c r="K1032" t="s">
        <v>23</v>
      </c>
      <c r="L1032">
        <v>8</v>
      </c>
      <c r="M1032" t="s">
        <v>27</v>
      </c>
      <c r="N1032">
        <v>7777</v>
      </c>
      <c r="O1032" t="s">
        <v>37</v>
      </c>
      <c r="P1032">
        <v>3351</v>
      </c>
    </row>
    <row r="1033" spans="1:16" x14ac:dyDescent="0.3">
      <c r="A1033" s="1" t="str">
        <f t="shared" si="16"/>
        <v>2023|New Plymouth District|Total stated - total household income</v>
      </c>
      <c r="B1033" t="s">
        <v>18</v>
      </c>
      <c r="C1033" t="s">
        <v>19</v>
      </c>
      <c r="D1033" t="s">
        <v>20</v>
      </c>
      <c r="E1033" t="s">
        <v>21</v>
      </c>
      <c r="F1033">
        <v>2023</v>
      </c>
      <c r="G1033">
        <v>2023</v>
      </c>
      <c r="H1033">
        <v>33</v>
      </c>
      <c r="I1033" t="s">
        <v>125</v>
      </c>
      <c r="J1033">
        <v>99</v>
      </c>
      <c r="K1033" t="s">
        <v>23</v>
      </c>
      <c r="L1033">
        <v>77</v>
      </c>
      <c r="M1033" t="s">
        <v>32</v>
      </c>
      <c r="N1033">
        <v>7777</v>
      </c>
      <c r="O1033" t="s">
        <v>37</v>
      </c>
      <c r="P1033">
        <v>32028</v>
      </c>
    </row>
    <row r="1034" spans="1:16" x14ac:dyDescent="0.3">
      <c r="A1034" s="1" t="str">
        <f t="shared" si="16"/>
        <v>2023|New Plymouth District|Total - total household income</v>
      </c>
      <c r="B1034" t="s">
        <v>18</v>
      </c>
      <c r="C1034" t="s">
        <v>19</v>
      </c>
      <c r="D1034" t="s">
        <v>20</v>
      </c>
      <c r="E1034" t="s">
        <v>21</v>
      </c>
      <c r="F1034">
        <v>2023</v>
      </c>
      <c r="G1034">
        <v>2023</v>
      </c>
      <c r="H1034">
        <v>33</v>
      </c>
      <c r="I1034" t="s">
        <v>125</v>
      </c>
      <c r="J1034">
        <v>99</v>
      </c>
      <c r="K1034" t="s">
        <v>23</v>
      </c>
      <c r="L1034">
        <v>99</v>
      </c>
      <c r="M1034" t="s">
        <v>48</v>
      </c>
      <c r="N1034">
        <v>7777</v>
      </c>
      <c r="O1034" t="s">
        <v>37</v>
      </c>
      <c r="P1034">
        <v>33195</v>
      </c>
    </row>
    <row r="1035" spans="1:16" x14ac:dyDescent="0.3">
      <c r="A1035" s="1" t="str">
        <f t="shared" si="16"/>
        <v>2023|New Plymouth District|Median ($) - total household income</v>
      </c>
      <c r="B1035" t="s">
        <v>18</v>
      </c>
      <c r="C1035" t="s">
        <v>19</v>
      </c>
      <c r="D1035" t="s">
        <v>20</v>
      </c>
      <c r="E1035" t="s">
        <v>21</v>
      </c>
      <c r="F1035">
        <v>2023</v>
      </c>
      <c r="G1035">
        <v>2023</v>
      </c>
      <c r="H1035">
        <v>33</v>
      </c>
      <c r="I1035" t="s">
        <v>125</v>
      </c>
      <c r="J1035">
        <v>99</v>
      </c>
      <c r="K1035" t="s">
        <v>23</v>
      </c>
      <c r="L1035" t="s">
        <v>56</v>
      </c>
      <c r="M1035" t="s">
        <v>57</v>
      </c>
      <c r="N1035">
        <v>7777</v>
      </c>
      <c r="O1035" t="s">
        <v>37</v>
      </c>
      <c r="P1035">
        <v>86400</v>
      </c>
    </row>
    <row r="1036" spans="1:16" x14ac:dyDescent="0.3">
      <c r="A1036" s="1" t="str">
        <f t="shared" si="16"/>
        <v>2023|Stratford District|$20,000 or less</v>
      </c>
      <c r="B1036" t="s">
        <v>18</v>
      </c>
      <c r="C1036" t="s">
        <v>19</v>
      </c>
      <c r="D1036" t="s">
        <v>20</v>
      </c>
      <c r="E1036" t="s">
        <v>21</v>
      </c>
      <c r="F1036">
        <v>2023</v>
      </c>
      <c r="G1036">
        <v>2023</v>
      </c>
      <c r="H1036">
        <v>34</v>
      </c>
      <c r="I1036" t="s">
        <v>92</v>
      </c>
      <c r="J1036">
        <v>99</v>
      </c>
      <c r="K1036" t="s">
        <v>23</v>
      </c>
      <c r="L1036">
        <v>1</v>
      </c>
      <c r="M1036" t="s">
        <v>39</v>
      </c>
      <c r="N1036">
        <v>7777</v>
      </c>
      <c r="O1036" t="s">
        <v>37</v>
      </c>
      <c r="P1036">
        <v>255</v>
      </c>
    </row>
    <row r="1037" spans="1:16" x14ac:dyDescent="0.3">
      <c r="A1037" s="1" t="str">
        <f t="shared" si="16"/>
        <v>2023|Stratford District|$20,001-$30,000</v>
      </c>
      <c r="B1037" t="s">
        <v>18</v>
      </c>
      <c r="C1037" t="s">
        <v>19</v>
      </c>
      <c r="D1037" t="s">
        <v>20</v>
      </c>
      <c r="E1037" t="s">
        <v>21</v>
      </c>
      <c r="F1037">
        <v>2023</v>
      </c>
      <c r="G1037">
        <v>2023</v>
      </c>
      <c r="H1037">
        <v>34</v>
      </c>
      <c r="I1037" t="s">
        <v>92</v>
      </c>
      <c r="J1037">
        <v>99</v>
      </c>
      <c r="K1037" t="s">
        <v>23</v>
      </c>
      <c r="L1037">
        <v>2</v>
      </c>
      <c r="M1037" t="s">
        <v>24</v>
      </c>
      <c r="N1037">
        <v>7777</v>
      </c>
      <c r="O1037" t="s">
        <v>37</v>
      </c>
      <c r="P1037">
        <v>399</v>
      </c>
    </row>
    <row r="1038" spans="1:16" x14ac:dyDescent="0.3">
      <c r="A1038" s="1" t="str">
        <f t="shared" si="16"/>
        <v>2023|Stratford District|$30,001-$50,000</v>
      </c>
      <c r="B1038" t="s">
        <v>18</v>
      </c>
      <c r="C1038" t="s">
        <v>19</v>
      </c>
      <c r="D1038" t="s">
        <v>20</v>
      </c>
      <c r="E1038" t="s">
        <v>21</v>
      </c>
      <c r="F1038">
        <v>2023</v>
      </c>
      <c r="G1038">
        <v>2023</v>
      </c>
      <c r="H1038">
        <v>34</v>
      </c>
      <c r="I1038" t="s">
        <v>92</v>
      </c>
      <c r="J1038">
        <v>99</v>
      </c>
      <c r="K1038" t="s">
        <v>23</v>
      </c>
      <c r="L1038">
        <v>3</v>
      </c>
      <c r="M1038" t="s">
        <v>45</v>
      </c>
      <c r="N1038">
        <v>7777</v>
      </c>
      <c r="O1038" t="s">
        <v>37</v>
      </c>
      <c r="P1038">
        <v>615</v>
      </c>
    </row>
    <row r="1039" spans="1:16" x14ac:dyDescent="0.3">
      <c r="A1039" s="1" t="str">
        <f t="shared" si="16"/>
        <v>2023|Stratford District|$50,001-$70,000</v>
      </c>
      <c r="B1039" t="s">
        <v>18</v>
      </c>
      <c r="C1039" t="s">
        <v>19</v>
      </c>
      <c r="D1039" t="s">
        <v>20</v>
      </c>
      <c r="E1039" t="s">
        <v>21</v>
      </c>
      <c r="F1039">
        <v>2023</v>
      </c>
      <c r="G1039">
        <v>2023</v>
      </c>
      <c r="H1039">
        <v>34</v>
      </c>
      <c r="I1039" t="s">
        <v>92</v>
      </c>
      <c r="J1039">
        <v>99</v>
      </c>
      <c r="K1039" t="s">
        <v>23</v>
      </c>
      <c r="L1039">
        <v>4</v>
      </c>
      <c r="M1039" t="s">
        <v>36</v>
      </c>
      <c r="N1039">
        <v>7777</v>
      </c>
      <c r="O1039" t="s">
        <v>37</v>
      </c>
      <c r="P1039">
        <v>501</v>
      </c>
    </row>
    <row r="1040" spans="1:16" x14ac:dyDescent="0.3">
      <c r="A1040" s="1" t="str">
        <f t="shared" si="16"/>
        <v>2023|Stratford District|$70,001-$100,000</v>
      </c>
      <c r="B1040" t="s">
        <v>18</v>
      </c>
      <c r="C1040" t="s">
        <v>19</v>
      </c>
      <c r="D1040" t="s">
        <v>20</v>
      </c>
      <c r="E1040" t="s">
        <v>21</v>
      </c>
      <c r="F1040">
        <v>2023</v>
      </c>
      <c r="G1040">
        <v>2023</v>
      </c>
      <c r="H1040">
        <v>34</v>
      </c>
      <c r="I1040" t="s">
        <v>92</v>
      </c>
      <c r="J1040">
        <v>99</v>
      </c>
      <c r="K1040" t="s">
        <v>23</v>
      </c>
      <c r="L1040">
        <v>5</v>
      </c>
      <c r="M1040" t="s">
        <v>58</v>
      </c>
      <c r="N1040">
        <v>7777</v>
      </c>
      <c r="O1040" t="s">
        <v>37</v>
      </c>
      <c r="P1040">
        <v>651</v>
      </c>
    </row>
    <row r="1041" spans="1:16" x14ac:dyDescent="0.3">
      <c r="A1041" s="1" t="str">
        <f t="shared" si="16"/>
        <v>2023|Stratford District|$100,001-$150,000</v>
      </c>
      <c r="B1041" t="s">
        <v>18</v>
      </c>
      <c r="C1041" t="s">
        <v>19</v>
      </c>
      <c r="D1041" t="s">
        <v>20</v>
      </c>
      <c r="E1041" t="s">
        <v>21</v>
      </c>
      <c r="F1041">
        <v>2023</v>
      </c>
      <c r="G1041">
        <v>2023</v>
      </c>
      <c r="H1041">
        <v>34</v>
      </c>
      <c r="I1041" t="s">
        <v>92</v>
      </c>
      <c r="J1041">
        <v>99</v>
      </c>
      <c r="K1041" t="s">
        <v>23</v>
      </c>
      <c r="L1041">
        <v>6</v>
      </c>
      <c r="M1041" t="s">
        <v>59</v>
      </c>
      <c r="N1041">
        <v>7777</v>
      </c>
      <c r="O1041" t="s">
        <v>37</v>
      </c>
      <c r="P1041">
        <v>780</v>
      </c>
    </row>
    <row r="1042" spans="1:16" x14ac:dyDescent="0.3">
      <c r="A1042" s="1" t="str">
        <f t="shared" si="16"/>
        <v>2023|Stratford District|$150,001-$200,000</v>
      </c>
      <c r="B1042" t="s">
        <v>18</v>
      </c>
      <c r="C1042" t="s">
        <v>19</v>
      </c>
      <c r="D1042" t="s">
        <v>20</v>
      </c>
      <c r="E1042" t="s">
        <v>21</v>
      </c>
      <c r="F1042">
        <v>2023</v>
      </c>
      <c r="G1042">
        <v>2023</v>
      </c>
      <c r="H1042">
        <v>34</v>
      </c>
      <c r="I1042" t="s">
        <v>92</v>
      </c>
      <c r="J1042">
        <v>99</v>
      </c>
      <c r="K1042" t="s">
        <v>23</v>
      </c>
      <c r="L1042">
        <v>7</v>
      </c>
      <c r="M1042" t="s">
        <v>43</v>
      </c>
      <c r="N1042">
        <v>7777</v>
      </c>
      <c r="O1042" t="s">
        <v>37</v>
      </c>
      <c r="P1042">
        <v>363</v>
      </c>
    </row>
    <row r="1043" spans="1:16" x14ac:dyDescent="0.3">
      <c r="A1043" s="1" t="str">
        <f t="shared" si="16"/>
        <v>2023|Stratford District|$200,001 or more</v>
      </c>
      <c r="B1043" t="s">
        <v>18</v>
      </c>
      <c r="C1043" t="s">
        <v>19</v>
      </c>
      <c r="D1043" t="s">
        <v>20</v>
      </c>
      <c r="E1043" t="s">
        <v>21</v>
      </c>
      <c r="F1043">
        <v>2023</v>
      </c>
      <c r="G1043">
        <v>2023</v>
      </c>
      <c r="H1043">
        <v>34</v>
      </c>
      <c r="I1043" t="s">
        <v>92</v>
      </c>
      <c r="J1043">
        <v>99</v>
      </c>
      <c r="K1043" t="s">
        <v>23</v>
      </c>
      <c r="L1043">
        <v>8</v>
      </c>
      <c r="M1043" t="s">
        <v>27</v>
      </c>
      <c r="N1043">
        <v>7777</v>
      </c>
      <c r="O1043" t="s">
        <v>37</v>
      </c>
      <c r="P1043">
        <v>219</v>
      </c>
    </row>
    <row r="1044" spans="1:16" x14ac:dyDescent="0.3">
      <c r="A1044" s="1" t="str">
        <f t="shared" si="16"/>
        <v>2023|Stratford District|Total stated - total household income</v>
      </c>
      <c r="B1044" t="s">
        <v>18</v>
      </c>
      <c r="C1044" t="s">
        <v>19</v>
      </c>
      <c r="D1044" t="s">
        <v>20</v>
      </c>
      <c r="E1044" t="s">
        <v>21</v>
      </c>
      <c r="F1044">
        <v>2023</v>
      </c>
      <c r="G1044">
        <v>2023</v>
      </c>
      <c r="H1044">
        <v>34</v>
      </c>
      <c r="I1044" t="s">
        <v>92</v>
      </c>
      <c r="J1044">
        <v>99</v>
      </c>
      <c r="K1044" t="s">
        <v>23</v>
      </c>
      <c r="L1044">
        <v>77</v>
      </c>
      <c r="M1044" t="s">
        <v>32</v>
      </c>
      <c r="N1044">
        <v>7777</v>
      </c>
      <c r="O1044" t="s">
        <v>37</v>
      </c>
      <c r="P1044">
        <v>3783</v>
      </c>
    </row>
    <row r="1045" spans="1:16" x14ac:dyDescent="0.3">
      <c r="A1045" s="1" t="str">
        <f t="shared" si="16"/>
        <v>2023|Stratford District|Total - total household income</v>
      </c>
      <c r="B1045" t="s">
        <v>18</v>
      </c>
      <c r="C1045" t="s">
        <v>19</v>
      </c>
      <c r="D1045" t="s">
        <v>20</v>
      </c>
      <c r="E1045" t="s">
        <v>21</v>
      </c>
      <c r="F1045">
        <v>2023</v>
      </c>
      <c r="G1045">
        <v>2023</v>
      </c>
      <c r="H1045">
        <v>34</v>
      </c>
      <c r="I1045" t="s">
        <v>92</v>
      </c>
      <c r="J1045">
        <v>99</v>
      </c>
      <c r="K1045" t="s">
        <v>23</v>
      </c>
      <c r="L1045">
        <v>99</v>
      </c>
      <c r="M1045" t="s">
        <v>48</v>
      </c>
      <c r="N1045">
        <v>7777</v>
      </c>
      <c r="O1045" t="s">
        <v>37</v>
      </c>
      <c r="P1045">
        <v>3885</v>
      </c>
    </row>
    <row r="1046" spans="1:16" x14ac:dyDescent="0.3">
      <c r="A1046" s="1" t="str">
        <f t="shared" si="16"/>
        <v>2023|Stratford District|Median ($) - total household income</v>
      </c>
      <c r="B1046" t="s">
        <v>18</v>
      </c>
      <c r="C1046" t="s">
        <v>19</v>
      </c>
      <c r="D1046" t="s">
        <v>20</v>
      </c>
      <c r="E1046" t="s">
        <v>21</v>
      </c>
      <c r="F1046">
        <v>2023</v>
      </c>
      <c r="G1046">
        <v>2023</v>
      </c>
      <c r="H1046">
        <v>34</v>
      </c>
      <c r="I1046" t="s">
        <v>92</v>
      </c>
      <c r="J1046">
        <v>99</v>
      </c>
      <c r="K1046" t="s">
        <v>23</v>
      </c>
      <c r="L1046" t="s">
        <v>56</v>
      </c>
      <c r="M1046" t="s">
        <v>57</v>
      </c>
      <c r="N1046">
        <v>7777</v>
      </c>
      <c r="O1046" t="s">
        <v>37</v>
      </c>
      <c r="P1046">
        <v>75500</v>
      </c>
    </row>
    <row r="1047" spans="1:16" x14ac:dyDescent="0.3">
      <c r="A1047" s="1" t="str">
        <f t="shared" si="16"/>
        <v>2023|South Taranaki District|$20,000 or less</v>
      </c>
      <c r="B1047" t="s">
        <v>18</v>
      </c>
      <c r="C1047" t="s">
        <v>19</v>
      </c>
      <c r="D1047" t="s">
        <v>20</v>
      </c>
      <c r="E1047" t="s">
        <v>21</v>
      </c>
      <c r="F1047">
        <v>2023</v>
      </c>
      <c r="G1047">
        <v>2023</v>
      </c>
      <c r="H1047">
        <v>35</v>
      </c>
      <c r="I1047" t="s">
        <v>144</v>
      </c>
      <c r="J1047">
        <v>99</v>
      </c>
      <c r="K1047" t="s">
        <v>23</v>
      </c>
      <c r="L1047">
        <v>1</v>
      </c>
      <c r="M1047" t="s">
        <v>39</v>
      </c>
      <c r="N1047">
        <v>7777</v>
      </c>
      <c r="O1047" t="s">
        <v>37</v>
      </c>
      <c r="P1047">
        <v>747</v>
      </c>
    </row>
    <row r="1048" spans="1:16" x14ac:dyDescent="0.3">
      <c r="A1048" s="1" t="str">
        <f t="shared" si="16"/>
        <v>2023|South Taranaki District|$20,001-$30,000</v>
      </c>
      <c r="B1048" t="s">
        <v>18</v>
      </c>
      <c r="C1048" t="s">
        <v>19</v>
      </c>
      <c r="D1048" t="s">
        <v>20</v>
      </c>
      <c r="E1048" t="s">
        <v>21</v>
      </c>
      <c r="F1048">
        <v>2023</v>
      </c>
      <c r="G1048">
        <v>2023</v>
      </c>
      <c r="H1048">
        <v>35</v>
      </c>
      <c r="I1048" t="s">
        <v>144</v>
      </c>
      <c r="J1048">
        <v>99</v>
      </c>
      <c r="K1048" t="s">
        <v>23</v>
      </c>
      <c r="L1048">
        <v>2</v>
      </c>
      <c r="M1048" t="s">
        <v>24</v>
      </c>
      <c r="N1048">
        <v>7777</v>
      </c>
      <c r="O1048" t="s">
        <v>37</v>
      </c>
      <c r="P1048">
        <v>1098</v>
      </c>
    </row>
    <row r="1049" spans="1:16" x14ac:dyDescent="0.3">
      <c r="A1049" s="1" t="str">
        <f t="shared" si="16"/>
        <v>2023|South Taranaki District|$30,001-$50,000</v>
      </c>
      <c r="B1049" t="s">
        <v>18</v>
      </c>
      <c r="C1049" t="s">
        <v>19</v>
      </c>
      <c r="D1049" t="s">
        <v>20</v>
      </c>
      <c r="E1049" t="s">
        <v>21</v>
      </c>
      <c r="F1049">
        <v>2023</v>
      </c>
      <c r="G1049">
        <v>2023</v>
      </c>
      <c r="H1049">
        <v>35</v>
      </c>
      <c r="I1049" t="s">
        <v>144</v>
      </c>
      <c r="J1049">
        <v>99</v>
      </c>
      <c r="K1049" t="s">
        <v>23</v>
      </c>
      <c r="L1049">
        <v>3</v>
      </c>
      <c r="M1049" t="s">
        <v>45</v>
      </c>
      <c r="N1049">
        <v>7777</v>
      </c>
      <c r="O1049" t="s">
        <v>37</v>
      </c>
      <c r="P1049">
        <v>1722</v>
      </c>
    </row>
    <row r="1050" spans="1:16" x14ac:dyDescent="0.3">
      <c r="A1050" s="1" t="str">
        <f t="shared" si="16"/>
        <v>2023|South Taranaki District|$50,001-$70,000</v>
      </c>
      <c r="B1050" t="s">
        <v>18</v>
      </c>
      <c r="C1050" t="s">
        <v>19</v>
      </c>
      <c r="D1050" t="s">
        <v>20</v>
      </c>
      <c r="E1050" t="s">
        <v>21</v>
      </c>
      <c r="F1050">
        <v>2023</v>
      </c>
      <c r="G1050">
        <v>2023</v>
      </c>
      <c r="H1050">
        <v>35</v>
      </c>
      <c r="I1050" t="s">
        <v>144</v>
      </c>
      <c r="J1050">
        <v>99</v>
      </c>
      <c r="K1050" t="s">
        <v>23</v>
      </c>
      <c r="L1050">
        <v>4</v>
      </c>
      <c r="M1050" t="s">
        <v>36</v>
      </c>
      <c r="N1050">
        <v>7777</v>
      </c>
      <c r="O1050" t="s">
        <v>37</v>
      </c>
      <c r="P1050">
        <v>1377</v>
      </c>
    </row>
    <row r="1051" spans="1:16" x14ac:dyDescent="0.3">
      <c r="A1051" s="1" t="str">
        <f t="shared" si="16"/>
        <v>2023|South Taranaki District|$70,001-$100,000</v>
      </c>
      <c r="B1051" t="s">
        <v>18</v>
      </c>
      <c r="C1051" t="s">
        <v>19</v>
      </c>
      <c r="D1051" t="s">
        <v>20</v>
      </c>
      <c r="E1051" t="s">
        <v>21</v>
      </c>
      <c r="F1051">
        <v>2023</v>
      </c>
      <c r="G1051">
        <v>2023</v>
      </c>
      <c r="H1051">
        <v>35</v>
      </c>
      <c r="I1051" t="s">
        <v>144</v>
      </c>
      <c r="J1051">
        <v>99</v>
      </c>
      <c r="K1051" t="s">
        <v>23</v>
      </c>
      <c r="L1051">
        <v>5</v>
      </c>
      <c r="M1051" t="s">
        <v>58</v>
      </c>
      <c r="N1051">
        <v>7777</v>
      </c>
      <c r="O1051" t="s">
        <v>37</v>
      </c>
      <c r="P1051">
        <v>1746</v>
      </c>
    </row>
    <row r="1052" spans="1:16" x14ac:dyDescent="0.3">
      <c r="A1052" s="1" t="str">
        <f t="shared" si="16"/>
        <v>2023|South Taranaki District|$100,001-$150,000</v>
      </c>
      <c r="B1052" t="s">
        <v>18</v>
      </c>
      <c r="C1052" t="s">
        <v>19</v>
      </c>
      <c r="D1052" t="s">
        <v>20</v>
      </c>
      <c r="E1052" t="s">
        <v>21</v>
      </c>
      <c r="F1052">
        <v>2023</v>
      </c>
      <c r="G1052">
        <v>2023</v>
      </c>
      <c r="H1052">
        <v>35</v>
      </c>
      <c r="I1052" t="s">
        <v>144</v>
      </c>
      <c r="J1052">
        <v>99</v>
      </c>
      <c r="K1052" t="s">
        <v>23</v>
      </c>
      <c r="L1052">
        <v>6</v>
      </c>
      <c r="M1052" t="s">
        <v>59</v>
      </c>
      <c r="N1052">
        <v>7777</v>
      </c>
      <c r="O1052" t="s">
        <v>37</v>
      </c>
      <c r="P1052">
        <v>2079</v>
      </c>
    </row>
    <row r="1053" spans="1:16" x14ac:dyDescent="0.3">
      <c r="A1053" s="1" t="str">
        <f t="shared" si="16"/>
        <v>2023|South Taranaki District|$150,001-$200,000</v>
      </c>
      <c r="B1053" t="s">
        <v>18</v>
      </c>
      <c r="C1053" t="s">
        <v>19</v>
      </c>
      <c r="D1053" t="s">
        <v>20</v>
      </c>
      <c r="E1053" t="s">
        <v>21</v>
      </c>
      <c r="F1053">
        <v>2023</v>
      </c>
      <c r="G1053">
        <v>2023</v>
      </c>
      <c r="H1053">
        <v>35</v>
      </c>
      <c r="I1053" t="s">
        <v>144</v>
      </c>
      <c r="J1053">
        <v>99</v>
      </c>
      <c r="K1053" t="s">
        <v>23</v>
      </c>
      <c r="L1053">
        <v>7</v>
      </c>
      <c r="M1053" t="s">
        <v>43</v>
      </c>
      <c r="N1053">
        <v>7777</v>
      </c>
      <c r="O1053" t="s">
        <v>37</v>
      </c>
      <c r="P1053">
        <v>1011</v>
      </c>
    </row>
    <row r="1054" spans="1:16" x14ac:dyDescent="0.3">
      <c r="A1054" s="1" t="str">
        <f t="shared" si="16"/>
        <v>2023|South Taranaki District|$200,001 or more</v>
      </c>
      <c r="B1054" t="s">
        <v>18</v>
      </c>
      <c r="C1054" t="s">
        <v>19</v>
      </c>
      <c r="D1054" t="s">
        <v>20</v>
      </c>
      <c r="E1054" t="s">
        <v>21</v>
      </c>
      <c r="F1054">
        <v>2023</v>
      </c>
      <c r="G1054">
        <v>2023</v>
      </c>
      <c r="H1054">
        <v>35</v>
      </c>
      <c r="I1054" t="s">
        <v>144</v>
      </c>
      <c r="J1054">
        <v>99</v>
      </c>
      <c r="K1054" t="s">
        <v>23</v>
      </c>
      <c r="L1054">
        <v>8</v>
      </c>
      <c r="M1054" t="s">
        <v>27</v>
      </c>
      <c r="N1054">
        <v>7777</v>
      </c>
      <c r="O1054" t="s">
        <v>37</v>
      </c>
      <c r="P1054">
        <v>777</v>
      </c>
    </row>
    <row r="1055" spans="1:16" x14ac:dyDescent="0.3">
      <c r="A1055" s="1" t="str">
        <f t="shared" si="16"/>
        <v>2023|South Taranaki District|Total stated - total household income</v>
      </c>
      <c r="B1055" t="s">
        <v>18</v>
      </c>
      <c r="C1055" t="s">
        <v>19</v>
      </c>
      <c r="D1055" t="s">
        <v>20</v>
      </c>
      <c r="E1055" t="s">
        <v>21</v>
      </c>
      <c r="F1055">
        <v>2023</v>
      </c>
      <c r="G1055">
        <v>2023</v>
      </c>
      <c r="H1055">
        <v>35</v>
      </c>
      <c r="I1055" t="s">
        <v>144</v>
      </c>
      <c r="J1055">
        <v>99</v>
      </c>
      <c r="K1055" t="s">
        <v>23</v>
      </c>
      <c r="L1055">
        <v>77</v>
      </c>
      <c r="M1055" t="s">
        <v>32</v>
      </c>
      <c r="N1055">
        <v>7777</v>
      </c>
      <c r="O1055" t="s">
        <v>37</v>
      </c>
      <c r="P1055">
        <v>10557</v>
      </c>
    </row>
    <row r="1056" spans="1:16" x14ac:dyDescent="0.3">
      <c r="A1056" s="1" t="str">
        <f t="shared" si="16"/>
        <v>2023|South Taranaki District|Total - total household income</v>
      </c>
      <c r="B1056" t="s">
        <v>18</v>
      </c>
      <c r="C1056" t="s">
        <v>19</v>
      </c>
      <c r="D1056" t="s">
        <v>20</v>
      </c>
      <c r="E1056" t="s">
        <v>21</v>
      </c>
      <c r="F1056">
        <v>2023</v>
      </c>
      <c r="G1056">
        <v>2023</v>
      </c>
      <c r="H1056">
        <v>35</v>
      </c>
      <c r="I1056" t="s">
        <v>144</v>
      </c>
      <c r="J1056">
        <v>99</v>
      </c>
      <c r="K1056" t="s">
        <v>23</v>
      </c>
      <c r="L1056">
        <v>99</v>
      </c>
      <c r="M1056" t="s">
        <v>48</v>
      </c>
      <c r="N1056">
        <v>7777</v>
      </c>
      <c r="O1056" t="s">
        <v>37</v>
      </c>
      <c r="P1056">
        <v>11073</v>
      </c>
    </row>
    <row r="1057" spans="1:16" x14ac:dyDescent="0.3">
      <c r="A1057" s="1" t="str">
        <f t="shared" si="16"/>
        <v>2023|South Taranaki District|Median ($) - total household income</v>
      </c>
      <c r="B1057" t="s">
        <v>18</v>
      </c>
      <c r="C1057" t="s">
        <v>19</v>
      </c>
      <c r="D1057" t="s">
        <v>20</v>
      </c>
      <c r="E1057" t="s">
        <v>21</v>
      </c>
      <c r="F1057">
        <v>2023</v>
      </c>
      <c r="G1057">
        <v>2023</v>
      </c>
      <c r="H1057">
        <v>35</v>
      </c>
      <c r="I1057" t="s">
        <v>144</v>
      </c>
      <c r="J1057">
        <v>99</v>
      </c>
      <c r="K1057" t="s">
        <v>23</v>
      </c>
      <c r="L1057" t="s">
        <v>56</v>
      </c>
      <c r="M1057" t="s">
        <v>57</v>
      </c>
      <c r="N1057">
        <v>7777</v>
      </c>
      <c r="O1057" t="s">
        <v>37</v>
      </c>
      <c r="P1057">
        <v>75700</v>
      </c>
    </row>
    <row r="1058" spans="1:16" x14ac:dyDescent="0.3">
      <c r="A1058" s="1" t="str">
        <f t="shared" si="16"/>
        <v>2023|Ruapehu District|$20,000 or less</v>
      </c>
      <c r="B1058" t="s">
        <v>18</v>
      </c>
      <c r="C1058" t="s">
        <v>19</v>
      </c>
      <c r="D1058" t="s">
        <v>20</v>
      </c>
      <c r="E1058" t="s">
        <v>21</v>
      </c>
      <c r="F1058">
        <v>2023</v>
      </c>
      <c r="G1058">
        <v>2023</v>
      </c>
      <c r="H1058">
        <v>36</v>
      </c>
      <c r="I1058" t="s">
        <v>83</v>
      </c>
      <c r="J1058">
        <v>99</v>
      </c>
      <c r="K1058" t="s">
        <v>23</v>
      </c>
      <c r="L1058">
        <v>1</v>
      </c>
      <c r="M1058" t="s">
        <v>39</v>
      </c>
      <c r="N1058">
        <v>7777</v>
      </c>
      <c r="O1058" t="s">
        <v>37</v>
      </c>
      <c r="P1058">
        <v>414</v>
      </c>
    </row>
    <row r="1059" spans="1:16" x14ac:dyDescent="0.3">
      <c r="A1059" s="1" t="str">
        <f t="shared" si="16"/>
        <v>2023|Ruapehu District|$20,001-$30,000</v>
      </c>
      <c r="B1059" t="s">
        <v>18</v>
      </c>
      <c r="C1059" t="s">
        <v>19</v>
      </c>
      <c r="D1059" t="s">
        <v>20</v>
      </c>
      <c r="E1059" t="s">
        <v>21</v>
      </c>
      <c r="F1059">
        <v>2023</v>
      </c>
      <c r="G1059">
        <v>2023</v>
      </c>
      <c r="H1059">
        <v>36</v>
      </c>
      <c r="I1059" t="s">
        <v>83</v>
      </c>
      <c r="J1059">
        <v>99</v>
      </c>
      <c r="K1059" t="s">
        <v>23</v>
      </c>
      <c r="L1059">
        <v>2</v>
      </c>
      <c r="M1059" t="s">
        <v>24</v>
      </c>
      <c r="N1059">
        <v>7777</v>
      </c>
      <c r="O1059" t="s">
        <v>37</v>
      </c>
      <c r="P1059">
        <v>549</v>
      </c>
    </row>
    <row r="1060" spans="1:16" x14ac:dyDescent="0.3">
      <c r="A1060" s="1" t="str">
        <f t="shared" si="16"/>
        <v>2023|Ruapehu District|$30,001-$50,000</v>
      </c>
      <c r="B1060" t="s">
        <v>18</v>
      </c>
      <c r="C1060" t="s">
        <v>19</v>
      </c>
      <c r="D1060" t="s">
        <v>20</v>
      </c>
      <c r="E1060" t="s">
        <v>21</v>
      </c>
      <c r="F1060">
        <v>2023</v>
      </c>
      <c r="G1060">
        <v>2023</v>
      </c>
      <c r="H1060">
        <v>36</v>
      </c>
      <c r="I1060" t="s">
        <v>83</v>
      </c>
      <c r="J1060">
        <v>99</v>
      </c>
      <c r="K1060" t="s">
        <v>23</v>
      </c>
      <c r="L1060">
        <v>3</v>
      </c>
      <c r="M1060" t="s">
        <v>45</v>
      </c>
      <c r="N1060">
        <v>7777</v>
      </c>
      <c r="O1060" t="s">
        <v>37</v>
      </c>
      <c r="P1060">
        <v>840</v>
      </c>
    </row>
    <row r="1061" spans="1:16" x14ac:dyDescent="0.3">
      <c r="A1061" s="1" t="str">
        <f t="shared" si="16"/>
        <v>2023|Ruapehu District|$50,001-$70,000</v>
      </c>
      <c r="B1061" t="s">
        <v>18</v>
      </c>
      <c r="C1061" t="s">
        <v>19</v>
      </c>
      <c r="D1061" t="s">
        <v>20</v>
      </c>
      <c r="E1061" t="s">
        <v>21</v>
      </c>
      <c r="F1061">
        <v>2023</v>
      </c>
      <c r="G1061">
        <v>2023</v>
      </c>
      <c r="H1061">
        <v>36</v>
      </c>
      <c r="I1061" t="s">
        <v>83</v>
      </c>
      <c r="J1061">
        <v>99</v>
      </c>
      <c r="K1061" t="s">
        <v>23</v>
      </c>
      <c r="L1061">
        <v>4</v>
      </c>
      <c r="M1061" t="s">
        <v>36</v>
      </c>
      <c r="N1061">
        <v>7777</v>
      </c>
      <c r="O1061" t="s">
        <v>37</v>
      </c>
      <c r="P1061">
        <v>678</v>
      </c>
    </row>
    <row r="1062" spans="1:16" x14ac:dyDescent="0.3">
      <c r="A1062" s="1" t="str">
        <f t="shared" si="16"/>
        <v>2023|Ruapehu District|$70,001-$100,000</v>
      </c>
      <c r="B1062" t="s">
        <v>18</v>
      </c>
      <c r="C1062" t="s">
        <v>19</v>
      </c>
      <c r="D1062" t="s">
        <v>20</v>
      </c>
      <c r="E1062" t="s">
        <v>21</v>
      </c>
      <c r="F1062">
        <v>2023</v>
      </c>
      <c r="G1062">
        <v>2023</v>
      </c>
      <c r="H1062">
        <v>36</v>
      </c>
      <c r="I1062" t="s">
        <v>83</v>
      </c>
      <c r="J1062">
        <v>99</v>
      </c>
      <c r="K1062" t="s">
        <v>23</v>
      </c>
      <c r="L1062">
        <v>5</v>
      </c>
      <c r="M1062" t="s">
        <v>58</v>
      </c>
      <c r="N1062">
        <v>7777</v>
      </c>
      <c r="O1062" t="s">
        <v>37</v>
      </c>
      <c r="P1062">
        <v>837</v>
      </c>
    </row>
    <row r="1063" spans="1:16" x14ac:dyDescent="0.3">
      <c r="A1063" s="1" t="str">
        <f t="shared" si="16"/>
        <v>2023|Ruapehu District|$100,001-$150,000</v>
      </c>
      <c r="B1063" t="s">
        <v>18</v>
      </c>
      <c r="C1063" t="s">
        <v>19</v>
      </c>
      <c r="D1063" t="s">
        <v>20</v>
      </c>
      <c r="E1063" t="s">
        <v>21</v>
      </c>
      <c r="F1063">
        <v>2023</v>
      </c>
      <c r="G1063">
        <v>2023</v>
      </c>
      <c r="H1063">
        <v>36</v>
      </c>
      <c r="I1063" t="s">
        <v>83</v>
      </c>
      <c r="J1063">
        <v>99</v>
      </c>
      <c r="K1063" t="s">
        <v>23</v>
      </c>
      <c r="L1063">
        <v>6</v>
      </c>
      <c r="M1063" t="s">
        <v>59</v>
      </c>
      <c r="N1063">
        <v>7777</v>
      </c>
      <c r="O1063" t="s">
        <v>37</v>
      </c>
      <c r="P1063">
        <v>822</v>
      </c>
    </row>
    <row r="1064" spans="1:16" x14ac:dyDescent="0.3">
      <c r="A1064" s="1" t="str">
        <f t="shared" si="16"/>
        <v>2023|Ruapehu District|$150,001-$200,000</v>
      </c>
      <c r="B1064" t="s">
        <v>18</v>
      </c>
      <c r="C1064" t="s">
        <v>19</v>
      </c>
      <c r="D1064" t="s">
        <v>20</v>
      </c>
      <c r="E1064" t="s">
        <v>21</v>
      </c>
      <c r="F1064">
        <v>2023</v>
      </c>
      <c r="G1064">
        <v>2023</v>
      </c>
      <c r="H1064">
        <v>36</v>
      </c>
      <c r="I1064" t="s">
        <v>83</v>
      </c>
      <c r="J1064">
        <v>99</v>
      </c>
      <c r="K1064" t="s">
        <v>23</v>
      </c>
      <c r="L1064">
        <v>7</v>
      </c>
      <c r="M1064" t="s">
        <v>43</v>
      </c>
      <c r="N1064">
        <v>7777</v>
      </c>
      <c r="O1064" t="s">
        <v>37</v>
      </c>
      <c r="P1064">
        <v>375</v>
      </c>
    </row>
    <row r="1065" spans="1:16" x14ac:dyDescent="0.3">
      <c r="A1065" s="1" t="str">
        <f t="shared" si="16"/>
        <v>2023|Ruapehu District|$200,001 or more</v>
      </c>
      <c r="B1065" t="s">
        <v>18</v>
      </c>
      <c r="C1065" t="s">
        <v>19</v>
      </c>
      <c r="D1065" t="s">
        <v>20</v>
      </c>
      <c r="E1065" t="s">
        <v>21</v>
      </c>
      <c r="F1065">
        <v>2023</v>
      </c>
      <c r="G1065">
        <v>2023</v>
      </c>
      <c r="H1065">
        <v>36</v>
      </c>
      <c r="I1065" t="s">
        <v>83</v>
      </c>
      <c r="J1065">
        <v>99</v>
      </c>
      <c r="K1065" t="s">
        <v>23</v>
      </c>
      <c r="L1065">
        <v>8</v>
      </c>
      <c r="M1065" t="s">
        <v>27</v>
      </c>
      <c r="N1065">
        <v>7777</v>
      </c>
      <c r="O1065" t="s">
        <v>37</v>
      </c>
      <c r="P1065">
        <v>198</v>
      </c>
    </row>
    <row r="1066" spans="1:16" x14ac:dyDescent="0.3">
      <c r="A1066" s="1" t="str">
        <f t="shared" si="16"/>
        <v>2023|Ruapehu District|Total stated - total household income</v>
      </c>
      <c r="B1066" t="s">
        <v>18</v>
      </c>
      <c r="C1066" t="s">
        <v>19</v>
      </c>
      <c r="D1066" t="s">
        <v>20</v>
      </c>
      <c r="E1066" t="s">
        <v>21</v>
      </c>
      <c r="F1066">
        <v>2023</v>
      </c>
      <c r="G1066">
        <v>2023</v>
      </c>
      <c r="H1066">
        <v>36</v>
      </c>
      <c r="I1066" t="s">
        <v>83</v>
      </c>
      <c r="J1066">
        <v>99</v>
      </c>
      <c r="K1066" t="s">
        <v>23</v>
      </c>
      <c r="L1066">
        <v>77</v>
      </c>
      <c r="M1066" t="s">
        <v>32</v>
      </c>
      <c r="N1066">
        <v>7777</v>
      </c>
      <c r="O1066" t="s">
        <v>37</v>
      </c>
      <c r="P1066">
        <v>4713</v>
      </c>
    </row>
    <row r="1067" spans="1:16" x14ac:dyDescent="0.3">
      <c r="A1067" s="1" t="str">
        <f t="shared" si="16"/>
        <v>2023|Ruapehu District|Total - total household income</v>
      </c>
      <c r="B1067" t="s">
        <v>18</v>
      </c>
      <c r="C1067" t="s">
        <v>19</v>
      </c>
      <c r="D1067" t="s">
        <v>20</v>
      </c>
      <c r="E1067" t="s">
        <v>21</v>
      </c>
      <c r="F1067">
        <v>2023</v>
      </c>
      <c r="G1067">
        <v>2023</v>
      </c>
      <c r="H1067">
        <v>36</v>
      </c>
      <c r="I1067" t="s">
        <v>83</v>
      </c>
      <c r="J1067">
        <v>99</v>
      </c>
      <c r="K1067" t="s">
        <v>23</v>
      </c>
      <c r="L1067">
        <v>99</v>
      </c>
      <c r="M1067" t="s">
        <v>48</v>
      </c>
      <c r="N1067">
        <v>7777</v>
      </c>
      <c r="O1067" t="s">
        <v>37</v>
      </c>
      <c r="P1067">
        <v>5142</v>
      </c>
    </row>
    <row r="1068" spans="1:16" x14ac:dyDescent="0.3">
      <c r="A1068" s="1" t="str">
        <f t="shared" si="16"/>
        <v>2023|Ruapehu District|Median ($) - total household income</v>
      </c>
      <c r="B1068" t="s">
        <v>18</v>
      </c>
      <c r="C1068" t="s">
        <v>19</v>
      </c>
      <c r="D1068" t="s">
        <v>20</v>
      </c>
      <c r="E1068" t="s">
        <v>21</v>
      </c>
      <c r="F1068">
        <v>2023</v>
      </c>
      <c r="G1068">
        <v>2023</v>
      </c>
      <c r="H1068">
        <v>36</v>
      </c>
      <c r="I1068" t="s">
        <v>83</v>
      </c>
      <c r="J1068">
        <v>99</v>
      </c>
      <c r="K1068" t="s">
        <v>23</v>
      </c>
      <c r="L1068" t="s">
        <v>56</v>
      </c>
      <c r="M1068" t="s">
        <v>57</v>
      </c>
      <c r="N1068">
        <v>7777</v>
      </c>
      <c r="O1068" t="s">
        <v>37</v>
      </c>
      <c r="P1068">
        <v>66000</v>
      </c>
    </row>
    <row r="1069" spans="1:16" x14ac:dyDescent="0.3">
      <c r="A1069" s="1" t="str">
        <f t="shared" si="16"/>
        <v>2023|Whanganui District|$20,000 or less</v>
      </c>
      <c r="B1069" t="s">
        <v>18</v>
      </c>
      <c r="C1069" t="s">
        <v>19</v>
      </c>
      <c r="D1069" t="s">
        <v>20</v>
      </c>
      <c r="E1069" t="s">
        <v>21</v>
      </c>
      <c r="F1069">
        <v>2023</v>
      </c>
      <c r="G1069">
        <v>2023</v>
      </c>
      <c r="H1069">
        <v>37</v>
      </c>
      <c r="I1069" t="s">
        <v>133</v>
      </c>
      <c r="J1069">
        <v>99</v>
      </c>
      <c r="K1069" t="s">
        <v>23</v>
      </c>
      <c r="L1069">
        <v>1</v>
      </c>
      <c r="M1069" t="s">
        <v>39</v>
      </c>
      <c r="N1069">
        <v>7777</v>
      </c>
      <c r="O1069" t="s">
        <v>37</v>
      </c>
      <c r="P1069">
        <v>1374</v>
      </c>
    </row>
    <row r="1070" spans="1:16" x14ac:dyDescent="0.3">
      <c r="A1070" s="1" t="str">
        <f t="shared" si="16"/>
        <v>2023|Whanganui District|$20,001-$30,000</v>
      </c>
      <c r="B1070" t="s">
        <v>18</v>
      </c>
      <c r="C1070" t="s">
        <v>19</v>
      </c>
      <c r="D1070" t="s">
        <v>20</v>
      </c>
      <c r="E1070" t="s">
        <v>21</v>
      </c>
      <c r="F1070">
        <v>2023</v>
      </c>
      <c r="G1070">
        <v>2023</v>
      </c>
      <c r="H1070">
        <v>37</v>
      </c>
      <c r="I1070" t="s">
        <v>133</v>
      </c>
      <c r="J1070">
        <v>99</v>
      </c>
      <c r="K1070" t="s">
        <v>23</v>
      </c>
      <c r="L1070">
        <v>2</v>
      </c>
      <c r="M1070" t="s">
        <v>24</v>
      </c>
      <c r="N1070">
        <v>7777</v>
      </c>
      <c r="O1070" t="s">
        <v>37</v>
      </c>
      <c r="P1070">
        <v>2556</v>
      </c>
    </row>
    <row r="1071" spans="1:16" x14ac:dyDescent="0.3">
      <c r="A1071" s="1" t="str">
        <f t="shared" si="16"/>
        <v>2023|Whanganui District|$30,001-$50,000</v>
      </c>
      <c r="B1071" t="s">
        <v>18</v>
      </c>
      <c r="C1071" t="s">
        <v>19</v>
      </c>
      <c r="D1071" t="s">
        <v>20</v>
      </c>
      <c r="E1071" t="s">
        <v>21</v>
      </c>
      <c r="F1071">
        <v>2023</v>
      </c>
      <c r="G1071">
        <v>2023</v>
      </c>
      <c r="H1071">
        <v>37</v>
      </c>
      <c r="I1071" t="s">
        <v>133</v>
      </c>
      <c r="J1071">
        <v>99</v>
      </c>
      <c r="K1071" t="s">
        <v>23</v>
      </c>
      <c r="L1071">
        <v>3</v>
      </c>
      <c r="M1071" t="s">
        <v>45</v>
      </c>
      <c r="N1071">
        <v>7777</v>
      </c>
      <c r="O1071" t="s">
        <v>37</v>
      </c>
      <c r="P1071">
        <v>3474</v>
      </c>
    </row>
    <row r="1072" spans="1:16" x14ac:dyDescent="0.3">
      <c r="A1072" s="1" t="str">
        <f t="shared" si="16"/>
        <v>2023|Whanganui District|$50,001-$70,000</v>
      </c>
      <c r="B1072" t="s">
        <v>18</v>
      </c>
      <c r="C1072" t="s">
        <v>19</v>
      </c>
      <c r="D1072" t="s">
        <v>20</v>
      </c>
      <c r="E1072" t="s">
        <v>21</v>
      </c>
      <c r="F1072">
        <v>2023</v>
      </c>
      <c r="G1072">
        <v>2023</v>
      </c>
      <c r="H1072">
        <v>37</v>
      </c>
      <c r="I1072" t="s">
        <v>133</v>
      </c>
      <c r="J1072">
        <v>99</v>
      </c>
      <c r="K1072" t="s">
        <v>23</v>
      </c>
      <c r="L1072">
        <v>4</v>
      </c>
      <c r="M1072" t="s">
        <v>36</v>
      </c>
      <c r="N1072">
        <v>7777</v>
      </c>
      <c r="O1072" t="s">
        <v>37</v>
      </c>
      <c r="P1072">
        <v>2229</v>
      </c>
    </row>
    <row r="1073" spans="1:16" x14ac:dyDescent="0.3">
      <c r="A1073" s="1" t="str">
        <f t="shared" si="16"/>
        <v>2023|Whanganui District|$70,001-$100,000</v>
      </c>
      <c r="B1073" t="s">
        <v>18</v>
      </c>
      <c r="C1073" t="s">
        <v>19</v>
      </c>
      <c r="D1073" t="s">
        <v>20</v>
      </c>
      <c r="E1073" t="s">
        <v>21</v>
      </c>
      <c r="F1073">
        <v>2023</v>
      </c>
      <c r="G1073">
        <v>2023</v>
      </c>
      <c r="H1073">
        <v>37</v>
      </c>
      <c r="I1073" t="s">
        <v>133</v>
      </c>
      <c r="J1073">
        <v>99</v>
      </c>
      <c r="K1073" t="s">
        <v>23</v>
      </c>
      <c r="L1073">
        <v>5</v>
      </c>
      <c r="M1073" t="s">
        <v>58</v>
      </c>
      <c r="N1073">
        <v>7777</v>
      </c>
      <c r="O1073" t="s">
        <v>37</v>
      </c>
      <c r="P1073">
        <v>2757</v>
      </c>
    </row>
    <row r="1074" spans="1:16" x14ac:dyDescent="0.3">
      <c r="A1074" s="1" t="str">
        <f t="shared" si="16"/>
        <v>2023|Whanganui District|$100,001-$150,000</v>
      </c>
      <c r="B1074" t="s">
        <v>18</v>
      </c>
      <c r="C1074" t="s">
        <v>19</v>
      </c>
      <c r="D1074" t="s">
        <v>20</v>
      </c>
      <c r="E1074" t="s">
        <v>21</v>
      </c>
      <c r="F1074">
        <v>2023</v>
      </c>
      <c r="G1074">
        <v>2023</v>
      </c>
      <c r="H1074">
        <v>37</v>
      </c>
      <c r="I1074" t="s">
        <v>133</v>
      </c>
      <c r="J1074">
        <v>99</v>
      </c>
      <c r="K1074" t="s">
        <v>23</v>
      </c>
      <c r="L1074">
        <v>6</v>
      </c>
      <c r="M1074" t="s">
        <v>59</v>
      </c>
      <c r="N1074">
        <v>7777</v>
      </c>
      <c r="O1074" t="s">
        <v>37</v>
      </c>
      <c r="P1074">
        <v>3189</v>
      </c>
    </row>
    <row r="1075" spans="1:16" x14ac:dyDescent="0.3">
      <c r="A1075" s="1" t="str">
        <f t="shared" si="16"/>
        <v>2023|Whanganui District|$150,001-$200,000</v>
      </c>
      <c r="B1075" t="s">
        <v>18</v>
      </c>
      <c r="C1075" t="s">
        <v>19</v>
      </c>
      <c r="D1075" t="s">
        <v>20</v>
      </c>
      <c r="E1075" t="s">
        <v>21</v>
      </c>
      <c r="F1075">
        <v>2023</v>
      </c>
      <c r="G1075">
        <v>2023</v>
      </c>
      <c r="H1075">
        <v>37</v>
      </c>
      <c r="I1075" t="s">
        <v>133</v>
      </c>
      <c r="J1075">
        <v>99</v>
      </c>
      <c r="K1075" t="s">
        <v>23</v>
      </c>
      <c r="L1075">
        <v>7</v>
      </c>
      <c r="M1075" t="s">
        <v>43</v>
      </c>
      <c r="N1075">
        <v>7777</v>
      </c>
      <c r="O1075" t="s">
        <v>37</v>
      </c>
      <c r="P1075">
        <v>1476</v>
      </c>
    </row>
    <row r="1076" spans="1:16" x14ac:dyDescent="0.3">
      <c r="A1076" s="1" t="str">
        <f t="shared" si="16"/>
        <v>2023|Whanganui District|$200,001 or more</v>
      </c>
      <c r="B1076" t="s">
        <v>18</v>
      </c>
      <c r="C1076" t="s">
        <v>19</v>
      </c>
      <c r="D1076" t="s">
        <v>20</v>
      </c>
      <c r="E1076" t="s">
        <v>21</v>
      </c>
      <c r="F1076">
        <v>2023</v>
      </c>
      <c r="G1076">
        <v>2023</v>
      </c>
      <c r="H1076">
        <v>37</v>
      </c>
      <c r="I1076" t="s">
        <v>133</v>
      </c>
      <c r="J1076">
        <v>99</v>
      </c>
      <c r="K1076" t="s">
        <v>23</v>
      </c>
      <c r="L1076">
        <v>8</v>
      </c>
      <c r="M1076" t="s">
        <v>27</v>
      </c>
      <c r="N1076">
        <v>7777</v>
      </c>
      <c r="O1076" t="s">
        <v>37</v>
      </c>
      <c r="P1076">
        <v>999</v>
      </c>
    </row>
    <row r="1077" spans="1:16" x14ac:dyDescent="0.3">
      <c r="A1077" s="1" t="str">
        <f t="shared" si="16"/>
        <v>2023|Whanganui District|Total stated - total household income</v>
      </c>
      <c r="B1077" t="s">
        <v>18</v>
      </c>
      <c r="C1077" t="s">
        <v>19</v>
      </c>
      <c r="D1077" t="s">
        <v>20</v>
      </c>
      <c r="E1077" t="s">
        <v>21</v>
      </c>
      <c r="F1077">
        <v>2023</v>
      </c>
      <c r="G1077">
        <v>2023</v>
      </c>
      <c r="H1077">
        <v>37</v>
      </c>
      <c r="I1077" t="s">
        <v>133</v>
      </c>
      <c r="J1077">
        <v>99</v>
      </c>
      <c r="K1077" t="s">
        <v>23</v>
      </c>
      <c r="L1077">
        <v>77</v>
      </c>
      <c r="M1077" t="s">
        <v>32</v>
      </c>
      <c r="N1077">
        <v>7777</v>
      </c>
      <c r="O1077" t="s">
        <v>37</v>
      </c>
      <c r="P1077">
        <v>18051</v>
      </c>
    </row>
    <row r="1078" spans="1:16" x14ac:dyDescent="0.3">
      <c r="A1078" s="1" t="str">
        <f t="shared" si="16"/>
        <v>2023|Whanganui District|Total - total household income</v>
      </c>
      <c r="B1078" t="s">
        <v>18</v>
      </c>
      <c r="C1078" t="s">
        <v>19</v>
      </c>
      <c r="D1078" t="s">
        <v>20</v>
      </c>
      <c r="E1078" t="s">
        <v>21</v>
      </c>
      <c r="F1078">
        <v>2023</v>
      </c>
      <c r="G1078">
        <v>2023</v>
      </c>
      <c r="H1078">
        <v>37</v>
      </c>
      <c r="I1078" t="s">
        <v>133</v>
      </c>
      <c r="J1078">
        <v>99</v>
      </c>
      <c r="K1078" t="s">
        <v>23</v>
      </c>
      <c r="L1078">
        <v>99</v>
      </c>
      <c r="M1078" t="s">
        <v>48</v>
      </c>
      <c r="N1078">
        <v>7777</v>
      </c>
      <c r="O1078" t="s">
        <v>37</v>
      </c>
      <c r="P1078">
        <v>18720</v>
      </c>
    </row>
    <row r="1079" spans="1:16" x14ac:dyDescent="0.3">
      <c r="A1079" s="1" t="str">
        <f t="shared" si="16"/>
        <v>2023|Whanganui District|Median ($) - total household income</v>
      </c>
      <c r="B1079" t="s">
        <v>18</v>
      </c>
      <c r="C1079" t="s">
        <v>19</v>
      </c>
      <c r="D1079" t="s">
        <v>20</v>
      </c>
      <c r="E1079" t="s">
        <v>21</v>
      </c>
      <c r="F1079">
        <v>2023</v>
      </c>
      <c r="G1079">
        <v>2023</v>
      </c>
      <c r="H1079">
        <v>37</v>
      </c>
      <c r="I1079" t="s">
        <v>133</v>
      </c>
      <c r="J1079">
        <v>99</v>
      </c>
      <c r="K1079" t="s">
        <v>23</v>
      </c>
      <c r="L1079" t="s">
        <v>56</v>
      </c>
      <c r="M1079" t="s">
        <v>57</v>
      </c>
      <c r="N1079">
        <v>7777</v>
      </c>
      <c r="O1079" t="s">
        <v>37</v>
      </c>
      <c r="P1079">
        <v>63600</v>
      </c>
    </row>
    <row r="1080" spans="1:16" x14ac:dyDescent="0.3">
      <c r="A1080" s="1" t="str">
        <f t="shared" si="16"/>
        <v>2023|Rangitikei District|$20,000 or less</v>
      </c>
      <c r="B1080" t="s">
        <v>18</v>
      </c>
      <c r="C1080" t="s">
        <v>19</v>
      </c>
      <c r="D1080" t="s">
        <v>20</v>
      </c>
      <c r="E1080" t="s">
        <v>21</v>
      </c>
      <c r="F1080">
        <v>2023</v>
      </c>
      <c r="G1080">
        <v>2023</v>
      </c>
      <c r="H1080">
        <v>38</v>
      </c>
      <c r="I1080" t="s">
        <v>87</v>
      </c>
      <c r="J1080">
        <v>99</v>
      </c>
      <c r="K1080" t="s">
        <v>23</v>
      </c>
      <c r="L1080">
        <v>1</v>
      </c>
      <c r="M1080" t="s">
        <v>39</v>
      </c>
      <c r="N1080">
        <v>7777</v>
      </c>
      <c r="O1080" t="s">
        <v>37</v>
      </c>
      <c r="P1080">
        <v>408</v>
      </c>
    </row>
    <row r="1081" spans="1:16" x14ac:dyDescent="0.3">
      <c r="A1081" s="1" t="str">
        <f t="shared" si="16"/>
        <v>2023|Rangitikei District|$20,001-$30,000</v>
      </c>
      <c r="B1081" t="s">
        <v>18</v>
      </c>
      <c r="C1081" t="s">
        <v>19</v>
      </c>
      <c r="D1081" t="s">
        <v>20</v>
      </c>
      <c r="E1081" t="s">
        <v>21</v>
      </c>
      <c r="F1081">
        <v>2023</v>
      </c>
      <c r="G1081">
        <v>2023</v>
      </c>
      <c r="H1081">
        <v>38</v>
      </c>
      <c r="I1081" t="s">
        <v>87</v>
      </c>
      <c r="J1081">
        <v>99</v>
      </c>
      <c r="K1081" t="s">
        <v>23</v>
      </c>
      <c r="L1081">
        <v>2</v>
      </c>
      <c r="M1081" t="s">
        <v>24</v>
      </c>
      <c r="N1081">
        <v>7777</v>
      </c>
      <c r="O1081" t="s">
        <v>37</v>
      </c>
      <c r="P1081">
        <v>642</v>
      </c>
    </row>
    <row r="1082" spans="1:16" x14ac:dyDescent="0.3">
      <c r="A1082" s="1" t="str">
        <f t="shared" si="16"/>
        <v>2023|Rangitikei District|$30,001-$50,000</v>
      </c>
      <c r="B1082" t="s">
        <v>18</v>
      </c>
      <c r="C1082" t="s">
        <v>19</v>
      </c>
      <c r="D1082" t="s">
        <v>20</v>
      </c>
      <c r="E1082" t="s">
        <v>21</v>
      </c>
      <c r="F1082">
        <v>2023</v>
      </c>
      <c r="G1082">
        <v>2023</v>
      </c>
      <c r="H1082">
        <v>38</v>
      </c>
      <c r="I1082" t="s">
        <v>87</v>
      </c>
      <c r="J1082">
        <v>99</v>
      </c>
      <c r="K1082" t="s">
        <v>23</v>
      </c>
      <c r="L1082">
        <v>3</v>
      </c>
      <c r="M1082" t="s">
        <v>45</v>
      </c>
      <c r="N1082">
        <v>7777</v>
      </c>
      <c r="O1082" t="s">
        <v>37</v>
      </c>
      <c r="P1082">
        <v>1029</v>
      </c>
    </row>
    <row r="1083" spans="1:16" x14ac:dyDescent="0.3">
      <c r="A1083" s="1" t="str">
        <f t="shared" si="16"/>
        <v>2023|Rangitikei District|$50,001-$70,000</v>
      </c>
      <c r="B1083" t="s">
        <v>18</v>
      </c>
      <c r="C1083" t="s">
        <v>19</v>
      </c>
      <c r="D1083" t="s">
        <v>20</v>
      </c>
      <c r="E1083" t="s">
        <v>21</v>
      </c>
      <c r="F1083">
        <v>2023</v>
      </c>
      <c r="G1083">
        <v>2023</v>
      </c>
      <c r="H1083">
        <v>38</v>
      </c>
      <c r="I1083" t="s">
        <v>87</v>
      </c>
      <c r="J1083">
        <v>99</v>
      </c>
      <c r="K1083" t="s">
        <v>23</v>
      </c>
      <c r="L1083">
        <v>4</v>
      </c>
      <c r="M1083" t="s">
        <v>36</v>
      </c>
      <c r="N1083">
        <v>7777</v>
      </c>
      <c r="O1083" t="s">
        <v>37</v>
      </c>
      <c r="P1083">
        <v>759</v>
      </c>
    </row>
    <row r="1084" spans="1:16" x14ac:dyDescent="0.3">
      <c r="A1084" s="1" t="str">
        <f t="shared" si="16"/>
        <v>2023|Rangitikei District|$70,001-$100,000</v>
      </c>
      <c r="B1084" t="s">
        <v>18</v>
      </c>
      <c r="C1084" t="s">
        <v>19</v>
      </c>
      <c r="D1084" t="s">
        <v>20</v>
      </c>
      <c r="E1084" t="s">
        <v>21</v>
      </c>
      <c r="F1084">
        <v>2023</v>
      </c>
      <c r="G1084">
        <v>2023</v>
      </c>
      <c r="H1084">
        <v>38</v>
      </c>
      <c r="I1084" t="s">
        <v>87</v>
      </c>
      <c r="J1084">
        <v>99</v>
      </c>
      <c r="K1084" t="s">
        <v>23</v>
      </c>
      <c r="L1084">
        <v>5</v>
      </c>
      <c r="M1084" t="s">
        <v>58</v>
      </c>
      <c r="N1084">
        <v>7777</v>
      </c>
      <c r="O1084" t="s">
        <v>37</v>
      </c>
      <c r="P1084">
        <v>1008</v>
      </c>
    </row>
    <row r="1085" spans="1:16" x14ac:dyDescent="0.3">
      <c r="A1085" s="1" t="str">
        <f t="shared" si="16"/>
        <v>2023|Rangitikei District|$100,001-$150,000</v>
      </c>
      <c r="B1085" t="s">
        <v>18</v>
      </c>
      <c r="C1085" t="s">
        <v>19</v>
      </c>
      <c r="D1085" t="s">
        <v>20</v>
      </c>
      <c r="E1085" t="s">
        <v>21</v>
      </c>
      <c r="F1085">
        <v>2023</v>
      </c>
      <c r="G1085">
        <v>2023</v>
      </c>
      <c r="H1085">
        <v>38</v>
      </c>
      <c r="I1085" t="s">
        <v>87</v>
      </c>
      <c r="J1085">
        <v>99</v>
      </c>
      <c r="K1085" t="s">
        <v>23</v>
      </c>
      <c r="L1085">
        <v>6</v>
      </c>
      <c r="M1085" t="s">
        <v>59</v>
      </c>
      <c r="N1085">
        <v>7777</v>
      </c>
      <c r="O1085" t="s">
        <v>37</v>
      </c>
      <c r="P1085">
        <v>1194</v>
      </c>
    </row>
    <row r="1086" spans="1:16" x14ac:dyDescent="0.3">
      <c r="A1086" s="1" t="str">
        <f t="shared" si="16"/>
        <v>2023|Rangitikei District|$150,001-$200,000</v>
      </c>
      <c r="B1086" t="s">
        <v>18</v>
      </c>
      <c r="C1086" t="s">
        <v>19</v>
      </c>
      <c r="D1086" t="s">
        <v>20</v>
      </c>
      <c r="E1086" t="s">
        <v>21</v>
      </c>
      <c r="F1086">
        <v>2023</v>
      </c>
      <c r="G1086">
        <v>2023</v>
      </c>
      <c r="H1086">
        <v>38</v>
      </c>
      <c r="I1086" t="s">
        <v>87</v>
      </c>
      <c r="J1086">
        <v>99</v>
      </c>
      <c r="K1086" t="s">
        <v>23</v>
      </c>
      <c r="L1086">
        <v>7</v>
      </c>
      <c r="M1086" t="s">
        <v>43</v>
      </c>
      <c r="N1086">
        <v>7777</v>
      </c>
      <c r="O1086" t="s">
        <v>37</v>
      </c>
      <c r="P1086">
        <v>531</v>
      </c>
    </row>
    <row r="1087" spans="1:16" x14ac:dyDescent="0.3">
      <c r="A1087" s="1" t="str">
        <f t="shared" si="16"/>
        <v>2023|Rangitikei District|$200,001 or more</v>
      </c>
      <c r="B1087" t="s">
        <v>18</v>
      </c>
      <c r="C1087" t="s">
        <v>19</v>
      </c>
      <c r="D1087" t="s">
        <v>20</v>
      </c>
      <c r="E1087" t="s">
        <v>21</v>
      </c>
      <c r="F1087">
        <v>2023</v>
      </c>
      <c r="G1087">
        <v>2023</v>
      </c>
      <c r="H1087">
        <v>38</v>
      </c>
      <c r="I1087" t="s">
        <v>87</v>
      </c>
      <c r="J1087">
        <v>99</v>
      </c>
      <c r="K1087" t="s">
        <v>23</v>
      </c>
      <c r="L1087">
        <v>8</v>
      </c>
      <c r="M1087" t="s">
        <v>27</v>
      </c>
      <c r="N1087">
        <v>7777</v>
      </c>
      <c r="O1087" t="s">
        <v>37</v>
      </c>
      <c r="P1087">
        <v>333</v>
      </c>
    </row>
    <row r="1088" spans="1:16" x14ac:dyDescent="0.3">
      <c r="A1088" s="1" t="str">
        <f t="shared" si="16"/>
        <v>2023|Rangitikei District|Total stated - total household income</v>
      </c>
      <c r="B1088" t="s">
        <v>18</v>
      </c>
      <c r="C1088" t="s">
        <v>19</v>
      </c>
      <c r="D1088" t="s">
        <v>20</v>
      </c>
      <c r="E1088" t="s">
        <v>21</v>
      </c>
      <c r="F1088">
        <v>2023</v>
      </c>
      <c r="G1088">
        <v>2023</v>
      </c>
      <c r="H1088">
        <v>38</v>
      </c>
      <c r="I1088" t="s">
        <v>87</v>
      </c>
      <c r="J1088">
        <v>99</v>
      </c>
      <c r="K1088" t="s">
        <v>23</v>
      </c>
      <c r="L1088">
        <v>77</v>
      </c>
      <c r="M1088" t="s">
        <v>32</v>
      </c>
      <c r="N1088">
        <v>7777</v>
      </c>
      <c r="O1088" t="s">
        <v>37</v>
      </c>
      <c r="P1088">
        <v>5904</v>
      </c>
    </row>
    <row r="1089" spans="1:16" x14ac:dyDescent="0.3">
      <c r="A1089" s="1" t="str">
        <f t="shared" si="16"/>
        <v>2023|Rangitikei District|Total - total household income</v>
      </c>
      <c r="B1089" t="s">
        <v>18</v>
      </c>
      <c r="C1089" t="s">
        <v>19</v>
      </c>
      <c r="D1089" t="s">
        <v>20</v>
      </c>
      <c r="E1089" t="s">
        <v>21</v>
      </c>
      <c r="F1089">
        <v>2023</v>
      </c>
      <c r="G1089">
        <v>2023</v>
      </c>
      <c r="H1089">
        <v>38</v>
      </c>
      <c r="I1089" t="s">
        <v>87</v>
      </c>
      <c r="J1089">
        <v>99</v>
      </c>
      <c r="K1089" t="s">
        <v>23</v>
      </c>
      <c r="L1089">
        <v>99</v>
      </c>
      <c r="M1089" t="s">
        <v>48</v>
      </c>
      <c r="N1089">
        <v>7777</v>
      </c>
      <c r="O1089" t="s">
        <v>37</v>
      </c>
      <c r="P1089">
        <v>6111</v>
      </c>
    </row>
    <row r="1090" spans="1:16" x14ac:dyDescent="0.3">
      <c r="A1090" s="1" t="str">
        <f t="shared" si="16"/>
        <v>2023|Rangitikei District|Median ($) - total household income</v>
      </c>
      <c r="B1090" t="s">
        <v>18</v>
      </c>
      <c r="C1090" t="s">
        <v>19</v>
      </c>
      <c r="D1090" t="s">
        <v>20</v>
      </c>
      <c r="E1090" t="s">
        <v>21</v>
      </c>
      <c r="F1090">
        <v>2023</v>
      </c>
      <c r="G1090">
        <v>2023</v>
      </c>
      <c r="H1090">
        <v>38</v>
      </c>
      <c r="I1090" t="s">
        <v>87</v>
      </c>
      <c r="J1090">
        <v>99</v>
      </c>
      <c r="K1090" t="s">
        <v>23</v>
      </c>
      <c r="L1090" t="s">
        <v>56</v>
      </c>
      <c r="M1090" t="s">
        <v>57</v>
      </c>
      <c r="N1090">
        <v>7777</v>
      </c>
      <c r="O1090" t="s">
        <v>37</v>
      </c>
      <c r="P1090">
        <v>73500</v>
      </c>
    </row>
    <row r="1091" spans="1:16" x14ac:dyDescent="0.3">
      <c r="A1091" s="1" t="str">
        <f t="shared" ref="A1091:A1154" si="17">G1091&amp;"|"&amp;I1091&amp;"|"&amp;M1091</f>
        <v>2023|Manawatu District|$20,000 or less</v>
      </c>
      <c r="B1091" t="s">
        <v>18</v>
      </c>
      <c r="C1091" t="s">
        <v>19</v>
      </c>
      <c r="D1091" t="s">
        <v>20</v>
      </c>
      <c r="E1091" t="s">
        <v>21</v>
      </c>
      <c r="F1091">
        <v>2023</v>
      </c>
      <c r="G1091">
        <v>2023</v>
      </c>
      <c r="H1091">
        <v>39</v>
      </c>
      <c r="I1091" t="s">
        <v>91</v>
      </c>
      <c r="J1091">
        <v>99</v>
      </c>
      <c r="K1091" t="s">
        <v>23</v>
      </c>
      <c r="L1091">
        <v>1</v>
      </c>
      <c r="M1091" t="s">
        <v>39</v>
      </c>
      <c r="N1091">
        <v>7777</v>
      </c>
      <c r="O1091" t="s">
        <v>37</v>
      </c>
      <c r="P1091">
        <v>555</v>
      </c>
    </row>
    <row r="1092" spans="1:16" x14ac:dyDescent="0.3">
      <c r="A1092" s="1" t="str">
        <f t="shared" si="17"/>
        <v>2023|Manawatu District|$20,001-$30,000</v>
      </c>
      <c r="B1092" t="s">
        <v>18</v>
      </c>
      <c r="C1092" t="s">
        <v>19</v>
      </c>
      <c r="D1092" t="s">
        <v>20</v>
      </c>
      <c r="E1092" t="s">
        <v>21</v>
      </c>
      <c r="F1092">
        <v>2023</v>
      </c>
      <c r="G1092">
        <v>2023</v>
      </c>
      <c r="H1092">
        <v>39</v>
      </c>
      <c r="I1092" t="s">
        <v>91</v>
      </c>
      <c r="J1092">
        <v>99</v>
      </c>
      <c r="K1092" t="s">
        <v>23</v>
      </c>
      <c r="L1092">
        <v>2</v>
      </c>
      <c r="M1092" t="s">
        <v>24</v>
      </c>
      <c r="N1092">
        <v>7777</v>
      </c>
      <c r="O1092" t="s">
        <v>37</v>
      </c>
      <c r="P1092">
        <v>1071</v>
      </c>
    </row>
    <row r="1093" spans="1:16" x14ac:dyDescent="0.3">
      <c r="A1093" s="1" t="str">
        <f t="shared" si="17"/>
        <v>2023|Manawatu District|$30,001-$50,000</v>
      </c>
      <c r="B1093" t="s">
        <v>18</v>
      </c>
      <c r="C1093" t="s">
        <v>19</v>
      </c>
      <c r="D1093" t="s">
        <v>20</v>
      </c>
      <c r="E1093" t="s">
        <v>21</v>
      </c>
      <c r="F1093">
        <v>2023</v>
      </c>
      <c r="G1093">
        <v>2023</v>
      </c>
      <c r="H1093">
        <v>39</v>
      </c>
      <c r="I1093" t="s">
        <v>91</v>
      </c>
      <c r="J1093">
        <v>99</v>
      </c>
      <c r="K1093" t="s">
        <v>23</v>
      </c>
      <c r="L1093">
        <v>3</v>
      </c>
      <c r="M1093" t="s">
        <v>45</v>
      </c>
      <c r="N1093">
        <v>7777</v>
      </c>
      <c r="O1093" t="s">
        <v>37</v>
      </c>
      <c r="P1093">
        <v>1686</v>
      </c>
    </row>
    <row r="1094" spans="1:16" x14ac:dyDescent="0.3">
      <c r="A1094" s="1" t="str">
        <f t="shared" si="17"/>
        <v>2023|Manawatu District|$50,001-$70,000</v>
      </c>
      <c r="B1094" t="s">
        <v>18</v>
      </c>
      <c r="C1094" t="s">
        <v>19</v>
      </c>
      <c r="D1094" t="s">
        <v>20</v>
      </c>
      <c r="E1094" t="s">
        <v>21</v>
      </c>
      <c r="F1094">
        <v>2023</v>
      </c>
      <c r="G1094">
        <v>2023</v>
      </c>
      <c r="H1094">
        <v>39</v>
      </c>
      <c r="I1094" t="s">
        <v>91</v>
      </c>
      <c r="J1094">
        <v>99</v>
      </c>
      <c r="K1094" t="s">
        <v>23</v>
      </c>
      <c r="L1094">
        <v>4</v>
      </c>
      <c r="M1094" t="s">
        <v>36</v>
      </c>
      <c r="N1094">
        <v>7777</v>
      </c>
      <c r="O1094" t="s">
        <v>37</v>
      </c>
      <c r="P1094">
        <v>1332</v>
      </c>
    </row>
    <row r="1095" spans="1:16" x14ac:dyDescent="0.3">
      <c r="A1095" s="1" t="str">
        <f t="shared" si="17"/>
        <v>2023|Manawatu District|$70,001-$100,000</v>
      </c>
      <c r="B1095" t="s">
        <v>18</v>
      </c>
      <c r="C1095" t="s">
        <v>19</v>
      </c>
      <c r="D1095" t="s">
        <v>20</v>
      </c>
      <c r="E1095" t="s">
        <v>21</v>
      </c>
      <c r="F1095">
        <v>2023</v>
      </c>
      <c r="G1095">
        <v>2023</v>
      </c>
      <c r="H1095">
        <v>39</v>
      </c>
      <c r="I1095" t="s">
        <v>91</v>
      </c>
      <c r="J1095">
        <v>99</v>
      </c>
      <c r="K1095" t="s">
        <v>23</v>
      </c>
      <c r="L1095">
        <v>5</v>
      </c>
      <c r="M1095" t="s">
        <v>58</v>
      </c>
      <c r="N1095">
        <v>7777</v>
      </c>
      <c r="O1095" t="s">
        <v>37</v>
      </c>
      <c r="P1095">
        <v>1836</v>
      </c>
    </row>
    <row r="1096" spans="1:16" x14ac:dyDescent="0.3">
      <c r="A1096" s="1" t="str">
        <f t="shared" si="17"/>
        <v>2023|Manawatu District|$100,001-$150,000</v>
      </c>
      <c r="B1096" t="s">
        <v>18</v>
      </c>
      <c r="C1096" t="s">
        <v>19</v>
      </c>
      <c r="D1096" t="s">
        <v>20</v>
      </c>
      <c r="E1096" t="s">
        <v>21</v>
      </c>
      <c r="F1096">
        <v>2023</v>
      </c>
      <c r="G1096">
        <v>2023</v>
      </c>
      <c r="H1096">
        <v>39</v>
      </c>
      <c r="I1096" t="s">
        <v>91</v>
      </c>
      <c r="J1096">
        <v>99</v>
      </c>
      <c r="K1096" t="s">
        <v>23</v>
      </c>
      <c r="L1096">
        <v>6</v>
      </c>
      <c r="M1096" t="s">
        <v>59</v>
      </c>
      <c r="N1096">
        <v>7777</v>
      </c>
      <c r="O1096" t="s">
        <v>37</v>
      </c>
      <c r="P1096">
        <v>2700</v>
      </c>
    </row>
    <row r="1097" spans="1:16" x14ac:dyDescent="0.3">
      <c r="A1097" s="1" t="str">
        <f t="shared" si="17"/>
        <v>2023|Manawatu District|$150,001-$200,000</v>
      </c>
      <c r="B1097" t="s">
        <v>18</v>
      </c>
      <c r="C1097" t="s">
        <v>19</v>
      </c>
      <c r="D1097" t="s">
        <v>20</v>
      </c>
      <c r="E1097" t="s">
        <v>21</v>
      </c>
      <c r="F1097">
        <v>2023</v>
      </c>
      <c r="G1097">
        <v>2023</v>
      </c>
      <c r="H1097">
        <v>39</v>
      </c>
      <c r="I1097" t="s">
        <v>91</v>
      </c>
      <c r="J1097">
        <v>99</v>
      </c>
      <c r="K1097" t="s">
        <v>23</v>
      </c>
      <c r="L1097">
        <v>7</v>
      </c>
      <c r="M1097" t="s">
        <v>43</v>
      </c>
      <c r="N1097">
        <v>7777</v>
      </c>
      <c r="O1097" t="s">
        <v>37</v>
      </c>
      <c r="P1097">
        <v>1470</v>
      </c>
    </row>
    <row r="1098" spans="1:16" x14ac:dyDescent="0.3">
      <c r="A1098" s="1" t="str">
        <f t="shared" si="17"/>
        <v>2023|Manawatu District|$200,001 or more</v>
      </c>
      <c r="B1098" t="s">
        <v>18</v>
      </c>
      <c r="C1098" t="s">
        <v>19</v>
      </c>
      <c r="D1098" t="s">
        <v>20</v>
      </c>
      <c r="E1098" t="s">
        <v>21</v>
      </c>
      <c r="F1098">
        <v>2023</v>
      </c>
      <c r="G1098">
        <v>2023</v>
      </c>
      <c r="H1098">
        <v>39</v>
      </c>
      <c r="I1098" t="s">
        <v>91</v>
      </c>
      <c r="J1098">
        <v>99</v>
      </c>
      <c r="K1098" t="s">
        <v>23</v>
      </c>
      <c r="L1098">
        <v>8</v>
      </c>
      <c r="M1098" t="s">
        <v>27</v>
      </c>
      <c r="N1098">
        <v>7777</v>
      </c>
      <c r="O1098" t="s">
        <v>37</v>
      </c>
      <c r="P1098">
        <v>1101</v>
      </c>
    </row>
    <row r="1099" spans="1:16" x14ac:dyDescent="0.3">
      <c r="A1099" s="1" t="str">
        <f t="shared" si="17"/>
        <v>2023|Manawatu District|Total stated - total household income</v>
      </c>
      <c r="B1099" t="s">
        <v>18</v>
      </c>
      <c r="C1099" t="s">
        <v>19</v>
      </c>
      <c r="D1099" t="s">
        <v>20</v>
      </c>
      <c r="E1099" t="s">
        <v>21</v>
      </c>
      <c r="F1099">
        <v>2023</v>
      </c>
      <c r="G1099">
        <v>2023</v>
      </c>
      <c r="H1099">
        <v>39</v>
      </c>
      <c r="I1099" t="s">
        <v>91</v>
      </c>
      <c r="J1099">
        <v>99</v>
      </c>
      <c r="K1099" t="s">
        <v>23</v>
      </c>
      <c r="L1099">
        <v>77</v>
      </c>
      <c r="M1099" t="s">
        <v>32</v>
      </c>
      <c r="N1099">
        <v>7777</v>
      </c>
      <c r="O1099" t="s">
        <v>37</v>
      </c>
      <c r="P1099">
        <v>11751</v>
      </c>
    </row>
    <row r="1100" spans="1:16" x14ac:dyDescent="0.3">
      <c r="A1100" s="1" t="str">
        <f t="shared" si="17"/>
        <v>2023|Manawatu District|Total - total household income</v>
      </c>
      <c r="B1100" t="s">
        <v>18</v>
      </c>
      <c r="C1100" t="s">
        <v>19</v>
      </c>
      <c r="D1100" t="s">
        <v>20</v>
      </c>
      <c r="E1100" t="s">
        <v>21</v>
      </c>
      <c r="F1100">
        <v>2023</v>
      </c>
      <c r="G1100">
        <v>2023</v>
      </c>
      <c r="H1100">
        <v>39</v>
      </c>
      <c r="I1100" t="s">
        <v>91</v>
      </c>
      <c r="J1100">
        <v>99</v>
      </c>
      <c r="K1100" t="s">
        <v>23</v>
      </c>
      <c r="L1100">
        <v>99</v>
      </c>
      <c r="M1100" t="s">
        <v>48</v>
      </c>
      <c r="N1100">
        <v>7777</v>
      </c>
      <c r="O1100" t="s">
        <v>37</v>
      </c>
      <c r="P1100">
        <v>12102</v>
      </c>
    </row>
    <row r="1101" spans="1:16" x14ac:dyDescent="0.3">
      <c r="A1101" s="1" t="str">
        <f t="shared" si="17"/>
        <v>2023|Manawatu District|Median ($) - total household income</v>
      </c>
      <c r="B1101" t="s">
        <v>18</v>
      </c>
      <c r="C1101" t="s">
        <v>19</v>
      </c>
      <c r="D1101" t="s">
        <v>20</v>
      </c>
      <c r="E1101" t="s">
        <v>21</v>
      </c>
      <c r="F1101">
        <v>2023</v>
      </c>
      <c r="G1101">
        <v>2023</v>
      </c>
      <c r="H1101">
        <v>39</v>
      </c>
      <c r="I1101" t="s">
        <v>91</v>
      </c>
      <c r="J1101">
        <v>99</v>
      </c>
      <c r="K1101" t="s">
        <v>23</v>
      </c>
      <c r="L1101" t="s">
        <v>56</v>
      </c>
      <c r="M1101" t="s">
        <v>57</v>
      </c>
      <c r="N1101">
        <v>7777</v>
      </c>
      <c r="O1101" t="s">
        <v>37</v>
      </c>
      <c r="P1101">
        <v>90100</v>
      </c>
    </row>
    <row r="1102" spans="1:16" x14ac:dyDescent="0.3">
      <c r="A1102" s="1" t="str">
        <f t="shared" si="17"/>
        <v>2023|Palmerston North City|$20,000 or less</v>
      </c>
      <c r="B1102" t="s">
        <v>18</v>
      </c>
      <c r="C1102" t="s">
        <v>19</v>
      </c>
      <c r="D1102" t="s">
        <v>20</v>
      </c>
      <c r="E1102" t="s">
        <v>21</v>
      </c>
      <c r="F1102">
        <v>2023</v>
      </c>
      <c r="G1102">
        <v>2023</v>
      </c>
      <c r="H1102">
        <v>40</v>
      </c>
      <c r="I1102" t="s">
        <v>127</v>
      </c>
      <c r="J1102">
        <v>99</v>
      </c>
      <c r="K1102" t="s">
        <v>23</v>
      </c>
      <c r="L1102">
        <v>1</v>
      </c>
      <c r="M1102" t="s">
        <v>39</v>
      </c>
      <c r="N1102">
        <v>7777</v>
      </c>
      <c r="O1102" t="s">
        <v>37</v>
      </c>
      <c r="P1102">
        <v>1728</v>
      </c>
    </row>
    <row r="1103" spans="1:16" x14ac:dyDescent="0.3">
      <c r="A1103" s="1" t="str">
        <f t="shared" si="17"/>
        <v>2023|Palmerston North City|$20,001-$30,000</v>
      </c>
      <c r="B1103" t="s">
        <v>18</v>
      </c>
      <c r="C1103" t="s">
        <v>19</v>
      </c>
      <c r="D1103" t="s">
        <v>20</v>
      </c>
      <c r="E1103" t="s">
        <v>21</v>
      </c>
      <c r="F1103">
        <v>2023</v>
      </c>
      <c r="G1103">
        <v>2023</v>
      </c>
      <c r="H1103">
        <v>40</v>
      </c>
      <c r="I1103" t="s">
        <v>127</v>
      </c>
      <c r="J1103">
        <v>99</v>
      </c>
      <c r="K1103" t="s">
        <v>23</v>
      </c>
      <c r="L1103">
        <v>2</v>
      </c>
      <c r="M1103" t="s">
        <v>24</v>
      </c>
      <c r="N1103">
        <v>7777</v>
      </c>
      <c r="O1103" t="s">
        <v>37</v>
      </c>
      <c r="P1103">
        <v>2763</v>
      </c>
    </row>
    <row r="1104" spans="1:16" x14ac:dyDescent="0.3">
      <c r="A1104" s="1" t="str">
        <f t="shared" si="17"/>
        <v>2023|Palmerston North City|$30,001-$50,000</v>
      </c>
      <c r="B1104" t="s">
        <v>18</v>
      </c>
      <c r="C1104" t="s">
        <v>19</v>
      </c>
      <c r="D1104" t="s">
        <v>20</v>
      </c>
      <c r="E1104" t="s">
        <v>21</v>
      </c>
      <c r="F1104">
        <v>2023</v>
      </c>
      <c r="G1104">
        <v>2023</v>
      </c>
      <c r="H1104">
        <v>40</v>
      </c>
      <c r="I1104" t="s">
        <v>127</v>
      </c>
      <c r="J1104">
        <v>99</v>
      </c>
      <c r="K1104" t="s">
        <v>23</v>
      </c>
      <c r="L1104">
        <v>3</v>
      </c>
      <c r="M1104" t="s">
        <v>45</v>
      </c>
      <c r="N1104">
        <v>7777</v>
      </c>
      <c r="O1104" t="s">
        <v>37</v>
      </c>
      <c r="P1104">
        <v>4218</v>
      </c>
    </row>
    <row r="1105" spans="1:16" x14ac:dyDescent="0.3">
      <c r="A1105" s="1" t="str">
        <f t="shared" si="17"/>
        <v>2023|Palmerston North City|$50,001-$70,000</v>
      </c>
      <c r="B1105" t="s">
        <v>18</v>
      </c>
      <c r="C1105" t="s">
        <v>19</v>
      </c>
      <c r="D1105" t="s">
        <v>20</v>
      </c>
      <c r="E1105" t="s">
        <v>21</v>
      </c>
      <c r="F1105">
        <v>2023</v>
      </c>
      <c r="G1105">
        <v>2023</v>
      </c>
      <c r="H1105">
        <v>40</v>
      </c>
      <c r="I1105" t="s">
        <v>127</v>
      </c>
      <c r="J1105">
        <v>99</v>
      </c>
      <c r="K1105" t="s">
        <v>23</v>
      </c>
      <c r="L1105">
        <v>4</v>
      </c>
      <c r="M1105" t="s">
        <v>36</v>
      </c>
      <c r="N1105">
        <v>7777</v>
      </c>
      <c r="O1105" t="s">
        <v>37</v>
      </c>
      <c r="P1105">
        <v>3387</v>
      </c>
    </row>
    <row r="1106" spans="1:16" x14ac:dyDescent="0.3">
      <c r="A1106" s="1" t="str">
        <f t="shared" si="17"/>
        <v>2023|Palmerston North City|$70,001-$100,000</v>
      </c>
      <c r="B1106" t="s">
        <v>18</v>
      </c>
      <c r="C1106" t="s">
        <v>19</v>
      </c>
      <c r="D1106" t="s">
        <v>20</v>
      </c>
      <c r="E1106" t="s">
        <v>21</v>
      </c>
      <c r="F1106">
        <v>2023</v>
      </c>
      <c r="G1106">
        <v>2023</v>
      </c>
      <c r="H1106">
        <v>40</v>
      </c>
      <c r="I1106" t="s">
        <v>127</v>
      </c>
      <c r="J1106">
        <v>99</v>
      </c>
      <c r="K1106" t="s">
        <v>23</v>
      </c>
      <c r="L1106">
        <v>5</v>
      </c>
      <c r="M1106" t="s">
        <v>58</v>
      </c>
      <c r="N1106">
        <v>7777</v>
      </c>
      <c r="O1106" t="s">
        <v>37</v>
      </c>
      <c r="P1106">
        <v>4764</v>
      </c>
    </row>
    <row r="1107" spans="1:16" x14ac:dyDescent="0.3">
      <c r="A1107" s="1" t="str">
        <f t="shared" si="17"/>
        <v>2023|Palmerston North City|$100,001-$150,000</v>
      </c>
      <c r="B1107" t="s">
        <v>18</v>
      </c>
      <c r="C1107" t="s">
        <v>19</v>
      </c>
      <c r="D1107" t="s">
        <v>20</v>
      </c>
      <c r="E1107" t="s">
        <v>21</v>
      </c>
      <c r="F1107">
        <v>2023</v>
      </c>
      <c r="G1107">
        <v>2023</v>
      </c>
      <c r="H1107">
        <v>40</v>
      </c>
      <c r="I1107" t="s">
        <v>127</v>
      </c>
      <c r="J1107">
        <v>99</v>
      </c>
      <c r="K1107" t="s">
        <v>23</v>
      </c>
      <c r="L1107">
        <v>6</v>
      </c>
      <c r="M1107" t="s">
        <v>59</v>
      </c>
      <c r="N1107">
        <v>7777</v>
      </c>
      <c r="O1107" t="s">
        <v>37</v>
      </c>
      <c r="P1107">
        <v>6846</v>
      </c>
    </row>
    <row r="1108" spans="1:16" x14ac:dyDescent="0.3">
      <c r="A1108" s="1" t="str">
        <f t="shared" si="17"/>
        <v>2023|Palmerston North City|$150,001-$200,000</v>
      </c>
      <c r="B1108" t="s">
        <v>18</v>
      </c>
      <c r="C1108" t="s">
        <v>19</v>
      </c>
      <c r="D1108" t="s">
        <v>20</v>
      </c>
      <c r="E1108" t="s">
        <v>21</v>
      </c>
      <c r="F1108">
        <v>2023</v>
      </c>
      <c r="G1108">
        <v>2023</v>
      </c>
      <c r="H1108">
        <v>40</v>
      </c>
      <c r="I1108" t="s">
        <v>127</v>
      </c>
      <c r="J1108">
        <v>99</v>
      </c>
      <c r="K1108" t="s">
        <v>23</v>
      </c>
      <c r="L1108">
        <v>7</v>
      </c>
      <c r="M1108" t="s">
        <v>43</v>
      </c>
      <c r="N1108">
        <v>7777</v>
      </c>
      <c r="O1108" t="s">
        <v>37</v>
      </c>
      <c r="P1108">
        <v>4008</v>
      </c>
    </row>
    <row r="1109" spans="1:16" x14ac:dyDescent="0.3">
      <c r="A1109" s="1" t="str">
        <f t="shared" si="17"/>
        <v>2023|Palmerston North City|$200,001 or more</v>
      </c>
      <c r="B1109" t="s">
        <v>18</v>
      </c>
      <c r="C1109" t="s">
        <v>19</v>
      </c>
      <c r="D1109" t="s">
        <v>20</v>
      </c>
      <c r="E1109" t="s">
        <v>21</v>
      </c>
      <c r="F1109">
        <v>2023</v>
      </c>
      <c r="G1109">
        <v>2023</v>
      </c>
      <c r="H1109">
        <v>40</v>
      </c>
      <c r="I1109" t="s">
        <v>127</v>
      </c>
      <c r="J1109">
        <v>99</v>
      </c>
      <c r="K1109" t="s">
        <v>23</v>
      </c>
      <c r="L1109">
        <v>8</v>
      </c>
      <c r="M1109" t="s">
        <v>27</v>
      </c>
      <c r="N1109">
        <v>7777</v>
      </c>
      <c r="O1109" t="s">
        <v>37</v>
      </c>
      <c r="P1109">
        <v>3024</v>
      </c>
    </row>
    <row r="1110" spans="1:16" x14ac:dyDescent="0.3">
      <c r="A1110" s="1" t="str">
        <f t="shared" si="17"/>
        <v>2023|Palmerston North City|Total stated - total household income</v>
      </c>
      <c r="B1110" t="s">
        <v>18</v>
      </c>
      <c r="C1110" t="s">
        <v>19</v>
      </c>
      <c r="D1110" t="s">
        <v>20</v>
      </c>
      <c r="E1110" t="s">
        <v>21</v>
      </c>
      <c r="F1110">
        <v>2023</v>
      </c>
      <c r="G1110">
        <v>2023</v>
      </c>
      <c r="H1110">
        <v>40</v>
      </c>
      <c r="I1110" t="s">
        <v>127</v>
      </c>
      <c r="J1110">
        <v>99</v>
      </c>
      <c r="K1110" t="s">
        <v>23</v>
      </c>
      <c r="L1110">
        <v>77</v>
      </c>
      <c r="M1110" t="s">
        <v>32</v>
      </c>
      <c r="N1110">
        <v>7777</v>
      </c>
      <c r="O1110" t="s">
        <v>37</v>
      </c>
      <c r="P1110">
        <v>30735</v>
      </c>
    </row>
    <row r="1111" spans="1:16" x14ac:dyDescent="0.3">
      <c r="A1111" s="1" t="str">
        <f t="shared" si="17"/>
        <v>2023|Palmerston North City|Total - total household income</v>
      </c>
      <c r="B1111" t="s">
        <v>18</v>
      </c>
      <c r="C1111" t="s">
        <v>19</v>
      </c>
      <c r="D1111" t="s">
        <v>20</v>
      </c>
      <c r="E1111" t="s">
        <v>21</v>
      </c>
      <c r="F1111">
        <v>2023</v>
      </c>
      <c r="G1111">
        <v>2023</v>
      </c>
      <c r="H1111">
        <v>40</v>
      </c>
      <c r="I1111" t="s">
        <v>127</v>
      </c>
      <c r="J1111">
        <v>99</v>
      </c>
      <c r="K1111" t="s">
        <v>23</v>
      </c>
      <c r="L1111">
        <v>99</v>
      </c>
      <c r="M1111" t="s">
        <v>48</v>
      </c>
      <c r="N1111">
        <v>7777</v>
      </c>
      <c r="O1111" t="s">
        <v>37</v>
      </c>
      <c r="P1111">
        <v>31497</v>
      </c>
    </row>
    <row r="1112" spans="1:16" x14ac:dyDescent="0.3">
      <c r="A1112" s="1" t="str">
        <f t="shared" si="17"/>
        <v>2023|Palmerston North City|Median ($) - total household income</v>
      </c>
      <c r="B1112" t="s">
        <v>18</v>
      </c>
      <c r="C1112" t="s">
        <v>19</v>
      </c>
      <c r="D1112" t="s">
        <v>20</v>
      </c>
      <c r="E1112" t="s">
        <v>21</v>
      </c>
      <c r="F1112">
        <v>2023</v>
      </c>
      <c r="G1112">
        <v>2023</v>
      </c>
      <c r="H1112">
        <v>40</v>
      </c>
      <c r="I1112" t="s">
        <v>127</v>
      </c>
      <c r="J1112">
        <v>99</v>
      </c>
      <c r="K1112" t="s">
        <v>23</v>
      </c>
      <c r="L1112" t="s">
        <v>56</v>
      </c>
      <c r="M1112" t="s">
        <v>57</v>
      </c>
      <c r="N1112">
        <v>7777</v>
      </c>
      <c r="O1112" t="s">
        <v>37</v>
      </c>
      <c r="P1112">
        <v>90600</v>
      </c>
    </row>
    <row r="1113" spans="1:16" x14ac:dyDescent="0.3">
      <c r="A1113" s="1" t="str">
        <f t="shared" si="17"/>
        <v>2023|Tararua District|$20,000 or less</v>
      </c>
      <c r="B1113" t="s">
        <v>18</v>
      </c>
      <c r="C1113" t="s">
        <v>19</v>
      </c>
      <c r="D1113" t="s">
        <v>20</v>
      </c>
      <c r="E1113" t="s">
        <v>21</v>
      </c>
      <c r="F1113">
        <v>2023</v>
      </c>
      <c r="G1113">
        <v>2023</v>
      </c>
      <c r="H1113">
        <v>41</v>
      </c>
      <c r="I1113" t="s">
        <v>78</v>
      </c>
      <c r="J1113">
        <v>99</v>
      </c>
      <c r="K1113" t="s">
        <v>23</v>
      </c>
      <c r="L1113">
        <v>1</v>
      </c>
      <c r="M1113" t="s">
        <v>39</v>
      </c>
      <c r="N1113">
        <v>7777</v>
      </c>
      <c r="O1113" t="s">
        <v>37</v>
      </c>
      <c r="P1113">
        <v>507</v>
      </c>
    </row>
    <row r="1114" spans="1:16" x14ac:dyDescent="0.3">
      <c r="A1114" s="1" t="str">
        <f t="shared" si="17"/>
        <v>2023|Tararua District|$20,001-$30,000</v>
      </c>
      <c r="B1114" t="s">
        <v>18</v>
      </c>
      <c r="C1114" t="s">
        <v>19</v>
      </c>
      <c r="D1114" t="s">
        <v>20</v>
      </c>
      <c r="E1114" t="s">
        <v>21</v>
      </c>
      <c r="F1114">
        <v>2023</v>
      </c>
      <c r="G1114">
        <v>2023</v>
      </c>
      <c r="H1114">
        <v>41</v>
      </c>
      <c r="I1114" t="s">
        <v>78</v>
      </c>
      <c r="J1114">
        <v>99</v>
      </c>
      <c r="K1114" t="s">
        <v>23</v>
      </c>
      <c r="L1114">
        <v>2</v>
      </c>
      <c r="M1114" t="s">
        <v>24</v>
      </c>
      <c r="N1114">
        <v>7777</v>
      </c>
      <c r="O1114" t="s">
        <v>37</v>
      </c>
      <c r="P1114">
        <v>864</v>
      </c>
    </row>
    <row r="1115" spans="1:16" x14ac:dyDescent="0.3">
      <c r="A1115" s="1" t="str">
        <f t="shared" si="17"/>
        <v>2023|Tararua District|$30,001-$50,000</v>
      </c>
      <c r="B1115" t="s">
        <v>18</v>
      </c>
      <c r="C1115" t="s">
        <v>19</v>
      </c>
      <c r="D1115" t="s">
        <v>20</v>
      </c>
      <c r="E1115" t="s">
        <v>21</v>
      </c>
      <c r="F1115">
        <v>2023</v>
      </c>
      <c r="G1115">
        <v>2023</v>
      </c>
      <c r="H1115">
        <v>41</v>
      </c>
      <c r="I1115" t="s">
        <v>78</v>
      </c>
      <c r="J1115">
        <v>99</v>
      </c>
      <c r="K1115" t="s">
        <v>23</v>
      </c>
      <c r="L1115">
        <v>3</v>
      </c>
      <c r="M1115" t="s">
        <v>45</v>
      </c>
      <c r="N1115">
        <v>7777</v>
      </c>
      <c r="O1115" t="s">
        <v>37</v>
      </c>
      <c r="P1115">
        <v>1290</v>
      </c>
    </row>
    <row r="1116" spans="1:16" x14ac:dyDescent="0.3">
      <c r="A1116" s="1" t="str">
        <f t="shared" si="17"/>
        <v>2023|Tararua District|$50,001-$70,000</v>
      </c>
      <c r="B1116" t="s">
        <v>18</v>
      </c>
      <c r="C1116" t="s">
        <v>19</v>
      </c>
      <c r="D1116" t="s">
        <v>20</v>
      </c>
      <c r="E1116" t="s">
        <v>21</v>
      </c>
      <c r="F1116">
        <v>2023</v>
      </c>
      <c r="G1116">
        <v>2023</v>
      </c>
      <c r="H1116">
        <v>41</v>
      </c>
      <c r="I1116" t="s">
        <v>78</v>
      </c>
      <c r="J1116">
        <v>99</v>
      </c>
      <c r="K1116" t="s">
        <v>23</v>
      </c>
      <c r="L1116">
        <v>4</v>
      </c>
      <c r="M1116" t="s">
        <v>36</v>
      </c>
      <c r="N1116">
        <v>7777</v>
      </c>
      <c r="O1116" t="s">
        <v>37</v>
      </c>
      <c r="P1116">
        <v>894</v>
      </c>
    </row>
    <row r="1117" spans="1:16" x14ac:dyDescent="0.3">
      <c r="A1117" s="1" t="str">
        <f t="shared" si="17"/>
        <v>2023|Tararua District|$70,001-$100,000</v>
      </c>
      <c r="B1117" t="s">
        <v>18</v>
      </c>
      <c r="C1117" t="s">
        <v>19</v>
      </c>
      <c r="D1117" t="s">
        <v>20</v>
      </c>
      <c r="E1117" t="s">
        <v>21</v>
      </c>
      <c r="F1117">
        <v>2023</v>
      </c>
      <c r="G1117">
        <v>2023</v>
      </c>
      <c r="H1117">
        <v>41</v>
      </c>
      <c r="I1117" t="s">
        <v>78</v>
      </c>
      <c r="J1117">
        <v>99</v>
      </c>
      <c r="K1117" t="s">
        <v>23</v>
      </c>
      <c r="L1117">
        <v>5</v>
      </c>
      <c r="M1117" t="s">
        <v>58</v>
      </c>
      <c r="N1117">
        <v>7777</v>
      </c>
      <c r="O1117" t="s">
        <v>37</v>
      </c>
      <c r="P1117">
        <v>1143</v>
      </c>
    </row>
    <row r="1118" spans="1:16" x14ac:dyDescent="0.3">
      <c r="A1118" s="1" t="str">
        <f t="shared" si="17"/>
        <v>2023|Tararua District|$100,001-$150,000</v>
      </c>
      <c r="B1118" t="s">
        <v>18</v>
      </c>
      <c r="C1118" t="s">
        <v>19</v>
      </c>
      <c r="D1118" t="s">
        <v>20</v>
      </c>
      <c r="E1118" t="s">
        <v>21</v>
      </c>
      <c r="F1118">
        <v>2023</v>
      </c>
      <c r="G1118">
        <v>2023</v>
      </c>
      <c r="H1118">
        <v>41</v>
      </c>
      <c r="I1118" t="s">
        <v>78</v>
      </c>
      <c r="J1118">
        <v>99</v>
      </c>
      <c r="K1118" t="s">
        <v>23</v>
      </c>
      <c r="L1118">
        <v>6</v>
      </c>
      <c r="M1118" t="s">
        <v>59</v>
      </c>
      <c r="N1118">
        <v>7777</v>
      </c>
      <c r="O1118" t="s">
        <v>37</v>
      </c>
      <c r="P1118">
        <v>1353</v>
      </c>
    </row>
    <row r="1119" spans="1:16" x14ac:dyDescent="0.3">
      <c r="A1119" s="1" t="str">
        <f t="shared" si="17"/>
        <v>2023|Tararua District|$150,001-$200,000</v>
      </c>
      <c r="B1119" t="s">
        <v>18</v>
      </c>
      <c r="C1119" t="s">
        <v>19</v>
      </c>
      <c r="D1119" t="s">
        <v>20</v>
      </c>
      <c r="E1119" t="s">
        <v>21</v>
      </c>
      <c r="F1119">
        <v>2023</v>
      </c>
      <c r="G1119">
        <v>2023</v>
      </c>
      <c r="H1119">
        <v>41</v>
      </c>
      <c r="I1119" t="s">
        <v>78</v>
      </c>
      <c r="J1119">
        <v>99</v>
      </c>
      <c r="K1119" t="s">
        <v>23</v>
      </c>
      <c r="L1119">
        <v>7</v>
      </c>
      <c r="M1119" t="s">
        <v>43</v>
      </c>
      <c r="N1119">
        <v>7777</v>
      </c>
      <c r="O1119" t="s">
        <v>37</v>
      </c>
      <c r="P1119">
        <v>576</v>
      </c>
    </row>
    <row r="1120" spans="1:16" x14ac:dyDescent="0.3">
      <c r="A1120" s="1" t="str">
        <f t="shared" si="17"/>
        <v>2023|Tararua District|$200,001 or more</v>
      </c>
      <c r="B1120" t="s">
        <v>18</v>
      </c>
      <c r="C1120" t="s">
        <v>19</v>
      </c>
      <c r="D1120" t="s">
        <v>20</v>
      </c>
      <c r="E1120" t="s">
        <v>21</v>
      </c>
      <c r="F1120">
        <v>2023</v>
      </c>
      <c r="G1120">
        <v>2023</v>
      </c>
      <c r="H1120">
        <v>41</v>
      </c>
      <c r="I1120" t="s">
        <v>78</v>
      </c>
      <c r="J1120">
        <v>99</v>
      </c>
      <c r="K1120" t="s">
        <v>23</v>
      </c>
      <c r="L1120">
        <v>8</v>
      </c>
      <c r="M1120" t="s">
        <v>27</v>
      </c>
      <c r="N1120">
        <v>7777</v>
      </c>
      <c r="O1120" t="s">
        <v>37</v>
      </c>
      <c r="P1120">
        <v>375</v>
      </c>
    </row>
    <row r="1121" spans="1:16" x14ac:dyDescent="0.3">
      <c r="A1121" s="1" t="str">
        <f t="shared" si="17"/>
        <v>2023|Tararua District|Total stated - total household income</v>
      </c>
      <c r="B1121" t="s">
        <v>18</v>
      </c>
      <c r="C1121" t="s">
        <v>19</v>
      </c>
      <c r="D1121" t="s">
        <v>20</v>
      </c>
      <c r="E1121" t="s">
        <v>21</v>
      </c>
      <c r="F1121">
        <v>2023</v>
      </c>
      <c r="G1121">
        <v>2023</v>
      </c>
      <c r="H1121">
        <v>41</v>
      </c>
      <c r="I1121" t="s">
        <v>78</v>
      </c>
      <c r="J1121">
        <v>99</v>
      </c>
      <c r="K1121" t="s">
        <v>23</v>
      </c>
      <c r="L1121">
        <v>77</v>
      </c>
      <c r="M1121" t="s">
        <v>32</v>
      </c>
      <c r="N1121">
        <v>7777</v>
      </c>
      <c r="O1121" t="s">
        <v>37</v>
      </c>
      <c r="P1121">
        <v>7002</v>
      </c>
    </row>
    <row r="1122" spans="1:16" x14ac:dyDescent="0.3">
      <c r="A1122" s="1" t="str">
        <f t="shared" si="17"/>
        <v>2023|Tararua District|Total - total household income</v>
      </c>
      <c r="B1122" t="s">
        <v>18</v>
      </c>
      <c r="C1122" t="s">
        <v>19</v>
      </c>
      <c r="D1122" t="s">
        <v>20</v>
      </c>
      <c r="E1122" t="s">
        <v>21</v>
      </c>
      <c r="F1122">
        <v>2023</v>
      </c>
      <c r="G1122">
        <v>2023</v>
      </c>
      <c r="H1122">
        <v>41</v>
      </c>
      <c r="I1122" t="s">
        <v>78</v>
      </c>
      <c r="J1122">
        <v>99</v>
      </c>
      <c r="K1122" t="s">
        <v>23</v>
      </c>
      <c r="L1122">
        <v>99</v>
      </c>
      <c r="M1122" t="s">
        <v>48</v>
      </c>
      <c r="N1122">
        <v>7777</v>
      </c>
      <c r="O1122" t="s">
        <v>37</v>
      </c>
      <c r="P1122">
        <v>7287</v>
      </c>
    </row>
    <row r="1123" spans="1:16" x14ac:dyDescent="0.3">
      <c r="A1123" s="1" t="str">
        <f t="shared" si="17"/>
        <v>2023|Tararua District|Median ($) - total household income</v>
      </c>
      <c r="B1123" t="s">
        <v>18</v>
      </c>
      <c r="C1123" t="s">
        <v>19</v>
      </c>
      <c r="D1123" t="s">
        <v>20</v>
      </c>
      <c r="E1123" t="s">
        <v>21</v>
      </c>
      <c r="F1123">
        <v>2023</v>
      </c>
      <c r="G1123">
        <v>2023</v>
      </c>
      <c r="H1123">
        <v>41</v>
      </c>
      <c r="I1123" t="s">
        <v>78</v>
      </c>
      <c r="J1123">
        <v>99</v>
      </c>
      <c r="K1123" t="s">
        <v>23</v>
      </c>
      <c r="L1123" t="s">
        <v>56</v>
      </c>
      <c r="M1123" t="s">
        <v>57</v>
      </c>
      <c r="N1123">
        <v>7777</v>
      </c>
      <c r="O1123" t="s">
        <v>37</v>
      </c>
      <c r="P1123">
        <v>68700</v>
      </c>
    </row>
    <row r="1124" spans="1:16" x14ac:dyDescent="0.3">
      <c r="A1124" s="1" t="str">
        <f t="shared" si="17"/>
        <v>2023|Horowhenua District|$20,000 or less</v>
      </c>
      <c r="B1124" t="s">
        <v>18</v>
      </c>
      <c r="C1124" t="s">
        <v>19</v>
      </c>
      <c r="D1124" t="s">
        <v>20</v>
      </c>
      <c r="E1124" t="s">
        <v>21</v>
      </c>
      <c r="F1124">
        <v>2023</v>
      </c>
      <c r="G1124">
        <v>2023</v>
      </c>
      <c r="H1124">
        <v>42</v>
      </c>
      <c r="I1124" t="s">
        <v>137</v>
      </c>
      <c r="J1124">
        <v>99</v>
      </c>
      <c r="K1124" t="s">
        <v>23</v>
      </c>
      <c r="L1124">
        <v>1</v>
      </c>
      <c r="M1124" t="s">
        <v>39</v>
      </c>
      <c r="N1124">
        <v>7777</v>
      </c>
      <c r="O1124" t="s">
        <v>37</v>
      </c>
      <c r="P1124">
        <v>975</v>
      </c>
    </row>
    <row r="1125" spans="1:16" x14ac:dyDescent="0.3">
      <c r="A1125" s="1" t="str">
        <f t="shared" si="17"/>
        <v>2023|Horowhenua District|$20,001-$30,000</v>
      </c>
      <c r="B1125" t="s">
        <v>18</v>
      </c>
      <c r="C1125" t="s">
        <v>19</v>
      </c>
      <c r="D1125" t="s">
        <v>20</v>
      </c>
      <c r="E1125" t="s">
        <v>21</v>
      </c>
      <c r="F1125">
        <v>2023</v>
      </c>
      <c r="G1125">
        <v>2023</v>
      </c>
      <c r="H1125">
        <v>42</v>
      </c>
      <c r="I1125" t="s">
        <v>137</v>
      </c>
      <c r="J1125">
        <v>99</v>
      </c>
      <c r="K1125" t="s">
        <v>23</v>
      </c>
      <c r="L1125">
        <v>2</v>
      </c>
      <c r="M1125" t="s">
        <v>24</v>
      </c>
      <c r="N1125">
        <v>7777</v>
      </c>
      <c r="O1125" t="s">
        <v>37</v>
      </c>
      <c r="P1125">
        <v>1839</v>
      </c>
    </row>
    <row r="1126" spans="1:16" x14ac:dyDescent="0.3">
      <c r="A1126" s="1" t="str">
        <f t="shared" si="17"/>
        <v>2023|Horowhenua District|$30,001-$50,000</v>
      </c>
      <c r="B1126" t="s">
        <v>18</v>
      </c>
      <c r="C1126" t="s">
        <v>19</v>
      </c>
      <c r="D1126" t="s">
        <v>20</v>
      </c>
      <c r="E1126" t="s">
        <v>21</v>
      </c>
      <c r="F1126">
        <v>2023</v>
      </c>
      <c r="G1126">
        <v>2023</v>
      </c>
      <c r="H1126">
        <v>42</v>
      </c>
      <c r="I1126" t="s">
        <v>137</v>
      </c>
      <c r="J1126">
        <v>99</v>
      </c>
      <c r="K1126" t="s">
        <v>23</v>
      </c>
      <c r="L1126">
        <v>3</v>
      </c>
      <c r="M1126" t="s">
        <v>45</v>
      </c>
      <c r="N1126">
        <v>7777</v>
      </c>
      <c r="O1126" t="s">
        <v>37</v>
      </c>
      <c r="P1126">
        <v>2847</v>
      </c>
    </row>
    <row r="1127" spans="1:16" x14ac:dyDescent="0.3">
      <c r="A1127" s="1" t="str">
        <f t="shared" si="17"/>
        <v>2023|Horowhenua District|$50,001-$70,000</v>
      </c>
      <c r="B1127" t="s">
        <v>18</v>
      </c>
      <c r="C1127" t="s">
        <v>19</v>
      </c>
      <c r="D1127" t="s">
        <v>20</v>
      </c>
      <c r="E1127" t="s">
        <v>21</v>
      </c>
      <c r="F1127">
        <v>2023</v>
      </c>
      <c r="G1127">
        <v>2023</v>
      </c>
      <c r="H1127">
        <v>42</v>
      </c>
      <c r="I1127" t="s">
        <v>137</v>
      </c>
      <c r="J1127">
        <v>99</v>
      </c>
      <c r="K1127" t="s">
        <v>23</v>
      </c>
      <c r="L1127">
        <v>4</v>
      </c>
      <c r="M1127" t="s">
        <v>36</v>
      </c>
      <c r="N1127">
        <v>7777</v>
      </c>
      <c r="O1127" t="s">
        <v>37</v>
      </c>
      <c r="P1127">
        <v>1728</v>
      </c>
    </row>
    <row r="1128" spans="1:16" x14ac:dyDescent="0.3">
      <c r="A1128" s="1" t="str">
        <f t="shared" si="17"/>
        <v>2023|Horowhenua District|$70,001-$100,000</v>
      </c>
      <c r="B1128" t="s">
        <v>18</v>
      </c>
      <c r="C1128" t="s">
        <v>19</v>
      </c>
      <c r="D1128" t="s">
        <v>20</v>
      </c>
      <c r="E1128" t="s">
        <v>21</v>
      </c>
      <c r="F1128">
        <v>2023</v>
      </c>
      <c r="G1128">
        <v>2023</v>
      </c>
      <c r="H1128">
        <v>42</v>
      </c>
      <c r="I1128" t="s">
        <v>137</v>
      </c>
      <c r="J1128">
        <v>99</v>
      </c>
      <c r="K1128" t="s">
        <v>23</v>
      </c>
      <c r="L1128">
        <v>5</v>
      </c>
      <c r="M1128" t="s">
        <v>58</v>
      </c>
      <c r="N1128">
        <v>7777</v>
      </c>
      <c r="O1128" t="s">
        <v>37</v>
      </c>
      <c r="P1128">
        <v>2067</v>
      </c>
    </row>
    <row r="1129" spans="1:16" x14ac:dyDescent="0.3">
      <c r="A1129" s="1" t="str">
        <f t="shared" si="17"/>
        <v>2023|Horowhenua District|$100,001-$150,000</v>
      </c>
      <c r="B1129" t="s">
        <v>18</v>
      </c>
      <c r="C1129" t="s">
        <v>19</v>
      </c>
      <c r="D1129" t="s">
        <v>20</v>
      </c>
      <c r="E1129" t="s">
        <v>21</v>
      </c>
      <c r="F1129">
        <v>2023</v>
      </c>
      <c r="G1129">
        <v>2023</v>
      </c>
      <c r="H1129">
        <v>42</v>
      </c>
      <c r="I1129" t="s">
        <v>137</v>
      </c>
      <c r="J1129">
        <v>99</v>
      </c>
      <c r="K1129" t="s">
        <v>23</v>
      </c>
      <c r="L1129">
        <v>6</v>
      </c>
      <c r="M1129" t="s">
        <v>59</v>
      </c>
      <c r="N1129">
        <v>7777</v>
      </c>
      <c r="O1129" t="s">
        <v>37</v>
      </c>
      <c r="P1129">
        <v>2457</v>
      </c>
    </row>
    <row r="1130" spans="1:16" x14ac:dyDescent="0.3">
      <c r="A1130" s="1" t="str">
        <f t="shared" si="17"/>
        <v>2023|Horowhenua District|$150,001-$200,000</v>
      </c>
      <c r="B1130" t="s">
        <v>18</v>
      </c>
      <c r="C1130" t="s">
        <v>19</v>
      </c>
      <c r="D1130" t="s">
        <v>20</v>
      </c>
      <c r="E1130" t="s">
        <v>21</v>
      </c>
      <c r="F1130">
        <v>2023</v>
      </c>
      <c r="G1130">
        <v>2023</v>
      </c>
      <c r="H1130">
        <v>42</v>
      </c>
      <c r="I1130" t="s">
        <v>137</v>
      </c>
      <c r="J1130">
        <v>99</v>
      </c>
      <c r="K1130" t="s">
        <v>23</v>
      </c>
      <c r="L1130">
        <v>7</v>
      </c>
      <c r="M1130" t="s">
        <v>43</v>
      </c>
      <c r="N1130">
        <v>7777</v>
      </c>
      <c r="O1130" t="s">
        <v>37</v>
      </c>
      <c r="P1130">
        <v>1122</v>
      </c>
    </row>
    <row r="1131" spans="1:16" x14ac:dyDescent="0.3">
      <c r="A1131" s="1" t="str">
        <f t="shared" si="17"/>
        <v>2023|Horowhenua District|$200,001 or more</v>
      </c>
      <c r="B1131" t="s">
        <v>18</v>
      </c>
      <c r="C1131" t="s">
        <v>19</v>
      </c>
      <c r="D1131" t="s">
        <v>20</v>
      </c>
      <c r="E1131" t="s">
        <v>21</v>
      </c>
      <c r="F1131">
        <v>2023</v>
      </c>
      <c r="G1131">
        <v>2023</v>
      </c>
      <c r="H1131">
        <v>42</v>
      </c>
      <c r="I1131" t="s">
        <v>137</v>
      </c>
      <c r="J1131">
        <v>99</v>
      </c>
      <c r="K1131" t="s">
        <v>23</v>
      </c>
      <c r="L1131">
        <v>8</v>
      </c>
      <c r="M1131" t="s">
        <v>27</v>
      </c>
      <c r="N1131">
        <v>7777</v>
      </c>
      <c r="O1131" t="s">
        <v>37</v>
      </c>
      <c r="P1131">
        <v>783</v>
      </c>
    </row>
    <row r="1132" spans="1:16" x14ac:dyDescent="0.3">
      <c r="A1132" s="1" t="str">
        <f t="shared" si="17"/>
        <v>2023|Horowhenua District|Total stated - total household income</v>
      </c>
      <c r="B1132" t="s">
        <v>18</v>
      </c>
      <c r="C1132" t="s">
        <v>19</v>
      </c>
      <c r="D1132" t="s">
        <v>20</v>
      </c>
      <c r="E1132" t="s">
        <v>21</v>
      </c>
      <c r="F1132">
        <v>2023</v>
      </c>
      <c r="G1132">
        <v>2023</v>
      </c>
      <c r="H1132">
        <v>42</v>
      </c>
      <c r="I1132" t="s">
        <v>137</v>
      </c>
      <c r="J1132">
        <v>99</v>
      </c>
      <c r="K1132" t="s">
        <v>23</v>
      </c>
      <c r="L1132">
        <v>77</v>
      </c>
      <c r="M1132" t="s">
        <v>32</v>
      </c>
      <c r="N1132">
        <v>7777</v>
      </c>
      <c r="O1132" t="s">
        <v>37</v>
      </c>
      <c r="P1132">
        <v>13818</v>
      </c>
    </row>
    <row r="1133" spans="1:16" x14ac:dyDescent="0.3">
      <c r="A1133" s="1" t="str">
        <f t="shared" si="17"/>
        <v>2023|Horowhenua District|Total - total household income</v>
      </c>
      <c r="B1133" t="s">
        <v>18</v>
      </c>
      <c r="C1133" t="s">
        <v>19</v>
      </c>
      <c r="D1133" t="s">
        <v>20</v>
      </c>
      <c r="E1133" t="s">
        <v>21</v>
      </c>
      <c r="F1133">
        <v>2023</v>
      </c>
      <c r="G1133">
        <v>2023</v>
      </c>
      <c r="H1133">
        <v>42</v>
      </c>
      <c r="I1133" t="s">
        <v>137</v>
      </c>
      <c r="J1133">
        <v>99</v>
      </c>
      <c r="K1133" t="s">
        <v>23</v>
      </c>
      <c r="L1133">
        <v>99</v>
      </c>
      <c r="M1133" t="s">
        <v>48</v>
      </c>
      <c r="N1133">
        <v>7777</v>
      </c>
      <c r="O1133" t="s">
        <v>37</v>
      </c>
      <c r="P1133">
        <v>14250</v>
      </c>
    </row>
    <row r="1134" spans="1:16" x14ac:dyDescent="0.3">
      <c r="A1134" s="1" t="str">
        <f t="shared" si="17"/>
        <v>2023|Horowhenua District|Median ($) - total household income</v>
      </c>
      <c r="B1134" t="s">
        <v>18</v>
      </c>
      <c r="C1134" t="s">
        <v>19</v>
      </c>
      <c r="D1134" t="s">
        <v>20</v>
      </c>
      <c r="E1134" t="s">
        <v>21</v>
      </c>
      <c r="F1134">
        <v>2023</v>
      </c>
      <c r="G1134">
        <v>2023</v>
      </c>
      <c r="H1134">
        <v>42</v>
      </c>
      <c r="I1134" t="s">
        <v>137</v>
      </c>
      <c r="J1134">
        <v>99</v>
      </c>
      <c r="K1134" t="s">
        <v>23</v>
      </c>
      <c r="L1134" t="s">
        <v>56</v>
      </c>
      <c r="M1134" t="s">
        <v>57</v>
      </c>
      <c r="N1134">
        <v>7777</v>
      </c>
      <c r="O1134" t="s">
        <v>37</v>
      </c>
      <c r="P1134">
        <v>63700</v>
      </c>
    </row>
    <row r="1135" spans="1:16" x14ac:dyDescent="0.3">
      <c r="A1135" s="1" t="str">
        <f t="shared" si="17"/>
        <v>2023|Kapiti Coast District|$20,000 or less</v>
      </c>
      <c r="B1135" t="s">
        <v>18</v>
      </c>
      <c r="C1135" t="s">
        <v>19</v>
      </c>
      <c r="D1135" t="s">
        <v>20</v>
      </c>
      <c r="E1135" t="s">
        <v>21</v>
      </c>
      <c r="F1135">
        <v>2023</v>
      </c>
      <c r="G1135">
        <v>2023</v>
      </c>
      <c r="H1135">
        <v>43</v>
      </c>
      <c r="I1135" t="s">
        <v>101</v>
      </c>
      <c r="J1135">
        <v>99</v>
      </c>
      <c r="K1135" t="s">
        <v>23</v>
      </c>
      <c r="L1135">
        <v>1</v>
      </c>
      <c r="M1135" t="s">
        <v>39</v>
      </c>
      <c r="N1135">
        <v>7777</v>
      </c>
      <c r="O1135" t="s">
        <v>37</v>
      </c>
      <c r="P1135">
        <v>1029</v>
      </c>
    </row>
    <row r="1136" spans="1:16" x14ac:dyDescent="0.3">
      <c r="A1136" s="1" t="str">
        <f t="shared" si="17"/>
        <v>2023|Kapiti Coast District|$20,001-$30,000</v>
      </c>
      <c r="B1136" t="s">
        <v>18</v>
      </c>
      <c r="C1136" t="s">
        <v>19</v>
      </c>
      <c r="D1136" t="s">
        <v>20</v>
      </c>
      <c r="E1136" t="s">
        <v>21</v>
      </c>
      <c r="F1136">
        <v>2023</v>
      </c>
      <c r="G1136">
        <v>2023</v>
      </c>
      <c r="H1136">
        <v>43</v>
      </c>
      <c r="I1136" t="s">
        <v>101</v>
      </c>
      <c r="J1136">
        <v>99</v>
      </c>
      <c r="K1136" t="s">
        <v>23</v>
      </c>
      <c r="L1136">
        <v>2</v>
      </c>
      <c r="M1136" t="s">
        <v>24</v>
      </c>
      <c r="N1136">
        <v>7777</v>
      </c>
      <c r="O1136" t="s">
        <v>37</v>
      </c>
      <c r="P1136">
        <v>2526</v>
      </c>
    </row>
    <row r="1137" spans="1:16" x14ac:dyDescent="0.3">
      <c r="A1137" s="1" t="str">
        <f t="shared" si="17"/>
        <v>2023|Kapiti Coast District|$30,001-$50,000</v>
      </c>
      <c r="B1137" t="s">
        <v>18</v>
      </c>
      <c r="C1137" t="s">
        <v>19</v>
      </c>
      <c r="D1137" t="s">
        <v>20</v>
      </c>
      <c r="E1137" t="s">
        <v>21</v>
      </c>
      <c r="F1137">
        <v>2023</v>
      </c>
      <c r="G1137">
        <v>2023</v>
      </c>
      <c r="H1137">
        <v>43</v>
      </c>
      <c r="I1137" t="s">
        <v>101</v>
      </c>
      <c r="J1137">
        <v>99</v>
      </c>
      <c r="K1137" t="s">
        <v>23</v>
      </c>
      <c r="L1137">
        <v>3</v>
      </c>
      <c r="M1137" t="s">
        <v>45</v>
      </c>
      <c r="N1137">
        <v>7777</v>
      </c>
      <c r="O1137" t="s">
        <v>37</v>
      </c>
      <c r="P1137">
        <v>3696</v>
      </c>
    </row>
    <row r="1138" spans="1:16" x14ac:dyDescent="0.3">
      <c r="A1138" s="1" t="str">
        <f t="shared" si="17"/>
        <v>2023|Kapiti Coast District|$50,001-$70,000</v>
      </c>
      <c r="B1138" t="s">
        <v>18</v>
      </c>
      <c r="C1138" t="s">
        <v>19</v>
      </c>
      <c r="D1138" t="s">
        <v>20</v>
      </c>
      <c r="E1138" t="s">
        <v>21</v>
      </c>
      <c r="F1138">
        <v>2023</v>
      </c>
      <c r="G1138">
        <v>2023</v>
      </c>
      <c r="H1138">
        <v>43</v>
      </c>
      <c r="I1138" t="s">
        <v>101</v>
      </c>
      <c r="J1138">
        <v>99</v>
      </c>
      <c r="K1138" t="s">
        <v>23</v>
      </c>
      <c r="L1138">
        <v>4</v>
      </c>
      <c r="M1138" t="s">
        <v>36</v>
      </c>
      <c r="N1138">
        <v>7777</v>
      </c>
      <c r="O1138" t="s">
        <v>37</v>
      </c>
      <c r="P1138">
        <v>2349</v>
      </c>
    </row>
    <row r="1139" spans="1:16" x14ac:dyDescent="0.3">
      <c r="A1139" s="1" t="str">
        <f t="shared" si="17"/>
        <v>2023|Kapiti Coast District|$70,001-$100,000</v>
      </c>
      <c r="B1139" t="s">
        <v>18</v>
      </c>
      <c r="C1139" t="s">
        <v>19</v>
      </c>
      <c r="D1139" t="s">
        <v>20</v>
      </c>
      <c r="E1139" t="s">
        <v>21</v>
      </c>
      <c r="F1139">
        <v>2023</v>
      </c>
      <c r="G1139">
        <v>2023</v>
      </c>
      <c r="H1139">
        <v>43</v>
      </c>
      <c r="I1139" t="s">
        <v>101</v>
      </c>
      <c r="J1139">
        <v>99</v>
      </c>
      <c r="K1139" t="s">
        <v>23</v>
      </c>
      <c r="L1139">
        <v>5</v>
      </c>
      <c r="M1139" t="s">
        <v>58</v>
      </c>
      <c r="N1139">
        <v>7777</v>
      </c>
      <c r="O1139" t="s">
        <v>37</v>
      </c>
      <c r="P1139">
        <v>2967</v>
      </c>
    </row>
    <row r="1140" spans="1:16" x14ac:dyDescent="0.3">
      <c r="A1140" s="1" t="str">
        <f t="shared" si="17"/>
        <v>2023|Kapiti Coast District|$100,001-$150,000</v>
      </c>
      <c r="B1140" t="s">
        <v>18</v>
      </c>
      <c r="C1140" t="s">
        <v>19</v>
      </c>
      <c r="D1140" t="s">
        <v>20</v>
      </c>
      <c r="E1140" t="s">
        <v>21</v>
      </c>
      <c r="F1140">
        <v>2023</v>
      </c>
      <c r="G1140">
        <v>2023</v>
      </c>
      <c r="H1140">
        <v>43</v>
      </c>
      <c r="I1140" t="s">
        <v>101</v>
      </c>
      <c r="J1140">
        <v>99</v>
      </c>
      <c r="K1140" t="s">
        <v>23</v>
      </c>
      <c r="L1140">
        <v>6</v>
      </c>
      <c r="M1140" t="s">
        <v>59</v>
      </c>
      <c r="N1140">
        <v>7777</v>
      </c>
      <c r="O1140" t="s">
        <v>37</v>
      </c>
      <c r="P1140">
        <v>4065</v>
      </c>
    </row>
    <row r="1141" spans="1:16" x14ac:dyDescent="0.3">
      <c r="A1141" s="1" t="str">
        <f t="shared" si="17"/>
        <v>2023|Kapiti Coast District|$150,001-$200,000</v>
      </c>
      <c r="B1141" t="s">
        <v>18</v>
      </c>
      <c r="C1141" t="s">
        <v>19</v>
      </c>
      <c r="D1141" t="s">
        <v>20</v>
      </c>
      <c r="E1141" t="s">
        <v>21</v>
      </c>
      <c r="F1141">
        <v>2023</v>
      </c>
      <c r="G1141">
        <v>2023</v>
      </c>
      <c r="H1141">
        <v>43</v>
      </c>
      <c r="I1141" t="s">
        <v>101</v>
      </c>
      <c r="J1141">
        <v>99</v>
      </c>
      <c r="K1141" t="s">
        <v>23</v>
      </c>
      <c r="L1141">
        <v>7</v>
      </c>
      <c r="M1141" t="s">
        <v>43</v>
      </c>
      <c r="N1141">
        <v>7777</v>
      </c>
      <c r="O1141" t="s">
        <v>37</v>
      </c>
      <c r="P1141">
        <v>2706</v>
      </c>
    </row>
    <row r="1142" spans="1:16" x14ac:dyDescent="0.3">
      <c r="A1142" s="1" t="str">
        <f t="shared" si="17"/>
        <v>2023|Kapiti Coast District|$200,001 or more</v>
      </c>
      <c r="B1142" t="s">
        <v>18</v>
      </c>
      <c r="C1142" t="s">
        <v>19</v>
      </c>
      <c r="D1142" t="s">
        <v>20</v>
      </c>
      <c r="E1142" t="s">
        <v>21</v>
      </c>
      <c r="F1142">
        <v>2023</v>
      </c>
      <c r="G1142">
        <v>2023</v>
      </c>
      <c r="H1142">
        <v>43</v>
      </c>
      <c r="I1142" t="s">
        <v>101</v>
      </c>
      <c r="J1142">
        <v>99</v>
      </c>
      <c r="K1142" t="s">
        <v>23</v>
      </c>
      <c r="L1142">
        <v>8</v>
      </c>
      <c r="M1142" t="s">
        <v>27</v>
      </c>
      <c r="N1142">
        <v>7777</v>
      </c>
      <c r="O1142" t="s">
        <v>37</v>
      </c>
      <c r="P1142">
        <v>2862</v>
      </c>
    </row>
    <row r="1143" spans="1:16" x14ac:dyDescent="0.3">
      <c r="A1143" s="1" t="str">
        <f t="shared" si="17"/>
        <v>2023|Kapiti Coast District|Total stated - total household income</v>
      </c>
      <c r="B1143" t="s">
        <v>18</v>
      </c>
      <c r="C1143" t="s">
        <v>19</v>
      </c>
      <c r="D1143" t="s">
        <v>20</v>
      </c>
      <c r="E1143" t="s">
        <v>21</v>
      </c>
      <c r="F1143">
        <v>2023</v>
      </c>
      <c r="G1143">
        <v>2023</v>
      </c>
      <c r="H1143">
        <v>43</v>
      </c>
      <c r="I1143" t="s">
        <v>101</v>
      </c>
      <c r="J1143">
        <v>99</v>
      </c>
      <c r="K1143" t="s">
        <v>23</v>
      </c>
      <c r="L1143">
        <v>77</v>
      </c>
      <c r="M1143" t="s">
        <v>32</v>
      </c>
      <c r="N1143">
        <v>7777</v>
      </c>
      <c r="O1143" t="s">
        <v>37</v>
      </c>
      <c r="P1143">
        <v>22200</v>
      </c>
    </row>
    <row r="1144" spans="1:16" x14ac:dyDescent="0.3">
      <c r="A1144" s="1" t="str">
        <f t="shared" si="17"/>
        <v>2023|Kapiti Coast District|Total - total household income</v>
      </c>
      <c r="B1144" t="s">
        <v>18</v>
      </c>
      <c r="C1144" t="s">
        <v>19</v>
      </c>
      <c r="D1144" t="s">
        <v>20</v>
      </c>
      <c r="E1144" t="s">
        <v>21</v>
      </c>
      <c r="F1144">
        <v>2023</v>
      </c>
      <c r="G1144">
        <v>2023</v>
      </c>
      <c r="H1144">
        <v>43</v>
      </c>
      <c r="I1144" t="s">
        <v>101</v>
      </c>
      <c r="J1144">
        <v>99</v>
      </c>
      <c r="K1144" t="s">
        <v>23</v>
      </c>
      <c r="L1144">
        <v>99</v>
      </c>
      <c r="M1144" t="s">
        <v>48</v>
      </c>
      <c r="N1144">
        <v>7777</v>
      </c>
      <c r="O1144" t="s">
        <v>37</v>
      </c>
      <c r="P1144">
        <v>22845</v>
      </c>
    </row>
    <row r="1145" spans="1:16" x14ac:dyDescent="0.3">
      <c r="A1145" s="1" t="str">
        <f t="shared" si="17"/>
        <v>2023|Kapiti Coast District|Median ($) - total household income</v>
      </c>
      <c r="B1145" t="s">
        <v>18</v>
      </c>
      <c r="C1145" t="s">
        <v>19</v>
      </c>
      <c r="D1145" t="s">
        <v>20</v>
      </c>
      <c r="E1145" t="s">
        <v>21</v>
      </c>
      <c r="F1145">
        <v>2023</v>
      </c>
      <c r="G1145">
        <v>2023</v>
      </c>
      <c r="H1145">
        <v>43</v>
      </c>
      <c r="I1145" t="s">
        <v>101</v>
      </c>
      <c r="J1145">
        <v>99</v>
      </c>
      <c r="K1145" t="s">
        <v>23</v>
      </c>
      <c r="L1145" t="s">
        <v>56</v>
      </c>
      <c r="M1145" t="s">
        <v>57</v>
      </c>
      <c r="N1145">
        <v>7777</v>
      </c>
      <c r="O1145" t="s">
        <v>37</v>
      </c>
      <c r="P1145">
        <v>85200</v>
      </c>
    </row>
    <row r="1146" spans="1:16" x14ac:dyDescent="0.3">
      <c r="A1146" s="1" t="str">
        <f t="shared" si="17"/>
        <v>2023|Porirua City|$20,000 or less</v>
      </c>
      <c r="B1146" t="s">
        <v>18</v>
      </c>
      <c r="C1146" t="s">
        <v>19</v>
      </c>
      <c r="D1146" t="s">
        <v>20</v>
      </c>
      <c r="E1146" t="s">
        <v>21</v>
      </c>
      <c r="F1146">
        <v>2023</v>
      </c>
      <c r="G1146">
        <v>2023</v>
      </c>
      <c r="H1146">
        <v>44</v>
      </c>
      <c r="I1146" t="s">
        <v>66</v>
      </c>
      <c r="J1146">
        <v>99</v>
      </c>
      <c r="K1146" t="s">
        <v>23</v>
      </c>
      <c r="L1146">
        <v>1</v>
      </c>
      <c r="M1146" t="s">
        <v>39</v>
      </c>
      <c r="N1146">
        <v>7777</v>
      </c>
      <c r="O1146" t="s">
        <v>37</v>
      </c>
      <c r="P1146">
        <v>843</v>
      </c>
    </row>
    <row r="1147" spans="1:16" x14ac:dyDescent="0.3">
      <c r="A1147" s="1" t="str">
        <f t="shared" si="17"/>
        <v>2023|Porirua City|$20,001-$30,000</v>
      </c>
      <c r="B1147" t="s">
        <v>18</v>
      </c>
      <c r="C1147" t="s">
        <v>19</v>
      </c>
      <c r="D1147" t="s">
        <v>20</v>
      </c>
      <c r="E1147" t="s">
        <v>21</v>
      </c>
      <c r="F1147">
        <v>2023</v>
      </c>
      <c r="G1147">
        <v>2023</v>
      </c>
      <c r="H1147">
        <v>44</v>
      </c>
      <c r="I1147" t="s">
        <v>66</v>
      </c>
      <c r="J1147">
        <v>99</v>
      </c>
      <c r="K1147" t="s">
        <v>23</v>
      </c>
      <c r="L1147">
        <v>2</v>
      </c>
      <c r="M1147" t="s">
        <v>24</v>
      </c>
      <c r="N1147">
        <v>7777</v>
      </c>
      <c r="O1147" t="s">
        <v>37</v>
      </c>
      <c r="P1147">
        <v>1029</v>
      </c>
    </row>
    <row r="1148" spans="1:16" x14ac:dyDescent="0.3">
      <c r="A1148" s="1" t="str">
        <f t="shared" si="17"/>
        <v>2023|Porirua City|$30,001-$50,000</v>
      </c>
      <c r="B1148" t="s">
        <v>18</v>
      </c>
      <c r="C1148" t="s">
        <v>19</v>
      </c>
      <c r="D1148" t="s">
        <v>20</v>
      </c>
      <c r="E1148" t="s">
        <v>21</v>
      </c>
      <c r="F1148">
        <v>2023</v>
      </c>
      <c r="G1148">
        <v>2023</v>
      </c>
      <c r="H1148">
        <v>44</v>
      </c>
      <c r="I1148" t="s">
        <v>66</v>
      </c>
      <c r="J1148">
        <v>99</v>
      </c>
      <c r="K1148" t="s">
        <v>23</v>
      </c>
      <c r="L1148">
        <v>3</v>
      </c>
      <c r="M1148" t="s">
        <v>45</v>
      </c>
      <c r="N1148">
        <v>7777</v>
      </c>
      <c r="O1148" t="s">
        <v>37</v>
      </c>
      <c r="P1148">
        <v>1722</v>
      </c>
    </row>
    <row r="1149" spans="1:16" x14ac:dyDescent="0.3">
      <c r="A1149" s="1" t="str">
        <f t="shared" si="17"/>
        <v>2023|Porirua City|$50,001-$70,000</v>
      </c>
      <c r="B1149" t="s">
        <v>18</v>
      </c>
      <c r="C1149" t="s">
        <v>19</v>
      </c>
      <c r="D1149" t="s">
        <v>20</v>
      </c>
      <c r="E1149" t="s">
        <v>21</v>
      </c>
      <c r="F1149">
        <v>2023</v>
      </c>
      <c r="G1149">
        <v>2023</v>
      </c>
      <c r="H1149">
        <v>44</v>
      </c>
      <c r="I1149" t="s">
        <v>66</v>
      </c>
      <c r="J1149">
        <v>99</v>
      </c>
      <c r="K1149" t="s">
        <v>23</v>
      </c>
      <c r="L1149">
        <v>4</v>
      </c>
      <c r="M1149" t="s">
        <v>36</v>
      </c>
      <c r="N1149">
        <v>7777</v>
      </c>
      <c r="O1149" t="s">
        <v>37</v>
      </c>
      <c r="P1149">
        <v>1551</v>
      </c>
    </row>
    <row r="1150" spans="1:16" x14ac:dyDescent="0.3">
      <c r="A1150" s="1" t="str">
        <f t="shared" si="17"/>
        <v>2023|Porirua City|$70,001-$100,000</v>
      </c>
      <c r="B1150" t="s">
        <v>18</v>
      </c>
      <c r="C1150" t="s">
        <v>19</v>
      </c>
      <c r="D1150" t="s">
        <v>20</v>
      </c>
      <c r="E1150" t="s">
        <v>21</v>
      </c>
      <c r="F1150">
        <v>2023</v>
      </c>
      <c r="G1150">
        <v>2023</v>
      </c>
      <c r="H1150">
        <v>44</v>
      </c>
      <c r="I1150" t="s">
        <v>66</v>
      </c>
      <c r="J1150">
        <v>99</v>
      </c>
      <c r="K1150" t="s">
        <v>23</v>
      </c>
      <c r="L1150">
        <v>5</v>
      </c>
      <c r="M1150" t="s">
        <v>58</v>
      </c>
      <c r="N1150">
        <v>7777</v>
      </c>
      <c r="O1150" t="s">
        <v>37</v>
      </c>
      <c r="P1150">
        <v>2280</v>
      </c>
    </row>
    <row r="1151" spans="1:16" x14ac:dyDescent="0.3">
      <c r="A1151" s="1" t="str">
        <f t="shared" si="17"/>
        <v>2023|Porirua City|$100,001-$150,000</v>
      </c>
      <c r="B1151" t="s">
        <v>18</v>
      </c>
      <c r="C1151" t="s">
        <v>19</v>
      </c>
      <c r="D1151" t="s">
        <v>20</v>
      </c>
      <c r="E1151" t="s">
        <v>21</v>
      </c>
      <c r="F1151">
        <v>2023</v>
      </c>
      <c r="G1151">
        <v>2023</v>
      </c>
      <c r="H1151">
        <v>44</v>
      </c>
      <c r="I1151" t="s">
        <v>66</v>
      </c>
      <c r="J1151">
        <v>99</v>
      </c>
      <c r="K1151" t="s">
        <v>23</v>
      </c>
      <c r="L1151">
        <v>6</v>
      </c>
      <c r="M1151" t="s">
        <v>59</v>
      </c>
      <c r="N1151">
        <v>7777</v>
      </c>
      <c r="O1151" t="s">
        <v>37</v>
      </c>
      <c r="P1151">
        <v>3861</v>
      </c>
    </row>
    <row r="1152" spans="1:16" x14ac:dyDescent="0.3">
      <c r="A1152" s="1" t="str">
        <f t="shared" si="17"/>
        <v>2023|Porirua City|$150,001-$200,000</v>
      </c>
      <c r="B1152" t="s">
        <v>18</v>
      </c>
      <c r="C1152" t="s">
        <v>19</v>
      </c>
      <c r="D1152" t="s">
        <v>20</v>
      </c>
      <c r="E1152" t="s">
        <v>21</v>
      </c>
      <c r="F1152">
        <v>2023</v>
      </c>
      <c r="G1152">
        <v>2023</v>
      </c>
      <c r="H1152">
        <v>44</v>
      </c>
      <c r="I1152" t="s">
        <v>66</v>
      </c>
      <c r="J1152">
        <v>99</v>
      </c>
      <c r="K1152" t="s">
        <v>23</v>
      </c>
      <c r="L1152">
        <v>7</v>
      </c>
      <c r="M1152" t="s">
        <v>43</v>
      </c>
      <c r="N1152">
        <v>7777</v>
      </c>
      <c r="O1152" t="s">
        <v>37</v>
      </c>
      <c r="P1152">
        <v>3186</v>
      </c>
    </row>
    <row r="1153" spans="1:16" x14ac:dyDescent="0.3">
      <c r="A1153" s="1" t="str">
        <f t="shared" si="17"/>
        <v>2023|Porirua City|$200,001 or more</v>
      </c>
      <c r="B1153" t="s">
        <v>18</v>
      </c>
      <c r="C1153" t="s">
        <v>19</v>
      </c>
      <c r="D1153" t="s">
        <v>20</v>
      </c>
      <c r="E1153" t="s">
        <v>21</v>
      </c>
      <c r="F1153">
        <v>2023</v>
      </c>
      <c r="G1153">
        <v>2023</v>
      </c>
      <c r="H1153">
        <v>44</v>
      </c>
      <c r="I1153" t="s">
        <v>66</v>
      </c>
      <c r="J1153">
        <v>99</v>
      </c>
      <c r="K1153" t="s">
        <v>23</v>
      </c>
      <c r="L1153">
        <v>8</v>
      </c>
      <c r="M1153" t="s">
        <v>27</v>
      </c>
      <c r="N1153">
        <v>7777</v>
      </c>
      <c r="O1153" t="s">
        <v>37</v>
      </c>
      <c r="P1153">
        <v>4098</v>
      </c>
    </row>
    <row r="1154" spans="1:16" x14ac:dyDescent="0.3">
      <c r="A1154" s="1" t="str">
        <f t="shared" si="17"/>
        <v>2023|Porirua City|Total stated - total household income</v>
      </c>
      <c r="B1154" t="s">
        <v>18</v>
      </c>
      <c r="C1154" t="s">
        <v>19</v>
      </c>
      <c r="D1154" t="s">
        <v>20</v>
      </c>
      <c r="E1154" t="s">
        <v>21</v>
      </c>
      <c r="F1154">
        <v>2023</v>
      </c>
      <c r="G1154">
        <v>2023</v>
      </c>
      <c r="H1154">
        <v>44</v>
      </c>
      <c r="I1154" t="s">
        <v>66</v>
      </c>
      <c r="J1154">
        <v>99</v>
      </c>
      <c r="K1154" t="s">
        <v>23</v>
      </c>
      <c r="L1154">
        <v>77</v>
      </c>
      <c r="M1154" t="s">
        <v>32</v>
      </c>
      <c r="N1154">
        <v>7777</v>
      </c>
      <c r="O1154" t="s">
        <v>37</v>
      </c>
      <c r="P1154">
        <v>18570</v>
      </c>
    </row>
    <row r="1155" spans="1:16" x14ac:dyDescent="0.3">
      <c r="A1155" s="1" t="str">
        <f t="shared" ref="A1155:A1218" si="18">G1155&amp;"|"&amp;I1155&amp;"|"&amp;M1155</f>
        <v>2023|Porirua City|Total - total household income</v>
      </c>
      <c r="B1155" t="s">
        <v>18</v>
      </c>
      <c r="C1155" t="s">
        <v>19</v>
      </c>
      <c r="D1155" t="s">
        <v>20</v>
      </c>
      <c r="E1155" t="s">
        <v>21</v>
      </c>
      <c r="F1155">
        <v>2023</v>
      </c>
      <c r="G1155">
        <v>2023</v>
      </c>
      <c r="H1155">
        <v>44</v>
      </c>
      <c r="I1155" t="s">
        <v>66</v>
      </c>
      <c r="J1155">
        <v>99</v>
      </c>
      <c r="K1155" t="s">
        <v>23</v>
      </c>
      <c r="L1155">
        <v>99</v>
      </c>
      <c r="M1155" t="s">
        <v>48</v>
      </c>
      <c r="N1155">
        <v>7777</v>
      </c>
      <c r="O1155" t="s">
        <v>37</v>
      </c>
      <c r="P1155">
        <v>19017</v>
      </c>
    </row>
    <row r="1156" spans="1:16" x14ac:dyDescent="0.3">
      <c r="A1156" s="1" t="str">
        <f t="shared" si="18"/>
        <v>2023|Porirua City|Median ($) - total household income</v>
      </c>
      <c r="B1156" t="s">
        <v>18</v>
      </c>
      <c r="C1156" t="s">
        <v>19</v>
      </c>
      <c r="D1156" t="s">
        <v>20</v>
      </c>
      <c r="E1156" t="s">
        <v>21</v>
      </c>
      <c r="F1156">
        <v>2023</v>
      </c>
      <c r="G1156">
        <v>2023</v>
      </c>
      <c r="H1156">
        <v>44</v>
      </c>
      <c r="I1156" t="s">
        <v>66</v>
      </c>
      <c r="J1156">
        <v>99</v>
      </c>
      <c r="K1156" t="s">
        <v>23</v>
      </c>
      <c r="L1156" t="s">
        <v>56</v>
      </c>
      <c r="M1156" t="s">
        <v>57</v>
      </c>
      <c r="N1156">
        <v>7777</v>
      </c>
      <c r="O1156" t="s">
        <v>37</v>
      </c>
      <c r="P1156">
        <v>124100</v>
      </c>
    </row>
    <row r="1157" spans="1:16" x14ac:dyDescent="0.3">
      <c r="A1157" s="1" t="str">
        <f t="shared" si="18"/>
        <v>2023|Upper Hutt City|$20,000 or less</v>
      </c>
      <c r="B1157" t="s">
        <v>18</v>
      </c>
      <c r="C1157" t="s">
        <v>19</v>
      </c>
      <c r="D1157" t="s">
        <v>20</v>
      </c>
      <c r="E1157" t="s">
        <v>21</v>
      </c>
      <c r="F1157">
        <v>2023</v>
      </c>
      <c r="G1157">
        <v>2023</v>
      </c>
      <c r="H1157">
        <v>45</v>
      </c>
      <c r="I1157" t="s">
        <v>76</v>
      </c>
      <c r="J1157">
        <v>99</v>
      </c>
      <c r="K1157" t="s">
        <v>23</v>
      </c>
      <c r="L1157">
        <v>1</v>
      </c>
      <c r="M1157" t="s">
        <v>39</v>
      </c>
      <c r="N1157">
        <v>7777</v>
      </c>
      <c r="O1157" t="s">
        <v>37</v>
      </c>
      <c r="P1157">
        <v>687</v>
      </c>
    </row>
    <row r="1158" spans="1:16" x14ac:dyDescent="0.3">
      <c r="A1158" s="1" t="str">
        <f t="shared" si="18"/>
        <v>2023|Upper Hutt City|$20,001-$30,000</v>
      </c>
      <c r="B1158" t="s">
        <v>18</v>
      </c>
      <c r="C1158" t="s">
        <v>19</v>
      </c>
      <c r="D1158" t="s">
        <v>20</v>
      </c>
      <c r="E1158" t="s">
        <v>21</v>
      </c>
      <c r="F1158">
        <v>2023</v>
      </c>
      <c r="G1158">
        <v>2023</v>
      </c>
      <c r="H1158">
        <v>45</v>
      </c>
      <c r="I1158" t="s">
        <v>76</v>
      </c>
      <c r="J1158">
        <v>99</v>
      </c>
      <c r="K1158" t="s">
        <v>23</v>
      </c>
      <c r="L1158">
        <v>2</v>
      </c>
      <c r="M1158" t="s">
        <v>24</v>
      </c>
      <c r="N1158">
        <v>7777</v>
      </c>
      <c r="O1158" t="s">
        <v>37</v>
      </c>
      <c r="P1158">
        <v>1287</v>
      </c>
    </row>
    <row r="1159" spans="1:16" x14ac:dyDescent="0.3">
      <c r="A1159" s="1" t="str">
        <f t="shared" si="18"/>
        <v>2023|Upper Hutt City|$30,001-$50,000</v>
      </c>
      <c r="B1159" t="s">
        <v>18</v>
      </c>
      <c r="C1159" t="s">
        <v>19</v>
      </c>
      <c r="D1159" t="s">
        <v>20</v>
      </c>
      <c r="E1159" t="s">
        <v>21</v>
      </c>
      <c r="F1159">
        <v>2023</v>
      </c>
      <c r="G1159">
        <v>2023</v>
      </c>
      <c r="H1159">
        <v>45</v>
      </c>
      <c r="I1159" t="s">
        <v>76</v>
      </c>
      <c r="J1159">
        <v>99</v>
      </c>
      <c r="K1159" t="s">
        <v>23</v>
      </c>
      <c r="L1159">
        <v>3</v>
      </c>
      <c r="M1159" t="s">
        <v>45</v>
      </c>
      <c r="N1159">
        <v>7777</v>
      </c>
      <c r="O1159" t="s">
        <v>37</v>
      </c>
      <c r="P1159">
        <v>1911</v>
      </c>
    </row>
    <row r="1160" spans="1:16" x14ac:dyDescent="0.3">
      <c r="A1160" s="1" t="str">
        <f t="shared" si="18"/>
        <v>2023|Upper Hutt City|$50,001-$70,000</v>
      </c>
      <c r="B1160" t="s">
        <v>18</v>
      </c>
      <c r="C1160" t="s">
        <v>19</v>
      </c>
      <c r="D1160" t="s">
        <v>20</v>
      </c>
      <c r="E1160" t="s">
        <v>21</v>
      </c>
      <c r="F1160">
        <v>2023</v>
      </c>
      <c r="G1160">
        <v>2023</v>
      </c>
      <c r="H1160">
        <v>45</v>
      </c>
      <c r="I1160" t="s">
        <v>76</v>
      </c>
      <c r="J1160">
        <v>99</v>
      </c>
      <c r="K1160" t="s">
        <v>23</v>
      </c>
      <c r="L1160">
        <v>4</v>
      </c>
      <c r="M1160" t="s">
        <v>36</v>
      </c>
      <c r="N1160">
        <v>7777</v>
      </c>
      <c r="O1160" t="s">
        <v>37</v>
      </c>
      <c r="P1160">
        <v>1464</v>
      </c>
    </row>
    <row r="1161" spans="1:16" x14ac:dyDescent="0.3">
      <c r="A1161" s="1" t="str">
        <f t="shared" si="18"/>
        <v>2023|Upper Hutt City|$70,001-$100,000</v>
      </c>
      <c r="B1161" t="s">
        <v>18</v>
      </c>
      <c r="C1161" t="s">
        <v>19</v>
      </c>
      <c r="D1161" t="s">
        <v>20</v>
      </c>
      <c r="E1161" t="s">
        <v>21</v>
      </c>
      <c r="F1161">
        <v>2023</v>
      </c>
      <c r="G1161">
        <v>2023</v>
      </c>
      <c r="H1161">
        <v>45</v>
      </c>
      <c r="I1161" t="s">
        <v>76</v>
      </c>
      <c r="J1161">
        <v>99</v>
      </c>
      <c r="K1161" t="s">
        <v>23</v>
      </c>
      <c r="L1161">
        <v>5</v>
      </c>
      <c r="M1161" t="s">
        <v>58</v>
      </c>
      <c r="N1161">
        <v>7777</v>
      </c>
      <c r="O1161" t="s">
        <v>37</v>
      </c>
      <c r="P1161">
        <v>2082</v>
      </c>
    </row>
    <row r="1162" spans="1:16" x14ac:dyDescent="0.3">
      <c r="A1162" s="1" t="str">
        <f t="shared" si="18"/>
        <v>2023|Upper Hutt City|$100,001-$150,000</v>
      </c>
      <c r="B1162" t="s">
        <v>18</v>
      </c>
      <c r="C1162" t="s">
        <v>19</v>
      </c>
      <c r="D1162" t="s">
        <v>20</v>
      </c>
      <c r="E1162" t="s">
        <v>21</v>
      </c>
      <c r="F1162">
        <v>2023</v>
      </c>
      <c r="G1162">
        <v>2023</v>
      </c>
      <c r="H1162">
        <v>45</v>
      </c>
      <c r="I1162" t="s">
        <v>76</v>
      </c>
      <c r="J1162">
        <v>99</v>
      </c>
      <c r="K1162" t="s">
        <v>23</v>
      </c>
      <c r="L1162">
        <v>6</v>
      </c>
      <c r="M1162" t="s">
        <v>59</v>
      </c>
      <c r="N1162">
        <v>7777</v>
      </c>
      <c r="O1162" t="s">
        <v>37</v>
      </c>
      <c r="P1162">
        <v>3651</v>
      </c>
    </row>
    <row r="1163" spans="1:16" x14ac:dyDescent="0.3">
      <c r="A1163" s="1" t="str">
        <f t="shared" si="18"/>
        <v>2023|Upper Hutt City|$150,001-$200,000</v>
      </c>
      <c r="B1163" t="s">
        <v>18</v>
      </c>
      <c r="C1163" t="s">
        <v>19</v>
      </c>
      <c r="D1163" t="s">
        <v>20</v>
      </c>
      <c r="E1163" t="s">
        <v>21</v>
      </c>
      <c r="F1163">
        <v>2023</v>
      </c>
      <c r="G1163">
        <v>2023</v>
      </c>
      <c r="H1163">
        <v>45</v>
      </c>
      <c r="I1163" t="s">
        <v>76</v>
      </c>
      <c r="J1163">
        <v>99</v>
      </c>
      <c r="K1163" t="s">
        <v>23</v>
      </c>
      <c r="L1163">
        <v>7</v>
      </c>
      <c r="M1163" t="s">
        <v>43</v>
      </c>
      <c r="N1163">
        <v>7777</v>
      </c>
      <c r="O1163" t="s">
        <v>37</v>
      </c>
      <c r="P1163">
        <v>2694</v>
      </c>
    </row>
    <row r="1164" spans="1:16" x14ac:dyDescent="0.3">
      <c r="A1164" s="1" t="str">
        <f t="shared" si="18"/>
        <v>2023|Upper Hutt City|$200,001 or more</v>
      </c>
      <c r="B1164" t="s">
        <v>18</v>
      </c>
      <c r="C1164" t="s">
        <v>19</v>
      </c>
      <c r="D1164" t="s">
        <v>20</v>
      </c>
      <c r="E1164" t="s">
        <v>21</v>
      </c>
      <c r="F1164">
        <v>2023</v>
      </c>
      <c r="G1164">
        <v>2023</v>
      </c>
      <c r="H1164">
        <v>45</v>
      </c>
      <c r="I1164" t="s">
        <v>76</v>
      </c>
      <c r="J1164">
        <v>99</v>
      </c>
      <c r="K1164" t="s">
        <v>23</v>
      </c>
      <c r="L1164">
        <v>8</v>
      </c>
      <c r="M1164" t="s">
        <v>27</v>
      </c>
      <c r="N1164">
        <v>7777</v>
      </c>
      <c r="O1164" t="s">
        <v>37</v>
      </c>
      <c r="P1164">
        <v>2583</v>
      </c>
    </row>
    <row r="1165" spans="1:16" x14ac:dyDescent="0.3">
      <c r="A1165" s="1" t="str">
        <f t="shared" si="18"/>
        <v>2023|Upper Hutt City|Total stated - total household income</v>
      </c>
      <c r="B1165" t="s">
        <v>18</v>
      </c>
      <c r="C1165" t="s">
        <v>19</v>
      </c>
      <c r="D1165" t="s">
        <v>20</v>
      </c>
      <c r="E1165" t="s">
        <v>21</v>
      </c>
      <c r="F1165">
        <v>2023</v>
      </c>
      <c r="G1165">
        <v>2023</v>
      </c>
      <c r="H1165">
        <v>45</v>
      </c>
      <c r="I1165" t="s">
        <v>76</v>
      </c>
      <c r="J1165">
        <v>99</v>
      </c>
      <c r="K1165" t="s">
        <v>23</v>
      </c>
      <c r="L1165">
        <v>77</v>
      </c>
      <c r="M1165" t="s">
        <v>32</v>
      </c>
      <c r="N1165">
        <v>7777</v>
      </c>
      <c r="O1165" t="s">
        <v>37</v>
      </c>
      <c r="P1165">
        <v>16356</v>
      </c>
    </row>
    <row r="1166" spans="1:16" x14ac:dyDescent="0.3">
      <c r="A1166" s="1" t="str">
        <f t="shared" si="18"/>
        <v>2023|Upper Hutt City|Total - total household income</v>
      </c>
      <c r="B1166" t="s">
        <v>18</v>
      </c>
      <c r="C1166" t="s">
        <v>19</v>
      </c>
      <c r="D1166" t="s">
        <v>20</v>
      </c>
      <c r="E1166" t="s">
        <v>21</v>
      </c>
      <c r="F1166">
        <v>2023</v>
      </c>
      <c r="G1166">
        <v>2023</v>
      </c>
      <c r="H1166">
        <v>45</v>
      </c>
      <c r="I1166" t="s">
        <v>76</v>
      </c>
      <c r="J1166">
        <v>99</v>
      </c>
      <c r="K1166" t="s">
        <v>23</v>
      </c>
      <c r="L1166">
        <v>99</v>
      </c>
      <c r="M1166" t="s">
        <v>48</v>
      </c>
      <c r="N1166">
        <v>7777</v>
      </c>
      <c r="O1166" t="s">
        <v>37</v>
      </c>
      <c r="P1166">
        <v>16803</v>
      </c>
    </row>
    <row r="1167" spans="1:16" x14ac:dyDescent="0.3">
      <c r="A1167" s="1" t="str">
        <f t="shared" si="18"/>
        <v>2023|Upper Hutt City|Median ($) - total household income</v>
      </c>
      <c r="B1167" t="s">
        <v>18</v>
      </c>
      <c r="C1167" t="s">
        <v>19</v>
      </c>
      <c r="D1167" t="s">
        <v>20</v>
      </c>
      <c r="E1167" t="s">
        <v>21</v>
      </c>
      <c r="F1167">
        <v>2023</v>
      </c>
      <c r="G1167">
        <v>2023</v>
      </c>
      <c r="H1167">
        <v>45</v>
      </c>
      <c r="I1167" t="s">
        <v>76</v>
      </c>
      <c r="J1167">
        <v>99</v>
      </c>
      <c r="K1167" t="s">
        <v>23</v>
      </c>
      <c r="L1167" t="s">
        <v>56</v>
      </c>
      <c r="M1167" t="s">
        <v>57</v>
      </c>
      <c r="N1167">
        <v>7777</v>
      </c>
      <c r="O1167" t="s">
        <v>37</v>
      </c>
      <c r="P1167">
        <v>110300</v>
      </c>
    </row>
    <row r="1168" spans="1:16" x14ac:dyDescent="0.3">
      <c r="A1168" s="1" t="str">
        <f t="shared" si="18"/>
        <v>2023|Lower Hutt City|$20,000 or less</v>
      </c>
      <c r="B1168" t="s">
        <v>18</v>
      </c>
      <c r="C1168" t="s">
        <v>19</v>
      </c>
      <c r="D1168" t="s">
        <v>20</v>
      </c>
      <c r="E1168" t="s">
        <v>21</v>
      </c>
      <c r="F1168">
        <v>2023</v>
      </c>
      <c r="G1168">
        <v>2023</v>
      </c>
      <c r="H1168">
        <v>46</v>
      </c>
      <c r="I1168" t="s">
        <v>68</v>
      </c>
      <c r="J1168">
        <v>99</v>
      </c>
      <c r="K1168" t="s">
        <v>23</v>
      </c>
      <c r="L1168">
        <v>1</v>
      </c>
      <c r="M1168" t="s">
        <v>39</v>
      </c>
      <c r="N1168">
        <v>7777</v>
      </c>
      <c r="O1168" t="s">
        <v>37</v>
      </c>
      <c r="P1168">
        <v>1959</v>
      </c>
    </row>
    <row r="1169" spans="1:16" x14ac:dyDescent="0.3">
      <c r="A1169" s="1" t="str">
        <f t="shared" si="18"/>
        <v>2023|Lower Hutt City|$20,001-$30,000</v>
      </c>
      <c r="B1169" t="s">
        <v>18</v>
      </c>
      <c r="C1169" t="s">
        <v>19</v>
      </c>
      <c r="D1169" t="s">
        <v>20</v>
      </c>
      <c r="E1169" t="s">
        <v>21</v>
      </c>
      <c r="F1169">
        <v>2023</v>
      </c>
      <c r="G1169">
        <v>2023</v>
      </c>
      <c r="H1169">
        <v>46</v>
      </c>
      <c r="I1169" t="s">
        <v>68</v>
      </c>
      <c r="J1169">
        <v>99</v>
      </c>
      <c r="K1169" t="s">
        <v>23</v>
      </c>
      <c r="L1169">
        <v>2</v>
      </c>
      <c r="M1169" t="s">
        <v>24</v>
      </c>
      <c r="N1169">
        <v>7777</v>
      </c>
      <c r="O1169" t="s">
        <v>37</v>
      </c>
      <c r="P1169">
        <v>2808</v>
      </c>
    </row>
    <row r="1170" spans="1:16" x14ac:dyDescent="0.3">
      <c r="A1170" s="1" t="str">
        <f t="shared" si="18"/>
        <v>2023|Lower Hutt City|$30,001-$50,000</v>
      </c>
      <c r="B1170" t="s">
        <v>18</v>
      </c>
      <c r="C1170" t="s">
        <v>19</v>
      </c>
      <c r="D1170" t="s">
        <v>20</v>
      </c>
      <c r="E1170" t="s">
        <v>21</v>
      </c>
      <c r="F1170">
        <v>2023</v>
      </c>
      <c r="G1170">
        <v>2023</v>
      </c>
      <c r="H1170">
        <v>46</v>
      </c>
      <c r="I1170" t="s">
        <v>68</v>
      </c>
      <c r="J1170">
        <v>99</v>
      </c>
      <c r="K1170" t="s">
        <v>23</v>
      </c>
      <c r="L1170">
        <v>3</v>
      </c>
      <c r="M1170" t="s">
        <v>45</v>
      </c>
      <c r="N1170">
        <v>7777</v>
      </c>
      <c r="O1170" t="s">
        <v>37</v>
      </c>
      <c r="P1170">
        <v>4041</v>
      </c>
    </row>
    <row r="1171" spans="1:16" x14ac:dyDescent="0.3">
      <c r="A1171" s="1" t="str">
        <f t="shared" si="18"/>
        <v>2023|Lower Hutt City|$50,001-$70,000</v>
      </c>
      <c r="B1171" t="s">
        <v>18</v>
      </c>
      <c r="C1171" t="s">
        <v>19</v>
      </c>
      <c r="D1171" t="s">
        <v>20</v>
      </c>
      <c r="E1171" t="s">
        <v>21</v>
      </c>
      <c r="F1171">
        <v>2023</v>
      </c>
      <c r="G1171">
        <v>2023</v>
      </c>
      <c r="H1171">
        <v>46</v>
      </c>
      <c r="I1171" t="s">
        <v>68</v>
      </c>
      <c r="J1171">
        <v>99</v>
      </c>
      <c r="K1171" t="s">
        <v>23</v>
      </c>
      <c r="L1171">
        <v>4</v>
      </c>
      <c r="M1171" t="s">
        <v>36</v>
      </c>
      <c r="N1171">
        <v>7777</v>
      </c>
      <c r="O1171" t="s">
        <v>37</v>
      </c>
      <c r="P1171">
        <v>3420</v>
      </c>
    </row>
    <row r="1172" spans="1:16" x14ac:dyDescent="0.3">
      <c r="A1172" s="1" t="str">
        <f t="shared" si="18"/>
        <v>2023|Lower Hutt City|$70,001-$100,000</v>
      </c>
      <c r="B1172" t="s">
        <v>18</v>
      </c>
      <c r="C1172" t="s">
        <v>19</v>
      </c>
      <c r="D1172" t="s">
        <v>20</v>
      </c>
      <c r="E1172" t="s">
        <v>21</v>
      </c>
      <c r="F1172">
        <v>2023</v>
      </c>
      <c r="G1172">
        <v>2023</v>
      </c>
      <c r="H1172">
        <v>46</v>
      </c>
      <c r="I1172" t="s">
        <v>68</v>
      </c>
      <c r="J1172">
        <v>99</v>
      </c>
      <c r="K1172" t="s">
        <v>23</v>
      </c>
      <c r="L1172">
        <v>5</v>
      </c>
      <c r="M1172" t="s">
        <v>58</v>
      </c>
      <c r="N1172">
        <v>7777</v>
      </c>
      <c r="O1172" t="s">
        <v>37</v>
      </c>
      <c r="P1172">
        <v>4980</v>
      </c>
    </row>
    <row r="1173" spans="1:16" x14ac:dyDescent="0.3">
      <c r="A1173" s="1" t="str">
        <f t="shared" si="18"/>
        <v>2023|Lower Hutt City|$100,001-$150,000</v>
      </c>
      <c r="B1173" t="s">
        <v>18</v>
      </c>
      <c r="C1173" t="s">
        <v>19</v>
      </c>
      <c r="D1173" t="s">
        <v>20</v>
      </c>
      <c r="E1173" t="s">
        <v>21</v>
      </c>
      <c r="F1173">
        <v>2023</v>
      </c>
      <c r="G1173">
        <v>2023</v>
      </c>
      <c r="H1173">
        <v>46</v>
      </c>
      <c r="I1173" t="s">
        <v>68</v>
      </c>
      <c r="J1173">
        <v>99</v>
      </c>
      <c r="K1173" t="s">
        <v>23</v>
      </c>
      <c r="L1173">
        <v>6</v>
      </c>
      <c r="M1173" t="s">
        <v>59</v>
      </c>
      <c r="N1173">
        <v>7777</v>
      </c>
      <c r="O1173" t="s">
        <v>37</v>
      </c>
      <c r="P1173">
        <v>8145</v>
      </c>
    </row>
    <row r="1174" spans="1:16" x14ac:dyDescent="0.3">
      <c r="A1174" s="1" t="str">
        <f t="shared" si="18"/>
        <v>2023|Lower Hutt City|$150,001-$200,000</v>
      </c>
      <c r="B1174" t="s">
        <v>18</v>
      </c>
      <c r="C1174" t="s">
        <v>19</v>
      </c>
      <c r="D1174" t="s">
        <v>20</v>
      </c>
      <c r="E1174" t="s">
        <v>21</v>
      </c>
      <c r="F1174">
        <v>2023</v>
      </c>
      <c r="G1174">
        <v>2023</v>
      </c>
      <c r="H1174">
        <v>46</v>
      </c>
      <c r="I1174" t="s">
        <v>68</v>
      </c>
      <c r="J1174">
        <v>99</v>
      </c>
      <c r="K1174" t="s">
        <v>23</v>
      </c>
      <c r="L1174">
        <v>7</v>
      </c>
      <c r="M1174" t="s">
        <v>43</v>
      </c>
      <c r="N1174">
        <v>7777</v>
      </c>
      <c r="O1174" t="s">
        <v>37</v>
      </c>
      <c r="P1174">
        <v>5919</v>
      </c>
    </row>
    <row r="1175" spans="1:16" x14ac:dyDescent="0.3">
      <c r="A1175" s="1" t="str">
        <f t="shared" si="18"/>
        <v>2023|Lower Hutt City|$200,001 or more</v>
      </c>
      <c r="B1175" t="s">
        <v>18</v>
      </c>
      <c r="C1175" t="s">
        <v>19</v>
      </c>
      <c r="D1175" t="s">
        <v>20</v>
      </c>
      <c r="E1175" t="s">
        <v>21</v>
      </c>
      <c r="F1175">
        <v>2023</v>
      </c>
      <c r="G1175">
        <v>2023</v>
      </c>
      <c r="H1175">
        <v>46</v>
      </c>
      <c r="I1175" t="s">
        <v>68</v>
      </c>
      <c r="J1175">
        <v>99</v>
      </c>
      <c r="K1175" t="s">
        <v>23</v>
      </c>
      <c r="L1175">
        <v>8</v>
      </c>
      <c r="M1175" t="s">
        <v>27</v>
      </c>
      <c r="N1175">
        <v>7777</v>
      </c>
      <c r="O1175" t="s">
        <v>37</v>
      </c>
      <c r="P1175">
        <v>6444</v>
      </c>
    </row>
    <row r="1176" spans="1:16" x14ac:dyDescent="0.3">
      <c r="A1176" s="1" t="str">
        <f t="shared" si="18"/>
        <v>2023|Lower Hutt City|Total stated - total household income</v>
      </c>
      <c r="B1176" t="s">
        <v>18</v>
      </c>
      <c r="C1176" t="s">
        <v>19</v>
      </c>
      <c r="D1176" t="s">
        <v>20</v>
      </c>
      <c r="E1176" t="s">
        <v>21</v>
      </c>
      <c r="F1176">
        <v>2023</v>
      </c>
      <c r="G1176">
        <v>2023</v>
      </c>
      <c r="H1176">
        <v>46</v>
      </c>
      <c r="I1176" t="s">
        <v>68</v>
      </c>
      <c r="J1176">
        <v>99</v>
      </c>
      <c r="K1176" t="s">
        <v>23</v>
      </c>
      <c r="L1176">
        <v>77</v>
      </c>
      <c r="M1176" t="s">
        <v>32</v>
      </c>
      <c r="N1176">
        <v>7777</v>
      </c>
      <c r="O1176" t="s">
        <v>37</v>
      </c>
      <c r="P1176">
        <v>37713</v>
      </c>
    </row>
    <row r="1177" spans="1:16" x14ac:dyDescent="0.3">
      <c r="A1177" s="1" t="str">
        <f t="shared" si="18"/>
        <v>2023|Lower Hutt City|Total - total household income</v>
      </c>
      <c r="B1177" t="s">
        <v>18</v>
      </c>
      <c r="C1177" t="s">
        <v>19</v>
      </c>
      <c r="D1177" t="s">
        <v>20</v>
      </c>
      <c r="E1177" t="s">
        <v>21</v>
      </c>
      <c r="F1177">
        <v>2023</v>
      </c>
      <c r="G1177">
        <v>2023</v>
      </c>
      <c r="H1177">
        <v>46</v>
      </c>
      <c r="I1177" t="s">
        <v>68</v>
      </c>
      <c r="J1177">
        <v>99</v>
      </c>
      <c r="K1177" t="s">
        <v>23</v>
      </c>
      <c r="L1177">
        <v>99</v>
      </c>
      <c r="M1177" t="s">
        <v>48</v>
      </c>
      <c r="N1177">
        <v>7777</v>
      </c>
      <c r="O1177" t="s">
        <v>37</v>
      </c>
      <c r="P1177">
        <v>39021</v>
      </c>
    </row>
    <row r="1178" spans="1:16" x14ac:dyDescent="0.3">
      <c r="A1178" s="1" t="str">
        <f t="shared" si="18"/>
        <v>2023|Lower Hutt City|Median ($) - total household income</v>
      </c>
      <c r="B1178" t="s">
        <v>18</v>
      </c>
      <c r="C1178" t="s">
        <v>19</v>
      </c>
      <c r="D1178" t="s">
        <v>20</v>
      </c>
      <c r="E1178" t="s">
        <v>21</v>
      </c>
      <c r="F1178">
        <v>2023</v>
      </c>
      <c r="G1178">
        <v>2023</v>
      </c>
      <c r="H1178">
        <v>46</v>
      </c>
      <c r="I1178" t="s">
        <v>68</v>
      </c>
      <c r="J1178">
        <v>99</v>
      </c>
      <c r="K1178" t="s">
        <v>23</v>
      </c>
      <c r="L1178" t="s">
        <v>56</v>
      </c>
      <c r="M1178" t="s">
        <v>57</v>
      </c>
      <c r="N1178">
        <v>7777</v>
      </c>
      <c r="O1178" t="s">
        <v>37</v>
      </c>
      <c r="P1178">
        <v>110100</v>
      </c>
    </row>
    <row r="1179" spans="1:16" x14ac:dyDescent="0.3">
      <c r="A1179" s="1" t="str">
        <f t="shared" si="18"/>
        <v>2023|Wellington City|$20,000 or less</v>
      </c>
      <c r="B1179" t="s">
        <v>18</v>
      </c>
      <c r="C1179" t="s">
        <v>19</v>
      </c>
      <c r="D1179" t="s">
        <v>20</v>
      </c>
      <c r="E1179" t="s">
        <v>21</v>
      </c>
      <c r="F1179">
        <v>2023</v>
      </c>
      <c r="G1179">
        <v>2023</v>
      </c>
      <c r="H1179">
        <v>47</v>
      </c>
      <c r="I1179" t="s">
        <v>138</v>
      </c>
      <c r="J1179">
        <v>99</v>
      </c>
      <c r="K1179" t="s">
        <v>23</v>
      </c>
      <c r="L1179">
        <v>1</v>
      </c>
      <c r="M1179" t="s">
        <v>39</v>
      </c>
      <c r="N1179">
        <v>7777</v>
      </c>
      <c r="O1179" t="s">
        <v>37</v>
      </c>
      <c r="P1179">
        <v>3159</v>
      </c>
    </row>
    <row r="1180" spans="1:16" x14ac:dyDescent="0.3">
      <c r="A1180" s="1" t="str">
        <f t="shared" si="18"/>
        <v>2023|Wellington City|$20,001-$30,000</v>
      </c>
      <c r="B1180" t="s">
        <v>18</v>
      </c>
      <c r="C1180" t="s">
        <v>19</v>
      </c>
      <c r="D1180" t="s">
        <v>20</v>
      </c>
      <c r="E1180" t="s">
        <v>21</v>
      </c>
      <c r="F1180">
        <v>2023</v>
      </c>
      <c r="G1180">
        <v>2023</v>
      </c>
      <c r="H1180">
        <v>47</v>
      </c>
      <c r="I1180" t="s">
        <v>138</v>
      </c>
      <c r="J1180">
        <v>99</v>
      </c>
      <c r="K1180" t="s">
        <v>23</v>
      </c>
      <c r="L1180">
        <v>2</v>
      </c>
      <c r="M1180" t="s">
        <v>24</v>
      </c>
      <c r="N1180">
        <v>7777</v>
      </c>
      <c r="O1180" t="s">
        <v>37</v>
      </c>
      <c r="P1180">
        <v>3888</v>
      </c>
    </row>
    <row r="1181" spans="1:16" x14ac:dyDescent="0.3">
      <c r="A1181" s="1" t="str">
        <f t="shared" si="18"/>
        <v>2023|Wellington City|$30,001-$50,000</v>
      </c>
      <c r="B1181" t="s">
        <v>18</v>
      </c>
      <c r="C1181" t="s">
        <v>19</v>
      </c>
      <c r="D1181" t="s">
        <v>20</v>
      </c>
      <c r="E1181" t="s">
        <v>21</v>
      </c>
      <c r="F1181">
        <v>2023</v>
      </c>
      <c r="G1181">
        <v>2023</v>
      </c>
      <c r="H1181">
        <v>47</v>
      </c>
      <c r="I1181" t="s">
        <v>138</v>
      </c>
      <c r="J1181">
        <v>99</v>
      </c>
      <c r="K1181" t="s">
        <v>23</v>
      </c>
      <c r="L1181">
        <v>3</v>
      </c>
      <c r="M1181" t="s">
        <v>45</v>
      </c>
      <c r="N1181">
        <v>7777</v>
      </c>
      <c r="O1181" t="s">
        <v>37</v>
      </c>
      <c r="P1181">
        <v>6033</v>
      </c>
    </row>
    <row r="1182" spans="1:16" x14ac:dyDescent="0.3">
      <c r="A1182" s="1" t="str">
        <f t="shared" si="18"/>
        <v>2023|Wellington City|$50,001-$70,000</v>
      </c>
      <c r="B1182" t="s">
        <v>18</v>
      </c>
      <c r="C1182" t="s">
        <v>19</v>
      </c>
      <c r="D1182" t="s">
        <v>20</v>
      </c>
      <c r="E1182" t="s">
        <v>21</v>
      </c>
      <c r="F1182">
        <v>2023</v>
      </c>
      <c r="G1182">
        <v>2023</v>
      </c>
      <c r="H1182">
        <v>47</v>
      </c>
      <c r="I1182" t="s">
        <v>138</v>
      </c>
      <c r="J1182">
        <v>99</v>
      </c>
      <c r="K1182" t="s">
        <v>23</v>
      </c>
      <c r="L1182">
        <v>4</v>
      </c>
      <c r="M1182" t="s">
        <v>36</v>
      </c>
      <c r="N1182">
        <v>7777</v>
      </c>
      <c r="O1182" t="s">
        <v>37</v>
      </c>
      <c r="P1182">
        <v>5715</v>
      </c>
    </row>
    <row r="1183" spans="1:16" x14ac:dyDescent="0.3">
      <c r="A1183" s="1" t="str">
        <f t="shared" si="18"/>
        <v>2023|Wellington City|$70,001-$100,000</v>
      </c>
      <c r="B1183" t="s">
        <v>18</v>
      </c>
      <c r="C1183" t="s">
        <v>19</v>
      </c>
      <c r="D1183" t="s">
        <v>20</v>
      </c>
      <c r="E1183" t="s">
        <v>21</v>
      </c>
      <c r="F1183">
        <v>2023</v>
      </c>
      <c r="G1183">
        <v>2023</v>
      </c>
      <c r="H1183">
        <v>47</v>
      </c>
      <c r="I1183" t="s">
        <v>138</v>
      </c>
      <c r="J1183">
        <v>99</v>
      </c>
      <c r="K1183" t="s">
        <v>23</v>
      </c>
      <c r="L1183">
        <v>5</v>
      </c>
      <c r="M1183" t="s">
        <v>58</v>
      </c>
      <c r="N1183">
        <v>7777</v>
      </c>
      <c r="O1183" t="s">
        <v>37</v>
      </c>
      <c r="P1183">
        <v>8559</v>
      </c>
    </row>
    <row r="1184" spans="1:16" x14ac:dyDescent="0.3">
      <c r="A1184" s="1" t="str">
        <f t="shared" si="18"/>
        <v>2023|Wellington City|$100,001-$150,000</v>
      </c>
      <c r="B1184" t="s">
        <v>18</v>
      </c>
      <c r="C1184" t="s">
        <v>19</v>
      </c>
      <c r="D1184" t="s">
        <v>20</v>
      </c>
      <c r="E1184" t="s">
        <v>21</v>
      </c>
      <c r="F1184">
        <v>2023</v>
      </c>
      <c r="G1184">
        <v>2023</v>
      </c>
      <c r="H1184">
        <v>47</v>
      </c>
      <c r="I1184" t="s">
        <v>138</v>
      </c>
      <c r="J1184">
        <v>99</v>
      </c>
      <c r="K1184" t="s">
        <v>23</v>
      </c>
      <c r="L1184">
        <v>6</v>
      </c>
      <c r="M1184" t="s">
        <v>59</v>
      </c>
      <c r="N1184">
        <v>7777</v>
      </c>
      <c r="O1184" t="s">
        <v>37</v>
      </c>
      <c r="P1184">
        <v>14523</v>
      </c>
    </row>
    <row r="1185" spans="1:16" x14ac:dyDescent="0.3">
      <c r="A1185" s="1" t="str">
        <f t="shared" si="18"/>
        <v>2023|Wellington City|$150,001-$200,000</v>
      </c>
      <c r="B1185" t="s">
        <v>18</v>
      </c>
      <c r="C1185" t="s">
        <v>19</v>
      </c>
      <c r="D1185" t="s">
        <v>20</v>
      </c>
      <c r="E1185" t="s">
        <v>21</v>
      </c>
      <c r="F1185">
        <v>2023</v>
      </c>
      <c r="G1185">
        <v>2023</v>
      </c>
      <c r="H1185">
        <v>47</v>
      </c>
      <c r="I1185" t="s">
        <v>138</v>
      </c>
      <c r="J1185">
        <v>99</v>
      </c>
      <c r="K1185" t="s">
        <v>23</v>
      </c>
      <c r="L1185">
        <v>7</v>
      </c>
      <c r="M1185" t="s">
        <v>43</v>
      </c>
      <c r="N1185">
        <v>7777</v>
      </c>
      <c r="O1185" t="s">
        <v>37</v>
      </c>
      <c r="P1185">
        <v>12453</v>
      </c>
    </row>
    <row r="1186" spans="1:16" x14ac:dyDescent="0.3">
      <c r="A1186" s="1" t="str">
        <f t="shared" si="18"/>
        <v>2023|Wellington City|$200,001 or more</v>
      </c>
      <c r="B1186" t="s">
        <v>18</v>
      </c>
      <c r="C1186" t="s">
        <v>19</v>
      </c>
      <c r="D1186" t="s">
        <v>20</v>
      </c>
      <c r="E1186" t="s">
        <v>21</v>
      </c>
      <c r="F1186">
        <v>2023</v>
      </c>
      <c r="G1186">
        <v>2023</v>
      </c>
      <c r="H1186">
        <v>47</v>
      </c>
      <c r="I1186" t="s">
        <v>138</v>
      </c>
      <c r="J1186">
        <v>99</v>
      </c>
      <c r="K1186" t="s">
        <v>23</v>
      </c>
      <c r="L1186">
        <v>8</v>
      </c>
      <c r="M1186" t="s">
        <v>27</v>
      </c>
      <c r="N1186">
        <v>7777</v>
      </c>
      <c r="O1186" t="s">
        <v>37</v>
      </c>
      <c r="P1186">
        <v>20460</v>
      </c>
    </row>
    <row r="1187" spans="1:16" x14ac:dyDescent="0.3">
      <c r="A1187" s="1" t="str">
        <f t="shared" si="18"/>
        <v>2023|Wellington City|Total stated - total household income</v>
      </c>
      <c r="B1187" t="s">
        <v>18</v>
      </c>
      <c r="C1187" t="s">
        <v>19</v>
      </c>
      <c r="D1187" t="s">
        <v>20</v>
      </c>
      <c r="E1187" t="s">
        <v>21</v>
      </c>
      <c r="F1187">
        <v>2023</v>
      </c>
      <c r="G1187">
        <v>2023</v>
      </c>
      <c r="H1187">
        <v>47</v>
      </c>
      <c r="I1187" t="s">
        <v>138</v>
      </c>
      <c r="J1187">
        <v>99</v>
      </c>
      <c r="K1187" t="s">
        <v>23</v>
      </c>
      <c r="L1187">
        <v>77</v>
      </c>
      <c r="M1187" t="s">
        <v>32</v>
      </c>
      <c r="N1187">
        <v>7777</v>
      </c>
      <c r="O1187" t="s">
        <v>37</v>
      </c>
      <c r="P1187">
        <v>74790</v>
      </c>
    </row>
    <row r="1188" spans="1:16" x14ac:dyDescent="0.3">
      <c r="A1188" s="1" t="str">
        <f t="shared" si="18"/>
        <v>2023|Wellington City|Total - total household income</v>
      </c>
      <c r="B1188" t="s">
        <v>18</v>
      </c>
      <c r="C1188" t="s">
        <v>19</v>
      </c>
      <c r="D1188" t="s">
        <v>20</v>
      </c>
      <c r="E1188" t="s">
        <v>21</v>
      </c>
      <c r="F1188">
        <v>2023</v>
      </c>
      <c r="G1188">
        <v>2023</v>
      </c>
      <c r="H1188">
        <v>47</v>
      </c>
      <c r="I1188" t="s">
        <v>138</v>
      </c>
      <c r="J1188">
        <v>99</v>
      </c>
      <c r="K1188" t="s">
        <v>23</v>
      </c>
      <c r="L1188">
        <v>99</v>
      </c>
      <c r="M1188" t="s">
        <v>48</v>
      </c>
      <c r="N1188">
        <v>7777</v>
      </c>
      <c r="O1188" t="s">
        <v>37</v>
      </c>
      <c r="P1188">
        <v>76983</v>
      </c>
    </row>
    <row r="1189" spans="1:16" x14ac:dyDescent="0.3">
      <c r="A1189" s="1" t="str">
        <f t="shared" si="18"/>
        <v>2023|Wellington City|Median ($) - total household income</v>
      </c>
      <c r="B1189" t="s">
        <v>18</v>
      </c>
      <c r="C1189" t="s">
        <v>19</v>
      </c>
      <c r="D1189" t="s">
        <v>20</v>
      </c>
      <c r="E1189" t="s">
        <v>21</v>
      </c>
      <c r="F1189">
        <v>2023</v>
      </c>
      <c r="G1189">
        <v>2023</v>
      </c>
      <c r="H1189">
        <v>47</v>
      </c>
      <c r="I1189" t="s">
        <v>138</v>
      </c>
      <c r="J1189">
        <v>99</v>
      </c>
      <c r="K1189" t="s">
        <v>23</v>
      </c>
      <c r="L1189" t="s">
        <v>56</v>
      </c>
      <c r="M1189" t="s">
        <v>57</v>
      </c>
      <c r="N1189">
        <v>7777</v>
      </c>
      <c r="O1189" t="s">
        <v>37</v>
      </c>
      <c r="P1189">
        <v>134600</v>
      </c>
    </row>
    <row r="1190" spans="1:16" x14ac:dyDescent="0.3">
      <c r="A1190" s="1" t="str">
        <f t="shared" si="18"/>
        <v>2023|Masterton District|$20,000 or less</v>
      </c>
      <c r="B1190" t="s">
        <v>18</v>
      </c>
      <c r="C1190" t="s">
        <v>19</v>
      </c>
      <c r="D1190" t="s">
        <v>20</v>
      </c>
      <c r="E1190" t="s">
        <v>21</v>
      </c>
      <c r="F1190">
        <v>2023</v>
      </c>
      <c r="G1190">
        <v>2023</v>
      </c>
      <c r="H1190">
        <v>48</v>
      </c>
      <c r="I1190" t="s">
        <v>69</v>
      </c>
      <c r="J1190">
        <v>99</v>
      </c>
      <c r="K1190" t="s">
        <v>23</v>
      </c>
      <c r="L1190">
        <v>1</v>
      </c>
      <c r="M1190" t="s">
        <v>39</v>
      </c>
      <c r="N1190">
        <v>7777</v>
      </c>
      <c r="O1190" t="s">
        <v>37</v>
      </c>
      <c r="P1190">
        <v>615</v>
      </c>
    </row>
    <row r="1191" spans="1:16" x14ac:dyDescent="0.3">
      <c r="A1191" s="1" t="str">
        <f t="shared" si="18"/>
        <v>2023|Masterton District|$20,001-$30,000</v>
      </c>
      <c r="B1191" t="s">
        <v>18</v>
      </c>
      <c r="C1191" t="s">
        <v>19</v>
      </c>
      <c r="D1191" t="s">
        <v>20</v>
      </c>
      <c r="E1191" t="s">
        <v>21</v>
      </c>
      <c r="F1191">
        <v>2023</v>
      </c>
      <c r="G1191">
        <v>2023</v>
      </c>
      <c r="H1191">
        <v>48</v>
      </c>
      <c r="I1191" t="s">
        <v>69</v>
      </c>
      <c r="J1191">
        <v>99</v>
      </c>
      <c r="K1191" t="s">
        <v>23</v>
      </c>
      <c r="L1191">
        <v>2</v>
      </c>
      <c r="M1191" t="s">
        <v>24</v>
      </c>
      <c r="N1191">
        <v>7777</v>
      </c>
      <c r="O1191" t="s">
        <v>37</v>
      </c>
      <c r="P1191">
        <v>1140</v>
      </c>
    </row>
    <row r="1192" spans="1:16" x14ac:dyDescent="0.3">
      <c r="A1192" s="1" t="str">
        <f t="shared" si="18"/>
        <v>2023|Masterton District|$30,001-$50,000</v>
      </c>
      <c r="B1192" t="s">
        <v>18</v>
      </c>
      <c r="C1192" t="s">
        <v>19</v>
      </c>
      <c r="D1192" t="s">
        <v>20</v>
      </c>
      <c r="E1192" t="s">
        <v>21</v>
      </c>
      <c r="F1192">
        <v>2023</v>
      </c>
      <c r="G1192">
        <v>2023</v>
      </c>
      <c r="H1192">
        <v>48</v>
      </c>
      <c r="I1192" t="s">
        <v>69</v>
      </c>
      <c r="J1192">
        <v>99</v>
      </c>
      <c r="K1192" t="s">
        <v>23</v>
      </c>
      <c r="L1192">
        <v>3</v>
      </c>
      <c r="M1192" t="s">
        <v>45</v>
      </c>
      <c r="N1192">
        <v>7777</v>
      </c>
      <c r="O1192" t="s">
        <v>37</v>
      </c>
      <c r="P1192">
        <v>1815</v>
      </c>
    </row>
    <row r="1193" spans="1:16" x14ac:dyDescent="0.3">
      <c r="A1193" s="1" t="str">
        <f t="shared" si="18"/>
        <v>2023|Masterton District|$50,001-$70,000</v>
      </c>
      <c r="B1193" t="s">
        <v>18</v>
      </c>
      <c r="C1193" t="s">
        <v>19</v>
      </c>
      <c r="D1193" t="s">
        <v>20</v>
      </c>
      <c r="E1193" t="s">
        <v>21</v>
      </c>
      <c r="F1193">
        <v>2023</v>
      </c>
      <c r="G1193">
        <v>2023</v>
      </c>
      <c r="H1193">
        <v>48</v>
      </c>
      <c r="I1193" t="s">
        <v>69</v>
      </c>
      <c r="J1193">
        <v>99</v>
      </c>
      <c r="K1193" t="s">
        <v>23</v>
      </c>
      <c r="L1193">
        <v>4</v>
      </c>
      <c r="M1193" t="s">
        <v>36</v>
      </c>
      <c r="N1193">
        <v>7777</v>
      </c>
      <c r="O1193" t="s">
        <v>37</v>
      </c>
      <c r="P1193">
        <v>1257</v>
      </c>
    </row>
    <row r="1194" spans="1:16" x14ac:dyDescent="0.3">
      <c r="A1194" s="1" t="str">
        <f t="shared" si="18"/>
        <v>2023|Masterton District|$70,001-$100,000</v>
      </c>
      <c r="B1194" t="s">
        <v>18</v>
      </c>
      <c r="C1194" t="s">
        <v>19</v>
      </c>
      <c r="D1194" t="s">
        <v>20</v>
      </c>
      <c r="E1194" t="s">
        <v>21</v>
      </c>
      <c r="F1194">
        <v>2023</v>
      </c>
      <c r="G1194">
        <v>2023</v>
      </c>
      <c r="H1194">
        <v>48</v>
      </c>
      <c r="I1194" t="s">
        <v>69</v>
      </c>
      <c r="J1194">
        <v>99</v>
      </c>
      <c r="K1194" t="s">
        <v>23</v>
      </c>
      <c r="L1194">
        <v>5</v>
      </c>
      <c r="M1194" t="s">
        <v>58</v>
      </c>
      <c r="N1194">
        <v>7777</v>
      </c>
      <c r="O1194" t="s">
        <v>37</v>
      </c>
      <c r="P1194">
        <v>1650</v>
      </c>
    </row>
    <row r="1195" spans="1:16" x14ac:dyDescent="0.3">
      <c r="A1195" s="1" t="str">
        <f t="shared" si="18"/>
        <v>2023|Masterton District|$100,001-$150,000</v>
      </c>
      <c r="B1195" t="s">
        <v>18</v>
      </c>
      <c r="C1195" t="s">
        <v>19</v>
      </c>
      <c r="D1195" t="s">
        <v>20</v>
      </c>
      <c r="E1195" t="s">
        <v>21</v>
      </c>
      <c r="F1195">
        <v>2023</v>
      </c>
      <c r="G1195">
        <v>2023</v>
      </c>
      <c r="H1195">
        <v>48</v>
      </c>
      <c r="I1195" t="s">
        <v>69</v>
      </c>
      <c r="J1195">
        <v>99</v>
      </c>
      <c r="K1195" t="s">
        <v>23</v>
      </c>
      <c r="L1195">
        <v>6</v>
      </c>
      <c r="M1195" t="s">
        <v>59</v>
      </c>
      <c r="N1195">
        <v>7777</v>
      </c>
      <c r="O1195" t="s">
        <v>37</v>
      </c>
      <c r="P1195">
        <v>2154</v>
      </c>
    </row>
    <row r="1196" spans="1:16" x14ac:dyDescent="0.3">
      <c r="A1196" s="1" t="str">
        <f t="shared" si="18"/>
        <v>2023|Masterton District|$150,001-$200,000</v>
      </c>
      <c r="B1196" t="s">
        <v>18</v>
      </c>
      <c r="C1196" t="s">
        <v>19</v>
      </c>
      <c r="D1196" t="s">
        <v>20</v>
      </c>
      <c r="E1196" t="s">
        <v>21</v>
      </c>
      <c r="F1196">
        <v>2023</v>
      </c>
      <c r="G1196">
        <v>2023</v>
      </c>
      <c r="H1196">
        <v>48</v>
      </c>
      <c r="I1196" t="s">
        <v>69</v>
      </c>
      <c r="J1196">
        <v>99</v>
      </c>
      <c r="K1196" t="s">
        <v>23</v>
      </c>
      <c r="L1196">
        <v>7</v>
      </c>
      <c r="M1196" t="s">
        <v>43</v>
      </c>
      <c r="N1196">
        <v>7777</v>
      </c>
      <c r="O1196" t="s">
        <v>37</v>
      </c>
      <c r="P1196">
        <v>1041</v>
      </c>
    </row>
    <row r="1197" spans="1:16" x14ac:dyDescent="0.3">
      <c r="A1197" s="1" t="str">
        <f t="shared" si="18"/>
        <v>2023|Masterton District|$200,001 or more</v>
      </c>
      <c r="B1197" t="s">
        <v>18</v>
      </c>
      <c r="C1197" t="s">
        <v>19</v>
      </c>
      <c r="D1197" t="s">
        <v>20</v>
      </c>
      <c r="E1197" t="s">
        <v>21</v>
      </c>
      <c r="F1197">
        <v>2023</v>
      </c>
      <c r="G1197">
        <v>2023</v>
      </c>
      <c r="H1197">
        <v>48</v>
      </c>
      <c r="I1197" t="s">
        <v>69</v>
      </c>
      <c r="J1197">
        <v>99</v>
      </c>
      <c r="K1197" t="s">
        <v>23</v>
      </c>
      <c r="L1197">
        <v>8</v>
      </c>
      <c r="M1197" t="s">
        <v>27</v>
      </c>
      <c r="N1197">
        <v>7777</v>
      </c>
      <c r="O1197" t="s">
        <v>37</v>
      </c>
      <c r="P1197">
        <v>801</v>
      </c>
    </row>
    <row r="1198" spans="1:16" x14ac:dyDescent="0.3">
      <c r="A1198" s="1" t="str">
        <f t="shared" si="18"/>
        <v>2023|Masterton District|Total stated - total household income</v>
      </c>
      <c r="B1198" t="s">
        <v>18</v>
      </c>
      <c r="C1198" t="s">
        <v>19</v>
      </c>
      <c r="D1198" t="s">
        <v>20</v>
      </c>
      <c r="E1198" t="s">
        <v>21</v>
      </c>
      <c r="F1198">
        <v>2023</v>
      </c>
      <c r="G1198">
        <v>2023</v>
      </c>
      <c r="H1198">
        <v>48</v>
      </c>
      <c r="I1198" t="s">
        <v>69</v>
      </c>
      <c r="J1198">
        <v>99</v>
      </c>
      <c r="K1198" t="s">
        <v>23</v>
      </c>
      <c r="L1198">
        <v>77</v>
      </c>
      <c r="M1198" t="s">
        <v>32</v>
      </c>
      <c r="N1198">
        <v>7777</v>
      </c>
      <c r="O1198" t="s">
        <v>37</v>
      </c>
      <c r="P1198">
        <v>10473</v>
      </c>
    </row>
    <row r="1199" spans="1:16" x14ac:dyDescent="0.3">
      <c r="A1199" s="1" t="str">
        <f t="shared" si="18"/>
        <v>2023|Masterton District|Total - total household income</v>
      </c>
      <c r="B1199" t="s">
        <v>18</v>
      </c>
      <c r="C1199" t="s">
        <v>19</v>
      </c>
      <c r="D1199" t="s">
        <v>20</v>
      </c>
      <c r="E1199" t="s">
        <v>21</v>
      </c>
      <c r="F1199">
        <v>2023</v>
      </c>
      <c r="G1199">
        <v>2023</v>
      </c>
      <c r="H1199">
        <v>48</v>
      </c>
      <c r="I1199" t="s">
        <v>69</v>
      </c>
      <c r="J1199">
        <v>99</v>
      </c>
      <c r="K1199" t="s">
        <v>23</v>
      </c>
      <c r="L1199">
        <v>99</v>
      </c>
      <c r="M1199" t="s">
        <v>48</v>
      </c>
      <c r="N1199">
        <v>7777</v>
      </c>
      <c r="O1199" t="s">
        <v>37</v>
      </c>
      <c r="P1199">
        <v>10788</v>
      </c>
    </row>
    <row r="1200" spans="1:16" x14ac:dyDescent="0.3">
      <c r="A1200" s="1" t="str">
        <f t="shared" si="18"/>
        <v>2023|Masterton District|Median ($) - total household income</v>
      </c>
      <c r="B1200" t="s">
        <v>18</v>
      </c>
      <c r="C1200" t="s">
        <v>19</v>
      </c>
      <c r="D1200" t="s">
        <v>20</v>
      </c>
      <c r="E1200" t="s">
        <v>21</v>
      </c>
      <c r="F1200">
        <v>2023</v>
      </c>
      <c r="G1200">
        <v>2023</v>
      </c>
      <c r="H1200">
        <v>48</v>
      </c>
      <c r="I1200" t="s">
        <v>69</v>
      </c>
      <c r="J1200">
        <v>99</v>
      </c>
      <c r="K1200" t="s">
        <v>23</v>
      </c>
      <c r="L1200" t="s">
        <v>56</v>
      </c>
      <c r="M1200" t="s">
        <v>57</v>
      </c>
      <c r="N1200">
        <v>7777</v>
      </c>
      <c r="O1200" t="s">
        <v>37</v>
      </c>
      <c r="P1200">
        <v>77400</v>
      </c>
    </row>
    <row r="1201" spans="1:16" x14ac:dyDescent="0.3">
      <c r="A1201" s="1" t="str">
        <f t="shared" si="18"/>
        <v>2023|Carterton District|$20,000 or less</v>
      </c>
      <c r="B1201" t="s">
        <v>18</v>
      </c>
      <c r="C1201" t="s">
        <v>19</v>
      </c>
      <c r="D1201" t="s">
        <v>20</v>
      </c>
      <c r="E1201" t="s">
        <v>21</v>
      </c>
      <c r="F1201">
        <v>2023</v>
      </c>
      <c r="G1201">
        <v>2023</v>
      </c>
      <c r="H1201">
        <v>49</v>
      </c>
      <c r="I1201" t="s">
        <v>117</v>
      </c>
      <c r="J1201">
        <v>99</v>
      </c>
      <c r="K1201" t="s">
        <v>23</v>
      </c>
      <c r="L1201">
        <v>1</v>
      </c>
      <c r="M1201" t="s">
        <v>39</v>
      </c>
      <c r="N1201">
        <v>7777</v>
      </c>
      <c r="O1201" t="s">
        <v>37</v>
      </c>
      <c r="P1201">
        <v>210</v>
      </c>
    </row>
    <row r="1202" spans="1:16" x14ac:dyDescent="0.3">
      <c r="A1202" s="1" t="str">
        <f t="shared" si="18"/>
        <v>2023|Carterton District|$20,001-$30,000</v>
      </c>
      <c r="B1202" t="s">
        <v>18</v>
      </c>
      <c r="C1202" t="s">
        <v>19</v>
      </c>
      <c r="D1202" t="s">
        <v>20</v>
      </c>
      <c r="E1202" t="s">
        <v>21</v>
      </c>
      <c r="F1202">
        <v>2023</v>
      </c>
      <c r="G1202">
        <v>2023</v>
      </c>
      <c r="H1202">
        <v>49</v>
      </c>
      <c r="I1202" t="s">
        <v>117</v>
      </c>
      <c r="J1202">
        <v>99</v>
      </c>
      <c r="K1202" t="s">
        <v>23</v>
      </c>
      <c r="L1202">
        <v>2</v>
      </c>
      <c r="M1202" t="s">
        <v>24</v>
      </c>
      <c r="N1202">
        <v>7777</v>
      </c>
      <c r="O1202" t="s">
        <v>37</v>
      </c>
      <c r="P1202">
        <v>435</v>
      </c>
    </row>
    <row r="1203" spans="1:16" x14ac:dyDescent="0.3">
      <c r="A1203" s="1" t="str">
        <f t="shared" si="18"/>
        <v>2023|Carterton District|$30,001-$50,000</v>
      </c>
      <c r="B1203" t="s">
        <v>18</v>
      </c>
      <c r="C1203" t="s">
        <v>19</v>
      </c>
      <c r="D1203" t="s">
        <v>20</v>
      </c>
      <c r="E1203" t="s">
        <v>21</v>
      </c>
      <c r="F1203">
        <v>2023</v>
      </c>
      <c r="G1203">
        <v>2023</v>
      </c>
      <c r="H1203">
        <v>49</v>
      </c>
      <c r="I1203" t="s">
        <v>117</v>
      </c>
      <c r="J1203">
        <v>99</v>
      </c>
      <c r="K1203" t="s">
        <v>23</v>
      </c>
      <c r="L1203">
        <v>3</v>
      </c>
      <c r="M1203" t="s">
        <v>45</v>
      </c>
      <c r="N1203">
        <v>7777</v>
      </c>
      <c r="O1203" t="s">
        <v>37</v>
      </c>
      <c r="P1203">
        <v>669</v>
      </c>
    </row>
    <row r="1204" spans="1:16" x14ac:dyDescent="0.3">
      <c r="A1204" s="1" t="str">
        <f t="shared" si="18"/>
        <v>2023|Carterton District|$50,001-$70,000</v>
      </c>
      <c r="B1204" t="s">
        <v>18</v>
      </c>
      <c r="C1204" t="s">
        <v>19</v>
      </c>
      <c r="D1204" t="s">
        <v>20</v>
      </c>
      <c r="E1204" t="s">
        <v>21</v>
      </c>
      <c r="F1204">
        <v>2023</v>
      </c>
      <c r="G1204">
        <v>2023</v>
      </c>
      <c r="H1204">
        <v>49</v>
      </c>
      <c r="I1204" t="s">
        <v>117</v>
      </c>
      <c r="J1204">
        <v>99</v>
      </c>
      <c r="K1204" t="s">
        <v>23</v>
      </c>
      <c r="L1204">
        <v>4</v>
      </c>
      <c r="M1204" t="s">
        <v>36</v>
      </c>
      <c r="N1204">
        <v>7777</v>
      </c>
      <c r="O1204" t="s">
        <v>37</v>
      </c>
      <c r="P1204">
        <v>483</v>
      </c>
    </row>
    <row r="1205" spans="1:16" x14ac:dyDescent="0.3">
      <c r="A1205" s="1" t="str">
        <f t="shared" si="18"/>
        <v>2023|Carterton District|$70,001-$100,000</v>
      </c>
      <c r="B1205" t="s">
        <v>18</v>
      </c>
      <c r="C1205" t="s">
        <v>19</v>
      </c>
      <c r="D1205" t="s">
        <v>20</v>
      </c>
      <c r="E1205" t="s">
        <v>21</v>
      </c>
      <c r="F1205">
        <v>2023</v>
      </c>
      <c r="G1205">
        <v>2023</v>
      </c>
      <c r="H1205">
        <v>49</v>
      </c>
      <c r="I1205" t="s">
        <v>117</v>
      </c>
      <c r="J1205">
        <v>99</v>
      </c>
      <c r="K1205" t="s">
        <v>23</v>
      </c>
      <c r="L1205">
        <v>5</v>
      </c>
      <c r="M1205" t="s">
        <v>58</v>
      </c>
      <c r="N1205">
        <v>7777</v>
      </c>
      <c r="O1205" t="s">
        <v>37</v>
      </c>
      <c r="P1205">
        <v>603</v>
      </c>
    </row>
    <row r="1206" spans="1:16" x14ac:dyDescent="0.3">
      <c r="A1206" s="1" t="str">
        <f t="shared" si="18"/>
        <v>2023|Carterton District|$100,001-$150,000</v>
      </c>
      <c r="B1206" t="s">
        <v>18</v>
      </c>
      <c r="C1206" t="s">
        <v>19</v>
      </c>
      <c r="D1206" t="s">
        <v>20</v>
      </c>
      <c r="E1206" t="s">
        <v>21</v>
      </c>
      <c r="F1206">
        <v>2023</v>
      </c>
      <c r="G1206">
        <v>2023</v>
      </c>
      <c r="H1206">
        <v>49</v>
      </c>
      <c r="I1206" t="s">
        <v>117</v>
      </c>
      <c r="J1206">
        <v>99</v>
      </c>
      <c r="K1206" t="s">
        <v>23</v>
      </c>
      <c r="L1206">
        <v>6</v>
      </c>
      <c r="M1206" t="s">
        <v>59</v>
      </c>
      <c r="N1206">
        <v>7777</v>
      </c>
      <c r="O1206" t="s">
        <v>37</v>
      </c>
      <c r="P1206">
        <v>774</v>
      </c>
    </row>
    <row r="1207" spans="1:16" x14ac:dyDescent="0.3">
      <c r="A1207" s="1" t="str">
        <f t="shared" si="18"/>
        <v>2023|Carterton District|$150,001-$200,000</v>
      </c>
      <c r="B1207" t="s">
        <v>18</v>
      </c>
      <c r="C1207" t="s">
        <v>19</v>
      </c>
      <c r="D1207" t="s">
        <v>20</v>
      </c>
      <c r="E1207" t="s">
        <v>21</v>
      </c>
      <c r="F1207">
        <v>2023</v>
      </c>
      <c r="G1207">
        <v>2023</v>
      </c>
      <c r="H1207">
        <v>49</v>
      </c>
      <c r="I1207" t="s">
        <v>117</v>
      </c>
      <c r="J1207">
        <v>99</v>
      </c>
      <c r="K1207" t="s">
        <v>23</v>
      </c>
      <c r="L1207">
        <v>7</v>
      </c>
      <c r="M1207" t="s">
        <v>43</v>
      </c>
      <c r="N1207">
        <v>7777</v>
      </c>
      <c r="O1207" t="s">
        <v>37</v>
      </c>
      <c r="P1207">
        <v>444</v>
      </c>
    </row>
    <row r="1208" spans="1:16" x14ac:dyDescent="0.3">
      <c r="A1208" s="1" t="str">
        <f t="shared" si="18"/>
        <v>2023|Carterton District|$200,001 or more</v>
      </c>
      <c r="B1208" t="s">
        <v>18</v>
      </c>
      <c r="C1208" t="s">
        <v>19</v>
      </c>
      <c r="D1208" t="s">
        <v>20</v>
      </c>
      <c r="E1208" t="s">
        <v>21</v>
      </c>
      <c r="F1208">
        <v>2023</v>
      </c>
      <c r="G1208">
        <v>2023</v>
      </c>
      <c r="H1208">
        <v>49</v>
      </c>
      <c r="I1208" t="s">
        <v>117</v>
      </c>
      <c r="J1208">
        <v>99</v>
      </c>
      <c r="K1208" t="s">
        <v>23</v>
      </c>
      <c r="L1208">
        <v>8</v>
      </c>
      <c r="M1208" t="s">
        <v>27</v>
      </c>
      <c r="N1208">
        <v>7777</v>
      </c>
      <c r="O1208" t="s">
        <v>37</v>
      </c>
      <c r="P1208">
        <v>360</v>
      </c>
    </row>
    <row r="1209" spans="1:16" x14ac:dyDescent="0.3">
      <c r="A1209" s="1" t="str">
        <f t="shared" si="18"/>
        <v>2023|Carterton District|Total stated - total household income</v>
      </c>
      <c r="B1209" t="s">
        <v>18</v>
      </c>
      <c r="C1209" t="s">
        <v>19</v>
      </c>
      <c r="D1209" t="s">
        <v>20</v>
      </c>
      <c r="E1209" t="s">
        <v>21</v>
      </c>
      <c r="F1209">
        <v>2023</v>
      </c>
      <c r="G1209">
        <v>2023</v>
      </c>
      <c r="H1209">
        <v>49</v>
      </c>
      <c r="I1209" t="s">
        <v>117</v>
      </c>
      <c r="J1209">
        <v>99</v>
      </c>
      <c r="K1209" t="s">
        <v>23</v>
      </c>
      <c r="L1209">
        <v>77</v>
      </c>
      <c r="M1209" t="s">
        <v>32</v>
      </c>
      <c r="N1209">
        <v>7777</v>
      </c>
      <c r="O1209" t="s">
        <v>37</v>
      </c>
      <c r="P1209">
        <v>3972</v>
      </c>
    </row>
    <row r="1210" spans="1:16" x14ac:dyDescent="0.3">
      <c r="A1210" s="1" t="str">
        <f t="shared" si="18"/>
        <v>2023|Carterton District|Total - total household income</v>
      </c>
      <c r="B1210" t="s">
        <v>18</v>
      </c>
      <c r="C1210" t="s">
        <v>19</v>
      </c>
      <c r="D1210" t="s">
        <v>20</v>
      </c>
      <c r="E1210" t="s">
        <v>21</v>
      </c>
      <c r="F1210">
        <v>2023</v>
      </c>
      <c r="G1210">
        <v>2023</v>
      </c>
      <c r="H1210">
        <v>49</v>
      </c>
      <c r="I1210" t="s">
        <v>117</v>
      </c>
      <c r="J1210">
        <v>99</v>
      </c>
      <c r="K1210" t="s">
        <v>23</v>
      </c>
      <c r="L1210">
        <v>99</v>
      </c>
      <c r="M1210" t="s">
        <v>48</v>
      </c>
      <c r="N1210">
        <v>7777</v>
      </c>
      <c r="O1210" t="s">
        <v>37</v>
      </c>
      <c r="P1210">
        <v>4077</v>
      </c>
    </row>
    <row r="1211" spans="1:16" x14ac:dyDescent="0.3">
      <c r="A1211" s="1" t="str">
        <f t="shared" si="18"/>
        <v>2023|Carterton District|Median ($) - total household income</v>
      </c>
      <c r="B1211" t="s">
        <v>18</v>
      </c>
      <c r="C1211" t="s">
        <v>19</v>
      </c>
      <c r="D1211" t="s">
        <v>20</v>
      </c>
      <c r="E1211" t="s">
        <v>21</v>
      </c>
      <c r="F1211">
        <v>2023</v>
      </c>
      <c r="G1211">
        <v>2023</v>
      </c>
      <c r="H1211">
        <v>49</v>
      </c>
      <c r="I1211" t="s">
        <v>117</v>
      </c>
      <c r="J1211">
        <v>99</v>
      </c>
      <c r="K1211" t="s">
        <v>23</v>
      </c>
      <c r="L1211" t="s">
        <v>56</v>
      </c>
      <c r="M1211" t="s">
        <v>57</v>
      </c>
      <c r="N1211">
        <v>7777</v>
      </c>
      <c r="O1211" t="s">
        <v>37</v>
      </c>
      <c r="P1211">
        <v>79700</v>
      </c>
    </row>
    <row r="1212" spans="1:16" x14ac:dyDescent="0.3">
      <c r="A1212" s="1" t="str">
        <f t="shared" si="18"/>
        <v>2023|South Wairarapa District|$20,000 or less</v>
      </c>
      <c r="B1212" t="s">
        <v>18</v>
      </c>
      <c r="C1212" t="s">
        <v>19</v>
      </c>
      <c r="D1212" t="s">
        <v>20</v>
      </c>
      <c r="E1212" t="s">
        <v>21</v>
      </c>
      <c r="F1212">
        <v>2023</v>
      </c>
      <c r="G1212">
        <v>2023</v>
      </c>
      <c r="H1212">
        <v>50</v>
      </c>
      <c r="I1212" t="s">
        <v>90</v>
      </c>
      <c r="J1212">
        <v>99</v>
      </c>
      <c r="K1212" t="s">
        <v>23</v>
      </c>
      <c r="L1212">
        <v>1</v>
      </c>
      <c r="M1212" t="s">
        <v>39</v>
      </c>
      <c r="N1212">
        <v>7777</v>
      </c>
      <c r="O1212" t="s">
        <v>37</v>
      </c>
      <c r="P1212">
        <v>228</v>
      </c>
    </row>
    <row r="1213" spans="1:16" x14ac:dyDescent="0.3">
      <c r="A1213" s="1" t="str">
        <f t="shared" si="18"/>
        <v>2023|South Wairarapa District|$20,001-$30,000</v>
      </c>
      <c r="B1213" t="s">
        <v>18</v>
      </c>
      <c r="C1213" t="s">
        <v>19</v>
      </c>
      <c r="D1213" t="s">
        <v>20</v>
      </c>
      <c r="E1213" t="s">
        <v>21</v>
      </c>
      <c r="F1213">
        <v>2023</v>
      </c>
      <c r="G1213">
        <v>2023</v>
      </c>
      <c r="H1213">
        <v>50</v>
      </c>
      <c r="I1213" t="s">
        <v>90</v>
      </c>
      <c r="J1213">
        <v>99</v>
      </c>
      <c r="K1213" t="s">
        <v>23</v>
      </c>
      <c r="L1213">
        <v>2</v>
      </c>
      <c r="M1213" t="s">
        <v>24</v>
      </c>
      <c r="N1213">
        <v>7777</v>
      </c>
      <c r="O1213" t="s">
        <v>37</v>
      </c>
      <c r="P1213">
        <v>408</v>
      </c>
    </row>
    <row r="1214" spans="1:16" x14ac:dyDescent="0.3">
      <c r="A1214" s="1" t="str">
        <f t="shared" si="18"/>
        <v>2023|South Wairarapa District|$30,001-$50,000</v>
      </c>
      <c r="B1214" t="s">
        <v>18</v>
      </c>
      <c r="C1214" t="s">
        <v>19</v>
      </c>
      <c r="D1214" t="s">
        <v>20</v>
      </c>
      <c r="E1214" t="s">
        <v>21</v>
      </c>
      <c r="F1214">
        <v>2023</v>
      </c>
      <c r="G1214">
        <v>2023</v>
      </c>
      <c r="H1214">
        <v>50</v>
      </c>
      <c r="I1214" t="s">
        <v>90</v>
      </c>
      <c r="J1214">
        <v>99</v>
      </c>
      <c r="K1214" t="s">
        <v>23</v>
      </c>
      <c r="L1214">
        <v>3</v>
      </c>
      <c r="M1214" t="s">
        <v>45</v>
      </c>
      <c r="N1214">
        <v>7777</v>
      </c>
      <c r="O1214" t="s">
        <v>37</v>
      </c>
      <c r="P1214">
        <v>681</v>
      </c>
    </row>
    <row r="1215" spans="1:16" x14ac:dyDescent="0.3">
      <c r="A1215" s="1" t="str">
        <f t="shared" si="18"/>
        <v>2023|South Wairarapa District|$50,001-$70,000</v>
      </c>
      <c r="B1215" t="s">
        <v>18</v>
      </c>
      <c r="C1215" t="s">
        <v>19</v>
      </c>
      <c r="D1215" t="s">
        <v>20</v>
      </c>
      <c r="E1215" t="s">
        <v>21</v>
      </c>
      <c r="F1215">
        <v>2023</v>
      </c>
      <c r="G1215">
        <v>2023</v>
      </c>
      <c r="H1215">
        <v>50</v>
      </c>
      <c r="I1215" t="s">
        <v>90</v>
      </c>
      <c r="J1215">
        <v>99</v>
      </c>
      <c r="K1215" t="s">
        <v>23</v>
      </c>
      <c r="L1215">
        <v>4</v>
      </c>
      <c r="M1215" t="s">
        <v>36</v>
      </c>
      <c r="N1215">
        <v>7777</v>
      </c>
      <c r="O1215" t="s">
        <v>37</v>
      </c>
      <c r="P1215">
        <v>507</v>
      </c>
    </row>
    <row r="1216" spans="1:16" x14ac:dyDescent="0.3">
      <c r="A1216" s="1" t="str">
        <f t="shared" si="18"/>
        <v>2023|South Wairarapa District|$70,001-$100,000</v>
      </c>
      <c r="B1216" t="s">
        <v>18</v>
      </c>
      <c r="C1216" t="s">
        <v>19</v>
      </c>
      <c r="D1216" t="s">
        <v>20</v>
      </c>
      <c r="E1216" t="s">
        <v>21</v>
      </c>
      <c r="F1216">
        <v>2023</v>
      </c>
      <c r="G1216">
        <v>2023</v>
      </c>
      <c r="H1216">
        <v>50</v>
      </c>
      <c r="I1216" t="s">
        <v>90</v>
      </c>
      <c r="J1216">
        <v>99</v>
      </c>
      <c r="K1216" t="s">
        <v>23</v>
      </c>
      <c r="L1216">
        <v>5</v>
      </c>
      <c r="M1216" t="s">
        <v>58</v>
      </c>
      <c r="N1216">
        <v>7777</v>
      </c>
      <c r="O1216" t="s">
        <v>37</v>
      </c>
      <c r="P1216">
        <v>642</v>
      </c>
    </row>
    <row r="1217" spans="1:16" x14ac:dyDescent="0.3">
      <c r="A1217" s="1" t="str">
        <f t="shared" si="18"/>
        <v>2023|South Wairarapa District|$100,001-$150,000</v>
      </c>
      <c r="B1217" t="s">
        <v>18</v>
      </c>
      <c r="C1217" t="s">
        <v>19</v>
      </c>
      <c r="D1217" t="s">
        <v>20</v>
      </c>
      <c r="E1217" t="s">
        <v>21</v>
      </c>
      <c r="F1217">
        <v>2023</v>
      </c>
      <c r="G1217">
        <v>2023</v>
      </c>
      <c r="H1217">
        <v>50</v>
      </c>
      <c r="I1217" t="s">
        <v>90</v>
      </c>
      <c r="J1217">
        <v>99</v>
      </c>
      <c r="K1217" t="s">
        <v>23</v>
      </c>
      <c r="L1217">
        <v>6</v>
      </c>
      <c r="M1217" t="s">
        <v>59</v>
      </c>
      <c r="N1217">
        <v>7777</v>
      </c>
      <c r="O1217" t="s">
        <v>37</v>
      </c>
      <c r="P1217">
        <v>936</v>
      </c>
    </row>
    <row r="1218" spans="1:16" x14ac:dyDescent="0.3">
      <c r="A1218" s="1" t="str">
        <f t="shared" si="18"/>
        <v>2023|South Wairarapa District|$150,001-$200,000</v>
      </c>
      <c r="B1218" t="s">
        <v>18</v>
      </c>
      <c r="C1218" t="s">
        <v>19</v>
      </c>
      <c r="D1218" t="s">
        <v>20</v>
      </c>
      <c r="E1218" t="s">
        <v>21</v>
      </c>
      <c r="F1218">
        <v>2023</v>
      </c>
      <c r="G1218">
        <v>2023</v>
      </c>
      <c r="H1218">
        <v>50</v>
      </c>
      <c r="I1218" t="s">
        <v>90</v>
      </c>
      <c r="J1218">
        <v>99</v>
      </c>
      <c r="K1218" t="s">
        <v>23</v>
      </c>
      <c r="L1218">
        <v>7</v>
      </c>
      <c r="M1218" t="s">
        <v>43</v>
      </c>
      <c r="N1218">
        <v>7777</v>
      </c>
      <c r="O1218" t="s">
        <v>37</v>
      </c>
      <c r="P1218">
        <v>561</v>
      </c>
    </row>
    <row r="1219" spans="1:16" x14ac:dyDescent="0.3">
      <c r="A1219" s="1" t="str">
        <f t="shared" ref="A1219:A1282" si="19">G1219&amp;"|"&amp;I1219&amp;"|"&amp;M1219</f>
        <v>2023|South Wairarapa District|$200,001 or more</v>
      </c>
      <c r="B1219" t="s">
        <v>18</v>
      </c>
      <c r="C1219" t="s">
        <v>19</v>
      </c>
      <c r="D1219" t="s">
        <v>20</v>
      </c>
      <c r="E1219" t="s">
        <v>21</v>
      </c>
      <c r="F1219">
        <v>2023</v>
      </c>
      <c r="G1219">
        <v>2023</v>
      </c>
      <c r="H1219">
        <v>50</v>
      </c>
      <c r="I1219" t="s">
        <v>90</v>
      </c>
      <c r="J1219">
        <v>99</v>
      </c>
      <c r="K1219" t="s">
        <v>23</v>
      </c>
      <c r="L1219">
        <v>8</v>
      </c>
      <c r="M1219" t="s">
        <v>27</v>
      </c>
      <c r="N1219">
        <v>7777</v>
      </c>
      <c r="O1219" t="s">
        <v>37</v>
      </c>
      <c r="P1219">
        <v>669</v>
      </c>
    </row>
    <row r="1220" spans="1:16" x14ac:dyDescent="0.3">
      <c r="A1220" s="1" t="str">
        <f t="shared" si="19"/>
        <v>2023|South Wairarapa District|Total stated - total household income</v>
      </c>
      <c r="B1220" t="s">
        <v>18</v>
      </c>
      <c r="C1220" t="s">
        <v>19</v>
      </c>
      <c r="D1220" t="s">
        <v>20</v>
      </c>
      <c r="E1220" t="s">
        <v>21</v>
      </c>
      <c r="F1220">
        <v>2023</v>
      </c>
      <c r="G1220">
        <v>2023</v>
      </c>
      <c r="H1220">
        <v>50</v>
      </c>
      <c r="I1220" t="s">
        <v>90</v>
      </c>
      <c r="J1220">
        <v>99</v>
      </c>
      <c r="K1220" t="s">
        <v>23</v>
      </c>
      <c r="L1220">
        <v>77</v>
      </c>
      <c r="M1220" t="s">
        <v>32</v>
      </c>
      <c r="N1220">
        <v>7777</v>
      </c>
      <c r="O1220" t="s">
        <v>37</v>
      </c>
      <c r="P1220">
        <v>4632</v>
      </c>
    </row>
    <row r="1221" spans="1:16" x14ac:dyDescent="0.3">
      <c r="A1221" s="1" t="str">
        <f t="shared" si="19"/>
        <v>2023|South Wairarapa District|Total - total household income</v>
      </c>
      <c r="B1221" t="s">
        <v>18</v>
      </c>
      <c r="C1221" t="s">
        <v>19</v>
      </c>
      <c r="D1221" t="s">
        <v>20</v>
      </c>
      <c r="E1221" t="s">
        <v>21</v>
      </c>
      <c r="F1221">
        <v>2023</v>
      </c>
      <c r="G1221">
        <v>2023</v>
      </c>
      <c r="H1221">
        <v>50</v>
      </c>
      <c r="I1221" t="s">
        <v>90</v>
      </c>
      <c r="J1221">
        <v>99</v>
      </c>
      <c r="K1221" t="s">
        <v>23</v>
      </c>
      <c r="L1221">
        <v>99</v>
      </c>
      <c r="M1221" t="s">
        <v>48</v>
      </c>
      <c r="N1221">
        <v>7777</v>
      </c>
      <c r="O1221" t="s">
        <v>37</v>
      </c>
      <c r="P1221">
        <v>4830</v>
      </c>
    </row>
    <row r="1222" spans="1:16" x14ac:dyDescent="0.3">
      <c r="A1222" s="1" t="str">
        <f t="shared" si="19"/>
        <v>2023|South Wairarapa District|Median ($) - total household income</v>
      </c>
      <c r="B1222" t="s">
        <v>18</v>
      </c>
      <c r="C1222" t="s">
        <v>19</v>
      </c>
      <c r="D1222" t="s">
        <v>20</v>
      </c>
      <c r="E1222" t="s">
        <v>21</v>
      </c>
      <c r="F1222">
        <v>2023</v>
      </c>
      <c r="G1222">
        <v>2023</v>
      </c>
      <c r="H1222">
        <v>50</v>
      </c>
      <c r="I1222" t="s">
        <v>90</v>
      </c>
      <c r="J1222">
        <v>99</v>
      </c>
      <c r="K1222" t="s">
        <v>23</v>
      </c>
      <c r="L1222" t="s">
        <v>56</v>
      </c>
      <c r="M1222" t="s">
        <v>57</v>
      </c>
      <c r="N1222">
        <v>7777</v>
      </c>
      <c r="O1222" t="s">
        <v>37</v>
      </c>
      <c r="P1222">
        <v>93000</v>
      </c>
    </row>
    <row r="1223" spans="1:16" x14ac:dyDescent="0.3">
      <c r="A1223" s="1" t="str">
        <f t="shared" si="19"/>
        <v>2023|Tasman District|$20,000 or less</v>
      </c>
      <c r="B1223" t="s">
        <v>18</v>
      </c>
      <c r="C1223" t="s">
        <v>19</v>
      </c>
      <c r="D1223" t="s">
        <v>20</v>
      </c>
      <c r="E1223" t="s">
        <v>21</v>
      </c>
      <c r="F1223">
        <v>2023</v>
      </c>
      <c r="G1223">
        <v>2023</v>
      </c>
      <c r="H1223">
        <v>51</v>
      </c>
      <c r="I1223" t="s">
        <v>146</v>
      </c>
      <c r="J1223">
        <v>99</v>
      </c>
      <c r="K1223" t="s">
        <v>23</v>
      </c>
      <c r="L1223">
        <v>1</v>
      </c>
      <c r="M1223" t="s">
        <v>39</v>
      </c>
      <c r="N1223">
        <v>7777</v>
      </c>
      <c r="O1223" t="s">
        <v>37</v>
      </c>
      <c r="P1223">
        <v>1170</v>
      </c>
    </row>
    <row r="1224" spans="1:16" x14ac:dyDescent="0.3">
      <c r="A1224" s="1" t="str">
        <f t="shared" si="19"/>
        <v>2023|Tasman District|$20,001-$30,000</v>
      </c>
      <c r="B1224" t="s">
        <v>18</v>
      </c>
      <c r="C1224" t="s">
        <v>19</v>
      </c>
      <c r="D1224" t="s">
        <v>20</v>
      </c>
      <c r="E1224" t="s">
        <v>21</v>
      </c>
      <c r="F1224">
        <v>2023</v>
      </c>
      <c r="G1224">
        <v>2023</v>
      </c>
      <c r="H1224">
        <v>51</v>
      </c>
      <c r="I1224" t="s">
        <v>146</v>
      </c>
      <c r="J1224">
        <v>99</v>
      </c>
      <c r="K1224" t="s">
        <v>23</v>
      </c>
      <c r="L1224">
        <v>2</v>
      </c>
      <c r="M1224" t="s">
        <v>24</v>
      </c>
      <c r="N1224">
        <v>7777</v>
      </c>
      <c r="O1224" t="s">
        <v>37</v>
      </c>
      <c r="P1224">
        <v>2076</v>
      </c>
    </row>
    <row r="1225" spans="1:16" x14ac:dyDescent="0.3">
      <c r="A1225" s="1" t="str">
        <f t="shared" si="19"/>
        <v>2023|Tasman District|$30,001-$50,000</v>
      </c>
      <c r="B1225" t="s">
        <v>18</v>
      </c>
      <c r="C1225" t="s">
        <v>19</v>
      </c>
      <c r="D1225" t="s">
        <v>20</v>
      </c>
      <c r="E1225" t="s">
        <v>21</v>
      </c>
      <c r="F1225">
        <v>2023</v>
      </c>
      <c r="G1225">
        <v>2023</v>
      </c>
      <c r="H1225">
        <v>51</v>
      </c>
      <c r="I1225" t="s">
        <v>146</v>
      </c>
      <c r="J1225">
        <v>99</v>
      </c>
      <c r="K1225" t="s">
        <v>23</v>
      </c>
      <c r="L1225">
        <v>3</v>
      </c>
      <c r="M1225" t="s">
        <v>45</v>
      </c>
      <c r="N1225">
        <v>7777</v>
      </c>
      <c r="O1225" t="s">
        <v>37</v>
      </c>
      <c r="P1225">
        <v>3654</v>
      </c>
    </row>
    <row r="1226" spans="1:16" x14ac:dyDescent="0.3">
      <c r="A1226" s="1" t="str">
        <f t="shared" si="19"/>
        <v>2023|Tasman District|$50,001-$70,000</v>
      </c>
      <c r="B1226" t="s">
        <v>18</v>
      </c>
      <c r="C1226" t="s">
        <v>19</v>
      </c>
      <c r="D1226" t="s">
        <v>20</v>
      </c>
      <c r="E1226" t="s">
        <v>21</v>
      </c>
      <c r="F1226">
        <v>2023</v>
      </c>
      <c r="G1226">
        <v>2023</v>
      </c>
      <c r="H1226">
        <v>51</v>
      </c>
      <c r="I1226" t="s">
        <v>146</v>
      </c>
      <c r="J1226">
        <v>99</v>
      </c>
      <c r="K1226" t="s">
        <v>23</v>
      </c>
      <c r="L1226">
        <v>4</v>
      </c>
      <c r="M1226" t="s">
        <v>36</v>
      </c>
      <c r="N1226">
        <v>7777</v>
      </c>
      <c r="O1226" t="s">
        <v>37</v>
      </c>
      <c r="P1226">
        <v>2496</v>
      </c>
    </row>
    <row r="1227" spans="1:16" x14ac:dyDescent="0.3">
      <c r="A1227" s="1" t="str">
        <f t="shared" si="19"/>
        <v>2023|Tasman District|$70,001-$100,000</v>
      </c>
      <c r="B1227" t="s">
        <v>18</v>
      </c>
      <c r="C1227" t="s">
        <v>19</v>
      </c>
      <c r="D1227" t="s">
        <v>20</v>
      </c>
      <c r="E1227" t="s">
        <v>21</v>
      </c>
      <c r="F1227">
        <v>2023</v>
      </c>
      <c r="G1227">
        <v>2023</v>
      </c>
      <c r="H1227">
        <v>51</v>
      </c>
      <c r="I1227" t="s">
        <v>146</v>
      </c>
      <c r="J1227">
        <v>99</v>
      </c>
      <c r="K1227" t="s">
        <v>23</v>
      </c>
      <c r="L1227">
        <v>5</v>
      </c>
      <c r="M1227" t="s">
        <v>58</v>
      </c>
      <c r="N1227">
        <v>7777</v>
      </c>
      <c r="O1227" t="s">
        <v>37</v>
      </c>
      <c r="P1227">
        <v>3222</v>
      </c>
    </row>
    <row r="1228" spans="1:16" x14ac:dyDescent="0.3">
      <c r="A1228" s="1" t="str">
        <f t="shared" si="19"/>
        <v>2023|Tasman District|$100,001-$150,000</v>
      </c>
      <c r="B1228" t="s">
        <v>18</v>
      </c>
      <c r="C1228" t="s">
        <v>19</v>
      </c>
      <c r="D1228" t="s">
        <v>20</v>
      </c>
      <c r="E1228" t="s">
        <v>21</v>
      </c>
      <c r="F1228">
        <v>2023</v>
      </c>
      <c r="G1228">
        <v>2023</v>
      </c>
      <c r="H1228">
        <v>51</v>
      </c>
      <c r="I1228" t="s">
        <v>146</v>
      </c>
      <c r="J1228">
        <v>99</v>
      </c>
      <c r="K1228" t="s">
        <v>23</v>
      </c>
      <c r="L1228">
        <v>6</v>
      </c>
      <c r="M1228" t="s">
        <v>59</v>
      </c>
      <c r="N1228">
        <v>7777</v>
      </c>
      <c r="O1228" t="s">
        <v>37</v>
      </c>
      <c r="P1228">
        <v>4284</v>
      </c>
    </row>
    <row r="1229" spans="1:16" x14ac:dyDescent="0.3">
      <c r="A1229" s="1" t="str">
        <f t="shared" si="19"/>
        <v>2023|Tasman District|$150,001-$200,000</v>
      </c>
      <c r="B1229" t="s">
        <v>18</v>
      </c>
      <c r="C1229" t="s">
        <v>19</v>
      </c>
      <c r="D1229" t="s">
        <v>20</v>
      </c>
      <c r="E1229" t="s">
        <v>21</v>
      </c>
      <c r="F1229">
        <v>2023</v>
      </c>
      <c r="G1229">
        <v>2023</v>
      </c>
      <c r="H1229">
        <v>51</v>
      </c>
      <c r="I1229" t="s">
        <v>146</v>
      </c>
      <c r="J1229">
        <v>99</v>
      </c>
      <c r="K1229" t="s">
        <v>23</v>
      </c>
      <c r="L1229">
        <v>7</v>
      </c>
      <c r="M1229" t="s">
        <v>43</v>
      </c>
      <c r="N1229">
        <v>7777</v>
      </c>
      <c r="O1229" t="s">
        <v>37</v>
      </c>
      <c r="P1229">
        <v>2253</v>
      </c>
    </row>
    <row r="1230" spans="1:16" x14ac:dyDescent="0.3">
      <c r="A1230" s="1" t="str">
        <f t="shared" si="19"/>
        <v>2023|Tasman District|$200,001 or more</v>
      </c>
      <c r="B1230" t="s">
        <v>18</v>
      </c>
      <c r="C1230" t="s">
        <v>19</v>
      </c>
      <c r="D1230" t="s">
        <v>20</v>
      </c>
      <c r="E1230" t="s">
        <v>21</v>
      </c>
      <c r="F1230">
        <v>2023</v>
      </c>
      <c r="G1230">
        <v>2023</v>
      </c>
      <c r="H1230">
        <v>51</v>
      </c>
      <c r="I1230" t="s">
        <v>146</v>
      </c>
      <c r="J1230">
        <v>99</v>
      </c>
      <c r="K1230" t="s">
        <v>23</v>
      </c>
      <c r="L1230">
        <v>8</v>
      </c>
      <c r="M1230" t="s">
        <v>27</v>
      </c>
      <c r="N1230">
        <v>7777</v>
      </c>
      <c r="O1230" t="s">
        <v>37</v>
      </c>
      <c r="P1230">
        <v>1872</v>
      </c>
    </row>
    <row r="1231" spans="1:16" x14ac:dyDescent="0.3">
      <c r="A1231" s="1" t="str">
        <f t="shared" si="19"/>
        <v>2023|Tasman District|Total stated - total household income</v>
      </c>
      <c r="B1231" t="s">
        <v>18</v>
      </c>
      <c r="C1231" t="s">
        <v>19</v>
      </c>
      <c r="D1231" t="s">
        <v>20</v>
      </c>
      <c r="E1231" t="s">
        <v>21</v>
      </c>
      <c r="F1231">
        <v>2023</v>
      </c>
      <c r="G1231">
        <v>2023</v>
      </c>
      <c r="H1231">
        <v>51</v>
      </c>
      <c r="I1231" t="s">
        <v>146</v>
      </c>
      <c r="J1231">
        <v>99</v>
      </c>
      <c r="K1231" t="s">
        <v>23</v>
      </c>
      <c r="L1231">
        <v>77</v>
      </c>
      <c r="M1231" t="s">
        <v>32</v>
      </c>
      <c r="N1231">
        <v>7777</v>
      </c>
      <c r="O1231" t="s">
        <v>37</v>
      </c>
      <c r="P1231">
        <v>21030</v>
      </c>
    </row>
    <row r="1232" spans="1:16" x14ac:dyDescent="0.3">
      <c r="A1232" s="1" t="str">
        <f t="shared" si="19"/>
        <v>2023|Tasman District|Total - total household income</v>
      </c>
      <c r="B1232" t="s">
        <v>18</v>
      </c>
      <c r="C1232" t="s">
        <v>19</v>
      </c>
      <c r="D1232" t="s">
        <v>20</v>
      </c>
      <c r="E1232" t="s">
        <v>21</v>
      </c>
      <c r="F1232">
        <v>2023</v>
      </c>
      <c r="G1232">
        <v>2023</v>
      </c>
      <c r="H1232">
        <v>51</v>
      </c>
      <c r="I1232" t="s">
        <v>146</v>
      </c>
      <c r="J1232">
        <v>99</v>
      </c>
      <c r="K1232" t="s">
        <v>23</v>
      </c>
      <c r="L1232">
        <v>99</v>
      </c>
      <c r="M1232" t="s">
        <v>48</v>
      </c>
      <c r="N1232">
        <v>7777</v>
      </c>
      <c r="O1232" t="s">
        <v>37</v>
      </c>
      <c r="P1232">
        <v>21864</v>
      </c>
    </row>
    <row r="1233" spans="1:16" x14ac:dyDescent="0.3">
      <c r="A1233" s="1" t="str">
        <f t="shared" si="19"/>
        <v>2023|Tasman District|Median ($) - total household income</v>
      </c>
      <c r="B1233" t="s">
        <v>18</v>
      </c>
      <c r="C1233" t="s">
        <v>19</v>
      </c>
      <c r="D1233" t="s">
        <v>20</v>
      </c>
      <c r="E1233" t="s">
        <v>21</v>
      </c>
      <c r="F1233">
        <v>2023</v>
      </c>
      <c r="G1233">
        <v>2023</v>
      </c>
      <c r="H1233">
        <v>51</v>
      </c>
      <c r="I1233" t="s">
        <v>146</v>
      </c>
      <c r="J1233">
        <v>99</v>
      </c>
      <c r="K1233" t="s">
        <v>23</v>
      </c>
      <c r="L1233" t="s">
        <v>56</v>
      </c>
      <c r="M1233" t="s">
        <v>57</v>
      </c>
      <c r="N1233">
        <v>7777</v>
      </c>
      <c r="O1233" t="s">
        <v>37</v>
      </c>
      <c r="P1233">
        <v>80400</v>
      </c>
    </row>
    <row r="1234" spans="1:16" x14ac:dyDescent="0.3">
      <c r="A1234" s="1" t="str">
        <f t="shared" si="19"/>
        <v>2023|Nelson City|$20,000 or less</v>
      </c>
      <c r="B1234" t="s">
        <v>18</v>
      </c>
      <c r="C1234" t="s">
        <v>19</v>
      </c>
      <c r="D1234" t="s">
        <v>20</v>
      </c>
      <c r="E1234" t="s">
        <v>21</v>
      </c>
      <c r="F1234">
        <v>2023</v>
      </c>
      <c r="G1234">
        <v>2023</v>
      </c>
      <c r="H1234">
        <v>52</v>
      </c>
      <c r="I1234" t="s">
        <v>123</v>
      </c>
      <c r="J1234">
        <v>99</v>
      </c>
      <c r="K1234" t="s">
        <v>23</v>
      </c>
      <c r="L1234">
        <v>1</v>
      </c>
      <c r="M1234" t="s">
        <v>39</v>
      </c>
      <c r="N1234">
        <v>7777</v>
      </c>
      <c r="O1234" t="s">
        <v>37</v>
      </c>
      <c r="P1234">
        <v>1113</v>
      </c>
    </row>
    <row r="1235" spans="1:16" x14ac:dyDescent="0.3">
      <c r="A1235" s="1" t="str">
        <f t="shared" si="19"/>
        <v>2023|Nelson City|$20,001-$30,000</v>
      </c>
      <c r="B1235" t="s">
        <v>18</v>
      </c>
      <c r="C1235" t="s">
        <v>19</v>
      </c>
      <c r="D1235" t="s">
        <v>20</v>
      </c>
      <c r="E1235" t="s">
        <v>21</v>
      </c>
      <c r="F1235">
        <v>2023</v>
      </c>
      <c r="G1235">
        <v>2023</v>
      </c>
      <c r="H1235">
        <v>52</v>
      </c>
      <c r="I1235" t="s">
        <v>123</v>
      </c>
      <c r="J1235">
        <v>99</v>
      </c>
      <c r="K1235" t="s">
        <v>23</v>
      </c>
      <c r="L1235">
        <v>2</v>
      </c>
      <c r="M1235" t="s">
        <v>24</v>
      </c>
      <c r="N1235">
        <v>7777</v>
      </c>
      <c r="O1235" t="s">
        <v>37</v>
      </c>
      <c r="P1235">
        <v>2118</v>
      </c>
    </row>
    <row r="1236" spans="1:16" x14ac:dyDescent="0.3">
      <c r="A1236" s="1" t="str">
        <f t="shared" si="19"/>
        <v>2023|Nelson City|$30,001-$50,000</v>
      </c>
      <c r="B1236" t="s">
        <v>18</v>
      </c>
      <c r="C1236" t="s">
        <v>19</v>
      </c>
      <c r="D1236" t="s">
        <v>20</v>
      </c>
      <c r="E1236" t="s">
        <v>21</v>
      </c>
      <c r="F1236">
        <v>2023</v>
      </c>
      <c r="G1236">
        <v>2023</v>
      </c>
      <c r="H1236">
        <v>52</v>
      </c>
      <c r="I1236" t="s">
        <v>123</v>
      </c>
      <c r="J1236">
        <v>99</v>
      </c>
      <c r="K1236" t="s">
        <v>23</v>
      </c>
      <c r="L1236">
        <v>3</v>
      </c>
      <c r="M1236" t="s">
        <v>45</v>
      </c>
      <c r="N1236">
        <v>7777</v>
      </c>
      <c r="O1236" t="s">
        <v>37</v>
      </c>
      <c r="P1236">
        <v>3258</v>
      </c>
    </row>
    <row r="1237" spans="1:16" x14ac:dyDescent="0.3">
      <c r="A1237" s="1" t="str">
        <f t="shared" si="19"/>
        <v>2023|Nelson City|$50,001-$70,000</v>
      </c>
      <c r="B1237" t="s">
        <v>18</v>
      </c>
      <c r="C1237" t="s">
        <v>19</v>
      </c>
      <c r="D1237" t="s">
        <v>20</v>
      </c>
      <c r="E1237" t="s">
        <v>21</v>
      </c>
      <c r="F1237">
        <v>2023</v>
      </c>
      <c r="G1237">
        <v>2023</v>
      </c>
      <c r="H1237">
        <v>52</v>
      </c>
      <c r="I1237" t="s">
        <v>123</v>
      </c>
      <c r="J1237">
        <v>99</v>
      </c>
      <c r="K1237" t="s">
        <v>23</v>
      </c>
      <c r="L1237">
        <v>4</v>
      </c>
      <c r="M1237" t="s">
        <v>36</v>
      </c>
      <c r="N1237">
        <v>7777</v>
      </c>
      <c r="O1237" t="s">
        <v>37</v>
      </c>
      <c r="P1237">
        <v>2295</v>
      </c>
    </row>
    <row r="1238" spans="1:16" x14ac:dyDescent="0.3">
      <c r="A1238" s="1" t="str">
        <f t="shared" si="19"/>
        <v>2023|Nelson City|$70,001-$100,000</v>
      </c>
      <c r="B1238" t="s">
        <v>18</v>
      </c>
      <c r="C1238" t="s">
        <v>19</v>
      </c>
      <c r="D1238" t="s">
        <v>20</v>
      </c>
      <c r="E1238" t="s">
        <v>21</v>
      </c>
      <c r="F1238">
        <v>2023</v>
      </c>
      <c r="G1238">
        <v>2023</v>
      </c>
      <c r="H1238">
        <v>52</v>
      </c>
      <c r="I1238" t="s">
        <v>123</v>
      </c>
      <c r="J1238">
        <v>99</v>
      </c>
      <c r="K1238" t="s">
        <v>23</v>
      </c>
      <c r="L1238">
        <v>5</v>
      </c>
      <c r="M1238" t="s">
        <v>58</v>
      </c>
      <c r="N1238">
        <v>7777</v>
      </c>
      <c r="O1238" t="s">
        <v>37</v>
      </c>
      <c r="P1238">
        <v>3204</v>
      </c>
    </row>
    <row r="1239" spans="1:16" x14ac:dyDescent="0.3">
      <c r="A1239" s="1" t="str">
        <f t="shared" si="19"/>
        <v>2023|Nelson City|$100,001-$150,000</v>
      </c>
      <c r="B1239" t="s">
        <v>18</v>
      </c>
      <c r="C1239" t="s">
        <v>19</v>
      </c>
      <c r="D1239" t="s">
        <v>20</v>
      </c>
      <c r="E1239" t="s">
        <v>21</v>
      </c>
      <c r="F1239">
        <v>2023</v>
      </c>
      <c r="G1239">
        <v>2023</v>
      </c>
      <c r="H1239">
        <v>52</v>
      </c>
      <c r="I1239" t="s">
        <v>123</v>
      </c>
      <c r="J1239">
        <v>99</v>
      </c>
      <c r="K1239" t="s">
        <v>23</v>
      </c>
      <c r="L1239">
        <v>6</v>
      </c>
      <c r="M1239" t="s">
        <v>59</v>
      </c>
      <c r="N1239">
        <v>7777</v>
      </c>
      <c r="O1239" t="s">
        <v>37</v>
      </c>
      <c r="P1239">
        <v>4164</v>
      </c>
    </row>
    <row r="1240" spans="1:16" x14ac:dyDescent="0.3">
      <c r="A1240" s="1" t="str">
        <f t="shared" si="19"/>
        <v>2023|Nelson City|$150,001-$200,000</v>
      </c>
      <c r="B1240" t="s">
        <v>18</v>
      </c>
      <c r="C1240" t="s">
        <v>19</v>
      </c>
      <c r="D1240" t="s">
        <v>20</v>
      </c>
      <c r="E1240" t="s">
        <v>21</v>
      </c>
      <c r="F1240">
        <v>2023</v>
      </c>
      <c r="G1240">
        <v>2023</v>
      </c>
      <c r="H1240">
        <v>52</v>
      </c>
      <c r="I1240" t="s">
        <v>123</v>
      </c>
      <c r="J1240">
        <v>99</v>
      </c>
      <c r="K1240" t="s">
        <v>23</v>
      </c>
      <c r="L1240">
        <v>7</v>
      </c>
      <c r="M1240" t="s">
        <v>43</v>
      </c>
      <c r="N1240">
        <v>7777</v>
      </c>
      <c r="O1240" t="s">
        <v>37</v>
      </c>
      <c r="P1240">
        <v>2163</v>
      </c>
    </row>
    <row r="1241" spans="1:16" x14ac:dyDescent="0.3">
      <c r="A1241" s="1" t="str">
        <f t="shared" si="19"/>
        <v>2023|Nelson City|$200,001 or more</v>
      </c>
      <c r="B1241" t="s">
        <v>18</v>
      </c>
      <c r="C1241" t="s">
        <v>19</v>
      </c>
      <c r="D1241" t="s">
        <v>20</v>
      </c>
      <c r="E1241" t="s">
        <v>21</v>
      </c>
      <c r="F1241">
        <v>2023</v>
      </c>
      <c r="G1241">
        <v>2023</v>
      </c>
      <c r="H1241">
        <v>52</v>
      </c>
      <c r="I1241" t="s">
        <v>123</v>
      </c>
      <c r="J1241">
        <v>99</v>
      </c>
      <c r="K1241" t="s">
        <v>23</v>
      </c>
      <c r="L1241">
        <v>8</v>
      </c>
      <c r="M1241" t="s">
        <v>27</v>
      </c>
      <c r="N1241">
        <v>7777</v>
      </c>
      <c r="O1241" t="s">
        <v>37</v>
      </c>
      <c r="P1241">
        <v>1785</v>
      </c>
    </row>
    <row r="1242" spans="1:16" x14ac:dyDescent="0.3">
      <c r="A1242" s="1" t="str">
        <f t="shared" si="19"/>
        <v>2023|Nelson City|Total stated - total household income</v>
      </c>
      <c r="B1242" t="s">
        <v>18</v>
      </c>
      <c r="C1242" t="s">
        <v>19</v>
      </c>
      <c r="D1242" t="s">
        <v>20</v>
      </c>
      <c r="E1242" t="s">
        <v>21</v>
      </c>
      <c r="F1242">
        <v>2023</v>
      </c>
      <c r="G1242">
        <v>2023</v>
      </c>
      <c r="H1242">
        <v>52</v>
      </c>
      <c r="I1242" t="s">
        <v>123</v>
      </c>
      <c r="J1242">
        <v>99</v>
      </c>
      <c r="K1242" t="s">
        <v>23</v>
      </c>
      <c r="L1242">
        <v>77</v>
      </c>
      <c r="M1242" t="s">
        <v>32</v>
      </c>
      <c r="N1242">
        <v>7777</v>
      </c>
      <c r="O1242" t="s">
        <v>37</v>
      </c>
      <c r="P1242">
        <v>20097</v>
      </c>
    </row>
    <row r="1243" spans="1:16" x14ac:dyDescent="0.3">
      <c r="A1243" s="1" t="str">
        <f t="shared" si="19"/>
        <v>2023|Nelson City|Total - total household income</v>
      </c>
      <c r="B1243" t="s">
        <v>18</v>
      </c>
      <c r="C1243" t="s">
        <v>19</v>
      </c>
      <c r="D1243" t="s">
        <v>20</v>
      </c>
      <c r="E1243" t="s">
        <v>21</v>
      </c>
      <c r="F1243">
        <v>2023</v>
      </c>
      <c r="G1243">
        <v>2023</v>
      </c>
      <c r="H1243">
        <v>52</v>
      </c>
      <c r="I1243" t="s">
        <v>123</v>
      </c>
      <c r="J1243">
        <v>99</v>
      </c>
      <c r="K1243" t="s">
        <v>23</v>
      </c>
      <c r="L1243">
        <v>99</v>
      </c>
      <c r="M1243" t="s">
        <v>48</v>
      </c>
      <c r="N1243">
        <v>7777</v>
      </c>
      <c r="O1243" t="s">
        <v>37</v>
      </c>
      <c r="P1243">
        <v>20571</v>
      </c>
    </row>
    <row r="1244" spans="1:16" x14ac:dyDescent="0.3">
      <c r="A1244" s="1" t="str">
        <f t="shared" si="19"/>
        <v>2023|Nelson City|Median ($) - total household income</v>
      </c>
      <c r="B1244" t="s">
        <v>18</v>
      </c>
      <c r="C1244" t="s">
        <v>19</v>
      </c>
      <c r="D1244" t="s">
        <v>20</v>
      </c>
      <c r="E1244" t="s">
        <v>21</v>
      </c>
      <c r="F1244">
        <v>2023</v>
      </c>
      <c r="G1244">
        <v>2023</v>
      </c>
      <c r="H1244">
        <v>52</v>
      </c>
      <c r="I1244" t="s">
        <v>123</v>
      </c>
      <c r="J1244">
        <v>99</v>
      </c>
      <c r="K1244" t="s">
        <v>23</v>
      </c>
      <c r="L1244" t="s">
        <v>56</v>
      </c>
      <c r="M1244" t="s">
        <v>57</v>
      </c>
      <c r="N1244">
        <v>7777</v>
      </c>
      <c r="O1244" t="s">
        <v>37</v>
      </c>
      <c r="P1244">
        <v>81900</v>
      </c>
    </row>
    <row r="1245" spans="1:16" x14ac:dyDescent="0.3">
      <c r="A1245" s="1" t="str">
        <f t="shared" si="19"/>
        <v>2023|Marlborough District|$20,000 or less</v>
      </c>
      <c r="B1245" t="s">
        <v>18</v>
      </c>
      <c r="C1245" t="s">
        <v>19</v>
      </c>
      <c r="D1245" t="s">
        <v>20</v>
      </c>
      <c r="E1245" t="s">
        <v>21</v>
      </c>
      <c r="F1245">
        <v>2023</v>
      </c>
      <c r="G1245">
        <v>2023</v>
      </c>
      <c r="H1245">
        <v>53</v>
      </c>
      <c r="I1245" t="s">
        <v>77</v>
      </c>
      <c r="J1245">
        <v>99</v>
      </c>
      <c r="K1245" t="s">
        <v>23</v>
      </c>
      <c r="L1245">
        <v>1</v>
      </c>
      <c r="M1245" t="s">
        <v>39</v>
      </c>
      <c r="N1245">
        <v>7777</v>
      </c>
      <c r="O1245" t="s">
        <v>37</v>
      </c>
      <c r="P1245">
        <v>1050</v>
      </c>
    </row>
    <row r="1246" spans="1:16" x14ac:dyDescent="0.3">
      <c r="A1246" s="1" t="str">
        <f t="shared" si="19"/>
        <v>2023|Marlborough District|$20,001-$30,000</v>
      </c>
      <c r="B1246" t="s">
        <v>18</v>
      </c>
      <c r="C1246" t="s">
        <v>19</v>
      </c>
      <c r="D1246" t="s">
        <v>20</v>
      </c>
      <c r="E1246" t="s">
        <v>21</v>
      </c>
      <c r="F1246">
        <v>2023</v>
      </c>
      <c r="G1246">
        <v>2023</v>
      </c>
      <c r="H1246">
        <v>53</v>
      </c>
      <c r="I1246" t="s">
        <v>77</v>
      </c>
      <c r="J1246">
        <v>99</v>
      </c>
      <c r="K1246" t="s">
        <v>23</v>
      </c>
      <c r="L1246">
        <v>2</v>
      </c>
      <c r="M1246" t="s">
        <v>24</v>
      </c>
      <c r="N1246">
        <v>7777</v>
      </c>
      <c r="O1246" t="s">
        <v>37</v>
      </c>
      <c r="P1246">
        <v>1905</v>
      </c>
    </row>
    <row r="1247" spans="1:16" x14ac:dyDescent="0.3">
      <c r="A1247" s="1" t="str">
        <f t="shared" si="19"/>
        <v>2023|Marlborough District|$30,001-$50,000</v>
      </c>
      <c r="B1247" t="s">
        <v>18</v>
      </c>
      <c r="C1247" t="s">
        <v>19</v>
      </c>
      <c r="D1247" t="s">
        <v>20</v>
      </c>
      <c r="E1247" t="s">
        <v>21</v>
      </c>
      <c r="F1247">
        <v>2023</v>
      </c>
      <c r="G1247">
        <v>2023</v>
      </c>
      <c r="H1247">
        <v>53</v>
      </c>
      <c r="I1247" t="s">
        <v>77</v>
      </c>
      <c r="J1247">
        <v>99</v>
      </c>
      <c r="K1247" t="s">
        <v>23</v>
      </c>
      <c r="L1247">
        <v>3</v>
      </c>
      <c r="M1247" t="s">
        <v>45</v>
      </c>
      <c r="N1247">
        <v>7777</v>
      </c>
      <c r="O1247" t="s">
        <v>37</v>
      </c>
      <c r="P1247">
        <v>3117</v>
      </c>
    </row>
    <row r="1248" spans="1:16" x14ac:dyDescent="0.3">
      <c r="A1248" s="1" t="str">
        <f t="shared" si="19"/>
        <v>2023|Marlborough District|$50,001-$70,000</v>
      </c>
      <c r="B1248" t="s">
        <v>18</v>
      </c>
      <c r="C1248" t="s">
        <v>19</v>
      </c>
      <c r="D1248" t="s">
        <v>20</v>
      </c>
      <c r="E1248" t="s">
        <v>21</v>
      </c>
      <c r="F1248">
        <v>2023</v>
      </c>
      <c r="G1248">
        <v>2023</v>
      </c>
      <c r="H1248">
        <v>53</v>
      </c>
      <c r="I1248" t="s">
        <v>77</v>
      </c>
      <c r="J1248">
        <v>99</v>
      </c>
      <c r="K1248" t="s">
        <v>23</v>
      </c>
      <c r="L1248">
        <v>4</v>
      </c>
      <c r="M1248" t="s">
        <v>36</v>
      </c>
      <c r="N1248">
        <v>7777</v>
      </c>
      <c r="O1248" t="s">
        <v>37</v>
      </c>
      <c r="P1248">
        <v>2262</v>
      </c>
    </row>
    <row r="1249" spans="1:16" x14ac:dyDescent="0.3">
      <c r="A1249" s="1" t="str">
        <f t="shared" si="19"/>
        <v>2023|Marlborough District|$70,001-$100,000</v>
      </c>
      <c r="B1249" t="s">
        <v>18</v>
      </c>
      <c r="C1249" t="s">
        <v>19</v>
      </c>
      <c r="D1249" t="s">
        <v>20</v>
      </c>
      <c r="E1249" t="s">
        <v>21</v>
      </c>
      <c r="F1249">
        <v>2023</v>
      </c>
      <c r="G1249">
        <v>2023</v>
      </c>
      <c r="H1249">
        <v>53</v>
      </c>
      <c r="I1249" t="s">
        <v>77</v>
      </c>
      <c r="J1249">
        <v>99</v>
      </c>
      <c r="K1249" t="s">
        <v>23</v>
      </c>
      <c r="L1249">
        <v>5</v>
      </c>
      <c r="M1249" t="s">
        <v>58</v>
      </c>
      <c r="N1249">
        <v>7777</v>
      </c>
      <c r="O1249" t="s">
        <v>37</v>
      </c>
      <c r="P1249">
        <v>2946</v>
      </c>
    </row>
    <row r="1250" spans="1:16" x14ac:dyDescent="0.3">
      <c r="A1250" s="1" t="str">
        <f t="shared" si="19"/>
        <v>2023|Marlborough District|$100,001-$150,000</v>
      </c>
      <c r="B1250" t="s">
        <v>18</v>
      </c>
      <c r="C1250" t="s">
        <v>19</v>
      </c>
      <c r="D1250" t="s">
        <v>20</v>
      </c>
      <c r="E1250" t="s">
        <v>21</v>
      </c>
      <c r="F1250">
        <v>2023</v>
      </c>
      <c r="G1250">
        <v>2023</v>
      </c>
      <c r="H1250">
        <v>53</v>
      </c>
      <c r="I1250" t="s">
        <v>77</v>
      </c>
      <c r="J1250">
        <v>99</v>
      </c>
      <c r="K1250" t="s">
        <v>23</v>
      </c>
      <c r="L1250">
        <v>6</v>
      </c>
      <c r="M1250" t="s">
        <v>59</v>
      </c>
      <c r="N1250">
        <v>7777</v>
      </c>
      <c r="O1250" t="s">
        <v>37</v>
      </c>
      <c r="P1250">
        <v>4035</v>
      </c>
    </row>
    <row r="1251" spans="1:16" x14ac:dyDescent="0.3">
      <c r="A1251" s="1" t="str">
        <f t="shared" si="19"/>
        <v>2023|Marlborough District|$150,001-$200,000</v>
      </c>
      <c r="B1251" t="s">
        <v>18</v>
      </c>
      <c r="C1251" t="s">
        <v>19</v>
      </c>
      <c r="D1251" t="s">
        <v>20</v>
      </c>
      <c r="E1251" t="s">
        <v>21</v>
      </c>
      <c r="F1251">
        <v>2023</v>
      </c>
      <c r="G1251">
        <v>2023</v>
      </c>
      <c r="H1251">
        <v>53</v>
      </c>
      <c r="I1251" t="s">
        <v>77</v>
      </c>
      <c r="J1251">
        <v>99</v>
      </c>
      <c r="K1251" t="s">
        <v>23</v>
      </c>
      <c r="L1251">
        <v>7</v>
      </c>
      <c r="M1251" t="s">
        <v>43</v>
      </c>
      <c r="N1251">
        <v>7777</v>
      </c>
      <c r="O1251" t="s">
        <v>37</v>
      </c>
      <c r="P1251">
        <v>2076</v>
      </c>
    </row>
    <row r="1252" spans="1:16" x14ac:dyDescent="0.3">
      <c r="A1252" s="1" t="str">
        <f t="shared" si="19"/>
        <v>2023|Marlborough District|$200,001 or more</v>
      </c>
      <c r="B1252" t="s">
        <v>18</v>
      </c>
      <c r="C1252" t="s">
        <v>19</v>
      </c>
      <c r="D1252" t="s">
        <v>20</v>
      </c>
      <c r="E1252" t="s">
        <v>21</v>
      </c>
      <c r="F1252">
        <v>2023</v>
      </c>
      <c r="G1252">
        <v>2023</v>
      </c>
      <c r="H1252">
        <v>53</v>
      </c>
      <c r="I1252" t="s">
        <v>77</v>
      </c>
      <c r="J1252">
        <v>99</v>
      </c>
      <c r="K1252" t="s">
        <v>23</v>
      </c>
      <c r="L1252">
        <v>8</v>
      </c>
      <c r="M1252" t="s">
        <v>27</v>
      </c>
      <c r="N1252">
        <v>7777</v>
      </c>
      <c r="O1252" t="s">
        <v>37</v>
      </c>
      <c r="P1252">
        <v>1578</v>
      </c>
    </row>
    <row r="1253" spans="1:16" x14ac:dyDescent="0.3">
      <c r="A1253" s="1" t="str">
        <f t="shared" si="19"/>
        <v>2023|Marlborough District|Total stated - total household income</v>
      </c>
      <c r="B1253" t="s">
        <v>18</v>
      </c>
      <c r="C1253" t="s">
        <v>19</v>
      </c>
      <c r="D1253" t="s">
        <v>20</v>
      </c>
      <c r="E1253" t="s">
        <v>21</v>
      </c>
      <c r="F1253">
        <v>2023</v>
      </c>
      <c r="G1253">
        <v>2023</v>
      </c>
      <c r="H1253">
        <v>53</v>
      </c>
      <c r="I1253" t="s">
        <v>77</v>
      </c>
      <c r="J1253">
        <v>99</v>
      </c>
      <c r="K1253" t="s">
        <v>23</v>
      </c>
      <c r="L1253">
        <v>77</v>
      </c>
      <c r="M1253" t="s">
        <v>32</v>
      </c>
      <c r="N1253">
        <v>7777</v>
      </c>
      <c r="O1253" t="s">
        <v>37</v>
      </c>
      <c r="P1253">
        <v>18966</v>
      </c>
    </row>
    <row r="1254" spans="1:16" x14ac:dyDescent="0.3">
      <c r="A1254" s="1" t="str">
        <f t="shared" si="19"/>
        <v>2023|Marlborough District|Total - total household income</v>
      </c>
      <c r="B1254" t="s">
        <v>18</v>
      </c>
      <c r="C1254" t="s">
        <v>19</v>
      </c>
      <c r="D1254" t="s">
        <v>20</v>
      </c>
      <c r="E1254" t="s">
        <v>21</v>
      </c>
      <c r="F1254">
        <v>2023</v>
      </c>
      <c r="G1254">
        <v>2023</v>
      </c>
      <c r="H1254">
        <v>53</v>
      </c>
      <c r="I1254" t="s">
        <v>77</v>
      </c>
      <c r="J1254">
        <v>99</v>
      </c>
      <c r="K1254" t="s">
        <v>23</v>
      </c>
      <c r="L1254">
        <v>99</v>
      </c>
      <c r="M1254" t="s">
        <v>48</v>
      </c>
      <c r="N1254">
        <v>7777</v>
      </c>
      <c r="O1254" t="s">
        <v>37</v>
      </c>
      <c r="P1254">
        <v>19587</v>
      </c>
    </row>
    <row r="1255" spans="1:16" x14ac:dyDescent="0.3">
      <c r="A1255" s="1" t="str">
        <f t="shared" si="19"/>
        <v>2023|Marlborough District|Median ($) - total household income</v>
      </c>
      <c r="B1255" t="s">
        <v>18</v>
      </c>
      <c r="C1255" t="s">
        <v>19</v>
      </c>
      <c r="D1255" t="s">
        <v>20</v>
      </c>
      <c r="E1255" t="s">
        <v>21</v>
      </c>
      <c r="F1255">
        <v>2023</v>
      </c>
      <c r="G1255">
        <v>2023</v>
      </c>
      <c r="H1255">
        <v>53</v>
      </c>
      <c r="I1255" t="s">
        <v>77</v>
      </c>
      <c r="J1255">
        <v>99</v>
      </c>
      <c r="K1255" t="s">
        <v>23</v>
      </c>
      <c r="L1255" t="s">
        <v>56</v>
      </c>
      <c r="M1255" t="s">
        <v>57</v>
      </c>
      <c r="N1255">
        <v>7777</v>
      </c>
      <c r="O1255" t="s">
        <v>37</v>
      </c>
      <c r="P1255">
        <v>81700</v>
      </c>
    </row>
    <row r="1256" spans="1:16" x14ac:dyDescent="0.3">
      <c r="A1256" s="1" t="str">
        <f t="shared" si="19"/>
        <v>2023|Kaikoura District|$20,000 or less</v>
      </c>
      <c r="B1256" t="s">
        <v>18</v>
      </c>
      <c r="C1256" t="s">
        <v>19</v>
      </c>
      <c r="D1256" t="s">
        <v>20</v>
      </c>
      <c r="E1256" t="s">
        <v>21</v>
      </c>
      <c r="F1256">
        <v>2023</v>
      </c>
      <c r="G1256">
        <v>2023</v>
      </c>
      <c r="H1256">
        <v>54</v>
      </c>
      <c r="I1256" t="s">
        <v>84</v>
      </c>
      <c r="J1256">
        <v>99</v>
      </c>
      <c r="K1256" t="s">
        <v>23</v>
      </c>
      <c r="L1256">
        <v>1</v>
      </c>
      <c r="M1256" t="s">
        <v>39</v>
      </c>
      <c r="N1256">
        <v>7777</v>
      </c>
      <c r="O1256" t="s">
        <v>37</v>
      </c>
      <c r="P1256">
        <v>108</v>
      </c>
    </row>
    <row r="1257" spans="1:16" x14ac:dyDescent="0.3">
      <c r="A1257" s="1" t="str">
        <f t="shared" si="19"/>
        <v>2023|Kaikoura District|$20,001-$30,000</v>
      </c>
      <c r="B1257" t="s">
        <v>18</v>
      </c>
      <c r="C1257" t="s">
        <v>19</v>
      </c>
      <c r="D1257" t="s">
        <v>20</v>
      </c>
      <c r="E1257" t="s">
        <v>21</v>
      </c>
      <c r="F1257">
        <v>2023</v>
      </c>
      <c r="G1257">
        <v>2023</v>
      </c>
      <c r="H1257">
        <v>54</v>
      </c>
      <c r="I1257" t="s">
        <v>84</v>
      </c>
      <c r="J1257">
        <v>99</v>
      </c>
      <c r="K1257" t="s">
        <v>23</v>
      </c>
      <c r="L1257">
        <v>2</v>
      </c>
      <c r="M1257" t="s">
        <v>24</v>
      </c>
      <c r="N1257">
        <v>7777</v>
      </c>
      <c r="O1257" t="s">
        <v>37</v>
      </c>
      <c r="P1257">
        <v>180</v>
      </c>
    </row>
    <row r="1258" spans="1:16" x14ac:dyDescent="0.3">
      <c r="A1258" s="1" t="str">
        <f t="shared" si="19"/>
        <v>2023|Kaikoura District|$30,001-$50,000</v>
      </c>
      <c r="B1258" t="s">
        <v>18</v>
      </c>
      <c r="C1258" t="s">
        <v>19</v>
      </c>
      <c r="D1258" t="s">
        <v>20</v>
      </c>
      <c r="E1258" t="s">
        <v>21</v>
      </c>
      <c r="F1258">
        <v>2023</v>
      </c>
      <c r="G1258">
        <v>2023</v>
      </c>
      <c r="H1258">
        <v>54</v>
      </c>
      <c r="I1258" t="s">
        <v>84</v>
      </c>
      <c r="J1258">
        <v>99</v>
      </c>
      <c r="K1258" t="s">
        <v>23</v>
      </c>
      <c r="L1258">
        <v>3</v>
      </c>
      <c r="M1258" t="s">
        <v>45</v>
      </c>
      <c r="N1258">
        <v>7777</v>
      </c>
      <c r="O1258" t="s">
        <v>37</v>
      </c>
      <c r="P1258">
        <v>318</v>
      </c>
    </row>
    <row r="1259" spans="1:16" x14ac:dyDescent="0.3">
      <c r="A1259" s="1" t="str">
        <f t="shared" si="19"/>
        <v>2023|Kaikoura District|$50,001-$70,000</v>
      </c>
      <c r="B1259" t="s">
        <v>18</v>
      </c>
      <c r="C1259" t="s">
        <v>19</v>
      </c>
      <c r="D1259" t="s">
        <v>20</v>
      </c>
      <c r="E1259" t="s">
        <v>21</v>
      </c>
      <c r="F1259">
        <v>2023</v>
      </c>
      <c r="G1259">
        <v>2023</v>
      </c>
      <c r="H1259">
        <v>54</v>
      </c>
      <c r="I1259" t="s">
        <v>84</v>
      </c>
      <c r="J1259">
        <v>99</v>
      </c>
      <c r="K1259" t="s">
        <v>23</v>
      </c>
      <c r="L1259">
        <v>4</v>
      </c>
      <c r="M1259" t="s">
        <v>36</v>
      </c>
      <c r="N1259">
        <v>7777</v>
      </c>
      <c r="O1259" t="s">
        <v>37</v>
      </c>
      <c r="P1259">
        <v>210</v>
      </c>
    </row>
    <row r="1260" spans="1:16" x14ac:dyDescent="0.3">
      <c r="A1260" s="1" t="str">
        <f t="shared" si="19"/>
        <v>2023|Kaikoura District|$70,001-$100,000</v>
      </c>
      <c r="B1260" t="s">
        <v>18</v>
      </c>
      <c r="C1260" t="s">
        <v>19</v>
      </c>
      <c r="D1260" t="s">
        <v>20</v>
      </c>
      <c r="E1260" t="s">
        <v>21</v>
      </c>
      <c r="F1260">
        <v>2023</v>
      </c>
      <c r="G1260">
        <v>2023</v>
      </c>
      <c r="H1260">
        <v>54</v>
      </c>
      <c r="I1260" t="s">
        <v>84</v>
      </c>
      <c r="J1260">
        <v>99</v>
      </c>
      <c r="K1260" t="s">
        <v>23</v>
      </c>
      <c r="L1260">
        <v>5</v>
      </c>
      <c r="M1260" t="s">
        <v>58</v>
      </c>
      <c r="N1260">
        <v>7777</v>
      </c>
      <c r="O1260" t="s">
        <v>37</v>
      </c>
      <c r="P1260">
        <v>258</v>
      </c>
    </row>
    <row r="1261" spans="1:16" x14ac:dyDescent="0.3">
      <c r="A1261" s="1" t="str">
        <f t="shared" si="19"/>
        <v>2023|Kaikoura District|$100,001-$150,000</v>
      </c>
      <c r="B1261" t="s">
        <v>18</v>
      </c>
      <c r="C1261" t="s">
        <v>19</v>
      </c>
      <c r="D1261" t="s">
        <v>20</v>
      </c>
      <c r="E1261" t="s">
        <v>21</v>
      </c>
      <c r="F1261">
        <v>2023</v>
      </c>
      <c r="G1261">
        <v>2023</v>
      </c>
      <c r="H1261">
        <v>54</v>
      </c>
      <c r="I1261" t="s">
        <v>84</v>
      </c>
      <c r="J1261">
        <v>99</v>
      </c>
      <c r="K1261" t="s">
        <v>23</v>
      </c>
      <c r="L1261">
        <v>6</v>
      </c>
      <c r="M1261" t="s">
        <v>59</v>
      </c>
      <c r="N1261">
        <v>7777</v>
      </c>
      <c r="O1261" t="s">
        <v>37</v>
      </c>
      <c r="P1261">
        <v>297</v>
      </c>
    </row>
    <row r="1262" spans="1:16" x14ac:dyDescent="0.3">
      <c r="A1262" s="1" t="str">
        <f t="shared" si="19"/>
        <v>2023|Kaikoura District|$150,001-$200,000</v>
      </c>
      <c r="B1262" t="s">
        <v>18</v>
      </c>
      <c r="C1262" t="s">
        <v>19</v>
      </c>
      <c r="D1262" t="s">
        <v>20</v>
      </c>
      <c r="E1262" t="s">
        <v>21</v>
      </c>
      <c r="F1262">
        <v>2023</v>
      </c>
      <c r="G1262">
        <v>2023</v>
      </c>
      <c r="H1262">
        <v>54</v>
      </c>
      <c r="I1262" t="s">
        <v>84</v>
      </c>
      <c r="J1262">
        <v>99</v>
      </c>
      <c r="K1262" t="s">
        <v>23</v>
      </c>
      <c r="L1262">
        <v>7</v>
      </c>
      <c r="M1262" t="s">
        <v>43</v>
      </c>
      <c r="N1262">
        <v>7777</v>
      </c>
      <c r="O1262" t="s">
        <v>37</v>
      </c>
      <c r="P1262">
        <v>117</v>
      </c>
    </row>
    <row r="1263" spans="1:16" x14ac:dyDescent="0.3">
      <c r="A1263" s="1" t="str">
        <f t="shared" si="19"/>
        <v>2023|Kaikoura District|$200,001 or more</v>
      </c>
      <c r="B1263" t="s">
        <v>18</v>
      </c>
      <c r="C1263" t="s">
        <v>19</v>
      </c>
      <c r="D1263" t="s">
        <v>20</v>
      </c>
      <c r="E1263" t="s">
        <v>21</v>
      </c>
      <c r="F1263">
        <v>2023</v>
      </c>
      <c r="G1263">
        <v>2023</v>
      </c>
      <c r="H1263">
        <v>54</v>
      </c>
      <c r="I1263" t="s">
        <v>84</v>
      </c>
      <c r="J1263">
        <v>99</v>
      </c>
      <c r="K1263" t="s">
        <v>23</v>
      </c>
      <c r="L1263">
        <v>8</v>
      </c>
      <c r="M1263" t="s">
        <v>27</v>
      </c>
      <c r="N1263">
        <v>7777</v>
      </c>
      <c r="O1263" t="s">
        <v>37</v>
      </c>
      <c r="P1263">
        <v>84</v>
      </c>
    </row>
    <row r="1264" spans="1:16" x14ac:dyDescent="0.3">
      <c r="A1264" s="1" t="str">
        <f t="shared" si="19"/>
        <v>2023|Kaikoura District|Total stated - total household income</v>
      </c>
      <c r="B1264" t="s">
        <v>18</v>
      </c>
      <c r="C1264" t="s">
        <v>19</v>
      </c>
      <c r="D1264" t="s">
        <v>20</v>
      </c>
      <c r="E1264" t="s">
        <v>21</v>
      </c>
      <c r="F1264">
        <v>2023</v>
      </c>
      <c r="G1264">
        <v>2023</v>
      </c>
      <c r="H1264">
        <v>54</v>
      </c>
      <c r="I1264" t="s">
        <v>84</v>
      </c>
      <c r="J1264">
        <v>99</v>
      </c>
      <c r="K1264" t="s">
        <v>23</v>
      </c>
      <c r="L1264">
        <v>77</v>
      </c>
      <c r="M1264" t="s">
        <v>32</v>
      </c>
      <c r="N1264">
        <v>7777</v>
      </c>
      <c r="O1264" t="s">
        <v>37</v>
      </c>
      <c r="P1264">
        <v>1569</v>
      </c>
    </row>
    <row r="1265" spans="1:16" x14ac:dyDescent="0.3">
      <c r="A1265" s="1" t="str">
        <f t="shared" si="19"/>
        <v>2023|Kaikoura District|Total - total household income</v>
      </c>
      <c r="B1265" t="s">
        <v>18</v>
      </c>
      <c r="C1265" t="s">
        <v>19</v>
      </c>
      <c r="D1265" t="s">
        <v>20</v>
      </c>
      <c r="E1265" t="s">
        <v>21</v>
      </c>
      <c r="F1265">
        <v>2023</v>
      </c>
      <c r="G1265">
        <v>2023</v>
      </c>
      <c r="H1265">
        <v>54</v>
      </c>
      <c r="I1265" t="s">
        <v>84</v>
      </c>
      <c r="J1265">
        <v>99</v>
      </c>
      <c r="K1265" t="s">
        <v>23</v>
      </c>
      <c r="L1265">
        <v>99</v>
      </c>
      <c r="M1265" t="s">
        <v>48</v>
      </c>
      <c r="N1265">
        <v>7777</v>
      </c>
      <c r="O1265" t="s">
        <v>37</v>
      </c>
      <c r="P1265">
        <v>1665</v>
      </c>
    </row>
    <row r="1266" spans="1:16" x14ac:dyDescent="0.3">
      <c r="A1266" s="1" t="str">
        <f t="shared" si="19"/>
        <v>2023|Kaikoura District|Median ($) - total household income</v>
      </c>
      <c r="B1266" t="s">
        <v>18</v>
      </c>
      <c r="C1266" t="s">
        <v>19</v>
      </c>
      <c r="D1266" t="s">
        <v>20</v>
      </c>
      <c r="E1266" t="s">
        <v>21</v>
      </c>
      <c r="F1266">
        <v>2023</v>
      </c>
      <c r="G1266">
        <v>2023</v>
      </c>
      <c r="H1266">
        <v>54</v>
      </c>
      <c r="I1266" t="s">
        <v>84</v>
      </c>
      <c r="J1266">
        <v>99</v>
      </c>
      <c r="K1266" t="s">
        <v>23</v>
      </c>
      <c r="L1266" t="s">
        <v>56</v>
      </c>
      <c r="M1266" t="s">
        <v>57</v>
      </c>
      <c r="N1266">
        <v>7777</v>
      </c>
      <c r="O1266" t="s">
        <v>37</v>
      </c>
      <c r="P1266">
        <v>66800</v>
      </c>
    </row>
    <row r="1267" spans="1:16" x14ac:dyDescent="0.3">
      <c r="A1267" s="1" t="str">
        <f t="shared" si="19"/>
        <v>2023|Buller District|$20,000 or less</v>
      </c>
      <c r="B1267" t="s">
        <v>18</v>
      </c>
      <c r="C1267" t="s">
        <v>19</v>
      </c>
      <c r="D1267" t="s">
        <v>20</v>
      </c>
      <c r="E1267" t="s">
        <v>21</v>
      </c>
      <c r="F1267">
        <v>2023</v>
      </c>
      <c r="G1267">
        <v>2023</v>
      </c>
      <c r="H1267">
        <v>55</v>
      </c>
      <c r="I1267" t="s">
        <v>98</v>
      </c>
      <c r="J1267">
        <v>99</v>
      </c>
      <c r="K1267" t="s">
        <v>23</v>
      </c>
      <c r="L1267">
        <v>1</v>
      </c>
      <c r="M1267" t="s">
        <v>39</v>
      </c>
      <c r="N1267">
        <v>7777</v>
      </c>
      <c r="O1267" t="s">
        <v>37</v>
      </c>
      <c r="P1267">
        <v>468</v>
      </c>
    </row>
    <row r="1268" spans="1:16" x14ac:dyDescent="0.3">
      <c r="A1268" s="1" t="str">
        <f t="shared" si="19"/>
        <v>2023|Buller District|$20,001-$30,000</v>
      </c>
      <c r="B1268" t="s">
        <v>18</v>
      </c>
      <c r="C1268" t="s">
        <v>19</v>
      </c>
      <c r="D1268" t="s">
        <v>20</v>
      </c>
      <c r="E1268" t="s">
        <v>21</v>
      </c>
      <c r="F1268">
        <v>2023</v>
      </c>
      <c r="G1268">
        <v>2023</v>
      </c>
      <c r="H1268">
        <v>55</v>
      </c>
      <c r="I1268" t="s">
        <v>98</v>
      </c>
      <c r="J1268">
        <v>99</v>
      </c>
      <c r="K1268" t="s">
        <v>23</v>
      </c>
      <c r="L1268">
        <v>2</v>
      </c>
      <c r="M1268" t="s">
        <v>24</v>
      </c>
      <c r="N1268">
        <v>7777</v>
      </c>
      <c r="O1268" t="s">
        <v>37</v>
      </c>
      <c r="P1268">
        <v>744</v>
      </c>
    </row>
    <row r="1269" spans="1:16" x14ac:dyDescent="0.3">
      <c r="A1269" s="1" t="str">
        <f t="shared" si="19"/>
        <v>2023|Buller District|$30,001-$50,000</v>
      </c>
      <c r="B1269" t="s">
        <v>18</v>
      </c>
      <c r="C1269" t="s">
        <v>19</v>
      </c>
      <c r="D1269" t="s">
        <v>20</v>
      </c>
      <c r="E1269" t="s">
        <v>21</v>
      </c>
      <c r="F1269">
        <v>2023</v>
      </c>
      <c r="G1269">
        <v>2023</v>
      </c>
      <c r="H1269">
        <v>55</v>
      </c>
      <c r="I1269" t="s">
        <v>98</v>
      </c>
      <c r="J1269">
        <v>99</v>
      </c>
      <c r="K1269" t="s">
        <v>23</v>
      </c>
      <c r="L1269">
        <v>3</v>
      </c>
      <c r="M1269" t="s">
        <v>45</v>
      </c>
      <c r="N1269">
        <v>7777</v>
      </c>
      <c r="O1269" t="s">
        <v>37</v>
      </c>
      <c r="P1269">
        <v>969</v>
      </c>
    </row>
    <row r="1270" spans="1:16" x14ac:dyDescent="0.3">
      <c r="A1270" s="1" t="str">
        <f t="shared" si="19"/>
        <v>2023|Buller District|$50,001-$70,000</v>
      </c>
      <c r="B1270" t="s">
        <v>18</v>
      </c>
      <c r="C1270" t="s">
        <v>19</v>
      </c>
      <c r="D1270" t="s">
        <v>20</v>
      </c>
      <c r="E1270" t="s">
        <v>21</v>
      </c>
      <c r="F1270">
        <v>2023</v>
      </c>
      <c r="G1270">
        <v>2023</v>
      </c>
      <c r="H1270">
        <v>55</v>
      </c>
      <c r="I1270" t="s">
        <v>98</v>
      </c>
      <c r="J1270">
        <v>99</v>
      </c>
      <c r="K1270" t="s">
        <v>23</v>
      </c>
      <c r="L1270">
        <v>4</v>
      </c>
      <c r="M1270" t="s">
        <v>36</v>
      </c>
      <c r="N1270">
        <v>7777</v>
      </c>
      <c r="O1270" t="s">
        <v>37</v>
      </c>
      <c r="P1270">
        <v>546</v>
      </c>
    </row>
    <row r="1271" spans="1:16" x14ac:dyDescent="0.3">
      <c r="A1271" s="1" t="str">
        <f t="shared" si="19"/>
        <v>2023|Buller District|$70,001-$100,000</v>
      </c>
      <c r="B1271" t="s">
        <v>18</v>
      </c>
      <c r="C1271" t="s">
        <v>19</v>
      </c>
      <c r="D1271" t="s">
        <v>20</v>
      </c>
      <c r="E1271" t="s">
        <v>21</v>
      </c>
      <c r="F1271">
        <v>2023</v>
      </c>
      <c r="G1271">
        <v>2023</v>
      </c>
      <c r="H1271">
        <v>55</v>
      </c>
      <c r="I1271" t="s">
        <v>98</v>
      </c>
      <c r="J1271">
        <v>99</v>
      </c>
      <c r="K1271" t="s">
        <v>23</v>
      </c>
      <c r="L1271">
        <v>5</v>
      </c>
      <c r="M1271" t="s">
        <v>58</v>
      </c>
      <c r="N1271">
        <v>7777</v>
      </c>
      <c r="O1271" t="s">
        <v>37</v>
      </c>
      <c r="P1271">
        <v>669</v>
      </c>
    </row>
    <row r="1272" spans="1:16" x14ac:dyDescent="0.3">
      <c r="A1272" s="1" t="str">
        <f t="shared" si="19"/>
        <v>2023|Buller District|$100,001-$150,000</v>
      </c>
      <c r="B1272" t="s">
        <v>18</v>
      </c>
      <c r="C1272" t="s">
        <v>19</v>
      </c>
      <c r="D1272" t="s">
        <v>20</v>
      </c>
      <c r="E1272" t="s">
        <v>21</v>
      </c>
      <c r="F1272">
        <v>2023</v>
      </c>
      <c r="G1272">
        <v>2023</v>
      </c>
      <c r="H1272">
        <v>55</v>
      </c>
      <c r="I1272" t="s">
        <v>98</v>
      </c>
      <c r="J1272">
        <v>99</v>
      </c>
      <c r="K1272" t="s">
        <v>23</v>
      </c>
      <c r="L1272">
        <v>6</v>
      </c>
      <c r="M1272" t="s">
        <v>59</v>
      </c>
      <c r="N1272">
        <v>7777</v>
      </c>
      <c r="O1272" t="s">
        <v>37</v>
      </c>
      <c r="P1272">
        <v>639</v>
      </c>
    </row>
    <row r="1273" spans="1:16" x14ac:dyDescent="0.3">
      <c r="A1273" s="1" t="str">
        <f t="shared" si="19"/>
        <v>2023|Buller District|$150,001-$200,000</v>
      </c>
      <c r="B1273" t="s">
        <v>18</v>
      </c>
      <c r="C1273" t="s">
        <v>19</v>
      </c>
      <c r="D1273" t="s">
        <v>20</v>
      </c>
      <c r="E1273" t="s">
        <v>21</v>
      </c>
      <c r="F1273">
        <v>2023</v>
      </c>
      <c r="G1273">
        <v>2023</v>
      </c>
      <c r="H1273">
        <v>55</v>
      </c>
      <c r="I1273" t="s">
        <v>98</v>
      </c>
      <c r="J1273">
        <v>99</v>
      </c>
      <c r="K1273" t="s">
        <v>23</v>
      </c>
      <c r="L1273">
        <v>7</v>
      </c>
      <c r="M1273" t="s">
        <v>43</v>
      </c>
      <c r="N1273">
        <v>7777</v>
      </c>
      <c r="O1273" t="s">
        <v>37</v>
      </c>
      <c r="P1273">
        <v>279</v>
      </c>
    </row>
    <row r="1274" spans="1:16" x14ac:dyDescent="0.3">
      <c r="A1274" s="1" t="str">
        <f t="shared" si="19"/>
        <v>2023|Buller District|$200,001 or more</v>
      </c>
      <c r="B1274" t="s">
        <v>18</v>
      </c>
      <c r="C1274" t="s">
        <v>19</v>
      </c>
      <c r="D1274" t="s">
        <v>20</v>
      </c>
      <c r="E1274" t="s">
        <v>21</v>
      </c>
      <c r="F1274">
        <v>2023</v>
      </c>
      <c r="G1274">
        <v>2023</v>
      </c>
      <c r="H1274">
        <v>55</v>
      </c>
      <c r="I1274" t="s">
        <v>98</v>
      </c>
      <c r="J1274">
        <v>99</v>
      </c>
      <c r="K1274" t="s">
        <v>23</v>
      </c>
      <c r="L1274">
        <v>8</v>
      </c>
      <c r="M1274" t="s">
        <v>27</v>
      </c>
      <c r="N1274">
        <v>7777</v>
      </c>
      <c r="O1274" t="s">
        <v>37</v>
      </c>
      <c r="P1274">
        <v>162</v>
      </c>
    </row>
    <row r="1275" spans="1:16" x14ac:dyDescent="0.3">
      <c r="A1275" s="1" t="str">
        <f t="shared" si="19"/>
        <v>2023|Buller District|Total stated - total household income</v>
      </c>
      <c r="B1275" t="s">
        <v>18</v>
      </c>
      <c r="C1275" t="s">
        <v>19</v>
      </c>
      <c r="D1275" t="s">
        <v>20</v>
      </c>
      <c r="E1275" t="s">
        <v>21</v>
      </c>
      <c r="F1275">
        <v>2023</v>
      </c>
      <c r="G1275">
        <v>2023</v>
      </c>
      <c r="H1275">
        <v>55</v>
      </c>
      <c r="I1275" t="s">
        <v>98</v>
      </c>
      <c r="J1275">
        <v>99</v>
      </c>
      <c r="K1275" t="s">
        <v>23</v>
      </c>
      <c r="L1275">
        <v>77</v>
      </c>
      <c r="M1275" t="s">
        <v>32</v>
      </c>
      <c r="N1275">
        <v>7777</v>
      </c>
      <c r="O1275" t="s">
        <v>37</v>
      </c>
      <c r="P1275">
        <v>4476</v>
      </c>
    </row>
    <row r="1276" spans="1:16" x14ac:dyDescent="0.3">
      <c r="A1276" s="1" t="str">
        <f t="shared" si="19"/>
        <v>2023|Buller District|Total - total household income</v>
      </c>
      <c r="B1276" t="s">
        <v>18</v>
      </c>
      <c r="C1276" t="s">
        <v>19</v>
      </c>
      <c r="D1276" t="s">
        <v>20</v>
      </c>
      <c r="E1276" t="s">
        <v>21</v>
      </c>
      <c r="F1276">
        <v>2023</v>
      </c>
      <c r="G1276">
        <v>2023</v>
      </c>
      <c r="H1276">
        <v>55</v>
      </c>
      <c r="I1276" t="s">
        <v>98</v>
      </c>
      <c r="J1276">
        <v>99</v>
      </c>
      <c r="K1276" t="s">
        <v>23</v>
      </c>
      <c r="L1276">
        <v>99</v>
      </c>
      <c r="M1276" t="s">
        <v>48</v>
      </c>
      <c r="N1276">
        <v>7777</v>
      </c>
      <c r="O1276" t="s">
        <v>37</v>
      </c>
      <c r="P1276">
        <v>4848</v>
      </c>
    </row>
    <row r="1277" spans="1:16" x14ac:dyDescent="0.3">
      <c r="A1277" s="1" t="str">
        <f t="shared" si="19"/>
        <v>2023|Buller District|Median ($) - total household income</v>
      </c>
      <c r="B1277" t="s">
        <v>18</v>
      </c>
      <c r="C1277" t="s">
        <v>19</v>
      </c>
      <c r="D1277" t="s">
        <v>20</v>
      </c>
      <c r="E1277" t="s">
        <v>21</v>
      </c>
      <c r="F1277">
        <v>2023</v>
      </c>
      <c r="G1277">
        <v>2023</v>
      </c>
      <c r="H1277">
        <v>55</v>
      </c>
      <c r="I1277" t="s">
        <v>98</v>
      </c>
      <c r="J1277">
        <v>99</v>
      </c>
      <c r="K1277" t="s">
        <v>23</v>
      </c>
      <c r="L1277" t="s">
        <v>56</v>
      </c>
      <c r="M1277" t="s">
        <v>57</v>
      </c>
      <c r="N1277">
        <v>7777</v>
      </c>
      <c r="O1277" t="s">
        <v>37</v>
      </c>
      <c r="P1277">
        <v>51800</v>
      </c>
    </row>
    <row r="1278" spans="1:16" x14ac:dyDescent="0.3">
      <c r="A1278" s="1" t="str">
        <f t="shared" si="19"/>
        <v>2023|Grey District|$20,000 or less</v>
      </c>
      <c r="B1278" t="s">
        <v>18</v>
      </c>
      <c r="C1278" t="s">
        <v>19</v>
      </c>
      <c r="D1278" t="s">
        <v>20</v>
      </c>
      <c r="E1278" t="s">
        <v>21</v>
      </c>
      <c r="F1278">
        <v>2023</v>
      </c>
      <c r="G1278">
        <v>2023</v>
      </c>
      <c r="H1278">
        <v>56</v>
      </c>
      <c r="I1278" t="s">
        <v>142</v>
      </c>
      <c r="J1278">
        <v>99</v>
      </c>
      <c r="K1278" t="s">
        <v>23</v>
      </c>
      <c r="L1278">
        <v>1</v>
      </c>
      <c r="M1278" t="s">
        <v>39</v>
      </c>
      <c r="N1278">
        <v>7777</v>
      </c>
      <c r="O1278" t="s">
        <v>37</v>
      </c>
      <c r="P1278">
        <v>378</v>
      </c>
    </row>
    <row r="1279" spans="1:16" x14ac:dyDescent="0.3">
      <c r="A1279" s="1" t="str">
        <f t="shared" si="19"/>
        <v>2023|Grey District|$20,001-$30,000</v>
      </c>
      <c r="B1279" t="s">
        <v>18</v>
      </c>
      <c r="C1279" t="s">
        <v>19</v>
      </c>
      <c r="D1279" t="s">
        <v>20</v>
      </c>
      <c r="E1279" t="s">
        <v>21</v>
      </c>
      <c r="F1279">
        <v>2023</v>
      </c>
      <c r="G1279">
        <v>2023</v>
      </c>
      <c r="H1279">
        <v>56</v>
      </c>
      <c r="I1279" t="s">
        <v>142</v>
      </c>
      <c r="J1279">
        <v>99</v>
      </c>
      <c r="K1279" t="s">
        <v>23</v>
      </c>
      <c r="L1279">
        <v>2</v>
      </c>
      <c r="M1279" t="s">
        <v>24</v>
      </c>
      <c r="N1279">
        <v>7777</v>
      </c>
      <c r="O1279" t="s">
        <v>37</v>
      </c>
      <c r="P1279">
        <v>732</v>
      </c>
    </row>
    <row r="1280" spans="1:16" x14ac:dyDescent="0.3">
      <c r="A1280" s="1" t="str">
        <f t="shared" si="19"/>
        <v>2023|Grey District|$30,001-$50,000</v>
      </c>
      <c r="B1280" t="s">
        <v>18</v>
      </c>
      <c r="C1280" t="s">
        <v>19</v>
      </c>
      <c r="D1280" t="s">
        <v>20</v>
      </c>
      <c r="E1280" t="s">
        <v>21</v>
      </c>
      <c r="F1280">
        <v>2023</v>
      </c>
      <c r="G1280">
        <v>2023</v>
      </c>
      <c r="H1280">
        <v>56</v>
      </c>
      <c r="I1280" t="s">
        <v>142</v>
      </c>
      <c r="J1280">
        <v>99</v>
      </c>
      <c r="K1280" t="s">
        <v>23</v>
      </c>
      <c r="L1280">
        <v>3</v>
      </c>
      <c r="M1280" t="s">
        <v>45</v>
      </c>
      <c r="N1280">
        <v>7777</v>
      </c>
      <c r="O1280" t="s">
        <v>37</v>
      </c>
      <c r="P1280">
        <v>900</v>
      </c>
    </row>
    <row r="1281" spans="1:16" x14ac:dyDescent="0.3">
      <c r="A1281" s="1" t="str">
        <f t="shared" si="19"/>
        <v>2023|Grey District|$50,001-$70,000</v>
      </c>
      <c r="B1281" t="s">
        <v>18</v>
      </c>
      <c r="C1281" t="s">
        <v>19</v>
      </c>
      <c r="D1281" t="s">
        <v>20</v>
      </c>
      <c r="E1281" t="s">
        <v>21</v>
      </c>
      <c r="F1281">
        <v>2023</v>
      </c>
      <c r="G1281">
        <v>2023</v>
      </c>
      <c r="H1281">
        <v>56</v>
      </c>
      <c r="I1281" t="s">
        <v>142</v>
      </c>
      <c r="J1281">
        <v>99</v>
      </c>
      <c r="K1281" t="s">
        <v>23</v>
      </c>
      <c r="L1281">
        <v>4</v>
      </c>
      <c r="M1281" t="s">
        <v>36</v>
      </c>
      <c r="N1281">
        <v>7777</v>
      </c>
      <c r="O1281" t="s">
        <v>37</v>
      </c>
      <c r="P1281">
        <v>639</v>
      </c>
    </row>
    <row r="1282" spans="1:16" x14ac:dyDescent="0.3">
      <c r="A1282" s="1" t="str">
        <f t="shared" si="19"/>
        <v>2023|Grey District|$70,001-$100,000</v>
      </c>
      <c r="B1282" t="s">
        <v>18</v>
      </c>
      <c r="C1282" t="s">
        <v>19</v>
      </c>
      <c r="D1282" t="s">
        <v>20</v>
      </c>
      <c r="E1282" t="s">
        <v>21</v>
      </c>
      <c r="F1282">
        <v>2023</v>
      </c>
      <c r="G1282">
        <v>2023</v>
      </c>
      <c r="H1282">
        <v>56</v>
      </c>
      <c r="I1282" t="s">
        <v>142</v>
      </c>
      <c r="J1282">
        <v>99</v>
      </c>
      <c r="K1282" t="s">
        <v>23</v>
      </c>
      <c r="L1282">
        <v>5</v>
      </c>
      <c r="M1282" t="s">
        <v>58</v>
      </c>
      <c r="N1282">
        <v>7777</v>
      </c>
      <c r="O1282" t="s">
        <v>37</v>
      </c>
      <c r="P1282">
        <v>765</v>
      </c>
    </row>
    <row r="1283" spans="1:16" x14ac:dyDescent="0.3">
      <c r="A1283" s="1" t="str">
        <f t="shared" ref="A1283:A1346" si="20">G1283&amp;"|"&amp;I1283&amp;"|"&amp;M1283</f>
        <v>2023|Grey District|$100,001-$150,000</v>
      </c>
      <c r="B1283" t="s">
        <v>18</v>
      </c>
      <c r="C1283" t="s">
        <v>19</v>
      </c>
      <c r="D1283" t="s">
        <v>20</v>
      </c>
      <c r="E1283" t="s">
        <v>21</v>
      </c>
      <c r="F1283">
        <v>2023</v>
      </c>
      <c r="G1283">
        <v>2023</v>
      </c>
      <c r="H1283">
        <v>56</v>
      </c>
      <c r="I1283" t="s">
        <v>142</v>
      </c>
      <c r="J1283">
        <v>99</v>
      </c>
      <c r="K1283" t="s">
        <v>23</v>
      </c>
      <c r="L1283">
        <v>6</v>
      </c>
      <c r="M1283" t="s">
        <v>59</v>
      </c>
      <c r="N1283">
        <v>7777</v>
      </c>
      <c r="O1283" t="s">
        <v>37</v>
      </c>
      <c r="P1283">
        <v>1095</v>
      </c>
    </row>
    <row r="1284" spans="1:16" x14ac:dyDescent="0.3">
      <c r="A1284" s="1" t="str">
        <f t="shared" si="20"/>
        <v>2023|Grey District|$150,001-$200,000</v>
      </c>
      <c r="B1284" t="s">
        <v>18</v>
      </c>
      <c r="C1284" t="s">
        <v>19</v>
      </c>
      <c r="D1284" t="s">
        <v>20</v>
      </c>
      <c r="E1284" t="s">
        <v>21</v>
      </c>
      <c r="F1284">
        <v>2023</v>
      </c>
      <c r="G1284">
        <v>2023</v>
      </c>
      <c r="H1284">
        <v>56</v>
      </c>
      <c r="I1284" t="s">
        <v>142</v>
      </c>
      <c r="J1284">
        <v>99</v>
      </c>
      <c r="K1284" t="s">
        <v>23</v>
      </c>
      <c r="L1284">
        <v>7</v>
      </c>
      <c r="M1284" t="s">
        <v>43</v>
      </c>
      <c r="N1284">
        <v>7777</v>
      </c>
      <c r="O1284" t="s">
        <v>37</v>
      </c>
      <c r="P1284">
        <v>501</v>
      </c>
    </row>
    <row r="1285" spans="1:16" x14ac:dyDescent="0.3">
      <c r="A1285" s="1" t="str">
        <f t="shared" si="20"/>
        <v>2023|Grey District|$200,001 or more</v>
      </c>
      <c r="B1285" t="s">
        <v>18</v>
      </c>
      <c r="C1285" t="s">
        <v>19</v>
      </c>
      <c r="D1285" t="s">
        <v>20</v>
      </c>
      <c r="E1285" t="s">
        <v>21</v>
      </c>
      <c r="F1285">
        <v>2023</v>
      </c>
      <c r="G1285">
        <v>2023</v>
      </c>
      <c r="H1285">
        <v>56</v>
      </c>
      <c r="I1285" t="s">
        <v>142</v>
      </c>
      <c r="J1285">
        <v>99</v>
      </c>
      <c r="K1285" t="s">
        <v>23</v>
      </c>
      <c r="L1285">
        <v>8</v>
      </c>
      <c r="M1285" t="s">
        <v>27</v>
      </c>
      <c r="N1285">
        <v>7777</v>
      </c>
      <c r="O1285" t="s">
        <v>37</v>
      </c>
      <c r="P1285">
        <v>285</v>
      </c>
    </row>
    <row r="1286" spans="1:16" x14ac:dyDescent="0.3">
      <c r="A1286" s="1" t="str">
        <f t="shared" si="20"/>
        <v>2023|Grey District|Total stated - total household income</v>
      </c>
      <c r="B1286" t="s">
        <v>18</v>
      </c>
      <c r="C1286" t="s">
        <v>19</v>
      </c>
      <c r="D1286" t="s">
        <v>20</v>
      </c>
      <c r="E1286" t="s">
        <v>21</v>
      </c>
      <c r="F1286">
        <v>2023</v>
      </c>
      <c r="G1286">
        <v>2023</v>
      </c>
      <c r="H1286">
        <v>56</v>
      </c>
      <c r="I1286" t="s">
        <v>142</v>
      </c>
      <c r="J1286">
        <v>99</v>
      </c>
      <c r="K1286" t="s">
        <v>23</v>
      </c>
      <c r="L1286">
        <v>77</v>
      </c>
      <c r="M1286" t="s">
        <v>32</v>
      </c>
      <c r="N1286">
        <v>7777</v>
      </c>
      <c r="O1286" t="s">
        <v>37</v>
      </c>
      <c r="P1286">
        <v>5292</v>
      </c>
    </row>
    <row r="1287" spans="1:16" x14ac:dyDescent="0.3">
      <c r="A1287" s="1" t="str">
        <f t="shared" si="20"/>
        <v>2023|Grey District|Total - total household income</v>
      </c>
      <c r="B1287" t="s">
        <v>18</v>
      </c>
      <c r="C1287" t="s">
        <v>19</v>
      </c>
      <c r="D1287" t="s">
        <v>20</v>
      </c>
      <c r="E1287" t="s">
        <v>21</v>
      </c>
      <c r="F1287">
        <v>2023</v>
      </c>
      <c r="G1287">
        <v>2023</v>
      </c>
      <c r="H1287">
        <v>56</v>
      </c>
      <c r="I1287" t="s">
        <v>142</v>
      </c>
      <c r="J1287">
        <v>99</v>
      </c>
      <c r="K1287" t="s">
        <v>23</v>
      </c>
      <c r="L1287">
        <v>99</v>
      </c>
      <c r="M1287" t="s">
        <v>48</v>
      </c>
      <c r="N1287">
        <v>7777</v>
      </c>
      <c r="O1287" t="s">
        <v>37</v>
      </c>
      <c r="P1287">
        <v>5541</v>
      </c>
    </row>
    <row r="1288" spans="1:16" x14ac:dyDescent="0.3">
      <c r="A1288" s="1" t="str">
        <f t="shared" si="20"/>
        <v>2023|Grey District|Median ($) - total household income</v>
      </c>
      <c r="B1288" t="s">
        <v>18</v>
      </c>
      <c r="C1288" t="s">
        <v>19</v>
      </c>
      <c r="D1288" t="s">
        <v>20</v>
      </c>
      <c r="E1288" t="s">
        <v>21</v>
      </c>
      <c r="F1288">
        <v>2023</v>
      </c>
      <c r="G1288">
        <v>2023</v>
      </c>
      <c r="H1288">
        <v>56</v>
      </c>
      <c r="I1288" t="s">
        <v>142</v>
      </c>
      <c r="J1288">
        <v>99</v>
      </c>
      <c r="K1288" t="s">
        <v>23</v>
      </c>
      <c r="L1288" t="s">
        <v>56</v>
      </c>
      <c r="M1288" t="s">
        <v>57</v>
      </c>
      <c r="N1288">
        <v>7777</v>
      </c>
      <c r="O1288" t="s">
        <v>37</v>
      </c>
      <c r="P1288">
        <v>70100</v>
      </c>
    </row>
    <row r="1289" spans="1:16" x14ac:dyDescent="0.3">
      <c r="A1289" s="1" t="str">
        <f t="shared" si="20"/>
        <v>2023|Westland District|$20,000 or less</v>
      </c>
      <c r="B1289" t="s">
        <v>18</v>
      </c>
      <c r="C1289" t="s">
        <v>19</v>
      </c>
      <c r="D1289" t="s">
        <v>20</v>
      </c>
      <c r="E1289" t="s">
        <v>21</v>
      </c>
      <c r="F1289">
        <v>2023</v>
      </c>
      <c r="G1289">
        <v>2023</v>
      </c>
      <c r="H1289">
        <v>57</v>
      </c>
      <c r="I1289" t="s">
        <v>89</v>
      </c>
      <c r="J1289">
        <v>99</v>
      </c>
      <c r="K1289" t="s">
        <v>23</v>
      </c>
      <c r="L1289">
        <v>1</v>
      </c>
      <c r="M1289" t="s">
        <v>39</v>
      </c>
      <c r="N1289">
        <v>7777</v>
      </c>
      <c r="O1289" t="s">
        <v>37</v>
      </c>
      <c r="P1289">
        <v>255</v>
      </c>
    </row>
    <row r="1290" spans="1:16" x14ac:dyDescent="0.3">
      <c r="A1290" s="1" t="str">
        <f t="shared" si="20"/>
        <v>2023|Westland District|$20,001-$30,000</v>
      </c>
      <c r="B1290" t="s">
        <v>18</v>
      </c>
      <c r="C1290" t="s">
        <v>19</v>
      </c>
      <c r="D1290" t="s">
        <v>20</v>
      </c>
      <c r="E1290" t="s">
        <v>21</v>
      </c>
      <c r="F1290">
        <v>2023</v>
      </c>
      <c r="G1290">
        <v>2023</v>
      </c>
      <c r="H1290">
        <v>57</v>
      </c>
      <c r="I1290" t="s">
        <v>89</v>
      </c>
      <c r="J1290">
        <v>99</v>
      </c>
      <c r="K1290" t="s">
        <v>23</v>
      </c>
      <c r="L1290">
        <v>2</v>
      </c>
      <c r="M1290" t="s">
        <v>24</v>
      </c>
      <c r="N1290">
        <v>7777</v>
      </c>
      <c r="O1290" t="s">
        <v>37</v>
      </c>
      <c r="P1290">
        <v>423</v>
      </c>
    </row>
    <row r="1291" spans="1:16" x14ac:dyDescent="0.3">
      <c r="A1291" s="1" t="str">
        <f t="shared" si="20"/>
        <v>2023|Westland District|$30,001-$50,000</v>
      </c>
      <c r="B1291" t="s">
        <v>18</v>
      </c>
      <c r="C1291" t="s">
        <v>19</v>
      </c>
      <c r="D1291" t="s">
        <v>20</v>
      </c>
      <c r="E1291" t="s">
        <v>21</v>
      </c>
      <c r="F1291">
        <v>2023</v>
      </c>
      <c r="G1291">
        <v>2023</v>
      </c>
      <c r="H1291">
        <v>57</v>
      </c>
      <c r="I1291" t="s">
        <v>89</v>
      </c>
      <c r="J1291">
        <v>99</v>
      </c>
      <c r="K1291" t="s">
        <v>23</v>
      </c>
      <c r="L1291">
        <v>3</v>
      </c>
      <c r="M1291" t="s">
        <v>45</v>
      </c>
      <c r="N1291">
        <v>7777</v>
      </c>
      <c r="O1291" t="s">
        <v>37</v>
      </c>
      <c r="P1291">
        <v>618</v>
      </c>
    </row>
    <row r="1292" spans="1:16" x14ac:dyDescent="0.3">
      <c r="A1292" s="1" t="str">
        <f t="shared" si="20"/>
        <v>2023|Westland District|$50,001-$70,000</v>
      </c>
      <c r="B1292" t="s">
        <v>18</v>
      </c>
      <c r="C1292" t="s">
        <v>19</v>
      </c>
      <c r="D1292" t="s">
        <v>20</v>
      </c>
      <c r="E1292" t="s">
        <v>21</v>
      </c>
      <c r="F1292">
        <v>2023</v>
      </c>
      <c r="G1292">
        <v>2023</v>
      </c>
      <c r="H1292">
        <v>57</v>
      </c>
      <c r="I1292" t="s">
        <v>89</v>
      </c>
      <c r="J1292">
        <v>99</v>
      </c>
      <c r="K1292" t="s">
        <v>23</v>
      </c>
      <c r="L1292">
        <v>4</v>
      </c>
      <c r="M1292" t="s">
        <v>36</v>
      </c>
      <c r="N1292">
        <v>7777</v>
      </c>
      <c r="O1292" t="s">
        <v>37</v>
      </c>
      <c r="P1292">
        <v>459</v>
      </c>
    </row>
    <row r="1293" spans="1:16" x14ac:dyDescent="0.3">
      <c r="A1293" s="1" t="str">
        <f t="shared" si="20"/>
        <v>2023|Westland District|$70,001-$100,000</v>
      </c>
      <c r="B1293" t="s">
        <v>18</v>
      </c>
      <c r="C1293" t="s">
        <v>19</v>
      </c>
      <c r="D1293" t="s">
        <v>20</v>
      </c>
      <c r="E1293" t="s">
        <v>21</v>
      </c>
      <c r="F1293">
        <v>2023</v>
      </c>
      <c r="G1293">
        <v>2023</v>
      </c>
      <c r="H1293">
        <v>57</v>
      </c>
      <c r="I1293" t="s">
        <v>89</v>
      </c>
      <c r="J1293">
        <v>99</v>
      </c>
      <c r="K1293" t="s">
        <v>23</v>
      </c>
      <c r="L1293">
        <v>5</v>
      </c>
      <c r="M1293" t="s">
        <v>58</v>
      </c>
      <c r="N1293">
        <v>7777</v>
      </c>
      <c r="O1293" t="s">
        <v>37</v>
      </c>
      <c r="P1293">
        <v>612</v>
      </c>
    </row>
    <row r="1294" spans="1:16" x14ac:dyDescent="0.3">
      <c r="A1294" s="1" t="str">
        <f t="shared" si="20"/>
        <v>2023|Westland District|$100,001-$150,000</v>
      </c>
      <c r="B1294" t="s">
        <v>18</v>
      </c>
      <c r="C1294" t="s">
        <v>19</v>
      </c>
      <c r="D1294" t="s">
        <v>20</v>
      </c>
      <c r="E1294" t="s">
        <v>21</v>
      </c>
      <c r="F1294">
        <v>2023</v>
      </c>
      <c r="G1294">
        <v>2023</v>
      </c>
      <c r="H1294">
        <v>57</v>
      </c>
      <c r="I1294" t="s">
        <v>89</v>
      </c>
      <c r="J1294">
        <v>99</v>
      </c>
      <c r="K1294" t="s">
        <v>23</v>
      </c>
      <c r="L1294">
        <v>6</v>
      </c>
      <c r="M1294" t="s">
        <v>59</v>
      </c>
      <c r="N1294">
        <v>7777</v>
      </c>
      <c r="O1294" t="s">
        <v>37</v>
      </c>
      <c r="P1294">
        <v>687</v>
      </c>
    </row>
    <row r="1295" spans="1:16" x14ac:dyDescent="0.3">
      <c r="A1295" s="1" t="str">
        <f t="shared" si="20"/>
        <v>2023|Westland District|$150,001-$200,000</v>
      </c>
      <c r="B1295" t="s">
        <v>18</v>
      </c>
      <c r="C1295" t="s">
        <v>19</v>
      </c>
      <c r="D1295" t="s">
        <v>20</v>
      </c>
      <c r="E1295" t="s">
        <v>21</v>
      </c>
      <c r="F1295">
        <v>2023</v>
      </c>
      <c r="G1295">
        <v>2023</v>
      </c>
      <c r="H1295">
        <v>57</v>
      </c>
      <c r="I1295" t="s">
        <v>89</v>
      </c>
      <c r="J1295">
        <v>99</v>
      </c>
      <c r="K1295" t="s">
        <v>23</v>
      </c>
      <c r="L1295">
        <v>7</v>
      </c>
      <c r="M1295" t="s">
        <v>43</v>
      </c>
      <c r="N1295">
        <v>7777</v>
      </c>
      <c r="O1295" t="s">
        <v>37</v>
      </c>
      <c r="P1295">
        <v>333</v>
      </c>
    </row>
    <row r="1296" spans="1:16" x14ac:dyDescent="0.3">
      <c r="A1296" s="1" t="str">
        <f t="shared" si="20"/>
        <v>2023|Westland District|$200,001 or more</v>
      </c>
      <c r="B1296" t="s">
        <v>18</v>
      </c>
      <c r="C1296" t="s">
        <v>19</v>
      </c>
      <c r="D1296" t="s">
        <v>20</v>
      </c>
      <c r="E1296" t="s">
        <v>21</v>
      </c>
      <c r="F1296">
        <v>2023</v>
      </c>
      <c r="G1296">
        <v>2023</v>
      </c>
      <c r="H1296">
        <v>57</v>
      </c>
      <c r="I1296" t="s">
        <v>89</v>
      </c>
      <c r="J1296">
        <v>99</v>
      </c>
      <c r="K1296" t="s">
        <v>23</v>
      </c>
      <c r="L1296">
        <v>8</v>
      </c>
      <c r="M1296" t="s">
        <v>27</v>
      </c>
      <c r="N1296">
        <v>7777</v>
      </c>
      <c r="O1296" t="s">
        <v>37</v>
      </c>
      <c r="P1296">
        <v>186</v>
      </c>
    </row>
    <row r="1297" spans="1:16" x14ac:dyDescent="0.3">
      <c r="A1297" s="1" t="str">
        <f t="shared" si="20"/>
        <v>2023|Westland District|Total stated - total household income</v>
      </c>
      <c r="B1297" t="s">
        <v>18</v>
      </c>
      <c r="C1297" t="s">
        <v>19</v>
      </c>
      <c r="D1297" t="s">
        <v>20</v>
      </c>
      <c r="E1297" t="s">
        <v>21</v>
      </c>
      <c r="F1297">
        <v>2023</v>
      </c>
      <c r="G1297">
        <v>2023</v>
      </c>
      <c r="H1297">
        <v>57</v>
      </c>
      <c r="I1297" t="s">
        <v>89</v>
      </c>
      <c r="J1297">
        <v>99</v>
      </c>
      <c r="K1297" t="s">
        <v>23</v>
      </c>
      <c r="L1297">
        <v>77</v>
      </c>
      <c r="M1297" t="s">
        <v>32</v>
      </c>
      <c r="N1297">
        <v>7777</v>
      </c>
      <c r="O1297" t="s">
        <v>37</v>
      </c>
      <c r="P1297">
        <v>3576</v>
      </c>
    </row>
    <row r="1298" spans="1:16" x14ac:dyDescent="0.3">
      <c r="A1298" s="1" t="str">
        <f t="shared" si="20"/>
        <v>2023|Westland District|Total - total household income</v>
      </c>
      <c r="B1298" t="s">
        <v>18</v>
      </c>
      <c r="C1298" t="s">
        <v>19</v>
      </c>
      <c r="D1298" t="s">
        <v>20</v>
      </c>
      <c r="E1298" t="s">
        <v>21</v>
      </c>
      <c r="F1298">
        <v>2023</v>
      </c>
      <c r="G1298">
        <v>2023</v>
      </c>
      <c r="H1298">
        <v>57</v>
      </c>
      <c r="I1298" t="s">
        <v>89</v>
      </c>
      <c r="J1298">
        <v>99</v>
      </c>
      <c r="K1298" t="s">
        <v>23</v>
      </c>
      <c r="L1298">
        <v>99</v>
      </c>
      <c r="M1298" t="s">
        <v>48</v>
      </c>
      <c r="N1298">
        <v>7777</v>
      </c>
      <c r="O1298" t="s">
        <v>37</v>
      </c>
      <c r="P1298">
        <v>3801</v>
      </c>
    </row>
    <row r="1299" spans="1:16" x14ac:dyDescent="0.3">
      <c r="A1299" s="1" t="str">
        <f t="shared" si="20"/>
        <v>2023|Westland District|Median ($) - total household income</v>
      </c>
      <c r="B1299" t="s">
        <v>18</v>
      </c>
      <c r="C1299" t="s">
        <v>19</v>
      </c>
      <c r="D1299" t="s">
        <v>20</v>
      </c>
      <c r="E1299" t="s">
        <v>21</v>
      </c>
      <c r="F1299">
        <v>2023</v>
      </c>
      <c r="G1299">
        <v>2023</v>
      </c>
      <c r="H1299">
        <v>57</v>
      </c>
      <c r="I1299" t="s">
        <v>89</v>
      </c>
      <c r="J1299">
        <v>99</v>
      </c>
      <c r="K1299" t="s">
        <v>23</v>
      </c>
      <c r="L1299" t="s">
        <v>56</v>
      </c>
      <c r="M1299" t="s">
        <v>57</v>
      </c>
      <c r="N1299">
        <v>7777</v>
      </c>
      <c r="O1299" t="s">
        <v>37</v>
      </c>
      <c r="P1299">
        <v>71500</v>
      </c>
    </row>
    <row r="1300" spans="1:16" x14ac:dyDescent="0.3">
      <c r="A1300" s="1" t="str">
        <f t="shared" si="20"/>
        <v>2023|Hurunui District|$20,000 or less</v>
      </c>
      <c r="B1300" t="s">
        <v>18</v>
      </c>
      <c r="C1300" t="s">
        <v>19</v>
      </c>
      <c r="D1300" t="s">
        <v>20</v>
      </c>
      <c r="E1300" t="s">
        <v>21</v>
      </c>
      <c r="F1300">
        <v>2023</v>
      </c>
      <c r="G1300">
        <v>2023</v>
      </c>
      <c r="H1300">
        <v>58</v>
      </c>
      <c r="I1300" t="s">
        <v>113</v>
      </c>
      <c r="J1300">
        <v>99</v>
      </c>
      <c r="K1300" t="s">
        <v>23</v>
      </c>
      <c r="L1300">
        <v>1</v>
      </c>
      <c r="M1300" t="s">
        <v>39</v>
      </c>
      <c r="N1300">
        <v>7777</v>
      </c>
      <c r="O1300" t="s">
        <v>37</v>
      </c>
      <c r="P1300">
        <v>288</v>
      </c>
    </row>
    <row r="1301" spans="1:16" x14ac:dyDescent="0.3">
      <c r="A1301" s="1" t="str">
        <f t="shared" si="20"/>
        <v>2023|Hurunui District|$20,001-$30,000</v>
      </c>
      <c r="B1301" t="s">
        <v>18</v>
      </c>
      <c r="C1301" t="s">
        <v>19</v>
      </c>
      <c r="D1301" t="s">
        <v>20</v>
      </c>
      <c r="E1301" t="s">
        <v>21</v>
      </c>
      <c r="F1301">
        <v>2023</v>
      </c>
      <c r="G1301">
        <v>2023</v>
      </c>
      <c r="H1301">
        <v>58</v>
      </c>
      <c r="I1301" t="s">
        <v>113</v>
      </c>
      <c r="J1301">
        <v>99</v>
      </c>
      <c r="K1301" t="s">
        <v>23</v>
      </c>
      <c r="L1301">
        <v>2</v>
      </c>
      <c r="M1301" t="s">
        <v>24</v>
      </c>
      <c r="N1301">
        <v>7777</v>
      </c>
      <c r="O1301" t="s">
        <v>37</v>
      </c>
      <c r="P1301">
        <v>513</v>
      </c>
    </row>
    <row r="1302" spans="1:16" x14ac:dyDescent="0.3">
      <c r="A1302" s="1" t="str">
        <f t="shared" si="20"/>
        <v>2023|Hurunui District|$30,001-$50,000</v>
      </c>
      <c r="B1302" t="s">
        <v>18</v>
      </c>
      <c r="C1302" t="s">
        <v>19</v>
      </c>
      <c r="D1302" t="s">
        <v>20</v>
      </c>
      <c r="E1302" t="s">
        <v>21</v>
      </c>
      <c r="F1302">
        <v>2023</v>
      </c>
      <c r="G1302">
        <v>2023</v>
      </c>
      <c r="H1302">
        <v>58</v>
      </c>
      <c r="I1302" t="s">
        <v>113</v>
      </c>
      <c r="J1302">
        <v>99</v>
      </c>
      <c r="K1302" t="s">
        <v>23</v>
      </c>
      <c r="L1302">
        <v>3</v>
      </c>
      <c r="M1302" t="s">
        <v>45</v>
      </c>
      <c r="N1302">
        <v>7777</v>
      </c>
      <c r="O1302" t="s">
        <v>37</v>
      </c>
      <c r="P1302">
        <v>924</v>
      </c>
    </row>
    <row r="1303" spans="1:16" x14ac:dyDescent="0.3">
      <c r="A1303" s="1" t="str">
        <f t="shared" si="20"/>
        <v>2023|Hurunui District|$50,001-$70,000</v>
      </c>
      <c r="B1303" t="s">
        <v>18</v>
      </c>
      <c r="C1303" t="s">
        <v>19</v>
      </c>
      <c r="D1303" t="s">
        <v>20</v>
      </c>
      <c r="E1303" t="s">
        <v>21</v>
      </c>
      <c r="F1303">
        <v>2023</v>
      </c>
      <c r="G1303">
        <v>2023</v>
      </c>
      <c r="H1303">
        <v>58</v>
      </c>
      <c r="I1303" t="s">
        <v>113</v>
      </c>
      <c r="J1303">
        <v>99</v>
      </c>
      <c r="K1303" t="s">
        <v>23</v>
      </c>
      <c r="L1303">
        <v>4</v>
      </c>
      <c r="M1303" t="s">
        <v>36</v>
      </c>
      <c r="N1303">
        <v>7777</v>
      </c>
      <c r="O1303" t="s">
        <v>37</v>
      </c>
      <c r="P1303">
        <v>675</v>
      </c>
    </row>
    <row r="1304" spans="1:16" x14ac:dyDescent="0.3">
      <c r="A1304" s="1" t="str">
        <f t="shared" si="20"/>
        <v>2023|Hurunui District|$70,001-$100,000</v>
      </c>
      <c r="B1304" t="s">
        <v>18</v>
      </c>
      <c r="C1304" t="s">
        <v>19</v>
      </c>
      <c r="D1304" t="s">
        <v>20</v>
      </c>
      <c r="E1304" t="s">
        <v>21</v>
      </c>
      <c r="F1304">
        <v>2023</v>
      </c>
      <c r="G1304">
        <v>2023</v>
      </c>
      <c r="H1304">
        <v>58</v>
      </c>
      <c r="I1304" t="s">
        <v>113</v>
      </c>
      <c r="J1304">
        <v>99</v>
      </c>
      <c r="K1304" t="s">
        <v>23</v>
      </c>
      <c r="L1304">
        <v>5</v>
      </c>
      <c r="M1304" t="s">
        <v>58</v>
      </c>
      <c r="N1304">
        <v>7777</v>
      </c>
      <c r="O1304" t="s">
        <v>37</v>
      </c>
      <c r="P1304">
        <v>897</v>
      </c>
    </row>
    <row r="1305" spans="1:16" x14ac:dyDescent="0.3">
      <c r="A1305" s="1" t="str">
        <f t="shared" si="20"/>
        <v>2023|Hurunui District|$100,001-$150,000</v>
      </c>
      <c r="B1305" t="s">
        <v>18</v>
      </c>
      <c r="C1305" t="s">
        <v>19</v>
      </c>
      <c r="D1305" t="s">
        <v>20</v>
      </c>
      <c r="E1305" t="s">
        <v>21</v>
      </c>
      <c r="F1305">
        <v>2023</v>
      </c>
      <c r="G1305">
        <v>2023</v>
      </c>
      <c r="H1305">
        <v>58</v>
      </c>
      <c r="I1305" t="s">
        <v>113</v>
      </c>
      <c r="J1305">
        <v>99</v>
      </c>
      <c r="K1305" t="s">
        <v>23</v>
      </c>
      <c r="L1305">
        <v>6</v>
      </c>
      <c r="M1305" t="s">
        <v>59</v>
      </c>
      <c r="N1305">
        <v>7777</v>
      </c>
      <c r="O1305" t="s">
        <v>37</v>
      </c>
      <c r="P1305">
        <v>1092</v>
      </c>
    </row>
    <row r="1306" spans="1:16" x14ac:dyDescent="0.3">
      <c r="A1306" s="1" t="str">
        <f t="shared" si="20"/>
        <v>2023|Hurunui District|$150,001-$200,000</v>
      </c>
      <c r="B1306" t="s">
        <v>18</v>
      </c>
      <c r="C1306" t="s">
        <v>19</v>
      </c>
      <c r="D1306" t="s">
        <v>20</v>
      </c>
      <c r="E1306" t="s">
        <v>21</v>
      </c>
      <c r="F1306">
        <v>2023</v>
      </c>
      <c r="G1306">
        <v>2023</v>
      </c>
      <c r="H1306">
        <v>58</v>
      </c>
      <c r="I1306" t="s">
        <v>113</v>
      </c>
      <c r="J1306">
        <v>99</v>
      </c>
      <c r="K1306" t="s">
        <v>23</v>
      </c>
      <c r="L1306">
        <v>7</v>
      </c>
      <c r="M1306" t="s">
        <v>43</v>
      </c>
      <c r="N1306">
        <v>7777</v>
      </c>
      <c r="O1306" t="s">
        <v>37</v>
      </c>
      <c r="P1306">
        <v>474</v>
      </c>
    </row>
    <row r="1307" spans="1:16" x14ac:dyDescent="0.3">
      <c r="A1307" s="1" t="str">
        <f t="shared" si="20"/>
        <v>2023|Hurunui District|$200,001 or more</v>
      </c>
      <c r="B1307" t="s">
        <v>18</v>
      </c>
      <c r="C1307" t="s">
        <v>19</v>
      </c>
      <c r="D1307" t="s">
        <v>20</v>
      </c>
      <c r="E1307" t="s">
        <v>21</v>
      </c>
      <c r="F1307">
        <v>2023</v>
      </c>
      <c r="G1307">
        <v>2023</v>
      </c>
      <c r="H1307">
        <v>58</v>
      </c>
      <c r="I1307" t="s">
        <v>113</v>
      </c>
      <c r="J1307">
        <v>99</v>
      </c>
      <c r="K1307" t="s">
        <v>23</v>
      </c>
      <c r="L1307">
        <v>8</v>
      </c>
      <c r="M1307" t="s">
        <v>27</v>
      </c>
      <c r="N1307">
        <v>7777</v>
      </c>
      <c r="O1307" t="s">
        <v>37</v>
      </c>
      <c r="P1307">
        <v>375</v>
      </c>
    </row>
    <row r="1308" spans="1:16" x14ac:dyDescent="0.3">
      <c r="A1308" s="1" t="str">
        <f t="shared" si="20"/>
        <v>2023|Hurunui District|Total stated - total household income</v>
      </c>
      <c r="B1308" t="s">
        <v>18</v>
      </c>
      <c r="C1308" t="s">
        <v>19</v>
      </c>
      <c r="D1308" t="s">
        <v>20</v>
      </c>
      <c r="E1308" t="s">
        <v>21</v>
      </c>
      <c r="F1308">
        <v>2023</v>
      </c>
      <c r="G1308">
        <v>2023</v>
      </c>
      <c r="H1308">
        <v>58</v>
      </c>
      <c r="I1308" t="s">
        <v>113</v>
      </c>
      <c r="J1308">
        <v>99</v>
      </c>
      <c r="K1308" t="s">
        <v>23</v>
      </c>
      <c r="L1308">
        <v>77</v>
      </c>
      <c r="M1308" t="s">
        <v>32</v>
      </c>
      <c r="N1308">
        <v>7777</v>
      </c>
      <c r="O1308" t="s">
        <v>37</v>
      </c>
      <c r="P1308">
        <v>5235</v>
      </c>
    </row>
    <row r="1309" spans="1:16" x14ac:dyDescent="0.3">
      <c r="A1309" s="1" t="str">
        <f t="shared" si="20"/>
        <v>2023|Hurunui District|Total - total household income</v>
      </c>
      <c r="B1309" t="s">
        <v>18</v>
      </c>
      <c r="C1309" t="s">
        <v>19</v>
      </c>
      <c r="D1309" t="s">
        <v>20</v>
      </c>
      <c r="E1309" t="s">
        <v>21</v>
      </c>
      <c r="F1309">
        <v>2023</v>
      </c>
      <c r="G1309">
        <v>2023</v>
      </c>
      <c r="H1309">
        <v>58</v>
      </c>
      <c r="I1309" t="s">
        <v>113</v>
      </c>
      <c r="J1309">
        <v>99</v>
      </c>
      <c r="K1309" t="s">
        <v>23</v>
      </c>
      <c r="L1309">
        <v>99</v>
      </c>
      <c r="M1309" t="s">
        <v>48</v>
      </c>
      <c r="N1309">
        <v>7777</v>
      </c>
      <c r="O1309" t="s">
        <v>37</v>
      </c>
      <c r="P1309">
        <v>5535</v>
      </c>
    </row>
    <row r="1310" spans="1:16" x14ac:dyDescent="0.3">
      <c r="A1310" s="1" t="str">
        <f t="shared" si="20"/>
        <v>2023|Hurunui District|Median ($) - total household income</v>
      </c>
      <c r="B1310" t="s">
        <v>18</v>
      </c>
      <c r="C1310" t="s">
        <v>19</v>
      </c>
      <c r="D1310" t="s">
        <v>20</v>
      </c>
      <c r="E1310" t="s">
        <v>21</v>
      </c>
      <c r="F1310">
        <v>2023</v>
      </c>
      <c r="G1310">
        <v>2023</v>
      </c>
      <c r="H1310">
        <v>58</v>
      </c>
      <c r="I1310" t="s">
        <v>113</v>
      </c>
      <c r="J1310">
        <v>99</v>
      </c>
      <c r="K1310" t="s">
        <v>23</v>
      </c>
      <c r="L1310" t="s">
        <v>56</v>
      </c>
      <c r="M1310" t="s">
        <v>57</v>
      </c>
      <c r="N1310">
        <v>7777</v>
      </c>
      <c r="O1310" t="s">
        <v>37</v>
      </c>
      <c r="P1310">
        <v>77400</v>
      </c>
    </row>
    <row r="1311" spans="1:16" x14ac:dyDescent="0.3">
      <c r="A1311" s="1" t="str">
        <f t="shared" si="20"/>
        <v>2023|Waimakariri District|$20,000 or less</v>
      </c>
      <c r="B1311" t="s">
        <v>18</v>
      </c>
      <c r="C1311" t="s">
        <v>19</v>
      </c>
      <c r="D1311" t="s">
        <v>20</v>
      </c>
      <c r="E1311" t="s">
        <v>21</v>
      </c>
      <c r="F1311">
        <v>2023</v>
      </c>
      <c r="G1311">
        <v>2023</v>
      </c>
      <c r="H1311">
        <v>59</v>
      </c>
      <c r="I1311" t="s">
        <v>149</v>
      </c>
      <c r="J1311">
        <v>99</v>
      </c>
      <c r="K1311" t="s">
        <v>23</v>
      </c>
      <c r="L1311">
        <v>1</v>
      </c>
      <c r="M1311" t="s">
        <v>39</v>
      </c>
      <c r="N1311">
        <v>7777</v>
      </c>
      <c r="O1311" t="s">
        <v>37</v>
      </c>
      <c r="P1311">
        <v>1113</v>
      </c>
    </row>
    <row r="1312" spans="1:16" x14ac:dyDescent="0.3">
      <c r="A1312" s="1" t="str">
        <f t="shared" si="20"/>
        <v>2023|Waimakariri District|$20,001-$30,000</v>
      </c>
      <c r="B1312" t="s">
        <v>18</v>
      </c>
      <c r="C1312" t="s">
        <v>19</v>
      </c>
      <c r="D1312" t="s">
        <v>20</v>
      </c>
      <c r="E1312" t="s">
        <v>21</v>
      </c>
      <c r="F1312">
        <v>2023</v>
      </c>
      <c r="G1312">
        <v>2023</v>
      </c>
      <c r="H1312">
        <v>59</v>
      </c>
      <c r="I1312" t="s">
        <v>149</v>
      </c>
      <c r="J1312">
        <v>99</v>
      </c>
      <c r="K1312" t="s">
        <v>23</v>
      </c>
      <c r="L1312">
        <v>2</v>
      </c>
      <c r="M1312" t="s">
        <v>24</v>
      </c>
      <c r="N1312">
        <v>7777</v>
      </c>
      <c r="O1312" t="s">
        <v>37</v>
      </c>
      <c r="P1312">
        <v>2160</v>
      </c>
    </row>
    <row r="1313" spans="1:16" x14ac:dyDescent="0.3">
      <c r="A1313" s="1" t="str">
        <f t="shared" si="20"/>
        <v>2023|Waimakariri District|$30,001-$50,000</v>
      </c>
      <c r="B1313" t="s">
        <v>18</v>
      </c>
      <c r="C1313" t="s">
        <v>19</v>
      </c>
      <c r="D1313" t="s">
        <v>20</v>
      </c>
      <c r="E1313" t="s">
        <v>21</v>
      </c>
      <c r="F1313">
        <v>2023</v>
      </c>
      <c r="G1313">
        <v>2023</v>
      </c>
      <c r="H1313">
        <v>59</v>
      </c>
      <c r="I1313" t="s">
        <v>149</v>
      </c>
      <c r="J1313">
        <v>99</v>
      </c>
      <c r="K1313" t="s">
        <v>23</v>
      </c>
      <c r="L1313">
        <v>3</v>
      </c>
      <c r="M1313" t="s">
        <v>45</v>
      </c>
      <c r="N1313">
        <v>7777</v>
      </c>
      <c r="O1313" t="s">
        <v>37</v>
      </c>
      <c r="P1313">
        <v>3951</v>
      </c>
    </row>
    <row r="1314" spans="1:16" x14ac:dyDescent="0.3">
      <c r="A1314" s="1" t="str">
        <f t="shared" si="20"/>
        <v>2023|Waimakariri District|$50,001-$70,000</v>
      </c>
      <c r="B1314" t="s">
        <v>18</v>
      </c>
      <c r="C1314" t="s">
        <v>19</v>
      </c>
      <c r="D1314" t="s">
        <v>20</v>
      </c>
      <c r="E1314" t="s">
        <v>21</v>
      </c>
      <c r="F1314">
        <v>2023</v>
      </c>
      <c r="G1314">
        <v>2023</v>
      </c>
      <c r="H1314">
        <v>59</v>
      </c>
      <c r="I1314" t="s">
        <v>149</v>
      </c>
      <c r="J1314">
        <v>99</v>
      </c>
      <c r="K1314" t="s">
        <v>23</v>
      </c>
      <c r="L1314">
        <v>4</v>
      </c>
      <c r="M1314" t="s">
        <v>36</v>
      </c>
      <c r="N1314">
        <v>7777</v>
      </c>
      <c r="O1314" t="s">
        <v>37</v>
      </c>
      <c r="P1314">
        <v>2661</v>
      </c>
    </row>
    <row r="1315" spans="1:16" x14ac:dyDescent="0.3">
      <c r="A1315" s="1" t="str">
        <f t="shared" si="20"/>
        <v>2023|Waimakariri District|$70,001-$100,000</v>
      </c>
      <c r="B1315" t="s">
        <v>18</v>
      </c>
      <c r="C1315" t="s">
        <v>19</v>
      </c>
      <c r="D1315" t="s">
        <v>20</v>
      </c>
      <c r="E1315" t="s">
        <v>21</v>
      </c>
      <c r="F1315">
        <v>2023</v>
      </c>
      <c r="G1315">
        <v>2023</v>
      </c>
      <c r="H1315">
        <v>59</v>
      </c>
      <c r="I1315" t="s">
        <v>149</v>
      </c>
      <c r="J1315">
        <v>99</v>
      </c>
      <c r="K1315" t="s">
        <v>23</v>
      </c>
      <c r="L1315">
        <v>5</v>
      </c>
      <c r="M1315" t="s">
        <v>58</v>
      </c>
      <c r="N1315">
        <v>7777</v>
      </c>
      <c r="O1315" t="s">
        <v>37</v>
      </c>
      <c r="P1315">
        <v>3561</v>
      </c>
    </row>
    <row r="1316" spans="1:16" x14ac:dyDescent="0.3">
      <c r="A1316" s="1" t="str">
        <f t="shared" si="20"/>
        <v>2023|Waimakariri District|$100,001-$150,000</v>
      </c>
      <c r="B1316" t="s">
        <v>18</v>
      </c>
      <c r="C1316" t="s">
        <v>19</v>
      </c>
      <c r="D1316" t="s">
        <v>20</v>
      </c>
      <c r="E1316" t="s">
        <v>21</v>
      </c>
      <c r="F1316">
        <v>2023</v>
      </c>
      <c r="G1316">
        <v>2023</v>
      </c>
      <c r="H1316">
        <v>59</v>
      </c>
      <c r="I1316" t="s">
        <v>149</v>
      </c>
      <c r="J1316">
        <v>99</v>
      </c>
      <c r="K1316" t="s">
        <v>23</v>
      </c>
      <c r="L1316">
        <v>6</v>
      </c>
      <c r="M1316" t="s">
        <v>59</v>
      </c>
      <c r="N1316">
        <v>7777</v>
      </c>
      <c r="O1316" t="s">
        <v>37</v>
      </c>
      <c r="P1316">
        <v>5616</v>
      </c>
    </row>
    <row r="1317" spans="1:16" x14ac:dyDescent="0.3">
      <c r="A1317" s="1" t="str">
        <f t="shared" si="20"/>
        <v>2023|Waimakariri District|$150,001-$200,000</v>
      </c>
      <c r="B1317" t="s">
        <v>18</v>
      </c>
      <c r="C1317" t="s">
        <v>19</v>
      </c>
      <c r="D1317" t="s">
        <v>20</v>
      </c>
      <c r="E1317" t="s">
        <v>21</v>
      </c>
      <c r="F1317">
        <v>2023</v>
      </c>
      <c r="G1317">
        <v>2023</v>
      </c>
      <c r="H1317">
        <v>59</v>
      </c>
      <c r="I1317" t="s">
        <v>149</v>
      </c>
      <c r="J1317">
        <v>99</v>
      </c>
      <c r="K1317" t="s">
        <v>23</v>
      </c>
      <c r="L1317">
        <v>7</v>
      </c>
      <c r="M1317" t="s">
        <v>43</v>
      </c>
      <c r="N1317">
        <v>7777</v>
      </c>
      <c r="O1317" t="s">
        <v>37</v>
      </c>
      <c r="P1317">
        <v>3159</v>
      </c>
    </row>
    <row r="1318" spans="1:16" x14ac:dyDescent="0.3">
      <c r="A1318" s="1" t="str">
        <f t="shared" si="20"/>
        <v>2023|Waimakariri District|$200,001 or more</v>
      </c>
      <c r="B1318" t="s">
        <v>18</v>
      </c>
      <c r="C1318" t="s">
        <v>19</v>
      </c>
      <c r="D1318" t="s">
        <v>20</v>
      </c>
      <c r="E1318" t="s">
        <v>21</v>
      </c>
      <c r="F1318">
        <v>2023</v>
      </c>
      <c r="G1318">
        <v>2023</v>
      </c>
      <c r="H1318">
        <v>59</v>
      </c>
      <c r="I1318" t="s">
        <v>149</v>
      </c>
      <c r="J1318">
        <v>99</v>
      </c>
      <c r="K1318" t="s">
        <v>23</v>
      </c>
      <c r="L1318">
        <v>8</v>
      </c>
      <c r="M1318" t="s">
        <v>27</v>
      </c>
      <c r="N1318">
        <v>7777</v>
      </c>
      <c r="O1318" t="s">
        <v>37</v>
      </c>
      <c r="P1318">
        <v>2592</v>
      </c>
    </row>
    <row r="1319" spans="1:16" x14ac:dyDescent="0.3">
      <c r="A1319" s="1" t="str">
        <f t="shared" si="20"/>
        <v>2023|Waimakariri District|Total stated - total household income</v>
      </c>
      <c r="B1319" t="s">
        <v>18</v>
      </c>
      <c r="C1319" t="s">
        <v>19</v>
      </c>
      <c r="D1319" t="s">
        <v>20</v>
      </c>
      <c r="E1319" t="s">
        <v>21</v>
      </c>
      <c r="F1319">
        <v>2023</v>
      </c>
      <c r="G1319">
        <v>2023</v>
      </c>
      <c r="H1319">
        <v>59</v>
      </c>
      <c r="I1319" t="s">
        <v>149</v>
      </c>
      <c r="J1319">
        <v>99</v>
      </c>
      <c r="K1319" t="s">
        <v>23</v>
      </c>
      <c r="L1319">
        <v>77</v>
      </c>
      <c r="M1319" t="s">
        <v>32</v>
      </c>
      <c r="N1319">
        <v>7777</v>
      </c>
      <c r="O1319" t="s">
        <v>37</v>
      </c>
      <c r="P1319">
        <v>24807</v>
      </c>
    </row>
    <row r="1320" spans="1:16" x14ac:dyDescent="0.3">
      <c r="A1320" s="1" t="str">
        <f t="shared" si="20"/>
        <v>2023|Waimakariri District|Total - total household income</v>
      </c>
      <c r="B1320" t="s">
        <v>18</v>
      </c>
      <c r="C1320" t="s">
        <v>19</v>
      </c>
      <c r="D1320" t="s">
        <v>20</v>
      </c>
      <c r="E1320" t="s">
        <v>21</v>
      </c>
      <c r="F1320">
        <v>2023</v>
      </c>
      <c r="G1320">
        <v>2023</v>
      </c>
      <c r="H1320">
        <v>59</v>
      </c>
      <c r="I1320" t="s">
        <v>149</v>
      </c>
      <c r="J1320">
        <v>99</v>
      </c>
      <c r="K1320" t="s">
        <v>23</v>
      </c>
      <c r="L1320">
        <v>99</v>
      </c>
      <c r="M1320" t="s">
        <v>48</v>
      </c>
      <c r="N1320">
        <v>7777</v>
      </c>
      <c r="O1320" t="s">
        <v>37</v>
      </c>
      <c r="P1320">
        <v>25401</v>
      </c>
    </row>
    <row r="1321" spans="1:16" x14ac:dyDescent="0.3">
      <c r="A1321" s="1" t="str">
        <f t="shared" si="20"/>
        <v>2023|Waimakariri District|Median ($) - total household income</v>
      </c>
      <c r="B1321" t="s">
        <v>18</v>
      </c>
      <c r="C1321" t="s">
        <v>19</v>
      </c>
      <c r="D1321" t="s">
        <v>20</v>
      </c>
      <c r="E1321" t="s">
        <v>21</v>
      </c>
      <c r="F1321">
        <v>2023</v>
      </c>
      <c r="G1321">
        <v>2023</v>
      </c>
      <c r="H1321">
        <v>59</v>
      </c>
      <c r="I1321" t="s">
        <v>149</v>
      </c>
      <c r="J1321">
        <v>99</v>
      </c>
      <c r="K1321" t="s">
        <v>23</v>
      </c>
      <c r="L1321" t="s">
        <v>56</v>
      </c>
      <c r="M1321" t="s">
        <v>57</v>
      </c>
      <c r="N1321">
        <v>7777</v>
      </c>
      <c r="O1321" t="s">
        <v>37</v>
      </c>
      <c r="P1321">
        <v>91200</v>
      </c>
    </row>
    <row r="1322" spans="1:16" x14ac:dyDescent="0.3">
      <c r="A1322" s="1" t="str">
        <f t="shared" si="20"/>
        <v>2023|Christchurch City|$20,000 or less</v>
      </c>
      <c r="B1322" t="s">
        <v>18</v>
      </c>
      <c r="C1322" t="s">
        <v>19</v>
      </c>
      <c r="D1322" t="s">
        <v>20</v>
      </c>
      <c r="E1322" t="s">
        <v>21</v>
      </c>
      <c r="F1322">
        <v>2023</v>
      </c>
      <c r="G1322">
        <v>2023</v>
      </c>
      <c r="H1322">
        <v>60</v>
      </c>
      <c r="I1322" t="s">
        <v>119</v>
      </c>
      <c r="J1322">
        <v>99</v>
      </c>
      <c r="K1322" t="s">
        <v>23</v>
      </c>
      <c r="L1322">
        <v>1</v>
      </c>
      <c r="M1322" t="s">
        <v>39</v>
      </c>
      <c r="N1322">
        <v>7777</v>
      </c>
      <c r="O1322" t="s">
        <v>37</v>
      </c>
      <c r="P1322">
        <v>8790</v>
      </c>
    </row>
    <row r="1323" spans="1:16" x14ac:dyDescent="0.3">
      <c r="A1323" s="1" t="str">
        <f t="shared" si="20"/>
        <v>2023|Christchurch City|$20,001-$30,000</v>
      </c>
      <c r="B1323" t="s">
        <v>18</v>
      </c>
      <c r="C1323" t="s">
        <v>19</v>
      </c>
      <c r="D1323" t="s">
        <v>20</v>
      </c>
      <c r="E1323" t="s">
        <v>21</v>
      </c>
      <c r="F1323">
        <v>2023</v>
      </c>
      <c r="G1323">
        <v>2023</v>
      </c>
      <c r="H1323">
        <v>60</v>
      </c>
      <c r="I1323" t="s">
        <v>119</v>
      </c>
      <c r="J1323">
        <v>99</v>
      </c>
      <c r="K1323" t="s">
        <v>23</v>
      </c>
      <c r="L1323">
        <v>2</v>
      </c>
      <c r="M1323" t="s">
        <v>24</v>
      </c>
      <c r="N1323">
        <v>7777</v>
      </c>
      <c r="O1323" t="s">
        <v>37</v>
      </c>
      <c r="P1323">
        <v>13518</v>
      </c>
    </row>
    <row r="1324" spans="1:16" x14ac:dyDescent="0.3">
      <c r="A1324" s="1" t="str">
        <f t="shared" si="20"/>
        <v>2023|Christchurch City|$30,001-$50,000</v>
      </c>
      <c r="B1324" t="s">
        <v>18</v>
      </c>
      <c r="C1324" t="s">
        <v>19</v>
      </c>
      <c r="D1324" t="s">
        <v>20</v>
      </c>
      <c r="E1324" t="s">
        <v>21</v>
      </c>
      <c r="F1324">
        <v>2023</v>
      </c>
      <c r="G1324">
        <v>2023</v>
      </c>
      <c r="H1324">
        <v>60</v>
      </c>
      <c r="I1324" t="s">
        <v>119</v>
      </c>
      <c r="J1324">
        <v>99</v>
      </c>
      <c r="K1324" t="s">
        <v>23</v>
      </c>
      <c r="L1324">
        <v>3</v>
      </c>
      <c r="M1324" t="s">
        <v>45</v>
      </c>
      <c r="N1324">
        <v>7777</v>
      </c>
      <c r="O1324" t="s">
        <v>37</v>
      </c>
      <c r="P1324">
        <v>19269</v>
      </c>
    </row>
    <row r="1325" spans="1:16" x14ac:dyDescent="0.3">
      <c r="A1325" s="1" t="str">
        <f t="shared" si="20"/>
        <v>2023|Christchurch City|$50,001-$70,000</v>
      </c>
      <c r="B1325" t="s">
        <v>18</v>
      </c>
      <c r="C1325" t="s">
        <v>19</v>
      </c>
      <c r="D1325" t="s">
        <v>20</v>
      </c>
      <c r="E1325" t="s">
        <v>21</v>
      </c>
      <c r="F1325">
        <v>2023</v>
      </c>
      <c r="G1325">
        <v>2023</v>
      </c>
      <c r="H1325">
        <v>60</v>
      </c>
      <c r="I1325" t="s">
        <v>119</v>
      </c>
      <c r="J1325">
        <v>99</v>
      </c>
      <c r="K1325" t="s">
        <v>23</v>
      </c>
      <c r="L1325">
        <v>4</v>
      </c>
      <c r="M1325" t="s">
        <v>36</v>
      </c>
      <c r="N1325">
        <v>7777</v>
      </c>
      <c r="O1325" t="s">
        <v>37</v>
      </c>
      <c r="P1325">
        <v>16227</v>
      </c>
    </row>
    <row r="1326" spans="1:16" x14ac:dyDescent="0.3">
      <c r="A1326" s="1" t="str">
        <f t="shared" si="20"/>
        <v>2023|Christchurch City|$70,001-$100,000</v>
      </c>
      <c r="B1326" t="s">
        <v>18</v>
      </c>
      <c r="C1326" t="s">
        <v>19</v>
      </c>
      <c r="D1326" t="s">
        <v>20</v>
      </c>
      <c r="E1326" t="s">
        <v>21</v>
      </c>
      <c r="F1326">
        <v>2023</v>
      </c>
      <c r="G1326">
        <v>2023</v>
      </c>
      <c r="H1326">
        <v>60</v>
      </c>
      <c r="I1326" t="s">
        <v>119</v>
      </c>
      <c r="J1326">
        <v>99</v>
      </c>
      <c r="K1326" t="s">
        <v>23</v>
      </c>
      <c r="L1326">
        <v>5</v>
      </c>
      <c r="M1326" t="s">
        <v>58</v>
      </c>
      <c r="N1326">
        <v>7777</v>
      </c>
      <c r="O1326" t="s">
        <v>37</v>
      </c>
      <c r="P1326">
        <v>22065</v>
      </c>
    </row>
    <row r="1327" spans="1:16" x14ac:dyDescent="0.3">
      <c r="A1327" s="1" t="str">
        <f t="shared" si="20"/>
        <v>2023|Christchurch City|$100,001-$150,000</v>
      </c>
      <c r="B1327" t="s">
        <v>18</v>
      </c>
      <c r="C1327" t="s">
        <v>19</v>
      </c>
      <c r="D1327" t="s">
        <v>20</v>
      </c>
      <c r="E1327" t="s">
        <v>21</v>
      </c>
      <c r="F1327">
        <v>2023</v>
      </c>
      <c r="G1327">
        <v>2023</v>
      </c>
      <c r="H1327">
        <v>60</v>
      </c>
      <c r="I1327" t="s">
        <v>119</v>
      </c>
      <c r="J1327">
        <v>99</v>
      </c>
      <c r="K1327" t="s">
        <v>23</v>
      </c>
      <c r="L1327">
        <v>6</v>
      </c>
      <c r="M1327" t="s">
        <v>59</v>
      </c>
      <c r="N1327">
        <v>7777</v>
      </c>
      <c r="O1327" t="s">
        <v>37</v>
      </c>
      <c r="P1327">
        <v>31266</v>
      </c>
    </row>
    <row r="1328" spans="1:16" x14ac:dyDescent="0.3">
      <c r="A1328" s="1" t="str">
        <f t="shared" si="20"/>
        <v>2023|Christchurch City|$150,001-$200,000</v>
      </c>
      <c r="B1328" t="s">
        <v>18</v>
      </c>
      <c r="C1328" t="s">
        <v>19</v>
      </c>
      <c r="D1328" t="s">
        <v>20</v>
      </c>
      <c r="E1328" t="s">
        <v>21</v>
      </c>
      <c r="F1328">
        <v>2023</v>
      </c>
      <c r="G1328">
        <v>2023</v>
      </c>
      <c r="H1328">
        <v>60</v>
      </c>
      <c r="I1328" t="s">
        <v>119</v>
      </c>
      <c r="J1328">
        <v>99</v>
      </c>
      <c r="K1328" t="s">
        <v>23</v>
      </c>
      <c r="L1328">
        <v>7</v>
      </c>
      <c r="M1328" t="s">
        <v>43</v>
      </c>
      <c r="N1328">
        <v>7777</v>
      </c>
      <c r="O1328" t="s">
        <v>37</v>
      </c>
      <c r="P1328">
        <v>18261</v>
      </c>
    </row>
    <row r="1329" spans="1:16" x14ac:dyDescent="0.3">
      <c r="A1329" s="1" t="str">
        <f t="shared" si="20"/>
        <v>2023|Christchurch City|$200,001 or more</v>
      </c>
      <c r="B1329" t="s">
        <v>18</v>
      </c>
      <c r="C1329" t="s">
        <v>19</v>
      </c>
      <c r="D1329" t="s">
        <v>20</v>
      </c>
      <c r="E1329" t="s">
        <v>21</v>
      </c>
      <c r="F1329">
        <v>2023</v>
      </c>
      <c r="G1329">
        <v>2023</v>
      </c>
      <c r="H1329">
        <v>60</v>
      </c>
      <c r="I1329" t="s">
        <v>119</v>
      </c>
      <c r="J1329">
        <v>99</v>
      </c>
      <c r="K1329" t="s">
        <v>23</v>
      </c>
      <c r="L1329">
        <v>8</v>
      </c>
      <c r="M1329" t="s">
        <v>27</v>
      </c>
      <c r="N1329">
        <v>7777</v>
      </c>
      <c r="O1329" t="s">
        <v>37</v>
      </c>
      <c r="P1329">
        <v>16461</v>
      </c>
    </row>
    <row r="1330" spans="1:16" x14ac:dyDescent="0.3">
      <c r="A1330" s="1" t="str">
        <f t="shared" si="20"/>
        <v>2023|Christchurch City|Total stated - total household income</v>
      </c>
      <c r="B1330" t="s">
        <v>18</v>
      </c>
      <c r="C1330" t="s">
        <v>19</v>
      </c>
      <c r="D1330" t="s">
        <v>20</v>
      </c>
      <c r="E1330" t="s">
        <v>21</v>
      </c>
      <c r="F1330">
        <v>2023</v>
      </c>
      <c r="G1330">
        <v>2023</v>
      </c>
      <c r="H1330">
        <v>60</v>
      </c>
      <c r="I1330" t="s">
        <v>119</v>
      </c>
      <c r="J1330">
        <v>99</v>
      </c>
      <c r="K1330" t="s">
        <v>23</v>
      </c>
      <c r="L1330">
        <v>77</v>
      </c>
      <c r="M1330" t="s">
        <v>32</v>
      </c>
      <c r="N1330">
        <v>7777</v>
      </c>
      <c r="O1330" t="s">
        <v>37</v>
      </c>
      <c r="P1330">
        <v>145851</v>
      </c>
    </row>
    <row r="1331" spans="1:16" x14ac:dyDescent="0.3">
      <c r="A1331" s="1" t="str">
        <f t="shared" si="20"/>
        <v>2023|Christchurch City|Total - total household income</v>
      </c>
      <c r="B1331" t="s">
        <v>18</v>
      </c>
      <c r="C1331" t="s">
        <v>19</v>
      </c>
      <c r="D1331" t="s">
        <v>20</v>
      </c>
      <c r="E1331" t="s">
        <v>21</v>
      </c>
      <c r="F1331">
        <v>2023</v>
      </c>
      <c r="G1331">
        <v>2023</v>
      </c>
      <c r="H1331">
        <v>60</v>
      </c>
      <c r="I1331" t="s">
        <v>119</v>
      </c>
      <c r="J1331">
        <v>99</v>
      </c>
      <c r="K1331" t="s">
        <v>23</v>
      </c>
      <c r="L1331">
        <v>99</v>
      </c>
      <c r="M1331" t="s">
        <v>48</v>
      </c>
      <c r="N1331">
        <v>7777</v>
      </c>
      <c r="O1331" t="s">
        <v>37</v>
      </c>
      <c r="P1331">
        <v>149418</v>
      </c>
    </row>
    <row r="1332" spans="1:16" x14ac:dyDescent="0.3">
      <c r="A1332" s="1" t="str">
        <f t="shared" si="20"/>
        <v>2023|Christchurch City|Median ($) - total household income</v>
      </c>
      <c r="B1332" t="s">
        <v>18</v>
      </c>
      <c r="C1332" t="s">
        <v>19</v>
      </c>
      <c r="D1332" t="s">
        <v>20</v>
      </c>
      <c r="E1332" t="s">
        <v>21</v>
      </c>
      <c r="F1332">
        <v>2023</v>
      </c>
      <c r="G1332">
        <v>2023</v>
      </c>
      <c r="H1332">
        <v>60</v>
      </c>
      <c r="I1332" t="s">
        <v>119</v>
      </c>
      <c r="J1332">
        <v>99</v>
      </c>
      <c r="K1332" t="s">
        <v>23</v>
      </c>
      <c r="L1332" t="s">
        <v>56</v>
      </c>
      <c r="M1332" t="s">
        <v>57</v>
      </c>
      <c r="N1332">
        <v>7777</v>
      </c>
      <c r="O1332" t="s">
        <v>37</v>
      </c>
      <c r="P1332">
        <v>90600</v>
      </c>
    </row>
    <row r="1333" spans="1:16" x14ac:dyDescent="0.3">
      <c r="A1333" s="1" t="str">
        <f t="shared" si="20"/>
        <v>2023|Selwyn District|$20,000 or less</v>
      </c>
      <c r="B1333" t="s">
        <v>18</v>
      </c>
      <c r="C1333" t="s">
        <v>19</v>
      </c>
      <c r="D1333" t="s">
        <v>20</v>
      </c>
      <c r="E1333" t="s">
        <v>21</v>
      </c>
      <c r="F1333">
        <v>2023</v>
      </c>
      <c r="G1333">
        <v>2023</v>
      </c>
      <c r="H1333">
        <v>62</v>
      </c>
      <c r="I1333" t="s">
        <v>134</v>
      </c>
      <c r="J1333">
        <v>99</v>
      </c>
      <c r="K1333" t="s">
        <v>23</v>
      </c>
      <c r="L1333">
        <v>1</v>
      </c>
      <c r="M1333" t="s">
        <v>39</v>
      </c>
      <c r="N1333">
        <v>7777</v>
      </c>
      <c r="O1333" t="s">
        <v>37</v>
      </c>
      <c r="P1333">
        <v>735</v>
      </c>
    </row>
    <row r="1334" spans="1:16" x14ac:dyDescent="0.3">
      <c r="A1334" s="1" t="str">
        <f t="shared" si="20"/>
        <v>2023|Selwyn District|$20,001-$30,000</v>
      </c>
      <c r="B1334" t="s">
        <v>18</v>
      </c>
      <c r="C1334" t="s">
        <v>19</v>
      </c>
      <c r="D1334" t="s">
        <v>20</v>
      </c>
      <c r="E1334" t="s">
        <v>21</v>
      </c>
      <c r="F1334">
        <v>2023</v>
      </c>
      <c r="G1334">
        <v>2023</v>
      </c>
      <c r="H1334">
        <v>62</v>
      </c>
      <c r="I1334" t="s">
        <v>134</v>
      </c>
      <c r="J1334">
        <v>99</v>
      </c>
      <c r="K1334" t="s">
        <v>23</v>
      </c>
      <c r="L1334">
        <v>2</v>
      </c>
      <c r="M1334" t="s">
        <v>24</v>
      </c>
      <c r="N1334">
        <v>7777</v>
      </c>
      <c r="O1334" t="s">
        <v>37</v>
      </c>
      <c r="P1334">
        <v>1158</v>
      </c>
    </row>
    <row r="1335" spans="1:16" x14ac:dyDescent="0.3">
      <c r="A1335" s="1" t="str">
        <f t="shared" si="20"/>
        <v>2023|Selwyn District|$30,001-$50,000</v>
      </c>
      <c r="B1335" t="s">
        <v>18</v>
      </c>
      <c r="C1335" t="s">
        <v>19</v>
      </c>
      <c r="D1335" t="s">
        <v>20</v>
      </c>
      <c r="E1335" t="s">
        <v>21</v>
      </c>
      <c r="F1335">
        <v>2023</v>
      </c>
      <c r="G1335">
        <v>2023</v>
      </c>
      <c r="H1335">
        <v>62</v>
      </c>
      <c r="I1335" t="s">
        <v>134</v>
      </c>
      <c r="J1335">
        <v>99</v>
      </c>
      <c r="K1335" t="s">
        <v>23</v>
      </c>
      <c r="L1335">
        <v>3</v>
      </c>
      <c r="M1335" t="s">
        <v>45</v>
      </c>
      <c r="N1335">
        <v>7777</v>
      </c>
      <c r="O1335" t="s">
        <v>37</v>
      </c>
      <c r="P1335">
        <v>2391</v>
      </c>
    </row>
    <row r="1336" spans="1:16" x14ac:dyDescent="0.3">
      <c r="A1336" s="1" t="str">
        <f t="shared" si="20"/>
        <v>2023|Selwyn District|$50,001-$70,000</v>
      </c>
      <c r="B1336" t="s">
        <v>18</v>
      </c>
      <c r="C1336" t="s">
        <v>19</v>
      </c>
      <c r="D1336" t="s">
        <v>20</v>
      </c>
      <c r="E1336" t="s">
        <v>21</v>
      </c>
      <c r="F1336">
        <v>2023</v>
      </c>
      <c r="G1336">
        <v>2023</v>
      </c>
      <c r="H1336">
        <v>62</v>
      </c>
      <c r="I1336" t="s">
        <v>134</v>
      </c>
      <c r="J1336">
        <v>99</v>
      </c>
      <c r="K1336" t="s">
        <v>23</v>
      </c>
      <c r="L1336">
        <v>4</v>
      </c>
      <c r="M1336" t="s">
        <v>36</v>
      </c>
      <c r="N1336">
        <v>7777</v>
      </c>
      <c r="O1336" t="s">
        <v>37</v>
      </c>
      <c r="P1336">
        <v>2211</v>
      </c>
    </row>
    <row r="1337" spans="1:16" x14ac:dyDescent="0.3">
      <c r="A1337" s="1" t="str">
        <f t="shared" si="20"/>
        <v>2023|Selwyn District|$70,001-$100,000</v>
      </c>
      <c r="B1337" t="s">
        <v>18</v>
      </c>
      <c r="C1337" t="s">
        <v>19</v>
      </c>
      <c r="D1337" t="s">
        <v>20</v>
      </c>
      <c r="E1337" t="s">
        <v>21</v>
      </c>
      <c r="F1337">
        <v>2023</v>
      </c>
      <c r="G1337">
        <v>2023</v>
      </c>
      <c r="H1337">
        <v>62</v>
      </c>
      <c r="I1337" t="s">
        <v>134</v>
      </c>
      <c r="J1337">
        <v>99</v>
      </c>
      <c r="K1337" t="s">
        <v>23</v>
      </c>
      <c r="L1337">
        <v>5</v>
      </c>
      <c r="M1337" t="s">
        <v>58</v>
      </c>
      <c r="N1337">
        <v>7777</v>
      </c>
      <c r="O1337" t="s">
        <v>37</v>
      </c>
      <c r="P1337">
        <v>3585</v>
      </c>
    </row>
    <row r="1338" spans="1:16" x14ac:dyDescent="0.3">
      <c r="A1338" s="1" t="str">
        <f t="shared" si="20"/>
        <v>2023|Selwyn District|$100,001-$150,000</v>
      </c>
      <c r="B1338" t="s">
        <v>18</v>
      </c>
      <c r="C1338" t="s">
        <v>19</v>
      </c>
      <c r="D1338" t="s">
        <v>20</v>
      </c>
      <c r="E1338" t="s">
        <v>21</v>
      </c>
      <c r="F1338">
        <v>2023</v>
      </c>
      <c r="G1338">
        <v>2023</v>
      </c>
      <c r="H1338">
        <v>62</v>
      </c>
      <c r="I1338" t="s">
        <v>134</v>
      </c>
      <c r="J1338">
        <v>99</v>
      </c>
      <c r="K1338" t="s">
        <v>23</v>
      </c>
      <c r="L1338">
        <v>6</v>
      </c>
      <c r="M1338" t="s">
        <v>59</v>
      </c>
      <c r="N1338">
        <v>7777</v>
      </c>
      <c r="O1338" t="s">
        <v>37</v>
      </c>
      <c r="P1338">
        <v>6966</v>
      </c>
    </row>
    <row r="1339" spans="1:16" x14ac:dyDescent="0.3">
      <c r="A1339" s="1" t="str">
        <f t="shared" si="20"/>
        <v>2023|Selwyn District|$150,001-$200,000</v>
      </c>
      <c r="B1339" t="s">
        <v>18</v>
      </c>
      <c r="C1339" t="s">
        <v>19</v>
      </c>
      <c r="D1339" t="s">
        <v>20</v>
      </c>
      <c r="E1339" t="s">
        <v>21</v>
      </c>
      <c r="F1339">
        <v>2023</v>
      </c>
      <c r="G1339">
        <v>2023</v>
      </c>
      <c r="H1339">
        <v>62</v>
      </c>
      <c r="I1339" t="s">
        <v>134</v>
      </c>
      <c r="J1339">
        <v>99</v>
      </c>
      <c r="K1339" t="s">
        <v>23</v>
      </c>
      <c r="L1339">
        <v>7</v>
      </c>
      <c r="M1339" t="s">
        <v>43</v>
      </c>
      <c r="N1339">
        <v>7777</v>
      </c>
      <c r="O1339" t="s">
        <v>37</v>
      </c>
      <c r="P1339">
        <v>5094</v>
      </c>
    </row>
    <row r="1340" spans="1:16" x14ac:dyDescent="0.3">
      <c r="A1340" s="1" t="str">
        <f t="shared" si="20"/>
        <v>2023|Selwyn District|$200,001 or more</v>
      </c>
      <c r="B1340" t="s">
        <v>18</v>
      </c>
      <c r="C1340" t="s">
        <v>19</v>
      </c>
      <c r="D1340" t="s">
        <v>20</v>
      </c>
      <c r="E1340" t="s">
        <v>21</v>
      </c>
      <c r="F1340">
        <v>2023</v>
      </c>
      <c r="G1340">
        <v>2023</v>
      </c>
      <c r="H1340">
        <v>62</v>
      </c>
      <c r="I1340" t="s">
        <v>134</v>
      </c>
      <c r="J1340">
        <v>99</v>
      </c>
      <c r="K1340" t="s">
        <v>23</v>
      </c>
      <c r="L1340">
        <v>8</v>
      </c>
      <c r="M1340" t="s">
        <v>27</v>
      </c>
      <c r="N1340">
        <v>7777</v>
      </c>
      <c r="O1340" t="s">
        <v>37</v>
      </c>
      <c r="P1340">
        <v>4188</v>
      </c>
    </row>
    <row r="1341" spans="1:16" x14ac:dyDescent="0.3">
      <c r="A1341" s="1" t="str">
        <f t="shared" si="20"/>
        <v>2023|Selwyn District|Total stated - total household income</v>
      </c>
      <c r="B1341" t="s">
        <v>18</v>
      </c>
      <c r="C1341" t="s">
        <v>19</v>
      </c>
      <c r="D1341" t="s">
        <v>20</v>
      </c>
      <c r="E1341" t="s">
        <v>21</v>
      </c>
      <c r="F1341">
        <v>2023</v>
      </c>
      <c r="G1341">
        <v>2023</v>
      </c>
      <c r="H1341">
        <v>62</v>
      </c>
      <c r="I1341" t="s">
        <v>134</v>
      </c>
      <c r="J1341">
        <v>99</v>
      </c>
      <c r="K1341" t="s">
        <v>23</v>
      </c>
      <c r="L1341">
        <v>77</v>
      </c>
      <c r="M1341" t="s">
        <v>32</v>
      </c>
      <c r="N1341">
        <v>7777</v>
      </c>
      <c r="O1341" t="s">
        <v>37</v>
      </c>
      <c r="P1341">
        <v>26328</v>
      </c>
    </row>
    <row r="1342" spans="1:16" x14ac:dyDescent="0.3">
      <c r="A1342" s="1" t="str">
        <f t="shared" si="20"/>
        <v>2023|Selwyn District|Total - total household income</v>
      </c>
      <c r="B1342" t="s">
        <v>18</v>
      </c>
      <c r="C1342" t="s">
        <v>19</v>
      </c>
      <c r="D1342" t="s">
        <v>20</v>
      </c>
      <c r="E1342" t="s">
        <v>21</v>
      </c>
      <c r="F1342">
        <v>2023</v>
      </c>
      <c r="G1342">
        <v>2023</v>
      </c>
      <c r="H1342">
        <v>62</v>
      </c>
      <c r="I1342" t="s">
        <v>134</v>
      </c>
      <c r="J1342">
        <v>99</v>
      </c>
      <c r="K1342" t="s">
        <v>23</v>
      </c>
      <c r="L1342">
        <v>99</v>
      </c>
      <c r="M1342" t="s">
        <v>48</v>
      </c>
      <c r="N1342">
        <v>7777</v>
      </c>
      <c r="O1342" t="s">
        <v>37</v>
      </c>
      <c r="P1342">
        <v>26919</v>
      </c>
    </row>
    <row r="1343" spans="1:16" x14ac:dyDescent="0.3">
      <c r="A1343" s="1" t="str">
        <f t="shared" si="20"/>
        <v>2023|Selwyn District|Median ($) - total household income</v>
      </c>
      <c r="B1343" t="s">
        <v>18</v>
      </c>
      <c r="C1343" t="s">
        <v>19</v>
      </c>
      <c r="D1343" t="s">
        <v>20</v>
      </c>
      <c r="E1343" t="s">
        <v>21</v>
      </c>
      <c r="F1343">
        <v>2023</v>
      </c>
      <c r="G1343">
        <v>2023</v>
      </c>
      <c r="H1343">
        <v>62</v>
      </c>
      <c r="I1343" t="s">
        <v>134</v>
      </c>
      <c r="J1343">
        <v>99</v>
      </c>
      <c r="K1343" t="s">
        <v>23</v>
      </c>
      <c r="L1343" t="s">
        <v>56</v>
      </c>
      <c r="M1343" t="s">
        <v>57</v>
      </c>
      <c r="N1343">
        <v>7777</v>
      </c>
      <c r="O1343" t="s">
        <v>37</v>
      </c>
      <c r="P1343">
        <v>122100</v>
      </c>
    </row>
    <row r="1344" spans="1:16" x14ac:dyDescent="0.3">
      <c r="A1344" s="1" t="str">
        <f t="shared" si="20"/>
        <v>2023|Ashburton District|$20,000 or less</v>
      </c>
      <c r="B1344" t="s">
        <v>18</v>
      </c>
      <c r="C1344" t="s">
        <v>19</v>
      </c>
      <c r="D1344" t="s">
        <v>20</v>
      </c>
      <c r="E1344" t="s">
        <v>21</v>
      </c>
      <c r="F1344">
        <v>2023</v>
      </c>
      <c r="G1344">
        <v>2023</v>
      </c>
      <c r="H1344">
        <v>63</v>
      </c>
      <c r="I1344" t="s">
        <v>131</v>
      </c>
      <c r="J1344">
        <v>99</v>
      </c>
      <c r="K1344" t="s">
        <v>23</v>
      </c>
      <c r="L1344">
        <v>1</v>
      </c>
      <c r="M1344" t="s">
        <v>39</v>
      </c>
      <c r="N1344">
        <v>7777</v>
      </c>
      <c r="O1344" t="s">
        <v>37</v>
      </c>
      <c r="P1344">
        <v>675</v>
      </c>
    </row>
    <row r="1345" spans="1:16" x14ac:dyDescent="0.3">
      <c r="A1345" s="1" t="str">
        <f t="shared" si="20"/>
        <v>2023|Ashburton District|$20,001-$30,000</v>
      </c>
      <c r="B1345" t="s">
        <v>18</v>
      </c>
      <c r="C1345" t="s">
        <v>19</v>
      </c>
      <c r="D1345" t="s">
        <v>20</v>
      </c>
      <c r="E1345" t="s">
        <v>21</v>
      </c>
      <c r="F1345">
        <v>2023</v>
      </c>
      <c r="G1345">
        <v>2023</v>
      </c>
      <c r="H1345">
        <v>63</v>
      </c>
      <c r="I1345" t="s">
        <v>131</v>
      </c>
      <c r="J1345">
        <v>99</v>
      </c>
      <c r="K1345" t="s">
        <v>23</v>
      </c>
      <c r="L1345">
        <v>2</v>
      </c>
      <c r="M1345" t="s">
        <v>24</v>
      </c>
      <c r="N1345">
        <v>7777</v>
      </c>
      <c r="O1345" t="s">
        <v>37</v>
      </c>
      <c r="P1345">
        <v>1191</v>
      </c>
    </row>
    <row r="1346" spans="1:16" x14ac:dyDescent="0.3">
      <c r="A1346" s="1" t="str">
        <f t="shared" si="20"/>
        <v>2023|Ashburton District|$30,001-$50,000</v>
      </c>
      <c r="B1346" t="s">
        <v>18</v>
      </c>
      <c r="C1346" t="s">
        <v>19</v>
      </c>
      <c r="D1346" t="s">
        <v>20</v>
      </c>
      <c r="E1346" t="s">
        <v>21</v>
      </c>
      <c r="F1346">
        <v>2023</v>
      </c>
      <c r="G1346">
        <v>2023</v>
      </c>
      <c r="H1346">
        <v>63</v>
      </c>
      <c r="I1346" t="s">
        <v>131</v>
      </c>
      <c r="J1346">
        <v>99</v>
      </c>
      <c r="K1346" t="s">
        <v>23</v>
      </c>
      <c r="L1346">
        <v>3</v>
      </c>
      <c r="M1346" t="s">
        <v>45</v>
      </c>
      <c r="N1346">
        <v>7777</v>
      </c>
      <c r="O1346" t="s">
        <v>37</v>
      </c>
      <c r="P1346">
        <v>1983</v>
      </c>
    </row>
    <row r="1347" spans="1:16" x14ac:dyDescent="0.3">
      <c r="A1347" s="1" t="str">
        <f t="shared" ref="A1347:A1410" si="21">G1347&amp;"|"&amp;I1347&amp;"|"&amp;M1347</f>
        <v>2023|Ashburton District|$50,001-$70,000</v>
      </c>
      <c r="B1347" t="s">
        <v>18</v>
      </c>
      <c r="C1347" t="s">
        <v>19</v>
      </c>
      <c r="D1347" t="s">
        <v>20</v>
      </c>
      <c r="E1347" t="s">
        <v>21</v>
      </c>
      <c r="F1347">
        <v>2023</v>
      </c>
      <c r="G1347">
        <v>2023</v>
      </c>
      <c r="H1347">
        <v>63</v>
      </c>
      <c r="I1347" t="s">
        <v>131</v>
      </c>
      <c r="J1347">
        <v>99</v>
      </c>
      <c r="K1347" t="s">
        <v>23</v>
      </c>
      <c r="L1347">
        <v>4</v>
      </c>
      <c r="M1347" t="s">
        <v>36</v>
      </c>
      <c r="N1347">
        <v>7777</v>
      </c>
      <c r="O1347" t="s">
        <v>37</v>
      </c>
      <c r="P1347">
        <v>1629</v>
      </c>
    </row>
    <row r="1348" spans="1:16" x14ac:dyDescent="0.3">
      <c r="A1348" s="1" t="str">
        <f t="shared" si="21"/>
        <v>2023|Ashburton District|$70,001-$100,000</v>
      </c>
      <c r="B1348" t="s">
        <v>18</v>
      </c>
      <c r="C1348" t="s">
        <v>19</v>
      </c>
      <c r="D1348" t="s">
        <v>20</v>
      </c>
      <c r="E1348" t="s">
        <v>21</v>
      </c>
      <c r="F1348">
        <v>2023</v>
      </c>
      <c r="G1348">
        <v>2023</v>
      </c>
      <c r="H1348">
        <v>63</v>
      </c>
      <c r="I1348" t="s">
        <v>131</v>
      </c>
      <c r="J1348">
        <v>99</v>
      </c>
      <c r="K1348" t="s">
        <v>23</v>
      </c>
      <c r="L1348">
        <v>5</v>
      </c>
      <c r="M1348" t="s">
        <v>58</v>
      </c>
      <c r="N1348">
        <v>7777</v>
      </c>
      <c r="O1348" t="s">
        <v>37</v>
      </c>
      <c r="P1348">
        <v>2196</v>
      </c>
    </row>
    <row r="1349" spans="1:16" x14ac:dyDescent="0.3">
      <c r="A1349" s="1" t="str">
        <f t="shared" si="21"/>
        <v>2023|Ashburton District|$100,001-$150,000</v>
      </c>
      <c r="B1349" t="s">
        <v>18</v>
      </c>
      <c r="C1349" t="s">
        <v>19</v>
      </c>
      <c r="D1349" t="s">
        <v>20</v>
      </c>
      <c r="E1349" t="s">
        <v>21</v>
      </c>
      <c r="F1349">
        <v>2023</v>
      </c>
      <c r="G1349">
        <v>2023</v>
      </c>
      <c r="H1349">
        <v>63</v>
      </c>
      <c r="I1349" t="s">
        <v>131</v>
      </c>
      <c r="J1349">
        <v>99</v>
      </c>
      <c r="K1349" t="s">
        <v>23</v>
      </c>
      <c r="L1349">
        <v>6</v>
      </c>
      <c r="M1349" t="s">
        <v>59</v>
      </c>
      <c r="N1349">
        <v>7777</v>
      </c>
      <c r="O1349" t="s">
        <v>37</v>
      </c>
      <c r="P1349">
        <v>3141</v>
      </c>
    </row>
    <row r="1350" spans="1:16" x14ac:dyDescent="0.3">
      <c r="A1350" s="1" t="str">
        <f t="shared" si="21"/>
        <v>2023|Ashburton District|$150,001-$200,000</v>
      </c>
      <c r="B1350" t="s">
        <v>18</v>
      </c>
      <c r="C1350" t="s">
        <v>19</v>
      </c>
      <c r="D1350" t="s">
        <v>20</v>
      </c>
      <c r="E1350" t="s">
        <v>21</v>
      </c>
      <c r="F1350">
        <v>2023</v>
      </c>
      <c r="G1350">
        <v>2023</v>
      </c>
      <c r="H1350">
        <v>63</v>
      </c>
      <c r="I1350" t="s">
        <v>131</v>
      </c>
      <c r="J1350">
        <v>99</v>
      </c>
      <c r="K1350" t="s">
        <v>23</v>
      </c>
      <c r="L1350">
        <v>7</v>
      </c>
      <c r="M1350" t="s">
        <v>43</v>
      </c>
      <c r="N1350">
        <v>7777</v>
      </c>
      <c r="O1350" t="s">
        <v>37</v>
      </c>
      <c r="P1350">
        <v>1386</v>
      </c>
    </row>
    <row r="1351" spans="1:16" x14ac:dyDescent="0.3">
      <c r="A1351" s="1" t="str">
        <f t="shared" si="21"/>
        <v>2023|Ashburton District|$200,001 or more</v>
      </c>
      <c r="B1351" t="s">
        <v>18</v>
      </c>
      <c r="C1351" t="s">
        <v>19</v>
      </c>
      <c r="D1351" t="s">
        <v>20</v>
      </c>
      <c r="E1351" t="s">
        <v>21</v>
      </c>
      <c r="F1351">
        <v>2023</v>
      </c>
      <c r="G1351">
        <v>2023</v>
      </c>
      <c r="H1351">
        <v>63</v>
      </c>
      <c r="I1351" t="s">
        <v>131</v>
      </c>
      <c r="J1351">
        <v>99</v>
      </c>
      <c r="K1351" t="s">
        <v>23</v>
      </c>
      <c r="L1351">
        <v>8</v>
      </c>
      <c r="M1351" t="s">
        <v>27</v>
      </c>
      <c r="N1351">
        <v>7777</v>
      </c>
      <c r="O1351" t="s">
        <v>37</v>
      </c>
      <c r="P1351">
        <v>1080</v>
      </c>
    </row>
    <row r="1352" spans="1:16" x14ac:dyDescent="0.3">
      <c r="A1352" s="1" t="str">
        <f t="shared" si="21"/>
        <v>2023|Ashburton District|Total stated - total household income</v>
      </c>
      <c r="B1352" t="s">
        <v>18</v>
      </c>
      <c r="C1352" t="s">
        <v>19</v>
      </c>
      <c r="D1352" t="s">
        <v>20</v>
      </c>
      <c r="E1352" t="s">
        <v>21</v>
      </c>
      <c r="F1352">
        <v>2023</v>
      </c>
      <c r="G1352">
        <v>2023</v>
      </c>
      <c r="H1352">
        <v>63</v>
      </c>
      <c r="I1352" t="s">
        <v>131</v>
      </c>
      <c r="J1352">
        <v>99</v>
      </c>
      <c r="K1352" t="s">
        <v>23</v>
      </c>
      <c r="L1352">
        <v>77</v>
      </c>
      <c r="M1352" t="s">
        <v>32</v>
      </c>
      <c r="N1352">
        <v>7777</v>
      </c>
      <c r="O1352" t="s">
        <v>37</v>
      </c>
      <c r="P1352">
        <v>13287</v>
      </c>
    </row>
    <row r="1353" spans="1:16" x14ac:dyDescent="0.3">
      <c r="A1353" s="1" t="str">
        <f t="shared" si="21"/>
        <v>2023|Ashburton District|Total - total household income</v>
      </c>
      <c r="B1353" t="s">
        <v>18</v>
      </c>
      <c r="C1353" t="s">
        <v>19</v>
      </c>
      <c r="D1353" t="s">
        <v>20</v>
      </c>
      <c r="E1353" t="s">
        <v>21</v>
      </c>
      <c r="F1353">
        <v>2023</v>
      </c>
      <c r="G1353">
        <v>2023</v>
      </c>
      <c r="H1353">
        <v>63</v>
      </c>
      <c r="I1353" t="s">
        <v>131</v>
      </c>
      <c r="J1353">
        <v>99</v>
      </c>
      <c r="K1353" t="s">
        <v>23</v>
      </c>
      <c r="L1353">
        <v>99</v>
      </c>
      <c r="M1353" t="s">
        <v>48</v>
      </c>
      <c r="N1353">
        <v>7777</v>
      </c>
      <c r="O1353" t="s">
        <v>37</v>
      </c>
      <c r="P1353">
        <v>13674</v>
      </c>
    </row>
    <row r="1354" spans="1:16" x14ac:dyDescent="0.3">
      <c r="A1354" s="1" t="str">
        <f t="shared" si="21"/>
        <v>2023|Ashburton District|Median ($) - total household income</v>
      </c>
      <c r="B1354" t="s">
        <v>18</v>
      </c>
      <c r="C1354" t="s">
        <v>19</v>
      </c>
      <c r="D1354" t="s">
        <v>20</v>
      </c>
      <c r="E1354" t="s">
        <v>21</v>
      </c>
      <c r="F1354">
        <v>2023</v>
      </c>
      <c r="G1354">
        <v>2023</v>
      </c>
      <c r="H1354">
        <v>63</v>
      </c>
      <c r="I1354" t="s">
        <v>131</v>
      </c>
      <c r="J1354">
        <v>99</v>
      </c>
      <c r="K1354" t="s">
        <v>23</v>
      </c>
      <c r="L1354" t="s">
        <v>56</v>
      </c>
      <c r="M1354" t="s">
        <v>57</v>
      </c>
      <c r="N1354">
        <v>7777</v>
      </c>
      <c r="O1354" t="s">
        <v>37</v>
      </c>
      <c r="P1354">
        <v>85800</v>
      </c>
    </row>
    <row r="1355" spans="1:16" x14ac:dyDescent="0.3">
      <c r="A1355" s="1" t="str">
        <f t="shared" si="21"/>
        <v>2023|Timaru District|$20,000 or less</v>
      </c>
      <c r="B1355" t="s">
        <v>18</v>
      </c>
      <c r="C1355" t="s">
        <v>19</v>
      </c>
      <c r="D1355" t="s">
        <v>20</v>
      </c>
      <c r="E1355" t="s">
        <v>21</v>
      </c>
      <c r="F1355">
        <v>2023</v>
      </c>
      <c r="G1355">
        <v>2023</v>
      </c>
      <c r="H1355">
        <v>64</v>
      </c>
      <c r="I1355" t="s">
        <v>145</v>
      </c>
      <c r="J1355">
        <v>99</v>
      </c>
      <c r="K1355" t="s">
        <v>23</v>
      </c>
      <c r="L1355">
        <v>1</v>
      </c>
      <c r="M1355" t="s">
        <v>39</v>
      </c>
      <c r="N1355">
        <v>7777</v>
      </c>
      <c r="O1355" t="s">
        <v>37</v>
      </c>
      <c r="P1355">
        <v>1116</v>
      </c>
    </row>
    <row r="1356" spans="1:16" x14ac:dyDescent="0.3">
      <c r="A1356" s="1" t="str">
        <f t="shared" si="21"/>
        <v>2023|Timaru District|$20,001-$30,000</v>
      </c>
      <c r="B1356" t="s">
        <v>18</v>
      </c>
      <c r="C1356" t="s">
        <v>19</v>
      </c>
      <c r="D1356" t="s">
        <v>20</v>
      </c>
      <c r="E1356" t="s">
        <v>21</v>
      </c>
      <c r="F1356">
        <v>2023</v>
      </c>
      <c r="G1356">
        <v>2023</v>
      </c>
      <c r="H1356">
        <v>64</v>
      </c>
      <c r="I1356" t="s">
        <v>145</v>
      </c>
      <c r="J1356">
        <v>99</v>
      </c>
      <c r="K1356" t="s">
        <v>23</v>
      </c>
      <c r="L1356">
        <v>2</v>
      </c>
      <c r="M1356" t="s">
        <v>24</v>
      </c>
      <c r="N1356">
        <v>7777</v>
      </c>
      <c r="O1356" t="s">
        <v>37</v>
      </c>
      <c r="P1356">
        <v>2160</v>
      </c>
    </row>
    <row r="1357" spans="1:16" x14ac:dyDescent="0.3">
      <c r="A1357" s="1" t="str">
        <f t="shared" si="21"/>
        <v>2023|Timaru District|$30,001-$50,000</v>
      </c>
      <c r="B1357" t="s">
        <v>18</v>
      </c>
      <c r="C1357" t="s">
        <v>19</v>
      </c>
      <c r="D1357" t="s">
        <v>20</v>
      </c>
      <c r="E1357" t="s">
        <v>21</v>
      </c>
      <c r="F1357">
        <v>2023</v>
      </c>
      <c r="G1357">
        <v>2023</v>
      </c>
      <c r="H1357">
        <v>64</v>
      </c>
      <c r="I1357" t="s">
        <v>145</v>
      </c>
      <c r="J1357">
        <v>99</v>
      </c>
      <c r="K1357" t="s">
        <v>23</v>
      </c>
      <c r="L1357">
        <v>3</v>
      </c>
      <c r="M1357" t="s">
        <v>45</v>
      </c>
      <c r="N1357">
        <v>7777</v>
      </c>
      <c r="O1357" t="s">
        <v>37</v>
      </c>
      <c r="P1357">
        <v>3330</v>
      </c>
    </row>
    <row r="1358" spans="1:16" x14ac:dyDescent="0.3">
      <c r="A1358" s="1" t="str">
        <f t="shared" si="21"/>
        <v>2023|Timaru District|$50,001-$70,000</v>
      </c>
      <c r="B1358" t="s">
        <v>18</v>
      </c>
      <c r="C1358" t="s">
        <v>19</v>
      </c>
      <c r="D1358" t="s">
        <v>20</v>
      </c>
      <c r="E1358" t="s">
        <v>21</v>
      </c>
      <c r="F1358">
        <v>2023</v>
      </c>
      <c r="G1358">
        <v>2023</v>
      </c>
      <c r="H1358">
        <v>64</v>
      </c>
      <c r="I1358" t="s">
        <v>145</v>
      </c>
      <c r="J1358">
        <v>99</v>
      </c>
      <c r="K1358" t="s">
        <v>23</v>
      </c>
      <c r="L1358">
        <v>4</v>
      </c>
      <c r="M1358" t="s">
        <v>36</v>
      </c>
      <c r="N1358">
        <v>7777</v>
      </c>
      <c r="O1358" t="s">
        <v>37</v>
      </c>
      <c r="P1358">
        <v>2289</v>
      </c>
    </row>
    <row r="1359" spans="1:16" x14ac:dyDescent="0.3">
      <c r="A1359" s="1" t="str">
        <f t="shared" si="21"/>
        <v>2023|Timaru District|$70,001-$100,000</v>
      </c>
      <c r="B1359" t="s">
        <v>18</v>
      </c>
      <c r="C1359" t="s">
        <v>19</v>
      </c>
      <c r="D1359" t="s">
        <v>20</v>
      </c>
      <c r="E1359" t="s">
        <v>21</v>
      </c>
      <c r="F1359">
        <v>2023</v>
      </c>
      <c r="G1359">
        <v>2023</v>
      </c>
      <c r="H1359">
        <v>64</v>
      </c>
      <c r="I1359" t="s">
        <v>145</v>
      </c>
      <c r="J1359">
        <v>99</v>
      </c>
      <c r="K1359" t="s">
        <v>23</v>
      </c>
      <c r="L1359">
        <v>5</v>
      </c>
      <c r="M1359" t="s">
        <v>58</v>
      </c>
      <c r="N1359">
        <v>7777</v>
      </c>
      <c r="O1359" t="s">
        <v>37</v>
      </c>
      <c r="P1359">
        <v>2979</v>
      </c>
    </row>
    <row r="1360" spans="1:16" x14ac:dyDescent="0.3">
      <c r="A1360" s="1" t="str">
        <f t="shared" si="21"/>
        <v>2023|Timaru District|$100,001-$150,000</v>
      </c>
      <c r="B1360" t="s">
        <v>18</v>
      </c>
      <c r="C1360" t="s">
        <v>19</v>
      </c>
      <c r="D1360" t="s">
        <v>20</v>
      </c>
      <c r="E1360" t="s">
        <v>21</v>
      </c>
      <c r="F1360">
        <v>2023</v>
      </c>
      <c r="G1360">
        <v>2023</v>
      </c>
      <c r="H1360">
        <v>64</v>
      </c>
      <c r="I1360" t="s">
        <v>145</v>
      </c>
      <c r="J1360">
        <v>99</v>
      </c>
      <c r="K1360" t="s">
        <v>23</v>
      </c>
      <c r="L1360">
        <v>6</v>
      </c>
      <c r="M1360" t="s">
        <v>59</v>
      </c>
      <c r="N1360">
        <v>7777</v>
      </c>
      <c r="O1360" t="s">
        <v>37</v>
      </c>
      <c r="P1360">
        <v>4023</v>
      </c>
    </row>
    <row r="1361" spans="1:16" x14ac:dyDescent="0.3">
      <c r="A1361" s="1" t="str">
        <f t="shared" si="21"/>
        <v>2023|Timaru District|$150,001-$200,000</v>
      </c>
      <c r="B1361" t="s">
        <v>18</v>
      </c>
      <c r="C1361" t="s">
        <v>19</v>
      </c>
      <c r="D1361" t="s">
        <v>20</v>
      </c>
      <c r="E1361" t="s">
        <v>21</v>
      </c>
      <c r="F1361">
        <v>2023</v>
      </c>
      <c r="G1361">
        <v>2023</v>
      </c>
      <c r="H1361">
        <v>64</v>
      </c>
      <c r="I1361" t="s">
        <v>145</v>
      </c>
      <c r="J1361">
        <v>99</v>
      </c>
      <c r="K1361" t="s">
        <v>23</v>
      </c>
      <c r="L1361">
        <v>7</v>
      </c>
      <c r="M1361" t="s">
        <v>43</v>
      </c>
      <c r="N1361">
        <v>7777</v>
      </c>
      <c r="O1361" t="s">
        <v>37</v>
      </c>
      <c r="P1361">
        <v>1929</v>
      </c>
    </row>
    <row r="1362" spans="1:16" x14ac:dyDescent="0.3">
      <c r="A1362" s="1" t="str">
        <f t="shared" si="21"/>
        <v>2023|Timaru District|$200,001 or more</v>
      </c>
      <c r="B1362" t="s">
        <v>18</v>
      </c>
      <c r="C1362" t="s">
        <v>19</v>
      </c>
      <c r="D1362" t="s">
        <v>20</v>
      </c>
      <c r="E1362" t="s">
        <v>21</v>
      </c>
      <c r="F1362">
        <v>2023</v>
      </c>
      <c r="G1362">
        <v>2023</v>
      </c>
      <c r="H1362">
        <v>64</v>
      </c>
      <c r="I1362" t="s">
        <v>145</v>
      </c>
      <c r="J1362">
        <v>99</v>
      </c>
      <c r="K1362" t="s">
        <v>23</v>
      </c>
      <c r="L1362">
        <v>8</v>
      </c>
      <c r="M1362" t="s">
        <v>27</v>
      </c>
      <c r="N1362">
        <v>7777</v>
      </c>
      <c r="O1362" t="s">
        <v>37</v>
      </c>
      <c r="P1362">
        <v>1338</v>
      </c>
    </row>
    <row r="1363" spans="1:16" x14ac:dyDescent="0.3">
      <c r="A1363" s="1" t="str">
        <f t="shared" si="21"/>
        <v>2023|Timaru District|Total stated - total household income</v>
      </c>
      <c r="B1363" t="s">
        <v>18</v>
      </c>
      <c r="C1363" t="s">
        <v>19</v>
      </c>
      <c r="D1363" t="s">
        <v>20</v>
      </c>
      <c r="E1363" t="s">
        <v>21</v>
      </c>
      <c r="F1363">
        <v>2023</v>
      </c>
      <c r="G1363">
        <v>2023</v>
      </c>
      <c r="H1363">
        <v>64</v>
      </c>
      <c r="I1363" t="s">
        <v>145</v>
      </c>
      <c r="J1363">
        <v>99</v>
      </c>
      <c r="K1363" t="s">
        <v>23</v>
      </c>
      <c r="L1363">
        <v>77</v>
      </c>
      <c r="M1363" t="s">
        <v>32</v>
      </c>
      <c r="N1363">
        <v>7777</v>
      </c>
      <c r="O1363" t="s">
        <v>37</v>
      </c>
      <c r="P1363">
        <v>19158</v>
      </c>
    </row>
    <row r="1364" spans="1:16" x14ac:dyDescent="0.3">
      <c r="A1364" s="1" t="str">
        <f t="shared" si="21"/>
        <v>2023|Timaru District|Total - total household income</v>
      </c>
      <c r="B1364" t="s">
        <v>18</v>
      </c>
      <c r="C1364" t="s">
        <v>19</v>
      </c>
      <c r="D1364" t="s">
        <v>20</v>
      </c>
      <c r="E1364" t="s">
        <v>21</v>
      </c>
      <c r="F1364">
        <v>2023</v>
      </c>
      <c r="G1364">
        <v>2023</v>
      </c>
      <c r="H1364">
        <v>64</v>
      </c>
      <c r="I1364" t="s">
        <v>145</v>
      </c>
      <c r="J1364">
        <v>99</v>
      </c>
      <c r="K1364" t="s">
        <v>23</v>
      </c>
      <c r="L1364">
        <v>99</v>
      </c>
      <c r="M1364" t="s">
        <v>48</v>
      </c>
      <c r="N1364">
        <v>7777</v>
      </c>
      <c r="O1364" t="s">
        <v>37</v>
      </c>
      <c r="P1364">
        <v>19554</v>
      </c>
    </row>
    <row r="1365" spans="1:16" x14ac:dyDescent="0.3">
      <c r="A1365" s="1" t="str">
        <f t="shared" si="21"/>
        <v>2023|Timaru District|Median ($) - total household income</v>
      </c>
      <c r="B1365" t="s">
        <v>18</v>
      </c>
      <c r="C1365" t="s">
        <v>19</v>
      </c>
      <c r="D1365" t="s">
        <v>20</v>
      </c>
      <c r="E1365" t="s">
        <v>21</v>
      </c>
      <c r="F1365">
        <v>2023</v>
      </c>
      <c r="G1365">
        <v>2023</v>
      </c>
      <c r="H1365">
        <v>64</v>
      </c>
      <c r="I1365" t="s">
        <v>145</v>
      </c>
      <c r="J1365">
        <v>99</v>
      </c>
      <c r="K1365" t="s">
        <v>23</v>
      </c>
      <c r="L1365" t="s">
        <v>56</v>
      </c>
      <c r="M1365" t="s">
        <v>57</v>
      </c>
      <c r="N1365">
        <v>7777</v>
      </c>
      <c r="O1365" t="s">
        <v>37</v>
      </c>
      <c r="P1365">
        <v>76900</v>
      </c>
    </row>
    <row r="1366" spans="1:16" x14ac:dyDescent="0.3">
      <c r="A1366" s="1" t="str">
        <f t="shared" si="21"/>
        <v>2023|Mackenzie District|$20,000 or less</v>
      </c>
      <c r="B1366" t="s">
        <v>18</v>
      </c>
      <c r="C1366" t="s">
        <v>19</v>
      </c>
      <c r="D1366" t="s">
        <v>20</v>
      </c>
      <c r="E1366" t="s">
        <v>21</v>
      </c>
      <c r="F1366">
        <v>2023</v>
      </c>
      <c r="G1366">
        <v>2023</v>
      </c>
      <c r="H1366">
        <v>65</v>
      </c>
      <c r="I1366" t="s">
        <v>63</v>
      </c>
      <c r="J1366">
        <v>99</v>
      </c>
      <c r="K1366" t="s">
        <v>23</v>
      </c>
      <c r="L1366">
        <v>1</v>
      </c>
      <c r="M1366" t="s">
        <v>39</v>
      </c>
      <c r="N1366">
        <v>7777</v>
      </c>
      <c r="O1366" t="s">
        <v>37</v>
      </c>
      <c r="P1366">
        <v>123</v>
      </c>
    </row>
    <row r="1367" spans="1:16" x14ac:dyDescent="0.3">
      <c r="A1367" s="1" t="str">
        <f t="shared" si="21"/>
        <v>2023|Mackenzie District|$20,001-$30,000</v>
      </c>
      <c r="B1367" t="s">
        <v>18</v>
      </c>
      <c r="C1367" t="s">
        <v>19</v>
      </c>
      <c r="D1367" t="s">
        <v>20</v>
      </c>
      <c r="E1367" t="s">
        <v>21</v>
      </c>
      <c r="F1367">
        <v>2023</v>
      </c>
      <c r="G1367">
        <v>2023</v>
      </c>
      <c r="H1367">
        <v>65</v>
      </c>
      <c r="I1367" t="s">
        <v>63</v>
      </c>
      <c r="J1367">
        <v>99</v>
      </c>
      <c r="K1367" t="s">
        <v>23</v>
      </c>
      <c r="L1367">
        <v>2</v>
      </c>
      <c r="M1367" t="s">
        <v>24</v>
      </c>
      <c r="N1367">
        <v>7777</v>
      </c>
      <c r="O1367" t="s">
        <v>37</v>
      </c>
      <c r="P1367">
        <v>168</v>
      </c>
    </row>
    <row r="1368" spans="1:16" x14ac:dyDescent="0.3">
      <c r="A1368" s="1" t="str">
        <f t="shared" si="21"/>
        <v>2023|Mackenzie District|$30,001-$50,000</v>
      </c>
      <c r="B1368" t="s">
        <v>18</v>
      </c>
      <c r="C1368" t="s">
        <v>19</v>
      </c>
      <c r="D1368" t="s">
        <v>20</v>
      </c>
      <c r="E1368" t="s">
        <v>21</v>
      </c>
      <c r="F1368">
        <v>2023</v>
      </c>
      <c r="G1368">
        <v>2023</v>
      </c>
      <c r="H1368">
        <v>65</v>
      </c>
      <c r="I1368" t="s">
        <v>63</v>
      </c>
      <c r="J1368">
        <v>99</v>
      </c>
      <c r="K1368" t="s">
        <v>23</v>
      </c>
      <c r="L1368">
        <v>3</v>
      </c>
      <c r="M1368" t="s">
        <v>45</v>
      </c>
      <c r="N1368">
        <v>7777</v>
      </c>
      <c r="O1368" t="s">
        <v>37</v>
      </c>
      <c r="P1368">
        <v>288</v>
      </c>
    </row>
    <row r="1369" spans="1:16" x14ac:dyDescent="0.3">
      <c r="A1369" s="1" t="str">
        <f t="shared" si="21"/>
        <v>2023|Mackenzie District|$50,001-$70,000</v>
      </c>
      <c r="B1369" t="s">
        <v>18</v>
      </c>
      <c r="C1369" t="s">
        <v>19</v>
      </c>
      <c r="D1369" t="s">
        <v>20</v>
      </c>
      <c r="E1369" t="s">
        <v>21</v>
      </c>
      <c r="F1369">
        <v>2023</v>
      </c>
      <c r="G1369">
        <v>2023</v>
      </c>
      <c r="H1369">
        <v>65</v>
      </c>
      <c r="I1369" t="s">
        <v>63</v>
      </c>
      <c r="J1369">
        <v>99</v>
      </c>
      <c r="K1369" t="s">
        <v>23</v>
      </c>
      <c r="L1369">
        <v>4</v>
      </c>
      <c r="M1369" t="s">
        <v>36</v>
      </c>
      <c r="N1369">
        <v>7777</v>
      </c>
      <c r="O1369" t="s">
        <v>37</v>
      </c>
      <c r="P1369">
        <v>240</v>
      </c>
    </row>
    <row r="1370" spans="1:16" x14ac:dyDescent="0.3">
      <c r="A1370" s="1" t="str">
        <f t="shared" si="21"/>
        <v>2023|Mackenzie District|$70,001-$100,000</v>
      </c>
      <c r="B1370" t="s">
        <v>18</v>
      </c>
      <c r="C1370" t="s">
        <v>19</v>
      </c>
      <c r="D1370" t="s">
        <v>20</v>
      </c>
      <c r="E1370" t="s">
        <v>21</v>
      </c>
      <c r="F1370">
        <v>2023</v>
      </c>
      <c r="G1370">
        <v>2023</v>
      </c>
      <c r="H1370">
        <v>65</v>
      </c>
      <c r="I1370" t="s">
        <v>63</v>
      </c>
      <c r="J1370">
        <v>99</v>
      </c>
      <c r="K1370" t="s">
        <v>23</v>
      </c>
      <c r="L1370">
        <v>5</v>
      </c>
      <c r="M1370" t="s">
        <v>58</v>
      </c>
      <c r="N1370">
        <v>7777</v>
      </c>
      <c r="O1370" t="s">
        <v>37</v>
      </c>
      <c r="P1370">
        <v>321</v>
      </c>
    </row>
    <row r="1371" spans="1:16" x14ac:dyDescent="0.3">
      <c r="A1371" s="1" t="str">
        <f t="shared" si="21"/>
        <v>2023|Mackenzie District|$100,001-$150,000</v>
      </c>
      <c r="B1371" t="s">
        <v>18</v>
      </c>
      <c r="C1371" t="s">
        <v>19</v>
      </c>
      <c r="D1371" t="s">
        <v>20</v>
      </c>
      <c r="E1371" t="s">
        <v>21</v>
      </c>
      <c r="F1371">
        <v>2023</v>
      </c>
      <c r="G1371">
        <v>2023</v>
      </c>
      <c r="H1371">
        <v>65</v>
      </c>
      <c r="I1371" t="s">
        <v>63</v>
      </c>
      <c r="J1371">
        <v>99</v>
      </c>
      <c r="K1371" t="s">
        <v>23</v>
      </c>
      <c r="L1371">
        <v>6</v>
      </c>
      <c r="M1371" t="s">
        <v>59</v>
      </c>
      <c r="N1371">
        <v>7777</v>
      </c>
      <c r="O1371" t="s">
        <v>37</v>
      </c>
      <c r="P1371">
        <v>450</v>
      </c>
    </row>
    <row r="1372" spans="1:16" x14ac:dyDescent="0.3">
      <c r="A1372" s="1" t="str">
        <f t="shared" si="21"/>
        <v>2023|Mackenzie District|$150,001-$200,000</v>
      </c>
      <c r="B1372" t="s">
        <v>18</v>
      </c>
      <c r="C1372" t="s">
        <v>19</v>
      </c>
      <c r="D1372" t="s">
        <v>20</v>
      </c>
      <c r="E1372" t="s">
        <v>21</v>
      </c>
      <c r="F1372">
        <v>2023</v>
      </c>
      <c r="G1372">
        <v>2023</v>
      </c>
      <c r="H1372">
        <v>65</v>
      </c>
      <c r="I1372" t="s">
        <v>63</v>
      </c>
      <c r="J1372">
        <v>99</v>
      </c>
      <c r="K1372" t="s">
        <v>23</v>
      </c>
      <c r="L1372">
        <v>7</v>
      </c>
      <c r="M1372" t="s">
        <v>43</v>
      </c>
      <c r="N1372">
        <v>7777</v>
      </c>
      <c r="O1372" t="s">
        <v>37</v>
      </c>
      <c r="P1372">
        <v>174</v>
      </c>
    </row>
    <row r="1373" spans="1:16" x14ac:dyDescent="0.3">
      <c r="A1373" s="1" t="str">
        <f t="shared" si="21"/>
        <v>2023|Mackenzie District|$200,001 or more</v>
      </c>
      <c r="B1373" t="s">
        <v>18</v>
      </c>
      <c r="C1373" t="s">
        <v>19</v>
      </c>
      <c r="D1373" t="s">
        <v>20</v>
      </c>
      <c r="E1373" t="s">
        <v>21</v>
      </c>
      <c r="F1373">
        <v>2023</v>
      </c>
      <c r="G1373">
        <v>2023</v>
      </c>
      <c r="H1373">
        <v>65</v>
      </c>
      <c r="I1373" t="s">
        <v>63</v>
      </c>
      <c r="J1373">
        <v>99</v>
      </c>
      <c r="K1373" t="s">
        <v>23</v>
      </c>
      <c r="L1373">
        <v>8</v>
      </c>
      <c r="M1373" t="s">
        <v>27</v>
      </c>
      <c r="N1373">
        <v>7777</v>
      </c>
      <c r="O1373" t="s">
        <v>37</v>
      </c>
      <c r="P1373">
        <v>129</v>
      </c>
    </row>
    <row r="1374" spans="1:16" x14ac:dyDescent="0.3">
      <c r="A1374" s="1" t="str">
        <f t="shared" si="21"/>
        <v>2023|Mackenzie District|Total stated - total household income</v>
      </c>
      <c r="B1374" t="s">
        <v>18</v>
      </c>
      <c r="C1374" t="s">
        <v>19</v>
      </c>
      <c r="D1374" t="s">
        <v>20</v>
      </c>
      <c r="E1374" t="s">
        <v>21</v>
      </c>
      <c r="F1374">
        <v>2023</v>
      </c>
      <c r="G1374">
        <v>2023</v>
      </c>
      <c r="H1374">
        <v>65</v>
      </c>
      <c r="I1374" t="s">
        <v>63</v>
      </c>
      <c r="J1374">
        <v>99</v>
      </c>
      <c r="K1374" t="s">
        <v>23</v>
      </c>
      <c r="L1374">
        <v>77</v>
      </c>
      <c r="M1374" t="s">
        <v>32</v>
      </c>
      <c r="N1374">
        <v>7777</v>
      </c>
      <c r="O1374" t="s">
        <v>37</v>
      </c>
      <c r="P1374">
        <v>1896</v>
      </c>
    </row>
    <row r="1375" spans="1:16" x14ac:dyDescent="0.3">
      <c r="A1375" s="1" t="str">
        <f t="shared" si="21"/>
        <v>2023|Mackenzie District|Total - total household income</v>
      </c>
      <c r="B1375" t="s">
        <v>18</v>
      </c>
      <c r="C1375" t="s">
        <v>19</v>
      </c>
      <c r="D1375" t="s">
        <v>20</v>
      </c>
      <c r="E1375" t="s">
        <v>21</v>
      </c>
      <c r="F1375">
        <v>2023</v>
      </c>
      <c r="G1375">
        <v>2023</v>
      </c>
      <c r="H1375">
        <v>65</v>
      </c>
      <c r="I1375" t="s">
        <v>63</v>
      </c>
      <c r="J1375">
        <v>99</v>
      </c>
      <c r="K1375" t="s">
        <v>23</v>
      </c>
      <c r="L1375">
        <v>99</v>
      </c>
      <c r="M1375" t="s">
        <v>48</v>
      </c>
      <c r="N1375">
        <v>7777</v>
      </c>
      <c r="O1375" t="s">
        <v>37</v>
      </c>
      <c r="P1375">
        <v>2100</v>
      </c>
    </row>
    <row r="1376" spans="1:16" x14ac:dyDescent="0.3">
      <c r="A1376" s="1" t="str">
        <f t="shared" si="21"/>
        <v>2023|Mackenzie District|Median ($) - total household income</v>
      </c>
      <c r="B1376" t="s">
        <v>18</v>
      </c>
      <c r="C1376" t="s">
        <v>19</v>
      </c>
      <c r="D1376" t="s">
        <v>20</v>
      </c>
      <c r="E1376" t="s">
        <v>21</v>
      </c>
      <c r="F1376">
        <v>2023</v>
      </c>
      <c r="G1376">
        <v>2023</v>
      </c>
      <c r="H1376">
        <v>65</v>
      </c>
      <c r="I1376" t="s">
        <v>63</v>
      </c>
      <c r="J1376">
        <v>99</v>
      </c>
      <c r="K1376" t="s">
        <v>23</v>
      </c>
      <c r="L1376" t="s">
        <v>56</v>
      </c>
      <c r="M1376" t="s">
        <v>57</v>
      </c>
      <c r="N1376">
        <v>7777</v>
      </c>
      <c r="O1376" t="s">
        <v>37</v>
      </c>
      <c r="P1376">
        <v>81700</v>
      </c>
    </row>
    <row r="1377" spans="1:16" x14ac:dyDescent="0.3">
      <c r="A1377" s="1" t="str">
        <f t="shared" si="21"/>
        <v>2023|Waimate District|$20,000 or less</v>
      </c>
      <c r="B1377" t="s">
        <v>18</v>
      </c>
      <c r="C1377" t="s">
        <v>19</v>
      </c>
      <c r="D1377" t="s">
        <v>20</v>
      </c>
      <c r="E1377" t="s">
        <v>21</v>
      </c>
      <c r="F1377">
        <v>2023</v>
      </c>
      <c r="G1377">
        <v>2023</v>
      </c>
      <c r="H1377">
        <v>66</v>
      </c>
      <c r="I1377" t="s">
        <v>115</v>
      </c>
      <c r="J1377">
        <v>99</v>
      </c>
      <c r="K1377" t="s">
        <v>23</v>
      </c>
      <c r="L1377">
        <v>1</v>
      </c>
      <c r="M1377" t="s">
        <v>39</v>
      </c>
      <c r="N1377">
        <v>7777</v>
      </c>
      <c r="O1377" t="s">
        <v>37</v>
      </c>
      <c r="P1377">
        <v>267</v>
      </c>
    </row>
    <row r="1378" spans="1:16" x14ac:dyDescent="0.3">
      <c r="A1378" s="1" t="str">
        <f t="shared" si="21"/>
        <v>2023|Waimate District|$20,001-$30,000</v>
      </c>
      <c r="B1378" t="s">
        <v>18</v>
      </c>
      <c r="C1378" t="s">
        <v>19</v>
      </c>
      <c r="D1378" t="s">
        <v>20</v>
      </c>
      <c r="E1378" t="s">
        <v>21</v>
      </c>
      <c r="F1378">
        <v>2023</v>
      </c>
      <c r="G1378">
        <v>2023</v>
      </c>
      <c r="H1378">
        <v>66</v>
      </c>
      <c r="I1378" t="s">
        <v>115</v>
      </c>
      <c r="J1378">
        <v>99</v>
      </c>
      <c r="K1378" t="s">
        <v>23</v>
      </c>
      <c r="L1378">
        <v>2</v>
      </c>
      <c r="M1378" t="s">
        <v>24</v>
      </c>
      <c r="N1378">
        <v>7777</v>
      </c>
      <c r="O1378" t="s">
        <v>37</v>
      </c>
      <c r="P1378">
        <v>396</v>
      </c>
    </row>
    <row r="1379" spans="1:16" x14ac:dyDescent="0.3">
      <c r="A1379" s="1" t="str">
        <f t="shared" si="21"/>
        <v>2023|Waimate District|$30,001-$50,000</v>
      </c>
      <c r="B1379" t="s">
        <v>18</v>
      </c>
      <c r="C1379" t="s">
        <v>19</v>
      </c>
      <c r="D1379" t="s">
        <v>20</v>
      </c>
      <c r="E1379" t="s">
        <v>21</v>
      </c>
      <c r="F1379">
        <v>2023</v>
      </c>
      <c r="G1379">
        <v>2023</v>
      </c>
      <c r="H1379">
        <v>66</v>
      </c>
      <c r="I1379" t="s">
        <v>115</v>
      </c>
      <c r="J1379">
        <v>99</v>
      </c>
      <c r="K1379" t="s">
        <v>23</v>
      </c>
      <c r="L1379">
        <v>3</v>
      </c>
      <c r="M1379" t="s">
        <v>45</v>
      </c>
      <c r="N1379">
        <v>7777</v>
      </c>
      <c r="O1379" t="s">
        <v>37</v>
      </c>
      <c r="P1379">
        <v>609</v>
      </c>
    </row>
    <row r="1380" spans="1:16" x14ac:dyDescent="0.3">
      <c r="A1380" s="1" t="str">
        <f t="shared" si="21"/>
        <v>2023|Waimate District|$50,001-$70,000</v>
      </c>
      <c r="B1380" t="s">
        <v>18</v>
      </c>
      <c r="C1380" t="s">
        <v>19</v>
      </c>
      <c r="D1380" t="s">
        <v>20</v>
      </c>
      <c r="E1380" t="s">
        <v>21</v>
      </c>
      <c r="F1380">
        <v>2023</v>
      </c>
      <c r="G1380">
        <v>2023</v>
      </c>
      <c r="H1380">
        <v>66</v>
      </c>
      <c r="I1380" t="s">
        <v>115</v>
      </c>
      <c r="J1380">
        <v>99</v>
      </c>
      <c r="K1380" t="s">
        <v>23</v>
      </c>
      <c r="L1380">
        <v>4</v>
      </c>
      <c r="M1380" t="s">
        <v>36</v>
      </c>
      <c r="N1380">
        <v>7777</v>
      </c>
      <c r="O1380" t="s">
        <v>37</v>
      </c>
      <c r="P1380">
        <v>459</v>
      </c>
    </row>
    <row r="1381" spans="1:16" x14ac:dyDescent="0.3">
      <c r="A1381" s="1" t="str">
        <f t="shared" si="21"/>
        <v>2023|Waimate District|$70,001-$100,000</v>
      </c>
      <c r="B1381" t="s">
        <v>18</v>
      </c>
      <c r="C1381" t="s">
        <v>19</v>
      </c>
      <c r="D1381" t="s">
        <v>20</v>
      </c>
      <c r="E1381" t="s">
        <v>21</v>
      </c>
      <c r="F1381">
        <v>2023</v>
      </c>
      <c r="G1381">
        <v>2023</v>
      </c>
      <c r="H1381">
        <v>66</v>
      </c>
      <c r="I1381" t="s">
        <v>115</v>
      </c>
      <c r="J1381">
        <v>99</v>
      </c>
      <c r="K1381" t="s">
        <v>23</v>
      </c>
      <c r="L1381">
        <v>5</v>
      </c>
      <c r="M1381" t="s">
        <v>58</v>
      </c>
      <c r="N1381">
        <v>7777</v>
      </c>
      <c r="O1381" t="s">
        <v>37</v>
      </c>
      <c r="P1381">
        <v>549</v>
      </c>
    </row>
    <row r="1382" spans="1:16" x14ac:dyDescent="0.3">
      <c r="A1382" s="1" t="str">
        <f t="shared" si="21"/>
        <v>2023|Waimate District|$100,001-$150,000</v>
      </c>
      <c r="B1382" t="s">
        <v>18</v>
      </c>
      <c r="C1382" t="s">
        <v>19</v>
      </c>
      <c r="D1382" t="s">
        <v>20</v>
      </c>
      <c r="E1382" t="s">
        <v>21</v>
      </c>
      <c r="F1382">
        <v>2023</v>
      </c>
      <c r="G1382">
        <v>2023</v>
      </c>
      <c r="H1382">
        <v>66</v>
      </c>
      <c r="I1382" t="s">
        <v>115</v>
      </c>
      <c r="J1382">
        <v>99</v>
      </c>
      <c r="K1382" t="s">
        <v>23</v>
      </c>
      <c r="L1382">
        <v>6</v>
      </c>
      <c r="M1382" t="s">
        <v>59</v>
      </c>
      <c r="N1382">
        <v>7777</v>
      </c>
      <c r="O1382" t="s">
        <v>37</v>
      </c>
      <c r="P1382">
        <v>645</v>
      </c>
    </row>
    <row r="1383" spans="1:16" x14ac:dyDescent="0.3">
      <c r="A1383" s="1" t="str">
        <f t="shared" si="21"/>
        <v>2023|Waimate District|$150,001-$200,000</v>
      </c>
      <c r="B1383" t="s">
        <v>18</v>
      </c>
      <c r="C1383" t="s">
        <v>19</v>
      </c>
      <c r="D1383" t="s">
        <v>20</v>
      </c>
      <c r="E1383" t="s">
        <v>21</v>
      </c>
      <c r="F1383">
        <v>2023</v>
      </c>
      <c r="G1383">
        <v>2023</v>
      </c>
      <c r="H1383">
        <v>66</v>
      </c>
      <c r="I1383" t="s">
        <v>115</v>
      </c>
      <c r="J1383">
        <v>99</v>
      </c>
      <c r="K1383" t="s">
        <v>23</v>
      </c>
      <c r="L1383">
        <v>7</v>
      </c>
      <c r="M1383" t="s">
        <v>43</v>
      </c>
      <c r="N1383">
        <v>7777</v>
      </c>
      <c r="O1383" t="s">
        <v>37</v>
      </c>
      <c r="P1383">
        <v>276</v>
      </c>
    </row>
    <row r="1384" spans="1:16" x14ac:dyDescent="0.3">
      <c r="A1384" s="1" t="str">
        <f t="shared" si="21"/>
        <v>2023|Waimate District|$200,001 or more</v>
      </c>
      <c r="B1384" t="s">
        <v>18</v>
      </c>
      <c r="C1384" t="s">
        <v>19</v>
      </c>
      <c r="D1384" t="s">
        <v>20</v>
      </c>
      <c r="E1384" t="s">
        <v>21</v>
      </c>
      <c r="F1384">
        <v>2023</v>
      </c>
      <c r="G1384">
        <v>2023</v>
      </c>
      <c r="H1384">
        <v>66</v>
      </c>
      <c r="I1384" t="s">
        <v>115</v>
      </c>
      <c r="J1384">
        <v>99</v>
      </c>
      <c r="K1384" t="s">
        <v>23</v>
      </c>
      <c r="L1384">
        <v>8</v>
      </c>
      <c r="M1384" t="s">
        <v>27</v>
      </c>
      <c r="N1384">
        <v>7777</v>
      </c>
      <c r="O1384" t="s">
        <v>37</v>
      </c>
      <c r="P1384">
        <v>156</v>
      </c>
    </row>
    <row r="1385" spans="1:16" x14ac:dyDescent="0.3">
      <c r="A1385" s="1" t="str">
        <f t="shared" si="21"/>
        <v>2023|Waimate District|Total stated - total household income</v>
      </c>
      <c r="B1385" t="s">
        <v>18</v>
      </c>
      <c r="C1385" t="s">
        <v>19</v>
      </c>
      <c r="D1385" t="s">
        <v>20</v>
      </c>
      <c r="E1385" t="s">
        <v>21</v>
      </c>
      <c r="F1385">
        <v>2023</v>
      </c>
      <c r="G1385">
        <v>2023</v>
      </c>
      <c r="H1385">
        <v>66</v>
      </c>
      <c r="I1385" t="s">
        <v>115</v>
      </c>
      <c r="J1385">
        <v>99</v>
      </c>
      <c r="K1385" t="s">
        <v>23</v>
      </c>
      <c r="L1385">
        <v>77</v>
      </c>
      <c r="M1385" t="s">
        <v>32</v>
      </c>
      <c r="N1385">
        <v>7777</v>
      </c>
      <c r="O1385" t="s">
        <v>37</v>
      </c>
      <c r="P1385">
        <v>3354</v>
      </c>
    </row>
    <row r="1386" spans="1:16" x14ac:dyDescent="0.3">
      <c r="A1386" s="1" t="str">
        <f t="shared" si="21"/>
        <v>2023|Waimate District|Total - total household income</v>
      </c>
      <c r="B1386" t="s">
        <v>18</v>
      </c>
      <c r="C1386" t="s">
        <v>19</v>
      </c>
      <c r="D1386" t="s">
        <v>20</v>
      </c>
      <c r="E1386" t="s">
        <v>21</v>
      </c>
      <c r="F1386">
        <v>2023</v>
      </c>
      <c r="G1386">
        <v>2023</v>
      </c>
      <c r="H1386">
        <v>66</v>
      </c>
      <c r="I1386" t="s">
        <v>115</v>
      </c>
      <c r="J1386">
        <v>99</v>
      </c>
      <c r="K1386" t="s">
        <v>23</v>
      </c>
      <c r="L1386">
        <v>99</v>
      </c>
      <c r="M1386" t="s">
        <v>48</v>
      </c>
      <c r="N1386">
        <v>7777</v>
      </c>
      <c r="O1386" t="s">
        <v>37</v>
      </c>
      <c r="P1386">
        <v>3444</v>
      </c>
    </row>
    <row r="1387" spans="1:16" x14ac:dyDescent="0.3">
      <c r="A1387" s="1" t="str">
        <f t="shared" si="21"/>
        <v>2023|Waimate District|Median ($) - total household income</v>
      </c>
      <c r="B1387" t="s">
        <v>18</v>
      </c>
      <c r="C1387" t="s">
        <v>19</v>
      </c>
      <c r="D1387" t="s">
        <v>20</v>
      </c>
      <c r="E1387" t="s">
        <v>21</v>
      </c>
      <c r="F1387">
        <v>2023</v>
      </c>
      <c r="G1387">
        <v>2023</v>
      </c>
      <c r="H1387">
        <v>66</v>
      </c>
      <c r="I1387" t="s">
        <v>115</v>
      </c>
      <c r="J1387">
        <v>99</v>
      </c>
      <c r="K1387" t="s">
        <v>23</v>
      </c>
      <c r="L1387" t="s">
        <v>56</v>
      </c>
      <c r="M1387" t="s">
        <v>57</v>
      </c>
      <c r="N1387">
        <v>7777</v>
      </c>
      <c r="O1387" t="s">
        <v>37</v>
      </c>
      <c r="P1387">
        <v>67800</v>
      </c>
    </row>
    <row r="1388" spans="1:16" x14ac:dyDescent="0.3">
      <c r="A1388" s="1" t="str">
        <f t="shared" si="21"/>
        <v>2023|Chatham Islands Territory|$20,000 or less</v>
      </c>
      <c r="B1388" t="s">
        <v>18</v>
      </c>
      <c r="C1388" t="s">
        <v>19</v>
      </c>
      <c r="D1388" t="s">
        <v>20</v>
      </c>
      <c r="E1388" t="s">
        <v>21</v>
      </c>
      <c r="F1388">
        <v>2023</v>
      </c>
      <c r="G1388">
        <v>2023</v>
      </c>
      <c r="H1388">
        <v>67</v>
      </c>
      <c r="I1388" t="s">
        <v>103</v>
      </c>
      <c r="J1388">
        <v>99</v>
      </c>
      <c r="K1388" t="s">
        <v>23</v>
      </c>
      <c r="L1388">
        <v>1</v>
      </c>
      <c r="M1388" t="s">
        <v>39</v>
      </c>
      <c r="N1388">
        <v>7777</v>
      </c>
      <c r="O1388" t="s">
        <v>37</v>
      </c>
      <c r="P1388">
        <v>9</v>
      </c>
    </row>
    <row r="1389" spans="1:16" x14ac:dyDescent="0.3">
      <c r="A1389" s="1" t="str">
        <f t="shared" si="21"/>
        <v>2023|Chatham Islands Territory|$20,001-$30,000</v>
      </c>
      <c r="B1389" t="s">
        <v>18</v>
      </c>
      <c r="C1389" t="s">
        <v>19</v>
      </c>
      <c r="D1389" t="s">
        <v>20</v>
      </c>
      <c r="E1389" t="s">
        <v>21</v>
      </c>
      <c r="F1389">
        <v>2023</v>
      </c>
      <c r="G1389">
        <v>2023</v>
      </c>
      <c r="H1389">
        <v>67</v>
      </c>
      <c r="I1389" t="s">
        <v>103</v>
      </c>
      <c r="J1389">
        <v>99</v>
      </c>
      <c r="K1389" t="s">
        <v>23</v>
      </c>
      <c r="L1389">
        <v>2</v>
      </c>
      <c r="M1389" t="s">
        <v>24</v>
      </c>
      <c r="N1389">
        <v>7777</v>
      </c>
      <c r="O1389" t="s">
        <v>37</v>
      </c>
      <c r="P1389">
        <v>27</v>
      </c>
    </row>
    <row r="1390" spans="1:16" x14ac:dyDescent="0.3">
      <c r="A1390" s="1" t="str">
        <f t="shared" si="21"/>
        <v>2023|Chatham Islands Territory|$30,001-$50,000</v>
      </c>
      <c r="B1390" t="s">
        <v>18</v>
      </c>
      <c r="C1390" t="s">
        <v>19</v>
      </c>
      <c r="D1390" t="s">
        <v>20</v>
      </c>
      <c r="E1390" t="s">
        <v>21</v>
      </c>
      <c r="F1390">
        <v>2023</v>
      </c>
      <c r="G1390">
        <v>2023</v>
      </c>
      <c r="H1390">
        <v>67</v>
      </c>
      <c r="I1390" t="s">
        <v>103</v>
      </c>
      <c r="J1390">
        <v>99</v>
      </c>
      <c r="K1390" t="s">
        <v>23</v>
      </c>
      <c r="L1390">
        <v>3</v>
      </c>
      <c r="M1390" t="s">
        <v>45</v>
      </c>
      <c r="N1390">
        <v>7777</v>
      </c>
      <c r="O1390" t="s">
        <v>37</v>
      </c>
      <c r="P1390">
        <v>21</v>
      </c>
    </row>
    <row r="1391" spans="1:16" x14ac:dyDescent="0.3">
      <c r="A1391" s="1" t="str">
        <f t="shared" si="21"/>
        <v>2023|Chatham Islands Territory|$50,001-$70,000</v>
      </c>
      <c r="B1391" t="s">
        <v>18</v>
      </c>
      <c r="C1391" t="s">
        <v>19</v>
      </c>
      <c r="D1391" t="s">
        <v>20</v>
      </c>
      <c r="E1391" t="s">
        <v>21</v>
      </c>
      <c r="F1391">
        <v>2023</v>
      </c>
      <c r="G1391">
        <v>2023</v>
      </c>
      <c r="H1391">
        <v>67</v>
      </c>
      <c r="I1391" t="s">
        <v>103</v>
      </c>
      <c r="J1391">
        <v>99</v>
      </c>
      <c r="K1391" t="s">
        <v>23</v>
      </c>
      <c r="L1391">
        <v>4</v>
      </c>
      <c r="M1391" t="s">
        <v>36</v>
      </c>
      <c r="N1391">
        <v>7777</v>
      </c>
      <c r="O1391" t="s">
        <v>37</v>
      </c>
      <c r="P1391">
        <v>33</v>
      </c>
    </row>
    <row r="1392" spans="1:16" x14ac:dyDescent="0.3">
      <c r="A1392" s="1" t="str">
        <f t="shared" si="21"/>
        <v>2023|Chatham Islands Territory|$70,001-$100,000</v>
      </c>
      <c r="B1392" t="s">
        <v>18</v>
      </c>
      <c r="C1392" t="s">
        <v>19</v>
      </c>
      <c r="D1392" t="s">
        <v>20</v>
      </c>
      <c r="E1392" t="s">
        <v>21</v>
      </c>
      <c r="F1392">
        <v>2023</v>
      </c>
      <c r="G1392">
        <v>2023</v>
      </c>
      <c r="H1392">
        <v>67</v>
      </c>
      <c r="I1392" t="s">
        <v>103</v>
      </c>
      <c r="J1392">
        <v>99</v>
      </c>
      <c r="K1392" t="s">
        <v>23</v>
      </c>
      <c r="L1392">
        <v>5</v>
      </c>
      <c r="M1392" t="s">
        <v>58</v>
      </c>
      <c r="N1392">
        <v>7777</v>
      </c>
      <c r="O1392" t="s">
        <v>37</v>
      </c>
      <c r="P1392">
        <v>33</v>
      </c>
    </row>
    <row r="1393" spans="1:16" x14ac:dyDescent="0.3">
      <c r="A1393" s="1" t="str">
        <f t="shared" si="21"/>
        <v>2023|Chatham Islands Territory|$100,001-$150,000</v>
      </c>
      <c r="B1393" t="s">
        <v>18</v>
      </c>
      <c r="C1393" t="s">
        <v>19</v>
      </c>
      <c r="D1393" t="s">
        <v>20</v>
      </c>
      <c r="E1393" t="s">
        <v>21</v>
      </c>
      <c r="F1393">
        <v>2023</v>
      </c>
      <c r="G1393">
        <v>2023</v>
      </c>
      <c r="H1393">
        <v>67</v>
      </c>
      <c r="I1393" t="s">
        <v>103</v>
      </c>
      <c r="J1393">
        <v>99</v>
      </c>
      <c r="K1393" t="s">
        <v>23</v>
      </c>
      <c r="L1393">
        <v>6</v>
      </c>
      <c r="M1393" t="s">
        <v>59</v>
      </c>
      <c r="N1393">
        <v>7777</v>
      </c>
      <c r="O1393" t="s">
        <v>37</v>
      </c>
      <c r="P1393">
        <v>51</v>
      </c>
    </row>
    <row r="1394" spans="1:16" x14ac:dyDescent="0.3">
      <c r="A1394" s="1" t="str">
        <f t="shared" si="21"/>
        <v>2023|Chatham Islands Territory|$150,001-$200,000</v>
      </c>
      <c r="B1394" t="s">
        <v>18</v>
      </c>
      <c r="C1394" t="s">
        <v>19</v>
      </c>
      <c r="D1394" t="s">
        <v>20</v>
      </c>
      <c r="E1394" t="s">
        <v>21</v>
      </c>
      <c r="F1394">
        <v>2023</v>
      </c>
      <c r="G1394">
        <v>2023</v>
      </c>
      <c r="H1394">
        <v>67</v>
      </c>
      <c r="I1394" t="s">
        <v>103</v>
      </c>
      <c r="J1394">
        <v>99</v>
      </c>
      <c r="K1394" t="s">
        <v>23</v>
      </c>
      <c r="L1394">
        <v>7</v>
      </c>
      <c r="M1394" t="s">
        <v>43</v>
      </c>
      <c r="N1394">
        <v>7777</v>
      </c>
      <c r="O1394" t="s">
        <v>37</v>
      </c>
      <c r="P1394">
        <v>24</v>
      </c>
    </row>
    <row r="1395" spans="1:16" x14ac:dyDescent="0.3">
      <c r="A1395" s="1" t="str">
        <f t="shared" si="21"/>
        <v>2023|Chatham Islands Territory|$200,001 or more</v>
      </c>
      <c r="B1395" t="s">
        <v>18</v>
      </c>
      <c r="C1395" t="s">
        <v>19</v>
      </c>
      <c r="D1395" t="s">
        <v>20</v>
      </c>
      <c r="E1395" t="s">
        <v>21</v>
      </c>
      <c r="F1395">
        <v>2023</v>
      </c>
      <c r="G1395">
        <v>2023</v>
      </c>
      <c r="H1395">
        <v>67</v>
      </c>
      <c r="I1395" t="s">
        <v>103</v>
      </c>
      <c r="J1395">
        <v>99</v>
      </c>
      <c r="K1395" t="s">
        <v>23</v>
      </c>
      <c r="L1395">
        <v>8</v>
      </c>
      <c r="M1395" t="s">
        <v>27</v>
      </c>
      <c r="N1395">
        <v>7777</v>
      </c>
      <c r="O1395" t="s">
        <v>37</v>
      </c>
      <c r="P1395">
        <v>30</v>
      </c>
    </row>
    <row r="1396" spans="1:16" x14ac:dyDescent="0.3">
      <c r="A1396" s="1" t="str">
        <f t="shared" si="21"/>
        <v>2023|Chatham Islands Territory|Total stated - total household income</v>
      </c>
      <c r="B1396" t="s">
        <v>18</v>
      </c>
      <c r="C1396" t="s">
        <v>19</v>
      </c>
      <c r="D1396" t="s">
        <v>20</v>
      </c>
      <c r="E1396" t="s">
        <v>21</v>
      </c>
      <c r="F1396">
        <v>2023</v>
      </c>
      <c r="G1396">
        <v>2023</v>
      </c>
      <c r="H1396">
        <v>67</v>
      </c>
      <c r="I1396" t="s">
        <v>103</v>
      </c>
      <c r="J1396">
        <v>99</v>
      </c>
      <c r="K1396" t="s">
        <v>23</v>
      </c>
      <c r="L1396">
        <v>77</v>
      </c>
      <c r="M1396" t="s">
        <v>32</v>
      </c>
      <c r="N1396">
        <v>7777</v>
      </c>
      <c r="O1396" t="s">
        <v>37</v>
      </c>
      <c r="P1396">
        <v>222</v>
      </c>
    </row>
    <row r="1397" spans="1:16" x14ac:dyDescent="0.3">
      <c r="A1397" s="1" t="str">
        <f t="shared" si="21"/>
        <v>2023|Chatham Islands Territory|Total - total household income</v>
      </c>
      <c r="B1397" t="s">
        <v>18</v>
      </c>
      <c r="C1397" t="s">
        <v>19</v>
      </c>
      <c r="D1397" t="s">
        <v>20</v>
      </c>
      <c r="E1397" t="s">
        <v>21</v>
      </c>
      <c r="F1397">
        <v>2023</v>
      </c>
      <c r="G1397">
        <v>2023</v>
      </c>
      <c r="H1397">
        <v>67</v>
      </c>
      <c r="I1397" t="s">
        <v>103</v>
      </c>
      <c r="J1397">
        <v>99</v>
      </c>
      <c r="K1397" t="s">
        <v>23</v>
      </c>
      <c r="L1397">
        <v>99</v>
      </c>
      <c r="M1397" t="s">
        <v>48</v>
      </c>
      <c r="N1397">
        <v>7777</v>
      </c>
      <c r="O1397" t="s">
        <v>37</v>
      </c>
      <c r="P1397">
        <v>240</v>
      </c>
    </row>
    <row r="1398" spans="1:16" x14ac:dyDescent="0.3">
      <c r="A1398" s="1" t="str">
        <f t="shared" si="21"/>
        <v>2023|Chatham Islands Territory|Median ($) - total household income</v>
      </c>
      <c r="B1398" t="s">
        <v>18</v>
      </c>
      <c r="C1398" t="s">
        <v>19</v>
      </c>
      <c r="D1398" t="s">
        <v>20</v>
      </c>
      <c r="E1398" t="s">
        <v>21</v>
      </c>
      <c r="F1398">
        <v>2023</v>
      </c>
      <c r="G1398">
        <v>2023</v>
      </c>
      <c r="H1398">
        <v>67</v>
      </c>
      <c r="I1398" t="s">
        <v>103</v>
      </c>
      <c r="J1398">
        <v>99</v>
      </c>
      <c r="K1398" t="s">
        <v>23</v>
      </c>
      <c r="L1398" t="s">
        <v>56</v>
      </c>
      <c r="M1398" t="s">
        <v>57</v>
      </c>
      <c r="N1398">
        <v>7777</v>
      </c>
      <c r="O1398" t="s">
        <v>37</v>
      </c>
      <c r="P1398">
        <v>93100</v>
      </c>
    </row>
    <row r="1399" spans="1:16" x14ac:dyDescent="0.3">
      <c r="A1399" s="1" t="str">
        <f t="shared" si="21"/>
        <v>2023|Waitaki District|$20,000 or less</v>
      </c>
      <c r="B1399" t="s">
        <v>18</v>
      </c>
      <c r="C1399" t="s">
        <v>19</v>
      </c>
      <c r="D1399" t="s">
        <v>20</v>
      </c>
      <c r="E1399" t="s">
        <v>21</v>
      </c>
      <c r="F1399">
        <v>2023</v>
      </c>
      <c r="G1399">
        <v>2023</v>
      </c>
      <c r="H1399">
        <v>68</v>
      </c>
      <c r="I1399" t="s">
        <v>139</v>
      </c>
      <c r="J1399">
        <v>99</v>
      </c>
      <c r="K1399" t="s">
        <v>23</v>
      </c>
      <c r="L1399">
        <v>1</v>
      </c>
      <c r="M1399" t="s">
        <v>39</v>
      </c>
      <c r="N1399">
        <v>7777</v>
      </c>
      <c r="O1399" t="s">
        <v>37</v>
      </c>
      <c r="P1399">
        <v>624</v>
      </c>
    </row>
    <row r="1400" spans="1:16" x14ac:dyDescent="0.3">
      <c r="A1400" s="1" t="str">
        <f t="shared" si="21"/>
        <v>2023|Waitaki District|$20,001-$30,000</v>
      </c>
      <c r="B1400" t="s">
        <v>18</v>
      </c>
      <c r="C1400" t="s">
        <v>19</v>
      </c>
      <c r="D1400" t="s">
        <v>20</v>
      </c>
      <c r="E1400" t="s">
        <v>21</v>
      </c>
      <c r="F1400">
        <v>2023</v>
      </c>
      <c r="G1400">
        <v>2023</v>
      </c>
      <c r="H1400">
        <v>68</v>
      </c>
      <c r="I1400" t="s">
        <v>139</v>
      </c>
      <c r="J1400">
        <v>99</v>
      </c>
      <c r="K1400" t="s">
        <v>23</v>
      </c>
      <c r="L1400">
        <v>2</v>
      </c>
      <c r="M1400" t="s">
        <v>24</v>
      </c>
      <c r="N1400">
        <v>7777</v>
      </c>
      <c r="O1400" t="s">
        <v>37</v>
      </c>
      <c r="P1400">
        <v>1158</v>
      </c>
    </row>
    <row r="1401" spans="1:16" x14ac:dyDescent="0.3">
      <c r="A1401" s="1" t="str">
        <f t="shared" si="21"/>
        <v>2023|Waitaki District|$30,001-$50,000</v>
      </c>
      <c r="B1401" t="s">
        <v>18</v>
      </c>
      <c r="C1401" t="s">
        <v>19</v>
      </c>
      <c r="D1401" t="s">
        <v>20</v>
      </c>
      <c r="E1401" t="s">
        <v>21</v>
      </c>
      <c r="F1401">
        <v>2023</v>
      </c>
      <c r="G1401">
        <v>2023</v>
      </c>
      <c r="H1401">
        <v>68</v>
      </c>
      <c r="I1401" t="s">
        <v>139</v>
      </c>
      <c r="J1401">
        <v>99</v>
      </c>
      <c r="K1401" t="s">
        <v>23</v>
      </c>
      <c r="L1401">
        <v>3</v>
      </c>
      <c r="M1401" t="s">
        <v>45</v>
      </c>
      <c r="N1401">
        <v>7777</v>
      </c>
      <c r="O1401" t="s">
        <v>37</v>
      </c>
      <c r="P1401">
        <v>1791</v>
      </c>
    </row>
    <row r="1402" spans="1:16" x14ac:dyDescent="0.3">
      <c r="A1402" s="1" t="str">
        <f t="shared" si="21"/>
        <v>2023|Waitaki District|$50,001-$70,000</v>
      </c>
      <c r="B1402" t="s">
        <v>18</v>
      </c>
      <c r="C1402" t="s">
        <v>19</v>
      </c>
      <c r="D1402" t="s">
        <v>20</v>
      </c>
      <c r="E1402" t="s">
        <v>21</v>
      </c>
      <c r="F1402">
        <v>2023</v>
      </c>
      <c r="G1402">
        <v>2023</v>
      </c>
      <c r="H1402">
        <v>68</v>
      </c>
      <c r="I1402" t="s">
        <v>139</v>
      </c>
      <c r="J1402">
        <v>99</v>
      </c>
      <c r="K1402" t="s">
        <v>23</v>
      </c>
      <c r="L1402">
        <v>4</v>
      </c>
      <c r="M1402" t="s">
        <v>36</v>
      </c>
      <c r="N1402">
        <v>7777</v>
      </c>
      <c r="O1402" t="s">
        <v>37</v>
      </c>
      <c r="P1402">
        <v>1191</v>
      </c>
    </row>
    <row r="1403" spans="1:16" x14ac:dyDescent="0.3">
      <c r="A1403" s="1" t="str">
        <f t="shared" si="21"/>
        <v>2023|Waitaki District|$70,001-$100,000</v>
      </c>
      <c r="B1403" t="s">
        <v>18</v>
      </c>
      <c r="C1403" t="s">
        <v>19</v>
      </c>
      <c r="D1403" t="s">
        <v>20</v>
      </c>
      <c r="E1403" t="s">
        <v>21</v>
      </c>
      <c r="F1403">
        <v>2023</v>
      </c>
      <c r="G1403">
        <v>2023</v>
      </c>
      <c r="H1403">
        <v>68</v>
      </c>
      <c r="I1403" t="s">
        <v>139</v>
      </c>
      <c r="J1403">
        <v>99</v>
      </c>
      <c r="K1403" t="s">
        <v>23</v>
      </c>
      <c r="L1403">
        <v>5</v>
      </c>
      <c r="M1403" t="s">
        <v>58</v>
      </c>
      <c r="N1403">
        <v>7777</v>
      </c>
      <c r="O1403" t="s">
        <v>37</v>
      </c>
      <c r="P1403">
        <v>1503</v>
      </c>
    </row>
    <row r="1404" spans="1:16" x14ac:dyDescent="0.3">
      <c r="A1404" s="1" t="str">
        <f t="shared" si="21"/>
        <v>2023|Waitaki District|$100,001-$150,000</v>
      </c>
      <c r="B1404" t="s">
        <v>18</v>
      </c>
      <c r="C1404" t="s">
        <v>19</v>
      </c>
      <c r="D1404" t="s">
        <v>20</v>
      </c>
      <c r="E1404" t="s">
        <v>21</v>
      </c>
      <c r="F1404">
        <v>2023</v>
      </c>
      <c r="G1404">
        <v>2023</v>
      </c>
      <c r="H1404">
        <v>68</v>
      </c>
      <c r="I1404" t="s">
        <v>139</v>
      </c>
      <c r="J1404">
        <v>99</v>
      </c>
      <c r="K1404" t="s">
        <v>23</v>
      </c>
      <c r="L1404">
        <v>6</v>
      </c>
      <c r="M1404" t="s">
        <v>59</v>
      </c>
      <c r="N1404">
        <v>7777</v>
      </c>
      <c r="O1404" t="s">
        <v>37</v>
      </c>
      <c r="P1404">
        <v>1836</v>
      </c>
    </row>
    <row r="1405" spans="1:16" x14ac:dyDescent="0.3">
      <c r="A1405" s="1" t="str">
        <f t="shared" si="21"/>
        <v>2023|Waitaki District|$150,001-$200,000</v>
      </c>
      <c r="B1405" t="s">
        <v>18</v>
      </c>
      <c r="C1405" t="s">
        <v>19</v>
      </c>
      <c r="D1405" t="s">
        <v>20</v>
      </c>
      <c r="E1405" t="s">
        <v>21</v>
      </c>
      <c r="F1405">
        <v>2023</v>
      </c>
      <c r="G1405">
        <v>2023</v>
      </c>
      <c r="H1405">
        <v>68</v>
      </c>
      <c r="I1405" t="s">
        <v>139</v>
      </c>
      <c r="J1405">
        <v>99</v>
      </c>
      <c r="K1405" t="s">
        <v>23</v>
      </c>
      <c r="L1405">
        <v>7</v>
      </c>
      <c r="M1405" t="s">
        <v>43</v>
      </c>
      <c r="N1405">
        <v>7777</v>
      </c>
      <c r="O1405" t="s">
        <v>37</v>
      </c>
      <c r="P1405">
        <v>771</v>
      </c>
    </row>
    <row r="1406" spans="1:16" x14ac:dyDescent="0.3">
      <c r="A1406" s="1" t="str">
        <f t="shared" si="21"/>
        <v>2023|Waitaki District|$200,001 or more</v>
      </c>
      <c r="B1406" t="s">
        <v>18</v>
      </c>
      <c r="C1406" t="s">
        <v>19</v>
      </c>
      <c r="D1406" t="s">
        <v>20</v>
      </c>
      <c r="E1406" t="s">
        <v>21</v>
      </c>
      <c r="F1406">
        <v>2023</v>
      </c>
      <c r="G1406">
        <v>2023</v>
      </c>
      <c r="H1406">
        <v>68</v>
      </c>
      <c r="I1406" t="s">
        <v>139</v>
      </c>
      <c r="J1406">
        <v>99</v>
      </c>
      <c r="K1406" t="s">
        <v>23</v>
      </c>
      <c r="L1406">
        <v>8</v>
      </c>
      <c r="M1406" t="s">
        <v>27</v>
      </c>
      <c r="N1406">
        <v>7777</v>
      </c>
      <c r="O1406" t="s">
        <v>37</v>
      </c>
      <c r="P1406">
        <v>534</v>
      </c>
    </row>
    <row r="1407" spans="1:16" x14ac:dyDescent="0.3">
      <c r="A1407" s="1" t="str">
        <f t="shared" si="21"/>
        <v>2023|Waitaki District|Total stated - total household income</v>
      </c>
      <c r="B1407" t="s">
        <v>18</v>
      </c>
      <c r="C1407" t="s">
        <v>19</v>
      </c>
      <c r="D1407" t="s">
        <v>20</v>
      </c>
      <c r="E1407" t="s">
        <v>21</v>
      </c>
      <c r="F1407">
        <v>2023</v>
      </c>
      <c r="G1407">
        <v>2023</v>
      </c>
      <c r="H1407">
        <v>68</v>
      </c>
      <c r="I1407" t="s">
        <v>139</v>
      </c>
      <c r="J1407">
        <v>99</v>
      </c>
      <c r="K1407" t="s">
        <v>23</v>
      </c>
      <c r="L1407">
        <v>77</v>
      </c>
      <c r="M1407" t="s">
        <v>32</v>
      </c>
      <c r="N1407">
        <v>7777</v>
      </c>
      <c r="O1407" t="s">
        <v>37</v>
      </c>
      <c r="P1407">
        <v>9405</v>
      </c>
    </row>
    <row r="1408" spans="1:16" x14ac:dyDescent="0.3">
      <c r="A1408" s="1" t="str">
        <f t="shared" si="21"/>
        <v>2023|Waitaki District|Total - total household income</v>
      </c>
      <c r="B1408" t="s">
        <v>18</v>
      </c>
      <c r="C1408" t="s">
        <v>19</v>
      </c>
      <c r="D1408" t="s">
        <v>20</v>
      </c>
      <c r="E1408" t="s">
        <v>21</v>
      </c>
      <c r="F1408">
        <v>2023</v>
      </c>
      <c r="G1408">
        <v>2023</v>
      </c>
      <c r="H1408">
        <v>68</v>
      </c>
      <c r="I1408" t="s">
        <v>139</v>
      </c>
      <c r="J1408">
        <v>99</v>
      </c>
      <c r="K1408" t="s">
        <v>23</v>
      </c>
      <c r="L1408">
        <v>99</v>
      </c>
      <c r="M1408" t="s">
        <v>48</v>
      </c>
      <c r="N1408">
        <v>7777</v>
      </c>
      <c r="O1408" t="s">
        <v>37</v>
      </c>
      <c r="P1408">
        <v>9702</v>
      </c>
    </row>
    <row r="1409" spans="1:16" x14ac:dyDescent="0.3">
      <c r="A1409" s="1" t="str">
        <f t="shared" si="21"/>
        <v>2023|Waitaki District|Median ($) - total household income</v>
      </c>
      <c r="B1409" t="s">
        <v>18</v>
      </c>
      <c r="C1409" t="s">
        <v>19</v>
      </c>
      <c r="D1409" t="s">
        <v>20</v>
      </c>
      <c r="E1409" t="s">
        <v>21</v>
      </c>
      <c r="F1409">
        <v>2023</v>
      </c>
      <c r="G1409">
        <v>2023</v>
      </c>
      <c r="H1409">
        <v>68</v>
      </c>
      <c r="I1409" t="s">
        <v>139</v>
      </c>
      <c r="J1409">
        <v>99</v>
      </c>
      <c r="K1409" t="s">
        <v>23</v>
      </c>
      <c r="L1409" t="s">
        <v>56</v>
      </c>
      <c r="M1409" t="s">
        <v>57</v>
      </c>
      <c r="N1409">
        <v>7777</v>
      </c>
      <c r="O1409" t="s">
        <v>37</v>
      </c>
      <c r="P1409">
        <v>68900</v>
      </c>
    </row>
    <row r="1410" spans="1:16" x14ac:dyDescent="0.3">
      <c r="A1410" s="1" t="str">
        <f t="shared" si="21"/>
        <v>2023|Central Otago District|$20,000 or less</v>
      </c>
      <c r="B1410" t="s">
        <v>18</v>
      </c>
      <c r="C1410" t="s">
        <v>19</v>
      </c>
      <c r="D1410" t="s">
        <v>20</v>
      </c>
      <c r="E1410" t="s">
        <v>21</v>
      </c>
      <c r="F1410">
        <v>2023</v>
      </c>
      <c r="G1410">
        <v>2023</v>
      </c>
      <c r="H1410">
        <v>69</v>
      </c>
      <c r="I1410" t="s">
        <v>79</v>
      </c>
      <c r="J1410">
        <v>99</v>
      </c>
      <c r="K1410" t="s">
        <v>23</v>
      </c>
      <c r="L1410">
        <v>1</v>
      </c>
      <c r="M1410" t="s">
        <v>39</v>
      </c>
      <c r="N1410">
        <v>7777</v>
      </c>
      <c r="O1410" t="s">
        <v>37</v>
      </c>
      <c r="P1410">
        <v>447</v>
      </c>
    </row>
    <row r="1411" spans="1:16" x14ac:dyDescent="0.3">
      <c r="A1411" s="1" t="str">
        <f t="shared" ref="A1411:A1474" si="22">G1411&amp;"|"&amp;I1411&amp;"|"&amp;M1411</f>
        <v>2023|Central Otago District|$20,001-$30,000</v>
      </c>
      <c r="B1411" t="s">
        <v>18</v>
      </c>
      <c r="C1411" t="s">
        <v>19</v>
      </c>
      <c r="D1411" t="s">
        <v>20</v>
      </c>
      <c r="E1411" t="s">
        <v>21</v>
      </c>
      <c r="F1411">
        <v>2023</v>
      </c>
      <c r="G1411">
        <v>2023</v>
      </c>
      <c r="H1411">
        <v>69</v>
      </c>
      <c r="I1411" t="s">
        <v>79</v>
      </c>
      <c r="J1411">
        <v>99</v>
      </c>
      <c r="K1411" t="s">
        <v>23</v>
      </c>
      <c r="L1411">
        <v>2</v>
      </c>
      <c r="M1411" t="s">
        <v>24</v>
      </c>
      <c r="N1411">
        <v>7777</v>
      </c>
      <c r="O1411" t="s">
        <v>37</v>
      </c>
      <c r="P1411">
        <v>858</v>
      </c>
    </row>
    <row r="1412" spans="1:16" x14ac:dyDescent="0.3">
      <c r="A1412" s="1" t="str">
        <f t="shared" si="22"/>
        <v>2023|Central Otago District|$30,001-$50,000</v>
      </c>
      <c r="B1412" t="s">
        <v>18</v>
      </c>
      <c r="C1412" t="s">
        <v>19</v>
      </c>
      <c r="D1412" t="s">
        <v>20</v>
      </c>
      <c r="E1412" t="s">
        <v>21</v>
      </c>
      <c r="F1412">
        <v>2023</v>
      </c>
      <c r="G1412">
        <v>2023</v>
      </c>
      <c r="H1412">
        <v>69</v>
      </c>
      <c r="I1412" t="s">
        <v>79</v>
      </c>
      <c r="J1412">
        <v>99</v>
      </c>
      <c r="K1412" t="s">
        <v>23</v>
      </c>
      <c r="L1412">
        <v>3</v>
      </c>
      <c r="M1412" t="s">
        <v>45</v>
      </c>
      <c r="N1412">
        <v>7777</v>
      </c>
      <c r="O1412" t="s">
        <v>37</v>
      </c>
      <c r="P1412">
        <v>1530</v>
      </c>
    </row>
    <row r="1413" spans="1:16" x14ac:dyDescent="0.3">
      <c r="A1413" s="1" t="str">
        <f t="shared" si="22"/>
        <v>2023|Central Otago District|$50,001-$70,000</v>
      </c>
      <c r="B1413" t="s">
        <v>18</v>
      </c>
      <c r="C1413" t="s">
        <v>19</v>
      </c>
      <c r="D1413" t="s">
        <v>20</v>
      </c>
      <c r="E1413" t="s">
        <v>21</v>
      </c>
      <c r="F1413">
        <v>2023</v>
      </c>
      <c r="G1413">
        <v>2023</v>
      </c>
      <c r="H1413">
        <v>69</v>
      </c>
      <c r="I1413" t="s">
        <v>79</v>
      </c>
      <c r="J1413">
        <v>99</v>
      </c>
      <c r="K1413" t="s">
        <v>23</v>
      </c>
      <c r="L1413">
        <v>4</v>
      </c>
      <c r="M1413" t="s">
        <v>36</v>
      </c>
      <c r="N1413">
        <v>7777</v>
      </c>
      <c r="O1413" t="s">
        <v>37</v>
      </c>
      <c r="P1413">
        <v>1062</v>
      </c>
    </row>
    <row r="1414" spans="1:16" x14ac:dyDescent="0.3">
      <c r="A1414" s="1" t="str">
        <f t="shared" si="22"/>
        <v>2023|Central Otago District|$70,001-$100,000</v>
      </c>
      <c r="B1414" t="s">
        <v>18</v>
      </c>
      <c r="C1414" t="s">
        <v>19</v>
      </c>
      <c r="D1414" t="s">
        <v>20</v>
      </c>
      <c r="E1414" t="s">
        <v>21</v>
      </c>
      <c r="F1414">
        <v>2023</v>
      </c>
      <c r="G1414">
        <v>2023</v>
      </c>
      <c r="H1414">
        <v>69</v>
      </c>
      <c r="I1414" t="s">
        <v>79</v>
      </c>
      <c r="J1414">
        <v>99</v>
      </c>
      <c r="K1414" t="s">
        <v>23</v>
      </c>
      <c r="L1414">
        <v>5</v>
      </c>
      <c r="M1414" t="s">
        <v>58</v>
      </c>
      <c r="N1414">
        <v>7777</v>
      </c>
      <c r="O1414" t="s">
        <v>37</v>
      </c>
      <c r="P1414">
        <v>1440</v>
      </c>
    </row>
    <row r="1415" spans="1:16" x14ac:dyDescent="0.3">
      <c r="A1415" s="1" t="str">
        <f t="shared" si="22"/>
        <v>2023|Central Otago District|$100,001-$150,000</v>
      </c>
      <c r="B1415" t="s">
        <v>18</v>
      </c>
      <c r="C1415" t="s">
        <v>19</v>
      </c>
      <c r="D1415" t="s">
        <v>20</v>
      </c>
      <c r="E1415" t="s">
        <v>21</v>
      </c>
      <c r="F1415">
        <v>2023</v>
      </c>
      <c r="G1415">
        <v>2023</v>
      </c>
      <c r="H1415">
        <v>69</v>
      </c>
      <c r="I1415" t="s">
        <v>79</v>
      </c>
      <c r="J1415">
        <v>99</v>
      </c>
      <c r="K1415" t="s">
        <v>23</v>
      </c>
      <c r="L1415">
        <v>6</v>
      </c>
      <c r="M1415" t="s">
        <v>59</v>
      </c>
      <c r="N1415">
        <v>7777</v>
      </c>
      <c r="O1415" t="s">
        <v>37</v>
      </c>
      <c r="P1415">
        <v>2199</v>
      </c>
    </row>
    <row r="1416" spans="1:16" x14ac:dyDescent="0.3">
      <c r="A1416" s="1" t="str">
        <f t="shared" si="22"/>
        <v>2023|Central Otago District|$150,001-$200,000</v>
      </c>
      <c r="B1416" t="s">
        <v>18</v>
      </c>
      <c r="C1416" t="s">
        <v>19</v>
      </c>
      <c r="D1416" t="s">
        <v>20</v>
      </c>
      <c r="E1416" t="s">
        <v>21</v>
      </c>
      <c r="F1416">
        <v>2023</v>
      </c>
      <c r="G1416">
        <v>2023</v>
      </c>
      <c r="H1416">
        <v>69</v>
      </c>
      <c r="I1416" t="s">
        <v>79</v>
      </c>
      <c r="J1416">
        <v>99</v>
      </c>
      <c r="K1416" t="s">
        <v>23</v>
      </c>
      <c r="L1416">
        <v>7</v>
      </c>
      <c r="M1416" t="s">
        <v>43</v>
      </c>
      <c r="N1416">
        <v>7777</v>
      </c>
      <c r="O1416" t="s">
        <v>37</v>
      </c>
      <c r="P1416">
        <v>1044</v>
      </c>
    </row>
    <row r="1417" spans="1:16" x14ac:dyDescent="0.3">
      <c r="A1417" s="1" t="str">
        <f t="shared" si="22"/>
        <v>2023|Central Otago District|$200,001 or more</v>
      </c>
      <c r="B1417" t="s">
        <v>18</v>
      </c>
      <c r="C1417" t="s">
        <v>19</v>
      </c>
      <c r="D1417" t="s">
        <v>20</v>
      </c>
      <c r="E1417" t="s">
        <v>21</v>
      </c>
      <c r="F1417">
        <v>2023</v>
      </c>
      <c r="G1417">
        <v>2023</v>
      </c>
      <c r="H1417">
        <v>69</v>
      </c>
      <c r="I1417" t="s">
        <v>79</v>
      </c>
      <c r="J1417">
        <v>99</v>
      </c>
      <c r="K1417" t="s">
        <v>23</v>
      </c>
      <c r="L1417">
        <v>8</v>
      </c>
      <c r="M1417" t="s">
        <v>27</v>
      </c>
      <c r="N1417">
        <v>7777</v>
      </c>
      <c r="O1417" t="s">
        <v>37</v>
      </c>
      <c r="P1417">
        <v>822</v>
      </c>
    </row>
    <row r="1418" spans="1:16" x14ac:dyDescent="0.3">
      <c r="A1418" s="1" t="str">
        <f t="shared" si="22"/>
        <v>2023|Central Otago District|Total stated - total household income</v>
      </c>
      <c r="B1418" t="s">
        <v>18</v>
      </c>
      <c r="C1418" t="s">
        <v>19</v>
      </c>
      <c r="D1418" t="s">
        <v>20</v>
      </c>
      <c r="E1418" t="s">
        <v>21</v>
      </c>
      <c r="F1418">
        <v>2023</v>
      </c>
      <c r="G1418">
        <v>2023</v>
      </c>
      <c r="H1418">
        <v>69</v>
      </c>
      <c r="I1418" t="s">
        <v>79</v>
      </c>
      <c r="J1418">
        <v>99</v>
      </c>
      <c r="K1418" t="s">
        <v>23</v>
      </c>
      <c r="L1418">
        <v>77</v>
      </c>
      <c r="M1418" t="s">
        <v>32</v>
      </c>
      <c r="N1418">
        <v>7777</v>
      </c>
      <c r="O1418" t="s">
        <v>37</v>
      </c>
      <c r="P1418">
        <v>9399</v>
      </c>
    </row>
    <row r="1419" spans="1:16" x14ac:dyDescent="0.3">
      <c r="A1419" s="1" t="str">
        <f t="shared" si="22"/>
        <v>2023|Central Otago District|Total - total household income</v>
      </c>
      <c r="B1419" t="s">
        <v>18</v>
      </c>
      <c r="C1419" t="s">
        <v>19</v>
      </c>
      <c r="D1419" t="s">
        <v>20</v>
      </c>
      <c r="E1419" t="s">
        <v>21</v>
      </c>
      <c r="F1419">
        <v>2023</v>
      </c>
      <c r="G1419">
        <v>2023</v>
      </c>
      <c r="H1419">
        <v>69</v>
      </c>
      <c r="I1419" t="s">
        <v>79</v>
      </c>
      <c r="J1419">
        <v>99</v>
      </c>
      <c r="K1419" t="s">
        <v>23</v>
      </c>
      <c r="L1419">
        <v>99</v>
      </c>
      <c r="M1419" t="s">
        <v>48</v>
      </c>
      <c r="N1419">
        <v>7777</v>
      </c>
      <c r="O1419" t="s">
        <v>37</v>
      </c>
      <c r="P1419">
        <v>9717</v>
      </c>
    </row>
    <row r="1420" spans="1:16" x14ac:dyDescent="0.3">
      <c r="A1420" s="1" t="str">
        <f t="shared" si="22"/>
        <v>2023|Central Otago District|Median ($) - total household income</v>
      </c>
      <c r="B1420" t="s">
        <v>18</v>
      </c>
      <c r="C1420" t="s">
        <v>19</v>
      </c>
      <c r="D1420" t="s">
        <v>20</v>
      </c>
      <c r="E1420" t="s">
        <v>21</v>
      </c>
      <c r="F1420">
        <v>2023</v>
      </c>
      <c r="G1420">
        <v>2023</v>
      </c>
      <c r="H1420">
        <v>69</v>
      </c>
      <c r="I1420" t="s">
        <v>79</v>
      </c>
      <c r="J1420">
        <v>99</v>
      </c>
      <c r="K1420" t="s">
        <v>23</v>
      </c>
      <c r="L1420" t="s">
        <v>56</v>
      </c>
      <c r="M1420" t="s">
        <v>57</v>
      </c>
      <c r="N1420">
        <v>7777</v>
      </c>
      <c r="O1420" t="s">
        <v>37</v>
      </c>
      <c r="P1420">
        <v>86700</v>
      </c>
    </row>
    <row r="1421" spans="1:16" x14ac:dyDescent="0.3">
      <c r="A1421" s="1" t="str">
        <f t="shared" si="22"/>
        <v>2023|Queenstown-Lakes District|$20,000 or less</v>
      </c>
      <c r="B1421" t="s">
        <v>18</v>
      </c>
      <c r="C1421" t="s">
        <v>19</v>
      </c>
      <c r="D1421" t="s">
        <v>20</v>
      </c>
      <c r="E1421" t="s">
        <v>21</v>
      </c>
      <c r="F1421">
        <v>2023</v>
      </c>
      <c r="G1421">
        <v>2023</v>
      </c>
      <c r="H1421">
        <v>70</v>
      </c>
      <c r="I1421" t="s">
        <v>151</v>
      </c>
      <c r="J1421">
        <v>99</v>
      </c>
      <c r="K1421" t="s">
        <v>23</v>
      </c>
      <c r="L1421">
        <v>1</v>
      </c>
      <c r="M1421" t="s">
        <v>39</v>
      </c>
      <c r="N1421">
        <v>7777</v>
      </c>
      <c r="O1421" t="s">
        <v>37</v>
      </c>
      <c r="P1421">
        <v>531</v>
      </c>
    </row>
    <row r="1422" spans="1:16" x14ac:dyDescent="0.3">
      <c r="A1422" s="1" t="str">
        <f t="shared" si="22"/>
        <v>2023|Queenstown-Lakes District|$20,001-$30,000</v>
      </c>
      <c r="B1422" t="s">
        <v>18</v>
      </c>
      <c r="C1422" t="s">
        <v>19</v>
      </c>
      <c r="D1422" t="s">
        <v>20</v>
      </c>
      <c r="E1422" t="s">
        <v>21</v>
      </c>
      <c r="F1422">
        <v>2023</v>
      </c>
      <c r="G1422">
        <v>2023</v>
      </c>
      <c r="H1422">
        <v>70</v>
      </c>
      <c r="I1422" t="s">
        <v>151</v>
      </c>
      <c r="J1422">
        <v>99</v>
      </c>
      <c r="K1422" t="s">
        <v>23</v>
      </c>
      <c r="L1422">
        <v>2</v>
      </c>
      <c r="M1422" t="s">
        <v>24</v>
      </c>
      <c r="N1422">
        <v>7777</v>
      </c>
      <c r="O1422" t="s">
        <v>37</v>
      </c>
      <c r="P1422">
        <v>582</v>
      </c>
    </row>
    <row r="1423" spans="1:16" x14ac:dyDescent="0.3">
      <c r="A1423" s="1" t="str">
        <f t="shared" si="22"/>
        <v>2023|Queenstown-Lakes District|$30,001-$50,000</v>
      </c>
      <c r="B1423" t="s">
        <v>18</v>
      </c>
      <c r="C1423" t="s">
        <v>19</v>
      </c>
      <c r="D1423" t="s">
        <v>20</v>
      </c>
      <c r="E1423" t="s">
        <v>21</v>
      </c>
      <c r="F1423">
        <v>2023</v>
      </c>
      <c r="G1423">
        <v>2023</v>
      </c>
      <c r="H1423">
        <v>70</v>
      </c>
      <c r="I1423" t="s">
        <v>151</v>
      </c>
      <c r="J1423">
        <v>99</v>
      </c>
      <c r="K1423" t="s">
        <v>23</v>
      </c>
      <c r="L1423">
        <v>3</v>
      </c>
      <c r="M1423" t="s">
        <v>45</v>
      </c>
      <c r="N1423">
        <v>7777</v>
      </c>
      <c r="O1423" t="s">
        <v>37</v>
      </c>
      <c r="P1423">
        <v>1230</v>
      </c>
    </row>
    <row r="1424" spans="1:16" x14ac:dyDescent="0.3">
      <c r="A1424" s="1" t="str">
        <f t="shared" si="22"/>
        <v>2023|Queenstown-Lakes District|$50,001-$70,000</v>
      </c>
      <c r="B1424" t="s">
        <v>18</v>
      </c>
      <c r="C1424" t="s">
        <v>19</v>
      </c>
      <c r="D1424" t="s">
        <v>20</v>
      </c>
      <c r="E1424" t="s">
        <v>21</v>
      </c>
      <c r="F1424">
        <v>2023</v>
      </c>
      <c r="G1424">
        <v>2023</v>
      </c>
      <c r="H1424">
        <v>70</v>
      </c>
      <c r="I1424" t="s">
        <v>151</v>
      </c>
      <c r="J1424">
        <v>99</v>
      </c>
      <c r="K1424" t="s">
        <v>23</v>
      </c>
      <c r="L1424">
        <v>4</v>
      </c>
      <c r="M1424" t="s">
        <v>36</v>
      </c>
      <c r="N1424">
        <v>7777</v>
      </c>
      <c r="O1424" t="s">
        <v>37</v>
      </c>
      <c r="P1424">
        <v>1308</v>
      </c>
    </row>
    <row r="1425" spans="1:16" x14ac:dyDescent="0.3">
      <c r="A1425" s="1" t="str">
        <f t="shared" si="22"/>
        <v>2023|Queenstown-Lakes District|$70,001-$100,000</v>
      </c>
      <c r="B1425" t="s">
        <v>18</v>
      </c>
      <c r="C1425" t="s">
        <v>19</v>
      </c>
      <c r="D1425" t="s">
        <v>20</v>
      </c>
      <c r="E1425" t="s">
        <v>21</v>
      </c>
      <c r="F1425">
        <v>2023</v>
      </c>
      <c r="G1425">
        <v>2023</v>
      </c>
      <c r="H1425">
        <v>70</v>
      </c>
      <c r="I1425" t="s">
        <v>151</v>
      </c>
      <c r="J1425">
        <v>99</v>
      </c>
      <c r="K1425" t="s">
        <v>23</v>
      </c>
      <c r="L1425">
        <v>5</v>
      </c>
      <c r="M1425" t="s">
        <v>58</v>
      </c>
      <c r="N1425">
        <v>7777</v>
      </c>
      <c r="O1425" t="s">
        <v>37</v>
      </c>
      <c r="P1425">
        <v>2250</v>
      </c>
    </row>
    <row r="1426" spans="1:16" x14ac:dyDescent="0.3">
      <c r="A1426" s="1" t="str">
        <f t="shared" si="22"/>
        <v>2023|Queenstown-Lakes District|$100,001-$150,000</v>
      </c>
      <c r="B1426" t="s">
        <v>18</v>
      </c>
      <c r="C1426" t="s">
        <v>19</v>
      </c>
      <c r="D1426" t="s">
        <v>20</v>
      </c>
      <c r="E1426" t="s">
        <v>21</v>
      </c>
      <c r="F1426">
        <v>2023</v>
      </c>
      <c r="G1426">
        <v>2023</v>
      </c>
      <c r="H1426">
        <v>70</v>
      </c>
      <c r="I1426" t="s">
        <v>151</v>
      </c>
      <c r="J1426">
        <v>99</v>
      </c>
      <c r="K1426" t="s">
        <v>23</v>
      </c>
      <c r="L1426">
        <v>6</v>
      </c>
      <c r="M1426" t="s">
        <v>59</v>
      </c>
      <c r="N1426">
        <v>7777</v>
      </c>
      <c r="O1426" t="s">
        <v>37</v>
      </c>
      <c r="P1426">
        <v>3720</v>
      </c>
    </row>
    <row r="1427" spans="1:16" x14ac:dyDescent="0.3">
      <c r="A1427" s="1" t="str">
        <f t="shared" si="22"/>
        <v>2023|Queenstown-Lakes District|$150,001-$200,000</v>
      </c>
      <c r="B1427" t="s">
        <v>18</v>
      </c>
      <c r="C1427" t="s">
        <v>19</v>
      </c>
      <c r="D1427" t="s">
        <v>20</v>
      </c>
      <c r="E1427" t="s">
        <v>21</v>
      </c>
      <c r="F1427">
        <v>2023</v>
      </c>
      <c r="G1427">
        <v>2023</v>
      </c>
      <c r="H1427">
        <v>70</v>
      </c>
      <c r="I1427" t="s">
        <v>151</v>
      </c>
      <c r="J1427">
        <v>99</v>
      </c>
      <c r="K1427" t="s">
        <v>23</v>
      </c>
      <c r="L1427">
        <v>7</v>
      </c>
      <c r="M1427" t="s">
        <v>43</v>
      </c>
      <c r="N1427">
        <v>7777</v>
      </c>
      <c r="O1427" t="s">
        <v>37</v>
      </c>
      <c r="P1427">
        <v>2643</v>
      </c>
    </row>
    <row r="1428" spans="1:16" x14ac:dyDescent="0.3">
      <c r="A1428" s="1" t="str">
        <f t="shared" si="22"/>
        <v>2023|Queenstown-Lakes District|$200,001 or more</v>
      </c>
      <c r="B1428" t="s">
        <v>18</v>
      </c>
      <c r="C1428" t="s">
        <v>19</v>
      </c>
      <c r="D1428" t="s">
        <v>20</v>
      </c>
      <c r="E1428" t="s">
        <v>21</v>
      </c>
      <c r="F1428">
        <v>2023</v>
      </c>
      <c r="G1428">
        <v>2023</v>
      </c>
      <c r="H1428">
        <v>70</v>
      </c>
      <c r="I1428" t="s">
        <v>151</v>
      </c>
      <c r="J1428">
        <v>99</v>
      </c>
      <c r="K1428" t="s">
        <v>23</v>
      </c>
      <c r="L1428">
        <v>8</v>
      </c>
      <c r="M1428" t="s">
        <v>27</v>
      </c>
      <c r="N1428">
        <v>7777</v>
      </c>
      <c r="O1428" t="s">
        <v>37</v>
      </c>
      <c r="P1428">
        <v>3339</v>
      </c>
    </row>
    <row r="1429" spans="1:16" x14ac:dyDescent="0.3">
      <c r="A1429" s="1" t="str">
        <f t="shared" si="22"/>
        <v>2023|Queenstown-Lakes District|Total stated - total household income</v>
      </c>
      <c r="B1429" t="s">
        <v>18</v>
      </c>
      <c r="C1429" t="s">
        <v>19</v>
      </c>
      <c r="D1429" t="s">
        <v>20</v>
      </c>
      <c r="E1429" t="s">
        <v>21</v>
      </c>
      <c r="F1429">
        <v>2023</v>
      </c>
      <c r="G1429">
        <v>2023</v>
      </c>
      <c r="H1429">
        <v>70</v>
      </c>
      <c r="I1429" t="s">
        <v>151</v>
      </c>
      <c r="J1429">
        <v>99</v>
      </c>
      <c r="K1429" t="s">
        <v>23</v>
      </c>
      <c r="L1429">
        <v>77</v>
      </c>
      <c r="M1429" t="s">
        <v>32</v>
      </c>
      <c r="N1429">
        <v>7777</v>
      </c>
      <c r="O1429" t="s">
        <v>37</v>
      </c>
      <c r="P1429">
        <v>15600</v>
      </c>
    </row>
    <row r="1430" spans="1:16" x14ac:dyDescent="0.3">
      <c r="A1430" s="1" t="str">
        <f t="shared" si="22"/>
        <v>2023|Queenstown-Lakes District|Total - total household income</v>
      </c>
      <c r="B1430" t="s">
        <v>18</v>
      </c>
      <c r="C1430" t="s">
        <v>19</v>
      </c>
      <c r="D1430" t="s">
        <v>20</v>
      </c>
      <c r="E1430" t="s">
        <v>21</v>
      </c>
      <c r="F1430">
        <v>2023</v>
      </c>
      <c r="G1430">
        <v>2023</v>
      </c>
      <c r="H1430">
        <v>70</v>
      </c>
      <c r="I1430" t="s">
        <v>151</v>
      </c>
      <c r="J1430">
        <v>99</v>
      </c>
      <c r="K1430" t="s">
        <v>23</v>
      </c>
      <c r="L1430">
        <v>99</v>
      </c>
      <c r="M1430" t="s">
        <v>48</v>
      </c>
      <c r="N1430">
        <v>7777</v>
      </c>
      <c r="O1430" t="s">
        <v>37</v>
      </c>
      <c r="P1430">
        <v>16536</v>
      </c>
    </row>
    <row r="1431" spans="1:16" x14ac:dyDescent="0.3">
      <c r="A1431" s="1" t="str">
        <f t="shared" si="22"/>
        <v>2023|Queenstown-Lakes District|Median ($) - total household income</v>
      </c>
      <c r="B1431" t="s">
        <v>18</v>
      </c>
      <c r="C1431" t="s">
        <v>19</v>
      </c>
      <c r="D1431" t="s">
        <v>20</v>
      </c>
      <c r="E1431" t="s">
        <v>21</v>
      </c>
      <c r="F1431">
        <v>2023</v>
      </c>
      <c r="G1431">
        <v>2023</v>
      </c>
      <c r="H1431">
        <v>70</v>
      </c>
      <c r="I1431" t="s">
        <v>151</v>
      </c>
      <c r="J1431">
        <v>99</v>
      </c>
      <c r="K1431" t="s">
        <v>23</v>
      </c>
      <c r="L1431" t="s">
        <v>56</v>
      </c>
      <c r="M1431" t="s">
        <v>57</v>
      </c>
      <c r="N1431">
        <v>7777</v>
      </c>
      <c r="O1431" t="s">
        <v>37</v>
      </c>
      <c r="P1431">
        <v>125600</v>
      </c>
    </row>
    <row r="1432" spans="1:16" x14ac:dyDescent="0.3">
      <c r="A1432" s="1" t="str">
        <f t="shared" si="22"/>
        <v>2023|Dunedin City|$20,000 or less</v>
      </c>
      <c r="B1432" t="s">
        <v>18</v>
      </c>
      <c r="C1432" t="s">
        <v>19</v>
      </c>
      <c r="D1432" t="s">
        <v>20</v>
      </c>
      <c r="E1432" t="s">
        <v>21</v>
      </c>
      <c r="F1432">
        <v>2023</v>
      </c>
      <c r="G1432">
        <v>2023</v>
      </c>
      <c r="H1432">
        <v>71</v>
      </c>
      <c r="I1432" t="s">
        <v>105</v>
      </c>
      <c r="J1432">
        <v>99</v>
      </c>
      <c r="K1432" t="s">
        <v>23</v>
      </c>
      <c r="L1432">
        <v>1</v>
      </c>
      <c r="M1432" t="s">
        <v>39</v>
      </c>
      <c r="N1432">
        <v>7777</v>
      </c>
      <c r="O1432" t="s">
        <v>37</v>
      </c>
      <c r="P1432">
        <v>3171</v>
      </c>
    </row>
    <row r="1433" spans="1:16" x14ac:dyDescent="0.3">
      <c r="A1433" s="1" t="str">
        <f t="shared" si="22"/>
        <v>2023|Dunedin City|$20,001-$30,000</v>
      </c>
      <c r="B1433" t="s">
        <v>18</v>
      </c>
      <c r="C1433" t="s">
        <v>19</v>
      </c>
      <c r="D1433" t="s">
        <v>20</v>
      </c>
      <c r="E1433" t="s">
        <v>21</v>
      </c>
      <c r="F1433">
        <v>2023</v>
      </c>
      <c r="G1433">
        <v>2023</v>
      </c>
      <c r="H1433">
        <v>71</v>
      </c>
      <c r="I1433" t="s">
        <v>105</v>
      </c>
      <c r="J1433">
        <v>99</v>
      </c>
      <c r="K1433" t="s">
        <v>23</v>
      </c>
      <c r="L1433">
        <v>2</v>
      </c>
      <c r="M1433" t="s">
        <v>24</v>
      </c>
      <c r="N1433">
        <v>7777</v>
      </c>
      <c r="O1433" t="s">
        <v>37</v>
      </c>
      <c r="P1433">
        <v>5376</v>
      </c>
    </row>
    <row r="1434" spans="1:16" x14ac:dyDescent="0.3">
      <c r="A1434" s="1" t="str">
        <f t="shared" si="22"/>
        <v>2023|Dunedin City|$30,001-$50,000</v>
      </c>
      <c r="B1434" t="s">
        <v>18</v>
      </c>
      <c r="C1434" t="s">
        <v>19</v>
      </c>
      <c r="D1434" t="s">
        <v>20</v>
      </c>
      <c r="E1434" t="s">
        <v>21</v>
      </c>
      <c r="F1434">
        <v>2023</v>
      </c>
      <c r="G1434">
        <v>2023</v>
      </c>
      <c r="H1434">
        <v>71</v>
      </c>
      <c r="I1434" t="s">
        <v>105</v>
      </c>
      <c r="J1434">
        <v>99</v>
      </c>
      <c r="K1434" t="s">
        <v>23</v>
      </c>
      <c r="L1434">
        <v>3</v>
      </c>
      <c r="M1434" t="s">
        <v>45</v>
      </c>
      <c r="N1434">
        <v>7777</v>
      </c>
      <c r="O1434" t="s">
        <v>37</v>
      </c>
      <c r="P1434">
        <v>7494</v>
      </c>
    </row>
    <row r="1435" spans="1:16" x14ac:dyDescent="0.3">
      <c r="A1435" s="1" t="str">
        <f t="shared" si="22"/>
        <v>2023|Dunedin City|$50,001-$70,000</v>
      </c>
      <c r="B1435" t="s">
        <v>18</v>
      </c>
      <c r="C1435" t="s">
        <v>19</v>
      </c>
      <c r="D1435" t="s">
        <v>20</v>
      </c>
      <c r="E1435" t="s">
        <v>21</v>
      </c>
      <c r="F1435">
        <v>2023</v>
      </c>
      <c r="G1435">
        <v>2023</v>
      </c>
      <c r="H1435">
        <v>71</v>
      </c>
      <c r="I1435" t="s">
        <v>105</v>
      </c>
      <c r="J1435">
        <v>99</v>
      </c>
      <c r="K1435" t="s">
        <v>23</v>
      </c>
      <c r="L1435">
        <v>4</v>
      </c>
      <c r="M1435" t="s">
        <v>36</v>
      </c>
      <c r="N1435">
        <v>7777</v>
      </c>
      <c r="O1435" t="s">
        <v>37</v>
      </c>
      <c r="P1435">
        <v>5610</v>
      </c>
    </row>
    <row r="1436" spans="1:16" x14ac:dyDescent="0.3">
      <c r="A1436" s="1" t="str">
        <f t="shared" si="22"/>
        <v>2023|Dunedin City|$70,001-$100,000</v>
      </c>
      <c r="B1436" t="s">
        <v>18</v>
      </c>
      <c r="C1436" t="s">
        <v>19</v>
      </c>
      <c r="D1436" t="s">
        <v>20</v>
      </c>
      <c r="E1436" t="s">
        <v>21</v>
      </c>
      <c r="F1436">
        <v>2023</v>
      </c>
      <c r="G1436">
        <v>2023</v>
      </c>
      <c r="H1436">
        <v>71</v>
      </c>
      <c r="I1436" t="s">
        <v>105</v>
      </c>
      <c r="J1436">
        <v>99</v>
      </c>
      <c r="K1436" t="s">
        <v>23</v>
      </c>
      <c r="L1436">
        <v>5</v>
      </c>
      <c r="M1436" t="s">
        <v>58</v>
      </c>
      <c r="N1436">
        <v>7777</v>
      </c>
      <c r="O1436" t="s">
        <v>37</v>
      </c>
      <c r="P1436">
        <v>7242</v>
      </c>
    </row>
    <row r="1437" spans="1:16" x14ac:dyDescent="0.3">
      <c r="A1437" s="1" t="str">
        <f t="shared" si="22"/>
        <v>2023|Dunedin City|$100,001-$150,000</v>
      </c>
      <c r="B1437" t="s">
        <v>18</v>
      </c>
      <c r="C1437" t="s">
        <v>19</v>
      </c>
      <c r="D1437" t="s">
        <v>20</v>
      </c>
      <c r="E1437" t="s">
        <v>21</v>
      </c>
      <c r="F1437">
        <v>2023</v>
      </c>
      <c r="G1437">
        <v>2023</v>
      </c>
      <c r="H1437">
        <v>71</v>
      </c>
      <c r="I1437" t="s">
        <v>105</v>
      </c>
      <c r="J1437">
        <v>99</v>
      </c>
      <c r="K1437" t="s">
        <v>23</v>
      </c>
      <c r="L1437">
        <v>6</v>
      </c>
      <c r="M1437" t="s">
        <v>59</v>
      </c>
      <c r="N1437">
        <v>7777</v>
      </c>
      <c r="O1437" t="s">
        <v>37</v>
      </c>
      <c r="P1437">
        <v>9924</v>
      </c>
    </row>
    <row r="1438" spans="1:16" x14ac:dyDescent="0.3">
      <c r="A1438" s="1" t="str">
        <f t="shared" si="22"/>
        <v>2023|Dunedin City|$150,001-$200,000</v>
      </c>
      <c r="B1438" t="s">
        <v>18</v>
      </c>
      <c r="C1438" t="s">
        <v>19</v>
      </c>
      <c r="D1438" t="s">
        <v>20</v>
      </c>
      <c r="E1438" t="s">
        <v>21</v>
      </c>
      <c r="F1438">
        <v>2023</v>
      </c>
      <c r="G1438">
        <v>2023</v>
      </c>
      <c r="H1438">
        <v>71</v>
      </c>
      <c r="I1438" t="s">
        <v>105</v>
      </c>
      <c r="J1438">
        <v>99</v>
      </c>
      <c r="K1438" t="s">
        <v>23</v>
      </c>
      <c r="L1438">
        <v>7</v>
      </c>
      <c r="M1438" t="s">
        <v>43</v>
      </c>
      <c r="N1438">
        <v>7777</v>
      </c>
      <c r="O1438" t="s">
        <v>37</v>
      </c>
      <c r="P1438">
        <v>5370</v>
      </c>
    </row>
    <row r="1439" spans="1:16" x14ac:dyDescent="0.3">
      <c r="A1439" s="1" t="str">
        <f t="shared" si="22"/>
        <v>2023|Dunedin City|$200,001 or more</v>
      </c>
      <c r="B1439" t="s">
        <v>18</v>
      </c>
      <c r="C1439" t="s">
        <v>19</v>
      </c>
      <c r="D1439" t="s">
        <v>20</v>
      </c>
      <c r="E1439" t="s">
        <v>21</v>
      </c>
      <c r="F1439">
        <v>2023</v>
      </c>
      <c r="G1439">
        <v>2023</v>
      </c>
      <c r="H1439">
        <v>71</v>
      </c>
      <c r="I1439" t="s">
        <v>105</v>
      </c>
      <c r="J1439">
        <v>99</v>
      </c>
      <c r="K1439" t="s">
        <v>23</v>
      </c>
      <c r="L1439">
        <v>8</v>
      </c>
      <c r="M1439" t="s">
        <v>27</v>
      </c>
      <c r="N1439">
        <v>7777</v>
      </c>
      <c r="O1439" t="s">
        <v>37</v>
      </c>
      <c r="P1439">
        <v>4170</v>
      </c>
    </row>
    <row r="1440" spans="1:16" x14ac:dyDescent="0.3">
      <c r="A1440" s="1" t="str">
        <f t="shared" si="22"/>
        <v>2023|Dunedin City|Total stated - total household income</v>
      </c>
      <c r="B1440" t="s">
        <v>18</v>
      </c>
      <c r="C1440" t="s">
        <v>19</v>
      </c>
      <c r="D1440" t="s">
        <v>20</v>
      </c>
      <c r="E1440" t="s">
        <v>21</v>
      </c>
      <c r="F1440">
        <v>2023</v>
      </c>
      <c r="G1440">
        <v>2023</v>
      </c>
      <c r="H1440">
        <v>71</v>
      </c>
      <c r="I1440" t="s">
        <v>105</v>
      </c>
      <c r="J1440">
        <v>99</v>
      </c>
      <c r="K1440" t="s">
        <v>23</v>
      </c>
      <c r="L1440">
        <v>77</v>
      </c>
      <c r="M1440" t="s">
        <v>32</v>
      </c>
      <c r="N1440">
        <v>7777</v>
      </c>
      <c r="O1440" t="s">
        <v>37</v>
      </c>
      <c r="P1440">
        <v>48357</v>
      </c>
    </row>
    <row r="1441" spans="1:16" x14ac:dyDescent="0.3">
      <c r="A1441" s="1" t="str">
        <f t="shared" si="22"/>
        <v>2023|Dunedin City|Total - total household income</v>
      </c>
      <c r="B1441" t="s">
        <v>18</v>
      </c>
      <c r="C1441" t="s">
        <v>19</v>
      </c>
      <c r="D1441" t="s">
        <v>20</v>
      </c>
      <c r="E1441" t="s">
        <v>21</v>
      </c>
      <c r="F1441">
        <v>2023</v>
      </c>
      <c r="G1441">
        <v>2023</v>
      </c>
      <c r="H1441">
        <v>71</v>
      </c>
      <c r="I1441" t="s">
        <v>105</v>
      </c>
      <c r="J1441">
        <v>99</v>
      </c>
      <c r="K1441" t="s">
        <v>23</v>
      </c>
      <c r="L1441">
        <v>99</v>
      </c>
      <c r="M1441" t="s">
        <v>48</v>
      </c>
      <c r="N1441">
        <v>7777</v>
      </c>
      <c r="O1441" t="s">
        <v>37</v>
      </c>
      <c r="P1441">
        <v>49185</v>
      </c>
    </row>
    <row r="1442" spans="1:16" x14ac:dyDescent="0.3">
      <c r="A1442" s="1" t="str">
        <f t="shared" si="22"/>
        <v>2023|Dunedin City|Median ($) - total household income</v>
      </c>
      <c r="B1442" t="s">
        <v>18</v>
      </c>
      <c r="C1442" t="s">
        <v>19</v>
      </c>
      <c r="D1442" t="s">
        <v>20</v>
      </c>
      <c r="E1442" t="s">
        <v>21</v>
      </c>
      <c r="F1442">
        <v>2023</v>
      </c>
      <c r="G1442">
        <v>2023</v>
      </c>
      <c r="H1442">
        <v>71</v>
      </c>
      <c r="I1442" t="s">
        <v>105</v>
      </c>
      <c r="J1442">
        <v>99</v>
      </c>
      <c r="K1442" t="s">
        <v>23</v>
      </c>
      <c r="L1442" t="s">
        <v>56</v>
      </c>
      <c r="M1442" t="s">
        <v>57</v>
      </c>
      <c r="N1442">
        <v>7777</v>
      </c>
      <c r="O1442" t="s">
        <v>37</v>
      </c>
      <c r="P1442">
        <v>80500</v>
      </c>
    </row>
    <row r="1443" spans="1:16" x14ac:dyDescent="0.3">
      <c r="A1443" s="1" t="str">
        <f t="shared" si="22"/>
        <v>2023|Clutha District|$20,000 or less</v>
      </c>
      <c r="B1443" t="s">
        <v>18</v>
      </c>
      <c r="C1443" t="s">
        <v>19</v>
      </c>
      <c r="D1443" t="s">
        <v>20</v>
      </c>
      <c r="E1443" t="s">
        <v>21</v>
      </c>
      <c r="F1443">
        <v>2023</v>
      </c>
      <c r="G1443">
        <v>2023</v>
      </c>
      <c r="H1443">
        <v>72</v>
      </c>
      <c r="I1443" t="s">
        <v>85</v>
      </c>
      <c r="J1443">
        <v>99</v>
      </c>
      <c r="K1443" t="s">
        <v>23</v>
      </c>
      <c r="L1443">
        <v>1</v>
      </c>
      <c r="M1443" t="s">
        <v>39</v>
      </c>
      <c r="N1443">
        <v>7777</v>
      </c>
      <c r="O1443" t="s">
        <v>37</v>
      </c>
      <c r="P1443">
        <v>417</v>
      </c>
    </row>
    <row r="1444" spans="1:16" x14ac:dyDescent="0.3">
      <c r="A1444" s="1" t="str">
        <f t="shared" si="22"/>
        <v>2023|Clutha District|$20,001-$30,000</v>
      </c>
      <c r="B1444" t="s">
        <v>18</v>
      </c>
      <c r="C1444" t="s">
        <v>19</v>
      </c>
      <c r="D1444" t="s">
        <v>20</v>
      </c>
      <c r="E1444" t="s">
        <v>21</v>
      </c>
      <c r="F1444">
        <v>2023</v>
      </c>
      <c r="G1444">
        <v>2023</v>
      </c>
      <c r="H1444">
        <v>72</v>
      </c>
      <c r="I1444" t="s">
        <v>85</v>
      </c>
      <c r="J1444">
        <v>99</v>
      </c>
      <c r="K1444" t="s">
        <v>23</v>
      </c>
      <c r="L1444">
        <v>2</v>
      </c>
      <c r="M1444" t="s">
        <v>24</v>
      </c>
      <c r="N1444">
        <v>7777</v>
      </c>
      <c r="O1444" t="s">
        <v>37</v>
      </c>
      <c r="P1444">
        <v>732</v>
      </c>
    </row>
    <row r="1445" spans="1:16" x14ac:dyDescent="0.3">
      <c r="A1445" s="1" t="str">
        <f t="shared" si="22"/>
        <v>2023|Clutha District|$30,001-$50,000</v>
      </c>
      <c r="B1445" t="s">
        <v>18</v>
      </c>
      <c r="C1445" t="s">
        <v>19</v>
      </c>
      <c r="D1445" t="s">
        <v>20</v>
      </c>
      <c r="E1445" t="s">
        <v>21</v>
      </c>
      <c r="F1445">
        <v>2023</v>
      </c>
      <c r="G1445">
        <v>2023</v>
      </c>
      <c r="H1445">
        <v>72</v>
      </c>
      <c r="I1445" t="s">
        <v>85</v>
      </c>
      <c r="J1445">
        <v>99</v>
      </c>
      <c r="K1445" t="s">
        <v>23</v>
      </c>
      <c r="L1445">
        <v>3</v>
      </c>
      <c r="M1445" t="s">
        <v>45</v>
      </c>
      <c r="N1445">
        <v>7777</v>
      </c>
      <c r="O1445" t="s">
        <v>37</v>
      </c>
      <c r="P1445">
        <v>1125</v>
      </c>
    </row>
    <row r="1446" spans="1:16" x14ac:dyDescent="0.3">
      <c r="A1446" s="1" t="str">
        <f t="shared" si="22"/>
        <v>2023|Clutha District|$50,001-$70,000</v>
      </c>
      <c r="B1446" t="s">
        <v>18</v>
      </c>
      <c r="C1446" t="s">
        <v>19</v>
      </c>
      <c r="D1446" t="s">
        <v>20</v>
      </c>
      <c r="E1446" t="s">
        <v>21</v>
      </c>
      <c r="F1446">
        <v>2023</v>
      </c>
      <c r="G1446">
        <v>2023</v>
      </c>
      <c r="H1446">
        <v>72</v>
      </c>
      <c r="I1446" t="s">
        <v>85</v>
      </c>
      <c r="J1446">
        <v>99</v>
      </c>
      <c r="K1446" t="s">
        <v>23</v>
      </c>
      <c r="L1446">
        <v>4</v>
      </c>
      <c r="M1446" t="s">
        <v>36</v>
      </c>
      <c r="N1446">
        <v>7777</v>
      </c>
      <c r="O1446" t="s">
        <v>37</v>
      </c>
      <c r="P1446">
        <v>969</v>
      </c>
    </row>
    <row r="1447" spans="1:16" x14ac:dyDescent="0.3">
      <c r="A1447" s="1" t="str">
        <f t="shared" si="22"/>
        <v>2023|Clutha District|$70,001-$100,000</v>
      </c>
      <c r="B1447" t="s">
        <v>18</v>
      </c>
      <c r="C1447" t="s">
        <v>19</v>
      </c>
      <c r="D1447" t="s">
        <v>20</v>
      </c>
      <c r="E1447" t="s">
        <v>21</v>
      </c>
      <c r="F1447">
        <v>2023</v>
      </c>
      <c r="G1447">
        <v>2023</v>
      </c>
      <c r="H1447">
        <v>72</v>
      </c>
      <c r="I1447" t="s">
        <v>85</v>
      </c>
      <c r="J1447">
        <v>99</v>
      </c>
      <c r="K1447" t="s">
        <v>23</v>
      </c>
      <c r="L1447">
        <v>5</v>
      </c>
      <c r="M1447" t="s">
        <v>58</v>
      </c>
      <c r="N1447">
        <v>7777</v>
      </c>
      <c r="O1447" t="s">
        <v>37</v>
      </c>
      <c r="P1447">
        <v>1260</v>
      </c>
    </row>
    <row r="1448" spans="1:16" x14ac:dyDescent="0.3">
      <c r="A1448" s="1" t="str">
        <f t="shared" si="22"/>
        <v>2023|Clutha District|$100,001-$150,000</v>
      </c>
      <c r="B1448" t="s">
        <v>18</v>
      </c>
      <c r="C1448" t="s">
        <v>19</v>
      </c>
      <c r="D1448" t="s">
        <v>20</v>
      </c>
      <c r="E1448" t="s">
        <v>21</v>
      </c>
      <c r="F1448">
        <v>2023</v>
      </c>
      <c r="G1448">
        <v>2023</v>
      </c>
      <c r="H1448">
        <v>72</v>
      </c>
      <c r="I1448" t="s">
        <v>85</v>
      </c>
      <c r="J1448">
        <v>99</v>
      </c>
      <c r="K1448" t="s">
        <v>23</v>
      </c>
      <c r="L1448">
        <v>6</v>
      </c>
      <c r="M1448" t="s">
        <v>59</v>
      </c>
      <c r="N1448">
        <v>7777</v>
      </c>
      <c r="O1448" t="s">
        <v>37</v>
      </c>
      <c r="P1448">
        <v>1569</v>
      </c>
    </row>
    <row r="1449" spans="1:16" x14ac:dyDescent="0.3">
      <c r="A1449" s="1" t="str">
        <f t="shared" si="22"/>
        <v>2023|Clutha District|$150,001-$200,000</v>
      </c>
      <c r="B1449" t="s">
        <v>18</v>
      </c>
      <c r="C1449" t="s">
        <v>19</v>
      </c>
      <c r="D1449" t="s">
        <v>20</v>
      </c>
      <c r="E1449" t="s">
        <v>21</v>
      </c>
      <c r="F1449">
        <v>2023</v>
      </c>
      <c r="G1449">
        <v>2023</v>
      </c>
      <c r="H1449">
        <v>72</v>
      </c>
      <c r="I1449" t="s">
        <v>85</v>
      </c>
      <c r="J1449">
        <v>99</v>
      </c>
      <c r="K1449" t="s">
        <v>23</v>
      </c>
      <c r="L1449">
        <v>7</v>
      </c>
      <c r="M1449" t="s">
        <v>43</v>
      </c>
      <c r="N1449">
        <v>7777</v>
      </c>
      <c r="O1449" t="s">
        <v>37</v>
      </c>
      <c r="P1449">
        <v>603</v>
      </c>
    </row>
    <row r="1450" spans="1:16" x14ac:dyDescent="0.3">
      <c r="A1450" s="1" t="str">
        <f t="shared" si="22"/>
        <v>2023|Clutha District|$200,001 or more</v>
      </c>
      <c r="B1450" t="s">
        <v>18</v>
      </c>
      <c r="C1450" t="s">
        <v>19</v>
      </c>
      <c r="D1450" t="s">
        <v>20</v>
      </c>
      <c r="E1450" t="s">
        <v>21</v>
      </c>
      <c r="F1450">
        <v>2023</v>
      </c>
      <c r="G1450">
        <v>2023</v>
      </c>
      <c r="H1450">
        <v>72</v>
      </c>
      <c r="I1450" t="s">
        <v>85</v>
      </c>
      <c r="J1450">
        <v>99</v>
      </c>
      <c r="K1450" t="s">
        <v>23</v>
      </c>
      <c r="L1450">
        <v>8</v>
      </c>
      <c r="M1450" t="s">
        <v>27</v>
      </c>
      <c r="N1450">
        <v>7777</v>
      </c>
      <c r="O1450" t="s">
        <v>37</v>
      </c>
      <c r="P1450">
        <v>360</v>
      </c>
    </row>
    <row r="1451" spans="1:16" x14ac:dyDescent="0.3">
      <c r="A1451" s="1" t="str">
        <f t="shared" si="22"/>
        <v>2023|Clutha District|Total stated - total household income</v>
      </c>
      <c r="B1451" t="s">
        <v>18</v>
      </c>
      <c r="C1451" t="s">
        <v>19</v>
      </c>
      <c r="D1451" t="s">
        <v>20</v>
      </c>
      <c r="E1451" t="s">
        <v>21</v>
      </c>
      <c r="F1451">
        <v>2023</v>
      </c>
      <c r="G1451">
        <v>2023</v>
      </c>
      <c r="H1451">
        <v>72</v>
      </c>
      <c r="I1451" t="s">
        <v>85</v>
      </c>
      <c r="J1451">
        <v>99</v>
      </c>
      <c r="K1451" t="s">
        <v>23</v>
      </c>
      <c r="L1451">
        <v>77</v>
      </c>
      <c r="M1451" t="s">
        <v>32</v>
      </c>
      <c r="N1451">
        <v>7777</v>
      </c>
      <c r="O1451" t="s">
        <v>37</v>
      </c>
      <c r="P1451">
        <v>7035</v>
      </c>
    </row>
    <row r="1452" spans="1:16" x14ac:dyDescent="0.3">
      <c r="A1452" s="1" t="str">
        <f t="shared" si="22"/>
        <v>2023|Clutha District|Total - total household income</v>
      </c>
      <c r="B1452" t="s">
        <v>18</v>
      </c>
      <c r="C1452" t="s">
        <v>19</v>
      </c>
      <c r="D1452" t="s">
        <v>20</v>
      </c>
      <c r="E1452" t="s">
        <v>21</v>
      </c>
      <c r="F1452">
        <v>2023</v>
      </c>
      <c r="G1452">
        <v>2023</v>
      </c>
      <c r="H1452">
        <v>72</v>
      </c>
      <c r="I1452" t="s">
        <v>85</v>
      </c>
      <c r="J1452">
        <v>99</v>
      </c>
      <c r="K1452" t="s">
        <v>23</v>
      </c>
      <c r="L1452">
        <v>99</v>
      </c>
      <c r="M1452" t="s">
        <v>48</v>
      </c>
      <c r="N1452">
        <v>7777</v>
      </c>
      <c r="O1452" t="s">
        <v>37</v>
      </c>
      <c r="P1452">
        <v>7218</v>
      </c>
    </row>
    <row r="1453" spans="1:16" x14ac:dyDescent="0.3">
      <c r="A1453" s="1" t="str">
        <f t="shared" si="22"/>
        <v>2023|Clutha District|Median ($) - total household income</v>
      </c>
      <c r="B1453" t="s">
        <v>18</v>
      </c>
      <c r="C1453" t="s">
        <v>19</v>
      </c>
      <c r="D1453" t="s">
        <v>20</v>
      </c>
      <c r="E1453" t="s">
        <v>21</v>
      </c>
      <c r="F1453">
        <v>2023</v>
      </c>
      <c r="G1453">
        <v>2023</v>
      </c>
      <c r="H1453">
        <v>72</v>
      </c>
      <c r="I1453" t="s">
        <v>85</v>
      </c>
      <c r="J1453">
        <v>99</v>
      </c>
      <c r="K1453" t="s">
        <v>23</v>
      </c>
      <c r="L1453" t="s">
        <v>56</v>
      </c>
      <c r="M1453" t="s">
        <v>57</v>
      </c>
      <c r="N1453">
        <v>7777</v>
      </c>
      <c r="O1453" t="s">
        <v>37</v>
      </c>
      <c r="P1453">
        <v>76500</v>
      </c>
    </row>
    <row r="1454" spans="1:16" x14ac:dyDescent="0.3">
      <c r="A1454" s="1" t="str">
        <f t="shared" si="22"/>
        <v>2023|Southland District|$20,000 or less</v>
      </c>
      <c r="B1454" t="s">
        <v>18</v>
      </c>
      <c r="C1454" t="s">
        <v>19</v>
      </c>
      <c r="D1454" t="s">
        <v>20</v>
      </c>
      <c r="E1454" t="s">
        <v>21</v>
      </c>
      <c r="F1454">
        <v>2023</v>
      </c>
      <c r="G1454">
        <v>2023</v>
      </c>
      <c r="H1454">
        <v>73</v>
      </c>
      <c r="I1454" t="s">
        <v>126</v>
      </c>
      <c r="J1454">
        <v>99</v>
      </c>
      <c r="K1454" t="s">
        <v>23</v>
      </c>
      <c r="L1454">
        <v>1</v>
      </c>
      <c r="M1454" t="s">
        <v>39</v>
      </c>
      <c r="N1454">
        <v>7777</v>
      </c>
      <c r="O1454" t="s">
        <v>37</v>
      </c>
      <c r="P1454">
        <v>711</v>
      </c>
    </row>
    <row r="1455" spans="1:16" x14ac:dyDescent="0.3">
      <c r="A1455" s="1" t="str">
        <f t="shared" si="22"/>
        <v>2023|Southland District|$20,001-$30,000</v>
      </c>
      <c r="B1455" t="s">
        <v>18</v>
      </c>
      <c r="C1455" t="s">
        <v>19</v>
      </c>
      <c r="D1455" t="s">
        <v>20</v>
      </c>
      <c r="E1455" t="s">
        <v>21</v>
      </c>
      <c r="F1455">
        <v>2023</v>
      </c>
      <c r="G1455">
        <v>2023</v>
      </c>
      <c r="H1455">
        <v>73</v>
      </c>
      <c r="I1455" t="s">
        <v>126</v>
      </c>
      <c r="J1455">
        <v>99</v>
      </c>
      <c r="K1455" t="s">
        <v>23</v>
      </c>
      <c r="L1455">
        <v>2</v>
      </c>
      <c r="M1455" t="s">
        <v>24</v>
      </c>
      <c r="N1455">
        <v>7777</v>
      </c>
      <c r="O1455" t="s">
        <v>37</v>
      </c>
      <c r="P1455">
        <v>981</v>
      </c>
    </row>
    <row r="1456" spans="1:16" x14ac:dyDescent="0.3">
      <c r="A1456" s="1" t="str">
        <f t="shared" si="22"/>
        <v>2023|Southland District|$30,001-$50,000</v>
      </c>
      <c r="B1456" t="s">
        <v>18</v>
      </c>
      <c r="C1456" t="s">
        <v>19</v>
      </c>
      <c r="D1456" t="s">
        <v>20</v>
      </c>
      <c r="E1456" t="s">
        <v>21</v>
      </c>
      <c r="F1456">
        <v>2023</v>
      </c>
      <c r="G1456">
        <v>2023</v>
      </c>
      <c r="H1456">
        <v>73</v>
      </c>
      <c r="I1456" t="s">
        <v>126</v>
      </c>
      <c r="J1456">
        <v>99</v>
      </c>
      <c r="K1456" t="s">
        <v>23</v>
      </c>
      <c r="L1456">
        <v>3</v>
      </c>
      <c r="M1456" t="s">
        <v>45</v>
      </c>
      <c r="N1456">
        <v>7777</v>
      </c>
      <c r="O1456" t="s">
        <v>37</v>
      </c>
      <c r="P1456">
        <v>1644</v>
      </c>
    </row>
    <row r="1457" spans="1:16" x14ac:dyDescent="0.3">
      <c r="A1457" s="1" t="str">
        <f t="shared" si="22"/>
        <v>2023|Southland District|$50,001-$70,000</v>
      </c>
      <c r="B1457" t="s">
        <v>18</v>
      </c>
      <c r="C1457" t="s">
        <v>19</v>
      </c>
      <c r="D1457" t="s">
        <v>20</v>
      </c>
      <c r="E1457" t="s">
        <v>21</v>
      </c>
      <c r="F1457">
        <v>2023</v>
      </c>
      <c r="G1457">
        <v>2023</v>
      </c>
      <c r="H1457">
        <v>73</v>
      </c>
      <c r="I1457" t="s">
        <v>126</v>
      </c>
      <c r="J1457">
        <v>99</v>
      </c>
      <c r="K1457" t="s">
        <v>23</v>
      </c>
      <c r="L1457">
        <v>4</v>
      </c>
      <c r="M1457" t="s">
        <v>36</v>
      </c>
      <c r="N1457">
        <v>7777</v>
      </c>
      <c r="O1457" t="s">
        <v>37</v>
      </c>
      <c r="P1457">
        <v>1641</v>
      </c>
    </row>
    <row r="1458" spans="1:16" x14ac:dyDescent="0.3">
      <c r="A1458" s="1" t="str">
        <f t="shared" si="22"/>
        <v>2023|Southland District|$70,001-$100,000</v>
      </c>
      <c r="B1458" t="s">
        <v>18</v>
      </c>
      <c r="C1458" t="s">
        <v>19</v>
      </c>
      <c r="D1458" t="s">
        <v>20</v>
      </c>
      <c r="E1458" t="s">
        <v>21</v>
      </c>
      <c r="F1458">
        <v>2023</v>
      </c>
      <c r="G1458">
        <v>2023</v>
      </c>
      <c r="H1458">
        <v>73</v>
      </c>
      <c r="I1458" t="s">
        <v>126</v>
      </c>
      <c r="J1458">
        <v>99</v>
      </c>
      <c r="K1458" t="s">
        <v>23</v>
      </c>
      <c r="L1458">
        <v>5</v>
      </c>
      <c r="M1458" t="s">
        <v>58</v>
      </c>
      <c r="N1458">
        <v>7777</v>
      </c>
      <c r="O1458" t="s">
        <v>37</v>
      </c>
      <c r="P1458">
        <v>2157</v>
      </c>
    </row>
    <row r="1459" spans="1:16" x14ac:dyDescent="0.3">
      <c r="A1459" s="1" t="str">
        <f t="shared" si="22"/>
        <v>2023|Southland District|$100,001-$150,000</v>
      </c>
      <c r="B1459" t="s">
        <v>18</v>
      </c>
      <c r="C1459" t="s">
        <v>19</v>
      </c>
      <c r="D1459" t="s">
        <v>20</v>
      </c>
      <c r="E1459" t="s">
        <v>21</v>
      </c>
      <c r="F1459">
        <v>2023</v>
      </c>
      <c r="G1459">
        <v>2023</v>
      </c>
      <c r="H1459">
        <v>73</v>
      </c>
      <c r="I1459" t="s">
        <v>126</v>
      </c>
      <c r="J1459">
        <v>99</v>
      </c>
      <c r="K1459" t="s">
        <v>23</v>
      </c>
      <c r="L1459">
        <v>6</v>
      </c>
      <c r="M1459" t="s">
        <v>59</v>
      </c>
      <c r="N1459">
        <v>7777</v>
      </c>
      <c r="O1459" t="s">
        <v>37</v>
      </c>
      <c r="P1459">
        <v>2892</v>
      </c>
    </row>
    <row r="1460" spans="1:16" x14ac:dyDescent="0.3">
      <c r="A1460" s="1" t="str">
        <f t="shared" si="22"/>
        <v>2023|Southland District|$150,001-$200,000</v>
      </c>
      <c r="B1460" t="s">
        <v>18</v>
      </c>
      <c r="C1460" t="s">
        <v>19</v>
      </c>
      <c r="D1460" t="s">
        <v>20</v>
      </c>
      <c r="E1460" t="s">
        <v>21</v>
      </c>
      <c r="F1460">
        <v>2023</v>
      </c>
      <c r="G1460">
        <v>2023</v>
      </c>
      <c r="H1460">
        <v>73</v>
      </c>
      <c r="I1460" t="s">
        <v>126</v>
      </c>
      <c r="J1460">
        <v>99</v>
      </c>
      <c r="K1460" t="s">
        <v>23</v>
      </c>
      <c r="L1460">
        <v>7</v>
      </c>
      <c r="M1460" t="s">
        <v>43</v>
      </c>
      <c r="N1460">
        <v>7777</v>
      </c>
      <c r="O1460" t="s">
        <v>37</v>
      </c>
      <c r="P1460">
        <v>1254</v>
      </c>
    </row>
    <row r="1461" spans="1:16" x14ac:dyDescent="0.3">
      <c r="A1461" s="1" t="str">
        <f t="shared" si="22"/>
        <v>2023|Southland District|$200,001 or more</v>
      </c>
      <c r="B1461" t="s">
        <v>18</v>
      </c>
      <c r="C1461" t="s">
        <v>19</v>
      </c>
      <c r="D1461" t="s">
        <v>20</v>
      </c>
      <c r="E1461" t="s">
        <v>21</v>
      </c>
      <c r="F1461">
        <v>2023</v>
      </c>
      <c r="G1461">
        <v>2023</v>
      </c>
      <c r="H1461">
        <v>73</v>
      </c>
      <c r="I1461" t="s">
        <v>126</v>
      </c>
      <c r="J1461">
        <v>99</v>
      </c>
      <c r="K1461" t="s">
        <v>23</v>
      </c>
      <c r="L1461">
        <v>8</v>
      </c>
      <c r="M1461" t="s">
        <v>27</v>
      </c>
      <c r="N1461">
        <v>7777</v>
      </c>
      <c r="O1461" t="s">
        <v>37</v>
      </c>
      <c r="P1461">
        <v>891</v>
      </c>
    </row>
    <row r="1462" spans="1:16" x14ac:dyDescent="0.3">
      <c r="A1462" s="1" t="str">
        <f t="shared" si="22"/>
        <v>2023|Southland District|Total stated - total household income</v>
      </c>
      <c r="B1462" t="s">
        <v>18</v>
      </c>
      <c r="C1462" t="s">
        <v>19</v>
      </c>
      <c r="D1462" t="s">
        <v>20</v>
      </c>
      <c r="E1462" t="s">
        <v>21</v>
      </c>
      <c r="F1462">
        <v>2023</v>
      </c>
      <c r="G1462">
        <v>2023</v>
      </c>
      <c r="H1462">
        <v>73</v>
      </c>
      <c r="I1462" t="s">
        <v>126</v>
      </c>
      <c r="J1462">
        <v>99</v>
      </c>
      <c r="K1462" t="s">
        <v>23</v>
      </c>
      <c r="L1462">
        <v>77</v>
      </c>
      <c r="M1462" t="s">
        <v>32</v>
      </c>
      <c r="N1462">
        <v>7777</v>
      </c>
      <c r="O1462" t="s">
        <v>37</v>
      </c>
      <c r="P1462">
        <v>12171</v>
      </c>
    </row>
    <row r="1463" spans="1:16" x14ac:dyDescent="0.3">
      <c r="A1463" s="1" t="str">
        <f t="shared" si="22"/>
        <v>2023|Southland District|Total - total household income</v>
      </c>
      <c r="B1463" t="s">
        <v>18</v>
      </c>
      <c r="C1463" t="s">
        <v>19</v>
      </c>
      <c r="D1463" t="s">
        <v>20</v>
      </c>
      <c r="E1463" t="s">
        <v>21</v>
      </c>
      <c r="F1463">
        <v>2023</v>
      </c>
      <c r="G1463">
        <v>2023</v>
      </c>
      <c r="H1463">
        <v>73</v>
      </c>
      <c r="I1463" t="s">
        <v>126</v>
      </c>
      <c r="J1463">
        <v>99</v>
      </c>
      <c r="K1463" t="s">
        <v>23</v>
      </c>
      <c r="L1463">
        <v>99</v>
      </c>
      <c r="M1463" t="s">
        <v>48</v>
      </c>
      <c r="N1463">
        <v>7777</v>
      </c>
      <c r="O1463" t="s">
        <v>37</v>
      </c>
      <c r="P1463">
        <v>12750</v>
      </c>
    </row>
    <row r="1464" spans="1:16" x14ac:dyDescent="0.3">
      <c r="A1464" s="1" t="str">
        <f t="shared" si="22"/>
        <v>2023|Southland District|Median ($) - total household income</v>
      </c>
      <c r="B1464" t="s">
        <v>18</v>
      </c>
      <c r="C1464" t="s">
        <v>19</v>
      </c>
      <c r="D1464" t="s">
        <v>20</v>
      </c>
      <c r="E1464" t="s">
        <v>21</v>
      </c>
      <c r="F1464">
        <v>2023</v>
      </c>
      <c r="G1464">
        <v>2023</v>
      </c>
      <c r="H1464">
        <v>73</v>
      </c>
      <c r="I1464" t="s">
        <v>126</v>
      </c>
      <c r="J1464">
        <v>99</v>
      </c>
      <c r="K1464" t="s">
        <v>23</v>
      </c>
      <c r="L1464" t="s">
        <v>56</v>
      </c>
      <c r="M1464" t="s">
        <v>57</v>
      </c>
      <c r="N1464">
        <v>7777</v>
      </c>
      <c r="O1464" t="s">
        <v>37</v>
      </c>
      <c r="P1464">
        <v>85400</v>
      </c>
    </row>
    <row r="1465" spans="1:16" x14ac:dyDescent="0.3">
      <c r="A1465" s="1" t="str">
        <f t="shared" si="22"/>
        <v>2023|Gore District|$20,000 or less</v>
      </c>
      <c r="B1465" t="s">
        <v>18</v>
      </c>
      <c r="C1465" t="s">
        <v>19</v>
      </c>
      <c r="D1465" t="s">
        <v>20</v>
      </c>
      <c r="E1465" t="s">
        <v>21</v>
      </c>
      <c r="F1465">
        <v>2023</v>
      </c>
      <c r="G1465">
        <v>2023</v>
      </c>
      <c r="H1465">
        <v>74</v>
      </c>
      <c r="I1465" t="s">
        <v>81</v>
      </c>
      <c r="J1465">
        <v>99</v>
      </c>
      <c r="K1465" t="s">
        <v>23</v>
      </c>
      <c r="L1465">
        <v>1</v>
      </c>
      <c r="M1465" t="s">
        <v>39</v>
      </c>
      <c r="N1465">
        <v>7777</v>
      </c>
      <c r="O1465" t="s">
        <v>37</v>
      </c>
      <c r="P1465">
        <v>336</v>
      </c>
    </row>
    <row r="1466" spans="1:16" x14ac:dyDescent="0.3">
      <c r="A1466" s="1" t="str">
        <f t="shared" si="22"/>
        <v>2023|Gore District|$20,001-$30,000</v>
      </c>
      <c r="B1466" t="s">
        <v>18</v>
      </c>
      <c r="C1466" t="s">
        <v>19</v>
      </c>
      <c r="D1466" t="s">
        <v>20</v>
      </c>
      <c r="E1466" t="s">
        <v>21</v>
      </c>
      <c r="F1466">
        <v>2023</v>
      </c>
      <c r="G1466">
        <v>2023</v>
      </c>
      <c r="H1466">
        <v>74</v>
      </c>
      <c r="I1466" t="s">
        <v>81</v>
      </c>
      <c r="J1466">
        <v>99</v>
      </c>
      <c r="K1466" t="s">
        <v>23</v>
      </c>
      <c r="L1466">
        <v>2</v>
      </c>
      <c r="M1466" t="s">
        <v>24</v>
      </c>
      <c r="N1466">
        <v>7777</v>
      </c>
      <c r="O1466" t="s">
        <v>37</v>
      </c>
      <c r="P1466">
        <v>591</v>
      </c>
    </row>
    <row r="1467" spans="1:16" x14ac:dyDescent="0.3">
      <c r="A1467" s="1" t="str">
        <f t="shared" si="22"/>
        <v>2023|Gore District|$30,001-$50,000</v>
      </c>
      <c r="B1467" t="s">
        <v>18</v>
      </c>
      <c r="C1467" t="s">
        <v>19</v>
      </c>
      <c r="D1467" t="s">
        <v>20</v>
      </c>
      <c r="E1467" t="s">
        <v>21</v>
      </c>
      <c r="F1467">
        <v>2023</v>
      </c>
      <c r="G1467">
        <v>2023</v>
      </c>
      <c r="H1467">
        <v>74</v>
      </c>
      <c r="I1467" t="s">
        <v>81</v>
      </c>
      <c r="J1467">
        <v>99</v>
      </c>
      <c r="K1467" t="s">
        <v>23</v>
      </c>
      <c r="L1467">
        <v>3</v>
      </c>
      <c r="M1467" t="s">
        <v>45</v>
      </c>
      <c r="N1467">
        <v>7777</v>
      </c>
      <c r="O1467" t="s">
        <v>37</v>
      </c>
      <c r="P1467">
        <v>864</v>
      </c>
    </row>
    <row r="1468" spans="1:16" x14ac:dyDescent="0.3">
      <c r="A1468" s="1" t="str">
        <f t="shared" si="22"/>
        <v>2023|Gore District|$50,001-$70,000</v>
      </c>
      <c r="B1468" t="s">
        <v>18</v>
      </c>
      <c r="C1468" t="s">
        <v>19</v>
      </c>
      <c r="D1468" t="s">
        <v>20</v>
      </c>
      <c r="E1468" t="s">
        <v>21</v>
      </c>
      <c r="F1468">
        <v>2023</v>
      </c>
      <c r="G1468">
        <v>2023</v>
      </c>
      <c r="H1468">
        <v>74</v>
      </c>
      <c r="I1468" t="s">
        <v>81</v>
      </c>
      <c r="J1468">
        <v>99</v>
      </c>
      <c r="K1468" t="s">
        <v>23</v>
      </c>
      <c r="L1468">
        <v>4</v>
      </c>
      <c r="M1468" t="s">
        <v>36</v>
      </c>
      <c r="N1468">
        <v>7777</v>
      </c>
      <c r="O1468" t="s">
        <v>37</v>
      </c>
      <c r="P1468">
        <v>642</v>
      </c>
    </row>
    <row r="1469" spans="1:16" x14ac:dyDescent="0.3">
      <c r="A1469" s="1" t="str">
        <f t="shared" si="22"/>
        <v>2023|Gore District|$70,001-$100,000</v>
      </c>
      <c r="B1469" t="s">
        <v>18</v>
      </c>
      <c r="C1469" t="s">
        <v>19</v>
      </c>
      <c r="D1469" t="s">
        <v>20</v>
      </c>
      <c r="E1469" t="s">
        <v>21</v>
      </c>
      <c r="F1469">
        <v>2023</v>
      </c>
      <c r="G1469">
        <v>2023</v>
      </c>
      <c r="H1469">
        <v>74</v>
      </c>
      <c r="I1469" t="s">
        <v>81</v>
      </c>
      <c r="J1469">
        <v>99</v>
      </c>
      <c r="K1469" t="s">
        <v>23</v>
      </c>
      <c r="L1469">
        <v>5</v>
      </c>
      <c r="M1469" t="s">
        <v>58</v>
      </c>
      <c r="N1469">
        <v>7777</v>
      </c>
      <c r="O1469" t="s">
        <v>37</v>
      </c>
      <c r="P1469">
        <v>864</v>
      </c>
    </row>
    <row r="1470" spans="1:16" x14ac:dyDescent="0.3">
      <c r="A1470" s="1" t="str">
        <f t="shared" si="22"/>
        <v>2023|Gore District|$100,001-$150,000</v>
      </c>
      <c r="B1470" t="s">
        <v>18</v>
      </c>
      <c r="C1470" t="s">
        <v>19</v>
      </c>
      <c r="D1470" t="s">
        <v>20</v>
      </c>
      <c r="E1470" t="s">
        <v>21</v>
      </c>
      <c r="F1470">
        <v>2023</v>
      </c>
      <c r="G1470">
        <v>2023</v>
      </c>
      <c r="H1470">
        <v>74</v>
      </c>
      <c r="I1470" t="s">
        <v>81</v>
      </c>
      <c r="J1470">
        <v>99</v>
      </c>
      <c r="K1470" t="s">
        <v>23</v>
      </c>
      <c r="L1470">
        <v>6</v>
      </c>
      <c r="M1470" t="s">
        <v>59</v>
      </c>
      <c r="N1470">
        <v>7777</v>
      </c>
      <c r="O1470" t="s">
        <v>37</v>
      </c>
      <c r="P1470">
        <v>1101</v>
      </c>
    </row>
    <row r="1471" spans="1:16" x14ac:dyDescent="0.3">
      <c r="A1471" s="1" t="str">
        <f t="shared" si="22"/>
        <v>2023|Gore District|$150,001-$200,000</v>
      </c>
      <c r="B1471" t="s">
        <v>18</v>
      </c>
      <c r="C1471" t="s">
        <v>19</v>
      </c>
      <c r="D1471" t="s">
        <v>20</v>
      </c>
      <c r="E1471" t="s">
        <v>21</v>
      </c>
      <c r="F1471">
        <v>2023</v>
      </c>
      <c r="G1471">
        <v>2023</v>
      </c>
      <c r="H1471">
        <v>74</v>
      </c>
      <c r="I1471" t="s">
        <v>81</v>
      </c>
      <c r="J1471">
        <v>99</v>
      </c>
      <c r="K1471" t="s">
        <v>23</v>
      </c>
      <c r="L1471">
        <v>7</v>
      </c>
      <c r="M1471" t="s">
        <v>43</v>
      </c>
      <c r="N1471">
        <v>7777</v>
      </c>
      <c r="O1471" t="s">
        <v>37</v>
      </c>
      <c r="P1471">
        <v>486</v>
      </c>
    </row>
    <row r="1472" spans="1:16" x14ac:dyDescent="0.3">
      <c r="A1472" s="1" t="str">
        <f t="shared" si="22"/>
        <v>2023|Gore District|$200,001 or more</v>
      </c>
      <c r="B1472" t="s">
        <v>18</v>
      </c>
      <c r="C1472" t="s">
        <v>19</v>
      </c>
      <c r="D1472" t="s">
        <v>20</v>
      </c>
      <c r="E1472" t="s">
        <v>21</v>
      </c>
      <c r="F1472">
        <v>2023</v>
      </c>
      <c r="G1472">
        <v>2023</v>
      </c>
      <c r="H1472">
        <v>74</v>
      </c>
      <c r="I1472" t="s">
        <v>81</v>
      </c>
      <c r="J1472">
        <v>99</v>
      </c>
      <c r="K1472" t="s">
        <v>23</v>
      </c>
      <c r="L1472">
        <v>8</v>
      </c>
      <c r="M1472" t="s">
        <v>27</v>
      </c>
      <c r="N1472">
        <v>7777</v>
      </c>
      <c r="O1472" t="s">
        <v>37</v>
      </c>
      <c r="P1472">
        <v>285</v>
      </c>
    </row>
    <row r="1473" spans="1:16" x14ac:dyDescent="0.3">
      <c r="A1473" s="1" t="str">
        <f t="shared" si="22"/>
        <v>2023|Gore District|Total stated - total household income</v>
      </c>
      <c r="B1473" t="s">
        <v>18</v>
      </c>
      <c r="C1473" t="s">
        <v>19</v>
      </c>
      <c r="D1473" t="s">
        <v>20</v>
      </c>
      <c r="E1473" t="s">
        <v>21</v>
      </c>
      <c r="F1473">
        <v>2023</v>
      </c>
      <c r="G1473">
        <v>2023</v>
      </c>
      <c r="H1473">
        <v>74</v>
      </c>
      <c r="I1473" t="s">
        <v>81</v>
      </c>
      <c r="J1473">
        <v>99</v>
      </c>
      <c r="K1473" t="s">
        <v>23</v>
      </c>
      <c r="L1473">
        <v>77</v>
      </c>
      <c r="M1473" t="s">
        <v>32</v>
      </c>
      <c r="N1473">
        <v>7777</v>
      </c>
      <c r="O1473" t="s">
        <v>37</v>
      </c>
      <c r="P1473">
        <v>5169</v>
      </c>
    </row>
    <row r="1474" spans="1:16" x14ac:dyDescent="0.3">
      <c r="A1474" s="1" t="str">
        <f t="shared" si="22"/>
        <v>2023|Gore District|Total - total household income</v>
      </c>
      <c r="B1474" t="s">
        <v>18</v>
      </c>
      <c r="C1474" t="s">
        <v>19</v>
      </c>
      <c r="D1474" t="s">
        <v>20</v>
      </c>
      <c r="E1474" t="s">
        <v>21</v>
      </c>
      <c r="F1474">
        <v>2023</v>
      </c>
      <c r="G1474">
        <v>2023</v>
      </c>
      <c r="H1474">
        <v>74</v>
      </c>
      <c r="I1474" t="s">
        <v>81</v>
      </c>
      <c r="J1474">
        <v>99</v>
      </c>
      <c r="K1474" t="s">
        <v>23</v>
      </c>
      <c r="L1474">
        <v>99</v>
      </c>
      <c r="M1474" t="s">
        <v>48</v>
      </c>
      <c r="N1474">
        <v>7777</v>
      </c>
      <c r="O1474" t="s">
        <v>37</v>
      </c>
      <c r="P1474">
        <v>5301</v>
      </c>
    </row>
    <row r="1475" spans="1:16" x14ac:dyDescent="0.3">
      <c r="A1475" s="1" t="str">
        <f t="shared" ref="A1475:A1519" si="23">G1475&amp;"|"&amp;I1475&amp;"|"&amp;M1475</f>
        <v>2023|Gore District|Median ($) - total household income</v>
      </c>
      <c r="B1475" t="s">
        <v>18</v>
      </c>
      <c r="C1475" t="s">
        <v>19</v>
      </c>
      <c r="D1475" t="s">
        <v>20</v>
      </c>
      <c r="E1475" t="s">
        <v>21</v>
      </c>
      <c r="F1475">
        <v>2023</v>
      </c>
      <c r="G1475">
        <v>2023</v>
      </c>
      <c r="H1475">
        <v>74</v>
      </c>
      <c r="I1475" t="s">
        <v>81</v>
      </c>
      <c r="J1475">
        <v>99</v>
      </c>
      <c r="K1475" t="s">
        <v>23</v>
      </c>
      <c r="L1475" t="s">
        <v>56</v>
      </c>
      <c r="M1475" t="s">
        <v>57</v>
      </c>
      <c r="N1475">
        <v>7777</v>
      </c>
      <c r="O1475" t="s">
        <v>37</v>
      </c>
      <c r="P1475">
        <v>75200</v>
      </c>
    </row>
    <row r="1476" spans="1:16" x14ac:dyDescent="0.3">
      <c r="A1476" s="1" t="str">
        <f t="shared" si="23"/>
        <v>2023|Invercargill City|$20,000 or less</v>
      </c>
      <c r="B1476" t="s">
        <v>18</v>
      </c>
      <c r="C1476" t="s">
        <v>19</v>
      </c>
      <c r="D1476" t="s">
        <v>20</v>
      </c>
      <c r="E1476" t="s">
        <v>21</v>
      </c>
      <c r="F1476">
        <v>2023</v>
      </c>
      <c r="G1476">
        <v>2023</v>
      </c>
      <c r="H1476">
        <v>75</v>
      </c>
      <c r="I1476" t="s">
        <v>80</v>
      </c>
      <c r="J1476">
        <v>99</v>
      </c>
      <c r="K1476" t="s">
        <v>23</v>
      </c>
      <c r="L1476">
        <v>1</v>
      </c>
      <c r="M1476" t="s">
        <v>39</v>
      </c>
      <c r="N1476">
        <v>7777</v>
      </c>
      <c r="O1476" t="s">
        <v>37</v>
      </c>
      <c r="P1476">
        <v>1263</v>
      </c>
    </row>
    <row r="1477" spans="1:16" x14ac:dyDescent="0.3">
      <c r="A1477" s="1" t="str">
        <f t="shared" si="23"/>
        <v>2023|Invercargill City|$20,001-$30,000</v>
      </c>
      <c r="B1477" t="s">
        <v>18</v>
      </c>
      <c r="C1477" t="s">
        <v>19</v>
      </c>
      <c r="D1477" t="s">
        <v>20</v>
      </c>
      <c r="E1477" t="s">
        <v>21</v>
      </c>
      <c r="F1477">
        <v>2023</v>
      </c>
      <c r="G1477">
        <v>2023</v>
      </c>
      <c r="H1477">
        <v>75</v>
      </c>
      <c r="I1477" t="s">
        <v>80</v>
      </c>
      <c r="J1477">
        <v>99</v>
      </c>
      <c r="K1477" t="s">
        <v>23</v>
      </c>
      <c r="L1477">
        <v>2</v>
      </c>
      <c r="M1477" t="s">
        <v>24</v>
      </c>
      <c r="N1477">
        <v>7777</v>
      </c>
      <c r="O1477" t="s">
        <v>37</v>
      </c>
      <c r="P1477">
        <v>2391</v>
      </c>
    </row>
    <row r="1478" spans="1:16" x14ac:dyDescent="0.3">
      <c r="A1478" s="1" t="str">
        <f t="shared" si="23"/>
        <v>2023|Invercargill City|$30,001-$50,000</v>
      </c>
      <c r="B1478" t="s">
        <v>18</v>
      </c>
      <c r="C1478" t="s">
        <v>19</v>
      </c>
      <c r="D1478" t="s">
        <v>20</v>
      </c>
      <c r="E1478" t="s">
        <v>21</v>
      </c>
      <c r="F1478">
        <v>2023</v>
      </c>
      <c r="G1478">
        <v>2023</v>
      </c>
      <c r="H1478">
        <v>75</v>
      </c>
      <c r="I1478" t="s">
        <v>80</v>
      </c>
      <c r="J1478">
        <v>99</v>
      </c>
      <c r="K1478" t="s">
        <v>23</v>
      </c>
      <c r="L1478">
        <v>3</v>
      </c>
      <c r="M1478" t="s">
        <v>45</v>
      </c>
      <c r="N1478">
        <v>7777</v>
      </c>
      <c r="O1478" t="s">
        <v>37</v>
      </c>
      <c r="P1478">
        <v>3306</v>
      </c>
    </row>
    <row r="1479" spans="1:16" x14ac:dyDescent="0.3">
      <c r="A1479" s="1" t="str">
        <f t="shared" si="23"/>
        <v>2023|Invercargill City|$50,001-$70,000</v>
      </c>
      <c r="B1479" t="s">
        <v>18</v>
      </c>
      <c r="C1479" t="s">
        <v>19</v>
      </c>
      <c r="D1479" t="s">
        <v>20</v>
      </c>
      <c r="E1479" t="s">
        <v>21</v>
      </c>
      <c r="F1479">
        <v>2023</v>
      </c>
      <c r="G1479">
        <v>2023</v>
      </c>
      <c r="H1479">
        <v>75</v>
      </c>
      <c r="I1479" t="s">
        <v>80</v>
      </c>
      <c r="J1479">
        <v>99</v>
      </c>
      <c r="K1479" t="s">
        <v>23</v>
      </c>
      <c r="L1479">
        <v>4</v>
      </c>
      <c r="M1479" t="s">
        <v>36</v>
      </c>
      <c r="N1479">
        <v>7777</v>
      </c>
      <c r="O1479" t="s">
        <v>37</v>
      </c>
      <c r="P1479">
        <v>2556</v>
      </c>
    </row>
    <row r="1480" spans="1:16" x14ac:dyDescent="0.3">
      <c r="A1480" s="1" t="str">
        <f t="shared" si="23"/>
        <v>2023|Invercargill City|$70,001-$100,000</v>
      </c>
      <c r="B1480" t="s">
        <v>18</v>
      </c>
      <c r="C1480" t="s">
        <v>19</v>
      </c>
      <c r="D1480" t="s">
        <v>20</v>
      </c>
      <c r="E1480" t="s">
        <v>21</v>
      </c>
      <c r="F1480">
        <v>2023</v>
      </c>
      <c r="G1480">
        <v>2023</v>
      </c>
      <c r="H1480">
        <v>75</v>
      </c>
      <c r="I1480" t="s">
        <v>80</v>
      </c>
      <c r="J1480">
        <v>99</v>
      </c>
      <c r="K1480" t="s">
        <v>23</v>
      </c>
      <c r="L1480">
        <v>5</v>
      </c>
      <c r="M1480" t="s">
        <v>58</v>
      </c>
      <c r="N1480">
        <v>7777</v>
      </c>
      <c r="O1480" t="s">
        <v>37</v>
      </c>
      <c r="P1480">
        <v>3456</v>
      </c>
    </row>
    <row r="1481" spans="1:16" x14ac:dyDescent="0.3">
      <c r="A1481" s="1" t="str">
        <f t="shared" si="23"/>
        <v>2023|Invercargill City|$100,001-$150,000</v>
      </c>
      <c r="B1481" t="s">
        <v>18</v>
      </c>
      <c r="C1481" t="s">
        <v>19</v>
      </c>
      <c r="D1481" t="s">
        <v>20</v>
      </c>
      <c r="E1481" t="s">
        <v>21</v>
      </c>
      <c r="F1481">
        <v>2023</v>
      </c>
      <c r="G1481">
        <v>2023</v>
      </c>
      <c r="H1481">
        <v>75</v>
      </c>
      <c r="I1481" t="s">
        <v>80</v>
      </c>
      <c r="J1481">
        <v>99</v>
      </c>
      <c r="K1481" t="s">
        <v>23</v>
      </c>
      <c r="L1481">
        <v>6</v>
      </c>
      <c r="M1481" t="s">
        <v>59</v>
      </c>
      <c r="N1481">
        <v>7777</v>
      </c>
      <c r="O1481" t="s">
        <v>37</v>
      </c>
      <c r="P1481">
        <v>4722</v>
      </c>
    </row>
    <row r="1482" spans="1:16" x14ac:dyDescent="0.3">
      <c r="A1482" s="1" t="str">
        <f t="shared" si="23"/>
        <v>2023|Invercargill City|$150,001-$200,000</v>
      </c>
      <c r="B1482" t="s">
        <v>18</v>
      </c>
      <c r="C1482" t="s">
        <v>19</v>
      </c>
      <c r="D1482" t="s">
        <v>20</v>
      </c>
      <c r="E1482" t="s">
        <v>21</v>
      </c>
      <c r="F1482">
        <v>2023</v>
      </c>
      <c r="G1482">
        <v>2023</v>
      </c>
      <c r="H1482">
        <v>75</v>
      </c>
      <c r="I1482" t="s">
        <v>80</v>
      </c>
      <c r="J1482">
        <v>99</v>
      </c>
      <c r="K1482" t="s">
        <v>23</v>
      </c>
      <c r="L1482">
        <v>7</v>
      </c>
      <c r="M1482" t="s">
        <v>43</v>
      </c>
      <c r="N1482">
        <v>7777</v>
      </c>
      <c r="O1482" t="s">
        <v>37</v>
      </c>
      <c r="P1482">
        <v>2304</v>
      </c>
    </row>
    <row r="1483" spans="1:16" x14ac:dyDescent="0.3">
      <c r="A1483" s="1" t="str">
        <f t="shared" si="23"/>
        <v>2023|Invercargill City|$200,001 or more</v>
      </c>
      <c r="B1483" t="s">
        <v>18</v>
      </c>
      <c r="C1483" t="s">
        <v>19</v>
      </c>
      <c r="D1483" t="s">
        <v>20</v>
      </c>
      <c r="E1483" t="s">
        <v>21</v>
      </c>
      <c r="F1483">
        <v>2023</v>
      </c>
      <c r="G1483">
        <v>2023</v>
      </c>
      <c r="H1483">
        <v>75</v>
      </c>
      <c r="I1483" t="s">
        <v>80</v>
      </c>
      <c r="J1483">
        <v>99</v>
      </c>
      <c r="K1483" t="s">
        <v>23</v>
      </c>
      <c r="L1483">
        <v>8</v>
      </c>
      <c r="M1483" t="s">
        <v>27</v>
      </c>
      <c r="N1483">
        <v>7777</v>
      </c>
      <c r="O1483" t="s">
        <v>37</v>
      </c>
      <c r="P1483">
        <v>1542</v>
      </c>
    </row>
    <row r="1484" spans="1:16" x14ac:dyDescent="0.3">
      <c r="A1484" s="1" t="str">
        <f t="shared" si="23"/>
        <v>2023|Invercargill City|Total stated - total household income</v>
      </c>
      <c r="B1484" t="s">
        <v>18</v>
      </c>
      <c r="C1484" t="s">
        <v>19</v>
      </c>
      <c r="D1484" t="s">
        <v>20</v>
      </c>
      <c r="E1484" t="s">
        <v>21</v>
      </c>
      <c r="F1484">
        <v>2023</v>
      </c>
      <c r="G1484">
        <v>2023</v>
      </c>
      <c r="H1484">
        <v>75</v>
      </c>
      <c r="I1484" t="s">
        <v>80</v>
      </c>
      <c r="J1484">
        <v>99</v>
      </c>
      <c r="K1484" t="s">
        <v>23</v>
      </c>
      <c r="L1484">
        <v>77</v>
      </c>
      <c r="M1484" t="s">
        <v>32</v>
      </c>
      <c r="N1484">
        <v>7777</v>
      </c>
      <c r="O1484" t="s">
        <v>37</v>
      </c>
      <c r="P1484">
        <v>21543</v>
      </c>
    </row>
    <row r="1485" spans="1:16" x14ac:dyDescent="0.3">
      <c r="A1485" s="1" t="str">
        <f t="shared" si="23"/>
        <v>2023|Invercargill City|Total - total household income</v>
      </c>
      <c r="B1485" t="s">
        <v>18</v>
      </c>
      <c r="C1485" t="s">
        <v>19</v>
      </c>
      <c r="D1485" t="s">
        <v>20</v>
      </c>
      <c r="E1485" t="s">
        <v>21</v>
      </c>
      <c r="F1485">
        <v>2023</v>
      </c>
      <c r="G1485">
        <v>2023</v>
      </c>
      <c r="H1485">
        <v>75</v>
      </c>
      <c r="I1485" t="s">
        <v>80</v>
      </c>
      <c r="J1485">
        <v>99</v>
      </c>
      <c r="K1485" t="s">
        <v>23</v>
      </c>
      <c r="L1485">
        <v>99</v>
      </c>
      <c r="M1485" t="s">
        <v>48</v>
      </c>
      <c r="N1485">
        <v>7777</v>
      </c>
      <c r="O1485" t="s">
        <v>37</v>
      </c>
      <c r="P1485">
        <v>22125</v>
      </c>
    </row>
    <row r="1486" spans="1:16" x14ac:dyDescent="0.3">
      <c r="A1486" s="1" t="str">
        <f t="shared" si="23"/>
        <v>2023|Invercargill City|Median ($) - total household income</v>
      </c>
      <c r="B1486" t="s">
        <v>18</v>
      </c>
      <c r="C1486" t="s">
        <v>19</v>
      </c>
      <c r="D1486" t="s">
        <v>20</v>
      </c>
      <c r="E1486" t="s">
        <v>21</v>
      </c>
      <c r="F1486">
        <v>2023</v>
      </c>
      <c r="G1486">
        <v>2023</v>
      </c>
      <c r="H1486">
        <v>75</v>
      </c>
      <c r="I1486" t="s">
        <v>80</v>
      </c>
      <c r="J1486">
        <v>99</v>
      </c>
      <c r="K1486" t="s">
        <v>23</v>
      </c>
      <c r="L1486" t="s">
        <v>56</v>
      </c>
      <c r="M1486" t="s">
        <v>57</v>
      </c>
      <c r="N1486">
        <v>7777</v>
      </c>
      <c r="O1486" t="s">
        <v>37</v>
      </c>
      <c r="P1486">
        <v>80900</v>
      </c>
    </row>
    <row r="1487" spans="1:16" x14ac:dyDescent="0.3">
      <c r="A1487" s="1" t="str">
        <f t="shared" si="23"/>
        <v>2023|Auckland|$20,000 or less</v>
      </c>
      <c r="B1487" t="s">
        <v>18</v>
      </c>
      <c r="C1487" t="s">
        <v>19</v>
      </c>
      <c r="D1487" t="s">
        <v>20</v>
      </c>
      <c r="E1487" t="s">
        <v>21</v>
      </c>
      <c r="F1487">
        <v>2023</v>
      </c>
      <c r="G1487">
        <v>2023</v>
      </c>
      <c r="H1487">
        <v>76</v>
      </c>
      <c r="I1487" t="s">
        <v>96</v>
      </c>
      <c r="J1487">
        <v>99</v>
      </c>
      <c r="K1487" t="s">
        <v>23</v>
      </c>
      <c r="L1487">
        <v>1</v>
      </c>
      <c r="M1487" t="s">
        <v>39</v>
      </c>
      <c r="N1487">
        <v>7777</v>
      </c>
      <c r="O1487" t="s">
        <v>37</v>
      </c>
      <c r="P1487">
        <v>30852</v>
      </c>
    </row>
    <row r="1488" spans="1:16" x14ac:dyDescent="0.3">
      <c r="A1488" s="1" t="str">
        <f t="shared" si="23"/>
        <v>2023|Auckland|$20,001-$30,000</v>
      </c>
      <c r="B1488" t="s">
        <v>18</v>
      </c>
      <c r="C1488" t="s">
        <v>19</v>
      </c>
      <c r="D1488" t="s">
        <v>20</v>
      </c>
      <c r="E1488" t="s">
        <v>21</v>
      </c>
      <c r="F1488">
        <v>2023</v>
      </c>
      <c r="G1488">
        <v>2023</v>
      </c>
      <c r="H1488">
        <v>76</v>
      </c>
      <c r="I1488" t="s">
        <v>96</v>
      </c>
      <c r="J1488">
        <v>99</v>
      </c>
      <c r="K1488" t="s">
        <v>23</v>
      </c>
      <c r="L1488">
        <v>2</v>
      </c>
      <c r="M1488" t="s">
        <v>24</v>
      </c>
      <c r="N1488">
        <v>7777</v>
      </c>
      <c r="O1488" t="s">
        <v>37</v>
      </c>
      <c r="P1488">
        <v>31422</v>
      </c>
    </row>
    <row r="1489" spans="1:19" x14ac:dyDescent="0.3">
      <c r="A1489" s="1" t="str">
        <f t="shared" si="23"/>
        <v>2023|Auckland|$30,001-$50,000</v>
      </c>
      <c r="B1489" t="s">
        <v>18</v>
      </c>
      <c r="C1489" t="s">
        <v>19</v>
      </c>
      <c r="D1489" t="s">
        <v>20</v>
      </c>
      <c r="E1489" t="s">
        <v>21</v>
      </c>
      <c r="F1489">
        <v>2023</v>
      </c>
      <c r="G1489">
        <v>2023</v>
      </c>
      <c r="H1489">
        <v>76</v>
      </c>
      <c r="I1489" t="s">
        <v>96</v>
      </c>
      <c r="J1489">
        <v>99</v>
      </c>
      <c r="K1489" t="s">
        <v>23</v>
      </c>
      <c r="L1489">
        <v>3</v>
      </c>
      <c r="M1489" t="s">
        <v>45</v>
      </c>
      <c r="N1489">
        <v>7777</v>
      </c>
      <c r="O1489" t="s">
        <v>37</v>
      </c>
      <c r="P1489">
        <v>52215</v>
      </c>
    </row>
    <row r="1490" spans="1:19" x14ac:dyDescent="0.3">
      <c r="A1490" s="1" t="str">
        <f t="shared" si="23"/>
        <v>2023|Auckland|$50,001-$70,000</v>
      </c>
      <c r="B1490" t="s">
        <v>18</v>
      </c>
      <c r="C1490" t="s">
        <v>19</v>
      </c>
      <c r="D1490" t="s">
        <v>20</v>
      </c>
      <c r="E1490" t="s">
        <v>21</v>
      </c>
      <c r="F1490">
        <v>2023</v>
      </c>
      <c r="G1490">
        <v>2023</v>
      </c>
      <c r="H1490">
        <v>76</v>
      </c>
      <c r="I1490" t="s">
        <v>96</v>
      </c>
      <c r="J1490">
        <v>99</v>
      </c>
      <c r="K1490" t="s">
        <v>23</v>
      </c>
      <c r="L1490">
        <v>4</v>
      </c>
      <c r="M1490" t="s">
        <v>36</v>
      </c>
      <c r="N1490">
        <v>7777</v>
      </c>
      <c r="O1490" t="s">
        <v>37</v>
      </c>
      <c r="P1490">
        <v>45525</v>
      </c>
    </row>
    <row r="1491" spans="1:19" x14ac:dyDescent="0.3">
      <c r="A1491" s="1" t="str">
        <f t="shared" si="23"/>
        <v>2023|Auckland|$70,001-$100,000</v>
      </c>
      <c r="B1491" t="s">
        <v>18</v>
      </c>
      <c r="C1491" t="s">
        <v>19</v>
      </c>
      <c r="D1491" t="s">
        <v>20</v>
      </c>
      <c r="E1491" t="s">
        <v>21</v>
      </c>
      <c r="F1491">
        <v>2023</v>
      </c>
      <c r="G1491">
        <v>2023</v>
      </c>
      <c r="H1491">
        <v>76</v>
      </c>
      <c r="I1491" t="s">
        <v>96</v>
      </c>
      <c r="J1491">
        <v>99</v>
      </c>
      <c r="K1491" t="s">
        <v>23</v>
      </c>
      <c r="L1491">
        <v>5</v>
      </c>
      <c r="M1491" t="s">
        <v>58</v>
      </c>
      <c r="N1491">
        <v>7777</v>
      </c>
      <c r="O1491" t="s">
        <v>37</v>
      </c>
      <c r="P1491">
        <v>65421</v>
      </c>
    </row>
    <row r="1492" spans="1:19" x14ac:dyDescent="0.3">
      <c r="A1492" s="1" t="str">
        <f t="shared" si="23"/>
        <v>2023|Auckland|$100,001-$150,000</v>
      </c>
      <c r="B1492" t="s">
        <v>18</v>
      </c>
      <c r="C1492" t="s">
        <v>19</v>
      </c>
      <c r="D1492" t="s">
        <v>20</v>
      </c>
      <c r="E1492" t="s">
        <v>21</v>
      </c>
      <c r="F1492">
        <v>2023</v>
      </c>
      <c r="G1492">
        <v>2023</v>
      </c>
      <c r="H1492">
        <v>76</v>
      </c>
      <c r="I1492" t="s">
        <v>96</v>
      </c>
      <c r="J1492">
        <v>99</v>
      </c>
      <c r="K1492" t="s">
        <v>23</v>
      </c>
      <c r="L1492">
        <v>6</v>
      </c>
      <c r="M1492" t="s">
        <v>59</v>
      </c>
      <c r="N1492">
        <v>7777</v>
      </c>
      <c r="O1492" t="s">
        <v>37</v>
      </c>
      <c r="P1492">
        <v>105009</v>
      </c>
    </row>
    <row r="1493" spans="1:19" x14ac:dyDescent="0.3">
      <c r="A1493" s="1" t="str">
        <f t="shared" si="23"/>
        <v>2023|Auckland|$150,001-$200,000</v>
      </c>
      <c r="B1493" t="s">
        <v>18</v>
      </c>
      <c r="C1493" t="s">
        <v>19</v>
      </c>
      <c r="D1493" t="s">
        <v>20</v>
      </c>
      <c r="E1493" t="s">
        <v>21</v>
      </c>
      <c r="F1493">
        <v>2023</v>
      </c>
      <c r="G1493">
        <v>2023</v>
      </c>
      <c r="H1493">
        <v>76</v>
      </c>
      <c r="I1493" t="s">
        <v>96</v>
      </c>
      <c r="J1493">
        <v>99</v>
      </c>
      <c r="K1493" t="s">
        <v>23</v>
      </c>
      <c r="L1493">
        <v>7</v>
      </c>
      <c r="M1493" t="s">
        <v>43</v>
      </c>
      <c r="N1493">
        <v>7777</v>
      </c>
      <c r="O1493" t="s">
        <v>37</v>
      </c>
      <c r="P1493">
        <v>80718</v>
      </c>
    </row>
    <row r="1494" spans="1:19" x14ac:dyDescent="0.3">
      <c r="A1494" s="1" t="str">
        <f t="shared" si="23"/>
        <v>2023|Auckland|$200,001 or more</v>
      </c>
      <c r="B1494" t="s">
        <v>18</v>
      </c>
      <c r="C1494" t="s">
        <v>19</v>
      </c>
      <c r="D1494" t="s">
        <v>20</v>
      </c>
      <c r="E1494" t="s">
        <v>21</v>
      </c>
      <c r="F1494">
        <v>2023</v>
      </c>
      <c r="G1494">
        <v>2023</v>
      </c>
      <c r="H1494">
        <v>76</v>
      </c>
      <c r="I1494" t="s">
        <v>96</v>
      </c>
      <c r="J1494">
        <v>99</v>
      </c>
      <c r="K1494" t="s">
        <v>23</v>
      </c>
      <c r="L1494">
        <v>8</v>
      </c>
      <c r="M1494" t="s">
        <v>27</v>
      </c>
      <c r="N1494">
        <v>7777</v>
      </c>
      <c r="O1494" t="s">
        <v>37</v>
      </c>
      <c r="P1494">
        <v>110385</v>
      </c>
    </row>
    <row r="1495" spans="1:19" x14ac:dyDescent="0.3">
      <c r="A1495" s="1" t="str">
        <f t="shared" si="23"/>
        <v>2023|Auckland|Total stated - total household income</v>
      </c>
      <c r="B1495" t="s">
        <v>18</v>
      </c>
      <c r="C1495" t="s">
        <v>19</v>
      </c>
      <c r="D1495" t="s">
        <v>20</v>
      </c>
      <c r="E1495" t="s">
        <v>21</v>
      </c>
      <c r="F1495">
        <v>2023</v>
      </c>
      <c r="G1495">
        <v>2023</v>
      </c>
      <c r="H1495">
        <v>76</v>
      </c>
      <c r="I1495" t="s">
        <v>96</v>
      </c>
      <c r="J1495">
        <v>99</v>
      </c>
      <c r="K1495" t="s">
        <v>23</v>
      </c>
      <c r="L1495">
        <v>77</v>
      </c>
      <c r="M1495" t="s">
        <v>32</v>
      </c>
      <c r="N1495">
        <v>7777</v>
      </c>
      <c r="O1495" t="s">
        <v>37</v>
      </c>
      <c r="P1495">
        <v>521541</v>
      </c>
    </row>
    <row r="1496" spans="1:19" x14ac:dyDescent="0.3">
      <c r="A1496" s="1" t="str">
        <f t="shared" si="23"/>
        <v>2023|Auckland|Total - total household income</v>
      </c>
      <c r="B1496" t="s">
        <v>18</v>
      </c>
      <c r="C1496" t="s">
        <v>19</v>
      </c>
      <c r="D1496" t="s">
        <v>20</v>
      </c>
      <c r="E1496" t="s">
        <v>21</v>
      </c>
      <c r="F1496">
        <v>2023</v>
      </c>
      <c r="G1496">
        <v>2023</v>
      </c>
      <c r="H1496">
        <v>76</v>
      </c>
      <c r="I1496" t="s">
        <v>96</v>
      </c>
      <c r="J1496">
        <v>99</v>
      </c>
      <c r="K1496" t="s">
        <v>23</v>
      </c>
      <c r="L1496">
        <v>99</v>
      </c>
      <c r="M1496" t="s">
        <v>48</v>
      </c>
      <c r="N1496">
        <v>7777</v>
      </c>
      <c r="O1496" t="s">
        <v>37</v>
      </c>
      <c r="P1496">
        <v>539361</v>
      </c>
    </row>
    <row r="1497" spans="1:19" x14ac:dyDescent="0.3">
      <c r="A1497" s="1" t="str">
        <f t="shared" si="23"/>
        <v>2023|Auckland|Median ($) - total household income</v>
      </c>
      <c r="B1497" t="s">
        <v>18</v>
      </c>
      <c r="C1497" t="s">
        <v>19</v>
      </c>
      <c r="D1497" t="s">
        <v>20</v>
      </c>
      <c r="E1497" t="s">
        <v>21</v>
      </c>
      <c r="F1497">
        <v>2023</v>
      </c>
      <c r="G1497">
        <v>2023</v>
      </c>
      <c r="H1497">
        <v>76</v>
      </c>
      <c r="I1497" t="s">
        <v>96</v>
      </c>
      <c r="J1497">
        <v>99</v>
      </c>
      <c r="K1497" t="s">
        <v>23</v>
      </c>
      <c r="L1497" t="s">
        <v>56</v>
      </c>
      <c r="M1497" t="s">
        <v>57</v>
      </c>
      <c r="N1497">
        <v>7777</v>
      </c>
      <c r="O1497" t="s">
        <v>37</v>
      </c>
      <c r="P1497">
        <v>116800</v>
      </c>
    </row>
    <row r="1498" spans="1:19" x14ac:dyDescent="0.3">
      <c r="A1498" s="1" t="str">
        <f t="shared" si="23"/>
        <v>2023|Area Outside Territorial Authority|$20,000 or less</v>
      </c>
      <c r="B1498" t="s">
        <v>18</v>
      </c>
      <c r="C1498" t="s">
        <v>19</v>
      </c>
      <c r="D1498" t="s">
        <v>20</v>
      </c>
      <c r="E1498" t="s">
        <v>21</v>
      </c>
      <c r="F1498">
        <v>2023</v>
      </c>
      <c r="G1498">
        <v>2023</v>
      </c>
      <c r="H1498">
        <v>999</v>
      </c>
      <c r="I1498" t="s">
        <v>130</v>
      </c>
      <c r="J1498">
        <v>99</v>
      </c>
      <c r="K1498" t="s">
        <v>23</v>
      </c>
      <c r="L1498">
        <v>1</v>
      </c>
      <c r="M1498" t="s">
        <v>39</v>
      </c>
      <c r="N1498">
        <v>7777</v>
      </c>
      <c r="O1498" t="s">
        <v>37</v>
      </c>
      <c r="R1498" t="s">
        <v>61</v>
      </c>
      <c r="S1498" t="s">
        <v>62</v>
      </c>
    </row>
    <row r="1499" spans="1:19" x14ac:dyDescent="0.3">
      <c r="A1499" s="1" t="str">
        <f t="shared" si="23"/>
        <v>2023|Area Outside Territorial Authority|$20,001-$30,000</v>
      </c>
      <c r="B1499" t="s">
        <v>18</v>
      </c>
      <c r="C1499" t="s">
        <v>19</v>
      </c>
      <c r="D1499" t="s">
        <v>20</v>
      </c>
      <c r="E1499" t="s">
        <v>21</v>
      </c>
      <c r="F1499">
        <v>2023</v>
      </c>
      <c r="G1499">
        <v>2023</v>
      </c>
      <c r="H1499">
        <v>999</v>
      </c>
      <c r="I1499" t="s">
        <v>130</v>
      </c>
      <c r="J1499">
        <v>99</v>
      </c>
      <c r="K1499" t="s">
        <v>23</v>
      </c>
      <c r="L1499">
        <v>2</v>
      </c>
      <c r="M1499" t="s">
        <v>24</v>
      </c>
      <c r="N1499">
        <v>7777</v>
      </c>
      <c r="O1499" t="s">
        <v>37</v>
      </c>
      <c r="P1499">
        <v>9</v>
      </c>
    </row>
    <row r="1500" spans="1:19" x14ac:dyDescent="0.3">
      <c r="A1500" s="1" t="str">
        <f t="shared" si="23"/>
        <v>2023|Area Outside Territorial Authority|$30,001-$50,000</v>
      </c>
      <c r="B1500" t="s">
        <v>18</v>
      </c>
      <c r="C1500" t="s">
        <v>19</v>
      </c>
      <c r="D1500" t="s">
        <v>20</v>
      </c>
      <c r="E1500" t="s">
        <v>21</v>
      </c>
      <c r="F1500">
        <v>2023</v>
      </c>
      <c r="G1500">
        <v>2023</v>
      </c>
      <c r="H1500">
        <v>999</v>
      </c>
      <c r="I1500" t="s">
        <v>130</v>
      </c>
      <c r="J1500">
        <v>99</v>
      </c>
      <c r="K1500" t="s">
        <v>23</v>
      </c>
      <c r="L1500">
        <v>3</v>
      </c>
      <c r="M1500" t="s">
        <v>45</v>
      </c>
      <c r="N1500">
        <v>7777</v>
      </c>
      <c r="O1500" t="s">
        <v>37</v>
      </c>
      <c r="P1500">
        <v>9</v>
      </c>
    </row>
    <row r="1501" spans="1:19" x14ac:dyDescent="0.3">
      <c r="A1501" s="1" t="str">
        <f t="shared" si="23"/>
        <v>2023|Area Outside Territorial Authority|$50,001-$70,000</v>
      </c>
      <c r="B1501" t="s">
        <v>18</v>
      </c>
      <c r="C1501" t="s">
        <v>19</v>
      </c>
      <c r="D1501" t="s">
        <v>20</v>
      </c>
      <c r="E1501" t="s">
        <v>21</v>
      </c>
      <c r="F1501">
        <v>2023</v>
      </c>
      <c r="G1501">
        <v>2023</v>
      </c>
      <c r="H1501">
        <v>999</v>
      </c>
      <c r="I1501" t="s">
        <v>130</v>
      </c>
      <c r="J1501">
        <v>99</v>
      </c>
      <c r="K1501" t="s">
        <v>23</v>
      </c>
      <c r="L1501">
        <v>4</v>
      </c>
      <c r="M1501" t="s">
        <v>36</v>
      </c>
      <c r="N1501">
        <v>7777</v>
      </c>
      <c r="O1501" t="s">
        <v>37</v>
      </c>
      <c r="R1501" t="s">
        <v>61</v>
      </c>
      <c r="S1501" t="s">
        <v>62</v>
      </c>
    </row>
    <row r="1502" spans="1:19" x14ac:dyDescent="0.3">
      <c r="A1502" s="1" t="str">
        <f t="shared" si="23"/>
        <v>2023|Area Outside Territorial Authority|$70,001-$100,000</v>
      </c>
      <c r="B1502" t="s">
        <v>18</v>
      </c>
      <c r="C1502" t="s">
        <v>19</v>
      </c>
      <c r="D1502" t="s">
        <v>20</v>
      </c>
      <c r="E1502" t="s">
        <v>21</v>
      </c>
      <c r="F1502">
        <v>2023</v>
      </c>
      <c r="G1502">
        <v>2023</v>
      </c>
      <c r="H1502">
        <v>999</v>
      </c>
      <c r="I1502" t="s">
        <v>130</v>
      </c>
      <c r="J1502">
        <v>99</v>
      </c>
      <c r="K1502" t="s">
        <v>23</v>
      </c>
      <c r="L1502">
        <v>5</v>
      </c>
      <c r="M1502" t="s">
        <v>58</v>
      </c>
      <c r="N1502">
        <v>7777</v>
      </c>
      <c r="O1502" t="s">
        <v>37</v>
      </c>
      <c r="R1502" t="s">
        <v>61</v>
      </c>
      <c r="S1502" t="s">
        <v>62</v>
      </c>
    </row>
    <row r="1503" spans="1:19" x14ac:dyDescent="0.3">
      <c r="A1503" s="1" t="str">
        <f t="shared" si="23"/>
        <v>2023|Area Outside Territorial Authority|$100,001-$150,000</v>
      </c>
      <c r="B1503" t="s">
        <v>18</v>
      </c>
      <c r="C1503" t="s">
        <v>19</v>
      </c>
      <c r="D1503" t="s">
        <v>20</v>
      </c>
      <c r="E1503" t="s">
        <v>21</v>
      </c>
      <c r="F1503">
        <v>2023</v>
      </c>
      <c r="G1503">
        <v>2023</v>
      </c>
      <c r="H1503">
        <v>999</v>
      </c>
      <c r="I1503" t="s">
        <v>130</v>
      </c>
      <c r="J1503">
        <v>99</v>
      </c>
      <c r="K1503" t="s">
        <v>23</v>
      </c>
      <c r="L1503">
        <v>6</v>
      </c>
      <c r="M1503" t="s">
        <v>59</v>
      </c>
      <c r="N1503">
        <v>7777</v>
      </c>
      <c r="O1503" t="s">
        <v>37</v>
      </c>
      <c r="R1503" t="s">
        <v>61</v>
      </c>
      <c r="S1503" t="s">
        <v>62</v>
      </c>
    </row>
    <row r="1504" spans="1:19" x14ac:dyDescent="0.3">
      <c r="A1504" s="1" t="str">
        <f t="shared" si="23"/>
        <v>2023|Area Outside Territorial Authority|$150,001-$200,000</v>
      </c>
      <c r="B1504" t="s">
        <v>18</v>
      </c>
      <c r="C1504" t="s">
        <v>19</v>
      </c>
      <c r="D1504" t="s">
        <v>20</v>
      </c>
      <c r="E1504" t="s">
        <v>21</v>
      </c>
      <c r="F1504">
        <v>2023</v>
      </c>
      <c r="G1504">
        <v>2023</v>
      </c>
      <c r="H1504">
        <v>999</v>
      </c>
      <c r="I1504" t="s">
        <v>130</v>
      </c>
      <c r="J1504">
        <v>99</v>
      </c>
      <c r="K1504" t="s">
        <v>23</v>
      </c>
      <c r="L1504">
        <v>7</v>
      </c>
      <c r="M1504" t="s">
        <v>43</v>
      </c>
      <c r="N1504">
        <v>7777</v>
      </c>
      <c r="O1504" t="s">
        <v>37</v>
      </c>
      <c r="R1504" t="s">
        <v>61</v>
      </c>
      <c r="S1504" t="s">
        <v>62</v>
      </c>
    </row>
    <row r="1505" spans="1:19" x14ac:dyDescent="0.3">
      <c r="A1505" s="1" t="str">
        <f t="shared" si="23"/>
        <v>2023|Area Outside Territorial Authority|$200,001 or more</v>
      </c>
      <c r="B1505" t="s">
        <v>18</v>
      </c>
      <c r="C1505" t="s">
        <v>19</v>
      </c>
      <c r="D1505" t="s">
        <v>20</v>
      </c>
      <c r="E1505" t="s">
        <v>21</v>
      </c>
      <c r="F1505">
        <v>2023</v>
      </c>
      <c r="G1505">
        <v>2023</v>
      </c>
      <c r="H1505">
        <v>999</v>
      </c>
      <c r="I1505" t="s">
        <v>130</v>
      </c>
      <c r="J1505">
        <v>99</v>
      </c>
      <c r="K1505" t="s">
        <v>23</v>
      </c>
      <c r="L1505">
        <v>8</v>
      </c>
      <c r="M1505" t="s">
        <v>27</v>
      </c>
      <c r="N1505">
        <v>7777</v>
      </c>
      <c r="O1505" t="s">
        <v>37</v>
      </c>
      <c r="R1505" t="s">
        <v>61</v>
      </c>
      <c r="S1505" t="s">
        <v>62</v>
      </c>
    </row>
    <row r="1506" spans="1:19" x14ac:dyDescent="0.3">
      <c r="A1506" s="1" t="str">
        <f t="shared" si="23"/>
        <v>2023|Area Outside Territorial Authority|Total stated - total household income</v>
      </c>
      <c r="B1506" t="s">
        <v>18</v>
      </c>
      <c r="C1506" t="s">
        <v>19</v>
      </c>
      <c r="D1506" t="s">
        <v>20</v>
      </c>
      <c r="E1506" t="s">
        <v>21</v>
      </c>
      <c r="F1506">
        <v>2023</v>
      </c>
      <c r="G1506">
        <v>2023</v>
      </c>
      <c r="H1506">
        <v>999</v>
      </c>
      <c r="I1506" t="s">
        <v>130</v>
      </c>
      <c r="J1506">
        <v>99</v>
      </c>
      <c r="K1506" t="s">
        <v>23</v>
      </c>
      <c r="L1506">
        <v>77</v>
      </c>
      <c r="M1506" t="s">
        <v>32</v>
      </c>
      <c r="N1506">
        <v>7777</v>
      </c>
      <c r="O1506" t="s">
        <v>37</v>
      </c>
      <c r="P1506">
        <v>30</v>
      </c>
    </row>
    <row r="1507" spans="1:19" x14ac:dyDescent="0.3">
      <c r="A1507" s="1" t="str">
        <f t="shared" si="23"/>
        <v>2023|Area Outside Territorial Authority|Total - total household income</v>
      </c>
      <c r="B1507" t="s">
        <v>18</v>
      </c>
      <c r="C1507" t="s">
        <v>19</v>
      </c>
      <c r="D1507" t="s">
        <v>20</v>
      </c>
      <c r="E1507" t="s">
        <v>21</v>
      </c>
      <c r="F1507">
        <v>2023</v>
      </c>
      <c r="G1507">
        <v>2023</v>
      </c>
      <c r="H1507">
        <v>999</v>
      </c>
      <c r="I1507" t="s">
        <v>130</v>
      </c>
      <c r="J1507">
        <v>99</v>
      </c>
      <c r="K1507" t="s">
        <v>23</v>
      </c>
      <c r="L1507">
        <v>99</v>
      </c>
      <c r="M1507" t="s">
        <v>48</v>
      </c>
      <c r="N1507">
        <v>7777</v>
      </c>
      <c r="O1507" t="s">
        <v>37</v>
      </c>
      <c r="P1507">
        <v>63</v>
      </c>
    </row>
    <row r="1508" spans="1:19" x14ac:dyDescent="0.3">
      <c r="A1508" s="1" t="str">
        <f t="shared" si="23"/>
        <v>2023|Area Outside Territorial Authority|Median ($) - total household income</v>
      </c>
      <c r="B1508" t="s">
        <v>18</v>
      </c>
      <c r="C1508" t="s">
        <v>19</v>
      </c>
      <c r="D1508" t="s">
        <v>20</v>
      </c>
      <c r="E1508" t="s">
        <v>21</v>
      </c>
      <c r="F1508">
        <v>2023</v>
      </c>
      <c r="G1508">
        <v>2023</v>
      </c>
      <c r="H1508">
        <v>999</v>
      </c>
      <c r="I1508" t="s">
        <v>130</v>
      </c>
      <c r="J1508">
        <v>99</v>
      </c>
      <c r="K1508" t="s">
        <v>23</v>
      </c>
      <c r="L1508" t="s">
        <v>56</v>
      </c>
      <c r="M1508" t="s">
        <v>57</v>
      </c>
      <c r="N1508">
        <v>7777</v>
      </c>
      <c r="O1508" t="s">
        <v>37</v>
      </c>
      <c r="P1508">
        <v>32500</v>
      </c>
    </row>
    <row r="1509" spans="1:19" x14ac:dyDescent="0.3">
      <c r="A1509" s="1" t="str">
        <f t="shared" si="23"/>
        <v>2023|Total - New Zealand by territorial authority and Auckland local board/SA2|$20,000 or less</v>
      </c>
      <c r="B1509" t="s">
        <v>18</v>
      </c>
      <c r="C1509" t="s">
        <v>19</v>
      </c>
      <c r="D1509" t="s">
        <v>20</v>
      </c>
      <c r="E1509" t="s">
        <v>21</v>
      </c>
      <c r="F1509">
        <v>2023</v>
      </c>
      <c r="G1509">
        <v>2023</v>
      </c>
      <c r="H1509">
        <v>999999</v>
      </c>
      <c r="I1509" t="s">
        <v>70</v>
      </c>
      <c r="J1509">
        <v>99</v>
      </c>
      <c r="K1509" t="s">
        <v>23</v>
      </c>
      <c r="L1509">
        <v>1</v>
      </c>
      <c r="M1509" t="s">
        <v>39</v>
      </c>
      <c r="N1509">
        <v>7777</v>
      </c>
      <c r="O1509" t="s">
        <v>37</v>
      </c>
      <c r="P1509">
        <v>98820</v>
      </c>
    </row>
    <row r="1510" spans="1:19" x14ac:dyDescent="0.3">
      <c r="A1510" s="1" t="str">
        <f t="shared" si="23"/>
        <v>2023|Total - New Zealand by territorial authority and Auckland local board/SA2|$20,001-$30,000</v>
      </c>
      <c r="B1510" t="s">
        <v>18</v>
      </c>
      <c r="C1510" t="s">
        <v>19</v>
      </c>
      <c r="D1510" t="s">
        <v>20</v>
      </c>
      <c r="E1510" t="s">
        <v>21</v>
      </c>
      <c r="F1510">
        <v>2023</v>
      </c>
      <c r="G1510">
        <v>2023</v>
      </c>
      <c r="H1510">
        <v>999999</v>
      </c>
      <c r="I1510" t="s">
        <v>70</v>
      </c>
      <c r="J1510">
        <v>99</v>
      </c>
      <c r="K1510" t="s">
        <v>23</v>
      </c>
      <c r="L1510">
        <v>2</v>
      </c>
      <c r="M1510" t="s">
        <v>24</v>
      </c>
      <c r="N1510">
        <v>7777</v>
      </c>
      <c r="O1510" t="s">
        <v>37</v>
      </c>
      <c r="P1510">
        <v>141063</v>
      </c>
    </row>
    <row r="1511" spans="1:19" x14ac:dyDescent="0.3">
      <c r="A1511" s="1" t="str">
        <f t="shared" si="23"/>
        <v>2023|Total - New Zealand by territorial authority and Auckland local board/SA2|$30,001-$50,000</v>
      </c>
      <c r="B1511" t="s">
        <v>18</v>
      </c>
      <c r="C1511" t="s">
        <v>19</v>
      </c>
      <c r="D1511" t="s">
        <v>20</v>
      </c>
      <c r="E1511" t="s">
        <v>21</v>
      </c>
      <c r="F1511">
        <v>2023</v>
      </c>
      <c r="G1511">
        <v>2023</v>
      </c>
      <c r="H1511">
        <v>999999</v>
      </c>
      <c r="I1511" t="s">
        <v>70</v>
      </c>
      <c r="J1511">
        <v>99</v>
      </c>
      <c r="K1511" t="s">
        <v>23</v>
      </c>
      <c r="L1511">
        <v>3</v>
      </c>
      <c r="M1511" t="s">
        <v>45</v>
      </c>
      <c r="N1511">
        <v>7777</v>
      </c>
      <c r="O1511" t="s">
        <v>37</v>
      </c>
      <c r="P1511">
        <v>224205</v>
      </c>
    </row>
    <row r="1512" spans="1:19" x14ac:dyDescent="0.3">
      <c r="A1512" s="1" t="str">
        <f t="shared" si="23"/>
        <v>2023|Total - New Zealand by territorial authority and Auckland local board/SA2|$50,001-$70,000</v>
      </c>
      <c r="B1512" t="s">
        <v>18</v>
      </c>
      <c r="C1512" t="s">
        <v>19</v>
      </c>
      <c r="D1512" t="s">
        <v>20</v>
      </c>
      <c r="E1512" t="s">
        <v>21</v>
      </c>
      <c r="F1512">
        <v>2023</v>
      </c>
      <c r="G1512">
        <v>2023</v>
      </c>
      <c r="H1512">
        <v>999999</v>
      </c>
      <c r="I1512" t="s">
        <v>70</v>
      </c>
      <c r="J1512">
        <v>99</v>
      </c>
      <c r="K1512" t="s">
        <v>23</v>
      </c>
      <c r="L1512">
        <v>4</v>
      </c>
      <c r="M1512" t="s">
        <v>36</v>
      </c>
      <c r="N1512">
        <v>7777</v>
      </c>
      <c r="O1512" t="s">
        <v>37</v>
      </c>
      <c r="P1512">
        <v>176724</v>
      </c>
    </row>
    <row r="1513" spans="1:19" x14ac:dyDescent="0.3">
      <c r="A1513" s="1" t="str">
        <f t="shared" si="23"/>
        <v>2023|Total - New Zealand by territorial authority and Auckland local board/SA2|$70,001-$100,000</v>
      </c>
      <c r="B1513" t="s">
        <v>18</v>
      </c>
      <c r="C1513" t="s">
        <v>19</v>
      </c>
      <c r="D1513" t="s">
        <v>20</v>
      </c>
      <c r="E1513" t="s">
        <v>21</v>
      </c>
      <c r="F1513">
        <v>2023</v>
      </c>
      <c r="G1513">
        <v>2023</v>
      </c>
      <c r="H1513">
        <v>999999</v>
      </c>
      <c r="I1513" t="s">
        <v>70</v>
      </c>
      <c r="J1513">
        <v>99</v>
      </c>
      <c r="K1513" t="s">
        <v>23</v>
      </c>
      <c r="L1513">
        <v>5</v>
      </c>
      <c r="M1513" t="s">
        <v>58</v>
      </c>
      <c r="N1513">
        <v>7777</v>
      </c>
      <c r="O1513" t="s">
        <v>37</v>
      </c>
      <c r="P1513">
        <v>242805</v>
      </c>
    </row>
    <row r="1514" spans="1:19" x14ac:dyDescent="0.3">
      <c r="A1514" s="1" t="str">
        <f t="shared" si="23"/>
        <v>2023|Total - New Zealand by territorial authority and Auckland local board/SA2|$100,001-$150,000</v>
      </c>
      <c r="B1514" t="s">
        <v>18</v>
      </c>
      <c r="C1514" t="s">
        <v>19</v>
      </c>
      <c r="D1514" t="s">
        <v>20</v>
      </c>
      <c r="E1514" t="s">
        <v>21</v>
      </c>
      <c r="F1514">
        <v>2023</v>
      </c>
      <c r="G1514">
        <v>2023</v>
      </c>
      <c r="H1514">
        <v>999999</v>
      </c>
      <c r="I1514" t="s">
        <v>70</v>
      </c>
      <c r="J1514">
        <v>99</v>
      </c>
      <c r="K1514" t="s">
        <v>23</v>
      </c>
      <c r="L1514">
        <v>6</v>
      </c>
      <c r="M1514" t="s">
        <v>59</v>
      </c>
      <c r="N1514">
        <v>7777</v>
      </c>
      <c r="O1514" t="s">
        <v>37</v>
      </c>
      <c r="P1514">
        <v>356271</v>
      </c>
    </row>
    <row r="1515" spans="1:19" x14ac:dyDescent="0.3">
      <c r="A1515" s="1" t="str">
        <f t="shared" si="23"/>
        <v>2023|Total - New Zealand by territorial authority and Auckland local board/SA2|$150,001-$200,000</v>
      </c>
      <c r="B1515" t="s">
        <v>18</v>
      </c>
      <c r="C1515" t="s">
        <v>19</v>
      </c>
      <c r="D1515" t="s">
        <v>20</v>
      </c>
      <c r="E1515" t="s">
        <v>21</v>
      </c>
      <c r="F1515">
        <v>2023</v>
      </c>
      <c r="G1515">
        <v>2023</v>
      </c>
      <c r="H1515">
        <v>999999</v>
      </c>
      <c r="I1515" t="s">
        <v>70</v>
      </c>
      <c r="J1515">
        <v>99</v>
      </c>
      <c r="K1515" t="s">
        <v>23</v>
      </c>
      <c r="L1515">
        <v>7</v>
      </c>
      <c r="M1515" t="s">
        <v>43</v>
      </c>
      <c r="N1515">
        <v>7777</v>
      </c>
      <c r="O1515" t="s">
        <v>37</v>
      </c>
      <c r="P1515">
        <v>229002</v>
      </c>
    </row>
    <row r="1516" spans="1:19" x14ac:dyDescent="0.3">
      <c r="A1516" s="1" t="str">
        <f t="shared" si="23"/>
        <v>2023|Total - New Zealand by territorial authority and Auckland local board/SA2|$200,001 or more</v>
      </c>
      <c r="B1516" t="s">
        <v>18</v>
      </c>
      <c r="C1516" t="s">
        <v>19</v>
      </c>
      <c r="D1516" t="s">
        <v>20</v>
      </c>
      <c r="E1516" t="s">
        <v>21</v>
      </c>
      <c r="F1516">
        <v>2023</v>
      </c>
      <c r="G1516">
        <v>2023</v>
      </c>
      <c r="H1516">
        <v>999999</v>
      </c>
      <c r="I1516" t="s">
        <v>70</v>
      </c>
      <c r="J1516">
        <v>99</v>
      </c>
      <c r="K1516" t="s">
        <v>23</v>
      </c>
      <c r="L1516">
        <v>8</v>
      </c>
      <c r="M1516" t="s">
        <v>27</v>
      </c>
      <c r="N1516">
        <v>7777</v>
      </c>
      <c r="O1516" t="s">
        <v>37</v>
      </c>
      <c r="P1516">
        <v>249195</v>
      </c>
    </row>
    <row r="1517" spans="1:19" x14ac:dyDescent="0.3">
      <c r="A1517" s="1" t="str">
        <f t="shared" si="23"/>
        <v>2023|Total - New Zealand by territorial authority and Auckland local board/SA2|Total stated - total household income</v>
      </c>
      <c r="B1517" t="s">
        <v>18</v>
      </c>
      <c r="C1517" t="s">
        <v>19</v>
      </c>
      <c r="D1517" t="s">
        <v>20</v>
      </c>
      <c r="E1517" t="s">
        <v>21</v>
      </c>
      <c r="F1517">
        <v>2023</v>
      </c>
      <c r="G1517">
        <v>2023</v>
      </c>
      <c r="H1517">
        <v>999999</v>
      </c>
      <c r="I1517" t="s">
        <v>70</v>
      </c>
      <c r="J1517">
        <v>99</v>
      </c>
      <c r="K1517" t="s">
        <v>23</v>
      </c>
      <c r="L1517">
        <v>77</v>
      </c>
      <c r="M1517" t="s">
        <v>32</v>
      </c>
      <c r="N1517">
        <v>7777</v>
      </c>
      <c r="O1517" t="s">
        <v>37</v>
      </c>
      <c r="P1517">
        <v>1718088</v>
      </c>
    </row>
    <row r="1518" spans="1:19" x14ac:dyDescent="0.3">
      <c r="A1518" s="1" t="str">
        <f t="shared" si="23"/>
        <v>2023|Total - New Zealand by territorial authority and Auckland local board/SA2|Total - total household income</v>
      </c>
      <c r="B1518" t="s">
        <v>18</v>
      </c>
      <c r="C1518" t="s">
        <v>19</v>
      </c>
      <c r="D1518" t="s">
        <v>20</v>
      </c>
      <c r="E1518" t="s">
        <v>21</v>
      </c>
      <c r="F1518">
        <v>2023</v>
      </c>
      <c r="G1518">
        <v>2023</v>
      </c>
      <c r="H1518">
        <v>999999</v>
      </c>
      <c r="I1518" t="s">
        <v>70</v>
      </c>
      <c r="J1518">
        <v>99</v>
      </c>
      <c r="K1518" t="s">
        <v>23</v>
      </c>
      <c r="L1518">
        <v>99</v>
      </c>
      <c r="M1518" t="s">
        <v>48</v>
      </c>
      <c r="N1518">
        <v>7777</v>
      </c>
      <c r="O1518" t="s">
        <v>37</v>
      </c>
      <c r="P1518">
        <v>1780104</v>
      </c>
    </row>
    <row r="1519" spans="1:19" x14ac:dyDescent="0.3">
      <c r="A1519" s="1" t="str">
        <f t="shared" si="23"/>
        <v>2023|Total - New Zealand by territorial authority and Auckland local board/SA2|Median ($) - total household income</v>
      </c>
      <c r="B1519" t="s">
        <v>18</v>
      </c>
      <c r="C1519" t="s">
        <v>19</v>
      </c>
      <c r="D1519" t="s">
        <v>20</v>
      </c>
      <c r="E1519" t="s">
        <v>21</v>
      </c>
      <c r="F1519">
        <v>2023</v>
      </c>
      <c r="G1519">
        <v>2023</v>
      </c>
      <c r="H1519">
        <v>999999</v>
      </c>
      <c r="I1519" t="s">
        <v>70</v>
      </c>
      <c r="J1519">
        <v>99</v>
      </c>
      <c r="K1519" t="s">
        <v>23</v>
      </c>
      <c r="L1519" t="s">
        <v>56</v>
      </c>
      <c r="M1519" t="s">
        <v>57</v>
      </c>
      <c r="N1519">
        <v>7777</v>
      </c>
      <c r="O1519" t="s">
        <v>37</v>
      </c>
      <c r="P1519">
        <v>97000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41FD7-7DBC-4C62-8B7C-3C160CF9627A}">
  <dimension ref="A1:U2773"/>
  <sheetViews>
    <sheetView topLeftCell="A2734" workbookViewId="0">
      <selection activeCell="T28" sqref="T28"/>
    </sheetView>
  </sheetViews>
  <sheetFormatPr defaultRowHeight="14.4" x14ac:dyDescent="0.3"/>
  <sheetData>
    <row r="1" spans="1:21" x14ac:dyDescent="0.3">
      <c r="A1" s="1" t="s">
        <v>177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s="2" t="s">
        <v>574</v>
      </c>
      <c r="U1" s="3" t="s">
        <v>575</v>
      </c>
    </row>
    <row r="2" spans="1:21" x14ac:dyDescent="0.3">
      <c r="A2" s="1" t="str">
        <f>G2&amp;"|"&amp;I2&amp;"|"&amp;M2</f>
        <v>2018|Rodney Local Board Area|$20,000 or less</v>
      </c>
      <c r="B2" t="s">
        <v>18</v>
      </c>
      <c r="C2" t="s">
        <v>19</v>
      </c>
      <c r="D2" t="s">
        <v>20</v>
      </c>
      <c r="E2" t="s">
        <v>21</v>
      </c>
      <c r="F2">
        <v>2018</v>
      </c>
      <c r="G2">
        <v>2018</v>
      </c>
      <c r="H2">
        <v>7601</v>
      </c>
      <c r="I2" t="s">
        <v>135</v>
      </c>
      <c r="J2">
        <v>99</v>
      </c>
      <c r="K2" t="s">
        <v>23</v>
      </c>
      <c r="L2">
        <v>1</v>
      </c>
      <c r="M2" t="s">
        <v>39</v>
      </c>
      <c r="N2">
        <v>3</v>
      </c>
      <c r="O2" t="s">
        <v>25</v>
      </c>
      <c r="P2">
        <v>192</v>
      </c>
      <c r="T2" s="3">
        <f>IF(AND(R2&lt;&gt;"_U",R2&lt;&gt;"c",N2&lt;&gt;999,N2&lt;&gt;9999,L2&lt;&gt;"Median"),IFERROR((ROUND(P2/U2*100,2)),"."),".")</f>
        <v>14.85</v>
      </c>
      <c r="U2" s="3">
        <f>IF(AND(R2&lt;&gt;"_U",N2&lt;&gt;9999,N2&lt;&gt;999,L2&lt;&gt;"Median"),IFERROR(VLOOKUP(A2,'LBA Total'!A:P,16,0),"."),".")</f>
        <v>1293</v>
      </c>
    </row>
    <row r="3" spans="1:21" x14ac:dyDescent="0.3">
      <c r="A3" s="1" t="str">
        <f t="shared" ref="A3:A66" si="0">G3&amp;"|"&amp;I3&amp;"|"&amp;M3</f>
        <v>2018|Rodney Local Board Area|$20,000 or less</v>
      </c>
      <c r="B3" t="s">
        <v>18</v>
      </c>
      <c r="C3" t="s">
        <v>19</v>
      </c>
      <c r="D3" t="s">
        <v>20</v>
      </c>
      <c r="E3" t="s">
        <v>21</v>
      </c>
      <c r="F3">
        <v>2018</v>
      </c>
      <c r="G3">
        <v>2018</v>
      </c>
      <c r="H3">
        <v>7601</v>
      </c>
      <c r="I3" t="s">
        <v>135</v>
      </c>
      <c r="J3">
        <v>99</v>
      </c>
      <c r="K3" t="s">
        <v>23</v>
      </c>
      <c r="L3">
        <v>1</v>
      </c>
      <c r="M3" t="s">
        <v>39</v>
      </c>
      <c r="N3">
        <v>1</v>
      </c>
      <c r="O3" t="s">
        <v>33</v>
      </c>
      <c r="P3">
        <v>561</v>
      </c>
      <c r="T3" s="3">
        <f t="shared" ref="T3:T66" si="1">IF(AND(R3&lt;&gt;"_U",R3&lt;&gt;"c",N3&lt;&gt;999,N3&lt;&gt;9999,L3&lt;&gt;"Median"),IFERROR((ROUND(P3/U3*100,2)),"."),".")</f>
        <v>43.39</v>
      </c>
      <c r="U3" s="3">
        <f>IF(AND(R3&lt;&gt;"_U",N3&lt;&gt;9999,N3&lt;&gt;999,L3&lt;&gt;"Median"),IFERROR(VLOOKUP(A3,'LBA Total'!A:P,16,0),"."),".")</f>
        <v>1293</v>
      </c>
    </row>
    <row r="4" spans="1:21" x14ac:dyDescent="0.3">
      <c r="A4" s="1" t="str">
        <f t="shared" si="0"/>
        <v>2018|Rodney Local Board Area|$20,000 or less</v>
      </c>
      <c r="B4" t="s">
        <v>18</v>
      </c>
      <c r="C4" t="s">
        <v>19</v>
      </c>
      <c r="D4" t="s">
        <v>20</v>
      </c>
      <c r="E4" t="s">
        <v>21</v>
      </c>
      <c r="F4">
        <v>2018</v>
      </c>
      <c r="G4">
        <v>2018</v>
      </c>
      <c r="H4">
        <v>7601</v>
      </c>
      <c r="I4" t="s">
        <v>135</v>
      </c>
      <c r="J4">
        <v>99</v>
      </c>
      <c r="K4" t="s">
        <v>23</v>
      </c>
      <c r="L4">
        <v>1</v>
      </c>
      <c r="M4" t="s">
        <v>39</v>
      </c>
      <c r="N4">
        <v>2</v>
      </c>
      <c r="O4" t="s">
        <v>28</v>
      </c>
      <c r="P4">
        <v>540</v>
      </c>
      <c r="T4" s="3">
        <f t="shared" si="1"/>
        <v>41.76</v>
      </c>
      <c r="U4" s="3">
        <f>IF(AND(R4&lt;&gt;"_U",N4&lt;&gt;9999,N4&lt;&gt;999,L4&lt;&gt;"Median"),IFERROR(VLOOKUP(A4,'LBA Total'!A:P,16,0),"."),".")</f>
        <v>1293</v>
      </c>
    </row>
    <row r="5" spans="1:21" x14ac:dyDescent="0.3">
      <c r="A5" s="1" t="str">
        <f t="shared" si="0"/>
        <v>2018|Rodney Local Board Area|$20,000 or less</v>
      </c>
      <c r="B5" t="s">
        <v>18</v>
      </c>
      <c r="C5" t="s">
        <v>19</v>
      </c>
      <c r="D5" t="s">
        <v>20</v>
      </c>
      <c r="E5" t="s">
        <v>21</v>
      </c>
      <c r="F5">
        <v>2018</v>
      </c>
      <c r="G5">
        <v>2018</v>
      </c>
      <c r="H5">
        <v>7601</v>
      </c>
      <c r="I5" t="s">
        <v>135</v>
      </c>
      <c r="J5">
        <v>99</v>
      </c>
      <c r="K5" t="s">
        <v>23</v>
      </c>
      <c r="L5">
        <v>1</v>
      </c>
      <c r="M5" t="s">
        <v>39</v>
      </c>
      <c r="N5">
        <v>999</v>
      </c>
      <c r="O5" t="s">
        <v>42</v>
      </c>
      <c r="P5">
        <v>0</v>
      </c>
      <c r="T5" s="3" t="str">
        <f t="shared" si="1"/>
        <v>.</v>
      </c>
      <c r="U5" s="3" t="str">
        <f>IF(AND(R5&lt;&gt;"_U",N5&lt;&gt;9999,N5&lt;&gt;999,L5&lt;&gt;"Median"),IFERROR(VLOOKUP(A5,'LBA Total'!A:P,16,0),"."),".")</f>
        <v>.</v>
      </c>
    </row>
    <row r="6" spans="1:21" x14ac:dyDescent="0.3">
      <c r="A6" s="1" t="str">
        <f t="shared" si="0"/>
        <v>2018|Rodney Local Board Area|$20,000 or less</v>
      </c>
      <c r="B6" t="s">
        <v>18</v>
      </c>
      <c r="C6" t="s">
        <v>19</v>
      </c>
      <c r="D6" t="s">
        <v>20</v>
      </c>
      <c r="E6" t="s">
        <v>21</v>
      </c>
      <c r="F6">
        <v>2018</v>
      </c>
      <c r="G6">
        <v>2018</v>
      </c>
      <c r="H6">
        <v>7601</v>
      </c>
      <c r="I6" t="s">
        <v>135</v>
      </c>
      <c r="J6">
        <v>99</v>
      </c>
      <c r="K6" t="s">
        <v>23</v>
      </c>
      <c r="L6">
        <v>1</v>
      </c>
      <c r="M6" t="s">
        <v>39</v>
      </c>
      <c r="N6">
        <v>9999</v>
      </c>
      <c r="O6" t="s">
        <v>40</v>
      </c>
      <c r="P6">
        <v>1293</v>
      </c>
      <c r="T6" s="3" t="str">
        <f t="shared" si="1"/>
        <v>.</v>
      </c>
      <c r="U6" s="3" t="str">
        <f>IF(AND(R6&lt;&gt;"_U",N6&lt;&gt;9999,N6&lt;&gt;999,L6&lt;&gt;"Median"),IFERROR(VLOOKUP(A6,'LBA Total'!A:P,16,0),"."),".")</f>
        <v>.</v>
      </c>
    </row>
    <row r="7" spans="1:21" x14ac:dyDescent="0.3">
      <c r="A7" s="1" t="str">
        <f t="shared" si="0"/>
        <v>2018|Rodney Local Board Area|$20,000 or less</v>
      </c>
      <c r="B7" t="s">
        <v>18</v>
      </c>
      <c r="C7" t="s">
        <v>19</v>
      </c>
      <c r="D7" t="s">
        <v>20</v>
      </c>
      <c r="E7" t="s">
        <v>21</v>
      </c>
      <c r="F7">
        <v>2018</v>
      </c>
      <c r="G7">
        <v>2018</v>
      </c>
      <c r="H7">
        <v>7601</v>
      </c>
      <c r="I7" t="s">
        <v>135</v>
      </c>
      <c r="J7">
        <v>99</v>
      </c>
      <c r="K7" t="s">
        <v>23</v>
      </c>
      <c r="L7">
        <v>1</v>
      </c>
      <c r="M7" t="s">
        <v>39</v>
      </c>
      <c r="N7">
        <v>7777</v>
      </c>
      <c r="O7" t="s">
        <v>37</v>
      </c>
      <c r="P7">
        <v>1293</v>
      </c>
      <c r="T7" s="3">
        <f t="shared" si="1"/>
        <v>100</v>
      </c>
      <c r="U7" s="3">
        <f>IF(AND(R7&lt;&gt;"_U",N7&lt;&gt;9999,N7&lt;&gt;999,L7&lt;&gt;"Median"),IFERROR(VLOOKUP(A7,'LBA Total'!A:P,16,0),"."),".")</f>
        <v>1293</v>
      </c>
    </row>
    <row r="8" spans="1:21" x14ac:dyDescent="0.3">
      <c r="A8" s="1" t="str">
        <f t="shared" si="0"/>
        <v>2018|Rodney Local Board Area|$20,001-$30,000</v>
      </c>
      <c r="B8" t="s">
        <v>18</v>
      </c>
      <c r="C8" t="s">
        <v>19</v>
      </c>
      <c r="D8" t="s">
        <v>20</v>
      </c>
      <c r="E8" t="s">
        <v>21</v>
      </c>
      <c r="F8">
        <v>2018</v>
      </c>
      <c r="G8">
        <v>2018</v>
      </c>
      <c r="H8">
        <v>7601</v>
      </c>
      <c r="I8" t="s">
        <v>135</v>
      </c>
      <c r="J8">
        <v>99</v>
      </c>
      <c r="K8" t="s">
        <v>23</v>
      </c>
      <c r="L8">
        <v>2</v>
      </c>
      <c r="M8" t="s">
        <v>24</v>
      </c>
      <c r="N8">
        <v>1</v>
      </c>
      <c r="O8" t="s">
        <v>33</v>
      </c>
      <c r="P8">
        <v>801</v>
      </c>
      <c r="T8" s="3">
        <f t="shared" si="1"/>
        <v>52.77</v>
      </c>
      <c r="U8" s="3">
        <f>IF(AND(R8&lt;&gt;"_U",N8&lt;&gt;9999,N8&lt;&gt;999,L8&lt;&gt;"Median"),IFERROR(VLOOKUP(A8,'LBA Total'!A:P,16,0),"."),".")</f>
        <v>1518</v>
      </c>
    </row>
    <row r="9" spans="1:21" x14ac:dyDescent="0.3">
      <c r="A9" s="1" t="str">
        <f t="shared" si="0"/>
        <v>2018|Rodney Local Board Area|$20,001-$30,000</v>
      </c>
      <c r="B9" t="s">
        <v>18</v>
      </c>
      <c r="C9" t="s">
        <v>19</v>
      </c>
      <c r="D9" t="s">
        <v>20</v>
      </c>
      <c r="E9" t="s">
        <v>21</v>
      </c>
      <c r="F9">
        <v>2018</v>
      </c>
      <c r="G9">
        <v>2018</v>
      </c>
      <c r="H9">
        <v>7601</v>
      </c>
      <c r="I9" t="s">
        <v>135</v>
      </c>
      <c r="J9">
        <v>99</v>
      </c>
      <c r="K9" t="s">
        <v>23</v>
      </c>
      <c r="L9">
        <v>2</v>
      </c>
      <c r="M9" t="s">
        <v>24</v>
      </c>
      <c r="N9">
        <v>2</v>
      </c>
      <c r="O9" t="s">
        <v>28</v>
      </c>
      <c r="P9">
        <v>501</v>
      </c>
      <c r="T9" s="3">
        <f t="shared" si="1"/>
        <v>33</v>
      </c>
      <c r="U9" s="3">
        <f>IF(AND(R9&lt;&gt;"_U",N9&lt;&gt;9999,N9&lt;&gt;999,L9&lt;&gt;"Median"),IFERROR(VLOOKUP(A9,'LBA Total'!A:P,16,0),"."),".")</f>
        <v>1518</v>
      </c>
    </row>
    <row r="10" spans="1:21" x14ac:dyDescent="0.3">
      <c r="A10" s="1" t="str">
        <f t="shared" si="0"/>
        <v>2018|Rodney Local Board Area|$20,001-$30,000</v>
      </c>
      <c r="B10" t="s">
        <v>18</v>
      </c>
      <c r="C10" t="s">
        <v>19</v>
      </c>
      <c r="D10" t="s">
        <v>20</v>
      </c>
      <c r="E10" t="s">
        <v>21</v>
      </c>
      <c r="F10">
        <v>2018</v>
      </c>
      <c r="G10">
        <v>2018</v>
      </c>
      <c r="H10">
        <v>7601</v>
      </c>
      <c r="I10" t="s">
        <v>135</v>
      </c>
      <c r="J10">
        <v>99</v>
      </c>
      <c r="K10" t="s">
        <v>23</v>
      </c>
      <c r="L10">
        <v>2</v>
      </c>
      <c r="M10" t="s">
        <v>24</v>
      </c>
      <c r="N10">
        <v>9999</v>
      </c>
      <c r="O10" t="s">
        <v>40</v>
      </c>
      <c r="P10">
        <v>1518</v>
      </c>
      <c r="T10" s="3" t="str">
        <f t="shared" si="1"/>
        <v>.</v>
      </c>
      <c r="U10" s="3" t="str">
        <f>IF(AND(R10&lt;&gt;"_U",N10&lt;&gt;9999,N10&lt;&gt;999,L10&lt;&gt;"Median"),IFERROR(VLOOKUP(A10,'LBA Total'!A:P,16,0),"."),".")</f>
        <v>.</v>
      </c>
    </row>
    <row r="11" spans="1:21" x14ac:dyDescent="0.3">
      <c r="A11" s="1" t="str">
        <f t="shared" si="0"/>
        <v>2018|Rodney Local Board Area|$20,001-$30,000</v>
      </c>
      <c r="B11" t="s">
        <v>18</v>
      </c>
      <c r="C11" t="s">
        <v>19</v>
      </c>
      <c r="D11" t="s">
        <v>20</v>
      </c>
      <c r="E11" t="s">
        <v>21</v>
      </c>
      <c r="F11">
        <v>2018</v>
      </c>
      <c r="G11">
        <v>2018</v>
      </c>
      <c r="H11">
        <v>7601</v>
      </c>
      <c r="I11" t="s">
        <v>135</v>
      </c>
      <c r="J11">
        <v>99</v>
      </c>
      <c r="K11" t="s">
        <v>23</v>
      </c>
      <c r="L11">
        <v>2</v>
      </c>
      <c r="M11" t="s">
        <v>24</v>
      </c>
      <c r="N11">
        <v>999</v>
      </c>
      <c r="O11" t="s">
        <v>42</v>
      </c>
      <c r="P11">
        <v>0</v>
      </c>
      <c r="T11" s="3" t="str">
        <f t="shared" si="1"/>
        <v>.</v>
      </c>
      <c r="U11" s="3" t="str">
        <f>IF(AND(R11&lt;&gt;"_U",N11&lt;&gt;9999,N11&lt;&gt;999,L11&lt;&gt;"Median"),IFERROR(VLOOKUP(A11,'LBA Total'!A:P,16,0),"."),".")</f>
        <v>.</v>
      </c>
    </row>
    <row r="12" spans="1:21" x14ac:dyDescent="0.3">
      <c r="A12" s="1" t="str">
        <f t="shared" si="0"/>
        <v>2018|Rodney Local Board Area|$20,001-$30,000</v>
      </c>
      <c r="B12" t="s">
        <v>18</v>
      </c>
      <c r="C12" t="s">
        <v>19</v>
      </c>
      <c r="D12" t="s">
        <v>20</v>
      </c>
      <c r="E12" t="s">
        <v>21</v>
      </c>
      <c r="F12">
        <v>2018</v>
      </c>
      <c r="G12">
        <v>2018</v>
      </c>
      <c r="H12">
        <v>7601</v>
      </c>
      <c r="I12" t="s">
        <v>135</v>
      </c>
      <c r="J12">
        <v>99</v>
      </c>
      <c r="K12" t="s">
        <v>23</v>
      </c>
      <c r="L12">
        <v>2</v>
      </c>
      <c r="M12" t="s">
        <v>24</v>
      </c>
      <c r="N12">
        <v>7777</v>
      </c>
      <c r="O12" t="s">
        <v>37</v>
      </c>
      <c r="P12">
        <v>1518</v>
      </c>
      <c r="T12" s="3">
        <f t="shared" si="1"/>
        <v>100</v>
      </c>
      <c r="U12" s="3">
        <f>IF(AND(R12&lt;&gt;"_U",N12&lt;&gt;9999,N12&lt;&gt;999,L12&lt;&gt;"Median"),IFERROR(VLOOKUP(A12,'LBA Total'!A:P,16,0),"."),".")</f>
        <v>1518</v>
      </c>
    </row>
    <row r="13" spans="1:21" x14ac:dyDescent="0.3">
      <c r="A13" s="1" t="str">
        <f t="shared" si="0"/>
        <v>2018|Rodney Local Board Area|$20,001-$30,000</v>
      </c>
      <c r="B13" t="s">
        <v>18</v>
      </c>
      <c r="C13" t="s">
        <v>19</v>
      </c>
      <c r="D13" t="s">
        <v>20</v>
      </c>
      <c r="E13" t="s">
        <v>21</v>
      </c>
      <c r="F13">
        <v>2018</v>
      </c>
      <c r="G13">
        <v>2018</v>
      </c>
      <c r="H13">
        <v>7601</v>
      </c>
      <c r="I13" t="s">
        <v>135</v>
      </c>
      <c r="J13">
        <v>99</v>
      </c>
      <c r="K13" t="s">
        <v>23</v>
      </c>
      <c r="L13">
        <v>2</v>
      </c>
      <c r="M13" t="s">
        <v>24</v>
      </c>
      <c r="N13">
        <v>3</v>
      </c>
      <c r="O13" t="s">
        <v>25</v>
      </c>
      <c r="P13">
        <v>216</v>
      </c>
      <c r="T13" s="3">
        <f t="shared" si="1"/>
        <v>14.23</v>
      </c>
      <c r="U13" s="3">
        <f>IF(AND(R13&lt;&gt;"_U",N13&lt;&gt;9999,N13&lt;&gt;999,L13&lt;&gt;"Median"),IFERROR(VLOOKUP(A13,'LBA Total'!A:P,16,0),"."),".")</f>
        <v>1518</v>
      </c>
    </row>
    <row r="14" spans="1:21" x14ac:dyDescent="0.3">
      <c r="A14" s="1" t="str">
        <f t="shared" si="0"/>
        <v>2018|Rodney Local Board Area|$30,001-$50,000</v>
      </c>
      <c r="B14" t="s">
        <v>18</v>
      </c>
      <c r="C14" t="s">
        <v>19</v>
      </c>
      <c r="D14" t="s">
        <v>20</v>
      </c>
      <c r="E14" t="s">
        <v>21</v>
      </c>
      <c r="F14">
        <v>2018</v>
      </c>
      <c r="G14">
        <v>2018</v>
      </c>
      <c r="H14">
        <v>7601</v>
      </c>
      <c r="I14" t="s">
        <v>135</v>
      </c>
      <c r="J14">
        <v>99</v>
      </c>
      <c r="K14" t="s">
        <v>23</v>
      </c>
      <c r="L14">
        <v>3</v>
      </c>
      <c r="M14" t="s">
        <v>45</v>
      </c>
      <c r="N14">
        <v>1</v>
      </c>
      <c r="O14" t="s">
        <v>33</v>
      </c>
      <c r="P14">
        <v>1419</v>
      </c>
      <c r="T14" s="3">
        <f t="shared" si="1"/>
        <v>51.98</v>
      </c>
      <c r="U14" s="3">
        <f>IF(AND(R14&lt;&gt;"_U",N14&lt;&gt;9999,N14&lt;&gt;999,L14&lt;&gt;"Median"),IFERROR(VLOOKUP(A14,'LBA Total'!A:P,16,0),"."),".")</f>
        <v>2730</v>
      </c>
    </row>
    <row r="15" spans="1:21" x14ac:dyDescent="0.3">
      <c r="A15" s="1" t="str">
        <f t="shared" si="0"/>
        <v>2018|Rodney Local Board Area|$30,001-$50,000</v>
      </c>
      <c r="B15" t="s">
        <v>18</v>
      </c>
      <c r="C15" t="s">
        <v>19</v>
      </c>
      <c r="D15" t="s">
        <v>20</v>
      </c>
      <c r="E15" t="s">
        <v>21</v>
      </c>
      <c r="F15">
        <v>2018</v>
      </c>
      <c r="G15">
        <v>2018</v>
      </c>
      <c r="H15">
        <v>7601</v>
      </c>
      <c r="I15" t="s">
        <v>135</v>
      </c>
      <c r="J15">
        <v>99</v>
      </c>
      <c r="K15" t="s">
        <v>23</v>
      </c>
      <c r="L15">
        <v>3</v>
      </c>
      <c r="M15" t="s">
        <v>45</v>
      </c>
      <c r="N15">
        <v>999</v>
      </c>
      <c r="O15" t="s">
        <v>42</v>
      </c>
      <c r="P15">
        <v>0</v>
      </c>
      <c r="T15" s="3" t="str">
        <f t="shared" si="1"/>
        <v>.</v>
      </c>
      <c r="U15" s="3" t="str">
        <f>IF(AND(R15&lt;&gt;"_U",N15&lt;&gt;9999,N15&lt;&gt;999,L15&lt;&gt;"Median"),IFERROR(VLOOKUP(A15,'LBA Total'!A:P,16,0),"."),".")</f>
        <v>.</v>
      </c>
    </row>
    <row r="16" spans="1:21" x14ac:dyDescent="0.3">
      <c r="A16" s="1" t="str">
        <f t="shared" si="0"/>
        <v>2018|Rodney Local Board Area|$30,001-$50,000</v>
      </c>
      <c r="B16" t="s">
        <v>18</v>
      </c>
      <c r="C16" t="s">
        <v>19</v>
      </c>
      <c r="D16" t="s">
        <v>20</v>
      </c>
      <c r="E16" t="s">
        <v>21</v>
      </c>
      <c r="F16">
        <v>2018</v>
      </c>
      <c r="G16">
        <v>2018</v>
      </c>
      <c r="H16">
        <v>7601</v>
      </c>
      <c r="I16" t="s">
        <v>135</v>
      </c>
      <c r="J16">
        <v>99</v>
      </c>
      <c r="K16" t="s">
        <v>23</v>
      </c>
      <c r="L16">
        <v>3</v>
      </c>
      <c r="M16" t="s">
        <v>45</v>
      </c>
      <c r="N16">
        <v>9999</v>
      </c>
      <c r="O16" t="s">
        <v>40</v>
      </c>
      <c r="P16">
        <v>2730</v>
      </c>
      <c r="T16" s="3" t="str">
        <f t="shared" si="1"/>
        <v>.</v>
      </c>
      <c r="U16" s="3" t="str">
        <f>IF(AND(R16&lt;&gt;"_U",N16&lt;&gt;9999,N16&lt;&gt;999,L16&lt;&gt;"Median"),IFERROR(VLOOKUP(A16,'LBA Total'!A:P,16,0),"."),".")</f>
        <v>.</v>
      </c>
    </row>
    <row r="17" spans="1:21" x14ac:dyDescent="0.3">
      <c r="A17" s="1" t="str">
        <f t="shared" si="0"/>
        <v>2018|Rodney Local Board Area|$30,001-$50,000</v>
      </c>
      <c r="B17" t="s">
        <v>18</v>
      </c>
      <c r="C17" t="s">
        <v>19</v>
      </c>
      <c r="D17" t="s">
        <v>20</v>
      </c>
      <c r="E17" t="s">
        <v>21</v>
      </c>
      <c r="F17">
        <v>2018</v>
      </c>
      <c r="G17">
        <v>2018</v>
      </c>
      <c r="H17">
        <v>7601</v>
      </c>
      <c r="I17" t="s">
        <v>135</v>
      </c>
      <c r="J17">
        <v>99</v>
      </c>
      <c r="K17" t="s">
        <v>23</v>
      </c>
      <c r="L17">
        <v>3</v>
      </c>
      <c r="M17" t="s">
        <v>45</v>
      </c>
      <c r="N17">
        <v>3</v>
      </c>
      <c r="O17" t="s">
        <v>25</v>
      </c>
      <c r="P17">
        <v>477</v>
      </c>
      <c r="T17" s="3">
        <f t="shared" si="1"/>
        <v>17.47</v>
      </c>
      <c r="U17" s="3">
        <f>IF(AND(R17&lt;&gt;"_U",N17&lt;&gt;9999,N17&lt;&gt;999,L17&lt;&gt;"Median"),IFERROR(VLOOKUP(A17,'LBA Total'!A:P,16,0),"."),".")</f>
        <v>2730</v>
      </c>
    </row>
    <row r="18" spans="1:21" x14ac:dyDescent="0.3">
      <c r="A18" s="1" t="str">
        <f t="shared" si="0"/>
        <v>2018|Rodney Local Board Area|$30,001-$50,000</v>
      </c>
      <c r="B18" t="s">
        <v>18</v>
      </c>
      <c r="C18" t="s">
        <v>19</v>
      </c>
      <c r="D18" t="s">
        <v>20</v>
      </c>
      <c r="E18" t="s">
        <v>21</v>
      </c>
      <c r="F18">
        <v>2018</v>
      </c>
      <c r="G18">
        <v>2018</v>
      </c>
      <c r="H18">
        <v>7601</v>
      </c>
      <c r="I18" t="s">
        <v>135</v>
      </c>
      <c r="J18">
        <v>99</v>
      </c>
      <c r="K18" t="s">
        <v>23</v>
      </c>
      <c r="L18">
        <v>3</v>
      </c>
      <c r="M18" t="s">
        <v>45</v>
      </c>
      <c r="N18">
        <v>7777</v>
      </c>
      <c r="O18" t="s">
        <v>37</v>
      </c>
      <c r="P18">
        <v>2730</v>
      </c>
      <c r="T18" s="3">
        <f t="shared" si="1"/>
        <v>100</v>
      </c>
      <c r="U18" s="3">
        <f>IF(AND(R18&lt;&gt;"_U",N18&lt;&gt;9999,N18&lt;&gt;999,L18&lt;&gt;"Median"),IFERROR(VLOOKUP(A18,'LBA Total'!A:P,16,0),"."),".")</f>
        <v>2730</v>
      </c>
    </row>
    <row r="19" spans="1:21" x14ac:dyDescent="0.3">
      <c r="A19" s="1" t="str">
        <f t="shared" si="0"/>
        <v>2018|Rodney Local Board Area|$30,001-$50,000</v>
      </c>
      <c r="B19" t="s">
        <v>18</v>
      </c>
      <c r="C19" t="s">
        <v>19</v>
      </c>
      <c r="D19" t="s">
        <v>20</v>
      </c>
      <c r="E19" t="s">
        <v>21</v>
      </c>
      <c r="F19">
        <v>2018</v>
      </c>
      <c r="G19">
        <v>2018</v>
      </c>
      <c r="H19">
        <v>7601</v>
      </c>
      <c r="I19" t="s">
        <v>135</v>
      </c>
      <c r="J19">
        <v>99</v>
      </c>
      <c r="K19" t="s">
        <v>23</v>
      </c>
      <c r="L19">
        <v>3</v>
      </c>
      <c r="M19" t="s">
        <v>45</v>
      </c>
      <c r="N19">
        <v>2</v>
      </c>
      <c r="O19" t="s">
        <v>28</v>
      </c>
      <c r="P19">
        <v>831</v>
      </c>
      <c r="T19" s="3">
        <f t="shared" si="1"/>
        <v>30.44</v>
      </c>
      <c r="U19" s="3">
        <f>IF(AND(R19&lt;&gt;"_U",N19&lt;&gt;9999,N19&lt;&gt;999,L19&lt;&gt;"Median"),IFERROR(VLOOKUP(A19,'LBA Total'!A:P,16,0),"."),".")</f>
        <v>2730</v>
      </c>
    </row>
    <row r="20" spans="1:21" x14ac:dyDescent="0.3">
      <c r="A20" s="1" t="str">
        <f t="shared" si="0"/>
        <v>2018|Rodney Local Board Area|$50,001-$70,000</v>
      </c>
      <c r="B20" t="s">
        <v>18</v>
      </c>
      <c r="C20" t="s">
        <v>19</v>
      </c>
      <c r="D20" t="s">
        <v>20</v>
      </c>
      <c r="E20" t="s">
        <v>21</v>
      </c>
      <c r="F20">
        <v>2018</v>
      </c>
      <c r="G20">
        <v>2018</v>
      </c>
      <c r="H20">
        <v>7601</v>
      </c>
      <c r="I20" t="s">
        <v>135</v>
      </c>
      <c r="J20">
        <v>99</v>
      </c>
      <c r="K20" t="s">
        <v>23</v>
      </c>
      <c r="L20">
        <v>4</v>
      </c>
      <c r="M20" t="s">
        <v>36</v>
      </c>
      <c r="N20">
        <v>999</v>
      </c>
      <c r="O20" t="s">
        <v>42</v>
      </c>
      <c r="P20">
        <v>0</v>
      </c>
      <c r="T20" s="3" t="str">
        <f t="shared" si="1"/>
        <v>.</v>
      </c>
      <c r="U20" s="3" t="str">
        <f>IF(AND(R20&lt;&gt;"_U",N20&lt;&gt;9999,N20&lt;&gt;999,L20&lt;&gt;"Median"),IFERROR(VLOOKUP(A20,'LBA Total'!A:P,16,0),"."),".")</f>
        <v>.</v>
      </c>
    </row>
    <row r="21" spans="1:21" x14ac:dyDescent="0.3">
      <c r="A21" s="1" t="str">
        <f t="shared" si="0"/>
        <v>2018|Rodney Local Board Area|$50,001-$70,000</v>
      </c>
      <c r="B21" t="s">
        <v>18</v>
      </c>
      <c r="C21" t="s">
        <v>19</v>
      </c>
      <c r="D21" t="s">
        <v>20</v>
      </c>
      <c r="E21" t="s">
        <v>21</v>
      </c>
      <c r="F21">
        <v>2018</v>
      </c>
      <c r="G21">
        <v>2018</v>
      </c>
      <c r="H21">
        <v>7601</v>
      </c>
      <c r="I21" t="s">
        <v>135</v>
      </c>
      <c r="J21">
        <v>99</v>
      </c>
      <c r="K21" t="s">
        <v>23</v>
      </c>
      <c r="L21">
        <v>4</v>
      </c>
      <c r="M21" t="s">
        <v>36</v>
      </c>
      <c r="N21">
        <v>3</v>
      </c>
      <c r="O21" t="s">
        <v>25</v>
      </c>
      <c r="P21">
        <v>420</v>
      </c>
      <c r="T21" s="3">
        <f t="shared" si="1"/>
        <v>17.11</v>
      </c>
      <c r="U21" s="3">
        <f>IF(AND(R21&lt;&gt;"_U",N21&lt;&gt;9999,N21&lt;&gt;999,L21&lt;&gt;"Median"),IFERROR(VLOOKUP(A21,'LBA Total'!A:P,16,0),"."),".")</f>
        <v>2454</v>
      </c>
    </row>
    <row r="22" spans="1:21" x14ac:dyDescent="0.3">
      <c r="A22" s="1" t="str">
        <f t="shared" si="0"/>
        <v>2018|Rodney Local Board Area|$50,001-$70,000</v>
      </c>
      <c r="B22" t="s">
        <v>18</v>
      </c>
      <c r="C22" t="s">
        <v>19</v>
      </c>
      <c r="D22" t="s">
        <v>20</v>
      </c>
      <c r="E22" t="s">
        <v>21</v>
      </c>
      <c r="F22">
        <v>2018</v>
      </c>
      <c r="G22">
        <v>2018</v>
      </c>
      <c r="H22">
        <v>7601</v>
      </c>
      <c r="I22" t="s">
        <v>135</v>
      </c>
      <c r="J22">
        <v>99</v>
      </c>
      <c r="K22" t="s">
        <v>23</v>
      </c>
      <c r="L22">
        <v>4</v>
      </c>
      <c r="M22" t="s">
        <v>36</v>
      </c>
      <c r="N22">
        <v>9999</v>
      </c>
      <c r="O22" t="s">
        <v>40</v>
      </c>
      <c r="P22">
        <v>2454</v>
      </c>
      <c r="T22" s="3" t="str">
        <f t="shared" si="1"/>
        <v>.</v>
      </c>
      <c r="U22" s="3" t="str">
        <f>IF(AND(R22&lt;&gt;"_U",N22&lt;&gt;9999,N22&lt;&gt;999,L22&lt;&gt;"Median"),IFERROR(VLOOKUP(A22,'LBA Total'!A:P,16,0),"."),".")</f>
        <v>.</v>
      </c>
    </row>
    <row r="23" spans="1:21" x14ac:dyDescent="0.3">
      <c r="A23" s="1" t="str">
        <f t="shared" si="0"/>
        <v>2018|Rodney Local Board Area|$50,001-$70,000</v>
      </c>
      <c r="B23" t="s">
        <v>18</v>
      </c>
      <c r="C23" t="s">
        <v>19</v>
      </c>
      <c r="D23" t="s">
        <v>20</v>
      </c>
      <c r="E23" t="s">
        <v>21</v>
      </c>
      <c r="F23">
        <v>2018</v>
      </c>
      <c r="G23">
        <v>2018</v>
      </c>
      <c r="H23">
        <v>7601</v>
      </c>
      <c r="I23" t="s">
        <v>135</v>
      </c>
      <c r="J23">
        <v>99</v>
      </c>
      <c r="K23" t="s">
        <v>23</v>
      </c>
      <c r="L23">
        <v>4</v>
      </c>
      <c r="M23" t="s">
        <v>36</v>
      </c>
      <c r="N23">
        <v>7777</v>
      </c>
      <c r="O23" t="s">
        <v>37</v>
      </c>
      <c r="P23">
        <v>2454</v>
      </c>
      <c r="T23" s="3">
        <f t="shared" si="1"/>
        <v>100</v>
      </c>
      <c r="U23" s="3">
        <f>IF(AND(R23&lt;&gt;"_U",N23&lt;&gt;9999,N23&lt;&gt;999,L23&lt;&gt;"Median"),IFERROR(VLOOKUP(A23,'LBA Total'!A:P,16,0),"."),".")</f>
        <v>2454</v>
      </c>
    </row>
    <row r="24" spans="1:21" x14ac:dyDescent="0.3">
      <c r="A24" s="1" t="str">
        <f t="shared" si="0"/>
        <v>2018|Rodney Local Board Area|$50,001-$70,000</v>
      </c>
      <c r="B24" t="s">
        <v>18</v>
      </c>
      <c r="C24" t="s">
        <v>19</v>
      </c>
      <c r="D24" t="s">
        <v>20</v>
      </c>
      <c r="E24" t="s">
        <v>21</v>
      </c>
      <c r="F24">
        <v>2018</v>
      </c>
      <c r="G24">
        <v>2018</v>
      </c>
      <c r="H24">
        <v>7601</v>
      </c>
      <c r="I24" t="s">
        <v>135</v>
      </c>
      <c r="J24">
        <v>99</v>
      </c>
      <c r="K24" t="s">
        <v>23</v>
      </c>
      <c r="L24">
        <v>4</v>
      </c>
      <c r="M24" t="s">
        <v>36</v>
      </c>
      <c r="N24">
        <v>1</v>
      </c>
      <c r="O24" t="s">
        <v>33</v>
      </c>
      <c r="P24">
        <v>1290</v>
      </c>
      <c r="T24" s="3">
        <f t="shared" si="1"/>
        <v>52.57</v>
      </c>
      <c r="U24" s="3">
        <f>IF(AND(R24&lt;&gt;"_U",N24&lt;&gt;9999,N24&lt;&gt;999,L24&lt;&gt;"Median"),IFERROR(VLOOKUP(A24,'LBA Total'!A:P,16,0),"."),".")</f>
        <v>2454</v>
      </c>
    </row>
    <row r="25" spans="1:21" x14ac:dyDescent="0.3">
      <c r="A25" s="1" t="str">
        <f t="shared" si="0"/>
        <v>2018|Rodney Local Board Area|$50,001-$70,000</v>
      </c>
      <c r="B25" t="s">
        <v>18</v>
      </c>
      <c r="C25" t="s">
        <v>19</v>
      </c>
      <c r="D25" t="s">
        <v>20</v>
      </c>
      <c r="E25" t="s">
        <v>21</v>
      </c>
      <c r="F25">
        <v>2018</v>
      </c>
      <c r="G25">
        <v>2018</v>
      </c>
      <c r="H25">
        <v>7601</v>
      </c>
      <c r="I25" t="s">
        <v>135</v>
      </c>
      <c r="J25">
        <v>99</v>
      </c>
      <c r="K25" t="s">
        <v>23</v>
      </c>
      <c r="L25">
        <v>4</v>
      </c>
      <c r="M25" t="s">
        <v>36</v>
      </c>
      <c r="N25">
        <v>2</v>
      </c>
      <c r="O25" t="s">
        <v>28</v>
      </c>
      <c r="P25">
        <v>741</v>
      </c>
      <c r="T25" s="3">
        <f t="shared" si="1"/>
        <v>30.2</v>
      </c>
      <c r="U25" s="3">
        <f>IF(AND(R25&lt;&gt;"_U",N25&lt;&gt;9999,N25&lt;&gt;999,L25&lt;&gt;"Median"),IFERROR(VLOOKUP(A25,'LBA Total'!A:P,16,0),"."),".")</f>
        <v>2454</v>
      </c>
    </row>
    <row r="26" spans="1:21" x14ac:dyDescent="0.3">
      <c r="A26" s="1" t="str">
        <f t="shared" si="0"/>
        <v>2018|Rodney Local Board Area|$70,001-$100,000</v>
      </c>
      <c r="B26" t="s">
        <v>18</v>
      </c>
      <c r="C26" t="s">
        <v>19</v>
      </c>
      <c r="D26" t="s">
        <v>20</v>
      </c>
      <c r="E26" t="s">
        <v>21</v>
      </c>
      <c r="F26">
        <v>2018</v>
      </c>
      <c r="G26">
        <v>2018</v>
      </c>
      <c r="H26">
        <v>7601</v>
      </c>
      <c r="I26" t="s">
        <v>135</v>
      </c>
      <c r="J26">
        <v>99</v>
      </c>
      <c r="K26" t="s">
        <v>23</v>
      </c>
      <c r="L26">
        <v>5</v>
      </c>
      <c r="M26" t="s">
        <v>58</v>
      </c>
      <c r="N26">
        <v>3</v>
      </c>
      <c r="O26" t="s">
        <v>25</v>
      </c>
      <c r="P26">
        <v>519</v>
      </c>
      <c r="T26" s="3">
        <f t="shared" si="1"/>
        <v>17.11</v>
      </c>
      <c r="U26" s="3">
        <f>IF(AND(R26&lt;&gt;"_U",N26&lt;&gt;9999,N26&lt;&gt;999,L26&lt;&gt;"Median"),IFERROR(VLOOKUP(A26,'LBA Total'!A:P,16,0),"."),".")</f>
        <v>3033</v>
      </c>
    </row>
    <row r="27" spans="1:21" x14ac:dyDescent="0.3">
      <c r="A27" s="1" t="str">
        <f t="shared" si="0"/>
        <v>2018|Rodney Local Board Area|$70,001-$100,000</v>
      </c>
      <c r="B27" t="s">
        <v>18</v>
      </c>
      <c r="C27" t="s">
        <v>19</v>
      </c>
      <c r="D27" t="s">
        <v>20</v>
      </c>
      <c r="E27" t="s">
        <v>21</v>
      </c>
      <c r="F27">
        <v>2018</v>
      </c>
      <c r="G27">
        <v>2018</v>
      </c>
      <c r="H27">
        <v>7601</v>
      </c>
      <c r="I27" t="s">
        <v>135</v>
      </c>
      <c r="J27">
        <v>99</v>
      </c>
      <c r="K27" t="s">
        <v>23</v>
      </c>
      <c r="L27">
        <v>5</v>
      </c>
      <c r="M27" t="s">
        <v>58</v>
      </c>
      <c r="N27">
        <v>2</v>
      </c>
      <c r="O27" t="s">
        <v>28</v>
      </c>
      <c r="P27">
        <v>822</v>
      </c>
      <c r="T27" s="3">
        <f t="shared" si="1"/>
        <v>27.1</v>
      </c>
      <c r="U27" s="3">
        <f>IF(AND(R27&lt;&gt;"_U",N27&lt;&gt;9999,N27&lt;&gt;999,L27&lt;&gt;"Median"),IFERROR(VLOOKUP(A27,'LBA Total'!A:P,16,0),"."),".")</f>
        <v>3033</v>
      </c>
    </row>
    <row r="28" spans="1:21" x14ac:dyDescent="0.3">
      <c r="A28" s="1" t="str">
        <f t="shared" si="0"/>
        <v>2018|Rodney Local Board Area|$70,001-$100,000</v>
      </c>
      <c r="B28" t="s">
        <v>18</v>
      </c>
      <c r="C28" t="s">
        <v>19</v>
      </c>
      <c r="D28" t="s">
        <v>20</v>
      </c>
      <c r="E28" t="s">
        <v>21</v>
      </c>
      <c r="F28">
        <v>2018</v>
      </c>
      <c r="G28">
        <v>2018</v>
      </c>
      <c r="H28">
        <v>7601</v>
      </c>
      <c r="I28" t="s">
        <v>135</v>
      </c>
      <c r="J28">
        <v>99</v>
      </c>
      <c r="K28" t="s">
        <v>23</v>
      </c>
      <c r="L28">
        <v>5</v>
      </c>
      <c r="M28" t="s">
        <v>58</v>
      </c>
      <c r="N28">
        <v>7777</v>
      </c>
      <c r="O28" t="s">
        <v>37</v>
      </c>
      <c r="P28">
        <v>3033</v>
      </c>
      <c r="T28" s="3">
        <f t="shared" si="1"/>
        <v>100</v>
      </c>
      <c r="U28" s="3">
        <f>IF(AND(R28&lt;&gt;"_U",N28&lt;&gt;9999,N28&lt;&gt;999,L28&lt;&gt;"Median"),IFERROR(VLOOKUP(A28,'LBA Total'!A:P,16,0),"."),".")</f>
        <v>3033</v>
      </c>
    </row>
    <row r="29" spans="1:21" x14ac:dyDescent="0.3">
      <c r="A29" s="1" t="str">
        <f t="shared" si="0"/>
        <v>2018|Rodney Local Board Area|$70,001-$100,000</v>
      </c>
      <c r="B29" t="s">
        <v>18</v>
      </c>
      <c r="C29" t="s">
        <v>19</v>
      </c>
      <c r="D29" t="s">
        <v>20</v>
      </c>
      <c r="E29" t="s">
        <v>21</v>
      </c>
      <c r="F29">
        <v>2018</v>
      </c>
      <c r="G29">
        <v>2018</v>
      </c>
      <c r="H29">
        <v>7601</v>
      </c>
      <c r="I29" t="s">
        <v>135</v>
      </c>
      <c r="J29">
        <v>99</v>
      </c>
      <c r="K29" t="s">
        <v>23</v>
      </c>
      <c r="L29">
        <v>5</v>
      </c>
      <c r="M29" t="s">
        <v>58</v>
      </c>
      <c r="N29">
        <v>9999</v>
      </c>
      <c r="O29" t="s">
        <v>40</v>
      </c>
      <c r="P29">
        <v>3033</v>
      </c>
      <c r="T29" s="3" t="str">
        <f t="shared" si="1"/>
        <v>.</v>
      </c>
      <c r="U29" s="3" t="str">
        <f>IF(AND(R29&lt;&gt;"_U",N29&lt;&gt;9999,N29&lt;&gt;999,L29&lt;&gt;"Median"),IFERROR(VLOOKUP(A29,'LBA Total'!A:P,16,0),"."),".")</f>
        <v>.</v>
      </c>
    </row>
    <row r="30" spans="1:21" x14ac:dyDescent="0.3">
      <c r="A30" s="1" t="str">
        <f t="shared" si="0"/>
        <v>2018|Rodney Local Board Area|$70,001-$100,000</v>
      </c>
      <c r="B30" t="s">
        <v>18</v>
      </c>
      <c r="C30" t="s">
        <v>19</v>
      </c>
      <c r="D30" t="s">
        <v>20</v>
      </c>
      <c r="E30" t="s">
        <v>21</v>
      </c>
      <c r="F30">
        <v>2018</v>
      </c>
      <c r="G30">
        <v>2018</v>
      </c>
      <c r="H30">
        <v>7601</v>
      </c>
      <c r="I30" t="s">
        <v>135</v>
      </c>
      <c r="J30">
        <v>99</v>
      </c>
      <c r="K30" t="s">
        <v>23</v>
      </c>
      <c r="L30">
        <v>5</v>
      </c>
      <c r="M30" t="s">
        <v>58</v>
      </c>
      <c r="N30">
        <v>1</v>
      </c>
      <c r="O30" t="s">
        <v>33</v>
      </c>
      <c r="P30">
        <v>1689</v>
      </c>
      <c r="T30" s="3">
        <f t="shared" si="1"/>
        <v>55.69</v>
      </c>
      <c r="U30" s="3">
        <f>IF(AND(R30&lt;&gt;"_U",N30&lt;&gt;9999,N30&lt;&gt;999,L30&lt;&gt;"Median"),IFERROR(VLOOKUP(A30,'LBA Total'!A:P,16,0),"."),".")</f>
        <v>3033</v>
      </c>
    </row>
    <row r="31" spans="1:21" x14ac:dyDescent="0.3">
      <c r="A31" s="1" t="str">
        <f t="shared" si="0"/>
        <v>2018|Rodney Local Board Area|$70,001-$100,000</v>
      </c>
      <c r="B31" t="s">
        <v>18</v>
      </c>
      <c r="C31" t="s">
        <v>19</v>
      </c>
      <c r="D31" t="s">
        <v>20</v>
      </c>
      <c r="E31" t="s">
        <v>21</v>
      </c>
      <c r="F31">
        <v>2018</v>
      </c>
      <c r="G31">
        <v>2018</v>
      </c>
      <c r="H31">
        <v>7601</v>
      </c>
      <c r="I31" t="s">
        <v>135</v>
      </c>
      <c r="J31">
        <v>99</v>
      </c>
      <c r="K31" t="s">
        <v>23</v>
      </c>
      <c r="L31">
        <v>5</v>
      </c>
      <c r="M31" t="s">
        <v>58</v>
      </c>
      <c r="N31">
        <v>999</v>
      </c>
      <c r="O31" t="s">
        <v>42</v>
      </c>
      <c r="P31">
        <v>0</v>
      </c>
      <c r="T31" s="3" t="str">
        <f t="shared" si="1"/>
        <v>.</v>
      </c>
      <c r="U31" s="3" t="str">
        <f>IF(AND(R31&lt;&gt;"_U",N31&lt;&gt;9999,N31&lt;&gt;999,L31&lt;&gt;"Median"),IFERROR(VLOOKUP(A31,'LBA Total'!A:P,16,0),"."),".")</f>
        <v>.</v>
      </c>
    </row>
    <row r="32" spans="1:21" x14ac:dyDescent="0.3">
      <c r="A32" s="1" t="str">
        <f t="shared" si="0"/>
        <v>2018|Rodney Local Board Area|$100,001-$150,000</v>
      </c>
      <c r="B32" t="s">
        <v>18</v>
      </c>
      <c r="C32" t="s">
        <v>19</v>
      </c>
      <c r="D32" t="s">
        <v>20</v>
      </c>
      <c r="E32" t="s">
        <v>21</v>
      </c>
      <c r="F32">
        <v>2018</v>
      </c>
      <c r="G32">
        <v>2018</v>
      </c>
      <c r="H32">
        <v>7601</v>
      </c>
      <c r="I32" t="s">
        <v>135</v>
      </c>
      <c r="J32">
        <v>99</v>
      </c>
      <c r="K32" t="s">
        <v>23</v>
      </c>
      <c r="L32">
        <v>6</v>
      </c>
      <c r="M32" t="s">
        <v>59</v>
      </c>
      <c r="N32">
        <v>1</v>
      </c>
      <c r="O32" t="s">
        <v>33</v>
      </c>
      <c r="P32">
        <v>2604</v>
      </c>
      <c r="T32" s="3">
        <f t="shared" si="1"/>
        <v>60.28</v>
      </c>
      <c r="U32" s="3">
        <f>IF(AND(R32&lt;&gt;"_U",N32&lt;&gt;9999,N32&lt;&gt;999,L32&lt;&gt;"Median"),IFERROR(VLOOKUP(A32,'LBA Total'!A:P,16,0),"."),".")</f>
        <v>4320</v>
      </c>
    </row>
    <row r="33" spans="1:21" x14ac:dyDescent="0.3">
      <c r="A33" s="1" t="str">
        <f t="shared" si="0"/>
        <v>2018|Rodney Local Board Area|$100,001-$150,000</v>
      </c>
      <c r="B33" t="s">
        <v>18</v>
      </c>
      <c r="C33" t="s">
        <v>19</v>
      </c>
      <c r="D33" t="s">
        <v>20</v>
      </c>
      <c r="E33" t="s">
        <v>21</v>
      </c>
      <c r="F33">
        <v>2018</v>
      </c>
      <c r="G33">
        <v>2018</v>
      </c>
      <c r="H33">
        <v>7601</v>
      </c>
      <c r="I33" t="s">
        <v>135</v>
      </c>
      <c r="J33">
        <v>99</v>
      </c>
      <c r="K33" t="s">
        <v>23</v>
      </c>
      <c r="L33">
        <v>6</v>
      </c>
      <c r="M33" t="s">
        <v>59</v>
      </c>
      <c r="N33">
        <v>3</v>
      </c>
      <c r="O33" t="s">
        <v>25</v>
      </c>
      <c r="P33">
        <v>780</v>
      </c>
      <c r="T33" s="3">
        <f t="shared" si="1"/>
        <v>18.059999999999999</v>
      </c>
      <c r="U33" s="3">
        <f>IF(AND(R33&lt;&gt;"_U",N33&lt;&gt;9999,N33&lt;&gt;999,L33&lt;&gt;"Median"),IFERROR(VLOOKUP(A33,'LBA Total'!A:P,16,0),"."),".")</f>
        <v>4320</v>
      </c>
    </row>
    <row r="34" spans="1:21" x14ac:dyDescent="0.3">
      <c r="A34" s="1" t="str">
        <f t="shared" si="0"/>
        <v>2018|Rodney Local Board Area|$100,001-$150,000</v>
      </c>
      <c r="B34" t="s">
        <v>18</v>
      </c>
      <c r="C34" t="s">
        <v>19</v>
      </c>
      <c r="D34" t="s">
        <v>20</v>
      </c>
      <c r="E34" t="s">
        <v>21</v>
      </c>
      <c r="F34">
        <v>2018</v>
      </c>
      <c r="G34">
        <v>2018</v>
      </c>
      <c r="H34">
        <v>7601</v>
      </c>
      <c r="I34" t="s">
        <v>135</v>
      </c>
      <c r="J34">
        <v>99</v>
      </c>
      <c r="K34" t="s">
        <v>23</v>
      </c>
      <c r="L34">
        <v>6</v>
      </c>
      <c r="M34" t="s">
        <v>59</v>
      </c>
      <c r="N34">
        <v>2</v>
      </c>
      <c r="O34" t="s">
        <v>28</v>
      </c>
      <c r="P34">
        <v>933</v>
      </c>
      <c r="T34" s="3">
        <f t="shared" si="1"/>
        <v>21.6</v>
      </c>
      <c r="U34" s="3">
        <f>IF(AND(R34&lt;&gt;"_U",N34&lt;&gt;9999,N34&lt;&gt;999,L34&lt;&gt;"Median"),IFERROR(VLOOKUP(A34,'LBA Total'!A:P,16,0),"."),".")</f>
        <v>4320</v>
      </c>
    </row>
    <row r="35" spans="1:21" x14ac:dyDescent="0.3">
      <c r="A35" s="1" t="str">
        <f t="shared" si="0"/>
        <v>2018|Rodney Local Board Area|$100,001-$150,000</v>
      </c>
      <c r="B35" t="s">
        <v>18</v>
      </c>
      <c r="C35" t="s">
        <v>19</v>
      </c>
      <c r="D35" t="s">
        <v>20</v>
      </c>
      <c r="E35" t="s">
        <v>21</v>
      </c>
      <c r="F35">
        <v>2018</v>
      </c>
      <c r="G35">
        <v>2018</v>
      </c>
      <c r="H35">
        <v>7601</v>
      </c>
      <c r="I35" t="s">
        <v>135</v>
      </c>
      <c r="J35">
        <v>99</v>
      </c>
      <c r="K35" t="s">
        <v>23</v>
      </c>
      <c r="L35">
        <v>6</v>
      </c>
      <c r="M35" t="s">
        <v>59</v>
      </c>
      <c r="N35">
        <v>999</v>
      </c>
      <c r="O35" t="s">
        <v>42</v>
      </c>
      <c r="P35">
        <v>0</v>
      </c>
      <c r="T35" s="3" t="str">
        <f t="shared" si="1"/>
        <v>.</v>
      </c>
      <c r="U35" s="3" t="str">
        <f>IF(AND(R35&lt;&gt;"_U",N35&lt;&gt;9999,N35&lt;&gt;999,L35&lt;&gt;"Median"),IFERROR(VLOOKUP(A35,'LBA Total'!A:P,16,0),"."),".")</f>
        <v>.</v>
      </c>
    </row>
    <row r="36" spans="1:21" x14ac:dyDescent="0.3">
      <c r="A36" s="1" t="str">
        <f t="shared" si="0"/>
        <v>2018|Rodney Local Board Area|$100,001-$150,000</v>
      </c>
      <c r="B36" t="s">
        <v>18</v>
      </c>
      <c r="C36" t="s">
        <v>19</v>
      </c>
      <c r="D36" t="s">
        <v>20</v>
      </c>
      <c r="E36" t="s">
        <v>21</v>
      </c>
      <c r="F36">
        <v>2018</v>
      </c>
      <c r="G36">
        <v>2018</v>
      </c>
      <c r="H36">
        <v>7601</v>
      </c>
      <c r="I36" t="s">
        <v>135</v>
      </c>
      <c r="J36">
        <v>99</v>
      </c>
      <c r="K36" t="s">
        <v>23</v>
      </c>
      <c r="L36">
        <v>6</v>
      </c>
      <c r="M36" t="s">
        <v>59</v>
      </c>
      <c r="N36">
        <v>7777</v>
      </c>
      <c r="O36" t="s">
        <v>37</v>
      </c>
      <c r="P36">
        <v>4320</v>
      </c>
      <c r="T36" s="3">
        <f t="shared" si="1"/>
        <v>100</v>
      </c>
      <c r="U36" s="3">
        <f>IF(AND(R36&lt;&gt;"_U",N36&lt;&gt;9999,N36&lt;&gt;999,L36&lt;&gt;"Median"),IFERROR(VLOOKUP(A36,'LBA Total'!A:P,16,0),"."),".")</f>
        <v>4320</v>
      </c>
    </row>
    <row r="37" spans="1:21" x14ac:dyDescent="0.3">
      <c r="A37" s="1" t="str">
        <f t="shared" si="0"/>
        <v>2018|Rodney Local Board Area|$100,001-$150,000</v>
      </c>
      <c r="B37" t="s">
        <v>18</v>
      </c>
      <c r="C37" t="s">
        <v>19</v>
      </c>
      <c r="D37" t="s">
        <v>20</v>
      </c>
      <c r="E37" t="s">
        <v>21</v>
      </c>
      <c r="F37">
        <v>2018</v>
      </c>
      <c r="G37">
        <v>2018</v>
      </c>
      <c r="H37">
        <v>7601</v>
      </c>
      <c r="I37" t="s">
        <v>135</v>
      </c>
      <c r="J37">
        <v>99</v>
      </c>
      <c r="K37" t="s">
        <v>23</v>
      </c>
      <c r="L37">
        <v>6</v>
      </c>
      <c r="M37" t="s">
        <v>59</v>
      </c>
      <c r="N37">
        <v>9999</v>
      </c>
      <c r="O37" t="s">
        <v>40</v>
      </c>
      <c r="P37">
        <v>4320</v>
      </c>
      <c r="T37" s="3" t="str">
        <f t="shared" si="1"/>
        <v>.</v>
      </c>
      <c r="U37" s="3" t="str">
        <f>IF(AND(R37&lt;&gt;"_U",N37&lt;&gt;9999,N37&lt;&gt;999,L37&lt;&gt;"Median"),IFERROR(VLOOKUP(A37,'LBA Total'!A:P,16,0),"."),".")</f>
        <v>.</v>
      </c>
    </row>
    <row r="38" spans="1:21" x14ac:dyDescent="0.3">
      <c r="A38" s="1" t="str">
        <f t="shared" si="0"/>
        <v>2018|Rodney Local Board Area|$150,001-$200,000</v>
      </c>
      <c r="B38" t="s">
        <v>18</v>
      </c>
      <c r="C38" t="s">
        <v>19</v>
      </c>
      <c r="D38" t="s">
        <v>20</v>
      </c>
      <c r="E38" t="s">
        <v>21</v>
      </c>
      <c r="F38">
        <v>2018</v>
      </c>
      <c r="G38">
        <v>2018</v>
      </c>
      <c r="H38">
        <v>7601</v>
      </c>
      <c r="I38" t="s">
        <v>135</v>
      </c>
      <c r="J38">
        <v>99</v>
      </c>
      <c r="K38" t="s">
        <v>23</v>
      </c>
      <c r="L38">
        <v>7</v>
      </c>
      <c r="M38" t="s">
        <v>43</v>
      </c>
      <c r="N38">
        <v>9999</v>
      </c>
      <c r="O38" t="s">
        <v>40</v>
      </c>
      <c r="P38">
        <v>5334</v>
      </c>
      <c r="T38" s="3" t="str">
        <f t="shared" si="1"/>
        <v>.</v>
      </c>
      <c r="U38" s="3" t="str">
        <f>IF(AND(R38&lt;&gt;"_U",N38&lt;&gt;9999,N38&lt;&gt;999,L38&lt;&gt;"Median"),IFERROR(VLOOKUP(A38,'LBA Total'!A:P,16,0),"."),".")</f>
        <v>.</v>
      </c>
    </row>
    <row r="39" spans="1:21" x14ac:dyDescent="0.3">
      <c r="A39" s="1" t="str">
        <f t="shared" si="0"/>
        <v>2018|Rodney Local Board Area|$150,001-$200,000</v>
      </c>
      <c r="B39" t="s">
        <v>18</v>
      </c>
      <c r="C39" t="s">
        <v>19</v>
      </c>
      <c r="D39" t="s">
        <v>20</v>
      </c>
      <c r="E39" t="s">
        <v>21</v>
      </c>
      <c r="F39">
        <v>2018</v>
      </c>
      <c r="G39">
        <v>2018</v>
      </c>
      <c r="H39">
        <v>7601</v>
      </c>
      <c r="I39" t="s">
        <v>135</v>
      </c>
      <c r="J39">
        <v>99</v>
      </c>
      <c r="K39" t="s">
        <v>23</v>
      </c>
      <c r="L39">
        <v>7</v>
      </c>
      <c r="M39" t="s">
        <v>43</v>
      </c>
      <c r="N39">
        <v>999</v>
      </c>
      <c r="O39" t="s">
        <v>42</v>
      </c>
      <c r="P39">
        <v>0</v>
      </c>
      <c r="T39" s="3" t="str">
        <f t="shared" si="1"/>
        <v>.</v>
      </c>
      <c r="U39" s="3" t="str">
        <f>IF(AND(R39&lt;&gt;"_U",N39&lt;&gt;9999,N39&lt;&gt;999,L39&lt;&gt;"Median"),IFERROR(VLOOKUP(A39,'LBA Total'!A:P,16,0),"."),".")</f>
        <v>.</v>
      </c>
    </row>
    <row r="40" spans="1:21" x14ac:dyDescent="0.3">
      <c r="A40" s="1" t="str">
        <f t="shared" si="0"/>
        <v>2018|Rodney Local Board Area|$150,001-$200,000</v>
      </c>
      <c r="B40" t="s">
        <v>18</v>
      </c>
      <c r="C40" t="s">
        <v>19</v>
      </c>
      <c r="D40" t="s">
        <v>20</v>
      </c>
      <c r="E40" t="s">
        <v>21</v>
      </c>
      <c r="F40">
        <v>2018</v>
      </c>
      <c r="G40">
        <v>2018</v>
      </c>
      <c r="H40">
        <v>7601</v>
      </c>
      <c r="I40" t="s">
        <v>135</v>
      </c>
      <c r="J40">
        <v>99</v>
      </c>
      <c r="K40" t="s">
        <v>23</v>
      </c>
      <c r="L40">
        <v>7</v>
      </c>
      <c r="M40" t="s">
        <v>43</v>
      </c>
      <c r="N40">
        <v>2</v>
      </c>
      <c r="O40" t="s">
        <v>28</v>
      </c>
      <c r="P40">
        <v>642</v>
      </c>
      <c r="T40" s="3">
        <f t="shared" si="1"/>
        <v>12.04</v>
      </c>
      <c r="U40" s="3">
        <f>IF(AND(R40&lt;&gt;"_U",N40&lt;&gt;9999,N40&lt;&gt;999,L40&lt;&gt;"Median"),IFERROR(VLOOKUP(A40,'LBA Total'!A:P,16,0),"."),".")</f>
        <v>5334</v>
      </c>
    </row>
    <row r="41" spans="1:21" x14ac:dyDescent="0.3">
      <c r="A41" s="1" t="str">
        <f t="shared" si="0"/>
        <v>2018|Rodney Local Board Area|$150,001-$200,000</v>
      </c>
      <c r="B41" t="s">
        <v>18</v>
      </c>
      <c r="C41" t="s">
        <v>19</v>
      </c>
      <c r="D41" t="s">
        <v>20</v>
      </c>
      <c r="E41" t="s">
        <v>21</v>
      </c>
      <c r="F41">
        <v>2018</v>
      </c>
      <c r="G41">
        <v>2018</v>
      </c>
      <c r="H41">
        <v>7601</v>
      </c>
      <c r="I41" t="s">
        <v>135</v>
      </c>
      <c r="J41">
        <v>99</v>
      </c>
      <c r="K41" t="s">
        <v>23</v>
      </c>
      <c r="L41">
        <v>7</v>
      </c>
      <c r="M41" t="s">
        <v>43</v>
      </c>
      <c r="N41">
        <v>1</v>
      </c>
      <c r="O41" t="s">
        <v>33</v>
      </c>
      <c r="P41">
        <v>3102</v>
      </c>
      <c r="T41" s="3">
        <f t="shared" si="1"/>
        <v>58.16</v>
      </c>
      <c r="U41" s="3">
        <f>IF(AND(R41&lt;&gt;"_U",N41&lt;&gt;9999,N41&lt;&gt;999,L41&lt;&gt;"Median"),IFERROR(VLOOKUP(A41,'LBA Total'!A:P,16,0),"."),".")</f>
        <v>5334</v>
      </c>
    </row>
    <row r="42" spans="1:21" x14ac:dyDescent="0.3">
      <c r="A42" s="1" t="str">
        <f t="shared" si="0"/>
        <v>2018|Rodney Local Board Area|$150,001-$200,000</v>
      </c>
      <c r="B42" t="s">
        <v>18</v>
      </c>
      <c r="C42" t="s">
        <v>19</v>
      </c>
      <c r="D42" t="s">
        <v>20</v>
      </c>
      <c r="E42" t="s">
        <v>21</v>
      </c>
      <c r="F42">
        <v>2018</v>
      </c>
      <c r="G42">
        <v>2018</v>
      </c>
      <c r="H42">
        <v>7601</v>
      </c>
      <c r="I42" t="s">
        <v>135</v>
      </c>
      <c r="J42">
        <v>99</v>
      </c>
      <c r="K42" t="s">
        <v>23</v>
      </c>
      <c r="L42">
        <v>7</v>
      </c>
      <c r="M42" t="s">
        <v>43</v>
      </c>
      <c r="N42">
        <v>7777</v>
      </c>
      <c r="O42" t="s">
        <v>37</v>
      </c>
      <c r="P42">
        <v>5334</v>
      </c>
      <c r="T42" s="3">
        <f t="shared" si="1"/>
        <v>100</v>
      </c>
      <c r="U42" s="3">
        <f>IF(AND(R42&lt;&gt;"_U",N42&lt;&gt;9999,N42&lt;&gt;999,L42&lt;&gt;"Median"),IFERROR(VLOOKUP(A42,'LBA Total'!A:P,16,0),"."),".")</f>
        <v>5334</v>
      </c>
    </row>
    <row r="43" spans="1:21" x14ac:dyDescent="0.3">
      <c r="A43" s="1" t="str">
        <f t="shared" si="0"/>
        <v>2018|Rodney Local Board Area|$150,001-$200,000</v>
      </c>
      <c r="B43" t="s">
        <v>18</v>
      </c>
      <c r="C43" t="s">
        <v>19</v>
      </c>
      <c r="D43" t="s">
        <v>20</v>
      </c>
      <c r="E43" t="s">
        <v>21</v>
      </c>
      <c r="F43">
        <v>2018</v>
      </c>
      <c r="G43">
        <v>2018</v>
      </c>
      <c r="H43">
        <v>7601</v>
      </c>
      <c r="I43" t="s">
        <v>135</v>
      </c>
      <c r="J43">
        <v>99</v>
      </c>
      <c r="K43" t="s">
        <v>23</v>
      </c>
      <c r="L43">
        <v>7</v>
      </c>
      <c r="M43" t="s">
        <v>43</v>
      </c>
      <c r="N43">
        <v>3</v>
      </c>
      <c r="O43" t="s">
        <v>25</v>
      </c>
      <c r="P43">
        <v>1590</v>
      </c>
      <c r="T43" s="3">
        <f t="shared" si="1"/>
        <v>29.81</v>
      </c>
      <c r="U43" s="3">
        <f>IF(AND(R43&lt;&gt;"_U",N43&lt;&gt;9999,N43&lt;&gt;999,L43&lt;&gt;"Median"),IFERROR(VLOOKUP(A43,'LBA Total'!A:P,16,0),"."),".")</f>
        <v>5334</v>
      </c>
    </row>
    <row r="44" spans="1:21" x14ac:dyDescent="0.3">
      <c r="A44" s="1" t="str">
        <f t="shared" si="0"/>
        <v>2018|Rodney Local Board Area|$200,001 or more</v>
      </c>
      <c r="B44" t="s">
        <v>18</v>
      </c>
      <c r="C44" t="s">
        <v>19</v>
      </c>
      <c r="D44" t="s">
        <v>20</v>
      </c>
      <c r="E44" t="s">
        <v>21</v>
      </c>
      <c r="F44">
        <v>2018</v>
      </c>
      <c r="G44">
        <v>2018</v>
      </c>
      <c r="H44">
        <v>7601</v>
      </c>
      <c r="I44" t="s">
        <v>135</v>
      </c>
      <c r="J44">
        <v>99</v>
      </c>
      <c r="K44" t="s">
        <v>23</v>
      </c>
      <c r="L44">
        <v>8</v>
      </c>
      <c r="M44" t="s">
        <v>27</v>
      </c>
      <c r="N44">
        <v>7777</v>
      </c>
      <c r="O44" t="s">
        <v>37</v>
      </c>
      <c r="R44" t="s">
        <v>29</v>
      </c>
      <c r="S44" t="s">
        <v>30</v>
      </c>
      <c r="T44" s="3" t="str">
        <f t="shared" si="1"/>
        <v>.</v>
      </c>
      <c r="U44" s="3" t="str">
        <f>IF(AND(R44&lt;&gt;"_U",N44&lt;&gt;9999,N44&lt;&gt;999,L44&lt;&gt;"Median"),IFERROR(VLOOKUP(A44,'LBA Total'!A:P,16,0),"."),".")</f>
        <v>.</v>
      </c>
    </row>
    <row r="45" spans="1:21" x14ac:dyDescent="0.3">
      <c r="A45" s="1" t="str">
        <f t="shared" si="0"/>
        <v>2018|Rodney Local Board Area|$200,001 or more</v>
      </c>
      <c r="B45" t="s">
        <v>18</v>
      </c>
      <c r="C45" t="s">
        <v>19</v>
      </c>
      <c r="D45" t="s">
        <v>20</v>
      </c>
      <c r="E45" t="s">
        <v>21</v>
      </c>
      <c r="F45">
        <v>2018</v>
      </c>
      <c r="G45">
        <v>2018</v>
      </c>
      <c r="H45">
        <v>7601</v>
      </c>
      <c r="I45" t="s">
        <v>135</v>
      </c>
      <c r="J45">
        <v>99</v>
      </c>
      <c r="K45" t="s">
        <v>23</v>
      </c>
      <c r="L45">
        <v>8</v>
      </c>
      <c r="M45" t="s">
        <v>27</v>
      </c>
      <c r="N45">
        <v>9999</v>
      </c>
      <c r="O45" t="s">
        <v>40</v>
      </c>
      <c r="R45" t="s">
        <v>29</v>
      </c>
      <c r="S45" t="s">
        <v>30</v>
      </c>
      <c r="T45" s="3" t="str">
        <f t="shared" si="1"/>
        <v>.</v>
      </c>
      <c r="U45" s="3" t="str">
        <f>IF(AND(R45&lt;&gt;"_U",N45&lt;&gt;9999,N45&lt;&gt;999,L45&lt;&gt;"Median"),IFERROR(VLOOKUP(A45,'LBA Total'!A:P,16,0),"."),".")</f>
        <v>.</v>
      </c>
    </row>
    <row r="46" spans="1:21" x14ac:dyDescent="0.3">
      <c r="A46" s="1" t="str">
        <f t="shared" si="0"/>
        <v>2018|Rodney Local Board Area|$200,001 or more</v>
      </c>
      <c r="B46" t="s">
        <v>18</v>
      </c>
      <c r="C46" t="s">
        <v>19</v>
      </c>
      <c r="D46" t="s">
        <v>20</v>
      </c>
      <c r="E46" t="s">
        <v>21</v>
      </c>
      <c r="F46">
        <v>2018</v>
      </c>
      <c r="G46">
        <v>2018</v>
      </c>
      <c r="H46">
        <v>7601</v>
      </c>
      <c r="I46" t="s">
        <v>135</v>
      </c>
      <c r="J46">
        <v>99</v>
      </c>
      <c r="K46" t="s">
        <v>23</v>
      </c>
      <c r="L46">
        <v>8</v>
      </c>
      <c r="M46" t="s">
        <v>27</v>
      </c>
      <c r="N46">
        <v>999</v>
      </c>
      <c r="O46" t="s">
        <v>42</v>
      </c>
      <c r="R46" t="s">
        <v>29</v>
      </c>
      <c r="S46" t="s">
        <v>30</v>
      </c>
      <c r="T46" s="3" t="str">
        <f t="shared" si="1"/>
        <v>.</v>
      </c>
      <c r="U46" s="3" t="str">
        <f>IF(AND(R46&lt;&gt;"_U",N46&lt;&gt;9999,N46&lt;&gt;999,L46&lt;&gt;"Median"),IFERROR(VLOOKUP(A46,'LBA Total'!A:P,16,0),"."),".")</f>
        <v>.</v>
      </c>
    </row>
    <row r="47" spans="1:21" x14ac:dyDescent="0.3">
      <c r="A47" s="1" t="str">
        <f t="shared" si="0"/>
        <v>2018|Rodney Local Board Area|$200,001 or more</v>
      </c>
      <c r="B47" t="s">
        <v>18</v>
      </c>
      <c r="C47" t="s">
        <v>19</v>
      </c>
      <c r="D47" t="s">
        <v>20</v>
      </c>
      <c r="E47" t="s">
        <v>21</v>
      </c>
      <c r="F47">
        <v>2018</v>
      </c>
      <c r="G47">
        <v>2018</v>
      </c>
      <c r="H47">
        <v>7601</v>
      </c>
      <c r="I47" t="s">
        <v>135</v>
      </c>
      <c r="J47">
        <v>99</v>
      </c>
      <c r="K47" t="s">
        <v>23</v>
      </c>
      <c r="L47">
        <v>8</v>
      </c>
      <c r="M47" t="s">
        <v>27</v>
      </c>
      <c r="N47">
        <v>1</v>
      </c>
      <c r="O47" t="s">
        <v>33</v>
      </c>
      <c r="R47" t="s">
        <v>29</v>
      </c>
      <c r="S47" t="s">
        <v>30</v>
      </c>
      <c r="T47" s="3" t="str">
        <f t="shared" si="1"/>
        <v>.</v>
      </c>
      <c r="U47" s="3" t="str">
        <f>IF(AND(R47&lt;&gt;"_U",N47&lt;&gt;9999,N47&lt;&gt;999,L47&lt;&gt;"Median"),IFERROR(VLOOKUP(A47,'LBA Total'!A:P,16,0),"."),".")</f>
        <v>.</v>
      </c>
    </row>
    <row r="48" spans="1:21" x14ac:dyDescent="0.3">
      <c r="A48" s="1" t="str">
        <f t="shared" si="0"/>
        <v>2018|Rodney Local Board Area|$200,001 or more</v>
      </c>
      <c r="B48" t="s">
        <v>18</v>
      </c>
      <c r="C48" t="s">
        <v>19</v>
      </c>
      <c r="D48" t="s">
        <v>20</v>
      </c>
      <c r="E48" t="s">
        <v>21</v>
      </c>
      <c r="F48">
        <v>2018</v>
      </c>
      <c r="G48">
        <v>2018</v>
      </c>
      <c r="H48">
        <v>7601</v>
      </c>
      <c r="I48" t="s">
        <v>135</v>
      </c>
      <c r="J48">
        <v>99</v>
      </c>
      <c r="K48" t="s">
        <v>23</v>
      </c>
      <c r="L48">
        <v>8</v>
      </c>
      <c r="M48" t="s">
        <v>27</v>
      </c>
      <c r="N48">
        <v>2</v>
      </c>
      <c r="O48" t="s">
        <v>28</v>
      </c>
      <c r="R48" t="s">
        <v>29</v>
      </c>
      <c r="S48" t="s">
        <v>30</v>
      </c>
      <c r="T48" s="3" t="str">
        <f t="shared" si="1"/>
        <v>.</v>
      </c>
      <c r="U48" s="3" t="str">
        <f>IF(AND(R48&lt;&gt;"_U",N48&lt;&gt;9999,N48&lt;&gt;999,L48&lt;&gt;"Median"),IFERROR(VLOOKUP(A48,'LBA Total'!A:P,16,0),"."),".")</f>
        <v>.</v>
      </c>
    </row>
    <row r="49" spans="1:21" x14ac:dyDescent="0.3">
      <c r="A49" s="1" t="str">
        <f t="shared" si="0"/>
        <v>2018|Rodney Local Board Area|$200,001 or more</v>
      </c>
      <c r="B49" t="s">
        <v>18</v>
      </c>
      <c r="C49" t="s">
        <v>19</v>
      </c>
      <c r="D49" t="s">
        <v>20</v>
      </c>
      <c r="E49" t="s">
        <v>21</v>
      </c>
      <c r="F49">
        <v>2018</v>
      </c>
      <c r="G49">
        <v>2018</v>
      </c>
      <c r="H49">
        <v>7601</v>
      </c>
      <c r="I49" t="s">
        <v>135</v>
      </c>
      <c r="J49">
        <v>99</v>
      </c>
      <c r="K49" t="s">
        <v>23</v>
      </c>
      <c r="L49">
        <v>8</v>
      </c>
      <c r="M49" t="s">
        <v>27</v>
      </c>
      <c r="N49">
        <v>3</v>
      </c>
      <c r="O49" t="s">
        <v>25</v>
      </c>
      <c r="R49" t="s">
        <v>29</v>
      </c>
      <c r="S49" t="s">
        <v>30</v>
      </c>
      <c r="T49" s="3" t="str">
        <f t="shared" si="1"/>
        <v>.</v>
      </c>
      <c r="U49" s="3" t="str">
        <f>IF(AND(R49&lt;&gt;"_U",N49&lt;&gt;9999,N49&lt;&gt;999,L49&lt;&gt;"Median"),IFERROR(VLOOKUP(A49,'LBA Total'!A:P,16,0),"."),".")</f>
        <v>.</v>
      </c>
    </row>
    <row r="50" spans="1:21" x14ac:dyDescent="0.3">
      <c r="A50" s="1" t="str">
        <f t="shared" si="0"/>
        <v>2018|Rodney Local Board Area|Total stated - total household income</v>
      </c>
      <c r="B50" t="s">
        <v>18</v>
      </c>
      <c r="C50" t="s">
        <v>19</v>
      </c>
      <c r="D50" t="s">
        <v>20</v>
      </c>
      <c r="E50" t="s">
        <v>21</v>
      </c>
      <c r="F50">
        <v>2018</v>
      </c>
      <c r="G50">
        <v>2018</v>
      </c>
      <c r="H50">
        <v>7601</v>
      </c>
      <c r="I50" t="s">
        <v>135</v>
      </c>
      <c r="J50">
        <v>99</v>
      </c>
      <c r="K50" t="s">
        <v>23</v>
      </c>
      <c r="L50">
        <v>77</v>
      </c>
      <c r="M50" t="s">
        <v>32</v>
      </c>
      <c r="N50">
        <v>999</v>
      </c>
      <c r="O50" t="s">
        <v>42</v>
      </c>
      <c r="P50">
        <v>0</v>
      </c>
      <c r="T50" s="3" t="str">
        <f t="shared" si="1"/>
        <v>.</v>
      </c>
      <c r="U50" s="3" t="str">
        <f>IF(AND(R50&lt;&gt;"_U",N50&lt;&gt;9999,N50&lt;&gt;999,L50&lt;&gt;"Median"),IFERROR(VLOOKUP(A50,'LBA Total'!A:P,16,0),"."),".")</f>
        <v>.</v>
      </c>
    </row>
    <row r="51" spans="1:21" x14ac:dyDescent="0.3">
      <c r="A51" s="1" t="str">
        <f t="shared" si="0"/>
        <v>2018|Rodney Local Board Area|Total stated - total household income</v>
      </c>
      <c r="B51" t="s">
        <v>18</v>
      </c>
      <c r="C51" t="s">
        <v>19</v>
      </c>
      <c r="D51" t="s">
        <v>20</v>
      </c>
      <c r="E51" t="s">
        <v>21</v>
      </c>
      <c r="F51">
        <v>2018</v>
      </c>
      <c r="G51">
        <v>2018</v>
      </c>
      <c r="H51">
        <v>7601</v>
      </c>
      <c r="I51" t="s">
        <v>135</v>
      </c>
      <c r="J51">
        <v>99</v>
      </c>
      <c r="K51" t="s">
        <v>23</v>
      </c>
      <c r="L51">
        <v>77</v>
      </c>
      <c r="M51" t="s">
        <v>32</v>
      </c>
      <c r="N51">
        <v>9999</v>
      </c>
      <c r="O51" t="s">
        <v>40</v>
      </c>
      <c r="P51">
        <v>20685</v>
      </c>
      <c r="T51" s="3" t="str">
        <f t="shared" si="1"/>
        <v>.</v>
      </c>
      <c r="U51" s="3" t="str">
        <f>IF(AND(R51&lt;&gt;"_U",N51&lt;&gt;9999,N51&lt;&gt;999,L51&lt;&gt;"Median"),IFERROR(VLOOKUP(A51,'LBA Total'!A:P,16,0),"."),".")</f>
        <v>.</v>
      </c>
    </row>
    <row r="52" spans="1:21" x14ac:dyDescent="0.3">
      <c r="A52" s="1" t="str">
        <f t="shared" si="0"/>
        <v>2018|Rodney Local Board Area|Total stated - total household income</v>
      </c>
      <c r="B52" t="s">
        <v>18</v>
      </c>
      <c r="C52" t="s">
        <v>19</v>
      </c>
      <c r="D52" t="s">
        <v>20</v>
      </c>
      <c r="E52" t="s">
        <v>21</v>
      </c>
      <c r="F52">
        <v>2018</v>
      </c>
      <c r="G52">
        <v>2018</v>
      </c>
      <c r="H52">
        <v>7601</v>
      </c>
      <c r="I52" t="s">
        <v>135</v>
      </c>
      <c r="J52">
        <v>99</v>
      </c>
      <c r="K52" t="s">
        <v>23</v>
      </c>
      <c r="L52">
        <v>77</v>
      </c>
      <c r="M52" t="s">
        <v>32</v>
      </c>
      <c r="N52">
        <v>1</v>
      </c>
      <c r="O52" t="s">
        <v>33</v>
      </c>
      <c r="P52">
        <v>11475</v>
      </c>
      <c r="T52" s="3">
        <f t="shared" si="1"/>
        <v>55.47</v>
      </c>
      <c r="U52" s="3">
        <f>IF(AND(R52&lt;&gt;"_U",N52&lt;&gt;9999,N52&lt;&gt;999,L52&lt;&gt;"Median"),IFERROR(VLOOKUP(A52,'LBA Total'!A:P,16,0),"."),".")</f>
        <v>20685</v>
      </c>
    </row>
    <row r="53" spans="1:21" x14ac:dyDescent="0.3">
      <c r="A53" s="1" t="str">
        <f t="shared" si="0"/>
        <v>2018|Rodney Local Board Area|Total stated - total household income</v>
      </c>
      <c r="B53" t="s">
        <v>18</v>
      </c>
      <c r="C53" t="s">
        <v>19</v>
      </c>
      <c r="D53" t="s">
        <v>20</v>
      </c>
      <c r="E53" t="s">
        <v>21</v>
      </c>
      <c r="F53">
        <v>2018</v>
      </c>
      <c r="G53">
        <v>2018</v>
      </c>
      <c r="H53">
        <v>7601</v>
      </c>
      <c r="I53" t="s">
        <v>135</v>
      </c>
      <c r="J53">
        <v>99</v>
      </c>
      <c r="K53" t="s">
        <v>23</v>
      </c>
      <c r="L53">
        <v>77</v>
      </c>
      <c r="M53" t="s">
        <v>32</v>
      </c>
      <c r="N53">
        <v>2</v>
      </c>
      <c r="O53" t="s">
        <v>28</v>
      </c>
      <c r="P53">
        <v>5010</v>
      </c>
      <c r="T53" s="3">
        <f t="shared" si="1"/>
        <v>24.22</v>
      </c>
      <c r="U53" s="3">
        <f>IF(AND(R53&lt;&gt;"_U",N53&lt;&gt;9999,N53&lt;&gt;999,L53&lt;&gt;"Median"),IFERROR(VLOOKUP(A53,'LBA Total'!A:P,16,0),"."),".")</f>
        <v>20685</v>
      </c>
    </row>
    <row r="54" spans="1:21" x14ac:dyDescent="0.3">
      <c r="A54" s="1" t="str">
        <f t="shared" si="0"/>
        <v>2018|Rodney Local Board Area|Total stated - total household income</v>
      </c>
      <c r="B54" t="s">
        <v>18</v>
      </c>
      <c r="C54" t="s">
        <v>19</v>
      </c>
      <c r="D54" t="s">
        <v>20</v>
      </c>
      <c r="E54" t="s">
        <v>21</v>
      </c>
      <c r="F54">
        <v>2018</v>
      </c>
      <c r="G54">
        <v>2018</v>
      </c>
      <c r="H54">
        <v>7601</v>
      </c>
      <c r="I54" t="s">
        <v>135</v>
      </c>
      <c r="J54">
        <v>99</v>
      </c>
      <c r="K54" t="s">
        <v>23</v>
      </c>
      <c r="L54">
        <v>77</v>
      </c>
      <c r="M54" t="s">
        <v>32</v>
      </c>
      <c r="N54">
        <v>7777</v>
      </c>
      <c r="O54" t="s">
        <v>37</v>
      </c>
      <c r="P54">
        <v>20685</v>
      </c>
      <c r="T54" s="3">
        <f t="shared" si="1"/>
        <v>100</v>
      </c>
      <c r="U54" s="3">
        <f>IF(AND(R54&lt;&gt;"_U",N54&lt;&gt;9999,N54&lt;&gt;999,L54&lt;&gt;"Median"),IFERROR(VLOOKUP(A54,'LBA Total'!A:P,16,0),"."),".")</f>
        <v>20685</v>
      </c>
    </row>
    <row r="55" spans="1:21" x14ac:dyDescent="0.3">
      <c r="A55" s="1" t="str">
        <f t="shared" si="0"/>
        <v>2018|Rodney Local Board Area|Total stated - total household income</v>
      </c>
      <c r="B55" t="s">
        <v>18</v>
      </c>
      <c r="C55" t="s">
        <v>19</v>
      </c>
      <c r="D55" t="s">
        <v>20</v>
      </c>
      <c r="E55" t="s">
        <v>21</v>
      </c>
      <c r="F55">
        <v>2018</v>
      </c>
      <c r="G55">
        <v>2018</v>
      </c>
      <c r="H55">
        <v>7601</v>
      </c>
      <c r="I55" t="s">
        <v>135</v>
      </c>
      <c r="J55">
        <v>99</v>
      </c>
      <c r="K55" t="s">
        <v>23</v>
      </c>
      <c r="L55">
        <v>77</v>
      </c>
      <c r="M55" t="s">
        <v>32</v>
      </c>
      <c r="N55">
        <v>3</v>
      </c>
      <c r="O55" t="s">
        <v>25</v>
      </c>
      <c r="P55">
        <v>4197</v>
      </c>
      <c r="T55" s="3">
        <f t="shared" si="1"/>
        <v>20.29</v>
      </c>
      <c r="U55" s="3">
        <f>IF(AND(R55&lt;&gt;"_U",N55&lt;&gt;9999,N55&lt;&gt;999,L55&lt;&gt;"Median"),IFERROR(VLOOKUP(A55,'LBA Total'!A:P,16,0),"."),".")</f>
        <v>20685</v>
      </c>
    </row>
    <row r="56" spans="1:21" x14ac:dyDescent="0.3">
      <c r="A56" s="1" t="str">
        <f t="shared" si="0"/>
        <v>2018|Rodney Local Board Area|Total - total household income</v>
      </c>
      <c r="B56" t="s">
        <v>18</v>
      </c>
      <c r="C56" t="s">
        <v>19</v>
      </c>
      <c r="D56" t="s">
        <v>20</v>
      </c>
      <c r="E56" t="s">
        <v>21</v>
      </c>
      <c r="F56">
        <v>2018</v>
      </c>
      <c r="G56">
        <v>2018</v>
      </c>
      <c r="H56">
        <v>7601</v>
      </c>
      <c r="I56" t="s">
        <v>135</v>
      </c>
      <c r="J56">
        <v>99</v>
      </c>
      <c r="K56" t="s">
        <v>23</v>
      </c>
      <c r="L56">
        <v>99</v>
      </c>
      <c r="M56" t="s">
        <v>48</v>
      </c>
      <c r="N56">
        <v>7777</v>
      </c>
      <c r="O56" t="s">
        <v>37</v>
      </c>
      <c r="P56">
        <v>22761</v>
      </c>
      <c r="T56" s="3">
        <f t="shared" si="1"/>
        <v>100</v>
      </c>
      <c r="U56" s="3">
        <f>IF(AND(R56&lt;&gt;"_U",N56&lt;&gt;9999,N56&lt;&gt;999,L56&lt;&gt;"Median"),IFERROR(VLOOKUP(A56,'LBA Total'!A:P,16,0),"."),".")</f>
        <v>22761</v>
      </c>
    </row>
    <row r="57" spans="1:21" x14ac:dyDescent="0.3">
      <c r="A57" s="1" t="str">
        <f t="shared" si="0"/>
        <v>2018|Rodney Local Board Area|Total - total household income</v>
      </c>
      <c r="B57" t="s">
        <v>18</v>
      </c>
      <c r="C57" t="s">
        <v>19</v>
      </c>
      <c r="D57" t="s">
        <v>20</v>
      </c>
      <c r="E57" t="s">
        <v>21</v>
      </c>
      <c r="F57">
        <v>2018</v>
      </c>
      <c r="G57">
        <v>2018</v>
      </c>
      <c r="H57">
        <v>7601</v>
      </c>
      <c r="I57" t="s">
        <v>135</v>
      </c>
      <c r="J57">
        <v>99</v>
      </c>
      <c r="K57" t="s">
        <v>23</v>
      </c>
      <c r="L57">
        <v>99</v>
      </c>
      <c r="M57" t="s">
        <v>48</v>
      </c>
      <c r="N57">
        <v>3</v>
      </c>
      <c r="O57" t="s">
        <v>25</v>
      </c>
      <c r="P57">
        <v>4635</v>
      </c>
      <c r="T57" s="3">
        <f t="shared" si="1"/>
        <v>20.36</v>
      </c>
      <c r="U57" s="3">
        <f>IF(AND(R57&lt;&gt;"_U",N57&lt;&gt;9999,N57&lt;&gt;999,L57&lt;&gt;"Median"),IFERROR(VLOOKUP(A57,'LBA Total'!A:P,16,0),"."),".")</f>
        <v>22761</v>
      </c>
    </row>
    <row r="58" spans="1:21" x14ac:dyDescent="0.3">
      <c r="A58" s="1" t="str">
        <f t="shared" si="0"/>
        <v>2018|Rodney Local Board Area|Total - total household income</v>
      </c>
      <c r="B58" t="s">
        <v>18</v>
      </c>
      <c r="C58" t="s">
        <v>19</v>
      </c>
      <c r="D58" t="s">
        <v>20</v>
      </c>
      <c r="E58" t="s">
        <v>21</v>
      </c>
      <c r="F58">
        <v>2018</v>
      </c>
      <c r="G58">
        <v>2018</v>
      </c>
      <c r="H58">
        <v>7601</v>
      </c>
      <c r="I58" t="s">
        <v>135</v>
      </c>
      <c r="J58">
        <v>99</v>
      </c>
      <c r="K58" t="s">
        <v>23</v>
      </c>
      <c r="L58">
        <v>99</v>
      </c>
      <c r="M58" t="s">
        <v>48</v>
      </c>
      <c r="N58">
        <v>1</v>
      </c>
      <c r="O58" t="s">
        <v>33</v>
      </c>
      <c r="P58">
        <v>12480</v>
      </c>
      <c r="T58" s="3">
        <f t="shared" si="1"/>
        <v>54.83</v>
      </c>
      <c r="U58" s="3">
        <f>IF(AND(R58&lt;&gt;"_U",N58&lt;&gt;9999,N58&lt;&gt;999,L58&lt;&gt;"Median"),IFERROR(VLOOKUP(A58,'LBA Total'!A:P,16,0),"."),".")</f>
        <v>22761</v>
      </c>
    </row>
    <row r="59" spans="1:21" x14ac:dyDescent="0.3">
      <c r="A59" s="1" t="str">
        <f t="shared" si="0"/>
        <v>2018|Rodney Local Board Area|Total - total household income</v>
      </c>
      <c r="B59" t="s">
        <v>18</v>
      </c>
      <c r="C59" t="s">
        <v>19</v>
      </c>
      <c r="D59" t="s">
        <v>20</v>
      </c>
      <c r="E59" t="s">
        <v>21</v>
      </c>
      <c r="F59">
        <v>2018</v>
      </c>
      <c r="G59">
        <v>2018</v>
      </c>
      <c r="H59">
        <v>7601</v>
      </c>
      <c r="I59" t="s">
        <v>135</v>
      </c>
      <c r="J59">
        <v>99</v>
      </c>
      <c r="K59" t="s">
        <v>23</v>
      </c>
      <c r="L59">
        <v>99</v>
      </c>
      <c r="M59" t="s">
        <v>48</v>
      </c>
      <c r="N59">
        <v>9999</v>
      </c>
      <c r="O59" t="s">
        <v>40</v>
      </c>
      <c r="P59">
        <v>22761</v>
      </c>
      <c r="T59" s="3" t="str">
        <f t="shared" si="1"/>
        <v>.</v>
      </c>
      <c r="U59" s="3" t="str">
        <f>IF(AND(R59&lt;&gt;"_U",N59&lt;&gt;9999,N59&lt;&gt;999,L59&lt;&gt;"Median"),IFERROR(VLOOKUP(A59,'LBA Total'!A:P,16,0),"."),".")</f>
        <v>.</v>
      </c>
    </row>
    <row r="60" spans="1:21" x14ac:dyDescent="0.3">
      <c r="A60" s="1" t="str">
        <f t="shared" si="0"/>
        <v>2018|Rodney Local Board Area|Total - total household income</v>
      </c>
      <c r="B60" t="s">
        <v>18</v>
      </c>
      <c r="C60" t="s">
        <v>19</v>
      </c>
      <c r="D60" t="s">
        <v>20</v>
      </c>
      <c r="E60" t="s">
        <v>21</v>
      </c>
      <c r="F60">
        <v>2018</v>
      </c>
      <c r="G60">
        <v>2018</v>
      </c>
      <c r="H60">
        <v>7601</v>
      </c>
      <c r="I60" t="s">
        <v>135</v>
      </c>
      <c r="J60">
        <v>99</v>
      </c>
      <c r="K60" t="s">
        <v>23</v>
      </c>
      <c r="L60">
        <v>99</v>
      </c>
      <c r="M60" t="s">
        <v>48</v>
      </c>
      <c r="N60">
        <v>2</v>
      </c>
      <c r="O60" t="s">
        <v>28</v>
      </c>
      <c r="P60">
        <v>5649</v>
      </c>
      <c r="T60" s="3">
        <f t="shared" si="1"/>
        <v>24.82</v>
      </c>
      <c r="U60" s="3">
        <f>IF(AND(R60&lt;&gt;"_U",N60&lt;&gt;9999,N60&lt;&gt;999,L60&lt;&gt;"Median"),IFERROR(VLOOKUP(A60,'LBA Total'!A:P,16,0),"."),".")</f>
        <v>22761</v>
      </c>
    </row>
    <row r="61" spans="1:21" x14ac:dyDescent="0.3">
      <c r="A61" s="1" t="str">
        <f t="shared" si="0"/>
        <v>2018|Rodney Local Board Area|Total - total household income</v>
      </c>
      <c r="B61" t="s">
        <v>18</v>
      </c>
      <c r="C61" t="s">
        <v>19</v>
      </c>
      <c r="D61" t="s">
        <v>20</v>
      </c>
      <c r="E61" t="s">
        <v>21</v>
      </c>
      <c r="F61">
        <v>2018</v>
      </c>
      <c r="G61">
        <v>2018</v>
      </c>
      <c r="H61">
        <v>7601</v>
      </c>
      <c r="I61" t="s">
        <v>135</v>
      </c>
      <c r="J61">
        <v>99</v>
      </c>
      <c r="K61" t="s">
        <v>23</v>
      </c>
      <c r="L61">
        <v>99</v>
      </c>
      <c r="M61" t="s">
        <v>48</v>
      </c>
      <c r="N61">
        <v>999</v>
      </c>
      <c r="O61" t="s">
        <v>42</v>
      </c>
      <c r="P61">
        <v>0</v>
      </c>
      <c r="T61" s="3" t="str">
        <f t="shared" si="1"/>
        <v>.</v>
      </c>
      <c r="U61" s="3" t="str">
        <f>IF(AND(R61&lt;&gt;"_U",N61&lt;&gt;9999,N61&lt;&gt;999,L61&lt;&gt;"Median"),IFERROR(VLOOKUP(A61,'LBA Total'!A:P,16,0),"."),".")</f>
        <v>.</v>
      </c>
    </row>
    <row r="62" spans="1:21" x14ac:dyDescent="0.3">
      <c r="A62" s="1" t="str">
        <f t="shared" si="0"/>
        <v>2018|Rodney Local Board Area|Median ($) - total household income</v>
      </c>
      <c r="B62" t="s">
        <v>18</v>
      </c>
      <c r="C62" t="s">
        <v>19</v>
      </c>
      <c r="D62" t="s">
        <v>20</v>
      </c>
      <c r="E62" t="s">
        <v>21</v>
      </c>
      <c r="F62">
        <v>2018</v>
      </c>
      <c r="G62">
        <v>2018</v>
      </c>
      <c r="H62">
        <v>7601</v>
      </c>
      <c r="I62" t="s">
        <v>135</v>
      </c>
      <c r="J62">
        <v>99</v>
      </c>
      <c r="K62" t="s">
        <v>23</v>
      </c>
      <c r="L62" t="s">
        <v>56</v>
      </c>
      <c r="M62" t="s">
        <v>57</v>
      </c>
      <c r="N62">
        <v>999</v>
      </c>
      <c r="O62" t="s">
        <v>42</v>
      </c>
      <c r="R62" t="s">
        <v>61</v>
      </c>
      <c r="S62" t="s">
        <v>62</v>
      </c>
      <c r="T62" s="3" t="str">
        <f t="shared" si="1"/>
        <v>.</v>
      </c>
      <c r="U62" s="3" t="str">
        <f>IF(AND(R62&lt;&gt;"_U",N62&lt;&gt;9999,N62&lt;&gt;999,L62&lt;&gt;"Median"),IFERROR(VLOOKUP(A62,'LBA Total'!A:P,16,0),"."),".")</f>
        <v>.</v>
      </c>
    </row>
    <row r="63" spans="1:21" x14ac:dyDescent="0.3">
      <c r="A63" s="1" t="str">
        <f t="shared" si="0"/>
        <v>2018|Rodney Local Board Area|Median ($) - total household income</v>
      </c>
      <c r="B63" t="s">
        <v>18</v>
      </c>
      <c r="C63" t="s">
        <v>19</v>
      </c>
      <c r="D63" t="s">
        <v>20</v>
      </c>
      <c r="E63" t="s">
        <v>21</v>
      </c>
      <c r="F63">
        <v>2018</v>
      </c>
      <c r="G63">
        <v>2018</v>
      </c>
      <c r="H63">
        <v>7601</v>
      </c>
      <c r="I63" t="s">
        <v>135</v>
      </c>
      <c r="J63">
        <v>99</v>
      </c>
      <c r="K63" t="s">
        <v>23</v>
      </c>
      <c r="L63" t="s">
        <v>56</v>
      </c>
      <c r="M63" t="s">
        <v>57</v>
      </c>
      <c r="N63">
        <v>3</v>
      </c>
      <c r="O63" t="s">
        <v>25</v>
      </c>
      <c r="P63">
        <v>117500</v>
      </c>
      <c r="T63" s="3" t="str">
        <f t="shared" si="1"/>
        <v>.</v>
      </c>
      <c r="U63" s="3" t="str">
        <f>IF(AND(R63&lt;&gt;"_U",N63&lt;&gt;9999,N63&lt;&gt;999,L63&lt;&gt;"Median"),IFERROR(VLOOKUP(A63,'LBA Total'!A:P,16,0),"."),".")</f>
        <v>.</v>
      </c>
    </row>
    <row r="64" spans="1:21" x14ac:dyDescent="0.3">
      <c r="A64" s="1" t="str">
        <f t="shared" si="0"/>
        <v>2018|Rodney Local Board Area|Median ($) - total household income</v>
      </c>
      <c r="B64" t="s">
        <v>18</v>
      </c>
      <c r="C64" t="s">
        <v>19</v>
      </c>
      <c r="D64" t="s">
        <v>20</v>
      </c>
      <c r="E64" t="s">
        <v>21</v>
      </c>
      <c r="F64">
        <v>2018</v>
      </c>
      <c r="G64">
        <v>2018</v>
      </c>
      <c r="H64">
        <v>7601</v>
      </c>
      <c r="I64" t="s">
        <v>135</v>
      </c>
      <c r="J64">
        <v>99</v>
      </c>
      <c r="K64" t="s">
        <v>23</v>
      </c>
      <c r="L64" t="s">
        <v>56</v>
      </c>
      <c r="M64" t="s">
        <v>57</v>
      </c>
      <c r="N64">
        <v>7777</v>
      </c>
      <c r="O64" t="s">
        <v>37</v>
      </c>
      <c r="P64">
        <v>93200</v>
      </c>
      <c r="T64" s="3" t="str">
        <f t="shared" si="1"/>
        <v>.</v>
      </c>
      <c r="U64" s="3" t="str">
        <f>IF(AND(R64&lt;&gt;"_U",N64&lt;&gt;9999,N64&lt;&gt;999,L64&lt;&gt;"Median"),IFERROR(VLOOKUP(A64,'LBA Total'!A:P,16,0),"."),".")</f>
        <v>.</v>
      </c>
    </row>
    <row r="65" spans="1:21" x14ac:dyDescent="0.3">
      <c r="A65" s="1" t="str">
        <f t="shared" si="0"/>
        <v>2018|Rodney Local Board Area|Median ($) - total household income</v>
      </c>
      <c r="B65" t="s">
        <v>18</v>
      </c>
      <c r="C65" t="s">
        <v>19</v>
      </c>
      <c r="D65" t="s">
        <v>20</v>
      </c>
      <c r="E65" t="s">
        <v>21</v>
      </c>
      <c r="F65">
        <v>2018</v>
      </c>
      <c r="G65">
        <v>2018</v>
      </c>
      <c r="H65">
        <v>7601</v>
      </c>
      <c r="I65" t="s">
        <v>135</v>
      </c>
      <c r="J65">
        <v>99</v>
      </c>
      <c r="K65" t="s">
        <v>23</v>
      </c>
      <c r="L65" t="s">
        <v>56</v>
      </c>
      <c r="M65" t="s">
        <v>57</v>
      </c>
      <c r="N65">
        <v>9999</v>
      </c>
      <c r="O65" t="s">
        <v>40</v>
      </c>
      <c r="P65">
        <v>93200</v>
      </c>
      <c r="T65" s="3" t="str">
        <f t="shared" si="1"/>
        <v>.</v>
      </c>
      <c r="U65" s="3" t="str">
        <f>IF(AND(R65&lt;&gt;"_U",N65&lt;&gt;9999,N65&lt;&gt;999,L65&lt;&gt;"Median"),IFERROR(VLOOKUP(A65,'LBA Total'!A:P,16,0),"."),".")</f>
        <v>.</v>
      </c>
    </row>
    <row r="66" spans="1:21" x14ac:dyDescent="0.3">
      <c r="A66" s="1" t="str">
        <f t="shared" si="0"/>
        <v>2018|Rodney Local Board Area|Median ($) - total household income</v>
      </c>
      <c r="B66" t="s">
        <v>18</v>
      </c>
      <c r="C66" t="s">
        <v>19</v>
      </c>
      <c r="D66" t="s">
        <v>20</v>
      </c>
      <c r="E66" t="s">
        <v>21</v>
      </c>
      <c r="F66">
        <v>2018</v>
      </c>
      <c r="G66">
        <v>2018</v>
      </c>
      <c r="H66">
        <v>7601</v>
      </c>
      <c r="I66" t="s">
        <v>135</v>
      </c>
      <c r="J66">
        <v>99</v>
      </c>
      <c r="K66" t="s">
        <v>23</v>
      </c>
      <c r="L66" t="s">
        <v>56</v>
      </c>
      <c r="M66" t="s">
        <v>57</v>
      </c>
      <c r="N66">
        <v>1</v>
      </c>
      <c r="O66" t="s">
        <v>33</v>
      </c>
      <c r="P66">
        <v>99500</v>
      </c>
      <c r="T66" s="3" t="str">
        <f t="shared" si="1"/>
        <v>.</v>
      </c>
      <c r="U66" s="3" t="str">
        <f>IF(AND(R66&lt;&gt;"_U",N66&lt;&gt;9999,N66&lt;&gt;999,L66&lt;&gt;"Median"),IFERROR(VLOOKUP(A66,'LBA Total'!A:P,16,0),"."),".")</f>
        <v>.</v>
      </c>
    </row>
    <row r="67" spans="1:21" x14ac:dyDescent="0.3">
      <c r="A67" s="1" t="str">
        <f t="shared" ref="A67:A130" si="2">G67&amp;"|"&amp;I67&amp;"|"&amp;M67</f>
        <v>2018|Rodney Local Board Area|Median ($) - total household income</v>
      </c>
      <c r="B67" t="s">
        <v>18</v>
      </c>
      <c r="C67" t="s">
        <v>19</v>
      </c>
      <c r="D67" t="s">
        <v>20</v>
      </c>
      <c r="E67" t="s">
        <v>21</v>
      </c>
      <c r="F67">
        <v>2018</v>
      </c>
      <c r="G67">
        <v>2018</v>
      </c>
      <c r="H67">
        <v>7601</v>
      </c>
      <c r="I67" t="s">
        <v>135</v>
      </c>
      <c r="J67">
        <v>99</v>
      </c>
      <c r="K67" t="s">
        <v>23</v>
      </c>
      <c r="L67" t="s">
        <v>56</v>
      </c>
      <c r="M67" t="s">
        <v>57</v>
      </c>
      <c r="N67">
        <v>2</v>
      </c>
      <c r="O67" t="s">
        <v>28</v>
      </c>
      <c r="P67">
        <v>67000</v>
      </c>
      <c r="T67" s="3" t="str">
        <f t="shared" ref="T67:T130" si="3">IF(AND(R67&lt;&gt;"_U",R67&lt;&gt;"c",N67&lt;&gt;999,N67&lt;&gt;9999,L67&lt;&gt;"Median"),IFERROR((ROUND(P67/U67*100,2)),"."),".")</f>
        <v>.</v>
      </c>
      <c r="U67" s="3" t="str">
        <f>IF(AND(R67&lt;&gt;"_U",N67&lt;&gt;9999,N67&lt;&gt;999,L67&lt;&gt;"Median"),IFERROR(VLOOKUP(A67,'LBA Total'!A:P,16,0),"."),".")</f>
        <v>.</v>
      </c>
    </row>
    <row r="68" spans="1:21" x14ac:dyDescent="0.3">
      <c r="A68" s="1" t="str">
        <f t="shared" si="2"/>
        <v>2018|Hibiscus and Bays Local Board Area|$20,000 or less</v>
      </c>
      <c r="B68" t="s">
        <v>18</v>
      </c>
      <c r="C68" t="s">
        <v>19</v>
      </c>
      <c r="D68" t="s">
        <v>20</v>
      </c>
      <c r="E68" t="s">
        <v>21</v>
      </c>
      <c r="F68">
        <v>2018</v>
      </c>
      <c r="G68">
        <v>2018</v>
      </c>
      <c r="H68">
        <v>7602</v>
      </c>
      <c r="I68" t="s">
        <v>111</v>
      </c>
      <c r="J68">
        <v>99</v>
      </c>
      <c r="K68" t="s">
        <v>23</v>
      </c>
      <c r="L68">
        <v>1</v>
      </c>
      <c r="M68" t="s">
        <v>39</v>
      </c>
      <c r="N68">
        <v>3</v>
      </c>
      <c r="O68" t="s">
        <v>25</v>
      </c>
      <c r="P68">
        <v>282</v>
      </c>
      <c r="T68" s="3">
        <f t="shared" si="3"/>
        <v>13.54</v>
      </c>
      <c r="U68" s="3">
        <f>IF(AND(R68&lt;&gt;"_U",N68&lt;&gt;9999,N68&lt;&gt;999,L68&lt;&gt;"Median"),IFERROR(VLOOKUP(A68,'LBA Total'!A:P,16,0),"."),".")</f>
        <v>2082</v>
      </c>
    </row>
    <row r="69" spans="1:21" x14ac:dyDescent="0.3">
      <c r="A69" s="1" t="str">
        <f t="shared" si="2"/>
        <v>2018|Hibiscus and Bays Local Board Area|$20,000 or less</v>
      </c>
      <c r="B69" t="s">
        <v>18</v>
      </c>
      <c r="C69" t="s">
        <v>19</v>
      </c>
      <c r="D69" t="s">
        <v>20</v>
      </c>
      <c r="E69" t="s">
        <v>21</v>
      </c>
      <c r="F69">
        <v>2018</v>
      </c>
      <c r="G69">
        <v>2018</v>
      </c>
      <c r="H69">
        <v>7602</v>
      </c>
      <c r="I69" t="s">
        <v>111</v>
      </c>
      <c r="J69">
        <v>99</v>
      </c>
      <c r="K69" t="s">
        <v>23</v>
      </c>
      <c r="L69">
        <v>1</v>
      </c>
      <c r="M69" t="s">
        <v>39</v>
      </c>
      <c r="N69">
        <v>2</v>
      </c>
      <c r="O69" t="s">
        <v>28</v>
      </c>
      <c r="P69">
        <v>855</v>
      </c>
      <c r="T69" s="3">
        <f t="shared" si="3"/>
        <v>41.07</v>
      </c>
      <c r="U69" s="3">
        <f>IF(AND(R69&lt;&gt;"_U",N69&lt;&gt;9999,N69&lt;&gt;999,L69&lt;&gt;"Median"),IFERROR(VLOOKUP(A69,'LBA Total'!A:P,16,0),"."),".")</f>
        <v>2082</v>
      </c>
    </row>
    <row r="70" spans="1:21" x14ac:dyDescent="0.3">
      <c r="A70" s="1" t="str">
        <f t="shared" si="2"/>
        <v>2018|Hibiscus and Bays Local Board Area|$20,000 or less</v>
      </c>
      <c r="B70" t="s">
        <v>18</v>
      </c>
      <c r="C70" t="s">
        <v>19</v>
      </c>
      <c r="D70" t="s">
        <v>20</v>
      </c>
      <c r="E70" t="s">
        <v>21</v>
      </c>
      <c r="F70">
        <v>2018</v>
      </c>
      <c r="G70">
        <v>2018</v>
      </c>
      <c r="H70">
        <v>7602</v>
      </c>
      <c r="I70" t="s">
        <v>111</v>
      </c>
      <c r="J70">
        <v>99</v>
      </c>
      <c r="K70" t="s">
        <v>23</v>
      </c>
      <c r="L70">
        <v>1</v>
      </c>
      <c r="M70" t="s">
        <v>39</v>
      </c>
      <c r="N70">
        <v>7777</v>
      </c>
      <c r="O70" t="s">
        <v>37</v>
      </c>
      <c r="P70">
        <v>2082</v>
      </c>
      <c r="T70" s="3">
        <f t="shared" si="3"/>
        <v>100</v>
      </c>
      <c r="U70" s="3">
        <f>IF(AND(R70&lt;&gt;"_U",N70&lt;&gt;9999,N70&lt;&gt;999,L70&lt;&gt;"Median"),IFERROR(VLOOKUP(A70,'LBA Total'!A:P,16,0),"."),".")</f>
        <v>2082</v>
      </c>
    </row>
    <row r="71" spans="1:21" x14ac:dyDescent="0.3">
      <c r="A71" s="1" t="str">
        <f t="shared" si="2"/>
        <v>2018|Hibiscus and Bays Local Board Area|$20,000 or less</v>
      </c>
      <c r="B71" t="s">
        <v>18</v>
      </c>
      <c r="C71" t="s">
        <v>19</v>
      </c>
      <c r="D71" t="s">
        <v>20</v>
      </c>
      <c r="E71" t="s">
        <v>21</v>
      </c>
      <c r="F71">
        <v>2018</v>
      </c>
      <c r="G71">
        <v>2018</v>
      </c>
      <c r="H71">
        <v>7602</v>
      </c>
      <c r="I71" t="s">
        <v>111</v>
      </c>
      <c r="J71">
        <v>99</v>
      </c>
      <c r="K71" t="s">
        <v>23</v>
      </c>
      <c r="L71">
        <v>1</v>
      </c>
      <c r="M71" t="s">
        <v>39</v>
      </c>
      <c r="N71">
        <v>9999</v>
      </c>
      <c r="O71" t="s">
        <v>40</v>
      </c>
      <c r="P71">
        <v>2082</v>
      </c>
      <c r="T71" s="3" t="str">
        <f t="shared" si="3"/>
        <v>.</v>
      </c>
      <c r="U71" s="3" t="str">
        <f>IF(AND(R71&lt;&gt;"_U",N71&lt;&gt;9999,N71&lt;&gt;999,L71&lt;&gt;"Median"),IFERROR(VLOOKUP(A71,'LBA Total'!A:P,16,0),"."),".")</f>
        <v>.</v>
      </c>
    </row>
    <row r="72" spans="1:21" x14ac:dyDescent="0.3">
      <c r="A72" s="1" t="str">
        <f t="shared" si="2"/>
        <v>2018|Hibiscus and Bays Local Board Area|$20,000 or less</v>
      </c>
      <c r="B72" t="s">
        <v>18</v>
      </c>
      <c r="C72" t="s">
        <v>19</v>
      </c>
      <c r="D72" t="s">
        <v>20</v>
      </c>
      <c r="E72" t="s">
        <v>21</v>
      </c>
      <c r="F72">
        <v>2018</v>
      </c>
      <c r="G72">
        <v>2018</v>
      </c>
      <c r="H72">
        <v>7602</v>
      </c>
      <c r="I72" t="s">
        <v>111</v>
      </c>
      <c r="J72">
        <v>99</v>
      </c>
      <c r="K72" t="s">
        <v>23</v>
      </c>
      <c r="L72">
        <v>1</v>
      </c>
      <c r="M72" t="s">
        <v>39</v>
      </c>
      <c r="N72">
        <v>999</v>
      </c>
      <c r="O72" t="s">
        <v>42</v>
      </c>
      <c r="P72">
        <v>0</v>
      </c>
      <c r="T72" s="3" t="str">
        <f t="shared" si="3"/>
        <v>.</v>
      </c>
      <c r="U72" s="3" t="str">
        <f>IF(AND(R72&lt;&gt;"_U",N72&lt;&gt;9999,N72&lt;&gt;999,L72&lt;&gt;"Median"),IFERROR(VLOOKUP(A72,'LBA Total'!A:P,16,0),"."),".")</f>
        <v>.</v>
      </c>
    </row>
    <row r="73" spans="1:21" x14ac:dyDescent="0.3">
      <c r="A73" s="1" t="str">
        <f t="shared" si="2"/>
        <v>2018|Hibiscus and Bays Local Board Area|$20,000 or less</v>
      </c>
      <c r="B73" t="s">
        <v>18</v>
      </c>
      <c r="C73" t="s">
        <v>19</v>
      </c>
      <c r="D73" t="s">
        <v>20</v>
      </c>
      <c r="E73" t="s">
        <v>21</v>
      </c>
      <c r="F73">
        <v>2018</v>
      </c>
      <c r="G73">
        <v>2018</v>
      </c>
      <c r="H73">
        <v>7602</v>
      </c>
      <c r="I73" t="s">
        <v>111</v>
      </c>
      <c r="J73">
        <v>99</v>
      </c>
      <c r="K73" t="s">
        <v>23</v>
      </c>
      <c r="L73">
        <v>1</v>
      </c>
      <c r="M73" t="s">
        <v>39</v>
      </c>
      <c r="N73">
        <v>1</v>
      </c>
      <c r="O73" t="s">
        <v>33</v>
      </c>
      <c r="P73">
        <v>948</v>
      </c>
      <c r="T73" s="3">
        <f t="shared" si="3"/>
        <v>45.53</v>
      </c>
      <c r="U73" s="3">
        <f>IF(AND(R73&lt;&gt;"_U",N73&lt;&gt;9999,N73&lt;&gt;999,L73&lt;&gt;"Median"),IFERROR(VLOOKUP(A73,'LBA Total'!A:P,16,0),"."),".")</f>
        <v>2082</v>
      </c>
    </row>
    <row r="74" spans="1:21" x14ac:dyDescent="0.3">
      <c r="A74" s="1" t="str">
        <f t="shared" si="2"/>
        <v>2018|Hibiscus and Bays Local Board Area|$20,001-$30,000</v>
      </c>
      <c r="B74" t="s">
        <v>18</v>
      </c>
      <c r="C74" t="s">
        <v>19</v>
      </c>
      <c r="D74" t="s">
        <v>20</v>
      </c>
      <c r="E74" t="s">
        <v>21</v>
      </c>
      <c r="F74">
        <v>2018</v>
      </c>
      <c r="G74">
        <v>2018</v>
      </c>
      <c r="H74">
        <v>7602</v>
      </c>
      <c r="I74" t="s">
        <v>111</v>
      </c>
      <c r="J74">
        <v>99</v>
      </c>
      <c r="K74" t="s">
        <v>23</v>
      </c>
      <c r="L74">
        <v>2</v>
      </c>
      <c r="M74" t="s">
        <v>24</v>
      </c>
      <c r="N74">
        <v>7777</v>
      </c>
      <c r="O74" t="s">
        <v>37</v>
      </c>
      <c r="P74">
        <v>2826</v>
      </c>
      <c r="T74" s="3">
        <f t="shared" si="3"/>
        <v>100</v>
      </c>
      <c r="U74" s="3">
        <f>IF(AND(R74&lt;&gt;"_U",N74&lt;&gt;9999,N74&lt;&gt;999,L74&lt;&gt;"Median"),IFERROR(VLOOKUP(A74,'LBA Total'!A:P,16,0),"."),".")</f>
        <v>2826</v>
      </c>
    </row>
    <row r="75" spans="1:21" x14ac:dyDescent="0.3">
      <c r="A75" s="1" t="str">
        <f t="shared" si="2"/>
        <v>2018|Hibiscus and Bays Local Board Area|$20,001-$30,000</v>
      </c>
      <c r="B75" t="s">
        <v>18</v>
      </c>
      <c r="C75" t="s">
        <v>19</v>
      </c>
      <c r="D75" t="s">
        <v>20</v>
      </c>
      <c r="E75" t="s">
        <v>21</v>
      </c>
      <c r="F75">
        <v>2018</v>
      </c>
      <c r="G75">
        <v>2018</v>
      </c>
      <c r="H75">
        <v>7602</v>
      </c>
      <c r="I75" t="s">
        <v>111</v>
      </c>
      <c r="J75">
        <v>99</v>
      </c>
      <c r="K75" t="s">
        <v>23</v>
      </c>
      <c r="L75">
        <v>2</v>
      </c>
      <c r="M75" t="s">
        <v>24</v>
      </c>
      <c r="N75">
        <v>999</v>
      </c>
      <c r="O75" t="s">
        <v>42</v>
      </c>
      <c r="P75">
        <v>0</v>
      </c>
      <c r="T75" s="3" t="str">
        <f t="shared" si="3"/>
        <v>.</v>
      </c>
      <c r="U75" s="3" t="str">
        <f>IF(AND(R75&lt;&gt;"_U",N75&lt;&gt;9999,N75&lt;&gt;999,L75&lt;&gt;"Median"),IFERROR(VLOOKUP(A75,'LBA Total'!A:P,16,0),"."),".")</f>
        <v>.</v>
      </c>
    </row>
    <row r="76" spans="1:21" x14ac:dyDescent="0.3">
      <c r="A76" s="1" t="str">
        <f t="shared" si="2"/>
        <v>2018|Hibiscus and Bays Local Board Area|$20,001-$30,000</v>
      </c>
      <c r="B76" t="s">
        <v>18</v>
      </c>
      <c r="C76" t="s">
        <v>19</v>
      </c>
      <c r="D76" t="s">
        <v>20</v>
      </c>
      <c r="E76" t="s">
        <v>21</v>
      </c>
      <c r="F76">
        <v>2018</v>
      </c>
      <c r="G76">
        <v>2018</v>
      </c>
      <c r="H76">
        <v>7602</v>
      </c>
      <c r="I76" t="s">
        <v>111</v>
      </c>
      <c r="J76">
        <v>99</v>
      </c>
      <c r="K76" t="s">
        <v>23</v>
      </c>
      <c r="L76">
        <v>2</v>
      </c>
      <c r="M76" t="s">
        <v>24</v>
      </c>
      <c r="N76">
        <v>3</v>
      </c>
      <c r="O76" t="s">
        <v>25</v>
      </c>
      <c r="P76">
        <v>423</v>
      </c>
      <c r="T76" s="3">
        <f t="shared" si="3"/>
        <v>14.97</v>
      </c>
      <c r="U76" s="3">
        <f>IF(AND(R76&lt;&gt;"_U",N76&lt;&gt;9999,N76&lt;&gt;999,L76&lt;&gt;"Median"),IFERROR(VLOOKUP(A76,'LBA Total'!A:P,16,0),"."),".")</f>
        <v>2826</v>
      </c>
    </row>
    <row r="77" spans="1:21" x14ac:dyDescent="0.3">
      <c r="A77" s="1" t="str">
        <f t="shared" si="2"/>
        <v>2018|Hibiscus and Bays Local Board Area|$20,001-$30,000</v>
      </c>
      <c r="B77" t="s">
        <v>18</v>
      </c>
      <c r="C77" t="s">
        <v>19</v>
      </c>
      <c r="D77" t="s">
        <v>20</v>
      </c>
      <c r="E77" t="s">
        <v>21</v>
      </c>
      <c r="F77">
        <v>2018</v>
      </c>
      <c r="G77">
        <v>2018</v>
      </c>
      <c r="H77">
        <v>7602</v>
      </c>
      <c r="I77" t="s">
        <v>111</v>
      </c>
      <c r="J77">
        <v>99</v>
      </c>
      <c r="K77" t="s">
        <v>23</v>
      </c>
      <c r="L77">
        <v>2</v>
      </c>
      <c r="M77" t="s">
        <v>24</v>
      </c>
      <c r="N77">
        <v>2</v>
      </c>
      <c r="O77" t="s">
        <v>28</v>
      </c>
      <c r="P77">
        <v>891</v>
      </c>
      <c r="T77" s="3">
        <f t="shared" si="3"/>
        <v>31.53</v>
      </c>
      <c r="U77" s="3">
        <f>IF(AND(R77&lt;&gt;"_U",N77&lt;&gt;9999,N77&lt;&gt;999,L77&lt;&gt;"Median"),IFERROR(VLOOKUP(A77,'LBA Total'!A:P,16,0),"."),".")</f>
        <v>2826</v>
      </c>
    </row>
    <row r="78" spans="1:21" x14ac:dyDescent="0.3">
      <c r="A78" s="1" t="str">
        <f t="shared" si="2"/>
        <v>2018|Hibiscus and Bays Local Board Area|$20,001-$30,000</v>
      </c>
      <c r="B78" t="s">
        <v>18</v>
      </c>
      <c r="C78" t="s">
        <v>19</v>
      </c>
      <c r="D78" t="s">
        <v>20</v>
      </c>
      <c r="E78" t="s">
        <v>21</v>
      </c>
      <c r="F78">
        <v>2018</v>
      </c>
      <c r="G78">
        <v>2018</v>
      </c>
      <c r="H78">
        <v>7602</v>
      </c>
      <c r="I78" t="s">
        <v>111</v>
      </c>
      <c r="J78">
        <v>99</v>
      </c>
      <c r="K78" t="s">
        <v>23</v>
      </c>
      <c r="L78">
        <v>2</v>
      </c>
      <c r="M78" t="s">
        <v>24</v>
      </c>
      <c r="N78">
        <v>1</v>
      </c>
      <c r="O78" t="s">
        <v>33</v>
      </c>
      <c r="P78">
        <v>1512</v>
      </c>
      <c r="T78" s="3">
        <f t="shared" si="3"/>
        <v>53.5</v>
      </c>
      <c r="U78" s="3">
        <f>IF(AND(R78&lt;&gt;"_U",N78&lt;&gt;9999,N78&lt;&gt;999,L78&lt;&gt;"Median"),IFERROR(VLOOKUP(A78,'LBA Total'!A:P,16,0),"."),".")</f>
        <v>2826</v>
      </c>
    </row>
    <row r="79" spans="1:21" x14ac:dyDescent="0.3">
      <c r="A79" s="1" t="str">
        <f t="shared" si="2"/>
        <v>2018|Hibiscus and Bays Local Board Area|$20,001-$30,000</v>
      </c>
      <c r="B79" t="s">
        <v>18</v>
      </c>
      <c r="C79" t="s">
        <v>19</v>
      </c>
      <c r="D79" t="s">
        <v>20</v>
      </c>
      <c r="E79" t="s">
        <v>21</v>
      </c>
      <c r="F79">
        <v>2018</v>
      </c>
      <c r="G79">
        <v>2018</v>
      </c>
      <c r="H79">
        <v>7602</v>
      </c>
      <c r="I79" t="s">
        <v>111</v>
      </c>
      <c r="J79">
        <v>99</v>
      </c>
      <c r="K79" t="s">
        <v>23</v>
      </c>
      <c r="L79">
        <v>2</v>
      </c>
      <c r="M79" t="s">
        <v>24</v>
      </c>
      <c r="N79">
        <v>9999</v>
      </c>
      <c r="O79" t="s">
        <v>40</v>
      </c>
      <c r="P79">
        <v>2826</v>
      </c>
      <c r="T79" s="3" t="str">
        <f t="shared" si="3"/>
        <v>.</v>
      </c>
      <c r="U79" s="3" t="str">
        <f>IF(AND(R79&lt;&gt;"_U",N79&lt;&gt;9999,N79&lt;&gt;999,L79&lt;&gt;"Median"),IFERROR(VLOOKUP(A79,'LBA Total'!A:P,16,0),"."),".")</f>
        <v>.</v>
      </c>
    </row>
    <row r="80" spans="1:21" x14ac:dyDescent="0.3">
      <c r="A80" s="1" t="str">
        <f t="shared" si="2"/>
        <v>2018|Hibiscus and Bays Local Board Area|$30,001-$50,000</v>
      </c>
      <c r="B80" t="s">
        <v>18</v>
      </c>
      <c r="C80" t="s">
        <v>19</v>
      </c>
      <c r="D80" t="s">
        <v>20</v>
      </c>
      <c r="E80" t="s">
        <v>21</v>
      </c>
      <c r="F80">
        <v>2018</v>
      </c>
      <c r="G80">
        <v>2018</v>
      </c>
      <c r="H80">
        <v>7602</v>
      </c>
      <c r="I80" t="s">
        <v>111</v>
      </c>
      <c r="J80">
        <v>99</v>
      </c>
      <c r="K80" t="s">
        <v>23</v>
      </c>
      <c r="L80">
        <v>3</v>
      </c>
      <c r="M80" t="s">
        <v>45</v>
      </c>
      <c r="N80">
        <v>2</v>
      </c>
      <c r="O80" t="s">
        <v>28</v>
      </c>
      <c r="P80">
        <v>1206</v>
      </c>
      <c r="T80" s="3">
        <f t="shared" si="3"/>
        <v>28.78</v>
      </c>
      <c r="U80" s="3">
        <f>IF(AND(R80&lt;&gt;"_U",N80&lt;&gt;9999,N80&lt;&gt;999,L80&lt;&gt;"Median"),IFERROR(VLOOKUP(A80,'LBA Total'!A:P,16,0),"."),".")</f>
        <v>4191</v>
      </c>
    </row>
    <row r="81" spans="1:21" x14ac:dyDescent="0.3">
      <c r="A81" s="1" t="str">
        <f t="shared" si="2"/>
        <v>2018|Hibiscus and Bays Local Board Area|$30,001-$50,000</v>
      </c>
      <c r="B81" t="s">
        <v>18</v>
      </c>
      <c r="C81" t="s">
        <v>19</v>
      </c>
      <c r="D81" t="s">
        <v>20</v>
      </c>
      <c r="E81" t="s">
        <v>21</v>
      </c>
      <c r="F81">
        <v>2018</v>
      </c>
      <c r="G81">
        <v>2018</v>
      </c>
      <c r="H81">
        <v>7602</v>
      </c>
      <c r="I81" t="s">
        <v>111</v>
      </c>
      <c r="J81">
        <v>99</v>
      </c>
      <c r="K81" t="s">
        <v>23</v>
      </c>
      <c r="L81">
        <v>3</v>
      </c>
      <c r="M81" t="s">
        <v>45</v>
      </c>
      <c r="N81">
        <v>3</v>
      </c>
      <c r="O81" t="s">
        <v>25</v>
      </c>
      <c r="P81">
        <v>738</v>
      </c>
      <c r="T81" s="3">
        <f t="shared" si="3"/>
        <v>17.61</v>
      </c>
      <c r="U81" s="3">
        <f>IF(AND(R81&lt;&gt;"_U",N81&lt;&gt;9999,N81&lt;&gt;999,L81&lt;&gt;"Median"),IFERROR(VLOOKUP(A81,'LBA Total'!A:P,16,0),"."),".")</f>
        <v>4191</v>
      </c>
    </row>
    <row r="82" spans="1:21" x14ac:dyDescent="0.3">
      <c r="A82" s="1" t="str">
        <f t="shared" si="2"/>
        <v>2018|Hibiscus and Bays Local Board Area|$30,001-$50,000</v>
      </c>
      <c r="B82" t="s">
        <v>18</v>
      </c>
      <c r="C82" t="s">
        <v>19</v>
      </c>
      <c r="D82" t="s">
        <v>20</v>
      </c>
      <c r="E82" t="s">
        <v>21</v>
      </c>
      <c r="F82">
        <v>2018</v>
      </c>
      <c r="G82">
        <v>2018</v>
      </c>
      <c r="H82">
        <v>7602</v>
      </c>
      <c r="I82" t="s">
        <v>111</v>
      </c>
      <c r="J82">
        <v>99</v>
      </c>
      <c r="K82" t="s">
        <v>23</v>
      </c>
      <c r="L82">
        <v>3</v>
      </c>
      <c r="M82" t="s">
        <v>45</v>
      </c>
      <c r="N82">
        <v>1</v>
      </c>
      <c r="O82" t="s">
        <v>33</v>
      </c>
      <c r="P82">
        <v>2247</v>
      </c>
      <c r="T82" s="3">
        <f t="shared" si="3"/>
        <v>53.61</v>
      </c>
      <c r="U82" s="3">
        <f>IF(AND(R82&lt;&gt;"_U",N82&lt;&gt;9999,N82&lt;&gt;999,L82&lt;&gt;"Median"),IFERROR(VLOOKUP(A82,'LBA Total'!A:P,16,0),"."),".")</f>
        <v>4191</v>
      </c>
    </row>
    <row r="83" spans="1:21" x14ac:dyDescent="0.3">
      <c r="A83" s="1" t="str">
        <f t="shared" si="2"/>
        <v>2018|Hibiscus and Bays Local Board Area|$30,001-$50,000</v>
      </c>
      <c r="B83" t="s">
        <v>18</v>
      </c>
      <c r="C83" t="s">
        <v>19</v>
      </c>
      <c r="D83" t="s">
        <v>20</v>
      </c>
      <c r="E83" t="s">
        <v>21</v>
      </c>
      <c r="F83">
        <v>2018</v>
      </c>
      <c r="G83">
        <v>2018</v>
      </c>
      <c r="H83">
        <v>7602</v>
      </c>
      <c r="I83" t="s">
        <v>111</v>
      </c>
      <c r="J83">
        <v>99</v>
      </c>
      <c r="K83" t="s">
        <v>23</v>
      </c>
      <c r="L83">
        <v>3</v>
      </c>
      <c r="M83" t="s">
        <v>45</v>
      </c>
      <c r="N83">
        <v>999</v>
      </c>
      <c r="O83" t="s">
        <v>42</v>
      </c>
      <c r="P83">
        <v>0</v>
      </c>
      <c r="T83" s="3" t="str">
        <f t="shared" si="3"/>
        <v>.</v>
      </c>
      <c r="U83" s="3" t="str">
        <f>IF(AND(R83&lt;&gt;"_U",N83&lt;&gt;9999,N83&lt;&gt;999,L83&lt;&gt;"Median"),IFERROR(VLOOKUP(A83,'LBA Total'!A:P,16,0),"."),".")</f>
        <v>.</v>
      </c>
    </row>
    <row r="84" spans="1:21" x14ac:dyDescent="0.3">
      <c r="A84" s="1" t="str">
        <f t="shared" si="2"/>
        <v>2018|Hibiscus and Bays Local Board Area|$30,001-$50,000</v>
      </c>
      <c r="B84" t="s">
        <v>18</v>
      </c>
      <c r="C84" t="s">
        <v>19</v>
      </c>
      <c r="D84" t="s">
        <v>20</v>
      </c>
      <c r="E84" t="s">
        <v>21</v>
      </c>
      <c r="F84">
        <v>2018</v>
      </c>
      <c r="G84">
        <v>2018</v>
      </c>
      <c r="H84">
        <v>7602</v>
      </c>
      <c r="I84" t="s">
        <v>111</v>
      </c>
      <c r="J84">
        <v>99</v>
      </c>
      <c r="K84" t="s">
        <v>23</v>
      </c>
      <c r="L84">
        <v>3</v>
      </c>
      <c r="M84" t="s">
        <v>45</v>
      </c>
      <c r="N84">
        <v>9999</v>
      </c>
      <c r="O84" t="s">
        <v>40</v>
      </c>
      <c r="P84">
        <v>4191</v>
      </c>
      <c r="T84" s="3" t="str">
        <f t="shared" si="3"/>
        <v>.</v>
      </c>
      <c r="U84" s="3" t="str">
        <f>IF(AND(R84&lt;&gt;"_U",N84&lt;&gt;9999,N84&lt;&gt;999,L84&lt;&gt;"Median"),IFERROR(VLOOKUP(A84,'LBA Total'!A:P,16,0),"."),".")</f>
        <v>.</v>
      </c>
    </row>
    <row r="85" spans="1:21" x14ac:dyDescent="0.3">
      <c r="A85" s="1" t="str">
        <f t="shared" si="2"/>
        <v>2018|Hibiscus and Bays Local Board Area|$30,001-$50,000</v>
      </c>
      <c r="B85" t="s">
        <v>18</v>
      </c>
      <c r="C85" t="s">
        <v>19</v>
      </c>
      <c r="D85" t="s">
        <v>20</v>
      </c>
      <c r="E85" t="s">
        <v>21</v>
      </c>
      <c r="F85">
        <v>2018</v>
      </c>
      <c r="G85">
        <v>2018</v>
      </c>
      <c r="H85">
        <v>7602</v>
      </c>
      <c r="I85" t="s">
        <v>111</v>
      </c>
      <c r="J85">
        <v>99</v>
      </c>
      <c r="K85" t="s">
        <v>23</v>
      </c>
      <c r="L85">
        <v>3</v>
      </c>
      <c r="M85" t="s">
        <v>45</v>
      </c>
      <c r="N85">
        <v>7777</v>
      </c>
      <c r="O85" t="s">
        <v>37</v>
      </c>
      <c r="P85">
        <v>4191</v>
      </c>
      <c r="T85" s="3">
        <f t="shared" si="3"/>
        <v>100</v>
      </c>
      <c r="U85" s="3">
        <f>IF(AND(R85&lt;&gt;"_U",N85&lt;&gt;9999,N85&lt;&gt;999,L85&lt;&gt;"Median"),IFERROR(VLOOKUP(A85,'LBA Total'!A:P,16,0),"."),".")</f>
        <v>4191</v>
      </c>
    </row>
    <row r="86" spans="1:21" x14ac:dyDescent="0.3">
      <c r="A86" s="1" t="str">
        <f t="shared" si="2"/>
        <v>2018|Hibiscus and Bays Local Board Area|$50,001-$70,000</v>
      </c>
      <c r="B86" t="s">
        <v>18</v>
      </c>
      <c r="C86" t="s">
        <v>19</v>
      </c>
      <c r="D86" t="s">
        <v>20</v>
      </c>
      <c r="E86" t="s">
        <v>21</v>
      </c>
      <c r="F86">
        <v>2018</v>
      </c>
      <c r="G86">
        <v>2018</v>
      </c>
      <c r="H86">
        <v>7602</v>
      </c>
      <c r="I86" t="s">
        <v>111</v>
      </c>
      <c r="J86">
        <v>99</v>
      </c>
      <c r="K86" t="s">
        <v>23</v>
      </c>
      <c r="L86">
        <v>4</v>
      </c>
      <c r="M86" t="s">
        <v>36</v>
      </c>
      <c r="N86">
        <v>1</v>
      </c>
      <c r="O86" t="s">
        <v>33</v>
      </c>
      <c r="P86">
        <v>1929</v>
      </c>
      <c r="T86" s="3">
        <f t="shared" si="3"/>
        <v>51.85</v>
      </c>
      <c r="U86" s="3">
        <f>IF(AND(R86&lt;&gt;"_U",N86&lt;&gt;9999,N86&lt;&gt;999,L86&lt;&gt;"Median"),IFERROR(VLOOKUP(A86,'LBA Total'!A:P,16,0),"."),".")</f>
        <v>3720</v>
      </c>
    </row>
    <row r="87" spans="1:21" x14ac:dyDescent="0.3">
      <c r="A87" s="1" t="str">
        <f t="shared" si="2"/>
        <v>2018|Hibiscus and Bays Local Board Area|$50,001-$70,000</v>
      </c>
      <c r="B87" t="s">
        <v>18</v>
      </c>
      <c r="C87" t="s">
        <v>19</v>
      </c>
      <c r="D87" t="s">
        <v>20</v>
      </c>
      <c r="E87" t="s">
        <v>21</v>
      </c>
      <c r="F87">
        <v>2018</v>
      </c>
      <c r="G87">
        <v>2018</v>
      </c>
      <c r="H87">
        <v>7602</v>
      </c>
      <c r="I87" t="s">
        <v>111</v>
      </c>
      <c r="J87">
        <v>99</v>
      </c>
      <c r="K87" t="s">
        <v>23</v>
      </c>
      <c r="L87">
        <v>4</v>
      </c>
      <c r="M87" t="s">
        <v>36</v>
      </c>
      <c r="N87">
        <v>9999</v>
      </c>
      <c r="O87" t="s">
        <v>40</v>
      </c>
      <c r="P87">
        <v>3720</v>
      </c>
      <c r="T87" s="3" t="str">
        <f t="shared" si="3"/>
        <v>.</v>
      </c>
      <c r="U87" s="3" t="str">
        <f>IF(AND(R87&lt;&gt;"_U",N87&lt;&gt;9999,N87&lt;&gt;999,L87&lt;&gt;"Median"),IFERROR(VLOOKUP(A87,'LBA Total'!A:P,16,0),"."),".")</f>
        <v>.</v>
      </c>
    </row>
    <row r="88" spans="1:21" x14ac:dyDescent="0.3">
      <c r="A88" s="1" t="str">
        <f t="shared" si="2"/>
        <v>2018|Hibiscus and Bays Local Board Area|$50,001-$70,000</v>
      </c>
      <c r="B88" t="s">
        <v>18</v>
      </c>
      <c r="C88" t="s">
        <v>19</v>
      </c>
      <c r="D88" t="s">
        <v>20</v>
      </c>
      <c r="E88" t="s">
        <v>21</v>
      </c>
      <c r="F88">
        <v>2018</v>
      </c>
      <c r="G88">
        <v>2018</v>
      </c>
      <c r="H88">
        <v>7602</v>
      </c>
      <c r="I88" t="s">
        <v>111</v>
      </c>
      <c r="J88">
        <v>99</v>
      </c>
      <c r="K88" t="s">
        <v>23</v>
      </c>
      <c r="L88">
        <v>4</v>
      </c>
      <c r="M88" t="s">
        <v>36</v>
      </c>
      <c r="N88">
        <v>999</v>
      </c>
      <c r="O88" t="s">
        <v>42</v>
      </c>
      <c r="P88">
        <v>0</v>
      </c>
      <c r="T88" s="3" t="str">
        <f t="shared" si="3"/>
        <v>.</v>
      </c>
      <c r="U88" s="3" t="str">
        <f>IF(AND(R88&lt;&gt;"_U",N88&lt;&gt;9999,N88&lt;&gt;999,L88&lt;&gt;"Median"),IFERROR(VLOOKUP(A88,'LBA Total'!A:P,16,0),"."),".")</f>
        <v>.</v>
      </c>
    </row>
    <row r="89" spans="1:21" x14ac:dyDescent="0.3">
      <c r="A89" s="1" t="str">
        <f t="shared" si="2"/>
        <v>2018|Hibiscus and Bays Local Board Area|$50,001-$70,000</v>
      </c>
      <c r="B89" t="s">
        <v>18</v>
      </c>
      <c r="C89" t="s">
        <v>19</v>
      </c>
      <c r="D89" t="s">
        <v>20</v>
      </c>
      <c r="E89" t="s">
        <v>21</v>
      </c>
      <c r="F89">
        <v>2018</v>
      </c>
      <c r="G89">
        <v>2018</v>
      </c>
      <c r="H89">
        <v>7602</v>
      </c>
      <c r="I89" t="s">
        <v>111</v>
      </c>
      <c r="J89">
        <v>99</v>
      </c>
      <c r="K89" t="s">
        <v>23</v>
      </c>
      <c r="L89">
        <v>4</v>
      </c>
      <c r="M89" t="s">
        <v>36</v>
      </c>
      <c r="N89">
        <v>7777</v>
      </c>
      <c r="O89" t="s">
        <v>37</v>
      </c>
      <c r="P89">
        <v>3720</v>
      </c>
      <c r="T89" s="3">
        <f t="shared" si="3"/>
        <v>100</v>
      </c>
      <c r="U89" s="3">
        <f>IF(AND(R89&lt;&gt;"_U",N89&lt;&gt;9999,N89&lt;&gt;999,L89&lt;&gt;"Median"),IFERROR(VLOOKUP(A89,'LBA Total'!A:P,16,0),"."),".")</f>
        <v>3720</v>
      </c>
    </row>
    <row r="90" spans="1:21" x14ac:dyDescent="0.3">
      <c r="A90" s="1" t="str">
        <f t="shared" si="2"/>
        <v>2018|Hibiscus and Bays Local Board Area|$50,001-$70,000</v>
      </c>
      <c r="B90" t="s">
        <v>18</v>
      </c>
      <c r="C90" t="s">
        <v>19</v>
      </c>
      <c r="D90" t="s">
        <v>20</v>
      </c>
      <c r="E90" t="s">
        <v>21</v>
      </c>
      <c r="F90">
        <v>2018</v>
      </c>
      <c r="G90">
        <v>2018</v>
      </c>
      <c r="H90">
        <v>7602</v>
      </c>
      <c r="I90" t="s">
        <v>111</v>
      </c>
      <c r="J90">
        <v>99</v>
      </c>
      <c r="K90" t="s">
        <v>23</v>
      </c>
      <c r="L90">
        <v>4</v>
      </c>
      <c r="M90" t="s">
        <v>36</v>
      </c>
      <c r="N90">
        <v>2</v>
      </c>
      <c r="O90" t="s">
        <v>28</v>
      </c>
      <c r="P90">
        <v>1140</v>
      </c>
      <c r="T90" s="3">
        <f t="shared" si="3"/>
        <v>30.65</v>
      </c>
      <c r="U90" s="3">
        <f>IF(AND(R90&lt;&gt;"_U",N90&lt;&gt;9999,N90&lt;&gt;999,L90&lt;&gt;"Median"),IFERROR(VLOOKUP(A90,'LBA Total'!A:P,16,0),"."),".")</f>
        <v>3720</v>
      </c>
    </row>
    <row r="91" spans="1:21" x14ac:dyDescent="0.3">
      <c r="A91" s="1" t="str">
        <f t="shared" si="2"/>
        <v>2018|Hibiscus and Bays Local Board Area|$50,001-$70,000</v>
      </c>
      <c r="B91" t="s">
        <v>18</v>
      </c>
      <c r="C91" t="s">
        <v>19</v>
      </c>
      <c r="D91" t="s">
        <v>20</v>
      </c>
      <c r="E91" t="s">
        <v>21</v>
      </c>
      <c r="F91">
        <v>2018</v>
      </c>
      <c r="G91">
        <v>2018</v>
      </c>
      <c r="H91">
        <v>7602</v>
      </c>
      <c r="I91" t="s">
        <v>111</v>
      </c>
      <c r="J91">
        <v>99</v>
      </c>
      <c r="K91" t="s">
        <v>23</v>
      </c>
      <c r="L91">
        <v>4</v>
      </c>
      <c r="M91" t="s">
        <v>36</v>
      </c>
      <c r="N91">
        <v>3</v>
      </c>
      <c r="O91" t="s">
        <v>25</v>
      </c>
      <c r="P91">
        <v>651</v>
      </c>
      <c r="T91" s="3">
        <f t="shared" si="3"/>
        <v>17.5</v>
      </c>
      <c r="U91" s="3">
        <f>IF(AND(R91&lt;&gt;"_U",N91&lt;&gt;9999,N91&lt;&gt;999,L91&lt;&gt;"Median"),IFERROR(VLOOKUP(A91,'LBA Total'!A:P,16,0),"."),".")</f>
        <v>3720</v>
      </c>
    </row>
    <row r="92" spans="1:21" x14ac:dyDescent="0.3">
      <c r="A92" s="1" t="str">
        <f t="shared" si="2"/>
        <v>2018|Hibiscus and Bays Local Board Area|$70,001-$100,000</v>
      </c>
      <c r="B92" t="s">
        <v>18</v>
      </c>
      <c r="C92" t="s">
        <v>19</v>
      </c>
      <c r="D92" t="s">
        <v>20</v>
      </c>
      <c r="E92" t="s">
        <v>21</v>
      </c>
      <c r="F92">
        <v>2018</v>
      </c>
      <c r="G92">
        <v>2018</v>
      </c>
      <c r="H92">
        <v>7602</v>
      </c>
      <c r="I92" t="s">
        <v>111</v>
      </c>
      <c r="J92">
        <v>99</v>
      </c>
      <c r="K92" t="s">
        <v>23</v>
      </c>
      <c r="L92">
        <v>5</v>
      </c>
      <c r="M92" t="s">
        <v>58</v>
      </c>
      <c r="N92">
        <v>999</v>
      </c>
      <c r="O92" t="s">
        <v>42</v>
      </c>
      <c r="P92">
        <v>0</v>
      </c>
      <c r="T92" s="3" t="str">
        <f t="shared" si="3"/>
        <v>.</v>
      </c>
      <c r="U92" s="3" t="str">
        <f>IF(AND(R92&lt;&gt;"_U",N92&lt;&gt;9999,N92&lt;&gt;999,L92&lt;&gt;"Median"),IFERROR(VLOOKUP(A92,'LBA Total'!A:P,16,0),"."),".")</f>
        <v>.</v>
      </c>
    </row>
    <row r="93" spans="1:21" x14ac:dyDescent="0.3">
      <c r="A93" s="1" t="str">
        <f t="shared" si="2"/>
        <v>2018|Hibiscus and Bays Local Board Area|$70,001-$100,000</v>
      </c>
      <c r="B93" t="s">
        <v>18</v>
      </c>
      <c r="C93" t="s">
        <v>19</v>
      </c>
      <c r="D93" t="s">
        <v>20</v>
      </c>
      <c r="E93" t="s">
        <v>21</v>
      </c>
      <c r="F93">
        <v>2018</v>
      </c>
      <c r="G93">
        <v>2018</v>
      </c>
      <c r="H93">
        <v>7602</v>
      </c>
      <c r="I93" t="s">
        <v>111</v>
      </c>
      <c r="J93">
        <v>99</v>
      </c>
      <c r="K93" t="s">
        <v>23</v>
      </c>
      <c r="L93">
        <v>5</v>
      </c>
      <c r="M93" t="s">
        <v>58</v>
      </c>
      <c r="N93">
        <v>9999</v>
      </c>
      <c r="O93" t="s">
        <v>40</v>
      </c>
      <c r="P93">
        <v>4776</v>
      </c>
      <c r="T93" s="3" t="str">
        <f t="shared" si="3"/>
        <v>.</v>
      </c>
      <c r="U93" s="3" t="str">
        <f>IF(AND(R93&lt;&gt;"_U",N93&lt;&gt;9999,N93&lt;&gt;999,L93&lt;&gt;"Median"),IFERROR(VLOOKUP(A93,'LBA Total'!A:P,16,0),"."),".")</f>
        <v>.</v>
      </c>
    </row>
    <row r="94" spans="1:21" x14ac:dyDescent="0.3">
      <c r="A94" s="1" t="str">
        <f t="shared" si="2"/>
        <v>2018|Hibiscus and Bays Local Board Area|$70,001-$100,000</v>
      </c>
      <c r="B94" t="s">
        <v>18</v>
      </c>
      <c r="C94" t="s">
        <v>19</v>
      </c>
      <c r="D94" t="s">
        <v>20</v>
      </c>
      <c r="E94" t="s">
        <v>21</v>
      </c>
      <c r="F94">
        <v>2018</v>
      </c>
      <c r="G94">
        <v>2018</v>
      </c>
      <c r="H94">
        <v>7602</v>
      </c>
      <c r="I94" t="s">
        <v>111</v>
      </c>
      <c r="J94">
        <v>99</v>
      </c>
      <c r="K94" t="s">
        <v>23</v>
      </c>
      <c r="L94">
        <v>5</v>
      </c>
      <c r="M94" t="s">
        <v>58</v>
      </c>
      <c r="N94">
        <v>7777</v>
      </c>
      <c r="O94" t="s">
        <v>37</v>
      </c>
      <c r="P94">
        <v>4776</v>
      </c>
      <c r="T94" s="3">
        <f t="shared" si="3"/>
        <v>100</v>
      </c>
      <c r="U94" s="3">
        <f>IF(AND(R94&lt;&gt;"_U",N94&lt;&gt;9999,N94&lt;&gt;999,L94&lt;&gt;"Median"),IFERROR(VLOOKUP(A94,'LBA Total'!A:P,16,0),"."),".")</f>
        <v>4776</v>
      </c>
    </row>
    <row r="95" spans="1:21" x14ac:dyDescent="0.3">
      <c r="A95" s="1" t="str">
        <f t="shared" si="2"/>
        <v>2018|Hibiscus and Bays Local Board Area|$70,001-$100,000</v>
      </c>
      <c r="B95" t="s">
        <v>18</v>
      </c>
      <c r="C95" t="s">
        <v>19</v>
      </c>
      <c r="D95" t="s">
        <v>20</v>
      </c>
      <c r="E95" t="s">
        <v>21</v>
      </c>
      <c r="F95">
        <v>2018</v>
      </c>
      <c r="G95">
        <v>2018</v>
      </c>
      <c r="H95">
        <v>7602</v>
      </c>
      <c r="I95" t="s">
        <v>111</v>
      </c>
      <c r="J95">
        <v>99</v>
      </c>
      <c r="K95" t="s">
        <v>23</v>
      </c>
      <c r="L95">
        <v>5</v>
      </c>
      <c r="M95" t="s">
        <v>58</v>
      </c>
      <c r="N95">
        <v>3</v>
      </c>
      <c r="O95" t="s">
        <v>25</v>
      </c>
      <c r="P95">
        <v>744</v>
      </c>
      <c r="T95" s="3">
        <f t="shared" si="3"/>
        <v>15.58</v>
      </c>
      <c r="U95" s="3">
        <f>IF(AND(R95&lt;&gt;"_U",N95&lt;&gt;9999,N95&lt;&gt;999,L95&lt;&gt;"Median"),IFERROR(VLOOKUP(A95,'LBA Total'!A:P,16,0),"."),".")</f>
        <v>4776</v>
      </c>
    </row>
    <row r="96" spans="1:21" x14ac:dyDescent="0.3">
      <c r="A96" s="1" t="str">
        <f t="shared" si="2"/>
        <v>2018|Hibiscus and Bays Local Board Area|$70,001-$100,000</v>
      </c>
      <c r="B96" t="s">
        <v>18</v>
      </c>
      <c r="C96" t="s">
        <v>19</v>
      </c>
      <c r="D96" t="s">
        <v>20</v>
      </c>
      <c r="E96" t="s">
        <v>21</v>
      </c>
      <c r="F96">
        <v>2018</v>
      </c>
      <c r="G96">
        <v>2018</v>
      </c>
      <c r="H96">
        <v>7602</v>
      </c>
      <c r="I96" t="s">
        <v>111</v>
      </c>
      <c r="J96">
        <v>99</v>
      </c>
      <c r="K96" t="s">
        <v>23</v>
      </c>
      <c r="L96">
        <v>5</v>
      </c>
      <c r="M96" t="s">
        <v>58</v>
      </c>
      <c r="N96">
        <v>1</v>
      </c>
      <c r="O96" t="s">
        <v>33</v>
      </c>
      <c r="P96">
        <v>2595</v>
      </c>
      <c r="T96" s="3">
        <f t="shared" si="3"/>
        <v>54.33</v>
      </c>
      <c r="U96" s="3">
        <f>IF(AND(R96&lt;&gt;"_U",N96&lt;&gt;9999,N96&lt;&gt;999,L96&lt;&gt;"Median"),IFERROR(VLOOKUP(A96,'LBA Total'!A:P,16,0),"."),".")</f>
        <v>4776</v>
      </c>
    </row>
    <row r="97" spans="1:21" x14ac:dyDescent="0.3">
      <c r="A97" s="1" t="str">
        <f t="shared" si="2"/>
        <v>2018|Hibiscus and Bays Local Board Area|$70,001-$100,000</v>
      </c>
      <c r="B97" t="s">
        <v>18</v>
      </c>
      <c r="C97" t="s">
        <v>19</v>
      </c>
      <c r="D97" t="s">
        <v>20</v>
      </c>
      <c r="E97" t="s">
        <v>21</v>
      </c>
      <c r="F97">
        <v>2018</v>
      </c>
      <c r="G97">
        <v>2018</v>
      </c>
      <c r="H97">
        <v>7602</v>
      </c>
      <c r="I97" t="s">
        <v>111</v>
      </c>
      <c r="J97">
        <v>99</v>
      </c>
      <c r="K97" t="s">
        <v>23</v>
      </c>
      <c r="L97">
        <v>5</v>
      </c>
      <c r="M97" t="s">
        <v>58</v>
      </c>
      <c r="N97">
        <v>2</v>
      </c>
      <c r="O97" t="s">
        <v>28</v>
      </c>
      <c r="P97">
        <v>1437</v>
      </c>
      <c r="T97" s="3">
        <f t="shared" si="3"/>
        <v>30.09</v>
      </c>
      <c r="U97" s="3">
        <f>IF(AND(R97&lt;&gt;"_U",N97&lt;&gt;9999,N97&lt;&gt;999,L97&lt;&gt;"Median"),IFERROR(VLOOKUP(A97,'LBA Total'!A:P,16,0),"."),".")</f>
        <v>4776</v>
      </c>
    </row>
    <row r="98" spans="1:21" x14ac:dyDescent="0.3">
      <c r="A98" s="1" t="str">
        <f t="shared" si="2"/>
        <v>2018|Hibiscus and Bays Local Board Area|$100,001-$150,000</v>
      </c>
      <c r="B98" t="s">
        <v>18</v>
      </c>
      <c r="C98" t="s">
        <v>19</v>
      </c>
      <c r="D98" t="s">
        <v>20</v>
      </c>
      <c r="E98" t="s">
        <v>21</v>
      </c>
      <c r="F98">
        <v>2018</v>
      </c>
      <c r="G98">
        <v>2018</v>
      </c>
      <c r="H98">
        <v>7602</v>
      </c>
      <c r="I98" t="s">
        <v>111</v>
      </c>
      <c r="J98">
        <v>99</v>
      </c>
      <c r="K98" t="s">
        <v>23</v>
      </c>
      <c r="L98">
        <v>6</v>
      </c>
      <c r="M98" t="s">
        <v>59</v>
      </c>
      <c r="N98">
        <v>999</v>
      </c>
      <c r="O98" t="s">
        <v>42</v>
      </c>
      <c r="P98">
        <v>0</v>
      </c>
      <c r="T98" s="3" t="str">
        <f t="shared" si="3"/>
        <v>.</v>
      </c>
      <c r="U98" s="3" t="str">
        <f>IF(AND(R98&lt;&gt;"_U",N98&lt;&gt;9999,N98&lt;&gt;999,L98&lt;&gt;"Median"),IFERROR(VLOOKUP(A98,'LBA Total'!A:P,16,0),"."),".")</f>
        <v>.</v>
      </c>
    </row>
    <row r="99" spans="1:21" x14ac:dyDescent="0.3">
      <c r="A99" s="1" t="str">
        <f t="shared" si="2"/>
        <v>2018|Hibiscus and Bays Local Board Area|$100,001-$150,000</v>
      </c>
      <c r="B99" t="s">
        <v>18</v>
      </c>
      <c r="C99" t="s">
        <v>19</v>
      </c>
      <c r="D99" t="s">
        <v>20</v>
      </c>
      <c r="E99" t="s">
        <v>21</v>
      </c>
      <c r="F99">
        <v>2018</v>
      </c>
      <c r="G99">
        <v>2018</v>
      </c>
      <c r="H99">
        <v>7602</v>
      </c>
      <c r="I99" t="s">
        <v>111</v>
      </c>
      <c r="J99">
        <v>99</v>
      </c>
      <c r="K99" t="s">
        <v>23</v>
      </c>
      <c r="L99">
        <v>6</v>
      </c>
      <c r="M99" t="s">
        <v>59</v>
      </c>
      <c r="N99">
        <v>7777</v>
      </c>
      <c r="O99" t="s">
        <v>37</v>
      </c>
      <c r="P99">
        <v>7140</v>
      </c>
      <c r="T99" s="3">
        <f t="shared" si="3"/>
        <v>100</v>
      </c>
      <c r="U99" s="3">
        <f>IF(AND(R99&lt;&gt;"_U",N99&lt;&gt;9999,N99&lt;&gt;999,L99&lt;&gt;"Median"),IFERROR(VLOOKUP(A99,'LBA Total'!A:P,16,0),"."),".")</f>
        <v>7140</v>
      </c>
    </row>
    <row r="100" spans="1:21" x14ac:dyDescent="0.3">
      <c r="A100" s="1" t="str">
        <f t="shared" si="2"/>
        <v>2018|Hibiscus and Bays Local Board Area|$100,001-$150,000</v>
      </c>
      <c r="B100" t="s">
        <v>18</v>
      </c>
      <c r="C100" t="s">
        <v>19</v>
      </c>
      <c r="D100" t="s">
        <v>20</v>
      </c>
      <c r="E100" t="s">
        <v>21</v>
      </c>
      <c r="F100">
        <v>2018</v>
      </c>
      <c r="G100">
        <v>2018</v>
      </c>
      <c r="H100">
        <v>7602</v>
      </c>
      <c r="I100" t="s">
        <v>111</v>
      </c>
      <c r="J100">
        <v>99</v>
      </c>
      <c r="K100" t="s">
        <v>23</v>
      </c>
      <c r="L100">
        <v>6</v>
      </c>
      <c r="M100" t="s">
        <v>59</v>
      </c>
      <c r="N100">
        <v>3</v>
      </c>
      <c r="O100" t="s">
        <v>25</v>
      </c>
      <c r="P100">
        <v>1209</v>
      </c>
      <c r="T100" s="3">
        <f t="shared" si="3"/>
        <v>16.93</v>
      </c>
      <c r="U100" s="3">
        <f>IF(AND(R100&lt;&gt;"_U",N100&lt;&gt;9999,N100&lt;&gt;999,L100&lt;&gt;"Median"),IFERROR(VLOOKUP(A100,'LBA Total'!A:P,16,0),"."),".")</f>
        <v>7140</v>
      </c>
    </row>
    <row r="101" spans="1:21" x14ac:dyDescent="0.3">
      <c r="A101" s="1" t="str">
        <f t="shared" si="2"/>
        <v>2018|Hibiscus and Bays Local Board Area|$100,001-$150,000</v>
      </c>
      <c r="B101" t="s">
        <v>18</v>
      </c>
      <c r="C101" t="s">
        <v>19</v>
      </c>
      <c r="D101" t="s">
        <v>20</v>
      </c>
      <c r="E101" t="s">
        <v>21</v>
      </c>
      <c r="F101">
        <v>2018</v>
      </c>
      <c r="G101">
        <v>2018</v>
      </c>
      <c r="H101">
        <v>7602</v>
      </c>
      <c r="I101" t="s">
        <v>111</v>
      </c>
      <c r="J101">
        <v>99</v>
      </c>
      <c r="K101" t="s">
        <v>23</v>
      </c>
      <c r="L101">
        <v>6</v>
      </c>
      <c r="M101" t="s">
        <v>59</v>
      </c>
      <c r="N101">
        <v>1</v>
      </c>
      <c r="O101" t="s">
        <v>33</v>
      </c>
      <c r="P101">
        <v>3975</v>
      </c>
      <c r="T101" s="3">
        <f t="shared" si="3"/>
        <v>55.67</v>
      </c>
      <c r="U101" s="3">
        <f>IF(AND(R101&lt;&gt;"_U",N101&lt;&gt;9999,N101&lt;&gt;999,L101&lt;&gt;"Median"),IFERROR(VLOOKUP(A101,'LBA Total'!A:P,16,0),"."),".")</f>
        <v>7140</v>
      </c>
    </row>
    <row r="102" spans="1:21" x14ac:dyDescent="0.3">
      <c r="A102" s="1" t="str">
        <f t="shared" si="2"/>
        <v>2018|Hibiscus and Bays Local Board Area|$100,001-$150,000</v>
      </c>
      <c r="B102" t="s">
        <v>18</v>
      </c>
      <c r="C102" t="s">
        <v>19</v>
      </c>
      <c r="D102" t="s">
        <v>20</v>
      </c>
      <c r="E102" t="s">
        <v>21</v>
      </c>
      <c r="F102">
        <v>2018</v>
      </c>
      <c r="G102">
        <v>2018</v>
      </c>
      <c r="H102">
        <v>7602</v>
      </c>
      <c r="I102" t="s">
        <v>111</v>
      </c>
      <c r="J102">
        <v>99</v>
      </c>
      <c r="K102" t="s">
        <v>23</v>
      </c>
      <c r="L102">
        <v>6</v>
      </c>
      <c r="M102" t="s">
        <v>59</v>
      </c>
      <c r="N102">
        <v>9999</v>
      </c>
      <c r="O102" t="s">
        <v>40</v>
      </c>
      <c r="P102">
        <v>7140</v>
      </c>
      <c r="T102" s="3" t="str">
        <f t="shared" si="3"/>
        <v>.</v>
      </c>
      <c r="U102" s="3" t="str">
        <f>IF(AND(R102&lt;&gt;"_U",N102&lt;&gt;9999,N102&lt;&gt;999,L102&lt;&gt;"Median"),IFERROR(VLOOKUP(A102,'LBA Total'!A:P,16,0),"."),".")</f>
        <v>.</v>
      </c>
    </row>
    <row r="103" spans="1:21" x14ac:dyDescent="0.3">
      <c r="A103" s="1" t="str">
        <f t="shared" si="2"/>
        <v>2018|Hibiscus and Bays Local Board Area|$100,001-$150,000</v>
      </c>
      <c r="B103" t="s">
        <v>18</v>
      </c>
      <c r="C103" t="s">
        <v>19</v>
      </c>
      <c r="D103" t="s">
        <v>20</v>
      </c>
      <c r="E103" t="s">
        <v>21</v>
      </c>
      <c r="F103">
        <v>2018</v>
      </c>
      <c r="G103">
        <v>2018</v>
      </c>
      <c r="H103">
        <v>7602</v>
      </c>
      <c r="I103" t="s">
        <v>111</v>
      </c>
      <c r="J103">
        <v>99</v>
      </c>
      <c r="K103" t="s">
        <v>23</v>
      </c>
      <c r="L103">
        <v>6</v>
      </c>
      <c r="M103" t="s">
        <v>59</v>
      </c>
      <c r="N103">
        <v>2</v>
      </c>
      <c r="O103" t="s">
        <v>28</v>
      </c>
      <c r="P103">
        <v>1956</v>
      </c>
      <c r="T103" s="3">
        <f t="shared" si="3"/>
        <v>27.39</v>
      </c>
      <c r="U103" s="3">
        <f>IF(AND(R103&lt;&gt;"_U",N103&lt;&gt;9999,N103&lt;&gt;999,L103&lt;&gt;"Median"),IFERROR(VLOOKUP(A103,'LBA Total'!A:P,16,0),"."),".")</f>
        <v>7140</v>
      </c>
    </row>
    <row r="104" spans="1:21" x14ac:dyDescent="0.3">
      <c r="A104" s="1" t="str">
        <f t="shared" si="2"/>
        <v>2018|Hibiscus and Bays Local Board Area|$150,001-$200,000</v>
      </c>
      <c r="B104" t="s">
        <v>18</v>
      </c>
      <c r="C104" t="s">
        <v>19</v>
      </c>
      <c r="D104" t="s">
        <v>20</v>
      </c>
      <c r="E104" t="s">
        <v>21</v>
      </c>
      <c r="F104">
        <v>2018</v>
      </c>
      <c r="G104">
        <v>2018</v>
      </c>
      <c r="H104">
        <v>7602</v>
      </c>
      <c r="I104" t="s">
        <v>111</v>
      </c>
      <c r="J104">
        <v>99</v>
      </c>
      <c r="K104" t="s">
        <v>23</v>
      </c>
      <c r="L104">
        <v>7</v>
      </c>
      <c r="M104" t="s">
        <v>43</v>
      </c>
      <c r="N104">
        <v>3</v>
      </c>
      <c r="O104" t="s">
        <v>25</v>
      </c>
      <c r="P104">
        <v>2400</v>
      </c>
      <c r="T104" s="3">
        <f t="shared" si="3"/>
        <v>25.62</v>
      </c>
      <c r="U104" s="3">
        <f>IF(AND(R104&lt;&gt;"_U",N104&lt;&gt;9999,N104&lt;&gt;999,L104&lt;&gt;"Median"),IFERROR(VLOOKUP(A104,'LBA Total'!A:P,16,0),"."),".")</f>
        <v>9369</v>
      </c>
    </row>
    <row r="105" spans="1:21" x14ac:dyDescent="0.3">
      <c r="A105" s="1" t="str">
        <f t="shared" si="2"/>
        <v>2018|Hibiscus and Bays Local Board Area|$150,001-$200,000</v>
      </c>
      <c r="B105" t="s">
        <v>18</v>
      </c>
      <c r="C105" t="s">
        <v>19</v>
      </c>
      <c r="D105" t="s">
        <v>20</v>
      </c>
      <c r="E105" t="s">
        <v>21</v>
      </c>
      <c r="F105">
        <v>2018</v>
      </c>
      <c r="G105">
        <v>2018</v>
      </c>
      <c r="H105">
        <v>7602</v>
      </c>
      <c r="I105" t="s">
        <v>111</v>
      </c>
      <c r="J105">
        <v>99</v>
      </c>
      <c r="K105" t="s">
        <v>23</v>
      </c>
      <c r="L105">
        <v>7</v>
      </c>
      <c r="M105" t="s">
        <v>43</v>
      </c>
      <c r="N105">
        <v>2</v>
      </c>
      <c r="O105" t="s">
        <v>28</v>
      </c>
      <c r="P105">
        <v>1548</v>
      </c>
      <c r="T105" s="3">
        <f t="shared" si="3"/>
        <v>16.52</v>
      </c>
      <c r="U105" s="3">
        <f>IF(AND(R105&lt;&gt;"_U",N105&lt;&gt;9999,N105&lt;&gt;999,L105&lt;&gt;"Median"),IFERROR(VLOOKUP(A105,'LBA Total'!A:P,16,0),"."),".")</f>
        <v>9369</v>
      </c>
    </row>
    <row r="106" spans="1:21" x14ac:dyDescent="0.3">
      <c r="A106" s="1" t="str">
        <f t="shared" si="2"/>
        <v>2018|Hibiscus and Bays Local Board Area|$150,001-$200,000</v>
      </c>
      <c r="B106" t="s">
        <v>18</v>
      </c>
      <c r="C106" t="s">
        <v>19</v>
      </c>
      <c r="D106" t="s">
        <v>20</v>
      </c>
      <c r="E106" t="s">
        <v>21</v>
      </c>
      <c r="F106">
        <v>2018</v>
      </c>
      <c r="G106">
        <v>2018</v>
      </c>
      <c r="H106">
        <v>7602</v>
      </c>
      <c r="I106" t="s">
        <v>111</v>
      </c>
      <c r="J106">
        <v>99</v>
      </c>
      <c r="K106" t="s">
        <v>23</v>
      </c>
      <c r="L106">
        <v>7</v>
      </c>
      <c r="M106" t="s">
        <v>43</v>
      </c>
      <c r="N106">
        <v>1</v>
      </c>
      <c r="O106" t="s">
        <v>33</v>
      </c>
      <c r="P106">
        <v>5421</v>
      </c>
      <c r="T106" s="3">
        <f t="shared" si="3"/>
        <v>57.86</v>
      </c>
      <c r="U106" s="3">
        <f>IF(AND(R106&lt;&gt;"_U",N106&lt;&gt;9999,N106&lt;&gt;999,L106&lt;&gt;"Median"),IFERROR(VLOOKUP(A106,'LBA Total'!A:P,16,0),"."),".")</f>
        <v>9369</v>
      </c>
    </row>
    <row r="107" spans="1:21" x14ac:dyDescent="0.3">
      <c r="A107" s="1" t="str">
        <f t="shared" si="2"/>
        <v>2018|Hibiscus and Bays Local Board Area|$150,001-$200,000</v>
      </c>
      <c r="B107" t="s">
        <v>18</v>
      </c>
      <c r="C107" t="s">
        <v>19</v>
      </c>
      <c r="D107" t="s">
        <v>20</v>
      </c>
      <c r="E107" t="s">
        <v>21</v>
      </c>
      <c r="F107">
        <v>2018</v>
      </c>
      <c r="G107">
        <v>2018</v>
      </c>
      <c r="H107">
        <v>7602</v>
      </c>
      <c r="I107" t="s">
        <v>111</v>
      </c>
      <c r="J107">
        <v>99</v>
      </c>
      <c r="K107" t="s">
        <v>23</v>
      </c>
      <c r="L107">
        <v>7</v>
      </c>
      <c r="M107" t="s">
        <v>43</v>
      </c>
      <c r="N107">
        <v>999</v>
      </c>
      <c r="O107" t="s">
        <v>42</v>
      </c>
      <c r="P107">
        <v>0</v>
      </c>
      <c r="T107" s="3" t="str">
        <f t="shared" si="3"/>
        <v>.</v>
      </c>
      <c r="U107" s="3" t="str">
        <f>IF(AND(R107&lt;&gt;"_U",N107&lt;&gt;9999,N107&lt;&gt;999,L107&lt;&gt;"Median"),IFERROR(VLOOKUP(A107,'LBA Total'!A:P,16,0),"."),".")</f>
        <v>.</v>
      </c>
    </row>
    <row r="108" spans="1:21" x14ac:dyDescent="0.3">
      <c r="A108" s="1" t="str">
        <f t="shared" si="2"/>
        <v>2018|Hibiscus and Bays Local Board Area|$150,001-$200,000</v>
      </c>
      <c r="B108" t="s">
        <v>18</v>
      </c>
      <c r="C108" t="s">
        <v>19</v>
      </c>
      <c r="D108" t="s">
        <v>20</v>
      </c>
      <c r="E108" t="s">
        <v>21</v>
      </c>
      <c r="F108">
        <v>2018</v>
      </c>
      <c r="G108">
        <v>2018</v>
      </c>
      <c r="H108">
        <v>7602</v>
      </c>
      <c r="I108" t="s">
        <v>111</v>
      </c>
      <c r="J108">
        <v>99</v>
      </c>
      <c r="K108" t="s">
        <v>23</v>
      </c>
      <c r="L108">
        <v>7</v>
      </c>
      <c r="M108" t="s">
        <v>43</v>
      </c>
      <c r="N108">
        <v>7777</v>
      </c>
      <c r="O108" t="s">
        <v>37</v>
      </c>
      <c r="P108">
        <v>9369</v>
      </c>
      <c r="T108" s="3">
        <f t="shared" si="3"/>
        <v>100</v>
      </c>
      <c r="U108" s="3">
        <f>IF(AND(R108&lt;&gt;"_U",N108&lt;&gt;9999,N108&lt;&gt;999,L108&lt;&gt;"Median"),IFERROR(VLOOKUP(A108,'LBA Total'!A:P,16,0),"."),".")</f>
        <v>9369</v>
      </c>
    </row>
    <row r="109" spans="1:21" x14ac:dyDescent="0.3">
      <c r="A109" s="1" t="str">
        <f t="shared" si="2"/>
        <v>2018|Hibiscus and Bays Local Board Area|$150,001-$200,000</v>
      </c>
      <c r="B109" t="s">
        <v>18</v>
      </c>
      <c r="C109" t="s">
        <v>19</v>
      </c>
      <c r="D109" t="s">
        <v>20</v>
      </c>
      <c r="E109" t="s">
        <v>21</v>
      </c>
      <c r="F109">
        <v>2018</v>
      </c>
      <c r="G109">
        <v>2018</v>
      </c>
      <c r="H109">
        <v>7602</v>
      </c>
      <c r="I109" t="s">
        <v>111</v>
      </c>
      <c r="J109">
        <v>99</v>
      </c>
      <c r="K109" t="s">
        <v>23</v>
      </c>
      <c r="L109">
        <v>7</v>
      </c>
      <c r="M109" t="s">
        <v>43</v>
      </c>
      <c r="N109">
        <v>9999</v>
      </c>
      <c r="O109" t="s">
        <v>40</v>
      </c>
      <c r="P109">
        <v>9369</v>
      </c>
      <c r="T109" s="3" t="str">
        <f t="shared" si="3"/>
        <v>.</v>
      </c>
      <c r="U109" s="3" t="str">
        <f>IF(AND(R109&lt;&gt;"_U",N109&lt;&gt;9999,N109&lt;&gt;999,L109&lt;&gt;"Median"),IFERROR(VLOOKUP(A109,'LBA Total'!A:P,16,0),"."),".")</f>
        <v>.</v>
      </c>
    </row>
    <row r="110" spans="1:21" x14ac:dyDescent="0.3">
      <c r="A110" s="1" t="str">
        <f t="shared" si="2"/>
        <v>2018|Hibiscus and Bays Local Board Area|$200,001 or more</v>
      </c>
      <c r="B110" t="s">
        <v>18</v>
      </c>
      <c r="C110" t="s">
        <v>19</v>
      </c>
      <c r="D110" t="s">
        <v>20</v>
      </c>
      <c r="E110" t="s">
        <v>21</v>
      </c>
      <c r="F110">
        <v>2018</v>
      </c>
      <c r="G110">
        <v>2018</v>
      </c>
      <c r="H110">
        <v>7602</v>
      </c>
      <c r="I110" t="s">
        <v>111</v>
      </c>
      <c r="J110">
        <v>99</v>
      </c>
      <c r="K110" t="s">
        <v>23</v>
      </c>
      <c r="L110">
        <v>8</v>
      </c>
      <c r="M110" t="s">
        <v>27</v>
      </c>
      <c r="N110">
        <v>1</v>
      </c>
      <c r="O110" t="s">
        <v>33</v>
      </c>
      <c r="R110" t="s">
        <v>29</v>
      </c>
      <c r="S110" t="s">
        <v>30</v>
      </c>
      <c r="T110" s="3" t="str">
        <f t="shared" si="3"/>
        <v>.</v>
      </c>
      <c r="U110" s="3" t="str">
        <f>IF(AND(R110&lt;&gt;"_U",N110&lt;&gt;9999,N110&lt;&gt;999,L110&lt;&gt;"Median"),IFERROR(VLOOKUP(A110,'LBA Total'!A:P,16,0),"."),".")</f>
        <v>.</v>
      </c>
    </row>
    <row r="111" spans="1:21" x14ac:dyDescent="0.3">
      <c r="A111" s="1" t="str">
        <f t="shared" si="2"/>
        <v>2018|Hibiscus and Bays Local Board Area|$200,001 or more</v>
      </c>
      <c r="B111" t="s">
        <v>18</v>
      </c>
      <c r="C111" t="s">
        <v>19</v>
      </c>
      <c r="D111" t="s">
        <v>20</v>
      </c>
      <c r="E111" t="s">
        <v>21</v>
      </c>
      <c r="F111">
        <v>2018</v>
      </c>
      <c r="G111">
        <v>2018</v>
      </c>
      <c r="H111">
        <v>7602</v>
      </c>
      <c r="I111" t="s">
        <v>111</v>
      </c>
      <c r="J111">
        <v>99</v>
      </c>
      <c r="K111" t="s">
        <v>23</v>
      </c>
      <c r="L111">
        <v>8</v>
      </c>
      <c r="M111" t="s">
        <v>27</v>
      </c>
      <c r="N111">
        <v>2</v>
      </c>
      <c r="O111" t="s">
        <v>28</v>
      </c>
      <c r="R111" t="s">
        <v>29</v>
      </c>
      <c r="S111" t="s">
        <v>30</v>
      </c>
      <c r="T111" s="3" t="str">
        <f t="shared" si="3"/>
        <v>.</v>
      </c>
      <c r="U111" s="3" t="str">
        <f>IF(AND(R111&lt;&gt;"_U",N111&lt;&gt;9999,N111&lt;&gt;999,L111&lt;&gt;"Median"),IFERROR(VLOOKUP(A111,'LBA Total'!A:P,16,0),"."),".")</f>
        <v>.</v>
      </c>
    </row>
    <row r="112" spans="1:21" x14ac:dyDescent="0.3">
      <c r="A112" s="1" t="str">
        <f t="shared" si="2"/>
        <v>2018|Hibiscus and Bays Local Board Area|$200,001 or more</v>
      </c>
      <c r="B112" t="s">
        <v>18</v>
      </c>
      <c r="C112" t="s">
        <v>19</v>
      </c>
      <c r="D112" t="s">
        <v>20</v>
      </c>
      <c r="E112" t="s">
        <v>21</v>
      </c>
      <c r="F112">
        <v>2018</v>
      </c>
      <c r="G112">
        <v>2018</v>
      </c>
      <c r="H112">
        <v>7602</v>
      </c>
      <c r="I112" t="s">
        <v>111</v>
      </c>
      <c r="J112">
        <v>99</v>
      </c>
      <c r="K112" t="s">
        <v>23</v>
      </c>
      <c r="L112">
        <v>8</v>
      </c>
      <c r="M112" t="s">
        <v>27</v>
      </c>
      <c r="N112">
        <v>9999</v>
      </c>
      <c r="O112" t="s">
        <v>40</v>
      </c>
      <c r="R112" t="s">
        <v>29</v>
      </c>
      <c r="S112" t="s">
        <v>30</v>
      </c>
      <c r="T112" s="3" t="str">
        <f t="shared" si="3"/>
        <v>.</v>
      </c>
      <c r="U112" s="3" t="str">
        <f>IF(AND(R112&lt;&gt;"_U",N112&lt;&gt;9999,N112&lt;&gt;999,L112&lt;&gt;"Median"),IFERROR(VLOOKUP(A112,'LBA Total'!A:P,16,0),"."),".")</f>
        <v>.</v>
      </c>
    </row>
    <row r="113" spans="1:21" x14ac:dyDescent="0.3">
      <c r="A113" s="1" t="str">
        <f t="shared" si="2"/>
        <v>2018|Hibiscus and Bays Local Board Area|$200,001 or more</v>
      </c>
      <c r="B113" t="s">
        <v>18</v>
      </c>
      <c r="C113" t="s">
        <v>19</v>
      </c>
      <c r="D113" t="s">
        <v>20</v>
      </c>
      <c r="E113" t="s">
        <v>21</v>
      </c>
      <c r="F113">
        <v>2018</v>
      </c>
      <c r="G113">
        <v>2018</v>
      </c>
      <c r="H113">
        <v>7602</v>
      </c>
      <c r="I113" t="s">
        <v>111</v>
      </c>
      <c r="J113">
        <v>99</v>
      </c>
      <c r="K113" t="s">
        <v>23</v>
      </c>
      <c r="L113">
        <v>8</v>
      </c>
      <c r="M113" t="s">
        <v>27</v>
      </c>
      <c r="N113">
        <v>999</v>
      </c>
      <c r="O113" t="s">
        <v>42</v>
      </c>
      <c r="R113" t="s">
        <v>29</v>
      </c>
      <c r="S113" t="s">
        <v>30</v>
      </c>
      <c r="T113" s="3" t="str">
        <f t="shared" si="3"/>
        <v>.</v>
      </c>
      <c r="U113" s="3" t="str">
        <f>IF(AND(R113&lt;&gt;"_U",N113&lt;&gt;9999,N113&lt;&gt;999,L113&lt;&gt;"Median"),IFERROR(VLOOKUP(A113,'LBA Total'!A:P,16,0),"."),".")</f>
        <v>.</v>
      </c>
    </row>
    <row r="114" spans="1:21" x14ac:dyDescent="0.3">
      <c r="A114" s="1" t="str">
        <f t="shared" si="2"/>
        <v>2018|Hibiscus and Bays Local Board Area|$200,001 or more</v>
      </c>
      <c r="B114" t="s">
        <v>18</v>
      </c>
      <c r="C114" t="s">
        <v>19</v>
      </c>
      <c r="D114" t="s">
        <v>20</v>
      </c>
      <c r="E114" t="s">
        <v>21</v>
      </c>
      <c r="F114">
        <v>2018</v>
      </c>
      <c r="G114">
        <v>2018</v>
      </c>
      <c r="H114">
        <v>7602</v>
      </c>
      <c r="I114" t="s">
        <v>111</v>
      </c>
      <c r="J114">
        <v>99</v>
      </c>
      <c r="K114" t="s">
        <v>23</v>
      </c>
      <c r="L114">
        <v>8</v>
      </c>
      <c r="M114" t="s">
        <v>27</v>
      </c>
      <c r="N114">
        <v>3</v>
      </c>
      <c r="O114" t="s">
        <v>25</v>
      </c>
      <c r="R114" t="s">
        <v>29</v>
      </c>
      <c r="S114" t="s">
        <v>30</v>
      </c>
      <c r="T114" s="3" t="str">
        <f t="shared" si="3"/>
        <v>.</v>
      </c>
      <c r="U114" s="3" t="str">
        <f>IF(AND(R114&lt;&gt;"_U",N114&lt;&gt;9999,N114&lt;&gt;999,L114&lt;&gt;"Median"),IFERROR(VLOOKUP(A114,'LBA Total'!A:P,16,0),"."),".")</f>
        <v>.</v>
      </c>
    </row>
    <row r="115" spans="1:21" x14ac:dyDescent="0.3">
      <c r="A115" s="1" t="str">
        <f t="shared" si="2"/>
        <v>2018|Hibiscus and Bays Local Board Area|$200,001 or more</v>
      </c>
      <c r="B115" t="s">
        <v>18</v>
      </c>
      <c r="C115" t="s">
        <v>19</v>
      </c>
      <c r="D115" t="s">
        <v>20</v>
      </c>
      <c r="E115" t="s">
        <v>21</v>
      </c>
      <c r="F115">
        <v>2018</v>
      </c>
      <c r="G115">
        <v>2018</v>
      </c>
      <c r="H115">
        <v>7602</v>
      </c>
      <c r="I115" t="s">
        <v>111</v>
      </c>
      <c r="J115">
        <v>99</v>
      </c>
      <c r="K115" t="s">
        <v>23</v>
      </c>
      <c r="L115">
        <v>8</v>
      </c>
      <c r="M115" t="s">
        <v>27</v>
      </c>
      <c r="N115">
        <v>7777</v>
      </c>
      <c r="O115" t="s">
        <v>37</v>
      </c>
      <c r="R115" t="s">
        <v>29</v>
      </c>
      <c r="S115" t="s">
        <v>30</v>
      </c>
      <c r="T115" s="3" t="str">
        <f t="shared" si="3"/>
        <v>.</v>
      </c>
      <c r="U115" s="3" t="str">
        <f>IF(AND(R115&lt;&gt;"_U",N115&lt;&gt;9999,N115&lt;&gt;999,L115&lt;&gt;"Median"),IFERROR(VLOOKUP(A115,'LBA Total'!A:P,16,0),"."),".")</f>
        <v>.</v>
      </c>
    </row>
    <row r="116" spans="1:21" x14ac:dyDescent="0.3">
      <c r="A116" s="1" t="str">
        <f t="shared" si="2"/>
        <v>2018|Hibiscus and Bays Local Board Area|Total stated - total household income</v>
      </c>
      <c r="B116" t="s">
        <v>18</v>
      </c>
      <c r="C116" t="s">
        <v>19</v>
      </c>
      <c r="D116" t="s">
        <v>20</v>
      </c>
      <c r="E116" t="s">
        <v>21</v>
      </c>
      <c r="F116">
        <v>2018</v>
      </c>
      <c r="G116">
        <v>2018</v>
      </c>
      <c r="H116">
        <v>7602</v>
      </c>
      <c r="I116" t="s">
        <v>111</v>
      </c>
      <c r="J116">
        <v>99</v>
      </c>
      <c r="K116" t="s">
        <v>23</v>
      </c>
      <c r="L116">
        <v>77</v>
      </c>
      <c r="M116" t="s">
        <v>32</v>
      </c>
      <c r="N116">
        <v>999</v>
      </c>
      <c r="O116" t="s">
        <v>42</v>
      </c>
      <c r="P116">
        <v>0</v>
      </c>
      <c r="T116" s="3" t="str">
        <f t="shared" si="3"/>
        <v>.</v>
      </c>
      <c r="U116" s="3" t="str">
        <f>IF(AND(R116&lt;&gt;"_U",N116&lt;&gt;9999,N116&lt;&gt;999,L116&lt;&gt;"Median"),IFERROR(VLOOKUP(A116,'LBA Total'!A:P,16,0),"."),".")</f>
        <v>.</v>
      </c>
    </row>
    <row r="117" spans="1:21" x14ac:dyDescent="0.3">
      <c r="A117" s="1" t="str">
        <f t="shared" si="2"/>
        <v>2018|Hibiscus and Bays Local Board Area|Total stated - total household income</v>
      </c>
      <c r="B117" t="s">
        <v>18</v>
      </c>
      <c r="C117" t="s">
        <v>19</v>
      </c>
      <c r="D117" t="s">
        <v>20</v>
      </c>
      <c r="E117" t="s">
        <v>21</v>
      </c>
      <c r="F117">
        <v>2018</v>
      </c>
      <c r="G117">
        <v>2018</v>
      </c>
      <c r="H117">
        <v>7602</v>
      </c>
      <c r="I117" t="s">
        <v>111</v>
      </c>
      <c r="J117">
        <v>99</v>
      </c>
      <c r="K117" t="s">
        <v>23</v>
      </c>
      <c r="L117">
        <v>77</v>
      </c>
      <c r="M117" t="s">
        <v>32</v>
      </c>
      <c r="N117">
        <v>9999</v>
      </c>
      <c r="O117" t="s">
        <v>40</v>
      </c>
      <c r="P117">
        <v>34101</v>
      </c>
      <c r="T117" s="3" t="str">
        <f t="shared" si="3"/>
        <v>.</v>
      </c>
      <c r="U117" s="3" t="str">
        <f>IF(AND(R117&lt;&gt;"_U",N117&lt;&gt;9999,N117&lt;&gt;999,L117&lt;&gt;"Median"),IFERROR(VLOOKUP(A117,'LBA Total'!A:P,16,0),"."),".")</f>
        <v>.</v>
      </c>
    </row>
    <row r="118" spans="1:21" x14ac:dyDescent="0.3">
      <c r="A118" s="1" t="str">
        <f t="shared" si="2"/>
        <v>2018|Hibiscus and Bays Local Board Area|Total stated - total household income</v>
      </c>
      <c r="B118" t="s">
        <v>18</v>
      </c>
      <c r="C118" t="s">
        <v>19</v>
      </c>
      <c r="D118" t="s">
        <v>20</v>
      </c>
      <c r="E118" t="s">
        <v>21</v>
      </c>
      <c r="F118">
        <v>2018</v>
      </c>
      <c r="G118">
        <v>2018</v>
      </c>
      <c r="H118">
        <v>7602</v>
      </c>
      <c r="I118" t="s">
        <v>111</v>
      </c>
      <c r="J118">
        <v>99</v>
      </c>
      <c r="K118" t="s">
        <v>23</v>
      </c>
      <c r="L118">
        <v>77</v>
      </c>
      <c r="M118" t="s">
        <v>32</v>
      </c>
      <c r="N118">
        <v>7777</v>
      </c>
      <c r="O118" t="s">
        <v>37</v>
      </c>
      <c r="P118">
        <v>34101</v>
      </c>
      <c r="T118" s="3">
        <f t="shared" si="3"/>
        <v>100</v>
      </c>
      <c r="U118" s="3">
        <f>IF(AND(R118&lt;&gt;"_U",N118&lt;&gt;9999,N118&lt;&gt;999,L118&lt;&gt;"Median"),IFERROR(VLOOKUP(A118,'LBA Total'!A:P,16,0),"."),".")</f>
        <v>34101</v>
      </c>
    </row>
    <row r="119" spans="1:21" x14ac:dyDescent="0.3">
      <c r="A119" s="1" t="str">
        <f t="shared" si="2"/>
        <v>2018|Hibiscus and Bays Local Board Area|Total stated - total household income</v>
      </c>
      <c r="B119" t="s">
        <v>18</v>
      </c>
      <c r="C119" t="s">
        <v>19</v>
      </c>
      <c r="D119" t="s">
        <v>20</v>
      </c>
      <c r="E119" t="s">
        <v>21</v>
      </c>
      <c r="F119">
        <v>2018</v>
      </c>
      <c r="G119">
        <v>2018</v>
      </c>
      <c r="H119">
        <v>7602</v>
      </c>
      <c r="I119" t="s">
        <v>111</v>
      </c>
      <c r="J119">
        <v>99</v>
      </c>
      <c r="K119" t="s">
        <v>23</v>
      </c>
      <c r="L119">
        <v>77</v>
      </c>
      <c r="M119" t="s">
        <v>32</v>
      </c>
      <c r="N119">
        <v>1</v>
      </c>
      <c r="O119" t="s">
        <v>33</v>
      </c>
      <c r="P119">
        <v>18624</v>
      </c>
      <c r="T119" s="3">
        <f t="shared" si="3"/>
        <v>54.61</v>
      </c>
      <c r="U119" s="3">
        <f>IF(AND(R119&lt;&gt;"_U",N119&lt;&gt;9999,N119&lt;&gt;999,L119&lt;&gt;"Median"),IFERROR(VLOOKUP(A119,'LBA Total'!A:P,16,0),"."),".")</f>
        <v>34101</v>
      </c>
    </row>
    <row r="120" spans="1:21" x14ac:dyDescent="0.3">
      <c r="A120" s="1" t="str">
        <f t="shared" si="2"/>
        <v>2018|Hibiscus and Bays Local Board Area|Total stated - total household income</v>
      </c>
      <c r="B120" t="s">
        <v>18</v>
      </c>
      <c r="C120" t="s">
        <v>19</v>
      </c>
      <c r="D120" t="s">
        <v>20</v>
      </c>
      <c r="E120" t="s">
        <v>21</v>
      </c>
      <c r="F120">
        <v>2018</v>
      </c>
      <c r="G120">
        <v>2018</v>
      </c>
      <c r="H120">
        <v>7602</v>
      </c>
      <c r="I120" t="s">
        <v>111</v>
      </c>
      <c r="J120">
        <v>99</v>
      </c>
      <c r="K120" t="s">
        <v>23</v>
      </c>
      <c r="L120">
        <v>77</v>
      </c>
      <c r="M120" t="s">
        <v>32</v>
      </c>
      <c r="N120">
        <v>3</v>
      </c>
      <c r="O120" t="s">
        <v>25</v>
      </c>
      <c r="P120">
        <v>6447</v>
      </c>
      <c r="T120" s="3">
        <f t="shared" si="3"/>
        <v>18.91</v>
      </c>
      <c r="U120" s="3">
        <f>IF(AND(R120&lt;&gt;"_U",N120&lt;&gt;9999,N120&lt;&gt;999,L120&lt;&gt;"Median"),IFERROR(VLOOKUP(A120,'LBA Total'!A:P,16,0),"."),".")</f>
        <v>34101</v>
      </c>
    </row>
    <row r="121" spans="1:21" x14ac:dyDescent="0.3">
      <c r="A121" s="1" t="str">
        <f t="shared" si="2"/>
        <v>2018|Hibiscus and Bays Local Board Area|Total stated - total household income</v>
      </c>
      <c r="B121" t="s">
        <v>18</v>
      </c>
      <c r="C121" t="s">
        <v>19</v>
      </c>
      <c r="D121" t="s">
        <v>20</v>
      </c>
      <c r="E121" t="s">
        <v>21</v>
      </c>
      <c r="F121">
        <v>2018</v>
      </c>
      <c r="G121">
        <v>2018</v>
      </c>
      <c r="H121">
        <v>7602</v>
      </c>
      <c r="I121" t="s">
        <v>111</v>
      </c>
      <c r="J121">
        <v>99</v>
      </c>
      <c r="K121" t="s">
        <v>23</v>
      </c>
      <c r="L121">
        <v>77</v>
      </c>
      <c r="M121" t="s">
        <v>32</v>
      </c>
      <c r="N121">
        <v>2</v>
      </c>
      <c r="O121" t="s">
        <v>28</v>
      </c>
      <c r="P121">
        <v>9030</v>
      </c>
      <c r="T121" s="3">
        <f t="shared" si="3"/>
        <v>26.48</v>
      </c>
      <c r="U121" s="3">
        <f>IF(AND(R121&lt;&gt;"_U",N121&lt;&gt;9999,N121&lt;&gt;999,L121&lt;&gt;"Median"),IFERROR(VLOOKUP(A121,'LBA Total'!A:P,16,0),"."),".")</f>
        <v>34101</v>
      </c>
    </row>
    <row r="122" spans="1:21" x14ac:dyDescent="0.3">
      <c r="A122" s="1" t="str">
        <f t="shared" si="2"/>
        <v>2018|Hibiscus and Bays Local Board Area|Total - total household income</v>
      </c>
      <c r="B122" t="s">
        <v>18</v>
      </c>
      <c r="C122" t="s">
        <v>19</v>
      </c>
      <c r="D122" t="s">
        <v>20</v>
      </c>
      <c r="E122" t="s">
        <v>21</v>
      </c>
      <c r="F122">
        <v>2018</v>
      </c>
      <c r="G122">
        <v>2018</v>
      </c>
      <c r="H122">
        <v>7602</v>
      </c>
      <c r="I122" t="s">
        <v>111</v>
      </c>
      <c r="J122">
        <v>99</v>
      </c>
      <c r="K122" t="s">
        <v>23</v>
      </c>
      <c r="L122">
        <v>99</v>
      </c>
      <c r="M122" t="s">
        <v>48</v>
      </c>
      <c r="N122">
        <v>9999</v>
      </c>
      <c r="O122" t="s">
        <v>40</v>
      </c>
      <c r="P122">
        <v>36681</v>
      </c>
      <c r="T122" s="3" t="str">
        <f t="shared" si="3"/>
        <v>.</v>
      </c>
      <c r="U122" s="3" t="str">
        <f>IF(AND(R122&lt;&gt;"_U",N122&lt;&gt;9999,N122&lt;&gt;999,L122&lt;&gt;"Median"),IFERROR(VLOOKUP(A122,'LBA Total'!A:P,16,0),"."),".")</f>
        <v>.</v>
      </c>
    </row>
    <row r="123" spans="1:21" x14ac:dyDescent="0.3">
      <c r="A123" s="1" t="str">
        <f t="shared" si="2"/>
        <v>2018|Hibiscus and Bays Local Board Area|Total - total household income</v>
      </c>
      <c r="B123" t="s">
        <v>18</v>
      </c>
      <c r="C123" t="s">
        <v>19</v>
      </c>
      <c r="D123" t="s">
        <v>20</v>
      </c>
      <c r="E123" t="s">
        <v>21</v>
      </c>
      <c r="F123">
        <v>2018</v>
      </c>
      <c r="G123">
        <v>2018</v>
      </c>
      <c r="H123">
        <v>7602</v>
      </c>
      <c r="I123" t="s">
        <v>111</v>
      </c>
      <c r="J123">
        <v>99</v>
      </c>
      <c r="K123" t="s">
        <v>23</v>
      </c>
      <c r="L123">
        <v>99</v>
      </c>
      <c r="M123" t="s">
        <v>48</v>
      </c>
      <c r="N123">
        <v>1</v>
      </c>
      <c r="O123" t="s">
        <v>33</v>
      </c>
      <c r="P123">
        <v>19932</v>
      </c>
      <c r="T123" s="3">
        <f t="shared" si="3"/>
        <v>54.34</v>
      </c>
      <c r="U123" s="3">
        <f>IF(AND(R123&lt;&gt;"_U",N123&lt;&gt;9999,N123&lt;&gt;999,L123&lt;&gt;"Median"),IFERROR(VLOOKUP(A123,'LBA Total'!A:P,16,0),"."),".")</f>
        <v>36681</v>
      </c>
    </row>
    <row r="124" spans="1:21" x14ac:dyDescent="0.3">
      <c r="A124" s="1" t="str">
        <f t="shared" si="2"/>
        <v>2018|Hibiscus and Bays Local Board Area|Total - total household income</v>
      </c>
      <c r="B124" t="s">
        <v>18</v>
      </c>
      <c r="C124" t="s">
        <v>19</v>
      </c>
      <c r="D124" t="s">
        <v>20</v>
      </c>
      <c r="E124" t="s">
        <v>21</v>
      </c>
      <c r="F124">
        <v>2018</v>
      </c>
      <c r="G124">
        <v>2018</v>
      </c>
      <c r="H124">
        <v>7602</v>
      </c>
      <c r="I124" t="s">
        <v>111</v>
      </c>
      <c r="J124">
        <v>99</v>
      </c>
      <c r="K124" t="s">
        <v>23</v>
      </c>
      <c r="L124">
        <v>99</v>
      </c>
      <c r="M124" t="s">
        <v>48</v>
      </c>
      <c r="N124">
        <v>7777</v>
      </c>
      <c r="O124" t="s">
        <v>37</v>
      </c>
      <c r="P124">
        <v>36681</v>
      </c>
      <c r="T124" s="3">
        <f t="shared" si="3"/>
        <v>100</v>
      </c>
      <c r="U124" s="3">
        <f>IF(AND(R124&lt;&gt;"_U",N124&lt;&gt;9999,N124&lt;&gt;999,L124&lt;&gt;"Median"),IFERROR(VLOOKUP(A124,'LBA Total'!A:P,16,0),"."),".")</f>
        <v>36681</v>
      </c>
    </row>
    <row r="125" spans="1:21" x14ac:dyDescent="0.3">
      <c r="A125" s="1" t="str">
        <f t="shared" si="2"/>
        <v>2018|Hibiscus and Bays Local Board Area|Total - total household income</v>
      </c>
      <c r="B125" t="s">
        <v>18</v>
      </c>
      <c r="C125" t="s">
        <v>19</v>
      </c>
      <c r="D125" t="s">
        <v>20</v>
      </c>
      <c r="E125" t="s">
        <v>21</v>
      </c>
      <c r="F125">
        <v>2018</v>
      </c>
      <c r="G125">
        <v>2018</v>
      </c>
      <c r="H125">
        <v>7602</v>
      </c>
      <c r="I125" t="s">
        <v>111</v>
      </c>
      <c r="J125">
        <v>99</v>
      </c>
      <c r="K125" t="s">
        <v>23</v>
      </c>
      <c r="L125">
        <v>99</v>
      </c>
      <c r="M125" t="s">
        <v>48</v>
      </c>
      <c r="N125">
        <v>3</v>
      </c>
      <c r="O125" t="s">
        <v>25</v>
      </c>
      <c r="P125">
        <v>6846</v>
      </c>
      <c r="T125" s="3">
        <f t="shared" si="3"/>
        <v>18.66</v>
      </c>
      <c r="U125" s="3">
        <f>IF(AND(R125&lt;&gt;"_U",N125&lt;&gt;9999,N125&lt;&gt;999,L125&lt;&gt;"Median"),IFERROR(VLOOKUP(A125,'LBA Total'!A:P,16,0),"."),".")</f>
        <v>36681</v>
      </c>
    </row>
    <row r="126" spans="1:21" x14ac:dyDescent="0.3">
      <c r="A126" s="1" t="str">
        <f t="shared" si="2"/>
        <v>2018|Hibiscus and Bays Local Board Area|Total - total household income</v>
      </c>
      <c r="B126" t="s">
        <v>18</v>
      </c>
      <c r="C126" t="s">
        <v>19</v>
      </c>
      <c r="D126" t="s">
        <v>20</v>
      </c>
      <c r="E126" t="s">
        <v>21</v>
      </c>
      <c r="F126">
        <v>2018</v>
      </c>
      <c r="G126">
        <v>2018</v>
      </c>
      <c r="H126">
        <v>7602</v>
      </c>
      <c r="I126" t="s">
        <v>111</v>
      </c>
      <c r="J126">
        <v>99</v>
      </c>
      <c r="K126" t="s">
        <v>23</v>
      </c>
      <c r="L126">
        <v>99</v>
      </c>
      <c r="M126" t="s">
        <v>48</v>
      </c>
      <c r="N126">
        <v>999</v>
      </c>
      <c r="O126" t="s">
        <v>42</v>
      </c>
      <c r="P126">
        <v>0</v>
      </c>
      <c r="T126" s="3" t="str">
        <f t="shared" si="3"/>
        <v>.</v>
      </c>
      <c r="U126" s="3" t="str">
        <f>IF(AND(R126&lt;&gt;"_U",N126&lt;&gt;9999,N126&lt;&gt;999,L126&lt;&gt;"Median"),IFERROR(VLOOKUP(A126,'LBA Total'!A:P,16,0),"."),".")</f>
        <v>.</v>
      </c>
    </row>
    <row r="127" spans="1:21" x14ac:dyDescent="0.3">
      <c r="A127" s="1" t="str">
        <f t="shared" si="2"/>
        <v>2018|Hibiscus and Bays Local Board Area|Total - total household income</v>
      </c>
      <c r="B127" t="s">
        <v>18</v>
      </c>
      <c r="C127" t="s">
        <v>19</v>
      </c>
      <c r="D127" t="s">
        <v>20</v>
      </c>
      <c r="E127" t="s">
        <v>21</v>
      </c>
      <c r="F127">
        <v>2018</v>
      </c>
      <c r="G127">
        <v>2018</v>
      </c>
      <c r="H127">
        <v>7602</v>
      </c>
      <c r="I127" t="s">
        <v>111</v>
      </c>
      <c r="J127">
        <v>99</v>
      </c>
      <c r="K127" t="s">
        <v>23</v>
      </c>
      <c r="L127">
        <v>99</v>
      </c>
      <c r="M127" t="s">
        <v>48</v>
      </c>
      <c r="N127">
        <v>2</v>
      </c>
      <c r="O127" t="s">
        <v>28</v>
      </c>
      <c r="P127">
        <v>9903</v>
      </c>
      <c r="T127" s="3">
        <f t="shared" si="3"/>
        <v>27</v>
      </c>
      <c r="U127" s="3">
        <f>IF(AND(R127&lt;&gt;"_U",N127&lt;&gt;9999,N127&lt;&gt;999,L127&lt;&gt;"Median"),IFERROR(VLOOKUP(A127,'LBA Total'!A:P,16,0),"."),".")</f>
        <v>36681</v>
      </c>
    </row>
    <row r="128" spans="1:21" x14ac:dyDescent="0.3">
      <c r="A128" s="1" t="str">
        <f t="shared" si="2"/>
        <v>2018|Hibiscus and Bays Local Board Area|Median ($) - total household income</v>
      </c>
      <c r="B128" t="s">
        <v>18</v>
      </c>
      <c r="C128" t="s">
        <v>19</v>
      </c>
      <c r="D128" t="s">
        <v>20</v>
      </c>
      <c r="E128" t="s">
        <v>21</v>
      </c>
      <c r="F128">
        <v>2018</v>
      </c>
      <c r="G128">
        <v>2018</v>
      </c>
      <c r="H128">
        <v>7602</v>
      </c>
      <c r="I128" t="s">
        <v>111</v>
      </c>
      <c r="J128">
        <v>99</v>
      </c>
      <c r="K128" t="s">
        <v>23</v>
      </c>
      <c r="L128" t="s">
        <v>56</v>
      </c>
      <c r="M128" t="s">
        <v>57</v>
      </c>
      <c r="N128">
        <v>9999</v>
      </c>
      <c r="O128" t="s">
        <v>40</v>
      </c>
      <c r="P128">
        <v>96600</v>
      </c>
      <c r="T128" s="3" t="str">
        <f t="shared" si="3"/>
        <v>.</v>
      </c>
      <c r="U128" s="3" t="str">
        <f>IF(AND(R128&lt;&gt;"_U",N128&lt;&gt;9999,N128&lt;&gt;999,L128&lt;&gt;"Median"),IFERROR(VLOOKUP(A128,'LBA Total'!A:P,16,0),"."),".")</f>
        <v>.</v>
      </c>
    </row>
    <row r="129" spans="1:21" x14ac:dyDescent="0.3">
      <c r="A129" s="1" t="str">
        <f t="shared" si="2"/>
        <v>2018|Hibiscus and Bays Local Board Area|Median ($) - total household income</v>
      </c>
      <c r="B129" t="s">
        <v>18</v>
      </c>
      <c r="C129" t="s">
        <v>19</v>
      </c>
      <c r="D129" t="s">
        <v>20</v>
      </c>
      <c r="E129" t="s">
        <v>21</v>
      </c>
      <c r="F129">
        <v>2018</v>
      </c>
      <c r="G129">
        <v>2018</v>
      </c>
      <c r="H129">
        <v>7602</v>
      </c>
      <c r="I129" t="s">
        <v>111</v>
      </c>
      <c r="J129">
        <v>99</v>
      </c>
      <c r="K129" t="s">
        <v>23</v>
      </c>
      <c r="L129" t="s">
        <v>56</v>
      </c>
      <c r="M129" t="s">
        <v>57</v>
      </c>
      <c r="N129">
        <v>999</v>
      </c>
      <c r="O129" t="s">
        <v>42</v>
      </c>
      <c r="R129" t="s">
        <v>61</v>
      </c>
      <c r="S129" t="s">
        <v>62</v>
      </c>
      <c r="T129" s="3" t="str">
        <f t="shared" si="3"/>
        <v>.</v>
      </c>
      <c r="U129" s="3" t="str">
        <f>IF(AND(R129&lt;&gt;"_U",N129&lt;&gt;9999,N129&lt;&gt;999,L129&lt;&gt;"Median"),IFERROR(VLOOKUP(A129,'LBA Total'!A:P,16,0),"."),".")</f>
        <v>.</v>
      </c>
    </row>
    <row r="130" spans="1:21" x14ac:dyDescent="0.3">
      <c r="A130" s="1" t="str">
        <f t="shared" si="2"/>
        <v>2018|Hibiscus and Bays Local Board Area|Median ($) - total household income</v>
      </c>
      <c r="B130" t="s">
        <v>18</v>
      </c>
      <c r="C130" t="s">
        <v>19</v>
      </c>
      <c r="D130" t="s">
        <v>20</v>
      </c>
      <c r="E130" t="s">
        <v>21</v>
      </c>
      <c r="F130">
        <v>2018</v>
      </c>
      <c r="G130">
        <v>2018</v>
      </c>
      <c r="H130">
        <v>7602</v>
      </c>
      <c r="I130" t="s">
        <v>111</v>
      </c>
      <c r="J130">
        <v>99</v>
      </c>
      <c r="K130" t="s">
        <v>23</v>
      </c>
      <c r="L130" t="s">
        <v>56</v>
      </c>
      <c r="M130" t="s">
        <v>57</v>
      </c>
      <c r="N130">
        <v>1</v>
      </c>
      <c r="O130" t="s">
        <v>33</v>
      </c>
      <c r="P130">
        <v>101100</v>
      </c>
      <c r="T130" s="3" t="str">
        <f t="shared" si="3"/>
        <v>.</v>
      </c>
      <c r="U130" s="3" t="str">
        <f>IF(AND(R130&lt;&gt;"_U",N130&lt;&gt;9999,N130&lt;&gt;999,L130&lt;&gt;"Median"),IFERROR(VLOOKUP(A130,'LBA Total'!A:P,16,0),"."),".")</f>
        <v>.</v>
      </c>
    </row>
    <row r="131" spans="1:21" x14ac:dyDescent="0.3">
      <c r="A131" s="1" t="str">
        <f t="shared" ref="A131:A194" si="4">G131&amp;"|"&amp;I131&amp;"|"&amp;M131</f>
        <v>2018|Hibiscus and Bays Local Board Area|Median ($) - total household income</v>
      </c>
      <c r="B131" t="s">
        <v>18</v>
      </c>
      <c r="C131" t="s">
        <v>19</v>
      </c>
      <c r="D131" t="s">
        <v>20</v>
      </c>
      <c r="E131" t="s">
        <v>21</v>
      </c>
      <c r="F131">
        <v>2018</v>
      </c>
      <c r="G131">
        <v>2018</v>
      </c>
      <c r="H131">
        <v>7602</v>
      </c>
      <c r="I131" t="s">
        <v>111</v>
      </c>
      <c r="J131">
        <v>99</v>
      </c>
      <c r="K131" t="s">
        <v>23</v>
      </c>
      <c r="L131" t="s">
        <v>56</v>
      </c>
      <c r="M131" t="s">
        <v>57</v>
      </c>
      <c r="N131">
        <v>3</v>
      </c>
      <c r="O131" t="s">
        <v>25</v>
      </c>
      <c r="P131">
        <v>115900</v>
      </c>
      <c r="T131" s="3" t="str">
        <f t="shared" ref="T131:T194" si="5">IF(AND(R131&lt;&gt;"_U",R131&lt;&gt;"c",N131&lt;&gt;999,N131&lt;&gt;9999,L131&lt;&gt;"Median"),IFERROR((ROUND(P131/U131*100,2)),"."),".")</f>
        <v>.</v>
      </c>
      <c r="U131" s="3" t="str">
        <f>IF(AND(R131&lt;&gt;"_U",N131&lt;&gt;9999,N131&lt;&gt;999,L131&lt;&gt;"Median"),IFERROR(VLOOKUP(A131,'LBA Total'!A:P,16,0),"."),".")</f>
        <v>.</v>
      </c>
    </row>
    <row r="132" spans="1:21" x14ac:dyDescent="0.3">
      <c r="A132" s="1" t="str">
        <f t="shared" si="4"/>
        <v>2018|Hibiscus and Bays Local Board Area|Median ($) - total household income</v>
      </c>
      <c r="B132" t="s">
        <v>18</v>
      </c>
      <c r="C132" t="s">
        <v>19</v>
      </c>
      <c r="D132" t="s">
        <v>20</v>
      </c>
      <c r="E132" t="s">
        <v>21</v>
      </c>
      <c r="F132">
        <v>2018</v>
      </c>
      <c r="G132">
        <v>2018</v>
      </c>
      <c r="H132">
        <v>7602</v>
      </c>
      <c r="I132" t="s">
        <v>111</v>
      </c>
      <c r="J132">
        <v>99</v>
      </c>
      <c r="K132" t="s">
        <v>23</v>
      </c>
      <c r="L132" t="s">
        <v>56</v>
      </c>
      <c r="M132" t="s">
        <v>57</v>
      </c>
      <c r="N132">
        <v>7777</v>
      </c>
      <c r="O132" t="s">
        <v>37</v>
      </c>
      <c r="P132">
        <v>96600</v>
      </c>
      <c r="T132" s="3" t="str">
        <f t="shared" si="5"/>
        <v>.</v>
      </c>
      <c r="U132" s="3" t="str">
        <f>IF(AND(R132&lt;&gt;"_U",N132&lt;&gt;9999,N132&lt;&gt;999,L132&lt;&gt;"Median"),IFERROR(VLOOKUP(A132,'LBA Total'!A:P,16,0),"."),".")</f>
        <v>.</v>
      </c>
    </row>
    <row r="133" spans="1:21" x14ac:dyDescent="0.3">
      <c r="A133" s="1" t="str">
        <f t="shared" si="4"/>
        <v>2018|Hibiscus and Bays Local Board Area|Median ($) - total household income</v>
      </c>
      <c r="B133" t="s">
        <v>18</v>
      </c>
      <c r="C133" t="s">
        <v>19</v>
      </c>
      <c r="D133" t="s">
        <v>20</v>
      </c>
      <c r="E133" t="s">
        <v>21</v>
      </c>
      <c r="F133">
        <v>2018</v>
      </c>
      <c r="G133">
        <v>2018</v>
      </c>
      <c r="H133">
        <v>7602</v>
      </c>
      <c r="I133" t="s">
        <v>111</v>
      </c>
      <c r="J133">
        <v>99</v>
      </c>
      <c r="K133" t="s">
        <v>23</v>
      </c>
      <c r="L133" t="s">
        <v>56</v>
      </c>
      <c r="M133" t="s">
        <v>57</v>
      </c>
      <c r="N133">
        <v>2</v>
      </c>
      <c r="O133" t="s">
        <v>28</v>
      </c>
      <c r="P133">
        <v>78900</v>
      </c>
      <c r="T133" s="3" t="str">
        <f t="shared" si="5"/>
        <v>.</v>
      </c>
      <c r="U133" s="3" t="str">
        <f>IF(AND(R133&lt;&gt;"_U",N133&lt;&gt;9999,N133&lt;&gt;999,L133&lt;&gt;"Median"),IFERROR(VLOOKUP(A133,'LBA Total'!A:P,16,0),"."),".")</f>
        <v>.</v>
      </c>
    </row>
    <row r="134" spans="1:21" x14ac:dyDescent="0.3">
      <c r="A134" s="1" t="str">
        <f t="shared" si="4"/>
        <v>2018|Upper Harbour Local Board Area|$20,000 or less</v>
      </c>
      <c r="B134" t="s">
        <v>18</v>
      </c>
      <c r="C134" t="s">
        <v>19</v>
      </c>
      <c r="D134" t="s">
        <v>20</v>
      </c>
      <c r="E134" t="s">
        <v>21</v>
      </c>
      <c r="F134">
        <v>2018</v>
      </c>
      <c r="G134">
        <v>2018</v>
      </c>
      <c r="H134">
        <v>7603</v>
      </c>
      <c r="I134" t="s">
        <v>71</v>
      </c>
      <c r="J134">
        <v>99</v>
      </c>
      <c r="K134" t="s">
        <v>23</v>
      </c>
      <c r="L134">
        <v>1</v>
      </c>
      <c r="M134" t="s">
        <v>39</v>
      </c>
      <c r="N134">
        <v>2</v>
      </c>
      <c r="O134" t="s">
        <v>28</v>
      </c>
      <c r="P134">
        <v>495</v>
      </c>
      <c r="T134" s="3">
        <f t="shared" si="5"/>
        <v>42.09</v>
      </c>
      <c r="U134" s="3">
        <f>IF(AND(R134&lt;&gt;"_U",N134&lt;&gt;9999,N134&lt;&gt;999,L134&lt;&gt;"Median"),IFERROR(VLOOKUP(A134,'LBA Total'!A:P,16,0),"."),".")</f>
        <v>1176</v>
      </c>
    </row>
    <row r="135" spans="1:21" x14ac:dyDescent="0.3">
      <c r="A135" s="1" t="str">
        <f t="shared" si="4"/>
        <v>2018|Upper Harbour Local Board Area|$20,000 or less</v>
      </c>
      <c r="B135" t="s">
        <v>18</v>
      </c>
      <c r="C135" t="s">
        <v>19</v>
      </c>
      <c r="D135" t="s">
        <v>20</v>
      </c>
      <c r="E135" t="s">
        <v>21</v>
      </c>
      <c r="F135">
        <v>2018</v>
      </c>
      <c r="G135">
        <v>2018</v>
      </c>
      <c r="H135">
        <v>7603</v>
      </c>
      <c r="I135" t="s">
        <v>71</v>
      </c>
      <c r="J135">
        <v>99</v>
      </c>
      <c r="K135" t="s">
        <v>23</v>
      </c>
      <c r="L135">
        <v>1</v>
      </c>
      <c r="M135" t="s">
        <v>39</v>
      </c>
      <c r="N135">
        <v>1</v>
      </c>
      <c r="O135" t="s">
        <v>33</v>
      </c>
      <c r="P135">
        <v>531</v>
      </c>
      <c r="T135" s="3">
        <f t="shared" si="5"/>
        <v>45.15</v>
      </c>
      <c r="U135" s="3">
        <f>IF(AND(R135&lt;&gt;"_U",N135&lt;&gt;9999,N135&lt;&gt;999,L135&lt;&gt;"Median"),IFERROR(VLOOKUP(A135,'LBA Total'!A:P,16,0),"."),".")</f>
        <v>1176</v>
      </c>
    </row>
    <row r="136" spans="1:21" x14ac:dyDescent="0.3">
      <c r="A136" s="1" t="str">
        <f t="shared" si="4"/>
        <v>2018|Upper Harbour Local Board Area|$20,000 or less</v>
      </c>
      <c r="B136" t="s">
        <v>18</v>
      </c>
      <c r="C136" t="s">
        <v>19</v>
      </c>
      <c r="D136" t="s">
        <v>20</v>
      </c>
      <c r="E136" t="s">
        <v>21</v>
      </c>
      <c r="F136">
        <v>2018</v>
      </c>
      <c r="G136">
        <v>2018</v>
      </c>
      <c r="H136">
        <v>7603</v>
      </c>
      <c r="I136" t="s">
        <v>71</v>
      </c>
      <c r="J136">
        <v>99</v>
      </c>
      <c r="K136" t="s">
        <v>23</v>
      </c>
      <c r="L136">
        <v>1</v>
      </c>
      <c r="M136" t="s">
        <v>39</v>
      </c>
      <c r="N136">
        <v>3</v>
      </c>
      <c r="O136" t="s">
        <v>25</v>
      </c>
      <c r="P136">
        <v>150</v>
      </c>
      <c r="T136" s="3">
        <f t="shared" si="5"/>
        <v>12.76</v>
      </c>
      <c r="U136" s="3">
        <f>IF(AND(R136&lt;&gt;"_U",N136&lt;&gt;9999,N136&lt;&gt;999,L136&lt;&gt;"Median"),IFERROR(VLOOKUP(A136,'LBA Total'!A:P,16,0),"."),".")</f>
        <v>1176</v>
      </c>
    </row>
    <row r="137" spans="1:21" x14ac:dyDescent="0.3">
      <c r="A137" s="1" t="str">
        <f t="shared" si="4"/>
        <v>2018|Upper Harbour Local Board Area|$20,000 or less</v>
      </c>
      <c r="B137" t="s">
        <v>18</v>
      </c>
      <c r="C137" t="s">
        <v>19</v>
      </c>
      <c r="D137" t="s">
        <v>20</v>
      </c>
      <c r="E137" t="s">
        <v>21</v>
      </c>
      <c r="F137">
        <v>2018</v>
      </c>
      <c r="G137">
        <v>2018</v>
      </c>
      <c r="H137">
        <v>7603</v>
      </c>
      <c r="I137" t="s">
        <v>71</v>
      </c>
      <c r="J137">
        <v>99</v>
      </c>
      <c r="K137" t="s">
        <v>23</v>
      </c>
      <c r="L137">
        <v>1</v>
      </c>
      <c r="M137" t="s">
        <v>39</v>
      </c>
      <c r="N137">
        <v>9999</v>
      </c>
      <c r="O137" t="s">
        <v>40</v>
      </c>
      <c r="P137">
        <v>1176</v>
      </c>
      <c r="T137" s="3" t="str">
        <f t="shared" si="5"/>
        <v>.</v>
      </c>
      <c r="U137" s="3" t="str">
        <f>IF(AND(R137&lt;&gt;"_U",N137&lt;&gt;9999,N137&lt;&gt;999,L137&lt;&gt;"Median"),IFERROR(VLOOKUP(A137,'LBA Total'!A:P,16,0),"."),".")</f>
        <v>.</v>
      </c>
    </row>
    <row r="138" spans="1:21" x14ac:dyDescent="0.3">
      <c r="A138" s="1" t="str">
        <f t="shared" si="4"/>
        <v>2018|Upper Harbour Local Board Area|$20,000 or less</v>
      </c>
      <c r="B138" t="s">
        <v>18</v>
      </c>
      <c r="C138" t="s">
        <v>19</v>
      </c>
      <c r="D138" t="s">
        <v>20</v>
      </c>
      <c r="E138" t="s">
        <v>21</v>
      </c>
      <c r="F138">
        <v>2018</v>
      </c>
      <c r="G138">
        <v>2018</v>
      </c>
      <c r="H138">
        <v>7603</v>
      </c>
      <c r="I138" t="s">
        <v>71</v>
      </c>
      <c r="J138">
        <v>99</v>
      </c>
      <c r="K138" t="s">
        <v>23</v>
      </c>
      <c r="L138">
        <v>1</v>
      </c>
      <c r="M138" t="s">
        <v>39</v>
      </c>
      <c r="N138">
        <v>7777</v>
      </c>
      <c r="O138" t="s">
        <v>37</v>
      </c>
      <c r="P138">
        <v>1176</v>
      </c>
      <c r="T138" s="3">
        <f t="shared" si="5"/>
        <v>100</v>
      </c>
      <c r="U138" s="3">
        <f>IF(AND(R138&lt;&gt;"_U",N138&lt;&gt;9999,N138&lt;&gt;999,L138&lt;&gt;"Median"),IFERROR(VLOOKUP(A138,'LBA Total'!A:P,16,0),"."),".")</f>
        <v>1176</v>
      </c>
    </row>
    <row r="139" spans="1:21" x14ac:dyDescent="0.3">
      <c r="A139" s="1" t="str">
        <f t="shared" si="4"/>
        <v>2018|Upper Harbour Local Board Area|$20,000 or less</v>
      </c>
      <c r="B139" t="s">
        <v>18</v>
      </c>
      <c r="C139" t="s">
        <v>19</v>
      </c>
      <c r="D139" t="s">
        <v>20</v>
      </c>
      <c r="E139" t="s">
        <v>21</v>
      </c>
      <c r="F139">
        <v>2018</v>
      </c>
      <c r="G139">
        <v>2018</v>
      </c>
      <c r="H139">
        <v>7603</v>
      </c>
      <c r="I139" t="s">
        <v>71</v>
      </c>
      <c r="J139">
        <v>99</v>
      </c>
      <c r="K139" t="s">
        <v>23</v>
      </c>
      <c r="L139">
        <v>1</v>
      </c>
      <c r="M139" t="s">
        <v>39</v>
      </c>
      <c r="N139">
        <v>999</v>
      </c>
      <c r="O139" t="s">
        <v>42</v>
      </c>
      <c r="P139">
        <v>0</v>
      </c>
      <c r="T139" s="3" t="str">
        <f t="shared" si="5"/>
        <v>.</v>
      </c>
      <c r="U139" s="3" t="str">
        <f>IF(AND(R139&lt;&gt;"_U",N139&lt;&gt;9999,N139&lt;&gt;999,L139&lt;&gt;"Median"),IFERROR(VLOOKUP(A139,'LBA Total'!A:P,16,0),"."),".")</f>
        <v>.</v>
      </c>
    </row>
    <row r="140" spans="1:21" x14ac:dyDescent="0.3">
      <c r="A140" s="1" t="str">
        <f t="shared" si="4"/>
        <v>2018|Upper Harbour Local Board Area|$20,001-$30,000</v>
      </c>
      <c r="B140" t="s">
        <v>18</v>
      </c>
      <c r="C140" t="s">
        <v>19</v>
      </c>
      <c r="D140" t="s">
        <v>20</v>
      </c>
      <c r="E140" t="s">
        <v>21</v>
      </c>
      <c r="F140">
        <v>2018</v>
      </c>
      <c r="G140">
        <v>2018</v>
      </c>
      <c r="H140">
        <v>7603</v>
      </c>
      <c r="I140" t="s">
        <v>71</v>
      </c>
      <c r="J140">
        <v>99</v>
      </c>
      <c r="K140" t="s">
        <v>23</v>
      </c>
      <c r="L140">
        <v>2</v>
      </c>
      <c r="M140" t="s">
        <v>24</v>
      </c>
      <c r="N140">
        <v>9999</v>
      </c>
      <c r="O140" t="s">
        <v>40</v>
      </c>
      <c r="P140">
        <v>1122</v>
      </c>
      <c r="T140" s="3" t="str">
        <f t="shared" si="5"/>
        <v>.</v>
      </c>
      <c r="U140" s="3" t="str">
        <f>IF(AND(R140&lt;&gt;"_U",N140&lt;&gt;9999,N140&lt;&gt;999,L140&lt;&gt;"Median"),IFERROR(VLOOKUP(A140,'LBA Total'!A:P,16,0),"."),".")</f>
        <v>.</v>
      </c>
    </row>
    <row r="141" spans="1:21" x14ac:dyDescent="0.3">
      <c r="A141" s="1" t="str">
        <f t="shared" si="4"/>
        <v>2018|Upper Harbour Local Board Area|$20,001-$30,000</v>
      </c>
      <c r="B141" t="s">
        <v>18</v>
      </c>
      <c r="C141" t="s">
        <v>19</v>
      </c>
      <c r="D141" t="s">
        <v>20</v>
      </c>
      <c r="E141" t="s">
        <v>21</v>
      </c>
      <c r="F141">
        <v>2018</v>
      </c>
      <c r="G141">
        <v>2018</v>
      </c>
      <c r="H141">
        <v>7603</v>
      </c>
      <c r="I141" t="s">
        <v>71</v>
      </c>
      <c r="J141">
        <v>99</v>
      </c>
      <c r="K141" t="s">
        <v>23</v>
      </c>
      <c r="L141">
        <v>2</v>
      </c>
      <c r="M141" t="s">
        <v>24</v>
      </c>
      <c r="N141">
        <v>2</v>
      </c>
      <c r="O141" t="s">
        <v>28</v>
      </c>
      <c r="P141">
        <v>423</v>
      </c>
      <c r="T141" s="3">
        <f t="shared" si="5"/>
        <v>37.700000000000003</v>
      </c>
      <c r="U141" s="3">
        <f>IF(AND(R141&lt;&gt;"_U",N141&lt;&gt;9999,N141&lt;&gt;999,L141&lt;&gt;"Median"),IFERROR(VLOOKUP(A141,'LBA Total'!A:P,16,0),"."),".")</f>
        <v>1122</v>
      </c>
    </row>
    <row r="142" spans="1:21" x14ac:dyDescent="0.3">
      <c r="A142" s="1" t="str">
        <f t="shared" si="4"/>
        <v>2018|Upper Harbour Local Board Area|$20,001-$30,000</v>
      </c>
      <c r="B142" t="s">
        <v>18</v>
      </c>
      <c r="C142" t="s">
        <v>19</v>
      </c>
      <c r="D142" t="s">
        <v>20</v>
      </c>
      <c r="E142" t="s">
        <v>21</v>
      </c>
      <c r="F142">
        <v>2018</v>
      </c>
      <c r="G142">
        <v>2018</v>
      </c>
      <c r="H142">
        <v>7603</v>
      </c>
      <c r="I142" t="s">
        <v>71</v>
      </c>
      <c r="J142">
        <v>99</v>
      </c>
      <c r="K142" t="s">
        <v>23</v>
      </c>
      <c r="L142">
        <v>2</v>
      </c>
      <c r="M142" t="s">
        <v>24</v>
      </c>
      <c r="N142">
        <v>3</v>
      </c>
      <c r="O142" t="s">
        <v>25</v>
      </c>
      <c r="P142">
        <v>135</v>
      </c>
      <c r="T142" s="3">
        <f t="shared" si="5"/>
        <v>12.03</v>
      </c>
      <c r="U142" s="3">
        <f>IF(AND(R142&lt;&gt;"_U",N142&lt;&gt;9999,N142&lt;&gt;999,L142&lt;&gt;"Median"),IFERROR(VLOOKUP(A142,'LBA Total'!A:P,16,0),"."),".")</f>
        <v>1122</v>
      </c>
    </row>
    <row r="143" spans="1:21" x14ac:dyDescent="0.3">
      <c r="A143" s="1" t="str">
        <f t="shared" si="4"/>
        <v>2018|Upper Harbour Local Board Area|$20,001-$30,000</v>
      </c>
      <c r="B143" t="s">
        <v>18</v>
      </c>
      <c r="C143" t="s">
        <v>19</v>
      </c>
      <c r="D143" t="s">
        <v>20</v>
      </c>
      <c r="E143" t="s">
        <v>21</v>
      </c>
      <c r="F143">
        <v>2018</v>
      </c>
      <c r="G143">
        <v>2018</v>
      </c>
      <c r="H143">
        <v>7603</v>
      </c>
      <c r="I143" t="s">
        <v>71</v>
      </c>
      <c r="J143">
        <v>99</v>
      </c>
      <c r="K143" t="s">
        <v>23</v>
      </c>
      <c r="L143">
        <v>2</v>
      </c>
      <c r="M143" t="s">
        <v>24</v>
      </c>
      <c r="N143">
        <v>7777</v>
      </c>
      <c r="O143" t="s">
        <v>37</v>
      </c>
      <c r="P143">
        <v>1122</v>
      </c>
      <c r="T143" s="3">
        <f t="shared" si="5"/>
        <v>100</v>
      </c>
      <c r="U143" s="3">
        <f>IF(AND(R143&lt;&gt;"_U",N143&lt;&gt;9999,N143&lt;&gt;999,L143&lt;&gt;"Median"),IFERROR(VLOOKUP(A143,'LBA Total'!A:P,16,0),"."),".")</f>
        <v>1122</v>
      </c>
    </row>
    <row r="144" spans="1:21" x14ac:dyDescent="0.3">
      <c r="A144" s="1" t="str">
        <f t="shared" si="4"/>
        <v>2018|Upper Harbour Local Board Area|$20,001-$30,000</v>
      </c>
      <c r="B144" t="s">
        <v>18</v>
      </c>
      <c r="C144" t="s">
        <v>19</v>
      </c>
      <c r="D144" t="s">
        <v>20</v>
      </c>
      <c r="E144" t="s">
        <v>21</v>
      </c>
      <c r="F144">
        <v>2018</v>
      </c>
      <c r="G144">
        <v>2018</v>
      </c>
      <c r="H144">
        <v>7603</v>
      </c>
      <c r="I144" t="s">
        <v>71</v>
      </c>
      <c r="J144">
        <v>99</v>
      </c>
      <c r="K144" t="s">
        <v>23</v>
      </c>
      <c r="L144">
        <v>2</v>
      </c>
      <c r="M144" t="s">
        <v>24</v>
      </c>
      <c r="N144">
        <v>999</v>
      </c>
      <c r="O144" t="s">
        <v>42</v>
      </c>
      <c r="P144">
        <v>0</v>
      </c>
      <c r="T144" s="3" t="str">
        <f t="shared" si="5"/>
        <v>.</v>
      </c>
      <c r="U144" s="3" t="str">
        <f>IF(AND(R144&lt;&gt;"_U",N144&lt;&gt;9999,N144&lt;&gt;999,L144&lt;&gt;"Median"),IFERROR(VLOOKUP(A144,'LBA Total'!A:P,16,0),"."),".")</f>
        <v>.</v>
      </c>
    </row>
    <row r="145" spans="1:21" x14ac:dyDescent="0.3">
      <c r="A145" s="1" t="str">
        <f t="shared" si="4"/>
        <v>2018|Upper Harbour Local Board Area|$20,001-$30,000</v>
      </c>
      <c r="B145" t="s">
        <v>18</v>
      </c>
      <c r="C145" t="s">
        <v>19</v>
      </c>
      <c r="D145" t="s">
        <v>20</v>
      </c>
      <c r="E145" t="s">
        <v>21</v>
      </c>
      <c r="F145">
        <v>2018</v>
      </c>
      <c r="G145">
        <v>2018</v>
      </c>
      <c r="H145">
        <v>7603</v>
      </c>
      <c r="I145" t="s">
        <v>71</v>
      </c>
      <c r="J145">
        <v>99</v>
      </c>
      <c r="K145" t="s">
        <v>23</v>
      </c>
      <c r="L145">
        <v>2</v>
      </c>
      <c r="M145" t="s">
        <v>24</v>
      </c>
      <c r="N145">
        <v>1</v>
      </c>
      <c r="O145" t="s">
        <v>33</v>
      </c>
      <c r="P145">
        <v>564</v>
      </c>
      <c r="T145" s="3">
        <f t="shared" si="5"/>
        <v>50.27</v>
      </c>
      <c r="U145" s="3">
        <f>IF(AND(R145&lt;&gt;"_U",N145&lt;&gt;9999,N145&lt;&gt;999,L145&lt;&gt;"Median"),IFERROR(VLOOKUP(A145,'LBA Total'!A:P,16,0),"."),".")</f>
        <v>1122</v>
      </c>
    </row>
    <row r="146" spans="1:21" x14ac:dyDescent="0.3">
      <c r="A146" s="1" t="str">
        <f t="shared" si="4"/>
        <v>2018|Upper Harbour Local Board Area|$30,001-$50,000</v>
      </c>
      <c r="B146" t="s">
        <v>18</v>
      </c>
      <c r="C146" t="s">
        <v>19</v>
      </c>
      <c r="D146" t="s">
        <v>20</v>
      </c>
      <c r="E146" t="s">
        <v>21</v>
      </c>
      <c r="F146">
        <v>2018</v>
      </c>
      <c r="G146">
        <v>2018</v>
      </c>
      <c r="H146">
        <v>7603</v>
      </c>
      <c r="I146" t="s">
        <v>71</v>
      </c>
      <c r="J146">
        <v>99</v>
      </c>
      <c r="K146" t="s">
        <v>23</v>
      </c>
      <c r="L146">
        <v>3</v>
      </c>
      <c r="M146" t="s">
        <v>45</v>
      </c>
      <c r="N146">
        <v>999</v>
      </c>
      <c r="O146" t="s">
        <v>42</v>
      </c>
      <c r="P146">
        <v>0</v>
      </c>
      <c r="T146" s="3" t="str">
        <f t="shared" si="5"/>
        <v>.</v>
      </c>
      <c r="U146" s="3" t="str">
        <f>IF(AND(R146&lt;&gt;"_U",N146&lt;&gt;9999,N146&lt;&gt;999,L146&lt;&gt;"Median"),IFERROR(VLOOKUP(A146,'LBA Total'!A:P,16,0),"."),".")</f>
        <v>.</v>
      </c>
    </row>
    <row r="147" spans="1:21" x14ac:dyDescent="0.3">
      <c r="A147" s="1" t="str">
        <f t="shared" si="4"/>
        <v>2018|Upper Harbour Local Board Area|$30,001-$50,000</v>
      </c>
      <c r="B147" t="s">
        <v>18</v>
      </c>
      <c r="C147" t="s">
        <v>19</v>
      </c>
      <c r="D147" t="s">
        <v>20</v>
      </c>
      <c r="E147" t="s">
        <v>21</v>
      </c>
      <c r="F147">
        <v>2018</v>
      </c>
      <c r="G147">
        <v>2018</v>
      </c>
      <c r="H147">
        <v>7603</v>
      </c>
      <c r="I147" t="s">
        <v>71</v>
      </c>
      <c r="J147">
        <v>99</v>
      </c>
      <c r="K147" t="s">
        <v>23</v>
      </c>
      <c r="L147">
        <v>3</v>
      </c>
      <c r="M147" t="s">
        <v>45</v>
      </c>
      <c r="N147">
        <v>3</v>
      </c>
      <c r="O147" t="s">
        <v>25</v>
      </c>
      <c r="P147">
        <v>267</v>
      </c>
      <c r="T147" s="3">
        <f t="shared" si="5"/>
        <v>13.03</v>
      </c>
      <c r="U147" s="3">
        <f>IF(AND(R147&lt;&gt;"_U",N147&lt;&gt;9999,N147&lt;&gt;999,L147&lt;&gt;"Median"),IFERROR(VLOOKUP(A147,'LBA Total'!A:P,16,0),"."),".")</f>
        <v>2049</v>
      </c>
    </row>
    <row r="148" spans="1:21" x14ac:dyDescent="0.3">
      <c r="A148" s="1" t="str">
        <f t="shared" si="4"/>
        <v>2018|Upper Harbour Local Board Area|$30,001-$50,000</v>
      </c>
      <c r="B148" t="s">
        <v>18</v>
      </c>
      <c r="C148" t="s">
        <v>19</v>
      </c>
      <c r="D148" t="s">
        <v>20</v>
      </c>
      <c r="E148" t="s">
        <v>21</v>
      </c>
      <c r="F148">
        <v>2018</v>
      </c>
      <c r="G148">
        <v>2018</v>
      </c>
      <c r="H148">
        <v>7603</v>
      </c>
      <c r="I148" t="s">
        <v>71</v>
      </c>
      <c r="J148">
        <v>99</v>
      </c>
      <c r="K148" t="s">
        <v>23</v>
      </c>
      <c r="L148">
        <v>3</v>
      </c>
      <c r="M148" t="s">
        <v>45</v>
      </c>
      <c r="N148">
        <v>2</v>
      </c>
      <c r="O148" t="s">
        <v>28</v>
      </c>
      <c r="P148">
        <v>780</v>
      </c>
      <c r="T148" s="3">
        <f t="shared" si="5"/>
        <v>38.07</v>
      </c>
      <c r="U148" s="3">
        <f>IF(AND(R148&lt;&gt;"_U",N148&lt;&gt;9999,N148&lt;&gt;999,L148&lt;&gt;"Median"),IFERROR(VLOOKUP(A148,'LBA Total'!A:P,16,0),"."),".")</f>
        <v>2049</v>
      </c>
    </row>
    <row r="149" spans="1:21" x14ac:dyDescent="0.3">
      <c r="A149" s="1" t="str">
        <f t="shared" si="4"/>
        <v>2018|Upper Harbour Local Board Area|$30,001-$50,000</v>
      </c>
      <c r="B149" t="s">
        <v>18</v>
      </c>
      <c r="C149" t="s">
        <v>19</v>
      </c>
      <c r="D149" t="s">
        <v>20</v>
      </c>
      <c r="E149" t="s">
        <v>21</v>
      </c>
      <c r="F149">
        <v>2018</v>
      </c>
      <c r="G149">
        <v>2018</v>
      </c>
      <c r="H149">
        <v>7603</v>
      </c>
      <c r="I149" t="s">
        <v>71</v>
      </c>
      <c r="J149">
        <v>99</v>
      </c>
      <c r="K149" t="s">
        <v>23</v>
      </c>
      <c r="L149">
        <v>3</v>
      </c>
      <c r="M149" t="s">
        <v>45</v>
      </c>
      <c r="N149">
        <v>1</v>
      </c>
      <c r="O149" t="s">
        <v>33</v>
      </c>
      <c r="P149">
        <v>1002</v>
      </c>
      <c r="T149" s="3">
        <f t="shared" si="5"/>
        <v>48.9</v>
      </c>
      <c r="U149" s="3">
        <f>IF(AND(R149&lt;&gt;"_U",N149&lt;&gt;9999,N149&lt;&gt;999,L149&lt;&gt;"Median"),IFERROR(VLOOKUP(A149,'LBA Total'!A:P,16,0),"."),".")</f>
        <v>2049</v>
      </c>
    </row>
    <row r="150" spans="1:21" x14ac:dyDescent="0.3">
      <c r="A150" s="1" t="str">
        <f t="shared" si="4"/>
        <v>2018|Upper Harbour Local Board Area|$30,001-$50,000</v>
      </c>
      <c r="B150" t="s">
        <v>18</v>
      </c>
      <c r="C150" t="s">
        <v>19</v>
      </c>
      <c r="D150" t="s">
        <v>20</v>
      </c>
      <c r="E150" t="s">
        <v>21</v>
      </c>
      <c r="F150">
        <v>2018</v>
      </c>
      <c r="G150">
        <v>2018</v>
      </c>
      <c r="H150">
        <v>7603</v>
      </c>
      <c r="I150" t="s">
        <v>71</v>
      </c>
      <c r="J150">
        <v>99</v>
      </c>
      <c r="K150" t="s">
        <v>23</v>
      </c>
      <c r="L150">
        <v>3</v>
      </c>
      <c r="M150" t="s">
        <v>45</v>
      </c>
      <c r="N150">
        <v>9999</v>
      </c>
      <c r="O150" t="s">
        <v>40</v>
      </c>
      <c r="P150">
        <v>2049</v>
      </c>
      <c r="T150" s="3" t="str">
        <f t="shared" si="5"/>
        <v>.</v>
      </c>
      <c r="U150" s="3" t="str">
        <f>IF(AND(R150&lt;&gt;"_U",N150&lt;&gt;9999,N150&lt;&gt;999,L150&lt;&gt;"Median"),IFERROR(VLOOKUP(A150,'LBA Total'!A:P,16,0),"."),".")</f>
        <v>.</v>
      </c>
    </row>
    <row r="151" spans="1:21" x14ac:dyDescent="0.3">
      <c r="A151" s="1" t="str">
        <f t="shared" si="4"/>
        <v>2018|Upper Harbour Local Board Area|$30,001-$50,000</v>
      </c>
      <c r="B151" t="s">
        <v>18</v>
      </c>
      <c r="C151" t="s">
        <v>19</v>
      </c>
      <c r="D151" t="s">
        <v>20</v>
      </c>
      <c r="E151" t="s">
        <v>21</v>
      </c>
      <c r="F151">
        <v>2018</v>
      </c>
      <c r="G151">
        <v>2018</v>
      </c>
      <c r="H151">
        <v>7603</v>
      </c>
      <c r="I151" t="s">
        <v>71</v>
      </c>
      <c r="J151">
        <v>99</v>
      </c>
      <c r="K151" t="s">
        <v>23</v>
      </c>
      <c r="L151">
        <v>3</v>
      </c>
      <c r="M151" t="s">
        <v>45</v>
      </c>
      <c r="N151">
        <v>7777</v>
      </c>
      <c r="O151" t="s">
        <v>37</v>
      </c>
      <c r="P151">
        <v>2049</v>
      </c>
      <c r="T151" s="3">
        <f t="shared" si="5"/>
        <v>100</v>
      </c>
      <c r="U151" s="3">
        <f>IF(AND(R151&lt;&gt;"_U",N151&lt;&gt;9999,N151&lt;&gt;999,L151&lt;&gt;"Median"),IFERROR(VLOOKUP(A151,'LBA Total'!A:P,16,0),"."),".")</f>
        <v>2049</v>
      </c>
    </row>
    <row r="152" spans="1:21" x14ac:dyDescent="0.3">
      <c r="A152" s="1" t="str">
        <f t="shared" si="4"/>
        <v>2018|Upper Harbour Local Board Area|$50,001-$70,000</v>
      </c>
      <c r="B152" t="s">
        <v>18</v>
      </c>
      <c r="C152" t="s">
        <v>19</v>
      </c>
      <c r="D152" t="s">
        <v>20</v>
      </c>
      <c r="E152" t="s">
        <v>21</v>
      </c>
      <c r="F152">
        <v>2018</v>
      </c>
      <c r="G152">
        <v>2018</v>
      </c>
      <c r="H152">
        <v>7603</v>
      </c>
      <c r="I152" t="s">
        <v>71</v>
      </c>
      <c r="J152">
        <v>99</v>
      </c>
      <c r="K152" t="s">
        <v>23</v>
      </c>
      <c r="L152">
        <v>4</v>
      </c>
      <c r="M152" t="s">
        <v>36</v>
      </c>
      <c r="N152">
        <v>7777</v>
      </c>
      <c r="O152" t="s">
        <v>37</v>
      </c>
      <c r="P152">
        <v>1944</v>
      </c>
      <c r="T152" s="3">
        <f t="shared" si="5"/>
        <v>100</v>
      </c>
      <c r="U152" s="3">
        <f>IF(AND(R152&lt;&gt;"_U",N152&lt;&gt;9999,N152&lt;&gt;999,L152&lt;&gt;"Median"),IFERROR(VLOOKUP(A152,'LBA Total'!A:P,16,0),"."),".")</f>
        <v>1944</v>
      </c>
    </row>
    <row r="153" spans="1:21" x14ac:dyDescent="0.3">
      <c r="A153" s="1" t="str">
        <f t="shared" si="4"/>
        <v>2018|Upper Harbour Local Board Area|$50,001-$70,000</v>
      </c>
      <c r="B153" t="s">
        <v>18</v>
      </c>
      <c r="C153" t="s">
        <v>19</v>
      </c>
      <c r="D153" t="s">
        <v>20</v>
      </c>
      <c r="E153" t="s">
        <v>21</v>
      </c>
      <c r="F153">
        <v>2018</v>
      </c>
      <c r="G153">
        <v>2018</v>
      </c>
      <c r="H153">
        <v>7603</v>
      </c>
      <c r="I153" t="s">
        <v>71</v>
      </c>
      <c r="J153">
        <v>99</v>
      </c>
      <c r="K153" t="s">
        <v>23</v>
      </c>
      <c r="L153">
        <v>4</v>
      </c>
      <c r="M153" t="s">
        <v>36</v>
      </c>
      <c r="N153">
        <v>3</v>
      </c>
      <c r="O153" t="s">
        <v>25</v>
      </c>
      <c r="P153">
        <v>294</v>
      </c>
      <c r="T153" s="3">
        <f t="shared" si="5"/>
        <v>15.12</v>
      </c>
      <c r="U153" s="3">
        <f>IF(AND(R153&lt;&gt;"_U",N153&lt;&gt;9999,N153&lt;&gt;999,L153&lt;&gt;"Median"),IFERROR(VLOOKUP(A153,'LBA Total'!A:P,16,0),"."),".")</f>
        <v>1944</v>
      </c>
    </row>
    <row r="154" spans="1:21" x14ac:dyDescent="0.3">
      <c r="A154" s="1" t="str">
        <f t="shared" si="4"/>
        <v>2018|Upper Harbour Local Board Area|$50,001-$70,000</v>
      </c>
      <c r="B154" t="s">
        <v>18</v>
      </c>
      <c r="C154" t="s">
        <v>19</v>
      </c>
      <c r="D154" t="s">
        <v>20</v>
      </c>
      <c r="E154" t="s">
        <v>21</v>
      </c>
      <c r="F154">
        <v>2018</v>
      </c>
      <c r="G154">
        <v>2018</v>
      </c>
      <c r="H154">
        <v>7603</v>
      </c>
      <c r="I154" t="s">
        <v>71</v>
      </c>
      <c r="J154">
        <v>99</v>
      </c>
      <c r="K154" t="s">
        <v>23</v>
      </c>
      <c r="L154">
        <v>4</v>
      </c>
      <c r="M154" t="s">
        <v>36</v>
      </c>
      <c r="N154">
        <v>999</v>
      </c>
      <c r="O154" t="s">
        <v>42</v>
      </c>
      <c r="P154">
        <v>0</v>
      </c>
      <c r="T154" s="3" t="str">
        <f t="shared" si="5"/>
        <v>.</v>
      </c>
      <c r="U154" s="3" t="str">
        <f>IF(AND(R154&lt;&gt;"_U",N154&lt;&gt;9999,N154&lt;&gt;999,L154&lt;&gt;"Median"),IFERROR(VLOOKUP(A154,'LBA Total'!A:P,16,0),"."),".")</f>
        <v>.</v>
      </c>
    </row>
    <row r="155" spans="1:21" x14ac:dyDescent="0.3">
      <c r="A155" s="1" t="str">
        <f t="shared" si="4"/>
        <v>2018|Upper Harbour Local Board Area|$50,001-$70,000</v>
      </c>
      <c r="B155" t="s">
        <v>18</v>
      </c>
      <c r="C155" t="s">
        <v>19</v>
      </c>
      <c r="D155" t="s">
        <v>20</v>
      </c>
      <c r="E155" t="s">
        <v>21</v>
      </c>
      <c r="F155">
        <v>2018</v>
      </c>
      <c r="G155">
        <v>2018</v>
      </c>
      <c r="H155">
        <v>7603</v>
      </c>
      <c r="I155" t="s">
        <v>71</v>
      </c>
      <c r="J155">
        <v>99</v>
      </c>
      <c r="K155" t="s">
        <v>23</v>
      </c>
      <c r="L155">
        <v>4</v>
      </c>
      <c r="M155" t="s">
        <v>36</v>
      </c>
      <c r="N155">
        <v>2</v>
      </c>
      <c r="O155" t="s">
        <v>28</v>
      </c>
      <c r="P155">
        <v>774</v>
      </c>
      <c r="T155" s="3">
        <f t="shared" si="5"/>
        <v>39.81</v>
      </c>
      <c r="U155" s="3">
        <f>IF(AND(R155&lt;&gt;"_U",N155&lt;&gt;9999,N155&lt;&gt;999,L155&lt;&gt;"Median"),IFERROR(VLOOKUP(A155,'LBA Total'!A:P,16,0),"."),".")</f>
        <v>1944</v>
      </c>
    </row>
    <row r="156" spans="1:21" x14ac:dyDescent="0.3">
      <c r="A156" s="1" t="str">
        <f t="shared" si="4"/>
        <v>2018|Upper Harbour Local Board Area|$50,001-$70,000</v>
      </c>
      <c r="B156" t="s">
        <v>18</v>
      </c>
      <c r="C156" t="s">
        <v>19</v>
      </c>
      <c r="D156" t="s">
        <v>20</v>
      </c>
      <c r="E156" t="s">
        <v>21</v>
      </c>
      <c r="F156">
        <v>2018</v>
      </c>
      <c r="G156">
        <v>2018</v>
      </c>
      <c r="H156">
        <v>7603</v>
      </c>
      <c r="I156" t="s">
        <v>71</v>
      </c>
      <c r="J156">
        <v>99</v>
      </c>
      <c r="K156" t="s">
        <v>23</v>
      </c>
      <c r="L156">
        <v>4</v>
      </c>
      <c r="M156" t="s">
        <v>36</v>
      </c>
      <c r="N156">
        <v>1</v>
      </c>
      <c r="O156" t="s">
        <v>33</v>
      </c>
      <c r="P156">
        <v>879</v>
      </c>
      <c r="T156" s="3">
        <f t="shared" si="5"/>
        <v>45.22</v>
      </c>
      <c r="U156" s="3">
        <f>IF(AND(R156&lt;&gt;"_U",N156&lt;&gt;9999,N156&lt;&gt;999,L156&lt;&gt;"Median"),IFERROR(VLOOKUP(A156,'LBA Total'!A:P,16,0),"."),".")</f>
        <v>1944</v>
      </c>
    </row>
    <row r="157" spans="1:21" x14ac:dyDescent="0.3">
      <c r="A157" s="1" t="str">
        <f t="shared" si="4"/>
        <v>2018|Upper Harbour Local Board Area|$50,001-$70,000</v>
      </c>
      <c r="B157" t="s">
        <v>18</v>
      </c>
      <c r="C157" t="s">
        <v>19</v>
      </c>
      <c r="D157" t="s">
        <v>20</v>
      </c>
      <c r="E157" t="s">
        <v>21</v>
      </c>
      <c r="F157">
        <v>2018</v>
      </c>
      <c r="G157">
        <v>2018</v>
      </c>
      <c r="H157">
        <v>7603</v>
      </c>
      <c r="I157" t="s">
        <v>71</v>
      </c>
      <c r="J157">
        <v>99</v>
      </c>
      <c r="K157" t="s">
        <v>23</v>
      </c>
      <c r="L157">
        <v>4</v>
      </c>
      <c r="M157" t="s">
        <v>36</v>
      </c>
      <c r="N157">
        <v>9999</v>
      </c>
      <c r="O157" t="s">
        <v>40</v>
      </c>
      <c r="P157">
        <v>1944</v>
      </c>
      <c r="T157" s="3" t="str">
        <f t="shared" si="5"/>
        <v>.</v>
      </c>
      <c r="U157" s="3" t="str">
        <f>IF(AND(R157&lt;&gt;"_U",N157&lt;&gt;9999,N157&lt;&gt;999,L157&lt;&gt;"Median"),IFERROR(VLOOKUP(A157,'LBA Total'!A:P,16,0),"."),".")</f>
        <v>.</v>
      </c>
    </row>
    <row r="158" spans="1:21" x14ac:dyDescent="0.3">
      <c r="A158" s="1" t="str">
        <f t="shared" si="4"/>
        <v>2018|Upper Harbour Local Board Area|$70,001-$100,000</v>
      </c>
      <c r="B158" t="s">
        <v>18</v>
      </c>
      <c r="C158" t="s">
        <v>19</v>
      </c>
      <c r="D158" t="s">
        <v>20</v>
      </c>
      <c r="E158" t="s">
        <v>21</v>
      </c>
      <c r="F158">
        <v>2018</v>
      </c>
      <c r="G158">
        <v>2018</v>
      </c>
      <c r="H158">
        <v>7603</v>
      </c>
      <c r="I158" t="s">
        <v>71</v>
      </c>
      <c r="J158">
        <v>99</v>
      </c>
      <c r="K158" t="s">
        <v>23</v>
      </c>
      <c r="L158">
        <v>5</v>
      </c>
      <c r="M158" t="s">
        <v>58</v>
      </c>
      <c r="N158">
        <v>2</v>
      </c>
      <c r="O158" t="s">
        <v>28</v>
      </c>
      <c r="P158">
        <v>921</v>
      </c>
      <c r="T158" s="3">
        <f t="shared" si="5"/>
        <v>35.700000000000003</v>
      </c>
      <c r="U158" s="3">
        <f>IF(AND(R158&lt;&gt;"_U",N158&lt;&gt;9999,N158&lt;&gt;999,L158&lt;&gt;"Median"),IFERROR(VLOOKUP(A158,'LBA Total'!A:P,16,0),"."),".")</f>
        <v>2580</v>
      </c>
    </row>
    <row r="159" spans="1:21" x14ac:dyDescent="0.3">
      <c r="A159" s="1" t="str">
        <f t="shared" si="4"/>
        <v>2018|Upper Harbour Local Board Area|$70,001-$100,000</v>
      </c>
      <c r="B159" t="s">
        <v>18</v>
      </c>
      <c r="C159" t="s">
        <v>19</v>
      </c>
      <c r="D159" t="s">
        <v>20</v>
      </c>
      <c r="E159" t="s">
        <v>21</v>
      </c>
      <c r="F159">
        <v>2018</v>
      </c>
      <c r="G159">
        <v>2018</v>
      </c>
      <c r="H159">
        <v>7603</v>
      </c>
      <c r="I159" t="s">
        <v>71</v>
      </c>
      <c r="J159">
        <v>99</v>
      </c>
      <c r="K159" t="s">
        <v>23</v>
      </c>
      <c r="L159">
        <v>5</v>
      </c>
      <c r="M159" t="s">
        <v>58</v>
      </c>
      <c r="N159">
        <v>7777</v>
      </c>
      <c r="O159" t="s">
        <v>37</v>
      </c>
      <c r="P159">
        <v>2580</v>
      </c>
      <c r="T159" s="3">
        <f t="shared" si="5"/>
        <v>100</v>
      </c>
      <c r="U159" s="3">
        <f>IF(AND(R159&lt;&gt;"_U",N159&lt;&gt;9999,N159&lt;&gt;999,L159&lt;&gt;"Median"),IFERROR(VLOOKUP(A159,'LBA Total'!A:P,16,0),"."),".")</f>
        <v>2580</v>
      </c>
    </row>
    <row r="160" spans="1:21" x14ac:dyDescent="0.3">
      <c r="A160" s="1" t="str">
        <f t="shared" si="4"/>
        <v>2018|Upper Harbour Local Board Area|$70,001-$100,000</v>
      </c>
      <c r="B160" t="s">
        <v>18</v>
      </c>
      <c r="C160" t="s">
        <v>19</v>
      </c>
      <c r="D160" t="s">
        <v>20</v>
      </c>
      <c r="E160" t="s">
        <v>21</v>
      </c>
      <c r="F160">
        <v>2018</v>
      </c>
      <c r="G160">
        <v>2018</v>
      </c>
      <c r="H160">
        <v>7603</v>
      </c>
      <c r="I160" t="s">
        <v>71</v>
      </c>
      <c r="J160">
        <v>99</v>
      </c>
      <c r="K160" t="s">
        <v>23</v>
      </c>
      <c r="L160">
        <v>5</v>
      </c>
      <c r="M160" t="s">
        <v>58</v>
      </c>
      <c r="N160">
        <v>9999</v>
      </c>
      <c r="O160" t="s">
        <v>40</v>
      </c>
      <c r="P160">
        <v>2580</v>
      </c>
      <c r="T160" s="3" t="str">
        <f t="shared" si="5"/>
        <v>.</v>
      </c>
      <c r="U160" s="3" t="str">
        <f>IF(AND(R160&lt;&gt;"_U",N160&lt;&gt;9999,N160&lt;&gt;999,L160&lt;&gt;"Median"),IFERROR(VLOOKUP(A160,'LBA Total'!A:P,16,0),"."),".")</f>
        <v>.</v>
      </c>
    </row>
    <row r="161" spans="1:21" x14ac:dyDescent="0.3">
      <c r="A161" s="1" t="str">
        <f t="shared" si="4"/>
        <v>2018|Upper Harbour Local Board Area|$70,001-$100,000</v>
      </c>
      <c r="B161" t="s">
        <v>18</v>
      </c>
      <c r="C161" t="s">
        <v>19</v>
      </c>
      <c r="D161" t="s">
        <v>20</v>
      </c>
      <c r="E161" t="s">
        <v>21</v>
      </c>
      <c r="F161">
        <v>2018</v>
      </c>
      <c r="G161">
        <v>2018</v>
      </c>
      <c r="H161">
        <v>7603</v>
      </c>
      <c r="I161" t="s">
        <v>71</v>
      </c>
      <c r="J161">
        <v>99</v>
      </c>
      <c r="K161" t="s">
        <v>23</v>
      </c>
      <c r="L161">
        <v>5</v>
      </c>
      <c r="M161" t="s">
        <v>58</v>
      </c>
      <c r="N161">
        <v>1</v>
      </c>
      <c r="O161" t="s">
        <v>33</v>
      </c>
      <c r="P161">
        <v>1311</v>
      </c>
      <c r="T161" s="3">
        <f t="shared" si="5"/>
        <v>50.81</v>
      </c>
      <c r="U161" s="3">
        <f>IF(AND(R161&lt;&gt;"_U",N161&lt;&gt;9999,N161&lt;&gt;999,L161&lt;&gt;"Median"),IFERROR(VLOOKUP(A161,'LBA Total'!A:P,16,0),"."),".")</f>
        <v>2580</v>
      </c>
    </row>
    <row r="162" spans="1:21" x14ac:dyDescent="0.3">
      <c r="A162" s="1" t="str">
        <f t="shared" si="4"/>
        <v>2018|Upper Harbour Local Board Area|$70,001-$100,000</v>
      </c>
      <c r="B162" t="s">
        <v>18</v>
      </c>
      <c r="C162" t="s">
        <v>19</v>
      </c>
      <c r="D162" t="s">
        <v>20</v>
      </c>
      <c r="E162" t="s">
        <v>21</v>
      </c>
      <c r="F162">
        <v>2018</v>
      </c>
      <c r="G162">
        <v>2018</v>
      </c>
      <c r="H162">
        <v>7603</v>
      </c>
      <c r="I162" t="s">
        <v>71</v>
      </c>
      <c r="J162">
        <v>99</v>
      </c>
      <c r="K162" t="s">
        <v>23</v>
      </c>
      <c r="L162">
        <v>5</v>
      </c>
      <c r="M162" t="s">
        <v>58</v>
      </c>
      <c r="N162">
        <v>999</v>
      </c>
      <c r="O162" t="s">
        <v>42</v>
      </c>
      <c r="P162">
        <v>0</v>
      </c>
      <c r="T162" s="3" t="str">
        <f t="shared" si="5"/>
        <v>.</v>
      </c>
      <c r="U162" s="3" t="str">
        <f>IF(AND(R162&lt;&gt;"_U",N162&lt;&gt;9999,N162&lt;&gt;999,L162&lt;&gt;"Median"),IFERROR(VLOOKUP(A162,'LBA Total'!A:P,16,0),"."),".")</f>
        <v>.</v>
      </c>
    </row>
    <row r="163" spans="1:21" x14ac:dyDescent="0.3">
      <c r="A163" s="1" t="str">
        <f t="shared" si="4"/>
        <v>2018|Upper Harbour Local Board Area|$70,001-$100,000</v>
      </c>
      <c r="B163" t="s">
        <v>18</v>
      </c>
      <c r="C163" t="s">
        <v>19</v>
      </c>
      <c r="D163" t="s">
        <v>20</v>
      </c>
      <c r="E163" t="s">
        <v>21</v>
      </c>
      <c r="F163">
        <v>2018</v>
      </c>
      <c r="G163">
        <v>2018</v>
      </c>
      <c r="H163">
        <v>7603</v>
      </c>
      <c r="I163" t="s">
        <v>71</v>
      </c>
      <c r="J163">
        <v>99</v>
      </c>
      <c r="K163" t="s">
        <v>23</v>
      </c>
      <c r="L163">
        <v>5</v>
      </c>
      <c r="M163" t="s">
        <v>58</v>
      </c>
      <c r="N163">
        <v>3</v>
      </c>
      <c r="O163" t="s">
        <v>25</v>
      </c>
      <c r="P163">
        <v>351</v>
      </c>
      <c r="T163" s="3">
        <f t="shared" si="5"/>
        <v>13.6</v>
      </c>
      <c r="U163" s="3">
        <f>IF(AND(R163&lt;&gt;"_U",N163&lt;&gt;9999,N163&lt;&gt;999,L163&lt;&gt;"Median"),IFERROR(VLOOKUP(A163,'LBA Total'!A:P,16,0),"."),".")</f>
        <v>2580</v>
      </c>
    </row>
    <row r="164" spans="1:21" x14ac:dyDescent="0.3">
      <c r="A164" s="1" t="str">
        <f t="shared" si="4"/>
        <v>2018|Upper Harbour Local Board Area|$100,001-$150,000</v>
      </c>
      <c r="B164" t="s">
        <v>18</v>
      </c>
      <c r="C164" t="s">
        <v>19</v>
      </c>
      <c r="D164" t="s">
        <v>20</v>
      </c>
      <c r="E164" t="s">
        <v>21</v>
      </c>
      <c r="F164">
        <v>2018</v>
      </c>
      <c r="G164">
        <v>2018</v>
      </c>
      <c r="H164">
        <v>7603</v>
      </c>
      <c r="I164" t="s">
        <v>71</v>
      </c>
      <c r="J164">
        <v>99</v>
      </c>
      <c r="K164" t="s">
        <v>23</v>
      </c>
      <c r="L164">
        <v>6</v>
      </c>
      <c r="M164" t="s">
        <v>59</v>
      </c>
      <c r="N164">
        <v>9999</v>
      </c>
      <c r="O164" t="s">
        <v>40</v>
      </c>
      <c r="P164">
        <v>3900</v>
      </c>
      <c r="T164" s="3" t="str">
        <f t="shared" si="5"/>
        <v>.</v>
      </c>
      <c r="U164" s="3" t="str">
        <f>IF(AND(R164&lt;&gt;"_U",N164&lt;&gt;9999,N164&lt;&gt;999,L164&lt;&gt;"Median"),IFERROR(VLOOKUP(A164,'LBA Total'!A:P,16,0),"."),".")</f>
        <v>.</v>
      </c>
    </row>
    <row r="165" spans="1:21" x14ac:dyDescent="0.3">
      <c r="A165" s="1" t="str">
        <f t="shared" si="4"/>
        <v>2018|Upper Harbour Local Board Area|$100,001-$150,000</v>
      </c>
      <c r="B165" t="s">
        <v>18</v>
      </c>
      <c r="C165" t="s">
        <v>19</v>
      </c>
      <c r="D165" t="s">
        <v>20</v>
      </c>
      <c r="E165" t="s">
        <v>21</v>
      </c>
      <c r="F165">
        <v>2018</v>
      </c>
      <c r="G165">
        <v>2018</v>
      </c>
      <c r="H165">
        <v>7603</v>
      </c>
      <c r="I165" t="s">
        <v>71</v>
      </c>
      <c r="J165">
        <v>99</v>
      </c>
      <c r="K165" t="s">
        <v>23</v>
      </c>
      <c r="L165">
        <v>6</v>
      </c>
      <c r="M165" t="s">
        <v>59</v>
      </c>
      <c r="N165">
        <v>1</v>
      </c>
      <c r="O165" t="s">
        <v>33</v>
      </c>
      <c r="P165">
        <v>2082</v>
      </c>
      <c r="T165" s="3">
        <f t="shared" si="5"/>
        <v>53.38</v>
      </c>
      <c r="U165" s="3">
        <f>IF(AND(R165&lt;&gt;"_U",N165&lt;&gt;9999,N165&lt;&gt;999,L165&lt;&gt;"Median"),IFERROR(VLOOKUP(A165,'LBA Total'!A:P,16,0),"."),".")</f>
        <v>3900</v>
      </c>
    </row>
    <row r="166" spans="1:21" x14ac:dyDescent="0.3">
      <c r="A166" s="1" t="str">
        <f t="shared" si="4"/>
        <v>2018|Upper Harbour Local Board Area|$100,001-$150,000</v>
      </c>
      <c r="B166" t="s">
        <v>18</v>
      </c>
      <c r="C166" t="s">
        <v>19</v>
      </c>
      <c r="D166" t="s">
        <v>20</v>
      </c>
      <c r="E166" t="s">
        <v>21</v>
      </c>
      <c r="F166">
        <v>2018</v>
      </c>
      <c r="G166">
        <v>2018</v>
      </c>
      <c r="H166">
        <v>7603</v>
      </c>
      <c r="I166" t="s">
        <v>71</v>
      </c>
      <c r="J166">
        <v>99</v>
      </c>
      <c r="K166" t="s">
        <v>23</v>
      </c>
      <c r="L166">
        <v>6</v>
      </c>
      <c r="M166" t="s">
        <v>59</v>
      </c>
      <c r="N166">
        <v>7777</v>
      </c>
      <c r="O166" t="s">
        <v>37</v>
      </c>
      <c r="P166">
        <v>3900</v>
      </c>
      <c r="T166" s="3">
        <f t="shared" si="5"/>
        <v>100</v>
      </c>
      <c r="U166" s="3">
        <f>IF(AND(R166&lt;&gt;"_U",N166&lt;&gt;9999,N166&lt;&gt;999,L166&lt;&gt;"Median"),IFERROR(VLOOKUP(A166,'LBA Total'!A:P,16,0),"."),".")</f>
        <v>3900</v>
      </c>
    </row>
    <row r="167" spans="1:21" x14ac:dyDescent="0.3">
      <c r="A167" s="1" t="str">
        <f t="shared" si="4"/>
        <v>2018|Upper Harbour Local Board Area|$100,001-$150,000</v>
      </c>
      <c r="B167" t="s">
        <v>18</v>
      </c>
      <c r="C167" t="s">
        <v>19</v>
      </c>
      <c r="D167" t="s">
        <v>20</v>
      </c>
      <c r="E167" t="s">
        <v>21</v>
      </c>
      <c r="F167">
        <v>2018</v>
      </c>
      <c r="G167">
        <v>2018</v>
      </c>
      <c r="H167">
        <v>7603</v>
      </c>
      <c r="I167" t="s">
        <v>71</v>
      </c>
      <c r="J167">
        <v>99</v>
      </c>
      <c r="K167" t="s">
        <v>23</v>
      </c>
      <c r="L167">
        <v>6</v>
      </c>
      <c r="M167" t="s">
        <v>59</v>
      </c>
      <c r="N167">
        <v>3</v>
      </c>
      <c r="O167" t="s">
        <v>25</v>
      </c>
      <c r="P167">
        <v>534</v>
      </c>
      <c r="T167" s="3">
        <f t="shared" si="5"/>
        <v>13.69</v>
      </c>
      <c r="U167" s="3">
        <f>IF(AND(R167&lt;&gt;"_U",N167&lt;&gt;9999,N167&lt;&gt;999,L167&lt;&gt;"Median"),IFERROR(VLOOKUP(A167,'LBA Total'!A:P,16,0),"."),".")</f>
        <v>3900</v>
      </c>
    </row>
    <row r="168" spans="1:21" x14ac:dyDescent="0.3">
      <c r="A168" s="1" t="str">
        <f t="shared" si="4"/>
        <v>2018|Upper Harbour Local Board Area|$100,001-$150,000</v>
      </c>
      <c r="B168" t="s">
        <v>18</v>
      </c>
      <c r="C168" t="s">
        <v>19</v>
      </c>
      <c r="D168" t="s">
        <v>20</v>
      </c>
      <c r="E168" t="s">
        <v>21</v>
      </c>
      <c r="F168">
        <v>2018</v>
      </c>
      <c r="G168">
        <v>2018</v>
      </c>
      <c r="H168">
        <v>7603</v>
      </c>
      <c r="I168" t="s">
        <v>71</v>
      </c>
      <c r="J168">
        <v>99</v>
      </c>
      <c r="K168" t="s">
        <v>23</v>
      </c>
      <c r="L168">
        <v>6</v>
      </c>
      <c r="M168" t="s">
        <v>59</v>
      </c>
      <c r="N168">
        <v>999</v>
      </c>
      <c r="O168" t="s">
        <v>42</v>
      </c>
      <c r="P168">
        <v>0</v>
      </c>
      <c r="T168" s="3" t="str">
        <f t="shared" si="5"/>
        <v>.</v>
      </c>
      <c r="U168" s="3" t="str">
        <f>IF(AND(R168&lt;&gt;"_U",N168&lt;&gt;9999,N168&lt;&gt;999,L168&lt;&gt;"Median"),IFERROR(VLOOKUP(A168,'LBA Total'!A:P,16,0),"."),".")</f>
        <v>.</v>
      </c>
    </row>
    <row r="169" spans="1:21" x14ac:dyDescent="0.3">
      <c r="A169" s="1" t="str">
        <f t="shared" si="4"/>
        <v>2018|Upper Harbour Local Board Area|$100,001-$150,000</v>
      </c>
      <c r="B169" t="s">
        <v>18</v>
      </c>
      <c r="C169" t="s">
        <v>19</v>
      </c>
      <c r="D169" t="s">
        <v>20</v>
      </c>
      <c r="E169" t="s">
        <v>21</v>
      </c>
      <c r="F169">
        <v>2018</v>
      </c>
      <c r="G169">
        <v>2018</v>
      </c>
      <c r="H169">
        <v>7603</v>
      </c>
      <c r="I169" t="s">
        <v>71</v>
      </c>
      <c r="J169">
        <v>99</v>
      </c>
      <c r="K169" t="s">
        <v>23</v>
      </c>
      <c r="L169">
        <v>6</v>
      </c>
      <c r="M169" t="s">
        <v>59</v>
      </c>
      <c r="N169">
        <v>2</v>
      </c>
      <c r="O169" t="s">
        <v>28</v>
      </c>
      <c r="P169">
        <v>1284</v>
      </c>
      <c r="T169" s="3">
        <f t="shared" si="5"/>
        <v>32.92</v>
      </c>
      <c r="U169" s="3">
        <f>IF(AND(R169&lt;&gt;"_U",N169&lt;&gt;9999,N169&lt;&gt;999,L169&lt;&gt;"Median"),IFERROR(VLOOKUP(A169,'LBA Total'!A:P,16,0),"."),".")</f>
        <v>3900</v>
      </c>
    </row>
    <row r="170" spans="1:21" x14ac:dyDescent="0.3">
      <c r="A170" s="1" t="str">
        <f t="shared" si="4"/>
        <v>2018|Upper Harbour Local Board Area|$150,001-$200,000</v>
      </c>
      <c r="B170" t="s">
        <v>18</v>
      </c>
      <c r="C170" t="s">
        <v>19</v>
      </c>
      <c r="D170" t="s">
        <v>20</v>
      </c>
      <c r="E170" t="s">
        <v>21</v>
      </c>
      <c r="F170">
        <v>2018</v>
      </c>
      <c r="G170">
        <v>2018</v>
      </c>
      <c r="H170">
        <v>7603</v>
      </c>
      <c r="I170" t="s">
        <v>71</v>
      </c>
      <c r="J170">
        <v>99</v>
      </c>
      <c r="K170" t="s">
        <v>23</v>
      </c>
      <c r="L170">
        <v>7</v>
      </c>
      <c r="M170" t="s">
        <v>43</v>
      </c>
      <c r="N170">
        <v>9999</v>
      </c>
      <c r="O170" t="s">
        <v>40</v>
      </c>
      <c r="P170">
        <v>5436</v>
      </c>
      <c r="T170" s="3" t="str">
        <f t="shared" si="5"/>
        <v>.</v>
      </c>
      <c r="U170" s="3" t="str">
        <f>IF(AND(R170&lt;&gt;"_U",N170&lt;&gt;9999,N170&lt;&gt;999,L170&lt;&gt;"Median"),IFERROR(VLOOKUP(A170,'LBA Total'!A:P,16,0),"."),".")</f>
        <v>.</v>
      </c>
    </row>
    <row r="171" spans="1:21" x14ac:dyDescent="0.3">
      <c r="A171" s="1" t="str">
        <f t="shared" si="4"/>
        <v>2018|Upper Harbour Local Board Area|$150,001-$200,000</v>
      </c>
      <c r="B171" t="s">
        <v>18</v>
      </c>
      <c r="C171" t="s">
        <v>19</v>
      </c>
      <c r="D171" t="s">
        <v>20</v>
      </c>
      <c r="E171" t="s">
        <v>21</v>
      </c>
      <c r="F171">
        <v>2018</v>
      </c>
      <c r="G171">
        <v>2018</v>
      </c>
      <c r="H171">
        <v>7603</v>
      </c>
      <c r="I171" t="s">
        <v>71</v>
      </c>
      <c r="J171">
        <v>99</v>
      </c>
      <c r="K171" t="s">
        <v>23</v>
      </c>
      <c r="L171">
        <v>7</v>
      </c>
      <c r="M171" t="s">
        <v>43</v>
      </c>
      <c r="N171">
        <v>7777</v>
      </c>
      <c r="O171" t="s">
        <v>37</v>
      </c>
      <c r="P171">
        <v>5436</v>
      </c>
      <c r="T171" s="3">
        <f t="shared" si="5"/>
        <v>100</v>
      </c>
      <c r="U171" s="3">
        <f>IF(AND(R171&lt;&gt;"_U",N171&lt;&gt;9999,N171&lt;&gt;999,L171&lt;&gt;"Median"),IFERROR(VLOOKUP(A171,'LBA Total'!A:P,16,0),"."),".")</f>
        <v>5436</v>
      </c>
    </row>
    <row r="172" spans="1:21" x14ac:dyDescent="0.3">
      <c r="A172" s="1" t="str">
        <f t="shared" si="4"/>
        <v>2018|Upper Harbour Local Board Area|$150,001-$200,000</v>
      </c>
      <c r="B172" t="s">
        <v>18</v>
      </c>
      <c r="C172" t="s">
        <v>19</v>
      </c>
      <c r="D172" t="s">
        <v>20</v>
      </c>
      <c r="E172" t="s">
        <v>21</v>
      </c>
      <c r="F172">
        <v>2018</v>
      </c>
      <c r="G172">
        <v>2018</v>
      </c>
      <c r="H172">
        <v>7603</v>
      </c>
      <c r="I172" t="s">
        <v>71</v>
      </c>
      <c r="J172">
        <v>99</v>
      </c>
      <c r="K172" t="s">
        <v>23</v>
      </c>
      <c r="L172">
        <v>7</v>
      </c>
      <c r="M172" t="s">
        <v>43</v>
      </c>
      <c r="N172">
        <v>3</v>
      </c>
      <c r="O172" t="s">
        <v>25</v>
      </c>
      <c r="P172">
        <v>1299</v>
      </c>
      <c r="T172" s="3">
        <f t="shared" si="5"/>
        <v>23.9</v>
      </c>
      <c r="U172" s="3">
        <f>IF(AND(R172&lt;&gt;"_U",N172&lt;&gt;9999,N172&lt;&gt;999,L172&lt;&gt;"Median"),IFERROR(VLOOKUP(A172,'LBA Total'!A:P,16,0),"."),".")</f>
        <v>5436</v>
      </c>
    </row>
    <row r="173" spans="1:21" x14ac:dyDescent="0.3">
      <c r="A173" s="1" t="str">
        <f t="shared" si="4"/>
        <v>2018|Upper Harbour Local Board Area|$150,001-$200,000</v>
      </c>
      <c r="B173" t="s">
        <v>18</v>
      </c>
      <c r="C173" t="s">
        <v>19</v>
      </c>
      <c r="D173" t="s">
        <v>20</v>
      </c>
      <c r="E173" t="s">
        <v>21</v>
      </c>
      <c r="F173">
        <v>2018</v>
      </c>
      <c r="G173">
        <v>2018</v>
      </c>
      <c r="H173">
        <v>7603</v>
      </c>
      <c r="I173" t="s">
        <v>71</v>
      </c>
      <c r="J173">
        <v>99</v>
      </c>
      <c r="K173" t="s">
        <v>23</v>
      </c>
      <c r="L173">
        <v>7</v>
      </c>
      <c r="M173" t="s">
        <v>43</v>
      </c>
      <c r="N173">
        <v>2</v>
      </c>
      <c r="O173" t="s">
        <v>28</v>
      </c>
      <c r="P173">
        <v>1155</v>
      </c>
      <c r="T173" s="3">
        <f t="shared" si="5"/>
        <v>21.25</v>
      </c>
      <c r="U173" s="3">
        <f>IF(AND(R173&lt;&gt;"_U",N173&lt;&gt;9999,N173&lt;&gt;999,L173&lt;&gt;"Median"),IFERROR(VLOOKUP(A173,'LBA Total'!A:P,16,0),"."),".")</f>
        <v>5436</v>
      </c>
    </row>
    <row r="174" spans="1:21" x14ac:dyDescent="0.3">
      <c r="A174" s="1" t="str">
        <f t="shared" si="4"/>
        <v>2018|Upper Harbour Local Board Area|$150,001-$200,000</v>
      </c>
      <c r="B174" t="s">
        <v>18</v>
      </c>
      <c r="C174" t="s">
        <v>19</v>
      </c>
      <c r="D174" t="s">
        <v>20</v>
      </c>
      <c r="E174" t="s">
        <v>21</v>
      </c>
      <c r="F174">
        <v>2018</v>
      </c>
      <c r="G174">
        <v>2018</v>
      </c>
      <c r="H174">
        <v>7603</v>
      </c>
      <c r="I174" t="s">
        <v>71</v>
      </c>
      <c r="J174">
        <v>99</v>
      </c>
      <c r="K174" t="s">
        <v>23</v>
      </c>
      <c r="L174">
        <v>7</v>
      </c>
      <c r="M174" t="s">
        <v>43</v>
      </c>
      <c r="N174">
        <v>999</v>
      </c>
      <c r="O174" t="s">
        <v>42</v>
      </c>
      <c r="P174">
        <v>0</v>
      </c>
      <c r="T174" s="3" t="str">
        <f t="shared" si="5"/>
        <v>.</v>
      </c>
      <c r="U174" s="3" t="str">
        <f>IF(AND(R174&lt;&gt;"_U",N174&lt;&gt;9999,N174&lt;&gt;999,L174&lt;&gt;"Median"),IFERROR(VLOOKUP(A174,'LBA Total'!A:P,16,0),"."),".")</f>
        <v>.</v>
      </c>
    </row>
    <row r="175" spans="1:21" x14ac:dyDescent="0.3">
      <c r="A175" s="1" t="str">
        <f t="shared" si="4"/>
        <v>2018|Upper Harbour Local Board Area|$150,001-$200,000</v>
      </c>
      <c r="B175" t="s">
        <v>18</v>
      </c>
      <c r="C175" t="s">
        <v>19</v>
      </c>
      <c r="D175" t="s">
        <v>20</v>
      </c>
      <c r="E175" t="s">
        <v>21</v>
      </c>
      <c r="F175">
        <v>2018</v>
      </c>
      <c r="G175">
        <v>2018</v>
      </c>
      <c r="H175">
        <v>7603</v>
      </c>
      <c r="I175" t="s">
        <v>71</v>
      </c>
      <c r="J175">
        <v>99</v>
      </c>
      <c r="K175" t="s">
        <v>23</v>
      </c>
      <c r="L175">
        <v>7</v>
      </c>
      <c r="M175" t="s">
        <v>43</v>
      </c>
      <c r="N175">
        <v>1</v>
      </c>
      <c r="O175" t="s">
        <v>33</v>
      </c>
      <c r="P175">
        <v>2982</v>
      </c>
      <c r="T175" s="3">
        <f t="shared" si="5"/>
        <v>54.86</v>
      </c>
      <c r="U175" s="3">
        <f>IF(AND(R175&lt;&gt;"_U",N175&lt;&gt;9999,N175&lt;&gt;999,L175&lt;&gt;"Median"),IFERROR(VLOOKUP(A175,'LBA Total'!A:P,16,0),"."),".")</f>
        <v>5436</v>
      </c>
    </row>
    <row r="176" spans="1:21" x14ac:dyDescent="0.3">
      <c r="A176" s="1" t="str">
        <f t="shared" si="4"/>
        <v>2018|Upper Harbour Local Board Area|$200,001 or more</v>
      </c>
      <c r="B176" t="s">
        <v>18</v>
      </c>
      <c r="C176" t="s">
        <v>19</v>
      </c>
      <c r="D176" t="s">
        <v>20</v>
      </c>
      <c r="E176" t="s">
        <v>21</v>
      </c>
      <c r="F176">
        <v>2018</v>
      </c>
      <c r="G176">
        <v>2018</v>
      </c>
      <c r="H176">
        <v>7603</v>
      </c>
      <c r="I176" t="s">
        <v>71</v>
      </c>
      <c r="J176">
        <v>99</v>
      </c>
      <c r="K176" t="s">
        <v>23</v>
      </c>
      <c r="L176">
        <v>8</v>
      </c>
      <c r="M176" t="s">
        <v>27</v>
      </c>
      <c r="N176">
        <v>7777</v>
      </c>
      <c r="O176" t="s">
        <v>37</v>
      </c>
      <c r="R176" t="s">
        <v>29</v>
      </c>
      <c r="S176" t="s">
        <v>30</v>
      </c>
      <c r="T176" s="3" t="str">
        <f t="shared" si="5"/>
        <v>.</v>
      </c>
      <c r="U176" s="3" t="str">
        <f>IF(AND(R176&lt;&gt;"_U",N176&lt;&gt;9999,N176&lt;&gt;999,L176&lt;&gt;"Median"),IFERROR(VLOOKUP(A176,'LBA Total'!A:P,16,0),"."),".")</f>
        <v>.</v>
      </c>
    </row>
    <row r="177" spans="1:21" x14ac:dyDescent="0.3">
      <c r="A177" s="1" t="str">
        <f t="shared" si="4"/>
        <v>2018|Upper Harbour Local Board Area|$200,001 or more</v>
      </c>
      <c r="B177" t="s">
        <v>18</v>
      </c>
      <c r="C177" t="s">
        <v>19</v>
      </c>
      <c r="D177" t="s">
        <v>20</v>
      </c>
      <c r="E177" t="s">
        <v>21</v>
      </c>
      <c r="F177">
        <v>2018</v>
      </c>
      <c r="G177">
        <v>2018</v>
      </c>
      <c r="H177">
        <v>7603</v>
      </c>
      <c r="I177" t="s">
        <v>71</v>
      </c>
      <c r="J177">
        <v>99</v>
      </c>
      <c r="K177" t="s">
        <v>23</v>
      </c>
      <c r="L177">
        <v>8</v>
      </c>
      <c r="M177" t="s">
        <v>27</v>
      </c>
      <c r="N177">
        <v>2</v>
      </c>
      <c r="O177" t="s">
        <v>28</v>
      </c>
      <c r="R177" t="s">
        <v>29</v>
      </c>
      <c r="S177" t="s">
        <v>30</v>
      </c>
      <c r="T177" s="3" t="str">
        <f t="shared" si="5"/>
        <v>.</v>
      </c>
      <c r="U177" s="3" t="str">
        <f>IF(AND(R177&lt;&gt;"_U",N177&lt;&gt;9999,N177&lt;&gt;999,L177&lt;&gt;"Median"),IFERROR(VLOOKUP(A177,'LBA Total'!A:P,16,0),"."),".")</f>
        <v>.</v>
      </c>
    </row>
    <row r="178" spans="1:21" x14ac:dyDescent="0.3">
      <c r="A178" s="1" t="str">
        <f t="shared" si="4"/>
        <v>2018|Upper Harbour Local Board Area|$200,001 or more</v>
      </c>
      <c r="B178" t="s">
        <v>18</v>
      </c>
      <c r="C178" t="s">
        <v>19</v>
      </c>
      <c r="D178" t="s">
        <v>20</v>
      </c>
      <c r="E178" t="s">
        <v>21</v>
      </c>
      <c r="F178">
        <v>2018</v>
      </c>
      <c r="G178">
        <v>2018</v>
      </c>
      <c r="H178">
        <v>7603</v>
      </c>
      <c r="I178" t="s">
        <v>71</v>
      </c>
      <c r="J178">
        <v>99</v>
      </c>
      <c r="K178" t="s">
        <v>23</v>
      </c>
      <c r="L178">
        <v>8</v>
      </c>
      <c r="M178" t="s">
        <v>27</v>
      </c>
      <c r="N178">
        <v>3</v>
      </c>
      <c r="O178" t="s">
        <v>25</v>
      </c>
      <c r="R178" t="s">
        <v>29</v>
      </c>
      <c r="S178" t="s">
        <v>30</v>
      </c>
      <c r="T178" s="3" t="str">
        <f t="shared" si="5"/>
        <v>.</v>
      </c>
      <c r="U178" s="3" t="str">
        <f>IF(AND(R178&lt;&gt;"_U",N178&lt;&gt;9999,N178&lt;&gt;999,L178&lt;&gt;"Median"),IFERROR(VLOOKUP(A178,'LBA Total'!A:P,16,0),"."),".")</f>
        <v>.</v>
      </c>
    </row>
    <row r="179" spans="1:21" x14ac:dyDescent="0.3">
      <c r="A179" s="1" t="str">
        <f t="shared" si="4"/>
        <v>2018|Upper Harbour Local Board Area|$200,001 or more</v>
      </c>
      <c r="B179" t="s">
        <v>18</v>
      </c>
      <c r="C179" t="s">
        <v>19</v>
      </c>
      <c r="D179" t="s">
        <v>20</v>
      </c>
      <c r="E179" t="s">
        <v>21</v>
      </c>
      <c r="F179">
        <v>2018</v>
      </c>
      <c r="G179">
        <v>2018</v>
      </c>
      <c r="H179">
        <v>7603</v>
      </c>
      <c r="I179" t="s">
        <v>71</v>
      </c>
      <c r="J179">
        <v>99</v>
      </c>
      <c r="K179" t="s">
        <v>23</v>
      </c>
      <c r="L179">
        <v>8</v>
      </c>
      <c r="M179" t="s">
        <v>27</v>
      </c>
      <c r="N179">
        <v>1</v>
      </c>
      <c r="O179" t="s">
        <v>33</v>
      </c>
      <c r="R179" t="s">
        <v>29</v>
      </c>
      <c r="S179" t="s">
        <v>30</v>
      </c>
      <c r="T179" s="3" t="str">
        <f t="shared" si="5"/>
        <v>.</v>
      </c>
      <c r="U179" s="3" t="str">
        <f>IF(AND(R179&lt;&gt;"_U",N179&lt;&gt;9999,N179&lt;&gt;999,L179&lt;&gt;"Median"),IFERROR(VLOOKUP(A179,'LBA Total'!A:P,16,0),"."),".")</f>
        <v>.</v>
      </c>
    </row>
    <row r="180" spans="1:21" x14ac:dyDescent="0.3">
      <c r="A180" s="1" t="str">
        <f t="shared" si="4"/>
        <v>2018|Upper Harbour Local Board Area|$200,001 or more</v>
      </c>
      <c r="B180" t="s">
        <v>18</v>
      </c>
      <c r="C180" t="s">
        <v>19</v>
      </c>
      <c r="D180" t="s">
        <v>20</v>
      </c>
      <c r="E180" t="s">
        <v>21</v>
      </c>
      <c r="F180">
        <v>2018</v>
      </c>
      <c r="G180">
        <v>2018</v>
      </c>
      <c r="H180">
        <v>7603</v>
      </c>
      <c r="I180" t="s">
        <v>71</v>
      </c>
      <c r="J180">
        <v>99</v>
      </c>
      <c r="K180" t="s">
        <v>23</v>
      </c>
      <c r="L180">
        <v>8</v>
      </c>
      <c r="M180" t="s">
        <v>27</v>
      </c>
      <c r="N180">
        <v>999</v>
      </c>
      <c r="O180" t="s">
        <v>42</v>
      </c>
      <c r="R180" t="s">
        <v>29</v>
      </c>
      <c r="S180" t="s">
        <v>30</v>
      </c>
      <c r="T180" s="3" t="str">
        <f t="shared" si="5"/>
        <v>.</v>
      </c>
      <c r="U180" s="3" t="str">
        <f>IF(AND(R180&lt;&gt;"_U",N180&lt;&gt;9999,N180&lt;&gt;999,L180&lt;&gt;"Median"),IFERROR(VLOOKUP(A180,'LBA Total'!A:P,16,0),"."),".")</f>
        <v>.</v>
      </c>
    </row>
    <row r="181" spans="1:21" x14ac:dyDescent="0.3">
      <c r="A181" s="1" t="str">
        <f t="shared" si="4"/>
        <v>2018|Upper Harbour Local Board Area|$200,001 or more</v>
      </c>
      <c r="B181" t="s">
        <v>18</v>
      </c>
      <c r="C181" t="s">
        <v>19</v>
      </c>
      <c r="D181" t="s">
        <v>20</v>
      </c>
      <c r="E181" t="s">
        <v>21</v>
      </c>
      <c r="F181">
        <v>2018</v>
      </c>
      <c r="G181">
        <v>2018</v>
      </c>
      <c r="H181">
        <v>7603</v>
      </c>
      <c r="I181" t="s">
        <v>71</v>
      </c>
      <c r="J181">
        <v>99</v>
      </c>
      <c r="K181" t="s">
        <v>23</v>
      </c>
      <c r="L181">
        <v>8</v>
      </c>
      <c r="M181" t="s">
        <v>27</v>
      </c>
      <c r="N181">
        <v>9999</v>
      </c>
      <c r="O181" t="s">
        <v>40</v>
      </c>
      <c r="R181" t="s">
        <v>29</v>
      </c>
      <c r="S181" t="s">
        <v>30</v>
      </c>
      <c r="T181" s="3" t="str">
        <f t="shared" si="5"/>
        <v>.</v>
      </c>
      <c r="U181" s="3" t="str">
        <f>IF(AND(R181&lt;&gt;"_U",N181&lt;&gt;9999,N181&lt;&gt;999,L181&lt;&gt;"Median"),IFERROR(VLOOKUP(A181,'LBA Total'!A:P,16,0),"."),".")</f>
        <v>.</v>
      </c>
    </row>
    <row r="182" spans="1:21" x14ac:dyDescent="0.3">
      <c r="A182" s="1" t="str">
        <f t="shared" si="4"/>
        <v>2018|Upper Harbour Local Board Area|Total stated - total household income</v>
      </c>
      <c r="B182" t="s">
        <v>18</v>
      </c>
      <c r="C182" t="s">
        <v>19</v>
      </c>
      <c r="D182" t="s">
        <v>20</v>
      </c>
      <c r="E182" t="s">
        <v>21</v>
      </c>
      <c r="F182">
        <v>2018</v>
      </c>
      <c r="G182">
        <v>2018</v>
      </c>
      <c r="H182">
        <v>7603</v>
      </c>
      <c r="I182" t="s">
        <v>71</v>
      </c>
      <c r="J182">
        <v>99</v>
      </c>
      <c r="K182" t="s">
        <v>23</v>
      </c>
      <c r="L182">
        <v>77</v>
      </c>
      <c r="M182" t="s">
        <v>32</v>
      </c>
      <c r="N182">
        <v>1</v>
      </c>
      <c r="O182" t="s">
        <v>33</v>
      </c>
      <c r="P182">
        <v>9348</v>
      </c>
      <c r="T182" s="3">
        <f t="shared" si="5"/>
        <v>51.35</v>
      </c>
      <c r="U182" s="3">
        <f>IF(AND(R182&lt;&gt;"_U",N182&lt;&gt;9999,N182&lt;&gt;999,L182&lt;&gt;"Median"),IFERROR(VLOOKUP(A182,'LBA Total'!A:P,16,0),"."),".")</f>
        <v>18204</v>
      </c>
    </row>
    <row r="183" spans="1:21" x14ac:dyDescent="0.3">
      <c r="A183" s="1" t="str">
        <f t="shared" si="4"/>
        <v>2018|Upper Harbour Local Board Area|Total stated - total household income</v>
      </c>
      <c r="B183" t="s">
        <v>18</v>
      </c>
      <c r="C183" t="s">
        <v>19</v>
      </c>
      <c r="D183" t="s">
        <v>20</v>
      </c>
      <c r="E183" t="s">
        <v>21</v>
      </c>
      <c r="F183">
        <v>2018</v>
      </c>
      <c r="G183">
        <v>2018</v>
      </c>
      <c r="H183">
        <v>7603</v>
      </c>
      <c r="I183" t="s">
        <v>71</v>
      </c>
      <c r="J183">
        <v>99</v>
      </c>
      <c r="K183" t="s">
        <v>23</v>
      </c>
      <c r="L183">
        <v>77</v>
      </c>
      <c r="M183" t="s">
        <v>32</v>
      </c>
      <c r="N183">
        <v>9999</v>
      </c>
      <c r="O183" t="s">
        <v>40</v>
      </c>
      <c r="P183">
        <v>18204</v>
      </c>
      <c r="T183" s="3" t="str">
        <f t="shared" si="5"/>
        <v>.</v>
      </c>
      <c r="U183" s="3" t="str">
        <f>IF(AND(R183&lt;&gt;"_U",N183&lt;&gt;9999,N183&lt;&gt;999,L183&lt;&gt;"Median"),IFERROR(VLOOKUP(A183,'LBA Total'!A:P,16,0),"."),".")</f>
        <v>.</v>
      </c>
    </row>
    <row r="184" spans="1:21" x14ac:dyDescent="0.3">
      <c r="A184" s="1" t="str">
        <f t="shared" si="4"/>
        <v>2018|Upper Harbour Local Board Area|Total stated - total household income</v>
      </c>
      <c r="B184" t="s">
        <v>18</v>
      </c>
      <c r="C184" t="s">
        <v>19</v>
      </c>
      <c r="D184" t="s">
        <v>20</v>
      </c>
      <c r="E184" t="s">
        <v>21</v>
      </c>
      <c r="F184">
        <v>2018</v>
      </c>
      <c r="G184">
        <v>2018</v>
      </c>
      <c r="H184">
        <v>7603</v>
      </c>
      <c r="I184" t="s">
        <v>71</v>
      </c>
      <c r="J184">
        <v>99</v>
      </c>
      <c r="K184" t="s">
        <v>23</v>
      </c>
      <c r="L184">
        <v>77</v>
      </c>
      <c r="M184" t="s">
        <v>32</v>
      </c>
      <c r="N184">
        <v>2</v>
      </c>
      <c r="O184" t="s">
        <v>28</v>
      </c>
      <c r="P184">
        <v>5829</v>
      </c>
      <c r="T184" s="3">
        <f t="shared" si="5"/>
        <v>32.020000000000003</v>
      </c>
      <c r="U184" s="3">
        <f>IF(AND(R184&lt;&gt;"_U",N184&lt;&gt;9999,N184&lt;&gt;999,L184&lt;&gt;"Median"),IFERROR(VLOOKUP(A184,'LBA Total'!A:P,16,0),"."),".")</f>
        <v>18204</v>
      </c>
    </row>
    <row r="185" spans="1:21" x14ac:dyDescent="0.3">
      <c r="A185" s="1" t="str">
        <f t="shared" si="4"/>
        <v>2018|Upper Harbour Local Board Area|Total stated - total household income</v>
      </c>
      <c r="B185" t="s">
        <v>18</v>
      </c>
      <c r="C185" t="s">
        <v>19</v>
      </c>
      <c r="D185" t="s">
        <v>20</v>
      </c>
      <c r="E185" t="s">
        <v>21</v>
      </c>
      <c r="F185">
        <v>2018</v>
      </c>
      <c r="G185">
        <v>2018</v>
      </c>
      <c r="H185">
        <v>7603</v>
      </c>
      <c r="I185" t="s">
        <v>71</v>
      </c>
      <c r="J185">
        <v>99</v>
      </c>
      <c r="K185" t="s">
        <v>23</v>
      </c>
      <c r="L185">
        <v>77</v>
      </c>
      <c r="M185" t="s">
        <v>32</v>
      </c>
      <c r="N185">
        <v>999</v>
      </c>
      <c r="O185" t="s">
        <v>42</v>
      </c>
      <c r="P185">
        <v>0</v>
      </c>
      <c r="T185" s="3" t="str">
        <f t="shared" si="5"/>
        <v>.</v>
      </c>
      <c r="U185" s="3" t="str">
        <f>IF(AND(R185&lt;&gt;"_U",N185&lt;&gt;9999,N185&lt;&gt;999,L185&lt;&gt;"Median"),IFERROR(VLOOKUP(A185,'LBA Total'!A:P,16,0),"."),".")</f>
        <v>.</v>
      </c>
    </row>
    <row r="186" spans="1:21" x14ac:dyDescent="0.3">
      <c r="A186" s="1" t="str">
        <f t="shared" si="4"/>
        <v>2018|Upper Harbour Local Board Area|Total stated - total household income</v>
      </c>
      <c r="B186" t="s">
        <v>18</v>
      </c>
      <c r="C186" t="s">
        <v>19</v>
      </c>
      <c r="D186" t="s">
        <v>20</v>
      </c>
      <c r="E186" t="s">
        <v>21</v>
      </c>
      <c r="F186">
        <v>2018</v>
      </c>
      <c r="G186">
        <v>2018</v>
      </c>
      <c r="H186">
        <v>7603</v>
      </c>
      <c r="I186" t="s">
        <v>71</v>
      </c>
      <c r="J186">
        <v>99</v>
      </c>
      <c r="K186" t="s">
        <v>23</v>
      </c>
      <c r="L186">
        <v>77</v>
      </c>
      <c r="M186" t="s">
        <v>32</v>
      </c>
      <c r="N186">
        <v>7777</v>
      </c>
      <c r="O186" t="s">
        <v>37</v>
      </c>
      <c r="P186">
        <v>18204</v>
      </c>
      <c r="T186" s="3">
        <f t="shared" si="5"/>
        <v>100</v>
      </c>
      <c r="U186" s="3">
        <f>IF(AND(R186&lt;&gt;"_U",N186&lt;&gt;9999,N186&lt;&gt;999,L186&lt;&gt;"Median"),IFERROR(VLOOKUP(A186,'LBA Total'!A:P,16,0),"."),".")</f>
        <v>18204</v>
      </c>
    </row>
    <row r="187" spans="1:21" x14ac:dyDescent="0.3">
      <c r="A187" s="1" t="str">
        <f t="shared" si="4"/>
        <v>2018|Upper Harbour Local Board Area|Total stated - total household income</v>
      </c>
      <c r="B187" t="s">
        <v>18</v>
      </c>
      <c r="C187" t="s">
        <v>19</v>
      </c>
      <c r="D187" t="s">
        <v>20</v>
      </c>
      <c r="E187" t="s">
        <v>21</v>
      </c>
      <c r="F187">
        <v>2018</v>
      </c>
      <c r="G187">
        <v>2018</v>
      </c>
      <c r="H187">
        <v>7603</v>
      </c>
      <c r="I187" t="s">
        <v>71</v>
      </c>
      <c r="J187">
        <v>99</v>
      </c>
      <c r="K187" t="s">
        <v>23</v>
      </c>
      <c r="L187">
        <v>77</v>
      </c>
      <c r="M187" t="s">
        <v>32</v>
      </c>
      <c r="N187">
        <v>3</v>
      </c>
      <c r="O187" t="s">
        <v>25</v>
      </c>
      <c r="P187">
        <v>3027</v>
      </c>
      <c r="T187" s="3">
        <f t="shared" si="5"/>
        <v>16.63</v>
      </c>
      <c r="U187" s="3">
        <f>IF(AND(R187&lt;&gt;"_U",N187&lt;&gt;9999,N187&lt;&gt;999,L187&lt;&gt;"Median"),IFERROR(VLOOKUP(A187,'LBA Total'!A:P,16,0),"."),".")</f>
        <v>18204</v>
      </c>
    </row>
    <row r="188" spans="1:21" x14ac:dyDescent="0.3">
      <c r="A188" s="1" t="str">
        <f t="shared" si="4"/>
        <v>2018|Upper Harbour Local Board Area|Total - total household income</v>
      </c>
      <c r="B188" t="s">
        <v>18</v>
      </c>
      <c r="C188" t="s">
        <v>19</v>
      </c>
      <c r="D188" t="s">
        <v>20</v>
      </c>
      <c r="E188" t="s">
        <v>21</v>
      </c>
      <c r="F188">
        <v>2018</v>
      </c>
      <c r="G188">
        <v>2018</v>
      </c>
      <c r="H188">
        <v>7603</v>
      </c>
      <c r="I188" t="s">
        <v>71</v>
      </c>
      <c r="J188">
        <v>99</v>
      </c>
      <c r="K188" t="s">
        <v>23</v>
      </c>
      <c r="L188">
        <v>99</v>
      </c>
      <c r="M188" t="s">
        <v>48</v>
      </c>
      <c r="N188">
        <v>7777</v>
      </c>
      <c r="O188" t="s">
        <v>37</v>
      </c>
      <c r="P188">
        <v>19737</v>
      </c>
      <c r="T188" s="3">
        <f t="shared" si="5"/>
        <v>100</v>
      </c>
      <c r="U188" s="3">
        <f>IF(AND(R188&lt;&gt;"_U",N188&lt;&gt;9999,N188&lt;&gt;999,L188&lt;&gt;"Median"),IFERROR(VLOOKUP(A188,'LBA Total'!A:P,16,0),"."),".")</f>
        <v>19737</v>
      </c>
    </row>
    <row r="189" spans="1:21" x14ac:dyDescent="0.3">
      <c r="A189" s="1" t="str">
        <f t="shared" si="4"/>
        <v>2018|Upper Harbour Local Board Area|Total - total household income</v>
      </c>
      <c r="B189" t="s">
        <v>18</v>
      </c>
      <c r="C189" t="s">
        <v>19</v>
      </c>
      <c r="D189" t="s">
        <v>20</v>
      </c>
      <c r="E189" t="s">
        <v>21</v>
      </c>
      <c r="F189">
        <v>2018</v>
      </c>
      <c r="G189">
        <v>2018</v>
      </c>
      <c r="H189">
        <v>7603</v>
      </c>
      <c r="I189" t="s">
        <v>71</v>
      </c>
      <c r="J189">
        <v>99</v>
      </c>
      <c r="K189" t="s">
        <v>23</v>
      </c>
      <c r="L189">
        <v>99</v>
      </c>
      <c r="M189" t="s">
        <v>48</v>
      </c>
      <c r="N189">
        <v>3</v>
      </c>
      <c r="O189" t="s">
        <v>25</v>
      </c>
      <c r="P189">
        <v>3234</v>
      </c>
      <c r="T189" s="3">
        <f t="shared" si="5"/>
        <v>16.39</v>
      </c>
      <c r="U189" s="3">
        <f>IF(AND(R189&lt;&gt;"_U",N189&lt;&gt;9999,N189&lt;&gt;999,L189&lt;&gt;"Median"),IFERROR(VLOOKUP(A189,'LBA Total'!A:P,16,0),"."),".")</f>
        <v>19737</v>
      </c>
    </row>
    <row r="190" spans="1:21" x14ac:dyDescent="0.3">
      <c r="A190" s="1" t="str">
        <f t="shared" si="4"/>
        <v>2018|Upper Harbour Local Board Area|Total - total household income</v>
      </c>
      <c r="B190" t="s">
        <v>18</v>
      </c>
      <c r="C190" t="s">
        <v>19</v>
      </c>
      <c r="D190" t="s">
        <v>20</v>
      </c>
      <c r="E190" t="s">
        <v>21</v>
      </c>
      <c r="F190">
        <v>2018</v>
      </c>
      <c r="G190">
        <v>2018</v>
      </c>
      <c r="H190">
        <v>7603</v>
      </c>
      <c r="I190" t="s">
        <v>71</v>
      </c>
      <c r="J190">
        <v>99</v>
      </c>
      <c r="K190" t="s">
        <v>23</v>
      </c>
      <c r="L190">
        <v>99</v>
      </c>
      <c r="M190" t="s">
        <v>48</v>
      </c>
      <c r="N190">
        <v>1</v>
      </c>
      <c r="O190" t="s">
        <v>33</v>
      </c>
      <c r="P190">
        <v>10110</v>
      </c>
      <c r="T190" s="3">
        <f t="shared" si="5"/>
        <v>51.22</v>
      </c>
      <c r="U190" s="3">
        <f>IF(AND(R190&lt;&gt;"_U",N190&lt;&gt;9999,N190&lt;&gt;999,L190&lt;&gt;"Median"),IFERROR(VLOOKUP(A190,'LBA Total'!A:P,16,0),"."),".")</f>
        <v>19737</v>
      </c>
    </row>
    <row r="191" spans="1:21" x14ac:dyDescent="0.3">
      <c r="A191" s="1" t="str">
        <f t="shared" si="4"/>
        <v>2018|Upper Harbour Local Board Area|Total - total household income</v>
      </c>
      <c r="B191" t="s">
        <v>18</v>
      </c>
      <c r="C191" t="s">
        <v>19</v>
      </c>
      <c r="D191" t="s">
        <v>20</v>
      </c>
      <c r="E191" t="s">
        <v>21</v>
      </c>
      <c r="F191">
        <v>2018</v>
      </c>
      <c r="G191">
        <v>2018</v>
      </c>
      <c r="H191">
        <v>7603</v>
      </c>
      <c r="I191" t="s">
        <v>71</v>
      </c>
      <c r="J191">
        <v>99</v>
      </c>
      <c r="K191" t="s">
        <v>23</v>
      </c>
      <c r="L191">
        <v>99</v>
      </c>
      <c r="M191" t="s">
        <v>48</v>
      </c>
      <c r="N191">
        <v>999</v>
      </c>
      <c r="O191" t="s">
        <v>42</v>
      </c>
      <c r="P191">
        <v>0</v>
      </c>
      <c r="T191" s="3" t="str">
        <f t="shared" si="5"/>
        <v>.</v>
      </c>
      <c r="U191" s="3" t="str">
        <f>IF(AND(R191&lt;&gt;"_U",N191&lt;&gt;9999,N191&lt;&gt;999,L191&lt;&gt;"Median"),IFERROR(VLOOKUP(A191,'LBA Total'!A:P,16,0),"."),".")</f>
        <v>.</v>
      </c>
    </row>
    <row r="192" spans="1:21" x14ac:dyDescent="0.3">
      <c r="A192" s="1" t="str">
        <f t="shared" si="4"/>
        <v>2018|Upper Harbour Local Board Area|Total - total household income</v>
      </c>
      <c r="B192" t="s">
        <v>18</v>
      </c>
      <c r="C192" t="s">
        <v>19</v>
      </c>
      <c r="D192" t="s">
        <v>20</v>
      </c>
      <c r="E192" t="s">
        <v>21</v>
      </c>
      <c r="F192">
        <v>2018</v>
      </c>
      <c r="G192">
        <v>2018</v>
      </c>
      <c r="H192">
        <v>7603</v>
      </c>
      <c r="I192" t="s">
        <v>71</v>
      </c>
      <c r="J192">
        <v>99</v>
      </c>
      <c r="K192" t="s">
        <v>23</v>
      </c>
      <c r="L192">
        <v>99</v>
      </c>
      <c r="M192" t="s">
        <v>48</v>
      </c>
      <c r="N192">
        <v>9999</v>
      </c>
      <c r="O192" t="s">
        <v>40</v>
      </c>
      <c r="P192">
        <v>19737</v>
      </c>
      <c r="T192" s="3" t="str">
        <f t="shared" si="5"/>
        <v>.</v>
      </c>
      <c r="U192" s="3" t="str">
        <f>IF(AND(R192&lt;&gt;"_U",N192&lt;&gt;9999,N192&lt;&gt;999,L192&lt;&gt;"Median"),IFERROR(VLOOKUP(A192,'LBA Total'!A:P,16,0),"."),".")</f>
        <v>.</v>
      </c>
    </row>
    <row r="193" spans="1:21" x14ac:dyDescent="0.3">
      <c r="A193" s="1" t="str">
        <f t="shared" si="4"/>
        <v>2018|Upper Harbour Local Board Area|Total - total household income</v>
      </c>
      <c r="B193" t="s">
        <v>18</v>
      </c>
      <c r="C193" t="s">
        <v>19</v>
      </c>
      <c r="D193" t="s">
        <v>20</v>
      </c>
      <c r="E193" t="s">
        <v>21</v>
      </c>
      <c r="F193">
        <v>2018</v>
      </c>
      <c r="G193">
        <v>2018</v>
      </c>
      <c r="H193">
        <v>7603</v>
      </c>
      <c r="I193" t="s">
        <v>71</v>
      </c>
      <c r="J193">
        <v>99</v>
      </c>
      <c r="K193" t="s">
        <v>23</v>
      </c>
      <c r="L193">
        <v>99</v>
      </c>
      <c r="M193" t="s">
        <v>48</v>
      </c>
      <c r="N193">
        <v>2</v>
      </c>
      <c r="O193" t="s">
        <v>28</v>
      </c>
      <c r="P193">
        <v>6393</v>
      </c>
      <c r="T193" s="3">
        <f t="shared" si="5"/>
        <v>32.39</v>
      </c>
      <c r="U193" s="3">
        <f>IF(AND(R193&lt;&gt;"_U",N193&lt;&gt;9999,N193&lt;&gt;999,L193&lt;&gt;"Median"),IFERROR(VLOOKUP(A193,'LBA Total'!A:P,16,0),"."),".")</f>
        <v>19737</v>
      </c>
    </row>
    <row r="194" spans="1:21" x14ac:dyDescent="0.3">
      <c r="A194" s="1" t="str">
        <f t="shared" si="4"/>
        <v>2018|Upper Harbour Local Board Area|Median ($) - total household income</v>
      </c>
      <c r="B194" t="s">
        <v>18</v>
      </c>
      <c r="C194" t="s">
        <v>19</v>
      </c>
      <c r="D194" t="s">
        <v>20</v>
      </c>
      <c r="E194" t="s">
        <v>21</v>
      </c>
      <c r="F194">
        <v>2018</v>
      </c>
      <c r="G194">
        <v>2018</v>
      </c>
      <c r="H194">
        <v>7603</v>
      </c>
      <c r="I194" t="s">
        <v>71</v>
      </c>
      <c r="J194">
        <v>99</v>
      </c>
      <c r="K194" t="s">
        <v>23</v>
      </c>
      <c r="L194" t="s">
        <v>56</v>
      </c>
      <c r="M194" t="s">
        <v>57</v>
      </c>
      <c r="N194">
        <v>2</v>
      </c>
      <c r="O194" t="s">
        <v>28</v>
      </c>
      <c r="P194">
        <v>84500</v>
      </c>
      <c r="T194" s="3" t="str">
        <f t="shared" si="5"/>
        <v>.</v>
      </c>
      <c r="U194" s="3" t="str">
        <f>IF(AND(R194&lt;&gt;"_U",N194&lt;&gt;9999,N194&lt;&gt;999,L194&lt;&gt;"Median"),IFERROR(VLOOKUP(A194,'LBA Total'!A:P,16,0),"."),".")</f>
        <v>.</v>
      </c>
    </row>
    <row r="195" spans="1:21" x14ac:dyDescent="0.3">
      <c r="A195" s="1" t="str">
        <f t="shared" ref="A195:A258" si="6">G195&amp;"|"&amp;I195&amp;"|"&amp;M195</f>
        <v>2018|Upper Harbour Local Board Area|Median ($) - total household income</v>
      </c>
      <c r="B195" t="s">
        <v>18</v>
      </c>
      <c r="C195" t="s">
        <v>19</v>
      </c>
      <c r="D195" t="s">
        <v>20</v>
      </c>
      <c r="E195" t="s">
        <v>21</v>
      </c>
      <c r="F195">
        <v>2018</v>
      </c>
      <c r="G195">
        <v>2018</v>
      </c>
      <c r="H195">
        <v>7603</v>
      </c>
      <c r="I195" t="s">
        <v>71</v>
      </c>
      <c r="J195">
        <v>99</v>
      </c>
      <c r="K195" t="s">
        <v>23</v>
      </c>
      <c r="L195" t="s">
        <v>56</v>
      </c>
      <c r="M195" t="s">
        <v>57</v>
      </c>
      <c r="N195">
        <v>3</v>
      </c>
      <c r="O195" t="s">
        <v>25</v>
      </c>
      <c r="P195">
        <v>129800</v>
      </c>
      <c r="T195" s="3" t="str">
        <f t="shared" ref="T195:T258" si="7">IF(AND(R195&lt;&gt;"_U",R195&lt;&gt;"c",N195&lt;&gt;999,N195&lt;&gt;9999,L195&lt;&gt;"Median"),IFERROR((ROUND(P195/U195*100,2)),"."),".")</f>
        <v>.</v>
      </c>
      <c r="U195" s="3" t="str">
        <f>IF(AND(R195&lt;&gt;"_U",N195&lt;&gt;9999,N195&lt;&gt;999,L195&lt;&gt;"Median"),IFERROR(VLOOKUP(A195,'LBA Total'!A:P,16,0),"."),".")</f>
        <v>.</v>
      </c>
    </row>
    <row r="196" spans="1:21" x14ac:dyDescent="0.3">
      <c r="A196" s="1" t="str">
        <f t="shared" si="6"/>
        <v>2018|Upper Harbour Local Board Area|Median ($) - total household income</v>
      </c>
      <c r="B196" t="s">
        <v>18</v>
      </c>
      <c r="C196" t="s">
        <v>19</v>
      </c>
      <c r="D196" t="s">
        <v>20</v>
      </c>
      <c r="E196" t="s">
        <v>21</v>
      </c>
      <c r="F196">
        <v>2018</v>
      </c>
      <c r="G196">
        <v>2018</v>
      </c>
      <c r="H196">
        <v>7603</v>
      </c>
      <c r="I196" t="s">
        <v>71</v>
      </c>
      <c r="J196">
        <v>99</v>
      </c>
      <c r="K196" t="s">
        <v>23</v>
      </c>
      <c r="L196" t="s">
        <v>56</v>
      </c>
      <c r="M196" t="s">
        <v>57</v>
      </c>
      <c r="N196">
        <v>1</v>
      </c>
      <c r="O196" t="s">
        <v>33</v>
      </c>
      <c r="P196">
        <v>109400</v>
      </c>
      <c r="T196" s="3" t="str">
        <f t="shared" si="7"/>
        <v>.</v>
      </c>
      <c r="U196" s="3" t="str">
        <f>IF(AND(R196&lt;&gt;"_U",N196&lt;&gt;9999,N196&lt;&gt;999,L196&lt;&gt;"Median"),IFERROR(VLOOKUP(A196,'LBA Total'!A:P,16,0),"."),".")</f>
        <v>.</v>
      </c>
    </row>
    <row r="197" spans="1:21" x14ac:dyDescent="0.3">
      <c r="A197" s="1" t="str">
        <f t="shared" si="6"/>
        <v>2018|Upper Harbour Local Board Area|Median ($) - total household income</v>
      </c>
      <c r="B197" t="s">
        <v>18</v>
      </c>
      <c r="C197" t="s">
        <v>19</v>
      </c>
      <c r="D197" t="s">
        <v>20</v>
      </c>
      <c r="E197" t="s">
        <v>21</v>
      </c>
      <c r="F197">
        <v>2018</v>
      </c>
      <c r="G197">
        <v>2018</v>
      </c>
      <c r="H197">
        <v>7603</v>
      </c>
      <c r="I197" t="s">
        <v>71</v>
      </c>
      <c r="J197">
        <v>99</v>
      </c>
      <c r="K197" t="s">
        <v>23</v>
      </c>
      <c r="L197" t="s">
        <v>56</v>
      </c>
      <c r="M197" t="s">
        <v>57</v>
      </c>
      <c r="N197">
        <v>9999</v>
      </c>
      <c r="O197" t="s">
        <v>40</v>
      </c>
      <c r="P197">
        <v>103000</v>
      </c>
      <c r="T197" s="3" t="str">
        <f t="shared" si="7"/>
        <v>.</v>
      </c>
      <c r="U197" s="3" t="str">
        <f>IF(AND(R197&lt;&gt;"_U",N197&lt;&gt;9999,N197&lt;&gt;999,L197&lt;&gt;"Median"),IFERROR(VLOOKUP(A197,'LBA Total'!A:P,16,0),"."),".")</f>
        <v>.</v>
      </c>
    </row>
    <row r="198" spans="1:21" x14ac:dyDescent="0.3">
      <c r="A198" s="1" t="str">
        <f t="shared" si="6"/>
        <v>2018|Upper Harbour Local Board Area|Median ($) - total household income</v>
      </c>
      <c r="B198" t="s">
        <v>18</v>
      </c>
      <c r="C198" t="s">
        <v>19</v>
      </c>
      <c r="D198" t="s">
        <v>20</v>
      </c>
      <c r="E198" t="s">
        <v>21</v>
      </c>
      <c r="F198">
        <v>2018</v>
      </c>
      <c r="G198">
        <v>2018</v>
      </c>
      <c r="H198">
        <v>7603</v>
      </c>
      <c r="I198" t="s">
        <v>71</v>
      </c>
      <c r="J198">
        <v>99</v>
      </c>
      <c r="K198" t="s">
        <v>23</v>
      </c>
      <c r="L198" t="s">
        <v>56</v>
      </c>
      <c r="M198" t="s">
        <v>57</v>
      </c>
      <c r="N198">
        <v>999</v>
      </c>
      <c r="O198" t="s">
        <v>42</v>
      </c>
      <c r="R198" t="s">
        <v>61</v>
      </c>
      <c r="S198" t="s">
        <v>62</v>
      </c>
      <c r="T198" s="3" t="str">
        <f t="shared" si="7"/>
        <v>.</v>
      </c>
      <c r="U198" s="3" t="str">
        <f>IF(AND(R198&lt;&gt;"_U",N198&lt;&gt;9999,N198&lt;&gt;999,L198&lt;&gt;"Median"),IFERROR(VLOOKUP(A198,'LBA Total'!A:P,16,0),"."),".")</f>
        <v>.</v>
      </c>
    </row>
    <row r="199" spans="1:21" x14ac:dyDescent="0.3">
      <c r="A199" s="1" t="str">
        <f t="shared" si="6"/>
        <v>2018|Upper Harbour Local Board Area|Median ($) - total household income</v>
      </c>
      <c r="B199" t="s">
        <v>18</v>
      </c>
      <c r="C199" t="s">
        <v>19</v>
      </c>
      <c r="D199" t="s">
        <v>20</v>
      </c>
      <c r="E199" t="s">
        <v>21</v>
      </c>
      <c r="F199">
        <v>2018</v>
      </c>
      <c r="G199">
        <v>2018</v>
      </c>
      <c r="H199">
        <v>7603</v>
      </c>
      <c r="I199" t="s">
        <v>71</v>
      </c>
      <c r="J199">
        <v>99</v>
      </c>
      <c r="K199" t="s">
        <v>23</v>
      </c>
      <c r="L199" t="s">
        <v>56</v>
      </c>
      <c r="M199" t="s">
        <v>57</v>
      </c>
      <c r="N199">
        <v>7777</v>
      </c>
      <c r="O199" t="s">
        <v>37</v>
      </c>
      <c r="P199">
        <v>103000</v>
      </c>
      <c r="T199" s="3" t="str">
        <f t="shared" si="7"/>
        <v>.</v>
      </c>
      <c r="U199" s="3" t="str">
        <f>IF(AND(R199&lt;&gt;"_U",N199&lt;&gt;9999,N199&lt;&gt;999,L199&lt;&gt;"Median"),IFERROR(VLOOKUP(A199,'LBA Total'!A:P,16,0),"."),".")</f>
        <v>.</v>
      </c>
    </row>
    <row r="200" spans="1:21" x14ac:dyDescent="0.3">
      <c r="A200" s="1" t="str">
        <f t="shared" si="6"/>
        <v>2018|KaipÄtiki Local Board Area|$20,000 or less</v>
      </c>
      <c r="B200" t="s">
        <v>18</v>
      </c>
      <c r="C200" t="s">
        <v>19</v>
      </c>
      <c r="D200" t="s">
        <v>20</v>
      </c>
      <c r="E200" t="s">
        <v>21</v>
      </c>
      <c r="F200">
        <v>2018</v>
      </c>
      <c r="G200">
        <v>2018</v>
      </c>
      <c r="H200">
        <v>7604</v>
      </c>
      <c r="I200" t="s">
        <v>110</v>
      </c>
      <c r="J200">
        <v>99</v>
      </c>
      <c r="K200" t="s">
        <v>23</v>
      </c>
      <c r="L200">
        <v>1</v>
      </c>
      <c r="M200" t="s">
        <v>39</v>
      </c>
      <c r="N200">
        <v>7777</v>
      </c>
      <c r="O200" t="s">
        <v>37</v>
      </c>
      <c r="P200">
        <v>1752</v>
      </c>
      <c r="T200" s="3">
        <f t="shared" si="7"/>
        <v>100</v>
      </c>
      <c r="U200" s="3">
        <f>IF(AND(R200&lt;&gt;"_U",N200&lt;&gt;9999,N200&lt;&gt;999,L200&lt;&gt;"Median"),IFERROR(VLOOKUP(A200,'LBA Total'!A:P,16,0),"."),".")</f>
        <v>1752</v>
      </c>
    </row>
    <row r="201" spans="1:21" x14ac:dyDescent="0.3">
      <c r="A201" s="1" t="str">
        <f t="shared" si="6"/>
        <v>2018|KaipÄtiki Local Board Area|$20,000 or less</v>
      </c>
      <c r="B201" t="s">
        <v>18</v>
      </c>
      <c r="C201" t="s">
        <v>19</v>
      </c>
      <c r="D201" t="s">
        <v>20</v>
      </c>
      <c r="E201" t="s">
        <v>21</v>
      </c>
      <c r="F201">
        <v>2018</v>
      </c>
      <c r="G201">
        <v>2018</v>
      </c>
      <c r="H201">
        <v>7604</v>
      </c>
      <c r="I201" t="s">
        <v>110</v>
      </c>
      <c r="J201">
        <v>99</v>
      </c>
      <c r="K201" t="s">
        <v>23</v>
      </c>
      <c r="L201">
        <v>1</v>
      </c>
      <c r="M201" t="s">
        <v>39</v>
      </c>
      <c r="N201">
        <v>9999</v>
      </c>
      <c r="O201" t="s">
        <v>40</v>
      </c>
      <c r="P201">
        <v>1752</v>
      </c>
      <c r="T201" s="3" t="str">
        <f t="shared" si="7"/>
        <v>.</v>
      </c>
      <c r="U201" s="3" t="str">
        <f>IF(AND(R201&lt;&gt;"_U",N201&lt;&gt;9999,N201&lt;&gt;999,L201&lt;&gt;"Median"),IFERROR(VLOOKUP(A201,'LBA Total'!A:P,16,0),"."),".")</f>
        <v>.</v>
      </c>
    </row>
    <row r="202" spans="1:21" x14ac:dyDescent="0.3">
      <c r="A202" s="1" t="str">
        <f t="shared" si="6"/>
        <v>2018|KaipÄtiki Local Board Area|$20,000 or less</v>
      </c>
      <c r="B202" t="s">
        <v>18</v>
      </c>
      <c r="C202" t="s">
        <v>19</v>
      </c>
      <c r="D202" t="s">
        <v>20</v>
      </c>
      <c r="E202" t="s">
        <v>21</v>
      </c>
      <c r="F202">
        <v>2018</v>
      </c>
      <c r="G202">
        <v>2018</v>
      </c>
      <c r="H202">
        <v>7604</v>
      </c>
      <c r="I202" t="s">
        <v>110</v>
      </c>
      <c r="J202">
        <v>99</v>
      </c>
      <c r="K202" t="s">
        <v>23</v>
      </c>
      <c r="L202">
        <v>1</v>
      </c>
      <c r="M202" t="s">
        <v>39</v>
      </c>
      <c r="N202">
        <v>999</v>
      </c>
      <c r="O202" t="s">
        <v>42</v>
      </c>
      <c r="P202">
        <v>0</v>
      </c>
      <c r="T202" s="3" t="str">
        <f t="shared" si="7"/>
        <v>.</v>
      </c>
      <c r="U202" s="3" t="str">
        <f>IF(AND(R202&lt;&gt;"_U",N202&lt;&gt;9999,N202&lt;&gt;999,L202&lt;&gt;"Median"),IFERROR(VLOOKUP(A202,'LBA Total'!A:P,16,0),"."),".")</f>
        <v>.</v>
      </c>
    </row>
    <row r="203" spans="1:21" x14ac:dyDescent="0.3">
      <c r="A203" s="1" t="str">
        <f t="shared" si="6"/>
        <v>2018|KaipÄtiki Local Board Area|$20,000 or less</v>
      </c>
      <c r="B203" t="s">
        <v>18</v>
      </c>
      <c r="C203" t="s">
        <v>19</v>
      </c>
      <c r="D203" t="s">
        <v>20</v>
      </c>
      <c r="E203" t="s">
        <v>21</v>
      </c>
      <c r="F203">
        <v>2018</v>
      </c>
      <c r="G203">
        <v>2018</v>
      </c>
      <c r="H203">
        <v>7604</v>
      </c>
      <c r="I203" t="s">
        <v>110</v>
      </c>
      <c r="J203">
        <v>99</v>
      </c>
      <c r="K203" t="s">
        <v>23</v>
      </c>
      <c r="L203">
        <v>1</v>
      </c>
      <c r="M203" t="s">
        <v>39</v>
      </c>
      <c r="N203">
        <v>2</v>
      </c>
      <c r="O203" t="s">
        <v>28</v>
      </c>
      <c r="P203">
        <v>939</v>
      </c>
      <c r="T203" s="3">
        <f t="shared" si="7"/>
        <v>53.6</v>
      </c>
      <c r="U203" s="3">
        <f>IF(AND(R203&lt;&gt;"_U",N203&lt;&gt;9999,N203&lt;&gt;999,L203&lt;&gt;"Median"),IFERROR(VLOOKUP(A203,'LBA Total'!A:P,16,0),"."),".")</f>
        <v>1752</v>
      </c>
    </row>
    <row r="204" spans="1:21" x14ac:dyDescent="0.3">
      <c r="A204" s="1" t="str">
        <f t="shared" si="6"/>
        <v>2018|KaipÄtiki Local Board Area|$20,000 or less</v>
      </c>
      <c r="B204" t="s">
        <v>18</v>
      </c>
      <c r="C204" t="s">
        <v>19</v>
      </c>
      <c r="D204" t="s">
        <v>20</v>
      </c>
      <c r="E204" t="s">
        <v>21</v>
      </c>
      <c r="F204">
        <v>2018</v>
      </c>
      <c r="G204">
        <v>2018</v>
      </c>
      <c r="H204">
        <v>7604</v>
      </c>
      <c r="I204" t="s">
        <v>110</v>
      </c>
      <c r="J204">
        <v>99</v>
      </c>
      <c r="K204" t="s">
        <v>23</v>
      </c>
      <c r="L204">
        <v>1</v>
      </c>
      <c r="M204" t="s">
        <v>39</v>
      </c>
      <c r="N204">
        <v>1</v>
      </c>
      <c r="O204" t="s">
        <v>33</v>
      </c>
      <c r="P204">
        <v>648</v>
      </c>
      <c r="T204" s="3">
        <f t="shared" si="7"/>
        <v>36.99</v>
      </c>
      <c r="U204" s="3">
        <f>IF(AND(R204&lt;&gt;"_U",N204&lt;&gt;9999,N204&lt;&gt;999,L204&lt;&gt;"Median"),IFERROR(VLOOKUP(A204,'LBA Total'!A:P,16,0),"."),".")</f>
        <v>1752</v>
      </c>
    </row>
    <row r="205" spans="1:21" x14ac:dyDescent="0.3">
      <c r="A205" s="1" t="str">
        <f t="shared" si="6"/>
        <v>2018|KaipÄtiki Local Board Area|$20,000 or less</v>
      </c>
      <c r="B205" t="s">
        <v>18</v>
      </c>
      <c r="C205" t="s">
        <v>19</v>
      </c>
      <c r="D205" t="s">
        <v>20</v>
      </c>
      <c r="E205" t="s">
        <v>21</v>
      </c>
      <c r="F205">
        <v>2018</v>
      </c>
      <c r="G205">
        <v>2018</v>
      </c>
      <c r="H205">
        <v>7604</v>
      </c>
      <c r="I205" t="s">
        <v>110</v>
      </c>
      <c r="J205">
        <v>99</v>
      </c>
      <c r="K205" t="s">
        <v>23</v>
      </c>
      <c r="L205">
        <v>1</v>
      </c>
      <c r="M205" t="s">
        <v>39</v>
      </c>
      <c r="N205">
        <v>3</v>
      </c>
      <c r="O205" t="s">
        <v>25</v>
      </c>
      <c r="P205">
        <v>165</v>
      </c>
      <c r="T205" s="3">
        <f t="shared" si="7"/>
        <v>9.42</v>
      </c>
      <c r="U205" s="3">
        <f>IF(AND(R205&lt;&gt;"_U",N205&lt;&gt;9999,N205&lt;&gt;999,L205&lt;&gt;"Median"),IFERROR(VLOOKUP(A205,'LBA Total'!A:P,16,0),"."),".")</f>
        <v>1752</v>
      </c>
    </row>
    <row r="206" spans="1:21" x14ac:dyDescent="0.3">
      <c r="A206" s="1" t="str">
        <f t="shared" si="6"/>
        <v>2018|KaipÄtiki Local Board Area|$20,001-$30,000</v>
      </c>
      <c r="B206" t="s">
        <v>18</v>
      </c>
      <c r="C206" t="s">
        <v>19</v>
      </c>
      <c r="D206" t="s">
        <v>20</v>
      </c>
      <c r="E206" t="s">
        <v>21</v>
      </c>
      <c r="F206">
        <v>2018</v>
      </c>
      <c r="G206">
        <v>2018</v>
      </c>
      <c r="H206">
        <v>7604</v>
      </c>
      <c r="I206" t="s">
        <v>110</v>
      </c>
      <c r="J206">
        <v>99</v>
      </c>
      <c r="K206" t="s">
        <v>23</v>
      </c>
      <c r="L206">
        <v>2</v>
      </c>
      <c r="M206" t="s">
        <v>24</v>
      </c>
      <c r="N206">
        <v>9999</v>
      </c>
      <c r="O206" t="s">
        <v>40</v>
      </c>
      <c r="P206">
        <v>1764</v>
      </c>
      <c r="T206" s="3" t="str">
        <f t="shared" si="7"/>
        <v>.</v>
      </c>
      <c r="U206" s="3" t="str">
        <f>IF(AND(R206&lt;&gt;"_U",N206&lt;&gt;9999,N206&lt;&gt;999,L206&lt;&gt;"Median"),IFERROR(VLOOKUP(A206,'LBA Total'!A:P,16,0),"."),".")</f>
        <v>.</v>
      </c>
    </row>
    <row r="207" spans="1:21" x14ac:dyDescent="0.3">
      <c r="A207" s="1" t="str">
        <f t="shared" si="6"/>
        <v>2018|KaipÄtiki Local Board Area|$20,001-$30,000</v>
      </c>
      <c r="B207" t="s">
        <v>18</v>
      </c>
      <c r="C207" t="s">
        <v>19</v>
      </c>
      <c r="D207" t="s">
        <v>20</v>
      </c>
      <c r="E207" t="s">
        <v>21</v>
      </c>
      <c r="F207">
        <v>2018</v>
      </c>
      <c r="G207">
        <v>2018</v>
      </c>
      <c r="H207">
        <v>7604</v>
      </c>
      <c r="I207" t="s">
        <v>110</v>
      </c>
      <c r="J207">
        <v>99</v>
      </c>
      <c r="K207" t="s">
        <v>23</v>
      </c>
      <c r="L207">
        <v>2</v>
      </c>
      <c r="M207" t="s">
        <v>24</v>
      </c>
      <c r="N207">
        <v>1</v>
      </c>
      <c r="O207" t="s">
        <v>33</v>
      </c>
      <c r="P207">
        <v>864</v>
      </c>
      <c r="T207" s="3">
        <f t="shared" si="7"/>
        <v>48.98</v>
      </c>
      <c r="U207" s="3">
        <f>IF(AND(R207&lt;&gt;"_U",N207&lt;&gt;9999,N207&lt;&gt;999,L207&lt;&gt;"Median"),IFERROR(VLOOKUP(A207,'LBA Total'!A:P,16,0),"."),".")</f>
        <v>1764</v>
      </c>
    </row>
    <row r="208" spans="1:21" x14ac:dyDescent="0.3">
      <c r="A208" s="1" t="str">
        <f t="shared" si="6"/>
        <v>2018|KaipÄtiki Local Board Area|$20,001-$30,000</v>
      </c>
      <c r="B208" t="s">
        <v>18</v>
      </c>
      <c r="C208" t="s">
        <v>19</v>
      </c>
      <c r="D208" t="s">
        <v>20</v>
      </c>
      <c r="E208" t="s">
        <v>21</v>
      </c>
      <c r="F208">
        <v>2018</v>
      </c>
      <c r="G208">
        <v>2018</v>
      </c>
      <c r="H208">
        <v>7604</v>
      </c>
      <c r="I208" t="s">
        <v>110</v>
      </c>
      <c r="J208">
        <v>99</v>
      </c>
      <c r="K208" t="s">
        <v>23</v>
      </c>
      <c r="L208">
        <v>2</v>
      </c>
      <c r="M208" t="s">
        <v>24</v>
      </c>
      <c r="N208">
        <v>2</v>
      </c>
      <c r="O208" t="s">
        <v>28</v>
      </c>
      <c r="P208">
        <v>735</v>
      </c>
      <c r="T208" s="3">
        <f t="shared" si="7"/>
        <v>41.67</v>
      </c>
      <c r="U208" s="3">
        <f>IF(AND(R208&lt;&gt;"_U",N208&lt;&gt;9999,N208&lt;&gt;999,L208&lt;&gt;"Median"),IFERROR(VLOOKUP(A208,'LBA Total'!A:P,16,0),"."),".")</f>
        <v>1764</v>
      </c>
    </row>
    <row r="209" spans="1:21" x14ac:dyDescent="0.3">
      <c r="A209" s="1" t="str">
        <f t="shared" si="6"/>
        <v>2018|KaipÄtiki Local Board Area|$20,001-$30,000</v>
      </c>
      <c r="B209" t="s">
        <v>18</v>
      </c>
      <c r="C209" t="s">
        <v>19</v>
      </c>
      <c r="D209" t="s">
        <v>20</v>
      </c>
      <c r="E209" t="s">
        <v>21</v>
      </c>
      <c r="F209">
        <v>2018</v>
      </c>
      <c r="G209">
        <v>2018</v>
      </c>
      <c r="H209">
        <v>7604</v>
      </c>
      <c r="I209" t="s">
        <v>110</v>
      </c>
      <c r="J209">
        <v>99</v>
      </c>
      <c r="K209" t="s">
        <v>23</v>
      </c>
      <c r="L209">
        <v>2</v>
      </c>
      <c r="M209" t="s">
        <v>24</v>
      </c>
      <c r="N209">
        <v>3</v>
      </c>
      <c r="O209" t="s">
        <v>25</v>
      </c>
      <c r="P209">
        <v>165</v>
      </c>
      <c r="T209" s="3">
        <f t="shared" si="7"/>
        <v>9.35</v>
      </c>
      <c r="U209" s="3">
        <f>IF(AND(R209&lt;&gt;"_U",N209&lt;&gt;9999,N209&lt;&gt;999,L209&lt;&gt;"Median"),IFERROR(VLOOKUP(A209,'LBA Total'!A:P,16,0),"."),".")</f>
        <v>1764</v>
      </c>
    </row>
    <row r="210" spans="1:21" x14ac:dyDescent="0.3">
      <c r="A210" s="1" t="str">
        <f t="shared" si="6"/>
        <v>2018|KaipÄtiki Local Board Area|$20,001-$30,000</v>
      </c>
      <c r="B210" t="s">
        <v>18</v>
      </c>
      <c r="C210" t="s">
        <v>19</v>
      </c>
      <c r="D210" t="s">
        <v>20</v>
      </c>
      <c r="E210" t="s">
        <v>21</v>
      </c>
      <c r="F210">
        <v>2018</v>
      </c>
      <c r="G210">
        <v>2018</v>
      </c>
      <c r="H210">
        <v>7604</v>
      </c>
      <c r="I210" t="s">
        <v>110</v>
      </c>
      <c r="J210">
        <v>99</v>
      </c>
      <c r="K210" t="s">
        <v>23</v>
      </c>
      <c r="L210">
        <v>2</v>
      </c>
      <c r="M210" t="s">
        <v>24</v>
      </c>
      <c r="N210">
        <v>999</v>
      </c>
      <c r="O210" t="s">
        <v>42</v>
      </c>
      <c r="P210">
        <v>0</v>
      </c>
      <c r="T210" s="3" t="str">
        <f t="shared" si="7"/>
        <v>.</v>
      </c>
      <c r="U210" s="3" t="str">
        <f>IF(AND(R210&lt;&gt;"_U",N210&lt;&gt;9999,N210&lt;&gt;999,L210&lt;&gt;"Median"),IFERROR(VLOOKUP(A210,'LBA Total'!A:P,16,0),"."),".")</f>
        <v>.</v>
      </c>
    </row>
    <row r="211" spans="1:21" x14ac:dyDescent="0.3">
      <c r="A211" s="1" t="str">
        <f t="shared" si="6"/>
        <v>2018|KaipÄtiki Local Board Area|$20,001-$30,000</v>
      </c>
      <c r="B211" t="s">
        <v>18</v>
      </c>
      <c r="C211" t="s">
        <v>19</v>
      </c>
      <c r="D211" t="s">
        <v>20</v>
      </c>
      <c r="E211" t="s">
        <v>21</v>
      </c>
      <c r="F211">
        <v>2018</v>
      </c>
      <c r="G211">
        <v>2018</v>
      </c>
      <c r="H211">
        <v>7604</v>
      </c>
      <c r="I211" t="s">
        <v>110</v>
      </c>
      <c r="J211">
        <v>99</v>
      </c>
      <c r="K211" t="s">
        <v>23</v>
      </c>
      <c r="L211">
        <v>2</v>
      </c>
      <c r="M211" t="s">
        <v>24</v>
      </c>
      <c r="N211">
        <v>7777</v>
      </c>
      <c r="O211" t="s">
        <v>37</v>
      </c>
      <c r="P211">
        <v>1764</v>
      </c>
      <c r="T211" s="3">
        <f t="shared" si="7"/>
        <v>100</v>
      </c>
      <c r="U211" s="3">
        <f>IF(AND(R211&lt;&gt;"_U",N211&lt;&gt;9999,N211&lt;&gt;999,L211&lt;&gt;"Median"),IFERROR(VLOOKUP(A211,'LBA Total'!A:P,16,0),"."),".")</f>
        <v>1764</v>
      </c>
    </row>
    <row r="212" spans="1:21" x14ac:dyDescent="0.3">
      <c r="A212" s="1" t="str">
        <f t="shared" si="6"/>
        <v>2018|KaipÄtiki Local Board Area|$30,001-$50,000</v>
      </c>
      <c r="B212" t="s">
        <v>18</v>
      </c>
      <c r="C212" t="s">
        <v>19</v>
      </c>
      <c r="D212" t="s">
        <v>20</v>
      </c>
      <c r="E212" t="s">
        <v>21</v>
      </c>
      <c r="F212">
        <v>2018</v>
      </c>
      <c r="G212">
        <v>2018</v>
      </c>
      <c r="H212">
        <v>7604</v>
      </c>
      <c r="I212" t="s">
        <v>110</v>
      </c>
      <c r="J212">
        <v>99</v>
      </c>
      <c r="K212" t="s">
        <v>23</v>
      </c>
      <c r="L212">
        <v>3</v>
      </c>
      <c r="M212" t="s">
        <v>45</v>
      </c>
      <c r="N212">
        <v>999</v>
      </c>
      <c r="O212" t="s">
        <v>42</v>
      </c>
      <c r="P212">
        <v>0</v>
      </c>
      <c r="T212" s="3" t="str">
        <f t="shared" si="7"/>
        <v>.</v>
      </c>
      <c r="U212" s="3" t="str">
        <f>IF(AND(R212&lt;&gt;"_U",N212&lt;&gt;9999,N212&lt;&gt;999,L212&lt;&gt;"Median"),IFERROR(VLOOKUP(A212,'LBA Total'!A:P,16,0),"."),".")</f>
        <v>.</v>
      </c>
    </row>
    <row r="213" spans="1:21" x14ac:dyDescent="0.3">
      <c r="A213" s="1" t="str">
        <f t="shared" si="6"/>
        <v>2018|KaipÄtiki Local Board Area|$30,001-$50,000</v>
      </c>
      <c r="B213" t="s">
        <v>18</v>
      </c>
      <c r="C213" t="s">
        <v>19</v>
      </c>
      <c r="D213" t="s">
        <v>20</v>
      </c>
      <c r="E213" t="s">
        <v>21</v>
      </c>
      <c r="F213">
        <v>2018</v>
      </c>
      <c r="G213">
        <v>2018</v>
      </c>
      <c r="H213">
        <v>7604</v>
      </c>
      <c r="I213" t="s">
        <v>110</v>
      </c>
      <c r="J213">
        <v>99</v>
      </c>
      <c r="K213" t="s">
        <v>23</v>
      </c>
      <c r="L213">
        <v>3</v>
      </c>
      <c r="M213" t="s">
        <v>45</v>
      </c>
      <c r="N213">
        <v>7777</v>
      </c>
      <c r="O213" t="s">
        <v>37</v>
      </c>
      <c r="P213">
        <v>2913</v>
      </c>
      <c r="T213" s="3">
        <f t="shared" si="7"/>
        <v>100</v>
      </c>
      <c r="U213" s="3">
        <f>IF(AND(R213&lt;&gt;"_U",N213&lt;&gt;9999,N213&lt;&gt;999,L213&lt;&gt;"Median"),IFERROR(VLOOKUP(A213,'LBA Total'!A:P,16,0),"."),".")</f>
        <v>2913</v>
      </c>
    </row>
    <row r="214" spans="1:21" x14ac:dyDescent="0.3">
      <c r="A214" s="1" t="str">
        <f t="shared" si="6"/>
        <v>2018|KaipÄtiki Local Board Area|$30,001-$50,000</v>
      </c>
      <c r="B214" t="s">
        <v>18</v>
      </c>
      <c r="C214" t="s">
        <v>19</v>
      </c>
      <c r="D214" t="s">
        <v>20</v>
      </c>
      <c r="E214" t="s">
        <v>21</v>
      </c>
      <c r="F214">
        <v>2018</v>
      </c>
      <c r="G214">
        <v>2018</v>
      </c>
      <c r="H214">
        <v>7604</v>
      </c>
      <c r="I214" t="s">
        <v>110</v>
      </c>
      <c r="J214">
        <v>99</v>
      </c>
      <c r="K214" t="s">
        <v>23</v>
      </c>
      <c r="L214">
        <v>3</v>
      </c>
      <c r="M214" t="s">
        <v>45</v>
      </c>
      <c r="N214">
        <v>1</v>
      </c>
      <c r="O214" t="s">
        <v>33</v>
      </c>
      <c r="P214">
        <v>1395</v>
      </c>
      <c r="T214" s="3">
        <f t="shared" si="7"/>
        <v>47.89</v>
      </c>
      <c r="U214" s="3">
        <f>IF(AND(R214&lt;&gt;"_U",N214&lt;&gt;9999,N214&lt;&gt;999,L214&lt;&gt;"Median"),IFERROR(VLOOKUP(A214,'LBA Total'!A:P,16,0),"."),".")</f>
        <v>2913</v>
      </c>
    </row>
    <row r="215" spans="1:21" x14ac:dyDescent="0.3">
      <c r="A215" s="1" t="str">
        <f t="shared" si="6"/>
        <v>2018|KaipÄtiki Local Board Area|$30,001-$50,000</v>
      </c>
      <c r="B215" t="s">
        <v>18</v>
      </c>
      <c r="C215" t="s">
        <v>19</v>
      </c>
      <c r="D215" t="s">
        <v>20</v>
      </c>
      <c r="E215" t="s">
        <v>21</v>
      </c>
      <c r="F215">
        <v>2018</v>
      </c>
      <c r="G215">
        <v>2018</v>
      </c>
      <c r="H215">
        <v>7604</v>
      </c>
      <c r="I215" t="s">
        <v>110</v>
      </c>
      <c r="J215">
        <v>99</v>
      </c>
      <c r="K215" t="s">
        <v>23</v>
      </c>
      <c r="L215">
        <v>3</v>
      </c>
      <c r="M215" t="s">
        <v>45</v>
      </c>
      <c r="N215">
        <v>9999</v>
      </c>
      <c r="O215" t="s">
        <v>40</v>
      </c>
      <c r="P215">
        <v>2913</v>
      </c>
      <c r="T215" s="3" t="str">
        <f t="shared" si="7"/>
        <v>.</v>
      </c>
      <c r="U215" s="3" t="str">
        <f>IF(AND(R215&lt;&gt;"_U",N215&lt;&gt;9999,N215&lt;&gt;999,L215&lt;&gt;"Median"),IFERROR(VLOOKUP(A215,'LBA Total'!A:P,16,0),"."),".")</f>
        <v>.</v>
      </c>
    </row>
    <row r="216" spans="1:21" x14ac:dyDescent="0.3">
      <c r="A216" s="1" t="str">
        <f t="shared" si="6"/>
        <v>2018|KaipÄtiki Local Board Area|$30,001-$50,000</v>
      </c>
      <c r="B216" t="s">
        <v>18</v>
      </c>
      <c r="C216" t="s">
        <v>19</v>
      </c>
      <c r="D216" t="s">
        <v>20</v>
      </c>
      <c r="E216" t="s">
        <v>21</v>
      </c>
      <c r="F216">
        <v>2018</v>
      </c>
      <c r="G216">
        <v>2018</v>
      </c>
      <c r="H216">
        <v>7604</v>
      </c>
      <c r="I216" t="s">
        <v>110</v>
      </c>
      <c r="J216">
        <v>99</v>
      </c>
      <c r="K216" t="s">
        <v>23</v>
      </c>
      <c r="L216">
        <v>3</v>
      </c>
      <c r="M216" t="s">
        <v>45</v>
      </c>
      <c r="N216">
        <v>2</v>
      </c>
      <c r="O216" t="s">
        <v>28</v>
      </c>
      <c r="P216">
        <v>1236</v>
      </c>
      <c r="T216" s="3">
        <f t="shared" si="7"/>
        <v>42.43</v>
      </c>
      <c r="U216" s="3">
        <f>IF(AND(R216&lt;&gt;"_U",N216&lt;&gt;9999,N216&lt;&gt;999,L216&lt;&gt;"Median"),IFERROR(VLOOKUP(A216,'LBA Total'!A:P,16,0),"."),".")</f>
        <v>2913</v>
      </c>
    </row>
    <row r="217" spans="1:21" x14ac:dyDescent="0.3">
      <c r="A217" s="1" t="str">
        <f t="shared" si="6"/>
        <v>2018|KaipÄtiki Local Board Area|$30,001-$50,000</v>
      </c>
      <c r="B217" t="s">
        <v>18</v>
      </c>
      <c r="C217" t="s">
        <v>19</v>
      </c>
      <c r="D217" t="s">
        <v>20</v>
      </c>
      <c r="E217" t="s">
        <v>21</v>
      </c>
      <c r="F217">
        <v>2018</v>
      </c>
      <c r="G217">
        <v>2018</v>
      </c>
      <c r="H217">
        <v>7604</v>
      </c>
      <c r="I217" t="s">
        <v>110</v>
      </c>
      <c r="J217">
        <v>99</v>
      </c>
      <c r="K217" t="s">
        <v>23</v>
      </c>
      <c r="L217">
        <v>3</v>
      </c>
      <c r="M217" t="s">
        <v>45</v>
      </c>
      <c r="N217">
        <v>3</v>
      </c>
      <c r="O217" t="s">
        <v>25</v>
      </c>
      <c r="P217">
        <v>282</v>
      </c>
      <c r="T217" s="3">
        <f t="shared" si="7"/>
        <v>9.68</v>
      </c>
      <c r="U217" s="3">
        <f>IF(AND(R217&lt;&gt;"_U",N217&lt;&gt;9999,N217&lt;&gt;999,L217&lt;&gt;"Median"),IFERROR(VLOOKUP(A217,'LBA Total'!A:P,16,0),"."),".")</f>
        <v>2913</v>
      </c>
    </row>
    <row r="218" spans="1:21" x14ac:dyDescent="0.3">
      <c r="A218" s="1" t="str">
        <f t="shared" si="6"/>
        <v>2018|KaipÄtiki Local Board Area|$50,001-$70,000</v>
      </c>
      <c r="B218" t="s">
        <v>18</v>
      </c>
      <c r="C218" t="s">
        <v>19</v>
      </c>
      <c r="D218" t="s">
        <v>20</v>
      </c>
      <c r="E218" t="s">
        <v>21</v>
      </c>
      <c r="F218">
        <v>2018</v>
      </c>
      <c r="G218">
        <v>2018</v>
      </c>
      <c r="H218">
        <v>7604</v>
      </c>
      <c r="I218" t="s">
        <v>110</v>
      </c>
      <c r="J218">
        <v>99</v>
      </c>
      <c r="K218" t="s">
        <v>23</v>
      </c>
      <c r="L218">
        <v>4</v>
      </c>
      <c r="M218" t="s">
        <v>36</v>
      </c>
      <c r="N218">
        <v>3</v>
      </c>
      <c r="O218" t="s">
        <v>25</v>
      </c>
      <c r="P218">
        <v>309</v>
      </c>
      <c r="T218" s="3">
        <f t="shared" si="7"/>
        <v>10.09</v>
      </c>
      <c r="U218" s="3">
        <f>IF(AND(R218&lt;&gt;"_U",N218&lt;&gt;9999,N218&lt;&gt;999,L218&lt;&gt;"Median"),IFERROR(VLOOKUP(A218,'LBA Total'!A:P,16,0),"."),".")</f>
        <v>3063</v>
      </c>
    </row>
    <row r="219" spans="1:21" x14ac:dyDescent="0.3">
      <c r="A219" s="1" t="str">
        <f t="shared" si="6"/>
        <v>2018|KaipÄtiki Local Board Area|$50,001-$70,000</v>
      </c>
      <c r="B219" t="s">
        <v>18</v>
      </c>
      <c r="C219" t="s">
        <v>19</v>
      </c>
      <c r="D219" t="s">
        <v>20</v>
      </c>
      <c r="E219" t="s">
        <v>21</v>
      </c>
      <c r="F219">
        <v>2018</v>
      </c>
      <c r="G219">
        <v>2018</v>
      </c>
      <c r="H219">
        <v>7604</v>
      </c>
      <c r="I219" t="s">
        <v>110</v>
      </c>
      <c r="J219">
        <v>99</v>
      </c>
      <c r="K219" t="s">
        <v>23</v>
      </c>
      <c r="L219">
        <v>4</v>
      </c>
      <c r="M219" t="s">
        <v>36</v>
      </c>
      <c r="N219">
        <v>7777</v>
      </c>
      <c r="O219" t="s">
        <v>37</v>
      </c>
      <c r="P219">
        <v>3063</v>
      </c>
      <c r="T219" s="3">
        <f t="shared" si="7"/>
        <v>100</v>
      </c>
      <c r="U219" s="3">
        <f>IF(AND(R219&lt;&gt;"_U",N219&lt;&gt;9999,N219&lt;&gt;999,L219&lt;&gt;"Median"),IFERROR(VLOOKUP(A219,'LBA Total'!A:P,16,0),"."),".")</f>
        <v>3063</v>
      </c>
    </row>
    <row r="220" spans="1:21" x14ac:dyDescent="0.3">
      <c r="A220" s="1" t="str">
        <f t="shared" si="6"/>
        <v>2018|KaipÄtiki Local Board Area|$50,001-$70,000</v>
      </c>
      <c r="B220" t="s">
        <v>18</v>
      </c>
      <c r="C220" t="s">
        <v>19</v>
      </c>
      <c r="D220" t="s">
        <v>20</v>
      </c>
      <c r="E220" t="s">
        <v>21</v>
      </c>
      <c r="F220">
        <v>2018</v>
      </c>
      <c r="G220">
        <v>2018</v>
      </c>
      <c r="H220">
        <v>7604</v>
      </c>
      <c r="I220" t="s">
        <v>110</v>
      </c>
      <c r="J220">
        <v>99</v>
      </c>
      <c r="K220" t="s">
        <v>23</v>
      </c>
      <c r="L220">
        <v>4</v>
      </c>
      <c r="M220" t="s">
        <v>36</v>
      </c>
      <c r="N220">
        <v>999</v>
      </c>
      <c r="O220" t="s">
        <v>42</v>
      </c>
      <c r="P220">
        <v>0</v>
      </c>
      <c r="T220" s="3" t="str">
        <f t="shared" si="7"/>
        <v>.</v>
      </c>
      <c r="U220" s="3" t="str">
        <f>IF(AND(R220&lt;&gt;"_U",N220&lt;&gt;9999,N220&lt;&gt;999,L220&lt;&gt;"Median"),IFERROR(VLOOKUP(A220,'LBA Total'!A:P,16,0),"."),".")</f>
        <v>.</v>
      </c>
    </row>
    <row r="221" spans="1:21" x14ac:dyDescent="0.3">
      <c r="A221" s="1" t="str">
        <f t="shared" si="6"/>
        <v>2018|KaipÄtiki Local Board Area|$50,001-$70,000</v>
      </c>
      <c r="B221" t="s">
        <v>18</v>
      </c>
      <c r="C221" t="s">
        <v>19</v>
      </c>
      <c r="D221" t="s">
        <v>20</v>
      </c>
      <c r="E221" t="s">
        <v>21</v>
      </c>
      <c r="F221">
        <v>2018</v>
      </c>
      <c r="G221">
        <v>2018</v>
      </c>
      <c r="H221">
        <v>7604</v>
      </c>
      <c r="I221" t="s">
        <v>110</v>
      </c>
      <c r="J221">
        <v>99</v>
      </c>
      <c r="K221" t="s">
        <v>23</v>
      </c>
      <c r="L221">
        <v>4</v>
      </c>
      <c r="M221" t="s">
        <v>36</v>
      </c>
      <c r="N221">
        <v>9999</v>
      </c>
      <c r="O221" t="s">
        <v>40</v>
      </c>
      <c r="P221">
        <v>3063</v>
      </c>
      <c r="T221" s="3" t="str">
        <f t="shared" si="7"/>
        <v>.</v>
      </c>
      <c r="U221" s="3" t="str">
        <f>IF(AND(R221&lt;&gt;"_U",N221&lt;&gt;9999,N221&lt;&gt;999,L221&lt;&gt;"Median"),IFERROR(VLOOKUP(A221,'LBA Total'!A:P,16,0),"."),".")</f>
        <v>.</v>
      </c>
    </row>
    <row r="222" spans="1:21" x14ac:dyDescent="0.3">
      <c r="A222" s="1" t="str">
        <f t="shared" si="6"/>
        <v>2018|KaipÄtiki Local Board Area|$50,001-$70,000</v>
      </c>
      <c r="B222" t="s">
        <v>18</v>
      </c>
      <c r="C222" t="s">
        <v>19</v>
      </c>
      <c r="D222" t="s">
        <v>20</v>
      </c>
      <c r="E222" t="s">
        <v>21</v>
      </c>
      <c r="F222">
        <v>2018</v>
      </c>
      <c r="G222">
        <v>2018</v>
      </c>
      <c r="H222">
        <v>7604</v>
      </c>
      <c r="I222" t="s">
        <v>110</v>
      </c>
      <c r="J222">
        <v>99</v>
      </c>
      <c r="K222" t="s">
        <v>23</v>
      </c>
      <c r="L222">
        <v>4</v>
      </c>
      <c r="M222" t="s">
        <v>36</v>
      </c>
      <c r="N222">
        <v>1</v>
      </c>
      <c r="O222" t="s">
        <v>33</v>
      </c>
      <c r="P222">
        <v>1407</v>
      </c>
      <c r="T222" s="3">
        <f t="shared" si="7"/>
        <v>45.94</v>
      </c>
      <c r="U222" s="3">
        <f>IF(AND(R222&lt;&gt;"_U",N222&lt;&gt;9999,N222&lt;&gt;999,L222&lt;&gt;"Median"),IFERROR(VLOOKUP(A222,'LBA Total'!A:P,16,0),"."),".")</f>
        <v>3063</v>
      </c>
    </row>
    <row r="223" spans="1:21" x14ac:dyDescent="0.3">
      <c r="A223" s="1" t="str">
        <f t="shared" si="6"/>
        <v>2018|KaipÄtiki Local Board Area|$50,001-$70,000</v>
      </c>
      <c r="B223" t="s">
        <v>18</v>
      </c>
      <c r="C223" t="s">
        <v>19</v>
      </c>
      <c r="D223" t="s">
        <v>20</v>
      </c>
      <c r="E223" t="s">
        <v>21</v>
      </c>
      <c r="F223">
        <v>2018</v>
      </c>
      <c r="G223">
        <v>2018</v>
      </c>
      <c r="H223">
        <v>7604</v>
      </c>
      <c r="I223" t="s">
        <v>110</v>
      </c>
      <c r="J223">
        <v>99</v>
      </c>
      <c r="K223" t="s">
        <v>23</v>
      </c>
      <c r="L223">
        <v>4</v>
      </c>
      <c r="M223" t="s">
        <v>36</v>
      </c>
      <c r="N223">
        <v>2</v>
      </c>
      <c r="O223" t="s">
        <v>28</v>
      </c>
      <c r="P223">
        <v>1344</v>
      </c>
      <c r="T223" s="3">
        <f t="shared" si="7"/>
        <v>43.88</v>
      </c>
      <c r="U223" s="3">
        <f>IF(AND(R223&lt;&gt;"_U",N223&lt;&gt;9999,N223&lt;&gt;999,L223&lt;&gt;"Median"),IFERROR(VLOOKUP(A223,'LBA Total'!A:P,16,0),"."),".")</f>
        <v>3063</v>
      </c>
    </row>
    <row r="224" spans="1:21" x14ac:dyDescent="0.3">
      <c r="A224" s="1" t="str">
        <f t="shared" si="6"/>
        <v>2018|KaipÄtiki Local Board Area|$70,001-$100,000</v>
      </c>
      <c r="B224" t="s">
        <v>18</v>
      </c>
      <c r="C224" t="s">
        <v>19</v>
      </c>
      <c r="D224" t="s">
        <v>20</v>
      </c>
      <c r="E224" t="s">
        <v>21</v>
      </c>
      <c r="F224">
        <v>2018</v>
      </c>
      <c r="G224">
        <v>2018</v>
      </c>
      <c r="H224">
        <v>7604</v>
      </c>
      <c r="I224" t="s">
        <v>110</v>
      </c>
      <c r="J224">
        <v>99</v>
      </c>
      <c r="K224" t="s">
        <v>23</v>
      </c>
      <c r="L224">
        <v>5</v>
      </c>
      <c r="M224" t="s">
        <v>58</v>
      </c>
      <c r="N224">
        <v>1</v>
      </c>
      <c r="O224" t="s">
        <v>33</v>
      </c>
      <c r="P224">
        <v>1962</v>
      </c>
      <c r="T224" s="3">
        <f t="shared" si="7"/>
        <v>47.7</v>
      </c>
      <c r="U224" s="3">
        <f>IF(AND(R224&lt;&gt;"_U",N224&lt;&gt;9999,N224&lt;&gt;999,L224&lt;&gt;"Median"),IFERROR(VLOOKUP(A224,'LBA Total'!A:P,16,0),"."),".")</f>
        <v>4113</v>
      </c>
    </row>
    <row r="225" spans="1:21" x14ac:dyDescent="0.3">
      <c r="A225" s="1" t="str">
        <f t="shared" si="6"/>
        <v>2018|KaipÄtiki Local Board Area|$70,001-$100,000</v>
      </c>
      <c r="B225" t="s">
        <v>18</v>
      </c>
      <c r="C225" t="s">
        <v>19</v>
      </c>
      <c r="D225" t="s">
        <v>20</v>
      </c>
      <c r="E225" t="s">
        <v>21</v>
      </c>
      <c r="F225">
        <v>2018</v>
      </c>
      <c r="G225">
        <v>2018</v>
      </c>
      <c r="H225">
        <v>7604</v>
      </c>
      <c r="I225" t="s">
        <v>110</v>
      </c>
      <c r="J225">
        <v>99</v>
      </c>
      <c r="K225" t="s">
        <v>23</v>
      </c>
      <c r="L225">
        <v>5</v>
      </c>
      <c r="M225" t="s">
        <v>58</v>
      </c>
      <c r="N225">
        <v>2</v>
      </c>
      <c r="O225" t="s">
        <v>28</v>
      </c>
      <c r="P225">
        <v>1740</v>
      </c>
      <c r="T225" s="3">
        <f t="shared" si="7"/>
        <v>42.3</v>
      </c>
      <c r="U225" s="3">
        <f>IF(AND(R225&lt;&gt;"_U",N225&lt;&gt;9999,N225&lt;&gt;999,L225&lt;&gt;"Median"),IFERROR(VLOOKUP(A225,'LBA Total'!A:P,16,0),"."),".")</f>
        <v>4113</v>
      </c>
    </row>
    <row r="226" spans="1:21" x14ac:dyDescent="0.3">
      <c r="A226" s="1" t="str">
        <f t="shared" si="6"/>
        <v>2018|KaipÄtiki Local Board Area|$70,001-$100,000</v>
      </c>
      <c r="B226" t="s">
        <v>18</v>
      </c>
      <c r="C226" t="s">
        <v>19</v>
      </c>
      <c r="D226" t="s">
        <v>20</v>
      </c>
      <c r="E226" t="s">
        <v>21</v>
      </c>
      <c r="F226">
        <v>2018</v>
      </c>
      <c r="G226">
        <v>2018</v>
      </c>
      <c r="H226">
        <v>7604</v>
      </c>
      <c r="I226" t="s">
        <v>110</v>
      </c>
      <c r="J226">
        <v>99</v>
      </c>
      <c r="K226" t="s">
        <v>23</v>
      </c>
      <c r="L226">
        <v>5</v>
      </c>
      <c r="M226" t="s">
        <v>58</v>
      </c>
      <c r="N226">
        <v>3</v>
      </c>
      <c r="O226" t="s">
        <v>25</v>
      </c>
      <c r="P226">
        <v>411</v>
      </c>
      <c r="T226" s="3">
        <f t="shared" si="7"/>
        <v>9.99</v>
      </c>
      <c r="U226" s="3">
        <f>IF(AND(R226&lt;&gt;"_U",N226&lt;&gt;9999,N226&lt;&gt;999,L226&lt;&gt;"Median"),IFERROR(VLOOKUP(A226,'LBA Total'!A:P,16,0),"."),".")</f>
        <v>4113</v>
      </c>
    </row>
    <row r="227" spans="1:21" x14ac:dyDescent="0.3">
      <c r="A227" s="1" t="str">
        <f t="shared" si="6"/>
        <v>2018|KaipÄtiki Local Board Area|$70,001-$100,000</v>
      </c>
      <c r="B227" t="s">
        <v>18</v>
      </c>
      <c r="C227" t="s">
        <v>19</v>
      </c>
      <c r="D227" t="s">
        <v>20</v>
      </c>
      <c r="E227" t="s">
        <v>21</v>
      </c>
      <c r="F227">
        <v>2018</v>
      </c>
      <c r="G227">
        <v>2018</v>
      </c>
      <c r="H227">
        <v>7604</v>
      </c>
      <c r="I227" t="s">
        <v>110</v>
      </c>
      <c r="J227">
        <v>99</v>
      </c>
      <c r="K227" t="s">
        <v>23</v>
      </c>
      <c r="L227">
        <v>5</v>
      </c>
      <c r="M227" t="s">
        <v>58</v>
      </c>
      <c r="N227">
        <v>9999</v>
      </c>
      <c r="O227" t="s">
        <v>40</v>
      </c>
      <c r="P227">
        <v>4113</v>
      </c>
      <c r="T227" s="3" t="str">
        <f t="shared" si="7"/>
        <v>.</v>
      </c>
      <c r="U227" s="3" t="str">
        <f>IF(AND(R227&lt;&gt;"_U",N227&lt;&gt;9999,N227&lt;&gt;999,L227&lt;&gt;"Median"),IFERROR(VLOOKUP(A227,'LBA Total'!A:P,16,0),"."),".")</f>
        <v>.</v>
      </c>
    </row>
    <row r="228" spans="1:21" x14ac:dyDescent="0.3">
      <c r="A228" s="1" t="str">
        <f t="shared" si="6"/>
        <v>2018|KaipÄtiki Local Board Area|$70,001-$100,000</v>
      </c>
      <c r="B228" t="s">
        <v>18</v>
      </c>
      <c r="C228" t="s">
        <v>19</v>
      </c>
      <c r="D228" t="s">
        <v>20</v>
      </c>
      <c r="E228" t="s">
        <v>21</v>
      </c>
      <c r="F228">
        <v>2018</v>
      </c>
      <c r="G228">
        <v>2018</v>
      </c>
      <c r="H228">
        <v>7604</v>
      </c>
      <c r="I228" t="s">
        <v>110</v>
      </c>
      <c r="J228">
        <v>99</v>
      </c>
      <c r="K228" t="s">
        <v>23</v>
      </c>
      <c r="L228">
        <v>5</v>
      </c>
      <c r="M228" t="s">
        <v>58</v>
      </c>
      <c r="N228">
        <v>7777</v>
      </c>
      <c r="O228" t="s">
        <v>37</v>
      </c>
      <c r="P228">
        <v>4113</v>
      </c>
      <c r="T228" s="3">
        <f t="shared" si="7"/>
        <v>100</v>
      </c>
      <c r="U228" s="3">
        <f>IF(AND(R228&lt;&gt;"_U",N228&lt;&gt;9999,N228&lt;&gt;999,L228&lt;&gt;"Median"),IFERROR(VLOOKUP(A228,'LBA Total'!A:P,16,0),"."),".")</f>
        <v>4113</v>
      </c>
    </row>
    <row r="229" spans="1:21" x14ac:dyDescent="0.3">
      <c r="A229" s="1" t="str">
        <f t="shared" si="6"/>
        <v>2018|KaipÄtiki Local Board Area|$70,001-$100,000</v>
      </c>
      <c r="B229" t="s">
        <v>18</v>
      </c>
      <c r="C229" t="s">
        <v>19</v>
      </c>
      <c r="D229" t="s">
        <v>20</v>
      </c>
      <c r="E229" t="s">
        <v>21</v>
      </c>
      <c r="F229">
        <v>2018</v>
      </c>
      <c r="G229">
        <v>2018</v>
      </c>
      <c r="H229">
        <v>7604</v>
      </c>
      <c r="I229" t="s">
        <v>110</v>
      </c>
      <c r="J229">
        <v>99</v>
      </c>
      <c r="K229" t="s">
        <v>23</v>
      </c>
      <c r="L229">
        <v>5</v>
      </c>
      <c r="M229" t="s">
        <v>58</v>
      </c>
      <c r="N229">
        <v>999</v>
      </c>
      <c r="O229" t="s">
        <v>42</v>
      </c>
      <c r="P229">
        <v>0</v>
      </c>
      <c r="T229" s="3" t="str">
        <f t="shared" si="7"/>
        <v>.</v>
      </c>
      <c r="U229" s="3" t="str">
        <f>IF(AND(R229&lt;&gt;"_U",N229&lt;&gt;9999,N229&lt;&gt;999,L229&lt;&gt;"Median"),IFERROR(VLOOKUP(A229,'LBA Total'!A:P,16,0),"."),".")</f>
        <v>.</v>
      </c>
    </row>
    <row r="230" spans="1:21" x14ac:dyDescent="0.3">
      <c r="A230" s="1" t="str">
        <f t="shared" si="6"/>
        <v>2018|KaipÄtiki Local Board Area|$100,001-$150,000</v>
      </c>
      <c r="B230" t="s">
        <v>18</v>
      </c>
      <c r="C230" t="s">
        <v>19</v>
      </c>
      <c r="D230" t="s">
        <v>20</v>
      </c>
      <c r="E230" t="s">
        <v>21</v>
      </c>
      <c r="F230">
        <v>2018</v>
      </c>
      <c r="G230">
        <v>2018</v>
      </c>
      <c r="H230">
        <v>7604</v>
      </c>
      <c r="I230" t="s">
        <v>110</v>
      </c>
      <c r="J230">
        <v>99</v>
      </c>
      <c r="K230" t="s">
        <v>23</v>
      </c>
      <c r="L230">
        <v>6</v>
      </c>
      <c r="M230" t="s">
        <v>59</v>
      </c>
      <c r="N230">
        <v>9999</v>
      </c>
      <c r="O230" t="s">
        <v>40</v>
      </c>
      <c r="P230">
        <v>6210</v>
      </c>
      <c r="T230" s="3" t="str">
        <f t="shared" si="7"/>
        <v>.</v>
      </c>
      <c r="U230" s="3" t="str">
        <f>IF(AND(R230&lt;&gt;"_U",N230&lt;&gt;9999,N230&lt;&gt;999,L230&lt;&gt;"Median"),IFERROR(VLOOKUP(A230,'LBA Total'!A:P,16,0),"."),".")</f>
        <v>.</v>
      </c>
    </row>
    <row r="231" spans="1:21" x14ac:dyDescent="0.3">
      <c r="A231" s="1" t="str">
        <f t="shared" si="6"/>
        <v>2018|KaipÄtiki Local Board Area|$100,001-$150,000</v>
      </c>
      <c r="B231" t="s">
        <v>18</v>
      </c>
      <c r="C231" t="s">
        <v>19</v>
      </c>
      <c r="D231" t="s">
        <v>20</v>
      </c>
      <c r="E231" t="s">
        <v>21</v>
      </c>
      <c r="F231">
        <v>2018</v>
      </c>
      <c r="G231">
        <v>2018</v>
      </c>
      <c r="H231">
        <v>7604</v>
      </c>
      <c r="I231" t="s">
        <v>110</v>
      </c>
      <c r="J231">
        <v>99</v>
      </c>
      <c r="K231" t="s">
        <v>23</v>
      </c>
      <c r="L231">
        <v>6</v>
      </c>
      <c r="M231" t="s">
        <v>59</v>
      </c>
      <c r="N231">
        <v>2</v>
      </c>
      <c r="O231" t="s">
        <v>28</v>
      </c>
      <c r="P231">
        <v>2283</v>
      </c>
      <c r="T231" s="3">
        <f t="shared" si="7"/>
        <v>36.76</v>
      </c>
      <c r="U231" s="3">
        <f>IF(AND(R231&lt;&gt;"_U",N231&lt;&gt;9999,N231&lt;&gt;999,L231&lt;&gt;"Median"),IFERROR(VLOOKUP(A231,'LBA Total'!A:P,16,0),"."),".")</f>
        <v>6210</v>
      </c>
    </row>
    <row r="232" spans="1:21" x14ac:dyDescent="0.3">
      <c r="A232" s="1" t="str">
        <f t="shared" si="6"/>
        <v>2018|KaipÄtiki Local Board Area|$100,001-$150,000</v>
      </c>
      <c r="B232" t="s">
        <v>18</v>
      </c>
      <c r="C232" t="s">
        <v>19</v>
      </c>
      <c r="D232" t="s">
        <v>20</v>
      </c>
      <c r="E232" t="s">
        <v>21</v>
      </c>
      <c r="F232">
        <v>2018</v>
      </c>
      <c r="G232">
        <v>2018</v>
      </c>
      <c r="H232">
        <v>7604</v>
      </c>
      <c r="I232" t="s">
        <v>110</v>
      </c>
      <c r="J232">
        <v>99</v>
      </c>
      <c r="K232" t="s">
        <v>23</v>
      </c>
      <c r="L232">
        <v>6</v>
      </c>
      <c r="M232" t="s">
        <v>59</v>
      </c>
      <c r="N232">
        <v>3</v>
      </c>
      <c r="O232" t="s">
        <v>25</v>
      </c>
      <c r="P232">
        <v>594</v>
      </c>
      <c r="T232" s="3">
        <f t="shared" si="7"/>
        <v>9.57</v>
      </c>
      <c r="U232" s="3">
        <f>IF(AND(R232&lt;&gt;"_U",N232&lt;&gt;9999,N232&lt;&gt;999,L232&lt;&gt;"Median"),IFERROR(VLOOKUP(A232,'LBA Total'!A:P,16,0),"."),".")</f>
        <v>6210</v>
      </c>
    </row>
    <row r="233" spans="1:21" x14ac:dyDescent="0.3">
      <c r="A233" s="1" t="str">
        <f t="shared" si="6"/>
        <v>2018|KaipÄtiki Local Board Area|$100,001-$150,000</v>
      </c>
      <c r="B233" t="s">
        <v>18</v>
      </c>
      <c r="C233" t="s">
        <v>19</v>
      </c>
      <c r="D233" t="s">
        <v>20</v>
      </c>
      <c r="E233" t="s">
        <v>21</v>
      </c>
      <c r="F233">
        <v>2018</v>
      </c>
      <c r="G233">
        <v>2018</v>
      </c>
      <c r="H233">
        <v>7604</v>
      </c>
      <c r="I233" t="s">
        <v>110</v>
      </c>
      <c r="J233">
        <v>99</v>
      </c>
      <c r="K233" t="s">
        <v>23</v>
      </c>
      <c r="L233">
        <v>6</v>
      </c>
      <c r="M233" t="s">
        <v>59</v>
      </c>
      <c r="N233">
        <v>7777</v>
      </c>
      <c r="O233" t="s">
        <v>37</v>
      </c>
      <c r="P233">
        <v>6210</v>
      </c>
      <c r="T233" s="3">
        <f t="shared" si="7"/>
        <v>100</v>
      </c>
      <c r="U233" s="3">
        <f>IF(AND(R233&lt;&gt;"_U",N233&lt;&gt;9999,N233&lt;&gt;999,L233&lt;&gt;"Median"),IFERROR(VLOOKUP(A233,'LBA Total'!A:P,16,0),"."),".")</f>
        <v>6210</v>
      </c>
    </row>
    <row r="234" spans="1:21" x14ac:dyDescent="0.3">
      <c r="A234" s="1" t="str">
        <f t="shared" si="6"/>
        <v>2018|KaipÄtiki Local Board Area|$100,001-$150,000</v>
      </c>
      <c r="B234" t="s">
        <v>18</v>
      </c>
      <c r="C234" t="s">
        <v>19</v>
      </c>
      <c r="D234" t="s">
        <v>20</v>
      </c>
      <c r="E234" t="s">
        <v>21</v>
      </c>
      <c r="F234">
        <v>2018</v>
      </c>
      <c r="G234">
        <v>2018</v>
      </c>
      <c r="H234">
        <v>7604</v>
      </c>
      <c r="I234" t="s">
        <v>110</v>
      </c>
      <c r="J234">
        <v>99</v>
      </c>
      <c r="K234" t="s">
        <v>23</v>
      </c>
      <c r="L234">
        <v>6</v>
      </c>
      <c r="M234" t="s">
        <v>59</v>
      </c>
      <c r="N234">
        <v>1</v>
      </c>
      <c r="O234" t="s">
        <v>33</v>
      </c>
      <c r="P234">
        <v>3336</v>
      </c>
      <c r="T234" s="3">
        <f t="shared" si="7"/>
        <v>53.72</v>
      </c>
      <c r="U234" s="3">
        <f>IF(AND(R234&lt;&gt;"_U",N234&lt;&gt;9999,N234&lt;&gt;999,L234&lt;&gt;"Median"),IFERROR(VLOOKUP(A234,'LBA Total'!A:P,16,0),"."),".")</f>
        <v>6210</v>
      </c>
    </row>
    <row r="235" spans="1:21" x14ac:dyDescent="0.3">
      <c r="A235" s="1" t="str">
        <f t="shared" si="6"/>
        <v>2018|KaipÄtiki Local Board Area|$100,001-$150,000</v>
      </c>
      <c r="B235" t="s">
        <v>18</v>
      </c>
      <c r="C235" t="s">
        <v>19</v>
      </c>
      <c r="D235" t="s">
        <v>20</v>
      </c>
      <c r="E235" t="s">
        <v>21</v>
      </c>
      <c r="F235">
        <v>2018</v>
      </c>
      <c r="G235">
        <v>2018</v>
      </c>
      <c r="H235">
        <v>7604</v>
      </c>
      <c r="I235" t="s">
        <v>110</v>
      </c>
      <c r="J235">
        <v>99</v>
      </c>
      <c r="K235" t="s">
        <v>23</v>
      </c>
      <c r="L235">
        <v>6</v>
      </c>
      <c r="M235" t="s">
        <v>59</v>
      </c>
      <c r="N235">
        <v>999</v>
      </c>
      <c r="O235" t="s">
        <v>42</v>
      </c>
      <c r="P235">
        <v>0</v>
      </c>
      <c r="T235" s="3" t="str">
        <f t="shared" si="7"/>
        <v>.</v>
      </c>
      <c r="U235" s="3" t="str">
        <f>IF(AND(R235&lt;&gt;"_U",N235&lt;&gt;9999,N235&lt;&gt;999,L235&lt;&gt;"Median"),IFERROR(VLOOKUP(A235,'LBA Total'!A:P,16,0),"."),".")</f>
        <v>.</v>
      </c>
    </row>
    <row r="236" spans="1:21" x14ac:dyDescent="0.3">
      <c r="A236" s="1" t="str">
        <f t="shared" si="6"/>
        <v>2018|KaipÄtiki Local Board Area|$150,001-$200,000</v>
      </c>
      <c r="B236" t="s">
        <v>18</v>
      </c>
      <c r="C236" t="s">
        <v>19</v>
      </c>
      <c r="D236" t="s">
        <v>20</v>
      </c>
      <c r="E236" t="s">
        <v>21</v>
      </c>
      <c r="F236">
        <v>2018</v>
      </c>
      <c r="G236">
        <v>2018</v>
      </c>
      <c r="H236">
        <v>7604</v>
      </c>
      <c r="I236" t="s">
        <v>110</v>
      </c>
      <c r="J236">
        <v>99</v>
      </c>
      <c r="K236" t="s">
        <v>23</v>
      </c>
      <c r="L236">
        <v>7</v>
      </c>
      <c r="M236" t="s">
        <v>43</v>
      </c>
      <c r="N236">
        <v>999</v>
      </c>
      <c r="O236" t="s">
        <v>42</v>
      </c>
      <c r="P236">
        <v>0</v>
      </c>
      <c r="T236" s="3" t="str">
        <f t="shared" si="7"/>
        <v>.</v>
      </c>
      <c r="U236" s="3" t="str">
        <f>IF(AND(R236&lt;&gt;"_U",N236&lt;&gt;9999,N236&lt;&gt;999,L236&lt;&gt;"Median"),IFERROR(VLOOKUP(A236,'LBA Total'!A:P,16,0),"."),".")</f>
        <v>.</v>
      </c>
    </row>
    <row r="237" spans="1:21" x14ac:dyDescent="0.3">
      <c r="A237" s="1" t="str">
        <f t="shared" si="6"/>
        <v>2018|KaipÄtiki Local Board Area|$150,001-$200,000</v>
      </c>
      <c r="B237" t="s">
        <v>18</v>
      </c>
      <c r="C237" t="s">
        <v>19</v>
      </c>
      <c r="D237" t="s">
        <v>20</v>
      </c>
      <c r="E237" t="s">
        <v>21</v>
      </c>
      <c r="F237">
        <v>2018</v>
      </c>
      <c r="G237">
        <v>2018</v>
      </c>
      <c r="H237">
        <v>7604</v>
      </c>
      <c r="I237" t="s">
        <v>110</v>
      </c>
      <c r="J237">
        <v>99</v>
      </c>
      <c r="K237" t="s">
        <v>23</v>
      </c>
      <c r="L237">
        <v>7</v>
      </c>
      <c r="M237" t="s">
        <v>43</v>
      </c>
      <c r="N237">
        <v>2</v>
      </c>
      <c r="O237" t="s">
        <v>28</v>
      </c>
      <c r="P237">
        <v>1599</v>
      </c>
      <c r="T237" s="3">
        <f t="shared" si="7"/>
        <v>23.33</v>
      </c>
      <c r="U237" s="3">
        <f>IF(AND(R237&lt;&gt;"_U",N237&lt;&gt;9999,N237&lt;&gt;999,L237&lt;&gt;"Median"),IFERROR(VLOOKUP(A237,'LBA Total'!A:P,16,0),"."),".")</f>
        <v>6855</v>
      </c>
    </row>
    <row r="238" spans="1:21" x14ac:dyDescent="0.3">
      <c r="A238" s="1" t="str">
        <f t="shared" si="6"/>
        <v>2018|KaipÄtiki Local Board Area|$150,001-$200,000</v>
      </c>
      <c r="B238" t="s">
        <v>18</v>
      </c>
      <c r="C238" t="s">
        <v>19</v>
      </c>
      <c r="D238" t="s">
        <v>20</v>
      </c>
      <c r="E238" t="s">
        <v>21</v>
      </c>
      <c r="F238">
        <v>2018</v>
      </c>
      <c r="G238">
        <v>2018</v>
      </c>
      <c r="H238">
        <v>7604</v>
      </c>
      <c r="I238" t="s">
        <v>110</v>
      </c>
      <c r="J238">
        <v>99</v>
      </c>
      <c r="K238" t="s">
        <v>23</v>
      </c>
      <c r="L238">
        <v>7</v>
      </c>
      <c r="M238" t="s">
        <v>43</v>
      </c>
      <c r="N238">
        <v>1</v>
      </c>
      <c r="O238" t="s">
        <v>33</v>
      </c>
      <c r="P238">
        <v>4155</v>
      </c>
      <c r="T238" s="3">
        <f t="shared" si="7"/>
        <v>60.61</v>
      </c>
      <c r="U238" s="3">
        <f>IF(AND(R238&lt;&gt;"_U",N238&lt;&gt;9999,N238&lt;&gt;999,L238&lt;&gt;"Median"),IFERROR(VLOOKUP(A238,'LBA Total'!A:P,16,0),"."),".")</f>
        <v>6855</v>
      </c>
    </row>
    <row r="239" spans="1:21" x14ac:dyDescent="0.3">
      <c r="A239" s="1" t="str">
        <f t="shared" si="6"/>
        <v>2018|KaipÄtiki Local Board Area|$150,001-$200,000</v>
      </c>
      <c r="B239" t="s">
        <v>18</v>
      </c>
      <c r="C239" t="s">
        <v>19</v>
      </c>
      <c r="D239" t="s">
        <v>20</v>
      </c>
      <c r="E239" t="s">
        <v>21</v>
      </c>
      <c r="F239">
        <v>2018</v>
      </c>
      <c r="G239">
        <v>2018</v>
      </c>
      <c r="H239">
        <v>7604</v>
      </c>
      <c r="I239" t="s">
        <v>110</v>
      </c>
      <c r="J239">
        <v>99</v>
      </c>
      <c r="K239" t="s">
        <v>23</v>
      </c>
      <c r="L239">
        <v>7</v>
      </c>
      <c r="M239" t="s">
        <v>43</v>
      </c>
      <c r="N239">
        <v>3</v>
      </c>
      <c r="O239" t="s">
        <v>25</v>
      </c>
      <c r="P239">
        <v>1101</v>
      </c>
      <c r="T239" s="3">
        <f t="shared" si="7"/>
        <v>16.059999999999999</v>
      </c>
      <c r="U239" s="3">
        <f>IF(AND(R239&lt;&gt;"_U",N239&lt;&gt;9999,N239&lt;&gt;999,L239&lt;&gt;"Median"),IFERROR(VLOOKUP(A239,'LBA Total'!A:P,16,0),"."),".")</f>
        <v>6855</v>
      </c>
    </row>
    <row r="240" spans="1:21" x14ac:dyDescent="0.3">
      <c r="A240" s="1" t="str">
        <f t="shared" si="6"/>
        <v>2018|KaipÄtiki Local Board Area|$150,001-$200,000</v>
      </c>
      <c r="B240" t="s">
        <v>18</v>
      </c>
      <c r="C240" t="s">
        <v>19</v>
      </c>
      <c r="D240" t="s">
        <v>20</v>
      </c>
      <c r="E240" t="s">
        <v>21</v>
      </c>
      <c r="F240">
        <v>2018</v>
      </c>
      <c r="G240">
        <v>2018</v>
      </c>
      <c r="H240">
        <v>7604</v>
      </c>
      <c r="I240" t="s">
        <v>110</v>
      </c>
      <c r="J240">
        <v>99</v>
      </c>
      <c r="K240" t="s">
        <v>23</v>
      </c>
      <c r="L240">
        <v>7</v>
      </c>
      <c r="M240" t="s">
        <v>43</v>
      </c>
      <c r="N240">
        <v>9999</v>
      </c>
      <c r="O240" t="s">
        <v>40</v>
      </c>
      <c r="P240">
        <v>6855</v>
      </c>
      <c r="T240" s="3" t="str">
        <f t="shared" si="7"/>
        <v>.</v>
      </c>
      <c r="U240" s="3" t="str">
        <f>IF(AND(R240&lt;&gt;"_U",N240&lt;&gt;9999,N240&lt;&gt;999,L240&lt;&gt;"Median"),IFERROR(VLOOKUP(A240,'LBA Total'!A:P,16,0),"."),".")</f>
        <v>.</v>
      </c>
    </row>
    <row r="241" spans="1:21" x14ac:dyDescent="0.3">
      <c r="A241" s="1" t="str">
        <f t="shared" si="6"/>
        <v>2018|KaipÄtiki Local Board Area|$150,001-$200,000</v>
      </c>
      <c r="B241" t="s">
        <v>18</v>
      </c>
      <c r="C241" t="s">
        <v>19</v>
      </c>
      <c r="D241" t="s">
        <v>20</v>
      </c>
      <c r="E241" t="s">
        <v>21</v>
      </c>
      <c r="F241">
        <v>2018</v>
      </c>
      <c r="G241">
        <v>2018</v>
      </c>
      <c r="H241">
        <v>7604</v>
      </c>
      <c r="I241" t="s">
        <v>110</v>
      </c>
      <c r="J241">
        <v>99</v>
      </c>
      <c r="K241" t="s">
        <v>23</v>
      </c>
      <c r="L241">
        <v>7</v>
      </c>
      <c r="M241" t="s">
        <v>43</v>
      </c>
      <c r="N241">
        <v>7777</v>
      </c>
      <c r="O241" t="s">
        <v>37</v>
      </c>
      <c r="P241">
        <v>6855</v>
      </c>
      <c r="T241" s="3">
        <f t="shared" si="7"/>
        <v>100</v>
      </c>
      <c r="U241" s="3">
        <f>IF(AND(R241&lt;&gt;"_U",N241&lt;&gt;9999,N241&lt;&gt;999,L241&lt;&gt;"Median"),IFERROR(VLOOKUP(A241,'LBA Total'!A:P,16,0),"."),".")</f>
        <v>6855</v>
      </c>
    </row>
    <row r="242" spans="1:21" x14ac:dyDescent="0.3">
      <c r="A242" s="1" t="str">
        <f t="shared" si="6"/>
        <v>2018|KaipÄtiki Local Board Area|$200,001 or more</v>
      </c>
      <c r="B242" t="s">
        <v>18</v>
      </c>
      <c r="C242" t="s">
        <v>19</v>
      </c>
      <c r="D242" t="s">
        <v>20</v>
      </c>
      <c r="E242" t="s">
        <v>21</v>
      </c>
      <c r="F242">
        <v>2018</v>
      </c>
      <c r="G242">
        <v>2018</v>
      </c>
      <c r="H242">
        <v>7604</v>
      </c>
      <c r="I242" t="s">
        <v>110</v>
      </c>
      <c r="J242">
        <v>99</v>
      </c>
      <c r="K242" t="s">
        <v>23</v>
      </c>
      <c r="L242">
        <v>8</v>
      </c>
      <c r="M242" t="s">
        <v>27</v>
      </c>
      <c r="N242">
        <v>3</v>
      </c>
      <c r="O242" t="s">
        <v>25</v>
      </c>
      <c r="R242" t="s">
        <v>29</v>
      </c>
      <c r="S242" t="s">
        <v>30</v>
      </c>
      <c r="T242" s="3" t="str">
        <f t="shared" si="7"/>
        <v>.</v>
      </c>
      <c r="U242" s="3" t="str">
        <f>IF(AND(R242&lt;&gt;"_U",N242&lt;&gt;9999,N242&lt;&gt;999,L242&lt;&gt;"Median"),IFERROR(VLOOKUP(A242,'LBA Total'!A:P,16,0),"."),".")</f>
        <v>.</v>
      </c>
    </row>
    <row r="243" spans="1:21" x14ac:dyDescent="0.3">
      <c r="A243" s="1" t="str">
        <f t="shared" si="6"/>
        <v>2018|KaipÄtiki Local Board Area|$200,001 or more</v>
      </c>
      <c r="B243" t="s">
        <v>18</v>
      </c>
      <c r="C243" t="s">
        <v>19</v>
      </c>
      <c r="D243" t="s">
        <v>20</v>
      </c>
      <c r="E243" t="s">
        <v>21</v>
      </c>
      <c r="F243">
        <v>2018</v>
      </c>
      <c r="G243">
        <v>2018</v>
      </c>
      <c r="H243">
        <v>7604</v>
      </c>
      <c r="I243" t="s">
        <v>110</v>
      </c>
      <c r="J243">
        <v>99</v>
      </c>
      <c r="K243" t="s">
        <v>23</v>
      </c>
      <c r="L243">
        <v>8</v>
      </c>
      <c r="M243" t="s">
        <v>27</v>
      </c>
      <c r="N243">
        <v>7777</v>
      </c>
      <c r="O243" t="s">
        <v>37</v>
      </c>
      <c r="R243" t="s">
        <v>29</v>
      </c>
      <c r="S243" t="s">
        <v>30</v>
      </c>
      <c r="T243" s="3" t="str">
        <f t="shared" si="7"/>
        <v>.</v>
      </c>
      <c r="U243" s="3" t="str">
        <f>IF(AND(R243&lt;&gt;"_U",N243&lt;&gt;9999,N243&lt;&gt;999,L243&lt;&gt;"Median"),IFERROR(VLOOKUP(A243,'LBA Total'!A:P,16,0),"."),".")</f>
        <v>.</v>
      </c>
    </row>
    <row r="244" spans="1:21" x14ac:dyDescent="0.3">
      <c r="A244" s="1" t="str">
        <f t="shared" si="6"/>
        <v>2018|KaipÄtiki Local Board Area|$200,001 or more</v>
      </c>
      <c r="B244" t="s">
        <v>18</v>
      </c>
      <c r="C244" t="s">
        <v>19</v>
      </c>
      <c r="D244" t="s">
        <v>20</v>
      </c>
      <c r="E244" t="s">
        <v>21</v>
      </c>
      <c r="F244">
        <v>2018</v>
      </c>
      <c r="G244">
        <v>2018</v>
      </c>
      <c r="H244">
        <v>7604</v>
      </c>
      <c r="I244" t="s">
        <v>110</v>
      </c>
      <c r="J244">
        <v>99</v>
      </c>
      <c r="K244" t="s">
        <v>23</v>
      </c>
      <c r="L244">
        <v>8</v>
      </c>
      <c r="M244" t="s">
        <v>27</v>
      </c>
      <c r="N244">
        <v>2</v>
      </c>
      <c r="O244" t="s">
        <v>28</v>
      </c>
      <c r="R244" t="s">
        <v>29</v>
      </c>
      <c r="S244" t="s">
        <v>30</v>
      </c>
      <c r="T244" s="3" t="str">
        <f t="shared" si="7"/>
        <v>.</v>
      </c>
      <c r="U244" s="3" t="str">
        <f>IF(AND(R244&lt;&gt;"_U",N244&lt;&gt;9999,N244&lt;&gt;999,L244&lt;&gt;"Median"),IFERROR(VLOOKUP(A244,'LBA Total'!A:P,16,0),"."),".")</f>
        <v>.</v>
      </c>
    </row>
    <row r="245" spans="1:21" x14ac:dyDescent="0.3">
      <c r="A245" s="1" t="str">
        <f t="shared" si="6"/>
        <v>2018|KaipÄtiki Local Board Area|$200,001 or more</v>
      </c>
      <c r="B245" t="s">
        <v>18</v>
      </c>
      <c r="C245" t="s">
        <v>19</v>
      </c>
      <c r="D245" t="s">
        <v>20</v>
      </c>
      <c r="E245" t="s">
        <v>21</v>
      </c>
      <c r="F245">
        <v>2018</v>
      </c>
      <c r="G245">
        <v>2018</v>
      </c>
      <c r="H245">
        <v>7604</v>
      </c>
      <c r="I245" t="s">
        <v>110</v>
      </c>
      <c r="J245">
        <v>99</v>
      </c>
      <c r="K245" t="s">
        <v>23</v>
      </c>
      <c r="L245">
        <v>8</v>
      </c>
      <c r="M245" t="s">
        <v>27</v>
      </c>
      <c r="N245">
        <v>999</v>
      </c>
      <c r="O245" t="s">
        <v>42</v>
      </c>
      <c r="R245" t="s">
        <v>29</v>
      </c>
      <c r="S245" t="s">
        <v>30</v>
      </c>
      <c r="T245" s="3" t="str">
        <f t="shared" si="7"/>
        <v>.</v>
      </c>
      <c r="U245" s="3" t="str">
        <f>IF(AND(R245&lt;&gt;"_U",N245&lt;&gt;9999,N245&lt;&gt;999,L245&lt;&gt;"Median"),IFERROR(VLOOKUP(A245,'LBA Total'!A:P,16,0),"."),".")</f>
        <v>.</v>
      </c>
    </row>
    <row r="246" spans="1:21" x14ac:dyDescent="0.3">
      <c r="A246" s="1" t="str">
        <f t="shared" si="6"/>
        <v>2018|KaipÄtiki Local Board Area|$200,001 or more</v>
      </c>
      <c r="B246" t="s">
        <v>18</v>
      </c>
      <c r="C246" t="s">
        <v>19</v>
      </c>
      <c r="D246" t="s">
        <v>20</v>
      </c>
      <c r="E246" t="s">
        <v>21</v>
      </c>
      <c r="F246">
        <v>2018</v>
      </c>
      <c r="G246">
        <v>2018</v>
      </c>
      <c r="H246">
        <v>7604</v>
      </c>
      <c r="I246" t="s">
        <v>110</v>
      </c>
      <c r="J246">
        <v>99</v>
      </c>
      <c r="K246" t="s">
        <v>23</v>
      </c>
      <c r="L246">
        <v>8</v>
      </c>
      <c r="M246" t="s">
        <v>27</v>
      </c>
      <c r="N246">
        <v>1</v>
      </c>
      <c r="O246" t="s">
        <v>33</v>
      </c>
      <c r="R246" t="s">
        <v>29</v>
      </c>
      <c r="S246" t="s">
        <v>30</v>
      </c>
      <c r="T246" s="3" t="str">
        <f t="shared" si="7"/>
        <v>.</v>
      </c>
      <c r="U246" s="3" t="str">
        <f>IF(AND(R246&lt;&gt;"_U",N246&lt;&gt;9999,N246&lt;&gt;999,L246&lt;&gt;"Median"),IFERROR(VLOOKUP(A246,'LBA Total'!A:P,16,0),"."),".")</f>
        <v>.</v>
      </c>
    </row>
    <row r="247" spans="1:21" x14ac:dyDescent="0.3">
      <c r="A247" s="1" t="str">
        <f t="shared" si="6"/>
        <v>2018|KaipÄtiki Local Board Area|$200,001 or more</v>
      </c>
      <c r="B247" t="s">
        <v>18</v>
      </c>
      <c r="C247" t="s">
        <v>19</v>
      </c>
      <c r="D247" t="s">
        <v>20</v>
      </c>
      <c r="E247" t="s">
        <v>21</v>
      </c>
      <c r="F247">
        <v>2018</v>
      </c>
      <c r="G247">
        <v>2018</v>
      </c>
      <c r="H247">
        <v>7604</v>
      </c>
      <c r="I247" t="s">
        <v>110</v>
      </c>
      <c r="J247">
        <v>99</v>
      </c>
      <c r="K247" t="s">
        <v>23</v>
      </c>
      <c r="L247">
        <v>8</v>
      </c>
      <c r="M247" t="s">
        <v>27</v>
      </c>
      <c r="N247">
        <v>9999</v>
      </c>
      <c r="O247" t="s">
        <v>40</v>
      </c>
      <c r="R247" t="s">
        <v>29</v>
      </c>
      <c r="S247" t="s">
        <v>30</v>
      </c>
      <c r="T247" s="3" t="str">
        <f t="shared" si="7"/>
        <v>.</v>
      </c>
      <c r="U247" s="3" t="str">
        <f>IF(AND(R247&lt;&gt;"_U",N247&lt;&gt;9999,N247&lt;&gt;999,L247&lt;&gt;"Median"),IFERROR(VLOOKUP(A247,'LBA Total'!A:P,16,0),"."),".")</f>
        <v>.</v>
      </c>
    </row>
    <row r="248" spans="1:21" x14ac:dyDescent="0.3">
      <c r="A248" s="1" t="str">
        <f t="shared" si="6"/>
        <v>2018|KaipÄtiki Local Board Area|Total stated - total household income</v>
      </c>
      <c r="B248" t="s">
        <v>18</v>
      </c>
      <c r="C248" t="s">
        <v>19</v>
      </c>
      <c r="D248" t="s">
        <v>20</v>
      </c>
      <c r="E248" t="s">
        <v>21</v>
      </c>
      <c r="F248">
        <v>2018</v>
      </c>
      <c r="G248">
        <v>2018</v>
      </c>
      <c r="H248">
        <v>7604</v>
      </c>
      <c r="I248" t="s">
        <v>110</v>
      </c>
      <c r="J248">
        <v>99</v>
      </c>
      <c r="K248" t="s">
        <v>23</v>
      </c>
      <c r="L248">
        <v>77</v>
      </c>
      <c r="M248" t="s">
        <v>32</v>
      </c>
      <c r="N248">
        <v>9999</v>
      </c>
      <c r="O248" t="s">
        <v>40</v>
      </c>
      <c r="P248">
        <v>26670</v>
      </c>
      <c r="T248" s="3" t="str">
        <f t="shared" si="7"/>
        <v>.</v>
      </c>
      <c r="U248" s="3" t="str">
        <f>IF(AND(R248&lt;&gt;"_U",N248&lt;&gt;9999,N248&lt;&gt;999,L248&lt;&gt;"Median"),IFERROR(VLOOKUP(A248,'LBA Total'!A:P,16,0),"."),".")</f>
        <v>.</v>
      </c>
    </row>
    <row r="249" spans="1:21" x14ac:dyDescent="0.3">
      <c r="A249" s="1" t="str">
        <f t="shared" si="6"/>
        <v>2018|KaipÄtiki Local Board Area|Total stated - total household income</v>
      </c>
      <c r="B249" t="s">
        <v>18</v>
      </c>
      <c r="C249" t="s">
        <v>19</v>
      </c>
      <c r="D249" t="s">
        <v>20</v>
      </c>
      <c r="E249" t="s">
        <v>21</v>
      </c>
      <c r="F249">
        <v>2018</v>
      </c>
      <c r="G249">
        <v>2018</v>
      </c>
      <c r="H249">
        <v>7604</v>
      </c>
      <c r="I249" t="s">
        <v>110</v>
      </c>
      <c r="J249">
        <v>99</v>
      </c>
      <c r="K249" t="s">
        <v>23</v>
      </c>
      <c r="L249">
        <v>77</v>
      </c>
      <c r="M249" t="s">
        <v>32</v>
      </c>
      <c r="N249">
        <v>1</v>
      </c>
      <c r="O249" t="s">
        <v>33</v>
      </c>
      <c r="P249">
        <v>13764</v>
      </c>
      <c r="T249" s="3">
        <f t="shared" si="7"/>
        <v>51.61</v>
      </c>
      <c r="U249" s="3">
        <f>IF(AND(R249&lt;&gt;"_U",N249&lt;&gt;9999,N249&lt;&gt;999,L249&lt;&gt;"Median"),IFERROR(VLOOKUP(A249,'LBA Total'!A:P,16,0),"."),".")</f>
        <v>26670</v>
      </c>
    </row>
    <row r="250" spans="1:21" x14ac:dyDescent="0.3">
      <c r="A250" s="1" t="str">
        <f t="shared" si="6"/>
        <v>2018|KaipÄtiki Local Board Area|Total stated - total household income</v>
      </c>
      <c r="B250" t="s">
        <v>18</v>
      </c>
      <c r="C250" t="s">
        <v>19</v>
      </c>
      <c r="D250" t="s">
        <v>20</v>
      </c>
      <c r="E250" t="s">
        <v>21</v>
      </c>
      <c r="F250">
        <v>2018</v>
      </c>
      <c r="G250">
        <v>2018</v>
      </c>
      <c r="H250">
        <v>7604</v>
      </c>
      <c r="I250" t="s">
        <v>110</v>
      </c>
      <c r="J250">
        <v>99</v>
      </c>
      <c r="K250" t="s">
        <v>23</v>
      </c>
      <c r="L250">
        <v>77</v>
      </c>
      <c r="M250" t="s">
        <v>32</v>
      </c>
      <c r="N250">
        <v>7777</v>
      </c>
      <c r="O250" t="s">
        <v>37</v>
      </c>
      <c r="P250">
        <v>26670</v>
      </c>
      <c r="T250" s="3">
        <f t="shared" si="7"/>
        <v>100</v>
      </c>
      <c r="U250" s="3">
        <f>IF(AND(R250&lt;&gt;"_U",N250&lt;&gt;9999,N250&lt;&gt;999,L250&lt;&gt;"Median"),IFERROR(VLOOKUP(A250,'LBA Total'!A:P,16,0),"."),".")</f>
        <v>26670</v>
      </c>
    </row>
    <row r="251" spans="1:21" x14ac:dyDescent="0.3">
      <c r="A251" s="1" t="str">
        <f t="shared" si="6"/>
        <v>2018|KaipÄtiki Local Board Area|Total stated - total household income</v>
      </c>
      <c r="B251" t="s">
        <v>18</v>
      </c>
      <c r="C251" t="s">
        <v>19</v>
      </c>
      <c r="D251" t="s">
        <v>20</v>
      </c>
      <c r="E251" t="s">
        <v>21</v>
      </c>
      <c r="F251">
        <v>2018</v>
      </c>
      <c r="G251">
        <v>2018</v>
      </c>
      <c r="H251">
        <v>7604</v>
      </c>
      <c r="I251" t="s">
        <v>110</v>
      </c>
      <c r="J251">
        <v>99</v>
      </c>
      <c r="K251" t="s">
        <v>23</v>
      </c>
      <c r="L251">
        <v>77</v>
      </c>
      <c r="M251" t="s">
        <v>32</v>
      </c>
      <c r="N251">
        <v>999</v>
      </c>
      <c r="O251" t="s">
        <v>42</v>
      </c>
      <c r="P251">
        <v>0</v>
      </c>
      <c r="T251" s="3" t="str">
        <f t="shared" si="7"/>
        <v>.</v>
      </c>
      <c r="U251" s="3" t="str">
        <f>IF(AND(R251&lt;&gt;"_U",N251&lt;&gt;9999,N251&lt;&gt;999,L251&lt;&gt;"Median"),IFERROR(VLOOKUP(A251,'LBA Total'!A:P,16,0),"."),".")</f>
        <v>.</v>
      </c>
    </row>
    <row r="252" spans="1:21" x14ac:dyDescent="0.3">
      <c r="A252" s="1" t="str">
        <f t="shared" si="6"/>
        <v>2018|KaipÄtiki Local Board Area|Total stated - total household income</v>
      </c>
      <c r="B252" t="s">
        <v>18</v>
      </c>
      <c r="C252" t="s">
        <v>19</v>
      </c>
      <c r="D252" t="s">
        <v>20</v>
      </c>
      <c r="E252" t="s">
        <v>21</v>
      </c>
      <c r="F252">
        <v>2018</v>
      </c>
      <c r="G252">
        <v>2018</v>
      </c>
      <c r="H252">
        <v>7604</v>
      </c>
      <c r="I252" t="s">
        <v>110</v>
      </c>
      <c r="J252">
        <v>99</v>
      </c>
      <c r="K252" t="s">
        <v>23</v>
      </c>
      <c r="L252">
        <v>77</v>
      </c>
      <c r="M252" t="s">
        <v>32</v>
      </c>
      <c r="N252">
        <v>3</v>
      </c>
      <c r="O252" t="s">
        <v>25</v>
      </c>
      <c r="P252">
        <v>3021</v>
      </c>
      <c r="T252" s="3">
        <f t="shared" si="7"/>
        <v>11.33</v>
      </c>
      <c r="U252" s="3">
        <f>IF(AND(R252&lt;&gt;"_U",N252&lt;&gt;9999,N252&lt;&gt;999,L252&lt;&gt;"Median"),IFERROR(VLOOKUP(A252,'LBA Total'!A:P,16,0),"."),".")</f>
        <v>26670</v>
      </c>
    </row>
    <row r="253" spans="1:21" x14ac:dyDescent="0.3">
      <c r="A253" s="1" t="str">
        <f t="shared" si="6"/>
        <v>2018|KaipÄtiki Local Board Area|Total stated - total household income</v>
      </c>
      <c r="B253" t="s">
        <v>18</v>
      </c>
      <c r="C253" t="s">
        <v>19</v>
      </c>
      <c r="D253" t="s">
        <v>20</v>
      </c>
      <c r="E253" t="s">
        <v>21</v>
      </c>
      <c r="F253">
        <v>2018</v>
      </c>
      <c r="G253">
        <v>2018</v>
      </c>
      <c r="H253">
        <v>7604</v>
      </c>
      <c r="I253" t="s">
        <v>110</v>
      </c>
      <c r="J253">
        <v>99</v>
      </c>
      <c r="K253" t="s">
        <v>23</v>
      </c>
      <c r="L253">
        <v>77</v>
      </c>
      <c r="M253" t="s">
        <v>32</v>
      </c>
      <c r="N253">
        <v>2</v>
      </c>
      <c r="O253" t="s">
        <v>28</v>
      </c>
      <c r="P253">
        <v>9882</v>
      </c>
      <c r="T253" s="3">
        <f t="shared" si="7"/>
        <v>37.049999999999997</v>
      </c>
      <c r="U253" s="3">
        <f>IF(AND(R253&lt;&gt;"_U",N253&lt;&gt;9999,N253&lt;&gt;999,L253&lt;&gt;"Median"),IFERROR(VLOOKUP(A253,'LBA Total'!A:P,16,0),"."),".")</f>
        <v>26670</v>
      </c>
    </row>
    <row r="254" spans="1:21" x14ac:dyDescent="0.3">
      <c r="A254" s="1" t="str">
        <f t="shared" si="6"/>
        <v>2018|KaipÄtiki Local Board Area|Total - total household income</v>
      </c>
      <c r="B254" t="s">
        <v>18</v>
      </c>
      <c r="C254" t="s">
        <v>19</v>
      </c>
      <c r="D254" t="s">
        <v>20</v>
      </c>
      <c r="E254" t="s">
        <v>21</v>
      </c>
      <c r="F254">
        <v>2018</v>
      </c>
      <c r="G254">
        <v>2018</v>
      </c>
      <c r="H254">
        <v>7604</v>
      </c>
      <c r="I254" t="s">
        <v>110</v>
      </c>
      <c r="J254">
        <v>99</v>
      </c>
      <c r="K254" t="s">
        <v>23</v>
      </c>
      <c r="L254">
        <v>99</v>
      </c>
      <c r="M254" t="s">
        <v>48</v>
      </c>
      <c r="N254">
        <v>9999</v>
      </c>
      <c r="O254" t="s">
        <v>40</v>
      </c>
      <c r="P254">
        <v>28911</v>
      </c>
      <c r="T254" s="3" t="str">
        <f t="shared" si="7"/>
        <v>.</v>
      </c>
      <c r="U254" s="3" t="str">
        <f>IF(AND(R254&lt;&gt;"_U",N254&lt;&gt;9999,N254&lt;&gt;999,L254&lt;&gt;"Median"),IFERROR(VLOOKUP(A254,'LBA Total'!A:P,16,0),"."),".")</f>
        <v>.</v>
      </c>
    </row>
    <row r="255" spans="1:21" x14ac:dyDescent="0.3">
      <c r="A255" s="1" t="str">
        <f t="shared" si="6"/>
        <v>2018|KaipÄtiki Local Board Area|Total - total household income</v>
      </c>
      <c r="B255" t="s">
        <v>18</v>
      </c>
      <c r="C255" t="s">
        <v>19</v>
      </c>
      <c r="D255" t="s">
        <v>20</v>
      </c>
      <c r="E255" t="s">
        <v>21</v>
      </c>
      <c r="F255">
        <v>2018</v>
      </c>
      <c r="G255">
        <v>2018</v>
      </c>
      <c r="H255">
        <v>7604</v>
      </c>
      <c r="I255" t="s">
        <v>110</v>
      </c>
      <c r="J255">
        <v>99</v>
      </c>
      <c r="K255" t="s">
        <v>23</v>
      </c>
      <c r="L255">
        <v>99</v>
      </c>
      <c r="M255" t="s">
        <v>48</v>
      </c>
      <c r="N255">
        <v>999</v>
      </c>
      <c r="O255" t="s">
        <v>42</v>
      </c>
      <c r="P255">
        <v>0</v>
      </c>
      <c r="T255" s="3" t="str">
        <f t="shared" si="7"/>
        <v>.</v>
      </c>
      <c r="U255" s="3" t="str">
        <f>IF(AND(R255&lt;&gt;"_U",N255&lt;&gt;9999,N255&lt;&gt;999,L255&lt;&gt;"Median"),IFERROR(VLOOKUP(A255,'LBA Total'!A:P,16,0),"."),".")</f>
        <v>.</v>
      </c>
    </row>
    <row r="256" spans="1:21" x14ac:dyDescent="0.3">
      <c r="A256" s="1" t="str">
        <f t="shared" si="6"/>
        <v>2018|KaipÄtiki Local Board Area|Total - total household income</v>
      </c>
      <c r="B256" t="s">
        <v>18</v>
      </c>
      <c r="C256" t="s">
        <v>19</v>
      </c>
      <c r="D256" t="s">
        <v>20</v>
      </c>
      <c r="E256" t="s">
        <v>21</v>
      </c>
      <c r="F256">
        <v>2018</v>
      </c>
      <c r="G256">
        <v>2018</v>
      </c>
      <c r="H256">
        <v>7604</v>
      </c>
      <c r="I256" t="s">
        <v>110</v>
      </c>
      <c r="J256">
        <v>99</v>
      </c>
      <c r="K256" t="s">
        <v>23</v>
      </c>
      <c r="L256">
        <v>99</v>
      </c>
      <c r="M256" t="s">
        <v>48</v>
      </c>
      <c r="N256">
        <v>1</v>
      </c>
      <c r="O256" t="s">
        <v>33</v>
      </c>
      <c r="P256">
        <v>14766</v>
      </c>
      <c r="T256" s="3">
        <f t="shared" si="7"/>
        <v>51.07</v>
      </c>
      <c r="U256" s="3">
        <f>IF(AND(R256&lt;&gt;"_U",N256&lt;&gt;9999,N256&lt;&gt;999,L256&lt;&gt;"Median"),IFERROR(VLOOKUP(A256,'LBA Total'!A:P,16,0),"."),".")</f>
        <v>28911</v>
      </c>
    </row>
    <row r="257" spans="1:21" x14ac:dyDescent="0.3">
      <c r="A257" s="1" t="str">
        <f t="shared" si="6"/>
        <v>2018|KaipÄtiki Local Board Area|Total - total household income</v>
      </c>
      <c r="B257" t="s">
        <v>18</v>
      </c>
      <c r="C257" t="s">
        <v>19</v>
      </c>
      <c r="D257" t="s">
        <v>20</v>
      </c>
      <c r="E257" t="s">
        <v>21</v>
      </c>
      <c r="F257">
        <v>2018</v>
      </c>
      <c r="G257">
        <v>2018</v>
      </c>
      <c r="H257">
        <v>7604</v>
      </c>
      <c r="I257" t="s">
        <v>110</v>
      </c>
      <c r="J257">
        <v>99</v>
      </c>
      <c r="K257" t="s">
        <v>23</v>
      </c>
      <c r="L257">
        <v>99</v>
      </c>
      <c r="M257" t="s">
        <v>48</v>
      </c>
      <c r="N257">
        <v>3</v>
      </c>
      <c r="O257" t="s">
        <v>25</v>
      </c>
      <c r="P257">
        <v>3228</v>
      </c>
      <c r="T257" s="3">
        <f t="shared" si="7"/>
        <v>11.17</v>
      </c>
      <c r="U257" s="3">
        <f>IF(AND(R257&lt;&gt;"_U",N257&lt;&gt;9999,N257&lt;&gt;999,L257&lt;&gt;"Median"),IFERROR(VLOOKUP(A257,'LBA Total'!A:P,16,0),"."),".")</f>
        <v>28911</v>
      </c>
    </row>
    <row r="258" spans="1:21" x14ac:dyDescent="0.3">
      <c r="A258" s="1" t="str">
        <f t="shared" si="6"/>
        <v>2018|KaipÄtiki Local Board Area|Total - total household income</v>
      </c>
      <c r="B258" t="s">
        <v>18</v>
      </c>
      <c r="C258" t="s">
        <v>19</v>
      </c>
      <c r="D258" t="s">
        <v>20</v>
      </c>
      <c r="E258" t="s">
        <v>21</v>
      </c>
      <c r="F258">
        <v>2018</v>
      </c>
      <c r="G258">
        <v>2018</v>
      </c>
      <c r="H258">
        <v>7604</v>
      </c>
      <c r="I258" t="s">
        <v>110</v>
      </c>
      <c r="J258">
        <v>99</v>
      </c>
      <c r="K258" t="s">
        <v>23</v>
      </c>
      <c r="L258">
        <v>99</v>
      </c>
      <c r="M258" t="s">
        <v>48</v>
      </c>
      <c r="N258">
        <v>2</v>
      </c>
      <c r="O258" t="s">
        <v>28</v>
      </c>
      <c r="P258">
        <v>10917</v>
      </c>
      <c r="T258" s="3">
        <f t="shared" si="7"/>
        <v>37.76</v>
      </c>
      <c r="U258" s="3">
        <f>IF(AND(R258&lt;&gt;"_U",N258&lt;&gt;9999,N258&lt;&gt;999,L258&lt;&gt;"Median"),IFERROR(VLOOKUP(A258,'LBA Total'!A:P,16,0),"."),".")</f>
        <v>28911</v>
      </c>
    </row>
    <row r="259" spans="1:21" x14ac:dyDescent="0.3">
      <c r="A259" s="1" t="str">
        <f t="shared" ref="A259:A322" si="8">G259&amp;"|"&amp;I259&amp;"|"&amp;M259</f>
        <v>2018|KaipÄtiki Local Board Area|Total - total household income</v>
      </c>
      <c r="B259" t="s">
        <v>18</v>
      </c>
      <c r="C259" t="s">
        <v>19</v>
      </c>
      <c r="D259" t="s">
        <v>20</v>
      </c>
      <c r="E259" t="s">
        <v>21</v>
      </c>
      <c r="F259">
        <v>2018</v>
      </c>
      <c r="G259">
        <v>2018</v>
      </c>
      <c r="H259">
        <v>7604</v>
      </c>
      <c r="I259" t="s">
        <v>110</v>
      </c>
      <c r="J259">
        <v>99</v>
      </c>
      <c r="K259" t="s">
        <v>23</v>
      </c>
      <c r="L259">
        <v>99</v>
      </c>
      <c r="M259" t="s">
        <v>48</v>
      </c>
      <c r="N259">
        <v>7777</v>
      </c>
      <c r="O259" t="s">
        <v>37</v>
      </c>
      <c r="P259">
        <v>28911</v>
      </c>
      <c r="T259" s="3">
        <f t="shared" ref="T259:T322" si="9">IF(AND(R259&lt;&gt;"_U",R259&lt;&gt;"c",N259&lt;&gt;999,N259&lt;&gt;9999,L259&lt;&gt;"Median"),IFERROR((ROUND(P259/U259*100,2)),"."),".")</f>
        <v>100</v>
      </c>
      <c r="U259" s="3">
        <f>IF(AND(R259&lt;&gt;"_U",N259&lt;&gt;9999,N259&lt;&gt;999,L259&lt;&gt;"Median"),IFERROR(VLOOKUP(A259,'LBA Total'!A:P,16,0),"."),".")</f>
        <v>28911</v>
      </c>
    </row>
    <row r="260" spans="1:21" x14ac:dyDescent="0.3">
      <c r="A260" s="1" t="str">
        <f t="shared" si="8"/>
        <v>2018|KaipÄtiki Local Board Area|Median ($) - total household income</v>
      </c>
      <c r="B260" t="s">
        <v>18</v>
      </c>
      <c r="C260" t="s">
        <v>19</v>
      </c>
      <c r="D260" t="s">
        <v>20</v>
      </c>
      <c r="E260" t="s">
        <v>21</v>
      </c>
      <c r="F260">
        <v>2018</v>
      </c>
      <c r="G260">
        <v>2018</v>
      </c>
      <c r="H260">
        <v>7604</v>
      </c>
      <c r="I260" t="s">
        <v>110</v>
      </c>
      <c r="J260">
        <v>99</v>
      </c>
      <c r="K260" t="s">
        <v>23</v>
      </c>
      <c r="L260" t="s">
        <v>56</v>
      </c>
      <c r="M260" t="s">
        <v>57</v>
      </c>
      <c r="N260">
        <v>2</v>
      </c>
      <c r="O260" t="s">
        <v>28</v>
      </c>
      <c r="P260">
        <v>81800</v>
      </c>
      <c r="T260" s="3" t="str">
        <f t="shared" si="9"/>
        <v>.</v>
      </c>
      <c r="U260" s="3" t="str">
        <f>IF(AND(R260&lt;&gt;"_U",N260&lt;&gt;9999,N260&lt;&gt;999,L260&lt;&gt;"Median"),IFERROR(VLOOKUP(A260,'LBA Total'!A:P,16,0),"."),".")</f>
        <v>.</v>
      </c>
    </row>
    <row r="261" spans="1:21" x14ac:dyDescent="0.3">
      <c r="A261" s="1" t="str">
        <f t="shared" si="8"/>
        <v>2018|KaipÄtiki Local Board Area|Median ($) - total household income</v>
      </c>
      <c r="B261" t="s">
        <v>18</v>
      </c>
      <c r="C261" t="s">
        <v>19</v>
      </c>
      <c r="D261" t="s">
        <v>20</v>
      </c>
      <c r="E261" t="s">
        <v>21</v>
      </c>
      <c r="F261">
        <v>2018</v>
      </c>
      <c r="G261">
        <v>2018</v>
      </c>
      <c r="H261">
        <v>7604</v>
      </c>
      <c r="I261" t="s">
        <v>110</v>
      </c>
      <c r="J261">
        <v>99</v>
      </c>
      <c r="K261" t="s">
        <v>23</v>
      </c>
      <c r="L261" t="s">
        <v>56</v>
      </c>
      <c r="M261" t="s">
        <v>57</v>
      </c>
      <c r="N261">
        <v>1</v>
      </c>
      <c r="O261" t="s">
        <v>33</v>
      </c>
      <c r="P261">
        <v>109100</v>
      </c>
      <c r="T261" s="3" t="str">
        <f t="shared" si="9"/>
        <v>.</v>
      </c>
      <c r="U261" s="3" t="str">
        <f>IF(AND(R261&lt;&gt;"_U",N261&lt;&gt;9999,N261&lt;&gt;999,L261&lt;&gt;"Median"),IFERROR(VLOOKUP(A261,'LBA Total'!A:P,16,0),"."),".")</f>
        <v>.</v>
      </c>
    </row>
    <row r="262" spans="1:21" x14ac:dyDescent="0.3">
      <c r="A262" s="1" t="str">
        <f t="shared" si="8"/>
        <v>2018|KaipÄtiki Local Board Area|Median ($) - total household income</v>
      </c>
      <c r="B262" t="s">
        <v>18</v>
      </c>
      <c r="C262" t="s">
        <v>19</v>
      </c>
      <c r="D262" t="s">
        <v>20</v>
      </c>
      <c r="E262" t="s">
        <v>21</v>
      </c>
      <c r="F262">
        <v>2018</v>
      </c>
      <c r="G262">
        <v>2018</v>
      </c>
      <c r="H262">
        <v>7604</v>
      </c>
      <c r="I262" t="s">
        <v>110</v>
      </c>
      <c r="J262">
        <v>99</v>
      </c>
      <c r="K262" t="s">
        <v>23</v>
      </c>
      <c r="L262" t="s">
        <v>56</v>
      </c>
      <c r="M262" t="s">
        <v>57</v>
      </c>
      <c r="N262">
        <v>7777</v>
      </c>
      <c r="O262" t="s">
        <v>37</v>
      </c>
      <c r="P262">
        <v>98000</v>
      </c>
      <c r="T262" s="3" t="str">
        <f t="shared" si="9"/>
        <v>.</v>
      </c>
      <c r="U262" s="3" t="str">
        <f>IF(AND(R262&lt;&gt;"_U",N262&lt;&gt;9999,N262&lt;&gt;999,L262&lt;&gt;"Median"),IFERROR(VLOOKUP(A262,'LBA Total'!A:P,16,0),"."),".")</f>
        <v>.</v>
      </c>
    </row>
    <row r="263" spans="1:21" x14ac:dyDescent="0.3">
      <c r="A263" s="1" t="str">
        <f t="shared" si="8"/>
        <v>2018|KaipÄtiki Local Board Area|Median ($) - total household income</v>
      </c>
      <c r="B263" t="s">
        <v>18</v>
      </c>
      <c r="C263" t="s">
        <v>19</v>
      </c>
      <c r="D263" t="s">
        <v>20</v>
      </c>
      <c r="E263" t="s">
        <v>21</v>
      </c>
      <c r="F263">
        <v>2018</v>
      </c>
      <c r="G263">
        <v>2018</v>
      </c>
      <c r="H263">
        <v>7604</v>
      </c>
      <c r="I263" t="s">
        <v>110</v>
      </c>
      <c r="J263">
        <v>99</v>
      </c>
      <c r="K263" t="s">
        <v>23</v>
      </c>
      <c r="L263" t="s">
        <v>56</v>
      </c>
      <c r="M263" t="s">
        <v>57</v>
      </c>
      <c r="N263">
        <v>9999</v>
      </c>
      <c r="O263" t="s">
        <v>40</v>
      </c>
      <c r="P263">
        <v>98000</v>
      </c>
      <c r="T263" s="3" t="str">
        <f t="shared" si="9"/>
        <v>.</v>
      </c>
      <c r="U263" s="3" t="str">
        <f>IF(AND(R263&lt;&gt;"_U",N263&lt;&gt;9999,N263&lt;&gt;999,L263&lt;&gt;"Median"),IFERROR(VLOOKUP(A263,'LBA Total'!A:P,16,0),"."),".")</f>
        <v>.</v>
      </c>
    </row>
    <row r="264" spans="1:21" x14ac:dyDescent="0.3">
      <c r="A264" s="1" t="str">
        <f t="shared" si="8"/>
        <v>2018|KaipÄtiki Local Board Area|Median ($) - total household income</v>
      </c>
      <c r="B264" t="s">
        <v>18</v>
      </c>
      <c r="C264" t="s">
        <v>19</v>
      </c>
      <c r="D264" t="s">
        <v>20</v>
      </c>
      <c r="E264" t="s">
        <v>21</v>
      </c>
      <c r="F264">
        <v>2018</v>
      </c>
      <c r="G264">
        <v>2018</v>
      </c>
      <c r="H264">
        <v>7604</v>
      </c>
      <c r="I264" t="s">
        <v>110</v>
      </c>
      <c r="J264">
        <v>99</v>
      </c>
      <c r="K264" t="s">
        <v>23</v>
      </c>
      <c r="L264" t="s">
        <v>56</v>
      </c>
      <c r="M264" t="s">
        <v>57</v>
      </c>
      <c r="N264">
        <v>999</v>
      </c>
      <c r="O264" t="s">
        <v>42</v>
      </c>
      <c r="R264" t="s">
        <v>61</v>
      </c>
      <c r="S264" t="s">
        <v>62</v>
      </c>
      <c r="T264" s="3" t="str">
        <f t="shared" si="9"/>
        <v>.</v>
      </c>
      <c r="U264" s="3" t="str">
        <f>IF(AND(R264&lt;&gt;"_U",N264&lt;&gt;9999,N264&lt;&gt;999,L264&lt;&gt;"Median"),IFERROR(VLOOKUP(A264,'LBA Total'!A:P,16,0),"."),".")</f>
        <v>.</v>
      </c>
    </row>
    <row r="265" spans="1:21" x14ac:dyDescent="0.3">
      <c r="A265" s="1" t="str">
        <f t="shared" si="8"/>
        <v>2018|KaipÄtiki Local Board Area|Median ($) - total household income</v>
      </c>
      <c r="B265" t="s">
        <v>18</v>
      </c>
      <c r="C265" t="s">
        <v>19</v>
      </c>
      <c r="D265" t="s">
        <v>20</v>
      </c>
      <c r="E265" t="s">
        <v>21</v>
      </c>
      <c r="F265">
        <v>2018</v>
      </c>
      <c r="G265">
        <v>2018</v>
      </c>
      <c r="H265">
        <v>7604</v>
      </c>
      <c r="I265" t="s">
        <v>110</v>
      </c>
      <c r="J265">
        <v>99</v>
      </c>
      <c r="K265" t="s">
        <v>23</v>
      </c>
      <c r="L265" t="s">
        <v>56</v>
      </c>
      <c r="M265" t="s">
        <v>57</v>
      </c>
      <c r="N265">
        <v>3</v>
      </c>
      <c r="O265" t="s">
        <v>25</v>
      </c>
      <c r="P265">
        <v>115300</v>
      </c>
      <c r="T265" s="3" t="str">
        <f t="shared" si="9"/>
        <v>.</v>
      </c>
      <c r="U265" s="3" t="str">
        <f>IF(AND(R265&lt;&gt;"_U",N265&lt;&gt;9999,N265&lt;&gt;999,L265&lt;&gt;"Median"),IFERROR(VLOOKUP(A265,'LBA Total'!A:P,16,0),"."),".")</f>
        <v>.</v>
      </c>
    </row>
    <row r="266" spans="1:21" x14ac:dyDescent="0.3">
      <c r="A266" s="1" t="str">
        <f t="shared" si="8"/>
        <v>2018|Devonport-Takapuna Local Board Area|$20,000 or less</v>
      </c>
      <c r="B266" t="s">
        <v>18</v>
      </c>
      <c r="C266" t="s">
        <v>19</v>
      </c>
      <c r="D266" t="s">
        <v>20</v>
      </c>
      <c r="E266" t="s">
        <v>21</v>
      </c>
      <c r="F266">
        <v>2018</v>
      </c>
      <c r="G266">
        <v>2018</v>
      </c>
      <c r="H266">
        <v>7605</v>
      </c>
      <c r="I266" t="s">
        <v>129</v>
      </c>
      <c r="J266">
        <v>99</v>
      </c>
      <c r="K266" t="s">
        <v>23</v>
      </c>
      <c r="L266">
        <v>1</v>
      </c>
      <c r="M266" t="s">
        <v>39</v>
      </c>
      <c r="N266">
        <v>1</v>
      </c>
      <c r="O266" t="s">
        <v>33</v>
      </c>
      <c r="P266">
        <v>462</v>
      </c>
      <c r="T266" s="3">
        <f t="shared" si="9"/>
        <v>33.92</v>
      </c>
      <c r="U266" s="3">
        <f>IF(AND(R266&lt;&gt;"_U",N266&lt;&gt;9999,N266&lt;&gt;999,L266&lt;&gt;"Median"),IFERROR(VLOOKUP(A266,'LBA Total'!A:P,16,0),"."),".")</f>
        <v>1362</v>
      </c>
    </row>
    <row r="267" spans="1:21" x14ac:dyDescent="0.3">
      <c r="A267" s="1" t="str">
        <f t="shared" si="8"/>
        <v>2018|Devonport-Takapuna Local Board Area|$20,000 or less</v>
      </c>
      <c r="B267" t="s">
        <v>18</v>
      </c>
      <c r="C267" t="s">
        <v>19</v>
      </c>
      <c r="D267" t="s">
        <v>20</v>
      </c>
      <c r="E267" t="s">
        <v>21</v>
      </c>
      <c r="F267">
        <v>2018</v>
      </c>
      <c r="G267">
        <v>2018</v>
      </c>
      <c r="H267">
        <v>7605</v>
      </c>
      <c r="I267" t="s">
        <v>129</v>
      </c>
      <c r="J267">
        <v>99</v>
      </c>
      <c r="K267" t="s">
        <v>23</v>
      </c>
      <c r="L267">
        <v>1</v>
      </c>
      <c r="M267" t="s">
        <v>39</v>
      </c>
      <c r="N267">
        <v>9999</v>
      </c>
      <c r="O267" t="s">
        <v>40</v>
      </c>
      <c r="P267">
        <v>1362</v>
      </c>
      <c r="T267" s="3" t="str">
        <f t="shared" si="9"/>
        <v>.</v>
      </c>
      <c r="U267" s="3" t="str">
        <f>IF(AND(R267&lt;&gt;"_U",N267&lt;&gt;9999,N267&lt;&gt;999,L267&lt;&gt;"Median"),IFERROR(VLOOKUP(A267,'LBA Total'!A:P,16,0),"."),".")</f>
        <v>.</v>
      </c>
    </row>
    <row r="268" spans="1:21" x14ac:dyDescent="0.3">
      <c r="A268" s="1" t="str">
        <f t="shared" si="8"/>
        <v>2018|Devonport-Takapuna Local Board Area|$20,000 or less</v>
      </c>
      <c r="B268" t="s">
        <v>18</v>
      </c>
      <c r="C268" t="s">
        <v>19</v>
      </c>
      <c r="D268" t="s">
        <v>20</v>
      </c>
      <c r="E268" t="s">
        <v>21</v>
      </c>
      <c r="F268">
        <v>2018</v>
      </c>
      <c r="G268">
        <v>2018</v>
      </c>
      <c r="H268">
        <v>7605</v>
      </c>
      <c r="I268" t="s">
        <v>129</v>
      </c>
      <c r="J268">
        <v>99</v>
      </c>
      <c r="K268" t="s">
        <v>23</v>
      </c>
      <c r="L268">
        <v>1</v>
      </c>
      <c r="M268" t="s">
        <v>39</v>
      </c>
      <c r="N268">
        <v>2</v>
      </c>
      <c r="O268" t="s">
        <v>28</v>
      </c>
      <c r="P268">
        <v>723</v>
      </c>
      <c r="T268" s="3">
        <f t="shared" si="9"/>
        <v>53.08</v>
      </c>
      <c r="U268" s="3">
        <f>IF(AND(R268&lt;&gt;"_U",N268&lt;&gt;9999,N268&lt;&gt;999,L268&lt;&gt;"Median"),IFERROR(VLOOKUP(A268,'LBA Total'!A:P,16,0),"."),".")</f>
        <v>1362</v>
      </c>
    </row>
    <row r="269" spans="1:21" x14ac:dyDescent="0.3">
      <c r="A269" s="1" t="str">
        <f t="shared" si="8"/>
        <v>2018|Devonport-Takapuna Local Board Area|$20,000 or less</v>
      </c>
      <c r="B269" t="s">
        <v>18</v>
      </c>
      <c r="C269" t="s">
        <v>19</v>
      </c>
      <c r="D269" t="s">
        <v>20</v>
      </c>
      <c r="E269" t="s">
        <v>21</v>
      </c>
      <c r="F269">
        <v>2018</v>
      </c>
      <c r="G269">
        <v>2018</v>
      </c>
      <c r="H269">
        <v>7605</v>
      </c>
      <c r="I269" t="s">
        <v>129</v>
      </c>
      <c r="J269">
        <v>99</v>
      </c>
      <c r="K269" t="s">
        <v>23</v>
      </c>
      <c r="L269">
        <v>1</v>
      </c>
      <c r="M269" t="s">
        <v>39</v>
      </c>
      <c r="N269">
        <v>7777</v>
      </c>
      <c r="O269" t="s">
        <v>37</v>
      </c>
      <c r="P269">
        <v>1362</v>
      </c>
      <c r="T269" s="3">
        <f t="shared" si="9"/>
        <v>100</v>
      </c>
      <c r="U269" s="3">
        <f>IF(AND(R269&lt;&gt;"_U",N269&lt;&gt;9999,N269&lt;&gt;999,L269&lt;&gt;"Median"),IFERROR(VLOOKUP(A269,'LBA Total'!A:P,16,0),"."),".")</f>
        <v>1362</v>
      </c>
    </row>
    <row r="270" spans="1:21" x14ac:dyDescent="0.3">
      <c r="A270" s="1" t="str">
        <f t="shared" si="8"/>
        <v>2018|Devonport-Takapuna Local Board Area|$20,000 or less</v>
      </c>
      <c r="B270" t="s">
        <v>18</v>
      </c>
      <c r="C270" t="s">
        <v>19</v>
      </c>
      <c r="D270" t="s">
        <v>20</v>
      </c>
      <c r="E270" t="s">
        <v>21</v>
      </c>
      <c r="F270">
        <v>2018</v>
      </c>
      <c r="G270">
        <v>2018</v>
      </c>
      <c r="H270">
        <v>7605</v>
      </c>
      <c r="I270" t="s">
        <v>129</v>
      </c>
      <c r="J270">
        <v>99</v>
      </c>
      <c r="K270" t="s">
        <v>23</v>
      </c>
      <c r="L270">
        <v>1</v>
      </c>
      <c r="M270" t="s">
        <v>39</v>
      </c>
      <c r="N270">
        <v>999</v>
      </c>
      <c r="O270" t="s">
        <v>42</v>
      </c>
      <c r="P270">
        <v>0</v>
      </c>
      <c r="T270" s="3" t="str">
        <f t="shared" si="9"/>
        <v>.</v>
      </c>
      <c r="U270" s="3" t="str">
        <f>IF(AND(R270&lt;&gt;"_U",N270&lt;&gt;9999,N270&lt;&gt;999,L270&lt;&gt;"Median"),IFERROR(VLOOKUP(A270,'LBA Total'!A:P,16,0),"."),".")</f>
        <v>.</v>
      </c>
    </row>
    <row r="271" spans="1:21" x14ac:dyDescent="0.3">
      <c r="A271" s="1" t="str">
        <f t="shared" si="8"/>
        <v>2018|Devonport-Takapuna Local Board Area|$20,000 or less</v>
      </c>
      <c r="B271" t="s">
        <v>18</v>
      </c>
      <c r="C271" t="s">
        <v>19</v>
      </c>
      <c r="D271" t="s">
        <v>20</v>
      </c>
      <c r="E271" t="s">
        <v>21</v>
      </c>
      <c r="F271">
        <v>2018</v>
      </c>
      <c r="G271">
        <v>2018</v>
      </c>
      <c r="H271">
        <v>7605</v>
      </c>
      <c r="I271" t="s">
        <v>129</v>
      </c>
      <c r="J271">
        <v>99</v>
      </c>
      <c r="K271" t="s">
        <v>23</v>
      </c>
      <c r="L271">
        <v>1</v>
      </c>
      <c r="M271" t="s">
        <v>39</v>
      </c>
      <c r="N271">
        <v>3</v>
      </c>
      <c r="O271" t="s">
        <v>25</v>
      </c>
      <c r="P271">
        <v>177</v>
      </c>
      <c r="T271" s="3">
        <f t="shared" si="9"/>
        <v>13</v>
      </c>
      <c r="U271" s="3">
        <f>IF(AND(R271&lt;&gt;"_U",N271&lt;&gt;9999,N271&lt;&gt;999,L271&lt;&gt;"Median"),IFERROR(VLOOKUP(A271,'LBA Total'!A:P,16,0),"."),".")</f>
        <v>1362</v>
      </c>
    </row>
    <row r="272" spans="1:21" x14ac:dyDescent="0.3">
      <c r="A272" s="1" t="str">
        <f t="shared" si="8"/>
        <v>2018|Devonport-Takapuna Local Board Area|$20,001-$30,000</v>
      </c>
      <c r="B272" t="s">
        <v>18</v>
      </c>
      <c r="C272" t="s">
        <v>19</v>
      </c>
      <c r="D272" t="s">
        <v>20</v>
      </c>
      <c r="E272" t="s">
        <v>21</v>
      </c>
      <c r="F272">
        <v>2018</v>
      </c>
      <c r="G272">
        <v>2018</v>
      </c>
      <c r="H272">
        <v>7605</v>
      </c>
      <c r="I272" t="s">
        <v>129</v>
      </c>
      <c r="J272">
        <v>99</v>
      </c>
      <c r="K272" t="s">
        <v>23</v>
      </c>
      <c r="L272">
        <v>2</v>
      </c>
      <c r="M272" t="s">
        <v>24</v>
      </c>
      <c r="N272">
        <v>1</v>
      </c>
      <c r="O272" t="s">
        <v>33</v>
      </c>
      <c r="P272">
        <v>744</v>
      </c>
      <c r="T272" s="3">
        <f t="shared" si="9"/>
        <v>47.6</v>
      </c>
      <c r="U272" s="3">
        <f>IF(AND(R272&lt;&gt;"_U",N272&lt;&gt;9999,N272&lt;&gt;999,L272&lt;&gt;"Median"),IFERROR(VLOOKUP(A272,'LBA Total'!A:P,16,0),"."),".")</f>
        <v>1563</v>
      </c>
    </row>
    <row r="273" spans="1:21" x14ac:dyDescent="0.3">
      <c r="A273" s="1" t="str">
        <f t="shared" si="8"/>
        <v>2018|Devonport-Takapuna Local Board Area|$20,001-$30,000</v>
      </c>
      <c r="B273" t="s">
        <v>18</v>
      </c>
      <c r="C273" t="s">
        <v>19</v>
      </c>
      <c r="D273" t="s">
        <v>20</v>
      </c>
      <c r="E273" t="s">
        <v>21</v>
      </c>
      <c r="F273">
        <v>2018</v>
      </c>
      <c r="G273">
        <v>2018</v>
      </c>
      <c r="H273">
        <v>7605</v>
      </c>
      <c r="I273" t="s">
        <v>129</v>
      </c>
      <c r="J273">
        <v>99</v>
      </c>
      <c r="K273" t="s">
        <v>23</v>
      </c>
      <c r="L273">
        <v>2</v>
      </c>
      <c r="M273" t="s">
        <v>24</v>
      </c>
      <c r="N273">
        <v>9999</v>
      </c>
      <c r="O273" t="s">
        <v>40</v>
      </c>
      <c r="P273">
        <v>1563</v>
      </c>
      <c r="T273" s="3" t="str">
        <f t="shared" si="9"/>
        <v>.</v>
      </c>
      <c r="U273" s="3" t="str">
        <f>IF(AND(R273&lt;&gt;"_U",N273&lt;&gt;9999,N273&lt;&gt;999,L273&lt;&gt;"Median"),IFERROR(VLOOKUP(A273,'LBA Total'!A:P,16,0),"."),".")</f>
        <v>.</v>
      </c>
    </row>
    <row r="274" spans="1:21" x14ac:dyDescent="0.3">
      <c r="A274" s="1" t="str">
        <f t="shared" si="8"/>
        <v>2018|Devonport-Takapuna Local Board Area|$20,001-$30,000</v>
      </c>
      <c r="B274" t="s">
        <v>18</v>
      </c>
      <c r="C274" t="s">
        <v>19</v>
      </c>
      <c r="D274" t="s">
        <v>20</v>
      </c>
      <c r="E274" t="s">
        <v>21</v>
      </c>
      <c r="F274">
        <v>2018</v>
      </c>
      <c r="G274">
        <v>2018</v>
      </c>
      <c r="H274">
        <v>7605</v>
      </c>
      <c r="I274" t="s">
        <v>129</v>
      </c>
      <c r="J274">
        <v>99</v>
      </c>
      <c r="K274" t="s">
        <v>23</v>
      </c>
      <c r="L274">
        <v>2</v>
      </c>
      <c r="M274" t="s">
        <v>24</v>
      </c>
      <c r="N274">
        <v>999</v>
      </c>
      <c r="O274" t="s">
        <v>42</v>
      </c>
      <c r="P274">
        <v>0</v>
      </c>
      <c r="T274" s="3" t="str">
        <f t="shared" si="9"/>
        <v>.</v>
      </c>
      <c r="U274" s="3" t="str">
        <f>IF(AND(R274&lt;&gt;"_U",N274&lt;&gt;9999,N274&lt;&gt;999,L274&lt;&gt;"Median"),IFERROR(VLOOKUP(A274,'LBA Total'!A:P,16,0),"."),".")</f>
        <v>.</v>
      </c>
    </row>
    <row r="275" spans="1:21" x14ac:dyDescent="0.3">
      <c r="A275" s="1" t="str">
        <f t="shared" si="8"/>
        <v>2018|Devonport-Takapuna Local Board Area|$20,001-$30,000</v>
      </c>
      <c r="B275" t="s">
        <v>18</v>
      </c>
      <c r="C275" t="s">
        <v>19</v>
      </c>
      <c r="D275" t="s">
        <v>20</v>
      </c>
      <c r="E275" t="s">
        <v>21</v>
      </c>
      <c r="F275">
        <v>2018</v>
      </c>
      <c r="G275">
        <v>2018</v>
      </c>
      <c r="H275">
        <v>7605</v>
      </c>
      <c r="I275" t="s">
        <v>129</v>
      </c>
      <c r="J275">
        <v>99</v>
      </c>
      <c r="K275" t="s">
        <v>23</v>
      </c>
      <c r="L275">
        <v>2</v>
      </c>
      <c r="M275" t="s">
        <v>24</v>
      </c>
      <c r="N275">
        <v>2</v>
      </c>
      <c r="O275" t="s">
        <v>28</v>
      </c>
      <c r="P275">
        <v>603</v>
      </c>
      <c r="T275" s="3">
        <f t="shared" si="9"/>
        <v>38.58</v>
      </c>
      <c r="U275" s="3">
        <f>IF(AND(R275&lt;&gt;"_U",N275&lt;&gt;9999,N275&lt;&gt;999,L275&lt;&gt;"Median"),IFERROR(VLOOKUP(A275,'LBA Total'!A:P,16,0),"."),".")</f>
        <v>1563</v>
      </c>
    </row>
    <row r="276" spans="1:21" x14ac:dyDescent="0.3">
      <c r="A276" s="1" t="str">
        <f t="shared" si="8"/>
        <v>2018|Devonport-Takapuna Local Board Area|$20,001-$30,000</v>
      </c>
      <c r="B276" t="s">
        <v>18</v>
      </c>
      <c r="C276" t="s">
        <v>19</v>
      </c>
      <c r="D276" t="s">
        <v>20</v>
      </c>
      <c r="E276" t="s">
        <v>21</v>
      </c>
      <c r="F276">
        <v>2018</v>
      </c>
      <c r="G276">
        <v>2018</v>
      </c>
      <c r="H276">
        <v>7605</v>
      </c>
      <c r="I276" t="s">
        <v>129</v>
      </c>
      <c r="J276">
        <v>99</v>
      </c>
      <c r="K276" t="s">
        <v>23</v>
      </c>
      <c r="L276">
        <v>2</v>
      </c>
      <c r="M276" t="s">
        <v>24</v>
      </c>
      <c r="N276">
        <v>7777</v>
      </c>
      <c r="O276" t="s">
        <v>37</v>
      </c>
      <c r="P276">
        <v>1563</v>
      </c>
      <c r="T276" s="3">
        <f t="shared" si="9"/>
        <v>100</v>
      </c>
      <c r="U276" s="3">
        <f>IF(AND(R276&lt;&gt;"_U",N276&lt;&gt;9999,N276&lt;&gt;999,L276&lt;&gt;"Median"),IFERROR(VLOOKUP(A276,'LBA Total'!A:P,16,0),"."),".")</f>
        <v>1563</v>
      </c>
    </row>
    <row r="277" spans="1:21" x14ac:dyDescent="0.3">
      <c r="A277" s="1" t="str">
        <f t="shared" si="8"/>
        <v>2018|Devonport-Takapuna Local Board Area|$20,001-$30,000</v>
      </c>
      <c r="B277" t="s">
        <v>18</v>
      </c>
      <c r="C277" t="s">
        <v>19</v>
      </c>
      <c r="D277" t="s">
        <v>20</v>
      </c>
      <c r="E277" t="s">
        <v>21</v>
      </c>
      <c r="F277">
        <v>2018</v>
      </c>
      <c r="G277">
        <v>2018</v>
      </c>
      <c r="H277">
        <v>7605</v>
      </c>
      <c r="I277" t="s">
        <v>129</v>
      </c>
      <c r="J277">
        <v>99</v>
      </c>
      <c r="K277" t="s">
        <v>23</v>
      </c>
      <c r="L277">
        <v>2</v>
      </c>
      <c r="M277" t="s">
        <v>24</v>
      </c>
      <c r="N277">
        <v>3</v>
      </c>
      <c r="O277" t="s">
        <v>25</v>
      </c>
      <c r="P277">
        <v>222</v>
      </c>
      <c r="T277" s="3">
        <f t="shared" si="9"/>
        <v>14.2</v>
      </c>
      <c r="U277" s="3">
        <f>IF(AND(R277&lt;&gt;"_U",N277&lt;&gt;9999,N277&lt;&gt;999,L277&lt;&gt;"Median"),IFERROR(VLOOKUP(A277,'LBA Total'!A:P,16,0),"."),".")</f>
        <v>1563</v>
      </c>
    </row>
    <row r="278" spans="1:21" x14ac:dyDescent="0.3">
      <c r="A278" s="1" t="str">
        <f t="shared" si="8"/>
        <v>2018|Devonport-Takapuna Local Board Area|$30,001-$50,000</v>
      </c>
      <c r="B278" t="s">
        <v>18</v>
      </c>
      <c r="C278" t="s">
        <v>19</v>
      </c>
      <c r="D278" t="s">
        <v>20</v>
      </c>
      <c r="E278" t="s">
        <v>21</v>
      </c>
      <c r="F278">
        <v>2018</v>
      </c>
      <c r="G278">
        <v>2018</v>
      </c>
      <c r="H278">
        <v>7605</v>
      </c>
      <c r="I278" t="s">
        <v>129</v>
      </c>
      <c r="J278">
        <v>99</v>
      </c>
      <c r="K278" t="s">
        <v>23</v>
      </c>
      <c r="L278">
        <v>3</v>
      </c>
      <c r="M278" t="s">
        <v>45</v>
      </c>
      <c r="N278">
        <v>999</v>
      </c>
      <c r="O278" t="s">
        <v>42</v>
      </c>
      <c r="P278">
        <v>0</v>
      </c>
      <c r="T278" s="3" t="str">
        <f t="shared" si="9"/>
        <v>.</v>
      </c>
      <c r="U278" s="3" t="str">
        <f>IF(AND(R278&lt;&gt;"_U",N278&lt;&gt;9999,N278&lt;&gt;999,L278&lt;&gt;"Median"),IFERROR(VLOOKUP(A278,'LBA Total'!A:P,16,0),"."),".")</f>
        <v>.</v>
      </c>
    </row>
    <row r="279" spans="1:21" x14ac:dyDescent="0.3">
      <c r="A279" s="1" t="str">
        <f t="shared" si="8"/>
        <v>2018|Devonport-Takapuna Local Board Area|$30,001-$50,000</v>
      </c>
      <c r="B279" t="s">
        <v>18</v>
      </c>
      <c r="C279" t="s">
        <v>19</v>
      </c>
      <c r="D279" t="s">
        <v>20</v>
      </c>
      <c r="E279" t="s">
        <v>21</v>
      </c>
      <c r="F279">
        <v>2018</v>
      </c>
      <c r="G279">
        <v>2018</v>
      </c>
      <c r="H279">
        <v>7605</v>
      </c>
      <c r="I279" t="s">
        <v>129</v>
      </c>
      <c r="J279">
        <v>99</v>
      </c>
      <c r="K279" t="s">
        <v>23</v>
      </c>
      <c r="L279">
        <v>3</v>
      </c>
      <c r="M279" t="s">
        <v>45</v>
      </c>
      <c r="N279">
        <v>3</v>
      </c>
      <c r="O279" t="s">
        <v>25</v>
      </c>
      <c r="P279">
        <v>354</v>
      </c>
      <c r="T279" s="3">
        <f t="shared" si="9"/>
        <v>18.100000000000001</v>
      </c>
      <c r="U279" s="3">
        <f>IF(AND(R279&lt;&gt;"_U",N279&lt;&gt;9999,N279&lt;&gt;999,L279&lt;&gt;"Median"),IFERROR(VLOOKUP(A279,'LBA Total'!A:P,16,0),"."),".")</f>
        <v>1956</v>
      </c>
    </row>
    <row r="280" spans="1:21" x14ac:dyDescent="0.3">
      <c r="A280" s="1" t="str">
        <f t="shared" si="8"/>
        <v>2018|Devonport-Takapuna Local Board Area|$30,001-$50,000</v>
      </c>
      <c r="B280" t="s">
        <v>18</v>
      </c>
      <c r="C280" t="s">
        <v>19</v>
      </c>
      <c r="D280" t="s">
        <v>20</v>
      </c>
      <c r="E280" t="s">
        <v>21</v>
      </c>
      <c r="F280">
        <v>2018</v>
      </c>
      <c r="G280">
        <v>2018</v>
      </c>
      <c r="H280">
        <v>7605</v>
      </c>
      <c r="I280" t="s">
        <v>129</v>
      </c>
      <c r="J280">
        <v>99</v>
      </c>
      <c r="K280" t="s">
        <v>23</v>
      </c>
      <c r="L280">
        <v>3</v>
      </c>
      <c r="M280" t="s">
        <v>45</v>
      </c>
      <c r="N280">
        <v>9999</v>
      </c>
      <c r="O280" t="s">
        <v>40</v>
      </c>
      <c r="P280">
        <v>1956</v>
      </c>
      <c r="T280" s="3" t="str">
        <f t="shared" si="9"/>
        <v>.</v>
      </c>
      <c r="U280" s="3" t="str">
        <f>IF(AND(R280&lt;&gt;"_U",N280&lt;&gt;9999,N280&lt;&gt;999,L280&lt;&gt;"Median"),IFERROR(VLOOKUP(A280,'LBA Total'!A:P,16,0),"."),".")</f>
        <v>.</v>
      </c>
    </row>
    <row r="281" spans="1:21" x14ac:dyDescent="0.3">
      <c r="A281" s="1" t="str">
        <f t="shared" si="8"/>
        <v>2018|Devonport-Takapuna Local Board Area|$30,001-$50,000</v>
      </c>
      <c r="B281" t="s">
        <v>18</v>
      </c>
      <c r="C281" t="s">
        <v>19</v>
      </c>
      <c r="D281" t="s">
        <v>20</v>
      </c>
      <c r="E281" t="s">
        <v>21</v>
      </c>
      <c r="F281">
        <v>2018</v>
      </c>
      <c r="G281">
        <v>2018</v>
      </c>
      <c r="H281">
        <v>7605</v>
      </c>
      <c r="I281" t="s">
        <v>129</v>
      </c>
      <c r="J281">
        <v>99</v>
      </c>
      <c r="K281" t="s">
        <v>23</v>
      </c>
      <c r="L281">
        <v>3</v>
      </c>
      <c r="M281" t="s">
        <v>45</v>
      </c>
      <c r="N281">
        <v>7777</v>
      </c>
      <c r="O281" t="s">
        <v>37</v>
      </c>
      <c r="P281">
        <v>1956</v>
      </c>
      <c r="T281" s="3">
        <f t="shared" si="9"/>
        <v>100</v>
      </c>
      <c r="U281" s="3">
        <f>IF(AND(R281&lt;&gt;"_U",N281&lt;&gt;9999,N281&lt;&gt;999,L281&lt;&gt;"Median"),IFERROR(VLOOKUP(A281,'LBA Total'!A:P,16,0),"."),".")</f>
        <v>1956</v>
      </c>
    </row>
    <row r="282" spans="1:21" x14ac:dyDescent="0.3">
      <c r="A282" s="1" t="str">
        <f t="shared" si="8"/>
        <v>2018|Devonport-Takapuna Local Board Area|$30,001-$50,000</v>
      </c>
      <c r="B282" t="s">
        <v>18</v>
      </c>
      <c r="C282" t="s">
        <v>19</v>
      </c>
      <c r="D282" t="s">
        <v>20</v>
      </c>
      <c r="E282" t="s">
        <v>21</v>
      </c>
      <c r="F282">
        <v>2018</v>
      </c>
      <c r="G282">
        <v>2018</v>
      </c>
      <c r="H282">
        <v>7605</v>
      </c>
      <c r="I282" t="s">
        <v>129</v>
      </c>
      <c r="J282">
        <v>99</v>
      </c>
      <c r="K282" t="s">
        <v>23</v>
      </c>
      <c r="L282">
        <v>3</v>
      </c>
      <c r="M282" t="s">
        <v>45</v>
      </c>
      <c r="N282">
        <v>1</v>
      </c>
      <c r="O282" t="s">
        <v>33</v>
      </c>
      <c r="P282">
        <v>876</v>
      </c>
      <c r="T282" s="3">
        <f t="shared" si="9"/>
        <v>44.79</v>
      </c>
      <c r="U282" s="3">
        <f>IF(AND(R282&lt;&gt;"_U",N282&lt;&gt;9999,N282&lt;&gt;999,L282&lt;&gt;"Median"),IFERROR(VLOOKUP(A282,'LBA Total'!A:P,16,0),"."),".")</f>
        <v>1956</v>
      </c>
    </row>
    <row r="283" spans="1:21" x14ac:dyDescent="0.3">
      <c r="A283" s="1" t="str">
        <f t="shared" si="8"/>
        <v>2018|Devonport-Takapuna Local Board Area|$30,001-$50,000</v>
      </c>
      <c r="B283" t="s">
        <v>18</v>
      </c>
      <c r="C283" t="s">
        <v>19</v>
      </c>
      <c r="D283" t="s">
        <v>20</v>
      </c>
      <c r="E283" t="s">
        <v>21</v>
      </c>
      <c r="F283">
        <v>2018</v>
      </c>
      <c r="G283">
        <v>2018</v>
      </c>
      <c r="H283">
        <v>7605</v>
      </c>
      <c r="I283" t="s">
        <v>129</v>
      </c>
      <c r="J283">
        <v>99</v>
      </c>
      <c r="K283" t="s">
        <v>23</v>
      </c>
      <c r="L283">
        <v>3</v>
      </c>
      <c r="M283" t="s">
        <v>45</v>
      </c>
      <c r="N283">
        <v>2</v>
      </c>
      <c r="O283" t="s">
        <v>28</v>
      </c>
      <c r="P283">
        <v>726</v>
      </c>
      <c r="T283" s="3">
        <f t="shared" si="9"/>
        <v>37.119999999999997</v>
      </c>
      <c r="U283" s="3">
        <f>IF(AND(R283&lt;&gt;"_U",N283&lt;&gt;9999,N283&lt;&gt;999,L283&lt;&gt;"Median"),IFERROR(VLOOKUP(A283,'LBA Total'!A:P,16,0),"."),".")</f>
        <v>1956</v>
      </c>
    </row>
    <row r="284" spans="1:21" x14ac:dyDescent="0.3">
      <c r="A284" s="1" t="str">
        <f t="shared" si="8"/>
        <v>2018|Devonport-Takapuna Local Board Area|$50,001-$70,000</v>
      </c>
      <c r="B284" t="s">
        <v>18</v>
      </c>
      <c r="C284" t="s">
        <v>19</v>
      </c>
      <c r="D284" t="s">
        <v>20</v>
      </c>
      <c r="E284" t="s">
        <v>21</v>
      </c>
      <c r="F284">
        <v>2018</v>
      </c>
      <c r="G284">
        <v>2018</v>
      </c>
      <c r="H284">
        <v>7605</v>
      </c>
      <c r="I284" t="s">
        <v>129</v>
      </c>
      <c r="J284">
        <v>99</v>
      </c>
      <c r="K284" t="s">
        <v>23</v>
      </c>
      <c r="L284">
        <v>4</v>
      </c>
      <c r="M284" t="s">
        <v>36</v>
      </c>
      <c r="N284">
        <v>3</v>
      </c>
      <c r="O284" t="s">
        <v>25</v>
      </c>
      <c r="P284">
        <v>330</v>
      </c>
      <c r="T284" s="3">
        <f t="shared" si="9"/>
        <v>16.64</v>
      </c>
      <c r="U284" s="3">
        <f>IF(AND(R284&lt;&gt;"_U",N284&lt;&gt;9999,N284&lt;&gt;999,L284&lt;&gt;"Median"),IFERROR(VLOOKUP(A284,'LBA Total'!A:P,16,0),"."),".")</f>
        <v>1983</v>
      </c>
    </row>
    <row r="285" spans="1:21" x14ac:dyDescent="0.3">
      <c r="A285" s="1" t="str">
        <f t="shared" si="8"/>
        <v>2018|Devonport-Takapuna Local Board Area|$50,001-$70,000</v>
      </c>
      <c r="B285" t="s">
        <v>18</v>
      </c>
      <c r="C285" t="s">
        <v>19</v>
      </c>
      <c r="D285" t="s">
        <v>20</v>
      </c>
      <c r="E285" t="s">
        <v>21</v>
      </c>
      <c r="F285">
        <v>2018</v>
      </c>
      <c r="G285">
        <v>2018</v>
      </c>
      <c r="H285">
        <v>7605</v>
      </c>
      <c r="I285" t="s">
        <v>129</v>
      </c>
      <c r="J285">
        <v>99</v>
      </c>
      <c r="K285" t="s">
        <v>23</v>
      </c>
      <c r="L285">
        <v>4</v>
      </c>
      <c r="M285" t="s">
        <v>36</v>
      </c>
      <c r="N285">
        <v>2</v>
      </c>
      <c r="O285" t="s">
        <v>28</v>
      </c>
      <c r="P285">
        <v>813</v>
      </c>
      <c r="T285" s="3">
        <f t="shared" si="9"/>
        <v>41</v>
      </c>
      <c r="U285" s="3">
        <f>IF(AND(R285&lt;&gt;"_U",N285&lt;&gt;9999,N285&lt;&gt;999,L285&lt;&gt;"Median"),IFERROR(VLOOKUP(A285,'LBA Total'!A:P,16,0),"."),".")</f>
        <v>1983</v>
      </c>
    </row>
    <row r="286" spans="1:21" x14ac:dyDescent="0.3">
      <c r="A286" s="1" t="str">
        <f t="shared" si="8"/>
        <v>2018|Devonport-Takapuna Local Board Area|$50,001-$70,000</v>
      </c>
      <c r="B286" t="s">
        <v>18</v>
      </c>
      <c r="C286" t="s">
        <v>19</v>
      </c>
      <c r="D286" t="s">
        <v>20</v>
      </c>
      <c r="E286" t="s">
        <v>21</v>
      </c>
      <c r="F286">
        <v>2018</v>
      </c>
      <c r="G286">
        <v>2018</v>
      </c>
      <c r="H286">
        <v>7605</v>
      </c>
      <c r="I286" t="s">
        <v>129</v>
      </c>
      <c r="J286">
        <v>99</v>
      </c>
      <c r="K286" t="s">
        <v>23</v>
      </c>
      <c r="L286">
        <v>4</v>
      </c>
      <c r="M286" t="s">
        <v>36</v>
      </c>
      <c r="N286">
        <v>7777</v>
      </c>
      <c r="O286" t="s">
        <v>37</v>
      </c>
      <c r="P286">
        <v>1983</v>
      </c>
      <c r="T286" s="3">
        <f t="shared" si="9"/>
        <v>100</v>
      </c>
      <c r="U286" s="3">
        <f>IF(AND(R286&lt;&gt;"_U",N286&lt;&gt;9999,N286&lt;&gt;999,L286&lt;&gt;"Median"),IFERROR(VLOOKUP(A286,'LBA Total'!A:P,16,0),"."),".")</f>
        <v>1983</v>
      </c>
    </row>
    <row r="287" spans="1:21" x14ac:dyDescent="0.3">
      <c r="A287" s="1" t="str">
        <f t="shared" si="8"/>
        <v>2018|Devonport-Takapuna Local Board Area|$50,001-$70,000</v>
      </c>
      <c r="B287" t="s">
        <v>18</v>
      </c>
      <c r="C287" t="s">
        <v>19</v>
      </c>
      <c r="D287" t="s">
        <v>20</v>
      </c>
      <c r="E287" t="s">
        <v>21</v>
      </c>
      <c r="F287">
        <v>2018</v>
      </c>
      <c r="G287">
        <v>2018</v>
      </c>
      <c r="H287">
        <v>7605</v>
      </c>
      <c r="I287" t="s">
        <v>129</v>
      </c>
      <c r="J287">
        <v>99</v>
      </c>
      <c r="K287" t="s">
        <v>23</v>
      </c>
      <c r="L287">
        <v>4</v>
      </c>
      <c r="M287" t="s">
        <v>36</v>
      </c>
      <c r="N287">
        <v>9999</v>
      </c>
      <c r="O287" t="s">
        <v>40</v>
      </c>
      <c r="P287">
        <v>1983</v>
      </c>
      <c r="T287" s="3" t="str">
        <f t="shared" si="9"/>
        <v>.</v>
      </c>
      <c r="U287" s="3" t="str">
        <f>IF(AND(R287&lt;&gt;"_U",N287&lt;&gt;9999,N287&lt;&gt;999,L287&lt;&gt;"Median"),IFERROR(VLOOKUP(A287,'LBA Total'!A:P,16,0),"."),".")</f>
        <v>.</v>
      </c>
    </row>
    <row r="288" spans="1:21" x14ac:dyDescent="0.3">
      <c r="A288" s="1" t="str">
        <f t="shared" si="8"/>
        <v>2018|Devonport-Takapuna Local Board Area|$50,001-$70,000</v>
      </c>
      <c r="B288" t="s">
        <v>18</v>
      </c>
      <c r="C288" t="s">
        <v>19</v>
      </c>
      <c r="D288" t="s">
        <v>20</v>
      </c>
      <c r="E288" t="s">
        <v>21</v>
      </c>
      <c r="F288">
        <v>2018</v>
      </c>
      <c r="G288">
        <v>2018</v>
      </c>
      <c r="H288">
        <v>7605</v>
      </c>
      <c r="I288" t="s">
        <v>129</v>
      </c>
      <c r="J288">
        <v>99</v>
      </c>
      <c r="K288" t="s">
        <v>23</v>
      </c>
      <c r="L288">
        <v>4</v>
      </c>
      <c r="M288" t="s">
        <v>36</v>
      </c>
      <c r="N288">
        <v>1</v>
      </c>
      <c r="O288" t="s">
        <v>33</v>
      </c>
      <c r="P288">
        <v>840</v>
      </c>
      <c r="T288" s="3">
        <f t="shared" si="9"/>
        <v>42.36</v>
      </c>
      <c r="U288" s="3">
        <f>IF(AND(R288&lt;&gt;"_U",N288&lt;&gt;9999,N288&lt;&gt;999,L288&lt;&gt;"Median"),IFERROR(VLOOKUP(A288,'LBA Total'!A:P,16,0),"."),".")</f>
        <v>1983</v>
      </c>
    </row>
    <row r="289" spans="1:21" x14ac:dyDescent="0.3">
      <c r="A289" s="1" t="str">
        <f t="shared" si="8"/>
        <v>2018|Devonport-Takapuna Local Board Area|$50,001-$70,000</v>
      </c>
      <c r="B289" t="s">
        <v>18</v>
      </c>
      <c r="C289" t="s">
        <v>19</v>
      </c>
      <c r="D289" t="s">
        <v>20</v>
      </c>
      <c r="E289" t="s">
        <v>21</v>
      </c>
      <c r="F289">
        <v>2018</v>
      </c>
      <c r="G289">
        <v>2018</v>
      </c>
      <c r="H289">
        <v>7605</v>
      </c>
      <c r="I289" t="s">
        <v>129</v>
      </c>
      <c r="J289">
        <v>99</v>
      </c>
      <c r="K289" t="s">
        <v>23</v>
      </c>
      <c r="L289">
        <v>4</v>
      </c>
      <c r="M289" t="s">
        <v>36</v>
      </c>
      <c r="N289">
        <v>999</v>
      </c>
      <c r="O289" t="s">
        <v>42</v>
      </c>
      <c r="P289">
        <v>0</v>
      </c>
      <c r="T289" s="3" t="str">
        <f t="shared" si="9"/>
        <v>.</v>
      </c>
      <c r="U289" s="3" t="str">
        <f>IF(AND(R289&lt;&gt;"_U",N289&lt;&gt;9999,N289&lt;&gt;999,L289&lt;&gt;"Median"),IFERROR(VLOOKUP(A289,'LBA Total'!A:P,16,0),"."),".")</f>
        <v>.</v>
      </c>
    </row>
    <row r="290" spans="1:21" x14ac:dyDescent="0.3">
      <c r="A290" s="1" t="str">
        <f t="shared" si="8"/>
        <v>2018|Devonport-Takapuna Local Board Area|$70,001-$100,000</v>
      </c>
      <c r="B290" t="s">
        <v>18</v>
      </c>
      <c r="C290" t="s">
        <v>19</v>
      </c>
      <c r="D290" t="s">
        <v>20</v>
      </c>
      <c r="E290" t="s">
        <v>21</v>
      </c>
      <c r="F290">
        <v>2018</v>
      </c>
      <c r="G290">
        <v>2018</v>
      </c>
      <c r="H290">
        <v>7605</v>
      </c>
      <c r="I290" t="s">
        <v>129</v>
      </c>
      <c r="J290">
        <v>99</v>
      </c>
      <c r="K290" t="s">
        <v>23</v>
      </c>
      <c r="L290">
        <v>5</v>
      </c>
      <c r="M290" t="s">
        <v>58</v>
      </c>
      <c r="N290">
        <v>1</v>
      </c>
      <c r="O290" t="s">
        <v>33</v>
      </c>
      <c r="P290">
        <v>1038</v>
      </c>
      <c r="T290" s="3">
        <f t="shared" si="9"/>
        <v>41.74</v>
      </c>
      <c r="U290" s="3">
        <f>IF(AND(R290&lt;&gt;"_U",N290&lt;&gt;9999,N290&lt;&gt;999,L290&lt;&gt;"Median"),IFERROR(VLOOKUP(A290,'LBA Total'!A:P,16,0),"."),".")</f>
        <v>2487</v>
      </c>
    </row>
    <row r="291" spans="1:21" x14ac:dyDescent="0.3">
      <c r="A291" s="1" t="str">
        <f t="shared" si="8"/>
        <v>2018|Devonport-Takapuna Local Board Area|$70,001-$100,000</v>
      </c>
      <c r="B291" t="s">
        <v>18</v>
      </c>
      <c r="C291" t="s">
        <v>19</v>
      </c>
      <c r="D291" t="s">
        <v>20</v>
      </c>
      <c r="E291" t="s">
        <v>21</v>
      </c>
      <c r="F291">
        <v>2018</v>
      </c>
      <c r="G291">
        <v>2018</v>
      </c>
      <c r="H291">
        <v>7605</v>
      </c>
      <c r="I291" t="s">
        <v>129</v>
      </c>
      <c r="J291">
        <v>99</v>
      </c>
      <c r="K291" t="s">
        <v>23</v>
      </c>
      <c r="L291">
        <v>5</v>
      </c>
      <c r="M291" t="s">
        <v>58</v>
      </c>
      <c r="N291">
        <v>3</v>
      </c>
      <c r="O291" t="s">
        <v>25</v>
      </c>
      <c r="P291">
        <v>432</v>
      </c>
      <c r="T291" s="3">
        <f t="shared" si="9"/>
        <v>17.37</v>
      </c>
      <c r="U291" s="3">
        <f>IF(AND(R291&lt;&gt;"_U",N291&lt;&gt;9999,N291&lt;&gt;999,L291&lt;&gt;"Median"),IFERROR(VLOOKUP(A291,'LBA Total'!A:P,16,0),"."),".")</f>
        <v>2487</v>
      </c>
    </row>
    <row r="292" spans="1:21" x14ac:dyDescent="0.3">
      <c r="A292" s="1" t="str">
        <f t="shared" si="8"/>
        <v>2018|Devonport-Takapuna Local Board Area|$70,001-$100,000</v>
      </c>
      <c r="B292" t="s">
        <v>18</v>
      </c>
      <c r="C292" t="s">
        <v>19</v>
      </c>
      <c r="D292" t="s">
        <v>20</v>
      </c>
      <c r="E292" t="s">
        <v>21</v>
      </c>
      <c r="F292">
        <v>2018</v>
      </c>
      <c r="G292">
        <v>2018</v>
      </c>
      <c r="H292">
        <v>7605</v>
      </c>
      <c r="I292" t="s">
        <v>129</v>
      </c>
      <c r="J292">
        <v>99</v>
      </c>
      <c r="K292" t="s">
        <v>23</v>
      </c>
      <c r="L292">
        <v>5</v>
      </c>
      <c r="M292" t="s">
        <v>58</v>
      </c>
      <c r="N292">
        <v>2</v>
      </c>
      <c r="O292" t="s">
        <v>28</v>
      </c>
      <c r="P292">
        <v>1017</v>
      </c>
      <c r="T292" s="3">
        <f t="shared" si="9"/>
        <v>40.89</v>
      </c>
      <c r="U292" s="3">
        <f>IF(AND(R292&lt;&gt;"_U",N292&lt;&gt;9999,N292&lt;&gt;999,L292&lt;&gt;"Median"),IFERROR(VLOOKUP(A292,'LBA Total'!A:P,16,0),"."),".")</f>
        <v>2487</v>
      </c>
    </row>
    <row r="293" spans="1:21" x14ac:dyDescent="0.3">
      <c r="A293" s="1" t="str">
        <f t="shared" si="8"/>
        <v>2018|Devonport-Takapuna Local Board Area|$70,001-$100,000</v>
      </c>
      <c r="B293" t="s">
        <v>18</v>
      </c>
      <c r="C293" t="s">
        <v>19</v>
      </c>
      <c r="D293" t="s">
        <v>20</v>
      </c>
      <c r="E293" t="s">
        <v>21</v>
      </c>
      <c r="F293">
        <v>2018</v>
      </c>
      <c r="G293">
        <v>2018</v>
      </c>
      <c r="H293">
        <v>7605</v>
      </c>
      <c r="I293" t="s">
        <v>129</v>
      </c>
      <c r="J293">
        <v>99</v>
      </c>
      <c r="K293" t="s">
        <v>23</v>
      </c>
      <c r="L293">
        <v>5</v>
      </c>
      <c r="M293" t="s">
        <v>58</v>
      </c>
      <c r="N293">
        <v>999</v>
      </c>
      <c r="O293" t="s">
        <v>42</v>
      </c>
      <c r="P293">
        <v>0</v>
      </c>
      <c r="T293" s="3" t="str">
        <f t="shared" si="9"/>
        <v>.</v>
      </c>
      <c r="U293" s="3" t="str">
        <f>IF(AND(R293&lt;&gt;"_U",N293&lt;&gt;9999,N293&lt;&gt;999,L293&lt;&gt;"Median"),IFERROR(VLOOKUP(A293,'LBA Total'!A:P,16,0),"."),".")</f>
        <v>.</v>
      </c>
    </row>
    <row r="294" spans="1:21" x14ac:dyDescent="0.3">
      <c r="A294" s="1" t="str">
        <f t="shared" si="8"/>
        <v>2018|Devonport-Takapuna Local Board Area|$70,001-$100,000</v>
      </c>
      <c r="B294" t="s">
        <v>18</v>
      </c>
      <c r="C294" t="s">
        <v>19</v>
      </c>
      <c r="D294" t="s">
        <v>20</v>
      </c>
      <c r="E294" t="s">
        <v>21</v>
      </c>
      <c r="F294">
        <v>2018</v>
      </c>
      <c r="G294">
        <v>2018</v>
      </c>
      <c r="H294">
        <v>7605</v>
      </c>
      <c r="I294" t="s">
        <v>129</v>
      </c>
      <c r="J294">
        <v>99</v>
      </c>
      <c r="K294" t="s">
        <v>23</v>
      </c>
      <c r="L294">
        <v>5</v>
      </c>
      <c r="M294" t="s">
        <v>58</v>
      </c>
      <c r="N294">
        <v>7777</v>
      </c>
      <c r="O294" t="s">
        <v>37</v>
      </c>
      <c r="P294">
        <v>2487</v>
      </c>
      <c r="T294" s="3">
        <f t="shared" si="9"/>
        <v>100</v>
      </c>
      <c r="U294" s="3">
        <f>IF(AND(R294&lt;&gt;"_U",N294&lt;&gt;9999,N294&lt;&gt;999,L294&lt;&gt;"Median"),IFERROR(VLOOKUP(A294,'LBA Total'!A:P,16,0),"."),".")</f>
        <v>2487</v>
      </c>
    </row>
    <row r="295" spans="1:21" x14ac:dyDescent="0.3">
      <c r="A295" s="1" t="str">
        <f t="shared" si="8"/>
        <v>2018|Devonport-Takapuna Local Board Area|$70,001-$100,000</v>
      </c>
      <c r="B295" t="s">
        <v>18</v>
      </c>
      <c r="C295" t="s">
        <v>19</v>
      </c>
      <c r="D295" t="s">
        <v>20</v>
      </c>
      <c r="E295" t="s">
        <v>21</v>
      </c>
      <c r="F295">
        <v>2018</v>
      </c>
      <c r="G295">
        <v>2018</v>
      </c>
      <c r="H295">
        <v>7605</v>
      </c>
      <c r="I295" t="s">
        <v>129</v>
      </c>
      <c r="J295">
        <v>99</v>
      </c>
      <c r="K295" t="s">
        <v>23</v>
      </c>
      <c r="L295">
        <v>5</v>
      </c>
      <c r="M295" t="s">
        <v>58</v>
      </c>
      <c r="N295">
        <v>9999</v>
      </c>
      <c r="O295" t="s">
        <v>40</v>
      </c>
      <c r="P295">
        <v>2487</v>
      </c>
      <c r="T295" s="3" t="str">
        <f t="shared" si="9"/>
        <v>.</v>
      </c>
      <c r="U295" s="3" t="str">
        <f>IF(AND(R295&lt;&gt;"_U",N295&lt;&gt;9999,N295&lt;&gt;999,L295&lt;&gt;"Median"),IFERROR(VLOOKUP(A295,'LBA Total'!A:P,16,0),"."),".")</f>
        <v>.</v>
      </c>
    </row>
    <row r="296" spans="1:21" x14ac:dyDescent="0.3">
      <c r="A296" s="1" t="str">
        <f t="shared" si="8"/>
        <v>2018|Devonport-Takapuna Local Board Area|$100,001-$150,000</v>
      </c>
      <c r="B296" t="s">
        <v>18</v>
      </c>
      <c r="C296" t="s">
        <v>19</v>
      </c>
      <c r="D296" t="s">
        <v>20</v>
      </c>
      <c r="E296" t="s">
        <v>21</v>
      </c>
      <c r="F296">
        <v>2018</v>
      </c>
      <c r="G296">
        <v>2018</v>
      </c>
      <c r="H296">
        <v>7605</v>
      </c>
      <c r="I296" t="s">
        <v>129</v>
      </c>
      <c r="J296">
        <v>99</v>
      </c>
      <c r="K296" t="s">
        <v>23</v>
      </c>
      <c r="L296">
        <v>6</v>
      </c>
      <c r="M296" t="s">
        <v>59</v>
      </c>
      <c r="N296">
        <v>9999</v>
      </c>
      <c r="O296" t="s">
        <v>40</v>
      </c>
      <c r="P296">
        <v>3603</v>
      </c>
      <c r="T296" s="3" t="str">
        <f t="shared" si="9"/>
        <v>.</v>
      </c>
      <c r="U296" s="3" t="str">
        <f>IF(AND(R296&lt;&gt;"_U",N296&lt;&gt;9999,N296&lt;&gt;999,L296&lt;&gt;"Median"),IFERROR(VLOOKUP(A296,'LBA Total'!A:P,16,0),"."),".")</f>
        <v>.</v>
      </c>
    </row>
    <row r="297" spans="1:21" x14ac:dyDescent="0.3">
      <c r="A297" s="1" t="str">
        <f t="shared" si="8"/>
        <v>2018|Devonport-Takapuna Local Board Area|$100,001-$150,000</v>
      </c>
      <c r="B297" t="s">
        <v>18</v>
      </c>
      <c r="C297" t="s">
        <v>19</v>
      </c>
      <c r="D297" t="s">
        <v>20</v>
      </c>
      <c r="E297" t="s">
        <v>21</v>
      </c>
      <c r="F297">
        <v>2018</v>
      </c>
      <c r="G297">
        <v>2018</v>
      </c>
      <c r="H297">
        <v>7605</v>
      </c>
      <c r="I297" t="s">
        <v>129</v>
      </c>
      <c r="J297">
        <v>99</v>
      </c>
      <c r="K297" t="s">
        <v>23</v>
      </c>
      <c r="L297">
        <v>6</v>
      </c>
      <c r="M297" t="s">
        <v>59</v>
      </c>
      <c r="N297">
        <v>999</v>
      </c>
      <c r="O297" t="s">
        <v>42</v>
      </c>
      <c r="P297">
        <v>0</v>
      </c>
      <c r="T297" s="3" t="str">
        <f t="shared" si="9"/>
        <v>.</v>
      </c>
      <c r="U297" s="3" t="str">
        <f>IF(AND(R297&lt;&gt;"_U",N297&lt;&gt;9999,N297&lt;&gt;999,L297&lt;&gt;"Median"),IFERROR(VLOOKUP(A297,'LBA Total'!A:P,16,0),"."),".")</f>
        <v>.</v>
      </c>
    </row>
    <row r="298" spans="1:21" x14ac:dyDescent="0.3">
      <c r="A298" s="1" t="str">
        <f t="shared" si="8"/>
        <v>2018|Devonport-Takapuna Local Board Area|$100,001-$150,000</v>
      </c>
      <c r="B298" t="s">
        <v>18</v>
      </c>
      <c r="C298" t="s">
        <v>19</v>
      </c>
      <c r="D298" t="s">
        <v>20</v>
      </c>
      <c r="E298" t="s">
        <v>21</v>
      </c>
      <c r="F298">
        <v>2018</v>
      </c>
      <c r="G298">
        <v>2018</v>
      </c>
      <c r="H298">
        <v>7605</v>
      </c>
      <c r="I298" t="s">
        <v>129</v>
      </c>
      <c r="J298">
        <v>99</v>
      </c>
      <c r="K298" t="s">
        <v>23</v>
      </c>
      <c r="L298">
        <v>6</v>
      </c>
      <c r="M298" t="s">
        <v>59</v>
      </c>
      <c r="N298">
        <v>1</v>
      </c>
      <c r="O298" t="s">
        <v>33</v>
      </c>
      <c r="P298">
        <v>1473</v>
      </c>
      <c r="T298" s="3">
        <f t="shared" si="9"/>
        <v>40.880000000000003</v>
      </c>
      <c r="U298" s="3">
        <f>IF(AND(R298&lt;&gt;"_U",N298&lt;&gt;9999,N298&lt;&gt;999,L298&lt;&gt;"Median"),IFERROR(VLOOKUP(A298,'LBA Total'!A:P,16,0),"."),".")</f>
        <v>3603</v>
      </c>
    </row>
    <row r="299" spans="1:21" x14ac:dyDescent="0.3">
      <c r="A299" s="1" t="str">
        <f t="shared" si="8"/>
        <v>2018|Devonport-Takapuna Local Board Area|$100,001-$150,000</v>
      </c>
      <c r="B299" t="s">
        <v>18</v>
      </c>
      <c r="C299" t="s">
        <v>19</v>
      </c>
      <c r="D299" t="s">
        <v>20</v>
      </c>
      <c r="E299" t="s">
        <v>21</v>
      </c>
      <c r="F299">
        <v>2018</v>
      </c>
      <c r="G299">
        <v>2018</v>
      </c>
      <c r="H299">
        <v>7605</v>
      </c>
      <c r="I299" t="s">
        <v>129</v>
      </c>
      <c r="J299">
        <v>99</v>
      </c>
      <c r="K299" t="s">
        <v>23</v>
      </c>
      <c r="L299">
        <v>6</v>
      </c>
      <c r="M299" t="s">
        <v>59</v>
      </c>
      <c r="N299">
        <v>2</v>
      </c>
      <c r="O299" t="s">
        <v>28</v>
      </c>
      <c r="P299">
        <v>1458</v>
      </c>
      <c r="T299" s="3">
        <f t="shared" si="9"/>
        <v>40.47</v>
      </c>
      <c r="U299" s="3">
        <f>IF(AND(R299&lt;&gt;"_U",N299&lt;&gt;9999,N299&lt;&gt;999,L299&lt;&gt;"Median"),IFERROR(VLOOKUP(A299,'LBA Total'!A:P,16,0),"."),".")</f>
        <v>3603</v>
      </c>
    </row>
    <row r="300" spans="1:21" x14ac:dyDescent="0.3">
      <c r="A300" s="1" t="str">
        <f t="shared" si="8"/>
        <v>2018|Devonport-Takapuna Local Board Area|$100,001-$150,000</v>
      </c>
      <c r="B300" t="s">
        <v>18</v>
      </c>
      <c r="C300" t="s">
        <v>19</v>
      </c>
      <c r="D300" t="s">
        <v>20</v>
      </c>
      <c r="E300" t="s">
        <v>21</v>
      </c>
      <c r="F300">
        <v>2018</v>
      </c>
      <c r="G300">
        <v>2018</v>
      </c>
      <c r="H300">
        <v>7605</v>
      </c>
      <c r="I300" t="s">
        <v>129</v>
      </c>
      <c r="J300">
        <v>99</v>
      </c>
      <c r="K300" t="s">
        <v>23</v>
      </c>
      <c r="L300">
        <v>6</v>
      </c>
      <c r="M300" t="s">
        <v>59</v>
      </c>
      <c r="N300">
        <v>3</v>
      </c>
      <c r="O300" t="s">
        <v>25</v>
      </c>
      <c r="P300">
        <v>675</v>
      </c>
      <c r="T300" s="3">
        <f t="shared" si="9"/>
        <v>18.73</v>
      </c>
      <c r="U300" s="3">
        <f>IF(AND(R300&lt;&gt;"_U",N300&lt;&gt;9999,N300&lt;&gt;999,L300&lt;&gt;"Median"),IFERROR(VLOOKUP(A300,'LBA Total'!A:P,16,0),"."),".")</f>
        <v>3603</v>
      </c>
    </row>
    <row r="301" spans="1:21" x14ac:dyDescent="0.3">
      <c r="A301" s="1" t="str">
        <f t="shared" si="8"/>
        <v>2018|Devonport-Takapuna Local Board Area|$100,001-$150,000</v>
      </c>
      <c r="B301" t="s">
        <v>18</v>
      </c>
      <c r="C301" t="s">
        <v>19</v>
      </c>
      <c r="D301" t="s">
        <v>20</v>
      </c>
      <c r="E301" t="s">
        <v>21</v>
      </c>
      <c r="F301">
        <v>2018</v>
      </c>
      <c r="G301">
        <v>2018</v>
      </c>
      <c r="H301">
        <v>7605</v>
      </c>
      <c r="I301" t="s">
        <v>129</v>
      </c>
      <c r="J301">
        <v>99</v>
      </c>
      <c r="K301" t="s">
        <v>23</v>
      </c>
      <c r="L301">
        <v>6</v>
      </c>
      <c r="M301" t="s">
        <v>59</v>
      </c>
      <c r="N301">
        <v>7777</v>
      </c>
      <c r="O301" t="s">
        <v>37</v>
      </c>
      <c r="P301">
        <v>3603</v>
      </c>
      <c r="T301" s="3">
        <f t="shared" si="9"/>
        <v>100</v>
      </c>
      <c r="U301" s="3">
        <f>IF(AND(R301&lt;&gt;"_U",N301&lt;&gt;9999,N301&lt;&gt;999,L301&lt;&gt;"Median"),IFERROR(VLOOKUP(A301,'LBA Total'!A:P,16,0),"."),".")</f>
        <v>3603</v>
      </c>
    </row>
    <row r="302" spans="1:21" x14ac:dyDescent="0.3">
      <c r="A302" s="1" t="str">
        <f t="shared" si="8"/>
        <v>2018|Devonport-Takapuna Local Board Area|$150,001-$200,000</v>
      </c>
      <c r="B302" t="s">
        <v>18</v>
      </c>
      <c r="C302" t="s">
        <v>19</v>
      </c>
      <c r="D302" t="s">
        <v>20</v>
      </c>
      <c r="E302" t="s">
        <v>21</v>
      </c>
      <c r="F302">
        <v>2018</v>
      </c>
      <c r="G302">
        <v>2018</v>
      </c>
      <c r="H302">
        <v>7605</v>
      </c>
      <c r="I302" t="s">
        <v>129</v>
      </c>
      <c r="J302">
        <v>99</v>
      </c>
      <c r="K302" t="s">
        <v>23</v>
      </c>
      <c r="L302">
        <v>7</v>
      </c>
      <c r="M302" t="s">
        <v>43</v>
      </c>
      <c r="N302">
        <v>1</v>
      </c>
      <c r="O302" t="s">
        <v>33</v>
      </c>
      <c r="P302">
        <v>2904</v>
      </c>
      <c r="T302" s="3">
        <f t="shared" si="9"/>
        <v>46.4</v>
      </c>
      <c r="U302" s="3">
        <f>IF(AND(R302&lt;&gt;"_U",N302&lt;&gt;9999,N302&lt;&gt;999,L302&lt;&gt;"Median"),IFERROR(VLOOKUP(A302,'LBA Total'!A:P,16,0),"."),".")</f>
        <v>6258</v>
      </c>
    </row>
    <row r="303" spans="1:21" x14ac:dyDescent="0.3">
      <c r="A303" s="1" t="str">
        <f t="shared" si="8"/>
        <v>2018|Devonport-Takapuna Local Board Area|$150,001-$200,000</v>
      </c>
      <c r="B303" t="s">
        <v>18</v>
      </c>
      <c r="C303" t="s">
        <v>19</v>
      </c>
      <c r="D303" t="s">
        <v>20</v>
      </c>
      <c r="E303" t="s">
        <v>21</v>
      </c>
      <c r="F303">
        <v>2018</v>
      </c>
      <c r="G303">
        <v>2018</v>
      </c>
      <c r="H303">
        <v>7605</v>
      </c>
      <c r="I303" t="s">
        <v>129</v>
      </c>
      <c r="J303">
        <v>99</v>
      </c>
      <c r="K303" t="s">
        <v>23</v>
      </c>
      <c r="L303">
        <v>7</v>
      </c>
      <c r="M303" t="s">
        <v>43</v>
      </c>
      <c r="N303">
        <v>2</v>
      </c>
      <c r="O303" t="s">
        <v>28</v>
      </c>
      <c r="P303">
        <v>1446</v>
      </c>
      <c r="T303" s="3">
        <f t="shared" si="9"/>
        <v>23.11</v>
      </c>
      <c r="U303" s="3">
        <f>IF(AND(R303&lt;&gt;"_U",N303&lt;&gt;9999,N303&lt;&gt;999,L303&lt;&gt;"Median"),IFERROR(VLOOKUP(A303,'LBA Total'!A:P,16,0),"."),".")</f>
        <v>6258</v>
      </c>
    </row>
    <row r="304" spans="1:21" x14ac:dyDescent="0.3">
      <c r="A304" s="1" t="str">
        <f t="shared" si="8"/>
        <v>2018|Devonport-Takapuna Local Board Area|$150,001-$200,000</v>
      </c>
      <c r="B304" t="s">
        <v>18</v>
      </c>
      <c r="C304" t="s">
        <v>19</v>
      </c>
      <c r="D304" t="s">
        <v>20</v>
      </c>
      <c r="E304" t="s">
        <v>21</v>
      </c>
      <c r="F304">
        <v>2018</v>
      </c>
      <c r="G304">
        <v>2018</v>
      </c>
      <c r="H304">
        <v>7605</v>
      </c>
      <c r="I304" t="s">
        <v>129</v>
      </c>
      <c r="J304">
        <v>99</v>
      </c>
      <c r="K304" t="s">
        <v>23</v>
      </c>
      <c r="L304">
        <v>7</v>
      </c>
      <c r="M304" t="s">
        <v>43</v>
      </c>
      <c r="N304">
        <v>3</v>
      </c>
      <c r="O304" t="s">
        <v>25</v>
      </c>
      <c r="P304">
        <v>1908</v>
      </c>
      <c r="T304" s="3">
        <f t="shared" si="9"/>
        <v>30.49</v>
      </c>
      <c r="U304" s="3">
        <f>IF(AND(R304&lt;&gt;"_U",N304&lt;&gt;9999,N304&lt;&gt;999,L304&lt;&gt;"Median"),IFERROR(VLOOKUP(A304,'LBA Total'!A:P,16,0),"."),".")</f>
        <v>6258</v>
      </c>
    </row>
    <row r="305" spans="1:21" x14ac:dyDescent="0.3">
      <c r="A305" s="1" t="str">
        <f t="shared" si="8"/>
        <v>2018|Devonport-Takapuna Local Board Area|$150,001-$200,000</v>
      </c>
      <c r="B305" t="s">
        <v>18</v>
      </c>
      <c r="C305" t="s">
        <v>19</v>
      </c>
      <c r="D305" t="s">
        <v>20</v>
      </c>
      <c r="E305" t="s">
        <v>21</v>
      </c>
      <c r="F305">
        <v>2018</v>
      </c>
      <c r="G305">
        <v>2018</v>
      </c>
      <c r="H305">
        <v>7605</v>
      </c>
      <c r="I305" t="s">
        <v>129</v>
      </c>
      <c r="J305">
        <v>99</v>
      </c>
      <c r="K305" t="s">
        <v>23</v>
      </c>
      <c r="L305">
        <v>7</v>
      </c>
      <c r="M305" t="s">
        <v>43</v>
      </c>
      <c r="N305">
        <v>999</v>
      </c>
      <c r="O305" t="s">
        <v>42</v>
      </c>
      <c r="P305">
        <v>0</v>
      </c>
      <c r="T305" s="3" t="str">
        <f t="shared" si="9"/>
        <v>.</v>
      </c>
      <c r="U305" s="3" t="str">
        <f>IF(AND(R305&lt;&gt;"_U",N305&lt;&gt;9999,N305&lt;&gt;999,L305&lt;&gt;"Median"),IFERROR(VLOOKUP(A305,'LBA Total'!A:P,16,0),"."),".")</f>
        <v>.</v>
      </c>
    </row>
    <row r="306" spans="1:21" x14ac:dyDescent="0.3">
      <c r="A306" s="1" t="str">
        <f t="shared" si="8"/>
        <v>2018|Devonport-Takapuna Local Board Area|$150,001-$200,000</v>
      </c>
      <c r="B306" t="s">
        <v>18</v>
      </c>
      <c r="C306" t="s">
        <v>19</v>
      </c>
      <c r="D306" t="s">
        <v>20</v>
      </c>
      <c r="E306" t="s">
        <v>21</v>
      </c>
      <c r="F306">
        <v>2018</v>
      </c>
      <c r="G306">
        <v>2018</v>
      </c>
      <c r="H306">
        <v>7605</v>
      </c>
      <c r="I306" t="s">
        <v>129</v>
      </c>
      <c r="J306">
        <v>99</v>
      </c>
      <c r="K306" t="s">
        <v>23</v>
      </c>
      <c r="L306">
        <v>7</v>
      </c>
      <c r="M306" t="s">
        <v>43</v>
      </c>
      <c r="N306">
        <v>7777</v>
      </c>
      <c r="O306" t="s">
        <v>37</v>
      </c>
      <c r="P306">
        <v>6258</v>
      </c>
      <c r="T306" s="3">
        <f t="shared" si="9"/>
        <v>100</v>
      </c>
      <c r="U306" s="3">
        <f>IF(AND(R306&lt;&gt;"_U",N306&lt;&gt;9999,N306&lt;&gt;999,L306&lt;&gt;"Median"),IFERROR(VLOOKUP(A306,'LBA Total'!A:P,16,0),"."),".")</f>
        <v>6258</v>
      </c>
    </row>
    <row r="307" spans="1:21" x14ac:dyDescent="0.3">
      <c r="A307" s="1" t="str">
        <f t="shared" si="8"/>
        <v>2018|Devonport-Takapuna Local Board Area|$150,001-$200,000</v>
      </c>
      <c r="B307" t="s">
        <v>18</v>
      </c>
      <c r="C307" t="s">
        <v>19</v>
      </c>
      <c r="D307" t="s">
        <v>20</v>
      </c>
      <c r="E307" t="s">
        <v>21</v>
      </c>
      <c r="F307">
        <v>2018</v>
      </c>
      <c r="G307">
        <v>2018</v>
      </c>
      <c r="H307">
        <v>7605</v>
      </c>
      <c r="I307" t="s">
        <v>129</v>
      </c>
      <c r="J307">
        <v>99</v>
      </c>
      <c r="K307" t="s">
        <v>23</v>
      </c>
      <c r="L307">
        <v>7</v>
      </c>
      <c r="M307" t="s">
        <v>43</v>
      </c>
      <c r="N307">
        <v>9999</v>
      </c>
      <c r="O307" t="s">
        <v>40</v>
      </c>
      <c r="P307">
        <v>6258</v>
      </c>
      <c r="T307" s="3" t="str">
        <f t="shared" si="9"/>
        <v>.</v>
      </c>
      <c r="U307" s="3" t="str">
        <f>IF(AND(R307&lt;&gt;"_U",N307&lt;&gt;9999,N307&lt;&gt;999,L307&lt;&gt;"Median"),IFERROR(VLOOKUP(A307,'LBA Total'!A:P,16,0),"."),".")</f>
        <v>.</v>
      </c>
    </row>
    <row r="308" spans="1:21" x14ac:dyDescent="0.3">
      <c r="A308" s="1" t="str">
        <f t="shared" si="8"/>
        <v>2018|Devonport-Takapuna Local Board Area|$200,001 or more</v>
      </c>
      <c r="B308" t="s">
        <v>18</v>
      </c>
      <c r="C308" t="s">
        <v>19</v>
      </c>
      <c r="D308" t="s">
        <v>20</v>
      </c>
      <c r="E308" t="s">
        <v>21</v>
      </c>
      <c r="F308">
        <v>2018</v>
      </c>
      <c r="G308">
        <v>2018</v>
      </c>
      <c r="H308">
        <v>7605</v>
      </c>
      <c r="I308" t="s">
        <v>129</v>
      </c>
      <c r="J308">
        <v>99</v>
      </c>
      <c r="K308" t="s">
        <v>23</v>
      </c>
      <c r="L308">
        <v>8</v>
      </c>
      <c r="M308" t="s">
        <v>27</v>
      </c>
      <c r="N308">
        <v>1</v>
      </c>
      <c r="O308" t="s">
        <v>33</v>
      </c>
      <c r="R308" t="s">
        <v>29</v>
      </c>
      <c r="S308" t="s">
        <v>30</v>
      </c>
      <c r="T308" s="3" t="str">
        <f t="shared" si="9"/>
        <v>.</v>
      </c>
      <c r="U308" s="3" t="str">
        <f>IF(AND(R308&lt;&gt;"_U",N308&lt;&gt;9999,N308&lt;&gt;999,L308&lt;&gt;"Median"),IFERROR(VLOOKUP(A308,'LBA Total'!A:P,16,0),"."),".")</f>
        <v>.</v>
      </c>
    </row>
    <row r="309" spans="1:21" x14ac:dyDescent="0.3">
      <c r="A309" s="1" t="str">
        <f t="shared" si="8"/>
        <v>2018|Devonport-Takapuna Local Board Area|$200,001 or more</v>
      </c>
      <c r="B309" t="s">
        <v>18</v>
      </c>
      <c r="C309" t="s">
        <v>19</v>
      </c>
      <c r="D309" t="s">
        <v>20</v>
      </c>
      <c r="E309" t="s">
        <v>21</v>
      </c>
      <c r="F309">
        <v>2018</v>
      </c>
      <c r="G309">
        <v>2018</v>
      </c>
      <c r="H309">
        <v>7605</v>
      </c>
      <c r="I309" t="s">
        <v>129</v>
      </c>
      <c r="J309">
        <v>99</v>
      </c>
      <c r="K309" t="s">
        <v>23</v>
      </c>
      <c r="L309">
        <v>8</v>
      </c>
      <c r="M309" t="s">
        <v>27</v>
      </c>
      <c r="N309">
        <v>2</v>
      </c>
      <c r="O309" t="s">
        <v>28</v>
      </c>
      <c r="R309" t="s">
        <v>29</v>
      </c>
      <c r="S309" t="s">
        <v>30</v>
      </c>
      <c r="T309" s="3" t="str">
        <f t="shared" si="9"/>
        <v>.</v>
      </c>
      <c r="U309" s="3" t="str">
        <f>IF(AND(R309&lt;&gt;"_U",N309&lt;&gt;9999,N309&lt;&gt;999,L309&lt;&gt;"Median"),IFERROR(VLOOKUP(A309,'LBA Total'!A:P,16,0),"."),".")</f>
        <v>.</v>
      </c>
    </row>
    <row r="310" spans="1:21" x14ac:dyDescent="0.3">
      <c r="A310" s="1" t="str">
        <f t="shared" si="8"/>
        <v>2018|Devonport-Takapuna Local Board Area|$200,001 or more</v>
      </c>
      <c r="B310" t="s">
        <v>18</v>
      </c>
      <c r="C310" t="s">
        <v>19</v>
      </c>
      <c r="D310" t="s">
        <v>20</v>
      </c>
      <c r="E310" t="s">
        <v>21</v>
      </c>
      <c r="F310">
        <v>2018</v>
      </c>
      <c r="G310">
        <v>2018</v>
      </c>
      <c r="H310">
        <v>7605</v>
      </c>
      <c r="I310" t="s">
        <v>129</v>
      </c>
      <c r="J310">
        <v>99</v>
      </c>
      <c r="K310" t="s">
        <v>23</v>
      </c>
      <c r="L310">
        <v>8</v>
      </c>
      <c r="M310" t="s">
        <v>27</v>
      </c>
      <c r="N310">
        <v>3</v>
      </c>
      <c r="O310" t="s">
        <v>25</v>
      </c>
      <c r="R310" t="s">
        <v>29</v>
      </c>
      <c r="S310" t="s">
        <v>30</v>
      </c>
      <c r="T310" s="3" t="str">
        <f t="shared" si="9"/>
        <v>.</v>
      </c>
      <c r="U310" s="3" t="str">
        <f>IF(AND(R310&lt;&gt;"_U",N310&lt;&gt;9999,N310&lt;&gt;999,L310&lt;&gt;"Median"),IFERROR(VLOOKUP(A310,'LBA Total'!A:P,16,0),"."),".")</f>
        <v>.</v>
      </c>
    </row>
    <row r="311" spans="1:21" x14ac:dyDescent="0.3">
      <c r="A311" s="1" t="str">
        <f t="shared" si="8"/>
        <v>2018|Devonport-Takapuna Local Board Area|$200,001 or more</v>
      </c>
      <c r="B311" t="s">
        <v>18</v>
      </c>
      <c r="C311" t="s">
        <v>19</v>
      </c>
      <c r="D311" t="s">
        <v>20</v>
      </c>
      <c r="E311" t="s">
        <v>21</v>
      </c>
      <c r="F311">
        <v>2018</v>
      </c>
      <c r="G311">
        <v>2018</v>
      </c>
      <c r="H311">
        <v>7605</v>
      </c>
      <c r="I311" t="s">
        <v>129</v>
      </c>
      <c r="J311">
        <v>99</v>
      </c>
      <c r="K311" t="s">
        <v>23</v>
      </c>
      <c r="L311">
        <v>8</v>
      </c>
      <c r="M311" t="s">
        <v>27</v>
      </c>
      <c r="N311">
        <v>999</v>
      </c>
      <c r="O311" t="s">
        <v>42</v>
      </c>
      <c r="R311" t="s">
        <v>29</v>
      </c>
      <c r="S311" t="s">
        <v>30</v>
      </c>
      <c r="T311" s="3" t="str">
        <f t="shared" si="9"/>
        <v>.</v>
      </c>
      <c r="U311" s="3" t="str">
        <f>IF(AND(R311&lt;&gt;"_U",N311&lt;&gt;9999,N311&lt;&gt;999,L311&lt;&gt;"Median"),IFERROR(VLOOKUP(A311,'LBA Total'!A:P,16,0),"."),".")</f>
        <v>.</v>
      </c>
    </row>
    <row r="312" spans="1:21" x14ac:dyDescent="0.3">
      <c r="A312" s="1" t="str">
        <f t="shared" si="8"/>
        <v>2018|Devonport-Takapuna Local Board Area|$200,001 or more</v>
      </c>
      <c r="B312" t="s">
        <v>18</v>
      </c>
      <c r="C312" t="s">
        <v>19</v>
      </c>
      <c r="D312" t="s">
        <v>20</v>
      </c>
      <c r="E312" t="s">
        <v>21</v>
      </c>
      <c r="F312">
        <v>2018</v>
      </c>
      <c r="G312">
        <v>2018</v>
      </c>
      <c r="H312">
        <v>7605</v>
      </c>
      <c r="I312" t="s">
        <v>129</v>
      </c>
      <c r="J312">
        <v>99</v>
      </c>
      <c r="K312" t="s">
        <v>23</v>
      </c>
      <c r="L312">
        <v>8</v>
      </c>
      <c r="M312" t="s">
        <v>27</v>
      </c>
      <c r="N312">
        <v>7777</v>
      </c>
      <c r="O312" t="s">
        <v>37</v>
      </c>
      <c r="R312" t="s">
        <v>29</v>
      </c>
      <c r="S312" t="s">
        <v>30</v>
      </c>
      <c r="T312" s="3" t="str">
        <f t="shared" si="9"/>
        <v>.</v>
      </c>
      <c r="U312" s="3" t="str">
        <f>IF(AND(R312&lt;&gt;"_U",N312&lt;&gt;9999,N312&lt;&gt;999,L312&lt;&gt;"Median"),IFERROR(VLOOKUP(A312,'LBA Total'!A:P,16,0),"."),".")</f>
        <v>.</v>
      </c>
    </row>
    <row r="313" spans="1:21" x14ac:dyDescent="0.3">
      <c r="A313" s="1" t="str">
        <f t="shared" si="8"/>
        <v>2018|Devonport-Takapuna Local Board Area|$200,001 or more</v>
      </c>
      <c r="B313" t="s">
        <v>18</v>
      </c>
      <c r="C313" t="s">
        <v>19</v>
      </c>
      <c r="D313" t="s">
        <v>20</v>
      </c>
      <c r="E313" t="s">
        <v>21</v>
      </c>
      <c r="F313">
        <v>2018</v>
      </c>
      <c r="G313">
        <v>2018</v>
      </c>
      <c r="H313">
        <v>7605</v>
      </c>
      <c r="I313" t="s">
        <v>129</v>
      </c>
      <c r="J313">
        <v>99</v>
      </c>
      <c r="K313" t="s">
        <v>23</v>
      </c>
      <c r="L313">
        <v>8</v>
      </c>
      <c r="M313" t="s">
        <v>27</v>
      </c>
      <c r="N313">
        <v>9999</v>
      </c>
      <c r="O313" t="s">
        <v>40</v>
      </c>
      <c r="R313" t="s">
        <v>29</v>
      </c>
      <c r="S313" t="s">
        <v>30</v>
      </c>
      <c r="T313" s="3" t="str">
        <f t="shared" si="9"/>
        <v>.</v>
      </c>
      <c r="U313" s="3" t="str">
        <f>IF(AND(R313&lt;&gt;"_U",N313&lt;&gt;9999,N313&lt;&gt;999,L313&lt;&gt;"Median"),IFERROR(VLOOKUP(A313,'LBA Total'!A:P,16,0),"."),".")</f>
        <v>.</v>
      </c>
    </row>
    <row r="314" spans="1:21" x14ac:dyDescent="0.3">
      <c r="A314" s="1" t="str">
        <f t="shared" si="8"/>
        <v>2018|Devonport-Takapuna Local Board Area|Total stated - total household income</v>
      </c>
      <c r="B314" t="s">
        <v>18</v>
      </c>
      <c r="C314" t="s">
        <v>19</v>
      </c>
      <c r="D314" t="s">
        <v>20</v>
      </c>
      <c r="E314" t="s">
        <v>21</v>
      </c>
      <c r="F314">
        <v>2018</v>
      </c>
      <c r="G314">
        <v>2018</v>
      </c>
      <c r="H314">
        <v>7605</v>
      </c>
      <c r="I314" t="s">
        <v>129</v>
      </c>
      <c r="J314">
        <v>99</v>
      </c>
      <c r="K314" t="s">
        <v>23</v>
      </c>
      <c r="L314">
        <v>77</v>
      </c>
      <c r="M314" t="s">
        <v>32</v>
      </c>
      <c r="N314">
        <v>3</v>
      </c>
      <c r="O314" t="s">
        <v>25</v>
      </c>
      <c r="P314">
        <v>4098</v>
      </c>
      <c r="T314" s="3">
        <f t="shared" si="9"/>
        <v>21.32</v>
      </c>
      <c r="U314" s="3">
        <f>IF(AND(R314&lt;&gt;"_U",N314&lt;&gt;9999,N314&lt;&gt;999,L314&lt;&gt;"Median"),IFERROR(VLOOKUP(A314,'LBA Total'!A:P,16,0),"."),".")</f>
        <v>19218</v>
      </c>
    </row>
    <row r="315" spans="1:21" x14ac:dyDescent="0.3">
      <c r="A315" s="1" t="str">
        <f t="shared" si="8"/>
        <v>2018|Devonport-Takapuna Local Board Area|Total stated - total household income</v>
      </c>
      <c r="B315" t="s">
        <v>18</v>
      </c>
      <c r="C315" t="s">
        <v>19</v>
      </c>
      <c r="D315" t="s">
        <v>20</v>
      </c>
      <c r="E315" t="s">
        <v>21</v>
      </c>
      <c r="F315">
        <v>2018</v>
      </c>
      <c r="G315">
        <v>2018</v>
      </c>
      <c r="H315">
        <v>7605</v>
      </c>
      <c r="I315" t="s">
        <v>129</v>
      </c>
      <c r="J315">
        <v>99</v>
      </c>
      <c r="K315" t="s">
        <v>23</v>
      </c>
      <c r="L315">
        <v>77</v>
      </c>
      <c r="M315" t="s">
        <v>32</v>
      </c>
      <c r="N315">
        <v>7777</v>
      </c>
      <c r="O315" t="s">
        <v>37</v>
      </c>
      <c r="P315">
        <v>19218</v>
      </c>
      <c r="T315" s="3">
        <f t="shared" si="9"/>
        <v>100</v>
      </c>
      <c r="U315" s="3">
        <f>IF(AND(R315&lt;&gt;"_U",N315&lt;&gt;9999,N315&lt;&gt;999,L315&lt;&gt;"Median"),IFERROR(VLOOKUP(A315,'LBA Total'!A:P,16,0),"."),".")</f>
        <v>19218</v>
      </c>
    </row>
    <row r="316" spans="1:21" x14ac:dyDescent="0.3">
      <c r="A316" s="1" t="str">
        <f t="shared" si="8"/>
        <v>2018|Devonport-Takapuna Local Board Area|Total stated - total household income</v>
      </c>
      <c r="B316" t="s">
        <v>18</v>
      </c>
      <c r="C316" t="s">
        <v>19</v>
      </c>
      <c r="D316" t="s">
        <v>20</v>
      </c>
      <c r="E316" t="s">
        <v>21</v>
      </c>
      <c r="F316">
        <v>2018</v>
      </c>
      <c r="G316">
        <v>2018</v>
      </c>
      <c r="H316">
        <v>7605</v>
      </c>
      <c r="I316" t="s">
        <v>129</v>
      </c>
      <c r="J316">
        <v>99</v>
      </c>
      <c r="K316" t="s">
        <v>23</v>
      </c>
      <c r="L316">
        <v>77</v>
      </c>
      <c r="M316" t="s">
        <v>32</v>
      </c>
      <c r="N316">
        <v>1</v>
      </c>
      <c r="O316" t="s">
        <v>33</v>
      </c>
      <c r="P316">
        <v>8334</v>
      </c>
      <c r="T316" s="3">
        <f t="shared" si="9"/>
        <v>43.37</v>
      </c>
      <c r="U316" s="3">
        <f>IF(AND(R316&lt;&gt;"_U",N316&lt;&gt;9999,N316&lt;&gt;999,L316&lt;&gt;"Median"),IFERROR(VLOOKUP(A316,'LBA Total'!A:P,16,0),"."),".")</f>
        <v>19218</v>
      </c>
    </row>
    <row r="317" spans="1:21" x14ac:dyDescent="0.3">
      <c r="A317" s="1" t="str">
        <f t="shared" si="8"/>
        <v>2018|Devonport-Takapuna Local Board Area|Total stated - total household income</v>
      </c>
      <c r="B317" t="s">
        <v>18</v>
      </c>
      <c r="C317" t="s">
        <v>19</v>
      </c>
      <c r="D317" t="s">
        <v>20</v>
      </c>
      <c r="E317" t="s">
        <v>21</v>
      </c>
      <c r="F317">
        <v>2018</v>
      </c>
      <c r="G317">
        <v>2018</v>
      </c>
      <c r="H317">
        <v>7605</v>
      </c>
      <c r="I317" t="s">
        <v>129</v>
      </c>
      <c r="J317">
        <v>99</v>
      </c>
      <c r="K317" t="s">
        <v>23</v>
      </c>
      <c r="L317">
        <v>77</v>
      </c>
      <c r="M317" t="s">
        <v>32</v>
      </c>
      <c r="N317">
        <v>999</v>
      </c>
      <c r="O317" t="s">
        <v>42</v>
      </c>
      <c r="P317">
        <v>0</v>
      </c>
      <c r="T317" s="3" t="str">
        <f t="shared" si="9"/>
        <v>.</v>
      </c>
      <c r="U317" s="3" t="str">
        <f>IF(AND(R317&lt;&gt;"_U",N317&lt;&gt;9999,N317&lt;&gt;999,L317&lt;&gt;"Median"),IFERROR(VLOOKUP(A317,'LBA Total'!A:P,16,0),"."),".")</f>
        <v>.</v>
      </c>
    </row>
    <row r="318" spans="1:21" x14ac:dyDescent="0.3">
      <c r="A318" s="1" t="str">
        <f t="shared" si="8"/>
        <v>2018|Devonport-Takapuna Local Board Area|Total stated - total household income</v>
      </c>
      <c r="B318" t="s">
        <v>18</v>
      </c>
      <c r="C318" t="s">
        <v>19</v>
      </c>
      <c r="D318" t="s">
        <v>20</v>
      </c>
      <c r="E318" t="s">
        <v>21</v>
      </c>
      <c r="F318">
        <v>2018</v>
      </c>
      <c r="G318">
        <v>2018</v>
      </c>
      <c r="H318">
        <v>7605</v>
      </c>
      <c r="I318" t="s">
        <v>129</v>
      </c>
      <c r="J318">
        <v>99</v>
      </c>
      <c r="K318" t="s">
        <v>23</v>
      </c>
      <c r="L318">
        <v>77</v>
      </c>
      <c r="M318" t="s">
        <v>32</v>
      </c>
      <c r="N318">
        <v>9999</v>
      </c>
      <c r="O318" t="s">
        <v>40</v>
      </c>
      <c r="P318">
        <v>19218</v>
      </c>
      <c r="T318" s="3" t="str">
        <f t="shared" si="9"/>
        <v>.</v>
      </c>
      <c r="U318" s="3" t="str">
        <f>IF(AND(R318&lt;&gt;"_U",N318&lt;&gt;9999,N318&lt;&gt;999,L318&lt;&gt;"Median"),IFERROR(VLOOKUP(A318,'LBA Total'!A:P,16,0),"."),".")</f>
        <v>.</v>
      </c>
    </row>
    <row r="319" spans="1:21" x14ac:dyDescent="0.3">
      <c r="A319" s="1" t="str">
        <f t="shared" si="8"/>
        <v>2018|Devonport-Takapuna Local Board Area|Total stated - total household income</v>
      </c>
      <c r="B319" t="s">
        <v>18</v>
      </c>
      <c r="C319" t="s">
        <v>19</v>
      </c>
      <c r="D319" t="s">
        <v>20</v>
      </c>
      <c r="E319" t="s">
        <v>21</v>
      </c>
      <c r="F319">
        <v>2018</v>
      </c>
      <c r="G319">
        <v>2018</v>
      </c>
      <c r="H319">
        <v>7605</v>
      </c>
      <c r="I319" t="s">
        <v>129</v>
      </c>
      <c r="J319">
        <v>99</v>
      </c>
      <c r="K319" t="s">
        <v>23</v>
      </c>
      <c r="L319">
        <v>77</v>
      </c>
      <c r="M319" t="s">
        <v>32</v>
      </c>
      <c r="N319">
        <v>2</v>
      </c>
      <c r="O319" t="s">
        <v>28</v>
      </c>
      <c r="P319">
        <v>6789</v>
      </c>
      <c r="T319" s="3">
        <f t="shared" si="9"/>
        <v>35.33</v>
      </c>
      <c r="U319" s="3">
        <f>IF(AND(R319&lt;&gt;"_U",N319&lt;&gt;9999,N319&lt;&gt;999,L319&lt;&gt;"Median"),IFERROR(VLOOKUP(A319,'LBA Total'!A:P,16,0),"."),".")</f>
        <v>19218</v>
      </c>
    </row>
    <row r="320" spans="1:21" x14ac:dyDescent="0.3">
      <c r="A320" s="1" t="str">
        <f t="shared" si="8"/>
        <v>2018|Devonport-Takapuna Local Board Area|Total - total household income</v>
      </c>
      <c r="B320" t="s">
        <v>18</v>
      </c>
      <c r="C320" t="s">
        <v>19</v>
      </c>
      <c r="D320" t="s">
        <v>20</v>
      </c>
      <c r="E320" t="s">
        <v>21</v>
      </c>
      <c r="F320">
        <v>2018</v>
      </c>
      <c r="G320">
        <v>2018</v>
      </c>
      <c r="H320">
        <v>7605</v>
      </c>
      <c r="I320" t="s">
        <v>129</v>
      </c>
      <c r="J320">
        <v>99</v>
      </c>
      <c r="K320" t="s">
        <v>23</v>
      </c>
      <c r="L320">
        <v>99</v>
      </c>
      <c r="M320" t="s">
        <v>48</v>
      </c>
      <c r="N320">
        <v>3</v>
      </c>
      <c r="O320" t="s">
        <v>25</v>
      </c>
      <c r="P320">
        <v>4377</v>
      </c>
      <c r="T320" s="3">
        <f t="shared" si="9"/>
        <v>21.08</v>
      </c>
      <c r="U320" s="3">
        <f>IF(AND(R320&lt;&gt;"_U",N320&lt;&gt;9999,N320&lt;&gt;999,L320&lt;&gt;"Median"),IFERROR(VLOOKUP(A320,'LBA Total'!A:P,16,0),"."),".")</f>
        <v>20760</v>
      </c>
    </row>
    <row r="321" spans="1:21" x14ac:dyDescent="0.3">
      <c r="A321" s="1" t="str">
        <f t="shared" si="8"/>
        <v>2018|Devonport-Takapuna Local Board Area|Total - total household income</v>
      </c>
      <c r="B321" t="s">
        <v>18</v>
      </c>
      <c r="C321" t="s">
        <v>19</v>
      </c>
      <c r="D321" t="s">
        <v>20</v>
      </c>
      <c r="E321" t="s">
        <v>21</v>
      </c>
      <c r="F321">
        <v>2018</v>
      </c>
      <c r="G321">
        <v>2018</v>
      </c>
      <c r="H321">
        <v>7605</v>
      </c>
      <c r="I321" t="s">
        <v>129</v>
      </c>
      <c r="J321">
        <v>99</v>
      </c>
      <c r="K321" t="s">
        <v>23</v>
      </c>
      <c r="L321">
        <v>99</v>
      </c>
      <c r="M321" t="s">
        <v>48</v>
      </c>
      <c r="N321">
        <v>1</v>
      </c>
      <c r="O321" t="s">
        <v>33</v>
      </c>
      <c r="P321">
        <v>8955</v>
      </c>
      <c r="T321" s="3">
        <f t="shared" si="9"/>
        <v>43.14</v>
      </c>
      <c r="U321" s="3">
        <f>IF(AND(R321&lt;&gt;"_U",N321&lt;&gt;9999,N321&lt;&gt;999,L321&lt;&gt;"Median"),IFERROR(VLOOKUP(A321,'LBA Total'!A:P,16,0),"."),".")</f>
        <v>20760</v>
      </c>
    </row>
    <row r="322" spans="1:21" x14ac:dyDescent="0.3">
      <c r="A322" s="1" t="str">
        <f t="shared" si="8"/>
        <v>2018|Devonport-Takapuna Local Board Area|Total - total household income</v>
      </c>
      <c r="B322" t="s">
        <v>18</v>
      </c>
      <c r="C322" t="s">
        <v>19</v>
      </c>
      <c r="D322" t="s">
        <v>20</v>
      </c>
      <c r="E322" t="s">
        <v>21</v>
      </c>
      <c r="F322">
        <v>2018</v>
      </c>
      <c r="G322">
        <v>2018</v>
      </c>
      <c r="H322">
        <v>7605</v>
      </c>
      <c r="I322" t="s">
        <v>129</v>
      </c>
      <c r="J322">
        <v>99</v>
      </c>
      <c r="K322" t="s">
        <v>23</v>
      </c>
      <c r="L322">
        <v>99</v>
      </c>
      <c r="M322" t="s">
        <v>48</v>
      </c>
      <c r="N322">
        <v>2</v>
      </c>
      <c r="O322" t="s">
        <v>28</v>
      </c>
      <c r="P322">
        <v>7428</v>
      </c>
      <c r="T322" s="3">
        <f t="shared" si="9"/>
        <v>35.78</v>
      </c>
      <c r="U322" s="3">
        <f>IF(AND(R322&lt;&gt;"_U",N322&lt;&gt;9999,N322&lt;&gt;999,L322&lt;&gt;"Median"),IFERROR(VLOOKUP(A322,'LBA Total'!A:P,16,0),"."),".")</f>
        <v>20760</v>
      </c>
    </row>
    <row r="323" spans="1:21" x14ac:dyDescent="0.3">
      <c r="A323" s="1" t="str">
        <f t="shared" ref="A323:A386" si="10">G323&amp;"|"&amp;I323&amp;"|"&amp;M323</f>
        <v>2018|Devonport-Takapuna Local Board Area|Total - total household income</v>
      </c>
      <c r="B323" t="s">
        <v>18</v>
      </c>
      <c r="C323" t="s">
        <v>19</v>
      </c>
      <c r="D323" t="s">
        <v>20</v>
      </c>
      <c r="E323" t="s">
        <v>21</v>
      </c>
      <c r="F323">
        <v>2018</v>
      </c>
      <c r="G323">
        <v>2018</v>
      </c>
      <c r="H323">
        <v>7605</v>
      </c>
      <c r="I323" t="s">
        <v>129</v>
      </c>
      <c r="J323">
        <v>99</v>
      </c>
      <c r="K323" t="s">
        <v>23</v>
      </c>
      <c r="L323">
        <v>99</v>
      </c>
      <c r="M323" t="s">
        <v>48</v>
      </c>
      <c r="N323">
        <v>7777</v>
      </c>
      <c r="O323" t="s">
        <v>37</v>
      </c>
      <c r="P323">
        <v>20760</v>
      </c>
      <c r="T323" s="3">
        <f t="shared" ref="T323:T386" si="11">IF(AND(R323&lt;&gt;"_U",R323&lt;&gt;"c",N323&lt;&gt;999,N323&lt;&gt;9999,L323&lt;&gt;"Median"),IFERROR((ROUND(P323/U323*100,2)),"."),".")</f>
        <v>100</v>
      </c>
      <c r="U323" s="3">
        <f>IF(AND(R323&lt;&gt;"_U",N323&lt;&gt;9999,N323&lt;&gt;999,L323&lt;&gt;"Median"),IFERROR(VLOOKUP(A323,'LBA Total'!A:P,16,0),"."),".")</f>
        <v>20760</v>
      </c>
    </row>
    <row r="324" spans="1:21" x14ac:dyDescent="0.3">
      <c r="A324" s="1" t="str">
        <f t="shared" si="10"/>
        <v>2018|Devonport-Takapuna Local Board Area|Total - total household income</v>
      </c>
      <c r="B324" t="s">
        <v>18</v>
      </c>
      <c r="C324" t="s">
        <v>19</v>
      </c>
      <c r="D324" t="s">
        <v>20</v>
      </c>
      <c r="E324" t="s">
        <v>21</v>
      </c>
      <c r="F324">
        <v>2018</v>
      </c>
      <c r="G324">
        <v>2018</v>
      </c>
      <c r="H324">
        <v>7605</v>
      </c>
      <c r="I324" t="s">
        <v>129</v>
      </c>
      <c r="J324">
        <v>99</v>
      </c>
      <c r="K324" t="s">
        <v>23</v>
      </c>
      <c r="L324">
        <v>99</v>
      </c>
      <c r="M324" t="s">
        <v>48</v>
      </c>
      <c r="N324">
        <v>999</v>
      </c>
      <c r="O324" t="s">
        <v>42</v>
      </c>
      <c r="P324">
        <v>0</v>
      </c>
      <c r="T324" s="3" t="str">
        <f t="shared" si="11"/>
        <v>.</v>
      </c>
      <c r="U324" s="3" t="str">
        <f>IF(AND(R324&lt;&gt;"_U",N324&lt;&gt;9999,N324&lt;&gt;999,L324&lt;&gt;"Median"),IFERROR(VLOOKUP(A324,'LBA Total'!A:P,16,0),"."),".")</f>
        <v>.</v>
      </c>
    </row>
    <row r="325" spans="1:21" x14ac:dyDescent="0.3">
      <c r="A325" s="1" t="str">
        <f t="shared" si="10"/>
        <v>2018|Devonport-Takapuna Local Board Area|Total - total household income</v>
      </c>
      <c r="B325" t="s">
        <v>18</v>
      </c>
      <c r="C325" t="s">
        <v>19</v>
      </c>
      <c r="D325" t="s">
        <v>20</v>
      </c>
      <c r="E325" t="s">
        <v>21</v>
      </c>
      <c r="F325">
        <v>2018</v>
      </c>
      <c r="G325">
        <v>2018</v>
      </c>
      <c r="H325">
        <v>7605</v>
      </c>
      <c r="I325" t="s">
        <v>129</v>
      </c>
      <c r="J325">
        <v>99</v>
      </c>
      <c r="K325" t="s">
        <v>23</v>
      </c>
      <c r="L325">
        <v>99</v>
      </c>
      <c r="M325" t="s">
        <v>48</v>
      </c>
      <c r="N325">
        <v>9999</v>
      </c>
      <c r="O325" t="s">
        <v>40</v>
      </c>
      <c r="P325">
        <v>20760</v>
      </c>
      <c r="T325" s="3" t="str">
        <f t="shared" si="11"/>
        <v>.</v>
      </c>
      <c r="U325" s="3" t="str">
        <f>IF(AND(R325&lt;&gt;"_U",N325&lt;&gt;9999,N325&lt;&gt;999,L325&lt;&gt;"Median"),IFERROR(VLOOKUP(A325,'LBA Total'!A:P,16,0),"."),".")</f>
        <v>.</v>
      </c>
    </row>
    <row r="326" spans="1:21" x14ac:dyDescent="0.3">
      <c r="A326" s="1" t="str">
        <f t="shared" si="10"/>
        <v>2018|Devonport-Takapuna Local Board Area|Median ($) - total household income</v>
      </c>
      <c r="B326" t="s">
        <v>18</v>
      </c>
      <c r="C326" t="s">
        <v>19</v>
      </c>
      <c r="D326" t="s">
        <v>20</v>
      </c>
      <c r="E326" t="s">
        <v>21</v>
      </c>
      <c r="F326">
        <v>2018</v>
      </c>
      <c r="G326">
        <v>2018</v>
      </c>
      <c r="H326">
        <v>7605</v>
      </c>
      <c r="I326" t="s">
        <v>129</v>
      </c>
      <c r="J326">
        <v>99</v>
      </c>
      <c r="K326" t="s">
        <v>23</v>
      </c>
      <c r="L326" t="s">
        <v>56</v>
      </c>
      <c r="M326" t="s">
        <v>57</v>
      </c>
      <c r="N326">
        <v>999</v>
      </c>
      <c r="O326" t="s">
        <v>42</v>
      </c>
      <c r="R326" t="s">
        <v>61</v>
      </c>
      <c r="S326" t="s">
        <v>62</v>
      </c>
      <c r="T326" s="3" t="str">
        <f t="shared" si="11"/>
        <v>.</v>
      </c>
      <c r="U326" s="3" t="str">
        <f>IF(AND(R326&lt;&gt;"_U",N326&lt;&gt;9999,N326&lt;&gt;999,L326&lt;&gt;"Median"),IFERROR(VLOOKUP(A326,'LBA Total'!A:P,16,0),"."),".")</f>
        <v>.</v>
      </c>
    </row>
    <row r="327" spans="1:21" x14ac:dyDescent="0.3">
      <c r="A327" s="1" t="str">
        <f t="shared" si="10"/>
        <v>2018|Devonport-Takapuna Local Board Area|Median ($) - total household income</v>
      </c>
      <c r="B327" t="s">
        <v>18</v>
      </c>
      <c r="C327" t="s">
        <v>19</v>
      </c>
      <c r="D327" t="s">
        <v>20</v>
      </c>
      <c r="E327" t="s">
        <v>21</v>
      </c>
      <c r="F327">
        <v>2018</v>
      </c>
      <c r="G327">
        <v>2018</v>
      </c>
      <c r="H327">
        <v>7605</v>
      </c>
      <c r="I327" t="s">
        <v>129</v>
      </c>
      <c r="J327">
        <v>99</v>
      </c>
      <c r="K327" t="s">
        <v>23</v>
      </c>
      <c r="L327" t="s">
        <v>56</v>
      </c>
      <c r="M327" t="s">
        <v>57</v>
      </c>
      <c r="N327">
        <v>1</v>
      </c>
      <c r="O327" t="s">
        <v>33</v>
      </c>
      <c r="P327">
        <v>107200</v>
      </c>
      <c r="T327" s="3" t="str">
        <f t="shared" si="11"/>
        <v>.</v>
      </c>
      <c r="U327" s="3" t="str">
        <f>IF(AND(R327&lt;&gt;"_U",N327&lt;&gt;9999,N327&lt;&gt;999,L327&lt;&gt;"Median"),IFERROR(VLOOKUP(A327,'LBA Total'!A:P,16,0),"."),".")</f>
        <v>.</v>
      </c>
    </row>
    <row r="328" spans="1:21" x14ac:dyDescent="0.3">
      <c r="A328" s="1" t="str">
        <f t="shared" si="10"/>
        <v>2018|Devonport-Takapuna Local Board Area|Median ($) - total household income</v>
      </c>
      <c r="B328" t="s">
        <v>18</v>
      </c>
      <c r="C328" t="s">
        <v>19</v>
      </c>
      <c r="D328" t="s">
        <v>20</v>
      </c>
      <c r="E328" t="s">
        <v>21</v>
      </c>
      <c r="F328">
        <v>2018</v>
      </c>
      <c r="G328">
        <v>2018</v>
      </c>
      <c r="H328">
        <v>7605</v>
      </c>
      <c r="I328" t="s">
        <v>129</v>
      </c>
      <c r="J328">
        <v>99</v>
      </c>
      <c r="K328" t="s">
        <v>23</v>
      </c>
      <c r="L328" t="s">
        <v>56</v>
      </c>
      <c r="M328" t="s">
        <v>57</v>
      </c>
      <c r="N328">
        <v>2</v>
      </c>
      <c r="O328" t="s">
        <v>28</v>
      </c>
      <c r="P328">
        <v>85500</v>
      </c>
      <c r="T328" s="3" t="str">
        <f t="shared" si="11"/>
        <v>.</v>
      </c>
      <c r="U328" s="3" t="str">
        <f>IF(AND(R328&lt;&gt;"_U",N328&lt;&gt;9999,N328&lt;&gt;999,L328&lt;&gt;"Median"),IFERROR(VLOOKUP(A328,'LBA Total'!A:P,16,0),"."),".")</f>
        <v>.</v>
      </c>
    </row>
    <row r="329" spans="1:21" x14ac:dyDescent="0.3">
      <c r="A329" s="1" t="str">
        <f t="shared" si="10"/>
        <v>2018|Devonport-Takapuna Local Board Area|Median ($) - total household income</v>
      </c>
      <c r="B329" t="s">
        <v>18</v>
      </c>
      <c r="C329" t="s">
        <v>19</v>
      </c>
      <c r="D329" t="s">
        <v>20</v>
      </c>
      <c r="E329" t="s">
        <v>21</v>
      </c>
      <c r="F329">
        <v>2018</v>
      </c>
      <c r="G329">
        <v>2018</v>
      </c>
      <c r="H329">
        <v>7605</v>
      </c>
      <c r="I329" t="s">
        <v>129</v>
      </c>
      <c r="J329">
        <v>99</v>
      </c>
      <c r="K329" t="s">
        <v>23</v>
      </c>
      <c r="L329" t="s">
        <v>56</v>
      </c>
      <c r="M329" t="s">
        <v>57</v>
      </c>
      <c r="N329">
        <v>9999</v>
      </c>
      <c r="O329" t="s">
        <v>40</v>
      </c>
      <c r="P329">
        <v>103500</v>
      </c>
      <c r="T329" s="3" t="str">
        <f t="shared" si="11"/>
        <v>.</v>
      </c>
      <c r="U329" s="3" t="str">
        <f>IF(AND(R329&lt;&gt;"_U",N329&lt;&gt;9999,N329&lt;&gt;999,L329&lt;&gt;"Median"),IFERROR(VLOOKUP(A329,'LBA Total'!A:P,16,0),"."),".")</f>
        <v>.</v>
      </c>
    </row>
    <row r="330" spans="1:21" x14ac:dyDescent="0.3">
      <c r="A330" s="1" t="str">
        <f t="shared" si="10"/>
        <v>2018|Devonport-Takapuna Local Board Area|Median ($) - total household income</v>
      </c>
      <c r="B330" t="s">
        <v>18</v>
      </c>
      <c r="C330" t="s">
        <v>19</v>
      </c>
      <c r="D330" t="s">
        <v>20</v>
      </c>
      <c r="E330" t="s">
        <v>21</v>
      </c>
      <c r="F330">
        <v>2018</v>
      </c>
      <c r="G330">
        <v>2018</v>
      </c>
      <c r="H330">
        <v>7605</v>
      </c>
      <c r="I330" t="s">
        <v>129</v>
      </c>
      <c r="J330">
        <v>99</v>
      </c>
      <c r="K330" t="s">
        <v>23</v>
      </c>
      <c r="L330" t="s">
        <v>56</v>
      </c>
      <c r="M330" t="s">
        <v>57</v>
      </c>
      <c r="N330">
        <v>3</v>
      </c>
      <c r="O330" t="s">
        <v>25</v>
      </c>
      <c r="P330">
        <v>139700</v>
      </c>
      <c r="T330" s="3" t="str">
        <f t="shared" si="11"/>
        <v>.</v>
      </c>
      <c r="U330" s="3" t="str">
        <f>IF(AND(R330&lt;&gt;"_U",N330&lt;&gt;9999,N330&lt;&gt;999,L330&lt;&gt;"Median"),IFERROR(VLOOKUP(A330,'LBA Total'!A:P,16,0),"."),".")</f>
        <v>.</v>
      </c>
    </row>
    <row r="331" spans="1:21" x14ac:dyDescent="0.3">
      <c r="A331" s="1" t="str">
        <f t="shared" si="10"/>
        <v>2018|Devonport-Takapuna Local Board Area|Median ($) - total household income</v>
      </c>
      <c r="B331" t="s">
        <v>18</v>
      </c>
      <c r="C331" t="s">
        <v>19</v>
      </c>
      <c r="D331" t="s">
        <v>20</v>
      </c>
      <c r="E331" t="s">
        <v>21</v>
      </c>
      <c r="F331">
        <v>2018</v>
      </c>
      <c r="G331">
        <v>2018</v>
      </c>
      <c r="H331">
        <v>7605</v>
      </c>
      <c r="I331" t="s">
        <v>129</v>
      </c>
      <c r="J331">
        <v>99</v>
      </c>
      <c r="K331" t="s">
        <v>23</v>
      </c>
      <c r="L331" t="s">
        <v>56</v>
      </c>
      <c r="M331" t="s">
        <v>57</v>
      </c>
      <c r="N331">
        <v>7777</v>
      </c>
      <c r="O331" t="s">
        <v>37</v>
      </c>
      <c r="P331">
        <v>103500</v>
      </c>
      <c r="T331" s="3" t="str">
        <f t="shared" si="11"/>
        <v>.</v>
      </c>
      <c r="U331" s="3" t="str">
        <f>IF(AND(R331&lt;&gt;"_U",N331&lt;&gt;9999,N331&lt;&gt;999,L331&lt;&gt;"Median"),IFERROR(VLOOKUP(A331,'LBA Total'!A:P,16,0),"."),".")</f>
        <v>.</v>
      </c>
    </row>
    <row r="332" spans="1:21" x14ac:dyDescent="0.3">
      <c r="A332" s="1" t="str">
        <f t="shared" si="10"/>
        <v>2018|Henderson-Massey Local Board Area|$20,000 or less</v>
      </c>
      <c r="B332" t="s">
        <v>18</v>
      </c>
      <c r="C332" t="s">
        <v>19</v>
      </c>
      <c r="D332" t="s">
        <v>20</v>
      </c>
      <c r="E332" t="s">
        <v>21</v>
      </c>
      <c r="F332">
        <v>2018</v>
      </c>
      <c r="G332">
        <v>2018</v>
      </c>
      <c r="H332">
        <v>7606</v>
      </c>
      <c r="I332" t="s">
        <v>72</v>
      </c>
      <c r="J332">
        <v>99</v>
      </c>
      <c r="K332" t="s">
        <v>23</v>
      </c>
      <c r="L332">
        <v>1</v>
      </c>
      <c r="M332" t="s">
        <v>39</v>
      </c>
      <c r="N332">
        <v>7777</v>
      </c>
      <c r="O332" t="s">
        <v>37</v>
      </c>
      <c r="P332">
        <v>2676</v>
      </c>
      <c r="T332" s="3">
        <f t="shared" si="11"/>
        <v>100</v>
      </c>
      <c r="U332" s="3">
        <f>IF(AND(R332&lt;&gt;"_U",N332&lt;&gt;9999,N332&lt;&gt;999,L332&lt;&gt;"Median"),IFERROR(VLOOKUP(A332,'LBA Total'!A:P,16,0),"."),".")</f>
        <v>2676</v>
      </c>
    </row>
    <row r="333" spans="1:21" x14ac:dyDescent="0.3">
      <c r="A333" s="1" t="str">
        <f t="shared" si="10"/>
        <v>2018|Henderson-Massey Local Board Area|$20,000 or less</v>
      </c>
      <c r="B333" t="s">
        <v>18</v>
      </c>
      <c r="C333" t="s">
        <v>19</v>
      </c>
      <c r="D333" t="s">
        <v>20</v>
      </c>
      <c r="E333" t="s">
        <v>21</v>
      </c>
      <c r="F333">
        <v>2018</v>
      </c>
      <c r="G333">
        <v>2018</v>
      </c>
      <c r="H333">
        <v>7606</v>
      </c>
      <c r="I333" t="s">
        <v>72</v>
      </c>
      <c r="J333">
        <v>99</v>
      </c>
      <c r="K333" t="s">
        <v>23</v>
      </c>
      <c r="L333">
        <v>1</v>
      </c>
      <c r="M333" t="s">
        <v>39</v>
      </c>
      <c r="N333">
        <v>3</v>
      </c>
      <c r="O333" t="s">
        <v>25</v>
      </c>
      <c r="P333">
        <v>180</v>
      </c>
      <c r="T333" s="3">
        <f t="shared" si="11"/>
        <v>6.73</v>
      </c>
      <c r="U333" s="3">
        <f>IF(AND(R333&lt;&gt;"_U",N333&lt;&gt;9999,N333&lt;&gt;999,L333&lt;&gt;"Median"),IFERROR(VLOOKUP(A333,'LBA Total'!A:P,16,0),"."),".")</f>
        <v>2676</v>
      </c>
    </row>
    <row r="334" spans="1:21" x14ac:dyDescent="0.3">
      <c r="A334" s="1" t="str">
        <f t="shared" si="10"/>
        <v>2018|Henderson-Massey Local Board Area|$20,000 or less</v>
      </c>
      <c r="B334" t="s">
        <v>18</v>
      </c>
      <c r="C334" t="s">
        <v>19</v>
      </c>
      <c r="D334" t="s">
        <v>20</v>
      </c>
      <c r="E334" t="s">
        <v>21</v>
      </c>
      <c r="F334">
        <v>2018</v>
      </c>
      <c r="G334">
        <v>2018</v>
      </c>
      <c r="H334">
        <v>7606</v>
      </c>
      <c r="I334" t="s">
        <v>72</v>
      </c>
      <c r="J334">
        <v>99</v>
      </c>
      <c r="K334" t="s">
        <v>23</v>
      </c>
      <c r="L334">
        <v>1</v>
      </c>
      <c r="M334" t="s">
        <v>39</v>
      </c>
      <c r="N334">
        <v>2</v>
      </c>
      <c r="O334" t="s">
        <v>28</v>
      </c>
      <c r="P334">
        <v>1683</v>
      </c>
      <c r="T334" s="3">
        <f t="shared" si="11"/>
        <v>62.89</v>
      </c>
      <c r="U334" s="3">
        <f>IF(AND(R334&lt;&gt;"_U",N334&lt;&gt;9999,N334&lt;&gt;999,L334&lt;&gt;"Median"),IFERROR(VLOOKUP(A334,'LBA Total'!A:P,16,0),"."),".")</f>
        <v>2676</v>
      </c>
    </row>
    <row r="335" spans="1:21" x14ac:dyDescent="0.3">
      <c r="A335" s="1" t="str">
        <f t="shared" si="10"/>
        <v>2018|Henderson-Massey Local Board Area|$20,000 or less</v>
      </c>
      <c r="B335" t="s">
        <v>18</v>
      </c>
      <c r="C335" t="s">
        <v>19</v>
      </c>
      <c r="D335" t="s">
        <v>20</v>
      </c>
      <c r="E335" t="s">
        <v>21</v>
      </c>
      <c r="F335">
        <v>2018</v>
      </c>
      <c r="G335">
        <v>2018</v>
      </c>
      <c r="H335">
        <v>7606</v>
      </c>
      <c r="I335" t="s">
        <v>72</v>
      </c>
      <c r="J335">
        <v>99</v>
      </c>
      <c r="K335" t="s">
        <v>23</v>
      </c>
      <c r="L335">
        <v>1</v>
      </c>
      <c r="M335" t="s">
        <v>39</v>
      </c>
      <c r="N335">
        <v>9999</v>
      </c>
      <c r="O335" t="s">
        <v>40</v>
      </c>
      <c r="P335">
        <v>2676</v>
      </c>
      <c r="T335" s="3" t="str">
        <f t="shared" si="11"/>
        <v>.</v>
      </c>
      <c r="U335" s="3" t="str">
        <f>IF(AND(R335&lt;&gt;"_U",N335&lt;&gt;9999,N335&lt;&gt;999,L335&lt;&gt;"Median"),IFERROR(VLOOKUP(A335,'LBA Total'!A:P,16,0),"."),".")</f>
        <v>.</v>
      </c>
    </row>
    <row r="336" spans="1:21" x14ac:dyDescent="0.3">
      <c r="A336" s="1" t="str">
        <f t="shared" si="10"/>
        <v>2018|Henderson-Massey Local Board Area|$20,000 or less</v>
      </c>
      <c r="B336" t="s">
        <v>18</v>
      </c>
      <c r="C336" t="s">
        <v>19</v>
      </c>
      <c r="D336" t="s">
        <v>20</v>
      </c>
      <c r="E336" t="s">
        <v>21</v>
      </c>
      <c r="F336">
        <v>2018</v>
      </c>
      <c r="G336">
        <v>2018</v>
      </c>
      <c r="H336">
        <v>7606</v>
      </c>
      <c r="I336" t="s">
        <v>72</v>
      </c>
      <c r="J336">
        <v>99</v>
      </c>
      <c r="K336" t="s">
        <v>23</v>
      </c>
      <c r="L336">
        <v>1</v>
      </c>
      <c r="M336" t="s">
        <v>39</v>
      </c>
      <c r="N336">
        <v>1</v>
      </c>
      <c r="O336" t="s">
        <v>33</v>
      </c>
      <c r="P336">
        <v>816</v>
      </c>
      <c r="T336" s="3">
        <f t="shared" si="11"/>
        <v>30.49</v>
      </c>
      <c r="U336" s="3">
        <f>IF(AND(R336&lt;&gt;"_U",N336&lt;&gt;9999,N336&lt;&gt;999,L336&lt;&gt;"Median"),IFERROR(VLOOKUP(A336,'LBA Total'!A:P,16,0),"."),".")</f>
        <v>2676</v>
      </c>
    </row>
    <row r="337" spans="1:21" x14ac:dyDescent="0.3">
      <c r="A337" s="1" t="str">
        <f t="shared" si="10"/>
        <v>2018|Henderson-Massey Local Board Area|$20,000 or less</v>
      </c>
      <c r="B337" t="s">
        <v>18</v>
      </c>
      <c r="C337" t="s">
        <v>19</v>
      </c>
      <c r="D337" t="s">
        <v>20</v>
      </c>
      <c r="E337" t="s">
        <v>21</v>
      </c>
      <c r="F337">
        <v>2018</v>
      </c>
      <c r="G337">
        <v>2018</v>
      </c>
      <c r="H337">
        <v>7606</v>
      </c>
      <c r="I337" t="s">
        <v>72</v>
      </c>
      <c r="J337">
        <v>99</v>
      </c>
      <c r="K337" t="s">
        <v>23</v>
      </c>
      <c r="L337">
        <v>1</v>
      </c>
      <c r="M337" t="s">
        <v>39</v>
      </c>
      <c r="N337">
        <v>999</v>
      </c>
      <c r="O337" t="s">
        <v>42</v>
      </c>
      <c r="P337">
        <v>0</v>
      </c>
      <c r="T337" s="3" t="str">
        <f t="shared" si="11"/>
        <v>.</v>
      </c>
      <c r="U337" s="3" t="str">
        <f>IF(AND(R337&lt;&gt;"_U",N337&lt;&gt;9999,N337&lt;&gt;999,L337&lt;&gt;"Median"),IFERROR(VLOOKUP(A337,'LBA Total'!A:P,16,0),"."),".")</f>
        <v>.</v>
      </c>
    </row>
    <row r="338" spans="1:21" x14ac:dyDescent="0.3">
      <c r="A338" s="1" t="str">
        <f t="shared" si="10"/>
        <v>2018|Henderson-Massey Local Board Area|$20,001-$30,000</v>
      </c>
      <c r="B338" t="s">
        <v>18</v>
      </c>
      <c r="C338" t="s">
        <v>19</v>
      </c>
      <c r="D338" t="s">
        <v>20</v>
      </c>
      <c r="E338" t="s">
        <v>21</v>
      </c>
      <c r="F338">
        <v>2018</v>
      </c>
      <c r="G338">
        <v>2018</v>
      </c>
      <c r="H338">
        <v>7606</v>
      </c>
      <c r="I338" t="s">
        <v>72</v>
      </c>
      <c r="J338">
        <v>99</v>
      </c>
      <c r="K338" t="s">
        <v>23</v>
      </c>
      <c r="L338">
        <v>2</v>
      </c>
      <c r="M338" t="s">
        <v>24</v>
      </c>
      <c r="N338">
        <v>2</v>
      </c>
      <c r="O338" t="s">
        <v>28</v>
      </c>
      <c r="P338">
        <v>1275</v>
      </c>
      <c r="T338" s="3">
        <f t="shared" si="11"/>
        <v>48.24</v>
      </c>
      <c r="U338" s="3">
        <f>IF(AND(R338&lt;&gt;"_U",N338&lt;&gt;9999,N338&lt;&gt;999,L338&lt;&gt;"Median"),IFERROR(VLOOKUP(A338,'LBA Total'!A:P,16,0),"."),".")</f>
        <v>2643</v>
      </c>
    </row>
    <row r="339" spans="1:21" x14ac:dyDescent="0.3">
      <c r="A339" s="1" t="str">
        <f t="shared" si="10"/>
        <v>2018|Henderson-Massey Local Board Area|$20,001-$30,000</v>
      </c>
      <c r="B339" t="s">
        <v>18</v>
      </c>
      <c r="C339" t="s">
        <v>19</v>
      </c>
      <c r="D339" t="s">
        <v>20</v>
      </c>
      <c r="E339" t="s">
        <v>21</v>
      </c>
      <c r="F339">
        <v>2018</v>
      </c>
      <c r="G339">
        <v>2018</v>
      </c>
      <c r="H339">
        <v>7606</v>
      </c>
      <c r="I339" t="s">
        <v>72</v>
      </c>
      <c r="J339">
        <v>99</v>
      </c>
      <c r="K339" t="s">
        <v>23</v>
      </c>
      <c r="L339">
        <v>2</v>
      </c>
      <c r="M339" t="s">
        <v>24</v>
      </c>
      <c r="N339">
        <v>3</v>
      </c>
      <c r="O339" t="s">
        <v>25</v>
      </c>
      <c r="P339">
        <v>213</v>
      </c>
      <c r="T339" s="3">
        <f t="shared" si="11"/>
        <v>8.06</v>
      </c>
      <c r="U339" s="3">
        <f>IF(AND(R339&lt;&gt;"_U",N339&lt;&gt;9999,N339&lt;&gt;999,L339&lt;&gt;"Median"),IFERROR(VLOOKUP(A339,'LBA Total'!A:P,16,0),"."),".")</f>
        <v>2643</v>
      </c>
    </row>
    <row r="340" spans="1:21" x14ac:dyDescent="0.3">
      <c r="A340" s="1" t="str">
        <f t="shared" si="10"/>
        <v>2018|Henderson-Massey Local Board Area|$20,001-$30,000</v>
      </c>
      <c r="B340" t="s">
        <v>18</v>
      </c>
      <c r="C340" t="s">
        <v>19</v>
      </c>
      <c r="D340" t="s">
        <v>20</v>
      </c>
      <c r="E340" t="s">
        <v>21</v>
      </c>
      <c r="F340">
        <v>2018</v>
      </c>
      <c r="G340">
        <v>2018</v>
      </c>
      <c r="H340">
        <v>7606</v>
      </c>
      <c r="I340" t="s">
        <v>72</v>
      </c>
      <c r="J340">
        <v>99</v>
      </c>
      <c r="K340" t="s">
        <v>23</v>
      </c>
      <c r="L340">
        <v>2</v>
      </c>
      <c r="M340" t="s">
        <v>24</v>
      </c>
      <c r="N340">
        <v>1</v>
      </c>
      <c r="O340" t="s">
        <v>33</v>
      </c>
      <c r="P340">
        <v>1155</v>
      </c>
      <c r="T340" s="3">
        <f t="shared" si="11"/>
        <v>43.7</v>
      </c>
      <c r="U340" s="3">
        <f>IF(AND(R340&lt;&gt;"_U",N340&lt;&gt;9999,N340&lt;&gt;999,L340&lt;&gt;"Median"),IFERROR(VLOOKUP(A340,'LBA Total'!A:P,16,0),"."),".")</f>
        <v>2643</v>
      </c>
    </row>
    <row r="341" spans="1:21" x14ac:dyDescent="0.3">
      <c r="A341" s="1" t="str">
        <f t="shared" si="10"/>
        <v>2018|Henderson-Massey Local Board Area|$20,001-$30,000</v>
      </c>
      <c r="B341" t="s">
        <v>18</v>
      </c>
      <c r="C341" t="s">
        <v>19</v>
      </c>
      <c r="D341" t="s">
        <v>20</v>
      </c>
      <c r="E341" t="s">
        <v>21</v>
      </c>
      <c r="F341">
        <v>2018</v>
      </c>
      <c r="G341">
        <v>2018</v>
      </c>
      <c r="H341">
        <v>7606</v>
      </c>
      <c r="I341" t="s">
        <v>72</v>
      </c>
      <c r="J341">
        <v>99</v>
      </c>
      <c r="K341" t="s">
        <v>23</v>
      </c>
      <c r="L341">
        <v>2</v>
      </c>
      <c r="M341" t="s">
        <v>24</v>
      </c>
      <c r="N341">
        <v>999</v>
      </c>
      <c r="O341" t="s">
        <v>42</v>
      </c>
      <c r="P341">
        <v>0</v>
      </c>
      <c r="T341" s="3" t="str">
        <f t="shared" si="11"/>
        <v>.</v>
      </c>
      <c r="U341" s="3" t="str">
        <f>IF(AND(R341&lt;&gt;"_U",N341&lt;&gt;9999,N341&lt;&gt;999,L341&lt;&gt;"Median"),IFERROR(VLOOKUP(A341,'LBA Total'!A:P,16,0),"."),".")</f>
        <v>.</v>
      </c>
    </row>
    <row r="342" spans="1:21" x14ac:dyDescent="0.3">
      <c r="A342" s="1" t="str">
        <f t="shared" si="10"/>
        <v>2018|Henderson-Massey Local Board Area|$20,001-$30,000</v>
      </c>
      <c r="B342" t="s">
        <v>18</v>
      </c>
      <c r="C342" t="s">
        <v>19</v>
      </c>
      <c r="D342" t="s">
        <v>20</v>
      </c>
      <c r="E342" t="s">
        <v>21</v>
      </c>
      <c r="F342">
        <v>2018</v>
      </c>
      <c r="G342">
        <v>2018</v>
      </c>
      <c r="H342">
        <v>7606</v>
      </c>
      <c r="I342" t="s">
        <v>72</v>
      </c>
      <c r="J342">
        <v>99</v>
      </c>
      <c r="K342" t="s">
        <v>23</v>
      </c>
      <c r="L342">
        <v>2</v>
      </c>
      <c r="M342" t="s">
        <v>24</v>
      </c>
      <c r="N342">
        <v>7777</v>
      </c>
      <c r="O342" t="s">
        <v>37</v>
      </c>
      <c r="P342">
        <v>2643</v>
      </c>
      <c r="T342" s="3">
        <f t="shared" si="11"/>
        <v>100</v>
      </c>
      <c r="U342" s="3">
        <f>IF(AND(R342&lt;&gt;"_U",N342&lt;&gt;9999,N342&lt;&gt;999,L342&lt;&gt;"Median"),IFERROR(VLOOKUP(A342,'LBA Total'!A:P,16,0),"."),".")</f>
        <v>2643</v>
      </c>
    </row>
    <row r="343" spans="1:21" x14ac:dyDescent="0.3">
      <c r="A343" s="1" t="str">
        <f t="shared" si="10"/>
        <v>2018|Henderson-Massey Local Board Area|$20,001-$30,000</v>
      </c>
      <c r="B343" t="s">
        <v>18</v>
      </c>
      <c r="C343" t="s">
        <v>19</v>
      </c>
      <c r="D343" t="s">
        <v>20</v>
      </c>
      <c r="E343" t="s">
        <v>21</v>
      </c>
      <c r="F343">
        <v>2018</v>
      </c>
      <c r="G343">
        <v>2018</v>
      </c>
      <c r="H343">
        <v>7606</v>
      </c>
      <c r="I343" t="s">
        <v>72</v>
      </c>
      <c r="J343">
        <v>99</v>
      </c>
      <c r="K343" t="s">
        <v>23</v>
      </c>
      <c r="L343">
        <v>2</v>
      </c>
      <c r="M343" t="s">
        <v>24</v>
      </c>
      <c r="N343">
        <v>9999</v>
      </c>
      <c r="O343" t="s">
        <v>40</v>
      </c>
      <c r="P343">
        <v>2643</v>
      </c>
      <c r="T343" s="3" t="str">
        <f t="shared" si="11"/>
        <v>.</v>
      </c>
      <c r="U343" s="3" t="str">
        <f>IF(AND(R343&lt;&gt;"_U",N343&lt;&gt;9999,N343&lt;&gt;999,L343&lt;&gt;"Median"),IFERROR(VLOOKUP(A343,'LBA Total'!A:P,16,0),"."),".")</f>
        <v>.</v>
      </c>
    </row>
    <row r="344" spans="1:21" x14ac:dyDescent="0.3">
      <c r="A344" s="1" t="str">
        <f t="shared" si="10"/>
        <v>2018|Henderson-Massey Local Board Area|$30,001-$50,000</v>
      </c>
      <c r="B344" t="s">
        <v>18</v>
      </c>
      <c r="C344" t="s">
        <v>19</v>
      </c>
      <c r="D344" t="s">
        <v>20</v>
      </c>
      <c r="E344" t="s">
        <v>21</v>
      </c>
      <c r="F344">
        <v>2018</v>
      </c>
      <c r="G344">
        <v>2018</v>
      </c>
      <c r="H344">
        <v>7606</v>
      </c>
      <c r="I344" t="s">
        <v>72</v>
      </c>
      <c r="J344">
        <v>99</v>
      </c>
      <c r="K344" t="s">
        <v>23</v>
      </c>
      <c r="L344">
        <v>3</v>
      </c>
      <c r="M344" t="s">
        <v>45</v>
      </c>
      <c r="N344">
        <v>9999</v>
      </c>
      <c r="O344" t="s">
        <v>40</v>
      </c>
      <c r="P344">
        <v>4167</v>
      </c>
      <c r="T344" s="3" t="str">
        <f t="shared" si="11"/>
        <v>.</v>
      </c>
      <c r="U344" s="3" t="str">
        <f>IF(AND(R344&lt;&gt;"_U",N344&lt;&gt;9999,N344&lt;&gt;999,L344&lt;&gt;"Median"),IFERROR(VLOOKUP(A344,'LBA Total'!A:P,16,0),"."),".")</f>
        <v>.</v>
      </c>
    </row>
    <row r="345" spans="1:21" x14ac:dyDescent="0.3">
      <c r="A345" s="1" t="str">
        <f t="shared" si="10"/>
        <v>2018|Henderson-Massey Local Board Area|$30,001-$50,000</v>
      </c>
      <c r="B345" t="s">
        <v>18</v>
      </c>
      <c r="C345" t="s">
        <v>19</v>
      </c>
      <c r="D345" t="s">
        <v>20</v>
      </c>
      <c r="E345" t="s">
        <v>21</v>
      </c>
      <c r="F345">
        <v>2018</v>
      </c>
      <c r="G345">
        <v>2018</v>
      </c>
      <c r="H345">
        <v>7606</v>
      </c>
      <c r="I345" t="s">
        <v>72</v>
      </c>
      <c r="J345">
        <v>99</v>
      </c>
      <c r="K345" t="s">
        <v>23</v>
      </c>
      <c r="L345">
        <v>3</v>
      </c>
      <c r="M345" t="s">
        <v>45</v>
      </c>
      <c r="N345">
        <v>999</v>
      </c>
      <c r="O345" t="s">
        <v>42</v>
      </c>
      <c r="P345">
        <v>0</v>
      </c>
      <c r="T345" s="3" t="str">
        <f t="shared" si="11"/>
        <v>.</v>
      </c>
      <c r="U345" s="3" t="str">
        <f>IF(AND(R345&lt;&gt;"_U",N345&lt;&gt;9999,N345&lt;&gt;999,L345&lt;&gt;"Median"),IFERROR(VLOOKUP(A345,'LBA Total'!A:P,16,0),"."),".")</f>
        <v>.</v>
      </c>
    </row>
    <row r="346" spans="1:21" x14ac:dyDescent="0.3">
      <c r="A346" s="1" t="str">
        <f t="shared" si="10"/>
        <v>2018|Henderson-Massey Local Board Area|$30,001-$50,000</v>
      </c>
      <c r="B346" t="s">
        <v>18</v>
      </c>
      <c r="C346" t="s">
        <v>19</v>
      </c>
      <c r="D346" t="s">
        <v>20</v>
      </c>
      <c r="E346" t="s">
        <v>21</v>
      </c>
      <c r="F346">
        <v>2018</v>
      </c>
      <c r="G346">
        <v>2018</v>
      </c>
      <c r="H346">
        <v>7606</v>
      </c>
      <c r="I346" t="s">
        <v>72</v>
      </c>
      <c r="J346">
        <v>99</v>
      </c>
      <c r="K346" t="s">
        <v>23</v>
      </c>
      <c r="L346">
        <v>3</v>
      </c>
      <c r="M346" t="s">
        <v>45</v>
      </c>
      <c r="N346">
        <v>1</v>
      </c>
      <c r="O346" t="s">
        <v>33</v>
      </c>
      <c r="P346">
        <v>1776</v>
      </c>
      <c r="T346" s="3">
        <f t="shared" si="11"/>
        <v>42.62</v>
      </c>
      <c r="U346" s="3">
        <f>IF(AND(R346&lt;&gt;"_U",N346&lt;&gt;9999,N346&lt;&gt;999,L346&lt;&gt;"Median"),IFERROR(VLOOKUP(A346,'LBA Total'!A:P,16,0),"."),".")</f>
        <v>4167</v>
      </c>
    </row>
    <row r="347" spans="1:21" x14ac:dyDescent="0.3">
      <c r="A347" s="1" t="str">
        <f t="shared" si="10"/>
        <v>2018|Henderson-Massey Local Board Area|$30,001-$50,000</v>
      </c>
      <c r="B347" t="s">
        <v>18</v>
      </c>
      <c r="C347" t="s">
        <v>19</v>
      </c>
      <c r="D347" t="s">
        <v>20</v>
      </c>
      <c r="E347" t="s">
        <v>21</v>
      </c>
      <c r="F347">
        <v>2018</v>
      </c>
      <c r="G347">
        <v>2018</v>
      </c>
      <c r="H347">
        <v>7606</v>
      </c>
      <c r="I347" t="s">
        <v>72</v>
      </c>
      <c r="J347">
        <v>99</v>
      </c>
      <c r="K347" t="s">
        <v>23</v>
      </c>
      <c r="L347">
        <v>3</v>
      </c>
      <c r="M347" t="s">
        <v>45</v>
      </c>
      <c r="N347">
        <v>7777</v>
      </c>
      <c r="O347" t="s">
        <v>37</v>
      </c>
      <c r="P347">
        <v>4167</v>
      </c>
      <c r="T347" s="3">
        <f t="shared" si="11"/>
        <v>100</v>
      </c>
      <c r="U347" s="3">
        <f>IF(AND(R347&lt;&gt;"_U",N347&lt;&gt;9999,N347&lt;&gt;999,L347&lt;&gt;"Median"),IFERROR(VLOOKUP(A347,'LBA Total'!A:P,16,0),"."),".")</f>
        <v>4167</v>
      </c>
    </row>
    <row r="348" spans="1:21" x14ac:dyDescent="0.3">
      <c r="A348" s="1" t="str">
        <f t="shared" si="10"/>
        <v>2018|Henderson-Massey Local Board Area|$30,001-$50,000</v>
      </c>
      <c r="B348" t="s">
        <v>18</v>
      </c>
      <c r="C348" t="s">
        <v>19</v>
      </c>
      <c r="D348" t="s">
        <v>20</v>
      </c>
      <c r="E348" t="s">
        <v>21</v>
      </c>
      <c r="F348">
        <v>2018</v>
      </c>
      <c r="G348">
        <v>2018</v>
      </c>
      <c r="H348">
        <v>7606</v>
      </c>
      <c r="I348" t="s">
        <v>72</v>
      </c>
      <c r="J348">
        <v>99</v>
      </c>
      <c r="K348" t="s">
        <v>23</v>
      </c>
      <c r="L348">
        <v>3</v>
      </c>
      <c r="M348" t="s">
        <v>45</v>
      </c>
      <c r="N348">
        <v>2</v>
      </c>
      <c r="O348" t="s">
        <v>28</v>
      </c>
      <c r="P348">
        <v>2055</v>
      </c>
      <c r="T348" s="3">
        <f t="shared" si="11"/>
        <v>49.32</v>
      </c>
      <c r="U348" s="3">
        <f>IF(AND(R348&lt;&gt;"_U",N348&lt;&gt;9999,N348&lt;&gt;999,L348&lt;&gt;"Median"),IFERROR(VLOOKUP(A348,'LBA Total'!A:P,16,0),"."),".")</f>
        <v>4167</v>
      </c>
    </row>
    <row r="349" spans="1:21" x14ac:dyDescent="0.3">
      <c r="A349" s="1" t="str">
        <f t="shared" si="10"/>
        <v>2018|Henderson-Massey Local Board Area|$30,001-$50,000</v>
      </c>
      <c r="B349" t="s">
        <v>18</v>
      </c>
      <c r="C349" t="s">
        <v>19</v>
      </c>
      <c r="D349" t="s">
        <v>20</v>
      </c>
      <c r="E349" t="s">
        <v>21</v>
      </c>
      <c r="F349">
        <v>2018</v>
      </c>
      <c r="G349">
        <v>2018</v>
      </c>
      <c r="H349">
        <v>7606</v>
      </c>
      <c r="I349" t="s">
        <v>72</v>
      </c>
      <c r="J349">
        <v>99</v>
      </c>
      <c r="K349" t="s">
        <v>23</v>
      </c>
      <c r="L349">
        <v>3</v>
      </c>
      <c r="M349" t="s">
        <v>45</v>
      </c>
      <c r="N349">
        <v>3</v>
      </c>
      <c r="O349" t="s">
        <v>25</v>
      </c>
      <c r="P349">
        <v>336</v>
      </c>
      <c r="T349" s="3">
        <f t="shared" si="11"/>
        <v>8.06</v>
      </c>
      <c r="U349" s="3">
        <f>IF(AND(R349&lt;&gt;"_U",N349&lt;&gt;9999,N349&lt;&gt;999,L349&lt;&gt;"Median"),IFERROR(VLOOKUP(A349,'LBA Total'!A:P,16,0),"."),".")</f>
        <v>4167</v>
      </c>
    </row>
    <row r="350" spans="1:21" x14ac:dyDescent="0.3">
      <c r="A350" s="1" t="str">
        <f t="shared" si="10"/>
        <v>2018|Henderson-Massey Local Board Area|$50,001-$70,000</v>
      </c>
      <c r="B350" t="s">
        <v>18</v>
      </c>
      <c r="C350" t="s">
        <v>19</v>
      </c>
      <c r="D350" t="s">
        <v>20</v>
      </c>
      <c r="E350" t="s">
        <v>21</v>
      </c>
      <c r="F350">
        <v>2018</v>
      </c>
      <c r="G350">
        <v>2018</v>
      </c>
      <c r="H350">
        <v>7606</v>
      </c>
      <c r="I350" t="s">
        <v>72</v>
      </c>
      <c r="J350">
        <v>99</v>
      </c>
      <c r="K350" t="s">
        <v>23</v>
      </c>
      <c r="L350">
        <v>4</v>
      </c>
      <c r="M350" t="s">
        <v>36</v>
      </c>
      <c r="N350">
        <v>999</v>
      </c>
      <c r="O350" t="s">
        <v>42</v>
      </c>
      <c r="P350">
        <v>0</v>
      </c>
      <c r="T350" s="3" t="str">
        <f t="shared" si="11"/>
        <v>.</v>
      </c>
      <c r="U350" s="3" t="str">
        <f>IF(AND(R350&lt;&gt;"_U",N350&lt;&gt;9999,N350&lt;&gt;999,L350&lt;&gt;"Median"),IFERROR(VLOOKUP(A350,'LBA Total'!A:P,16,0),"."),".")</f>
        <v>.</v>
      </c>
    </row>
    <row r="351" spans="1:21" x14ac:dyDescent="0.3">
      <c r="A351" s="1" t="str">
        <f t="shared" si="10"/>
        <v>2018|Henderson-Massey Local Board Area|$50,001-$70,000</v>
      </c>
      <c r="B351" t="s">
        <v>18</v>
      </c>
      <c r="C351" t="s">
        <v>19</v>
      </c>
      <c r="D351" t="s">
        <v>20</v>
      </c>
      <c r="E351" t="s">
        <v>21</v>
      </c>
      <c r="F351">
        <v>2018</v>
      </c>
      <c r="G351">
        <v>2018</v>
      </c>
      <c r="H351">
        <v>7606</v>
      </c>
      <c r="I351" t="s">
        <v>72</v>
      </c>
      <c r="J351">
        <v>99</v>
      </c>
      <c r="K351" t="s">
        <v>23</v>
      </c>
      <c r="L351">
        <v>4</v>
      </c>
      <c r="M351" t="s">
        <v>36</v>
      </c>
      <c r="N351">
        <v>7777</v>
      </c>
      <c r="O351" t="s">
        <v>37</v>
      </c>
      <c r="P351">
        <v>4164</v>
      </c>
      <c r="T351" s="3">
        <f t="shared" si="11"/>
        <v>100</v>
      </c>
      <c r="U351" s="3">
        <f>IF(AND(R351&lt;&gt;"_U",N351&lt;&gt;9999,N351&lt;&gt;999,L351&lt;&gt;"Median"),IFERROR(VLOOKUP(A351,'LBA Total'!A:P,16,0),"."),".")</f>
        <v>4164</v>
      </c>
    </row>
    <row r="352" spans="1:21" x14ac:dyDescent="0.3">
      <c r="A352" s="1" t="str">
        <f t="shared" si="10"/>
        <v>2018|Henderson-Massey Local Board Area|$50,001-$70,000</v>
      </c>
      <c r="B352" t="s">
        <v>18</v>
      </c>
      <c r="C352" t="s">
        <v>19</v>
      </c>
      <c r="D352" t="s">
        <v>20</v>
      </c>
      <c r="E352" t="s">
        <v>21</v>
      </c>
      <c r="F352">
        <v>2018</v>
      </c>
      <c r="G352">
        <v>2018</v>
      </c>
      <c r="H352">
        <v>7606</v>
      </c>
      <c r="I352" t="s">
        <v>72</v>
      </c>
      <c r="J352">
        <v>99</v>
      </c>
      <c r="K352" t="s">
        <v>23</v>
      </c>
      <c r="L352">
        <v>4</v>
      </c>
      <c r="M352" t="s">
        <v>36</v>
      </c>
      <c r="N352">
        <v>9999</v>
      </c>
      <c r="O352" t="s">
        <v>40</v>
      </c>
      <c r="P352">
        <v>4164</v>
      </c>
      <c r="T352" s="3" t="str">
        <f t="shared" si="11"/>
        <v>.</v>
      </c>
      <c r="U352" s="3" t="str">
        <f>IF(AND(R352&lt;&gt;"_U",N352&lt;&gt;9999,N352&lt;&gt;999,L352&lt;&gt;"Median"),IFERROR(VLOOKUP(A352,'LBA Total'!A:P,16,0),"."),".")</f>
        <v>.</v>
      </c>
    </row>
    <row r="353" spans="1:21" x14ac:dyDescent="0.3">
      <c r="A353" s="1" t="str">
        <f t="shared" si="10"/>
        <v>2018|Henderson-Massey Local Board Area|$50,001-$70,000</v>
      </c>
      <c r="B353" t="s">
        <v>18</v>
      </c>
      <c r="C353" t="s">
        <v>19</v>
      </c>
      <c r="D353" t="s">
        <v>20</v>
      </c>
      <c r="E353" t="s">
        <v>21</v>
      </c>
      <c r="F353">
        <v>2018</v>
      </c>
      <c r="G353">
        <v>2018</v>
      </c>
      <c r="H353">
        <v>7606</v>
      </c>
      <c r="I353" t="s">
        <v>72</v>
      </c>
      <c r="J353">
        <v>99</v>
      </c>
      <c r="K353" t="s">
        <v>23</v>
      </c>
      <c r="L353">
        <v>4</v>
      </c>
      <c r="M353" t="s">
        <v>36</v>
      </c>
      <c r="N353">
        <v>3</v>
      </c>
      <c r="O353" t="s">
        <v>25</v>
      </c>
      <c r="P353">
        <v>303</v>
      </c>
      <c r="T353" s="3">
        <f t="shared" si="11"/>
        <v>7.28</v>
      </c>
      <c r="U353" s="3">
        <f>IF(AND(R353&lt;&gt;"_U",N353&lt;&gt;9999,N353&lt;&gt;999,L353&lt;&gt;"Median"),IFERROR(VLOOKUP(A353,'LBA Total'!A:P,16,0),"."),".")</f>
        <v>4164</v>
      </c>
    </row>
    <row r="354" spans="1:21" x14ac:dyDescent="0.3">
      <c r="A354" s="1" t="str">
        <f t="shared" si="10"/>
        <v>2018|Henderson-Massey Local Board Area|$50,001-$70,000</v>
      </c>
      <c r="B354" t="s">
        <v>18</v>
      </c>
      <c r="C354" t="s">
        <v>19</v>
      </c>
      <c r="D354" t="s">
        <v>20</v>
      </c>
      <c r="E354" t="s">
        <v>21</v>
      </c>
      <c r="F354">
        <v>2018</v>
      </c>
      <c r="G354">
        <v>2018</v>
      </c>
      <c r="H354">
        <v>7606</v>
      </c>
      <c r="I354" t="s">
        <v>72</v>
      </c>
      <c r="J354">
        <v>99</v>
      </c>
      <c r="K354" t="s">
        <v>23</v>
      </c>
      <c r="L354">
        <v>4</v>
      </c>
      <c r="M354" t="s">
        <v>36</v>
      </c>
      <c r="N354">
        <v>1</v>
      </c>
      <c r="O354" t="s">
        <v>33</v>
      </c>
      <c r="P354">
        <v>1890</v>
      </c>
      <c r="T354" s="3">
        <f t="shared" si="11"/>
        <v>45.39</v>
      </c>
      <c r="U354" s="3">
        <f>IF(AND(R354&lt;&gt;"_U",N354&lt;&gt;9999,N354&lt;&gt;999,L354&lt;&gt;"Median"),IFERROR(VLOOKUP(A354,'LBA Total'!A:P,16,0),"."),".")</f>
        <v>4164</v>
      </c>
    </row>
    <row r="355" spans="1:21" x14ac:dyDescent="0.3">
      <c r="A355" s="1" t="str">
        <f t="shared" si="10"/>
        <v>2018|Henderson-Massey Local Board Area|$50,001-$70,000</v>
      </c>
      <c r="B355" t="s">
        <v>18</v>
      </c>
      <c r="C355" t="s">
        <v>19</v>
      </c>
      <c r="D355" t="s">
        <v>20</v>
      </c>
      <c r="E355" t="s">
        <v>21</v>
      </c>
      <c r="F355">
        <v>2018</v>
      </c>
      <c r="G355">
        <v>2018</v>
      </c>
      <c r="H355">
        <v>7606</v>
      </c>
      <c r="I355" t="s">
        <v>72</v>
      </c>
      <c r="J355">
        <v>99</v>
      </c>
      <c r="K355" t="s">
        <v>23</v>
      </c>
      <c r="L355">
        <v>4</v>
      </c>
      <c r="M355" t="s">
        <v>36</v>
      </c>
      <c r="N355">
        <v>2</v>
      </c>
      <c r="O355" t="s">
        <v>28</v>
      </c>
      <c r="P355">
        <v>1968</v>
      </c>
      <c r="T355" s="3">
        <f t="shared" si="11"/>
        <v>47.26</v>
      </c>
      <c r="U355" s="3">
        <f>IF(AND(R355&lt;&gt;"_U",N355&lt;&gt;9999,N355&lt;&gt;999,L355&lt;&gt;"Median"),IFERROR(VLOOKUP(A355,'LBA Total'!A:P,16,0),"."),".")</f>
        <v>4164</v>
      </c>
    </row>
    <row r="356" spans="1:21" x14ac:dyDescent="0.3">
      <c r="A356" s="1" t="str">
        <f t="shared" si="10"/>
        <v>2018|Henderson-Massey Local Board Area|$70,001-$100,000</v>
      </c>
      <c r="B356" t="s">
        <v>18</v>
      </c>
      <c r="C356" t="s">
        <v>19</v>
      </c>
      <c r="D356" t="s">
        <v>20</v>
      </c>
      <c r="E356" t="s">
        <v>21</v>
      </c>
      <c r="F356">
        <v>2018</v>
      </c>
      <c r="G356">
        <v>2018</v>
      </c>
      <c r="H356">
        <v>7606</v>
      </c>
      <c r="I356" t="s">
        <v>72</v>
      </c>
      <c r="J356">
        <v>99</v>
      </c>
      <c r="K356" t="s">
        <v>23</v>
      </c>
      <c r="L356">
        <v>5</v>
      </c>
      <c r="M356" t="s">
        <v>58</v>
      </c>
      <c r="N356">
        <v>7777</v>
      </c>
      <c r="O356" t="s">
        <v>37</v>
      </c>
      <c r="P356">
        <v>5469</v>
      </c>
      <c r="T356" s="3">
        <f t="shared" si="11"/>
        <v>100</v>
      </c>
      <c r="U356" s="3">
        <f>IF(AND(R356&lt;&gt;"_U",N356&lt;&gt;9999,N356&lt;&gt;999,L356&lt;&gt;"Median"),IFERROR(VLOOKUP(A356,'LBA Total'!A:P,16,0),"."),".")</f>
        <v>5469</v>
      </c>
    </row>
    <row r="357" spans="1:21" x14ac:dyDescent="0.3">
      <c r="A357" s="1" t="str">
        <f t="shared" si="10"/>
        <v>2018|Henderson-Massey Local Board Area|$70,001-$100,000</v>
      </c>
      <c r="B357" t="s">
        <v>18</v>
      </c>
      <c r="C357" t="s">
        <v>19</v>
      </c>
      <c r="D357" t="s">
        <v>20</v>
      </c>
      <c r="E357" t="s">
        <v>21</v>
      </c>
      <c r="F357">
        <v>2018</v>
      </c>
      <c r="G357">
        <v>2018</v>
      </c>
      <c r="H357">
        <v>7606</v>
      </c>
      <c r="I357" t="s">
        <v>72</v>
      </c>
      <c r="J357">
        <v>99</v>
      </c>
      <c r="K357" t="s">
        <v>23</v>
      </c>
      <c r="L357">
        <v>5</v>
      </c>
      <c r="M357" t="s">
        <v>58</v>
      </c>
      <c r="N357">
        <v>999</v>
      </c>
      <c r="O357" t="s">
        <v>42</v>
      </c>
      <c r="P357">
        <v>0</v>
      </c>
      <c r="T357" s="3" t="str">
        <f t="shared" si="11"/>
        <v>.</v>
      </c>
      <c r="U357" s="3" t="str">
        <f>IF(AND(R357&lt;&gt;"_U",N357&lt;&gt;9999,N357&lt;&gt;999,L357&lt;&gt;"Median"),IFERROR(VLOOKUP(A357,'LBA Total'!A:P,16,0),"."),".")</f>
        <v>.</v>
      </c>
    </row>
    <row r="358" spans="1:21" x14ac:dyDescent="0.3">
      <c r="A358" s="1" t="str">
        <f t="shared" si="10"/>
        <v>2018|Henderson-Massey Local Board Area|$70,001-$100,000</v>
      </c>
      <c r="B358" t="s">
        <v>18</v>
      </c>
      <c r="C358" t="s">
        <v>19</v>
      </c>
      <c r="D358" t="s">
        <v>20</v>
      </c>
      <c r="E358" t="s">
        <v>21</v>
      </c>
      <c r="F358">
        <v>2018</v>
      </c>
      <c r="G358">
        <v>2018</v>
      </c>
      <c r="H358">
        <v>7606</v>
      </c>
      <c r="I358" t="s">
        <v>72</v>
      </c>
      <c r="J358">
        <v>99</v>
      </c>
      <c r="K358" t="s">
        <v>23</v>
      </c>
      <c r="L358">
        <v>5</v>
      </c>
      <c r="M358" t="s">
        <v>58</v>
      </c>
      <c r="N358">
        <v>3</v>
      </c>
      <c r="O358" t="s">
        <v>25</v>
      </c>
      <c r="P358">
        <v>423</v>
      </c>
      <c r="T358" s="3">
        <f t="shared" si="11"/>
        <v>7.73</v>
      </c>
      <c r="U358" s="3">
        <f>IF(AND(R358&lt;&gt;"_U",N358&lt;&gt;9999,N358&lt;&gt;999,L358&lt;&gt;"Median"),IFERROR(VLOOKUP(A358,'LBA Total'!A:P,16,0),"."),".")</f>
        <v>5469</v>
      </c>
    </row>
    <row r="359" spans="1:21" x14ac:dyDescent="0.3">
      <c r="A359" s="1" t="str">
        <f t="shared" si="10"/>
        <v>2018|Henderson-Massey Local Board Area|$70,001-$100,000</v>
      </c>
      <c r="B359" t="s">
        <v>18</v>
      </c>
      <c r="C359" t="s">
        <v>19</v>
      </c>
      <c r="D359" t="s">
        <v>20</v>
      </c>
      <c r="E359" t="s">
        <v>21</v>
      </c>
      <c r="F359">
        <v>2018</v>
      </c>
      <c r="G359">
        <v>2018</v>
      </c>
      <c r="H359">
        <v>7606</v>
      </c>
      <c r="I359" t="s">
        <v>72</v>
      </c>
      <c r="J359">
        <v>99</v>
      </c>
      <c r="K359" t="s">
        <v>23</v>
      </c>
      <c r="L359">
        <v>5</v>
      </c>
      <c r="M359" t="s">
        <v>58</v>
      </c>
      <c r="N359">
        <v>9999</v>
      </c>
      <c r="O359" t="s">
        <v>40</v>
      </c>
      <c r="P359">
        <v>5469</v>
      </c>
      <c r="T359" s="3" t="str">
        <f t="shared" si="11"/>
        <v>.</v>
      </c>
      <c r="U359" s="3" t="str">
        <f>IF(AND(R359&lt;&gt;"_U",N359&lt;&gt;9999,N359&lt;&gt;999,L359&lt;&gt;"Median"),IFERROR(VLOOKUP(A359,'LBA Total'!A:P,16,0),"."),".")</f>
        <v>.</v>
      </c>
    </row>
    <row r="360" spans="1:21" x14ac:dyDescent="0.3">
      <c r="A360" s="1" t="str">
        <f t="shared" si="10"/>
        <v>2018|Henderson-Massey Local Board Area|$70,001-$100,000</v>
      </c>
      <c r="B360" t="s">
        <v>18</v>
      </c>
      <c r="C360" t="s">
        <v>19</v>
      </c>
      <c r="D360" t="s">
        <v>20</v>
      </c>
      <c r="E360" t="s">
        <v>21</v>
      </c>
      <c r="F360">
        <v>2018</v>
      </c>
      <c r="G360">
        <v>2018</v>
      </c>
      <c r="H360">
        <v>7606</v>
      </c>
      <c r="I360" t="s">
        <v>72</v>
      </c>
      <c r="J360">
        <v>99</v>
      </c>
      <c r="K360" t="s">
        <v>23</v>
      </c>
      <c r="L360">
        <v>5</v>
      </c>
      <c r="M360" t="s">
        <v>58</v>
      </c>
      <c r="N360">
        <v>2</v>
      </c>
      <c r="O360" t="s">
        <v>28</v>
      </c>
      <c r="P360">
        <v>2316</v>
      </c>
      <c r="T360" s="3">
        <f t="shared" si="11"/>
        <v>42.35</v>
      </c>
      <c r="U360" s="3">
        <f>IF(AND(R360&lt;&gt;"_U",N360&lt;&gt;9999,N360&lt;&gt;999,L360&lt;&gt;"Median"),IFERROR(VLOOKUP(A360,'LBA Total'!A:P,16,0),"."),".")</f>
        <v>5469</v>
      </c>
    </row>
    <row r="361" spans="1:21" x14ac:dyDescent="0.3">
      <c r="A361" s="1" t="str">
        <f t="shared" si="10"/>
        <v>2018|Henderson-Massey Local Board Area|$70,001-$100,000</v>
      </c>
      <c r="B361" t="s">
        <v>18</v>
      </c>
      <c r="C361" t="s">
        <v>19</v>
      </c>
      <c r="D361" t="s">
        <v>20</v>
      </c>
      <c r="E361" t="s">
        <v>21</v>
      </c>
      <c r="F361">
        <v>2018</v>
      </c>
      <c r="G361">
        <v>2018</v>
      </c>
      <c r="H361">
        <v>7606</v>
      </c>
      <c r="I361" t="s">
        <v>72</v>
      </c>
      <c r="J361">
        <v>99</v>
      </c>
      <c r="K361" t="s">
        <v>23</v>
      </c>
      <c r="L361">
        <v>5</v>
      </c>
      <c r="M361" t="s">
        <v>58</v>
      </c>
      <c r="N361">
        <v>1</v>
      </c>
      <c r="O361" t="s">
        <v>33</v>
      </c>
      <c r="P361">
        <v>2727</v>
      </c>
      <c r="T361" s="3">
        <f t="shared" si="11"/>
        <v>49.86</v>
      </c>
      <c r="U361" s="3">
        <f>IF(AND(R361&lt;&gt;"_U",N361&lt;&gt;9999,N361&lt;&gt;999,L361&lt;&gt;"Median"),IFERROR(VLOOKUP(A361,'LBA Total'!A:P,16,0),"."),".")</f>
        <v>5469</v>
      </c>
    </row>
    <row r="362" spans="1:21" x14ac:dyDescent="0.3">
      <c r="A362" s="1" t="str">
        <f t="shared" si="10"/>
        <v>2018|Henderson-Massey Local Board Area|$100,001-$150,000</v>
      </c>
      <c r="B362" t="s">
        <v>18</v>
      </c>
      <c r="C362" t="s">
        <v>19</v>
      </c>
      <c r="D362" t="s">
        <v>20</v>
      </c>
      <c r="E362" t="s">
        <v>21</v>
      </c>
      <c r="F362">
        <v>2018</v>
      </c>
      <c r="G362">
        <v>2018</v>
      </c>
      <c r="H362">
        <v>7606</v>
      </c>
      <c r="I362" t="s">
        <v>72</v>
      </c>
      <c r="J362">
        <v>99</v>
      </c>
      <c r="K362" t="s">
        <v>23</v>
      </c>
      <c r="L362">
        <v>6</v>
      </c>
      <c r="M362" t="s">
        <v>59</v>
      </c>
      <c r="N362">
        <v>2</v>
      </c>
      <c r="O362" t="s">
        <v>28</v>
      </c>
      <c r="P362">
        <v>2538</v>
      </c>
      <c r="T362" s="3">
        <f t="shared" si="11"/>
        <v>34.49</v>
      </c>
      <c r="U362" s="3">
        <f>IF(AND(R362&lt;&gt;"_U",N362&lt;&gt;9999,N362&lt;&gt;999,L362&lt;&gt;"Median"),IFERROR(VLOOKUP(A362,'LBA Total'!A:P,16,0),"."),".")</f>
        <v>7359</v>
      </c>
    </row>
    <row r="363" spans="1:21" x14ac:dyDescent="0.3">
      <c r="A363" s="1" t="str">
        <f t="shared" si="10"/>
        <v>2018|Henderson-Massey Local Board Area|$100,001-$150,000</v>
      </c>
      <c r="B363" t="s">
        <v>18</v>
      </c>
      <c r="C363" t="s">
        <v>19</v>
      </c>
      <c r="D363" t="s">
        <v>20</v>
      </c>
      <c r="E363" t="s">
        <v>21</v>
      </c>
      <c r="F363">
        <v>2018</v>
      </c>
      <c r="G363">
        <v>2018</v>
      </c>
      <c r="H363">
        <v>7606</v>
      </c>
      <c r="I363" t="s">
        <v>72</v>
      </c>
      <c r="J363">
        <v>99</v>
      </c>
      <c r="K363" t="s">
        <v>23</v>
      </c>
      <c r="L363">
        <v>6</v>
      </c>
      <c r="M363" t="s">
        <v>59</v>
      </c>
      <c r="N363">
        <v>3</v>
      </c>
      <c r="O363" t="s">
        <v>25</v>
      </c>
      <c r="P363">
        <v>528</v>
      </c>
      <c r="T363" s="3">
        <f t="shared" si="11"/>
        <v>7.17</v>
      </c>
      <c r="U363" s="3">
        <f>IF(AND(R363&lt;&gt;"_U",N363&lt;&gt;9999,N363&lt;&gt;999,L363&lt;&gt;"Median"),IFERROR(VLOOKUP(A363,'LBA Total'!A:P,16,0),"."),".")</f>
        <v>7359</v>
      </c>
    </row>
    <row r="364" spans="1:21" x14ac:dyDescent="0.3">
      <c r="A364" s="1" t="str">
        <f t="shared" si="10"/>
        <v>2018|Henderson-Massey Local Board Area|$100,001-$150,000</v>
      </c>
      <c r="B364" t="s">
        <v>18</v>
      </c>
      <c r="C364" t="s">
        <v>19</v>
      </c>
      <c r="D364" t="s">
        <v>20</v>
      </c>
      <c r="E364" t="s">
        <v>21</v>
      </c>
      <c r="F364">
        <v>2018</v>
      </c>
      <c r="G364">
        <v>2018</v>
      </c>
      <c r="H364">
        <v>7606</v>
      </c>
      <c r="I364" t="s">
        <v>72</v>
      </c>
      <c r="J364">
        <v>99</v>
      </c>
      <c r="K364" t="s">
        <v>23</v>
      </c>
      <c r="L364">
        <v>6</v>
      </c>
      <c r="M364" t="s">
        <v>59</v>
      </c>
      <c r="N364">
        <v>7777</v>
      </c>
      <c r="O364" t="s">
        <v>37</v>
      </c>
      <c r="P364">
        <v>7359</v>
      </c>
      <c r="T364" s="3">
        <f t="shared" si="11"/>
        <v>100</v>
      </c>
      <c r="U364" s="3">
        <f>IF(AND(R364&lt;&gt;"_U",N364&lt;&gt;9999,N364&lt;&gt;999,L364&lt;&gt;"Median"),IFERROR(VLOOKUP(A364,'LBA Total'!A:P,16,0),"."),".")</f>
        <v>7359</v>
      </c>
    </row>
    <row r="365" spans="1:21" x14ac:dyDescent="0.3">
      <c r="A365" s="1" t="str">
        <f t="shared" si="10"/>
        <v>2018|Henderson-Massey Local Board Area|$100,001-$150,000</v>
      </c>
      <c r="B365" t="s">
        <v>18</v>
      </c>
      <c r="C365" t="s">
        <v>19</v>
      </c>
      <c r="D365" t="s">
        <v>20</v>
      </c>
      <c r="E365" t="s">
        <v>21</v>
      </c>
      <c r="F365">
        <v>2018</v>
      </c>
      <c r="G365">
        <v>2018</v>
      </c>
      <c r="H365">
        <v>7606</v>
      </c>
      <c r="I365" t="s">
        <v>72</v>
      </c>
      <c r="J365">
        <v>99</v>
      </c>
      <c r="K365" t="s">
        <v>23</v>
      </c>
      <c r="L365">
        <v>6</v>
      </c>
      <c r="M365" t="s">
        <v>59</v>
      </c>
      <c r="N365">
        <v>1</v>
      </c>
      <c r="O365" t="s">
        <v>33</v>
      </c>
      <c r="P365">
        <v>4293</v>
      </c>
      <c r="T365" s="3">
        <f t="shared" si="11"/>
        <v>58.34</v>
      </c>
      <c r="U365" s="3">
        <f>IF(AND(R365&lt;&gt;"_U",N365&lt;&gt;9999,N365&lt;&gt;999,L365&lt;&gt;"Median"),IFERROR(VLOOKUP(A365,'LBA Total'!A:P,16,0),"."),".")</f>
        <v>7359</v>
      </c>
    </row>
    <row r="366" spans="1:21" x14ac:dyDescent="0.3">
      <c r="A366" s="1" t="str">
        <f t="shared" si="10"/>
        <v>2018|Henderson-Massey Local Board Area|$100,001-$150,000</v>
      </c>
      <c r="B366" t="s">
        <v>18</v>
      </c>
      <c r="C366" t="s">
        <v>19</v>
      </c>
      <c r="D366" t="s">
        <v>20</v>
      </c>
      <c r="E366" t="s">
        <v>21</v>
      </c>
      <c r="F366">
        <v>2018</v>
      </c>
      <c r="G366">
        <v>2018</v>
      </c>
      <c r="H366">
        <v>7606</v>
      </c>
      <c r="I366" t="s">
        <v>72</v>
      </c>
      <c r="J366">
        <v>99</v>
      </c>
      <c r="K366" t="s">
        <v>23</v>
      </c>
      <c r="L366">
        <v>6</v>
      </c>
      <c r="M366" t="s">
        <v>59</v>
      </c>
      <c r="N366">
        <v>9999</v>
      </c>
      <c r="O366" t="s">
        <v>40</v>
      </c>
      <c r="P366">
        <v>7359</v>
      </c>
      <c r="T366" s="3" t="str">
        <f t="shared" si="11"/>
        <v>.</v>
      </c>
      <c r="U366" s="3" t="str">
        <f>IF(AND(R366&lt;&gt;"_U",N366&lt;&gt;9999,N366&lt;&gt;999,L366&lt;&gt;"Median"),IFERROR(VLOOKUP(A366,'LBA Total'!A:P,16,0),"."),".")</f>
        <v>.</v>
      </c>
    </row>
    <row r="367" spans="1:21" x14ac:dyDescent="0.3">
      <c r="A367" s="1" t="str">
        <f t="shared" si="10"/>
        <v>2018|Henderson-Massey Local Board Area|$100,001-$150,000</v>
      </c>
      <c r="B367" t="s">
        <v>18</v>
      </c>
      <c r="C367" t="s">
        <v>19</v>
      </c>
      <c r="D367" t="s">
        <v>20</v>
      </c>
      <c r="E367" t="s">
        <v>21</v>
      </c>
      <c r="F367">
        <v>2018</v>
      </c>
      <c r="G367">
        <v>2018</v>
      </c>
      <c r="H367">
        <v>7606</v>
      </c>
      <c r="I367" t="s">
        <v>72</v>
      </c>
      <c r="J367">
        <v>99</v>
      </c>
      <c r="K367" t="s">
        <v>23</v>
      </c>
      <c r="L367">
        <v>6</v>
      </c>
      <c r="M367" t="s">
        <v>59</v>
      </c>
      <c r="N367">
        <v>999</v>
      </c>
      <c r="O367" t="s">
        <v>42</v>
      </c>
      <c r="P367">
        <v>0</v>
      </c>
      <c r="T367" s="3" t="str">
        <f t="shared" si="11"/>
        <v>.</v>
      </c>
      <c r="U367" s="3" t="str">
        <f>IF(AND(R367&lt;&gt;"_U",N367&lt;&gt;9999,N367&lt;&gt;999,L367&lt;&gt;"Median"),IFERROR(VLOOKUP(A367,'LBA Total'!A:P,16,0),"."),".")</f>
        <v>.</v>
      </c>
    </row>
    <row r="368" spans="1:21" x14ac:dyDescent="0.3">
      <c r="A368" s="1" t="str">
        <f t="shared" si="10"/>
        <v>2018|Henderson-Massey Local Board Area|$150,001-$200,000</v>
      </c>
      <c r="B368" t="s">
        <v>18</v>
      </c>
      <c r="C368" t="s">
        <v>19</v>
      </c>
      <c r="D368" t="s">
        <v>20</v>
      </c>
      <c r="E368" t="s">
        <v>21</v>
      </c>
      <c r="F368">
        <v>2018</v>
      </c>
      <c r="G368">
        <v>2018</v>
      </c>
      <c r="H368">
        <v>7606</v>
      </c>
      <c r="I368" t="s">
        <v>72</v>
      </c>
      <c r="J368">
        <v>99</v>
      </c>
      <c r="K368" t="s">
        <v>23</v>
      </c>
      <c r="L368">
        <v>7</v>
      </c>
      <c r="M368" t="s">
        <v>43</v>
      </c>
      <c r="N368">
        <v>1</v>
      </c>
      <c r="O368" t="s">
        <v>33</v>
      </c>
      <c r="P368">
        <v>3645</v>
      </c>
      <c r="T368" s="3">
        <f t="shared" si="11"/>
        <v>64.25</v>
      </c>
      <c r="U368" s="3">
        <f>IF(AND(R368&lt;&gt;"_U",N368&lt;&gt;9999,N368&lt;&gt;999,L368&lt;&gt;"Median"),IFERROR(VLOOKUP(A368,'LBA Total'!A:P,16,0),"."),".")</f>
        <v>5673</v>
      </c>
    </row>
    <row r="369" spans="1:21" x14ac:dyDescent="0.3">
      <c r="A369" s="1" t="str">
        <f t="shared" si="10"/>
        <v>2018|Henderson-Massey Local Board Area|$150,001-$200,000</v>
      </c>
      <c r="B369" t="s">
        <v>18</v>
      </c>
      <c r="C369" t="s">
        <v>19</v>
      </c>
      <c r="D369" t="s">
        <v>20</v>
      </c>
      <c r="E369" t="s">
        <v>21</v>
      </c>
      <c r="F369">
        <v>2018</v>
      </c>
      <c r="G369">
        <v>2018</v>
      </c>
      <c r="H369">
        <v>7606</v>
      </c>
      <c r="I369" t="s">
        <v>72</v>
      </c>
      <c r="J369">
        <v>99</v>
      </c>
      <c r="K369" t="s">
        <v>23</v>
      </c>
      <c r="L369">
        <v>7</v>
      </c>
      <c r="M369" t="s">
        <v>43</v>
      </c>
      <c r="N369">
        <v>9999</v>
      </c>
      <c r="O369" t="s">
        <v>40</v>
      </c>
      <c r="P369">
        <v>5673</v>
      </c>
      <c r="T369" s="3" t="str">
        <f t="shared" si="11"/>
        <v>.</v>
      </c>
      <c r="U369" s="3" t="str">
        <f>IF(AND(R369&lt;&gt;"_U",N369&lt;&gt;9999,N369&lt;&gt;999,L369&lt;&gt;"Median"),IFERROR(VLOOKUP(A369,'LBA Total'!A:P,16,0),"."),".")</f>
        <v>.</v>
      </c>
    </row>
    <row r="370" spans="1:21" x14ac:dyDescent="0.3">
      <c r="A370" s="1" t="str">
        <f t="shared" si="10"/>
        <v>2018|Henderson-Massey Local Board Area|$150,001-$200,000</v>
      </c>
      <c r="B370" t="s">
        <v>18</v>
      </c>
      <c r="C370" t="s">
        <v>19</v>
      </c>
      <c r="D370" t="s">
        <v>20</v>
      </c>
      <c r="E370" t="s">
        <v>21</v>
      </c>
      <c r="F370">
        <v>2018</v>
      </c>
      <c r="G370">
        <v>2018</v>
      </c>
      <c r="H370">
        <v>7606</v>
      </c>
      <c r="I370" t="s">
        <v>72</v>
      </c>
      <c r="J370">
        <v>99</v>
      </c>
      <c r="K370" t="s">
        <v>23</v>
      </c>
      <c r="L370">
        <v>7</v>
      </c>
      <c r="M370" t="s">
        <v>43</v>
      </c>
      <c r="N370">
        <v>2</v>
      </c>
      <c r="O370" t="s">
        <v>28</v>
      </c>
      <c r="P370">
        <v>1362</v>
      </c>
      <c r="T370" s="3">
        <f t="shared" si="11"/>
        <v>24.01</v>
      </c>
      <c r="U370" s="3">
        <f>IF(AND(R370&lt;&gt;"_U",N370&lt;&gt;9999,N370&lt;&gt;999,L370&lt;&gt;"Median"),IFERROR(VLOOKUP(A370,'LBA Total'!A:P,16,0),"."),".")</f>
        <v>5673</v>
      </c>
    </row>
    <row r="371" spans="1:21" x14ac:dyDescent="0.3">
      <c r="A371" s="1" t="str">
        <f t="shared" si="10"/>
        <v>2018|Henderson-Massey Local Board Area|$150,001-$200,000</v>
      </c>
      <c r="B371" t="s">
        <v>18</v>
      </c>
      <c r="C371" t="s">
        <v>19</v>
      </c>
      <c r="D371" t="s">
        <v>20</v>
      </c>
      <c r="E371" t="s">
        <v>21</v>
      </c>
      <c r="F371">
        <v>2018</v>
      </c>
      <c r="G371">
        <v>2018</v>
      </c>
      <c r="H371">
        <v>7606</v>
      </c>
      <c r="I371" t="s">
        <v>72</v>
      </c>
      <c r="J371">
        <v>99</v>
      </c>
      <c r="K371" t="s">
        <v>23</v>
      </c>
      <c r="L371">
        <v>7</v>
      </c>
      <c r="M371" t="s">
        <v>43</v>
      </c>
      <c r="N371">
        <v>3</v>
      </c>
      <c r="O371" t="s">
        <v>25</v>
      </c>
      <c r="P371">
        <v>663</v>
      </c>
      <c r="T371" s="3">
        <f t="shared" si="11"/>
        <v>11.69</v>
      </c>
      <c r="U371" s="3">
        <f>IF(AND(R371&lt;&gt;"_U",N371&lt;&gt;9999,N371&lt;&gt;999,L371&lt;&gt;"Median"),IFERROR(VLOOKUP(A371,'LBA Total'!A:P,16,0),"."),".")</f>
        <v>5673</v>
      </c>
    </row>
    <row r="372" spans="1:21" x14ac:dyDescent="0.3">
      <c r="A372" s="1" t="str">
        <f t="shared" si="10"/>
        <v>2018|Henderson-Massey Local Board Area|$150,001-$200,000</v>
      </c>
      <c r="B372" t="s">
        <v>18</v>
      </c>
      <c r="C372" t="s">
        <v>19</v>
      </c>
      <c r="D372" t="s">
        <v>20</v>
      </c>
      <c r="E372" t="s">
        <v>21</v>
      </c>
      <c r="F372">
        <v>2018</v>
      </c>
      <c r="G372">
        <v>2018</v>
      </c>
      <c r="H372">
        <v>7606</v>
      </c>
      <c r="I372" t="s">
        <v>72</v>
      </c>
      <c r="J372">
        <v>99</v>
      </c>
      <c r="K372" t="s">
        <v>23</v>
      </c>
      <c r="L372">
        <v>7</v>
      </c>
      <c r="M372" t="s">
        <v>43</v>
      </c>
      <c r="N372">
        <v>999</v>
      </c>
      <c r="O372" t="s">
        <v>42</v>
      </c>
      <c r="P372">
        <v>0</v>
      </c>
      <c r="T372" s="3" t="str">
        <f t="shared" si="11"/>
        <v>.</v>
      </c>
      <c r="U372" s="3" t="str">
        <f>IF(AND(R372&lt;&gt;"_U",N372&lt;&gt;9999,N372&lt;&gt;999,L372&lt;&gt;"Median"),IFERROR(VLOOKUP(A372,'LBA Total'!A:P,16,0),"."),".")</f>
        <v>.</v>
      </c>
    </row>
    <row r="373" spans="1:21" x14ac:dyDescent="0.3">
      <c r="A373" s="1" t="str">
        <f t="shared" si="10"/>
        <v>2018|Henderson-Massey Local Board Area|$150,001-$200,000</v>
      </c>
      <c r="B373" t="s">
        <v>18</v>
      </c>
      <c r="C373" t="s">
        <v>19</v>
      </c>
      <c r="D373" t="s">
        <v>20</v>
      </c>
      <c r="E373" t="s">
        <v>21</v>
      </c>
      <c r="F373">
        <v>2018</v>
      </c>
      <c r="G373">
        <v>2018</v>
      </c>
      <c r="H373">
        <v>7606</v>
      </c>
      <c r="I373" t="s">
        <v>72</v>
      </c>
      <c r="J373">
        <v>99</v>
      </c>
      <c r="K373" t="s">
        <v>23</v>
      </c>
      <c r="L373">
        <v>7</v>
      </c>
      <c r="M373" t="s">
        <v>43</v>
      </c>
      <c r="N373">
        <v>7777</v>
      </c>
      <c r="O373" t="s">
        <v>37</v>
      </c>
      <c r="P373">
        <v>5673</v>
      </c>
      <c r="T373" s="3">
        <f t="shared" si="11"/>
        <v>100</v>
      </c>
      <c r="U373" s="3">
        <f>IF(AND(R373&lt;&gt;"_U",N373&lt;&gt;9999,N373&lt;&gt;999,L373&lt;&gt;"Median"),IFERROR(VLOOKUP(A373,'LBA Total'!A:P,16,0),"."),".")</f>
        <v>5673</v>
      </c>
    </row>
    <row r="374" spans="1:21" x14ac:dyDescent="0.3">
      <c r="A374" s="1" t="str">
        <f t="shared" si="10"/>
        <v>2018|Henderson-Massey Local Board Area|$200,001 or more</v>
      </c>
      <c r="B374" t="s">
        <v>18</v>
      </c>
      <c r="C374" t="s">
        <v>19</v>
      </c>
      <c r="D374" t="s">
        <v>20</v>
      </c>
      <c r="E374" t="s">
        <v>21</v>
      </c>
      <c r="F374">
        <v>2018</v>
      </c>
      <c r="G374">
        <v>2018</v>
      </c>
      <c r="H374">
        <v>7606</v>
      </c>
      <c r="I374" t="s">
        <v>72</v>
      </c>
      <c r="J374">
        <v>99</v>
      </c>
      <c r="K374" t="s">
        <v>23</v>
      </c>
      <c r="L374">
        <v>8</v>
      </c>
      <c r="M374" t="s">
        <v>27</v>
      </c>
      <c r="N374">
        <v>9999</v>
      </c>
      <c r="O374" t="s">
        <v>40</v>
      </c>
      <c r="R374" t="s">
        <v>29</v>
      </c>
      <c r="S374" t="s">
        <v>30</v>
      </c>
      <c r="T374" s="3" t="str">
        <f t="shared" si="11"/>
        <v>.</v>
      </c>
      <c r="U374" s="3" t="str">
        <f>IF(AND(R374&lt;&gt;"_U",N374&lt;&gt;9999,N374&lt;&gt;999,L374&lt;&gt;"Median"),IFERROR(VLOOKUP(A374,'LBA Total'!A:P,16,0),"."),".")</f>
        <v>.</v>
      </c>
    </row>
    <row r="375" spans="1:21" x14ac:dyDescent="0.3">
      <c r="A375" s="1" t="str">
        <f t="shared" si="10"/>
        <v>2018|Henderson-Massey Local Board Area|$200,001 or more</v>
      </c>
      <c r="B375" t="s">
        <v>18</v>
      </c>
      <c r="C375" t="s">
        <v>19</v>
      </c>
      <c r="D375" t="s">
        <v>20</v>
      </c>
      <c r="E375" t="s">
        <v>21</v>
      </c>
      <c r="F375">
        <v>2018</v>
      </c>
      <c r="G375">
        <v>2018</v>
      </c>
      <c r="H375">
        <v>7606</v>
      </c>
      <c r="I375" t="s">
        <v>72</v>
      </c>
      <c r="J375">
        <v>99</v>
      </c>
      <c r="K375" t="s">
        <v>23</v>
      </c>
      <c r="L375">
        <v>8</v>
      </c>
      <c r="M375" t="s">
        <v>27</v>
      </c>
      <c r="N375">
        <v>1</v>
      </c>
      <c r="O375" t="s">
        <v>33</v>
      </c>
      <c r="R375" t="s">
        <v>29</v>
      </c>
      <c r="S375" t="s">
        <v>30</v>
      </c>
      <c r="T375" s="3" t="str">
        <f t="shared" si="11"/>
        <v>.</v>
      </c>
      <c r="U375" s="3" t="str">
        <f>IF(AND(R375&lt;&gt;"_U",N375&lt;&gt;9999,N375&lt;&gt;999,L375&lt;&gt;"Median"),IFERROR(VLOOKUP(A375,'LBA Total'!A:P,16,0),"."),".")</f>
        <v>.</v>
      </c>
    </row>
    <row r="376" spans="1:21" x14ac:dyDescent="0.3">
      <c r="A376" s="1" t="str">
        <f t="shared" si="10"/>
        <v>2018|Henderson-Massey Local Board Area|$200,001 or more</v>
      </c>
      <c r="B376" t="s">
        <v>18</v>
      </c>
      <c r="C376" t="s">
        <v>19</v>
      </c>
      <c r="D376" t="s">
        <v>20</v>
      </c>
      <c r="E376" t="s">
        <v>21</v>
      </c>
      <c r="F376">
        <v>2018</v>
      </c>
      <c r="G376">
        <v>2018</v>
      </c>
      <c r="H376">
        <v>7606</v>
      </c>
      <c r="I376" t="s">
        <v>72</v>
      </c>
      <c r="J376">
        <v>99</v>
      </c>
      <c r="K376" t="s">
        <v>23</v>
      </c>
      <c r="L376">
        <v>8</v>
      </c>
      <c r="M376" t="s">
        <v>27</v>
      </c>
      <c r="N376">
        <v>999</v>
      </c>
      <c r="O376" t="s">
        <v>42</v>
      </c>
      <c r="R376" t="s">
        <v>29</v>
      </c>
      <c r="S376" t="s">
        <v>30</v>
      </c>
      <c r="T376" s="3" t="str">
        <f t="shared" si="11"/>
        <v>.</v>
      </c>
      <c r="U376" s="3" t="str">
        <f>IF(AND(R376&lt;&gt;"_U",N376&lt;&gt;9999,N376&lt;&gt;999,L376&lt;&gt;"Median"),IFERROR(VLOOKUP(A376,'LBA Total'!A:P,16,0),"."),".")</f>
        <v>.</v>
      </c>
    </row>
    <row r="377" spans="1:21" x14ac:dyDescent="0.3">
      <c r="A377" s="1" t="str">
        <f t="shared" si="10"/>
        <v>2018|Henderson-Massey Local Board Area|$200,001 or more</v>
      </c>
      <c r="B377" t="s">
        <v>18</v>
      </c>
      <c r="C377" t="s">
        <v>19</v>
      </c>
      <c r="D377" t="s">
        <v>20</v>
      </c>
      <c r="E377" t="s">
        <v>21</v>
      </c>
      <c r="F377">
        <v>2018</v>
      </c>
      <c r="G377">
        <v>2018</v>
      </c>
      <c r="H377">
        <v>7606</v>
      </c>
      <c r="I377" t="s">
        <v>72</v>
      </c>
      <c r="J377">
        <v>99</v>
      </c>
      <c r="K377" t="s">
        <v>23</v>
      </c>
      <c r="L377">
        <v>8</v>
      </c>
      <c r="M377" t="s">
        <v>27</v>
      </c>
      <c r="N377">
        <v>7777</v>
      </c>
      <c r="O377" t="s">
        <v>37</v>
      </c>
      <c r="R377" t="s">
        <v>29</v>
      </c>
      <c r="S377" t="s">
        <v>30</v>
      </c>
      <c r="T377" s="3" t="str">
        <f t="shared" si="11"/>
        <v>.</v>
      </c>
      <c r="U377" s="3" t="str">
        <f>IF(AND(R377&lt;&gt;"_U",N377&lt;&gt;9999,N377&lt;&gt;999,L377&lt;&gt;"Median"),IFERROR(VLOOKUP(A377,'LBA Total'!A:P,16,0),"."),".")</f>
        <v>.</v>
      </c>
    </row>
    <row r="378" spans="1:21" x14ac:dyDescent="0.3">
      <c r="A378" s="1" t="str">
        <f t="shared" si="10"/>
        <v>2018|Henderson-Massey Local Board Area|$200,001 or more</v>
      </c>
      <c r="B378" t="s">
        <v>18</v>
      </c>
      <c r="C378" t="s">
        <v>19</v>
      </c>
      <c r="D378" t="s">
        <v>20</v>
      </c>
      <c r="E378" t="s">
        <v>21</v>
      </c>
      <c r="F378">
        <v>2018</v>
      </c>
      <c r="G378">
        <v>2018</v>
      </c>
      <c r="H378">
        <v>7606</v>
      </c>
      <c r="I378" t="s">
        <v>72</v>
      </c>
      <c r="J378">
        <v>99</v>
      </c>
      <c r="K378" t="s">
        <v>23</v>
      </c>
      <c r="L378">
        <v>8</v>
      </c>
      <c r="M378" t="s">
        <v>27</v>
      </c>
      <c r="N378">
        <v>2</v>
      </c>
      <c r="O378" t="s">
        <v>28</v>
      </c>
      <c r="R378" t="s">
        <v>29</v>
      </c>
      <c r="S378" t="s">
        <v>30</v>
      </c>
      <c r="T378" s="3" t="str">
        <f t="shared" si="11"/>
        <v>.</v>
      </c>
      <c r="U378" s="3" t="str">
        <f>IF(AND(R378&lt;&gt;"_U",N378&lt;&gt;9999,N378&lt;&gt;999,L378&lt;&gt;"Median"),IFERROR(VLOOKUP(A378,'LBA Total'!A:P,16,0),"."),".")</f>
        <v>.</v>
      </c>
    </row>
    <row r="379" spans="1:21" x14ac:dyDescent="0.3">
      <c r="A379" s="1" t="str">
        <f t="shared" si="10"/>
        <v>2018|Henderson-Massey Local Board Area|$200,001 or more</v>
      </c>
      <c r="B379" t="s">
        <v>18</v>
      </c>
      <c r="C379" t="s">
        <v>19</v>
      </c>
      <c r="D379" t="s">
        <v>20</v>
      </c>
      <c r="E379" t="s">
        <v>21</v>
      </c>
      <c r="F379">
        <v>2018</v>
      </c>
      <c r="G379">
        <v>2018</v>
      </c>
      <c r="H379">
        <v>7606</v>
      </c>
      <c r="I379" t="s">
        <v>72</v>
      </c>
      <c r="J379">
        <v>99</v>
      </c>
      <c r="K379" t="s">
        <v>23</v>
      </c>
      <c r="L379">
        <v>8</v>
      </c>
      <c r="M379" t="s">
        <v>27</v>
      </c>
      <c r="N379">
        <v>3</v>
      </c>
      <c r="O379" t="s">
        <v>25</v>
      </c>
      <c r="R379" t="s">
        <v>29</v>
      </c>
      <c r="S379" t="s">
        <v>30</v>
      </c>
      <c r="T379" s="3" t="str">
        <f t="shared" si="11"/>
        <v>.</v>
      </c>
      <c r="U379" s="3" t="str">
        <f>IF(AND(R379&lt;&gt;"_U",N379&lt;&gt;9999,N379&lt;&gt;999,L379&lt;&gt;"Median"),IFERROR(VLOOKUP(A379,'LBA Total'!A:P,16,0),"."),".")</f>
        <v>.</v>
      </c>
    </row>
    <row r="380" spans="1:21" x14ac:dyDescent="0.3">
      <c r="A380" s="1" t="str">
        <f t="shared" si="10"/>
        <v>2018|Henderson-Massey Local Board Area|Total stated - total household income</v>
      </c>
      <c r="B380" t="s">
        <v>18</v>
      </c>
      <c r="C380" t="s">
        <v>19</v>
      </c>
      <c r="D380" t="s">
        <v>20</v>
      </c>
      <c r="E380" t="s">
        <v>21</v>
      </c>
      <c r="F380">
        <v>2018</v>
      </c>
      <c r="G380">
        <v>2018</v>
      </c>
      <c r="H380">
        <v>7606</v>
      </c>
      <c r="I380" t="s">
        <v>72</v>
      </c>
      <c r="J380">
        <v>99</v>
      </c>
      <c r="K380" t="s">
        <v>23</v>
      </c>
      <c r="L380">
        <v>77</v>
      </c>
      <c r="M380" t="s">
        <v>32</v>
      </c>
      <c r="N380">
        <v>3</v>
      </c>
      <c r="O380" t="s">
        <v>25</v>
      </c>
      <c r="P380">
        <v>2649</v>
      </c>
      <c r="T380" s="3">
        <f t="shared" si="11"/>
        <v>8.24</v>
      </c>
      <c r="U380" s="3">
        <f>IF(AND(R380&lt;&gt;"_U",N380&lt;&gt;9999,N380&lt;&gt;999,L380&lt;&gt;"Median"),IFERROR(VLOOKUP(A380,'LBA Total'!A:P,16,0),"."),".")</f>
        <v>32148</v>
      </c>
    </row>
    <row r="381" spans="1:21" x14ac:dyDescent="0.3">
      <c r="A381" s="1" t="str">
        <f t="shared" si="10"/>
        <v>2018|Henderson-Massey Local Board Area|Total stated - total household income</v>
      </c>
      <c r="B381" t="s">
        <v>18</v>
      </c>
      <c r="C381" t="s">
        <v>19</v>
      </c>
      <c r="D381" t="s">
        <v>20</v>
      </c>
      <c r="E381" t="s">
        <v>21</v>
      </c>
      <c r="F381">
        <v>2018</v>
      </c>
      <c r="G381">
        <v>2018</v>
      </c>
      <c r="H381">
        <v>7606</v>
      </c>
      <c r="I381" t="s">
        <v>72</v>
      </c>
      <c r="J381">
        <v>99</v>
      </c>
      <c r="K381" t="s">
        <v>23</v>
      </c>
      <c r="L381">
        <v>77</v>
      </c>
      <c r="M381" t="s">
        <v>32</v>
      </c>
      <c r="N381">
        <v>2</v>
      </c>
      <c r="O381" t="s">
        <v>28</v>
      </c>
      <c r="P381">
        <v>13197</v>
      </c>
      <c r="T381" s="3">
        <f t="shared" si="11"/>
        <v>41.05</v>
      </c>
      <c r="U381" s="3">
        <f>IF(AND(R381&lt;&gt;"_U",N381&lt;&gt;9999,N381&lt;&gt;999,L381&lt;&gt;"Median"),IFERROR(VLOOKUP(A381,'LBA Total'!A:P,16,0),"."),".")</f>
        <v>32148</v>
      </c>
    </row>
    <row r="382" spans="1:21" x14ac:dyDescent="0.3">
      <c r="A382" s="1" t="str">
        <f t="shared" si="10"/>
        <v>2018|Henderson-Massey Local Board Area|Total stated - total household income</v>
      </c>
      <c r="B382" t="s">
        <v>18</v>
      </c>
      <c r="C382" t="s">
        <v>19</v>
      </c>
      <c r="D382" t="s">
        <v>20</v>
      </c>
      <c r="E382" t="s">
        <v>21</v>
      </c>
      <c r="F382">
        <v>2018</v>
      </c>
      <c r="G382">
        <v>2018</v>
      </c>
      <c r="H382">
        <v>7606</v>
      </c>
      <c r="I382" t="s">
        <v>72</v>
      </c>
      <c r="J382">
        <v>99</v>
      </c>
      <c r="K382" t="s">
        <v>23</v>
      </c>
      <c r="L382">
        <v>77</v>
      </c>
      <c r="M382" t="s">
        <v>32</v>
      </c>
      <c r="N382">
        <v>7777</v>
      </c>
      <c r="O382" t="s">
        <v>37</v>
      </c>
      <c r="P382">
        <v>32148</v>
      </c>
      <c r="T382" s="3">
        <f t="shared" si="11"/>
        <v>100</v>
      </c>
      <c r="U382" s="3">
        <f>IF(AND(R382&lt;&gt;"_U",N382&lt;&gt;9999,N382&lt;&gt;999,L382&lt;&gt;"Median"),IFERROR(VLOOKUP(A382,'LBA Total'!A:P,16,0),"."),".")</f>
        <v>32148</v>
      </c>
    </row>
    <row r="383" spans="1:21" x14ac:dyDescent="0.3">
      <c r="A383" s="1" t="str">
        <f t="shared" si="10"/>
        <v>2018|Henderson-Massey Local Board Area|Total stated - total household income</v>
      </c>
      <c r="B383" t="s">
        <v>18</v>
      </c>
      <c r="C383" t="s">
        <v>19</v>
      </c>
      <c r="D383" t="s">
        <v>20</v>
      </c>
      <c r="E383" t="s">
        <v>21</v>
      </c>
      <c r="F383">
        <v>2018</v>
      </c>
      <c r="G383">
        <v>2018</v>
      </c>
      <c r="H383">
        <v>7606</v>
      </c>
      <c r="I383" t="s">
        <v>72</v>
      </c>
      <c r="J383">
        <v>99</v>
      </c>
      <c r="K383" t="s">
        <v>23</v>
      </c>
      <c r="L383">
        <v>77</v>
      </c>
      <c r="M383" t="s">
        <v>32</v>
      </c>
      <c r="N383">
        <v>9999</v>
      </c>
      <c r="O383" t="s">
        <v>40</v>
      </c>
      <c r="P383">
        <v>32148</v>
      </c>
      <c r="T383" s="3" t="str">
        <f t="shared" si="11"/>
        <v>.</v>
      </c>
      <c r="U383" s="3" t="str">
        <f>IF(AND(R383&lt;&gt;"_U",N383&lt;&gt;9999,N383&lt;&gt;999,L383&lt;&gt;"Median"),IFERROR(VLOOKUP(A383,'LBA Total'!A:P,16,0),"."),".")</f>
        <v>.</v>
      </c>
    </row>
    <row r="384" spans="1:21" x14ac:dyDescent="0.3">
      <c r="A384" s="1" t="str">
        <f t="shared" si="10"/>
        <v>2018|Henderson-Massey Local Board Area|Total stated - total household income</v>
      </c>
      <c r="B384" t="s">
        <v>18</v>
      </c>
      <c r="C384" t="s">
        <v>19</v>
      </c>
      <c r="D384" t="s">
        <v>20</v>
      </c>
      <c r="E384" t="s">
        <v>21</v>
      </c>
      <c r="F384">
        <v>2018</v>
      </c>
      <c r="G384">
        <v>2018</v>
      </c>
      <c r="H384">
        <v>7606</v>
      </c>
      <c r="I384" t="s">
        <v>72</v>
      </c>
      <c r="J384">
        <v>99</v>
      </c>
      <c r="K384" t="s">
        <v>23</v>
      </c>
      <c r="L384">
        <v>77</v>
      </c>
      <c r="M384" t="s">
        <v>32</v>
      </c>
      <c r="N384">
        <v>1</v>
      </c>
      <c r="O384" t="s">
        <v>33</v>
      </c>
      <c r="P384">
        <v>16305</v>
      </c>
      <c r="T384" s="3">
        <f t="shared" si="11"/>
        <v>50.72</v>
      </c>
      <c r="U384" s="3">
        <f>IF(AND(R384&lt;&gt;"_U",N384&lt;&gt;9999,N384&lt;&gt;999,L384&lt;&gt;"Median"),IFERROR(VLOOKUP(A384,'LBA Total'!A:P,16,0),"."),".")</f>
        <v>32148</v>
      </c>
    </row>
    <row r="385" spans="1:21" x14ac:dyDescent="0.3">
      <c r="A385" s="1" t="str">
        <f t="shared" si="10"/>
        <v>2018|Henderson-Massey Local Board Area|Total stated - total household income</v>
      </c>
      <c r="B385" t="s">
        <v>18</v>
      </c>
      <c r="C385" t="s">
        <v>19</v>
      </c>
      <c r="D385" t="s">
        <v>20</v>
      </c>
      <c r="E385" t="s">
        <v>21</v>
      </c>
      <c r="F385">
        <v>2018</v>
      </c>
      <c r="G385">
        <v>2018</v>
      </c>
      <c r="H385">
        <v>7606</v>
      </c>
      <c r="I385" t="s">
        <v>72</v>
      </c>
      <c r="J385">
        <v>99</v>
      </c>
      <c r="K385" t="s">
        <v>23</v>
      </c>
      <c r="L385">
        <v>77</v>
      </c>
      <c r="M385" t="s">
        <v>32</v>
      </c>
      <c r="N385">
        <v>999</v>
      </c>
      <c r="O385" t="s">
        <v>42</v>
      </c>
      <c r="P385">
        <v>0</v>
      </c>
      <c r="T385" s="3" t="str">
        <f t="shared" si="11"/>
        <v>.</v>
      </c>
      <c r="U385" s="3" t="str">
        <f>IF(AND(R385&lt;&gt;"_U",N385&lt;&gt;9999,N385&lt;&gt;999,L385&lt;&gt;"Median"),IFERROR(VLOOKUP(A385,'LBA Total'!A:P,16,0),"."),".")</f>
        <v>.</v>
      </c>
    </row>
    <row r="386" spans="1:21" x14ac:dyDescent="0.3">
      <c r="A386" s="1" t="str">
        <f t="shared" si="10"/>
        <v>2018|Henderson-Massey Local Board Area|Total - total household income</v>
      </c>
      <c r="B386" t="s">
        <v>18</v>
      </c>
      <c r="C386" t="s">
        <v>19</v>
      </c>
      <c r="D386" t="s">
        <v>20</v>
      </c>
      <c r="E386" t="s">
        <v>21</v>
      </c>
      <c r="F386">
        <v>2018</v>
      </c>
      <c r="G386">
        <v>2018</v>
      </c>
      <c r="H386">
        <v>7606</v>
      </c>
      <c r="I386" t="s">
        <v>72</v>
      </c>
      <c r="J386">
        <v>99</v>
      </c>
      <c r="K386" t="s">
        <v>23</v>
      </c>
      <c r="L386">
        <v>99</v>
      </c>
      <c r="M386" t="s">
        <v>48</v>
      </c>
      <c r="N386">
        <v>999</v>
      </c>
      <c r="O386" t="s">
        <v>42</v>
      </c>
      <c r="P386">
        <v>0</v>
      </c>
      <c r="T386" s="3" t="str">
        <f t="shared" si="11"/>
        <v>.</v>
      </c>
      <c r="U386" s="3" t="str">
        <f>IF(AND(R386&lt;&gt;"_U",N386&lt;&gt;9999,N386&lt;&gt;999,L386&lt;&gt;"Median"),IFERROR(VLOOKUP(A386,'LBA Total'!A:P,16,0),"."),".")</f>
        <v>.</v>
      </c>
    </row>
    <row r="387" spans="1:21" x14ac:dyDescent="0.3">
      <c r="A387" s="1" t="str">
        <f t="shared" ref="A387:A450" si="12">G387&amp;"|"&amp;I387&amp;"|"&amp;M387</f>
        <v>2018|Henderson-Massey Local Board Area|Total - total household income</v>
      </c>
      <c r="B387" t="s">
        <v>18</v>
      </c>
      <c r="C387" t="s">
        <v>19</v>
      </c>
      <c r="D387" t="s">
        <v>20</v>
      </c>
      <c r="E387" t="s">
        <v>21</v>
      </c>
      <c r="F387">
        <v>2018</v>
      </c>
      <c r="G387">
        <v>2018</v>
      </c>
      <c r="H387">
        <v>7606</v>
      </c>
      <c r="I387" t="s">
        <v>72</v>
      </c>
      <c r="J387">
        <v>99</v>
      </c>
      <c r="K387" t="s">
        <v>23</v>
      </c>
      <c r="L387">
        <v>99</v>
      </c>
      <c r="M387" t="s">
        <v>48</v>
      </c>
      <c r="N387">
        <v>7777</v>
      </c>
      <c r="O387" t="s">
        <v>37</v>
      </c>
      <c r="P387">
        <v>35439</v>
      </c>
      <c r="T387" s="3">
        <f t="shared" ref="T387:T450" si="13">IF(AND(R387&lt;&gt;"_U",R387&lt;&gt;"c",N387&lt;&gt;999,N387&lt;&gt;9999,L387&lt;&gt;"Median"),IFERROR((ROUND(P387/U387*100,2)),"."),".")</f>
        <v>100</v>
      </c>
      <c r="U387" s="3">
        <f>IF(AND(R387&lt;&gt;"_U",N387&lt;&gt;9999,N387&lt;&gt;999,L387&lt;&gt;"Median"),IFERROR(VLOOKUP(A387,'LBA Total'!A:P,16,0),"."),".")</f>
        <v>35439</v>
      </c>
    </row>
    <row r="388" spans="1:21" x14ac:dyDescent="0.3">
      <c r="A388" s="1" t="str">
        <f t="shared" si="12"/>
        <v>2018|Henderson-Massey Local Board Area|Total - total household income</v>
      </c>
      <c r="B388" t="s">
        <v>18</v>
      </c>
      <c r="C388" t="s">
        <v>19</v>
      </c>
      <c r="D388" t="s">
        <v>20</v>
      </c>
      <c r="E388" t="s">
        <v>21</v>
      </c>
      <c r="F388">
        <v>2018</v>
      </c>
      <c r="G388">
        <v>2018</v>
      </c>
      <c r="H388">
        <v>7606</v>
      </c>
      <c r="I388" t="s">
        <v>72</v>
      </c>
      <c r="J388">
        <v>99</v>
      </c>
      <c r="K388" t="s">
        <v>23</v>
      </c>
      <c r="L388">
        <v>99</v>
      </c>
      <c r="M388" t="s">
        <v>48</v>
      </c>
      <c r="N388">
        <v>3</v>
      </c>
      <c r="O388" t="s">
        <v>25</v>
      </c>
      <c r="P388">
        <v>2877</v>
      </c>
      <c r="T388" s="3">
        <f t="shared" si="13"/>
        <v>8.1199999999999992</v>
      </c>
      <c r="U388" s="3">
        <f>IF(AND(R388&lt;&gt;"_U",N388&lt;&gt;9999,N388&lt;&gt;999,L388&lt;&gt;"Median"),IFERROR(VLOOKUP(A388,'LBA Total'!A:P,16,0),"."),".")</f>
        <v>35439</v>
      </c>
    </row>
    <row r="389" spans="1:21" x14ac:dyDescent="0.3">
      <c r="A389" s="1" t="str">
        <f t="shared" si="12"/>
        <v>2018|Henderson-Massey Local Board Area|Total - total household income</v>
      </c>
      <c r="B389" t="s">
        <v>18</v>
      </c>
      <c r="C389" t="s">
        <v>19</v>
      </c>
      <c r="D389" t="s">
        <v>20</v>
      </c>
      <c r="E389" t="s">
        <v>21</v>
      </c>
      <c r="F389">
        <v>2018</v>
      </c>
      <c r="G389">
        <v>2018</v>
      </c>
      <c r="H389">
        <v>7606</v>
      </c>
      <c r="I389" t="s">
        <v>72</v>
      </c>
      <c r="J389">
        <v>99</v>
      </c>
      <c r="K389" t="s">
        <v>23</v>
      </c>
      <c r="L389">
        <v>99</v>
      </c>
      <c r="M389" t="s">
        <v>48</v>
      </c>
      <c r="N389">
        <v>2</v>
      </c>
      <c r="O389" t="s">
        <v>28</v>
      </c>
      <c r="P389">
        <v>15003</v>
      </c>
      <c r="T389" s="3">
        <f t="shared" si="13"/>
        <v>42.33</v>
      </c>
      <c r="U389" s="3">
        <f>IF(AND(R389&lt;&gt;"_U",N389&lt;&gt;9999,N389&lt;&gt;999,L389&lt;&gt;"Median"),IFERROR(VLOOKUP(A389,'LBA Total'!A:P,16,0),"."),".")</f>
        <v>35439</v>
      </c>
    </row>
    <row r="390" spans="1:21" x14ac:dyDescent="0.3">
      <c r="A390" s="1" t="str">
        <f t="shared" si="12"/>
        <v>2018|Henderson-Massey Local Board Area|Total - total household income</v>
      </c>
      <c r="B390" t="s">
        <v>18</v>
      </c>
      <c r="C390" t="s">
        <v>19</v>
      </c>
      <c r="D390" t="s">
        <v>20</v>
      </c>
      <c r="E390" t="s">
        <v>21</v>
      </c>
      <c r="F390">
        <v>2018</v>
      </c>
      <c r="G390">
        <v>2018</v>
      </c>
      <c r="H390">
        <v>7606</v>
      </c>
      <c r="I390" t="s">
        <v>72</v>
      </c>
      <c r="J390">
        <v>99</v>
      </c>
      <c r="K390" t="s">
        <v>23</v>
      </c>
      <c r="L390">
        <v>99</v>
      </c>
      <c r="M390" t="s">
        <v>48</v>
      </c>
      <c r="N390">
        <v>9999</v>
      </c>
      <c r="O390" t="s">
        <v>40</v>
      </c>
      <c r="P390">
        <v>35439</v>
      </c>
      <c r="T390" s="3" t="str">
        <f t="shared" si="13"/>
        <v>.</v>
      </c>
      <c r="U390" s="3" t="str">
        <f>IF(AND(R390&lt;&gt;"_U",N390&lt;&gt;9999,N390&lt;&gt;999,L390&lt;&gt;"Median"),IFERROR(VLOOKUP(A390,'LBA Total'!A:P,16,0),"."),".")</f>
        <v>.</v>
      </c>
    </row>
    <row r="391" spans="1:21" x14ac:dyDescent="0.3">
      <c r="A391" s="1" t="str">
        <f t="shared" si="12"/>
        <v>2018|Henderson-Massey Local Board Area|Total - total household income</v>
      </c>
      <c r="B391" t="s">
        <v>18</v>
      </c>
      <c r="C391" t="s">
        <v>19</v>
      </c>
      <c r="D391" t="s">
        <v>20</v>
      </c>
      <c r="E391" t="s">
        <v>21</v>
      </c>
      <c r="F391">
        <v>2018</v>
      </c>
      <c r="G391">
        <v>2018</v>
      </c>
      <c r="H391">
        <v>7606</v>
      </c>
      <c r="I391" t="s">
        <v>72</v>
      </c>
      <c r="J391">
        <v>99</v>
      </c>
      <c r="K391" t="s">
        <v>23</v>
      </c>
      <c r="L391">
        <v>99</v>
      </c>
      <c r="M391" t="s">
        <v>48</v>
      </c>
      <c r="N391">
        <v>1</v>
      </c>
      <c r="O391" t="s">
        <v>33</v>
      </c>
      <c r="P391">
        <v>17559</v>
      </c>
      <c r="T391" s="3">
        <f t="shared" si="13"/>
        <v>49.55</v>
      </c>
      <c r="U391" s="3">
        <f>IF(AND(R391&lt;&gt;"_U",N391&lt;&gt;9999,N391&lt;&gt;999,L391&lt;&gt;"Median"),IFERROR(VLOOKUP(A391,'LBA Total'!A:P,16,0),"."),".")</f>
        <v>35439</v>
      </c>
    </row>
    <row r="392" spans="1:21" x14ac:dyDescent="0.3">
      <c r="A392" s="1" t="str">
        <f t="shared" si="12"/>
        <v>2018|Henderson-Massey Local Board Area|Median ($) - total household income</v>
      </c>
      <c r="B392" t="s">
        <v>18</v>
      </c>
      <c r="C392" t="s">
        <v>19</v>
      </c>
      <c r="D392" t="s">
        <v>20</v>
      </c>
      <c r="E392" t="s">
        <v>21</v>
      </c>
      <c r="F392">
        <v>2018</v>
      </c>
      <c r="G392">
        <v>2018</v>
      </c>
      <c r="H392">
        <v>7606</v>
      </c>
      <c r="I392" t="s">
        <v>72</v>
      </c>
      <c r="J392">
        <v>99</v>
      </c>
      <c r="K392" t="s">
        <v>23</v>
      </c>
      <c r="L392" t="s">
        <v>56</v>
      </c>
      <c r="M392" t="s">
        <v>57</v>
      </c>
      <c r="N392">
        <v>7777</v>
      </c>
      <c r="O392" t="s">
        <v>37</v>
      </c>
      <c r="P392">
        <v>83300</v>
      </c>
      <c r="T392" s="3" t="str">
        <f t="shared" si="13"/>
        <v>.</v>
      </c>
      <c r="U392" s="3" t="str">
        <f>IF(AND(R392&lt;&gt;"_U",N392&lt;&gt;9999,N392&lt;&gt;999,L392&lt;&gt;"Median"),IFERROR(VLOOKUP(A392,'LBA Total'!A:P,16,0),"."),".")</f>
        <v>.</v>
      </c>
    </row>
    <row r="393" spans="1:21" x14ac:dyDescent="0.3">
      <c r="A393" s="1" t="str">
        <f t="shared" si="12"/>
        <v>2018|Henderson-Massey Local Board Area|Median ($) - total household income</v>
      </c>
      <c r="B393" t="s">
        <v>18</v>
      </c>
      <c r="C393" t="s">
        <v>19</v>
      </c>
      <c r="D393" t="s">
        <v>20</v>
      </c>
      <c r="E393" t="s">
        <v>21</v>
      </c>
      <c r="F393">
        <v>2018</v>
      </c>
      <c r="G393">
        <v>2018</v>
      </c>
      <c r="H393">
        <v>7606</v>
      </c>
      <c r="I393" t="s">
        <v>72</v>
      </c>
      <c r="J393">
        <v>99</v>
      </c>
      <c r="K393" t="s">
        <v>23</v>
      </c>
      <c r="L393" t="s">
        <v>56</v>
      </c>
      <c r="M393" t="s">
        <v>57</v>
      </c>
      <c r="N393">
        <v>999</v>
      </c>
      <c r="O393" t="s">
        <v>42</v>
      </c>
      <c r="R393" t="s">
        <v>61</v>
      </c>
      <c r="S393" t="s">
        <v>62</v>
      </c>
      <c r="T393" s="3" t="str">
        <f t="shared" si="13"/>
        <v>.</v>
      </c>
      <c r="U393" s="3" t="str">
        <f>IF(AND(R393&lt;&gt;"_U",N393&lt;&gt;9999,N393&lt;&gt;999,L393&lt;&gt;"Median"),IFERROR(VLOOKUP(A393,'LBA Total'!A:P,16,0),"."),".")</f>
        <v>.</v>
      </c>
    </row>
    <row r="394" spans="1:21" x14ac:dyDescent="0.3">
      <c r="A394" s="1" t="str">
        <f t="shared" si="12"/>
        <v>2018|Henderson-Massey Local Board Area|Median ($) - total household income</v>
      </c>
      <c r="B394" t="s">
        <v>18</v>
      </c>
      <c r="C394" t="s">
        <v>19</v>
      </c>
      <c r="D394" t="s">
        <v>20</v>
      </c>
      <c r="E394" t="s">
        <v>21</v>
      </c>
      <c r="F394">
        <v>2018</v>
      </c>
      <c r="G394">
        <v>2018</v>
      </c>
      <c r="H394">
        <v>7606</v>
      </c>
      <c r="I394" t="s">
        <v>72</v>
      </c>
      <c r="J394">
        <v>99</v>
      </c>
      <c r="K394" t="s">
        <v>23</v>
      </c>
      <c r="L394" t="s">
        <v>56</v>
      </c>
      <c r="M394" t="s">
        <v>57</v>
      </c>
      <c r="N394">
        <v>9999</v>
      </c>
      <c r="O394" t="s">
        <v>40</v>
      </c>
      <c r="P394">
        <v>83300</v>
      </c>
      <c r="T394" s="3" t="str">
        <f t="shared" si="13"/>
        <v>.</v>
      </c>
      <c r="U394" s="3" t="str">
        <f>IF(AND(R394&lt;&gt;"_U",N394&lt;&gt;9999,N394&lt;&gt;999,L394&lt;&gt;"Median"),IFERROR(VLOOKUP(A394,'LBA Total'!A:P,16,0),"."),".")</f>
        <v>.</v>
      </c>
    </row>
    <row r="395" spans="1:21" x14ac:dyDescent="0.3">
      <c r="A395" s="1" t="str">
        <f t="shared" si="12"/>
        <v>2018|Henderson-Massey Local Board Area|Median ($) - total household income</v>
      </c>
      <c r="B395" t="s">
        <v>18</v>
      </c>
      <c r="C395" t="s">
        <v>19</v>
      </c>
      <c r="D395" t="s">
        <v>20</v>
      </c>
      <c r="E395" t="s">
        <v>21</v>
      </c>
      <c r="F395">
        <v>2018</v>
      </c>
      <c r="G395">
        <v>2018</v>
      </c>
      <c r="H395">
        <v>7606</v>
      </c>
      <c r="I395" t="s">
        <v>72</v>
      </c>
      <c r="J395">
        <v>99</v>
      </c>
      <c r="K395" t="s">
        <v>23</v>
      </c>
      <c r="L395" t="s">
        <v>56</v>
      </c>
      <c r="M395" t="s">
        <v>57</v>
      </c>
      <c r="N395">
        <v>1</v>
      </c>
      <c r="O395" t="s">
        <v>33</v>
      </c>
      <c r="P395">
        <v>97700</v>
      </c>
      <c r="T395" s="3" t="str">
        <f t="shared" si="13"/>
        <v>.</v>
      </c>
      <c r="U395" s="3" t="str">
        <f>IF(AND(R395&lt;&gt;"_U",N395&lt;&gt;9999,N395&lt;&gt;999,L395&lt;&gt;"Median"),IFERROR(VLOOKUP(A395,'LBA Total'!A:P,16,0),"."),".")</f>
        <v>.</v>
      </c>
    </row>
    <row r="396" spans="1:21" x14ac:dyDescent="0.3">
      <c r="A396" s="1" t="str">
        <f t="shared" si="12"/>
        <v>2018|Henderson-Massey Local Board Area|Median ($) - total household income</v>
      </c>
      <c r="B396" t="s">
        <v>18</v>
      </c>
      <c r="C396" t="s">
        <v>19</v>
      </c>
      <c r="D396" t="s">
        <v>20</v>
      </c>
      <c r="E396" t="s">
        <v>21</v>
      </c>
      <c r="F396">
        <v>2018</v>
      </c>
      <c r="G396">
        <v>2018</v>
      </c>
      <c r="H396">
        <v>7606</v>
      </c>
      <c r="I396" t="s">
        <v>72</v>
      </c>
      <c r="J396">
        <v>99</v>
      </c>
      <c r="K396" t="s">
        <v>23</v>
      </c>
      <c r="L396" t="s">
        <v>56</v>
      </c>
      <c r="M396" t="s">
        <v>57</v>
      </c>
      <c r="N396">
        <v>3</v>
      </c>
      <c r="O396" t="s">
        <v>25</v>
      </c>
      <c r="P396">
        <v>90600</v>
      </c>
      <c r="T396" s="3" t="str">
        <f t="shared" si="13"/>
        <v>.</v>
      </c>
      <c r="U396" s="3" t="str">
        <f>IF(AND(R396&lt;&gt;"_U",N396&lt;&gt;9999,N396&lt;&gt;999,L396&lt;&gt;"Median"),IFERROR(VLOOKUP(A396,'LBA Total'!A:P,16,0),"."),".")</f>
        <v>.</v>
      </c>
    </row>
    <row r="397" spans="1:21" x14ac:dyDescent="0.3">
      <c r="A397" s="1" t="str">
        <f t="shared" si="12"/>
        <v>2018|Henderson-Massey Local Board Area|Median ($) - total household income</v>
      </c>
      <c r="B397" t="s">
        <v>18</v>
      </c>
      <c r="C397" t="s">
        <v>19</v>
      </c>
      <c r="D397" t="s">
        <v>20</v>
      </c>
      <c r="E397" t="s">
        <v>21</v>
      </c>
      <c r="F397">
        <v>2018</v>
      </c>
      <c r="G397">
        <v>2018</v>
      </c>
      <c r="H397">
        <v>7606</v>
      </c>
      <c r="I397" t="s">
        <v>72</v>
      </c>
      <c r="J397">
        <v>99</v>
      </c>
      <c r="K397" t="s">
        <v>23</v>
      </c>
      <c r="L397" t="s">
        <v>56</v>
      </c>
      <c r="M397" t="s">
        <v>57</v>
      </c>
      <c r="N397">
        <v>2</v>
      </c>
      <c r="O397" t="s">
        <v>28</v>
      </c>
      <c r="P397">
        <v>65900</v>
      </c>
      <c r="T397" s="3" t="str">
        <f t="shared" si="13"/>
        <v>.</v>
      </c>
      <c r="U397" s="3" t="str">
        <f>IF(AND(R397&lt;&gt;"_U",N397&lt;&gt;9999,N397&lt;&gt;999,L397&lt;&gt;"Median"),IFERROR(VLOOKUP(A397,'LBA Total'!A:P,16,0),"."),".")</f>
        <v>.</v>
      </c>
    </row>
    <row r="398" spans="1:21" x14ac:dyDescent="0.3">
      <c r="A398" s="1" t="str">
        <f t="shared" si="12"/>
        <v>2018|WaitÄkere Ranges Local Board Area|$20,000 or less</v>
      </c>
      <c r="B398" t="s">
        <v>18</v>
      </c>
      <c r="C398" t="s">
        <v>19</v>
      </c>
      <c r="D398" t="s">
        <v>20</v>
      </c>
      <c r="E398" t="s">
        <v>21</v>
      </c>
      <c r="F398">
        <v>2018</v>
      </c>
      <c r="G398">
        <v>2018</v>
      </c>
      <c r="H398">
        <v>7607</v>
      </c>
      <c r="I398" t="s">
        <v>132</v>
      </c>
      <c r="J398">
        <v>99</v>
      </c>
      <c r="K398" t="s">
        <v>23</v>
      </c>
      <c r="L398">
        <v>1</v>
      </c>
      <c r="M398" t="s">
        <v>39</v>
      </c>
      <c r="N398">
        <v>9999</v>
      </c>
      <c r="O398" t="s">
        <v>40</v>
      </c>
      <c r="P398">
        <v>990</v>
      </c>
      <c r="T398" s="3" t="str">
        <f t="shared" si="13"/>
        <v>.</v>
      </c>
      <c r="U398" s="3" t="str">
        <f>IF(AND(R398&lt;&gt;"_U",N398&lt;&gt;9999,N398&lt;&gt;999,L398&lt;&gt;"Median"),IFERROR(VLOOKUP(A398,'LBA Total'!A:P,16,0),"."),".")</f>
        <v>.</v>
      </c>
    </row>
    <row r="399" spans="1:21" x14ac:dyDescent="0.3">
      <c r="A399" s="1" t="str">
        <f t="shared" si="12"/>
        <v>2018|WaitÄkere Ranges Local Board Area|$20,000 or less</v>
      </c>
      <c r="B399" t="s">
        <v>18</v>
      </c>
      <c r="C399" t="s">
        <v>19</v>
      </c>
      <c r="D399" t="s">
        <v>20</v>
      </c>
      <c r="E399" t="s">
        <v>21</v>
      </c>
      <c r="F399">
        <v>2018</v>
      </c>
      <c r="G399">
        <v>2018</v>
      </c>
      <c r="H399">
        <v>7607</v>
      </c>
      <c r="I399" t="s">
        <v>132</v>
      </c>
      <c r="J399">
        <v>99</v>
      </c>
      <c r="K399" t="s">
        <v>23</v>
      </c>
      <c r="L399">
        <v>1</v>
      </c>
      <c r="M399" t="s">
        <v>39</v>
      </c>
      <c r="N399">
        <v>7777</v>
      </c>
      <c r="O399" t="s">
        <v>37</v>
      </c>
      <c r="P399">
        <v>990</v>
      </c>
      <c r="T399" s="3">
        <f t="shared" si="13"/>
        <v>100</v>
      </c>
      <c r="U399" s="3">
        <f>IF(AND(R399&lt;&gt;"_U",N399&lt;&gt;9999,N399&lt;&gt;999,L399&lt;&gt;"Median"),IFERROR(VLOOKUP(A399,'LBA Total'!A:P,16,0),"."),".")</f>
        <v>990</v>
      </c>
    </row>
    <row r="400" spans="1:21" x14ac:dyDescent="0.3">
      <c r="A400" s="1" t="str">
        <f t="shared" si="12"/>
        <v>2018|WaitÄkere Ranges Local Board Area|$20,000 or less</v>
      </c>
      <c r="B400" t="s">
        <v>18</v>
      </c>
      <c r="C400" t="s">
        <v>19</v>
      </c>
      <c r="D400" t="s">
        <v>20</v>
      </c>
      <c r="E400" t="s">
        <v>21</v>
      </c>
      <c r="F400">
        <v>2018</v>
      </c>
      <c r="G400">
        <v>2018</v>
      </c>
      <c r="H400">
        <v>7607</v>
      </c>
      <c r="I400" t="s">
        <v>132</v>
      </c>
      <c r="J400">
        <v>99</v>
      </c>
      <c r="K400" t="s">
        <v>23</v>
      </c>
      <c r="L400">
        <v>1</v>
      </c>
      <c r="M400" t="s">
        <v>39</v>
      </c>
      <c r="N400">
        <v>3</v>
      </c>
      <c r="O400" t="s">
        <v>25</v>
      </c>
      <c r="P400">
        <v>96</v>
      </c>
      <c r="T400" s="3">
        <f t="shared" si="13"/>
        <v>9.6999999999999993</v>
      </c>
      <c r="U400" s="3">
        <f>IF(AND(R400&lt;&gt;"_U",N400&lt;&gt;9999,N400&lt;&gt;999,L400&lt;&gt;"Median"),IFERROR(VLOOKUP(A400,'LBA Total'!A:P,16,0),"."),".")</f>
        <v>990</v>
      </c>
    </row>
    <row r="401" spans="1:21" x14ac:dyDescent="0.3">
      <c r="A401" s="1" t="str">
        <f t="shared" si="12"/>
        <v>2018|WaitÄkere Ranges Local Board Area|$20,000 or less</v>
      </c>
      <c r="B401" t="s">
        <v>18</v>
      </c>
      <c r="C401" t="s">
        <v>19</v>
      </c>
      <c r="D401" t="s">
        <v>20</v>
      </c>
      <c r="E401" t="s">
        <v>21</v>
      </c>
      <c r="F401">
        <v>2018</v>
      </c>
      <c r="G401">
        <v>2018</v>
      </c>
      <c r="H401">
        <v>7607</v>
      </c>
      <c r="I401" t="s">
        <v>132</v>
      </c>
      <c r="J401">
        <v>99</v>
      </c>
      <c r="K401" t="s">
        <v>23</v>
      </c>
      <c r="L401">
        <v>1</v>
      </c>
      <c r="M401" t="s">
        <v>39</v>
      </c>
      <c r="N401">
        <v>2</v>
      </c>
      <c r="O401" t="s">
        <v>28</v>
      </c>
      <c r="P401">
        <v>513</v>
      </c>
      <c r="T401" s="3">
        <f t="shared" si="13"/>
        <v>51.82</v>
      </c>
      <c r="U401" s="3">
        <f>IF(AND(R401&lt;&gt;"_U",N401&lt;&gt;9999,N401&lt;&gt;999,L401&lt;&gt;"Median"),IFERROR(VLOOKUP(A401,'LBA Total'!A:P,16,0),"."),".")</f>
        <v>990</v>
      </c>
    </row>
    <row r="402" spans="1:21" x14ac:dyDescent="0.3">
      <c r="A402" s="1" t="str">
        <f t="shared" si="12"/>
        <v>2018|WaitÄkere Ranges Local Board Area|$20,000 or less</v>
      </c>
      <c r="B402" t="s">
        <v>18</v>
      </c>
      <c r="C402" t="s">
        <v>19</v>
      </c>
      <c r="D402" t="s">
        <v>20</v>
      </c>
      <c r="E402" t="s">
        <v>21</v>
      </c>
      <c r="F402">
        <v>2018</v>
      </c>
      <c r="G402">
        <v>2018</v>
      </c>
      <c r="H402">
        <v>7607</v>
      </c>
      <c r="I402" t="s">
        <v>132</v>
      </c>
      <c r="J402">
        <v>99</v>
      </c>
      <c r="K402" t="s">
        <v>23</v>
      </c>
      <c r="L402">
        <v>1</v>
      </c>
      <c r="M402" t="s">
        <v>39</v>
      </c>
      <c r="N402">
        <v>999</v>
      </c>
      <c r="O402" t="s">
        <v>42</v>
      </c>
      <c r="P402">
        <v>0</v>
      </c>
      <c r="T402" s="3" t="str">
        <f t="shared" si="13"/>
        <v>.</v>
      </c>
      <c r="U402" s="3" t="str">
        <f>IF(AND(R402&lt;&gt;"_U",N402&lt;&gt;9999,N402&lt;&gt;999,L402&lt;&gt;"Median"),IFERROR(VLOOKUP(A402,'LBA Total'!A:P,16,0),"."),".")</f>
        <v>.</v>
      </c>
    </row>
    <row r="403" spans="1:21" x14ac:dyDescent="0.3">
      <c r="A403" s="1" t="str">
        <f t="shared" si="12"/>
        <v>2018|WaitÄkere Ranges Local Board Area|$20,000 or less</v>
      </c>
      <c r="B403" t="s">
        <v>18</v>
      </c>
      <c r="C403" t="s">
        <v>19</v>
      </c>
      <c r="D403" t="s">
        <v>20</v>
      </c>
      <c r="E403" t="s">
        <v>21</v>
      </c>
      <c r="F403">
        <v>2018</v>
      </c>
      <c r="G403">
        <v>2018</v>
      </c>
      <c r="H403">
        <v>7607</v>
      </c>
      <c r="I403" t="s">
        <v>132</v>
      </c>
      <c r="J403">
        <v>99</v>
      </c>
      <c r="K403" t="s">
        <v>23</v>
      </c>
      <c r="L403">
        <v>1</v>
      </c>
      <c r="M403" t="s">
        <v>39</v>
      </c>
      <c r="N403">
        <v>1</v>
      </c>
      <c r="O403" t="s">
        <v>33</v>
      </c>
      <c r="P403">
        <v>381</v>
      </c>
      <c r="T403" s="3">
        <f t="shared" si="13"/>
        <v>38.479999999999997</v>
      </c>
      <c r="U403" s="3">
        <f>IF(AND(R403&lt;&gt;"_U",N403&lt;&gt;9999,N403&lt;&gt;999,L403&lt;&gt;"Median"),IFERROR(VLOOKUP(A403,'LBA Total'!A:P,16,0),"."),".")</f>
        <v>990</v>
      </c>
    </row>
    <row r="404" spans="1:21" x14ac:dyDescent="0.3">
      <c r="A404" s="1" t="str">
        <f t="shared" si="12"/>
        <v>2018|WaitÄkere Ranges Local Board Area|$20,001-$30,000</v>
      </c>
      <c r="B404" t="s">
        <v>18</v>
      </c>
      <c r="C404" t="s">
        <v>19</v>
      </c>
      <c r="D404" t="s">
        <v>20</v>
      </c>
      <c r="E404" t="s">
        <v>21</v>
      </c>
      <c r="F404">
        <v>2018</v>
      </c>
      <c r="G404">
        <v>2018</v>
      </c>
      <c r="H404">
        <v>7607</v>
      </c>
      <c r="I404" t="s">
        <v>132</v>
      </c>
      <c r="J404">
        <v>99</v>
      </c>
      <c r="K404" t="s">
        <v>23</v>
      </c>
      <c r="L404">
        <v>2</v>
      </c>
      <c r="M404" t="s">
        <v>24</v>
      </c>
      <c r="N404">
        <v>999</v>
      </c>
      <c r="O404" t="s">
        <v>42</v>
      </c>
      <c r="P404">
        <v>0</v>
      </c>
      <c r="T404" s="3" t="str">
        <f t="shared" si="13"/>
        <v>.</v>
      </c>
      <c r="U404" s="3" t="str">
        <f>IF(AND(R404&lt;&gt;"_U",N404&lt;&gt;9999,N404&lt;&gt;999,L404&lt;&gt;"Median"),IFERROR(VLOOKUP(A404,'LBA Total'!A:P,16,0),"."),".")</f>
        <v>.</v>
      </c>
    </row>
    <row r="405" spans="1:21" x14ac:dyDescent="0.3">
      <c r="A405" s="1" t="str">
        <f t="shared" si="12"/>
        <v>2018|WaitÄkere Ranges Local Board Area|$20,001-$30,000</v>
      </c>
      <c r="B405" t="s">
        <v>18</v>
      </c>
      <c r="C405" t="s">
        <v>19</v>
      </c>
      <c r="D405" t="s">
        <v>20</v>
      </c>
      <c r="E405" t="s">
        <v>21</v>
      </c>
      <c r="F405">
        <v>2018</v>
      </c>
      <c r="G405">
        <v>2018</v>
      </c>
      <c r="H405">
        <v>7607</v>
      </c>
      <c r="I405" t="s">
        <v>132</v>
      </c>
      <c r="J405">
        <v>99</v>
      </c>
      <c r="K405" t="s">
        <v>23</v>
      </c>
      <c r="L405">
        <v>2</v>
      </c>
      <c r="M405" t="s">
        <v>24</v>
      </c>
      <c r="N405">
        <v>3</v>
      </c>
      <c r="O405" t="s">
        <v>25</v>
      </c>
      <c r="P405">
        <v>105</v>
      </c>
      <c r="T405" s="3">
        <f t="shared" si="13"/>
        <v>10.67</v>
      </c>
      <c r="U405" s="3">
        <f>IF(AND(R405&lt;&gt;"_U",N405&lt;&gt;9999,N405&lt;&gt;999,L405&lt;&gt;"Median"),IFERROR(VLOOKUP(A405,'LBA Total'!A:P,16,0),"."),".")</f>
        <v>984</v>
      </c>
    </row>
    <row r="406" spans="1:21" x14ac:dyDescent="0.3">
      <c r="A406" s="1" t="str">
        <f t="shared" si="12"/>
        <v>2018|WaitÄkere Ranges Local Board Area|$20,001-$30,000</v>
      </c>
      <c r="B406" t="s">
        <v>18</v>
      </c>
      <c r="C406" t="s">
        <v>19</v>
      </c>
      <c r="D406" t="s">
        <v>20</v>
      </c>
      <c r="E406" t="s">
        <v>21</v>
      </c>
      <c r="F406">
        <v>2018</v>
      </c>
      <c r="G406">
        <v>2018</v>
      </c>
      <c r="H406">
        <v>7607</v>
      </c>
      <c r="I406" t="s">
        <v>132</v>
      </c>
      <c r="J406">
        <v>99</v>
      </c>
      <c r="K406" t="s">
        <v>23</v>
      </c>
      <c r="L406">
        <v>2</v>
      </c>
      <c r="M406" t="s">
        <v>24</v>
      </c>
      <c r="N406">
        <v>2</v>
      </c>
      <c r="O406" t="s">
        <v>28</v>
      </c>
      <c r="P406">
        <v>378</v>
      </c>
      <c r="T406" s="3">
        <f t="shared" si="13"/>
        <v>38.409999999999997</v>
      </c>
      <c r="U406" s="3">
        <f>IF(AND(R406&lt;&gt;"_U",N406&lt;&gt;9999,N406&lt;&gt;999,L406&lt;&gt;"Median"),IFERROR(VLOOKUP(A406,'LBA Total'!A:P,16,0),"."),".")</f>
        <v>984</v>
      </c>
    </row>
    <row r="407" spans="1:21" x14ac:dyDescent="0.3">
      <c r="A407" s="1" t="str">
        <f t="shared" si="12"/>
        <v>2018|WaitÄkere Ranges Local Board Area|$20,001-$30,000</v>
      </c>
      <c r="B407" t="s">
        <v>18</v>
      </c>
      <c r="C407" t="s">
        <v>19</v>
      </c>
      <c r="D407" t="s">
        <v>20</v>
      </c>
      <c r="E407" t="s">
        <v>21</v>
      </c>
      <c r="F407">
        <v>2018</v>
      </c>
      <c r="G407">
        <v>2018</v>
      </c>
      <c r="H407">
        <v>7607</v>
      </c>
      <c r="I407" t="s">
        <v>132</v>
      </c>
      <c r="J407">
        <v>99</v>
      </c>
      <c r="K407" t="s">
        <v>23</v>
      </c>
      <c r="L407">
        <v>2</v>
      </c>
      <c r="M407" t="s">
        <v>24</v>
      </c>
      <c r="N407">
        <v>1</v>
      </c>
      <c r="O407" t="s">
        <v>33</v>
      </c>
      <c r="P407">
        <v>501</v>
      </c>
      <c r="T407" s="3">
        <f t="shared" si="13"/>
        <v>50.91</v>
      </c>
      <c r="U407" s="3">
        <f>IF(AND(R407&lt;&gt;"_U",N407&lt;&gt;9999,N407&lt;&gt;999,L407&lt;&gt;"Median"),IFERROR(VLOOKUP(A407,'LBA Total'!A:P,16,0),"."),".")</f>
        <v>984</v>
      </c>
    </row>
    <row r="408" spans="1:21" x14ac:dyDescent="0.3">
      <c r="A408" s="1" t="str">
        <f t="shared" si="12"/>
        <v>2018|WaitÄkere Ranges Local Board Area|$20,001-$30,000</v>
      </c>
      <c r="B408" t="s">
        <v>18</v>
      </c>
      <c r="C408" t="s">
        <v>19</v>
      </c>
      <c r="D408" t="s">
        <v>20</v>
      </c>
      <c r="E408" t="s">
        <v>21</v>
      </c>
      <c r="F408">
        <v>2018</v>
      </c>
      <c r="G408">
        <v>2018</v>
      </c>
      <c r="H408">
        <v>7607</v>
      </c>
      <c r="I408" t="s">
        <v>132</v>
      </c>
      <c r="J408">
        <v>99</v>
      </c>
      <c r="K408" t="s">
        <v>23</v>
      </c>
      <c r="L408">
        <v>2</v>
      </c>
      <c r="M408" t="s">
        <v>24</v>
      </c>
      <c r="N408">
        <v>9999</v>
      </c>
      <c r="O408" t="s">
        <v>40</v>
      </c>
      <c r="P408">
        <v>984</v>
      </c>
      <c r="T408" s="3" t="str">
        <f t="shared" si="13"/>
        <v>.</v>
      </c>
      <c r="U408" s="3" t="str">
        <f>IF(AND(R408&lt;&gt;"_U",N408&lt;&gt;9999,N408&lt;&gt;999,L408&lt;&gt;"Median"),IFERROR(VLOOKUP(A408,'LBA Total'!A:P,16,0),"."),".")</f>
        <v>.</v>
      </c>
    </row>
    <row r="409" spans="1:21" x14ac:dyDescent="0.3">
      <c r="A409" s="1" t="str">
        <f t="shared" si="12"/>
        <v>2018|WaitÄkere Ranges Local Board Area|$20,001-$30,000</v>
      </c>
      <c r="B409" t="s">
        <v>18</v>
      </c>
      <c r="C409" t="s">
        <v>19</v>
      </c>
      <c r="D409" t="s">
        <v>20</v>
      </c>
      <c r="E409" t="s">
        <v>21</v>
      </c>
      <c r="F409">
        <v>2018</v>
      </c>
      <c r="G409">
        <v>2018</v>
      </c>
      <c r="H409">
        <v>7607</v>
      </c>
      <c r="I409" t="s">
        <v>132</v>
      </c>
      <c r="J409">
        <v>99</v>
      </c>
      <c r="K409" t="s">
        <v>23</v>
      </c>
      <c r="L409">
        <v>2</v>
      </c>
      <c r="M409" t="s">
        <v>24</v>
      </c>
      <c r="N409">
        <v>7777</v>
      </c>
      <c r="O409" t="s">
        <v>37</v>
      </c>
      <c r="P409">
        <v>984</v>
      </c>
      <c r="T409" s="3">
        <f t="shared" si="13"/>
        <v>100</v>
      </c>
      <c r="U409" s="3">
        <f>IF(AND(R409&lt;&gt;"_U",N409&lt;&gt;9999,N409&lt;&gt;999,L409&lt;&gt;"Median"),IFERROR(VLOOKUP(A409,'LBA Total'!A:P,16,0),"."),".")</f>
        <v>984</v>
      </c>
    </row>
    <row r="410" spans="1:21" x14ac:dyDescent="0.3">
      <c r="A410" s="1" t="str">
        <f t="shared" si="12"/>
        <v>2018|WaitÄkere Ranges Local Board Area|$30,001-$50,000</v>
      </c>
      <c r="B410" t="s">
        <v>18</v>
      </c>
      <c r="C410" t="s">
        <v>19</v>
      </c>
      <c r="D410" t="s">
        <v>20</v>
      </c>
      <c r="E410" t="s">
        <v>21</v>
      </c>
      <c r="F410">
        <v>2018</v>
      </c>
      <c r="G410">
        <v>2018</v>
      </c>
      <c r="H410">
        <v>7607</v>
      </c>
      <c r="I410" t="s">
        <v>132</v>
      </c>
      <c r="J410">
        <v>99</v>
      </c>
      <c r="K410" t="s">
        <v>23</v>
      </c>
      <c r="L410">
        <v>3</v>
      </c>
      <c r="M410" t="s">
        <v>45</v>
      </c>
      <c r="N410">
        <v>999</v>
      </c>
      <c r="O410" t="s">
        <v>42</v>
      </c>
      <c r="P410">
        <v>0</v>
      </c>
      <c r="T410" s="3" t="str">
        <f t="shared" si="13"/>
        <v>.</v>
      </c>
      <c r="U410" s="3" t="str">
        <f>IF(AND(R410&lt;&gt;"_U",N410&lt;&gt;9999,N410&lt;&gt;999,L410&lt;&gt;"Median"),IFERROR(VLOOKUP(A410,'LBA Total'!A:P,16,0),"."),".")</f>
        <v>.</v>
      </c>
    </row>
    <row r="411" spans="1:21" x14ac:dyDescent="0.3">
      <c r="A411" s="1" t="str">
        <f t="shared" si="12"/>
        <v>2018|WaitÄkere Ranges Local Board Area|$30,001-$50,000</v>
      </c>
      <c r="B411" t="s">
        <v>18</v>
      </c>
      <c r="C411" t="s">
        <v>19</v>
      </c>
      <c r="D411" t="s">
        <v>20</v>
      </c>
      <c r="E411" t="s">
        <v>21</v>
      </c>
      <c r="F411">
        <v>2018</v>
      </c>
      <c r="G411">
        <v>2018</v>
      </c>
      <c r="H411">
        <v>7607</v>
      </c>
      <c r="I411" t="s">
        <v>132</v>
      </c>
      <c r="J411">
        <v>99</v>
      </c>
      <c r="K411" t="s">
        <v>23</v>
      </c>
      <c r="L411">
        <v>3</v>
      </c>
      <c r="M411" t="s">
        <v>45</v>
      </c>
      <c r="N411">
        <v>3</v>
      </c>
      <c r="O411" t="s">
        <v>25</v>
      </c>
      <c r="P411">
        <v>174</v>
      </c>
      <c r="T411" s="3">
        <f t="shared" si="13"/>
        <v>10.09</v>
      </c>
      <c r="U411" s="3">
        <f>IF(AND(R411&lt;&gt;"_U",N411&lt;&gt;9999,N411&lt;&gt;999,L411&lt;&gt;"Median"),IFERROR(VLOOKUP(A411,'LBA Total'!A:P,16,0),"."),".")</f>
        <v>1725</v>
      </c>
    </row>
    <row r="412" spans="1:21" x14ac:dyDescent="0.3">
      <c r="A412" s="1" t="str">
        <f t="shared" si="12"/>
        <v>2018|WaitÄkere Ranges Local Board Area|$30,001-$50,000</v>
      </c>
      <c r="B412" t="s">
        <v>18</v>
      </c>
      <c r="C412" t="s">
        <v>19</v>
      </c>
      <c r="D412" t="s">
        <v>20</v>
      </c>
      <c r="E412" t="s">
        <v>21</v>
      </c>
      <c r="F412">
        <v>2018</v>
      </c>
      <c r="G412">
        <v>2018</v>
      </c>
      <c r="H412">
        <v>7607</v>
      </c>
      <c r="I412" t="s">
        <v>132</v>
      </c>
      <c r="J412">
        <v>99</v>
      </c>
      <c r="K412" t="s">
        <v>23</v>
      </c>
      <c r="L412">
        <v>3</v>
      </c>
      <c r="M412" t="s">
        <v>45</v>
      </c>
      <c r="N412">
        <v>2</v>
      </c>
      <c r="O412" t="s">
        <v>28</v>
      </c>
      <c r="P412">
        <v>723</v>
      </c>
      <c r="T412" s="3">
        <f t="shared" si="13"/>
        <v>41.91</v>
      </c>
      <c r="U412" s="3">
        <f>IF(AND(R412&lt;&gt;"_U",N412&lt;&gt;9999,N412&lt;&gt;999,L412&lt;&gt;"Median"),IFERROR(VLOOKUP(A412,'LBA Total'!A:P,16,0),"."),".")</f>
        <v>1725</v>
      </c>
    </row>
    <row r="413" spans="1:21" x14ac:dyDescent="0.3">
      <c r="A413" s="1" t="str">
        <f t="shared" si="12"/>
        <v>2018|WaitÄkere Ranges Local Board Area|$30,001-$50,000</v>
      </c>
      <c r="B413" t="s">
        <v>18</v>
      </c>
      <c r="C413" t="s">
        <v>19</v>
      </c>
      <c r="D413" t="s">
        <v>20</v>
      </c>
      <c r="E413" t="s">
        <v>21</v>
      </c>
      <c r="F413">
        <v>2018</v>
      </c>
      <c r="G413">
        <v>2018</v>
      </c>
      <c r="H413">
        <v>7607</v>
      </c>
      <c r="I413" t="s">
        <v>132</v>
      </c>
      <c r="J413">
        <v>99</v>
      </c>
      <c r="K413" t="s">
        <v>23</v>
      </c>
      <c r="L413">
        <v>3</v>
      </c>
      <c r="M413" t="s">
        <v>45</v>
      </c>
      <c r="N413">
        <v>1</v>
      </c>
      <c r="O413" t="s">
        <v>33</v>
      </c>
      <c r="P413">
        <v>825</v>
      </c>
      <c r="T413" s="3">
        <f t="shared" si="13"/>
        <v>47.83</v>
      </c>
      <c r="U413" s="3">
        <f>IF(AND(R413&lt;&gt;"_U",N413&lt;&gt;9999,N413&lt;&gt;999,L413&lt;&gt;"Median"),IFERROR(VLOOKUP(A413,'LBA Total'!A:P,16,0),"."),".")</f>
        <v>1725</v>
      </c>
    </row>
    <row r="414" spans="1:21" x14ac:dyDescent="0.3">
      <c r="A414" s="1" t="str">
        <f t="shared" si="12"/>
        <v>2018|WaitÄkere Ranges Local Board Area|$30,001-$50,000</v>
      </c>
      <c r="B414" t="s">
        <v>18</v>
      </c>
      <c r="C414" t="s">
        <v>19</v>
      </c>
      <c r="D414" t="s">
        <v>20</v>
      </c>
      <c r="E414" t="s">
        <v>21</v>
      </c>
      <c r="F414">
        <v>2018</v>
      </c>
      <c r="G414">
        <v>2018</v>
      </c>
      <c r="H414">
        <v>7607</v>
      </c>
      <c r="I414" t="s">
        <v>132</v>
      </c>
      <c r="J414">
        <v>99</v>
      </c>
      <c r="K414" t="s">
        <v>23</v>
      </c>
      <c r="L414">
        <v>3</v>
      </c>
      <c r="M414" t="s">
        <v>45</v>
      </c>
      <c r="N414">
        <v>9999</v>
      </c>
      <c r="O414" t="s">
        <v>40</v>
      </c>
      <c r="P414">
        <v>1725</v>
      </c>
      <c r="T414" s="3" t="str">
        <f t="shared" si="13"/>
        <v>.</v>
      </c>
      <c r="U414" s="3" t="str">
        <f>IF(AND(R414&lt;&gt;"_U",N414&lt;&gt;9999,N414&lt;&gt;999,L414&lt;&gt;"Median"),IFERROR(VLOOKUP(A414,'LBA Total'!A:P,16,0),"."),".")</f>
        <v>.</v>
      </c>
    </row>
    <row r="415" spans="1:21" x14ac:dyDescent="0.3">
      <c r="A415" s="1" t="str">
        <f t="shared" si="12"/>
        <v>2018|WaitÄkere Ranges Local Board Area|$30,001-$50,000</v>
      </c>
      <c r="B415" t="s">
        <v>18</v>
      </c>
      <c r="C415" t="s">
        <v>19</v>
      </c>
      <c r="D415" t="s">
        <v>20</v>
      </c>
      <c r="E415" t="s">
        <v>21</v>
      </c>
      <c r="F415">
        <v>2018</v>
      </c>
      <c r="G415">
        <v>2018</v>
      </c>
      <c r="H415">
        <v>7607</v>
      </c>
      <c r="I415" t="s">
        <v>132</v>
      </c>
      <c r="J415">
        <v>99</v>
      </c>
      <c r="K415" t="s">
        <v>23</v>
      </c>
      <c r="L415">
        <v>3</v>
      </c>
      <c r="M415" t="s">
        <v>45</v>
      </c>
      <c r="N415">
        <v>7777</v>
      </c>
      <c r="O415" t="s">
        <v>37</v>
      </c>
      <c r="P415">
        <v>1725</v>
      </c>
      <c r="T415" s="3">
        <f t="shared" si="13"/>
        <v>100</v>
      </c>
      <c r="U415" s="3">
        <f>IF(AND(R415&lt;&gt;"_U",N415&lt;&gt;9999,N415&lt;&gt;999,L415&lt;&gt;"Median"),IFERROR(VLOOKUP(A415,'LBA Total'!A:P,16,0),"."),".")</f>
        <v>1725</v>
      </c>
    </row>
    <row r="416" spans="1:21" x14ac:dyDescent="0.3">
      <c r="A416" s="1" t="str">
        <f t="shared" si="12"/>
        <v>2018|WaitÄkere Ranges Local Board Area|$50,001-$70,000</v>
      </c>
      <c r="B416" t="s">
        <v>18</v>
      </c>
      <c r="C416" t="s">
        <v>19</v>
      </c>
      <c r="D416" t="s">
        <v>20</v>
      </c>
      <c r="E416" t="s">
        <v>21</v>
      </c>
      <c r="F416">
        <v>2018</v>
      </c>
      <c r="G416">
        <v>2018</v>
      </c>
      <c r="H416">
        <v>7607</v>
      </c>
      <c r="I416" t="s">
        <v>132</v>
      </c>
      <c r="J416">
        <v>99</v>
      </c>
      <c r="K416" t="s">
        <v>23</v>
      </c>
      <c r="L416">
        <v>4</v>
      </c>
      <c r="M416" t="s">
        <v>36</v>
      </c>
      <c r="N416">
        <v>2</v>
      </c>
      <c r="O416" t="s">
        <v>28</v>
      </c>
      <c r="P416">
        <v>588</v>
      </c>
      <c r="T416" s="3">
        <f t="shared" si="13"/>
        <v>33.909999999999997</v>
      </c>
      <c r="U416" s="3">
        <f>IF(AND(R416&lt;&gt;"_U",N416&lt;&gt;9999,N416&lt;&gt;999,L416&lt;&gt;"Median"),IFERROR(VLOOKUP(A416,'LBA Total'!A:P,16,0),"."),".")</f>
        <v>1734</v>
      </c>
    </row>
    <row r="417" spans="1:21" x14ac:dyDescent="0.3">
      <c r="A417" s="1" t="str">
        <f t="shared" si="12"/>
        <v>2018|WaitÄkere Ranges Local Board Area|$50,001-$70,000</v>
      </c>
      <c r="B417" t="s">
        <v>18</v>
      </c>
      <c r="C417" t="s">
        <v>19</v>
      </c>
      <c r="D417" t="s">
        <v>20</v>
      </c>
      <c r="E417" t="s">
        <v>21</v>
      </c>
      <c r="F417">
        <v>2018</v>
      </c>
      <c r="G417">
        <v>2018</v>
      </c>
      <c r="H417">
        <v>7607</v>
      </c>
      <c r="I417" t="s">
        <v>132</v>
      </c>
      <c r="J417">
        <v>99</v>
      </c>
      <c r="K417" t="s">
        <v>23</v>
      </c>
      <c r="L417">
        <v>4</v>
      </c>
      <c r="M417" t="s">
        <v>36</v>
      </c>
      <c r="N417">
        <v>9999</v>
      </c>
      <c r="O417" t="s">
        <v>40</v>
      </c>
      <c r="P417">
        <v>1734</v>
      </c>
      <c r="T417" s="3" t="str">
        <f t="shared" si="13"/>
        <v>.</v>
      </c>
      <c r="U417" s="3" t="str">
        <f>IF(AND(R417&lt;&gt;"_U",N417&lt;&gt;9999,N417&lt;&gt;999,L417&lt;&gt;"Median"),IFERROR(VLOOKUP(A417,'LBA Total'!A:P,16,0),"."),".")</f>
        <v>.</v>
      </c>
    </row>
    <row r="418" spans="1:21" x14ac:dyDescent="0.3">
      <c r="A418" s="1" t="str">
        <f t="shared" si="12"/>
        <v>2018|WaitÄkere Ranges Local Board Area|$50,001-$70,000</v>
      </c>
      <c r="B418" t="s">
        <v>18</v>
      </c>
      <c r="C418" t="s">
        <v>19</v>
      </c>
      <c r="D418" t="s">
        <v>20</v>
      </c>
      <c r="E418" t="s">
        <v>21</v>
      </c>
      <c r="F418">
        <v>2018</v>
      </c>
      <c r="G418">
        <v>2018</v>
      </c>
      <c r="H418">
        <v>7607</v>
      </c>
      <c r="I418" t="s">
        <v>132</v>
      </c>
      <c r="J418">
        <v>99</v>
      </c>
      <c r="K418" t="s">
        <v>23</v>
      </c>
      <c r="L418">
        <v>4</v>
      </c>
      <c r="M418" t="s">
        <v>36</v>
      </c>
      <c r="N418">
        <v>1</v>
      </c>
      <c r="O418" t="s">
        <v>33</v>
      </c>
      <c r="P418">
        <v>963</v>
      </c>
      <c r="T418" s="3">
        <f t="shared" si="13"/>
        <v>55.54</v>
      </c>
      <c r="U418" s="3">
        <f>IF(AND(R418&lt;&gt;"_U",N418&lt;&gt;9999,N418&lt;&gt;999,L418&lt;&gt;"Median"),IFERROR(VLOOKUP(A418,'LBA Total'!A:P,16,0),"."),".")</f>
        <v>1734</v>
      </c>
    </row>
    <row r="419" spans="1:21" x14ac:dyDescent="0.3">
      <c r="A419" s="1" t="str">
        <f t="shared" si="12"/>
        <v>2018|WaitÄkere Ranges Local Board Area|$50,001-$70,000</v>
      </c>
      <c r="B419" t="s">
        <v>18</v>
      </c>
      <c r="C419" t="s">
        <v>19</v>
      </c>
      <c r="D419" t="s">
        <v>20</v>
      </c>
      <c r="E419" t="s">
        <v>21</v>
      </c>
      <c r="F419">
        <v>2018</v>
      </c>
      <c r="G419">
        <v>2018</v>
      </c>
      <c r="H419">
        <v>7607</v>
      </c>
      <c r="I419" t="s">
        <v>132</v>
      </c>
      <c r="J419">
        <v>99</v>
      </c>
      <c r="K419" t="s">
        <v>23</v>
      </c>
      <c r="L419">
        <v>4</v>
      </c>
      <c r="M419" t="s">
        <v>36</v>
      </c>
      <c r="N419">
        <v>999</v>
      </c>
      <c r="O419" t="s">
        <v>42</v>
      </c>
      <c r="P419">
        <v>0</v>
      </c>
      <c r="T419" s="3" t="str">
        <f t="shared" si="13"/>
        <v>.</v>
      </c>
      <c r="U419" s="3" t="str">
        <f>IF(AND(R419&lt;&gt;"_U",N419&lt;&gt;9999,N419&lt;&gt;999,L419&lt;&gt;"Median"),IFERROR(VLOOKUP(A419,'LBA Total'!A:P,16,0),"."),".")</f>
        <v>.</v>
      </c>
    </row>
    <row r="420" spans="1:21" x14ac:dyDescent="0.3">
      <c r="A420" s="1" t="str">
        <f t="shared" si="12"/>
        <v>2018|WaitÄkere Ranges Local Board Area|$50,001-$70,000</v>
      </c>
      <c r="B420" t="s">
        <v>18</v>
      </c>
      <c r="C420" t="s">
        <v>19</v>
      </c>
      <c r="D420" t="s">
        <v>20</v>
      </c>
      <c r="E420" t="s">
        <v>21</v>
      </c>
      <c r="F420">
        <v>2018</v>
      </c>
      <c r="G420">
        <v>2018</v>
      </c>
      <c r="H420">
        <v>7607</v>
      </c>
      <c r="I420" t="s">
        <v>132</v>
      </c>
      <c r="J420">
        <v>99</v>
      </c>
      <c r="K420" t="s">
        <v>23</v>
      </c>
      <c r="L420">
        <v>4</v>
      </c>
      <c r="M420" t="s">
        <v>36</v>
      </c>
      <c r="N420">
        <v>7777</v>
      </c>
      <c r="O420" t="s">
        <v>37</v>
      </c>
      <c r="P420">
        <v>1734</v>
      </c>
      <c r="T420" s="3">
        <f t="shared" si="13"/>
        <v>100</v>
      </c>
      <c r="U420" s="3">
        <f>IF(AND(R420&lt;&gt;"_U",N420&lt;&gt;9999,N420&lt;&gt;999,L420&lt;&gt;"Median"),IFERROR(VLOOKUP(A420,'LBA Total'!A:P,16,0),"."),".")</f>
        <v>1734</v>
      </c>
    </row>
    <row r="421" spans="1:21" x14ac:dyDescent="0.3">
      <c r="A421" s="1" t="str">
        <f t="shared" si="12"/>
        <v>2018|WaitÄkere Ranges Local Board Area|$50,001-$70,000</v>
      </c>
      <c r="B421" t="s">
        <v>18</v>
      </c>
      <c r="C421" t="s">
        <v>19</v>
      </c>
      <c r="D421" t="s">
        <v>20</v>
      </c>
      <c r="E421" t="s">
        <v>21</v>
      </c>
      <c r="F421">
        <v>2018</v>
      </c>
      <c r="G421">
        <v>2018</v>
      </c>
      <c r="H421">
        <v>7607</v>
      </c>
      <c r="I421" t="s">
        <v>132</v>
      </c>
      <c r="J421">
        <v>99</v>
      </c>
      <c r="K421" t="s">
        <v>23</v>
      </c>
      <c r="L421">
        <v>4</v>
      </c>
      <c r="M421" t="s">
        <v>36</v>
      </c>
      <c r="N421">
        <v>3</v>
      </c>
      <c r="O421" t="s">
        <v>25</v>
      </c>
      <c r="P421">
        <v>183</v>
      </c>
      <c r="T421" s="3">
        <f t="shared" si="13"/>
        <v>10.55</v>
      </c>
      <c r="U421" s="3">
        <f>IF(AND(R421&lt;&gt;"_U",N421&lt;&gt;9999,N421&lt;&gt;999,L421&lt;&gt;"Median"),IFERROR(VLOOKUP(A421,'LBA Total'!A:P,16,0),"."),".")</f>
        <v>1734</v>
      </c>
    </row>
    <row r="422" spans="1:21" x14ac:dyDescent="0.3">
      <c r="A422" s="1" t="str">
        <f t="shared" si="12"/>
        <v>2018|WaitÄkere Ranges Local Board Area|$70,001-$100,000</v>
      </c>
      <c r="B422" t="s">
        <v>18</v>
      </c>
      <c r="C422" t="s">
        <v>19</v>
      </c>
      <c r="D422" t="s">
        <v>20</v>
      </c>
      <c r="E422" t="s">
        <v>21</v>
      </c>
      <c r="F422">
        <v>2018</v>
      </c>
      <c r="G422">
        <v>2018</v>
      </c>
      <c r="H422">
        <v>7607</v>
      </c>
      <c r="I422" t="s">
        <v>132</v>
      </c>
      <c r="J422">
        <v>99</v>
      </c>
      <c r="K422" t="s">
        <v>23</v>
      </c>
      <c r="L422">
        <v>5</v>
      </c>
      <c r="M422" t="s">
        <v>58</v>
      </c>
      <c r="N422">
        <v>9999</v>
      </c>
      <c r="O422" t="s">
        <v>40</v>
      </c>
      <c r="P422">
        <v>2451</v>
      </c>
      <c r="T422" s="3" t="str">
        <f t="shared" si="13"/>
        <v>.</v>
      </c>
      <c r="U422" s="3" t="str">
        <f>IF(AND(R422&lt;&gt;"_U",N422&lt;&gt;9999,N422&lt;&gt;999,L422&lt;&gt;"Median"),IFERROR(VLOOKUP(A422,'LBA Total'!A:P,16,0),"."),".")</f>
        <v>.</v>
      </c>
    </row>
    <row r="423" spans="1:21" x14ac:dyDescent="0.3">
      <c r="A423" s="1" t="str">
        <f t="shared" si="12"/>
        <v>2018|WaitÄkere Ranges Local Board Area|$70,001-$100,000</v>
      </c>
      <c r="B423" t="s">
        <v>18</v>
      </c>
      <c r="C423" t="s">
        <v>19</v>
      </c>
      <c r="D423" t="s">
        <v>20</v>
      </c>
      <c r="E423" t="s">
        <v>21</v>
      </c>
      <c r="F423">
        <v>2018</v>
      </c>
      <c r="G423">
        <v>2018</v>
      </c>
      <c r="H423">
        <v>7607</v>
      </c>
      <c r="I423" t="s">
        <v>132</v>
      </c>
      <c r="J423">
        <v>99</v>
      </c>
      <c r="K423" t="s">
        <v>23</v>
      </c>
      <c r="L423">
        <v>5</v>
      </c>
      <c r="M423" t="s">
        <v>58</v>
      </c>
      <c r="N423">
        <v>1</v>
      </c>
      <c r="O423" t="s">
        <v>33</v>
      </c>
      <c r="P423">
        <v>1416</v>
      </c>
      <c r="T423" s="3">
        <f t="shared" si="13"/>
        <v>57.77</v>
      </c>
      <c r="U423" s="3">
        <f>IF(AND(R423&lt;&gt;"_U",N423&lt;&gt;9999,N423&lt;&gt;999,L423&lt;&gt;"Median"),IFERROR(VLOOKUP(A423,'LBA Total'!A:P,16,0),"."),".")</f>
        <v>2451</v>
      </c>
    </row>
    <row r="424" spans="1:21" x14ac:dyDescent="0.3">
      <c r="A424" s="1" t="str">
        <f t="shared" si="12"/>
        <v>2018|WaitÄkere Ranges Local Board Area|$70,001-$100,000</v>
      </c>
      <c r="B424" t="s">
        <v>18</v>
      </c>
      <c r="C424" t="s">
        <v>19</v>
      </c>
      <c r="D424" t="s">
        <v>20</v>
      </c>
      <c r="E424" t="s">
        <v>21</v>
      </c>
      <c r="F424">
        <v>2018</v>
      </c>
      <c r="G424">
        <v>2018</v>
      </c>
      <c r="H424">
        <v>7607</v>
      </c>
      <c r="I424" t="s">
        <v>132</v>
      </c>
      <c r="J424">
        <v>99</v>
      </c>
      <c r="K424" t="s">
        <v>23</v>
      </c>
      <c r="L424">
        <v>5</v>
      </c>
      <c r="M424" t="s">
        <v>58</v>
      </c>
      <c r="N424">
        <v>999</v>
      </c>
      <c r="O424" t="s">
        <v>42</v>
      </c>
      <c r="P424">
        <v>0</v>
      </c>
      <c r="T424" s="3" t="str">
        <f t="shared" si="13"/>
        <v>.</v>
      </c>
      <c r="U424" s="3" t="str">
        <f>IF(AND(R424&lt;&gt;"_U",N424&lt;&gt;9999,N424&lt;&gt;999,L424&lt;&gt;"Median"),IFERROR(VLOOKUP(A424,'LBA Total'!A:P,16,0),"."),".")</f>
        <v>.</v>
      </c>
    </row>
    <row r="425" spans="1:21" x14ac:dyDescent="0.3">
      <c r="A425" s="1" t="str">
        <f t="shared" si="12"/>
        <v>2018|WaitÄkere Ranges Local Board Area|$70,001-$100,000</v>
      </c>
      <c r="B425" t="s">
        <v>18</v>
      </c>
      <c r="C425" t="s">
        <v>19</v>
      </c>
      <c r="D425" t="s">
        <v>20</v>
      </c>
      <c r="E425" t="s">
        <v>21</v>
      </c>
      <c r="F425">
        <v>2018</v>
      </c>
      <c r="G425">
        <v>2018</v>
      </c>
      <c r="H425">
        <v>7607</v>
      </c>
      <c r="I425" t="s">
        <v>132</v>
      </c>
      <c r="J425">
        <v>99</v>
      </c>
      <c r="K425" t="s">
        <v>23</v>
      </c>
      <c r="L425">
        <v>5</v>
      </c>
      <c r="M425" t="s">
        <v>58</v>
      </c>
      <c r="N425">
        <v>7777</v>
      </c>
      <c r="O425" t="s">
        <v>37</v>
      </c>
      <c r="P425">
        <v>2451</v>
      </c>
      <c r="T425" s="3">
        <f t="shared" si="13"/>
        <v>100</v>
      </c>
      <c r="U425" s="3">
        <f>IF(AND(R425&lt;&gt;"_U",N425&lt;&gt;9999,N425&lt;&gt;999,L425&lt;&gt;"Median"),IFERROR(VLOOKUP(A425,'LBA Total'!A:P,16,0),"."),".")</f>
        <v>2451</v>
      </c>
    </row>
    <row r="426" spans="1:21" x14ac:dyDescent="0.3">
      <c r="A426" s="1" t="str">
        <f t="shared" si="12"/>
        <v>2018|WaitÄkere Ranges Local Board Area|$70,001-$100,000</v>
      </c>
      <c r="B426" t="s">
        <v>18</v>
      </c>
      <c r="C426" t="s">
        <v>19</v>
      </c>
      <c r="D426" t="s">
        <v>20</v>
      </c>
      <c r="E426" t="s">
        <v>21</v>
      </c>
      <c r="F426">
        <v>2018</v>
      </c>
      <c r="G426">
        <v>2018</v>
      </c>
      <c r="H426">
        <v>7607</v>
      </c>
      <c r="I426" t="s">
        <v>132</v>
      </c>
      <c r="J426">
        <v>99</v>
      </c>
      <c r="K426" t="s">
        <v>23</v>
      </c>
      <c r="L426">
        <v>5</v>
      </c>
      <c r="M426" t="s">
        <v>58</v>
      </c>
      <c r="N426">
        <v>3</v>
      </c>
      <c r="O426" t="s">
        <v>25</v>
      </c>
      <c r="P426">
        <v>273</v>
      </c>
      <c r="T426" s="3">
        <f t="shared" si="13"/>
        <v>11.14</v>
      </c>
      <c r="U426" s="3">
        <f>IF(AND(R426&lt;&gt;"_U",N426&lt;&gt;9999,N426&lt;&gt;999,L426&lt;&gt;"Median"),IFERROR(VLOOKUP(A426,'LBA Total'!A:P,16,0),"."),".")</f>
        <v>2451</v>
      </c>
    </row>
    <row r="427" spans="1:21" x14ac:dyDescent="0.3">
      <c r="A427" s="1" t="str">
        <f t="shared" si="12"/>
        <v>2018|WaitÄkere Ranges Local Board Area|$70,001-$100,000</v>
      </c>
      <c r="B427" t="s">
        <v>18</v>
      </c>
      <c r="C427" t="s">
        <v>19</v>
      </c>
      <c r="D427" t="s">
        <v>20</v>
      </c>
      <c r="E427" t="s">
        <v>21</v>
      </c>
      <c r="F427">
        <v>2018</v>
      </c>
      <c r="G427">
        <v>2018</v>
      </c>
      <c r="H427">
        <v>7607</v>
      </c>
      <c r="I427" t="s">
        <v>132</v>
      </c>
      <c r="J427">
        <v>99</v>
      </c>
      <c r="K427" t="s">
        <v>23</v>
      </c>
      <c r="L427">
        <v>5</v>
      </c>
      <c r="M427" t="s">
        <v>58</v>
      </c>
      <c r="N427">
        <v>2</v>
      </c>
      <c r="O427" t="s">
        <v>28</v>
      </c>
      <c r="P427">
        <v>762</v>
      </c>
      <c r="T427" s="3">
        <f t="shared" si="13"/>
        <v>31.09</v>
      </c>
      <c r="U427" s="3">
        <f>IF(AND(R427&lt;&gt;"_U",N427&lt;&gt;9999,N427&lt;&gt;999,L427&lt;&gt;"Median"),IFERROR(VLOOKUP(A427,'LBA Total'!A:P,16,0),"."),".")</f>
        <v>2451</v>
      </c>
    </row>
    <row r="428" spans="1:21" x14ac:dyDescent="0.3">
      <c r="A428" s="1" t="str">
        <f t="shared" si="12"/>
        <v>2018|WaitÄkere Ranges Local Board Area|$100,001-$150,000</v>
      </c>
      <c r="B428" t="s">
        <v>18</v>
      </c>
      <c r="C428" t="s">
        <v>19</v>
      </c>
      <c r="D428" t="s">
        <v>20</v>
      </c>
      <c r="E428" t="s">
        <v>21</v>
      </c>
      <c r="F428">
        <v>2018</v>
      </c>
      <c r="G428">
        <v>2018</v>
      </c>
      <c r="H428">
        <v>7607</v>
      </c>
      <c r="I428" t="s">
        <v>132</v>
      </c>
      <c r="J428">
        <v>99</v>
      </c>
      <c r="K428" t="s">
        <v>23</v>
      </c>
      <c r="L428">
        <v>6</v>
      </c>
      <c r="M428" t="s">
        <v>59</v>
      </c>
      <c r="N428">
        <v>999</v>
      </c>
      <c r="O428" t="s">
        <v>42</v>
      </c>
      <c r="P428">
        <v>0</v>
      </c>
      <c r="T428" s="3" t="str">
        <f t="shared" si="13"/>
        <v>.</v>
      </c>
      <c r="U428" s="3" t="str">
        <f>IF(AND(R428&lt;&gt;"_U",N428&lt;&gt;9999,N428&lt;&gt;999,L428&lt;&gt;"Median"),IFERROR(VLOOKUP(A428,'LBA Total'!A:P,16,0),"."),".")</f>
        <v>.</v>
      </c>
    </row>
    <row r="429" spans="1:21" x14ac:dyDescent="0.3">
      <c r="A429" s="1" t="str">
        <f t="shared" si="12"/>
        <v>2018|WaitÄkere Ranges Local Board Area|$100,001-$150,000</v>
      </c>
      <c r="B429" t="s">
        <v>18</v>
      </c>
      <c r="C429" t="s">
        <v>19</v>
      </c>
      <c r="D429" t="s">
        <v>20</v>
      </c>
      <c r="E429" t="s">
        <v>21</v>
      </c>
      <c r="F429">
        <v>2018</v>
      </c>
      <c r="G429">
        <v>2018</v>
      </c>
      <c r="H429">
        <v>7607</v>
      </c>
      <c r="I429" t="s">
        <v>132</v>
      </c>
      <c r="J429">
        <v>99</v>
      </c>
      <c r="K429" t="s">
        <v>23</v>
      </c>
      <c r="L429">
        <v>6</v>
      </c>
      <c r="M429" t="s">
        <v>59</v>
      </c>
      <c r="N429">
        <v>7777</v>
      </c>
      <c r="O429" t="s">
        <v>37</v>
      </c>
      <c r="P429">
        <v>3840</v>
      </c>
      <c r="T429" s="3">
        <f t="shared" si="13"/>
        <v>100</v>
      </c>
      <c r="U429" s="3">
        <f>IF(AND(R429&lt;&gt;"_U",N429&lt;&gt;9999,N429&lt;&gt;999,L429&lt;&gt;"Median"),IFERROR(VLOOKUP(A429,'LBA Total'!A:P,16,0),"."),".")</f>
        <v>3840</v>
      </c>
    </row>
    <row r="430" spans="1:21" x14ac:dyDescent="0.3">
      <c r="A430" s="1" t="str">
        <f t="shared" si="12"/>
        <v>2018|WaitÄkere Ranges Local Board Area|$100,001-$150,000</v>
      </c>
      <c r="B430" t="s">
        <v>18</v>
      </c>
      <c r="C430" t="s">
        <v>19</v>
      </c>
      <c r="D430" t="s">
        <v>20</v>
      </c>
      <c r="E430" t="s">
        <v>21</v>
      </c>
      <c r="F430">
        <v>2018</v>
      </c>
      <c r="G430">
        <v>2018</v>
      </c>
      <c r="H430">
        <v>7607</v>
      </c>
      <c r="I430" t="s">
        <v>132</v>
      </c>
      <c r="J430">
        <v>99</v>
      </c>
      <c r="K430" t="s">
        <v>23</v>
      </c>
      <c r="L430">
        <v>6</v>
      </c>
      <c r="M430" t="s">
        <v>59</v>
      </c>
      <c r="N430">
        <v>9999</v>
      </c>
      <c r="O430" t="s">
        <v>40</v>
      </c>
      <c r="P430">
        <v>3840</v>
      </c>
      <c r="T430" s="3" t="str">
        <f t="shared" si="13"/>
        <v>.</v>
      </c>
      <c r="U430" s="3" t="str">
        <f>IF(AND(R430&lt;&gt;"_U",N430&lt;&gt;9999,N430&lt;&gt;999,L430&lt;&gt;"Median"),IFERROR(VLOOKUP(A430,'LBA Total'!A:P,16,0),"."),".")</f>
        <v>.</v>
      </c>
    </row>
    <row r="431" spans="1:21" x14ac:dyDescent="0.3">
      <c r="A431" s="1" t="str">
        <f t="shared" si="12"/>
        <v>2018|WaitÄkere Ranges Local Board Area|$100,001-$150,000</v>
      </c>
      <c r="B431" t="s">
        <v>18</v>
      </c>
      <c r="C431" t="s">
        <v>19</v>
      </c>
      <c r="D431" t="s">
        <v>20</v>
      </c>
      <c r="E431" t="s">
        <v>21</v>
      </c>
      <c r="F431">
        <v>2018</v>
      </c>
      <c r="G431">
        <v>2018</v>
      </c>
      <c r="H431">
        <v>7607</v>
      </c>
      <c r="I431" t="s">
        <v>132</v>
      </c>
      <c r="J431">
        <v>99</v>
      </c>
      <c r="K431" t="s">
        <v>23</v>
      </c>
      <c r="L431">
        <v>6</v>
      </c>
      <c r="M431" t="s">
        <v>59</v>
      </c>
      <c r="N431">
        <v>3</v>
      </c>
      <c r="O431" t="s">
        <v>25</v>
      </c>
      <c r="P431">
        <v>453</v>
      </c>
      <c r="T431" s="3">
        <f t="shared" si="13"/>
        <v>11.8</v>
      </c>
      <c r="U431" s="3">
        <f>IF(AND(R431&lt;&gt;"_U",N431&lt;&gt;9999,N431&lt;&gt;999,L431&lt;&gt;"Median"),IFERROR(VLOOKUP(A431,'LBA Total'!A:P,16,0),"."),".")</f>
        <v>3840</v>
      </c>
    </row>
    <row r="432" spans="1:21" x14ac:dyDescent="0.3">
      <c r="A432" s="1" t="str">
        <f t="shared" si="12"/>
        <v>2018|WaitÄkere Ranges Local Board Area|$100,001-$150,000</v>
      </c>
      <c r="B432" t="s">
        <v>18</v>
      </c>
      <c r="C432" t="s">
        <v>19</v>
      </c>
      <c r="D432" t="s">
        <v>20</v>
      </c>
      <c r="E432" t="s">
        <v>21</v>
      </c>
      <c r="F432">
        <v>2018</v>
      </c>
      <c r="G432">
        <v>2018</v>
      </c>
      <c r="H432">
        <v>7607</v>
      </c>
      <c r="I432" t="s">
        <v>132</v>
      </c>
      <c r="J432">
        <v>99</v>
      </c>
      <c r="K432" t="s">
        <v>23</v>
      </c>
      <c r="L432">
        <v>6</v>
      </c>
      <c r="M432" t="s">
        <v>59</v>
      </c>
      <c r="N432">
        <v>2</v>
      </c>
      <c r="O432" t="s">
        <v>28</v>
      </c>
      <c r="P432">
        <v>774</v>
      </c>
      <c r="T432" s="3">
        <f t="shared" si="13"/>
        <v>20.16</v>
      </c>
      <c r="U432" s="3">
        <f>IF(AND(R432&lt;&gt;"_U",N432&lt;&gt;9999,N432&lt;&gt;999,L432&lt;&gt;"Median"),IFERROR(VLOOKUP(A432,'LBA Total'!A:P,16,0),"."),".")</f>
        <v>3840</v>
      </c>
    </row>
    <row r="433" spans="1:21" x14ac:dyDescent="0.3">
      <c r="A433" s="1" t="str">
        <f t="shared" si="12"/>
        <v>2018|WaitÄkere Ranges Local Board Area|$100,001-$150,000</v>
      </c>
      <c r="B433" t="s">
        <v>18</v>
      </c>
      <c r="C433" t="s">
        <v>19</v>
      </c>
      <c r="D433" t="s">
        <v>20</v>
      </c>
      <c r="E433" t="s">
        <v>21</v>
      </c>
      <c r="F433">
        <v>2018</v>
      </c>
      <c r="G433">
        <v>2018</v>
      </c>
      <c r="H433">
        <v>7607</v>
      </c>
      <c r="I433" t="s">
        <v>132</v>
      </c>
      <c r="J433">
        <v>99</v>
      </c>
      <c r="K433" t="s">
        <v>23</v>
      </c>
      <c r="L433">
        <v>6</v>
      </c>
      <c r="M433" t="s">
        <v>59</v>
      </c>
      <c r="N433">
        <v>1</v>
      </c>
      <c r="O433" t="s">
        <v>33</v>
      </c>
      <c r="P433">
        <v>2613</v>
      </c>
      <c r="T433" s="3">
        <f t="shared" si="13"/>
        <v>68.05</v>
      </c>
      <c r="U433" s="3">
        <f>IF(AND(R433&lt;&gt;"_U",N433&lt;&gt;9999,N433&lt;&gt;999,L433&lt;&gt;"Median"),IFERROR(VLOOKUP(A433,'LBA Total'!A:P,16,0),"."),".")</f>
        <v>3840</v>
      </c>
    </row>
    <row r="434" spans="1:21" x14ac:dyDescent="0.3">
      <c r="A434" s="1" t="str">
        <f t="shared" si="12"/>
        <v>2018|WaitÄkere Ranges Local Board Area|$150,001-$200,000</v>
      </c>
      <c r="B434" t="s">
        <v>18</v>
      </c>
      <c r="C434" t="s">
        <v>19</v>
      </c>
      <c r="D434" t="s">
        <v>20</v>
      </c>
      <c r="E434" t="s">
        <v>21</v>
      </c>
      <c r="F434">
        <v>2018</v>
      </c>
      <c r="G434">
        <v>2018</v>
      </c>
      <c r="H434">
        <v>7607</v>
      </c>
      <c r="I434" t="s">
        <v>132</v>
      </c>
      <c r="J434">
        <v>99</v>
      </c>
      <c r="K434" t="s">
        <v>23</v>
      </c>
      <c r="L434">
        <v>7</v>
      </c>
      <c r="M434" t="s">
        <v>43</v>
      </c>
      <c r="N434">
        <v>7777</v>
      </c>
      <c r="O434" t="s">
        <v>37</v>
      </c>
      <c r="P434">
        <v>4047</v>
      </c>
      <c r="T434" s="3">
        <f t="shared" si="13"/>
        <v>100</v>
      </c>
      <c r="U434" s="3">
        <f>IF(AND(R434&lt;&gt;"_U",N434&lt;&gt;9999,N434&lt;&gt;999,L434&lt;&gt;"Median"),IFERROR(VLOOKUP(A434,'LBA Total'!A:P,16,0),"."),".")</f>
        <v>4047</v>
      </c>
    </row>
    <row r="435" spans="1:21" x14ac:dyDescent="0.3">
      <c r="A435" s="1" t="str">
        <f t="shared" si="12"/>
        <v>2018|WaitÄkere Ranges Local Board Area|$150,001-$200,000</v>
      </c>
      <c r="B435" t="s">
        <v>18</v>
      </c>
      <c r="C435" t="s">
        <v>19</v>
      </c>
      <c r="D435" t="s">
        <v>20</v>
      </c>
      <c r="E435" t="s">
        <v>21</v>
      </c>
      <c r="F435">
        <v>2018</v>
      </c>
      <c r="G435">
        <v>2018</v>
      </c>
      <c r="H435">
        <v>7607</v>
      </c>
      <c r="I435" t="s">
        <v>132</v>
      </c>
      <c r="J435">
        <v>99</v>
      </c>
      <c r="K435" t="s">
        <v>23</v>
      </c>
      <c r="L435">
        <v>7</v>
      </c>
      <c r="M435" t="s">
        <v>43</v>
      </c>
      <c r="N435">
        <v>2</v>
      </c>
      <c r="O435" t="s">
        <v>28</v>
      </c>
      <c r="P435">
        <v>390</v>
      </c>
      <c r="T435" s="3">
        <f t="shared" si="13"/>
        <v>9.64</v>
      </c>
      <c r="U435" s="3">
        <f>IF(AND(R435&lt;&gt;"_U",N435&lt;&gt;9999,N435&lt;&gt;999,L435&lt;&gt;"Median"),IFERROR(VLOOKUP(A435,'LBA Total'!A:P,16,0),"."),".")</f>
        <v>4047</v>
      </c>
    </row>
    <row r="436" spans="1:21" x14ac:dyDescent="0.3">
      <c r="A436" s="1" t="str">
        <f t="shared" si="12"/>
        <v>2018|WaitÄkere Ranges Local Board Area|$150,001-$200,000</v>
      </c>
      <c r="B436" t="s">
        <v>18</v>
      </c>
      <c r="C436" t="s">
        <v>19</v>
      </c>
      <c r="D436" t="s">
        <v>20</v>
      </c>
      <c r="E436" t="s">
        <v>21</v>
      </c>
      <c r="F436">
        <v>2018</v>
      </c>
      <c r="G436">
        <v>2018</v>
      </c>
      <c r="H436">
        <v>7607</v>
      </c>
      <c r="I436" t="s">
        <v>132</v>
      </c>
      <c r="J436">
        <v>99</v>
      </c>
      <c r="K436" t="s">
        <v>23</v>
      </c>
      <c r="L436">
        <v>7</v>
      </c>
      <c r="M436" t="s">
        <v>43</v>
      </c>
      <c r="N436">
        <v>3</v>
      </c>
      <c r="O436" t="s">
        <v>25</v>
      </c>
      <c r="P436">
        <v>780</v>
      </c>
      <c r="T436" s="3">
        <f t="shared" si="13"/>
        <v>19.27</v>
      </c>
      <c r="U436" s="3">
        <f>IF(AND(R436&lt;&gt;"_U",N436&lt;&gt;9999,N436&lt;&gt;999,L436&lt;&gt;"Median"),IFERROR(VLOOKUP(A436,'LBA Total'!A:P,16,0),"."),".")</f>
        <v>4047</v>
      </c>
    </row>
    <row r="437" spans="1:21" x14ac:dyDescent="0.3">
      <c r="A437" s="1" t="str">
        <f t="shared" si="12"/>
        <v>2018|WaitÄkere Ranges Local Board Area|$150,001-$200,000</v>
      </c>
      <c r="B437" t="s">
        <v>18</v>
      </c>
      <c r="C437" t="s">
        <v>19</v>
      </c>
      <c r="D437" t="s">
        <v>20</v>
      </c>
      <c r="E437" t="s">
        <v>21</v>
      </c>
      <c r="F437">
        <v>2018</v>
      </c>
      <c r="G437">
        <v>2018</v>
      </c>
      <c r="H437">
        <v>7607</v>
      </c>
      <c r="I437" t="s">
        <v>132</v>
      </c>
      <c r="J437">
        <v>99</v>
      </c>
      <c r="K437" t="s">
        <v>23</v>
      </c>
      <c r="L437">
        <v>7</v>
      </c>
      <c r="M437" t="s">
        <v>43</v>
      </c>
      <c r="N437">
        <v>9999</v>
      </c>
      <c r="O437" t="s">
        <v>40</v>
      </c>
      <c r="P437">
        <v>4047</v>
      </c>
      <c r="T437" s="3" t="str">
        <f t="shared" si="13"/>
        <v>.</v>
      </c>
      <c r="U437" s="3" t="str">
        <f>IF(AND(R437&lt;&gt;"_U",N437&lt;&gt;9999,N437&lt;&gt;999,L437&lt;&gt;"Median"),IFERROR(VLOOKUP(A437,'LBA Total'!A:P,16,0),"."),".")</f>
        <v>.</v>
      </c>
    </row>
    <row r="438" spans="1:21" x14ac:dyDescent="0.3">
      <c r="A438" s="1" t="str">
        <f t="shared" si="12"/>
        <v>2018|WaitÄkere Ranges Local Board Area|$150,001-$200,000</v>
      </c>
      <c r="B438" t="s">
        <v>18</v>
      </c>
      <c r="C438" t="s">
        <v>19</v>
      </c>
      <c r="D438" t="s">
        <v>20</v>
      </c>
      <c r="E438" t="s">
        <v>21</v>
      </c>
      <c r="F438">
        <v>2018</v>
      </c>
      <c r="G438">
        <v>2018</v>
      </c>
      <c r="H438">
        <v>7607</v>
      </c>
      <c r="I438" t="s">
        <v>132</v>
      </c>
      <c r="J438">
        <v>99</v>
      </c>
      <c r="K438" t="s">
        <v>23</v>
      </c>
      <c r="L438">
        <v>7</v>
      </c>
      <c r="M438" t="s">
        <v>43</v>
      </c>
      <c r="N438">
        <v>1</v>
      </c>
      <c r="O438" t="s">
        <v>33</v>
      </c>
      <c r="P438">
        <v>2877</v>
      </c>
      <c r="T438" s="3">
        <f t="shared" si="13"/>
        <v>71.09</v>
      </c>
      <c r="U438" s="3">
        <f>IF(AND(R438&lt;&gt;"_U",N438&lt;&gt;9999,N438&lt;&gt;999,L438&lt;&gt;"Median"),IFERROR(VLOOKUP(A438,'LBA Total'!A:P,16,0),"."),".")</f>
        <v>4047</v>
      </c>
    </row>
    <row r="439" spans="1:21" x14ac:dyDescent="0.3">
      <c r="A439" s="1" t="str">
        <f t="shared" si="12"/>
        <v>2018|WaitÄkere Ranges Local Board Area|$150,001-$200,000</v>
      </c>
      <c r="B439" t="s">
        <v>18</v>
      </c>
      <c r="C439" t="s">
        <v>19</v>
      </c>
      <c r="D439" t="s">
        <v>20</v>
      </c>
      <c r="E439" t="s">
        <v>21</v>
      </c>
      <c r="F439">
        <v>2018</v>
      </c>
      <c r="G439">
        <v>2018</v>
      </c>
      <c r="H439">
        <v>7607</v>
      </c>
      <c r="I439" t="s">
        <v>132</v>
      </c>
      <c r="J439">
        <v>99</v>
      </c>
      <c r="K439" t="s">
        <v>23</v>
      </c>
      <c r="L439">
        <v>7</v>
      </c>
      <c r="M439" t="s">
        <v>43</v>
      </c>
      <c r="N439">
        <v>999</v>
      </c>
      <c r="O439" t="s">
        <v>42</v>
      </c>
      <c r="P439">
        <v>0</v>
      </c>
      <c r="T439" s="3" t="str">
        <f t="shared" si="13"/>
        <v>.</v>
      </c>
      <c r="U439" s="3" t="str">
        <f>IF(AND(R439&lt;&gt;"_U",N439&lt;&gt;9999,N439&lt;&gt;999,L439&lt;&gt;"Median"),IFERROR(VLOOKUP(A439,'LBA Total'!A:P,16,0),"."),".")</f>
        <v>.</v>
      </c>
    </row>
    <row r="440" spans="1:21" x14ac:dyDescent="0.3">
      <c r="A440" s="1" t="str">
        <f t="shared" si="12"/>
        <v>2018|WaitÄkere Ranges Local Board Area|$200,001 or more</v>
      </c>
      <c r="B440" t="s">
        <v>18</v>
      </c>
      <c r="C440" t="s">
        <v>19</v>
      </c>
      <c r="D440" t="s">
        <v>20</v>
      </c>
      <c r="E440" t="s">
        <v>21</v>
      </c>
      <c r="F440">
        <v>2018</v>
      </c>
      <c r="G440">
        <v>2018</v>
      </c>
      <c r="H440">
        <v>7607</v>
      </c>
      <c r="I440" t="s">
        <v>132</v>
      </c>
      <c r="J440">
        <v>99</v>
      </c>
      <c r="K440" t="s">
        <v>23</v>
      </c>
      <c r="L440">
        <v>8</v>
      </c>
      <c r="M440" t="s">
        <v>27</v>
      </c>
      <c r="N440">
        <v>2</v>
      </c>
      <c r="O440" t="s">
        <v>28</v>
      </c>
      <c r="R440" t="s">
        <v>29</v>
      </c>
      <c r="S440" t="s">
        <v>30</v>
      </c>
      <c r="T440" s="3" t="str">
        <f t="shared" si="13"/>
        <v>.</v>
      </c>
      <c r="U440" s="3" t="str">
        <f>IF(AND(R440&lt;&gt;"_U",N440&lt;&gt;9999,N440&lt;&gt;999,L440&lt;&gt;"Median"),IFERROR(VLOOKUP(A440,'LBA Total'!A:P,16,0),"."),".")</f>
        <v>.</v>
      </c>
    </row>
    <row r="441" spans="1:21" x14ac:dyDescent="0.3">
      <c r="A441" s="1" t="str">
        <f t="shared" si="12"/>
        <v>2018|WaitÄkere Ranges Local Board Area|$200,001 or more</v>
      </c>
      <c r="B441" t="s">
        <v>18</v>
      </c>
      <c r="C441" t="s">
        <v>19</v>
      </c>
      <c r="D441" t="s">
        <v>20</v>
      </c>
      <c r="E441" t="s">
        <v>21</v>
      </c>
      <c r="F441">
        <v>2018</v>
      </c>
      <c r="G441">
        <v>2018</v>
      </c>
      <c r="H441">
        <v>7607</v>
      </c>
      <c r="I441" t="s">
        <v>132</v>
      </c>
      <c r="J441">
        <v>99</v>
      </c>
      <c r="K441" t="s">
        <v>23</v>
      </c>
      <c r="L441">
        <v>8</v>
      </c>
      <c r="M441" t="s">
        <v>27</v>
      </c>
      <c r="N441">
        <v>3</v>
      </c>
      <c r="O441" t="s">
        <v>25</v>
      </c>
      <c r="R441" t="s">
        <v>29</v>
      </c>
      <c r="S441" t="s">
        <v>30</v>
      </c>
      <c r="T441" s="3" t="str">
        <f t="shared" si="13"/>
        <v>.</v>
      </c>
      <c r="U441" s="3" t="str">
        <f>IF(AND(R441&lt;&gt;"_U",N441&lt;&gt;9999,N441&lt;&gt;999,L441&lt;&gt;"Median"),IFERROR(VLOOKUP(A441,'LBA Total'!A:P,16,0),"."),".")</f>
        <v>.</v>
      </c>
    </row>
    <row r="442" spans="1:21" x14ac:dyDescent="0.3">
      <c r="A442" s="1" t="str">
        <f t="shared" si="12"/>
        <v>2018|WaitÄkere Ranges Local Board Area|$200,001 or more</v>
      </c>
      <c r="B442" t="s">
        <v>18</v>
      </c>
      <c r="C442" t="s">
        <v>19</v>
      </c>
      <c r="D442" t="s">
        <v>20</v>
      </c>
      <c r="E442" t="s">
        <v>21</v>
      </c>
      <c r="F442">
        <v>2018</v>
      </c>
      <c r="G442">
        <v>2018</v>
      </c>
      <c r="H442">
        <v>7607</v>
      </c>
      <c r="I442" t="s">
        <v>132</v>
      </c>
      <c r="J442">
        <v>99</v>
      </c>
      <c r="K442" t="s">
        <v>23</v>
      </c>
      <c r="L442">
        <v>8</v>
      </c>
      <c r="M442" t="s">
        <v>27</v>
      </c>
      <c r="N442">
        <v>1</v>
      </c>
      <c r="O442" t="s">
        <v>33</v>
      </c>
      <c r="R442" t="s">
        <v>29</v>
      </c>
      <c r="S442" t="s">
        <v>30</v>
      </c>
      <c r="T442" s="3" t="str">
        <f t="shared" si="13"/>
        <v>.</v>
      </c>
      <c r="U442" s="3" t="str">
        <f>IF(AND(R442&lt;&gt;"_U",N442&lt;&gt;9999,N442&lt;&gt;999,L442&lt;&gt;"Median"),IFERROR(VLOOKUP(A442,'LBA Total'!A:P,16,0),"."),".")</f>
        <v>.</v>
      </c>
    </row>
    <row r="443" spans="1:21" x14ac:dyDescent="0.3">
      <c r="A443" s="1" t="str">
        <f t="shared" si="12"/>
        <v>2018|WaitÄkere Ranges Local Board Area|$200,001 or more</v>
      </c>
      <c r="B443" t="s">
        <v>18</v>
      </c>
      <c r="C443" t="s">
        <v>19</v>
      </c>
      <c r="D443" t="s">
        <v>20</v>
      </c>
      <c r="E443" t="s">
        <v>21</v>
      </c>
      <c r="F443">
        <v>2018</v>
      </c>
      <c r="G443">
        <v>2018</v>
      </c>
      <c r="H443">
        <v>7607</v>
      </c>
      <c r="I443" t="s">
        <v>132</v>
      </c>
      <c r="J443">
        <v>99</v>
      </c>
      <c r="K443" t="s">
        <v>23</v>
      </c>
      <c r="L443">
        <v>8</v>
      </c>
      <c r="M443" t="s">
        <v>27</v>
      </c>
      <c r="N443">
        <v>999</v>
      </c>
      <c r="O443" t="s">
        <v>42</v>
      </c>
      <c r="R443" t="s">
        <v>29</v>
      </c>
      <c r="S443" t="s">
        <v>30</v>
      </c>
      <c r="T443" s="3" t="str">
        <f t="shared" si="13"/>
        <v>.</v>
      </c>
      <c r="U443" s="3" t="str">
        <f>IF(AND(R443&lt;&gt;"_U",N443&lt;&gt;9999,N443&lt;&gt;999,L443&lt;&gt;"Median"),IFERROR(VLOOKUP(A443,'LBA Total'!A:P,16,0),"."),".")</f>
        <v>.</v>
      </c>
    </row>
    <row r="444" spans="1:21" x14ac:dyDescent="0.3">
      <c r="A444" s="1" t="str">
        <f t="shared" si="12"/>
        <v>2018|WaitÄkere Ranges Local Board Area|$200,001 or more</v>
      </c>
      <c r="B444" t="s">
        <v>18</v>
      </c>
      <c r="C444" t="s">
        <v>19</v>
      </c>
      <c r="D444" t="s">
        <v>20</v>
      </c>
      <c r="E444" t="s">
        <v>21</v>
      </c>
      <c r="F444">
        <v>2018</v>
      </c>
      <c r="G444">
        <v>2018</v>
      </c>
      <c r="H444">
        <v>7607</v>
      </c>
      <c r="I444" t="s">
        <v>132</v>
      </c>
      <c r="J444">
        <v>99</v>
      </c>
      <c r="K444" t="s">
        <v>23</v>
      </c>
      <c r="L444">
        <v>8</v>
      </c>
      <c r="M444" t="s">
        <v>27</v>
      </c>
      <c r="N444">
        <v>7777</v>
      </c>
      <c r="O444" t="s">
        <v>37</v>
      </c>
      <c r="R444" t="s">
        <v>29</v>
      </c>
      <c r="S444" t="s">
        <v>30</v>
      </c>
      <c r="T444" s="3" t="str">
        <f t="shared" si="13"/>
        <v>.</v>
      </c>
      <c r="U444" s="3" t="str">
        <f>IF(AND(R444&lt;&gt;"_U",N444&lt;&gt;9999,N444&lt;&gt;999,L444&lt;&gt;"Median"),IFERROR(VLOOKUP(A444,'LBA Total'!A:P,16,0),"."),".")</f>
        <v>.</v>
      </c>
    </row>
    <row r="445" spans="1:21" x14ac:dyDescent="0.3">
      <c r="A445" s="1" t="str">
        <f t="shared" si="12"/>
        <v>2018|WaitÄkere Ranges Local Board Area|$200,001 or more</v>
      </c>
      <c r="B445" t="s">
        <v>18</v>
      </c>
      <c r="C445" t="s">
        <v>19</v>
      </c>
      <c r="D445" t="s">
        <v>20</v>
      </c>
      <c r="E445" t="s">
        <v>21</v>
      </c>
      <c r="F445">
        <v>2018</v>
      </c>
      <c r="G445">
        <v>2018</v>
      </c>
      <c r="H445">
        <v>7607</v>
      </c>
      <c r="I445" t="s">
        <v>132</v>
      </c>
      <c r="J445">
        <v>99</v>
      </c>
      <c r="K445" t="s">
        <v>23</v>
      </c>
      <c r="L445">
        <v>8</v>
      </c>
      <c r="M445" t="s">
        <v>27</v>
      </c>
      <c r="N445">
        <v>9999</v>
      </c>
      <c r="O445" t="s">
        <v>40</v>
      </c>
      <c r="R445" t="s">
        <v>29</v>
      </c>
      <c r="S445" t="s">
        <v>30</v>
      </c>
      <c r="T445" s="3" t="str">
        <f t="shared" si="13"/>
        <v>.</v>
      </c>
      <c r="U445" s="3" t="str">
        <f>IF(AND(R445&lt;&gt;"_U",N445&lt;&gt;9999,N445&lt;&gt;999,L445&lt;&gt;"Median"),IFERROR(VLOOKUP(A445,'LBA Total'!A:P,16,0),"."),".")</f>
        <v>.</v>
      </c>
    </row>
    <row r="446" spans="1:21" x14ac:dyDescent="0.3">
      <c r="A446" s="1" t="str">
        <f t="shared" si="12"/>
        <v>2018|WaitÄkere Ranges Local Board Area|Total stated - total household income</v>
      </c>
      <c r="B446" t="s">
        <v>18</v>
      </c>
      <c r="C446" t="s">
        <v>19</v>
      </c>
      <c r="D446" t="s">
        <v>20</v>
      </c>
      <c r="E446" t="s">
        <v>21</v>
      </c>
      <c r="F446">
        <v>2018</v>
      </c>
      <c r="G446">
        <v>2018</v>
      </c>
      <c r="H446">
        <v>7607</v>
      </c>
      <c r="I446" t="s">
        <v>132</v>
      </c>
      <c r="J446">
        <v>99</v>
      </c>
      <c r="K446" t="s">
        <v>23</v>
      </c>
      <c r="L446">
        <v>77</v>
      </c>
      <c r="M446" t="s">
        <v>32</v>
      </c>
      <c r="N446">
        <v>7777</v>
      </c>
      <c r="O446" t="s">
        <v>37</v>
      </c>
      <c r="P446">
        <v>15768</v>
      </c>
      <c r="T446" s="3">
        <f t="shared" si="13"/>
        <v>100</v>
      </c>
      <c r="U446" s="3">
        <f>IF(AND(R446&lt;&gt;"_U",N446&lt;&gt;9999,N446&lt;&gt;999,L446&lt;&gt;"Median"),IFERROR(VLOOKUP(A446,'LBA Total'!A:P,16,0),"."),".")</f>
        <v>15768</v>
      </c>
    </row>
    <row r="447" spans="1:21" x14ac:dyDescent="0.3">
      <c r="A447" s="1" t="str">
        <f t="shared" si="12"/>
        <v>2018|WaitÄkere Ranges Local Board Area|Total stated - total household income</v>
      </c>
      <c r="B447" t="s">
        <v>18</v>
      </c>
      <c r="C447" t="s">
        <v>19</v>
      </c>
      <c r="D447" t="s">
        <v>20</v>
      </c>
      <c r="E447" t="s">
        <v>21</v>
      </c>
      <c r="F447">
        <v>2018</v>
      </c>
      <c r="G447">
        <v>2018</v>
      </c>
      <c r="H447">
        <v>7607</v>
      </c>
      <c r="I447" t="s">
        <v>132</v>
      </c>
      <c r="J447">
        <v>99</v>
      </c>
      <c r="K447" t="s">
        <v>23</v>
      </c>
      <c r="L447">
        <v>77</v>
      </c>
      <c r="M447" t="s">
        <v>32</v>
      </c>
      <c r="N447">
        <v>999</v>
      </c>
      <c r="O447" t="s">
        <v>42</v>
      </c>
      <c r="P447">
        <v>0</v>
      </c>
      <c r="T447" s="3" t="str">
        <f t="shared" si="13"/>
        <v>.</v>
      </c>
      <c r="U447" s="3" t="str">
        <f>IF(AND(R447&lt;&gt;"_U",N447&lt;&gt;9999,N447&lt;&gt;999,L447&lt;&gt;"Median"),IFERROR(VLOOKUP(A447,'LBA Total'!A:P,16,0),"."),".")</f>
        <v>.</v>
      </c>
    </row>
    <row r="448" spans="1:21" x14ac:dyDescent="0.3">
      <c r="A448" s="1" t="str">
        <f t="shared" si="12"/>
        <v>2018|WaitÄkere Ranges Local Board Area|Total stated - total household income</v>
      </c>
      <c r="B448" t="s">
        <v>18</v>
      </c>
      <c r="C448" t="s">
        <v>19</v>
      </c>
      <c r="D448" t="s">
        <v>20</v>
      </c>
      <c r="E448" t="s">
        <v>21</v>
      </c>
      <c r="F448">
        <v>2018</v>
      </c>
      <c r="G448">
        <v>2018</v>
      </c>
      <c r="H448">
        <v>7607</v>
      </c>
      <c r="I448" t="s">
        <v>132</v>
      </c>
      <c r="J448">
        <v>99</v>
      </c>
      <c r="K448" t="s">
        <v>23</v>
      </c>
      <c r="L448">
        <v>77</v>
      </c>
      <c r="M448" t="s">
        <v>32</v>
      </c>
      <c r="N448">
        <v>9999</v>
      </c>
      <c r="O448" t="s">
        <v>40</v>
      </c>
      <c r="P448">
        <v>15768</v>
      </c>
      <c r="T448" s="3" t="str">
        <f t="shared" si="13"/>
        <v>.</v>
      </c>
      <c r="U448" s="3" t="str">
        <f>IF(AND(R448&lt;&gt;"_U",N448&lt;&gt;9999,N448&lt;&gt;999,L448&lt;&gt;"Median"),IFERROR(VLOOKUP(A448,'LBA Total'!A:P,16,0),"."),".")</f>
        <v>.</v>
      </c>
    </row>
    <row r="449" spans="1:21" x14ac:dyDescent="0.3">
      <c r="A449" s="1" t="str">
        <f t="shared" si="12"/>
        <v>2018|WaitÄkere Ranges Local Board Area|Total stated - total household income</v>
      </c>
      <c r="B449" t="s">
        <v>18</v>
      </c>
      <c r="C449" t="s">
        <v>19</v>
      </c>
      <c r="D449" t="s">
        <v>20</v>
      </c>
      <c r="E449" t="s">
        <v>21</v>
      </c>
      <c r="F449">
        <v>2018</v>
      </c>
      <c r="G449">
        <v>2018</v>
      </c>
      <c r="H449">
        <v>7607</v>
      </c>
      <c r="I449" t="s">
        <v>132</v>
      </c>
      <c r="J449">
        <v>99</v>
      </c>
      <c r="K449" t="s">
        <v>23</v>
      </c>
      <c r="L449">
        <v>77</v>
      </c>
      <c r="M449" t="s">
        <v>32</v>
      </c>
      <c r="N449">
        <v>2</v>
      </c>
      <c r="O449" t="s">
        <v>28</v>
      </c>
      <c r="P449">
        <v>4128</v>
      </c>
      <c r="T449" s="3">
        <f t="shared" si="13"/>
        <v>26.18</v>
      </c>
      <c r="U449" s="3">
        <f>IF(AND(R449&lt;&gt;"_U",N449&lt;&gt;9999,N449&lt;&gt;999,L449&lt;&gt;"Median"),IFERROR(VLOOKUP(A449,'LBA Total'!A:P,16,0),"."),".")</f>
        <v>15768</v>
      </c>
    </row>
    <row r="450" spans="1:21" x14ac:dyDescent="0.3">
      <c r="A450" s="1" t="str">
        <f t="shared" si="12"/>
        <v>2018|WaitÄkere Ranges Local Board Area|Total stated - total household income</v>
      </c>
      <c r="B450" t="s">
        <v>18</v>
      </c>
      <c r="C450" t="s">
        <v>19</v>
      </c>
      <c r="D450" t="s">
        <v>20</v>
      </c>
      <c r="E450" t="s">
        <v>21</v>
      </c>
      <c r="F450">
        <v>2018</v>
      </c>
      <c r="G450">
        <v>2018</v>
      </c>
      <c r="H450">
        <v>7607</v>
      </c>
      <c r="I450" t="s">
        <v>132</v>
      </c>
      <c r="J450">
        <v>99</v>
      </c>
      <c r="K450" t="s">
        <v>23</v>
      </c>
      <c r="L450">
        <v>77</v>
      </c>
      <c r="M450" t="s">
        <v>32</v>
      </c>
      <c r="N450">
        <v>3</v>
      </c>
      <c r="O450" t="s">
        <v>25</v>
      </c>
      <c r="P450">
        <v>2061</v>
      </c>
      <c r="T450" s="3">
        <f t="shared" si="13"/>
        <v>13.07</v>
      </c>
      <c r="U450" s="3">
        <f>IF(AND(R450&lt;&gt;"_U",N450&lt;&gt;9999,N450&lt;&gt;999,L450&lt;&gt;"Median"),IFERROR(VLOOKUP(A450,'LBA Total'!A:P,16,0),"."),".")</f>
        <v>15768</v>
      </c>
    </row>
    <row r="451" spans="1:21" x14ac:dyDescent="0.3">
      <c r="A451" s="1" t="str">
        <f t="shared" ref="A451:A514" si="14">G451&amp;"|"&amp;I451&amp;"|"&amp;M451</f>
        <v>2018|WaitÄkere Ranges Local Board Area|Total stated - total household income</v>
      </c>
      <c r="B451" t="s">
        <v>18</v>
      </c>
      <c r="C451" t="s">
        <v>19</v>
      </c>
      <c r="D451" t="s">
        <v>20</v>
      </c>
      <c r="E451" t="s">
        <v>21</v>
      </c>
      <c r="F451">
        <v>2018</v>
      </c>
      <c r="G451">
        <v>2018</v>
      </c>
      <c r="H451">
        <v>7607</v>
      </c>
      <c r="I451" t="s">
        <v>132</v>
      </c>
      <c r="J451">
        <v>99</v>
      </c>
      <c r="K451" t="s">
        <v>23</v>
      </c>
      <c r="L451">
        <v>77</v>
      </c>
      <c r="M451" t="s">
        <v>32</v>
      </c>
      <c r="N451">
        <v>1</v>
      </c>
      <c r="O451" t="s">
        <v>33</v>
      </c>
      <c r="P451">
        <v>9576</v>
      </c>
      <c r="T451" s="3">
        <f t="shared" ref="T451:T514" si="15">IF(AND(R451&lt;&gt;"_U",R451&lt;&gt;"c",N451&lt;&gt;999,N451&lt;&gt;9999,L451&lt;&gt;"Median"),IFERROR((ROUND(P451/U451*100,2)),"."),".")</f>
        <v>60.73</v>
      </c>
      <c r="U451" s="3">
        <f>IF(AND(R451&lt;&gt;"_U",N451&lt;&gt;9999,N451&lt;&gt;999,L451&lt;&gt;"Median"),IFERROR(VLOOKUP(A451,'LBA Total'!A:P,16,0),"."),".")</f>
        <v>15768</v>
      </c>
    </row>
    <row r="452" spans="1:21" x14ac:dyDescent="0.3">
      <c r="A452" s="1" t="str">
        <f t="shared" si="14"/>
        <v>2018|WaitÄkere Ranges Local Board Area|Total - total household income</v>
      </c>
      <c r="B452" t="s">
        <v>18</v>
      </c>
      <c r="C452" t="s">
        <v>19</v>
      </c>
      <c r="D452" t="s">
        <v>20</v>
      </c>
      <c r="E452" t="s">
        <v>21</v>
      </c>
      <c r="F452">
        <v>2018</v>
      </c>
      <c r="G452">
        <v>2018</v>
      </c>
      <c r="H452">
        <v>7607</v>
      </c>
      <c r="I452" t="s">
        <v>132</v>
      </c>
      <c r="J452">
        <v>99</v>
      </c>
      <c r="K452" t="s">
        <v>23</v>
      </c>
      <c r="L452">
        <v>99</v>
      </c>
      <c r="M452" t="s">
        <v>48</v>
      </c>
      <c r="N452">
        <v>1</v>
      </c>
      <c r="O452" t="s">
        <v>33</v>
      </c>
      <c r="P452">
        <v>10293</v>
      </c>
      <c r="T452" s="3">
        <f t="shared" si="15"/>
        <v>59.63</v>
      </c>
      <c r="U452" s="3">
        <f>IF(AND(R452&lt;&gt;"_U",N452&lt;&gt;9999,N452&lt;&gt;999,L452&lt;&gt;"Median"),IFERROR(VLOOKUP(A452,'LBA Total'!A:P,16,0),"."),".")</f>
        <v>17262</v>
      </c>
    </row>
    <row r="453" spans="1:21" x14ac:dyDescent="0.3">
      <c r="A453" s="1" t="str">
        <f t="shared" si="14"/>
        <v>2018|WaitÄkere Ranges Local Board Area|Total - total household income</v>
      </c>
      <c r="B453" t="s">
        <v>18</v>
      </c>
      <c r="C453" t="s">
        <v>19</v>
      </c>
      <c r="D453" t="s">
        <v>20</v>
      </c>
      <c r="E453" t="s">
        <v>21</v>
      </c>
      <c r="F453">
        <v>2018</v>
      </c>
      <c r="G453">
        <v>2018</v>
      </c>
      <c r="H453">
        <v>7607</v>
      </c>
      <c r="I453" t="s">
        <v>132</v>
      </c>
      <c r="J453">
        <v>99</v>
      </c>
      <c r="K453" t="s">
        <v>23</v>
      </c>
      <c r="L453">
        <v>99</v>
      </c>
      <c r="M453" t="s">
        <v>48</v>
      </c>
      <c r="N453">
        <v>9999</v>
      </c>
      <c r="O453" t="s">
        <v>40</v>
      </c>
      <c r="P453">
        <v>17262</v>
      </c>
      <c r="T453" s="3" t="str">
        <f t="shared" si="15"/>
        <v>.</v>
      </c>
      <c r="U453" s="3" t="str">
        <f>IF(AND(R453&lt;&gt;"_U",N453&lt;&gt;9999,N453&lt;&gt;999,L453&lt;&gt;"Median"),IFERROR(VLOOKUP(A453,'LBA Total'!A:P,16,0),"."),".")</f>
        <v>.</v>
      </c>
    </row>
    <row r="454" spans="1:21" x14ac:dyDescent="0.3">
      <c r="A454" s="1" t="str">
        <f t="shared" si="14"/>
        <v>2018|WaitÄkere Ranges Local Board Area|Total - total household income</v>
      </c>
      <c r="B454" t="s">
        <v>18</v>
      </c>
      <c r="C454" t="s">
        <v>19</v>
      </c>
      <c r="D454" t="s">
        <v>20</v>
      </c>
      <c r="E454" t="s">
        <v>21</v>
      </c>
      <c r="F454">
        <v>2018</v>
      </c>
      <c r="G454">
        <v>2018</v>
      </c>
      <c r="H454">
        <v>7607</v>
      </c>
      <c r="I454" t="s">
        <v>132</v>
      </c>
      <c r="J454">
        <v>99</v>
      </c>
      <c r="K454" t="s">
        <v>23</v>
      </c>
      <c r="L454">
        <v>99</v>
      </c>
      <c r="M454" t="s">
        <v>48</v>
      </c>
      <c r="N454">
        <v>7777</v>
      </c>
      <c r="O454" t="s">
        <v>37</v>
      </c>
      <c r="P454">
        <v>17262</v>
      </c>
      <c r="T454" s="3">
        <f t="shared" si="15"/>
        <v>100</v>
      </c>
      <c r="U454" s="3">
        <f>IF(AND(R454&lt;&gt;"_U",N454&lt;&gt;9999,N454&lt;&gt;999,L454&lt;&gt;"Median"),IFERROR(VLOOKUP(A454,'LBA Total'!A:P,16,0),"."),".")</f>
        <v>17262</v>
      </c>
    </row>
    <row r="455" spans="1:21" x14ac:dyDescent="0.3">
      <c r="A455" s="1" t="str">
        <f t="shared" si="14"/>
        <v>2018|WaitÄkere Ranges Local Board Area|Total - total household income</v>
      </c>
      <c r="B455" t="s">
        <v>18</v>
      </c>
      <c r="C455" t="s">
        <v>19</v>
      </c>
      <c r="D455" t="s">
        <v>20</v>
      </c>
      <c r="E455" t="s">
        <v>21</v>
      </c>
      <c r="F455">
        <v>2018</v>
      </c>
      <c r="G455">
        <v>2018</v>
      </c>
      <c r="H455">
        <v>7607</v>
      </c>
      <c r="I455" t="s">
        <v>132</v>
      </c>
      <c r="J455">
        <v>99</v>
      </c>
      <c r="K455" t="s">
        <v>23</v>
      </c>
      <c r="L455">
        <v>99</v>
      </c>
      <c r="M455" t="s">
        <v>48</v>
      </c>
      <c r="N455">
        <v>999</v>
      </c>
      <c r="O455" t="s">
        <v>42</v>
      </c>
      <c r="P455">
        <v>0</v>
      </c>
      <c r="T455" s="3" t="str">
        <f t="shared" si="15"/>
        <v>.</v>
      </c>
      <c r="U455" s="3" t="str">
        <f>IF(AND(R455&lt;&gt;"_U",N455&lt;&gt;9999,N455&lt;&gt;999,L455&lt;&gt;"Median"),IFERROR(VLOOKUP(A455,'LBA Total'!A:P,16,0),"."),".")</f>
        <v>.</v>
      </c>
    </row>
    <row r="456" spans="1:21" x14ac:dyDescent="0.3">
      <c r="A456" s="1" t="str">
        <f t="shared" si="14"/>
        <v>2018|WaitÄkere Ranges Local Board Area|Total - total household income</v>
      </c>
      <c r="B456" t="s">
        <v>18</v>
      </c>
      <c r="C456" t="s">
        <v>19</v>
      </c>
      <c r="D456" t="s">
        <v>20</v>
      </c>
      <c r="E456" t="s">
        <v>21</v>
      </c>
      <c r="F456">
        <v>2018</v>
      </c>
      <c r="G456">
        <v>2018</v>
      </c>
      <c r="H456">
        <v>7607</v>
      </c>
      <c r="I456" t="s">
        <v>132</v>
      </c>
      <c r="J456">
        <v>99</v>
      </c>
      <c r="K456" t="s">
        <v>23</v>
      </c>
      <c r="L456">
        <v>99</v>
      </c>
      <c r="M456" t="s">
        <v>48</v>
      </c>
      <c r="N456">
        <v>3</v>
      </c>
      <c r="O456" t="s">
        <v>25</v>
      </c>
      <c r="P456">
        <v>2259</v>
      </c>
      <c r="T456" s="3">
        <f t="shared" si="15"/>
        <v>13.09</v>
      </c>
      <c r="U456" s="3">
        <f>IF(AND(R456&lt;&gt;"_U",N456&lt;&gt;9999,N456&lt;&gt;999,L456&lt;&gt;"Median"),IFERROR(VLOOKUP(A456,'LBA Total'!A:P,16,0),"."),".")</f>
        <v>17262</v>
      </c>
    </row>
    <row r="457" spans="1:21" x14ac:dyDescent="0.3">
      <c r="A457" s="1" t="str">
        <f t="shared" si="14"/>
        <v>2018|WaitÄkere Ranges Local Board Area|Total - total household income</v>
      </c>
      <c r="B457" t="s">
        <v>18</v>
      </c>
      <c r="C457" t="s">
        <v>19</v>
      </c>
      <c r="D457" t="s">
        <v>20</v>
      </c>
      <c r="E457" t="s">
        <v>21</v>
      </c>
      <c r="F457">
        <v>2018</v>
      </c>
      <c r="G457">
        <v>2018</v>
      </c>
      <c r="H457">
        <v>7607</v>
      </c>
      <c r="I457" t="s">
        <v>132</v>
      </c>
      <c r="J457">
        <v>99</v>
      </c>
      <c r="K457" t="s">
        <v>23</v>
      </c>
      <c r="L457">
        <v>99</v>
      </c>
      <c r="M457" t="s">
        <v>48</v>
      </c>
      <c r="N457">
        <v>2</v>
      </c>
      <c r="O457" t="s">
        <v>28</v>
      </c>
      <c r="P457">
        <v>4710</v>
      </c>
      <c r="T457" s="3">
        <f t="shared" si="15"/>
        <v>27.29</v>
      </c>
      <c r="U457" s="3">
        <f>IF(AND(R457&lt;&gt;"_U",N457&lt;&gt;9999,N457&lt;&gt;999,L457&lt;&gt;"Median"),IFERROR(VLOOKUP(A457,'LBA Total'!A:P,16,0),"."),".")</f>
        <v>17262</v>
      </c>
    </row>
    <row r="458" spans="1:21" x14ac:dyDescent="0.3">
      <c r="A458" s="1" t="str">
        <f t="shared" si="14"/>
        <v>2018|WaitÄkere Ranges Local Board Area|Median ($) - total household income</v>
      </c>
      <c r="B458" t="s">
        <v>18</v>
      </c>
      <c r="C458" t="s">
        <v>19</v>
      </c>
      <c r="D458" t="s">
        <v>20</v>
      </c>
      <c r="E458" t="s">
        <v>21</v>
      </c>
      <c r="F458">
        <v>2018</v>
      </c>
      <c r="G458">
        <v>2018</v>
      </c>
      <c r="H458">
        <v>7607</v>
      </c>
      <c r="I458" t="s">
        <v>132</v>
      </c>
      <c r="J458">
        <v>99</v>
      </c>
      <c r="K458" t="s">
        <v>23</v>
      </c>
      <c r="L458" t="s">
        <v>56</v>
      </c>
      <c r="M458" t="s">
        <v>57</v>
      </c>
      <c r="N458">
        <v>9999</v>
      </c>
      <c r="O458" t="s">
        <v>40</v>
      </c>
      <c r="P458">
        <v>100000</v>
      </c>
      <c r="T458" s="3" t="str">
        <f t="shared" si="15"/>
        <v>.</v>
      </c>
      <c r="U458" s="3" t="str">
        <f>IF(AND(R458&lt;&gt;"_U",N458&lt;&gt;9999,N458&lt;&gt;999,L458&lt;&gt;"Median"),IFERROR(VLOOKUP(A458,'LBA Total'!A:P,16,0),"."),".")</f>
        <v>.</v>
      </c>
    </row>
    <row r="459" spans="1:21" x14ac:dyDescent="0.3">
      <c r="A459" s="1" t="str">
        <f t="shared" si="14"/>
        <v>2018|WaitÄkere Ranges Local Board Area|Median ($) - total household income</v>
      </c>
      <c r="B459" t="s">
        <v>18</v>
      </c>
      <c r="C459" t="s">
        <v>19</v>
      </c>
      <c r="D459" t="s">
        <v>20</v>
      </c>
      <c r="E459" t="s">
        <v>21</v>
      </c>
      <c r="F459">
        <v>2018</v>
      </c>
      <c r="G459">
        <v>2018</v>
      </c>
      <c r="H459">
        <v>7607</v>
      </c>
      <c r="I459" t="s">
        <v>132</v>
      </c>
      <c r="J459">
        <v>99</v>
      </c>
      <c r="K459" t="s">
        <v>23</v>
      </c>
      <c r="L459" t="s">
        <v>56</v>
      </c>
      <c r="M459" t="s">
        <v>57</v>
      </c>
      <c r="N459">
        <v>2</v>
      </c>
      <c r="O459" t="s">
        <v>28</v>
      </c>
      <c r="P459">
        <v>65100</v>
      </c>
      <c r="T459" s="3" t="str">
        <f t="shared" si="15"/>
        <v>.</v>
      </c>
      <c r="U459" s="3" t="str">
        <f>IF(AND(R459&lt;&gt;"_U",N459&lt;&gt;9999,N459&lt;&gt;999,L459&lt;&gt;"Median"),IFERROR(VLOOKUP(A459,'LBA Total'!A:P,16,0),"."),".")</f>
        <v>.</v>
      </c>
    </row>
    <row r="460" spans="1:21" x14ac:dyDescent="0.3">
      <c r="A460" s="1" t="str">
        <f t="shared" si="14"/>
        <v>2018|WaitÄkere Ranges Local Board Area|Median ($) - total household income</v>
      </c>
      <c r="B460" t="s">
        <v>18</v>
      </c>
      <c r="C460" t="s">
        <v>19</v>
      </c>
      <c r="D460" t="s">
        <v>20</v>
      </c>
      <c r="E460" t="s">
        <v>21</v>
      </c>
      <c r="F460">
        <v>2018</v>
      </c>
      <c r="G460">
        <v>2018</v>
      </c>
      <c r="H460">
        <v>7607</v>
      </c>
      <c r="I460" t="s">
        <v>132</v>
      </c>
      <c r="J460">
        <v>99</v>
      </c>
      <c r="K460" t="s">
        <v>23</v>
      </c>
      <c r="L460" t="s">
        <v>56</v>
      </c>
      <c r="M460" t="s">
        <v>57</v>
      </c>
      <c r="N460">
        <v>1</v>
      </c>
      <c r="O460" t="s">
        <v>33</v>
      </c>
      <c r="P460">
        <v>113400</v>
      </c>
      <c r="T460" s="3" t="str">
        <f t="shared" si="15"/>
        <v>.</v>
      </c>
      <c r="U460" s="3" t="str">
        <f>IF(AND(R460&lt;&gt;"_U",N460&lt;&gt;9999,N460&lt;&gt;999,L460&lt;&gt;"Median"),IFERROR(VLOOKUP(A460,'LBA Total'!A:P,16,0),"."),".")</f>
        <v>.</v>
      </c>
    </row>
    <row r="461" spans="1:21" x14ac:dyDescent="0.3">
      <c r="A461" s="1" t="str">
        <f t="shared" si="14"/>
        <v>2018|WaitÄkere Ranges Local Board Area|Median ($) - total household income</v>
      </c>
      <c r="B461" t="s">
        <v>18</v>
      </c>
      <c r="C461" t="s">
        <v>19</v>
      </c>
      <c r="D461" t="s">
        <v>20</v>
      </c>
      <c r="E461" t="s">
        <v>21</v>
      </c>
      <c r="F461">
        <v>2018</v>
      </c>
      <c r="G461">
        <v>2018</v>
      </c>
      <c r="H461">
        <v>7607</v>
      </c>
      <c r="I461" t="s">
        <v>132</v>
      </c>
      <c r="J461">
        <v>99</v>
      </c>
      <c r="K461" t="s">
        <v>23</v>
      </c>
      <c r="L461" t="s">
        <v>56</v>
      </c>
      <c r="M461" t="s">
        <v>57</v>
      </c>
      <c r="N461">
        <v>7777</v>
      </c>
      <c r="O461" t="s">
        <v>37</v>
      </c>
      <c r="P461">
        <v>100000</v>
      </c>
      <c r="T461" s="3" t="str">
        <f t="shared" si="15"/>
        <v>.</v>
      </c>
      <c r="U461" s="3" t="str">
        <f>IF(AND(R461&lt;&gt;"_U",N461&lt;&gt;9999,N461&lt;&gt;999,L461&lt;&gt;"Median"),IFERROR(VLOOKUP(A461,'LBA Total'!A:P,16,0),"."),".")</f>
        <v>.</v>
      </c>
    </row>
    <row r="462" spans="1:21" x14ac:dyDescent="0.3">
      <c r="A462" s="1" t="str">
        <f t="shared" si="14"/>
        <v>2018|WaitÄkere Ranges Local Board Area|Median ($) - total household income</v>
      </c>
      <c r="B462" t="s">
        <v>18</v>
      </c>
      <c r="C462" t="s">
        <v>19</v>
      </c>
      <c r="D462" t="s">
        <v>20</v>
      </c>
      <c r="E462" t="s">
        <v>21</v>
      </c>
      <c r="F462">
        <v>2018</v>
      </c>
      <c r="G462">
        <v>2018</v>
      </c>
      <c r="H462">
        <v>7607</v>
      </c>
      <c r="I462" t="s">
        <v>132</v>
      </c>
      <c r="J462">
        <v>99</v>
      </c>
      <c r="K462" t="s">
        <v>23</v>
      </c>
      <c r="L462" t="s">
        <v>56</v>
      </c>
      <c r="M462" t="s">
        <v>57</v>
      </c>
      <c r="N462">
        <v>999</v>
      </c>
      <c r="O462" t="s">
        <v>42</v>
      </c>
      <c r="R462" t="s">
        <v>61</v>
      </c>
      <c r="S462" t="s">
        <v>62</v>
      </c>
      <c r="T462" s="3" t="str">
        <f t="shared" si="15"/>
        <v>.</v>
      </c>
      <c r="U462" s="3" t="str">
        <f>IF(AND(R462&lt;&gt;"_U",N462&lt;&gt;9999,N462&lt;&gt;999,L462&lt;&gt;"Median"),IFERROR(VLOOKUP(A462,'LBA Total'!A:P,16,0),"."),".")</f>
        <v>.</v>
      </c>
    </row>
    <row r="463" spans="1:21" x14ac:dyDescent="0.3">
      <c r="A463" s="1" t="str">
        <f t="shared" si="14"/>
        <v>2018|WaitÄkere Ranges Local Board Area|Median ($) - total household income</v>
      </c>
      <c r="B463" t="s">
        <v>18</v>
      </c>
      <c r="C463" t="s">
        <v>19</v>
      </c>
      <c r="D463" t="s">
        <v>20</v>
      </c>
      <c r="E463" t="s">
        <v>21</v>
      </c>
      <c r="F463">
        <v>2018</v>
      </c>
      <c r="G463">
        <v>2018</v>
      </c>
      <c r="H463">
        <v>7607</v>
      </c>
      <c r="I463" t="s">
        <v>132</v>
      </c>
      <c r="J463">
        <v>99</v>
      </c>
      <c r="K463" t="s">
        <v>23</v>
      </c>
      <c r="L463" t="s">
        <v>56</v>
      </c>
      <c r="M463" t="s">
        <v>57</v>
      </c>
      <c r="N463">
        <v>3</v>
      </c>
      <c r="O463" t="s">
        <v>25</v>
      </c>
      <c r="P463">
        <v>122300</v>
      </c>
      <c r="T463" s="3" t="str">
        <f t="shared" si="15"/>
        <v>.</v>
      </c>
      <c r="U463" s="3" t="str">
        <f>IF(AND(R463&lt;&gt;"_U",N463&lt;&gt;9999,N463&lt;&gt;999,L463&lt;&gt;"Median"),IFERROR(VLOOKUP(A463,'LBA Total'!A:P,16,0),"."),".")</f>
        <v>.</v>
      </c>
    </row>
    <row r="464" spans="1:21" x14ac:dyDescent="0.3">
      <c r="A464" s="1" t="str">
        <f t="shared" si="14"/>
        <v>2018|Aotea/Great Barrier Local Board Area|$20,000 or less</v>
      </c>
      <c r="B464" t="s">
        <v>18</v>
      </c>
      <c r="C464" t="s">
        <v>19</v>
      </c>
      <c r="D464" t="s">
        <v>20</v>
      </c>
      <c r="E464" t="s">
        <v>21</v>
      </c>
      <c r="F464">
        <v>2018</v>
      </c>
      <c r="G464">
        <v>2018</v>
      </c>
      <c r="H464">
        <v>7608</v>
      </c>
      <c r="I464" t="s">
        <v>122</v>
      </c>
      <c r="J464">
        <v>99</v>
      </c>
      <c r="K464" t="s">
        <v>23</v>
      </c>
      <c r="L464">
        <v>1</v>
      </c>
      <c r="M464" t="s">
        <v>39</v>
      </c>
      <c r="N464">
        <v>3</v>
      </c>
      <c r="O464" t="s">
        <v>25</v>
      </c>
      <c r="P464">
        <v>12</v>
      </c>
      <c r="T464" s="3">
        <f t="shared" si="15"/>
        <v>13.79</v>
      </c>
      <c r="U464" s="3">
        <f>IF(AND(R464&lt;&gt;"_U",N464&lt;&gt;9999,N464&lt;&gt;999,L464&lt;&gt;"Median"),IFERROR(VLOOKUP(A464,'LBA Total'!A:P,16,0),"."),".")</f>
        <v>87</v>
      </c>
    </row>
    <row r="465" spans="1:21" x14ac:dyDescent="0.3">
      <c r="A465" s="1" t="str">
        <f t="shared" si="14"/>
        <v>2018|Aotea/Great Barrier Local Board Area|$20,000 or less</v>
      </c>
      <c r="B465" t="s">
        <v>18</v>
      </c>
      <c r="C465" t="s">
        <v>19</v>
      </c>
      <c r="D465" t="s">
        <v>20</v>
      </c>
      <c r="E465" t="s">
        <v>21</v>
      </c>
      <c r="F465">
        <v>2018</v>
      </c>
      <c r="G465">
        <v>2018</v>
      </c>
      <c r="H465">
        <v>7608</v>
      </c>
      <c r="I465" t="s">
        <v>122</v>
      </c>
      <c r="J465">
        <v>99</v>
      </c>
      <c r="K465" t="s">
        <v>23</v>
      </c>
      <c r="L465">
        <v>1</v>
      </c>
      <c r="M465" t="s">
        <v>39</v>
      </c>
      <c r="N465">
        <v>1</v>
      </c>
      <c r="O465" t="s">
        <v>33</v>
      </c>
      <c r="P465">
        <v>45</v>
      </c>
      <c r="T465" s="3">
        <f t="shared" si="15"/>
        <v>51.72</v>
      </c>
      <c r="U465" s="3">
        <f>IF(AND(R465&lt;&gt;"_U",N465&lt;&gt;9999,N465&lt;&gt;999,L465&lt;&gt;"Median"),IFERROR(VLOOKUP(A465,'LBA Total'!A:P,16,0),"."),".")</f>
        <v>87</v>
      </c>
    </row>
    <row r="466" spans="1:21" x14ac:dyDescent="0.3">
      <c r="A466" s="1" t="str">
        <f t="shared" si="14"/>
        <v>2018|Aotea/Great Barrier Local Board Area|$20,000 or less</v>
      </c>
      <c r="B466" t="s">
        <v>18</v>
      </c>
      <c r="C466" t="s">
        <v>19</v>
      </c>
      <c r="D466" t="s">
        <v>20</v>
      </c>
      <c r="E466" t="s">
        <v>21</v>
      </c>
      <c r="F466">
        <v>2018</v>
      </c>
      <c r="G466">
        <v>2018</v>
      </c>
      <c r="H466">
        <v>7608</v>
      </c>
      <c r="I466" t="s">
        <v>122</v>
      </c>
      <c r="J466">
        <v>99</v>
      </c>
      <c r="K466" t="s">
        <v>23</v>
      </c>
      <c r="L466">
        <v>1</v>
      </c>
      <c r="M466" t="s">
        <v>39</v>
      </c>
      <c r="N466">
        <v>999</v>
      </c>
      <c r="O466" t="s">
        <v>42</v>
      </c>
      <c r="P466">
        <v>0</v>
      </c>
      <c r="T466" s="3" t="str">
        <f t="shared" si="15"/>
        <v>.</v>
      </c>
      <c r="U466" s="3" t="str">
        <f>IF(AND(R466&lt;&gt;"_U",N466&lt;&gt;9999,N466&lt;&gt;999,L466&lt;&gt;"Median"),IFERROR(VLOOKUP(A466,'LBA Total'!A:P,16,0),"."),".")</f>
        <v>.</v>
      </c>
    </row>
    <row r="467" spans="1:21" x14ac:dyDescent="0.3">
      <c r="A467" s="1" t="str">
        <f t="shared" si="14"/>
        <v>2018|Aotea/Great Barrier Local Board Area|$20,000 or less</v>
      </c>
      <c r="B467" t="s">
        <v>18</v>
      </c>
      <c r="C467" t="s">
        <v>19</v>
      </c>
      <c r="D467" t="s">
        <v>20</v>
      </c>
      <c r="E467" t="s">
        <v>21</v>
      </c>
      <c r="F467">
        <v>2018</v>
      </c>
      <c r="G467">
        <v>2018</v>
      </c>
      <c r="H467">
        <v>7608</v>
      </c>
      <c r="I467" t="s">
        <v>122</v>
      </c>
      <c r="J467">
        <v>99</v>
      </c>
      <c r="K467" t="s">
        <v>23</v>
      </c>
      <c r="L467">
        <v>1</v>
      </c>
      <c r="M467" t="s">
        <v>39</v>
      </c>
      <c r="N467">
        <v>9999</v>
      </c>
      <c r="O467" t="s">
        <v>40</v>
      </c>
      <c r="P467">
        <v>87</v>
      </c>
      <c r="T467" s="3" t="str">
        <f t="shared" si="15"/>
        <v>.</v>
      </c>
      <c r="U467" s="3" t="str">
        <f>IF(AND(R467&lt;&gt;"_U",N467&lt;&gt;9999,N467&lt;&gt;999,L467&lt;&gt;"Median"),IFERROR(VLOOKUP(A467,'LBA Total'!A:P,16,0),"."),".")</f>
        <v>.</v>
      </c>
    </row>
    <row r="468" spans="1:21" x14ac:dyDescent="0.3">
      <c r="A468" s="1" t="str">
        <f t="shared" si="14"/>
        <v>2018|Aotea/Great Barrier Local Board Area|$20,000 or less</v>
      </c>
      <c r="B468" t="s">
        <v>18</v>
      </c>
      <c r="C468" t="s">
        <v>19</v>
      </c>
      <c r="D468" t="s">
        <v>20</v>
      </c>
      <c r="E468" t="s">
        <v>21</v>
      </c>
      <c r="F468">
        <v>2018</v>
      </c>
      <c r="G468">
        <v>2018</v>
      </c>
      <c r="H468">
        <v>7608</v>
      </c>
      <c r="I468" t="s">
        <v>122</v>
      </c>
      <c r="J468">
        <v>99</v>
      </c>
      <c r="K468" t="s">
        <v>23</v>
      </c>
      <c r="L468">
        <v>1</v>
      </c>
      <c r="M468" t="s">
        <v>39</v>
      </c>
      <c r="N468">
        <v>7777</v>
      </c>
      <c r="O468" t="s">
        <v>37</v>
      </c>
      <c r="P468">
        <v>87</v>
      </c>
      <c r="T468" s="3">
        <f t="shared" si="15"/>
        <v>100</v>
      </c>
      <c r="U468" s="3">
        <f>IF(AND(R468&lt;&gt;"_U",N468&lt;&gt;9999,N468&lt;&gt;999,L468&lt;&gt;"Median"),IFERROR(VLOOKUP(A468,'LBA Total'!A:P,16,0),"."),".")</f>
        <v>87</v>
      </c>
    </row>
    <row r="469" spans="1:21" x14ac:dyDescent="0.3">
      <c r="A469" s="1" t="str">
        <f t="shared" si="14"/>
        <v>2018|Aotea/Great Barrier Local Board Area|$20,000 or less</v>
      </c>
      <c r="B469" t="s">
        <v>18</v>
      </c>
      <c r="C469" t="s">
        <v>19</v>
      </c>
      <c r="D469" t="s">
        <v>20</v>
      </c>
      <c r="E469" t="s">
        <v>21</v>
      </c>
      <c r="F469">
        <v>2018</v>
      </c>
      <c r="G469">
        <v>2018</v>
      </c>
      <c r="H469">
        <v>7608</v>
      </c>
      <c r="I469" t="s">
        <v>122</v>
      </c>
      <c r="J469">
        <v>99</v>
      </c>
      <c r="K469" t="s">
        <v>23</v>
      </c>
      <c r="L469">
        <v>1</v>
      </c>
      <c r="M469" t="s">
        <v>39</v>
      </c>
      <c r="N469">
        <v>2</v>
      </c>
      <c r="O469" t="s">
        <v>28</v>
      </c>
      <c r="P469">
        <v>30</v>
      </c>
      <c r="T469" s="3">
        <f t="shared" si="15"/>
        <v>34.479999999999997</v>
      </c>
      <c r="U469" s="3">
        <f>IF(AND(R469&lt;&gt;"_U",N469&lt;&gt;9999,N469&lt;&gt;999,L469&lt;&gt;"Median"),IFERROR(VLOOKUP(A469,'LBA Total'!A:P,16,0),"."),".")</f>
        <v>87</v>
      </c>
    </row>
    <row r="470" spans="1:21" x14ac:dyDescent="0.3">
      <c r="A470" s="1" t="str">
        <f t="shared" si="14"/>
        <v>2018|Aotea/Great Barrier Local Board Area|$20,001-$30,000</v>
      </c>
      <c r="B470" t="s">
        <v>18</v>
      </c>
      <c r="C470" t="s">
        <v>19</v>
      </c>
      <c r="D470" t="s">
        <v>20</v>
      </c>
      <c r="E470" t="s">
        <v>21</v>
      </c>
      <c r="F470">
        <v>2018</v>
      </c>
      <c r="G470">
        <v>2018</v>
      </c>
      <c r="H470">
        <v>7608</v>
      </c>
      <c r="I470" t="s">
        <v>122</v>
      </c>
      <c r="J470">
        <v>99</v>
      </c>
      <c r="K470" t="s">
        <v>23</v>
      </c>
      <c r="L470">
        <v>2</v>
      </c>
      <c r="M470" t="s">
        <v>24</v>
      </c>
      <c r="N470">
        <v>1</v>
      </c>
      <c r="O470" t="s">
        <v>33</v>
      </c>
      <c r="P470">
        <v>42</v>
      </c>
      <c r="T470" s="3">
        <f t="shared" si="15"/>
        <v>63.64</v>
      </c>
      <c r="U470" s="3">
        <f>IF(AND(R470&lt;&gt;"_U",N470&lt;&gt;9999,N470&lt;&gt;999,L470&lt;&gt;"Median"),IFERROR(VLOOKUP(A470,'LBA Total'!A:P,16,0),"."),".")</f>
        <v>66</v>
      </c>
    </row>
    <row r="471" spans="1:21" x14ac:dyDescent="0.3">
      <c r="A471" s="1" t="str">
        <f t="shared" si="14"/>
        <v>2018|Aotea/Great Barrier Local Board Area|$20,001-$30,000</v>
      </c>
      <c r="B471" t="s">
        <v>18</v>
      </c>
      <c r="C471" t="s">
        <v>19</v>
      </c>
      <c r="D471" t="s">
        <v>20</v>
      </c>
      <c r="E471" t="s">
        <v>21</v>
      </c>
      <c r="F471">
        <v>2018</v>
      </c>
      <c r="G471">
        <v>2018</v>
      </c>
      <c r="H471">
        <v>7608</v>
      </c>
      <c r="I471" t="s">
        <v>122</v>
      </c>
      <c r="J471">
        <v>99</v>
      </c>
      <c r="K471" t="s">
        <v>23</v>
      </c>
      <c r="L471">
        <v>2</v>
      </c>
      <c r="M471" t="s">
        <v>24</v>
      </c>
      <c r="N471">
        <v>2</v>
      </c>
      <c r="O471" t="s">
        <v>28</v>
      </c>
      <c r="P471">
        <v>15</v>
      </c>
      <c r="T471" s="3">
        <f t="shared" si="15"/>
        <v>22.73</v>
      </c>
      <c r="U471" s="3">
        <f>IF(AND(R471&lt;&gt;"_U",N471&lt;&gt;9999,N471&lt;&gt;999,L471&lt;&gt;"Median"),IFERROR(VLOOKUP(A471,'LBA Total'!A:P,16,0),"."),".")</f>
        <v>66</v>
      </c>
    </row>
    <row r="472" spans="1:21" x14ac:dyDescent="0.3">
      <c r="A472" s="1" t="str">
        <f t="shared" si="14"/>
        <v>2018|Aotea/Great Barrier Local Board Area|$20,001-$30,000</v>
      </c>
      <c r="B472" t="s">
        <v>18</v>
      </c>
      <c r="C472" t="s">
        <v>19</v>
      </c>
      <c r="D472" t="s">
        <v>20</v>
      </c>
      <c r="E472" t="s">
        <v>21</v>
      </c>
      <c r="F472">
        <v>2018</v>
      </c>
      <c r="G472">
        <v>2018</v>
      </c>
      <c r="H472">
        <v>7608</v>
      </c>
      <c r="I472" t="s">
        <v>122</v>
      </c>
      <c r="J472">
        <v>99</v>
      </c>
      <c r="K472" t="s">
        <v>23</v>
      </c>
      <c r="L472">
        <v>2</v>
      </c>
      <c r="M472" t="s">
        <v>24</v>
      </c>
      <c r="N472">
        <v>9999</v>
      </c>
      <c r="O472" t="s">
        <v>40</v>
      </c>
      <c r="P472">
        <v>66</v>
      </c>
      <c r="T472" s="3" t="str">
        <f t="shared" si="15"/>
        <v>.</v>
      </c>
      <c r="U472" s="3" t="str">
        <f>IF(AND(R472&lt;&gt;"_U",N472&lt;&gt;9999,N472&lt;&gt;999,L472&lt;&gt;"Median"),IFERROR(VLOOKUP(A472,'LBA Total'!A:P,16,0),"."),".")</f>
        <v>.</v>
      </c>
    </row>
    <row r="473" spans="1:21" x14ac:dyDescent="0.3">
      <c r="A473" s="1" t="str">
        <f t="shared" si="14"/>
        <v>2018|Aotea/Great Barrier Local Board Area|$20,001-$30,000</v>
      </c>
      <c r="B473" t="s">
        <v>18</v>
      </c>
      <c r="C473" t="s">
        <v>19</v>
      </c>
      <c r="D473" t="s">
        <v>20</v>
      </c>
      <c r="E473" t="s">
        <v>21</v>
      </c>
      <c r="F473">
        <v>2018</v>
      </c>
      <c r="G473">
        <v>2018</v>
      </c>
      <c r="H473">
        <v>7608</v>
      </c>
      <c r="I473" t="s">
        <v>122</v>
      </c>
      <c r="J473">
        <v>99</v>
      </c>
      <c r="K473" t="s">
        <v>23</v>
      </c>
      <c r="L473">
        <v>2</v>
      </c>
      <c r="M473" t="s">
        <v>24</v>
      </c>
      <c r="N473">
        <v>3</v>
      </c>
      <c r="O473" t="s">
        <v>25</v>
      </c>
      <c r="P473">
        <v>9</v>
      </c>
      <c r="T473" s="3">
        <f t="shared" si="15"/>
        <v>13.64</v>
      </c>
      <c r="U473" s="3">
        <f>IF(AND(R473&lt;&gt;"_U",N473&lt;&gt;9999,N473&lt;&gt;999,L473&lt;&gt;"Median"),IFERROR(VLOOKUP(A473,'LBA Total'!A:P,16,0),"."),".")</f>
        <v>66</v>
      </c>
    </row>
    <row r="474" spans="1:21" x14ac:dyDescent="0.3">
      <c r="A474" s="1" t="str">
        <f t="shared" si="14"/>
        <v>2018|Aotea/Great Barrier Local Board Area|$20,001-$30,000</v>
      </c>
      <c r="B474" t="s">
        <v>18</v>
      </c>
      <c r="C474" t="s">
        <v>19</v>
      </c>
      <c r="D474" t="s">
        <v>20</v>
      </c>
      <c r="E474" t="s">
        <v>21</v>
      </c>
      <c r="F474">
        <v>2018</v>
      </c>
      <c r="G474">
        <v>2018</v>
      </c>
      <c r="H474">
        <v>7608</v>
      </c>
      <c r="I474" t="s">
        <v>122</v>
      </c>
      <c r="J474">
        <v>99</v>
      </c>
      <c r="K474" t="s">
        <v>23</v>
      </c>
      <c r="L474">
        <v>2</v>
      </c>
      <c r="M474" t="s">
        <v>24</v>
      </c>
      <c r="N474">
        <v>999</v>
      </c>
      <c r="O474" t="s">
        <v>42</v>
      </c>
      <c r="P474">
        <v>0</v>
      </c>
      <c r="T474" s="3" t="str">
        <f t="shared" si="15"/>
        <v>.</v>
      </c>
      <c r="U474" s="3" t="str">
        <f>IF(AND(R474&lt;&gt;"_U",N474&lt;&gt;9999,N474&lt;&gt;999,L474&lt;&gt;"Median"),IFERROR(VLOOKUP(A474,'LBA Total'!A:P,16,0),"."),".")</f>
        <v>.</v>
      </c>
    </row>
    <row r="475" spans="1:21" x14ac:dyDescent="0.3">
      <c r="A475" s="1" t="str">
        <f t="shared" si="14"/>
        <v>2018|Aotea/Great Barrier Local Board Area|$20,001-$30,000</v>
      </c>
      <c r="B475" t="s">
        <v>18</v>
      </c>
      <c r="C475" t="s">
        <v>19</v>
      </c>
      <c r="D475" t="s">
        <v>20</v>
      </c>
      <c r="E475" t="s">
        <v>21</v>
      </c>
      <c r="F475">
        <v>2018</v>
      </c>
      <c r="G475">
        <v>2018</v>
      </c>
      <c r="H475">
        <v>7608</v>
      </c>
      <c r="I475" t="s">
        <v>122</v>
      </c>
      <c r="J475">
        <v>99</v>
      </c>
      <c r="K475" t="s">
        <v>23</v>
      </c>
      <c r="L475">
        <v>2</v>
      </c>
      <c r="M475" t="s">
        <v>24</v>
      </c>
      <c r="N475">
        <v>7777</v>
      </c>
      <c r="O475" t="s">
        <v>37</v>
      </c>
      <c r="P475">
        <v>66</v>
      </c>
      <c r="T475" s="3">
        <f t="shared" si="15"/>
        <v>100</v>
      </c>
      <c r="U475" s="3">
        <f>IF(AND(R475&lt;&gt;"_U",N475&lt;&gt;9999,N475&lt;&gt;999,L475&lt;&gt;"Median"),IFERROR(VLOOKUP(A475,'LBA Total'!A:P,16,0),"."),".")</f>
        <v>66</v>
      </c>
    </row>
    <row r="476" spans="1:21" x14ac:dyDescent="0.3">
      <c r="A476" s="1" t="str">
        <f t="shared" si="14"/>
        <v>2018|Aotea/Great Barrier Local Board Area|$30,001-$50,000</v>
      </c>
      <c r="B476" t="s">
        <v>18</v>
      </c>
      <c r="C476" t="s">
        <v>19</v>
      </c>
      <c r="D476" t="s">
        <v>20</v>
      </c>
      <c r="E476" t="s">
        <v>21</v>
      </c>
      <c r="F476">
        <v>2018</v>
      </c>
      <c r="G476">
        <v>2018</v>
      </c>
      <c r="H476">
        <v>7608</v>
      </c>
      <c r="I476" t="s">
        <v>122</v>
      </c>
      <c r="J476">
        <v>99</v>
      </c>
      <c r="K476" t="s">
        <v>23</v>
      </c>
      <c r="L476">
        <v>3</v>
      </c>
      <c r="M476" t="s">
        <v>45</v>
      </c>
      <c r="N476">
        <v>2</v>
      </c>
      <c r="O476" t="s">
        <v>28</v>
      </c>
      <c r="P476">
        <v>18</v>
      </c>
      <c r="T476" s="3">
        <f t="shared" si="15"/>
        <v>23.08</v>
      </c>
      <c r="U476" s="3">
        <f>IF(AND(R476&lt;&gt;"_U",N476&lt;&gt;9999,N476&lt;&gt;999,L476&lt;&gt;"Median"),IFERROR(VLOOKUP(A476,'LBA Total'!A:P,16,0),"."),".")</f>
        <v>78</v>
      </c>
    </row>
    <row r="477" spans="1:21" x14ac:dyDescent="0.3">
      <c r="A477" s="1" t="str">
        <f t="shared" si="14"/>
        <v>2018|Aotea/Great Barrier Local Board Area|$30,001-$50,000</v>
      </c>
      <c r="B477" t="s">
        <v>18</v>
      </c>
      <c r="C477" t="s">
        <v>19</v>
      </c>
      <c r="D477" t="s">
        <v>20</v>
      </c>
      <c r="E477" t="s">
        <v>21</v>
      </c>
      <c r="F477">
        <v>2018</v>
      </c>
      <c r="G477">
        <v>2018</v>
      </c>
      <c r="H477">
        <v>7608</v>
      </c>
      <c r="I477" t="s">
        <v>122</v>
      </c>
      <c r="J477">
        <v>99</v>
      </c>
      <c r="K477" t="s">
        <v>23</v>
      </c>
      <c r="L477">
        <v>3</v>
      </c>
      <c r="M477" t="s">
        <v>45</v>
      </c>
      <c r="N477">
        <v>3</v>
      </c>
      <c r="O477" t="s">
        <v>25</v>
      </c>
      <c r="P477">
        <v>12</v>
      </c>
      <c r="T477" s="3">
        <f t="shared" si="15"/>
        <v>15.38</v>
      </c>
      <c r="U477" s="3">
        <f>IF(AND(R477&lt;&gt;"_U",N477&lt;&gt;9999,N477&lt;&gt;999,L477&lt;&gt;"Median"),IFERROR(VLOOKUP(A477,'LBA Total'!A:P,16,0),"."),".")</f>
        <v>78</v>
      </c>
    </row>
    <row r="478" spans="1:21" x14ac:dyDescent="0.3">
      <c r="A478" s="1" t="str">
        <f t="shared" si="14"/>
        <v>2018|Aotea/Great Barrier Local Board Area|$30,001-$50,000</v>
      </c>
      <c r="B478" t="s">
        <v>18</v>
      </c>
      <c r="C478" t="s">
        <v>19</v>
      </c>
      <c r="D478" t="s">
        <v>20</v>
      </c>
      <c r="E478" t="s">
        <v>21</v>
      </c>
      <c r="F478">
        <v>2018</v>
      </c>
      <c r="G478">
        <v>2018</v>
      </c>
      <c r="H478">
        <v>7608</v>
      </c>
      <c r="I478" t="s">
        <v>122</v>
      </c>
      <c r="J478">
        <v>99</v>
      </c>
      <c r="K478" t="s">
        <v>23</v>
      </c>
      <c r="L478">
        <v>3</v>
      </c>
      <c r="M478" t="s">
        <v>45</v>
      </c>
      <c r="N478">
        <v>7777</v>
      </c>
      <c r="O478" t="s">
        <v>37</v>
      </c>
      <c r="P478">
        <v>78</v>
      </c>
      <c r="T478" s="3">
        <f t="shared" si="15"/>
        <v>100</v>
      </c>
      <c r="U478" s="3">
        <f>IF(AND(R478&lt;&gt;"_U",N478&lt;&gt;9999,N478&lt;&gt;999,L478&lt;&gt;"Median"),IFERROR(VLOOKUP(A478,'LBA Total'!A:P,16,0),"."),".")</f>
        <v>78</v>
      </c>
    </row>
    <row r="479" spans="1:21" x14ac:dyDescent="0.3">
      <c r="A479" s="1" t="str">
        <f t="shared" si="14"/>
        <v>2018|Aotea/Great Barrier Local Board Area|$30,001-$50,000</v>
      </c>
      <c r="B479" t="s">
        <v>18</v>
      </c>
      <c r="C479" t="s">
        <v>19</v>
      </c>
      <c r="D479" t="s">
        <v>20</v>
      </c>
      <c r="E479" t="s">
        <v>21</v>
      </c>
      <c r="F479">
        <v>2018</v>
      </c>
      <c r="G479">
        <v>2018</v>
      </c>
      <c r="H479">
        <v>7608</v>
      </c>
      <c r="I479" t="s">
        <v>122</v>
      </c>
      <c r="J479">
        <v>99</v>
      </c>
      <c r="K479" t="s">
        <v>23</v>
      </c>
      <c r="L479">
        <v>3</v>
      </c>
      <c r="M479" t="s">
        <v>45</v>
      </c>
      <c r="N479">
        <v>1</v>
      </c>
      <c r="O479" t="s">
        <v>33</v>
      </c>
      <c r="P479">
        <v>48</v>
      </c>
      <c r="T479" s="3">
        <f t="shared" si="15"/>
        <v>61.54</v>
      </c>
      <c r="U479" s="3">
        <f>IF(AND(R479&lt;&gt;"_U",N479&lt;&gt;9999,N479&lt;&gt;999,L479&lt;&gt;"Median"),IFERROR(VLOOKUP(A479,'LBA Total'!A:P,16,0),"."),".")</f>
        <v>78</v>
      </c>
    </row>
    <row r="480" spans="1:21" x14ac:dyDescent="0.3">
      <c r="A480" s="1" t="str">
        <f t="shared" si="14"/>
        <v>2018|Aotea/Great Barrier Local Board Area|$30,001-$50,000</v>
      </c>
      <c r="B480" t="s">
        <v>18</v>
      </c>
      <c r="C480" t="s">
        <v>19</v>
      </c>
      <c r="D480" t="s">
        <v>20</v>
      </c>
      <c r="E480" t="s">
        <v>21</v>
      </c>
      <c r="F480">
        <v>2018</v>
      </c>
      <c r="G480">
        <v>2018</v>
      </c>
      <c r="H480">
        <v>7608</v>
      </c>
      <c r="I480" t="s">
        <v>122</v>
      </c>
      <c r="J480">
        <v>99</v>
      </c>
      <c r="K480" t="s">
        <v>23</v>
      </c>
      <c r="L480">
        <v>3</v>
      </c>
      <c r="M480" t="s">
        <v>45</v>
      </c>
      <c r="N480">
        <v>9999</v>
      </c>
      <c r="O480" t="s">
        <v>40</v>
      </c>
      <c r="P480">
        <v>78</v>
      </c>
      <c r="T480" s="3" t="str">
        <f t="shared" si="15"/>
        <v>.</v>
      </c>
      <c r="U480" s="3" t="str">
        <f>IF(AND(R480&lt;&gt;"_U",N480&lt;&gt;9999,N480&lt;&gt;999,L480&lt;&gt;"Median"),IFERROR(VLOOKUP(A480,'LBA Total'!A:P,16,0),"."),".")</f>
        <v>.</v>
      </c>
    </row>
    <row r="481" spans="1:21" x14ac:dyDescent="0.3">
      <c r="A481" s="1" t="str">
        <f t="shared" si="14"/>
        <v>2018|Aotea/Great Barrier Local Board Area|$30,001-$50,000</v>
      </c>
      <c r="B481" t="s">
        <v>18</v>
      </c>
      <c r="C481" t="s">
        <v>19</v>
      </c>
      <c r="D481" t="s">
        <v>20</v>
      </c>
      <c r="E481" t="s">
        <v>21</v>
      </c>
      <c r="F481">
        <v>2018</v>
      </c>
      <c r="G481">
        <v>2018</v>
      </c>
      <c r="H481">
        <v>7608</v>
      </c>
      <c r="I481" t="s">
        <v>122</v>
      </c>
      <c r="J481">
        <v>99</v>
      </c>
      <c r="K481" t="s">
        <v>23</v>
      </c>
      <c r="L481">
        <v>3</v>
      </c>
      <c r="M481" t="s">
        <v>45</v>
      </c>
      <c r="N481">
        <v>999</v>
      </c>
      <c r="O481" t="s">
        <v>42</v>
      </c>
      <c r="P481">
        <v>0</v>
      </c>
      <c r="T481" s="3" t="str">
        <f t="shared" si="15"/>
        <v>.</v>
      </c>
      <c r="U481" s="3" t="str">
        <f>IF(AND(R481&lt;&gt;"_U",N481&lt;&gt;9999,N481&lt;&gt;999,L481&lt;&gt;"Median"),IFERROR(VLOOKUP(A481,'LBA Total'!A:P,16,0),"."),".")</f>
        <v>.</v>
      </c>
    </row>
    <row r="482" spans="1:21" x14ac:dyDescent="0.3">
      <c r="A482" s="1" t="str">
        <f t="shared" si="14"/>
        <v>2018|Aotea/Great Barrier Local Board Area|$50,001-$70,000</v>
      </c>
      <c r="B482" t="s">
        <v>18</v>
      </c>
      <c r="C482" t="s">
        <v>19</v>
      </c>
      <c r="D482" t="s">
        <v>20</v>
      </c>
      <c r="E482" t="s">
        <v>21</v>
      </c>
      <c r="F482">
        <v>2018</v>
      </c>
      <c r="G482">
        <v>2018</v>
      </c>
      <c r="H482">
        <v>7608</v>
      </c>
      <c r="I482" t="s">
        <v>122</v>
      </c>
      <c r="J482">
        <v>99</v>
      </c>
      <c r="K482" t="s">
        <v>23</v>
      </c>
      <c r="L482">
        <v>4</v>
      </c>
      <c r="M482" t="s">
        <v>36</v>
      </c>
      <c r="N482">
        <v>999</v>
      </c>
      <c r="O482" t="s">
        <v>42</v>
      </c>
      <c r="P482">
        <v>0</v>
      </c>
      <c r="T482" s="3" t="str">
        <f t="shared" si="15"/>
        <v>.</v>
      </c>
      <c r="U482" s="3" t="str">
        <f>IF(AND(R482&lt;&gt;"_U",N482&lt;&gt;9999,N482&lt;&gt;999,L482&lt;&gt;"Median"),IFERROR(VLOOKUP(A482,'LBA Total'!A:P,16,0),"."),".")</f>
        <v>.</v>
      </c>
    </row>
    <row r="483" spans="1:21" x14ac:dyDescent="0.3">
      <c r="A483" s="1" t="str">
        <f t="shared" si="14"/>
        <v>2018|Aotea/Great Barrier Local Board Area|$50,001-$70,000</v>
      </c>
      <c r="B483" t="s">
        <v>18</v>
      </c>
      <c r="C483" t="s">
        <v>19</v>
      </c>
      <c r="D483" t="s">
        <v>20</v>
      </c>
      <c r="E483" t="s">
        <v>21</v>
      </c>
      <c r="F483">
        <v>2018</v>
      </c>
      <c r="G483">
        <v>2018</v>
      </c>
      <c r="H483">
        <v>7608</v>
      </c>
      <c r="I483" t="s">
        <v>122</v>
      </c>
      <c r="J483">
        <v>99</v>
      </c>
      <c r="K483" t="s">
        <v>23</v>
      </c>
      <c r="L483">
        <v>4</v>
      </c>
      <c r="M483" t="s">
        <v>36</v>
      </c>
      <c r="N483">
        <v>3</v>
      </c>
      <c r="O483" t="s">
        <v>25</v>
      </c>
      <c r="P483">
        <v>6</v>
      </c>
      <c r="T483" s="3">
        <f t="shared" si="15"/>
        <v>12.5</v>
      </c>
      <c r="U483" s="3">
        <f>IF(AND(R483&lt;&gt;"_U",N483&lt;&gt;9999,N483&lt;&gt;999,L483&lt;&gt;"Median"),IFERROR(VLOOKUP(A483,'LBA Total'!A:P,16,0),"."),".")</f>
        <v>48</v>
      </c>
    </row>
    <row r="484" spans="1:21" x14ac:dyDescent="0.3">
      <c r="A484" s="1" t="str">
        <f t="shared" si="14"/>
        <v>2018|Aotea/Great Barrier Local Board Area|$50,001-$70,000</v>
      </c>
      <c r="B484" t="s">
        <v>18</v>
      </c>
      <c r="C484" t="s">
        <v>19</v>
      </c>
      <c r="D484" t="s">
        <v>20</v>
      </c>
      <c r="E484" t="s">
        <v>21</v>
      </c>
      <c r="F484">
        <v>2018</v>
      </c>
      <c r="G484">
        <v>2018</v>
      </c>
      <c r="H484">
        <v>7608</v>
      </c>
      <c r="I484" t="s">
        <v>122</v>
      </c>
      <c r="J484">
        <v>99</v>
      </c>
      <c r="K484" t="s">
        <v>23</v>
      </c>
      <c r="L484">
        <v>4</v>
      </c>
      <c r="M484" t="s">
        <v>36</v>
      </c>
      <c r="N484">
        <v>2</v>
      </c>
      <c r="O484" t="s">
        <v>28</v>
      </c>
      <c r="P484">
        <v>12</v>
      </c>
      <c r="T484" s="3">
        <f t="shared" si="15"/>
        <v>25</v>
      </c>
      <c r="U484" s="3">
        <f>IF(AND(R484&lt;&gt;"_U",N484&lt;&gt;9999,N484&lt;&gt;999,L484&lt;&gt;"Median"),IFERROR(VLOOKUP(A484,'LBA Total'!A:P,16,0),"."),".")</f>
        <v>48</v>
      </c>
    </row>
    <row r="485" spans="1:21" x14ac:dyDescent="0.3">
      <c r="A485" s="1" t="str">
        <f t="shared" si="14"/>
        <v>2018|Aotea/Great Barrier Local Board Area|$50,001-$70,000</v>
      </c>
      <c r="B485" t="s">
        <v>18</v>
      </c>
      <c r="C485" t="s">
        <v>19</v>
      </c>
      <c r="D485" t="s">
        <v>20</v>
      </c>
      <c r="E485" t="s">
        <v>21</v>
      </c>
      <c r="F485">
        <v>2018</v>
      </c>
      <c r="G485">
        <v>2018</v>
      </c>
      <c r="H485">
        <v>7608</v>
      </c>
      <c r="I485" t="s">
        <v>122</v>
      </c>
      <c r="J485">
        <v>99</v>
      </c>
      <c r="K485" t="s">
        <v>23</v>
      </c>
      <c r="L485">
        <v>4</v>
      </c>
      <c r="M485" t="s">
        <v>36</v>
      </c>
      <c r="N485">
        <v>1</v>
      </c>
      <c r="O485" t="s">
        <v>33</v>
      </c>
      <c r="P485">
        <v>27</v>
      </c>
      <c r="T485" s="3">
        <f t="shared" si="15"/>
        <v>56.25</v>
      </c>
      <c r="U485" s="3">
        <f>IF(AND(R485&lt;&gt;"_U",N485&lt;&gt;9999,N485&lt;&gt;999,L485&lt;&gt;"Median"),IFERROR(VLOOKUP(A485,'LBA Total'!A:P,16,0),"."),".")</f>
        <v>48</v>
      </c>
    </row>
    <row r="486" spans="1:21" x14ac:dyDescent="0.3">
      <c r="A486" s="1" t="str">
        <f t="shared" si="14"/>
        <v>2018|Aotea/Great Barrier Local Board Area|$50,001-$70,000</v>
      </c>
      <c r="B486" t="s">
        <v>18</v>
      </c>
      <c r="C486" t="s">
        <v>19</v>
      </c>
      <c r="D486" t="s">
        <v>20</v>
      </c>
      <c r="E486" t="s">
        <v>21</v>
      </c>
      <c r="F486">
        <v>2018</v>
      </c>
      <c r="G486">
        <v>2018</v>
      </c>
      <c r="H486">
        <v>7608</v>
      </c>
      <c r="I486" t="s">
        <v>122</v>
      </c>
      <c r="J486">
        <v>99</v>
      </c>
      <c r="K486" t="s">
        <v>23</v>
      </c>
      <c r="L486">
        <v>4</v>
      </c>
      <c r="M486" t="s">
        <v>36</v>
      </c>
      <c r="N486">
        <v>9999</v>
      </c>
      <c r="O486" t="s">
        <v>40</v>
      </c>
      <c r="P486">
        <v>48</v>
      </c>
      <c r="T486" s="3" t="str">
        <f t="shared" si="15"/>
        <v>.</v>
      </c>
      <c r="U486" s="3" t="str">
        <f>IF(AND(R486&lt;&gt;"_U",N486&lt;&gt;9999,N486&lt;&gt;999,L486&lt;&gt;"Median"),IFERROR(VLOOKUP(A486,'LBA Total'!A:P,16,0),"."),".")</f>
        <v>.</v>
      </c>
    </row>
    <row r="487" spans="1:21" x14ac:dyDescent="0.3">
      <c r="A487" s="1" t="str">
        <f t="shared" si="14"/>
        <v>2018|Aotea/Great Barrier Local Board Area|$50,001-$70,000</v>
      </c>
      <c r="B487" t="s">
        <v>18</v>
      </c>
      <c r="C487" t="s">
        <v>19</v>
      </c>
      <c r="D487" t="s">
        <v>20</v>
      </c>
      <c r="E487" t="s">
        <v>21</v>
      </c>
      <c r="F487">
        <v>2018</v>
      </c>
      <c r="G487">
        <v>2018</v>
      </c>
      <c r="H487">
        <v>7608</v>
      </c>
      <c r="I487" t="s">
        <v>122</v>
      </c>
      <c r="J487">
        <v>99</v>
      </c>
      <c r="K487" t="s">
        <v>23</v>
      </c>
      <c r="L487">
        <v>4</v>
      </c>
      <c r="M487" t="s">
        <v>36</v>
      </c>
      <c r="N487">
        <v>7777</v>
      </c>
      <c r="O487" t="s">
        <v>37</v>
      </c>
      <c r="P487">
        <v>48</v>
      </c>
      <c r="T487" s="3">
        <f t="shared" si="15"/>
        <v>100</v>
      </c>
      <c r="U487" s="3">
        <f>IF(AND(R487&lt;&gt;"_U",N487&lt;&gt;9999,N487&lt;&gt;999,L487&lt;&gt;"Median"),IFERROR(VLOOKUP(A487,'LBA Total'!A:P,16,0),"."),".")</f>
        <v>48</v>
      </c>
    </row>
    <row r="488" spans="1:21" x14ac:dyDescent="0.3">
      <c r="A488" s="1" t="str">
        <f t="shared" si="14"/>
        <v>2018|Aotea/Great Barrier Local Board Area|$70,001-$100,000</v>
      </c>
      <c r="B488" t="s">
        <v>18</v>
      </c>
      <c r="C488" t="s">
        <v>19</v>
      </c>
      <c r="D488" t="s">
        <v>20</v>
      </c>
      <c r="E488" t="s">
        <v>21</v>
      </c>
      <c r="F488">
        <v>2018</v>
      </c>
      <c r="G488">
        <v>2018</v>
      </c>
      <c r="H488">
        <v>7608</v>
      </c>
      <c r="I488" t="s">
        <v>122</v>
      </c>
      <c r="J488">
        <v>99</v>
      </c>
      <c r="K488" t="s">
        <v>23</v>
      </c>
      <c r="L488">
        <v>5</v>
      </c>
      <c r="M488" t="s">
        <v>58</v>
      </c>
      <c r="N488">
        <v>3</v>
      </c>
      <c r="O488" t="s">
        <v>25</v>
      </c>
      <c r="P488">
        <v>6</v>
      </c>
      <c r="T488" s="3">
        <f t="shared" si="15"/>
        <v>13.33</v>
      </c>
      <c r="U488" s="3">
        <f>IF(AND(R488&lt;&gt;"_U",N488&lt;&gt;9999,N488&lt;&gt;999,L488&lt;&gt;"Median"),IFERROR(VLOOKUP(A488,'LBA Total'!A:P,16,0),"."),".")</f>
        <v>45</v>
      </c>
    </row>
    <row r="489" spans="1:21" x14ac:dyDescent="0.3">
      <c r="A489" s="1" t="str">
        <f t="shared" si="14"/>
        <v>2018|Aotea/Great Barrier Local Board Area|$70,001-$100,000</v>
      </c>
      <c r="B489" t="s">
        <v>18</v>
      </c>
      <c r="C489" t="s">
        <v>19</v>
      </c>
      <c r="D489" t="s">
        <v>20</v>
      </c>
      <c r="E489" t="s">
        <v>21</v>
      </c>
      <c r="F489">
        <v>2018</v>
      </c>
      <c r="G489">
        <v>2018</v>
      </c>
      <c r="H489">
        <v>7608</v>
      </c>
      <c r="I489" t="s">
        <v>122</v>
      </c>
      <c r="J489">
        <v>99</v>
      </c>
      <c r="K489" t="s">
        <v>23</v>
      </c>
      <c r="L489">
        <v>5</v>
      </c>
      <c r="M489" t="s">
        <v>58</v>
      </c>
      <c r="N489">
        <v>7777</v>
      </c>
      <c r="O489" t="s">
        <v>37</v>
      </c>
      <c r="P489">
        <v>45</v>
      </c>
      <c r="T489" s="3">
        <f t="shared" si="15"/>
        <v>100</v>
      </c>
      <c r="U489" s="3">
        <f>IF(AND(R489&lt;&gt;"_U",N489&lt;&gt;9999,N489&lt;&gt;999,L489&lt;&gt;"Median"),IFERROR(VLOOKUP(A489,'LBA Total'!A:P,16,0),"."),".")</f>
        <v>45</v>
      </c>
    </row>
    <row r="490" spans="1:21" x14ac:dyDescent="0.3">
      <c r="A490" s="1" t="str">
        <f t="shared" si="14"/>
        <v>2018|Aotea/Great Barrier Local Board Area|$70,001-$100,000</v>
      </c>
      <c r="B490" t="s">
        <v>18</v>
      </c>
      <c r="C490" t="s">
        <v>19</v>
      </c>
      <c r="D490" t="s">
        <v>20</v>
      </c>
      <c r="E490" t="s">
        <v>21</v>
      </c>
      <c r="F490">
        <v>2018</v>
      </c>
      <c r="G490">
        <v>2018</v>
      </c>
      <c r="H490">
        <v>7608</v>
      </c>
      <c r="I490" t="s">
        <v>122</v>
      </c>
      <c r="J490">
        <v>99</v>
      </c>
      <c r="K490" t="s">
        <v>23</v>
      </c>
      <c r="L490">
        <v>5</v>
      </c>
      <c r="M490" t="s">
        <v>58</v>
      </c>
      <c r="N490">
        <v>2</v>
      </c>
      <c r="O490" t="s">
        <v>28</v>
      </c>
      <c r="P490">
        <v>15</v>
      </c>
      <c r="T490" s="3">
        <f t="shared" si="15"/>
        <v>33.33</v>
      </c>
      <c r="U490" s="3">
        <f>IF(AND(R490&lt;&gt;"_U",N490&lt;&gt;9999,N490&lt;&gt;999,L490&lt;&gt;"Median"),IFERROR(VLOOKUP(A490,'LBA Total'!A:P,16,0),"."),".")</f>
        <v>45</v>
      </c>
    </row>
    <row r="491" spans="1:21" x14ac:dyDescent="0.3">
      <c r="A491" s="1" t="str">
        <f t="shared" si="14"/>
        <v>2018|Aotea/Great Barrier Local Board Area|$70,001-$100,000</v>
      </c>
      <c r="B491" t="s">
        <v>18</v>
      </c>
      <c r="C491" t="s">
        <v>19</v>
      </c>
      <c r="D491" t="s">
        <v>20</v>
      </c>
      <c r="E491" t="s">
        <v>21</v>
      </c>
      <c r="F491">
        <v>2018</v>
      </c>
      <c r="G491">
        <v>2018</v>
      </c>
      <c r="H491">
        <v>7608</v>
      </c>
      <c r="I491" t="s">
        <v>122</v>
      </c>
      <c r="J491">
        <v>99</v>
      </c>
      <c r="K491" t="s">
        <v>23</v>
      </c>
      <c r="L491">
        <v>5</v>
      </c>
      <c r="M491" t="s">
        <v>58</v>
      </c>
      <c r="N491">
        <v>999</v>
      </c>
      <c r="O491" t="s">
        <v>42</v>
      </c>
      <c r="P491">
        <v>0</v>
      </c>
      <c r="T491" s="3" t="str">
        <f t="shared" si="15"/>
        <v>.</v>
      </c>
      <c r="U491" s="3" t="str">
        <f>IF(AND(R491&lt;&gt;"_U",N491&lt;&gt;9999,N491&lt;&gt;999,L491&lt;&gt;"Median"),IFERROR(VLOOKUP(A491,'LBA Total'!A:P,16,0),"."),".")</f>
        <v>.</v>
      </c>
    </row>
    <row r="492" spans="1:21" x14ac:dyDescent="0.3">
      <c r="A492" s="1" t="str">
        <f t="shared" si="14"/>
        <v>2018|Aotea/Great Barrier Local Board Area|$70,001-$100,000</v>
      </c>
      <c r="B492" t="s">
        <v>18</v>
      </c>
      <c r="C492" t="s">
        <v>19</v>
      </c>
      <c r="D492" t="s">
        <v>20</v>
      </c>
      <c r="E492" t="s">
        <v>21</v>
      </c>
      <c r="F492">
        <v>2018</v>
      </c>
      <c r="G492">
        <v>2018</v>
      </c>
      <c r="H492">
        <v>7608</v>
      </c>
      <c r="I492" t="s">
        <v>122</v>
      </c>
      <c r="J492">
        <v>99</v>
      </c>
      <c r="K492" t="s">
        <v>23</v>
      </c>
      <c r="L492">
        <v>5</v>
      </c>
      <c r="M492" t="s">
        <v>58</v>
      </c>
      <c r="N492">
        <v>1</v>
      </c>
      <c r="O492" t="s">
        <v>33</v>
      </c>
      <c r="P492">
        <v>24</v>
      </c>
      <c r="T492" s="3">
        <f t="shared" si="15"/>
        <v>53.33</v>
      </c>
      <c r="U492" s="3">
        <f>IF(AND(R492&lt;&gt;"_U",N492&lt;&gt;9999,N492&lt;&gt;999,L492&lt;&gt;"Median"),IFERROR(VLOOKUP(A492,'LBA Total'!A:P,16,0),"."),".")</f>
        <v>45</v>
      </c>
    </row>
    <row r="493" spans="1:21" x14ac:dyDescent="0.3">
      <c r="A493" s="1" t="str">
        <f t="shared" si="14"/>
        <v>2018|Aotea/Great Barrier Local Board Area|$70,001-$100,000</v>
      </c>
      <c r="B493" t="s">
        <v>18</v>
      </c>
      <c r="C493" t="s">
        <v>19</v>
      </c>
      <c r="D493" t="s">
        <v>20</v>
      </c>
      <c r="E493" t="s">
        <v>21</v>
      </c>
      <c r="F493">
        <v>2018</v>
      </c>
      <c r="G493">
        <v>2018</v>
      </c>
      <c r="H493">
        <v>7608</v>
      </c>
      <c r="I493" t="s">
        <v>122</v>
      </c>
      <c r="J493">
        <v>99</v>
      </c>
      <c r="K493" t="s">
        <v>23</v>
      </c>
      <c r="L493">
        <v>5</v>
      </c>
      <c r="M493" t="s">
        <v>58</v>
      </c>
      <c r="N493">
        <v>9999</v>
      </c>
      <c r="O493" t="s">
        <v>40</v>
      </c>
      <c r="P493">
        <v>45</v>
      </c>
      <c r="T493" s="3" t="str">
        <f t="shared" si="15"/>
        <v>.</v>
      </c>
      <c r="U493" s="3" t="str">
        <f>IF(AND(R493&lt;&gt;"_U",N493&lt;&gt;9999,N493&lt;&gt;999,L493&lt;&gt;"Median"),IFERROR(VLOOKUP(A493,'LBA Total'!A:P,16,0),"."),".")</f>
        <v>.</v>
      </c>
    </row>
    <row r="494" spans="1:21" x14ac:dyDescent="0.3">
      <c r="A494" s="1" t="str">
        <f t="shared" si="14"/>
        <v>2018|Aotea/Great Barrier Local Board Area|$100,001-$150,000</v>
      </c>
      <c r="B494" t="s">
        <v>18</v>
      </c>
      <c r="C494" t="s">
        <v>19</v>
      </c>
      <c r="D494" t="s">
        <v>20</v>
      </c>
      <c r="E494" t="s">
        <v>21</v>
      </c>
      <c r="F494">
        <v>2018</v>
      </c>
      <c r="G494">
        <v>2018</v>
      </c>
      <c r="H494">
        <v>7608</v>
      </c>
      <c r="I494" t="s">
        <v>122</v>
      </c>
      <c r="J494">
        <v>99</v>
      </c>
      <c r="K494" t="s">
        <v>23</v>
      </c>
      <c r="L494">
        <v>6</v>
      </c>
      <c r="M494" t="s">
        <v>59</v>
      </c>
      <c r="N494">
        <v>1</v>
      </c>
      <c r="O494" t="s">
        <v>33</v>
      </c>
      <c r="P494">
        <v>18</v>
      </c>
      <c r="T494" s="3">
        <f t="shared" si="15"/>
        <v>85.71</v>
      </c>
      <c r="U494" s="3">
        <f>IF(AND(R494&lt;&gt;"_U",N494&lt;&gt;9999,N494&lt;&gt;999,L494&lt;&gt;"Median"),IFERROR(VLOOKUP(A494,'LBA Total'!A:P,16,0),"."),".")</f>
        <v>21</v>
      </c>
    </row>
    <row r="495" spans="1:21" x14ac:dyDescent="0.3">
      <c r="A495" s="1" t="str">
        <f t="shared" si="14"/>
        <v>2018|Aotea/Great Barrier Local Board Area|$100,001-$150,000</v>
      </c>
      <c r="B495" t="s">
        <v>18</v>
      </c>
      <c r="C495" t="s">
        <v>19</v>
      </c>
      <c r="D495" t="s">
        <v>20</v>
      </c>
      <c r="E495" t="s">
        <v>21</v>
      </c>
      <c r="F495">
        <v>2018</v>
      </c>
      <c r="G495">
        <v>2018</v>
      </c>
      <c r="H495">
        <v>7608</v>
      </c>
      <c r="I495" t="s">
        <v>122</v>
      </c>
      <c r="J495">
        <v>99</v>
      </c>
      <c r="K495" t="s">
        <v>23</v>
      </c>
      <c r="L495">
        <v>6</v>
      </c>
      <c r="M495" t="s">
        <v>59</v>
      </c>
      <c r="N495">
        <v>7777</v>
      </c>
      <c r="O495" t="s">
        <v>37</v>
      </c>
      <c r="P495">
        <v>21</v>
      </c>
      <c r="T495" s="3">
        <f t="shared" si="15"/>
        <v>100</v>
      </c>
      <c r="U495" s="3">
        <f>IF(AND(R495&lt;&gt;"_U",N495&lt;&gt;9999,N495&lt;&gt;999,L495&lt;&gt;"Median"),IFERROR(VLOOKUP(A495,'LBA Total'!A:P,16,0),"."),".")</f>
        <v>21</v>
      </c>
    </row>
    <row r="496" spans="1:21" x14ac:dyDescent="0.3">
      <c r="A496" s="1" t="str">
        <f t="shared" si="14"/>
        <v>2018|Aotea/Great Barrier Local Board Area|$100,001-$150,000</v>
      </c>
      <c r="B496" t="s">
        <v>18</v>
      </c>
      <c r="C496" t="s">
        <v>19</v>
      </c>
      <c r="D496" t="s">
        <v>20</v>
      </c>
      <c r="E496" t="s">
        <v>21</v>
      </c>
      <c r="F496">
        <v>2018</v>
      </c>
      <c r="G496">
        <v>2018</v>
      </c>
      <c r="H496">
        <v>7608</v>
      </c>
      <c r="I496" t="s">
        <v>122</v>
      </c>
      <c r="J496">
        <v>99</v>
      </c>
      <c r="K496" t="s">
        <v>23</v>
      </c>
      <c r="L496">
        <v>6</v>
      </c>
      <c r="M496" t="s">
        <v>59</v>
      </c>
      <c r="N496">
        <v>9999</v>
      </c>
      <c r="O496" t="s">
        <v>40</v>
      </c>
      <c r="P496">
        <v>21</v>
      </c>
      <c r="T496" s="3" t="str">
        <f t="shared" si="15"/>
        <v>.</v>
      </c>
      <c r="U496" s="3" t="str">
        <f>IF(AND(R496&lt;&gt;"_U",N496&lt;&gt;9999,N496&lt;&gt;999,L496&lt;&gt;"Median"),IFERROR(VLOOKUP(A496,'LBA Total'!A:P,16,0),"."),".")</f>
        <v>.</v>
      </c>
    </row>
    <row r="497" spans="1:21" x14ac:dyDescent="0.3">
      <c r="A497" s="1" t="str">
        <f t="shared" si="14"/>
        <v>2018|Aotea/Great Barrier Local Board Area|$100,001-$150,000</v>
      </c>
      <c r="B497" t="s">
        <v>18</v>
      </c>
      <c r="C497" t="s">
        <v>19</v>
      </c>
      <c r="D497" t="s">
        <v>20</v>
      </c>
      <c r="E497" t="s">
        <v>21</v>
      </c>
      <c r="F497">
        <v>2018</v>
      </c>
      <c r="G497">
        <v>2018</v>
      </c>
      <c r="H497">
        <v>7608</v>
      </c>
      <c r="I497" t="s">
        <v>122</v>
      </c>
      <c r="J497">
        <v>99</v>
      </c>
      <c r="K497" t="s">
        <v>23</v>
      </c>
      <c r="L497">
        <v>6</v>
      </c>
      <c r="M497" t="s">
        <v>59</v>
      </c>
      <c r="N497">
        <v>999</v>
      </c>
      <c r="O497" t="s">
        <v>42</v>
      </c>
      <c r="P497">
        <v>0</v>
      </c>
      <c r="T497" s="3" t="str">
        <f t="shared" si="15"/>
        <v>.</v>
      </c>
      <c r="U497" s="3" t="str">
        <f>IF(AND(R497&lt;&gt;"_U",N497&lt;&gt;9999,N497&lt;&gt;999,L497&lt;&gt;"Median"),IFERROR(VLOOKUP(A497,'LBA Total'!A:P,16,0),"."),".")</f>
        <v>.</v>
      </c>
    </row>
    <row r="498" spans="1:21" x14ac:dyDescent="0.3">
      <c r="A498" s="1" t="str">
        <f t="shared" si="14"/>
        <v>2018|Aotea/Great Barrier Local Board Area|$100,001-$150,000</v>
      </c>
      <c r="B498" t="s">
        <v>18</v>
      </c>
      <c r="C498" t="s">
        <v>19</v>
      </c>
      <c r="D498" t="s">
        <v>20</v>
      </c>
      <c r="E498" t="s">
        <v>21</v>
      </c>
      <c r="F498">
        <v>2018</v>
      </c>
      <c r="G498">
        <v>2018</v>
      </c>
      <c r="H498">
        <v>7608</v>
      </c>
      <c r="I498" t="s">
        <v>122</v>
      </c>
      <c r="J498">
        <v>99</v>
      </c>
      <c r="K498" t="s">
        <v>23</v>
      </c>
      <c r="L498">
        <v>6</v>
      </c>
      <c r="M498" t="s">
        <v>59</v>
      </c>
      <c r="N498">
        <v>3</v>
      </c>
      <c r="O498" t="s">
        <v>25</v>
      </c>
      <c r="P498">
        <v>6</v>
      </c>
      <c r="T498" s="3">
        <f t="shared" si="15"/>
        <v>28.57</v>
      </c>
      <c r="U498" s="3">
        <f>IF(AND(R498&lt;&gt;"_U",N498&lt;&gt;9999,N498&lt;&gt;999,L498&lt;&gt;"Median"),IFERROR(VLOOKUP(A498,'LBA Total'!A:P,16,0),"."),".")</f>
        <v>21</v>
      </c>
    </row>
    <row r="499" spans="1:21" x14ac:dyDescent="0.3">
      <c r="A499" s="1" t="str">
        <f t="shared" si="14"/>
        <v>2018|Aotea/Great Barrier Local Board Area|$100,001-$150,000</v>
      </c>
      <c r="B499" t="s">
        <v>18</v>
      </c>
      <c r="C499" t="s">
        <v>19</v>
      </c>
      <c r="D499" t="s">
        <v>20</v>
      </c>
      <c r="E499" t="s">
        <v>21</v>
      </c>
      <c r="F499">
        <v>2018</v>
      </c>
      <c r="G499">
        <v>2018</v>
      </c>
      <c r="H499">
        <v>7608</v>
      </c>
      <c r="I499" t="s">
        <v>122</v>
      </c>
      <c r="J499">
        <v>99</v>
      </c>
      <c r="K499" t="s">
        <v>23</v>
      </c>
      <c r="L499">
        <v>6</v>
      </c>
      <c r="M499" t="s">
        <v>59</v>
      </c>
      <c r="N499">
        <v>2</v>
      </c>
      <c r="O499" t="s">
        <v>28</v>
      </c>
      <c r="P499">
        <v>3</v>
      </c>
      <c r="T499" s="3">
        <f t="shared" si="15"/>
        <v>14.29</v>
      </c>
      <c r="U499" s="3">
        <f>IF(AND(R499&lt;&gt;"_U",N499&lt;&gt;9999,N499&lt;&gt;999,L499&lt;&gt;"Median"),IFERROR(VLOOKUP(A499,'LBA Total'!A:P,16,0),"."),".")</f>
        <v>21</v>
      </c>
    </row>
    <row r="500" spans="1:21" x14ac:dyDescent="0.3">
      <c r="A500" s="1" t="str">
        <f t="shared" si="14"/>
        <v>2018|Aotea/Great Barrier Local Board Area|$150,001-$200,000</v>
      </c>
      <c r="B500" t="s">
        <v>18</v>
      </c>
      <c r="C500" t="s">
        <v>19</v>
      </c>
      <c r="D500" t="s">
        <v>20</v>
      </c>
      <c r="E500" t="s">
        <v>21</v>
      </c>
      <c r="F500">
        <v>2018</v>
      </c>
      <c r="G500">
        <v>2018</v>
      </c>
      <c r="H500">
        <v>7608</v>
      </c>
      <c r="I500" t="s">
        <v>122</v>
      </c>
      <c r="J500">
        <v>99</v>
      </c>
      <c r="K500" t="s">
        <v>23</v>
      </c>
      <c r="L500">
        <v>7</v>
      </c>
      <c r="M500" t="s">
        <v>43</v>
      </c>
      <c r="N500">
        <v>9999</v>
      </c>
      <c r="O500" t="s">
        <v>40</v>
      </c>
      <c r="P500">
        <v>12</v>
      </c>
      <c r="T500" s="3" t="str">
        <f t="shared" si="15"/>
        <v>.</v>
      </c>
      <c r="U500" s="3" t="str">
        <f>IF(AND(R500&lt;&gt;"_U",N500&lt;&gt;9999,N500&lt;&gt;999,L500&lt;&gt;"Median"),IFERROR(VLOOKUP(A500,'LBA Total'!A:P,16,0),"."),".")</f>
        <v>.</v>
      </c>
    </row>
    <row r="501" spans="1:21" x14ac:dyDescent="0.3">
      <c r="A501" s="1" t="str">
        <f t="shared" si="14"/>
        <v>2018|Aotea/Great Barrier Local Board Area|$150,001-$200,000</v>
      </c>
      <c r="B501" t="s">
        <v>18</v>
      </c>
      <c r="C501" t="s">
        <v>19</v>
      </c>
      <c r="D501" t="s">
        <v>20</v>
      </c>
      <c r="E501" t="s">
        <v>21</v>
      </c>
      <c r="F501">
        <v>2018</v>
      </c>
      <c r="G501">
        <v>2018</v>
      </c>
      <c r="H501">
        <v>7608</v>
      </c>
      <c r="I501" t="s">
        <v>122</v>
      </c>
      <c r="J501">
        <v>99</v>
      </c>
      <c r="K501" t="s">
        <v>23</v>
      </c>
      <c r="L501">
        <v>7</v>
      </c>
      <c r="M501" t="s">
        <v>43</v>
      </c>
      <c r="N501">
        <v>3</v>
      </c>
      <c r="O501" t="s">
        <v>25</v>
      </c>
      <c r="P501">
        <v>0</v>
      </c>
      <c r="T501" s="3">
        <f t="shared" si="15"/>
        <v>0</v>
      </c>
      <c r="U501" s="3">
        <f>IF(AND(R501&lt;&gt;"_U",N501&lt;&gt;9999,N501&lt;&gt;999,L501&lt;&gt;"Median"),IFERROR(VLOOKUP(A501,'LBA Total'!A:P,16,0),"."),".")</f>
        <v>12</v>
      </c>
    </row>
    <row r="502" spans="1:21" x14ac:dyDescent="0.3">
      <c r="A502" s="1" t="str">
        <f t="shared" si="14"/>
        <v>2018|Aotea/Great Barrier Local Board Area|$150,001-$200,000</v>
      </c>
      <c r="B502" t="s">
        <v>18</v>
      </c>
      <c r="C502" t="s">
        <v>19</v>
      </c>
      <c r="D502" t="s">
        <v>20</v>
      </c>
      <c r="E502" t="s">
        <v>21</v>
      </c>
      <c r="F502">
        <v>2018</v>
      </c>
      <c r="G502">
        <v>2018</v>
      </c>
      <c r="H502">
        <v>7608</v>
      </c>
      <c r="I502" t="s">
        <v>122</v>
      </c>
      <c r="J502">
        <v>99</v>
      </c>
      <c r="K502" t="s">
        <v>23</v>
      </c>
      <c r="L502">
        <v>7</v>
      </c>
      <c r="M502" t="s">
        <v>43</v>
      </c>
      <c r="N502">
        <v>7777</v>
      </c>
      <c r="O502" t="s">
        <v>37</v>
      </c>
      <c r="P502">
        <v>12</v>
      </c>
      <c r="T502" s="3">
        <f t="shared" si="15"/>
        <v>100</v>
      </c>
      <c r="U502" s="3">
        <f>IF(AND(R502&lt;&gt;"_U",N502&lt;&gt;9999,N502&lt;&gt;999,L502&lt;&gt;"Median"),IFERROR(VLOOKUP(A502,'LBA Total'!A:P,16,0),"."),".")</f>
        <v>12</v>
      </c>
    </row>
    <row r="503" spans="1:21" x14ac:dyDescent="0.3">
      <c r="A503" s="1" t="str">
        <f t="shared" si="14"/>
        <v>2018|Aotea/Great Barrier Local Board Area|$150,001-$200,000</v>
      </c>
      <c r="B503" t="s">
        <v>18</v>
      </c>
      <c r="C503" t="s">
        <v>19</v>
      </c>
      <c r="D503" t="s">
        <v>20</v>
      </c>
      <c r="E503" t="s">
        <v>21</v>
      </c>
      <c r="F503">
        <v>2018</v>
      </c>
      <c r="G503">
        <v>2018</v>
      </c>
      <c r="H503">
        <v>7608</v>
      </c>
      <c r="I503" t="s">
        <v>122</v>
      </c>
      <c r="J503">
        <v>99</v>
      </c>
      <c r="K503" t="s">
        <v>23</v>
      </c>
      <c r="L503">
        <v>7</v>
      </c>
      <c r="M503" t="s">
        <v>43</v>
      </c>
      <c r="N503">
        <v>999</v>
      </c>
      <c r="O503" t="s">
        <v>42</v>
      </c>
      <c r="P503">
        <v>0</v>
      </c>
      <c r="T503" s="3" t="str">
        <f t="shared" si="15"/>
        <v>.</v>
      </c>
      <c r="U503" s="3" t="str">
        <f>IF(AND(R503&lt;&gt;"_U",N503&lt;&gt;9999,N503&lt;&gt;999,L503&lt;&gt;"Median"),IFERROR(VLOOKUP(A503,'LBA Total'!A:P,16,0),"."),".")</f>
        <v>.</v>
      </c>
    </row>
    <row r="504" spans="1:21" x14ac:dyDescent="0.3">
      <c r="A504" s="1" t="str">
        <f t="shared" si="14"/>
        <v>2018|Aotea/Great Barrier Local Board Area|$150,001-$200,000</v>
      </c>
      <c r="B504" t="s">
        <v>18</v>
      </c>
      <c r="C504" t="s">
        <v>19</v>
      </c>
      <c r="D504" t="s">
        <v>20</v>
      </c>
      <c r="E504" t="s">
        <v>21</v>
      </c>
      <c r="F504">
        <v>2018</v>
      </c>
      <c r="G504">
        <v>2018</v>
      </c>
      <c r="H504">
        <v>7608</v>
      </c>
      <c r="I504" t="s">
        <v>122</v>
      </c>
      <c r="J504">
        <v>99</v>
      </c>
      <c r="K504" t="s">
        <v>23</v>
      </c>
      <c r="L504">
        <v>7</v>
      </c>
      <c r="M504" t="s">
        <v>43</v>
      </c>
      <c r="N504">
        <v>1</v>
      </c>
      <c r="O504" t="s">
        <v>33</v>
      </c>
      <c r="P504">
        <v>6</v>
      </c>
      <c r="T504" s="3">
        <f t="shared" si="15"/>
        <v>50</v>
      </c>
      <c r="U504" s="3">
        <f>IF(AND(R504&lt;&gt;"_U",N504&lt;&gt;9999,N504&lt;&gt;999,L504&lt;&gt;"Median"),IFERROR(VLOOKUP(A504,'LBA Total'!A:P,16,0),"."),".")</f>
        <v>12</v>
      </c>
    </row>
    <row r="505" spans="1:21" x14ac:dyDescent="0.3">
      <c r="A505" s="1" t="str">
        <f t="shared" si="14"/>
        <v>2018|Aotea/Great Barrier Local Board Area|$150,001-$200,000</v>
      </c>
      <c r="B505" t="s">
        <v>18</v>
      </c>
      <c r="C505" t="s">
        <v>19</v>
      </c>
      <c r="D505" t="s">
        <v>20</v>
      </c>
      <c r="E505" t="s">
        <v>21</v>
      </c>
      <c r="F505">
        <v>2018</v>
      </c>
      <c r="G505">
        <v>2018</v>
      </c>
      <c r="H505">
        <v>7608</v>
      </c>
      <c r="I505" t="s">
        <v>122</v>
      </c>
      <c r="J505">
        <v>99</v>
      </c>
      <c r="K505" t="s">
        <v>23</v>
      </c>
      <c r="L505">
        <v>7</v>
      </c>
      <c r="M505" t="s">
        <v>43</v>
      </c>
      <c r="N505">
        <v>2</v>
      </c>
      <c r="O505" t="s">
        <v>28</v>
      </c>
      <c r="P505">
        <v>3</v>
      </c>
      <c r="T505" s="3">
        <f t="shared" si="15"/>
        <v>25</v>
      </c>
      <c r="U505" s="3">
        <f>IF(AND(R505&lt;&gt;"_U",N505&lt;&gt;9999,N505&lt;&gt;999,L505&lt;&gt;"Median"),IFERROR(VLOOKUP(A505,'LBA Total'!A:P,16,0),"."),".")</f>
        <v>12</v>
      </c>
    </row>
    <row r="506" spans="1:21" x14ac:dyDescent="0.3">
      <c r="A506" s="1" t="str">
        <f t="shared" si="14"/>
        <v>2018|Aotea/Great Barrier Local Board Area|$200,001 or more</v>
      </c>
      <c r="B506" t="s">
        <v>18</v>
      </c>
      <c r="C506" t="s">
        <v>19</v>
      </c>
      <c r="D506" t="s">
        <v>20</v>
      </c>
      <c r="E506" t="s">
        <v>21</v>
      </c>
      <c r="F506">
        <v>2018</v>
      </c>
      <c r="G506">
        <v>2018</v>
      </c>
      <c r="H506">
        <v>7608</v>
      </c>
      <c r="I506" t="s">
        <v>122</v>
      </c>
      <c r="J506">
        <v>99</v>
      </c>
      <c r="K506" t="s">
        <v>23</v>
      </c>
      <c r="L506">
        <v>8</v>
      </c>
      <c r="M506" t="s">
        <v>27</v>
      </c>
      <c r="N506">
        <v>7777</v>
      </c>
      <c r="O506" t="s">
        <v>37</v>
      </c>
      <c r="R506" t="s">
        <v>29</v>
      </c>
      <c r="S506" t="s">
        <v>30</v>
      </c>
      <c r="T506" s="3" t="str">
        <f t="shared" si="15"/>
        <v>.</v>
      </c>
      <c r="U506" s="3" t="str">
        <f>IF(AND(R506&lt;&gt;"_U",N506&lt;&gt;9999,N506&lt;&gt;999,L506&lt;&gt;"Median"),IFERROR(VLOOKUP(A506,'LBA Total'!A:P,16,0),"."),".")</f>
        <v>.</v>
      </c>
    </row>
    <row r="507" spans="1:21" x14ac:dyDescent="0.3">
      <c r="A507" s="1" t="str">
        <f t="shared" si="14"/>
        <v>2018|Aotea/Great Barrier Local Board Area|$200,001 or more</v>
      </c>
      <c r="B507" t="s">
        <v>18</v>
      </c>
      <c r="C507" t="s">
        <v>19</v>
      </c>
      <c r="D507" t="s">
        <v>20</v>
      </c>
      <c r="E507" t="s">
        <v>21</v>
      </c>
      <c r="F507">
        <v>2018</v>
      </c>
      <c r="G507">
        <v>2018</v>
      </c>
      <c r="H507">
        <v>7608</v>
      </c>
      <c r="I507" t="s">
        <v>122</v>
      </c>
      <c r="J507">
        <v>99</v>
      </c>
      <c r="K507" t="s">
        <v>23</v>
      </c>
      <c r="L507">
        <v>8</v>
      </c>
      <c r="M507" t="s">
        <v>27</v>
      </c>
      <c r="N507">
        <v>3</v>
      </c>
      <c r="O507" t="s">
        <v>25</v>
      </c>
      <c r="R507" t="s">
        <v>29</v>
      </c>
      <c r="S507" t="s">
        <v>30</v>
      </c>
      <c r="T507" s="3" t="str">
        <f t="shared" si="15"/>
        <v>.</v>
      </c>
      <c r="U507" s="3" t="str">
        <f>IF(AND(R507&lt;&gt;"_U",N507&lt;&gt;9999,N507&lt;&gt;999,L507&lt;&gt;"Median"),IFERROR(VLOOKUP(A507,'LBA Total'!A:P,16,0),"."),".")</f>
        <v>.</v>
      </c>
    </row>
    <row r="508" spans="1:21" x14ac:dyDescent="0.3">
      <c r="A508" s="1" t="str">
        <f t="shared" si="14"/>
        <v>2018|Aotea/Great Barrier Local Board Area|$200,001 or more</v>
      </c>
      <c r="B508" t="s">
        <v>18</v>
      </c>
      <c r="C508" t="s">
        <v>19</v>
      </c>
      <c r="D508" t="s">
        <v>20</v>
      </c>
      <c r="E508" t="s">
        <v>21</v>
      </c>
      <c r="F508">
        <v>2018</v>
      </c>
      <c r="G508">
        <v>2018</v>
      </c>
      <c r="H508">
        <v>7608</v>
      </c>
      <c r="I508" t="s">
        <v>122</v>
      </c>
      <c r="J508">
        <v>99</v>
      </c>
      <c r="K508" t="s">
        <v>23</v>
      </c>
      <c r="L508">
        <v>8</v>
      </c>
      <c r="M508" t="s">
        <v>27</v>
      </c>
      <c r="N508">
        <v>2</v>
      </c>
      <c r="O508" t="s">
        <v>28</v>
      </c>
      <c r="R508" t="s">
        <v>29</v>
      </c>
      <c r="S508" t="s">
        <v>30</v>
      </c>
      <c r="T508" s="3" t="str">
        <f t="shared" si="15"/>
        <v>.</v>
      </c>
      <c r="U508" s="3" t="str">
        <f>IF(AND(R508&lt;&gt;"_U",N508&lt;&gt;9999,N508&lt;&gt;999,L508&lt;&gt;"Median"),IFERROR(VLOOKUP(A508,'LBA Total'!A:P,16,0),"."),".")</f>
        <v>.</v>
      </c>
    </row>
    <row r="509" spans="1:21" x14ac:dyDescent="0.3">
      <c r="A509" s="1" t="str">
        <f t="shared" si="14"/>
        <v>2018|Aotea/Great Barrier Local Board Area|$200,001 or more</v>
      </c>
      <c r="B509" t="s">
        <v>18</v>
      </c>
      <c r="C509" t="s">
        <v>19</v>
      </c>
      <c r="D509" t="s">
        <v>20</v>
      </c>
      <c r="E509" t="s">
        <v>21</v>
      </c>
      <c r="F509">
        <v>2018</v>
      </c>
      <c r="G509">
        <v>2018</v>
      </c>
      <c r="H509">
        <v>7608</v>
      </c>
      <c r="I509" t="s">
        <v>122</v>
      </c>
      <c r="J509">
        <v>99</v>
      </c>
      <c r="K509" t="s">
        <v>23</v>
      </c>
      <c r="L509">
        <v>8</v>
      </c>
      <c r="M509" t="s">
        <v>27</v>
      </c>
      <c r="N509">
        <v>1</v>
      </c>
      <c r="O509" t="s">
        <v>33</v>
      </c>
      <c r="R509" t="s">
        <v>29</v>
      </c>
      <c r="S509" t="s">
        <v>30</v>
      </c>
      <c r="T509" s="3" t="str">
        <f t="shared" si="15"/>
        <v>.</v>
      </c>
      <c r="U509" s="3" t="str">
        <f>IF(AND(R509&lt;&gt;"_U",N509&lt;&gt;9999,N509&lt;&gt;999,L509&lt;&gt;"Median"),IFERROR(VLOOKUP(A509,'LBA Total'!A:P,16,0),"."),".")</f>
        <v>.</v>
      </c>
    </row>
    <row r="510" spans="1:21" x14ac:dyDescent="0.3">
      <c r="A510" s="1" t="str">
        <f t="shared" si="14"/>
        <v>2018|Aotea/Great Barrier Local Board Area|$200,001 or more</v>
      </c>
      <c r="B510" t="s">
        <v>18</v>
      </c>
      <c r="C510" t="s">
        <v>19</v>
      </c>
      <c r="D510" t="s">
        <v>20</v>
      </c>
      <c r="E510" t="s">
        <v>21</v>
      </c>
      <c r="F510">
        <v>2018</v>
      </c>
      <c r="G510">
        <v>2018</v>
      </c>
      <c r="H510">
        <v>7608</v>
      </c>
      <c r="I510" t="s">
        <v>122</v>
      </c>
      <c r="J510">
        <v>99</v>
      </c>
      <c r="K510" t="s">
        <v>23</v>
      </c>
      <c r="L510">
        <v>8</v>
      </c>
      <c r="M510" t="s">
        <v>27</v>
      </c>
      <c r="N510">
        <v>9999</v>
      </c>
      <c r="O510" t="s">
        <v>40</v>
      </c>
      <c r="R510" t="s">
        <v>29</v>
      </c>
      <c r="S510" t="s">
        <v>30</v>
      </c>
      <c r="T510" s="3" t="str">
        <f t="shared" si="15"/>
        <v>.</v>
      </c>
      <c r="U510" s="3" t="str">
        <f>IF(AND(R510&lt;&gt;"_U",N510&lt;&gt;9999,N510&lt;&gt;999,L510&lt;&gt;"Median"),IFERROR(VLOOKUP(A510,'LBA Total'!A:P,16,0),"."),".")</f>
        <v>.</v>
      </c>
    </row>
    <row r="511" spans="1:21" x14ac:dyDescent="0.3">
      <c r="A511" s="1" t="str">
        <f t="shared" si="14"/>
        <v>2018|Aotea/Great Barrier Local Board Area|$200,001 or more</v>
      </c>
      <c r="B511" t="s">
        <v>18</v>
      </c>
      <c r="C511" t="s">
        <v>19</v>
      </c>
      <c r="D511" t="s">
        <v>20</v>
      </c>
      <c r="E511" t="s">
        <v>21</v>
      </c>
      <c r="F511">
        <v>2018</v>
      </c>
      <c r="G511">
        <v>2018</v>
      </c>
      <c r="H511">
        <v>7608</v>
      </c>
      <c r="I511" t="s">
        <v>122</v>
      </c>
      <c r="J511">
        <v>99</v>
      </c>
      <c r="K511" t="s">
        <v>23</v>
      </c>
      <c r="L511">
        <v>8</v>
      </c>
      <c r="M511" t="s">
        <v>27</v>
      </c>
      <c r="N511">
        <v>999</v>
      </c>
      <c r="O511" t="s">
        <v>42</v>
      </c>
      <c r="R511" t="s">
        <v>29</v>
      </c>
      <c r="S511" t="s">
        <v>30</v>
      </c>
      <c r="T511" s="3" t="str">
        <f t="shared" si="15"/>
        <v>.</v>
      </c>
      <c r="U511" s="3" t="str">
        <f>IF(AND(R511&lt;&gt;"_U",N511&lt;&gt;9999,N511&lt;&gt;999,L511&lt;&gt;"Median"),IFERROR(VLOOKUP(A511,'LBA Total'!A:P,16,0),"."),".")</f>
        <v>.</v>
      </c>
    </row>
    <row r="512" spans="1:21" x14ac:dyDescent="0.3">
      <c r="A512" s="1" t="str">
        <f t="shared" si="14"/>
        <v>2018|Aotea/Great Barrier Local Board Area|Total stated - total household income</v>
      </c>
      <c r="B512" t="s">
        <v>18</v>
      </c>
      <c r="C512" t="s">
        <v>19</v>
      </c>
      <c r="D512" t="s">
        <v>20</v>
      </c>
      <c r="E512" t="s">
        <v>21</v>
      </c>
      <c r="F512">
        <v>2018</v>
      </c>
      <c r="G512">
        <v>2018</v>
      </c>
      <c r="H512">
        <v>7608</v>
      </c>
      <c r="I512" t="s">
        <v>122</v>
      </c>
      <c r="J512">
        <v>99</v>
      </c>
      <c r="K512" t="s">
        <v>23</v>
      </c>
      <c r="L512">
        <v>77</v>
      </c>
      <c r="M512" t="s">
        <v>32</v>
      </c>
      <c r="N512">
        <v>2</v>
      </c>
      <c r="O512" t="s">
        <v>28</v>
      </c>
      <c r="P512">
        <v>93</v>
      </c>
      <c r="T512" s="3">
        <f t="shared" si="15"/>
        <v>26.05</v>
      </c>
      <c r="U512" s="3">
        <f>IF(AND(R512&lt;&gt;"_U",N512&lt;&gt;9999,N512&lt;&gt;999,L512&lt;&gt;"Median"),IFERROR(VLOOKUP(A512,'LBA Total'!A:P,16,0),"."),".")</f>
        <v>357</v>
      </c>
    </row>
    <row r="513" spans="1:21" x14ac:dyDescent="0.3">
      <c r="A513" s="1" t="str">
        <f t="shared" si="14"/>
        <v>2018|Aotea/Great Barrier Local Board Area|Total stated - total household income</v>
      </c>
      <c r="B513" t="s">
        <v>18</v>
      </c>
      <c r="C513" t="s">
        <v>19</v>
      </c>
      <c r="D513" t="s">
        <v>20</v>
      </c>
      <c r="E513" t="s">
        <v>21</v>
      </c>
      <c r="F513">
        <v>2018</v>
      </c>
      <c r="G513">
        <v>2018</v>
      </c>
      <c r="H513">
        <v>7608</v>
      </c>
      <c r="I513" t="s">
        <v>122</v>
      </c>
      <c r="J513">
        <v>99</v>
      </c>
      <c r="K513" t="s">
        <v>23</v>
      </c>
      <c r="L513">
        <v>77</v>
      </c>
      <c r="M513" t="s">
        <v>32</v>
      </c>
      <c r="N513">
        <v>9999</v>
      </c>
      <c r="O513" t="s">
        <v>40</v>
      </c>
      <c r="P513">
        <v>357</v>
      </c>
      <c r="T513" s="3" t="str">
        <f t="shared" si="15"/>
        <v>.</v>
      </c>
      <c r="U513" s="3" t="str">
        <f>IF(AND(R513&lt;&gt;"_U",N513&lt;&gt;9999,N513&lt;&gt;999,L513&lt;&gt;"Median"),IFERROR(VLOOKUP(A513,'LBA Total'!A:P,16,0),"."),".")</f>
        <v>.</v>
      </c>
    </row>
    <row r="514" spans="1:21" x14ac:dyDescent="0.3">
      <c r="A514" s="1" t="str">
        <f t="shared" si="14"/>
        <v>2018|Aotea/Great Barrier Local Board Area|Total stated - total household income</v>
      </c>
      <c r="B514" t="s">
        <v>18</v>
      </c>
      <c r="C514" t="s">
        <v>19</v>
      </c>
      <c r="D514" t="s">
        <v>20</v>
      </c>
      <c r="E514" t="s">
        <v>21</v>
      </c>
      <c r="F514">
        <v>2018</v>
      </c>
      <c r="G514">
        <v>2018</v>
      </c>
      <c r="H514">
        <v>7608</v>
      </c>
      <c r="I514" t="s">
        <v>122</v>
      </c>
      <c r="J514">
        <v>99</v>
      </c>
      <c r="K514" t="s">
        <v>23</v>
      </c>
      <c r="L514">
        <v>77</v>
      </c>
      <c r="M514" t="s">
        <v>32</v>
      </c>
      <c r="N514">
        <v>1</v>
      </c>
      <c r="O514" t="s">
        <v>33</v>
      </c>
      <c r="P514">
        <v>213</v>
      </c>
      <c r="T514" s="3">
        <f t="shared" si="15"/>
        <v>59.66</v>
      </c>
      <c r="U514" s="3">
        <f>IF(AND(R514&lt;&gt;"_U",N514&lt;&gt;9999,N514&lt;&gt;999,L514&lt;&gt;"Median"),IFERROR(VLOOKUP(A514,'LBA Total'!A:P,16,0),"."),".")</f>
        <v>357</v>
      </c>
    </row>
    <row r="515" spans="1:21" x14ac:dyDescent="0.3">
      <c r="A515" s="1" t="str">
        <f t="shared" ref="A515:A578" si="16">G515&amp;"|"&amp;I515&amp;"|"&amp;M515</f>
        <v>2018|Aotea/Great Barrier Local Board Area|Total stated - total household income</v>
      </c>
      <c r="B515" t="s">
        <v>18</v>
      </c>
      <c r="C515" t="s">
        <v>19</v>
      </c>
      <c r="D515" t="s">
        <v>20</v>
      </c>
      <c r="E515" t="s">
        <v>21</v>
      </c>
      <c r="F515">
        <v>2018</v>
      </c>
      <c r="G515">
        <v>2018</v>
      </c>
      <c r="H515">
        <v>7608</v>
      </c>
      <c r="I515" t="s">
        <v>122</v>
      </c>
      <c r="J515">
        <v>99</v>
      </c>
      <c r="K515" t="s">
        <v>23</v>
      </c>
      <c r="L515">
        <v>77</v>
      </c>
      <c r="M515" t="s">
        <v>32</v>
      </c>
      <c r="N515">
        <v>999</v>
      </c>
      <c r="O515" t="s">
        <v>42</v>
      </c>
      <c r="P515">
        <v>0</v>
      </c>
      <c r="T515" s="3" t="str">
        <f t="shared" ref="T515:T578" si="17">IF(AND(R515&lt;&gt;"_U",R515&lt;&gt;"c",N515&lt;&gt;999,N515&lt;&gt;9999,L515&lt;&gt;"Median"),IFERROR((ROUND(P515/U515*100,2)),"."),".")</f>
        <v>.</v>
      </c>
      <c r="U515" s="3" t="str">
        <f>IF(AND(R515&lt;&gt;"_U",N515&lt;&gt;9999,N515&lt;&gt;999,L515&lt;&gt;"Median"),IFERROR(VLOOKUP(A515,'LBA Total'!A:P,16,0),"."),".")</f>
        <v>.</v>
      </c>
    </row>
    <row r="516" spans="1:21" x14ac:dyDescent="0.3">
      <c r="A516" s="1" t="str">
        <f t="shared" si="16"/>
        <v>2018|Aotea/Great Barrier Local Board Area|Total stated - total household income</v>
      </c>
      <c r="B516" t="s">
        <v>18</v>
      </c>
      <c r="C516" t="s">
        <v>19</v>
      </c>
      <c r="D516" t="s">
        <v>20</v>
      </c>
      <c r="E516" t="s">
        <v>21</v>
      </c>
      <c r="F516">
        <v>2018</v>
      </c>
      <c r="G516">
        <v>2018</v>
      </c>
      <c r="H516">
        <v>7608</v>
      </c>
      <c r="I516" t="s">
        <v>122</v>
      </c>
      <c r="J516">
        <v>99</v>
      </c>
      <c r="K516" t="s">
        <v>23</v>
      </c>
      <c r="L516">
        <v>77</v>
      </c>
      <c r="M516" t="s">
        <v>32</v>
      </c>
      <c r="N516">
        <v>3</v>
      </c>
      <c r="O516" t="s">
        <v>25</v>
      </c>
      <c r="P516">
        <v>54</v>
      </c>
      <c r="T516" s="3">
        <f t="shared" si="17"/>
        <v>15.13</v>
      </c>
      <c r="U516" s="3">
        <f>IF(AND(R516&lt;&gt;"_U",N516&lt;&gt;9999,N516&lt;&gt;999,L516&lt;&gt;"Median"),IFERROR(VLOOKUP(A516,'LBA Total'!A:P,16,0),"."),".")</f>
        <v>357</v>
      </c>
    </row>
    <row r="517" spans="1:21" x14ac:dyDescent="0.3">
      <c r="A517" s="1" t="str">
        <f t="shared" si="16"/>
        <v>2018|Aotea/Great Barrier Local Board Area|Total stated - total household income</v>
      </c>
      <c r="B517" t="s">
        <v>18</v>
      </c>
      <c r="C517" t="s">
        <v>19</v>
      </c>
      <c r="D517" t="s">
        <v>20</v>
      </c>
      <c r="E517" t="s">
        <v>21</v>
      </c>
      <c r="F517">
        <v>2018</v>
      </c>
      <c r="G517">
        <v>2018</v>
      </c>
      <c r="H517">
        <v>7608</v>
      </c>
      <c r="I517" t="s">
        <v>122</v>
      </c>
      <c r="J517">
        <v>99</v>
      </c>
      <c r="K517" t="s">
        <v>23</v>
      </c>
      <c r="L517">
        <v>77</v>
      </c>
      <c r="M517" t="s">
        <v>32</v>
      </c>
      <c r="N517">
        <v>7777</v>
      </c>
      <c r="O517" t="s">
        <v>37</v>
      </c>
      <c r="P517">
        <v>357</v>
      </c>
      <c r="T517" s="3">
        <f t="shared" si="17"/>
        <v>100</v>
      </c>
      <c r="U517" s="3">
        <f>IF(AND(R517&lt;&gt;"_U",N517&lt;&gt;9999,N517&lt;&gt;999,L517&lt;&gt;"Median"),IFERROR(VLOOKUP(A517,'LBA Total'!A:P,16,0),"."),".")</f>
        <v>357</v>
      </c>
    </row>
    <row r="518" spans="1:21" x14ac:dyDescent="0.3">
      <c r="A518" s="1" t="str">
        <f t="shared" si="16"/>
        <v>2018|Aotea/Great Barrier Local Board Area|Total - total household income</v>
      </c>
      <c r="B518" t="s">
        <v>18</v>
      </c>
      <c r="C518" t="s">
        <v>19</v>
      </c>
      <c r="D518" t="s">
        <v>20</v>
      </c>
      <c r="E518" t="s">
        <v>21</v>
      </c>
      <c r="F518">
        <v>2018</v>
      </c>
      <c r="G518">
        <v>2018</v>
      </c>
      <c r="H518">
        <v>7608</v>
      </c>
      <c r="I518" t="s">
        <v>122</v>
      </c>
      <c r="J518">
        <v>99</v>
      </c>
      <c r="K518" t="s">
        <v>23</v>
      </c>
      <c r="L518">
        <v>99</v>
      </c>
      <c r="M518" t="s">
        <v>48</v>
      </c>
      <c r="N518">
        <v>7777</v>
      </c>
      <c r="O518" t="s">
        <v>37</v>
      </c>
      <c r="P518">
        <v>537</v>
      </c>
      <c r="T518" s="3">
        <f t="shared" si="17"/>
        <v>100</v>
      </c>
      <c r="U518" s="3">
        <f>IF(AND(R518&lt;&gt;"_U",N518&lt;&gt;9999,N518&lt;&gt;999,L518&lt;&gt;"Median"),IFERROR(VLOOKUP(A518,'LBA Total'!A:P,16,0),"."),".")</f>
        <v>537</v>
      </c>
    </row>
    <row r="519" spans="1:21" x14ac:dyDescent="0.3">
      <c r="A519" s="1" t="str">
        <f t="shared" si="16"/>
        <v>2018|Aotea/Great Barrier Local Board Area|Total - total household income</v>
      </c>
      <c r="B519" t="s">
        <v>18</v>
      </c>
      <c r="C519" t="s">
        <v>19</v>
      </c>
      <c r="D519" t="s">
        <v>20</v>
      </c>
      <c r="E519" t="s">
        <v>21</v>
      </c>
      <c r="F519">
        <v>2018</v>
      </c>
      <c r="G519">
        <v>2018</v>
      </c>
      <c r="H519">
        <v>7608</v>
      </c>
      <c r="I519" t="s">
        <v>122</v>
      </c>
      <c r="J519">
        <v>99</v>
      </c>
      <c r="K519" t="s">
        <v>23</v>
      </c>
      <c r="L519">
        <v>99</v>
      </c>
      <c r="M519" t="s">
        <v>48</v>
      </c>
      <c r="N519">
        <v>999</v>
      </c>
      <c r="O519" t="s">
        <v>42</v>
      </c>
      <c r="P519">
        <v>0</v>
      </c>
      <c r="T519" s="3" t="str">
        <f t="shared" si="17"/>
        <v>.</v>
      </c>
      <c r="U519" s="3" t="str">
        <f>IF(AND(R519&lt;&gt;"_U",N519&lt;&gt;9999,N519&lt;&gt;999,L519&lt;&gt;"Median"),IFERROR(VLOOKUP(A519,'LBA Total'!A:P,16,0),"."),".")</f>
        <v>.</v>
      </c>
    </row>
    <row r="520" spans="1:21" x14ac:dyDescent="0.3">
      <c r="A520" s="1" t="str">
        <f t="shared" si="16"/>
        <v>2018|Aotea/Great Barrier Local Board Area|Total - total household income</v>
      </c>
      <c r="B520" t="s">
        <v>18</v>
      </c>
      <c r="C520" t="s">
        <v>19</v>
      </c>
      <c r="D520" t="s">
        <v>20</v>
      </c>
      <c r="E520" t="s">
        <v>21</v>
      </c>
      <c r="F520">
        <v>2018</v>
      </c>
      <c r="G520">
        <v>2018</v>
      </c>
      <c r="H520">
        <v>7608</v>
      </c>
      <c r="I520" t="s">
        <v>122</v>
      </c>
      <c r="J520">
        <v>99</v>
      </c>
      <c r="K520" t="s">
        <v>23</v>
      </c>
      <c r="L520">
        <v>99</v>
      </c>
      <c r="M520" t="s">
        <v>48</v>
      </c>
      <c r="N520">
        <v>1</v>
      </c>
      <c r="O520" t="s">
        <v>33</v>
      </c>
      <c r="P520">
        <v>321</v>
      </c>
      <c r="T520" s="3">
        <f t="shared" si="17"/>
        <v>59.78</v>
      </c>
      <c r="U520" s="3">
        <f>IF(AND(R520&lt;&gt;"_U",N520&lt;&gt;9999,N520&lt;&gt;999,L520&lt;&gt;"Median"),IFERROR(VLOOKUP(A520,'LBA Total'!A:P,16,0),"."),".")</f>
        <v>537</v>
      </c>
    </row>
    <row r="521" spans="1:21" x14ac:dyDescent="0.3">
      <c r="A521" s="1" t="str">
        <f t="shared" si="16"/>
        <v>2018|Aotea/Great Barrier Local Board Area|Total - total household income</v>
      </c>
      <c r="B521" t="s">
        <v>18</v>
      </c>
      <c r="C521" t="s">
        <v>19</v>
      </c>
      <c r="D521" t="s">
        <v>20</v>
      </c>
      <c r="E521" t="s">
        <v>21</v>
      </c>
      <c r="F521">
        <v>2018</v>
      </c>
      <c r="G521">
        <v>2018</v>
      </c>
      <c r="H521">
        <v>7608</v>
      </c>
      <c r="I521" t="s">
        <v>122</v>
      </c>
      <c r="J521">
        <v>99</v>
      </c>
      <c r="K521" t="s">
        <v>23</v>
      </c>
      <c r="L521">
        <v>99</v>
      </c>
      <c r="M521" t="s">
        <v>48</v>
      </c>
      <c r="N521">
        <v>9999</v>
      </c>
      <c r="O521" t="s">
        <v>40</v>
      </c>
      <c r="P521">
        <v>537</v>
      </c>
      <c r="T521" s="3" t="str">
        <f t="shared" si="17"/>
        <v>.</v>
      </c>
      <c r="U521" s="3" t="str">
        <f>IF(AND(R521&lt;&gt;"_U",N521&lt;&gt;9999,N521&lt;&gt;999,L521&lt;&gt;"Median"),IFERROR(VLOOKUP(A521,'LBA Total'!A:P,16,0),"."),".")</f>
        <v>.</v>
      </c>
    </row>
    <row r="522" spans="1:21" x14ac:dyDescent="0.3">
      <c r="A522" s="1" t="str">
        <f t="shared" si="16"/>
        <v>2018|Aotea/Great Barrier Local Board Area|Total - total household income</v>
      </c>
      <c r="B522" t="s">
        <v>18</v>
      </c>
      <c r="C522" t="s">
        <v>19</v>
      </c>
      <c r="D522" t="s">
        <v>20</v>
      </c>
      <c r="E522" t="s">
        <v>21</v>
      </c>
      <c r="F522">
        <v>2018</v>
      </c>
      <c r="G522">
        <v>2018</v>
      </c>
      <c r="H522">
        <v>7608</v>
      </c>
      <c r="I522" t="s">
        <v>122</v>
      </c>
      <c r="J522">
        <v>99</v>
      </c>
      <c r="K522" t="s">
        <v>23</v>
      </c>
      <c r="L522">
        <v>99</v>
      </c>
      <c r="M522" t="s">
        <v>48</v>
      </c>
      <c r="N522">
        <v>2</v>
      </c>
      <c r="O522" t="s">
        <v>28</v>
      </c>
      <c r="P522">
        <v>135</v>
      </c>
      <c r="T522" s="3">
        <f t="shared" si="17"/>
        <v>25.14</v>
      </c>
      <c r="U522" s="3">
        <f>IF(AND(R522&lt;&gt;"_U",N522&lt;&gt;9999,N522&lt;&gt;999,L522&lt;&gt;"Median"),IFERROR(VLOOKUP(A522,'LBA Total'!A:P,16,0),"."),".")</f>
        <v>537</v>
      </c>
    </row>
    <row r="523" spans="1:21" x14ac:dyDescent="0.3">
      <c r="A523" s="1" t="str">
        <f t="shared" si="16"/>
        <v>2018|Aotea/Great Barrier Local Board Area|Total - total household income</v>
      </c>
      <c r="B523" t="s">
        <v>18</v>
      </c>
      <c r="C523" t="s">
        <v>19</v>
      </c>
      <c r="D523" t="s">
        <v>20</v>
      </c>
      <c r="E523" t="s">
        <v>21</v>
      </c>
      <c r="F523">
        <v>2018</v>
      </c>
      <c r="G523">
        <v>2018</v>
      </c>
      <c r="H523">
        <v>7608</v>
      </c>
      <c r="I523" t="s">
        <v>122</v>
      </c>
      <c r="J523">
        <v>99</v>
      </c>
      <c r="K523" t="s">
        <v>23</v>
      </c>
      <c r="L523">
        <v>99</v>
      </c>
      <c r="M523" t="s">
        <v>48</v>
      </c>
      <c r="N523">
        <v>3</v>
      </c>
      <c r="O523" t="s">
        <v>25</v>
      </c>
      <c r="P523">
        <v>84</v>
      </c>
      <c r="T523" s="3">
        <f t="shared" si="17"/>
        <v>15.64</v>
      </c>
      <c r="U523" s="3">
        <f>IF(AND(R523&lt;&gt;"_U",N523&lt;&gt;9999,N523&lt;&gt;999,L523&lt;&gt;"Median"),IFERROR(VLOOKUP(A523,'LBA Total'!A:P,16,0),"."),".")</f>
        <v>537</v>
      </c>
    </row>
    <row r="524" spans="1:21" x14ac:dyDescent="0.3">
      <c r="A524" s="1" t="str">
        <f t="shared" si="16"/>
        <v>2018|Aotea/Great Barrier Local Board Area|Median ($) - total household income</v>
      </c>
      <c r="B524" t="s">
        <v>18</v>
      </c>
      <c r="C524" t="s">
        <v>19</v>
      </c>
      <c r="D524" t="s">
        <v>20</v>
      </c>
      <c r="E524" t="s">
        <v>21</v>
      </c>
      <c r="F524">
        <v>2018</v>
      </c>
      <c r="G524">
        <v>2018</v>
      </c>
      <c r="H524">
        <v>7608</v>
      </c>
      <c r="I524" t="s">
        <v>122</v>
      </c>
      <c r="J524">
        <v>99</v>
      </c>
      <c r="K524" t="s">
        <v>23</v>
      </c>
      <c r="L524" t="s">
        <v>56</v>
      </c>
      <c r="M524" t="s">
        <v>57</v>
      </c>
      <c r="N524">
        <v>7777</v>
      </c>
      <c r="O524" t="s">
        <v>37</v>
      </c>
      <c r="P524">
        <v>36800</v>
      </c>
      <c r="T524" s="3" t="str">
        <f t="shared" si="17"/>
        <v>.</v>
      </c>
      <c r="U524" s="3" t="str">
        <f>IF(AND(R524&lt;&gt;"_U",N524&lt;&gt;9999,N524&lt;&gt;999,L524&lt;&gt;"Median"),IFERROR(VLOOKUP(A524,'LBA Total'!A:P,16,0),"."),".")</f>
        <v>.</v>
      </c>
    </row>
    <row r="525" spans="1:21" x14ac:dyDescent="0.3">
      <c r="A525" s="1" t="str">
        <f t="shared" si="16"/>
        <v>2018|Aotea/Great Barrier Local Board Area|Median ($) - total household income</v>
      </c>
      <c r="B525" t="s">
        <v>18</v>
      </c>
      <c r="C525" t="s">
        <v>19</v>
      </c>
      <c r="D525" t="s">
        <v>20</v>
      </c>
      <c r="E525" t="s">
        <v>21</v>
      </c>
      <c r="F525">
        <v>2018</v>
      </c>
      <c r="G525">
        <v>2018</v>
      </c>
      <c r="H525">
        <v>7608</v>
      </c>
      <c r="I525" t="s">
        <v>122</v>
      </c>
      <c r="J525">
        <v>99</v>
      </c>
      <c r="K525" t="s">
        <v>23</v>
      </c>
      <c r="L525" t="s">
        <v>56</v>
      </c>
      <c r="M525" t="s">
        <v>57</v>
      </c>
      <c r="N525">
        <v>3</v>
      </c>
      <c r="O525" t="s">
        <v>25</v>
      </c>
      <c r="P525">
        <v>38900</v>
      </c>
      <c r="T525" s="3" t="str">
        <f t="shared" si="17"/>
        <v>.</v>
      </c>
      <c r="U525" s="3" t="str">
        <f>IF(AND(R525&lt;&gt;"_U",N525&lt;&gt;9999,N525&lt;&gt;999,L525&lt;&gt;"Median"),IFERROR(VLOOKUP(A525,'LBA Total'!A:P,16,0),"."),".")</f>
        <v>.</v>
      </c>
    </row>
    <row r="526" spans="1:21" x14ac:dyDescent="0.3">
      <c r="A526" s="1" t="str">
        <f t="shared" si="16"/>
        <v>2018|Aotea/Great Barrier Local Board Area|Median ($) - total household income</v>
      </c>
      <c r="B526" t="s">
        <v>18</v>
      </c>
      <c r="C526" t="s">
        <v>19</v>
      </c>
      <c r="D526" t="s">
        <v>20</v>
      </c>
      <c r="E526" t="s">
        <v>21</v>
      </c>
      <c r="F526">
        <v>2018</v>
      </c>
      <c r="G526">
        <v>2018</v>
      </c>
      <c r="H526">
        <v>7608</v>
      </c>
      <c r="I526" t="s">
        <v>122</v>
      </c>
      <c r="J526">
        <v>99</v>
      </c>
      <c r="K526" t="s">
        <v>23</v>
      </c>
      <c r="L526" t="s">
        <v>56</v>
      </c>
      <c r="M526" t="s">
        <v>57</v>
      </c>
      <c r="N526">
        <v>2</v>
      </c>
      <c r="O526" t="s">
        <v>28</v>
      </c>
      <c r="P526">
        <v>32500</v>
      </c>
      <c r="T526" s="3" t="str">
        <f t="shared" si="17"/>
        <v>.</v>
      </c>
      <c r="U526" s="3" t="str">
        <f>IF(AND(R526&lt;&gt;"_U",N526&lt;&gt;9999,N526&lt;&gt;999,L526&lt;&gt;"Median"),IFERROR(VLOOKUP(A526,'LBA Total'!A:P,16,0),"."),".")</f>
        <v>.</v>
      </c>
    </row>
    <row r="527" spans="1:21" x14ac:dyDescent="0.3">
      <c r="A527" s="1" t="str">
        <f t="shared" si="16"/>
        <v>2018|Aotea/Great Barrier Local Board Area|Median ($) - total household income</v>
      </c>
      <c r="B527" t="s">
        <v>18</v>
      </c>
      <c r="C527" t="s">
        <v>19</v>
      </c>
      <c r="D527" t="s">
        <v>20</v>
      </c>
      <c r="E527" t="s">
        <v>21</v>
      </c>
      <c r="F527">
        <v>2018</v>
      </c>
      <c r="G527">
        <v>2018</v>
      </c>
      <c r="H527">
        <v>7608</v>
      </c>
      <c r="I527" t="s">
        <v>122</v>
      </c>
      <c r="J527">
        <v>99</v>
      </c>
      <c r="K527" t="s">
        <v>23</v>
      </c>
      <c r="L527" t="s">
        <v>56</v>
      </c>
      <c r="M527" t="s">
        <v>57</v>
      </c>
      <c r="N527">
        <v>9999</v>
      </c>
      <c r="O527" t="s">
        <v>40</v>
      </c>
      <c r="P527">
        <v>36800</v>
      </c>
      <c r="T527" s="3" t="str">
        <f t="shared" si="17"/>
        <v>.</v>
      </c>
      <c r="U527" s="3" t="str">
        <f>IF(AND(R527&lt;&gt;"_U",N527&lt;&gt;9999,N527&lt;&gt;999,L527&lt;&gt;"Median"),IFERROR(VLOOKUP(A527,'LBA Total'!A:P,16,0),"."),".")</f>
        <v>.</v>
      </c>
    </row>
    <row r="528" spans="1:21" x14ac:dyDescent="0.3">
      <c r="A528" s="1" t="str">
        <f t="shared" si="16"/>
        <v>2018|Aotea/Great Barrier Local Board Area|Median ($) - total household income</v>
      </c>
      <c r="B528" t="s">
        <v>18</v>
      </c>
      <c r="C528" t="s">
        <v>19</v>
      </c>
      <c r="D528" t="s">
        <v>20</v>
      </c>
      <c r="E528" t="s">
        <v>21</v>
      </c>
      <c r="F528">
        <v>2018</v>
      </c>
      <c r="G528">
        <v>2018</v>
      </c>
      <c r="H528">
        <v>7608</v>
      </c>
      <c r="I528" t="s">
        <v>122</v>
      </c>
      <c r="J528">
        <v>99</v>
      </c>
      <c r="K528" t="s">
        <v>23</v>
      </c>
      <c r="L528" t="s">
        <v>56</v>
      </c>
      <c r="M528" t="s">
        <v>57</v>
      </c>
      <c r="N528">
        <v>1</v>
      </c>
      <c r="O528" t="s">
        <v>33</v>
      </c>
      <c r="P528">
        <v>37600</v>
      </c>
      <c r="T528" s="3" t="str">
        <f t="shared" si="17"/>
        <v>.</v>
      </c>
      <c r="U528" s="3" t="str">
        <f>IF(AND(R528&lt;&gt;"_U",N528&lt;&gt;9999,N528&lt;&gt;999,L528&lt;&gt;"Median"),IFERROR(VLOOKUP(A528,'LBA Total'!A:P,16,0),"."),".")</f>
        <v>.</v>
      </c>
    </row>
    <row r="529" spans="1:21" x14ac:dyDescent="0.3">
      <c r="A529" s="1" t="str">
        <f t="shared" si="16"/>
        <v>2018|Aotea/Great Barrier Local Board Area|Median ($) - total household income</v>
      </c>
      <c r="B529" t="s">
        <v>18</v>
      </c>
      <c r="C529" t="s">
        <v>19</v>
      </c>
      <c r="D529" t="s">
        <v>20</v>
      </c>
      <c r="E529" t="s">
        <v>21</v>
      </c>
      <c r="F529">
        <v>2018</v>
      </c>
      <c r="G529">
        <v>2018</v>
      </c>
      <c r="H529">
        <v>7608</v>
      </c>
      <c r="I529" t="s">
        <v>122</v>
      </c>
      <c r="J529">
        <v>99</v>
      </c>
      <c r="K529" t="s">
        <v>23</v>
      </c>
      <c r="L529" t="s">
        <v>56</v>
      </c>
      <c r="M529" t="s">
        <v>57</v>
      </c>
      <c r="N529">
        <v>999</v>
      </c>
      <c r="O529" t="s">
        <v>42</v>
      </c>
      <c r="R529" t="s">
        <v>61</v>
      </c>
      <c r="S529" t="s">
        <v>62</v>
      </c>
      <c r="T529" s="3" t="str">
        <f t="shared" si="17"/>
        <v>.</v>
      </c>
      <c r="U529" s="3" t="str">
        <f>IF(AND(R529&lt;&gt;"_U",N529&lt;&gt;9999,N529&lt;&gt;999,L529&lt;&gt;"Median"),IFERROR(VLOOKUP(A529,'LBA Total'!A:P,16,0),"."),".")</f>
        <v>.</v>
      </c>
    </row>
    <row r="530" spans="1:21" x14ac:dyDescent="0.3">
      <c r="A530" s="1" t="str">
        <f t="shared" si="16"/>
        <v>2018|Waiheke Local Board Area|$20,000 or less</v>
      </c>
      <c r="B530" t="s">
        <v>18</v>
      </c>
      <c r="C530" t="s">
        <v>19</v>
      </c>
      <c r="D530" t="s">
        <v>20</v>
      </c>
      <c r="E530" t="s">
        <v>21</v>
      </c>
      <c r="F530">
        <v>2018</v>
      </c>
      <c r="G530">
        <v>2018</v>
      </c>
      <c r="H530">
        <v>7609</v>
      </c>
      <c r="I530" t="s">
        <v>88</v>
      </c>
      <c r="J530">
        <v>99</v>
      </c>
      <c r="K530" t="s">
        <v>23</v>
      </c>
      <c r="L530">
        <v>1</v>
      </c>
      <c r="M530" t="s">
        <v>39</v>
      </c>
      <c r="N530">
        <v>9999</v>
      </c>
      <c r="O530" t="s">
        <v>40</v>
      </c>
      <c r="P530">
        <v>309</v>
      </c>
      <c r="T530" s="3" t="str">
        <f t="shared" si="17"/>
        <v>.</v>
      </c>
      <c r="U530" s="3" t="str">
        <f>IF(AND(R530&lt;&gt;"_U",N530&lt;&gt;9999,N530&lt;&gt;999,L530&lt;&gt;"Median"),IFERROR(VLOOKUP(A530,'LBA Total'!A:P,16,0),"."),".")</f>
        <v>.</v>
      </c>
    </row>
    <row r="531" spans="1:21" x14ac:dyDescent="0.3">
      <c r="A531" s="1" t="str">
        <f t="shared" si="16"/>
        <v>2018|Waiheke Local Board Area|$20,000 or less</v>
      </c>
      <c r="B531" t="s">
        <v>18</v>
      </c>
      <c r="C531" t="s">
        <v>19</v>
      </c>
      <c r="D531" t="s">
        <v>20</v>
      </c>
      <c r="E531" t="s">
        <v>21</v>
      </c>
      <c r="F531">
        <v>2018</v>
      </c>
      <c r="G531">
        <v>2018</v>
      </c>
      <c r="H531">
        <v>7609</v>
      </c>
      <c r="I531" t="s">
        <v>88</v>
      </c>
      <c r="J531">
        <v>99</v>
      </c>
      <c r="K531" t="s">
        <v>23</v>
      </c>
      <c r="L531">
        <v>1</v>
      </c>
      <c r="M531" t="s">
        <v>39</v>
      </c>
      <c r="N531">
        <v>999</v>
      </c>
      <c r="O531" t="s">
        <v>42</v>
      </c>
      <c r="P531">
        <v>0</v>
      </c>
      <c r="T531" s="3" t="str">
        <f t="shared" si="17"/>
        <v>.</v>
      </c>
      <c r="U531" s="3" t="str">
        <f>IF(AND(R531&lt;&gt;"_U",N531&lt;&gt;9999,N531&lt;&gt;999,L531&lt;&gt;"Median"),IFERROR(VLOOKUP(A531,'LBA Total'!A:P,16,0),"."),".")</f>
        <v>.</v>
      </c>
    </row>
    <row r="532" spans="1:21" x14ac:dyDescent="0.3">
      <c r="A532" s="1" t="str">
        <f t="shared" si="16"/>
        <v>2018|Waiheke Local Board Area|$20,000 or less</v>
      </c>
      <c r="B532" t="s">
        <v>18</v>
      </c>
      <c r="C532" t="s">
        <v>19</v>
      </c>
      <c r="D532" t="s">
        <v>20</v>
      </c>
      <c r="E532" t="s">
        <v>21</v>
      </c>
      <c r="F532">
        <v>2018</v>
      </c>
      <c r="G532">
        <v>2018</v>
      </c>
      <c r="H532">
        <v>7609</v>
      </c>
      <c r="I532" t="s">
        <v>88</v>
      </c>
      <c r="J532">
        <v>99</v>
      </c>
      <c r="K532" t="s">
        <v>23</v>
      </c>
      <c r="L532">
        <v>1</v>
      </c>
      <c r="M532" t="s">
        <v>39</v>
      </c>
      <c r="N532">
        <v>1</v>
      </c>
      <c r="O532" t="s">
        <v>33</v>
      </c>
      <c r="P532">
        <v>144</v>
      </c>
      <c r="T532" s="3">
        <f t="shared" si="17"/>
        <v>46.6</v>
      </c>
      <c r="U532" s="3">
        <f>IF(AND(R532&lt;&gt;"_U",N532&lt;&gt;9999,N532&lt;&gt;999,L532&lt;&gt;"Median"),IFERROR(VLOOKUP(A532,'LBA Total'!A:P,16,0),"."),".")</f>
        <v>309</v>
      </c>
    </row>
    <row r="533" spans="1:21" x14ac:dyDescent="0.3">
      <c r="A533" s="1" t="str">
        <f t="shared" si="16"/>
        <v>2018|Waiheke Local Board Area|$20,000 or less</v>
      </c>
      <c r="B533" t="s">
        <v>18</v>
      </c>
      <c r="C533" t="s">
        <v>19</v>
      </c>
      <c r="D533" t="s">
        <v>20</v>
      </c>
      <c r="E533" t="s">
        <v>21</v>
      </c>
      <c r="F533">
        <v>2018</v>
      </c>
      <c r="G533">
        <v>2018</v>
      </c>
      <c r="H533">
        <v>7609</v>
      </c>
      <c r="I533" t="s">
        <v>88</v>
      </c>
      <c r="J533">
        <v>99</v>
      </c>
      <c r="K533" t="s">
        <v>23</v>
      </c>
      <c r="L533">
        <v>1</v>
      </c>
      <c r="M533" t="s">
        <v>39</v>
      </c>
      <c r="N533">
        <v>2</v>
      </c>
      <c r="O533" t="s">
        <v>28</v>
      </c>
      <c r="P533">
        <v>114</v>
      </c>
      <c r="T533" s="3">
        <f t="shared" si="17"/>
        <v>36.89</v>
      </c>
      <c r="U533" s="3">
        <f>IF(AND(R533&lt;&gt;"_U",N533&lt;&gt;9999,N533&lt;&gt;999,L533&lt;&gt;"Median"),IFERROR(VLOOKUP(A533,'LBA Total'!A:P,16,0),"."),".")</f>
        <v>309</v>
      </c>
    </row>
    <row r="534" spans="1:21" x14ac:dyDescent="0.3">
      <c r="A534" s="1" t="str">
        <f t="shared" si="16"/>
        <v>2018|Waiheke Local Board Area|$20,000 or less</v>
      </c>
      <c r="B534" t="s">
        <v>18</v>
      </c>
      <c r="C534" t="s">
        <v>19</v>
      </c>
      <c r="D534" t="s">
        <v>20</v>
      </c>
      <c r="E534" t="s">
        <v>21</v>
      </c>
      <c r="F534">
        <v>2018</v>
      </c>
      <c r="G534">
        <v>2018</v>
      </c>
      <c r="H534">
        <v>7609</v>
      </c>
      <c r="I534" t="s">
        <v>88</v>
      </c>
      <c r="J534">
        <v>99</v>
      </c>
      <c r="K534" t="s">
        <v>23</v>
      </c>
      <c r="L534">
        <v>1</v>
      </c>
      <c r="M534" t="s">
        <v>39</v>
      </c>
      <c r="N534">
        <v>7777</v>
      </c>
      <c r="O534" t="s">
        <v>37</v>
      </c>
      <c r="P534">
        <v>309</v>
      </c>
      <c r="T534" s="3">
        <f t="shared" si="17"/>
        <v>100</v>
      </c>
      <c r="U534" s="3">
        <f>IF(AND(R534&lt;&gt;"_U",N534&lt;&gt;9999,N534&lt;&gt;999,L534&lt;&gt;"Median"),IFERROR(VLOOKUP(A534,'LBA Total'!A:P,16,0),"."),".")</f>
        <v>309</v>
      </c>
    </row>
    <row r="535" spans="1:21" x14ac:dyDescent="0.3">
      <c r="A535" s="1" t="str">
        <f t="shared" si="16"/>
        <v>2018|Waiheke Local Board Area|$20,000 or less</v>
      </c>
      <c r="B535" t="s">
        <v>18</v>
      </c>
      <c r="C535" t="s">
        <v>19</v>
      </c>
      <c r="D535" t="s">
        <v>20</v>
      </c>
      <c r="E535" t="s">
        <v>21</v>
      </c>
      <c r="F535">
        <v>2018</v>
      </c>
      <c r="G535">
        <v>2018</v>
      </c>
      <c r="H535">
        <v>7609</v>
      </c>
      <c r="I535" t="s">
        <v>88</v>
      </c>
      <c r="J535">
        <v>99</v>
      </c>
      <c r="K535" t="s">
        <v>23</v>
      </c>
      <c r="L535">
        <v>1</v>
      </c>
      <c r="M535" t="s">
        <v>39</v>
      </c>
      <c r="N535">
        <v>3</v>
      </c>
      <c r="O535" t="s">
        <v>25</v>
      </c>
      <c r="P535">
        <v>51</v>
      </c>
      <c r="T535" s="3">
        <f t="shared" si="17"/>
        <v>16.5</v>
      </c>
      <c r="U535" s="3">
        <f>IF(AND(R535&lt;&gt;"_U",N535&lt;&gt;9999,N535&lt;&gt;999,L535&lt;&gt;"Median"),IFERROR(VLOOKUP(A535,'LBA Total'!A:P,16,0),"."),".")</f>
        <v>309</v>
      </c>
    </row>
    <row r="536" spans="1:21" x14ac:dyDescent="0.3">
      <c r="A536" s="1" t="str">
        <f t="shared" si="16"/>
        <v>2018|Waiheke Local Board Area|$20,001-$30,000</v>
      </c>
      <c r="B536" t="s">
        <v>18</v>
      </c>
      <c r="C536" t="s">
        <v>19</v>
      </c>
      <c r="D536" t="s">
        <v>20</v>
      </c>
      <c r="E536" t="s">
        <v>21</v>
      </c>
      <c r="F536">
        <v>2018</v>
      </c>
      <c r="G536">
        <v>2018</v>
      </c>
      <c r="H536">
        <v>7609</v>
      </c>
      <c r="I536" t="s">
        <v>88</v>
      </c>
      <c r="J536">
        <v>99</v>
      </c>
      <c r="K536" t="s">
        <v>23</v>
      </c>
      <c r="L536">
        <v>2</v>
      </c>
      <c r="M536" t="s">
        <v>24</v>
      </c>
      <c r="N536">
        <v>7777</v>
      </c>
      <c r="O536" t="s">
        <v>37</v>
      </c>
      <c r="P536">
        <v>366</v>
      </c>
      <c r="T536" s="3">
        <f t="shared" si="17"/>
        <v>100</v>
      </c>
      <c r="U536" s="3">
        <f>IF(AND(R536&lt;&gt;"_U",N536&lt;&gt;9999,N536&lt;&gt;999,L536&lt;&gt;"Median"),IFERROR(VLOOKUP(A536,'LBA Total'!A:P,16,0),"."),".")</f>
        <v>366</v>
      </c>
    </row>
    <row r="537" spans="1:21" x14ac:dyDescent="0.3">
      <c r="A537" s="1" t="str">
        <f t="shared" si="16"/>
        <v>2018|Waiheke Local Board Area|$20,001-$30,000</v>
      </c>
      <c r="B537" t="s">
        <v>18</v>
      </c>
      <c r="C537" t="s">
        <v>19</v>
      </c>
      <c r="D537" t="s">
        <v>20</v>
      </c>
      <c r="E537" t="s">
        <v>21</v>
      </c>
      <c r="F537">
        <v>2018</v>
      </c>
      <c r="G537">
        <v>2018</v>
      </c>
      <c r="H537">
        <v>7609</v>
      </c>
      <c r="I537" t="s">
        <v>88</v>
      </c>
      <c r="J537">
        <v>99</v>
      </c>
      <c r="K537" t="s">
        <v>23</v>
      </c>
      <c r="L537">
        <v>2</v>
      </c>
      <c r="M537" t="s">
        <v>24</v>
      </c>
      <c r="N537">
        <v>3</v>
      </c>
      <c r="O537" t="s">
        <v>25</v>
      </c>
      <c r="P537">
        <v>45</v>
      </c>
      <c r="T537" s="3">
        <f t="shared" si="17"/>
        <v>12.3</v>
      </c>
      <c r="U537" s="3">
        <f>IF(AND(R537&lt;&gt;"_U",N537&lt;&gt;9999,N537&lt;&gt;999,L537&lt;&gt;"Median"),IFERROR(VLOOKUP(A537,'LBA Total'!A:P,16,0),"."),".")</f>
        <v>366</v>
      </c>
    </row>
    <row r="538" spans="1:21" x14ac:dyDescent="0.3">
      <c r="A538" s="1" t="str">
        <f t="shared" si="16"/>
        <v>2018|Waiheke Local Board Area|$20,001-$30,000</v>
      </c>
      <c r="B538" t="s">
        <v>18</v>
      </c>
      <c r="C538" t="s">
        <v>19</v>
      </c>
      <c r="D538" t="s">
        <v>20</v>
      </c>
      <c r="E538" t="s">
        <v>21</v>
      </c>
      <c r="F538">
        <v>2018</v>
      </c>
      <c r="G538">
        <v>2018</v>
      </c>
      <c r="H538">
        <v>7609</v>
      </c>
      <c r="I538" t="s">
        <v>88</v>
      </c>
      <c r="J538">
        <v>99</v>
      </c>
      <c r="K538" t="s">
        <v>23</v>
      </c>
      <c r="L538">
        <v>2</v>
      </c>
      <c r="M538" t="s">
        <v>24</v>
      </c>
      <c r="N538">
        <v>999</v>
      </c>
      <c r="O538" t="s">
        <v>42</v>
      </c>
      <c r="P538">
        <v>0</v>
      </c>
      <c r="T538" s="3" t="str">
        <f t="shared" si="17"/>
        <v>.</v>
      </c>
      <c r="U538" s="3" t="str">
        <f>IF(AND(R538&lt;&gt;"_U",N538&lt;&gt;9999,N538&lt;&gt;999,L538&lt;&gt;"Median"),IFERROR(VLOOKUP(A538,'LBA Total'!A:P,16,0),"."),".")</f>
        <v>.</v>
      </c>
    </row>
    <row r="539" spans="1:21" x14ac:dyDescent="0.3">
      <c r="A539" s="1" t="str">
        <f t="shared" si="16"/>
        <v>2018|Waiheke Local Board Area|$20,001-$30,000</v>
      </c>
      <c r="B539" t="s">
        <v>18</v>
      </c>
      <c r="C539" t="s">
        <v>19</v>
      </c>
      <c r="D539" t="s">
        <v>20</v>
      </c>
      <c r="E539" t="s">
        <v>21</v>
      </c>
      <c r="F539">
        <v>2018</v>
      </c>
      <c r="G539">
        <v>2018</v>
      </c>
      <c r="H539">
        <v>7609</v>
      </c>
      <c r="I539" t="s">
        <v>88</v>
      </c>
      <c r="J539">
        <v>99</v>
      </c>
      <c r="K539" t="s">
        <v>23</v>
      </c>
      <c r="L539">
        <v>2</v>
      </c>
      <c r="M539" t="s">
        <v>24</v>
      </c>
      <c r="N539">
        <v>9999</v>
      </c>
      <c r="O539" t="s">
        <v>40</v>
      </c>
      <c r="P539">
        <v>366</v>
      </c>
      <c r="T539" s="3" t="str">
        <f t="shared" si="17"/>
        <v>.</v>
      </c>
      <c r="U539" s="3" t="str">
        <f>IF(AND(R539&lt;&gt;"_U",N539&lt;&gt;9999,N539&lt;&gt;999,L539&lt;&gt;"Median"),IFERROR(VLOOKUP(A539,'LBA Total'!A:P,16,0),"."),".")</f>
        <v>.</v>
      </c>
    </row>
    <row r="540" spans="1:21" x14ac:dyDescent="0.3">
      <c r="A540" s="1" t="str">
        <f t="shared" si="16"/>
        <v>2018|Waiheke Local Board Area|$20,001-$30,000</v>
      </c>
      <c r="B540" t="s">
        <v>18</v>
      </c>
      <c r="C540" t="s">
        <v>19</v>
      </c>
      <c r="D540" t="s">
        <v>20</v>
      </c>
      <c r="E540" t="s">
        <v>21</v>
      </c>
      <c r="F540">
        <v>2018</v>
      </c>
      <c r="G540">
        <v>2018</v>
      </c>
      <c r="H540">
        <v>7609</v>
      </c>
      <c r="I540" t="s">
        <v>88</v>
      </c>
      <c r="J540">
        <v>99</v>
      </c>
      <c r="K540" t="s">
        <v>23</v>
      </c>
      <c r="L540">
        <v>2</v>
      </c>
      <c r="M540" t="s">
        <v>24</v>
      </c>
      <c r="N540">
        <v>1</v>
      </c>
      <c r="O540" t="s">
        <v>33</v>
      </c>
      <c r="P540">
        <v>216</v>
      </c>
      <c r="T540" s="3">
        <f t="shared" si="17"/>
        <v>59.02</v>
      </c>
      <c r="U540" s="3">
        <f>IF(AND(R540&lt;&gt;"_U",N540&lt;&gt;9999,N540&lt;&gt;999,L540&lt;&gt;"Median"),IFERROR(VLOOKUP(A540,'LBA Total'!A:P,16,0),"."),".")</f>
        <v>366</v>
      </c>
    </row>
    <row r="541" spans="1:21" x14ac:dyDescent="0.3">
      <c r="A541" s="1" t="str">
        <f t="shared" si="16"/>
        <v>2018|Waiheke Local Board Area|$20,001-$30,000</v>
      </c>
      <c r="B541" t="s">
        <v>18</v>
      </c>
      <c r="C541" t="s">
        <v>19</v>
      </c>
      <c r="D541" t="s">
        <v>20</v>
      </c>
      <c r="E541" t="s">
        <v>21</v>
      </c>
      <c r="F541">
        <v>2018</v>
      </c>
      <c r="G541">
        <v>2018</v>
      </c>
      <c r="H541">
        <v>7609</v>
      </c>
      <c r="I541" t="s">
        <v>88</v>
      </c>
      <c r="J541">
        <v>99</v>
      </c>
      <c r="K541" t="s">
        <v>23</v>
      </c>
      <c r="L541">
        <v>2</v>
      </c>
      <c r="M541" t="s">
        <v>24</v>
      </c>
      <c r="N541">
        <v>2</v>
      </c>
      <c r="O541" t="s">
        <v>28</v>
      </c>
      <c r="P541">
        <v>102</v>
      </c>
      <c r="T541" s="3">
        <f t="shared" si="17"/>
        <v>27.87</v>
      </c>
      <c r="U541" s="3">
        <f>IF(AND(R541&lt;&gt;"_U",N541&lt;&gt;9999,N541&lt;&gt;999,L541&lt;&gt;"Median"),IFERROR(VLOOKUP(A541,'LBA Total'!A:P,16,0),"."),".")</f>
        <v>366</v>
      </c>
    </row>
    <row r="542" spans="1:21" x14ac:dyDescent="0.3">
      <c r="A542" s="1" t="str">
        <f t="shared" si="16"/>
        <v>2018|Waiheke Local Board Area|$30,001-$50,000</v>
      </c>
      <c r="B542" t="s">
        <v>18</v>
      </c>
      <c r="C542" t="s">
        <v>19</v>
      </c>
      <c r="D542" t="s">
        <v>20</v>
      </c>
      <c r="E542" t="s">
        <v>21</v>
      </c>
      <c r="F542">
        <v>2018</v>
      </c>
      <c r="G542">
        <v>2018</v>
      </c>
      <c r="H542">
        <v>7609</v>
      </c>
      <c r="I542" t="s">
        <v>88</v>
      </c>
      <c r="J542">
        <v>99</v>
      </c>
      <c r="K542" t="s">
        <v>23</v>
      </c>
      <c r="L542">
        <v>3</v>
      </c>
      <c r="M542" t="s">
        <v>45</v>
      </c>
      <c r="N542">
        <v>999</v>
      </c>
      <c r="O542" t="s">
        <v>42</v>
      </c>
      <c r="P542">
        <v>0</v>
      </c>
      <c r="T542" s="3" t="str">
        <f t="shared" si="17"/>
        <v>.</v>
      </c>
      <c r="U542" s="3" t="str">
        <f>IF(AND(R542&lt;&gt;"_U",N542&lt;&gt;9999,N542&lt;&gt;999,L542&lt;&gt;"Median"),IFERROR(VLOOKUP(A542,'LBA Total'!A:P,16,0),"."),".")</f>
        <v>.</v>
      </c>
    </row>
    <row r="543" spans="1:21" x14ac:dyDescent="0.3">
      <c r="A543" s="1" t="str">
        <f t="shared" si="16"/>
        <v>2018|Waiheke Local Board Area|$30,001-$50,000</v>
      </c>
      <c r="B543" t="s">
        <v>18</v>
      </c>
      <c r="C543" t="s">
        <v>19</v>
      </c>
      <c r="D543" t="s">
        <v>20</v>
      </c>
      <c r="E543" t="s">
        <v>21</v>
      </c>
      <c r="F543">
        <v>2018</v>
      </c>
      <c r="G543">
        <v>2018</v>
      </c>
      <c r="H543">
        <v>7609</v>
      </c>
      <c r="I543" t="s">
        <v>88</v>
      </c>
      <c r="J543">
        <v>99</v>
      </c>
      <c r="K543" t="s">
        <v>23</v>
      </c>
      <c r="L543">
        <v>3</v>
      </c>
      <c r="M543" t="s">
        <v>45</v>
      </c>
      <c r="N543">
        <v>9999</v>
      </c>
      <c r="O543" t="s">
        <v>40</v>
      </c>
      <c r="P543">
        <v>528</v>
      </c>
      <c r="T543" s="3" t="str">
        <f t="shared" si="17"/>
        <v>.</v>
      </c>
      <c r="U543" s="3" t="str">
        <f>IF(AND(R543&lt;&gt;"_U",N543&lt;&gt;9999,N543&lt;&gt;999,L543&lt;&gt;"Median"),IFERROR(VLOOKUP(A543,'LBA Total'!A:P,16,0),"."),".")</f>
        <v>.</v>
      </c>
    </row>
    <row r="544" spans="1:21" x14ac:dyDescent="0.3">
      <c r="A544" s="1" t="str">
        <f t="shared" si="16"/>
        <v>2018|Waiheke Local Board Area|$30,001-$50,000</v>
      </c>
      <c r="B544" t="s">
        <v>18</v>
      </c>
      <c r="C544" t="s">
        <v>19</v>
      </c>
      <c r="D544" t="s">
        <v>20</v>
      </c>
      <c r="E544" t="s">
        <v>21</v>
      </c>
      <c r="F544">
        <v>2018</v>
      </c>
      <c r="G544">
        <v>2018</v>
      </c>
      <c r="H544">
        <v>7609</v>
      </c>
      <c r="I544" t="s">
        <v>88</v>
      </c>
      <c r="J544">
        <v>99</v>
      </c>
      <c r="K544" t="s">
        <v>23</v>
      </c>
      <c r="L544">
        <v>3</v>
      </c>
      <c r="M544" t="s">
        <v>45</v>
      </c>
      <c r="N544">
        <v>1</v>
      </c>
      <c r="O544" t="s">
        <v>33</v>
      </c>
      <c r="P544">
        <v>270</v>
      </c>
      <c r="T544" s="3">
        <f t="shared" si="17"/>
        <v>51.14</v>
      </c>
      <c r="U544" s="3">
        <f>IF(AND(R544&lt;&gt;"_U",N544&lt;&gt;9999,N544&lt;&gt;999,L544&lt;&gt;"Median"),IFERROR(VLOOKUP(A544,'LBA Total'!A:P,16,0),"."),".")</f>
        <v>528</v>
      </c>
    </row>
    <row r="545" spans="1:21" x14ac:dyDescent="0.3">
      <c r="A545" s="1" t="str">
        <f t="shared" si="16"/>
        <v>2018|Waiheke Local Board Area|$30,001-$50,000</v>
      </c>
      <c r="B545" t="s">
        <v>18</v>
      </c>
      <c r="C545" t="s">
        <v>19</v>
      </c>
      <c r="D545" t="s">
        <v>20</v>
      </c>
      <c r="E545" t="s">
        <v>21</v>
      </c>
      <c r="F545">
        <v>2018</v>
      </c>
      <c r="G545">
        <v>2018</v>
      </c>
      <c r="H545">
        <v>7609</v>
      </c>
      <c r="I545" t="s">
        <v>88</v>
      </c>
      <c r="J545">
        <v>99</v>
      </c>
      <c r="K545" t="s">
        <v>23</v>
      </c>
      <c r="L545">
        <v>3</v>
      </c>
      <c r="M545" t="s">
        <v>45</v>
      </c>
      <c r="N545">
        <v>2</v>
      </c>
      <c r="O545" t="s">
        <v>28</v>
      </c>
      <c r="P545">
        <v>189</v>
      </c>
      <c r="T545" s="3">
        <f t="shared" si="17"/>
        <v>35.799999999999997</v>
      </c>
      <c r="U545" s="3">
        <f>IF(AND(R545&lt;&gt;"_U",N545&lt;&gt;9999,N545&lt;&gt;999,L545&lt;&gt;"Median"),IFERROR(VLOOKUP(A545,'LBA Total'!A:P,16,0),"."),".")</f>
        <v>528</v>
      </c>
    </row>
    <row r="546" spans="1:21" x14ac:dyDescent="0.3">
      <c r="A546" s="1" t="str">
        <f t="shared" si="16"/>
        <v>2018|Waiheke Local Board Area|$30,001-$50,000</v>
      </c>
      <c r="B546" t="s">
        <v>18</v>
      </c>
      <c r="C546" t="s">
        <v>19</v>
      </c>
      <c r="D546" t="s">
        <v>20</v>
      </c>
      <c r="E546" t="s">
        <v>21</v>
      </c>
      <c r="F546">
        <v>2018</v>
      </c>
      <c r="G546">
        <v>2018</v>
      </c>
      <c r="H546">
        <v>7609</v>
      </c>
      <c r="I546" t="s">
        <v>88</v>
      </c>
      <c r="J546">
        <v>99</v>
      </c>
      <c r="K546" t="s">
        <v>23</v>
      </c>
      <c r="L546">
        <v>3</v>
      </c>
      <c r="M546" t="s">
        <v>45</v>
      </c>
      <c r="N546">
        <v>3</v>
      </c>
      <c r="O546" t="s">
        <v>25</v>
      </c>
      <c r="P546">
        <v>72</v>
      </c>
      <c r="T546" s="3">
        <f t="shared" si="17"/>
        <v>13.64</v>
      </c>
      <c r="U546" s="3">
        <f>IF(AND(R546&lt;&gt;"_U",N546&lt;&gt;9999,N546&lt;&gt;999,L546&lt;&gt;"Median"),IFERROR(VLOOKUP(A546,'LBA Total'!A:P,16,0),"."),".")</f>
        <v>528</v>
      </c>
    </row>
    <row r="547" spans="1:21" x14ac:dyDescent="0.3">
      <c r="A547" s="1" t="str">
        <f t="shared" si="16"/>
        <v>2018|Waiheke Local Board Area|$30,001-$50,000</v>
      </c>
      <c r="B547" t="s">
        <v>18</v>
      </c>
      <c r="C547" t="s">
        <v>19</v>
      </c>
      <c r="D547" t="s">
        <v>20</v>
      </c>
      <c r="E547" t="s">
        <v>21</v>
      </c>
      <c r="F547">
        <v>2018</v>
      </c>
      <c r="G547">
        <v>2018</v>
      </c>
      <c r="H547">
        <v>7609</v>
      </c>
      <c r="I547" t="s">
        <v>88</v>
      </c>
      <c r="J547">
        <v>99</v>
      </c>
      <c r="K547" t="s">
        <v>23</v>
      </c>
      <c r="L547">
        <v>3</v>
      </c>
      <c r="M547" t="s">
        <v>45</v>
      </c>
      <c r="N547">
        <v>7777</v>
      </c>
      <c r="O547" t="s">
        <v>37</v>
      </c>
      <c r="P547">
        <v>528</v>
      </c>
      <c r="T547" s="3">
        <f t="shared" si="17"/>
        <v>100</v>
      </c>
      <c r="U547" s="3">
        <f>IF(AND(R547&lt;&gt;"_U",N547&lt;&gt;9999,N547&lt;&gt;999,L547&lt;&gt;"Median"),IFERROR(VLOOKUP(A547,'LBA Total'!A:P,16,0),"."),".")</f>
        <v>528</v>
      </c>
    </row>
    <row r="548" spans="1:21" x14ac:dyDescent="0.3">
      <c r="A548" s="1" t="str">
        <f t="shared" si="16"/>
        <v>2018|Waiheke Local Board Area|$50,001-$70,000</v>
      </c>
      <c r="B548" t="s">
        <v>18</v>
      </c>
      <c r="C548" t="s">
        <v>19</v>
      </c>
      <c r="D548" t="s">
        <v>20</v>
      </c>
      <c r="E548" t="s">
        <v>21</v>
      </c>
      <c r="F548">
        <v>2018</v>
      </c>
      <c r="G548">
        <v>2018</v>
      </c>
      <c r="H548">
        <v>7609</v>
      </c>
      <c r="I548" t="s">
        <v>88</v>
      </c>
      <c r="J548">
        <v>99</v>
      </c>
      <c r="K548" t="s">
        <v>23</v>
      </c>
      <c r="L548">
        <v>4</v>
      </c>
      <c r="M548" t="s">
        <v>36</v>
      </c>
      <c r="N548">
        <v>7777</v>
      </c>
      <c r="O548" t="s">
        <v>37</v>
      </c>
      <c r="P548">
        <v>468</v>
      </c>
      <c r="T548" s="3">
        <f t="shared" si="17"/>
        <v>100</v>
      </c>
      <c r="U548" s="3">
        <f>IF(AND(R548&lt;&gt;"_U",N548&lt;&gt;9999,N548&lt;&gt;999,L548&lt;&gt;"Median"),IFERROR(VLOOKUP(A548,'LBA Total'!A:P,16,0),"."),".")</f>
        <v>468</v>
      </c>
    </row>
    <row r="549" spans="1:21" x14ac:dyDescent="0.3">
      <c r="A549" s="1" t="str">
        <f t="shared" si="16"/>
        <v>2018|Waiheke Local Board Area|$50,001-$70,000</v>
      </c>
      <c r="B549" t="s">
        <v>18</v>
      </c>
      <c r="C549" t="s">
        <v>19</v>
      </c>
      <c r="D549" t="s">
        <v>20</v>
      </c>
      <c r="E549" t="s">
        <v>21</v>
      </c>
      <c r="F549">
        <v>2018</v>
      </c>
      <c r="G549">
        <v>2018</v>
      </c>
      <c r="H549">
        <v>7609</v>
      </c>
      <c r="I549" t="s">
        <v>88</v>
      </c>
      <c r="J549">
        <v>99</v>
      </c>
      <c r="K549" t="s">
        <v>23</v>
      </c>
      <c r="L549">
        <v>4</v>
      </c>
      <c r="M549" t="s">
        <v>36</v>
      </c>
      <c r="N549">
        <v>999</v>
      </c>
      <c r="O549" t="s">
        <v>42</v>
      </c>
      <c r="P549">
        <v>0</v>
      </c>
      <c r="T549" s="3" t="str">
        <f t="shared" si="17"/>
        <v>.</v>
      </c>
      <c r="U549" s="3" t="str">
        <f>IF(AND(R549&lt;&gt;"_U",N549&lt;&gt;9999,N549&lt;&gt;999,L549&lt;&gt;"Median"),IFERROR(VLOOKUP(A549,'LBA Total'!A:P,16,0),"."),".")</f>
        <v>.</v>
      </c>
    </row>
    <row r="550" spans="1:21" x14ac:dyDescent="0.3">
      <c r="A550" s="1" t="str">
        <f t="shared" si="16"/>
        <v>2018|Waiheke Local Board Area|$50,001-$70,000</v>
      </c>
      <c r="B550" t="s">
        <v>18</v>
      </c>
      <c r="C550" t="s">
        <v>19</v>
      </c>
      <c r="D550" t="s">
        <v>20</v>
      </c>
      <c r="E550" t="s">
        <v>21</v>
      </c>
      <c r="F550">
        <v>2018</v>
      </c>
      <c r="G550">
        <v>2018</v>
      </c>
      <c r="H550">
        <v>7609</v>
      </c>
      <c r="I550" t="s">
        <v>88</v>
      </c>
      <c r="J550">
        <v>99</v>
      </c>
      <c r="K550" t="s">
        <v>23</v>
      </c>
      <c r="L550">
        <v>4</v>
      </c>
      <c r="M550" t="s">
        <v>36</v>
      </c>
      <c r="N550">
        <v>1</v>
      </c>
      <c r="O550" t="s">
        <v>33</v>
      </c>
      <c r="P550">
        <v>225</v>
      </c>
      <c r="T550" s="3">
        <f t="shared" si="17"/>
        <v>48.08</v>
      </c>
      <c r="U550" s="3">
        <f>IF(AND(R550&lt;&gt;"_U",N550&lt;&gt;9999,N550&lt;&gt;999,L550&lt;&gt;"Median"),IFERROR(VLOOKUP(A550,'LBA Total'!A:P,16,0),"."),".")</f>
        <v>468</v>
      </c>
    </row>
    <row r="551" spans="1:21" x14ac:dyDescent="0.3">
      <c r="A551" s="1" t="str">
        <f t="shared" si="16"/>
        <v>2018|Waiheke Local Board Area|$50,001-$70,000</v>
      </c>
      <c r="B551" t="s">
        <v>18</v>
      </c>
      <c r="C551" t="s">
        <v>19</v>
      </c>
      <c r="D551" t="s">
        <v>20</v>
      </c>
      <c r="E551" t="s">
        <v>21</v>
      </c>
      <c r="F551">
        <v>2018</v>
      </c>
      <c r="G551">
        <v>2018</v>
      </c>
      <c r="H551">
        <v>7609</v>
      </c>
      <c r="I551" t="s">
        <v>88</v>
      </c>
      <c r="J551">
        <v>99</v>
      </c>
      <c r="K551" t="s">
        <v>23</v>
      </c>
      <c r="L551">
        <v>4</v>
      </c>
      <c r="M551" t="s">
        <v>36</v>
      </c>
      <c r="N551">
        <v>9999</v>
      </c>
      <c r="O551" t="s">
        <v>40</v>
      </c>
      <c r="P551">
        <v>468</v>
      </c>
      <c r="T551" s="3" t="str">
        <f t="shared" si="17"/>
        <v>.</v>
      </c>
      <c r="U551" s="3" t="str">
        <f>IF(AND(R551&lt;&gt;"_U",N551&lt;&gt;9999,N551&lt;&gt;999,L551&lt;&gt;"Median"),IFERROR(VLOOKUP(A551,'LBA Total'!A:P,16,0),"."),".")</f>
        <v>.</v>
      </c>
    </row>
    <row r="552" spans="1:21" x14ac:dyDescent="0.3">
      <c r="A552" s="1" t="str">
        <f t="shared" si="16"/>
        <v>2018|Waiheke Local Board Area|$50,001-$70,000</v>
      </c>
      <c r="B552" t="s">
        <v>18</v>
      </c>
      <c r="C552" t="s">
        <v>19</v>
      </c>
      <c r="D552" t="s">
        <v>20</v>
      </c>
      <c r="E552" t="s">
        <v>21</v>
      </c>
      <c r="F552">
        <v>2018</v>
      </c>
      <c r="G552">
        <v>2018</v>
      </c>
      <c r="H552">
        <v>7609</v>
      </c>
      <c r="I552" t="s">
        <v>88</v>
      </c>
      <c r="J552">
        <v>99</v>
      </c>
      <c r="K552" t="s">
        <v>23</v>
      </c>
      <c r="L552">
        <v>4</v>
      </c>
      <c r="M552" t="s">
        <v>36</v>
      </c>
      <c r="N552">
        <v>2</v>
      </c>
      <c r="O552" t="s">
        <v>28</v>
      </c>
      <c r="P552">
        <v>174</v>
      </c>
      <c r="T552" s="3">
        <f t="shared" si="17"/>
        <v>37.18</v>
      </c>
      <c r="U552" s="3">
        <f>IF(AND(R552&lt;&gt;"_U",N552&lt;&gt;9999,N552&lt;&gt;999,L552&lt;&gt;"Median"),IFERROR(VLOOKUP(A552,'LBA Total'!A:P,16,0),"."),".")</f>
        <v>468</v>
      </c>
    </row>
    <row r="553" spans="1:21" x14ac:dyDescent="0.3">
      <c r="A553" s="1" t="str">
        <f t="shared" si="16"/>
        <v>2018|Waiheke Local Board Area|$50,001-$70,000</v>
      </c>
      <c r="B553" t="s">
        <v>18</v>
      </c>
      <c r="C553" t="s">
        <v>19</v>
      </c>
      <c r="D553" t="s">
        <v>20</v>
      </c>
      <c r="E553" t="s">
        <v>21</v>
      </c>
      <c r="F553">
        <v>2018</v>
      </c>
      <c r="G553">
        <v>2018</v>
      </c>
      <c r="H553">
        <v>7609</v>
      </c>
      <c r="I553" t="s">
        <v>88</v>
      </c>
      <c r="J553">
        <v>99</v>
      </c>
      <c r="K553" t="s">
        <v>23</v>
      </c>
      <c r="L553">
        <v>4</v>
      </c>
      <c r="M553" t="s">
        <v>36</v>
      </c>
      <c r="N553">
        <v>3</v>
      </c>
      <c r="O553" t="s">
        <v>25</v>
      </c>
      <c r="P553">
        <v>69</v>
      </c>
      <c r="T553" s="3">
        <f t="shared" si="17"/>
        <v>14.74</v>
      </c>
      <c r="U553" s="3">
        <f>IF(AND(R553&lt;&gt;"_U",N553&lt;&gt;9999,N553&lt;&gt;999,L553&lt;&gt;"Median"),IFERROR(VLOOKUP(A553,'LBA Total'!A:P,16,0),"."),".")</f>
        <v>468</v>
      </c>
    </row>
    <row r="554" spans="1:21" x14ac:dyDescent="0.3">
      <c r="A554" s="1" t="str">
        <f t="shared" si="16"/>
        <v>2018|Waiheke Local Board Area|$70,001-$100,000</v>
      </c>
      <c r="B554" t="s">
        <v>18</v>
      </c>
      <c r="C554" t="s">
        <v>19</v>
      </c>
      <c r="D554" t="s">
        <v>20</v>
      </c>
      <c r="E554" t="s">
        <v>21</v>
      </c>
      <c r="F554">
        <v>2018</v>
      </c>
      <c r="G554">
        <v>2018</v>
      </c>
      <c r="H554">
        <v>7609</v>
      </c>
      <c r="I554" t="s">
        <v>88</v>
      </c>
      <c r="J554">
        <v>99</v>
      </c>
      <c r="K554" t="s">
        <v>23</v>
      </c>
      <c r="L554">
        <v>5</v>
      </c>
      <c r="M554" t="s">
        <v>58</v>
      </c>
      <c r="N554">
        <v>3</v>
      </c>
      <c r="O554" t="s">
        <v>25</v>
      </c>
      <c r="P554">
        <v>84</v>
      </c>
      <c r="T554" s="3">
        <f t="shared" si="17"/>
        <v>18.3</v>
      </c>
      <c r="U554" s="3">
        <f>IF(AND(R554&lt;&gt;"_U",N554&lt;&gt;9999,N554&lt;&gt;999,L554&lt;&gt;"Median"),IFERROR(VLOOKUP(A554,'LBA Total'!A:P,16,0),"."),".")</f>
        <v>459</v>
      </c>
    </row>
    <row r="555" spans="1:21" x14ac:dyDescent="0.3">
      <c r="A555" s="1" t="str">
        <f t="shared" si="16"/>
        <v>2018|Waiheke Local Board Area|$70,001-$100,000</v>
      </c>
      <c r="B555" t="s">
        <v>18</v>
      </c>
      <c r="C555" t="s">
        <v>19</v>
      </c>
      <c r="D555" t="s">
        <v>20</v>
      </c>
      <c r="E555" t="s">
        <v>21</v>
      </c>
      <c r="F555">
        <v>2018</v>
      </c>
      <c r="G555">
        <v>2018</v>
      </c>
      <c r="H555">
        <v>7609</v>
      </c>
      <c r="I555" t="s">
        <v>88</v>
      </c>
      <c r="J555">
        <v>99</v>
      </c>
      <c r="K555" t="s">
        <v>23</v>
      </c>
      <c r="L555">
        <v>5</v>
      </c>
      <c r="M555" t="s">
        <v>58</v>
      </c>
      <c r="N555">
        <v>999</v>
      </c>
      <c r="O555" t="s">
        <v>42</v>
      </c>
      <c r="P555">
        <v>0</v>
      </c>
      <c r="T555" s="3" t="str">
        <f t="shared" si="17"/>
        <v>.</v>
      </c>
      <c r="U555" s="3" t="str">
        <f>IF(AND(R555&lt;&gt;"_U",N555&lt;&gt;9999,N555&lt;&gt;999,L555&lt;&gt;"Median"),IFERROR(VLOOKUP(A555,'LBA Total'!A:P,16,0),"."),".")</f>
        <v>.</v>
      </c>
    </row>
    <row r="556" spans="1:21" x14ac:dyDescent="0.3">
      <c r="A556" s="1" t="str">
        <f t="shared" si="16"/>
        <v>2018|Waiheke Local Board Area|$70,001-$100,000</v>
      </c>
      <c r="B556" t="s">
        <v>18</v>
      </c>
      <c r="C556" t="s">
        <v>19</v>
      </c>
      <c r="D556" t="s">
        <v>20</v>
      </c>
      <c r="E556" t="s">
        <v>21</v>
      </c>
      <c r="F556">
        <v>2018</v>
      </c>
      <c r="G556">
        <v>2018</v>
      </c>
      <c r="H556">
        <v>7609</v>
      </c>
      <c r="I556" t="s">
        <v>88</v>
      </c>
      <c r="J556">
        <v>99</v>
      </c>
      <c r="K556" t="s">
        <v>23</v>
      </c>
      <c r="L556">
        <v>5</v>
      </c>
      <c r="M556" t="s">
        <v>58</v>
      </c>
      <c r="N556">
        <v>9999</v>
      </c>
      <c r="O556" t="s">
        <v>40</v>
      </c>
      <c r="P556">
        <v>459</v>
      </c>
      <c r="T556" s="3" t="str">
        <f t="shared" si="17"/>
        <v>.</v>
      </c>
      <c r="U556" s="3" t="str">
        <f>IF(AND(R556&lt;&gt;"_U",N556&lt;&gt;9999,N556&lt;&gt;999,L556&lt;&gt;"Median"),IFERROR(VLOOKUP(A556,'LBA Total'!A:P,16,0),"."),".")</f>
        <v>.</v>
      </c>
    </row>
    <row r="557" spans="1:21" x14ac:dyDescent="0.3">
      <c r="A557" s="1" t="str">
        <f t="shared" si="16"/>
        <v>2018|Waiheke Local Board Area|$70,001-$100,000</v>
      </c>
      <c r="B557" t="s">
        <v>18</v>
      </c>
      <c r="C557" t="s">
        <v>19</v>
      </c>
      <c r="D557" t="s">
        <v>20</v>
      </c>
      <c r="E557" t="s">
        <v>21</v>
      </c>
      <c r="F557">
        <v>2018</v>
      </c>
      <c r="G557">
        <v>2018</v>
      </c>
      <c r="H557">
        <v>7609</v>
      </c>
      <c r="I557" t="s">
        <v>88</v>
      </c>
      <c r="J557">
        <v>99</v>
      </c>
      <c r="K557" t="s">
        <v>23</v>
      </c>
      <c r="L557">
        <v>5</v>
      </c>
      <c r="M557" t="s">
        <v>58</v>
      </c>
      <c r="N557">
        <v>7777</v>
      </c>
      <c r="O557" t="s">
        <v>37</v>
      </c>
      <c r="P557">
        <v>459</v>
      </c>
      <c r="T557" s="3">
        <f t="shared" si="17"/>
        <v>100</v>
      </c>
      <c r="U557" s="3">
        <f>IF(AND(R557&lt;&gt;"_U",N557&lt;&gt;9999,N557&lt;&gt;999,L557&lt;&gt;"Median"),IFERROR(VLOOKUP(A557,'LBA Total'!A:P,16,0),"."),".")</f>
        <v>459</v>
      </c>
    </row>
    <row r="558" spans="1:21" x14ac:dyDescent="0.3">
      <c r="A558" s="1" t="str">
        <f t="shared" si="16"/>
        <v>2018|Waiheke Local Board Area|$70,001-$100,000</v>
      </c>
      <c r="B558" t="s">
        <v>18</v>
      </c>
      <c r="C558" t="s">
        <v>19</v>
      </c>
      <c r="D558" t="s">
        <v>20</v>
      </c>
      <c r="E558" t="s">
        <v>21</v>
      </c>
      <c r="F558">
        <v>2018</v>
      </c>
      <c r="G558">
        <v>2018</v>
      </c>
      <c r="H558">
        <v>7609</v>
      </c>
      <c r="I558" t="s">
        <v>88</v>
      </c>
      <c r="J558">
        <v>99</v>
      </c>
      <c r="K558" t="s">
        <v>23</v>
      </c>
      <c r="L558">
        <v>5</v>
      </c>
      <c r="M558" t="s">
        <v>58</v>
      </c>
      <c r="N558">
        <v>1</v>
      </c>
      <c r="O558" t="s">
        <v>33</v>
      </c>
      <c r="P558">
        <v>246</v>
      </c>
      <c r="T558" s="3">
        <f t="shared" si="17"/>
        <v>53.59</v>
      </c>
      <c r="U558" s="3">
        <f>IF(AND(R558&lt;&gt;"_U",N558&lt;&gt;9999,N558&lt;&gt;999,L558&lt;&gt;"Median"),IFERROR(VLOOKUP(A558,'LBA Total'!A:P,16,0),"."),".")</f>
        <v>459</v>
      </c>
    </row>
    <row r="559" spans="1:21" x14ac:dyDescent="0.3">
      <c r="A559" s="1" t="str">
        <f t="shared" si="16"/>
        <v>2018|Waiheke Local Board Area|$70,001-$100,000</v>
      </c>
      <c r="B559" t="s">
        <v>18</v>
      </c>
      <c r="C559" t="s">
        <v>19</v>
      </c>
      <c r="D559" t="s">
        <v>20</v>
      </c>
      <c r="E559" t="s">
        <v>21</v>
      </c>
      <c r="F559">
        <v>2018</v>
      </c>
      <c r="G559">
        <v>2018</v>
      </c>
      <c r="H559">
        <v>7609</v>
      </c>
      <c r="I559" t="s">
        <v>88</v>
      </c>
      <c r="J559">
        <v>99</v>
      </c>
      <c r="K559" t="s">
        <v>23</v>
      </c>
      <c r="L559">
        <v>5</v>
      </c>
      <c r="M559" t="s">
        <v>58</v>
      </c>
      <c r="N559">
        <v>2</v>
      </c>
      <c r="O559" t="s">
        <v>28</v>
      </c>
      <c r="P559">
        <v>129</v>
      </c>
      <c r="T559" s="3">
        <f t="shared" si="17"/>
        <v>28.1</v>
      </c>
      <c r="U559" s="3">
        <f>IF(AND(R559&lt;&gt;"_U",N559&lt;&gt;9999,N559&lt;&gt;999,L559&lt;&gt;"Median"),IFERROR(VLOOKUP(A559,'LBA Total'!A:P,16,0),"."),".")</f>
        <v>459</v>
      </c>
    </row>
    <row r="560" spans="1:21" x14ac:dyDescent="0.3">
      <c r="A560" s="1" t="str">
        <f t="shared" si="16"/>
        <v>2018|Waiheke Local Board Area|$100,001-$150,000</v>
      </c>
      <c r="B560" t="s">
        <v>18</v>
      </c>
      <c r="C560" t="s">
        <v>19</v>
      </c>
      <c r="D560" t="s">
        <v>20</v>
      </c>
      <c r="E560" t="s">
        <v>21</v>
      </c>
      <c r="F560">
        <v>2018</v>
      </c>
      <c r="G560">
        <v>2018</v>
      </c>
      <c r="H560">
        <v>7609</v>
      </c>
      <c r="I560" t="s">
        <v>88</v>
      </c>
      <c r="J560">
        <v>99</v>
      </c>
      <c r="K560" t="s">
        <v>23</v>
      </c>
      <c r="L560">
        <v>6</v>
      </c>
      <c r="M560" t="s">
        <v>59</v>
      </c>
      <c r="N560">
        <v>9999</v>
      </c>
      <c r="O560" t="s">
        <v>40</v>
      </c>
      <c r="P560">
        <v>576</v>
      </c>
      <c r="T560" s="3" t="str">
        <f t="shared" si="17"/>
        <v>.</v>
      </c>
      <c r="U560" s="3" t="str">
        <f>IF(AND(R560&lt;&gt;"_U",N560&lt;&gt;9999,N560&lt;&gt;999,L560&lt;&gt;"Median"),IFERROR(VLOOKUP(A560,'LBA Total'!A:P,16,0),"."),".")</f>
        <v>.</v>
      </c>
    </row>
    <row r="561" spans="1:21" x14ac:dyDescent="0.3">
      <c r="A561" s="1" t="str">
        <f t="shared" si="16"/>
        <v>2018|Waiheke Local Board Area|$100,001-$150,000</v>
      </c>
      <c r="B561" t="s">
        <v>18</v>
      </c>
      <c r="C561" t="s">
        <v>19</v>
      </c>
      <c r="D561" t="s">
        <v>20</v>
      </c>
      <c r="E561" t="s">
        <v>21</v>
      </c>
      <c r="F561">
        <v>2018</v>
      </c>
      <c r="G561">
        <v>2018</v>
      </c>
      <c r="H561">
        <v>7609</v>
      </c>
      <c r="I561" t="s">
        <v>88</v>
      </c>
      <c r="J561">
        <v>99</v>
      </c>
      <c r="K561" t="s">
        <v>23</v>
      </c>
      <c r="L561">
        <v>6</v>
      </c>
      <c r="M561" t="s">
        <v>59</v>
      </c>
      <c r="N561">
        <v>2</v>
      </c>
      <c r="O561" t="s">
        <v>28</v>
      </c>
      <c r="P561">
        <v>156</v>
      </c>
      <c r="T561" s="3">
        <f t="shared" si="17"/>
        <v>27.08</v>
      </c>
      <c r="U561" s="3">
        <f>IF(AND(R561&lt;&gt;"_U",N561&lt;&gt;9999,N561&lt;&gt;999,L561&lt;&gt;"Median"),IFERROR(VLOOKUP(A561,'LBA Total'!A:P,16,0),"."),".")</f>
        <v>576</v>
      </c>
    </row>
    <row r="562" spans="1:21" x14ac:dyDescent="0.3">
      <c r="A562" s="1" t="str">
        <f t="shared" si="16"/>
        <v>2018|Waiheke Local Board Area|$100,001-$150,000</v>
      </c>
      <c r="B562" t="s">
        <v>18</v>
      </c>
      <c r="C562" t="s">
        <v>19</v>
      </c>
      <c r="D562" t="s">
        <v>20</v>
      </c>
      <c r="E562" t="s">
        <v>21</v>
      </c>
      <c r="F562">
        <v>2018</v>
      </c>
      <c r="G562">
        <v>2018</v>
      </c>
      <c r="H562">
        <v>7609</v>
      </c>
      <c r="I562" t="s">
        <v>88</v>
      </c>
      <c r="J562">
        <v>99</v>
      </c>
      <c r="K562" t="s">
        <v>23</v>
      </c>
      <c r="L562">
        <v>6</v>
      </c>
      <c r="M562" t="s">
        <v>59</v>
      </c>
      <c r="N562">
        <v>3</v>
      </c>
      <c r="O562" t="s">
        <v>25</v>
      </c>
      <c r="P562">
        <v>108</v>
      </c>
      <c r="T562" s="3">
        <f t="shared" si="17"/>
        <v>18.75</v>
      </c>
      <c r="U562" s="3">
        <f>IF(AND(R562&lt;&gt;"_U",N562&lt;&gt;9999,N562&lt;&gt;999,L562&lt;&gt;"Median"),IFERROR(VLOOKUP(A562,'LBA Total'!A:P,16,0),"."),".")</f>
        <v>576</v>
      </c>
    </row>
    <row r="563" spans="1:21" x14ac:dyDescent="0.3">
      <c r="A563" s="1" t="str">
        <f t="shared" si="16"/>
        <v>2018|Waiheke Local Board Area|$100,001-$150,000</v>
      </c>
      <c r="B563" t="s">
        <v>18</v>
      </c>
      <c r="C563" t="s">
        <v>19</v>
      </c>
      <c r="D563" t="s">
        <v>20</v>
      </c>
      <c r="E563" t="s">
        <v>21</v>
      </c>
      <c r="F563">
        <v>2018</v>
      </c>
      <c r="G563">
        <v>2018</v>
      </c>
      <c r="H563">
        <v>7609</v>
      </c>
      <c r="I563" t="s">
        <v>88</v>
      </c>
      <c r="J563">
        <v>99</v>
      </c>
      <c r="K563" t="s">
        <v>23</v>
      </c>
      <c r="L563">
        <v>6</v>
      </c>
      <c r="M563" t="s">
        <v>59</v>
      </c>
      <c r="N563">
        <v>999</v>
      </c>
      <c r="O563" t="s">
        <v>42</v>
      </c>
      <c r="P563">
        <v>0</v>
      </c>
      <c r="T563" s="3" t="str">
        <f t="shared" si="17"/>
        <v>.</v>
      </c>
      <c r="U563" s="3" t="str">
        <f>IF(AND(R563&lt;&gt;"_U",N563&lt;&gt;9999,N563&lt;&gt;999,L563&lt;&gt;"Median"),IFERROR(VLOOKUP(A563,'LBA Total'!A:P,16,0),"."),".")</f>
        <v>.</v>
      </c>
    </row>
    <row r="564" spans="1:21" x14ac:dyDescent="0.3">
      <c r="A564" s="1" t="str">
        <f t="shared" si="16"/>
        <v>2018|Waiheke Local Board Area|$100,001-$150,000</v>
      </c>
      <c r="B564" t="s">
        <v>18</v>
      </c>
      <c r="C564" t="s">
        <v>19</v>
      </c>
      <c r="D564" t="s">
        <v>20</v>
      </c>
      <c r="E564" t="s">
        <v>21</v>
      </c>
      <c r="F564">
        <v>2018</v>
      </c>
      <c r="G564">
        <v>2018</v>
      </c>
      <c r="H564">
        <v>7609</v>
      </c>
      <c r="I564" t="s">
        <v>88</v>
      </c>
      <c r="J564">
        <v>99</v>
      </c>
      <c r="K564" t="s">
        <v>23</v>
      </c>
      <c r="L564">
        <v>6</v>
      </c>
      <c r="M564" t="s">
        <v>59</v>
      </c>
      <c r="N564">
        <v>7777</v>
      </c>
      <c r="O564" t="s">
        <v>37</v>
      </c>
      <c r="P564">
        <v>576</v>
      </c>
      <c r="T564" s="3">
        <f t="shared" si="17"/>
        <v>100</v>
      </c>
      <c r="U564" s="3">
        <f>IF(AND(R564&lt;&gt;"_U",N564&lt;&gt;9999,N564&lt;&gt;999,L564&lt;&gt;"Median"),IFERROR(VLOOKUP(A564,'LBA Total'!A:P,16,0),"."),".")</f>
        <v>576</v>
      </c>
    </row>
    <row r="565" spans="1:21" x14ac:dyDescent="0.3">
      <c r="A565" s="1" t="str">
        <f t="shared" si="16"/>
        <v>2018|Waiheke Local Board Area|$100,001-$150,000</v>
      </c>
      <c r="B565" t="s">
        <v>18</v>
      </c>
      <c r="C565" t="s">
        <v>19</v>
      </c>
      <c r="D565" t="s">
        <v>20</v>
      </c>
      <c r="E565" t="s">
        <v>21</v>
      </c>
      <c r="F565">
        <v>2018</v>
      </c>
      <c r="G565">
        <v>2018</v>
      </c>
      <c r="H565">
        <v>7609</v>
      </c>
      <c r="I565" t="s">
        <v>88</v>
      </c>
      <c r="J565">
        <v>99</v>
      </c>
      <c r="K565" t="s">
        <v>23</v>
      </c>
      <c r="L565">
        <v>6</v>
      </c>
      <c r="M565" t="s">
        <v>59</v>
      </c>
      <c r="N565">
        <v>1</v>
      </c>
      <c r="O565" t="s">
        <v>33</v>
      </c>
      <c r="P565">
        <v>309</v>
      </c>
      <c r="T565" s="3">
        <f t="shared" si="17"/>
        <v>53.65</v>
      </c>
      <c r="U565" s="3">
        <f>IF(AND(R565&lt;&gt;"_U",N565&lt;&gt;9999,N565&lt;&gt;999,L565&lt;&gt;"Median"),IFERROR(VLOOKUP(A565,'LBA Total'!A:P,16,0),"."),".")</f>
        <v>576</v>
      </c>
    </row>
    <row r="566" spans="1:21" x14ac:dyDescent="0.3">
      <c r="A566" s="1" t="str">
        <f t="shared" si="16"/>
        <v>2018|Waiheke Local Board Area|$150,001-$200,000</v>
      </c>
      <c r="B566" t="s">
        <v>18</v>
      </c>
      <c r="C566" t="s">
        <v>19</v>
      </c>
      <c r="D566" t="s">
        <v>20</v>
      </c>
      <c r="E566" t="s">
        <v>21</v>
      </c>
      <c r="F566">
        <v>2018</v>
      </c>
      <c r="G566">
        <v>2018</v>
      </c>
      <c r="H566">
        <v>7609</v>
      </c>
      <c r="I566" t="s">
        <v>88</v>
      </c>
      <c r="J566">
        <v>99</v>
      </c>
      <c r="K566" t="s">
        <v>23</v>
      </c>
      <c r="L566">
        <v>7</v>
      </c>
      <c r="M566" t="s">
        <v>43</v>
      </c>
      <c r="N566">
        <v>2</v>
      </c>
      <c r="O566" t="s">
        <v>28</v>
      </c>
      <c r="P566">
        <v>90</v>
      </c>
      <c r="T566" s="3">
        <f t="shared" si="17"/>
        <v>14.42</v>
      </c>
      <c r="U566" s="3">
        <f>IF(AND(R566&lt;&gt;"_U",N566&lt;&gt;9999,N566&lt;&gt;999,L566&lt;&gt;"Median"),IFERROR(VLOOKUP(A566,'LBA Total'!A:P,16,0),"."),".")</f>
        <v>624</v>
      </c>
    </row>
    <row r="567" spans="1:21" x14ac:dyDescent="0.3">
      <c r="A567" s="1" t="str">
        <f t="shared" si="16"/>
        <v>2018|Waiheke Local Board Area|$150,001-$200,000</v>
      </c>
      <c r="B567" t="s">
        <v>18</v>
      </c>
      <c r="C567" t="s">
        <v>19</v>
      </c>
      <c r="D567" t="s">
        <v>20</v>
      </c>
      <c r="E567" t="s">
        <v>21</v>
      </c>
      <c r="F567">
        <v>2018</v>
      </c>
      <c r="G567">
        <v>2018</v>
      </c>
      <c r="H567">
        <v>7609</v>
      </c>
      <c r="I567" t="s">
        <v>88</v>
      </c>
      <c r="J567">
        <v>99</v>
      </c>
      <c r="K567" t="s">
        <v>23</v>
      </c>
      <c r="L567">
        <v>7</v>
      </c>
      <c r="M567" t="s">
        <v>43</v>
      </c>
      <c r="N567">
        <v>3</v>
      </c>
      <c r="O567" t="s">
        <v>25</v>
      </c>
      <c r="P567">
        <v>183</v>
      </c>
      <c r="T567" s="3">
        <f t="shared" si="17"/>
        <v>29.33</v>
      </c>
      <c r="U567" s="3">
        <f>IF(AND(R567&lt;&gt;"_U",N567&lt;&gt;9999,N567&lt;&gt;999,L567&lt;&gt;"Median"),IFERROR(VLOOKUP(A567,'LBA Total'!A:P,16,0),"."),".")</f>
        <v>624</v>
      </c>
    </row>
    <row r="568" spans="1:21" x14ac:dyDescent="0.3">
      <c r="A568" s="1" t="str">
        <f t="shared" si="16"/>
        <v>2018|Waiheke Local Board Area|$150,001-$200,000</v>
      </c>
      <c r="B568" t="s">
        <v>18</v>
      </c>
      <c r="C568" t="s">
        <v>19</v>
      </c>
      <c r="D568" t="s">
        <v>20</v>
      </c>
      <c r="E568" t="s">
        <v>21</v>
      </c>
      <c r="F568">
        <v>2018</v>
      </c>
      <c r="G568">
        <v>2018</v>
      </c>
      <c r="H568">
        <v>7609</v>
      </c>
      <c r="I568" t="s">
        <v>88</v>
      </c>
      <c r="J568">
        <v>99</v>
      </c>
      <c r="K568" t="s">
        <v>23</v>
      </c>
      <c r="L568">
        <v>7</v>
      </c>
      <c r="M568" t="s">
        <v>43</v>
      </c>
      <c r="N568">
        <v>7777</v>
      </c>
      <c r="O568" t="s">
        <v>37</v>
      </c>
      <c r="P568">
        <v>624</v>
      </c>
      <c r="T568" s="3">
        <f t="shared" si="17"/>
        <v>100</v>
      </c>
      <c r="U568" s="3">
        <f>IF(AND(R568&lt;&gt;"_U",N568&lt;&gt;9999,N568&lt;&gt;999,L568&lt;&gt;"Median"),IFERROR(VLOOKUP(A568,'LBA Total'!A:P,16,0),"."),".")</f>
        <v>624</v>
      </c>
    </row>
    <row r="569" spans="1:21" x14ac:dyDescent="0.3">
      <c r="A569" s="1" t="str">
        <f t="shared" si="16"/>
        <v>2018|Waiheke Local Board Area|$150,001-$200,000</v>
      </c>
      <c r="B569" t="s">
        <v>18</v>
      </c>
      <c r="C569" t="s">
        <v>19</v>
      </c>
      <c r="D569" t="s">
        <v>20</v>
      </c>
      <c r="E569" t="s">
        <v>21</v>
      </c>
      <c r="F569">
        <v>2018</v>
      </c>
      <c r="G569">
        <v>2018</v>
      </c>
      <c r="H569">
        <v>7609</v>
      </c>
      <c r="I569" t="s">
        <v>88</v>
      </c>
      <c r="J569">
        <v>99</v>
      </c>
      <c r="K569" t="s">
        <v>23</v>
      </c>
      <c r="L569">
        <v>7</v>
      </c>
      <c r="M569" t="s">
        <v>43</v>
      </c>
      <c r="N569">
        <v>1</v>
      </c>
      <c r="O569" t="s">
        <v>33</v>
      </c>
      <c r="P569">
        <v>351</v>
      </c>
      <c r="T569" s="3">
        <f t="shared" si="17"/>
        <v>56.25</v>
      </c>
      <c r="U569" s="3">
        <f>IF(AND(R569&lt;&gt;"_U",N569&lt;&gt;9999,N569&lt;&gt;999,L569&lt;&gt;"Median"),IFERROR(VLOOKUP(A569,'LBA Total'!A:P,16,0),"."),".")</f>
        <v>624</v>
      </c>
    </row>
    <row r="570" spans="1:21" x14ac:dyDescent="0.3">
      <c r="A570" s="1" t="str">
        <f t="shared" si="16"/>
        <v>2018|Waiheke Local Board Area|$150,001-$200,000</v>
      </c>
      <c r="B570" t="s">
        <v>18</v>
      </c>
      <c r="C570" t="s">
        <v>19</v>
      </c>
      <c r="D570" t="s">
        <v>20</v>
      </c>
      <c r="E570" t="s">
        <v>21</v>
      </c>
      <c r="F570">
        <v>2018</v>
      </c>
      <c r="G570">
        <v>2018</v>
      </c>
      <c r="H570">
        <v>7609</v>
      </c>
      <c r="I570" t="s">
        <v>88</v>
      </c>
      <c r="J570">
        <v>99</v>
      </c>
      <c r="K570" t="s">
        <v>23</v>
      </c>
      <c r="L570">
        <v>7</v>
      </c>
      <c r="M570" t="s">
        <v>43</v>
      </c>
      <c r="N570">
        <v>999</v>
      </c>
      <c r="O570" t="s">
        <v>42</v>
      </c>
      <c r="P570">
        <v>0</v>
      </c>
      <c r="T570" s="3" t="str">
        <f t="shared" si="17"/>
        <v>.</v>
      </c>
      <c r="U570" s="3" t="str">
        <f>IF(AND(R570&lt;&gt;"_U",N570&lt;&gt;9999,N570&lt;&gt;999,L570&lt;&gt;"Median"),IFERROR(VLOOKUP(A570,'LBA Total'!A:P,16,0),"."),".")</f>
        <v>.</v>
      </c>
    </row>
    <row r="571" spans="1:21" x14ac:dyDescent="0.3">
      <c r="A571" s="1" t="str">
        <f t="shared" si="16"/>
        <v>2018|Waiheke Local Board Area|$150,001-$200,000</v>
      </c>
      <c r="B571" t="s">
        <v>18</v>
      </c>
      <c r="C571" t="s">
        <v>19</v>
      </c>
      <c r="D571" t="s">
        <v>20</v>
      </c>
      <c r="E571" t="s">
        <v>21</v>
      </c>
      <c r="F571">
        <v>2018</v>
      </c>
      <c r="G571">
        <v>2018</v>
      </c>
      <c r="H571">
        <v>7609</v>
      </c>
      <c r="I571" t="s">
        <v>88</v>
      </c>
      <c r="J571">
        <v>99</v>
      </c>
      <c r="K571" t="s">
        <v>23</v>
      </c>
      <c r="L571">
        <v>7</v>
      </c>
      <c r="M571" t="s">
        <v>43</v>
      </c>
      <c r="N571">
        <v>9999</v>
      </c>
      <c r="O571" t="s">
        <v>40</v>
      </c>
      <c r="P571">
        <v>624</v>
      </c>
      <c r="T571" s="3" t="str">
        <f t="shared" si="17"/>
        <v>.</v>
      </c>
      <c r="U571" s="3" t="str">
        <f>IF(AND(R571&lt;&gt;"_U",N571&lt;&gt;9999,N571&lt;&gt;999,L571&lt;&gt;"Median"),IFERROR(VLOOKUP(A571,'LBA Total'!A:P,16,0),"."),".")</f>
        <v>.</v>
      </c>
    </row>
    <row r="572" spans="1:21" x14ac:dyDescent="0.3">
      <c r="A572" s="1" t="str">
        <f t="shared" si="16"/>
        <v>2018|Waiheke Local Board Area|$200,001 or more</v>
      </c>
      <c r="B572" t="s">
        <v>18</v>
      </c>
      <c r="C572" t="s">
        <v>19</v>
      </c>
      <c r="D572" t="s">
        <v>20</v>
      </c>
      <c r="E572" t="s">
        <v>21</v>
      </c>
      <c r="F572">
        <v>2018</v>
      </c>
      <c r="G572">
        <v>2018</v>
      </c>
      <c r="H572">
        <v>7609</v>
      </c>
      <c r="I572" t="s">
        <v>88</v>
      </c>
      <c r="J572">
        <v>99</v>
      </c>
      <c r="K572" t="s">
        <v>23</v>
      </c>
      <c r="L572">
        <v>8</v>
      </c>
      <c r="M572" t="s">
        <v>27</v>
      </c>
      <c r="N572">
        <v>999</v>
      </c>
      <c r="O572" t="s">
        <v>42</v>
      </c>
      <c r="R572" t="s">
        <v>29</v>
      </c>
      <c r="S572" t="s">
        <v>30</v>
      </c>
      <c r="T572" s="3" t="str">
        <f t="shared" si="17"/>
        <v>.</v>
      </c>
      <c r="U572" s="3" t="str">
        <f>IF(AND(R572&lt;&gt;"_U",N572&lt;&gt;9999,N572&lt;&gt;999,L572&lt;&gt;"Median"),IFERROR(VLOOKUP(A572,'LBA Total'!A:P,16,0),"."),".")</f>
        <v>.</v>
      </c>
    </row>
    <row r="573" spans="1:21" x14ac:dyDescent="0.3">
      <c r="A573" s="1" t="str">
        <f t="shared" si="16"/>
        <v>2018|Waiheke Local Board Area|$200,001 or more</v>
      </c>
      <c r="B573" t="s">
        <v>18</v>
      </c>
      <c r="C573" t="s">
        <v>19</v>
      </c>
      <c r="D573" t="s">
        <v>20</v>
      </c>
      <c r="E573" t="s">
        <v>21</v>
      </c>
      <c r="F573">
        <v>2018</v>
      </c>
      <c r="G573">
        <v>2018</v>
      </c>
      <c r="H573">
        <v>7609</v>
      </c>
      <c r="I573" t="s">
        <v>88</v>
      </c>
      <c r="J573">
        <v>99</v>
      </c>
      <c r="K573" t="s">
        <v>23</v>
      </c>
      <c r="L573">
        <v>8</v>
      </c>
      <c r="M573" t="s">
        <v>27</v>
      </c>
      <c r="N573">
        <v>2</v>
      </c>
      <c r="O573" t="s">
        <v>28</v>
      </c>
      <c r="R573" t="s">
        <v>29</v>
      </c>
      <c r="S573" t="s">
        <v>30</v>
      </c>
      <c r="T573" s="3" t="str">
        <f t="shared" si="17"/>
        <v>.</v>
      </c>
      <c r="U573" s="3" t="str">
        <f>IF(AND(R573&lt;&gt;"_U",N573&lt;&gt;9999,N573&lt;&gt;999,L573&lt;&gt;"Median"),IFERROR(VLOOKUP(A573,'LBA Total'!A:P,16,0),"."),".")</f>
        <v>.</v>
      </c>
    </row>
    <row r="574" spans="1:21" x14ac:dyDescent="0.3">
      <c r="A574" s="1" t="str">
        <f t="shared" si="16"/>
        <v>2018|Waiheke Local Board Area|$200,001 or more</v>
      </c>
      <c r="B574" t="s">
        <v>18</v>
      </c>
      <c r="C574" t="s">
        <v>19</v>
      </c>
      <c r="D574" t="s">
        <v>20</v>
      </c>
      <c r="E574" t="s">
        <v>21</v>
      </c>
      <c r="F574">
        <v>2018</v>
      </c>
      <c r="G574">
        <v>2018</v>
      </c>
      <c r="H574">
        <v>7609</v>
      </c>
      <c r="I574" t="s">
        <v>88</v>
      </c>
      <c r="J574">
        <v>99</v>
      </c>
      <c r="K574" t="s">
        <v>23</v>
      </c>
      <c r="L574">
        <v>8</v>
      </c>
      <c r="M574" t="s">
        <v>27</v>
      </c>
      <c r="N574">
        <v>1</v>
      </c>
      <c r="O574" t="s">
        <v>33</v>
      </c>
      <c r="R574" t="s">
        <v>29</v>
      </c>
      <c r="S574" t="s">
        <v>30</v>
      </c>
      <c r="T574" s="3" t="str">
        <f t="shared" si="17"/>
        <v>.</v>
      </c>
      <c r="U574" s="3" t="str">
        <f>IF(AND(R574&lt;&gt;"_U",N574&lt;&gt;9999,N574&lt;&gt;999,L574&lt;&gt;"Median"),IFERROR(VLOOKUP(A574,'LBA Total'!A:P,16,0),"."),".")</f>
        <v>.</v>
      </c>
    </row>
    <row r="575" spans="1:21" x14ac:dyDescent="0.3">
      <c r="A575" s="1" t="str">
        <f t="shared" si="16"/>
        <v>2018|Waiheke Local Board Area|$200,001 or more</v>
      </c>
      <c r="B575" t="s">
        <v>18</v>
      </c>
      <c r="C575" t="s">
        <v>19</v>
      </c>
      <c r="D575" t="s">
        <v>20</v>
      </c>
      <c r="E575" t="s">
        <v>21</v>
      </c>
      <c r="F575">
        <v>2018</v>
      </c>
      <c r="G575">
        <v>2018</v>
      </c>
      <c r="H575">
        <v>7609</v>
      </c>
      <c r="I575" t="s">
        <v>88</v>
      </c>
      <c r="J575">
        <v>99</v>
      </c>
      <c r="K575" t="s">
        <v>23</v>
      </c>
      <c r="L575">
        <v>8</v>
      </c>
      <c r="M575" t="s">
        <v>27</v>
      </c>
      <c r="N575">
        <v>9999</v>
      </c>
      <c r="O575" t="s">
        <v>40</v>
      </c>
      <c r="R575" t="s">
        <v>29</v>
      </c>
      <c r="S575" t="s">
        <v>30</v>
      </c>
      <c r="T575" s="3" t="str">
        <f t="shared" si="17"/>
        <v>.</v>
      </c>
      <c r="U575" s="3" t="str">
        <f>IF(AND(R575&lt;&gt;"_U",N575&lt;&gt;9999,N575&lt;&gt;999,L575&lt;&gt;"Median"),IFERROR(VLOOKUP(A575,'LBA Total'!A:P,16,0),"."),".")</f>
        <v>.</v>
      </c>
    </row>
    <row r="576" spans="1:21" x14ac:dyDescent="0.3">
      <c r="A576" s="1" t="str">
        <f t="shared" si="16"/>
        <v>2018|Waiheke Local Board Area|$200,001 or more</v>
      </c>
      <c r="B576" t="s">
        <v>18</v>
      </c>
      <c r="C576" t="s">
        <v>19</v>
      </c>
      <c r="D576" t="s">
        <v>20</v>
      </c>
      <c r="E576" t="s">
        <v>21</v>
      </c>
      <c r="F576">
        <v>2018</v>
      </c>
      <c r="G576">
        <v>2018</v>
      </c>
      <c r="H576">
        <v>7609</v>
      </c>
      <c r="I576" t="s">
        <v>88</v>
      </c>
      <c r="J576">
        <v>99</v>
      </c>
      <c r="K576" t="s">
        <v>23</v>
      </c>
      <c r="L576">
        <v>8</v>
      </c>
      <c r="M576" t="s">
        <v>27</v>
      </c>
      <c r="N576">
        <v>3</v>
      </c>
      <c r="O576" t="s">
        <v>25</v>
      </c>
      <c r="R576" t="s">
        <v>29</v>
      </c>
      <c r="S576" t="s">
        <v>30</v>
      </c>
      <c r="T576" s="3" t="str">
        <f t="shared" si="17"/>
        <v>.</v>
      </c>
      <c r="U576" s="3" t="str">
        <f>IF(AND(R576&lt;&gt;"_U",N576&lt;&gt;9999,N576&lt;&gt;999,L576&lt;&gt;"Median"),IFERROR(VLOOKUP(A576,'LBA Total'!A:P,16,0),"."),".")</f>
        <v>.</v>
      </c>
    </row>
    <row r="577" spans="1:21" x14ac:dyDescent="0.3">
      <c r="A577" s="1" t="str">
        <f t="shared" si="16"/>
        <v>2018|Waiheke Local Board Area|$200,001 or more</v>
      </c>
      <c r="B577" t="s">
        <v>18</v>
      </c>
      <c r="C577" t="s">
        <v>19</v>
      </c>
      <c r="D577" t="s">
        <v>20</v>
      </c>
      <c r="E577" t="s">
        <v>21</v>
      </c>
      <c r="F577">
        <v>2018</v>
      </c>
      <c r="G577">
        <v>2018</v>
      </c>
      <c r="H577">
        <v>7609</v>
      </c>
      <c r="I577" t="s">
        <v>88</v>
      </c>
      <c r="J577">
        <v>99</v>
      </c>
      <c r="K577" t="s">
        <v>23</v>
      </c>
      <c r="L577">
        <v>8</v>
      </c>
      <c r="M577" t="s">
        <v>27</v>
      </c>
      <c r="N577">
        <v>7777</v>
      </c>
      <c r="O577" t="s">
        <v>37</v>
      </c>
      <c r="R577" t="s">
        <v>29</v>
      </c>
      <c r="S577" t="s">
        <v>30</v>
      </c>
      <c r="T577" s="3" t="str">
        <f t="shared" si="17"/>
        <v>.</v>
      </c>
      <c r="U577" s="3" t="str">
        <f>IF(AND(R577&lt;&gt;"_U",N577&lt;&gt;9999,N577&lt;&gt;999,L577&lt;&gt;"Median"),IFERROR(VLOOKUP(A577,'LBA Total'!A:P,16,0),"."),".")</f>
        <v>.</v>
      </c>
    </row>
    <row r="578" spans="1:21" x14ac:dyDescent="0.3">
      <c r="A578" s="1" t="str">
        <f t="shared" si="16"/>
        <v>2018|Waiheke Local Board Area|Total stated - total household income</v>
      </c>
      <c r="B578" t="s">
        <v>18</v>
      </c>
      <c r="C578" t="s">
        <v>19</v>
      </c>
      <c r="D578" t="s">
        <v>20</v>
      </c>
      <c r="E578" t="s">
        <v>21</v>
      </c>
      <c r="F578">
        <v>2018</v>
      </c>
      <c r="G578">
        <v>2018</v>
      </c>
      <c r="H578">
        <v>7609</v>
      </c>
      <c r="I578" t="s">
        <v>88</v>
      </c>
      <c r="J578">
        <v>99</v>
      </c>
      <c r="K578" t="s">
        <v>23</v>
      </c>
      <c r="L578">
        <v>77</v>
      </c>
      <c r="M578" t="s">
        <v>32</v>
      </c>
      <c r="N578">
        <v>1</v>
      </c>
      <c r="O578" t="s">
        <v>33</v>
      </c>
      <c r="P578">
        <v>1755</v>
      </c>
      <c r="T578" s="3">
        <f t="shared" si="17"/>
        <v>52.75</v>
      </c>
      <c r="U578" s="3">
        <f>IF(AND(R578&lt;&gt;"_U",N578&lt;&gt;9999,N578&lt;&gt;999,L578&lt;&gt;"Median"),IFERROR(VLOOKUP(A578,'LBA Total'!A:P,16,0),"."),".")</f>
        <v>3327</v>
      </c>
    </row>
    <row r="579" spans="1:21" x14ac:dyDescent="0.3">
      <c r="A579" s="1" t="str">
        <f t="shared" ref="A579:A642" si="18">G579&amp;"|"&amp;I579&amp;"|"&amp;M579</f>
        <v>2018|Waiheke Local Board Area|Total stated - total household income</v>
      </c>
      <c r="B579" t="s">
        <v>18</v>
      </c>
      <c r="C579" t="s">
        <v>19</v>
      </c>
      <c r="D579" t="s">
        <v>20</v>
      </c>
      <c r="E579" t="s">
        <v>21</v>
      </c>
      <c r="F579">
        <v>2018</v>
      </c>
      <c r="G579">
        <v>2018</v>
      </c>
      <c r="H579">
        <v>7609</v>
      </c>
      <c r="I579" t="s">
        <v>88</v>
      </c>
      <c r="J579">
        <v>99</v>
      </c>
      <c r="K579" t="s">
        <v>23</v>
      </c>
      <c r="L579">
        <v>77</v>
      </c>
      <c r="M579" t="s">
        <v>32</v>
      </c>
      <c r="N579">
        <v>7777</v>
      </c>
      <c r="O579" t="s">
        <v>37</v>
      </c>
      <c r="P579">
        <v>3327</v>
      </c>
      <c r="T579" s="3">
        <f t="shared" ref="T579:T642" si="19">IF(AND(R579&lt;&gt;"_U",R579&lt;&gt;"c",N579&lt;&gt;999,N579&lt;&gt;9999,L579&lt;&gt;"Median"),IFERROR((ROUND(P579/U579*100,2)),"."),".")</f>
        <v>100</v>
      </c>
      <c r="U579" s="3">
        <f>IF(AND(R579&lt;&gt;"_U",N579&lt;&gt;9999,N579&lt;&gt;999,L579&lt;&gt;"Median"),IFERROR(VLOOKUP(A579,'LBA Total'!A:P,16,0),"."),".")</f>
        <v>3327</v>
      </c>
    </row>
    <row r="580" spans="1:21" x14ac:dyDescent="0.3">
      <c r="A580" s="1" t="str">
        <f t="shared" si="18"/>
        <v>2018|Waiheke Local Board Area|Total stated - total household income</v>
      </c>
      <c r="B580" t="s">
        <v>18</v>
      </c>
      <c r="C580" t="s">
        <v>19</v>
      </c>
      <c r="D580" t="s">
        <v>20</v>
      </c>
      <c r="E580" t="s">
        <v>21</v>
      </c>
      <c r="F580">
        <v>2018</v>
      </c>
      <c r="G580">
        <v>2018</v>
      </c>
      <c r="H580">
        <v>7609</v>
      </c>
      <c r="I580" t="s">
        <v>88</v>
      </c>
      <c r="J580">
        <v>99</v>
      </c>
      <c r="K580" t="s">
        <v>23</v>
      </c>
      <c r="L580">
        <v>77</v>
      </c>
      <c r="M580" t="s">
        <v>32</v>
      </c>
      <c r="N580">
        <v>9999</v>
      </c>
      <c r="O580" t="s">
        <v>40</v>
      </c>
      <c r="P580">
        <v>3327</v>
      </c>
      <c r="T580" s="3" t="str">
        <f t="shared" si="19"/>
        <v>.</v>
      </c>
      <c r="U580" s="3" t="str">
        <f>IF(AND(R580&lt;&gt;"_U",N580&lt;&gt;9999,N580&lt;&gt;999,L580&lt;&gt;"Median"),IFERROR(VLOOKUP(A580,'LBA Total'!A:P,16,0),"."),".")</f>
        <v>.</v>
      </c>
    </row>
    <row r="581" spans="1:21" x14ac:dyDescent="0.3">
      <c r="A581" s="1" t="str">
        <f t="shared" si="18"/>
        <v>2018|Waiheke Local Board Area|Total stated - total household income</v>
      </c>
      <c r="B581" t="s">
        <v>18</v>
      </c>
      <c r="C581" t="s">
        <v>19</v>
      </c>
      <c r="D581" t="s">
        <v>20</v>
      </c>
      <c r="E581" t="s">
        <v>21</v>
      </c>
      <c r="F581">
        <v>2018</v>
      </c>
      <c r="G581">
        <v>2018</v>
      </c>
      <c r="H581">
        <v>7609</v>
      </c>
      <c r="I581" t="s">
        <v>88</v>
      </c>
      <c r="J581">
        <v>99</v>
      </c>
      <c r="K581" t="s">
        <v>23</v>
      </c>
      <c r="L581">
        <v>77</v>
      </c>
      <c r="M581" t="s">
        <v>32</v>
      </c>
      <c r="N581">
        <v>999</v>
      </c>
      <c r="O581" t="s">
        <v>42</v>
      </c>
      <c r="P581">
        <v>0</v>
      </c>
      <c r="T581" s="3" t="str">
        <f t="shared" si="19"/>
        <v>.</v>
      </c>
      <c r="U581" s="3" t="str">
        <f>IF(AND(R581&lt;&gt;"_U",N581&lt;&gt;9999,N581&lt;&gt;999,L581&lt;&gt;"Median"),IFERROR(VLOOKUP(A581,'LBA Total'!A:P,16,0),"."),".")</f>
        <v>.</v>
      </c>
    </row>
    <row r="582" spans="1:21" x14ac:dyDescent="0.3">
      <c r="A582" s="1" t="str">
        <f t="shared" si="18"/>
        <v>2018|Waiheke Local Board Area|Total stated - total household income</v>
      </c>
      <c r="B582" t="s">
        <v>18</v>
      </c>
      <c r="C582" t="s">
        <v>19</v>
      </c>
      <c r="D582" t="s">
        <v>20</v>
      </c>
      <c r="E582" t="s">
        <v>21</v>
      </c>
      <c r="F582">
        <v>2018</v>
      </c>
      <c r="G582">
        <v>2018</v>
      </c>
      <c r="H582">
        <v>7609</v>
      </c>
      <c r="I582" t="s">
        <v>88</v>
      </c>
      <c r="J582">
        <v>99</v>
      </c>
      <c r="K582" t="s">
        <v>23</v>
      </c>
      <c r="L582">
        <v>77</v>
      </c>
      <c r="M582" t="s">
        <v>32</v>
      </c>
      <c r="N582">
        <v>3</v>
      </c>
      <c r="O582" t="s">
        <v>25</v>
      </c>
      <c r="P582">
        <v>612</v>
      </c>
      <c r="T582" s="3">
        <f t="shared" si="19"/>
        <v>18.39</v>
      </c>
      <c r="U582" s="3">
        <f>IF(AND(R582&lt;&gt;"_U",N582&lt;&gt;9999,N582&lt;&gt;999,L582&lt;&gt;"Median"),IFERROR(VLOOKUP(A582,'LBA Total'!A:P,16,0),"."),".")</f>
        <v>3327</v>
      </c>
    </row>
    <row r="583" spans="1:21" x14ac:dyDescent="0.3">
      <c r="A583" s="1" t="str">
        <f t="shared" si="18"/>
        <v>2018|Waiheke Local Board Area|Total stated - total household income</v>
      </c>
      <c r="B583" t="s">
        <v>18</v>
      </c>
      <c r="C583" t="s">
        <v>19</v>
      </c>
      <c r="D583" t="s">
        <v>20</v>
      </c>
      <c r="E583" t="s">
        <v>21</v>
      </c>
      <c r="F583">
        <v>2018</v>
      </c>
      <c r="G583">
        <v>2018</v>
      </c>
      <c r="H583">
        <v>7609</v>
      </c>
      <c r="I583" t="s">
        <v>88</v>
      </c>
      <c r="J583">
        <v>99</v>
      </c>
      <c r="K583" t="s">
        <v>23</v>
      </c>
      <c r="L583">
        <v>77</v>
      </c>
      <c r="M583" t="s">
        <v>32</v>
      </c>
      <c r="N583">
        <v>2</v>
      </c>
      <c r="O583" t="s">
        <v>28</v>
      </c>
      <c r="P583">
        <v>957</v>
      </c>
      <c r="T583" s="3">
        <f t="shared" si="19"/>
        <v>28.76</v>
      </c>
      <c r="U583" s="3">
        <f>IF(AND(R583&lt;&gt;"_U",N583&lt;&gt;9999,N583&lt;&gt;999,L583&lt;&gt;"Median"),IFERROR(VLOOKUP(A583,'LBA Total'!A:P,16,0),"."),".")</f>
        <v>3327</v>
      </c>
    </row>
    <row r="584" spans="1:21" x14ac:dyDescent="0.3">
      <c r="A584" s="1" t="str">
        <f t="shared" si="18"/>
        <v>2018|Waiheke Local Board Area|Total - total household income</v>
      </c>
      <c r="B584" t="s">
        <v>18</v>
      </c>
      <c r="C584" t="s">
        <v>19</v>
      </c>
      <c r="D584" t="s">
        <v>20</v>
      </c>
      <c r="E584" t="s">
        <v>21</v>
      </c>
      <c r="F584">
        <v>2018</v>
      </c>
      <c r="G584">
        <v>2018</v>
      </c>
      <c r="H584">
        <v>7609</v>
      </c>
      <c r="I584" t="s">
        <v>88</v>
      </c>
      <c r="J584">
        <v>99</v>
      </c>
      <c r="K584" t="s">
        <v>23</v>
      </c>
      <c r="L584">
        <v>99</v>
      </c>
      <c r="M584" t="s">
        <v>48</v>
      </c>
      <c r="N584">
        <v>9999</v>
      </c>
      <c r="O584" t="s">
        <v>40</v>
      </c>
      <c r="P584">
        <v>3648</v>
      </c>
      <c r="T584" s="3" t="str">
        <f t="shared" si="19"/>
        <v>.</v>
      </c>
      <c r="U584" s="3" t="str">
        <f>IF(AND(R584&lt;&gt;"_U",N584&lt;&gt;9999,N584&lt;&gt;999,L584&lt;&gt;"Median"),IFERROR(VLOOKUP(A584,'LBA Total'!A:P,16,0),"."),".")</f>
        <v>.</v>
      </c>
    </row>
    <row r="585" spans="1:21" x14ac:dyDescent="0.3">
      <c r="A585" s="1" t="str">
        <f t="shared" si="18"/>
        <v>2018|Waiheke Local Board Area|Total - total household income</v>
      </c>
      <c r="B585" t="s">
        <v>18</v>
      </c>
      <c r="C585" t="s">
        <v>19</v>
      </c>
      <c r="D585" t="s">
        <v>20</v>
      </c>
      <c r="E585" t="s">
        <v>21</v>
      </c>
      <c r="F585">
        <v>2018</v>
      </c>
      <c r="G585">
        <v>2018</v>
      </c>
      <c r="H585">
        <v>7609</v>
      </c>
      <c r="I585" t="s">
        <v>88</v>
      </c>
      <c r="J585">
        <v>99</v>
      </c>
      <c r="K585" t="s">
        <v>23</v>
      </c>
      <c r="L585">
        <v>99</v>
      </c>
      <c r="M585" t="s">
        <v>48</v>
      </c>
      <c r="N585">
        <v>1</v>
      </c>
      <c r="O585" t="s">
        <v>33</v>
      </c>
      <c r="P585">
        <v>1917</v>
      </c>
      <c r="T585" s="3">
        <f t="shared" si="19"/>
        <v>52.59</v>
      </c>
      <c r="U585" s="3">
        <f>IF(AND(R585&lt;&gt;"_U",N585&lt;&gt;9999,N585&lt;&gt;999,L585&lt;&gt;"Median"),IFERROR(VLOOKUP(A585,'LBA Total'!A:P,16,0),"."),".")</f>
        <v>3645</v>
      </c>
    </row>
    <row r="586" spans="1:21" x14ac:dyDescent="0.3">
      <c r="A586" s="1" t="str">
        <f t="shared" si="18"/>
        <v>2018|Waiheke Local Board Area|Total - total household income</v>
      </c>
      <c r="B586" t="s">
        <v>18</v>
      </c>
      <c r="C586" t="s">
        <v>19</v>
      </c>
      <c r="D586" t="s">
        <v>20</v>
      </c>
      <c r="E586" t="s">
        <v>21</v>
      </c>
      <c r="F586">
        <v>2018</v>
      </c>
      <c r="G586">
        <v>2018</v>
      </c>
      <c r="H586">
        <v>7609</v>
      </c>
      <c r="I586" t="s">
        <v>88</v>
      </c>
      <c r="J586">
        <v>99</v>
      </c>
      <c r="K586" t="s">
        <v>23</v>
      </c>
      <c r="L586">
        <v>99</v>
      </c>
      <c r="M586" t="s">
        <v>48</v>
      </c>
      <c r="N586">
        <v>2</v>
      </c>
      <c r="O586" t="s">
        <v>28</v>
      </c>
      <c r="P586">
        <v>1065</v>
      </c>
      <c r="T586" s="3">
        <f t="shared" si="19"/>
        <v>29.22</v>
      </c>
      <c r="U586" s="3">
        <f>IF(AND(R586&lt;&gt;"_U",N586&lt;&gt;9999,N586&lt;&gt;999,L586&lt;&gt;"Median"),IFERROR(VLOOKUP(A586,'LBA Total'!A:P,16,0),"."),".")</f>
        <v>3645</v>
      </c>
    </row>
    <row r="587" spans="1:21" x14ac:dyDescent="0.3">
      <c r="A587" s="1" t="str">
        <f t="shared" si="18"/>
        <v>2018|Waiheke Local Board Area|Total - total household income</v>
      </c>
      <c r="B587" t="s">
        <v>18</v>
      </c>
      <c r="C587" t="s">
        <v>19</v>
      </c>
      <c r="D587" t="s">
        <v>20</v>
      </c>
      <c r="E587" t="s">
        <v>21</v>
      </c>
      <c r="F587">
        <v>2018</v>
      </c>
      <c r="G587">
        <v>2018</v>
      </c>
      <c r="H587">
        <v>7609</v>
      </c>
      <c r="I587" t="s">
        <v>88</v>
      </c>
      <c r="J587">
        <v>99</v>
      </c>
      <c r="K587" t="s">
        <v>23</v>
      </c>
      <c r="L587">
        <v>99</v>
      </c>
      <c r="M587" t="s">
        <v>48</v>
      </c>
      <c r="N587">
        <v>7777</v>
      </c>
      <c r="O587" t="s">
        <v>37</v>
      </c>
      <c r="P587">
        <v>3645</v>
      </c>
      <c r="T587" s="3">
        <f t="shared" si="19"/>
        <v>100</v>
      </c>
      <c r="U587" s="3">
        <f>IF(AND(R587&lt;&gt;"_U",N587&lt;&gt;9999,N587&lt;&gt;999,L587&lt;&gt;"Median"),IFERROR(VLOOKUP(A587,'LBA Total'!A:P,16,0),"."),".")</f>
        <v>3645</v>
      </c>
    </row>
    <row r="588" spans="1:21" x14ac:dyDescent="0.3">
      <c r="A588" s="1" t="str">
        <f t="shared" si="18"/>
        <v>2018|Waiheke Local Board Area|Total - total household income</v>
      </c>
      <c r="B588" t="s">
        <v>18</v>
      </c>
      <c r="C588" t="s">
        <v>19</v>
      </c>
      <c r="D588" t="s">
        <v>20</v>
      </c>
      <c r="E588" t="s">
        <v>21</v>
      </c>
      <c r="F588">
        <v>2018</v>
      </c>
      <c r="G588">
        <v>2018</v>
      </c>
      <c r="H588">
        <v>7609</v>
      </c>
      <c r="I588" t="s">
        <v>88</v>
      </c>
      <c r="J588">
        <v>99</v>
      </c>
      <c r="K588" t="s">
        <v>23</v>
      </c>
      <c r="L588">
        <v>99</v>
      </c>
      <c r="M588" t="s">
        <v>48</v>
      </c>
      <c r="N588">
        <v>3</v>
      </c>
      <c r="O588" t="s">
        <v>25</v>
      </c>
      <c r="P588">
        <v>663</v>
      </c>
      <c r="T588" s="3">
        <f t="shared" si="19"/>
        <v>18.190000000000001</v>
      </c>
      <c r="U588" s="3">
        <f>IF(AND(R588&lt;&gt;"_U",N588&lt;&gt;9999,N588&lt;&gt;999,L588&lt;&gt;"Median"),IFERROR(VLOOKUP(A588,'LBA Total'!A:P,16,0),"."),".")</f>
        <v>3645</v>
      </c>
    </row>
    <row r="589" spans="1:21" x14ac:dyDescent="0.3">
      <c r="A589" s="1" t="str">
        <f t="shared" si="18"/>
        <v>2018|Waiheke Local Board Area|Total - total household income</v>
      </c>
      <c r="B589" t="s">
        <v>18</v>
      </c>
      <c r="C589" t="s">
        <v>19</v>
      </c>
      <c r="D589" t="s">
        <v>20</v>
      </c>
      <c r="E589" t="s">
        <v>21</v>
      </c>
      <c r="F589">
        <v>2018</v>
      </c>
      <c r="G589">
        <v>2018</v>
      </c>
      <c r="H589">
        <v>7609</v>
      </c>
      <c r="I589" t="s">
        <v>88</v>
      </c>
      <c r="J589">
        <v>99</v>
      </c>
      <c r="K589" t="s">
        <v>23</v>
      </c>
      <c r="L589">
        <v>99</v>
      </c>
      <c r="M589" t="s">
        <v>48</v>
      </c>
      <c r="N589">
        <v>999</v>
      </c>
      <c r="O589" t="s">
        <v>42</v>
      </c>
      <c r="P589">
        <v>3</v>
      </c>
      <c r="T589" s="3" t="str">
        <f t="shared" si="19"/>
        <v>.</v>
      </c>
      <c r="U589" s="3" t="str">
        <f>IF(AND(R589&lt;&gt;"_U",N589&lt;&gt;9999,N589&lt;&gt;999,L589&lt;&gt;"Median"),IFERROR(VLOOKUP(A589,'LBA Total'!A:P,16,0),"."),".")</f>
        <v>.</v>
      </c>
    </row>
    <row r="590" spans="1:21" x14ac:dyDescent="0.3">
      <c r="A590" s="1" t="str">
        <f t="shared" si="18"/>
        <v>2018|Waiheke Local Board Area|Median ($) - total household income</v>
      </c>
      <c r="B590" t="s">
        <v>18</v>
      </c>
      <c r="C590" t="s">
        <v>19</v>
      </c>
      <c r="D590" t="s">
        <v>20</v>
      </c>
      <c r="E590" t="s">
        <v>21</v>
      </c>
      <c r="F590">
        <v>2018</v>
      </c>
      <c r="G590">
        <v>2018</v>
      </c>
      <c r="H590">
        <v>7609</v>
      </c>
      <c r="I590" t="s">
        <v>88</v>
      </c>
      <c r="J590">
        <v>99</v>
      </c>
      <c r="K590" t="s">
        <v>23</v>
      </c>
      <c r="L590" t="s">
        <v>56</v>
      </c>
      <c r="M590" t="s">
        <v>57</v>
      </c>
      <c r="N590">
        <v>3</v>
      </c>
      <c r="O590" t="s">
        <v>25</v>
      </c>
      <c r="P590">
        <v>94100</v>
      </c>
      <c r="T590" s="3" t="str">
        <f t="shared" si="19"/>
        <v>.</v>
      </c>
      <c r="U590" s="3" t="str">
        <f>IF(AND(R590&lt;&gt;"_U",N590&lt;&gt;9999,N590&lt;&gt;999,L590&lt;&gt;"Median"),IFERROR(VLOOKUP(A590,'LBA Total'!A:P,16,0),"."),".")</f>
        <v>.</v>
      </c>
    </row>
    <row r="591" spans="1:21" x14ac:dyDescent="0.3">
      <c r="A591" s="1" t="str">
        <f t="shared" si="18"/>
        <v>2018|Waiheke Local Board Area|Median ($) - total household income</v>
      </c>
      <c r="B591" t="s">
        <v>18</v>
      </c>
      <c r="C591" t="s">
        <v>19</v>
      </c>
      <c r="D591" t="s">
        <v>20</v>
      </c>
      <c r="E591" t="s">
        <v>21</v>
      </c>
      <c r="F591">
        <v>2018</v>
      </c>
      <c r="G591">
        <v>2018</v>
      </c>
      <c r="H591">
        <v>7609</v>
      </c>
      <c r="I591" t="s">
        <v>88</v>
      </c>
      <c r="J591">
        <v>99</v>
      </c>
      <c r="K591" t="s">
        <v>23</v>
      </c>
      <c r="L591" t="s">
        <v>56</v>
      </c>
      <c r="M591" t="s">
        <v>57</v>
      </c>
      <c r="N591">
        <v>7777</v>
      </c>
      <c r="O591" t="s">
        <v>37</v>
      </c>
      <c r="P591">
        <v>69600</v>
      </c>
      <c r="T591" s="3" t="str">
        <f t="shared" si="19"/>
        <v>.</v>
      </c>
      <c r="U591" s="3" t="str">
        <f>IF(AND(R591&lt;&gt;"_U",N591&lt;&gt;9999,N591&lt;&gt;999,L591&lt;&gt;"Median"),IFERROR(VLOOKUP(A591,'LBA Total'!A:P,16,0),"."),".")</f>
        <v>.</v>
      </c>
    </row>
    <row r="592" spans="1:21" x14ac:dyDescent="0.3">
      <c r="A592" s="1" t="str">
        <f t="shared" si="18"/>
        <v>2018|Waiheke Local Board Area|Median ($) - total household income</v>
      </c>
      <c r="B592" t="s">
        <v>18</v>
      </c>
      <c r="C592" t="s">
        <v>19</v>
      </c>
      <c r="D592" t="s">
        <v>20</v>
      </c>
      <c r="E592" t="s">
        <v>21</v>
      </c>
      <c r="F592">
        <v>2018</v>
      </c>
      <c r="G592">
        <v>2018</v>
      </c>
      <c r="H592">
        <v>7609</v>
      </c>
      <c r="I592" t="s">
        <v>88</v>
      </c>
      <c r="J592">
        <v>99</v>
      </c>
      <c r="K592" t="s">
        <v>23</v>
      </c>
      <c r="L592" t="s">
        <v>56</v>
      </c>
      <c r="M592" t="s">
        <v>57</v>
      </c>
      <c r="N592">
        <v>2</v>
      </c>
      <c r="O592" t="s">
        <v>28</v>
      </c>
      <c r="P592">
        <v>57700</v>
      </c>
      <c r="T592" s="3" t="str">
        <f t="shared" si="19"/>
        <v>.</v>
      </c>
      <c r="U592" s="3" t="str">
        <f>IF(AND(R592&lt;&gt;"_U",N592&lt;&gt;9999,N592&lt;&gt;999,L592&lt;&gt;"Median"),IFERROR(VLOOKUP(A592,'LBA Total'!A:P,16,0),"."),".")</f>
        <v>.</v>
      </c>
    </row>
    <row r="593" spans="1:21" x14ac:dyDescent="0.3">
      <c r="A593" s="1" t="str">
        <f t="shared" si="18"/>
        <v>2018|Waiheke Local Board Area|Median ($) - total household income</v>
      </c>
      <c r="B593" t="s">
        <v>18</v>
      </c>
      <c r="C593" t="s">
        <v>19</v>
      </c>
      <c r="D593" t="s">
        <v>20</v>
      </c>
      <c r="E593" t="s">
        <v>21</v>
      </c>
      <c r="F593">
        <v>2018</v>
      </c>
      <c r="G593">
        <v>2018</v>
      </c>
      <c r="H593">
        <v>7609</v>
      </c>
      <c r="I593" t="s">
        <v>88</v>
      </c>
      <c r="J593">
        <v>99</v>
      </c>
      <c r="K593" t="s">
        <v>23</v>
      </c>
      <c r="L593" t="s">
        <v>56</v>
      </c>
      <c r="M593" t="s">
        <v>57</v>
      </c>
      <c r="N593">
        <v>999</v>
      </c>
      <c r="O593" t="s">
        <v>42</v>
      </c>
      <c r="R593" t="s">
        <v>61</v>
      </c>
      <c r="S593" t="s">
        <v>62</v>
      </c>
      <c r="T593" s="3" t="str">
        <f t="shared" si="19"/>
        <v>.</v>
      </c>
      <c r="U593" s="3" t="str">
        <f>IF(AND(R593&lt;&gt;"_U",N593&lt;&gt;9999,N593&lt;&gt;999,L593&lt;&gt;"Median"),IFERROR(VLOOKUP(A593,'LBA Total'!A:P,16,0),"."),".")</f>
        <v>.</v>
      </c>
    </row>
    <row r="594" spans="1:21" x14ac:dyDescent="0.3">
      <c r="A594" s="1" t="str">
        <f t="shared" si="18"/>
        <v>2018|Waiheke Local Board Area|Median ($) - total household income</v>
      </c>
      <c r="B594" t="s">
        <v>18</v>
      </c>
      <c r="C594" t="s">
        <v>19</v>
      </c>
      <c r="D594" t="s">
        <v>20</v>
      </c>
      <c r="E594" t="s">
        <v>21</v>
      </c>
      <c r="F594">
        <v>2018</v>
      </c>
      <c r="G594">
        <v>2018</v>
      </c>
      <c r="H594">
        <v>7609</v>
      </c>
      <c r="I594" t="s">
        <v>88</v>
      </c>
      <c r="J594">
        <v>99</v>
      </c>
      <c r="K594" t="s">
        <v>23</v>
      </c>
      <c r="L594" t="s">
        <v>56</v>
      </c>
      <c r="M594" t="s">
        <v>57</v>
      </c>
      <c r="N594">
        <v>1</v>
      </c>
      <c r="O594" t="s">
        <v>33</v>
      </c>
      <c r="P594">
        <v>73500</v>
      </c>
      <c r="T594" s="3" t="str">
        <f t="shared" si="19"/>
        <v>.</v>
      </c>
      <c r="U594" s="3" t="str">
        <f>IF(AND(R594&lt;&gt;"_U",N594&lt;&gt;9999,N594&lt;&gt;999,L594&lt;&gt;"Median"),IFERROR(VLOOKUP(A594,'LBA Total'!A:P,16,0),"."),".")</f>
        <v>.</v>
      </c>
    </row>
    <row r="595" spans="1:21" x14ac:dyDescent="0.3">
      <c r="A595" s="1" t="str">
        <f t="shared" si="18"/>
        <v>2018|Waiheke Local Board Area|Median ($) - total household income</v>
      </c>
      <c r="B595" t="s">
        <v>18</v>
      </c>
      <c r="C595" t="s">
        <v>19</v>
      </c>
      <c r="D595" t="s">
        <v>20</v>
      </c>
      <c r="E595" t="s">
        <v>21</v>
      </c>
      <c r="F595">
        <v>2018</v>
      </c>
      <c r="G595">
        <v>2018</v>
      </c>
      <c r="H595">
        <v>7609</v>
      </c>
      <c r="I595" t="s">
        <v>88</v>
      </c>
      <c r="J595">
        <v>99</v>
      </c>
      <c r="K595" t="s">
        <v>23</v>
      </c>
      <c r="L595" t="s">
        <v>56</v>
      </c>
      <c r="M595" t="s">
        <v>57</v>
      </c>
      <c r="N595">
        <v>9999</v>
      </c>
      <c r="O595" t="s">
        <v>40</v>
      </c>
      <c r="P595">
        <v>69600</v>
      </c>
      <c r="T595" s="3" t="str">
        <f t="shared" si="19"/>
        <v>.</v>
      </c>
      <c r="U595" s="3" t="str">
        <f>IF(AND(R595&lt;&gt;"_U",N595&lt;&gt;9999,N595&lt;&gt;999,L595&lt;&gt;"Median"),IFERROR(VLOOKUP(A595,'LBA Total'!A:P,16,0),"."),".")</f>
        <v>.</v>
      </c>
    </row>
    <row r="596" spans="1:21" x14ac:dyDescent="0.3">
      <c r="A596" s="1" t="str">
        <f t="shared" si="18"/>
        <v>2018|WaitematÄ Local Board Area|$20,000 or less</v>
      </c>
      <c r="B596" t="s">
        <v>18</v>
      </c>
      <c r="C596" t="s">
        <v>19</v>
      </c>
      <c r="D596" t="s">
        <v>20</v>
      </c>
      <c r="E596" t="s">
        <v>21</v>
      </c>
      <c r="F596">
        <v>2018</v>
      </c>
      <c r="G596">
        <v>2018</v>
      </c>
      <c r="H596">
        <v>7610</v>
      </c>
      <c r="I596" t="s">
        <v>97</v>
      </c>
      <c r="J596">
        <v>99</v>
      </c>
      <c r="K596" t="s">
        <v>23</v>
      </c>
      <c r="L596">
        <v>1</v>
      </c>
      <c r="M596" t="s">
        <v>39</v>
      </c>
      <c r="N596">
        <v>2</v>
      </c>
      <c r="O596" t="s">
        <v>28</v>
      </c>
      <c r="P596">
        <v>2895</v>
      </c>
      <c r="T596" s="3">
        <f t="shared" si="19"/>
        <v>76.95</v>
      </c>
      <c r="U596" s="3">
        <f>IF(AND(R596&lt;&gt;"_U",N596&lt;&gt;9999,N596&lt;&gt;999,L596&lt;&gt;"Median"),IFERROR(VLOOKUP(A596,'LBA Total'!A:P,16,0),"."),".")</f>
        <v>3762</v>
      </c>
    </row>
    <row r="597" spans="1:21" x14ac:dyDescent="0.3">
      <c r="A597" s="1" t="str">
        <f t="shared" si="18"/>
        <v>2018|WaitematÄ Local Board Area|$20,000 or less</v>
      </c>
      <c r="B597" t="s">
        <v>18</v>
      </c>
      <c r="C597" t="s">
        <v>19</v>
      </c>
      <c r="D597" t="s">
        <v>20</v>
      </c>
      <c r="E597" t="s">
        <v>21</v>
      </c>
      <c r="F597">
        <v>2018</v>
      </c>
      <c r="G597">
        <v>2018</v>
      </c>
      <c r="H597">
        <v>7610</v>
      </c>
      <c r="I597" t="s">
        <v>97</v>
      </c>
      <c r="J597">
        <v>99</v>
      </c>
      <c r="K597" t="s">
        <v>23</v>
      </c>
      <c r="L597">
        <v>1</v>
      </c>
      <c r="M597" t="s">
        <v>39</v>
      </c>
      <c r="N597">
        <v>1</v>
      </c>
      <c r="O597" t="s">
        <v>33</v>
      </c>
      <c r="P597">
        <v>627</v>
      </c>
      <c r="T597" s="3">
        <f t="shared" si="19"/>
        <v>16.670000000000002</v>
      </c>
      <c r="U597" s="3">
        <f>IF(AND(R597&lt;&gt;"_U",N597&lt;&gt;9999,N597&lt;&gt;999,L597&lt;&gt;"Median"),IFERROR(VLOOKUP(A597,'LBA Total'!A:P,16,0),"."),".")</f>
        <v>3762</v>
      </c>
    </row>
    <row r="598" spans="1:21" x14ac:dyDescent="0.3">
      <c r="A598" s="1" t="str">
        <f t="shared" si="18"/>
        <v>2018|WaitematÄ Local Board Area|$20,000 or less</v>
      </c>
      <c r="B598" t="s">
        <v>18</v>
      </c>
      <c r="C598" t="s">
        <v>19</v>
      </c>
      <c r="D598" t="s">
        <v>20</v>
      </c>
      <c r="E598" t="s">
        <v>21</v>
      </c>
      <c r="F598">
        <v>2018</v>
      </c>
      <c r="G598">
        <v>2018</v>
      </c>
      <c r="H598">
        <v>7610</v>
      </c>
      <c r="I598" t="s">
        <v>97</v>
      </c>
      <c r="J598">
        <v>99</v>
      </c>
      <c r="K598" t="s">
        <v>23</v>
      </c>
      <c r="L598">
        <v>1</v>
      </c>
      <c r="M598" t="s">
        <v>39</v>
      </c>
      <c r="N598">
        <v>3</v>
      </c>
      <c r="O598" t="s">
        <v>25</v>
      </c>
      <c r="P598">
        <v>237</v>
      </c>
      <c r="T598" s="3">
        <f t="shared" si="19"/>
        <v>6.3</v>
      </c>
      <c r="U598" s="3">
        <f>IF(AND(R598&lt;&gt;"_U",N598&lt;&gt;9999,N598&lt;&gt;999,L598&lt;&gt;"Median"),IFERROR(VLOOKUP(A598,'LBA Total'!A:P,16,0),"."),".")</f>
        <v>3762</v>
      </c>
    </row>
    <row r="599" spans="1:21" x14ac:dyDescent="0.3">
      <c r="A599" s="1" t="str">
        <f t="shared" si="18"/>
        <v>2018|WaitematÄ Local Board Area|$20,000 or less</v>
      </c>
      <c r="B599" t="s">
        <v>18</v>
      </c>
      <c r="C599" t="s">
        <v>19</v>
      </c>
      <c r="D599" t="s">
        <v>20</v>
      </c>
      <c r="E599" t="s">
        <v>21</v>
      </c>
      <c r="F599">
        <v>2018</v>
      </c>
      <c r="G599">
        <v>2018</v>
      </c>
      <c r="H599">
        <v>7610</v>
      </c>
      <c r="I599" t="s">
        <v>97</v>
      </c>
      <c r="J599">
        <v>99</v>
      </c>
      <c r="K599" t="s">
        <v>23</v>
      </c>
      <c r="L599">
        <v>1</v>
      </c>
      <c r="M599" t="s">
        <v>39</v>
      </c>
      <c r="N599">
        <v>999</v>
      </c>
      <c r="O599" t="s">
        <v>42</v>
      </c>
      <c r="P599">
        <v>0</v>
      </c>
      <c r="T599" s="3" t="str">
        <f t="shared" si="19"/>
        <v>.</v>
      </c>
      <c r="U599" s="3" t="str">
        <f>IF(AND(R599&lt;&gt;"_U",N599&lt;&gt;9999,N599&lt;&gt;999,L599&lt;&gt;"Median"),IFERROR(VLOOKUP(A599,'LBA Total'!A:P,16,0),"."),".")</f>
        <v>.</v>
      </c>
    </row>
    <row r="600" spans="1:21" x14ac:dyDescent="0.3">
      <c r="A600" s="1" t="str">
        <f t="shared" si="18"/>
        <v>2018|WaitematÄ Local Board Area|$20,000 or less</v>
      </c>
      <c r="B600" t="s">
        <v>18</v>
      </c>
      <c r="C600" t="s">
        <v>19</v>
      </c>
      <c r="D600" t="s">
        <v>20</v>
      </c>
      <c r="E600" t="s">
        <v>21</v>
      </c>
      <c r="F600">
        <v>2018</v>
      </c>
      <c r="G600">
        <v>2018</v>
      </c>
      <c r="H600">
        <v>7610</v>
      </c>
      <c r="I600" t="s">
        <v>97</v>
      </c>
      <c r="J600">
        <v>99</v>
      </c>
      <c r="K600" t="s">
        <v>23</v>
      </c>
      <c r="L600">
        <v>1</v>
      </c>
      <c r="M600" t="s">
        <v>39</v>
      </c>
      <c r="N600">
        <v>9999</v>
      </c>
      <c r="O600" t="s">
        <v>40</v>
      </c>
      <c r="P600">
        <v>3762</v>
      </c>
      <c r="T600" s="3" t="str">
        <f t="shared" si="19"/>
        <v>.</v>
      </c>
      <c r="U600" s="3" t="str">
        <f>IF(AND(R600&lt;&gt;"_U",N600&lt;&gt;9999,N600&lt;&gt;999,L600&lt;&gt;"Median"),IFERROR(VLOOKUP(A600,'LBA Total'!A:P,16,0),"."),".")</f>
        <v>.</v>
      </c>
    </row>
    <row r="601" spans="1:21" x14ac:dyDescent="0.3">
      <c r="A601" s="1" t="str">
        <f t="shared" si="18"/>
        <v>2018|WaitematÄ Local Board Area|$20,000 or less</v>
      </c>
      <c r="B601" t="s">
        <v>18</v>
      </c>
      <c r="C601" t="s">
        <v>19</v>
      </c>
      <c r="D601" t="s">
        <v>20</v>
      </c>
      <c r="E601" t="s">
        <v>21</v>
      </c>
      <c r="F601">
        <v>2018</v>
      </c>
      <c r="G601">
        <v>2018</v>
      </c>
      <c r="H601">
        <v>7610</v>
      </c>
      <c r="I601" t="s">
        <v>97</v>
      </c>
      <c r="J601">
        <v>99</v>
      </c>
      <c r="K601" t="s">
        <v>23</v>
      </c>
      <c r="L601">
        <v>1</v>
      </c>
      <c r="M601" t="s">
        <v>39</v>
      </c>
      <c r="N601">
        <v>7777</v>
      </c>
      <c r="O601" t="s">
        <v>37</v>
      </c>
      <c r="P601">
        <v>3762</v>
      </c>
      <c r="T601" s="3">
        <f t="shared" si="19"/>
        <v>100</v>
      </c>
      <c r="U601" s="3">
        <f>IF(AND(R601&lt;&gt;"_U",N601&lt;&gt;9999,N601&lt;&gt;999,L601&lt;&gt;"Median"),IFERROR(VLOOKUP(A601,'LBA Total'!A:P,16,0),"."),".")</f>
        <v>3762</v>
      </c>
    </row>
    <row r="602" spans="1:21" x14ac:dyDescent="0.3">
      <c r="A602" s="1" t="str">
        <f t="shared" si="18"/>
        <v>2018|WaitematÄ Local Board Area|$20,001-$30,000</v>
      </c>
      <c r="B602" t="s">
        <v>18</v>
      </c>
      <c r="C602" t="s">
        <v>19</v>
      </c>
      <c r="D602" t="s">
        <v>20</v>
      </c>
      <c r="E602" t="s">
        <v>21</v>
      </c>
      <c r="F602">
        <v>2018</v>
      </c>
      <c r="G602">
        <v>2018</v>
      </c>
      <c r="H602">
        <v>7610</v>
      </c>
      <c r="I602" t="s">
        <v>97</v>
      </c>
      <c r="J602">
        <v>99</v>
      </c>
      <c r="K602" t="s">
        <v>23</v>
      </c>
      <c r="L602">
        <v>2</v>
      </c>
      <c r="M602" t="s">
        <v>24</v>
      </c>
      <c r="N602">
        <v>9999</v>
      </c>
      <c r="O602" t="s">
        <v>40</v>
      </c>
      <c r="P602">
        <v>1656</v>
      </c>
      <c r="T602" s="3" t="str">
        <f t="shared" si="19"/>
        <v>.</v>
      </c>
      <c r="U602" s="3" t="str">
        <f>IF(AND(R602&lt;&gt;"_U",N602&lt;&gt;9999,N602&lt;&gt;999,L602&lt;&gt;"Median"),IFERROR(VLOOKUP(A602,'LBA Total'!A:P,16,0),"."),".")</f>
        <v>.</v>
      </c>
    </row>
    <row r="603" spans="1:21" x14ac:dyDescent="0.3">
      <c r="A603" s="1" t="str">
        <f t="shared" si="18"/>
        <v>2018|WaitematÄ Local Board Area|$20,001-$30,000</v>
      </c>
      <c r="B603" t="s">
        <v>18</v>
      </c>
      <c r="C603" t="s">
        <v>19</v>
      </c>
      <c r="D603" t="s">
        <v>20</v>
      </c>
      <c r="E603" t="s">
        <v>21</v>
      </c>
      <c r="F603">
        <v>2018</v>
      </c>
      <c r="G603">
        <v>2018</v>
      </c>
      <c r="H603">
        <v>7610</v>
      </c>
      <c r="I603" t="s">
        <v>97</v>
      </c>
      <c r="J603">
        <v>99</v>
      </c>
      <c r="K603" t="s">
        <v>23</v>
      </c>
      <c r="L603">
        <v>2</v>
      </c>
      <c r="M603" t="s">
        <v>24</v>
      </c>
      <c r="N603">
        <v>2</v>
      </c>
      <c r="O603" t="s">
        <v>28</v>
      </c>
      <c r="P603">
        <v>1101</v>
      </c>
      <c r="T603" s="3">
        <f t="shared" si="19"/>
        <v>66.489999999999995</v>
      </c>
      <c r="U603" s="3">
        <f>IF(AND(R603&lt;&gt;"_U",N603&lt;&gt;9999,N603&lt;&gt;999,L603&lt;&gt;"Median"),IFERROR(VLOOKUP(A603,'LBA Total'!A:P,16,0),"."),".")</f>
        <v>1656</v>
      </c>
    </row>
    <row r="604" spans="1:21" x14ac:dyDescent="0.3">
      <c r="A604" s="1" t="str">
        <f t="shared" si="18"/>
        <v>2018|WaitematÄ Local Board Area|$20,001-$30,000</v>
      </c>
      <c r="B604" t="s">
        <v>18</v>
      </c>
      <c r="C604" t="s">
        <v>19</v>
      </c>
      <c r="D604" t="s">
        <v>20</v>
      </c>
      <c r="E604" t="s">
        <v>21</v>
      </c>
      <c r="F604">
        <v>2018</v>
      </c>
      <c r="G604">
        <v>2018</v>
      </c>
      <c r="H604">
        <v>7610</v>
      </c>
      <c r="I604" t="s">
        <v>97</v>
      </c>
      <c r="J604">
        <v>99</v>
      </c>
      <c r="K604" t="s">
        <v>23</v>
      </c>
      <c r="L604">
        <v>2</v>
      </c>
      <c r="M604" t="s">
        <v>24</v>
      </c>
      <c r="N604">
        <v>999</v>
      </c>
      <c r="O604" t="s">
        <v>42</v>
      </c>
      <c r="P604">
        <v>0</v>
      </c>
      <c r="T604" s="3" t="str">
        <f t="shared" si="19"/>
        <v>.</v>
      </c>
      <c r="U604" s="3" t="str">
        <f>IF(AND(R604&lt;&gt;"_U",N604&lt;&gt;9999,N604&lt;&gt;999,L604&lt;&gt;"Median"),IFERROR(VLOOKUP(A604,'LBA Total'!A:P,16,0),"."),".")</f>
        <v>.</v>
      </c>
    </row>
    <row r="605" spans="1:21" x14ac:dyDescent="0.3">
      <c r="A605" s="1" t="str">
        <f t="shared" si="18"/>
        <v>2018|WaitematÄ Local Board Area|$20,001-$30,000</v>
      </c>
      <c r="B605" t="s">
        <v>18</v>
      </c>
      <c r="C605" t="s">
        <v>19</v>
      </c>
      <c r="D605" t="s">
        <v>20</v>
      </c>
      <c r="E605" t="s">
        <v>21</v>
      </c>
      <c r="F605">
        <v>2018</v>
      </c>
      <c r="G605">
        <v>2018</v>
      </c>
      <c r="H605">
        <v>7610</v>
      </c>
      <c r="I605" t="s">
        <v>97</v>
      </c>
      <c r="J605">
        <v>99</v>
      </c>
      <c r="K605" t="s">
        <v>23</v>
      </c>
      <c r="L605">
        <v>2</v>
      </c>
      <c r="M605" t="s">
        <v>24</v>
      </c>
      <c r="N605">
        <v>1</v>
      </c>
      <c r="O605" t="s">
        <v>33</v>
      </c>
      <c r="P605">
        <v>399</v>
      </c>
      <c r="T605" s="3">
        <f t="shared" si="19"/>
        <v>24.09</v>
      </c>
      <c r="U605" s="3">
        <f>IF(AND(R605&lt;&gt;"_U",N605&lt;&gt;9999,N605&lt;&gt;999,L605&lt;&gt;"Median"),IFERROR(VLOOKUP(A605,'LBA Total'!A:P,16,0),"."),".")</f>
        <v>1656</v>
      </c>
    </row>
    <row r="606" spans="1:21" x14ac:dyDescent="0.3">
      <c r="A606" s="1" t="str">
        <f t="shared" si="18"/>
        <v>2018|WaitematÄ Local Board Area|$20,001-$30,000</v>
      </c>
      <c r="B606" t="s">
        <v>18</v>
      </c>
      <c r="C606" t="s">
        <v>19</v>
      </c>
      <c r="D606" t="s">
        <v>20</v>
      </c>
      <c r="E606" t="s">
        <v>21</v>
      </c>
      <c r="F606">
        <v>2018</v>
      </c>
      <c r="G606">
        <v>2018</v>
      </c>
      <c r="H606">
        <v>7610</v>
      </c>
      <c r="I606" t="s">
        <v>97</v>
      </c>
      <c r="J606">
        <v>99</v>
      </c>
      <c r="K606" t="s">
        <v>23</v>
      </c>
      <c r="L606">
        <v>2</v>
      </c>
      <c r="M606" t="s">
        <v>24</v>
      </c>
      <c r="N606">
        <v>7777</v>
      </c>
      <c r="O606" t="s">
        <v>37</v>
      </c>
      <c r="P606">
        <v>1656</v>
      </c>
      <c r="T606" s="3">
        <f t="shared" si="19"/>
        <v>100</v>
      </c>
      <c r="U606" s="3">
        <f>IF(AND(R606&lt;&gt;"_U",N606&lt;&gt;9999,N606&lt;&gt;999,L606&lt;&gt;"Median"),IFERROR(VLOOKUP(A606,'LBA Total'!A:P,16,0),"."),".")</f>
        <v>1656</v>
      </c>
    </row>
    <row r="607" spans="1:21" x14ac:dyDescent="0.3">
      <c r="A607" s="1" t="str">
        <f t="shared" si="18"/>
        <v>2018|WaitematÄ Local Board Area|$20,001-$30,000</v>
      </c>
      <c r="B607" t="s">
        <v>18</v>
      </c>
      <c r="C607" t="s">
        <v>19</v>
      </c>
      <c r="D607" t="s">
        <v>20</v>
      </c>
      <c r="E607" t="s">
        <v>21</v>
      </c>
      <c r="F607">
        <v>2018</v>
      </c>
      <c r="G607">
        <v>2018</v>
      </c>
      <c r="H607">
        <v>7610</v>
      </c>
      <c r="I607" t="s">
        <v>97</v>
      </c>
      <c r="J607">
        <v>99</v>
      </c>
      <c r="K607" t="s">
        <v>23</v>
      </c>
      <c r="L607">
        <v>2</v>
      </c>
      <c r="M607" t="s">
        <v>24</v>
      </c>
      <c r="N607">
        <v>3</v>
      </c>
      <c r="O607" t="s">
        <v>25</v>
      </c>
      <c r="P607">
        <v>156</v>
      </c>
      <c r="T607" s="3">
        <f t="shared" si="19"/>
        <v>9.42</v>
      </c>
      <c r="U607" s="3">
        <f>IF(AND(R607&lt;&gt;"_U",N607&lt;&gt;9999,N607&lt;&gt;999,L607&lt;&gt;"Median"),IFERROR(VLOOKUP(A607,'LBA Total'!A:P,16,0),"."),".")</f>
        <v>1656</v>
      </c>
    </row>
    <row r="608" spans="1:21" x14ac:dyDescent="0.3">
      <c r="A608" s="1" t="str">
        <f t="shared" si="18"/>
        <v>2018|WaitematÄ Local Board Area|$30,001-$50,000</v>
      </c>
      <c r="B608" t="s">
        <v>18</v>
      </c>
      <c r="C608" t="s">
        <v>19</v>
      </c>
      <c r="D608" t="s">
        <v>20</v>
      </c>
      <c r="E608" t="s">
        <v>21</v>
      </c>
      <c r="F608">
        <v>2018</v>
      </c>
      <c r="G608">
        <v>2018</v>
      </c>
      <c r="H608">
        <v>7610</v>
      </c>
      <c r="I608" t="s">
        <v>97</v>
      </c>
      <c r="J608">
        <v>99</v>
      </c>
      <c r="K608" t="s">
        <v>23</v>
      </c>
      <c r="L608">
        <v>3</v>
      </c>
      <c r="M608" t="s">
        <v>45</v>
      </c>
      <c r="N608">
        <v>9999</v>
      </c>
      <c r="O608" t="s">
        <v>40</v>
      </c>
      <c r="P608">
        <v>3036</v>
      </c>
      <c r="T608" s="3" t="str">
        <f t="shared" si="19"/>
        <v>.</v>
      </c>
      <c r="U608" s="3" t="str">
        <f>IF(AND(R608&lt;&gt;"_U",N608&lt;&gt;9999,N608&lt;&gt;999,L608&lt;&gt;"Median"),IFERROR(VLOOKUP(A608,'LBA Total'!A:P,16,0),"."),".")</f>
        <v>.</v>
      </c>
    </row>
    <row r="609" spans="1:21" x14ac:dyDescent="0.3">
      <c r="A609" s="1" t="str">
        <f t="shared" si="18"/>
        <v>2018|WaitematÄ Local Board Area|$30,001-$50,000</v>
      </c>
      <c r="B609" t="s">
        <v>18</v>
      </c>
      <c r="C609" t="s">
        <v>19</v>
      </c>
      <c r="D609" t="s">
        <v>20</v>
      </c>
      <c r="E609" t="s">
        <v>21</v>
      </c>
      <c r="F609">
        <v>2018</v>
      </c>
      <c r="G609">
        <v>2018</v>
      </c>
      <c r="H609">
        <v>7610</v>
      </c>
      <c r="I609" t="s">
        <v>97</v>
      </c>
      <c r="J609">
        <v>99</v>
      </c>
      <c r="K609" t="s">
        <v>23</v>
      </c>
      <c r="L609">
        <v>3</v>
      </c>
      <c r="M609" t="s">
        <v>45</v>
      </c>
      <c r="N609">
        <v>7777</v>
      </c>
      <c r="O609" t="s">
        <v>37</v>
      </c>
      <c r="P609">
        <v>3036</v>
      </c>
      <c r="T609" s="3">
        <f t="shared" si="19"/>
        <v>100</v>
      </c>
      <c r="U609" s="3">
        <f>IF(AND(R609&lt;&gt;"_U",N609&lt;&gt;9999,N609&lt;&gt;999,L609&lt;&gt;"Median"),IFERROR(VLOOKUP(A609,'LBA Total'!A:P,16,0),"."),".")</f>
        <v>3036</v>
      </c>
    </row>
    <row r="610" spans="1:21" x14ac:dyDescent="0.3">
      <c r="A610" s="1" t="str">
        <f t="shared" si="18"/>
        <v>2018|WaitematÄ Local Board Area|$30,001-$50,000</v>
      </c>
      <c r="B610" t="s">
        <v>18</v>
      </c>
      <c r="C610" t="s">
        <v>19</v>
      </c>
      <c r="D610" t="s">
        <v>20</v>
      </c>
      <c r="E610" t="s">
        <v>21</v>
      </c>
      <c r="F610">
        <v>2018</v>
      </c>
      <c r="G610">
        <v>2018</v>
      </c>
      <c r="H610">
        <v>7610</v>
      </c>
      <c r="I610" t="s">
        <v>97</v>
      </c>
      <c r="J610">
        <v>99</v>
      </c>
      <c r="K610" t="s">
        <v>23</v>
      </c>
      <c r="L610">
        <v>3</v>
      </c>
      <c r="M610" t="s">
        <v>45</v>
      </c>
      <c r="N610">
        <v>999</v>
      </c>
      <c r="O610" t="s">
        <v>42</v>
      </c>
      <c r="P610">
        <v>0</v>
      </c>
      <c r="T610" s="3" t="str">
        <f t="shared" si="19"/>
        <v>.</v>
      </c>
      <c r="U610" s="3" t="str">
        <f>IF(AND(R610&lt;&gt;"_U",N610&lt;&gt;9999,N610&lt;&gt;999,L610&lt;&gt;"Median"),IFERROR(VLOOKUP(A610,'LBA Total'!A:P,16,0),"."),".")</f>
        <v>.</v>
      </c>
    </row>
    <row r="611" spans="1:21" x14ac:dyDescent="0.3">
      <c r="A611" s="1" t="str">
        <f t="shared" si="18"/>
        <v>2018|WaitematÄ Local Board Area|$30,001-$50,000</v>
      </c>
      <c r="B611" t="s">
        <v>18</v>
      </c>
      <c r="C611" t="s">
        <v>19</v>
      </c>
      <c r="D611" t="s">
        <v>20</v>
      </c>
      <c r="E611" t="s">
        <v>21</v>
      </c>
      <c r="F611">
        <v>2018</v>
      </c>
      <c r="G611">
        <v>2018</v>
      </c>
      <c r="H611">
        <v>7610</v>
      </c>
      <c r="I611" t="s">
        <v>97</v>
      </c>
      <c r="J611">
        <v>99</v>
      </c>
      <c r="K611" t="s">
        <v>23</v>
      </c>
      <c r="L611">
        <v>3</v>
      </c>
      <c r="M611" t="s">
        <v>45</v>
      </c>
      <c r="N611">
        <v>2</v>
      </c>
      <c r="O611" t="s">
        <v>28</v>
      </c>
      <c r="P611">
        <v>2049</v>
      </c>
      <c r="T611" s="3">
        <f t="shared" si="19"/>
        <v>67.489999999999995</v>
      </c>
      <c r="U611" s="3">
        <f>IF(AND(R611&lt;&gt;"_U",N611&lt;&gt;9999,N611&lt;&gt;999,L611&lt;&gt;"Median"),IFERROR(VLOOKUP(A611,'LBA Total'!A:P,16,0),"."),".")</f>
        <v>3036</v>
      </c>
    </row>
    <row r="612" spans="1:21" x14ac:dyDescent="0.3">
      <c r="A612" s="1" t="str">
        <f t="shared" si="18"/>
        <v>2018|WaitematÄ Local Board Area|$30,001-$50,000</v>
      </c>
      <c r="B612" t="s">
        <v>18</v>
      </c>
      <c r="C612" t="s">
        <v>19</v>
      </c>
      <c r="D612" t="s">
        <v>20</v>
      </c>
      <c r="E612" t="s">
        <v>21</v>
      </c>
      <c r="F612">
        <v>2018</v>
      </c>
      <c r="G612">
        <v>2018</v>
      </c>
      <c r="H612">
        <v>7610</v>
      </c>
      <c r="I612" t="s">
        <v>97</v>
      </c>
      <c r="J612">
        <v>99</v>
      </c>
      <c r="K612" t="s">
        <v>23</v>
      </c>
      <c r="L612">
        <v>3</v>
      </c>
      <c r="M612" t="s">
        <v>45</v>
      </c>
      <c r="N612">
        <v>1</v>
      </c>
      <c r="O612" t="s">
        <v>33</v>
      </c>
      <c r="P612">
        <v>708</v>
      </c>
      <c r="T612" s="3">
        <f t="shared" si="19"/>
        <v>23.32</v>
      </c>
      <c r="U612" s="3">
        <f>IF(AND(R612&lt;&gt;"_U",N612&lt;&gt;9999,N612&lt;&gt;999,L612&lt;&gt;"Median"),IFERROR(VLOOKUP(A612,'LBA Total'!A:P,16,0),"."),".")</f>
        <v>3036</v>
      </c>
    </row>
    <row r="613" spans="1:21" x14ac:dyDescent="0.3">
      <c r="A613" s="1" t="str">
        <f t="shared" si="18"/>
        <v>2018|WaitematÄ Local Board Area|$30,001-$50,000</v>
      </c>
      <c r="B613" t="s">
        <v>18</v>
      </c>
      <c r="C613" t="s">
        <v>19</v>
      </c>
      <c r="D613" t="s">
        <v>20</v>
      </c>
      <c r="E613" t="s">
        <v>21</v>
      </c>
      <c r="F613">
        <v>2018</v>
      </c>
      <c r="G613">
        <v>2018</v>
      </c>
      <c r="H613">
        <v>7610</v>
      </c>
      <c r="I613" t="s">
        <v>97</v>
      </c>
      <c r="J613">
        <v>99</v>
      </c>
      <c r="K613" t="s">
        <v>23</v>
      </c>
      <c r="L613">
        <v>3</v>
      </c>
      <c r="M613" t="s">
        <v>45</v>
      </c>
      <c r="N613">
        <v>3</v>
      </c>
      <c r="O613" t="s">
        <v>25</v>
      </c>
      <c r="P613">
        <v>279</v>
      </c>
      <c r="T613" s="3">
        <f t="shared" si="19"/>
        <v>9.19</v>
      </c>
      <c r="U613" s="3">
        <f>IF(AND(R613&lt;&gt;"_U",N613&lt;&gt;9999,N613&lt;&gt;999,L613&lt;&gt;"Median"),IFERROR(VLOOKUP(A613,'LBA Total'!A:P,16,0),"."),".")</f>
        <v>3036</v>
      </c>
    </row>
    <row r="614" spans="1:21" x14ac:dyDescent="0.3">
      <c r="A614" s="1" t="str">
        <f t="shared" si="18"/>
        <v>2018|WaitematÄ Local Board Area|$50,001-$70,000</v>
      </c>
      <c r="B614" t="s">
        <v>18</v>
      </c>
      <c r="C614" t="s">
        <v>19</v>
      </c>
      <c r="D614" t="s">
        <v>20</v>
      </c>
      <c r="E614" t="s">
        <v>21</v>
      </c>
      <c r="F614">
        <v>2018</v>
      </c>
      <c r="G614">
        <v>2018</v>
      </c>
      <c r="H614">
        <v>7610</v>
      </c>
      <c r="I614" t="s">
        <v>97</v>
      </c>
      <c r="J614">
        <v>99</v>
      </c>
      <c r="K614" t="s">
        <v>23</v>
      </c>
      <c r="L614">
        <v>4</v>
      </c>
      <c r="M614" t="s">
        <v>36</v>
      </c>
      <c r="N614">
        <v>7777</v>
      </c>
      <c r="O614" t="s">
        <v>37</v>
      </c>
      <c r="P614">
        <v>3144</v>
      </c>
      <c r="T614" s="3">
        <f t="shared" si="19"/>
        <v>100</v>
      </c>
      <c r="U614" s="3">
        <f>IF(AND(R614&lt;&gt;"_U",N614&lt;&gt;9999,N614&lt;&gt;999,L614&lt;&gt;"Median"),IFERROR(VLOOKUP(A614,'LBA Total'!A:P,16,0),"."),".")</f>
        <v>3144</v>
      </c>
    </row>
    <row r="615" spans="1:21" x14ac:dyDescent="0.3">
      <c r="A615" s="1" t="str">
        <f t="shared" si="18"/>
        <v>2018|WaitematÄ Local Board Area|$50,001-$70,000</v>
      </c>
      <c r="B615" t="s">
        <v>18</v>
      </c>
      <c r="C615" t="s">
        <v>19</v>
      </c>
      <c r="D615" t="s">
        <v>20</v>
      </c>
      <c r="E615" t="s">
        <v>21</v>
      </c>
      <c r="F615">
        <v>2018</v>
      </c>
      <c r="G615">
        <v>2018</v>
      </c>
      <c r="H615">
        <v>7610</v>
      </c>
      <c r="I615" t="s">
        <v>97</v>
      </c>
      <c r="J615">
        <v>99</v>
      </c>
      <c r="K615" t="s">
        <v>23</v>
      </c>
      <c r="L615">
        <v>4</v>
      </c>
      <c r="M615" t="s">
        <v>36</v>
      </c>
      <c r="N615">
        <v>3</v>
      </c>
      <c r="O615" t="s">
        <v>25</v>
      </c>
      <c r="P615">
        <v>264</v>
      </c>
      <c r="T615" s="3">
        <f t="shared" si="19"/>
        <v>8.4</v>
      </c>
      <c r="U615" s="3">
        <f>IF(AND(R615&lt;&gt;"_U",N615&lt;&gt;9999,N615&lt;&gt;999,L615&lt;&gt;"Median"),IFERROR(VLOOKUP(A615,'LBA Total'!A:P,16,0),"."),".")</f>
        <v>3144</v>
      </c>
    </row>
    <row r="616" spans="1:21" x14ac:dyDescent="0.3">
      <c r="A616" s="1" t="str">
        <f t="shared" si="18"/>
        <v>2018|WaitematÄ Local Board Area|$50,001-$70,000</v>
      </c>
      <c r="B616" t="s">
        <v>18</v>
      </c>
      <c r="C616" t="s">
        <v>19</v>
      </c>
      <c r="D616" t="s">
        <v>20</v>
      </c>
      <c r="E616" t="s">
        <v>21</v>
      </c>
      <c r="F616">
        <v>2018</v>
      </c>
      <c r="G616">
        <v>2018</v>
      </c>
      <c r="H616">
        <v>7610</v>
      </c>
      <c r="I616" t="s">
        <v>97</v>
      </c>
      <c r="J616">
        <v>99</v>
      </c>
      <c r="K616" t="s">
        <v>23</v>
      </c>
      <c r="L616">
        <v>4</v>
      </c>
      <c r="M616" t="s">
        <v>36</v>
      </c>
      <c r="N616">
        <v>999</v>
      </c>
      <c r="O616" t="s">
        <v>42</v>
      </c>
      <c r="P616">
        <v>0</v>
      </c>
      <c r="T616" s="3" t="str">
        <f t="shared" si="19"/>
        <v>.</v>
      </c>
      <c r="U616" s="3" t="str">
        <f>IF(AND(R616&lt;&gt;"_U",N616&lt;&gt;9999,N616&lt;&gt;999,L616&lt;&gt;"Median"),IFERROR(VLOOKUP(A616,'LBA Total'!A:P,16,0),"."),".")</f>
        <v>.</v>
      </c>
    </row>
    <row r="617" spans="1:21" x14ac:dyDescent="0.3">
      <c r="A617" s="1" t="str">
        <f t="shared" si="18"/>
        <v>2018|WaitematÄ Local Board Area|$50,001-$70,000</v>
      </c>
      <c r="B617" t="s">
        <v>18</v>
      </c>
      <c r="C617" t="s">
        <v>19</v>
      </c>
      <c r="D617" t="s">
        <v>20</v>
      </c>
      <c r="E617" t="s">
        <v>21</v>
      </c>
      <c r="F617">
        <v>2018</v>
      </c>
      <c r="G617">
        <v>2018</v>
      </c>
      <c r="H617">
        <v>7610</v>
      </c>
      <c r="I617" t="s">
        <v>97</v>
      </c>
      <c r="J617">
        <v>99</v>
      </c>
      <c r="K617" t="s">
        <v>23</v>
      </c>
      <c r="L617">
        <v>4</v>
      </c>
      <c r="M617" t="s">
        <v>36</v>
      </c>
      <c r="N617">
        <v>9999</v>
      </c>
      <c r="O617" t="s">
        <v>40</v>
      </c>
      <c r="P617">
        <v>3144</v>
      </c>
      <c r="T617" s="3" t="str">
        <f t="shared" si="19"/>
        <v>.</v>
      </c>
      <c r="U617" s="3" t="str">
        <f>IF(AND(R617&lt;&gt;"_U",N617&lt;&gt;9999,N617&lt;&gt;999,L617&lt;&gt;"Median"),IFERROR(VLOOKUP(A617,'LBA Total'!A:P,16,0),"."),".")</f>
        <v>.</v>
      </c>
    </row>
    <row r="618" spans="1:21" x14ac:dyDescent="0.3">
      <c r="A618" s="1" t="str">
        <f t="shared" si="18"/>
        <v>2018|WaitematÄ Local Board Area|$50,001-$70,000</v>
      </c>
      <c r="B618" t="s">
        <v>18</v>
      </c>
      <c r="C618" t="s">
        <v>19</v>
      </c>
      <c r="D618" t="s">
        <v>20</v>
      </c>
      <c r="E618" t="s">
        <v>21</v>
      </c>
      <c r="F618">
        <v>2018</v>
      </c>
      <c r="G618">
        <v>2018</v>
      </c>
      <c r="H618">
        <v>7610</v>
      </c>
      <c r="I618" t="s">
        <v>97</v>
      </c>
      <c r="J618">
        <v>99</v>
      </c>
      <c r="K618" t="s">
        <v>23</v>
      </c>
      <c r="L618">
        <v>4</v>
      </c>
      <c r="M618" t="s">
        <v>36</v>
      </c>
      <c r="N618">
        <v>1</v>
      </c>
      <c r="O618" t="s">
        <v>33</v>
      </c>
      <c r="P618">
        <v>723</v>
      </c>
      <c r="T618" s="3">
        <f t="shared" si="19"/>
        <v>23</v>
      </c>
      <c r="U618" s="3">
        <f>IF(AND(R618&lt;&gt;"_U",N618&lt;&gt;9999,N618&lt;&gt;999,L618&lt;&gt;"Median"),IFERROR(VLOOKUP(A618,'LBA Total'!A:P,16,0),"."),".")</f>
        <v>3144</v>
      </c>
    </row>
    <row r="619" spans="1:21" x14ac:dyDescent="0.3">
      <c r="A619" s="1" t="str">
        <f t="shared" si="18"/>
        <v>2018|WaitematÄ Local Board Area|$50,001-$70,000</v>
      </c>
      <c r="B619" t="s">
        <v>18</v>
      </c>
      <c r="C619" t="s">
        <v>19</v>
      </c>
      <c r="D619" t="s">
        <v>20</v>
      </c>
      <c r="E619" t="s">
        <v>21</v>
      </c>
      <c r="F619">
        <v>2018</v>
      </c>
      <c r="G619">
        <v>2018</v>
      </c>
      <c r="H619">
        <v>7610</v>
      </c>
      <c r="I619" t="s">
        <v>97</v>
      </c>
      <c r="J619">
        <v>99</v>
      </c>
      <c r="K619" t="s">
        <v>23</v>
      </c>
      <c r="L619">
        <v>4</v>
      </c>
      <c r="M619" t="s">
        <v>36</v>
      </c>
      <c r="N619">
        <v>2</v>
      </c>
      <c r="O619" t="s">
        <v>28</v>
      </c>
      <c r="P619">
        <v>2154</v>
      </c>
      <c r="T619" s="3">
        <f t="shared" si="19"/>
        <v>68.510000000000005</v>
      </c>
      <c r="U619" s="3">
        <f>IF(AND(R619&lt;&gt;"_U",N619&lt;&gt;9999,N619&lt;&gt;999,L619&lt;&gt;"Median"),IFERROR(VLOOKUP(A619,'LBA Total'!A:P,16,0),"."),".")</f>
        <v>3144</v>
      </c>
    </row>
    <row r="620" spans="1:21" x14ac:dyDescent="0.3">
      <c r="A620" s="1" t="str">
        <f t="shared" si="18"/>
        <v>2018|WaitematÄ Local Board Area|$70,001-$100,000</v>
      </c>
      <c r="B620" t="s">
        <v>18</v>
      </c>
      <c r="C620" t="s">
        <v>19</v>
      </c>
      <c r="D620" t="s">
        <v>20</v>
      </c>
      <c r="E620" t="s">
        <v>21</v>
      </c>
      <c r="F620">
        <v>2018</v>
      </c>
      <c r="G620">
        <v>2018</v>
      </c>
      <c r="H620">
        <v>7610</v>
      </c>
      <c r="I620" t="s">
        <v>97</v>
      </c>
      <c r="J620">
        <v>99</v>
      </c>
      <c r="K620" t="s">
        <v>23</v>
      </c>
      <c r="L620">
        <v>5</v>
      </c>
      <c r="M620" t="s">
        <v>58</v>
      </c>
      <c r="N620">
        <v>2</v>
      </c>
      <c r="O620" t="s">
        <v>28</v>
      </c>
      <c r="P620">
        <v>2733</v>
      </c>
      <c r="T620" s="3">
        <f t="shared" si="19"/>
        <v>65.400000000000006</v>
      </c>
      <c r="U620" s="3">
        <f>IF(AND(R620&lt;&gt;"_U",N620&lt;&gt;9999,N620&lt;&gt;999,L620&lt;&gt;"Median"),IFERROR(VLOOKUP(A620,'LBA Total'!A:P,16,0),"."),".")</f>
        <v>4179</v>
      </c>
    </row>
    <row r="621" spans="1:21" x14ac:dyDescent="0.3">
      <c r="A621" s="1" t="str">
        <f t="shared" si="18"/>
        <v>2018|WaitematÄ Local Board Area|$70,001-$100,000</v>
      </c>
      <c r="B621" t="s">
        <v>18</v>
      </c>
      <c r="C621" t="s">
        <v>19</v>
      </c>
      <c r="D621" t="s">
        <v>20</v>
      </c>
      <c r="E621" t="s">
        <v>21</v>
      </c>
      <c r="F621">
        <v>2018</v>
      </c>
      <c r="G621">
        <v>2018</v>
      </c>
      <c r="H621">
        <v>7610</v>
      </c>
      <c r="I621" t="s">
        <v>97</v>
      </c>
      <c r="J621">
        <v>99</v>
      </c>
      <c r="K621" t="s">
        <v>23</v>
      </c>
      <c r="L621">
        <v>5</v>
      </c>
      <c r="M621" t="s">
        <v>58</v>
      </c>
      <c r="N621">
        <v>7777</v>
      </c>
      <c r="O621" t="s">
        <v>37</v>
      </c>
      <c r="P621">
        <v>4179</v>
      </c>
      <c r="T621" s="3">
        <f t="shared" si="19"/>
        <v>100</v>
      </c>
      <c r="U621" s="3">
        <f>IF(AND(R621&lt;&gt;"_U",N621&lt;&gt;9999,N621&lt;&gt;999,L621&lt;&gt;"Median"),IFERROR(VLOOKUP(A621,'LBA Total'!A:P,16,0),"."),".")</f>
        <v>4179</v>
      </c>
    </row>
    <row r="622" spans="1:21" x14ac:dyDescent="0.3">
      <c r="A622" s="1" t="str">
        <f t="shared" si="18"/>
        <v>2018|WaitematÄ Local Board Area|$70,001-$100,000</v>
      </c>
      <c r="B622" t="s">
        <v>18</v>
      </c>
      <c r="C622" t="s">
        <v>19</v>
      </c>
      <c r="D622" t="s">
        <v>20</v>
      </c>
      <c r="E622" t="s">
        <v>21</v>
      </c>
      <c r="F622">
        <v>2018</v>
      </c>
      <c r="G622">
        <v>2018</v>
      </c>
      <c r="H622">
        <v>7610</v>
      </c>
      <c r="I622" t="s">
        <v>97</v>
      </c>
      <c r="J622">
        <v>99</v>
      </c>
      <c r="K622" t="s">
        <v>23</v>
      </c>
      <c r="L622">
        <v>5</v>
      </c>
      <c r="M622" t="s">
        <v>58</v>
      </c>
      <c r="N622">
        <v>3</v>
      </c>
      <c r="O622" t="s">
        <v>25</v>
      </c>
      <c r="P622">
        <v>423</v>
      </c>
      <c r="T622" s="3">
        <f t="shared" si="19"/>
        <v>10.119999999999999</v>
      </c>
      <c r="U622" s="3">
        <f>IF(AND(R622&lt;&gt;"_U",N622&lt;&gt;9999,N622&lt;&gt;999,L622&lt;&gt;"Median"),IFERROR(VLOOKUP(A622,'LBA Total'!A:P,16,0),"."),".")</f>
        <v>4179</v>
      </c>
    </row>
    <row r="623" spans="1:21" x14ac:dyDescent="0.3">
      <c r="A623" s="1" t="str">
        <f t="shared" si="18"/>
        <v>2018|WaitematÄ Local Board Area|$70,001-$100,000</v>
      </c>
      <c r="B623" t="s">
        <v>18</v>
      </c>
      <c r="C623" t="s">
        <v>19</v>
      </c>
      <c r="D623" t="s">
        <v>20</v>
      </c>
      <c r="E623" t="s">
        <v>21</v>
      </c>
      <c r="F623">
        <v>2018</v>
      </c>
      <c r="G623">
        <v>2018</v>
      </c>
      <c r="H623">
        <v>7610</v>
      </c>
      <c r="I623" t="s">
        <v>97</v>
      </c>
      <c r="J623">
        <v>99</v>
      </c>
      <c r="K623" t="s">
        <v>23</v>
      </c>
      <c r="L623">
        <v>5</v>
      </c>
      <c r="M623" t="s">
        <v>58</v>
      </c>
      <c r="N623">
        <v>9999</v>
      </c>
      <c r="O623" t="s">
        <v>40</v>
      </c>
      <c r="P623">
        <v>4179</v>
      </c>
      <c r="T623" s="3" t="str">
        <f t="shared" si="19"/>
        <v>.</v>
      </c>
      <c r="U623" s="3" t="str">
        <f>IF(AND(R623&lt;&gt;"_U",N623&lt;&gt;9999,N623&lt;&gt;999,L623&lt;&gt;"Median"),IFERROR(VLOOKUP(A623,'LBA Total'!A:P,16,0),"."),".")</f>
        <v>.</v>
      </c>
    </row>
    <row r="624" spans="1:21" x14ac:dyDescent="0.3">
      <c r="A624" s="1" t="str">
        <f t="shared" si="18"/>
        <v>2018|WaitematÄ Local Board Area|$70,001-$100,000</v>
      </c>
      <c r="B624" t="s">
        <v>18</v>
      </c>
      <c r="C624" t="s">
        <v>19</v>
      </c>
      <c r="D624" t="s">
        <v>20</v>
      </c>
      <c r="E624" t="s">
        <v>21</v>
      </c>
      <c r="F624">
        <v>2018</v>
      </c>
      <c r="G624">
        <v>2018</v>
      </c>
      <c r="H624">
        <v>7610</v>
      </c>
      <c r="I624" t="s">
        <v>97</v>
      </c>
      <c r="J624">
        <v>99</v>
      </c>
      <c r="K624" t="s">
        <v>23</v>
      </c>
      <c r="L624">
        <v>5</v>
      </c>
      <c r="M624" t="s">
        <v>58</v>
      </c>
      <c r="N624">
        <v>999</v>
      </c>
      <c r="O624" t="s">
        <v>42</v>
      </c>
      <c r="P624">
        <v>0</v>
      </c>
      <c r="T624" s="3" t="str">
        <f t="shared" si="19"/>
        <v>.</v>
      </c>
      <c r="U624" s="3" t="str">
        <f>IF(AND(R624&lt;&gt;"_U",N624&lt;&gt;9999,N624&lt;&gt;999,L624&lt;&gt;"Median"),IFERROR(VLOOKUP(A624,'LBA Total'!A:P,16,0),"."),".")</f>
        <v>.</v>
      </c>
    </row>
    <row r="625" spans="1:21" x14ac:dyDescent="0.3">
      <c r="A625" s="1" t="str">
        <f t="shared" si="18"/>
        <v>2018|WaitematÄ Local Board Area|$70,001-$100,000</v>
      </c>
      <c r="B625" t="s">
        <v>18</v>
      </c>
      <c r="C625" t="s">
        <v>19</v>
      </c>
      <c r="D625" t="s">
        <v>20</v>
      </c>
      <c r="E625" t="s">
        <v>21</v>
      </c>
      <c r="F625">
        <v>2018</v>
      </c>
      <c r="G625">
        <v>2018</v>
      </c>
      <c r="H625">
        <v>7610</v>
      </c>
      <c r="I625" t="s">
        <v>97</v>
      </c>
      <c r="J625">
        <v>99</v>
      </c>
      <c r="K625" t="s">
        <v>23</v>
      </c>
      <c r="L625">
        <v>5</v>
      </c>
      <c r="M625" t="s">
        <v>58</v>
      </c>
      <c r="N625">
        <v>1</v>
      </c>
      <c r="O625" t="s">
        <v>33</v>
      </c>
      <c r="P625">
        <v>1023</v>
      </c>
      <c r="T625" s="3">
        <f t="shared" si="19"/>
        <v>24.48</v>
      </c>
      <c r="U625" s="3">
        <f>IF(AND(R625&lt;&gt;"_U",N625&lt;&gt;9999,N625&lt;&gt;999,L625&lt;&gt;"Median"),IFERROR(VLOOKUP(A625,'LBA Total'!A:P,16,0),"."),".")</f>
        <v>4179</v>
      </c>
    </row>
    <row r="626" spans="1:21" x14ac:dyDescent="0.3">
      <c r="A626" s="1" t="str">
        <f t="shared" si="18"/>
        <v>2018|WaitematÄ Local Board Area|$100,001-$150,000</v>
      </c>
      <c r="B626" t="s">
        <v>18</v>
      </c>
      <c r="C626" t="s">
        <v>19</v>
      </c>
      <c r="D626" t="s">
        <v>20</v>
      </c>
      <c r="E626" t="s">
        <v>21</v>
      </c>
      <c r="F626">
        <v>2018</v>
      </c>
      <c r="G626">
        <v>2018</v>
      </c>
      <c r="H626">
        <v>7610</v>
      </c>
      <c r="I626" t="s">
        <v>97</v>
      </c>
      <c r="J626">
        <v>99</v>
      </c>
      <c r="K626" t="s">
        <v>23</v>
      </c>
      <c r="L626">
        <v>6</v>
      </c>
      <c r="M626" t="s">
        <v>59</v>
      </c>
      <c r="N626">
        <v>1</v>
      </c>
      <c r="O626" t="s">
        <v>33</v>
      </c>
      <c r="P626">
        <v>1383</v>
      </c>
      <c r="T626" s="3">
        <f t="shared" si="19"/>
        <v>26.27</v>
      </c>
      <c r="U626" s="3">
        <f>IF(AND(R626&lt;&gt;"_U",N626&lt;&gt;9999,N626&lt;&gt;999,L626&lt;&gt;"Median"),IFERROR(VLOOKUP(A626,'LBA Total'!A:P,16,0),"."),".")</f>
        <v>5265</v>
      </c>
    </row>
    <row r="627" spans="1:21" x14ac:dyDescent="0.3">
      <c r="A627" s="1" t="str">
        <f t="shared" si="18"/>
        <v>2018|WaitematÄ Local Board Area|$100,001-$150,000</v>
      </c>
      <c r="B627" t="s">
        <v>18</v>
      </c>
      <c r="C627" t="s">
        <v>19</v>
      </c>
      <c r="D627" t="s">
        <v>20</v>
      </c>
      <c r="E627" t="s">
        <v>21</v>
      </c>
      <c r="F627">
        <v>2018</v>
      </c>
      <c r="G627">
        <v>2018</v>
      </c>
      <c r="H627">
        <v>7610</v>
      </c>
      <c r="I627" t="s">
        <v>97</v>
      </c>
      <c r="J627">
        <v>99</v>
      </c>
      <c r="K627" t="s">
        <v>23</v>
      </c>
      <c r="L627">
        <v>6</v>
      </c>
      <c r="M627" t="s">
        <v>59</v>
      </c>
      <c r="N627">
        <v>2</v>
      </c>
      <c r="O627" t="s">
        <v>28</v>
      </c>
      <c r="P627">
        <v>3249</v>
      </c>
      <c r="T627" s="3">
        <f t="shared" si="19"/>
        <v>61.71</v>
      </c>
      <c r="U627" s="3">
        <f>IF(AND(R627&lt;&gt;"_U",N627&lt;&gt;9999,N627&lt;&gt;999,L627&lt;&gt;"Median"),IFERROR(VLOOKUP(A627,'LBA Total'!A:P,16,0),"."),".")</f>
        <v>5265</v>
      </c>
    </row>
    <row r="628" spans="1:21" x14ac:dyDescent="0.3">
      <c r="A628" s="1" t="str">
        <f t="shared" si="18"/>
        <v>2018|WaitematÄ Local Board Area|$100,001-$150,000</v>
      </c>
      <c r="B628" t="s">
        <v>18</v>
      </c>
      <c r="C628" t="s">
        <v>19</v>
      </c>
      <c r="D628" t="s">
        <v>20</v>
      </c>
      <c r="E628" t="s">
        <v>21</v>
      </c>
      <c r="F628">
        <v>2018</v>
      </c>
      <c r="G628">
        <v>2018</v>
      </c>
      <c r="H628">
        <v>7610</v>
      </c>
      <c r="I628" t="s">
        <v>97</v>
      </c>
      <c r="J628">
        <v>99</v>
      </c>
      <c r="K628" t="s">
        <v>23</v>
      </c>
      <c r="L628">
        <v>6</v>
      </c>
      <c r="M628" t="s">
        <v>59</v>
      </c>
      <c r="N628">
        <v>7777</v>
      </c>
      <c r="O628" t="s">
        <v>37</v>
      </c>
      <c r="P628">
        <v>5265</v>
      </c>
      <c r="T628" s="3">
        <f t="shared" si="19"/>
        <v>100</v>
      </c>
      <c r="U628" s="3">
        <f>IF(AND(R628&lt;&gt;"_U",N628&lt;&gt;9999,N628&lt;&gt;999,L628&lt;&gt;"Median"),IFERROR(VLOOKUP(A628,'LBA Total'!A:P,16,0),"."),".")</f>
        <v>5265</v>
      </c>
    </row>
    <row r="629" spans="1:21" x14ac:dyDescent="0.3">
      <c r="A629" s="1" t="str">
        <f t="shared" si="18"/>
        <v>2018|WaitematÄ Local Board Area|$100,001-$150,000</v>
      </c>
      <c r="B629" t="s">
        <v>18</v>
      </c>
      <c r="C629" t="s">
        <v>19</v>
      </c>
      <c r="D629" t="s">
        <v>20</v>
      </c>
      <c r="E629" t="s">
        <v>21</v>
      </c>
      <c r="F629">
        <v>2018</v>
      </c>
      <c r="G629">
        <v>2018</v>
      </c>
      <c r="H629">
        <v>7610</v>
      </c>
      <c r="I629" t="s">
        <v>97</v>
      </c>
      <c r="J629">
        <v>99</v>
      </c>
      <c r="K629" t="s">
        <v>23</v>
      </c>
      <c r="L629">
        <v>6</v>
      </c>
      <c r="M629" t="s">
        <v>59</v>
      </c>
      <c r="N629">
        <v>3</v>
      </c>
      <c r="O629" t="s">
        <v>25</v>
      </c>
      <c r="P629">
        <v>630</v>
      </c>
      <c r="T629" s="3">
        <f t="shared" si="19"/>
        <v>11.97</v>
      </c>
      <c r="U629" s="3">
        <f>IF(AND(R629&lt;&gt;"_U",N629&lt;&gt;9999,N629&lt;&gt;999,L629&lt;&gt;"Median"),IFERROR(VLOOKUP(A629,'LBA Total'!A:P,16,0),"."),".")</f>
        <v>5265</v>
      </c>
    </row>
    <row r="630" spans="1:21" x14ac:dyDescent="0.3">
      <c r="A630" s="1" t="str">
        <f t="shared" si="18"/>
        <v>2018|WaitematÄ Local Board Area|$100,001-$150,000</v>
      </c>
      <c r="B630" t="s">
        <v>18</v>
      </c>
      <c r="C630" t="s">
        <v>19</v>
      </c>
      <c r="D630" t="s">
        <v>20</v>
      </c>
      <c r="E630" t="s">
        <v>21</v>
      </c>
      <c r="F630">
        <v>2018</v>
      </c>
      <c r="G630">
        <v>2018</v>
      </c>
      <c r="H630">
        <v>7610</v>
      </c>
      <c r="I630" t="s">
        <v>97</v>
      </c>
      <c r="J630">
        <v>99</v>
      </c>
      <c r="K630" t="s">
        <v>23</v>
      </c>
      <c r="L630">
        <v>6</v>
      </c>
      <c r="M630" t="s">
        <v>59</v>
      </c>
      <c r="N630">
        <v>999</v>
      </c>
      <c r="O630" t="s">
        <v>42</v>
      </c>
      <c r="P630">
        <v>0</v>
      </c>
      <c r="T630" s="3" t="str">
        <f t="shared" si="19"/>
        <v>.</v>
      </c>
      <c r="U630" s="3" t="str">
        <f>IF(AND(R630&lt;&gt;"_U",N630&lt;&gt;9999,N630&lt;&gt;999,L630&lt;&gt;"Median"),IFERROR(VLOOKUP(A630,'LBA Total'!A:P,16,0),"."),".")</f>
        <v>.</v>
      </c>
    </row>
    <row r="631" spans="1:21" x14ac:dyDescent="0.3">
      <c r="A631" s="1" t="str">
        <f t="shared" si="18"/>
        <v>2018|WaitematÄ Local Board Area|$100,001-$150,000</v>
      </c>
      <c r="B631" t="s">
        <v>18</v>
      </c>
      <c r="C631" t="s">
        <v>19</v>
      </c>
      <c r="D631" t="s">
        <v>20</v>
      </c>
      <c r="E631" t="s">
        <v>21</v>
      </c>
      <c r="F631">
        <v>2018</v>
      </c>
      <c r="G631">
        <v>2018</v>
      </c>
      <c r="H631">
        <v>7610</v>
      </c>
      <c r="I631" t="s">
        <v>97</v>
      </c>
      <c r="J631">
        <v>99</v>
      </c>
      <c r="K631" t="s">
        <v>23</v>
      </c>
      <c r="L631">
        <v>6</v>
      </c>
      <c r="M631" t="s">
        <v>59</v>
      </c>
      <c r="N631">
        <v>9999</v>
      </c>
      <c r="O631" t="s">
        <v>40</v>
      </c>
      <c r="P631">
        <v>5265</v>
      </c>
      <c r="T631" s="3" t="str">
        <f t="shared" si="19"/>
        <v>.</v>
      </c>
      <c r="U631" s="3" t="str">
        <f>IF(AND(R631&lt;&gt;"_U",N631&lt;&gt;9999,N631&lt;&gt;999,L631&lt;&gt;"Median"),IFERROR(VLOOKUP(A631,'LBA Total'!A:P,16,0),"."),".")</f>
        <v>.</v>
      </c>
    </row>
    <row r="632" spans="1:21" x14ac:dyDescent="0.3">
      <c r="A632" s="1" t="str">
        <f t="shared" si="18"/>
        <v>2018|WaitematÄ Local Board Area|$150,001-$200,000</v>
      </c>
      <c r="B632" t="s">
        <v>18</v>
      </c>
      <c r="C632" t="s">
        <v>19</v>
      </c>
      <c r="D632" t="s">
        <v>20</v>
      </c>
      <c r="E632" t="s">
        <v>21</v>
      </c>
      <c r="F632">
        <v>2018</v>
      </c>
      <c r="G632">
        <v>2018</v>
      </c>
      <c r="H632">
        <v>7610</v>
      </c>
      <c r="I632" t="s">
        <v>97</v>
      </c>
      <c r="J632">
        <v>99</v>
      </c>
      <c r="K632" t="s">
        <v>23</v>
      </c>
      <c r="L632">
        <v>7</v>
      </c>
      <c r="M632" t="s">
        <v>43</v>
      </c>
      <c r="N632">
        <v>999</v>
      </c>
      <c r="O632" t="s">
        <v>42</v>
      </c>
      <c r="P632">
        <v>0</v>
      </c>
      <c r="T632" s="3" t="str">
        <f t="shared" si="19"/>
        <v>.</v>
      </c>
      <c r="U632" s="3" t="str">
        <f>IF(AND(R632&lt;&gt;"_U",N632&lt;&gt;9999,N632&lt;&gt;999,L632&lt;&gt;"Median"),IFERROR(VLOOKUP(A632,'LBA Total'!A:P,16,0),"."),".")</f>
        <v>.</v>
      </c>
    </row>
    <row r="633" spans="1:21" x14ac:dyDescent="0.3">
      <c r="A633" s="1" t="str">
        <f t="shared" si="18"/>
        <v>2018|WaitematÄ Local Board Area|$150,001-$200,000</v>
      </c>
      <c r="B633" t="s">
        <v>18</v>
      </c>
      <c r="C633" t="s">
        <v>19</v>
      </c>
      <c r="D633" t="s">
        <v>20</v>
      </c>
      <c r="E633" t="s">
        <v>21</v>
      </c>
      <c r="F633">
        <v>2018</v>
      </c>
      <c r="G633">
        <v>2018</v>
      </c>
      <c r="H633">
        <v>7610</v>
      </c>
      <c r="I633" t="s">
        <v>97</v>
      </c>
      <c r="J633">
        <v>99</v>
      </c>
      <c r="K633" t="s">
        <v>23</v>
      </c>
      <c r="L633">
        <v>7</v>
      </c>
      <c r="M633" t="s">
        <v>43</v>
      </c>
      <c r="N633">
        <v>9999</v>
      </c>
      <c r="O633" t="s">
        <v>40</v>
      </c>
      <c r="P633">
        <v>9303</v>
      </c>
      <c r="T633" s="3" t="str">
        <f t="shared" si="19"/>
        <v>.</v>
      </c>
      <c r="U633" s="3" t="str">
        <f>IF(AND(R633&lt;&gt;"_U",N633&lt;&gt;9999,N633&lt;&gt;999,L633&lt;&gt;"Median"),IFERROR(VLOOKUP(A633,'LBA Total'!A:P,16,0),"."),".")</f>
        <v>.</v>
      </c>
    </row>
    <row r="634" spans="1:21" x14ac:dyDescent="0.3">
      <c r="A634" s="1" t="str">
        <f t="shared" si="18"/>
        <v>2018|WaitematÄ Local Board Area|$150,001-$200,000</v>
      </c>
      <c r="B634" t="s">
        <v>18</v>
      </c>
      <c r="C634" t="s">
        <v>19</v>
      </c>
      <c r="D634" t="s">
        <v>20</v>
      </c>
      <c r="E634" t="s">
        <v>21</v>
      </c>
      <c r="F634">
        <v>2018</v>
      </c>
      <c r="G634">
        <v>2018</v>
      </c>
      <c r="H634">
        <v>7610</v>
      </c>
      <c r="I634" t="s">
        <v>97</v>
      </c>
      <c r="J634">
        <v>99</v>
      </c>
      <c r="K634" t="s">
        <v>23</v>
      </c>
      <c r="L634">
        <v>7</v>
      </c>
      <c r="M634" t="s">
        <v>43</v>
      </c>
      <c r="N634">
        <v>1</v>
      </c>
      <c r="O634" t="s">
        <v>33</v>
      </c>
      <c r="P634">
        <v>3090</v>
      </c>
      <c r="T634" s="3">
        <f t="shared" si="19"/>
        <v>33.22</v>
      </c>
      <c r="U634" s="3">
        <f>IF(AND(R634&lt;&gt;"_U",N634&lt;&gt;9999,N634&lt;&gt;999,L634&lt;&gt;"Median"),IFERROR(VLOOKUP(A634,'LBA Total'!A:P,16,0),"."),".")</f>
        <v>9303</v>
      </c>
    </row>
    <row r="635" spans="1:21" x14ac:dyDescent="0.3">
      <c r="A635" s="1" t="str">
        <f t="shared" si="18"/>
        <v>2018|WaitematÄ Local Board Area|$150,001-$200,000</v>
      </c>
      <c r="B635" t="s">
        <v>18</v>
      </c>
      <c r="C635" t="s">
        <v>19</v>
      </c>
      <c r="D635" t="s">
        <v>20</v>
      </c>
      <c r="E635" t="s">
        <v>21</v>
      </c>
      <c r="F635">
        <v>2018</v>
      </c>
      <c r="G635">
        <v>2018</v>
      </c>
      <c r="H635">
        <v>7610</v>
      </c>
      <c r="I635" t="s">
        <v>97</v>
      </c>
      <c r="J635">
        <v>99</v>
      </c>
      <c r="K635" t="s">
        <v>23</v>
      </c>
      <c r="L635">
        <v>7</v>
      </c>
      <c r="M635" t="s">
        <v>43</v>
      </c>
      <c r="N635">
        <v>2</v>
      </c>
      <c r="O635" t="s">
        <v>28</v>
      </c>
      <c r="P635">
        <v>3654</v>
      </c>
      <c r="T635" s="3">
        <f t="shared" si="19"/>
        <v>39.28</v>
      </c>
      <c r="U635" s="3">
        <f>IF(AND(R635&lt;&gt;"_U",N635&lt;&gt;9999,N635&lt;&gt;999,L635&lt;&gt;"Median"),IFERROR(VLOOKUP(A635,'LBA Total'!A:P,16,0),"."),".")</f>
        <v>9303</v>
      </c>
    </row>
    <row r="636" spans="1:21" x14ac:dyDescent="0.3">
      <c r="A636" s="1" t="str">
        <f t="shared" si="18"/>
        <v>2018|WaitematÄ Local Board Area|$150,001-$200,000</v>
      </c>
      <c r="B636" t="s">
        <v>18</v>
      </c>
      <c r="C636" t="s">
        <v>19</v>
      </c>
      <c r="D636" t="s">
        <v>20</v>
      </c>
      <c r="E636" t="s">
        <v>21</v>
      </c>
      <c r="F636">
        <v>2018</v>
      </c>
      <c r="G636">
        <v>2018</v>
      </c>
      <c r="H636">
        <v>7610</v>
      </c>
      <c r="I636" t="s">
        <v>97</v>
      </c>
      <c r="J636">
        <v>99</v>
      </c>
      <c r="K636" t="s">
        <v>23</v>
      </c>
      <c r="L636">
        <v>7</v>
      </c>
      <c r="M636" t="s">
        <v>43</v>
      </c>
      <c r="N636">
        <v>3</v>
      </c>
      <c r="O636" t="s">
        <v>25</v>
      </c>
      <c r="P636">
        <v>2559</v>
      </c>
      <c r="T636" s="3">
        <f t="shared" si="19"/>
        <v>27.51</v>
      </c>
      <c r="U636" s="3">
        <f>IF(AND(R636&lt;&gt;"_U",N636&lt;&gt;9999,N636&lt;&gt;999,L636&lt;&gt;"Median"),IFERROR(VLOOKUP(A636,'LBA Total'!A:P,16,0),"."),".")</f>
        <v>9303</v>
      </c>
    </row>
    <row r="637" spans="1:21" x14ac:dyDescent="0.3">
      <c r="A637" s="1" t="str">
        <f t="shared" si="18"/>
        <v>2018|WaitematÄ Local Board Area|$150,001-$200,000</v>
      </c>
      <c r="B637" t="s">
        <v>18</v>
      </c>
      <c r="C637" t="s">
        <v>19</v>
      </c>
      <c r="D637" t="s">
        <v>20</v>
      </c>
      <c r="E637" t="s">
        <v>21</v>
      </c>
      <c r="F637">
        <v>2018</v>
      </c>
      <c r="G637">
        <v>2018</v>
      </c>
      <c r="H637">
        <v>7610</v>
      </c>
      <c r="I637" t="s">
        <v>97</v>
      </c>
      <c r="J637">
        <v>99</v>
      </c>
      <c r="K637" t="s">
        <v>23</v>
      </c>
      <c r="L637">
        <v>7</v>
      </c>
      <c r="M637" t="s">
        <v>43</v>
      </c>
      <c r="N637">
        <v>7777</v>
      </c>
      <c r="O637" t="s">
        <v>37</v>
      </c>
      <c r="P637">
        <v>9303</v>
      </c>
      <c r="T637" s="3">
        <f t="shared" si="19"/>
        <v>100</v>
      </c>
      <c r="U637" s="3">
        <f>IF(AND(R637&lt;&gt;"_U",N637&lt;&gt;9999,N637&lt;&gt;999,L637&lt;&gt;"Median"),IFERROR(VLOOKUP(A637,'LBA Total'!A:P,16,0),"."),".")</f>
        <v>9303</v>
      </c>
    </row>
    <row r="638" spans="1:21" x14ac:dyDescent="0.3">
      <c r="A638" s="1" t="str">
        <f t="shared" si="18"/>
        <v>2018|WaitematÄ Local Board Area|$200,001 or more</v>
      </c>
      <c r="B638" t="s">
        <v>18</v>
      </c>
      <c r="C638" t="s">
        <v>19</v>
      </c>
      <c r="D638" t="s">
        <v>20</v>
      </c>
      <c r="E638" t="s">
        <v>21</v>
      </c>
      <c r="F638">
        <v>2018</v>
      </c>
      <c r="G638">
        <v>2018</v>
      </c>
      <c r="H638">
        <v>7610</v>
      </c>
      <c r="I638" t="s">
        <v>97</v>
      </c>
      <c r="J638">
        <v>99</v>
      </c>
      <c r="K638" t="s">
        <v>23</v>
      </c>
      <c r="L638">
        <v>8</v>
      </c>
      <c r="M638" t="s">
        <v>27</v>
      </c>
      <c r="N638">
        <v>1</v>
      </c>
      <c r="O638" t="s">
        <v>33</v>
      </c>
      <c r="R638" t="s">
        <v>29</v>
      </c>
      <c r="S638" t="s">
        <v>30</v>
      </c>
      <c r="T638" s="3" t="str">
        <f t="shared" si="19"/>
        <v>.</v>
      </c>
      <c r="U638" s="3" t="str">
        <f>IF(AND(R638&lt;&gt;"_U",N638&lt;&gt;9999,N638&lt;&gt;999,L638&lt;&gt;"Median"),IFERROR(VLOOKUP(A638,'LBA Total'!A:P,16,0),"."),".")</f>
        <v>.</v>
      </c>
    </row>
    <row r="639" spans="1:21" x14ac:dyDescent="0.3">
      <c r="A639" s="1" t="str">
        <f t="shared" si="18"/>
        <v>2018|WaitematÄ Local Board Area|$200,001 or more</v>
      </c>
      <c r="B639" t="s">
        <v>18</v>
      </c>
      <c r="C639" t="s">
        <v>19</v>
      </c>
      <c r="D639" t="s">
        <v>20</v>
      </c>
      <c r="E639" t="s">
        <v>21</v>
      </c>
      <c r="F639">
        <v>2018</v>
      </c>
      <c r="G639">
        <v>2018</v>
      </c>
      <c r="H639">
        <v>7610</v>
      </c>
      <c r="I639" t="s">
        <v>97</v>
      </c>
      <c r="J639">
        <v>99</v>
      </c>
      <c r="K639" t="s">
        <v>23</v>
      </c>
      <c r="L639">
        <v>8</v>
      </c>
      <c r="M639" t="s">
        <v>27</v>
      </c>
      <c r="N639">
        <v>2</v>
      </c>
      <c r="O639" t="s">
        <v>28</v>
      </c>
      <c r="R639" t="s">
        <v>29</v>
      </c>
      <c r="S639" t="s">
        <v>30</v>
      </c>
      <c r="T639" s="3" t="str">
        <f t="shared" si="19"/>
        <v>.</v>
      </c>
      <c r="U639" s="3" t="str">
        <f>IF(AND(R639&lt;&gt;"_U",N639&lt;&gt;9999,N639&lt;&gt;999,L639&lt;&gt;"Median"),IFERROR(VLOOKUP(A639,'LBA Total'!A:P,16,0),"."),".")</f>
        <v>.</v>
      </c>
    </row>
    <row r="640" spans="1:21" x14ac:dyDescent="0.3">
      <c r="A640" s="1" t="str">
        <f t="shared" si="18"/>
        <v>2018|WaitematÄ Local Board Area|$200,001 or more</v>
      </c>
      <c r="B640" t="s">
        <v>18</v>
      </c>
      <c r="C640" t="s">
        <v>19</v>
      </c>
      <c r="D640" t="s">
        <v>20</v>
      </c>
      <c r="E640" t="s">
        <v>21</v>
      </c>
      <c r="F640">
        <v>2018</v>
      </c>
      <c r="G640">
        <v>2018</v>
      </c>
      <c r="H640">
        <v>7610</v>
      </c>
      <c r="I640" t="s">
        <v>97</v>
      </c>
      <c r="J640">
        <v>99</v>
      </c>
      <c r="K640" t="s">
        <v>23</v>
      </c>
      <c r="L640">
        <v>8</v>
      </c>
      <c r="M640" t="s">
        <v>27</v>
      </c>
      <c r="N640">
        <v>3</v>
      </c>
      <c r="O640" t="s">
        <v>25</v>
      </c>
      <c r="R640" t="s">
        <v>29</v>
      </c>
      <c r="S640" t="s">
        <v>30</v>
      </c>
      <c r="T640" s="3" t="str">
        <f t="shared" si="19"/>
        <v>.</v>
      </c>
      <c r="U640" s="3" t="str">
        <f>IF(AND(R640&lt;&gt;"_U",N640&lt;&gt;9999,N640&lt;&gt;999,L640&lt;&gt;"Median"),IFERROR(VLOOKUP(A640,'LBA Total'!A:P,16,0),"."),".")</f>
        <v>.</v>
      </c>
    </row>
    <row r="641" spans="1:21" x14ac:dyDescent="0.3">
      <c r="A641" s="1" t="str">
        <f t="shared" si="18"/>
        <v>2018|WaitematÄ Local Board Area|$200,001 or more</v>
      </c>
      <c r="B641" t="s">
        <v>18</v>
      </c>
      <c r="C641" t="s">
        <v>19</v>
      </c>
      <c r="D641" t="s">
        <v>20</v>
      </c>
      <c r="E641" t="s">
        <v>21</v>
      </c>
      <c r="F641">
        <v>2018</v>
      </c>
      <c r="G641">
        <v>2018</v>
      </c>
      <c r="H641">
        <v>7610</v>
      </c>
      <c r="I641" t="s">
        <v>97</v>
      </c>
      <c r="J641">
        <v>99</v>
      </c>
      <c r="K641" t="s">
        <v>23</v>
      </c>
      <c r="L641">
        <v>8</v>
      </c>
      <c r="M641" t="s">
        <v>27</v>
      </c>
      <c r="N641">
        <v>7777</v>
      </c>
      <c r="O641" t="s">
        <v>37</v>
      </c>
      <c r="R641" t="s">
        <v>29</v>
      </c>
      <c r="S641" t="s">
        <v>30</v>
      </c>
      <c r="T641" s="3" t="str">
        <f t="shared" si="19"/>
        <v>.</v>
      </c>
      <c r="U641" s="3" t="str">
        <f>IF(AND(R641&lt;&gt;"_U",N641&lt;&gt;9999,N641&lt;&gt;999,L641&lt;&gt;"Median"),IFERROR(VLOOKUP(A641,'LBA Total'!A:P,16,0),"."),".")</f>
        <v>.</v>
      </c>
    </row>
    <row r="642" spans="1:21" x14ac:dyDescent="0.3">
      <c r="A642" s="1" t="str">
        <f t="shared" si="18"/>
        <v>2018|WaitematÄ Local Board Area|$200,001 or more</v>
      </c>
      <c r="B642" t="s">
        <v>18</v>
      </c>
      <c r="C642" t="s">
        <v>19</v>
      </c>
      <c r="D642" t="s">
        <v>20</v>
      </c>
      <c r="E642" t="s">
        <v>21</v>
      </c>
      <c r="F642">
        <v>2018</v>
      </c>
      <c r="G642">
        <v>2018</v>
      </c>
      <c r="H642">
        <v>7610</v>
      </c>
      <c r="I642" t="s">
        <v>97</v>
      </c>
      <c r="J642">
        <v>99</v>
      </c>
      <c r="K642" t="s">
        <v>23</v>
      </c>
      <c r="L642">
        <v>8</v>
      </c>
      <c r="M642" t="s">
        <v>27</v>
      </c>
      <c r="N642">
        <v>999</v>
      </c>
      <c r="O642" t="s">
        <v>42</v>
      </c>
      <c r="R642" t="s">
        <v>29</v>
      </c>
      <c r="S642" t="s">
        <v>30</v>
      </c>
      <c r="T642" s="3" t="str">
        <f t="shared" si="19"/>
        <v>.</v>
      </c>
      <c r="U642" s="3" t="str">
        <f>IF(AND(R642&lt;&gt;"_U",N642&lt;&gt;9999,N642&lt;&gt;999,L642&lt;&gt;"Median"),IFERROR(VLOOKUP(A642,'LBA Total'!A:P,16,0),"."),".")</f>
        <v>.</v>
      </c>
    </row>
    <row r="643" spans="1:21" x14ac:dyDescent="0.3">
      <c r="A643" s="1" t="str">
        <f t="shared" ref="A643:A706" si="20">G643&amp;"|"&amp;I643&amp;"|"&amp;M643</f>
        <v>2018|WaitematÄ Local Board Area|$200,001 or more</v>
      </c>
      <c r="B643" t="s">
        <v>18</v>
      </c>
      <c r="C643" t="s">
        <v>19</v>
      </c>
      <c r="D643" t="s">
        <v>20</v>
      </c>
      <c r="E643" t="s">
        <v>21</v>
      </c>
      <c r="F643">
        <v>2018</v>
      </c>
      <c r="G643">
        <v>2018</v>
      </c>
      <c r="H643">
        <v>7610</v>
      </c>
      <c r="I643" t="s">
        <v>97</v>
      </c>
      <c r="J643">
        <v>99</v>
      </c>
      <c r="K643" t="s">
        <v>23</v>
      </c>
      <c r="L643">
        <v>8</v>
      </c>
      <c r="M643" t="s">
        <v>27</v>
      </c>
      <c r="N643">
        <v>9999</v>
      </c>
      <c r="O643" t="s">
        <v>40</v>
      </c>
      <c r="R643" t="s">
        <v>29</v>
      </c>
      <c r="S643" t="s">
        <v>30</v>
      </c>
      <c r="T643" s="3" t="str">
        <f t="shared" ref="T643:T706" si="21">IF(AND(R643&lt;&gt;"_U",R643&lt;&gt;"c",N643&lt;&gt;999,N643&lt;&gt;9999,L643&lt;&gt;"Median"),IFERROR((ROUND(P643/U643*100,2)),"."),".")</f>
        <v>.</v>
      </c>
      <c r="U643" s="3" t="str">
        <f>IF(AND(R643&lt;&gt;"_U",N643&lt;&gt;9999,N643&lt;&gt;999,L643&lt;&gt;"Median"),IFERROR(VLOOKUP(A643,'LBA Total'!A:P,16,0),"."),".")</f>
        <v>.</v>
      </c>
    </row>
    <row r="644" spans="1:21" x14ac:dyDescent="0.3">
      <c r="A644" s="1" t="str">
        <f t="shared" si="20"/>
        <v>2018|WaitematÄ Local Board Area|Total stated - total household income</v>
      </c>
      <c r="B644" t="s">
        <v>18</v>
      </c>
      <c r="C644" t="s">
        <v>19</v>
      </c>
      <c r="D644" t="s">
        <v>20</v>
      </c>
      <c r="E644" t="s">
        <v>21</v>
      </c>
      <c r="F644">
        <v>2018</v>
      </c>
      <c r="G644">
        <v>2018</v>
      </c>
      <c r="H644">
        <v>7610</v>
      </c>
      <c r="I644" t="s">
        <v>97</v>
      </c>
      <c r="J644">
        <v>99</v>
      </c>
      <c r="K644" t="s">
        <v>23</v>
      </c>
      <c r="L644">
        <v>77</v>
      </c>
      <c r="M644" t="s">
        <v>32</v>
      </c>
      <c r="N644">
        <v>999</v>
      </c>
      <c r="O644" t="s">
        <v>42</v>
      </c>
      <c r="P644">
        <v>0</v>
      </c>
      <c r="T644" s="3" t="str">
        <f t="shared" si="21"/>
        <v>.</v>
      </c>
      <c r="U644" s="3" t="str">
        <f>IF(AND(R644&lt;&gt;"_U",N644&lt;&gt;9999,N644&lt;&gt;999,L644&lt;&gt;"Median"),IFERROR(VLOOKUP(A644,'LBA Total'!A:P,16,0),"."),".")</f>
        <v>.</v>
      </c>
    </row>
    <row r="645" spans="1:21" x14ac:dyDescent="0.3">
      <c r="A645" s="1" t="str">
        <f t="shared" si="20"/>
        <v>2018|WaitematÄ Local Board Area|Total stated - total household income</v>
      </c>
      <c r="B645" t="s">
        <v>18</v>
      </c>
      <c r="C645" t="s">
        <v>19</v>
      </c>
      <c r="D645" t="s">
        <v>20</v>
      </c>
      <c r="E645" t="s">
        <v>21</v>
      </c>
      <c r="F645">
        <v>2018</v>
      </c>
      <c r="G645">
        <v>2018</v>
      </c>
      <c r="H645">
        <v>7610</v>
      </c>
      <c r="I645" t="s">
        <v>97</v>
      </c>
      <c r="J645">
        <v>99</v>
      </c>
      <c r="K645" t="s">
        <v>23</v>
      </c>
      <c r="L645">
        <v>77</v>
      </c>
      <c r="M645" t="s">
        <v>32</v>
      </c>
      <c r="N645">
        <v>7777</v>
      </c>
      <c r="O645" t="s">
        <v>37</v>
      </c>
      <c r="P645">
        <v>30345</v>
      </c>
      <c r="T645" s="3">
        <f t="shared" si="21"/>
        <v>100</v>
      </c>
      <c r="U645" s="3">
        <f>IF(AND(R645&lt;&gt;"_U",N645&lt;&gt;9999,N645&lt;&gt;999,L645&lt;&gt;"Median"),IFERROR(VLOOKUP(A645,'LBA Total'!A:P,16,0),"."),".")</f>
        <v>30345</v>
      </c>
    </row>
    <row r="646" spans="1:21" x14ac:dyDescent="0.3">
      <c r="A646" s="1" t="str">
        <f t="shared" si="20"/>
        <v>2018|WaitematÄ Local Board Area|Total stated - total household income</v>
      </c>
      <c r="B646" t="s">
        <v>18</v>
      </c>
      <c r="C646" t="s">
        <v>19</v>
      </c>
      <c r="D646" t="s">
        <v>20</v>
      </c>
      <c r="E646" t="s">
        <v>21</v>
      </c>
      <c r="F646">
        <v>2018</v>
      </c>
      <c r="G646">
        <v>2018</v>
      </c>
      <c r="H646">
        <v>7610</v>
      </c>
      <c r="I646" t="s">
        <v>97</v>
      </c>
      <c r="J646">
        <v>99</v>
      </c>
      <c r="K646" t="s">
        <v>23</v>
      </c>
      <c r="L646">
        <v>77</v>
      </c>
      <c r="M646" t="s">
        <v>32</v>
      </c>
      <c r="N646">
        <v>1</v>
      </c>
      <c r="O646" t="s">
        <v>33</v>
      </c>
      <c r="P646">
        <v>7953</v>
      </c>
      <c r="T646" s="3">
        <f t="shared" si="21"/>
        <v>26.21</v>
      </c>
      <c r="U646" s="3">
        <f>IF(AND(R646&lt;&gt;"_U",N646&lt;&gt;9999,N646&lt;&gt;999,L646&lt;&gt;"Median"),IFERROR(VLOOKUP(A646,'LBA Total'!A:P,16,0),"."),".")</f>
        <v>30345</v>
      </c>
    </row>
    <row r="647" spans="1:21" x14ac:dyDescent="0.3">
      <c r="A647" s="1" t="str">
        <f t="shared" si="20"/>
        <v>2018|WaitematÄ Local Board Area|Total stated - total household income</v>
      </c>
      <c r="B647" t="s">
        <v>18</v>
      </c>
      <c r="C647" t="s">
        <v>19</v>
      </c>
      <c r="D647" t="s">
        <v>20</v>
      </c>
      <c r="E647" t="s">
        <v>21</v>
      </c>
      <c r="F647">
        <v>2018</v>
      </c>
      <c r="G647">
        <v>2018</v>
      </c>
      <c r="H647">
        <v>7610</v>
      </c>
      <c r="I647" t="s">
        <v>97</v>
      </c>
      <c r="J647">
        <v>99</v>
      </c>
      <c r="K647" t="s">
        <v>23</v>
      </c>
      <c r="L647">
        <v>77</v>
      </c>
      <c r="M647" t="s">
        <v>32</v>
      </c>
      <c r="N647">
        <v>9999</v>
      </c>
      <c r="O647" t="s">
        <v>40</v>
      </c>
      <c r="P647">
        <v>30345</v>
      </c>
      <c r="T647" s="3" t="str">
        <f t="shared" si="21"/>
        <v>.</v>
      </c>
      <c r="U647" s="3" t="str">
        <f>IF(AND(R647&lt;&gt;"_U",N647&lt;&gt;9999,N647&lt;&gt;999,L647&lt;&gt;"Median"),IFERROR(VLOOKUP(A647,'LBA Total'!A:P,16,0),"."),".")</f>
        <v>.</v>
      </c>
    </row>
    <row r="648" spans="1:21" x14ac:dyDescent="0.3">
      <c r="A648" s="1" t="str">
        <f t="shared" si="20"/>
        <v>2018|WaitematÄ Local Board Area|Total stated - total household income</v>
      </c>
      <c r="B648" t="s">
        <v>18</v>
      </c>
      <c r="C648" t="s">
        <v>19</v>
      </c>
      <c r="D648" t="s">
        <v>20</v>
      </c>
      <c r="E648" t="s">
        <v>21</v>
      </c>
      <c r="F648">
        <v>2018</v>
      </c>
      <c r="G648">
        <v>2018</v>
      </c>
      <c r="H648">
        <v>7610</v>
      </c>
      <c r="I648" t="s">
        <v>97</v>
      </c>
      <c r="J648">
        <v>99</v>
      </c>
      <c r="K648" t="s">
        <v>23</v>
      </c>
      <c r="L648">
        <v>77</v>
      </c>
      <c r="M648" t="s">
        <v>32</v>
      </c>
      <c r="N648">
        <v>2</v>
      </c>
      <c r="O648" t="s">
        <v>28</v>
      </c>
      <c r="P648">
        <v>17844</v>
      </c>
      <c r="T648" s="3">
        <f t="shared" si="21"/>
        <v>58.8</v>
      </c>
      <c r="U648" s="3">
        <f>IF(AND(R648&lt;&gt;"_U",N648&lt;&gt;9999,N648&lt;&gt;999,L648&lt;&gt;"Median"),IFERROR(VLOOKUP(A648,'LBA Total'!A:P,16,0),"."),".")</f>
        <v>30345</v>
      </c>
    </row>
    <row r="649" spans="1:21" x14ac:dyDescent="0.3">
      <c r="A649" s="1" t="str">
        <f t="shared" si="20"/>
        <v>2018|WaitematÄ Local Board Area|Total stated - total household income</v>
      </c>
      <c r="B649" t="s">
        <v>18</v>
      </c>
      <c r="C649" t="s">
        <v>19</v>
      </c>
      <c r="D649" t="s">
        <v>20</v>
      </c>
      <c r="E649" t="s">
        <v>21</v>
      </c>
      <c r="F649">
        <v>2018</v>
      </c>
      <c r="G649">
        <v>2018</v>
      </c>
      <c r="H649">
        <v>7610</v>
      </c>
      <c r="I649" t="s">
        <v>97</v>
      </c>
      <c r="J649">
        <v>99</v>
      </c>
      <c r="K649" t="s">
        <v>23</v>
      </c>
      <c r="L649">
        <v>77</v>
      </c>
      <c r="M649" t="s">
        <v>32</v>
      </c>
      <c r="N649">
        <v>3</v>
      </c>
      <c r="O649" t="s">
        <v>25</v>
      </c>
      <c r="P649">
        <v>4551</v>
      </c>
      <c r="T649" s="3">
        <f t="shared" si="21"/>
        <v>15</v>
      </c>
      <c r="U649" s="3">
        <f>IF(AND(R649&lt;&gt;"_U",N649&lt;&gt;9999,N649&lt;&gt;999,L649&lt;&gt;"Median"),IFERROR(VLOOKUP(A649,'LBA Total'!A:P,16,0),"."),".")</f>
        <v>30345</v>
      </c>
    </row>
    <row r="650" spans="1:21" x14ac:dyDescent="0.3">
      <c r="A650" s="1" t="str">
        <f t="shared" si="20"/>
        <v>2018|WaitematÄ Local Board Area|Total - total household income</v>
      </c>
      <c r="B650" t="s">
        <v>18</v>
      </c>
      <c r="C650" t="s">
        <v>19</v>
      </c>
      <c r="D650" t="s">
        <v>20</v>
      </c>
      <c r="E650" t="s">
        <v>21</v>
      </c>
      <c r="F650">
        <v>2018</v>
      </c>
      <c r="G650">
        <v>2018</v>
      </c>
      <c r="H650">
        <v>7610</v>
      </c>
      <c r="I650" t="s">
        <v>97</v>
      </c>
      <c r="J650">
        <v>99</v>
      </c>
      <c r="K650" t="s">
        <v>23</v>
      </c>
      <c r="L650">
        <v>99</v>
      </c>
      <c r="M650" t="s">
        <v>48</v>
      </c>
      <c r="N650">
        <v>7777</v>
      </c>
      <c r="O650" t="s">
        <v>37</v>
      </c>
      <c r="P650">
        <v>34509</v>
      </c>
      <c r="T650" s="3">
        <f t="shared" si="21"/>
        <v>100</v>
      </c>
      <c r="U650" s="3">
        <f>IF(AND(R650&lt;&gt;"_U",N650&lt;&gt;9999,N650&lt;&gt;999,L650&lt;&gt;"Median"),IFERROR(VLOOKUP(A650,'LBA Total'!A:P,16,0),"."),".")</f>
        <v>34509</v>
      </c>
    </row>
    <row r="651" spans="1:21" x14ac:dyDescent="0.3">
      <c r="A651" s="1" t="str">
        <f t="shared" si="20"/>
        <v>2018|WaitematÄ Local Board Area|Total - total household income</v>
      </c>
      <c r="B651" t="s">
        <v>18</v>
      </c>
      <c r="C651" t="s">
        <v>19</v>
      </c>
      <c r="D651" t="s">
        <v>20</v>
      </c>
      <c r="E651" t="s">
        <v>21</v>
      </c>
      <c r="F651">
        <v>2018</v>
      </c>
      <c r="G651">
        <v>2018</v>
      </c>
      <c r="H651">
        <v>7610</v>
      </c>
      <c r="I651" t="s">
        <v>97</v>
      </c>
      <c r="J651">
        <v>99</v>
      </c>
      <c r="K651" t="s">
        <v>23</v>
      </c>
      <c r="L651">
        <v>99</v>
      </c>
      <c r="M651" t="s">
        <v>48</v>
      </c>
      <c r="N651">
        <v>2</v>
      </c>
      <c r="O651" t="s">
        <v>28</v>
      </c>
      <c r="P651">
        <v>20703</v>
      </c>
      <c r="T651" s="3">
        <f t="shared" si="21"/>
        <v>59.99</v>
      </c>
      <c r="U651" s="3">
        <f>IF(AND(R651&lt;&gt;"_U",N651&lt;&gt;9999,N651&lt;&gt;999,L651&lt;&gt;"Median"),IFERROR(VLOOKUP(A651,'LBA Total'!A:P,16,0),"."),".")</f>
        <v>34509</v>
      </c>
    </row>
    <row r="652" spans="1:21" x14ac:dyDescent="0.3">
      <c r="A652" s="1" t="str">
        <f t="shared" si="20"/>
        <v>2018|WaitematÄ Local Board Area|Total - total household income</v>
      </c>
      <c r="B652" t="s">
        <v>18</v>
      </c>
      <c r="C652" t="s">
        <v>19</v>
      </c>
      <c r="D652" t="s">
        <v>20</v>
      </c>
      <c r="E652" t="s">
        <v>21</v>
      </c>
      <c r="F652">
        <v>2018</v>
      </c>
      <c r="G652">
        <v>2018</v>
      </c>
      <c r="H652">
        <v>7610</v>
      </c>
      <c r="I652" t="s">
        <v>97</v>
      </c>
      <c r="J652">
        <v>99</v>
      </c>
      <c r="K652" t="s">
        <v>23</v>
      </c>
      <c r="L652">
        <v>99</v>
      </c>
      <c r="M652" t="s">
        <v>48</v>
      </c>
      <c r="N652">
        <v>3</v>
      </c>
      <c r="O652" t="s">
        <v>25</v>
      </c>
      <c r="P652">
        <v>4995</v>
      </c>
      <c r="T652" s="3">
        <f t="shared" si="21"/>
        <v>14.47</v>
      </c>
      <c r="U652" s="3">
        <f>IF(AND(R652&lt;&gt;"_U",N652&lt;&gt;9999,N652&lt;&gt;999,L652&lt;&gt;"Median"),IFERROR(VLOOKUP(A652,'LBA Total'!A:P,16,0),"."),".")</f>
        <v>34509</v>
      </c>
    </row>
    <row r="653" spans="1:21" x14ac:dyDescent="0.3">
      <c r="A653" s="1" t="str">
        <f t="shared" si="20"/>
        <v>2018|WaitematÄ Local Board Area|Total - total household income</v>
      </c>
      <c r="B653" t="s">
        <v>18</v>
      </c>
      <c r="C653" t="s">
        <v>19</v>
      </c>
      <c r="D653" t="s">
        <v>20</v>
      </c>
      <c r="E653" t="s">
        <v>21</v>
      </c>
      <c r="F653">
        <v>2018</v>
      </c>
      <c r="G653">
        <v>2018</v>
      </c>
      <c r="H653">
        <v>7610</v>
      </c>
      <c r="I653" t="s">
        <v>97</v>
      </c>
      <c r="J653">
        <v>99</v>
      </c>
      <c r="K653" t="s">
        <v>23</v>
      </c>
      <c r="L653">
        <v>99</v>
      </c>
      <c r="M653" t="s">
        <v>48</v>
      </c>
      <c r="N653">
        <v>9999</v>
      </c>
      <c r="O653" t="s">
        <v>40</v>
      </c>
      <c r="P653">
        <v>34521</v>
      </c>
      <c r="T653" s="3" t="str">
        <f t="shared" si="21"/>
        <v>.</v>
      </c>
      <c r="U653" s="3" t="str">
        <f>IF(AND(R653&lt;&gt;"_U",N653&lt;&gt;9999,N653&lt;&gt;999,L653&lt;&gt;"Median"),IFERROR(VLOOKUP(A653,'LBA Total'!A:P,16,0),"."),".")</f>
        <v>.</v>
      </c>
    </row>
    <row r="654" spans="1:21" x14ac:dyDescent="0.3">
      <c r="A654" s="1" t="str">
        <f t="shared" si="20"/>
        <v>2018|WaitematÄ Local Board Area|Total - total household income</v>
      </c>
      <c r="B654" t="s">
        <v>18</v>
      </c>
      <c r="C654" t="s">
        <v>19</v>
      </c>
      <c r="D654" t="s">
        <v>20</v>
      </c>
      <c r="E654" t="s">
        <v>21</v>
      </c>
      <c r="F654">
        <v>2018</v>
      </c>
      <c r="G654">
        <v>2018</v>
      </c>
      <c r="H654">
        <v>7610</v>
      </c>
      <c r="I654" t="s">
        <v>97</v>
      </c>
      <c r="J654">
        <v>99</v>
      </c>
      <c r="K654" t="s">
        <v>23</v>
      </c>
      <c r="L654">
        <v>99</v>
      </c>
      <c r="M654" t="s">
        <v>48</v>
      </c>
      <c r="N654">
        <v>1</v>
      </c>
      <c r="O654" t="s">
        <v>33</v>
      </c>
      <c r="P654">
        <v>8808</v>
      </c>
      <c r="T654" s="3">
        <f t="shared" si="21"/>
        <v>25.52</v>
      </c>
      <c r="U654" s="3">
        <f>IF(AND(R654&lt;&gt;"_U",N654&lt;&gt;9999,N654&lt;&gt;999,L654&lt;&gt;"Median"),IFERROR(VLOOKUP(A654,'LBA Total'!A:P,16,0),"."),".")</f>
        <v>34509</v>
      </c>
    </row>
    <row r="655" spans="1:21" x14ac:dyDescent="0.3">
      <c r="A655" s="1" t="str">
        <f t="shared" si="20"/>
        <v>2018|WaitematÄ Local Board Area|Total - total household income</v>
      </c>
      <c r="B655" t="s">
        <v>18</v>
      </c>
      <c r="C655" t="s">
        <v>19</v>
      </c>
      <c r="D655" t="s">
        <v>20</v>
      </c>
      <c r="E655" t="s">
        <v>21</v>
      </c>
      <c r="F655">
        <v>2018</v>
      </c>
      <c r="G655">
        <v>2018</v>
      </c>
      <c r="H655">
        <v>7610</v>
      </c>
      <c r="I655" t="s">
        <v>97</v>
      </c>
      <c r="J655">
        <v>99</v>
      </c>
      <c r="K655" t="s">
        <v>23</v>
      </c>
      <c r="L655">
        <v>99</v>
      </c>
      <c r="M655" t="s">
        <v>48</v>
      </c>
      <c r="N655">
        <v>999</v>
      </c>
      <c r="O655" t="s">
        <v>42</v>
      </c>
      <c r="P655">
        <v>15</v>
      </c>
      <c r="T655" s="3" t="str">
        <f t="shared" si="21"/>
        <v>.</v>
      </c>
      <c r="U655" s="3" t="str">
        <f>IF(AND(R655&lt;&gt;"_U",N655&lt;&gt;9999,N655&lt;&gt;999,L655&lt;&gt;"Median"),IFERROR(VLOOKUP(A655,'LBA Total'!A:P,16,0),"."),".")</f>
        <v>.</v>
      </c>
    </row>
    <row r="656" spans="1:21" x14ac:dyDescent="0.3">
      <c r="A656" s="1" t="str">
        <f t="shared" si="20"/>
        <v>2018|WaitematÄ Local Board Area|Median ($) - total household income</v>
      </c>
      <c r="B656" t="s">
        <v>18</v>
      </c>
      <c r="C656" t="s">
        <v>19</v>
      </c>
      <c r="D656" t="s">
        <v>20</v>
      </c>
      <c r="E656" t="s">
        <v>21</v>
      </c>
      <c r="F656">
        <v>2018</v>
      </c>
      <c r="G656">
        <v>2018</v>
      </c>
      <c r="H656">
        <v>7610</v>
      </c>
      <c r="I656" t="s">
        <v>97</v>
      </c>
      <c r="J656">
        <v>99</v>
      </c>
      <c r="K656" t="s">
        <v>23</v>
      </c>
      <c r="L656" t="s">
        <v>56</v>
      </c>
      <c r="M656" t="s">
        <v>57</v>
      </c>
      <c r="N656">
        <v>999</v>
      </c>
      <c r="O656" t="s">
        <v>42</v>
      </c>
      <c r="R656" t="s">
        <v>61</v>
      </c>
      <c r="S656" t="s">
        <v>62</v>
      </c>
      <c r="T656" s="3" t="str">
        <f t="shared" si="21"/>
        <v>.</v>
      </c>
      <c r="U656" s="3" t="str">
        <f>IF(AND(R656&lt;&gt;"_U",N656&lt;&gt;9999,N656&lt;&gt;999,L656&lt;&gt;"Median"),IFERROR(VLOOKUP(A656,'LBA Total'!A:P,16,0),"."),".")</f>
        <v>.</v>
      </c>
    </row>
    <row r="657" spans="1:21" x14ac:dyDescent="0.3">
      <c r="A657" s="1" t="str">
        <f t="shared" si="20"/>
        <v>2018|WaitematÄ Local Board Area|Median ($) - total household income</v>
      </c>
      <c r="B657" t="s">
        <v>18</v>
      </c>
      <c r="C657" t="s">
        <v>19</v>
      </c>
      <c r="D657" t="s">
        <v>20</v>
      </c>
      <c r="E657" t="s">
        <v>21</v>
      </c>
      <c r="F657">
        <v>2018</v>
      </c>
      <c r="G657">
        <v>2018</v>
      </c>
      <c r="H657">
        <v>7610</v>
      </c>
      <c r="I657" t="s">
        <v>97</v>
      </c>
      <c r="J657">
        <v>99</v>
      </c>
      <c r="K657" t="s">
        <v>23</v>
      </c>
      <c r="L657" t="s">
        <v>56</v>
      </c>
      <c r="M657" t="s">
        <v>57</v>
      </c>
      <c r="N657">
        <v>1</v>
      </c>
      <c r="O657" t="s">
        <v>33</v>
      </c>
      <c r="P657">
        <v>118000</v>
      </c>
      <c r="T657" s="3" t="str">
        <f t="shared" si="21"/>
        <v>.</v>
      </c>
      <c r="U657" s="3" t="str">
        <f>IF(AND(R657&lt;&gt;"_U",N657&lt;&gt;9999,N657&lt;&gt;999,L657&lt;&gt;"Median"),IFERROR(VLOOKUP(A657,'LBA Total'!A:P,16,0),"."),".")</f>
        <v>.</v>
      </c>
    </row>
    <row r="658" spans="1:21" x14ac:dyDescent="0.3">
      <c r="A658" s="1" t="str">
        <f t="shared" si="20"/>
        <v>2018|WaitematÄ Local Board Area|Median ($) - total household income</v>
      </c>
      <c r="B658" t="s">
        <v>18</v>
      </c>
      <c r="C658" t="s">
        <v>19</v>
      </c>
      <c r="D658" t="s">
        <v>20</v>
      </c>
      <c r="E658" t="s">
        <v>21</v>
      </c>
      <c r="F658">
        <v>2018</v>
      </c>
      <c r="G658">
        <v>2018</v>
      </c>
      <c r="H658">
        <v>7610</v>
      </c>
      <c r="I658" t="s">
        <v>97</v>
      </c>
      <c r="J658">
        <v>99</v>
      </c>
      <c r="K658" t="s">
        <v>23</v>
      </c>
      <c r="L658" t="s">
        <v>56</v>
      </c>
      <c r="M658" t="s">
        <v>57</v>
      </c>
      <c r="N658">
        <v>2</v>
      </c>
      <c r="O658" t="s">
        <v>28</v>
      </c>
      <c r="P658">
        <v>77900</v>
      </c>
      <c r="T658" s="3" t="str">
        <f t="shared" si="21"/>
        <v>.</v>
      </c>
      <c r="U658" s="3" t="str">
        <f>IF(AND(R658&lt;&gt;"_U",N658&lt;&gt;9999,N658&lt;&gt;999,L658&lt;&gt;"Median"),IFERROR(VLOOKUP(A658,'LBA Total'!A:P,16,0),"."),".")</f>
        <v>.</v>
      </c>
    </row>
    <row r="659" spans="1:21" x14ac:dyDescent="0.3">
      <c r="A659" s="1" t="str">
        <f t="shared" si="20"/>
        <v>2018|WaitematÄ Local Board Area|Median ($) - total household income</v>
      </c>
      <c r="B659" t="s">
        <v>18</v>
      </c>
      <c r="C659" t="s">
        <v>19</v>
      </c>
      <c r="D659" t="s">
        <v>20</v>
      </c>
      <c r="E659" t="s">
        <v>21</v>
      </c>
      <c r="F659">
        <v>2018</v>
      </c>
      <c r="G659">
        <v>2018</v>
      </c>
      <c r="H659">
        <v>7610</v>
      </c>
      <c r="I659" t="s">
        <v>97</v>
      </c>
      <c r="J659">
        <v>99</v>
      </c>
      <c r="K659" t="s">
        <v>23</v>
      </c>
      <c r="L659" t="s">
        <v>56</v>
      </c>
      <c r="M659" t="s">
        <v>57</v>
      </c>
      <c r="N659">
        <v>3</v>
      </c>
      <c r="O659" t="s">
        <v>25</v>
      </c>
      <c r="P659">
        <v>150000</v>
      </c>
      <c r="T659" s="3" t="str">
        <f t="shared" si="21"/>
        <v>.</v>
      </c>
      <c r="U659" s="3" t="str">
        <f>IF(AND(R659&lt;&gt;"_U",N659&lt;&gt;9999,N659&lt;&gt;999,L659&lt;&gt;"Median"),IFERROR(VLOOKUP(A659,'LBA Total'!A:P,16,0),"."),".")</f>
        <v>.</v>
      </c>
    </row>
    <row r="660" spans="1:21" x14ac:dyDescent="0.3">
      <c r="A660" s="1" t="str">
        <f t="shared" si="20"/>
        <v>2018|WaitematÄ Local Board Area|Median ($) - total household income</v>
      </c>
      <c r="B660" t="s">
        <v>18</v>
      </c>
      <c r="C660" t="s">
        <v>19</v>
      </c>
      <c r="D660" t="s">
        <v>20</v>
      </c>
      <c r="E660" t="s">
        <v>21</v>
      </c>
      <c r="F660">
        <v>2018</v>
      </c>
      <c r="G660">
        <v>2018</v>
      </c>
      <c r="H660">
        <v>7610</v>
      </c>
      <c r="I660" t="s">
        <v>97</v>
      </c>
      <c r="J660">
        <v>99</v>
      </c>
      <c r="K660" t="s">
        <v>23</v>
      </c>
      <c r="L660" t="s">
        <v>56</v>
      </c>
      <c r="M660" t="s">
        <v>57</v>
      </c>
      <c r="N660">
        <v>9999</v>
      </c>
      <c r="O660" t="s">
        <v>40</v>
      </c>
      <c r="P660">
        <v>95700</v>
      </c>
      <c r="T660" s="3" t="str">
        <f t="shared" si="21"/>
        <v>.</v>
      </c>
      <c r="U660" s="3" t="str">
        <f>IF(AND(R660&lt;&gt;"_U",N660&lt;&gt;9999,N660&lt;&gt;999,L660&lt;&gt;"Median"),IFERROR(VLOOKUP(A660,'LBA Total'!A:P,16,0),"."),".")</f>
        <v>.</v>
      </c>
    </row>
    <row r="661" spans="1:21" x14ac:dyDescent="0.3">
      <c r="A661" s="1" t="str">
        <f t="shared" si="20"/>
        <v>2018|WaitematÄ Local Board Area|Median ($) - total household income</v>
      </c>
      <c r="B661" t="s">
        <v>18</v>
      </c>
      <c r="C661" t="s">
        <v>19</v>
      </c>
      <c r="D661" t="s">
        <v>20</v>
      </c>
      <c r="E661" t="s">
        <v>21</v>
      </c>
      <c r="F661">
        <v>2018</v>
      </c>
      <c r="G661">
        <v>2018</v>
      </c>
      <c r="H661">
        <v>7610</v>
      </c>
      <c r="I661" t="s">
        <v>97</v>
      </c>
      <c r="J661">
        <v>99</v>
      </c>
      <c r="K661" t="s">
        <v>23</v>
      </c>
      <c r="L661" t="s">
        <v>56</v>
      </c>
      <c r="M661" t="s">
        <v>57</v>
      </c>
      <c r="N661">
        <v>7777</v>
      </c>
      <c r="O661" t="s">
        <v>37</v>
      </c>
      <c r="P661">
        <v>95700</v>
      </c>
      <c r="T661" s="3" t="str">
        <f t="shared" si="21"/>
        <v>.</v>
      </c>
      <c r="U661" s="3" t="str">
        <f>IF(AND(R661&lt;&gt;"_U",N661&lt;&gt;9999,N661&lt;&gt;999,L661&lt;&gt;"Median"),IFERROR(VLOOKUP(A661,'LBA Total'!A:P,16,0),"."),".")</f>
        <v>.</v>
      </c>
    </row>
    <row r="662" spans="1:21" x14ac:dyDescent="0.3">
      <c r="A662" s="1" t="str">
        <f t="shared" si="20"/>
        <v>2018|Whau Local Board Area|$20,000 or less</v>
      </c>
      <c r="B662" t="s">
        <v>18</v>
      </c>
      <c r="C662" t="s">
        <v>19</v>
      </c>
      <c r="D662" t="s">
        <v>20</v>
      </c>
      <c r="E662" t="s">
        <v>21</v>
      </c>
      <c r="F662">
        <v>2018</v>
      </c>
      <c r="G662">
        <v>2018</v>
      </c>
      <c r="H662">
        <v>7611</v>
      </c>
      <c r="I662" t="s">
        <v>73</v>
      </c>
      <c r="J662">
        <v>99</v>
      </c>
      <c r="K662" t="s">
        <v>23</v>
      </c>
      <c r="L662">
        <v>1</v>
      </c>
      <c r="M662" t="s">
        <v>39</v>
      </c>
      <c r="N662">
        <v>999</v>
      </c>
      <c r="O662" t="s">
        <v>42</v>
      </c>
      <c r="P662">
        <v>0</v>
      </c>
      <c r="T662" s="3" t="str">
        <f t="shared" si="21"/>
        <v>.</v>
      </c>
      <c r="U662" s="3" t="str">
        <f>IF(AND(R662&lt;&gt;"_U",N662&lt;&gt;9999,N662&lt;&gt;999,L662&lt;&gt;"Median"),IFERROR(VLOOKUP(A662,'LBA Total'!A:P,16,0),"."),".")</f>
        <v>.</v>
      </c>
    </row>
    <row r="663" spans="1:21" x14ac:dyDescent="0.3">
      <c r="A663" s="1" t="str">
        <f t="shared" si="20"/>
        <v>2018|Whau Local Board Area|$20,000 or less</v>
      </c>
      <c r="B663" t="s">
        <v>18</v>
      </c>
      <c r="C663" t="s">
        <v>19</v>
      </c>
      <c r="D663" t="s">
        <v>20</v>
      </c>
      <c r="E663" t="s">
        <v>21</v>
      </c>
      <c r="F663">
        <v>2018</v>
      </c>
      <c r="G663">
        <v>2018</v>
      </c>
      <c r="H663">
        <v>7611</v>
      </c>
      <c r="I663" t="s">
        <v>73</v>
      </c>
      <c r="J663">
        <v>99</v>
      </c>
      <c r="K663" t="s">
        <v>23</v>
      </c>
      <c r="L663">
        <v>1</v>
      </c>
      <c r="M663" t="s">
        <v>39</v>
      </c>
      <c r="N663">
        <v>7777</v>
      </c>
      <c r="O663" t="s">
        <v>37</v>
      </c>
      <c r="P663">
        <v>2250</v>
      </c>
      <c r="T663" s="3">
        <f t="shared" si="21"/>
        <v>100</v>
      </c>
      <c r="U663" s="3">
        <f>IF(AND(R663&lt;&gt;"_U",N663&lt;&gt;9999,N663&lt;&gt;999,L663&lt;&gt;"Median"),IFERROR(VLOOKUP(A663,'LBA Total'!A:P,16,0),"."),".")</f>
        <v>2250</v>
      </c>
    </row>
    <row r="664" spans="1:21" x14ac:dyDescent="0.3">
      <c r="A664" s="1" t="str">
        <f t="shared" si="20"/>
        <v>2018|Whau Local Board Area|$20,000 or less</v>
      </c>
      <c r="B664" t="s">
        <v>18</v>
      </c>
      <c r="C664" t="s">
        <v>19</v>
      </c>
      <c r="D664" t="s">
        <v>20</v>
      </c>
      <c r="E664" t="s">
        <v>21</v>
      </c>
      <c r="F664">
        <v>2018</v>
      </c>
      <c r="G664">
        <v>2018</v>
      </c>
      <c r="H664">
        <v>7611</v>
      </c>
      <c r="I664" t="s">
        <v>73</v>
      </c>
      <c r="J664">
        <v>99</v>
      </c>
      <c r="K664" t="s">
        <v>23</v>
      </c>
      <c r="L664">
        <v>1</v>
      </c>
      <c r="M664" t="s">
        <v>39</v>
      </c>
      <c r="N664">
        <v>3</v>
      </c>
      <c r="O664" t="s">
        <v>25</v>
      </c>
      <c r="P664">
        <v>138</v>
      </c>
      <c r="T664" s="3">
        <f t="shared" si="21"/>
        <v>6.13</v>
      </c>
      <c r="U664" s="3">
        <f>IF(AND(R664&lt;&gt;"_U",N664&lt;&gt;9999,N664&lt;&gt;999,L664&lt;&gt;"Median"),IFERROR(VLOOKUP(A664,'LBA Total'!A:P,16,0),"."),".")</f>
        <v>2250</v>
      </c>
    </row>
    <row r="665" spans="1:21" x14ac:dyDescent="0.3">
      <c r="A665" s="1" t="str">
        <f t="shared" si="20"/>
        <v>2018|Whau Local Board Area|$20,000 or less</v>
      </c>
      <c r="B665" t="s">
        <v>18</v>
      </c>
      <c r="C665" t="s">
        <v>19</v>
      </c>
      <c r="D665" t="s">
        <v>20</v>
      </c>
      <c r="E665" t="s">
        <v>21</v>
      </c>
      <c r="F665">
        <v>2018</v>
      </c>
      <c r="G665">
        <v>2018</v>
      </c>
      <c r="H665">
        <v>7611</v>
      </c>
      <c r="I665" t="s">
        <v>73</v>
      </c>
      <c r="J665">
        <v>99</v>
      </c>
      <c r="K665" t="s">
        <v>23</v>
      </c>
      <c r="L665">
        <v>1</v>
      </c>
      <c r="M665" t="s">
        <v>39</v>
      </c>
      <c r="N665">
        <v>1</v>
      </c>
      <c r="O665" t="s">
        <v>33</v>
      </c>
      <c r="P665">
        <v>630</v>
      </c>
      <c r="T665" s="3">
        <f t="shared" si="21"/>
        <v>28</v>
      </c>
      <c r="U665" s="3">
        <f>IF(AND(R665&lt;&gt;"_U",N665&lt;&gt;9999,N665&lt;&gt;999,L665&lt;&gt;"Median"),IFERROR(VLOOKUP(A665,'LBA Total'!A:P,16,0),"."),".")</f>
        <v>2250</v>
      </c>
    </row>
    <row r="666" spans="1:21" x14ac:dyDescent="0.3">
      <c r="A666" s="1" t="str">
        <f t="shared" si="20"/>
        <v>2018|Whau Local Board Area|$20,000 or less</v>
      </c>
      <c r="B666" t="s">
        <v>18</v>
      </c>
      <c r="C666" t="s">
        <v>19</v>
      </c>
      <c r="D666" t="s">
        <v>20</v>
      </c>
      <c r="E666" t="s">
        <v>21</v>
      </c>
      <c r="F666">
        <v>2018</v>
      </c>
      <c r="G666">
        <v>2018</v>
      </c>
      <c r="H666">
        <v>7611</v>
      </c>
      <c r="I666" t="s">
        <v>73</v>
      </c>
      <c r="J666">
        <v>99</v>
      </c>
      <c r="K666" t="s">
        <v>23</v>
      </c>
      <c r="L666">
        <v>1</v>
      </c>
      <c r="M666" t="s">
        <v>39</v>
      </c>
      <c r="N666">
        <v>2</v>
      </c>
      <c r="O666" t="s">
        <v>28</v>
      </c>
      <c r="P666">
        <v>1482</v>
      </c>
      <c r="T666" s="3">
        <f t="shared" si="21"/>
        <v>65.87</v>
      </c>
      <c r="U666" s="3">
        <f>IF(AND(R666&lt;&gt;"_U",N666&lt;&gt;9999,N666&lt;&gt;999,L666&lt;&gt;"Median"),IFERROR(VLOOKUP(A666,'LBA Total'!A:P,16,0),"."),".")</f>
        <v>2250</v>
      </c>
    </row>
    <row r="667" spans="1:21" x14ac:dyDescent="0.3">
      <c r="A667" s="1" t="str">
        <f t="shared" si="20"/>
        <v>2018|Whau Local Board Area|$20,000 or less</v>
      </c>
      <c r="B667" t="s">
        <v>18</v>
      </c>
      <c r="C667" t="s">
        <v>19</v>
      </c>
      <c r="D667" t="s">
        <v>20</v>
      </c>
      <c r="E667" t="s">
        <v>21</v>
      </c>
      <c r="F667">
        <v>2018</v>
      </c>
      <c r="G667">
        <v>2018</v>
      </c>
      <c r="H667">
        <v>7611</v>
      </c>
      <c r="I667" t="s">
        <v>73</v>
      </c>
      <c r="J667">
        <v>99</v>
      </c>
      <c r="K667" t="s">
        <v>23</v>
      </c>
      <c r="L667">
        <v>1</v>
      </c>
      <c r="M667" t="s">
        <v>39</v>
      </c>
      <c r="N667">
        <v>9999</v>
      </c>
      <c r="O667" t="s">
        <v>40</v>
      </c>
      <c r="P667">
        <v>2250</v>
      </c>
      <c r="T667" s="3" t="str">
        <f t="shared" si="21"/>
        <v>.</v>
      </c>
      <c r="U667" s="3" t="str">
        <f>IF(AND(R667&lt;&gt;"_U",N667&lt;&gt;9999,N667&lt;&gt;999,L667&lt;&gt;"Median"),IFERROR(VLOOKUP(A667,'LBA Total'!A:P,16,0),"."),".")</f>
        <v>.</v>
      </c>
    </row>
    <row r="668" spans="1:21" x14ac:dyDescent="0.3">
      <c r="A668" s="1" t="str">
        <f t="shared" si="20"/>
        <v>2018|Whau Local Board Area|$20,001-$30,000</v>
      </c>
      <c r="B668" t="s">
        <v>18</v>
      </c>
      <c r="C668" t="s">
        <v>19</v>
      </c>
      <c r="D668" t="s">
        <v>20</v>
      </c>
      <c r="E668" t="s">
        <v>21</v>
      </c>
      <c r="F668">
        <v>2018</v>
      </c>
      <c r="G668">
        <v>2018</v>
      </c>
      <c r="H668">
        <v>7611</v>
      </c>
      <c r="I668" t="s">
        <v>73</v>
      </c>
      <c r="J668">
        <v>99</v>
      </c>
      <c r="K668" t="s">
        <v>23</v>
      </c>
      <c r="L668">
        <v>2</v>
      </c>
      <c r="M668" t="s">
        <v>24</v>
      </c>
      <c r="N668">
        <v>3</v>
      </c>
      <c r="O668" t="s">
        <v>25</v>
      </c>
      <c r="P668">
        <v>162</v>
      </c>
      <c r="T668" s="3">
        <f t="shared" si="21"/>
        <v>7.84</v>
      </c>
      <c r="U668" s="3">
        <f>IF(AND(R668&lt;&gt;"_U",N668&lt;&gt;9999,N668&lt;&gt;999,L668&lt;&gt;"Median"),IFERROR(VLOOKUP(A668,'LBA Total'!A:P,16,0),"."),".")</f>
        <v>2067</v>
      </c>
    </row>
    <row r="669" spans="1:21" x14ac:dyDescent="0.3">
      <c r="A669" s="1" t="str">
        <f t="shared" si="20"/>
        <v>2018|Whau Local Board Area|$20,001-$30,000</v>
      </c>
      <c r="B669" t="s">
        <v>18</v>
      </c>
      <c r="C669" t="s">
        <v>19</v>
      </c>
      <c r="D669" t="s">
        <v>20</v>
      </c>
      <c r="E669" t="s">
        <v>21</v>
      </c>
      <c r="F669">
        <v>2018</v>
      </c>
      <c r="G669">
        <v>2018</v>
      </c>
      <c r="H669">
        <v>7611</v>
      </c>
      <c r="I669" t="s">
        <v>73</v>
      </c>
      <c r="J669">
        <v>99</v>
      </c>
      <c r="K669" t="s">
        <v>23</v>
      </c>
      <c r="L669">
        <v>2</v>
      </c>
      <c r="M669" t="s">
        <v>24</v>
      </c>
      <c r="N669">
        <v>2</v>
      </c>
      <c r="O669" t="s">
        <v>28</v>
      </c>
      <c r="P669">
        <v>978</v>
      </c>
      <c r="T669" s="3">
        <f t="shared" si="21"/>
        <v>47.31</v>
      </c>
      <c r="U669" s="3">
        <f>IF(AND(R669&lt;&gt;"_U",N669&lt;&gt;9999,N669&lt;&gt;999,L669&lt;&gt;"Median"),IFERROR(VLOOKUP(A669,'LBA Total'!A:P,16,0),"."),".")</f>
        <v>2067</v>
      </c>
    </row>
    <row r="670" spans="1:21" x14ac:dyDescent="0.3">
      <c r="A670" s="1" t="str">
        <f t="shared" si="20"/>
        <v>2018|Whau Local Board Area|$20,001-$30,000</v>
      </c>
      <c r="B670" t="s">
        <v>18</v>
      </c>
      <c r="C670" t="s">
        <v>19</v>
      </c>
      <c r="D670" t="s">
        <v>20</v>
      </c>
      <c r="E670" t="s">
        <v>21</v>
      </c>
      <c r="F670">
        <v>2018</v>
      </c>
      <c r="G670">
        <v>2018</v>
      </c>
      <c r="H670">
        <v>7611</v>
      </c>
      <c r="I670" t="s">
        <v>73</v>
      </c>
      <c r="J670">
        <v>99</v>
      </c>
      <c r="K670" t="s">
        <v>23</v>
      </c>
      <c r="L670">
        <v>2</v>
      </c>
      <c r="M670" t="s">
        <v>24</v>
      </c>
      <c r="N670">
        <v>1</v>
      </c>
      <c r="O670" t="s">
        <v>33</v>
      </c>
      <c r="P670">
        <v>927</v>
      </c>
      <c r="T670" s="3">
        <f t="shared" si="21"/>
        <v>44.85</v>
      </c>
      <c r="U670" s="3">
        <f>IF(AND(R670&lt;&gt;"_U",N670&lt;&gt;9999,N670&lt;&gt;999,L670&lt;&gt;"Median"),IFERROR(VLOOKUP(A670,'LBA Total'!A:P,16,0),"."),".")</f>
        <v>2067</v>
      </c>
    </row>
    <row r="671" spans="1:21" x14ac:dyDescent="0.3">
      <c r="A671" s="1" t="str">
        <f t="shared" si="20"/>
        <v>2018|Whau Local Board Area|$20,001-$30,000</v>
      </c>
      <c r="B671" t="s">
        <v>18</v>
      </c>
      <c r="C671" t="s">
        <v>19</v>
      </c>
      <c r="D671" t="s">
        <v>20</v>
      </c>
      <c r="E671" t="s">
        <v>21</v>
      </c>
      <c r="F671">
        <v>2018</v>
      </c>
      <c r="G671">
        <v>2018</v>
      </c>
      <c r="H671">
        <v>7611</v>
      </c>
      <c r="I671" t="s">
        <v>73</v>
      </c>
      <c r="J671">
        <v>99</v>
      </c>
      <c r="K671" t="s">
        <v>23</v>
      </c>
      <c r="L671">
        <v>2</v>
      </c>
      <c r="M671" t="s">
        <v>24</v>
      </c>
      <c r="N671">
        <v>999</v>
      </c>
      <c r="O671" t="s">
        <v>42</v>
      </c>
      <c r="P671">
        <v>0</v>
      </c>
      <c r="T671" s="3" t="str">
        <f t="shared" si="21"/>
        <v>.</v>
      </c>
      <c r="U671" s="3" t="str">
        <f>IF(AND(R671&lt;&gt;"_U",N671&lt;&gt;9999,N671&lt;&gt;999,L671&lt;&gt;"Median"),IFERROR(VLOOKUP(A671,'LBA Total'!A:P,16,0),"."),".")</f>
        <v>.</v>
      </c>
    </row>
    <row r="672" spans="1:21" x14ac:dyDescent="0.3">
      <c r="A672" s="1" t="str">
        <f t="shared" si="20"/>
        <v>2018|Whau Local Board Area|$20,001-$30,000</v>
      </c>
      <c r="B672" t="s">
        <v>18</v>
      </c>
      <c r="C672" t="s">
        <v>19</v>
      </c>
      <c r="D672" t="s">
        <v>20</v>
      </c>
      <c r="E672" t="s">
        <v>21</v>
      </c>
      <c r="F672">
        <v>2018</v>
      </c>
      <c r="G672">
        <v>2018</v>
      </c>
      <c r="H672">
        <v>7611</v>
      </c>
      <c r="I672" t="s">
        <v>73</v>
      </c>
      <c r="J672">
        <v>99</v>
      </c>
      <c r="K672" t="s">
        <v>23</v>
      </c>
      <c r="L672">
        <v>2</v>
      </c>
      <c r="M672" t="s">
        <v>24</v>
      </c>
      <c r="N672">
        <v>7777</v>
      </c>
      <c r="O672" t="s">
        <v>37</v>
      </c>
      <c r="P672">
        <v>2067</v>
      </c>
      <c r="T672" s="3">
        <f t="shared" si="21"/>
        <v>100</v>
      </c>
      <c r="U672" s="3">
        <f>IF(AND(R672&lt;&gt;"_U",N672&lt;&gt;9999,N672&lt;&gt;999,L672&lt;&gt;"Median"),IFERROR(VLOOKUP(A672,'LBA Total'!A:P,16,0),"."),".")</f>
        <v>2067</v>
      </c>
    </row>
    <row r="673" spans="1:21" x14ac:dyDescent="0.3">
      <c r="A673" s="1" t="str">
        <f t="shared" si="20"/>
        <v>2018|Whau Local Board Area|$20,001-$30,000</v>
      </c>
      <c r="B673" t="s">
        <v>18</v>
      </c>
      <c r="C673" t="s">
        <v>19</v>
      </c>
      <c r="D673" t="s">
        <v>20</v>
      </c>
      <c r="E673" t="s">
        <v>21</v>
      </c>
      <c r="F673">
        <v>2018</v>
      </c>
      <c r="G673">
        <v>2018</v>
      </c>
      <c r="H673">
        <v>7611</v>
      </c>
      <c r="I673" t="s">
        <v>73</v>
      </c>
      <c r="J673">
        <v>99</v>
      </c>
      <c r="K673" t="s">
        <v>23</v>
      </c>
      <c r="L673">
        <v>2</v>
      </c>
      <c r="M673" t="s">
        <v>24</v>
      </c>
      <c r="N673">
        <v>9999</v>
      </c>
      <c r="O673" t="s">
        <v>40</v>
      </c>
      <c r="P673">
        <v>2067</v>
      </c>
      <c r="T673" s="3" t="str">
        <f t="shared" si="21"/>
        <v>.</v>
      </c>
      <c r="U673" s="3" t="str">
        <f>IF(AND(R673&lt;&gt;"_U",N673&lt;&gt;9999,N673&lt;&gt;999,L673&lt;&gt;"Median"),IFERROR(VLOOKUP(A673,'LBA Total'!A:P,16,0),"."),".")</f>
        <v>.</v>
      </c>
    </row>
    <row r="674" spans="1:21" x14ac:dyDescent="0.3">
      <c r="A674" s="1" t="str">
        <f t="shared" si="20"/>
        <v>2018|Whau Local Board Area|$30,001-$50,000</v>
      </c>
      <c r="B674" t="s">
        <v>18</v>
      </c>
      <c r="C674" t="s">
        <v>19</v>
      </c>
      <c r="D674" t="s">
        <v>20</v>
      </c>
      <c r="E674" t="s">
        <v>21</v>
      </c>
      <c r="F674">
        <v>2018</v>
      </c>
      <c r="G674">
        <v>2018</v>
      </c>
      <c r="H674">
        <v>7611</v>
      </c>
      <c r="I674" t="s">
        <v>73</v>
      </c>
      <c r="J674">
        <v>99</v>
      </c>
      <c r="K674" t="s">
        <v>23</v>
      </c>
      <c r="L674">
        <v>3</v>
      </c>
      <c r="M674" t="s">
        <v>45</v>
      </c>
      <c r="N674">
        <v>9999</v>
      </c>
      <c r="O674" t="s">
        <v>40</v>
      </c>
      <c r="P674">
        <v>2859</v>
      </c>
      <c r="T674" s="3" t="str">
        <f t="shared" si="21"/>
        <v>.</v>
      </c>
      <c r="U674" s="3" t="str">
        <f>IF(AND(R674&lt;&gt;"_U",N674&lt;&gt;9999,N674&lt;&gt;999,L674&lt;&gt;"Median"),IFERROR(VLOOKUP(A674,'LBA Total'!A:P,16,0),"."),".")</f>
        <v>.</v>
      </c>
    </row>
    <row r="675" spans="1:21" x14ac:dyDescent="0.3">
      <c r="A675" s="1" t="str">
        <f t="shared" si="20"/>
        <v>2018|Whau Local Board Area|$30,001-$50,000</v>
      </c>
      <c r="B675" t="s">
        <v>18</v>
      </c>
      <c r="C675" t="s">
        <v>19</v>
      </c>
      <c r="D675" t="s">
        <v>20</v>
      </c>
      <c r="E675" t="s">
        <v>21</v>
      </c>
      <c r="F675">
        <v>2018</v>
      </c>
      <c r="G675">
        <v>2018</v>
      </c>
      <c r="H675">
        <v>7611</v>
      </c>
      <c r="I675" t="s">
        <v>73</v>
      </c>
      <c r="J675">
        <v>99</v>
      </c>
      <c r="K675" t="s">
        <v>23</v>
      </c>
      <c r="L675">
        <v>3</v>
      </c>
      <c r="M675" t="s">
        <v>45</v>
      </c>
      <c r="N675">
        <v>2</v>
      </c>
      <c r="O675" t="s">
        <v>28</v>
      </c>
      <c r="P675">
        <v>1410</v>
      </c>
      <c r="T675" s="3">
        <f t="shared" si="21"/>
        <v>49.32</v>
      </c>
      <c r="U675" s="3">
        <f>IF(AND(R675&lt;&gt;"_U",N675&lt;&gt;9999,N675&lt;&gt;999,L675&lt;&gt;"Median"),IFERROR(VLOOKUP(A675,'LBA Total'!A:P,16,0),"."),".")</f>
        <v>2859</v>
      </c>
    </row>
    <row r="676" spans="1:21" x14ac:dyDescent="0.3">
      <c r="A676" s="1" t="str">
        <f t="shared" si="20"/>
        <v>2018|Whau Local Board Area|$30,001-$50,000</v>
      </c>
      <c r="B676" t="s">
        <v>18</v>
      </c>
      <c r="C676" t="s">
        <v>19</v>
      </c>
      <c r="D676" t="s">
        <v>20</v>
      </c>
      <c r="E676" t="s">
        <v>21</v>
      </c>
      <c r="F676">
        <v>2018</v>
      </c>
      <c r="G676">
        <v>2018</v>
      </c>
      <c r="H676">
        <v>7611</v>
      </c>
      <c r="I676" t="s">
        <v>73</v>
      </c>
      <c r="J676">
        <v>99</v>
      </c>
      <c r="K676" t="s">
        <v>23</v>
      </c>
      <c r="L676">
        <v>3</v>
      </c>
      <c r="M676" t="s">
        <v>45</v>
      </c>
      <c r="N676">
        <v>1</v>
      </c>
      <c r="O676" t="s">
        <v>33</v>
      </c>
      <c r="P676">
        <v>1209</v>
      </c>
      <c r="T676" s="3">
        <f t="shared" si="21"/>
        <v>42.29</v>
      </c>
      <c r="U676" s="3">
        <f>IF(AND(R676&lt;&gt;"_U",N676&lt;&gt;9999,N676&lt;&gt;999,L676&lt;&gt;"Median"),IFERROR(VLOOKUP(A676,'LBA Total'!A:P,16,0),"."),".")</f>
        <v>2859</v>
      </c>
    </row>
    <row r="677" spans="1:21" x14ac:dyDescent="0.3">
      <c r="A677" s="1" t="str">
        <f t="shared" si="20"/>
        <v>2018|Whau Local Board Area|$30,001-$50,000</v>
      </c>
      <c r="B677" t="s">
        <v>18</v>
      </c>
      <c r="C677" t="s">
        <v>19</v>
      </c>
      <c r="D677" t="s">
        <v>20</v>
      </c>
      <c r="E677" t="s">
        <v>21</v>
      </c>
      <c r="F677">
        <v>2018</v>
      </c>
      <c r="G677">
        <v>2018</v>
      </c>
      <c r="H677">
        <v>7611</v>
      </c>
      <c r="I677" t="s">
        <v>73</v>
      </c>
      <c r="J677">
        <v>99</v>
      </c>
      <c r="K677" t="s">
        <v>23</v>
      </c>
      <c r="L677">
        <v>3</v>
      </c>
      <c r="M677" t="s">
        <v>45</v>
      </c>
      <c r="N677">
        <v>999</v>
      </c>
      <c r="O677" t="s">
        <v>42</v>
      </c>
      <c r="P677">
        <v>0</v>
      </c>
      <c r="T677" s="3" t="str">
        <f t="shared" si="21"/>
        <v>.</v>
      </c>
      <c r="U677" s="3" t="str">
        <f>IF(AND(R677&lt;&gt;"_U",N677&lt;&gt;9999,N677&lt;&gt;999,L677&lt;&gt;"Median"),IFERROR(VLOOKUP(A677,'LBA Total'!A:P,16,0),"."),".")</f>
        <v>.</v>
      </c>
    </row>
    <row r="678" spans="1:21" x14ac:dyDescent="0.3">
      <c r="A678" s="1" t="str">
        <f t="shared" si="20"/>
        <v>2018|Whau Local Board Area|$30,001-$50,000</v>
      </c>
      <c r="B678" t="s">
        <v>18</v>
      </c>
      <c r="C678" t="s">
        <v>19</v>
      </c>
      <c r="D678" t="s">
        <v>20</v>
      </c>
      <c r="E678" t="s">
        <v>21</v>
      </c>
      <c r="F678">
        <v>2018</v>
      </c>
      <c r="G678">
        <v>2018</v>
      </c>
      <c r="H678">
        <v>7611</v>
      </c>
      <c r="I678" t="s">
        <v>73</v>
      </c>
      <c r="J678">
        <v>99</v>
      </c>
      <c r="K678" t="s">
        <v>23</v>
      </c>
      <c r="L678">
        <v>3</v>
      </c>
      <c r="M678" t="s">
        <v>45</v>
      </c>
      <c r="N678">
        <v>3</v>
      </c>
      <c r="O678" t="s">
        <v>25</v>
      </c>
      <c r="P678">
        <v>237</v>
      </c>
      <c r="T678" s="3">
        <f t="shared" si="21"/>
        <v>8.2899999999999991</v>
      </c>
      <c r="U678" s="3">
        <f>IF(AND(R678&lt;&gt;"_U",N678&lt;&gt;9999,N678&lt;&gt;999,L678&lt;&gt;"Median"),IFERROR(VLOOKUP(A678,'LBA Total'!A:P,16,0),"."),".")</f>
        <v>2859</v>
      </c>
    </row>
    <row r="679" spans="1:21" x14ac:dyDescent="0.3">
      <c r="A679" s="1" t="str">
        <f t="shared" si="20"/>
        <v>2018|Whau Local Board Area|$30,001-$50,000</v>
      </c>
      <c r="B679" t="s">
        <v>18</v>
      </c>
      <c r="C679" t="s">
        <v>19</v>
      </c>
      <c r="D679" t="s">
        <v>20</v>
      </c>
      <c r="E679" t="s">
        <v>21</v>
      </c>
      <c r="F679">
        <v>2018</v>
      </c>
      <c r="G679">
        <v>2018</v>
      </c>
      <c r="H679">
        <v>7611</v>
      </c>
      <c r="I679" t="s">
        <v>73</v>
      </c>
      <c r="J679">
        <v>99</v>
      </c>
      <c r="K679" t="s">
        <v>23</v>
      </c>
      <c r="L679">
        <v>3</v>
      </c>
      <c r="M679" t="s">
        <v>45</v>
      </c>
      <c r="N679">
        <v>7777</v>
      </c>
      <c r="O679" t="s">
        <v>37</v>
      </c>
      <c r="P679">
        <v>2859</v>
      </c>
      <c r="T679" s="3">
        <f t="shared" si="21"/>
        <v>100</v>
      </c>
      <c r="U679" s="3">
        <f>IF(AND(R679&lt;&gt;"_U",N679&lt;&gt;9999,N679&lt;&gt;999,L679&lt;&gt;"Median"),IFERROR(VLOOKUP(A679,'LBA Total'!A:P,16,0),"."),".")</f>
        <v>2859</v>
      </c>
    </row>
    <row r="680" spans="1:21" x14ac:dyDescent="0.3">
      <c r="A680" s="1" t="str">
        <f t="shared" si="20"/>
        <v>2018|Whau Local Board Area|$50,001-$70,000</v>
      </c>
      <c r="B680" t="s">
        <v>18</v>
      </c>
      <c r="C680" t="s">
        <v>19</v>
      </c>
      <c r="D680" t="s">
        <v>20</v>
      </c>
      <c r="E680" t="s">
        <v>21</v>
      </c>
      <c r="F680">
        <v>2018</v>
      </c>
      <c r="G680">
        <v>2018</v>
      </c>
      <c r="H680">
        <v>7611</v>
      </c>
      <c r="I680" t="s">
        <v>73</v>
      </c>
      <c r="J680">
        <v>99</v>
      </c>
      <c r="K680" t="s">
        <v>23</v>
      </c>
      <c r="L680">
        <v>4</v>
      </c>
      <c r="M680" t="s">
        <v>36</v>
      </c>
      <c r="N680">
        <v>9999</v>
      </c>
      <c r="O680" t="s">
        <v>40</v>
      </c>
      <c r="P680">
        <v>2766</v>
      </c>
      <c r="T680" s="3" t="str">
        <f t="shared" si="21"/>
        <v>.</v>
      </c>
      <c r="U680" s="3" t="str">
        <f>IF(AND(R680&lt;&gt;"_U",N680&lt;&gt;9999,N680&lt;&gt;999,L680&lt;&gt;"Median"),IFERROR(VLOOKUP(A680,'LBA Total'!A:P,16,0),"."),".")</f>
        <v>.</v>
      </c>
    </row>
    <row r="681" spans="1:21" x14ac:dyDescent="0.3">
      <c r="A681" s="1" t="str">
        <f t="shared" si="20"/>
        <v>2018|Whau Local Board Area|$50,001-$70,000</v>
      </c>
      <c r="B681" t="s">
        <v>18</v>
      </c>
      <c r="C681" t="s">
        <v>19</v>
      </c>
      <c r="D681" t="s">
        <v>20</v>
      </c>
      <c r="E681" t="s">
        <v>21</v>
      </c>
      <c r="F681">
        <v>2018</v>
      </c>
      <c r="G681">
        <v>2018</v>
      </c>
      <c r="H681">
        <v>7611</v>
      </c>
      <c r="I681" t="s">
        <v>73</v>
      </c>
      <c r="J681">
        <v>99</v>
      </c>
      <c r="K681" t="s">
        <v>23</v>
      </c>
      <c r="L681">
        <v>4</v>
      </c>
      <c r="M681" t="s">
        <v>36</v>
      </c>
      <c r="N681">
        <v>999</v>
      </c>
      <c r="O681" t="s">
        <v>42</v>
      </c>
      <c r="P681">
        <v>0</v>
      </c>
      <c r="T681" s="3" t="str">
        <f t="shared" si="21"/>
        <v>.</v>
      </c>
      <c r="U681" s="3" t="str">
        <f>IF(AND(R681&lt;&gt;"_U",N681&lt;&gt;9999,N681&lt;&gt;999,L681&lt;&gt;"Median"),IFERROR(VLOOKUP(A681,'LBA Total'!A:P,16,0),"."),".")</f>
        <v>.</v>
      </c>
    </row>
    <row r="682" spans="1:21" x14ac:dyDescent="0.3">
      <c r="A682" s="1" t="str">
        <f t="shared" si="20"/>
        <v>2018|Whau Local Board Area|$50,001-$70,000</v>
      </c>
      <c r="B682" t="s">
        <v>18</v>
      </c>
      <c r="C682" t="s">
        <v>19</v>
      </c>
      <c r="D682" t="s">
        <v>20</v>
      </c>
      <c r="E682" t="s">
        <v>21</v>
      </c>
      <c r="F682">
        <v>2018</v>
      </c>
      <c r="G682">
        <v>2018</v>
      </c>
      <c r="H682">
        <v>7611</v>
      </c>
      <c r="I682" t="s">
        <v>73</v>
      </c>
      <c r="J682">
        <v>99</v>
      </c>
      <c r="K682" t="s">
        <v>23</v>
      </c>
      <c r="L682">
        <v>4</v>
      </c>
      <c r="M682" t="s">
        <v>36</v>
      </c>
      <c r="N682">
        <v>1</v>
      </c>
      <c r="O682" t="s">
        <v>33</v>
      </c>
      <c r="P682">
        <v>1167</v>
      </c>
      <c r="T682" s="3">
        <f t="shared" si="21"/>
        <v>42.19</v>
      </c>
      <c r="U682" s="3">
        <f>IF(AND(R682&lt;&gt;"_U",N682&lt;&gt;9999,N682&lt;&gt;999,L682&lt;&gt;"Median"),IFERROR(VLOOKUP(A682,'LBA Total'!A:P,16,0),"."),".")</f>
        <v>2766</v>
      </c>
    </row>
    <row r="683" spans="1:21" x14ac:dyDescent="0.3">
      <c r="A683" s="1" t="str">
        <f t="shared" si="20"/>
        <v>2018|Whau Local Board Area|$50,001-$70,000</v>
      </c>
      <c r="B683" t="s">
        <v>18</v>
      </c>
      <c r="C683" t="s">
        <v>19</v>
      </c>
      <c r="D683" t="s">
        <v>20</v>
      </c>
      <c r="E683" t="s">
        <v>21</v>
      </c>
      <c r="F683">
        <v>2018</v>
      </c>
      <c r="G683">
        <v>2018</v>
      </c>
      <c r="H683">
        <v>7611</v>
      </c>
      <c r="I683" t="s">
        <v>73</v>
      </c>
      <c r="J683">
        <v>99</v>
      </c>
      <c r="K683" t="s">
        <v>23</v>
      </c>
      <c r="L683">
        <v>4</v>
      </c>
      <c r="M683" t="s">
        <v>36</v>
      </c>
      <c r="N683">
        <v>3</v>
      </c>
      <c r="O683" t="s">
        <v>25</v>
      </c>
      <c r="P683">
        <v>207</v>
      </c>
      <c r="T683" s="3">
        <f t="shared" si="21"/>
        <v>7.48</v>
      </c>
      <c r="U683" s="3">
        <f>IF(AND(R683&lt;&gt;"_U",N683&lt;&gt;9999,N683&lt;&gt;999,L683&lt;&gt;"Median"),IFERROR(VLOOKUP(A683,'LBA Total'!A:P,16,0),"."),".")</f>
        <v>2766</v>
      </c>
    </row>
    <row r="684" spans="1:21" x14ac:dyDescent="0.3">
      <c r="A684" s="1" t="str">
        <f t="shared" si="20"/>
        <v>2018|Whau Local Board Area|$50,001-$70,000</v>
      </c>
      <c r="B684" t="s">
        <v>18</v>
      </c>
      <c r="C684" t="s">
        <v>19</v>
      </c>
      <c r="D684" t="s">
        <v>20</v>
      </c>
      <c r="E684" t="s">
        <v>21</v>
      </c>
      <c r="F684">
        <v>2018</v>
      </c>
      <c r="G684">
        <v>2018</v>
      </c>
      <c r="H684">
        <v>7611</v>
      </c>
      <c r="I684" t="s">
        <v>73</v>
      </c>
      <c r="J684">
        <v>99</v>
      </c>
      <c r="K684" t="s">
        <v>23</v>
      </c>
      <c r="L684">
        <v>4</v>
      </c>
      <c r="M684" t="s">
        <v>36</v>
      </c>
      <c r="N684">
        <v>7777</v>
      </c>
      <c r="O684" t="s">
        <v>37</v>
      </c>
      <c r="P684">
        <v>2766</v>
      </c>
      <c r="T684" s="3">
        <f t="shared" si="21"/>
        <v>100</v>
      </c>
      <c r="U684" s="3">
        <f>IF(AND(R684&lt;&gt;"_U",N684&lt;&gt;9999,N684&lt;&gt;999,L684&lt;&gt;"Median"),IFERROR(VLOOKUP(A684,'LBA Total'!A:P,16,0),"."),".")</f>
        <v>2766</v>
      </c>
    </row>
    <row r="685" spans="1:21" x14ac:dyDescent="0.3">
      <c r="A685" s="1" t="str">
        <f t="shared" si="20"/>
        <v>2018|Whau Local Board Area|$50,001-$70,000</v>
      </c>
      <c r="B685" t="s">
        <v>18</v>
      </c>
      <c r="C685" t="s">
        <v>19</v>
      </c>
      <c r="D685" t="s">
        <v>20</v>
      </c>
      <c r="E685" t="s">
        <v>21</v>
      </c>
      <c r="F685">
        <v>2018</v>
      </c>
      <c r="G685">
        <v>2018</v>
      </c>
      <c r="H685">
        <v>7611</v>
      </c>
      <c r="I685" t="s">
        <v>73</v>
      </c>
      <c r="J685">
        <v>99</v>
      </c>
      <c r="K685" t="s">
        <v>23</v>
      </c>
      <c r="L685">
        <v>4</v>
      </c>
      <c r="M685" t="s">
        <v>36</v>
      </c>
      <c r="N685">
        <v>2</v>
      </c>
      <c r="O685" t="s">
        <v>28</v>
      </c>
      <c r="P685">
        <v>1395</v>
      </c>
      <c r="T685" s="3">
        <f t="shared" si="21"/>
        <v>50.43</v>
      </c>
      <c r="U685" s="3">
        <f>IF(AND(R685&lt;&gt;"_U",N685&lt;&gt;9999,N685&lt;&gt;999,L685&lt;&gt;"Median"),IFERROR(VLOOKUP(A685,'LBA Total'!A:P,16,0),"."),".")</f>
        <v>2766</v>
      </c>
    </row>
    <row r="686" spans="1:21" x14ac:dyDescent="0.3">
      <c r="A686" s="1" t="str">
        <f t="shared" si="20"/>
        <v>2018|Whau Local Board Area|$70,001-$100,000</v>
      </c>
      <c r="B686" t="s">
        <v>18</v>
      </c>
      <c r="C686" t="s">
        <v>19</v>
      </c>
      <c r="D686" t="s">
        <v>20</v>
      </c>
      <c r="E686" t="s">
        <v>21</v>
      </c>
      <c r="F686">
        <v>2018</v>
      </c>
      <c r="G686">
        <v>2018</v>
      </c>
      <c r="H686">
        <v>7611</v>
      </c>
      <c r="I686" t="s">
        <v>73</v>
      </c>
      <c r="J686">
        <v>99</v>
      </c>
      <c r="K686" t="s">
        <v>23</v>
      </c>
      <c r="L686">
        <v>5</v>
      </c>
      <c r="M686" t="s">
        <v>58</v>
      </c>
      <c r="N686">
        <v>999</v>
      </c>
      <c r="O686" t="s">
        <v>42</v>
      </c>
      <c r="P686">
        <v>0</v>
      </c>
      <c r="T686" s="3" t="str">
        <f t="shared" si="21"/>
        <v>.</v>
      </c>
      <c r="U686" s="3" t="str">
        <f>IF(AND(R686&lt;&gt;"_U",N686&lt;&gt;9999,N686&lt;&gt;999,L686&lt;&gt;"Median"),IFERROR(VLOOKUP(A686,'LBA Total'!A:P,16,0),"."),".")</f>
        <v>.</v>
      </c>
    </row>
    <row r="687" spans="1:21" x14ac:dyDescent="0.3">
      <c r="A687" s="1" t="str">
        <f t="shared" si="20"/>
        <v>2018|Whau Local Board Area|$70,001-$100,000</v>
      </c>
      <c r="B687" t="s">
        <v>18</v>
      </c>
      <c r="C687" t="s">
        <v>19</v>
      </c>
      <c r="D687" t="s">
        <v>20</v>
      </c>
      <c r="E687" t="s">
        <v>21</v>
      </c>
      <c r="F687">
        <v>2018</v>
      </c>
      <c r="G687">
        <v>2018</v>
      </c>
      <c r="H687">
        <v>7611</v>
      </c>
      <c r="I687" t="s">
        <v>73</v>
      </c>
      <c r="J687">
        <v>99</v>
      </c>
      <c r="K687" t="s">
        <v>23</v>
      </c>
      <c r="L687">
        <v>5</v>
      </c>
      <c r="M687" t="s">
        <v>58</v>
      </c>
      <c r="N687">
        <v>9999</v>
      </c>
      <c r="O687" t="s">
        <v>40</v>
      </c>
      <c r="P687">
        <v>3561</v>
      </c>
      <c r="T687" s="3" t="str">
        <f t="shared" si="21"/>
        <v>.</v>
      </c>
      <c r="U687" s="3" t="str">
        <f>IF(AND(R687&lt;&gt;"_U",N687&lt;&gt;9999,N687&lt;&gt;999,L687&lt;&gt;"Median"),IFERROR(VLOOKUP(A687,'LBA Total'!A:P,16,0),"."),".")</f>
        <v>.</v>
      </c>
    </row>
    <row r="688" spans="1:21" x14ac:dyDescent="0.3">
      <c r="A688" s="1" t="str">
        <f t="shared" si="20"/>
        <v>2018|Whau Local Board Area|$70,001-$100,000</v>
      </c>
      <c r="B688" t="s">
        <v>18</v>
      </c>
      <c r="C688" t="s">
        <v>19</v>
      </c>
      <c r="D688" t="s">
        <v>20</v>
      </c>
      <c r="E688" t="s">
        <v>21</v>
      </c>
      <c r="F688">
        <v>2018</v>
      </c>
      <c r="G688">
        <v>2018</v>
      </c>
      <c r="H688">
        <v>7611</v>
      </c>
      <c r="I688" t="s">
        <v>73</v>
      </c>
      <c r="J688">
        <v>99</v>
      </c>
      <c r="K688" t="s">
        <v>23</v>
      </c>
      <c r="L688">
        <v>5</v>
      </c>
      <c r="M688" t="s">
        <v>58</v>
      </c>
      <c r="N688">
        <v>7777</v>
      </c>
      <c r="O688" t="s">
        <v>37</v>
      </c>
      <c r="P688">
        <v>3561</v>
      </c>
      <c r="T688" s="3">
        <f t="shared" si="21"/>
        <v>100</v>
      </c>
      <c r="U688" s="3">
        <f>IF(AND(R688&lt;&gt;"_U",N688&lt;&gt;9999,N688&lt;&gt;999,L688&lt;&gt;"Median"),IFERROR(VLOOKUP(A688,'LBA Total'!A:P,16,0),"."),".")</f>
        <v>3561</v>
      </c>
    </row>
    <row r="689" spans="1:21" x14ac:dyDescent="0.3">
      <c r="A689" s="1" t="str">
        <f t="shared" si="20"/>
        <v>2018|Whau Local Board Area|$70,001-$100,000</v>
      </c>
      <c r="B689" t="s">
        <v>18</v>
      </c>
      <c r="C689" t="s">
        <v>19</v>
      </c>
      <c r="D689" t="s">
        <v>20</v>
      </c>
      <c r="E689" t="s">
        <v>21</v>
      </c>
      <c r="F689">
        <v>2018</v>
      </c>
      <c r="G689">
        <v>2018</v>
      </c>
      <c r="H689">
        <v>7611</v>
      </c>
      <c r="I689" t="s">
        <v>73</v>
      </c>
      <c r="J689">
        <v>99</v>
      </c>
      <c r="K689" t="s">
        <v>23</v>
      </c>
      <c r="L689">
        <v>5</v>
      </c>
      <c r="M689" t="s">
        <v>58</v>
      </c>
      <c r="N689">
        <v>2</v>
      </c>
      <c r="O689" t="s">
        <v>28</v>
      </c>
      <c r="P689">
        <v>1572</v>
      </c>
      <c r="T689" s="3">
        <f t="shared" si="21"/>
        <v>44.14</v>
      </c>
      <c r="U689" s="3">
        <f>IF(AND(R689&lt;&gt;"_U",N689&lt;&gt;9999,N689&lt;&gt;999,L689&lt;&gt;"Median"),IFERROR(VLOOKUP(A689,'LBA Total'!A:P,16,0),"."),".")</f>
        <v>3561</v>
      </c>
    </row>
    <row r="690" spans="1:21" x14ac:dyDescent="0.3">
      <c r="A690" s="1" t="str">
        <f t="shared" si="20"/>
        <v>2018|Whau Local Board Area|$70,001-$100,000</v>
      </c>
      <c r="B690" t="s">
        <v>18</v>
      </c>
      <c r="C690" t="s">
        <v>19</v>
      </c>
      <c r="D690" t="s">
        <v>20</v>
      </c>
      <c r="E690" t="s">
        <v>21</v>
      </c>
      <c r="F690">
        <v>2018</v>
      </c>
      <c r="G690">
        <v>2018</v>
      </c>
      <c r="H690">
        <v>7611</v>
      </c>
      <c r="I690" t="s">
        <v>73</v>
      </c>
      <c r="J690">
        <v>99</v>
      </c>
      <c r="K690" t="s">
        <v>23</v>
      </c>
      <c r="L690">
        <v>5</v>
      </c>
      <c r="M690" t="s">
        <v>58</v>
      </c>
      <c r="N690">
        <v>1</v>
      </c>
      <c r="O690" t="s">
        <v>33</v>
      </c>
      <c r="P690">
        <v>1707</v>
      </c>
      <c r="T690" s="3">
        <f t="shared" si="21"/>
        <v>47.94</v>
      </c>
      <c r="U690" s="3">
        <f>IF(AND(R690&lt;&gt;"_U",N690&lt;&gt;9999,N690&lt;&gt;999,L690&lt;&gt;"Median"),IFERROR(VLOOKUP(A690,'LBA Total'!A:P,16,0),"."),".")</f>
        <v>3561</v>
      </c>
    </row>
    <row r="691" spans="1:21" x14ac:dyDescent="0.3">
      <c r="A691" s="1" t="str">
        <f t="shared" si="20"/>
        <v>2018|Whau Local Board Area|$70,001-$100,000</v>
      </c>
      <c r="B691" t="s">
        <v>18</v>
      </c>
      <c r="C691" t="s">
        <v>19</v>
      </c>
      <c r="D691" t="s">
        <v>20</v>
      </c>
      <c r="E691" t="s">
        <v>21</v>
      </c>
      <c r="F691">
        <v>2018</v>
      </c>
      <c r="G691">
        <v>2018</v>
      </c>
      <c r="H691">
        <v>7611</v>
      </c>
      <c r="I691" t="s">
        <v>73</v>
      </c>
      <c r="J691">
        <v>99</v>
      </c>
      <c r="K691" t="s">
        <v>23</v>
      </c>
      <c r="L691">
        <v>5</v>
      </c>
      <c r="M691" t="s">
        <v>58</v>
      </c>
      <c r="N691">
        <v>3</v>
      </c>
      <c r="O691" t="s">
        <v>25</v>
      </c>
      <c r="P691">
        <v>279</v>
      </c>
      <c r="T691" s="3">
        <f t="shared" si="21"/>
        <v>7.83</v>
      </c>
      <c r="U691" s="3">
        <f>IF(AND(R691&lt;&gt;"_U",N691&lt;&gt;9999,N691&lt;&gt;999,L691&lt;&gt;"Median"),IFERROR(VLOOKUP(A691,'LBA Total'!A:P,16,0),"."),".")</f>
        <v>3561</v>
      </c>
    </row>
    <row r="692" spans="1:21" x14ac:dyDescent="0.3">
      <c r="A692" s="1" t="str">
        <f t="shared" si="20"/>
        <v>2018|Whau Local Board Area|$100,001-$150,000</v>
      </c>
      <c r="B692" t="s">
        <v>18</v>
      </c>
      <c r="C692" t="s">
        <v>19</v>
      </c>
      <c r="D692" t="s">
        <v>20</v>
      </c>
      <c r="E692" t="s">
        <v>21</v>
      </c>
      <c r="F692">
        <v>2018</v>
      </c>
      <c r="G692">
        <v>2018</v>
      </c>
      <c r="H692">
        <v>7611</v>
      </c>
      <c r="I692" t="s">
        <v>73</v>
      </c>
      <c r="J692">
        <v>99</v>
      </c>
      <c r="K692" t="s">
        <v>23</v>
      </c>
      <c r="L692">
        <v>6</v>
      </c>
      <c r="M692" t="s">
        <v>59</v>
      </c>
      <c r="N692">
        <v>7777</v>
      </c>
      <c r="O692" t="s">
        <v>37</v>
      </c>
      <c r="P692">
        <v>4884</v>
      </c>
      <c r="T692" s="3">
        <f t="shared" si="21"/>
        <v>100</v>
      </c>
      <c r="U692" s="3">
        <f>IF(AND(R692&lt;&gt;"_U",N692&lt;&gt;9999,N692&lt;&gt;999,L692&lt;&gt;"Median"),IFERROR(VLOOKUP(A692,'LBA Total'!A:P,16,0),"."),".")</f>
        <v>4884</v>
      </c>
    </row>
    <row r="693" spans="1:21" x14ac:dyDescent="0.3">
      <c r="A693" s="1" t="str">
        <f t="shared" si="20"/>
        <v>2018|Whau Local Board Area|$100,001-$150,000</v>
      </c>
      <c r="B693" t="s">
        <v>18</v>
      </c>
      <c r="C693" t="s">
        <v>19</v>
      </c>
      <c r="D693" t="s">
        <v>20</v>
      </c>
      <c r="E693" t="s">
        <v>21</v>
      </c>
      <c r="F693">
        <v>2018</v>
      </c>
      <c r="G693">
        <v>2018</v>
      </c>
      <c r="H693">
        <v>7611</v>
      </c>
      <c r="I693" t="s">
        <v>73</v>
      </c>
      <c r="J693">
        <v>99</v>
      </c>
      <c r="K693" t="s">
        <v>23</v>
      </c>
      <c r="L693">
        <v>6</v>
      </c>
      <c r="M693" t="s">
        <v>59</v>
      </c>
      <c r="N693">
        <v>2</v>
      </c>
      <c r="O693" t="s">
        <v>28</v>
      </c>
      <c r="P693">
        <v>1833</v>
      </c>
      <c r="T693" s="3">
        <f t="shared" si="21"/>
        <v>37.53</v>
      </c>
      <c r="U693" s="3">
        <f>IF(AND(R693&lt;&gt;"_U",N693&lt;&gt;9999,N693&lt;&gt;999,L693&lt;&gt;"Median"),IFERROR(VLOOKUP(A693,'LBA Total'!A:P,16,0),"."),".")</f>
        <v>4884</v>
      </c>
    </row>
    <row r="694" spans="1:21" x14ac:dyDescent="0.3">
      <c r="A694" s="1" t="str">
        <f t="shared" si="20"/>
        <v>2018|Whau Local Board Area|$100,001-$150,000</v>
      </c>
      <c r="B694" t="s">
        <v>18</v>
      </c>
      <c r="C694" t="s">
        <v>19</v>
      </c>
      <c r="D694" t="s">
        <v>20</v>
      </c>
      <c r="E694" t="s">
        <v>21</v>
      </c>
      <c r="F694">
        <v>2018</v>
      </c>
      <c r="G694">
        <v>2018</v>
      </c>
      <c r="H694">
        <v>7611</v>
      </c>
      <c r="I694" t="s">
        <v>73</v>
      </c>
      <c r="J694">
        <v>99</v>
      </c>
      <c r="K694" t="s">
        <v>23</v>
      </c>
      <c r="L694">
        <v>6</v>
      </c>
      <c r="M694" t="s">
        <v>59</v>
      </c>
      <c r="N694">
        <v>3</v>
      </c>
      <c r="O694" t="s">
        <v>25</v>
      </c>
      <c r="P694">
        <v>384</v>
      </c>
      <c r="T694" s="3">
        <f t="shared" si="21"/>
        <v>7.86</v>
      </c>
      <c r="U694" s="3">
        <f>IF(AND(R694&lt;&gt;"_U",N694&lt;&gt;9999,N694&lt;&gt;999,L694&lt;&gt;"Median"),IFERROR(VLOOKUP(A694,'LBA Total'!A:P,16,0),"."),".")</f>
        <v>4884</v>
      </c>
    </row>
    <row r="695" spans="1:21" x14ac:dyDescent="0.3">
      <c r="A695" s="1" t="str">
        <f t="shared" si="20"/>
        <v>2018|Whau Local Board Area|$100,001-$150,000</v>
      </c>
      <c r="B695" t="s">
        <v>18</v>
      </c>
      <c r="C695" t="s">
        <v>19</v>
      </c>
      <c r="D695" t="s">
        <v>20</v>
      </c>
      <c r="E695" t="s">
        <v>21</v>
      </c>
      <c r="F695">
        <v>2018</v>
      </c>
      <c r="G695">
        <v>2018</v>
      </c>
      <c r="H695">
        <v>7611</v>
      </c>
      <c r="I695" t="s">
        <v>73</v>
      </c>
      <c r="J695">
        <v>99</v>
      </c>
      <c r="K695" t="s">
        <v>23</v>
      </c>
      <c r="L695">
        <v>6</v>
      </c>
      <c r="M695" t="s">
        <v>59</v>
      </c>
      <c r="N695">
        <v>9999</v>
      </c>
      <c r="O695" t="s">
        <v>40</v>
      </c>
      <c r="P695">
        <v>4884</v>
      </c>
      <c r="T695" s="3" t="str">
        <f t="shared" si="21"/>
        <v>.</v>
      </c>
      <c r="U695" s="3" t="str">
        <f>IF(AND(R695&lt;&gt;"_U",N695&lt;&gt;9999,N695&lt;&gt;999,L695&lt;&gt;"Median"),IFERROR(VLOOKUP(A695,'LBA Total'!A:P,16,0),"."),".")</f>
        <v>.</v>
      </c>
    </row>
    <row r="696" spans="1:21" x14ac:dyDescent="0.3">
      <c r="A696" s="1" t="str">
        <f t="shared" si="20"/>
        <v>2018|Whau Local Board Area|$100,001-$150,000</v>
      </c>
      <c r="B696" t="s">
        <v>18</v>
      </c>
      <c r="C696" t="s">
        <v>19</v>
      </c>
      <c r="D696" t="s">
        <v>20</v>
      </c>
      <c r="E696" t="s">
        <v>21</v>
      </c>
      <c r="F696">
        <v>2018</v>
      </c>
      <c r="G696">
        <v>2018</v>
      </c>
      <c r="H696">
        <v>7611</v>
      </c>
      <c r="I696" t="s">
        <v>73</v>
      </c>
      <c r="J696">
        <v>99</v>
      </c>
      <c r="K696" t="s">
        <v>23</v>
      </c>
      <c r="L696">
        <v>6</v>
      </c>
      <c r="M696" t="s">
        <v>59</v>
      </c>
      <c r="N696">
        <v>999</v>
      </c>
      <c r="O696" t="s">
        <v>42</v>
      </c>
      <c r="P696">
        <v>0</v>
      </c>
      <c r="T696" s="3" t="str">
        <f t="shared" si="21"/>
        <v>.</v>
      </c>
      <c r="U696" s="3" t="str">
        <f>IF(AND(R696&lt;&gt;"_U",N696&lt;&gt;9999,N696&lt;&gt;999,L696&lt;&gt;"Median"),IFERROR(VLOOKUP(A696,'LBA Total'!A:P,16,0),"."),".")</f>
        <v>.</v>
      </c>
    </row>
    <row r="697" spans="1:21" x14ac:dyDescent="0.3">
      <c r="A697" s="1" t="str">
        <f t="shared" si="20"/>
        <v>2018|Whau Local Board Area|$100,001-$150,000</v>
      </c>
      <c r="B697" t="s">
        <v>18</v>
      </c>
      <c r="C697" t="s">
        <v>19</v>
      </c>
      <c r="D697" t="s">
        <v>20</v>
      </c>
      <c r="E697" t="s">
        <v>21</v>
      </c>
      <c r="F697">
        <v>2018</v>
      </c>
      <c r="G697">
        <v>2018</v>
      </c>
      <c r="H697">
        <v>7611</v>
      </c>
      <c r="I697" t="s">
        <v>73</v>
      </c>
      <c r="J697">
        <v>99</v>
      </c>
      <c r="K697" t="s">
        <v>23</v>
      </c>
      <c r="L697">
        <v>6</v>
      </c>
      <c r="M697" t="s">
        <v>59</v>
      </c>
      <c r="N697">
        <v>1</v>
      </c>
      <c r="O697" t="s">
        <v>33</v>
      </c>
      <c r="P697">
        <v>2670</v>
      </c>
      <c r="T697" s="3">
        <f t="shared" si="21"/>
        <v>54.67</v>
      </c>
      <c r="U697" s="3">
        <f>IF(AND(R697&lt;&gt;"_U",N697&lt;&gt;9999,N697&lt;&gt;999,L697&lt;&gt;"Median"),IFERROR(VLOOKUP(A697,'LBA Total'!A:P,16,0),"."),".")</f>
        <v>4884</v>
      </c>
    </row>
    <row r="698" spans="1:21" x14ac:dyDescent="0.3">
      <c r="A698" s="1" t="str">
        <f t="shared" si="20"/>
        <v>2018|Whau Local Board Area|$150,001-$200,000</v>
      </c>
      <c r="B698" t="s">
        <v>18</v>
      </c>
      <c r="C698" t="s">
        <v>19</v>
      </c>
      <c r="D698" t="s">
        <v>20</v>
      </c>
      <c r="E698" t="s">
        <v>21</v>
      </c>
      <c r="F698">
        <v>2018</v>
      </c>
      <c r="G698">
        <v>2018</v>
      </c>
      <c r="H698">
        <v>7611</v>
      </c>
      <c r="I698" t="s">
        <v>73</v>
      </c>
      <c r="J698">
        <v>99</v>
      </c>
      <c r="K698" t="s">
        <v>23</v>
      </c>
      <c r="L698">
        <v>7</v>
      </c>
      <c r="M698" t="s">
        <v>43</v>
      </c>
      <c r="N698">
        <v>2</v>
      </c>
      <c r="O698" t="s">
        <v>28</v>
      </c>
      <c r="P698">
        <v>1080</v>
      </c>
      <c r="T698" s="3">
        <f t="shared" si="21"/>
        <v>25.86</v>
      </c>
      <c r="U698" s="3">
        <f>IF(AND(R698&lt;&gt;"_U",N698&lt;&gt;9999,N698&lt;&gt;999,L698&lt;&gt;"Median"),IFERROR(VLOOKUP(A698,'LBA Total'!A:P,16,0),"."),".")</f>
        <v>4176</v>
      </c>
    </row>
    <row r="699" spans="1:21" x14ac:dyDescent="0.3">
      <c r="A699" s="1" t="str">
        <f t="shared" si="20"/>
        <v>2018|Whau Local Board Area|$150,001-$200,000</v>
      </c>
      <c r="B699" t="s">
        <v>18</v>
      </c>
      <c r="C699" t="s">
        <v>19</v>
      </c>
      <c r="D699" t="s">
        <v>20</v>
      </c>
      <c r="E699" t="s">
        <v>21</v>
      </c>
      <c r="F699">
        <v>2018</v>
      </c>
      <c r="G699">
        <v>2018</v>
      </c>
      <c r="H699">
        <v>7611</v>
      </c>
      <c r="I699" t="s">
        <v>73</v>
      </c>
      <c r="J699">
        <v>99</v>
      </c>
      <c r="K699" t="s">
        <v>23</v>
      </c>
      <c r="L699">
        <v>7</v>
      </c>
      <c r="M699" t="s">
        <v>43</v>
      </c>
      <c r="N699">
        <v>1</v>
      </c>
      <c r="O699" t="s">
        <v>33</v>
      </c>
      <c r="P699">
        <v>2580</v>
      </c>
      <c r="T699" s="3">
        <f t="shared" si="21"/>
        <v>61.78</v>
      </c>
      <c r="U699" s="3">
        <f>IF(AND(R699&lt;&gt;"_U",N699&lt;&gt;9999,N699&lt;&gt;999,L699&lt;&gt;"Median"),IFERROR(VLOOKUP(A699,'LBA Total'!A:P,16,0),"."),".")</f>
        <v>4176</v>
      </c>
    </row>
    <row r="700" spans="1:21" x14ac:dyDescent="0.3">
      <c r="A700" s="1" t="str">
        <f t="shared" si="20"/>
        <v>2018|Whau Local Board Area|$150,001-$200,000</v>
      </c>
      <c r="B700" t="s">
        <v>18</v>
      </c>
      <c r="C700" t="s">
        <v>19</v>
      </c>
      <c r="D700" t="s">
        <v>20</v>
      </c>
      <c r="E700" t="s">
        <v>21</v>
      </c>
      <c r="F700">
        <v>2018</v>
      </c>
      <c r="G700">
        <v>2018</v>
      </c>
      <c r="H700">
        <v>7611</v>
      </c>
      <c r="I700" t="s">
        <v>73</v>
      </c>
      <c r="J700">
        <v>99</v>
      </c>
      <c r="K700" t="s">
        <v>23</v>
      </c>
      <c r="L700">
        <v>7</v>
      </c>
      <c r="M700" t="s">
        <v>43</v>
      </c>
      <c r="N700">
        <v>3</v>
      </c>
      <c r="O700" t="s">
        <v>25</v>
      </c>
      <c r="P700">
        <v>519</v>
      </c>
      <c r="T700" s="3">
        <f t="shared" si="21"/>
        <v>12.43</v>
      </c>
      <c r="U700" s="3">
        <f>IF(AND(R700&lt;&gt;"_U",N700&lt;&gt;9999,N700&lt;&gt;999,L700&lt;&gt;"Median"),IFERROR(VLOOKUP(A700,'LBA Total'!A:P,16,0),"."),".")</f>
        <v>4176</v>
      </c>
    </row>
    <row r="701" spans="1:21" x14ac:dyDescent="0.3">
      <c r="A701" s="1" t="str">
        <f t="shared" si="20"/>
        <v>2018|Whau Local Board Area|$150,001-$200,000</v>
      </c>
      <c r="B701" t="s">
        <v>18</v>
      </c>
      <c r="C701" t="s">
        <v>19</v>
      </c>
      <c r="D701" t="s">
        <v>20</v>
      </c>
      <c r="E701" t="s">
        <v>21</v>
      </c>
      <c r="F701">
        <v>2018</v>
      </c>
      <c r="G701">
        <v>2018</v>
      </c>
      <c r="H701">
        <v>7611</v>
      </c>
      <c r="I701" t="s">
        <v>73</v>
      </c>
      <c r="J701">
        <v>99</v>
      </c>
      <c r="K701" t="s">
        <v>23</v>
      </c>
      <c r="L701">
        <v>7</v>
      </c>
      <c r="M701" t="s">
        <v>43</v>
      </c>
      <c r="N701">
        <v>999</v>
      </c>
      <c r="O701" t="s">
        <v>42</v>
      </c>
      <c r="P701">
        <v>0</v>
      </c>
      <c r="T701" s="3" t="str">
        <f t="shared" si="21"/>
        <v>.</v>
      </c>
      <c r="U701" s="3" t="str">
        <f>IF(AND(R701&lt;&gt;"_U",N701&lt;&gt;9999,N701&lt;&gt;999,L701&lt;&gt;"Median"),IFERROR(VLOOKUP(A701,'LBA Total'!A:P,16,0),"."),".")</f>
        <v>.</v>
      </c>
    </row>
    <row r="702" spans="1:21" x14ac:dyDescent="0.3">
      <c r="A702" s="1" t="str">
        <f t="shared" si="20"/>
        <v>2018|Whau Local Board Area|$150,001-$200,000</v>
      </c>
      <c r="B702" t="s">
        <v>18</v>
      </c>
      <c r="C702" t="s">
        <v>19</v>
      </c>
      <c r="D702" t="s">
        <v>20</v>
      </c>
      <c r="E702" t="s">
        <v>21</v>
      </c>
      <c r="F702">
        <v>2018</v>
      </c>
      <c r="G702">
        <v>2018</v>
      </c>
      <c r="H702">
        <v>7611</v>
      </c>
      <c r="I702" t="s">
        <v>73</v>
      </c>
      <c r="J702">
        <v>99</v>
      </c>
      <c r="K702" t="s">
        <v>23</v>
      </c>
      <c r="L702">
        <v>7</v>
      </c>
      <c r="M702" t="s">
        <v>43</v>
      </c>
      <c r="N702">
        <v>9999</v>
      </c>
      <c r="O702" t="s">
        <v>40</v>
      </c>
      <c r="P702">
        <v>4176</v>
      </c>
      <c r="T702" s="3" t="str">
        <f t="shared" si="21"/>
        <v>.</v>
      </c>
      <c r="U702" s="3" t="str">
        <f>IF(AND(R702&lt;&gt;"_U",N702&lt;&gt;9999,N702&lt;&gt;999,L702&lt;&gt;"Median"),IFERROR(VLOOKUP(A702,'LBA Total'!A:P,16,0),"."),".")</f>
        <v>.</v>
      </c>
    </row>
    <row r="703" spans="1:21" x14ac:dyDescent="0.3">
      <c r="A703" s="1" t="str">
        <f t="shared" si="20"/>
        <v>2018|Whau Local Board Area|$150,001-$200,000</v>
      </c>
      <c r="B703" t="s">
        <v>18</v>
      </c>
      <c r="C703" t="s">
        <v>19</v>
      </c>
      <c r="D703" t="s">
        <v>20</v>
      </c>
      <c r="E703" t="s">
        <v>21</v>
      </c>
      <c r="F703">
        <v>2018</v>
      </c>
      <c r="G703">
        <v>2018</v>
      </c>
      <c r="H703">
        <v>7611</v>
      </c>
      <c r="I703" t="s">
        <v>73</v>
      </c>
      <c r="J703">
        <v>99</v>
      </c>
      <c r="K703" t="s">
        <v>23</v>
      </c>
      <c r="L703">
        <v>7</v>
      </c>
      <c r="M703" t="s">
        <v>43</v>
      </c>
      <c r="N703">
        <v>7777</v>
      </c>
      <c r="O703" t="s">
        <v>37</v>
      </c>
      <c r="P703">
        <v>4176</v>
      </c>
      <c r="T703" s="3">
        <f t="shared" si="21"/>
        <v>100</v>
      </c>
      <c r="U703" s="3">
        <f>IF(AND(R703&lt;&gt;"_U",N703&lt;&gt;9999,N703&lt;&gt;999,L703&lt;&gt;"Median"),IFERROR(VLOOKUP(A703,'LBA Total'!A:P,16,0),"."),".")</f>
        <v>4176</v>
      </c>
    </row>
    <row r="704" spans="1:21" x14ac:dyDescent="0.3">
      <c r="A704" s="1" t="str">
        <f t="shared" si="20"/>
        <v>2018|Whau Local Board Area|$200,001 or more</v>
      </c>
      <c r="B704" t="s">
        <v>18</v>
      </c>
      <c r="C704" t="s">
        <v>19</v>
      </c>
      <c r="D704" t="s">
        <v>20</v>
      </c>
      <c r="E704" t="s">
        <v>21</v>
      </c>
      <c r="F704">
        <v>2018</v>
      </c>
      <c r="G704">
        <v>2018</v>
      </c>
      <c r="H704">
        <v>7611</v>
      </c>
      <c r="I704" t="s">
        <v>73</v>
      </c>
      <c r="J704">
        <v>99</v>
      </c>
      <c r="K704" t="s">
        <v>23</v>
      </c>
      <c r="L704">
        <v>8</v>
      </c>
      <c r="M704" t="s">
        <v>27</v>
      </c>
      <c r="N704">
        <v>9999</v>
      </c>
      <c r="O704" t="s">
        <v>40</v>
      </c>
      <c r="R704" t="s">
        <v>29</v>
      </c>
      <c r="S704" t="s">
        <v>30</v>
      </c>
      <c r="T704" s="3" t="str">
        <f t="shared" si="21"/>
        <v>.</v>
      </c>
      <c r="U704" s="3" t="str">
        <f>IF(AND(R704&lt;&gt;"_U",N704&lt;&gt;9999,N704&lt;&gt;999,L704&lt;&gt;"Median"),IFERROR(VLOOKUP(A704,'LBA Total'!A:P,16,0),"."),".")</f>
        <v>.</v>
      </c>
    </row>
    <row r="705" spans="1:21" x14ac:dyDescent="0.3">
      <c r="A705" s="1" t="str">
        <f t="shared" si="20"/>
        <v>2018|Whau Local Board Area|$200,001 or more</v>
      </c>
      <c r="B705" t="s">
        <v>18</v>
      </c>
      <c r="C705" t="s">
        <v>19</v>
      </c>
      <c r="D705" t="s">
        <v>20</v>
      </c>
      <c r="E705" t="s">
        <v>21</v>
      </c>
      <c r="F705">
        <v>2018</v>
      </c>
      <c r="G705">
        <v>2018</v>
      </c>
      <c r="H705">
        <v>7611</v>
      </c>
      <c r="I705" t="s">
        <v>73</v>
      </c>
      <c r="J705">
        <v>99</v>
      </c>
      <c r="K705" t="s">
        <v>23</v>
      </c>
      <c r="L705">
        <v>8</v>
      </c>
      <c r="M705" t="s">
        <v>27</v>
      </c>
      <c r="N705">
        <v>2</v>
      </c>
      <c r="O705" t="s">
        <v>28</v>
      </c>
      <c r="R705" t="s">
        <v>29</v>
      </c>
      <c r="S705" t="s">
        <v>30</v>
      </c>
      <c r="T705" s="3" t="str">
        <f t="shared" si="21"/>
        <v>.</v>
      </c>
      <c r="U705" s="3" t="str">
        <f>IF(AND(R705&lt;&gt;"_U",N705&lt;&gt;9999,N705&lt;&gt;999,L705&lt;&gt;"Median"),IFERROR(VLOOKUP(A705,'LBA Total'!A:P,16,0),"."),".")</f>
        <v>.</v>
      </c>
    </row>
    <row r="706" spans="1:21" x14ac:dyDescent="0.3">
      <c r="A706" s="1" t="str">
        <f t="shared" si="20"/>
        <v>2018|Whau Local Board Area|$200,001 or more</v>
      </c>
      <c r="B706" t="s">
        <v>18</v>
      </c>
      <c r="C706" t="s">
        <v>19</v>
      </c>
      <c r="D706" t="s">
        <v>20</v>
      </c>
      <c r="E706" t="s">
        <v>21</v>
      </c>
      <c r="F706">
        <v>2018</v>
      </c>
      <c r="G706">
        <v>2018</v>
      </c>
      <c r="H706">
        <v>7611</v>
      </c>
      <c r="I706" t="s">
        <v>73</v>
      </c>
      <c r="J706">
        <v>99</v>
      </c>
      <c r="K706" t="s">
        <v>23</v>
      </c>
      <c r="L706">
        <v>8</v>
      </c>
      <c r="M706" t="s">
        <v>27</v>
      </c>
      <c r="N706">
        <v>1</v>
      </c>
      <c r="O706" t="s">
        <v>33</v>
      </c>
      <c r="R706" t="s">
        <v>29</v>
      </c>
      <c r="S706" t="s">
        <v>30</v>
      </c>
      <c r="T706" s="3" t="str">
        <f t="shared" si="21"/>
        <v>.</v>
      </c>
      <c r="U706" s="3" t="str">
        <f>IF(AND(R706&lt;&gt;"_U",N706&lt;&gt;9999,N706&lt;&gt;999,L706&lt;&gt;"Median"),IFERROR(VLOOKUP(A706,'LBA Total'!A:P,16,0),"."),".")</f>
        <v>.</v>
      </c>
    </row>
    <row r="707" spans="1:21" x14ac:dyDescent="0.3">
      <c r="A707" s="1" t="str">
        <f t="shared" ref="A707:A770" si="22">G707&amp;"|"&amp;I707&amp;"|"&amp;M707</f>
        <v>2018|Whau Local Board Area|$200,001 or more</v>
      </c>
      <c r="B707" t="s">
        <v>18</v>
      </c>
      <c r="C707" t="s">
        <v>19</v>
      </c>
      <c r="D707" t="s">
        <v>20</v>
      </c>
      <c r="E707" t="s">
        <v>21</v>
      </c>
      <c r="F707">
        <v>2018</v>
      </c>
      <c r="G707">
        <v>2018</v>
      </c>
      <c r="H707">
        <v>7611</v>
      </c>
      <c r="I707" t="s">
        <v>73</v>
      </c>
      <c r="J707">
        <v>99</v>
      </c>
      <c r="K707" t="s">
        <v>23</v>
      </c>
      <c r="L707">
        <v>8</v>
      </c>
      <c r="M707" t="s">
        <v>27</v>
      </c>
      <c r="N707">
        <v>7777</v>
      </c>
      <c r="O707" t="s">
        <v>37</v>
      </c>
      <c r="R707" t="s">
        <v>29</v>
      </c>
      <c r="S707" t="s">
        <v>30</v>
      </c>
      <c r="T707" s="3" t="str">
        <f t="shared" ref="T707:T770" si="23">IF(AND(R707&lt;&gt;"_U",R707&lt;&gt;"c",N707&lt;&gt;999,N707&lt;&gt;9999,L707&lt;&gt;"Median"),IFERROR((ROUND(P707/U707*100,2)),"."),".")</f>
        <v>.</v>
      </c>
      <c r="U707" s="3" t="str">
        <f>IF(AND(R707&lt;&gt;"_U",N707&lt;&gt;9999,N707&lt;&gt;999,L707&lt;&gt;"Median"),IFERROR(VLOOKUP(A707,'LBA Total'!A:P,16,0),"."),".")</f>
        <v>.</v>
      </c>
    </row>
    <row r="708" spans="1:21" x14ac:dyDescent="0.3">
      <c r="A708" s="1" t="str">
        <f t="shared" si="22"/>
        <v>2018|Whau Local Board Area|$200,001 or more</v>
      </c>
      <c r="B708" t="s">
        <v>18</v>
      </c>
      <c r="C708" t="s">
        <v>19</v>
      </c>
      <c r="D708" t="s">
        <v>20</v>
      </c>
      <c r="E708" t="s">
        <v>21</v>
      </c>
      <c r="F708">
        <v>2018</v>
      </c>
      <c r="G708">
        <v>2018</v>
      </c>
      <c r="H708">
        <v>7611</v>
      </c>
      <c r="I708" t="s">
        <v>73</v>
      </c>
      <c r="J708">
        <v>99</v>
      </c>
      <c r="K708" t="s">
        <v>23</v>
      </c>
      <c r="L708">
        <v>8</v>
      </c>
      <c r="M708" t="s">
        <v>27</v>
      </c>
      <c r="N708">
        <v>3</v>
      </c>
      <c r="O708" t="s">
        <v>25</v>
      </c>
      <c r="R708" t="s">
        <v>29</v>
      </c>
      <c r="S708" t="s">
        <v>30</v>
      </c>
      <c r="T708" s="3" t="str">
        <f t="shared" si="23"/>
        <v>.</v>
      </c>
      <c r="U708" s="3" t="str">
        <f>IF(AND(R708&lt;&gt;"_U",N708&lt;&gt;9999,N708&lt;&gt;999,L708&lt;&gt;"Median"),IFERROR(VLOOKUP(A708,'LBA Total'!A:P,16,0),"."),".")</f>
        <v>.</v>
      </c>
    </row>
    <row r="709" spans="1:21" x14ac:dyDescent="0.3">
      <c r="A709" s="1" t="str">
        <f t="shared" si="22"/>
        <v>2018|Whau Local Board Area|$200,001 or more</v>
      </c>
      <c r="B709" t="s">
        <v>18</v>
      </c>
      <c r="C709" t="s">
        <v>19</v>
      </c>
      <c r="D709" t="s">
        <v>20</v>
      </c>
      <c r="E709" t="s">
        <v>21</v>
      </c>
      <c r="F709">
        <v>2018</v>
      </c>
      <c r="G709">
        <v>2018</v>
      </c>
      <c r="H709">
        <v>7611</v>
      </c>
      <c r="I709" t="s">
        <v>73</v>
      </c>
      <c r="J709">
        <v>99</v>
      </c>
      <c r="K709" t="s">
        <v>23</v>
      </c>
      <c r="L709">
        <v>8</v>
      </c>
      <c r="M709" t="s">
        <v>27</v>
      </c>
      <c r="N709">
        <v>999</v>
      </c>
      <c r="O709" t="s">
        <v>42</v>
      </c>
      <c r="R709" t="s">
        <v>29</v>
      </c>
      <c r="S709" t="s">
        <v>30</v>
      </c>
      <c r="T709" s="3" t="str">
        <f t="shared" si="23"/>
        <v>.</v>
      </c>
      <c r="U709" s="3" t="str">
        <f>IF(AND(R709&lt;&gt;"_U",N709&lt;&gt;9999,N709&lt;&gt;999,L709&lt;&gt;"Median"),IFERROR(VLOOKUP(A709,'LBA Total'!A:P,16,0),"."),".")</f>
        <v>.</v>
      </c>
    </row>
    <row r="710" spans="1:21" x14ac:dyDescent="0.3">
      <c r="A710" s="1" t="str">
        <f t="shared" si="22"/>
        <v>2018|Whau Local Board Area|Total stated - total household income</v>
      </c>
      <c r="B710" t="s">
        <v>18</v>
      </c>
      <c r="C710" t="s">
        <v>19</v>
      </c>
      <c r="D710" t="s">
        <v>20</v>
      </c>
      <c r="E710" t="s">
        <v>21</v>
      </c>
      <c r="F710">
        <v>2018</v>
      </c>
      <c r="G710">
        <v>2018</v>
      </c>
      <c r="H710">
        <v>7611</v>
      </c>
      <c r="I710" t="s">
        <v>73</v>
      </c>
      <c r="J710">
        <v>99</v>
      </c>
      <c r="K710" t="s">
        <v>23</v>
      </c>
      <c r="L710">
        <v>77</v>
      </c>
      <c r="M710" t="s">
        <v>32</v>
      </c>
      <c r="N710">
        <v>7777</v>
      </c>
      <c r="O710" t="s">
        <v>37</v>
      </c>
      <c r="P710">
        <v>22566</v>
      </c>
      <c r="T710" s="3">
        <f t="shared" si="23"/>
        <v>100</v>
      </c>
      <c r="U710" s="3">
        <f>IF(AND(R710&lt;&gt;"_U",N710&lt;&gt;9999,N710&lt;&gt;999,L710&lt;&gt;"Median"),IFERROR(VLOOKUP(A710,'LBA Total'!A:P,16,0),"."),".")</f>
        <v>22566</v>
      </c>
    </row>
    <row r="711" spans="1:21" x14ac:dyDescent="0.3">
      <c r="A711" s="1" t="str">
        <f t="shared" si="22"/>
        <v>2018|Whau Local Board Area|Total stated - total household income</v>
      </c>
      <c r="B711" t="s">
        <v>18</v>
      </c>
      <c r="C711" t="s">
        <v>19</v>
      </c>
      <c r="D711" t="s">
        <v>20</v>
      </c>
      <c r="E711" t="s">
        <v>21</v>
      </c>
      <c r="F711">
        <v>2018</v>
      </c>
      <c r="G711">
        <v>2018</v>
      </c>
      <c r="H711">
        <v>7611</v>
      </c>
      <c r="I711" t="s">
        <v>73</v>
      </c>
      <c r="J711">
        <v>99</v>
      </c>
      <c r="K711" t="s">
        <v>23</v>
      </c>
      <c r="L711">
        <v>77</v>
      </c>
      <c r="M711" t="s">
        <v>32</v>
      </c>
      <c r="N711">
        <v>3</v>
      </c>
      <c r="O711" t="s">
        <v>25</v>
      </c>
      <c r="P711">
        <v>1926</v>
      </c>
      <c r="T711" s="3">
        <f t="shared" si="23"/>
        <v>8.5299999999999994</v>
      </c>
      <c r="U711" s="3">
        <f>IF(AND(R711&lt;&gt;"_U",N711&lt;&gt;9999,N711&lt;&gt;999,L711&lt;&gt;"Median"),IFERROR(VLOOKUP(A711,'LBA Total'!A:P,16,0),"."),".")</f>
        <v>22566</v>
      </c>
    </row>
    <row r="712" spans="1:21" x14ac:dyDescent="0.3">
      <c r="A712" s="1" t="str">
        <f t="shared" si="22"/>
        <v>2018|Whau Local Board Area|Total stated - total household income</v>
      </c>
      <c r="B712" t="s">
        <v>18</v>
      </c>
      <c r="C712" t="s">
        <v>19</v>
      </c>
      <c r="D712" t="s">
        <v>20</v>
      </c>
      <c r="E712" t="s">
        <v>21</v>
      </c>
      <c r="F712">
        <v>2018</v>
      </c>
      <c r="G712">
        <v>2018</v>
      </c>
      <c r="H712">
        <v>7611</v>
      </c>
      <c r="I712" t="s">
        <v>73</v>
      </c>
      <c r="J712">
        <v>99</v>
      </c>
      <c r="K712" t="s">
        <v>23</v>
      </c>
      <c r="L712">
        <v>77</v>
      </c>
      <c r="M712" t="s">
        <v>32</v>
      </c>
      <c r="N712">
        <v>999</v>
      </c>
      <c r="O712" t="s">
        <v>42</v>
      </c>
      <c r="P712">
        <v>0</v>
      </c>
      <c r="T712" s="3" t="str">
        <f t="shared" si="23"/>
        <v>.</v>
      </c>
      <c r="U712" s="3" t="str">
        <f>IF(AND(R712&lt;&gt;"_U",N712&lt;&gt;9999,N712&lt;&gt;999,L712&lt;&gt;"Median"),IFERROR(VLOOKUP(A712,'LBA Total'!A:P,16,0),"."),".")</f>
        <v>.</v>
      </c>
    </row>
    <row r="713" spans="1:21" x14ac:dyDescent="0.3">
      <c r="A713" s="1" t="str">
        <f t="shared" si="22"/>
        <v>2018|Whau Local Board Area|Total stated - total household income</v>
      </c>
      <c r="B713" t="s">
        <v>18</v>
      </c>
      <c r="C713" t="s">
        <v>19</v>
      </c>
      <c r="D713" t="s">
        <v>20</v>
      </c>
      <c r="E713" t="s">
        <v>21</v>
      </c>
      <c r="F713">
        <v>2018</v>
      </c>
      <c r="G713">
        <v>2018</v>
      </c>
      <c r="H713">
        <v>7611</v>
      </c>
      <c r="I713" t="s">
        <v>73</v>
      </c>
      <c r="J713">
        <v>99</v>
      </c>
      <c r="K713" t="s">
        <v>23</v>
      </c>
      <c r="L713">
        <v>77</v>
      </c>
      <c r="M713" t="s">
        <v>32</v>
      </c>
      <c r="N713">
        <v>9999</v>
      </c>
      <c r="O713" t="s">
        <v>40</v>
      </c>
      <c r="P713">
        <v>22566</v>
      </c>
      <c r="T713" s="3" t="str">
        <f t="shared" si="23"/>
        <v>.</v>
      </c>
      <c r="U713" s="3" t="str">
        <f>IF(AND(R713&lt;&gt;"_U",N713&lt;&gt;9999,N713&lt;&gt;999,L713&lt;&gt;"Median"),IFERROR(VLOOKUP(A713,'LBA Total'!A:P,16,0),"."),".")</f>
        <v>.</v>
      </c>
    </row>
    <row r="714" spans="1:21" x14ac:dyDescent="0.3">
      <c r="A714" s="1" t="str">
        <f t="shared" si="22"/>
        <v>2018|Whau Local Board Area|Total stated - total household income</v>
      </c>
      <c r="B714" t="s">
        <v>18</v>
      </c>
      <c r="C714" t="s">
        <v>19</v>
      </c>
      <c r="D714" t="s">
        <v>20</v>
      </c>
      <c r="E714" t="s">
        <v>21</v>
      </c>
      <c r="F714">
        <v>2018</v>
      </c>
      <c r="G714">
        <v>2018</v>
      </c>
      <c r="H714">
        <v>7611</v>
      </c>
      <c r="I714" t="s">
        <v>73</v>
      </c>
      <c r="J714">
        <v>99</v>
      </c>
      <c r="K714" t="s">
        <v>23</v>
      </c>
      <c r="L714">
        <v>77</v>
      </c>
      <c r="M714" t="s">
        <v>32</v>
      </c>
      <c r="N714">
        <v>1</v>
      </c>
      <c r="O714" t="s">
        <v>33</v>
      </c>
      <c r="P714">
        <v>10887</v>
      </c>
      <c r="T714" s="3">
        <f t="shared" si="23"/>
        <v>48.25</v>
      </c>
      <c r="U714" s="3">
        <f>IF(AND(R714&lt;&gt;"_U",N714&lt;&gt;9999,N714&lt;&gt;999,L714&lt;&gt;"Median"),IFERROR(VLOOKUP(A714,'LBA Total'!A:P,16,0),"."),".")</f>
        <v>22566</v>
      </c>
    </row>
    <row r="715" spans="1:21" x14ac:dyDescent="0.3">
      <c r="A715" s="1" t="str">
        <f t="shared" si="22"/>
        <v>2018|Whau Local Board Area|Total stated - total household income</v>
      </c>
      <c r="B715" t="s">
        <v>18</v>
      </c>
      <c r="C715" t="s">
        <v>19</v>
      </c>
      <c r="D715" t="s">
        <v>20</v>
      </c>
      <c r="E715" t="s">
        <v>21</v>
      </c>
      <c r="F715">
        <v>2018</v>
      </c>
      <c r="G715">
        <v>2018</v>
      </c>
      <c r="H715">
        <v>7611</v>
      </c>
      <c r="I715" t="s">
        <v>73</v>
      </c>
      <c r="J715">
        <v>99</v>
      </c>
      <c r="K715" t="s">
        <v>23</v>
      </c>
      <c r="L715">
        <v>77</v>
      </c>
      <c r="M715" t="s">
        <v>32</v>
      </c>
      <c r="N715">
        <v>2</v>
      </c>
      <c r="O715" t="s">
        <v>28</v>
      </c>
      <c r="P715">
        <v>9750</v>
      </c>
      <c r="T715" s="3">
        <f t="shared" si="23"/>
        <v>43.21</v>
      </c>
      <c r="U715" s="3">
        <f>IF(AND(R715&lt;&gt;"_U",N715&lt;&gt;9999,N715&lt;&gt;999,L715&lt;&gt;"Median"),IFERROR(VLOOKUP(A715,'LBA Total'!A:P,16,0),"."),".")</f>
        <v>22566</v>
      </c>
    </row>
    <row r="716" spans="1:21" x14ac:dyDescent="0.3">
      <c r="A716" s="1" t="str">
        <f t="shared" si="22"/>
        <v>2018|Whau Local Board Area|Total - total household income</v>
      </c>
      <c r="B716" t="s">
        <v>18</v>
      </c>
      <c r="C716" t="s">
        <v>19</v>
      </c>
      <c r="D716" t="s">
        <v>20</v>
      </c>
      <c r="E716" t="s">
        <v>21</v>
      </c>
      <c r="F716">
        <v>2018</v>
      </c>
      <c r="G716">
        <v>2018</v>
      </c>
      <c r="H716">
        <v>7611</v>
      </c>
      <c r="I716" t="s">
        <v>73</v>
      </c>
      <c r="J716">
        <v>99</v>
      </c>
      <c r="K716" t="s">
        <v>23</v>
      </c>
      <c r="L716">
        <v>99</v>
      </c>
      <c r="M716" t="s">
        <v>48</v>
      </c>
      <c r="N716">
        <v>9999</v>
      </c>
      <c r="O716" t="s">
        <v>40</v>
      </c>
      <c r="P716">
        <v>24675</v>
      </c>
      <c r="T716" s="3" t="str">
        <f t="shared" si="23"/>
        <v>.</v>
      </c>
      <c r="U716" s="3" t="str">
        <f>IF(AND(R716&lt;&gt;"_U",N716&lt;&gt;9999,N716&lt;&gt;999,L716&lt;&gt;"Median"),IFERROR(VLOOKUP(A716,'LBA Total'!A:P,16,0),"."),".")</f>
        <v>.</v>
      </c>
    </row>
    <row r="717" spans="1:21" x14ac:dyDescent="0.3">
      <c r="A717" s="1" t="str">
        <f t="shared" si="22"/>
        <v>2018|Whau Local Board Area|Total - total household income</v>
      </c>
      <c r="B717" t="s">
        <v>18</v>
      </c>
      <c r="C717" t="s">
        <v>19</v>
      </c>
      <c r="D717" t="s">
        <v>20</v>
      </c>
      <c r="E717" t="s">
        <v>21</v>
      </c>
      <c r="F717">
        <v>2018</v>
      </c>
      <c r="G717">
        <v>2018</v>
      </c>
      <c r="H717">
        <v>7611</v>
      </c>
      <c r="I717" t="s">
        <v>73</v>
      </c>
      <c r="J717">
        <v>99</v>
      </c>
      <c r="K717" t="s">
        <v>23</v>
      </c>
      <c r="L717">
        <v>99</v>
      </c>
      <c r="M717" t="s">
        <v>48</v>
      </c>
      <c r="N717">
        <v>999</v>
      </c>
      <c r="O717" t="s">
        <v>42</v>
      </c>
      <c r="P717">
        <v>0</v>
      </c>
      <c r="T717" s="3" t="str">
        <f t="shared" si="23"/>
        <v>.</v>
      </c>
      <c r="U717" s="3" t="str">
        <f>IF(AND(R717&lt;&gt;"_U",N717&lt;&gt;9999,N717&lt;&gt;999,L717&lt;&gt;"Median"),IFERROR(VLOOKUP(A717,'LBA Total'!A:P,16,0),"."),".")</f>
        <v>.</v>
      </c>
    </row>
    <row r="718" spans="1:21" x14ac:dyDescent="0.3">
      <c r="A718" s="1" t="str">
        <f t="shared" si="22"/>
        <v>2018|Whau Local Board Area|Total - total household income</v>
      </c>
      <c r="B718" t="s">
        <v>18</v>
      </c>
      <c r="C718" t="s">
        <v>19</v>
      </c>
      <c r="D718" t="s">
        <v>20</v>
      </c>
      <c r="E718" t="s">
        <v>21</v>
      </c>
      <c r="F718">
        <v>2018</v>
      </c>
      <c r="G718">
        <v>2018</v>
      </c>
      <c r="H718">
        <v>7611</v>
      </c>
      <c r="I718" t="s">
        <v>73</v>
      </c>
      <c r="J718">
        <v>99</v>
      </c>
      <c r="K718" t="s">
        <v>23</v>
      </c>
      <c r="L718">
        <v>99</v>
      </c>
      <c r="M718" t="s">
        <v>48</v>
      </c>
      <c r="N718">
        <v>7777</v>
      </c>
      <c r="O718" t="s">
        <v>37</v>
      </c>
      <c r="P718">
        <v>24675</v>
      </c>
      <c r="T718" s="3">
        <f t="shared" si="23"/>
        <v>100</v>
      </c>
      <c r="U718" s="3">
        <f>IF(AND(R718&lt;&gt;"_U",N718&lt;&gt;9999,N718&lt;&gt;999,L718&lt;&gt;"Median"),IFERROR(VLOOKUP(A718,'LBA Total'!A:P,16,0),"."),".")</f>
        <v>24675</v>
      </c>
    </row>
    <row r="719" spans="1:21" x14ac:dyDescent="0.3">
      <c r="A719" s="1" t="str">
        <f t="shared" si="22"/>
        <v>2018|Whau Local Board Area|Total - total household income</v>
      </c>
      <c r="B719" t="s">
        <v>18</v>
      </c>
      <c r="C719" t="s">
        <v>19</v>
      </c>
      <c r="D719" t="s">
        <v>20</v>
      </c>
      <c r="E719" t="s">
        <v>21</v>
      </c>
      <c r="F719">
        <v>2018</v>
      </c>
      <c r="G719">
        <v>2018</v>
      </c>
      <c r="H719">
        <v>7611</v>
      </c>
      <c r="I719" t="s">
        <v>73</v>
      </c>
      <c r="J719">
        <v>99</v>
      </c>
      <c r="K719" t="s">
        <v>23</v>
      </c>
      <c r="L719">
        <v>99</v>
      </c>
      <c r="M719" t="s">
        <v>48</v>
      </c>
      <c r="N719">
        <v>3</v>
      </c>
      <c r="O719" t="s">
        <v>25</v>
      </c>
      <c r="P719">
        <v>2088</v>
      </c>
      <c r="T719" s="3">
        <f t="shared" si="23"/>
        <v>8.4600000000000009</v>
      </c>
      <c r="U719" s="3">
        <f>IF(AND(R719&lt;&gt;"_U",N719&lt;&gt;9999,N719&lt;&gt;999,L719&lt;&gt;"Median"),IFERROR(VLOOKUP(A719,'LBA Total'!A:P,16,0),"."),".")</f>
        <v>24675</v>
      </c>
    </row>
    <row r="720" spans="1:21" x14ac:dyDescent="0.3">
      <c r="A720" s="1" t="str">
        <f t="shared" si="22"/>
        <v>2018|Whau Local Board Area|Total - total household income</v>
      </c>
      <c r="B720" t="s">
        <v>18</v>
      </c>
      <c r="C720" t="s">
        <v>19</v>
      </c>
      <c r="D720" t="s">
        <v>20</v>
      </c>
      <c r="E720" t="s">
        <v>21</v>
      </c>
      <c r="F720">
        <v>2018</v>
      </c>
      <c r="G720">
        <v>2018</v>
      </c>
      <c r="H720">
        <v>7611</v>
      </c>
      <c r="I720" t="s">
        <v>73</v>
      </c>
      <c r="J720">
        <v>99</v>
      </c>
      <c r="K720" t="s">
        <v>23</v>
      </c>
      <c r="L720">
        <v>99</v>
      </c>
      <c r="M720" t="s">
        <v>48</v>
      </c>
      <c r="N720">
        <v>1</v>
      </c>
      <c r="O720" t="s">
        <v>33</v>
      </c>
      <c r="P720">
        <v>11685</v>
      </c>
      <c r="T720" s="3">
        <f t="shared" si="23"/>
        <v>47.36</v>
      </c>
      <c r="U720" s="3">
        <f>IF(AND(R720&lt;&gt;"_U",N720&lt;&gt;9999,N720&lt;&gt;999,L720&lt;&gt;"Median"),IFERROR(VLOOKUP(A720,'LBA Total'!A:P,16,0),"."),".")</f>
        <v>24675</v>
      </c>
    </row>
    <row r="721" spans="1:21" x14ac:dyDescent="0.3">
      <c r="A721" s="1" t="str">
        <f t="shared" si="22"/>
        <v>2018|Whau Local Board Area|Total - total household income</v>
      </c>
      <c r="B721" t="s">
        <v>18</v>
      </c>
      <c r="C721" t="s">
        <v>19</v>
      </c>
      <c r="D721" t="s">
        <v>20</v>
      </c>
      <c r="E721" t="s">
        <v>21</v>
      </c>
      <c r="F721">
        <v>2018</v>
      </c>
      <c r="G721">
        <v>2018</v>
      </c>
      <c r="H721">
        <v>7611</v>
      </c>
      <c r="I721" t="s">
        <v>73</v>
      </c>
      <c r="J721">
        <v>99</v>
      </c>
      <c r="K721" t="s">
        <v>23</v>
      </c>
      <c r="L721">
        <v>99</v>
      </c>
      <c r="M721" t="s">
        <v>48</v>
      </c>
      <c r="N721">
        <v>2</v>
      </c>
      <c r="O721" t="s">
        <v>28</v>
      </c>
      <c r="P721">
        <v>10899</v>
      </c>
      <c r="T721" s="3">
        <f t="shared" si="23"/>
        <v>44.17</v>
      </c>
      <c r="U721" s="3">
        <f>IF(AND(R721&lt;&gt;"_U",N721&lt;&gt;9999,N721&lt;&gt;999,L721&lt;&gt;"Median"),IFERROR(VLOOKUP(A721,'LBA Total'!A:P,16,0),"."),".")</f>
        <v>24675</v>
      </c>
    </row>
    <row r="722" spans="1:21" x14ac:dyDescent="0.3">
      <c r="A722" s="1" t="str">
        <f t="shared" si="22"/>
        <v>2018|Whau Local Board Area|Median ($) - total household income</v>
      </c>
      <c r="B722" t="s">
        <v>18</v>
      </c>
      <c r="C722" t="s">
        <v>19</v>
      </c>
      <c r="D722" t="s">
        <v>20</v>
      </c>
      <c r="E722" t="s">
        <v>21</v>
      </c>
      <c r="F722">
        <v>2018</v>
      </c>
      <c r="G722">
        <v>2018</v>
      </c>
      <c r="H722">
        <v>7611</v>
      </c>
      <c r="I722" t="s">
        <v>73</v>
      </c>
      <c r="J722">
        <v>99</v>
      </c>
      <c r="K722" t="s">
        <v>23</v>
      </c>
      <c r="L722" t="s">
        <v>56</v>
      </c>
      <c r="M722" t="s">
        <v>57</v>
      </c>
      <c r="N722">
        <v>7777</v>
      </c>
      <c r="O722" t="s">
        <v>37</v>
      </c>
      <c r="P722">
        <v>81300</v>
      </c>
      <c r="T722" s="3" t="str">
        <f t="shared" si="23"/>
        <v>.</v>
      </c>
      <c r="U722" s="3" t="str">
        <f>IF(AND(R722&lt;&gt;"_U",N722&lt;&gt;9999,N722&lt;&gt;999,L722&lt;&gt;"Median"),IFERROR(VLOOKUP(A722,'LBA Total'!A:P,16,0),"."),".")</f>
        <v>.</v>
      </c>
    </row>
    <row r="723" spans="1:21" x14ac:dyDescent="0.3">
      <c r="A723" s="1" t="str">
        <f t="shared" si="22"/>
        <v>2018|Whau Local Board Area|Median ($) - total household income</v>
      </c>
      <c r="B723" t="s">
        <v>18</v>
      </c>
      <c r="C723" t="s">
        <v>19</v>
      </c>
      <c r="D723" t="s">
        <v>20</v>
      </c>
      <c r="E723" t="s">
        <v>21</v>
      </c>
      <c r="F723">
        <v>2018</v>
      </c>
      <c r="G723">
        <v>2018</v>
      </c>
      <c r="H723">
        <v>7611</v>
      </c>
      <c r="I723" t="s">
        <v>73</v>
      </c>
      <c r="J723">
        <v>99</v>
      </c>
      <c r="K723" t="s">
        <v>23</v>
      </c>
      <c r="L723" t="s">
        <v>56</v>
      </c>
      <c r="M723" t="s">
        <v>57</v>
      </c>
      <c r="N723">
        <v>9999</v>
      </c>
      <c r="O723" t="s">
        <v>40</v>
      </c>
      <c r="P723">
        <v>81300</v>
      </c>
      <c r="T723" s="3" t="str">
        <f t="shared" si="23"/>
        <v>.</v>
      </c>
      <c r="U723" s="3" t="str">
        <f>IF(AND(R723&lt;&gt;"_U",N723&lt;&gt;9999,N723&lt;&gt;999,L723&lt;&gt;"Median"),IFERROR(VLOOKUP(A723,'LBA Total'!A:P,16,0),"."),".")</f>
        <v>.</v>
      </c>
    </row>
    <row r="724" spans="1:21" x14ac:dyDescent="0.3">
      <c r="A724" s="1" t="str">
        <f t="shared" si="22"/>
        <v>2018|Whau Local Board Area|Median ($) - total household income</v>
      </c>
      <c r="B724" t="s">
        <v>18</v>
      </c>
      <c r="C724" t="s">
        <v>19</v>
      </c>
      <c r="D724" t="s">
        <v>20</v>
      </c>
      <c r="E724" t="s">
        <v>21</v>
      </c>
      <c r="F724">
        <v>2018</v>
      </c>
      <c r="G724">
        <v>2018</v>
      </c>
      <c r="H724">
        <v>7611</v>
      </c>
      <c r="I724" t="s">
        <v>73</v>
      </c>
      <c r="J724">
        <v>99</v>
      </c>
      <c r="K724" t="s">
        <v>23</v>
      </c>
      <c r="L724" t="s">
        <v>56</v>
      </c>
      <c r="M724" t="s">
        <v>57</v>
      </c>
      <c r="N724">
        <v>1</v>
      </c>
      <c r="O724" t="s">
        <v>33</v>
      </c>
      <c r="P724">
        <v>96600</v>
      </c>
      <c r="T724" s="3" t="str">
        <f t="shared" si="23"/>
        <v>.</v>
      </c>
      <c r="U724" s="3" t="str">
        <f>IF(AND(R724&lt;&gt;"_U",N724&lt;&gt;9999,N724&lt;&gt;999,L724&lt;&gt;"Median"),IFERROR(VLOOKUP(A724,'LBA Total'!A:P,16,0),"."),".")</f>
        <v>.</v>
      </c>
    </row>
    <row r="725" spans="1:21" x14ac:dyDescent="0.3">
      <c r="A725" s="1" t="str">
        <f t="shared" si="22"/>
        <v>2018|Whau Local Board Area|Median ($) - total household income</v>
      </c>
      <c r="B725" t="s">
        <v>18</v>
      </c>
      <c r="C725" t="s">
        <v>19</v>
      </c>
      <c r="D725" t="s">
        <v>20</v>
      </c>
      <c r="E725" t="s">
        <v>21</v>
      </c>
      <c r="F725">
        <v>2018</v>
      </c>
      <c r="G725">
        <v>2018</v>
      </c>
      <c r="H725">
        <v>7611</v>
      </c>
      <c r="I725" t="s">
        <v>73</v>
      </c>
      <c r="J725">
        <v>99</v>
      </c>
      <c r="K725" t="s">
        <v>23</v>
      </c>
      <c r="L725" t="s">
        <v>56</v>
      </c>
      <c r="M725" t="s">
        <v>57</v>
      </c>
      <c r="N725">
        <v>999</v>
      </c>
      <c r="O725" t="s">
        <v>42</v>
      </c>
      <c r="R725" t="s">
        <v>61</v>
      </c>
      <c r="S725" t="s">
        <v>62</v>
      </c>
      <c r="T725" s="3" t="str">
        <f t="shared" si="23"/>
        <v>.</v>
      </c>
      <c r="U725" s="3" t="str">
        <f>IF(AND(R725&lt;&gt;"_U",N725&lt;&gt;9999,N725&lt;&gt;999,L725&lt;&gt;"Median"),IFERROR(VLOOKUP(A725,'LBA Total'!A:P,16,0),"."),".")</f>
        <v>.</v>
      </c>
    </row>
    <row r="726" spans="1:21" x14ac:dyDescent="0.3">
      <c r="A726" s="1" t="str">
        <f t="shared" si="22"/>
        <v>2018|Whau Local Board Area|Median ($) - total household income</v>
      </c>
      <c r="B726" t="s">
        <v>18</v>
      </c>
      <c r="C726" t="s">
        <v>19</v>
      </c>
      <c r="D726" t="s">
        <v>20</v>
      </c>
      <c r="E726" t="s">
        <v>21</v>
      </c>
      <c r="F726">
        <v>2018</v>
      </c>
      <c r="G726">
        <v>2018</v>
      </c>
      <c r="H726">
        <v>7611</v>
      </c>
      <c r="I726" t="s">
        <v>73</v>
      </c>
      <c r="J726">
        <v>99</v>
      </c>
      <c r="K726" t="s">
        <v>23</v>
      </c>
      <c r="L726" t="s">
        <v>56</v>
      </c>
      <c r="M726" t="s">
        <v>57</v>
      </c>
      <c r="N726">
        <v>2</v>
      </c>
      <c r="O726" t="s">
        <v>28</v>
      </c>
      <c r="P726">
        <v>64200</v>
      </c>
      <c r="T726" s="3" t="str">
        <f t="shared" si="23"/>
        <v>.</v>
      </c>
      <c r="U726" s="3" t="str">
        <f>IF(AND(R726&lt;&gt;"_U",N726&lt;&gt;9999,N726&lt;&gt;999,L726&lt;&gt;"Median"),IFERROR(VLOOKUP(A726,'LBA Total'!A:P,16,0),"."),".")</f>
        <v>.</v>
      </c>
    </row>
    <row r="727" spans="1:21" x14ac:dyDescent="0.3">
      <c r="A727" s="1" t="str">
        <f t="shared" si="22"/>
        <v>2018|Whau Local Board Area|Median ($) - total household income</v>
      </c>
      <c r="B727" t="s">
        <v>18</v>
      </c>
      <c r="C727" t="s">
        <v>19</v>
      </c>
      <c r="D727" t="s">
        <v>20</v>
      </c>
      <c r="E727" t="s">
        <v>21</v>
      </c>
      <c r="F727">
        <v>2018</v>
      </c>
      <c r="G727">
        <v>2018</v>
      </c>
      <c r="H727">
        <v>7611</v>
      </c>
      <c r="I727" t="s">
        <v>73</v>
      </c>
      <c r="J727">
        <v>99</v>
      </c>
      <c r="K727" t="s">
        <v>23</v>
      </c>
      <c r="L727" t="s">
        <v>56</v>
      </c>
      <c r="M727" t="s">
        <v>57</v>
      </c>
      <c r="N727">
        <v>3</v>
      </c>
      <c r="O727" t="s">
        <v>25</v>
      </c>
      <c r="P727">
        <v>93500</v>
      </c>
      <c r="T727" s="3" t="str">
        <f t="shared" si="23"/>
        <v>.</v>
      </c>
      <c r="U727" s="3" t="str">
        <f>IF(AND(R727&lt;&gt;"_U",N727&lt;&gt;9999,N727&lt;&gt;999,L727&lt;&gt;"Median"),IFERROR(VLOOKUP(A727,'LBA Total'!A:P,16,0),"."),".")</f>
        <v>.</v>
      </c>
    </row>
    <row r="728" spans="1:21" x14ac:dyDescent="0.3">
      <c r="A728" s="1" t="str">
        <f t="shared" si="22"/>
        <v>2018|Albert-Eden Local Board Area|$20,000 or less</v>
      </c>
      <c r="B728" t="s">
        <v>18</v>
      </c>
      <c r="C728" t="s">
        <v>19</v>
      </c>
      <c r="D728" t="s">
        <v>20</v>
      </c>
      <c r="E728" t="s">
        <v>21</v>
      </c>
      <c r="F728">
        <v>2018</v>
      </c>
      <c r="G728">
        <v>2018</v>
      </c>
      <c r="H728">
        <v>7612</v>
      </c>
      <c r="I728" t="s">
        <v>102</v>
      </c>
      <c r="J728">
        <v>99</v>
      </c>
      <c r="K728" t="s">
        <v>23</v>
      </c>
      <c r="L728">
        <v>1</v>
      </c>
      <c r="M728" t="s">
        <v>39</v>
      </c>
      <c r="N728">
        <v>1</v>
      </c>
      <c r="O728" t="s">
        <v>33</v>
      </c>
      <c r="P728">
        <v>489</v>
      </c>
      <c r="T728" s="3">
        <f t="shared" si="23"/>
        <v>22.36</v>
      </c>
      <c r="U728" s="3">
        <f>IF(AND(R728&lt;&gt;"_U",N728&lt;&gt;9999,N728&lt;&gt;999,L728&lt;&gt;"Median"),IFERROR(VLOOKUP(A728,'LBA Total'!A:P,16,0),"."),".")</f>
        <v>2187</v>
      </c>
    </row>
    <row r="729" spans="1:21" x14ac:dyDescent="0.3">
      <c r="A729" s="1" t="str">
        <f t="shared" si="22"/>
        <v>2018|Albert-Eden Local Board Area|$20,000 or less</v>
      </c>
      <c r="B729" t="s">
        <v>18</v>
      </c>
      <c r="C729" t="s">
        <v>19</v>
      </c>
      <c r="D729" t="s">
        <v>20</v>
      </c>
      <c r="E729" t="s">
        <v>21</v>
      </c>
      <c r="F729">
        <v>2018</v>
      </c>
      <c r="G729">
        <v>2018</v>
      </c>
      <c r="H729">
        <v>7612</v>
      </c>
      <c r="I729" t="s">
        <v>102</v>
      </c>
      <c r="J729">
        <v>99</v>
      </c>
      <c r="K729" t="s">
        <v>23</v>
      </c>
      <c r="L729">
        <v>1</v>
      </c>
      <c r="M729" t="s">
        <v>39</v>
      </c>
      <c r="N729">
        <v>9999</v>
      </c>
      <c r="O729" t="s">
        <v>40</v>
      </c>
      <c r="P729">
        <v>2187</v>
      </c>
      <c r="T729" s="3" t="str">
        <f t="shared" si="23"/>
        <v>.</v>
      </c>
      <c r="U729" s="3" t="str">
        <f>IF(AND(R729&lt;&gt;"_U",N729&lt;&gt;9999,N729&lt;&gt;999,L729&lt;&gt;"Median"),IFERROR(VLOOKUP(A729,'LBA Total'!A:P,16,0),"."),".")</f>
        <v>.</v>
      </c>
    </row>
    <row r="730" spans="1:21" x14ac:dyDescent="0.3">
      <c r="A730" s="1" t="str">
        <f t="shared" si="22"/>
        <v>2018|Albert-Eden Local Board Area|$20,000 or less</v>
      </c>
      <c r="B730" t="s">
        <v>18</v>
      </c>
      <c r="C730" t="s">
        <v>19</v>
      </c>
      <c r="D730" t="s">
        <v>20</v>
      </c>
      <c r="E730" t="s">
        <v>21</v>
      </c>
      <c r="F730">
        <v>2018</v>
      </c>
      <c r="G730">
        <v>2018</v>
      </c>
      <c r="H730">
        <v>7612</v>
      </c>
      <c r="I730" t="s">
        <v>102</v>
      </c>
      <c r="J730">
        <v>99</v>
      </c>
      <c r="K730" t="s">
        <v>23</v>
      </c>
      <c r="L730">
        <v>1</v>
      </c>
      <c r="M730" t="s">
        <v>39</v>
      </c>
      <c r="N730">
        <v>7777</v>
      </c>
      <c r="O730" t="s">
        <v>37</v>
      </c>
      <c r="P730">
        <v>2187</v>
      </c>
      <c r="T730" s="3">
        <f t="shared" si="23"/>
        <v>100</v>
      </c>
      <c r="U730" s="3">
        <f>IF(AND(R730&lt;&gt;"_U",N730&lt;&gt;9999,N730&lt;&gt;999,L730&lt;&gt;"Median"),IFERROR(VLOOKUP(A730,'LBA Total'!A:P,16,0),"."),".")</f>
        <v>2187</v>
      </c>
    </row>
    <row r="731" spans="1:21" x14ac:dyDescent="0.3">
      <c r="A731" s="1" t="str">
        <f t="shared" si="22"/>
        <v>2018|Albert-Eden Local Board Area|$20,000 or less</v>
      </c>
      <c r="B731" t="s">
        <v>18</v>
      </c>
      <c r="C731" t="s">
        <v>19</v>
      </c>
      <c r="D731" t="s">
        <v>20</v>
      </c>
      <c r="E731" t="s">
        <v>21</v>
      </c>
      <c r="F731">
        <v>2018</v>
      </c>
      <c r="G731">
        <v>2018</v>
      </c>
      <c r="H731">
        <v>7612</v>
      </c>
      <c r="I731" t="s">
        <v>102</v>
      </c>
      <c r="J731">
        <v>99</v>
      </c>
      <c r="K731" t="s">
        <v>23</v>
      </c>
      <c r="L731">
        <v>1</v>
      </c>
      <c r="M731" t="s">
        <v>39</v>
      </c>
      <c r="N731">
        <v>3</v>
      </c>
      <c r="O731" t="s">
        <v>25</v>
      </c>
      <c r="P731">
        <v>201</v>
      </c>
      <c r="T731" s="3">
        <f t="shared" si="23"/>
        <v>9.19</v>
      </c>
      <c r="U731" s="3">
        <f>IF(AND(R731&lt;&gt;"_U",N731&lt;&gt;9999,N731&lt;&gt;999,L731&lt;&gt;"Median"),IFERROR(VLOOKUP(A731,'LBA Total'!A:P,16,0),"."),".")</f>
        <v>2187</v>
      </c>
    </row>
    <row r="732" spans="1:21" x14ac:dyDescent="0.3">
      <c r="A732" s="1" t="str">
        <f t="shared" si="22"/>
        <v>2018|Albert-Eden Local Board Area|$20,000 or less</v>
      </c>
      <c r="B732" t="s">
        <v>18</v>
      </c>
      <c r="C732" t="s">
        <v>19</v>
      </c>
      <c r="D732" t="s">
        <v>20</v>
      </c>
      <c r="E732" t="s">
        <v>21</v>
      </c>
      <c r="F732">
        <v>2018</v>
      </c>
      <c r="G732">
        <v>2018</v>
      </c>
      <c r="H732">
        <v>7612</v>
      </c>
      <c r="I732" t="s">
        <v>102</v>
      </c>
      <c r="J732">
        <v>99</v>
      </c>
      <c r="K732" t="s">
        <v>23</v>
      </c>
      <c r="L732">
        <v>1</v>
      </c>
      <c r="M732" t="s">
        <v>39</v>
      </c>
      <c r="N732">
        <v>999</v>
      </c>
      <c r="O732" t="s">
        <v>42</v>
      </c>
      <c r="P732">
        <v>0</v>
      </c>
      <c r="T732" s="3" t="str">
        <f t="shared" si="23"/>
        <v>.</v>
      </c>
      <c r="U732" s="3" t="str">
        <f>IF(AND(R732&lt;&gt;"_U",N732&lt;&gt;9999,N732&lt;&gt;999,L732&lt;&gt;"Median"),IFERROR(VLOOKUP(A732,'LBA Total'!A:P,16,0),"."),".")</f>
        <v>.</v>
      </c>
    </row>
    <row r="733" spans="1:21" x14ac:dyDescent="0.3">
      <c r="A733" s="1" t="str">
        <f t="shared" si="22"/>
        <v>2018|Albert-Eden Local Board Area|$20,000 or less</v>
      </c>
      <c r="B733" t="s">
        <v>18</v>
      </c>
      <c r="C733" t="s">
        <v>19</v>
      </c>
      <c r="D733" t="s">
        <v>20</v>
      </c>
      <c r="E733" t="s">
        <v>21</v>
      </c>
      <c r="F733">
        <v>2018</v>
      </c>
      <c r="G733">
        <v>2018</v>
      </c>
      <c r="H733">
        <v>7612</v>
      </c>
      <c r="I733" t="s">
        <v>102</v>
      </c>
      <c r="J733">
        <v>99</v>
      </c>
      <c r="K733" t="s">
        <v>23</v>
      </c>
      <c r="L733">
        <v>1</v>
      </c>
      <c r="M733" t="s">
        <v>39</v>
      </c>
      <c r="N733">
        <v>2</v>
      </c>
      <c r="O733" t="s">
        <v>28</v>
      </c>
      <c r="P733">
        <v>1497</v>
      </c>
      <c r="T733" s="3">
        <f t="shared" si="23"/>
        <v>68.45</v>
      </c>
      <c r="U733" s="3">
        <f>IF(AND(R733&lt;&gt;"_U",N733&lt;&gt;9999,N733&lt;&gt;999,L733&lt;&gt;"Median"),IFERROR(VLOOKUP(A733,'LBA Total'!A:P,16,0),"."),".")</f>
        <v>2187</v>
      </c>
    </row>
    <row r="734" spans="1:21" x14ac:dyDescent="0.3">
      <c r="A734" s="1" t="str">
        <f t="shared" si="22"/>
        <v>2018|Albert-Eden Local Board Area|$20,001-$30,000</v>
      </c>
      <c r="B734" t="s">
        <v>18</v>
      </c>
      <c r="C734" t="s">
        <v>19</v>
      </c>
      <c r="D734" t="s">
        <v>20</v>
      </c>
      <c r="E734" t="s">
        <v>21</v>
      </c>
      <c r="F734">
        <v>2018</v>
      </c>
      <c r="G734">
        <v>2018</v>
      </c>
      <c r="H734">
        <v>7612</v>
      </c>
      <c r="I734" t="s">
        <v>102</v>
      </c>
      <c r="J734">
        <v>99</v>
      </c>
      <c r="K734" t="s">
        <v>23</v>
      </c>
      <c r="L734">
        <v>2</v>
      </c>
      <c r="M734" t="s">
        <v>24</v>
      </c>
      <c r="N734">
        <v>9999</v>
      </c>
      <c r="O734" t="s">
        <v>40</v>
      </c>
      <c r="P734">
        <v>1851</v>
      </c>
      <c r="T734" s="3" t="str">
        <f t="shared" si="23"/>
        <v>.</v>
      </c>
      <c r="U734" s="3" t="str">
        <f>IF(AND(R734&lt;&gt;"_U",N734&lt;&gt;9999,N734&lt;&gt;999,L734&lt;&gt;"Median"),IFERROR(VLOOKUP(A734,'LBA Total'!A:P,16,0),"."),".")</f>
        <v>.</v>
      </c>
    </row>
    <row r="735" spans="1:21" x14ac:dyDescent="0.3">
      <c r="A735" s="1" t="str">
        <f t="shared" si="22"/>
        <v>2018|Albert-Eden Local Board Area|$20,001-$30,000</v>
      </c>
      <c r="B735" t="s">
        <v>18</v>
      </c>
      <c r="C735" t="s">
        <v>19</v>
      </c>
      <c r="D735" t="s">
        <v>20</v>
      </c>
      <c r="E735" t="s">
        <v>21</v>
      </c>
      <c r="F735">
        <v>2018</v>
      </c>
      <c r="G735">
        <v>2018</v>
      </c>
      <c r="H735">
        <v>7612</v>
      </c>
      <c r="I735" t="s">
        <v>102</v>
      </c>
      <c r="J735">
        <v>99</v>
      </c>
      <c r="K735" t="s">
        <v>23</v>
      </c>
      <c r="L735">
        <v>2</v>
      </c>
      <c r="M735" t="s">
        <v>24</v>
      </c>
      <c r="N735">
        <v>3</v>
      </c>
      <c r="O735" t="s">
        <v>25</v>
      </c>
      <c r="P735">
        <v>162</v>
      </c>
      <c r="T735" s="3">
        <f t="shared" si="23"/>
        <v>8.75</v>
      </c>
      <c r="U735" s="3">
        <f>IF(AND(R735&lt;&gt;"_U",N735&lt;&gt;9999,N735&lt;&gt;999,L735&lt;&gt;"Median"),IFERROR(VLOOKUP(A735,'LBA Total'!A:P,16,0),"."),".")</f>
        <v>1851</v>
      </c>
    </row>
    <row r="736" spans="1:21" x14ac:dyDescent="0.3">
      <c r="A736" s="1" t="str">
        <f t="shared" si="22"/>
        <v>2018|Albert-Eden Local Board Area|$20,001-$30,000</v>
      </c>
      <c r="B736" t="s">
        <v>18</v>
      </c>
      <c r="C736" t="s">
        <v>19</v>
      </c>
      <c r="D736" t="s">
        <v>20</v>
      </c>
      <c r="E736" t="s">
        <v>21</v>
      </c>
      <c r="F736">
        <v>2018</v>
      </c>
      <c r="G736">
        <v>2018</v>
      </c>
      <c r="H736">
        <v>7612</v>
      </c>
      <c r="I736" t="s">
        <v>102</v>
      </c>
      <c r="J736">
        <v>99</v>
      </c>
      <c r="K736" t="s">
        <v>23</v>
      </c>
      <c r="L736">
        <v>2</v>
      </c>
      <c r="M736" t="s">
        <v>24</v>
      </c>
      <c r="N736">
        <v>2</v>
      </c>
      <c r="O736" t="s">
        <v>28</v>
      </c>
      <c r="P736">
        <v>987</v>
      </c>
      <c r="T736" s="3">
        <f t="shared" si="23"/>
        <v>53.32</v>
      </c>
      <c r="U736" s="3">
        <f>IF(AND(R736&lt;&gt;"_U",N736&lt;&gt;9999,N736&lt;&gt;999,L736&lt;&gt;"Median"),IFERROR(VLOOKUP(A736,'LBA Total'!A:P,16,0),"."),".")</f>
        <v>1851</v>
      </c>
    </row>
    <row r="737" spans="1:21" x14ac:dyDescent="0.3">
      <c r="A737" s="1" t="str">
        <f t="shared" si="22"/>
        <v>2018|Albert-Eden Local Board Area|$20,001-$30,000</v>
      </c>
      <c r="B737" t="s">
        <v>18</v>
      </c>
      <c r="C737" t="s">
        <v>19</v>
      </c>
      <c r="D737" t="s">
        <v>20</v>
      </c>
      <c r="E737" t="s">
        <v>21</v>
      </c>
      <c r="F737">
        <v>2018</v>
      </c>
      <c r="G737">
        <v>2018</v>
      </c>
      <c r="H737">
        <v>7612</v>
      </c>
      <c r="I737" t="s">
        <v>102</v>
      </c>
      <c r="J737">
        <v>99</v>
      </c>
      <c r="K737" t="s">
        <v>23</v>
      </c>
      <c r="L737">
        <v>2</v>
      </c>
      <c r="M737" t="s">
        <v>24</v>
      </c>
      <c r="N737">
        <v>7777</v>
      </c>
      <c r="O737" t="s">
        <v>37</v>
      </c>
      <c r="P737">
        <v>1851</v>
      </c>
      <c r="T737" s="3">
        <f t="shared" si="23"/>
        <v>100</v>
      </c>
      <c r="U737" s="3">
        <f>IF(AND(R737&lt;&gt;"_U",N737&lt;&gt;9999,N737&lt;&gt;999,L737&lt;&gt;"Median"),IFERROR(VLOOKUP(A737,'LBA Total'!A:P,16,0),"."),".")</f>
        <v>1851</v>
      </c>
    </row>
    <row r="738" spans="1:21" x14ac:dyDescent="0.3">
      <c r="A738" s="1" t="str">
        <f t="shared" si="22"/>
        <v>2018|Albert-Eden Local Board Area|$20,001-$30,000</v>
      </c>
      <c r="B738" t="s">
        <v>18</v>
      </c>
      <c r="C738" t="s">
        <v>19</v>
      </c>
      <c r="D738" t="s">
        <v>20</v>
      </c>
      <c r="E738" t="s">
        <v>21</v>
      </c>
      <c r="F738">
        <v>2018</v>
      </c>
      <c r="G738">
        <v>2018</v>
      </c>
      <c r="H738">
        <v>7612</v>
      </c>
      <c r="I738" t="s">
        <v>102</v>
      </c>
      <c r="J738">
        <v>99</v>
      </c>
      <c r="K738" t="s">
        <v>23</v>
      </c>
      <c r="L738">
        <v>2</v>
      </c>
      <c r="M738" t="s">
        <v>24</v>
      </c>
      <c r="N738">
        <v>1</v>
      </c>
      <c r="O738" t="s">
        <v>33</v>
      </c>
      <c r="P738">
        <v>705</v>
      </c>
      <c r="T738" s="3">
        <f t="shared" si="23"/>
        <v>38.090000000000003</v>
      </c>
      <c r="U738" s="3">
        <f>IF(AND(R738&lt;&gt;"_U",N738&lt;&gt;9999,N738&lt;&gt;999,L738&lt;&gt;"Median"),IFERROR(VLOOKUP(A738,'LBA Total'!A:P,16,0),"."),".")</f>
        <v>1851</v>
      </c>
    </row>
    <row r="739" spans="1:21" x14ac:dyDescent="0.3">
      <c r="A739" s="1" t="str">
        <f t="shared" si="22"/>
        <v>2018|Albert-Eden Local Board Area|$20,001-$30,000</v>
      </c>
      <c r="B739" t="s">
        <v>18</v>
      </c>
      <c r="C739" t="s">
        <v>19</v>
      </c>
      <c r="D739" t="s">
        <v>20</v>
      </c>
      <c r="E739" t="s">
        <v>21</v>
      </c>
      <c r="F739">
        <v>2018</v>
      </c>
      <c r="G739">
        <v>2018</v>
      </c>
      <c r="H739">
        <v>7612</v>
      </c>
      <c r="I739" t="s">
        <v>102</v>
      </c>
      <c r="J739">
        <v>99</v>
      </c>
      <c r="K739" t="s">
        <v>23</v>
      </c>
      <c r="L739">
        <v>2</v>
      </c>
      <c r="M739" t="s">
        <v>24</v>
      </c>
      <c r="N739">
        <v>999</v>
      </c>
      <c r="O739" t="s">
        <v>42</v>
      </c>
      <c r="P739">
        <v>0</v>
      </c>
      <c r="T739" s="3" t="str">
        <f t="shared" si="23"/>
        <v>.</v>
      </c>
      <c r="U739" s="3" t="str">
        <f>IF(AND(R739&lt;&gt;"_U",N739&lt;&gt;9999,N739&lt;&gt;999,L739&lt;&gt;"Median"),IFERROR(VLOOKUP(A739,'LBA Total'!A:P,16,0),"."),".")</f>
        <v>.</v>
      </c>
    </row>
    <row r="740" spans="1:21" x14ac:dyDescent="0.3">
      <c r="A740" s="1" t="str">
        <f t="shared" si="22"/>
        <v>2018|Albert-Eden Local Board Area|$30,001-$50,000</v>
      </c>
      <c r="B740" t="s">
        <v>18</v>
      </c>
      <c r="C740" t="s">
        <v>19</v>
      </c>
      <c r="D740" t="s">
        <v>20</v>
      </c>
      <c r="E740" t="s">
        <v>21</v>
      </c>
      <c r="F740">
        <v>2018</v>
      </c>
      <c r="G740">
        <v>2018</v>
      </c>
      <c r="H740">
        <v>7612</v>
      </c>
      <c r="I740" t="s">
        <v>102</v>
      </c>
      <c r="J740">
        <v>99</v>
      </c>
      <c r="K740" t="s">
        <v>23</v>
      </c>
      <c r="L740">
        <v>3</v>
      </c>
      <c r="M740" t="s">
        <v>45</v>
      </c>
      <c r="N740">
        <v>999</v>
      </c>
      <c r="O740" t="s">
        <v>42</v>
      </c>
      <c r="P740">
        <v>0</v>
      </c>
      <c r="T740" s="3" t="str">
        <f t="shared" si="23"/>
        <v>.</v>
      </c>
      <c r="U740" s="3" t="str">
        <f>IF(AND(R740&lt;&gt;"_U",N740&lt;&gt;9999,N740&lt;&gt;999,L740&lt;&gt;"Median"),IFERROR(VLOOKUP(A740,'LBA Total'!A:P,16,0),"."),".")</f>
        <v>.</v>
      </c>
    </row>
    <row r="741" spans="1:21" x14ac:dyDescent="0.3">
      <c r="A741" s="1" t="str">
        <f t="shared" si="22"/>
        <v>2018|Albert-Eden Local Board Area|$30,001-$50,000</v>
      </c>
      <c r="B741" t="s">
        <v>18</v>
      </c>
      <c r="C741" t="s">
        <v>19</v>
      </c>
      <c r="D741" t="s">
        <v>20</v>
      </c>
      <c r="E741" t="s">
        <v>21</v>
      </c>
      <c r="F741">
        <v>2018</v>
      </c>
      <c r="G741">
        <v>2018</v>
      </c>
      <c r="H741">
        <v>7612</v>
      </c>
      <c r="I741" t="s">
        <v>102</v>
      </c>
      <c r="J741">
        <v>99</v>
      </c>
      <c r="K741" t="s">
        <v>23</v>
      </c>
      <c r="L741">
        <v>3</v>
      </c>
      <c r="M741" t="s">
        <v>45</v>
      </c>
      <c r="N741">
        <v>3</v>
      </c>
      <c r="O741" t="s">
        <v>25</v>
      </c>
      <c r="P741">
        <v>267</v>
      </c>
      <c r="T741" s="3">
        <f t="shared" si="23"/>
        <v>9.8800000000000008</v>
      </c>
      <c r="U741" s="3">
        <f>IF(AND(R741&lt;&gt;"_U",N741&lt;&gt;9999,N741&lt;&gt;999,L741&lt;&gt;"Median"),IFERROR(VLOOKUP(A741,'LBA Total'!A:P,16,0),"."),".")</f>
        <v>2703</v>
      </c>
    </row>
    <row r="742" spans="1:21" x14ac:dyDescent="0.3">
      <c r="A742" s="1" t="str">
        <f t="shared" si="22"/>
        <v>2018|Albert-Eden Local Board Area|$30,001-$50,000</v>
      </c>
      <c r="B742" t="s">
        <v>18</v>
      </c>
      <c r="C742" t="s">
        <v>19</v>
      </c>
      <c r="D742" t="s">
        <v>20</v>
      </c>
      <c r="E742" t="s">
        <v>21</v>
      </c>
      <c r="F742">
        <v>2018</v>
      </c>
      <c r="G742">
        <v>2018</v>
      </c>
      <c r="H742">
        <v>7612</v>
      </c>
      <c r="I742" t="s">
        <v>102</v>
      </c>
      <c r="J742">
        <v>99</v>
      </c>
      <c r="K742" t="s">
        <v>23</v>
      </c>
      <c r="L742">
        <v>3</v>
      </c>
      <c r="M742" t="s">
        <v>45</v>
      </c>
      <c r="N742">
        <v>2</v>
      </c>
      <c r="O742" t="s">
        <v>28</v>
      </c>
      <c r="P742">
        <v>1542</v>
      </c>
      <c r="T742" s="3">
        <f t="shared" si="23"/>
        <v>57.05</v>
      </c>
      <c r="U742" s="3">
        <f>IF(AND(R742&lt;&gt;"_U",N742&lt;&gt;9999,N742&lt;&gt;999,L742&lt;&gt;"Median"),IFERROR(VLOOKUP(A742,'LBA Total'!A:P,16,0),"."),".")</f>
        <v>2703</v>
      </c>
    </row>
    <row r="743" spans="1:21" x14ac:dyDescent="0.3">
      <c r="A743" s="1" t="str">
        <f t="shared" si="22"/>
        <v>2018|Albert-Eden Local Board Area|$30,001-$50,000</v>
      </c>
      <c r="B743" t="s">
        <v>18</v>
      </c>
      <c r="C743" t="s">
        <v>19</v>
      </c>
      <c r="D743" t="s">
        <v>20</v>
      </c>
      <c r="E743" t="s">
        <v>21</v>
      </c>
      <c r="F743">
        <v>2018</v>
      </c>
      <c r="G743">
        <v>2018</v>
      </c>
      <c r="H743">
        <v>7612</v>
      </c>
      <c r="I743" t="s">
        <v>102</v>
      </c>
      <c r="J743">
        <v>99</v>
      </c>
      <c r="K743" t="s">
        <v>23</v>
      </c>
      <c r="L743">
        <v>3</v>
      </c>
      <c r="M743" t="s">
        <v>45</v>
      </c>
      <c r="N743">
        <v>1</v>
      </c>
      <c r="O743" t="s">
        <v>33</v>
      </c>
      <c r="P743">
        <v>894</v>
      </c>
      <c r="T743" s="3">
        <f t="shared" si="23"/>
        <v>33.07</v>
      </c>
      <c r="U743" s="3">
        <f>IF(AND(R743&lt;&gt;"_U",N743&lt;&gt;9999,N743&lt;&gt;999,L743&lt;&gt;"Median"),IFERROR(VLOOKUP(A743,'LBA Total'!A:P,16,0),"."),".")</f>
        <v>2703</v>
      </c>
    </row>
    <row r="744" spans="1:21" x14ac:dyDescent="0.3">
      <c r="A744" s="1" t="str">
        <f t="shared" si="22"/>
        <v>2018|Albert-Eden Local Board Area|$30,001-$50,000</v>
      </c>
      <c r="B744" t="s">
        <v>18</v>
      </c>
      <c r="C744" t="s">
        <v>19</v>
      </c>
      <c r="D744" t="s">
        <v>20</v>
      </c>
      <c r="E744" t="s">
        <v>21</v>
      </c>
      <c r="F744">
        <v>2018</v>
      </c>
      <c r="G744">
        <v>2018</v>
      </c>
      <c r="H744">
        <v>7612</v>
      </c>
      <c r="I744" t="s">
        <v>102</v>
      </c>
      <c r="J744">
        <v>99</v>
      </c>
      <c r="K744" t="s">
        <v>23</v>
      </c>
      <c r="L744">
        <v>3</v>
      </c>
      <c r="M744" t="s">
        <v>45</v>
      </c>
      <c r="N744">
        <v>9999</v>
      </c>
      <c r="O744" t="s">
        <v>40</v>
      </c>
      <c r="P744">
        <v>2703</v>
      </c>
      <c r="T744" s="3" t="str">
        <f t="shared" si="23"/>
        <v>.</v>
      </c>
      <c r="U744" s="3" t="str">
        <f>IF(AND(R744&lt;&gt;"_U",N744&lt;&gt;9999,N744&lt;&gt;999,L744&lt;&gt;"Median"),IFERROR(VLOOKUP(A744,'LBA Total'!A:P,16,0),"."),".")</f>
        <v>.</v>
      </c>
    </row>
    <row r="745" spans="1:21" x14ac:dyDescent="0.3">
      <c r="A745" s="1" t="str">
        <f t="shared" si="22"/>
        <v>2018|Albert-Eden Local Board Area|$30,001-$50,000</v>
      </c>
      <c r="B745" t="s">
        <v>18</v>
      </c>
      <c r="C745" t="s">
        <v>19</v>
      </c>
      <c r="D745" t="s">
        <v>20</v>
      </c>
      <c r="E745" t="s">
        <v>21</v>
      </c>
      <c r="F745">
        <v>2018</v>
      </c>
      <c r="G745">
        <v>2018</v>
      </c>
      <c r="H745">
        <v>7612</v>
      </c>
      <c r="I745" t="s">
        <v>102</v>
      </c>
      <c r="J745">
        <v>99</v>
      </c>
      <c r="K745" t="s">
        <v>23</v>
      </c>
      <c r="L745">
        <v>3</v>
      </c>
      <c r="M745" t="s">
        <v>45</v>
      </c>
      <c r="N745">
        <v>7777</v>
      </c>
      <c r="O745" t="s">
        <v>37</v>
      </c>
      <c r="P745">
        <v>2703</v>
      </c>
      <c r="T745" s="3">
        <f t="shared" si="23"/>
        <v>100</v>
      </c>
      <c r="U745" s="3">
        <f>IF(AND(R745&lt;&gt;"_U",N745&lt;&gt;9999,N745&lt;&gt;999,L745&lt;&gt;"Median"),IFERROR(VLOOKUP(A745,'LBA Total'!A:P,16,0),"."),".")</f>
        <v>2703</v>
      </c>
    </row>
    <row r="746" spans="1:21" x14ac:dyDescent="0.3">
      <c r="A746" s="1" t="str">
        <f t="shared" si="22"/>
        <v>2018|Albert-Eden Local Board Area|$50,001-$70,000</v>
      </c>
      <c r="B746" t="s">
        <v>18</v>
      </c>
      <c r="C746" t="s">
        <v>19</v>
      </c>
      <c r="D746" t="s">
        <v>20</v>
      </c>
      <c r="E746" t="s">
        <v>21</v>
      </c>
      <c r="F746">
        <v>2018</v>
      </c>
      <c r="G746">
        <v>2018</v>
      </c>
      <c r="H746">
        <v>7612</v>
      </c>
      <c r="I746" t="s">
        <v>102</v>
      </c>
      <c r="J746">
        <v>99</v>
      </c>
      <c r="K746" t="s">
        <v>23</v>
      </c>
      <c r="L746">
        <v>4</v>
      </c>
      <c r="M746" t="s">
        <v>36</v>
      </c>
      <c r="N746">
        <v>3</v>
      </c>
      <c r="O746" t="s">
        <v>25</v>
      </c>
      <c r="P746">
        <v>357</v>
      </c>
      <c r="T746" s="3">
        <f t="shared" si="23"/>
        <v>11.51</v>
      </c>
      <c r="U746" s="3">
        <f>IF(AND(R746&lt;&gt;"_U",N746&lt;&gt;9999,N746&lt;&gt;999,L746&lt;&gt;"Median"),IFERROR(VLOOKUP(A746,'LBA Total'!A:P,16,0),"."),".")</f>
        <v>3102</v>
      </c>
    </row>
    <row r="747" spans="1:21" x14ac:dyDescent="0.3">
      <c r="A747" s="1" t="str">
        <f t="shared" si="22"/>
        <v>2018|Albert-Eden Local Board Area|$50,001-$70,000</v>
      </c>
      <c r="B747" t="s">
        <v>18</v>
      </c>
      <c r="C747" t="s">
        <v>19</v>
      </c>
      <c r="D747" t="s">
        <v>20</v>
      </c>
      <c r="E747" t="s">
        <v>21</v>
      </c>
      <c r="F747">
        <v>2018</v>
      </c>
      <c r="G747">
        <v>2018</v>
      </c>
      <c r="H747">
        <v>7612</v>
      </c>
      <c r="I747" t="s">
        <v>102</v>
      </c>
      <c r="J747">
        <v>99</v>
      </c>
      <c r="K747" t="s">
        <v>23</v>
      </c>
      <c r="L747">
        <v>4</v>
      </c>
      <c r="M747" t="s">
        <v>36</v>
      </c>
      <c r="N747">
        <v>2</v>
      </c>
      <c r="O747" t="s">
        <v>28</v>
      </c>
      <c r="P747">
        <v>1752</v>
      </c>
      <c r="T747" s="3">
        <f t="shared" si="23"/>
        <v>56.48</v>
      </c>
      <c r="U747" s="3">
        <f>IF(AND(R747&lt;&gt;"_U",N747&lt;&gt;9999,N747&lt;&gt;999,L747&lt;&gt;"Median"),IFERROR(VLOOKUP(A747,'LBA Total'!A:P,16,0),"."),".")</f>
        <v>3102</v>
      </c>
    </row>
    <row r="748" spans="1:21" x14ac:dyDescent="0.3">
      <c r="A748" s="1" t="str">
        <f t="shared" si="22"/>
        <v>2018|Albert-Eden Local Board Area|$50,001-$70,000</v>
      </c>
      <c r="B748" t="s">
        <v>18</v>
      </c>
      <c r="C748" t="s">
        <v>19</v>
      </c>
      <c r="D748" t="s">
        <v>20</v>
      </c>
      <c r="E748" t="s">
        <v>21</v>
      </c>
      <c r="F748">
        <v>2018</v>
      </c>
      <c r="G748">
        <v>2018</v>
      </c>
      <c r="H748">
        <v>7612</v>
      </c>
      <c r="I748" t="s">
        <v>102</v>
      </c>
      <c r="J748">
        <v>99</v>
      </c>
      <c r="K748" t="s">
        <v>23</v>
      </c>
      <c r="L748">
        <v>4</v>
      </c>
      <c r="M748" t="s">
        <v>36</v>
      </c>
      <c r="N748">
        <v>1</v>
      </c>
      <c r="O748" t="s">
        <v>33</v>
      </c>
      <c r="P748">
        <v>993</v>
      </c>
      <c r="T748" s="3">
        <f t="shared" si="23"/>
        <v>32.01</v>
      </c>
      <c r="U748" s="3">
        <f>IF(AND(R748&lt;&gt;"_U",N748&lt;&gt;9999,N748&lt;&gt;999,L748&lt;&gt;"Median"),IFERROR(VLOOKUP(A748,'LBA Total'!A:P,16,0),"."),".")</f>
        <v>3102</v>
      </c>
    </row>
    <row r="749" spans="1:21" x14ac:dyDescent="0.3">
      <c r="A749" s="1" t="str">
        <f t="shared" si="22"/>
        <v>2018|Albert-Eden Local Board Area|$50,001-$70,000</v>
      </c>
      <c r="B749" t="s">
        <v>18</v>
      </c>
      <c r="C749" t="s">
        <v>19</v>
      </c>
      <c r="D749" t="s">
        <v>20</v>
      </c>
      <c r="E749" t="s">
        <v>21</v>
      </c>
      <c r="F749">
        <v>2018</v>
      </c>
      <c r="G749">
        <v>2018</v>
      </c>
      <c r="H749">
        <v>7612</v>
      </c>
      <c r="I749" t="s">
        <v>102</v>
      </c>
      <c r="J749">
        <v>99</v>
      </c>
      <c r="K749" t="s">
        <v>23</v>
      </c>
      <c r="L749">
        <v>4</v>
      </c>
      <c r="M749" t="s">
        <v>36</v>
      </c>
      <c r="N749">
        <v>999</v>
      </c>
      <c r="O749" t="s">
        <v>42</v>
      </c>
      <c r="P749">
        <v>0</v>
      </c>
      <c r="T749" s="3" t="str">
        <f t="shared" si="23"/>
        <v>.</v>
      </c>
      <c r="U749" s="3" t="str">
        <f>IF(AND(R749&lt;&gt;"_U",N749&lt;&gt;9999,N749&lt;&gt;999,L749&lt;&gt;"Median"),IFERROR(VLOOKUP(A749,'LBA Total'!A:P,16,0),"."),".")</f>
        <v>.</v>
      </c>
    </row>
    <row r="750" spans="1:21" x14ac:dyDescent="0.3">
      <c r="A750" s="1" t="str">
        <f t="shared" si="22"/>
        <v>2018|Albert-Eden Local Board Area|$50,001-$70,000</v>
      </c>
      <c r="B750" t="s">
        <v>18</v>
      </c>
      <c r="C750" t="s">
        <v>19</v>
      </c>
      <c r="D750" t="s">
        <v>20</v>
      </c>
      <c r="E750" t="s">
        <v>21</v>
      </c>
      <c r="F750">
        <v>2018</v>
      </c>
      <c r="G750">
        <v>2018</v>
      </c>
      <c r="H750">
        <v>7612</v>
      </c>
      <c r="I750" t="s">
        <v>102</v>
      </c>
      <c r="J750">
        <v>99</v>
      </c>
      <c r="K750" t="s">
        <v>23</v>
      </c>
      <c r="L750">
        <v>4</v>
      </c>
      <c r="M750" t="s">
        <v>36</v>
      </c>
      <c r="N750">
        <v>9999</v>
      </c>
      <c r="O750" t="s">
        <v>40</v>
      </c>
      <c r="P750">
        <v>3102</v>
      </c>
      <c r="T750" s="3" t="str">
        <f t="shared" si="23"/>
        <v>.</v>
      </c>
      <c r="U750" s="3" t="str">
        <f>IF(AND(R750&lt;&gt;"_U",N750&lt;&gt;9999,N750&lt;&gt;999,L750&lt;&gt;"Median"),IFERROR(VLOOKUP(A750,'LBA Total'!A:P,16,0),"."),".")</f>
        <v>.</v>
      </c>
    </row>
    <row r="751" spans="1:21" x14ac:dyDescent="0.3">
      <c r="A751" s="1" t="str">
        <f t="shared" si="22"/>
        <v>2018|Albert-Eden Local Board Area|$50,001-$70,000</v>
      </c>
      <c r="B751" t="s">
        <v>18</v>
      </c>
      <c r="C751" t="s">
        <v>19</v>
      </c>
      <c r="D751" t="s">
        <v>20</v>
      </c>
      <c r="E751" t="s">
        <v>21</v>
      </c>
      <c r="F751">
        <v>2018</v>
      </c>
      <c r="G751">
        <v>2018</v>
      </c>
      <c r="H751">
        <v>7612</v>
      </c>
      <c r="I751" t="s">
        <v>102</v>
      </c>
      <c r="J751">
        <v>99</v>
      </c>
      <c r="K751" t="s">
        <v>23</v>
      </c>
      <c r="L751">
        <v>4</v>
      </c>
      <c r="M751" t="s">
        <v>36</v>
      </c>
      <c r="N751">
        <v>7777</v>
      </c>
      <c r="O751" t="s">
        <v>37</v>
      </c>
      <c r="P751">
        <v>3102</v>
      </c>
      <c r="T751" s="3">
        <f t="shared" si="23"/>
        <v>100</v>
      </c>
      <c r="U751" s="3">
        <f>IF(AND(R751&lt;&gt;"_U",N751&lt;&gt;9999,N751&lt;&gt;999,L751&lt;&gt;"Median"),IFERROR(VLOOKUP(A751,'LBA Total'!A:P,16,0),"."),".")</f>
        <v>3102</v>
      </c>
    </row>
    <row r="752" spans="1:21" x14ac:dyDescent="0.3">
      <c r="A752" s="1" t="str">
        <f t="shared" si="22"/>
        <v>2018|Albert-Eden Local Board Area|$70,001-$100,000</v>
      </c>
      <c r="B752" t="s">
        <v>18</v>
      </c>
      <c r="C752" t="s">
        <v>19</v>
      </c>
      <c r="D752" t="s">
        <v>20</v>
      </c>
      <c r="E752" t="s">
        <v>21</v>
      </c>
      <c r="F752">
        <v>2018</v>
      </c>
      <c r="G752">
        <v>2018</v>
      </c>
      <c r="H752">
        <v>7612</v>
      </c>
      <c r="I752" t="s">
        <v>102</v>
      </c>
      <c r="J752">
        <v>99</v>
      </c>
      <c r="K752" t="s">
        <v>23</v>
      </c>
      <c r="L752">
        <v>5</v>
      </c>
      <c r="M752" t="s">
        <v>58</v>
      </c>
      <c r="N752">
        <v>1</v>
      </c>
      <c r="O752" t="s">
        <v>33</v>
      </c>
      <c r="P752">
        <v>1386</v>
      </c>
      <c r="T752" s="3">
        <f t="shared" si="23"/>
        <v>34.630000000000003</v>
      </c>
      <c r="U752" s="3">
        <f>IF(AND(R752&lt;&gt;"_U",N752&lt;&gt;9999,N752&lt;&gt;999,L752&lt;&gt;"Median"),IFERROR(VLOOKUP(A752,'LBA Total'!A:P,16,0),"."),".")</f>
        <v>4002</v>
      </c>
    </row>
    <row r="753" spans="1:21" x14ac:dyDescent="0.3">
      <c r="A753" s="1" t="str">
        <f t="shared" si="22"/>
        <v>2018|Albert-Eden Local Board Area|$70,001-$100,000</v>
      </c>
      <c r="B753" t="s">
        <v>18</v>
      </c>
      <c r="C753" t="s">
        <v>19</v>
      </c>
      <c r="D753" t="s">
        <v>20</v>
      </c>
      <c r="E753" t="s">
        <v>21</v>
      </c>
      <c r="F753">
        <v>2018</v>
      </c>
      <c r="G753">
        <v>2018</v>
      </c>
      <c r="H753">
        <v>7612</v>
      </c>
      <c r="I753" t="s">
        <v>102</v>
      </c>
      <c r="J753">
        <v>99</v>
      </c>
      <c r="K753" t="s">
        <v>23</v>
      </c>
      <c r="L753">
        <v>5</v>
      </c>
      <c r="M753" t="s">
        <v>58</v>
      </c>
      <c r="N753">
        <v>2</v>
      </c>
      <c r="O753" t="s">
        <v>28</v>
      </c>
      <c r="P753">
        <v>2163</v>
      </c>
      <c r="T753" s="3">
        <f t="shared" si="23"/>
        <v>54.05</v>
      </c>
      <c r="U753" s="3">
        <f>IF(AND(R753&lt;&gt;"_U",N753&lt;&gt;9999,N753&lt;&gt;999,L753&lt;&gt;"Median"),IFERROR(VLOOKUP(A753,'LBA Total'!A:P,16,0),"."),".")</f>
        <v>4002</v>
      </c>
    </row>
    <row r="754" spans="1:21" x14ac:dyDescent="0.3">
      <c r="A754" s="1" t="str">
        <f t="shared" si="22"/>
        <v>2018|Albert-Eden Local Board Area|$70,001-$100,000</v>
      </c>
      <c r="B754" t="s">
        <v>18</v>
      </c>
      <c r="C754" t="s">
        <v>19</v>
      </c>
      <c r="D754" t="s">
        <v>20</v>
      </c>
      <c r="E754" t="s">
        <v>21</v>
      </c>
      <c r="F754">
        <v>2018</v>
      </c>
      <c r="G754">
        <v>2018</v>
      </c>
      <c r="H754">
        <v>7612</v>
      </c>
      <c r="I754" t="s">
        <v>102</v>
      </c>
      <c r="J754">
        <v>99</v>
      </c>
      <c r="K754" t="s">
        <v>23</v>
      </c>
      <c r="L754">
        <v>5</v>
      </c>
      <c r="M754" t="s">
        <v>58</v>
      </c>
      <c r="N754">
        <v>9999</v>
      </c>
      <c r="O754" t="s">
        <v>40</v>
      </c>
      <c r="P754">
        <v>4002</v>
      </c>
      <c r="T754" s="3" t="str">
        <f t="shared" si="23"/>
        <v>.</v>
      </c>
      <c r="U754" s="3" t="str">
        <f>IF(AND(R754&lt;&gt;"_U",N754&lt;&gt;9999,N754&lt;&gt;999,L754&lt;&gt;"Median"),IFERROR(VLOOKUP(A754,'LBA Total'!A:P,16,0),"."),".")</f>
        <v>.</v>
      </c>
    </row>
    <row r="755" spans="1:21" x14ac:dyDescent="0.3">
      <c r="A755" s="1" t="str">
        <f t="shared" si="22"/>
        <v>2018|Albert-Eden Local Board Area|$70,001-$100,000</v>
      </c>
      <c r="B755" t="s">
        <v>18</v>
      </c>
      <c r="C755" t="s">
        <v>19</v>
      </c>
      <c r="D755" t="s">
        <v>20</v>
      </c>
      <c r="E755" t="s">
        <v>21</v>
      </c>
      <c r="F755">
        <v>2018</v>
      </c>
      <c r="G755">
        <v>2018</v>
      </c>
      <c r="H755">
        <v>7612</v>
      </c>
      <c r="I755" t="s">
        <v>102</v>
      </c>
      <c r="J755">
        <v>99</v>
      </c>
      <c r="K755" t="s">
        <v>23</v>
      </c>
      <c r="L755">
        <v>5</v>
      </c>
      <c r="M755" t="s">
        <v>58</v>
      </c>
      <c r="N755">
        <v>999</v>
      </c>
      <c r="O755" t="s">
        <v>42</v>
      </c>
      <c r="P755">
        <v>0</v>
      </c>
      <c r="T755" s="3" t="str">
        <f t="shared" si="23"/>
        <v>.</v>
      </c>
      <c r="U755" s="3" t="str">
        <f>IF(AND(R755&lt;&gt;"_U",N755&lt;&gt;9999,N755&lt;&gt;999,L755&lt;&gt;"Median"),IFERROR(VLOOKUP(A755,'LBA Total'!A:P,16,0),"."),".")</f>
        <v>.</v>
      </c>
    </row>
    <row r="756" spans="1:21" x14ac:dyDescent="0.3">
      <c r="A756" s="1" t="str">
        <f t="shared" si="22"/>
        <v>2018|Albert-Eden Local Board Area|$70,001-$100,000</v>
      </c>
      <c r="B756" t="s">
        <v>18</v>
      </c>
      <c r="C756" t="s">
        <v>19</v>
      </c>
      <c r="D756" t="s">
        <v>20</v>
      </c>
      <c r="E756" t="s">
        <v>21</v>
      </c>
      <c r="F756">
        <v>2018</v>
      </c>
      <c r="G756">
        <v>2018</v>
      </c>
      <c r="H756">
        <v>7612</v>
      </c>
      <c r="I756" t="s">
        <v>102</v>
      </c>
      <c r="J756">
        <v>99</v>
      </c>
      <c r="K756" t="s">
        <v>23</v>
      </c>
      <c r="L756">
        <v>5</v>
      </c>
      <c r="M756" t="s">
        <v>58</v>
      </c>
      <c r="N756">
        <v>7777</v>
      </c>
      <c r="O756" t="s">
        <v>37</v>
      </c>
      <c r="P756">
        <v>4002</v>
      </c>
      <c r="T756" s="3">
        <f t="shared" si="23"/>
        <v>100</v>
      </c>
      <c r="U756" s="3">
        <f>IF(AND(R756&lt;&gt;"_U",N756&lt;&gt;9999,N756&lt;&gt;999,L756&lt;&gt;"Median"),IFERROR(VLOOKUP(A756,'LBA Total'!A:P,16,0),"."),".")</f>
        <v>4002</v>
      </c>
    </row>
    <row r="757" spans="1:21" x14ac:dyDescent="0.3">
      <c r="A757" s="1" t="str">
        <f t="shared" si="22"/>
        <v>2018|Albert-Eden Local Board Area|$70,001-$100,000</v>
      </c>
      <c r="B757" t="s">
        <v>18</v>
      </c>
      <c r="C757" t="s">
        <v>19</v>
      </c>
      <c r="D757" t="s">
        <v>20</v>
      </c>
      <c r="E757" t="s">
        <v>21</v>
      </c>
      <c r="F757">
        <v>2018</v>
      </c>
      <c r="G757">
        <v>2018</v>
      </c>
      <c r="H757">
        <v>7612</v>
      </c>
      <c r="I757" t="s">
        <v>102</v>
      </c>
      <c r="J757">
        <v>99</v>
      </c>
      <c r="K757" t="s">
        <v>23</v>
      </c>
      <c r="L757">
        <v>5</v>
      </c>
      <c r="M757" t="s">
        <v>58</v>
      </c>
      <c r="N757">
        <v>3</v>
      </c>
      <c r="O757" t="s">
        <v>25</v>
      </c>
      <c r="P757">
        <v>453</v>
      </c>
      <c r="T757" s="3">
        <f t="shared" si="23"/>
        <v>11.32</v>
      </c>
      <c r="U757" s="3">
        <f>IF(AND(R757&lt;&gt;"_U",N757&lt;&gt;9999,N757&lt;&gt;999,L757&lt;&gt;"Median"),IFERROR(VLOOKUP(A757,'LBA Total'!A:P,16,0),"."),".")</f>
        <v>4002</v>
      </c>
    </row>
    <row r="758" spans="1:21" x14ac:dyDescent="0.3">
      <c r="A758" s="1" t="str">
        <f t="shared" si="22"/>
        <v>2018|Albert-Eden Local Board Area|$100,001-$150,000</v>
      </c>
      <c r="B758" t="s">
        <v>18</v>
      </c>
      <c r="C758" t="s">
        <v>19</v>
      </c>
      <c r="D758" t="s">
        <v>20</v>
      </c>
      <c r="E758" t="s">
        <v>21</v>
      </c>
      <c r="F758">
        <v>2018</v>
      </c>
      <c r="G758">
        <v>2018</v>
      </c>
      <c r="H758">
        <v>7612</v>
      </c>
      <c r="I758" t="s">
        <v>102</v>
      </c>
      <c r="J758">
        <v>99</v>
      </c>
      <c r="K758" t="s">
        <v>23</v>
      </c>
      <c r="L758">
        <v>6</v>
      </c>
      <c r="M758" t="s">
        <v>59</v>
      </c>
      <c r="N758">
        <v>9999</v>
      </c>
      <c r="O758" t="s">
        <v>40</v>
      </c>
      <c r="P758">
        <v>5634</v>
      </c>
      <c r="T758" s="3" t="str">
        <f t="shared" si="23"/>
        <v>.</v>
      </c>
      <c r="U758" s="3" t="str">
        <f>IF(AND(R758&lt;&gt;"_U",N758&lt;&gt;9999,N758&lt;&gt;999,L758&lt;&gt;"Median"),IFERROR(VLOOKUP(A758,'LBA Total'!A:P,16,0),"."),".")</f>
        <v>.</v>
      </c>
    </row>
    <row r="759" spans="1:21" x14ac:dyDescent="0.3">
      <c r="A759" s="1" t="str">
        <f t="shared" si="22"/>
        <v>2018|Albert-Eden Local Board Area|$100,001-$150,000</v>
      </c>
      <c r="B759" t="s">
        <v>18</v>
      </c>
      <c r="C759" t="s">
        <v>19</v>
      </c>
      <c r="D759" t="s">
        <v>20</v>
      </c>
      <c r="E759" t="s">
        <v>21</v>
      </c>
      <c r="F759">
        <v>2018</v>
      </c>
      <c r="G759">
        <v>2018</v>
      </c>
      <c r="H759">
        <v>7612</v>
      </c>
      <c r="I759" t="s">
        <v>102</v>
      </c>
      <c r="J759">
        <v>99</v>
      </c>
      <c r="K759" t="s">
        <v>23</v>
      </c>
      <c r="L759">
        <v>6</v>
      </c>
      <c r="M759" t="s">
        <v>59</v>
      </c>
      <c r="N759">
        <v>999</v>
      </c>
      <c r="O759" t="s">
        <v>42</v>
      </c>
      <c r="P759">
        <v>0</v>
      </c>
      <c r="T759" s="3" t="str">
        <f t="shared" si="23"/>
        <v>.</v>
      </c>
      <c r="U759" s="3" t="str">
        <f>IF(AND(R759&lt;&gt;"_U",N759&lt;&gt;9999,N759&lt;&gt;999,L759&lt;&gt;"Median"),IFERROR(VLOOKUP(A759,'LBA Total'!A:P,16,0),"."),".")</f>
        <v>.</v>
      </c>
    </row>
    <row r="760" spans="1:21" x14ac:dyDescent="0.3">
      <c r="A760" s="1" t="str">
        <f t="shared" si="22"/>
        <v>2018|Albert-Eden Local Board Area|$100,001-$150,000</v>
      </c>
      <c r="B760" t="s">
        <v>18</v>
      </c>
      <c r="C760" t="s">
        <v>19</v>
      </c>
      <c r="D760" t="s">
        <v>20</v>
      </c>
      <c r="E760" t="s">
        <v>21</v>
      </c>
      <c r="F760">
        <v>2018</v>
      </c>
      <c r="G760">
        <v>2018</v>
      </c>
      <c r="H760">
        <v>7612</v>
      </c>
      <c r="I760" t="s">
        <v>102</v>
      </c>
      <c r="J760">
        <v>99</v>
      </c>
      <c r="K760" t="s">
        <v>23</v>
      </c>
      <c r="L760">
        <v>6</v>
      </c>
      <c r="M760" t="s">
        <v>59</v>
      </c>
      <c r="N760">
        <v>7777</v>
      </c>
      <c r="O760" t="s">
        <v>37</v>
      </c>
      <c r="P760">
        <v>5634</v>
      </c>
      <c r="T760" s="3">
        <f t="shared" si="23"/>
        <v>100</v>
      </c>
      <c r="U760" s="3">
        <f>IF(AND(R760&lt;&gt;"_U",N760&lt;&gt;9999,N760&lt;&gt;999,L760&lt;&gt;"Median"),IFERROR(VLOOKUP(A760,'LBA Total'!A:P,16,0),"."),".")</f>
        <v>5634</v>
      </c>
    </row>
    <row r="761" spans="1:21" x14ac:dyDescent="0.3">
      <c r="A761" s="1" t="str">
        <f t="shared" si="22"/>
        <v>2018|Albert-Eden Local Board Area|$100,001-$150,000</v>
      </c>
      <c r="B761" t="s">
        <v>18</v>
      </c>
      <c r="C761" t="s">
        <v>19</v>
      </c>
      <c r="D761" t="s">
        <v>20</v>
      </c>
      <c r="E761" t="s">
        <v>21</v>
      </c>
      <c r="F761">
        <v>2018</v>
      </c>
      <c r="G761">
        <v>2018</v>
      </c>
      <c r="H761">
        <v>7612</v>
      </c>
      <c r="I761" t="s">
        <v>102</v>
      </c>
      <c r="J761">
        <v>99</v>
      </c>
      <c r="K761" t="s">
        <v>23</v>
      </c>
      <c r="L761">
        <v>6</v>
      </c>
      <c r="M761" t="s">
        <v>59</v>
      </c>
      <c r="N761">
        <v>3</v>
      </c>
      <c r="O761" t="s">
        <v>25</v>
      </c>
      <c r="P761">
        <v>795</v>
      </c>
      <c r="T761" s="3">
        <f t="shared" si="23"/>
        <v>14.11</v>
      </c>
      <c r="U761" s="3">
        <f>IF(AND(R761&lt;&gt;"_U",N761&lt;&gt;9999,N761&lt;&gt;999,L761&lt;&gt;"Median"),IFERROR(VLOOKUP(A761,'LBA Total'!A:P,16,0),"."),".")</f>
        <v>5634</v>
      </c>
    </row>
    <row r="762" spans="1:21" x14ac:dyDescent="0.3">
      <c r="A762" s="1" t="str">
        <f t="shared" si="22"/>
        <v>2018|Albert-Eden Local Board Area|$100,001-$150,000</v>
      </c>
      <c r="B762" t="s">
        <v>18</v>
      </c>
      <c r="C762" t="s">
        <v>19</v>
      </c>
      <c r="D762" t="s">
        <v>20</v>
      </c>
      <c r="E762" t="s">
        <v>21</v>
      </c>
      <c r="F762">
        <v>2018</v>
      </c>
      <c r="G762">
        <v>2018</v>
      </c>
      <c r="H762">
        <v>7612</v>
      </c>
      <c r="I762" t="s">
        <v>102</v>
      </c>
      <c r="J762">
        <v>99</v>
      </c>
      <c r="K762" t="s">
        <v>23</v>
      </c>
      <c r="L762">
        <v>6</v>
      </c>
      <c r="M762" t="s">
        <v>59</v>
      </c>
      <c r="N762">
        <v>1</v>
      </c>
      <c r="O762" t="s">
        <v>33</v>
      </c>
      <c r="P762">
        <v>2124</v>
      </c>
      <c r="T762" s="3">
        <f t="shared" si="23"/>
        <v>37.700000000000003</v>
      </c>
      <c r="U762" s="3">
        <f>IF(AND(R762&lt;&gt;"_U",N762&lt;&gt;9999,N762&lt;&gt;999,L762&lt;&gt;"Median"),IFERROR(VLOOKUP(A762,'LBA Total'!A:P,16,0),"."),".")</f>
        <v>5634</v>
      </c>
    </row>
    <row r="763" spans="1:21" x14ac:dyDescent="0.3">
      <c r="A763" s="1" t="str">
        <f t="shared" si="22"/>
        <v>2018|Albert-Eden Local Board Area|$100,001-$150,000</v>
      </c>
      <c r="B763" t="s">
        <v>18</v>
      </c>
      <c r="C763" t="s">
        <v>19</v>
      </c>
      <c r="D763" t="s">
        <v>20</v>
      </c>
      <c r="E763" t="s">
        <v>21</v>
      </c>
      <c r="F763">
        <v>2018</v>
      </c>
      <c r="G763">
        <v>2018</v>
      </c>
      <c r="H763">
        <v>7612</v>
      </c>
      <c r="I763" t="s">
        <v>102</v>
      </c>
      <c r="J763">
        <v>99</v>
      </c>
      <c r="K763" t="s">
        <v>23</v>
      </c>
      <c r="L763">
        <v>6</v>
      </c>
      <c r="M763" t="s">
        <v>59</v>
      </c>
      <c r="N763">
        <v>2</v>
      </c>
      <c r="O763" t="s">
        <v>28</v>
      </c>
      <c r="P763">
        <v>2718</v>
      </c>
      <c r="T763" s="3">
        <f t="shared" si="23"/>
        <v>48.24</v>
      </c>
      <c r="U763" s="3">
        <f>IF(AND(R763&lt;&gt;"_U",N763&lt;&gt;9999,N763&lt;&gt;999,L763&lt;&gt;"Median"),IFERROR(VLOOKUP(A763,'LBA Total'!A:P,16,0),"."),".")</f>
        <v>5634</v>
      </c>
    </row>
    <row r="764" spans="1:21" x14ac:dyDescent="0.3">
      <c r="A764" s="1" t="str">
        <f t="shared" si="22"/>
        <v>2018|Albert-Eden Local Board Area|$150,001-$200,000</v>
      </c>
      <c r="B764" t="s">
        <v>18</v>
      </c>
      <c r="C764" t="s">
        <v>19</v>
      </c>
      <c r="D764" t="s">
        <v>20</v>
      </c>
      <c r="E764" t="s">
        <v>21</v>
      </c>
      <c r="F764">
        <v>2018</v>
      </c>
      <c r="G764">
        <v>2018</v>
      </c>
      <c r="H764">
        <v>7612</v>
      </c>
      <c r="I764" t="s">
        <v>102</v>
      </c>
      <c r="J764">
        <v>99</v>
      </c>
      <c r="K764" t="s">
        <v>23</v>
      </c>
      <c r="L764">
        <v>7</v>
      </c>
      <c r="M764" t="s">
        <v>43</v>
      </c>
      <c r="N764">
        <v>999</v>
      </c>
      <c r="O764" t="s">
        <v>42</v>
      </c>
      <c r="P764">
        <v>0</v>
      </c>
      <c r="T764" s="3" t="str">
        <f t="shared" si="23"/>
        <v>.</v>
      </c>
      <c r="U764" s="3" t="str">
        <f>IF(AND(R764&lt;&gt;"_U",N764&lt;&gt;9999,N764&lt;&gt;999,L764&lt;&gt;"Median"),IFERROR(VLOOKUP(A764,'LBA Total'!A:P,16,0),"."),".")</f>
        <v>.</v>
      </c>
    </row>
    <row r="765" spans="1:21" x14ac:dyDescent="0.3">
      <c r="A765" s="1" t="str">
        <f t="shared" si="22"/>
        <v>2018|Albert-Eden Local Board Area|$150,001-$200,000</v>
      </c>
      <c r="B765" t="s">
        <v>18</v>
      </c>
      <c r="C765" t="s">
        <v>19</v>
      </c>
      <c r="D765" t="s">
        <v>20</v>
      </c>
      <c r="E765" t="s">
        <v>21</v>
      </c>
      <c r="F765">
        <v>2018</v>
      </c>
      <c r="G765">
        <v>2018</v>
      </c>
      <c r="H765">
        <v>7612</v>
      </c>
      <c r="I765" t="s">
        <v>102</v>
      </c>
      <c r="J765">
        <v>99</v>
      </c>
      <c r="K765" t="s">
        <v>23</v>
      </c>
      <c r="L765">
        <v>7</v>
      </c>
      <c r="M765" t="s">
        <v>43</v>
      </c>
      <c r="N765">
        <v>7777</v>
      </c>
      <c r="O765" t="s">
        <v>37</v>
      </c>
      <c r="P765">
        <v>10143</v>
      </c>
      <c r="T765" s="3">
        <f t="shared" si="23"/>
        <v>100</v>
      </c>
      <c r="U765" s="3">
        <f>IF(AND(R765&lt;&gt;"_U",N765&lt;&gt;9999,N765&lt;&gt;999,L765&lt;&gt;"Median"),IFERROR(VLOOKUP(A765,'LBA Total'!A:P,16,0),"."),".")</f>
        <v>10143</v>
      </c>
    </row>
    <row r="766" spans="1:21" x14ac:dyDescent="0.3">
      <c r="A766" s="1" t="str">
        <f t="shared" si="22"/>
        <v>2018|Albert-Eden Local Board Area|$150,001-$200,000</v>
      </c>
      <c r="B766" t="s">
        <v>18</v>
      </c>
      <c r="C766" t="s">
        <v>19</v>
      </c>
      <c r="D766" t="s">
        <v>20</v>
      </c>
      <c r="E766" t="s">
        <v>21</v>
      </c>
      <c r="F766">
        <v>2018</v>
      </c>
      <c r="G766">
        <v>2018</v>
      </c>
      <c r="H766">
        <v>7612</v>
      </c>
      <c r="I766" t="s">
        <v>102</v>
      </c>
      <c r="J766">
        <v>99</v>
      </c>
      <c r="K766" t="s">
        <v>23</v>
      </c>
      <c r="L766">
        <v>7</v>
      </c>
      <c r="M766" t="s">
        <v>43</v>
      </c>
      <c r="N766">
        <v>3</v>
      </c>
      <c r="O766" t="s">
        <v>25</v>
      </c>
      <c r="P766">
        <v>2889</v>
      </c>
      <c r="T766" s="3">
        <f t="shared" si="23"/>
        <v>28.48</v>
      </c>
      <c r="U766" s="3">
        <f>IF(AND(R766&lt;&gt;"_U",N766&lt;&gt;9999,N766&lt;&gt;999,L766&lt;&gt;"Median"),IFERROR(VLOOKUP(A766,'LBA Total'!A:P,16,0),"."),".")</f>
        <v>10143</v>
      </c>
    </row>
    <row r="767" spans="1:21" x14ac:dyDescent="0.3">
      <c r="A767" s="1" t="str">
        <f t="shared" si="22"/>
        <v>2018|Albert-Eden Local Board Area|$150,001-$200,000</v>
      </c>
      <c r="B767" t="s">
        <v>18</v>
      </c>
      <c r="C767" t="s">
        <v>19</v>
      </c>
      <c r="D767" t="s">
        <v>20</v>
      </c>
      <c r="E767" t="s">
        <v>21</v>
      </c>
      <c r="F767">
        <v>2018</v>
      </c>
      <c r="G767">
        <v>2018</v>
      </c>
      <c r="H767">
        <v>7612</v>
      </c>
      <c r="I767" t="s">
        <v>102</v>
      </c>
      <c r="J767">
        <v>99</v>
      </c>
      <c r="K767" t="s">
        <v>23</v>
      </c>
      <c r="L767">
        <v>7</v>
      </c>
      <c r="M767" t="s">
        <v>43</v>
      </c>
      <c r="N767">
        <v>9999</v>
      </c>
      <c r="O767" t="s">
        <v>40</v>
      </c>
      <c r="P767">
        <v>10143</v>
      </c>
      <c r="T767" s="3" t="str">
        <f t="shared" si="23"/>
        <v>.</v>
      </c>
      <c r="U767" s="3" t="str">
        <f>IF(AND(R767&lt;&gt;"_U",N767&lt;&gt;9999,N767&lt;&gt;999,L767&lt;&gt;"Median"),IFERROR(VLOOKUP(A767,'LBA Total'!A:P,16,0),"."),".")</f>
        <v>.</v>
      </c>
    </row>
    <row r="768" spans="1:21" x14ac:dyDescent="0.3">
      <c r="A768" s="1" t="str">
        <f t="shared" si="22"/>
        <v>2018|Albert-Eden Local Board Area|$150,001-$200,000</v>
      </c>
      <c r="B768" t="s">
        <v>18</v>
      </c>
      <c r="C768" t="s">
        <v>19</v>
      </c>
      <c r="D768" t="s">
        <v>20</v>
      </c>
      <c r="E768" t="s">
        <v>21</v>
      </c>
      <c r="F768">
        <v>2018</v>
      </c>
      <c r="G768">
        <v>2018</v>
      </c>
      <c r="H768">
        <v>7612</v>
      </c>
      <c r="I768" t="s">
        <v>102</v>
      </c>
      <c r="J768">
        <v>99</v>
      </c>
      <c r="K768" t="s">
        <v>23</v>
      </c>
      <c r="L768">
        <v>7</v>
      </c>
      <c r="M768" t="s">
        <v>43</v>
      </c>
      <c r="N768">
        <v>2</v>
      </c>
      <c r="O768" t="s">
        <v>28</v>
      </c>
      <c r="P768">
        <v>2835</v>
      </c>
      <c r="T768" s="3">
        <f t="shared" si="23"/>
        <v>27.95</v>
      </c>
      <c r="U768" s="3">
        <f>IF(AND(R768&lt;&gt;"_U",N768&lt;&gt;9999,N768&lt;&gt;999,L768&lt;&gt;"Median"),IFERROR(VLOOKUP(A768,'LBA Total'!A:P,16,0),"."),".")</f>
        <v>10143</v>
      </c>
    </row>
    <row r="769" spans="1:21" x14ac:dyDescent="0.3">
      <c r="A769" s="1" t="str">
        <f t="shared" si="22"/>
        <v>2018|Albert-Eden Local Board Area|$150,001-$200,000</v>
      </c>
      <c r="B769" t="s">
        <v>18</v>
      </c>
      <c r="C769" t="s">
        <v>19</v>
      </c>
      <c r="D769" t="s">
        <v>20</v>
      </c>
      <c r="E769" t="s">
        <v>21</v>
      </c>
      <c r="F769">
        <v>2018</v>
      </c>
      <c r="G769">
        <v>2018</v>
      </c>
      <c r="H769">
        <v>7612</v>
      </c>
      <c r="I769" t="s">
        <v>102</v>
      </c>
      <c r="J769">
        <v>99</v>
      </c>
      <c r="K769" t="s">
        <v>23</v>
      </c>
      <c r="L769">
        <v>7</v>
      </c>
      <c r="M769" t="s">
        <v>43</v>
      </c>
      <c r="N769">
        <v>1</v>
      </c>
      <c r="O769" t="s">
        <v>33</v>
      </c>
      <c r="P769">
        <v>4416</v>
      </c>
      <c r="T769" s="3">
        <f t="shared" si="23"/>
        <v>43.54</v>
      </c>
      <c r="U769" s="3">
        <f>IF(AND(R769&lt;&gt;"_U",N769&lt;&gt;9999,N769&lt;&gt;999,L769&lt;&gt;"Median"),IFERROR(VLOOKUP(A769,'LBA Total'!A:P,16,0),"."),".")</f>
        <v>10143</v>
      </c>
    </row>
    <row r="770" spans="1:21" x14ac:dyDescent="0.3">
      <c r="A770" s="1" t="str">
        <f t="shared" si="22"/>
        <v>2018|Albert-Eden Local Board Area|$200,001 or more</v>
      </c>
      <c r="B770" t="s">
        <v>18</v>
      </c>
      <c r="C770" t="s">
        <v>19</v>
      </c>
      <c r="D770" t="s">
        <v>20</v>
      </c>
      <c r="E770" t="s">
        <v>21</v>
      </c>
      <c r="F770">
        <v>2018</v>
      </c>
      <c r="G770">
        <v>2018</v>
      </c>
      <c r="H770">
        <v>7612</v>
      </c>
      <c r="I770" t="s">
        <v>102</v>
      </c>
      <c r="J770">
        <v>99</v>
      </c>
      <c r="K770" t="s">
        <v>23</v>
      </c>
      <c r="L770">
        <v>8</v>
      </c>
      <c r="M770" t="s">
        <v>27</v>
      </c>
      <c r="N770">
        <v>7777</v>
      </c>
      <c r="O770" t="s">
        <v>37</v>
      </c>
      <c r="R770" t="s">
        <v>29</v>
      </c>
      <c r="S770" t="s">
        <v>30</v>
      </c>
      <c r="T770" s="3" t="str">
        <f t="shared" si="23"/>
        <v>.</v>
      </c>
      <c r="U770" s="3" t="str">
        <f>IF(AND(R770&lt;&gt;"_U",N770&lt;&gt;9999,N770&lt;&gt;999,L770&lt;&gt;"Median"),IFERROR(VLOOKUP(A770,'LBA Total'!A:P,16,0),"."),".")</f>
        <v>.</v>
      </c>
    </row>
    <row r="771" spans="1:21" x14ac:dyDescent="0.3">
      <c r="A771" s="1" t="str">
        <f t="shared" ref="A771:A834" si="24">G771&amp;"|"&amp;I771&amp;"|"&amp;M771</f>
        <v>2018|Albert-Eden Local Board Area|$200,001 or more</v>
      </c>
      <c r="B771" t="s">
        <v>18</v>
      </c>
      <c r="C771" t="s">
        <v>19</v>
      </c>
      <c r="D771" t="s">
        <v>20</v>
      </c>
      <c r="E771" t="s">
        <v>21</v>
      </c>
      <c r="F771">
        <v>2018</v>
      </c>
      <c r="G771">
        <v>2018</v>
      </c>
      <c r="H771">
        <v>7612</v>
      </c>
      <c r="I771" t="s">
        <v>102</v>
      </c>
      <c r="J771">
        <v>99</v>
      </c>
      <c r="K771" t="s">
        <v>23</v>
      </c>
      <c r="L771">
        <v>8</v>
      </c>
      <c r="M771" t="s">
        <v>27</v>
      </c>
      <c r="N771">
        <v>3</v>
      </c>
      <c r="O771" t="s">
        <v>25</v>
      </c>
      <c r="R771" t="s">
        <v>29</v>
      </c>
      <c r="S771" t="s">
        <v>30</v>
      </c>
      <c r="T771" s="3" t="str">
        <f t="shared" ref="T771:T834" si="25">IF(AND(R771&lt;&gt;"_U",R771&lt;&gt;"c",N771&lt;&gt;999,N771&lt;&gt;9999,L771&lt;&gt;"Median"),IFERROR((ROUND(P771/U771*100,2)),"."),".")</f>
        <v>.</v>
      </c>
      <c r="U771" s="3" t="str">
        <f>IF(AND(R771&lt;&gt;"_U",N771&lt;&gt;9999,N771&lt;&gt;999,L771&lt;&gt;"Median"),IFERROR(VLOOKUP(A771,'LBA Total'!A:P,16,0),"."),".")</f>
        <v>.</v>
      </c>
    </row>
    <row r="772" spans="1:21" x14ac:dyDescent="0.3">
      <c r="A772" s="1" t="str">
        <f t="shared" si="24"/>
        <v>2018|Albert-Eden Local Board Area|$200,001 or more</v>
      </c>
      <c r="B772" t="s">
        <v>18</v>
      </c>
      <c r="C772" t="s">
        <v>19</v>
      </c>
      <c r="D772" t="s">
        <v>20</v>
      </c>
      <c r="E772" t="s">
        <v>21</v>
      </c>
      <c r="F772">
        <v>2018</v>
      </c>
      <c r="G772">
        <v>2018</v>
      </c>
      <c r="H772">
        <v>7612</v>
      </c>
      <c r="I772" t="s">
        <v>102</v>
      </c>
      <c r="J772">
        <v>99</v>
      </c>
      <c r="K772" t="s">
        <v>23</v>
      </c>
      <c r="L772">
        <v>8</v>
      </c>
      <c r="M772" t="s">
        <v>27</v>
      </c>
      <c r="N772">
        <v>2</v>
      </c>
      <c r="O772" t="s">
        <v>28</v>
      </c>
      <c r="R772" t="s">
        <v>29</v>
      </c>
      <c r="S772" t="s">
        <v>30</v>
      </c>
      <c r="T772" s="3" t="str">
        <f t="shared" si="25"/>
        <v>.</v>
      </c>
      <c r="U772" s="3" t="str">
        <f>IF(AND(R772&lt;&gt;"_U",N772&lt;&gt;9999,N772&lt;&gt;999,L772&lt;&gt;"Median"),IFERROR(VLOOKUP(A772,'LBA Total'!A:P,16,0),"."),".")</f>
        <v>.</v>
      </c>
    </row>
    <row r="773" spans="1:21" x14ac:dyDescent="0.3">
      <c r="A773" s="1" t="str">
        <f t="shared" si="24"/>
        <v>2018|Albert-Eden Local Board Area|$200,001 or more</v>
      </c>
      <c r="B773" t="s">
        <v>18</v>
      </c>
      <c r="C773" t="s">
        <v>19</v>
      </c>
      <c r="D773" t="s">
        <v>20</v>
      </c>
      <c r="E773" t="s">
        <v>21</v>
      </c>
      <c r="F773">
        <v>2018</v>
      </c>
      <c r="G773">
        <v>2018</v>
      </c>
      <c r="H773">
        <v>7612</v>
      </c>
      <c r="I773" t="s">
        <v>102</v>
      </c>
      <c r="J773">
        <v>99</v>
      </c>
      <c r="K773" t="s">
        <v>23</v>
      </c>
      <c r="L773">
        <v>8</v>
      </c>
      <c r="M773" t="s">
        <v>27</v>
      </c>
      <c r="N773">
        <v>1</v>
      </c>
      <c r="O773" t="s">
        <v>33</v>
      </c>
      <c r="R773" t="s">
        <v>29</v>
      </c>
      <c r="S773" t="s">
        <v>30</v>
      </c>
      <c r="T773" s="3" t="str">
        <f t="shared" si="25"/>
        <v>.</v>
      </c>
      <c r="U773" s="3" t="str">
        <f>IF(AND(R773&lt;&gt;"_U",N773&lt;&gt;9999,N773&lt;&gt;999,L773&lt;&gt;"Median"),IFERROR(VLOOKUP(A773,'LBA Total'!A:P,16,0),"."),".")</f>
        <v>.</v>
      </c>
    </row>
    <row r="774" spans="1:21" x14ac:dyDescent="0.3">
      <c r="A774" s="1" t="str">
        <f t="shared" si="24"/>
        <v>2018|Albert-Eden Local Board Area|$200,001 or more</v>
      </c>
      <c r="B774" t="s">
        <v>18</v>
      </c>
      <c r="C774" t="s">
        <v>19</v>
      </c>
      <c r="D774" t="s">
        <v>20</v>
      </c>
      <c r="E774" t="s">
        <v>21</v>
      </c>
      <c r="F774">
        <v>2018</v>
      </c>
      <c r="G774">
        <v>2018</v>
      </c>
      <c r="H774">
        <v>7612</v>
      </c>
      <c r="I774" t="s">
        <v>102</v>
      </c>
      <c r="J774">
        <v>99</v>
      </c>
      <c r="K774" t="s">
        <v>23</v>
      </c>
      <c r="L774">
        <v>8</v>
      </c>
      <c r="M774" t="s">
        <v>27</v>
      </c>
      <c r="N774">
        <v>999</v>
      </c>
      <c r="O774" t="s">
        <v>42</v>
      </c>
      <c r="R774" t="s">
        <v>29</v>
      </c>
      <c r="S774" t="s">
        <v>30</v>
      </c>
      <c r="T774" s="3" t="str">
        <f t="shared" si="25"/>
        <v>.</v>
      </c>
      <c r="U774" s="3" t="str">
        <f>IF(AND(R774&lt;&gt;"_U",N774&lt;&gt;9999,N774&lt;&gt;999,L774&lt;&gt;"Median"),IFERROR(VLOOKUP(A774,'LBA Total'!A:P,16,0),"."),".")</f>
        <v>.</v>
      </c>
    </row>
    <row r="775" spans="1:21" x14ac:dyDescent="0.3">
      <c r="A775" s="1" t="str">
        <f t="shared" si="24"/>
        <v>2018|Albert-Eden Local Board Area|$200,001 or more</v>
      </c>
      <c r="B775" t="s">
        <v>18</v>
      </c>
      <c r="C775" t="s">
        <v>19</v>
      </c>
      <c r="D775" t="s">
        <v>20</v>
      </c>
      <c r="E775" t="s">
        <v>21</v>
      </c>
      <c r="F775">
        <v>2018</v>
      </c>
      <c r="G775">
        <v>2018</v>
      </c>
      <c r="H775">
        <v>7612</v>
      </c>
      <c r="I775" t="s">
        <v>102</v>
      </c>
      <c r="J775">
        <v>99</v>
      </c>
      <c r="K775" t="s">
        <v>23</v>
      </c>
      <c r="L775">
        <v>8</v>
      </c>
      <c r="M775" t="s">
        <v>27</v>
      </c>
      <c r="N775">
        <v>9999</v>
      </c>
      <c r="O775" t="s">
        <v>40</v>
      </c>
      <c r="R775" t="s">
        <v>29</v>
      </c>
      <c r="S775" t="s">
        <v>30</v>
      </c>
      <c r="T775" s="3" t="str">
        <f t="shared" si="25"/>
        <v>.</v>
      </c>
      <c r="U775" s="3" t="str">
        <f>IF(AND(R775&lt;&gt;"_U",N775&lt;&gt;9999,N775&lt;&gt;999,L775&lt;&gt;"Median"),IFERROR(VLOOKUP(A775,'LBA Total'!A:P,16,0),"."),".")</f>
        <v>.</v>
      </c>
    </row>
    <row r="776" spans="1:21" x14ac:dyDescent="0.3">
      <c r="A776" s="1" t="str">
        <f t="shared" si="24"/>
        <v>2018|Albert-Eden Local Board Area|Total stated - total household income</v>
      </c>
      <c r="B776" t="s">
        <v>18</v>
      </c>
      <c r="C776" t="s">
        <v>19</v>
      </c>
      <c r="D776" t="s">
        <v>20</v>
      </c>
      <c r="E776" t="s">
        <v>21</v>
      </c>
      <c r="F776">
        <v>2018</v>
      </c>
      <c r="G776">
        <v>2018</v>
      </c>
      <c r="H776">
        <v>7612</v>
      </c>
      <c r="I776" t="s">
        <v>102</v>
      </c>
      <c r="J776">
        <v>99</v>
      </c>
      <c r="K776" t="s">
        <v>23</v>
      </c>
      <c r="L776">
        <v>77</v>
      </c>
      <c r="M776" t="s">
        <v>32</v>
      </c>
      <c r="N776">
        <v>9999</v>
      </c>
      <c r="O776" t="s">
        <v>40</v>
      </c>
      <c r="P776">
        <v>29616</v>
      </c>
      <c r="T776" s="3" t="str">
        <f t="shared" si="25"/>
        <v>.</v>
      </c>
      <c r="U776" s="3" t="str">
        <f>IF(AND(R776&lt;&gt;"_U",N776&lt;&gt;9999,N776&lt;&gt;999,L776&lt;&gt;"Median"),IFERROR(VLOOKUP(A776,'LBA Total'!A:P,16,0),"."),".")</f>
        <v>.</v>
      </c>
    </row>
    <row r="777" spans="1:21" x14ac:dyDescent="0.3">
      <c r="A777" s="1" t="str">
        <f t="shared" si="24"/>
        <v>2018|Albert-Eden Local Board Area|Total stated - total household income</v>
      </c>
      <c r="B777" t="s">
        <v>18</v>
      </c>
      <c r="C777" t="s">
        <v>19</v>
      </c>
      <c r="D777" t="s">
        <v>20</v>
      </c>
      <c r="E777" t="s">
        <v>21</v>
      </c>
      <c r="F777">
        <v>2018</v>
      </c>
      <c r="G777">
        <v>2018</v>
      </c>
      <c r="H777">
        <v>7612</v>
      </c>
      <c r="I777" t="s">
        <v>102</v>
      </c>
      <c r="J777">
        <v>99</v>
      </c>
      <c r="K777" t="s">
        <v>23</v>
      </c>
      <c r="L777">
        <v>77</v>
      </c>
      <c r="M777" t="s">
        <v>32</v>
      </c>
      <c r="N777">
        <v>1</v>
      </c>
      <c r="O777" t="s">
        <v>33</v>
      </c>
      <c r="P777">
        <v>11004</v>
      </c>
      <c r="T777" s="3">
        <f t="shared" si="25"/>
        <v>37.159999999999997</v>
      </c>
      <c r="U777" s="3">
        <f>IF(AND(R777&lt;&gt;"_U",N777&lt;&gt;9999,N777&lt;&gt;999,L777&lt;&gt;"Median"),IFERROR(VLOOKUP(A777,'LBA Total'!A:P,16,0),"."),".")</f>
        <v>29616</v>
      </c>
    </row>
    <row r="778" spans="1:21" x14ac:dyDescent="0.3">
      <c r="A778" s="1" t="str">
        <f t="shared" si="24"/>
        <v>2018|Albert-Eden Local Board Area|Total stated - total household income</v>
      </c>
      <c r="B778" t="s">
        <v>18</v>
      </c>
      <c r="C778" t="s">
        <v>19</v>
      </c>
      <c r="D778" t="s">
        <v>20</v>
      </c>
      <c r="E778" t="s">
        <v>21</v>
      </c>
      <c r="F778">
        <v>2018</v>
      </c>
      <c r="G778">
        <v>2018</v>
      </c>
      <c r="H778">
        <v>7612</v>
      </c>
      <c r="I778" t="s">
        <v>102</v>
      </c>
      <c r="J778">
        <v>99</v>
      </c>
      <c r="K778" t="s">
        <v>23</v>
      </c>
      <c r="L778">
        <v>77</v>
      </c>
      <c r="M778" t="s">
        <v>32</v>
      </c>
      <c r="N778">
        <v>999</v>
      </c>
      <c r="O778" t="s">
        <v>42</v>
      </c>
      <c r="P778">
        <v>0</v>
      </c>
      <c r="T778" s="3" t="str">
        <f t="shared" si="25"/>
        <v>.</v>
      </c>
      <c r="U778" s="3" t="str">
        <f>IF(AND(R778&lt;&gt;"_U",N778&lt;&gt;9999,N778&lt;&gt;999,L778&lt;&gt;"Median"),IFERROR(VLOOKUP(A778,'LBA Total'!A:P,16,0),"."),".")</f>
        <v>.</v>
      </c>
    </row>
    <row r="779" spans="1:21" x14ac:dyDescent="0.3">
      <c r="A779" s="1" t="str">
        <f t="shared" si="24"/>
        <v>2018|Albert-Eden Local Board Area|Total stated - total household income</v>
      </c>
      <c r="B779" t="s">
        <v>18</v>
      </c>
      <c r="C779" t="s">
        <v>19</v>
      </c>
      <c r="D779" t="s">
        <v>20</v>
      </c>
      <c r="E779" t="s">
        <v>21</v>
      </c>
      <c r="F779">
        <v>2018</v>
      </c>
      <c r="G779">
        <v>2018</v>
      </c>
      <c r="H779">
        <v>7612</v>
      </c>
      <c r="I779" t="s">
        <v>102</v>
      </c>
      <c r="J779">
        <v>99</v>
      </c>
      <c r="K779" t="s">
        <v>23</v>
      </c>
      <c r="L779">
        <v>77</v>
      </c>
      <c r="M779" t="s">
        <v>32</v>
      </c>
      <c r="N779">
        <v>7777</v>
      </c>
      <c r="O779" t="s">
        <v>37</v>
      </c>
      <c r="P779">
        <v>29616</v>
      </c>
      <c r="T779" s="3">
        <f t="shared" si="25"/>
        <v>100</v>
      </c>
      <c r="U779" s="3">
        <f>IF(AND(R779&lt;&gt;"_U",N779&lt;&gt;9999,N779&lt;&gt;999,L779&lt;&gt;"Median"),IFERROR(VLOOKUP(A779,'LBA Total'!A:P,16,0),"."),".")</f>
        <v>29616</v>
      </c>
    </row>
    <row r="780" spans="1:21" x14ac:dyDescent="0.3">
      <c r="A780" s="1" t="str">
        <f t="shared" si="24"/>
        <v>2018|Albert-Eden Local Board Area|Total stated - total household income</v>
      </c>
      <c r="B780" t="s">
        <v>18</v>
      </c>
      <c r="C780" t="s">
        <v>19</v>
      </c>
      <c r="D780" t="s">
        <v>20</v>
      </c>
      <c r="E780" t="s">
        <v>21</v>
      </c>
      <c r="F780">
        <v>2018</v>
      </c>
      <c r="G780">
        <v>2018</v>
      </c>
      <c r="H780">
        <v>7612</v>
      </c>
      <c r="I780" t="s">
        <v>102</v>
      </c>
      <c r="J780">
        <v>99</v>
      </c>
      <c r="K780" t="s">
        <v>23</v>
      </c>
      <c r="L780">
        <v>77</v>
      </c>
      <c r="M780" t="s">
        <v>32</v>
      </c>
      <c r="N780">
        <v>2</v>
      </c>
      <c r="O780" t="s">
        <v>28</v>
      </c>
      <c r="P780">
        <v>13491</v>
      </c>
      <c r="T780" s="3">
        <f t="shared" si="25"/>
        <v>45.55</v>
      </c>
      <c r="U780" s="3">
        <f>IF(AND(R780&lt;&gt;"_U",N780&lt;&gt;9999,N780&lt;&gt;999,L780&lt;&gt;"Median"),IFERROR(VLOOKUP(A780,'LBA Total'!A:P,16,0),"."),".")</f>
        <v>29616</v>
      </c>
    </row>
    <row r="781" spans="1:21" x14ac:dyDescent="0.3">
      <c r="A781" s="1" t="str">
        <f t="shared" si="24"/>
        <v>2018|Albert-Eden Local Board Area|Total stated - total household income</v>
      </c>
      <c r="B781" t="s">
        <v>18</v>
      </c>
      <c r="C781" t="s">
        <v>19</v>
      </c>
      <c r="D781" t="s">
        <v>20</v>
      </c>
      <c r="E781" t="s">
        <v>21</v>
      </c>
      <c r="F781">
        <v>2018</v>
      </c>
      <c r="G781">
        <v>2018</v>
      </c>
      <c r="H781">
        <v>7612</v>
      </c>
      <c r="I781" t="s">
        <v>102</v>
      </c>
      <c r="J781">
        <v>99</v>
      </c>
      <c r="K781" t="s">
        <v>23</v>
      </c>
      <c r="L781">
        <v>77</v>
      </c>
      <c r="M781" t="s">
        <v>32</v>
      </c>
      <c r="N781">
        <v>3</v>
      </c>
      <c r="O781" t="s">
        <v>25</v>
      </c>
      <c r="P781">
        <v>5124</v>
      </c>
      <c r="T781" s="3">
        <f t="shared" si="25"/>
        <v>17.3</v>
      </c>
      <c r="U781" s="3">
        <f>IF(AND(R781&lt;&gt;"_U",N781&lt;&gt;9999,N781&lt;&gt;999,L781&lt;&gt;"Median"),IFERROR(VLOOKUP(A781,'LBA Total'!A:P,16,0),"."),".")</f>
        <v>29616</v>
      </c>
    </row>
    <row r="782" spans="1:21" x14ac:dyDescent="0.3">
      <c r="A782" s="1" t="str">
        <f t="shared" si="24"/>
        <v>2018|Albert-Eden Local Board Area|Total - total household income</v>
      </c>
      <c r="B782" t="s">
        <v>18</v>
      </c>
      <c r="C782" t="s">
        <v>19</v>
      </c>
      <c r="D782" t="s">
        <v>20</v>
      </c>
      <c r="E782" t="s">
        <v>21</v>
      </c>
      <c r="F782">
        <v>2018</v>
      </c>
      <c r="G782">
        <v>2018</v>
      </c>
      <c r="H782">
        <v>7612</v>
      </c>
      <c r="I782" t="s">
        <v>102</v>
      </c>
      <c r="J782">
        <v>99</v>
      </c>
      <c r="K782" t="s">
        <v>23</v>
      </c>
      <c r="L782">
        <v>99</v>
      </c>
      <c r="M782" t="s">
        <v>48</v>
      </c>
      <c r="N782">
        <v>2</v>
      </c>
      <c r="O782" t="s">
        <v>28</v>
      </c>
      <c r="P782">
        <v>14775</v>
      </c>
      <c r="T782" s="3">
        <f t="shared" si="25"/>
        <v>46.13</v>
      </c>
      <c r="U782" s="3">
        <f>IF(AND(R782&lt;&gt;"_U",N782&lt;&gt;9999,N782&lt;&gt;999,L782&lt;&gt;"Median"),IFERROR(VLOOKUP(A782,'LBA Total'!A:P,16,0),"."),".")</f>
        <v>32028</v>
      </c>
    </row>
    <row r="783" spans="1:21" x14ac:dyDescent="0.3">
      <c r="A783" s="1" t="str">
        <f t="shared" si="24"/>
        <v>2018|Albert-Eden Local Board Area|Total - total household income</v>
      </c>
      <c r="B783" t="s">
        <v>18</v>
      </c>
      <c r="C783" t="s">
        <v>19</v>
      </c>
      <c r="D783" t="s">
        <v>20</v>
      </c>
      <c r="E783" t="s">
        <v>21</v>
      </c>
      <c r="F783">
        <v>2018</v>
      </c>
      <c r="G783">
        <v>2018</v>
      </c>
      <c r="H783">
        <v>7612</v>
      </c>
      <c r="I783" t="s">
        <v>102</v>
      </c>
      <c r="J783">
        <v>99</v>
      </c>
      <c r="K783" t="s">
        <v>23</v>
      </c>
      <c r="L783">
        <v>99</v>
      </c>
      <c r="M783" t="s">
        <v>48</v>
      </c>
      <c r="N783">
        <v>3</v>
      </c>
      <c r="O783" t="s">
        <v>25</v>
      </c>
      <c r="P783">
        <v>5469</v>
      </c>
      <c r="T783" s="3">
        <f t="shared" si="25"/>
        <v>17.079999999999998</v>
      </c>
      <c r="U783" s="3">
        <f>IF(AND(R783&lt;&gt;"_U",N783&lt;&gt;9999,N783&lt;&gt;999,L783&lt;&gt;"Median"),IFERROR(VLOOKUP(A783,'LBA Total'!A:P,16,0),"."),".")</f>
        <v>32028</v>
      </c>
    </row>
    <row r="784" spans="1:21" x14ac:dyDescent="0.3">
      <c r="A784" s="1" t="str">
        <f t="shared" si="24"/>
        <v>2018|Albert-Eden Local Board Area|Total - total household income</v>
      </c>
      <c r="B784" t="s">
        <v>18</v>
      </c>
      <c r="C784" t="s">
        <v>19</v>
      </c>
      <c r="D784" t="s">
        <v>20</v>
      </c>
      <c r="E784" t="s">
        <v>21</v>
      </c>
      <c r="F784">
        <v>2018</v>
      </c>
      <c r="G784">
        <v>2018</v>
      </c>
      <c r="H784">
        <v>7612</v>
      </c>
      <c r="I784" t="s">
        <v>102</v>
      </c>
      <c r="J784">
        <v>99</v>
      </c>
      <c r="K784" t="s">
        <v>23</v>
      </c>
      <c r="L784">
        <v>99</v>
      </c>
      <c r="M784" t="s">
        <v>48</v>
      </c>
      <c r="N784">
        <v>1</v>
      </c>
      <c r="O784" t="s">
        <v>33</v>
      </c>
      <c r="P784">
        <v>11784</v>
      </c>
      <c r="T784" s="3">
        <f t="shared" si="25"/>
        <v>36.79</v>
      </c>
      <c r="U784" s="3">
        <f>IF(AND(R784&lt;&gt;"_U",N784&lt;&gt;9999,N784&lt;&gt;999,L784&lt;&gt;"Median"),IFERROR(VLOOKUP(A784,'LBA Total'!A:P,16,0),"."),".")</f>
        <v>32028</v>
      </c>
    </row>
    <row r="785" spans="1:21" x14ac:dyDescent="0.3">
      <c r="A785" s="1" t="str">
        <f t="shared" si="24"/>
        <v>2018|Albert-Eden Local Board Area|Total - total household income</v>
      </c>
      <c r="B785" t="s">
        <v>18</v>
      </c>
      <c r="C785" t="s">
        <v>19</v>
      </c>
      <c r="D785" t="s">
        <v>20</v>
      </c>
      <c r="E785" t="s">
        <v>21</v>
      </c>
      <c r="F785">
        <v>2018</v>
      </c>
      <c r="G785">
        <v>2018</v>
      </c>
      <c r="H785">
        <v>7612</v>
      </c>
      <c r="I785" t="s">
        <v>102</v>
      </c>
      <c r="J785">
        <v>99</v>
      </c>
      <c r="K785" t="s">
        <v>23</v>
      </c>
      <c r="L785">
        <v>99</v>
      </c>
      <c r="M785" t="s">
        <v>48</v>
      </c>
      <c r="N785">
        <v>7777</v>
      </c>
      <c r="O785" t="s">
        <v>37</v>
      </c>
      <c r="P785">
        <v>32028</v>
      </c>
      <c r="T785" s="3">
        <f t="shared" si="25"/>
        <v>100</v>
      </c>
      <c r="U785" s="3">
        <f>IF(AND(R785&lt;&gt;"_U",N785&lt;&gt;9999,N785&lt;&gt;999,L785&lt;&gt;"Median"),IFERROR(VLOOKUP(A785,'LBA Total'!A:P,16,0),"."),".")</f>
        <v>32028</v>
      </c>
    </row>
    <row r="786" spans="1:21" x14ac:dyDescent="0.3">
      <c r="A786" s="1" t="str">
        <f t="shared" si="24"/>
        <v>2018|Albert-Eden Local Board Area|Total - total household income</v>
      </c>
      <c r="B786" t="s">
        <v>18</v>
      </c>
      <c r="C786" t="s">
        <v>19</v>
      </c>
      <c r="D786" t="s">
        <v>20</v>
      </c>
      <c r="E786" t="s">
        <v>21</v>
      </c>
      <c r="F786">
        <v>2018</v>
      </c>
      <c r="G786">
        <v>2018</v>
      </c>
      <c r="H786">
        <v>7612</v>
      </c>
      <c r="I786" t="s">
        <v>102</v>
      </c>
      <c r="J786">
        <v>99</v>
      </c>
      <c r="K786" t="s">
        <v>23</v>
      </c>
      <c r="L786">
        <v>99</v>
      </c>
      <c r="M786" t="s">
        <v>48</v>
      </c>
      <c r="N786">
        <v>999</v>
      </c>
      <c r="O786" t="s">
        <v>42</v>
      </c>
      <c r="P786">
        <v>0</v>
      </c>
      <c r="T786" s="3" t="str">
        <f t="shared" si="25"/>
        <v>.</v>
      </c>
      <c r="U786" s="3" t="str">
        <f>IF(AND(R786&lt;&gt;"_U",N786&lt;&gt;9999,N786&lt;&gt;999,L786&lt;&gt;"Median"),IFERROR(VLOOKUP(A786,'LBA Total'!A:P,16,0),"."),".")</f>
        <v>.</v>
      </c>
    </row>
    <row r="787" spans="1:21" x14ac:dyDescent="0.3">
      <c r="A787" s="1" t="str">
        <f t="shared" si="24"/>
        <v>2018|Albert-Eden Local Board Area|Total - total household income</v>
      </c>
      <c r="B787" t="s">
        <v>18</v>
      </c>
      <c r="C787" t="s">
        <v>19</v>
      </c>
      <c r="D787" t="s">
        <v>20</v>
      </c>
      <c r="E787" t="s">
        <v>21</v>
      </c>
      <c r="F787">
        <v>2018</v>
      </c>
      <c r="G787">
        <v>2018</v>
      </c>
      <c r="H787">
        <v>7612</v>
      </c>
      <c r="I787" t="s">
        <v>102</v>
      </c>
      <c r="J787">
        <v>99</v>
      </c>
      <c r="K787" t="s">
        <v>23</v>
      </c>
      <c r="L787">
        <v>99</v>
      </c>
      <c r="M787" t="s">
        <v>48</v>
      </c>
      <c r="N787">
        <v>9999</v>
      </c>
      <c r="O787" t="s">
        <v>40</v>
      </c>
      <c r="P787">
        <v>32028</v>
      </c>
      <c r="T787" s="3" t="str">
        <f t="shared" si="25"/>
        <v>.</v>
      </c>
      <c r="U787" s="3" t="str">
        <f>IF(AND(R787&lt;&gt;"_U",N787&lt;&gt;9999,N787&lt;&gt;999,L787&lt;&gt;"Median"),IFERROR(VLOOKUP(A787,'LBA Total'!A:P,16,0),"."),".")</f>
        <v>.</v>
      </c>
    </row>
    <row r="788" spans="1:21" x14ac:dyDescent="0.3">
      <c r="A788" s="1" t="str">
        <f t="shared" si="24"/>
        <v>2018|Albert-Eden Local Board Area|Median ($) - total household income</v>
      </c>
      <c r="B788" t="s">
        <v>18</v>
      </c>
      <c r="C788" t="s">
        <v>19</v>
      </c>
      <c r="D788" t="s">
        <v>20</v>
      </c>
      <c r="E788" t="s">
        <v>21</v>
      </c>
      <c r="F788">
        <v>2018</v>
      </c>
      <c r="G788">
        <v>2018</v>
      </c>
      <c r="H788">
        <v>7612</v>
      </c>
      <c r="I788" t="s">
        <v>102</v>
      </c>
      <c r="J788">
        <v>99</v>
      </c>
      <c r="K788" t="s">
        <v>23</v>
      </c>
      <c r="L788" t="s">
        <v>56</v>
      </c>
      <c r="M788" t="s">
        <v>57</v>
      </c>
      <c r="N788">
        <v>2</v>
      </c>
      <c r="O788" t="s">
        <v>28</v>
      </c>
      <c r="P788">
        <v>83500</v>
      </c>
      <c r="T788" s="3" t="str">
        <f t="shared" si="25"/>
        <v>.</v>
      </c>
      <c r="U788" s="3" t="str">
        <f>IF(AND(R788&lt;&gt;"_U",N788&lt;&gt;9999,N788&lt;&gt;999,L788&lt;&gt;"Median"),IFERROR(VLOOKUP(A788,'LBA Total'!A:P,16,0),"."),".")</f>
        <v>.</v>
      </c>
    </row>
    <row r="789" spans="1:21" x14ac:dyDescent="0.3">
      <c r="A789" s="1" t="str">
        <f t="shared" si="24"/>
        <v>2018|Albert-Eden Local Board Area|Median ($) - total household income</v>
      </c>
      <c r="B789" t="s">
        <v>18</v>
      </c>
      <c r="C789" t="s">
        <v>19</v>
      </c>
      <c r="D789" t="s">
        <v>20</v>
      </c>
      <c r="E789" t="s">
        <v>21</v>
      </c>
      <c r="F789">
        <v>2018</v>
      </c>
      <c r="G789">
        <v>2018</v>
      </c>
      <c r="H789">
        <v>7612</v>
      </c>
      <c r="I789" t="s">
        <v>102</v>
      </c>
      <c r="J789">
        <v>99</v>
      </c>
      <c r="K789" t="s">
        <v>23</v>
      </c>
      <c r="L789" t="s">
        <v>56</v>
      </c>
      <c r="M789" t="s">
        <v>57</v>
      </c>
      <c r="N789">
        <v>1</v>
      </c>
      <c r="O789" t="s">
        <v>33</v>
      </c>
      <c r="P789">
        <v>124400</v>
      </c>
      <c r="T789" s="3" t="str">
        <f t="shared" si="25"/>
        <v>.</v>
      </c>
      <c r="U789" s="3" t="str">
        <f>IF(AND(R789&lt;&gt;"_U",N789&lt;&gt;9999,N789&lt;&gt;999,L789&lt;&gt;"Median"),IFERROR(VLOOKUP(A789,'LBA Total'!A:P,16,0),"."),".")</f>
        <v>.</v>
      </c>
    </row>
    <row r="790" spans="1:21" x14ac:dyDescent="0.3">
      <c r="A790" s="1" t="str">
        <f t="shared" si="24"/>
        <v>2018|Albert-Eden Local Board Area|Median ($) - total household income</v>
      </c>
      <c r="B790" t="s">
        <v>18</v>
      </c>
      <c r="C790" t="s">
        <v>19</v>
      </c>
      <c r="D790" t="s">
        <v>20</v>
      </c>
      <c r="E790" t="s">
        <v>21</v>
      </c>
      <c r="F790">
        <v>2018</v>
      </c>
      <c r="G790">
        <v>2018</v>
      </c>
      <c r="H790">
        <v>7612</v>
      </c>
      <c r="I790" t="s">
        <v>102</v>
      </c>
      <c r="J790">
        <v>99</v>
      </c>
      <c r="K790" t="s">
        <v>23</v>
      </c>
      <c r="L790" t="s">
        <v>56</v>
      </c>
      <c r="M790" t="s">
        <v>57</v>
      </c>
      <c r="N790">
        <v>999</v>
      </c>
      <c r="O790" t="s">
        <v>42</v>
      </c>
      <c r="R790" t="s">
        <v>61</v>
      </c>
      <c r="S790" t="s">
        <v>62</v>
      </c>
      <c r="T790" s="3" t="str">
        <f t="shared" si="25"/>
        <v>.</v>
      </c>
      <c r="U790" s="3" t="str">
        <f>IF(AND(R790&lt;&gt;"_U",N790&lt;&gt;9999,N790&lt;&gt;999,L790&lt;&gt;"Median"),IFERROR(VLOOKUP(A790,'LBA Total'!A:P,16,0),"."),".")</f>
        <v>.</v>
      </c>
    </row>
    <row r="791" spans="1:21" x14ac:dyDescent="0.3">
      <c r="A791" s="1" t="str">
        <f t="shared" si="24"/>
        <v>2018|Albert-Eden Local Board Area|Median ($) - total household income</v>
      </c>
      <c r="B791" t="s">
        <v>18</v>
      </c>
      <c r="C791" t="s">
        <v>19</v>
      </c>
      <c r="D791" t="s">
        <v>20</v>
      </c>
      <c r="E791" t="s">
        <v>21</v>
      </c>
      <c r="F791">
        <v>2018</v>
      </c>
      <c r="G791">
        <v>2018</v>
      </c>
      <c r="H791">
        <v>7612</v>
      </c>
      <c r="I791" t="s">
        <v>102</v>
      </c>
      <c r="J791">
        <v>99</v>
      </c>
      <c r="K791" t="s">
        <v>23</v>
      </c>
      <c r="L791" t="s">
        <v>56</v>
      </c>
      <c r="M791" t="s">
        <v>57</v>
      </c>
      <c r="N791">
        <v>3</v>
      </c>
      <c r="O791" t="s">
        <v>25</v>
      </c>
      <c r="P791">
        <v>150000</v>
      </c>
      <c r="T791" s="3" t="str">
        <f t="shared" si="25"/>
        <v>.</v>
      </c>
      <c r="U791" s="3" t="str">
        <f>IF(AND(R791&lt;&gt;"_U",N791&lt;&gt;9999,N791&lt;&gt;999,L791&lt;&gt;"Median"),IFERROR(VLOOKUP(A791,'LBA Total'!A:P,16,0),"."),".")</f>
        <v>.</v>
      </c>
    </row>
    <row r="792" spans="1:21" x14ac:dyDescent="0.3">
      <c r="A792" s="1" t="str">
        <f t="shared" si="24"/>
        <v>2018|Albert-Eden Local Board Area|Median ($) - total household income</v>
      </c>
      <c r="B792" t="s">
        <v>18</v>
      </c>
      <c r="C792" t="s">
        <v>19</v>
      </c>
      <c r="D792" t="s">
        <v>20</v>
      </c>
      <c r="E792" t="s">
        <v>21</v>
      </c>
      <c r="F792">
        <v>2018</v>
      </c>
      <c r="G792">
        <v>2018</v>
      </c>
      <c r="H792">
        <v>7612</v>
      </c>
      <c r="I792" t="s">
        <v>102</v>
      </c>
      <c r="J792">
        <v>99</v>
      </c>
      <c r="K792" t="s">
        <v>23</v>
      </c>
      <c r="L792" t="s">
        <v>56</v>
      </c>
      <c r="M792" t="s">
        <v>57</v>
      </c>
      <c r="N792">
        <v>9999</v>
      </c>
      <c r="O792" t="s">
        <v>40</v>
      </c>
      <c r="P792">
        <v>108600</v>
      </c>
      <c r="T792" s="3" t="str">
        <f t="shared" si="25"/>
        <v>.</v>
      </c>
      <c r="U792" s="3" t="str">
        <f>IF(AND(R792&lt;&gt;"_U",N792&lt;&gt;9999,N792&lt;&gt;999,L792&lt;&gt;"Median"),IFERROR(VLOOKUP(A792,'LBA Total'!A:P,16,0),"."),".")</f>
        <v>.</v>
      </c>
    </row>
    <row r="793" spans="1:21" x14ac:dyDescent="0.3">
      <c r="A793" s="1" t="str">
        <f t="shared" si="24"/>
        <v>2018|Albert-Eden Local Board Area|Median ($) - total household income</v>
      </c>
      <c r="B793" t="s">
        <v>18</v>
      </c>
      <c r="C793" t="s">
        <v>19</v>
      </c>
      <c r="D793" t="s">
        <v>20</v>
      </c>
      <c r="E793" t="s">
        <v>21</v>
      </c>
      <c r="F793">
        <v>2018</v>
      </c>
      <c r="G793">
        <v>2018</v>
      </c>
      <c r="H793">
        <v>7612</v>
      </c>
      <c r="I793" t="s">
        <v>102</v>
      </c>
      <c r="J793">
        <v>99</v>
      </c>
      <c r="K793" t="s">
        <v>23</v>
      </c>
      <c r="L793" t="s">
        <v>56</v>
      </c>
      <c r="M793" t="s">
        <v>57</v>
      </c>
      <c r="N793">
        <v>7777</v>
      </c>
      <c r="O793" t="s">
        <v>37</v>
      </c>
      <c r="P793">
        <v>108600</v>
      </c>
      <c r="T793" s="3" t="str">
        <f t="shared" si="25"/>
        <v>.</v>
      </c>
      <c r="U793" s="3" t="str">
        <f>IF(AND(R793&lt;&gt;"_U",N793&lt;&gt;9999,N793&lt;&gt;999,L793&lt;&gt;"Median"),IFERROR(VLOOKUP(A793,'LBA Total'!A:P,16,0),"."),".")</f>
        <v>.</v>
      </c>
    </row>
    <row r="794" spans="1:21" x14ac:dyDescent="0.3">
      <c r="A794" s="1" t="str">
        <f t="shared" si="24"/>
        <v>2018|PuketÄpapa Local Board Area|$20,000 or less</v>
      </c>
      <c r="B794" t="s">
        <v>18</v>
      </c>
      <c r="C794" t="s">
        <v>19</v>
      </c>
      <c r="D794" t="s">
        <v>20</v>
      </c>
      <c r="E794" t="s">
        <v>21</v>
      </c>
      <c r="F794">
        <v>2018</v>
      </c>
      <c r="G794">
        <v>2018</v>
      </c>
      <c r="H794">
        <v>7613</v>
      </c>
      <c r="I794" t="s">
        <v>141</v>
      </c>
      <c r="J794">
        <v>99</v>
      </c>
      <c r="K794" t="s">
        <v>23</v>
      </c>
      <c r="L794">
        <v>1</v>
      </c>
      <c r="M794" t="s">
        <v>39</v>
      </c>
      <c r="N794">
        <v>7777</v>
      </c>
      <c r="O794" t="s">
        <v>37</v>
      </c>
      <c r="P794">
        <v>1533</v>
      </c>
      <c r="T794" s="3">
        <f t="shared" si="25"/>
        <v>100</v>
      </c>
      <c r="U794" s="3">
        <f>IF(AND(R794&lt;&gt;"_U",N794&lt;&gt;9999,N794&lt;&gt;999,L794&lt;&gt;"Median"),IFERROR(VLOOKUP(A794,'LBA Total'!A:P,16,0),"."),".")</f>
        <v>1533</v>
      </c>
    </row>
    <row r="795" spans="1:21" x14ac:dyDescent="0.3">
      <c r="A795" s="1" t="str">
        <f t="shared" si="24"/>
        <v>2018|PuketÄpapa Local Board Area|$20,000 or less</v>
      </c>
      <c r="B795" t="s">
        <v>18</v>
      </c>
      <c r="C795" t="s">
        <v>19</v>
      </c>
      <c r="D795" t="s">
        <v>20</v>
      </c>
      <c r="E795" t="s">
        <v>21</v>
      </c>
      <c r="F795">
        <v>2018</v>
      </c>
      <c r="G795">
        <v>2018</v>
      </c>
      <c r="H795">
        <v>7613</v>
      </c>
      <c r="I795" t="s">
        <v>141</v>
      </c>
      <c r="J795">
        <v>99</v>
      </c>
      <c r="K795" t="s">
        <v>23</v>
      </c>
      <c r="L795">
        <v>1</v>
      </c>
      <c r="M795" t="s">
        <v>39</v>
      </c>
      <c r="N795">
        <v>999</v>
      </c>
      <c r="O795" t="s">
        <v>42</v>
      </c>
      <c r="P795">
        <v>0</v>
      </c>
      <c r="T795" s="3" t="str">
        <f t="shared" si="25"/>
        <v>.</v>
      </c>
      <c r="U795" s="3" t="str">
        <f>IF(AND(R795&lt;&gt;"_U",N795&lt;&gt;9999,N795&lt;&gt;999,L795&lt;&gt;"Median"),IFERROR(VLOOKUP(A795,'LBA Total'!A:P,16,0),"."),".")</f>
        <v>.</v>
      </c>
    </row>
    <row r="796" spans="1:21" x14ac:dyDescent="0.3">
      <c r="A796" s="1" t="str">
        <f t="shared" si="24"/>
        <v>2018|PuketÄpapa Local Board Area|$20,000 or less</v>
      </c>
      <c r="B796" t="s">
        <v>18</v>
      </c>
      <c r="C796" t="s">
        <v>19</v>
      </c>
      <c r="D796" t="s">
        <v>20</v>
      </c>
      <c r="E796" t="s">
        <v>21</v>
      </c>
      <c r="F796">
        <v>2018</v>
      </c>
      <c r="G796">
        <v>2018</v>
      </c>
      <c r="H796">
        <v>7613</v>
      </c>
      <c r="I796" t="s">
        <v>141</v>
      </c>
      <c r="J796">
        <v>99</v>
      </c>
      <c r="K796" t="s">
        <v>23</v>
      </c>
      <c r="L796">
        <v>1</v>
      </c>
      <c r="M796" t="s">
        <v>39</v>
      </c>
      <c r="N796">
        <v>9999</v>
      </c>
      <c r="O796" t="s">
        <v>40</v>
      </c>
      <c r="P796">
        <v>1533</v>
      </c>
      <c r="T796" s="3" t="str">
        <f t="shared" si="25"/>
        <v>.</v>
      </c>
      <c r="U796" s="3" t="str">
        <f>IF(AND(R796&lt;&gt;"_U",N796&lt;&gt;9999,N796&lt;&gt;999,L796&lt;&gt;"Median"),IFERROR(VLOOKUP(A796,'LBA Total'!A:P,16,0),"."),".")</f>
        <v>.</v>
      </c>
    </row>
    <row r="797" spans="1:21" x14ac:dyDescent="0.3">
      <c r="A797" s="1" t="str">
        <f t="shared" si="24"/>
        <v>2018|PuketÄpapa Local Board Area|$20,000 or less</v>
      </c>
      <c r="B797" t="s">
        <v>18</v>
      </c>
      <c r="C797" t="s">
        <v>19</v>
      </c>
      <c r="D797" t="s">
        <v>20</v>
      </c>
      <c r="E797" t="s">
        <v>21</v>
      </c>
      <c r="F797">
        <v>2018</v>
      </c>
      <c r="G797">
        <v>2018</v>
      </c>
      <c r="H797">
        <v>7613</v>
      </c>
      <c r="I797" t="s">
        <v>141</v>
      </c>
      <c r="J797">
        <v>99</v>
      </c>
      <c r="K797" t="s">
        <v>23</v>
      </c>
      <c r="L797">
        <v>1</v>
      </c>
      <c r="M797" t="s">
        <v>39</v>
      </c>
      <c r="N797">
        <v>1</v>
      </c>
      <c r="O797" t="s">
        <v>33</v>
      </c>
      <c r="P797">
        <v>348</v>
      </c>
      <c r="T797" s="3">
        <f t="shared" si="25"/>
        <v>22.7</v>
      </c>
      <c r="U797" s="3">
        <f>IF(AND(R797&lt;&gt;"_U",N797&lt;&gt;9999,N797&lt;&gt;999,L797&lt;&gt;"Median"),IFERROR(VLOOKUP(A797,'LBA Total'!A:P,16,0),"."),".")</f>
        <v>1533</v>
      </c>
    </row>
    <row r="798" spans="1:21" x14ac:dyDescent="0.3">
      <c r="A798" s="1" t="str">
        <f t="shared" si="24"/>
        <v>2018|PuketÄpapa Local Board Area|$20,000 or less</v>
      </c>
      <c r="B798" t="s">
        <v>18</v>
      </c>
      <c r="C798" t="s">
        <v>19</v>
      </c>
      <c r="D798" t="s">
        <v>20</v>
      </c>
      <c r="E798" t="s">
        <v>21</v>
      </c>
      <c r="F798">
        <v>2018</v>
      </c>
      <c r="G798">
        <v>2018</v>
      </c>
      <c r="H798">
        <v>7613</v>
      </c>
      <c r="I798" t="s">
        <v>141</v>
      </c>
      <c r="J798">
        <v>99</v>
      </c>
      <c r="K798" t="s">
        <v>23</v>
      </c>
      <c r="L798">
        <v>1</v>
      </c>
      <c r="M798" t="s">
        <v>39</v>
      </c>
      <c r="N798">
        <v>2</v>
      </c>
      <c r="O798" t="s">
        <v>28</v>
      </c>
      <c r="P798">
        <v>1098</v>
      </c>
      <c r="T798" s="3">
        <f t="shared" si="25"/>
        <v>71.62</v>
      </c>
      <c r="U798" s="3">
        <f>IF(AND(R798&lt;&gt;"_U",N798&lt;&gt;9999,N798&lt;&gt;999,L798&lt;&gt;"Median"),IFERROR(VLOOKUP(A798,'LBA Total'!A:P,16,0),"."),".")</f>
        <v>1533</v>
      </c>
    </row>
    <row r="799" spans="1:21" x14ac:dyDescent="0.3">
      <c r="A799" s="1" t="str">
        <f t="shared" si="24"/>
        <v>2018|PuketÄpapa Local Board Area|$20,000 or less</v>
      </c>
      <c r="B799" t="s">
        <v>18</v>
      </c>
      <c r="C799" t="s">
        <v>19</v>
      </c>
      <c r="D799" t="s">
        <v>20</v>
      </c>
      <c r="E799" t="s">
        <v>21</v>
      </c>
      <c r="F799">
        <v>2018</v>
      </c>
      <c r="G799">
        <v>2018</v>
      </c>
      <c r="H799">
        <v>7613</v>
      </c>
      <c r="I799" t="s">
        <v>141</v>
      </c>
      <c r="J799">
        <v>99</v>
      </c>
      <c r="K799" t="s">
        <v>23</v>
      </c>
      <c r="L799">
        <v>1</v>
      </c>
      <c r="M799" t="s">
        <v>39</v>
      </c>
      <c r="N799">
        <v>3</v>
      </c>
      <c r="O799" t="s">
        <v>25</v>
      </c>
      <c r="P799">
        <v>90</v>
      </c>
      <c r="T799" s="3">
        <f t="shared" si="25"/>
        <v>5.87</v>
      </c>
      <c r="U799" s="3">
        <f>IF(AND(R799&lt;&gt;"_U",N799&lt;&gt;9999,N799&lt;&gt;999,L799&lt;&gt;"Median"),IFERROR(VLOOKUP(A799,'LBA Total'!A:P,16,0),"."),".")</f>
        <v>1533</v>
      </c>
    </row>
    <row r="800" spans="1:21" x14ac:dyDescent="0.3">
      <c r="A800" s="1" t="str">
        <f t="shared" si="24"/>
        <v>2018|PuketÄpapa Local Board Area|$20,001-$30,000</v>
      </c>
      <c r="B800" t="s">
        <v>18</v>
      </c>
      <c r="C800" t="s">
        <v>19</v>
      </c>
      <c r="D800" t="s">
        <v>20</v>
      </c>
      <c r="E800" t="s">
        <v>21</v>
      </c>
      <c r="F800">
        <v>2018</v>
      </c>
      <c r="G800">
        <v>2018</v>
      </c>
      <c r="H800">
        <v>7613</v>
      </c>
      <c r="I800" t="s">
        <v>141</v>
      </c>
      <c r="J800">
        <v>99</v>
      </c>
      <c r="K800" t="s">
        <v>23</v>
      </c>
      <c r="L800">
        <v>2</v>
      </c>
      <c r="M800" t="s">
        <v>24</v>
      </c>
      <c r="N800">
        <v>2</v>
      </c>
      <c r="O800" t="s">
        <v>28</v>
      </c>
      <c r="P800">
        <v>702</v>
      </c>
      <c r="T800" s="3">
        <f t="shared" si="25"/>
        <v>53.67</v>
      </c>
      <c r="U800" s="3">
        <f>IF(AND(R800&lt;&gt;"_U",N800&lt;&gt;9999,N800&lt;&gt;999,L800&lt;&gt;"Median"),IFERROR(VLOOKUP(A800,'LBA Total'!A:P,16,0),"."),".")</f>
        <v>1308</v>
      </c>
    </row>
    <row r="801" spans="1:21" x14ac:dyDescent="0.3">
      <c r="A801" s="1" t="str">
        <f t="shared" si="24"/>
        <v>2018|PuketÄpapa Local Board Area|$20,001-$30,000</v>
      </c>
      <c r="B801" t="s">
        <v>18</v>
      </c>
      <c r="C801" t="s">
        <v>19</v>
      </c>
      <c r="D801" t="s">
        <v>20</v>
      </c>
      <c r="E801" t="s">
        <v>21</v>
      </c>
      <c r="F801">
        <v>2018</v>
      </c>
      <c r="G801">
        <v>2018</v>
      </c>
      <c r="H801">
        <v>7613</v>
      </c>
      <c r="I801" t="s">
        <v>141</v>
      </c>
      <c r="J801">
        <v>99</v>
      </c>
      <c r="K801" t="s">
        <v>23</v>
      </c>
      <c r="L801">
        <v>2</v>
      </c>
      <c r="M801" t="s">
        <v>24</v>
      </c>
      <c r="N801">
        <v>3</v>
      </c>
      <c r="O801" t="s">
        <v>25</v>
      </c>
      <c r="P801">
        <v>99</v>
      </c>
      <c r="T801" s="3">
        <f t="shared" si="25"/>
        <v>7.57</v>
      </c>
      <c r="U801" s="3">
        <f>IF(AND(R801&lt;&gt;"_U",N801&lt;&gt;9999,N801&lt;&gt;999,L801&lt;&gt;"Median"),IFERROR(VLOOKUP(A801,'LBA Total'!A:P,16,0),"."),".")</f>
        <v>1308</v>
      </c>
    </row>
    <row r="802" spans="1:21" x14ac:dyDescent="0.3">
      <c r="A802" s="1" t="str">
        <f t="shared" si="24"/>
        <v>2018|PuketÄpapa Local Board Area|$20,001-$30,000</v>
      </c>
      <c r="B802" t="s">
        <v>18</v>
      </c>
      <c r="C802" t="s">
        <v>19</v>
      </c>
      <c r="D802" t="s">
        <v>20</v>
      </c>
      <c r="E802" t="s">
        <v>21</v>
      </c>
      <c r="F802">
        <v>2018</v>
      </c>
      <c r="G802">
        <v>2018</v>
      </c>
      <c r="H802">
        <v>7613</v>
      </c>
      <c r="I802" t="s">
        <v>141</v>
      </c>
      <c r="J802">
        <v>99</v>
      </c>
      <c r="K802" t="s">
        <v>23</v>
      </c>
      <c r="L802">
        <v>2</v>
      </c>
      <c r="M802" t="s">
        <v>24</v>
      </c>
      <c r="N802">
        <v>1</v>
      </c>
      <c r="O802" t="s">
        <v>33</v>
      </c>
      <c r="P802">
        <v>510</v>
      </c>
      <c r="T802" s="3">
        <f t="shared" si="25"/>
        <v>38.99</v>
      </c>
      <c r="U802" s="3">
        <f>IF(AND(R802&lt;&gt;"_U",N802&lt;&gt;9999,N802&lt;&gt;999,L802&lt;&gt;"Median"),IFERROR(VLOOKUP(A802,'LBA Total'!A:P,16,0),"."),".")</f>
        <v>1308</v>
      </c>
    </row>
    <row r="803" spans="1:21" x14ac:dyDescent="0.3">
      <c r="A803" s="1" t="str">
        <f t="shared" si="24"/>
        <v>2018|PuketÄpapa Local Board Area|$20,001-$30,000</v>
      </c>
      <c r="B803" t="s">
        <v>18</v>
      </c>
      <c r="C803" t="s">
        <v>19</v>
      </c>
      <c r="D803" t="s">
        <v>20</v>
      </c>
      <c r="E803" t="s">
        <v>21</v>
      </c>
      <c r="F803">
        <v>2018</v>
      </c>
      <c r="G803">
        <v>2018</v>
      </c>
      <c r="H803">
        <v>7613</v>
      </c>
      <c r="I803" t="s">
        <v>141</v>
      </c>
      <c r="J803">
        <v>99</v>
      </c>
      <c r="K803" t="s">
        <v>23</v>
      </c>
      <c r="L803">
        <v>2</v>
      </c>
      <c r="M803" t="s">
        <v>24</v>
      </c>
      <c r="N803">
        <v>7777</v>
      </c>
      <c r="O803" t="s">
        <v>37</v>
      </c>
      <c r="P803">
        <v>1308</v>
      </c>
      <c r="T803" s="3">
        <f t="shared" si="25"/>
        <v>100</v>
      </c>
      <c r="U803" s="3">
        <f>IF(AND(R803&lt;&gt;"_U",N803&lt;&gt;9999,N803&lt;&gt;999,L803&lt;&gt;"Median"),IFERROR(VLOOKUP(A803,'LBA Total'!A:P,16,0),"."),".")</f>
        <v>1308</v>
      </c>
    </row>
    <row r="804" spans="1:21" x14ac:dyDescent="0.3">
      <c r="A804" s="1" t="str">
        <f t="shared" si="24"/>
        <v>2018|PuketÄpapa Local Board Area|$20,001-$30,000</v>
      </c>
      <c r="B804" t="s">
        <v>18</v>
      </c>
      <c r="C804" t="s">
        <v>19</v>
      </c>
      <c r="D804" t="s">
        <v>20</v>
      </c>
      <c r="E804" t="s">
        <v>21</v>
      </c>
      <c r="F804">
        <v>2018</v>
      </c>
      <c r="G804">
        <v>2018</v>
      </c>
      <c r="H804">
        <v>7613</v>
      </c>
      <c r="I804" t="s">
        <v>141</v>
      </c>
      <c r="J804">
        <v>99</v>
      </c>
      <c r="K804" t="s">
        <v>23</v>
      </c>
      <c r="L804">
        <v>2</v>
      </c>
      <c r="M804" t="s">
        <v>24</v>
      </c>
      <c r="N804">
        <v>9999</v>
      </c>
      <c r="O804" t="s">
        <v>40</v>
      </c>
      <c r="P804">
        <v>1308</v>
      </c>
      <c r="T804" s="3" t="str">
        <f t="shared" si="25"/>
        <v>.</v>
      </c>
      <c r="U804" s="3" t="str">
        <f>IF(AND(R804&lt;&gt;"_U",N804&lt;&gt;9999,N804&lt;&gt;999,L804&lt;&gt;"Median"),IFERROR(VLOOKUP(A804,'LBA Total'!A:P,16,0),"."),".")</f>
        <v>.</v>
      </c>
    </row>
    <row r="805" spans="1:21" x14ac:dyDescent="0.3">
      <c r="A805" s="1" t="str">
        <f t="shared" si="24"/>
        <v>2018|PuketÄpapa Local Board Area|$20,001-$30,000</v>
      </c>
      <c r="B805" t="s">
        <v>18</v>
      </c>
      <c r="C805" t="s">
        <v>19</v>
      </c>
      <c r="D805" t="s">
        <v>20</v>
      </c>
      <c r="E805" t="s">
        <v>21</v>
      </c>
      <c r="F805">
        <v>2018</v>
      </c>
      <c r="G805">
        <v>2018</v>
      </c>
      <c r="H805">
        <v>7613</v>
      </c>
      <c r="I805" t="s">
        <v>141</v>
      </c>
      <c r="J805">
        <v>99</v>
      </c>
      <c r="K805" t="s">
        <v>23</v>
      </c>
      <c r="L805">
        <v>2</v>
      </c>
      <c r="M805" t="s">
        <v>24</v>
      </c>
      <c r="N805">
        <v>999</v>
      </c>
      <c r="O805" t="s">
        <v>42</v>
      </c>
      <c r="P805">
        <v>0</v>
      </c>
      <c r="T805" s="3" t="str">
        <f t="shared" si="25"/>
        <v>.</v>
      </c>
      <c r="U805" s="3" t="str">
        <f>IF(AND(R805&lt;&gt;"_U",N805&lt;&gt;9999,N805&lt;&gt;999,L805&lt;&gt;"Median"),IFERROR(VLOOKUP(A805,'LBA Total'!A:P,16,0),"."),".")</f>
        <v>.</v>
      </c>
    </row>
    <row r="806" spans="1:21" x14ac:dyDescent="0.3">
      <c r="A806" s="1" t="str">
        <f t="shared" si="24"/>
        <v>2018|PuketÄpapa Local Board Area|$30,001-$50,000</v>
      </c>
      <c r="B806" t="s">
        <v>18</v>
      </c>
      <c r="C806" t="s">
        <v>19</v>
      </c>
      <c r="D806" t="s">
        <v>20</v>
      </c>
      <c r="E806" t="s">
        <v>21</v>
      </c>
      <c r="F806">
        <v>2018</v>
      </c>
      <c r="G806">
        <v>2018</v>
      </c>
      <c r="H806">
        <v>7613</v>
      </c>
      <c r="I806" t="s">
        <v>141</v>
      </c>
      <c r="J806">
        <v>99</v>
      </c>
      <c r="K806" t="s">
        <v>23</v>
      </c>
      <c r="L806">
        <v>3</v>
      </c>
      <c r="M806" t="s">
        <v>45</v>
      </c>
      <c r="N806">
        <v>9999</v>
      </c>
      <c r="O806" t="s">
        <v>40</v>
      </c>
      <c r="P806">
        <v>1947</v>
      </c>
      <c r="T806" s="3" t="str">
        <f t="shared" si="25"/>
        <v>.</v>
      </c>
      <c r="U806" s="3" t="str">
        <f>IF(AND(R806&lt;&gt;"_U",N806&lt;&gt;9999,N806&lt;&gt;999,L806&lt;&gt;"Median"),IFERROR(VLOOKUP(A806,'LBA Total'!A:P,16,0),"."),".")</f>
        <v>.</v>
      </c>
    </row>
    <row r="807" spans="1:21" x14ac:dyDescent="0.3">
      <c r="A807" s="1" t="str">
        <f t="shared" si="24"/>
        <v>2018|PuketÄpapa Local Board Area|$30,001-$50,000</v>
      </c>
      <c r="B807" t="s">
        <v>18</v>
      </c>
      <c r="C807" t="s">
        <v>19</v>
      </c>
      <c r="D807" t="s">
        <v>20</v>
      </c>
      <c r="E807" t="s">
        <v>21</v>
      </c>
      <c r="F807">
        <v>2018</v>
      </c>
      <c r="G807">
        <v>2018</v>
      </c>
      <c r="H807">
        <v>7613</v>
      </c>
      <c r="I807" t="s">
        <v>141</v>
      </c>
      <c r="J807">
        <v>99</v>
      </c>
      <c r="K807" t="s">
        <v>23</v>
      </c>
      <c r="L807">
        <v>3</v>
      </c>
      <c r="M807" t="s">
        <v>45</v>
      </c>
      <c r="N807">
        <v>2</v>
      </c>
      <c r="O807" t="s">
        <v>28</v>
      </c>
      <c r="P807">
        <v>1056</v>
      </c>
      <c r="T807" s="3">
        <f t="shared" si="25"/>
        <v>54.24</v>
      </c>
      <c r="U807" s="3">
        <f>IF(AND(R807&lt;&gt;"_U",N807&lt;&gt;9999,N807&lt;&gt;999,L807&lt;&gt;"Median"),IFERROR(VLOOKUP(A807,'LBA Total'!A:P,16,0),"."),".")</f>
        <v>1947</v>
      </c>
    </row>
    <row r="808" spans="1:21" x14ac:dyDescent="0.3">
      <c r="A808" s="1" t="str">
        <f t="shared" si="24"/>
        <v>2018|PuketÄpapa Local Board Area|$30,001-$50,000</v>
      </c>
      <c r="B808" t="s">
        <v>18</v>
      </c>
      <c r="C808" t="s">
        <v>19</v>
      </c>
      <c r="D808" t="s">
        <v>20</v>
      </c>
      <c r="E808" t="s">
        <v>21</v>
      </c>
      <c r="F808">
        <v>2018</v>
      </c>
      <c r="G808">
        <v>2018</v>
      </c>
      <c r="H808">
        <v>7613</v>
      </c>
      <c r="I808" t="s">
        <v>141</v>
      </c>
      <c r="J808">
        <v>99</v>
      </c>
      <c r="K808" t="s">
        <v>23</v>
      </c>
      <c r="L808">
        <v>3</v>
      </c>
      <c r="M808" t="s">
        <v>45</v>
      </c>
      <c r="N808">
        <v>3</v>
      </c>
      <c r="O808" t="s">
        <v>25</v>
      </c>
      <c r="P808">
        <v>186</v>
      </c>
      <c r="T808" s="3">
        <f t="shared" si="25"/>
        <v>9.5500000000000007</v>
      </c>
      <c r="U808" s="3">
        <f>IF(AND(R808&lt;&gt;"_U",N808&lt;&gt;9999,N808&lt;&gt;999,L808&lt;&gt;"Median"),IFERROR(VLOOKUP(A808,'LBA Total'!A:P,16,0),"."),".")</f>
        <v>1947</v>
      </c>
    </row>
    <row r="809" spans="1:21" x14ac:dyDescent="0.3">
      <c r="A809" s="1" t="str">
        <f t="shared" si="24"/>
        <v>2018|PuketÄpapa Local Board Area|$30,001-$50,000</v>
      </c>
      <c r="B809" t="s">
        <v>18</v>
      </c>
      <c r="C809" t="s">
        <v>19</v>
      </c>
      <c r="D809" t="s">
        <v>20</v>
      </c>
      <c r="E809" t="s">
        <v>21</v>
      </c>
      <c r="F809">
        <v>2018</v>
      </c>
      <c r="G809">
        <v>2018</v>
      </c>
      <c r="H809">
        <v>7613</v>
      </c>
      <c r="I809" t="s">
        <v>141</v>
      </c>
      <c r="J809">
        <v>99</v>
      </c>
      <c r="K809" t="s">
        <v>23</v>
      </c>
      <c r="L809">
        <v>3</v>
      </c>
      <c r="M809" t="s">
        <v>45</v>
      </c>
      <c r="N809">
        <v>7777</v>
      </c>
      <c r="O809" t="s">
        <v>37</v>
      </c>
      <c r="P809">
        <v>1947</v>
      </c>
      <c r="T809" s="3">
        <f t="shared" si="25"/>
        <v>100</v>
      </c>
      <c r="U809" s="3">
        <f>IF(AND(R809&lt;&gt;"_U",N809&lt;&gt;9999,N809&lt;&gt;999,L809&lt;&gt;"Median"),IFERROR(VLOOKUP(A809,'LBA Total'!A:P,16,0),"."),".")</f>
        <v>1947</v>
      </c>
    </row>
    <row r="810" spans="1:21" x14ac:dyDescent="0.3">
      <c r="A810" s="1" t="str">
        <f t="shared" si="24"/>
        <v>2018|PuketÄpapa Local Board Area|$30,001-$50,000</v>
      </c>
      <c r="B810" t="s">
        <v>18</v>
      </c>
      <c r="C810" t="s">
        <v>19</v>
      </c>
      <c r="D810" t="s">
        <v>20</v>
      </c>
      <c r="E810" t="s">
        <v>21</v>
      </c>
      <c r="F810">
        <v>2018</v>
      </c>
      <c r="G810">
        <v>2018</v>
      </c>
      <c r="H810">
        <v>7613</v>
      </c>
      <c r="I810" t="s">
        <v>141</v>
      </c>
      <c r="J810">
        <v>99</v>
      </c>
      <c r="K810" t="s">
        <v>23</v>
      </c>
      <c r="L810">
        <v>3</v>
      </c>
      <c r="M810" t="s">
        <v>45</v>
      </c>
      <c r="N810">
        <v>999</v>
      </c>
      <c r="O810" t="s">
        <v>42</v>
      </c>
      <c r="P810">
        <v>0</v>
      </c>
      <c r="T810" s="3" t="str">
        <f t="shared" si="25"/>
        <v>.</v>
      </c>
      <c r="U810" s="3" t="str">
        <f>IF(AND(R810&lt;&gt;"_U",N810&lt;&gt;9999,N810&lt;&gt;999,L810&lt;&gt;"Median"),IFERROR(VLOOKUP(A810,'LBA Total'!A:P,16,0),"."),".")</f>
        <v>.</v>
      </c>
    </row>
    <row r="811" spans="1:21" x14ac:dyDescent="0.3">
      <c r="A811" s="1" t="str">
        <f t="shared" si="24"/>
        <v>2018|PuketÄpapa Local Board Area|$30,001-$50,000</v>
      </c>
      <c r="B811" t="s">
        <v>18</v>
      </c>
      <c r="C811" t="s">
        <v>19</v>
      </c>
      <c r="D811" t="s">
        <v>20</v>
      </c>
      <c r="E811" t="s">
        <v>21</v>
      </c>
      <c r="F811">
        <v>2018</v>
      </c>
      <c r="G811">
        <v>2018</v>
      </c>
      <c r="H811">
        <v>7613</v>
      </c>
      <c r="I811" t="s">
        <v>141</v>
      </c>
      <c r="J811">
        <v>99</v>
      </c>
      <c r="K811" t="s">
        <v>23</v>
      </c>
      <c r="L811">
        <v>3</v>
      </c>
      <c r="M811" t="s">
        <v>45</v>
      </c>
      <c r="N811">
        <v>1</v>
      </c>
      <c r="O811" t="s">
        <v>33</v>
      </c>
      <c r="P811">
        <v>705</v>
      </c>
      <c r="T811" s="3">
        <f t="shared" si="25"/>
        <v>36.21</v>
      </c>
      <c r="U811" s="3">
        <f>IF(AND(R811&lt;&gt;"_U",N811&lt;&gt;9999,N811&lt;&gt;999,L811&lt;&gt;"Median"),IFERROR(VLOOKUP(A811,'LBA Total'!A:P,16,0),"."),".")</f>
        <v>1947</v>
      </c>
    </row>
    <row r="812" spans="1:21" x14ac:dyDescent="0.3">
      <c r="A812" s="1" t="str">
        <f t="shared" si="24"/>
        <v>2018|PuketÄpapa Local Board Area|$50,001-$70,000</v>
      </c>
      <c r="B812" t="s">
        <v>18</v>
      </c>
      <c r="C812" t="s">
        <v>19</v>
      </c>
      <c r="D812" t="s">
        <v>20</v>
      </c>
      <c r="E812" t="s">
        <v>21</v>
      </c>
      <c r="F812">
        <v>2018</v>
      </c>
      <c r="G812">
        <v>2018</v>
      </c>
      <c r="H812">
        <v>7613</v>
      </c>
      <c r="I812" t="s">
        <v>141</v>
      </c>
      <c r="J812">
        <v>99</v>
      </c>
      <c r="K812" t="s">
        <v>23</v>
      </c>
      <c r="L812">
        <v>4</v>
      </c>
      <c r="M812" t="s">
        <v>36</v>
      </c>
      <c r="N812">
        <v>2</v>
      </c>
      <c r="O812" t="s">
        <v>28</v>
      </c>
      <c r="P812">
        <v>843</v>
      </c>
      <c r="T812" s="3">
        <f t="shared" si="25"/>
        <v>48.95</v>
      </c>
      <c r="U812" s="3">
        <f>IF(AND(R812&lt;&gt;"_U",N812&lt;&gt;9999,N812&lt;&gt;999,L812&lt;&gt;"Median"),IFERROR(VLOOKUP(A812,'LBA Total'!A:P,16,0),"."),".")</f>
        <v>1722</v>
      </c>
    </row>
    <row r="813" spans="1:21" x14ac:dyDescent="0.3">
      <c r="A813" s="1" t="str">
        <f t="shared" si="24"/>
        <v>2018|PuketÄpapa Local Board Area|$50,001-$70,000</v>
      </c>
      <c r="B813" t="s">
        <v>18</v>
      </c>
      <c r="C813" t="s">
        <v>19</v>
      </c>
      <c r="D813" t="s">
        <v>20</v>
      </c>
      <c r="E813" t="s">
        <v>21</v>
      </c>
      <c r="F813">
        <v>2018</v>
      </c>
      <c r="G813">
        <v>2018</v>
      </c>
      <c r="H813">
        <v>7613</v>
      </c>
      <c r="I813" t="s">
        <v>141</v>
      </c>
      <c r="J813">
        <v>99</v>
      </c>
      <c r="K813" t="s">
        <v>23</v>
      </c>
      <c r="L813">
        <v>4</v>
      </c>
      <c r="M813" t="s">
        <v>36</v>
      </c>
      <c r="N813">
        <v>3</v>
      </c>
      <c r="O813" t="s">
        <v>25</v>
      </c>
      <c r="P813">
        <v>201</v>
      </c>
      <c r="T813" s="3">
        <f t="shared" si="25"/>
        <v>11.67</v>
      </c>
      <c r="U813" s="3">
        <f>IF(AND(R813&lt;&gt;"_U",N813&lt;&gt;9999,N813&lt;&gt;999,L813&lt;&gt;"Median"),IFERROR(VLOOKUP(A813,'LBA Total'!A:P,16,0),"."),".")</f>
        <v>1722</v>
      </c>
    </row>
    <row r="814" spans="1:21" x14ac:dyDescent="0.3">
      <c r="A814" s="1" t="str">
        <f t="shared" si="24"/>
        <v>2018|PuketÄpapa Local Board Area|$50,001-$70,000</v>
      </c>
      <c r="B814" t="s">
        <v>18</v>
      </c>
      <c r="C814" t="s">
        <v>19</v>
      </c>
      <c r="D814" t="s">
        <v>20</v>
      </c>
      <c r="E814" t="s">
        <v>21</v>
      </c>
      <c r="F814">
        <v>2018</v>
      </c>
      <c r="G814">
        <v>2018</v>
      </c>
      <c r="H814">
        <v>7613</v>
      </c>
      <c r="I814" t="s">
        <v>141</v>
      </c>
      <c r="J814">
        <v>99</v>
      </c>
      <c r="K814" t="s">
        <v>23</v>
      </c>
      <c r="L814">
        <v>4</v>
      </c>
      <c r="M814" t="s">
        <v>36</v>
      </c>
      <c r="N814">
        <v>1</v>
      </c>
      <c r="O814" t="s">
        <v>33</v>
      </c>
      <c r="P814">
        <v>678</v>
      </c>
      <c r="T814" s="3">
        <f t="shared" si="25"/>
        <v>39.369999999999997</v>
      </c>
      <c r="U814" s="3">
        <f>IF(AND(R814&lt;&gt;"_U",N814&lt;&gt;9999,N814&lt;&gt;999,L814&lt;&gt;"Median"),IFERROR(VLOOKUP(A814,'LBA Total'!A:P,16,0),"."),".")</f>
        <v>1722</v>
      </c>
    </row>
    <row r="815" spans="1:21" x14ac:dyDescent="0.3">
      <c r="A815" s="1" t="str">
        <f t="shared" si="24"/>
        <v>2018|PuketÄpapa Local Board Area|$50,001-$70,000</v>
      </c>
      <c r="B815" t="s">
        <v>18</v>
      </c>
      <c r="C815" t="s">
        <v>19</v>
      </c>
      <c r="D815" t="s">
        <v>20</v>
      </c>
      <c r="E815" t="s">
        <v>21</v>
      </c>
      <c r="F815">
        <v>2018</v>
      </c>
      <c r="G815">
        <v>2018</v>
      </c>
      <c r="H815">
        <v>7613</v>
      </c>
      <c r="I815" t="s">
        <v>141</v>
      </c>
      <c r="J815">
        <v>99</v>
      </c>
      <c r="K815" t="s">
        <v>23</v>
      </c>
      <c r="L815">
        <v>4</v>
      </c>
      <c r="M815" t="s">
        <v>36</v>
      </c>
      <c r="N815">
        <v>7777</v>
      </c>
      <c r="O815" t="s">
        <v>37</v>
      </c>
      <c r="P815">
        <v>1722</v>
      </c>
      <c r="T815" s="3">
        <f t="shared" si="25"/>
        <v>100</v>
      </c>
      <c r="U815" s="3">
        <f>IF(AND(R815&lt;&gt;"_U",N815&lt;&gt;9999,N815&lt;&gt;999,L815&lt;&gt;"Median"),IFERROR(VLOOKUP(A815,'LBA Total'!A:P,16,0),"."),".")</f>
        <v>1722</v>
      </c>
    </row>
    <row r="816" spans="1:21" x14ac:dyDescent="0.3">
      <c r="A816" s="1" t="str">
        <f t="shared" si="24"/>
        <v>2018|PuketÄpapa Local Board Area|$50,001-$70,000</v>
      </c>
      <c r="B816" t="s">
        <v>18</v>
      </c>
      <c r="C816" t="s">
        <v>19</v>
      </c>
      <c r="D816" t="s">
        <v>20</v>
      </c>
      <c r="E816" t="s">
        <v>21</v>
      </c>
      <c r="F816">
        <v>2018</v>
      </c>
      <c r="G816">
        <v>2018</v>
      </c>
      <c r="H816">
        <v>7613</v>
      </c>
      <c r="I816" t="s">
        <v>141</v>
      </c>
      <c r="J816">
        <v>99</v>
      </c>
      <c r="K816" t="s">
        <v>23</v>
      </c>
      <c r="L816">
        <v>4</v>
      </c>
      <c r="M816" t="s">
        <v>36</v>
      </c>
      <c r="N816">
        <v>999</v>
      </c>
      <c r="O816" t="s">
        <v>42</v>
      </c>
      <c r="P816">
        <v>0</v>
      </c>
      <c r="T816" s="3" t="str">
        <f t="shared" si="25"/>
        <v>.</v>
      </c>
      <c r="U816" s="3" t="str">
        <f>IF(AND(R816&lt;&gt;"_U",N816&lt;&gt;9999,N816&lt;&gt;999,L816&lt;&gt;"Median"),IFERROR(VLOOKUP(A816,'LBA Total'!A:P,16,0),"."),".")</f>
        <v>.</v>
      </c>
    </row>
    <row r="817" spans="1:21" x14ac:dyDescent="0.3">
      <c r="A817" s="1" t="str">
        <f t="shared" si="24"/>
        <v>2018|PuketÄpapa Local Board Area|$50,001-$70,000</v>
      </c>
      <c r="B817" t="s">
        <v>18</v>
      </c>
      <c r="C817" t="s">
        <v>19</v>
      </c>
      <c r="D817" t="s">
        <v>20</v>
      </c>
      <c r="E817" t="s">
        <v>21</v>
      </c>
      <c r="F817">
        <v>2018</v>
      </c>
      <c r="G817">
        <v>2018</v>
      </c>
      <c r="H817">
        <v>7613</v>
      </c>
      <c r="I817" t="s">
        <v>141</v>
      </c>
      <c r="J817">
        <v>99</v>
      </c>
      <c r="K817" t="s">
        <v>23</v>
      </c>
      <c r="L817">
        <v>4</v>
      </c>
      <c r="M817" t="s">
        <v>36</v>
      </c>
      <c r="N817">
        <v>9999</v>
      </c>
      <c r="O817" t="s">
        <v>40</v>
      </c>
      <c r="P817">
        <v>1722</v>
      </c>
      <c r="T817" s="3" t="str">
        <f t="shared" si="25"/>
        <v>.</v>
      </c>
      <c r="U817" s="3" t="str">
        <f>IF(AND(R817&lt;&gt;"_U",N817&lt;&gt;9999,N817&lt;&gt;999,L817&lt;&gt;"Median"),IFERROR(VLOOKUP(A817,'LBA Total'!A:P,16,0),"."),".")</f>
        <v>.</v>
      </c>
    </row>
    <row r="818" spans="1:21" x14ac:dyDescent="0.3">
      <c r="A818" s="1" t="str">
        <f t="shared" si="24"/>
        <v>2018|PuketÄpapa Local Board Area|$70,001-$100,000</v>
      </c>
      <c r="B818" t="s">
        <v>18</v>
      </c>
      <c r="C818" t="s">
        <v>19</v>
      </c>
      <c r="D818" t="s">
        <v>20</v>
      </c>
      <c r="E818" t="s">
        <v>21</v>
      </c>
      <c r="F818">
        <v>2018</v>
      </c>
      <c r="G818">
        <v>2018</v>
      </c>
      <c r="H818">
        <v>7613</v>
      </c>
      <c r="I818" t="s">
        <v>141</v>
      </c>
      <c r="J818">
        <v>99</v>
      </c>
      <c r="K818" t="s">
        <v>23</v>
      </c>
      <c r="L818">
        <v>5</v>
      </c>
      <c r="M818" t="s">
        <v>58</v>
      </c>
      <c r="N818">
        <v>7777</v>
      </c>
      <c r="O818" t="s">
        <v>37</v>
      </c>
      <c r="P818">
        <v>2262</v>
      </c>
      <c r="T818" s="3">
        <f t="shared" si="25"/>
        <v>100</v>
      </c>
      <c r="U818" s="3">
        <f>IF(AND(R818&lt;&gt;"_U",N818&lt;&gt;9999,N818&lt;&gt;999,L818&lt;&gt;"Median"),IFERROR(VLOOKUP(A818,'LBA Total'!A:P,16,0),"."),".")</f>
        <v>2262</v>
      </c>
    </row>
    <row r="819" spans="1:21" x14ac:dyDescent="0.3">
      <c r="A819" s="1" t="str">
        <f t="shared" si="24"/>
        <v>2018|PuketÄpapa Local Board Area|$70,001-$100,000</v>
      </c>
      <c r="B819" t="s">
        <v>18</v>
      </c>
      <c r="C819" t="s">
        <v>19</v>
      </c>
      <c r="D819" t="s">
        <v>20</v>
      </c>
      <c r="E819" t="s">
        <v>21</v>
      </c>
      <c r="F819">
        <v>2018</v>
      </c>
      <c r="G819">
        <v>2018</v>
      </c>
      <c r="H819">
        <v>7613</v>
      </c>
      <c r="I819" t="s">
        <v>141</v>
      </c>
      <c r="J819">
        <v>99</v>
      </c>
      <c r="K819" t="s">
        <v>23</v>
      </c>
      <c r="L819">
        <v>5</v>
      </c>
      <c r="M819" t="s">
        <v>58</v>
      </c>
      <c r="N819">
        <v>3</v>
      </c>
      <c r="O819" t="s">
        <v>25</v>
      </c>
      <c r="P819">
        <v>246</v>
      </c>
      <c r="T819" s="3">
        <f t="shared" si="25"/>
        <v>10.88</v>
      </c>
      <c r="U819" s="3">
        <f>IF(AND(R819&lt;&gt;"_U",N819&lt;&gt;9999,N819&lt;&gt;999,L819&lt;&gt;"Median"),IFERROR(VLOOKUP(A819,'LBA Total'!A:P,16,0),"."),".")</f>
        <v>2262</v>
      </c>
    </row>
    <row r="820" spans="1:21" x14ac:dyDescent="0.3">
      <c r="A820" s="1" t="str">
        <f t="shared" si="24"/>
        <v>2018|PuketÄpapa Local Board Area|$70,001-$100,000</v>
      </c>
      <c r="B820" t="s">
        <v>18</v>
      </c>
      <c r="C820" t="s">
        <v>19</v>
      </c>
      <c r="D820" t="s">
        <v>20</v>
      </c>
      <c r="E820" t="s">
        <v>21</v>
      </c>
      <c r="F820">
        <v>2018</v>
      </c>
      <c r="G820">
        <v>2018</v>
      </c>
      <c r="H820">
        <v>7613</v>
      </c>
      <c r="I820" t="s">
        <v>141</v>
      </c>
      <c r="J820">
        <v>99</v>
      </c>
      <c r="K820" t="s">
        <v>23</v>
      </c>
      <c r="L820">
        <v>5</v>
      </c>
      <c r="M820" t="s">
        <v>58</v>
      </c>
      <c r="N820">
        <v>999</v>
      </c>
      <c r="O820" t="s">
        <v>42</v>
      </c>
      <c r="P820">
        <v>0</v>
      </c>
      <c r="T820" s="3" t="str">
        <f t="shared" si="25"/>
        <v>.</v>
      </c>
      <c r="U820" s="3" t="str">
        <f>IF(AND(R820&lt;&gt;"_U",N820&lt;&gt;9999,N820&lt;&gt;999,L820&lt;&gt;"Median"),IFERROR(VLOOKUP(A820,'LBA Total'!A:P,16,0),"."),".")</f>
        <v>.</v>
      </c>
    </row>
    <row r="821" spans="1:21" x14ac:dyDescent="0.3">
      <c r="A821" s="1" t="str">
        <f t="shared" si="24"/>
        <v>2018|PuketÄpapa Local Board Area|$70,001-$100,000</v>
      </c>
      <c r="B821" t="s">
        <v>18</v>
      </c>
      <c r="C821" t="s">
        <v>19</v>
      </c>
      <c r="D821" t="s">
        <v>20</v>
      </c>
      <c r="E821" t="s">
        <v>21</v>
      </c>
      <c r="F821">
        <v>2018</v>
      </c>
      <c r="G821">
        <v>2018</v>
      </c>
      <c r="H821">
        <v>7613</v>
      </c>
      <c r="I821" t="s">
        <v>141</v>
      </c>
      <c r="J821">
        <v>99</v>
      </c>
      <c r="K821" t="s">
        <v>23</v>
      </c>
      <c r="L821">
        <v>5</v>
      </c>
      <c r="M821" t="s">
        <v>58</v>
      </c>
      <c r="N821">
        <v>2</v>
      </c>
      <c r="O821" t="s">
        <v>28</v>
      </c>
      <c r="P821">
        <v>1077</v>
      </c>
      <c r="T821" s="3">
        <f t="shared" si="25"/>
        <v>47.61</v>
      </c>
      <c r="U821" s="3">
        <f>IF(AND(R821&lt;&gt;"_U",N821&lt;&gt;9999,N821&lt;&gt;999,L821&lt;&gt;"Median"),IFERROR(VLOOKUP(A821,'LBA Total'!A:P,16,0),"."),".")</f>
        <v>2262</v>
      </c>
    </row>
    <row r="822" spans="1:21" x14ac:dyDescent="0.3">
      <c r="A822" s="1" t="str">
        <f t="shared" si="24"/>
        <v>2018|PuketÄpapa Local Board Area|$70,001-$100,000</v>
      </c>
      <c r="B822" t="s">
        <v>18</v>
      </c>
      <c r="C822" t="s">
        <v>19</v>
      </c>
      <c r="D822" t="s">
        <v>20</v>
      </c>
      <c r="E822" t="s">
        <v>21</v>
      </c>
      <c r="F822">
        <v>2018</v>
      </c>
      <c r="G822">
        <v>2018</v>
      </c>
      <c r="H822">
        <v>7613</v>
      </c>
      <c r="I822" t="s">
        <v>141</v>
      </c>
      <c r="J822">
        <v>99</v>
      </c>
      <c r="K822" t="s">
        <v>23</v>
      </c>
      <c r="L822">
        <v>5</v>
      </c>
      <c r="M822" t="s">
        <v>58</v>
      </c>
      <c r="N822">
        <v>1</v>
      </c>
      <c r="O822" t="s">
        <v>33</v>
      </c>
      <c r="P822">
        <v>939</v>
      </c>
      <c r="T822" s="3">
        <f t="shared" si="25"/>
        <v>41.51</v>
      </c>
      <c r="U822" s="3">
        <f>IF(AND(R822&lt;&gt;"_U",N822&lt;&gt;9999,N822&lt;&gt;999,L822&lt;&gt;"Median"),IFERROR(VLOOKUP(A822,'LBA Total'!A:P,16,0),"."),".")</f>
        <v>2262</v>
      </c>
    </row>
    <row r="823" spans="1:21" x14ac:dyDescent="0.3">
      <c r="A823" s="1" t="str">
        <f t="shared" si="24"/>
        <v>2018|PuketÄpapa Local Board Area|$70,001-$100,000</v>
      </c>
      <c r="B823" t="s">
        <v>18</v>
      </c>
      <c r="C823" t="s">
        <v>19</v>
      </c>
      <c r="D823" t="s">
        <v>20</v>
      </c>
      <c r="E823" t="s">
        <v>21</v>
      </c>
      <c r="F823">
        <v>2018</v>
      </c>
      <c r="G823">
        <v>2018</v>
      </c>
      <c r="H823">
        <v>7613</v>
      </c>
      <c r="I823" t="s">
        <v>141</v>
      </c>
      <c r="J823">
        <v>99</v>
      </c>
      <c r="K823" t="s">
        <v>23</v>
      </c>
      <c r="L823">
        <v>5</v>
      </c>
      <c r="M823" t="s">
        <v>58</v>
      </c>
      <c r="N823">
        <v>9999</v>
      </c>
      <c r="O823" t="s">
        <v>40</v>
      </c>
      <c r="P823">
        <v>2262</v>
      </c>
      <c r="T823" s="3" t="str">
        <f t="shared" si="25"/>
        <v>.</v>
      </c>
      <c r="U823" s="3" t="str">
        <f>IF(AND(R823&lt;&gt;"_U",N823&lt;&gt;9999,N823&lt;&gt;999,L823&lt;&gt;"Median"),IFERROR(VLOOKUP(A823,'LBA Total'!A:P,16,0),"."),".")</f>
        <v>.</v>
      </c>
    </row>
    <row r="824" spans="1:21" x14ac:dyDescent="0.3">
      <c r="A824" s="1" t="str">
        <f t="shared" si="24"/>
        <v>2018|PuketÄpapa Local Board Area|$100,001-$150,000</v>
      </c>
      <c r="B824" t="s">
        <v>18</v>
      </c>
      <c r="C824" t="s">
        <v>19</v>
      </c>
      <c r="D824" t="s">
        <v>20</v>
      </c>
      <c r="E824" t="s">
        <v>21</v>
      </c>
      <c r="F824">
        <v>2018</v>
      </c>
      <c r="G824">
        <v>2018</v>
      </c>
      <c r="H824">
        <v>7613</v>
      </c>
      <c r="I824" t="s">
        <v>141</v>
      </c>
      <c r="J824">
        <v>99</v>
      </c>
      <c r="K824" t="s">
        <v>23</v>
      </c>
      <c r="L824">
        <v>6</v>
      </c>
      <c r="M824" t="s">
        <v>59</v>
      </c>
      <c r="N824">
        <v>2</v>
      </c>
      <c r="O824" t="s">
        <v>28</v>
      </c>
      <c r="P824">
        <v>1350</v>
      </c>
      <c r="T824" s="3">
        <f t="shared" si="25"/>
        <v>42.49</v>
      </c>
      <c r="U824" s="3">
        <f>IF(AND(R824&lt;&gt;"_U",N824&lt;&gt;9999,N824&lt;&gt;999,L824&lt;&gt;"Median"),IFERROR(VLOOKUP(A824,'LBA Total'!A:P,16,0),"."),".")</f>
        <v>3177</v>
      </c>
    </row>
    <row r="825" spans="1:21" x14ac:dyDescent="0.3">
      <c r="A825" s="1" t="str">
        <f t="shared" si="24"/>
        <v>2018|PuketÄpapa Local Board Area|$100,001-$150,000</v>
      </c>
      <c r="B825" t="s">
        <v>18</v>
      </c>
      <c r="C825" t="s">
        <v>19</v>
      </c>
      <c r="D825" t="s">
        <v>20</v>
      </c>
      <c r="E825" t="s">
        <v>21</v>
      </c>
      <c r="F825">
        <v>2018</v>
      </c>
      <c r="G825">
        <v>2018</v>
      </c>
      <c r="H825">
        <v>7613</v>
      </c>
      <c r="I825" t="s">
        <v>141</v>
      </c>
      <c r="J825">
        <v>99</v>
      </c>
      <c r="K825" t="s">
        <v>23</v>
      </c>
      <c r="L825">
        <v>6</v>
      </c>
      <c r="M825" t="s">
        <v>59</v>
      </c>
      <c r="N825">
        <v>7777</v>
      </c>
      <c r="O825" t="s">
        <v>37</v>
      </c>
      <c r="P825">
        <v>3177</v>
      </c>
      <c r="T825" s="3">
        <f t="shared" si="25"/>
        <v>100</v>
      </c>
      <c r="U825" s="3">
        <f>IF(AND(R825&lt;&gt;"_U",N825&lt;&gt;9999,N825&lt;&gt;999,L825&lt;&gt;"Median"),IFERROR(VLOOKUP(A825,'LBA Total'!A:P,16,0),"."),".")</f>
        <v>3177</v>
      </c>
    </row>
    <row r="826" spans="1:21" x14ac:dyDescent="0.3">
      <c r="A826" s="1" t="str">
        <f t="shared" si="24"/>
        <v>2018|PuketÄpapa Local Board Area|$100,001-$150,000</v>
      </c>
      <c r="B826" t="s">
        <v>18</v>
      </c>
      <c r="C826" t="s">
        <v>19</v>
      </c>
      <c r="D826" t="s">
        <v>20</v>
      </c>
      <c r="E826" t="s">
        <v>21</v>
      </c>
      <c r="F826">
        <v>2018</v>
      </c>
      <c r="G826">
        <v>2018</v>
      </c>
      <c r="H826">
        <v>7613</v>
      </c>
      <c r="I826" t="s">
        <v>141</v>
      </c>
      <c r="J826">
        <v>99</v>
      </c>
      <c r="K826" t="s">
        <v>23</v>
      </c>
      <c r="L826">
        <v>6</v>
      </c>
      <c r="M826" t="s">
        <v>59</v>
      </c>
      <c r="N826">
        <v>9999</v>
      </c>
      <c r="O826" t="s">
        <v>40</v>
      </c>
      <c r="P826">
        <v>3177</v>
      </c>
      <c r="T826" s="3" t="str">
        <f t="shared" si="25"/>
        <v>.</v>
      </c>
      <c r="U826" s="3" t="str">
        <f>IF(AND(R826&lt;&gt;"_U",N826&lt;&gt;9999,N826&lt;&gt;999,L826&lt;&gt;"Median"),IFERROR(VLOOKUP(A826,'LBA Total'!A:P,16,0),"."),".")</f>
        <v>.</v>
      </c>
    </row>
    <row r="827" spans="1:21" x14ac:dyDescent="0.3">
      <c r="A827" s="1" t="str">
        <f t="shared" si="24"/>
        <v>2018|PuketÄpapa Local Board Area|$100,001-$150,000</v>
      </c>
      <c r="B827" t="s">
        <v>18</v>
      </c>
      <c r="C827" t="s">
        <v>19</v>
      </c>
      <c r="D827" t="s">
        <v>20</v>
      </c>
      <c r="E827" t="s">
        <v>21</v>
      </c>
      <c r="F827">
        <v>2018</v>
      </c>
      <c r="G827">
        <v>2018</v>
      </c>
      <c r="H827">
        <v>7613</v>
      </c>
      <c r="I827" t="s">
        <v>141</v>
      </c>
      <c r="J827">
        <v>99</v>
      </c>
      <c r="K827" t="s">
        <v>23</v>
      </c>
      <c r="L827">
        <v>6</v>
      </c>
      <c r="M827" t="s">
        <v>59</v>
      </c>
      <c r="N827">
        <v>1</v>
      </c>
      <c r="O827" t="s">
        <v>33</v>
      </c>
      <c r="P827">
        <v>1473</v>
      </c>
      <c r="T827" s="3">
        <f t="shared" si="25"/>
        <v>46.36</v>
      </c>
      <c r="U827" s="3">
        <f>IF(AND(R827&lt;&gt;"_U",N827&lt;&gt;9999,N827&lt;&gt;999,L827&lt;&gt;"Median"),IFERROR(VLOOKUP(A827,'LBA Total'!A:P,16,0),"."),".")</f>
        <v>3177</v>
      </c>
    </row>
    <row r="828" spans="1:21" x14ac:dyDescent="0.3">
      <c r="A828" s="1" t="str">
        <f t="shared" si="24"/>
        <v>2018|PuketÄpapa Local Board Area|$100,001-$150,000</v>
      </c>
      <c r="B828" t="s">
        <v>18</v>
      </c>
      <c r="C828" t="s">
        <v>19</v>
      </c>
      <c r="D828" t="s">
        <v>20</v>
      </c>
      <c r="E828" t="s">
        <v>21</v>
      </c>
      <c r="F828">
        <v>2018</v>
      </c>
      <c r="G828">
        <v>2018</v>
      </c>
      <c r="H828">
        <v>7613</v>
      </c>
      <c r="I828" t="s">
        <v>141</v>
      </c>
      <c r="J828">
        <v>99</v>
      </c>
      <c r="K828" t="s">
        <v>23</v>
      </c>
      <c r="L828">
        <v>6</v>
      </c>
      <c r="M828" t="s">
        <v>59</v>
      </c>
      <c r="N828">
        <v>999</v>
      </c>
      <c r="O828" t="s">
        <v>42</v>
      </c>
      <c r="P828">
        <v>0</v>
      </c>
      <c r="T828" s="3" t="str">
        <f t="shared" si="25"/>
        <v>.</v>
      </c>
      <c r="U828" s="3" t="str">
        <f>IF(AND(R828&lt;&gt;"_U",N828&lt;&gt;9999,N828&lt;&gt;999,L828&lt;&gt;"Median"),IFERROR(VLOOKUP(A828,'LBA Total'!A:P,16,0),"."),".")</f>
        <v>.</v>
      </c>
    </row>
    <row r="829" spans="1:21" x14ac:dyDescent="0.3">
      <c r="A829" s="1" t="str">
        <f t="shared" si="24"/>
        <v>2018|PuketÄpapa Local Board Area|$100,001-$150,000</v>
      </c>
      <c r="B829" t="s">
        <v>18</v>
      </c>
      <c r="C829" t="s">
        <v>19</v>
      </c>
      <c r="D829" t="s">
        <v>20</v>
      </c>
      <c r="E829" t="s">
        <v>21</v>
      </c>
      <c r="F829">
        <v>2018</v>
      </c>
      <c r="G829">
        <v>2018</v>
      </c>
      <c r="H829">
        <v>7613</v>
      </c>
      <c r="I829" t="s">
        <v>141</v>
      </c>
      <c r="J829">
        <v>99</v>
      </c>
      <c r="K829" t="s">
        <v>23</v>
      </c>
      <c r="L829">
        <v>6</v>
      </c>
      <c r="M829" t="s">
        <v>59</v>
      </c>
      <c r="N829">
        <v>3</v>
      </c>
      <c r="O829" t="s">
        <v>25</v>
      </c>
      <c r="P829">
        <v>354</v>
      </c>
      <c r="T829" s="3">
        <f t="shared" si="25"/>
        <v>11.14</v>
      </c>
      <c r="U829" s="3">
        <f>IF(AND(R829&lt;&gt;"_U",N829&lt;&gt;9999,N829&lt;&gt;999,L829&lt;&gt;"Median"),IFERROR(VLOOKUP(A829,'LBA Total'!A:P,16,0),"."),".")</f>
        <v>3177</v>
      </c>
    </row>
    <row r="830" spans="1:21" x14ac:dyDescent="0.3">
      <c r="A830" s="1" t="str">
        <f t="shared" si="24"/>
        <v>2018|PuketÄpapa Local Board Area|$150,001-$200,000</v>
      </c>
      <c r="B830" t="s">
        <v>18</v>
      </c>
      <c r="C830" t="s">
        <v>19</v>
      </c>
      <c r="D830" t="s">
        <v>20</v>
      </c>
      <c r="E830" t="s">
        <v>21</v>
      </c>
      <c r="F830">
        <v>2018</v>
      </c>
      <c r="G830">
        <v>2018</v>
      </c>
      <c r="H830">
        <v>7613</v>
      </c>
      <c r="I830" t="s">
        <v>141</v>
      </c>
      <c r="J830">
        <v>99</v>
      </c>
      <c r="K830" t="s">
        <v>23</v>
      </c>
      <c r="L830">
        <v>7</v>
      </c>
      <c r="M830" t="s">
        <v>43</v>
      </c>
      <c r="N830">
        <v>1</v>
      </c>
      <c r="O830" t="s">
        <v>33</v>
      </c>
      <c r="P830">
        <v>2037</v>
      </c>
      <c r="T830" s="3">
        <f t="shared" si="25"/>
        <v>52.19</v>
      </c>
      <c r="U830" s="3">
        <f>IF(AND(R830&lt;&gt;"_U",N830&lt;&gt;9999,N830&lt;&gt;999,L830&lt;&gt;"Median"),IFERROR(VLOOKUP(A830,'LBA Total'!A:P,16,0),"."),".")</f>
        <v>3903</v>
      </c>
    </row>
    <row r="831" spans="1:21" x14ac:dyDescent="0.3">
      <c r="A831" s="1" t="str">
        <f t="shared" si="24"/>
        <v>2018|PuketÄpapa Local Board Area|$150,001-$200,000</v>
      </c>
      <c r="B831" t="s">
        <v>18</v>
      </c>
      <c r="C831" t="s">
        <v>19</v>
      </c>
      <c r="D831" t="s">
        <v>20</v>
      </c>
      <c r="E831" t="s">
        <v>21</v>
      </c>
      <c r="F831">
        <v>2018</v>
      </c>
      <c r="G831">
        <v>2018</v>
      </c>
      <c r="H831">
        <v>7613</v>
      </c>
      <c r="I831" t="s">
        <v>141</v>
      </c>
      <c r="J831">
        <v>99</v>
      </c>
      <c r="K831" t="s">
        <v>23</v>
      </c>
      <c r="L831">
        <v>7</v>
      </c>
      <c r="M831" t="s">
        <v>43</v>
      </c>
      <c r="N831">
        <v>9999</v>
      </c>
      <c r="O831" t="s">
        <v>40</v>
      </c>
      <c r="P831">
        <v>3903</v>
      </c>
      <c r="T831" s="3" t="str">
        <f t="shared" si="25"/>
        <v>.</v>
      </c>
      <c r="U831" s="3" t="str">
        <f>IF(AND(R831&lt;&gt;"_U",N831&lt;&gt;9999,N831&lt;&gt;999,L831&lt;&gt;"Median"),IFERROR(VLOOKUP(A831,'LBA Total'!A:P,16,0),"."),".")</f>
        <v>.</v>
      </c>
    </row>
    <row r="832" spans="1:21" x14ac:dyDescent="0.3">
      <c r="A832" s="1" t="str">
        <f t="shared" si="24"/>
        <v>2018|PuketÄpapa Local Board Area|$150,001-$200,000</v>
      </c>
      <c r="B832" t="s">
        <v>18</v>
      </c>
      <c r="C832" t="s">
        <v>19</v>
      </c>
      <c r="D832" t="s">
        <v>20</v>
      </c>
      <c r="E832" t="s">
        <v>21</v>
      </c>
      <c r="F832">
        <v>2018</v>
      </c>
      <c r="G832">
        <v>2018</v>
      </c>
      <c r="H832">
        <v>7613</v>
      </c>
      <c r="I832" t="s">
        <v>141</v>
      </c>
      <c r="J832">
        <v>99</v>
      </c>
      <c r="K832" t="s">
        <v>23</v>
      </c>
      <c r="L832">
        <v>7</v>
      </c>
      <c r="M832" t="s">
        <v>43</v>
      </c>
      <c r="N832">
        <v>7777</v>
      </c>
      <c r="O832" t="s">
        <v>37</v>
      </c>
      <c r="P832">
        <v>3903</v>
      </c>
      <c r="T832" s="3">
        <f t="shared" si="25"/>
        <v>100</v>
      </c>
      <c r="U832" s="3">
        <f>IF(AND(R832&lt;&gt;"_U",N832&lt;&gt;9999,N832&lt;&gt;999,L832&lt;&gt;"Median"),IFERROR(VLOOKUP(A832,'LBA Total'!A:P,16,0),"."),".")</f>
        <v>3903</v>
      </c>
    </row>
    <row r="833" spans="1:21" x14ac:dyDescent="0.3">
      <c r="A833" s="1" t="str">
        <f t="shared" si="24"/>
        <v>2018|PuketÄpapa Local Board Area|$150,001-$200,000</v>
      </c>
      <c r="B833" t="s">
        <v>18</v>
      </c>
      <c r="C833" t="s">
        <v>19</v>
      </c>
      <c r="D833" t="s">
        <v>20</v>
      </c>
      <c r="E833" t="s">
        <v>21</v>
      </c>
      <c r="F833">
        <v>2018</v>
      </c>
      <c r="G833">
        <v>2018</v>
      </c>
      <c r="H833">
        <v>7613</v>
      </c>
      <c r="I833" t="s">
        <v>141</v>
      </c>
      <c r="J833">
        <v>99</v>
      </c>
      <c r="K833" t="s">
        <v>23</v>
      </c>
      <c r="L833">
        <v>7</v>
      </c>
      <c r="M833" t="s">
        <v>43</v>
      </c>
      <c r="N833">
        <v>999</v>
      </c>
      <c r="O833" t="s">
        <v>42</v>
      </c>
      <c r="P833">
        <v>0</v>
      </c>
      <c r="T833" s="3" t="str">
        <f t="shared" si="25"/>
        <v>.</v>
      </c>
      <c r="U833" s="3" t="str">
        <f>IF(AND(R833&lt;&gt;"_U",N833&lt;&gt;9999,N833&lt;&gt;999,L833&lt;&gt;"Median"),IFERROR(VLOOKUP(A833,'LBA Total'!A:P,16,0),"."),".")</f>
        <v>.</v>
      </c>
    </row>
    <row r="834" spans="1:21" x14ac:dyDescent="0.3">
      <c r="A834" s="1" t="str">
        <f t="shared" si="24"/>
        <v>2018|PuketÄpapa Local Board Area|$150,001-$200,000</v>
      </c>
      <c r="B834" t="s">
        <v>18</v>
      </c>
      <c r="C834" t="s">
        <v>19</v>
      </c>
      <c r="D834" t="s">
        <v>20</v>
      </c>
      <c r="E834" t="s">
        <v>21</v>
      </c>
      <c r="F834">
        <v>2018</v>
      </c>
      <c r="G834">
        <v>2018</v>
      </c>
      <c r="H834">
        <v>7613</v>
      </c>
      <c r="I834" t="s">
        <v>141</v>
      </c>
      <c r="J834">
        <v>99</v>
      </c>
      <c r="K834" t="s">
        <v>23</v>
      </c>
      <c r="L834">
        <v>7</v>
      </c>
      <c r="M834" t="s">
        <v>43</v>
      </c>
      <c r="N834">
        <v>3</v>
      </c>
      <c r="O834" t="s">
        <v>25</v>
      </c>
      <c r="P834">
        <v>720</v>
      </c>
      <c r="T834" s="3">
        <f t="shared" si="25"/>
        <v>18.45</v>
      </c>
      <c r="U834" s="3">
        <f>IF(AND(R834&lt;&gt;"_U",N834&lt;&gt;9999,N834&lt;&gt;999,L834&lt;&gt;"Median"),IFERROR(VLOOKUP(A834,'LBA Total'!A:P,16,0),"."),".")</f>
        <v>3903</v>
      </c>
    </row>
    <row r="835" spans="1:21" x14ac:dyDescent="0.3">
      <c r="A835" s="1" t="str">
        <f t="shared" ref="A835:A898" si="26">G835&amp;"|"&amp;I835&amp;"|"&amp;M835</f>
        <v>2018|PuketÄpapa Local Board Area|$150,001-$200,000</v>
      </c>
      <c r="B835" t="s">
        <v>18</v>
      </c>
      <c r="C835" t="s">
        <v>19</v>
      </c>
      <c r="D835" t="s">
        <v>20</v>
      </c>
      <c r="E835" t="s">
        <v>21</v>
      </c>
      <c r="F835">
        <v>2018</v>
      </c>
      <c r="G835">
        <v>2018</v>
      </c>
      <c r="H835">
        <v>7613</v>
      </c>
      <c r="I835" t="s">
        <v>141</v>
      </c>
      <c r="J835">
        <v>99</v>
      </c>
      <c r="K835" t="s">
        <v>23</v>
      </c>
      <c r="L835">
        <v>7</v>
      </c>
      <c r="M835" t="s">
        <v>43</v>
      </c>
      <c r="N835">
        <v>2</v>
      </c>
      <c r="O835" t="s">
        <v>28</v>
      </c>
      <c r="P835">
        <v>1146</v>
      </c>
      <c r="T835" s="3">
        <f t="shared" ref="T835:T898" si="27">IF(AND(R835&lt;&gt;"_U",R835&lt;&gt;"c",N835&lt;&gt;999,N835&lt;&gt;9999,L835&lt;&gt;"Median"),IFERROR((ROUND(P835/U835*100,2)),"."),".")</f>
        <v>29.36</v>
      </c>
      <c r="U835" s="3">
        <f>IF(AND(R835&lt;&gt;"_U",N835&lt;&gt;9999,N835&lt;&gt;999,L835&lt;&gt;"Median"),IFERROR(VLOOKUP(A835,'LBA Total'!A:P,16,0),"."),".")</f>
        <v>3903</v>
      </c>
    </row>
    <row r="836" spans="1:21" x14ac:dyDescent="0.3">
      <c r="A836" s="1" t="str">
        <f t="shared" si="26"/>
        <v>2018|PuketÄpapa Local Board Area|$200,001 or more</v>
      </c>
      <c r="B836" t="s">
        <v>18</v>
      </c>
      <c r="C836" t="s">
        <v>19</v>
      </c>
      <c r="D836" t="s">
        <v>20</v>
      </c>
      <c r="E836" t="s">
        <v>21</v>
      </c>
      <c r="F836">
        <v>2018</v>
      </c>
      <c r="G836">
        <v>2018</v>
      </c>
      <c r="H836">
        <v>7613</v>
      </c>
      <c r="I836" t="s">
        <v>141</v>
      </c>
      <c r="J836">
        <v>99</v>
      </c>
      <c r="K836" t="s">
        <v>23</v>
      </c>
      <c r="L836">
        <v>8</v>
      </c>
      <c r="M836" t="s">
        <v>27</v>
      </c>
      <c r="N836">
        <v>9999</v>
      </c>
      <c r="O836" t="s">
        <v>40</v>
      </c>
      <c r="R836" t="s">
        <v>29</v>
      </c>
      <c r="S836" t="s">
        <v>30</v>
      </c>
      <c r="T836" s="3" t="str">
        <f t="shared" si="27"/>
        <v>.</v>
      </c>
      <c r="U836" s="3" t="str">
        <f>IF(AND(R836&lt;&gt;"_U",N836&lt;&gt;9999,N836&lt;&gt;999,L836&lt;&gt;"Median"),IFERROR(VLOOKUP(A836,'LBA Total'!A:P,16,0),"."),".")</f>
        <v>.</v>
      </c>
    </row>
    <row r="837" spans="1:21" x14ac:dyDescent="0.3">
      <c r="A837" s="1" t="str">
        <f t="shared" si="26"/>
        <v>2018|PuketÄpapa Local Board Area|$200,001 or more</v>
      </c>
      <c r="B837" t="s">
        <v>18</v>
      </c>
      <c r="C837" t="s">
        <v>19</v>
      </c>
      <c r="D837" t="s">
        <v>20</v>
      </c>
      <c r="E837" t="s">
        <v>21</v>
      </c>
      <c r="F837">
        <v>2018</v>
      </c>
      <c r="G837">
        <v>2018</v>
      </c>
      <c r="H837">
        <v>7613</v>
      </c>
      <c r="I837" t="s">
        <v>141</v>
      </c>
      <c r="J837">
        <v>99</v>
      </c>
      <c r="K837" t="s">
        <v>23</v>
      </c>
      <c r="L837">
        <v>8</v>
      </c>
      <c r="M837" t="s">
        <v>27</v>
      </c>
      <c r="N837">
        <v>3</v>
      </c>
      <c r="O837" t="s">
        <v>25</v>
      </c>
      <c r="R837" t="s">
        <v>29</v>
      </c>
      <c r="S837" t="s">
        <v>30</v>
      </c>
      <c r="T837" s="3" t="str">
        <f t="shared" si="27"/>
        <v>.</v>
      </c>
      <c r="U837" s="3" t="str">
        <f>IF(AND(R837&lt;&gt;"_U",N837&lt;&gt;9999,N837&lt;&gt;999,L837&lt;&gt;"Median"),IFERROR(VLOOKUP(A837,'LBA Total'!A:P,16,0),"."),".")</f>
        <v>.</v>
      </c>
    </row>
    <row r="838" spans="1:21" x14ac:dyDescent="0.3">
      <c r="A838" s="1" t="str">
        <f t="shared" si="26"/>
        <v>2018|PuketÄpapa Local Board Area|$200,001 or more</v>
      </c>
      <c r="B838" t="s">
        <v>18</v>
      </c>
      <c r="C838" t="s">
        <v>19</v>
      </c>
      <c r="D838" t="s">
        <v>20</v>
      </c>
      <c r="E838" t="s">
        <v>21</v>
      </c>
      <c r="F838">
        <v>2018</v>
      </c>
      <c r="G838">
        <v>2018</v>
      </c>
      <c r="H838">
        <v>7613</v>
      </c>
      <c r="I838" t="s">
        <v>141</v>
      </c>
      <c r="J838">
        <v>99</v>
      </c>
      <c r="K838" t="s">
        <v>23</v>
      </c>
      <c r="L838">
        <v>8</v>
      </c>
      <c r="M838" t="s">
        <v>27</v>
      </c>
      <c r="N838">
        <v>2</v>
      </c>
      <c r="O838" t="s">
        <v>28</v>
      </c>
      <c r="R838" t="s">
        <v>29</v>
      </c>
      <c r="S838" t="s">
        <v>30</v>
      </c>
      <c r="T838" s="3" t="str">
        <f t="shared" si="27"/>
        <v>.</v>
      </c>
      <c r="U838" s="3" t="str">
        <f>IF(AND(R838&lt;&gt;"_U",N838&lt;&gt;9999,N838&lt;&gt;999,L838&lt;&gt;"Median"),IFERROR(VLOOKUP(A838,'LBA Total'!A:P,16,0),"."),".")</f>
        <v>.</v>
      </c>
    </row>
    <row r="839" spans="1:21" x14ac:dyDescent="0.3">
      <c r="A839" s="1" t="str">
        <f t="shared" si="26"/>
        <v>2018|PuketÄpapa Local Board Area|$200,001 or more</v>
      </c>
      <c r="B839" t="s">
        <v>18</v>
      </c>
      <c r="C839" t="s">
        <v>19</v>
      </c>
      <c r="D839" t="s">
        <v>20</v>
      </c>
      <c r="E839" t="s">
        <v>21</v>
      </c>
      <c r="F839">
        <v>2018</v>
      </c>
      <c r="G839">
        <v>2018</v>
      </c>
      <c r="H839">
        <v>7613</v>
      </c>
      <c r="I839" t="s">
        <v>141</v>
      </c>
      <c r="J839">
        <v>99</v>
      </c>
      <c r="K839" t="s">
        <v>23</v>
      </c>
      <c r="L839">
        <v>8</v>
      </c>
      <c r="M839" t="s">
        <v>27</v>
      </c>
      <c r="N839">
        <v>7777</v>
      </c>
      <c r="O839" t="s">
        <v>37</v>
      </c>
      <c r="R839" t="s">
        <v>29</v>
      </c>
      <c r="S839" t="s">
        <v>30</v>
      </c>
      <c r="T839" s="3" t="str">
        <f t="shared" si="27"/>
        <v>.</v>
      </c>
      <c r="U839" s="3" t="str">
        <f>IF(AND(R839&lt;&gt;"_U",N839&lt;&gt;9999,N839&lt;&gt;999,L839&lt;&gt;"Median"),IFERROR(VLOOKUP(A839,'LBA Total'!A:P,16,0),"."),".")</f>
        <v>.</v>
      </c>
    </row>
    <row r="840" spans="1:21" x14ac:dyDescent="0.3">
      <c r="A840" s="1" t="str">
        <f t="shared" si="26"/>
        <v>2018|PuketÄpapa Local Board Area|$200,001 or more</v>
      </c>
      <c r="B840" t="s">
        <v>18</v>
      </c>
      <c r="C840" t="s">
        <v>19</v>
      </c>
      <c r="D840" t="s">
        <v>20</v>
      </c>
      <c r="E840" t="s">
        <v>21</v>
      </c>
      <c r="F840">
        <v>2018</v>
      </c>
      <c r="G840">
        <v>2018</v>
      </c>
      <c r="H840">
        <v>7613</v>
      </c>
      <c r="I840" t="s">
        <v>141</v>
      </c>
      <c r="J840">
        <v>99</v>
      </c>
      <c r="K840" t="s">
        <v>23</v>
      </c>
      <c r="L840">
        <v>8</v>
      </c>
      <c r="M840" t="s">
        <v>27</v>
      </c>
      <c r="N840">
        <v>999</v>
      </c>
      <c r="O840" t="s">
        <v>42</v>
      </c>
      <c r="R840" t="s">
        <v>29</v>
      </c>
      <c r="S840" t="s">
        <v>30</v>
      </c>
      <c r="T840" s="3" t="str">
        <f t="shared" si="27"/>
        <v>.</v>
      </c>
      <c r="U840" s="3" t="str">
        <f>IF(AND(R840&lt;&gt;"_U",N840&lt;&gt;9999,N840&lt;&gt;999,L840&lt;&gt;"Median"),IFERROR(VLOOKUP(A840,'LBA Total'!A:P,16,0),"."),".")</f>
        <v>.</v>
      </c>
    </row>
    <row r="841" spans="1:21" x14ac:dyDescent="0.3">
      <c r="A841" s="1" t="str">
        <f t="shared" si="26"/>
        <v>2018|PuketÄpapa Local Board Area|$200,001 or more</v>
      </c>
      <c r="B841" t="s">
        <v>18</v>
      </c>
      <c r="C841" t="s">
        <v>19</v>
      </c>
      <c r="D841" t="s">
        <v>20</v>
      </c>
      <c r="E841" t="s">
        <v>21</v>
      </c>
      <c r="F841">
        <v>2018</v>
      </c>
      <c r="G841">
        <v>2018</v>
      </c>
      <c r="H841">
        <v>7613</v>
      </c>
      <c r="I841" t="s">
        <v>141</v>
      </c>
      <c r="J841">
        <v>99</v>
      </c>
      <c r="K841" t="s">
        <v>23</v>
      </c>
      <c r="L841">
        <v>8</v>
      </c>
      <c r="M841" t="s">
        <v>27</v>
      </c>
      <c r="N841">
        <v>1</v>
      </c>
      <c r="O841" t="s">
        <v>33</v>
      </c>
      <c r="R841" t="s">
        <v>29</v>
      </c>
      <c r="S841" t="s">
        <v>30</v>
      </c>
      <c r="T841" s="3" t="str">
        <f t="shared" si="27"/>
        <v>.</v>
      </c>
      <c r="U841" s="3" t="str">
        <f>IF(AND(R841&lt;&gt;"_U",N841&lt;&gt;9999,N841&lt;&gt;999,L841&lt;&gt;"Median"),IFERROR(VLOOKUP(A841,'LBA Total'!A:P,16,0),"."),".")</f>
        <v>.</v>
      </c>
    </row>
    <row r="842" spans="1:21" x14ac:dyDescent="0.3">
      <c r="A842" s="1" t="str">
        <f t="shared" si="26"/>
        <v>2018|PuketÄpapa Local Board Area|Total stated - total household income</v>
      </c>
      <c r="B842" t="s">
        <v>18</v>
      </c>
      <c r="C842" t="s">
        <v>19</v>
      </c>
      <c r="D842" t="s">
        <v>20</v>
      </c>
      <c r="E842" t="s">
        <v>21</v>
      </c>
      <c r="F842">
        <v>2018</v>
      </c>
      <c r="G842">
        <v>2018</v>
      </c>
      <c r="H842">
        <v>7613</v>
      </c>
      <c r="I842" t="s">
        <v>141</v>
      </c>
      <c r="J842">
        <v>99</v>
      </c>
      <c r="K842" t="s">
        <v>23</v>
      </c>
      <c r="L842">
        <v>77</v>
      </c>
      <c r="M842" t="s">
        <v>32</v>
      </c>
      <c r="N842">
        <v>3</v>
      </c>
      <c r="O842" t="s">
        <v>25</v>
      </c>
      <c r="P842">
        <v>1893</v>
      </c>
      <c r="T842" s="3">
        <f t="shared" si="27"/>
        <v>11.94</v>
      </c>
      <c r="U842" s="3">
        <f>IF(AND(R842&lt;&gt;"_U",N842&lt;&gt;9999,N842&lt;&gt;999,L842&lt;&gt;"Median"),IFERROR(VLOOKUP(A842,'LBA Total'!A:P,16,0),"."),".")</f>
        <v>15849</v>
      </c>
    </row>
    <row r="843" spans="1:21" x14ac:dyDescent="0.3">
      <c r="A843" s="1" t="str">
        <f t="shared" si="26"/>
        <v>2018|PuketÄpapa Local Board Area|Total stated - total household income</v>
      </c>
      <c r="B843" t="s">
        <v>18</v>
      </c>
      <c r="C843" t="s">
        <v>19</v>
      </c>
      <c r="D843" t="s">
        <v>20</v>
      </c>
      <c r="E843" t="s">
        <v>21</v>
      </c>
      <c r="F843">
        <v>2018</v>
      </c>
      <c r="G843">
        <v>2018</v>
      </c>
      <c r="H843">
        <v>7613</v>
      </c>
      <c r="I843" t="s">
        <v>141</v>
      </c>
      <c r="J843">
        <v>99</v>
      </c>
      <c r="K843" t="s">
        <v>23</v>
      </c>
      <c r="L843">
        <v>77</v>
      </c>
      <c r="M843" t="s">
        <v>32</v>
      </c>
      <c r="N843">
        <v>1</v>
      </c>
      <c r="O843" t="s">
        <v>33</v>
      </c>
      <c r="P843">
        <v>6684</v>
      </c>
      <c r="T843" s="3">
        <f t="shared" si="27"/>
        <v>42.17</v>
      </c>
      <c r="U843" s="3">
        <f>IF(AND(R843&lt;&gt;"_U",N843&lt;&gt;9999,N843&lt;&gt;999,L843&lt;&gt;"Median"),IFERROR(VLOOKUP(A843,'LBA Total'!A:P,16,0),"."),".")</f>
        <v>15849</v>
      </c>
    </row>
    <row r="844" spans="1:21" x14ac:dyDescent="0.3">
      <c r="A844" s="1" t="str">
        <f t="shared" si="26"/>
        <v>2018|PuketÄpapa Local Board Area|Total stated - total household income</v>
      </c>
      <c r="B844" t="s">
        <v>18</v>
      </c>
      <c r="C844" t="s">
        <v>19</v>
      </c>
      <c r="D844" t="s">
        <v>20</v>
      </c>
      <c r="E844" t="s">
        <v>21</v>
      </c>
      <c r="F844">
        <v>2018</v>
      </c>
      <c r="G844">
        <v>2018</v>
      </c>
      <c r="H844">
        <v>7613</v>
      </c>
      <c r="I844" t="s">
        <v>141</v>
      </c>
      <c r="J844">
        <v>99</v>
      </c>
      <c r="K844" t="s">
        <v>23</v>
      </c>
      <c r="L844">
        <v>77</v>
      </c>
      <c r="M844" t="s">
        <v>32</v>
      </c>
      <c r="N844">
        <v>2</v>
      </c>
      <c r="O844" t="s">
        <v>28</v>
      </c>
      <c r="P844">
        <v>7269</v>
      </c>
      <c r="T844" s="3">
        <f t="shared" si="27"/>
        <v>45.86</v>
      </c>
      <c r="U844" s="3">
        <f>IF(AND(R844&lt;&gt;"_U",N844&lt;&gt;9999,N844&lt;&gt;999,L844&lt;&gt;"Median"),IFERROR(VLOOKUP(A844,'LBA Total'!A:P,16,0),"."),".")</f>
        <v>15849</v>
      </c>
    </row>
    <row r="845" spans="1:21" x14ac:dyDescent="0.3">
      <c r="A845" s="1" t="str">
        <f t="shared" si="26"/>
        <v>2018|PuketÄpapa Local Board Area|Total stated - total household income</v>
      </c>
      <c r="B845" t="s">
        <v>18</v>
      </c>
      <c r="C845" t="s">
        <v>19</v>
      </c>
      <c r="D845" t="s">
        <v>20</v>
      </c>
      <c r="E845" t="s">
        <v>21</v>
      </c>
      <c r="F845">
        <v>2018</v>
      </c>
      <c r="G845">
        <v>2018</v>
      </c>
      <c r="H845">
        <v>7613</v>
      </c>
      <c r="I845" t="s">
        <v>141</v>
      </c>
      <c r="J845">
        <v>99</v>
      </c>
      <c r="K845" t="s">
        <v>23</v>
      </c>
      <c r="L845">
        <v>77</v>
      </c>
      <c r="M845" t="s">
        <v>32</v>
      </c>
      <c r="N845">
        <v>9999</v>
      </c>
      <c r="O845" t="s">
        <v>40</v>
      </c>
      <c r="P845">
        <v>15849</v>
      </c>
      <c r="T845" s="3" t="str">
        <f t="shared" si="27"/>
        <v>.</v>
      </c>
      <c r="U845" s="3" t="str">
        <f>IF(AND(R845&lt;&gt;"_U",N845&lt;&gt;9999,N845&lt;&gt;999,L845&lt;&gt;"Median"),IFERROR(VLOOKUP(A845,'LBA Total'!A:P,16,0),"."),".")</f>
        <v>.</v>
      </c>
    </row>
    <row r="846" spans="1:21" x14ac:dyDescent="0.3">
      <c r="A846" s="1" t="str">
        <f t="shared" si="26"/>
        <v>2018|PuketÄpapa Local Board Area|Total stated - total household income</v>
      </c>
      <c r="B846" t="s">
        <v>18</v>
      </c>
      <c r="C846" t="s">
        <v>19</v>
      </c>
      <c r="D846" t="s">
        <v>20</v>
      </c>
      <c r="E846" t="s">
        <v>21</v>
      </c>
      <c r="F846">
        <v>2018</v>
      </c>
      <c r="G846">
        <v>2018</v>
      </c>
      <c r="H846">
        <v>7613</v>
      </c>
      <c r="I846" t="s">
        <v>141</v>
      </c>
      <c r="J846">
        <v>99</v>
      </c>
      <c r="K846" t="s">
        <v>23</v>
      </c>
      <c r="L846">
        <v>77</v>
      </c>
      <c r="M846" t="s">
        <v>32</v>
      </c>
      <c r="N846">
        <v>999</v>
      </c>
      <c r="O846" t="s">
        <v>42</v>
      </c>
      <c r="P846">
        <v>0</v>
      </c>
      <c r="T846" s="3" t="str">
        <f t="shared" si="27"/>
        <v>.</v>
      </c>
      <c r="U846" s="3" t="str">
        <f>IF(AND(R846&lt;&gt;"_U",N846&lt;&gt;9999,N846&lt;&gt;999,L846&lt;&gt;"Median"),IFERROR(VLOOKUP(A846,'LBA Total'!A:P,16,0),"."),".")</f>
        <v>.</v>
      </c>
    </row>
    <row r="847" spans="1:21" x14ac:dyDescent="0.3">
      <c r="A847" s="1" t="str">
        <f t="shared" si="26"/>
        <v>2018|PuketÄpapa Local Board Area|Total stated - total household income</v>
      </c>
      <c r="B847" t="s">
        <v>18</v>
      </c>
      <c r="C847" t="s">
        <v>19</v>
      </c>
      <c r="D847" t="s">
        <v>20</v>
      </c>
      <c r="E847" t="s">
        <v>21</v>
      </c>
      <c r="F847">
        <v>2018</v>
      </c>
      <c r="G847">
        <v>2018</v>
      </c>
      <c r="H847">
        <v>7613</v>
      </c>
      <c r="I847" t="s">
        <v>141</v>
      </c>
      <c r="J847">
        <v>99</v>
      </c>
      <c r="K847" t="s">
        <v>23</v>
      </c>
      <c r="L847">
        <v>77</v>
      </c>
      <c r="M847" t="s">
        <v>32</v>
      </c>
      <c r="N847">
        <v>7777</v>
      </c>
      <c r="O847" t="s">
        <v>37</v>
      </c>
      <c r="P847">
        <v>15849</v>
      </c>
      <c r="T847" s="3">
        <f t="shared" si="27"/>
        <v>100</v>
      </c>
      <c r="U847" s="3">
        <f>IF(AND(R847&lt;&gt;"_U",N847&lt;&gt;9999,N847&lt;&gt;999,L847&lt;&gt;"Median"),IFERROR(VLOOKUP(A847,'LBA Total'!A:P,16,0),"."),".")</f>
        <v>15849</v>
      </c>
    </row>
    <row r="848" spans="1:21" x14ac:dyDescent="0.3">
      <c r="A848" s="1" t="str">
        <f t="shared" si="26"/>
        <v>2018|PuketÄpapa Local Board Area|Total - total household income</v>
      </c>
      <c r="B848" t="s">
        <v>18</v>
      </c>
      <c r="C848" t="s">
        <v>19</v>
      </c>
      <c r="D848" t="s">
        <v>20</v>
      </c>
      <c r="E848" t="s">
        <v>21</v>
      </c>
      <c r="F848">
        <v>2018</v>
      </c>
      <c r="G848">
        <v>2018</v>
      </c>
      <c r="H848">
        <v>7613</v>
      </c>
      <c r="I848" t="s">
        <v>141</v>
      </c>
      <c r="J848">
        <v>99</v>
      </c>
      <c r="K848" t="s">
        <v>23</v>
      </c>
      <c r="L848">
        <v>99</v>
      </c>
      <c r="M848" t="s">
        <v>48</v>
      </c>
      <c r="N848">
        <v>999</v>
      </c>
      <c r="O848" t="s">
        <v>42</v>
      </c>
      <c r="P848">
        <v>0</v>
      </c>
      <c r="T848" s="3" t="str">
        <f t="shared" si="27"/>
        <v>.</v>
      </c>
      <c r="U848" s="3" t="str">
        <f>IF(AND(R848&lt;&gt;"_U",N848&lt;&gt;9999,N848&lt;&gt;999,L848&lt;&gt;"Median"),IFERROR(VLOOKUP(A848,'LBA Total'!A:P,16,0),"."),".")</f>
        <v>.</v>
      </c>
    </row>
    <row r="849" spans="1:21" x14ac:dyDescent="0.3">
      <c r="A849" s="1" t="str">
        <f t="shared" si="26"/>
        <v>2018|PuketÄpapa Local Board Area|Total - total household income</v>
      </c>
      <c r="B849" t="s">
        <v>18</v>
      </c>
      <c r="C849" t="s">
        <v>19</v>
      </c>
      <c r="D849" t="s">
        <v>20</v>
      </c>
      <c r="E849" t="s">
        <v>21</v>
      </c>
      <c r="F849">
        <v>2018</v>
      </c>
      <c r="G849">
        <v>2018</v>
      </c>
      <c r="H849">
        <v>7613</v>
      </c>
      <c r="I849" t="s">
        <v>141</v>
      </c>
      <c r="J849">
        <v>99</v>
      </c>
      <c r="K849" t="s">
        <v>23</v>
      </c>
      <c r="L849">
        <v>99</v>
      </c>
      <c r="M849" t="s">
        <v>48</v>
      </c>
      <c r="N849">
        <v>9999</v>
      </c>
      <c r="O849" t="s">
        <v>40</v>
      </c>
      <c r="P849">
        <v>17328</v>
      </c>
      <c r="T849" s="3" t="str">
        <f t="shared" si="27"/>
        <v>.</v>
      </c>
      <c r="U849" s="3" t="str">
        <f>IF(AND(R849&lt;&gt;"_U",N849&lt;&gt;9999,N849&lt;&gt;999,L849&lt;&gt;"Median"),IFERROR(VLOOKUP(A849,'LBA Total'!A:P,16,0),"."),".")</f>
        <v>.</v>
      </c>
    </row>
    <row r="850" spans="1:21" x14ac:dyDescent="0.3">
      <c r="A850" s="1" t="str">
        <f t="shared" si="26"/>
        <v>2018|PuketÄpapa Local Board Area|Total - total household income</v>
      </c>
      <c r="B850" t="s">
        <v>18</v>
      </c>
      <c r="C850" t="s">
        <v>19</v>
      </c>
      <c r="D850" t="s">
        <v>20</v>
      </c>
      <c r="E850" t="s">
        <v>21</v>
      </c>
      <c r="F850">
        <v>2018</v>
      </c>
      <c r="G850">
        <v>2018</v>
      </c>
      <c r="H850">
        <v>7613</v>
      </c>
      <c r="I850" t="s">
        <v>141</v>
      </c>
      <c r="J850">
        <v>99</v>
      </c>
      <c r="K850" t="s">
        <v>23</v>
      </c>
      <c r="L850">
        <v>99</v>
      </c>
      <c r="M850" t="s">
        <v>48</v>
      </c>
      <c r="N850">
        <v>1</v>
      </c>
      <c r="O850" t="s">
        <v>33</v>
      </c>
      <c r="P850">
        <v>7212</v>
      </c>
      <c r="T850" s="3">
        <f t="shared" si="27"/>
        <v>41.62</v>
      </c>
      <c r="U850" s="3">
        <f>IF(AND(R850&lt;&gt;"_U",N850&lt;&gt;9999,N850&lt;&gt;999,L850&lt;&gt;"Median"),IFERROR(VLOOKUP(A850,'LBA Total'!A:P,16,0),"."),".")</f>
        <v>17328</v>
      </c>
    </row>
    <row r="851" spans="1:21" x14ac:dyDescent="0.3">
      <c r="A851" s="1" t="str">
        <f t="shared" si="26"/>
        <v>2018|PuketÄpapa Local Board Area|Total - total household income</v>
      </c>
      <c r="B851" t="s">
        <v>18</v>
      </c>
      <c r="C851" t="s">
        <v>19</v>
      </c>
      <c r="D851" t="s">
        <v>20</v>
      </c>
      <c r="E851" t="s">
        <v>21</v>
      </c>
      <c r="F851">
        <v>2018</v>
      </c>
      <c r="G851">
        <v>2018</v>
      </c>
      <c r="H851">
        <v>7613</v>
      </c>
      <c r="I851" t="s">
        <v>141</v>
      </c>
      <c r="J851">
        <v>99</v>
      </c>
      <c r="K851" t="s">
        <v>23</v>
      </c>
      <c r="L851">
        <v>99</v>
      </c>
      <c r="M851" t="s">
        <v>48</v>
      </c>
      <c r="N851">
        <v>2</v>
      </c>
      <c r="O851" t="s">
        <v>28</v>
      </c>
      <c r="P851">
        <v>8088</v>
      </c>
      <c r="T851" s="3">
        <f t="shared" si="27"/>
        <v>46.68</v>
      </c>
      <c r="U851" s="3">
        <f>IF(AND(R851&lt;&gt;"_U",N851&lt;&gt;9999,N851&lt;&gt;999,L851&lt;&gt;"Median"),IFERROR(VLOOKUP(A851,'LBA Total'!A:P,16,0),"."),".")</f>
        <v>17328</v>
      </c>
    </row>
    <row r="852" spans="1:21" x14ac:dyDescent="0.3">
      <c r="A852" s="1" t="str">
        <f t="shared" si="26"/>
        <v>2018|PuketÄpapa Local Board Area|Total - total household income</v>
      </c>
      <c r="B852" t="s">
        <v>18</v>
      </c>
      <c r="C852" t="s">
        <v>19</v>
      </c>
      <c r="D852" t="s">
        <v>20</v>
      </c>
      <c r="E852" t="s">
        <v>21</v>
      </c>
      <c r="F852">
        <v>2018</v>
      </c>
      <c r="G852">
        <v>2018</v>
      </c>
      <c r="H852">
        <v>7613</v>
      </c>
      <c r="I852" t="s">
        <v>141</v>
      </c>
      <c r="J852">
        <v>99</v>
      </c>
      <c r="K852" t="s">
        <v>23</v>
      </c>
      <c r="L852">
        <v>99</v>
      </c>
      <c r="M852" t="s">
        <v>48</v>
      </c>
      <c r="N852">
        <v>7777</v>
      </c>
      <c r="O852" t="s">
        <v>37</v>
      </c>
      <c r="P852">
        <v>17328</v>
      </c>
      <c r="T852" s="3">
        <f t="shared" si="27"/>
        <v>100</v>
      </c>
      <c r="U852" s="3">
        <f>IF(AND(R852&lt;&gt;"_U",N852&lt;&gt;9999,N852&lt;&gt;999,L852&lt;&gt;"Median"),IFERROR(VLOOKUP(A852,'LBA Total'!A:P,16,0),"."),".")</f>
        <v>17328</v>
      </c>
    </row>
    <row r="853" spans="1:21" x14ac:dyDescent="0.3">
      <c r="A853" s="1" t="str">
        <f t="shared" si="26"/>
        <v>2018|PuketÄpapa Local Board Area|Total - total household income</v>
      </c>
      <c r="B853" t="s">
        <v>18</v>
      </c>
      <c r="C853" t="s">
        <v>19</v>
      </c>
      <c r="D853" t="s">
        <v>20</v>
      </c>
      <c r="E853" t="s">
        <v>21</v>
      </c>
      <c r="F853">
        <v>2018</v>
      </c>
      <c r="G853">
        <v>2018</v>
      </c>
      <c r="H853">
        <v>7613</v>
      </c>
      <c r="I853" t="s">
        <v>141</v>
      </c>
      <c r="J853">
        <v>99</v>
      </c>
      <c r="K853" t="s">
        <v>23</v>
      </c>
      <c r="L853">
        <v>99</v>
      </c>
      <c r="M853" t="s">
        <v>48</v>
      </c>
      <c r="N853">
        <v>3</v>
      </c>
      <c r="O853" t="s">
        <v>25</v>
      </c>
      <c r="P853">
        <v>2031</v>
      </c>
      <c r="T853" s="3">
        <f t="shared" si="27"/>
        <v>11.72</v>
      </c>
      <c r="U853" s="3">
        <f>IF(AND(R853&lt;&gt;"_U",N853&lt;&gt;9999,N853&lt;&gt;999,L853&lt;&gt;"Median"),IFERROR(VLOOKUP(A853,'LBA Total'!A:P,16,0),"."),".")</f>
        <v>17328</v>
      </c>
    </row>
    <row r="854" spans="1:21" x14ac:dyDescent="0.3">
      <c r="A854" s="1" t="str">
        <f t="shared" si="26"/>
        <v>2018|PuketÄpapa Local Board Area|Median ($) - total household income</v>
      </c>
      <c r="B854" t="s">
        <v>18</v>
      </c>
      <c r="C854" t="s">
        <v>19</v>
      </c>
      <c r="D854" t="s">
        <v>20</v>
      </c>
      <c r="E854" t="s">
        <v>21</v>
      </c>
      <c r="F854">
        <v>2018</v>
      </c>
      <c r="G854">
        <v>2018</v>
      </c>
      <c r="H854">
        <v>7613</v>
      </c>
      <c r="I854" t="s">
        <v>141</v>
      </c>
      <c r="J854">
        <v>99</v>
      </c>
      <c r="K854" t="s">
        <v>23</v>
      </c>
      <c r="L854" t="s">
        <v>56</v>
      </c>
      <c r="M854" t="s">
        <v>57</v>
      </c>
      <c r="N854">
        <v>999</v>
      </c>
      <c r="O854" t="s">
        <v>42</v>
      </c>
      <c r="R854" t="s">
        <v>61</v>
      </c>
      <c r="S854" t="s">
        <v>62</v>
      </c>
      <c r="T854" s="3" t="str">
        <f t="shared" si="27"/>
        <v>.</v>
      </c>
      <c r="U854" s="3" t="str">
        <f>IF(AND(R854&lt;&gt;"_U",N854&lt;&gt;9999,N854&lt;&gt;999,L854&lt;&gt;"Median"),IFERROR(VLOOKUP(A854,'LBA Total'!A:P,16,0),"."),".")</f>
        <v>.</v>
      </c>
    </row>
    <row r="855" spans="1:21" x14ac:dyDescent="0.3">
      <c r="A855" s="1" t="str">
        <f t="shared" si="26"/>
        <v>2018|PuketÄpapa Local Board Area|Median ($) - total household income</v>
      </c>
      <c r="B855" t="s">
        <v>18</v>
      </c>
      <c r="C855" t="s">
        <v>19</v>
      </c>
      <c r="D855" t="s">
        <v>20</v>
      </c>
      <c r="E855" t="s">
        <v>21</v>
      </c>
      <c r="F855">
        <v>2018</v>
      </c>
      <c r="G855">
        <v>2018</v>
      </c>
      <c r="H855">
        <v>7613</v>
      </c>
      <c r="I855" t="s">
        <v>141</v>
      </c>
      <c r="J855">
        <v>99</v>
      </c>
      <c r="K855" t="s">
        <v>23</v>
      </c>
      <c r="L855" t="s">
        <v>56</v>
      </c>
      <c r="M855" t="s">
        <v>57</v>
      </c>
      <c r="N855">
        <v>7777</v>
      </c>
      <c r="O855" t="s">
        <v>37</v>
      </c>
      <c r="P855">
        <v>88800</v>
      </c>
      <c r="T855" s="3" t="str">
        <f t="shared" si="27"/>
        <v>.</v>
      </c>
      <c r="U855" s="3" t="str">
        <f>IF(AND(R855&lt;&gt;"_U",N855&lt;&gt;9999,N855&lt;&gt;999,L855&lt;&gt;"Median"),IFERROR(VLOOKUP(A855,'LBA Total'!A:P,16,0),"."),".")</f>
        <v>.</v>
      </c>
    </row>
    <row r="856" spans="1:21" x14ac:dyDescent="0.3">
      <c r="A856" s="1" t="str">
        <f t="shared" si="26"/>
        <v>2018|PuketÄpapa Local Board Area|Median ($) - total household income</v>
      </c>
      <c r="B856" t="s">
        <v>18</v>
      </c>
      <c r="C856" t="s">
        <v>19</v>
      </c>
      <c r="D856" t="s">
        <v>20</v>
      </c>
      <c r="E856" t="s">
        <v>21</v>
      </c>
      <c r="F856">
        <v>2018</v>
      </c>
      <c r="G856">
        <v>2018</v>
      </c>
      <c r="H856">
        <v>7613</v>
      </c>
      <c r="I856" t="s">
        <v>141</v>
      </c>
      <c r="J856">
        <v>99</v>
      </c>
      <c r="K856" t="s">
        <v>23</v>
      </c>
      <c r="L856" t="s">
        <v>56</v>
      </c>
      <c r="M856" t="s">
        <v>57</v>
      </c>
      <c r="N856">
        <v>3</v>
      </c>
      <c r="O856" t="s">
        <v>25</v>
      </c>
      <c r="P856">
        <v>117600</v>
      </c>
      <c r="T856" s="3" t="str">
        <f t="shared" si="27"/>
        <v>.</v>
      </c>
      <c r="U856" s="3" t="str">
        <f>IF(AND(R856&lt;&gt;"_U",N856&lt;&gt;9999,N856&lt;&gt;999,L856&lt;&gt;"Median"),IFERROR(VLOOKUP(A856,'LBA Total'!A:P,16,0),"."),".")</f>
        <v>.</v>
      </c>
    </row>
    <row r="857" spans="1:21" x14ac:dyDescent="0.3">
      <c r="A857" s="1" t="str">
        <f t="shared" si="26"/>
        <v>2018|PuketÄpapa Local Board Area|Median ($) - total household income</v>
      </c>
      <c r="B857" t="s">
        <v>18</v>
      </c>
      <c r="C857" t="s">
        <v>19</v>
      </c>
      <c r="D857" t="s">
        <v>20</v>
      </c>
      <c r="E857" t="s">
        <v>21</v>
      </c>
      <c r="F857">
        <v>2018</v>
      </c>
      <c r="G857">
        <v>2018</v>
      </c>
      <c r="H857">
        <v>7613</v>
      </c>
      <c r="I857" t="s">
        <v>141</v>
      </c>
      <c r="J857">
        <v>99</v>
      </c>
      <c r="K857" t="s">
        <v>23</v>
      </c>
      <c r="L857" t="s">
        <v>56</v>
      </c>
      <c r="M857" t="s">
        <v>57</v>
      </c>
      <c r="N857">
        <v>2</v>
      </c>
      <c r="O857" t="s">
        <v>28</v>
      </c>
      <c r="P857">
        <v>68400</v>
      </c>
      <c r="T857" s="3" t="str">
        <f t="shared" si="27"/>
        <v>.</v>
      </c>
      <c r="U857" s="3" t="str">
        <f>IF(AND(R857&lt;&gt;"_U",N857&lt;&gt;9999,N857&lt;&gt;999,L857&lt;&gt;"Median"),IFERROR(VLOOKUP(A857,'LBA Total'!A:P,16,0),"."),".")</f>
        <v>.</v>
      </c>
    </row>
    <row r="858" spans="1:21" x14ac:dyDescent="0.3">
      <c r="A858" s="1" t="str">
        <f t="shared" si="26"/>
        <v>2018|PuketÄpapa Local Board Area|Median ($) - total household income</v>
      </c>
      <c r="B858" t="s">
        <v>18</v>
      </c>
      <c r="C858" t="s">
        <v>19</v>
      </c>
      <c r="D858" t="s">
        <v>20</v>
      </c>
      <c r="E858" t="s">
        <v>21</v>
      </c>
      <c r="F858">
        <v>2018</v>
      </c>
      <c r="G858">
        <v>2018</v>
      </c>
      <c r="H858">
        <v>7613</v>
      </c>
      <c r="I858" t="s">
        <v>141</v>
      </c>
      <c r="J858">
        <v>99</v>
      </c>
      <c r="K858" t="s">
        <v>23</v>
      </c>
      <c r="L858" t="s">
        <v>56</v>
      </c>
      <c r="M858" t="s">
        <v>57</v>
      </c>
      <c r="N858">
        <v>1</v>
      </c>
      <c r="O858" t="s">
        <v>33</v>
      </c>
      <c r="P858">
        <v>105700</v>
      </c>
      <c r="T858" s="3" t="str">
        <f t="shared" si="27"/>
        <v>.</v>
      </c>
      <c r="U858" s="3" t="str">
        <f>IF(AND(R858&lt;&gt;"_U",N858&lt;&gt;9999,N858&lt;&gt;999,L858&lt;&gt;"Median"),IFERROR(VLOOKUP(A858,'LBA Total'!A:P,16,0),"."),".")</f>
        <v>.</v>
      </c>
    </row>
    <row r="859" spans="1:21" x14ac:dyDescent="0.3">
      <c r="A859" s="1" t="str">
        <f t="shared" si="26"/>
        <v>2018|PuketÄpapa Local Board Area|Median ($) - total household income</v>
      </c>
      <c r="B859" t="s">
        <v>18</v>
      </c>
      <c r="C859" t="s">
        <v>19</v>
      </c>
      <c r="D859" t="s">
        <v>20</v>
      </c>
      <c r="E859" t="s">
        <v>21</v>
      </c>
      <c r="F859">
        <v>2018</v>
      </c>
      <c r="G859">
        <v>2018</v>
      </c>
      <c r="H859">
        <v>7613</v>
      </c>
      <c r="I859" t="s">
        <v>141</v>
      </c>
      <c r="J859">
        <v>99</v>
      </c>
      <c r="K859" t="s">
        <v>23</v>
      </c>
      <c r="L859" t="s">
        <v>56</v>
      </c>
      <c r="M859" t="s">
        <v>57</v>
      </c>
      <c r="N859">
        <v>9999</v>
      </c>
      <c r="O859" t="s">
        <v>40</v>
      </c>
      <c r="P859">
        <v>88800</v>
      </c>
      <c r="T859" s="3" t="str">
        <f t="shared" si="27"/>
        <v>.</v>
      </c>
      <c r="U859" s="3" t="str">
        <f>IF(AND(R859&lt;&gt;"_U",N859&lt;&gt;9999,N859&lt;&gt;999,L859&lt;&gt;"Median"),IFERROR(VLOOKUP(A859,'LBA Total'!A:P,16,0),"."),".")</f>
        <v>.</v>
      </c>
    </row>
    <row r="860" spans="1:21" x14ac:dyDescent="0.3">
      <c r="A860" s="1" t="str">
        <f t="shared" si="26"/>
        <v>2018|ÅŒrÄkei Local Board Area|$20,000 or less</v>
      </c>
      <c r="B860" t="s">
        <v>18</v>
      </c>
      <c r="C860" t="s">
        <v>19</v>
      </c>
      <c r="D860" t="s">
        <v>20</v>
      </c>
      <c r="E860" t="s">
        <v>21</v>
      </c>
      <c r="F860">
        <v>2018</v>
      </c>
      <c r="G860">
        <v>2018</v>
      </c>
      <c r="H860">
        <v>7614</v>
      </c>
      <c r="I860" t="s">
        <v>124</v>
      </c>
      <c r="J860">
        <v>99</v>
      </c>
      <c r="K860" t="s">
        <v>23</v>
      </c>
      <c r="L860">
        <v>1</v>
      </c>
      <c r="M860" t="s">
        <v>39</v>
      </c>
      <c r="N860">
        <v>9999</v>
      </c>
      <c r="O860" t="s">
        <v>40</v>
      </c>
      <c r="P860">
        <v>1488</v>
      </c>
      <c r="T860" s="3" t="str">
        <f t="shared" si="27"/>
        <v>.</v>
      </c>
      <c r="U860" s="3" t="str">
        <f>IF(AND(R860&lt;&gt;"_U",N860&lt;&gt;9999,N860&lt;&gt;999,L860&lt;&gt;"Median"),IFERROR(VLOOKUP(A860,'LBA Total'!A:P,16,0),"."),".")</f>
        <v>.</v>
      </c>
    </row>
    <row r="861" spans="1:21" x14ac:dyDescent="0.3">
      <c r="A861" s="1" t="str">
        <f t="shared" si="26"/>
        <v>2018|ÅŒrÄkei Local Board Area|$20,000 or less</v>
      </c>
      <c r="B861" t="s">
        <v>18</v>
      </c>
      <c r="C861" t="s">
        <v>19</v>
      </c>
      <c r="D861" t="s">
        <v>20</v>
      </c>
      <c r="E861" t="s">
        <v>21</v>
      </c>
      <c r="F861">
        <v>2018</v>
      </c>
      <c r="G861">
        <v>2018</v>
      </c>
      <c r="H861">
        <v>7614</v>
      </c>
      <c r="I861" t="s">
        <v>124</v>
      </c>
      <c r="J861">
        <v>99</v>
      </c>
      <c r="K861" t="s">
        <v>23</v>
      </c>
      <c r="L861">
        <v>1</v>
      </c>
      <c r="M861" t="s">
        <v>39</v>
      </c>
      <c r="N861">
        <v>1</v>
      </c>
      <c r="O861" t="s">
        <v>33</v>
      </c>
      <c r="P861">
        <v>516</v>
      </c>
      <c r="T861" s="3">
        <f t="shared" si="27"/>
        <v>34.68</v>
      </c>
      <c r="U861" s="3">
        <f>IF(AND(R861&lt;&gt;"_U",N861&lt;&gt;9999,N861&lt;&gt;999,L861&lt;&gt;"Median"),IFERROR(VLOOKUP(A861,'LBA Total'!A:P,16,0),"."),".")</f>
        <v>1488</v>
      </c>
    </row>
    <row r="862" spans="1:21" x14ac:dyDescent="0.3">
      <c r="A862" s="1" t="str">
        <f t="shared" si="26"/>
        <v>2018|ÅŒrÄkei Local Board Area|$20,000 or less</v>
      </c>
      <c r="B862" t="s">
        <v>18</v>
      </c>
      <c r="C862" t="s">
        <v>19</v>
      </c>
      <c r="D862" t="s">
        <v>20</v>
      </c>
      <c r="E862" t="s">
        <v>21</v>
      </c>
      <c r="F862">
        <v>2018</v>
      </c>
      <c r="G862">
        <v>2018</v>
      </c>
      <c r="H862">
        <v>7614</v>
      </c>
      <c r="I862" t="s">
        <v>124</v>
      </c>
      <c r="J862">
        <v>99</v>
      </c>
      <c r="K862" t="s">
        <v>23</v>
      </c>
      <c r="L862">
        <v>1</v>
      </c>
      <c r="M862" t="s">
        <v>39</v>
      </c>
      <c r="N862">
        <v>999</v>
      </c>
      <c r="O862" t="s">
        <v>42</v>
      </c>
      <c r="P862">
        <v>0</v>
      </c>
      <c r="T862" s="3" t="str">
        <f t="shared" si="27"/>
        <v>.</v>
      </c>
      <c r="U862" s="3" t="str">
        <f>IF(AND(R862&lt;&gt;"_U",N862&lt;&gt;9999,N862&lt;&gt;999,L862&lt;&gt;"Median"),IFERROR(VLOOKUP(A862,'LBA Total'!A:P,16,0),"."),".")</f>
        <v>.</v>
      </c>
    </row>
    <row r="863" spans="1:21" x14ac:dyDescent="0.3">
      <c r="A863" s="1" t="str">
        <f t="shared" si="26"/>
        <v>2018|ÅŒrÄkei Local Board Area|$20,000 or less</v>
      </c>
      <c r="B863" t="s">
        <v>18</v>
      </c>
      <c r="C863" t="s">
        <v>19</v>
      </c>
      <c r="D863" t="s">
        <v>20</v>
      </c>
      <c r="E863" t="s">
        <v>21</v>
      </c>
      <c r="F863">
        <v>2018</v>
      </c>
      <c r="G863">
        <v>2018</v>
      </c>
      <c r="H863">
        <v>7614</v>
      </c>
      <c r="I863" t="s">
        <v>124</v>
      </c>
      <c r="J863">
        <v>99</v>
      </c>
      <c r="K863" t="s">
        <v>23</v>
      </c>
      <c r="L863">
        <v>1</v>
      </c>
      <c r="M863" t="s">
        <v>39</v>
      </c>
      <c r="N863">
        <v>2</v>
      </c>
      <c r="O863" t="s">
        <v>28</v>
      </c>
      <c r="P863">
        <v>759</v>
      </c>
      <c r="T863" s="3">
        <f t="shared" si="27"/>
        <v>51.01</v>
      </c>
      <c r="U863" s="3">
        <f>IF(AND(R863&lt;&gt;"_U",N863&lt;&gt;9999,N863&lt;&gt;999,L863&lt;&gt;"Median"),IFERROR(VLOOKUP(A863,'LBA Total'!A:P,16,0),"."),".")</f>
        <v>1488</v>
      </c>
    </row>
    <row r="864" spans="1:21" x14ac:dyDescent="0.3">
      <c r="A864" s="1" t="str">
        <f t="shared" si="26"/>
        <v>2018|ÅŒrÄkei Local Board Area|$20,000 or less</v>
      </c>
      <c r="B864" t="s">
        <v>18</v>
      </c>
      <c r="C864" t="s">
        <v>19</v>
      </c>
      <c r="D864" t="s">
        <v>20</v>
      </c>
      <c r="E864" t="s">
        <v>21</v>
      </c>
      <c r="F864">
        <v>2018</v>
      </c>
      <c r="G864">
        <v>2018</v>
      </c>
      <c r="H864">
        <v>7614</v>
      </c>
      <c r="I864" t="s">
        <v>124</v>
      </c>
      <c r="J864">
        <v>99</v>
      </c>
      <c r="K864" t="s">
        <v>23</v>
      </c>
      <c r="L864">
        <v>1</v>
      </c>
      <c r="M864" t="s">
        <v>39</v>
      </c>
      <c r="N864">
        <v>7777</v>
      </c>
      <c r="O864" t="s">
        <v>37</v>
      </c>
      <c r="P864">
        <v>1488</v>
      </c>
      <c r="T864" s="3">
        <f t="shared" si="27"/>
        <v>100</v>
      </c>
      <c r="U864" s="3">
        <f>IF(AND(R864&lt;&gt;"_U",N864&lt;&gt;9999,N864&lt;&gt;999,L864&lt;&gt;"Median"),IFERROR(VLOOKUP(A864,'LBA Total'!A:P,16,0),"."),".")</f>
        <v>1488</v>
      </c>
    </row>
    <row r="865" spans="1:21" x14ac:dyDescent="0.3">
      <c r="A865" s="1" t="str">
        <f t="shared" si="26"/>
        <v>2018|ÅŒrÄkei Local Board Area|$20,000 or less</v>
      </c>
      <c r="B865" t="s">
        <v>18</v>
      </c>
      <c r="C865" t="s">
        <v>19</v>
      </c>
      <c r="D865" t="s">
        <v>20</v>
      </c>
      <c r="E865" t="s">
        <v>21</v>
      </c>
      <c r="F865">
        <v>2018</v>
      </c>
      <c r="G865">
        <v>2018</v>
      </c>
      <c r="H865">
        <v>7614</v>
      </c>
      <c r="I865" t="s">
        <v>124</v>
      </c>
      <c r="J865">
        <v>99</v>
      </c>
      <c r="K865" t="s">
        <v>23</v>
      </c>
      <c r="L865">
        <v>1</v>
      </c>
      <c r="M865" t="s">
        <v>39</v>
      </c>
      <c r="N865">
        <v>3</v>
      </c>
      <c r="O865" t="s">
        <v>25</v>
      </c>
      <c r="P865">
        <v>213</v>
      </c>
      <c r="T865" s="3">
        <f t="shared" si="27"/>
        <v>14.31</v>
      </c>
      <c r="U865" s="3">
        <f>IF(AND(R865&lt;&gt;"_U",N865&lt;&gt;9999,N865&lt;&gt;999,L865&lt;&gt;"Median"),IFERROR(VLOOKUP(A865,'LBA Total'!A:P,16,0),"."),".")</f>
        <v>1488</v>
      </c>
    </row>
    <row r="866" spans="1:21" x14ac:dyDescent="0.3">
      <c r="A866" s="1" t="str">
        <f t="shared" si="26"/>
        <v>2018|ÅŒrÄkei Local Board Area|$20,001-$30,000</v>
      </c>
      <c r="B866" t="s">
        <v>18</v>
      </c>
      <c r="C866" t="s">
        <v>19</v>
      </c>
      <c r="D866" t="s">
        <v>20</v>
      </c>
      <c r="E866" t="s">
        <v>21</v>
      </c>
      <c r="F866">
        <v>2018</v>
      </c>
      <c r="G866">
        <v>2018</v>
      </c>
      <c r="H866">
        <v>7614</v>
      </c>
      <c r="I866" t="s">
        <v>124</v>
      </c>
      <c r="J866">
        <v>99</v>
      </c>
      <c r="K866" t="s">
        <v>23</v>
      </c>
      <c r="L866">
        <v>2</v>
      </c>
      <c r="M866" t="s">
        <v>24</v>
      </c>
      <c r="N866">
        <v>7777</v>
      </c>
      <c r="O866" t="s">
        <v>37</v>
      </c>
      <c r="P866">
        <v>1557</v>
      </c>
      <c r="T866" s="3">
        <f t="shared" si="27"/>
        <v>100</v>
      </c>
      <c r="U866" s="3">
        <f>IF(AND(R866&lt;&gt;"_U",N866&lt;&gt;9999,N866&lt;&gt;999,L866&lt;&gt;"Median"),IFERROR(VLOOKUP(A866,'LBA Total'!A:P,16,0),"."),".")</f>
        <v>1557</v>
      </c>
    </row>
    <row r="867" spans="1:21" x14ac:dyDescent="0.3">
      <c r="A867" s="1" t="str">
        <f t="shared" si="26"/>
        <v>2018|ÅŒrÄkei Local Board Area|$20,001-$30,000</v>
      </c>
      <c r="B867" t="s">
        <v>18</v>
      </c>
      <c r="C867" t="s">
        <v>19</v>
      </c>
      <c r="D867" t="s">
        <v>20</v>
      </c>
      <c r="E867" t="s">
        <v>21</v>
      </c>
      <c r="F867">
        <v>2018</v>
      </c>
      <c r="G867">
        <v>2018</v>
      </c>
      <c r="H867">
        <v>7614</v>
      </c>
      <c r="I867" t="s">
        <v>124</v>
      </c>
      <c r="J867">
        <v>99</v>
      </c>
      <c r="K867" t="s">
        <v>23</v>
      </c>
      <c r="L867">
        <v>2</v>
      </c>
      <c r="M867" t="s">
        <v>24</v>
      </c>
      <c r="N867">
        <v>9999</v>
      </c>
      <c r="O867" t="s">
        <v>40</v>
      </c>
      <c r="P867">
        <v>1557</v>
      </c>
      <c r="T867" s="3" t="str">
        <f t="shared" si="27"/>
        <v>.</v>
      </c>
      <c r="U867" s="3" t="str">
        <f>IF(AND(R867&lt;&gt;"_U",N867&lt;&gt;9999,N867&lt;&gt;999,L867&lt;&gt;"Median"),IFERROR(VLOOKUP(A867,'LBA Total'!A:P,16,0),"."),".")</f>
        <v>.</v>
      </c>
    </row>
    <row r="868" spans="1:21" x14ac:dyDescent="0.3">
      <c r="A868" s="1" t="str">
        <f t="shared" si="26"/>
        <v>2018|ÅŒrÄkei Local Board Area|$20,001-$30,000</v>
      </c>
      <c r="B868" t="s">
        <v>18</v>
      </c>
      <c r="C868" t="s">
        <v>19</v>
      </c>
      <c r="D868" t="s">
        <v>20</v>
      </c>
      <c r="E868" t="s">
        <v>21</v>
      </c>
      <c r="F868">
        <v>2018</v>
      </c>
      <c r="G868">
        <v>2018</v>
      </c>
      <c r="H868">
        <v>7614</v>
      </c>
      <c r="I868" t="s">
        <v>124</v>
      </c>
      <c r="J868">
        <v>99</v>
      </c>
      <c r="K868" t="s">
        <v>23</v>
      </c>
      <c r="L868">
        <v>2</v>
      </c>
      <c r="M868" t="s">
        <v>24</v>
      </c>
      <c r="N868">
        <v>999</v>
      </c>
      <c r="O868" t="s">
        <v>42</v>
      </c>
      <c r="P868">
        <v>0</v>
      </c>
      <c r="T868" s="3" t="str">
        <f t="shared" si="27"/>
        <v>.</v>
      </c>
      <c r="U868" s="3" t="str">
        <f>IF(AND(R868&lt;&gt;"_U",N868&lt;&gt;9999,N868&lt;&gt;999,L868&lt;&gt;"Median"),IFERROR(VLOOKUP(A868,'LBA Total'!A:P,16,0),"."),".")</f>
        <v>.</v>
      </c>
    </row>
    <row r="869" spans="1:21" x14ac:dyDescent="0.3">
      <c r="A869" s="1" t="str">
        <f t="shared" si="26"/>
        <v>2018|ÅŒrÄkei Local Board Area|$20,001-$30,000</v>
      </c>
      <c r="B869" t="s">
        <v>18</v>
      </c>
      <c r="C869" t="s">
        <v>19</v>
      </c>
      <c r="D869" t="s">
        <v>20</v>
      </c>
      <c r="E869" t="s">
        <v>21</v>
      </c>
      <c r="F869">
        <v>2018</v>
      </c>
      <c r="G869">
        <v>2018</v>
      </c>
      <c r="H869">
        <v>7614</v>
      </c>
      <c r="I869" t="s">
        <v>124</v>
      </c>
      <c r="J869">
        <v>99</v>
      </c>
      <c r="K869" t="s">
        <v>23</v>
      </c>
      <c r="L869">
        <v>2</v>
      </c>
      <c r="M869" t="s">
        <v>24</v>
      </c>
      <c r="N869">
        <v>2</v>
      </c>
      <c r="O869" t="s">
        <v>28</v>
      </c>
      <c r="P869">
        <v>606</v>
      </c>
      <c r="T869" s="3">
        <f t="shared" si="27"/>
        <v>38.92</v>
      </c>
      <c r="U869" s="3">
        <f>IF(AND(R869&lt;&gt;"_U",N869&lt;&gt;9999,N869&lt;&gt;999,L869&lt;&gt;"Median"),IFERROR(VLOOKUP(A869,'LBA Total'!A:P,16,0),"."),".")</f>
        <v>1557</v>
      </c>
    </row>
    <row r="870" spans="1:21" x14ac:dyDescent="0.3">
      <c r="A870" s="1" t="str">
        <f t="shared" si="26"/>
        <v>2018|ÅŒrÄkei Local Board Area|$20,001-$30,000</v>
      </c>
      <c r="B870" t="s">
        <v>18</v>
      </c>
      <c r="C870" t="s">
        <v>19</v>
      </c>
      <c r="D870" t="s">
        <v>20</v>
      </c>
      <c r="E870" t="s">
        <v>21</v>
      </c>
      <c r="F870">
        <v>2018</v>
      </c>
      <c r="G870">
        <v>2018</v>
      </c>
      <c r="H870">
        <v>7614</v>
      </c>
      <c r="I870" t="s">
        <v>124</v>
      </c>
      <c r="J870">
        <v>99</v>
      </c>
      <c r="K870" t="s">
        <v>23</v>
      </c>
      <c r="L870">
        <v>2</v>
      </c>
      <c r="M870" t="s">
        <v>24</v>
      </c>
      <c r="N870">
        <v>1</v>
      </c>
      <c r="O870" t="s">
        <v>33</v>
      </c>
      <c r="P870">
        <v>705</v>
      </c>
      <c r="T870" s="3">
        <f t="shared" si="27"/>
        <v>45.28</v>
      </c>
      <c r="U870" s="3">
        <f>IF(AND(R870&lt;&gt;"_U",N870&lt;&gt;9999,N870&lt;&gt;999,L870&lt;&gt;"Median"),IFERROR(VLOOKUP(A870,'LBA Total'!A:P,16,0),"."),".")</f>
        <v>1557</v>
      </c>
    </row>
    <row r="871" spans="1:21" x14ac:dyDescent="0.3">
      <c r="A871" s="1" t="str">
        <f t="shared" si="26"/>
        <v>2018|ÅŒrÄkei Local Board Area|$20,001-$30,000</v>
      </c>
      <c r="B871" t="s">
        <v>18</v>
      </c>
      <c r="C871" t="s">
        <v>19</v>
      </c>
      <c r="D871" t="s">
        <v>20</v>
      </c>
      <c r="E871" t="s">
        <v>21</v>
      </c>
      <c r="F871">
        <v>2018</v>
      </c>
      <c r="G871">
        <v>2018</v>
      </c>
      <c r="H871">
        <v>7614</v>
      </c>
      <c r="I871" t="s">
        <v>124</v>
      </c>
      <c r="J871">
        <v>99</v>
      </c>
      <c r="K871" t="s">
        <v>23</v>
      </c>
      <c r="L871">
        <v>2</v>
      </c>
      <c r="M871" t="s">
        <v>24</v>
      </c>
      <c r="N871">
        <v>3</v>
      </c>
      <c r="O871" t="s">
        <v>25</v>
      </c>
      <c r="P871">
        <v>243</v>
      </c>
      <c r="T871" s="3">
        <f t="shared" si="27"/>
        <v>15.61</v>
      </c>
      <c r="U871" s="3">
        <f>IF(AND(R871&lt;&gt;"_U",N871&lt;&gt;9999,N871&lt;&gt;999,L871&lt;&gt;"Median"),IFERROR(VLOOKUP(A871,'LBA Total'!A:P,16,0),"."),".")</f>
        <v>1557</v>
      </c>
    </row>
    <row r="872" spans="1:21" x14ac:dyDescent="0.3">
      <c r="A872" s="1" t="str">
        <f t="shared" si="26"/>
        <v>2018|ÅŒrÄkei Local Board Area|$30,001-$50,000</v>
      </c>
      <c r="B872" t="s">
        <v>18</v>
      </c>
      <c r="C872" t="s">
        <v>19</v>
      </c>
      <c r="D872" t="s">
        <v>20</v>
      </c>
      <c r="E872" t="s">
        <v>21</v>
      </c>
      <c r="F872">
        <v>2018</v>
      </c>
      <c r="G872">
        <v>2018</v>
      </c>
      <c r="H872">
        <v>7614</v>
      </c>
      <c r="I872" t="s">
        <v>124</v>
      </c>
      <c r="J872">
        <v>99</v>
      </c>
      <c r="K872" t="s">
        <v>23</v>
      </c>
      <c r="L872">
        <v>3</v>
      </c>
      <c r="M872" t="s">
        <v>45</v>
      </c>
      <c r="N872">
        <v>3</v>
      </c>
      <c r="O872" t="s">
        <v>25</v>
      </c>
      <c r="P872">
        <v>486</v>
      </c>
      <c r="T872" s="3">
        <f t="shared" si="27"/>
        <v>19.88</v>
      </c>
      <c r="U872" s="3">
        <f>IF(AND(R872&lt;&gt;"_U",N872&lt;&gt;9999,N872&lt;&gt;999,L872&lt;&gt;"Median"),IFERROR(VLOOKUP(A872,'LBA Total'!A:P,16,0),"."),".")</f>
        <v>2445</v>
      </c>
    </row>
    <row r="873" spans="1:21" x14ac:dyDescent="0.3">
      <c r="A873" s="1" t="str">
        <f t="shared" si="26"/>
        <v>2018|ÅŒrÄkei Local Board Area|$30,001-$50,000</v>
      </c>
      <c r="B873" t="s">
        <v>18</v>
      </c>
      <c r="C873" t="s">
        <v>19</v>
      </c>
      <c r="D873" t="s">
        <v>20</v>
      </c>
      <c r="E873" t="s">
        <v>21</v>
      </c>
      <c r="F873">
        <v>2018</v>
      </c>
      <c r="G873">
        <v>2018</v>
      </c>
      <c r="H873">
        <v>7614</v>
      </c>
      <c r="I873" t="s">
        <v>124</v>
      </c>
      <c r="J873">
        <v>99</v>
      </c>
      <c r="K873" t="s">
        <v>23</v>
      </c>
      <c r="L873">
        <v>3</v>
      </c>
      <c r="M873" t="s">
        <v>45</v>
      </c>
      <c r="N873">
        <v>999</v>
      </c>
      <c r="O873" t="s">
        <v>42</v>
      </c>
      <c r="P873">
        <v>0</v>
      </c>
      <c r="T873" s="3" t="str">
        <f t="shared" si="27"/>
        <v>.</v>
      </c>
      <c r="U873" s="3" t="str">
        <f>IF(AND(R873&lt;&gt;"_U",N873&lt;&gt;9999,N873&lt;&gt;999,L873&lt;&gt;"Median"),IFERROR(VLOOKUP(A873,'LBA Total'!A:P,16,0),"."),".")</f>
        <v>.</v>
      </c>
    </row>
    <row r="874" spans="1:21" x14ac:dyDescent="0.3">
      <c r="A874" s="1" t="str">
        <f t="shared" si="26"/>
        <v>2018|ÅŒrÄkei Local Board Area|$30,001-$50,000</v>
      </c>
      <c r="B874" t="s">
        <v>18</v>
      </c>
      <c r="C874" t="s">
        <v>19</v>
      </c>
      <c r="D874" t="s">
        <v>20</v>
      </c>
      <c r="E874" t="s">
        <v>21</v>
      </c>
      <c r="F874">
        <v>2018</v>
      </c>
      <c r="G874">
        <v>2018</v>
      </c>
      <c r="H874">
        <v>7614</v>
      </c>
      <c r="I874" t="s">
        <v>124</v>
      </c>
      <c r="J874">
        <v>99</v>
      </c>
      <c r="K874" t="s">
        <v>23</v>
      </c>
      <c r="L874">
        <v>3</v>
      </c>
      <c r="M874" t="s">
        <v>45</v>
      </c>
      <c r="N874">
        <v>7777</v>
      </c>
      <c r="O874" t="s">
        <v>37</v>
      </c>
      <c r="P874">
        <v>2445</v>
      </c>
      <c r="T874" s="3">
        <f t="shared" si="27"/>
        <v>100</v>
      </c>
      <c r="U874" s="3">
        <f>IF(AND(R874&lt;&gt;"_U",N874&lt;&gt;9999,N874&lt;&gt;999,L874&lt;&gt;"Median"),IFERROR(VLOOKUP(A874,'LBA Total'!A:P,16,0),"."),".")</f>
        <v>2445</v>
      </c>
    </row>
    <row r="875" spans="1:21" x14ac:dyDescent="0.3">
      <c r="A875" s="1" t="str">
        <f t="shared" si="26"/>
        <v>2018|ÅŒrÄkei Local Board Area|$30,001-$50,000</v>
      </c>
      <c r="B875" t="s">
        <v>18</v>
      </c>
      <c r="C875" t="s">
        <v>19</v>
      </c>
      <c r="D875" t="s">
        <v>20</v>
      </c>
      <c r="E875" t="s">
        <v>21</v>
      </c>
      <c r="F875">
        <v>2018</v>
      </c>
      <c r="G875">
        <v>2018</v>
      </c>
      <c r="H875">
        <v>7614</v>
      </c>
      <c r="I875" t="s">
        <v>124</v>
      </c>
      <c r="J875">
        <v>99</v>
      </c>
      <c r="K875" t="s">
        <v>23</v>
      </c>
      <c r="L875">
        <v>3</v>
      </c>
      <c r="M875" t="s">
        <v>45</v>
      </c>
      <c r="N875">
        <v>9999</v>
      </c>
      <c r="O875" t="s">
        <v>40</v>
      </c>
      <c r="P875">
        <v>2445</v>
      </c>
      <c r="T875" s="3" t="str">
        <f t="shared" si="27"/>
        <v>.</v>
      </c>
      <c r="U875" s="3" t="str">
        <f>IF(AND(R875&lt;&gt;"_U",N875&lt;&gt;9999,N875&lt;&gt;999,L875&lt;&gt;"Median"),IFERROR(VLOOKUP(A875,'LBA Total'!A:P,16,0),"."),".")</f>
        <v>.</v>
      </c>
    </row>
    <row r="876" spans="1:21" x14ac:dyDescent="0.3">
      <c r="A876" s="1" t="str">
        <f t="shared" si="26"/>
        <v>2018|ÅŒrÄkei Local Board Area|$30,001-$50,000</v>
      </c>
      <c r="B876" t="s">
        <v>18</v>
      </c>
      <c r="C876" t="s">
        <v>19</v>
      </c>
      <c r="D876" t="s">
        <v>20</v>
      </c>
      <c r="E876" t="s">
        <v>21</v>
      </c>
      <c r="F876">
        <v>2018</v>
      </c>
      <c r="G876">
        <v>2018</v>
      </c>
      <c r="H876">
        <v>7614</v>
      </c>
      <c r="I876" t="s">
        <v>124</v>
      </c>
      <c r="J876">
        <v>99</v>
      </c>
      <c r="K876" t="s">
        <v>23</v>
      </c>
      <c r="L876">
        <v>3</v>
      </c>
      <c r="M876" t="s">
        <v>45</v>
      </c>
      <c r="N876">
        <v>1</v>
      </c>
      <c r="O876" t="s">
        <v>33</v>
      </c>
      <c r="P876">
        <v>1029</v>
      </c>
      <c r="T876" s="3">
        <f t="shared" si="27"/>
        <v>42.09</v>
      </c>
      <c r="U876" s="3">
        <f>IF(AND(R876&lt;&gt;"_U",N876&lt;&gt;9999,N876&lt;&gt;999,L876&lt;&gt;"Median"),IFERROR(VLOOKUP(A876,'LBA Total'!A:P,16,0),"."),".")</f>
        <v>2445</v>
      </c>
    </row>
    <row r="877" spans="1:21" x14ac:dyDescent="0.3">
      <c r="A877" s="1" t="str">
        <f t="shared" si="26"/>
        <v>2018|ÅŒrÄkei Local Board Area|$30,001-$50,000</v>
      </c>
      <c r="B877" t="s">
        <v>18</v>
      </c>
      <c r="C877" t="s">
        <v>19</v>
      </c>
      <c r="D877" t="s">
        <v>20</v>
      </c>
      <c r="E877" t="s">
        <v>21</v>
      </c>
      <c r="F877">
        <v>2018</v>
      </c>
      <c r="G877">
        <v>2018</v>
      </c>
      <c r="H877">
        <v>7614</v>
      </c>
      <c r="I877" t="s">
        <v>124</v>
      </c>
      <c r="J877">
        <v>99</v>
      </c>
      <c r="K877" t="s">
        <v>23</v>
      </c>
      <c r="L877">
        <v>3</v>
      </c>
      <c r="M877" t="s">
        <v>45</v>
      </c>
      <c r="N877">
        <v>2</v>
      </c>
      <c r="O877" t="s">
        <v>28</v>
      </c>
      <c r="P877">
        <v>933</v>
      </c>
      <c r="T877" s="3">
        <f t="shared" si="27"/>
        <v>38.159999999999997</v>
      </c>
      <c r="U877" s="3">
        <f>IF(AND(R877&lt;&gt;"_U",N877&lt;&gt;9999,N877&lt;&gt;999,L877&lt;&gt;"Median"),IFERROR(VLOOKUP(A877,'LBA Total'!A:P,16,0),"."),".")</f>
        <v>2445</v>
      </c>
    </row>
    <row r="878" spans="1:21" x14ac:dyDescent="0.3">
      <c r="A878" s="1" t="str">
        <f t="shared" si="26"/>
        <v>2018|ÅŒrÄkei Local Board Area|$50,001-$70,000</v>
      </c>
      <c r="B878" t="s">
        <v>18</v>
      </c>
      <c r="C878" t="s">
        <v>19</v>
      </c>
      <c r="D878" t="s">
        <v>20</v>
      </c>
      <c r="E878" t="s">
        <v>21</v>
      </c>
      <c r="F878">
        <v>2018</v>
      </c>
      <c r="G878">
        <v>2018</v>
      </c>
      <c r="H878">
        <v>7614</v>
      </c>
      <c r="I878" t="s">
        <v>124</v>
      </c>
      <c r="J878">
        <v>99</v>
      </c>
      <c r="K878" t="s">
        <v>23</v>
      </c>
      <c r="L878">
        <v>4</v>
      </c>
      <c r="M878" t="s">
        <v>36</v>
      </c>
      <c r="N878">
        <v>999</v>
      </c>
      <c r="O878" t="s">
        <v>42</v>
      </c>
      <c r="P878">
        <v>0</v>
      </c>
      <c r="T878" s="3" t="str">
        <f t="shared" si="27"/>
        <v>.</v>
      </c>
      <c r="U878" s="3" t="str">
        <f>IF(AND(R878&lt;&gt;"_U",N878&lt;&gt;9999,N878&lt;&gt;999,L878&lt;&gt;"Median"),IFERROR(VLOOKUP(A878,'LBA Total'!A:P,16,0),"."),".")</f>
        <v>.</v>
      </c>
    </row>
    <row r="879" spans="1:21" x14ac:dyDescent="0.3">
      <c r="A879" s="1" t="str">
        <f t="shared" si="26"/>
        <v>2018|ÅŒrÄkei Local Board Area|$50,001-$70,000</v>
      </c>
      <c r="B879" t="s">
        <v>18</v>
      </c>
      <c r="C879" t="s">
        <v>19</v>
      </c>
      <c r="D879" t="s">
        <v>20</v>
      </c>
      <c r="E879" t="s">
        <v>21</v>
      </c>
      <c r="F879">
        <v>2018</v>
      </c>
      <c r="G879">
        <v>2018</v>
      </c>
      <c r="H879">
        <v>7614</v>
      </c>
      <c r="I879" t="s">
        <v>124</v>
      </c>
      <c r="J879">
        <v>99</v>
      </c>
      <c r="K879" t="s">
        <v>23</v>
      </c>
      <c r="L879">
        <v>4</v>
      </c>
      <c r="M879" t="s">
        <v>36</v>
      </c>
      <c r="N879">
        <v>9999</v>
      </c>
      <c r="O879" t="s">
        <v>40</v>
      </c>
      <c r="P879">
        <v>2475</v>
      </c>
      <c r="T879" s="3" t="str">
        <f t="shared" si="27"/>
        <v>.</v>
      </c>
      <c r="U879" s="3" t="str">
        <f>IF(AND(R879&lt;&gt;"_U",N879&lt;&gt;9999,N879&lt;&gt;999,L879&lt;&gt;"Median"),IFERROR(VLOOKUP(A879,'LBA Total'!A:P,16,0),"."),".")</f>
        <v>.</v>
      </c>
    </row>
    <row r="880" spans="1:21" x14ac:dyDescent="0.3">
      <c r="A880" s="1" t="str">
        <f t="shared" si="26"/>
        <v>2018|ÅŒrÄkei Local Board Area|$50,001-$70,000</v>
      </c>
      <c r="B880" t="s">
        <v>18</v>
      </c>
      <c r="C880" t="s">
        <v>19</v>
      </c>
      <c r="D880" t="s">
        <v>20</v>
      </c>
      <c r="E880" t="s">
        <v>21</v>
      </c>
      <c r="F880">
        <v>2018</v>
      </c>
      <c r="G880">
        <v>2018</v>
      </c>
      <c r="H880">
        <v>7614</v>
      </c>
      <c r="I880" t="s">
        <v>124</v>
      </c>
      <c r="J880">
        <v>99</v>
      </c>
      <c r="K880" t="s">
        <v>23</v>
      </c>
      <c r="L880">
        <v>4</v>
      </c>
      <c r="M880" t="s">
        <v>36</v>
      </c>
      <c r="N880">
        <v>1</v>
      </c>
      <c r="O880" t="s">
        <v>33</v>
      </c>
      <c r="P880">
        <v>984</v>
      </c>
      <c r="T880" s="3">
        <f t="shared" si="27"/>
        <v>39.76</v>
      </c>
      <c r="U880" s="3">
        <f>IF(AND(R880&lt;&gt;"_U",N880&lt;&gt;9999,N880&lt;&gt;999,L880&lt;&gt;"Median"),IFERROR(VLOOKUP(A880,'LBA Total'!A:P,16,0),"."),".")</f>
        <v>2475</v>
      </c>
    </row>
    <row r="881" spans="1:21" x14ac:dyDescent="0.3">
      <c r="A881" s="1" t="str">
        <f t="shared" si="26"/>
        <v>2018|ÅŒrÄkei Local Board Area|$50,001-$70,000</v>
      </c>
      <c r="B881" t="s">
        <v>18</v>
      </c>
      <c r="C881" t="s">
        <v>19</v>
      </c>
      <c r="D881" t="s">
        <v>20</v>
      </c>
      <c r="E881" t="s">
        <v>21</v>
      </c>
      <c r="F881">
        <v>2018</v>
      </c>
      <c r="G881">
        <v>2018</v>
      </c>
      <c r="H881">
        <v>7614</v>
      </c>
      <c r="I881" t="s">
        <v>124</v>
      </c>
      <c r="J881">
        <v>99</v>
      </c>
      <c r="K881" t="s">
        <v>23</v>
      </c>
      <c r="L881">
        <v>4</v>
      </c>
      <c r="M881" t="s">
        <v>36</v>
      </c>
      <c r="N881">
        <v>2</v>
      </c>
      <c r="O881" t="s">
        <v>28</v>
      </c>
      <c r="P881">
        <v>939</v>
      </c>
      <c r="T881" s="3">
        <f t="shared" si="27"/>
        <v>37.94</v>
      </c>
      <c r="U881" s="3">
        <f>IF(AND(R881&lt;&gt;"_U",N881&lt;&gt;9999,N881&lt;&gt;999,L881&lt;&gt;"Median"),IFERROR(VLOOKUP(A881,'LBA Total'!A:P,16,0),"."),".")</f>
        <v>2475</v>
      </c>
    </row>
    <row r="882" spans="1:21" x14ac:dyDescent="0.3">
      <c r="A882" s="1" t="str">
        <f t="shared" si="26"/>
        <v>2018|ÅŒrÄkei Local Board Area|$50,001-$70,000</v>
      </c>
      <c r="B882" t="s">
        <v>18</v>
      </c>
      <c r="C882" t="s">
        <v>19</v>
      </c>
      <c r="D882" t="s">
        <v>20</v>
      </c>
      <c r="E882" t="s">
        <v>21</v>
      </c>
      <c r="F882">
        <v>2018</v>
      </c>
      <c r="G882">
        <v>2018</v>
      </c>
      <c r="H882">
        <v>7614</v>
      </c>
      <c r="I882" t="s">
        <v>124</v>
      </c>
      <c r="J882">
        <v>99</v>
      </c>
      <c r="K882" t="s">
        <v>23</v>
      </c>
      <c r="L882">
        <v>4</v>
      </c>
      <c r="M882" t="s">
        <v>36</v>
      </c>
      <c r="N882">
        <v>7777</v>
      </c>
      <c r="O882" t="s">
        <v>37</v>
      </c>
      <c r="P882">
        <v>2475</v>
      </c>
      <c r="T882" s="3">
        <f t="shared" si="27"/>
        <v>100</v>
      </c>
      <c r="U882" s="3">
        <f>IF(AND(R882&lt;&gt;"_U",N882&lt;&gt;9999,N882&lt;&gt;999,L882&lt;&gt;"Median"),IFERROR(VLOOKUP(A882,'LBA Total'!A:P,16,0),"."),".")</f>
        <v>2475</v>
      </c>
    </row>
    <row r="883" spans="1:21" x14ac:dyDescent="0.3">
      <c r="A883" s="1" t="str">
        <f t="shared" si="26"/>
        <v>2018|ÅŒrÄkei Local Board Area|$50,001-$70,000</v>
      </c>
      <c r="B883" t="s">
        <v>18</v>
      </c>
      <c r="C883" t="s">
        <v>19</v>
      </c>
      <c r="D883" t="s">
        <v>20</v>
      </c>
      <c r="E883" t="s">
        <v>21</v>
      </c>
      <c r="F883">
        <v>2018</v>
      </c>
      <c r="G883">
        <v>2018</v>
      </c>
      <c r="H883">
        <v>7614</v>
      </c>
      <c r="I883" t="s">
        <v>124</v>
      </c>
      <c r="J883">
        <v>99</v>
      </c>
      <c r="K883" t="s">
        <v>23</v>
      </c>
      <c r="L883">
        <v>4</v>
      </c>
      <c r="M883" t="s">
        <v>36</v>
      </c>
      <c r="N883">
        <v>3</v>
      </c>
      <c r="O883" t="s">
        <v>25</v>
      </c>
      <c r="P883">
        <v>555</v>
      </c>
      <c r="T883" s="3">
        <f t="shared" si="27"/>
        <v>22.42</v>
      </c>
      <c r="U883" s="3">
        <f>IF(AND(R883&lt;&gt;"_U",N883&lt;&gt;9999,N883&lt;&gt;999,L883&lt;&gt;"Median"),IFERROR(VLOOKUP(A883,'LBA Total'!A:P,16,0),"."),".")</f>
        <v>2475</v>
      </c>
    </row>
    <row r="884" spans="1:21" x14ac:dyDescent="0.3">
      <c r="A884" s="1" t="str">
        <f t="shared" si="26"/>
        <v>2018|ÅŒrÄkei Local Board Area|$70,001-$100,000</v>
      </c>
      <c r="B884" t="s">
        <v>18</v>
      </c>
      <c r="C884" t="s">
        <v>19</v>
      </c>
      <c r="D884" t="s">
        <v>20</v>
      </c>
      <c r="E884" t="s">
        <v>21</v>
      </c>
      <c r="F884">
        <v>2018</v>
      </c>
      <c r="G884">
        <v>2018</v>
      </c>
      <c r="H884">
        <v>7614</v>
      </c>
      <c r="I884" t="s">
        <v>124</v>
      </c>
      <c r="J884">
        <v>99</v>
      </c>
      <c r="K884" t="s">
        <v>23</v>
      </c>
      <c r="L884">
        <v>5</v>
      </c>
      <c r="M884" t="s">
        <v>58</v>
      </c>
      <c r="N884">
        <v>7777</v>
      </c>
      <c r="O884" t="s">
        <v>37</v>
      </c>
      <c r="P884">
        <v>3243</v>
      </c>
      <c r="T884" s="3">
        <f t="shared" si="27"/>
        <v>100</v>
      </c>
      <c r="U884" s="3">
        <f>IF(AND(R884&lt;&gt;"_U",N884&lt;&gt;9999,N884&lt;&gt;999,L884&lt;&gt;"Median"),IFERROR(VLOOKUP(A884,'LBA Total'!A:P,16,0),"."),".")</f>
        <v>3243</v>
      </c>
    </row>
    <row r="885" spans="1:21" x14ac:dyDescent="0.3">
      <c r="A885" s="1" t="str">
        <f t="shared" si="26"/>
        <v>2018|ÅŒrÄkei Local Board Area|$70,001-$100,000</v>
      </c>
      <c r="B885" t="s">
        <v>18</v>
      </c>
      <c r="C885" t="s">
        <v>19</v>
      </c>
      <c r="D885" t="s">
        <v>20</v>
      </c>
      <c r="E885" t="s">
        <v>21</v>
      </c>
      <c r="F885">
        <v>2018</v>
      </c>
      <c r="G885">
        <v>2018</v>
      </c>
      <c r="H885">
        <v>7614</v>
      </c>
      <c r="I885" t="s">
        <v>124</v>
      </c>
      <c r="J885">
        <v>99</v>
      </c>
      <c r="K885" t="s">
        <v>23</v>
      </c>
      <c r="L885">
        <v>5</v>
      </c>
      <c r="M885" t="s">
        <v>58</v>
      </c>
      <c r="N885">
        <v>3</v>
      </c>
      <c r="O885" t="s">
        <v>25</v>
      </c>
      <c r="P885">
        <v>726</v>
      </c>
      <c r="T885" s="3">
        <f t="shared" si="27"/>
        <v>22.39</v>
      </c>
      <c r="U885" s="3">
        <f>IF(AND(R885&lt;&gt;"_U",N885&lt;&gt;9999,N885&lt;&gt;999,L885&lt;&gt;"Median"),IFERROR(VLOOKUP(A885,'LBA Total'!A:P,16,0),"."),".")</f>
        <v>3243</v>
      </c>
    </row>
    <row r="886" spans="1:21" x14ac:dyDescent="0.3">
      <c r="A886" s="1" t="str">
        <f t="shared" si="26"/>
        <v>2018|ÅŒrÄkei Local Board Area|$70,001-$100,000</v>
      </c>
      <c r="B886" t="s">
        <v>18</v>
      </c>
      <c r="C886" t="s">
        <v>19</v>
      </c>
      <c r="D886" t="s">
        <v>20</v>
      </c>
      <c r="E886" t="s">
        <v>21</v>
      </c>
      <c r="F886">
        <v>2018</v>
      </c>
      <c r="G886">
        <v>2018</v>
      </c>
      <c r="H886">
        <v>7614</v>
      </c>
      <c r="I886" t="s">
        <v>124</v>
      </c>
      <c r="J886">
        <v>99</v>
      </c>
      <c r="K886" t="s">
        <v>23</v>
      </c>
      <c r="L886">
        <v>5</v>
      </c>
      <c r="M886" t="s">
        <v>58</v>
      </c>
      <c r="N886">
        <v>999</v>
      </c>
      <c r="O886" t="s">
        <v>42</v>
      </c>
      <c r="P886">
        <v>0</v>
      </c>
      <c r="T886" s="3" t="str">
        <f t="shared" si="27"/>
        <v>.</v>
      </c>
      <c r="U886" s="3" t="str">
        <f>IF(AND(R886&lt;&gt;"_U",N886&lt;&gt;9999,N886&lt;&gt;999,L886&lt;&gt;"Median"),IFERROR(VLOOKUP(A886,'LBA Total'!A:P,16,0),"."),".")</f>
        <v>.</v>
      </c>
    </row>
    <row r="887" spans="1:21" x14ac:dyDescent="0.3">
      <c r="A887" s="1" t="str">
        <f t="shared" si="26"/>
        <v>2018|ÅŒrÄkei Local Board Area|$70,001-$100,000</v>
      </c>
      <c r="B887" t="s">
        <v>18</v>
      </c>
      <c r="C887" t="s">
        <v>19</v>
      </c>
      <c r="D887" t="s">
        <v>20</v>
      </c>
      <c r="E887" t="s">
        <v>21</v>
      </c>
      <c r="F887">
        <v>2018</v>
      </c>
      <c r="G887">
        <v>2018</v>
      </c>
      <c r="H887">
        <v>7614</v>
      </c>
      <c r="I887" t="s">
        <v>124</v>
      </c>
      <c r="J887">
        <v>99</v>
      </c>
      <c r="K887" t="s">
        <v>23</v>
      </c>
      <c r="L887">
        <v>5</v>
      </c>
      <c r="M887" t="s">
        <v>58</v>
      </c>
      <c r="N887">
        <v>9999</v>
      </c>
      <c r="O887" t="s">
        <v>40</v>
      </c>
      <c r="P887">
        <v>3243</v>
      </c>
      <c r="T887" s="3" t="str">
        <f t="shared" si="27"/>
        <v>.</v>
      </c>
      <c r="U887" s="3" t="str">
        <f>IF(AND(R887&lt;&gt;"_U",N887&lt;&gt;9999,N887&lt;&gt;999,L887&lt;&gt;"Median"),IFERROR(VLOOKUP(A887,'LBA Total'!A:P,16,0),"."),".")</f>
        <v>.</v>
      </c>
    </row>
    <row r="888" spans="1:21" x14ac:dyDescent="0.3">
      <c r="A888" s="1" t="str">
        <f t="shared" si="26"/>
        <v>2018|ÅŒrÄkei Local Board Area|$70,001-$100,000</v>
      </c>
      <c r="B888" t="s">
        <v>18</v>
      </c>
      <c r="C888" t="s">
        <v>19</v>
      </c>
      <c r="D888" t="s">
        <v>20</v>
      </c>
      <c r="E888" t="s">
        <v>21</v>
      </c>
      <c r="F888">
        <v>2018</v>
      </c>
      <c r="G888">
        <v>2018</v>
      </c>
      <c r="H888">
        <v>7614</v>
      </c>
      <c r="I888" t="s">
        <v>124</v>
      </c>
      <c r="J888">
        <v>99</v>
      </c>
      <c r="K888" t="s">
        <v>23</v>
      </c>
      <c r="L888">
        <v>5</v>
      </c>
      <c r="M888" t="s">
        <v>58</v>
      </c>
      <c r="N888">
        <v>1</v>
      </c>
      <c r="O888" t="s">
        <v>33</v>
      </c>
      <c r="P888">
        <v>1299</v>
      </c>
      <c r="T888" s="3">
        <f t="shared" si="27"/>
        <v>40.06</v>
      </c>
      <c r="U888" s="3">
        <f>IF(AND(R888&lt;&gt;"_U",N888&lt;&gt;9999,N888&lt;&gt;999,L888&lt;&gt;"Median"),IFERROR(VLOOKUP(A888,'LBA Total'!A:P,16,0),"."),".")</f>
        <v>3243</v>
      </c>
    </row>
    <row r="889" spans="1:21" x14ac:dyDescent="0.3">
      <c r="A889" s="1" t="str">
        <f t="shared" si="26"/>
        <v>2018|ÅŒrÄkei Local Board Area|$70,001-$100,000</v>
      </c>
      <c r="B889" t="s">
        <v>18</v>
      </c>
      <c r="C889" t="s">
        <v>19</v>
      </c>
      <c r="D889" t="s">
        <v>20</v>
      </c>
      <c r="E889" t="s">
        <v>21</v>
      </c>
      <c r="F889">
        <v>2018</v>
      </c>
      <c r="G889">
        <v>2018</v>
      </c>
      <c r="H889">
        <v>7614</v>
      </c>
      <c r="I889" t="s">
        <v>124</v>
      </c>
      <c r="J889">
        <v>99</v>
      </c>
      <c r="K889" t="s">
        <v>23</v>
      </c>
      <c r="L889">
        <v>5</v>
      </c>
      <c r="M889" t="s">
        <v>58</v>
      </c>
      <c r="N889">
        <v>2</v>
      </c>
      <c r="O889" t="s">
        <v>28</v>
      </c>
      <c r="P889">
        <v>1218</v>
      </c>
      <c r="T889" s="3">
        <f t="shared" si="27"/>
        <v>37.56</v>
      </c>
      <c r="U889" s="3">
        <f>IF(AND(R889&lt;&gt;"_U",N889&lt;&gt;9999,N889&lt;&gt;999,L889&lt;&gt;"Median"),IFERROR(VLOOKUP(A889,'LBA Total'!A:P,16,0),"."),".")</f>
        <v>3243</v>
      </c>
    </row>
    <row r="890" spans="1:21" x14ac:dyDescent="0.3">
      <c r="A890" s="1" t="str">
        <f t="shared" si="26"/>
        <v>2018|ÅŒrÄkei Local Board Area|$100,001-$150,000</v>
      </c>
      <c r="B890" t="s">
        <v>18</v>
      </c>
      <c r="C890" t="s">
        <v>19</v>
      </c>
      <c r="D890" t="s">
        <v>20</v>
      </c>
      <c r="E890" t="s">
        <v>21</v>
      </c>
      <c r="F890">
        <v>2018</v>
      </c>
      <c r="G890">
        <v>2018</v>
      </c>
      <c r="H890">
        <v>7614</v>
      </c>
      <c r="I890" t="s">
        <v>124</v>
      </c>
      <c r="J890">
        <v>99</v>
      </c>
      <c r="K890" t="s">
        <v>23</v>
      </c>
      <c r="L890">
        <v>6</v>
      </c>
      <c r="M890" t="s">
        <v>59</v>
      </c>
      <c r="N890">
        <v>2</v>
      </c>
      <c r="O890" t="s">
        <v>28</v>
      </c>
      <c r="P890">
        <v>1710</v>
      </c>
      <c r="T890" s="3">
        <f t="shared" si="27"/>
        <v>34.28</v>
      </c>
      <c r="U890" s="3">
        <f>IF(AND(R890&lt;&gt;"_U",N890&lt;&gt;9999,N890&lt;&gt;999,L890&lt;&gt;"Median"),IFERROR(VLOOKUP(A890,'LBA Total'!A:P,16,0),"."),".")</f>
        <v>4989</v>
      </c>
    </row>
    <row r="891" spans="1:21" x14ac:dyDescent="0.3">
      <c r="A891" s="1" t="str">
        <f t="shared" si="26"/>
        <v>2018|ÅŒrÄkei Local Board Area|$100,001-$150,000</v>
      </c>
      <c r="B891" t="s">
        <v>18</v>
      </c>
      <c r="C891" t="s">
        <v>19</v>
      </c>
      <c r="D891" t="s">
        <v>20</v>
      </c>
      <c r="E891" t="s">
        <v>21</v>
      </c>
      <c r="F891">
        <v>2018</v>
      </c>
      <c r="G891">
        <v>2018</v>
      </c>
      <c r="H891">
        <v>7614</v>
      </c>
      <c r="I891" t="s">
        <v>124</v>
      </c>
      <c r="J891">
        <v>99</v>
      </c>
      <c r="K891" t="s">
        <v>23</v>
      </c>
      <c r="L891">
        <v>6</v>
      </c>
      <c r="M891" t="s">
        <v>59</v>
      </c>
      <c r="N891">
        <v>3</v>
      </c>
      <c r="O891" t="s">
        <v>25</v>
      </c>
      <c r="P891">
        <v>1137</v>
      </c>
      <c r="T891" s="3">
        <f t="shared" si="27"/>
        <v>22.79</v>
      </c>
      <c r="U891" s="3">
        <f>IF(AND(R891&lt;&gt;"_U",N891&lt;&gt;9999,N891&lt;&gt;999,L891&lt;&gt;"Median"),IFERROR(VLOOKUP(A891,'LBA Total'!A:P,16,0),"."),".")</f>
        <v>4989</v>
      </c>
    </row>
    <row r="892" spans="1:21" x14ac:dyDescent="0.3">
      <c r="A892" s="1" t="str">
        <f t="shared" si="26"/>
        <v>2018|ÅŒrÄkei Local Board Area|$100,001-$150,000</v>
      </c>
      <c r="B892" t="s">
        <v>18</v>
      </c>
      <c r="C892" t="s">
        <v>19</v>
      </c>
      <c r="D892" t="s">
        <v>20</v>
      </c>
      <c r="E892" t="s">
        <v>21</v>
      </c>
      <c r="F892">
        <v>2018</v>
      </c>
      <c r="G892">
        <v>2018</v>
      </c>
      <c r="H892">
        <v>7614</v>
      </c>
      <c r="I892" t="s">
        <v>124</v>
      </c>
      <c r="J892">
        <v>99</v>
      </c>
      <c r="K892" t="s">
        <v>23</v>
      </c>
      <c r="L892">
        <v>6</v>
      </c>
      <c r="M892" t="s">
        <v>59</v>
      </c>
      <c r="N892">
        <v>7777</v>
      </c>
      <c r="O892" t="s">
        <v>37</v>
      </c>
      <c r="P892">
        <v>4989</v>
      </c>
      <c r="T892" s="3">
        <f t="shared" si="27"/>
        <v>100</v>
      </c>
      <c r="U892" s="3">
        <f>IF(AND(R892&lt;&gt;"_U",N892&lt;&gt;9999,N892&lt;&gt;999,L892&lt;&gt;"Median"),IFERROR(VLOOKUP(A892,'LBA Total'!A:P,16,0),"."),".")</f>
        <v>4989</v>
      </c>
    </row>
    <row r="893" spans="1:21" x14ac:dyDescent="0.3">
      <c r="A893" s="1" t="str">
        <f t="shared" si="26"/>
        <v>2018|ÅŒrÄkei Local Board Area|$100,001-$150,000</v>
      </c>
      <c r="B893" t="s">
        <v>18</v>
      </c>
      <c r="C893" t="s">
        <v>19</v>
      </c>
      <c r="D893" t="s">
        <v>20</v>
      </c>
      <c r="E893" t="s">
        <v>21</v>
      </c>
      <c r="F893">
        <v>2018</v>
      </c>
      <c r="G893">
        <v>2018</v>
      </c>
      <c r="H893">
        <v>7614</v>
      </c>
      <c r="I893" t="s">
        <v>124</v>
      </c>
      <c r="J893">
        <v>99</v>
      </c>
      <c r="K893" t="s">
        <v>23</v>
      </c>
      <c r="L893">
        <v>6</v>
      </c>
      <c r="M893" t="s">
        <v>59</v>
      </c>
      <c r="N893">
        <v>9999</v>
      </c>
      <c r="O893" t="s">
        <v>40</v>
      </c>
      <c r="P893">
        <v>4989</v>
      </c>
      <c r="T893" s="3" t="str">
        <f t="shared" si="27"/>
        <v>.</v>
      </c>
      <c r="U893" s="3" t="str">
        <f>IF(AND(R893&lt;&gt;"_U",N893&lt;&gt;9999,N893&lt;&gt;999,L893&lt;&gt;"Median"),IFERROR(VLOOKUP(A893,'LBA Total'!A:P,16,0),"."),".")</f>
        <v>.</v>
      </c>
    </row>
    <row r="894" spans="1:21" x14ac:dyDescent="0.3">
      <c r="A894" s="1" t="str">
        <f t="shared" si="26"/>
        <v>2018|ÅŒrÄkei Local Board Area|$100,001-$150,000</v>
      </c>
      <c r="B894" t="s">
        <v>18</v>
      </c>
      <c r="C894" t="s">
        <v>19</v>
      </c>
      <c r="D894" t="s">
        <v>20</v>
      </c>
      <c r="E894" t="s">
        <v>21</v>
      </c>
      <c r="F894">
        <v>2018</v>
      </c>
      <c r="G894">
        <v>2018</v>
      </c>
      <c r="H894">
        <v>7614</v>
      </c>
      <c r="I894" t="s">
        <v>124</v>
      </c>
      <c r="J894">
        <v>99</v>
      </c>
      <c r="K894" t="s">
        <v>23</v>
      </c>
      <c r="L894">
        <v>6</v>
      </c>
      <c r="M894" t="s">
        <v>59</v>
      </c>
      <c r="N894">
        <v>999</v>
      </c>
      <c r="O894" t="s">
        <v>42</v>
      </c>
      <c r="P894">
        <v>0</v>
      </c>
      <c r="T894" s="3" t="str">
        <f t="shared" si="27"/>
        <v>.</v>
      </c>
      <c r="U894" s="3" t="str">
        <f>IF(AND(R894&lt;&gt;"_U",N894&lt;&gt;9999,N894&lt;&gt;999,L894&lt;&gt;"Median"),IFERROR(VLOOKUP(A894,'LBA Total'!A:P,16,0),"."),".")</f>
        <v>.</v>
      </c>
    </row>
    <row r="895" spans="1:21" x14ac:dyDescent="0.3">
      <c r="A895" s="1" t="str">
        <f t="shared" si="26"/>
        <v>2018|ÅŒrÄkei Local Board Area|$100,001-$150,000</v>
      </c>
      <c r="B895" t="s">
        <v>18</v>
      </c>
      <c r="C895" t="s">
        <v>19</v>
      </c>
      <c r="D895" t="s">
        <v>20</v>
      </c>
      <c r="E895" t="s">
        <v>21</v>
      </c>
      <c r="F895">
        <v>2018</v>
      </c>
      <c r="G895">
        <v>2018</v>
      </c>
      <c r="H895">
        <v>7614</v>
      </c>
      <c r="I895" t="s">
        <v>124</v>
      </c>
      <c r="J895">
        <v>99</v>
      </c>
      <c r="K895" t="s">
        <v>23</v>
      </c>
      <c r="L895">
        <v>6</v>
      </c>
      <c r="M895" t="s">
        <v>59</v>
      </c>
      <c r="N895">
        <v>1</v>
      </c>
      <c r="O895" t="s">
        <v>33</v>
      </c>
      <c r="P895">
        <v>2145</v>
      </c>
      <c r="T895" s="3">
        <f t="shared" si="27"/>
        <v>42.99</v>
      </c>
      <c r="U895" s="3">
        <f>IF(AND(R895&lt;&gt;"_U",N895&lt;&gt;9999,N895&lt;&gt;999,L895&lt;&gt;"Median"),IFERROR(VLOOKUP(A895,'LBA Total'!A:P,16,0),"."),".")</f>
        <v>4989</v>
      </c>
    </row>
    <row r="896" spans="1:21" x14ac:dyDescent="0.3">
      <c r="A896" s="1" t="str">
        <f t="shared" si="26"/>
        <v>2018|ÅŒrÄkei Local Board Area|$150,001-$200,000</v>
      </c>
      <c r="B896" t="s">
        <v>18</v>
      </c>
      <c r="C896" t="s">
        <v>19</v>
      </c>
      <c r="D896" t="s">
        <v>20</v>
      </c>
      <c r="E896" t="s">
        <v>21</v>
      </c>
      <c r="F896">
        <v>2018</v>
      </c>
      <c r="G896">
        <v>2018</v>
      </c>
      <c r="H896">
        <v>7614</v>
      </c>
      <c r="I896" t="s">
        <v>124</v>
      </c>
      <c r="J896">
        <v>99</v>
      </c>
      <c r="K896" t="s">
        <v>23</v>
      </c>
      <c r="L896">
        <v>7</v>
      </c>
      <c r="M896" t="s">
        <v>43</v>
      </c>
      <c r="N896">
        <v>9999</v>
      </c>
      <c r="O896" t="s">
        <v>40</v>
      </c>
      <c r="P896">
        <v>12015</v>
      </c>
      <c r="T896" s="3" t="str">
        <f t="shared" si="27"/>
        <v>.</v>
      </c>
      <c r="U896" s="3" t="str">
        <f>IF(AND(R896&lt;&gt;"_U",N896&lt;&gt;9999,N896&lt;&gt;999,L896&lt;&gt;"Median"),IFERROR(VLOOKUP(A896,'LBA Total'!A:P,16,0),"."),".")</f>
        <v>.</v>
      </c>
    </row>
    <row r="897" spans="1:21" x14ac:dyDescent="0.3">
      <c r="A897" s="1" t="str">
        <f t="shared" si="26"/>
        <v>2018|ÅŒrÄkei Local Board Area|$150,001-$200,000</v>
      </c>
      <c r="B897" t="s">
        <v>18</v>
      </c>
      <c r="C897" t="s">
        <v>19</v>
      </c>
      <c r="D897" t="s">
        <v>20</v>
      </c>
      <c r="E897" t="s">
        <v>21</v>
      </c>
      <c r="F897">
        <v>2018</v>
      </c>
      <c r="G897">
        <v>2018</v>
      </c>
      <c r="H897">
        <v>7614</v>
      </c>
      <c r="I897" t="s">
        <v>124</v>
      </c>
      <c r="J897">
        <v>99</v>
      </c>
      <c r="K897" t="s">
        <v>23</v>
      </c>
      <c r="L897">
        <v>7</v>
      </c>
      <c r="M897" t="s">
        <v>43</v>
      </c>
      <c r="N897">
        <v>2</v>
      </c>
      <c r="O897" t="s">
        <v>28</v>
      </c>
      <c r="P897">
        <v>2670</v>
      </c>
      <c r="T897" s="3">
        <f t="shared" si="27"/>
        <v>22.22</v>
      </c>
      <c r="U897" s="3">
        <f>IF(AND(R897&lt;&gt;"_U",N897&lt;&gt;9999,N897&lt;&gt;999,L897&lt;&gt;"Median"),IFERROR(VLOOKUP(A897,'LBA Total'!A:P,16,0),"."),".")</f>
        <v>12015</v>
      </c>
    </row>
    <row r="898" spans="1:21" x14ac:dyDescent="0.3">
      <c r="A898" s="1" t="str">
        <f t="shared" si="26"/>
        <v>2018|ÅŒrÄkei Local Board Area|$150,001-$200,000</v>
      </c>
      <c r="B898" t="s">
        <v>18</v>
      </c>
      <c r="C898" t="s">
        <v>19</v>
      </c>
      <c r="D898" t="s">
        <v>20</v>
      </c>
      <c r="E898" t="s">
        <v>21</v>
      </c>
      <c r="F898">
        <v>2018</v>
      </c>
      <c r="G898">
        <v>2018</v>
      </c>
      <c r="H898">
        <v>7614</v>
      </c>
      <c r="I898" t="s">
        <v>124</v>
      </c>
      <c r="J898">
        <v>99</v>
      </c>
      <c r="K898" t="s">
        <v>23</v>
      </c>
      <c r="L898">
        <v>7</v>
      </c>
      <c r="M898" t="s">
        <v>43</v>
      </c>
      <c r="N898">
        <v>3</v>
      </c>
      <c r="O898" t="s">
        <v>25</v>
      </c>
      <c r="P898">
        <v>4410</v>
      </c>
      <c r="T898" s="3">
        <f t="shared" si="27"/>
        <v>36.700000000000003</v>
      </c>
      <c r="U898" s="3">
        <f>IF(AND(R898&lt;&gt;"_U",N898&lt;&gt;9999,N898&lt;&gt;999,L898&lt;&gt;"Median"),IFERROR(VLOOKUP(A898,'LBA Total'!A:P,16,0),"."),".")</f>
        <v>12015</v>
      </c>
    </row>
    <row r="899" spans="1:21" x14ac:dyDescent="0.3">
      <c r="A899" s="1" t="str">
        <f t="shared" ref="A899:A962" si="28">G899&amp;"|"&amp;I899&amp;"|"&amp;M899</f>
        <v>2018|ÅŒrÄkei Local Board Area|$150,001-$200,000</v>
      </c>
      <c r="B899" t="s">
        <v>18</v>
      </c>
      <c r="C899" t="s">
        <v>19</v>
      </c>
      <c r="D899" t="s">
        <v>20</v>
      </c>
      <c r="E899" t="s">
        <v>21</v>
      </c>
      <c r="F899">
        <v>2018</v>
      </c>
      <c r="G899">
        <v>2018</v>
      </c>
      <c r="H899">
        <v>7614</v>
      </c>
      <c r="I899" t="s">
        <v>124</v>
      </c>
      <c r="J899">
        <v>99</v>
      </c>
      <c r="K899" t="s">
        <v>23</v>
      </c>
      <c r="L899">
        <v>7</v>
      </c>
      <c r="M899" t="s">
        <v>43</v>
      </c>
      <c r="N899">
        <v>7777</v>
      </c>
      <c r="O899" t="s">
        <v>37</v>
      </c>
      <c r="P899">
        <v>12015</v>
      </c>
      <c r="T899" s="3">
        <f t="shared" ref="T899:T962" si="29">IF(AND(R899&lt;&gt;"_U",R899&lt;&gt;"c",N899&lt;&gt;999,N899&lt;&gt;9999,L899&lt;&gt;"Median"),IFERROR((ROUND(P899/U899*100,2)),"."),".")</f>
        <v>100</v>
      </c>
      <c r="U899" s="3">
        <f>IF(AND(R899&lt;&gt;"_U",N899&lt;&gt;9999,N899&lt;&gt;999,L899&lt;&gt;"Median"),IFERROR(VLOOKUP(A899,'LBA Total'!A:P,16,0),"."),".")</f>
        <v>12015</v>
      </c>
    </row>
    <row r="900" spans="1:21" x14ac:dyDescent="0.3">
      <c r="A900" s="1" t="str">
        <f t="shared" si="28"/>
        <v>2018|ÅŒrÄkei Local Board Area|$150,001-$200,000</v>
      </c>
      <c r="B900" t="s">
        <v>18</v>
      </c>
      <c r="C900" t="s">
        <v>19</v>
      </c>
      <c r="D900" t="s">
        <v>20</v>
      </c>
      <c r="E900" t="s">
        <v>21</v>
      </c>
      <c r="F900">
        <v>2018</v>
      </c>
      <c r="G900">
        <v>2018</v>
      </c>
      <c r="H900">
        <v>7614</v>
      </c>
      <c r="I900" t="s">
        <v>124</v>
      </c>
      <c r="J900">
        <v>99</v>
      </c>
      <c r="K900" t="s">
        <v>23</v>
      </c>
      <c r="L900">
        <v>7</v>
      </c>
      <c r="M900" t="s">
        <v>43</v>
      </c>
      <c r="N900">
        <v>999</v>
      </c>
      <c r="O900" t="s">
        <v>42</v>
      </c>
      <c r="P900">
        <v>0</v>
      </c>
      <c r="T900" s="3" t="str">
        <f t="shared" si="29"/>
        <v>.</v>
      </c>
      <c r="U900" s="3" t="str">
        <f>IF(AND(R900&lt;&gt;"_U",N900&lt;&gt;9999,N900&lt;&gt;999,L900&lt;&gt;"Median"),IFERROR(VLOOKUP(A900,'LBA Total'!A:P,16,0),"."),".")</f>
        <v>.</v>
      </c>
    </row>
    <row r="901" spans="1:21" x14ac:dyDescent="0.3">
      <c r="A901" s="1" t="str">
        <f t="shared" si="28"/>
        <v>2018|ÅŒrÄkei Local Board Area|$150,001-$200,000</v>
      </c>
      <c r="B901" t="s">
        <v>18</v>
      </c>
      <c r="C901" t="s">
        <v>19</v>
      </c>
      <c r="D901" t="s">
        <v>20</v>
      </c>
      <c r="E901" t="s">
        <v>21</v>
      </c>
      <c r="F901">
        <v>2018</v>
      </c>
      <c r="G901">
        <v>2018</v>
      </c>
      <c r="H901">
        <v>7614</v>
      </c>
      <c r="I901" t="s">
        <v>124</v>
      </c>
      <c r="J901">
        <v>99</v>
      </c>
      <c r="K901" t="s">
        <v>23</v>
      </c>
      <c r="L901">
        <v>7</v>
      </c>
      <c r="M901" t="s">
        <v>43</v>
      </c>
      <c r="N901">
        <v>1</v>
      </c>
      <c r="O901" t="s">
        <v>33</v>
      </c>
      <c r="P901">
        <v>4938</v>
      </c>
      <c r="T901" s="3">
        <f t="shared" si="29"/>
        <v>41.1</v>
      </c>
      <c r="U901" s="3">
        <f>IF(AND(R901&lt;&gt;"_U",N901&lt;&gt;9999,N901&lt;&gt;999,L901&lt;&gt;"Median"),IFERROR(VLOOKUP(A901,'LBA Total'!A:P,16,0),"."),".")</f>
        <v>12015</v>
      </c>
    </row>
    <row r="902" spans="1:21" x14ac:dyDescent="0.3">
      <c r="A902" s="1" t="str">
        <f t="shared" si="28"/>
        <v>2018|ÅŒrÄkei Local Board Area|$200,001 or more</v>
      </c>
      <c r="B902" t="s">
        <v>18</v>
      </c>
      <c r="C902" t="s">
        <v>19</v>
      </c>
      <c r="D902" t="s">
        <v>20</v>
      </c>
      <c r="E902" t="s">
        <v>21</v>
      </c>
      <c r="F902">
        <v>2018</v>
      </c>
      <c r="G902">
        <v>2018</v>
      </c>
      <c r="H902">
        <v>7614</v>
      </c>
      <c r="I902" t="s">
        <v>124</v>
      </c>
      <c r="J902">
        <v>99</v>
      </c>
      <c r="K902" t="s">
        <v>23</v>
      </c>
      <c r="L902">
        <v>8</v>
      </c>
      <c r="M902" t="s">
        <v>27</v>
      </c>
      <c r="N902">
        <v>999</v>
      </c>
      <c r="O902" t="s">
        <v>42</v>
      </c>
      <c r="R902" t="s">
        <v>29</v>
      </c>
      <c r="S902" t="s">
        <v>30</v>
      </c>
      <c r="T902" s="3" t="str">
        <f t="shared" si="29"/>
        <v>.</v>
      </c>
      <c r="U902" s="3" t="str">
        <f>IF(AND(R902&lt;&gt;"_U",N902&lt;&gt;9999,N902&lt;&gt;999,L902&lt;&gt;"Median"),IFERROR(VLOOKUP(A902,'LBA Total'!A:P,16,0),"."),".")</f>
        <v>.</v>
      </c>
    </row>
    <row r="903" spans="1:21" x14ac:dyDescent="0.3">
      <c r="A903" s="1" t="str">
        <f t="shared" si="28"/>
        <v>2018|ÅŒrÄkei Local Board Area|$200,001 or more</v>
      </c>
      <c r="B903" t="s">
        <v>18</v>
      </c>
      <c r="C903" t="s">
        <v>19</v>
      </c>
      <c r="D903" t="s">
        <v>20</v>
      </c>
      <c r="E903" t="s">
        <v>21</v>
      </c>
      <c r="F903">
        <v>2018</v>
      </c>
      <c r="G903">
        <v>2018</v>
      </c>
      <c r="H903">
        <v>7614</v>
      </c>
      <c r="I903" t="s">
        <v>124</v>
      </c>
      <c r="J903">
        <v>99</v>
      </c>
      <c r="K903" t="s">
        <v>23</v>
      </c>
      <c r="L903">
        <v>8</v>
      </c>
      <c r="M903" t="s">
        <v>27</v>
      </c>
      <c r="N903">
        <v>2</v>
      </c>
      <c r="O903" t="s">
        <v>28</v>
      </c>
      <c r="R903" t="s">
        <v>29</v>
      </c>
      <c r="S903" t="s">
        <v>30</v>
      </c>
      <c r="T903" s="3" t="str">
        <f t="shared" si="29"/>
        <v>.</v>
      </c>
      <c r="U903" s="3" t="str">
        <f>IF(AND(R903&lt;&gt;"_U",N903&lt;&gt;9999,N903&lt;&gt;999,L903&lt;&gt;"Median"),IFERROR(VLOOKUP(A903,'LBA Total'!A:P,16,0),"."),".")</f>
        <v>.</v>
      </c>
    </row>
    <row r="904" spans="1:21" x14ac:dyDescent="0.3">
      <c r="A904" s="1" t="str">
        <f t="shared" si="28"/>
        <v>2018|ÅŒrÄkei Local Board Area|$200,001 or more</v>
      </c>
      <c r="B904" t="s">
        <v>18</v>
      </c>
      <c r="C904" t="s">
        <v>19</v>
      </c>
      <c r="D904" t="s">
        <v>20</v>
      </c>
      <c r="E904" t="s">
        <v>21</v>
      </c>
      <c r="F904">
        <v>2018</v>
      </c>
      <c r="G904">
        <v>2018</v>
      </c>
      <c r="H904">
        <v>7614</v>
      </c>
      <c r="I904" t="s">
        <v>124</v>
      </c>
      <c r="J904">
        <v>99</v>
      </c>
      <c r="K904" t="s">
        <v>23</v>
      </c>
      <c r="L904">
        <v>8</v>
      </c>
      <c r="M904" t="s">
        <v>27</v>
      </c>
      <c r="N904">
        <v>3</v>
      </c>
      <c r="O904" t="s">
        <v>25</v>
      </c>
      <c r="R904" t="s">
        <v>29</v>
      </c>
      <c r="S904" t="s">
        <v>30</v>
      </c>
      <c r="T904" s="3" t="str">
        <f t="shared" si="29"/>
        <v>.</v>
      </c>
      <c r="U904" s="3" t="str">
        <f>IF(AND(R904&lt;&gt;"_U",N904&lt;&gt;9999,N904&lt;&gt;999,L904&lt;&gt;"Median"),IFERROR(VLOOKUP(A904,'LBA Total'!A:P,16,0),"."),".")</f>
        <v>.</v>
      </c>
    </row>
    <row r="905" spans="1:21" x14ac:dyDescent="0.3">
      <c r="A905" s="1" t="str">
        <f t="shared" si="28"/>
        <v>2018|ÅŒrÄkei Local Board Area|$200,001 or more</v>
      </c>
      <c r="B905" t="s">
        <v>18</v>
      </c>
      <c r="C905" t="s">
        <v>19</v>
      </c>
      <c r="D905" t="s">
        <v>20</v>
      </c>
      <c r="E905" t="s">
        <v>21</v>
      </c>
      <c r="F905">
        <v>2018</v>
      </c>
      <c r="G905">
        <v>2018</v>
      </c>
      <c r="H905">
        <v>7614</v>
      </c>
      <c r="I905" t="s">
        <v>124</v>
      </c>
      <c r="J905">
        <v>99</v>
      </c>
      <c r="K905" t="s">
        <v>23</v>
      </c>
      <c r="L905">
        <v>8</v>
      </c>
      <c r="M905" t="s">
        <v>27</v>
      </c>
      <c r="N905">
        <v>1</v>
      </c>
      <c r="O905" t="s">
        <v>33</v>
      </c>
      <c r="R905" t="s">
        <v>29</v>
      </c>
      <c r="S905" t="s">
        <v>30</v>
      </c>
      <c r="T905" s="3" t="str">
        <f t="shared" si="29"/>
        <v>.</v>
      </c>
      <c r="U905" s="3" t="str">
        <f>IF(AND(R905&lt;&gt;"_U",N905&lt;&gt;9999,N905&lt;&gt;999,L905&lt;&gt;"Median"),IFERROR(VLOOKUP(A905,'LBA Total'!A:P,16,0),"."),".")</f>
        <v>.</v>
      </c>
    </row>
    <row r="906" spans="1:21" x14ac:dyDescent="0.3">
      <c r="A906" s="1" t="str">
        <f t="shared" si="28"/>
        <v>2018|ÅŒrÄkei Local Board Area|$200,001 or more</v>
      </c>
      <c r="B906" t="s">
        <v>18</v>
      </c>
      <c r="C906" t="s">
        <v>19</v>
      </c>
      <c r="D906" t="s">
        <v>20</v>
      </c>
      <c r="E906" t="s">
        <v>21</v>
      </c>
      <c r="F906">
        <v>2018</v>
      </c>
      <c r="G906">
        <v>2018</v>
      </c>
      <c r="H906">
        <v>7614</v>
      </c>
      <c r="I906" t="s">
        <v>124</v>
      </c>
      <c r="J906">
        <v>99</v>
      </c>
      <c r="K906" t="s">
        <v>23</v>
      </c>
      <c r="L906">
        <v>8</v>
      </c>
      <c r="M906" t="s">
        <v>27</v>
      </c>
      <c r="N906">
        <v>7777</v>
      </c>
      <c r="O906" t="s">
        <v>37</v>
      </c>
      <c r="R906" t="s">
        <v>29</v>
      </c>
      <c r="S906" t="s">
        <v>30</v>
      </c>
      <c r="T906" s="3" t="str">
        <f t="shared" si="29"/>
        <v>.</v>
      </c>
      <c r="U906" s="3" t="str">
        <f>IF(AND(R906&lt;&gt;"_U",N906&lt;&gt;9999,N906&lt;&gt;999,L906&lt;&gt;"Median"),IFERROR(VLOOKUP(A906,'LBA Total'!A:P,16,0),"."),".")</f>
        <v>.</v>
      </c>
    </row>
    <row r="907" spans="1:21" x14ac:dyDescent="0.3">
      <c r="A907" s="1" t="str">
        <f t="shared" si="28"/>
        <v>2018|ÅŒrÄkei Local Board Area|$200,001 or more</v>
      </c>
      <c r="B907" t="s">
        <v>18</v>
      </c>
      <c r="C907" t="s">
        <v>19</v>
      </c>
      <c r="D907" t="s">
        <v>20</v>
      </c>
      <c r="E907" t="s">
        <v>21</v>
      </c>
      <c r="F907">
        <v>2018</v>
      </c>
      <c r="G907">
        <v>2018</v>
      </c>
      <c r="H907">
        <v>7614</v>
      </c>
      <c r="I907" t="s">
        <v>124</v>
      </c>
      <c r="J907">
        <v>99</v>
      </c>
      <c r="K907" t="s">
        <v>23</v>
      </c>
      <c r="L907">
        <v>8</v>
      </c>
      <c r="M907" t="s">
        <v>27</v>
      </c>
      <c r="N907">
        <v>9999</v>
      </c>
      <c r="O907" t="s">
        <v>40</v>
      </c>
      <c r="R907" t="s">
        <v>29</v>
      </c>
      <c r="S907" t="s">
        <v>30</v>
      </c>
      <c r="T907" s="3" t="str">
        <f t="shared" si="29"/>
        <v>.</v>
      </c>
      <c r="U907" s="3" t="str">
        <f>IF(AND(R907&lt;&gt;"_U",N907&lt;&gt;9999,N907&lt;&gt;999,L907&lt;&gt;"Median"),IFERROR(VLOOKUP(A907,'LBA Total'!A:P,16,0),"."),".")</f>
        <v>.</v>
      </c>
    </row>
    <row r="908" spans="1:21" x14ac:dyDescent="0.3">
      <c r="A908" s="1" t="str">
        <f t="shared" si="28"/>
        <v>2018|ÅŒrÄkei Local Board Area|Total stated - total household income</v>
      </c>
      <c r="B908" t="s">
        <v>18</v>
      </c>
      <c r="C908" t="s">
        <v>19</v>
      </c>
      <c r="D908" t="s">
        <v>20</v>
      </c>
      <c r="E908" t="s">
        <v>21</v>
      </c>
      <c r="F908">
        <v>2018</v>
      </c>
      <c r="G908">
        <v>2018</v>
      </c>
      <c r="H908">
        <v>7614</v>
      </c>
      <c r="I908" t="s">
        <v>124</v>
      </c>
      <c r="J908">
        <v>99</v>
      </c>
      <c r="K908" t="s">
        <v>23</v>
      </c>
      <c r="L908">
        <v>77</v>
      </c>
      <c r="M908" t="s">
        <v>32</v>
      </c>
      <c r="N908">
        <v>2</v>
      </c>
      <c r="O908" t="s">
        <v>28</v>
      </c>
      <c r="P908">
        <v>8832</v>
      </c>
      <c r="T908" s="3">
        <f t="shared" si="29"/>
        <v>31.31</v>
      </c>
      <c r="U908" s="3">
        <f>IF(AND(R908&lt;&gt;"_U",N908&lt;&gt;9999,N908&lt;&gt;999,L908&lt;&gt;"Median"),IFERROR(VLOOKUP(A908,'LBA Total'!A:P,16,0),"."),".")</f>
        <v>28212</v>
      </c>
    </row>
    <row r="909" spans="1:21" x14ac:dyDescent="0.3">
      <c r="A909" s="1" t="str">
        <f t="shared" si="28"/>
        <v>2018|ÅŒrÄkei Local Board Area|Total stated - total household income</v>
      </c>
      <c r="B909" t="s">
        <v>18</v>
      </c>
      <c r="C909" t="s">
        <v>19</v>
      </c>
      <c r="D909" t="s">
        <v>20</v>
      </c>
      <c r="E909" t="s">
        <v>21</v>
      </c>
      <c r="F909">
        <v>2018</v>
      </c>
      <c r="G909">
        <v>2018</v>
      </c>
      <c r="H909">
        <v>7614</v>
      </c>
      <c r="I909" t="s">
        <v>124</v>
      </c>
      <c r="J909">
        <v>99</v>
      </c>
      <c r="K909" t="s">
        <v>23</v>
      </c>
      <c r="L909">
        <v>77</v>
      </c>
      <c r="M909" t="s">
        <v>32</v>
      </c>
      <c r="N909">
        <v>7777</v>
      </c>
      <c r="O909" t="s">
        <v>37</v>
      </c>
      <c r="P909">
        <v>28212</v>
      </c>
      <c r="T909" s="3">
        <f t="shared" si="29"/>
        <v>100</v>
      </c>
      <c r="U909" s="3">
        <f>IF(AND(R909&lt;&gt;"_U",N909&lt;&gt;9999,N909&lt;&gt;999,L909&lt;&gt;"Median"),IFERROR(VLOOKUP(A909,'LBA Total'!A:P,16,0),"."),".")</f>
        <v>28212</v>
      </c>
    </row>
    <row r="910" spans="1:21" x14ac:dyDescent="0.3">
      <c r="A910" s="1" t="str">
        <f t="shared" si="28"/>
        <v>2018|ÅŒrÄkei Local Board Area|Total stated - total household income</v>
      </c>
      <c r="B910" t="s">
        <v>18</v>
      </c>
      <c r="C910" t="s">
        <v>19</v>
      </c>
      <c r="D910" t="s">
        <v>20</v>
      </c>
      <c r="E910" t="s">
        <v>21</v>
      </c>
      <c r="F910">
        <v>2018</v>
      </c>
      <c r="G910">
        <v>2018</v>
      </c>
      <c r="H910">
        <v>7614</v>
      </c>
      <c r="I910" t="s">
        <v>124</v>
      </c>
      <c r="J910">
        <v>99</v>
      </c>
      <c r="K910" t="s">
        <v>23</v>
      </c>
      <c r="L910">
        <v>77</v>
      </c>
      <c r="M910" t="s">
        <v>32</v>
      </c>
      <c r="N910">
        <v>1</v>
      </c>
      <c r="O910" t="s">
        <v>33</v>
      </c>
      <c r="P910">
        <v>11610</v>
      </c>
      <c r="T910" s="3">
        <f t="shared" si="29"/>
        <v>41.15</v>
      </c>
      <c r="U910" s="3">
        <f>IF(AND(R910&lt;&gt;"_U",N910&lt;&gt;9999,N910&lt;&gt;999,L910&lt;&gt;"Median"),IFERROR(VLOOKUP(A910,'LBA Total'!A:P,16,0),"."),".")</f>
        <v>28212</v>
      </c>
    </row>
    <row r="911" spans="1:21" x14ac:dyDescent="0.3">
      <c r="A911" s="1" t="str">
        <f t="shared" si="28"/>
        <v>2018|ÅŒrÄkei Local Board Area|Total stated - total household income</v>
      </c>
      <c r="B911" t="s">
        <v>18</v>
      </c>
      <c r="C911" t="s">
        <v>19</v>
      </c>
      <c r="D911" t="s">
        <v>20</v>
      </c>
      <c r="E911" t="s">
        <v>21</v>
      </c>
      <c r="F911">
        <v>2018</v>
      </c>
      <c r="G911">
        <v>2018</v>
      </c>
      <c r="H911">
        <v>7614</v>
      </c>
      <c r="I911" t="s">
        <v>124</v>
      </c>
      <c r="J911">
        <v>99</v>
      </c>
      <c r="K911" t="s">
        <v>23</v>
      </c>
      <c r="L911">
        <v>77</v>
      </c>
      <c r="M911" t="s">
        <v>32</v>
      </c>
      <c r="N911">
        <v>999</v>
      </c>
      <c r="O911" t="s">
        <v>42</v>
      </c>
      <c r="P911">
        <v>0</v>
      </c>
      <c r="T911" s="3" t="str">
        <f t="shared" si="29"/>
        <v>.</v>
      </c>
      <c r="U911" s="3" t="str">
        <f>IF(AND(R911&lt;&gt;"_U",N911&lt;&gt;9999,N911&lt;&gt;999,L911&lt;&gt;"Median"),IFERROR(VLOOKUP(A911,'LBA Total'!A:P,16,0),"."),".")</f>
        <v>.</v>
      </c>
    </row>
    <row r="912" spans="1:21" x14ac:dyDescent="0.3">
      <c r="A912" s="1" t="str">
        <f t="shared" si="28"/>
        <v>2018|ÅŒrÄkei Local Board Area|Total stated - total household income</v>
      </c>
      <c r="B912" t="s">
        <v>18</v>
      </c>
      <c r="C912" t="s">
        <v>19</v>
      </c>
      <c r="D912" t="s">
        <v>20</v>
      </c>
      <c r="E912" t="s">
        <v>21</v>
      </c>
      <c r="F912">
        <v>2018</v>
      </c>
      <c r="G912">
        <v>2018</v>
      </c>
      <c r="H912">
        <v>7614</v>
      </c>
      <c r="I912" t="s">
        <v>124</v>
      </c>
      <c r="J912">
        <v>99</v>
      </c>
      <c r="K912" t="s">
        <v>23</v>
      </c>
      <c r="L912">
        <v>77</v>
      </c>
      <c r="M912" t="s">
        <v>32</v>
      </c>
      <c r="N912">
        <v>9999</v>
      </c>
      <c r="O912" t="s">
        <v>40</v>
      </c>
      <c r="P912">
        <v>28212</v>
      </c>
      <c r="T912" s="3" t="str">
        <f t="shared" si="29"/>
        <v>.</v>
      </c>
      <c r="U912" s="3" t="str">
        <f>IF(AND(R912&lt;&gt;"_U",N912&lt;&gt;9999,N912&lt;&gt;999,L912&lt;&gt;"Median"),IFERROR(VLOOKUP(A912,'LBA Total'!A:P,16,0),"."),".")</f>
        <v>.</v>
      </c>
    </row>
    <row r="913" spans="1:21" x14ac:dyDescent="0.3">
      <c r="A913" s="1" t="str">
        <f t="shared" si="28"/>
        <v>2018|ÅŒrÄkei Local Board Area|Total stated - total household income</v>
      </c>
      <c r="B913" t="s">
        <v>18</v>
      </c>
      <c r="C913" t="s">
        <v>19</v>
      </c>
      <c r="D913" t="s">
        <v>20</v>
      </c>
      <c r="E913" t="s">
        <v>21</v>
      </c>
      <c r="F913">
        <v>2018</v>
      </c>
      <c r="G913">
        <v>2018</v>
      </c>
      <c r="H913">
        <v>7614</v>
      </c>
      <c r="I913" t="s">
        <v>124</v>
      </c>
      <c r="J913">
        <v>99</v>
      </c>
      <c r="K913" t="s">
        <v>23</v>
      </c>
      <c r="L913">
        <v>77</v>
      </c>
      <c r="M913" t="s">
        <v>32</v>
      </c>
      <c r="N913">
        <v>3</v>
      </c>
      <c r="O913" t="s">
        <v>25</v>
      </c>
      <c r="P913">
        <v>7770</v>
      </c>
      <c r="T913" s="3">
        <f t="shared" si="29"/>
        <v>27.54</v>
      </c>
      <c r="U913" s="3">
        <f>IF(AND(R913&lt;&gt;"_U",N913&lt;&gt;9999,N913&lt;&gt;999,L913&lt;&gt;"Median"),IFERROR(VLOOKUP(A913,'LBA Total'!A:P,16,0),"."),".")</f>
        <v>28212</v>
      </c>
    </row>
    <row r="914" spans="1:21" x14ac:dyDescent="0.3">
      <c r="A914" s="1" t="str">
        <f t="shared" si="28"/>
        <v>2018|ÅŒrÄkei Local Board Area|Total - total household income</v>
      </c>
      <c r="B914" t="s">
        <v>18</v>
      </c>
      <c r="C914" t="s">
        <v>19</v>
      </c>
      <c r="D914" t="s">
        <v>20</v>
      </c>
      <c r="E914" t="s">
        <v>21</v>
      </c>
      <c r="F914">
        <v>2018</v>
      </c>
      <c r="G914">
        <v>2018</v>
      </c>
      <c r="H914">
        <v>7614</v>
      </c>
      <c r="I914" t="s">
        <v>124</v>
      </c>
      <c r="J914">
        <v>99</v>
      </c>
      <c r="K914" t="s">
        <v>23</v>
      </c>
      <c r="L914">
        <v>99</v>
      </c>
      <c r="M914" t="s">
        <v>48</v>
      </c>
      <c r="N914">
        <v>1</v>
      </c>
      <c r="O914" t="s">
        <v>33</v>
      </c>
      <c r="P914">
        <v>12273</v>
      </c>
      <c r="T914" s="3">
        <f t="shared" si="29"/>
        <v>41.03</v>
      </c>
      <c r="U914" s="3">
        <f>IF(AND(R914&lt;&gt;"_U",N914&lt;&gt;9999,N914&lt;&gt;999,L914&lt;&gt;"Median"),IFERROR(VLOOKUP(A914,'LBA Total'!A:P,16,0),"."),".")</f>
        <v>29910</v>
      </c>
    </row>
    <row r="915" spans="1:21" x14ac:dyDescent="0.3">
      <c r="A915" s="1" t="str">
        <f t="shared" si="28"/>
        <v>2018|ÅŒrÄkei Local Board Area|Total - total household income</v>
      </c>
      <c r="B915" t="s">
        <v>18</v>
      </c>
      <c r="C915" t="s">
        <v>19</v>
      </c>
      <c r="D915" t="s">
        <v>20</v>
      </c>
      <c r="E915" t="s">
        <v>21</v>
      </c>
      <c r="F915">
        <v>2018</v>
      </c>
      <c r="G915">
        <v>2018</v>
      </c>
      <c r="H915">
        <v>7614</v>
      </c>
      <c r="I915" t="s">
        <v>124</v>
      </c>
      <c r="J915">
        <v>99</v>
      </c>
      <c r="K915" t="s">
        <v>23</v>
      </c>
      <c r="L915">
        <v>99</v>
      </c>
      <c r="M915" t="s">
        <v>48</v>
      </c>
      <c r="N915">
        <v>3</v>
      </c>
      <c r="O915" t="s">
        <v>25</v>
      </c>
      <c r="P915">
        <v>8202</v>
      </c>
      <c r="T915" s="3">
        <f t="shared" si="29"/>
        <v>27.42</v>
      </c>
      <c r="U915" s="3">
        <f>IF(AND(R915&lt;&gt;"_U",N915&lt;&gt;9999,N915&lt;&gt;999,L915&lt;&gt;"Median"),IFERROR(VLOOKUP(A915,'LBA Total'!A:P,16,0),"."),".")</f>
        <v>29910</v>
      </c>
    </row>
    <row r="916" spans="1:21" x14ac:dyDescent="0.3">
      <c r="A916" s="1" t="str">
        <f t="shared" si="28"/>
        <v>2018|ÅŒrÄkei Local Board Area|Total - total household income</v>
      </c>
      <c r="B916" t="s">
        <v>18</v>
      </c>
      <c r="C916" t="s">
        <v>19</v>
      </c>
      <c r="D916" t="s">
        <v>20</v>
      </c>
      <c r="E916" t="s">
        <v>21</v>
      </c>
      <c r="F916">
        <v>2018</v>
      </c>
      <c r="G916">
        <v>2018</v>
      </c>
      <c r="H916">
        <v>7614</v>
      </c>
      <c r="I916" t="s">
        <v>124</v>
      </c>
      <c r="J916">
        <v>99</v>
      </c>
      <c r="K916" t="s">
        <v>23</v>
      </c>
      <c r="L916">
        <v>99</v>
      </c>
      <c r="M916" t="s">
        <v>48</v>
      </c>
      <c r="N916">
        <v>2</v>
      </c>
      <c r="O916" t="s">
        <v>28</v>
      </c>
      <c r="P916">
        <v>9432</v>
      </c>
      <c r="T916" s="3">
        <f t="shared" si="29"/>
        <v>31.53</v>
      </c>
      <c r="U916" s="3">
        <f>IF(AND(R916&lt;&gt;"_U",N916&lt;&gt;9999,N916&lt;&gt;999,L916&lt;&gt;"Median"),IFERROR(VLOOKUP(A916,'LBA Total'!A:P,16,0),"."),".")</f>
        <v>29910</v>
      </c>
    </row>
    <row r="917" spans="1:21" x14ac:dyDescent="0.3">
      <c r="A917" s="1" t="str">
        <f t="shared" si="28"/>
        <v>2018|ÅŒrÄkei Local Board Area|Total - total household income</v>
      </c>
      <c r="B917" t="s">
        <v>18</v>
      </c>
      <c r="C917" t="s">
        <v>19</v>
      </c>
      <c r="D917" t="s">
        <v>20</v>
      </c>
      <c r="E917" t="s">
        <v>21</v>
      </c>
      <c r="F917">
        <v>2018</v>
      </c>
      <c r="G917">
        <v>2018</v>
      </c>
      <c r="H917">
        <v>7614</v>
      </c>
      <c r="I917" t="s">
        <v>124</v>
      </c>
      <c r="J917">
        <v>99</v>
      </c>
      <c r="K917" t="s">
        <v>23</v>
      </c>
      <c r="L917">
        <v>99</v>
      </c>
      <c r="M917" t="s">
        <v>48</v>
      </c>
      <c r="N917">
        <v>999</v>
      </c>
      <c r="O917" t="s">
        <v>42</v>
      </c>
      <c r="P917">
        <v>0</v>
      </c>
      <c r="T917" s="3" t="str">
        <f t="shared" si="29"/>
        <v>.</v>
      </c>
      <c r="U917" s="3" t="str">
        <f>IF(AND(R917&lt;&gt;"_U",N917&lt;&gt;9999,N917&lt;&gt;999,L917&lt;&gt;"Median"),IFERROR(VLOOKUP(A917,'LBA Total'!A:P,16,0),"."),".")</f>
        <v>.</v>
      </c>
    </row>
    <row r="918" spans="1:21" x14ac:dyDescent="0.3">
      <c r="A918" s="1" t="str">
        <f t="shared" si="28"/>
        <v>2018|ÅŒrÄkei Local Board Area|Total - total household income</v>
      </c>
      <c r="B918" t="s">
        <v>18</v>
      </c>
      <c r="C918" t="s">
        <v>19</v>
      </c>
      <c r="D918" t="s">
        <v>20</v>
      </c>
      <c r="E918" t="s">
        <v>21</v>
      </c>
      <c r="F918">
        <v>2018</v>
      </c>
      <c r="G918">
        <v>2018</v>
      </c>
      <c r="H918">
        <v>7614</v>
      </c>
      <c r="I918" t="s">
        <v>124</v>
      </c>
      <c r="J918">
        <v>99</v>
      </c>
      <c r="K918" t="s">
        <v>23</v>
      </c>
      <c r="L918">
        <v>99</v>
      </c>
      <c r="M918" t="s">
        <v>48</v>
      </c>
      <c r="N918">
        <v>7777</v>
      </c>
      <c r="O918" t="s">
        <v>37</v>
      </c>
      <c r="P918">
        <v>29910</v>
      </c>
      <c r="T918" s="3">
        <f t="shared" si="29"/>
        <v>100</v>
      </c>
      <c r="U918" s="3">
        <f>IF(AND(R918&lt;&gt;"_U",N918&lt;&gt;9999,N918&lt;&gt;999,L918&lt;&gt;"Median"),IFERROR(VLOOKUP(A918,'LBA Total'!A:P,16,0),"."),".")</f>
        <v>29910</v>
      </c>
    </row>
    <row r="919" spans="1:21" x14ac:dyDescent="0.3">
      <c r="A919" s="1" t="str">
        <f t="shared" si="28"/>
        <v>2018|ÅŒrÄkei Local Board Area|Total - total household income</v>
      </c>
      <c r="B919" t="s">
        <v>18</v>
      </c>
      <c r="C919" t="s">
        <v>19</v>
      </c>
      <c r="D919" t="s">
        <v>20</v>
      </c>
      <c r="E919" t="s">
        <v>21</v>
      </c>
      <c r="F919">
        <v>2018</v>
      </c>
      <c r="G919">
        <v>2018</v>
      </c>
      <c r="H919">
        <v>7614</v>
      </c>
      <c r="I919" t="s">
        <v>124</v>
      </c>
      <c r="J919">
        <v>99</v>
      </c>
      <c r="K919" t="s">
        <v>23</v>
      </c>
      <c r="L919">
        <v>99</v>
      </c>
      <c r="M919" t="s">
        <v>48</v>
      </c>
      <c r="N919">
        <v>9999</v>
      </c>
      <c r="O919" t="s">
        <v>40</v>
      </c>
      <c r="P919">
        <v>29910</v>
      </c>
      <c r="T919" s="3" t="str">
        <f t="shared" si="29"/>
        <v>.</v>
      </c>
      <c r="U919" s="3" t="str">
        <f>IF(AND(R919&lt;&gt;"_U",N919&lt;&gt;9999,N919&lt;&gt;999,L919&lt;&gt;"Median"),IFERROR(VLOOKUP(A919,'LBA Total'!A:P,16,0),"."),".")</f>
        <v>.</v>
      </c>
    </row>
    <row r="920" spans="1:21" x14ac:dyDescent="0.3">
      <c r="A920" s="1" t="str">
        <f t="shared" si="28"/>
        <v>2018|ÅŒrÄkei Local Board Area|Median ($) - total household income</v>
      </c>
      <c r="B920" t="s">
        <v>18</v>
      </c>
      <c r="C920" t="s">
        <v>19</v>
      </c>
      <c r="D920" t="s">
        <v>20</v>
      </c>
      <c r="E920" t="s">
        <v>21</v>
      </c>
      <c r="F920">
        <v>2018</v>
      </c>
      <c r="G920">
        <v>2018</v>
      </c>
      <c r="H920">
        <v>7614</v>
      </c>
      <c r="I920" t="s">
        <v>124</v>
      </c>
      <c r="J920">
        <v>99</v>
      </c>
      <c r="K920" t="s">
        <v>23</v>
      </c>
      <c r="L920" t="s">
        <v>56</v>
      </c>
      <c r="M920" t="s">
        <v>57</v>
      </c>
      <c r="N920">
        <v>7777</v>
      </c>
      <c r="O920" t="s">
        <v>37</v>
      </c>
      <c r="P920">
        <v>129100</v>
      </c>
      <c r="T920" s="3" t="str">
        <f t="shared" si="29"/>
        <v>.</v>
      </c>
      <c r="U920" s="3" t="str">
        <f>IF(AND(R920&lt;&gt;"_U",N920&lt;&gt;9999,N920&lt;&gt;999,L920&lt;&gt;"Median"),IFERROR(VLOOKUP(A920,'LBA Total'!A:P,16,0),"."),".")</f>
        <v>.</v>
      </c>
    </row>
    <row r="921" spans="1:21" x14ac:dyDescent="0.3">
      <c r="A921" s="1" t="str">
        <f t="shared" si="28"/>
        <v>2018|ÅŒrÄkei Local Board Area|Median ($) - total household income</v>
      </c>
      <c r="B921" t="s">
        <v>18</v>
      </c>
      <c r="C921" t="s">
        <v>19</v>
      </c>
      <c r="D921" t="s">
        <v>20</v>
      </c>
      <c r="E921" t="s">
        <v>21</v>
      </c>
      <c r="F921">
        <v>2018</v>
      </c>
      <c r="G921">
        <v>2018</v>
      </c>
      <c r="H921">
        <v>7614</v>
      </c>
      <c r="I921" t="s">
        <v>124</v>
      </c>
      <c r="J921">
        <v>99</v>
      </c>
      <c r="K921" t="s">
        <v>23</v>
      </c>
      <c r="L921" t="s">
        <v>56</v>
      </c>
      <c r="M921" t="s">
        <v>57</v>
      </c>
      <c r="N921">
        <v>999</v>
      </c>
      <c r="O921" t="s">
        <v>42</v>
      </c>
      <c r="R921" t="s">
        <v>61</v>
      </c>
      <c r="S921" t="s">
        <v>62</v>
      </c>
      <c r="T921" s="3" t="str">
        <f t="shared" si="29"/>
        <v>.</v>
      </c>
      <c r="U921" s="3" t="str">
        <f>IF(AND(R921&lt;&gt;"_U",N921&lt;&gt;9999,N921&lt;&gt;999,L921&lt;&gt;"Median"),IFERROR(VLOOKUP(A921,'LBA Total'!A:P,16,0),"."),".")</f>
        <v>.</v>
      </c>
    </row>
    <row r="922" spans="1:21" x14ac:dyDescent="0.3">
      <c r="A922" s="1" t="str">
        <f t="shared" si="28"/>
        <v>2018|ÅŒrÄkei Local Board Area|Median ($) - total household income</v>
      </c>
      <c r="B922" t="s">
        <v>18</v>
      </c>
      <c r="C922" t="s">
        <v>19</v>
      </c>
      <c r="D922" t="s">
        <v>20</v>
      </c>
      <c r="E922" t="s">
        <v>21</v>
      </c>
      <c r="F922">
        <v>2018</v>
      </c>
      <c r="G922">
        <v>2018</v>
      </c>
      <c r="H922">
        <v>7614</v>
      </c>
      <c r="I922" t="s">
        <v>124</v>
      </c>
      <c r="J922">
        <v>99</v>
      </c>
      <c r="K922" t="s">
        <v>23</v>
      </c>
      <c r="L922" t="s">
        <v>56</v>
      </c>
      <c r="M922" t="s">
        <v>57</v>
      </c>
      <c r="N922">
        <v>2</v>
      </c>
      <c r="O922" t="s">
        <v>28</v>
      </c>
      <c r="P922">
        <v>99100</v>
      </c>
      <c r="T922" s="3" t="str">
        <f t="shared" si="29"/>
        <v>.</v>
      </c>
      <c r="U922" s="3" t="str">
        <f>IF(AND(R922&lt;&gt;"_U",N922&lt;&gt;9999,N922&lt;&gt;999,L922&lt;&gt;"Median"),IFERROR(VLOOKUP(A922,'LBA Total'!A:P,16,0),"."),".")</f>
        <v>.</v>
      </c>
    </row>
    <row r="923" spans="1:21" x14ac:dyDescent="0.3">
      <c r="A923" s="1" t="str">
        <f t="shared" si="28"/>
        <v>2018|ÅŒrÄkei Local Board Area|Median ($) - total household income</v>
      </c>
      <c r="B923" t="s">
        <v>18</v>
      </c>
      <c r="C923" t="s">
        <v>19</v>
      </c>
      <c r="D923" t="s">
        <v>20</v>
      </c>
      <c r="E923" t="s">
        <v>21</v>
      </c>
      <c r="F923">
        <v>2018</v>
      </c>
      <c r="G923">
        <v>2018</v>
      </c>
      <c r="H923">
        <v>7614</v>
      </c>
      <c r="I923" t="s">
        <v>124</v>
      </c>
      <c r="J923">
        <v>99</v>
      </c>
      <c r="K923" t="s">
        <v>23</v>
      </c>
      <c r="L923" t="s">
        <v>56</v>
      </c>
      <c r="M923" t="s">
        <v>57</v>
      </c>
      <c r="N923">
        <v>1</v>
      </c>
      <c r="O923" t="s">
        <v>33</v>
      </c>
      <c r="P923">
        <v>129800</v>
      </c>
      <c r="T923" s="3" t="str">
        <f t="shared" si="29"/>
        <v>.</v>
      </c>
      <c r="U923" s="3" t="str">
        <f>IF(AND(R923&lt;&gt;"_U",N923&lt;&gt;9999,N923&lt;&gt;999,L923&lt;&gt;"Median"),IFERROR(VLOOKUP(A923,'LBA Total'!A:P,16,0),"."),".")</f>
        <v>.</v>
      </c>
    </row>
    <row r="924" spans="1:21" x14ac:dyDescent="0.3">
      <c r="A924" s="1" t="str">
        <f t="shared" si="28"/>
        <v>2018|ÅŒrÄkei Local Board Area|Median ($) - total household income</v>
      </c>
      <c r="B924" t="s">
        <v>18</v>
      </c>
      <c r="C924" t="s">
        <v>19</v>
      </c>
      <c r="D924" t="s">
        <v>20</v>
      </c>
      <c r="E924" t="s">
        <v>21</v>
      </c>
      <c r="F924">
        <v>2018</v>
      </c>
      <c r="G924">
        <v>2018</v>
      </c>
      <c r="H924">
        <v>7614</v>
      </c>
      <c r="I924" t="s">
        <v>124</v>
      </c>
      <c r="J924">
        <v>99</v>
      </c>
      <c r="K924" t="s">
        <v>23</v>
      </c>
      <c r="L924" t="s">
        <v>56</v>
      </c>
      <c r="M924" t="s">
        <v>57</v>
      </c>
      <c r="N924">
        <v>9999</v>
      </c>
      <c r="O924" t="s">
        <v>40</v>
      </c>
      <c r="P924">
        <v>129100</v>
      </c>
      <c r="T924" s="3" t="str">
        <f t="shared" si="29"/>
        <v>.</v>
      </c>
      <c r="U924" s="3" t="str">
        <f>IF(AND(R924&lt;&gt;"_U",N924&lt;&gt;9999,N924&lt;&gt;999,L924&lt;&gt;"Median"),IFERROR(VLOOKUP(A924,'LBA Total'!A:P,16,0),"."),".")</f>
        <v>.</v>
      </c>
    </row>
    <row r="925" spans="1:21" x14ac:dyDescent="0.3">
      <c r="A925" s="1" t="str">
        <f t="shared" si="28"/>
        <v>2018|ÅŒrÄkei Local Board Area|Median ($) - total household income</v>
      </c>
      <c r="B925" t="s">
        <v>18</v>
      </c>
      <c r="C925" t="s">
        <v>19</v>
      </c>
      <c r="D925" t="s">
        <v>20</v>
      </c>
      <c r="E925" t="s">
        <v>21</v>
      </c>
      <c r="F925">
        <v>2018</v>
      </c>
      <c r="G925">
        <v>2018</v>
      </c>
      <c r="H925">
        <v>7614</v>
      </c>
      <c r="I925" t="s">
        <v>124</v>
      </c>
      <c r="J925">
        <v>99</v>
      </c>
      <c r="K925" t="s">
        <v>23</v>
      </c>
      <c r="L925" t="s">
        <v>56</v>
      </c>
      <c r="M925" t="s">
        <v>57</v>
      </c>
      <c r="N925">
        <v>3</v>
      </c>
      <c r="O925" t="s">
        <v>25</v>
      </c>
      <c r="P925">
        <v>150000</v>
      </c>
      <c r="T925" s="3" t="str">
        <f t="shared" si="29"/>
        <v>.</v>
      </c>
      <c r="U925" s="3" t="str">
        <f>IF(AND(R925&lt;&gt;"_U",N925&lt;&gt;9999,N925&lt;&gt;999,L925&lt;&gt;"Median"),IFERROR(VLOOKUP(A925,'LBA Total'!A:P,16,0),"."),".")</f>
        <v>.</v>
      </c>
    </row>
    <row r="926" spans="1:21" x14ac:dyDescent="0.3">
      <c r="A926" s="1" t="str">
        <f t="shared" si="28"/>
        <v>2018|Maungakiekie-TÄmaki Local Board Area|$20,000 or less</v>
      </c>
      <c r="B926" t="s">
        <v>18</v>
      </c>
      <c r="C926" t="s">
        <v>19</v>
      </c>
      <c r="D926" t="s">
        <v>20</v>
      </c>
      <c r="E926" t="s">
        <v>21</v>
      </c>
      <c r="F926">
        <v>2018</v>
      </c>
      <c r="G926">
        <v>2018</v>
      </c>
      <c r="H926">
        <v>7615</v>
      </c>
      <c r="I926" t="s">
        <v>82</v>
      </c>
      <c r="J926">
        <v>99</v>
      </c>
      <c r="K926" t="s">
        <v>23</v>
      </c>
      <c r="L926">
        <v>1</v>
      </c>
      <c r="M926" t="s">
        <v>39</v>
      </c>
      <c r="N926">
        <v>3</v>
      </c>
      <c r="O926" t="s">
        <v>25</v>
      </c>
      <c r="P926">
        <v>105</v>
      </c>
      <c r="T926" s="3">
        <f t="shared" si="29"/>
        <v>4.17</v>
      </c>
      <c r="U926" s="3">
        <f>IF(AND(R926&lt;&gt;"_U",N926&lt;&gt;9999,N926&lt;&gt;999,L926&lt;&gt;"Median"),IFERROR(VLOOKUP(A926,'LBA Total'!A:P,16,0),"."),".")</f>
        <v>2517</v>
      </c>
    </row>
    <row r="927" spans="1:21" x14ac:dyDescent="0.3">
      <c r="A927" s="1" t="str">
        <f t="shared" si="28"/>
        <v>2018|Maungakiekie-TÄmaki Local Board Area|$20,000 or less</v>
      </c>
      <c r="B927" t="s">
        <v>18</v>
      </c>
      <c r="C927" t="s">
        <v>19</v>
      </c>
      <c r="D927" t="s">
        <v>20</v>
      </c>
      <c r="E927" t="s">
        <v>21</v>
      </c>
      <c r="F927">
        <v>2018</v>
      </c>
      <c r="G927">
        <v>2018</v>
      </c>
      <c r="H927">
        <v>7615</v>
      </c>
      <c r="I927" t="s">
        <v>82</v>
      </c>
      <c r="J927">
        <v>99</v>
      </c>
      <c r="K927" t="s">
        <v>23</v>
      </c>
      <c r="L927">
        <v>1</v>
      </c>
      <c r="M927" t="s">
        <v>39</v>
      </c>
      <c r="N927">
        <v>2</v>
      </c>
      <c r="O927" t="s">
        <v>28</v>
      </c>
      <c r="P927">
        <v>1983</v>
      </c>
      <c r="T927" s="3">
        <f t="shared" si="29"/>
        <v>78.78</v>
      </c>
      <c r="U927" s="3">
        <f>IF(AND(R927&lt;&gt;"_U",N927&lt;&gt;9999,N927&lt;&gt;999,L927&lt;&gt;"Median"),IFERROR(VLOOKUP(A927,'LBA Total'!A:P,16,0),"."),".")</f>
        <v>2517</v>
      </c>
    </row>
    <row r="928" spans="1:21" x14ac:dyDescent="0.3">
      <c r="A928" s="1" t="str">
        <f t="shared" si="28"/>
        <v>2018|Maungakiekie-TÄmaki Local Board Area|$20,000 or less</v>
      </c>
      <c r="B928" t="s">
        <v>18</v>
      </c>
      <c r="C928" t="s">
        <v>19</v>
      </c>
      <c r="D928" t="s">
        <v>20</v>
      </c>
      <c r="E928" t="s">
        <v>21</v>
      </c>
      <c r="F928">
        <v>2018</v>
      </c>
      <c r="G928">
        <v>2018</v>
      </c>
      <c r="H928">
        <v>7615</v>
      </c>
      <c r="I928" t="s">
        <v>82</v>
      </c>
      <c r="J928">
        <v>99</v>
      </c>
      <c r="K928" t="s">
        <v>23</v>
      </c>
      <c r="L928">
        <v>1</v>
      </c>
      <c r="M928" t="s">
        <v>39</v>
      </c>
      <c r="N928">
        <v>1</v>
      </c>
      <c r="O928" t="s">
        <v>33</v>
      </c>
      <c r="P928">
        <v>432</v>
      </c>
      <c r="T928" s="3">
        <f t="shared" si="29"/>
        <v>17.16</v>
      </c>
      <c r="U928" s="3">
        <f>IF(AND(R928&lt;&gt;"_U",N928&lt;&gt;9999,N928&lt;&gt;999,L928&lt;&gt;"Median"),IFERROR(VLOOKUP(A928,'LBA Total'!A:P,16,0),"."),".")</f>
        <v>2517</v>
      </c>
    </row>
    <row r="929" spans="1:21" x14ac:dyDescent="0.3">
      <c r="A929" s="1" t="str">
        <f t="shared" si="28"/>
        <v>2018|Maungakiekie-TÄmaki Local Board Area|$20,000 or less</v>
      </c>
      <c r="B929" t="s">
        <v>18</v>
      </c>
      <c r="C929" t="s">
        <v>19</v>
      </c>
      <c r="D929" t="s">
        <v>20</v>
      </c>
      <c r="E929" t="s">
        <v>21</v>
      </c>
      <c r="F929">
        <v>2018</v>
      </c>
      <c r="G929">
        <v>2018</v>
      </c>
      <c r="H929">
        <v>7615</v>
      </c>
      <c r="I929" t="s">
        <v>82</v>
      </c>
      <c r="J929">
        <v>99</v>
      </c>
      <c r="K929" t="s">
        <v>23</v>
      </c>
      <c r="L929">
        <v>1</v>
      </c>
      <c r="M929" t="s">
        <v>39</v>
      </c>
      <c r="N929">
        <v>999</v>
      </c>
      <c r="O929" t="s">
        <v>42</v>
      </c>
      <c r="P929">
        <v>0</v>
      </c>
      <c r="T929" s="3" t="str">
        <f t="shared" si="29"/>
        <v>.</v>
      </c>
      <c r="U929" s="3" t="str">
        <f>IF(AND(R929&lt;&gt;"_U",N929&lt;&gt;9999,N929&lt;&gt;999,L929&lt;&gt;"Median"),IFERROR(VLOOKUP(A929,'LBA Total'!A:P,16,0),"."),".")</f>
        <v>.</v>
      </c>
    </row>
    <row r="930" spans="1:21" x14ac:dyDescent="0.3">
      <c r="A930" s="1" t="str">
        <f t="shared" si="28"/>
        <v>2018|Maungakiekie-TÄmaki Local Board Area|$20,000 or less</v>
      </c>
      <c r="B930" t="s">
        <v>18</v>
      </c>
      <c r="C930" t="s">
        <v>19</v>
      </c>
      <c r="D930" t="s">
        <v>20</v>
      </c>
      <c r="E930" t="s">
        <v>21</v>
      </c>
      <c r="F930">
        <v>2018</v>
      </c>
      <c r="G930">
        <v>2018</v>
      </c>
      <c r="H930">
        <v>7615</v>
      </c>
      <c r="I930" t="s">
        <v>82</v>
      </c>
      <c r="J930">
        <v>99</v>
      </c>
      <c r="K930" t="s">
        <v>23</v>
      </c>
      <c r="L930">
        <v>1</v>
      </c>
      <c r="M930" t="s">
        <v>39</v>
      </c>
      <c r="N930">
        <v>7777</v>
      </c>
      <c r="O930" t="s">
        <v>37</v>
      </c>
      <c r="P930">
        <v>2517</v>
      </c>
      <c r="T930" s="3">
        <f t="shared" si="29"/>
        <v>100</v>
      </c>
      <c r="U930" s="3">
        <f>IF(AND(R930&lt;&gt;"_U",N930&lt;&gt;9999,N930&lt;&gt;999,L930&lt;&gt;"Median"),IFERROR(VLOOKUP(A930,'LBA Total'!A:P,16,0),"."),".")</f>
        <v>2517</v>
      </c>
    </row>
    <row r="931" spans="1:21" x14ac:dyDescent="0.3">
      <c r="A931" s="1" t="str">
        <f t="shared" si="28"/>
        <v>2018|Maungakiekie-TÄmaki Local Board Area|$20,000 or less</v>
      </c>
      <c r="B931" t="s">
        <v>18</v>
      </c>
      <c r="C931" t="s">
        <v>19</v>
      </c>
      <c r="D931" t="s">
        <v>20</v>
      </c>
      <c r="E931" t="s">
        <v>21</v>
      </c>
      <c r="F931">
        <v>2018</v>
      </c>
      <c r="G931">
        <v>2018</v>
      </c>
      <c r="H931">
        <v>7615</v>
      </c>
      <c r="I931" t="s">
        <v>82</v>
      </c>
      <c r="J931">
        <v>99</v>
      </c>
      <c r="K931" t="s">
        <v>23</v>
      </c>
      <c r="L931">
        <v>1</v>
      </c>
      <c r="M931" t="s">
        <v>39</v>
      </c>
      <c r="N931">
        <v>9999</v>
      </c>
      <c r="O931" t="s">
        <v>40</v>
      </c>
      <c r="P931">
        <v>2517</v>
      </c>
      <c r="T931" s="3" t="str">
        <f t="shared" si="29"/>
        <v>.</v>
      </c>
      <c r="U931" s="3" t="str">
        <f>IF(AND(R931&lt;&gt;"_U",N931&lt;&gt;9999,N931&lt;&gt;999,L931&lt;&gt;"Median"),IFERROR(VLOOKUP(A931,'LBA Total'!A:P,16,0),"."),".")</f>
        <v>.</v>
      </c>
    </row>
    <row r="932" spans="1:21" x14ac:dyDescent="0.3">
      <c r="A932" s="1" t="str">
        <f t="shared" si="28"/>
        <v>2018|Maungakiekie-TÄmaki Local Board Area|$20,001-$30,000</v>
      </c>
      <c r="B932" t="s">
        <v>18</v>
      </c>
      <c r="C932" t="s">
        <v>19</v>
      </c>
      <c r="D932" t="s">
        <v>20</v>
      </c>
      <c r="E932" t="s">
        <v>21</v>
      </c>
      <c r="F932">
        <v>2018</v>
      </c>
      <c r="G932">
        <v>2018</v>
      </c>
      <c r="H932">
        <v>7615</v>
      </c>
      <c r="I932" t="s">
        <v>82</v>
      </c>
      <c r="J932">
        <v>99</v>
      </c>
      <c r="K932" t="s">
        <v>23</v>
      </c>
      <c r="L932">
        <v>2</v>
      </c>
      <c r="M932" t="s">
        <v>24</v>
      </c>
      <c r="N932">
        <v>1</v>
      </c>
      <c r="O932" t="s">
        <v>33</v>
      </c>
      <c r="P932">
        <v>522</v>
      </c>
      <c r="T932" s="3">
        <f t="shared" si="29"/>
        <v>29.05</v>
      </c>
      <c r="U932" s="3">
        <f>IF(AND(R932&lt;&gt;"_U",N932&lt;&gt;9999,N932&lt;&gt;999,L932&lt;&gt;"Median"),IFERROR(VLOOKUP(A932,'LBA Total'!A:P,16,0),"."),".")</f>
        <v>1797</v>
      </c>
    </row>
    <row r="933" spans="1:21" x14ac:dyDescent="0.3">
      <c r="A933" s="1" t="str">
        <f t="shared" si="28"/>
        <v>2018|Maungakiekie-TÄmaki Local Board Area|$20,001-$30,000</v>
      </c>
      <c r="B933" t="s">
        <v>18</v>
      </c>
      <c r="C933" t="s">
        <v>19</v>
      </c>
      <c r="D933" t="s">
        <v>20</v>
      </c>
      <c r="E933" t="s">
        <v>21</v>
      </c>
      <c r="F933">
        <v>2018</v>
      </c>
      <c r="G933">
        <v>2018</v>
      </c>
      <c r="H933">
        <v>7615</v>
      </c>
      <c r="I933" t="s">
        <v>82</v>
      </c>
      <c r="J933">
        <v>99</v>
      </c>
      <c r="K933" t="s">
        <v>23</v>
      </c>
      <c r="L933">
        <v>2</v>
      </c>
      <c r="M933" t="s">
        <v>24</v>
      </c>
      <c r="N933">
        <v>2</v>
      </c>
      <c r="O933" t="s">
        <v>28</v>
      </c>
      <c r="P933">
        <v>1149</v>
      </c>
      <c r="T933" s="3">
        <f t="shared" si="29"/>
        <v>63.94</v>
      </c>
      <c r="U933" s="3">
        <f>IF(AND(R933&lt;&gt;"_U",N933&lt;&gt;9999,N933&lt;&gt;999,L933&lt;&gt;"Median"),IFERROR(VLOOKUP(A933,'LBA Total'!A:P,16,0),"."),".")</f>
        <v>1797</v>
      </c>
    </row>
    <row r="934" spans="1:21" x14ac:dyDescent="0.3">
      <c r="A934" s="1" t="str">
        <f t="shared" si="28"/>
        <v>2018|Maungakiekie-TÄmaki Local Board Area|$20,001-$30,000</v>
      </c>
      <c r="B934" t="s">
        <v>18</v>
      </c>
      <c r="C934" t="s">
        <v>19</v>
      </c>
      <c r="D934" t="s">
        <v>20</v>
      </c>
      <c r="E934" t="s">
        <v>21</v>
      </c>
      <c r="F934">
        <v>2018</v>
      </c>
      <c r="G934">
        <v>2018</v>
      </c>
      <c r="H934">
        <v>7615</v>
      </c>
      <c r="I934" t="s">
        <v>82</v>
      </c>
      <c r="J934">
        <v>99</v>
      </c>
      <c r="K934" t="s">
        <v>23</v>
      </c>
      <c r="L934">
        <v>2</v>
      </c>
      <c r="M934" t="s">
        <v>24</v>
      </c>
      <c r="N934">
        <v>9999</v>
      </c>
      <c r="O934" t="s">
        <v>40</v>
      </c>
      <c r="P934">
        <v>1797</v>
      </c>
      <c r="T934" s="3" t="str">
        <f t="shared" si="29"/>
        <v>.</v>
      </c>
      <c r="U934" s="3" t="str">
        <f>IF(AND(R934&lt;&gt;"_U",N934&lt;&gt;9999,N934&lt;&gt;999,L934&lt;&gt;"Median"),IFERROR(VLOOKUP(A934,'LBA Total'!A:P,16,0),"."),".")</f>
        <v>.</v>
      </c>
    </row>
    <row r="935" spans="1:21" x14ac:dyDescent="0.3">
      <c r="A935" s="1" t="str">
        <f t="shared" si="28"/>
        <v>2018|Maungakiekie-TÄmaki Local Board Area|$20,001-$30,000</v>
      </c>
      <c r="B935" t="s">
        <v>18</v>
      </c>
      <c r="C935" t="s">
        <v>19</v>
      </c>
      <c r="D935" t="s">
        <v>20</v>
      </c>
      <c r="E935" t="s">
        <v>21</v>
      </c>
      <c r="F935">
        <v>2018</v>
      </c>
      <c r="G935">
        <v>2018</v>
      </c>
      <c r="H935">
        <v>7615</v>
      </c>
      <c r="I935" t="s">
        <v>82</v>
      </c>
      <c r="J935">
        <v>99</v>
      </c>
      <c r="K935" t="s">
        <v>23</v>
      </c>
      <c r="L935">
        <v>2</v>
      </c>
      <c r="M935" t="s">
        <v>24</v>
      </c>
      <c r="N935">
        <v>999</v>
      </c>
      <c r="O935" t="s">
        <v>42</v>
      </c>
      <c r="P935">
        <v>0</v>
      </c>
      <c r="T935" s="3" t="str">
        <f t="shared" si="29"/>
        <v>.</v>
      </c>
      <c r="U935" s="3" t="str">
        <f>IF(AND(R935&lt;&gt;"_U",N935&lt;&gt;9999,N935&lt;&gt;999,L935&lt;&gt;"Median"),IFERROR(VLOOKUP(A935,'LBA Total'!A:P,16,0),"."),".")</f>
        <v>.</v>
      </c>
    </row>
    <row r="936" spans="1:21" x14ac:dyDescent="0.3">
      <c r="A936" s="1" t="str">
        <f t="shared" si="28"/>
        <v>2018|Maungakiekie-TÄmaki Local Board Area|$20,001-$30,000</v>
      </c>
      <c r="B936" t="s">
        <v>18</v>
      </c>
      <c r="C936" t="s">
        <v>19</v>
      </c>
      <c r="D936" t="s">
        <v>20</v>
      </c>
      <c r="E936" t="s">
        <v>21</v>
      </c>
      <c r="F936">
        <v>2018</v>
      </c>
      <c r="G936">
        <v>2018</v>
      </c>
      <c r="H936">
        <v>7615</v>
      </c>
      <c r="I936" t="s">
        <v>82</v>
      </c>
      <c r="J936">
        <v>99</v>
      </c>
      <c r="K936" t="s">
        <v>23</v>
      </c>
      <c r="L936">
        <v>2</v>
      </c>
      <c r="M936" t="s">
        <v>24</v>
      </c>
      <c r="N936">
        <v>3</v>
      </c>
      <c r="O936" t="s">
        <v>25</v>
      </c>
      <c r="P936">
        <v>126</v>
      </c>
      <c r="T936" s="3">
        <f t="shared" si="29"/>
        <v>7.01</v>
      </c>
      <c r="U936" s="3">
        <f>IF(AND(R936&lt;&gt;"_U",N936&lt;&gt;9999,N936&lt;&gt;999,L936&lt;&gt;"Median"),IFERROR(VLOOKUP(A936,'LBA Total'!A:P,16,0),"."),".")</f>
        <v>1797</v>
      </c>
    </row>
    <row r="937" spans="1:21" x14ac:dyDescent="0.3">
      <c r="A937" s="1" t="str">
        <f t="shared" si="28"/>
        <v>2018|Maungakiekie-TÄmaki Local Board Area|$20,001-$30,000</v>
      </c>
      <c r="B937" t="s">
        <v>18</v>
      </c>
      <c r="C937" t="s">
        <v>19</v>
      </c>
      <c r="D937" t="s">
        <v>20</v>
      </c>
      <c r="E937" t="s">
        <v>21</v>
      </c>
      <c r="F937">
        <v>2018</v>
      </c>
      <c r="G937">
        <v>2018</v>
      </c>
      <c r="H937">
        <v>7615</v>
      </c>
      <c r="I937" t="s">
        <v>82</v>
      </c>
      <c r="J937">
        <v>99</v>
      </c>
      <c r="K937" t="s">
        <v>23</v>
      </c>
      <c r="L937">
        <v>2</v>
      </c>
      <c r="M937" t="s">
        <v>24</v>
      </c>
      <c r="N937">
        <v>7777</v>
      </c>
      <c r="O937" t="s">
        <v>37</v>
      </c>
      <c r="P937">
        <v>1797</v>
      </c>
      <c r="T937" s="3">
        <f t="shared" si="29"/>
        <v>100</v>
      </c>
      <c r="U937" s="3">
        <f>IF(AND(R937&lt;&gt;"_U",N937&lt;&gt;9999,N937&lt;&gt;999,L937&lt;&gt;"Median"),IFERROR(VLOOKUP(A937,'LBA Total'!A:P,16,0),"."),".")</f>
        <v>1797</v>
      </c>
    </row>
    <row r="938" spans="1:21" x14ac:dyDescent="0.3">
      <c r="A938" s="1" t="str">
        <f t="shared" si="28"/>
        <v>2018|Maungakiekie-TÄmaki Local Board Area|$30,001-$50,000</v>
      </c>
      <c r="B938" t="s">
        <v>18</v>
      </c>
      <c r="C938" t="s">
        <v>19</v>
      </c>
      <c r="D938" t="s">
        <v>20</v>
      </c>
      <c r="E938" t="s">
        <v>21</v>
      </c>
      <c r="F938">
        <v>2018</v>
      </c>
      <c r="G938">
        <v>2018</v>
      </c>
      <c r="H938">
        <v>7615</v>
      </c>
      <c r="I938" t="s">
        <v>82</v>
      </c>
      <c r="J938">
        <v>99</v>
      </c>
      <c r="K938" t="s">
        <v>23</v>
      </c>
      <c r="L938">
        <v>3</v>
      </c>
      <c r="M938" t="s">
        <v>45</v>
      </c>
      <c r="N938">
        <v>9999</v>
      </c>
      <c r="O938" t="s">
        <v>40</v>
      </c>
      <c r="P938">
        <v>2613</v>
      </c>
      <c r="T938" s="3" t="str">
        <f t="shared" si="29"/>
        <v>.</v>
      </c>
      <c r="U938" s="3" t="str">
        <f>IF(AND(R938&lt;&gt;"_U",N938&lt;&gt;9999,N938&lt;&gt;999,L938&lt;&gt;"Median"),IFERROR(VLOOKUP(A938,'LBA Total'!A:P,16,0),"."),".")</f>
        <v>.</v>
      </c>
    </row>
    <row r="939" spans="1:21" x14ac:dyDescent="0.3">
      <c r="A939" s="1" t="str">
        <f t="shared" si="28"/>
        <v>2018|Maungakiekie-TÄmaki Local Board Area|$30,001-$50,000</v>
      </c>
      <c r="B939" t="s">
        <v>18</v>
      </c>
      <c r="C939" t="s">
        <v>19</v>
      </c>
      <c r="D939" t="s">
        <v>20</v>
      </c>
      <c r="E939" t="s">
        <v>21</v>
      </c>
      <c r="F939">
        <v>2018</v>
      </c>
      <c r="G939">
        <v>2018</v>
      </c>
      <c r="H939">
        <v>7615</v>
      </c>
      <c r="I939" t="s">
        <v>82</v>
      </c>
      <c r="J939">
        <v>99</v>
      </c>
      <c r="K939" t="s">
        <v>23</v>
      </c>
      <c r="L939">
        <v>3</v>
      </c>
      <c r="M939" t="s">
        <v>45</v>
      </c>
      <c r="N939">
        <v>1</v>
      </c>
      <c r="O939" t="s">
        <v>33</v>
      </c>
      <c r="P939">
        <v>786</v>
      </c>
      <c r="T939" s="3">
        <f t="shared" si="29"/>
        <v>30.08</v>
      </c>
      <c r="U939" s="3">
        <f>IF(AND(R939&lt;&gt;"_U",N939&lt;&gt;9999,N939&lt;&gt;999,L939&lt;&gt;"Median"),IFERROR(VLOOKUP(A939,'LBA Total'!A:P,16,0),"."),".")</f>
        <v>2613</v>
      </c>
    </row>
    <row r="940" spans="1:21" x14ac:dyDescent="0.3">
      <c r="A940" s="1" t="str">
        <f t="shared" si="28"/>
        <v>2018|Maungakiekie-TÄmaki Local Board Area|$30,001-$50,000</v>
      </c>
      <c r="B940" t="s">
        <v>18</v>
      </c>
      <c r="C940" t="s">
        <v>19</v>
      </c>
      <c r="D940" t="s">
        <v>20</v>
      </c>
      <c r="E940" t="s">
        <v>21</v>
      </c>
      <c r="F940">
        <v>2018</v>
      </c>
      <c r="G940">
        <v>2018</v>
      </c>
      <c r="H940">
        <v>7615</v>
      </c>
      <c r="I940" t="s">
        <v>82</v>
      </c>
      <c r="J940">
        <v>99</v>
      </c>
      <c r="K940" t="s">
        <v>23</v>
      </c>
      <c r="L940">
        <v>3</v>
      </c>
      <c r="M940" t="s">
        <v>45</v>
      </c>
      <c r="N940">
        <v>999</v>
      </c>
      <c r="O940" t="s">
        <v>42</v>
      </c>
      <c r="P940">
        <v>0</v>
      </c>
      <c r="T940" s="3" t="str">
        <f t="shared" si="29"/>
        <v>.</v>
      </c>
      <c r="U940" s="3" t="str">
        <f>IF(AND(R940&lt;&gt;"_U",N940&lt;&gt;9999,N940&lt;&gt;999,L940&lt;&gt;"Median"),IFERROR(VLOOKUP(A940,'LBA Total'!A:P,16,0),"."),".")</f>
        <v>.</v>
      </c>
    </row>
    <row r="941" spans="1:21" x14ac:dyDescent="0.3">
      <c r="A941" s="1" t="str">
        <f t="shared" si="28"/>
        <v>2018|Maungakiekie-TÄmaki Local Board Area|$30,001-$50,000</v>
      </c>
      <c r="B941" t="s">
        <v>18</v>
      </c>
      <c r="C941" t="s">
        <v>19</v>
      </c>
      <c r="D941" t="s">
        <v>20</v>
      </c>
      <c r="E941" t="s">
        <v>21</v>
      </c>
      <c r="F941">
        <v>2018</v>
      </c>
      <c r="G941">
        <v>2018</v>
      </c>
      <c r="H941">
        <v>7615</v>
      </c>
      <c r="I941" t="s">
        <v>82</v>
      </c>
      <c r="J941">
        <v>99</v>
      </c>
      <c r="K941" t="s">
        <v>23</v>
      </c>
      <c r="L941">
        <v>3</v>
      </c>
      <c r="M941" t="s">
        <v>45</v>
      </c>
      <c r="N941">
        <v>3</v>
      </c>
      <c r="O941" t="s">
        <v>25</v>
      </c>
      <c r="P941">
        <v>147</v>
      </c>
      <c r="T941" s="3">
        <f t="shared" si="29"/>
        <v>5.63</v>
      </c>
      <c r="U941" s="3">
        <f>IF(AND(R941&lt;&gt;"_U",N941&lt;&gt;9999,N941&lt;&gt;999,L941&lt;&gt;"Median"),IFERROR(VLOOKUP(A941,'LBA Total'!A:P,16,0),"."),".")</f>
        <v>2613</v>
      </c>
    </row>
    <row r="942" spans="1:21" x14ac:dyDescent="0.3">
      <c r="A942" s="1" t="str">
        <f t="shared" si="28"/>
        <v>2018|Maungakiekie-TÄmaki Local Board Area|$30,001-$50,000</v>
      </c>
      <c r="B942" t="s">
        <v>18</v>
      </c>
      <c r="C942" t="s">
        <v>19</v>
      </c>
      <c r="D942" t="s">
        <v>20</v>
      </c>
      <c r="E942" t="s">
        <v>21</v>
      </c>
      <c r="F942">
        <v>2018</v>
      </c>
      <c r="G942">
        <v>2018</v>
      </c>
      <c r="H942">
        <v>7615</v>
      </c>
      <c r="I942" t="s">
        <v>82</v>
      </c>
      <c r="J942">
        <v>99</v>
      </c>
      <c r="K942" t="s">
        <v>23</v>
      </c>
      <c r="L942">
        <v>3</v>
      </c>
      <c r="M942" t="s">
        <v>45</v>
      </c>
      <c r="N942">
        <v>7777</v>
      </c>
      <c r="O942" t="s">
        <v>37</v>
      </c>
      <c r="P942">
        <v>2613</v>
      </c>
      <c r="T942" s="3">
        <f t="shared" si="29"/>
        <v>100</v>
      </c>
      <c r="U942" s="3">
        <f>IF(AND(R942&lt;&gt;"_U",N942&lt;&gt;9999,N942&lt;&gt;999,L942&lt;&gt;"Median"),IFERROR(VLOOKUP(A942,'LBA Total'!A:P,16,0),"."),".")</f>
        <v>2613</v>
      </c>
    </row>
    <row r="943" spans="1:21" x14ac:dyDescent="0.3">
      <c r="A943" s="1" t="str">
        <f t="shared" si="28"/>
        <v>2018|Maungakiekie-TÄmaki Local Board Area|$30,001-$50,000</v>
      </c>
      <c r="B943" t="s">
        <v>18</v>
      </c>
      <c r="C943" t="s">
        <v>19</v>
      </c>
      <c r="D943" t="s">
        <v>20</v>
      </c>
      <c r="E943" t="s">
        <v>21</v>
      </c>
      <c r="F943">
        <v>2018</v>
      </c>
      <c r="G943">
        <v>2018</v>
      </c>
      <c r="H943">
        <v>7615</v>
      </c>
      <c r="I943" t="s">
        <v>82</v>
      </c>
      <c r="J943">
        <v>99</v>
      </c>
      <c r="K943" t="s">
        <v>23</v>
      </c>
      <c r="L943">
        <v>3</v>
      </c>
      <c r="M943" t="s">
        <v>45</v>
      </c>
      <c r="N943">
        <v>2</v>
      </c>
      <c r="O943" t="s">
        <v>28</v>
      </c>
      <c r="P943">
        <v>1680</v>
      </c>
      <c r="T943" s="3">
        <f t="shared" si="29"/>
        <v>64.290000000000006</v>
      </c>
      <c r="U943" s="3">
        <f>IF(AND(R943&lt;&gt;"_U",N943&lt;&gt;9999,N943&lt;&gt;999,L943&lt;&gt;"Median"),IFERROR(VLOOKUP(A943,'LBA Total'!A:P,16,0),"."),".")</f>
        <v>2613</v>
      </c>
    </row>
    <row r="944" spans="1:21" x14ac:dyDescent="0.3">
      <c r="A944" s="1" t="str">
        <f t="shared" si="28"/>
        <v>2018|Maungakiekie-TÄmaki Local Board Area|$50,001-$70,000</v>
      </c>
      <c r="B944" t="s">
        <v>18</v>
      </c>
      <c r="C944" t="s">
        <v>19</v>
      </c>
      <c r="D944" t="s">
        <v>20</v>
      </c>
      <c r="E944" t="s">
        <v>21</v>
      </c>
      <c r="F944">
        <v>2018</v>
      </c>
      <c r="G944">
        <v>2018</v>
      </c>
      <c r="H944">
        <v>7615</v>
      </c>
      <c r="I944" t="s">
        <v>82</v>
      </c>
      <c r="J944">
        <v>99</v>
      </c>
      <c r="K944" t="s">
        <v>23</v>
      </c>
      <c r="L944">
        <v>4</v>
      </c>
      <c r="M944" t="s">
        <v>36</v>
      </c>
      <c r="N944">
        <v>999</v>
      </c>
      <c r="O944" t="s">
        <v>42</v>
      </c>
      <c r="P944">
        <v>0</v>
      </c>
      <c r="T944" s="3" t="str">
        <f t="shared" si="29"/>
        <v>.</v>
      </c>
      <c r="U944" s="3" t="str">
        <f>IF(AND(R944&lt;&gt;"_U",N944&lt;&gt;9999,N944&lt;&gt;999,L944&lt;&gt;"Median"),IFERROR(VLOOKUP(A944,'LBA Total'!A:P,16,0),"."),".")</f>
        <v>.</v>
      </c>
    </row>
    <row r="945" spans="1:21" x14ac:dyDescent="0.3">
      <c r="A945" s="1" t="str">
        <f t="shared" si="28"/>
        <v>2018|Maungakiekie-TÄmaki Local Board Area|$50,001-$70,000</v>
      </c>
      <c r="B945" t="s">
        <v>18</v>
      </c>
      <c r="C945" t="s">
        <v>19</v>
      </c>
      <c r="D945" t="s">
        <v>20</v>
      </c>
      <c r="E945" t="s">
        <v>21</v>
      </c>
      <c r="F945">
        <v>2018</v>
      </c>
      <c r="G945">
        <v>2018</v>
      </c>
      <c r="H945">
        <v>7615</v>
      </c>
      <c r="I945" t="s">
        <v>82</v>
      </c>
      <c r="J945">
        <v>99</v>
      </c>
      <c r="K945" t="s">
        <v>23</v>
      </c>
      <c r="L945">
        <v>4</v>
      </c>
      <c r="M945" t="s">
        <v>36</v>
      </c>
      <c r="N945">
        <v>7777</v>
      </c>
      <c r="O945" t="s">
        <v>37</v>
      </c>
      <c r="P945">
        <v>2550</v>
      </c>
      <c r="T945" s="3">
        <f t="shared" si="29"/>
        <v>100</v>
      </c>
      <c r="U945" s="3">
        <f>IF(AND(R945&lt;&gt;"_U",N945&lt;&gt;9999,N945&lt;&gt;999,L945&lt;&gt;"Median"),IFERROR(VLOOKUP(A945,'LBA Total'!A:P,16,0),"."),".")</f>
        <v>2550</v>
      </c>
    </row>
    <row r="946" spans="1:21" x14ac:dyDescent="0.3">
      <c r="A946" s="1" t="str">
        <f t="shared" si="28"/>
        <v>2018|Maungakiekie-TÄmaki Local Board Area|$50,001-$70,000</v>
      </c>
      <c r="B946" t="s">
        <v>18</v>
      </c>
      <c r="C946" t="s">
        <v>19</v>
      </c>
      <c r="D946" t="s">
        <v>20</v>
      </c>
      <c r="E946" t="s">
        <v>21</v>
      </c>
      <c r="F946">
        <v>2018</v>
      </c>
      <c r="G946">
        <v>2018</v>
      </c>
      <c r="H946">
        <v>7615</v>
      </c>
      <c r="I946" t="s">
        <v>82</v>
      </c>
      <c r="J946">
        <v>99</v>
      </c>
      <c r="K946" t="s">
        <v>23</v>
      </c>
      <c r="L946">
        <v>4</v>
      </c>
      <c r="M946" t="s">
        <v>36</v>
      </c>
      <c r="N946">
        <v>9999</v>
      </c>
      <c r="O946" t="s">
        <v>40</v>
      </c>
      <c r="P946">
        <v>2550</v>
      </c>
      <c r="T946" s="3" t="str">
        <f t="shared" si="29"/>
        <v>.</v>
      </c>
      <c r="U946" s="3" t="str">
        <f>IF(AND(R946&lt;&gt;"_U",N946&lt;&gt;9999,N946&lt;&gt;999,L946&lt;&gt;"Median"),IFERROR(VLOOKUP(A946,'LBA Total'!A:P,16,0),"."),".")</f>
        <v>.</v>
      </c>
    </row>
    <row r="947" spans="1:21" x14ac:dyDescent="0.3">
      <c r="A947" s="1" t="str">
        <f t="shared" si="28"/>
        <v>2018|Maungakiekie-TÄmaki Local Board Area|$50,001-$70,000</v>
      </c>
      <c r="B947" t="s">
        <v>18</v>
      </c>
      <c r="C947" t="s">
        <v>19</v>
      </c>
      <c r="D947" t="s">
        <v>20</v>
      </c>
      <c r="E947" t="s">
        <v>21</v>
      </c>
      <c r="F947">
        <v>2018</v>
      </c>
      <c r="G947">
        <v>2018</v>
      </c>
      <c r="H947">
        <v>7615</v>
      </c>
      <c r="I947" t="s">
        <v>82</v>
      </c>
      <c r="J947">
        <v>99</v>
      </c>
      <c r="K947" t="s">
        <v>23</v>
      </c>
      <c r="L947">
        <v>4</v>
      </c>
      <c r="M947" t="s">
        <v>36</v>
      </c>
      <c r="N947">
        <v>1</v>
      </c>
      <c r="O947" t="s">
        <v>33</v>
      </c>
      <c r="P947">
        <v>798</v>
      </c>
      <c r="T947" s="3">
        <f t="shared" si="29"/>
        <v>31.29</v>
      </c>
      <c r="U947" s="3">
        <f>IF(AND(R947&lt;&gt;"_U",N947&lt;&gt;9999,N947&lt;&gt;999,L947&lt;&gt;"Median"),IFERROR(VLOOKUP(A947,'LBA Total'!A:P,16,0),"."),".")</f>
        <v>2550</v>
      </c>
    </row>
    <row r="948" spans="1:21" x14ac:dyDescent="0.3">
      <c r="A948" s="1" t="str">
        <f t="shared" si="28"/>
        <v>2018|Maungakiekie-TÄmaki Local Board Area|$50,001-$70,000</v>
      </c>
      <c r="B948" t="s">
        <v>18</v>
      </c>
      <c r="C948" t="s">
        <v>19</v>
      </c>
      <c r="D948" t="s">
        <v>20</v>
      </c>
      <c r="E948" t="s">
        <v>21</v>
      </c>
      <c r="F948">
        <v>2018</v>
      </c>
      <c r="G948">
        <v>2018</v>
      </c>
      <c r="H948">
        <v>7615</v>
      </c>
      <c r="I948" t="s">
        <v>82</v>
      </c>
      <c r="J948">
        <v>99</v>
      </c>
      <c r="K948" t="s">
        <v>23</v>
      </c>
      <c r="L948">
        <v>4</v>
      </c>
      <c r="M948" t="s">
        <v>36</v>
      </c>
      <c r="N948">
        <v>3</v>
      </c>
      <c r="O948" t="s">
        <v>25</v>
      </c>
      <c r="P948">
        <v>174</v>
      </c>
      <c r="T948" s="3">
        <f t="shared" si="29"/>
        <v>6.82</v>
      </c>
      <c r="U948" s="3">
        <f>IF(AND(R948&lt;&gt;"_U",N948&lt;&gt;9999,N948&lt;&gt;999,L948&lt;&gt;"Median"),IFERROR(VLOOKUP(A948,'LBA Total'!A:P,16,0),"."),".")</f>
        <v>2550</v>
      </c>
    </row>
    <row r="949" spans="1:21" x14ac:dyDescent="0.3">
      <c r="A949" s="1" t="str">
        <f t="shared" si="28"/>
        <v>2018|Maungakiekie-TÄmaki Local Board Area|$50,001-$70,000</v>
      </c>
      <c r="B949" t="s">
        <v>18</v>
      </c>
      <c r="C949" t="s">
        <v>19</v>
      </c>
      <c r="D949" t="s">
        <v>20</v>
      </c>
      <c r="E949" t="s">
        <v>21</v>
      </c>
      <c r="F949">
        <v>2018</v>
      </c>
      <c r="G949">
        <v>2018</v>
      </c>
      <c r="H949">
        <v>7615</v>
      </c>
      <c r="I949" t="s">
        <v>82</v>
      </c>
      <c r="J949">
        <v>99</v>
      </c>
      <c r="K949" t="s">
        <v>23</v>
      </c>
      <c r="L949">
        <v>4</v>
      </c>
      <c r="M949" t="s">
        <v>36</v>
      </c>
      <c r="N949">
        <v>2</v>
      </c>
      <c r="O949" t="s">
        <v>28</v>
      </c>
      <c r="P949">
        <v>1578</v>
      </c>
      <c r="T949" s="3">
        <f t="shared" si="29"/>
        <v>61.88</v>
      </c>
      <c r="U949" s="3">
        <f>IF(AND(R949&lt;&gt;"_U",N949&lt;&gt;9999,N949&lt;&gt;999,L949&lt;&gt;"Median"),IFERROR(VLOOKUP(A949,'LBA Total'!A:P,16,0),"."),".")</f>
        <v>2550</v>
      </c>
    </row>
    <row r="950" spans="1:21" x14ac:dyDescent="0.3">
      <c r="A950" s="1" t="str">
        <f t="shared" si="28"/>
        <v>2018|Maungakiekie-TÄmaki Local Board Area|$70,001-$100,000</v>
      </c>
      <c r="B950" t="s">
        <v>18</v>
      </c>
      <c r="C950" t="s">
        <v>19</v>
      </c>
      <c r="D950" t="s">
        <v>20</v>
      </c>
      <c r="E950" t="s">
        <v>21</v>
      </c>
      <c r="F950">
        <v>2018</v>
      </c>
      <c r="G950">
        <v>2018</v>
      </c>
      <c r="H950">
        <v>7615</v>
      </c>
      <c r="I950" t="s">
        <v>82</v>
      </c>
      <c r="J950">
        <v>99</v>
      </c>
      <c r="K950" t="s">
        <v>23</v>
      </c>
      <c r="L950">
        <v>5</v>
      </c>
      <c r="M950" t="s">
        <v>58</v>
      </c>
      <c r="N950">
        <v>3</v>
      </c>
      <c r="O950" t="s">
        <v>25</v>
      </c>
      <c r="P950">
        <v>237</v>
      </c>
      <c r="T950" s="3">
        <f t="shared" si="29"/>
        <v>7.33</v>
      </c>
      <c r="U950" s="3">
        <f>IF(AND(R950&lt;&gt;"_U",N950&lt;&gt;9999,N950&lt;&gt;999,L950&lt;&gt;"Median"),IFERROR(VLOOKUP(A950,'LBA Total'!A:P,16,0),"."),".")</f>
        <v>3234</v>
      </c>
    </row>
    <row r="951" spans="1:21" x14ac:dyDescent="0.3">
      <c r="A951" s="1" t="str">
        <f t="shared" si="28"/>
        <v>2018|Maungakiekie-TÄmaki Local Board Area|$70,001-$100,000</v>
      </c>
      <c r="B951" t="s">
        <v>18</v>
      </c>
      <c r="C951" t="s">
        <v>19</v>
      </c>
      <c r="D951" t="s">
        <v>20</v>
      </c>
      <c r="E951" t="s">
        <v>21</v>
      </c>
      <c r="F951">
        <v>2018</v>
      </c>
      <c r="G951">
        <v>2018</v>
      </c>
      <c r="H951">
        <v>7615</v>
      </c>
      <c r="I951" t="s">
        <v>82</v>
      </c>
      <c r="J951">
        <v>99</v>
      </c>
      <c r="K951" t="s">
        <v>23</v>
      </c>
      <c r="L951">
        <v>5</v>
      </c>
      <c r="M951" t="s">
        <v>58</v>
      </c>
      <c r="N951">
        <v>7777</v>
      </c>
      <c r="O951" t="s">
        <v>37</v>
      </c>
      <c r="P951">
        <v>3234</v>
      </c>
      <c r="T951" s="3">
        <f t="shared" si="29"/>
        <v>100</v>
      </c>
      <c r="U951" s="3">
        <f>IF(AND(R951&lt;&gt;"_U",N951&lt;&gt;9999,N951&lt;&gt;999,L951&lt;&gt;"Median"),IFERROR(VLOOKUP(A951,'LBA Total'!A:P,16,0),"."),".")</f>
        <v>3234</v>
      </c>
    </row>
    <row r="952" spans="1:21" x14ac:dyDescent="0.3">
      <c r="A952" s="1" t="str">
        <f t="shared" si="28"/>
        <v>2018|Maungakiekie-TÄmaki Local Board Area|$70,001-$100,000</v>
      </c>
      <c r="B952" t="s">
        <v>18</v>
      </c>
      <c r="C952" t="s">
        <v>19</v>
      </c>
      <c r="D952" t="s">
        <v>20</v>
      </c>
      <c r="E952" t="s">
        <v>21</v>
      </c>
      <c r="F952">
        <v>2018</v>
      </c>
      <c r="G952">
        <v>2018</v>
      </c>
      <c r="H952">
        <v>7615</v>
      </c>
      <c r="I952" t="s">
        <v>82</v>
      </c>
      <c r="J952">
        <v>99</v>
      </c>
      <c r="K952" t="s">
        <v>23</v>
      </c>
      <c r="L952">
        <v>5</v>
      </c>
      <c r="M952" t="s">
        <v>58</v>
      </c>
      <c r="N952">
        <v>2</v>
      </c>
      <c r="O952" t="s">
        <v>28</v>
      </c>
      <c r="P952">
        <v>1839</v>
      </c>
      <c r="T952" s="3">
        <f t="shared" si="29"/>
        <v>56.86</v>
      </c>
      <c r="U952" s="3">
        <f>IF(AND(R952&lt;&gt;"_U",N952&lt;&gt;9999,N952&lt;&gt;999,L952&lt;&gt;"Median"),IFERROR(VLOOKUP(A952,'LBA Total'!A:P,16,0),"."),".")</f>
        <v>3234</v>
      </c>
    </row>
    <row r="953" spans="1:21" x14ac:dyDescent="0.3">
      <c r="A953" s="1" t="str">
        <f t="shared" si="28"/>
        <v>2018|Maungakiekie-TÄmaki Local Board Area|$70,001-$100,000</v>
      </c>
      <c r="B953" t="s">
        <v>18</v>
      </c>
      <c r="C953" t="s">
        <v>19</v>
      </c>
      <c r="D953" t="s">
        <v>20</v>
      </c>
      <c r="E953" t="s">
        <v>21</v>
      </c>
      <c r="F953">
        <v>2018</v>
      </c>
      <c r="G953">
        <v>2018</v>
      </c>
      <c r="H953">
        <v>7615</v>
      </c>
      <c r="I953" t="s">
        <v>82</v>
      </c>
      <c r="J953">
        <v>99</v>
      </c>
      <c r="K953" t="s">
        <v>23</v>
      </c>
      <c r="L953">
        <v>5</v>
      </c>
      <c r="M953" t="s">
        <v>58</v>
      </c>
      <c r="N953">
        <v>9999</v>
      </c>
      <c r="O953" t="s">
        <v>40</v>
      </c>
      <c r="P953">
        <v>3234</v>
      </c>
      <c r="T953" s="3" t="str">
        <f t="shared" si="29"/>
        <v>.</v>
      </c>
      <c r="U953" s="3" t="str">
        <f>IF(AND(R953&lt;&gt;"_U",N953&lt;&gt;9999,N953&lt;&gt;999,L953&lt;&gt;"Median"),IFERROR(VLOOKUP(A953,'LBA Total'!A:P,16,0),"."),".")</f>
        <v>.</v>
      </c>
    </row>
    <row r="954" spans="1:21" x14ac:dyDescent="0.3">
      <c r="A954" s="1" t="str">
        <f t="shared" si="28"/>
        <v>2018|Maungakiekie-TÄmaki Local Board Area|$70,001-$100,000</v>
      </c>
      <c r="B954" t="s">
        <v>18</v>
      </c>
      <c r="C954" t="s">
        <v>19</v>
      </c>
      <c r="D954" t="s">
        <v>20</v>
      </c>
      <c r="E954" t="s">
        <v>21</v>
      </c>
      <c r="F954">
        <v>2018</v>
      </c>
      <c r="G954">
        <v>2018</v>
      </c>
      <c r="H954">
        <v>7615</v>
      </c>
      <c r="I954" t="s">
        <v>82</v>
      </c>
      <c r="J954">
        <v>99</v>
      </c>
      <c r="K954" t="s">
        <v>23</v>
      </c>
      <c r="L954">
        <v>5</v>
      </c>
      <c r="M954" t="s">
        <v>58</v>
      </c>
      <c r="N954">
        <v>999</v>
      </c>
      <c r="O954" t="s">
        <v>42</v>
      </c>
      <c r="P954">
        <v>0</v>
      </c>
      <c r="T954" s="3" t="str">
        <f t="shared" si="29"/>
        <v>.</v>
      </c>
      <c r="U954" s="3" t="str">
        <f>IF(AND(R954&lt;&gt;"_U",N954&lt;&gt;9999,N954&lt;&gt;999,L954&lt;&gt;"Median"),IFERROR(VLOOKUP(A954,'LBA Total'!A:P,16,0),"."),".")</f>
        <v>.</v>
      </c>
    </row>
    <row r="955" spans="1:21" x14ac:dyDescent="0.3">
      <c r="A955" s="1" t="str">
        <f t="shared" si="28"/>
        <v>2018|Maungakiekie-TÄmaki Local Board Area|$70,001-$100,000</v>
      </c>
      <c r="B955" t="s">
        <v>18</v>
      </c>
      <c r="C955" t="s">
        <v>19</v>
      </c>
      <c r="D955" t="s">
        <v>20</v>
      </c>
      <c r="E955" t="s">
        <v>21</v>
      </c>
      <c r="F955">
        <v>2018</v>
      </c>
      <c r="G955">
        <v>2018</v>
      </c>
      <c r="H955">
        <v>7615</v>
      </c>
      <c r="I955" t="s">
        <v>82</v>
      </c>
      <c r="J955">
        <v>99</v>
      </c>
      <c r="K955" t="s">
        <v>23</v>
      </c>
      <c r="L955">
        <v>5</v>
      </c>
      <c r="M955" t="s">
        <v>58</v>
      </c>
      <c r="N955">
        <v>1</v>
      </c>
      <c r="O955" t="s">
        <v>33</v>
      </c>
      <c r="P955">
        <v>1161</v>
      </c>
      <c r="T955" s="3">
        <f t="shared" si="29"/>
        <v>35.9</v>
      </c>
      <c r="U955" s="3">
        <f>IF(AND(R955&lt;&gt;"_U",N955&lt;&gt;9999,N955&lt;&gt;999,L955&lt;&gt;"Median"),IFERROR(VLOOKUP(A955,'LBA Total'!A:P,16,0),"."),".")</f>
        <v>3234</v>
      </c>
    </row>
    <row r="956" spans="1:21" x14ac:dyDescent="0.3">
      <c r="A956" s="1" t="str">
        <f t="shared" si="28"/>
        <v>2018|Maungakiekie-TÄmaki Local Board Area|$100,001-$150,000</v>
      </c>
      <c r="B956" t="s">
        <v>18</v>
      </c>
      <c r="C956" t="s">
        <v>19</v>
      </c>
      <c r="D956" t="s">
        <v>20</v>
      </c>
      <c r="E956" t="s">
        <v>21</v>
      </c>
      <c r="F956">
        <v>2018</v>
      </c>
      <c r="G956">
        <v>2018</v>
      </c>
      <c r="H956">
        <v>7615</v>
      </c>
      <c r="I956" t="s">
        <v>82</v>
      </c>
      <c r="J956">
        <v>99</v>
      </c>
      <c r="K956" t="s">
        <v>23</v>
      </c>
      <c r="L956">
        <v>6</v>
      </c>
      <c r="M956" t="s">
        <v>59</v>
      </c>
      <c r="N956">
        <v>1</v>
      </c>
      <c r="O956" t="s">
        <v>33</v>
      </c>
      <c r="P956">
        <v>1872</v>
      </c>
      <c r="T956" s="3">
        <f t="shared" si="29"/>
        <v>40.26</v>
      </c>
      <c r="U956" s="3">
        <f>IF(AND(R956&lt;&gt;"_U",N956&lt;&gt;9999,N956&lt;&gt;999,L956&lt;&gt;"Median"),IFERROR(VLOOKUP(A956,'LBA Total'!A:P,16,0),"."),".")</f>
        <v>4650</v>
      </c>
    </row>
    <row r="957" spans="1:21" x14ac:dyDescent="0.3">
      <c r="A957" s="1" t="str">
        <f t="shared" si="28"/>
        <v>2018|Maungakiekie-TÄmaki Local Board Area|$100,001-$150,000</v>
      </c>
      <c r="B957" t="s">
        <v>18</v>
      </c>
      <c r="C957" t="s">
        <v>19</v>
      </c>
      <c r="D957" t="s">
        <v>20</v>
      </c>
      <c r="E957" t="s">
        <v>21</v>
      </c>
      <c r="F957">
        <v>2018</v>
      </c>
      <c r="G957">
        <v>2018</v>
      </c>
      <c r="H957">
        <v>7615</v>
      </c>
      <c r="I957" t="s">
        <v>82</v>
      </c>
      <c r="J957">
        <v>99</v>
      </c>
      <c r="K957" t="s">
        <v>23</v>
      </c>
      <c r="L957">
        <v>6</v>
      </c>
      <c r="M957" t="s">
        <v>59</v>
      </c>
      <c r="N957">
        <v>2</v>
      </c>
      <c r="O957" t="s">
        <v>28</v>
      </c>
      <c r="P957">
        <v>2376</v>
      </c>
      <c r="T957" s="3">
        <f t="shared" si="29"/>
        <v>51.1</v>
      </c>
      <c r="U957" s="3">
        <f>IF(AND(R957&lt;&gt;"_U",N957&lt;&gt;9999,N957&lt;&gt;999,L957&lt;&gt;"Median"),IFERROR(VLOOKUP(A957,'LBA Total'!A:P,16,0),"."),".")</f>
        <v>4650</v>
      </c>
    </row>
    <row r="958" spans="1:21" x14ac:dyDescent="0.3">
      <c r="A958" s="1" t="str">
        <f t="shared" si="28"/>
        <v>2018|Maungakiekie-TÄmaki Local Board Area|$100,001-$150,000</v>
      </c>
      <c r="B958" t="s">
        <v>18</v>
      </c>
      <c r="C958" t="s">
        <v>19</v>
      </c>
      <c r="D958" t="s">
        <v>20</v>
      </c>
      <c r="E958" t="s">
        <v>21</v>
      </c>
      <c r="F958">
        <v>2018</v>
      </c>
      <c r="G958">
        <v>2018</v>
      </c>
      <c r="H958">
        <v>7615</v>
      </c>
      <c r="I958" t="s">
        <v>82</v>
      </c>
      <c r="J958">
        <v>99</v>
      </c>
      <c r="K958" t="s">
        <v>23</v>
      </c>
      <c r="L958">
        <v>6</v>
      </c>
      <c r="M958" t="s">
        <v>59</v>
      </c>
      <c r="N958">
        <v>3</v>
      </c>
      <c r="O958" t="s">
        <v>25</v>
      </c>
      <c r="P958">
        <v>405</v>
      </c>
      <c r="T958" s="3">
        <f t="shared" si="29"/>
        <v>8.7100000000000009</v>
      </c>
      <c r="U958" s="3">
        <f>IF(AND(R958&lt;&gt;"_U",N958&lt;&gt;9999,N958&lt;&gt;999,L958&lt;&gt;"Median"),IFERROR(VLOOKUP(A958,'LBA Total'!A:P,16,0),"."),".")</f>
        <v>4650</v>
      </c>
    </row>
    <row r="959" spans="1:21" x14ac:dyDescent="0.3">
      <c r="A959" s="1" t="str">
        <f t="shared" si="28"/>
        <v>2018|Maungakiekie-TÄmaki Local Board Area|$100,001-$150,000</v>
      </c>
      <c r="B959" t="s">
        <v>18</v>
      </c>
      <c r="C959" t="s">
        <v>19</v>
      </c>
      <c r="D959" t="s">
        <v>20</v>
      </c>
      <c r="E959" t="s">
        <v>21</v>
      </c>
      <c r="F959">
        <v>2018</v>
      </c>
      <c r="G959">
        <v>2018</v>
      </c>
      <c r="H959">
        <v>7615</v>
      </c>
      <c r="I959" t="s">
        <v>82</v>
      </c>
      <c r="J959">
        <v>99</v>
      </c>
      <c r="K959" t="s">
        <v>23</v>
      </c>
      <c r="L959">
        <v>6</v>
      </c>
      <c r="M959" t="s">
        <v>59</v>
      </c>
      <c r="N959">
        <v>999</v>
      </c>
      <c r="O959" t="s">
        <v>42</v>
      </c>
      <c r="P959">
        <v>0</v>
      </c>
      <c r="T959" s="3" t="str">
        <f t="shared" si="29"/>
        <v>.</v>
      </c>
      <c r="U959" s="3" t="str">
        <f>IF(AND(R959&lt;&gt;"_U",N959&lt;&gt;9999,N959&lt;&gt;999,L959&lt;&gt;"Median"),IFERROR(VLOOKUP(A959,'LBA Total'!A:P,16,0),"."),".")</f>
        <v>.</v>
      </c>
    </row>
    <row r="960" spans="1:21" x14ac:dyDescent="0.3">
      <c r="A960" s="1" t="str">
        <f t="shared" si="28"/>
        <v>2018|Maungakiekie-TÄmaki Local Board Area|$100,001-$150,000</v>
      </c>
      <c r="B960" t="s">
        <v>18</v>
      </c>
      <c r="C960" t="s">
        <v>19</v>
      </c>
      <c r="D960" t="s">
        <v>20</v>
      </c>
      <c r="E960" t="s">
        <v>21</v>
      </c>
      <c r="F960">
        <v>2018</v>
      </c>
      <c r="G960">
        <v>2018</v>
      </c>
      <c r="H960">
        <v>7615</v>
      </c>
      <c r="I960" t="s">
        <v>82</v>
      </c>
      <c r="J960">
        <v>99</v>
      </c>
      <c r="K960" t="s">
        <v>23</v>
      </c>
      <c r="L960">
        <v>6</v>
      </c>
      <c r="M960" t="s">
        <v>59</v>
      </c>
      <c r="N960">
        <v>7777</v>
      </c>
      <c r="O960" t="s">
        <v>37</v>
      </c>
      <c r="P960">
        <v>4650</v>
      </c>
      <c r="T960" s="3">
        <f t="shared" si="29"/>
        <v>100</v>
      </c>
      <c r="U960" s="3">
        <f>IF(AND(R960&lt;&gt;"_U",N960&lt;&gt;9999,N960&lt;&gt;999,L960&lt;&gt;"Median"),IFERROR(VLOOKUP(A960,'LBA Total'!A:P,16,0),"."),".")</f>
        <v>4650</v>
      </c>
    </row>
    <row r="961" spans="1:21" x14ac:dyDescent="0.3">
      <c r="A961" s="1" t="str">
        <f t="shared" si="28"/>
        <v>2018|Maungakiekie-TÄmaki Local Board Area|$100,001-$150,000</v>
      </c>
      <c r="B961" t="s">
        <v>18</v>
      </c>
      <c r="C961" t="s">
        <v>19</v>
      </c>
      <c r="D961" t="s">
        <v>20</v>
      </c>
      <c r="E961" t="s">
        <v>21</v>
      </c>
      <c r="F961">
        <v>2018</v>
      </c>
      <c r="G961">
        <v>2018</v>
      </c>
      <c r="H961">
        <v>7615</v>
      </c>
      <c r="I961" t="s">
        <v>82</v>
      </c>
      <c r="J961">
        <v>99</v>
      </c>
      <c r="K961" t="s">
        <v>23</v>
      </c>
      <c r="L961">
        <v>6</v>
      </c>
      <c r="M961" t="s">
        <v>59</v>
      </c>
      <c r="N961">
        <v>9999</v>
      </c>
      <c r="O961" t="s">
        <v>40</v>
      </c>
      <c r="P961">
        <v>4650</v>
      </c>
      <c r="T961" s="3" t="str">
        <f t="shared" si="29"/>
        <v>.</v>
      </c>
      <c r="U961" s="3" t="str">
        <f>IF(AND(R961&lt;&gt;"_U",N961&lt;&gt;9999,N961&lt;&gt;999,L961&lt;&gt;"Median"),IFERROR(VLOOKUP(A961,'LBA Total'!A:P,16,0),"."),".")</f>
        <v>.</v>
      </c>
    </row>
    <row r="962" spans="1:21" x14ac:dyDescent="0.3">
      <c r="A962" s="1" t="str">
        <f t="shared" si="28"/>
        <v>2018|Maungakiekie-TÄmaki Local Board Area|$150,001-$200,000</v>
      </c>
      <c r="B962" t="s">
        <v>18</v>
      </c>
      <c r="C962" t="s">
        <v>19</v>
      </c>
      <c r="D962" t="s">
        <v>20</v>
      </c>
      <c r="E962" t="s">
        <v>21</v>
      </c>
      <c r="F962">
        <v>2018</v>
      </c>
      <c r="G962">
        <v>2018</v>
      </c>
      <c r="H962">
        <v>7615</v>
      </c>
      <c r="I962" t="s">
        <v>82</v>
      </c>
      <c r="J962">
        <v>99</v>
      </c>
      <c r="K962" t="s">
        <v>23</v>
      </c>
      <c r="L962">
        <v>7</v>
      </c>
      <c r="M962" t="s">
        <v>43</v>
      </c>
      <c r="N962">
        <v>9999</v>
      </c>
      <c r="O962" t="s">
        <v>40</v>
      </c>
      <c r="P962">
        <v>4977</v>
      </c>
      <c r="T962" s="3" t="str">
        <f t="shared" si="29"/>
        <v>.</v>
      </c>
      <c r="U962" s="3" t="str">
        <f>IF(AND(R962&lt;&gt;"_U",N962&lt;&gt;9999,N962&lt;&gt;999,L962&lt;&gt;"Median"),IFERROR(VLOOKUP(A962,'LBA Total'!A:P,16,0),"."),".")</f>
        <v>.</v>
      </c>
    </row>
    <row r="963" spans="1:21" x14ac:dyDescent="0.3">
      <c r="A963" s="1" t="str">
        <f t="shared" ref="A963:A1026" si="30">G963&amp;"|"&amp;I963&amp;"|"&amp;M963</f>
        <v>2018|Maungakiekie-TÄmaki Local Board Area|$150,001-$200,000</v>
      </c>
      <c r="B963" t="s">
        <v>18</v>
      </c>
      <c r="C963" t="s">
        <v>19</v>
      </c>
      <c r="D963" t="s">
        <v>20</v>
      </c>
      <c r="E963" t="s">
        <v>21</v>
      </c>
      <c r="F963">
        <v>2018</v>
      </c>
      <c r="G963">
        <v>2018</v>
      </c>
      <c r="H963">
        <v>7615</v>
      </c>
      <c r="I963" t="s">
        <v>82</v>
      </c>
      <c r="J963">
        <v>99</v>
      </c>
      <c r="K963" t="s">
        <v>23</v>
      </c>
      <c r="L963">
        <v>7</v>
      </c>
      <c r="M963" t="s">
        <v>43</v>
      </c>
      <c r="N963">
        <v>2</v>
      </c>
      <c r="O963" t="s">
        <v>28</v>
      </c>
      <c r="P963">
        <v>1719</v>
      </c>
      <c r="T963" s="3">
        <f t="shared" ref="T963:T1026" si="31">IF(AND(R963&lt;&gt;"_U",R963&lt;&gt;"c",N963&lt;&gt;999,N963&lt;&gt;9999,L963&lt;&gt;"Median"),IFERROR((ROUND(P963/U963*100,2)),"."),".")</f>
        <v>34.54</v>
      </c>
      <c r="U963" s="3">
        <f>IF(AND(R963&lt;&gt;"_U",N963&lt;&gt;9999,N963&lt;&gt;999,L963&lt;&gt;"Median"),IFERROR(VLOOKUP(A963,'LBA Total'!A:P,16,0),"."),".")</f>
        <v>4977</v>
      </c>
    </row>
    <row r="964" spans="1:21" x14ac:dyDescent="0.3">
      <c r="A964" s="1" t="str">
        <f t="shared" si="30"/>
        <v>2018|Maungakiekie-TÄmaki Local Board Area|$150,001-$200,000</v>
      </c>
      <c r="B964" t="s">
        <v>18</v>
      </c>
      <c r="C964" t="s">
        <v>19</v>
      </c>
      <c r="D964" t="s">
        <v>20</v>
      </c>
      <c r="E964" t="s">
        <v>21</v>
      </c>
      <c r="F964">
        <v>2018</v>
      </c>
      <c r="G964">
        <v>2018</v>
      </c>
      <c r="H964">
        <v>7615</v>
      </c>
      <c r="I964" t="s">
        <v>82</v>
      </c>
      <c r="J964">
        <v>99</v>
      </c>
      <c r="K964" t="s">
        <v>23</v>
      </c>
      <c r="L964">
        <v>7</v>
      </c>
      <c r="M964" t="s">
        <v>43</v>
      </c>
      <c r="N964">
        <v>1</v>
      </c>
      <c r="O964" t="s">
        <v>33</v>
      </c>
      <c r="P964">
        <v>2550</v>
      </c>
      <c r="T964" s="3">
        <f t="shared" si="31"/>
        <v>51.24</v>
      </c>
      <c r="U964" s="3">
        <f>IF(AND(R964&lt;&gt;"_U",N964&lt;&gt;9999,N964&lt;&gt;999,L964&lt;&gt;"Median"),IFERROR(VLOOKUP(A964,'LBA Total'!A:P,16,0),"."),".")</f>
        <v>4977</v>
      </c>
    </row>
    <row r="965" spans="1:21" x14ac:dyDescent="0.3">
      <c r="A965" s="1" t="str">
        <f t="shared" si="30"/>
        <v>2018|Maungakiekie-TÄmaki Local Board Area|$150,001-$200,000</v>
      </c>
      <c r="B965" t="s">
        <v>18</v>
      </c>
      <c r="C965" t="s">
        <v>19</v>
      </c>
      <c r="D965" t="s">
        <v>20</v>
      </c>
      <c r="E965" t="s">
        <v>21</v>
      </c>
      <c r="F965">
        <v>2018</v>
      </c>
      <c r="G965">
        <v>2018</v>
      </c>
      <c r="H965">
        <v>7615</v>
      </c>
      <c r="I965" t="s">
        <v>82</v>
      </c>
      <c r="J965">
        <v>99</v>
      </c>
      <c r="K965" t="s">
        <v>23</v>
      </c>
      <c r="L965">
        <v>7</v>
      </c>
      <c r="M965" t="s">
        <v>43</v>
      </c>
      <c r="N965">
        <v>3</v>
      </c>
      <c r="O965" t="s">
        <v>25</v>
      </c>
      <c r="P965">
        <v>708</v>
      </c>
      <c r="T965" s="3">
        <f t="shared" si="31"/>
        <v>14.23</v>
      </c>
      <c r="U965" s="3">
        <f>IF(AND(R965&lt;&gt;"_U",N965&lt;&gt;9999,N965&lt;&gt;999,L965&lt;&gt;"Median"),IFERROR(VLOOKUP(A965,'LBA Total'!A:P,16,0),"."),".")</f>
        <v>4977</v>
      </c>
    </row>
    <row r="966" spans="1:21" x14ac:dyDescent="0.3">
      <c r="A966" s="1" t="str">
        <f t="shared" si="30"/>
        <v>2018|Maungakiekie-TÄmaki Local Board Area|$150,001-$200,000</v>
      </c>
      <c r="B966" t="s">
        <v>18</v>
      </c>
      <c r="C966" t="s">
        <v>19</v>
      </c>
      <c r="D966" t="s">
        <v>20</v>
      </c>
      <c r="E966" t="s">
        <v>21</v>
      </c>
      <c r="F966">
        <v>2018</v>
      </c>
      <c r="G966">
        <v>2018</v>
      </c>
      <c r="H966">
        <v>7615</v>
      </c>
      <c r="I966" t="s">
        <v>82</v>
      </c>
      <c r="J966">
        <v>99</v>
      </c>
      <c r="K966" t="s">
        <v>23</v>
      </c>
      <c r="L966">
        <v>7</v>
      </c>
      <c r="M966" t="s">
        <v>43</v>
      </c>
      <c r="N966">
        <v>999</v>
      </c>
      <c r="O966" t="s">
        <v>42</v>
      </c>
      <c r="P966">
        <v>0</v>
      </c>
      <c r="T966" s="3" t="str">
        <f t="shared" si="31"/>
        <v>.</v>
      </c>
      <c r="U966" s="3" t="str">
        <f>IF(AND(R966&lt;&gt;"_U",N966&lt;&gt;9999,N966&lt;&gt;999,L966&lt;&gt;"Median"),IFERROR(VLOOKUP(A966,'LBA Total'!A:P,16,0),"."),".")</f>
        <v>.</v>
      </c>
    </row>
    <row r="967" spans="1:21" x14ac:dyDescent="0.3">
      <c r="A967" s="1" t="str">
        <f t="shared" si="30"/>
        <v>2018|Maungakiekie-TÄmaki Local Board Area|$150,001-$200,000</v>
      </c>
      <c r="B967" t="s">
        <v>18</v>
      </c>
      <c r="C967" t="s">
        <v>19</v>
      </c>
      <c r="D967" t="s">
        <v>20</v>
      </c>
      <c r="E967" t="s">
        <v>21</v>
      </c>
      <c r="F967">
        <v>2018</v>
      </c>
      <c r="G967">
        <v>2018</v>
      </c>
      <c r="H967">
        <v>7615</v>
      </c>
      <c r="I967" t="s">
        <v>82</v>
      </c>
      <c r="J967">
        <v>99</v>
      </c>
      <c r="K967" t="s">
        <v>23</v>
      </c>
      <c r="L967">
        <v>7</v>
      </c>
      <c r="M967" t="s">
        <v>43</v>
      </c>
      <c r="N967">
        <v>7777</v>
      </c>
      <c r="O967" t="s">
        <v>37</v>
      </c>
      <c r="P967">
        <v>4977</v>
      </c>
      <c r="T967" s="3">
        <f t="shared" si="31"/>
        <v>100</v>
      </c>
      <c r="U967" s="3">
        <f>IF(AND(R967&lt;&gt;"_U",N967&lt;&gt;9999,N967&lt;&gt;999,L967&lt;&gt;"Median"),IFERROR(VLOOKUP(A967,'LBA Total'!A:P,16,0),"."),".")</f>
        <v>4977</v>
      </c>
    </row>
    <row r="968" spans="1:21" x14ac:dyDescent="0.3">
      <c r="A968" s="1" t="str">
        <f t="shared" si="30"/>
        <v>2018|Maungakiekie-TÄmaki Local Board Area|$200,001 or more</v>
      </c>
      <c r="B968" t="s">
        <v>18</v>
      </c>
      <c r="C968" t="s">
        <v>19</v>
      </c>
      <c r="D968" t="s">
        <v>20</v>
      </c>
      <c r="E968" t="s">
        <v>21</v>
      </c>
      <c r="F968">
        <v>2018</v>
      </c>
      <c r="G968">
        <v>2018</v>
      </c>
      <c r="H968">
        <v>7615</v>
      </c>
      <c r="I968" t="s">
        <v>82</v>
      </c>
      <c r="J968">
        <v>99</v>
      </c>
      <c r="K968" t="s">
        <v>23</v>
      </c>
      <c r="L968">
        <v>8</v>
      </c>
      <c r="M968" t="s">
        <v>27</v>
      </c>
      <c r="N968">
        <v>999</v>
      </c>
      <c r="O968" t="s">
        <v>42</v>
      </c>
      <c r="R968" t="s">
        <v>29</v>
      </c>
      <c r="S968" t="s">
        <v>30</v>
      </c>
      <c r="T968" s="3" t="str">
        <f t="shared" si="31"/>
        <v>.</v>
      </c>
      <c r="U968" s="3" t="str">
        <f>IF(AND(R968&lt;&gt;"_U",N968&lt;&gt;9999,N968&lt;&gt;999,L968&lt;&gt;"Median"),IFERROR(VLOOKUP(A968,'LBA Total'!A:P,16,0),"."),".")</f>
        <v>.</v>
      </c>
    </row>
    <row r="969" spans="1:21" x14ac:dyDescent="0.3">
      <c r="A969" s="1" t="str">
        <f t="shared" si="30"/>
        <v>2018|Maungakiekie-TÄmaki Local Board Area|$200,001 or more</v>
      </c>
      <c r="B969" t="s">
        <v>18</v>
      </c>
      <c r="C969" t="s">
        <v>19</v>
      </c>
      <c r="D969" t="s">
        <v>20</v>
      </c>
      <c r="E969" t="s">
        <v>21</v>
      </c>
      <c r="F969">
        <v>2018</v>
      </c>
      <c r="G969">
        <v>2018</v>
      </c>
      <c r="H969">
        <v>7615</v>
      </c>
      <c r="I969" t="s">
        <v>82</v>
      </c>
      <c r="J969">
        <v>99</v>
      </c>
      <c r="K969" t="s">
        <v>23</v>
      </c>
      <c r="L969">
        <v>8</v>
      </c>
      <c r="M969" t="s">
        <v>27</v>
      </c>
      <c r="N969">
        <v>7777</v>
      </c>
      <c r="O969" t="s">
        <v>37</v>
      </c>
      <c r="R969" t="s">
        <v>29</v>
      </c>
      <c r="S969" t="s">
        <v>30</v>
      </c>
      <c r="T969" s="3" t="str">
        <f t="shared" si="31"/>
        <v>.</v>
      </c>
      <c r="U969" s="3" t="str">
        <f>IF(AND(R969&lt;&gt;"_U",N969&lt;&gt;9999,N969&lt;&gt;999,L969&lt;&gt;"Median"),IFERROR(VLOOKUP(A969,'LBA Total'!A:P,16,0),"."),".")</f>
        <v>.</v>
      </c>
    </row>
    <row r="970" spans="1:21" x14ac:dyDescent="0.3">
      <c r="A970" s="1" t="str">
        <f t="shared" si="30"/>
        <v>2018|Maungakiekie-TÄmaki Local Board Area|$200,001 or more</v>
      </c>
      <c r="B970" t="s">
        <v>18</v>
      </c>
      <c r="C970" t="s">
        <v>19</v>
      </c>
      <c r="D970" t="s">
        <v>20</v>
      </c>
      <c r="E970" t="s">
        <v>21</v>
      </c>
      <c r="F970">
        <v>2018</v>
      </c>
      <c r="G970">
        <v>2018</v>
      </c>
      <c r="H970">
        <v>7615</v>
      </c>
      <c r="I970" t="s">
        <v>82</v>
      </c>
      <c r="J970">
        <v>99</v>
      </c>
      <c r="K970" t="s">
        <v>23</v>
      </c>
      <c r="L970">
        <v>8</v>
      </c>
      <c r="M970" t="s">
        <v>27</v>
      </c>
      <c r="N970">
        <v>9999</v>
      </c>
      <c r="O970" t="s">
        <v>40</v>
      </c>
      <c r="R970" t="s">
        <v>29</v>
      </c>
      <c r="S970" t="s">
        <v>30</v>
      </c>
      <c r="T970" s="3" t="str">
        <f t="shared" si="31"/>
        <v>.</v>
      </c>
      <c r="U970" s="3" t="str">
        <f>IF(AND(R970&lt;&gt;"_U",N970&lt;&gt;9999,N970&lt;&gt;999,L970&lt;&gt;"Median"),IFERROR(VLOOKUP(A970,'LBA Total'!A:P,16,0),"."),".")</f>
        <v>.</v>
      </c>
    </row>
    <row r="971" spans="1:21" x14ac:dyDescent="0.3">
      <c r="A971" s="1" t="str">
        <f t="shared" si="30"/>
        <v>2018|Maungakiekie-TÄmaki Local Board Area|$200,001 or more</v>
      </c>
      <c r="B971" t="s">
        <v>18</v>
      </c>
      <c r="C971" t="s">
        <v>19</v>
      </c>
      <c r="D971" t="s">
        <v>20</v>
      </c>
      <c r="E971" t="s">
        <v>21</v>
      </c>
      <c r="F971">
        <v>2018</v>
      </c>
      <c r="G971">
        <v>2018</v>
      </c>
      <c r="H971">
        <v>7615</v>
      </c>
      <c r="I971" t="s">
        <v>82</v>
      </c>
      <c r="J971">
        <v>99</v>
      </c>
      <c r="K971" t="s">
        <v>23</v>
      </c>
      <c r="L971">
        <v>8</v>
      </c>
      <c r="M971" t="s">
        <v>27</v>
      </c>
      <c r="N971">
        <v>1</v>
      </c>
      <c r="O971" t="s">
        <v>33</v>
      </c>
      <c r="R971" t="s">
        <v>29</v>
      </c>
      <c r="S971" t="s">
        <v>30</v>
      </c>
      <c r="T971" s="3" t="str">
        <f t="shared" si="31"/>
        <v>.</v>
      </c>
      <c r="U971" s="3" t="str">
        <f>IF(AND(R971&lt;&gt;"_U",N971&lt;&gt;9999,N971&lt;&gt;999,L971&lt;&gt;"Median"),IFERROR(VLOOKUP(A971,'LBA Total'!A:P,16,0),"."),".")</f>
        <v>.</v>
      </c>
    </row>
    <row r="972" spans="1:21" x14ac:dyDescent="0.3">
      <c r="A972" s="1" t="str">
        <f t="shared" si="30"/>
        <v>2018|Maungakiekie-TÄmaki Local Board Area|$200,001 or more</v>
      </c>
      <c r="B972" t="s">
        <v>18</v>
      </c>
      <c r="C972" t="s">
        <v>19</v>
      </c>
      <c r="D972" t="s">
        <v>20</v>
      </c>
      <c r="E972" t="s">
        <v>21</v>
      </c>
      <c r="F972">
        <v>2018</v>
      </c>
      <c r="G972">
        <v>2018</v>
      </c>
      <c r="H972">
        <v>7615</v>
      </c>
      <c r="I972" t="s">
        <v>82</v>
      </c>
      <c r="J972">
        <v>99</v>
      </c>
      <c r="K972" t="s">
        <v>23</v>
      </c>
      <c r="L972">
        <v>8</v>
      </c>
      <c r="M972" t="s">
        <v>27</v>
      </c>
      <c r="N972">
        <v>2</v>
      </c>
      <c r="O972" t="s">
        <v>28</v>
      </c>
      <c r="R972" t="s">
        <v>29</v>
      </c>
      <c r="S972" t="s">
        <v>30</v>
      </c>
      <c r="T972" s="3" t="str">
        <f t="shared" si="31"/>
        <v>.</v>
      </c>
      <c r="U972" s="3" t="str">
        <f>IF(AND(R972&lt;&gt;"_U",N972&lt;&gt;9999,N972&lt;&gt;999,L972&lt;&gt;"Median"),IFERROR(VLOOKUP(A972,'LBA Total'!A:P,16,0),"."),".")</f>
        <v>.</v>
      </c>
    </row>
    <row r="973" spans="1:21" x14ac:dyDescent="0.3">
      <c r="A973" s="1" t="str">
        <f t="shared" si="30"/>
        <v>2018|Maungakiekie-TÄmaki Local Board Area|$200,001 or more</v>
      </c>
      <c r="B973" t="s">
        <v>18</v>
      </c>
      <c r="C973" t="s">
        <v>19</v>
      </c>
      <c r="D973" t="s">
        <v>20</v>
      </c>
      <c r="E973" t="s">
        <v>21</v>
      </c>
      <c r="F973">
        <v>2018</v>
      </c>
      <c r="G973">
        <v>2018</v>
      </c>
      <c r="H973">
        <v>7615</v>
      </c>
      <c r="I973" t="s">
        <v>82</v>
      </c>
      <c r="J973">
        <v>99</v>
      </c>
      <c r="K973" t="s">
        <v>23</v>
      </c>
      <c r="L973">
        <v>8</v>
      </c>
      <c r="M973" t="s">
        <v>27</v>
      </c>
      <c r="N973">
        <v>3</v>
      </c>
      <c r="O973" t="s">
        <v>25</v>
      </c>
      <c r="R973" t="s">
        <v>29</v>
      </c>
      <c r="S973" t="s">
        <v>30</v>
      </c>
      <c r="T973" s="3" t="str">
        <f t="shared" si="31"/>
        <v>.</v>
      </c>
      <c r="U973" s="3" t="str">
        <f>IF(AND(R973&lt;&gt;"_U",N973&lt;&gt;9999,N973&lt;&gt;999,L973&lt;&gt;"Median"),IFERROR(VLOOKUP(A973,'LBA Total'!A:P,16,0),"."),".")</f>
        <v>.</v>
      </c>
    </row>
    <row r="974" spans="1:21" x14ac:dyDescent="0.3">
      <c r="A974" s="1" t="str">
        <f t="shared" si="30"/>
        <v>2018|Maungakiekie-TÄmaki Local Board Area|Total stated - total household income</v>
      </c>
      <c r="B974" t="s">
        <v>18</v>
      </c>
      <c r="C974" t="s">
        <v>19</v>
      </c>
      <c r="D974" t="s">
        <v>20</v>
      </c>
      <c r="E974" t="s">
        <v>21</v>
      </c>
      <c r="F974">
        <v>2018</v>
      </c>
      <c r="G974">
        <v>2018</v>
      </c>
      <c r="H974">
        <v>7615</v>
      </c>
      <c r="I974" t="s">
        <v>82</v>
      </c>
      <c r="J974">
        <v>99</v>
      </c>
      <c r="K974" t="s">
        <v>23</v>
      </c>
      <c r="L974">
        <v>77</v>
      </c>
      <c r="M974" t="s">
        <v>32</v>
      </c>
      <c r="N974">
        <v>999</v>
      </c>
      <c r="O974" t="s">
        <v>42</v>
      </c>
      <c r="P974">
        <v>0</v>
      </c>
      <c r="T974" s="3" t="str">
        <f t="shared" si="31"/>
        <v>.</v>
      </c>
      <c r="U974" s="3" t="str">
        <f>IF(AND(R974&lt;&gt;"_U",N974&lt;&gt;9999,N974&lt;&gt;999,L974&lt;&gt;"Median"),IFERROR(VLOOKUP(A974,'LBA Total'!A:P,16,0),"."),".")</f>
        <v>.</v>
      </c>
    </row>
    <row r="975" spans="1:21" x14ac:dyDescent="0.3">
      <c r="A975" s="1" t="str">
        <f t="shared" si="30"/>
        <v>2018|Maungakiekie-TÄmaki Local Board Area|Total stated - total household income</v>
      </c>
      <c r="B975" t="s">
        <v>18</v>
      </c>
      <c r="C975" t="s">
        <v>19</v>
      </c>
      <c r="D975" t="s">
        <v>20</v>
      </c>
      <c r="E975" t="s">
        <v>21</v>
      </c>
      <c r="F975">
        <v>2018</v>
      </c>
      <c r="G975">
        <v>2018</v>
      </c>
      <c r="H975">
        <v>7615</v>
      </c>
      <c r="I975" t="s">
        <v>82</v>
      </c>
      <c r="J975">
        <v>99</v>
      </c>
      <c r="K975" t="s">
        <v>23</v>
      </c>
      <c r="L975">
        <v>77</v>
      </c>
      <c r="M975" t="s">
        <v>32</v>
      </c>
      <c r="N975">
        <v>1</v>
      </c>
      <c r="O975" t="s">
        <v>33</v>
      </c>
      <c r="P975">
        <v>8121</v>
      </c>
      <c r="T975" s="3">
        <f t="shared" si="31"/>
        <v>36.35</v>
      </c>
      <c r="U975" s="3">
        <f>IF(AND(R975&lt;&gt;"_U",N975&lt;&gt;9999,N975&lt;&gt;999,L975&lt;&gt;"Median"),IFERROR(VLOOKUP(A975,'LBA Total'!A:P,16,0),"."),".")</f>
        <v>22341</v>
      </c>
    </row>
    <row r="976" spans="1:21" x14ac:dyDescent="0.3">
      <c r="A976" s="1" t="str">
        <f t="shared" si="30"/>
        <v>2018|Maungakiekie-TÄmaki Local Board Area|Total stated - total household income</v>
      </c>
      <c r="B976" t="s">
        <v>18</v>
      </c>
      <c r="C976" t="s">
        <v>19</v>
      </c>
      <c r="D976" t="s">
        <v>20</v>
      </c>
      <c r="E976" t="s">
        <v>21</v>
      </c>
      <c r="F976">
        <v>2018</v>
      </c>
      <c r="G976">
        <v>2018</v>
      </c>
      <c r="H976">
        <v>7615</v>
      </c>
      <c r="I976" t="s">
        <v>82</v>
      </c>
      <c r="J976">
        <v>99</v>
      </c>
      <c r="K976" t="s">
        <v>23</v>
      </c>
      <c r="L976">
        <v>77</v>
      </c>
      <c r="M976" t="s">
        <v>32</v>
      </c>
      <c r="N976">
        <v>2</v>
      </c>
      <c r="O976" t="s">
        <v>28</v>
      </c>
      <c r="P976">
        <v>12318</v>
      </c>
      <c r="T976" s="3">
        <f t="shared" si="31"/>
        <v>55.14</v>
      </c>
      <c r="U976" s="3">
        <f>IF(AND(R976&lt;&gt;"_U",N976&lt;&gt;9999,N976&lt;&gt;999,L976&lt;&gt;"Median"),IFERROR(VLOOKUP(A976,'LBA Total'!A:P,16,0),"."),".")</f>
        <v>22341</v>
      </c>
    </row>
    <row r="977" spans="1:21" x14ac:dyDescent="0.3">
      <c r="A977" s="1" t="str">
        <f t="shared" si="30"/>
        <v>2018|Maungakiekie-TÄmaki Local Board Area|Total stated - total household income</v>
      </c>
      <c r="B977" t="s">
        <v>18</v>
      </c>
      <c r="C977" t="s">
        <v>19</v>
      </c>
      <c r="D977" t="s">
        <v>20</v>
      </c>
      <c r="E977" t="s">
        <v>21</v>
      </c>
      <c r="F977">
        <v>2018</v>
      </c>
      <c r="G977">
        <v>2018</v>
      </c>
      <c r="H977">
        <v>7615</v>
      </c>
      <c r="I977" t="s">
        <v>82</v>
      </c>
      <c r="J977">
        <v>99</v>
      </c>
      <c r="K977" t="s">
        <v>23</v>
      </c>
      <c r="L977">
        <v>77</v>
      </c>
      <c r="M977" t="s">
        <v>32</v>
      </c>
      <c r="N977">
        <v>9999</v>
      </c>
      <c r="O977" t="s">
        <v>40</v>
      </c>
      <c r="P977">
        <v>22341</v>
      </c>
      <c r="T977" s="3" t="str">
        <f t="shared" si="31"/>
        <v>.</v>
      </c>
      <c r="U977" s="3" t="str">
        <f>IF(AND(R977&lt;&gt;"_U",N977&lt;&gt;9999,N977&lt;&gt;999,L977&lt;&gt;"Median"),IFERROR(VLOOKUP(A977,'LBA Total'!A:P,16,0),"."),".")</f>
        <v>.</v>
      </c>
    </row>
    <row r="978" spans="1:21" x14ac:dyDescent="0.3">
      <c r="A978" s="1" t="str">
        <f t="shared" si="30"/>
        <v>2018|Maungakiekie-TÄmaki Local Board Area|Total stated - total household income</v>
      </c>
      <c r="B978" t="s">
        <v>18</v>
      </c>
      <c r="C978" t="s">
        <v>19</v>
      </c>
      <c r="D978" t="s">
        <v>20</v>
      </c>
      <c r="E978" t="s">
        <v>21</v>
      </c>
      <c r="F978">
        <v>2018</v>
      </c>
      <c r="G978">
        <v>2018</v>
      </c>
      <c r="H978">
        <v>7615</v>
      </c>
      <c r="I978" t="s">
        <v>82</v>
      </c>
      <c r="J978">
        <v>99</v>
      </c>
      <c r="K978" t="s">
        <v>23</v>
      </c>
      <c r="L978">
        <v>77</v>
      </c>
      <c r="M978" t="s">
        <v>32</v>
      </c>
      <c r="N978">
        <v>7777</v>
      </c>
      <c r="O978" t="s">
        <v>37</v>
      </c>
      <c r="P978">
        <v>22341</v>
      </c>
      <c r="T978" s="3">
        <f t="shared" si="31"/>
        <v>100</v>
      </c>
      <c r="U978" s="3">
        <f>IF(AND(R978&lt;&gt;"_U",N978&lt;&gt;9999,N978&lt;&gt;999,L978&lt;&gt;"Median"),IFERROR(VLOOKUP(A978,'LBA Total'!A:P,16,0),"."),".")</f>
        <v>22341</v>
      </c>
    </row>
    <row r="979" spans="1:21" x14ac:dyDescent="0.3">
      <c r="A979" s="1" t="str">
        <f t="shared" si="30"/>
        <v>2018|Maungakiekie-TÄmaki Local Board Area|Total stated - total household income</v>
      </c>
      <c r="B979" t="s">
        <v>18</v>
      </c>
      <c r="C979" t="s">
        <v>19</v>
      </c>
      <c r="D979" t="s">
        <v>20</v>
      </c>
      <c r="E979" t="s">
        <v>21</v>
      </c>
      <c r="F979">
        <v>2018</v>
      </c>
      <c r="G979">
        <v>2018</v>
      </c>
      <c r="H979">
        <v>7615</v>
      </c>
      <c r="I979" t="s">
        <v>82</v>
      </c>
      <c r="J979">
        <v>99</v>
      </c>
      <c r="K979" t="s">
        <v>23</v>
      </c>
      <c r="L979">
        <v>77</v>
      </c>
      <c r="M979" t="s">
        <v>32</v>
      </c>
      <c r="N979">
        <v>3</v>
      </c>
      <c r="O979" t="s">
        <v>25</v>
      </c>
      <c r="P979">
        <v>1899</v>
      </c>
      <c r="T979" s="3">
        <f t="shared" si="31"/>
        <v>8.5</v>
      </c>
      <c r="U979" s="3">
        <f>IF(AND(R979&lt;&gt;"_U",N979&lt;&gt;9999,N979&lt;&gt;999,L979&lt;&gt;"Median"),IFERROR(VLOOKUP(A979,'LBA Total'!A:P,16,0),"."),".")</f>
        <v>22341</v>
      </c>
    </row>
    <row r="980" spans="1:21" x14ac:dyDescent="0.3">
      <c r="A980" s="1" t="str">
        <f t="shared" si="30"/>
        <v>2018|Maungakiekie-TÄmaki Local Board Area|Total - total household income</v>
      </c>
      <c r="B980" t="s">
        <v>18</v>
      </c>
      <c r="C980" t="s">
        <v>19</v>
      </c>
      <c r="D980" t="s">
        <v>20</v>
      </c>
      <c r="E980" t="s">
        <v>21</v>
      </c>
      <c r="F980">
        <v>2018</v>
      </c>
      <c r="G980">
        <v>2018</v>
      </c>
      <c r="H980">
        <v>7615</v>
      </c>
      <c r="I980" t="s">
        <v>82</v>
      </c>
      <c r="J980">
        <v>99</v>
      </c>
      <c r="K980" t="s">
        <v>23</v>
      </c>
      <c r="L980">
        <v>99</v>
      </c>
      <c r="M980" t="s">
        <v>48</v>
      </c>
      <c r="N980">
        <v>999</v>
      </c>
      <c r="O980" t="s">
        <v>42</v>
      </c>
      <c r="P980">
        <v>0</v>
      </c>
      <c r="T980" s="3" t="str">
        <f t="shared" si="31"/>
        <v>.</v>
      </c>
      <c r="U980" s="3" t="str">
        <f>IF(AND(R980&lt;&gt;"_U",N980&lt;&gt;9999,N980&lt;&gt;999,L980&lt;&gt;"Median"),IFERROR(VLOOKUP(A980,'LBA Total'!A:P,16,0),"."),".")</f>
        <v>.</v>
      </c>
    </row>
    <row r="981" spans="1:21" x14ac:dyDescent="0.3">
      <c r="A981" s="1" t="str">
        <f t="shared" si="30"/>
        <v>2018|Maungakiekie-TÄmaki Local Board Area|Total - total household income</v>
      </c>
      <c r="B981" t="s">
        <v>18</v>
      </c>
      <c r="C981" t="s">
        <v>19</v>
      </c>
      <c r="D981" t="s">
        <v>20</v>
      </c>
      <c r="E981" t="s">
        <v>21</v>
      </c>
      <c r="F981">
        <v>2018</v>
      </c>
      <c r="G981">
        <v>2018</v>
      </c>
      <c r="H981">
        <v>7615</v>
      </c>
      <c r="I981" t="s">
        <v>82</v>
      </c>
      <c r="J981">
        <v>99</v>
      </c>
      <c r="K981" t="s">
        <v>23</v>
      </c>
      <c r="L981">
        <v>99</v>
      </c>
      <c r="M981" t="s">
        <v>48</v>
      </c>
      <c r="N981">
        <v>7777</v>
      </c>
      <c r="O981" t="s">
        <v>37</v>
      </c>
      <c r="P981">
        <v>24408</v>
      </c>
      <c r="T981" s="3">
        <f t="shared" si="31"/>
        <v>100</v>
      </c>
      <c r="U981" s="3">
        <f>IF(AND(R981&lt;&gt;"_U",N981&lt;&gt;9999,N981&lt;&gt;999,L981&lt;&gt;"Median"),IFERROR(VLOOKUP(A981,'LBA Total'!A:P,16,0),"."),".")</f>
        <v>24408</v>
      </c>
    </row>
    <row r="982" spans="1:21" x14ac:dyDescent="0.3">
      <c r="A982" s="1" t="str">
        <f t="shared" si="30"/>
        <v>2018|Maungakiekie-TÄmaki Local Board Area|Total - total household income</v>
      </c>
      <c r="B982" t="s">
        <v>18</v>
      </c>
      <c r="C982" t="s">
        <v>19</v>
      </c>
      <c r="D982" t="s">
        <v>20</v>
      </c>
      <c r="E982" t="s">
        <v>21</v>
      </c>
      <c r="F982">
        <v>2018</v>
      </c>
      <c r="G982">
        <v>2018</v>
      </c>
      <c r="H982">
        <v>7615</v>
      </c>
      <c r="I982" t="s">
        <v>82</v>
      </c>
      <c r="J982">
        <v>99</v>
      </c>
      <c r="K982" t="s">
        <v>23</v>
      </c>
      <c r="L982">
        <v>99</v>
      </c>
      <c r="M982" t="s">
        <v>48</v>
      </c>
      <c r="N982">
        <v>3</v>
      </c>
      <c r="O982" t="s">
        <v>25</v>
      </c>
      <c r="P982">
        <v>2052</v>
      </c>
      <c r="T982" s="3">
        <f t="shared" si="31"/>
        <v>8.41</v>
      </c>
      <c r="U982" s="3">
        <f>IF(AND(R982&lt;&gt;"_U",N982&lt;&gt;9999,N982&lt;&gt;999,L982&lt;&gt;"Median"),IFERROR(VLOOKUP(A982,'LBA Total'!A:P,16,0),"."),".")</f>
        <v>24408</v>
      </c>
    </row>
    <row r="983" spans="1:21" x14ac:dyDescent="0.3">
      <c r="A983" s="1" t="str">
        <f t="shared" si="30"/>
        <v>2018|Maungakiekie-TÄmaki Local Board Area|Total - total household income</v>
      </c>
      <c r="B983" t="s">
        <v>18</v>
      </c>
      <c r="C983" t="s">
        <v>19</v>
      </c>
      <c r="D983" t="s">
        <v>20</v>
      </c>
      <c r="E983" t="s">
        <v>21</v>
      </c>
      <c r="F983">
        <v>2018</v>
      </c>
      <c r="G983">
        <v>2018</v>
      </c>
      <c r="H983">
        <v>7615</v>
      </c>
      <c r="I983" t="s">
        <v>82</v>
      </c>
      <c r="J983">
        <v>99</v>
      </c>
      <c r="K983" t="s">
        <v>23</v>
      </c>
      <c r="L983">
        <v>99</v>
      </c>
      <c r="M983" t="s">
        <v>48</v>
      </c>
      <c r="N983">
        <v>9999</v>
      </c>
      <c r="O983" t="s">
        <v>40</v>
      </c>
      <c r="P983">
        <v>24408</v>
      </c>
      <c r="T983" s="3" t="str">
        <f t="shared" si="31"/>
        <v>.</v>
      </c>
      <c r="U983" s="3" t="str">
        <f>IF(AND(R983&lt;&gt;"_U",N983&lt;&gt;9999,N983&lt;&gt;999,L983&lt;&gt;"Median"),IFERROR(VLOOKUP(A983,'LBA Total'!A:P,16,0),"."),".")</f>
        <v>.</v>
      </c>
    </row>
    <row r="984" spans="1:21" x14ac:dyDescent="0.3">
      <c r="A984" s="1" t="str">
        <f t="shared" si="30"/>
        <v>2018|Maungakiekie-TÄmaki Local Board Area|Total - total household income</v>
      </c>
      <c r="B984" t="s">
        <v>18</v>
      </c>
      <c r="C984" t="s">
        <v>19</v>
      </c>
      <c r="D984" t="s">
        <v>20</v>
      </c>
      <c r="E984" t="s">
        <v>21</v>
      </c>
      <c r="F984">
        <v>2018</v>
      </c>
      <c r="G984">
        <v>2018</v>
      </c>
      <c r="H984">
        <v>7615</v>
      </c>
      <c r="I984" t="s">
        <v>82</v>
      </c>
      <c r="J984">
        <v>99</v>
      </c>
      <c r="K984" t="s">
        <v>23</v>
      </c>
      <c r="L984">
        <v>99</v>
      </c>
      <c r="M984" t="s">
        <v>48</v>
      </c>
      <c r="N984">
        <v>2</v>
      </c>
      <c r="O984" t="s">
        <v>28</v>
      </c>
      <c r="P984">
        <v>13572</v>
      </c>
      <c r="T984" s="3">
        <f t="shared" si="31"/>
        <v>55.6</v>
      </c>
      <c r="U984" s="3">
        <f>IF(AND(R984&lt;&gt;"_U",N984&lt;&gt;9999,N984&lt;&gt;999,L984&lt;&gt;"Median"),IFERROR(VLOOKUP(A984,'LBA Total'!A:P,16,0),"."),".")</f>
        <v>24408</v>
      </c>
    </row>
    <row r="985" spans="1:21" x14ac:dyDescent="0.3">
      <c r="A985" s="1" t="str">
        <f t="shared" si="30"/>
        <v>2018|Maungakiekie-TÄmaki Local Board Area|Total - total household income</v>
      </c>
      <c r="B985" t="s">
        <v>18</v>
      </c>
      <c r="C985" t="s">
        <v>19</v>
      </c>
      <c r="D985" t="s">
        <v>20</v>
      </c>
      <c r="E985" t="s">
        <v>21</v>
      </c>
      <c r="F985">
        <v>2018</v>
      </c>
      <c r="G985">
        <v>2018</v>
      </c>
      <c r="H985">
        <v>7615</v>
      </c>
      <c r="I985" t="s">
        <v>82</v>
      </c>
      <c r="J985">
        <v>99</v>
      </c>
      <c r="K985" t="s">
        <v>23</v>
      </c>
      <c r="L985">
        <v>99</v>
      </c>
      <c r="M985" t="s">
        <v>48</v>
      </c>
      <c r="N985">
        <v>1</v>
      </c>
      <c r="O985" t="s">
        <v>33</v>
      </c>
      <c r="P985">
        <v>8778</v>
      </c>
      <c r="T985" s="3">
        <f t="shared" si="31"/>
        <v>35.96</v>
      </c>
      <c r="U985" s="3">
        <f>IF(AND(R985&lt;&gt;"_U",N985&lt;&gt;9999,N985&lt;&gt;999,L985&lt;&gt;"Median"),IFERROR(VLOOKUP(A985,'LBA Total'!A:P,16,0),"."),".")</f>
        <v>24408</v>
      </c>
    </row>
    <row r="986" spans="1:21" x14ac:dyDescent="0.3">
      <c r="A986" s="1" t="str">
        <f t="shared" si="30"/>
        <v>2018|Maungakiekie-TÄmaki Local Board Area|Median ($) - total household income</v>
      </c>
      <c r="B986" t="s">
        <v>18</v>
      </c>
      <c r="C986" t="s">
        <v>19</v>
      </c>
      <c r="D986" t="s">
        <v>20</v>
      </c>
      <c r="E986" t="s">
        <v>21</v>
      </c>
      <c r="F986">
        <v>2018</v>
      </c>
      <c r="G986">
        <v>2018</v>
      </c>
      <c r="H986">
        <v>7615</v>
      </c>
      <c r="I986" t="s">
        <v>82</v>
      </c>
      <c r="J986">
        <v>99</v>
      </c>
      <c r="K986" t="s">
        <v>23</v>
      </c>
      <c r="L986" t="s">
        <v>56</v>
      </c>
      <c r="M986" t="s">
        <v>57</v>
      </c>
      <c r="N986">
        <v>9999</v>
      </c>
      <c r="O986" t="s">
        <v>40</v>
      </c>
      <c r="P986">
        <v>85700</v>
      </c>
      <c r="T986" s="3" t="str">
        <f t="shared" si="31"/>
        <v>.</v>
      </c>
      <c r="U986" s="3" t="str">
        <f>IF(AND(R986&lt;&gt;"_U",N986&lt;&gt;9999,N986&lt;&gt;999,L986&lt;&gt;"Median"),IFERROR(VLOOKUP(A986,'LBA Total'!A:P,16,0),"."),".")</f>
        <v>.</v>
      </c>
    </row>
    <row r="987" spans="1:21" x14ac:dyDescent="0.3">
      <c r="A987" s="1" t="str">
        <f t="shared" si="30"/>
        <v>2018|Maungakiekie-TÄmaki Local Board Area|Median ($) - total household income</v>
      </c>
      <c r="B987" t="s">
        <v>18</v>
      </c>
      <c r="C987" t="s">
        <v>19</v>
      </c>
      <c r="D987" t="s">
        <v>20</v>
      </c>
      <c r="E987" t="s">
        <v>21</v>
      </c>
      <c r="F987">
        <v>2018</v>
      </c>
      <c r="G987">
        <v>2018</v>
      </c>
      <c r="H987">
        <v>7615</v>
      </c>
      <c r="I987" t="s">
        <v>82</v>
      </c>
      <c r="J987">
        <v>99</v>
      </c>
      <c r="K987" t="s">
        <v>23</v>
      </c>
      <c r="L987" t="s">
        <v>56</v>
      </c>
      <c r="M987" t="s">
        <v>57</v>
      </c>
      <c r="N987">
        <v>1</v>
      </c>
      <c r="O987" t="s">
        <v>33</v>
      </c>
      <c r="P987">
        <v>109700</v>
      </c>
      <c r="T987" s="3" t="str">
        <f t="shared" si="31"/>
        <v>.</v>
      </c>
      <c r="U987" s="3" t="str">
        <f>IF(AND(R987&lt;&gt;"_U",N987&lt;&gt;9999,N987&lt;&gt;999,L987&lt;&gt;"Median"),IFERROR(VLOOKUP(A987,'LBA Total'!A:P,16,0),"."),".")</f>
        <v>.</v>
      </c>
    </row>
    <row r="988" spans="1:21" x14ac:dyDescent="0.3">
      <c r="A988" s="1" t="str">
        <f t="shared" si="30"/>
        <v>2018|Maungakiekie-TÄmaki Local Board Area|Median ($) - total household income</v>
      </c>
      <c r="B988" t="s">
        <v>18</v>
      </c>
      <c r="C988" t="s">
        <v>19</v>
      </c>
      <c r="D988" t="s">
        <v>20</v>
      </c>
      <c r="E988" t="s">
        <v>21</v>
      </c>
      <c r="F988">
        <v>2018</v>
      </c>
      <c r="G988">
        <v>2018</v>
      </c>
      <c r="H988">
        <v>7615</v>
      </c>
      <c r="I988" t="s">
        <v>82</v>
      </c>
      <c r="J988">
        <v>99</v>
      </c>
      <c r="K988" t="s">
        <v>23</v>
      </c>
      <c r="L988" t="s">
        <v>56</v>
      </c>
      <c r="M988" t="s">
        <v>57</v>
      </c>
      <c r="N988">
        <v>2</v>
      </c>
      <c r="O988" t="s">
        <v>28</v>
      </c>
      <c r="P988">
        <v>67000</v>
      </c>
      <c r="T988" s="3" t="str">
        <f t="shared" si="31"/>
        <v>.</v>
      </c>
      <c r="U988" s="3" t="str">
        <f>IF(AND(R988&lt;&gt;"_U",N988&lt;&gt;9999,N988&lt;&gt;999,L988&lt;&gt;"Median"),IFERROR(VLOOKUP(A988,'LBA Total'!A:P,16,0),"."),".")</f>
        <v>.</v>
      </c>
    </row>
    <row r="989" spans="1:21" x14ac:dyDescent="0.3">
      <c r="A989" s="1" t="str">
        <f t="shared" si="30"/>
        <v>2018|Maungakiekie-TÄmaki Local Board Area|Median ($) - total household income</v>
      </c>
      <c r="B989" t="s">
        <v>18</v>
      </c>
      <c r="C989" t="s">
        <v>19</v>
      </c>
      <c r="D989" t="s">
        <v>20</v>
      </c>
      <c r="E989" t="s">
        <v>21</v>
      </c>
      <c r="F989">
        <v>2018</v>
      </c>
      <c r="G989">
        <v>2018</v>
      </c>
      <c r="H989">
        <v>7615</v>
      </c>
      <c r="I989" t="s">
        <v>82</v>
      </c>
      <c r="J989">
        <v>99</v>
      </c>
      <c r="K989" t="s">
        <v>23</v>
      </c>
      <c r="L989" t="s">
        <v>56</v>
      </c>
      <c r="M989" t="s">
        <v>57</v>
      </c>
      <c r="N989">
        <v>3</v>
      </c>
      <c r="O989" t="s">
        <v>25</v>
      </c>
      <c r="P989">
        <v>119800</v>
      </c>
      <c r="T989" s="3" t="str">
        <f t="shared" si="31"/>
        <v>.</v>
      </c>
      <c r="U989" s="3" t="str">
        <f>IF(AND(R989&lt;&gt;"_U",N989&lt;&gt;9999,N989&lt;&gt;999,L989&lt;&gt;"Median"),IFERROR(VLOOKUP(A989,'LBA Total'!A:P,16,0),"."),".")</f>
        <v>.</v>
      </c>
    </row>
    <row r="990" spans="1:21" x14ac:dyDescent="0.3">
      <c r="A990" s="1" t="str">
        <f t="shared" si="30"/>
        <v>2018|Maungakiekie-TÄmaki Local Board Area|Median ($) - total household income</v>
      </c>
      <c r="B990" t="s">
        <v>18</v>
      </c>
      <c r="C990" t="s">
        <v>19</v>
      </c>
      <c r="D990" t="s">
        <v>20</v>
      </c>
      <c r="E990" t="s">
        <v>21</v>
      </c>
      <c r="F990">
        <v>2018</v>
      </c>
      <c r="G990">
        <v>2018</v>
      </c>
      <c r="H990">
        <v>7615</v>
      </c>
      <c r="I990" t="s">
        <v>82</v>
      </c>
      <c r="J990">
        <v>99</v>
      </c>
      <c r="K990" t="s">
        <v>23</v>
      </c>
      <c r="L990" t="s">
        <v>56</v>
      </c>
      <c r="M990" t="s">
        <v>57</v>
      </c>
      <c r="N990">
        <v>7777</v>
      </c>
      <c r="O990" t="s">
        <v>37</v>
      </c>
      <c r="P990">
        <v>85700</v>
      </c>
      <c r="T990" s="3" t="str">
        <f t="shared" si="31"/>
        <v>.</v>
      </c>
      <c r="U990" s="3" t="str">
        <f>IF(AND(R990&lt;&gt;"_U",N990&lt;&gt;9999,N990&lt;&gt;999,L990&lt;&gt;"Median"),IFERROR(VLOOKUP(A990,'LBA Total'!A:P,16,0),"."),".")</f>
        <v>.</v>
      </c>
    </row>
    <row r="991" spans="1:21" x14ac:dyDescent="0.3">
      <c r="A991" s="1" t="str">
        <f t="shared" si="30"/>
        <v>2018|Maungakiekie-TÄmaki Local Board Area|Median ($) - total household income</v>
      </c>
      <c r="B991" t="s">
        <v>18</v>
      </c>
      <c r="C991" t="s">
        <v>19</v>
      </c>
      <c r="D991" t="s">
        <v>20</v>
      </c>
      <c r="E991" t="s">
        <v>21</v>
      </c>
      <c r="F991">
        <v>2018</v>
      </c>
      <c r="G991">
        <v>2018</v>
      </c>
      <c r="H991">
        <v>7615</v>
      </c>
      <c r="I991" t="s">
        <v>82</v>
      </c>
      <c r="J991">
        <v>99</v>
      </c>
      <c r="K991" t="s">
        <v>23</v>
      </c>
      <c r="L991" t="s">
        <v>56</v>
      </c>
      <c r="M991" t="s">
        <v>57</v>
      </c>
      <c r="N991">
        <v>999</v>
      </c>
      <c r="O991" t="s">
        <v>42</v>
      </c>
      <c r="R991" t="s">
        <v>61</v>
      </c>
      <c r="S991" t="s">
        <v>62</v>
      </c>
      <c r="T991" s="3" t="str">
        <f t="shared" si="31"/>
        <v>.</v>
      </c>
      <c r="U991" s="3" t="str">
        <f>IF(AND(R991&lt;&gt;"_U",N991&lt;&gt;9999,N991&lt;&gt;999,L991&lt;&gt;"Median"),IFERROR(VLOOKUP(A991,'LBA Total'!A:P,16,0),"."),".")</f>
        <v>.</v>
      </c>
    </row>
    <row r="992" spans="1:21" x14ac:dyDescent="0.3">
      <c r="A992" s="1" t="str">
        <f t="shared" si="30"/>
        <v>2018|Howick Local Board Area|$20,000 or less</v>
      </c>
      <c r="B992" t="s">
        <v>18</v>
      </c>
      <c r="C992" t="s">
        <v>19</v>
      </c>
      <c r="D992" t="s">
        <v>20</v>
      </c>
      <c r="E992" t="s">
        <v>21</v>
      </c>
      <c r="F992">
        <v>2018</v>
      </c>
      <c r="G992">
        <v>2018</v>
      </c>
      <c r="H992">
        <v>7616</v>
      </c>
      <c r="I992" t="s">
        <v>136</v>
      </c>
      <c r="J992">
        <v>99</v>
      </c>
      <c r="K992" t="s">
        <v>23</v>
      </c>
      <c r="L992">
        <v>1</v>
      </c>
      <c r="M992" t="s">
        <v>39</v>
      </c>
      <c r="N992">
        <v>999</v>
      </c>
      <c r="O992" t="s">
        <v>42</v>
      </c>
      <c r="P992">
        <v>0</v>
      </c>
      <c r="T992" s="3" t="str">
        <f t="shared" si="31"/>
        <v>.</v>
      </c>
      <c r="U992" s="3" t="str">
        <f>IF(AND(R992&lt;&gt;"_U",N992&lt;&gt;9999,N992&lt;&gt;999,L992&lt;&gt;"Median"),IFERROR(VLOOKUP(A992,'LBA Total'!A:P,16,0),"."),".")</f>
        <v>.</v>
      </c>
    </row>
    <row r="993" spans="1:21" x14ac:dyDescent="0.3">
      <c r="A993" s="1" t="str">
        <f t="shared" si="30"/>
        <v>2018|Howick Local Board Area|$20,000 or less</v>
      </c>
      <c r="B993" t="s">
        <v>18</v>
      </c>
      <c r="C993" t="s">
        <v>19</v>
      </c>
      <c r="D993" t="s">
        <v>20</v>
      </c>
      <c r="E993" t="s">
        <v>21</v>
      </c>
      <c r="F993">
        <v>2018</v>
      </c>
      <c r="G993">
        <v>2018</v>
      </c>
      <c r="H993">
        <v>7616</v>
      </c>
      <c r="I993" t="s">
        <v>136</v>
      </c>
      <c r="J993">
        <v>99</v>
      </c>
      <c r="K993" t="s">
        <v>23</v>
      </c>
      <c r="L993">
        <v>1</v>
      </c>
      <c r="M993" t="s">
        <v>39</v>
      </c>
      <c r="N993">
        <v>9999</v>
      </c>
      <c r="O993" t="s">
        <v>40</v>
      </c>
      <c r="P993">
        <v>2511</v>
      </c>
      <c r="T993" s="3" t="str">
        <f t="shared" si="31"/>
        <v>.</v>
      </c>
      <c r="U993" s="3" t="str">
        <f>IF(AND(R993&lt;&gt;"_U",N993&lt;&gt;9999,N993&lt;&gt;999,L993&lt;&gt;"Median"),IFERROR(VLOOKUP(A993,'LBA Total'!A:P,16,0),"."),".")</f>
        <v>.</v>
      </c>
    </row>
    <row r="994" spans="1:21" x14ac:dyDescent="0.3">
      <c r="A994" s="1" t="str">
        <f t="shared" si="30"/>
        <v>2018|Howick Local Board Area|$20,000 or less</v>
      </c>
      <c r="B994" t="s">
        <v>18</v>
      </c>
      <c r="C994" t="s">
        <v>19</v>
      </c>
      <c r="D994" t="s">
        <v>20</v>
      </c>
      <c r="E994" t="s">
        <v>21</v>
      </c>
      <c r="F994">
        <v>2018</v>
      </c>
      <c r="G994">
        <v>2018</v>
      </c>
      <c r="H994">
        <v>7616</v>
      </c>
      <c r="I994" t="s">
        <v>136</v>
      </c>
      <c r="J994">
        <v>99</v>
      </c>
      <c r="K994" t="s">
        <v>23</v>
      </c>
      <c r="L994">
        <v>1</v>
      </c>
      <c r="M994" t="s">
        <v>39</v>
      </c>
      <c r="N994">
        <v>7777</v>
      </c>
      <c r="O994" t="s">
        <v>37</v>
      </c>
      <c r="P994">
        <v>2511</v>
      </c>
      <c r="T994" s="3">
        <f t="shared" si="31"/>
        <v>100</v>
      </c>
      <c r="U994" s="3">
        <f>IF(AND(R994&lt;&gt;"_U",N994&lt;&gt;9999,N994&lt;&gt;999,L994&lt;&gt;"Median"),IFERROR(VLOOKUP(A994,'LBA Total'!A:P,16,0),"."),".")</f>
        <v>2511</v>
      </c>
    </row>
    <row r="995" spans="1:21" x14ac:dyDescent="0.3">
      <c r="A995" s="1" t="str">
        <f t="shared" si="30"/>
        <v>2018|Howick Local Board Area|$20,000 or less</v>
      </c>
      <c r="B995" t="s">
        <v>18</v>
      </c>
      <c r="C995" t="s">
        <v>19</v>
      </c>
      <c r="D995" t="s">
        <v>20</v>
      </c>
      <c r="E995" t="s">
        <v>21</v>
      </c>
      <c r="F995">
        <v>2018</v>
      </c>
      <c r="G995">
        <v>2018</v>
      </c>
      <c r="H995">
        <v>7616</v>
      </c>
      <c r="I995" t="s">
        <v>136</v>
      </c>
      <c r="J995">
        <v>99</v>
      </c>
      <c r="K995" t="s">
        <v>23</v>
      </c>
      <c r="L995">
        <v>1</v>
      </c>
      <c r="M995" t="s">
        <v>39</v>
      </c>
      <c r="N995">
        <v>3</v>
      </c>
      <c r="O995" t="s">
        <v>25</v>
      </c>
      <c r="P995">
        <v>318</v>
      </c>
      <c r="T995" s="3">
        <f t="shared" si="31"/>
        <v>12.66</v>
      </c>
      <c r="U995" s="3">
        <f>IF(AND(R995&lt;&gt;"_U",N995&lt;&gt;9999,N995&lt;&gt;999,L995&lt;&gt;"Median"),IFERROR(VLOOKUP(A995,'LBA Total'!A:P,16,0),"."),".")</f>
        <v>2511</v>
      </c>
    </row>
    <row r="996" spans="1:21" x14ac:dyDescent="0.3">
      <c r="A996" s="1" t="str">
        <f t="shared" si="30"/>
        <v>2018|Howick Local Board Area|$20,000 or less</v>
      </c>
      <c r="B996" t="s">
        <v>18</v>
      </c>
      <c r="C996" t="s">
        <v>19</v>
      </c>
      <c r="D996" t="s">
        <v>20</v>
      </c>
      <c r="E996" t="s">
        <v>21</v>
      </c>
      <c r="F996">
        <v>2018</v>
      </c>
      <c r="G996">
        <v>2018</v>
      </c>
      <c r="H996">
        <v>7616</v>
      </c>
      <c r="I996" t="s">
        <v>136</v>
      </c>
      <c r="J996">
        <v>99</v>
      </c>
      <c r="K996" t="s">
        <v>23</v>
      </c>
      <c r="L996">
        <v>1</v>
      </c>
      <c r="M996" t="s">
        <v>39</v>
      </c>
      <c r="N996">
        <v>2</v>
      </c>
      <c r="O996" t="s">
        <v>28</v>
      </c>
      <c r="P996">
        <v>1074</v>
      </c>
      <c r="T996" s="3">
        <f t="shared" si="31"/>
        <v>42.77</v>
      </c>
      <c r="U996" s="3">
        <f>IF(AND(R996&lt;&gt;"_U",N996&lt;&gt;9999,N996&lt;&gt;999,L996&lt;&gt;"Median"),IFERROR(VLOOKUP(A996,'LBA Total'!A:P,16,0),"."),".")</f>
        <v>2511</v>
      </c>
    </row>
    <row r="997" spans="1:21" x14ac:dyDescent="0.3">
      <c r="A997" s="1" t="str">
        <f t="shared" si="30"/>
        <v>2018|Howick Local Board Area|$20,000 or less</v>
      </c>
      <c r="B997" t="s">
        <v>18</v>
      </c>
      <c r="C997" t="s">
        <v>19</v>
      </c>
      <c r="D997" t="s">
        <v>20</v>
      </c>
      <c r="E997" t="s">
        <v>21</v>
      </c>
      <c r="F997">
        <v>2018</v>
      </c>
      <c r="G997">
        <v>2018</v>
      </c>
      <c r="H997">
        <v>7616</v>
      </c>
      <c r="I997" t="s">
        <v>136</v>
      </c>
      <c r="J997">
        <v>99</v>
      </c>
      <c r="K997" t="s">
        <v>23</v>
      </c>
      <c r="L997">
        <v>1</v>
      </c>
      <c r="M997" t="s">
        <v>39</v>
      </c>
      <c r="N997">
        <v>1</v>
      </c>
      <c r="O997" t="s">
        <v>33</v>
      </c>
      <c r="P997">
        <v>1119</v>
      </c>
      <c r="T997" s="3">
        <f t="shared" si="31"/>
        <v>44.56</v>
      </c>
      <c r="U997" s="3">
        <f>IF(AND(R997&lt;&gt;"_U",N997&lt;&gt;9999,N997&lt;&gt;999,L997&lt;&gt;"Median"),IFERROR(VLOOKUP(A997,'LBA Total'!A:P,16,0),"."),".")</f>
        <v>2511</v>
      </c>
    </row>
    <row r="998" spans="1:21" x14ac:dyDescent="0.3">
      <c r="A998" s="1" t="str">
        <f t="shared" si="30"/>
        <v>2018|Howick Local Board Area|$20,001-$30,000</v>
      </c>
      <c r="B998" t="s">
        <v>18</v>
      </c>
      <c r="C998" t="s">
        <v>19</v>
      </c>
      <c r="D998" t="s">
        <v>20</v>
      </c>
      <c r="E998" t="s">
        <v>21</v>
      </c>
      <c r="F998">
        <v>2018</v>
      </c>
      <c r="G998">
        <v>2018</v>
      </c>
      <c r="H998">
        <v>7616</v>
      </c>
      <c r="I998" t="s">
        <v>136</v>
      </c>
      <c r="J998">
        <v>99</v>
      </c>
      <c r="K998" t="s">
        <v>23</v>
      </c>
      <c r="L998">
        <v>2</v>
      </c>
      <c r="M998" t="s">
        <v>24</v>
      </c>
      <c r="N998">
        <v>7777</v>
      </c>
      <c r="O998" t="s">
        <v>37</v>
      </c>
      <c r="P998">
        <v>2550</v>
      </c>
      <c r="T998" s="3">
        <f t="shared" si="31"/>
        <v>100</v>
      </c>
      <c r="U998" s="3">
        <f>IF(AND(R998&lt;&gt;"_U",N998&lt;&gt;9999,N998&lt;&gt;999,L998&lt;&gt;"Median"),IFERROR(VLOOKUP(A998,'LBA Total'!A:P,16,0),"."),".")</f>
        <v>2550</v>
      </c>
    </row>
    <row r="999" spans="1:21" x14ac:dyDescent="0.3">
      <c r="A999" s="1" t="str">
        <f t="shared" si="30"/>
        <v>2018|Howick Local Board Area|$20,001-$30,000</v>
      </c>
      <c r="B999" t="s">
        <v>18</v>
      </c>
      <c r="C999" t="s">
        <v>19</v>
      </c>
      <c r="D999" t="s">
        <v>20</v>
      </c>
      <c r="E999" t="s">
        <v>21</v>
      </c>
      <c r="F999">
        <v>2018</v>
      </c>
      <c r="G999">
        <v>2018</v>
      </c>
      <c r="H999">
        <v>7616</v>
      </c>
      <c r="I999" t="s">
        <v>136</v>
      </c>
      <c r="J999">
        <v>99</v>
      </c>
      <c r="K999" t="s">
        <v>23</v>
      </c>
      <c r="L999">
        <v>2</v>
      </c>
      <c r="M999" t="s">
        <v>24</v>
      </c>
      <c r="N999">
        <v>2</v>
      </c>
      <c r="O999" t="s">
        <v>28</v>
      </c>
      <c r="P999">
        <v>933</v>
      </c>
      <c r="T999" s="3">
        <f t="shared" si="31"/>
        <v>36.590000000000003</v>
      </c>
      <c r="U999" s="3">
        <f>IF(AND(R999&lt;&gt;"_U",N999&lt;&gt;9999,N999&lt;&gt;999,L999&lt;&gt;"Median"),IFERROR(VLOOKUP(A999,'LBA Total'!A:P,16,0),"."),".")</f>
        <v>2550</v>
      </c>
    </row>
    <row r="1000" spans="1:21" x14ac:dyDescent="0.3">
      <c r="A1000" s="1" t="str">
        <f t="shared" si="30"/>
        <v>2018|Howick Local Board Area|$20,001-$30,000</v>
      </c>
      <c r="B1000" t="s">
        <v>18</v>
      </c>
      <c r="C1000" t="s">
        <v>19</v>
      </c>
      <c r="D1000" t="s">
        <v>20</v>
      </c>
      <c r="E1000" t="s">
        <v>21</v>
      </c>
      <c r="F1000">
        <v>2018</v>
      </c>
      <c r="G1000">
        <v>2018</v>
      </c>
      <c r="H1000">
        <v>7616</v>
      </c>
      <c r="I1000" t="s">
        <v>136</v>
      </c>
      <c r="J1000">
        <v>99</v>
      </c>
      <c r="K1000" t="s">
        <v>23</v>
      </c>
      <c r="L1000">
        <v>2</v>
      </c>
      <c r="M1000" t="s">
        <v>24</v>
      </c>
      <c r="N1000">
        <v>3</v>
      </c>
      <c r="O1000" t="s">
        <v>25</v>
      </c>
      <c r="P1000">
        <v>339</v>
      </c>
      <c r="T1000" s="3">
        <f t="shared" si="31"/>
        <v>13.29</v>
      </c>
      <c r="U1000" s="3">
        <f>IF(AND(R1000&lt;&gt;"_U",N1000&lt;&gt;9999,N1000&lt;&gt;999,L1000&lt;&gt;"Median"),IFERROR(VLOOKUP(A1000,'LBA Total'!A:P,16,0),"."),".")</f>
        <v>2550</v>
      </c>
    </row>
    <row r="1001" spans="1:21" x14ac:dyDescent="0.3">
      <c r="A1001" s="1" t="str">
        <f t="shared" si="30"/>
        <v>2018|Howick Local Board Area|$20,001-$30,000</v>
      </c>
      <c r="B1001" t="s">
        <v>18</v>
      </c>
      <c r="C1001" t="s">
        <v>19</v>
      </c>
      <c r="D1001" t="s">
        <v>20</v>
      </c>
      <c r="E1001" t="s">
        <v>21</v>
      </c>
      <c r="F1001">
        <v>2018</v>
      </c>
      <c r="G1001">
        <v>2018</v>
      </c>
      <c r="H1001">
        <v>7616</v>
      </c>
      <c r="I1001" t="s">
        <v>136</v>
      </c>
      <c r="J1001">
        <v>99</v>
      </c>
      <c r="K1001" t="s">
        <v>23</v>
      </c>
      <c r="L1001">
        <v>2</v>
      </c>
      <c r="M1001" t="s">
        <v>24</v>
      </c>
      <c r="N1001">
        <v>1</v>
      </c>
      <c r="O1001" t="s">
        <v>33</v>
      </c>
      <c r="P1001">
        <v>1278</v>
      </c>
      <c r="T1001" s="3">
        <f t="shared" si="31"/>
        <v>50.12</v>
      </c>
      <c r="U1001" s="3">
        <f>IF(AND(R1001&lt;&gt;"_U",N1001&lt;&gt;9999,N1001&lt;&gt;999,L1001&lt;&gt;"Median"),IFERROR(VLOOKUP(A1001,'LBA Total'!A:P,16,0),"."),".")</f>
        <v>2550</v>
      </c>
    </row>
    <row r="1002" spans="1:21" x14ac:dyDescent="0.3">
      <c r="A1002" s="1" t="str">
        <f t="shared" si="30"/>
        <v>2018|Howick Local Board Area|$20,001-$30,000</v>
      </c>
      <c r="B1002" t="s">
        <v>18</v>
      </c>
      <c r="C1002" t="s">
        <v>19</v>
      </c>
      <c r="D1002" t="s">
        <v>20</v>
      </c>
      <c r="E1002" t="s">
        <v>21</v>
      </c>
      <c r="F1002">
        <v>2018</v>
      </c>
      <c r="G1002">
        <v>2018</v>
      </c>
      <c r="H1002">
        <v>7616</v>
      </c>
      <c r="I1002" t="s">
        <v>136</v>
      </c>
      <c r="J1002">
        <v>99</v>
      </c>
      <c r="K1002" t="s">
        <v>23</v>
      </c>
      <c r="L1002">
        <v>2</v>
      </c>
      <c r="M1002" t="s">
        <v>24</v>
      </c>
      <c r="N1002">
        <v>999</v>
      </c>
      <c r="O1002" t="s">
        <v>42</v>
      </c>
      <c r="P1002">
        <v>0</v>
      </c>
      <c r="T1002" s="3" t="str">
        <f t="shared" si="31"/>
        <v>.</v>
      </c>
      <c r="U1002" s="3" t="str">
        <f>IF(AND(R1002&lt;&gt;"_U",N1002&lt;&gt;9999,N1002&lt;&gt;999,L1002&lt;&gt;"Median"),IFERROR(VLOOKUP(A1002,'LBA Total'!A:P,16,0),"."),".")</f>
        <v>.</v>
      </c>
    </row>
    <row r="1003" spans="1:21" x14ac:dyDescent="0.3">
      <c r="A1003" s="1" t="str">
        <f t="shared" si="30"/>
        <v>2018|Howick Local Board Area|$20,001-$30,000</v>
      </c>
      <c r="B1003" t="s">
        <v>18</v>
      </c>
      <c r="C1003" t="s">
        <v>19</v>
      </c>
      <c r="D1003" t="s">
        <v>20</v>
      </c>
      <c r="E1003" t="s">
        <v>21</v>
      </c>
      <c r="F1003">
        <v>2018</v>
      </c>
      <c r="G1003">
        <v>2018</v>
      </c>
      <c r="H1003">
        <v>7616</v>
      </c>
      <c r="I1003" t="s">
        <v>136</v>
      </c>
      <c r="J1003">
        <v>99</v>
      </c>
      <c r="K1003" t="s">
        <v>23</v>
      </c>
      <c r="L1003">
        <v>2</v>
      </c>
      <c r="M1003" t="s">
        <v>24</v>
      </c>
      <c r="N1003">
        <v>9999</v>
      </c>
      <c r="O1003" t="s">
        <v>40</v>
      </c>
      <c r="P1003">
        <v>2550</v>
      </c>
      <c r="T1003" s="3" t="str">
        <f t="shared" si="31"/>
        <v>.</v>
      </c>
      <c r="U1003" s="3" t="str">
        <f>IF(AND(R1003&lt;&gt;"_U",N1003&lt;&gt;9999,N1003&lt;&gt;999,L1003&lt;&gt;"Median"),IFERROR(VLOOKUP(A1003,'LBA Total'!A:P,16,0),"."),".")</f>
        <v>.</v>
      </c>
    </row>
    <row r="1004" spans="1:21" x14ac:dyDescent="0.3">
      <c r="A1004" s="1" t="str">
        <f t="shared" si="30"/>
        <v>2018|Howick Local Board Area|$30,001-$50,000</v>
      </c>
      <c r="B1004" t="s">
        <v>18</v>
      </c>
      <c r="C1004" t="s">
        <v>19</v>
      </c>
      <c r="D1004" t="s">
        <v>20</v>
      </c>
      <c r="E1004" t="s">
        <v>21</v>
      </c>
      <c r="F1004">
        <v>2018</v>
      </c>
      <c r="G1004">
        <v>2018</v>
      </c>
      <c r="H1004">
        <v>7616</v>
      </c>
      <c r="I1004" t="s">
        <v>136</v>
      </c>
      <c r="J1004">
        <v>99</v>
      </c>
      <c r="K1004" t="s">
        <v>23</v>
      </c>
      <c r="L1004">
        <v>3</v>
      </c>
      <c r="M1004" t="s">
        <v>45</v>
      </c>
      <c r="N1004">
        <v>2</v>
      </c>
      <c r="O1004" t="s">
        <v>28</v>
      </c>
      <c r="P1004">
        <v>1536</v>
      </c>
      <c r="T1004" s="3">
        <f t="shared" si="31"/>
        <v>34.25</v>
      </c>
      <c r="U1004" s="3">
        <f>IF(AND(R1004&lt;&gt;"_U",N1004&lt;&gt;9999,N1004&lt;&gt;999,L1004&lt;&gt;"Median"),IFERROR(VLOOKUP(A1004,'LBA Total'!A:P,16,0),"."),".")</f>
        <v>4485</v>
      </c>
    </row>
    <row r="1005" spans="1:21" x14ac:dyDescent="0.3">
      <c r="A1005" s="1" t="str">
        <f t="shared" si="30"/>
        <v>2018|Howick Local Board Area|$30,001-$50,000</v>
      </c>
      <c r="B1005" t="s">
        <v>18</v>
      </c>
      <c r="C1005" t="s">
        <v>19</v>
      </c>
      <c r="D1005" t="s">
        <v>20</v>
      </c>
      <c r="E1005" t="s">
        <v>21</v>
      </c>
      <c r="F1005">
        <v>2018</v>
      </c>
      <c r="G1005">
        <v>2018</v>
      </c>
      <c r="H1005">
        <v>7616</v>
      </c>
      <c r="I1005" t="s">
        <v>136</v>
      </c>
      <c r="J1005">
        <v>99</v>
      </c>
      <c r="K1005" t="s">
        <v>23</v>
      </c>
      <c r="L1005">
        <v>3</v>
      </c>
      <c r="M1005" t="s">
        <v>45</v>
      </c>
      <c r="N1005">
        <v>3</v>
      </c>
      <c r="O1005" t="s">
        <v>25</v>
      </c>
      <c r="P1005">
        <v>684</v>
      </c>
      <c r="T1005" s="3">
        <f t="shared" si="31"/>
        <v>15.25</v>
      </c>
      <c r="U1005" s="3">
        <f>IF(AND(R1005&lt;&gt;"_U",N1005&lt;&gt;9999,N1005&lt;&gt;999,L1005&lt;&gt;"Median"),IFERROR(VLOOKUP(A1005,'LBA Total'!A:P,16,0),"."),".")</f>
        <v>4485</v>
      </c>
    </row>
    <row r="1006" spans="1:21" x14ac:dyDescent="0.3">
      <c r="A1006" s="1" t="str">
        <f t="shared" si="30"/>
        <v>2018|Howick Local Board Area|$30,001-$50,000</v>
      </c>
      <c r="B1006" t="s">
        <v>18</v>
      </c>
      <c r="C1006" t="s">
        <v>19</v>
      </c>
      <c r="D1006" t="s">
        <v>20</v>
      </c>
      <c r="E1006" t="s">
        <v>21</v>
      </c>
      <c r="F1006">
        <v>2018</v>
      </c>
      <c r="G1006">
        <v>2018</v>
      </c>
      <c r="H1006">
        <v>7616</v>
      </c>
      <c r="I1006" t="s">
        <v>136</v>
      </c>
      <c r="J1006">
        <v>99</v>
      </c>
      <c r="K1006" t="s">
        <v>23</v>
      </c>
      <c r="L1006">
        <v>3</v>
      </c>
      <c r="M1006" t="s">
        <v>45</v>
      </c>
      <c r="N1006">
        <v>1</v>
      </c>
      <c r="O1006" t="s">
        <v>33</v>
      </c>
      <c r="P1006">
        <v>2265</v>
      </c>
      <c r="T1006" s="3">
        <f t="shared" si="31"/>
        <v>50.5</v>
      </c>
      <c r="U1006" s="3">
        <f>IF(AND(R1006&lt;&gt;"_U",N1006&lt;&gt;9999,N1006&lt;&gt;999,L1006&lt;&gt;"Median"),IFERROR(VLOOKUP(A1006,'LBA Total'!A:P,16,0),"."),".")</f>
        <v>4485</v>
      </c>
    </row>
    <row r="1007" spans="1:21" x14ac:dyDescent="0.3">
      <c r="A1007" s="1" t="str">
        <f t="shared" si="30"/>
        <v>2018|Howick Local Board Area|$30,001-$50,000</v>
      </c>
      <c r="B1007" t="s">
        <v>18</v>
      </c>
      <c r="C1007" t="s">
        <v>19</v>
      </c>
      <c r="D1007" t="s">
        <v>20</v>
      </c>
      <c r="E1007" t="s">
        <v>21</v>
      </c>
      <c r="F1007">
        <v>2018</v>
      </c>
      <c r="G1007">
        <v>2018</v>
      </c>
      <c r="H1007">
        <v>7616</v>
      </c>
      <c r="I1007" t="s">
        <v>136</v>
      </c>
      <c r="J1007">
        <v>99</v>
      </c>
      <c r="K1007" t="s">
        <v>23</v>
      </c>
      <c r="L1007">
        <v>3</v>
      </c>
      <c r="M1007" t="s">
        <v>45</v>
      </c>
      <c r="N1007">
        <v>999</v>
      </c>
      <c r="O1007" t="s">
        <v>42</v>
      </c>
      <c r="P1007">
        <v>0</v>
      </c>
      <c r="T1007" s="3" t="str">
        <f t="shared" si="31"/>
        <v>.</v>
      </c>
      <c r="U1007" s="3" t="str">
        <f>IF(AND(R1007&lt;&gt;"_U",N1007&lt;&gt;9999,N1007&lt;&gt;999,L1007&lt;&gt;"Median"),IFERROR(VLOOKUP(A1007,'LBA Total'!A:P,16,0),"."),".")</f>
        <v>.</v>
      </c>
    </row>
    <row r="1008" spans="1:21" x14ac:dyDescent="0.3">
      <c r="A1008" s="1" t="str">
        <f t="shared" si="30"/>
        <v>2018|Howick Local Board Area|$30,001-$50,000</v>
      </c>
      <c r="B1008" t="s">
        <v>18</v>
      </c>
      <c r="C1008" t="s">
        <v>19</v>
      </c>
      <c r="D1008" t="s">
        <v>20</v>
      </c>
      <c r="E1008" t="s">
        <v>21</v>
      </c>
      <c r="F1008">
        <v>2018</v>
      </c>
      <c r="G1008">
        <v>2018</v>
      </c>
      <c r="H1008">
        <v>7616</v>
      </c>
      <c r="I1008" t="s">
        <v>136</v>
      </c>
      <c r="J1008">
        <v>99</v>
      </c>
      <c r="K1008" t="s">
        <v>23</v>
      </c>
      <c r="L1008">
        <v>3</v>
      </c>
      <c r="M1008" t="s">
        <v>45</v>
      </c>
      <c r="N1008">
        <v>9999</v>
      </c>
      <c r="O1008" t="s">
        <v>40</v>
      </c>
      <c r="P1008">
        <v>4485</v>
      </c>
      <c r="T1008" s="3" t="str">
        <f t="shared" si="31"/>
        <v>.</v>
      </c>
      <c r="U1008" s="3" t="str">
        <f>IF(AND(R1008&lt;&gt;"_U",N1008&lt;&gt;9999,N1008&lt;&gt;999,L1008&lt;&gt;"Median"),IFERROR(VLOOKUP(A1008,'LBA Total'!A:P,16,0),"."),".")</f>
        <v>.</v>
      </c>
    </row>
    <row r="1009" spans="1:21" x14ac:dyDescent="0.3">
      <c r="A1009" s="1" t="str">
        <f t="shared" si="30"/>
        <v>2018|Howick Local Board Area|$30,001-$50,000</v>
      </c>
      <c r="B1009" t="s">
        <v>18</v>
      </c>
      <c r="C1009" t="s">
        <v>19</v>
      </c>
      <c r="D1009" t="s">
        <v>20</v>
      </c>
      <c r="E1009" t="s">
        <v>21</v>
      </c>
      <c r="F1009">
        <v>2018</v>
      </c>
      <c r="G1009">
        <v>2018</v>
      </c>
      <c r="H1009">
        <v>7616</v>
      </c>
      <c r="I1009" t="s">
        <v>136</v>
      </c>
      <c r="J1009">
        <v>99</v>
      </c>
      <c r="K1009" t="s">
        <v>23</v>
      </c>
      <c r="L1009">
        <v>3</v>
      </c>
      <c r="M1009" t="s">
        <v>45</v>
      </c>
      <c r="N1009">
        <v>7777</v>
      </c>
      <c r="O1009" t="s">
        <v>37</v>
      </c>
      <c r="P1009">
        <v>4485</v>
      </c>
      <c r="T1009" s="3">
        <f t="shared" si="31"/>
        <v>100</v>
      </c>
      <c r="U1009" s="3">
        <f>IF(AND(R1009&lt;&gt;"_U",N1009&lt;&gt;9999,N1009&lt;&gt;999,L1009&lt;&gt;"Median"),IFERROR(VLOOKUP(A1009,'LBA Total'!A:P,16,0),"."),".")</f>
        <v>4485</v>
      </c>
    </row>
    <row r="1010" spans="1:21" x14ac:dyDescent="0.3">
      <c r="A1010" s="1" t="str">
        <f t="shared" si="30"/>
        <v>2018|Howick Local Board Area|$50,001-$70,000</v>
      </c>
      <c r="B1010" t="s">
        <v>18</v>
      </c>
      <c r="C1010" t="s">
        <v>19</v>
      </c>
      <c r="D1010" t="s">
        <v>20</v>
      </c>
      <c r="E1010" t="s">
        <v>21</v>
      </c>
      <c r="F1010">
        <v>2018</v>
      </c>
      <c r="G1010">
        <v>2018</v>
      </c>
      <c r="H1010">
        <v>7616</v>
      </c>
      <c r="I1010" t="s">
        <v>136</v>
      </c>
      <c r="J1010">
        <v>99</v>
      </c>
      <c r="K1010" t="s">
        <v>23</v>
      </c>
      <c r="L1010">
        <v>4</v>
      </c>
      <c r="M1010" t="s">
        <v>36</v>
      </c>
      <c r="N1010">
        <v>1</v>
      </c>
      <c r="O1010" t="s">
        <v>33</v>
      </c>
      <c r="P1010">
        <v>2094</v>
      </c>
      <c r="T1010" s="3">
        <f t="shared" si="31"/>
        <v>47.42</v>
      </c>
      <c r="U1010" s="3">
        <f>IF(AND(R1010&lt;&gt;"_U",N1010&lt;&gt;9999,N1010&lt;&gt;999,L1010&lt;&gt;"Median"),IFERROR(VLOOKUP(A1010,'LBA Total'!A:P,16,0),"."),".")</f>
        <v>4416</v>
      </c>
    </row>
    <row r="1011" spans="1:21" x14ac:dyDescent="0.3">
      <c r="A1011" s="1" t="str">
        <f t="shared" si="30"/>
        <v>2018|Howick Local Board Area|$50,001-$70,000</v>
      </c>
      <c r="B1011" t="s">
        <v>18</v>
      </c>
      <c r="C1011" t="s">
        <v>19</v>
      </c>
      <c r="D1011" t="s">
        <v>20</v>
      </c>
      <c r="E1011" t="s">
        <v>21</v>
      </c>
      <c r="F1011">
        <v>2018</v>
      </c>
      <c r="G1011">
        <v>2018</v>
      </c>
      <c r="H1011">
        <v>7616</v>
      </c>
      <c r="I1011" t="s">
        <v>136</v>
      </c>
      <c r="J1011">
        <v>99</v>
      </c>
      <c r="K1011" t="s">
        <v>23</v>
      </c>
      <c r="L1011">
        <v>4</v>
      </c>
      <c r="M1011" t="s">
        <v>36</v>
      </c>
      <c r="N1011">
        <v>9999</v>
      </c>
      <c r="O1011" t="s">
        <v>40</v>
      </c>
      <c r="P1011">
        <v>4416</v>
      </c>
      <c r="T1011" s="3" t="str">
        <f t="shared" si="31"/>
        <v>.</v>
      </c>
      <c r="U1011" s="3" t="str">
        <f>IF(AND(R1011&lt;&gt;"_U",N1011&lt;&gt;9999,N1011&lt;&gt;999,L1011&lt;&gt;"Median"),IFERROR(VLOOKUP(A1011,'LBA Total'!A:P,16,0),"."),".")</f>
        <v>.</v>
      </c>
    </row>
    <row r="1012" spans="1:21" x14ac:dyDescent="0.3">
      <c r="A1012" s="1" t="str">
        <f t="shared" si="30"/>
        <v>2018|Howick Local Board Area|$50,001-$70,000</v>
      </c>
      <c r="B1012" t="s">
        <v>18</v>
      </c>
      <c r="C1012" t="s">
        <v>19</v>
      </c>
      <c r="D1012" t="s">
        <v>20</v>
      </c>
      <c r="E1012" t="s">
        <v>21</v>
      </c>
      <c r="F1012">
        <v>2018</v>
      </c>
      <c r="G1012">
        <v>2018</v>
      </c>
      <c r="H1012">
        <v>7616</v>
      </c>
      <c r="I1012" t="s">
        <v>136</v>
      </c>
      <c r="J1012">
        <v>99</v>
      </c>
      <c r="K1012" t="s">
        <v>23</v>
      </c>
      <c r="L1012">
        <v>4</v>
      </c>
      <c r="M1012" t="s">
        <v>36</v>
      </c>
      <c r="N1012">
        <v>2</v>
      </c>
      <c r="O1012" t="s">
        <v>28</v>
      </c>
      <c r="P1012">
        <v>1689</v>
      </c>
      <c r="T1012" s="3">
        <f t="shared" si="31"/>
        <v>38.25</v>
      </c>
      <c r="U1012" s="3">
        <f>IF(AND(R1012&lt;&gt;"_U",N1012&lt;&gt;9999,N1012&lt;&gt;999,L1012&lt;&gt;"Median"),IFERROR(VLOOKUP(A1012,'LBA Total'!A:P,16,0),"."),".")</f>
        <v>4416</v>
      </c>
    </row>
    <row r="1013" spans="1:21" x14ac:dyDescent="0.3">
      <c r="A1013" s="1" t="str">
        <f t="shared" si="30"/>
        <v>2018|Howick Local Board Area|$50,001-$70,000</v>
      </c>
      <c r="B1013" t="s">
        <v>18</v>
      </c>
      <c r="C1013" t="s">
        <v>19</v>
      </c>
      <c r="D1013" t="s">
        <v>20</v>
      </c>
      <c r="E1013" t="s">
        <v>21</v>
      </c>
      <c r="F1013">
        <v>2018</v>
      </c>
      <c r="G1013">
        <v>2018</v>
      </c>
      <c r="H1013">
        <v>7616</v>
      </c>
      <c r="I1013" t="s">
        <v>136</v>
      </c>
      <c r="J1013">
        <v>99</v>
      </c>
      <c r="K1013" t="s">
        <v>23</v>
      </c>
      <c r="L1013">
        <v>4</v>
      </c>
      <c r="M1013" t="s">
        <v>36</v>
      </c>
      <c r="N1013">
        <v>999</v>
      </c>
      <c r="O1013" t="s">
        <v>42</v>
      </c>
      <c r="P1013">
        <v>0</v>
      </c>
      <c r="T1013" s="3" t="str">
        <f t="shared" si="31"/>
        <v>.</v>
      </c>
      <c r="U1013" s="3" t="str">
        <f>IF(AND(R1013&lt;&gt;"_U",N1013&lt;&gt;9999,N1013&lt;&gt;999,L1013&lt;&gt;"Median"),IFERROR(VLOOKUP(A1013,'LBA Total'!A:P,16,0),"."),".")</f>
        <v>.</v>
      </c>
    </row>
    <row r="1014" spans="1:21" x14ac:dyDescent="0.3">
      <c r="A1014" s="1" t="str">
        <f t="shared" si="30"/>
        <v>2018|Howick Local Board Area|$50,001-$70,000</v>
      </c>
      <c r="B1014" t="s">
        <v>18</v>
      </c>
      <c r="C1014" t="s">
        <v>19</v>
      </c>
      <c r="D1014" t="s">
        <v>20</v>
      </c>
      <c r="E1014" t="s">
        <v>21</v>
      </c>
      <c r="F1014">
        <v>2018</v>
      </c>
      <c r="G1014">
        <v>2018</v>
      </c>
      <c r="H1014">
        <v>7616</v>
      </c>
      <c r="I1014" t="s">
        <v>136</v>
      </c>
      <c r="J1014">
        <v>99</v>
      </c>
      <c r="K1014" t="s">
        <v>23</v>
      </c>
      <c r="L1014">
        <v>4</v>
      </c>
      <c r="M1014" t="s">
        <v>36</v>
      </c>
      <c r="N1014">
        <v>7777</v>
      </c>
      <c r="O1014" t="s">
        <v>37</v>
      </c>
      <c r="P1014">
        <v>4416</v>
      </c>
      <c r="T1014" s="3">
        <f t="shared" si="31"/>
        <v>100</v>
      </c>
      <c r="U1014" s="3">
        <f>IF(AND(R1014&lt;&gt;"_U",N1014&lt;&gt;9999,N1014&lt;&gt;999,L1014&lt;&gt;"Median"),IFERROR(VLOOKUP(A1014,'LBA Total'!A:P,16,0),"."),".")</f>
        <v>4416</v>
      </c>
    </row>
    <row r="1015" spans="1:21" x14ac:dyDescent="0.3">
      <c r="A1015" s="1" t="str">
        <f t="shared" si="30"/>
        <v>2018|Howick Local Board Area|$50,001-$70,000</v>
      </c>
      <c r="B1015" t="s">
        <v>18</v>
      </c>
      <c r="C1015" t="s">
        <v>19</v>
      </c>
      <c r="D1015" t="s">
        <v>20</v>
      </c>
      <c r="E1015" t="s">
        <v>21</v>
      </c>
      <c r="F1015">
        <v>2018</v>
      </c>
      <c r="G1015">
        <v>2018</v>
      </c>
      <c r="H1015">
        <v>7616</v>
      </c>
      <c r="I1015" t="s">
        <v>136</v>
      </c>
      <c r="J1015">
        <v>99</v>
      </c>
      <c r="K1015" t="s">
        <v>23</v>
      </c>
      <c r="L1015">
        <v>4</v>
      </c>
      <c r="M1015" t="s">
        <v>36</v>
      </c>
      <c r="N1015">
        <v>3</v>
      </c>
      <c r="O1015" t="s">
        <v>25</v>
      </c>
      <c r="P1015">
        <v>633</v>
      </c>
      <c r="T1015" s="3">
        <f t="shared" si="31"/>
        <v>14.33</v>
      </c>
      <c r="U1015" s="3">
        <f>IF(AND(R1015&lt;&gt;"_U",N1015&lt;&gt;9999,N1015&lt;&gt;999,L1015&lt;&gt;"Median"),IFERROR(VLOOKUP(A1015,'LBA Total'!A:P,16,0),"."),".")</f>
        <v>4416</v>
      </c>
    </row>
    <row r="1016" spans="1:21" x14ac:dyDescent="0.3">
      <c r="A1016" s="1" t="str">
        <f t="shared" si="30"/>
        <v>2018|Howick Local Board Area|$70,001-$100,000</v>
      </c>
      <c r="B1016" t="s">
        <v>18</v>
      </c>
      <c r="C1016" t="s">
        <v>19</v>
      </c>
      <c r="D1016" t="s">
        <v>20</v>
      </c>
      <c r="E1016" t="s">
        <v>21</v>
      </c>
      <c r="F1016">
        <v>2018</v>
      </c>
      <c r="G1016">
        <v>2018</v>
      </c>
      <c r="H1016">
        <v>7616</v>
      </c>
      <c r="I1016" t="s">
        <v>136</v>
      </c>
      <c r="J1016">
        <v>99</v>
      </c>
      <c r="K1016" t="s">
        <v>23</v>
      </c>
      <c r="L1016">
        <v>5</v>
      </c>
      <c r="M1016" t="s">
        <v>58</v>
      </c>
      <c r="N1016">
        <v>999</v>
      </c>
      <c r="O1016" t="s">
        <v>42</v>
      </c>
      <c r="P1016">
        <v>0</v>
      </c>
      <c r="T1016" s="3" t="str">
        <f t="shared" si="31"/>
        <v>.</v>
      </c>
      <c r="U1016" s="3" t="str">
        <f>IF(AND(R1016&lt;&gt;"_U",N1016&lt;&gt;9999,N1016&lt;&gt;999,L1016&lt;&gt;"Median"),IFERROR(VLOOKUP(A1016,'LBA Total'!A:P,16,0),"."),".")</f>
        <v>.</v>
      </c>
    </row>
    <row r="1017" spans="1:21" x14ac:dyDescent="0.3">
      <c r="A1017" s="1" t="str">
        <f t="shared" si="30"/>
        <v>2018|Howick Local Board Area|$70,001-$100,000</v>
      </c>
      <c r="B1017" t="s">
        <v>18</v>
      </c>
      <c r="C1017" t="s">
        <v>19</v>
      </c>
      <c r="D1017" t="s">
        <v>20</v>
      </c>
      <c r="E1017" t="s">
        <v>21</v>
      </c>
      <c r="F1017">
        <v>2018</v>
      </c>
      <c r="G1017">
        <v>2018</v>
      </c>
      <c r="H1017">
        <v>7616</v>
      </c>
      <c r="I1017" t="s">
        <v>136</v>
      </c>
      <c r="J1017">
        <v>99</v>
      </c>
      <c r="K1017" t="s">
        <v>23</v>
      </c>
      <c r="L1017">
        <v>5</v>
      </c>
      <c r="M1017" t="s">
        <v>58</v>
      </c>
      <c r="N1017">
        <v>9999</v>
      </c>
      <c r="O1017" t="s">
        <v>40</v>
      </c>
      <c r="P1017">
        <v>5988</v>
      </c>
      <c r="T1017" s="3" t="str">
        <f t="shared" si="31"/>
        <v>.</v>
      </c>
      <c r="U1017" s="3" t="str">
        <f>IF(AND(R1017&lt;&gt;"_U",N1017&lt;&gt;9999,N1017&lt;&gt;999,L1017&lt;&gt;"Median"),IFERROR(VLOOKUP(A1017,'LBA Total'!A:P,16,0),"."),".")</f>
        <v>.</v>
      </c>
    </row>
    <row r="1018" spans="1:21" x14ac:dyDescent="0.3">
      <c r="A1018" s="1" t="str">
        <f t="shared" si="30"/>
        <v>2018|Howick Local Board Area|$70,001-$100,000</v>
      </c>
      <c r="B1018" t="s">
        <v>18</v>
      </c>
      <c r="C1018" t="s">
        <v>19</v>
      </c>
      <c r="D1018" t="s">
        <v>20</v>
      </c>
      <c r="E1018" t="s">
        <v>21</v>
      </c>
      <c r="F1018">
        <v>2018</v>
      </c>
      <c r="G1018">
        <v>2018</v>
      </c>
      <c r="H1018">
        <v>7616</v>
      </c>
      <c r="I1018" t="s">
        <v>136</v>
      </c>
      <c r="J1018">
        <v>99</v>
      </c>
      <c r="K1018" t="s">
        <v>23</v>
      </c>
      <c r="L1018">
        <v>5</v>
      </c>
      <c r="M1018" t="s">
        <v>58</v>
      </c>
      <c r="N1018">
        <v>7777</v>
      </c>
      <c r="O1018" t="s">
        <v>37</v>
      </c>
      <c r="P1018">
        <v>5988</v>
      </c>
      <c r="T1018" s="3">
        <f t="shared" si="31"/>
        <v>100</v>
      </c>
      <c r="U1018" s="3">
        <f>IF(AND(R1018&lt;&gt;"_U",N1018&lt;&gt;9999,N1018&lt;&gt;999,L1018&lt;&gt;"Median"),IFERROR(VLOOKUP(A1018,'LBA Total'!A:P,16,0),"."),".")</f>
        <v>5988</v>
      </c>
    </row>
    <row r="1019" spans="1:21" x14ac:dyDescent="0.3">
      <c r="A1019" s="1" t="str">
        <f t="shared" si="30"/>
        <v>2018|Howick Local Board Area|$70,001-$100,000</v>
      </c>
      <c r="B1019" t="s">
        <v>18</v>
      </c>
      <c r="C1019" t="s">
        <v>19</v>
      </c>
      <c r="D1019" t="s">
        <v>20</v>
      </c>
      <c r="E1019" t="s">
        <v>21</v>
      </c>
      <c r="F1019">
        <v>2018</v>
      </c>
      <c r="G1019">
        <v>2018</v>
      </c>
      <c r="H1019">
        <v>7616</v>
      </c>
      <c r="I1019" t="s">
        <v>136</v>
      </c>
      <c r="J1019">
        <v>99</v>
      </c>
      <c r="K1019" t="s">
        <v>23</v>
      </c>
      <c r="L1019">
        <v>5</v>
      </c>
      <c r="M1019" t="s">
        <v>58</v>
      </c>
      <c r="N1019">
        <v>3</v>
      </c>
      <c r="O1019" t="s">
        <v>25</v>
      </c>
      <c r="P1019">
        <v>840</v>
      </c>
      <c r="T1019" s="3">
        <f t="shared" si="31"/>
        <v>14.03</v>
      </c>
      <c r="U1019" s="3">
        <f>IF(AND(R1019&lt;&gt;"_U",N1019&lt;&gt;9999,N1019&lt;&gt;999,L1019&lt;&gt;"Median"),IFERROR(VLOOKUP(A1019,'LBA Total'!A:P,16,0),"."),".")</f>
        <v>5988</v>
      </c>
    </row>
    <row r="1020" spans="1:21" x14ac:dyDescent="0.3">
      <c r="A1020" s="1" t="str">
        <f t="shared" si="30"/>
        <v>2018|Howick Local Board Area|$70,001-$100,000</v>
      </c>
      <c r="B1020" t="s">
        <v>18</v>
      </c>
      <c r="C1020" t="s">
        <v>19</v>
      </c>
      <c r="D1020" t="s">
        <v>20</v>
      </c>
      <c r="E1020" t="s">
        <v>21</v>
      </c>
      <c r="F1020">
        <v>2018</v>
      </c>
      <c r="G1020">
        <v>2018</v>
      </c>
      <c r="H1020">
        <v>7616</v>
      </c>
      <c r="I1020" t="s">
        <v>136</v>
      </c>
      <c r="J1020">
        <v>99</v>
      </c>
      <c r="K1020" t="s">
        <v>23</v>
      </c>
      <c r="L1020">
        <v>5</v>
      </c>
      <c r="M1020" t="s">
        <v>58</v>
      </c>
      <c r="N1020">
        <v>1</v>
      </c>
      <c r="O1020" t="s">
        <v>33</v>
      </c>
      <c r="P1020">
        <v>2871</v>
      </c>
      <c r="T1020" s="3">
        <f t="shared" si="31"/>
        <v>47.95</v>
      </c>
      <c r="U1020" s="3">
        <f>IF(AND(R1020&lt;&gt;"_U",N1020&lt;&gt;9999,N1020&lt;&gt;999,L1020&lt;&gt;"Median"),IFERROR(VLOOKUP(A1020,'LBA Total'!A:P,16,0),"."),".")</f>
        <v>5988</v>
      </c>
    </row>
    <row r="1021" spans="1:21" x14ac:dyDescent="0.3">
      <c r="A1021" s="1" t="str">
        <f t="shared" si="30"/>
        <v>2018|Howick Local Board Area|$70,001-$100,000</v>
      </c>
      <c r="B1021" t="s">
        <v>18</v>
      </c>
      <c r="C1021" t="s">
        <v>19</v>
      </c>
      <c r="D1021" t="s">
        <v>20</v>
      </c>
      <c r="E1021" t="s">
        <v>21</v>
      </c>
      <c r="F1021">
        <v>2018</v>
      </c>
      <c r="G1021">
        <v>2018</v>
      </c>
      <c r="H1021">
        <v>7616</v>
      </c>
      <c r="I1021" t="s">
        <v>136</v>
      </c>
      <c r="J1021">
        <v>99</v>
      </c>
      <c r="K1021" t="s">
        <v>23</v>
      </c>
      <c r="L1021">
        <v>5</v>
      </c>
      <c r="M1021" t="s">
        <v>58</v>
      </c>
      <c r="N1021">
        <v>2</v>
      </c>
      <c r="O1021" t="s">
        <v>28</v>
      </c>
      <c r="P1021">
        <v>2274</v>
      </c>
      <c r="T1021" s="3">
        <f t="shared" si="31"/>
        <v>37.979999999999997</v>
      </c>
      <c r="U1021" s="3">
        <f>IF(AND(R1021&lt;&gt;"_U",N1021&lt;&gt;9999,N1021&lt;&gt;999,L1021&lt;&gt;"Median"),IFERROR(VLOOKUP(A1021,'LBA Total'!A:P,16,0),"."),".")</f>
        <v>5988</v>
      </c>
    </row>
    <row r="1022" spans="1:21" x14ac:dyDescent="0.3">
      <c r="A1022" s="1" t="str">
        <f t="shared" si="30"/>
        <v>2018|Howick Local Board Area|$100,001-$150,000</v>
      </c>
      <c r="B1022" t="s">
        <v>18</v>
      </c>
      <c r="C1022" t="s">
        <v>19</v>
      </c>
      <c r="D1022" t="s">
        <v>20</v>
      </c>
      <c r="E1022" t="s">
        <v>21</v>
      </c>
      <c r="F1022">
        <v>2018</v>
      </c>
      <c r="G1022">
        <v>2018</v>
      </c>
      <c r="H1022">
        <v>7616</v>
      </c>
      <c r="I1022" t="s">
        <v>136</v>
      </c>
      <c r="J1022">
        <v>99</v>
      </c>
      <c r="K1022" t="s">
        <v>23</v>
      </c>
      <c r="L1022">
        <v>6</v>
      </c>
      <c r="M1022" t="s">
        <v>59</v>
      </c>
      <c r="N1022">
        <v>999</v>
      </c>
      <c r="O1022" t="s">
        <v>42</v>
      </c>
      <c r="P1022">
        <v>0</v>
      </c>
      <c r="T1022" s="3" t="str">
        <f t="shared" si="31"/>
        <v>.</v>
      </c>
      <c r="U1022" s="3" t="str">
        <f>IF(AND(R1022&lt;&gt;"_U",N1022&lt;&gt;9999,N1022&lt;&gt;999,L1022&lt;&gt;"Median"),IFERROR(VLOOKUP(A1022,'LBA Total'!A:P,16,0),"."),".")</f>
        <v>.</v>
      </c>
    </row>
    <row r="1023" spans="1:21" x14ac:dyDescent="0.3">
      <c r="A1023" s="1" t="str">
        <f t="shared" si="30"/>
        <v>2018|Howick Local Board Area|$100,001-$150,000</v>
      </c>
      <c r="B1023" t="s">
        <v>18</v>
      </c>
      <c r="C1023" t="s">
        <v>19</v>
      </c>
      <c r="D1023" t="s">
        <v>20</v>
      </c>
      <c r="E1023" t="s">
        <v>21</v>
      </c>
      <c r="F1023">
        <v>2018</v>
      </c>
      <c r="G1023">
        <v>2018</v>
      </c>
      <c r="H1023">
        <v>7616</v>
      </c>
      <c r="I1023" t="s">
        <v>136</v>
      </c>
      <c r="J1023">
        <v>99</v>
      </c>
      <c r="K1023" t="s">
        <v>23</v>
      </c>
      <c r="L1023">
        <v>6</v>
      </c>
      <c r="M1023" t="s">
        <v>59</v>
      </c>
      <c r="N1023">
        <v>7777</v>
      </c>
      <c r="O1023" t="s">
        <v>37</v>
      </c>
      <c r="P1023">
        <v>9198</v>
      </c>
      <c r="T1023" s="3">
        <f t="shared" si="31"/>
        <v>100</v>
      </c>
      <c r="U1023" s="3">
        <f>IF(AND(R1023&lt;&gt;"_U",N1023&lt;&gt;9999,N1023&lt;&gt;999,L1023&lt;&gt;"Median"),IFERROR(VLOOKUP(A1023,'LBA Total'!A:P,16,0),"."),".")</f>
        <v>9198</v>
      </c>
    </row>
    <row r="1024" spans="1:21" x14ac:dyDescent="0.3">
      <c r="A1024" s="1" t="str">
        <f t="shared" si="30"/>
        <v>2018|Howick Local Board Area|$100,001-$150,000</v>
      </c>
      <c r="B1024" t="s">
        <v>18</v>
      </c>
      <c r="C1024" t="s">
        <v>19</v>
      </c>
      <c r="D1024" t="s">
        <v>20</v>
      </c>
      <c r="E1024" t="s">
        <v>21</v>
      </c>
      <c r="F1024">
        <v>2018</v>
      </c>
      <c r="G1024">
        <v>2018</v>
      </c>
      <c r="H1024">
        <v>7616</v>
      </c>
      <c r="I1024" t="s">
        <v>136</v>
      </c>
      <c r="J1024">
        <v>99</v>
      </c>
      <c r="K1024" t="s">
        <v>23</v>
      </c>
      <c r="L1024">
        <v>6</v>
      </c>
      <c r="M1024" t="s">
        <v>59</v>
      </c>
      <c r="N1024">
        <v>3</v>
      </c>
      <c r="O1024" t="s">
        <v>25</v>
      </c>
      <c r="P1024">
        <v>1359</v>
      </c>
      <c r="T1024" s="3">
        <f t="shared" si="31"/>
        <v>14.77</v>
      </c>
      <c r="U1024" s="3">
        <f>IF(AND(R1024&lt;&gt;"_U",N1024&lt;&gt;9999,N1024&lt;&gt;999,L1024&lt;&gt;"Median"),IFERROR(VLOOKUP(A1024,'LBA Total'!A:P,16,0),"."),".")</f>
        <v>9198</v>
      </c>
    </row>
    <row r="1025" spans="1:21" x14ac:dyDescent="0.3">
      <c r="A1025" s="1" t="str">
        <f t="shared" si="30"/>
        <v>2018|Howick Local Board Area|$100,001-$150,000</v>
      </c>
      <c r="B1025" t="s">
        <v>18</v>
      </c>
      <c r="C1025" t="s">
        <v>19</v>
      </c>
      <c r="D1025" t="s">
        <v>20</v>
      </c>
      <c r="E1025" t="s">
        <v>21</v>
      </c>
      <c r="F1025">
        <v>2018</v>
      </c>
      <c r="G1025">
        <v>2018</v>
      </c>
      <c r="H1025">
        <v>7616</v>
      </c>
      <c r="I1025" t="s">
        <v>136</v>
      </c>
      <c r="J1025">
        <v>99</v>
      </c>
      <c r="K1025" t="s">
        <v>23</v>
      </c>
      <c r="L1025">
        <v>6</v>
      </c>
      <c r="M1025" t="s">
        <v>59</v>
      </c>
      <c r="N1025">
        <v>1</v>
      </c>
      <c r="O1025" t="s">
        <v>33</v>
      </c>
      <c r="P1025">
        <v>4611</v>
      </c>
      <c r="T1025" s="3">
        <f t="shared" si="31"/>
        <v>50.13</v>
      </c>
      <c r="U1025" s="3">
        <f>IF(AND(R1025&lt;&gt;"_U",N1025&lt;&gt;9999,N1025&lt;&gt;999,L1025&lt;&gt;"Median"),IFERROR(VLOOKUP(A1025,'LBA Total'!A:P,16,0),"."),".")</f>
        <v>9198</v>
      </c>
    </row>
    <row r="1026" spans="1:21" x14ac:dyDescent="0.3">
      <c r="A1026" s="1" t="str">
        <f t="shared" si="30"/>
        <v>2018|Howick Local Board Area|$100,001-$150,000</v>
      </c>
      <c r="B1026" t="s">
        <v>18</v>
      </c>
      <c r="C1026" t="s">
        <v>19</v>
      </c>
      <c r="D1026" t="s">
        <v>20</v>
      </c>
      <c r="E1026" t="s">
        <v>21</v>
      </c>
      <c r="F1026">
        <v>2018</v>
      </c>
      <c r="G1026">
        <v>2018</v>
      </c>
      <c r="H1026">
        <v>7616</v>
      </c>
      <c r="I1026" t="s">
        <v>136</v>
      </c>
      <c r="J1026">
        <v>99</v>
      </c>
      <c r="K1026" t="s">
        <v>23</v>
      </c>
      <c r="L1026">
        <v>6</v>
      </c>
      <c r="M1026" t="s">
        <v>59</v>
      </c>
      <c r="N1026">
        <v>9999</v>
      </c>
      <c r="O1026" t="s">
        <v>40</v>
      </c>
      <c r="P1026">
        <v>9198</v>
      </c>
      <c r="T1026" s="3" t="str">
        <f t="shared" si="31"/>
        <v>.</v>
      </c>
      <c r="U1026" s="3" t="str">
        <f>IF(AND(R1026&lt;&gt;"_U",N1026&lt;&gt;9999,N1026&lt;&gt;999,L1026&lt;&gt;"Median"),IFERROR(VLOOKUP(A1026,'LBA Total'!A:P,16,0),"."),".")</f>
        <v>.</v>
      </c>
    </row>
    <row r="1027" spans="1:21" x14ac:dyDescent="0.3">
      <c r="A1027" s="1" t="str">
        <f t="shared" ref="A1027:A1090" si="32">G1027&amp;"|"&amp;I1027&amp;"|"&amp;M1027</f>
        <v>2018|Howick Local Board Area|$100,001-$150,000</v>
      </c>
      <c r="B1027" t="s">
        <v>18</v>
      </c>
      <c r="C1027" t="s">
        <v>19</v>
      </c>
      <c r="D1027" t="s">
        <v>20</v>
      </c>
      <c r="E1027" t="s">
        <v>21</v>
      </c>
      <c r="F1027">
        <v>2018</v>
      </c>
      <c r="G1027">
        <v>2018</v>
      </c>
      <c r="H1027">
        <v>7616</v>
      </c>
      <c r="I1027" t="s">
        <v>136</v>
      </c>
      <c r="J1027">
        <v>99</v>
      </c>
      <c r="K1027" t="s">
        <v>23</v>
      </c>
      <c r="L1027">
        <v>6</v>
      </c>
      <c r="M1027" t="s">
        <v>59</v>
      </c>
      <c r="N1027">
        <v>2</v>
      </c>
      <c r="O1027" t="s">
        <v>28</v>
      </c>
      <c r="P1027">
        <v>3225</v>
      </c>
      <c r="T1027" s="3">
        <f t="shared" ref="T1027:T1090" si="33">IF(AND(R1027&lt;&gt;"_U",R1027&lt;&gt;"c",N1027&lt;&gt;999,N1027&lt;&gt;9999,L1027&lt;&gt;"Median"),IFERROR((ROUND(P1027/U1027*100,2)),"."),".")</f>
        <v>35.06</v>
      </c>
      <c r="U1027" s="3">
        <f>IF(AND(R1027&lt;&gt;"_U",N1027&lt;&gt;9999,N1027&lt;&gt;999,L1027&lt;&gt;"Median"),IFERROR(VLOOKUP(A1027,'LBA Total'!A:P,16,0),"."),".")</f>
        <v>9198</v>
      </c>
    </row>
    <row r="1028" spans="1:21" x14ac:dyDescent="0.3">
      <c r="A1028" s="1" t="str">
        <f t="shared" si="32"/>
        <v>2018|Howick Local Board Area|$150,001-$200,000</v>
      </c>
      <c r="B1028" t="s">
        <v>18</v>
      </c>
      <c r="C1028" t="s">
        <v>19</v>
      </c>
      <c r="D1028" t="s">
        <v>20</v>
      </c>
      <c r="E1028" t="s">
        <v>21</v>
      </c>
      <c r="F1028">
        <v>2018</v>
      </c>
      <c r="G1028">
        <v>2018</v>
      </c>
      <c r="H1028">
        <v>7616</v>
      </c>
      <c r="I1028" t="s">
        <v>136</v>
      </c>
      <c r="J1028">
        <v>99</v>
      </c>
      <c r="K1028" t="s">
        <v>23</v>
      </c>
      <c r="L1028">
        <v>7</v>
      </c>
      <c r="M1028" t="s">
        <v>43</v>
      </c>
      <c r="N1028">
        <v>3</v>
      </c>
      <c r="O1028" t="s">
        <v>25</v>
      </c>
      <c r="P1028">
        <v>2442</v>
      </c>
      <c r="T1028" s="3">
        <f t="shared" si="33"/>
        <v>22.47</v>
      </c>
      <c r="U1028" s="3">
        <f>IF(AND(R1028&lt;&gt;"_U",N1028&lt;&gt;9999,N1028&lt;&gt;999,L1028&lt;&gt;"Median"),IFERROR(VLOOKUP(A1028,'LBA Total'!A:P,16,0),"."),".")</f>
        <v>10866</v>
      </c>
    </row>
    <row r="1029" spans="1:21" x14ac:dyDescent="0.3">
      <c r="A1029" s="1" t="str">
        <f t="shared" si="32"/>
        <v>2018|Howick Local Board Area|$150,001-$200,000</v>
      </c>
      <c r="B1029" t="s">
        <v>18</v>
      </c>
      <c r="C1029" t="s">
        <v>19</v>
      </c>
      <c r="D1029" t="s">
        <v>20</v>
      </c>
      <c r="E1029" t="s">
        <v>21</v>
      </c>
      <c r="F1029">
        <v>2018</v>
      </c>
      <c r="G1029">
        <v>2018</v>
      </c>
      <c r="H1029">
        <v>7616</v>
      </c>
      <c r="I1029" t="s">
        <v>136</v>
      </c>
      <c r="J1029">
        <v>99</v>
      </c>
      <c r="K1029" t="s">
        <v>23</v>
      </c>
      <c r="L1029">
        <v>7</v>
      </c>
      <c r="M1029" t="s">
        <v>43</v>
      </c>
      <c r="N1029">
        <v>2</v>
      </c>
      <c r="O1029" t="s">
        <v>28</v>
      </c>
      <c r="P1029">
        <v>2430</v>
      </c>
      <c r="T1029" s="3">
        <f t="shared" si="33"/>
        <v>22.36</v>
      </c>
      <c r="U1029" s="3">
        <f>IF(AND(R1029&lt;&gt;"_U",N1029&lt;&gt;9999,N1029&lt;&gt;999,L1029&lt;&gt;"Median"),IFERROR(VLOOKUP(A1029,'LBA Total'!A:P,16,0),"."),".")</f>
        <v>10866</v>
      </c>
    </row>
    <row r="1030" spans="1:21" x14ac:dyDescent="0.3">
      <c r="A1030" s="1" t="str">
        <f t="shared" si="32"/>
        <v>2018|Howick Local Board Area|$150,001-$200,000</v>
      </c>
      <c r="B1030" t="s">
        <v>18</v>
      </c>
      <c r="C1030" t="s">
        <v>19</v>
      </c>
      <c r="D1030" t="s">
        <v>20</v>
      </c>
      <c r="E1030" t="s">
        <v>21</v>
      </c>
      <c r="F1030">
        <v>2018</v>
      </c>
      <c r="G1030">
        <v>2018</v>
      </c>
      <c r="H1030">
        <v>7616</v>
      </c>
      <c r="I1030" t="s">
        <v>136</v>
      </c>
      <c r="J1030">
        <v>99</v>
      </c>
      <c r="K1030" t="s">
        <v>23</v>
      </c>
      <c r="L1030">
        <v>7</v>
      </c>
      <c r="M1030" t="s">
        <v>43</v>
      </c>
      <c r="N1030">
        <v>7777</v>
      </c>
      <c r="O1030" t="s">
        <v>37</v>
      </c>
      <c r="P1030">
        <v>10866</v>
      </c>
      <c r="T1030" s="3">
        <f t="shared" si="33"/>
        <v>100</v>
      </c>
      <c r="U1030" s="3">
        <f>IF(AND(R1030&lt;&gt;"_U",N1030&lt;&gt;9999,N1030&lt;&gt;999,L1030&lt;&gt;"Median"),IFERROR(VLOOKUP(A1030,'LBA Total'!A:P,16,0),"."),".")</f>
        <v>10866</v>
      </c>
    </row>
    <row r="1031" spans="1:21" x14ac:dyDescent="0.3">
      <c r="A1031" s="1" t="str">
        <f t="shared" si="32"/>
        <v>2018|Howick Local Board Area|$150,001-$200,000</v>
      </c>
      <c r="B1031" t="s">
        <v>18</v>
      </c>
      <c r="C1031" t="s">
        <v>19</v>
      </c>
      <c r="D1031" t="s">
        <v>20</v>
      </c>
      <c r="E1031" t="s">
        <v>21</v>
      </c>
      <c r="F1031">
        <v>2018</v>
      </c>
      <c r="G1031">
        <v>2018</v>
      </c>
      <c r="H1031">
        <v>7616</v>
      </c>
      <c r="I1031" t="s">
        <v>136</v>
      </c>
      <c r="J1031">
        <v>99</v>
      </c>
      <c r="K1031" t="s">
        <v>23</v>
      </c>
      <c r="L1031">
        <v>7</v>
      </c>
      <c r="M1031" t="s">
        <v>43</v>
      </c>
      <c r="N1031">
        <v>1</v>
      </c>
      <c r="O1031" t="s">
        <v>33</v>
      </c>
      <c r="P1031">
        <v>5991</v>
      </c>
      <c r="T1031" s="3">
        <f t="shared" si="33"/>
        <v>55.14</v>
      </c>
      <c r="U1031" s="3">
        <f>IF(AND(R1031&lt;&gt;"_U",N1031&lt;&gt;9999,N1031&lt;&gt;999,L1031&lt;&gt;"Median"),IFERROR(VLOOKUP(A1031,'LBA Total'!A:P,16,0),"."),".")</f>
        <v>10866</v>
      </c>
    </row>
    <row r="1032" spans="1:21" x14ac:dyDescent="0.3">
      <c r="A1032" s="1" t="str">
        <f t="shared" si="32"/>
        <v>2018|Howick Local Board Area|$150,001-$200,000</v>
      </c>
      <c r="B1032" t="s">
        <v>18</v>
      </c>
      <c r="C1032" t="s">
        <v>19</v>
      </c>
      <c r="D1032" t="s">
        <v>20</v>
      </c>
      <c r="E1032" t="s">
        <v>21</v>
      </c>
      <c r="F1032">
        <v>2018</v>
      </c>
      <c r="G1032">
        <v>2018</v>
      </c>
      <c r="H1032">
        <v>7616</v>
      </c>
      <c r="I1032" t="s">
        <v>136</v>
      </c>
      <c r="J1032">
        <v>99</v>
      </c>
      <c r="K1032" t="s">
        <v>23</v>
      </c>
      <c r="L1032">
        <v>7</v>
      </c>
      <c r="M1032" t="s">
        <v>43</v>
      </c>
      <c r="N1032">
        <v>9999</v>
      </c>
      <c r="O1032" t="s">
        <v>40</v>
      </c>
      <c r="P1032">
        <v>10866</v>
      </c>
      <c r="T1032" s="3" t="str">
        <f t="shared" si="33"/>
        <v>.</v>
      </c>
      <c r="U1032" s="3" t="str">
        <f>IF(AND(R1032&lt;&gt;"_U",N1032&lt;&gt;9999,N1032&lt;&gt;999,L1032&lt;&gt;"Median"),IFERROR(VLOOKUP(A1032,'LBA Total'!A:P,16,0),"."),".")</f>
        <v>.</v>
      </c>
    </row>
    <row r="1033" spans="1:21" x14ac:dyDescent="0.3">
      <c r="A1033" s="1" t="str">
        <f t="shared" si="32"/>
        <v>2018|Howick Local Board Area|$150,001-$200,000</v>
      </c>
      <c r="B1033" t="s">
        <v>18</v>
      </c>
      <c r="C1033" t="s">
        <v>19</v>
      </c>
      <c r="D1033" t="s">
        <v>20</v>
      </c>
      <c r="E1033" t="s">
        <v>21</v>
      </c>
      <c r="F1033">
        <v>2018</v>
      </c>
      <c r="G1033">
        <v>2018</v>
      </c>
      <c r="H1033">
        <v>7616</v>
      </c>
      <c r="I1033" t="s">
        <v>136</v>
      </c>
      <c r="J1033">
        <v>99</v>
      </c>
      <c r="K1033" t="s">
        <v>23</v>
      </c>
      <c r="L1033">
        <v>7</v>
      </c>
      <c r="M1033" t="s">
        <v>43</v>
      </c>
      <c r="N1033">
        <v>999</v>
      </c>
      <c r="O1033" t="s">
        <v>42</v>
      </c>
      <c r="P1033">
        <v>0</v>
      </c>
      <c r="T1033" s="3" t="str">
        <f t="shared" si="33"/>
        <v>.</v>
      </c>
      <c r="U1033" s="3" t="str">
        <f>IF(AND(R1033&lt;&gt;"_U",N1033&lt;&gt;9999,N1033&lt;&gt;999,L1033&lt;&gt;"Median"),IFERROR(VLOOKUP(A1033,'LBA Total'!A:P,16,0),"."),".")</f>
        <v>.</v>
      </c>
    </row>
    <row r="1034" spans="1:21" x14ac:dyDescent="0.3">
      <c r="A1034" s="1" t="str">
        <f t="shared" si="32"/>
        <v>2018|Howick Local Board Area|$200,001 or more</v>
      </c>
      <c r="B1034" t="s">
        <v>18</v>
      </c>
      <c r="C1034" t="s">
        <v>19</v>
      </c>
      <c r="D1034" t="s">
        <v>20</v>
      </c>
      <c r="E1034" t="s">
        <v>21</v>
      </c>
      <c r="F1034">
        <v>2018</v>
      </c>
      <c r="G1034">
        <v>2018</v>
      </c>
      <c r="H1034">
        <v>7616</v>
      </c>
      <c r="I1034" t="s">
        <v>136</v>
      </c>
      <c r="J1034">
        <v>99</v>
      </c>
      <c r="K1034" t="s">
        <v>23</v>
      </c>
      <c r="L1034">
        <v>8</v>
      </c>
      <c r="M1034" t="s">
        <v>27</v>
      </c>
      <c r="N1034">
        <v>1</v>
      </c>
      <c r="O1034" t="s">
        <v>33</v>
      </c>
      <c r="R1034" t="s">
        <v>29</v>
      </c>
      <c r="S1034" t="s">
        <v>30</v>
      </c>
      <c r="T1034" s="3" t="str">
        <f t="shared" si="33"/>
        <v>.</v>
      </c>
      <c r="U1034" s="3" t="str">
        <f>IF(AND(R1034&lt;&gt;"_U",N1034&lt;&gt;9999,N1034&lt;&gt;999,L1034&lt;&gt;"Median"),IFERROR(VLOOKUP(A1034,'LBA Total'!A:P,16,0),"."),".")</f>
        <v>.</v>
      </c>
    </row>
    <row r="1035" spans="1:21" x14ac:dyDescent="0.3">
      <c r="A1035" s="1" t="str">
        <f t="shared" si="32"/>
        <v>2018|Howick Local Board Area|$200,001 or more</v>
      </c>
      <c r="B1035" t="s">
        <v>18</v>
      </c>
      <c r="C1035" t="s">
        <v>19</v>
      </c>
      <c r="D1035" t="s">
        <v>20</v>
      </c>
      <c r="E1035" t="s">
        <v>21</v>
      </c>
      <c r="F1035">
        <v>2018</v>
      </c>
      <c r="G1035">
        <v>2018</v>
      </c>
      <c r="H1035">
        <v>7616</v>
      </c>
      <c r="I1035" t="s">
        <v>136</v>
      </c>
      <c r="J1035">
        <v>99</v>
      </c>
      <c r="K1035" t="s">
        <v>23</v>
      </c>
      <c r="L1035">
        <v>8</v>
      </c>
      <c r="M1035" t="s">
        <v>27</v>
      </c>
      <c r="N1035">
        <v>2</v>
      </c>
      <c r="O1035" t="s">
        <v>28</v>
      </c>
      <c r="R1035" t="s">
        <v>29</v>
      </c>
      <c r="S1035" t="s">
        <v>30</v>
      </c>
      <c r="T1035" s="3" t="str">
        <f t="shared" si="33"/>
        <v>.</v>
      </c>
      <c r="U1035" s="3" t="str">
        <f>IF(AND(R1035&lt;&gt;"_U",N1035&lt;&gt;9999,N1035&lt;&gt;999,L1035&lt;&gt;"Median"),IFERROR(VLOOKUP(A1035,'LBA Total'!A:P,16,0),"."),".")</f>
        <v>.</v>
      </c>
    </row>
    <row r="1036" spans="1:21" x14ac:dyDescent="0.3">
      <c r="A1036" s="1" t="str">
        <f t="shared" si="32"/>
        <v>2018|Howick Local Board Area|$200,001 or more</v>
      </c>
      <c r="B1036" t="s">
        <v>18</v>
      </c>
      <c r="C1036" t="s">
        <v>19</v>
      </c>
      <c r="D1036" t="s">
        <v>20</v>
      </c>
      <c r="E1036" t="s">
        <v>21</v>
      </c>
      <c r="F1036">
        <v>2018</v>
      </c>
      <c r="G1036">
        <v>2018</v>
      </c>
      <c r="H1036">
        <v>7616</v>
      </c>
      <c r="I1036" t="s">
        <v>136</v>
      </c>
      <c r="J1036">
        <v>99</v>
      </c>
      <c r="K1036" t="s">
        <v>23</v>
      </c>
      <c r="L1036">
        <v>8</v>
      </c>
      <c r="M1036" t="s">
        <v>27</v>
      </c>
      <c r="N1036">
        <v>999</v>
      </c>
      <c r="O1036" t="s">
        <v>42</v>
      </c>
      <c r="R1036" t="s">
        <v>29</v>
      </c>
      <c r="S1036" t="s">
        <v>30</v>
      </c>
      <c r="T1036" s="3" t="str">
        <f t="shared" si="33"/>
        <v>.</v>
      </c>
      <c r="U1036" s="3" t="str">
        <f>IF(AND(R1036&lt;&gt;"_U",N1036&lt;&gt;9999,N1036&lt;&gt;999,L1036&lt;&gt;"Median"),IFERROR(VLOOKUP(A1036,'LBA Total'!A:P,16,0),"."),".")</f>
        <v>.</v>
      </c>
    </row>
    <row r="1037" spans="1:21" x14ac:dyDescent="0.3">
      <c r="A1037" s="1" t="str">
        <f t="shared" si="32"/>
        <v>2018|Howick Local Board Area|$200,001 or more</v>
      </c>
      <c r="B1037" t="s">
        <v>18</v>
      </c>
      <c r="C1037" t="s">
        <v>19</v>
      </c>
      <c r="D1037" t="s">
        <v>20</v>
      </c>
      <c r="E1037" t="s">
        <v>21</v>
      </c>
      <c r="F1037">
        <v>2018</v>
      </c>
      <c r="G1037">
        <v>2018</v>
      </c>
      <c r="H1037">
        <v>7616</v>
      </c>
      <c r="I1037" t="s">
        <v>136</v>
      </c>
      <c r="J1037">
        <v>99</v>
      </c>
      <c r="K1037" t="s">
        <v>23</v>
      </c>
      <c r="L1037">
        <v>8</v>
      </c>
      <c r="M1037" t="s">
        <v>27</v>
      </c>
      <c r="N1037">
        <v>3</v>
      </c>
      <c r="O1037" t="s">
        <v>25</v>
      </c>
      <c r="R1037" t="s">
        <v>29</v>
      </c>
      <c r="S1037" t="s">
        <v>30</v>
      </c>
      <c r="T1037" s="3" t="str">
        <f t="shared" si="33"/>
        <v>.</v>
      </c>
      <c r="U1037" s="3" t="str">
        <f>IF(AND(R1037&lt;&gt;"_U",N1037&lt;&gt;9999,N1037&lt;&gt;999,L1037&lt;&gt;"Median"),IFERROR(VLOOKUP(A1037,'LBA Total'!A:P,16,0),"."),".")</f>
        <v>.</v>
      </c>
    </row>
    <row r="1038" spans="1:21" x14ac:dyDescent="0.3">
      <c r="A1038" s="1" t="str">
        <f t="shared" si="32"/>
        <v>2018|Howick Local Board Area|$200,001 or more</v>
      </c>
      <c r="B1038" t="s">
        <v>18</v>
      </c>
      <c r="C1038" t="s">
        <v>19</v>
      </c>
      <c r="D1038" t="s">
        <v>20</v>
      </c>
      <c r="E1038" t="s">
        <v>21</v>
      </c>
      <c r="F1038">
        <v>2018</v>
      </c>
      <c r="G1038">
        <v>2018</v>
      </c>
      <c r="H1038">
        <v>7616</v>
      </c>
      <c r="I1038" t="s">
        <v>136</v>
      </c>
      <c r="J1038">
        <v>99</v>
      </c>
      <c r="K1038" t="s">
        <v>23</v>
      </c>
      <c r="L1038">
        <v>8</v>
      </c>
      <c r="M1038" t="s">
        <v>27</v>
      </c>
      <c r="N1038">
        <v>9999</v>
      </c>
      <c r="O1038" t="s">
        <v>40</v>
      </c>
      <c r="R1038" t="s">
        <v>29</v>
      </c>
      <c r="S1038" t="s">
        <v>30</v>
      </c>
      <c r="T1038" s="3" t="str">
        <f t="shared" si="33"/>
        <v>.</v>
      </c>
      <c r="U1038" s="3" t="str">
        <f>IF(AND(R1038&lt;&gt;"_U",N1038&lt;&gt;9999,N1038&lt;&gt;999,L1038&lt;&gt;"Median"),IFERROR(VLOOKUP(A1038,'LBA Total'!A:P,16,0),"."),".")</f>
        <v>.</v>
      </c>
    </row>
    <row r="1039" spans="1:21" x14ac:dyDescent="0.3">
      <c r="A1039" s="1" t="str">
        <f t="shared" si="32"/>
        <v>2018|Howick Local Board Area|$200,001 or more</v>
      </c>
      <c r="B1039" t="s">
        <v>18</v>
      </c>
      <c r="C1039" t="s">
        <v>19</v>
      </c>
      <c r="D1039" t="s">
        <v>20</v>
      </c>
      <c r="E1039" t="s">
        <v>21</v>
      </c>
      <c r="F1039">
        <v>2018</v>
      </c>
      <c r="G1039">
        <v>2018</v>
      </c>
      <c r="H1039">
        <v>7616</v>
      </c>
      <c r="I1039" t="s">
        <v>136</v>
      </c>
      <c r="J1039">
        <v>99</v>
      </c>
      <c r="K1039" t="s">
        <v>23</v>
      </c>
      <c r="L1039">
        <v>8</v>
      </c>
      <c r="M1039" t="s">
        <v>27</v>
      </c>
      <c r="N1039">
        <v>7777</v>
      </c>
      <c r="O1039" t="s">
        <v>37</v>
      </c>
      <c r="R1039" t="s">
        <v>29</v>
      </c>
      <c r="S1039" t="s">
        <v>30</v>
      </c>
      <c r="T1039" s="3" t="str">
        <f t="shared" si="33"/>
        <v>.</v>
      </c>
      <c r="U1039" s="3" t="str">
        <f>IF(AND(R1039&lt;&gt;"_U",N1039&lt;&gt;9999,N1039&lt;&gt;999,L1039&lt;&gt;"Median"),IFERROR(VLOOKUP(A1039,'LBA Total'!A:P,16,0),"."),".")</f>
        <v>.</v>
      </c>
    </row>
    <row r="1040" spans="1:21" x14ac:dyDescent="0.3">
      <c r="A1040" s="1" t="str">
        <f t="shared" si="32"/>
        <v>2018|Howick Local Board Area|Total stated - total household income</v>
      </c>
      <c r="B1040" t="s">
        <v>18</v>
      </c>
      <c r="C1040" t="s">
        <v>19</v>
      </c>
      <c r="D1040" t="s">
        <v>20</v>
      </c>
      <c r="E1040" t="s">
        <v>21</v>
      </c>
      <c r="F1040">
        <v>2018</v>
      </c>
      <c r="G1040">
        <v>2018</v>
      </c>
      <c r="H1040">
        <v>7616</v>
      </c>
      <c r="I1040" t="s">
        <v>136</v>
      </c>
      <c r="J1040">
        <v>99</v>
      </c>
      <c r="K1040" t="s">
        <v>23</v>
      </c>
      <c r="L1040">
        <v>77</v>
      </c>
      <c r="M1040" t="s">
        <v>32</v>
      </c>
      <c r="N1040">
        <v>999</v>
      </c>
      <c r="O1040" t="s">
        <v>42</v>
      </c>
      <c r="P1040">
        <v>0</v>
      </c>
      <c r="T1040" s="3" t="str">
        <f t="shared" si="33"/>
        <v>.</v>
      </c>
      <c r="U1040" s="3" t="str">
        <f>IF(AND(R1040&lt;&gt;"_U",N1040&lt;&gt;9999,N1040&lt;&gt;999,L1040&lt;&gt;"Median"),IFERROR(VLOOKUP(A1040,'LBA Total'!A:P,16,0),"."),".")</f>
        <v>.</v>
      </c>
    </row>
    <row r="1041" spans="1:21" x14ac:dyDescent="0.3">
      <c r="A1041" s="1" t="str">
        <f t="shared" si="32"/>
        <v>2018|Howick Local Board Area|Total stated - total household income</v>
      </c>
      <c r="B1041" t="s">
        <v>18</v>
      </c>
      <c r="C1041" t="s">
        <v>19</v>
      </c>
      <c r="D1041" t="s">
        <v>20</v>
      </c>
      <c r="E1041" t="s">
        <v>21</v>
      </c>
      <c r="F1041">
        <v>2018</v>
      </c>
      <c r="G1041">
        <v>2018</v>
      </c>
      <c r="H1041">
        <v>7616</v>
      </c>
      <c r="I1041" t="s">
        <v>136</v>
      </c>
      <c r="J1041">
        <v>99</v>
      </c>
      <c r="K1041" t="s">
        <v>23</v>
      </c>
      <c r="L1041">
        <v>77</v>
      </c>
      <c r="M1041" t="s">
        <v>32</v>
      </c>
      <c r="N1041">
        <v>7777</v>
      </c>
      <c r="O1041" t="s">
        <v>37</v>
      </c>
      <c r="P1041">
        <v>40011</v>
      </c>
      <c r="T1041" s="3">
        <f t="shared" si="33"/>
        <v>100</v>
      </c>
      <c r="U1041" s="3">
        <f>IF(AND(R1041&lt;&gt;"_U",N1041&lt;&gt;9999,N1041&lt;&gt;999,L1041&lt;&gt;"Median"),IFERROR(VLOOKUP(A1041,'LBA Total'!A:P,16,0),"."),".")</f>
        <v>40011</v>
      </c>
    </row>
    <row r="1042" spans="1:21" x14ac:dyDescent="0.3">
      <c r="A1042" s="1" t="str">
        <f t="shared" si="32"/>
        <v>2018|Howick Local Board Area|Total stated - total household income</v>
      </c>
      <c r="B1042" t="s">
        <v>18</v>
      </c>
      <c r="C1042" t="s">
        <v>19</v>
      </c>
      <c r="D1042" t="s">
        <v>20</v>
      </c>
      <c r="E1042" t="s">
        <v>21</v>
      </c>
      <c r="F1042">
        <v>2018</v>
      </c>
      <c r="G1042">
        <v>2018</v>
      </c>
      <c r="H1042">
        <v>7616</v>
      </c>
      <c r="I1042" t="s">
        <v>136</v>
      </c>
      <c r="J1042">
        <v>99</v>
      </c>
      <c r="K1042" t="s">
        <v>23</v>
      </c>
      <c r="L1042">
        <v>77</v>
      </c>
      <c r="M1042" t="s">
        <v>32</v>
      </c>
      <c r="N1042">
        <v>9999</v>
      </c>
      <c r="O1042" t="s">
        <v>40</v>
      </c>
      <c r="P1042">
        <v>40011</v>
      </c>
      <c r="T1042" s="3" t="str">
        <f t="shared" si="33"/>
        <v>.</v>
      </c>
      <c r="U1042" s="3" t="str">
        <f>IF(AND(R1042&lt;&gt;"_U",N1042&lt;&gt;9999,N1042&lt;&gt;999,L1042&lt;&gt;"Median"),IFERROR(VLOOKUP(A1042,'LBA Total'!A:P,16,0),"."),".")</f>
        <v>.</v>
      </c>
    </row>
    <row r="1043" spans="1:21" x14ac:dyDescent="0.3">
      <c r="A1043" s="1" t="str">
        <f t="shared" si="32"/>
        <v>2018|Howick Local Board Area|Total stated - total household income</v>
      </c>
      <c r="B1043" t="s">
        <v>18</v>
      </c>
      <c r="C1043" t="s">
        <v>19</v>
      </c>
      <c r="D1043" t="s">
        <v>20</v>
      </c>
      <c r="E1043" t="s">
        <v>21</v>
      </c>
      <c r="F1043">
        <v>2018</v>
      </c>
      <c r="G1043">
        <v>2018</v>
      </c>
      <c r="H1043">
        <v>7616</v>
      </c>
      <c r="I1043" t="s">
        <v>136</v>
      </c>
      <c r="J1043">
        <v>99</v>
      </c>
      <c r="K1043" t="s">
        <v>23</v>
      </c>
      <c r="L1043">
        <v>77</v>
      </c>
      <c r="M1043" t="s">
        <v>32</v>
      </c>
      <c r="N1043">
        <v>1</v>
      </c>
      <c r="O1043" t="s">
        <v>33</v>
      </c>
      <c r="P1043">
        <v>20229</v>
      </c>
      <c r="T1043" s="3">
        <f t="shared" si="33"/>
        <v>50.56</v>
      </c>
      <c r="U1043" s="3">
        <f>IF(AND(R1043&lt;&gt;"_U",N1043&lt;&gt;9999,N1043&lt;&gt;999,L1043&lt;&gt;"Median"),IFERROR(VLOOKUP(A1043,'LBA Total'!A:P,16,0),"."),".")</f>
        <v>40011</v>
      </c>
    </row>
    <row r="1044" spans="1:21" x14ac:dyDescent="0.3">
      <c r="A1044" s="1" t="str">
        <f t="shared" si="32"/>
        <v>2018|Howick Local Board Area|Total stated - total household income</v>
      </c>
      <c r="B1044" t="s">
        <v>18</v>
      </c>
      <c r="C1044" t="s">
        <v>19</v>
      </c>
      <c r="D1044" t="s">
        <v>20</v>
      </c>
      <c r="E1044" t="s">
        <v>21</v>
      </c>
      <c r="F1044">
        <v>2018</v>
      </c>
      <c r="G1044">
        <v>2018</v>
      </c>
      <c r="H1044">
        <v>7616</v>
      </c>
      <c r="I1044" t="s">
        <v>136</v>
      </c>
      <c r="J1044">
        <v>99</v>
      </c>
      <c r="K1044" t="s">
        <v>23</v>
      </c>
      <c r="L1044">
        <v>77</v>
      </c>
      <c r="M1044" t="s">
        <v>32</v>
      </c>
      <c r="N1044">
        <v>3</v>
      </c>
      <c r="O1044" t="s">
        <v>25</v>
      </c>
      <c r="P1044">
        <v>6612</v>
      </c>
      <c r="T1044" s="3">
        <f t="shared" si="33"/>
        <v>16.53</v>
      </c>
      <c r="U1044" s="3">
        <f>IF(AND(R1044&lt;&gt;"_U",N1044&lt;&gt;9999,N1044&lt;&gt;999,L1044&lt;&gt;"Median"),IFERROR(VLOOKUP(A1044,'LBA Total'!A:P,16,0),"."),".")</f>
        <v>40011</v>
      </c>
    </row>
    <row r="1045" spans="1:21" x14ac:dyDescent="0.3">
      <c r="A1045" s="1" t="str">
        <f t="shared" si="32"/>
        <v>2018|Howick Local Board Area|Total stated - total household income</v>
      </c>
      <c r="B1045" t="s">
        <v>18</v>
      </c>
      <c r="C1045" t="s">
        <v>19</v>
      </c>
      <c r="D1045" t="s">
        <v>20</v>
      </c>
      <c r="E1045" t="s">
        <v>21</v>
      </c>
      <c r="F1045">
        <v>2018</v>
      </c>
      <c r="G1045">
        <v>2018</v>
      </c>
      <c r="H1045">
        <v>7616</v>
      </c>
      <c r="I1045" t="s">
        <v>136</v>
      </c>
      <c r="J1045">
        <v>99</v>
      </c>
      <c r="K1045" t="s">
        <v>23</v>
      </c>
      <c r="L1045">
        <v>77</v>
      </c>
      <c r="M1045" t="s">
        <v>32</v>
      </c>
      <c r="N1045">
        <v>2</v>
      </c>
      <c r="O1045" t="s">
        <v>28</v>
      </c>
      <c r="P1045">
        <v>13167</v>
      </c>
      <c r="T1045" s="3">
        <f t="shared" si="33"/>
        <v>32.909999999999997</v>
      </c>
      <c r="U1045" s="3">
        <f>IF(AND(R1045&lt;&gt;"_U",N1045&lt;&gt;9999,N1045&lt;&gt;999,L1045&lt;&gt;"Median"),IFERROR(VLOOKUP(A1045,'LBA Total'!A:P,16,0),"."),".")</f>
        <v>40011</v>
      </c>
    </row>
    <row r="1046" spans="1:21" x14ac:dyDescent="0.3">
      <c r="A1046" s="1" t="str">
        <f t="shared" si="32"/>
        <v>2018|Howick Local Board Area|Total - total household income</v>
      </c>
      <c r="B1046" t="s">
        <v>18</v>
      </c>
      <c r="C1046" t="s">
        <v>19</v>
      </c>
      <c r="D1046" t="s">
        <v>20</v>
      </c>
      <c r="E1046" t="s">
        <v>21</v>
      </c>
      <c r="F1046">
        <v>2018</v>
      </c>
      <c r="G1046">
        <v>2018</v>
      </c>
      <c r="H1046">
        <v>7616</v>
      </c>
      <c r="I1046" t="s">
        <v>136</v>
      </c>
      <c r="J1046">
        <v>99</v>
      </c>
      <c r="K1046" t="s">
        <v>23</v>
      </c>
      <c r="L1046">
        <v>99</v>
      </c>
      <c r="M1046" t="s">
        <v>48</v>
      </c>
      <c r="N1046">
        <v>9999</v>
      </c>
      <c r="O1046" t="s">
        <v>40</v>
      </c>
      <c r="P1046">
        <v>43587</v>
      </c>
      <c r="T1046" s="3" t="str">
        <f t="shared" si="33"/>
        <v>.</v>
      </c>
      <c r="U1046" s="3" t="str">
        <f>IF(AND(R1046&lt;&gt;"_U",N1046&lt;&gt;9999,N1046&lt;&gt;999,L1046&lt;&gt;"Median"),IFERROR(VLOOKUP(A1046,'LBA Total'!A:P,16,0),"."),".")</f>
        <v>.</v>
      </c>
    </row>
    <row r="1047" spans="1:21" x14ac:dyDescent="0.3">
      <c r="A1047" s="1" t="str">
        <f t="shared" si="32"/>
        <v>2018|Howick Local Board Area|Total - total household income</v>
      </c>
      <c r="B1047" t="s">
        <v>18</v>
      </c>
      <c r="C1047" t="s">
        <v>19</v>
      </c>
      <c r="D1047" t="s">
        <v>20</v>
      </c>
      <c r="E1047" t="s">
        <v>21</v>
      </c>
      <c r="F1047">
        <v>2018</v>
      </c>
      <c r="G1047">
        <v>2018</v>
      </c>
      <c r="H1047">
        <v>7616</v>
      </c>
      <c r="I1047" t="s">
        <v>136</v>
      </c>
      <c r="J1047">
        <v>99</v>
      </c>
      <c r="K1047" t="s">
        <v>23</v>
      </c>
      <c r="L1047">
        <v>99</v>
      </c>
      <c r="M1047" t="s">
        <v>48</v>
      </c>
      <c r="N1047">
        <v>1</v>
      </c>
      <c r="O1047" t="s">
        <v>33</v>
      </c>
      <c r="P1047">
        <v>21939</v>
      </c>
      <c r="T1047" s="3">
        <f t="shared" si="33"/>
        <v>50.33</v>
      </c>
      <c r="U1047" s="3">
        <f>IF(AND(R1047&lt;&gt;"_U",N1047&lt;&gt;9999,N1047&lt;&gt;999,L1047&lt;&gt;"Median"),IFERROR(VLOOKUP(A1047,'LBA Total'!A:P,16,0),"."),".")</f>
        <v>43587</v>
      </c>
    </row>
    <row r="1048" spans="1:21" x14ac:dyDescent="0.3">
      <c r="A1048" s="1" t="str">
        <f t="shared" si="32"/>
        <v>2018|Howick Local Board Area|Total - total household income</v>
      </c>
      <c r="B1048" t="s">
        <v>18</v>
      </c>
      <c r="C1048" t="s">
        <v>19</v>
      </c>
      <c r="D1048" t="s">
        <v>20</v>
      </c>
      <c r="E1048" t="s">
        <v>21</v>
      </c>
      <c r="F1048">
        <v>2018</v>
      </c>
      <c r="G1048">
        <v>2018</v>
      </c>
      <c r="H1048">
        <v>7616</v>
      </c>
      <c r="I1048" t="s">
        <v>136</v>
      </c>
      <c r="J1048">
        <v>99</v>
      </c>
      <c r="K1048" t="s">
        <v>23</v>
      </c>
      <c r="L1048">
        <v>99</v>
      </c>
      <c r="M1048" t="s">
        <v>48</v>
      </c>
      <c r="N1048">
        <v>7777</v>
      </c>
      <c r="O1048" t="s">
        <v>37</v>
      </c>
      <c r="P1048">
        <v>43587</v>
      </c>
      <c r="T1048" s="3">
        <f t="shared" si="33"/>
        <v>100</v>
      </c>
      <c r="U1048" s="3">
        <f>IF(AND(R1048&lt;&gt;"_U",N1048&lt;&gt;9999,N1048&lt;&gt;999,L1048&lt;&gt;"Median"),IFERROR(VLOOKUP(A1048,'LBA Total'!A:P,16,0),"."),".")</f>
        <v>43587</v>
      </c>
    </row>
    <row r="1049" spans="1:21" x14ac:dyDescent="0.3">
      <c r="A1049" s="1" t="str">
        <f t="shared" si="32"/>
        <v>2018|Howick Local Board Area|Total - total household income</v>
      </c>
      <c r="B1049" t="s">
        <v>18</v>
      </c>
      <c r="C1049" t="s">
        <v>19</v>
      </c>
      <c r="D1049" t="s">
        <v>20</v>
      </c>
      <c r="E1049" t="s">
        <v>21</v>
      </c>
      <c r="F1049">
        <v>2018</v>
      </c>
      <c r="G1049">
        <v>2018</v>
      </c>
      <c r="H1049">
        <v>7616</v>
      </c>
      <c r="I1049" t="s">
        <v>136</v>
      </c>
      <c r="J1049">
        <v>99</v>
      </c>
      <c r="K1049" t="s">
        <v>23</v>
      </c>
      <c r="L1049">
        <v>99</v>
      </c>
      <c r="M1049" t="s">
        <v>48</v>
      </c>
      <c r="N1049">
        <v>3</v>
      </c>
      <c r="O1049" t="s">
        <v>25</v>
      </c>
      <c r="P1049">
        <v>7119</v>
      </c>
      <c r="T1049" s="3">
        <f t="shared" si="33"/>
        <v>16.329999999999998</v>
      </c>
      <c r="U1049" s="3">
        <f>IF(AND(R1049&lt;&gt;"_U",N1049&lt;&gt;9999,N1049&lt;&gt;999,L1049&lt;&gt;"Median"),IFERROR(VLOOKUP(A1049,'LBA Total'!A:P,16,0),"."),".")</f>
        <v>43587</v>
      </c>
    </row>
    <row r="1050" spans="1:21" x14ac:dyDescent="0.3">
      <c r="A1050" s="1" t="str">
        <f t="shared" si="32"/>
        <v>2018|Howick Local Board Area|Total - total household income</v>
      </c>
      <c r="B1050" t="s">
        <v>18</v>
      </c>
      <c r="C1050" t="s">
        <v>19</v>
      </c>
      <c r="D1050" t="s">
        <v>20</v>
      </c>
      <c r="E1050" t="s">
        <v>21</v>
      </c>
      <c r="F1050">
        <v>2018</v>
      </c>
      <c r="G1050">
        <v>2018</v>
      </c>
      <c r="H1050">
        <v>7616</v>
      </c>
      <c r="I1050" t="s">
        <v>136</v>
      </c>
      <c r="J1050">
        <v>99</v>
      </c>
      <c r="K1050" t="s">
        <v>23</v>
      </c>
      <c r="L1050">
        <v>99</v>
      </c>
      <c r="M1050" t="s">
        <v>48</v>
      </c>
      <c r="N1050">
        <v>999</v>
      </c>
      <c r="O1050" t="s">
        <v>42</v>
      </c>
      <c r="P1050">
        <v>0</v>
      </c>
      <c r="T1050" s="3" t="str">
        <f t="shared" si="33"/>
        <v>.</v>
      </c>
      <c r="U1050" s="3" t="str">
        <f>IF(AND(R1050&lt;&gt;"_U",N1050&lt;&gt;9999,N1050&lt;&gt;999,L1050&lt;&gt;"Median"),IFERROR(VLOOKUP(A1050,'LBA Total'!A:P,16,0),"."),".")</f>
        <v>.</v>
      </c>
    </row>
    <row r="1051" spans="1:21" x14ac:dyDescent="0.3">
      <c r="A1051" s="1" t="str">
        <f t="shared" si="32"/>
        <v>2018|Howick Local Board Area|Total - total household income</v>
      </c>
      <c r="B1051" t="s">
        <v>18</v>
      </c>
      <c r="C1051" t="s">
        <v>19</v>
      </c>
      <c r="D1051" t="s">
        <v>20</v>
      </c>
      <c r="E1051" t="s">
        <v>21</v>
      </c>
      <c r="F1051">
        <v>2018</v>
      </c>
      <c r="G1051">
        <v>2018</v>
      </c>
      <c r="H1051">
        <v>7616</v>
      </c>
      <c r="I1051" t="s">
        <v>136</v>
      </c>
      <c r="J1051">
        <v>99</v>
      </c>
      <c r="K1051" t="s">
        <v>23</v>
      </c>
      <c r="L1051">
        <v>99</v>
      </c>
      <c r="M1051" t="s">
        <v>48</v>
      </c>
      <c r="N1051">
        <v>2</v>
      </c>
      <c r="O1051" t="s">
        <v>28</v>
      </c>
      <c r="P1051">
        <v>14526</v>
      </c>
      <c r="T1051" s="3">
        <f t="shared" si="33"/>
        <v>33.33</v>
      </c>
      <c r="U1051" s="3">
        <f>IF(AND(R1051&lt;&gt;"_U",N1051&lt;&gt;9999,N1051&lt;&gt;999,L1051&lt;&gt;"Median"),IFERROR(VLOOKUP(A1051,'LBA Total'!A:P,16,0),"."),".")</f>
        <v>43587</v>
      </c>
    </row>
    <row r="1052" spans="1:21" x14ac:dyDescent="0.3">
      <c r="A1052" s="1" t="str">
        <f t="shared" si="32"/>
        <v>2018|Howick Local Board Area|Median ($) - total household income</v>
      </c>
      <c r="B1052" t="s">
        <v>18</v>
      </c>
      <c r="C1052" t="s">
        <v>19</v>
      </c>
      <c r="D1052" t="s">
        <v>20</v>
      </c>
      <c r="E1052" t="s">
        <v>21</v>
      </c>
      <c r="F1052">
        <v>2018</v>
      </c>
      <c r="G1052">
        <v>2018</v>
      </c>
      <c r="H1052">
        <v>7616</v>
      </c>
      <c r="I1052" t="s">
        <v>136</v>
      </c>
      <c r="J1052">
        <v>99</v>
      </c>
      <c r="K1052" t="s">
        <v>23</v>
      </c>
      <c r="L1052" t="s">
        <v>56</v>
      </c>
      <c r="M1052" t="s">
        <v>57</v>
      </c>
      <c r="N1052">
        <v>9999</v>
      </c>
      <c r="O1052" t="s">
        <v>40</v>
      </c>
      <c r="P1052">
        <v>100300</v>
      </c>
      <c r="T1052" s="3" t="str">
        <f t="shared" si="33"/>
        <v>.</v>
      </c>
      <c r="U1052" s="3" t="str">
        <f>IF(AND(R1052&lt;&gt;"_U",N1052&lt;&gt;9999,N1052&lt;&gt;999,L1052&lt;&gt;"Median"),IFERROR(VLOOKUP(A1052,'LBA Total'!A:P,16,0),"."),".")</f>
        <v>.</v>
      </c>
    </row>
    <row r="1053" spans="1:21" x14ac:dyDescent="0.3">
      <c r="A1053" s="1" t="str">
        <f t="shared" si="32"/>
        <v>2018|Howick Local Board Area|Median ($) - total household income</v>
      </c>
      <c r="B1053" t="s">
        <v>18</v>
      </c>
      <c r="C1053" t="s">
        <v>19</v>
      </c>
      <c r="D1053" t="s">
        <v>20</v>
      </c>
      <c r="E1053" t="s">
        <v>21</v>
      </c>
      <c r="F1053">
        <v>2018</v>
      </c>
      <c r="G1053">
        <v>2018</v>
      </c>
      <c r="H1053">
        <v>7616</v>
      </c>
      <c r="I1053" t="s">
        <v>136</v>
      </c>
      <c r="J1053">
        <v>99</v>
      </c>
      <c r="K1053" t="s">
        <v>23</v>
      </c>
      <c r="L1053" t="s">
        <v>56</v>
      </c>
      <c r="M1053" t="s">
        <v>57</v>
      </c>
      <c r="N1053">
        <v>999</v>
      </c>
      <c r="O1053" t="s">
        <v>42</v>
      </c>
      <c r="R1053" t="s">
        <v>61</v>
      </c>
      <c r="S1053" t="s">
        <v>62</v>
      </c>
      <c r="T1053" s="3" t="str">
        <f t="shared" si="33"/>
        <v>.</v>
      </c>
      <c r="U1053" s="3" t="str">
        <f>IF(AND(R1053&lt;&gt;"_U",N1053&lt;&gt;9999,N1053&lt;&gt;999,L1053&lt;&gt;"Median"),IFERROR(VLOOKUP(A1053,'LBA Total'!A:P,16,0),"."),".")</f>
        <v>.</v>
      </c>
    </row>
    <row r="1054" spans="1:21" x14ac:dyDescent="0.3">
      <c r="A1054" s="1" t="str">
        <f t="shared" si="32"/>
        <v>2018|Howick Local Board Area|Median ($) - total household income</v>
      </c>
      <c r="B1054" t="s">
        <v>18</v>
      </c>
      <c r="C1054" t="s">
        <v>19</v>
      </c>
      <c r="D1054" t="s">
        <v>20</v>
      </c>
      <c r="E1054" t="s">
        <v>21</v>
      </c>
      <c r="F1054">
        <v>2018</v>
      </c>
      <c r="G1054">
        <v>2018</v>
      </c>
      <c r="H1054">
        <v>7616</v>
      </c>
      <c r="I1054" t="s">
        <v>136</v>
      </c>
      <c r="J1054">
        <v>99</v>
      </c>
      <c r="K1054" t="s">
        <v>23</v>
      </c>
      <c r="L1054" t="s">
        <v>56</v>
      </c>
      <c r="M1054" t="s">
        <v>57</v>
      </c>
      <c r="N1054">
        <v>1</v>
      </c>
      <c r="O1054" t="s">
        <v>33</v>
      </c>
      <c r="P1054">
        <v>105300</v>
      </c>
      <c r="T1054" s="3" t="str">
        <f t="shared" si="33"/>
        <v>.</v>
      </c>
      <c r="U1054" s="3" t="str">
        <f>IF(AND(R1054&lt;&gt;"_U",N1054&lt;&gt;9999,N1054&lt;&gt;999,L1054&lt;&gt;"Median"),IFERROR(VLOOKUP(A1054,'LBA Total'!A:P,16,0),"."),".")</f>
        <v>.</v>
      </c>
    </row>
    <row r="1055" spans="1:21" x14ac:dyDescent="0.3">
      <c r="A1055" s="1" t="str">
        <f t="shared" si="32"/>
        <v>2018|Howick Local Board Area|Median ($) - total household income</v>
      </c>
      <c r="B1055" t="s">
        <v>18</v>
      </c>
      <c r="C1055" t="s">
        <v>19</v>
      </c>
      <c r="D1055" t="s">
        <v>20</v>
      </c>
      <c r="E1055" t="s">
        <v>21</v>
      </c>
      <c r="F1055">
        <v>2018</v>
      </c>
      <c r="G1055">
        <v>2018</v>
      </c>
      <c r="H1055">
        <v>7616</v>
      </c>
      <c r="I1055" t="s">
        <v>136</v>
      </c>
      <c r="J1055">
        <v>99</v>
      </c>
      <c r="K1055" t="s">
        <v>23</v>
      </c>
      <c r="L1055" t="s">
        <v>56</v>
      </c>
      <c r="M1055" t="s">
        <v>57</v>
      </c>
      <c r="N1055">
        <v>3</v>
      </c>
      <c r="O1055" t="s">
        <v>25</v>
      </c>
      <c r="P1055">
        <v>118200</v>
      </c>
      <c r="T1055" s="3" t="str">
        <f t="shared" si="33"/>
        <v>.</v>
      </c>
      <c r="U1055" s="3" t="str">
        <f>IF(AND(R1055&lt;&gt;"_U",N1055&lt;&gt;9999,N1055&lt;&gt;999,L1055&lt;&gt;"Median"),IFERROR(VLOOKUP(A1055,'LBA Total'!A:P,16,0),"."),".")</f>
        <v>.</v>
      </c>
    </row>
    <row r="1056" spans="1:21" x14ac:dyDescent="0.3">
      <c r="A1056" s="1" t="str">
        <f t="shared" si="32"/>
        <v>2018|Howick Local Board Area|Median ($) - total household income</v>
      </c>
      <c r="B1056" t="s">
        <v>18</v>
      </c>
      <c r="C1056" t="s">
        <v>19</v>
      </c>
      <c r="D1056" t="s">
        <v>20</v>
      </c>
      <c r="E1056" t="s">
        <v>21</v>
      </c>
      <c r="F1056">
        <v>2018</v>
      </c>
      <c r="G1056">
        <v>2018</v>
      </c>
      <c r="H1056">
        <v>7616</v>
      </c>
      <c r="I1056" t="s">
        <v>136</v>
      </c>
      <c r="J1056">
        <v>99</v>
      </c>
      <c r="K1056" t="s">
        <v>23</v>
      </c>
      <c r="L1056" t="s">
        <v>56</v>
      </c>
      <c r="M1056" t="s">
        <v>57</v>
      </c>
      <c r="N1056">
        <v>7777</v>
      </c>
      <c r="O1056" t="s">
        <v>37</v>
      </c>
      <c r="P1056">
        <v>100300</v>
      </c>
      <c r="T1056" s="3" t="str">
        <f t="shared" si="33"/>
        <v>.</v>
      </c>
      <c r="U1056" s="3" t="str">
        <f>IF(AND(R1056&lt;&gt;"_U",N1056&lt;&gt;9999,N1056&lt;&gt;999,L1056&lt;&gt;"Median"),IFERROR(VLOOKUP(A1056,'LBA Total'!A:P,16,0),"."),".")</f>
        <v>.</v>
      </c>
    </row>
    <row r="1057" spans="1:21" x14ac:dyDescent="0.3">
      <c r="A1057" s="1" t="str">
        <f t="shared" si="32"/>
        <v>2018|Howick Local Board Area|Median ($) - total household income</v>
      </c>
      <c r="B1057" t="s">
        <v>18</v>
      </c>
      <c r="C1057" t="s">
        <v>19</v>
      </c>
      <c r="D1057" t="s">
        <v>20</v>
      </c>
      <c r="E1057" t="s">
        <v>21</v>
      </c>
      <c r="F1057">
        <v>2018</v>
      </c>
      <c r="G1057">
        <v>2018</v>
      </c>
      <c r="H1057">
        <v>7616</v>
      </c>
      <c r="I1057" t="s">
        <v>136</v>
      </c>
      <c r="J1057">
        <v>99</v>
      </c>
      <c r="K1057" t="s">
        <v>23</v>
      </c>
      <c r="L1057" t="s">
        <v>56</v>
      </c>
      <c r="M1057" t="s">
        <v>57</v>
      </c>
      <c r="N1057">
        <v>2</v>
      </c>
      <c r="O1057" t="s">
        <v>28</v>
      </c>
      <c r="P1057">
        <v>87800</v>
      </c>
      <c r="T1057" s="3" t="str">
        <f t="shared" si="33"/>
        <v>.</v>
      </c>
      <c r="U1057" s="3" t="str">
        <f>IF(AND(R1057&lt;&gt;"_U",N1057&lt;&gt;9999,N1057&lt;&gt;999,L1057&lt;&gt;"Median"),IFERROR(VLOOKUP(A1057,'LBA Total'!A:P,16,0),"."),".")</f>
        <v>.</v>
      </c>
    </row>
    <row r="1058" spans="1:21" x14ac:dyDescent="0.3">
      <c r="A1058" s="1" t="str">
        <f t="shared" si="32"/>
        <v>2018|MÄngere-ÅŒtÄhuhu Local Board Area|$20,000 or less</v>
      </c>
      <c r="B1058" t="s">
        <v>18</v>
      </c>
      <c r="C1058" t="s">
        <v>19</v>
      </c>
      <c r="D1058" t="s">
        <v>20</v>
      </c>
      <c r="E1058" t="s">
        <v>21</v>
      </c>
      <c r="F1058">
        <v>2018</v>
      </c>
      <c r="G1058">
        <v>2018</v>
      </c>
      <c r="H1058">
        <v>7617</v>
      </c>
      <c r="I1058" t="s">
        <v>95</v>
      </c>
      <c r="J1058">
        <v>99</v>
      </c>
      <c r="K1058" t="s">
        <v>23</v>
      </c>
      <c r="L1058">
        <v>1</v>
      </c>
      <c r="M1058" t="s">
        <v>39</v>
      </c>
      <c r="N1058">
        <v>3</v>
      </c>
      <c r="O1058" t="s">
        <v>25</v>
      </c>
      <c r="P1058">
        <v>78</v>
      </c>
      <c r="T1058" s="3">
        <f t="shared" si="33"/>
        <v>4.09</v>
      </c>
      <c r="U1058" s="3">
        <f>IF(AND(R1058&lt;&gt;"_U",N1058&lt;&gt;9999,N1058&lt;&gt;999,L1058&lt;&gt;"Median"),IFERROR(VLOOKUP(A1058,'LBA Total'!A:P,16,0),"."),".")</f>
        <v>1908</v>
      </c>
    </row>
    <row r="1059" spans="1:21" x14ac:dyDescent="0.3">
      <c r="A1059" s="1" t="str">
        <f t="shared" si="32"/>
        <v>2018|MÄngere-ÅŒtÄhuhu Local Board Area|$20,000 or less</v>
      </c>
      <c r="B1059" t="s">
        <v>18</v>
      </c>
      <c r="C1059" t="s">
        <v>19</v>
      </c>
      <c r="D1059" t="s">
        <v>20</v>
      </c>
      <c r="E1059" t="s">
        <v>21</v>
      </c>
      <c r="F1059">
        <v>2018</v>
      </c>
      <c r="G1059">
        <v>2018</v>
      </c>
      <c r="H1059">
        <v>7617</v>
      </c>
      <c r="I1059" t="s">
        <v>95</v>
      </c>
      <c r="J1059">
        <v>99</v>
      </c>
      <c r="K1059" t="s">
        <v>23</v>
      </c>
      <c r="L1059">
        <v>1</v>
      </c>
      <c r="M1059" t="s">
        <v>39</v>
      </c>
      <c r="N1059">
        <v>1</v>
      </c>
      <c r="O1059" t="s">
        <v>33</v>
      </c>
      <c r="P1059">
        <v>264</v>
      </c>
      <c r="T1059" s="3">
        <f t="shared" si="33"/>
        <v>13.84</v>
      </c>
      <c r="U1059" s="3">
        <f>IF(AND(R1059&lt;&gt;"_U",N1059&lt;&gt;9999,N1059&lt;&gt;999,L1059&lt;&gt;"Median"),IFERROR(VLOOKUP(A1059,'LBA Total'!A:P,16,0),"."),".")</f>
        <v>1908</v>
      </c>
    </row>
    <row r="1060" spans="1:21" x14ac:dyDescent="0.3">
      <c r="A1060" s="1" t="str">
        <f t="shared" si="32"/>
        <v>2018|MÄngere-ÅŒtÄhuhu Local Board Area|$20,000 or less</v>
      </c>
      <c r="B1060" t="s">
        <v>18</v>
      </c>
      <c r="C1060" t="s">
        <v>19</v>
      </c>
      <c r="D1060" t="s">
        <v>20</v>
      </c>
      <c r="E1060" t="s">
        <v>21</v>
      </c>
      <c r="F1060">
        <v>2018</v>
      </c>
      <c r="G1060">
        <v>2018</v>
      </c>
      <c r="H1060">
        <v>7617</v>
      </c>
      <c r="I1060" t="s">
        <v>95</v>
      </c>
      <c r="J1060">
        <v>99</v>
      </c>
      <c r="K1060" t="s">
        <v>23</v>
      </c>
      <c r="L1060">
        <v>1</v>
      </c>
      <c r="M1060" t="s">
        <v>39</v>
      </c>
      <c r="N1060">
        <v>9999</v>
      </c>
      <c r="O1060" t="s">
        <v>40</v>
      </c>
      <c r="P1060">
        <v>1908</v>
      </c>
      <c r="T1060" s="3" t="str">
        <f t="shared" si="33"/>
        <v>.</v>
      </c>
      <c r="U1060" s="3" t="str">
        <f>IF(AND(R1060&lt;&gt;"_U",N1060&lt;&gt;9999,N1060&lt;&gt;999,L1060&lt;&gt;"Median"),IFERROR(VLOOKUP(A1060,'LBA Total'!A:P,16,0),"."),".")</f>
        <v>.</v>
      </c>
    </row>
    <row r="1061" spans="1:21" x14ac:dyDescent="0.3">
      <c r="A1061" s="1" t="str">
        <f t="shared" si="32"/>
        <v>2018|MÄngere-ÅŒtÄhuhu Local Board Area|$20,000 or less</v>
      </c>
      <c r="B1061" t="s">
        <v>18</v>
      </c>
      <c r="C1061" t="s">
        <v>19</v>
      </c>
      <c r="D1061" t="s">
        <v>20</v>
      </c>
      <c r="E1061" t="s">
        <v>21</v>
      </c>
      <c r="F1061">
        <v>2018</v>
      </c>
      <c r="G1061">
        <v>2018</v>
      </c>
      <c r="H1061">
        <v>7617</v>
      </c>
      <c r="I1061" t="s">
        <v>95</v>
      </c>
      <c r="J1061">
        <v>99</v>
      </c>
      <c r="K1061" t="s">
        <v>23</v>
      </c>
      <c r="L1061">
        <v>1</v>
      </c>
      <c r="M1061" t="s">
        <v>39</v>
      </c>
      <c r="N1061">
        <v>7777</v>
      </c>
      <c r="O1061" t="s">
        <v>37</v>
      </c>
      <c r="P1061">
        <v>1908</v>
      </c>
      <c r="T1061" s="3">
        <f t="shared" si="33"/>
        <v>100</v>
      </c>
      <c r="U1061" s="3">
        <f>IF(AND(R1061&lt;&gt;"_U",N1061&lt;&gt;9999,N1061&lt;&gt;999,L1061&lt;&gt;"Median"),IFERROR(VLOOKUP(A1061,'LBA Total'!A:P,16,0),"."),".")</f>
        <v>1908</v>
      </c>
    </row>
    <row r="1062" spans="1:21" x14ac:dyDescent="0.3">
      <c r="A1062" s="1" t="str">
        <f t="shared" si="32"/>
        <v>2018|MÄngere-ÅŒtÄhuhu Local Board Area|$20,000 or less</v>
      </c>
      <c r="B1062" t="s">
        <v>18</v>
      </c>
      <c r="C1062" t="s">
        <v>19</v>
      </c>
      <c r="D1062" t="s">
        <v>20</v>
      </c>
      <c r="E1062" t="s">
        <v>21</v>
      </c>
      <c r="F1062">
        <v>2018</v>
      </c>
      <c r="G1062">
        <v>2018</v>
      </c>
      <c r="H1062">
        <v>7617</v>
      </c>
      <c r="I1062" t="s">
        <v>95</v>
      </c>
      <c r="J1062">
        <v>99</v>
      </c>
      <c r="K1062" t="s">
        <v>23</v>
      </c>
      <c r="L1062">
        <v>1</v>
      </c>
      <c r="M1062" t="s">
        <v>39</v>
      </c>
      <c r="N1062">
        <v>999</v>
      </c>
      <c r="O1062" t="s">
        <v>42</v>
      </c>
      <c r="P1062">
        <v>0</v>
      </c>
      <c r="T1062" s="3" t="str">
        <f t="shared" si="33"/>
        <v>.</v>
      </c>
      <c r="U1062" s="3" t="str">
        <f>IF(AND(R1062&lt;&gt;"_U",N1062&lt;&gt;9999,N1062&lt;&gt;999,L1062&lt;&gt;"Median"),IFERROR(VLOOKUP(A1062,'LBA Total'!A:P,16,0),"."),".")</f>
        <v>.</v>
      </c>
    </row>
    <row r="1063" spans="1:21" x14ac:dyDescent="0.3">
      <c r="A1063" s="1" t="str">
        <f t="shared" si="32"/>
        <v>2018|MÄngere-ÅŒtÄhuhu Local Board Area|$20,000 or less</v>
      </c>
      <c r="B1063" t="s">
        <v>18</v>
      </c>
      <c r="C1063" t="s">
        <v>19</v>
      </c>
      <c r="D1063" t="s">
        <v>20</v>
      </c>
      <c r="E1063" t="s">
        <v>21</v>
      </c>
      <c r="F1063">
        <v>2018</v>
      </c>
      <c r="G1063">
        <v>2018</v>
      </c>
      <c r="H1063">
        <v>7617</v>
      </c>
      <c r="I1063" t="s">
        <v>95</v>
      </c>
      <c r="J1063">
        <v>99</v>
      </c>
      <c r="K1063" t="s">
        <v>23</v>
      </c>
      <c r="L1063">
        <v>1</v>
      </c>
      <c r="M1063" t="s">
        <v>39</v>
      </c>
      <c r="N1063">
        <v>2</v>
      </c>
      <c r="O1063" t="s">
        <v>28</v>
      </c>
      <c r="P1063">
        <v>1566</v>
      </c>
      <c r="T1063" s="3">
        <f t="shared" si="33"/>
        <v>82.08</v>
      </c>
      <c r="U1063" s="3">
        <f>IF(AND(R1063&lt;&gt;"_U",N1063&lt;&gt;9999,N1063&lt;&gt;999,L1063&lt;&gt;"Median"),IFERROR(VLOOKUP(A1063,'LBA Total'!A:P,16,0),"."),".")</f>
        <v>1908</v>
      </c>
    </row>
    <row r="1064" spans="1:21" x14ac:dyDescent="0.3">
      <c r="A1064" s="1" t="str">
        <f t="shared" si="32"/>
        <v>2018|MÄngere-ÅŒtÄhuhu Local Board Area|$20,001-$30,000</v>
      </c>
      <c r="B1064" t="s">
        <v>18</v>
      </c>
      <c r="C1064" t="s">
        <v>19</v>
      </c>
      <c r="D1064" t="s">
        <v>20</v>
      </c>
      <c r="E1064" t="s">
        <v>21</v>
      </c>
      <c r="F1064">
        <v>2018</v>
      </c>
      <c r="G1064">
        <v>2018</v>
      </c>
      <c r="H1064">
        <v>7617</v>
      </c>
      <c r="I1064" t="s">
        <v>95</v>
      </c>
      <c r="J1064">
        <v>99</v>
      </c>
      <c r="K1064" t="s">
        <v>23</v>
      </c>
      <c r="L1064">
        <v>2</v>
      </c>
      <c r="M1064" t="s">
        <v>24</v>
      </c>
      <c r="N1064">
        <v>9999</v>
      </c>
      <c r="O1064" t="s">
        <v>40</v>
      </c>
      <c r="P1064">
        <v>1230</v>
      </c>
      <c r="T1064" s="3" t="str">
        <f t="shared" si="33"/>
        <v>.</v>
      </c>
      <c r="U1064" s="3" t="str">
        <f>IF(AND(R1064&lt;&gt;"_U",N1064&lt;&gt;9999,N1064&lt;&gt;999,L1064&lt;&gt;"Median"),IFERROR(VLOOKUP(A1064,'LBA Total'!A:P,16,0),"."),".")</f>
        <v>.</v>
      </c>
    </row>
    <row r="1065" spans="1:21" x14ac:dyDescent="0.3">
      <c r="A1065" s="1" t="str">
        <f t="shared" si="32"/>
        <v>2018|MÄngere-ÅŒtÄhuhu Local Board Area|$20,001-$30,000</v>
      </c>
      <c r="B1065" t="s">
        <v>18</v>
      </c>
      <c r="C1065" t="s">
        <v>19</v>
      </c>
      <c r="D1065" t="s">
        <v>20</v>
      </c>
      <c r="E1065" t="s">
        <v>21</v>
      </c>
      <c r="F1065">
        <v>2018</v>
      </c>
      <c r="G1065">
        <v>2018</v>
      </c>
      <c r="H1065">
        <v>7617</v>
      </c>
      <c r="I1065" t="s">
        <v>95</v>
      </c>
      <c r="J1065">
        <v>99</v>
      </c>
      <c r="K1065" t="s">
        <v>23</v>
      </c>
      <c r="L1065">
        <v>2</v>
      </c>
      <c r="M1065" t="s">
        <v>24</v>
      </c>
      <c r="N1065">
        <v>3</v>
      </c>
      <c r="O1065" t="s">
        <v>25</v>
      </c>
      <c r="P1065">
        <v>72</v>
      </c>
      <c r="T1065" s="3">
        <f t="shared" si="33"/>
        <v>5.85</v>
      </c>
      <c r="U1065" s="3">
        <f>IF(AND(R1065&lt;&gt;"_U",N1065&lt;&gt;9999,N1065&lt;&gt;999,L1065&lt;&gt;"Median"),IFERROR(VLOOKUP(A1065,'LBA Total'!A:P,16,0),"."),".")</f>
        <v>1230</v>
      </c>
    </row>
    <row r="1066" spans="1:21" x14ac:dyDescent="0.3">
      <c r="A1066" s="1" t="str">
        <f t="shared" si="32"/>
        <v>2018|MÄngere-ÅŒtÄhuhu Local Board Area|$20,001-$30,000</v>
      </c>
      <c r="B1066" t="s">
        <v>18</v>
      </c>
      <c r="C1066" t="s">
        <v>19</v>
      </c>
      <c r="D1066" t="s">
        <v>20</v>
      </c>
      <c r="E1066" t="s">
        <v>21</v>
      </c>
      <c r="F1066">
        <v>2018</v>
      </c>
      <c r="G1066">
        <v>2018</v>
      </c>
      <c r="H1066">
        <v>7617</v>
      </c>
      <c r="I1066" t="s">
        <v>95</v>
      </c>
      <c r="J1066">
        <v>99</v>
      </c>
      <c r="K1066" t="s">
        <v>23</v>
      </c>
      <c r="L1066">
        <v>2</v>
      </c>
      <c r="M1066" t="s">
        <v>24</v>
      </c>
      <c r="N1066">
        <v>7777</v>
      </c>
      <c r="O1066" t="s">
        <v>37</v>
      </c>
      <c r="P1066">
        <v>1230</v>
      </c>
      <c r="T1066" s="3">
        <f t="shared" si="33"/>
        <v>100</v>
      </c>
      <c r="U1066" s="3">
        <f>IF(AND(R1066&lt;&gt;"_U",N1066&lt;&gt;9999,N1066&lt;&gt;999,L1066&lt;&gt;"Median"),IFERROR(VLOOKUP(A1066,'LBA Total'!A:P,16,0),"."),".")</f>
        <v>1230</v>
      </c>
    </row>
    <row r="1067" spans="1:21" x14ac:dyDescent="0.3">
      <c r="A1067" s="1" t="str">
        <f t="shared" si="32"/>
        <v>2018|MÄngere-ÅŒtÄhuhu Local Board Area|$20,001-$30,000</v>
      </c>
      <c r="B1067" t="s">
        <v>18</v>
      </c>
      <c r="C1067" t="s">
        <v>19</v>
      </c>
      <c r="D1067" t="s">
        <v>20</v>
      </c>
      <c r="E1067" t="s">
        <v>21</v>
      </c>
      <c r="F1067">
        <v>2018</v>
      </c>
      <c r="G1067">
        <v>2018</v>
      </c>
      <c r="H1067">
        <v>7617</v>
      </c>
      <c r="I1067" t="s">
        <v>95</v>
      </c>
      <c r="J1067">
        <v>99</v>
      </c>
      <c r="K1067" t="s">
        <v>23</v>
      </c>
      <c r="L1067">
        <v>2</v>
      </c>
      <c r="M1067" t="s">
        <v>24</v>
      </c>
      <c r="N1067">
        <v>2</v>
      </c>
      <c r="O1067" t="s">
        <v>28</v>
      </c>
      <c r="P1067">
        <v>837</v>
      </c>
      <c r="T1067" s="3">
        <f t="shared" si="33"/>
        <v>68.05</v>
      </c>
      <c r="U1067" s="3">
        <f>IF(AND(R1067&lt;&gt;"_U",N1067&lt;&gt;9999,N1067&lt;&gt;999,L1067&lt;&gt;"Median"),IFERROR(VLOOKUP(A1067,'LBA Total'!A:P,16,0),"."),".")</f>
        <v>1230</v>
      </c>
    </row>
    <row r="1068" spans="1:21" x14ac:dyDescent="0.3">
      <c r="A1068" s="1" t="str">
        <f t="shared" si="32"/>
        <v>2018|MÄngere-ÅŒtÄhuhu Local Board Area|$20,001-$30,000</v>
      </c>
      <c r="B1068" t="s">
        <v>18</v>
      </c>
      <c r="C1068" t="s">
        <v>19</v>
      </c>
      <c r="D1068" t="s">
        <v>20</v>
      </c>
      <c r="E1068" t="s">
        <v>21</v>
      </c>
      <c r="F1068">
        <v>2018</v>
      </c>
      <c r="G1068">
        <v>2018</v>
      </c>
      <c r="H1068">
        <v>7617</v>
      </c>
      <c r="I1068" t="s">
        <v>95</v>
      </c>
      <c r="J1068">
        <v>99</v>
      </c>
      <c r="K1068" t="s">
        <v>23</v>
      </c>
      <c r="L1068">
        <v>2</v>
      </c>
      <c r="M1068" t="s">
        <v>24</v>
      </c>
      <c r="N1068">
        <v>999</v>
      </c>
      <c r="O1068" t="s">
        <v>42</v>
      </c>
      <c r="P1068">
        <v>0</v>
      </c>
      <c r="T1068" s="3" t="str">
        <f t="shared" si="33"/>
        <v>.</v>
      </c>
      <c r="U1068" s="3" t="str">
        <f>IF(AND(R1068&lt;&gt;"_U",N1068&lt;&gt;9999,N1068&lt;&gt;999,L1068&lt;&gt;"Median"),IFERROR(VLOOKUP(A1068,'LBA Total'!A:P,16,0),"."),".")</f>
        <v>.</v>
      </c>
    </row>
    <row r="1069" spans="1:21" x14ac:dyDescent="0.3">
      <c r="A1069" s="1" t="str">
        <f t="shared" si="32"/>
        <v>2018|MÄngere-ÅŒtÄhuhu Local Board Area|$20,001-$30,000</v>
      </c>
      <c r="B1069" t="s">
        <v>18</v>
      </c>
      <c r="C1069" t="s">
        <v>19</v>
      </c>
      <c r="D1069" t="s">
        <v>20</v>
      </c>
      <c r="E1069" t="s">
        <v>21</v>
      </c>
      <c r="F1069">
        <v>2018</v>
      </c>
      <c r="G1069">
        <v>2018</v>
      </c>
      <c r="H1069">
        <v>7617</v>
      </c>
      <c r="I1069" t="s">
        <v>95</v>
      </c>
      <c r="J1069">
        <v>99</v>
      </c>
      <c r="K1069" t="s">
        <v>23</v>
      </c>
      <c r="L1069">
        <v>2</v>
      </c>
      <c r="M1069" t="s">
        <v>24</v>
      </c>
      <c r="N1069">
        <v>1</v>
      </c>
      <c r="O1069" t="s">
        <v>33</v>
      </c>
      <c r="P1069">
        <v>324</v>
      </c>
      <c r="T1069" s="3">
        <f t="shared" si="33"/>
        <v>26.34</v>
      </c>
      <c r="U1069" s="3">
        <f>IF(AND(R1069&lt;&gt;"_U",N1069&lt;&gt;9999,N1069&lt;&gt;999,L1069&lt;&gt;"Median"),IFERROR(VLOOKUP(A1069,'LBA Total'!A:P,16,0),"."),".")</f>
        <v>1230</v>
      </c>
    </row>
    <row r="1070" spans="1:21" x14ac:dyDescent="0.3">
      <c r="A1070" s="1" t="str">
        <f t="shared" si="32"/>
        <v>2018|MÄngere-ÅŒtÄhuhu Local Board Area|$30,001-$50,000</v>
      </c>
      <c r="B1070" t="s">
        <v>18</v>
      </c>
      <c r="C1070" t="s">
        <v>19</v>
      </c>
      <c r="D1070" t="s">
        <v>20</v>
      </c>
      <c r="E1070" t="s">
        <v>21</v>
      </c>
      <c r="F1070">
        <v>2018</v>
      </c>
      <c r="G1070">
        <v>2018</v>
      </c>
      <c r="H1070">
        <v>7617</v>
      </c>
      <c r="I1070" t="s">
        <v>95</v>
      </c>
      <c r="J1070">
        <v>99</v>
      </c>
      <c r="K1070" t="s">
        <v>23</v>
      </c>
      <c r="L1070">
        <v>3</v>
      </c>
      <c r="M1070" t="s">
        <v>45</v>
      </c>
      <c r="N1070">
        <v>3</v>
      </c>
      <c r="O1070" t="s">
        <v>25</v>
      </c>
      <c r="P1070">
        <v>90</v>
      </c>
      <c r="T1070" s="3">
        <f t="shared" si="33"/>
        <v>4.28</v>
      </c>
      <c r="U1070" s="3">
        <f>IF(AND(R1070&lt;&gt;"_U",N1070&lt;&gt;9999,N1070&lt;&gt;999,L1070&lt;&gt;"Median"),IFERROR(VLOOKUP(A1070,'LBA Total'!A:P,16,0),"."),".")</f>
        <v>2103</v>
      </c>
    </row>
    <row r="1071" spans="1:21" x14ac:dyDescent="0.3">
      <c r="A1071" s="1" t="str">
        <f t="shared" si="32"/>
        <v>2018|MÄngere-ÅŒtÄhuhu Local Board Area|$30,001-$50,000</v>
      </c>
      <c r="B1071" t="s">
        <v>18</v>
      </c>
      <c r="C1071" t="s">
        <v>19</v>
      </c>
      <c r="D1071" t="s">
        <v>20</v>
      </c>
      <c r="E1071" t="s">
        <v>21</v>
      </c>
      <c r="F1071">
        <v>2018</v>
      </c>
      <c r="G1071">
        <v>2018</v>
      </c>
      <c r="H1071">
        <v>7617</v>
      </c>
      <c r="I1071" t="s">
        <v>95</v>
      </c>
      <c r="J1071">
        <v>99</v>
      </c>
      <c r="K1071" t="s">
        <v>23</v>
      </c>
      <c r="L1071">
        <v>3</v>
      </c>
      <c r="M1071" t="s">
        <v>45</v>
      </c>
      <c r="N1071">
        <v>2</v>
      </c>
      <c r="O1071" t="s">
        <v>28</v>
      </c>
      <c r="P1071">
        <v>1479</v>
      </c>
      <c r="T1071" s="3">
        <f t="shared" si="33"/>
        <v>70.33</v>
      </c>
      <c r="U1071" s="3">
        <f>IF(AND(R1071&lt;&gt;"_U",N1071&lt;&gt;9999,N1071&lt;&gt;999,L1071&lt;&gt;"Median"),IFERROR(VLOOKUP(A1071,'LBA Total'!A:P,16,0),"."),".")</f>
        <v>2103</v>
      </c>
    </row>
    <row r="1072" spans="1:21" x14ac:dyDescent="0.3">
      <c r="A1072" s="1" t="str">
        <f t="shared" si="32"/>
        <v>2018|MÄngere-ÅŒtÄhuhu Local Board Area|$30,001-$50,000</v>
      </c>
      <c r="B1072" t="s">
        <v>18</v>
      </c>
      <c r="C1072" t="s">
        <v>19</v>
      </c>
      <c r="D1072" t="s">
        <v>20</v>
      </c>
      <c r="E1072" t="s">
        <v>21</v>
      </c>
      <c r="F1072">
        <v>2018</v>
      </c>
      <c r="G1072">
        <v>2018</v>
      </c>
      <c r="H1072">
        <v>7617</v>
      </c>
      <c r="I1072" t="s">
        <v>95</v>
      </c>
      <c r="J1072">
        <v>99</v>
      </c>
      <c r="K1072" t="s">
        <v>23</v>
      </c>
      <c r="L1072">
        <v>3</v>
      </c>
      <c r="M1072" t="s">
        <v>45</v>
      </c>
      <c r="N1072">
        <v>1</v>
      </c>
      <c r="O1072" t="s">
        <v>33</v>
      </c>
      <c r="P1072">
        <v>537</v>
      </c>
      <c r="T1072" s="3">
        <f t="shared" si="33"/>
        <v>25.53</v>
      </c>
      <c r="U1072" s="3">
        <f>IF(AND(R1072&lt;&gt;"_U",N1072&lt;&gt;9999,N1072&lt;&gt;999,L1072&lt;&gt;"Median"),IFERROR(VLOOKUP(A1072,'LBA Total'!A:P,16,0),"."),".")</f>
        <v>2103</v>
      </c>
    </row>
    <row r="1073" spans="1:21" x14ac:dyDescent="0.3">
      <c r="A1073" s="1" t="str">
        <f t="shared" si="32"/>
        <v>2018|MÄngere-ÅŒtÄhuhu Local Board Area|$30,001-$50,000</v>
      </c>
      <c r="B1073" t="s">
        <v>18</v>
      </c>
      <c r="C1073" t="s">
        <v>19</v>
      </c>
      <c r="D1073" t="s">
        <v>20</v>
      </c>
      <c r="E1073" t="s">
        <v>21</v>
      </c>
      <c r="F1073">
        <v>2018</v>
      </c>
      <c r="G1073">
        <v>2018</v>
      </c>
      <c r="H1073">
        <v>7617</v>
      </c>
      <c r="I1073" t="s">
        <v>95</v>
      </c>
      <c r="J1073">
        <v>99</v>
      </c>
      <c r="K1073" t="s">
        <v>23</v>
      </c>
      <c r="L1073">
        <v>3</v>
      </c>
      <c r="M1073" t="s">
        <v>45</v>
      </c>
      <c r="N1073">
        <v>7777</v>
      </c>
      <c r="O1073" t="s">
        <v>37</v>
      </c>
      <c r="P1073">
        <v>2103</v>
      </c>
      <c r="T1073" s="3">
        <f t="shared" si="33"/>
        <v>100</v>
      </c>
      <c r="U1073" s="3">
        <f>IF(AND(R1073&lt;&gt;"_U",N1073&lt;&gt;9999,N1073&lt;&gt;999,L1073&lt;&gt;"Median"),IFERROR(VLOOKUP(A1073,'LBA Total'!A:P,16,0),"."),".")</f>
        <v>2103</v>
      </c>
    </row>
    <row r="1074" spans="1:21" x14ac:dyDescent="0.3">
      <c r="A1074" s="1" t="str">
        <f t="shared" si="32"/>
        <v>2018|MÄngere-ÅŒtÄhuhu Local Board Area|$30,001-$50,000</v>
      </c>
      <c r="B1074" t="s">
        <v>18</v>
      </c>
      <c r="C1074" t="s">
        <v>19</v>
      </c>
      <c r="D1074" t="s">
        <v>20</v>
      </c>
      <c r="E1074" t="s">
        <v>21</v>
      </c>
      <c r="F1074">
        <v>2018</v>
      </c>
      <c r="G1074">
        <v>2018</v>
      </c>
      <c r="H1074">
        <v>7617</v>
      </c>
      <c r="I1074" t="s">
        <v>95</v>
      </c>
      <c r="J1074">
        <v>99</v>
      </c>
      <c r="K1074" t="s">
        <v>23</v>
      </c>
      <c r="L1074">
        <v>3</v>
      </c>
      <c r="M1074" t="s">
        <v>45</v>
      </c>
      <c r="N1074">
        <v>9999</v>
      </c>
      <c r="O1074" t="s">
        <v>40</v>
      </c>
      <c r="P1074">
        <v>2103</v>
      </c>
      <c r="T1074" s="3" t="str">
        <f t="shared" si="33"/>
        <v>.</v>
      </c>
      <c r="U1074" s="3" t="str">
        <f>IF(AND(R1074&lt;&gt;"_U",N1074&lt;&gt;9999,N1074&lt;&gt;999,L1074&lt;&gt;"Median"),IFERROR(VLOOKUP(A1074,'LBA Total'!A:P,16,0),"."),".")</f>
        <v>.</v>
      </c>
    </row>
    <row r="1075" spans="1:21" x14ac:dyDescent="0.3">
      <c r="A1075" s="1" t="str">
        <f t="shared" si="32"/>
        <v>2018|MÄngere-ÅŒtÄhuhu Local Board Area|$30,001-$50,000</v>
      </c>
      <c r="B1075" t="s">
        <v>18</v>
      </c>
      <c r="C1075" t="s">
        <v>19</v>
      </c>
      <c r="D1075" t="s">
        <v>20</v>
      </c>
      <c r="E1075" t="s">
        <v>21</v>
      </c>
      <c r="F1075">
        <v>2018</v>
      </c>
      <c r="G1075">
        <v>2018</v>
      </c>
      <c r="H1075">
        <v>7617</v>
      </c>
      <c r="I1075" t="s">
        <v>95</v>
      </c>
      <c r="J1075">
        <v>99</v>
      </c>
      <c r="K1075" t="s">
        <v>23</v>
      </c>
      <c r="L1075">
        <v>3</v>
      </c>
      <c r="M1075" t="s">
        <v>45</v>
      </c>
      <c r="N1075">
        <v>999</v>
      </c>
      <c r="O1075" t="s">
        <v>42</v>
      </c>
      <c r="P1075">
        <v>0</v>
      </c>
      <c r="T1075" s="3" t="str">
        <f t="shared" si="33"/>
        <v>.</v>
      </c>
      <c r="U1075" s="3" t="str">
        <f>IF(AND(R1075&lt;&gt;"_U",N1075&lt;&gt;9999,N1075&lt;&gt;999,L1075&lt;&gt;"Median"),IFERROR(VLOOKUP(A1075,'LBA Total'!A:P,16,0),"."),".")</f>
        <v>.</v>
      </c>
    </row>
    <row r="1076" spans="1:21" x14ac:dyDescent="0.3">
      <c r="A1076" s="1" t="str">
        <f t="shared" si="32"/>
        <v>2018|MÄngere-ÅŒtÄhuhu Local Board Area|$50,001-$70,000</v>
      </c>
      <c r="B1076" t="s">
        <v>18</v>
      </c>
      <c r="C1076" t="s">
        <v>19</v>
      </c>
      <c r="D1076" t="s">
        <v>20</v>
      </c>
      <c r="E1076" t="s">
        <v>21</v>
      </c>
      <c r="F1076">
        <v>2018</v>
      </c>
      <c r="G1076">
        <v>2018</v>
      </c>
      <c r="H1076">
        <v>7617</v>
      </c>
      <c r="I1076" t="s">
        <v>95</v>
      </c>
      <c r="J1076">
        <v>99</v>
      </c>
      <c r="K1076" t="s">
        <v>23</v>
      </c>
      <c r="L1076">
        <v>4</v>
      </c>
      <c r="M1076" t="s">
        <v>36</v>
      </c>
      <c r="N1076">
        <v>7777</v>
      </c>
      <c r="O1076" t="s">
        <v>37</v>
      </c>
      <c r="P1076">
        <v>2022</v>
      </c>
      <c r="T1076" s="3">
        <f t="shared" si="33"/>
        <v>100</v>
      </c>
      <c r="U1076" s="3">
        <f>IF(AND(R1076&lt;&gt;"_U",N1076&lt;&gt;9999,N1076&lt;&gt;999,L1076&lt;&gt;"Median"),IFERROR(VLOOKUP(A1076,'LBA Total'!A:P,16,0),"."),".")</f>
        <v>2022</v>
      </c>
    </row>
    <row r="1077" spans="1:21" x14ac:dyDescent="0.3">
      <c r="A1077" s="1" t="str">
        <f t="shared" si="32"/>
        <v>2018|MÄngere-ÅŒtÄhuhu Local Board Area|$50,001-$70,000</v>
      </c>
      <c r="B1077" t="s">
        <v>18</v>
      </c>
      <c r="C1077" t="s">
        <v>19</v>
      </c>
      <c r="D1077" t="s">
        <v>20</v>
      </c>
      <c r="E1077" t="s">
        <v>21</v>
      </c>
      <c r="F1077">
        <v>2018</v>
      </c>
      <c r="G1077">
        <v>2018</v>
      </c>
      <c r="H1077">
        <v>7617</v>
      </c>
      <c r="I1077" t="s">
        <v>95</v>
      </c>
      <c r="J1077">
        <v>99</v>
      </c>
      <c r="K1077" t="s">
        <v>23</v>
      </c>
      <c r="L1077">
        <v>4</v>
      </c>
      <c r="M1077" t="s">
        <v>36</v>
      </c>
      <c r="N1077">
        <v>3</v>
      </c>
      <c r="O1077" t="s">
        <v>25</v>
      </c>
      <c r="P1077">
        <v>96</v>
      </c>
      <c r="T1077" s="3">
        <f t="shared" si="33"/>
        <v>4.75</v>
      </c>
      <c r="U1077" s="3">
        <f>IF(AND(R1077&lt;&gt;"_U",N1077&lt;&gt;9999,N1077&lt;&gt;999,L1077&lt;&gt;"Median"),IFERROR(VLOOKUP(A1077,'LBA Total'!A:P,16,0),"."),".")</f>
        <v>2022</v>
      </c>
    </row>
    <row r="1078" spans="1:21" x14ac:dyDescent="0.3">
      <c r="A1078" s="1" t="str">
        <f t="shared" si="32"/>
        <v>2018|MÄngere-ÅŒtÄhuhu Local Board Area|$50,001-$70,000</v>
      </c>
      <c r="B1078" t="s">
        <v>18</v>
      </c>
      <c r="C1078" t="s">
        <v>19</v>
      </c>
      <c r="D1078" t="s">
        <v>20</v>
      </c>
      <c r="E1078" t="s">
        <v>21</v>
      </c>
      <c r="F1078">
        <v>2018</v>
      </c>
      <c r="G1078">
        <v>2018</v>
      </c>
      <c r="H1078">
        <v>7617</v>
      </c>
      <c r="I1078" t="s">
        <v>95</v>
      </c>
      <c r="J1078">
        <v>99</v>
      </c>
      <c r="K1078" t="s">
        <v>23</v>
      </c>
      <c r="L1078">
        <v>4</v>
      </c>
      <c r="M1078" t="s">
        <v>36</v>
      </c>
      <c r="N1078">
        <v>999</v>
      </c>
      <c r="O1078" t="s">
        <v>42</v>
      </c>
      <c r="P1078">
        <v>0</v>
      </c>
      <c r="T1078" s="3" t="str">
        <f t="shared" si="33"/>
        <v>.</v>
      </c>
      <c r="U1078" s="3" t="str">
        <f>IF(AND(R1078&lt;&gt;"_U",N1078&lt;&gt;9999,N1078&lt;&gt;999,L1078&lt;&gt;"Median"),IFERROR(VLOOKUP(A1078,'LBA Total'!A:P,16,0),"."),".")</f>
        <v>.</v>
      </c>
    </row>
    <row r="1079" spans="1:21" x14ac:dyDescent="0.3">
      <c r="A1079" s="1" t="str">
        <f t="shared" si="32"/>
        <v>2018|MÄngere-ÅŒtÄhuhu Local Board Area|$50,001-$70,000</v>
      </c>
      <c r="B1079" t="s">
        <v>18</v>
      </c>
      <c r="C1079" t="s">
        <v>19</v>
      </c>
      <c r="D1079" t="s">
        <v>20</v>
      </c>
      <c r="E1079" t="s">
        <v>21</v>
      </c>
      <c r="F1079">
        <v>2018</v>
      </c>
      <c r="G1079">
        <v>2018</v>
      </c>
      <c r="H1079">
        <v>7617</v>
      </c>
      <c r="I1079" t="s">
        <v>95</v>
      </c>
      <c r="J1079">
        <v>99</v>
      </c>
      <c r="K1079" t="s">
        <v>23</v>
      </c>
      <c r="L1079">
        <v>4</v>
      </c>
      <c r="M1079" t="s">
        <v>36</v>
      </c>
      <c r="N1079">
        <v>2</v>
      </c>
      <c r="O1079" t="s">
        <v>28</v>
      </c>
      <c r="P1079">
        <v>1329</v>
      </c>
      <c r="T1079" s="3">
        <f t="shared" si="33"/>
        <v>65.73</v>
      </c>
      <c r="U1079" s="3">
        <f>IF(AND(R1079&lt;&gt;"_U",N1079&lt;&gt;9999,N1079&lt;&gt;999,L1079&lt;&gt;"Median"),IFERROR(VLOOKUP(A1079,'LBA Total'!A:P,16,0),"."),".")</f>
        <v>2022</v>
      </c>
    </row>
    <row r="1080" spans="1:21" x14ac:dyDescent="0.3">
      <c r="A1080" s="1" t="str">
        <f t="shared" si="32"/>
        <v>2018|MÄngere-ÅŒtÄhuhu Local Board Area|$50,001-$70,000</v>
      </c>
      <c r="B1080" t="s">
        <v>18</v>
      </c>
      <c r="C1080" t="s">
        <v>19</v>
      </c>
      <c r="D1080" t="s">
        <v>20</v>
      </c>
      <c r="E1080" t="s">
        <v>21</v>
      </c>
      <c r="F1080">
        <v>2018</v>
      </c>
      <c r="G1080">
        <v>2018</v>
      </c>
      <c r="H1080">
        <v>7617</v>
      </c>
      <c r="I1080" t="s">
        <v>95</v>
      </c>
      <c r="J1080">
        <v>99</v>
      </c>
      <c r="K1080" t="s">
        <v>23</v>
      </c>
      <c r="L1080">
        <v>4</v>
      </c>
      <c r="M1080" t="s">
        <v>36</v>
      </c>
      <c r="N1080">
        <v>9999</v>
      </c>
      <c r="O1080" t="s">
        <v>40</v>
      </c>
      <c r="P1080">
        <v>2022</v>
      </c>
      <c r="T1080" s="3" t="str">
        <f t="shared" si="33"/>
        <v>.</v>
      </c>
      <c r="U1080" s="3" t="str">
        <f>IF(AND(R1080&lt;&gt;"_U",N1080&lt;&gt;9999,N1080&lt;&gt;999,L1080&lt;&gt;"Median"),IFERROR(VLOOKUP(A1080,'LBA Total'!A:P,16,0),"."),".")</f>
        <v>.</v>
      </c>
    </row>
    <row r="1081" spans="1:21" x14ac:dyDescent="0.3">
      <c r="A1081" s="1" t="str">
        <f t="shared" si="32"/>
        <v>2018|MÄngere-ÅŒtÄhuhu Local Board Area|$50,001-$70,000</v>
      </c>
      <c r="B1081" t="s">
        <v>18</v>
      </c>
      <c r="C1081" t="s">
        <v>19</v>
      </c>
      <c r="D1081" t="s">
        <v>20</v>
      </c>
      <c r="E1081" t="s">
        <v>21</v>
      </c>
      <c r="F1081">
        <v>2018</v>
      </c>
      <c r="G1081">
        <v>2018</v>
      </c>
      <c r="H1081">
        <v>7617</v>
      </c>
      <c r="I1081" t="s">
        <v>95</v>
      </c>
      <c r="J1081">
        <v>99</v>
      </c>
      <c r="K1081" t="s">
        <v>23</v>
      </c>
      <c r="L1081">
        <v>4</v>
      </c>
      <c r="M1081" t="s">
        <v>36</v>
      </c>
      <c r="N1081">
        <v>1</v>
      </c>
      <c r="O1081" t="s">
        <v>33</v>
      </c>
      <c r="P1081">
        <v>597</v>
      </c>
      <c r="T1081" s="3">
        <f t="shared" si="33"/>
        <v>29.53</v>
      </c>
      <c r="U1081" s="3">
        <f>IF(AND(R1081&lt;&gt;"_U",N1081&lt;&gt;9999,N1081&lt;&gt;999,L1081&lt;&gt;"Median"),IFERROR(VLOOKUP(A1081,'LBA Total'!A:P,16,0),"."),".")</f>
        <v>2022</v>
      </c>
    </row>
    <row r="1082" spans="1:21" x14ac:dyDescent="0.3">
      <c r="A1082" s="1" t="str">
        <f t="shared" si="32"/>
        <v>2018|MÄngere-ÅŒtÄhuhu Local Board Area|$70,001-$100,000</v>
      </c>
      <c r="B1082" t="s">
        <v>18</v>
      </c>
      <c r="C1082" t="s">
        <v>19</v>
      </c>
      <c r="D1082" t="s">
        <v>20</v>
      </c>
      <c r="E1082" t="s">
        <v>21</v>
      </c>
      <c r="F1082">
        <v>2018</v>
      </c>
      <c r="G1082">
        <v>2018</v>
      </c>
      <c r="H1082">
        <v>7617</v>
      </c>
      <c r="I1082" t="s">
        <v>95</v>
      </c>
      <c r="J1082">
        <v>99</v>
      </c>
      <c r="K1082" t="s">
        <v>23</v>
      </c>
      <c r="L1082">
        <v>5</v>
      </c>
      <c r="M1082" t="s">
        <v>58</v>
      </c>
      <c r="N1082">
        <v>2</v>
      </c>
      <c r="O1082" t="s">
        <v>28</v>
      </c>
      <c r="P1082">
        <v>1425</v>
      </c>
      <c r="T1082" s="3">
        <f t="shared" si="33"/>
        <v>57.93</v>
      </c>
      <c r="U1082" s="3">
        <f>IF(AND(R1082&lt;&gt;"_U",N1082&lt;&gt;9999,N1082&lt;&gt;999,L1082&lt;&gt;"Median"),IFERROR(VLOOKUP(A1082,'LBA Total'!A:P,16,0),"."),".")</f>
        <v>2460</v>
      </c>
    </row>
    <row r="1083" spans="1:21" x14ac:dyDescent="0.3">
      <c r="A1083" s="1" t="str">
        <f t="shared" si="32"/>
        <v>2018|MÄngere-ÅŒtÄhuhu Local Board Area|$70,001-$100,000</v>
      </c>
      <c r="B1083" t="s">
        <v>18</v>
      </c>
      <c r="C1083" t="s">
        <v>19</v>
      </c>
      <c r="D1083" t="s">
        <v>20</v>
      </c>
      <c r="E1083" t="s">
        <v>21</v>
      </c>
      <c r="F1083">
        <v>2018</v>
      </c>
      <c r="G1083">
        <v>2018</v>
      </c>
      <c r="H1083">
        <v>7617</v>
      </c>
      <c r="I1083" t="s">
        <v>95</v>
      </c>
      <c r="J1083">
        <v>99</v>
      </c>
      <c r="K1083" t="s">
        <v>23</v>
      </c>
      <c r="L1083">
        <v>5</v>
      </c>
      <c r="M1083" t="s">
        <v>58</v>
      </c>
      <c r="N1083">
        <v>9999</v>
      </c>
      <c r="O1083" t="s">
        <v>40</v>
      </c>
      <c r="P1083">
        <v>2460</v>
      </c>
      <c r="T1083" s="3" t="str">
        <f t="shared" si="33"/>
        <v>.</v>
      </c>
      <c r="U1083" s="3" t="str">
        <f>IF(AND(R1083&lt;&gt;"_U",N1083&lt;&gt;9999,N1083&lt;&gt;999,L1083&lt;&gt;"Median"),IFERROR(VLOOKUP(A1083,'LBA Total'!A:P,16,0),"."),".")</f>
        <v>.</v>
      </c>
    </row>
    <row r="1084" spans="1:21" x14ac:dyDescent="0.3">
      <c r="A1084" s="1" t="str">
        <f t="shared" si="32"/>
        <v>2018|MÄngere-ÅŒtÄhuhu Local Board Area|$70,001-$100,000</v>
      </c>
      <c r="B1084" t="s">
        <v>18</v>
      </c>
      <c r="C1084" t="s">
        <v>19</v>
      </c>
      <c r="D1084" t="s">
        <v>20</v>
      </c>
      <c r="E1084" t="s">
        <v>21</v>
      </c>
      <c r="F1084">
        <v>2018</v>
      </c>
      <c r="G1084">
        <v>2018</v>
      </c>
      <c r="H1084">
        <v>7617</v>
      </c>
      <c r="I1084" t="s">
        <v>95</v>
      </c>
      <c r="J1084">
        <v>99</v>
      </c>
      <c r="K1084" t="s">
        <v>23</v>
      </c>
      <c r="L1084">
        <v>5</v>
      </c>
      <c r="M1084" t="s">
        <v>58</v>
      </c>
      <c r="N1084">
        <v>999</v>
      </c>
      <c r="O1084" t="s">
        <v>42</v>
      </c>
      <c r="P1084">
        <v>0</v>
      </c>
      <c r="T1084" s="3" t="str">
        <f t="shared" si="33"/>
        <v>.</v>
      </c>
      <c r="U1084" s="3" t="str">
        <f>IF(AND(R1084&lt;&gt;"_U",N1084&lt;&gt;9999,N1084&lt;&gt;999,L1084&lt;&gt;"Median"),IFERROR(VLOOKUP(A1084,'LBA Total'!A:P,16,0),"."),".")</f>
        <v>.</v>
      </c>
    </row>
    <row r="1085" spans="1:21" x14ac:dyDescent="0.3">
      <c r="A1085" s="1" t="str">
        <f t="shared" si="32"/>
        <v>2018|MÄngere-ÅŒtÄhuhu Local Board Area|$70,001-$100,000</v>
      </c>
      <c r="B1085" t="s">
        <v>18</v>
      </c>
      <c r="C1085" t="s">
        <v>19</v>
      </c>
      <c r="D1085" t="s">
        <v>20</v>
      </c>
      <c r="E1085" t="s">
        <v>21</v>
      </c>
      <c r="F1085">
        <v>2018</v>
      </c>
      <c r="G1085">
        <v>2018</v>
      </c>
      <c r="H1085">
        <v>7617</v>
      </c>
      <c r="I1085" t="s">
        <v>95</v>
      </c>
      <c r="J1085">
        <v>99</v>
      </c>
      <c r="K1085" t="s">
        <v>23</v>
      </c>
      <c r="L1085">
        <v>5</v>
      </c>
      <c r="M1085" t="s">
        <v>58</v>
      </c>
      <c r="N1085">
        <v>1</v>
      </c>
      <c r="O1085" t="s">
        <v>33</v>
      </c>
      <c r="P1085">
        <v>900</v>
      </c>
      <c r="T1085" s="3">
        <f t="shared" si="33"/>
        <v>36.590000000000003</v>
      </c>
      <c r="U1085" s="3">
        <f>IF(AND(R1085&lt;&gt;"_U",N1085&lt;&gt;9999,N1085&lt;&gt;999,L1085&lt;&gt;"Median"),IFERROR(VLOOKUP(A1085,'LBA Total'!A:P,16,0),"."),".")</f>
        <v>2460</v>
      </c>
    </row>
    <row r="1086" spans="1:21" x14ac:dyDescent="0.3">
      <c r="A1086" s="1" t="str">
        <f t="shared" si="32"/>
        <v>2018|MÄngere-ÅŒtÄhuhu Local Board Area|$70,001-$100,000</v>
      </c>
      <c r="B1086" t="s">
        <v>18</v>
      </c>
      <c r="C1086" t="s">
        <v>19</v>
      </c>
      <c r="D1086" t="s">
        <v>20</v>
      </c>
      <c r="E1086" t="s">
        <v>21</v>
      </c>
      <c r="F1086">
        <v>2018</v>
      </c>
      <c r="G1086">
        <v>2018</v>
      </c>
      <c r="H1086">
        <v>7617</v>
      </c>
      <c r="I1086" t="s">
        <v>95</v>
      </c>
      <c r="J1086">
        <v>99</v>
      </c>
      <c r="K1086" t="s">
        <v>23</v>
      </c>
      <c r="L1086">
        <v>5</v>
      </c>
      <c r="M1086" t="s">
        <v>58</v>
      </c>
      <c r="N1086">
        <v>7777</v>
      </c>
      <c r="O1086" t="s">
        <v>37</v>
      </c>
      <c r="P1086">
        <v>2460</v>
      </c>
      <c r="T1086" s="3">
        <f t="shared" si="33"/>
        <v>100</v>
      </c>
      <c r="U1086" s="3">
        <f>IF(AND(R1086&lt;&gt;"_U",N1086&lt;&gt;9999,N1086&lt;&gt;999,L1086&lt;&gt;"Median"),IFERROR(VLOOKUP(A1086,'LBA Total'!A:P,16,0),"."),".")</f>
        <v>2460</v>
      </c>
    </row>
    <row r="1087" spans="1:21" x14ac:dyDescent="0.3">
      <c r="A1087" s="1" t="str">
        <f t="shared" si="32"/>
        <v>2018|MÄngere-ÅŒtÄhuhu Local Board Area|$70,001-$100,000</v>
      </c>
      <c r="B1087" t="s">
        <v>18</v>
      </c>
      <c r="C1087" t="s">
        <v>19</v>
      </c>
      <c r="D1087" t="s">
        <v>20</v>
      </c>
      <c r="E1087" t="s">
        <v>21</v>
      </c>
      <c r="F1087">
        <v>2018</v>
      </c>
      <c r="G1087">
        <v>2018</v>
      </c>
      <c r="H1087">
        <v>7617</v>
      </c>
      <c r="I1087" t="s">
        <v>95</v>
      </c>
      <c r="J1087">
        <v>99</v>
      </c>
      <c r="K1087" t="s">
        <v>23</v>
      </c>
      <c r="L1087">
        <v>5</v>
      </c>
      <c r="M1087" t="s">
        <v>58</v>
      </c>
      <c r="N1087">
        <v>3</v>
      </c>
      <c r="O1087" t="s">
        <v>25</v>
      </c>
      <c r="P1087">
        <v>132</v>
      </c>
      <c r="T1087" s="3">
        <f t="shared" si="33"/>
        <v>5.37</v>
      </c>
      <c r="U1087" s="3">
        <f>IF(AND(R1087&lt;&gt;"_U",N1087&lt;&gt;9999,N1087&lt;&gt;999,L1087&lt;&gt;"Median"),IFERROR(VLOOKUP(A1087,'LBA Total'!A:P,16,0),"."),".")</f>
        <v>2460</v>
      </c>
    </row>
    <row r="1088" spans="1:21" x14ac:dyDescent="0.3">
      <c r="A1088" s="1" t="str">
        <f t="shared" si="32"/>
        <v>2018|MÄngere-ÅŒtÄhuhu Local Board Area|$100,001-$150,000</v>
      </c>
      <c r="B1088" t="s">
        <v>18</v>
      </c>
      <c r="C1088" t="s">
        <v>19</v>
      </c>
      <c r="D1088" t="s">
        <v>20</v>
      </c>
      <c r="E1088" t="s">
        <v>21</v>
      </c>
      <c r="F1088">
        <v>2018</v>
      </c>
      <c r="G1088">
        <v>2018</v>
      </c>
      <c r="H1088">
        <v>7617</v>
      </c>
      <c r="I1088" t="s">
        <v>95</v>
      </c>
      <c r="J1088">
        <v>99</v>
      </c>
      <c r="K1088" t="s">
        <v>23</v>
      </c>
      <c r="L1088">
        <v>6</v>
      </c>
      <c r="M1088" t="s">
        <v>59</v>
      </c>
      <c r="N1088">
        <v>1</v>
      </c>
      <c r="O1088" t="s">
        <v>33</v>
      </c>
      <c r="P1088">
        <v>1614</v>
      </c>
      <c r="T1088" s="3">
        <f t="shared" si="33"/>
        <v>48.73</v>
      </c>
      <c r="U1088" s="3">
        <f>IF(AND(R1088&lt;&gt;"_U",N1088&lt;&gt;9999,N1088&lt;&gt;999,L1088&lt;&gt;"Median"),IFERROR(VLOOKUP(A1088,'LBA Total'!A:P,16,0),"."),".")</f>
        <v>3312</v>
      </c>
    </row>
    <row r="1089" spans="1:21" x14ac:dyDescent="0.3">
      <c r="A1089" s="1" t="str">
        <f t="shared" si="32"/>
        <v>2018|MÄngere-ÅŒtÄhuhu Local Board Area|$100,001-$150,000</v>
      </c>
      <c r="B1089" t="s">
        <v>18</v>
      </c>
      <c r="C1089" t="s">
        <v>19</v>
      </c>
      <c r="D1089" t="s">
        <v>20</v>
      </c>
      <c r="E1089" t="s">
        <v>21</v>
      </c>
      <c r="F1089">
        <v>2018</v>
      </c>
      <c r="G1089">
        <v>2018</v>
      </c>
      <c r="H1089">
        <v>7617</v>
      </c>
      <c r="I1089" t="s">
        <v>95</v>
      </c>
      <c r="J1089">
        <v>99</v>
      </c>
      <c r="K1089" t="s">
        <v>23</v>
      </c>
      <c r="L1089">
        <v>6</v>
      </c>
      <c r="M1089" t="s">
        <v>59</v>
      </c>
      <c r="N1089">
        <v>999</v>
      </c>
      <c r="O1089" t="s">
        <v>42</v>
      </c>
      <c r="P1089">
        <v>0</v>
      </c>
      <c r="T1089" s="3" t="str">
        <f t="shared" si="33"/>
        <v>.</v>
      </c>
      <c r="U1089" s="3" t="str">
        <f>IF(AND(R1089&lt;&gt;"_U",N1089&lt;&gt;9999,N1089&lt;&gt;999,L1089&lt;&gt;"Median"),IFERROR(VLOOKUP(A1089,'LBA Total'!A:P,16,0),"."),".")</f>
        <v>.</v>
      </c>
    </row>
    <row r="1090" spans="1:21" x14ac:dyDescent="0.3">
      <c r="A1090" s="1" t="str">
        <f t="shared" si="32"/>
        <v>2018|MÄngere-ÅŒtÄhuhu Local Board Area|$100,001-$150,000</v>
      </c>
      <c r="B1090" t="s">
        <v>18</v>
      </c>
      <c r="C1090" t="s">
        <v>19</v>
      </c>
      <c r="D1090" t="s">
        <v>20</v>
      </c>
      <c r="E1090" t="s">
        <v>21</v>
      </c>
      <c r="F1090">
        <v>2018</v>
      </c>
      <c r="G1090">
        <v>2018</v>
      </c>
      <c r="H1090">
        <v>7617</v>
      </c>
      <c r="I1090" t="s">
        <v>95</v>
      </c>
      <c r="J1090">
        <v>99</v>
      </c>
      <c r="K1090" t="s">
        <v>23</v>
      </c>
      <c r="L1090">
        <v>6</v>
      </c>
      <c r="M1090" t="s">
        <v>59</v>
      </c>
      <c r="N1090">
        <v>9999</v>
      </c>
      <c r="O1090" t="s">
        <v>40</v>
      </c>
      <c r="P1090">
        <v>3312</v>
      </c>
      <c r="T1090" s="3" t="str">
        <f t="shared" si="33"/>
        <v>.</v>
      </c>
      <c r="U1090" s="3" t="str">
        <f>IF(AND(R1090&lt;&gt;"_U",N1090&lt;&gt;9999,N1090&lt;&gt;999,L1090&lt;&gt;"Median"),IFERROR(VLOOKUP(A1090,'LBA Total'!A:P,16,0),"."),".")</f>
        <v>.</v>
      </c>
    </row>
    <row r="1091" spans="1:21" x14ac:dyDescent="0.3">
      <c r="A1091" s="1" t="str">
        <f t="shared" ref="A1091:A1154" si="34">G1091&amp;"|"&amp;I1091&amp;"|"&amp;M1091</f>
        <v>2018|MÄngere-ÅŒtÄhuhu Local Board Area|$100,001-$150,000</v>
      </c>
      <c r="B1091" t="s">
        <v>18</v>
      </c>
      <c r="C1091" t="s">
        <v>19</v>
      </c>
      <c r="D1091" t="s">
        <v>20</v>
      </c>
      <c r="E1091" t="s">
        <v>21</v>
      </c>
      <c r="F1091">
        <v>2018</v>
      </c>
      <c r="G1091">
        <v>2018</v>
      </c>
      <c r="H1091">
        <v>7617</v>
      </c>
      <c r="I1091" t="s">
        <v>95</v>
      </c>
      <c r="J1091">
        <v>99</v>
      </c>
      <c r="K1091" t="s">
        <v>23</v>
      </c>
      <c r="L1091">
        <v>6</v>
      </c>
      <c r="M1091" t="s">
        <v>59</v>
      </c>
      <c r="N1091">
        <v>7777</v>
      </c>
      <c r="O1091" t="s">
        <v>37</v>
      </c>
      <c r="P1091">
        <v>3312</v>
      </c>
      <c r="T1091" s="3">
        <f t="shared" ref="T1091:T1154" si="35">IF(AND(R1091&lt;&gt;"_U",R1091&lt;&gt;"c",N1091&lt;&gt;999,N1091&lt;&gt;9999,L1091&lt;&gt;"Median"),IFERROR((ROUND(P1091/U1091*100,2)),"."),".")</f>
        <v>100</v>
      </c>
      <c r="U1091" s="3">
        <f>IF(AND(R1091&lt;&gt;"_U",N1091&lt;&gt;9999,N1091&lt;&gt;999,L1091&lt;&gt;"Median"),IFERROR(VLOOKUP(A1091,'LBA Total'!A:P,16,0),"."),".")</f>
        <v>3312</v>
      </c>
    </row>
    <row r="1092" spans="1:21" x14ac:dyDescent="0.3">
      <c r="A1092" s="1" t="str">
        <f t="shared" si="34"/>
        <v>2018|MÄngere-ÅŒtÄhuhu Local Board Area|$100,001-$150,000</v>
      </c>
      <c r="B1092" t="s">
        <v>18</v>
      </c>
      <c r="C1092" t="s">
        <v>19</v>
      </c>
      <c r="D1092" t="s">
        <v>20</v>
      </c>
      <c r="E1092" t="s">
        <v>21</v>
      </c>
      <c r="F1092">
        <v>2018</v>
      </c>
      <c r="G1092">
        <v>2018</v>
      </c>
      <c r="H1092">
        <v>7617</v>
      </c>
      <c r="I1092" t="s">
        <v>95</v>
      </c>
      <c r="J1092">
        <v>99</v>
      </c>
      <c r="K1092" t="s">
        <v>23</v>
      </c>
      <c r="L1092">
        <v>6</v>
      </c>
      <c r="M1092" t="s">
        <v>59</v>
      </c>
      <c r="N1092">
        <v>3</v>
      </c>
      <c r="O1092" t="s">
        <v>25</v>
      </c>
      <c r="P1092">
        <v>201</v>
      </c>
      <c r="T1092" s="3">
        <f t="shared" si="35"/>
        <v>6.07</v>
      </c>
      <c r="U1092" s="3">
        <f>IF(AND(R1092&lt;&gt;"_U",N1092&lt;&gt;9999,N1092&lt;&gt;999,L1092&lt;&gt;"Median"),IFERROR(VLOOKUP(A1092,'LBA Total'!A:P,16,0),"."),".")</f>
        <v>3312</v>
      </c>
    </row>
    <row r="1093" spans="1:21" x14ac:dyDescent="0.3">
      <c r="A1093" s="1" t="str">
        <f t="shared" si="34"/>
        <v>2018|MÄngere-ÅŒtÄhuhu Local Board Area|$100,001-$150,000</v>
      </c>
      <c r="B1093" t="s">
        <v>18</v>
      </c>
      <c r="C1093" t="s">
        <v>19</v>
      </c>
      <c r="D1093" t="s">
        <v>20</v>
      </c>
      <c r="E1093" t="s">
        <v>21</v>
      </c>
      <c r="F1093">
        <v>2018</v>
      </c>
      <c r="G1093">
        <v>2018</v>
      </c>
      <c r="H1093">
        <v>7617</v>
      </c>
      <c r="I1093" t="s">
        <v>95</v>
      </c>
      <c r="J1093">
        <v>99</v>
      </c>
      <c r="K1093" t="s">
        <v>23</v>
      </c>
      <c r="L1093">
        <v>6</v>
      </c>
      <c r="M1093" t="s">
        <v>59</v>
      </c>
      <c r="N1093">
        <v>2</v>
      </c>
      <c r="O1093" t="s">
        <v>28</v>
      </c>
      <c r="P1093">
        <v>1500</v>
      </c>
      <c r="T1093" s="3">
        <f t="shared" si="35"/>
        <v>45.29</v>
      </c>
      <c r="U1093" s="3">
        <f>IF(AND(R1093&lt;&gt;"_U",N1093&lt;&gt;9999,N1093&lt;&gt;999,L1093&lt;&gt;"Median"),IFERROR(VLOOKUP(A1093,'LBA Total'!A:P,16,0),"."),".")</f>
        <v>3312</v>
      </c>
    </row>
    <row r="1094" spans="1:21" x14ac:dyDescent="0.3">
      <c r="A1094" s="1" t="str">
        <f t="shared" si="34"/>
        <v>2018|MÄngere-ÅŒtÄhuhu Local Board Area|$150,001-$200,000</v>
      </c>
      <c r="B1094" t="s">
        <v>18</v>
      </c>
      <c r="C1094" t="s">
        <v>19</v>
      </c>
      <c r="D1094" t="s">
        <v>20</v>
      </c>
      <c r="E1094" t="s">
        <v>21</v>
      </c>
      <c r="F1094">
        <v>2018</v>
      </c>
      <c r="G1094">
        <v>2018</v>
      </c>
      <c r="H1094">
        <v>7617</v>
      </c>
      <c r="I1094" t="s">
        <v>95</v>
      </c>
      <c r="J1094">
        <v>99</v>
      </c>
      <c r="K1094" t="s">
        <v>23</v>
      </c>
      <c r="L1094">
        <v>7</v>
      </c>
      <c r="M1094" t="s">
        <v>43</v>
      </c>
      <c r="N1094">
        <v>999</v>
      </c>
      <c r="O1094" t="s">
        <v>42</v>
      </c>
      <c r="P1094">
        <v>0</v>
      </c>
      <c r="T1094" s="3" t="str">
        <f t="shared" si="35"/>
        <v>.</v>
      </c>
      <c r="U1094" s="3" t="str">
        <f>IF(AND(R1094&lt;&gt;"_U",N1094&lt;&gt;9999,N1094&lt;&gt;999,L1094&lt;&gt;"Median"),IFERROR(VLOOKUP(A1094,'LBA Total'!A:P,16,0),"."),".")</f>
        <v>.</v>
      </c>
    </row>
    <row r="1095" spans="1:21" x14ac:dyDescent="0.3">
      <c r="A1095" s="1" t="str">
        <f t="shared" si="34"/>
        <v>2018|MÄngere-ÅŒtÄhuhu Local Board Area|$150,001-$200,000</v>
      </c>
      <c r="B1095" t="s">
        <v>18</v>
      </c>
      <c r="C1095" t="s">
        <v>19</v>
      </c>
      <c r="D1095" t="s">
        <v>20</v>
      </c>
      <c r="E1095" t="s">
        <v>21</v>
      </c>
      <c r="F1095">
        <v>2018</v>
      </c>
      <c r="G1095">
        <v>2018</v>
      </c>
      <c r="H1095">
        <v>7617</v>
      </c>
      <c r="I1095" t="s">
        <v>95</v>
      </c>
      <c r="J1095">
        <v>99</v>
      </c>
      <c r="K1095" t="s">
        <v>23</v>
      </c>
      <c r="L1095">
        <v>7</v>
      </c>
      <c r="M1095" t="s">
        <v>43</v>
      </c>
      <c r="N1095">
        <v>9999</v>
      </c>
      <c r="O1095" t="s">
        <v>40</v>
      </c>
      <c r="P1095">
        <v>2790</v>
      </c>
      <c r="T1095" s="3" t="str">
        <f t="shared" si="35"/>
        <v>.</v>
      </c>
      <c r="U1095" s="3" t="str">
        <f>IF(AND(R1095&lt;&gt;"_U",N1095&lt;&gt;9999,N1095&lt;&gt;999,L1095&lt;&gt;"Median"),IFERROR(VLOOKUP(A1095,'LBA Total'!A:P,16,0),"."),".")</f>
        <v>.</v>
      </c>
    </row>
    <row r="1096" spans="1:21" x14ac:dyDescent="0.3">
      <c r="A1096" s="1" t="str">
        <f t="shared" si="34"/>
        <v>2018|MÄngere-ÅŒtÄhuhu Local Board Area|$150,001-$200,000</v>
      </c>
      <c r="B1096" t="s">
        <v>18</v>
      </c>
      <c r="C1096" t="s">
        <v>19</v>
      </c>
      <c r="D1096" t="s">
        <v>20</v>
      </c>
      <c r="E1096" t="s">
        <v>21</v>
      </c>
      <c r="F1096">
        <v>2018</v>
      </c>
      <c r="G1096">
        <v>2018</v>
      </c>
      <c r="H1096">
        <v>7617</v>
      </c>
      <c r="I1096" t="s">
        <v>95</v>
      </c>
      <c r="J1096">
        <v>99</v>
      </c>
      <c r="K1096" t="s">
        <v>23</v>
      </c>
      <c r="L1096">
        <v>7</v>
      </c>
      <c r="M1096" t="s">
        <v>43</v>
      </c>
      <c r="N1096">
        <v>7777</v>
      </c>
      <c r="O1096" t="s">
        <v>37</v>
      </c>
      <c r="P1096">
        <v>2790</v>
      </c>
      <c r="T1096" s="3">
        <f t="shared" si="35"/>
        <v>100</v>
      </c>
      <c r="U1096" s="3">
        <f>IF(AND(R1096&lt;&gt;"_U",N1096&lt;&gt;9999,N1096&lt;&gt;999,L1096&lt;&gt;"Median"),IFERROR(VLOOKUP(A1096,'LBA Total'!A:P,16,0),"."),".")</f>
        <v>2790</v>
      </c>
    </row>
    <row r="1097" spans="1:21" x14ac:dyDescent="0.3">
      <c r="A1097" s="1" t="str">
        <f t="shared" si="34"/>
        <v>2018|MÄngere-ÅŒtÄhuhu Local Board Area|$150,001-$200,000</v>
      </c>
      <c r="B1097" t="s">
        <v>18</v>
      </c>
      <c r="C1097" t="s">
        <v>19</v>
      </c>
      <c r="D1097" t="s">
        <v>20</v>
      </c>
      <c r="E1097" t="s">
        <v>21</v>
      </c>
      <c r="F1097">
        <v>2018</v>
      </c>
      <c r="G1097">
        <v>2018</v>
      </c>
      <c r="H1097">
        <v>7617</v>
      </c>
      <c r="I1097" t="s">
        <v>95</v>
      </c>
      <c r="J1097">
        <v>99</v>
      </c>
      <c r="K1097" t="s">
        <v>23</v>
      </c>
      <c r="L1097">
        <v>7</v>
      </c>
      <c r="M1097" t="s">
        <v>43</v>
      </c>
      <c r="N1097">
        <v>2</v>
      </c>
      <c r="O1097" t="s">
        <v>28</v>
      </c>
      <c r="P1097">
        <v>924</v>
      </c>
      <c r="T1097" s="3">
        <f t="shared" si="35"/>
        <v>33.119999999999997</v>
      </c>
      <c r="U1097" s="3">
        <f>IF(AND(R1097&lt;&gt;"_U",N1097&lt;&gt;9999,N1097&lt;&gt;999,L1097&lt;&gt;"Median"),IFERROR(VLOOKUP(A1097,'LBA Total'!A:P,16,0),"."),".")</f>
        <v>2790</v>
      </c>
    </row>
    <row r="1098" spans="1:21" x14ac:dyDescent="0.3">
      <c r="A1098" s="1" t="str">
        <f t="shared" si="34"/>
        <v>2018|MÄngere-ÅŒtÄhuhu Local Board Area|$150,001-$200,000</v>
      </c>
      <c r="B1098" t="s">
        <v>18</v>
      </c>
      <c r="C1098" t="s">
        <v>19</v>
      </c>
      <c r="D1098" t="s">
        <v>20</v>
      </c>
      <c r="E1098" t="s">
        <v>21</v>
      </c>
      <c r="F1098">
        <v>2018</v>
      </c>
      <c r="G1098">
        <v>2018</v>
      </c>
      <c r="H1098">
        <v>7617</v>
      </c>
      <c r="I1098" t="s">
        <v>95</v>
      </c>
      <c r="J1098">
        <v>99</v>
      </c>
      <c r="K1098" t="s">
        <v>23</v>
      </c>
      <c r="L1098">
        <v>7</v>
      </c>
      <c r="M1098" t="s">
        <v>43</v>
      </c>
      <c r="N1098">
        <v>3</v>
      </c>
      <c r="O1098" t="s">
        <v>25</v>
      </c>
      <c r="P1098">
        <v>261</v>
      </c>
      <c r="T1098" s="3">
        <f t="shared" si="35"/>
        <v>9.35</v>
      </c>
      <c r="U1098" s="3">
        <f>IF(AND(R1098&lt;&gt;"_U",N1098&lt;&gt;9999,N1098&lt;&gt;999,L1098&lt;&gt;"Median"),IFERROR(VLOOKUP(A1098,'LBA Total'!A:P,16,0),"."),".")</f>
        <v>2790</v>
      </c>
    </row>
    <row r="1099" spans="1:21" x14ac:dyDescent="0.3">
      <c r="A1099" s="1" t="str">
        <f t="shared" si="34"/>
        <v>2018|MÄngere-ÅŒtÄhuhu Local Board Area|$150,001-$200,000</v>
      </c>
      <c r="B1099" t="s">
        <v>18</v>
      </c>
      <c r="C1099" t="s">
        <v>19</v>
      </c>
      <c r="D1099" t="s">
        <v>20</v>
      </c>
      <c r="E1099" t="s">
        <v>21</v>
      </c>
      <c r="F1099">
        <v>2018</v>
      </c>
      <c r="G1099">
        <v>2018</v>
      </c>
      <c r="H1099">
        <v>7617</v>
      </c>
      <c r="I1099" t="s">
        <v>95</v>
      </c>
      <c r="J1099">
        <v>99</v>
      </c>
      <c r="K1099" t="s">
        <v>23</v>
      </c>
      <c r="L1099">
        <v>7</v>
      </c>
      <c r="M1099" t="s">
        <v>43</v>
      </c>
      <c r="N1099">
        <v>1</v>
      </c>
      <c r="O1099" t="s">
        <v>33</v>
      </c>
      <c r="P1099">
        <v>1605</v>
      </c>
      <c r="T1099" s="3">
        <f t="shared" si="35"/>
        <v>57.53</v>
      </c>
      <c r="U1099" s="3">
        <f>IF(AND(R1099&lt;&gt;"_U",N1099&lt;&gt;9999,N1099&lt;&gt;999,L1099&lt;&gt;"Median"),IFERROR(VLOOKUP(A1099,'LBA Total'!A:P,16,0),"."),".")</f>
        <v>2790</v>
      </c>
    </row>
    <row r="1100" spans="1:21" x14ac:dyDescent="0.3">
      <c r="A1100" s="1" t="str">
        <f t="shared" si="34"/>
        <v>2018|MÄngere-ÅŒtÄhuhu Local Board Area|$200,001 or more</v>
      </c>
      <c r="B1100" t="s">
        <v>18</v>
      </c>
      <c r="C1100" t="s">
        <v>19</v>
      </c>
      <c r="D1100" t="s">
        <v>20</v>
      </c>
      <c r="E1100" t="s">
        <v>21</v>
      </c>
      <c r="F1100">
        <v>2018</v>
      </c>
      <c r="G1100">
        <v>2018</v>
      </c>
      <c r="H1100">
        <v>7617</v>
      </c>
      <c r="I1100" t="s">
        <v>95</v>
      </c>
      <c r="J1100">
        <v>99</v>
      </c>
      <c r="K1100" t="s">
        <v>23</v>
      </c>
      <c r="L1100">
        <v>8</v>
      </c>
      <c r="M1100" t="s">
        <v>27</v>
      </c>
      <c r="N1100">
        <v>7777</v>
      </c>
      <c r="O1100" t="s">
        <v>37</v>
      </c>
      <c r="R1100" t="s">
        <v>29</v>
      </c>
      <c r="S1100" t="s">
        <v>30</v>
      </c>
      <c r="T1100" s="3" t="str">
        <f t="shared" si="35"/>
        <v>.</v>
      </c>
      <c r="U1100" s="3" t="str">
        <f>IF(AND(R1100&lt;&gt;"_U",N1100&lt;&gt;9999,N1100&lt;&gt;999,L1100&lt;&gt;"Median"),IFERROR(VLOOKUP(A1100,'LBA Total'!A:P,16,0),"."),".")</f>
        <v>.</v>
      </c>
    </row>
    <row r="1101" spans="1:21" x14ac:dyDescent="0.3">
      <c r="A1101" s="1" t="str">
        <f t="shared" si="34"/>
        <v>2018|MÄngere-ÅŒtÄhuhu Local Board Area|$200,001 or more</v>
      </c>
      <c r="B1101" t="s">
        <v>18</v>
      </c>
      <c r="C1101" t="s">
        <v>19</v>
      </c>
      <c r="D1101" t="s">
        <v>20</v>
      </c>
      <c r="E1101" t="s">
        <v>21</v>
      </c>
      <c r="F1101">
        <v>2018</v>
      </c>
      <c r="G1101">
        <v>2018</v>
      </c>
      <c r="H1101">
        <v>7617</v>
      </c>
      <c r="I1101" t="s">
        <v>95</v>
      </c>
      <c r="J1101">
        <v>99</v>
      </c>
      <c r="K1101" t="s">
        <v>23</v>
      </c>
      <c r="L1101">
        <v>8</v>
      </c>
      <c r="M1101" t="s">
        <v>27</v>
      </c>
      <c r="N1101">
        <v>2</v>
      </c>
      <c r="O1101" t="s">
        <v>28</v>
      </c>
      <c r="R1101" t="s">
        <v>29</v>
      </c>
      <c r="S1101" t="s">
        <v>30</v>
      </c>
      <c r="T1101" s="3" t="str">
        <f t="shared" si="35"/>
        <v>.</v>
      </c>
      <c r="U1101" s="3" t="str">
        <f>IF(AND(R1101&lt;&gt;"_U",N1101&lt;&gt;9999,N1101&lt;&gt;999,L1101&lt;&gt;"Median"),IFERROR(VLOOKUP(A1101,'LBA Total'!A:P,16,0),"."),".")</f>
        <v>.</v>
      </c>
    </row>
    <row r="1102" spans="1:21" x14ac:dyDescent="0.3">
      <c r="A1102" s="1" t="str">
        <f t="shared" si="34"/>
        <v>2018|MÄngere-ÅŒtÄhuhu Local Board Area|$200,001 or more</v>
      </c>
      <c r="B1102" t="s">
        <v>18</v>
      </c>
      <c r="C1102" t="s">
        <v>19</v>
      </c>
      <c r="D1102" t="s">
        <v>20</v>
      </c>
      <c r="E1102" t="s">
        <v>21</v>
      </c>
      <c r="F1102">
        <v>2018</v>
      </c>
      <c r="G1102">
        <v>2018</v>
      </c>
      <c r="H1102">
        <v>7617</v>
      </c>
      <c r="I1102" t="s">
        <v>95</v>
      </c>
      <c r="J1102">
        <v>99</v>
      </c>
      <c r="K1102" t="s">
        <v>23</v>
      </c>
      <c r="L1102">
        <v>8</v>
      </c>
      <c r="M1102" t="s">
        <v>27</v>
      </c>
      <c r="N1102">
        <v>3</v>
      </c>
      <c r="O1102" t="s">
        <v>25</v>
      </c>
      <c r="R1102" t="s">
        <v>29</v>
      </c>
      <c r="S1102" t="s">
        <v>30</v>
      </c>
      <c r="T1102" s="3" t="str">
        <f t="shared" si="35"/>
        <v>.</v>
      </c>
      <c r="U1102" s="3" t="str">
        <f>IF(AND(R1102&lt;&gt;"_U",N1102&lt;&gt;9999,N1102&lt;&gt;999,L1102&lt;&gt;"Median"),IFERROR(VLOOKUP(A1102,'LBA Total'!A:P,16,0),"."),".")</f>
        <v>.</v>
      </c>
    </row>
    <row r="1103" spans="1:21" x14ac:dyDescent="0.3">
      <c r="A1103" s="1" t="str">
        <f t="shared" si="34"/>
        <v>2018|MÄngere-ÅŒtÄhuhu Local Board Area|$200,001 or more</v>
      </c>
      <c r="B1103" t="s">
        <v>18</v>
      </c>
      <c r="C1103" t="s">
        <v>19</v>
      </c>
      <c r="D1103" t="s">
        <v>20</v>
      </c>
      <c r="E1103" t="s">
        <v>21</v>
      </c>
      <c r="F1103">
        <v>2018</v>
      </c>
      <c r="G1103">
        <v>2018</v>
      </c>
      <c r="H1103">
        <v>7617</v>
      </c>
      <c r="I1103" t="s">
        <v>95</v>
      </c>
      <c r="J1103">
        <v>99</v>
      </c>
      <c r="K1103" t="s">
        <v>23</v>
      </c>
      <c r="L1103">
        <v>8</v>
      </c>
      <c r="M1103" t="s">
        <v>27</v>
      </c>
      <c r="N1103">
        <v>1</v>
      </c>
      <c r="O1103" t="s">
        <v>33</v>
      </c>
      <c r="R1103" t="s">
        <v>29</v>
      </c>
      <c r="S1103" t="s">
        <v>30</v>
      </c>
      <c r="T1103" s="3" t="str">
        <f t="shared" si="35"/>
        <v>.</v>
      </c>
      <c r="U1103" s="3" t="str">
        <f>IF(AND(R1103&lt;&gt;"_U",N1103&lt;&gt;9999,N1103&lt;&gt;999,L1103&lt;&gt;"Median"),IFERROR(VLOOKUP(A1103,'LBA Total'!A:P,16,0),"."),".")</f>
        <v>.</v>
      </c>
    </row>
    <row r="1104" spans="1:21" x14ac:dyDescent="0.3">
      <c r="A1104" s="1" t="str">
        <f t="shared" si="34"/>
        <v>2018|MÄngere-ÅŒtÄhuhu Local Board Area|$200,001 or more</v>
      </c>
      <c r="B1104" t="s">
        <v>18</v>
      </c>
      <c r="C1104" t="s">
        <v>19</v>
      </c>
      <c r="D1104" t="s">
        <v>20</v>
      </c>
      <c r="E1104" t="s">
        <v>21</v>
      </c>
      <c r="F1104">
        <v>2018</v>
      </c>
      <c r="G1104">
        <v>2018</v>
      </c>
      <c r="H1104">
        <v>7617</v>
      </c>
      <c r="I1104" t="s">
        <v>95</v>
      </c>
      <c r="J1104">
        <v>99</v>
      </c>
      <c r="K1104" t="s">
        <v>23</v>
      </c>
      <c r="L1104">
        <v>8</v>
      </c>
      <c r="M1104" t="s">
        <v>27</v>
      </c>
      <c r="N1104">
        <v>9999</v>
      </c>
      <c r="O1104" t="s">
        <v>40</v>
      </c>
      <c r="R1104" t="s">
        <v>29</v>
      </c>
      <c r="S1104" t="s">
        <v>30</v>
      </c>
      <c r="T1104" s="3" t="str">
        <f t="shared" si="35"/>
        <v>.</v>
      </c>
      <c r="U1104" s="3" t="str">
        <f>IF(AND(R1104&lt;&gt;"_U",N1104&lt;&gt;9999,N1104&lt;&gt;999,L1104&lt;&gt;"Median"),IFERROR(VLOOKUP(A1104,'LBA Total'!A:P,16,0),"."),".")</f>
        <v>.</v>
      </c>
    </row>
    <row r="1105" spans="1:21" x14ac:dyDescent="0.3">
      <c r="A1105" s="1" t="str">
        <f t="shared" si="34"/>
        <v>2018|MÄngere-ÅŒtÄhuhu Local Board Area|$200,001 or more</v>
      </c>
      <c r="B1105" t="s">
        <v>18</v>
      </c>
      <c r="C1105" t="s">
        <v>19</v>
      </c>
      <c r="D1105" t="s">
        <v>20</v>
      </c>
      <c r="E1105" t="s">
        <v>21</v>
      </c>
      <c r="F1105">
        <v>2018</v>
      </c>
      <c r="G1105">
        <v>2018</v>
      </c>
      <c r="H1105">
        <v>7617</v>
      </c>
      <c r="I1105" t="s">
        <v>95</v>
      </c>
      <c r="J1105">
        <v>99</v>
      </c>
      <c r="K1105" t="s">
        <v>23</v>
      </c>
      <c r="L1105">
        <v>8</v>
      </c>
      <c r="M1105" t="s">
        <v>27</v>
      </c>
      <c r="N1105">
        <v>999</v>
      </c>
      <c r="O1105" t="s">
        <v>42</v>
      </c>
      <c r="R1105" t="s">
        <v>29</v>
      </c>
      <c r="S1105" t="s">
        <v>30</v>
      </c>
      <c r="T1105" s="3" t="str">
        <f t="shared" si="35"/>
        <v>.</v>
      </c>
      <c r="U1105" s="3" t="str">
        <f>IF(AND(R1105&lt;&gt;"_U",N1105&lt;&gt;9999,N1105&lt;&gt;999,L1105&lt;&gt;"Median"),IFERROR(VLOOKUP(A1105,'LBA Total'!A:P,16,0),"."),".")</f>
        <v>.</v>
      </c>
    </row>
    <row r="1106" spans="1:21" x14ac:dyDescent="0.3">
      <c r="A1106" s="1" t="str">
        <f t="shared" si="34"/>
        <v>2018|MÄngere-ÅŒtÄhuhu Local Board Area|Total stated - total household income</v>
      </c>
      <c r="B1106" t="s">
        <v>18</v>
      </c>
      <c r="C1106" t="s">
        <v>19</v>
      </c>
      <c r="D1106" t="s">
        <v>20</v>
      </c>
      <c r="E1106" t="s">
        <v>21</v>
      </c>
      <c r="F1106">
        <v>2018</v>
      </c>
      <c r="G1106">
        <v>2018</v>
      </c>
      <c r="H1106">
        <v>7617</v>
      </c>
      <c r="I1106" t="s">
        <v>95</v>
      </c>
      <c r="J1106">
        <v>99</v>
      </c>
      <c r="K1106" t="s">
        <v>23</v>
      </c>
      <c r="L1106">
        <v>77</v>
      </c>
      <c r="M1106" t="s">
        <v>32</v>
      </c>
      <c r="N1106">
        <v>9999</v>
      </c>
      <c r="O1106" t="s">
        <v>40</v>
      </c>
      <c r="P1106">
        <v>15825</v>
      </c>
      <c r="T1106" s="3" t="str">
        <f t="shared" si="35"/>
        <v>.</v>
      </c>
      <c r="U1106" s="3" t="str">
        <f>IF(AND(R1106&lt;&gt;"_U",N1106&lt;&gt;9999,N1106&lt;&gt;999,L1106&lt;&gt;"Median"),IFERROR(VLOOKUP(A1106,'LBA Total'!A:P,16,0),"."),".")</f>
        <v>.</v>
      </c>
    </row>
    <row r="1107" spans="1:21" x14ac:dyDescent="0.3">
      <c r="A1107" s="1" t="str">
        <f t="shared" si="34"/>
        <v>2018|MÄngere-ÅŒtÄhuhu Local Board Area|Total stated - total household income</v>
      </c>
      <c r="B1107" t="s">
        <v>18</v>
      </c>
      <c r="C1107" t="s">
        <v>19</v>
      </c>
      <c r="D1107" t="s">
        <v>20</v>
      </c>
      <c r="E1107" t="s">
        <v>21</v>
      </c>
      <c r="F1107">
        <v>2018</v>
      </c>
      <c r="G1107">
        <v>2018</v>
      </c>
      <c r="H1107">
        <v>7617</v>
      </c>
      <c r="I1107" t="s">
        <v>95</v>
      </c>
      <c r="J1107">
        <v>99</v>
      </c>
      <c r="K1107" t="s">
        <v>23</v>
      </c>
      <c r="L1107">
        <v>77</v>
      </c>
      <c r="M1107" t="s">
        <v>32</v>
      </c>
      <c r="N1107">
        <v>2</v>
      </c>
      <c r="O1107" t="s">
        <v>28</v>
      </c>
      <c r="P1107">
        <v>9060</v>
      </c>
      <c r="T1107" s="3">
        <f t="shared" si="35"/>
        <v>57.25</v>
      </c>
      <c r="U1107" s="3">
        <f>IF(AND(R1107&lt;&gt;"_U",N1107&lt;&gt;9999,N1107&lt;&gt;999,L1107&lt;&gt;"Median"),IFERROR(VLOOKUP(A1107,'LBA Total'!A:P,16,0),"."),".")</f>
        <v>15825</v>
      </c>
    </row>
    <row r="1108" spans="1:21" x14ac:dyDescent="0.3">
      <c r="A1108" s="1" t="str">
        <f t="shared" si="34"/>
        <v>2018|MÄngere-ÅŒtÄhuhu Local Board Area|Total stated - total household income</v>
      </c>
      <c r="B1108" t="s">
        <v>18</v>
      </c>
      <c r="C1108" t="s">
        <v>19</v>
      </c>
      <c r="D1108" t="s">
        <v>20</v>
      </c>
      <c r="E1108" t="s">
        <v>21</v>
      </c>
      <c r="F1108">
        <v>2018</v>
      </c>
      <c r="G1108">
        <v>2018</v>
      </c>
      <c r="H1108">
        <v>7617</v>
      </c>
      <c r="I1108" t="s">
        <v>95</v>
      </c>
      <c r="J1108">
        <v>99</v>
      </c>
      <c r="K1108" t="s">
        <v>23</v>
      </c>
      <c r="L1108">
        <v>77</v>
      </c>
      <c r="M1108" t="s">
        <v>32</v>
      </c>
      <c r="N1108">
        <v>1</v>
      </c>
      <c r="O1108" t="s">
        <v>33</v>
      </c>
      <c r="P1108">
        <v>5841</v>
      </c>
      <c r="T1108" s="3">
        <f t="shared" si="35"/>
        <v>36.909999999999997</v>
      </c>
      <c r="U1108" s="3">
        <f>IF(AND(R1108&lt;&gt;"_U",N1108&lt;&gt;9999,N1108&lt;&gt;999,L1108&lt;&gt;"Median"),IFERROR(VLOOKUP(A1108,'LBA Total'!A:P,16,0),"."),".")</f>
        <v>15825</v>
      </c>
    </row>
    <row r="1109" spans="1:21" x14ac:dyDescent="0.3">
      <c r="A1109" s="1" t="str">
        <f t="shared" si="34"/>
        <v>2018|MÄngere-ÅŒtÄhuhu Local Board Area|Total stated - total household income</v>
      </c>
      <c r="B1109" t="s">
        <v>18</v>
      </c>
      <c r="C1109" t="s">
        <v>19</v>
      </c>
      <c r="D1109" t="s">
        <v>20</v>
      </c>
      <c r="E1109" t="s">
        <v>21</v>
      </c>
      <c r="F1109">
        <v>2018</v>
      </c>
      <c r="G1109">
        <v>2018</v>
      </c>
      <c r="H1109">
        <v>7617</v>
      </c>
      <c r="I1109" t="s">
        <v>95</v>
      </c>
      <c r="J1109">
        <v>99</v>
      </c>
      <c r="K1109" t="s">
        <v>23</v>
      </c>
      <c r="L1109">
        <v>77</v>
      </c>
      <c r="M1109" t="s">
        <v>32</v>
      </c>
      <c r="N1109">
        <v>999</v>
      </c>
      <c r="O1109" t="s">
        <v>42</v>
      </c>
      <c r="P1109">
        <v>0</v>
      </c>
      <c r="T1109" s="3" t="str">
        <f t="shared" si="35"/>
        <v>.</v>
      </c>
      <c r="U1109" s="3" t="str">
        <f>IF(AND(R1109&lt;&gt;"_U",N1109&lt;&gt;9999,N1109&lt;&gt;999,L1109&lt;&gt;"Median"),IFERROR(VLOOKUP(A1109,'LBA Total'!A:P,16,0),"."),".")</f>
        <v>.</v>
      </c>
    </row>
    <row r="1110" spans="1:21" x14ac:dyDescent="0.3">
      <c r="A1110" s="1" t="str">
        <f t="shared" si="34"/>
        <v>2018|MÄngere-ÅŒtÄhuhu Local Board Area|Total stated - total household income</v>
      </c>
      <c r="B1110" t="s">
        <v>18</v>
      </c>
      <c r="C1110" t="s">
        <v>19</v>
      </c>
      <c r="D1110" t="s">
        <v>20</v>
      </c>
      <c r="E1110" t="s">
        <v>21</v>
      </c>
      <c r="F1110">
        <v>2018</v>
      </c>
      <c r="G1110">
        <v>2018</v>
      </c>
      <c r="H1110">
        <v>7617</v>
      </c>
      <c r="I1110" t="s">
        <v>95</v>
      </c>
      <c r="J1110">
        <v>99</v>
      </c>
      <c r="K1110" t="s">
        <v>23</v>
      </c>
      <c r="L1110">
        <v>77</v>
      </c>
      <c r="M1110" t="s">
        <v>32</v>
      </c>
      <c r="N1110">
        <v>7777</v>
      </c>
      <c r="O1110" t="s">
        <v>37</v>
      </c>
      <c r="P1110">
        <v>15825</v>
      </c>
      <c r="T1110" s="3">
        <f t="shared" si="35"/>
        <v>100</v>
      </c>
      <c r="U1110" s="3">
        <f>IF(AND(R1110&lt;&gt;"_U",N1110&lt;&gt;9999,N1110&lt;&gt;999,L1110&lt;&gt;"Median"),IFERROR(VLOOKUP(A1110,'LBA Total'!A:P,16,0),"."),".")</f>
        <v>15825</v>
      </c>
    </row>
    <row r="1111" spans="1:21" x14ac:dyDescent="0.3">
      <c r="A1111" s="1" t="str">
        <f t="shared" si="34"/>
        <v>2018|MÄngere-ÅŒtÄhuhu Local Board Area|Total stated - total household income</v>
      </c>
      <c r="B1111" t="s">
        <v>18</v>
      </c>
      <c r="C1111" t="s">
        <v>19</v>
      </c>
      <c r="D1111" t="s">
        <v>20</v>
      </c>
      <c r="E1111" t="s">
        <v>21</v>
      </c>
      <c r="F1111">
        <v>2018</v>
      </c>
      <c r="G1111">
        <v>2018</v>
      </c>
      <c r="H1111">
        <v>7617</v>
      </c>
      <c r="I1111" t="s">
        <v>95</v>
      </c>
      <c r="J1111">
        <v>99</v>
      </c>
      <c r="K1111" t="s">
        <v>23</v>
      </c>
      <c r="L1111">
        <v>77</v>
      </c>
      <c r="M1111" t="s">
        <v>32</v>
      </c>
      <c r="N1111">
        <v>3</v>
      </c>
      <c r="O1111" t="s">
        <v>25</v>
      </c>
      <c r="P1111">
        <v>924</v>
      </c>
      <c r="T1111" s="3">
        <f t="shared" si="35"/>
        <v>5.84</v>
      </c>
      <c r="U1111" s="3">
        <f>IF(AND(R1111&lt;&gt;"_U",N1111&lt;&gt;9999,N1111&lt;&gt;999,L1111&lt;&gt;"Median"),IFERROR(VLOOKUP(A1111,'LBA Total'!A:P,16,0),"."),".")</f>
        <v>15825</v>
      </c>
    </row>
    <row r="1112" spans="1:21" x14ac:dyDescent="0.3">
      <c r="A1112" s="1" t="str">
        <f t="shared" si="34"/>
        <v>2018|MÄngere-ÅŒtÄhuhu Local Board Area|Total - total household income</v>
      </c>
      <c r="B1112" t="s">
        <v>18</v>
      </c>
      <c r="C1112" t="s">
        <v>19</v>
      </c>
      <c r="D1112" t="s">
        <v>20</v>
      </c>
      <c r="E1112" t="s">
        <v>21</v>
      </c>
      <c r="F1112">
        <v>2018</v>
      </c>
      <c r="G1112">
        <v>2018</v>
      </c>
      <c r="H1112">
        <v>7617</v>
      </c>
      <c r="I1112" t="s">
        <v>95</v>
      </c>
      <c r="J1112">
        <v>99</v>
      </c>
      <c r="K1112" t="s">
        <v>23</v>
      </c>
      <c r="L1112">
        <v>99</v>
      </c>
      <c r="M1112" t="s">
        <v>48</v>
      </c>
      <c r="N1112">
        <v>7777</v>
      </c>
      <c r="O1112" t="s">
        <v>37</v>
      </c>
      <c r="P1112">
        <v>17877</v>
      </c>
      <c r="T1112" s="3">
        <f t="shared" si="35"/>
        <v>100</v>
      </c>
      <c r="U1112" s="3">
        <f>IF(AND(R1112&lt;&gt;"_U",N1112&lt;&gt;9999,N1112&lt;&gt;999,L1112&lt;&gt;"Median"),IFERROR(VLOOKUP(A1112,'LBA Total'!A:P,16,0),"."),".")</f>
        <v>17877</v>
      </c>
    </row>
    <row r="1113" spans="1:21" x14ac:dyDescent="0.3">
      <c r="A1113" s="1" t="str">
        <f t="shared" si="34"/>
        <v>2018|MÄngere-ÅŒtÄhuhu Local Board Area|Total - total household income</v>
      </c>
      <c r="B1113" t="s">
        <v>18</v>
      </c>
      <c r="C1113" t="s">
        <v>19</v>
      </c>
      <c r="D1113" t="s">
        <v>20</v>
      </c>
      <c r="E1113" t="s">
        <v>21</v>
      </c>
      <c r="F1113">
        <v>2018</v>
      </c>
      <c r="G1113">
        <v>2018</v>
      </c>
      <c r="H1113">
        <v>7617</v>
      </c>
      <c r="I1113" t="s">
        <v>95</v>
      </c>
      <c r="J1113">
        <v>99</v>
      </c>
      <c r="K1113" t="s">
        <v>23</v>
      </c>
      <c r="L1113">
        <v>99</v>
      </c>
      <c r="M1113" t="s">
        <v>48</v>
      </c>
      <c r="N1113">
        <v>1</v>
      </c>
      <c r="O1113" t="s">
        <v>33</v>
      </c>
      <c r="P1113">
        <v>6375</v>
      </c>
      <c r="T1113" s="3">
        <f t="shared" si="35"/>
        <v>35.659999999999997</v>
      </c>
      <c r="U1113" s="3">
        <f>IF(AND(R1113&lt;&gt;"_U",N1113&lt;&gt;9999,N1113&lt;&gt;999,L1113&lt;&gt;"Median"),IFERROR(VLOOKUP(A1113,'LBA Total'!A:P,16,0),"."),".")</f>
        <v>17877</v>
      </c>
    </row>
    <row r="1114" spans="1:21" x14ac:dyDescent="0.3">
      <c r="A1114" s="1" t="str">
        <f t="shared" si="34"/>
        <v>2018|MÄngere-ÅŒtÄhuhu Local Board Area|Total - total household income</v>
      </c>
      <c r="B1114" t="s">
        <v>18</v>
      </c>
      <c r="C1114" t="s">
        <v>19</v>
      </c>
      <c r="D1114" t="s">
        <v>20</v>
      </c>
      <c r="E1114" t="s">
        <v>21</v>
      </c>
      <c r="F1114">
        <v>2018</v>
      </c>
      <c r="G1114">
        <v>2018</v>
      </c>
      <c r="H1114">
        <v>7617</v>
      </c>
      <c r="I1114" t="s">
        <v>95</v>
      </c>
      <c r="J1114">
        <v>99</v>
      </c>
      <c r="K1114" t="s">
        <v>23</v>
      </c>
      <c r="L1114">
        <v>99</v>
      </c>
      <c r="M1114" t="s">
        <v>48</v>
      </c>
      <c r="N1114">
        <v>999</v>
      </c>
      <c r="O1114" t="s">
        <v>42</v>
      </c>
      <c r="P1114">
        <v>6</v>
      </c>
      <c r="T1114" s="3" t="str">
        <f t="shared" si="35"/>
        <v>.</v>
      </c>
      <c r="U1114" s="3" t="str">
        <f>IF(AND(R1114&lt;&gt;"_U",N1114&lt;&gt;9999,N1114&lt;&gt;999,L1114&lt;&gt;"Median"),IFERROR(VLOOKUP(A1114,'LBA Total'!A:P,16,0),"."),".")</f>
        <v>.</v>
      </c>
    </row>
    <row r="1115" spans="1:21" x14ac:dyDescent="0.3">
      <c r="A1115" s="1" t="str">
        <f t="shared" si="34"/>
        <v>2018|MÄngere-ÅŒtÄhuhu Local Board Area|Total - total household income</v>
      </c>
      <c r="B1115" t="s">
        <v>18</v>
      </c>
      <c r="C1115" t="s">
        <v>19</v>
      </c>
      <c r="D1115" t="s">
        <v>20</v>
      </c>
      <c r="E1115" t="s">
        <v>21</v>
      </c>
      <c r="F1115">
        <v>2018</v>
      </c>
      <c r="G1115">
        <v>2018</v>
      </c>
      <c r="H1115">
        <v>7617</v>
      </c>
      <c r="I1115" t="s">
        <v>95</v>
      </c>
      <c r="J1115">
        <v>99</v>
      </c>
      <c r="K1115" t="s">
        <v>23</v>
      </c>
      <c r="L1115">
        <v>99</v>
      </c>
      <c r="M1115" t="s">
        <v>48</v>
      </c>
      <c r="N1115">
        <v>9999</v>
      </c>
      <c r="O1115" t="s">
        <v>40</v>
      </c>
      <c r="P1115">
        <v>17880</v>
      </c>
      <c r="T1115" s="3" t="str">
        <f t="shared" si="35"/>
        <v>.</v>
      </c>
      <c r="U1115" s="3" t="str">
        <f>IF(AND(R1115&lt;&gt;"_U",N1115&lt;&gt;9999,N1115&lt;&gt;999,L1115&lt;&gt;"Median"),IFERROR(VLOOKUP(A1115,'LBA Total'!A:P,16,0),"."),".")</f>
        <v>.</v>
      </c>
    </row>
    <row r="1116" spans="1:21" x14ac:dyDescent="0.3">
      <c r="A1116" s="1" t="str">
        <f t="shared" si="34"/>
        <v>2018|MÄngere-ÅŒtÄhuhu Local Board Area|Total - total household income</v>
      </c>
      <c r="B1116" t="s">
        <v>18</v>
      </c>
      <c r="C1116" t="s">
        <v>19</v>
      </c>
      <c r="D1116" t="s">
        <v>20</v>
      </c>
      <c r="E1116" t="s">
        <v>21</v>
      </c>
      <c r="F1116">
        <v>2018</v>
      </c>
      <c r="G1116">
        <v>2018</v>
      </c>
      <c r="H1116">
        <v>7617</v>
      </c>
      <c r="I1116" t="s">
        <v>95</v>
      </c>
      <c r="J1116">
        <v>99</v>
      </c>
      <c r="K1116" t="s">
        <v>23</v>
      </c>
      <c r="L1116">
        <v>99</v>
      </c>
      <c r="M1116" t="s">
        <v>48</v>
      </c>
      <c r="N1116">
        <v>2</v>
      </c>
      <c r="O1116" t="s">
        <v>28</v>
      </c>
      <c r="P1116">
        <v>10467</v>
      </c>
      <c r="T1116" s="3">
        <f t="shared" si="35"/>
        <v>58.55</v>
      </c>
      <c r="U1116" s="3">
        <f>IF(AND(R1116&lt;&gt;"_U",N1116&lt;&gt;9999,N1116&lt;&gt;999,L1116&lt;&gt;"Median"),IFERROR(VLOOKUP(A1116,'LBA Total'!A:P,16,0),"."),".")</f>
        <v>17877</v>
      </c>
    </row>
    <row r="1117" spans="1:21" x14ac:dyDescent="0.3">
      <c r="A1117" s="1" t="str">
        <f t="shared" si="34"/>
        <v>2018|MÄngere-ÅŒtÄhuhu Local Board Area|Total - total household income</v>
      </c>
      <c r="B1117" t="s">
        <v>18</v>
      </c>
      <c r="C1117" t="s">
        <v>19</v>
      </c>
      <c r="D1117" t="s">
        <v>20</v>
      </c>
      <c r="E1117" t="s">
        <v>21</v>
      </c>
      <c r="F1117">
        <v>2018</v>
      </c>
      <c r="G1117">
        <v>2018</v>
      </c>
      <c r="H1117">
        <v>7617</v>
      </c>
      <c r="I1117" t="s">
        <v>95</v>
      </c>
      <c r="J1117">
        <v>99</v>
      </c>
      <c r="K1117" t="s">
        <v>23</v>
      </c>
      <c r="L1117">
        <v>99</v>
      </c>
      <c r="M1117" t="s">
        <v>48</v>
      </c>
      <c r="N1117">
        <v>3</v>
      </c>
      <c r="O1117" t="s">
        <v>25</v>
      </c>
      <c r="P1117">
        <v>1032</v>
      </c>
      <c r="T1117" s="3">
        <f t="shared" si="35"/>
        <v>5.77</v>
      </c>
      <c r="U1117" s="3">
        <f>IF(AND(R1117&lt;&gt;"_U",N1117&lt;&gt;9999,N1117&lt;&gt;999,L1117&lt;&gt;"Median"),IFERROR(VLOOKUP(A1117,'LBA Total'!A:P,16,0),"."),".")</f>
        <v>17877</v>
      </c>
    </row>
    <row r="1118" spans="1:21" x14ac:dyDescent="0.3">
      <c r="A1118" s="1" t="str">
        <f t="shared" si="34"/>
        <v>2018|MÄngere-ÅŒtÄhuhu Local Board Area|Median ($) - total household income</v>
      </c>
      <c r="B1118" t="s">
        <v>18</v>
      </c>
      <c r="C1118" t="s">
        <v>19</v>
      </c>
      <c r="D1118" t="s">
        <v>20</v>
      </c>
      <c r="E1118" t="s">
        <v>21</v>
      </c>
      <c r="F1118">
        <v>2018</v>
      </c>
      <c r="G1118">
        <v>2018</v>
      </c>
      <c r="H1118">
        <v>7617</v>
      </c>
      <c r="I1118" t="s">
        <v>95</v>
      </c>
      <c r="J1118">
        <v>99</v>
      </c>
      <c r="K1118" t="s">
        <v>23</v>
      </c>
      <c r="L1118" t="s">
        <v>56</v>
      </c>
      <c r="M1118" t="s">
        <v>57</v>
      </c>
      <c r="N1118">
        <v>3</v>
      </c>
      <c r="O1118" t="s">
        <v>25</v>
      </c>
      <c r="P1118">
        <v>99500</v>
      </c>
      <c r="T1118" s="3" t="str">
        <f t="shared" si="35"/>
        <v>.</v>
      </c>
      <c r="U1118" s="3" t="str">
        <f>IF(AND(R1118&lt;&gt;"_U",N1118&lt;&gt;9999,N1118&lt;&gt;999,L1118&lt;&gt;"Median"),IFERROR(VLOOKUP(A1118,'LBA Total'!A:P,16,0),"."),".")</f>
        <v>.</v>
      </c>
    </row>
    <row r="1119" spans="1:21" x14ac:dyDescent="0.3">
      <c r="A1119" s="1" t="str">
        <f t="shared" si="34"/>
        <v>2018|MÄngere-ÅŒtÄhuhu Local Board Area|Median ($) - total household income</v>
      </c>
      <c r="B1119" t="s">
        <v>18</v>
      </c>
      <c r="C1119" t="s">
        <v>19</v>
      </c>
      <c r="D1119" t="s">
        <v>20</v>
      </c>
      <c r="E1119" t="s">
        <v>21</v>
      </c>
      <c r="F1119">
        <v>2018</v>
      </c>
      <c r="G1119">
        <v>2018</v>
      </c>
      <c r="H1119">
        <v>7617</v>
      </c>
      <c r="I1119" t="s">
        <v>95</v>
      </c>
      <c r="J1119">
        <v>99</v>
      </c>
      <c r="K1119" t="s">
        <v>23</v>
      </c>
      <c r="L1119" t="s">
        <v>56</v>
      </c>
      <c r="M1119" t="s">
        <v>57</v>
      </c>
      <c r="N1119">
        <v>1</v>
      </c>
      <c r="O1119" t="s">
        <v>33</v>
      </c>
      <c r="P1119">
        <v>109200</v>
      </c>
      <c r="T1119" s="3" t="str">
        <f t="shared" si="35"/>
        <v>.</v>
      </c>
      <c r="U1119" s="3" t="str">
        <f>IF(AND(R1119&lt;&gt;"_U",N1119&lt;&gt;9999,N1119&lt;&gt;999,L1119&lt;&gt;"Median"),IFERROR(VLOOKUP(A1119,'LBA Total'!A:P,16,0),"."),".")</f>
        <v>.</v>
      </c>
    </row>
    <row r="1120" spans="1:21" x14ac:dyDescent="0.3">
      <c r="A1120" s="1" t="str">
        <f t="shared" si="34"/>
        <v>2018|MÄngere-ÅŒtÄhuhu Local Board Area|Median ($) - total household income</v>
      </c>
      <c r="B1120" t="s">
        <v>18</v>
      </c>
      <c r="C1120" t="s">
        <v>19</v>
      </c>
      <c r="D1120" t="s">
        <v>20</v>
      </c>
      <c r="E1120" t="s">
        <v>21</v>
      </c>
      <c r="F1120">
        <v>2018</v>
      </c>
      <c r="G1120">
        <v>2018</v>
      </c>
      <c r="H1120">
        <v>7617</v>
      </c>
      <c r="I1120" t="s">
        <v>95</v>
      </c>
      <c r="J1120">
        <v>99</v>
      </c>
      <c r="K1120" t="s">
        <v>23</v>
      </c>
      <c r="L1120" t="s">
        <v>56</v>
      </c>
      <c r="M1120" t="s">
        <v>57</v>
      </c>
      <c r="N1120">
        <v>2</v>
      </c>
      <c r="O1120" t="s">
        <v>28</v>
      </c>
      <c r="P1120">
        <v>59000</v>
      </c>
      <c r="T1120" s="3" t="str">
        <f t="shared" si="35"/>
        <v>.</v>
      </c>
      <c r="U1120" s="3" t="str">
        <f>IF(AND(R1120&lt;&gt;"_U",N1120&lt;&gt;9999,N1120&lt;&gt;999,L1120&lt;&gt;"Median"),IFERROR(VLOOKUP(A1120,'LBA Total'!A:P,16,0),"."),".")</f>
        <v>.</v>
      </c>
    </row>
    <row r="1121" spans="1:21" x14ac:dyDescent="0.3">
      <c r="A1121" s="1" t="str">
        <f t="shared" si="34"/>
        <v>2018|MÄngere-ÅŒtÄhuhu Local Board Area|Median ($) - total household income</v>
      </c>
      <c r="B1121" t="s">
        <v>18</v>
      </c>
      <c r="C1121" t="s">
        <v>19</v>
      </c>
      <c r="D1121" t="s">
        <v>20</v>
      </c>
      <c r="E1121" t="s">
        <v>21</v>
      </c>
      <c r="F1121">
        <v>2018</v>
      </c>
      <c r="G1121">
        <v>2018</v>
      </c>
      <c r="H1121">
        <v>7617</v>
      </c>
      <c r="I1121" t="s">
        <v>95</v>
      </c>
      <c r="J1121">
        <v>99</v>
      </c>
      <c r="K1121" t="s">
        <v>23</v>
      </c>
      <c r="L1121" t="s">
        <v>56</v>
      </c>
      <c r="M1121" t="s">
        <v>57</v>
      </c>
      <c r="N1121">
        <v>999</v>
      </c>
      <c r="O1121" t="s">
        <v>42</v>
      </c>
      <c r="R1121" t="s">
        <v>61</v>
      </c>
      <c r="S1121" t="s">
        <v>62</v>
      </c>
      <c r="T1121" s="3" t="str">
        <f t="shared" si="35"/>
        <v>.</v>
      </c>
      <c r="U1121" s="3" t="str">
        <f>IF(AND(R1121&lt;&gt;"_U",N1121&lt;&gt;9999,N1121&lt;&gt;999,L1121&lt;&gt;"Median"),IFERROR(VLOOKUP(A1121,'LBA Total'!A:P,16,0),"."),".")</f>
        <v>.</v>
      </c>
    </row>
    <row r="1122" spans="1:21" x14ac:dyDescent="0.3">
      <c r="A1122" s="1" t="str">
        <f t="shared" si="34"/>
        <v>2018|MÄngere-ÅŒtÄhuhu Local Board Area|Median ($) - total household income</v>
      </c>
      <c r="B1122" t="s">
        <v>18</v>
      </c>
      <c r="C1122" t="s">
        <v>19</v>
      </c>
      <c r="D1122" t="s">
        <v>20</v>
      </c>
      <c r="E1122" t="s">
        <v>21</v>
      </c>
      <c r="F1122">
        <v>2018</v>
      </c>
      <c r="G1122">
        <v>2018</v>
      </c>
      <c r="H1122">
        <v>7617</v>
      </c>
      <c r="I1122" t="s">
        <v>95</v>
      </c>
      <c r="J1122">
        <v>99</v>
      </c>
      <c r="K1122" t="s">
        <v>23</v>
      </c>
      <c r="L1122" t="s">
        <v>56</v>
      </c>
      <c r="M1122" t="s">
        <v>57</v>
      </c>
      <c r="N1122">
        <v>9999</v>
      </c>
      <c r="O1122" t="s">
        <v>40</v>
      </c>
      <c r="P1122">
        <v>77900</v>
      </c>
      <c r="T1122" s="3" t="str">
        <f t="shared" si="35"/>
        <v>.</v>
      </c>
      <c r="U1122" s="3" t="str">
        <f>IF(AND(R1122&lt;&gt;"_U",N1122&lt;&gt;9999,N1122&lt;&gt;999,L1122&lt;&gt;"Median"),IFERROR(VLOOKUP(A1122,'LBA Total'!A:P,16,0),"."),".")</f>
        <v>.</v>
      </c>
    </row>
    <row r="1123" spans="1:21" x14ac:dyDescent="0.3">
      <c r="A1123" s="1" t="str">
        <f t="shared" si="34"/>
        <v>2018|MÄngere-ÅŒtÄhuhu Local Board Area|Median ($) - total household income</v>
      </c>
      <c r="B1123" t="s">
        <v>18</v>
      </c>
      <c r="C1123" t="s">
        <v>19</v>
      </c>
      <c r="D1123" t="s">
        <v>20</v>
      </c>
      <c r="E1123" t="s">
        <v>21</v>
      </c>
      <c r="F1123">
        <v>2018</v>
      </c>
      <c r="G1123">
        <v>2018</v>
      </c>
      <c r="H1123">
        <v>7617</v>
      </c>
      <c r="I1123" t="s">
        <v>95</v>
      </c>
      <c r="J1123">
        <v>99</v>
      </c>
      <c r="K1123" t="s">
        <v>23</v>
      </c>
      <c r="L1123" t="s">
        <v>56</v>
      </c>
      <c r="M1123" t="s">
        <v>57</v>
      </c>
      <c r="N1123">
        <v>7777</v>
      </c>
      <c r="O1123" t="s">
        <v>37</v>
      </c>
      <c r="P1123">
        <v>77900</v>
      </c>
      <c r="T1123" s="3" t="str">
        <f t="shared" si="35"/>
        <v>.</v>
      </c>
      <c r="U1123" s="3" t="str">
        <f>IF(AND(R1123&lt;&gt;"_U",N1123&lt;&gt;9999,N1123&lt;&gt;999,L1123&lt;&gt;"Median"),IFERROR(VLOOKUP(A1123,'LBA Total'!A:P,16,0),"."),".")</f>
        <v>.</v>
      </c>
    </row>
    <row r="1124" spans="1:21" x14ac:dyDescent="0.3">
      <c r="A1124" s="1" t="str">
        <f t="shared" si="34"/>
        <v>2018|ÅŒtara-Papatoetoe Local Board Area|$20,000 or less</v>
      </c>
      <c r="B1124" t="s">
        <v>18</v>
      </c>
      <c r="C1124" t="s">
        <v>19</v>
      </c>
      <c r="D1124" t="s">
        <v>20</v>
      </c>
      <c r="E1124" t="s">
        <v>21</v>
      </c>
      <c r="F1124">
        <v>2018</v>
      </c>
      <c r="G1124">
        <v>2018</v>
      </c>
      <c r="H1124">
        <v>7618</v>
      </c>
      <c r="I1124" t="s">
        <v>121</v>
      </c>
      <c r="J1124">
        <v>99</v>
      </c>
      <c r="K1124" t="s">
        <v>23</v>
      </c>
      <c r="L1124">
        <v>1</v>
      </c>
      <c r="M1124" t="s">
        <v>39</v>
      </c>
      <c r="N1124">
        <v>1</v>
      </c>
      <c r="O1124" t="s">
        <v>33</v>
      </c>
      <c r="P1124">
        <v>342</v>
      </c>
      <c r="T1124" s="3">
        <f t="shared" si="35"/>
        <v>17.22</v>
      </c>
      <c r="U1124" s="3">
        <f>IF(AND(R1124&lt;&gt;"_U",N1124&lt;&gt;9999,N1124&lt;&gt;999,L1124&lt;&gt;"Median"),IFERROR(VLOOKUP(A1124,'LBA Total'!A:P,16,0),"."),".")</f>
        <v>1986</v>
      </c>
    </row>
    <row r="1125" spans="1:21" x14ac:dyDescent="0.3">
      <c r="A1125" s="1" t="str">
        <f t="shared" si="34"/>
        <v>2018|ÅŒtara-Papatoetoe Local Board Area|$20,000 or less</v>
      </c>
      <c r="B1125" t="s">
        <v>18</v>
      </c>
      <c r="C1125" t="s">
        <v>19</v>
      </c>
      <c r="D1125" t="s">
        <v>20</v>
      </c>
      <c r="E1125" t="s">
        <v>21</v>
      </c>
      <c r="F1125">
        <v>2018</v>
      </c>
      <c r="G1125">
        <v>2018</v>
      </c>
      <c r="H1125">
        <v>7618</v>
      </c>
      <c r="I1125" t="s">
        <v>121</v>
      </c>
      <c r="J1125">
        <v>99</v>
      </c>
      <c r="K1125" t="s">
        <v>23</v>
      </c>
      <c r="L1125">
        <v>1</v>
      </c>
      <c r="M1125" t="s">
        <v>39</v>
      </c>
      <c r="N1125">
        <v>2</v>
      </c>
      <c r="O1125" t="s">
        <v>28</v>
      </c>
      <c r="P1125">
        <v>1560</v>
      </c>
      <c r="T1125" s="3">
        <f t="shared" si="35"/>
        <v>78.55</v>
      </c>
      <c r="U1125" s="3">
        <f>IF(AND(R1125&lt;&gt;"_U",N1125&lt;&gt;9999,N1125&lt;&gt;999,L1125&lt;&gt;"Median"),IFERROR(VLOOKUP(A1125,'LBA Total'!A:P,16,0),"."),".")</f>
        <v>1986</v>
      </c>
    </row>
    <row r="1126" spans="1:21" x14ac:dyDescent="0.3">
      <c r="A1126" s="1" t="str">
        <f t="shared" si="34"/>
        <v>2018|ÅŒtara-Papatoetoe Local Board Area|$20,000 or less</v>
      </c>
      <c r="B1126" t="s">
        <v>18</v>
      </c>
      <c r="C1126" t="s">
        <v>19</v>
      </c>
      <c r="D1126" t="s">
        <v>20</v>
      </c>
      <c r="E1126" t="s">
        <v>21</v>
      </c>
      <c r="F1126">
        <v>2018</v>
      </c>
      <c r="G1126">
        <v>2018</v>
      </c>
      <c r="H1126">
        <v>7618</v>
      </c>
      <c r="I1126" t="s">
        <v>121</v>
      </c>
      <c r="J1126">
        <v>99</v>
      </c>
      <c r="K1126" t="s">
        <v>23</v>
      </c>
      <c r="L1126">
        <v>1</v>
      </c>
      <c r="M1126" t="s">
        <v>39</v>
      </c>
      <c r="N1126">
        <v>3</v>
      </c>
      <c r="O1126" t="s">
        <v>25</v>
      </c>
      <c r="P1126">
        <v>81</v>
      </c>
      <c r="T1126" s="3">
        <f t="shared" si="35"/>
        <v>4.08</v>
      </c>
      <c r="U1126" s="3">
        <f>IF(AND(R1126&lt;&gt;"_U",N1126&lt;&gt;9999,N1126&lt;&gt;999,L1126&lt;&gt;"Median"),IFERROR(VLOOKUP(A1126,'LBA Total'!A:P,16,0),"."),".")</f>
        <v>1986</v>
      </c>
    </row>
    <row r="1127" spans="1:21" x14ac:dyDescent="0.3">
      <c r="A1127" s="1" t="str">
        <f t="shared" si="34"/>
        <v>2018|ÅŒtara-Papatoetoe Local Board Area|$20,000 or less</v>
      </c>
      <c r="B1127" t="s">
        <v>18</v>
      </c>
      <c r="C1127" t="s">
        <v>19</v>
      </c>
      <c r="D1127" t="s">
        <v>20</v>
      </c>
      <c r="E1127" t="s">
        <v>21</v>
      </c>
      <c r="F1127">
        <v>2018</v>
      </c>
      <c r="G1127">
        <v>2018</v>
      </c>
      <c r="H1127">
        <v>7618</v>
      </c>
      <c r="I1127" t="s">
        <v>121</v>
      </c>
      <c r="J1127">
        <v>99</v>
      </c>
      <c r="K1127" t="s">
        <v>23</v>
      </c>
      <c r="L1127">
        <v>1</v>
      </c>
      <c r="M1127" t="s">
        <v>39</v>
      </c>
      <c r="N1127">
        <v>999</v>
      </c>
      <c r="O1127" t="s">
        <v>42</v>
      </c>
      <c r="P1127">
        <v>0</v>
      </c>
      <c r="T1127" s="3" t="str">
        <f t="shared" si="35"/>
        <v>.</v>
      </c>
      <c r="U1127" s="3" t="str">
        <f>IF(AND(R1127&lt;&gt;"_U",N1127&lt;&gt;9999,N1127&lt;&gt;999,L1127&lt;&gt;"Median"),IFERROR(VLOOKUP(A1127,'LBA Total'!A:P,16,0),"."),".")</f>
        <v>.</v>
      </c>
    </row>
    <row r="1128" spans="1:21" x14ac:dyDescent="0.3">
      <c r="A1128" s="1" t="str">
        <f t="shared" si="34"/>
        <v>2018|ÅŒtara-Papatoetoe Local Board Area|$20,000 or less</v>
      </c>
      <c r="B1128" t="s">
        <v>18</v>
      </c>
      <c r="C1128" t="s">
        <v>19</v>
      </c>
      <c r="D1128" t="s">
        <v>20</v>
      </c>
      <c r="E1128" t="s">
        <v>21</v>
      </c>
      <c r="F1128">
        <v>2018</v>
      </c>
      <c r="G1128">
        <v>2018</v>
      </c>
      <c r="H1128">
        <v>7618</v>
      </c>
      <c r="I1128" t="s">
        <v>121</v>
      </c>
      <c r="J1128">
        <v>99</v>
      </c>
      <c r="K1128" t="s">
        <v>23</v>
      </c>
      <c r="L1128">
        <v>1</v>
      </c>
      <c r="M1128" t="s">
        <v>39</v>
      </c>
      <c r="N1128">
        <v>7777</v>
      </c>
      <c r="O1128" t="s">
        <v>37</v>
      </c>
      <c r="P1128">
        <v>1986</v>
      </c>
      <c r="T1128" s="3">
        <f t="shared" si="35"/>
        <v>100</v>
      </c>
      <c r="U1128" s="3">
        <f>IF(AND(R1128&lt;&gt;"_U",N1128&lt;&gt;9999,N1128&lt;&gt;999,L1128&lt;&gt;"Median"),IFERROR(VLOOKUP(A1128,'LBA Total'!A:P,16,0),"."),".")</f>
        <v>1986</v>
      </c>
    </row>
    <row r="1129" spans="1:21" x14ac:dyDescent="0.3">
      <c r="A1129" s="1" t="str">
        <f t="shared" si="34"/>
        <v>2018|ÅŒtara-Papatoetoe Local Board Area|$20,000 or less</v>
      </c>
      <c r="B1129" t="s">
        <v>18</v>
      </c>
      <c r="C1129" t="s">
        <v>19</v>
      </c>
      <c r="D1129" t="s">
        <v>20</v>
      </c>
      <c r="E1129" t="s">
        <v>21</v>
      </c>
      <c r="F1129">
        <v>2018</v>
      </c>
      <c r="G1129">
        <v>2018</v>
      </c>
      <c r="H1129">
        <v>7618</v>
      </c>
      <c r="I1129" t="s">
        <v>121</v>
      </c>
      <c r="J1129">
        <v>99</v>
      </c>
      <c r="K1129" t="s">
        <v>23</v>
      </c>
      <c r="L1129">
        <v>1</v>
      </c>
      <c r="M1129" t="s">
        <v>39</v>
      </c>
      <c r="N1129">
        <v>9999</v>
      </c>
      <c r="O1129" t="s">
        <v>40</v>
      </c>
      <c r="P1129">
        <v>1986</v>
      </c>
      <c r="T1129" s="3" t="str">
        <f t="shared" si="35"/>
        <v>.</v>
      </c>
      <c r="U1129" s="3" t="str">
        <f>IF(AND(R1129&lt;&gt;"_U",N1129&lt;&gt;9999,N1129&lt;&gt;999,L1129&lt;&gt;"Median"),IFERROR(VLOOKUP(A1129,'LBA Total'!A:P,16,0),"."),".")</f>
        <v>.</v>
      </c>
    </row>
    <row r="1130" spans="1:21" x14ac:dyDescent="0.3">
      <c r="A1130" s="1" t="str">
        <f t="shared" si="34"/>
        <v>2018|ÅŒtara-Papatoetoe Local Board Area|$20,001-$30,000</v>
      </c>
      <c r="B1130" t="s">
        <v>18</v>
      </c>
      <c r="C1130" t="s">
        <v>19</v>
      </c>
      <c r="D1130" t="s">
        <v>20</v>
      </c>
      <c r="E1130" t="s">
        <v>21</v>
      </c>
      <c r="F1130">
        <v>2018</v>
      </c>
      <c r="G1130">
        <v>2018</v>
      </c>
      <c r="H1130">
        <v>7618</v>
      </c>
      <c r="I1130" t="s">
        <v>121</v>
      </c>
      <c r="J1130">
        <v>99</v>
      </c>
      <c r="K1130" t="s">
        <v>23</v>
      </c>
      <c r="L1130">
        <v>2</v>
      </c>
      <c r="M1130" t="s">
        <v>24</v>
      </c>
      <c r="N1130">
        <v>1</v>
      </c>
      <c r="O1130" t="s">
        <v>33</v>
      </c>
      <c r="P1130">
        <v>456</v>
      </c>
      <c r="T1130" s="3">
        <f t="shared" si="35"/>
        <v>31.6</v>
      </c>
      <c r="U1130" s="3">
        <f>IF(AND(R1130&lt;&gt;"_U",N1130&lt;&gt;9999,N1130&lt;&gt;999,L1130&lt;&gt;"Median"),IFERROR(VLOOKUP(A1130,'LBA Total'!A:P,16,0),"."),".")</f>
        <v>1443</v>
      </c>
    </row>
    <row r="1131" spans="1:21" x14ac:dyDescent="0.3">
      <c r="A1131" s="1" t="str">
        <f t="shared" si="34"/>
        <v>2018|ÅŒtara-Papatoetoe Local Board Area|$20,001-$30,000</v>
      </c>
      <c r="B1131" t="s">
        <v>18</v>
      </c>
      <c r="C1131" t="s">
        <v>19</v>
      </c>
      <c r="D1131" t="s">
        <v>20</v>
      </c>
      <c r="E1131" t="s">
        <v>21</v>
      </c>
      <c r="F1131">
        <v>2018</v>
      </c>
      <c r="G1131">
        <v>2018</v>
      </c>
      <c r="H1131">
        <v>7618</v>
      </c>
      <c r="I1131" t="s">
        <v>121</v>
      </c>
      <c r="J1131">
        <v>99</v>
      </c>
      <c r="K1131" t="s">
        <v>23</v>
      </c>
      <c r="L1131">
        <v>2</v>
      </c>
      <c r="M1131" t="s">
        <v>24</v>
      </c>
      <c r="N1131">
        <v>2</v>
      </c>
      <c r="O1131" t="s">
        <v>28</v>
      </c>
      <c r="P1131">
        <v>909</v>
      </c>
      <c r="T1131" s="3">
        <f t="shared" si="35"/>
        <v>62.99</v>
      </c>
      <c r="U1131" s="3">
        <f>IF(AND(R1131&lt;&gt;"_U",N1131&lt;&gt;9999,N1131&lt;&gt;999,L1131&lt;&gt;"Median"),IFERROR(VLOOKUP(A1131,'LBA Total'!A:P,16,0),"."),".")</f>
        <v>1443</v>
      </c>
    </row>
    <row r="1132" spans="1:21" x14ac:dyDescent="0.3">
      <c r="A1132" s="1" t="str">
        <f t="shared" si="34"/>
        <v>2018|ÅŒtara-Papatoetoe Local Board Area|$20,001-$30,000</v>
      </c>
      <c r="B1132" t="s">
        <v>18</v>
      </c>
      <c r="C1132" t="s">
        <v>19</v>
      </c>
      <c r="D1132" t="s">
        <v>20</v>
      </c>
      <c r="E1132" t="s">
        <v>21</v>
      </c>
      <c r="F1132">
        <v>2018</v>
      </c>
      <c r="G1132">
        <v>2018</v>
      </c>
      <c r="H1132">
        <v>7618</v>
      </c>
      <c r="I1132" t="s">
        <v>121</v>
      </c>
      <c r="J1132">
        <v>99</v>
      </c>
      <c r="K1132" t="s">
        <v>23</v>
      </c>
      <c r="L1132">
        <v>2</v>
      </c>
      <c r="M1132" t="s">
        <v>24</v>
      </c>
      <c r="N1132">
        <v>3</v>
      </c>
      <c r="O1132" t="s">
        <v>25</v>
      </c>
      <c r="P1132">
        <v>78</v>
      </c>
      <c r="T1132" s="3">
        <f t="shared" si="35"/>
        <v>5.41</v>
      </c>
      <c r="U1132" s="3">
        <f>IF(AND(R1132&lt;&gt;"_U",N1132&lt;&gt;9999,N1132&lt;&gt;999,L1132&lt;&gt;"Median"),IFERROR(VLOOKUP(A1132,'LBA Total'!A:P,16,0),"."),".")</f>
        <v>1443</v>
      </c>
    </row>
    <row r="1133" spans="1:21" x14ac:dyDescent="0.3">
      <c r="A1133" s="1" t="str">
        <f t="shared" si="34"/>
        <v>2018|ÅŒtara-Papatoetoe Local Board Area|$20,001-$30,000</v>
      </c>
      <c r="B1133" t="s">
        <v>18</v>
      </c>
      <c r="C1133" t="s">
        <v>19</v>
      </c>
      <c r="D1133" t="s">
        <v>20</v>
      </c>
      <c r="E1133" t="s">
        <v>21</v>
      </c>
      <c r="F1133">
        <v>2018</v>
      </c>
      <c r="G1133">
        <v>2018</v>
      </c>
      <c r="H1133">
        <v>7618</v>
      </c>
      <c r="I1133" t="s">
        <v>121</v>
      </c>
      <c r="J1133">
        <v>99</v>
      </c>
      <c r="K1133" t="s">
        <v>23</v>
      </c>
      <c r="L1133">
        <v>2</v>
      </c>
      <c r="M1133" t="s">
        <v>24</v>
      </c>
      <c r="N1133">
        <v>999</v>
      </c>
      <c r="O1133" t="s">
        <v>42</v>
      </c>
      <c r="P1133">
        <v>0</v>
      </c>
      <c r="T1133" s="3" t="str">
        <f t="shared" si="35"/>
        <v>.</v>
      </c>
      <c r="U1133" s="3" t="str">
        <f>IF(AND(R1133&lt;&gt;"_U",N1133&lt;&gt;9999,N1133&lt;&gt;999,L1133&lt;&gt;"Median"),IFERROR(VLOOKUP(A1133,'LBA Total'!A:P,16,0),"."),".")</f>
        <v>.</v>
      </c>
    </row>
    <row r="1134" spans="1:21" x14ac:dyDescent="0.3">
      <c r="A1134" s="1" t="str">
        <f t="shared" si="34"/>
        <v>2018|ÅŒtara-Papatoetoe Local Board Area|$20,001-$30,000</v>
      </c>
      <c r="B1134" t="s">
        <v>18</v>
      </c>
      <c r="C1134" t="s">
        <v>19</v>
      </c>
      <c r="D1134" t="s">
        <v>20</v>
      </c>
      <c r="E1134" t="s">
        <v>21</v>
      </c>
      <c r="F1134">
        <v>2018</v>
      </c>
      <c r="G1134">
        <v>2018</v>
      </c>
      <c r="H1134">
        <v>7618</v>
      </c>
      <c r="I1134" t="s">
        <v>121</v>
      </c>
      <c r="J1134">
        <v>99</v>
      </c>
      <c r="K1134" t="s">
        <v>23</v>
      </c>
      <c r="L1134">
        <v>2</v>
      </c>
      <c r="M1134" t="s">
        <v>24</v>
      </c>
      <c r="N1134">
        <v>7777</v>
      </c>
      <c r="O1134" t="s">
        <v>37</v>
      </c>
      <c r="P1134">
        <v>1443</v>
      </c>
      <c r="T1134" s="3">
        <f t="shared" si="35"/>
        <v>100</v>
      </c>
      <c r="U1134" s="3">
        <f>IF(AND(R1134&lt;&gt;"_U",N1134&lt;&gt;9999,N1134&lt;&gt;999,L1134&lt;&gt;"Median"),IFERROR(VLOOKUP(A1134,'LBA Total'!A:P,16,0),"."),".")</f>
        <v>1443</v>
      </c>
    </row>
    <row r="1135" spans="1:21" x14ac:dyDescent="0.3">
      <c r="A1135" s="1" t="str">
        <f t="shared" si="34"/>
        <v>2018|ÅŒtara-Papatoetoe Local Board Area|$20,001-$30,000</v>
      </c>
      <c r="B1135" t="s">
        <v>18</v>
      </c>
      <c r="C1135" t="s">
        <v>19</v>
      </c>
      <c r="D1135" t="s">
        <v>20</v>
      </c>
      <c r="E1135" t="s">
        <v>21</v>
      </c>
      <c r="F1135">
        <v>2018</v>
      </c>
      <c r="G1135">
        <v>2018</v>
      </c>
      <c r="H1135">
        <v>7618</v>
      </c>
      <c r="I1135" t="s">
        <v>121</v>
      </c>
      <c r="J1135">
        <v>99</v>
      </c>
      <c r="K1135" t="s">
        <v>23</v>
      </c>
      <c r="L1135">
        <v>2</v>
      </c>
      <c r="M1135" t="s">
        <v>24</v>
      </c>
      <c r="N1135">
        <v>9999</v>
      </c>
      <c r="O1135" t="s">
        <v>40</v>
      </c>
      <c r="P1135">
        <v>1443</v>
      </c>
      <c r="T1135" s="3" t="str">
        <f t="shared" si="35"/>
        <v>.</v>
      </c>
      <c r="U1135" s="3" t="str">
        <f>IF(AND(R1135&lt;&gt;"_U",N1135&lt;&gt;9999,N1135&lt;&gt;999,L1135&lt;&gt;"Median"),IFERROR(VLOOKUP(A1135,'LBA Total'!A:P,16,0),"."),".")</f>
        <v>.</v>
      </c>
    </row>
    <row r="1136" spans="1:21" x14ac:dyDescent="0.3">
      <c r="A1136" s="1" t="str">
        <f t="shared" si="34"/>
        <v>2018|ÅŒtara-Papatoetoe Local Board Area|$30,001-$50,000</v>
      </c>
      <c r="B1136" t="s">
        <v>18</v>
      </c>
      <c r="C1136" t="s">
        <v>19</v>
      </c>
      <c r="D1136" t="s">
        <v>20</v>
      </c>
      <c r="E1136" t="s">
        <v>21</v>
      </c>
      <c r="F1136">
        <v>2018</v>
      </c>
      <c r="G1136">
        <v>2018</v>
      </c>
      <c r="H1136">
        <v>7618</v>
      </c>
      <c r="I1136" t="s">
        <v>121</v>
      </c>
      <c r="J1136">
        <v>99</v>
      </c>
      <c r="K1136" t="s">
        <v>23</v>
      </c>
      <c r="L1136">
        <v>3</v>
      </c>
      <c r="M1136" t="s">
        <v>45</v>
      </c>
      <c r="N1136">
        <v>999</v>
      </c>
      <c r="O1136" t="s">
        <v>42</v>
      </c>
      <c r="P1136">
        <v>0</v>
      </c>
      <c r="T1136" s="3" t="str">
        <f t="shared" si="35"/>
        <v>.</v>
      </c>
      <c r="U1136" s="3" t="str">
        <f>IF(AND(R1136&lt;&gt;"_U",N1136&lt;&gt;9999,N1136&lt;&gt;999,L1136&lt;&gt;"Median"),IFERROR(VLOOKUP(A1136,'LBA Total'!A:P,16,0),"."),".")</f>
        <v>.</v>
      </c>
    </row>
    <row r="1137" spans="1:21" x14ac:dyDescent="0.3">
      <c r="A1137" s="1" t="str">
        <f t="shared" si="34"/>
        <v>2018|ÅŒtara-Papatoetoe Local Board Area|$30,001-$50,000</v>
      </c>
      <c r="B1137" t="s">
        <v>18</v>
      </c>
      <c r="C1137" t="s">
        <v>19</v>
      </c>
      <c r="D1137" t="s">
        <v>20</v>
      </c>
      <c r="E1137" t="s">
        <v>21</v>
      </c>
      <c r="F1137">
        <v>2018</v>
      </c>
      <c r="G1137">
        <v>2018</v>
      </c>
      <c r="H1137">
        <v>7618</v>
      </c>
      <c r="I1137" t="s">
        <v>121</v>
      </c>
      <c r="J1137">
        <v>99</v>
      </c>
      <c r="K1137" t="s">
        <v>23</v>
      </c>
      <c r="L1137">
        <v>3</v>
      </c>
      <c r="M1137" t="s">
        <v>45</v>
      </c>
      <c r="N1137">
        <v>1</v>
      </c>
      <c r="O1137" t="s">
        <v>33</v>
      </c>
      <c r="P1137">
        <v>705</v>
      </c>
      <c r="T1137" s="3">
        <f t="shared" si="35"/>
        <v>29.05</v>
      </c>
      <c r="U1137" s="3">
        <f>IF(AND(R1137&lt;&gt;"_U",N1137&lt;&gt;9999,N1137&lt;&gt;999,L1137&lt;&gt;"Median"),IFERROR(VLOOKUP(A1137,'LBA Total'!A:P,16,0),"."),".")</f>
        <v>2427</v>
      </c>
    </row>
    <row r="1138" spans="1:21" x14ac:dyDescent="0.3">
      <c r="A1138" s="1" t="str">
        <f t="shared" si="34"/>
        <v>2018|ÅŒtara-Papatoetoe Local Board Area|$30,001-$50,000</v>
      </c>
      <c r="B1138" t="s">
        <v>18</v>
      </c>
      <c r="C1138" t="s">
        <v>19</v>
      </c>
      <c r="D1138" t="s">
        <v>20</v>
      </c>
      <c r="E1138" t="s">
        <v>21</v>
      </c>
      <c r="F1138">
        <v>2018</v>
      </c>
      <c r="G1138">
        <v>2018</v>
      </c>
      <c r="H1138">
        <v>7618</v>
      </c>
      <c r="I1138" t="s">
        <v>121</v>
      </c>
      <c r="J1138">
        <v>99</v>
      </c>
      <c r="K1138" t="s">
        <v>23</v>
      </c>
      <c r="L1138">
        <v>3</v>
      </c>
      <c r="M1138" t="s">
        <v>45</v>
      </c>
      <c r="N1138">
        <v>2</v>
      </c>
      <c r="O1138" t="s">
        <v>28</v>
      </c>
      <c r="P1138">
        <v>1575</v>
      </c>
      <c r="T1138" s="3">
        <f t="shared" si="35"/>
        <v>64.89</v>
      </c>
      <c r="U1138" s="3">
        <f>IF(AND(R1138&lt;&gt;"_U",N1138&lt;&gt;9999,N1138&lt;&gt;999,L1138&lt;&gt;"Median"),IFERROR(VLOOKUP(A1138,'LBA Total'!A:P,16,0),"."),".")</f>
        <v>2427</v>
      </c>
    </row>
    <row r="1139" spans="1:21" x14ac:dyDescent="0.3">
      <c r="A1139" s="1" t="str">
        <f t="shared" si="34"/>
        <v>2018|ÅŒtara-Papatoetoe Local Board Area|$30,001-$50,000</v>
      </c>
      <c r="B1139" t="s">
        <v>18</v>
      </c>
      <c r="C1139" t="s">
        <v>19</v>
      </c>
      <c r="D1139" t="s">
        <v>20</v>
      </c>
      <c r="E1139" t="s">
        <v>21</v>
      </c>
      <c r="F1139">
        <v>2018</v>
      </c>
      <c r="G1139">
        <v>2018</v>
      </c>
      <c r="H1139">
        <v>7618</v>
      </c>
      <c r="I1139" t="s">
        <v>121</v>
      </c>
      <c r="J1139">
        <v>99</v>
      </c>
      <c r="K1139" t="s">
        <v>23</v>
      </c>
      <c r="L1139">
        <v>3</v>
      </c>
      <c r="M1139" t="s">
        <v>45</v>
      </c>
      <c r="N1139">
        <v>9999</v>
      </c>
      <c r="O1139" t="s">
        <v>40</v>
      </c>
      <c r="P1139">
        <v>2427</v>
      </c>
      <c r="T1139" s="3" t="str">
        <f t="shared" si="35"/>
        <v>.</v>
      </c>
      <c r="U1139" s="3" t="str">
        <f>IF(AND(R1139&lt;&gt;"_U",N1139&lt;&gt;9999,N1139&lt;&gt;999,L1139&lt;&gt;"Median"),IFERROR(VLOOKUP(A1139,'LBA Total'!A:P,16,0),"."),".")</f>
        <v>.</v>
      </c>
    </row>
    <row r="1140" spans="1:21" x14ac:dyDescent="0.3">
      <c r="A1140" s="1" t="str">
        <f t="shared" si="34"/>
        <v>2018|ÅŒtara-Papatoetoe Local Board Area|$30,001-$50,000</v>
      </c>
      <c r="B1140" t="s">
        <v>18</v>
      </c>
      <c r="C1140" t="s">
        <v>19</v>
      </c>
      <c r="D1140" t="s">
        <v>20</v>
      </c>
      <c r="E1140" t="s">
        <v>21</v>
      </c>
      <c r="F1140">
        <v>2018</v>
      </c>
      <c r="G1140">
        <v>2018</v>
      </c>
      <c r="H1140">
        <v>7618</v>
      </c>
      <c r="I1140" t="s">
        <v>121</v>
      </c>
      <c r="J1140">
        <v>99</v>
      </c>
      <c r="K1140" t="s">
        <v>23</v>
      </c>
      <c r="L1140">
        <v>3</v>
      </c>
      <c r="M1140" t="s">
        <v>45</v>
      </c>
      <c r="N1140">
        <v>7777</v>
      </c>
      <c r="O1140" t="s">
        <v>37</v>
      </c>
      <c r="P1140">
        <v>2427</v>
      </c>
      <c r="T1140" s="3">
        <f t="shared" si="35"/>
        <v>100</v>
      </c>
      <c r="U1140" s="3">
        <f>IF(AND(R1140&lt;&gt;"_U",N1140&lt;&gt;9999,N1140&lt;&gt;999,L1140&lt;&gt;"Median"),IFERROR(VLOOKUP(A1140,'LBA Total'!A:P,16,0),"."),".")</f>
        <v>2427</v>
      </c>
    </row>
    <row r="1141" spans="1:21" x14ac:dyDescent="0.3">
      <c r="A1141" s="1" t="str">
        <f t="shared" si="34"/>
        <v>2018|ÅŒtara-Papatoetoe Local Board Area|$30,001-$50,000</v>
      </c>
      <c r="B1141" t="s">
        <v>18</v>
      </c>
      <c r="C1141" t="s">
        <v>19</v>
      </c>
      <c r="D1141" t="s">
        <v>20</v>
      </c>
      <c r="E1141" t="s">
        <v>21</v>
      </c>
      <c r="F1141">
        <v>2018</v>
      </c>
      <c r="G1141">
        <v>2018</v>
      </c>
      <c r="H1141">
        <v>7618</v>
      </c>
      <c r="I1141" t="s">
        <v>121</v>
      </c>
      <c r="J1141">
        <v>99</v>
      </c>
      <c r="K1141" t="s">
        <v>23</v>
      </c>
      <c r="L1141">
        <v>3</v>
      </c>
      <c r="M1141" t="s">
        <v>45</v>
      </c>
      <c r="N1141">
        <v>3</v>
      </c>
      <c r="O1141" t="s">
        <v>25</v>
      </c>
      <c r="P1141">
        <v>144</v>
      </c>
      <c r="T1141" s="3">
        <f t="shared" si="35"/>
        <v>5.93</v>
      </c>
      <c r="U1141" s="3">
        <f>IF(AND(R1141&lt;&gt;"_U",N1141&lt;&gt;9999,N1141&lt;&gt;999,L1141&lt;&gt;"Median"),IFERROR(VLOOKUP(A1141,'LBA Total'!A:P,16,0),"."),".")</f>
        <v>2427</v>
      </c>
    </row>
    <row r="1142" spans="1:21" x14ac:dyDescent="0.3">
      <c r="A1142" s="1" t="str">
        <f t="shared" si="34"/>
        <v>2018|ÅŒtara-Papatoetoe Local Board Area|$50,001-$70,000</v>
      </c>
      <c r="B1142" t="s">
        <v>18</v>
      </c>
      <c r="C1142" t="s">
        <v>19</v>
      </c>
      <c r="D1142" t="s">
        <v>20</v>
      </c>
      <c r="E1142" t="s">
        <v>21</v>
      </c>
      <c r="F1142">
        <v>2018</v>
      </c>
      <c r="G1142">
        <v>2018</v>
      </c>
      <c r="H1142">
        <v>7618</v>
      </c>
      <c r="I1142" t="s">
        <v>121</v>
      </c>
      <c r="J1142">
        <v>99</v>
      </c>
      <c r="K1142" t="s">
        <v>23</v>
      </c>
      <c r="L1142">
        <v>4</v>
      </c>
      <c r="M1142" t="s">
        <v>36</v>
      </c>
      <c r="N1142">
        <v>3</v>
      </c>
      <c r="O1142" t="s">
        <v>25</v>
      </c>
      <c r="P1142">
        <v>129</v>
      </c>
      <c r="T1142" s="3">
        <f t="shared" si="35"/>
        <v>5.23</v>
      </c>
      <c r="U1142" s="3">
        <f>IF(AND(R1142&lt;&gt;"_U",N1142&lt;&gt;9999,N1142&lt;&gt;999,L1142&lt;&gt;"Median"),IFERROR(VLOOKUP(A1142,'LBA Total'!A:P,16,0),"."),".")</f>
        <v>2466</v>
      </c>
    </row>
    <row r="1143" spans="1:21" x14ac:dyDescent="0.3">
      <c r="A1143" s="1" t="str">
        <f t="shared" si="34"/>
        <v>2018|ÅŒtara-Papatoetoe Local Board Area|$50,001-$70,000</v>
      </c>
      <c r="B1143" t="s">
        <v>18</v>
      </c>
      <c r="C1143" t="s">
        <v>19</v>
      </c>
      <c r="D1143" t="s">
        <v>20</v>
      </c>
      <c r="E1143" t="s">
        <v>21</v>
      </c>
      <c r="F1143">
        <v>2018</v>
      </c>
      <c r="G1143">
        <v>2018</v>
      </c>
      <c r="H1143">
        <v>7618</v>
      </c>
      <c r="I1143" t="s">
        <v>121</v>
      </c>
      <c r="J1143">
        <v>99</v>
      </c>
      <c r="K1143" t="s">
        <v>23</v>
      </c>
      <c r="L1143">
        <v>4</v>
      </c>
      <c r="M1143" t="s">
        <v>36</v>
      </c>
      <c r="N1143">
        <v>7777</v>
      </c>
      <c r="O1143" t="s">
        <v>37</v>
      </c>
      <c r="P1143">
        <v>2466</v>
      </c>
      <c r="T1143" s="3">
        <f t="shared" si="35"/>
        <v>100</v>
      </c>
      <c r="U1143" s="3">
        <f>IF(AND(R1143&lt;&gt;"_U",N1143&lt;&gt;9999,N1143&lt;&gt;999,L1143&lt;&gt;"Median"),IFERROR(VLOOKUP(A1143,'LBA Total'!A:P,16,0),"."),".")</f>
        <v>2466</v>
      </c>
    </row>
    <row r="1144" spans="1:21" x14ac:dyDescent="0.3">
      <c r="A1144" s="1" t="str">
        <f t="shared" si="34"/>
        <v>2018|ÅŒtara-Papatoetoe Local Board Area|$50,001-$70,000</v>
      </c>
      <c r="B1144" t="s">
        <v>18</v>
      </c>
      <c r="C1144" t="s">
        <v>19</v>
      </c>
      <c r="D1144" t="s">
        <v>20</v>
      </c>
      <c r="E1144" t="s">
        <v>21</v>
      </c>
      <c r="F1144">
        <v>2018</v>
      </c>
      <c r="G1144">
        <v>2018</v>
      </c>
      <c r="H1144">
        <v>7618</v>
      </c>
      <c r="I1144" t="s">
        <v>121</v>
      </c>
      <c r="J1144">
        <v>99</v>
      </c>
      <c r="K1144" t="s">
        <v>23</v>
      </c>
      <c r="L1144">
        <v>4</v>
      </c>
      <c r="M1144" t="s">
        <v>36</v>
      </c>
      <c r="N1144">
        <v>1</v>
      </c>
      <c r="O1144" t="s">
        <v>33</v>
      </c>
      <c r="P1144">
        <v>828</v>
      </c>
      <c r="T1144" s="3">
        <f t="shared" si="35"/>
        <v>33.58</v>
      </c>
      <c r="U1144" s="3">
        <f>IF(AND(R1144&lt;&gt;"_U",N1144&lt;&gt;9999,N1144&lt;&gt;999,L1144&lt;&gt;"Median"),IFERROR(VLOOKUP(A1144,'LBA Total'!A:P,16,0),"."),".")</f>
        <v>2466</v>
      </c>
    </row>
    <row r="1145" spans="1:21" x14ac:dyDescent="0.3">
      <c r="A1145" s="1" t="str">
        <f t="shared" si="34"/>
        <v>2018|ÅŒtara-Papatoetoe Local Board Area|$50,001-$70,000</v>
      </c>
      <c r="B1145" t="s">
        <v>18</v>
      </c>
      <c r="C1145" t="s">
        <v>19</v>
      </c>
      <c r="D1145" t="s">
        <v>20</v>
      </c>
      <c r="E1145" t="s">
        <v>21</v>
      </c>
      <c r="F1145">
        <v>2018</v>
      </c>
      <c r="G1145">
        <v>2018</v>
      </c>
      <c r="H1145">
        <v>7618</v>
      </c>
      <c r="I1145" t="s">
        <v>121</v>
      </c>
      <c r="J1145">
        <v>99</v>
      </c>
      <c r="K1145" t="s">
        <v>23</v>
      </c>
      <c r="L1145">
        <v>4</v>
      </c>
      <c r="M1145" t="s">
        <v>36</v>
      </c>
      <c r="N1145">
        <v>999</v>
      </c>
      <c r="O1145" t="s">
        <v>42</v>
      </c>
      <c r="P1145">
        <v>0</v>
      </c>
      <c r="T1145" s="3" t="str">
        <f t="shared" si="35"/>
        <v>.</v>
      </c>
      <c r="U1145" s="3" t="str">
        <f>IF(AND(R1145&lt;&gt;"_U",N1145&lt;&gt;9999,N1145&lt;&gt;999,L1145&lt;&gt;"Median"),IFERROR(VLOOKUP(A1145,'LBA Total'!A:P,16,0),"."),".")</f>
        <v>.</v>
      </c>
    </row>
    <row r="1146" spans="1:21" x14ac:dyDescent="0.3">
      <c r="A1146" s="1" t="str">
        <f t="shared" si="34"/>
        <v>2018|ÅŒtara-Papatoetoe Local Board Area|$50,001-$70,000</v>
      </c>
      <c r="B1146" t="s">
        <v>18</v>
      </c>
      <c r="C1146" t="s">
        <v>19</v>
      </c>
      <c r="D1146" t="s">
        <v>20</v>
      </c>
      <c r="E1146" t="s">
        <v>21</v>
      </c>
      <c r="F1146">
        <v>2018</v>
      </c>
      <c r="G1146">
        <v>2018</v>
      </c>
      <c r="H1146">
        <v>7618</v>
      </c>
      <c r="I1146" t="s">
        <v>121</v>
      </c>
      <c r="J1146">
        <v>99</v>
      </c>
      <c r="K1146" t="s">
        <v>23</v>
      </c>
      <c r="L1146">
        <v>4</v>
      </c>
      <c r="M1146" t="s">
        <v>36</v>
      </c>
      <c r="N1146">
        <v>9999</v>
      </c>
      <c r="O1146" t="s">
        <v>40</v>
      </c>
      <c r="P1146">
        <v>2466</v>
      </c>
      <c r="T1146" s="3" t="str">
        <f t="shared" si="35"/>
        <v>.</v>
      </c>
      <c r="U1146" s="3" t="str">
        <f>IF(AND(R1146&lt;&gt;"_U",N1146&lt;&gt;9999,N1146&lt;&gt;999,L1146&lt;&gt;"Median"),IFERROR(VLOOKUP(A1146,'LBA Total'!A:P,16,0),"."),".")</f>
        <v>.</v>
      </c>
    </row>
    <row r="1147" spans="1:21" x14ac:dyDescent="0.3">
      <c r="A1147" s="1" t="str">
        <f t="shared" si="34"/>
        <v>2018|ÅŒtara-Papatoetoe Local Board Area|$50,001-$70,000</v>
      </c>
      <c r="B1147" t="s">
        <v>18</v>
      </c>
      <c r="C1147" t="s">
        <v>19</v>
      </c>
      <c r="D1147" t="s">
        <v>20</v>
      </c>
      <c r="E1147" t="s">
        <v>21</v>
      </c>
      <c r="F1147">
        <v>2018</v>
      </c>
      <c r="G1147">
        <v>2018</v>
      </c>
      <c r="H1147">
        <v>7618</v>
      </c>
      <c r="I1147" t="s">
        <v>121</v>
      </c>
      <c r="J1147">
        <v>99</v>
      </c>
      <c r="K1147" t="s">
        <v>23</v>
      </c>
      <c r="L1147">
        <v>4</v>
      </c>
      <c r="M1147" t="s">
        <v>36</v>
      </c>
      <c r="N1147">
        <v>2</v>
      </c>
      <c r="O1147" t="s">
        <v>28</v>
      </c>
      <c r="P1147">
        <v>1512</v>
      </c>
      <c r="T1147" s="3">
        <f t="shared" si="35"/>
        <v>61.31</v>
      </c>
      <c r="U1147" s="3">
        <f>IF(AND(R1147&lt;&gt;"_U",N1147&lt;&gt;9999,N1147&lt;&gt;999,L1147&lt;&gt;"Median"),IFERROR(VLOOKUP(A1147,'LBA Total'!A:P,16,0),"."),".")</f>
        <v>2466</v>
      </c>
    </row>
    <row r="1148" spans="1:21" x14ac:dyDescent="0.3">
      <c r="A1148" s="1" t="str">
        <f t="shared" si="34"/>
        <v>2018|ÅŒtara-Papatoetoe Local Board Area|$70,001-$100,000</v>
      </c>
      <c r="B1148" t="s">
        <v>18</v>
      </c>
      <c r="C1148" t="s">
        <v>19</v>
      </c>
      <c r="D1148" t="s">
        <v>20</v>
      </c>
      <c r="E1148" t="s">
        <v>21</v>
      </c>
      <c r="F1148">
        <v>2018</v>
      </c>
      <c r="G1148">
        <v>2018</v>
      </c>
      <c r="H1148">
        <v>7618</v>
      </c>
      <c r="I1148" t="s">
        <v>121</v>
      </c>
      <c r="J1148">
        <v>99</v>
      </c>
      <c r="K1148" t="s">
        <v>23</v>
      </c>
      <c r="L1148">
        <v>5</v>
      </c>
      <c r="M1148" t="s">
        <v>58</v>
      </c>
      <c r="N1148">
        <v>2</v>
      </c>
      <c r="O1148" t="s">
        <v>28</v>
      </c>
      <c r="P1148">
        <v>1776</v>
      </c>
      <c r="T1148" s="3">
        <f t="shared" si="35"/>
        <v>56.22</v>
      </c>
      <c r="U1148" s="3">
        <f>IF(AND(R1148&lt;&gt;"_U",N1148&lt;&gt;9999,N1148&lt;&gt;999,L1148&lt;&gt;"Median"),IFERROR(VLOOKUP(A1148,'LBA Total'!A:P,16,0),"."),".")</f>
        <v>3159</v>
      </c>
    </row>
    <row r="1149" spans="1:21" x14ac:dyDescent="0.3">
      <c r="A1149" s="1" t="str">
        <f t="shared" si="34"/>
        <v>2018|ÅŒtara-Papatoetoe Local Board Area|$70,001-$100,000</v>
      </c>
      <c r="B1149" t="s">
        <v>18</v>
      </c>
      <c r="C1149" t="s">
        <v>19</v>
      </c>
      <c r="D1149" t="s">
        <v>20</v>
      </c>
      <c r="E1149" t="s">
        <v>21</v>
      </c>
      <c r="F1149">
        <v>2018</v>
      </c>
      <c r="G1149">
        <v>2018</v>
      </c>
      <c r="H1149">
        <v>7618</v>
      </c>
      <c r="I1149" t="s">
        <v>121</v>
      </c>
      <c r="J1149">
        <v>99</v>
      </c>
      <c r="K1149" t="s">
        <v>23</v>
      </c>
      <c r="L1149">
        <v>5</v>
      </c>
      <c r="M1149" t="s">
        <v>58</v>
      </c>
      <c r="N1149">
        <v>1</v>
      </c>
      <c r="O1149" t="s">
        <v>33</v>
      </c>
      <c r="P1149">
        <v>1242</v>
      </c>
      <c r="T1149" s="3">
        <f t="shared" si="35"/>
        <v>39.32</v>
      </c>
      <c r="U1149" s="3">
        <f>IF(AND(R1149&lt;&gt;"_U",N1149&lt;&gt;9999,N1149&lt;&gt;999,L1149&lt;&gt;"Median"),IFERROR(VLOOKUP(A1149,'LBA Total'!A:P,16,0),"."),".")</f>
        <v>3159</v>
      </c>
    </row>
    <row r="1150" spans="1:21" x14ac:dyDescent="0.3">
      <c r="A1150" s="1" t="str">
        <f t="shared" si="34"/>
        <v>2018|ÅŒtara-Papatoetoe Local Board Area|$70,001-$100,000</v>
      </c>
      <c r="B1150" t="s">
        <v>18</v>
      </c>
      <c r="C1150" t="s">
        <v>19</v>
      </c>
      <c r="D1150" t="s">
        <v>20</v>
      </c>
      <c r="E1150" t="s">
        <v>21</v>
      </c>
      <c r="F1150">
        <v>2018</v>
      </c>
      <c r="G1150">
        <v>2018</v>
      </c>
      <c r="H1150">
        <v>7618</v>
      </c>
      <c r="I1150" t="s">
        <v>121</v>
      </c>
      <c r="J1150">
        <v>99</v>
      </c>
      <c r="K1150" t="s">
        <v>23</v>
      </c>
      <c r="L1150">
        <v>5</v>
      </c>
      <c r="M1150" t="s">
        <v>58</v>
      </c>
      <c r="N1150">
        <v>3</v>
      </c>
      <c r="O1150" t="s">
        <v>25</v>
      </c>
      <c r="P1150">
        <v>141</v>
      </c>
      <c r="T1150" s="3">
        <f t="shared" si="35"/>
        <v>4.46</v>
      </c>
      <c r="U1150" s="3">
        <f>IF(AND(R1150&lt;&gt;"_U",N1150&lt;&gt;9999,N1150&lt;&gt;999,L1150&lt;&gt;"Median"),IFERROR(VLOOKUP(A1150,'LBA Total'!A:P,16,0),"."),".")</f>
        <v>3159</v>
      </c>
    </row>
    <row r="1151" spans="1:21" x14ac:dyDescent="0.3">
      <c r="A1151" s="1" t="str">
        <f t="shared" si="34"/>
        <v>2018|ÅŒtara-Papatoetoe Local Board Area|$70,001-$100,000</v>
      </c>
      <c r="B1151" t="s">
        <v>18</v>
      </c>
      <c r="C1151" t="s">
        <v>19</v>
      </c>
      <c r="D1151" t="s">
        <v>20</v>
      </c>
      <c r="E1151" t="s">
        <v>21</v>
      </c>
      <c r="F1151">
        <v>2018</v>
      </c>
      <c r="G1151">
        <v>2018</v>
      </c>
      <c r="H1151">
        <v>7618</v>
      </c>
      <c r="I1151" t="s">
        <v>121</v>
      </c>
      <c r="J1151">
        <v>99</v>
      </c>
      <c r="K1151" t="s">
        <v>23</v>
      </c>
      <c r="L1151">
        <v>5</v>
      </c>
      <c r="M1151" t="s">
        <v>58</v>
      </c>
      <c r="N1151">
        <v>9999</v>
      </c>
      <c r="O1151" t="s">
        <v>40</v>
      </c>
      <c r="P1151">
        <v>3159</v>
      </c>
      <c r="T1151" s="3" t="str">
        <f t="shared" si="35"/>
        <v>.</v>
      </c>
      <c r="U1151" s="3" t="str">
        <f>IF(AND(R1151&lt;&gt;"_U",N1151&lt;&gt;9999,N1151&lt;&gt;999,L1151&lt;&gt;"Median"),IFERROR(VLOOKUP(A1151,'LBA Total'!A:P,16,0),"."),".")</f>
        <v>.</v>
      </c>
    </row>
    <row r="1152" spans="1:21" x14ac:dyDescent="0.3">
      <c r="A1152" s="1" t="str">
        <f t="shared" si="34"/>
        <v>2018|ÅŒtara-Papatoetoe Local Board Area|$70,001-$100,000</v>
      </c>
      <c r="B1152" t="s">
        <v>18</v>
      </c>
      <c r="C1152" t="s">
        <v>19</v>
      </c>
      <c r="D1152" t="s">
        <v>20</v>
      </c>
      <c r="E1152" t="s">
        <v>21</v>
      </c>
      <c r="F1152">
        <v>2018</v>
      </c>
      <c r="G1152">
        <v>2018</v>
      </c>
      <c r="H1152">
        <v>7618</v>
      </c>
      <c r="I1152" t="s">
        <v>121</v>
      </c>
      <c r="J1152">
        <v>99</v>
      </c>
      <c r="K1152" t="s">
        <v>23</v>
      </c>
      <c r="L1152">
        <v>5</v>
      </c>
      <c r="M1152" t="s">
        <v>58</v>
      </c>
      <c r="N1152">
        <v>7777</v>
      </c>
      <c r="O1152" t="s">
        <v>37</v>
      </c>
      <c r="P1152">
        <v>3159</v>
      </c>
      <c r="T1152" s="3">
        <f t="shared" si="35"/>
        <v>100</v>
      </c>
      <c r="U1152" s="3">
        <f>IF(AND(R1152&lt;&gt;"_U",N1152&lt;&gt;9999,N1152&lt;&gt;999,L1152&lt;&gt;"Median"),IFERROR(VLOOKUP(A1152,'LBA Total'!A:P,16,0),"."),".")</f>
        <v>3159</v>
      </c>
    </row>
    <row r="1153" spans="1:21" x14ac:dyDescent="0.3">
      <c r="A1153" s="1" t="str">
        <f t="shared" si="34"/>
        <v>2018|ÅŒtara-Papatoetoe Local Board Area|$70,001-$100,000</v>
      </c>
      <c r="B1153" t="s">
        <v>18</v>
      </c>
      <c r="C1153" t="s">
        <v>19</v>
      </c>
      <c r="D1153" t="s">
        <v>20</v>
      </c>
      <c r="E1153" t="s">
        <v>21</v>
      </c>
      <c r="F1153">
        <v>2018</v>
      </c>
      <c r="G1153">
        <v>2018</v>
      </c>
      <c r="H1153">
        <v>7618</v>
      </c>
      <c r="I1153" t="s">
        <v>121</v>
      </c>
      <c r="J1153">
        <v>99</v>
      </c>
      <c r="K1153" t="s">
        <v>23</v>
      </c>
      <c r="L1153">
        <v>5</v>
      </c>
      <c r="M1153" t="s">
        <v>58</v>
      </c>
      <c r="N1153">
        <v>999</v>
      </c>
      <c r="O1153" t="s">
        <v>42</v>
      </c>
      <c r="P1153">
        <v>0</v>
      </c>
      <c r="T1153" s="3" t="str">
        <f t="shared" si="35"/>
        <v>.</v>
      </c>
      <c r="U1153" s="3" t="str">
        <f>IF(AND(R1153&lt;&gt;"_U",N1153&lt;&gt;9999,N1153&lt;&gt;999,L1153&lt;&gt;"Median"),IFERROR(VLOOKUP(A1153,'LBA Total'!A:P,16,0),"."),".")</f>
        <v>.</v>
      </c>
    </row>
    <row r="1154" spans="1:21" x14ac:dyDescent="0.3">
      <c r="A1154" s="1" t="str">
        <f t="shared" si="34"/>
        <v>2018|ÅŒtara-Papatoetoe Local Board Area|$100,001-$150,000</v>
      </c>
      <c r="B1154" t="s">
        <v>18</v>
      </c>
      <c r="C1154" t="s">
        <v>19</v>
      </c>
      <c r="D1154" t="s">
        <v>20</v>
      </c>
      <c r="E1154" t="s">
        <v>21</v>
      </c>
      <c r="F1154">
        <v>2018</v>
      </c>
      <c r="G1154">
        <v>2018</v>
      </c>
      <c r="H1154">
        <v>7618</v>
      </c>
      <c r="I1154" t="s">
        <v>121</v>
      </c>
      <c r="J1154">
        <v>99</v>
      </c>
      <c r="K1154" t="s">
        <v>23</v>
      </c>
      <c r="L1154">
        <v>6</v>
      </c>
      <c r="M1154" t="s">
        <v>59</v>
      </c>
      <c r="N1154">
        <v>9999</v>
      </c>
      <c r="O1154" t="s">
        <v>40</v>
      </c>
      <c r="P1154">
        <v>3888</v>
      </c>
      <c r="T1154" s="3" t="str">
        <f t="shared" si="35"/>
        <v>.</v>
      </c>
      <c r="U1154" s="3" t="str">
        <f>IF(AND(R1154&lt;&gt;"_U",N1154&lt;&gt;9999,N1154&lt;&gt;999,L1154&lt;&gt;"Median"),IFERROR(VLOOKUP(A1154,'LBA Total'!A:P,16,0),"."),".")</f>
        <v>.</v>
      </c>
    </row>
    <row r="1155" spans="1:21" x14ac:dyDescent="0.3">
      <c r="A1155" s="1" t="str">
        <f t="shared" ref="A1155:A1218" si="36">G1155&amp;"|"&amp;I1155&amp;"|"&amp;M1155</f>
        <v>2018|ÅŒtara-Papatoetoe Local Board Area|$100,001-$150,000</v>
      </c>
      <c r="B1155" t="s">
        <v>18</v>
      </c>
      <c r="C1155" t="s">
        <v>19</v>
      </c>
      <c r="D1155" t="s">
        <v>20</v>
      </c>
      <c r="E1155" t="s">
        <v>21</v>
      </c>
      <c r="F1155">
        <v>2018</v>
      </c>
      <c r="G1155">
        <v>2018</v>
      </c>
      <c r="H1155">
        <v>7618</v>
      </c>
      <c r="I1155" t="s">
        <v>121</v>
      </c>
      <c r="J1155">
        <v>99</v>
      </c>
      <c r="K1155" t="s">
        <v>23</v>
      </c>
      <c r="L1155">
        <v>6</v>
      </c>
      <c r="M1155" t="s">
        <v>59</v>
      </c>
      <c r="N1155">
        <v>7777</v>
      </c>
      <c r="O1155" t="s">
        <v>37</v>
      </c>
      <c r="P1155">
        <v>3888</v>
      </c>
      <c r="T1155" s="3">
        <f t="shared" ref="T1155:T1218" si="37">IF(AND(R1155&lt;&gt;"_U",R1155&lt;&gt;"c",N1155&lt;&gt;999,N1155&lt;&gt;9999,L1155&lt;&gt;"Median"),IFERROR((ROUND(P1155/U1155*100,2)),"."),".")</f>
        <v>100</v>
      </c>
      <c r="U1155" s="3">
        <f>IF(AND(R1155&lt;&gt;"_U",N1155&lt;&gt;9999,N1155&lt;&gt;999,L1155&lt;&gt;"Median"),IFERROR(VLOOKUP(A1155,'LBA Total'!A:P,16,0),"."),".")</f>
        <v>3888</v>
      </c>
    </row>
    <row r="1156" spans="1:21" x14ac:dyDescent="0.3">
      <c r="A1156" s="1" t="str">
        <f t="shared" si="36"/>
        <v>2018|ÅŒtara-Papatoetoe Local Board Area|$100,001-$150,000</v>
      </c>
      <c r="B1156" t="s">
        <v>18</v>
      </c>
      <c r="C1156" t="s">
        <v>19</v>
      </c>
      <c r="D1156" t="s">
        <v>20</v>
      </c>
      <c r="E1156" t="s">
        <v>21</v>
      </c>
      <c r="F1156">
        <v>2018</v>
      </c>
      <c r="G1156">
        <v>2018</v>
      </c>
      <c r="H1156">
        <v>7618</v>
      </c>
      <c r="I1156" t="s">
        <v>121</v>
      </c>
      <c r="J1156">
        <v>99</v>
      </c>
      <c r="K1156" t="s">
        <v>23</v>
      </c>
      <c r="L1156">
        <v>6</v>
      </c>
      <c r="M1156" t="s">
        <v>59</v>
      </c>
      <c r="N1156">
        <v>3</v>
      </c>
      <c r="O1156" t="s">
        <v>25</v>
      </c>
      <c r="P1156">
        <v>216</v>
      </c>
      <c r="T1156" s="3">
        <f t="shared" si="37"/>
        <v>5.56</v>
      </c>
      <c r="U1156" s="3">
        <f>IF(AND(R1156&lt;&gt;"_U",N1156&lt;&gt;9999,N1156&lt;&gt;999,L1156&lt;&gt;"Median"),IFERROR(VLOOKUP(A1156,'LBA Total'!A:P,16,0),"."),".")</f>
        <v>3888</v>
      </c>
    </row>
    <row r="1157" spans="1:21" x14ac:dyDescent="0.3">
      <c r="A1157" s="1" t="str">
        <f t="shared" si="36"/>
        <v>2018|ÅŒtara-Papatoetoe Local Board Area|$100,001-$150,000</v>
      </c>
      <c r="B1157" t="s">
        <v>18</v>
      </c>
      <c r="C1157" t="s">
        <v>19</v>
      </c>
      <c r="D1157" t="s">
        <v>20</v>
      </c>
      <c r="E1157" t="s">
        <v>21</v>
      </c>
      <c r="F1157">
        <v>2018</v>
      </c>
      <c r="G1157">
        <v>2018</v>
      </c>
      <c r="H1157">
        <v>7618</v>
      </c>
      <c r="I1157" t="s">
        <v>121</v>
      </c>
      <c r="J1157">
        <v>99</v>
      </c>
      <c r="K1157" t="s">
        <v>23</v>
      </c>
      <c r="L1157">
        <v>6</v>
      </c>
      <c r="M1157" t="s">
        <v>59</v>
      </c>
      <c r="N1157">
        <v>2</v>
      </c>
      <c r="O1157" t="s">
        <v>28</v>
      </c>
      <c r="P1157">
        <v>1806</v>
      </c>
      <c r="T1157" s="3">
        <f t="shared" si="37"/>
        <v>46.45</v>
      </c>
      <c r="U1157" s="3">
        <f>IF(AND(R1157&lt;&gt;"_U",N1157&lt;&gt;9999,N1157&lt;&gt;999,L1157&lt;&gt;"Median"),IFERROR(VLOOKUP(A1157,'LBA Total'!A:P,16,0),"."),".")</f>
        <v>3888</v>
      </c>
    </row>
    <row r="1158" spans="1:21" x14ac:dyDescent="0.3">
      <c r="A1158" s="1" t="str">
        <f t="shared" si="36"/>
        <v>2018|ÅŒtara-Papatoetoe Local Board Area|$100,001-$150,000</v>
      </c>
      <c r="B1158" t="s">
        <v>18</v>
      </c>
      <c r="C1158" t="s">
        <v>19</v>
      </c>
      <c r="D1158" t="s">
        <v>20</v>
      </c>
      <c r="E1158" t="s">
        <v>21</v>
      </c>
      <c r="F1158">
        <v>2018</v>
      </c>
      <c r="G1158">
        <v>2018</v>
      </c>
      <c r="H1158">
        <v>7618</v>
      </c>
      <c r="I1158" t="s">
        <v>121</v>
      </c>
      <c r="J1158">
        <v>99</v>
      </c>
      <c r="K1158" t="s">
        <v>23</v>
      </c>
      <c r="L1158">
        <v>6</v>
      </c>
      <c r="M1158" t="s">
        <v>59</v>
      </c>
      <c r="N1158">
        <v>999</v>
      </c>
      <c r="O1158" t="s">
        <v>42</v>
      </c>
      <c r="P1158">
        <v>0</v>
      </c>
      <c r="T1158" s="3" t="str">
        <f t="shared" si="37"/>
        <v>.</v>
      </c>
      <c r="U1158" s="3" t="str">
        <f>IF(AND(R1158&lt;&gt;"_U",N1158&lt;&gt;9999,N1158&lt;&gt;999,L1158&lt;&gt;"Median"),IFERROR(VLOOKUP(A1158,'LBA Total'!A:P,16,0),"."),".")</f>
        <v>.</v>
      </c>
    </row>
    <row r="1159" spans="1:21" x14ac:dyDescent="0.3">
      <c r="A1159" s="1" t="str">
        <f t="shared" si="36"/>
        <v>2018|ÅŒtara-Papatoetoe Local Board Area|$100,001-$150,000</v>
      </c>
      <c r="B1159" t="s">
        <v>18</v>
      </c>
      <c r="C1159" t="s">
        <v>19</v>
      </c>
      <c r="D1159" t="s">
        <v>20</v>
      </c>
      <c r="E1159" t="s">
        <v>21</v>
      </c>
      <c r="F1159">
        <v>2018</v>
      </c>
      <c r="G1159">
        <v>2018</v>
      </c>
      <c r="H1159">
        <v>7618</v>
      </c>
      <c r="I1159" t="s">
        <v>121</v>
      </c>
      <c r="J1159">
        <v>99</v>
      </c>
      <c r="K1159" t="s">
        <v>23</v>
      </c>
      <c r="L1159">
        <v>6</v>
      </c>
      <c r="M1159" t="s">
        <v>59</v>
      </c>
      <c r="N1159">
        <v>1</v>
      </c>
      <c r="O1159" t="s">
        <v>33</v>
      </c>
      <c r="P1159">
        <v>1866</v>
      </c>
      <c r="T1159" s="3">
        <f t="shared" si="37"/>
        <v>47.99</v>
      </c>
      <c r="U1159" s="3">
        <f>IF(AND(R1159&lt;&gt;"_U",N1159&lt;&gt;9999,N1159&lt;&gt;999,L1159&lt;&gt;"Median"),IFERROR(VLOOKUP(A1159,'LBA Total'!A:P,16,0),"."),".")</f>
        <v>3888</v>
      </c>
    </row>
    <row r="1160" spans="1:21" x14ac:dyDescent="0.3">
      <c r="A1160" s="1" t="str">
        <f t="shared" si="36"/>
        <v>2018|ÅŒtara-Papatoetoe Local Board Area|$150,001-$200,000</v>
      </c>
      <c r="B1160" t="s">
        <v>18</v>
      </c>
      <c r="C1160" t="s">
        <v>19</v>
      </c>
      <c r="D1160" t="s">
        <v>20</v>
      </c>
      <c r="E1160" t="s">
        <v>21</v>
      </c>
      <c r="F1160">
        <v>2018</v>
      </c>
      <c r="G1160">
        <v>2018</v>
      </c>
      <c r="H1160">
        <v>7618</v>
      </c>
      <c r="I1160" t="s">
        <v>121</v>
      </c>
      <c r="J1160">
        <v>99</v>
      </c>
      <c r="K1160" t="s">
        <v>23</v>
      </c>
      <c r="L1160">
        <v>7</v>
      </c>
      <c r="M1160" t="s">
        <v>43</v>
      </c>
      <c r="N1160">
        <v>999</v>
      </c>
      <c r="O1160" t="s">
        <v>42</v>
      </c>
      <c r="P1160">
        <v>0</v>
      </c>
      <c r="T1160" s="3" t="str">
        <f t="shared" si="37"/>
        <v>.</v>
      </c>
      <c r="U1160" s="3" t="str">
        <f>IF(AND(R1160&lt;&gt;"_U",N1160&lt;&gt;9999,N1160&lt;&gt;999,L1160&lt;&gt;"Median"),IFERROR(VLOOKUP(A1160,'LBA Total'!A:P,16,0),"."),".")</f>
        <v>.</v>
      </c>
    </row>
    <row r="1161" spans="1:21" x14ac:dyDescent="0.3">
      <c r="A1161" s="1" t="str">
        <f t="shared" si="36"/>
        <v>2018|ÅŒtara-Papatoetoe Local Board Area|$150,001-$200,000</v>
      </c>
      <c r="B1161" t="s">
        <v>18</v>
      </c>
      <c r="C1161" t="s">
        <v>19</v>
      </c>
      <c r="D1161" t="s">
        <v>20</v>
      </c>
      <c r="E1161" t="s">
        <v>21</v>
      </c>
      <c r="F1161">
        <v>2018</v>
      </c>
      <c r="G1161">
        <v>2018</v>
      </c>
      <c r="H1161">
        <v>7618</v>
      </c>
      <c r="I1161" t="s">
        <v>121</v>
      </c>
      <c r="J1161">
        <v>99</v>
      </c>
      <c r="K1161" t="s">
        <v>23</v>
      </c>
      <c r="L1161">
        <v>7</v>
      </c>
      <c r="M1161" t="s">
        <v>43</v>
      </c>
      <c r="N1161">
        <v>3</v>
      </c>
      <c r="O1161" t="s">
        <v>25</v>
      </c>
      <c r="P1161">
        <v>201</v>
      </c>
      <c r="T1161" s="3">
        <f t="shared" si="37"/>
        <v>7.38</v>
      </c>
      <c r="U1161" s="3">
        <f>IF(AND(R1161&lt;&gt;"_U",N1161&lt;&gt;9999,N1161&lt;&gt;999,L1161&lt;&gt;"Median"),IFERROR(VLOOKUP(A1161,'LBA Total'!A:P,16,0),"."),".")</f>
        <v>2724</v>
      </c>
    </row>
    <row r="1162" spans="1:21" x14ac:dyDescent="0.3">
      <c r="A1162" s="1" t="str">
        <f t="shared" si="36"/>
        <v>2018|ÅŒtara-Papatoetoe Local Board Area|$150,001-$200,000</v>
      </c>
      <c r="B1162" t="s">
        <v>18</v>
      </c>
      <c r="C1162" t="s">
        <v>19</v>
      </c>
      <c r="D1162" t="s">
        <v>20</v>
      </c>
      <c r="E1162" t="s">
        <v>21</v>
      </c>
      <c r="F1162">
        <v>2018</v>
      </c>
      <c r="G1162">
        <v>2018</v>
      </c>
      <c r="H1162">
        <v>7618</v>
      </c>
      <c r="I1162" t="s">
        <v>121</v>
      </c>
      <c r="J1162">
        <v>99</v>
      </c>
      <c r="K1162" t="s">
        <v>23</v>
      </c>
      <c r="L1162">
        <v>7</v>
      </c>
      <c r="M1162" t="s">
        <v>43</v>
      </c>
      <c r="N1162">
        <v>2</v>
      </c>
      <c r="O1162" t="s">
        <v>28</v>
      </c>
      <c r="P1162">
        <v>966</v>
      </c>
      <c r="T1162" s="3">
        <f t="shared" si="37"/>
        <v>35.46</v>
      </c>
      <c r="U1162" s="3">
        <f>IF(AND(R1162&lt;&gt;"_U",N1162&lt;&gt;9999,N1162&lt;&gt;999,L1162&lt;&gt;"Median"),IFERROR(VLOOKUP(A1162,'LBA Total'!A:P,16,0),"."),".")</f>
        <v>2724</v>
      </c>
    </row>
    <row r="1163" spans="1:21" x14ac:dyDescent="0.3">
      <c r="A1163" s="1" t="str">
        <f t="shared" si="36"/>
        <v>2018|ÅŒtara-Papatoetoe Local Board Area|$150,001-$200,000</v>
      </c>
      <c r="B1163" t="s">
        <v>18</v>
      </c>
      <c r="C1163" t="s">
        <v>19</v>
      </c>
      <c r="D1163" t="s">
        <v>20</v>
      </c>
      <c r="E1163" t="s">
        <v>21</v>
      </c>
      <c r="F1163">
        <v>2018</v>
      </c>
      <c r="G1163">
        <v>2018</v>
      </c>
      <c r="H1163">
        <v>7618</v>
      </c>
      <c r="I1163" t="s">
        <v>121</v>
      </c>
      <c r="J1163">
        <v>99</v>
      </c>
      <c r="K1163" t="s">
        <v>23</v>
      </c>
      <c r="L1163">
        <v>7</v>
      </c>
      <c r="M1163" t="s">
        <v>43</v>
      </c>
      <c r="N1163">
        <v>1</v>
      </c>
      <c r="O1163" t="s">
        <v>33</v>
      </c>
      <c r="P1163">
        <v>1557</v>
      </c>
      <c r="T1163" s="3">
        <f t="shared" si="37"/>
        <v>57.16</v>
      </c>
      <c r="U1163" s="3">
        <f>IF(AND(R1163&lt;&gt;"_U",N1163&lt;&gt;9999,N1163&lt;&gt;999,L1163&lt;&gt;"Median"),IFERROR(VLOOKUP(A1163,'LBA Total'!A:P,16,0),"."),".")</f>
        <v>2724</v>
      </c>
    </row>
    <row r="1164" spans="1:21" x14ac:dyDescent="0.3">
      <c r="A1164" s="1" t="str">
        <f t="shared" si="36"/>
        <v>2018|ÅŒtara-Papatoetoe Local Board Area|$150,001-$200,000</v>
      </c>
      <c r="B1164" t="s">
        <v>18</v>
      </c>
      <c r="C1164" t="s">
        <v>19</v>
      </c>
      <c r="D1164" t="s">
        <v>20</v>
      </c>
      <c r="E1164" t="s">
        <v>21</v>
      </c>
      <c r="F1164">
        <v>2018</v>
      </c>
      <c r="G1164">
        <v>2018</v>
      </c>
      <c r="H1164">
        <v>7618</v>
      </c>
      <c r="I1164" t="s">
        <v>121</v>
      </c>
      <c r="J1164">
        <v>99</v>
      </c>
      <c r="K1164" t="s">
        <v>23</v>
      </c>
      <c r="L1164">
        <v>7</v>
      </c>
      <c r="M1164" t="s">
        <v>43</v>
      </c>
      <c r="N1164">
        <v>9999</v>
      </c>
      <c r="O1164" t="s">
        <v>40</v>
      </c>
      <c r="P1164">
        <v>2724</v>
      </c>
      <c r="T1164" s="3" t="str">
        <f t="shared" si="37"/>
        <v>.</v>
      </c>
      <c r="U1164" s="3" t="str">
        <f>IF(AND(R1164&lt;&gt;"_U",N1164&lt;&gt;9999,N1164&lt;&gt;999,L1164&lt;&gt;"Median"),IFERROR(VLOOKUP(A1164,'LBA Total'!A:P,16,0),"."),".")</f>
        <v>.</v>
      </c>
    </row>
    <row r="1165" spans="1:21" x14ac:dyDescent="0.3">
      <c r="A1165" s="1" t="str">
        <f t="shared" si="36"/>
        <v>2018|ÅŒtara-Papatoetoe Local Board Area|$150,001-$200,000</v>
      </c>
      <c r="B1165" t="s">
        <v>18</v>
      </c>
      <c r="C1165" t="s">
        <v>19</v>
      </c>
      <c r="D1165" t="s">
        <v>20</v>
      </c>
      <c r="E1165" t="s">
        <v>21</v>
      </c>
      <c r="F1165">
        <v>2018</v>
      </c>
      <c r="G1165">
        <v>2018</v>
      </c>
      <c r="H1165">
        <v>7618</v>
      </c>
      <c r="I1165" t="s">
        <v>121</v>
      </c>
      <c r="J1165">
        <v>99</v>
      </c>
      <c r="K1165" t="s">
        <v>23</v>
      </c>
      <c r="L1165">
        <v>7</v>
      </c>
      <c r="M1165" t="s">
        <v>43</v>
      </c>
      <c r="N1165">
        <v>7777</v>
      </c>
      <c r="O1165" t="s">
        <v>37</v>
      </c>
      <c r="P1165">
        <v>2724</v>
      </c>
      <c r="T1165" s="3">
        <f t="shared" si="37"/>
        <v>100</v>
      </c>
      <c r="U1165" s="3">
        <f>IF(AND(R1165&lt;&gt;"_U",N1165&lt;&gt;9999,N1165&lt;&gt;999,L1165&lt;&gt;"Median"),IFERROR(VLOOKUP(A1165,'LBA Total'!A:P,16,0),"."),".")</f>
        <v>2724</v>
      </c>
    </row>
    <row r="1166" spans="1:21" x14ac:dyDescent="0.3">
      <c r="A1166" s="1" t="str">
        <f t="shared" si="36"/>
        <v>2018|ÅŒtara-Papatoetoe Local Board Area|$200,001 or more</v>
      </c>
      <c r="B1166" t="s">
        <v>18</v>
      </c>
      <c r="C1166" t="s">
        <v>19</v>
      </c>
      <c r="D1166" t="s">
        <v>20</v>
      </c>
      <c r="E1166" t="s">
        <v>21</v>
      </c>
      <c r="F1166">
        <v>2018</v>
      </c>
      <c r="G1166">
        <v>2018</v>
      </c>
      <c r="H1166">
        <v>7618</v>
      </c>
      <c r="I1166" t="s">
        <v>121</v>
      </c>
      <c r="J1166">
        <v>99</v>
      </c>
      <c r="K1166" t="s">
        <v>23</v>
      </c>
      <c r="L1166">
        <v>8</v>
      </c>
      <c r="M1166" t="s">
        <v>27</v>
      </c>
      <c r="N1166">
        <v>7777</v>
      </c>
      <c r="O1166" t="s">
        <v>37</v>
      </c>
      <c r="R1166" t="s">
        <v>29</v>
      </c>
      <c r="S1166" t="s">
        <v>30</v>
      </c>
      <c r="T1166" s="3" t="str">
        <f t="shared" si="37"/>
        <v>.</v>
      </c>
      <c r="U1166" s="3" t="str">
        <f>IF(AND(R1166&lt;&gt;"_U",N1166&lt;&gt;9999,N1166&lt;&gt;999,L1166&lt;&gt;"Median"),IFERROR(VLOOKUP(A1166,'LBA Total'!A:P,16,0),"."),".")</f>
        <v>.</v>
      </c>
    </row>
    <row r="1167" spans="1:21" x14ac:dyDescent="0.3">
      <c r="A1167" s="1" t="str">
        <f t="shared" si="36"/>
        <v>2018|ÅŒtara-Papatoetoe Local Board Area|$200,001 or more</v>
      </c>
      <c r="B1167" t="s">
        <v>18</v>
      </c>
      <c r="C1167" t="s">
        <v>19</v>
      </c>
      <c r="D1167" t="s">
        <v>20</v>
      </c>
      <c r="E1167" t="s">
        <v>21</v>
      </c>
      <c r="F1167">
        <v>2018</v>
      </c>
      <c r="G1167">
        <v>2018</v>
      </c>
      <c r="H1167">
        <v>7618</v>
      </c>
      <c r="I1167" t="s">
        <v>121</v>
      </c>
      <c r="J1167">
        <v>99</v>
      </c>
      <c r="K1167" t="s">
        <v>23</v>
      </c>
      <c r="L1167">
        <v>8</v>
      </c>
      <c r="M1167" t="s">
        <v>27</v>
      </c>
      <c r="N1167">
        <v>3</v>
      </c>
      <c r="O1167" t="s">
        <v>25</v>
      </c>
      <c r="R1167" t="s">
        <v>29</v>
      </c>
      <c r="S1167" t="s">
        <v>30</v>
      </c>
      <c r="T1167" s="3" t="str">
        <f t="shared" si="37"/>
        <v>.</v>
      </c>
      <c r="U1167" s="3" t="str">
        <f>IF(AND(R1167&lt;&gt;"_U",N1167&lt;&gt;9999,N1167&lt;&gt;999,L1167&lt;&gt;"Median"),IFERROR(VLOOKUP(A1167,'LBA Total'!A:P,16,0),"."),".")</f>
        <v>.</v>
      </c>
    </row>
    <row r="1168" spans="1:21" x14ac:dyDescent="0.3">
      <c r="A1168" s="1" t="str">
        <f t="shared" si="36"/>
        <v>2018|ÅŒtara-Papatoetoe Local Board Area|$200,001 or more</v>
      </c>
      <c r="B1168" t="s">
        <v>18</v>
      </c>
      <c r="C1168" t="s">
        <v>19</v>
      </c>
      <c r="D1168" t="s">
        <v>20</v>
      </c>
      <c r="E1168" t="s">
        <v>21</v>
      </c>
      <c r="F1168">
        <v>2018</v>
      </c>
      <c r="G1168">
        <v>2018</v>
      </c>
      <c r="H1168">
        <v>7618</v>
      </c>
      <c r="I1168" t="s">
        <v>121</v>
      </c>
      <c r="J1168">
        <v>99</v>
      </c>
      <c r="K1168" t="s">
        <v>23</v>
      </c>
      <c r="L1168">
        <v>8</v>
      </c>
      <c r="M1168" t="s">
        <v>27</v>
      </c>
      <c r="N1168">
        <v>999</v>
      </c>
      <c r="O1168" t="s">
        <v>42</v>
      </c>
      <c r="R1168" t="s">
        <v>29</v>
      </c>
      <c r="S1168" t="s">
        <v>30</v>
      </c>
      <c r="T1168" s="3" t="str">
        <f t="shared" si="37"/>
        <v>.</v>
      </c>
      <c r="U1168" s="3" t="str">
        <f>IF(AND(R1168&lt;&gt;"_U",N1168&lt;&gt;9999,N1168&lt;&gt;999,L1168&lt;&gt;"Median"),IFERROR(VLOOKUP(A1168,'LBA Total'!A:P,16,0),"."),".")</f>
        <v>.</v>
      </c>
    </row>
    <row r="1169" spans="1:21" x14ac:dyDescent="0.3">
      <c r="A1169" s="1" t="str">
        <f t="shared" si="36"/>
        <v>2018|ÅŒtara-Papatoetoe Local Board Area|$200,001 or more</v>
      </c>
      <c r="B1169" t="s">
        <v>18</v>
      </c>
      <c r="C1169" t="s">
        <v>19</v>
      </c>
      <c r="D1169" t="s">
        <v>20</v>
      </c>
      <c r="E1169" t="s">
        <v>21</v>
      </c>
      <c r="F1169">
        <v>2018</v>
      </c>
      <c r="G1169">
        <v>2018</v>
      </c>
      <c r="H1169">
        <v>7618</v>
      </c>
      <c r="I1169" t="s">
        <v>121</v>
      </c>
      <c r="J1169">
        <v>99</v>
      </c>
      <c r="K1169" t="s">
        <v>23</v>
      </c>
      <c r="L1169">
        <v>8</v>
      </c>
      <c r="M1169" t="s">
        <v>27</v>
      </c>
      <c r="N1169">
        <v>2</v>
      </c>
      <c r="O1169" t="s">
        <v>28</v>
      </c>
      <c r="R1169" t="s">
        <v>29</v>
      </c>
      <c r="S1169" t="s">
        <v>30</v>
      </c>
      <c r="T1169" s="3" t="str">
        <f t="shared" si="37"/>
        <v>.</v>
      </c>
      <c r="U1169" s="3" t="str">
        <f>IF(AND(R1169&lt;&gt;"_U",N1169&lt;&gt;9999,N1169&lt;&gt;999,L1169&lt;&gt;"Median"),IFERROR(VLOOKUP(A1169,'LBA Total'!A:P,16,0),"."),".")</f>
        <v>.</v>
      </c>
    </row>
    <row r="1170" spans="1:21" x14ac:dyDescent="0.3">
      <c r="A1170" s="1" t="str">
        <f t="shared" si="36"/>
        <v>2018|ÅŒtara-Papatoetoe Local Board Area|$200,001 or more</v>
      </c>
      <c r="B1170" t="s">
        <v>18</v>
      </c>
      <c r="C1170" t="s">
        <v>19</v>
      </c>
      <c r="D1170" t="s">
        <v>20</v>
      </c>
      <c r="E1170" t="s">
        <v>21</v>
      </c>
      <c r="F1170">
        <v>2018</v>
      </c>
      <c r="G1170">
        <v>2018</v>
      </c>
      <c r="H1170">
        <v>7618</v>
      </c>
      <c r="I1170" t="s">
        <v>121</v>
      </c>
      <c r="J1170">
        <v>99</v>
      </c>
      <c r="K1170" t="s">
        <v>23</v>
      </c>
      <c r="L1170">
        <v>8</v>
      </c>
      <c r="M1170" t="s">
        <v>27</v>
      </c>
      <c r="N1170">
        <v>1</v>
      </c>
      <c r="O1170" t="s">
        <v>33</v>
      </c>
      <c r="R1170" t="s">
        <v>29</v>
      </c>
      <c r="S1170" t="s">
        <v>30</v>
      </c>
      <c r="T1170" s="3" t="str">
        <f t="shared" si="37"/>
        <v>.</v>
      </c>
      <c r="U1170" s="3" t="str">
        <f>IF(AND(R1170&lt;&gt;"_U",N1170&lt;&gt;9999,N1170&lt;&gt;999,L1170&lt;&gt;"Median"),IFERROR(VLOOKUP(A1170,'LBA Total'!A:P,16,0),"."),".")</f>
        <v>.</v>
      </c>
    </row>
    <row r="1171" spans="1:21" x14ac:dyDescent="0.3">
      <c r="A1171" s="1" t="str">
        <f t="shared" si="36"/>
        <v>2018|ÅŒtara-Papatoetoe Local Board Area|$200,001 or more</v>
      </c>
      <c r="B1171" t="s">
        <v>18</v>
      </c>
      <c r="C1171" t="s">
        <v>19</v>
      </c>
      <c r="D1171" t="s">
        <v>20</v>
      </c>
      <c r="E1171" t="s">
        <v>21</v>
      </c>
      <c r="F1171">
        <v>2018</v>
      </c>
      <c r="G1171">
        <v>2018</v>
      </c>
      <c r="H1171">
        <v>7618</v>
      </c>
      <c r="I1171" t="s">
        <v>121</v>
      </c>
      <c r="J1171">
        <v>99</v>
      </c>
      <c r="K1171" t="s">
        <v>23</v>
      </c>
      <c r="L1171">
        <v>8</v>
      </c>
      <c r="M1171" t="s">
        <v>27</v>
      </c>
      <c r="N1171">
        <v>9999</v>
      </c>
      <c r="O1171" t="s">
        <v>40</v>
      </c>
      <c r="R1171" t="s">
        <v>29</v>
      </c>
      <c r="S1171" t="s">
        <v>30</v>
      </c>
      <c r="T1171" s="3" t="str">
        <f t="shared" si="37"/>
        <v>.</v>
      </c>
      <c r="U1171" s="3" t="str">
        <f>IF(AND(R1171&lt;&gt;"_U",N1171&lt;&gt;9999,N1171&lt;&gt;999,L1171&lt;&gt;"Median"),IFERROR(VLOOKUP(A1171,'LBA Total'!A:P,16,0),"."),".")</f>
        <v>.</v>
      </c>
    </row>
    <row r="1172" spans="1:21" x14ac:dyDescent="0.3">
      <c r="A1172" s="1" t="str">
        <f t="shared" si="36"/>
        <v>2018|ÅŒtara-Papatoetoe Local Board Area|Total stated - total household income</v>
      </c>
      <c r="B1172" t="s">
        <v>18</v>
      </c>
      <c r="C1172" t="s">
        <v>19</v>
      </c>
      <c r="D1172" t="s">
        <v>20</v>
      </c>
      <c r="E1172" t="s">
        <v>21</v>
      </c>
      <c r="F1172">
        <v>2018</v>
      </c>
      <c r="G1172">
        <v>2018</v>
      </c>
      <c r="H1172">
        <v>7618</v>
      </c>
      <c r="I1172" t="s">
        <v>121</v>
      </c>
      <c r="J1172">
        <v>99</v>
      </c>
      <c r="K1172" t="s">
        <v>23</v>
      </c>
      <c r="L1172">
        <v>77</v>
      </c>
      <c r="M1172" t="s">
        <v>32</v>
      </c>
      <c r="N1172">
        <v>9999</v>
      </c>
      <c r="O1172" t="s">
        <v>40</v>
      </c>
      <c r="P1172">
        <v>18093</v>
      </c>
      <c r="T1172" s="3" t="str">
        <f t="shared" si="37"/>
        <v>.</v>
      </c>
      <c r="U1172" s="3" t="str">
        <f>IF(AND(R1172&lt;&gt;"_U",N1172&lt;&gt;9999,N1172&lt;&gt;999,L1172&lt;&gt;"Median"),IFERROR(VLOOKUP(A1172,'LBA Total'!A:P,16,0),"."),".")</f>
        <v>.</v>
      </c>
    </row>
    <row r="1173" spans="1:21" x14ac:dyDescent="0.3">
      <c r="A1173" s="1" t="str">
        <f t="shared" si="36"/>
        <v>2018|ÅŒtara-Papatoetoe Local Board Area|Total stated - total household income</v>
      </c>
      <c r="B1173" t="s">
        <v>18</v>
      </c>
      <c r="C1173" t="s">
        <v>19</v>
      </c>
      <c r="D1173" t="s">
        <v>20</v>
      </c>
      <c r="E1173" t="s">
        <v>21</v>
      </c>
      <c r="F1173">
        <v>2018</v>
      </c>
      <c r="G1173">
        <v>2018</v>
      </c>
      <c r="H1173">
        <v>7618</v>
      </c>
      <c r="I1173" t="s">
        <v>121</v>
      </c>
      <c r="J1173">
        <v>99</v>
      </c>
      <c r="K1173" t="s">
        <v>23</v>
      </c>
      <c r="L1173">
        <v>77</v>
      </c>
      <c r="M1173" t="s">
        <v>32</v>
      </c>
      <c r="N1173">
        <v>1</v>
      </c>
      <c r="O1173" t="s">
        <v>33</v>
      </c>
      <c r="P1173">
        <v>6996</v>
      </c>
      <c r="T1173" s="3">
        <f t="shared" si="37"/>
        <v>38.67</v>
      </c>
      <c r="U1173" s="3">
        <f>IF(AND(R1173&lt;&gt;"_U",N1173&lt;&gt;9999,N1173&lt;&gt;999,L1173&lt;&gt;"Median"),IFERROR(VLOOKUP(A1173,'LBA Total'!A:P,16,0),"."),".")</f>
        <v>18093</v>
      </c>
    </row>
    <row r="1174" spans="1:21" x14ac:dyDescent="0.3">
      <c r="A1174" s="1" t="str">
        <f t="shared" si="36"/>
        <v>2018|ÅŒtara-Papatoetoe Local Board Area|Total stated - total household income</v>
      </c>
      <c r="B1174" t="s">
        <v>18</v>
      </c>
      <c r="C1174" t="s">
        <v>19</v>
      </c>
      <c r="D1174" t="s">
        <v>20</v>
      </c>
      <c r="E1174" t="s">
        <v>21</v>
      </c>
      <c r="F1174">
        <v>2018</v>
      </c>
      <c r="G1174">
        <v>2018</v>
      </c>
      <c r="H1174">
        <v>7618</v>
      </c>
      <c r="I1174" t="s">
        <v>121</v>
      </c>
      <c r="J1174">
        <v>99</v>
      </c>
      <c r="K1174" t="s">
        <v>23</v>
      </c>
      <c r="L1174">
        <v>77</v>
      </c>
      <c r="M1174" t="s">
        <v>32</v>
      </c>
      <c r="N1174">
        <v>7777</v>
      </c>
      <c r="O1174" t="s">
        <v>37</v>
      </c>
      <c r="P1174">
        <v>18093</v>
      </c>
      <c r="T1174" s="3">
        <f t="shared" si="37"/>
        <v>100</v>
      </c>
      <c r="U1174" s="3">
        <f>IF(AND(R1174&lt;&gt;"_U",N1174&lt;&gt;9999,N1174&lt;&gt;999,L1174&lt;&gt;"Median"),IFERROR(VLOOKUP(A1174,'LBA Total'!A:P,16,0),"."),".")</f>
        <v>18093</v>
      </c>
    </row>
    <row r="1175" spans="1:21" x14ac:dyDescent="0.3">
      <c r="A1175" s="1" t="str">
        <f t="shared" si="36"/>
        <v>2018|ÅŒtara-Papatoetoe Local Board Area|Total stated - total household income</v>
      </c>
      <c r="B1175" t="s">
        <v>18</v>
      </c>
      <c r="C1175" t="s">
        <v>19</v>
      </c>
      <c r="D1175" t="s">
        <v>20</v>
      </c>
      <c r="E1175" t="s">
        <v>21</v>
      </c>
      <c r="F1175">
        <v>2018</v>
      </c>
      <c r="G1175">
        <v>2018</v>
      </c>
      <c r="H1175">
        <v>7618</v>
      </c>
      <c r="I1175" t="s">
        <v>121</v>
      </c>
      <c r="J1175">
        <v>99</v>
      </c>
      <c r="K1175" t="s">
        <v>23</v>
      </c>
      <c r="L1175">
        <v>77</v>
      </c>
      <c r="M1175" t="s">
        <v>32</v>
      </c>
      <c r="N1175">
        <v>3</v>
      </c>
      <c r="O1175" t="s">
        <v>25</v>
      </c>
      <c r="P1175">
        <v>990</v>
      </c>
      <c r="T1175" s="3">
        <f t="shared" si="37"/>
        <v>5.47</v>
      </c>
      <c r="U1175" s="3">
        <f>IF(AND(R1175&lt;&gt;"_U",N1175&lt;&gt;9999,N1175&lt;&gt;999,L1175&lt;&gt;"Median"),IFERROR(VLOOKUP(A1175,'LBA Total'!A:P,16,0),"."),".")</f>
        <v>18093</v>
      </c>
    </row>
    <row r="1176" spans="1:21" x14ac:dyDescent="0.3">
      <c r="A1176" s="1" t="str">
        <f t="shared" si="36"/>
        <v>2018|ÅŒtara-Papatoetoe Local Board Area|Total stated - total household income</v>
      </c>
      <c r="B1176" t="s">
        <v>18</v>
      </c>
      <c r="C1176" t="s">
        <v>19</v>
      </c>
      <c r="D1176" t="s">
        <v>20</v>
      </c>
      <c r="E1176" t="s">
        <v>21</v>
      </c>
      <c r="F1176">
        <v>2018</v>
      </c>
      <c r="G1176">
        <v>2018</v>
      </c>
      <c r="H1176">
        <v>7618</v>
      </c>
      <c r="I1176" t="s">
        <v>121</v>
      </c>
      <c r="J1176">
        <v>99</v>
      </c>
      <c r="K1176" t="s">
        <v>23</v>
      </c>
      <c r="L1176">
        <v>77</v>
      </c>
      <c r="M1176" t="s">
        <v>32</v>
      </c>
      <c r="N1176">
        <v>999</v>
      </c>
      <c r="O1176" t="s">
        <v>42</v>
      </c>
      <c r="P1176">
        <v>0</v>
      </c>
      <c r="T1176" s="3" t="str">
        <f t="shared" si="37"/>
        <v>.</v>
      </c>
      <c r="U1176" s="3" t="str">
        <f>IF(AND(R1176&lt;&gt;"_U",N1176&lt;&gt;9999,N1176&lt;&gt;999,L1176&lt;&gt;"Median"),IFERROR(VLOOKUP(A1176,'LBA Total'!A:P,16,0),"."),".")</f>
        <v>.</v>
      </c>
    </row>
    <row r="1177" spans="1:21" x14ac:dyDescent="0.3">
      <c r="A1177" s="1" t="str">
        <f t="shared" si="36"/>
        <v>2018|ÅŒtara-Papatoetoe Local Board Area|Total stated - total household income</v>
      </c>
      <c r="B1177" t="s">
        <v>18</v>
      </c>
      <c r="C1177" t="s">
        <v>19</v>
      </c>
      <c r="D1177" t="s">
        <v>20</v>
      </c>
      <c r="E1177" t="s">
        <v>21</v>
      </c>
      <c r="F1177">
        <v>2018</v>
      </c>
      <c r="G1177">
        <v>2018</v>
      </c>
      <c r="H1177">
        <v>7618</v>
      </c>
      <c r="I1177" t="s">
        <v>121</v>
      </c>
      <c r="J1177">
        <v>99</v>
      </c>
      <c r="K1177" t="s">
        <v>23</v>
      </c>
      <c r="L1177">
        <v>77</v>
      </c>
      <c r="M1177" t="s">
        <v>32</v>
      </c>
      <c r="N1177">
        <v>2</v>
      </c>
      <c r="O1177" t="s">
        <v>28</v>
      </c>
      <c r="P1177">
        <v>10104</v>
      </c>
      <c r="T1177" s="3">
        <f t="shared" si="37"/>
        <v>55.84</v>
      </c>
      <c r="U1177" s="3">
        <f>IF(AND(R1177&lt;&gt;"_U",N1177&lt;&gt;9999,N1177&lt;&gt;999,L1177&lt;&gt;"Median"),IFERROR(VLOOKUP(A1177,'LBA Total'!A:P,16,0),"."),".")</f>
        <v>18093</v>
      </c>
    </row>
    <row r="1178" spans="1:21" x14ac:dyDescent="0.3">
      <c r="A1178" s="1" t="str">
        <f t="shared" si="36"/>
        <v>2018|ÅŒtara-Papatoetoe Local Board Area|Total - total household income</v>
      </c>
      <c r="B1178" t="s">
        <v>18</v>
      </c>
      <c r="C1178" t="s">
        <v>19</v>
      </c>
      <c r="D1178" t="s">
        <v>20</v>
      </c>
      <c r="E1178" t="s">
        <v>21</v>
      </c>
      <c r="F1178">
        <v>2018</v>
      </c>
      <c r="G1178">
        <v>2018</v>
      </c>
      <c r="H1178">
        <v>7618</v>
      </c>
      <c r="I1178" t="s">
        <v>121</v>
      </c>
      <c r="J1178">
        <v>99</v>
      </c>
      <c r="K1178" t="s">
        <v>23</v>
      </c>
      <c r="L1178">
        <v>99</v>
      </c>
      <c r="M1178" t="s">
        <v>48</v>
      </c>
      <c r="N1178">
        <v>3</v>
      </c>
      <c r="O1178" t="s">
        <v>25</v>
      </c>
      <c r="P1178">
        <v>1107</v>
      </c>
      <c r="T1178" s="3">
        <f t="shared" si="37"/>
        <v>5.42</v>
      </c>
      <c r="U1178" s="3">
        <f>IF(AND(R1178&lt;&gt;"_U",N1178&lt;&gt;9999,N1178&lt;&gt;999,L1178&lt;&gt;"Median"),IFERROR(VLOOKUP(A1178,'LBA Total'!A:P,16,0),"."),".")</f>
        <v>20412</v>
      </c>
    </row>
    <row r="1179" spans="1:21" x14ac:dyDescent="0.3">
      <c r="A1179" s="1" t="str">
        <f t="shared" si="36"/>
        <v>2018|ÅŒtara-Papatoetoe Local Board Area|Total - total household income</v>
      </c>
      <c r="B1179" t="s">
        <v>18</v>
      </c>
      <c r="C1179" t="s">
        <v>19</v>
      </c>
      <c r="D1179" t="s">
        <v>20</v>
      </c>
      <c r="E1179" t="s">
        <v>21</v>
      </c>
      <c r="F1179">
        <v>2018</v>
      </c>
      <c r="G1179">
        <v>2018</v>
      </c>
      <c r="H1179">
        <v>7618</v>
      </c>
      <c r="I1179" t="s">
        <v>121</v>
      </c>
      <c r="J1179">
        <v>99</v>
      </c>
      <c r="K1179" t="s">
        <v>23</v>
      </c>
      <c r="L1179">
        <v>99</v>
      </c>
      <c r="M1179" t="s">
        <v>48</v>
      </c>
      <c r="N1179">
        <v>7777</v>
      </c>
      <c r="O1179" t="s">
        <v>37</v>
      </c>
      <c r="P1179">
        <v>20412</v>
      </c>
      <c r="T1179" s="3">
        <f t="shared" si="37"/>
        <v>100</v>
      </c>
      <c r="U1179" s="3">
        <f>IF(AND(R1179&lt;&gt;"_U",N1179&lt;&gt;9999,N1179&lt;&gt;999,L1179&lt;&gt;"Median"),IFERROR(VLOOKUP(A1179,'LBA Total'!A:P,16,0),"."),".")</f>
        <v>20412</v>
      </c>
    </row>
    <row r="1180" spans="1:21" x14ac:dyDescent="0.3">
      <c r="A1180" s="1" t="str">
        <f t="shared" si="36"/>
        <v>2018|ÅŒtara-Papatoetoe Local Board Area|Total - total household income</v>
      </c>
      <c r="B1180" t="s">
        <v>18</v>
      </c>
      <c r="C1180" t="s">
        <v>19</v>
      </c>
      <c r="D1180" t="s">
        <v>20</v>
      </c>
      <c r="E1180" t="s">
        <v>21</v>
      </c>
      <c r="F1180">
        <v>2018</v>
      </c>
      <c r="G1180">
        <v>2018</v>
      </c>
      <c r="H1180">
        <v>7618</v>
      </c>
      <c r="I1180" t="s">
        <v>121</v>
      </c>
      <c r="J1180">
        <v>99</v>
      </c>
      <c r="K1180" t="s">
        <v>23</v>
      </c>
      <c r="L1180">
        <v>99</v>
      </c>
      <c r="M1180" t="s">
        <v>48</v>
      </c>
      <c r="N1180">
        <v>9999</v>
      </c>
      <c r="O1180" t="s">
        <v>40</v>
      </c>
      <c r="P1180">
        <v>20412</v>
      </c>
      <c r="T1180" s="3" t="str">
        <f t="shared" si="37"/>
        <v>.</v>
      </c>
      <c r="U1180" s="3" t="str">
        <f>IF(AND(R1180&lt;&gt;"_U",N1180&lt;&gt;9999,N1180&lt;&gt;999,L1180&lt;&gt;"Median"),IFERROR(VLOOKUP(A1180,'LBA Total'!A:P,16,0),"."),".")</f>
        <v>.</v>
      </c>
    </row>
    <row r="1181" spans="1:21" x14ac:dyDescent="0.3">
      <c r="A1181" s="1" t="str">
        <f t="shared" si="36"/>
        <v>2018|ÅŒtara-Papatoetoe Local Board Area|Total - total household income</v>
      </c>
      <c r="B1181" t="s">
        <v>18</v>
      </c>
      <c r="C1181" t="s">
        <v>19</v>
      </c>
      <c r="D1181" t="s">
        <v>20</v>
      </c>
      <c r="E1181" t="s">
        <v>21</v>
      </c>
      <c r="F1181">
        <v>2018</v>
      </c>
      <c r="G1181">
        <v>2018</v>
      </c>
      <c r="H1181">
        <v>7618</v>
      </c>
      <c r="I1181" t="s">
        <v>121</v>
      </c>
      <c r="J1181">
        <v>99</v>
      </c>
      <c r="K1181" t="s">
        <v>23</v>
      </c>
      <c r="L1181">
        <v>99</v>
      </c>
      <c r="M1181" t="s">
        <v>48</v>
      </c>
      <c r="N1181">
        <v>999</v>
      </c>
      <c r="O1181" t="s">
        <v>42</v>
      </c>
      <c r="P1181">
        <v>3</v>
      </c>
      <c r="T1181" s="3" t="str">
        <f t="shared" si="37"/>
        <v>.</v>
      </c>
      <c r="U1181" s="3" t="str">
        <f>IF(AND(R1181&lt;&gt;"_U",N1181&lt;&gt;9999,N1181&lt;&gt;999,L1181&lt;&gt;"Median"),IFERROR(VLOOKUP(A1181,'LBA Total'!A:P,16,0),"."),".")</f>
        <v>.</v>
      </c>
    </row>
    <row r="1182" spans="1:21" x14ac:dyDescent="0.3">
      <c r="A1182" s="1" t="str">
        <f t="shared" si="36"/>
        <v>2018|ÅŒtara-Papatoetoe Local Board Area|Total - total household income</v>
      </c>
      <c r="B1182" t="s">
        <v>18</v>
      </c>
      <c r="C1182" t="s">
        <v>19</v>
      </c>
      <c r="D1182" t="s">
        <v>20</v>
      </c>
      <c r="E1182" t="s">
        <v>21</v>
      </c>
      <c r="F1182">
        <v>2018</v>
      </c>
      <c r="G1182">
        <v>2018</v>
      </c>
      <c r="H1182">
        <v>7618</v>
      </c>
      <c r="I1182" t="s">
        <v>121</v>
      </c>
      <c r="J1182">
        <v>99</v>
      </c>
      <c r="K1182" t="s">
        <v>23</v>
      </c>
      <c r="L1182">
        <v>99</v>
      </c>
      <c r="M1182" t="s">
        <v>48</v>
      </c>
      <c r="N1182">
        <v>1</v>
      </c>
      <c r="O1182" t="s">
        <v>33</v>
      </c>
      <c r="P1182">
        <v>7686</v>
      </c>
      <c r="T1182" s="3">
        <f t="shared" si="37"/>
        <v>37.65</v>
      </c>
      <c r="U1182" s="3">
        <f>IF(AND(R1182&lt;&gt;"_U",N1182&lt;&gt;9999,N1182&lt;&gt;999,L1182&lt;&gt;"Median"),IFERROR(VLOOKUP(A1182,'LBA Total'!A:P,16,0),"."),".")</f>
        <v>20412</v>
      </c>
    </row>
    <row r="1183" spans="1:21" x14ac:dyDescent="0.3">
      <c r="A1183" s="1" t="str">
        <f t="shared" si="36"/>
        <v>2018|ÅŒtara-Papatoetoe Local Board Area|Total - total household income</v>
      </c>
      <c r="B1183" t="s">
        <v>18</v>
      </c>
      <c r="C1183" t="s">
        <v>19</v>
      </c>
      <c r="D1183" t="s">
        <v>20</v>
      </c>
      <c r="E1183" t="s">
        <v>21</v>
      </c>
      <c r="F1183">
        <v>2018</v>
      </c>
      <c r="G1183">
        <v>2018</v>
      </c>
      <c r="H1183">
        <v>7618</v>
      </c>
      <c r="I1183" t="s">
        <v>121</v>
      </c>
      <c r="J1183">
        <v>99</v>
      </c>
      <c r="K1183" t="s">
        <v>23</v>
      </c>
      <c r="L1183">
        <v>99</v>
      </c>
      <c r="M1183" t="s">
        <v>48</v>
      </c>
      <c r="N1183">
        <v>2</v>
      </c>
      <c r="O1183" t="s">
        <v>28</v>
      </c>
      <c r="P1183">
        <v>11616</v>
      </c>
      <c r="T1183" s="3">
        <f t="shared" si="37"/>
        <v>56.91</v>
      </c>
      <c r="U1183" s="3">
        <f>IF(AND(R1183&lt;&gt;"_U",N1183&lt;&gt;9999,N1183&lt;&gt;999,L1183&lt;&gt;"Median"),IFERROR(VLOOKUP(A1183,'LBA Total'!A:P,16,0),"."),".")</f>
        <v>20412</v>
      </c>
    </row>
    <row r="1184" spans="1:21" x14ac:dyDescent="0.3">
      <c r="A1184" s="1" t="str">
        <f t="shared" si="36"/>
        <v>2018|ÅŒtara-Papatoetoe Local Board Area|Median ($) - total household income</v>
      </c>
      <c r="B1184" t="s">
        <v>18</v>
      </c>
      <c r="C1184" t="s">
        <v>19</v>
      </c>
      <c r="D1184" t="s">
        <v>20</v>
      </c>
      <c r="E1184" t="s">
        <v>21</v>
      </c>
      <c r="F1184">
        <v>2018</v>
      </c>
      <c r="G1184">
        <v>2018</v>
      </c>
      <c r="H1184">
        <v>7618</v>
      </c>
      <c r="I1184" t="s">
        <v>121</v>
      </c>
      <c r="J1184">
        <v>99</v>
      </c>
      <c r="K1184" t="s">
        <v>23</v>
      </c>
      <c r="L1184" t="s">
        <v>56</v>
      </c>
      <c r="M1184" t="s">
        <v>57</v>
      </c>
      <c r="N1184">
        <v>2</v>
      </c>
      <c r="O1184" t="s">
        <v>28</v>
      </c>
      <c r="P1184">
        <v>63200</v>
      </c>
      <c r="T1184" s="3" t="str">
        <f t="shared" si="37"/>
        <v>.</v>
      </c>
      <c r="U1184" s="3" t="str">
        <f>IF(AND(R1184&lt;&gt;"_U",N1184&lt;&gt;9999,N1184&lt;&gt;999,L1184&lt;&gt;"Median"),IFERROR(VLOOKUP(A1184,'LBA Total'!A:P,16,0),"."),".")</f>
        <v>.</v>
      </c>
    </row>
    <row r="1185" spans="1:21" x14ac:dyDescent="0.3">
      <c r="A1185" s="1" t="str">
        <f t="shared" si="36"/>
        <v>2018|ÅŒtara-Papatoetoe Local Board Area|Median ($) - total household income</v>
      </c>
      <c r="B1185" t="s">
        <v>18</v>
      </c>
      <c r="C1185" t="s">
        <v>19</v>
      </c>
      <c r="D1185" t="s">
        <v>20</v>
      </c>
      <c r="E1185" t="s">
        <v>21</v>
      </c>
      <c r="F1185">
        <v>2018</v>
      </c>
      <c r="G1185">
        <v>2018</v>
      </c>
      <c r="H1185">
        <v>7618</v>
      </c>
      <c r="I1185" t="s">
        <v>121</v>
      </c>
      <c r="J1185">
        <v>99</v>
      </c>
      <c r="K1185" t="s">
        <v>23</v>
      </c>
      <c r="L1185" t="s">
        <v>56</v>
      </c>
      <c r="M1185" t="s">
        <v>57</v>
      </c>
      <c r="N1185">
        <v>7777</v>
      </c>
      <c r="O1185" t="s">
        <v>37</v>
      </c>
      <c r="P1185">
        <v>76900</v>
      </c>
      <c r="T1185" s="3" t="str">
        <f t="shared" si="37"/>
        <v>.</v>
      </c>
      <c r="U1185" s="3" t="str">
        <f>IF(AND(R1185&lt;&gt;"_U",N1185&lt;&gt;9999,N1185&lt;&gt;999,L1185&lt;&gt;"Median"),IFERROR(VLOOKUP(A1185,'LBA Total'!A:P,16,0),"."),".")</f>
        <v>.</v>
      </c>
    </row>
    <row r="1186" spans="1:21" x14ac:dyDescent="0.3">
      <c r="A1186" s="1" t="str">
        <f t="shared" si="36"/>
        <v>2018|ÅŒtara-Papatoetoe Local Board Area|Median ($) - total household income</v>
      </c>
      <c r="B1186" t="s">
        <v>18</v>
      </c>
      <c r="C1186" t="s">
        <v>19</v>
      </c>
      <c r="D1186" t="s">
        <v>20</v>
      </c>
      <c r="E1186" t="s">
        <v>21</v>
      </c>
      <c r="F1186">
        <v>2018</v>
      </c>
      <c r="G1186">
        <v>2018</v>
      </c>
      <c r="H1186">
        <v>7618</v>
      </c>
      <c r="I1186" t="s">
        <v>121</v>
      </c>
      <c r="J1186">
        <v>99</v>
      </c>
      <c r="K1186" t="s">
        <v>23</v>
      </c>
      <c r="L1186" t="s">
        <v>56</v>
      </c>
      <c r="M1186" t="s">
        <v>57</v>
      </c>
      <c r="N1186">
        <v>9999</v>
      </c>
      <c r="O1186" t="s">
        <v>40</v>
      </c>
      <c r="P1186">
        <v>76900</v>
      </c>
      <c r="T1186" s="3" t="str">
        <f t="shared" si="37"/>
        <v>.</v>
      </c>
      <c r="U1186" s="3" t="str">
        <f>IF(AND(R1186&lt;&gt;"_U",N1186&lt;&gt;9999,N1186&lt;&gt;999,L1186&lt;&gt;"Median"),IFERROR(VLOOKUP(A1186,'LBA Total'!A:P,16,0),"."),".")</f>
        <v>.</v>
      </c>
    </row>
    <row r="1187" spans="1:21" x14ac:dyDescent="0.3">
      <c r="A1187" s="1" t="str">
        <f t="shared" si="36"/>
        <v>2018|ÅŒtara-Papatoetoe Local Board Area|Median ($) - total household income</v>
      </c>
      <c r="B1187" t="s">
        <v>18</v>
      </c>
      <c r="C1187" t="s">
        <v>19</v>
      </c>
      <c r="D1187" t="s">
        <v>20</v>
      </c>
      <c r="E1187" t="s">
        <v>21</v>
      </c>
      <c r="F1187">
        <v>2018</v>
      </c>
      <c r="G1187">
        <v>2018</v>
      </c>
      <c r="H1187">
        <v>7618</v>
      </c>
      <c r="I1187" t="s">
        <v>121</v>
      </c>
      <c r="J1187">
        <v>99</v>
      </c>
      <c r="K1187" t="s">
        <v>23</v>
      </c>
      <c r="L1187" t="s">
        <v>56</v>
      </c>
      <c r="M1187" t="s">
        <v>57</v>
      </c>
      <c r="N1187">
        <v>1</v>
      </c>
      <c r="O1187" t="s">
        <v>33</v>
      </c>
      <c r="P1187">
        <v>98100</v>
      </c>
      <c r="T1187" s="3" t="str">
        <f t="shared" si="37"/>
        <v>.</v>
      </c>
      <c r="U1187" s="3" t="str">
        <f>IF(AND(R1187&lt;&gt;"_U",N1187&lt;&gt;9999,N1187&lt;&gt;999,L1187&lt;&gt;"Median"),IFERROR(VLOOKUP(A1187,'LBA Total'!A:P,16,0),"."),".")</f>
        <v>.</v>
      </c>
    </row>
    <row r="1188" spans="1:21" x14ac:dyDescent="0.3">
      <c r="A1188" s="1" t="str">
        <f t="shared" si="36"/>
        <v>2018|ÅŒtara-Papatoetoe Local Board Area|Median ($) - total household income</v>
      </c>
      <c r="B1188" t="s">
        <v>18</v>
      </c>
      <c r="C1188" t="s">
        <v>19</v>
      </c>
      <c r="D1188" t="s">
        <v>20</v>
      </c>
      <c r="E1188" t="s">
        <v>21</v>
      </c>
      <c r="F1188">
        <v>2018</v>
      </c>
      <c r="G1188">
        <v>2018</v>
      </c>
      <c r="H1188">
        <v>7618</v>
      </c>
      <c r="I1188" t="s">
        <v>121</v>
      </c>
      <c r="J1188">
        <v>99</v>
      </c>
      <c r="K1188" t="s">
        <v>23</v>
      </c>
      <c r="L1188" t="s">
        <v>56</v>
      </c>
      <c r="M1188" t="s">
        <v>57</v>
      </c>
      <c r="N1188">
        <v>999</v>
      </c>
      <c r="O1188" t="s">
        <v>42</v>
      </c>
      <c r="R1188" t="s">
        <v>61</v>
      </c>
      <c r="S1188" t="s">
        <v>62</v>
      </c>
      <c r="T1188" s="3" t="str">
        <f t="shared" si="37"/>
        <v>.</v>
      </c>
      <c r="U1188" s="3" t="str">
        <f>IF(AND(R1188&lt;&gt;"_U",N1188&lt;&gt;9999,N1188&lt;&gt;999,L1188&lt;&gt;"Median"),IFERROR(VLOOKUP(A1188,'LBA Total'!A:P,16,0),"."),".")</f>
        <v>.</v>
      </c>
    </row>
    <row r="1189" spans="1:21" x14ac:dyDescent="0.3">
      <c r="A1189" s="1" t="str">
        <f t="shared" si="36"/>
        <v>2018|ÅŒtara-Papatoetoe Local Board Area|Median ($) - total household income</v>
      </c>
      <c r="B1189" t="s">
        <v>18</v>
      </c>
      <c r="C1189" t="s">
        <v>19</v>
      </c>
      <c r="D1189" t="s">
        <v>20</v>
      </c>
      <c r="E1189" t="s">
        <v>21</v>
      </c>
      <c r="F1189">
        <v>2018</v>
      </c>
      <c r="G1189">
        <v>2018</v>
      </c>
      <c r="H1189">
        <v>7618</v>
      </c>
      <c r="I1189" t="s">
        <v>121</v>
      </c>
      <c r="J1189">
        <v>99</v>
      </c>
      <c r="K1189" t="s">
        <v>23</v>
      </c>
      <c r="L1189" t="s">
        <v>56</v>
      </c>
      <c r="M1189" t="s">
        <v>57</v>
      </c>
      <c r="N1189">
        <v>3</v>
      </c>
      <c r="O1189" t="s">
        <v>25</v>
      </c>
      <c r="P1189">
        <v>83500</v>
      </c>
      <c r="T1189" s="3" t="str">
        <f t="shared" si="37"/>
        <v>.</v>
      </c>
      <c r="U1189" s="3" t="str">
        <f>IF(AND(R1189&lt;&gt;"_U",N1189&lt;&gt;9999,N1189&lt;&gt;999,L1189&lt;&gt;"Median"),IFERROR(VLOOKUP(A1189,'LBA Total'!A:P,16,0),"."),".")</f>
        <v>.</v>
      </c>
    </row>
    <row r="1190" spans="1:21" x14ac:dyDescent="0.3">
      <c r="A1190" s="1" t="str">
        <f t="shared" si="36"/>
        <v>2018|Manurewa Local Board Area|$20,000 or less</v>
      </c>
      <c r="B1190" t="s">
        <v>18</v>
      </c>
      <c r="C1190" t="s">
        <v>19</v>
      </c>
      <c r="D1190" t="s">
        <v>20</v>
      </c>
      <c r="E1190" t="s">
        <v>21</v>
      </c>
      <c r="F1190">
        <v>2018</v>
      </c>
      <c r="G1190">
        <v>2018</v>
      </c>
      <c r="H1190">
        <v>7619</v>
      </c>
      <c r="I1190" t="s">
        <v>116</v>
      </c>
      <c r="J1190">
        <v>99</v>
      </c>
      <c r="K1190" t="s">
        <v>23</v>
      </c>
      <c r="L1190">
        <v>1</v>
      </c>
      <c r="M1190" t="s">
        <v>39</v>
      </c>
      <c r="N1190">
        <v>1</v>
      </c>
      <c r="O1190" t="s">
        <v>33</v>
      </c>
      <c r="P1190">
        <v>414</v>
      </c>
      <c r="T1190" s="3">
        <f t="shared" si="37"/>
        <v>18.850000000000001</v>
      </c>
      <c r="U1190" s="3">
        <f>IF(AND(R1190&lt;&gt;"_U",N1190&lt;&gt;9999,N1190&lt;&gt;999,L1190&lt;&gt;"Median"),IFERROR(VLOOKUP(A1190,'LBA Total'!A:P,16,0),"."),".")</f>
        <v>2196</v>
      </c>
    </row>
    <row r="1191" spans="1:21" x14ac:dyDescent="0.3">
      <c r="A1191" s="1" t="str">
        <f t="shared" si="36"/>
        <v>2018|Manurewa Local Board Area|$20,000 or less</v>
      </c>
      <c r="B1191" t="s">
        <v>18</v>
      </c>
      <c r="C1191" t="s">
        <v>19</v>
      </c>
      <c r="D1191" t="s">
        <v>20</v>
      </c>
      <c r="E1191" t="s">
        <v>21</v>
      </c>
      <c r="F1191">
        <v>2018</v>
      </c>
      <c r="G1191">
        <v>2018</v>
      </c>
      <c r="H1191">
        <v>7619</v>
      </c>
      <c r="I1191" t="s">
        <v>116</v>
      </c>
      <c r="J1191">
        <v>99</v>
      </c>
      <c r="K1191" t="s">
        <v>23</v>
      </c>
      <c r="L1191">
        <v>1</v>
      </c>
      <c r="M1191" t="s">
        <v>39</v>
      </c>
      <c r="N1191">
        <v>9999</v>
      </c>
      <c r="O1191" t="s">
        <v>40</v>
      </c>
      <c r="P1191">
        <v>2196</v>
      </c>
      <c r="T1191" s="3" t="str">
        <f t="shared" si="37"/>
        <v>.</v>
      </c>
      <c r="U1191" s="3" t="str">
        <f>IF(AND(R1191&lt;&gt;"_U",N1191&lt;&gt;9999,N1191&lt;&gt;999,L1191&lt;&gt;"Median"),IFERROR(VLOOKUP(A1191,'LBA Total'!A:P,16,0),"."),".")</f>
        <v>.</v>
      </c>
    </row>
    <row r="1192" spans="1:21" x14ac:dyDescent="0.3">
      <c r="A1192" s="1" t="str">
        <f t="shared" si="36"/>
        <v>2018|Manurewa Local Board Area|$20,000 or less</v>
      </c>
      <c r="B1192" t="s">
        <v>18</v>
      </c>
      <c r="C1192" t="s">
        <v>19</v>
      </c>
      <c r="D1192" t="s">
        <v>20</v>
      </c>
      <c r="E1192" t="s">
        <v>21</v>
      </c>
      <c r="F1192">
        <v>2018</v>
      </c>
      <c r="G1192">
        <v>2018</v>
      </c>
      <c r="H1192">
        <v>7619</v>
      </c>
      <c r="I1192" t="s">
        <v>116</v>
      </c>
      <c r="J1192">
        <v>99</v>
      </c>
      <c r="K1192" t="s">
        <v>23</v>
      </c>
      <c r="L1192">
        <v>1</v>
      </c>
      <c r="M1192" t="s">
        <v>39</v>
      </c>
      <c r="N1192">
        <v>2</v>
      </c>
      <c r="O1192" t="s">
        <v>28</v>
      </c>
      <c r="P1192">
        <v>1704</v>
      </c>
      <c r="T1192" s="3">
        <f t="shared" si="37"/>
        <v>77.599999999999994</v>
      </c>
      <c r="U1192" s="3">
        <f>IF(AND(R1192&lt;&gt;"_U",N1192&lt;&gt;9999,N1192&lt;&gt;999,L1192&lt;&gt;"Median"),IFERROR(VLOOKUP(A1192,'LBA Total'!A:P,16,0),"."),".")</f>
        <v>2196</v>
      </c>
    </row>
    <row r="1193" spans="1:21" x14ac:dyDescent="0.3">
      <c r="A1193" s="1" t="str">
        <f t="shared" si="36"/>
        <v>2018|Manurewa Local Board Area|$20,000 or less</v>
      </c>
      <c r="B1193" t="s">
        <v>18</v>
      </c>
      <c r="C1193" t="s">
        <v>19</v>
      </c>
      <c r="D1193" t="s">
        <v>20</v>
      </c>
      <c r="E1193" t="s">
        <v>21</v>
      </c>
      <c r="F1193">
        <v>2018</v>
      </c>
      <c r="G1193">
        <v>2018</v>
      </c>
      <c r="H1193">
        <v>7619</v>
      </c>
      <c r="I1193" t="s">
        <v>116</v>
      </c>
      <c r="J1193">
        <v>99</v>
      </c>
      <c r="K1193" t="s">
        <v>23</v>
      </c>
      <c r="L1193">
        <v>1</v>
      </c>
      <c r="M1193" t="s">
        <v>39</v>
      </c>
      <c r="N1193">
        <v>999</v>
      </c>
      <c r="O1193" t="s">
        <v>42</v>
      </c>
      <c r="P1193">
        <v>0</v>
      </c>
      <c r="T1193" s="3" t="str">
        <f t="shared" si="37"/>
        <v>.</v>
      </c>
      <c r="U1193" s="3" t="str">
        <f>IF(AND(R1193&lt;&gt;"_U",N1193&lt;&gt;9999,N1193&lt;&gt;999,L1193&lt;&gt;"Median"),IFERROR(VLOOKUP(A1193,'LBA Total'!A:P,16,0),"."),".")</f>
        <v>.</v>
      </c>
    </row>
    <row r="1194" spans="1:21" x14ac:dyDescent="0.3">
      <c r="A1194" s="1" t="str">
        <f t="shared" si="36"/>
        <v>2018|Manurewa Local Board Area|$20,000 or less</v>
      </c>
      <c r="B1194" t="s">
        <v>18</v>
      </c>
      <c r="C1194" t="s">
        <v>19</v>
      </c>
      <c r="D1194" t="s">
        <v>20</v>
      </c>
      <c r="E1194" t="s">
        <v>21</v>
      </c>
      <c r="F1194">
        <v>2018</v>
      </c>
      <c r="G1194">
        <v>2018</v>
      </c>
      <c r="H1194">
        <v>7619</v>
      </c>
      <c r="I1194" t="s">
        <v>116</v>
      </c>
      <c r="J1194">
        <v>99</v>
      </c>
      <c r="K1194" t="s">
        <v>23</v>
      </c>
      <c r="L1194">
        <v>1</v>
      </c>
      <c r="M1194" t="s">
        <v>39</v>
      </c>
      <c r="N1194">
        <v>3</v>
      </c>
      <c r="O1194" t="s">
        <v>25</v>
      </c>
      <c r="P1194">
        <v>81</v>
      </c>
      <c r="T1194" s="3">
        <f t="shared" si="37"/>
        <v>3.69</v>
      </c>
      <c r="U1194" s="3">
        <f>IF(AND(R1194&lt;&gt;"_U",N1194&lt;&gt;9999,N1194&lt;&gt;999,L1194&lt;&gt;"Median"),IFERROR(VLOOKUP(A1194,'LBA Total'!A:P,16,0),"."),".")</f>
        <v>2196</v>
      </c>
    </row>
    <row r="1195" spans="1:21" x14ac:dyDescent="0.3">
      <c r="A1195" s="1" t="str">
        <f t="shared" si="36"/>
        <v>2018|Manurewa Local Board Area|$20,000 or less</v>
      </c>
      <c r="B1195" t="s">
        <v>18</v>
      </c>
      <c r="C1195" t="s">
        <v>19</v>
      </c>
      <c r="D1195" t="s">
        <v>20</v>
      </c>
      <c r="E1195" t="s">
        <v>21</v>
      </c>
      <c r="F1195">
        <v>2018</v>
      </c>
      <c r="G1195">
        <v>2018</v>
      </c>
      <c r="H1195">
        <v>7619</v>
      </c>
      <c r="I1195" t="s">
        <v>116</v>
      </c>
      <c r="J1195">
        <v>99</v>
      </c>
      <c r="K1195" t="s">
        <v>23</v>
      </c>
      <c r="L1195">
        <v>1</v>
      </c>
      <c r="M1195" t="s">
        <v>39</v>
      </c>
      <c r="N1195">
        <v>7777</v>
      </c>
      <c r="O1195" t="s">
        <v>37</v>
      </c>
      <c r="P1195">
        <v>2196</v>
      </c>
      <c r="T1195" s="3">
        <f t="shared" si="37"/>
        <v>100</v>
      </c>
      <c r="U1195" s="3">
        <f>IF(AND(R1195&lt;&gt;"_U",N1195&lt;&gt;9999,N1195&lt;&gt;999,L1195&lt;&gt;"Median"),IFERROR(VLOOKUP(A1195,'LBA Total'!A:P,16,0),"."),".")</f>
        <v>2196</v>
      </c>
    </row>
    <row r="1196" spans="1:21" x14ac:dyDescent="0.3">
      <c r="A1196" s="1" t="str">
        <f t="shared" si="36"/>
        <v>2018|Manurewa Local Board Area|$20,001-$30,000</v>
      </c>
      <c r="B1196" t="s">
        <v>18</v>
      </c>
      <c r="C1196" t="s">
        <v>19</v>
      </c>
      <c r="D1196" t="s">
        <v>20</v>
      </c>
      <c r="E1196" t="s">
        <v>21</v>
      </c>
      <c r="F1196">
        <v>2018</v>
      </c>
      <c r="G1196">
        <v>2018</v>
      </c>
      <c r="H1196">
        <v>7619</v>
      </c>
      <c r="I1196" t="s">
        <v>116</v>
      </c>
      <c r="J1196">
        <v>99</v>
      </c>
      <c r="K1196" t="s">
        <v>23</v>
      </c>
      <c r="L1196">
        <v>2</v>
      </c>
      <c r="M1196" t="s">
        <v>24</v>
      </c>
      <c r="N1196">
        <v>9999</v>
      </c>
      <c r="O1196" t="s">
        <v>40</v>
      </c>
      <c r="P1196">
        <v>1617</v>
      </c>
      <c r="T1196" s="3" t="str">
        <f t="shared" si="37"/>
        <v>.</v>
      </c>
      <c r="U1196" s="3" t="str">
        <f>IF(AND(R1196&lt;&gt;"_U",N1196&lt;&gt;9999,N1196&lt;&gt;999,L1196&lt;&gt;"Median"),IFERROR(VLOOKUP(A1196,'LBA Total'!A:P,16,0),"."),".")</f>
        <v>.</v>
      </c>
    </row>
    <row r="1197" spans="1:21" x14ac:dyDescent="0.3">
      <c r="A1197" s="1" t="str">
        <f t="shared" si="36"/>
        <v>2018|Manurewa Local Board Area|$20,001-$30,000</v>
      </c>
      <c r="B1197" t="s">
        <v>18</v>
      </c>
      <c r="C1197" t="s">
        <v>19</v>
      </c>
      <c r="D1197" t="s">
        <v>20</v>
      </c>
      <c r="E1197" t="s">
        <v>21</v>
      </c>
      <c r="F1197">
        <v>2018</v>
      </c>
      <c r="G1197">
        <v>2018</v>
      </c>
      <c r="H1197">
        <v>7619</v>
      </c>
      <c r="I1197" t="s">
        <v>116</v>
      </c>
      <c r="J1197">
        <v>99</v>
      </c>
      <c r="K1197" t="s">
        <v>23</v>
      </c>
      <c r="L1197">
        <v>2</v>
      </c>
      <c r="M1197" t="s">
        <v>24</v>
      </c>
      <c r="N1197">
        <v>999</v>
      </c>
      <c r="O1197" t="s">
        <v>42</v>
      </c>
      <c r="P1197">
        <v>0</v>
      </c>
      <c r="T1197" s="3" t="str">
        <f t="shared" si="37"/>
        <v>.</v>
      </c>
      <c r="U1197" s="3" t="str">
        <f>IF(AND(R1197&lt;&gt;"_U",N1197&lt;&gt;9999,N1197&lt;&gt;999,L1197&lt;&gt;"Median"),IFERROR(VLOOKUP(A1197,'LBA Total'!A:P,16,0),"."),".")</f>
        <v>.</v>
      </c>
    </row>
    <row r="1198" spans="1:21" x14ac:dyDescent="0.3">
      <c r="A1198" s="1" t="str">
        <f t="shared" si="36"/>
        <v>2018|Manurewa Local Board Area|$20,001-$30,000</v>
      </c>
      <c r="B1198" t="s">
        <v>18</v>
      </c>
      <c r="C1198" t="s">
        <v>19</v>
      </c>
      <c r="D1198" t="s">
        <v>20</v>
      </c>
      <c r="E1198" t="s">
        <v>21</v>
      </c>
      <c r="F1198">
        <v>2018</v>
      </c>
      <c r="G1198">
        <v>2018</v>
      </c>
      <c r="H1198">
        <v>7619</v>
      </c>
      <c r="I1198" t="s">
        <v>116</v>
      </c>
      <c r="J1198">
        <v>99</v>
      </c>
      <c r="K1198" t="s">
        <v>23</v>
      </c>
      <c r="L1198">
        <v>2</v>
      </c>
      <c r="M1198" t="s">
        <v>24</v>
      </c>
      <c r="N1198">
        <v>1</v>
      </c>
      <c r="O1198" t="s">
        <v>33</v>
      </c>
      <c r="P1198">
        <v>549</v>
      </c>
      <c r="T1198" s="3">
        <f t="shared" si="37"/>
        <v>33.950000000000003</v>
      </c>
      <c r="U1198" s="3">
        <f>IF(AND(R1198&lt;&gt;"_U",N1198&lt;&gt;9999,N1198&lt;&gt;999,L1198&lt;&gt;"Median"),IFERROR(VLOOKUP(A1198,'LBA Total'!A:P,16,0),"."),".")</f>
        <v>1617</v>
      </c>
    </row>
    <row r="1199" spans="1:21" x14ac:dyDescent="0.3">
      <c r="A1199" s="1" t="str">
        <f t="shared" si="36"/>
        <v>2018|Manurewa Local Board Area|$20,001-$30,000</v>
      </c>
      <c r="B1199" t="s">
        <v>18</v>
      </c>
      <c r="C1199" t="s">
        <v>19</v>
      </c>
      <c r="D1199" t="s">
        <v>20</v>
      </c>
      <c r="E1199" t="s">
        <v>21</v>
      </c>
      <c r="F1199">
        <v>2018</v>
      </c>
      <c r="G1199">
        <v>2018</v>
      </c>
      <c r="H1199">
        <v>7619</v>
      </c>
      <c r="I1199" t="s">
        <v>116</v>
      </c>
      <c r="J1199">
        <v>99</v>
      </c>
      <c r="K1199" t="s">
        <v>23</v>
      </c>
      <c r="L1199">
        <v>2</v>
      </c>
      <c r="M1199" t="s">
        <v>24</v>
      </c>
      <c r="N1199">
        <v>7777</v>
      </c>
      <c r="O1199" t="s">
        <v>37</v>
      </c>
      <c r="P1199">
        <v>1617</v>
      </c>
      <c r="T1199" s="3">
        <f t="shared" si="37"/>
        <v>100</v>
      </c>
      <c r="U1199" s="3">
        <f>IF(AND(R1199&lt;&gt;"_U",N1199&lt;&gt;9999,N1199&lt;&gt;999,L1199&lt;&gt;"Median"),IFERROR(VLOOKUP(A1199,'LBA Total'!A:P,16,0),"."),".")</f>
        <v>1617</v>
      </c>
    </row>
    <row r="1200" spans="1:21" x14ac:dyDescent="0.3">
      <c r="A1200" s="1" t="str">
        <f t="shared" si="36"/>
        <v>2018|Manurewa Local Board Area|$20,001-$30,000</v>
      </c>
      <c r="B1200" t="s">
        <v>18</v>
      </c>
      <c r="C1200" t="s">
        <v>19</v>
      </c>
      <c r="D1200" t="s">
        <v>20</v>
      </c>
      <c r="E1200" t="s">
        <v>21</v>
      </c>
      <c r="F1200">
        <v>2018</v>
      </c>
      <c r="G1200">
        <v>2018</v>
      </c>
      <c r="H1200">
        <v>7619</v>
      </c>
      <c r="I1200" t="s">
        <v>116</v>
      </c>
      <c r="J1200">
        <v>99</v>
      </c>
      <c r="K1200" t="s">
        <v>23</v>
      </c>
      <c r="L1200">
        <v>2</v>
      </c>
      <c r="M1200" t="s">
        <v>24</v>
      </c>
      <c r="N1200">
        <v>2</v>
      </c>
      <c r="O1200" t="s">
        <v>28</v>
      </c>
      <c r="P1200">
        <v>975</v>
      </c>
      <c r="T1200" s="3">
        <f t="shared" si="37"/>
        <v>60.3</v>
      </c>
      <c r="U1200" s="3">
        <f>IF(AND(R1200&lt;&gt;"_U",N1200&lt;&gt;9999,N1200&lt;&gt;999,L1200&lt;&gt;"Median"),IFERROR(VLOOKUP(A1200,'LBA Total'!A:P,16,0),"."),".")</f>
        <v>1617</v>
      </c>
    </row>
    <row r="1201" spans="1:21" x14ac:dyDescent="0.3">
      <c r="A1201" s="1" t="str">
        <f t="shared" si="36"/>
        <v>2018|Manurewa Local Board Area|$20,001-$30,000</v>
      </c>
      <c r="B1201" t="s">
        <v>18</v>
      </c>
      <c r="C1201" t="s">
        <v>19</v>
      </c>
      <c r="D1201" t="s">
        <v>20</v>
      </c>
      <c r="E1201" t="s">
        <v>21</v>
      </c>
      <c r="F1201">
        <v>2018</v>
      </c>
      <c r="G1201">
        <v>2018</v>
      </c>
      <c r="H1201">
        <v>7619</v>
      </c>
      <c r="I1201" t="s">
        <v>116</v>
      </c>
      <c r="J1201">
        <v>99</v>
      </c>
      <c r="K1201" t="s">
        <v>23</v>
      </c>
      <c r="L1201">
        <v>2</v>
      </c>
      <c r="M1201" t="s">
        <v>24</v>
      </c>
      <c r="N1201">
        <v>3</v>
      </c>
      <c r="O1201" t="s">
        <v>25</v>
      </c>
      <c r="P1201">
        <v>93</v>
      </c>
      <c r="T1201" s="3">
        <f t="shared" si="37"/>
        <v>5.75</v>
      </c>
      <c r="U1201" s="3">
        <f>IF(AND(R1201&lt;&gt;"_U",N1201&lt;&gt;9999,N1201&lt;&gt;999,L1201&lt;&gt;"Median"),IFERROR(VLOOKUP(A1201,'LBA Total'!A:P,16,0),"."),".")</f>
        <v>1617</v>
      </c>
    </row>
    <row r="1202" spans="1:21" x14ac:dyDescent="0.3">
      <c r="A1202" s="1" t="str">
        <f t="shared" si="36"/>
        <v>2018|Manurewa Local Board Area|$30,001-$50,000</v>
      </c>
      <c r="B1202" t="s">
        <v>18</v>
      </c>
      <c r="C1202" t="s">
        <v>19</v>
      </c>
      <c r="D1202" t="s">
        <v>20</v>
      </c>
      <c r="E1202" t="s">
        <v>21</v>
      </c>
      <c r="F1202">
        <v>2018</v>
      </c>
      <c r="G1202">
        <v>2018</v>
      </c>
      <c r="H1202">
        <v>7619</v>
      </c>
      <c r="I1202" t="s">
        <v>116</v>
      </c>
      <c r="J1202">
        <v>99</v>
      </c>
      <c r="K1202" t="s">
        <v>23</v>
      </c>
      <c r="L1202">
        <v>3</v>
      </c>
      <c r="M1202" t="s">
        <v>45</v>
      </c>
      <c r="N1202">
        <v>999</v>
      </c>
      <c r="O1202" t="s">
        <v>42</v>
      </c>
      <c r="P1202">
        <v>0</v>
      </c>
      <c r="T1202" s="3" t="str">
        <f t="shared" si="37"/>
        <v>.</v>
      </c>
      <c r="U1202" s="3" t="str">
        <f>IF(AND(R1202&lt;&gt;"_U",N1202&lt;&gt;9999,N1202&lt;&gt;999,L1202&lt;&gt;"Median"),IFERROR(VLOOKUP(A1202,'LBA Total'!A:P,16,0),"."),".")</f>
        <v>.</v>
      </c>
    </row>
    <row r="1203" spans="1:21" x14ac:dyDescent="0.3">
      <c r="A1203" s="1" t="str">
        <f t="shared" si="36"/>
        <v>2018|Manurewa Local Board Area|$30,001-$50,000</v>
      </c>
      <c r="B1203" t="s">
        <v>18</v>
      </c>
      <c r="C1203" t="s">
        <v>19</v>
      </c>
      <c r="D1203" t="s">
        <v>20</v>
      </c>
      <c r="E1203" t="s">
        <v>21</v>
      </c>
      <c r="F1203">
        <v>2018</v>
      </c>
      <c r="G1203">
        <v>2018</v>
      </c>
      <c r="H1203">
        <v>7619</v>
      </c>
      <c r="I1203" t="s">
        <v>116</v>
      </c>
      <c r="J1203">
        <v>99</v>
      </c>
      <c r="K1203" t="s">
        <v>23</v>
      </c>
      <c r="L1203">
        <v>3</v>
      </c>
      <c r="M1203" t="s">
        <v>45</v>
      </c>
      <c r="N1203">
        <v>7777</v>
      </c>
      <c r="O1203" t="s">
        <v>37</v>
      </c>
      <c r="P1203">
        <v>2733</v>
      </c>
      <c r="T1203" s="3">
        <f t="shared" si="37"/>
        <v>100</v>
      </c>
      <c r="U1203" s="3">
        <f>IF(AND(R1203&lt;&gt;"_U",N1203&lt;&gt;9999,N1203&lt;&gt;999,L1203&lt;&gt;"Median"),IFERROR(VLOOKUP(A1203,'LBA Total'!A:P,16,0),"."),".")</f>
        <v>2733</v>
      </c>
    </row>
    <row r="1204" spans="1:21" x14ac:dyDescent="0.3">
      <c r="A1204" s="1" t="str">
        <f t="shared" si="36"/>
        <v>2018|Manurewa Local Board Area|$30,001-$50,000</v>
      </c>
      <c r="B1204" t="s">
        <v>18</v>
      </c>
      <c r="C1204" t="s">
        <v>19</v>
      </c>
      <c r="D1204" t="s">
        <v>20</v>
      </c>
      <c r="E1204" t="s">
        <v>21</v>
      </c>
      <c r="F1204">
        <v>2018</v>
      </c>
      <c r="G1204">
        <v>2018</v>
      </c>
      <c r="H1204">
        <v>7619</v>
      </c>
      <c r="I1204" t="s">
        <v>116</v>
      </c>
      <c r="J1204">
        <v>99</v>
      </c>
      <c r="K1204" t="s">
        <v>23</v>
      </c>
      <c r="L1204">
        <v>3</v>
      </c>
      <c r="M1204" t="s">
        <v>45</v>
      </c>
      <c r="N1204">
        <v>9999</v>
      </c>
      <c r="O1204" t="s">
        <v>40</v>
      </c>
      <c r="P1204">
        <v>2733</v>
      </c>
      <c r="T1204" s="3" t="str">
        <f t="shared" si="37"/>
        <v>.</v>
      </c>
      <c r="U1204" s="3" t="str">
        <f>IF(AND(R1204&lt;&gt;"_U",N1204&lt;&gt;9999,N1204&lt;&gt;999,L1204&lt;&gt;"Median"),IFERROR(VLOOKUP(A1204,'LBA Total'!A:P,16,0),"."),".")</f>
        <v>.</v>
      </c>
    </row>
    <row r="1205" spans="1:21" x14ac:dyDescent="0.3">
      <c r="A1205" s="1" t="str">
        <f t="shared" si="36"/>
        <v>2018|Manurewa Local Board Area|$30,001-$50,000</v>
      </c>
      <c r="B1205" t="s">
        <v>18</v>
      </c>
      <c r="C1205" t="s">
        <v>19</v>
      </c>
      <c r="D1205" t="s">
        <v>20</v>
      </c>
      <c r="E1205" t="s">
        <v>21</v>
      </c>
      <c r="F1205">
        <v>2018</v>
      </c>
      <c r="G1205">
        <v>2018</v>
      </c>
      <c r="H1205">
        <v>7619</v>
      </c>
      <c r="I1205" t="s">
        <v>116</v>
      </c>
      <c r="J1205">
        <v>99</v>
      </c>
      <c r="K1205" t="s">
        <v>23</v>
      </c>
      <c r="L1205">
        <v>3</v>
      </c>
      <c r="M1205" t="s">
        <v>45</v>
      </c>
      <c r="N1205">
        <v>1</v>
      </c>
      <c r="O1205" t="s">
        <v>33</v>
      </c>
      <c r="P1205">
        <v>984</v>
      </c>
      <c r="T1205" s="3">
        <f t="shared" si="37"/>
        <v>36</v>
      </c>
      <c r="U1205" s="3">
        <f>IF(AND(R1205&lt;&gt;"_U",N1205&lt;&gt;9999,N1205&lt;&gt;999,L1205&lt;&gt;"Median"),IFERROR(VLOOKUP(A1205,'LBA Total'!A:P,16,0),"."),".")</f>
        <v>2733</v>
      </c>
    </row>
    <row r="1206" spans="1:21" x14ac:dyDescent="0.3">
      <c r="A1206" s="1" t="str">
        <f t="shared" si="36"/>
        <v>2018|Manurewa Local Board Area|$30,001-$50,000</v>
      </c>
      <c r="B1206" t="s">
        <v>18</v>
      </c>
      <c r="C1206" t="s">
        <v>19</v>
      </c>
      <c r="D1206" t="s">
        <v>20</v>
      </c>
      <c r="E1206" t="s">
        <v>21</v>
      </c>
      <c r="F1206">
        <v>2018</v>
      </c>
      <c r="G1206">
        <v>2018</v>
      </c>
      <c r="H1206">
        <v>7619</v>
      </c>
      <c r="I1206" t="s">
        <v>116</v>
      </c>
      <c r="J1206">
        <v>99</v>
      </c>
      <c r="K1206" t="s">
        <v>23</v>
      </c>
      <c r="L1206">
        <v>3</v>
      </c>
      <c r="M1206" t="s">
        <v>45</v>
      </c>
      <c r="N1206">
        <v>3</v>
      </c>
      <c r="O1206" t="s">
        <v>25</v>
      </c>
      <c r="P1206">
        <v>150</v>
      </c>
      <c r="T1206" s="3">
        <f t="shared" si="37"/>
        <v>5.49</v>
      </c>
      <c r="U1206" s="3">
        <f>IF(AND(R1206&lt;&gt;"_U",N1206&lt;&gt;9999,N1206&lt;&gt;999,L1206&lt;&gt;"Median"),IFERROR(VLOOKUP(A1206,'LBA Total'!A:P,16,0),"."),".")</f>
        <v>2733</v>
      </c>
    </row>
    <row r="1207" spans="1:21" x14ac:dyDescent="0.3">
      <c r="A1207" s="1" t="str">
        <f t="shared" si="36"/>
        <v>2018|Manurewa Local Board Area|$30,001-$50,000</v>
      </c>
      <c r="B1207" t="s">
        <v>18</v>
      </c>
      <c r="C1207" t="s">
        <v>19</v>
      </c>
      <c r="D1207" t="s">
        <v>20</v>
      </c>
      <c r="E1207" t="s">
        <v>21</v>
      </c>
      <c r="F1207">
        <v>2018</v>
      </c>
      <c r="G1207">
        <v>2018</v>
      </c>
      <c r="H1207">
        <v>7619</v>
      </c>
      <c r="I1207" t="s">
        <v>116</v>
      </c>
      <c r="J1207">
        <v>99</v>
      </c>
      <c r="K1207" t="s">
        <v>23</v>
      </c>
      <c r="L1207">
        <v>3</v>
      </c>
      <c r="M1207" t="s">
        <v>45</v>
      </c>
      <c r="N1207">
        <v>2</v>
      </c>
      <c r="O1207" t="s">
        <v>28</v>
      </c>
      <c r="P1207">
        <v>1599</v>
      </c>
      <c r="T1207" s="3">
        <f t="shared" si="37"/>
        <v>58.51</v>
      </c>
      <c r="U1207" s="3">
        <f>IF(AND(R1207&lt;&gt;"_U",N1207&lt;&gt;9999,N1207&lt;&gt;999,L1207&lt;&gt;"Median"),IFERROR(VLOOKUP(A1207,'LBA Total'!A:P,16,0),"."),".")</f>
        <v>2733</v>
      </c>
    </row>
    <row r="1208" spans="1:21" x14ac:dyDescent="0.3">
      <c r="A1208" s="1" t="str">
        <f t="shared" si="36"/>
        <v>2018|Manurewa Local Board Area|$50,001-$70,000</v>
      </c>
      <c r="B1208" t="s">
        <v>18</v>
      </c>
      <c r="C1208" t="s">
        <v>19</v>
      </c>
      <c r="D1208" t="s">
        <v>20</v>
      </c>
      <c r="E1208" t="s">
        <v>21</v>
      </c>
      <c r="F1208">
        <v>2018</v>
      </c>
      <c r="G1208">
        <v>2018</v>
      </c>
      <c r="H1208">
        <v>7619</v>
      </c>
      <c r="I1208" t="s">
        <v>116</v>
      </c>
      <c r="J1208">
        <v>99</v>
      </c>
      <c r="K1208" t="s">
        <v>23</v>
      </c>
      <c r="L1208">
        <v>4</v>
      </c>
      <c r="M1208" t="s">
        <v>36</v>
      </c>
      <c r="N1208">
        <v>3</v>
      </c>
      <c r="O1208" t="s">
        <v>25</v>
      </c>
      <c r="P1208">
        <v>159</v>
      </c>
      <c r="T1208" s="3">
        <f t="shared" si="37"/>
        <v>6.02</v>
      </c>
      <c r="U1208" s="3">
        <f>IF(AND(R1208&lt;&gt;"_U",N1208&lt;&gt;9999,N1208&lt;&gt;999,L1208&lt;&gt;"Median"),IFERROR(VLOOKUP(A1208,'LBA Total'!A:P,16,0),"."),".")</f>
        <v>2640</v>
      </c>
    </row>
    <row r="1209" spans="1:21" x14ac:dyDescent="0.3">
      <c r="A1209" s="1" t="str">
        <f t="shared" si="36"/>
        <v>2018|Manurewa Local Board Area|$50,001-$70,000</v>
      </c>
      <c r="B1209" t="s">
        <v>18</v>
      </c>
      <c r="C1209" t="s">
        <v>19</v>
      </c>
      <c r="D1209" t="s">
        <v>20</v>
      </c>
      <c r="E1209" t="s">
        <v>21</v>
      </c>
      <c r="F1209">
        <v>2018</v>
      </c>
      <c r="G1209">
        <v>2018</v>
      </c>
      <c r="H1209">
        <v>7619</v>
      </c>
      <c r="I1209" t="s">
        <v>116</v>
      </c>
      <c r="J1209">
        <v>99</v>
      </c>
      <c r="K1209" t="s">
        <v>23</v>
      </c>
      <c r="L1209">
        <v>4</v>
      </c>
      <c r="M1209" t="s">
        <v>36</v>
      </c>
      <c r="N1209">
        <v>2</v>
      </c>
      <c r="O1209" t="s">
        <v>28</v>
      </c>
      <c r="P1209">
        <v>1458</v>
      </c>
      <c r="T1209" s="3">
        <f t="shared" si="37"/>
        <v>55.23</v>
      </c>
      <c r="U1209" s="3">
        <f>IF(AND(R1209&lt;&gt;"_U",N1209&lt;&gt;9999,N1209&lt;&gt;999,L1209&lt;&gt;"Median"),IFERROR(VLOOKUP(A1209,'LBA Total'!A:P,16,0),"."),".")</f>
        <v>2640</v>
      </c>
    </row>
    <row r="1210" spans="1:21" x14ac:dyDescent="0.3">
      <c r="A1210" s="1" t="str">
        <f t="shared" si="36"/>
        <v>2018|Manurewa Local Board Area|$50,001-$70,000</v>
      </c>
      <c r="B1210" t="s">
        <v>18</v>
      </c>
      <c r="C1210" t="s">
        <v>19</v>
      </c>
      <c r="D1210" t="s">
        <v>20</v>
      </c>
      <c r="E1210" t="s">
        <v>21</v>
      </c>
      <c r="F1210">
        <v>2018</v>
      </c>
      <c r="G1210">
        <v>2018</v>
      </c>
      <c r="H1210">
        <v>7619</v>
      </c>
      <c r="I1210" t="s">
        <v>116</v>
      </c>
      <c r="J1210">
        <v>99</v>
      </c>
      <c r="K1210" t="s">
        <v>23</v>
      </c>
      <c r="L1210">
        <v>4</v>
      </c>
      <c r="M1210" t="s">
        <v>36</v>
      </c>
      <c r="N1210">
        <v>7777</v>
      </c>
      <c r="O1210" t="s">
        <v>37</v>
      </c>
      <c r="P1210">
        <v>2640</v>
      </c>
      <c r="T1210" s="3">
        <f t="shared" si="37"/>
        <v>100</v>
      </c>
      <c r="U1210" s="3">
        <f>IF(AND(R1210&lt;&gt;"_U",N1210&lt;&gt;9999,N1210&lt;&gt;999,L1210&lt;&gt;"Median"),IFERROR(VLOOKUP(A1210,'LBA Total'!A:P,16,0),"."),".")</f>
        <v>2640</v>
      </c>
    </row>
    <row r="1211" spans="1:21" x14ac:dyDescent="0.3">
      <c r="A1211" s="1" t="str">
        <f t="shared" si="36"/>
        <v>2018|Manurewa Local Board Area|$50,001-$70,000</v>
      </c>
      <c r="B1211" t="s">
        <v>18</v>
      </c>
      <c r="C1211" t="s">
        <v>19</v>
      </c>
      <c r="D1211" t="s">
        <v>20</v>
      </c>
      <c r="E1211" t="s">
        <v>21</v>
      </c>
      <c r="F1211">
        <v>2018</v>
      </c>
      <c r="G1211">
        <v>2018</v>
      </c>
      <c r="H1211">
        <v>7619</v>
      </c>
      <c r="I1211" t="s">
        <v>116</v>
      </c>
      <c r="J1211">
        <v>99</v>
      </c>
      <c r="K1211" t="s">
        <v>23</v>
      </c>
      <c r="L1211">
        <v>4</v>
      </c>
      <c r="M1211" t="s">
        <v>36</v>
      </c>
      <c r="N1211">
        <v>9999</v>
      </c>
      <c r="O1211" t="s">
        <v>40</v>
      </c>
      <c r="P1211">
        <v>2640</v>
      </c>
      <c r="T1211" s="3" t="str">
        <f t="shared" si="37"/>
        <v>.</v>
      </c>
      <c r="U1211" s="3" t="str">
        <f>IF(AND(R1211&lt;&gt;"_U",N1211&lt;&gt;9999,N1211&lt;&gt;999,L1211&lt;&gt;"Median"),IFERROR(VLOOKUP(A1211,'LBA Total'!A:P,16,0),"."),".")</f>
        <v>.</v>
      </c>
    </row>
    <row r="1212" spans="1:21" x14ac:dyDescent="0.3">
      <c r="A1212" s="1" t="str">
        <f t="shared" si="36"/>
        <v>2018|Manurewa Local Board Area|$50,001-$70,000</v>
      </c>
      <c r="B1212" t="s">
        <v>18</v>
      </c>
      <c r="C1212" t="s">
        <v>19</v>
      </c>
      <c r="D1212" t="s">
        <v>20</v>
      </c>
      <c r="E1212" t="s">
        <v>21</v>
      </c>
      <c r="F1212">
        <v>2018</v>
      </c>
      <c r="G1212">
        <v>2018</v>
      </c>
      <c r="H1212">
        <v>7619</v>
      </c>
      <c r="I1212" t="s">
        <v>116</v>
      </c>
      <c r="J1212">
        <v>99</v>
      </c>
      <c r="K1212" t="s">
        <v>23</v>
      </c>
      <c r="L1212">
        <v>4</v>
      </c>
      <c r="M1212" t="s">
        <v>36</v>
      </c>
      <c r="N1212">
        <v>999</v>
      </c>
      <c r="O1212" t="s">
        <v>42</v>
      </c>
      <c r="P1212">
        <v>0</v>
      </c>
      <c r="T1212" s="3" t="str">
        <f t="shared" si="37"/>
        <v>.</v>
      </c>
      <c r="U1212" s="3" t="str">
        <f>IF(AND(R1212&lt;&gt;"_U",N1212&lt;&gt;9999,N1212&lt;&gt;999,L1212&lt;&gt;"Median"),IFERROR(VLOOKUP(A1212,'LBA Total'!A:P,16,0),"."),".")</f>
        <v>.</v>
      </c>
    </row>
    <row r="1213" spans="1:21" x14ac:dyDescent="0.3">
      <c r="A1213" s="1" t="str">
        <f t="shared" si="36"/>
        <v>2018|Manurewa Local Board Area|$50,001-$70,000</v>
      </c>
      <c r="B1213" t="s">
        <v>18</v>
      </c>
      <c r="C1213" t="s">
        <v>19</v>
      </c>
      <c r="D1213" t="s">
        <v>20</v>
      </c>
      <c r="E1213" t="s">
        <v>21</v>
      </c>
      <c r="F1213">
        <v>2018</v>
      </c>
      <c r="G1213">
        <v>2018</v>
      </c>
      <c r="H1213">
        <v>7619</v>
      </c>
      <c r="I1213" t="s">
        <v>116</v>
      </c>
      <c r="J1213">
        <v>99</v>
      </c>
      <c r="K1213" t="s">
        <v>23</v>
      </c>
      <c r="L1213">
        <v>4</v>
      </c>
      <c r="M1213" t="s">
        <v>36</v>
      </c>
      <c r="N1213">
        <v>1</v>
      </c>
      <c r="O1213" t="s">
        <v>33</v>
      </c>
      <c r="P1213">
        <v>1020</v>
      </c>
      <c r="T1213" s="3">
        <f t="shared" si="37"/>
        <v>38.64</v>
      </c>
      <c r="U1213" s="3">
        <f>IF(AND(R1213&lt;&gt;"_U",N1213&lt;&gt;9999,N1213&lt;&gt;999,L1213&lt;&gt;"Median"),IFERROR(VLOOKUP(A1213,'LBA Total'!A:P,16,0),"."),".")</f>
        <v>2640</v>
      </c>
    </row>
    <row r="1214" spans="1:21" x14ac:dyDescent="0.3">
      <c r="A1214" s="1" t="str">
        <f t="shared" si="36"/>
        <v>2018|Manurewa Local Board Area|$70,001-$100,000</v>
      </c>
      <c r="B1214" t="s">
        <v>18</v>
      </c>
      <c r="C1214" t="s">
        <v>19</v>
      </c>
      <c r="D1214" t="s">
        <v>20</v>
      </c>
      <c r="E1214" t="s">
        <v>21</v>
      </c>
      <c r="F1214">
        <v>2018</v>
      </c>
      <c r="G1214">
        <v>2018</v>
      </c>
      <c r="H1214">
        <v>7619</v>
      </c>
      <c r="I1214" t="s">
        <v>116</v>
      </c>
      <c r="J1214">
        <v>99</v>
      </c>
      <c r="K1214" t="s">
        <v>23</v>
      </c>
      <c r="L1214">
        <v>5</v>
      </c>
      <c r="M1214" t="s">
        <v>58</v>
      </c>
      <c r="N1214">
        <v>7777</v>
      </c>
      <c r="O1214" t="s">
        <v>37</v>
      </c>
      <c r="P1214">
        <v>3336</v>
      </c>
      <c r="T1214" s="3">
        <f t="shared" si="37"/>
        <v>100</v>
      </c>
      <c r="U1214" s="3">
        <f>IF(AND(R1214&lt;&gt;"_U",N1214&lt;&gt;9999,N1214&lt;&gt;999,L1214&lt;&gt;"Median"),IFERROR(VLOOKUP(A1214,'LBA Total'!A:P,16,0),"."),".")</f>
        <v>3336</v>
      </c>
    </row>
    <row r="1215" spans="1:21" x14ac:dyDescent="0.3">
      <c r="A1215" s="1" t="str">
        <f t="shared" si="36"/>
        <v>2018|Manurewa Local Board Area|$70,001-$100,000</v>
      </c>
      <c r="B1215" t="s">
        <v>18</v>
      </c>
      <c r="C1215" t="s">
        <v>19</v>
      </c>
      <c r="D1215" t="s">
        <v>20</v>
      </c>
      <c r="E1215" t="s">
        <v>21</v>
      </c>
      <c r="F1215">
        <v>2018</v>
      </c>
      <c r="G1215">
        <v>2018</v>
      </c>
      <c r="H1215">
        <v>7619</v>
      </c>
      <c r="I1215" t="s">
        <v>116</v>
      </c>
      <c r="J1215">
        <v>99</v>
      </c>
      <c r="K1215" t="s">
        <v>23</v>
      </c>
      <c r="L1215">
        <v>5</v>
      </c>
      <c r="M1215" t="s">
        <v>58</v>
      </c>
      <c r="N1215">
        <v>9999</v>
      </c>
      <c r="O1215" t="s">
        <v>40</v>
      </c>
      <c r="P1215">
        <v>3336</v>
      </c>
      <c r="T1215" s="3" t="str">
        <f t="shared" si="37"/>
        <v>.</v>
      </c>
      <c r="U1215" s="3" t="str">
        <f>IF(AND(R1215&lt;&gt;"_U",N1215&lt;&gt;9999,N1215&lt;&gt;999,L1215&lt;&gt;"Median"),IFERROR(VLOOKUP(A1215,'LBA Total'!A:P,16,0),"."),".")</f>
        <v>.</v>
      </c>
    </row>
    <row r="1216" spans="1:21" x14ac:dyDescent="0.3">
      <c r="A1216" s="1" t="str">
        <f t="shared" si="36"/>
        <v>2018|Manurewa Local Board Area|$70,001-$100,000</v>
      </c>
      <c r="B1216" t="s">
        <v>18</v>
      </c>
      <c r="C1216" t="s">
        <v>19</v>
      </c>
      <c r="D1216" t="s">
        <v>20</v>
      </c>
      <c r="E1216" t="s">
        <v>21</v>
      </c>
      <c r="F1216">
        <v>2018</v>
      </c>
      <c r="G1216">
        <v>2018</v>
      </c>
      <c r="H1216">
        <v>7619</v>
      </c>
      <c r="I1216" t="s">
        <v>116</v>
      </c>
      <c r="J1216">
        <v>99</v>
      </c>
      <c r="K1216" t="s">
        <v>23</v>
      </c>
      <c r="L1216">
        <v>5</v>
      </c>
      <c r="M1216" t="s">
        <v>58</v>
      </c>
      <c r="N1216">
        <v>999</v>
      </c>
      <c r="O1216" t="s">
        <v>42</v>
      </c>
      <c r="P1216">
        <v>0</v>
      </c>
      <c r="T1216" s="3" t="str">
        <f t="shared" si="37"/>
        <v>.</v>
      </c>
      <c r="U1216" s="3" t="str">
        <f>IF(AND(R1216&lt;&gt;"_U",N1216&lt;&gt;9999,N1216&lt;&gt;999,L1216&lt;&gt;"Median"),IFERROR(VLOOKUP(A1216,'LBA Total'!A:P,16,0),"."),".")</f>
        <v>.</v>
      </c>
    </row>
    <row r="1217" spans="1:21" x14ac:dyDescent="0.3">
      <c r="A1217" s="1" t="str">
        <f t="shared" si="36"/>
        <v>2018|Manurewa Local Board Area|$70,001-$100,000</v>
      </c>
      <c r="B1217" t="s">
        <v>18</v>
      </c>
      <c r="C1217" t="s">
        <v>19</v>
      </c>
      <c r="D1217" t="s">
        <v>20</v>
      </c>
      <c r="E1217" t="s">
        <v>21</v>
      </c>
      <c r="F1217">
        <v>2018</v>
      </c>
      <c r="G1217">
        <v>2018</v>
      </c>
      <c r="H1217">
        <v>7619</v>
      </c>
      <c r="I1217" t="s">
        <v>116</v>
      </c>
      <c r="J1217">
        <v>99</v>
      </c>
      <c r="K1217" t="s">
        <v>23</v>
      </c>
      <c r="L1217">
        <v>5</v>
      </c>
      <c r="M1217" t="s">
        <v>58</v>
      </c>
      <c r="N1217">
        <v>1</v>
      </c>
      <c r="O1217" t="s">
        <v>33</v>
      </c>
      <c r="P1217">
        <v>1557</v>
      </c>
      <c r="T1217" s="3">
        <f t="shared" si="37"/>
        <v>46.67</v>
      </c>
      <c r="U1217" s="3">
        <f>IF(AND(R1217&lt;&gt;"_U",N1217&lt;&gt;9999,N1217&lt;&gt;999,L1217&lt;&gt;"Median"),IFERROR(VLOOKUP(A1217,'LBA Total'!A:P,16,0),"."),".")</f>
        <v>3336</v>
      </c>
    </row>
    <row r="1218" spans="1:21" x14ac:dyDescent="0.3">
      <c r="A1218" s="1" t="str">
        <f t="shared" si="36"/>
        <v>2018|Manurewa Local Board Area|$70,001-$100,000</v>
      </c>
      <c r="B1218" t="s">
        <v>18</v>
      </c>
      <c r="C1218" t="s">
        <v>19</v>
      </c>
      <c r="D1218" t="s">
        <v>20</v>
      </c>
      <c r="E1218" t="s">
        <v>21</v>
      </c>
      <c r="F1218">
        <v>2018</v>
      </c>
      <c r="G1218">
        <v>2018</v>
      </c>
      <c r="H1218">
        <v>7619</v>
      </c>
      <c r="I1218" t="s">
        <v>116</v>
      </c>
      <c r="J1218">
        <v>99</v>
      </c>
      <c r="K1218" t="s">
        <v>23</v>
      </c>
      <c r="L1218">
        <v>5</v>
      </c>
      <c r="M1218" t="s">
        <v>58</v>
      </c>
      <c r="N1218">
        <v>2</v>
      </c>
      <c r="O1218" t="s">
        <v>28</v>
      </c>
      <c r="P1218">
        <v>1563</v>
      </c>
      <c r="T1218" s="3">
        <f t="shared" si="37"/>
        <v>46.85</v>
      </c>
      <c r="U1218" s="3">
        <f>IF(AND(R1218&lt;&gt;"_U",N1218&lt;&gt;9999,N1218&lt;&gt;999,L1218&lt;&gt;"Median"),IFERROR(VLOOKUP(A1218,'LBA Total'!A:P,16,0),"."),".")</f>
        <v>3336</v>
      </c>
    </row>
    <row r="1219" spans="1:21" x14ac:dyDescent="0.3">
      <c r="A1219" s="1" t="str">
        <f t="shared" ref="A1219:A1282" si="38">G1219&amp;"|"&amp;I1219&amp;"|"&amp;M1219</f>
        <v>2018|Manurewa Local Board Area|$70,001-$100,000</v>
      </c>
      <c r="B1219" t="s">
        <v>18</v>
      </c>
      <c r="C1219" t="s">
        <v>19</v>
      </c>
      <c r="D1219" t="s">
        <v>20</v>
      </c>
      <c r="E1219" t="s">
        <v>21</v>
      </c>
      <c r="F1219">
        <v>2018</v>
      </c>
      <c r="G1219">
        <v>2018</v>
      </c>
      <c r="H1219">
        <v>7619</v>
      </c>
      <c r="I1219" t="s">
        <v>116</v>
      </c>
      <c r="J1219">
        <v>99</v>
      </c>
      <c r="K1219" t="s">
        <v>23</v>
      </c>
      <c r="L1219">
        <v>5</v>
      </c>
      <c r="M1219" t="s">
        <v>58</v>
      </c>
      <c r="N1219">
        <v>3</v>
      </c>
      <c r="O1219" t="s">
        <v>25</v>
      </c>
      <c r="P1219">
        <v>219</v>
      </c>
      <c r="T1219" s="3">
        <f t="shared" ref="T1219:T1282" si="39">IF(AND(R1219&lt;&gt;"_U",R1219&lt;&gt;"c",N1219&lt;&gt;999,N1219&lt;&gt;9999,L1219&lt;&gt;"Median"),IFERROR((ROUND(P1219/U1219*100,2)),"."),".")</f>
        <v>6.56</v>
      </c>
      <c r="U1219" s="3">
        <f>IF(AND(R1219&lt;&gt;"_U",N1219&lt;&gt;9999,N1219&lt;&gt;999,L1219&lt;&gt;"Median"),IFERROR(VLOOKUP(A1219,'LBA Total'!A:P,16,0),"."),".")</f>
        <v>3336</v>
      </c>
    </row>
    <row r="1220" spans="1:21" x14ac:dyDescent="0.3">
      <c r="A1220" s="1" t="str">
        <f t="shared" si="38"/>
        <v>2018|Manurewa Local Board Area|$100,001-$150,000</v>
      </c>
      <c r="B1220" t="s">
        <v>18</v>
      </c>
      <c r="C1220" t="s">
        <v>19</v>
      </c>
      <c r="D1220" t="s">
        <v>20</v>
      </c>
      <c r="E1220" t="s">
        <v>21</v>
      </c>
      <c r="F1220">
        <v>2018</v>
      </c>
      <c r="G1220">
        <v>2018</v>
      </c>
      <c r="H1220">
        <v>7619</v>
      </c>
      <c r="I1220" t="s">
        <v>116</v>
      </c>
      <c r="J1220">
        <v>99</v>
      </c>
      <c r="K1220" t="s">
        <v>23</v>
      </c>
      <c r="L1220">
        <v>6</v>
      </c>
      <c r="M1220" t="s">
        <v>59</v>
      </c>
      <c r="N1220">
        <v>3</v>
      </c>
      <c r="O1220" t="s">
        <v>25</v>
      </c>
      <c r="P1220">
        <v>318</v>
      </c>
      <c r="T1220" s="3">
        <f t="shared" si="39"/>
        <v>6.56</v>
      </c>
      <c r="U1220" s="3">
        <f>IF(AND(R1220&lt;&gt;"_U",N1220&lt;&gt;9999,N1220&lt;&gt;999,L1220&lt;&gt;"Median"),IFERROR(VLOOKUP(A1220,'LBA Total'!A:P,16,0),"."),".")</f>
        <v>4845</v>
      </c>
    </row>
    <row r="1221" spans="1:21" x14ac:dyDescent="0.3">
      <c r="A1221" s="1" t="str">
        <f t="shared" si="38"/>
        <v>2018|Manurewa Local Board Area|$100,001-$150,000</v>
      </c>
      <c r="B1221" t="s">
        <v>18</v>
      </c>
      <c r="C1221" t="s">
        <v>19</v>
      </c>
      <c r="D1221" t="s">
        <v>20</v>
      </c>
      <c r="E1221" t="s">
        <v>21</v>
      </c>
      <c r="F1221">
        <v>2018</v>
      </c>
      <c r="G1221">
        <v>2018</v>
      </c>
      <c r="H1221">
        <v>7619</v>
      </c>
      <c r="I1221" t="s">
        <v>116</v>
      </c>
      <c r="J1221">
        <v>99</v>
      </c>
      <c r="K1221" t="s">
        <v>23</v>
      </c>
      <c r="L1221">
        <v>6</v>
      </c>
      <c r="M1221" t="s">
        <v>59</v>
      </c>
      <c r="N1221">
        <v>999</v>
      </c>
      <c r="O1221" t="s">
        <v>42</v>
      </c>
      <c r="P1221">
        <v>0</v>
      </c>
      <c r="T1221" s="3" t="str">
        <f t="shared" si="39"/>
        <v>.</v>
      </c>
      <c r="U1221" s="3" t="str">
        <f>IF(AND(R1221&lt;&gt;"_U",N1221&lt;&gt;9999,N1221&lt;&gt;999,L1221&lt;&gt;"Median"),IFERROR(VLOOKUP(A1221,'LBA Total'!A:P,16,0),"."),".")</f>
        <v>.</v>
      </c>
    </row>
    <row r="1222" spans="1:21" x14ac:dyDescent="0.3">
      <c r="A1222" s="1" t="str">
        <f t="shared" si="38"/>
        <v>2018|Manurewa Local Board Area|$100,001-$150,000</v>
      </c>
      <c r="B1222" t="s">
        <v>18</v>
      </c>
      <c r="C1222" t="s">
        <v>19</v>
      </c>
      <c r="D1222" t="s">
        <v>20</v>
      </c>
      <c r="E1222" t="s">
        <v>21</v>
      </c>
      <c r="F1222">
        <v>2018</v>
      </c>
      <c r="G1222">
        <v>2018</v>
      </c>
      <c r="H1222">
        <v>7619</v>
      </c>
      <c r="I1222" t="s">
        <v>116</v>
      </c>
      <c r="J1222">
        <v>99</v>
      </c>
      <c r="K1222" t="s">
        <v>23</v>
      </c>
      <c r="L1222">
        <v>6</v>
      </c>
      <c r="M1222" t="s">
        <v>59</v>
      </c>
      <c r="N1222">
        <v>7777</v>
      </c>
      <c r="O1222" t="s">
        <v>37</v>
      </c>
      <c r="P1222">
        <v>4845</v>
      </c>
      <c r="T1222" s="3">
        <f t="shared" si="39"/>
        <v>100</v>
      </c>
      <c r="U1222" s="3">
        <f>IF(AND(R1222&lt;&gt;"_U",N1222&lt;&gt;9999,N1222&lt;&gt;999,L1222&lt;&gt;"Median"),IFERROR(VLOOKUP(A1222,'LBA Total'!A:P,16,0),"."),".")</f>
        <v>4845</v>
      </c>
    </row>
    <row r="1223" spans="1:21" x14ac:dyDescent="0.3">
      <c r="A1223" s="1" t="str">
        <f t="shared" si="38"/>
        <v>2018|Manurewa Local Board Area|$100,001-$150,000</v>
      </c>
      <c r="B1223" t="s">
        <v>18</v>
      </c>
      <c r="C1223" t="s">
        <v>19</v>
      </c>
      <c r="D1223" t="s">
        <v>20</v>
      </c>
      <c r="E1223" t="s">
        <v>21</v>
      </c>
      <c r="F1223">
        <v>2018</v>
      </c>
      <c r="G1223">
        <v>2018</v>
      </c>
      <c r="H1223">
        <v>7619</v>
      </c>
      <c r="I1223" t="s">
        <v>116</v>
      </c>
      <c r="J1223">
        <v>99</v>
      </c>
      <c r="K1223" t="s">
        <v>23</v>
      </c>
      <c r="L1223">
        <v>6</v>
      </c>
      <c r="M1223" t="s">
        <v>59</v>
      </c>
      <c r="N1223">
        <v>9999</v>
      </c>
      <c r="O1223" t="s">
        <v>40</v>
      </c>
      <c r="P1223">
        <v>4845</v>
      </c>
      <c r="T1223" s="3" t="str">
        <f t="shared" si="39"/>
        <v>.</v>
      </c>
      <c r="U1223" s="3" t="str">
        <f>IF(AND(R1223&lt;&gt;"_U",N1223&lt;&gt;9999,N1223&lt;&gt;999,L1223&lt;&gt;"Median"),IFERROR(VLOOKUP(A1223,'LBA Total'!A:P,16,0),"."),".")</f>
        <v>.</v>
      </c>
    </row>
    <row r="1224" spans="1:21" x14ac:dyDescent="0.3">
      <c r="A1224" s="1" t="str">
        <f t="shared" si="38"/>
        <v>2018|Manurewa Local Board Area|$100,001-$150,000</v>
      </c>
      <c r="B1224" t="s">
        <v>18</v>
      </c>
      <c r="C1224" t="s">
        <v>19</v>
      </c>
      <c r="D1224" t="s">
        <v>20</v>
      </c>
      <c r="E1224" t="s">
        <v>21</v>
      </c>
      <c r="F1224">
        <v>2018</v>
      </c>
      <c r="G1224">
        <v>2018</v>
      </c>
      <c r="H1224">
        <v>7619</v>
      </c>
      <c r="I1224" t="s">
        <v>116</v>
      </c>
      <c r="J1224">
        <v>99</v>
      </c>
      <c r="K1224" t="s">
        <v>23</v>
      </c>
      <c r="L1224">
        <v>6</v>
      </c>
      <c r="M1224" t="s">
        <v>59</v>
      </c>
      <c r="N1224">
        <v>1</v>
      </c>
      <c r="O1224" t="s">
        <v>33</v>
      </c>
      <c r="P1224">
        <v>2754</v>
      </c>
      <c r="T1224" s="3">
        <f t="shared" si="39"/>
        <v>56.84</v>
      </c>
      <c r="U1224" s="3">
        <f>IF(AND(R1224&lt;&gt;"_U",N1224&lt;&gt;9999,N1224&lt;&gt;999,L1224&lt;&gt;"Median"),IFERROR(VLOOKUP(A1224,'LBA Total'!A:P,16,0),"."),".")</f>
        <v>4845</v>
      </c>
    </row>
    <row r="1225" spans="1:21" x14ac:dyDescent="0.3">
      <c r="A1225" s="1" t="str">
        <f t="shared" si="38"/>
        <v>2018|Manurewa Local Board Area|$100,001-$150,000</v>
      </c>
      <c r="B1225" t="s">
        <v>18</v>
      </c>
      <c r="C1225" t="s">
        <v>19</v>
      </c>
      <c r="D1225" t="s">
        <v>20</v>
      </c>
      <c r="E1225" t="s">
        <v>21</v>
      </c>
      <c r="F1225">
        <v>2018</v>
      </c>
      <c r="G1225">
        <v>2018</v>
      </c>
      <c r="H1225">
        <v>7619</v>
      </c>
      <c r="I1225" t="s">
        <v>116</v>
      </c>
      <c r="J1225">
        <v>99</v>
      </c>
      <c r="K1225" t="s">
        <v>23</v>
      </c>
      <c r="L1225">
        <v>6</v>
      </c>
      <c r="M1225" t="s">
        <v>59</v>
      </c>
      <c r="N1225">
        <v>2</v>
      </c>
      <c r="O1225" t="s">
        <v>28</v>
      </c>
      <c r="P1225">
        <v>1773</v>
      </c>
      <c r="T1225" s="3">
        <f t="shared" si="39"/>
        <v>36.590000000000003</v>
      </c>
      <c r="U1225" s="3">
        <f>IF(AND(R1225&lt;&gt;"_U",N1225&lt;&gt;9999,N1225&lt;&gt;999,L1225&lt;&gt;"Median"),IFERROR(VLOOKUP(A1225,'LBA Total'!A:P,16,0),"."),".")</f>
        <v>4845</v>
      </c>
    </row>
    <row r="1226" spans="1:21" x14ac:dyDescent="0.3">
      <c r="A1226" s="1" t="str">
        <f t="shared" si="38"/>
        <v>2018|Manurewa Local Board Area|$150,001-$200,000</v>
      </c>
      <c r="B1226" t="s">
        <v>18</v>
      </c>
      <c r="C1226" t="s">
        <v>19</v>
      </c>
      <c r="D1226" t="s">
        <v>20</v>
      </c>
      <c r="E1226" t="s">
        <v>21</v>
      </c>
      <c r="F1226">
        <v>2018</v>
      </c>
      <c r="G1226">
        <v>2018</v>
      </c>
      <c r="H1226">
        <v>7619</v>
      </c>
      <c r="I1226" t="s">
        <v>116</v>
      </c>
      <c r="J1226">
        <v>99</v>
      </c>
      <c r="K1226" t="s">
        <v>23</v>
      </c>
      <c r="L1226">
        <v>7</v>
      </c>
      <c r="M1226" t="s">
        <v>43</v>
      </c>
      <c r="N1226">
        <v>2</v>
      </c>
      <c r="O1226" t="s">
        <v>28</v>
      </c>
      <c r="P1226">
        <v>1110</v>
      </c>
      <c r="T1226" s="3">
        <f t="shared" si="39"/>
        <v>28.48</v>
      </c>
      <c r="U1226" s="3">
        <f>IF(AND(R1226&lt;&gt;"_U",N1226&lt;&gt;9999,N1226&lt;&gt;999,L1226&lt;&gt;"Median"),IFERROR(VLOOKUP(A1226,'LBA Total'!A:P,16,0),"."),".")</f>
        <v>3897</v>
      </c>
    </row>
    <row r="1227" spans="1:21" x14ac:dyDescent="0.3">
      <c r="A1227" s="1" t="str">
        <f t="shared" si="38"/>
        <v>2018|Manurewa Local Board Area|$150,001-$200,000</v>
      </c>
      <c r="B1227" t="s">
        <v>18</v>
      </c>
      <c r="C1227" t="s">
        <v>19</v>
      </c>
      <c r="D1227" t="s">
        <v>20</v>
      </c>
      <c r="E1227" t="s">
        <v>21</v>
      </c>
      <c r="F1227">
        <v>2018</v>
      </c>
      <c r="G1227">
        <v>2018</v>
      </c>
      <c r="H1227">
        <v>7619</v>
      </c>
      <c r="I1227" t="s">
        <v>116</v>
      </c>
      <c r="J1227">
        <v>99</v>
      </c>
      <c r="K1227" t="s">
        <v>23</v>
      </c>
      <c r="L1227">
        <v>7</v>
      </c>
      <c r="M1227" t="s">
        <v>43</v>
      </c>
      <c r="N1227">
        <v>9999</v>
      </c>
      <c r="O1227" t="s">
        <v>40</v>
      </c>
      <c r="P1227">
        <v>3897</v>
      </c>
      <c r="T1227" s="3" t="str">
        <f t="shared" si="39"/>
        <v>.</v>
      </c>
      <c r="U1227" s="3" t="str">
        <f>IF(AND(R1227&lt;&gt;"_U",N1227&lt;&gt;9999,N1227&lt;&gt;999,L1227&lt;&gt;"Median"),IFERROR(VLOOKUP(A1227,'LBA Total'!A:P,16,0),"."),".")</f>
        <v>.</v>
      </c>
    </row>
    <row r="1228" spans="1:21" x14ac:dyDescent="0.3">
      <c r="A1228" s="1" t="str">
        <f t="shared" si="38"/>
        <v>2018|Manurewa Local Board Area|$150,001-$200,000</v>
      </c>
      <c r="B1228" t="s">
        <v>18</v>
      </c>
      <c r="C1228" t="s">
        <v>19</v>
      </c>
      <c r="D1228" t="s">
        <v>20</v>
      </c>
      <c r="E1228" t="s">
        <v>21</v>
      </c>
      <c r="F1228">
        <v>2018</v>
      </c>
      <c r="G1228">
        <v>2018</v>
      </c>
      <c r="H1228">
        <v>7619</v>
      </c>
      <c r="I1228" t="s">
        <v>116</v>
      </c>
      <c r="J1228">
        <v>99</v>
      </c>
      <c r="K1228" t="s">
        <v>23</v>
      </c>
      <c r="L1228">
        <v>7</v>
      </c>
      <c r="M1228" t="s">
        <v>43</v>
      </c>
      <c r="N1228">
        <v>3</v>
      </c>
      <c r="O1228" t="s">
        <v>25</v>
      </c>
      <c r="P1228">
        <v>405</v>
      </c>
      <c r="T1228" s="3">
        <f t="shared" si="39"/>
        <v>10.39</v>
      </c>
      <c r="U1228" s="3">
        <f>IF(AND(R1228&lt;&gt;"_U",N1228&lt;&gt;9999,N1228&lt;&gt;999,L1228&lt;&gt;"Median"),IFERROR(VLOOKUP(A1228,'LBA Total'!A:P,16,0),"."),".")</f>
        <v>3897</v>
      </c>
    </row>
    <row r="1229" spans="1:21" x14ac:dyDescent="0.3">
      <c r="A1229" s="1" t="str">
        <f t="shared" si="38"/>
        <v>2018|Manurewa Local Board Area|$150,001-$200,000</v>
      </c>
      <c r="B1229" t="s">
        <v>18</v>
      </c>
      <c r="C1229" t="s">
        <v>19</v>
      </c>
      <c r="D1229" t="s">
        <v>20</v>
      </c>
      <c r="E1229" t="s">
        <v>21</v>
      </c>
      <c r="F1229">
        <v>2018</v>
      </c>
      <c r="G1229">
        <v>2018</v>
      </c>
      <c r="H1229">
        <v>7619</v>
      </c>
      <c r="I1229" t="s">
        <v>116</v>
      </c>
      <c r="J1229">
        <v>99</v>
      </c>
      <c r="K1229" t="s">
        <v>23</v>
      </c>
      <c r="L1229">
        <v>7</v>
      </c>
      <c r="M1229" t="s">
        <v>43</v>
      </c>
      <c r="N1229">
        <v>999</v>
      </c>
      <c r="O1229" t="s">
        <v>42</v>
      </c>
      <c r="P1229">
        <v>0</v>
      </c>
      <c r="T1229" s="3" t="str">
        <f t="shared" si="39"/>
        <v>.</v>
      </c>
      <c r="U1229" s="3" t="str">
        <f>IF(AND(R1229&lt;&gt;"_U",N1229&lt;&gt;9999,N1229&lt;&gt;999,L1229&lt;&gt;"Median"),IFERROR(VLOOKUP(A1229,'LBA Total'!A:P,16,0),"."),".")</f>
        <v>.</v>
      </c>
    </row>
    <row r="1230" spans="1:21" x14ac:dyDescent="0.3">
      <c r="A1230" s="1" t="str">
        <f t="shared" si="38"/>
        <v>2018|Manurewa Local Board Area|$150,001-$200,000</v>
      </c>
      <c r="B1230" t="s">
        <v>18</v>
      </c>
      <c r="C1230" t="s">
        <v>19</v>
      </c>
      <c r="D1230" t="s">
        <v>20</v>
      </c>
      <c r="E1230" t="s">
        <v>21</v>
      </c>
      <c r="F1230">
        <v>2018</v>
      </c>
      <c r="G1230">
        <v>2018</v>
      </c>
      <c r="H1230">
        <v>7619</v>
      </c>
      <c r="I1230" t="s">
        <v>116</v>
      </c>
      <c r="J1230">
        <v>99</v>
      </c>
      <c r="K1230" t="s">
        <v>23</v>
      </c>
      <c r="L1230">
        <v>7</v>
      </c>
      <c r="M1230" t="s">
        <v>43</v>
      </c>
      <c r="N1230">
        <v>7777</v>
      </c>
      <c r="O1230" t="s">
        <v>37</v>
      </c>
      <c r="P1230">
        <v>3897</v>
      </c>
      <c r="T1230" s="3">
        <f t="shared" si="39"/>
        <v>100</v>
      </c>
      <c r="U1230" s="3">
        <f>IF(AND(R1230&lt;&gt;"_U",N1230&lt;&gt;9999,N1230&lt;&gt;999,L1230&lt;&gt;"Median"),IFERROR(VLOOKUP(A1230,'LBA Total'!A:P,16,0),"."),".")</f>
        <v>3897</v>
      </c>
    </row>
    <row r="1231" spans="1:21" x14ac:dyDescent="0.3">
      <c r="A1231" s="1" t="str">
        <f t="shared" si="38"/>
        <v>2018|Manurewa Local Board Area|$150,001-$200,000</v>
      </c>
      <c r="B1231" t="s">
        <v>18</v>
      </c>
      <c r="C1231" t="s">
        <v>19</v>
      </c>
      <c r="D1231" t="s">
        <v>20</v>
      </c>
      <c r="E1231" t="s">
        <v>21</v>
      </c>
      <c r="F1231">
        <v>2018</v>
      </c>
      <c r="G1231">
        <v>2018</v>
      </c>
      <c r="H1231">
        <v>7619</v>
      </c>
      <c r="I1231" t="s">
        <v>116</v>
      </c>
      <c r="J1231">
        <v>99</v>
      </c>
      <c r="K1231" t="s">
        <v>23</v>
      </c>
      <c r="L1231">
        <v>7</v>
      </c>
      <c r="M1231" t="s">
        <v>43</v>
      </c>
      <c r="N1231">
        <v>1</v>
      </c>
      <c r="O1231" t="s">
        <v>33</v>
      </c>
      <c r="P1231">
        <v>2385</v>
      </c>
      <c r="T1231" s="3">
        <f t="shared" si="39"/>
        <v>61.2</v>
      </c>
      <c r="U1231" s="3">
        <f>IF(AND(R1231&lt;&gt;"_U",N1231&lt;&gt;9999,N1231&lt;&gt;999,L1231&lt;&gt;"Median"),IFERROR(VLOOKUP(A1231,'LBA Total'!A:P,16,0),"."),".")</f>
        <v>3897</v>
      </c>
    </row>
    <row r="1232" spans="1:21" x14ac:dyDescent="0.3">
      <c r="A1232" s="1" t="str">
        <f t="shared" si="38"/>
        <v>2018|Manurewa Local Board Area|$200,001 or more</v>
      </c>
      <c r="B1232" t="s">
        <v>18</v>
      </c>
      <c r="C1232" t="s">
        <v>19</v>
      </c>
      <c r="D1232" t="s">
        <v>20</v>
      </c>
      <c r="E1232" t="s">
        <v>21</v>
      </c>
      <c r="F1232">
        <v>2018</v>
      </c>
      <c r="G1232">
        <v>2018</v>
      </c>
      <c r="H1232">
        <v>7619</v>
      </c>
      <c r="I1232" t="s">
        <v>116</v>
      </c>
      <c r="J1232">
        <v>99</v>
      </c>
      <c r="K1232" t="s">
        <v>23</v>
      </c>
      <c r="L1232">
        <v>8</v>
      </c>
      <c r="M1232" t="s">
        <v>27</v>
      </c>
      <c r="N1232">
        <v>2</v>
      </c>
      <c r="O1232" t="s">
        <v>28</v>
      </c>
      <c r="R1232" t="s">
        <v>29</v>
      </c>
      <c r="S1232" t="s">
        <v>30</v>
      </c>
      <c r="T1232" s="3" t="str">
        <f t="shared" si="39"/>
        <v>.</v>
      </c>
      <c r="U1232" s="3" t="str">
        <f>IF(AND(R1232&lt;&gt;"_U",N1232&lt;&gt;9999,N1232&lt;&gt;999,L1232&lt;&gt;"Median"),IFERROR(VLOOKUP(A1232,'LBA Total'!A:P,16,0),"."),".")</f>
        <v>.</v>
      </c>
    </row>
    <row r="1233" spans="1:21" x14ac:dyDescent="0.3">
      <c r="A1233" s="1" t="str">
        <f t="shared" si="38"/>
        <v>2018|Manurewa Local Board Area|$200,001 or more</v>
      </c>
      <c r="B1233" t="s">
        <v>18</v>
      </c>
      <c r="C1233" t="s">
        <v>19</v>
      </c>
      <c r="D1233" t="s">
        <v>20</v>
      </c>
      <c r="E1233" t="s">
        <v>21</v>
      </c>
      <c r="F1233">
        <v>2018</v>
      </c>
      <c r="G1233">
        <v>2018</v>
      </c>
      <c r="H1233">
        <v>7619</v>
      </c>
      <c r="I1233" t="s">
        <v>116</v>
      </c>
      <c r="J1233">
        <v>99</v>
      </c>
      <c r="K1233" t="s">
        <v>23</v>
      </c>
      <c r="L1233">
        <v>8</v>
      </c>
      <c r="M1233" t="s">
        <v>27</v>
      </c>
      <c r="N1233">
        <v>3</v>
      </c>
      <c r="O1233" t="s">
        <v>25</v>
      </c>
      <c r="R1233" t="s">
        <v>29</v>
      </c>
      <c r="S1233" t="s">
        <v>30</v>
      </c>
      <c r="T1233" s="3" t="str">
        <f t="shared" si="39"/>
        <v>.</v>
      </c>
      <c r="U1233" s="3" t="str">
        <f>IF(AND(R1233&lt;&gt;"_U",N1233&lt;&gt;9999,N1233&lt;&gt;999,L1233&lt;&gt;"Median"),IFERROR(VLOOKUP(A1233,'LBA Total'!A:P,16,0),"."),".")</f>
        <v>.</v>
      </c>
    </row>
    <row r="1234" spans="1:21" x14ac:dyDescent="0.3">
      <c r="A1234" s="1" t="str">
        <f t="shared" si="38"/>
        <v>2018|Manurewa Local Board Area|$200,001 or more</v>
      </c>
      <c r="B1234" t="s">
        <v>18</v>
      </c>
      <c r="C1234" t="s">
        <v>19</v>
      </c>
      <c r="D1234" t="s">
        <v>20</v>
      </c>
      <c r="E1234" t="s">
        <v>21</v>
      </c>
      <c r="F1234">
        <v>2018</v>
      </c>
      <c r="G1234">
        <v>2018</v>
      </c>
      <c r="H1234">
        <v>7619</v>
      </c>
      <c r="I1234" t="s">
        <v>116</v>
      </c>
      <c r="J1234">
        <v>99</v>
      </c>
      <c r="K1234" t="s">
        <v>23</v>
      </c>
      <c r="L1234">
        <v>8</v>
      </c>
      <c r="M1234" t="s">
        <v>27</v>
      </c>
      <c r="N1234">
        <v>7777</v>
      </c>
      <c r="O1234" t="s">
        <v>37</v>
      </c>
      <c r="R1234" t="s">
        <v>29</v>
      </c>
      <c r="S1234" t="s">
        <v>30</v>
      </c>
      <c r="T1234" s="3" t="str">
        <f t="shared" si="39"/>
        <v>.</v>
      </c>
      <c r="U1234" s="3" t="str">
        <f>IF(AND(R1234&lt;&gt;"_U",N1234&lt;&gt;9999,N1234&lt;&gt;999,L1234&lt;&gt;"Median"),IFERROR(VLOOKUP(A1234,'LBA Total'!A:P,16,0),"."),".")</f>
        <v>.</v>
      </c>
    </row>
    <row r="1235" spans="1:21" x14ac:dyDescent="0.3">
      <c r="A1235" s="1" t="str">
        <f t="shared" si="38"/>
        <v>2018|Manurewa Local Board Area|$200,001 or more</v>
      </c>
      <c r="B1235" t="s">
        <v>18</v>
      </c>
      <c r="C1235" t="s">
        <v>19</v>
      </c>
      <c r="D1235" t="s">
        <v>20</v>
      </c>
      <c r="E1235" t="s">
        <v>21</v>
      </c>
      <c r="F1235">
        <v>2018</v>
      </c>
      <c r="G1235">
        <v>2018</v>
      </c>
      <c r="H1235">
        <v>7619</v>
      </c>
      <c r="I1235" t="s">
        <v>116</v>
      </c>
      <c r="J1235">
        <v>99</v>
      </c>
      <c r="K1235" t="s">
        <v>23</v>
      </c>
      <c r="L1235">
        <v>8</v>
      </c>
      <c r="M1235" t="s">
        <v>27</v>
      </c>
      <c r="N1235">
        <v>1</v>
      </c>
      <c r="O1235" t="s">
        <v>33</v>
      </c>
      <c r="R1235" t="s">
        <v>29</v>
      </c>
      <c r="S1235" t="s">
        <v>30</v>
      </c>
      <c r="T1235" s="3" t="str">
        <f t="shared" si="39"/>
        <v>.</v>
      </c>
      <c r="U1235" s="3" t="str">
        <f>IF(AND(R1235&lt;&gt;"_U",N1235&lt;&gt;9999,N1235&lt;&gt;999,L1235&lt;&gt;"Median"),IFERROR(VLOOKUP(A1235,'LBA Total'!A:P,16,0),"."),".")</f>
        <v>.</v>
      </c>
    </row>
    <row r="1236" spans="1:21" x14ac:dyDescent="0.3">
      <c r="A1236" s="1" t="str">
        <f t="shared" si="38"/>
        <v>2018|Manurewa Local Board Area|$200,001 or more</v>
      </c>
      <c r="B1236" t="s">
        <v>18</v>
      </c>
      <c r="C1236" t="s">
        <v>19</v>
      </c>
      <c r="D1236" t="s">
        <v>20</v>
      </c>
      <c r="E1236" t="s">
        <v>21</v>
      </c>
      <c r="F1236">
        <v>2018</v>
      </c>
      <c r="G1236">
        <v>2018</v>
      </c>
      <c r="H1236">
        <v>7619</v>
      </c>
      <c r="I1236" t="s">
        <v>116</v>
      </c>
      <c r="J1236">
        <v>99</v>
      </c>
      <c r="K1236" t="s">
        <v>23</v>
      </c>
      <c r="L1236">
        <v>8</v>
      </c>
      <c r="M1236" t="s">
        <v>27</v>
      </c>
      <c r="N1236">
        <v>999</v>
      </c>
      <c r="O1236" t="s">
        <v>42</v>
      </c>
      <c r="R1236" t="s">
        <v>29</v>
      </c>
      <c r="S1236" t="s">
        <v>30</v>
      </c>
      <c r="T1236" s="3" t="str">
        <f t="shared" si="39"/>
        <v>.</v>
      </c>
      <c r="U1236" s="3" t="str">
        <f>IF(AND(R1236&lt;&gt;"_U",N1236&lt;&gt;9999,N1236&lt;&gt;999,L1236&lt;&gt;"Median"),IFERROR(VLOOKUP(A1236,'LBA Total'!A:P,16,0),"."),".")</f>
        <v>.</v>
      </c>
    </row>
    <row r="1237" spans="1:21" x14ac:dyDescent="0.3">
      <c r="A1237" s="1" t="str">
        <f t="shared" si="38"/>
        <v>2018|Manurewa Local Board Area|$200,001 or more</v>
      </c>
      <c r="B1237" t="s">
        <v>18</v>
      </c>
      <c r="C1237" t="s">
        <v>19</v>
      </c>
      <c r="D1237" t="s">
        <v>20</v>
      </c>
      <c r="E1237" t="s">
        <v>21</v>
      </c>
      <c r="F1237">
        <v>2018</v>
      </c>
      <c r="G1237">
        <v>2018</v>
      </c>
      <c r="H1237">
        <v>7619</v>
      </c>
      <c r="I1237" t="s">
        <v>116</v>
      </c>
      <c r="J1237">
        <v>99</v>
      </c>
      <c r="K1237" t="s">
        <v>23</v>
      </c>
      <c r="L1237">
        <v>8</v>
      </c>
      <c r="M1237" t="s">
        <v>27</v>
      </c>
      <c r="N1237">
        <v>9999</v>
      </c>
      <c r="O1237" t="s">
        <v>40</v>
      </c>
      <c r="R1237" t="s">
        <v>29</v>
      </c>
      <c r="S1237" t="s">
        <v>30</v>
      </c>
      <c r="T1237" s="3" t="str">
        <f t="shared" si="39"/>
        <v>.</v>
      </c>
      <c r="U1237" s="3" t="str">
        <f>IF(AND(R1237&lt;&gt;"_U",N1237&lt;&gt;9999,N1237&lt;&gt;999,L1237&lt;&gt;"Median"),IFERROR(VLOOKUP(A1237,'LBA Total'!A:P,16,0),"."),".")</f>
        <v>.</v>
      </c>
    </row>
    <row r="1238" spans="1:21" x14ac:dyDescent="0.3">
      <c r="A1238" s="1" t="str">
        <f t="shared" si="38"/>
        <v>2018|Manurewa Local Board Area|Total stated - total household income</v>
      </c>
      <c r="B1238" t="s">
        <v>18</v>
      </c>
      <c r="C1238" t="s">
        <v>19</v>
      </c>
      <c r="D1238" t="s">
        <v>20</v>
      </c>
      <c r="E1238" t="s">
        <v>21</v>
      </c>
      <c r="F1238">
        <v>2018</v>
      </c>
      <c r="G1238">
        <v>2018</v>
      </c>
      <c r="H1238">
        <v>7619</v>
      </c>
      <c r="I1238" t="s">
        <v>116</v>
      </c>
      <c r="J1238">
        <v>99</v>
      </c>
      <c r="K1238" t="s">
        <v>23</v>
      </c>
      <c r="L1238">
        <v>77</v>
      </c>
      <c r="M1238" t="s">
        <v>32</v>
      </c>
      <c r="N1238">
        <v>7777</v>
      </c>
      <c r="O1238" t="s">
        <v>37</v>
      </c>
      <c r="P1238">
        <v>21264</v>
      </c>
      <c r="T1238" s="3">
        <f t="shared" si="39"/>
        <v>100</v>
      </c>
      <c r="U1238" s="3">
        <f>IF(AND(R1238&lt;&gt;"_U",N1238&lt;&gt;9999,N1238&lt;&gt;999,L1238&lt;&gt;"Median"),IFERROR(VLOOKUP(A1238,'LBA Total'!A:P,16,0),"."),".")</f>
        <v>21264</v>
      </c>
    </row>
    <row r="1239" spans="1:21" x14ac:dyDescent="0.3">
      <c r="A1239" s="1" t="str">
        <f t="shared" si="38"/>
        <v>2018|Manurewa Local Board Area|Total stated - total household income</v>
      </c>
      <c r="B1239" t="s">
        <v>18</v>
      </c>
      <c r="C1239" t="s">
        <v>19</v>
      </c>
      <c r="D1239" t="s">
        <v>20</v>
      </c>
      <c r="E1239" t="s">
        <v>21</v>
      </c>
      <c r="F1239">
        <v>2018</v>
      </c>
      <c r="G1239">
        <v>2018</v>
      </c>
      <c r="H1239">
        <v>7619</v>
      </c>
      <c r="I1239" t="s">
        <v>116</v>
      </c>
      <c r="J1239">
        <v>99</v>
      </c>
      <c r="K1239" t="s">
        <v>23</v>
      </c>
      <c r="L1239">
        <v>77</v>
      </c>
      <c r="M1239" t="s">
        <v>32</v>
      </c>
      <c r="N1239">
        <v>2</v>
      </c>
      <c r="O1239" t="s">
        <v>28</v>
      </c>
      <c r="P1239">
        <v>10179</v>
      </c>
      <c r="T1239" s="3">
        <f t="shared" si="39"/>
        <v>47.87</v>
      </c>
      <c r="U1239" s="3">
        <f>IF(AND(R1239&lt;&gt;"_U",N1239&lt;&gt;9999,N1239&lt;&gt;999,L1239&lt;&gt;"Median"),IFERROR(VLOOKUP(A1239,'LBA Total'!A:P,16,0),"."),".")</f>
        <v>21264</v>
      </c>
    </row>
    <row r="1240" spans="1:21" x14ac:dyDescent="0.3">
      <c r="A1240" s="1" t="str">
        <f t="shared" si="38"/>
        <v>2018|Manurewa Local Board Area|Total stated - total household income</v>
      </c>
      <c r="B1240" t="s">
        <v>18</v>
      </c>
      <c r="C1240" t="s">
        <v>19</v>
      </c>
      <c r="D1240" t="s">
        <v>20</v>
      </c>
      <c r="E1240" t="s">
        <v>21</v>
      </c>
      <c r="F1240">
        <v>2018</v>
      </c>
      <c r="G1240">
        <v>2018</v>
      </c>
      <c r="H1240">
        <v>7619</v>
      </c>
      <c r="I1240" t="s">
        <v>116</v>
      </c>
      <c r="J1240">
        <v>99</v>
      </c>
      <c r="K1240" t="s">
        <v>23</v>
      </c>
      <c r="L1240">
        <v>77</v>
      </c>
      <c r="M1240" t="s">
        <v>32</v>
      </c>
      <c r="N1240">
        <v>999</v>
      </c>
      <c r="O1240" t="s">
        <v>42</v>
      </c>
      <c r="P1240">
        <v>0</v>
      </c>
      <c r="T1240" s="3" t="str">
        <f t="shared" si="39"/>
        <v>.</v>
      </c>
      <c r="U1240" s="3" t="str">
        <f>IF(AND(R1240&lt;&gt;"_U",N1240&lt;&gt;9999,N1240&lt;&gt;999,L1240&lt;&gt;"Median"),IFERROR(VLOOKUP(A1240,'LBA Total'!A:P,16,0),"."),".")</f>
        <v>.</v>
      </c>
    </row>
    <row r="1241" spans="1:21" x14ac:dyDescent="0.3">
      <c r="A1241" s="1" t="str">
        <f t="shared" si="38"/>
        <v>2018|Manurewa Local Board Area|Total stated - total household income</v>
      </c>
      <c r="B1241" t="s">
        <v>18</v>
      </c>
      <c r="C1241" t="s">
        <v>19</v>
      </c>
      <c r="D1241" t="s">
        <v>20</v>
      </c>
      <c r="E1241" t="s">
        <v>21</v>
      </c>
      <c r="F1241">
        <v>2018</v>
      </c>
      <c r="G1241">
        <v>2018</v>
      </c>
      <c r="H1241">
        <v>7619</v>
      </c>
      <c r="I1241" t="s">
        <v>116</v>
      </c>
      <c r="J1241">
        <v>99</v>
      </c>
      <c r="K1241" t="s">
        <v>23</v>
      </c>
      <c r="L1241">
        <v>77</v>
      </c>
      <c r="M1241" t="s">
        <v>32</v>
      </c>
      <c r="N1241">
        <v>1</v>
      </c>
      <c r="O1241" t="s">
        <v>33</v>
      </c>
      <c r="P1241">
        <v>9666</v>
      </c>
      <c r="T1241" s="3">
        <f t="shared" si="39"/>
        <v>45.46</v>
      </c>
      <c r="U1241" s="3">
        <f>IF(AND(R1241&lt;&gt;"_U",N1241&lt;&gt;9999,N1241&lt;&gt;999,L1241&lt;&gt;"Median"),IFERROR(VLOOKUP(A1241,'LBA Total'!A:P,16,0),"."),".")</f>
        <v>21264</v>
      </c>
    </row>
    <row r="1242" spans="1:21" x14ac:dyDescent="0.3">
      <c r="A1242" s="1" t="str">
        <f t="shared" si="38"/>
        <v>2018|Manurewa Local Board Area|Total stated - total household income</v>
      </c>
      <c r="B1242" t="s">
        <v>18</v>
      </c>
      <c r="C1242" t="s">
        <v>19</v>
      </c>
      <c r="D1242" t="s">
        <v>20</v>
      </c>
      <c r="E1242" t="s">
        <v>21</v>
      </c>
      <c r="F1242">
        <v>2018</v>
      </c>
      <c r="G1242">
        <v>2018</v>
      </c>
      <c r="H1242">
        <v>7619</v>
      </c>
      <c r="I1242" t="s">
        <v>116</v>
      </c>
      <c r="J1242">
        <v>99</v>
      </c>
      <c r="K1242" t="s">
        <v>23</v>
      </c>
      <c r="L1242">
        <v>77</v>
      </c>
      <c r="M1242" t="s">
        <v>32</v>
      </c>
      <c r="N1242">
        <v>9999</v>
      </c>
      <c r="O1242" t="s">
        <v>40</v>
      </c>
      <c r="P1242">
        <v>21264</v>
      </c>
      <c r="T1242" s="3" t="str">
        <f t="shared" si="39"/>
        <v>.</v>
      </c>
      <c r="U1242" s="3" t="str">
        <f>IF(AND(R1242&lt;&gt;"_U",N1242&lt;&gt;9999,N1242&lt;&gt;999,L1242&lt;&gt;"Median"),IFERROR(VLOOKUP(A1242,'LBA Total'!A:P,16,0),"."),".")</f>
        <v>.</v>
      </c>
    </row>
    <row r="1243" spans="1:21" x14ac:dyDescent="0.3">
      <c r="A1243" s="1" t="str">
        <f t="shared" si="38"/>
        <v>2018|Manurewa Local Board Area|Total stated - total household income</v>
      </c>
      <c r="B1243" t="s">
        <v>18</v>
      </c>
      <c r="C1243" t="s">
        <v>19</v>
      </c>
      <c r="D1243" t="s">
        <v>20</v>
      </c>
      <c r="E1243" t="s">
        <v>21</v>
      </c>
      <c r="F1243">
        <v>2018</v>
      </c>
      <c r="G1243">
        <v>2018</v>
      </c>
      <c r="H1243">
        <v>7619</v>
      </c>
      <c r="I1243" t="s">
        <v>116</v>
      </c>
      <c r="J1243">
        <v>99</v>
      </c>
      <c r="K1243" t="s">
        <v>23</v>
      </c>
      <c r="L1243">
        <v>77</v>
      </c>
      <c r="M1243" t="s">
        <v>32</v>
      </c>
      <c r="N1243">
        <v>3</v>
      </c>
      <c r="O1243" t="s">
        <v>25</v>
      </c>
      <c r="P1243">
        <v>1419</v>
      </c>
      <c r="T1243" s="3">
        <f t="shared" si="39"/>
        <v>6.67</v>
      </c>
      <c r="U1243" s="3">
        <f>IF(AND(R1243&lt;&gt;"_U",N1243&lt;&gt;9999,N1243&lt;&gt;999,L1243&lt;&gt;"Median"),IFERROR(VLOOKUP(A1243,'LBA Total'!A:P,16,0),"."),".")</f>
        <v>21264</v>
      </c>
    </row>
    <row r="1244" spans="1:21" x14ac:dyDescent="0.3">
      <c r="A1244" s="1" t="str">
        <f t="shared" si="38"/>
        <v>2018|Manurewa Local Board Area|Total - total household income</v>
      </c>
      <c r="B1244" t="s">
        <v>18</v>
      </c>
      <c r="C1244" t="s">
        <v>19</v>
      </c>
      <c r="D1244" t="s">
        <v>20</v>
      </c>
      <c r="E1244" t="s">
        <v>21</v>
      </c>
      <c r="F1244">
        <v>2018</v>
      </c>
      <c r="G1244">
        <v>2018</v>
      </c>
      <c r="H1244">
        <v>7619</v>
      </c>
      <c r="I1244" t="s">
        <v>116</v>
      </c>
      <c r="J1244">
        <v>99</v>
      </c>
      <c r="K1244" t="s">
        <v>23</v>
      </c>
      <c r="L1244">
        <v>99</v>
      </c>
      <c r="M1244" t="s">
        <v>48</v>
      </c>
      <c r="N1244">
        <v>2</v>
      </c>
      <c r="O1244" t="s">
        <v>28</v>
      </c>
      <c r="P1244">
        <v>11694</v>
      </c>
      <c r="T1244" s="3">
        <f t="shared" si="39"/>
        <v>49.64</v>
      </c>
      <c r="U1244" s="3">
        <f>IF(AND(R1244&lt;&gt;"_U",N1244&lt;&gt;9999,N1244&lt;&gt;999,L1244&lt;&gt;"Median"),IFERROR(VLOOKUP(A1244,'LBA Total'!A:P,16,0),"."),".")</f>
        <v>23559</v>
      </c>
    </row>
    <row r="1245" spans="1:21" x14ac:dyDescent="0.3">
      <c r="A1245" s="1" t="str">
        <f t="shared" si="38"/>
        <v>2018|Manurewa Local Board Area|Total - total household income</v>
      </c>
      <c r="B1245" t="s">
        <v>18</v>
      </c>
      <c r="C1245" t="s">
        <v>19</v>
      </c>
      <c r="D1245" t="s">
        <v>20</v>
      </c>
      <c r="E1245" t="s">
        <v>21</v>
      </c>
      <c r="F1245">
        <v>2018</v>
      </c>
      <c r="G1245">
        <v>2018</v>
      </c>
      <c r="H1245">
        <v>7619</v>
      </c>
      <c r="I1245" t="s">
        <v>116</v>
      </c>
      <c r="J1245">
        <v>99</v>
      </c>
      <c r="K1245" t="s">
        <v>23</v>
      </c>
      <c r="L1245">
        <v>99</v>
      </c>
      <c r="M1245" t="s">
        <v>48</v>
      </c>
      <c r="N1245">
        <v>3</v>
      </c>
      <c r="O1245" t="s">
        <v>25</v>
      </c>
      <c r="P1245">
        <v>1530</v>
      </c>
      <c r="T1245" s="3">
        <f t="shared" si="39"/>
        <v>6.49</v>
      </c>
      <c r="U1245" s="3">
        <f>IF(AND(R1245&lt;&gt;"_U",N1245&lt;&gt;9999,N1245&lt;&gt;999,L1245&lt;&gt;"Median"),IFERROR(VLOOKUP(A1245,'LBA Total'!A:P,16,0),"."),".")</f>
        <v>23559</v>
      </c>
    </row>
    <row r="1246" spans="1:21" x14ac:dyDescent="0.3">
      <c r="A1246" s="1" t="str">
        <f t="shared" si="38"/>
        <v>2018|Manurewa Local Board Area|Total - total household income</v>
      </c>
      <c r="B1246" t="s">
        <v>18</v>
      </c>
      <c r="C1246" t="s">
        <v>19</v>
      </c>
      <c r="D1246" t="s">
        <v>20</v>
      </c>
      <c r="E1246" t="s">
        <v>21</v>
      </c>
      <c r="F1246">
        <v>2018</v>
      </c>
      <c r="G1246">
        <v>2018</v>
      </c>
      <c r="H1246">
        <v>7619</v>
      </c>
      <c r="I1246" t="s">
        <v>116</v>
      </c>
      <c r="J1246">
        <v>99</v>
      </c>
      <c r="K1246" t="s">
        <v>23</v>
      </c>
      <c r="L1246">
        <v>99</v>
      </c>
      <c r="M1246" t="s">
        <v>48</v>
      </c>
      <c r="N1246">
        <v>7777</v>
      </c>
      <c r="O1246" t="s">
        <v>37</v>
      </c>
      <c r="P1246">
        <v>23559</v>
      </c>
      <c r="T1246" s="3">
        <f t="shared" si="39"/>
        <v>100</v>
      </c>
      <c r="U1246" s="3">
        <f>IF(AND(R1246&lt;&gt;"_U",N1246&lt;&gt;9999,N1246&lt;&gt;999,L1246&lt;&gt;"Median"),IFERROR(VLOOKUP(A1246,'LBA Total'!A:P,16,0),"."),".")</f>
        <v>23559</v>
      </c>
    </row>
    <row r="1247" spans="1:21" x14ac:dyDescent="0.3">
      <c r="A1247" s="1" t="str">
        <f t="shared" si="38"/>
        <v>2018|Manurewa Local Board Area|Total - total household income</v>
      </c>
      <c r="B1247" t="s">
        <v>18</v>
      </c>
      <c r="C1247" t="s">
        <v>19</v>
      </c>
      <c r="D1247" t="s">
        <v>20</v>
      </c>
      <c r="E1247" t="s">
        <v>21</v>
      </c>
      <c r="F1247">
        <v>2018</v>
      </c>
      <c r="G1247">
        <v>2018</v>
      </c>
      <c r="H1247">
        <v>7619</v>
      </c>
      <c r="I1247" t="s">
        <v>116</v>
      </c>
      <c r="J1247">
        <v>99</v>
      </c>
      <c r="K1247" t="s">
        <v>23</v>
      </c>
      <c r="L1247">
        <v>99</v>
      </c>
      <c r="M1247" t="s">
        <v>48</v>
      </c>
      <c r="N1247">
        <v>1</v>
      </c>
      <c r="O1247" t="s">
        <v>33</v>
      </c>
      <c r="P1247">
        <v>10332</v>
      </c>
      <c r="T1247" s="3">
        <f t="shared" si="39"/>
        <v>43.86</v>
      </c>
      <c r="U1247" s="3">
        <f>IF(AND(R1247&lt;&gt;"_U",N1247&lt;&gt;9999,N1247&lt;&gt;999,L1247&lt;&gt;"Median"),IFERROR(VLOOKUP(A1247,'LBA Total'!A:P,16,0),"."),".")</f>
        <v>23559</v>
      </c>
    </row>
    <row r="1248" spans="1:21" x14ac:dyDescent="0.3">
      <c r="A1248" s="1" t="str">
        <f t="shared" si="38"/>
        <v>2018|Manurewa Local Board Area|Total - total household income</v>
      </c>
      <c r="B1248" t="s">
        <v>18</v>
      </c>
      <c r="C1248" t="s">
        <v>19</v>
      </c>
      <c r="D1248" t="s">
        <v>20</v>
      </c>
      <c r="E1248" t="s">
        <v>21</v>
      </c>
      <c r="F1248">
        <v>2018</v>
      </c>
      <c r="G1248">
        <v>2018</v>
      </c>
      <c r="H1248">
        <v>7619</v>
      </c>
      <c r="I1248" t="s">
        <v>116</v>
      </c>
      <c r="J1248">
        <v>99</v>
      </c>
      <c r="K1248" t="s">
        <v>23</v>
      </c>
      <c r="L1248">
        <v>99</v>
      </c>
      <c r="M1248" t="s">
        <v>48</v>
      </c>
      <c r="N1248">
        <v>999</v>
      </c>
      <c r="O1248" t="s">
        <v>42</v>
      </c>
      <c r="P1248">
        <v>3</v>
      </c>
      <c r="T1248" s="3" t="str">
        <f t="shared" si="39"/>
        <v>.</v>
      </c>
      <c r="U1248" s="3" t="str">
        <f>IF(AND(R1248&lt;&gt;"_U",N1248&lt;&gt;9999,N1248&lt;&gt;999,L1248&lt;&gt;"Median"),IFERROR(VLOOKUP(A1248,'LBA Total'!A:P,16,0),"."),".")</f>
        <v>.</v>
      </c>
    </row>
    <row r="1249" spans="1:21" x14ac:dyDescent="0.3">
      <c r="A1249" s="1" t="str">
        <f t="shared" si="38"/>
        <v>2018|Manurewa Local Board Area|Total - total household income</v>
      </c>
      <c r="B1249" t="s">
        <v>18</v>
      </c>
      <c r="C1249" t="s">
        <v>19</v>
      </c>
      <c r="D1249" t="s">
        <v>20</v>
      </c>
      <c r="E1249" t="s">
        <v>21</v>
      </c>
      <c r="F1249">
        <v>2018</v>
      </c>
      <c r="G1249">
        <v>2018</v>
      </c>
      <c r="H1249">
        <v>7619</v>
      </c>
      <c r="I1249" t="s">
        <v>116</v>
      </c>
      <c r="J1249">
        <v>99</v>
      </c>
      <c r="K1249" t="s">
        <v>23</v>
      </c>
      <c r="L1249">
        <v>99</v>
      </c>
      <c r="M1249" t="s">
        <v>48</v>
      </c>
      <c r="N1249">
        <v>9999</v>
      </c>
      <c r="O1249" t="s">
        <v>40</v>
      </c>
      <c r="P1249">
        <v>23562</v>
      </c>
      <c r="T1249" s="3" t="str">
        <f t="shared" si="39"/>
        <v>.</v>
      </c>
      <c r="U1249" s="3" t="str">
        <f>IF(AND(R1249&lt;&gt;"_U",N1249&lt;&gt;9999,N1249&lt;&gt;999,L1249&lt;&gt;"Median"),IFERROR(VLOOKUP(A1249,'LBA Total'!A:P,16,0),"."),".")</f>
        <v>.</v>
      </c>
    </row>
    <row r="1250" spans="1:21" x14ac:dyDescent="0.3">
      <c r="A1250" s="1" t="str">
        <f t="shared" si="38"/>
        <v>2018|Manurewa Local Board Area|Median ($) - total household income</v>
      </c>
      <c r="B1250" t="s">
        <v>18</v>
      </c>
      <c r="C1250" t="s">
        <v>19</v>
      </c>
      <c r="D1250" t="s">
        <v>20</v>
      </c>
      <c r="E1250" t="s">
        <v>21</v>
      </c>
      <c r="F1250">
        <v>2018</v>
      </c>
      <c r="G1250">
        <v>2018</v>
      </c>
      <c r="H1250">
        <v>7619</v>
      </c>
      <c r="I1250" t="s">
        <v>116</v>
      </c>
      <c r="J1250">
        <v>99</v>
      </c>
      <c r="K1250" t="s">
        <v>23</v>
      </c>
      <c r="L1250" t="s">
        <v>56</v>
      </c>
      <c r="M1250" t="s">
        <v>57</v>
      </c>
      <c r="N1250">
        <v>999</v>
      </c>
      <c r="O1250" t="s">
        <v>42</v>
      </c>
      <c r="R1250" t="s">
        <v>61</v>
      </c>
      <c r="S1250" t="s">
        <v>62</v>
      </c>
      <c r="T1250" s="3" t="str">
        <f t="shared" si="39"/>
        <v>.</v>
      </c>
      <c r="U1250" s="3" t="str">
        <f>IF(AND(R1250&lt;&gt;"_U",N1250&lt;&gt;9999,N1250&lt;&gt;999,L1250&lt;&gt;"Median"),IFERROR(VLOOKUP(A1250,'LBA Total'!A:P,16,0),"."),".")</f>
        <v>.</v>
      </c>
    </row>
    <row r="1251" spans="1:21" x14ac:dyDescent="0.3">
      <c r="A1251" s="1" t="str">
        <f t="shared" si="38"/>
        <v>2018|Manurewa Local Board Area|Median ($) - total household income</v>
      </c>
      <c r="B1251" t="s">
        <v>18</v>
      </c>
      <c r="C1251" t="s">
        <v>19</v>
      </c>
      <c r="D1251" t="s">
        <v>20</v>
      </c>
      <c r="E1251" t="s">
        <v>21</v>
      </c>
      <c r="F1251">
        <v>2018</v>
      </c>
      <c r="G1251">
        <v>2018</v>
      </c>
      <c r="H1251">
        <v>7619</v>
      </c>
      <c r="I1251" t="s">
        <v>116</v>
      </c>
      <c r="J1251">
        <v>99</v>
      </c>
      <c r="K1251" t="s">
        <v>23</v>
      </c>
      <c r="L1251" t="s">
        <v>56</v>
      </c>
      <c r="M1251" t="s">
        <v>57</v>
      </c>
      <c r="N1251">
        <v>1</v>
      </c>
      <c r="O1251" t="s">
        <v>33</v>
      </c>
      <c r="P1251">
        <v>105600</v>
      </c>
      <c r="T1251" s="3" t="str">
        <f t="shared" si="39"/>
        <v>.</v>
      </c>
      <c r="U1251" s="3" t="str">
        <f>IF(AND(R1251&lt;&gt;"_U",N1251&lt;&gt;9999,N1251&lt;&gt;999,L1251&lt;&gt;"Median"),IFERROR(VLOOKUP(A1251,'LBA Total'!A:P,16,0),"."),".")</f>
        <v>.</v>
      </c>
    </row>
    <row r="1252" spans="1:21" x14ac:dyDescent="0.3">
      <c r="A1252" s="1" t="str">
        <f t="shared" si="38"/>
        <v>2018|Manurewa Local Board Area|Median ($) - total household income</v>
      </c>
      <c r="B1252" t="s">
        <v>18</v>
      </c>
      <c r="C1252" t="s">
        <v>19</v>
      </c>
      <c r="D1252" t="s">
        <v>20</v>
      </c>
      <c r="E1252" t="s">
        <v>21</v>
      </c>
      <c r="F1252">
        <v>2018</v>
      </c>
      <c r="G1252">
        <v>2018</v>
      </c>
      <c r="H1252">
        <v>7619</v>
      </c>
      <c r="I1252" t="s">
        <v>116</v>
      </c>
      <c r="J1252">
        <v>99</v>
      </c>
      <c r="K1252" t="s">
        <v>23</v>
      </c>
      <c r="L1252" t="s">
        <v>56</v>
      </c>
      <c r="M1252" t="s">
        <v>57</v>
      </c>
      <c r="N1252">
        <v>2</v>
      </c>
      <c r="O1252" t="s">
        <v>28</v>
      </c>
      <c r="P1252">
        <v>60700</v>
      </c>
      <c r="T1252" s="3" t="str">
        <f t="shared" si="39"/>
        <v>.</v>
      </c>
      <c r="U1252" s="3" t="str">
        <f>IF(AND(R1252&lt;&gt;"_U",N1252&lt;&gt;9999,N1252&lt;&gt;999,L1252&lt;&gt;"Median"),IFERROR(VLOOKUP(A1252,'LBA Total'!A:P,16,0),"."),".")</f>
        <v>.</v>
      </c>
    </row>
    <row r="1253" spans="1:21" x14ac:dyDescent="0.3">
      <c r="A1253" s="1" t="str">
        <f t="shared" si="38"/>
        <v>2018|Manurewa Local Board Area|Median ($) - total household income</v>
      </c>
      <c r="B1253" t="s">
        <v>18</v>
      </c>
      <c r="C1253" t="s">
        <v>19</v>
      </c>
      <c r="D1253" t="s">
        <v>20</v>
      </c>
      <c r="E1253" t="s">
        <v>21</v>
      </c>
      <c r="F1253">
        <v>2018</v>
      </c>
      <c r="G1253">
        <v>2018</v>
      </c>
      <c r="H1253">
        <v>7619</v>
      </c>
      <c r="I1253" t="s">
        <v>116</v>
      </c>
      <c r="J1253">
        <v>99</v>
      </c>
      <c r="K1253" t="s">
        <v>23</v>
      </c>
      <c r="L1253" t="s">
        <v>56</v>
      </c>
      <c r="M1253" t="s">
        <v>57</v>
      </c>
      <c r="N1253">
        <v>3</v>
      </c>
      <c r="O1253" t="s">
        <v>25</v>
      </c>
      <c r="P1253">
        <v>101800</v>
      </c>
      <c r="T1253" s="3" t="str">
        <f t="shared" si="39"/>
        <v>.</v>
      </c>
      <c r="U1253" s="3" t="str">
        <f>IF(AND(R1253&lt;&gt;"_U",N1253&lt;&gt;9999,N1253&lt;&gt;999,L1253&lt;&gt;"Median"),IFERROR(VLOOKUP(A1253,'LBA Total'!A:P,16,0),"."),".")</f>
        <v>.</v>
      </c>
    </row>
    <row r="1254" spans="1:21" x14ac:dyDescent="0.3">
      <c r="A1254" s="1" t="str">
        <f t="shared" si="38"/>
        <v>2018|Manurewa Local Board Area|Median ($) - total household income</v>
      </c>
      <c r="B1254" t="s">
        <v>18</v>
      </c>
      <c r="C1254" t="s">
        <v>19</v>
      </c>
      <c r="D1254" t="s">
        <v>20</v>
      </c>
      <c r="E1254" t="s">
        <v>21</v>
      </c>
      <c r="F1254">
        <v>2018</v>
      </c>
      <c r="G1254">
        <v>2018</v>
      </c>
      <c r="H1254">
        <v>7619</v>
      </c>
      <c r="I1254" t="s">
        <v>116</v>
      </c>
      <c r="J1254">
        <v>99</v>
      </c>
      <c r="K1254" t="s">
        <v>23</v>
      </c>
      <c r="L1254" t="s">
        <v>56</v>
      </c>
      <c r="M1254" t="s">
        <v>57</v>
      </c>
      <c r="N1254">
        <v>9999</v>
      </c>
      <c r="O1254" t="s">
        <v>40</v>
      </c>
      <c r="P1254">
        <v>83000</v>
      </c>
      <c r="T1254" s="3" t="str">
        <f t="shared" si="39"/>
        <v>.</v>
      </c>
      <c r="U1254" s="3" t="str">
        <f>IF(AND(R1254&lt;&gt;"_U",N1254&lt;&gt;9999,N1254&lt;&gt;999,L1254&lt;&gt;"Median"),IFERROR(VLOOKUP(A1254,'LBA Total'!A:P,16,0),"."),".")</f>
        <v>.</v>
      </c>
    </row>
    <row r="1255" spans="1:21" x14ac:dyDescent="0.3">
      <c r="A1255" s="1" t="str">
        <f t="shared" si="38"/>
        <v>2018|Manurewa Local Board Area|Median ($) - total household income</v>
      </c>
      <c r="B1255" t="s">
        <v>18</v>
      </c>
      <c r="C1255" t="s">
        <v>19</v>
      </c>
      <c r="D1255" t="s">
        <v>20</v>
      </c>
      <c r="E1255" t="s">
        <v>21</v>
      </c>
      <c r="F1255">
        <v>2018</v>
      </c>
      <c r="G1255">
        <v>2018</v>
      </c>
      <c r="H1255">
        <v>7619</v>
      </c>
      <c r="I1255" t="s">
        <v>116</v>
      </c>
      <c r="J1255">
        <v>99</v>
      </c>
      <c r="K1255" t="s">
        <v>23</v>
      </c>
      <c r="L1255" t="s">
        <v>56</v>
      </c>
      <c r="M1255" t="s">
        <v>57</v>
      </c>
      <c r="N1255">
        <v>7777</v>
      </c>
      <c r="O1255" t="s">
        <v>37</v>
      </c>
      <c r="P1255">
        <v>83000</v>
      </c>
      <c r="T1255" s="3" t="str">
        <f t="shared" si="39"/>
        <v>.</v>
      </c>
      <c r="U1255" s="3" t="str">
        <f>IF(AND(R1255&lt;&gt;"_U",N1255&lt;&gt;9999,N1255&lt;&gt;999,L1255&lt;&gt;"Median"),IFERROR(VLOOKUP(A1255,'LBA Total'!A:P,16,0),"."),".")</f>
        <v>.</v>
      </c>
    </row>
    <row r="1256" spans="1:21" x14ac:dyDescent="0.3">
      <c r="A1256" s="1" t="str">
        <f t="shared" si="38"/>
        <v>2018|Papakura Local Board Area|$20,000 or less</v>
      </c>
      <c r="B1256" t="s">
        <v>18</v>
      </c>
      <c r="C1256" t="s">
        <v>19</v>
      </c>
      <c r="D1256" t="s">
        <v>20</v>
      </c>
      <c r="E1256" t="s">
        <v>21</v>
      </c>
      <c r="F1256">
        <v>2018</v>
      </c>
      <c r="G1256">
        <v>2018</v>
      </c>
      <c r="H1256">
        <v>7620</v>
      </c>
      <c r="I1256" t="s">
        <v>114</v>
      </c>
      <c r="J1256">
        <v>99</v>
      </c>
      <c r="K1256" t="s">
        <v>23</v>
      </c>
      <c r="L1256">
        <v>1</v>
      </c>
      <c r="M1256" t="s">
        <v>39</v>
      </c>
      <c r="N1256">
        <v>7777</v>
      </c>
      <c r="O1256" t="s">
        <v>37</v>
      </c>
      <c r="P1256">
        <v>1404</v>
      </c>
      <c r="T1256" s="3">
        <f t="shared" si="39"/>
        <v>100</v>
      </c>
      <c r="U1256" s="3">
        <f>IF(AND(R1256&lt;&gt;"_U",N1256&lt;&gt;9999,N1256&lt;&gt;999,L1256&lt;&gt;"Median"),IFERROR(VLOOKUP(A1256,'LBA Total'!A:P,16,0),"."),".")</f>
        <v>1404</v>
      </c>
    </row>
    <row r="1257" spans="1:21" x14ac:dyDescent="0.3">
      <c r="A1257" s="1" t="str">
        <f t="shared" si="38"/>
        <v>2018|Papakura Local Board Area|$20,000 or less</v>
      </c>
      <c r="B1257" t="s">
        <v>18</v>
      </c>
      <c r="C1257" t="s">
        <v>19</v>
      </c>
      <c r="D1257" t="s">
        <v>20</v>
      </c>
      <c r="E1257" t="s">
        <v>21</v>
      </c>
      <c r="F1257">
        <v>2018</v>
      </c>
      <c r="G1257">
        <v>2018</v>
      </c>
      <c r="H1257">
        <v>7620</v>
      </c>
      <c r="I1257" t="s">
        <v>114</v>
      </c>
      <c r="J1257">
        <v>99</v>
      </c>
      <c r="K1257" t="s">
        <v>23</v>
      </c>
      <c r="L1257">
        <v>1</v>
      </c>
      <c r="M1257" t="s">
        <v>39</v>
      </c>
      <c r="N1257">
        <v>2</v>
      </c>
      <c r="O1257" t="s">
        <v>28</v>
      </c>
      <c r="P1257">
        <v>1005</v>
      </c>
      <c r="T1257" s="3">
        <f t="shared" si="39"/>
        <v>71.58</v>
      </c>
      <c r="U1257" s="3">
        <f>IF(AND(R1257&lt;&gt;"_U",N1257&lt;&gt;9999,N1257&lt;&gt;999,L1257&lt;&gt;"Median"),IFERROR(VLOOKUP(A1257,'LBA Total'!A:P,16,0),"."),".")</f>
        <v>1404</v>
      </c>
    </row>
    <row r="1258" spans="1:21" x14ac:dyDescent="0.3">
      <c r="A1258" s="1" t="str">
        <f t="shared" si="38"/>
        <v>2018|Papakura Local Board Area|$20,000 or less</v>
      </c>
      <c r="B1258" t="s">
        <v>18</v>
      </c>
      <c r="C1258" t="s">
        <v>19</v>
      </c>
      <c r="D1258" t="s">
        <v>20</v>
      </c>
      <c r="E1258" t="s">
        <v>21</v>
      </c>
      <c r="F1258">
        <v>2018</v>
      </c>
      <c r="G1258">
        <v>2018</v>
      </c>
      <c r="H1258">
        <v>7620</v>
      </c>
      <c r="I1258" t="s">
        <v>114</v>
      </c>
      <c r="J1258">
        <v>99</v>
      </c>
      <c r="K1258" t="s">
        <v>23</v>
      </c>
      <c r="L1258">
        <v>1</v>
      </c>
      <c r="M1258" t="s">
        <v>39</v>
      </c>
      <c r="N1258">
        <v>3</v>
      </c>
      <c r="O1258" t="s">
        <v>25</v>
      </c>
      <c r="P1258">
        <v>78</v>
      </c>
      <c r="T1258" s="3">
        <f t="shared" si="39"/>
        <v>5.56</v>
      </c>
      <c r="U1258" s="3">
        <f>IF(AND(R1258&lt;&gt;"_U",N1258&lt;&gt;9999,N1258&lt;&gt;999,L1258&lt;&gt;"Median"),IFERROR(VLOOKUP(A1258,'LBA Total'!A:P,16,0),"."),".")</f>
        <v>1404</v>
      </c>
    </row>
    <row r="1259" spans="1:21" x14ac:dyDescent="0.3">
      <c r="A1259" s="1" t="str">
        <f t="shared" si="38"/>
        <v>2018|Papakura Local Board Area|$20,000 or less</v>
      </c>
      <c r="B1259" t="s">
        <v>18</v>
      </c>
      <c r="C1259" t="s">
        <v>19</v>
      </c>
      <c r="D1259" t="s">
        <v>20</v>
      </c>
      <c r="E1259" t="s">
        <v>21</v>
      </c>
      <c r="F1259">
        <v>2018</v>
      </c>
      <c r="G1259">
        <v>2018</v>
      </c>
      <c r="H1259">
        <v>7620</v>
      </c>
      <c r="I1259" t="s">
        <v>114</v>
      </c>
      <c r="J1259">
        <v>99</v>
      </c>
      <c r="K1259" t="s">
        <v>23</v>
      </c>
      <c r="L1259">
        <v>1</v>
      </c>
      <c r="M1259" t="s">
        <v>39</v>
      </c>
      <c r="N1259">
        <v>9999</v>
      </c>
      <c r="O1259" t="s">
        <v>40</v>
      </c>
      <c r="P1259">
        <v>1404</v>
      </c>
      <c r="T1259" s="3" t="str">
        <f t="shared" si="39"/>
        <v>.</v>
      </c>
      <c r="U1259" s="3" t="str">
        <f>IF(AND(R1259&lt;&gt;"_U",N1259&lt;&gt;9999,N1259&lt;&gt;999,L1259&lt;&gt;"Median"),IFERROR(VLOOKUP(A1259,'LBA Total'!A:P,16,0),"."),".")</f>
        <v>.</v>
      </c>
    </row>
    <row r="1260" spans="1:21" x14ac:dyDescent="0.3">
      <c r="A1260" s="1" t="str">
        <f t="shared" si="38"/>
        <v>2018|Papakura Local Board Area|$20,000 or less</v>
      </c>
      <c r="B1260" t="s">
        <v>18</v>
      </c>
      <c r="C1260" t="s">
        <v>19</v>
      </c>
      <c r="D1260" t="s">
        <v>20</v>
      </c>
      <c r="E1260" t="s">
        <v>21</v>
      </c>
      <c r="F1260">
        <v>2018</v>
      </c>
      <c r="G1260">
        <v>2018</v>
      </c>
      <c r="H1260">
        <v>7620</v>
      </c>
      <c r="I1260" t="s">
        <v>114</v>
      </c>
      <c r="J1260">
        <v>99</v>
      </c>
      <c r="K1260" t="s">
        <v>23</v>
      </c>
      <c r="L1260">
        <v>1</v>
      </c>
      <c r="M1260" t="s">
        <v>39</v>
      </c>
      <c r="N1260">
        <v>1</v>
      </c>
      <c r="O1260" t="s">
        <v>33</v>
      </c>
      <c r="P1260">
        <v>324</v>
      </c>
      <c r="T1260" s="3">
        <f t="shared" si="39"/>
        <v>23.08</v>
      </c>
      <c r="U1260" s="3">
        <f>IF(AND(R1260&lt;&gt;"_U",N1260&lt;&gt;9999,N1260&lt;&gt;999,L1260&lt;&gt;"Median"),IFERROR(VLOOKUP(A1260,'LBA Total'!A:P,16,0),"."),".")</f>
        <v>1404</v>
      </c>
    </row>
    <row r="1261" spans="1:21" x14ac:dyDescent="0.3">
      <c r="A1261" s="1" t="str">
        <f t="shared" si="38"/>
        <v>2018|Papakura Local Board Area|$20,000 or less</v>
      </c>
      <c r="B1261" t="s">
        <v>18</v>
      </c>
      <c r="C1261" t="s">
        <v>19</v>
      </c>
      <c r="D1261" t="s">
        <v>20</v>
      </c>
      <c r="E1261" t="s">
        <v>21</v>
      </c>
      <c r="F1261">
        <v>2018</v>
      </c>
      <c r="G1261">
        <v>2018</v>
      </c>
      <c r="H1261">
        <v>7620</v>
      </c>
      <c r="I1261" t="s">
        <v>114</v>
      </c>
      <c r="J1261">
        <v>99</v>
      </c>
      <c r="K1261" t="s">
        <v>23</v>
      </c>
      <c r="L1261">
        <v>1</v>
      </c>
      <c r="M1261" t="s">
        <v>39</v>
      </c>
      <c r="N1261">
        <v>999</v>
      </c>
      <c r="O1261" t="s">
        <v>42</v>
      </c>
      <c r="P1261">
        <v>0</v>
      </c>
      <c r="T1261" s="3" t="str">
        <f t="shared" si="39"/>
        <v>.</v>
      </c>
      <c r="U1261" s="3" t="str">
        <f>IF(AND(R1261&lt;&gt;"_U",N1261&lt;&gt;9999,N1261&lt;&gt;999,L1261&lt;&gt;"Median"),IFERROR(VLOOKUP(A1261,'LBA Total'!A:P,16,0),"."),".")</f>
        <v>.</v>
      </c>
    </row>
    <row r="1262" spans="1:21" x14ac:dyDescent="0.3">
      <c r="A1262" s="1" t="str">
        <f t="shared" si="38"/>
        <v>2018|Papakura Local Board Area|$20,001-$30,000</v>
      </c>
      <c r="B1262" t="s">
        <v>18</v>
      </c>
      <c r="C1262" t="s">
        <v>19</v>
      </c>
      <c r="D1262" t="s">
        <v>20</v>
      </c>
      <c r="E1262" t="s">
        <v>21</v>
      </c>
      <c r="F1262">
        <v>2018</v>
      </c>
      <c r="G1262">
        <v>2018</v>
      </c>
      <c r="H1262">
        <v>7620</v>
      </c>
      <c r="I1262" t="s">
        <v>114</v>
      </c>
      <c r="J1262">
        <v>99</v>
      </c>
      <c r="K1262" t="s">
        <v>23</v>
      </c>
      <c r="L1262">
        <v>2</v>
      </c>
      <c r="M1262" t="s">
        <v>24</v>
      </c>
      <c r="N1262">
        <v>2</v>
      </c>
      <c r="O1262" t="s">
        <v>28</v>
      </c>
      <c r="P1262">
        <v>636</v>
      </c>
      <c r="T1262" s="3">
        <f t="shared" si="39"/>
        <v>50.72</v>
      </c>
      <c r="U1262" s="3">
        <f>IF(AND(R1262&lt;&gt;"_U",N1262&lt;&gt;9999,N1262&lt;&gt;999,L1262&lt;&gt;"Median"),IFERROR(VLOOKUP(A1262,'LBA Total'!A:P,16,0),"."),".")</f>
        <v>1254</v>
      </c>
    </row>
    <row r="1263" spans="1:21" x14ac:dyDescent="0.3">
      <c r="A1263" s="1" t="str">
        <f t="shared" si="38"/>
        <v>2018|Papakura Local Board Area|$20,001-$30,000</v>
      </c>
      <c r="B1263" t="s">
        <v>18</v>
      </c>
      <c r="C1263" t="s">
        <v>19</v>
      </c>
      <c r="D1263" t="s">
        <v>20</v>
      </c>
      <c r="E1263" t="s">
        <v>21</v>
      </c>
      <c r="F1263">
        <v>2018</v>
      </c>
      <c r="G1263">
        <v>2018</v>
      </c>
      <c r="H1263">
        <v>7620</v>
      </c>
      <c r="I1263" t="s">
        <v>114</v>
      </c>
      <c r="J1263">
        <v>99</v>
      </c>
      <c r="K1263" t="s">
        <v>23</v>
      </c>
      <c r="L1263">
        <v>2</v>
      </c>
      <c r="M1263" t="s">
        <v>24</v>
      </c>
      <c r="N1263">
        <v>1</v>
      </c>
      <c r="O1263" t="s">
        <v>33</v>
      </c>
      <c r="P1263">
        <v>525</v>
      </c>
      <c r="T1263" s="3">
        <f t="shared" si="39"/>
        <v>41.87</v>
      </c>
      <c r="U1263" s="3">
        <f>IF(AND(R1263&lt;&gt;"_U",N1263&lt;&gt;9999,N1263&lt;&gt;999,L1263&lt;&gt;"Median"),IFERROR(VLOOKUP(A1263,'LBA Total'!A:P,16,0),"."),".")</f>
        <v>1254</v>
      </c>
    </row>
    <row r="1264" spans="1:21" x14ac:dyDescent="0.3">
      <c r="A1264" s="1" t="str">
        <f t="shared" si="38"/>
        <v>2018|Papakura Local Board Area|$20,001-$30,000</v>
      </c>
      <c r="B1264" t="s">
        <v>18</v>
      </c>
      <c r="C1264" t="s">
        <v>19</v>
      </c>
      <c r="D1264" t="s">
        <v>20</v>
      </c>
      <c r="E1264" t="s">
        <v>21</v>
      </c>
      <c r="F1264">
        <v>2018</v>
      </c>
      <c r="G1264">
        <v>2018</v>
      </c>
      <c r="H1264">
        <v>7620</v>
      </c>
      <c r="I1264" t="s">
        <v>114</v>
      </c>
      <c r="J1264">
        <v>99</v>
      </c>
      <c r="K1264" t="s">
        <v>23</v>
      </c>
      <c r="L1264">
        <v>2</v>
      </c>
      <c r="M1264" t="s">
        <v>24</v>
      </c>
      <c r="N1264">
        <v>3</v>
      </c>
      <c r="O1264" t="s">
        <v>25</v>
      </c>
      <c r="P1264">
        <v>93</v>
      </c>
      <c r="T1264" s="3">
        <f t="shared" si="39"/>
        <v>7.42</v>
      </c>
      <c r="U1264" s="3">
        <f>IF(AND(R1264&lt;&gt;"_U",N1264&lt;&gt;9999,N1264&lt;&gt;999,L1264&lt;&gt;"Median"),IFERROR(VLOOKUP(A1264,'LBA Total'!A:P,16,0),"."),".")</f>
        <v>1254</v>
      </c>
    </row>
    <row r="1265" spans="1:21" x14ac:dyDescent="0.3">
      <c r="A1265" s="1" t="str">
        <f t="shared" si="38"/>
        <v>2018|Papakura Local Board Area|$20,001-$30,000</v>
      </c>
      <c r="B1265" t="s">
        <v>18</v>
      </c>
      <c r="C1265" t="s">
        <v>19</v>
      </c>
      <c r="D1265" t="s">
        <v>20</v>
      </c>
      <c r="E1265" t="s">
        <v>21</v>
      </c>
      <c r="F1265">
        <v>2018</v>
      </c>
      <c r="G1265">
        <v>2018</v>
      </c>
      <c r="H1265">
        <v>7620</v>
      </c>
      <c r="I1265" t="s">
        <v>114</v>
      </c>
      <c r="J1265">
        <v>99</v>
      </c>
      <c r="K1265" t="s">
        <v>23</v>
      </c>
      <c r="L1265">
        <v>2</v>
      </c>
      <c r="M1265" t="s">
        <v>24</v>
      </c>
      <c r="N1265">
        <v>999</v>
      </c>
      <c r="O1265" t="s">
        <v>42</v>
      </c>
      <c r="P1265">
        <v>0</v>
      </c>
      <c r="T1265" s="3" t="str">
        <f t="shared" si="39"/>
        <v>.</v>
      </c>
      <c r="U1265" s="3" t="str">
        <f>IF(AND(R1265&lt;&gt;"_U",N1265&lt;&gt;9999,N1265&lt;&gt;999,L1265&lt;&gt;"Median"),IFERROR(VLOOKUP(A1265,'LBA Total'!A:P,16,0),"."),".")</f>
        <v>.</v>
      </c>
    </row>
    <row r="1266" spans="1:21" x14ac:dyDescent="0.3">
      <c r="A1266" s="1" t="str">
        <f t="shared" si="38"/>
        <v>2018|Papakura Local Board Area|$20,001-$30,000</v>
      </c>
      <c r="B1266" t="s">
        <v>18</v>
      </c>
      <c r="C1266" t="s">
        <v>19</v>
      </c>
      <c r="D1266" t="s">
        <v>20</v>
      </c>
      <c r="E1266" t="s">
        <v>21</v>
      </c>
      <c r="F1266">
        <v>2018</v>
      </c>
      <c r="G1266">
        <v>2018</v>
      </c>
      <c r="H1266">
        <v>7620</v>
      </c>
      <c r="I1266" t="s">
        <v>114</v>
      </c>
      <c r="J1266">
        <v>99</v>
      </c>
      <c r="K1266" t="s">
        <v>23</v>
      </c>
      <c r="L1266">
        <v>2</v>
      </c>
      <c r="M1266" t="s">
        <v>24</v>
      </c>
      <c r="N1266">
        <v>7777</v>
      </c>
      <c r="O1266" t="s">
        <v>37</v>
      </c>
      <c r="P1266">
        <v>1254</v>
      </c>
      <c r="T1266" s="3">
        <f t="shared" si="39"/>
        <v>100</v>
      </c>
      <c r="U1266" s="3">
        <f>IF(AND(R1266&lt;&gt;"_U",N1266&lt;&gt;9999,N1266&lt;&gt;999,L1266&lt;&gt;"Median"),IFERROR(VLOOKUP(A1266,'LBA Total'!A:P,16,0),"."),".")</f>
        <v>1254</v>
      </c>
    </row>
    <row r="1267" spans="1:21" x14ac:dyDescent="0.3">
      <c r="A1267" s="1" t="str">
        <f t="shared" si="38"/>
        <v>2018|Papakura Local Board Area|$20,001-$30,000</v>
      </c>
      <c r="B1267" t="s">
        <v>18</v>
      </c>
      <c r="C1267" t="s">
        <v>19</v>
      </c>
      <c r="D1267" t="s">
        <v>20</v>
      </c>
      <c r="E1267" t="s">
        <v>21</v>
      </c>
      <c r="F1267">
        <v>2018</v>
      </c>
      <c r="G1267">
        <v>2018</v>
      </c>
      <c r="H1267">
        <v>7620</v>
      </c>
      <c r="I1267" t="s">
        <v>114</v>
      </c>
      <c r="J1267">
        <v>99</v>
      </c>
      <c r="K1267" t="s">
        <v>23</v>
      </c>
      <c r="L1267">
        <v>2</v>
      </c>
      <c r="M1267" t="s">
        <v>24</v>
      </c>
      <c r="N1267">
        <v>9999</v>
      </c>
      <c r="O1267" t="s">
        <v>40</v>
      </c>
      <c r="P1267">
        <v>1254</v>
      </c>
      <c r="T1267" s="3" t="str">
        <f t="shared" si="39"/>
        <v>.</v>
      </c>
      <c r="U1267" s="3" t="str">
        <f>IF(AND(R1267&lt;&gt;"_U",N1267&lt;&gt;9999,N1267&lt;&gt;999,L1267&lt;&gt;"Median"),IFERROR(VLOOKUP(A1267,'LBA Total'!A:P,16,0),"."),".")</f>
        <v>.</v>
      </c>
    </row>
    <row r="1268" spans="1:21" x14ac:dyDescent="0.3">
      <c r="A1268" s="1" t="str">
        <f t="shared" si="38"/>
        <v>2018|Papakura Local Board Area|$30,001-$50,000</v>
      </c>
      <c r="B1268" t="s">
        <v>18</v>
      </c>
      <c r="C1268" t="s">
        <v>19</v>
      </c>
      <c r="D1268" t="s">
        <v>20</v>
      </c>
      <c r="E1268" t="s">
        <v>21</v>
      </c>
      <c r="F1268">
        <v>2018</v>
      </c>
      <c r="G1268">
        <v>2018</v>
      </c>
      <c r="H1268">
        <v>7620</v>
      </c>
      <c r="I1268" t="s">
        <v>114</v>
      </c>
      <c r="J1268">
        <v>99</v>
      </c>
      <c r="K1268" t="s">
        <v>23</v>
      </c>
      <c r="L1268">
        <v>3</v>
      </c>
      <c r="M1268" t="s">
        <v>45</v>
      </c>
      <c r="N1268">
        <v>9999</v>
      </c>
      <c r="O1268" t="s">
        <v>40</v>
      </c>
      <c r="P1268">
        <v>1941</v>
      </c>
      <c r="T1268" s="3" t="str">
        <f t="shared" si="39"/>
        <v>.</v>
      </c>
      <c r="U1268" s="3" t="str">
        <f>IF(AND(R1268&lt;&gt;"_U",N1268&lt;&gt;9999,N1268&lt;&gt;999,L1268&lt;&gt;"Median"),IFERROR(VLOOKUP(A1268,'LBA Total'!A:P,16,0),"."),".")</f>
        <v>.</v>
      </c>
    </row>
    <row r="1269" spans="1:21" x14ac:dyDescent="0.3">
      <c r="A1269" s="1" t="str">
        <f t="shared" si="38"/>
        <v>2018|Papakura Local Board Area|$30,001-$50,000</v>
      </c>
      <c r="B1269" t="s">
        <v>18</v>
      </c>
      <c r="C1269" t="s">
        <v>19</v>
      </c>
      <c r="D1269" t="s">
        <v>20</v>
      </c>
      <c r="E1269" t="s">
        <v>21</v>
      </c>
      <c r="F1269">
        <v>2018</v>
      </c>
      <c r="G1269">
        <v>2018</v>
      </c>
      <c r="H1269">
        <v>7620</v>
      </c>
      <c r="I1269" t="s">
        <v>114</v>
      </c>
      <c r="J1269">
        <v>99</v>
      </c>
      <c r="K1269" t="s">
        <v>23</v>
      </c>
      <c r="L1269">
        <v>3</v>
      </c>
      <c r="M1269" t="s">
        <v>45</v>
      </c>
      <c r="N1269">
        <v>2</v>
      </c>
      <c r="O1269" t="s">
        <v>28</v>
      </c>
      <c r="P1269">
        <v>996</v>
      </c>
      <c r="T1269" s="3">
        <f t="shared" si="39"/>
        <v>51.31</v>
      </c>
      <c r="U1269" s="3">
        <f>IF(AND(R1269&lt;&gt;"_U",N1269&lt;&gt;9999,N1269&lt;&gt;999,L1269&lt;&gt;"Median"),IFERROR(VLOOKUP(A1269,'LBA Total'!A:P,16,0),"."),".")</f>
        <v>1941</v>
      </c>
    </row>
    <row r="1270" spans="1:21" x14ac:dyDescent="0.3">
      <c r="A1270" s="1" t="str">
        <f t="shared" si="38"/>
        <v>2018|Papakura Local Board Area|$30,001-$50,000</v>
      </c>
      <c r="B1270" t="s">
        <v>18</v>
      </c>
      <c r="C1270" t="s">
        <v>19</v>
      </c>
      <c r="D1270" t="s">
        <v>20</v>
      </c>
      <c r="E1270" t="s">
        <v>21</v>
      </c>
      <c r="F1270">
        <v>2018</v>
      </c>
      <c r="G1270">
        <v>2018</v>
      </c>
      <c r="H1270">
        <v>7620</v>
      </c>
      <c r="I1270" t="s">
        <v>114</v>
      </c>
      <c r="J1270">
        <v>99</v>
      </c>
      <c r="K1270" t="s">
        <v>23</v>
      </c>
      <c r="L1270">
        <v>3</v>
      </c>
      <c r="M1270" t="s">
        <v>45</v>
      </c>
      <c r="N1270">
        <v>999</v>
      </c>
      <c r="O1270" t="s">
        <v>42</v>
      </c>
      <c r="P1270">
        <v>0</v>
      </c>
      <c r="T1270" s="3" t="str">
        <f t="shared" si="39"/>
        <v>.</v>
      </c>
      <c r="U1270" s="3" t="str">
        <f>IF(AND(R1270&lt;&gt;"_U",N1270&lt;&gt;9999,N1270&lt;&gt;999,L1270&lt;&gt;"Median"),IFERROR(VLOOKUP(A1270,'LBA Total'!A:P,16,0),"."),".")</f>
        <v>.</v>
      </c>
    </row>
    <row r="1271" spans="1:21" x14ac:dyDescent="0.3">
      <c r="A1271" s="1" t="str">
        <f t="shared" si="38"/>
        <v>2018|Papakura Local Board Area|$30,001-$50,000</v>
      </c>
      <c r="B1271" t="s">
        <v>18</v>
      </c>
      <c r="C1271" t="s">
        <v>19</v>
      </c>
      <c r="D1271" t="s">
        <v>20</v>
      </c>
      <c r="E1271" t="s">
        <v>21</v>
      </c>
      <c r="F1271">
        <v>2018</v>
      </c>
      <c r="G1271">
        <v>2018</v>
      </c>
      <c r="H1271">
        <v>7620</v>
      </c>
      <c r="I1271" t="s">
        <v>114</v>
      </c>
      <c r="J1271">
        <v>99</v>
      </c>
      <c r="K1271" t="s">
        <v>23</v>
      </c>
      <c r="L1271">
        <v>3</v>
      </c>
      <c r="M1271" t="s">
        <v>45</v>
      </c>
      <c r="N1271">
        <v>1</v>
      </c>
      <c r="O1271" t="s">
        <v>33</v>
      </c>
      <c r="P1271">
        <v>798</v>
      </c>
      <c r="T1271" s="3">
        <f t="shared" si="39"/>
        <v>41.11</v>
      </c>
      <c r="U1271" s="3">
        <f>IF(AND(R1271&lt;&gt;"_U",N1271&lt;&gt;9999,N1271&lt;&gt;999,L1271&lt;&gt;"Median"),IFERROR(VLOOKUP(A1271,'LBA Total'!A:P,16,0),"."),".")</f>
        <v>1941</v>
      </c>
    </row>
    <row r="1272" spans="1:21" x14ac:dyDescent="0.3">
      <c r="A1272" s="1" t="str">
        <f t="shared" si="38"/>
        <v>2018|Papakura Local Board Area|$30,001-$50,000</v>
      </c>
      <c r="B1272" t="s">
        <v>18</v>
      </c>
      <c r="C1272" t="s">
        <v>19</v>
      </c>
      <c r="D1272" t="s">
        <v>20</v>
      </c>
      <c r="E1272" t="s">
        <v>21</v>
      </c>
      <c r="F1272">
        <v>2018</v>
      </c>
      <c r="G1272">
        <v>2018</v>
      </c>
      <c r="H1272">
        <v>7620</v>
      </c>
      <c r="I1272" t="s">
        <v>114</v>
      </c>
      <c r="J1272">
        <v>99</v>
      </c>
      <c r="K1272" t="s">
        <v>23</v>
      </c>
      <c r="L1272">
        <v>3</v>
      </c>
      <c r="M1272" t="s">
        <v>45</v>
      </c>
      <c r="N1272">
        <v>7777</v>
      </c>
      <c r="O1272" t="s">
        <v>37</v>
      </c>
      <c r="P1272">
        <v>1941</v>
      </c>
      <c r="T1272" s="3">
        <f t="shared" si="39"/>
        <v>100</v>
      </c>
      <c r="U1272" s="3">
        <f>IF(AND(R1272&lt;&gt;"_U",N1272&lt;&gt;9999,N1272&lt;&gt;999,L1272&lt;&gt;"Median"),IFERROR(VLOOKUP(A1272,'LBA Total'!A:P,16,0),"."),".")</f>
        <v>1941</v>
      </c>
    </row>
    <row r="1273" spans="1:21" x14ac:dyDescent="0.3">
      <c r="A1273" s="1" t="str">
        <f t="shared" si="38"/>
        <v>2018|Papakura Local Board Area|$30,001-$50,000</v>
      </c>
      <c r="B1273" t="s">
        <v>18</v>
      </c>
      <c r="C1273" t="s">
        <v>19</v>
      </c>
      <c r="D1273" t="s">
        <v>20</v>
      </c>
      <c r="E1273" t="s">
        <v>21</v>
      </c>
      <c r="F1273">
        <v>2018</v>
      </c>
      <c r="G1273">
        <v>2018</v>
      </c>
      <c r="H1273">
        <v>7620</v>
      </c>
      <c r="I1273" t="s">
        <v>114</v>
      </c>
      <c r="J1273">
        <v>99</v>
      </c>
      <c r="K1273" t="s">
        <v>23</v>
      </c>
      <c r="L1273">
        <v>3</v>
      </c>
      <c r="M1273" t="s">
        <v>45</v>
      </c>
      <c r="N1273">
        <v>3</v>
      </c>
      <c r="O1273" t="s">
        <v>25</v>
      </c>
      <c r="P1273">
        <v>147</v>
      </c>
      <c r="T1273" s="3">
        <f t="shared" si="39"/>
        <v>7.57</v>
      </c>
      <c r="U1273" s="3">
        <f>IF(AND(R1273&lt;&gt;"_U",N1273&lt;&gt;9999,N1273&lt;&gt;999,L1273&lt;&gt;"Median"),IFERROR(VLOOKUP(A1273,'LBA Total'!A:P,16,0),"."),".")</f>
        <v>1941</v>
      </c>
    </row>
    <row r="1274" spans="1:21" x14ac:dyDescent="0.3">
      <c r="A1274" s="1" t="str">
        <f t="shared" si="38"/>
        <v>2018|Papakura Local Board Area|$50,001-$70,000</v>
      </c>
      <c r="B1274" t="s">
        <v>18</v>
      </c>
      <c r="C1274" t="s">
        <v>19</v>
      </c>
      <c r="D1274" t="s">
        <v>20</v>
      </c>
      <c r="E1274" t="s">
        <v>21</v>
      </c>
      <c r="F1274">
        <v>2018</v>
      </c>
      <c r="G1274">
        <v>2018</v>
      </c>
      <c r="H1274">
        <v>7620</v>
      </c>
      <c r="I1274" t="s">
        <v>114</v>
      </c>
      <c r="J1274">
        <v>99</v>
      </c>
      <c r="K1274" t="s">
        <v>23</v>
      </c>
      <c r="L1274">
        <v>4</v>
      </c>
      <c r="M1274" t="s">
        <v>36</v>
      </c>
      <c r="N1274">
        <v>7777</v>
      </c>
      <c r="O1274" t="s">
        <v>37</v>
      </c>
      <c r="P1274">
        <v>2028</v>
      </c>
      <c r="T1274" s="3">
        <f t="shared" si="39"/>
        <v>100</v>
      </c>
      <c r="U1274" s="3">
        <f>IF(AND(R1274&lt;&gt;"_U",N1274&lt;&gt;9999,N1274&lt;&gt;999,L1274&lt;&gt;"Median"),IFERROR(VLOOKUP(A1274,'LBA Total'!A:P,16,0),"."),".")</f>
        <v>2028</v>
      </c>
    </row>
    <row r="1275" spans="1:21" x14ac:dyDescent="0.3">
      <c r="A1275" s="1" t="str">
        <f t="shared" si="38"/>
        <v>2018|Papakura Local Board Area|$50,001-$70,000</v>
      </c>
      <c r="B1275" t="s">
        <v>18</v>
      </c>
      <c r="C1275" t="s">
        <v>19</v>
      </c>
      <c r="D1275" t="s">
        <v>20</v>
      </c>
      <c r="E1275" t="s">
        <v>21</v>
      </c>
      <c r="F1275">
        <v>2018</v>
      </c>
      <c r="G1275">
        <v>2018</v>
      </c>
      <c r="H1275">
        <v>7620</v>
      </c>
      <c r="I1275" t="s">
        <v>114</v>
      </c>
      <c r="J1275">
        <v>99</v>
      </c>
      <c r="K1275" t="s">
        <v>23</v>
      </c>
      <c r="L1275">
        <v>4</v>
      </c>
      <c r="M1275" t="s">
        <v>36</v>
      </c>
      <c r="N1275">
        <v>999</v>
      </c>
      <c r="O1275" t="s">
        <v>42</v>
      </c>
      <c r="P1275">
        <v>0</v>
      </c>
      <c r="T1275" s="3" t="str">
        <f t="shared" si="39"/>
        <v>.</v>
      </c>
      <c r="U1275" s="3" t="str">
        <f>IF(AND(R1275&lt;&gt;"_U",N1275&lt;&gt;9999,N1275&lt;&gt;999,L1275&lt;&gt;"Median"),IFERROR(VLOOKUP(A1275,'LBA Total'!A:P,16,0),"."),".")</f>
        <v>.</v>
      </c>
    </row>
    <row r="1276" spans="1:21" x14ac:dyDescent="0.3">
      <c r="A1276" s="1" t="str">
        <f t="shared" si="38"/>
        <v>2018|Papakura Local Board Area|$50,001-$70,000</v>
      </c>
      <c r="B1276" t="s">
        <v>18</v>
      </c>
      <c r="C1276" t="s">
        <v>19</v>
      </c>
      <c r="D1276" t="s">
        <v>20</v>
      </c>
      <c r="E1276" t="s">
        <v>21</v>
      </c>
      <c r="F1276">
        <v>2018</v>
      </c>
      <c r="G1276">
        <v>2018</v>
      </c>
      <c r="H1276">
        <v>7620</v>
      </c>
      <c r="I1276" t="s">
        <v>114</v>
      </c>
      <c r="J1276">
        <v>99</v>
      </c>
      <c r="K1276" t="s">
        <v>23</v>
      </c>
      <c r="L1276">
        <v>4</v>
      </c>
      <c r="M1276" t="s">
        <v>36</v>
      </c>
      <c r="N1276">
        <v>9999</v>
      </c>
      <c r="O1276" t="s">
        <v>40</v>
      </c>
      <c r="P1276">
        <v>2028</v>
      </c>
      <c r="T1276" s="3" t="str">
        <f t="shared" si="39"/>
        <v>.</v>
      </c>
      <c r="U1276" s="3" t="str">
        <f>IF(AND(R1276&lt;&gt;"_U",N1276&lt;&gt;9999,N1276&lt;&gt;999,L1276&lt;&gt;"Median"),IFERROR(VLOOKUP(A1276,'LBA Total'!A:P,16,0),"."),".")</f>
        <v>.</v>
      </c>
    </row>
    <row r="1277" spans="1:21" x14ac:dyDescent="0.3">
      <c r="A1277" s="1" t="str">
        <f t="shared" si="38"/>
        <v>2018|Papakura Local Board Area|$50,001-$70,000</v>
      </c>
      <c r="B1277" t="s">
        <v>18</v>
      </c>
      <c r="C1277" t="s">
        <v>19</v>
      </c>
      <c r="D1277" t="s">
        <v>20</v>
      </c>
      <c r="E1277" t="s">
        <v>21</v>
      </c>
      <c r="F1277">
        <v>2018</v>
      </c>
      <c r="G1277">
        <v>2018</v>
      </c>
      <c r="H1277">
        <v>7620</v>
      </c>
      <c r="I1277" t="s">
        <v>114</v>
      </c>
      <c r="J1277">
        <v>99</v>
      </c>
      <c r="K1277" t="s">
        <v>23</v>
      </c>
      <c r="L1277">
        <v>4</v>
      </c>
      <c r="M1277" t="s">
        <v>36</v>
      </c>
      <c r="N1277">
        <v>2</v>
      </c>
      <c r="O1277" t="s">
        <v>28</v>
      </c>
      <c r="P1277">
        <v>984</v>
      </c>
      <c r="T1277" s="3">
        <f t="shared" si="39"/>
        <v>48.52</v>
      </c>
      <c r="U1277" s="3">
        <f>IF(AND(R1277&lt;&gt;"_U",N1277&lt;&gt;9999,N1277&lt;&gt;999,L1277&lt;&gt;"Median"),IFERROR(VLOOKUP(A1277,'LBA Total'!A:P,16,0),"."),".")</f>
        <v>2028</v>
      </c>
    </row>
    <row r="1278" spans="1:21" x14ac:dyDescent="0.3">
      <c r="A1278" s="1" t="str">
        <f t="shared" si="38"/>
        <v>2018|Papakura Local Board Area|$50,001-$70,000</v>
      </c>
      <c r="B1278" t="s">
        <v>18</v>
      </c>
      <c r="C1278" t="s">
        <v>19</v>
      </c>
      <c r="D1278" t="s">
        <v>20</v>
      </c>
      <c r="E1278" t="s">
        <v>21</v>
      </c>
      <c r="F1278">
        <v>2018</v>
      </c>
      <c r="G1278">
        <v>2018</v>
      </c>
      <c r="H1278">
        <v>7620</v>
      </c>
      <c r="I1278" t="s">
        <v>114</v>
      </c>
      <c r="J1278">
        <v>99</v>
      </c>
      <c r="K1278" t="s">
        <v>23</v>
      </c>
      <c r="L1278">
        <v>4</v>
      </c>
      <c r="M1278" t="s">
        <v>36</v>
      </c>
      <c r="N1278">
        <v>3</v>
      </c>
      <c r="O1278" t="s">
        <v>25</v>
      </c>
      <c r="P1278">
        <v>132</v>
      </c>
      <c r="T1278" s="3">
        <f t="shared" si="39"/>
        <v>6.51</v>
      </c>
      <c r="U1278" s="3">
        <f>IF(AND(R1278&lt;&gt;"_U",N1278&lt;&gt;9999,N1278&lt;&gt;999,L1278&lt;&gt;"Median"),IFERROR(VLOOKUP(A1278,'LBA Total'!A:P,16,0),"."),".")</f>
        <v>2028</v>
      </c>
    </row>
    <row r="1279" spans="1:21" x14ac:dyDescent="0.3">
      <c r="A1279" s="1" t="str">
        <f t="shared" si="38"/>
        <v>2018|Papakura Local Board Area|$50,001-$70,000</v>
      </c>
      <c r="B1279" t="s">
        <v>18</v>
      </c>
      <c r="C1279" t="s">
        <v>19</v>
      </c>
      <c r="D1279" t="s">
        <v>20</v>
      </c>
      <c r="E1279" t="s">
        <v>21</v>
      </c>
      <c r="F1279">
        <v>2018</v>
      </c>
      <c r="G1279">
        <v>2018</v>
      </c>
      <c r="H1279">
        <v>7620</v>
      </c>
      <c r="I1279" t="s">
        <v>114</v>
      </c>
      <c r="J1279">
        <v>99</v>
      </c>
      <c r="K1279" t="s">
        <v>23</v>
      </c>
      <c r="L1279">
        <v>4</v>
      </c>
      <c r="M1279" t="s">
        <v>36</v>
      </c>
      <c r="N1279">
        <v>1</v>
      </c>
      <c r="O1279" t="s">
        <v>33</v>
      </c>
      <c r="P1279">
        <v>912</v>
      </c>
      <c r="T1279" s="3">
        <f t="shared" si="39"/>
        <v>44.97</v>
      </c>
      <c r="U1279" s="3">
        <f>IF(AND(R1279&lt;&gt;"_U",N1279&lt;&gt;9999,N1279&lt;&gt;999,L1279&lt;&gt;"Median"),IFERROR(VLOOKUP(A1279,'LBA Total'!A:P,16,0),"."),".")</f>
        <v>2028</v>
      </c>
    </row>
    <row r="1280" spans="1:21" x14ac:dyDescent="0.3">
      <c r="A1280" s="1" t="str">
        <f t="shared" si="38"/>
        <v>2018|Papakura Local Board Area|$70,001-$100,000</v>
      </c>
      <c r="B1280" t="s">
        <v>18</v>
      </c>
      <c r="C1280" t="s">
        <v>19</v>
      </c>
      <c r="D1280" t="s">
        <v>20</v>
      </c>
      <c r="E1280" t="s">
        <v>21</v>
      </c>
      <c r="F1280">
        <v>2018</v>
      </c>
      <c r="G1280">
        <v>2018</v>
      </c>
      <c r="H1280">
        <v>7620</v>
      </c>
      <c r="I1280" t="s">
        <v>114</v>
      </c>
      <c r="J1280">
        <v>99</v>
      </c>
      <c r="K1280" t="s">
        <v>23</v>
      </c>
      <c r="L1280">
        <v>5</v>
      </c>
      <c r="M1280" t="s">
        <v>58</v>
      </c>
      <c r="N1280">
        <v>7777</v>
      </c>
      <c r="O1280" t="s">
        <v>37</v>
      </c>
      <c r="P1280">
        <v>2475</v>
      </c>
      <c r="T1280" s="3">
        <f t="shared" si="39"/>
        <v>100</v>
      </c>
      <c r="U1280" s="3">
        <f>IF(AND(R1280&lt;&gt;"_U",N1280&lt;&gt;9999,N1280&lt;&gt;999,L1280&lt;&gt;"Median"),IFERROR(VLOOKUP(A1280,'LBA Total'!A:P,16,0),"."),".")</f>
        <v>2475</v>
      </c>
    </row>
    <row r="1281" spans="1:21" x14ac:dyDescent="0.3">
      <c r="A1281" s="1" t="str">
        <f t="shared" si="38"/>
        <v>2018|Papakura Local Board Area|$70,001-$100,000</v>
      </c>
      <c r="B1281" t="s">
        <v>18</v>
      </c>
      <c r="C1281" t="s">
        <v>19</v>
      </c>
      <c r="D1281" t="s">
        <v>20</v>
      </c>
      <c r="E1281" t="s">
        <v>21</v>
      </c>
      <c r="F1281">
        <v>2018</v>
      </c>
      <c r="G1281">
        <v>2018</v>
      </c>
      <c r="H1281">
        <v>7620</v>
      </c>
      <c r="I1281" t="s">
        <v>114</v>
      </c>
      <c r="J1281">
        <v>99</v>
      </c>
      <c r="K1281" t="s">
        <v>23</v>
      </c>
      <c r="L1281">
        <v>5</v>
      </c>
      <c r="M1281" t="s">
        <v>58</v>
      </c>
      <c r="N1281">
        <v>3</v>
      </c>
      <c r="O1281" t="s">
        <v>25</v>
      </c>
      <c r="P1281">
        <v>177</v>
      </c>
      <c r="T1281" s="3">
        <f t="shared" si="39"/>
        <v>7.15</v>
      </c>
      <c r="U1281" s="3">
        <f>IF(AND(R1281&lt;&gt;"_U",N1281&lt;&gt;9999,N1281&lt;&gt;999,L1281&lt;&gt;"Median"),IFERROR(VLOOKUP(A1281,'LBA Total'!A:P,16,0),"."),".")</f>
        <v>2475</v>
      </c>
    </row>
    <row r="1282" spans="1:21" x14ac:dyDescent="0.3">
      <c r="A1282" s="1" t="str">
        <f t="shared" si="38"/>
        <v>2018|Papakura Local Board Area|$70,001-$100,000</v>
      </c>
      <c r="B1282" t="s">
        <v>18</v>
      </c>
      <c r="C1282" t="s">
        <v>19</v>
      </c>
      <c r="D1282" t="s">
        <v>20</v>
      </c>
      <c r="E1282" t="s">
        <v>21</v>
      </c>
      <c r="F1282">
        <v>2018</v>
      </c>
      <c r="G1282">
        <v>2018</v>
      </c>
      <c r="H1282">
        <v>7620</v>
      </c>
      <c r="I1282" t="s">
        <v>114</v>
      </c>
      <c r="J1282">
        <v>99</v>
      </c>
      <c r="K1282" t="s">
        <v>23</v>
      </c>
      <c r="L1282">
        <v>5</v>
      </c>
      <c r="M1282" t="s">
        <v>58</v>
      </c>
      <c r="N1282">
        <v>999</v>
      </c>
      <c r="O1282" t="s">
        <v>42</v>
      </c>
      <c r="P1282">
        <v>0</v>
      </c>
      <c r="T1282" s="3" t="str">
        <f t="shared" si="39"/>
        <v>.</v>
      </c>
      <c r="U1282" s="3" t="str">
        <f>IF(AND(R1282&lt;&gt;"_U",N1282&lt;&gt;9999,N1282&lt;&gt;999,L1282&lt;&gt;"Median"),IFERROR(VLOOKUP(A1282,'LBA Total'!A:P,16,0),"."),".")</f>
        <v>.</v>
      </c>
    </row>
    <row r="1283" spans="1:21" x14ac:dyDescent="0.3">
      <c r="A1283" s="1" t="str">
        <f t="shared" ref="A1283:A1346" si="40">G1283&amp;"|"&amp;I1283&amp;"|"&amp;M1283</f>
        <v>2018|Papakura Local Board Area|$70,001-$100,000</v>
      </c>
      <c r="B1283" t="s">
        <v>18</v>
      </c>
      <c r="C1283" t="s">
        <v>19</v>
      </c>
      <c r="D1283" t="s">
        <v>20</v>
      </c>
      <c r="E1283" t="s">
        <v>21</v>
      </c>
      <c r="F1283">
        <v>2018</v>
      </c>
      <c r="G1283">
        <v>2018</v>
      </c>
      <c r="H1283">
        <v>7620</v>
      </c>
      <c r="I1283" t="s">
        <v>114</v>
      </c>
      <c r="J1283">
        <v>99</v>
      </c>
      <c r="K1283" t="s">
        <v>23</v>
      </c>
      <c r="L1283">
        <v>5</v>
      </c>
      <c r="M1283" t="s">
        <v>58</v>
      </c>
      <c r="N1283">
        <v>1</v>
      </c>
      <c r="O1283" t="s">
        <v>33</v>
      </c>
      <c r="P1283">
        <v>1257</v>
      </c>
      <c r="T1283" s="3">
        <f t="shared" ref="T1283:T1346" si="41">IF(AND(R1283&lt;&gt;"_U",R1283&lt;&gt;"c",N1283&lt;&gt;999,N1283&lt;&gt;9999,L1283&lt;&gt;"Median"),IFERROR((ROUND(P1283/U1283*100,2)),"."),".")</f>
        <v>50.79</v>
      </c>
      <c r="U1283" s="3">
        <f>IF(AND(R1283&lt;&gt;"_U",N1283&lt;&gt;9999,N1283&lt;&gt;999,L1283&lt;&gt;"Median"),IFERROR(VLOOKUP(A1283,'LBA Total'!A:P,16,0),"."),".")</f>
        <v>2475</v>
      </c>
    </row>
    <row r="1284" spans="1:21" x14ac:dyDescent="0.3">
      <c r="A1284" s="1" t="str">
        <f t="shared" si="40"/>
        <v>2018|Papakura Local Board Area|$70,001-$100,000</v>
      </c>
      <c r="B1284" t="s">
        <v>18</v>
      </c>
      <c r="C1284" t="s">
        <v>19</v>
      </c>
      <c r="D1284" t="s">
        <v>20</v>
      </c>
      <c r="E1284" t="s">
        <v>21</v>
      </c>
      <c r="F1284">
        <v>2018</v>
      </c>
      <c r="G1284">
        <v>2018</v>
      </c>
      <c r="H1284">
        <v>7620</v>
      </c>
      <c r="I1284" t="s">
        <v>114</v>
      </c>
      <c r="J1284">
        <v>99</v>
      </c>
      <c r="K1284" t="s">
        <v>23</v>
      </c>
      <c r="L1284">
        <v>5</v>
      </c>
      <c r="M1284" t="s">
        <v>58</v>
      </c>
      <c r="N1284">
        <v>9999</v>
      </c>
      <c r="O1284" t="s">
        <v>40</v>
      </c>
      <c r="P1284">
        <v>2475</v>
      </c>
      <c r="T1284" s="3" t="str">
        <f t="shared" si="41"/>
        <v>.</v>
      </c>
      <c r="U1284" s="3" t="str">
        <f>IF(AND(R1284&lt;&gt;"_U",N1284&lt;&gt;9999,N1284&lt;&gt;999,L1284&lt;&gt;"Median"),IFERROR(VLOOKUP(A1284,'LBA Total'!A:P,16,0),"."),".")</f>
        <v>.</v>
      </c>
    </row>
    <row r="1285" spans="1:21" x14ac:dyDescent="0.3">
      <c r="A1285" s="1" t="str">
        <f t="shared" si="40"/>
        <v>2018|Papakura Local Board Area|$70,001-$100,000</v>
      </c>
      <c r="B1285" t="s">
        <v>18</v>
      </c>
      <c r="C1285" t="s">
        <v>19</v>
      </c>
      <c r="D1285" t="s">
        <v>20</v>
      </c>
      <c r="E1285" t="s">
        <v>21</v>
      </c>
      <c r="F1285">
        <v>2018</v>
      </c>
      <c r="G1285">
        <v>2018</v>
      </c>
      <c r="H1285">
        <v>7620</v>
      </c>
      <c r="I1285" t="s">
        <v>114</v>
      </c>
      <c r="J1285">
        <v>99</v>
      </c>
      <c r="K1285" t="s">
        <v>23</v>
      </c>
      <c r="L1285">
        <v>5</v>
      </c>
      <c r="M1285" t="s">
        <v>58</v>
      </c>
      <c r="N1285">
        <v>2</v>
      </c>
      <c r="O1285" t="s">
        <v>28</v>
      </c>
      <c r="P1285">
        <v>1044</v>
      </c>
      <c r="T1285" s="3">
        <f t="shared" si="41"/>
        <v>42.18</v>
      </c>
      <c r="U1285" s="3">
        <f>IF(AND(R1285&lt;&gt;"_U",N1285&lt;&gt;9999,N1285&lt;&gt;999,L1285&lt;&gt;"Median"),IFERROR(VLOOKUP(A1285,'LBA Total'!A:P,16,0),"."),".")</f>
        <v>2475</v>
      </c>
    </row>
    <row r="1286" spans="1:21" x14ac:dyDescent="0.3">
      <c r="A1286" s="1" t="str">
        <f t="shared" si="40"/>
        <v>2018|Papakura Local Board Area|$100,001-$150,000</v>
      </c>
      <c r="B1286" t="s">
        <v>18</v>
      </c>
      <c r="C1286" t="s">
        <v>19</v>
      </c>
      <c r="D1286" t="s">
        <v>20</v>
      </c>
      <c r="E1286" t="s">
        <v>21</v>
      </c>
      <c r="F1286">
        <v>2018</v>
      </c>
      <c r="G1286">
        <v>2018</v>
      </c>
      <c r="H1286">
        <v>7620</v>
      </c>
      <c r="I1286" t="s">
        <v>114</v>
      </c>
      <c r="J1286">
        <v>99</v>
      </c>
      <c r="K1286" t="s">
        <v>23</v>
      </c>
      <c r="L1286">
        <v>6</v>
      </c>
      <c r="M1286" t="s">
        <v>59</v>
      </c>
      <c r="N1286">
        <v>2</v>
      </c>
      <c r="O1286" t="s">
        <v>28</v>
      </c>
      <c r="P1286">
        <v>1116</v>
      </c>
      <c r="T1286" s="3">
        <f t="shared" si="41"/>
        <v>30.74</v>
      </c>
      <c r="U1286" s="3">
        <f>IF(AND(R1286&lt;&gt;"_U",N1286&lt;&gt;9999,N1286&lt;&gt;999,L1286&lt;&gt;"Median"),IFERROR(VLOOKUP(A1286,'LBA Total'!A:P,16,0),"."),".")</f>
        <v>3630</v>
      </c>
    </row>
    <row r="1287" spans="1:21" x14ac:dyDescent="0.3">
      <c r="A1287" s="1" t="str">
        <f t="shared" si="40"/>
        <v>2018|Papakura Local Board Area|$100,001-$150,000</v>
      </c>
      <c r="B1287" t="s">
        <v>18</v>
      </c>
      <c r="C1287" t="s">
        <v>19</v>
      </c>
      <c r="D1287" t="s">
        <v>20</v>
      </c>
      <c r="E1287" t="s">
        <v>21</v>
      </c>
      <c r="F1287">
        <v>2018</v>
      </c>
      <c r="G1287">
        <v>2018</v>
      </c>
      <c r="H1287">
        <v>7620</v>
      </c>
      <c r="I1287" t="s">
        <v>114</v>
      </c>
      <c r="J1287">
        <v>99</v>
      </c>
      <c r="K1287" t="s">
        <v>23</v>
      </c>
      <c r="L1287">
        <v>6</v>
      </c>
      <c r="M1287" t="s">
        <v>59</v>
      </c>
      <c r="N1287">
        <v>7777</v>
      </c>
      <c r="O1287" t="s">
        <v>37</v>
      </c>
      <c r="P1287">
        <v>3630</v>
      </c>
      <c r="T1287" s="3">
        <f t="shared" si="41"/>
        <v>100</v>
      </c>
      <c r="U1287" s="3">
        <f>IF(AND(R1287&lt;&gt;"_U",N1287&lt;&gt;9999,N1287&lt;&gt;999,L1287&lt;&gt;"Median"),IFERROR(VLOOKUP(A1287,'LBA Total'!A:P,16,0),"."),".")</f>
        <v>3630</v>
      </c>
    </row>
    <row r="1288" spans="1:21" x14ac:dyDescent="0.3">
      <c r="A1288" s="1" t="str">
        <f t="shared" si="40"/>
        <v>2018|Papakura Local Board Area|$100,001-$150,000</v>
      </c>
      <c r="B1288" t="s">
        <v>18</v>
      </c>
      <c r="C1288" t="s">
        <v>19</v>
      </c>
      <c r="D1288" t="s">
        <v>20</v>
      </c>
      <c r="E1288" t="s">
        <v>21</v>
      </c>
      <c r="F1288">
        <v>2018</v>
      </c>
      <c r="G1288">
        <v>2018</v>
      </c>
      <c r="H1288">
        <v>7620</v>
      </c>
      <c r="I1288" t="s">
        <v>114</v>
      </c>
      <c r="J1288">
        <v>99</v>
      </c>
      <c r="K1288" t="s">
        <v>23</v>
      </c>
      <c r="L1288">
        <v>6</v>
      </c>
      <c r="M1288" t="s">
        <v>59</v>
      </c>
      <c r="N1288">
        <v>3</v>
      </c>
      <c r="O1288" t="s">
        <v>25</v>
      </c>
      <c r="P1288">
        <v>279</v>
      </c>
      <c r="T1288" s="3">
        <f t="shared" si="41"/>
        <v>7.69</v>
      </c>
      <c r="U1288" s="3">
        <f>IF(AND(R1288&lt;&gt;"_U",N1288&lt;&gt;9999,N1288&lt;&gt;999,L1288&lt;&gt;"Median"),IFERROR(VLOOKUP(A1288,'LBA Total'!A:P,16,0),"."),".")</f>
        <v>3630</v>
      </c>
    </row>
    <row r="1289" spans="1:21" x14ac:dyDescent="0.3">
      <c r="A1289" s="1" t="str">
        <f t="shared" si="40"/>
        <v>2018|Papakura Local Board Area|$100,001-$150,000</v>
      </c>
      <c r="B1289" t="s">
        <v>18</v>
      </c>
      <c r="C1289" t="s">
        <v>19</v>
      </c>
      <c r="D1289" t="s">
        <v>20</v>
      </c>
      <c r="E1289" t="s">
        <v>21</v>
      </c>
      <c r="F1289">
        <v>2018</v>
      </c>
      <c r="G1289">
        <v>2018</v>
      </c>
      <c r="H1289">
        <v>7620</v>
      </c>
      <c r="I1289" t="s">
        <v>114</v>
      </c>
      <c r="J1289">
        <v>99</v>
      </c>
      <c r="K1289" t="s">
        <v>23</v>
      </c>
      <c r="L1289">
        <v>6</v>
      </c>
      <c r="M1289" t="s">
        <v>59</v>
      </c>
      <c r="N1289">
        <v>1</v>
      </c>
      <c r="O1289" t="s">
        <v>33</v>
      </c>
      <c r="P1289">
        <v>2235</v>
      </c>
      <c r="T1289" s="3">
        <f t="shared" si="41"/>
        <v>61.57</v>
      </c>
      <c r="U1289" s="3">
        <f>IF(AND(R1289&lt;&gt;"_U",N1289&lt;&gt;9999,N1289&lt;&gt;999,L1289&lt;&gt;"Median"),IFERROR(VLOOKUP(A1289,'LBA Total'!A:P,16,0),"."),".")</f>
        <v>3630</v>
      </c>
    </row>
    <row r="1290" spans="1:21" x14ac:dyDescent="0.3">
      <c r="A1290" s="1" t="str">
        <f t="shared" si="40"/>
        <v>2018|Papakura Local Board Area|$100,001-$150,000</v>
      </c>
      <c r="B1290" t="s">
        <v>18</v>
      </c>
      <c r="C1290" t="s">
        <v>19</v>
      </c>
      <c r="D1290" t="s">
        <v>20</v>
      </c>
      <c r="E1290" t="s">
        <v>21</v>
      </c>
      <c r="F1290">
        <v>2018</v>
      </c>
      <c r="G1290">
        <v>2018</v>
      </c>
      <c r="H1290">
        <v>7620</v>
      </c>
      <c r="I1290" t="s">
        <v>114</v>
      </c>
      <c r="J1290">
        <v>99</v>
      </c>
      <c r="K1290" t="s">
        <v>23</v>
      </c>
      <c r="L1290">
        <v>6</v>
      </c>
      <c r="M1290" t="s">
        <v>59</v>
      </c>
      <c r="N1290">
        <v>9999</v>
      </c>
      <c r="O1290" t="s">
        <v>40</v>
      </c>
      <c r="P1290">
        <v>3630</v>
      </c>
      <c r="T1290" s="3" t="str">
        <f t="shared" si="41"/>
        <v>.</v>
      </c>
      <c r="U1290" s="3" t="str">
        <f>IF(AND(R1290&lt;&gt;"_U",N1290&lt;&gt;9999,N1290&lt;&gt;999,L1290&lt;&gt;"Median"),IFERROR(VLOOKUP(A1290,'LBA Total'!A:P,16,0),"."),".")</f>
        <v>.</v>
      </c>
    </row>
    <row r="1291" spans="1:21" x14ac:dyDescent="0.3">
      <c r="A1291" s="1" t="str">
        <f t="shared" si="40"/>
        <v>2018|Papakura Local Board Area|$100,001-$150,000</v>
      </c>
      <c r="B1291" t="s">
        <v>18</v>
      </c>
      <c r="C1291" t="s">
        <v>19</v>
      </c>
      <c r="D1291" t="s">
        <v>20</v>
      </c>
      <c r="E1291" t="s">
        <v>21</v>
      </c>
      <c r="F1291">
        <v>2018</v>
      </c>
      <c r="G1291">
        <v>2018</v>
      </c>
      <c r="H1291">
        <v>7620</v>
      </c>
      <c r="I1291" t="s">
        <v>114</v>
      </c>
      <c r="J1291">
        <v>99</v>
      </c>
      <c r="K1291" t="s">
        <v>23</v>
      </c>
      <c r="L1291">
        <v>6</v>
      </c>
      <c r="M1291" t="s">
        <v>59</v>
      </c>
      <c r="N1291">
        <v>999</v>
      </c>
      <c r="O1291" t="s">
        <v>42</v>
      </c>
      <c r="P1291">
        <v>0</v>
      </c>
      <c r="T1291" s="3" t="str">
        <f t="shared" si="41"/>
        <v>.</v>
      </c>
      <c r="U1291" s="3" t="str">
        <f>IF(AND(R1291&lt;&gt;"_U",N1291&lt;&gt;9999,N1291&lt;&gt;999,L1291&lt;&gt;"Median"),IFERROR(VLOOKUP(A1291,'LBA Total'!A:P,16,0),"."),".")</f>
        <v>.</v>
      </c>
    </row>
    <row r="1292" spans="1:21" x14ac:dyDescent="0.3">
      <c r="A1292" s="1" t="str">
        <f t="shared" si="40"/>
        <v>2018|Papakura Local Board Area|$150,001-$200,000</v>
      </c>
      <c r="B1292" t="s">
        <v>18</v>
      </c>
      <c r="C1292" t="s">
        <v>19</v>
      </c>
      <c r="D1292" t="s">
        <v>20</v>
      </c>
      <c r="E1292" t="s">
        <v>21</v>
      </c>
      <c r="F1292">
        <v>2018</v>
      </c>
      <c r="G1292">
        <v>2018</v>
      </c>
      <c r="H1292">
        <v>7620</v>
      </c>
      <c r="I1292" t="s">
        <v>114</v>
      </c>
      <c r="J1292">
        <v>99</v>
      </c>
      <c r="K1292" t="s">
        <v>23</v>
      </c>
      <c r="L1292">
        <v>7</v>
      </c>
      <c r="M1292" t="s">
        <v>43</v>
      </c>
      <c r="N1292">
        <v>1</v>
      </c>
      <c r="O1292" t="s">
        <v>33</v>
      </c>
      <c r="P1292">
        <v>1896</v>
      </c>
      <c r="T1292" s="3">
        <f t="shared" si="41"/>
        <v>64.36</v>
      </c>
      <c r="U1292" s="3">
        <f>IF(AND(R1292&lt;&gt;"_U",N1292&lt;&gt;9999,N1292&lt;&gt;999,L1292&lt;&gt;"Median"),IFERROR(VLOOKUP(A1292,'LBA Total'!A:P,16,0),"."),".")</f>
        <v>2946</v>
      </c>
    </row>
    <row r="1293" spans="1:21" x14ac:dyDescent="0.3">
      <c r="A1293" s="1" t="str">
        <f t="shared" si="40"/>
        <v>2018|Papakura Local Board Area|$150,001-$200,000</v>
      </c>
      <c r="B1293" t="s">
        <v>18</v>
      </c>
      <c r="C1293" t="s">
        <v>19</v>
      </c>
      <c r="D1293" t="s">
        <v>20</v>
      </c>
      <c r="E1293" t="s">
        <v>21</v>
      </c>
      <c r="F1293">
        <v>2018</v>
      </c>
      <c r="G1293">
        <v>2018</v>
      </c>
      <c r="H1293">
        <v>7620</v>
      </c>
      <c r="I1293" t="s">
        <v>114</v>
      </c>
      <c r="J1293">
        <v>99</v>
      </c>
      <c r="K1293" t="s">
        <v>23</v>
      </c>
      <c r="L1293">
        <v>7</v>
      </c>
      <c r="M1293" t="s">
        <v>43</v>
      </c>
      <c r="N1293">
        <v>2</v>
      </c>
      <c r="O1293" t="s">
        <v>28</v>
      </c>
      <c r="P1293">
        <v>669</v>
      </c>
      <c r="T1293" s="3">
        <f t="shared" si="41"/>
        <v>22.71</v>
      </c>
      <c r="U1293" s="3">
        <f>IF(AND(R1293&lt;&gt;"_U",N1293&lt;&gt;9999,N1293&lt;&gt;999,L1293&lt;&gt;"Median"),IFERROR(VLOOKUP(A1293,'LBA Total'!A:P,16,0),"."),".")</f>
        <v>2946</v>
      </c>
    </row>
    <row r="1294" spans="1:21" x14ac:dyDescent="0.3">
      <c r="A1294" s="1" t="str">
        <f t="shared" si="40"/>
        <v>2018|Papakura Local Board Area|$150,001-$200,000</v>
      </c>
      <c r="B1294" t="s">
        <v>18</v>
      </c>
      <c r="C1294" t="s">
        <v>19</v>
      </c>
      <c r="D1294" t="s">
        <v>20</v>
      </c>
      <c r="E1294" t="s">
        <v>21</v>
      </c>
      <c r="F1294">
        <v>2018</v>
      </c>
      <c r="G1294">
        <v>2018</v>
      </c>
      <c r="H1294">
        <v>7620</v>
      </c>
      <c r="I1294" t="s">
        <v>114</v>
      </c>
      <c r="J1294">
        <v>99</v>
      </c>
      <c r="K1294" t="s">
        <v>23</v>
      </c>
      <c r="L1294">
        <v>7</v>
      </c>
      <c r="M1294" t="s">
        <v>43</v>
      </c>
      <c r="N1294">
        <v>999</v>
      </c>
      <c r="O1294" t="s">
        <v>42</v>
      </c>
      <c r="P1294">
        <v>0</v>
      </c>
      <c r="T1294" s="3" t="str">
        <f t="shared" si="41"/>
        <v>.</v>
      </c>
      <c r="U1294" s="3" t="str">
        <f>IF(AND(R1294&lt;&gt;"_U",N1294&lt;&gt;9999,N1294&lt;&gt;999,L1294&lt;&gt;"Median"),IFERROR(VLOOKUP(A1294,'LBA Total'!A:P,16,0),"."),".")</f>
        <v>.</v>
      </c>
    </row>
    <row r="1295" spans="1:21" x14ac:dyDescent="0.3">
      <c r="A1295" s="1" t="str">
        <f t="shared" si="40"/>
        <v>2018|Papakura Local Board Area|$150,001-$200,000</v>
      </c>
      <c r="B1295" t="s">
        <v>18</v>
      </c>
      <c r="C1295" t="s">
        <v>19</v>
      </c>
      <c r="D1295" t="s">
        <v>20</v>
      </c>
      <c r="E1295" t="s">
        <v>21</v>
      </c>
      <c r="F1295">
        <v>2018</v>
      </c>
      <c r="G1295">
        <v>2018</v>
      </c>
      <c r="H1295">
        <v>7620</v>
      </c>
      <c r="I1295" t="s">
        <v>114</v>
      </c>
      <c r="J1295">
        <v>99</v>
      </c>
      <c r="K1295" t="s">
        <v>23</v>
      </c>
      <c r="L1295">
        <v>7</v>
      </c>
      <c r="M1295" t="s">
        <v>43</v>
      </c>
      <c r="N1295">
        <v>3</v>
      </c>
      <c r="O1295" t="s">
        <v>25</v>
      </c>
      <c r="P1295">
        <v>384</v>
      </c>
      <c r="T1295" s="3">
        <f t="shared" si="41"/>
        <v>13.03</v>
      </c>
      <c r="U1295" s="3">
        <f>IF(AND(R1295&lt;&gt;"_U",N1295&lt;&gt;9999,N1295&lt;&gt;999,L1295&lt;&gt;"Median"),IFERROR(VLOOKUP(A1295,'LBA Total'!A:P,16,0),"."),".")</f>
        <v>2946</v>
      </c>
    </row>
    <row r="1296" spans="1:21" x14ac:dyDescent="0.3">
      <c r="A1296" s="1" t="str">
        <f t="shared" si="40"/>
        <v>2018|Papakura Local Board Area|$150,001-$200,000</v>
      </c>
      <c r="B1296" t="s">
        <v>18</v>
      </c>
      <c r="C1296" t="s">
        <v>19</v>
      </c>
      <c r="D1296" t="s">
        <v>20</v>
      </c>
      <c r="E1296" t="s">
        <v>21</v>
      </c>
      <c r="F1296">
        <v>2018</v>
      </c>
      <c r="G1296">
        <v>2018</v>
      </c>
      <c r="H1296">
        <v>7620</v>
      </c>
      <c r="I1296" t="s">
        <v>114</v>
      </c>
      <c r="J1296">
        <v>99</v>
      </c>
      <c r="K1296" t="s">
        <v>23</v>
      </c>
      <c r="L1296">
        <v>7</v>
      </c>
      <c r="M1296" t="s">
        <v>43</v>
      </c>
      <c r="N1296">
        <v>9999</v>
      </c>
      <c r="O1296" t="s">
        <v>40</v>
      </c>
      <c r="P1296">
        <v>2946</v>
      </c>
      <c r="T1296" s="3" t="str">
        <f t="shared" si="41"/>
        <v>.</v>
      </c>
      <c r="U1296" s="3" t="str">
        <f>IF(AND(R1296&lt;&gt;"_U",N1296&lt;&gt;9999,N1296&lt;&gt;999,L1296&lt;&gt;"Median"),IFERROR(VLOOKUP(A1296,'LBA Total'!A:P,16,0),"."),".")</f>
        <v>.</v>
      </c>
    </row>
    <row r="1297" spans="1:21" x14ac:dyDescent="0.3">
      <c r="A1297" s="1" t="str">
        <f t="shared" si="40"/>
        <v>2018|Papakura Local Board Area|$150,001-$200,000</v>
      </c>
      <c r="B1297" t="s">
        <v>18</v>
      </c>
      <c r="C1297" t="s">
        <v>19</v>
      </c>
      <c r="D1297" t="s">
        <v>20</v>
      </c>
      <c r="E1297" t="s">
        <v>21</v>
      </c>
      <c r="F1297">
        <v>2018</v>
      </c>
      <c r="G1297">
        <v>2018</v>
      </c>
      <c r="H1297">
        <v>7620</v>
      </c>
      <c r="I1297" t="s">
        <v>114</v>
      </c>
      <c r="J1297">
        <v>99</v>
      </c>
      <c r="K1297" t="s">
        <v>23</v>
      </c>
      <c r="L1297">
        <v>7</v>
      </c>
      <c r="M1297" t="s">
        <v>43</v>
      </c>
      <c r="N1297">
        <v>7777</v>
      </c>
      <c r="O1297" t="s">
        <v>37</v>
      </c>
      <c r="P1297">
        <v>2946</v>
      </c>
      <c r="T1297" s="3">
        <f t="shared" si="41"/>
        <v>100</v>
      </c>
      <c r="U1297" s="3">
        <f>IF(AND(R1297&lt;&gt;"_U",N1297&lt;&gt;9999,N1297&lt;&gt;999,L1297&lt;&gt;"Median"),IFERROR(VLOOKUP(A1297,'LBA Total'!A:P,16,0),"."),".")</f>
        <v>2946</v>
      </c>
    </row>
    <row r="1298" spans="1:21" x14ac:dyDescent="0.3">
      <c r="A1298" s="1" t="str">
        <f t="shared" si="40"/>
        <v>2018|Papakura Local Board Area|$200,001 or more</v>
      </c>
      <c r="B1298" t="s">
        <v>18</v>
      </c>
      <c r="C1298" t="s">
        <v>19</v>
      </c>
      <c r="D1298" t="s">
        <v>20</v>
      </c>
      <c r="E1298" t="s">
        <v>21</v>
      </c>
      <c r="F1298">
        <v>2018</v>
      </c>
      <c r="G1298">
        <v>2018</v>
      </c>
      <c r="H1298">
        <v>7620</v>
      </c>
      <c r="I1298" t="s">
        <v>114</v>
      </c>
      <c r="J1298">
        <v>99</v>
      </c>
      <c r="K1298" t="s">
        <v>23</v>
      </c>
      <c r="L1298">
        <v>8</v>
      </c>
      <c r="M1298" t="s">
        <v>27</v>
      </c>
      <c r="N1298">
        <v>9999</v>
      </c>
      <c r="O1298" t="s">
        <v>40</v>
      </c>
      <c r="R1298" t="s">
        <v>29</v>
      </c>
      <c r="S1298" t="s">
        <v>30</v>
      </c>
      <c r="T1298" s="3" t="str">
        <f t="shared" si="41"/>
        <v>.</v>
      </c>
      <c r="U1298" s="3" t="str">
        <f>IF(AND(R1298&lt;&gt;"_U",N1298&lt;&gt;9999,N1298&lt;&gt;999,L1298&lt;&gt;"Median"),IFERROR(VLOOKUP(A1298,'LBA Total'!A:P,16,0),"."),".")</f>
        <v>.</v>
      </c>
    </row>
    <row r="1299" spans="1:21" x14ac:dyDescent="0.3">
      <c r="A1299" s="1" t="str">
        <f t="shared" si="40"/>
        <v>2018|Papakura Local Board Area|$200,001 or more</v>
      </c>
      <c r="B1299" t="s">
        <v>18</v>
      </c>
      <c r="C1299" t="s">
        <v>19</v>
      </c>
      <c r="D1299" t="s">
        <v>20</v>
      </c>
      <c r="E1299" t="s">
        <v>21</v>
      </c>
      <c r="F1299">
        <v>2018</v>
      </c>
      <c r="G1299">
        <v>2018</v>
      </c>
      <c r="H1299">
        <v>7620</v>
      </c>
      <c r="I1299" t="s">
        <v>114</v>
      </c>
      <c r="J1299">
        <v>99</v>
      </c>
      <c r="K1299" t="s">
        <v>23</v>
      </c>
      <c r="L1299">
        <v>8</v>
      </c>
      <c r="M1299" t="s">
        <v>27</v>
      </c>
      <c r="N1299">
        <v>1</v>
      </c>
      <c r="O1299" t="s">
        <v>33</v>
      </c>
      <c r="R1299" t="s">
        <v>29</v>
      </c>
      <c r="S1299" t="s">
        <v>30</v>
      </c>
      <c r="T1299" s="3" t="str">
        <f t="shared" si="41"/>
        <v>.</v>
      </c>
      <c r="U1299" s="3" t="str">
        <f>IF(AND(R1299&lt;&gt;"_U",N1299&lt;&gt;9999,N1299&lt;&gt;999,L1299&lt;&gt;"Median"),IFERROR(VLOOKUP(A1299,'LBA Total'!A:P,16,0),"."),".")</f>
        <v>.</v>
      </c>
    </row>
    <row r="1300" spans="1:21" x14ac:dyDescent="0.3">
      <c r="A1300" s="1" t="str">
        <f t="shared" si="40"/>
        <v>2018|Papakura Local Board Area|$200,001 or more</v>
      </c>
      <c r="B1300" t="s">
        <v>18</v>
      </c>
      <c r="C1300" t="s">
        <v>19</v>
      </c>
      <c r="D1300" t="s">
        <v>20</v>
      </c>
      <c r="E1300" t="s">
        <v>21</v>
      </c>
      <c r="F1300">
        <v>2018</v>
      </c>
      <c r="G1300">
        <v>2018</v>
      </c>
      <c r="H1300">
        <v>7620</v>
      </c>
      <c r="I1300" t="s">
        <v>114</v>
      </c>
      <c r="J1300">
        <v>99</v>
      </c>
      <c r="K1300" t="s">
        <v>23</v>
      </c>
      <c r="L1300">
        <v>8</v>
      </c>
      <c r="M1300" t="s">
        <v>27</v>
      </c>
      <c r="N1300">
        <v>999</v>
      </c>
      <c r="O1300" t="s">
        <v>42</v>
      </c>
      <c r="R1300" t="s">
        <v>29</v>
      </c>
      <c r="S1300" t="s">
        <v>30</v>
      </c>
      <c r="T1300" s="3" t="str">
        <f t="shared" si="41"/>
        <v>.</v>
      </c>
      <c r="U1300" s="3" t="str">
        <f>IF(AND(R1300&lt;&gt;"_U",N1300&lt;&gt;9999,N1300&lt;&gt;999,L1300&lt;&gt;"Median"),IFERROR(VLOOKUP(A1300,'LBA Total'!A:P,16,0),"."),".")</f>
        <v>.</v>
      </c>
    </row>
    <row r="1301" spans="1:21" x14ac:dyDescent="0.3">
      <c r="A1301" s="1" t="str">
        <f t="shared" si="40"/>
        <v>2018|Papakura Local Board Area|$200,001 or more</v>
      </c>
      <c r="B1301" t="s">
        <v>18</v>
      </c>
      <c r="C1301" t="s">
        <v>19</v>
      </c>
      <c r="D1301" t="s">
        <v>20</v>
      </c>
      <c r="E1301" t="s">
        <v>21</v>
      </c>
      <c r="F1301">
        <v>2018</v>
      </c>
      <c r="G1301">
        <v>2018</v>
      </c>
      <c r="H1301">
        <v>7620</v>
      </c>
      <c r="I1301" t="s">
        <v>114</v>
      </c>
      <c r="J1301">
        <v>99</v>
      </c>
      <c r="K1301" t="s">
        <v>23</v>
      </c>
      <c r="L1301">
        <v>8</v>
      </c>
      <c r="M1301" t="s">
        <v>27</v>
      </c>
      <c r="N1301">
        <v>3</v>
      </c>
      <c r="O1301" t="s">
        <v>25</v>
      </c>
      <c r="R1301" t="s">
        <v>29</v>
      </c>
      <c r="S1301" t="s">
        <v>30</v>
      </c>
      <c r="T1301" s="3" t="str">
        <f t="shared" si="41"/>
        <v>.</v>
      </c>
      <c r="U1301" s="3" t="str">
        <f>IF(AND(R1301&lt;&gt;"_U",N1301&lt;&gt;9999,N1301&lt;&gt;999,L1301&lt;&gt;"Median"),IFERROR(VLOOKUP(A1301,'LBA Total'!A:P,16,0),"."),".")</f>
        <v>.</v>
      </c>
    </row>
    <row r="1302" spans="1:21" x14ac:dyDescent="0.3">
      <c r="A1302" s="1" t="str">
        <f t="shared" si="40"/>
        <v>2018|Papakura Local Board Area|$200,001 or more</v>
      </c>
      <c r="B1302" t="s">
        <v>18</v>
      </c>
      <c r="C1302" t="s">
        <v>19</v>
      </c>
      <c r="D1302" t="s">
        <v>20</v>
      </c>
      <c r="E1302" t="s">
        <v>21</v>
      </c>
      <c r="F1302">
        <v>2018</v>
      </c>
      <c r="G1302">
        <v>2018</v>
      </c>
      <c r="H1302">
        <v>7620</v>
      </c>
      <c r="I1302" t="s">
        <v>114</v>
      </c>
      <c r="J1302">
        <v>99</v>
      </c>
      <c r="K1302" t="s">
        <v>23</v>
      </c>
      <c r="L1302">
        <v>8</v>
      </c>
      <c r="M1302" t="s">
        <v>27</v>
      </c>
      <c r="N1302">
        <v>2</v>
      </c>
      <c r="O1302" t="s">
        <v>28</v>
      </c>
      <c r="R1302" t="s">
        <v>29</v>
      </c>
      <c r="S1302" t="s">
        <v>30</v>
      </c>
      <c r="T1302" s="3" t="str">
        <f t="shared" si="41"/>
        <v>.</v>
      </c>
      <c r="U1302" s="3" t="str">
        <f>IF(AND(R1302&lt;&gt;"_U",N1302&lt;&gt;9999,N1302&lt;&gt;999,L1302&lt;&gt;"Median"),IFERROR(VLOOKUP(A1302,'LBA Total'!A:P,16,0),"."),".")</f>
        <v>.</v>
      </c>
    </row>
    <row r="1303" spans="1:21" x14ac:dyDescent="0.3">
      <c r="A1303" s="1" t="str">
        <f t="shared" si="40"/>
        <v>2018|Papakura Local Board Area|$200,001 or more</v>
      </c>
      <c r="B1303" t="s">
        <v>18</v>
      </c>
      <c r="C1303" t="s">
        <v>19</v>
      </c>
      <c r="D1303" t="s">
        <v>20</v>
      </c>
      <c r="E1303" t="s">
        <v>21</v>
      </c>
      <c r="F1303">
        <v>2018</v>
      </c>
      <c r="G1303">
        <v>2018</v>
      </c>
      <c r="H1303">
        <v>7620</v>
      </c>
      <c r="I1303" t="s">
        <v>114</v>
      </c>
      <c r="J1303">
        <v>99</v>
      </c>
      <c r="K1303" t="s">
        <v>23</v>
      </c>
      <c r="L1303">
        <v>8</v>
      </c>
      <c r="M1303" t="s">
        <v>27</v>
      </c>
      <c r="N1303">
        <v>7777</v>
      </c>
      <c r="O1303" t="s">
        <v>37</v>
      </c>
      <c r="R1303" t="s">
        <v>29</v>
      </c>
      <c r="S1303" t="s">
        <v>30</v>
      </c>
      <c r="T1303" s="3" t="str">
        <f t="shared" si="41"/>
        <v>.</v>
      </c>
      <c r="U1303" s="3" t="str">
        <f>IF(AND(R1303&lt;&gt;"_U",N1303&lt;&gt;9999,N1303&lt;&gt;999,L1303&lt;&gt;"Median"),IFERROR(VLOOKUP(A1303,'LBA Total'!A:P,16,0),"."),".")</f>
        <v>.</v>
      </c>
    </row>
    <row r="1304" spans="1:21" x14ac:dyDescent="0.3">
      <c r="A1304" s="1" t="str">
        <f t="shared" si="40"/>
        <v>2018|Papakura Local Board Area|Total stated - total household income</v>
      </c>
      <c r="B1304" t="s">
        <v>18</v>
      </c>
      <c r="C1304" t="s">
        <v>19</v>
      </c>
      <c r="D1304" t="s">
        <v>20</v>
      </c>
      <c r="E1304" t="s">
        <v>21</v>
      </c>
      <c r="F1304">
        <v>2018</v>
      </c>
      <c r="G1304">
        <v>2018</v>
      </c>
      <c r="H1304">
        <v>7620</v>
      </c>
      <c r="I1304" t="s">
        <v>114</v>
      </c>
      <c r="J1304">
        <v>99</v>
      </c>
      <c r="K1304" t="s">
        <v>23</v>
      </c>
      <c r="L1304">
        <v>77</v>
      </c>
      <c r="M1304" t="s">
        <v>32</v>
      </c>
      <c r="N1304">
        <v>9999</v>
      </c>
      <c r="O1304" t="s">
        <v>40</v>
      </c>
      <c r="P1304">
        <v>15681</v>
      </c>
      <c r="T1304" s="3" t="str">
        <f t="shared" si="41"/>
        <v>.</v>
      </c>
      <c r="U1304" s="3" t="str">
        <f>IF(AND(R1304&lt;&gt;"_U",N1304&lt;&gt;9999,N1304&lt;&gt;999,L1304&lt;&gt;"Median"),IFERROR(VLOOKUP(A1304,'LBA Total'!A:P,16,0),"."),".")</f>
        <v>.</v>
      </c>
    </row>
    <row r="1305" spans="1:21" x14ac:dyDescent="0.3">
      <c r="A1305" s="1" t="str">
        <f t="shared" si="40"/>
        <v>2018|Papakura Local Board Area|Total stated - total household income</v>
      </c>
      <c r="B1305" t="s">
        <v>18</v>
      </c>
      <c r="C1305" t="s">
        <v>19</v>
      </c>
      <c r="D1305" t="s">
        <v>20</v>
      </c>
      <c r="E1305" t="s">
        <v>21</v>
      </c>
      <c r="F1305">
        <v>2018</v>
      </c>
      <c r="G1305">
        <v>2018</v>
      </c>
      <c r="H1305">
        <v>7620</v>
      </c>
      <c r="I1305" t="s">
        <v>114</v>
      </c>
      <c r="J1305">
        <v>99</v>
      </c>
      <c r="K1305" t="s">
        <v>23</v>
      </c>
      <c r="L1305">
        <v>77</v>
      </c>
      <c r="M1305" t="s">
        <v>32</v>
      </c>
      <c r="N1305">
        <v>999</v>
      </c>
      <c r="O1305" t="s">
        <v>42</v>
      </c>
      <c r="P1305">
        <v>0</v>
      </c>
      <c r="T1305" s="3" t="str">
        <f t="shared" si="41"/>
        <v>.</v>
      </c>
      <c r="U1305" s="3" t="str">
        <f>IF(AND(R1305&lt;&gt;"_U",N1305&lt;&gt;9999,N1305&lt;&gt;999,L1305&lt;&gt;"Median"),IFERROR(VLOOKUP(A1305,'LBA Total'!A:P,16,0),"."),".")</f>
        <v>.</v>
      </c>
    </row>
    <row r="1306" spans="1:21" x14ac:dyDescent="0.3">
      <c r="A1306" s="1" t="str">
        <f t="shared" si="40"/>
        <v>2018|Papakura Local Board Area|Total stated - total household income</v>
      </c>
      <c r="B1306" t="s">
        <v>18</v>
      </c>
      <c r="C1306" t="s">
        <v>19</v>
      </c>
      <c r="D1306" t="s">
        <v>20</v>
      </c>
      <c r="E1306" t="s">
        <v>21</v>
      </c>
      <c r="F1306">
        <v>2018</v>
      </c>
      <c r="G1306">
        <v>2018</v>
      </c>
      <c r="H1306">
        <v>7620</v>
      </c>
      <c r="I1306" t="s">
        <v>114</v>
      </c>
      <c r="J1306">
        <v>99</v>
      </c>
      <c r="K1306" t="s">
        <v>23</v>
      </c>
      <c r="L1306">
        <v>77</v>
      </c>
      <c r="M1306" t="s">
        <v>32</v>
      </c>
      <c r="N1306">
        <v>1</v>
      </c>
      <c r="O1306" t="s">
        <v>33</v>
      </c>
      <c r="P1306">
        <v>7944</v>
      </c>
      <c r="T1306" s="3">
        <f t="shared" si="41"/>
        <v>50.66</v>
      </c>
      <c r="U1306" s="3">
        <f>IF(AND(R1306&lt;&gt;"_U",N1306&lt;&gt;9999,N1306&lt;&gt;999,L1306&lt;&gt;"Median"),IFERROR(VLOOKUP(A1306,'LBA Total'!A:P,16,0),"."),".")</f>
        <v>15681</v>
      </c>
    </row>
    <row r="1307" spans="1:21" x14ac:dyDescent="0.3">
      <c r="A1307" s="1" t="str">
        <f t="shared" si="40"/>
        <v>2018|Papakura Local Board Area|Total stated - total household income</v>
      </c>
      <c r="B1307" t="s">
        <v>18</v>
      </c>
      <c r="C1307" t="s">
        <v>19</v>
      </c>
      <c r="D1307" t="s">
        <v>20</v>
      </c>
      <c r="E1307" t="s">
        <v>21</v>
      </c>
      <c r="F1307">
        <v>2018</v>
      </c>
      <c r="G1307">
        <v>2018</v>
      </c>
      <c r="H1307">
        <v>7620</v>
      </c>
      <c r="I1307" t="s">
        <v>114</v>
      </c>
      <c r="J1307">
        <v>99</v>
      </c>
      <c r="K1307" t="s">
        <v>23</v>
      </c>
      <c r="L1307">
        <v>77</v>
      </c>
      <c r="M1307" t="s">
        <v>32</v>
      </c>
      <c r="N1307">
        <v>2</v>
      </c>
      <c r="O1307" t="s">
        <v>28</v>
      </c>
      <c r="P1307">
        <v>6450</v>
      </c>
      <c r="T1307" s="3">
        <f t="shared" si="41"/>
        <v>41.13</v>
      </c>
      <c r="U1307" s="3">
        <f>IF(AND(R1307&lt;&gt;"_U",N1307&lt;&gt;9999,N1307&lt;&gt;999,L1307&lt;&gt;"Median"),IFERROR(VLOOKUP(A1307,'LBA Total'!A:P,16,0),"."),".")</f>
        <v>15681</v>
      </c>
    </row>
    <row r="1308" spans="1:21" x14ac:dyDescent="0.3">
      <c r="A1308" s="1" t="str">
        <f t="shared" si="40"/>
        <v>2018|Papakura Local Board Area|Total stated - total household income</v>
      </c>
      <c r="B1308" t="s">
        <v>18</v>
      </c>
      <c r="C1308" t="s">
        <v>19</v>
      </c>
      <c r="D1308" t="s">
        <v>20</v>
      </c>
      <c r="E1308" t="s">
        <v>21</v>
      </c>
      <c r="F1308">
        <v>2018</v>
      </c>
      <c r="G1308">
        <v>2018</v>
      </c>
      <c r="H1308">
        <v>7620</v>
      </c>
      <c r="I1308" t="s">
        <v>114</v>
      </c>
      <c r="J1308">
        <v>99</v>
      </c>
      <c r="K1308" t="s">
        <v>23</v>
      </c>
      <c r="L1308">
        <v>77</v>
      </c>
      <c r="M1308" t="s">
        <v>32</v>
      </c>
      <c r="N1308">
        <v>3</v>
      </c>
      <c r="O1308" t="s">
        <v>25</v>
      </c>
      <c r="P1308">
        <v>1287</v>
      </c>
      <c r="T1308" s="3">
        <f t="shared" si="41"/>
        <v>8.2100000000000009</v>
      </c>
      <c r="U1308" s="3">
        <f>IF(AND(R1308&lt;&gt;"_U",N1308&lt;&gt;9999,N1308&lt;&gt;999,L1308&lt;&gt;"Median"),IFERROR(VLOOKUP(A1308,'LBA Total'!A:P,16,0),"."),".")</f>
        <v>15681</v>
      </c>
    </row>
    <row r="1309" spans="1:21" x14ac:dyDescent="0.3">
      <c r="A1309" s="1" t="str">
        <f t="shared" si="40"/>
        <v>2018|Papakura Local Board Area|Total stated - total household income</v>
      </c>
      <c r="B1309" t="s">
        <v>18</v>
      </c>
      <c r="C1309" t="s">
        <v>19</v>
      </c>
      <c r="D1309" t="s">
        <v>20</v>
      </c>
      <c r="E1309" t="s">
        <v>21</v>
      </c>
      <c r="F1309">
        <v>2018</v>
      </c>
      <c r="G1309">
        <v>2018</v>
      </c>
      <c r="H1309">
        <v>7620</v>
      </c>
      <c r="I1309" t="s">
        <v>114</v>
      </c>
      <c r="J1309">
        <v>99</v>
      </c>
      <c r="K1309" t="s">
        <v>23</v>
      </c>
      <c r="L1309">
        <v>77</v>
      </c>
      <c r="M1309" t="s">
        <v>32</v>
      </c>
      <c r="N1309">
        <v>7777</v>
      </c>
      <c r="O1309" t="s">
        <v>37</v>
      </c>
      <c r="P1309">
        <v>15681</v>
      </c>
      <c r="T1309" s="3">
        <f t="shared" si="41"/>
        <v>100</v>
      </c>
      <c r="U1309" s="3">
        <f>IF(AND(R1309&lt;&gt;"_U",N1309&lt;&gt;9999,N1309&lt;&gt;999,L1309&lt;&gt;"Median"),IFERROR(VLOOKUP(A1309,'LBA Total'!A:P,16,0),"."),".")</f>
        <v>15681</v>
      </c>
    </row>
    <row r="1310" spans="1:21" x14ac:dyDescent="0.3">
      <c r="A1310" s="1" t="str">
        <f t="shared" si="40"/>
        <v>2018|Papakura Local Board Area|Total - total household income</v>
      </c>
      <c r="B1310" t="s">
        <v>18</v>
      </c>
      <c r="C1310" t="s">
        <v>19</v>
      </c>
      <c r="D1310" t="s">
        <v>20</v>
      </c>
      <c r="E1310" t="s">
        <v>21</v>
      </c>
      <c r="F1310">
        <v>2018</v>
      </c>
      <c r="G1310">
        <v>2018</v>
      </c>
      <c r="H1310">
        <v>7620</v>
      </c>
      <c r="I1310" t="s">
        <v>114</v>
      </c>
      <c r="J1310">
        <v>99</v>
      </c>
      <c r="K1310" t="s">
        <v>23</v>
      </c>
      <c r="L1310">
        <v>99</v>
      </c>
      <c r="M1310" t="s">
        <v>48</v>
      </c>
      <c r="N1310">
        <v>999</v>
      </c>
      <c r="O1310" t="s">
        <v>42</v>
      </c>
      <c r="P1310">
        <v>6</v>
      </c>
      <c r="T1310" s="3" t="str">
        <f t="shared" si="41"/>
        <v>.</v>
      </c>
      <c r="U1310" s="3" t="str">
        <f>IF(AND(R1310&lt;&gt;"_U",N1310&lt;&gt;9999,N1310&lt;&gt;999,L1310&lt;&gt;"Median"),IFERROR(VLOOKUP(A1310,'LBA Total'!A:P,16,0),"."),".")</f>
        <v>.</v>
      </c>
    </row>
    <row r="1311" spans="1:21" x14ac:dyDescent="0.3">
      <c r="A1311" s="1" t="str">
        <f t="shared" si="40"/>
        <v>2018|Papakura Local Board Area|Total - total household income</v>
      </c>
      <c r="B1311" t="s">
        <v>18</v>
      </c>
      <c r="C1311" t="s">
        <v>19</v>
      </c>
      <c r="D1311" t="s">
        <v>20</v>
      </c>
      <c r="E1311" t="s">
        <v>21</v>
      </c>
      <c r="F1311">
        <v>2018</v>
      </c>
      <c r="G1311">
        <v>2018</v>
      </c>
      <c r="H1311">
        <v>7620</v>
      </c>
      <c r="I1311" t="s">
        <v>114</v>
      </c>
      <c r="J1311">
        <v>99</v>
      </c>
      <c r="K1311" t="s">
        <v>23</v>
      </c>
      <c r="L1311">
        <v>99</v>
      </c>
      <c r="M1311" t="s">
        <v>48</v>
      </c>
      <c r="N1311">
        <v>9999</v>
      </c>
      <c r="O1311" t="s">
        <v>40</v>
      </c>
      <c r="P1311">
        <v>17049</v>
      </c>
      <c r="T1311" s="3" t="str">
        <f t="shared" si="41"/>
        <v>.</v>
      </c>
      <c r="U1311" s="3" t="str">
        <f>IF(AND(R1311&lt;&gt;"_U",N1311&lt;&gt;9999,N1311&lt;&gt;999,L1311&lt;&gt;"Median"),IFERROR(VLOOKUP(A1311,'LBA Total'!A:P,16,0),"."),".")</f>
        <v>.</v>
      </c>
    </row>
    <row r="1312" spans="1:21" x14ac:dyDescent="0.3">
      <c r="A1312" s="1" t="str">
        <f t="shared" si="40"/>
        <v>2018|Papakura Local Board Area|Total - total household income</v>
      </c>
      <c r="B1312" t="s">
        <v>18</v>
      </c>
      <c r="C1312" t="s">
        <v>19</v>
      </c>
      <c r="D1312" t="s">
        <v>20</v>
      </c>
      <c r="E1312" t="s">
        <v>21</v>
      </c>
      <c r="F1312">
        <v>2018</v>
      </c>
      <c r="G1312">
        <v>2018</v>
      </c>
      <c r="H1312">
        <v>7620</v>
      </c>
      <c r="I1312" t="s">
        <v>114</v>
      </c>
      <c r="J1312">
        <v>99</v>
      </c>
      <c r="K1312" t="s">
        <v>23</v>
      </c>
      <c r="L1312">
        <v>99</v>
      </c>
      <c r="M1312" t="s">
        <v>48</v>
      </c>
      <c r="N1312">
        <v>3</v>
      </c>
      <c r="O1312" t="s">
        <v>25</v>
      </c>
      <c r="P1312">
        <v>1377</v>
      </c>
      <c r="T1312" s="3">
        <f t="shared" si="41"/>
        <v>8.08</v>
      </c>
      <c r="U1312" s="3">
        <f>IF(AND(R1312&lt;&gt;"_U",N1312&lt;&gt;9999,N1312&lt;&gt;999,L1312&lt;&gt;"Median"),IFERROR(VLOOKUP(A1312,'LBA Total'!A:P,16,0),"."),".")</f>
        <v>17046</v>
      </c>
    </row>
    <row r="1313" spans="1:21" x14ac:dyDescent="0.3">
      <c r="A1313" s="1" t="str">
        <f t="shared" si="40"/>
        <v>2018|Papakura Local Board Area|Total - total household income</v>
      </c>
      <c r="B1313" t="s">
        <v>18</v>
      </c>
      <c r="C1313" t="s">
        <v>19</v>
      </c>
      <c r="D1313" t="s">
        <v>20</v>
      </c>
      <c r="E1313" t="s">
        <v>21</v>
      </c>
      <c r="F1313">
        <v>2018</v>
      </c>
      <c r="G1313">
        <v>2018</v>
      </c>
      <c r="H1313">
        <v>7620</v>
      </c>
      <c r="I1313" t="s">
        <v>114</v>
      </c>
      <c r="J1313">
        <v>99</v>
      </c>
      <c r="K1313" t="s">
        <v>23</v>
      </c>
      <c r="L1313">
        <v>99</v>
      </c>
      <c r="M1313" t="s">
        <v>48</v>
      </c>
      <c r="N1313">
        <v>7777</v>
      </c>
      <c r="O1313" t="s">
        <v>37</v>
      </c>
      <c r="P1313">
        <v>17046</v>
      </c>
      <c r="T1313" s="3">
        <f t="shared" si="41"/>
        <v>100</v>
      </c>
      <c r="U1313" s="3">
        <f>IF(AND(R1313&lt;&gt;"_U",N1313&lt;&gt;9999,N1313&lt;&gt;999,L1313&lt;&gt;"Median"),IFERROR(VLOOKUP(A1313,'LBA Total'!A:P,16,0),"."),".")</f>
        <v>17046</v>
      </c>
    </row>
    <row r="1314" spans="1:21" x14ac:dyDescent="0.3">
      <c r="A1314" s="1" t="str">
        <f t="shared" si="40"/>
        <v>2018|Papakura Local Board Area|Total - total household income</v>
      </c>
      <c r="B1314" t="s">
        <v>18</v>
      </c>
      <c r="C1314" t="s">
        <v>19</v>
      </c>
      <c r="D1314" t="s">
        <v>20</v>
      </c>
      <c r="E1314" t="s">
        <v>21</v>
      </c>
      <c r="F1314">
        <v>2018</v>
      </c>
      <c r="G1314">
        <v>2018</v>
      </c>
      <c r="H1314">
        <v>7620</v>
      </c>
      <c r="I1314" t="s">
        <v>114</v>
      </c>
      <c r="J1314">
        <v>99</v>
      </c>
      <c r="K1314" t="s">
        <v>23</v>
      </c>
      <c r="L1314">
        <v>99</v>
      </c>
      <c r="M1314" t="s">
        <v>48</v>
      </c>
      <c r="N1314">
        <v>2</v>
      </c>
      <c r="O1314" t="s">
        <v>28</v>
      </c>
      <c r="P1314">
        <v>7230</v>
      </c>
      <c r="T1314" s="3">
        <f t="shared" si="41"/>
        <v>42.41</v>
      </c>
      <c r="U1314" s="3">
        <f>IF(AND(R1314&lt;&gt;"_U",N1314&lt;&gt;9999,N1314&lt;&gt;999,L1314&lt;&gt;"Median"),IFERROR(VLOOKUP(A1314,'LBA Total'!A:P,16,0),"."),".")</f>
        <v>17046</v>
      </c>
    </row>
    <row r="1315" spans="1:21" x14ac:dyDescent="0.3">
      <c r="A1315" s="1" t="str">
        <f t="shared" si="40"/>
        <v>2018|Papakura Local Board Area|Total - total household income</v>
      </c>
      <c r="B1315" t="s">
        <v>18</v>
      </c>
      <c r="C1315" t="s">
        <v>19</v>
      </c>
      <c r="D1315" t="s">
        <v>20</v>
      </c>
      <c r="E1315" t="s">
        <v>21</v>
      </c>
      <c r="F1315">
        <v>2018</v>
      </c>
      <c r="G1315">
        <v>2018</v>
      </c>
      <c r="H1315">
        <v>7620</v>
      </c>
      <c r="I1315" t="s">
        <v>114</v>
      </c>
      <c r="J1315">
        <v>99</v>
      </c>
      <c r="K1315" t="s">
        <v>23</v>
      </c>
      <c r="L1315">
        <v>99</v>
      </c>
      <c r="M1315" t="s">
        <v>48</v>
      </c>
      <c r="N1315">
        <v>1</v>
      </c>
      <c r="O1315" t="s">
        <v>33</v>
      </c>
      <c r="P1315">
        <v>8436</v>
      </c>
      <c r="T1315" s="3">
        <f t="shared" si="41"/>
        <v>49.49</v>
      </c>
      <c r="U1315" s="3">
        <f>IF(AND(R1315&lt;&gt;"_U",N1315&lt;&gt;9999,N1315&lt;&gt;999,L1315&lt;&gt;"Median"),IFERROR(VLOOKUP(A1315,'LBA Total'!A:P,16,0),"."),".")</f>
        <v>17046</v>
      </c>
    </row>
    <row r="1316" spans="1:21" x14ac:dyDescent="0.3">
      <c r="A1316" s="1" t="str">
        <f t="shared" si="40"/>
        <v>2018|Papakura Local Board Area|Median ($) - total household income</v>
      </c>
      <c r="B1316" t="s">
        <v>18</v>
      </c>
      <c r="C1316" t="s">
        <v>19</v>
      </c>
      <c r="D1316" t="s">
        <v>20</v>
      </c>
      <c r="E1316" t="s">
        <v>21</v>
      </c>
      <c r="F1316">
        <v>2018</v>
      </c>
      <c r="G1316">
        <v>2018</v>
      </c>
      <c r="H1316">
        <v>7620</v>
      </c>
      <c r="I1316" t="s">
        <v>114</v>
      </c>
      <c r="J1316">
        <v>99</v>
      </c>
      <c r="K1316" t="s">
        <v>23</v>
      </c>
      <c r="L1316" t="s">
        <v>56</v>
      </c>
      <c r="M1316" t="s">
        <v>57</v>
      </c>
      <c r="N1316">
        <v>7777</v>
      </c>
      <c r="O1316" t="s">
        <v>37</v>
      </c>
      <c r="P1316">
        <v>84700</v>
      </c>
      <c r="T1316" s="3" t="str">
        <f t="shared" si="41"/>
        <v>.</v>
      </c>
      <c r="U1316" s="3" t="str">
        <f>IF(AND(R1316&lt;&gt;"_U",N1316&lt;&gt;9999,N1316&lt;&gt;999,L1316&lt;&gt;"Median"),IFERROR(VLOOKUP(A1316,'LBA Total'!A:P,16,0),"."),".")</f>
        <v>.</v>
      </c>
    </row>
    <row r="1317" spans="1:21" x14ac:dyDescent="0.3">
      <c r="A1317" s="1" t="str">
        <f t="shared" si="40"/>
        <v>2018|Papakura Local Board Area|Median ($) - total household income</v>
      </c>
      <c r="B1317" t="s">
        <v>18</v>
      </c>
      <c r="C1317" t="s">
        <v>19</v>
      </c>
      <c r="D1317" t="s">
        <v>20</v>
      </c>
      <c r="E1317" t="s">
        <v>21</v>
      </c>
      <c r="F1317">
        <v>2018</v>
      </c>
      <c r="G1317">
        <v>2018</v>
      </c>
      <c r="H1317">
        <v>7620</v>
      </c>
      <c r="I1317" t="s">
        <v>114</v>
      </c>
      <c r="J1317">
        <v>99</v>
      </c>
      <c r="K1317" t="s">
        <v>23</v>
      </c>
      <c r="L1317" t="s">
        <v>56</v>
      </c>
      <c r="M1317" t="s">
        <v>57</v>
      </c>
      <c r="N1317">
        <v>9999</v>
      </c>
      <c r="O1317" t="s">
        <v>40</v>
      </c>
      <c r="P1317">
        <v>84700</v>
      </c>
      <c r="T1317" s="3" t="str">
        <f t="shared" si="41"/>
        <v>.</v>
      </c>
      <c r="U1317" s="3" t="str">
        <f>IF(AND(R1317&lt;&gt;"_U",N1317&lt;&gt;9999,N1317&lt;&gt;999,L1317&lt;&gt;"Median"),IFERROR(VLOOKUP(A1317,'LBA Total'!A:P,16,0),"."),".")</f>
        <v>.</v>
      </c>
    </row>
    <row r="1318" spans="1:21" x14ac:dyDescent="0.3">
      <c r="A1318" s="1" t="str">
        <f t="shared" si="40"/>
        <v>2018|Papakura Local Board Area|Median ($) - total household income</v>
      </c>
      <c r="B1318" t="s">
        <v>18</v>
      </c>
      <c r="C1318" t="s">
        <v>19</v>
      </c>
      <c r="D1318" t="s">
        <v>20</v>
      </c>
      <c r="E1318" t="s">
        <v>21</v>
      </c>
      <c r="F1318">
        <v>2018</v>
      </c>
      <c r="G1318">
        <v>2018</v>
      </c>
      <c r="H1318">
        <v>7620</v>
      </c>
      <c r="I1318" t="s">
        <v>114</v>
      </c>
      <c r="J1318">
        <v>99</v>
      </c>
      <c r="K1318" t="s">
        <v>23</v>
      </c>
      <c r="L1318" t="s">
        <v>56</v>
      </c>
      <c r="M1318" t="s">
        <v>57</v>
      </c>
      <c r="N1318">
        <v>999</v>
      </c>
      <c r="O1318" t="s">
        <v>42</v>
      </c>
      <c r="R1318" t="s">
        <v>61</v>
      </c>
      <c r="S1318" t="s">
        <v>62</v>
      </c>
      <c r="T1318" s="3" t="str">
        <f t="shared" si="41"/>
        <v>.</v>
      </c>
      <c r="U1318" s="3" t="str">
        <f>IF(AND(R1318&lt;&gt;"_U",N1318&lt;&gt;9999,N1318&lt;&gt;999,L1318&lt;&gt;"Median"),IFERROR(VLOOKUP(A1318,'LBA Total'!A:P,16,0),"."),".")</f>
        <v>.</v>
      </c>
    </row>
    <row r="1319" spans="1:21" x14ac:dyDescent="0.3">
      <c r="A1319" s="1" t="str">
        <f t="shared" si="40"/>
        <v>2018|Papakura Local Board Area|Median ($) - total household income</v>
      </c>
      <c r="B1319" t="s">
        <v>18</v>
      </c>
      <c r="C1319" t="s">
        <v>19</v>
      </c>
      <c r="D1319" t="s">
        <v>20</v>
      </c>
      <c r="E1319" t="s">
        <v>21</v>
      </c>
      <c r="F1319">
        <v>2018</v>
      </c>
      <c r="G1319">
        <v>2018</v>
      </c>
      <c r="H1319">
        <v>7620</v>
      </c>
      <c r="I1319" t="s">
        <v>114</v>
      </c>
      <c r="J1319">
        <v>99</v>
      </c>
      <c r="K1319" t="s">
        <v>23</v>
      </c>
      <c r="L1319" t="s">
        <v>56</v>
      </c>
      <c r="M1319" t="s">
        <v>57</v>
      </c>
      <c r="N1319">
        <v>1</v>
      </c>
      <c r="O1319" t="s">
        <v>33</v>
      </c>
      <c r="P1319">
        <v>103500</v>
      </c>
      <c r="T1319" s="3" t="str">
        <f t="shared" si="41"/>
        <v>.</v>
      </c>
      <c r="U1319" s="3" t="str">
        <f>IF(AND(R1319&lt;&gt;"_U",N1319&lt;&gt;9999,N1319&lt;&gt;999,L1319&lt;&gt;"Median"),IFERROR(VLOOKUP(A1319,'LBA Total'!A:P,16,0),"."),".")</f>
        <v>.</v>
      </c>
    </row>
    <row r="1320" spans="1:21" x14ac:dyDescent="0.3">
      <c r="A1320" s="1" t="str">
        <f t="shared" si="40"/>
        <v>2018|Papakura Local Board Area|Median ($) - total household income</v>
      </c>
      <c r="B1320" t="s">
        <v>18</v>
      </c>
      <c r="C1320" t="s">
        <v>19</v>
      </c>
      <c r="D1320" t="s">
        <v>20</v>
      </c>
      <c r="E1320" t="s">
        <v>21</v>
      </c>
      <c r="F1320">
        <v>2018</v>
      </c>
      <c r="G1320">
        <v>2018</v>
      </c>
      <c r="H1320">
        <v>7620</v>
      </c>
      <c r="I1320" t="s">
        <v>114</v>
      </c>
      <c r="J1320">
        <v>99</v>
      </c>
      <c r="K1320" t="s">
        <v>23</v>
      </c>
      <c r="L1320" t="s">
        <v>56</v>
      </c>
      <c r="M1320" t="s">
        <v>57</v>
      </c>
      <c r="N1320">
        <v>3</v>
      </c>
      <c r="O1320" t="s">
        <v>25</v>
      </c>
      <c r="P1320">
        <v>103600</v>
      </c>
      <c r="T1320" s="3" t="str">
        <f t="shared" si="41"/>
        <v>.</v>
      </c>
      <c r="U1320" s="3" t="str">
        <f>IF(AND(R1320&lt;&gt;"_U",N1320&lt;&gt;9999,N1320&lt;&gt;999,L1320&lt;&gt;"Median"),IFERROR(VLOOKUP(A1320,'LBA Total'!A:P,16,0),"."),".")</f>
        <v>.</v>
      </c>
    </row>
    <row r="1321" spans="1:21" x14ac:dyDescent="0.3">
      <c r="A1321" s="1" t="str">
        <f t="shared" si="40"/>
        <v>2018|Papakura Local Board Area|Median ($) - total household income</v>
      </c>
      <c r="B1321" t="s">
        <v>18</v>
      </c>
      <c r="C1321" t="s">
        <v>19</v>
      </c>
      <c r="D1321" t="s">
        <v>20</v>
      </c>
      <c r="E1321" t="s">
        <v>21</v>
      </c>
      <c r="F1321">
        <v>2018</v>
      </c>
      <c r="G1321">
        <v>2018</v>
      </c>
      <c r="H1321">
        <v>7620</v>
      </c>
      <c r="I1321" t="s">
        <v>114</v>
      </c>
      <c r="J1321">
        <v>99</v>
      </c>
      <c r="K1321" t="s">
        <v>23</v>
      </c>
      <c r="L1321" t="s">
        <v>56</v>
      </c>
      <c r="M1321" t="s">
        <v>57</v>
      </c>
      <c r="N1321">
        <v>2</v>
      </c>
      <c r="O1321" t="s">
        <v>28</v>
      </c>
      <c r="P1321">
        <v>61300</v>
      </c>
      <c r="T1321" s="3" t="str">
        <f t="shared" si="41"/>
        <v>.</v>
      </c>
      <c r="U1321" s="3" t="str">
        <f>IF(AND(R1321&lt;&gt;"_U",N1321&lt;&gt;9999,N1321&lt;&gt;999,L1321&lt;&gt;"Median"),IFERROR(VLOOKUP(A1321,'LBA Total'!A:P,16,0),"."),".")</f>
        <v>.</v>
      </c>
    </row>
    <row r="1322" spans="1:21" x14ac:dyDescent="0.3">
      <c r="A1322" s="1" t="str">
        <f t="shared" si="40"/>
        <v>2018|Franklin Local Board Area|$20,000 or less</v>
      </c>
      <c r="B1322" t="s">
        <v>18</v>
      </c>
      <c r="C1322" t="s">
        <v>19</v>
      </c>
      <c r="D1322" t="s">
        <v>20</v>
      </c>
      <c r="E1322" t="s">
        <v>21</v>
      </c>
      <c r="F1322">
        <v>2018</v>
      </c>
      <c r="G1322">
        <v>2018</v>
      </c>
      <c r="H1322">
        <v>7621</v>
      </c>
      <c r="I1322" t="s">
        <v>147</v>
      </c>
      <c r="J1322">
        <v>99</v>
      </c>
      <c r="K1322" t="s">
        <v>23</v>
      </c>
      <c r="L1322">
        <v>1</v>
      </c>
      <c r="M1322" t="s">
        <v>39</v>
      </c>
      <c r="N1322">
        <v>9999</v>
      </c>
      <c r="O1322" t="s">
        <v>40</v>
      </c>
      <c r="P1322">
        <v>1464</v>
      </c>
      <c r="T1322" s="3" t="str">
        <f t="shared" si="41"/>
        <v>.</v>
      </c>
      <c r="U1322" s="3" t="str">
        <f>IF(AND(R1322&lt;&gt;"_U",N1322&lt;&gt;9999,N1322&lt;&gt;999,L1322&lt;&gt;"Median"),IFERROR(VLOOKUP(A1322,'LBA Total'!A:P,16,0),"."),".")</f>
        <v>.</v>
      </c>
    </row>
    <row r="1323" spans="1:21" x14ac:dyDescent="0.3">
      <c r="A1323" s="1" t="str">
        <f t="shared" si="40"/>
        <v>2018|Franklin Local Board Area|$20,000 or less</v>
      </c>
      <c r="B1323" t="s">
        <v>18</v>
      </c>
      <c r="C1323" t="s">
        <v>19</v>
      </c>
      <c r="D1323" t="s">
        <v>20</v>
      </c>
      <c r="E1323" t="s">
        <v>21</v>
      </c>
      <c r="F1323">
        <v>2018</v>
      </c>
      <c r="G1323">
        <v>2018</v>
      </c>
      <c r="H1323">
        <v>7621</v>
      </c>
      <c r="I1323" t="s">
        <v>147</v>
      </c>
      <c r="J1323">
        <v>99</v>
      </c>
      <c r="K1323" t="s">
        <v>23</v>
      </c>
      <c r="L1323">
        <v>1</v>
      </c>
      <c r="M1323" t="s">
        <v>39</v>
      </c>
      <c r="N1323">
        <v>7777</v>
      </c>
      <c r="O1323" t="s">
        <v>37</v>
      </c>
      <c r="P1323">
        <v>1464</v>
      </c>
      <c r="T1323" s="3">
        <f t="shared" si="41"/>
        <v>100</v>
      </c>
      <c r="U1323" s="3">
        <f>IF(AND(R1323&lt;&gt;"_U",N1323&lt;&gt;9999,N1323&lt;&gt;999,L1323&lt;&gt;"Median"),IFERROR(VLOOKUP(A1323,'LBA Total'!A:P,16,0),"."),".")</f>
        <v>1464</v>
      </c>
    </row>
    <row r="1324" spans="1:21" x14ac:dyDescent="0.3">
      <c r="A1324" s="1" t="str">
        <f t="shared" si="40"/>
        <v>2018|Franklin Local Board Area|$20,000 or less</v>
      </c>
      <c r="B1324" t="s">
        <v>18</v>
      </c>
      <c r="C1324" t="s">
        <v>19</v>
      </c>
      <c r="D1324" t="s">
        <v>20</v>
      </c>
      <c r="E1324" t="s">
        <v>21</v>
      </c>
      <c r="F1324">
        <v>2018</v>
      </c>
      <c r="G1324">
        <v>2018</v>
      </c>
      <c r="H1324">
        <v>7621</v>
      </c>
      <c r="I1324" t="s">
        <v>147</v>
      </c>
      <c r="J1324">
        <v>99</v>
      </c>
      <c r="K1324" t="s">
        <v>23</v>
      </c>
      <c r="L1324">
        <v>1</v>
      </c>
      <c r="M1324" t="s">
        <v>39</v>
      </c>
      <c r="N1324">
        <v>3</v>
      </c>
      <c r="O1324" t="s">
        <v>25</v>
      </c>
      <c r="P1324">
        <v>156</v>
      </c>
      <c r="T1324" s="3">
        <f t="shared" si="41"/>
        <v>10.66</v>
      </c>
      <c r="U1324" s="3">
        <f>IF(AND(R1324&lt;&gt;"_U",N1324&lt;&gt;9999,N1324&lt;&gt;999,L1324&lt;&gt;"Median"),IFERROR(VLOOKUP(A1324,'LBA Total'!A:P,16,0),"."),".")</f>
        <v>1464</v>
      </c>
    </row>
    <row r="1325" spans="1:21" x14ac:dyDescent="0.3">
      <c r="A1325" s="1" t="str">
        <f t="shared" si="40"/>
        <v>2018|Franklin Local Board Area|$20,000 or less</v>
      </c>
      <c r="B1325" t="s">
        <v>18</v>
      </c>
      <c r="C1325" t="s">
        <v>19</v>
      </c>
      <c r="D1325" t="s">
        <v>20</v>
      </c>
      <c r="E1325" t="s">
        <v>21</v>
      </c>
      <c r="F1325">
        <v>2018</v>
      </c>
      <c r="G1325">
        <v>2018</v>
      </c>
      <c r="H1325">
        <v>7621</v>
      </c>
      <c r="I1325" t="s">
        <v>147</v>
      </c>
      <c r="J1325">
        <v>99</v>
      </c>
      <c r="K1325" t="s">
        <v>23</v>
      </c>
      <c r="L1325">
        <v>1</v>
      </c>
      <c r="M1325" t="s">
        <v>39</v>
      </c>
      <c r="N1325">
        <v>999</v>
      </c>
      <c r="O1325" t="s">
        <v>42</v>
      </c>
      <c r="P1325">
        <v>0</v>
      </c>
      <c r="T1325" s="3" t="str">
        <f t="shared" si="41"/>
        <v>.</v>
      </c>
      <c r="U1325" s="3" t="str">
        <f>IF(AND(R1325&lt;&gt;"_U",N1325&lt;&gt;9999,N1325&lt;&gt;999,L1325&lt;&gt;"Median"),IFERROR(VLOOKUP(A1325,'LBA Total'!A:P,16,0),"."),".")</f>
        <v>.</v>
      </c>
    </row>
    <row r="1326" spans="1:21" x14ac:dyDescent="0.3">
      <c r="A1326" s="1" t="str">
        <f t="shared" si="40"/>
        <v>2018|Franklin Local Board Area|$20,000 or less</v>
      </c>
      <c r="B1326" t="s">
        <v>18</v>
      </c>
      <c r="C1326" t="s">
        <v>19</v>
      </c>
      <c r="D1326" t="s">
        <v>20</v>
      </c>
      <c r="E1326" t="s">
        <v>21</v>
      </c>
      <c r="F1326">
        <v>2018</v>
      </c>
      <c r="G1326">
        <v>2018</v>
      </c>
      <c r="H1326">
        <v>7621</v>
      </c>
      <c r="I1326" t="s">
        <v>147</v>
      </c>
      <c r="J1326">
        <v>99</v>
      </c>
      <c r="K1326" t="s">
        <v>23</v>
      </c>
      <c r="L1326">
        <v>1</v>
      </c>
      <c r="M1326" t="s">
        <v>39</v>
      </c>
      <c r="N1326">
        <v>1</v>
      </c>
      <c r="O1326" t="s">
        <v>33</v>
      </c>
      <c r="P1326">
        <v>537</v>
      </c>
      <c r="T1326" s="3">
        <f t="shared" si="41"/>
        <v>36.68</v>
      </c>
      <c r="U1326" s="3">
        <f>IF(AND(R1326&lt;&gt;"_U",N1326&lt;&gt;9999,N1326&lt;&gt;999,L1326&lt;&gt;"Median"),IFERROR(VLOOKUP(A1326,'LBA Total'!A:P,16,0),"."),".")</f>
        <v>1464</v>
      </c>
    </row>
    <row r="1327" spans="1:21" x14ac:dyDescent="0.3">
      <c r="A1327" s="1" t="str">
        <f t="shared" si="40"/>
        <v>2018|Franklin Local Board Area|$20,000 or less</v>
      </c>
      <c r="B1327" t="s">
        <v>18</v>
      </c>
      <c r="C1327" t="s">
        <v>19</v>
      </c>
      <c r="D1327" t="s">
        <v>20</v>
      </c>
      <c r="E1327" t="s">
        <v>21</v>
      </c>
      <c r="F1327">
        <v>2018</v>
      </c>
      <c r="G1327">
        <v>2018</v>
      </c>
      <c r="H1327">
        <v>7621</v>
      </c>
      <c r="I1327" t="s">
        <v>147</v>
      </c>
      <c r="J1327">
        <v>99</v>
      </c>
      <c r="K1327" t="s">
        <v>23</v>
      </c>
      <c r="L1327">
        <v>1</v>
      </c>
      <c r="M1327" t="s">
        <v>39</v>
      </c>
      <c r="N1327">
        <v>2</v>
      </c>
      <c r="O1327" t="s">
        <v>28</v>
      </c>
      <c r="P1327">
        <v>768</v>
      </c>
      <c r="T1327" s="3">
        <f t="shared" si="41"/>
        <v>52.46</v>
      </c>
      <c r="U1327" s="3">
        <f>IF(AND(R1327&lt;&gt;"_U",N1327&lt;&gt;9999,N1327&lt;&gt;999,L1327&lt;&gt;"Median"),IFERROR(VLOOKUP(A1327,'LBA Total'!A:P,16,0),"."),".")</f>
        <v>1464</v>
      </c>
    </row>
    <row r="1328" spans="1:21" x14ac:dyDescent="0.3">
      <c r="A1328" s="1" t="str">
        <f t="shared" si="40"/>
        <v>2018|Franklin Local Board Area|$20,001-$30,000</v>
      </c>
      <c r="B1328" t="s">
        <v>18</v>
      </c>
      <c r="C1328" t="s">
        <v>19</v>
      </c>
      <c r="D1328" t="s">
        <v>20</v>
      </c>
      <c r="E1328" t="s">
        <v>21</v>
      </c>
      <c r="F1328">
        <v>2018</v>
      </c>
      <c r="G1328">
        <v>2018</v>
      </c>
      <c r="H1328">
        <v>7621</v>
      </c>
      <c r="I1328" t="s">
        <v>147</v>
      </c>
      <c r="J1328">
        <v>99</v>
      </c>
      <c r="K1328" t="s">
        <v>23</v>
      </c>
      <c r="L1328">
        <v>2</v>
      </c>
      <c r="M1328" t="s">
        <v>24</v>
      </c>
      <c r="N1328">
        <v>999</v>
      </c>
      <c r="O1328" t="s">
        <v>42</v>
      </c>
      <c r="P1328">
        <v>0</v>
      </c>
      <c r="T1328" s="3" t="str">
        <f t="shared" si="41"/>
        <v>.</v>
      </c>
      <c r="U1328" s="3" t="str">
        <f>IF(AND(R1328&lt;&gt;"_U",N1328&lt;&gt;9999,N1328&lt;&gt;999,L1328&lt;&gt;"Median"),IFERROR(VLOOKUP(A1328,'LBA Total'!A:P,16,0),"."),".")</f>
        <v>.</v>
      </c>
    </row>
    <row r="1329" spans="1:21" x14ac:dyDescent="0.3">
      <c r="A1329" s="1" t="str">
        <f t="shared" si="40"/>
        <v>2018|Franklin Local Board Area|$20,001-$30,000</v>
      </c>
      <c r="B1329" t="s">
        <v>18</v>
      </c>
      <c r="C1329" t="s">
        <v>19</v>
      </c>
      <c r="D1329" t="s">
        <v>20</v>
      </c>
      <c r="E1329" t="s">
        <v>21</v>
      </c>
      <c r="F1329">
        <v>2018</v>
      </c>
      <c r="G1329">
        <v>2018</v>
      </c>
      <c r="H1329">
        <v>7621</v>
      </c>
      <c r="I1329" t="s">
        <v>147</v>
      </c>
      <c r="J1329">
        <v>99</v>
      </c>
      <c r="K1329" t="s">
        <v>23</v>
      </c>
      <c r="L1329">
        <v>2</v>
      </c>
      <c r="M1329" t="s">
        <v>24</v>
      </c>
      <c r="N1329">
        <v>7777</v>
      </c>
      <c r="O1329" t="s">
        <v>37</v>
      </c>
      <c r="P1329">
        <v>1848</v>
      </c>
      <c r="T1329" s="3">
        <f t="shared" si="41"/>
        <v>100</v>
      </c>
      <c r="U1329" s="3">
        <f>IF(AND(R1329&lt;&gt;"_U",N1329&lt;&gt;9999,N1329&lt;&gt;999,L1329&lt;&gt;"Median"),IFERROR(VLOOKUP(A1329,'LBA Total'!A:P,16,0),"."),".")</f>
        <v>1848</v>
      </c>
    </row>
    <row r="1330" spans="1:21" x14ac:dyDescent="0.3">
      <c r="A1330" s="1" t="str">
        <f t="shared" si="40"/>
        <v>2018|Franklin Local Board Area|$20,001-$30,000</v>
      </c>
      <c r="B1330" t="s">
        <v>18</v>
      </c>
      <c r="C1330" t="s">
        <v>19</v>
      </c>
      <c r="D1330" t="s">
        <v>20</v>
      </c>
      <c r="E1330" t="s">
        <v>21</v>
      </c>
      <c r="F1330">
        <v>2018</v>
      </c>
      <c r="G1330">
        <v>2018</v>
      </c>
      <c r="H1330">
        <v>7621</v>
      </c>
      <c r="I1330" t="s">
        <v>147</v>
      </c>
      <c r="J1330">
        <v>99</v>
      </c>
      <c r="K1330" t="s">
        <v>23</v>
      </c>
      <c r="L1330">
        <v>2</v>
      </c>
      <c r="M1330" t="s">
        <v>24</v>
      </c>
      <c r="N1330">
        <v>3</v>
      </c>
      <c r="O1330" t="s">
        <v>25</v>
      </c>
      <c r="P1330">
        <v>273</v>
      </c>
      <c r="T1330" s="3">
        <f t="shared" si="41"/>
        <v>14.77</v>
      </c>
      <c r="U1330" s="3">
        <f>IF(AND(R1330&lt;&gt;"_U",N1330&lt;&gt;9999,N1330&lt;&gt;999,L1330&lt;&gt;"Median"),IFERROR(VLOOKUP(A1330,'LBA Total'!A:P,16,0),"."),".")</f>
        <v>1848</v>
      </c>
    </row>
    <row r="1331" spans="1:21" x14ac:dyDescent="0.3">
      <c r="A1331" s="1" t="str">
        <f t="shared" si="40"/>
        <v>2018|Franklin Local Board Area|$20,001-$30,000</v>
      </c>
      <c r="B1331" t="s">
        <v>18</v>
      </c>
      <c r="C1331" t="s">
        <v>19</v>
      </c>
      <c r="D1331" t="s">
        <v>20</v>
      </c>
      <c r="E1331" t="s">
        <v>21</v>
      </c>
      <c r="F1331">
        <v>2018</v>
      </c>
      <c r="G1331">
        <v>2018</v>
      </c>
      <c r="H1331">
        <v>7621</v>
      </c>
      <c r="I1331" t="s">
        <v>147</v>
      </c>
      <c r="J1331">
        <v>99</v>
      </c>
      <c r="K1331" t="s">
        <v>23</v>
      </c>
      <c r="L1331">
        <v>2</v>
      </c>
      <c r="M1331" t="s">
        <v>24</v>
      </c>
      <c r="N1331">
        <v>2</v>
      </c>
      <c r="O1331" t="s">
        <v>28</v>
      </c>
      <c r="P1331">
        <v>666</v>
      </c>
      <c r="T1331" s="3">
        <f t="shared" si="41"/>
        <v>36.04</v>
      </c>
      <c r="U1331" s="3">
        <f>IF(AND(R1331&lt;&gt;"_U",N1331&lt;&gt;9999,N1331&lt;&gt;999,L1331&lt;&gt;"Median"),IFERROR(VLOOKUP(A1331,'LBA Total'!A:P,16,0),"."),".")</f>
        <v>1848</v>
      </c>
    </row>
    <row r="1332" spans="1:21" x14ac:dyDescent="0.3">
      <c r="A1332" s="1" t="str">
        <f t="shared" si="40"/>
        <v>2018|Franklin Local Board Area|$20,001-$30,000</v>
      </c>
      <c r="B1332" t="s">
        <v>18</v>
      </c>
      <c r="C1332" t="s">
        <v>19</v>
      </c>
      <c r="D1332" t="s">
        <v>20</v>
      </c>
      <c r="E1332" t="s">
        <v>21</v>
      </c>
      <c r="F1332">
        <v>2018</v>
      </c>
      <c r="G1332">
        <v>2018</v>
      </c>
      <c r="H1332">
        <v>7621</v>
      </c>
      <c r="I1332" t="s">
        <v>147</v>
      </c>
      <c r="J1332">
        <v>99</v>
      </c>
      <c r="K1332" t="s">
        <v>23</v>
      </c>
      <c r="L1332">
        <v>2</v>
      </c>
      <c r="M1332" t="s">
        <v>24</v>
      </c>
      <c r="N1332">
        <v>1</v>
      </c>
      <c r="O1332" t="s">
        <v>33</v>
      </c>
      <c r="P1332">
        <v>906</v>
      </c>
      <c r="T1332" s="3">
        <f t="shared" si="41"/>
        <v>49.03</v>
      </c>
      <c r="U1332" s="3">
        <f>IF(AND(R1332&lt;&gt;"_U",N1332&lt;&gt;9999,N1332&lt;&gt;999,L1332&lt;&gt;"Median"),IFERROR(VLOOKUP(A1332,'LBA Total'!A:P,16,0),"."),".")</f>
        <v>1848</v>
      </c>
    </row>
    <row r="1333" spans="1:21" x14ac:dyDescent="0.3">
      <c r="A1333" s="1" t="str">
        <f t="shared" si="40"/>
        <v>2018|Franklin Local Board Area|$20,001-$30,000</v>
      </c>
      <c r="B1333" t="s">
        <v>18</v>
      </c>
      <c r="C1333" t="s">
        <v>19</v>
      </c>
      <c r="D1333" t="s">
        <v>20</v>
      </c>
      <c r="E1333" t="s">
        <v>21</v>
      </c>
      <c r="F1333">
        <v>2018</v>
      </c>
      <c r="G1333">
        <v>2018</v>
      </c>
      <c r="H1333">
        <v>7621</v>
      </c>
      <c r="I1333" t="s">
        <v>147</v>
      </c>
      <c r="J1333">
        <v>99</v>
      </c>
      <c r="K1333" t="s">
        <v>23</v>
      </c>
      <c r="L1333">
        <v>2</v>
      </c>
      <c r="M1333" t="s">
        <v>24</v>
      </c>
      <c r="N1333">
        <v>9999</v>
      </c>
      <c r="O1333" t="s">
        <v>40</v>
      </c>
      <c r="P1333">
        <v>1848</v>
      </c>
      <c r="T1333" s="3" t="str">
        <f t="shared" si="41"/>
        <v>.</v>
      </c>
      <c r="U1333" s="3" t="str">
        <f>IF(AND(R1333&lt;&gt;"_U",N1333&lt;&gt;9999,N1333&lt;&gt;999,L1333&lt;&gt;"Median"),IFERROR(VLOOKUP(A1333,'LBA Total'!A:P,16,0),"."),".")</f>
        <v>.</v>
      </c>
    </row>
    <row r="1334" spans="1:21" x14ac:dyDescent="0.3">
      <c r="A1334" s="1" t="str">
        <f t="shared" si="40"/>
        <v>2018|Franklin Local Board Area|$30,001-$50,000</v>
      </c>
      <c r="B1334" t="s">
        <v>18</v>
      </c>
      <c r="C1334" t="s">
        <v>19</v>
      </c>
      <c r="D1334" t="s">
        <v>20</v>
      </c>
      <c r="E1334" t="s">
        <v>21</v>
      </c>
      <c r="F1334">
        <v>2018</v>
      </c>
      <c r="G1334">
        <v>2018</v>
      </c>
      <c r="H1334">
        <v>7621</v>
      </c>
      <c r="I1334" t="s">
        <v>147</v>
      </c>
      <c r="J1334">
        <v>99</v>
      </c>
      <c r="K1334" t="s">
        <v>23</v>
      </c>
      <c r="L1334">
        <v>3</v>
      </c>
      <c r="M1334" t="s">
        <v>45</v>
      </c>
      <c r="N1334">
        <v>3</v>
      </c>
      <c r="O1334" t="s">
        <v>25</v>
      </c>
      <c r="P1334">
        <v>375</v>
      </c>
      <c r="T1334" s="3">
        <f t="shared" si="41"/>
        <v>14.64</v>
      </c>
      <c r="U1334" s="3">
        <f>IF(AND(R1334&lt;&gt;"_U",N1334&lt;&gt;9999,N1334&lt;&gt;999,L1334&lt;&gt;"Median"),IFERROR(VLOOKUP(A1334,'LBA Total'!A:P,16,0),"."),".")</f>
        <v>2562</v>
      </c>
    </row>
    <row r="1335" spans="1:21" x14ac:dyDescent="0.3">
      <c r="A1335" s="1" t="str">
        <f t="shared" si="40"/>
        <v>2018|Franklin Local Board Area|$30,001-$50,000</v>
      </c>
      <c r="B1335" t="s">
        <v>18</v>
      </c>
      <c r="C1335" t="s">
        <v>19</v>
      </c>
      <c r="D1335" t="s">
        <v>20</v>
      </c>
      <c r="E1335" t="s">
        <v>21</v>
      </c>
      <c r="F1335">
        <v>2018</v>
      </c>
      <c r="G1335">
        <v>2018</v>
      </c>
      <c r="H1335">
        <v>7621</v>
      </c>
      <c r="I1335" t="s">
        <v>147</v>
      </c>
      <c r="J1335">
        <v>99</v>
      </c>
      <c r="K1335" t="s">
        <v>23</v>
      </c>
      <c r="L1335">
        <v>3</v>
      </c>
      <c r="M1335" t="s">
        <v>45</v>
      </c>
      <c r="N1335">
        <v>2</v>
      </c>
      <c r="O1335" t="s">
        <v>28</v>
      </c>
      <c r="P1335">
        <v>903</v>
      </c>
      <c r="T1335" s="3">
        <f t="shared" si="41"/>
        <v>35.25</v>
      </c>
      <c r="U1335" s="3">
        <f>IF(AND(R1335&lt;&gt;"_U",N1335&lt;&gt;9999,N1335&lt;&gt;999,L1335&lt;&gt;"Median"),IFERROR(VLOOKUP(A1335,'LBA Total'!A:P,16,0),"."),".")</f>
        <v>2562</v>
      </c>
    </row>
    <row r="1336" spans="1:21" x14ac:dyDescent="0.3">
      <c r="A1336" s="1" t="str">
        <f t="shared" si="40"/>
        <v>2018|Franklin Local Board Area|$30,001-$50,000</v>
      </c>
      <c r="B1336" t="s">
        <v>18</v>
      </c>
      <c r="C1336" t="s">
        <v>19</v>
      </c>
      <c r="D1336" t="s">
        <v>20</v>
      </c>
      <c r="E1336" t="s">
        <v>21</v>
      </c>
      <c r="F1336">
        <v>2018</v>
      </c>
      <c r="G1336">
        <v>2018</v>
      </c>
      <c r="H1336">
        <v>7621</v>
      </c>
      <c r="I1336" t="s">
        <v>147</v>
      </c>
      <c r="J1336">
        <v>99</v>
      </c>
      <c r="K1336" t="s">
        <v>23</v>
      </c>
      <c r="L1336">
        <v>3</v>
      </c>
      <c r="M1336" t="s">
        <v>45</v>
      </c>
      <c r="N1336">
        <v>9999</v>
      </c>
      <c r="O1336" t="s">
        <v>40</v>
      </c>
      <c r="P1336">
        <v>2562</v>
      </c>
      <c r="T1336" s="3" t="str">
        <f t="shared" si="41"/>
        <v>.</v>
      </c>
      <c r="U1336" s="3" t="str">
        <f>IF(AND(R1336&lt;&gt;"_U",N1336&lt;&gt;9999,N1336&lt;&gt;999,L1336&lt;&gt;"Median"),IFERROR(VLOOKUP(A1336,'LBA Total'!A:P,16,0),"."),".")</f>
        <v>.</v>
      </c>
    </row>
    <row r="1337" spans="1:21" x14ac:dyDescent="0.3">
      <c r="A1337" s="1" t="str">
        <f t="shared" si="40"/>
        <v>2018|Franklin Local Board Area|$30,001-$50,000</v>
      </c>
      <c r="B1337" t="s">
        <v>18</v>
      </c>
      <c r="C1337" t="s">
        <v>19</v>
      </c>
      <c r="D1337" t="s">
        <v>20</v>
      </c>
      <c r="E1337" t="s">
        <v>21</v>
      </c>
      <c r="F1337">
        <v>2018</v>
      </c>
      <c r="G1337">
        <v>2018</v>
      </c>
      <c r="H1337">
        <v>7621</v>
      </c>
      <c r="I1337" t="s">
        <v>147</v>
      </c>
      <c r="J1337">
        <v>99</v>
      </c>
      <c r="K1337" t="s">
        <v>23</v>
      </c>
      <c r="L1337">
        <v>3</v>
      </c>
      <c r="M1337" t="s">
        <v>45</v>
      </c>
      <c r="N1337">
        <v>1</v>
      </c>
      <c r="O1337" t="s">
        <v>33</v>
      </c>
      <c r="P1337">
        <v>1284</v>
      </c>
      <c r="T1337" s="3">
        <f t="shared" si="41"/>
        <v>50.12</v>
      </c>
      <c r="U1337" s="3">
        <f>IF(AND(R1337&lt;&gt;"_U",N1337&lt;&gt;9999,N1337&lt;&gt;999,L1337&lt;&gt;"Median"),IFERROR(VLOOKUP(A1337,'LBA Total'!A:P,16,0),"."),".")</f>
        <v>2562</v>
      </c>
    </row>
    <row r="1338" spans="1:21" x14ac:dyDescent="0.3">
      <c r="A1338" s="1" t="str">
        <f t="shared" si="40"/>
        <v>2018|Franklin Local Board Area|$30,001-$50,000</v>
      </c>
      <c r="B1338" t="s">
        <v>18</v>
      </c>
      <c r="C1338" t="s">
        <v>19</v>
      </c>
      <c r="D1338" t="s">
        <v>20</v>
      </c>
      <c r="E1338" t="s">
        <v>21</v>
      </c>
      <c r="F1338">
        <v>2018</v>
      </c>
      <c r="G1338">
        <v>2018</v>
      </c>
      <c r="H1338">
        <v>7621</v>
      </c>
      <c r="I1338" t="s">
        <v>147</v>
      </c>
      <c r="J1338">
        <v>99</v>
      </c>
      <c r="K1338" t="s">
        <v>23</v>
      </c>
      <c r="L1338">
        <v>3</v>
      </c>
      <c r="M1338" t="s">
        <v>45</v>
      </c>
      <c r="N1338">
        <v>999</v>
      </c>
      <c r="O1338" t="s">
        <v>42</v>
      </c>
      <c r="P1338">
        <v>0</v>
      </c>
      <c r="T1338" s="3" t="str">
        <f t="shared" si="41"/>
        <v>.</v>
      </c>
      <c r="U1338" s="3" t="str">
        <f>IF(AND(R1338&lt;&gt;"_U",N1338&lt;&gt;9999,N1338&lt;&gt;999,L1338&lt;&gt;"Median"),IFERROR(VLOOKUP(A1338,'LBA Total'!A:P,16,0),"."),".")</f>
        <v>.</v>
      </c>
    </row>
    <row r="1339" spans="1:21" x14ac:dyDescent="0.3">
      <c r="A1339" s="1" t="str">
        <f t="shared" si="40"/>
        <v>2018|Franklin Local Board Area|$30,001-$50,000</v>
      </c>
      <c r="B1339" t="s">
        <v>18</v>
      </c>
      <c r="C1339" t="s">
        <v>19</v>
      </c>
      <c r="D1339" t="s">
        <v>20</v>
      </c>
      <c r="E1339" t="s">
        <v>21</v>
      </c>
      <c r="F1339">
        <v>2018</v>
      </c>
      <c r="G1339">
        <v>2018</v>
      </c>
      <c r="H1339">
        <v>7621</v>
      </c>
      <c r="I1339" t="s">
        <v>147</v>
      </c>
      <c r="J1339">
        <v>99</v>
      </c>
      <c r="K1339" t="s">
        <v>23</v>
      </c>
      <c r="L1339">
        <v>3</v>
      </c>
      <c r="M1339" t="s">
        <v>45</v>
      </c>
      <c r="N1339">
        <v>7777</v>
      </c>
      <c r="O1339" t="s">
        <v>37</v>
      </c>
      <c r="P1339">
        <v>2562</v>
      </c>
      <c r="T1339" s="3">
        <f t="shared" si="41"/>
        <v>100</v>
      </c>
      <c r="U1339" s="3">
        <f>IF(AND(R1339&lt;&gt;"_U",N1339&lt;&gt;9999,N1339&lt;&gt;999,L1339&lt;&gt;"Median"),IFERROR(VLOOKUP(A1339,'LBA Total'!A:P,16,0),"."),".")</f>
        <v>2562</v>
      </c>
    </row>
    <row r="1340" spans="1:21" x14ac:dyDescent="0.3">
      <c r="A1340" s="1" t="str">
        <f t="shared" si="40"/>
        <v>2018|Franklin Local Board Area|$50,001-$70,000</v>
      </c>
      <c r="B1340" t="s">
        <v>18</v>
      </c>
      <c r="C1340" t="s">
        <v>19</v>
      </c>
      <c r="D1340" t="s">
        <v>20</v>
      </c>
      <c r="E1340" t="s">
        <v>21</v>
      </c>
      <c r="F1340">
        <v>2018</v>
      </c>
      <c r="G1340">
        <v>2018</v>
      </c>
      <c r="H1340">
        <v>7621</v>
      </c>
      <c r="I1340" t="s">
        <v>147</v>
      </c>
      <c r="J1340">
        <v>99</v>
      </c>
      <c r="K1340" t="s">
        <v>23</v>
      </c>
      <c r="L1340">
        <v>4</v>
      </c>
      <c r="M1340" t="s">
        <v>36</v>
      </c>
      <c r="N1340">
        <v>2</v>
      </c>
      <c r="O1340" t="s">
        <v>28</v>
      </c>
      <c r="P1340">
        <v>945</v>
      </c>
      <c r="T1340" s="3">
        <f t="shared" si="41"/>
        <v>36.590000000000003</v>
      </c>
      <c r="U1340" s="3">
        <f>IF(AND(R1340&lt;&gt;"_U",N1340&lt;&gt;9999,N1340&lt;&gt;999,L1340&lt;&gt;"Median"),IFERROR(VLOOKUP(A1340,'LBA Total'!A:P,16,0),"."),".")</f>
        <v>2583</v>
      </c>
    </row>
    <row r="1341" spans="1:21" x14ac:dyDescent="0.3">
      <c r="A1341" s="1" t="str">
        <f t="shared" si="40"/>
        <v>2018|Franklin Local Board Area|$50,001-$70,000</v>
      </c>
      <c r="B1341" t="s">
        <v>18</v>
      </c>
      <c r="C1341" t="s">
        <v>19</v>
      </c>
      <c r="D1341" t="s">
        <v>20</v>
      </c>
      <c r="E1341" t="s">
        <v>21</v>
      </c>
      <c r="F1341">
        <v>2018</v>
      </c>
      <c r="G1341">
        <v>2018</v>
      </c>
      <c r="H1341">
        <v>7621</v>
      </c>
      <c r="I1341" t="s">
        <v>147</v>
      </c>
      <c r="J1341">
        <v>99</v>
      </c>
      <c r="K1341" t="s">
        <v>23</v>
      </c>
      <c r="L1341">
        <v>4</v>
      </c>
      <c r="M1341" t="s">
        <v>36</v>
      </c>
      <c r="N1341">
        <v>9999</v>
      </c>
      <c r="O1341" t="s">
        <v>40</v>
      </c>
      <c r="P1341">
        <v>2583</v>
      </c>
      <c r="T1341" s="3" t="str">
        <f t="shared" si="41"/>
        <v>.</v>
      </c>
      <c r="U1341" s="3" t="str">
        <f>IF(AND(R1341&lt;&gt;"_U",N1341&lt;&gt;9999,N1341&lt;&gt;999,L1341&lt;&gt;"Median"),IFERROR(VLOOKUP(A1341,'LBA Total'!A:P,16,0),"."),".")</f>
        <v>.</v>
      </c>
    </row>
    <row r="1342" spans="1:21" x14ac:dyDescent="0.3">
      <c r="A1342" s="1" t="str">
        <f t="shared" si="40"/>
        <v>2018|Franklin Local Board Area|$50,001-$70,000</v>
      </c>
      <c r="B1342" t="s">
        <v>18</v>
      </c>
      <c r="C1342" t="s">
        <v>19</v>
      </c>
      <c r="D1342" t="s">
        <v>20</v>
      </c>
      <c r="E1342" t="s">
        <v>21</v>
      </c>
      <c r="F1342">
        <v>2018</v>
      </c>
      <c r="G1342">
        <v>2018</v>
      </c>
      <c r="H1342">
        <v>7621</v>
      </c>
      <c r="I1342" t="s">
        <v>147</v>
      </c>
      <c r="J1342">
        <v>99</v>
      </c>
      <c r="K1342" t="s">
        <v>23</v>
      </c>
      <c r="L1342">
        <v>4</v>
      </c>
      <c r="M1342" t="s">
        <v>36</v>
      </c>
      <c r="N1342">
        <v>1</v>
      </c>
      <c r="O1342" t="s">
        <v>33</v>
      </c>
      <c r="P1342">
        <v>1269</v>
      </c>
      <c r="T1342" s="3">
        <f t="shared" si="41"/>
        <v>49.13</v>
      </c>
      <c r="U1342" s="3">
        <f>IF(AND(R1342&lt;&gt;"_U",N1342&lt;&gt;9999,N1342&lt;&gt;999,L1342&lt;&gt;"Median"),IFERROR(VLOOKUP(A1342,'LBA Total'!A:P,16,0),"."),".")</f>
        <v>2583</v>
      </c>
    </row>
    <row r="1343" spans="1:21" x14ac:dyDescent="0.3">
      <c r="A1343" s="1" t="str">
        <f t="shared" si="40"/>
        <v>2018|Franklin Local Board Area|$50,001-$70,000</v>
      </c>
      <c r="B1343" t="s">
        <v>18</v>
      </c>
      <c r="C1343" t="s">
        <v>19</v>
      </c>
      <c r="D1343" t="s">
        <v>20</v>
      </c>
      <c r="E1343" t="s">
        <v>21</v>
      </c>
      <c r="F1343">
        <v>2018</v>
      </c>
      <c r="G1343">
        <v>2018</v>
      </c>
      <c r="H1343">
        <v>7621</v>
      </c>
      <c r="I1343" t="s">
        <v>147</v>
      </c>
      <c r="J1343">
        <v>99</v>
      </c>
      <c r="K1343" t="s">
        <v>23</v>
      </c>
      <c r="L1343">
        <v>4</v>
      </c>
      <c r="M1343" t="s">
        <v>36</v>
      </c>
      <c r="N1343">
        <v>999</v>
      </c>
      <c r="O1343" t="s">
        <v>42</v>
      </c>
      <c r="P1343">
        <v>0</v>
      </c>
      <c r="T1343" s="3" t="str">
        <f t="shared" si="41"/>
        <v>.</v>
      </c>
      <c r="U1343" s="3" t="str">
        <f>IF(AND(R1343&lt;&gt;"_U",N1343&lt;&gt;9999,N1343&lt;&gt;999,L1343&lt;&gt;"Median"),IFERROR(VLOOKUP(A1343,'LBA Total'!A:P,16,0),"."),".")</f>
        <v>.</v>
      </c>
    </row>
    <row r="1344" spans="1:21" x14ac:dyDescent="0.3">
      <c r="A1344" s="1" t="str">
        <f t="shared" si="40"/>
        <v>2018|Franklin Local Board Area|$50,001-$70,000</v>
      </c>
      <c r="B1344" t="s">
        <v>18</v>
      </c>
      <c r="C1344" t="s">
        <v>19</v>
      </c>
      <c r="D1344" t="s">
        <v>20</v>
      </c>
      <c r="E1344" t="s">
        <v>21</v>
      </c>
      <c r="F1344">
        <v>2018</v>
      </c>
      <c r="G1344">
        <v>2018</v>
      </c>
      <c r="H1344">
        <v>7621</v>
      </c>
      <c r="I1344" t="s">
        <v>147</v>
      </c>
      <c r="J1344">
        <v>99</v>
      </c>
      <c r="K1344" t="s">
        <v>23</v>
      </c>
      <c r="L1344">
        <v>4</v>
      </c>
      <c r="M1344" t="s">
        <v>36</v>
      </c>
      <c r="N1344">
        <v>3</v>
      </c>
      <c r="O1344" t="s">
        <v>25</v>
      </c>
      <c r="P1344">
        <v>366</v>
      </c>
      <c r="T1344" s="3">
        <f t="shared" si="41"/>
        <v>14.17</v>
      </c>
      <c r="U1344" s="3">
        <f>IF(AND(R1344&lt;&gt;"_U",N1344&lt;&gt;9999,N1344&lt;&gt;999,L1344&lt;&gt;"Median"),IFERROR(VLOOKUP(A1344,'LBA Total'!A:P,16,0),"."),".")</f>
        <v>2583</v>
      </c>
    </row>
    <row r="1345" spans="1:21" x14ac:dyDescent="0.3">
      <c r="A1345" s="1" t="str">
        <f t="shared" si="40"/>
        <v>2018|Franklin Local Board Area|$50,001-$70,000</v>
      </c>
      <c r="B1345" t="s">
        <v>18</v>
      </c>
      <c r="C1345" t="s">
        <v>19</v>
      </c>
      <c r="D1345" t="s">
        <v>20</v>
      </c>
      <c r="E1345" t="s">
        <v>21</v>
      </c>
      <c r="F1345">
        <v>2018</v>
      </c>
      <c r="G1345">
        <v>2018</v>
      </c>
      <c r="H1345">
        <v>7621</v>
      </c>
      <c r="I1345" t="s">
        <v>147</v>
      </c>
      <c r="J1345">
        <v>99</v>
      </c>
      <c r="K1345" t="s">
        <v>23</v>
      </c>
      <c r="L1345">
        <v>4</v>
      </c>
      <c r="M1345" t="s">
        <v>36</v>
      </c>
      <c r="N1345">
        <v>7777</v>
      </c>
      <c r="O1345" t="s">
        <v>37</v>
      </c>
      <c r="P1345">
        <v>2583</v>
      </c>
      <c r="T1345" s="3">
        <f t="shared" si="41"/>
        <v>100</v>
      </c>
      <c r="U1345" s="3">
        <f>IF(AND(R1345&lt;&gt;"_U",N1345&lt;&gt;9999,N1345&lt;&gt;999,L1345&lt;&gt;"Median"),IFERROR(VLOOKUP(A1345,'LBA Total'!A:P,16,0),"."),".")</f>
        <v>2583</v>
      </c>
    </row>
    <row r="1346" spans="1:21" x14ac:dyDescent="0.3">
      <c r="A1346" s="1" t="str">
        <f t="shared" si="40"/>
        <v>2018|Franklin Local Board Area|$70,001-$100,000</v>
      </c>
      <c r="B1346" t="s">
        <v>18</v>
      </c>
      <c r="C1346" t="s">
        <v>19</v>
      </c>
      <c r="D1346" t="s">
        <v>20</v>
      </c>
      <c r="E1346" t="s">
        <v>21</v>
      </c>
      <c r="F1346">
        <v>2018</v>
      </c>
      <c r="G1346">
        <v>2018</v>
      </c>
      <c r="H1346">
        <v>7621</v>
      </c>
      <c r="I1346" t="s">
        <v>147</v>
      </c>
      <c r="J1346">
        <v>99</v>
      </c>
      <c r="K1346" t="s">
        <v>23</v>
      </c>
      <c r="L1346">
        <v>5</v>
      </c>
      <c r="M1346" t="s">
        <v>58</v>
      </c>
      <c r="N1346">
        <v>9999</v>
      </c>
      <c r="O1346" t="s">
        <v>40</v>
      </c>
      <c r="P1346">
        <v>3441</v>
      </c>
      <c r="T1346" s="3" t="str">
        <f t="shared" si="41"/>
        <v>.</v>
      </c>
      <c r="U1346" s="3" t="str">
        <f>IF(AND(R1346&lt;&gt;"_U",N1346&lt;&gt;9999,N1346&lt;&gt;999,L1346&lt;&gt;"Median"),IFERROR(VLOOKUP(A1346,'LBA Total'!A:P,16,0),"."),".")</f>
        <v>.</v>
      </c>
    </row>
    <row r="1347" spans="1:21" x14ac:dyDescent="0.3">
      <c r="A1347" s="1" t="str">
        <f t="shared" ref="A1347:A1410" si="42">G1347&amp;"|"&amp;I1347&amp;"|"&amp;M1347</f>
        <v>2018|Franklin Local Board Area|$70,001-$100,000</v>
      </c>
      <c r="B1347" t="s">
        <v>18</v>
      </c>
      <c r="C1347" t="s">
        <v>19</v>
      </c>
      <c r="D1347" t="s">
        <v>20</v>
      </c>
      <c r="E1347" t="s">
        <v>21</v>
      </c>
      <c r="F1347">
        <v>2018</v>
      </c>
      <c r="G1347">
        <v>2018</v>
      </c>
      <c r="H1347">
        <v>7621</v>
      </c>
      <c r="I1347" t="s">
        <v>147</v>
      </c>
      <c r="J1347">
        <v>99</v>
      </c>
      <c r="K1347" t="s">
        <v>23</v>
      </c>
      <c r="L1347">
        <v>5</v>
      </c>
      <c r="M1347" t="s">
        <v>58</v>
      </c>
      <c r="N1347">
        <v>1</v>
      </c>
      <c r="O1347" t="s">
        <v>33</v>
      </c>
      <c r="P1347">
        <v>1860</v>
      </c>
      <c r="T1347" s="3">
        <f t="shared" ref="T1347:T1410" si="43">IF(AND(R1347&lt;&gt;"_U",R1347&lt;&gt;"c",N1347&lt;&gt;999,N1347&lt;&gt;9999,L1347&lt;&gt;"Median"),IFERROR((ROUND(P1347/U1347*100,2)),"."),".")</f>
        <v>54.05</v>
      </c>
      <c r="U1347" s="3">
        <f>IF(AND(R1347&lt;&gt;"_U",N1347&lt;&gt;9999,N1347&lt;&gt;999,L1347&lt;&gt;"Median"),IFERROR(VLOOKUP(A1347,'LBA Total'!A:P,16,0),"."),".")</f>
        <v>3441</v>
      </c>
    </row>
    <row r="1348" spans="1:21" x14ac:dyDescent="0.3">
      <c r="A1348" s="1" t="str">
        <f t="shared" si="42"/>
        <v>2018|Franklin Local Board Area|$70,001-$100,000</v>
      </c>
      <c r="B1348" t="s">
        <v>18</v>
      </c>
      <c r="C1348" t="s">
        <v>19</v>
      </c>
      <c r="D1348" t="s">
        <v>20</v>
      </c>
      <c r="E1348" t="s">
        <v>21</v>
      </c>
      <c r="F1348">
        <v>2018</v>
      </c>
      <c r="G1348">
        <v>2018</v>
      </c>
      <c r="H1348">
        <v>7621</v>
      </c>
      <c r="I1348" t="s">
        <v>147</v>
      </c>
      <c r="J1348">
        <v>99</v>
      </c>
      <c r="K1348" t="s">
        <v>23</v>
      </c>
      <c r="L1348">
        <v>5</v>
      </c>
      <c r="M1348" t="s">
        <v>58</v>
      </c>
      <c r="N1348">
        <v>999</v>
      </c>
      <c r="O1348" t="s">
        <v>42</v>
      </c>
      <c r="P1348">
        <v>0</v>
      </c>
      <c r="T1348" s="3" t="str">
        <f t="shared" si="43"/>
        <v>.</v>
      </c>
      <c r="U1348" s="3" t="str">
        <f>IF(AND(R1348&lt;&gt;"_U",N1348&lt;&gt;9999,N1348&lt;&gt;999,L1348&lt;&gt;"Median"),IFERROR(VLOOKUP(A1348,'LBA Total'!A:P,16,0),"."),".")</f>
        <v>.</v>
      </c>
    </row>
    <row r="1349" spans="1:21" x14ac:dyDescent="0.3">
      <c r="A1349" s="1" t="str">
        <f t="shared" si="42"/>
        <v>2018|Franklin Local Board Area|$70,001-$100,000</v>
      </c>
      <c r="B1349" t="s">
        <v>18</v>
      </c>
      <c r="C1349" t="s">
        <v>19</v>
      </c>
      <c r="D1349" t="s">
        <v>20</v>
      </c>
      <c r="E1349" t="s">
        <v>21</v>
      </c>
      <c r="F1349">
        <v>2018</v>
      </c>
      <c r="G1349">
        <v>2018</v>
      </c>
      <c r="H1349">
        <v>7621</v>
      </c>
      <c r="I1349" t="s">
        <v>147</v>
      </c>
      <c r="J1349">
        <v>99</v>
      </c>
      <c r="K1349" t="s">
        <v>23</v>
      </c>
      <c r="L1349">
        <v>5</v>
      </c>
      <c r="M1349" t="s">
        <v>58</v>
      </c>
      <c r="N1349">
        <v>7777</v>
      </c>
      <c r="O1349" t="s">
        <v>37</v>
      </c>
      <c r="P1349">
        <v>3441</v>
      </c>
      <c r="T1349" s="3">
        <f t="shared" si="43"/>
        <v>100</v>
      </c>
      <c r="U1349" s="3">
        <f>IF(AND(R1349&lt;&gt;"_U",N1349&lt;&gt;9999,N1349&lt;&gt;999,L1349&lt;&gt;"Median"),IFERROR(VLOOKUP(A1349,'LBA Total'!A:P,16,0),"."),".")</f>
        <v>3441</v>
      </c>
    </row>
    <row r="1350" spans="1:21" x14ac:dyDescent="0.3">
      <c r="A1350" s="1" t="str">
        <f t="shared" si="42"/>
        <v>2018|Franklin Local Board Area|$70,001-$100,000</v>
      </c>
      <c r="B1350" t="s">
        <v>18</v>
      </c>
      <c r="C1350" t="s">
        <v>19</v>
      </c>
      <c r="D1350" t="s">
        <v>20</v>
      </c>
      <c r="E1350" t="s">
        <v>21</v>
      </c>
      <c r="F1350">
        <v>2018</v>
      </c>
      <c r="G1350">
        <v>2018</v>
      </c>
      <c r="H1350">
        <v>7621</v>
      </c>
      <c r="I1350" t="s">
        <v>147</v>
      </c>
      <c r="J1350">
        <v>99</v>
      </c>
      <c r="K1350" t="s">
        <v>23</v>
      </c>
      <c r="L1350">
        <v>5</v>
      </c>
      <c r="M1350" t="s">
        <v>58</v>
      </c>
      <c r="N1350">
        <v>3</v>
      </c>
      <c r="O1350" t="s">
        <v>25</v>
      </c>
      <c r="P1350">
        <v>465</v>
      </c>
      <c r="T1350" s="3">
        <f t="shared" si="43"/>
        <v>13.51</v>
      </c>
      <c r="U1350" s="3">
        <f>IF(AND(R1350&lt;&gt;"_U",N1350&lt;&gt;9999,N1350&lt;&gt;999,L1350&lt;&gt;"Median"),IFERROR(VLOOKUP(A1350,'LBA Total'!A:P,16,0),"."),".")</f>
        <v>3441</v>
      </c>
    </row>
    <row r="1351" spans="1:21" x14ac:dyDescent="0.3">
      <c r="A1351" s="1" t="str">
        <f t="shared" si="42"/>
        <v>2018|Franklin Local Board Area|$70,001-$100,000</v>
      </c>
      <c r="B1351" t="s">
        <v>18</v>
      </c>
      <c r="C1351" t="s">
        <v>19</v>
      </c>
      <c r="D1351" t="s">
        <v>20</v>
      </c>
      <c r="E1351" t="s">
        <v>21</v>
      </c>
      <c r="F1351">
        <v>2018</v>
      </c>
      <c r="G1351">
        <v>2018</v>
      </c>
      <c r="H1351">
        <v>7621</v>
      </c>
      <c r="I1351" t="s">
        <v>147</v>
      </c>
      <c r="J1351">
        <v>99</v>
      </c>
      <c r="K1351" t="s">
        <v>23</v>
      </c>
      <c r="L1351">
        <v>5</v>
      </c>
      <c r="M1351" t="s">
        <v>58</v>
      </c>
      <c r="N1351">
        <v>2</v>
      </c>
      <c r="O1351" t="s">
        <v>28</v>
      </c>
      <c r="P1351">
        <v>1116</v>
      </c>
      <c r="T1351" s="3">
        <f t="shared" si="43"/>
        <v>32.43</v>
      </c>
      <c r="U1351" s="3">
        <f>IF(AND(R1351&lt;&gt;"_U",N1351&lt;&gt;9999,N1351&lt;&gt;999,L1351&lt;&gt;"Median"),IFERROR(VLOOKUP(A1351,'LBA Total'!A:P,16,0),"."),".")</f>
        <v>3441</v>
      </c>
    </row>
    <row r="1352" spans="1:21" x14ac:dyDescent="0.3">
      <c r="A1352" s="1" t="str">
        <f t="shared" si="42"/>
        <v>2018|Franklin Local Board Area|$100,001-$150,000</v>
      </c>
      <c r="B1352" t="s">
        <v>18</v>
      </c>
      <c r="C1352" t="s">
        <v>19</v>
      </c>
      <c r="D1352" t="s">
        <v>20</v>
      </c>
      <c r="E1352" t="s">
        <v>21</v>
      </c>
      <c r="F1352">
        <v>2018</v>
      </c>
      <c r="G1352">
        <v>2018</v>
      </c>
      <c r="H1352">
        <v>7621</v>
      </c>
      <c r="I1352" t="s">
        <v>147</v>
      </c>
      <c r="J1352">
        <v>99</v>
      </c>
      <c r="K1352" t="s">
        <v>23</v>
      </c>
      <c r="L1352">
        <v>6</v>
      </c>
      <c r="M1352" t="s">
        <v>59</v>
      </c>
      <c r="N1352">
        <v>999</v>
      </c>
      <c r="O1352" t="s">
        <v>42</v>
      </c>
      <c r="P1352">
        <v>0</v>
      </c>
      <c r="T1352" s="3" t="str">
        <f t="shared" si="43"/>
        <v>.</v>
      </c>
      <c r="U1352" s="3" t="str">
        <f>IF(AND(R1352&lt;&gt;"_U",N1352&lt;&gt;9999,N1352&lt;&gt;999,L1352&lt;&gt;"Median"),IFERROR(VLOOKUP(A1352,'LBA Total'!A:P,16,0),"."),".")</f>
        <v>.</v>
      </c>
    </row>
    <row r="1353" spans="1:21" x14ac:dyDescent="0.3">
      <c r="A1353" s="1" t="str">
        <f t="shared" si="42"/>
        <v>2018|Franklin Local Board Area|$100,001-$150,000</v>
      </c>
      <c r="B1353" t="s">
        <v>18</v>
      </c>
      <c r="C1353" t="s">
        <v>19</v>
      </c>
      <c r="D1353" t="s">
        <v>20</v>
      </c>
      <c r="E1353" t="s">
        <v>21</v>
      </c>
      <c r="F1353">
        <v>2018</v>
      </c>
      <c r="G1353">
        <v>2018</v>
      </c>
      <c r="H1353">
        <v>7621</v>
      </c>
      <c r="I1353" t="s">
        <v>147</v>
      </c>
      <c r="J1353">
        <v>99</v>
      </c>
      <c r="K1353" t="s">
        <v>23</v>
      </c>
      <c r="L1353">
        <v>6</v>
      </c>
      <c r="M1353" t="s">
        <v>59</v>
      </c>
      <c r="N1353">
        <v>7777</v>
      </c>
      <c r="O1353" t="s">
        <v>37</v>
      </c>
      <c r="P1353">
        <v>5112</v>
      </c>
      <c r="T1353" s="3">
        <f t="shared" si="43"/>
        <v>100</v>
      </c>
      <c r="U1353" s="3">
        <f>IF(AND(R1353&lt;&gt;"_U",N1353&lt;&gt;9999,N1353&lt;&gt;999,L1353&lt;&gt;"Median"),IFERROR(VLOOKUP(A1353,'LBA Total'!A:P,16,0),"."),".")</f>
        <v>5112</v>
      </c>
    </row>
    <row r="1354" spans="1:21" x14ac:dyDescent="0.3">
      <c r="A1354" s="1" t="str">
        <f t="shared" si="42"/>
        <v>2018|Franklin Local Board Area|$100,001-$150,000</v>
      </c>
      <c r="B1354" t="s">
        <v>18</v>
      </c>
      <c r="C1354" t="s">
        <v>19</v>
      </c>
      <c r="D1354" t="s">
        <v>20</v>
      </c>
      <c r="E1354" t="s">
        <v>21</v>
      </c>
      <c r="F1354">
        <v>2018</v>
      </c>
      <c r="G1354">
        <v>2018</v>
      </c>
      <c r="H1354">
        <v>7621</v>
      </c>
      <c r="I1354" t="s">
        <v>147</v>
      </c>
      <c r="J1354">
        <v>99</v>
      </c>
      <c r="K1354" t="s">
        <v>23</v>
      </c>
      <c r="L1354">
        <v>6</v>
      </c>
      <c r="M1354" t="s">
        <v>59</v>
      </c>
      <c r="N1354">
        <v>9999</v>
      </c>
      <c r="O1354" t="s">
        <v>40</v>
      </c>
      <c r="P1354">
        <v>5112</v>
      </c>
      <c r="T1354" s="3" t="str">
        <f t="shared" si="43"/>
        <v>.</v>
      </c>
      <c r="U1354" s="3" t="str">
        <f>IF(AND(R1354&lt;&gt;"_U",N1354&lt;&gt;9999,N1354&lt;&gt;999,L1354&lt;&gt;"Median"),IFERROR(VLOOKUP(A1354,'LBA Total'!A:P,16,0),"."),".")</f>
        <v>.</v>
      </c>
    </row>
    <row r="1355" spans="1:21" x14ac:dyDescent="0.3">
      <c r="A1355" s="1" t="str">
        <f t="shared" si="42"/>
        <v>2018|Franklin Local Board Area|$100,001-$150,000</v>
      </c>
      <c r="B1355" t="s">
        <v>18</v>
      </c>
      <c r="C1355" t="s">
        <v>19</v>
      </c>
      <c r="D1355" t="s">
        <v>20</v>
      </c>
      <c r="E1355" t="s">
        <v>21</v>
      </c>
      <c r="F1355">
        <v>2018</v>
      </c>
      <c r="G1355">
        <v>2018</v>
      </c>
      <c r="H1355">
        <v>7621</v>
      </c>
      <c r="I1355" t="s">
        <v>147</v>
      </c>
      <c r="J1355">
        <v>99</v>
      </c>
      <c r="K1355" t="s">
        <v>23</v>
      </c>
      <c r="L1355">
        <v>6</v>
      </c>
      <c r="M1355" t="s">
        <v>59</v>
      </c>
      <c r="N1355">
        <v>2</v>
      </c>
      <c r="O1355" t="s">
        <v>28</v>
      </c>
      <c r="P1355">
        <v>1203</v>
      </c>
      <c r="T1355" s="3">
        <f t="shared" si="43"/>
        <v>23.53</v>
      </c>
      <c r="U1355" s="3">
        <f>IF(AND(R1355&lt;&gt;"_U",N1355&lt;&gt;9999,N1355&lt;&gt;999,L1355&lt;&gt;"Median"),IFERROR(VLOOKUP(A1355,'LBA Total'!A:P,16,0),"."),".")</f>
        <v>5112</v>
      </c>
    </row>
    <row r="1356" spans="1:21" x14ac:dyDescent="0.3">
      <c r="A1356" s="1" t="str">
        <f t="shared" si="42"/>
        <v>2018|Franklin Local Board Area|$100,001-$150,000</v>
      </c>
      <c r="B1356" t="s">
        <v>18</v>
      </c>
      <c r="C1356" t="s">
        <v>19</v>
      </c>
      <c r="D1356" t="s">
        <v>20</v>
      </c>
      <c r="E1356" t="s">
        <v>21</v>
      </c>
      <c r="F1356">
        <v>2018</v>
      </c>
      <c r="G1356">
        <v>2018</v>
      </c>
      <c r="H1356">
        <v>7621</v>
      </c>
      <c r="I1356" t="s">
        <v>147</v>
      </c>
      <c r="J1356">
        <v>99</v>
      </c>
      <c r="K1356" t="s">
        <v>23</v>
      </c>
      <c r="L1356">
        <v>6</v>
      </c>
      <c r="M1356" t="s">
        <v>59</v>
      </c>
      <c r="N1356">
        <v>1</v>
      </c>
      <c r="O1356" t="s">
        <v>33</v>
      </c>
      <c r="P1356">
        <v>3090</v>
      </c>
      <c r="T1356" s="3">
        <f t="shared" si="43"/>
        <v>60.45</v>
      </c>
      <c r="U1356" s="3">
        <f>IF(AND(R1356&lt;&gt;"_U",N1356&lt;&gt;9999,N1356&lt;&gt;999,L1356&lt;&gt;"Median"),IFERROR(VLOOKUP(A1356,'LBA Total'!A:P,16,0),"."),".")</f>
        <v>5112</v>
      </c>
    </row>
    <row r="1357" spans="1:21" x14ac:dyDescent="0.3">
      <c r="A1357" s="1" t="str">
        <f t="shared" si="42"/>
        <v>2018|Franklin Local Board Area|$100,001-$150,000</v>
      </c>
      <c r="B1357" t="s">
        <v>18</v>
      </c>
      <c r="C1357" t="s">
        <v>19</v>
      </c>
      <c r="D1357" t="s">
        <v>20</v>
      </c>
      <c r="E1357" t="s">
        <v>21</v>
      </c>
      <c r="F1357">
        <v>2018</v>
      </c>
      <c r="G1357">
        <v>2018</v>
      </c>
      <c r="H1357">
        <v>7621</v>
      </c>
      <c r="I1357" t="s">
        <v>147</v>
      </c>
      <c r="J1357">
        <v>99</v>
      </c>
      <c r="K1357" t="s">
        <v>23</v>
      </c>
      <c r="L1357">
        <v>6</v>
      </c>
      <c r="M1357" t="s">
        <v>59</v>
      </c>
      <c r="N1357">
        <v>3</v>
      </c>
      <c r="O1357" t="s">
        <v>25</v>
      </c>
      <c r="P1357">
        <v>822</v>
      </c>
      <c r="T1357" s="3">
        <f t="shared" si="43"/>
        <v>16.079999999999998</v>
      </c>
      <c r="U1357" s="3">
        <f>IF(AND(R1357&lt;&gt;"_U",N1357&lt;&gt;9999,N1357&lt;&gt;999,L1357&lt;&gt;"Median"),IFERROR(VLOOKUP(A1357,'LBA Total'!A:P,16,0),"."),".")</f>
        <v>5112</v>
      </c>
    </row>
    <row r="1358" spans="1:21" x14ac:dyDescent="0.3">
      <c r="A1358" s="1" t="str">
        <f t="shared" si="42"/>
        <v>2018|Franklin Local Board Area|$150,001-$200,000</v>
      </c>
      <c r="B1358" t="s">
        <v>18</v>
      </c>
      <c r="C1358" t="s">
        <v>19</v>
      </c>
      <c r="D1358" t="s">
        <v>20</v>
      </c>
      <c r="E1358" t="s">
        <v>21</v>
      </c>
      <c r="F1358">
        <v>2018</v>
      </c>
      <c r="G1358">
        <v>2018</v>
      </c>
      <c r="H1358">
        <v>7621</v>
      </c>
      <c r="I1358" t="s">
        <v>147</v>
      </c>
      <c r="J1358">
        <v>99</v>
      </c>
      <c r="K1358" t="s">
        <v>23</v>
      </c>
      <c r="L1358">
        <v>7</v>
      </c>
      <c r="M1358" t="s">
        <v>43</v>
      </c>
      <c r="N1358">
        <v>7777</v>
      </c>
      <c r="O1358" t="s">
        <v>37</v>
      </c>
      <c r="P1358">
        <v>6411</v>
      </c>
      <c r="T1358" s="3">
        <f t="shared" si="43"/>
        <v>100</v>
      </c>
      <c r="U1358" s="3">
        <f>IF(AND(R1358&lt;&gt;"_U",N1358&lt;&gt;9999,N1358&lt;&gt;999,L1358&lt;&gt;"Median"),IFERROR(VLOOKUP(A1358,'LBA Total'!A:P,16,0),"."),".")</f>
        <v>6411</v>
      </c>
    </row>
    <row r="1359" spans="1:21" x14ac:dyDescent="0.3">
      <c r="A1359" s="1" t="str">
        <f t="shared" si="42"/>
        <v>2018|Franklin Local Board Area|$150,001-$200,000</v>
      </c>
      <c r="B1359" t="s">
        <v>18</v>
      </c>
      <c r="C1359" t="s">
        <v>19</v>
      </c>
      <c r="D1359" t="s">
        <v>20</v>
      </c>
      <c r="E1359" t="s">
        <v>21</v>
      </c>
      <c r="F1359">
        <v>2018</v>
      </c>
      <c r="G1359">
        <v>2018</v>
      </c>
      <c r="H1359">
        <v>7621</v>
      </c>
      <c r="I1359" t="s">
        <v>147</v>
      </c>
      <c r="J1359">
        <v>99</v>
      </c>
      <c r="K1359" t="s">
        <v>23</v>
      </c>
      <c r="L1359">
        <v>7</v>
      </c>
      <c r="M1359" t="s">
        <v>43</v>
      </c>
      <c r="N1359">
        <v>2</v>
      </c>
      <c r="O1359" t="s">
        <v>28</v>
      </c>
      <c r="P1359">
        <v>834</v>
      </c>
      <c r="T1359" s="3">
        <f t="shared" si="43"/>
        <v>13.01</v>
      </c>
      <c r="U1359" s="3">
        <f>IF(AND(R1359&lt;&gt;"_U",N1359&lt;&gt;9999,N1359&lt;&gt;999,L1359&lt;&gt;"Median"),IFERROR(VLOOKUP(A1359,'LBA Total'!A:P,16,0),"."),".")</f>
        <v>6411</v>
      </c>
    </row>
    <row r="1360" spans="1:21" x14ac:dyDescent="0.3">
      <c r="A1360" s="1" t="str">
        <f t="shared" si="42"/>
        <v>2018|Franklin Local Board Area|$150,001-$200,000</v>
      </c>
      <c r="B1360" t="s">
        <v>18</v>
      </c>
      <c r="C1360" t="s">
        <v>19</v>
      </c>
      <c r="D1360" t="s">
        <v>20</v>
      </c>
      <c r="E1360" t="s">
        <v>21</v>
      </c>
      <c r="F1360">
        <v>2018</v>
      </c>
      <c r="G1360">
        <v>2018</v>
      </c>
      <c r="H1360">
        <v>7621</v>
      </c>
      <c r="I1360" t="s">
        <v>147</v>
      </c>
      <c r="J1360">
        <v>99</v>
      </c>
      <c r="K1360" t="s">
        <v>23</v>
      </c>
      <c r="L1360">
        <v>7</v>
      </c>
      <c r="M1360" t="s">
        <v>43</v>
      </c>
      <c r="N1360">
        <v>3</v>
      </c>
      <c r="O1360" t="s">
        <v>25</v>
      </c>
      <c r="P1360">
        <v>1650</v>
      </c>
      <c r="T1360" s="3">
        <f t="shared" si="43"/>
        <v>25.74</v>
      </c>
      <c r="U1360" s="3">
        <f>IF(AND(R1360&lt;&gt;"_U",N1360&lt;&gt;9999,N1360&lt;&gt;999,L1360&lt;&gt;"Median"),IFERROR(VLOOKUP(A1360,'LBA Total'!A:P,16,0),"."),".")</f>
        <v>6411</v>
      </c>
    </row>
    <row r="1361" spans="1:21" x14ac:dyDescent="0.3">
      <c r="A1361" s="1" t="str">
        <f t="shared" si="42"/>
        <v>2018|Franklin Local Board Area|$150,001-$200,000</v>
      </c>
      <c r="B1361" t="s">
        <v>18</v>
      </c>
      <c r="C1361" t="s">
        <v>19</v>
      </c>
      <c r="D1361" t="s">
        <v>20</v>
      </c>
      <c r="E1361" t="s">
        <v>21</v>
      </c>
      <c r="F1361">
        <v>2018</v>
      </c>
      <c r="G1361">
        <v>2018</v>
      </c>
      <c r="H1361">
        <v>7621</v>
      </c>
      <c r="I1361" t="s">
        <v>147</v>
      </c>
      <c r="J1361">
        <v>99</v>
      </c>
      <c r="K1361" t="s">
        <v>23</v>
      </c>
      <c r="L1361">
        <v>7</v>
      </c>
      <c r="M1361" t="s">
        <v>43</v>
      </c>
      <c r="N1361">
        <v>9999</v>
      </c>
      <c r="O1361" t="s">
        <v>40</v>
      </c>
      <c r="P1361">
        <v>6411</v>
      </c>
      <c r="T1361" s="3" t="str">
        <f t="shared" si="43"/>
        <v>.</v>
      </c>
      <c r="U1361" s="3" t="str">
        <f>IF(AND(R1361&lt;&gt;"_U",N1361&lt;&gt;9999,N1361&lt;&gt;999,L1361&lt;&gt;"Median"),IFERROR(VLOOKUP(A1361,'LBA Total'!A:P,16,0),"."),".")</f>
        <v>.</v>
      </c>
    </row>
    <row r="1362" spans="1:21" x14ac:dyDescent="0.3">
      <c r="A1362" s="1" t="str">
        <f t="shared" si="42"/>
        <v>2018|Franklin Local Board Area|$150,001-$200,000</v>
      </c>
      <c r="B1362" t="s">
        <v>18</v>
      </c>
      <c r="C1362" t="s">
        <v>19</v>
      </c>
      <c r="D1362" t="s">
        <v>20</v>
      </c>
      <c r="E1362" t="s">
        <v>21</v>
      </c>
      <c r="F1362">
        <v>2018</v>
      </c>
      <c r="G1362">
        <v>2018</v>
      </c>
      <c r="H1362">
        <v>7621</v>
      </c>
      <c r="I1362" t="s">
        <v>147</v>
      </c>
      <c r="J1362">
        <v>99</v>
      </c>
      <c r="K1362" t="s">
        <v>23</v>
      </c>
      <c r="L1362">
        <v>7</v>
      </c>
      <c r="M1362" t="s">
        <v>43</v>
      </c>
      <c r="N1362">
        <v>1</v>
      </c>
      <c r="O1362" t="s">
        <v>33</v>
      </c>
      <c r="P1362">
        <v>3930</v>
      </c>
      <c r="T1362" s="3">
        <f t="shared" si="43"/>
        <v>61.3</v>
      </c>
      <c r="U1362" s="3">
        <f>IF(AND(R1362&lt;&gt;"_U",N1362&lt;&gt;9999,N1362&lt;&gt;999,L1362&lt;&gt;"Median"),IFERROR(VLOOKUP(A1362,'LBA Total'!A:P,16,0),"."),".")</f>
        <v>6411</v>
      </c>
    </row>
    <row r="1363" spans="1:21" x14ac:dyDescent="0.3">
      <c r="A1363" s="1" t="str">
        <f t="shared" si="42"/>
        <v>2018|Franklin Local Board Area|$150,001-$200,000</v>
      </c>
      <c r="B1363" t="s">
        <v>18</v>
      </c>
      <c r="C1363" t="s">
        <v>19</v>
      </c>
      <c r="D1363" t="s">
        <v>20</v>
      </c>
      <c r="E1363" t="s">
        <v>21</v>
      </c>
      <c r="F1363">
        <v>2018</v>
      </c>
      <c r="G1363">
        <v>2018</v>
      </c>
      <c r="H1363">
        <v>7621</v>
      </c>
      <c r="I1363" t="s">
        <v>147</v>
      </c>
      <c r="J1363">
        <v>99</v>
      </c>
      <c r="K1363" t="s">
        <v>23</v>
      </c>
      <c r="L1363">
        <v>7</v>
      </c>
      <c r="M1363" t="s">
        <v>43</v>
      </c>
      <c r="N1363">
        <v>999</v>
      </c>
      <c r="O1363" t="s">
        <v>42</v>
      </c>
      <c r="P1363">
        <v>0</v>
      </c>
      <c r="T1363" s="3" t="str">
        <f t="shared" si="43"/>
        <v>.</v>
      </c>
      <c r="U1363" s="3" t="str">
        <f>IF(AND(R1363&lt;&gt;"_U",N1363&lt;&gt;9999,N1363&lt;&gt;999,L1363&lt;&gt;"Median"),IFERROR(VLOOKUP(A1363,'LBA Total'!A:P,16,0),"."),".")</f>
        <v>.</v>
      </c>
    </row>
    <row r="1364" spans="1:21" x14ac:dyDescent="0.3">
      <c r="A1364" s="1" t="str">
        <f t="shared" si="42"/>
        <v>2018|Franklin Local Board Area|$200,001 or more</v>
      </c>
      <c r="B1364" t="s">
        <v>18</v>
      </c>
      <c r="C1364" t="s">
        <v>19</v>
      </c>
      <c r="D1364" t="s">
        <v>20</v>
      </c>
      <c r="E1364" t="s">
        <v>21</v>
      </c>
      <c r="F1364">
        <v>2018</v>
      </c>
      <c r="G1364">
        <v>2018</v>
      </c>
      <c r="H1364">
        <v>7621</v>
      </c>
      <c r="I1364" t="s">
        <v>147</v>
      </c>
      <c r="J1364">
        <v>99</v>
      </c>
      <c r="K1364" t="s">
        <v>23</v>
      </c>
      <c r="L1364">
        <v>8</v>
      </c>
      <c r="M1364" t="s">
        <v>27</v>
      </c>
      <c r="N1364">
        <v>2</v>
      </c>
      <c r="O1364" t="s">
        <v>28</v>
      </c>
      <c r="R1364" t="s">
        <v>29</v>
      </c>
      <c r="S1364" t="s">
        <v>30</v>
      </c>
      <c r="T1364" s="3" t="str">
        <f t="shared" si="43"/>
        <v>.</v>
      </c>
      <c r="U1364" s="3" t="str">
        <f>IF(AND(R1364&lt;&gt;"_U",N1364&lt;&gt;9999,N1364&lt;&gt;999,L1364&lt;&gt;"Median"),IFERROR(VLOOKUP(A1364,'LBA Total'!A:P,16,0),"."),".")</f>
        <v>.</v>
      </c>
    </row>
    <row r="1365" spans="1:21" x14ac:dyDescent="0.3">
      <c r="A1365" s="1" t="str">
        <f t="shared" si="42"/>
        <v>2018|Franklin Local Board Area|$200,001 or more</v>
      </c>
      <c r="B1365" t="s">
        <v>18</v>
      </c>
      <c r="C1365" t="s">
        <v>19</v>
      </c>
      <c r="D1365" t="s">
        <v>20</v>
      </c>
      <c r="E1365" t="s">
        <v>21</v>
      </c>
      <c r="F1365">
        <v>2018</v>
      </c>
      <c r="G1365">
        <v>2018</v>
      </c>
      <c r="H1365">
        <v>7621</v>
      </c>
      <c r="I1365" t="s">
        <v>147</v>
      </c>
      <c r="J1365">
        <v>99</v>
      </c>
      <c r="K1365" t="s">
        <v>23</v>
      </c>
      <c r="L1365">
        <v>8</v>
      </c>
      <c r="M1365" t="s">
        <v>27</v>
      </c>
      <c r="N1365">
        <v>3</v>
      </c>
      <c r="O1365" t="s">
        <v>25</v>
      </c>
      <c r="R1365" t="s">
        <v>29</v>
      </c>
      <c r="S1365" t="s">
        <v>30</v>
      </c>
      <c r="T1365" s="3" t="str">
        <f t="shared" si="43"/>
        <v>.</v>
      </c>
      <c r="U1365" s="3" t="str">
        <f>IF(AND(R1365&lt;&gt;"_U",N1365&lt;&gt;9999,N1365&lt;&gt;999,L1365&lt;&gt;"Median"),IFERROR(VLOOKUP(A1365,'LBA Total'!A:P,16,0),"."),".")</f>
        <v>.</v>
      </c>
    </row>
    <row r="1366" spans="1:21" x14ac:dyDescent="0.3">
      <c r="A1366" s="1" t="str">
        <f t="shared" si="42"/>
        <v>2018|Franklin Local Board Area|$200,001 or more</v>
      </c>
      <c r="B1366" t="s">
        <v>18</v>
      </c>
      <c r="C1366" t="s">
        <v>19</v>
      </c>
      <c r="D1366" t="s">
        <v>20</v>
      </c>
      <c r="E1366" t="s">
        <v>21</v>
      </c>
      <c r="F1366">
        <v>2018</v>
      </c>
      <c r="G1366">
        <v>2018</v>
      </c>
      <c r="H1366">
        <v>7621</v>
      </c>
      <c r="I1366" t="s">
        <v>147</v>
      </c>
      <c r="J1366">
        <v>99</v>
      </c>
      <c r="K1366" t="s">
        <v>23</v>
      </c>
      <c r="L1366">
        <v>8</v>
      </c>
      <c r="M1366" t="s">
        <v>27</v>
      </c>
      <c r="N1366">
        <v>1</v>
      </c>
      <c r="O1366" t="s">
        <v>33</v>
      </c>
      <c r="R1366" t="s">
        <v>29</v>
      </c>
      <c r="S1366" t="s">
        <v>30</v>
      </c>
      <c r="T1366" s="3" t="str">
        <f t="shared" si="43"/>
        <v>.</v>
      </c>
      <c r="U1366" s="3" t="str">
        <f>IF(AND(R1366&lt;&gt;"_U",N1366&lt;&gt;9999,N1366&lt;&gt;999,L1366&lt;&gt;"Median"),IFERROR(VLOOKUP(A1366,'LBA Total'!A:P,16,0),"."),".")</f>
        <v>.</v>
      </c>
    </row>
    <row r="1367" spans="1:21" x14ac:dyDescent="0.3">
      <c r="A1367" s="1" t="str">
        <f t="shared" si="42"/>
        <v>2018|Franklin Local Board Area|$200,001 or more</v>
      </c>
      <c r="B1367" t="s">
        <v>18</v>
      </c>
      <c r="C1367" t="s">
        <v>19</v>
      </c>
      <c r="D1367" t="s">
        <v>20</v>
      </c>
      <c r="E1367" t="s">
        <v>21</v>
      </c>
      <c r="F1367">
        <v>2018</v>
      </c>
      <c r="G1367">
        <v>2018</v>
      </c>
      <c r="H1367">
        <v>7621</v>
      </c>
      <c r="I1367" t="s">
        <v>147</v>
      </c>
      <c r="J1367">
        <v>99</v>
      </c>
      <c r="K1367" t="s">
        <v>23</v>
      </c>
      <c r="L1367">
        <v>8</v>
      </c>
      <c r="M1367" t="s">
        <v>27</v>
      </c>
      <c r="N1367">
        <v>999</v>
      </c>
      <c r="O1367" t="s">
        <v>42</v>
      </c>
      <c r="R1367" t="s">
        <v>29</v>
      </c>
      <c r="S1367" t="s">
        <v>30</v>
      </c>
      <c r="T1367" s="3" t="str">
        <f t="shared" si="43"/>
        <v>.</v>
      </c>
      <c r="U1367" s="3" t="str">
        <f>IF(AND(R1367&lt;&gt;"_U",N1367&lt;&gt;9999,N1367&lt;&gt;999,L1367&lt;&gt;"Median"),IFERROR(VLOOKUP(A1367,'LBA Total'!A:P,16,0),"."),".")</f>
        <v>.</v>
      </c>
    </row>
    <row r="1368" spans="1:21" x14ac:dyDescent="0.3">
      <c r="A1368" s="1" t="str">
        <f t="shared" si="42"/>
        <v>2018|Franklin Local Board Area|$200,001 or more</v>
      </c>
      <c r="B1368" t="s">
        <v>18</v>
      </c>
      <c r="C1368" t="s">
        <v>19</v>
      </c>
      <c r="D1368" t="s">
        <v>20</v>
      </c>
      <c r="E1368" t="s">
        <v>21</v>
      </c>
      <c r="F1368">
        <v>2018</v>
      </c>
      <c r="G1368">
        <v>2018</v>
      </c>
      <c r="H1368">
        <v>7621</v>
      </c>
      <c r="I1368" t="s">
        <v>147</v>
      </c>
      <c r="J1368">
        <v>99</v>
      </c>
      <c r="K1368" t="s">
        <v>23</v>
      </c>
      <c r="L1368">
        <v>8</v>
      </c>
      <c r="M1368" t="s">
        <v>27</v>
      </c>
      <c r="N1368">
        <v>7777</v>
      </c>
      <c r="O1368" t="s">
        <v>37</v>
      </c>
      <c r="R1368" t="s">
        <v>29</v>
      </c>
      <c r="S1368" t="s">
        <v>30</v>
      </c>
      <c r="T1368" s="3" t="str">
        <f t="shared" si="43"/>
        <v>.</v>
      </c>
      <c r="U1368" s="3" t="str">
        <f>IF(AND(R1368&lt;&gt;"_U",N1368&lt;&gt;9999,N1368&lt;&gt;999,L1368&lt;&gt;"Median"),IFERROR(VLOOKUP(A1368,'LBA Total'!A:P,16,0),"."),".")</f>
        <v>.</v>
      </c>
    </row>
    <row r="1369" spans="1:21" x14ac:dyDescent="0.3">
      <c r="A1369" s="1" t="str">
        <f t="shared" si="42"/>
        <v>2018|Franklin Local Board Area|$200,001 or more</v>
      </c>
      <c r="B1369" t="s">
        <v>18</v>
      </c>
      <c r="C1369" t="s">
        <v>19</v>
      </c>
      <c r="D1369" t="s">
        <v>20</v>
      </c>
      <c r="E1369" t="s">
        <v>21</v>
      </c>
      <c r="F1369">
        <v>2018</v>
      </c>
      <c r="G1369">
        <v>2018</v>
      </c>
      <c r="H1369">
        <v>7621</v>
      </c>
      <c r="I1369" t="s">
        <v>147</v>
      </c>
      <c r="J1369">
        <v>99</v>
      </c>
      <c r="K1369" t="s">
        <v>23</v>
      </c>
      <c r="L1369">
        <v>8</v>
      </c>
      <c r="M1369" t="s">
        <v>27</v>
      </c>
      <c r="N1369">
        <v>9999</v>
      </c>
      <c r="O1369" t="s">
        <v>40</v>
      </c>
      <c r="R1369" t="s">
        <v>29</v>
      </c>
      <c r="S1369" t="s">
        <v>30</v>
      </c>
      <c r="T1369" s="3" t="str">
        <f t="shared" si="43"/>
        <v>.</v>
      </c>
      <c r="U1369" s="3" t="str">
        <f>IF(AND(R1369&lt;&gt;"_U",N1369&lt;&gt;9999,N1369&lt;&gt;999,L1369&lt;&gt;"Median"),IFERROR(VLOOKUP(A1369,'LBA Total'!A:P,16,0),"."),".")</f>
        <v>.</v>
      </c>
    </row>
    <row r="1370" spans="1:21" x14ac:dyDescent="0.3">
      <c r="A1370" s="1" t="str">
        <f t="shared" si="42"/>
        <v>2018|Franklin Local Board Area|Total stated - total household income</v>
      </c>
      <c r="B1370" t="s">
        <v>18</v>
      </c>
      <c r="C1370" t="s">
        <v>19</v>
      </c>
      <c r="D1370" t="s">
        <v>20</v>
      </c>
      <c r="E1370" t="s">
        <v>21</v>
      </c>
      <c r="F1370">
        <v>2018</v>
      </c>
      <c r="G1370">
        <v>2018</v>
      </c>
      <c r="H1370">
        <v>7621</v>
      </c>
      <c r="I1370" t="s">
        <v>147</v>
      </c>
      <c r="J1370">
        <v>99</v>
      </c>
      <c r="K1370" t="s">
        <v>23</v>
      </c>
      <c r="L1370">
        <v>77</v>
      </c>
      <c r="M1370" t="s">
        <v>32</v>
      </c>
      <c r="N1370">
        <v>7777</v>
      </c>
      <c r="O1370" t="s">
        <v>37</v>
      </c>
      <c r="P1370">
        <v>23421</v>
      </c>
      <c r="T1370" s="3">
        <f t="shared" si="43"/>
        <v>100</v>
      </c>
      <c r="U1370" s="3">
        <f>IF(AND(R1370&lt;&gt;"_U",N1370&lt;&gt;9999,N1370&lt;&gt;999,L1370&lt;&gt;"Median"),IFERROR(VLOOKUP(A1370,'LBA Total'!A:P,16,0),"."),".")</f>
        <v>23421</v>
      </c>
    </row>
    <row r="1371" spans="1:21" x14ac:dyDescent="0.3">
      <c r="A1371" s="1" t="str">
        <f t="shared" si="42"/>
        <v>2018|Franklin Local Board Area|Total stated - total household income</v>
      </c>
      <c r="B1371" t="s">
        <v>18</v>
      </c>
      <c r="C1371" t="s">
        <v>19</v>
      </c>
      <c r="D1371" t="s">
        <v>20</v>
      </c>
      <c r="E1371" t="s">
        <v>21</v>
      </c>
      <c r="F1371">
        <v>2018</v>
      </c>
      <c r="G1371">
        <v>2018</v>
      </c>
      <c r="H1371">
        <v>7621</v>
      </c>
      <c r="I1371" t="s">
        <v>147</v>
      </c>
      <c r="J1371">
        <v>99</v>
      </c>
      <c r="K1371" t="s">
        <v>23</v>
      </c>
      <c r="L1371">
        <v>77</v>
      </c>
      <c r="M1371" t="s">
        <v>32</v>
      </c>
      <c r="N1371">
        <v>1</v>
      </c>
      <c r="O1371" t="s">
        <v>33</v>
      </c>
      <c r="P1371">
        <v>12876</v>
      </c>
      <c r="T1371" s="3">
        <f t="shared" si="43"/>
        <v>54.98</v>
      </c>
      <c r="U1371" s="3">
        <f>IF(AND(R1371&lt;&gt;"_U",N1371&lt;&gt;9999,N1371&lt;&gt;999,L1371&lt;&gt;"Median"),IFERROR(VLOOKUP(A1371,'LBA Total'!A:P,16,0),"."),".")</f>
        <v>23421</v>
      </c>
    </row>
    <row r="1372" spans="1:21" x14ac:dyDescent="0.3">
      <c r="A1372" s="1" t="str">
        <f t="shared" si="42"/>
        <v>2018|Franklin Local Board Area|Total stated - total household income</v>
      </c>
      <c r="B1372" t="s">
        <v>18</v>
      </c>
      <c r="C1372" t="s">
        <v>19</v>
      </c>
      <c r="D1372" t="s">
        <v>20</v>
      </c>
      <c r="E1372" t="s">
        <v>21</v>
      </c>
      <c r="F1372">
        <v>2018</v>
      </c>
      <c r="G1372">
        <v>2018</v>
      </c>
      <c r="H1372">
        <v>7621</v>
      </c>
      <c r="I1372" t="s">
        <v>147</v>
      </c>
      <c r="J1372">
        <v>99</v>
      </c>
      <c r="K1372" t="s">
        <v>23</v>
      </c>
      <c r="L1372">
        <v>77</v>
      </c>
      <c r="M1372" t="s">
        <v>32</v>
      </c>
      <c r="N1372">
        <v>9999</v>
      </c>
      <c r="O1372" t="s">
        <v>40</v>
      </c>
      <c r="P1372">
        <v>23421</v>
      </c>
      <c r="T1372" s="3" t="str">
        <f t="shared" si="43"/>
        <v>.</v>
      </c>
      <c r="U1372" s="3" t="str">
        <f>IF(AND(R1372&lt;&gt;"_U",N1372&lt;&gt;9999,N1372&lt;&gt;999,L1372&lt;&gt;"Median"),IFERROR(VLOOKUP(A1372,'LBA Total'!A:P,16,0),"."),".")</f>
        <v>.</v>
      </c>
    </row>
    <row r="1373" spans="1:21" x14ac:dyDescent="0.3">
      <c r="A1373" s="1" t="str">
        <f t="shared" si="42"/>
        <v>2018|Franklin Local Board Area|Total stated - total household income</v>
      </c>
      <c r="B1373" t="s">
        <v>18</v>
      </c>
      <c r="C1373" t="s">
        <v>19</v>
      </c>
      <c r="D1373" t="s">
        <v>20</v>
      </c>
      <c r="E1373" t="s">
        <v>21</v>
      </c>
      <c r="F1373">
        <v>2018</v>
      </c>
      <c r="G1373">
        <v>2018</v>
      </c>
      <c r="H1373">
        <v>7621</v>
      </c>
      <c r="I1373" t="s">
        <v>147</v>
      </c>
      <c r="J1373">
        <v>99</v>
      </c>
      <c r="K1373" t="s">
        <v>23</v>
      </c>
      <c r="L1373">
        <v>77</v>
      </c>
      <c r="M1373" t="s">
        <v>32</v>
      </c>
      <c r="N1373">
        <v>999</v>
      </c>
      <c r="O1373" t="s">
        <v>42</v>
      </c>
      <c r="P1373">
        <v>0</v>
      </c>
      <c r="T1373" s="3" t="str">
        <f t="shared" si="43"/>
        <v>.</v>
      </c>
      <c r="U1373" s="3" t="str">
        <f>IF(AND(R1373&lt;&gt;"_U",N1373&lt;&gt;9999,N1373&lt;&gt;999,L1373&lt;&gt;"Median"),IFERROR(VLOOKUP(A1373,'LBA Total'!A:P,16,0),"."),".")</f>
        <v>.</v>
      </c>
    </row>
    <row r="1374" spans="1:21" x14ac:dyDescent="0.3">
      <c r="A1374" s="1" t="str">
        <f t="shared" si="42"/>
        <v>2018|Franklin Local Board Area|Total stated - total household income</v>
      </c>
      <c r="B1374" t="s">
        <v>18</v>
      </c>
      <c r="C1374" t="s">
        <v>19</v>
      </c>
      <c r="D1374" t="s">
        <v>20</v>
      </c>
      <c r="E1374" t="s">
        <v>21</v>
      </c>
      <c r="F1374">
        <v>2018</v>
      </c>
      <c r="G1374">
        <v>2018</v>
      </c>
      <c r="H1374">
        <v>7621</v>
      </c>
      <c r="I1374" t="s">
        <v>147</v>
      </c>
      <c r="J1374">
        <v>99</v>
      </c>
      <c r="K1374" t="s">
        <v>23</v>
      </c>
      <c r="L1374">
        <v>77</v>
      </c>
      <c r="M1374" t="s">
        <v>32</v>
      </c>
      <c r="N1374">
        <v>2</v>
      </c>
      <c r="O1374" t="s">
        <v>28</v>
      </c>
      <c r="P1374">
        <v>6435</v>
      </c>
      <c r="T1374" s="3">
        <f t="shared" si="43"/>
        <v>27.48</v>
      </c>
      <c r="U1374" s="3">
        <f>IF(AND(R1374&lt;&gt;"_U",N1374&lt;&gt;9999,N1374&lt;&gt;999,L1374&lt;&gt;"Median"),IFERROR(VLOOKUP(A1374,'LBA Total'!A:P,16,0),"."),".")</f>
        <v>23421</v>
      </c>
    </row>
    <row r="1375" spans="1:21" x14ac:dyDescent="0.3">
      <c r="A1375" s="1" t="str">
        <f t="shared" si="42"/>
        <v>2018|Franklin Local Board Area|Total stated - total household income</v>
      </c>
      <c r="B1375" t="s">
        <v>18</v>
      </c>
      <c r="C1375" t="s">
        <v>19</v>
      </c>
      <c r="D1375" t="s">
        <v>20</v>
      </c>
      <c r="E1375" t="s">
        <v>21</v>
      </c>
      <c r="F1375">
        <v>2018</v>
      </c>
      <c r="G1375">
        <v>2018</v>
      </c>
      <c r="H1375">
        <v>7621</v>
      </c>
      <c r="I1375" t="s">
        <v>147</v>
      </c>
      <c r="J1375">
        <v>99</v>
      </c>
      <c r="K1375" t="s">
        <v>23</v>
      </c>
      <c r="L1375">
        <v>77</v>
      </c>
      <c r="M1375" t="s">
        <v>32</v>
      </c>
      <c r="N1375">
        <v>3</v>
      </c>
      <c r="O1375" t="s">
        <v>25</v>
      </c>
      <c r="P1375">
        <v>4110</v>
      </c>
      <c r="T1375" s="3">
        <f t="shared" si="43"/>
        <v>17.55</v>
      </c>
      <c r="U1375" s="3">
        <f>IF(AND(R1375&lt;&gt;"_U",N1375&lt;&gt;9999,N1375&lt;&gt;999,L1375&lt;&gt;"Median"),IFERROR(VLOOKUP(A1375,'LBA Total'!A:P,16,0),"."),".")</f>
        <v>23421</v>
      </c>
    </row>
    <row r="1376" spans="1:21" x14ac:dyDescent="0.3">
      <c r="A1376" s="1" t="str">
        <f t="shared" si="42"/>
        <v>2018|Franklin Local Board Area|Total - total household income</v>
      </c>
      <c r="B1376" t="s">
        <v>18</v>
      </c>
      <c r="C1376" t="s">
        <v>19</v>
      </c>
      <c r="D1376" t="s">
        <v>20</v>
      </c>
      <c r="E1376" t="s">
        <v>21</v>
      </c>
      <c r="F1376">
        <v>2018</v>
      </c>
      <c r="G1376">
        <v>2018</v>
      </c>
      <c r="H1376">
        <v>7621</v>
      </c>
      <c r="I1376" t="s">
        <v>147</v>
      </c>
      <c r="J1376">
        <v>99</v>
      </c>
      <c r="K1376" t="s">
        <v>23</v>
      </c>
      <c r="L1376">
        <v>99</v>
      </c>
      <c r="M1376" t="s">
        <v>48</v>
      </c>
      <c r="N1376">
        <v>1</v>
      </c>
      <c r="O1376" t="s">
        <v>33</v>
      </c>
      <c r="P1376">
        <v>13806</v>
      </c>
      <c r="T1376" s="3">
        <f t="shared" si="43"/>
        <v>54.44</v>
      </c>
      <c r="U1376" s="3">
        <f>IF(AND(R1376&lt;&gt;"_U",N1376&lt;&gt;9999,N1376&lt;&gt;999,L1376&lt;&gt;"Median"),IFERROR(VLOOKUP(A1376,'LBA Total'!A:P,16,0),"."),".")</f>
        <v>25359</v>
      </c>
    </row>
    <row r="1377" spans="1:21" x14ac:dyDescent="0.3">
      <c r="A1377" s="1" t="str">
        <f t="shared" si="42"/>
        <v>2018|Franklin Local Board Area|Total - total household income</v>
      </c>
      <c r="B1377" t="s">
        <v>18</v>
      </c>
      <c r="C1377" t="s">
        <v>19</v>
      </c>
      <c r="D1377" t="s">
        <v>20</v>
      </c>
      <c r="E1377" t="s">
        <v>21</v>
      </c>
      <c r="F1377">
        <v>2018</v>
      </c>
      <c r="G1377">
        <v>2018</v>
      </c>
      <c r="H1377">
        <v>7621</v>
      </c>
      <c r="I1377" t="s">
        <v>147</v>
      </c>
      <c r="J1377">
        <v>99</v>
      </c>
      <c r="K1377" t="s">
        <v>23</v>
      </c>
      <c r="L1377">
        <v>99</v>
      </c>
      <c r="M1377" t="s">
        <v>48</v>
      </c>
      <c r="N1377">
        <v>7777</v>
      </c>
      <c r="O1377" t="s">
        <v>37</v>
      </c>
      <c r="P1377">
        <v>25359</v>
      </c>
      <c r="T1377" s="3">
        <f t="shared" si="43"/>
        <v>100</v>
      </c>
      <c r="U1377" s="3">
        <f>IF(AND(R1377&lt;&gt;"_U",N1377&lt;&gt;9999,N1377&lt;&gt;999,L1377&lt;&gt;"Median"),IFERROR(VLOOKUP(A1377,'LBA Total'!A:P,16,0),"."),".")</f>
        <v>25359</v>
      </c>
    </row>
    <row r="1378" spans="1:21" x14ac:dyDescent="0.3">
      <c r="A1378" s="1" t="str">
        <f t="shared" si="42"/>
        <v>2018|Franklin Local Board Area|Total - total household income</v>
      </c>
      <c r="B1378" t="s">
        <v>18</v>
      </c>
      <c r="C1378" t="s">
        <v>19</v>
      </c>
      <c r="D1378" t="s">
        <v>20</v>
      </c>
      <c r="E1378" t="s">
        <v>21</v>
      </c>
      <c r="F1378">
        <v>2018</v>
      </c>
      <c r="G1378">
        <v>2018</v>
      </c>
      <c r="H1378">
        <v>7621</v>
      </c>
      <c r="I1378" t="s">
        <v>147</v>
      </c>
      <c r="J1378">
        <v>99</v>
      </c>
      <c r="K1378" t="s">
        <v>23</v>
      </c>
      <c r="L1378">
        <v>99</v>
      </c>
      <c r="M1378" t="s">
        <v>48</v>
      </c>
      <c r="N1378">
        <v>9999</v>
      </c>
      <c r="O1378" t="s">
        <v>40</v>
      </c>
      <c r="P1378">
        <v>25359</v>
      </c>
      <c r="T1378" s="3" t="str">
        <f t="shared" si="43"/>
        <v>.</v>
      </c>
      <c r="U1378" s="3" t="str">
        <f>IF(AND(R1378&lt;&gt;"_U",N1378&lt;&gt;9999,N1378&lt;&gt;999,L1378&lt;&gt;"Median"),IFERROR(VLOOKUP(A1378,'LBA Total'!A:P,16,0),"."),".")</f>
        <v>.</v>
      </c>
    </row>
    <row r="1379" spans="1:21" x14ac:dyDescent="0.3">
      <c r="A1379" s="1" t="str">
        <f t="shared" si="42"/>
        <v>2018|Franklin Local Board Area|Total - total household income</v>
      </c>
      <c r="B1379" t="s">
        <v>18</v>
      </c>
      <c r="C1379" t="s">
        <v>19</v>
      </c>
      <c r="D1379" t="s">
        <v>20</v>
      </c>
      <c r="E1379" t="s">
        <v>21</v>
      </c>
      <c r="F1379">
        <v>2018</v>
      </c>
      <c r="G1379">
        <v>2018</v>
      </c>
      <c r="H1379">
        <v>7621</v>
      </c>
      <c r="I1379" t="s">
        <v>147</v>
      </c>
      <c r="J1379">
        <v>99</v>
      </c>
      <c r="K1379" t="s">
        <v>23</v>
      </c>
      <c r="L1379">
        <v>99</v>
      </c>
      <c r="M1379" t="s">
        <v>48</v>
      </c>
      <c r="N1379">
        <v>999</v>
      </c>
      <c r="O1379" t="s">
        <v>42</v>
      </c>
      <c r="P1379">
        <v>3</v>
      </c>
      <c r="T1379" s="3" t="str">
        <f t="shared" si="43"/>
        <v>.</v>
      </c>
      <c r="U1379" s="3" t="str">
        <f>IF(AND(R1379&lt;&gt;"_U",N1379&lt;&gt;9999,N1379&lt;&gt;999,L1379&lt;&gt;"Median"),IFERROR(VLOOKUP(A1379,'LBA Total'!A:P,16,0),"."),".")</f>
        <v>.</v>
      </c>
    </row>
    <row r="1380" spans="1:21" x14ac:dyDescent="0.3">
      <c r="A1380" s="1" t="str">
        <f t="shared" si="42"/>
        <v>2018|Franklin Local Board Area|Total - total household income</v>
      </c>
      <c r="B1380" t="s">
        <v>18</v>
      </c>
      <c r="C1380" t="s">
        <v>19</v>
      </c>
      <c r="D1380" t="s">
        <v>20</v>
      </c>
      <c r="E1380" t="s">
        <v>21</v>
      </c>
      <c r="F1380">
        <v>2018</v>
      </c>
      <c r="G1380">
        <v>2018</v>
      </c>
      <c r="H1380">
        <v>7621</v>
      </c>
      <c r="I1380" t="s">
        <v>147</v>
      </c>
      <c r="J1380">
        <v>99</v>
      </c>
      <c r="K1380" t="s">
        <v>23</v>
      </c>
      <c r="L1380">
        <v>99</v>
      </c>
      <c r="M1380" t="s">
        <v>48</v>
      </c>
      <c r="N1380">
        <v>3</v>
      </c>
      <c r="O1380" t="s">
        <v>25</v>
      </c>
      <c r="P1380">
        <v>4431</v>
      </c>
      <c r="T1380" s="3">
        <f t="shared" si="43"/>
        <v>17.47</v>
      </c>
      <c r="U1380" s="3">
        <f>IF(AND(R1380&lt;&gt;"_U",N1380&lt;&gt;9999,N1380&lt;&gt;999,L1380&lt;&gt;"Median"),IFERROR(VLOOKUP(A1380,'LBA Total'!A:P,16,0),"."),".")</f>
        <v>25359</v>
      </c>
    </row>
    <row r="1381" spans="1:21" x14ac:dyDescent="0.3">
      <c r="A1381" s="1" t="str">
        <f t="shared" si="42"/>
        <v>2018|Franklin Local Board Area|Total - total household income</v>
      </c>
      <c r="B1381" t="s">
        <v>18</v>
      </c>
      <c r="C1381" t="s">
        <v>19</v>
      </c>
      <c r="D1381" t="s">
        <v>20</v>
      </c>
      <c r="E1381" t="s">
        <v>21</v>
      </c>
      <c r="F1381">
        <v>2018</v>
      </c>
      <c r="G1381">
        <v>2018</v>
      </c>
      <c r="H1381">
        <v>7621</v>
      </c>
      <c r="I1381" t="s">
        <v>147</v>
      </c>
      <c r="J1381">
        <v>99</v>
      </c>
      <c r="K1381" t="s">
        <v>23</v>
      </c>
      <c r="L1381">
        <v>99</v>
      </c>
      <c r="M1381" t="s">
        <v>48</v>
      </c>
      <c r="N1381">
        <v>2</v>
      </c>
      <c r="O1381" t="s">
        <v>28</v>
      </c>
      <c r="P1381">
        <v>7119</v>
      </c>
      <c r="T1381" s="3">
        <f t="shared" si="43"/>
        <v>28.07</v>
      </c>
      <c r="U1381" s="3">
        <f>IF(AND(R1381&lt;&gt;"_U",N1381&lt;&gt;9999,N1381&lt;&gt;999,L1381&lt;&gt;"Median"),IFERROR(VLOOKUP(A1381,'LBA Total'!A:P,16,0),"."),".")</f>
        <v>25359</v>
      </c>
    </row>
    <row r="1382" spans="1:21" x14ac:dyDescent="0.3">
      <c r="A1382" s="1" t="str">
        <f t="shared" si="42"/>
        <v>2018|Franklin Local Board Area|Median ($) - total household income</v>
      </c>
      <c r="B1382" t="s">
        <v>18</v>
      </c>
      <c r="C1382" t="s">
        <v>19</v>
      </c>
      <c r="D1382" t="s">
        <v>20</v>
      </c>
      <c r="E1382" t="s">
        <v>21</v>
      </c>
      <c r="F1382">
        <v>2018</v>
      </c>
      <c r="G1382">
        <v>2018</v>
      </c>
      <c r="H1382">
        <v>7621</v>
      </c>
      <c r="I1382" t="s">
        <v>147</v>
      </c>
      <c r="J1382">
        <v>99</v>
      </c>
      <c r="K1382" t="s">
        <v>23</v>
      </c>
      <c r="L1382" t="s">
        <v>56</v>
      </c>
      <c r="M1382" t="s">
        <v>57</v>
      </c>
      <c r="N1382">
        <v>9999</v>
      </c>
      <c r="O1382" t="s">
        <v>40</v>
      </c>
      <c r="P1382">
        <v>98400</v>
      </c>
      <c r="T1382" s="3" t="str">
        <f t="shared" si="43"/>
        <v>.</v>
      </c>
      <c r="U1382" s="3" t="str">
        <f>IF(AND(R1382&lt;&gt;"_U",N1382&lt;&gt;9999,N1382&lt;&gt;999,L1382&lt;&gt;"Median"),IFERROR(VLOOKUP(A1382,'LBA Total'!A:P,16,0),"."),".")</f>
        <v>.</v>
      </c>
    </row>
    <row r="1383" spans="1:21" x14ac:dyDescent="0.3">
      <c r="A1383" s="1" t="str">
        <f t="shared" si="42"/>
        <v>2018|Franklin Local Board Area|Median ($) - total household income</v>
      </c>
      <c r="B1383" t="s">
        <v>18</v>
      </c>
      <c r="C1383" t="s">
        <v>19</v>
      </c>
      <c r="D1383" t="s">
        <v>20</v>
      </c>
      <c r="E1383" t="s">
        <v>21</v>
      </c>
      <c r="F1383">
        <v>2018</v>
      </c>
      <c r="G1383">
        <v>2018</v>
      </c>
      <c r="H1383">
        <v>7621</v>
      </c>
      <c r="I1383" t="s">
        <v>147</v>
      </c>
      <c r="J1383">
        <v>99</v>
      </c>
      <c r="K1383" t="s">
        <v>23</v>
      </c>
      <c r="L1383" t="s">
        <v>56</v>
      </c>
      <c r="M1383" t="s">
        <v>57</v>
      </c>
      <c r="N1383">
        <v>2</v>
      </c>
      <c r="O1383" t="s">
        <v>28</v>
      </c>
      <c r="P1383">
        <v>68600</v>
      </c>
      <c r="T1383" s="3" t="str">
        <f t="shared" si="43"/>
        <v>.</v>
      </c>
      <c r="U1383" s="3" t="str">
        <f>IF(AND(R1383&lt;&gt;"_U",N1383&lt;&gt;9999,N1383&lt;&gt;999,L1383&lt;&gt;"Median"),IFERROR(VLOOKUP(A1383,'LBA Total'!A:P,16,0),"."),".")</f>
        <v>.</v>
      </c>
    </row>
    <row r="1384" spans="1:21" x14ac:dyDescent="0.3">
      <c r="A1384" s="1" t="str">
        <f t="shared" si="42"/>
        <v>2018|Franklin Local Board Area|Median ($) - total household income</v>
      </c>
      <c r="B1384" t="s">
        <v>18</v>
      </c>
      <c r="C1384" t="s">
        <v>19</v>
      </c>
      <c r="D1384" t="s">
        <v>20</v>
      </c>
      <c r="E1384" t="s">
        <v>21</v>
      </c>
      <c r="F1384">
        <v>2018</v>
      </c>
      <c r="G1384">
        <v>2018</v>
      </c>
      <c r="H1384">
        <v>7621</v>
      </c>
      <c r="I1384" t="s">
        <v>147</v>
      </c>
      <c r="J1384">
        <v>99</v>
      </c>
      <c r="K1384" t="s">
        <v>23</v>
      </c>
      <c r="L1384" t="s">
        <v>56</v>
      </c>
      <c r="M1384" t="s">
        <v>57</v>
      </c>
      <c r="N1384">
        <v>1</v>
      </c>
      <c r="O1384" t="s">
        <v>33</v>
      </c>
      <c r="P1384">
        <v>109300</v>
      </c>
      <c r="T1384" s="3" t="str">
        <f t="shared" si="43"/>
        <v>.</v>
      </c>
      <c r="U1384" s="3" t="str">
        <f>IF(AND(R1384&lt;&gt;"_U",N1384&lt;&gt;9999,N1384&lt;&gt;999,L1384&lt;&gt;"Median"),IFERROR(VLOOKUP(A1384,'LBA Total'!A:P,16,0),"."),".")</f>
        <v>.</v>
      </c>
    </row>
    <row r="1385" spans="1:21" x14ac:dyDescent="0.3">
      <c r="A1385" s="1" t="str">
        <f t="shared" si="42"/>
        <v>2018|Franklin Local Board Area|Median ($) - total household income</v>
      </c>
      <c r="B1385" t="s">
        <v>18</v>
      </c>
      <c r="C1385" t="s">
        <v>19</v>
      </c>
      <c r="D1385" t="s">
        <v>20</v>
      </c>
      <c r="E1385" t="s">
        <v>21</v>
      </c>
      <c r="F1385">
        <v>2018</v>
      </c>
      <c r="G1385">
        <v>2018</v>
      </c>
      <c r="H1385">
        <v>7621</v>
      </c>
      <c r="I1385" t="s">
        <v>147</v>
      </c>
      <c r="J1385">
        <v>99</v>
      </c>
      <c r="K1385" t="s">
        <v>23</v>
      </c>
      <c r="L1385" t="s">
        <v>56</v>
      </c>
      <c r="M1385" t="s">
        <v>57</v>
      </c>
      <c r="N1385">
        <v>7777</v>
      </c>
      <c r="O1385" t="s">
        <v>37</v>
      </c>
      <c r="P1385">
        <v>98400</v>
      </c>
      <c r="T1385" s="3" t="str">
        <f t="shared" si="43"/>
        <v>.</v>
      </c>
      <c r="U1385" s="3" t="str">
        <f>IF(AND(R1385&lt;&gt;"_U",N1385&lt;&gt;9999,N1385&lt;&gt;999,L1385&lt;&gt;"Median"),IFERROR(VLOOKUP(A1385,'LBA Total'!A:P,16,0),"."),".")</f>
        <v>.</v>
      </c>
    </row>
    <row r="1386" spans="1:21" x14ac:dyDescent="0.3">
      <c r="A1386" s="1" t="str">
        <f t="shared" si="42"/>
        <v>2018|Franklin Local Board Area|Median ($) - total household income</v>
      </c>
      <c r="B1386" t="s">
        <v>18</v>
      </c>
      <c r="C1386" t="s">
        <v>19</v>
      </c>
      <c r="D1386" t="s">
        <v>20</v>
      </c>
      <c r="E1386" t="s">
        <v>21</v>
      </c>
      <c r="F1386">
        <v>2018</v>
      </c>
      <c r="G1386">
        <v>2018</v>
      </c>
      <c r="H1386">
        <v>7621</v>
      </c>
      <c r="I1386" t="s">
        <v>147</v>
      </c>
      <c r="J1386">
        <v>99</v>
      </c>
      <c r="K1386" t="s">
        <v>23</v>
      </c>
      <c r="L1386" t="s">
        <v>56</v>
      </c>
      <c r="M1386" t="s">
        <v>57</v>
      </c>
      <c r="N1386">
        <v>3</v>
      </c>
      <c r="O1386" t="s">
        <v>25</v>
      </c>
      <c r="P1386">
        <v>125400</v>
      </c>
      <c r="T1386" s="3" t="str">
        <f t="shared" si="43"/>
        <v>.</v>
      </c>
      <c r="U1386" s="3" t="str">
        <f>IF(AND(R1386&lt;&gt;"_U",N1386&lt;&gt;9999,N1386&lt;&gt;999,L1386&lt;&gt;"Median"),IFERROR(VLOOKUP(A1386,'LBA Total'!A:P,16,0),"."),".")</f>
        <v>.</v>
      </c>
    </row>
    <row r="1387" spans="1:21" x14ac:dyDescent="0.3">
      <c r="A1387" s="1" t="str">
        <f t="shared" si="42"/>
        <v>2018|Franklin Local Board Area|Median ($) - total household income</v>
      </c>
      <c r="B1387" t="s">
        <v>18</v>
      </c>
      <c r="C1387" t="s">
        <v>19</v>
      </c>
      <c r="D1387" t="s">
        <v>20</v>
      </c>
      <c r="E1387" t="s">
        <v>21</v>
      </c>
      <c r="F1387">
        <v>2018</v>
      </c>
      <c r="G1387">
        <v>2018</v>
      </c>
      <c r="H1387">
        <v>7621</v>
      </c>
      <c r="I1387" t="s">
        <v>147</v>
      </c>
      <c r="J1387">
        <v>99</v>
      </c>
      <c r="K1387" t="s">
        <v>23</v>
      </c>
      <c r="L1387" t="s">
        <v>56</v>
      </c>
      <c r="M1387" t="s">
        <v>57</v>
      </c>
      <c r="N1387">
        <v>999</v>
      </c>
      <c r="O1387" t="s">
        <v>42</v>
      </c>
      <c r="R1387" t="s">
        <v>61</v>
      </c>
      <c r="S1387" t="s">
        <v>62</v>
      </c>
      <c r="T1387" s="3" t="str">
        <f t="shared" si="43"/>
        <v>.</v>
      </c>
      <c r="U1387" s="3" t="str">
        <f>IF(AND(R1387&lt;&gt;"_U",N1387&lt;&gt;9999,N1387&lt;&gt;999,L1387&lt;&gt;"Median"),IFERROR(VLOOKUP(A1387,'LBA Total'!A:P,16,0),"."),".")</f>
        <v>.</v>
      </c>
    </row>
    <row r="1388" spans="1:21" x14ac:dyDescent="0.3">
      <c r="A1388" s="1" t="str">
        <f t="shared" si="42"/>
        <v>2023|Rodney Local Board Area|$20,000 or less</v>
      </c>
      <c r="B1388" t="s">
        <v>18</v>
      </c>
      <c r="C1388" t="s">
        <v>19</v>
      </c>
      <c r="D1388" t="s">
        <v>20</v>
      </c>
      <c r="E1388" t="s">
        <v>21</v>
      </c>
      <c r="F1388">
        <v>2023</v>
      </c>
      <c r="G1388">
        <v>2023</v>
      </c>
      <c r="H1388">
        <v>7601</v>
      </c>
      <c r="I1388" t="s">
        <v>135</v>
      </c>
      <c r="J1388">
        <v>99</v>
      </c>
      <c r="K1388" t="s">
        <v>23</v>
      </c>
      <c r="L1388">
        <v>1</v>
      </c>
      <c r="M1388" t="s">
        <v>39</v>
      </c>
      <c r="N1388">
        <v>1</v>
      </c>
      <c r="O1388" t="s">
        <v>33</v>
      </c>
      <c r="P1388">
        <v>540</v>
      </c>
      <c r="T1388" s="3">
        <f t="shared" si="43"/>
        <v>46.75</v>
      </c>
      <c r="U1388" s="3">
        <f>IF(AND(R1388&lt;&gt;"_U",N1388&lt;&gt;9999,N1388&lt;&gt;999,L1388&lt;&gt;"Median"),IFERROR(VLOOKUP(A1388,'LBA Total'!A:P,16,0),"."),".")</f>
        <v>1155</v>
      </c>
    </row>
    <row r="1389" spans="1:21" x14ac:dyDescent="0.3">
      <c r="A1389" s="1" t="str">
        <f t="shared" si="42"/>
        <v>2023|Rodney Local Board Area|$20,000 or less</v>
      </c>
      <c r="B1389" t="s">
        <v>18</v>
      </c>
      <c r="C1389" t="s">
        <v>19</v>
      </c>
      <c r="D1389" t="s">
        <v>20</v>
      </c>
      <c r="E1389" t="s">
        <v>21</v>
      </c>
      <c r="F1389">
        <v>2023</v>
      </c>
      <c r="G1389">
        <v>2023</v>
      </c>
      <c r="H1389">
        <v>7601</v>
      </c>
      <c r="I1389" t="s">
        <v>135</v>
      </c>
      <c r="J1389">
        <v>99</v>
      </c>
      <c r="K1389" t="s">
        <v>23</v>
      </c>
      <c r="L1389">
        <v>1</v>
      </c>
      <c r="M1389" t="s">
        <v>39</v>
      </c>
      <c r="N1389">
        <v>2</v>
      </c>
      <c r="O1389" t="s">
        <v>28</v>
      </c>
      <c r="P1389">
        <v>411</v>
      </c>
      <c r="T1389" s="3">
        <f t="shared" si="43"/>
        <v>35.58</v>
      </c>
      <c r="U1389" s="3">
        <f>IF(AND(R1389&lt;&gt;"_U",N1389&lt;&gt;9999,N1389&lt;&gt;999,L1389&lt;&gt;"Median"),IFERROR(VLOOKUP(A1389,'LBA Total'!A:P,16,0),"."),".")</f>
        <v>1155</v>
      </c>
    </row>
    <row r="1390" spans="1:21" x14ac:dyDescent="0.3">
      <c r="A1390" s="1" t="str">
        <f t="shared" si="42"/>
        <v>2023|Rodney Local Board Area|$20,000 or less</v>
      </c>
      <c r="B1390" t="s">
        <v>18</v>
      </c>
      <c r="C1390" t="s">
        <v>19</v>
      </c>
      <c r="D1390" t="s">
        <v>20</v>
      </c>
      <c r="E1390" t="s">
        <v>21</v>
      </c>
      <c r="F1390">
        <v>2023</v>
      </c>
      <c r="G1390">
        <v>2023</v>
      </c>
      <c r="H1390">
        <v>7601</v>
      </c>
      <c r="I1390" t="s">
        <v>135</v>
      </c>
      <c r="J1390">
        <v>99</v>
      </c>
      <c r="K1390" t="s">
        <v>23</v>
      </c>
      <c r="L1390">
        <v>1</v>
      </c>
      <c r="M1390" t="s">
        <v>39</v>
      </c>
      <c r="N1390">
        <v>3</v>
      </c>
      <c r="O1390" t="s">
        <v>25</v>
      </c>
      <c r="P1390">
        <v>201</v>
      </c>
      <c r="T1390" s="3">
        <f t="shared" si="43"/>
        <v>17.399999999999999</v>
      </c>
      <c r="U1390" s="3">
        <f>IF(AND(R1390&lt;&gt;"_U",N1390&lt;&gt;9999,N1390&lt;&gt;999,L1390&lt;&gt;"Median"),IFERROR(VLOOKUP(A1390,'LBA Total'!A:P,16,0),"."),".")</f>
        <v>1155</v>
      </c>
    </row>
    <row r="1391" spans="1:21" x14ac:dyDescent="0.3">
      <c r="A1391" s="1" t="str">
        <f t="shared" si="42"/>
        <v>2023|Rodney Local Board Area|$20,000 or less</v>
      </c>
      <c r="B1391" t="s">
        <v>18</v>
      </c>
      <c r="C1391" t="s">
        <v>19</v>
      </c>
      <c r="D1391" t="s">
        <v>20</v>
      </c>
      <c r="E1391" t="s">
        <v>21</v>
      </c>
      <c r="F1391">
        <v>2023</v>
      </c>
      <c r="G1391">
        <v>2023</v>
      </c>
      <c r="H1391">
        <v>7601</v>
      </c>
      <c r="I1391" t="s">
        <v>135</v>
      </c>
      <c r="J1391">
        <v>99</v>
      </c>
      <c r="K1391" t="s">
        <v>23</v>
      </c>
      <c r="L1391">
        <v>1</v>
      </c>
      <c r="M1391" t="s">
        <v>39</v>
      </c>
      <c r="N1391">
        <v>999</v>
      </c>
      <c r="O1391" t="s">
        <v>42</v>
      </c>
      <c r="P1391">
        <v>0</v>
      </c>
      <c r="T1391" s="3" t="str">
        <f t="shared" si="43"/>
        <v>.</v>
      </c>
      <c r="U1391" s="3" t="str">
        <f>IF(AND(R1391&lt;&gt;"_U",N1391&lt;&gt;9999,N1391&lt;&gt;999,L1391&lt;&gt;"Median"),IFERROR(VLOOKUP(A1391,'LBA Total'!A:P,16,0),"."),".")</f>
        <v>.</v>
      </c>
    </row>
    <row r="1392" spans="1:21" x14ac:dyDescent="0.3">
      <c r="A1392" s="1" t="str">
        <f t="shared" si="42"/>
        <v>2023|Rodney Local Board Area|$20,000 or less</v>
      </c>
      <c r="B1392" t="s">
        <v>18</v>
      </c>
      <c r="C1392" t="s">
        <v>19</v>
      </c>
      <c r="D1392" t="s">
        <v>20</v>
      </c>
      <c r="E1392" t="s">
        <v>21</v>
      </c>
      <c r="F1392">
        <v>2023</v>
      </c>
      <c r="G1392">
        <v>2023</v>
      </c>
      <c r="H1392">
        <v>7601</v>
      </c>
      <c r="I1392" t="s">
        <v>135</v>
      </c>
      <c r="J1392">
        <v>99</v>
      </c>
      <c r="K1392" t="s">
        <v>23</v>
      </c>
      <c r="L1392">
        <v>1</v>
      </c>
      <c r="M1392" t="s">
        <v>39</v>
      </c>
      <c r="N1392">
        <v>7777</v>
      </c>
      <c r="O1392" t="s">
        <v>37</v>
      </c>
      <c r="P1392">
        <v>1155</v>
      </c>
      <c r="T1392" s="3">
        <f t="shared" si="43"/>
        <v>100</v>
      </c>
      <c r="U1392" s="3">
        <f>IF(AND(R1392&lt;&gt;"_U",N1392&lt;&gt;9999,N1392&lt;&gt;999,L1392&lt;&gt;"Median"),IFERROR(VLOOKUP(A1392,'LBA Total'!A:P,16,0),"."),".")</f>
        <v>1155</v>
      </c>
    </row>
    <row r="1393" spans="1:21" x14ac:dyDescent="0.3">
      <c r="A1393" s="1" t="str">
        <f t="shared" si="42"/>
        <v>2023|Rodney Local Board Area|$20,000 or less</v>
      </c>
      <c r="B1393" t="s">
        <v>18</v>
      </c>
      <c r="C1393" t="s">
        <v>19</v>
      </c>
      <c r="D1393" t="s">
        <v>20</v>
      </c>
      <c r="E1393" t="s">
        <v>21</v>
      </c>
      <c r="F1393">
        <v>2023</v>
      </c>
      <c r="G1393">
        <v>2023</v>
      </c>
      <c r="H1393">
        <v>7601</v>
      </c>
      <c r="I1393" t="s">
        <v>135</v>
      </c>
      <c r="J1393">
        <v>99</v>
      </c>
      <c r="K1393" t="s">
        <v>23</v>
      </c>
      <c r="L1393">
        <v>1</v>
      </c>
      <c r="M1393" t="s">
        <v>39</v>
      </c>
      <c r="N1393">
        <v>9999</v>
      </c>
      <c r="O1393" t="s">
        <v>40</v>
      </c>
      <c r="P1393">
        <v>1155</v>
      </c>
      <c r="T1393" s="3" t="str">
        <f t="shared" si="43"/>
        <v>.</v>
      </c>
      <c r="U1393" s="3" t="str">
        <f>IF(AND(R1393&lt;&gt;"_U",N1393&lt;&gt;9999,N1393&lt;&gt;999,L1393&lt;&gt;"Median"),IFERROR(VLOOKUP(A1393,'LBA Total'!A:P,16,0),"."),".")</f>
        <v>.</v>
      </c>
    </row>
    <row r="1394" spans="1:21" x14ac:dyDescent="0.3">
      <c r="A1394" s="1" t="str">
        <f t="shared" si="42"/>
        <v>2023|Rodney Local Board Area|$20,001-$30,000</v>
      </c>
      <c r="B1394" t="s">
        <v>18</v>
      </c>
      <c r="C1394" t="s">
        <v>19</v>
      </c>
      <c r="D1394" t="s">
        <v>20</v>
      </c>
      <c r="E1394" t="s">
        <v>21</v>
      </c>
      <c r="F1394">
        <v>2023</v>
      </c>
      <c r="G1394">
        <v>2023</v>
      </c>
      <c r="H1394">
        <v>7601</v>
      </c>
      <c r="I1394" t="s">
        <v>135</v>
      </c>
      <c r="J1394">
        <v>99</v>
      </c>
      <c r="K1394" t="s">
        <v>23</v>
      </c>
      <c r="L1394">
        <v>2</v>
      </c>
      <c r="M1394" t="s">
        <v>24</v>
      </c>
      <c r="N1394">
        <v>9999</v>
      </c>
      <c r="O1394" t="s">
        <v>40</v>
      </c>
      <c r="P1394">
        <v>1581</v>
      </c>
      <c r="T1394" s="3" t="str">
        <f t="shared" si="43"/>
        <v>.</v>
      </c>
      <c r="U1394" s="3" t="str">
        <f>IF(AND(R1394&lt;&gt;"_U",N1394&lt;&gt;9999,N1394&lt;&gt;999,L1394&lt;&gt;"Median"),IFERROR(VLOOKUP(A1394,'LBA Total'!A:P,16,0),"."),".")</f>
        <v>.</v>
      </c>
    </row>
    <row r="1395" spans="1:21" x14ac:dyDescent="0.3">
      <c r="A1395" s="1" t="str">
        <f t="shared" si="42"/>
        <v>2023|Rodney Local Board Area|$20,001-$30,000</v>
      </c>
      <c r="B1395" t="s">
        <v>18</v>
      </c>
      <c r="C1395" t="s">
        <v>19</v>
      </c>
      <c r="D1395" t="s">
        <v>20</v>
      </c>
      <c r="E1395" t="s">
        <v>21</v>
      </c>
      <c r="F1395">
        <v>2023</v>
      </c>
      <c r="G1395">
        <v>2023</v>
      </c>
      <c r="H1395">
        <v>7601</v>
      </c>
      <c r="I1395" t="s">
        <v>135</v>
      </c>
      <c r="J1395">
        <v>99</v>
      </c>
      <c r="K1395" t="s">
        <v>23</v>
      </c>
      <c r="L1395">
        <v>2</v>
      </c>
      <c r="M1395" t="s">
        <v>24</v>
      </c>
      <c r="N1395">
        <v>2</v>
      </c>
      <c r="O1395" t="s">
        <v>28</v>
      </c>
      <c r="P1395">
        <v>429</v>
      </c>
      <c r="T1395" s="3">
        <f t="shared" si="43"/>
        <v>27.13</v>
      </c>
      <c r="U1395" s="3">
        <f>IF(AND(R1395&lt;&gt;"_U",N1395&lt;&gt;9999,N1395&lt;&gt;999,L1395&lt;&gt;"Median"),IFERROR(VLOOKUP(A1395,'LBA Total'!A:P,16,0),"."),".")</f>
        <v>1581</v>
      </c>
    </row>
    <row r="1396" spans="1:21" x14ac:dyDescent="0.3">
      <c r="A1396" s="1" t="str">
        <f t="shared" si="42"/>
        <v>2023|Rodney Local Board Area|$20,001-$30,000</v>
      </c>
      <c r="B1396" t="s">
        <v>18</v>
      </c>
      <c r="C1396" t="s">
        <v>19</v>
      </c>
      <c r="D1396" t="s">
        <v>20</v>
      </c>
      <c r="E1396" t="s">
        <v>21</v>
      </c>
      <c r="F1396">
        <v>2023</v>
      </c>
      <c r="G1396">
        <v>2023</v>
      </c>
      <c r="H1396">
        <v>7601</v>
      </c>
      <c r="I1396" t="s">
        <v>135</v>
      </c>
      <c r="J1396">
        <v>99</v>
      </c>
      <c r="K1396" t="s">
        <v>23</v>
      </c>
      <c r="L1396">
        <v>2</v>
      </c>
      <c r="M1396" t="s">
        <v>24</v>
      </c>
      <c r="N1396">
        <v>1</v>
      </c>
      <c r="O1396" t="s">
        <v>33</v>
      </c>
      <c r="P1396">
        <v>960</v>
      </c>
      <c r="T1396" s="3">
        <f t="shared" si="43"/>
        <v>60.72</v>
      </c>
      <c r="U1396" s="3">
        <f>IF(AND(R1396&lt;&gt;"_U",N1396&lt;&gt;9999,N1396&lt;&gt;999,L1396&lt;&gt;"Median"),IFERROR(VLOOKUP(A1396,'LBA Total'!A:P,16,0),"."),".")</f>
        <v>1581</v>
      </c>
    </row>
    <row r="1397" spans="1:21" x14ac:dyDescent="0.3">
      <c r="A1397" s="1" t="str">
        <f t="shared" si="42"/>
        <v>2023|Rodney Local Board Area|$20,001-$30,000</v>
      </c>
      <c r="B1397" t="s">
        <v>18</v>
      </c>
      <c r="C1397" t="s">
        <v>19</v>
      </c>
      <c r="D1397" t="s">
        <v>20</v>
      </c>
      <c r="E1397" t="s">
        <v>21</v>
      </c>
      <c r="F1397">
        <v>2023</v>
      </c>
      <c r="G1397">
        <v>2023</v>
      </c>
      <c r="H1397">
        <v>7601</v>
      </c>
      <c r="I1397" t="s">
        <v>135</v>
      </c>
      <c r="J1397">
        <v>99</v>
      </c>
      <c r="K1397" t="s">
        <v>23</v>
      </c>
      <c r="L1397">
        <v>2</v>
      </c>
      <c r="M1397" t="s">
        <v>24</v>
      </c>
      <c r="N1397">
        <v>3</v>
      </c>
      <c r="O1397" t="s">
        <v>25</v>
      </c>
      <c r="P1397">
        <v>195</v>
      </c>
      <c r="T1397" s="3">
        <f t="shared" si="43"/>
        <v>12.33</v>
      </c>
      <c r="U1397" s="3">
        <f>IF(AND(R1397&lt;&gt;"_U",N1397&lt;&gt;9999,N1397&lt;&gt;999,L1397&lt;&gt;"Median"),IFERROR(VLOOKUP(A1397,'LBA Total'!A:P,16,0),"."),".")</f>
        <v>1581</v>
      </c>
    </row>
    <row r="1398" spans="1:21" x14ac:dyDescent="0.3">
      <c r="A1398" s="1" t="str">
        <f t="shared" si="42"/>
        <v>2023|Rodney Local Board Area|$20,001-$30,000</v>
      </c>
      <c r="B1398" t="s">
        <v>18</v>
      </c>
      <c r="C1398" t="s">
        <v>19</v>
      </c>
      <c r="D1398" t="s">
        <v>20</v>
      </c>
      <c r="E1398" t="s">
        <v>21</v>
      </c>
      <c r="F1398">
        <v>2023</v>
      </c>
      <c r="G1398">
        <v>2023</v>
      </c>
      <c r="H1398">
        <v>7601</v>
      </c>
      <c r="I1398" t="s">
        <v>135</v>
      </c>
      <c r="J1398">
        <v>99</v>
      </c>
      <c r="K1398" t="s">
        <v>23</v>
      </c>
      <c r="L1398">
        <v>2</v>
      </c>
      <c r="M1398" t="s">
        <v>24</v>
      </c>
      <c r="N1398">
        <v>999</v>
      </c>
      <c r="O1398" t="s">
        <v>42</v>
      </c>
      <c r="P1398">
        <v>0</v>
      </c>
      <c r="T1398" s="3" t="str">
        <f t="shared" si="43"/>
        <v>.</v>
      </c>
      <c r="U1398" s="3" t="str">
        <f>IF(AND(R1398&lt;&gt;"_U",N1398&lt;&gt;9999,N1398&lt;&gt;999,L1398&lt;&gt;"Median"),IFERROR(VLOOKUP(A1398,'LBA Total'!A:P,16,0),"."),".")</f>
        <v>.</v>
      </c>
    </row>
    <row r="1399" spans="1:21" x14ac:dyDescent="0.3">
      <c r="A1399" s="1" t="str">
        <f t="shared" si="42"/>
        <v>2023|Rodney Local Board Area|$20,001-$30,000</v>
      </c>
      <c r="B1399" t="s">
        <v>18</v>
      </c>
      <c r="C1399" t="s">
        <v>19</v>
      </c>
      <c r="D1399" t="s">
        <v>20</v>
      </c>
      <c r="E1399" t="s">
        <v>21</v>
      </c>
      <c r="F1399">
        <v>2023</v>
      </c>
      <c r="G1399">
        <v>2023</v>
      </c>
      <c r="H1399">
        <v>7601</v>
      </c>
      <c r="I1399" t="s">
        <v>135</v>
      </c>
      <c r="J1399">
        <v>99</v>
      </c>
      <c r="K1399" t="s">
        <v>23</v>
      </c>
      <c r="L1399">
        <v>2</v>
      </c>
      <c r="M1399" t="s">
        <v>24</v>
      </c>
      <c r="N1399">
        <v>7777</v>
      </c>
      <c r="O1399" t="s">
        <v>37</v>
      </c>
      <c r="P1399">
        <v>1581</v>
      </c>
      <c r="T1399" s="3">
        <f t="shared" si="43"/>
        <v>100</v>
      </c>
      <c r="U1399" s="3">
        <f>IF(AND(R1399&lt;&gt;"_U",N1399&lt;&gt;9999,N1399&lt;&gt;999,L1399&lt;&gt;"Median"),IFERROR(VLOOKUP(A1399,'LBA Total'!A:P,16,0),"."),".")</f>
        <v>1581</v>
      </c>
    </row>
    <row r="1400" spans="1:21" x14ac:dyDescent="0.3">
      <c r="A1400" s="1" t="str">
        <f t="shared" si="42"/>
        <v>2023|Rodney Local Board Area|$30,001-$50,000</v>
      </c>
      <c r="B1400" t="s">
        <v>18</v>
      </c>
      <c r="C1400" t="s">
        <v>19</v>
      </c>
      <c r="D1400" t="s">
        <v>20</v>
      </c>
      <c r="E1400" t="s">
        <v>21</v>
      </c>
      <c r="F1400">
        <v>2023</v>
      </c>
      <c r="G1400">
        <v>2023</v>
      </c>
      <c r="H1400">
        <v>7601</v>
      </c>
      <c r="I1400" t="s">
        <v>135</v>
      </c>
      <c r="J1400">
        <v>99</v>
      </c>
      <c r="K1400" t="s">
        <v>23</v>
      </c>
      <c r="L1400">
        <v>3</v>
      </c>
      <c r="M1400" t="s">
        <v>45</v>
      </c>
      <c r="N1400">
        <v>999</v>
      </c>
      <c r="O1400" t="s">
        <v>42</v>
      </c>
      <c r="P1400">
        <v>0</v>
      </c>
      <c r="T1400" s="3" t="str">
        <f t="shared" si="43"/>
        <v>.</v>
      </c>
      <c r="U1400" s="3" t="str">
        <f>IF(AND(R1400&lt;&gt;"_U",N1400&lt;&gt;9999,N1400&lt;&gt;999,L1400&lt;&gt;"Median"),IFERROR(VLOOKUP(A1400,'LBA Total'!A:P,16,0),"."),".")</f>
        <v>.</v>
      </c>
    </row>
    <row r="1401" spans="1:21" x14ac:dyDescent="0.3">
      <c r="A1401" s="1" t="str">
        <f t="shared" si="42"/>
        <v>2023|Rodney Local Board Area|$30,001-$50,000</v>
      </c>
      <c r="B1401" t="s">
        <v>18</v>
      </c>
      <c r="C1401" t="s">
        <v>19</v>
      </c>
      <c r="D1401" t="s">
        <v>20</v>
      </c>
      <c r="E1401" t="s">
        <v>21</v>
      </c>
      <c r="F1401">
        <v>2023</v>
      </c>
      <c r="G1401">
        <v>2023</v>
      </c>
      <c r="H1401">
        <v>7601</v>
      </c>
      <c r="I1401" t="s">
        <v>135</v>
      </c>
      <c r="J1401">
        <v>99</v>
      </c>
      <c r="K1401" t="s">
        <v>23</v>
      </c>
      <c r="L1401">
        <v>3</v>
      </c>
      <c r="M1401" t="s">
        <v>45</v>
      </c>
      <c r="N1401">
        <v>7777</v>
      </c>
      <c r="O1401" t="s">
        <v>37</v>
      </c>
      <c r="P1401">
        <v>2907</v>
      </c>
      <c r="T1401" s="3">
        <f t="shared" si="43"/>
        <v>100</v>
      </c>
      <c r="U1401" s="3">
        <f>IF(AND(R1401&lt;&gt;"_U",N1401&lt;&gt;9999,N1401&lt;&gt;999,L1401&lt;&gt;"Median"),IFERROR(VLOOKUP(A1401,'LBA Total'!A:P,16,0),"."),".")</f>
        <v>2907</v>
      </c>
    </row>
    <row r="1402" spans="1:21" x14ac:dyDescent="0.3">
      <c r="A1402" s="1" t="str">
        <f t="shared" si="42"/>
        <v>2023|Rodney Local Board Area|$30,001-$50,000</v>
      </c>
      <c r="B1402" t="s">
        <v>18</v>
      </c>
      <c r="C1402" t="s">
        <v>19</v>
      </c>
      <c r="D1402" t="s">
        <v>20</v>
      </c>
      <c r="E1402" t="s">
        <v>21</v>
      </c>
      <c r="F1402">
        <v>2023</v>
      </c>
      <c r="G1402">
        <v>2023</v>
      </c>
      <c r="H1402">
        <v>7601</v>
      </c>
      <c r="I1402" t="s">
        <v>135</v>
      </c>
      <c r="J1402">
        <v>99</v>
      </c>
      <c r="K1402" t="s">
        <v>23</v>
      </c>
      <c r="L1402">
        <v>3</v>
      </c>
      <c r="M1402" t="s">
        <v>45</v>
      </c>
      <c r="N1402">
        <v>9999</v>
      </c>
      <c r="O1402" t="s">
        <v>40</v>
      </c>
      <c r="P1402">
        <v>2907</v>
      </c>
      <c r="T1402" s="3" t="str">
        <f t="shared" si="43"/>
        <v>.</v>
      </c>
      <c r="U1402" s="3" t="str">
        <f>IF(AND(R1402&lt;&gt;"_U",N1402&lt;&gt;9999,N1402&lt;&gt;999,L1402&lt;&gt;"Median"),IFERROR(VLOOKUP(A1402,'LBA Total'!A:P,16,0),"."),".")</f>
        <v>.</v>
      </c>
    </row>
    <row r="1403" spans="1:21" x14ac:dyDescent="0.3">
      <c r="A1403" s="1" t="str">
        <f t="shared" si="42"/>
        <v>2023|Rodney Local Board Area|$30,001-$50,000</v>
      </c>
      <c r="B1403" t="s">
        <v>18</v>
      </c>
      <c r="C1403" t="s">
        <v>19</v>
      </c>
      <c r="D1403" t="s">
        <v>20</v>
      </c>
      <c r="E1403" t="s">
        <v>21</v>
      </c>
      <c r="F1403">
        <v>2023</v>
      </c>
      <c r="G1403">
        <v>2023</v>
      </c>
      <c r="H1403">
        <v>7601</v>
      </c>
      <c r="I1403" t="s">
        <v>135</v>
      </c>
      <c r="J1403">
        <v>99</v>
      </c>
      <c r="K1403" t="s">
        <v>23</v>
      </c>
      <c r="L1403">
        <v>3</v>
      </c>
      <c r="M1403" t="s">
        <v>45</v>
      </c>
      <c r="N1403">
        <v>1</v>
      </c>
      <c r="O1403" t="s">
        <v>33</v>
      </c>
      <c r="P1403">
        <v>1659</v>
      </c>
      <c r="T1403" s="3">
        <f t="shared" si="43"/>
        <v>57.07</v>
      </c>
      <c r="U1403" s="3">
        <f>IF(AND(R1403&lt;&gt;"_U",N1403&lt;&gt;9999,N1403&lt;&gt;999,L1403&lt;&gt;"Median"),IFERROR(VLOOKUP(A1403,'LBA Total'!A:P,16,0),"."),".")</f>
        <v>2907</v>
      </c>
    </row>
    <row r="1404" spans="1:21" x14ac:dyDescent="0.3">
      <c r="A1404" s="1" t="str">
        <f t="shared" si="42"/>
        <v>2023|Rodney Local Board Area|$30,001-$50,000</v>
      </c>
      <c r="B1404" t="s">
        <v>18</v>
      </c>
      <c r="C1404" t="s">
        <v>19</v>
      </c>
      <c r="D1404" t="s">
        <v>20</v>
      </c>
      <c r="E1404" t="s">
        <v>21</v>
      </c>
      <c r="F1404">
        <v>2023</v>
      </c>
      <c r="G1404">
        <v>2023</v>
      </c>
      <c r="H1404">
        <v>7601</v>
      </c>
      <c r="I1404" t="s">
        <v>135</v>
      </c>
      <c r="J1404">
        <v>99</v>
      </c>
      <c r="K1404" t="s">
        <v>23</v>
      </c>
      <c r="L1404">
        <v>3</v>
      </c>
      <c r="M1404" t="s">
        <v>45</v>
      </c>
      <c r="N1404">
        <v>2</v>
      </c>
      <c r="O1404" t="s">
        <v>28</v>
      </c>
      <c r="P1404">
        <v>816</v>
      </c>
      <c r="T1404" s="3">
        <f t="shared" si="43"/>
        <v>28.07</v>
      </c>
      <c r="U1404" s="3">
        <f>IF(AND(R1404&lt;&gt;"_U",N1404&lt;&gt;9999,N1404&lt;&gt;999,L1404&lt;&gt;"Median"),IFERROR(VLOOKUP(A1404,'LBA Total'!A:P,16,0),"."),".")</f>
        <v>2907</v>
      </c>
    </row>
    <row r="1405" spans="1:21" x14ac:dyDescent="0.3">
      <c r="A1405" s="1" t="str">
        <f t="shared" si="42"/>
        <v>2023|Rodney Local Board Area|$30,001-$50,000</v>
      </c>
      <c r="B1405" t="s">
        <v>18</v>
      </c>
      <c r="C1405" t="s">
        <v>19</v>
      </c>
      <c r="D1405" t="s">
        <v>20</v>
      </c>
      <c r="E1405" t="s">
        <v>21</v>
      </c>
      <c r="F1405">
        <v>2023</v>
      </c>
      <c r="G1405">
        <v>2023</v>
      </c>
      <c r="H1405">
        <v>7601</v>
      </c>
      <c r="I1405" t="s">
        <v>135</v>
      </c>
      <c r="J1405">
        <v>99</v>
      </c>
      <c r="K1405" t="s">
        <v>23</v>
      </c>
      <c r="L1405">
        <v>3</v>
      </c>
      <c r="M1405" t="s">
        <v>45</v>
      </c>
      <c r="N1405">
        <v>3</v>
      </c>
      <c r="O1405" t="s">
        <v>25</v>
      </c>
      <c r="P1405">
        <v>429</v>
      </c>
      <c r="T1405" s="3">
        <f t="shared" si="43"/>
        <v>14.76</v>
      </c>
      <c r="U1405" s="3">
        <f>IF(AND(R1405&lt;&gt;"_U",N1405&lt;&gt;9999,N1405&lt;&gt;999,L1405&lt;&gt;"Median"),IFERROR(VLOOKUP(A1405,'LBA Total'!A:P,16,0),"."),".")</f>
        <v>2907</v>
      </c>
    </row>
    <row r="1406" spans="1:21" x14ac:dyDescent="0.3">
      <c r="A1406" s="1" t="str">
        <f t="shared" si="42"/>
        <v>2023|Rodney Local Board Area|$50,001-$70,000</v>
      </c>
      <c r="B1406" t="s">
        <v>18</v>
      </c>
      <c r="C1406" t="s">
        <v>19</v>
      </c>
      <c r="D1406" t="s">
        <v>20</v>
      </c>
      <c r="E1406" t="s">
        <v>21</v>
      </c>
      <c r="F1406">
        <v>2023</v>
      </c>
      <c r="G1406">
        <v>2023</v>
      </c>
      <c r="H1406">
        <v>7601</v>
      </c>
      <c r="I1406" t="s">
        <v>135</v>
      </c>
      <c r="J1406">
        <v>99</v>
      </c>
      <c r="K1406" t="s">
        <v>23</v>
      </c>
      <c r="L1406">
        <v>4</v>
      </c>
      <c r="M1406" t="s">
        <v>36</v>
      </c>
      <c r="N1406">
        <v>9999</v>
      </c>
      <c r="O1406" t="s">
        <v>40</v>
      </c>
      <c r="P1406">
        <v>2367</v>
      </c>
      <c r="T1406" s="3" t="str">
        <f t="shared" si="43"/>
        <v>.</v>
      </c>
      <c r="U1406" s="3" t="str">
        <f>IF(AND(R1406&lt;&gt;"_U",N1406&lt;&gt;9999,N1406&lt;&gt;999,L1406&lt;&gt;"Median"),IFERROR(VLOOKUP(A1406,'LBA Total'!A:P,16,0),"."),".")</f>
        <v>.</v>
      </c>
    </row>
    <row r="1407" spans="1:21" x14ac:dyDescent="0.3">
      <c r="A1407" s="1" t="str">
        <f t="shared" si="42"/>
        <v>2023|Rodney Local Board Area|$50,001-$70,000</v>
      </c>
      <c r="B1407" t="s">
        <v>18</v>
      </c>
      <c r="C1407" t="s">
        <v>19</v>
      </c>
      <c r="D1407" t="s">
        <v>20</v>
      </c>
      <c r="E1407" t="s">
        <v>21</v>
      </c>
      <c r="F1407">
        <v>2023</v>
      </c>
      <c r="G1407">
        <v>2023</v>
      </c>
      <c r="H1407">
        <v>7601</v>
      </c>
      <c r="I1407" t="s">
        <v>135</v>
      </c>
      <c r="J1407">
        <v>99</v>
      </c>
      <c r="K1407" t="s">
        <v>23</v>
      </c>
      <c r="L1407">
        <v>4</v>
      </c>
      <c r="M1407" t="s">
        <v>36</v>
      </c>
      <c r="N1407">
        <v>1</v>
      </c>
      <c r="O1407" t="s">
        <v>33</v>
      </c>
      <c r="P1407">
        <v>1290</v>
      </c>
      <c r="T1407" s="3">
        <f t="shared" si="43"/>
        <v>54.5</v>
      </c>
      <c r="U1407" s="3">
        <f>IF(AND(R1407&lt;&gt;"_U",N1407&lt;&gt;9999,N1407&lt;&gt;999,L1407&lt;&gt;"Median"),IFERROR(VLOOKUP(A1407,'LBA Total'!A:P,16,0),"."),".")</f>
        <v>2367</v>
      </c>
    </row>
    <row r="1408" spans="1:21" x14ac:dyDescent="0.3">
      <c r="A1408" s="1" t="str">
        <f t="shared" si="42"/>
        <v>2023|Rodney Local Board Area|$50,001-$70,000</v>
      </c>
      <c r="B1408" t="s">
        <v>18</v>
      </c>
      <c r="C1408" t="s">
        <v>19</v>
      </c>
      <c r="D1408" t="s">
        <v>20</v>
      </c>
      <c r="E1408" t="s">
        <v>21</v>
      </c>
      <c r="F1408">
        <v>2023</v>
      </c>
      <c r="G1408">
        <v>2023</v>
      </c>
      <c r="H1408">
        <v>7601</v>
      </c>
      <c r="I1408" t="s">
        <v>135</v>
      </c>
      <c r="J1408">
        <v>99</v>
      </c>
      <c r="K1408" t="s">
        <v>23</v>
      </c>
      <c r="L1408">
        <v>4</v>
      </c>
      <c r="M1408" t="s">
        <v>36</v>
      </c>
      <c r="N1408">
        <v>2</v>
      </c>
      <c r="O1408" t="s">
        <v>28</v>
      </c>
      <c r="P1408">
        <v>780</v>
      </c>
      <c r="T1408" s="3">
        <f t="shared" si="43"/>
        <v>32.950000000000003</v>
      </c>
      <c r="U1408" s="3">
        <f>IF(AND(R1408&lt;&gt;"_U",N1408&lt;&gt;9999,N1408&lt;&gt;999,L1408&lt;&gt;"Median"),IFERROR(VLOOKUP(A1408,'LBA Total'!A:P,16,0),"."),".")</f>
        <v>2367</v>
      </c>
    </row>
    <row r="1409" spans="1:21" x14ac:dyDescent="0.3">
      <c r="A1409" s="1" t="str">
        <f t="shared" si="42"/>
        <v>2023|Rodney Local Board Area|$50,001-$70,000</v>
      </c>
      <c r="B1409" t="s">
        <v>18</v>
      </c>
      <c r="C1409" t="s">
        <v>19</v>
      </c>
      <c r="D1409" t="s">
        <v>20</v>
      </c>
      <c r="E1409" t="s">
        <v>21</v>
      </c>
      <c r="F1409">
        <v>2023</v>
      </c>
      <c r="G1409">
        <v>2023</v>
      </c>
      <c r="H1409">
        <v>7601</v>
      </c>
      <c r="I1409" t="s">
        <v>135</v>
      </c>
      <c r="J1409">
        <v>99</v>
      </c>
      <c r="K1409" t="s">
        <v>23</v>
      </c>
      <c r="L1409">
        <v>4</v>
      </c>
      <c r="M1409" t="s">
        <v>36</v>
      </c>
      <c r="N1409">
        <v>7777</v>
      </c>
      <c r="O1409" t="s">
        <v>37</v>
      </c>
      <c r="P1409">
        <v>2367</v>
      </c>
      <c r="T1409" s="3">
        <f t="shared" si="43"/>
        <v>100</v>
      </c>
      <c r="U1409" s="3">
        <f>IF(AND(R1409&lt;&gt;"_U",N1409&lt;&gt;9999,N1409&lt;&gt;999,L1409&lt;&gt;"Median"),IFERROR(VLOOKUP(A1409,'LBA Total'!A:P,16,0),"."),".")</f>
        <v>2367</v>
      </c>
    </row>
    <row r="1410" spans="1:21" x14ac:dyDescent="0.3">
      <c r="A1410" s="1" t="str">
        <f t="shared" si="42"/>
        <v>2023|Rodney Local Board Area|$50,001-$70,000</v>
      </c>
      <c r="B1410" t="s">
        <v>18</v>
      </c>
      <c r="C1410" t="s">
        <v>19</v>
      </c>
      <c r="D1410" t="s">
        <v>20</v>
      </c>
      <c r="E1410" t="s">
        <v>21</v>
      </c>
      <c r="F1410">
        <v>2023</v>
      </c>
      <c r="G1410">
        <v>2023</v>
      </c>
      <c r="H1410">
        <v>7601</v>
      </c>
      <c r="I1410" t="s">
        <v>135</v>
      </c>
      <c r="J1410">
        <v>99</v>
      </c>
      <c r="K1410" t="s">
        <v>23</v>
      </c>
      <c r="L1410">
        <v>4</v>
      </c>
      <c r="M1410" t="s">
        <v>36</v>
      </c>
      <c r="N1410">
        <v>3</v>
      </c>
      <c r="O1410" t="s">
        <v>25</v>
      </c>
      <c r="P1410">
        <v>294</v>
      </c>
      <c r="T1410" s="3">
        <f t="shared" si="43"/>
        <v>12.42</v>
      </c>
      <c r="U1410" s="3">
        <f>IF(AND(R1410&lt;&gt;"_U",N1410&lt;&gt;9999,N1410&lt;&gt;999,L1410&lt;&gt;"Median"),IFERROR(VLOOKUP(A1410,'LBA Total'!A:P,16,0),"."),".")</f>
        <v>2367</v>
      </c>
    </row>
    <row r="1411" spans="1:21" x14ac:dyDescent="0.3">
      <c r="A1411" s="1" t="str">
        <f t="shared" ref="A1411:A1474" si="44">G1411&amp;"|"&amp;I1411&amp;"|"&amp;M1411</f>
        <v>2023|Rodney Local Board Area|$50,001-$70,000</v>
      </c>
      <c r="B1411" t="s">
        <v>18</v>
      </c>
      <c r="C1411" t="s">
        <v>19</v>
      </c>
      <c r="D1411" t="s">
        <v>20</v>
      </c>
      <c r="E1411" t="s">
        <v>21</v>
      </c>
      <c r="F1411">
        <v>2023</v>
      </c>
      <c r="G1411">
        <v>2023</v>
      </c>
      <c r="H1411">
        <v>7601</v>
      </c>
      <c r="I1411" t="s">
        <v>135</v>
      </c>
      <c r="J1411">
        <v>99</v>
      </c>
      <c r="K1411" t="s">
        <v>23</v>
      </c>
      <c r="L1411">
        <v>4</v>
      </c>
      <c r="M1411" t="s">
        <v>36</v>
      </c>
      <c r="N1411">
        <v>999</v>
      </c>
      <c r="O1411" t="s">
        <v>42</v>
      </c>
      <c r="P1411">
        <v>0</v>
      </c>
      <c r="T1411" s="3" t="str">
        <f t="shared" ref="T1411:T1474" si="45">IF(AND(R1411&lt;&gt;"_U",R1411&lt;&gt;"c",N1411&lt;&gt;999,N1411&lt;&gt;9999,L1411&lt;&gt;"Median"),IFERROR((ROUND(P1411/U1411*100,2)),"."),".")</f>
        <v>.</v>
      </c>
      <c r="U1411" s="3" t="str">
        <f>IF(AND(R1411&lt;&gt;"_U",N1411&lt;&gt;9999,N1411&lt;&gt;999,L1411&lt;&gt;"Median"),IFERROR(VLOOKUP(A1411,'LBA Total'!A:P,16,0),"."),".")</f>
        <v>.</v>
      </c>
    </row>
    <row r="1412" spans="1:21" x14ac:dyDescent="0.3">
      <c r="A1412" s="1" t="str">
        <f t="shared" si="44"/>
        <v>2023|Rodney Local Board Area|$70,001-$100,000</v>
      </c>
      <c r="B1412" t="s">
        <v>18</v>
      </c>
      <c r="C1412" t="s">
        <v>19</v>
      </c>
      <c r="D1412" t="s">
        <v>20</v>
      </c>
      <c r="E1412" t="s">
        <v>21</v>
      </c>
      <c r="F1412">
        <v>2023</v>
      </c>
      <c r="G1412">
        <v>2023</v>
      </c>
      <c r="H1412">
        <v>7601</v>
      </c>
      <c r="I1412" t="s">
        <v>135</v>
      </c>
      <c r="J1412">
        <v>99</v>
      </c>
      <c r="K1412" t="s">
        <v>23</v>
      </c>
      <c r="L1412">
        <v>5</v>
      </c>
      <c r="M1412" t="s">
        <v>58</v>
      </c>
      <c r="N1412">
        <v>999</v>
      </c>
      <c r="O1412" t="s">
        <v>42</v>
      </c>
      <c r="P1412">
        <v>0</v>
      </c>
      <c r="T1412" s="3" t="str">
        <f t="shared" si="45"/>
        <v>.</v>
      </c>
      <c r="U1412" s="3" t="str">
        <f>IF(AND(R1412&lt;&gt;"_U",N1412&lt;&gt;9999,N1412&lt;&gt;999,L1412&lt;&gt;"Median"),IFERROR(VLOOKUP(A1412,'LBA Total'!A:P,16,0),"."),".")</f>
        <v>.</v>
      </c>
    </row>
    <row r="1413" spans="1:21" x14ac:dyDescent="0.3">
      <c r="A1413" s="1" t="str">
        <f t="shared" si="44"/>
        <v>2023|Rodney Local Board Area|$70,001-$100,000</v>
      </c>
      <c r="B1413" t="s">
        <v>18</v>
      </c>
      <c r="C1413" t="s">
        <v>19</v>
      </c>
      <c r="D1413" t="s">
        <v>20</v>
      </c>
      <c r="E1413" t="s">
        <v>21</v>
      </c>
      <c r="F1413">
        <v>2023</v>
      </c>
      <c r="G1413">
        <v>2023</v>
      </c>
      <c r="H1413">
        <v>7601</v>
      </c>
      <c r="I1413" t="s">
        <v>135</v>
      </c>
      <c r="J1413">
        <v>99</v>
      </c>
      <c r="K1413" t="s">
        <v>23</v>
      </c>
      <c r="L1413">
        <v>5</v>
      </c>
      <c r="M1413" t="s">
        <v>58</v>
      </c>
      <c r="N1413">
        <v>1</v>
      </c>
      <c r="O1413" t="s">
        <v>33</v>
      </c>
      <c r="P1413">
        <v>1725</v>
      </c>
      <c r="T1413" s="3">
        <f t="shared" si="45"/>
        <v>55.29</v>
      </c>
      <c r="U1413" s="3">
        <f>IF(AND(R1413&lt;&gt;"_U",N1413&lt;&gt;9999,N1413&lt;&gt;999,L1413&lt;&gt;"Median"),IFERROR(VLOOKUP(A1413,'LBA Total'!A:P,16,0),"."),".")</f>
        <v>3120</v>
      </c>
    </row>
    <row r="1414" spans="1:21" x14ac:dyDescent="0.3">
      <c r="A1414" s="1" t="str">
        <f t="shared" si="44"/>
        <v>2023|Rodney Local Board Area|$70,001-$100,000</v>
      </c>
      <c r="B1414" t="s">
        <v>18</v>
      </c>
      <c r="C1414" t="s">
        <v>19</v>
      </c>
      <c r="D1414" t="s">
        <v>20</v>
      </c>
      <c r="E1414" t="s">
        <v>21</v>
      </c>
      <c r="F1414">
        <v>2023</v>
      </c>
      <c r="G1414">
        <v>2023</v>
      </c>
      <c r="H1414">
        <v>7601</v>
      </c>
      <c r="I1414" t="s">
        <v>135</v>
      </c>
      <c r="J1414">
        <v>99</v>
      </c>
      <c r="K1414" t="s">
        <v>23</v>
      </c>
      <c r="L1414">
        <v>5</v>
      </c>
      <c r="M1414" t="s">
        <v>58</v>
      </c>
      <c r="N1414">
        <v>2</v>
      </c>
      <c r="O1414" t="s">
        <v>28</v>
      </c>
      <c r="P1414">
        <v>984</v>
      </c>
      <c r="T1414" s="3">
        <f t="shared" si="45"/>
        <v>31.54</v>
      </c>
      <c r="U1414" s="3">
        <f>IF(AND(R1414&lt;&gt;"_U",N1414&lt;&gt;9999,N1414&lt;&gt;999,L1414&lt;&gt;"Median"),IFERROR(VLOOKUP(A1414,'LBA Total'!A:P,16,0),"."),".")</f>
        <v>3120</v>
      </c>
    </row>
    <row r="1415" spans="1:21" x14ac:dyDescent="0.3">
      <c r="A1415" s="1" t="str">
        <f t="shared" si="44"/>
        <v>2023|Rodney Local Board Area|$70,001-$100,000</v>
      </c>
      <c r="B1415" t="s">
        <v>18</v>
      </c>
      <c r="C1415" t="s">
        <v>19</v>
      </c>
      <c r="D1415" t="s">
        <v>20</v>
      </c>
      <c r="E1415" t="s">
        <v>21</v>
      </c>
      <c r="F1415">
        <v>2023</v>
      </c>
      <c r="G1415">
        <v>2023</v>
      </c>
      <c r="H1415">
        <v>7601</v>
      </c>
      <c r="I1415" t="s">
        <v>135</v>
      </c>
      <c r="J1415">
        <v>99</v>
      </c>
      <c r="K1415" t="s">
        <v>23</v>
      </c>
      <c r="L1415">
        <v>5</v>
      </c>
      <c r="M1415" t="s">
        <v>58</v>
      </c>
      <c r="N1415">
        <v>9999</v>
      </c>
      <c r="O1415" t="s">
        <v>40</v>
      </c>
      <c r="P1415">
        <v>3120</v>
      </c>
      <c r="T1415" s="3" t="str">
        <f t="shared" si="45"/>
        <v>.</v>
      </c>
      <c r="U1415" s="3" t="str">
        <f>IF(AND(R1415&lt;&gt;"_U",N1415&lt;&gt;9999,N1415&lt;&gt;999,L1415&lt;&gt;"Median"),IFERROR(VLOOKUP(A1415,'LBA Total'!A:P,16,0),"."),".")</f>
        <v>.</v>
      </c>
    </row>
    <row r="1416" spans="1:21" x14ac:dyDescent="0.3">
      <c r="A1416" s="1" t="str">
        <f t="shared" si="44"/>
        <v>2023|Rodney Local Board Area|$70,001-$100,000</v>
      </c>
      <c r="B1416" t="s">
        <v>18</v>
      </c>
      <c r="C1416" t="s">
        <v>19</v>
      </c>
      <c r="D1416" t="s">
        <v>20</v>
      </c>
      <c r="E1416" t="s">
        <v>21</v>
      </c>
      <c r="F1416">
        <v>2023</v>
      </c>
      <c r="G1416">
        <v>2023</v>
      </c>
      <c r="H1416">
        <v>7601</v>
      </c>
      <c r="I1416" t="s">
        <v>135</v>
      </c>
      <c r="J1416">
        <v>99</v>
      </c>
      <c r="K1416" t="s">
        <v>23</v>
      </c>
      <c r="L1416">
        <v>5</v>
      </c>
      <c r="M1416" t="s">
        <v>58</v>
      </c>
      <c r="N1416">
        <v>7777</v>
      </c>
      <c r="O1416" t="s">
        <v>37</v>
      </c>
      <c r="P1416">
        <v>3120</v>
      </c>
      <c r="T1416" s="3">
        <f t="shared" si="45"/>
        <v>100</v>
      </c>
      <c r="U1416" s="3">
        <f>IF(AND(R1416&lt;&gt;"_U",N1416&lt;&gt;9999,N1416&lt;&gt;999,L1416&lt;&gt;"Median"),IFERROR(VLOOKUP(A1416,'LBA Total'!A:P,16,0),"."),".")</f>
        <v>3120</v>
      </c>
    </row>
    <row r="1417" spans="1:21" x14ac:dyDescent="0.3">
      <c r="A1417" s="1" t="str">
        <f t="shared" si="44"/>
        <v>2023|Rodney Local Board Area|$70,001-$100,000</v>
      </c>
      <c r="B1417" t="s">
        <v>18</v>
      </c>
      <c r="C1417" t="s">
        <v>19</v>
      </c>
      <c r="D1417" t="s">
        <v>20</v>
      </c>
      <c r="E1417" t="s">
        <v>21</v>
      </c>
      <c r="F1417">
        <v>2023</v>
      </c>
      <c r="G1417">
        <v>2023</v>
      </c>
      <c r="H1417">
        <v>7601</v>
      </c>
      <c r="I1417" t="s">
        <v>135</v>
      </c>
      <c r="J1417">
        <v>99</v>
      </c>
      <c r="K1417" t="s">
        <v>23</v>
      </c>
      <c r="L1417">
        <v>5</v>
      </c>
      <c r="M1417" t="s">
        <v>58</v>
      </c>
      <c r="N1417">
        <v>3</v>
      </c>
      <c r="O1417" t="s">
        <v>25</v>
      </c>
      <c r="P1417">
        <v>411</v>
      </c>
      <c r="T1417" s="3">
        <f t="shared" si="45"/>
        <v>13.17</v>
      </c>
      <c r="U1417" s="3">
        <f>IF(AND(R1417&lt;&gt;"_U",N1417&lt;&gt;9999,N1417&lt;&gt;999,L1417&lt;&gt;"Median"),IFERROR(VLOOKUP(A1417,'LBA Total'!A:P,16,0),"."),".")</f>
        <v>3120</v>
      </c>
    </row>
    <row r="1418" spans="1:21" x14ac:dyDescent="0.3">
      <c r="A1418" s="1" t="str">
        <f t="shared" si="44"/>
        <v>2023|Rodney Local Board Area|$100,001-$150,000</v>
      </c>
      <c r="B1418" t="s">
        <v>18</v>
      </c>
      <c r="C1418" t="s">
        <v>19</v>
      </c>
      <c r="D1418" t="s">
        <v>20</v>
      </c>
      <c r="E1418" t="s">
        <v>21</v>
      </c>
      <c r="F1418">
        <v>2023</v>
      </c>
      <c r="G1418">
        <v>2023</v>
      </c>
      <c r="H1418">
        <v>7601</v>
      </c>
      <c r="I1418" t="s">
        <v>135</v>
      </c>
      <c r="J1418">
        <v>99</v>
      </c>
      <c r="K1418" t="s">
        <v>23</v>
      </c>
      <c r="L1418">
        <v>6</v>
      </c>
      <c r="M1418" t="s">
        <v>59</v>
      </c>
      <c r="N1418">
        <v>7777</v>
      </c>
      <c r="O1418" t="s">
        <v>37</v>
      </c>
      <c r="P1418">
        <v>4962</v>
      </c>
      <c r="T1418" s="3">
        <f t="shared" si="45"/>
        <v>100</v>
      </c>
      <c r="U1418" s="3">
        <f>IF(AND(R1418&lt;&gt;"_U",N1418&lt;&gt;9999,N1418&lt;&gt;999,L1418&lt;&gt;"Median"),IFERROR(VLOOKUP(A1418,'LBA Total'!A:P,16,0),"."),".")</f>
        <v>4962</v>
      </c>
    </row>
    <row r="1419" spans="1:21" x14ac:dyDescent="0.3">
      <c r="A1419" s="1" t="str">
        <f t="shared" si="44"/>
        <v>2023|Rodney Local Board Area|$100,001-$150,000</v>
      </c>
      <c r="B1419" t="s">
        <v>18</v>
      </c>
      <c r="C1419" t="s">
        <v>19</v>
      </c>
      <c r="D1419" t="s">
        <v>20</v>
      </c>
      <c r="E1419" t="s">
        <v>21</v>
      </c>
      <c r="F1419">
        <v>2023</v>
      </c>
      <c r="G1419">
        <v>2023</v>
      </c>
      <c r="H1419">
        <v>7601</v>
      </c>
      <c r="I1419" t="s">
        <v>135</v>
      </c>
      <c r="J1419">
        <v>99</v>
      </c>
      <c r="K1419" t="s">
        <v>23</v>
      </c>
      <c r="L1419">
        <v>6</v>
      </c>
      <c r="M1419" t="s">
        <v>59</v>
      </c>
      <c r="N1419">
        <v>999</v>
      </c>
      <c r="O1419" t="s">
        <v>42</v>
      </c>
      <c r="P1419">
        <v>0</v>
      </c>
      <c r="T1419" s="3" t="str">
        <f t="shared" si="45"/>
        <v>.</v>
      </c>
      <c r="U1419" s="3" t="str">
        <f>IF(AND(R1419&lt;&gt;"_U",N1419&lt;&gt;9999,N1419&lt;&gt;999,L1419&lt;&gt;"Median"),IFERROR(VLOOKUP(A1419,'LBA Total'!A:P,16,0),"."),".")</f>
        <v>.</v>
      </c>
    </row>
    <row r="1420" spans="1:21" x14ac:dyDescent="0.3">
      <c r="A1420" s="1" t="str">
        <f t="shared" si="44"/>
        <v>2023|Rodney Local Board Area|$100,001-$150,000</v>
      </c>
      <c r="B1420" t="s">
        <v>18</v>
      </c>
      <c r="C1420" t="s">
        <v>19</v>
      </c>
      <c r="D1420" t="s">
        <v>20</v>
      </c>
      <c r="E1420" t="s">
        <v>21</v>
      </c>
      <c r="F1420">
        <v>2023</v>
      </c>
      <c r="G1420">
        <v>2023</v>
      </c>
      <c r="H1420">
        <v>7601</v>
      </c>
      <c r="I1420" t="s">
        <v>135</v>
      </c>
      <c r="J1420">
        <v>99</v>
      </c>
      <c r="K1420" t="s">
        <v>23</v>
      </c>
      <c r="L1420">
        <v>6</v>
      </c>
      <c r="M1420" t="s">
        <v>59</v>
      </c>
      <c r="N1420">
        <v>9999</v>
      </c>
      <c r="O1420" t="s">
        <v>40</v>
      </c>
      <c r="P1420">
        <v>4962</v>
      </c>
      <c r="T1420" s="3" t="str">
        <f t="shared" si="45"/>
        <v>.</v>
      </c>
      <c r="U1420" s="3" t="str">
        <f>IF(AND(R1420&lt;&gt;"_U",N1420&lt;&gt;9999,N1420&lt;&gt;999,L1420&lt;&gt;"Median"),IFERROR(VLOOKUP(A1420,'LBA Total'!A:P,16,0),"."),".")</f>
        <v>.</v>
      </c>
    </row>
    <row r="1421" spans="1:21" x14ac:dyDescent="0.3">
      <c r="A1421" s="1" t="str">
        <f t="shared" si="44"/>
        <v>2023|Rodney Local Board Area|$100,001-$150,000</v>
      </c>
      <c r="B1421" t="s">
        <v>18</v>
      </c>
      <c r="C1421" t="s">
        <v>19</v>
      </c>
      <c r="D1421" t="s">
        <v>20</v>
      </c>
      <c r="E1421" t="s">
        <v>21</v>
      </c>
      <c r="F1421">
        <v>2023</v>
      </c>
      <c r="G1421">
        <v>2023</v>
      </c>
      <c r="H1421">
        <v>7601</v>
      </c>
      <c r="I1421" t="s">
        <v>135</v>
      </c>
      <c r="J1421">
        <v>99</v>
      </c>
      <c r="K1421" t="s">
        <v>23</v>
      </c>
      <c r="L1421">
        <v>6</v>
      </c>
      <c r="M1421" t="s">
        <v>59</v>
      </c>
      <c r="N1421">
        <v>1</v>
      </c>
      <c r="O1421" t="s">
        <v>33</v>
      </c>
      <c r="P1421">
        <v>2994</v>
      </c>
      <c r="T1421" s="3">
        <f t="shared" si="45"/>
        <v>60.34</v>
      </c>
      <c r="U1421" s="3">
        <f>IF(AND(R1421&lt;&gt;"_U",N1421&lt;&gt;9999,N1421&lt;&gt;999,L1421&lt;&gt;"Median"),IFERROR(VLOOKUP(A1421,'LBA Total'!A:P,16,0),"."),".")</f>
        <v>4962</v>
      </c>
    </row>
    <row r="1422" spans="1:21" x14ac:dyDescent="0.3">
      <c r="A1422" s="1" t="str">
        <f t="shared" si="44"/>
        <v>2023|Rodney Local Board Area|$100,001-$150,000</v>
      </c>
      <c r="B1422" t="s">
        <v>18</v>
      </c>
      <c r="C1422" t="s">
        <v>19</v>
      </c>
      <c r="D1422" t="s">
        <v>20</v>
      </c>
      <c r="E1422" t="s">
        <v>21</v>
      </c>
      <c r="F1422">
        <v>2023</v>
      </c>
      <c r="G1422">
        <v>2023</v>
      </c>
      <c r="H1422">
        <v>7601</v>
      </c>
      <c r="I1422" t="s">
        <v>135</v>
      </c>
      <c r="J1422">
        <v>99</v>
      </c>
      <c r="K1422" t="s">
        <v>23</v>
      </c>
      <c r="L1422">
        <v>6</v>
      </c>
      <c r="M1422" t="s">
        <v>59</v>
      </c>
      <c r="N1422">
        <v>2</v>
      </c>
      <c r="O1422" t="s">
        <v>28</v>
      </c>
      <c r="P1422">
        <v>1287</v>
      </c>
      <c r="T1422" s="3">
        <f t="shared" si="45"/>
        <v>25.94</v>
      </c>
      <c r="U1422" s="3">
        <f>IF(AND(R1422&lt;&gt;"_U",N1422&lt;&gt;9999,N1422&lt;&gt;999,L1422&lt;&gt;"Median"),IFERROR(VLOOKUP(A1422,'LBA Total'!A:P,16,0),"."),".")</f>
        <v>4962</v>
      </c>
    </row>
    <row r="1423" spans="1:21" x14ac:dyDescent="0.3">
      <c r="A1423" s="1" t="str">
        <f t="shared" si="44"/>
        <v>2023|Rodney Local Board Area|$100,001-$150,000</v>
      </c>
      <c r="B1423" t="s">
        <v>18</v>
      </c>
      <c r="C1423" t="s">
        <v>19</v>
      </c>
      <c r="D1423" t="s">
        <v>20</v>
      </c>
      <c r="E1423" t="s">
        <v>21</v>
      </c>
      <c r="F1423">
        <v>2023</v>
      </c>
      <c r="G1423">
        <v>2023</v>
      </c>
      <c r="H1423">
        <v>7601</v>
      </c>
      <c r="I1423" t="s">
        <v>135</v>
      </c>
      <c r="J1423">
        <v>99</v>
      </c>
      <c r="K1423" t="s">
        <v>23</v>
      </c>
      <c r="L1423">
        <v>6</v>
      </c>
      <c r="M1423" t="s">
        <v>59</v>
      </c>
      <c r="N1423">
        <v>3</v>
      </c>
      <c r="O1423" t="s">
        <v>25</v>
      </c>
      <c r="P1423">
        <v>684</v>
      </c>
      <c r="T1423" s="3">
        <f t="shared" si="45"/>
        <v>13.78</v>
      </c>
      <c r="U1423" s="3">
        <f>IF(AND(R1423&lt;&gt;"_U",N1423&lt;&gt;9999,N1423&lt;&gt;999,L1423&lt;&gt;"Median"),IFERROR(VLOOKUP(A1423,'LBA Total'!A:P,16,0),"."),".")</f>
        <v>4962</v>
      </c>
    </row>
    <row r="1424" spans="1:21" x14ac:dyDescent="0.3">
      <c r="A1424" s="1" t="str">
        <f t="shared" si="44"/>
        <v>2023|Rodney Local Board Area|$150,001-$200,000</v>
      </c>
      <c r="B1424" t="s">
        <v>18</v>
      </c>
      <c r="C1424" t="s">
        <v>19</v>
      </c>
      <c r="D1424" t="s">
        <v>20</v>
      </c>
      <c r="E1424" t="s">
        <v>21</v>
      </c>
      <c r="F1424">
        <v>2023</v>
      </c>
      <c r="G1424">
        <v>2023</v>
      </c>
      <c r="H1424">
        <v>7601</v>
      </c>
      <c r="I1424" t="s">
        <v>135</v>
      </c>
      <c r="J1424">
        <v>99</v>
      </c>
      <c r="K1424" t="s">
        <v>23</v>
      </c>
      <c r="L1424">
        <v>7</v>
      </c>
      <c r="M1424" t="s">
        <v>43</v>
      </c>
      <c r="N1424">
        <v>2</v>
      </c>
      <c r="O1424" t="s">
        <v>28</v>
      </c>
      <c r="P1424">
        <v>720</v>
      </c>
      <c r="T1424" s="3">
        <f t="shared" si="45"/>
        <v>18.350000000000001</v>
      </c>
      <c r="U1424" s="3">
        <f>IF(AND(R1424&lt;&gt;"_U",N1424&lt;&gt;9999,N1424&lt;&gt;999,L1424&lt;&gt;"Median"),IFERROR(VLOOKUP(A1424,'LBA Total'!A:P,16,0),"."),".")</f>
        <v>3924</v>
      </c>
    </row>
    <row r="1425" spans="1:21" x14ac:dyDescent="0.3">
      <c r="A1425" s="1" t="str">
        <f t="shared" si="44"/>
        <v>2023|Rodney Local Board Area|$150,001-$200,000</v>
      </c>
      <c r="B1425" t="s">
        <v>18</v>
      </c>
      <c r="C1425" t="s">
        <v>19</v>
      </c>
      <c r="D1425" t="s">
        <v>20</v>
      </c>
      <c r="E1425" t="s">
        <v>21</v>
      </c>
      <c r="F1425">
        <v>2023</v>
      </c>
      <c r="G1425">
        <v>2023</v>
      </c>
      <c r="H1425">
        <v>7601</v>
      </c>
      <c r="I1425" t="s">
        <v>135</v>
      </c>
      <c r="J1425">
        <v>99</v>
      </c>
      <c r="K1425" t="s">
        <v>23</v>
      </c>
      <c r="L1425">
        <v>7</v>
      </c>
      <c r="M1425" t="s">
        <v>43</v>
      </c>
      <c r="N1425">
        <v>1</v>
      </c>
      <c r="O1425" t="s">
        <v>33</v>
      </c>
      <c r="P1425">
        <v>2613</v>
      </c>
      <c r="T1425" s="3">
        <f t="shared" si="45"/>
        <v>66.59</v>
      </c>
      <c r="U1425" s="3">
        <f>IF(AND(R1425&lt;&gt;"_U",N1425&lt;&gt;9999,N1425&lt;&gt;999,L1425&lt;&gt;"Median"),IFERROR(VLOOKUP(A1425,'LBA Total'!A:P,16,0),"."),".")</f>
        <v>3924</v>
      </c>
    </row>
    <row r="1426" spans="1:21" x14ac:dyDescent="0.3">
      <c r="A1426" s="1" t="str">
        <f t="shared" si="44"/>
        <v>2023|Rodney Local Board Area|$150,001-$200,000</v>
      </c>
      <c r="B1426" t="s">
        <v>18</v>
      </c>
      <c r="C1426" t="s">
        <v>19</v>
      </c>
      <c r="D1426" t="s">
        <v>20</v>
      </c>
      <c r="E1426" t="s">
        <v>21</v>
      </c>
      <c r="F1426">
        <v>2023</v>
      </c>
      <c r="G1426">
        <v>2023</v>
      </c>
      <c r="H1426">
        <v>7601</v>
      </c>
      <c r="I1426" t="s">
        <v>135</v>
      </c>
      <c r="J1426">
        <v>99</v>
      </c>
      <c r="K1426" t="s">
        <v>23</v>
      </c>
      <c r="L1426">
        <v>7</v>
      </c>
      <c r="M1426" t="s">
        <v>43</v>
      </c>
      <c r="N1426">
        <v>3</v>
      </c>
      <c r="O1426" t="s">
        <v>25</v>
      </c>
      <c r="P1426">
        <v>588</v>
      </c>
      <c r="T1426" s="3">
        <f t="shared" si="45"/>
        <v>14.98</v>
      </c>
      <c r="U1426" s="3">
        <f>IF(AND(R1426&lt;&gt;"_U",N1426&lt;&gt;9999,N1426&lt;&gt;999,L1426&lt;&gt;"Median"),IFERROR(VLOOKUP(A1426,'LBA Total'!A:P,16,0),"."),".")</f>
        <v>3924</v>
      </c>
    </row>
    <row r="1427" spans="1:21" x14ac:dyDescent="0.3">
      <c r="A1427" s="1" t="str">
        <f t="shared" si="44"/>
        <v>2023|Rodney Local Board Area|$150,001-$200,000</v>
      </c>
      <c r="B1427" t="s">
        <v>18</v>
      </c>
      <c r="C1427" t="s">
        <v>19</v>
      </c>
      <c r="D1427" t="s">
        <v>20</v>
      </c>
      <c r="E1427" t="s">
        <v>21</v>
      </c>
      <c r="F1427">
        <v>2023</v>
      </c>
      <c r="G1427">
        <v>2023</v>
      </c>
      <c r="H1427">
        <v>7601</v>
      </c>
      <c r="I1427" t="s">
        <v>135</v>
      </c>
      <c r="J1427">
        <v>99</v>
      </c>
      <c r="K1427" t="s">
        <v>23</v>
      </c>
      <c r="L1427">
        <v>7</v>
      </c>
      <c r="M1427" t="s">
        <v>43</v>
      </c>
      <c r="N1427">
        <v>9999</v>
      </c>
      <c r="O1427" t="s">
        <v>40</v>
      </c>
      <c r="P1427">
        <v>3924</v>
      </c>
      <c r="T1427" s="3" t="str">
        <f t="shared" si="45"/>
        <v>.</v>
      </c>
      <c r="U1427" s="3" t="str">
        <f>IF(AND(R1427&lt;&gt;"_U",N1427&lt;&gt;9999,N1427&lt;&gt;999,L1427&lt;&gt;"Median"),IFERROR(VLOOKUP(A1427,'LBA Total'!A:P,16,0),"."),".")</f>
        <v>.</v>
      </c>
    </row>
    <row r="1428" spans="1:21" x14ac:dyDescent="0.3">
      <c r="A1428" s="1" t="str">
        <f t="shared" si="44"/>
        <v>2023|Rodney Local Board Area|$150,001-$200,000</v>
      </c>
      <c r="B1428" t="s">
        <v>18</v>
      </c>
      <c r="C1428" t="s">
        <v>19</v>
      </c>
      <c r="D1428" t="s">
        <v>20</v>
      </c>
      <c r="E1428" t="s">
        <v>21</v>
      </c>
      <c r="F1428">
        <v>2023</v>
      </c>
      <c r="G1428">
        <v>2023</v>
      </c>
      <c r="H1428">
        <v>7601</v>
      </c>
      <c r="I1428" t="s">
        <v>135</v>
      </c>
      <c r="J1428">
        <v>99</v>
      </c>
      <c r="K1428" t="s">
        <v>23</v>
      </c>
      <c r="L1428">
        <v>7</v>
      </c>
      <c r="M1428" t="s">
        <v>43</v>
      </c>
      <c r="N1428">
        <v>7777</v>
      </c>
      <c r="O1428" t="s">
        <v>37</v>
      </c>
      <c r="P1428">
        <v>3924</v>
      </c>
      <c r="T1428" s="3">
        <f t="shared" si="45"/>
        <v>100</v>
      </c>
      <c r="U1428" s="3">
        <f>IF(AND(R1428&lt;&gt;"_U",N1428&lt;&gt;9999,N1428&lt;&gt;999,L1428&lt;&gt;"Median"),IFERROR(VLOOKUP(A1428,'LBA Total'!A:P,16,0),"."),".")</f>
        <v>3924</v>
      </c>
    </row>
    <row r="1429" spans="1:21" x14ac:dyDescent="0.3">
      <c r="A1429" s="1" t="str">
        <f t="shared" si="44"/>
        <v>2023|Rodney Local Board Area|$150,001-$200,000</v>
      </c>
      <c r="B1429" t="s">
        <v>18</v>
      </c>
      <c r="C1429" t="s">
        <v>19</v>
      </c>
      <c r="D1429" t="s">
        <v>20</v>
      </c>
      <c r="E1429" t="s">
        <v>21</v>
      </c>
      <c r="F1429">
        <v>2023</v>
      </c>
      <c r="G1429">
        <v>2023</v>
      </c>
      <c r="H1429">
        <v>7601</v>
      </c>
      <c r="I1429" t="s">
        <v>135</v>
      </c>
      <c r="J1429">
        <v>99</v>
      </c>
      <c r="K1429" t="s">
        <v>23</v>
      </c>
      <c r="L1429">
        <v>7</v>
      </c>
      <c r="M1429" t="s">
        <v>43</v>
      </c>
      <c r="N1429">
        <v>999</v>
      </c>
      <c r="O1429" t="s">
        <v>42</v>
      </c>
      <c r="P1429">
        <v>3</v>
      </c>
      <c r="T1429" s="3" t="str">
        <f t="shared" si="45"/>
        <v>.</v>
      </c>
      <c r="U1429" s="3" t="str">
        <f>IF(AND(R1429&lt;&gt;"_U",N1429&lt;&gt;9999,N1429&lt;&gt;999,L1429&lt;&gt;"Median"),IFERROR(VLOOKUP(A1429,'LBA Total'!A:P,16,0),"."),".")</f>
        <v>.</v>
      </c>
    </row>
    <row r="1430" spans="1:21" x14ac:dyDescent="0.3">
      <c r="A1430" s="1" t="str">
        <f t="shared" si="44"/>
        <v>2023|Rodney Local Board Area|$200,001 or more</v>
      </c>
      <c r="B1430" t="s">
        <v>18</v>
      </c>
      <c r="C1430" t="s">
        <v>19</v>
      </c>
      <c r="D1430" t="s">
        <v>20</v>
      </c>
      <c r="E1430" t="s">
        <v>21</v>
      </c>
      <c r="F1430">
        <v>2023</v>
      </c>
      <c r="G1430">
        <v>2023</v>
      </c>
      <c r="H1430">
        <v>7601</v>
      </c>
      <c r="I1430" t="s">
        <v>135</v>
      </c>
      <c r="J1430">
        <v>99</v>
      </c>
      <c r="K1430" t="s">
        <v>23</v>
      </c>
      <c r="L1430">
        <v>8</v>
      </c>
      <c r="M1430" t="s">
        <v>27</v>
      </c>
      <c r="N1430">
        <v>9999</v>
      </c>
      <c r="O1430" t="s">
        <v>40</v>
      </c>
      <c r="P1430">
        <v>5415</v>
      </c>
      <c r="T1430" s="3" t="str">
        <f t="shared" si="45"/>
        <v>.</v>
      </c>
      <c r="U1430" s="3" t="str">
        <f>IF(AND(R1430&lt;&gt;"_U",N1430&lt;&gt;9999,N1430&lt;&gt;999,L1430&lt;&gt;"Median"),IFERROR(VLOOKUP(A1430,'LBA Total'!A:P,16,0),"."),".")</f>
        <v>.</v>
      </c>
    </row>
    <row r="1431" spans="1:21" x14ac:dyDescent="0.3">
      <c r="A1431" s="1" t="str">
        <f t="shared" si="44"/>
        <v>2023|Rodney Local Board Area|$200,001 or more</v>
      </c>
      <c r="B1431" t="s">
        <v>18</v>
      </c>
      <c r="C1431" t="s">
        <v>19</v>
      </c>
      <c r="D1431" t="s">
        <v>20</v>
      </c>
      <c r="E1431" t="s">
        <v>21</v>
      </c>
      <c r="F1431">
        <v>2023</v>
      </c>
      <c r="G1431">
        <v>2023</v>
      </c>
      <c r="H1431">
        <v>7601</v>
      </c>
      <c r="I1431" t="s">
        <v>135</v>
      </c>
      <c r="J1431">
        <v>99</v>
      </c>
      <c r="K1431" t="s">
        <v>23</v>
      </c>
      <c r="L1431">
        <v>8</v>
      </c>
      <c r="M1431" t="s">
        <v>27</v>
      </c>
      <c r="N1431">
        <v>2</v>
      </c>
      <c r="O1431" t="s">
        <v>28</v>
      </c>
      <c r="P1431">
        <v>654</v>
      </c>
      <c r="T1431" s="3">
        <f t="shared" si="45"/>
        <v>12.08</v>
      </c>
      <c r="U1431" s="3">
        <f>IF(AND(R1431&lt;&gt;"_U",N1431&lt;&gt;9999,N1431&lt;&gt;999,L1431&lt;&gt;"Median"),IFERROR(VLOOKUP(A1431,'LBA Total'!A:P,16,0),"."),".")</f>
        <v>5415</v>
      </c>
    </row>
    <row r="1432" spans="1:21" x14ac:dyDescent="0.3">
      <c r="A1432" s="1" t="str">
        <f t="shared" si="44"/>
        <v>2023|Rodney Local Board Area|$200,001 or more</v>
      </c>
      <c r="B1432" t="s">
        <v>18</v>
      </c>
      <c r="C1432" t="s">
        <v>19</v>
      </c>
      <c r="D1432" t="s">
        <v>20</v>
      </c>
      <c r="E1432" t="s">
        <v>21</v>
      </c>
      <c r="F1432">
        <v>2023</v>
      </c>
      <c r="G1432">
        <v>2023</v>
      </c>
      <c r="H1432">
        <v>7601</v>
      </c>
      <c r="I1432" t="s">
        <v>135</v>
      </c>
      <c r="J1432">
        <v>99</v>
      </c>
      <c r="K1432" t="s">
        <v>23</v>
      </c>
      <c r="L1432">
        <v>8</v>
      </c>
      <c r="M1432" t="s">
        <v>27</v>
      </c>
      <c r="N1432">
        <v>3</v>
      </c>
      <c r="O1432" t="s">
        <v>25</v>
      </c>
      <c r="P1432">
        <v>1401</v>
      </c>
      <c r="T1432" s="3">
        <f t="shared" si="45"/>
        <v>25.87</v>
      </c>
      <c r="U1432" s="3">
        <f>IF(AND(R1432&lt;&gt;"_U",N1432&lt;&gt;9999,N1432&lt;&gt;999,L1432&lt;&gt;"Median"),IFERROR(VLOOKUP(A1432,'LBA Total'!A:P,16,0),"."),".")</f>
        <v>5415</v>
      </c>
    </row>
    <row r="1433" spans="1:21" x14ac:dyDescent="0.3">
      <c r="A1433" s="1" t="str">
        <f t="shared" si="44"/>
        <v>2023|Rodney Local Board Area|$200,001 or more</v>
      </c>
      <c r="B1433" t="s">
        <v>18</v>
      </c>
      <c r="C1433" t="s">
        <v>19</v>
      </c>
      <c r="D1433" t="s">
        <v>20</v>
      </c>
      <c r="E1433" t="s">
        <v>21</v>
      </c>
      <c r="F1433">
        <v>2023</v>
      </c>
      <c r="G1433">
        <v>2023</v>
      </c>
      <c r="H1433">
        <v>7601</v>
      </c>
      <c r="I1433" t="s">
        <v>135</v>
      </c>
      <c r="J1433">
        <v>99</v>
      </c>
      <c r="K1433" t="s">
        <v>23</v>
      </c>
      <c r="L1433">
        <v>8</v>
      </c>
      <c r="M1433" t="s">
        <v>27</v>
      </c>
      <c r="N1433">
        <v>7777</v>
      </c>
      <c r="O1433" t="s">
        <v>37</v>
      </c>
      <c r="P1433">
        <v>5415</v>
      </c>
      <c r="T1433" s="3">
        <f t="shared" si="45"/>
        <v>100</v>
      </c>
      <c r="U1433" s="3">
        <f>IF(AND(R1433&lt;&gt;"_U",N1433&lt;&gt;9999,N1433&lt;&gt;999,L1433&lt;&gt;"Median"),IFERROR(VLOOKUP(A1433,'LBA Total'!A:P,16,0),"."),".")</f>
        <v>5415</v>
      </c>
    </row>
    <row r="1434" spans="1:21" x14ac:dyDescent="0.3">
      <c r="A1434" s="1" t="str">
        <f t="shared" si="44"/>
        <v>2023|Rodney Local Board Area|$200,001 or more</v>
      </c>
      <c r="B1434" t="s">
        <v>18</v>
      </c>
      <c r="C1434" t="s">
        <v>19</v>
      </c>
      <c r="D1434" t="s">
        <v>20</v>
      </c>
      <c r="E1434" t="s">
        <v>21</v>
      </c>
      <c r="F1434">
        <v>2023</v>
      </c>
      <c r="G1434">
        <v>2023</v>
      </c>
      <c r="H1434">
        <v>7601</v>
      </c>
      <c r="I1434" t="s">
        <v>135</v>
      </c>
      <c r="J1434">
        <v>99</v>
      </c>
      <c r="K1434" t="s">
        <v>23</v>
      </c>
      <c r="L1434">
        <v>8</v>
      </c>
      <c r="M1434" t="s">
        <v>27</v>
      </c>
      <c r="N1434">
        <v>999</v>
      </c>
      <c r="O1434" t="s">
        <v>42</v>
      </c>
      <c r="P1434">
        <v>0</v>
      </c>
      <c r="T1434" s="3" t="str">
        <f t="shared" si="45"/>
        <v>.</v>
      </c>
      <c r="U1434" s="3" t="str">
        <f>IF(AND(R1434&lt;&gt;"_U",N1434&lt;&gt;9999,N1434&lt;&gt;999,L1434&lt;&gt;"Median"),IFERROR(VLOOKUP(A1434,'LBA Total'!A:P,16,0),"."),".")</f>
        <v>.</v>
      </c>
    </row>
    <row r="1435" spans="1:21" x14ac:dyDescent="0.3">
      <c r="A1435" s="1" t="str">
        <f t="shared" si="44"/>
        <v>2023|Rodney Local Board Area|$200,001 or more</v>
      </c>
      <c r="B1435" t="s">
        <v>18</v>
      </c>
      <c r="C1435" t="s">
        <v>19</v>
      </c>
      <c r="D1435" t="s">
        <v>20</v>
      </c>
      <c r="E1435" t="s">
        <v>21</v>
      </c>
      <c r="F1435">
        <v>2023</v>
      </c>
      <c r="G1435">
        <v>2023</v>
      </c>
      <c r="H1435">
        <v>7601</v>
      </c>
      <c r="I1435" t="s">
        <v>135</v>
      </c>
      <c r="J1435">
        <v>99</v>
      </c>
      <c r="K1435" t="s">
        <v>23</v>
      </c>
      <c r="L1435">
        <v>8</v>
      </c>
      <c r="M1435" t="s">
        <v>27</v>
      </c>
      <c r="N1435">
        <v>1</v>
      </c>
      <c r="O1435" t="s">
        <v>33</v>
      </c>
      <c r="P1435">
        <v>3360</v>
      </c>
      <c r="T1435" s="3">
        <f t="shared" si="45"/>
        <v>62.05</v>
      </c>
      <c r="U1435" s="3">
        <f>IF(AND(R1435&lt;&gt;"_U",N1435&lt;&gt;9999,N1435&lt;&gt;999,L1435&lt;&gt;"Median"),IFERROR(VLOOKUP(A1435,'LBA Total'!A:P,16,0),"."),".")</f>
        <v>5415</v>
      </c>
    </row>
    <row r="1436" spans="1:21" x14ac:dyDescent="0.3">
      <c r="A1436" s="1" t="str">
        <f t="shared" si="44"/>
        <v>2023|Rodney Local Board Area|Total stated - total household income</v>
      </c>
      <c r="B1436" t="s">
        <v>18</v>
      </c>
      <c r="C1436" t="s">
        <v>19</v>
      </c>
      <c r="D1436" t="s">
        <v>20</v>
      </c>
      <c r="E1436" t="s">
        <v>21</v>
      </c>
      <c r="F1436">
        <v>2023</v>
      </c>
      <c r="G1436">
        <v>2023</v>
      </c>
      <c r="H1436">
        <v>7601</v>
      </c>
      <c r="I1436" t="s">
        <v>135</v>
      </c>
      <c r="J1436">
        <v>99</v>
      </c>
      <c r="K1436" t="s">
        <v>23</v>
      </c>
      <c r="L1436">
        <v>77</v>
      </c>
      <c r="M1436" t="s">
        <v>32</v>
      </c>
      <c r="N1436">
        <v>7777</v>
      </c>
      <c r="O1436" t="s">
        <v>37</v>
      </c>
      <c r="P1436">
        <v>25434</v>
      </c>
      <c r="T1436" s="3">
        <f t="shared" si="45"/>
        <v>100</v>
      </c>
      <c r="U1436" s="3">
        <f>IF(AND(R1436&lt;&gt;"_U",N1436&lt;&gt;9999,N1436&lt;&gt;999,L1436&lt;&gt;"Median"),IFERROR(VLOOKUP(A1436,'LBA Total'!A:P,16,0),"."),".")</f>
        <v>25434</v>
      </c>
    </row>
    <row r="1437" spans="1:21" x14ac:dyDescent="0.3">
      <c r="A1437" s="1" t="str">
        <f t="shared" si="44"/>
        <v>2023|Rodney Local Board Area|Total stated - total household income</v>
      </c>
      <c r="B1437" t="s">
        <v>18</v>
      </c>
      <c r="C1437" t="s">
        <v>19</v>
      </c>
      <c r="D1437" t="s">
        <v>20</v>
      </c>
      <c r="E1437" t="s">
        <v>21</v>
      </c>
      <c r="F1437">
        <v>2023</v>
      </c>
      <c r="G1437">
        <v>2023</v>
      </c>
      <c r="H1437">
        <v>7601</v>
      </c>
      <c r="I1437" t="s">
        <v>135</v>
      </c>
      <c r="J1437">
        <v>99</v>
      </c>
      <c r="K1437" t="s">
        <v>23</v>
      </c>
      <c r="L1437">
        <v>77</v>
      </c>
      <c r="M1437" t="s">
        <v>32</v>
      </c>
      <c r="N1437">
        <v>3</v>
      </c>
      <c r="O1437" t="s">
        <v>25</v>
      </c>
      <c r="P1437">
        <v>4209</v>
      </c>
      <c r="T1437" s="3">
        <f t="shared" si="45"/>
        <v>16.55</v>
      </c>
      <c r="U1437" s="3">
        <f>IF(AND(R1437&lt;&gt;"_U",N1437&lt;&gt;9999,N1437&lt;&gt;999,L1437&lt;&gt;"Median"),IFERROR(VLOOKUP(A1437,'LBA Total'!A:P,16,0),"."),".")</f>
        <v>25434</v>
      </c>
    </row>
    <row r="1438" spans="1:21" x14ac:dyDescent="0.3">
      <c r="A1438" s="1" t="str">
        <f t="shared" si="44"/>
        <v>2023|Rodney Local Board Area|Total stated - total household income</v>
      </c>
      <c r="B1438" t="s">
        <v>18</v>
      </c>
      <c r="C1438" t="s">
        <v>19</v>
      </c>
      <c r="D1438" t="s">
        <v>20</v>
      </c>
      <c r="E1438" t="s">
        <v>21</v>
      </c>
      <c r="F1438">
        <v>2023</v>
      </c>
      <c r="G1438">
        <v>2023</v>
      </c>
      <c r="H1438">
        <v>7601</v>
      </c>
      <c r="I1438" t="s">
        <v>135</v>
      </c>
      <c r="J1438">
        <v>99</v>
      </c>
      <c r="K1438" t="s">
        <v>23</v>
      </c>
      <c r="L1438">
        <v>77</v>
      </c>
      <c r="M1438" t="s">
        <v>32</v>
      </c>
      <c r="N1438">
        <v>999</v>
      </c>
      <c r="O1438" t="s">
        <v>42</v>
      </c>
      <c r="P1438">
        <v>3</v>
      </c>
      <c r="T1438" s="3" t="str">
        <f t="shared" si="45"/>
        <v>.</v>
      </c>
      <c r="U1438" s="3" t="str">
        <f>IF(AND(R1438&lt;&gt;"_U",N1438&lt;&gt;9999,N1438&lt;&gt;999,L1438&lt;&gt;"Median"),IFERROR(VLOOKUP(A1438,'LBA Total'!A:P,16,0),"."),".")</f>
        <v>.</v>
      </c>
    </row>
    <row r="1439" spans="1:21" x14ac:dyDescent="0.3">
      <c r="A1439" s="1" t="str">
        <f t="shared" si="44"/>
        <v>2023|Rodney Local Board Area|Total stated - total household income</v>
      </c>
      <c r="B1439" t="s">
        <v>18</v>
      </c>
      <c r="C1439" t="s">
        <v>19</v>
      </c>
      <c r="D1439" t="s">
        <v>20</v>
      </c>
      <c r="E1439" t="s">
        <v>21</v>
      </c>
      <c r="F1439">
        <v>2023</v>
      </c>
      <c r="G1439">
        <v>2023</v>
      </c>
      <c r="H1439">
        <v>7601</v>
      </c>
      <c r="I1439" t="s">
        <v>135</v>
      </c>
      <c r="J1439">
        <v>99</v>
      </c>
      <c r="K1439" t="s">
        <v>23</v>
      </c>
      <c r="L1439">
        <v>77</v>
      </c>
      <c r="M1439" t="s">
        <v>32</v>
      </c>
      <c r="N1439">
        <v>2</v>
      </c>
      <c r="O1439" t="s">
        <v>28</v>
      </c>
      <c r="P1439">
        <v>6081</v>
      </c>
      <c r="T1439" s="3">
        <f t="shared" si="45"/>
        <v>23.91</v>
      </c>
      <c r="U1439" s="3">
        <f>IF(AND(R1439&lt;&gt;"_U",N1439&lt;&gt;9999,N1439&lt;&gt;999,L1439&lt;&gt;"Median"),IFERROR(VLOOKUP(A1439,'LBA Total'!A:P,16,0),"."),".")</f>
        <v>25434</v>
      </c>
    </row>
    <row r="1440" spans="1:21" x14ac:dyDescent="0.3">
      <c r="A1440" s="1" t="str">
        <f t="shared" si="44"/>
        <v>2023|Rodney Local Board Area|Total stated - total household income</v>
      </c>
      <c r="B1440" t="s">
        <v>18</v>
      </c>
      <c r="C1440" t="s">
        <v>19</v>
      </c>
      <c r="D1440" t="s">
        <v>20</v>
      </c>
      <c r="E1440" t="s">
        <v>21</v>
      </c>
      <c r="F1440">
        <v>2023</v>
      </c>
      <c r="G1440">
        <v>2023</v>
      </c>
      <c r="H1440">
        <v>7601</v>
      </c>
      <c r="I1440" t="s">
        <v>135</v>
      </c>
      <c r="J1440">
        <v>99</v>
      </c>
      <c r="K1440" t="s">
        <v>23</v>
      </c>
      <c r="L1440">
        <v>77</v>
      </c>
      <c r="M1440" t="s">
        <v>32</v>
      </c>
      <c r="N1440">
        <v>1</v>
      </c>
      <c r="O1440" t="s">
        <v>33</v>
      </c>
      <c r="P1440">
        <v>15144</v>
      </c>
      <c r="T1440" s="3">
        <f t="shared" si="45"/>
        <v>59.54</v>
      </c>
      <c r="U1440" s="3">
        <f>IF(AND(R1440&lt;&gt;"_U",N1440&lt;&gt;9999,N1440&lt;&gt;999,L1440&lt;&gt;"Median"),IFERROR(VLOOKUP(A1440,'LBA Total'!A:P,16,0),"."),".")</f>
        <v>25434</v>
      </c>
    </row>
    <row r="1441" spans="1:21" x14ac:dyDescent="0.3">
      <c r="A1441" s="1" t="str">
        <f t="shared" si="44"/>
        <v>2023|Rodney Local Board Area|Total stated - total household income</v>
      </c>
      <c r="B1441" t="s">
        <v>18</v>
      </c>
      <c r="C1441" t="s">
        <v>19</v>
      </c>
      <c r="D1441" t="s">
        <v>20</v>
      </c>
      <c r="E1441" t="s">
        <v>21</v>
      </c>
      <c r="F1441">
        <v>2023</v>
      </c>
      <c r="G1441">
        <v>2023</v>
      </c>
      <c r="H1441">
        <v>7601</v>
      </c>
      <c r="I1441" t="s">
        <v>135</v>
      </c>
      <c r="J1441">
        <v>99</v>
      </c>
      <c r="K1441" t="s">
        <v>23</v>
      </c>
      <c r="L1441">
        <v>77</v>
      </c>
      <c r="M1441" t="s">
        <v>32</v>
      </c>
      <c r="N1441">
        <v>9999</v>
      </c>
      <c r="O1441" t="s">
        <v>40</v>
      </c>
      <c r="P1441">
        <v>25434</v>
      </c>
      <c r="T1441" s="3" t="str">
        <f t="shared" si="45"/>
        <v>.</v>
      </c>
      <c r="U1441" s="3" t="str">
        <f>IF(AND(R1441&lt;&gt;"_U",N1441&lt;&gt;9999,N1441&lt;&gt;999,L1441&lt;&gt;"Median"),IFERROR(VLOOKUP(A1441,'LBA Total'!A:P,16,0),"."),".")</f>
        <v>.</v>
      </c>
    </row>
    <row r="1442" spans="1:21" x14ac:dyDescent="0.3">
      <c r="A1442" s="1" t="str">
        <f t="shared" si="44"/>
        <v>2023|Rodney Local Board Area|Total - total household income</v>
      </c>
      <c r="B1442" t="s">
        <v>18</v>
      </c>
      <c r="C1442" t="s">
        <v>19</v>
      </c>
      <c r="D1442" t="s">
        <v>20</v>
      </c>
      <c r="E1442" t="s">
        <v>21</v>
      </c>
      <c r="F1442">
        <v>2023</v>
      </c>
      <c r="G1442">
        <v>2023</v>
      </c>
      <c r="H1442">
        <v>7601</v>
      </c>
      <c r="I1442" t="s">
        <v>135</v>
      </c>
      <c r="J1442">
        <v>99</v>
      </c>
      <c r="K1442" t="s">
        <v>23</v>
      </c>
      <c r="L1442">
        <v>99</v>
      </c>
      <c r="M1442" t="s">
        <v>48</v>
      </c>
      <c r="N1442">
        <v>3</v>
      </c>
      <c r="O1442" t="s">
        <v>25</v>
      </c>
      <c r="P1442">
        <v>4362</v>
      </c>
      <c r="T1442" s="3">
        <f t="shared" si="45"/>
        <v>16.43</v>
      </c>
      <c r="U1442" s="3">
        <f>IF(AND(R1442&lt;&gt;"_U",N1442&lt;&gt;9999,N1442&lt;&gt;999,L1442&lt;&gt;"Median"),IFERROR(VLOOKUP(A1442,'LBA Total'!A:P,16,0),"."),".")</f>
        <v>26553</v>
      </c>
    </row>
    <row r="1443" spans="1:21" x14ac:dyDescent="0.3">
      <c r="A1443" s="1" t="str">
        <f t="shared" si="44"/>
        <v>2023|Rodney Local Board Area|Total - total household income</v>
      </c>
      <c r="B1443" t="s">
        <v>18</v>
      </c>
      <c r="C1443" t="s">
        <v>19</v>
      </c>
      <c r="D1443" t="s">
        <v>20</v>
      </c>
      <c r="E1443" t="s">
        <v>21</v>
      </c>
      <c r="F1443">
        <v>2023</v>
      </c>
      <c r="G1443">
        <v>2023</v>
      </c>
      <c r="H1443">
        <v>7601</v>
      </c>
      <c r="I1443" t="s">
        <v>135</v>
      </c>
      <c r="J1443">
        <v>99</v>
      </c>
      <c r="K1443" t="s">
        <v>23</v>
      </c>
      <c r="L1443">
        <v>99</v>
      </c>
      <c r="M1443" t="s">
        <v>48</v>
      </c>
      <c r="N1443">
        <v>7777</v>
      </c>
      <c r="O1443" t="s">
        <v>37</v>
      </c>
      <c r="P1443">
        <v>26553</v>
      </c>
      <c r="T1443" s="3">
        <f t="shared" si="45"/>
        <v>100</v>
      </c>
      <c r="U1443" s="3">
        <f>IF(AND(R1443&lt;&gt;"_U",N1443&lt;&gt;9999,N1443&lt;&gt;999,L1443&lt;&gt;"Median"),IFERROR(VLOOKUP(A1443,'LBA Total'!A:P,16,0),"."),".")</f>
        <v>26553</v>
      </c>
    </row>
    <row r="1444" spans="1:21" x14ac:dyDescent="0.3">
      <c r="A1444" s="1" t="str">
        <f t="shared" si="44"/>
        <v>2023|Rodney Local Board Area|Total - total household income</v>
      </c>
      <c r="B1444" t="s">
        <v>18</v>
      </c>
      <c r="C1444" t="s">
        <v>19</v>
      </c>
      <c r="D1444" t="s">
        <v>20</v>
      </c>
      <c r="E1444" t="s">
        <v>21</v>
      </c>
      <c r="F1444">
        <v>2023</v>
      </c>
      <c r="G1444">
        <v>2023</v>
      </c>
      <c r="H1444">
        <v>7601</v>
      </c>
      <c r="I1444" t="s">
        <v>135</v>
      </c>
      <c r="J1444">
        <v>99</v>
      </c>
      <c r="K1444" t="s">
        <v>23</v>
      </c>
      <c r="L1444">
        <v>99</v>
      </c>
      <c r="M1444" t="s">
        <v>48</v>
      </c>
      <c r="N1444">
        <v>2</v>
      </c>
      <c r="O1444" t="s">
        <v>28</v>
      </c>
      <c r="P1444">
        <v>6573</v>
      </c>
      <c r="T1444" s="3">
        <f t="shared" si="45"/>
        <v>24.75</v>
      </c>
      <c r="U1444" s="3">
        <f>IF(AND(R1444&lt;&gt;"_U",N1444&lt;&gt;9999,N1444&lt;&gt;999,L1444&lt;&gt;"Median"),IFERROR(VLOOKUP(A1444,'LBA Total'!A:P,16,0),"."),".")</f>
        <v>26553</v>
      </c>
    </row>
    <row r="1445" spans="1:21" x14ac:dyDescent="0.3">
      <c r="A1445" s="1" t="str">
        <f t="shared" si="44"/>
        <v>2023|Rodney Local Board Area|Total - total household income</v>
      </c>
      <c r="B1445" t="s">
        <v>18</v>
      </c>
      <c r="C1445" t="s">
        <v>19</v>
      </c>
      <c r="D1445" t="s">
        <v>20</v>
      </c>
      <c r="E1445" t="s">
        <v>21</v>
      </c>
      <c r="F1445">
        <v>2023</v>
      </c>
      <c r="G1445">
        <v>2023</v>
      </c>
      <c r="H1445">
        <v>7601</v>
      </c>
      <c r="I1445" t="s">
        <v>135</v>
      </c>
      <c r="J1445">
        <v>99</v>
      </c>
      <c r="K1445" t="s">
        <v>23</v>
      </c>
      <c r="L1445">
        <v>99</v>
      </c>
      <c r="M1445" t="s">
        <v>48</v>
      </c>
      <c r="N1445">
        <v>9999</v>
      </c>
      <c r="O1445" t="s">
        <v>40</v>
      </c>
      <c r="P1445">
        <v>26553</v>
      </c>
      <c r="T1445" s="3" t="str">
        <f t="shared" si="45"/>
        <v>.</v>
      </c>
      <c r="U1445" s="3" t="str">
        <f>IF(AND(R1445&lt;&gt;"_U",N1445&lt;&gt;9999,N1445&lt;&gt;999,L1445&lt;&gt;"Median"),IFERROR(VLOOKUP(A1445,'LBA Total'!A:P,16,0),"."),".")</f>
        <v>.</v>
      </c>
    </row>
    <row r="1446" spans="1:21" x14ac:dyDescent="0.3">
      <c r="A1446" s="1" t="str">
        <f t="shared" si="44"/>
        <v>2023|Rodney Local Board Area|Total - total household income</v>
      </c>
      <c r="B1446" t="s">
        <v>18</v>
      </c>
      <c r="C1446" t="s">
        <v>19</v>
      </c>
      <c r="D1446" t="s">
        <v>20</v>
      </c>
      <c r="E1446" t="s">
        <v>21</v>
      </c>
      <c r="F1446">
        <v>2023</v>
      </c>
      <c r="G1446">
        <v>2023</v>
      </c>
      <c r="H1446">
        <v>7601</v>
      </c>
      <c r="I1446" t="s">
        <v>135</v>
      </c>
      <c r="J1446">
        <v>99</v>
      </c>
      <c r="K1446" t="s">
        <v>23</v>
      </c>
      <c r="L1446">
        <v>99</v>
      </c>
      <c r="M1446" t="s">
        <v>48</v>
      </c>
      <c r="N1446">
        <v>999</v>
      </c>
      <c r="O1446" t="s">
        <v>42</v>
      </c>
      <c r="P1446">
        <v>3</v>
      </c>
      <c r="T1446" s="3" t="str">
        <f t="shared" si="45"/>
        <v>.</v>
      </c>
      <c r="U1446" s="3" t="str">
        <f>IF(AND(R1446&lt;&gt;"_U",N1446&lt;&gt;9999,N1446&lt;&gt;999,L1446&lt;&gt;"Median"),IFERROR(VLOOKUP(A1446,'LBA Total'!A:P,16,0),"."),".")</f>
        <v>.</v>
      </c>
    </row>
    <row r="1447" spans="1:21" x14ac:dyDescent="0.3">
      <c r="A1447" s="1" t="str">
        <f t="shared" si="44"/>
        <v>2023|Rodney Local Board Area|Total - total household income</v>
      </c>
      <c r="B1447" t="s">
        <v>18</v>
      </c>
      <c r="C1447" t="s">
        <v>19</v>
      </c>
      <c r="D1447" t="s">
        <v>20</v>
      </c>
      <c r="E1447" t="s">
        <v>21</v>
      </c>
      <c r="F1447">
        <v>2023</v>
      </c>
      <c r="G1447">
        <v>2023</v>
      </c>
      <c r="H1447">
        <v>7601</v>
      </c>
      <c r="I1447" t="s">
        <v>135</v>
      </c>
      <c r="J1447">
        <v>99</v>
      </c>
      <c r="K1447" t="s">
        <v>23</v>
      </c>
      <c r="L1447">
        <v>99</v>
      </c>
      <c r="M1447" t="s">
        <v>48</v>
      </c>
      <c r="N1447">
        <v>1</v>
      </c>
      <c r="O1447" t="s">
        <v>33</v>
      </c>
      <c r="P1447">
        <v>15615</v>
      </c>
      <c r="T1447" s="3">
        <f t="shared" si="45"/>
        <v>58.81</v>
      </c>
      <c r="U1447" s="3">
        <f>IF(AND(R1447&lt;&gt;"_U",N1447&lt;&gt;9999,N1447&lt;&gt;999,L1447&lt;&gt;"Median"),IFERROR(VLOOKUP(A1447,'LBA Total'!A:P,16,0),"."),".")</f>
        <v>26553</v>
      </c>
    </row>
    <row r="1448" spans="1:21" x14ac:dyDescent="0.3">
      <c r="A1448" s="1" t="str">
        <f t="shared" si="44"/>
        <v>2023|Rodney Local Board Area|Median ($) - total household income</v>
      </c>
      <c r="B1448" t="s">
        <v>18</v>
      </c>
      <c r="C1448" t="s">
        <v>19</v>
      </c>
      <c r="D1448" t="s">
        <v>20</v>
      </c>
      <c r="E1448" t="s">
        <v>21</v>
      </c>
      <c r="F1448">
        <v>2023</v>
      </c>
      <c r="G1448">
        <v>2023</v>
      </c>
      <c r="H1448">
        <v>7601</v>
      </c>
      <c r="I1448" t="s">
        <v>135</v>
      </c>
      <c r="J1448">
        <v>99</v>
      </c>
      <c r="K1448" t="s">
        <v>23</v>
      </c>
      <c r="L1448" t="s">
        <v>56</v>
      </c>
      <c r="M1448" t="s">
        <v>57</v>
      </c>
      <c r="N1448">
        <v>2</v>
      </c>
      <c r="O1448" t="s">
        <v>28</v>
      </c>
      <c r="P1448">
        <v>88400</v>
      </c>
      <c r="T1448" s="3" t="str">
        <f t="shared" si="45"/>
        <v>.</v>
      </c>
      <c r="U1448" s="3" t="str">
        <f>IF(AND(R1448&lt;&gt;"_U",N1448&lt;&gt;9999,N1448&lt;&gt;999,L1448&lt;&gt;"Median"),IFERROR(VLOOKUP(A1448,'LBA Total'!A:P,16,0),"."),".")</f>
        <v>.</v>
      </c>
    </row>
    <row r="1449" spans="1:21" x14ac:dyDescent="0.3">
      <c r="A1449" s="1" t="str">
        <f t="shared" si="44"/>
        <v>2023|Rodney Local Board Area|Median ($) - total household income</v>
      </c>
      <c r="B1449" t="s">
        <v>18</v>
      </c>
      <c r="C1449" t="s">
        <v>19</v>
      </c>
      <c r="D1449" t="s">
        <v>20</v>
      </c>
      <c r="E1449" t="s">
        <v>21</v>
      </c>
      <c r="F1449">
        <v>2023</v>
      </c>
      <c r="G1449">
        <v>2023</v>
      </c>
      <c r="H1449">
        <v>7601</v>
      </c>
      <c r="I1449" t="s">
        <v>135</v>
      </c>
      <c r="J1449">
        <v>99</v>
      </c>
      <c r="K1449" t="s">
        <v>23</v>
      </c>
      <c r="L1449" t="s">
        <v>56</v>
      </c>
      <c r="M1449" t="s">
        <v>57</v>
      </c>
      <c r="N1449">
        <v>3</v>
      </c>
      <c r="O1449" t="s">
        <v>25</v>
      </c>
      <c r="P1449">
        <v>141600</v>
      </c>
      <c r="T1449" s="3" t="str">
        <f t="shared" si="45"/>
        <v>.</v>
      </c>
      <c r="U1449" s="3" t="str">
        <f>IF(AND(R1449&lt;&gt;"_U",N1449&lt;&gt;9999,N1449&lt;&gt;999,L1449&lt;&gt;"Median"),IFERROR(VLOOKUP(A1449,'LBA Total'!A:P,16,0),"."),".")</f>
        <v>.</v>
      </c>
    </row>
    <row r="1450" spans="1:21" x14ac:dyDescent="0.3">
      <c r="A1450" s="1" t="str">
        <f t="shared" si="44"/>
        <v>2023|Rodney Local Board Area|Median ($) - total household income</v>
      </c>
      <c r="B1450" t="s">
        <v>18</v>
      </c>
      <c r="C1450" t="s">
        <v>19</v>
      </c>
      <c r="D1450" t="s">
        <v>20</v>
      </c>
      <c r="E1450" t="s">
        <v>21</v>
      </c>
      <c r="F1450">
        <v>2023</v>
      </c>
      <c r="G1450">
        <v>2023</v>
      </c>
      <c r="H1450">
        <v>7601</v>
      </c>
      <c r="I1450" t="s">
        <v>135</v>
      </c>
      <c r="J1450">
        <v>99</v>
      </c>
      <c r="K1450" t="s">
        <v>23</v>
      </c>
      <c r="L1450" t="s">
        <v>56</v>
      </c>
      <c r="M1450" t="s">
        <v>57</v>
      </c>
      <c r="N1450">
        <v>1</v>
      </c>
      <c r="O1450" t="s">
        <v>33</v>
      </c>
      <c r="P1450">
        <v>123300</v>
      </c>
      <c r="T1450" s="3" t="str">
        <f t="shared" si="45"/>
        <v>.</v>
      </c>
      <c r="U1450" s="3" t="str">
        <f>IF(AND(R1450&lt;&gt;"_U",N1450&lt;&gt;9999,N1450&lt;&gt;999,L1450&lt;&gt;"Median"),IFERROR(VLOOKUP(A1450,'LBA Total'!A:P,16,0),"."),".")</f>
        <v>.</v>
      </c>
    </row>
    <row r="1451" spans="1:21" x14ac:dyDescent="0.3">
      <c r="A1451" s="1" t="str">
        <f t="shared" si="44"/>
        <v>2023|Rodney Local Board Area|Median ($) - total household income</v>
      </c>
      <c r="B1451" t="s">
        <v>18</v>
      </c>
      <c r="C1451" t="s">
        <v>19</v>
      </c>
      <c r="D1451" t="s">
        <v>20</v>
      </c>
      <c r="E1451" t="s">
        <v>21</v>
      </c>
      <c r="F1451">
        <v>2023</v>
      </c>
      <c r="G1451">
        <v>2023</v>
      </c>
      <c r="H1451">
        <v>7601</v>
      </c>
      <c r="I1451" t="s">
        <v>135</v>
      </c>
      <c r="J1451">
        <v>99</v>
      </c>
      <c r="K1451" t="s">
        <v>23</v>
      </c>
      <c r="L1451" t="s">
        <v>56</v>
      </c>
      <c r="M1451" t="s">
        <v>57</v>
      </c>
      <c r="N1451">
        <v>7777</v>
      </c>
      <c r="O1451" t="s">
        <v>37</v>
      </c>
      <c r="P1451">
        <v>116000</v>
      </c>
      <c r="T1451" s="3" t="str">
        <f t="shared" si="45"/>
        <v>.</v>
      </c>
      <c r="U1451" s="3" t="str">
        <f>IF(AND(R1451&lt;&gt;"_U",N1451&lt;&gt;9999,N1451&lt;&gt;999,L1451&lt;&gt;"Median"),IFERROR(VLOOKUP(A1451,'LBA Total'!A:P,16,0),"."),".")</f>
        <v>.</v>
      </c>
    </row>
    <row r="1452" spans="1:21" x14ac:dyDescent="0.3">
      <c r="A1452" s="1" t="str">
        <f t="shared" si="44"/>
        <v>2023|Rodney Local Board Area|Median ($) - total household income</v>
      </c>
      <c r="B1452" t="s">
        <v>18</v>
      </c>
      <c r="C1452" t="s">
        <v>19</v>
      </c>
      <c r="D1452" t="s">
        <v>20</v>
      </c>
      <c r="E1452" t="s">
        <v>21</v>
      </c>
      <c r="F1452">
        <v>2023</v>
      </c>
      <c r="G1452">
        <v>2023</v>
      </c>
      <c r="H1452">
        <v>7601</v>
      </c>
      <c r="I1452" t="s">
        <v>135</v>
      </c>
      <c r="J1452">
        <v>99</v>
      </c>
      <c r="K1452" t="s">
        <v>23</v>
      </c>
      <c r="L1452" t="s">
        <v>56</v>
      </c>
      <c r="M1452" t="s">
        <v>57</v>
      </c>
      <c r="N1452">
        <v>999</v>
      </c>
      <c r="O1452" t="s">
        <v>42</v>
      </c>
      <c r="R1452" t="s">
        <v>61</v>
      </c>
      <c r="S1452" t="s">
        <v>62</v>
      </c>
      <c r="T1452" s="3" t="str">
        <f t="shared" si="45"/>
        <v>.</v>
      </c>
      <c r="U1452" s="3" t="str">
        <f>IF(AND(R1452&lt;&gt;"_U",N1452&lt;&gt;9999,N1452&lt;&gt;999,L1452&lt;&gt;"Median"),IFERROR(VLOOKUP(A1452,'LBA Total'!A:P,16,0),"."),".")</f>
        <v>.</v>
      </c>
    </row>
    <row r="1453" spans="1:21" x14ac:dyDescent="0.3">
      <c r="A1453" s="1" t="str">
        <f t="shared" si="44"/>
        <v>2023|Rodney Local Board Area|Median ($) - total household income</v>
      </c>
      <c r="B1453" t="s">
        <v>18</v>
      </c>
      <c r="C1453" t="s">
        <v>19</v>
      </c>
      <c r="D1453" t="s">
        <v>20</v>
      </c>
      <c r="E1453" t="s">
        <v>21</v>
      </c>
      <c r="F1453">
        <v>2023</v>
      </c>
      <c r="G1453">
        <v>2023</v>
      </c>
      <c r="H1453">
        <v>7601</v>
      </c>
      <c r="I1453" t="s">
        <v>135</v>
      </c>
      <c r="J1453">
        <v>99</v>
      </c>
      <c r="K1453" t="s">
        <v>23</v>
      </c>
      <c r="L1453" t="s">
        <v>56</v>
      </c>
      <c r="M1453" t="s">
        <v>57</v>
      </c>
      <c r="N1453">
        <v>9999</v>
      </c>
      <c r="O1453" t="s">
        <v>40</v>
      </c>
      <c r="P1453">
        <v>116000</v>
      </c>
      <c r="T1453" s="3" t="str">
        <f t="shared" si="45"/>
        <v>.</v>
      </c>
      <c r="U1453" s="3" t="str">
        <f>IF(AND(R1453&lt;&gt;"_U",N1453&lt;&gt;9999,N1453&lt;&gt;999,L1453&lt;&gt;"Median"),IFERROR(VLOOKUP(A1453,'LBA Total'!A:P,16,0),"."),".")</f>
        <v>.</v>
      </c>
    </row>
    <row r="1454" spans="1:21" x14ac:dyDescent="0.3">
      <c r="A1454" s="1" t="str">
        <f t="shared" si="44"/>
        <v>2023|Hibiscus and Bays Local Board Area|$20,000 or less</v>
      </c>
      <c r="B1454" t="s">
        <v>18</v>
      </c>
      <c r="C1454" t="s">
        <v>19</v>
      </c>
      <c r="D1454" t="s">
        <v>20</v>
      </c>
      <c r="E1454" t="s">
        <v>21</v>
      </c>
      <c r="F1454">
        <v>2023</v>
      </c>
      <c r="G1454">
        <v>2023</v>
      </c>
      <c r="H1454">
        <v>7602</v>
      </c>
      <c r="I1454" t="s">
        <v>111</v>
      </c>
      <c r="J1454">
        <v>99</v>
      </c>
      <c r="K1454" t="s">
        <v>23</v>
      </c>
      <c r="L1454">
        <v>1</v>
      </c>
      <c r="M1454" t="s">
        <v>39</v>
      </c>
      <c r="N1454">
        <v>999</v>
      </c>
      <c r="O1454" t="s">
        <v>42</v>
      </c>
      <c r="P1454">
        <v>0</v>
      </c>
      <c r="T1454" s="3" t="str">
        <f t="shared" si="45"/>
        <v>.</v>
      </c>
      <c r="U1454" s="3" t="str">
        <f>IF(AND(R1454&lt;&gt;"_U",N1454&lt;&gt;9999,N1454&lt;&gt;999,L1454&lt;&gt;"Median"),IFERROR(VLOOKUP(A1454,'LBA Total'!A:P,16,0),"."),".")</f>
        <v>.</v>
      </c>
    </row>
    <row r="1455" spans="1:21" x14ac:dyDescent="0.3">
      <c r="A1455" s="1" t="str">
        <f t="shared" si="44"/>
        <v>2023|Hibiscus and Bays Local Board Area|$20,000 or less</v>
      </c>
      <c r="B1455" t="s">
        <v>18</v>
      </c>
      <c r="C1455" t="s">
        <v>19</v>
      </c>
      <c r="D1455" t="s">
        <v>20</v>
      </c>
      <c r="E1455" t="s">
        <v>21</v>
      </c>
      <c r="F1455">
        <v>2023</v>
      </c>
      <c r="G1455">
        <v>2023</v>
      </c>
      <c r="H1455">
        <v>7602</v>
      </c>
      <c r="I1455" t="s">
        <v>111</v>
      </c>
      <c r="J1455">
        <v>99</v>
      </c>
      <c r="K1455" t="s">
        <v>23</v>
      </c>
      <c r="L1455">
        <v>1</v>
      </c>
      <c r="M1455" t="s">
        <v>39</v>
      </c>
      <c r="N1455">
        <v>7777</v>
      </c>
      <c r="O1455" t="s">
        <v>37</v>
      </c>
      <c r="P1455">
        <v>1743</v>
      </c>
      <c r="T1455" s="3">
        <f t="shared" si="45"/>
        <v>100</v>
      </c>
      <c r="U1455" s="3">
        <f>IF(AND(R1455&lt;&gt;"_U",N1455&lt;&gt;9999,N1455&lt;&gt;999,L1455&lt;&gt;"Median"),IFERROR(VLOOKUP(A1455,'LBA Total'!A:P,16,0),"."),".")</f>
        <v>1743</v>
      </c>
    </row>
    <row r="1456" spans="1:21" x14ac:dyDescent="0.3">
      <c r="A1456" s="1" t="str">
        <f t="shared" si="44"/>
        <v>2023|Hibiscus and Bays Local Board Area|$20,000 or less</v>
      </c>
      <c r="B1456" t="s">
        <v>18</v>
      </c>
      <c r="C1456" t="s">
        <v>19</v>
      </c>
      <c r="D1456" t="s">
        <v>20</v>
      </c>
      <c r="E1456" t="s">
        <v>21</v>
      </c>
      <c r="F1456">
        <v>2023</v>
      </c>
      <c r="G1456">
        <v>2023</v>
      </c>
      <c r="H1456">
        <v>7602</v>
      </c>
      <c r="I1456" t="s">
        <v>111</v>
      </c>
      <c r="J1456">
        <v>99</v>
      </c>
      <c r="K1456" t="s">
        <v>23</v>
      </c>
      <c r="L1456">
        <v>1</v>
      </c>
      <c r="M1456" t="s">
        <v>39</v>
      </c>
      <c r="N1456">
        <v>3</v>
      </c>
      <c r="O1456" t="s">
        <v>25</v>
      </c>
      <c r="P1456">
        <v>234</v>
      </c>
      <c r="T1456" s="3">
        <f t="shared" si="45"/>
        <v>13.43</v>
      </c>
      <c r="U1456" s="3">
        <f>IF(AND(R1456&lt;&gt;"_U",N1456&lt;&gt;9999,N1456&lt;&gt;999,L1456&lt;&gt;"Median"),IFERROR(VLOOKUP(A1456,'LBA Total'!A:P,16,0),"."),".")</f>
        <v>1743</v>
      </c>
    </row>
    <row r="1457" spans="1:21" x14ac:dyDescent="0.3">
      <c r="A1457" s="1" t="str">
        <f t="shared" si="44"/>
        <v>2023|Hibiscus and Bays Local Board Area|$20,000 or less</v>
      </c>
      <c r="B1457" t="s">
        <v>18</v>
      </c>
      <c r="C1457" t="s">
        <v>19</v>
      </c>
      <c r="D1457" t="s">
        <v>20</v>
      </c>
      <c r="E1457" t="s">
        <v>21</v>
      </c>
      <c r="F1457">
        <v>2023</v>
      </c>
      <c r="G1457">
        <v>2023</v>
      </c>
      <c r="H1457">
        <v>7602</v>
      </c>
      <c r="I1457" t="s">
        <v>111</v>
      </c>
      <c r="J1457">
        <v>99</v>
      </c>
      <c r="K1457" t="s">
        <v>23</v>
      </c>
      <c r="L1457">
        <v>1</v>
      </c>
      <c r="M1457" t="s">
        <v>39</v>
      </c>
      <c r="N1457">
        <v>1</v>
      </c>
      <c r="O1457" t="s">
        <v>33</v>
      </c>
      <c r="P1457">
        <v>852</v>
      </c>
      <c r="T1457" s="3">
        <f t="shared" si="45"/>
        <v>48.88</v>
      </c>
      <c r="U1457" s="3">
        <f>IF(AND(R1457&lt;&gt;"_U",N1457&lt;&gt;9999,N1457&lt;&gt;999,L1457&lt;&gt;"Median"),IFERROR(VLOOKUP(A1457,'LBA Total'!A:P,16,0),"."),".")</f>
        <v>1743</v>
      </c>
    </row>
    <row r="1458" spans="1:21" x14ac:dyDescent="0.3">
      <c r="A1458" s="1" t="str">
        <f t="shared" si="44"/>
        <v>2023|Hibiscus and Bays Local Board Area|$20,000 or less</v>
      </c>
      <c r="B1458" t="s">
        <v>18</v>
      </c>
      <c r="C1458" t="s">
        <v>19</v>
      </c>
      <c r="D1458" t="s">
        <v>20</v>
      </c>
      <c r="E1458" t="s">
        <v>21</v>
      </c>
      <c r="F1458">
        <v>2023</v>
      </c>
      <c r="G1458">
        <v>2023</v>
      </c>
      <c r="H1458">
        <v>7602</v>
      </c>
      <c r="I1458" t="s">
        <v>111</v>
      </c>
      <c r="J1458">
        <v>99</v>
      </c>
      <c r="K1458" t="s">
        <v>23</v>
      </c>
      <c r="L1458">
        <v>1</v>
      </c>
      <c r="M1458" t="s">
        <v>39</v>
      </c>
      <c r="N1458">
        <v>9999</v>
      </c>
      <c r="O1458" t="s">
        <v>40</v>
      </c>
      <c r="P1458">
        <v>1746</v>
      </c>
      <c r="T1458" s="3" t="str">
        <f t="shared" si="45"/>
        <v>.</v>
      </c>
      <c r="U1458" s="3" t="str">
        <f>IF(AND(R1458&lt;&gt;"_U",N1458&lt;&gt;9999,N1458&lt;&gt;999,L1458&lt;&gt;"Median"),IFERROR(VLOOKUP(A1458,'LBA Total'!A:P,16,0),"."),".")</f>
        <v>.</v>
      </c>
    </row>
    <row r="1459" spans="1:21" x14ac:dyDescent="0.3">
      <c r="A1459" s="1" t="str">
        <f t="shared" si="44"/>
        <v>2023|Hibiscus and Bays Local Board Area|$20,000 or less</v>
      </c>
      <c r="B1459" t="s">
        <v>18</v>
      </c>
      <c r="C1459" t="s">
        <v>19</v>
      </c>
      <c r="D1459" t="s">
        <v>20</v>
      </c>
      <c r="E1459" t="s">
        <v>21</v>
      </c>
      <c r="F1459">
        <v>2023</v>
      </c>
      <c r="G1459">
        <v>2023</v>
      </c>
      <c r="H1459">
        <v>7602</v>
      </c>
      <c r="I1459" t="s">
        <v>111</v>
      </c>
      <c r="J1459">
        <v>99</v>
      </c>
      <c r="K1459" t="s">
        <v>23</v>
      </c>
      <c r="L1459">
        <v>1</v>
      </c>
      <c r="M1459" t="s">
        <v>39</v>
      </c>
      <c r="N1459">
        <v>2</v>
      </c>
      <c r="O1459" t="s">
        <v>28</v>
      </c>
      <c r="P1459">
        <v>660</v>
      </c>
      <c r="T1459" s="3">
        <f t="shared" si="45"/>
        <v>37.869999999999997</v>
      </c>
      <c r="U1459" s="3">
        <f>IF(AND(R1459&lt;&gt;"_U",N1459&lt;&gt;9999,N1459&lt;&gt;999,L1459&lt;&gt;"Median"),IFERROR(VLOOKUP(A1459,'LBA Total'!A:P,16,0),"."),".")</f>
        <v>1743</v>
      </c>
    </row>
    <row r="1460" spans="1:21" x14ac:dyDescent="0.3">
      <c r="A1460" s="1" t="str">
        <f t="shared" si="44"/>
        <v>2023|Hibiscus and Bays Local Board Area|$20,001-$30,000</v>
      </c>
      <c r="B1460" t="s">
        <v>18</v>
      </c>
      <c r="C1460" t="s">
        <v>19</v>
      </c>
      <c r="D1460" t="s">
        <v>20</v>
      </c>
      <c r="E1460" t="s">
        <v>21</v>
      </c>
      <c r="F1460">
        <v>2023</v>
      </c>
      <c r="G1460">
        <v>2023</v>
      </c>
      <c r="H1460">
        <v>7602</v>
      </c>
      <c r="I1460" t="s">
        <v>111</v>
      </c>
      <c r="J1460">
        <v>99</v>
      </c>
      <c r="K1460" t="s">
        <v>23</v>
      </c>
      <c r="L1460">
        <v>2</v>
      </c>
      <c r="M1460" t="s">
        <v>24</v>
      </c>
      <c r="N1460">
        <v>3</v>
      </c>
      <c r="O1460" t="s">
        <v>25</v>
      </c>
      <c r="P1460">
        <v>369</v>
      </c>
      <c r="T1460" s="3">
        <f t="shared" si="45"/>
        <v>13.85</v>
      </c>
      <c r="U1460" s="3">
        <f>IF(AND(R1460&lt;&gt;"_U",N1460&lt;&gt;9999,N1460&lt;&gt;999,L1460&lt;&gt;"Median"),IFERROR(VLOOKUP(A1460,'LBA Total'!A:P,16,0),"."),".")</f>
        <v>2664</v>
      </c>
    </row>
    <row r="1461" spans="1:21" x14ac:dyDescent="0.3">
      <c r="A1461" s="1" t="str">
        <f t="shared" si="44"/>
        <v>2023|Hibiscus and Bays Local Board Area|$20,001-$30,000</v>
      </c>
      <c r="B1461" t="s">
        <v>18</v>
      </c>
      <c r="C1461" t="s">
        <v>19</v>
      </c>
      <c r="D1461" t="s">
        <v>20</v>
      </c>
      <c r="E1461" t="s">
        <v>21</v>
      </c>
      <c r="F1461">
        <v>2023</v>
      </c>
      <c r="G1461">
        <v>2023</v>
      </c>
      <c r="H1461">
        <v>7602</v>
      </c>
      <c r="I1461" t="s">
        <v>111</v>
      </c>
      <c r="J1461">
        <v>99</v>
      </c>
      <c r="K1461" t="s">
        <v>23</v>
      </c>
      <c r="L1461">
        <v>2</v>
      </c>
      <c r="M1461" t="s">
        <v>24</v>
      </c>
      <c r="N1461">
        <v>7777</v>
      </c>
      <c r="O1461" t="s">
        <v>37</v>
      </c>
      <c r="P1461">
        <v>2664</v>
      </c>
      <c r="T1461" s="3">
        <f t="shared" si="45"/>
        <v>100</v>
      </c>
      <c r="U1461" s="3">
        <f>IF(AND(R1461&lt;&gt;"_U",N1461&lt;&gt;9999,N1461&lt;&gt;999,L1461&lt;&gt;"Median"),IFERROR(VLOOKUP(A1461,'LBA Total'!A:P,16,0),"."),".")</f>
        <v>2664</v>
      </c>
    </row>
    <row r="1462" spans="1:21" x14ac:dyDescent="0.3">
      <c r="A1462" s="1" t="str">
        <f t="shared" si="44"/>
        <v>2023|Hibiscus and Bays Local Board Area|$20,001-$30,000</v>
      </c>
      <c r="B1462" t="s">
        <v>18</v>
      </c>
      <c r="C1462" t="s">
        <v>19</v>
      </c>
      <c r="D1462" t="s">
        <v>20</v>
      </c>
      <c r="E1462" t="s">
        <v>21</v>
      </c>
      <c r="F1462">
        <v>2023</v>
      </c>
      <c r="G1462">
        <v>2023</v>
      </c>
      <c r="H1462">
        <v>7602</v>
      </c>
      <c r="I1462" t="s">
        <v>111</v>
      </c>
      <c r="J1462">
        <v>99</v>
      </c>
      <c r="K1462" t="s">
        <v>23</v>
      </c>
      <c r="L1462">
        <v>2</v>
      </c>
      <c r="M1462" t="s">
        <v>24</v>
      </c>
      <c r="N1462">
        <v>2</v>
      </c>
      <c r="O1462" t="s">
        <v>28</v>
      </c>
      <c r="P1462">
        <v>591</v>
      </c>
      <c r="T1462" s="3">
        <f t="shared" si="45"/>
        <v>22.18</v>
      </c>
      <c r="U1462" s="3">
        <f>IF(AND(R1462&lt;&gt;"_U",N1462&lt;&gt;9999,N1462&lt;&gt;999,L1462&lt;&gt;"Median"),IFERROR(VLOOKUP(A1462,'LBA Total'!A:P,16,0),"."),".")</f>
        <v>2664</v>
      </c>
    </row>
    <row r="1463" spans="1:21" x14ac:dyDescent="0.3">
      <c r="A1463" s="1" t="str">
        <f t="shared" si="44"/>
        <v>2023|Hibiscus and Bays Local Board Area|$20,001-$30,000</v>
      </c>
      <c r="B1463" t="s">
        <v>18</v>
      </c>
      <c r="C1463" t="s">
        <v>19</v>
      </c>
      <c r="D1463" t="s">
        <v>20</v>
      </c>
      <c r="E1463" t="s">
        <v>21</v>
      </c>
      <c r="F1463">
        <v>2023</v>
      </c>
      <c r="G1463">
        <v>2023</v>
      </c>
      <c r="H1463">
        <v>7602</v>
      </c>
      <c r="I1463" t="s">
        <v>111</v>
      </c>
      <c r="J1463">
        <v>99</v>
      </c>
      <c r="K1463" t="s">
        <v>23</v>
      </c>
      <c r="L1463">
        <v>2</v>
      </c>
      <c r="M1463" t="s">
        <v>24</v>
      </c>
      <c r="N1463">
        <v>1</v>
      </c>
      <c r="O1463" t="s">
        <v>33</v>
      </c>
      <c r="P1463">
        <v>1704</v>
      </c>
      <c r="T1463" s="3">
        <f t="shared" si="45"/>
        <v>63.96</v>
      </c>
      <c r="U1463" s="3">
        <f>IF(AND(R1463&lt;&gt;"_U",N1463&lt;&gt;9999,N1463&lt;&gt;999,L1463&lt;&gt;"Median"),IFERROR(VLOOKUP(A1463,'LBA Total'!A:P,16,0),"."),".")</f>
        <v>2664</v>
      </c>
    </row>
    <row r="1464" spans="1:21" x14ac:dyDescent="0.3">
      <c r="A1464" s="1" t="str">
        <f t="shared" si="44"/>
        <v>2023|Hibiscus and Bays Local Board Area|$20,001-$30,000</v>
      </c>
      <c r="B1464" t="s">
        <v>18</v>
      </c>
      <c r="C1464" t="s">
        <v>19</v>
      </c>
      <c r="D1464" t="s">
        <v>20</v>
      </c>
      <c r="E1464" t="s">
        <v>21</v>
      </c>
      <c r="F1464">
        <v>2023</v>
      </c>
      <c r="G1464">
        <v>2023</v>
      </c>
      <c r="H1464">
        <v>7602</v>
      </c>
      <c r="I1464" t="s">
        <v>111</v>
      </c>
      <c r="J1464">
        <v>99</v>
      </c>
      <c r="K1464" t="s">
        <v>23</v>
      </c>
      <c r="L1464">
        <v>2</v>
      </c>
      <c r="M1464" t="s">
        <v>24</v>
      </c>
      <c r="N1464">
        <v>9999</v>
      </c>
      <c r="O1464" t="s">
        <v>40</v>
      </c>
      <c r="P1464">
        <v>2667</v>
      </c>
      <c r="T1464" s="3" t="str">
        <f t="shared" si="45"/>
        <v>.</v>
      </c>
      <c r="U1464" s="3" t="str">
        <f>IF(AND(R1464&lt;&gt;"_U",N1464&lt;&gt;9999,N1464&lt;&gt;999,L1464&lt;&gt;"Median"),IFERROR(VLOOKUP(A1464,'LBA Total'!A:P,16,0),"."),".")</f>
        <v>.</v>
      </c>
    </row>
    <row r="1465" spans="1:21" x14ac:dyDescent="0.3">
      <c r="A1465" s="1" t="str">
        <f t="shared" si="44"/>
        <v>2023|Hibiscus and Bays Local Board Area|$20,001-$30,000</v>
      </c>
      <c r="B1465" t="s">
        <v>18</v>
      </c>
      <c r="C1465" t="s">
        <v>19</v>
      </c>
      <c r="D1465" t="s">
        <v>20</v>
      </c>
      <c r="E1465" t="s">
        <v>21</v>
      </c>
      <c r="F1465">
        <v>2023</v>
      </c>
      <c r="G1465">
        <v>2023</v>
      </c>
      <c r="H1465">
        <v>7602</v>
      </c>
      <c r="I1465" t="s">
        <v>111</v>
      </c>
      <c r="J1465">
        <v>99</v>
      </c>
      <c r="K1465" t="s">
        <v>23</v>
      </c>
      <c r="L1465">
        <v>2</v>
      </c>
      <c r="M1465" t="s">
        <v>24</v>
      </c>
      <c r="N1465">
        <v>999</v>
      </c>
      <c r="O1465" t="s">
        <v>42</v>
      </c>
      <c r="P1465">
        <v>0</v>
      </c>
      <c r="T1465" s="3" t="str">
        <f t="shared" si="45"/>
        <v>.</v>
      </c>
      <c r="U1465" s="3" t="str">
        <f>IF(AND(R1465&lt;&gt;"_U",N1465&lt;&gt;9999,N1465&lt;&gt;999,L1465&lt;&gt;"Median"),IFERROR(VLOOKUP(A1465,'LBA Total'!A:P,16,0),"."),".")</f>
        <v>.</v>
      </c>
    </row>
    <row r="1466" spans="1:21" x14ac:dyDescent="0.3">
      <c r="A1466" s="1" t="str">
        <f t="shared" si="44"/>
        <v>2023|Hibiscus and Bays Local Board Area|$30,001-$50,000</v>
      </c>
      <c r="B1466" t="s">
        <v>18</v>
      </c>
      <c r="C1466" t="s">
        <v>19</v>
      </c>
      <c r="D1466" t="s">
        <v>20</v>
      </c>
      <c r="E1466" t="s">
        <v>21</v>
      </c>
      <c r="F1466">
        <v>2023</v>
      </c>
      <c r="G1466">
        <v>2023</v>
      </c>
      <c r="H1466">
        <v>7602</v>
      </c>
      <c r="I1466" t="s">
        <v>111</v>
      </c>
      <c r="J1466">
        <v>99</v>
      </c>
      <c r="K1466" t="s">
        <v>23</v>
      </c>
      <c r="L1466">
        <v>3</v>
      </c>
      <c r="M1466" t="s">
        <v>45</v>
      </c>
      <c r="N1466">
        <v>1</v>
      </c>
      <c r="O1466" t="s">
        <v>33</v>
      </c>
      <c r="P1466">
        <v>2724</v>
      </c>
      <c r="T1466" s="3">
        <f t="shared" si="45"/>
        <v>60.74</v>
      </c>
      <c r="U1466" s="3">
        <f>IF(AND(R1466&lt;&gt;"_U",N1466&lt;&gt;9999,N1466&lt;&gt;999,L1466&lt;&gt;"Median"),IFERROR(VLOOKUP(A1466,'LBA Total'!A:P,16,0),"."),".")</f>
        <v>4485</v>
      </c>
    </row>
    <row r="1467" spans="1:21" x14ac:dyDescent="0.3">
      <c r="A1467" s="1" t="str">
        <f t="shared" si="44"/>
        <v>2023|Hibiscus and Bays Local Board Area|$30,001-$50,000</v>
      </c>
      <c r="B1467" t="s">
        <v>18</v>
      </c>
      <c r="C1467" t="s">
        <v>19</v>
      </c>
      <c r="D1467" t="s">
        <v>20</v>
      </c>
      <c r="E1467" t="s">
        <v>21</v>
      </c>
      <c r="F1467">
        <v>2023</v>
      </c>
      <c r="G1467">
        <v>2023</v>
      </c>
      <c r="H1467">
        <v>7602</v>
      </c>
      <c r="I1467" t="s">
        <v>111</v>
      </c>
      <c r="J1467">
        <v>99</v>
      </c>
      <c r="K1467" t="s">
        <v>23</v>
      </c>
      <c r="L1467">
        <v>3</v>
      </c>
      <c r="M1467" t="s">
        <v>45</v>
      </c>
      <c r="N1467">
        <v>2</v>
      </c>
      <c r="O1467" t="s">
        <v>28</v>
      </c>
      <c r="P1467">
        <v>1107</v>
      </c>
      <c r="T1467" s="3">
        <f t="shared" si="45"/>
        <v>24.68</v>
      </c>
      <c r="U1467" s="3">
        <f>IF(AND(R1467&lt;&gt;"_U",N1467&lt;&gt;9999,N1467&lt;&gt;999,L1467&lt;&gt;"Median"),IFERROR(VLOOKUP(A1467,'LBA Total'!A:P,16,0),"."),".")</f>
        <v>4485</v>
      </c>
    </row>
    <row r="1468" spans="1:21" x14ac:dyDescent="0.3">
      <c r="A1468" s="1" t="str">
        <f t="shared" si="44"/>
        <v>2023|Hibiscus and Bays Local Board Area|$30,001-$50,000</v>
      </c>
      <c r="B1468" t="s">
        <v>18</v>
      </c>
      <c r="C1468" t="s">
        <v>19</v>
      </c>
      <c r="D1468" t="s">
        <v>20</v>
      </c>
      <c r="E1468" t="s">
        <v>21</v>
      </c>
      <c r="F1468">
        <v>2023</v>
      </c>
      <c r="G1468">
        <v>2023</v>
      </c>
      <c r="H1468">
        <v>7602</v>
      </c>
      <c r="I1468" t="s">
        <v>111</v>
      </c>
      <c r="J1468">
        <v>99</v>
      </c>
      <c r="K1468" t="s">
        <v>23</v>
      </c>
      <c r="L1468">
        <v>3</v>
      </c>
      <c r="M1468" t="s">
        <v>45</v>
      </c>
      <c r="N1468">
        <v>999</v>
      </c>
      <c r="O1468" t="s">
        <v>42</v>
      </c>
      <c r="P1468">
        <v>0</v>
      </c>
      <c r="T1468" s="3" t="str">
        <f t="shared" si="45"/>
        <v>.</v>
      </c>
      <c r="U1468" s="3" t="str">
        <f>IF(AND(R1468&lt;&gt;"_U",N1468&lt;&gt;9999,N1468&lt;&gt;999,L1468&lt;&gt;"Median"),IFERROR(VLOOKUP(A1468,'LBA Total'!A:P,16,0),"."),".")</f>
        <v>.</v>
      </c>
    </row>
    <row r="1469" spans="1:21" x14ac:dyDescent="0.3">
      <c r="A1469" s="1" t="str">
        <f t="shared" si="44"/>
        <v>2023|Hibiscus and Bays Local Board Area|$30,001-$50,000</v>
      </c>
      <c r="B1469" t="s">
        <v>18</v>
      </c>
      <c r="C1469" t="s">
        <v>19</v>
      </c>
      <c r="D1469" t="s">
        <v>20</v>
      </c>
      <c r="E1469" t="s">
        <v>21</v>
      </c>
      <c r="F1469">
        <v>2023</v>
      </c>
      <c r="G1469">
        <v>2023</v>
      </c>
      <c r="H1469">
        <v>7602</v>
      </c>
      <c r="I1469" t="s">
        <v>111</v>
      </c>
      <c r="J1469">
        <v>99</v>
      </c>
      <c r="K1469" t="s">
        <v>23</v>
      </c>
      <c r="L1469">
        <v>3</v>
      </c>
      <c r="M1469" t="s">
        <v>45</v>
      </c>
      <c r="N1469">
        <v>3</v>
      </c>
      <c r="O1469" t="s">
        <v>25</v>
      </c>
      <c r="P1469">
        <v>651</v>
      </c>
      <c r="T1469" s="3">
        <f t="shared" si="45"/>
        <v>14.52</v>
      </c>
      <c r="U1469" s="3">
        <f>IF(AND(R1469&lt;&gt;"_U",N1469&lt;&gt;9999,N1469&lt;&gt;999,L1469&lt;&gt;"Median"),IFERROR(VLOOKUP(A1469,'LBA Total'!A:P,16,0),"."),".")</f>
        <v>4485</v>
      </c>
    </row>
    <row r="1470" spans="1:21" x14ac:dyDescent="0.3">
      <c r="A1470" s="1" t="str">
        <f t="shared" si="44"/>
        <v>2023|Hibiscus and Bays Local Board Area|$30,001-$50,000</v>
      </c>
      <c r="B1470" t="s">
        <v>18</v>
      </c>
      <c r="C1470" t="s">
        <v>19</v>
      </c>
      <c r="D1470" t="s">
        <v>20</v>
      </c>
      <c r="E1470" t="s">
        <v>21</v>
      </c>
      <c r="F1470">
        <v>2023</v>
      </c>
      <c r="G1470">
        <v>2023</v>
      </c>
      <c r="H1470">
        <v>7602</v>
      </c>
      <c r="I1470" t="s">
        <v>111</v>
      </c>
      <c r="J1470">
        <v>99</v>
      </c>
      <c r="K1470" t="s">
        <v>23</v>
      </c>
      <c r="L1470">
        <v>3</v>
      </c>
      <c r="M1470" t="s">
        <v>45</v>
      </c>
      <c r="N1470">
        <v>9999</v>
      </c>
      <c r="O1470" t="s">
        <v>40</v>
      </c>
      <c r="P1470">
        <v>4485</v>
      </c>
      <c r="T1470" s="3" t="str">
        <f t="shared" si="45"/>
        <v>.</v>
      </c>
      <c r="U1470" s="3" t="str">
        <f>IF(AND(R1470&lt;&gt;"_U",N1470&lt;&gt;9999,N1470&lt;&gt;999,L1470&lt;&gt;"Median"),IFERROR(VLOOKUP(A1470,'LBA Total'!A:P,16,0),"."),".")</f>
        <v>.</v>
      </c>
    </row>
    <row r="1471" spans="1:21" x14ac:dyDescent="0.3">
      <c r="A1471" s="1" t="str">
        <f t="shared" si="44"/>
        <v>2023|Hibiscus and Bays Local Board Area|$30,001-$50,000</v>
      </c>
      <c r="B1471" t="s">
        <v>18</v>
      </c>
      <c r="C1471" t="s">
        <v>19</v>
      </c>
      <c r="D1471" t="s">
        <v>20</v>
      </c>
      <c r="E1471" t="s">
        <v>21</v>
      </c>
      <c r="F1471">
        <v>2023</v>
      </c>
      <c r="G1471">
        <v>2023</v>
      </c>
      <c r="H1471">
        <v>7602</v>
      </c>
      <c r="I1471" t="s">
        <v>111</v>
      </c>
      <c r="J1471">
        <v>99</v>
      </c>
      <c r="K1471" t="s">
        <v>23</v>
      </c>
      <c r="L1471">
        <v>3</v>
      </c>
      <c r="M1471" t="s">
        <v>45</v>
      </c>
      <c r="N1471">
        <v>7777</v>
      </c>
      <c r="O1471" t="s">
        <v>37</v>
      </c>
      <c r="P1471">
        <v>4485</v>
      </c>
      <c r="T1471" s="3">
        <f t="shared" si="45"/>
        <v>100</v>
      </c>
      <c r="U1471" s="3">
        <f>IF(AND(R1471&lt;&gt;"_U",N1471&lt;&gt;9999,N1471&lt;&gt;999,L1471&lt;&gt;"Median"),IFERROR(VLOOKUP(A1471,'LBA Total'!A:P,16,0),"."),".")</f>
        <v>4485</v>
      </c>
    </row>
    <row r="1472" spans="1:21" x14ac:dyDescent="0.3">
      <c r="A1472" s="1" t="str">
        <f t="shared" si="44"/>
        <v>2023|Hibiscus and Bays Local Board Area|$50,001-$70,000</v>
      </c>
      <c r="B1472" t="s">
        <v>18</v>
      </c>
      <c r="C1472" t="s">
        <v>19</v>
      </c>
      <c r="D1472" t="s">
        <v>20</v>
      </c>
      <c r="E1472" t="s">
        <v>21</v>
      </c>
      <c r="F1472">
        <v>2023</v>
      </c>
      <c r="G1472">
        <v>2023</v>
      </c>
      <c r="H1472">
        <v>7602</v>
      </c>
      <c r="I1472" t="s">
        <v>111</v>
      </c>
      <c r="J1472">
        <v>99</v>
      </c>
      <c r="K1472" t="s">
        <v>23</v>
      </c>
      <c r="L1472">
        <v>4</v>
      </c>
      <c r="M1472" t="s">
        <v>36</v>
      </c>
      <c r="N1472">
        <v>9999</v>
      </c>
      <c r="O1472" t="s">
        <v>40</v>
      </c>
      <c r="P1472">
        <v>3366</v>
      </c>
      <c r="T1472" s="3" t="str">
        <f t="shared" si="45"/>
        <v>.</v>
      </c>
      <c r="U1472" s="3" t="str">
        <f>IF(AND(R1472&lt;&gt;"_U",N1472&lt;&gt;9999,N1472&lt;&gt;999,L1472&lt;&gt;"Median"),IFERROR(VLOOKUP(A1472,'LBA Total'!A:P,16,0),"."),".")</f>
        <v>.</v>
      </c>
    </row>
    <row r="1473" spans="1:21" x14ac:dyDescent="0.3">
      <c r="A1473" s="1" t="str">
        <f t="shared" si="44"/>
        <v>2023|Hibiscus and Bays Local Board Area|$50,001-$70,000</v>
      </c>
      <c r="B1473" t="s">
        <v>18</v>
      </c>
      <c r="C1473" t="s">
        <v>19</v>
      </c>
      <c r="D1473" t="s">
        <v>20</v>
      </c>
      <c r="E1473" t="s">
        <v>21</v>
      </c>
      <c r="F1473">
        <v>2023</v>
      </c>
      <c r="G1473">
        <v>2023</v>
      </c>
      <c r="H1473">
        <v>7602</v>
      </c>
      <c r="I1473" t="s">
        <v>111</v>
      </c>
      <c r="J1473">
        <v>99</v>
      </c>
      <c r="K1473" t="s">
        <v>23</v>
      </c>
      <c r="L1473">
        <v>4</v>
      </c>
      <c r="M1473" t="s">
        <v>36</v>
      </c>
      <c r="N1473">
        <v>999</v>
      </c>
      <c r="O1473" t="s">
        <v>42</v>
      </c>
      <c r="P1473">
        <v>0</v>
      </c>
      <c r="T1473" s="3" t="str">
        <f t="shared" si="45"/>
        <v>.</v>
      </c>
      <c r="U1473" s="3" t="str">
        <f>IF(AND(R1473&lt;&gt;"_U",N1473&lt;&gt;9999,N1473&lt;&gt;999,L1473&lt;&gt;"Median"),IFERROR(VLOOKUP(A1473,'LBA Total'!A:P,16,0),"."),".")</f>
        <v>.</v>
      </c>
    </row>
    <row r="1474" spans="1:21" x14ac:dyDescent="0.3">
      <c r="A1474" s="1" t="str">
        <f t="shared" si="44"/>
        <v>2023|Hibiscus and Bays Local Board Area|$50,001-$70,000</v>
      </c>
      <c r="B1474" t="s">
        <v>18</v>
      </c>
      <c r="C1474" t="s">
        <v>19</v>
      </c>
      <c r="D1474" t="s">
        <v>20</v>
      </c>
      <c r="E1474" t="s">
        <v>21</v>
      </c>
      <c r="F1474">
        <v>2023</v>
      </c>
      <c r="G1474">
        <v>2023</v>
      </c>
      <c r="H1474">
        <v>7602</v>
      </c>
      <c r="I1474" t="s">
        <v>111</v>
      </c>
      <c r="J1474">
        <v>99</v>
      </c>
      <c r="K1474" t="s">
        <v>23</v>
      </c>
      <c r="L1474">
        <v>4</v>
      </c>
      <c r="M1474" t="s">
        <v>36</v>
      </c>
      <c r="N1474">
        <v>1</v>
      </c>
      <c r="O1474" t="s">
        <v>33</v>
      </c>
      <c r="P1474">
        <v>1839</v>
      </c>
      <c r="T1474" s="3">
        <f t="shared" si="45"/>
        <v>54.63</v>
      </c>
      <c r="U1474" s="3">
        <f>IF(AND(R1474&lt;&gt;"_U",N1474&lt;&gt;9999,N1474&lt;&gt;999,L1474&lt;&gt;"Median"),IFERROR(VLOOKUP(A1474,'LBA Total'!A:P,16,0),"."),".")</f>
        <v>3366</v>
      </c>
    </row>
    <row r="1475" spans="1:21" x14ac:dyDescent="0.3">
      <c r="A1475" s="1" t="str">
        <f t="shared" ref="A1475:A1538" si="46">G1475&amp;"|"&amp;I1475&amp;"|"&amp;M1475</f>
        <v>2023|Hibiscus and Bays Local Board Area|$50,001-$70,000</v>
      </c>
      <c r="B1475" t="s">
        <v>18</v>
      </c>
      <c r="C1475" t="s">
        <v>19</v>
      </c>
      <c r="D1475" t="s">
        <v>20</v>
      </c>
      <c r="E1475" t="s">
        <v>21</v>
      </c>
      <c r="F1475">
        <v>2023</v>
      </c>
      <c r="G1475">
        <v>2023</v>
      </c>
      <c r="H1475">
        <v>7602</v>
      </c>
      <c r="I1475" t="s">
        <v>111</v>
      </c>
      <c r="J1475">
        <v>99</v>
      </c>
      <c r="K1475" t="s">
        <v>23</v>
      </c>
      <c r="L1475">
        <v>4</v>
      </c>
      <c r="M1475" t="s">
        <v>36</v>
      </c>
      <c r="N1475">
        <v>3</v>
      </c>
      <c r="O1475" t="s">
        <v>25</v>
      </c>
      <c r="P1475">
        <v>474</v>
      </c>
      <c r="T1475" s="3">
        <f t="shared" ref="T1475:T1538" si="47">IF(AND(R1475&lt;&gt;"_U",R1475&lt;&gt;"c",N1475&lt;&gt;999,N1475&lt;&gt;9999,L1475&lt;&gt;"Median"),IFERROR((ROUND(P1475/U1475*100,2)),"."),".")</f>
        <v>14.08</v>
      </c>
      <c r="U1475" s="3">
        <f>IF(AND(R1475&lt;&gt;"_U",N1475&lt;&gt;9999,N1475&lt;&gt;999,L1475&lt;&gt;"Median"),IFERROR(VLOOKUP(A1475,'LBA Total'!A:P,16,0),"."),".")</f>
        <v>3366</v>
      </c>
    </row>
    <row r="1476" spans="1:21" x14ac:dyDescent="0.3">
      <c r="A1476" s="1" t="str">
        <f t="shared" si="46"/>
        <v>2023|Hibiscus and Bays Local Board Area|$50,001-$70,000</v>
      </c>
      <c r="B1476" t="s">
        <v>18</v>
      </c>
      <c r="C1476" t="s">
        <v>19</v>
      </c>
      <c r="D1476" t="s">
        <v>20</v>
      </c>
      <c r="E1476" t="s">
        <v>21</v>
      </c>
      <c r="F1476">
        <v>2023</v>
      </c>
      <c r="G1476">
        <v>2023</v>
      </c>
      <c r="H1476">
        <v>7602</v>
      </c>
      <c r="I1476" t="s">
        <v>111</v>
      </c>
      <c r="J1476">
        <v>99</v>
      </c>
      <c r="K1476" t="s">
        <v>23</v>
      </c>
      <c r="L1476">
        <v>4</v>
      </c>
      <c r="M1476" t="s">
        <v>36</v>
      </c>
      <c r="N1476">
        <v>7777</v>
      </c>
      <c r="O1476" t="s">
        <v>37</v>
      </c>
      <c r="P1476">
        <v>3366</v>
      </c>
      <c r="T1476" s="3">
        <f t="shared" si="47"/>
        <v>100</v>
      </c>
      <c r="U1476" s="3">
        <f>IF(AND(R1476&lt;&gt;"_U",N1476&lt;&gt;9999,N1476&lt;&gt;999,L1476&lt;&gt;"Median"),IFERROR(VLOOKUP(A1476,'LBA Total'!A:P,16,0),"."),".")</f>
        <v>3366</v>
      </c>
    </row>
    <row r="1477" spans="1:21" x14ac:dyDescent="0.3">
      <c r="A1477" s="1" t="str">
        <f t="shared" si="46"/>
        <v>2023|Hibiscus and Bays Local Board Area|$50,001-$70,000</v>
      </c>
      <c r="B1477" t="s">
        <v>18</v>
      </c>
      <c r="C1477" t="s">
        <v>19</v>
      </c>
      <c r="D1477" t="s">
        <v>20</v>
      </c>
      <c r="E1477" t="s">
        <v>21</v>
      </c>
      <c r="F1477">
        <v>2023</v>
      </c>
      <c r="G1477">
        <v>2023</v>
      </c>
      <c r="H1477">
        <v>7602</v>
      </c>
      <c r="I1477" t="s">
        <v>111</v>
      </c>
      <c r="J1477">
        <v>99</v>
      </c>
      <c r="K1477" t="s">
        <v>23</v>
      </c>
      <c r="L1477">
        <v>4</v>
      </c>
      <c r="M1477" t="s">
        <v>36</v>
      </c>
      <c r="N1477">
        <v>2</v>
      </c>
      <c r="O1477" t="s">
        <v>28</v>
      </c>
      <c r="P1477">
        <v>1053</v>
      </c>
      <c r="T1477" s="3">
        <f t="shared" si="47"/>
        <v>31.28</v>
      </c>
      <c r="U1477" s="3">
        <f>IF(AND(R1477&lt;&gt;"_U",N1477&lt;&gt;9999,N1477&lt;&gt;999,L1477&lt;&gt;"Median"),IFERROR(VLOOKUP(A1477,'LBA Total'!A:P,16,0),"."),".")</f>
        <v>3366</v>
      </c>
    </row>
    <row r="1478" spans="1:21" x14ac:dyDescent="0.3">
      <c r="A1478" s="1" t="str">
        <f t="shared" si="46"/>
        <v>2023|Hibiscus and Bays Local Board Area|$70,001-$100,000</v>
      </c>
      <c r="B1478" t="s">
        <v>18</v>
      </c>
      <c r="C1478" t="s">
        <v>19</v>
      </c>
      <c r="D1478" t="s">
        <v>20</v>
      </c>
      <c r="E1478" t="s">
        <v>21</v>
      </c>
      <c r="F1478">
        <v>2023</v>
      </c>
      <c r="G1478">
        <v>2023</v>
      </c>
      <c r="H1478">
        <v>7602</v>
      </c>
      <c r="I1478" t="s">
        <v>111</v>
      </c>
      <c r="J1478">
        <v>99</v>
      </c>
      <c r="K1478" t="s">
        <v>23</v>
      </c>
      <c r="L1478">
        <v>5</v>
      </c>
      <c r="M1478" t="s">
        <v>58</v>
      </c>
      <c r="N1478">
        <v>999</v>
      </c>
      <c r="O1478" t="s">
        <v>42</v>
      </c>
      <c r="P1478">
        <v>0</v>
      </c>
      <c r="T1478" s="3" t="str">
        <f t="shared" si="47"/>
        <v>.</v>
      </c>
      <c r="U1478" s="3" t="str">
        <f>IF(AND(R1478&lt;&gt;"_U",N1478&lt;&gt;9999,N1478&lt;&gt;999,L1478&lt;&gt;"Median"),IFERROR(VLOOKUP(A1478,'LBA Total'!A:P,16,0),"."),".")</f>
        <v>.</v>
      </c>
    </row>
    <row r="1479" spans="1:21" x14ac:dyDescent="0.3">
      <c r="A1479" s="1" t="str">
        <f t="shared" si="46"/>
        <v>2023|Hibiscus and Bays Local Board Area|$70,001-$100,000</v>
      </c>
      <c r="B1479" t="s">
        <v>18</v>
      </c>
      <c r="C1479" t="s">
        <v>19</v>
      </c>
      <c r="D1479" t="s">
        <v>20</v>
      </c>
      <c r="E1479" t="s">
        <v>21</v>
      </c>
      <c r="F1479">
        <v>2023</v>
      </c>
      <c r="G1479">
        <v>2023</v>
      </c>
      <c r="H1479">
        <v>7602</v>
      </c>
      <c r="I1479" t="s">
        <v>111</v>
      </c>
      <c r="J1479">
        <v>99</v>
      </c>
      <c r="K1479" t="s">
        <v>23</v>
      </c>
      <c r="L1479">
        <v>5</v>
      </c>
      <c r="M1479" t="s">
        <v>58</v>
      </c>
      <c r="N1479">
        <v>7777</v>
      </c>
      <c r="O1479" t="s">
        <v>37</v>
      </c>
      <c r="P1479">
        <v>4476</v>
      </c>
      <c r="T1479" s="3">
        <f t="shared" si="47"/>
        <v>100</v>
      </c>
      <c r="U1479" s="3">
        <f>IF(AND(R1479&lt;&gt;"_U",N1479&lt;&gt;9999,N1479&lt;&gt;999,L1479&lt;&gt;"Median"),IFERROR(VLOOKUP(A1479,'LBA Total'!A:P,16,0),"."),".")</f>
        <v>4476</v>
      </c>
    </row>
    <row r="1480" spans="1:21" x14ac:dyDescent="0.3">
      <c r="A1480" s="1" t="str">
        <f t="shared" si="46"/>
        <v>2023|Hibiscus and Bays Local Board Area|$70,001-$100,000</v>
      </c>
      <c r="B1480" t="s">
        <v>18</v>
      </c>
      <c r="C1480" t="s">
        <v>19</v>
      </c>
      <c r="D1480" t="s">
        <v>20</v>
      </c>
      <c r="E1480" t="s">
        <v>21</v>
      </c>
      <c r="F1480">
        <v>2023</v>
      </c>
      <c r="G1480">
        <v>2023</v>
      </c>
      <c r="H1480">
        <v>7602</v>
      </c>
      <c r="I1480" t="s">
        <v>111</v>
      </c>
      <c r="J1480">
        <v>99</v>
      </c>
      <c r="K1480" t="s">
        <v>23</v>
      </c>
      <c r="L1480">
        <v>5</v>
      </c>
      <c r="M1480" t="s">
        <v>58</v>
      </c>
      <c r="N1480">
        <v>9999</v>
      </c>
      <c r="O1480" t="s">
        <v>40</v>
      </c>
      <c r="P1480">
        <v>4476</v>
      </c>
      <c r="T1480" s="3" t="str">
        <f t="shared" si="47"/>
        <v>.</v>
      </c>
      <c r="U1480" s="3" t="str">
        <f>IF(AND(R1480&lt;&gt;"_U",N1480&lt;&gt;9999,N1480&lt;&gt;999,L1480&lt;&gt;"Median"),IFERROR(VLOOKUP(A1480,'LBA Total'!A:P,16,0),"."),".")</f>
        <v>.</v>
      </c>
    </row>
    <row r="1481" spans="1:21" x14ac:dyDescent="0.3">
      <c r="A1481" s="1" t="str">
        <f t="shared" si="46"/>
        <v>2023|Hibiscus and Bays Local Board Area|$70,001-$100,000</v>
      </c>
      <c r="B1481" t="s">
        <v>18</v>
      </c>
      <c r="C1481" t="s">
        <v>19</v>
      </c>
      <c r="D1481" t="s">
        <v>20</v>
      </c>
      <c r="E1481" t="s">
        <v>21</v>
      </c>
      <c r="F1481">
        <v>2023</v>
      </c>
      <c r="G1481">
        <v>2023</v>
      </c>
      <c r="H1481">
        <v>7602</v>
      </c>
      <c r="I1481" t="s">
        <v>111</v>
      </c>
      <c r="J1481">
        <v>99</v>
      </c>
      <c r="K1481" t="s">
        <v>23</v>
      </c>
      <c r="L1481">
        <v>5</v>
      </c>
      <c r="M1481" t="s">
        <v>58</v>
      </c>
      <c r="N1481">
        <v>1</v>
      </c>
      <c r="O1481" t="s">
        <v>33</v>
      </c>
      <c r="P1481">
        <v>2418</v>
      </c>
      <c r="T1481" s="3">
        <f t="shared" si="47"/>
        <v>54.02</v>
      </c>
      <c r="U1481" s="3">
        <f>IF(AND(R1481&lt;&gt;"_U",N1481&lt;&gt;9999,N1481&lt;&gt;999,L1481&lt;&gt;"Median"),IFERROR(VLOOKUP(A1481,'LBA Total'!A:P,16,0),"."),".")</f>
        <v>4476</v>
      </c>
    </row>
    <row r="1482" spans="1:21" x14ac:dyDescent="0.3">
      <c r="A1482" s="1" t="str">
        <f t="shared" si="46"/>
        <v>2023|Hibiscus and Bays Local Board Area|$70,001-$100,000</v>
      </c>
      <c r="B1482" t="s">
        <v>18</v>
      </c>
      <c r="C1482" t="s">
        <v>19</v>
      </c>
      <c r="D1482" t="s">
        <v>20</v>
      </c>
      <c r="E1482" t="s">
        <v>21</v>
      </c>
      <c r="F1482">
        <v>2023</v>
      </c>
      <c r="G1482">
        <v>2023</v>
      </c>
      <c r="H1482">
        <v>7602</v>
      </c>
      <c r="I1482" t="s">
        <v>111</v>
      </c>
      <c r="J1482">
        <v>99</v>
      </c>
      <c r="K1482" t="s">
        <v>23</v>
      </c>
      <c r="L1482">
        <v>5</v>
      </c>
      <c r="M1482" t="s">
        <v>58</v>
      </c>
      <c r="N1482">
        <v>3</v>
      </c>
      <c r="O1482" t="s">
        <v>25</v>
      </c>
      <c r="P1482">
        <v>606</v>
      </c>
      <c r="T1482" s="3">
        <f t="shared" si="47"/>
        <v>13.54</v>
      </c>
      <c r="U1482" s="3">
        <f>IF(AND(R1482&lt;&gt;"_U",N1482&lt;&gt;9999,N1482&lt;&gt;999,L1482&lt;&gt;"Median"),IFERROR(VLOOKUP(A1482,'LBA Total'!A:P,16,0),"."),".")</f>
        <v>4476</v>
      </c>
    </row>
    <row r="1483" spans="1:21" x14ac:dyDescent="0.3">
      <c r="A1483" s="1" t="str">
        <f t="shared" si="46"/>
        <v>2023|Hibiscus and Bays Local Board Area|$70,001-$100,000</v>
      </c>
      <c r="B1483" t="s">
        <v>18</v>
      </c>
      <c r="C1483" t="s">
        <v>19</v>
      </c>
      <c r="D1483" t="s">
        <v>20</v>
      </c>
      <c r="E1483" t="s">
        <v>21</v>
      </c>
      <c r="F1483">
        <v>2023</v>
      </c>
      <c r="G1483">
        <v>2023</v>
      </c>
      <c r="H1483">
        <v>7602</v>
      </c>
      <c r="I1483" t="s">
        <v>111</v>
      </c>
      <c r="J1483">
        <v>99</v>
      </c>
      <c r="K1483" t="s">
        <v>23</v>
      </c>
      <c r="L1483">
        <v>5</v>
      </c>
      <c r="M1483" t="s">
        <v>58</v>
      </c>
      <c r="N1483">
        <v>2</v>
      </c>
      <c r="O1483" t="s">
        <v>28</v>
      </c>
      <c r="P1483">
        <v>1449</v>
      </c>
      <c r="T1483" s="3">
        <f t="shared" si="47"/>
        <v>32.369999999999997</v>
      </c>
      <c r="U1483" s="3">
        <f>IF(AND(R1483&lt;&gt;"_U",N1483&lt;&gt;9999,N1483&lt;&gt;999,L1483&lt;&gt;"Median"),IFERROR(VLOOKUP(A1483,'LBA Total'!A:P,16,0),"."),".")</f>
        <v>4476</v>
      </c>
    </row>
    <row r="1484" spans="1:21" x14ac:dyDescent="0.3">
      <c r="A1484" s="1" t="str">
        <f t="shared" si="46"/>
        <v>2023|Hibiscus and Bays Local Board Area|$100,001-$150,000</v>
      </c>
      <c r="B1484" t="s">
        <v>18</v>
      </c>
      <c r="C1484" t="s">
        <v>19</v>
      </c>
      <c r="D1484" t="s">
        <v>20</v>
      </c>
      <c r="E1484" t="s">
        <v>21</v>
      </c>
      <c r="F1484">
        <v>2023</v>
      </c>
      <c r="G1484">
        <v>2023</v>
      </c>
      <c r="H1484">
        <v>7602</v>
      </c>
      <c r="I1484" t="s">
        <v>111</v>
      </c>
      <c r="J1484">
        <v>99</v>
      </c>
      <c r="K1484" t="s">
        <v>23</v>
      </c>
      <c r="L1484">
        <v>6</v>
      </c>
      <c r="M1484" t="s">
        <v>59</v>
      </c>
      <c r="N1484">
        <v>3</v>
      </c>
      <c r="O1484" t="s">
        <v>25</v>
      </c>
      <c r="P1484">
        <v>936</v>
      </c>
      <c r="T1484" s="3">
        <f t="shared" si="47"/>
        <v>12.61</v>
      </c>
      <c r="U1484" s="3">
        <f>IF(AND(R1484&lt;&gt;"_U",N1484&lt;&gt;9999,N1484&lt;&gt;999,L1484&lt;&gt;"Median"),IFERROR(VLOOKUP(A1484,'LBA Total'!A:P,16,0),"."),".")</f>
        <v>7425</v>
      </c>
    </row>
    <row r="1485" spans="1:21" x14ac:dyDescent="0.3">
      <c r="A1485" s="1" t="str">
        <f t="shared" si="46"/>
        <v>2023|Hibiscus and Bays Local Board Area|$100,001-$150,000</v>
      </c>
      <c r="B1485" t="s">
        <v>18</v>
      </c>
      <c r="C1485" t="s">
        <v>19</v>
      </c>
      <c r="D1485" t="s">
        <v>20</v>
      </c>
      <c r="E1485" t="s">
        <v>21</v>
      </c>
      <c r="F1485">
        <v>2023</v>
      </c>
      <c r="G1485">
        <v>2023</v>
      </c>
      <c r="H1485">
        <v>7602</v>
      </c>
      <c r="I1485" t="s">
        <v>111</v>
      </c>
      <c r="J1485">
        <v>99</v>
      </c>
      <c r="K1485" t="s">
        <v>23</v>
      </c>
      <c r="L1485">
        <v>6</v>
      </c>
      <c r="M1485" t="s">
        <v>59</v>
      </c>
      <c r="N1485">
        <v>7777</v>
      </c>
      <c r="O1485" t="s">
        <v>37</v>
      </c>
      <c r="P1485">
        <v>7425</v>
      </c>
      <c r="T1485" s="3">
        <f t="shared" si="47"/>
        <v>100</v>
      </c>
      <c r="U1485" s="3">
        <f>IF(AND(R1485&lt;&gt;"_U",N1485&lt;&gt;9999,N1485&lt;&gt;999,L1485&lt;&gt;"Median"),IFERROR(VLOOKUP(A1485,'LBA Total'!A:P,16,0),"."),".")</f>
        <v>7425</v>
      </c>
    </row>
    <row r="1486" spans="1:21" x14ac:dyDescent="0.3">
      <c r="A1486" s="1" t="str">
        <f t="shared" si="46"/>
        <v>2023|Hibiscus and Bays Local Board Area|$100,001-$150,000</v>
      </c>
      <c r="B1486" t="s">
        <v>18</v>
      </c>
      <c r="C1486" t="s">
        <v>19</v>
      </c>
      <c r="D1486" t="s">
        <v>20</v>
      </c>
      <c r="E1486" t="s">
        <v>21</v>
      </c>
      <c r="F1486">
        <v>2023</v>
      </c>
      <c r="G1486">
        <v>2023</v>
      </c>
      <c r="H1486">
        <v>7602</v>
      </c>
      <c r="I1486" t="s">
        <v>111</v>
      </c>
      <c r="J1486">
        <v>99</v>
      </c>
      <c r="K1486" t="s">
        <v>23</v>
      </c>
      <c r="L1486">
        <v>6</v>
      </c>
      <c r="M1486" t="s">
        <v>59</v>
      </c>
      <c r="N1486">
        <v>9999</v>
      </c>
      <c r="O1486" t="s">
        <v>40</v>
      </c>
      <c r="P1486">
        <v>7425</v>
      </c>
      <c r="T1486" s="3" t="str">
        <f t="shared" si="47"/>
        <v>.</v>
      </c>
      <c r="U1486" s="3" t="str">
        <f>IF(AND(R1486&lt;&gt;"_U",N1486&lt;&gt;9999,N1486&lt;&gt;999,L1486&lt;&gt;"Median"),IFERROR(VLOOKUP(A1486,'LBA Total'!A:P,16,0),"."),".")</f>
        <v>.</v>
      </c>
    </row>
    <row r="1487" spans="1:21" x14ac:dyDescent="0.3">
      <c r="A1487" s="1" t="str">
        <f t="shared" si="46"/>
        <v>2023|Hibiscus and Bays Local Board Area|$100,001-$150,000</v>
      </c>
      <c r="B1487" t="s">
        <v>18</v>
      </c>
      <c r="C1487" t="s">
        <v>19</v>
      </c>
      <c r="D1487" t="s">
        <v>20</v>
      </c>
      <c r="E1487" t="s">
        <v>21</v>
      </c>
      <c r="F1487">
        <v>2023</v>
      </c>
      <c r="G1487">
        <v>2023</v>
      </c>
      <c r="H1487">
        <v>7602</v>
      </c>
      <c r="I1487" t="s">
        <v>111</v>
      </c>
      <c r="J1487">
        <v>99</v>
      </c>
      <c r="K1487" t="s">
        <v>23</v>
      </c>
      <c r="L1487">
        <v>6</v>
      </c>
      <c r="M1487" t="s">
        <v>59</v>
      </c>
      <c r="N1487">
        <v>999</v>
      </c>
      <c r="O1487" t="s">
        <v>42</v>
      </c>
      <c r="P1487">
        <v>0</v>
      </c>
      <c r="T1487" s="3" t="str">
        <f t="shared" si="47"/>
        <v>.</v>
      </c>
      <c r="U1487" s="3" t="str">
        <f>IF(AND(R1487&lt;&gt;"_U",N1487&lt;&gt;9999,N1487&lt;&gt;999,L1487&lt;&gt;"Median"),IFERROR(VLOOKUP(A1487,'LBA Total'!A:P,16,0),"."),".")</f>
        <v>.</v>
      </c>
    </row>
    <row r="1488" spans="1:21" x14ac:dyDescent="0.3">
      <c r="A1488" s="1" t="str">
        <f t="shared" si="46"/>
        <v>2023|Hibiscus and Bays Local Board Area|$100,001-$150,000</v>
      </c>
      <c r="B1488" t="s">
        <v>18</v>
      </c>
      <c r="C1488" t="s">
        <v>19</v>
      </c>
      <c r="D1488" t="s">
        <v>20</v>
      </c>
      <c r="E1488" t="s">
        <v>21</v>
      </c>
      <c r="F1488">
        <v>2023</v>
      </c>
      <c r="G1488">
        <v>2023</v>
      </c>
      <c r="H1488">
        <v>7602</v>
      </c>
      <c r="I1488" t="s">
        <v>111</v>
      </c>
      <c r="J1488">
        <v>99</v>
      </c>
      <c r="K1488" t="s">
        <v>23</v>
      </c>
      <c r="L1488">
        <v>6</v>
      </c>
      <c r="M1488" t="s">
        <v>59</v>
      </c>
      <c r="N1488">
        <v>2</v>
      </c>
      <c r="O1488" t="s">
        <v>28</v>
      </c>
      <c r="P1488">
        <v>2235</v>
      </c>
      <c r="T1488" s="3">
        <f t="shared" si="47"/>
        <v>30.1</v>
      </c>
      <c r="U1488" s="3">
        <f>IF(AND(R1488&lt;&gt;"_U",N1488&lt;&gt;9999,N1488&lt;&gt;999,L1488&lt;&gt;"Median"),IFERROR(VLOOKUP(A1488,'LBA Total'!A:P,16,0),"."),".")</f>
        <v>7425</v>
      </c>
    </row>
    <row r="1489" spans="1:21" x14ac:dyDescent="0.3">
      <c r="A1489" s="1" t="str">
        <f t="shared" si="46"/>
        <v>2023|Hibiscus and Bays Local Board Area|$100,001-$150,000</v>
      </c>
      <c r="B1489" t="s">
        <v>18</v>
      </c>
      <c r="C1489" t="s">
        <v>19</v>
      </c>
      <c r="D1489" t="s">
        <v>20</v>
      </c>
      <c r="E1489" t="s">
        <v>21</v>
      </c>
      <c r="F1489">
        <v>2023</v>
      </c>
      <c r="G1489">
        <v>2023</v>
      </c>
      <c r="H1489">
        <v>7602</v>
      </c>
      <c r="I1489" t="s">
        <v>111</v>
      </c>
      <c r="J1489">
        <v>99</v>
      </c>
      <c r="K1489" t="s">
        <v>23</v>
      </c>
      <c r="L1489">
        <v>6</v>
      </c>
      <c r="M1489" t="s">
        <v>59</v>
      </c>
      <c r="N1489">
        <v>1</v>
      </c>
      <c r="O1489" t="s">
        <v>33</v>
      </c>
      <c r="P1489">
        <v>4254</v>
      </c>
      <c r="T1489" s="3">
        <f t="shared" si="47"/>
        <v>57.29</v>
      </c>
      <c r="U1489" s="3">
        <f>IF(AND(R1489&lt;&gt;"_U",N1489&lt;&gt;9999,N1489&lt;&gt;999,L1489&lt;&gt;"Median"),IFERROR(VLOOKUP(A1489,'LBA Total'!A:P,16,0),"."),".")</f>
        <v>7425</v>
      </c>
    </row>
    <row r="1490" spans="1:21" x14ac:dyDescent="0.3">
      <c r="A1490" s="1" t="str">
        <f t="shared" si="46"/>
        <v>2023|Hibiscus and Bays Local Board Area|$150,001-$200,000</v>
      </c>
      <c r="B1490" t="s">
        <v>18</v>
      </c>
      <c r="C1490" t="s">
        <v>19</v>
      </c>
      <c r="D1490" t="s">
        <v>20</v>
      </c>
      <c r="E1490" t="s">
        <v>21</v>
      </c>
      <c r="F1490">
        <v>2023</v>
      </c>
      <c r="G1490">
        <v>2023</v>
      </c>
      <c r="H1490">
        <v>7602</v>
      </c>
      <c r="I1490" t="s">
        <v>111</v>
      </c>
      <c r="J1490">
        <v>99</v>
      </c>
      <c r="K1490" t="s">
        <v>23</v>
      </c>
      <c r="L1490">
        <v>7</v>
      </c>
      <c r="M1490" t="s">
        <v>43</v>
      </c>
      <c r="N1490">
        <v>1</v>
      </c>
      <c r="O1490" t="s">
        <v>33</v>
      </c>
      <c r="P1490">
        <v>3996</v>
      </c>
      <c r="T1490" s="3">
        <f t="shared" si="47"/>
        <v>63.04</v>
      </c>
      <c r="U1490" s="3">
        <f>IF(AND(R1490&lt;&gt;"_U",N1490&lt;&gt;9999,N1490&lt;&gt;999,L1490&lt;&gt;"Median"),IFERROR(VLOOKUP(A1490,'LBA Total'!A:P,16,0),"."),".")</f>
        <v>6339</v>
      </c>
    </row>
    <row r="1491" spans="1:21" x14ac:dyDescent="0.3">
      <c r="A1491" s="1" t="str">
        <f t="shared" si="46"/>
        <v>2023|Hibiscus and Bays Local Board Area|$150,001-$200,000</v>
      </c>
      <c r="B1491" t="s">
        <v>18</v>
      </c>
      <c r="C1491" t="s">
        <v>19</v>
      </c>
      <c r="D1491" t="s">
        <v>20</v>
      </c>
      <c r="E1491" t="s">
        <v>21</v>
      </c>
      <c r="F1491">
        <v>2023</v>
      </c>
      <c r="G1491">
        <v>2023</v>
      </c>
      <c r="H1491">
        <v>7602</v>
      </c>
      <c r="I1491" t="s">
        <v>111</v>
      </c>
      <c r="J1491">
        <v>99</v>
      </c>
      <c r="K1491" t="s">
        <v>23</v>
      </c>
      <c r="L1491">
        <v>7</v>
      </c>
      <c r="M1491" t="s">
        <v>43</v>
      </c>
      <c r="N1491">
        <v>2</v>
      </c>
      <c r="O1491" t="s">
        <v>28</v>
      </c>
      <c r="P1491">
        <v>1479</v>
      </c>
      <c r="T1491" s="3">
        <f t="shared" si="47"/>
        <v>23.33</v>
      </c>
      <c r="U1491" s="3">
        <f>IF(AND(R1491&lt;&gt;"_U",N1491&lt;&gt;9999,N1491&lt;&gt;999,L1491&lt;&gt;"Median"),IFERROR(VLOOKUP(A1491,'LBA Total'!A:P,16,0),"."),".")</f>
        <v>6339</v>
      </c>
    </row>
    <row r="1492" spans="1:21" x14ac:dyDescent="0.3">
      <c r="A1492" s="1" t="str">
        <f t="shared" si="46"/>
        <v>2023|Hibiscus and Bays Local Board Area|$150,001-$200,000</v>
      </c>
      <c r="B1492" t="s">
        <v>18</v>
      </c>
      <c r="C1492" t="s">
        <v>19</v>
      </c>
      <c r="D1492" t="s">
        <v>20</v>
      </c>
      <c r="E1492" t="s">
        <v>21</v>
      </c>
      <c r="F1492">
        <v>2023</v>
      </c>
      <c r="G1492">
        <v>2023</v>
      </c>
      <c r="H1492">
        <v>7602</v>
      </c>
      <c r="I1492" t="s">
        <v>111</v>
      </c>
      <c r="J1492">
        <v>99</v>
      </c>
      <c r="K1492" t="s">
        <v>23</v>
      </c>
      <c r="L1492">
        <v>7</v>
      </c>
      <c r="M1492" t="s">
        <v>43</v>
      </c>
      <c r="N1492">
        <v>3</v>
      </c>
      <c r="O1492" t="s">
        <v>25</v>
      </c>
      <c r="P1492">
        <v>864</v>
      </c>
      <c r="T1492" s="3">
        <f t="shared" si="47"/>
        <v>13.63</v>
      </c>
      <c r="U1492" s="3">
        <f>IF(AND(R1492&lt;&gt;"_U",N1492&lt;&gt;9999,N1492&lt;&gt;999,L1492&lt;&gt;"Median"),IFERROR(VLOOKUP(A1492,'LBA Total'!A:P,16,0),"."),".")</f>
        <v>6339</v>
      </c>
    </row>
    <row r="1493" spans="1:21" x14ac:dyDescent="0.3">
      <c r="A1493" s="1" t="str">
        <f t="shared" si="46"/>
        <v>2023|Hibiscus and Bays Local Board Area|$150,001-$200,000</v>
      </c>
      <c r="B1493" t="s">
        <v>18</v>
      </c>
      <c r="C1493" t="s">
        <v>19</v>
      </c>
      <c r="D1493" t="s">
        <v>20</v>
      </c>
      <c r="E1493" t="s">
        <v>21</v>
      </c>
      <c r="F1493">
        <v>2023</v>
      </c>
      <c r="G1493">
        <v>2023</v>
      </c>
      <c r="H1493">
        <v>7602</v>
      </c>
      <c r="I1493" t="s">
        <v>111</v>
      </c>
      <c r="J1493">
        <v>99</v>
      </c>
      <c r="K1493" t="s">
        <v>23</v>
      </c>
      <c r="L1493">
        <v>7</v>
      </c>
      <c r="M1493" t="s">
        <v>43</v>
      </c>
      <c r="N1493">
        <v>7777</v>
      </c>
      <c r="O1493" t="s">
        <v>37</v>
      </c>
      <c r="P1493">
        <v>6339</v>
      </c>
      <c r="T1493" s="3">
        <f t="shared" si="47"/>
        <v>100</v>
      </c>
      <c r="U1493" s="3">
        <f>IF(AND(R1493&lt;&gt;"_U",N1493&lt;&gt;9999,N1493&lt;&gt;999,L1493&lt;&gt;"Median"),IFERROR(VLOOKUP(A1493,'LBA Total'!A:P,16,0),"."),".")</f>
        <v>6339</v>
      </c>
    </row>
    <row r="1494" spans="1:21" x14ac:dyDescent="0.3">
      <c r="A1494" s="1" t="str">
        <f t="shared" si="46"/>
        <v>2023|Hibiscus and Bays Local Board Area|$150,001-$200,000</v>
      </c>
      <c r="B1494" t="s">
        <v>18</v>
      </c>
      <c r="C1494" t="s">
        <v>19</v>
      </c>
      <c r="D1494" t="s">
        <v>20</v>
      </c>
      <c r="E1494" t="s">
        <v>21</v>
      </c>
      <c r="F1494">
        <v>2023</v>
      </c>
      <c r="G1494">
        <v>2023</v>
      </c>
      <c r="H1494">
        <v>7602</v>
      </c>
      <c r="I1494" t="s">
        <v>111</v>
      </c>
      <c r="J1494">
        <v>99</v>
      </c>
      <c r="K1494" t="s">
        <v>23</v>
      </c>
      <c r="L1494">
        <v>7</v>
      </c>
      <c r="M1494" t="s">
        <v>43</v>
      </c>
      <c r="N1494">
        <v>9999</v>
      </c>
      <c r="O1494" t="s">
        <v>40</v>
      </c>
      <c r="P1494">
        <v>6339</v>
      </c>
      <c r="T1494" s="3" t="str">
        <f t="shared" si="47"/>
        <v>.</v>
      </c>
      <c r="U1494" s="3" t="str">
        <f>IF(AND(R1494&lt;&gt;"_U",N1494&lt;&gt;9999,N1494&lt;&gt;999,L1494&lt;&gt;"Median"),IFERROR(VLOOKUP(A1494,'LBA Total'!A:P,16,0),"."),".")</f>
        <v>.</v>
      </c>
    </row>
    <row r="1495" spans="1:21" x14ac:dyDescent="0.3">
      <c r="A1495" s="1" t="str">
        <f t="shared" si="46"/>
        <v>2023|Hibiscus and Bays Local Board Area|$150,001-$200,000</v>
      </c>
      <c r="B1495" t="s">
        <v>18</v>
      </c>
      <c r="C1495" t="s">
        <v>19</v>
      </c>
      <c r="D1495" t="s">
        <v>20</v>
      </c>
      <c r="E1495" t="s">
        <v>21</v>
      </c>
      <c r="F1495">
        <v>2023</v>
      </c>
      <c r="G1495">
        <v>2023</v>
      </c>
      <c r="H1495">
        <v>7602</v>
      </c>
      <c r="I1495" t="s">
        <v>111</v>
      </c>
      <c r="J1495">
        <v>99</v>
      </c>
      <c r="K1495" t="s">
        <v>23</v>
      </c>
      <c r="L1495">
        <v>7</v>
      </c>
      <c r="M1495" t="s">
        <v>43</v>
      </c>
      <c r="N1495">
        <v>999</v>
      </c>
      <c r="O1495" t="s">
        <v>42</v>
      </c>
      <c r="P1495">
        <v>0</v>
      </c>
      <c r="T1495" s="3" t="str">
        <f t="shared" si="47"/>
        <v>.</v>
      </c>
      <c r="U1495" s="3" t="str">
        <f>IF(AND(R1495&lt;&gt;"_U",N1495&lt;&gt;9999,N1495&lt;&gt;999,L1495&lt;&gt;"Median"),IFERROR(VLOOKUP(A1495,'LBA Total'!A:P,16,0),"."),".")</f>
        <v>.</v>
      </c>
    </row>
    <row r="1496" spans="1:21" x14ac:dyDescent="0.3">
      <c r="A1496" s="1" t="str">
        <f t="shared" si="46"/>
        <v>2023|Hibiscus and Bays Local Board Area|$200,001 or more</v>
      </c>
      <c r="B1496" t="s">
        <v>18</v>
      </c>
      <c r="C1496" t="s">
        <v>19</v>
      </c>
      <c r="D1496" t="s">
        <v>20</v>
      </c>
      <c r="E1496" t="s">
        <v>21</v>
      </c>
      <c r="F1496">
        <v>2023</v>
      </c>
      <c r="G1496">
        <v>2023</v>
      </c>
      <c r="H1496">
        <v>7602</v>
      </c>
      <c r="I1496" t="s">
        <v>111</v>
      </c>
      <c r="J1496">
        <v>99</v>
      </c>
      <c r="K1496" t="s">
        <v>23</v>
      </c>
      <c r="L1496">
        <v>8</v>
      </c>
      <c r="M1496" t="s">
        <v>27</v>
      </c>
      <c r="N1496">
        <v>9999</v>
      </c>
      <c r="O1496" t="s">
        <v>40</v>
      </c>
      <c r="P1496">
        <v>8640</v>
      </c>
      <c r="T1496" s="3" t="str">
        <f t="shared" si="47"/>
        <v>.</v>
      </c>
      <c r="U1496" s="3" t="str">
        <f>IF(AND(R1496&lt;&gt;"_U",N1496&lt;&gt;9999,N1496&lt;&gt;999,L1496&lt;&gt;"Median"),IFERROR(VLOOKUP(A1496,'LBA Total'!A:P,16,0),"."),".")</f>
        <v>.</v>
      </c>
    </row>
    <row r="1497" spans="1:21" x14ac:dyDescent="0.3">
      <c r="A1497" s="1" t="str">
        <f t="shared" si="46"/>
        <v>2023|Hibiscus and Bays Local Board Area|$200,001 or more</v>
      </c>
      <c r="B1497" t="s">
        <v>18</v>
      </c>
      <c r="C1497" t="s">
        <v>19</v>
      </c>
      <c r="D1497" t="s">
        <v>20</v>
      </c>
      <c r="E1497" t="s">
        <v>21</v>
      </c>
      <c r="F1497">
        <v>2023</v>
      </c>
      <c r="G1497">
        <v>2023</v>
      </c>
      <c r="H1497">
        <v>7602</v>
      </c>
      <c r="I1497" t="s">
        <v>111</v>
      </c>
      <c r="J1497">
        <v>99</v>
      </c>
      <c r="K1497" t="s">
        <v>23</v>
      </c>
      <c r="L1497">
        <v>8</v>
      </c>
      <c r="M1497" t="s">
        <v>27</v>
      </c>
      <c r="N1497">
        <v>1</v>
      </c>
      <c r="O1497" t="s">
        <v>33</v>
      </c>
      <c r="P1497">
        <v>5391</v>
      </c>
      <c r="T1497" s="3">
        <f t="shared" si="47"/>
        <v>62.4</v>
      </c>
      <c r="U1497" s="3">
        <f>IF(AND(R1497&lt;&gt;"_U",N1497&lt;&gt;9999,N1497&lt;&gt;999,L1497&lt;&gt;"Median"),IFERROR(VLOOKUP(A1497,'LBA Total'!A:P,16,0),"."),".")</f>
        <v>8640</v>
      </c>
    </row>
    <row r="1498" spans="1:21" x14ac:dyDescent="0.3">
      <c r="A1498" s="1" t="str">
        <f t="shared" si="46"/>
        <v>2023|Hibiscus and Bays Local Board Area|$200,001 or more</v>
      </c>
      <c r="B1498" t="s">
        <v>18</v>
      </c>
      <c r="C1498" t="s">
        <v>19</v>
      </c>
      <c r="D1498" t="s">
        <v>20</v>
      </c>
      <c r="E1498" t="s">
        <v>21</v>
      </c>
      <c r="F1498">
        <v>2023</v>
      </c>
      <c r="G1498">
        <v>2023</v>
      </c>
      <c r="H1498">
        <v>7602</v>
      </c>
      <c r="I1498" t="s">
        <v>111</v>
      </c>
      <c r="J1498">
        <v>99</v>
      </c>
      <c r="K1498" t="s">
        <v>23</v>
      </c>
      <c r="L1498">
        <v>8</v>
      </c>
      <c r="M1498" t="s">
        <v>27</v>
      </c>
      <c r="N1498">
        <v>2</v>
      </c>
      <c r="O1498" t="s">
        <v>28</v>
      </c>
      <c r="P1498">
        <v>1467</v>
      </c>
      <c r="T1498" s="3">
        <f t="shared" si="47"/>
        <v>16.98</v>
      </c>
      <c r="U1498" s="3">
        <f>IF(AND(R1498&lt;&gt;"_U",N1498&lt;&gt;9999,N1498&lt;&gt;999,L1498&lt;&gt;"Median"),IFERROR(VLOOKUP(A1498,'LBA Total'!A:P,16,0),"."),".")</f>
        <v>8640</v>
      </c>
    </row>
    <row r="1499" spans="1:21" x14ac:dyDescent="0.3">
      <c r="A1499" s="1" t="str">
        <f t="shared" si="46"/>
        <v>2023|Hibiscus and Bays Local Board Area|$200,001 or more</v>
      </c>
      <c r="B1499" t="s">
        <v>18</v>
      </c>
      <c r="C1499" t="s">
        <v>19</v>
      </c>
      <c r="D1499" t="s">
        <v>20</v>
      </c>
      <c r="E1499" t="s">
        <v>21</v>
      </c>
      <c r="F1499">
        <v>2023</v>
      </c>
      <c r="G1499">
        <v>2023</v>
      </c>
      <c r="H1499">
        <v>7602</v>
      </c>
      <c r="I1499" t="s">
        <v>111</v>
      </c>
      <c r="J1499">
        <v>99</v>
      </c>
      <c r="K1499" t="s">
        <v>23</v>
      </c>
      <c r="L1499">
        <v>8</v>
      </c>
      <c r="M1499" t="s">
        <v>27</v>
      </c>
      <c r="N1499">
        <v>3</v>
      </c>
      <c r="O1499" t="s">
        <v>25</v>
      </c>
      <c r="P1499">
        <v>1779</v>
      </c>
      <c r="T1499" s="3">
        <f t="shared" si="47"/>
        <v>20.59</v>
      </c>
      <c r="U1499" s="3">
        <f>IF(AND(R1499&lt;&gt;"_U",N1499&lt;&gt;9999,N1499&lt;&gt;999,L1499&lt;&gt;"Median"),IFERROR(VLOOKUP(A1499,'LBA Total'!A:P,16,0),"."),".")</f>
        <v>8640</v>
      </c>
    </row>
    <row r="1500" spans="1:21" x14ac:dyDescent="0.3">
      <c r="A1500" s="1" t="str">
        <f t="shared" si="46"/>
        <v>2023|Hibiscus and Bays Local Board Area|$200,001 or more</v>
      </c>
      <c r="B1500" t="s">
        <v>18</v>
      </c>
      <c r="C1500" t="s">
        <v>19</v>
      </c>
      <c r="D1500" t="s">
        <v>20</v>
      </c>
      <c r="E1500" t="s">
        <v>21</v>
      </c>
      <c r="F1500">
        <v>2023</v>
      </c>
      <c r="G1500">
        <v>2023</v>
      </c>
      <c r="H1500">
        <v>7602</v>
      </c>
      <c r="I1500" t="s">
        <v>111</v>
      </c>
      <c r="J1500">
        <v>99</v>
      </c>
      <c r="K1500" t="s">
        <v>23</v>
      </c>
      <c r="L1500">
        <v>8</v>
      </c>
      <c r="M1500" t="s">
        <v>27</v>
      </c>
      <c r="N1500">
        <v>999</v>
      </c>
      <c r="O1500" t="s">
        <v>42</v>
      </c>
      <c r="P1500">
        <v>0</v>
      </c>
      <c r="T1500" s="3" t="str">
        <f t="shared" si="47"/>
        <v>.</v>
      </c>
      <c r="U1500" s="3" t="str">
        <f>IF(AND(R1500&lt;&gt;"_U",N1500&lt;&gt;9999,N1500&lt;&gt;999,L1500&lt;&gt;"Median"),IFERROR(VLOOKUP(A1500,'LBA Total'!A:P,16,0),"."),".")</f>
        <v>.</v>
      </c>
    </row>
    <row r="1501" spans="1:21" x14ac:dyDescent="0.3">
      <c r="A1501" s="1" t="str">
        <f t="shared" si="46"/>
        <v>2023|Hibiscus and Bays Local Board Area|$200,001 or more</v>
      </c>
      <c r="B1501" t="s">
        <v>18</v>
      </c>
      <c r="C1501" t="s">
        <v>19</v>
      </c>
      <c r="D1501" t="s">
        <v>20</v>
      </c>
      <c r="E1501" t="s">
        <v>21</v>
      </c>
      <c r="F1501">
        <v>2023</v>
      </c>
      <c r="G1501">
        <v>2023</v>
      </c>
      <c r="H1501">
        <v>7602</v>
      </c>
      <c r="I1501" t="s">
        <v>111</v>
      </c>
      <c r="J1501">
        <v>99</v>
      </c>
      <c r="K1501" t="s">
        <v>23</v>
      </c>
      <c r="L1501">
        <v>8</v>
      </c>
      <c r="M1501" t="s">
        <v>27</v>
      </c>
      <c r="N1501">
        <v>7777</v>
      </c>
      <c r="O1501" t="s">
        <v>37</v>
      </c>
      <c r="P1501">
        <v>8640</v>
      </c>
      <c r="T1501" s="3">
        <f t="shared" si="47"/>
        <v>100</v>
      </c>
      <c r="U1501" s="3">
        <f>IF(AND(R1501&lt;&gt;"_U",N1501&lt;&gt;9999,N1501&lt;&gt;999,L1501&lt;&gt;"Median"),IFERROR(VLOOKUP(A1501,'LBA Total'!A:P,16,0),"."),".")</f>
        <v>8640</v>
      </c>
    </row>
    <row r="1502" spans="1:21" x14ac:dyDescent="0.3">
      <c r="A1502" s="1" t="str">
        <f t="shared" si="46"/>
        <v>2023|Hibiscus and Bays Local Board Area|Total stated - total household income</v>
      </c>
      <c r="B1502" t="s">
        <v>18</v>
      </c>
      <c r="C1502" t="s">
        <v>19</v>
      </c>
      <c r="D1502" t="s">
        <v>20</v>
      </c>
      <c r="E1502" t="s">
        <v>21</v>
      </c>
      <c r="F1502">
        <v>2023</v>
      </c>
      <c r="G1502">
        <v>2023</v>
      </c>
      <c r="H1502">
        <v>7602</v>
      </c>
      <c r="I1502" t="s">
        <v>111</v>
      </c>
      <c r="J1502">
        <v>99</v>
      </c>
      <c r="K1502" t="s">
        <v>23</v>
      </c>
      <c r="L1502">
        <v>77</v>
      </c>
      <c r="M1502" t="s">
        <v>32</v>
      </c>
      <c r="N1502">
        <v>9999</v>
      </c>
      <c r="O1502" t="s">
        <v>40</v>
      </c>
      <c r="P1502">
        <v>39138</v>
      </c>
      <c r="T1502" s="3" t="str">
        <f t="shared" si="47"/>
        <v>.</v>
      </c>
      <c r="U1502" s="3" t="str">
        <f>IF(AND(R1502&lt;&gt;"_U",N1502&lt;&gt;9999,N1502&lt;&gt;999,L1502&lt;&gt;"Median"),IFERROR(VLOOKUP(A1502,'LBA Total'!A:P,16,0),"."),".")</f>
        <v>.</v>
      </c>
    </row>
    <row r="1503" spans="1:21" x14ac:dyDescent="0.3">
      <c r="A1503" s="1" t="str">
        <f t="shared" si="46"/>
        <v>2023|Hibiscus and Bays Local Board Area|Total stated - total household income</v>
      </c>
      <c r="B1503" t="s">
        <v>18</v>
      </c>
      <c r="C1503" t="s">
        <v>19</v>
      </c>
      <c r="D1503" t="s">
        <v>20</v>
      </c>
      <c r="E1503" t="s">
        <v>21</v>
      </c>
      <c r="F1503">
        <v>2023</v>
      </c>
      <c r="G1503">
        <v>2023</v>
      </c>
      <c r="H1503">
        <v>7602</v>
      </c>
      <c r="I1503" t="s">
        <v>111</v>
      </c>
      <c r="J1503">
        <v>99</v>
      </c>
      <c r="K1503" t="s">
        <v>23</v>
      </c>
      <c r="L1503">
        <v>77</v>
      </c>
      <c r="M1503" t="s">
        <v>32</v>
      </c>
      <c r="N1503">
        <v>1</v>
      </c>
      <c r="O1503" t="s">
        <v>33</v>
      </c>
      <c r="P1503">
        <v>23181</v>
      </c>
      <c r="T1503" s="3">
        <f t="shared" si="47"/>
        <v>59.23</v>
      </c>
      <c r="U1503" s="3">
        <f>IF(AND(R1503&lt;&gt;"_U",N1503&lt;&gt;9999,N1503&lt;&gt;999,L1503&lt;&gt;"Median"),IFERROR(VLOOKUP(A1503,'LBA Total'!A:P,16,0),"."),".")</f>
        <v>39135</v>
      </c>
    </row>
    <row r="1504" spans="1:21" x14ac:dyDescent="0.3">
      <c r="A1504" s="1" t="str">
        <f t="shared" si="46"/>
        <v>2023|Hibiscus and Bays Local Board Area|Total stated - total household income</v>
      </c>
      <c r="B1504" t="s">
        <v>18</v>
      </c>
      <c r="C1504" t="s">
        <v>19</v>
      </c>
      <c r="D1504" t="s">
        <v>20</v>
      </c>
      <c r="E1504" t="s">
        <v>21</v>
      </c>
      <c r="F1504">
        <v>2023</v>
      </c>
      <c r="G1504">
        <v>2023</v>
      </c>
      <c r="H1504">
        <v>7602</v>
      </c>
      <c r="I1504" t="s">
        <v>111</v>
      </c>
      <c r="J1504">
        <v>99</v>
      </c>
      <c r="K1504" t="s">
        <v>23</v>
      </c>
      <c r="L1504">
        <v>77</v>
      </c>
      <c r="M1504" t="s">
        <v>32</v>
      </c>
      <c r="N1504">
        <v>2</v>
      </c>
      <c r="O1504" t="s">
        <v>28</v>
      </c>
      <c r="P1504">
        <v>10035</v>
      </c>
      <c r="T1504" s="3">
        <f t="shared" si="47"/>
        <v>25.64</v>
      </c>
      <c r="U1504" s="3">
        <f>IF(AND(R1504&lt;&gt;"_U",N1504&lt;&gt;9999,N1504&lt;&gt;999,L1504&lt;&gt;"Median"),IFERROR(VLOOKUP(A1504,'LBA Total'!A:P,16,0),"."),".")</f>
        <v>39135</v>
      </c>
    </row>
    <row r="1505" spans="1:21" x14ac:dyDescent="0.3">
      <c r="A1505" s="1" t="str">
        <f t="shared" si="46"/>
        <v>2023|Hibiscus and Bays Local Board Area|Total stated - total household income</v>
      </c>
      <c r="B1505" t="s">
        <v>18</v>
      </c>
      <c r="C1505" t="s">
        <v>19</v>
      </c>
      <c r="D1505" t="s">
        <v>20</v>
      </c>
      <c r="E1505" t="s">
        <v>21</v>
      </c>
      <c r="F1505">
        <v>2023</v>
      </c>
      <c r="G1505">
        <v>2023</v>
      </c>
      <c r="H1505">
        <v>7602</v>
      </c>
      <c r="I1505" t="s">
        <v>111</v>
      </c>
      <c r="J1505">
        <v>99</v>
      </c>
      <c r="K1505" t="s">
        <v>23</v>
      </c>
      <c r="L1505">
        <v>77</v>
      </c>
      <c r="M1505" t="s">
        <v>32</v>
      </c>
      <c r="N1505">
        <v>7777</v>
      </c>
      <c r="O1505" t="s">
        <v>37</v>
      </c>
      <c r="P1505">
        <v>39135</v>
      </c>
      <c r="T1505" s="3">
        <f t="shared" si="47"/>
        <v>100</v>
      </c>
      <c r="U1505" s="3">
        <f>IF(AND(R1505&lt;&gt;"_U",N1505&lt;&gt;9999,N1505&lt;&gt;999,L1505&lt;&gt;"Median"),IFERROR(VLOOKUP(A1505,'LBA Total'!A:P,16,0),"."),".")</f>
        <v>39135</v>
      </c>
    </row>
    <row r="1506" spans="1:21" x14ac:dyDescent="0.3">
      <c r="A1506" s="1" t="str">
        <f t="shared" si="46"/>
        <v>2023|Hibiscus and Bays Local Board Area|Total stated - total household income</v>
      </c>
      <c r="B1506" t="s">
        <v>18</v>
      </c>
      <c r="C1506" t="s">
        <v>19</v>
      </c>
      <c r="D1506" t="s">
        <v>20</v>
      </c>
      <c r="E1506" t="s">
        <v>21</v>
      </c>
      <c r="F1506">
        <v>2023</v>
      </c>
      <c r="G1506">
        <v>2023</v>
      </c>
      <c r="H1506">
        <v>7602</v>
      </c>
      <c r="I1506" t="s">
        <v>111</v>
      </c>
      <c r="J1506">
        <v>99</v>
      </c>
      <c r="K1506" t="s">
        <v>23</v>
      </c>
      <c r="L1506">
        <v>77</v>
      </c>
      <c r="M1506" t="s">
        <v>32</v>
      </c>
      <c r="N1506">
        <v>3</v>
      </c>
      <c r="O1506" t="s">
        <v>25</v>
      </c>
      <c r="P1506">
        <v>5916</v>
      </c>
      <c r="T1506" s="3">
        <f t="shared" si="47"/>
        <v>15.12</v>
      </c>
      <c r="U1506" s="3">
        <f>IF(AND(R1506&lt;&gt;"_U",N1506&lt;&gt;9999,N1506&lt;&gt;999,L1506&lt;&gt;"Median"),IFERROR(VLOOKUP(A1506,'LBA Total'!A:P,16,0),"."),".")</f>
        <v>39135</v>
      </c>
    </row>
    <row r="1507" spans="1:21" x14ac:dyDescent="0.3">
      <c r="A1507" s="1" t="str">
        <f t="shared" si="46"/>
        <v>2023|Hibiscus and Bays Local Board Area|Total stated - total household income</v>
      </c>
      <c r="B1507" t="s">
        <v>18</v>
      </c>
      <c r="C1507" t="s">
        <v>19</v>
      </c>
      <c r="D1507" t="s">
        <v>20</v>
      </c>
      <c r="E1507" t="s">
        <v>21</v>
      </c>
      <c r="F1507">
        <v>2023</v>
      </c>
      <c r="G1507">
        <v>2023</v>
      </c>
      <c r="H1507">
        <v>7602</v>
      </c>
      <c r="I1507" t="s">
        <v>111</v>
      </c>
      <c r="J1507">
        <v>99</v>
      </c>
      <c r="K1507" t="s">
        <v>23</v>
      </c>
      <c r="L1507">
        <v>77</v>
      </c>
      <c r="M1507" t="s">
        <v>32</v>
      </c>
      <c r="N1507">
        <v>999</v>
      </c>
      <c r="O1507" t="s">
        <v>42</v>
      </c>
      <c r="P1507">
        <v>3</v>
      </c>
      <c r="T1507" s="3" t="str">
        <f t="shared" si="47"/>
        <v>.</v>
      </c>
      <c r="U1507" s="3" t="str">
        <f>IF(AND(R1507&lt;&gt;"_U",N1507&lt;&gt;9999,N1507&lt;&gt;999,L1507&lt;&gt;"Median"),IFERROR(VLOOKUP(A1507,'LBA Total'!A:P,16,0),"."),".")</f>
        <v>.</v>
      </c>
    </row>
    <row r="1508" spans="1:21" x14ac:dyDescent="0.3">
      <c r="A1508" s="1" t="str">
        <f t="shared" si="46"/>
        <v>2023|Hibiscus and Bays Local Board Area|Total - total household income</v>
      </c>
      <c r="B1508" t="s">
        <v>18</v>
      </c>
      <c r="C1508" t="s">
        <v>19</v>
      </c>
      <c r="D1508" t="s">
        <v>20</v>
      </c>
      <c r="E1508" t="s">
        <v>21</v>
      </c>
      <c r="F1508">
        <v>2023</v>
      </c>
      <c r="G1508">
        <v>2023</v>
      </c>
      <c r="H1508">
        <v>7602</v>
      </c>
      <c r="I1508" t="s">
        <v>111</v>
      </c>
      <c r="J1508">
        <v>99</v>
      </c>
      <c r="K1508" t="s">
        <v>23</v>
      </c>
      <c r="L1508">
        <v>99</v>
      </c>
      <c r="M1508" t="s">
        <v>48</v>
      </c>
      <c r="N1508">
        <v>999</v>
      </c>
      <c r="O1508" t="s">
        <v>42</v>
      </c>
      <c r="P1508">
        <v>6</v>
      </c>
      <c r="T1508" s="3" t="str">
        <f t="shared" si="47"/>
        <v>.</v>
      </c>
      <c r="U1508" s="3" t="str">
        <f>IF(AND(R1508&lt;&gt;"_U",N1508&lt;&gt;9999,N1508&lt;&gt;999,L1508&lt;&gt;"Median"),IFERROR(VLOOKUP(A1508,'LBA Total'!A:P,16,0),"."),".")</f>
        <v>.</v>
      </c>
    </row>
    <row r="1509" spans="1:21" x14ac:dyDescent="0.3">
      <c r="A1509" s="1" t="str">
        <f t="shared" si="46"/>
        <v>2023|Hibiscus and Bays Local Board Area|Total - total household income</v>
      </c>
      <c r="B1509" t="s">
        <v>18</v>
      </c>
      <c r="C1509" t="s">
        <v>19</v>
      </c>
      <c r="D1509" t="s">
        <v>20</v>
      </c>
      <c r="E1509" t="s">
        <v>21</v>
      </c>
      <c r="F1509">
        <v>2023</v>
      </c>
      <c r="G1509">
        <v>2023</v>
      </c>
      <c r="H1509">
        <v>7602</v>
      </c>
      <c r="I1509" t="s">
        <v>111</v>
      </c>
      <c r="J1509">
        <v>99</v>
      </c>
      <c r="K1509" t="s">
        <v>23</v>
      </c>
      <c r="L1509">
        <v>99</v>
      </c>
      <c r="M1509" t="s">
        <v>48</v>
      </c>
      <c r="N1509">
        <v>9999</v>
      </c>
      <c r="O1509" t="s">
        <v>40</v>
      </c>
      <c r="P1509">
        <v>40134</v>
      </c>
      <c r="T1509" s="3" t="str">
        <f t="shared" si="47"/>
        <v>.</v>
      </c>
      <c r="U1509" s="3" t="str">
        <f>IF(AND(R1509&lt;&gt;"_U",N1509&lt;&gt;9999,N1509&lt;&gt;999,L1509&lt;&gt;"Median"),IFERROR(VLOOKUP(A1509,'LBA Total'!A:P,16,0),"."),".")</f>
        <v>.</v>
      </c>
    </row>
    <row r="1510" spans="1:21" x14ac:dyDescent="0.3">
      <c r="A1510" s="1" t="str">
        <f t="shared" si="46"/>
        <v>2023|Hibiscus and Bays Local Board Area|Total - total household income</v>
      </c>
      <c r="B1510" t="s">
        <v>18</v>
      </c>
      <c r="C1510" t="s">
        <v>19</v>
      </c>
      <c r="D1510" t="s">
        <v>20</v>
      </c>
      <c r="E1510" t="s">
        <v>21</v>
      </c>
      <c r="F1510">
        <v>2023</v>
      </c>
      <c r="G1510">
        <v>2023</v>
      </c>
      <c r="H1510">
        <v>7602</v>
      </c>
      <c r="I1510" t="s">
        <v>111</v>
      </c>
      <c r="J1510">
        <v>99</v>
      </c>
      <c r="K1510" t="s">
        <v>23</v>
      </c>
      <c r="L1510">
        <v>99</v>
      </c>
      <c r="M1510" t="s">
        <v>48</v>
      </c>
      <c r="N1510">
        <v>7777</v>
      </c>
      <c r="O1510" t="s">
        <v>37</v>
      </c>
      <c r="P1510">
        <v>40128</v>
      </c>
      <c r="T1510" s="3">
        <f t="shared" si="47"/>
        <v>100</v>
      </c>
      <c r="U1510" s="3">
        <f>IF(AND(R1510&lt;&gt;"_U",N1510&lt;&gt;9999,N1510&lt;&gt;999,L1510&lt;&gt;"Median"),IFERROR(VLOOKUP(A1510,'LBA Total'!A:P,16,0),"."),".")</f>
        <v>40128</v>
      </c>
    </row>
    <row r="1511" spans="1:21" x14ac:dyDescent="0.3">
      <c r="A1511" s="1" t="str">
        <f t="shared" si="46"/>
        <v>2023|Hibiscus and Bays Local Board Area|Total - total household income</v>
      </c>
      <c r="B1511" t="s">
        <v>18</v>
      </c>
      <c r="C1511" t="s">
        <v>19</v>
      </c>
      <c r="D1511" t="s">
        <v>20</v>
      </c>
      <c r="E1511" t="s">
        <v>21</v>
      </c>
      <c r="F1511">
        <v>2023</v>
      </c>
      <c r="G1511">
        <v>2023</v>
      </c>
      <c r="H1511">
        <v>7602</v>
      </c>
      <c r="I1511" t="s">
        <v>111</v>
      </c>
      <c r="J1511">
        <v>99</v>
      </c>
      <c r="K1511" t="s">
        <v>23</v>
      </c>
      <c r="L1511">
        <v>99</v>
      </c>
      <c r="M1511" t="s">
        <v>48</v>
      </c>
      <c r="N1511">
        <v>3</v>
      </c>
      <c r="O1511" t="s">
        <v>25</v>
      </c>
      <c r="P1511">
        <v>6045</v>
      </c>
      <c r="T1511" s="3">
        <f t="shared" si="47"/>
        <v>15.06</v>
      </c>
      <c r="U1511" s="3">
        <f>IF(AND(R1511&lt;&gt;"_U",N1511&lt;&gt;9999,N1511&lt;&gt;999,L1511&lt;&gt;"Median"),IFERROR(VLOOKUP(A1511,'LBA Total'!A:P,16,0),"."),".")</f>
        <v>40128</v>
      </c>
    </row>
    <row r="1512" spans="1:21" x14ac:dyDescent="0.3">
      <c r="A1512" s="1" t="str">
        <f t="shared" si="46"/>
        <v>2023|Hibiscus and Bays Local Board Area|Total - total household income</v>
      </c>
      <c r="B1512" t="s">
        <v>18</v>
      </c>
      <c r="C1512" t="s">
        <v>19</v>
      </c>
      <c r="D1512" t="s">
        <v>20</v>
      </c>
      <c r="E1512" t="s">
        <v>21</v>
      </c>
      <c r="F1512">
        <v>2023</v>
      </c>
      <c r="G1512">
        <v>2023</v>
      </c>
      <c r="H1512">
        <v>7602</v>
      </c>
      <c r="I1512" t="s">
        <v>111</v>
      </c>
      <c r="J1512">
        <v>99</v>
      </c>
      <c r="K1512" t="s">
        <v>23</v>
      </c>
      <c r="L1512">
        <v>99</v>
      </c>
      <c r="M1512" t="s">
        <v>48</v>
      </c>
      <c r="N1512">
        <v>1</v>
      </c>
      <c r="O1512" t="s">
        <v>33</v>
      </c>
      <c r="P1512">
        <v>23589</v>
      </c>
      <c r="T1512" s="3">
        <f t="shared" si="47"/>
        <v>58.78</v>
      </c>
      <c r="U1512" s="3">
        <f>IF(AND(R1512&lt;&gt;"_U",N1512&lt;&gt;9999,N1512&lt;&gt;999,L1512&lt;&gt;"Median"),IFERROR(VLOOKUP(A1512,'LBA Total'!A:P,16,0),"."),".")</f>
        <v>40128</v>
      </c>
    </row>
    <row r="1513" spans="1:21" x14ac:dyDescent="0.3">
      <c r="A1513" s="1" t="str">
        <f t="shared" si="46"/>
        <v>2023|Hibiscus and Bays Local Board Area|Total - total household income</v>
      </c>
      <c r="B1513" t="s">
        <v>18</v>
      </c>
      <c r="C1513" t="s">
        <v>19</v>
      </c>
      <c r="D1513" t="s">
        <v>20</v>
      </c>
      <c r="E1513" t="s">
        <v>21</v>
      </c>
      <c r="F1513">
        <v>2023</v>
      </c>
      <c r="G1513">
        <v>2023</v>
      </c>
      <c r="H1513">
        <v>7602</v>
      </c>
      <c r="I1513" t="s">
        <v>111</v>
      </c>
      <c r="J1513">
        <v>99</v>
      </c>
      <c r="K1513" t="s">
        <v>23</v>
      </c>
      <c r="L1513">
        <v>99</v>
      </c>
      <c r="M1513" t="s">
        <v>48</v>
      </c>
      <c r="N1513">
        <v>2</v>
      </c>
      <c r="O1513" t="s">
        <v>28</v>
      </c>
      <c r="P1513">
        <v>10488</v>
      </c>
      <c r="T1513" s="3">
        <f t="shared" si="47"/>
        <v>26.14</v>
      </c>
      <c r="U1513" s="3">
        <f>IF(AND(R1513&lt;&gt;"_U",N1513&lt;&gt;9999,N1513&lt;&gt;999,L1513&lt;&gt;"Median"),IFERROR(VLOOKUP(A1513,'LBA Total'!A:P,16,0),"."),".")</f>
        <v>40128</v>
      </c>
    </row>
    <row r="1514" spans="1:21" x14ac:dyDescent="0.3">
      <c r="A1514" s="1" t="str">
        <f t="shared" si="46"/>
        <v>2023|Hibiscus and Bays Local Board Area|Median ($) - total household income</v>
      </c>
      <c r="B1514" t="s">
        <v>18</v>
      </c>
      <c r="C1514" t="s">
        <v>19</v>
      </c>
      <c r="D1514" t="s">
        <v>20</v>
      </c>
      <c r="E1514" t="s">
        <v>21</v>
      </c>
      <c r="F1514">
        <v>2023</v>
      </c>
      <c r="G1514">
        <v>2023</v>
      </c>
      <c r="H1514">
        <v>7602</v>
      </c>
      <c r="I1514" t="s">
        <v>111</v>
      </c>
      <c r="J1514">
        <v>99</v>
      </c>
      <c r="K1514" t="s">
        <v>23</v>
      </c>
      <c r="L1514" t="s">
        <v>56</v>
      </c>
      <c r="M1514" t="s">
        <v>57</v>
      </c>
      <c r="N1514">
        <v>2</v>
      </c>
      <c r="O1514" t="s">
        <v>28</v>
      </c>
      <c r="P1514">
        <v>103600</v>
      </c>
      <c r="T1514" s="3" t="str">
        <f t="shared" si="47"/>
        <v>.</v>
      </c>
      <c r="U1514" s="3" t="str">
        <f>IF(AND(R1514&lt;&gt;"_U",N1514&lt;&gt;9999,N1514&lt;&gt;999,L1514&lt;&gt;"Median"),IFERROR(VLOOKUP(A1514,'LBA Total'!A:P,16,0),"."),".")</f>
        <v>.</v>
      </c>
    </row>
    <row r="1515" spans="1:21" x14ac:dyDescent="0.3">
      <c r="A1515" s="1" t="str">
        <f t="shared" si="46"/>
        <v>2023|Hibiscus and Bays Local Board Area|Median ($) - total household income</v>
      </c>
      <c r="B1515" t="s">
        <v>18</v>
      </c>
      <c r="C1515" t="s">
        <v>19</v>
      </c>
      <c r="D1515" t="s">
        <v>20</v>
      </c>
      <c r="E1515" t="s">
        <v>21</v>
      </c>
      <c r="F1515">
        <v>2023</v>
      </c>
      <c r="G1515">
        <v>2023</v>
      </c>
      <c r="H1515">
        <v>7602</v>
      </c>
      <c r="I1515" t="s">
        <v>111</v>
      </c>
      <c r="J1515">
        <v>99</v>
      </c>
      <c r="K1515" t="s">
        <v>23</v>
      </c>
      <c r="L1515" t="s">
        <v>56</v>
      </c>
      <c r="M1515" t="s">
        <v>57</v>
      </c>
      <c r="N1515">
        <v>3</v>
      </c>
      <c r="O1515" t="s">
        <v>25</v>
      </c>
      <c r="P1515">
        <v>133400</v>
      </c>
      <c r="T1515" s="3" t="str">
        <f t="shared" si="47"/>
        <v>.</v>
      </c>
      <c r="U1515" s="3" t="str">
        <f>IF(AND(R1515&lt;&gt;"_U",N1515&lt;&gt;9999,N1515&lt;&gt;999,L1515&lt;&gt;"Median"),IFERROR(VLOOKUP(A1515,'LBA Total'!A:P,16,0),"."),".")</f>
        <v>.</v>
      </c>
    </row>
    <row r="1516" spans="1:21" x14ac:dyDescent="0.3">
      <c r="A1516" s="1" t="str">
        <f t="shared" si="46"/>
        <v>2023|Hibiscus and Bays Local Board Area|Median ($) - total household income</v>
      </c>
      <c r="B1516" t="s">
        <v>18</v>
      </c>
      <c r="C1516" t="s">
        <v>19</v>
      </c>
      <c r="D1516" t="s">
        <v>20</v>
      </c>
      <c r="E1516" t="s">
        <v>21</v>
      </c>
      <c r="F1516">
        <v>2023</v>
      </c>
      <c r="G1516">
        <v>2023</v>
      </c>
      <c r="H1516">
        <v>7602</v>
      </c>
      <c r="I1516" t="s">
        <v>111</v>
      </c>
      <c r="J1516">
        <v>99</v>
      </c>
      <c r="K1516" t="s">
        <v>23</v>
      </c>
      <c r="L1516" t="s">
        <v>56</v>
      </c>
      <c r="M1516" t="s">
        <v>57</v>
      </c>
      <c r="N1516">
        <v>7777</v>
      </c>
      <c r="O1516" t="s">
        <v>37</v>
      </c>
      <c r="P1516">
        <v>119100</v>
      </c>
      <c r="T1516" s="3" t="str">
        <f t="shared" si="47"/>
        <v>.</v>
      </c>
      <c r="U1516" s="3" t="str">
        <f>IF(AND(R1516&lt;&gt;"_U",N1516&lt;&gt;9999,N1516&lt;&gt;999,L1516&lt;&gt;"Median"),IFERROR(VLOOKUP(A1516,'LBA Total'!A:P,16,0),"."),".")</f>
        <v>.</v>
      </c>
    </row>
    <row r="1517" spans="1:21" x14ac:dyDescent="0.3">
      <c r="A1517" s="1" t="str">
        <f t="shared" si="46"/>
        <v>2023|Hibiscus and Bays Local Board Area|Median ($) - total household income</v>
      </c>
      <c r="B1517" t="s">
        <v>18</v>
      </c>
      <c r="C1517" t="s">
        <v>19</v>
      </c>
      <c r="D1517" t="s">
        <v>20</v>
      </c>
      <c r="E1517" t="s">
        <v>21</v>
      </c>
      <c r="F1517">
        <v>2023</v>
      </c>
      <c r="G1517">
        <v>2023</v>
      </c>
      <c r="H1517">
        <v>7602</v>
      </c>
      <c r="I1517" t="s">
        <v>111</v>
      </c>
      <c r="J1517">
        <v>99</v>
      </c>
      <c r="K1517" t="s">
        <v>23</v>
      </c>
      <c r="L1517" t="s">
        <v>56</v>
      </c>
      <c r="M1517" t="s">
        <v>57</v>
      </c>
      <c r="N1517">
        <v>999</v>
      </c>
      <c r="O1517" t="s">
        <v>42</v>
      </c>
      <c r="P1517">
        <v>25600</v>
      </c>
      <c r="T1517" s="3" t="str">
        <f t="shared" si="47"/>
        <v>.</v>
      </c>
      <c r="U1517" s="3" t="str">
        <f>IF(AND(R1517&lt;&gt;"_U",N1517&lt;&gt;9999,N1517&lt;&gt;999,L1517&lt;&gt;"Median"),IFERROR(VLOOKUP(A1517,'LBA Total'!A:P,16,0),"."),".")</f>
        <v>.</v>
      </c>
    </row>
    <row r="1518" spans="1:21" x14ac:dyDescent="0.3">
      <c r="A1518" s="1" t="str">
        <f t="shared" si="46"/>
        <v>2023|Hibiscus and Bays Local Board Area|Median ($) - total household income</v>
      </c>
      <c r="B1518" t="s">
        <v>18</v>
      </c>
      <c r="C1518" t="s">
        <v>19</v>
      </c>
      <c r="D1518" t="s">
        <v>20</v>
      </c>
      <c r="E1518" t="s">
        <v>21</v>
      </c>
      <c r="F1518">
        <v>2023</v>
      </c>
      <c r="G1518">
        <v>2023</v>
      </c>
      <c r="H1518">
        <v>7602</v>
      </c>
      <c r="I1518" t="s">
        <v>111</v>
      </c>
      <c r="J1518">
        <v>99</v>
      </c>
      <c r="K1518" t="s">
        <v>23</v>
      </c>
      <c r="L1518" t="s">
        <v>56</v>
      </c>
      <c r="M1518" t="s">
        <v>57</v>
      </c>
      <c r="N1518">
        <v>9999</v>
      </c>
      <c r="O1518" t="s">
        <v>40</v>
      </c>
      <c r="P1518">
        <v>119100</v>
      </c>
      <c r="T1518" s="3" t="str">
        <f t="shared" si="47"/>
        <v>.</v>
      </c>
      <c r="U1518" s="3" t="str">
        <f>IF(AND(R1518&lt;&gt;"_U",N1518&lt;&gt;9999,N1518&lt;&gt;999,L1518&lt;&gt;"Median"),IFERROR(VLOOKUP(A1518,'LBA Total'!A:P,16,0),"."),".")</f>
        <v>.</v>
      </c>
    </row>
    <row r="1519" spans="1:21" x14ac:dyDescent="0.3">
      <c r="A1519" s="1" t="str">
        <f t="shared" si="46"/>
        <v>2023|Hibiscus and Bays Local Board Area|Median ($) - total household income</v>
      </c>
      <c r="B1519" t="s">
        <v>18</v>
      </c>
      <c r="C1519" t="s">
        <v>19</v>
      </c>
      <c r="D1519" t="s">
        <v>20</v>
      </c>
      <c r="E1519" t="s">
        <v>21</v>
      </c>
      <c r="F1519">
        <v>2023</v>
      </c>
      <c r="G1519">
        <v>2023</v>
      </c>
      <c r="H1519">
        <v>7602</v>
      </c>
      <c r="I1519" t="s">
        <v>111</v>
      </c>
      <c r="J1519">
        <v>99</v>
      </c>
      <c r="K1519" t="s">
        <v>23</v>
      </c>
      <c r="L1519" t="s">
        <v>56</v>
      </c>
      <c r="M1519" t="s">
        <v>57</v>
      </c>
      <c r="N1519">
        <v>1</v>
      </c>
      <c r="O1519" t="s">
        <v>33</v>
      </c>
      <c r="P1519">
        <v>124100</v>
      </c>
      <c r="T1519" s="3" t="str">
        <f t="shared" si="47"/>
        <v>.</v>
      </c>
      <c r="U1519" s="3" t="str">
        <f>IF(AND(R1519&lt;&gt;"_U",N1519&lt;&gt;9999,N1519&lt;&gt;999,L1519&lt;&gt;"Median"),IFERROR(VLOOKUP(A1519,'LBA Total'!A:P,16,0),"."),".")</f>
        <v>.</v>
      </c>
    </row>
    <row r="1520" spans="1:21" x14ac:dyDescent="0.3">
      <c r="A1520" s="1" t="str">
        <f t="shared" si="46"/>
        <v>2023|Upper Harbour Local Board Area|$20,000 or less</v>
      </c>
      <c r="B1520" t="s">
        <v>18</v>
      </c>
      <c r="C1520" t="s">
        <v>19</v>
      </c>
      <c r="D1520" t="s">
        <v>20</v>
      </c>
      <c r="E1520" t="s">
        <v>21</v>
      </c>
      <c r="F1520">
        <v>2023</v>
      </c>
      <c r="G1520">
        <v>2023</v>
      </c>
      <c r="H1520">
        <v>7603</v>
      </c>
      <c r="I1520" t="s">
        <v>71</v>
      </c>
      <c r="J1520">
        <v>99</v>
      </c>
      <c r="K1520" t="s">
        <v>23</v>
      </c>
      <c r="L1520">
        <v>1</v>
      </c>
      <c r="M1520" t="s">
        <v>39</v>
      </c>
      <c r="N1520">
        <v>1</v>
      </c>
      <c r="O1520" t="s">
        <v>33</v>
      </c>
      <c r="P1520">
        <v>561</v>
      </c>
      <c r="T1520" s="3">
        <f t="shared" si="47"/>
        <v>46.63</v>
      </c>
      <c r="U1520" s="3">
        <f>IF(AND(R1520&lt;&gt;"_U",N1520&lt;&gt;9999,N1520&lt;&gt;999,L1520&lt;&gt;"Median"),IFERROR(VLOOKUP(A1520,'LBA Total'!A:P,16,0),"."),".")</f>
        <v>1203</v>
      </c>
    </row>
    <row r="1521" spans="1:21" x14ac:dyDescent="0.3">
      <c r="A1521" s="1" t="str">
        <f t="shared" si="46"/>
        <v>2023|Upper Harbour Local Board Area|$20,000 or less</v>
      </c>
      <c r="B1521" t="s">
        <v>18</v>
      </c>
      <c r="C1521" t="s">
        <v>19</v>
      </c>
      <c r="D1521" t="s">
        <v>20</v>
      </c>
      <c r="E1521" t="s">
        <v>21</v>
      </c>
      <c r="F1521">
        <v>2023</v>
      </c>
      <c r="G1521">
        <v>2023</v>
      </c>
      <c r="H1521">
        <v>7603</v>
      </c>
      <c r="I1521" t="s">
        <v>71</v>
      </c>
      <c r="J1521">
        <v>99</v>
      </c>
      <c r="K1521" t="s">
        <v>23</v>
      </c>
      <c r="L1521">
        <v>1</v>
      </c>
      <c r="M1521" t="s">
        <v>39</v>
      </c>
      <c r="N1521">
        <v>999</v>
      </c>
      <c r="O1521" t="s">
        <v>42</v>
      </c>
      <c r="P1521">
        <v>0</v>
      </c>
      <c r="T1521" s="3" t="str">
        <f t="shared" si="47"/>
        <v>.</v>
      </c>
      <c r="U1521" s="3" t="str">
        <f>IF(AND(R1521&lt;&gt;"_U",N1521&lt;&gt;9999,N1521&lt;&gt;999,L1521&lt;&gt;"Median"),IFERROR(VLOOKUP(A1521,'LBA Total'!A:P,16,0),"."),".")</f>
        <v>.</v>
      </c>
    </row>
    <row r="1522" spans="1:21" x14ac:dyDescent="0.3">
      <c r="A1522" s="1" t="str">
        <f t="shared" si="46"/>
        <v>2023|Upper Harbour Local Board Area|$20,000 or less</v>
      </c>
      <c r="B1522" t="s">
        <v>18</v>
      </c>
      <c r="C1522" t="s">
        <v>19</v>
      </c>
      <c r="D1522" t="s">
        <v>20</v>
      </c>
      <c r="E1522" t="s">
        <v>21</v>
      </c>
      <c r="F1522">
        <v>2023</v>
      </c>
      <c r="G1522">
        <v>2023</v>
      </c>
      <c r="H1522">
        <v>7603</v>
      </c>
      <c r="I1522" t="s">
        <v>71</v>
      </c>
      <c r="J1522">
        <v>99</v>
      </c>
      <c r="K1522" t="s">
        <v>23</v>
      </c>
      <c r="L1522">
        <v>1</v>
      </c>
      <c r="M1522" t="s">
        <v>39</v>
      </c>
      <c r="N1522">
        <v>9999</v>
      </c>
      <c r="O1522" t="s">
        <v>40</v>
      </c>
      <c r="P1522">
        <v>1203</v>
      </c>
      <c r="T1522" s="3" t="str">
        <f t="shared" si="47"/>
        <v>.</v>
      </c>
      <c r="U1522" s="3" t="str">
        <f>IF(AND(R1522&lt;&gt;"_U",N1522&lt;&gt;9999,N1522&lt;&gt;999,L1522&lt;&gt;"Median"),IFERROR(VLOOKUP(A1522,'LBA Total'!A:P,16,0),"."),".")</f>
        <v>.</v>
      </c>
    </row>
    <row r="1523" spans="1:21" x14ac:dyDescent="0.3">
      <c r="A1523" s="1" t="str">
        <f t="shared" si="46"/>
        <v>2023|Upper Harbour Local Board Area|$20,000 or less</v>
      </c>
      <c r="B1523" t="s">
        <v>18</v>
      </c>
      <c r="C1523" t="s">
        <v>19</v>
      </c>
      <c r="D1523" t="s">
        <v>20</v>
      </c>
      <c r="E1523" t="s">
        <v>21</v>
      </c>
      <c r="F1523">
        <v>2023</v>
      </c>
      <c r="G1523">
        <v>2023</v>
      </c>
      <c r="H1523">
        <v>7603</v>
      </c>
      <c r="I1523" t="s">
        <v>71</v>
      </c>
      <c r="J1523">
        <v>99</v>
      </c>
      <c r="K1523" t="s">
        <v>23</v>
      </c>
      <c r="L1523">
        <v>1</v>
      </c>
      <c r="M1523" t="s">
        <v>39</v>
      </c>
      <c r="N1523">
        <v>7777</v>
      </c>
      <c r="O1523" t="s">
        <v>37</v>
      </c>
      <c r="P1523">
        <v>1203</v>
      </c>
      <c r="T1523" s="3">
        <f t="shared" si="47"/>
        <v>100</v>
      </c>
      <c r="U1523" s="3">
        <f>IF(AND(R1523&lt;&gt;"_U",N1523&lt;&gt;9999,N1523&lt;&gt;999,L1523&lt;&gt;"Median"),IFERROR(VLOOKUP(A1523,'LBA Total'!A:P,16,0),"."),".")</f>
        <v>1203</v>
      </c>
    </row>
    <row r="1524" spans="1:21" x14ac:dyDescent="0.3">
      <c r="A1524" s="1" t="str">
        <f t="shared" si="46"/>
        <v>2023|Upper Harbour Local Board Area|$20,000 or less</v>
      </c>
      <c r="B1524" t="s">
        <v>18</v>
      </c>
      <c r="C1524" t="s">
        <v>19</v>
      </c>
      <c r="D1524" t="s">
        <v>20</v>
      </c>
      <c r="E1524" t="s">
        <v>21</v>
      </c>
      <c r="F1524">
        <v>2023</v>
      </c>
      <c r="G1524">
        <v>2023</v>
      </c>
      <c r="H1524">
        <v>7603</v>
      </c>
      <c r="I1524" t="s">
        <v>71</v>
      </c>
      <c r="J1524">
        <v>99</v>
      </c>
      <c r="K1524" t="s">
        <v>23</v>
      </c>
      <c r="L1524">
        <v>1</v>
      </c>
      <c r="M1524" t="s">
        <v>39</v>
      </c>
      <c r="N1524">
        <v>3</v>
      </c>
      <c r="O1524" t="s">
        <v>25</v>
      </c>
      <c r="P1524">
        <v>156</v>
      </c>
      <c r="T1524" s="3">
        <f t="shared" si="47"/>
        <v>12.97</v>
      </c>
      <c r="U1524" s="3">
        <f>IF(AND(R1524&lt;&gt;"_U",N1524&lt;&gt;9999,N1524&lt;&gt;999,L1524&lt;&gt;"Median"),IFERROR(VLOOKUP(A1524,'LBA Total'!A:P,16,0),"."),".")</f>
        <v>1203</v>
      </c>
    </row>
    <row r="1525" spans="1:21" x14ac:dyDescent="0.3">
      <c r="A1525" s="1" t="str">
        <f t="shared" si="46"/>
        <v>2023|Upper Harbour Local Board Area|$20,000 or less</v>
      </c>
      <c r="B1525" t="s">
        <v>18</v>
      </c>
      <c r="C1525" t="s">
        <v>19</v>
      </c>
      <c r="D1525" t="s">
        <v>20</v>
      </c>
      <c r="E1525" t="s">
        <v>21</v>
      </c>
      <c r="F1525">
        <v>2023</v>
      </c>
      <c r="G1525">
        <v>2023</v>
      </c>
      <c r="H1525">
        <v>7603</v>
      </c>
      <c r="I1525" t="s">
        <v>71</v>
      </c>
      <c r="J1525">
        <v>99</v>
      </c>
      <c r="K1525" t="s">
        <v>23</v>
      </c>
      <c r="L1525">
        <v>1</v>
      </c>
      <c r="M1525" t="s">
        <v>39</v>
      </c>
      <c r="N1525">
        <v>2</v>
      </c>
      <c r="O1525" t="s">
        <v>28</v>
      </c>
      <c r="P1525">
        <v>489</v>
      </c>
      <c r="T1525" s="3">
        <f t="shared" si="47"/>
        <v>40.65</v>
      </c>
      <c r="U1525" s="3">
        <f>IF(AND(R1525&lt;&gt;"_U",N1525&lt;&gt;9999,N1525&lt;&gt;999,L1525&lt;&gt;"Median"),IFERROR(VLOOKUP(A1525,'LBA Total'!A:P,16,0),"."),".")</f>
        <v>1203</v>
      </c>
    </row>
    <row r="1526" spans="1:21" x14ac:dyDescent="0.3">
      <c r="A1526" s="1" t="str">
        <f t="shared" si="46"/>
        <v>2023|Upper Harbour Local Board Area|$20,001-$30,000</v>
      </c>
      <c r="B1526" t="s">
        <v>18</v>
      </c>
      <c r="C1526" t="s">
        <v>19</v>
      </c>
      <c r="D1526" t="s">
        <v>20</v>
      </c>
      <c r="E1526" t="s">
        <v>21</v>
      </c>
      <c r="F1526">
        <v>2023</v>
      </c>
      <c r="G1526">
        <v>2023</v>
      </c>
      <c r="H1526">
        <v>7603</v>
      </c>
      <c r="I1526" t="s">
        <v>71</v>
      </c>
      <c r="J1526">
        <v>99</v>
      </c>
      <c r="K1526" t="s">
        <v>23</v>
      </c>
      <c r="L1526">
        <v>2</v>
      </c>
      <c r="M1526" t="s">
        <v>24</v>
      </c>
      <c r="N1526">
        <v>999</v>
      </c>
      <c r="O1526" t="s">
        <v>42</v>
      </c>
      <c r="P1526">
        <v>0</v>
      </c>
      <c r="T1526" s="3" t="str">
        <f t="shared" si="47"/>
        <v>.</v>
      </c>
      <c r="U1526" s="3" t="str">
        <f>IF(AND(R1526&lt;&gt;"_U",N1526&lt;&gt;9999,N1526&lt;&gt;999,L1526&lt;&gt;"Median"),IFERROR(VLOOKUP(A1526,'LBA Total'!A:P,16,0),"."),".")</f>
        <v>.</v>
      </c>
    </row>
    <row r="1527" spans="1:21" x14ac:dyDescent="0.3">
      <c r="A1527" s="1" t="str">
        <f t="shared" si="46"/>
        <v>2023|Upper Harbour Local Board Area|$20,001-$30,000</v>
      </c>
      <c r="B1527" t="s">
        <v>18</v>
      </c>
      <c r="C1527" t="s">
        <v>19</v>
      </c>
      <c r="D1527" t="s">
        <v>20</v>
      </c>
      <c r="E1527" t="s">
        <v>21</v>
      </c>
      <c r="F1527">
        <v>2023</v>
      </c>
      <c r="G1527">
        <v>2023</v>
      </c>
      <c r="H1527">
        <v>7603</v>
      </c>
      <c r="I1527" t="s">
        <v>71</v>
      </c>
      <c r="J1527">
        <v>99</v>
      </c>
      <c r="K1527" t="s">
        <v>23</v>
      </c>
      <c r="L1527">
        <v>2</v>
      </c>
      <c r="M1527" t="s">
        <v>24</v>
      </c>
      <c r="N1527">
        <v>9999</v>
      </c>
      <c r="O1527" t="s">
        <v>40</v>
      </c>
      <c r="P1527">
        <v>1251</v>
      </c>
      <c r="T1527" s="3" t="str">
        <f t="shared" si="47"/>
        <v>.</v>
      </c>
      <c r="U1527" s="3" t="str">
        <f>IF(AND(R1527&lt;&gt;"_U",N1527&lt;&gt;9999,N1527&lt;&gt;999,L1527&lt;&gt;"Median"),IFERROR(VLOOKUP(A1527,'LBA Total'!A:P,16,0),"."),".")</f>
        <v>.</v>
      </c>
    </row>
    <row r="1528" spans="1:21" x14ac:dyDescent="0.3">
      <c r="A1528" s="1" t="str">
        <f t="shared" si="46"/>
        <v>2023|Upper Harbour Local Board Area|$20,001-$30,000</v>
      </c>
      <c r="B1528" t="s">
        <v>18</v>
      </c>
      <c r="C1528" t="s">
        <v>19</v>
      </c>
      <c r="D1528" t="s">
        <v>20</v>
      </c>
      <c r="E1528" t="s">
        <v>21</v>
      </c>
      <c r="F1528">
        <v>2023</v>
      </c>
      <c r="G1528">
        <v>2023</v>
      </c>
      <c r="H1528">
        <v>7603</v>
      </c>
      <c r="I1528" t="s">
        <v>71</v>
      </c>
      <c r="J1528">
        <v>99</v>
      </c>
      <c r="K1528" t="s">
        <v>23</v>
      </c>
      <c r="L1528">
        <v>2</v>
      </c>
      <c r="M1528" t="s">
        <v>24</v>
      </c>
      <c r="N1528">
        <v>7777</v>
      </c>
      <c r="O1528" t="s">
        <v>37</v>
      </c>
      <c r="P1528">
        <v>1251</v>
      </c>
      <c r="T1528" s="3">
        <f t="shared" si="47"/>
        <v>100</v>
      </c>
      <c r="U1528" s="3">
        <f>IF(AND(R1528&lt;&gt;"_U",N1528&lt;&gt;9999,N1528&lt;&gt;999,L1528&lt;&gt;"Median"),IFERROR(VLOOKUP(A1528,'LBA Total'!A:P,16,0),"."),".")</f>
        <v>1251</v>
      </c>
    </row>
    <row r="1529" spans="1:21" x14ac:dyDescent="0.3">
      <c r="A1529" s="1" t="str">
        <f t="shared" si="46"/>
        <v>2023|Upper Harbour Local Board Area|$20,001-$30,000</v>
      </c>
      <c r="B1529" t="s">
        <v>18</v>
      </c>
      <c r="C1529" t="s">
        <v>19</v>
      </c>
      <c r="D1529" t="s">
        <v>20</v>
      </c>
      <c r="E1529" t="s">
        <v>21</v>
      </c>
      <c r="F1529">
        <v>2023</v>
      </c>
      <c r="G1529">
        <v>2023</v>
      </c>
      <c r="H1529">
        <v>7603</v>
      </c>
      <c r="I1529" t="s">
        <v>71</v>
      </c>
      <c r="J1529">
        <v>99</v>
      </c>
      <c r="K1529" t="s">
        <v>23</v>
      </c>
      <c r="L1529">
        <v>2</v>
      </c>
      <c r="M1529" t="s">
        <v>24</v>
      </c>
      <c r="N1529">
        <v>2</v>
      </c>
      <c r="O1529" t="s">
        <v>28</v>
      </c>
      <c r="P1529">
        <v>288</v>
      </c>
      <c r="T1529" s="3">
        <f t="shared" si="47"/>
        <v>23.02</v>
      </c>
      <c r="U1529" s="3">
        <f>IF(AND(R1529&lt;&gt;"_U",N1529&lt;&gt;9999,N1529&lt;&gt;999,L1529&lt;&gt;"Median"),IFERROR(VLOOKUP(A1529,'LBA Total'!A:P,16,0),"."),".")</f>
        <v>1251</v>
      </c>
    </row>
    <row r="1530" spans="1:21" x14ac:dyDescent="0.3">
      <c r="A1530" s="1" t="str">
        <f t="shared" si="46"/>
        <v>2023|Upper Harbour Local Board Area|$20,001-$30,000</v>
      </c>
      <c r="B1530" t="s">
        <v>18</v>
      </c>
      <c r="C1530" t="s">
        <v>19</v>
      </c>
      <c r="D1530" t="s">
        <v>20</v>
      </c>
      <c r="E1530" t="s">
        <v>21</v>
      </c>
      <c r="F1530">
        <v>2023</v>
      </c>
      <c r="G1530">
        <v>2023</v>
      </c>
      <c r="H1530">
        <v>7603</v>
      </c>
      <c r="I1530" t="s">
        <v>71</v>
      </c>
      <c r="J1530">
        <v>99</v>
      </c>
      <c r="K1530" t="s">
        <v>23</v>
      </c>
      <c r="L1530">
        <v>2</v>
      </c>
      <c r="M1530" t="s">
        <v>24</v>
      </c>
      <c r="N1530">
        <v>3</v>
      </c>
      <c r="O1530" t="s">
        <v>25</v>
      </c>
      <c r="P1530">
        <v>117</v>
      </c>
      <c r="T1530" s="3">
        <f t="shared" si="47"/>
        <v>9.35</v>
      </c>
      <c r="U1530" s="3">
        <f>IF(AND(R1530&lt;&gt;"_U",N1530&lt;&gt;9999,N1530&lt;&gt;999,L1530&lt;&gt;"Median"),IFERROR(VLOOKUP(A1530,'LBA Total'!A:P,16,0),"."),".")</f>
        <v>1251</v>
      </c>
    </row>
    <row r="1531" spans="1:21" x14ac:dyDescent="0.3">
      <c r="A1531" s="1" t="str">
        <f t="shared" si="46"/>
        <v>2023|Upper Harbour Local Board Area|$20,001-$30,000</v>
      </c>
      <c r="B1531" t="s">
        <v>18</v>
      </c>
      <c r="C1531" t="s">
        <v>19</v>
      </c>
      <c r="D1531" t="s">
        <v>20</v>
      </c>
      <c r="E1531" t="s">
        <v>21</v>
      </c>
      <c r="F1531">
        <v>2023</v>
      </c>
      <c r="G1531">
        <v>2023</v>
      </c>
      <c r="H1531">
        <v>7603</v>
      </c>
      <c r="I1531" t="s">
        <v>71</v>
      </c>
      <c r="J1531">
        <v>99</v>
      </c>
      <c r="K1531" t="s">
        <v>23</v>
      </c>
      <c r="L1531">
        <v>2</v>
      </c>
      <c r="M1531" t="s">
        <v>24</v>
      </c>
      <c r="N1531">
        <v>1</v>
      </c>
      <c r="O1531" t="s">
        <v>33</v>
      </c>
      <c r="P1531">
        <v>849</v>
      </c>
      <c r="T1531" s="3">
        <f t="shared" si="47"/>
        <v>67.87</v>
      </c>
      <c r="U1531" s="3">
        <f>IF(AND(R1531&lt;&gt;"_U",N1531&lt;&gt;9999,N1531&lt;&gt;999,L1531&lt;&gt;"Median"),IFERROR(VLOOKUP(A1531,'LBA Total'!A:P,16,0),"."),".")</f>
        <v>1251</v>
      </c>
    </row>
    <row r="1532" spans="1:21" x14ac:dyDescent="0.3">
      <c r="A1532" s="1" t="str">
        <f t="shared" si="46"/>
        <v>2023|Upper Harbour Local Board Area|$30,001-$50,000</v>
      </c>
      <c r="B1532" t="s">
        <v>18</v>
      </c>
      <c r="C1532" t="s">
        <v>19</v>
      </c>
      <c r="D1532" t="s">
        <v>20</v>
      </c>
      <c r="E1532" t="s">
        <v>21</v>
      </c>
      <c r="F1532">
        <v>2023</v>
      </c>
      <c r="G1532">
        <v>2023</v>
      </c>
      <c r="H1532">
        <v>7603</v>
      </c>
      <c r="I1532" t="s">
        <v>71</v>
      </c>
      <c r="J1532">
        <v>99</v>
      </c>
      <c r="K1532" t="s">
        <v>23</v>
      </c>
      <c r="L1532">
        <v>3</v>
      </c>
      <c r="M1532" t="s">
        <v>45</v>
      </c>
      <c r="N1532">
        <v>7777</v>
      </c>
      <c r="O1532" t="s">
        <v>37</v>
      </c>
      <c r="P1532">
        <v>2304</v>
      </c>
      <c r="T1532" s="3">
        <f t="shared" si="47"/>
        <v>100</v>
      </c>
      <c r="U1532" s="3">
        <f>IF(AND(R1532&lt;&gt;"_U",N1532&lt;&gt;9999,N1532&lt;&gt;999,L1532&lt;&gt;"Median"),IFERROR(VLOOKUP(A1532,'LBA Total'!A:P,16,0),"."),".")</f>
        <v>2304</v>
      </c>
    </row>
    <row r="1533" spans="1:21" x14ac:dyDescent="0.3">
      <c r="A1533" s="1" t="str">
        <f t="shared" si="46"/>
        <v>2023|Upper Harbour Local Board Area|$30,001-$50,000</v>
      </c>
      <c r="B1533" t="s">
        <v>18</v>
      </c>
      <c r="C1533" t="s">
        <v>19</v>
      </c>
      <c r="D1533" t="s">
        <v>20</v>
      </c>
      <c r="E1533" t="s">
        <v>21</v>
      </c>
      <c r="F1533">
        <v>2023</v>
      </c>
      <c r="G1533">
        <v>2023</v>
      </c>
      <c r="H1533">
        <v>7603</v>
      </c>
      <c r="I1533" t="s">
        <v>71</v>
      </c>
      <c r="J1533">
        <v>99</v>
      </c>
      <c r="K1533" t="s">
        <v>23</v>
      </c>
      <c r="L1533">
        <v>3</v>
      </c>
      <c r="M1533" t="s">
        <v>45</v>
      </c>
      <c r="N1533">
        <v>2</v>
      </c>
      <c r="O1533" t="s">
        <v>28</v>
      </c>
      <c r="P1533">
        <v>633</v>
      </c>
      <c r="T1533" s="3">
        <f t="shared" si="47"/>
        <v>27.47</v>
      </c>
      <c r="U1533" s="3">
        <f>IF(AND(R1533&lt;&gt;"_U",N1533&lt;&gt;9999,N1533&lt;&gt;999,L1533&lt;&gt;"Median"),IFERROR(VLOOKUP(A1533,'LBA Total'!A:P,16,0),"."),".")</f>
        <v>2304</v>
      </c>
    </row>
    <row r="1534" spans="1:21" x14ac:dyDescent="0.3">
      <c r="A1534" s="1" t="str">
        <f t="shared" si="46"/>
        <v>2023|Upper Harbour Local Board Area|$30,001-$50,000</v>
      </c>
      <c r="B1534" t="s">
        <v>18</v>
      </c>
      <c r="C1534" t="s">
        <v>19</v>
      </c>
      <c r="D1534" t="s">
        <v>20</v>
      </c>
      <c r="E1534" t="s">
        <v>21</v>
      </c>
      <c r="F1534">
        <v>2023</v>
      </c>
      <c r="G1534">
        <v>2023</v>
      </c>
      <c r="H1534">
        <v>7603</v>
      </c>
      <c r="I1534" t="s">
        <v>71</v>
      </c>
      <c r="J1534">
        <v>99</v>
      </c>
      <c r="K1534" t="s">
        <v>23</v>
      </c>
      <c r="L1534">
        <v>3</v>
      </c>
      <c r="M1534" t="s">
        <v>45</v>
      </c>
      <c r="N1534">
        <v>3</v>
      </c>
      <c r="O1534" t="s">
        <v>25</v>
      </c>
      <c r="P1534">
        <v>255</v>
      </c>
      <c r="T1534" s="3">
        <f t="shared" si="47"/>
        <v>11.07</v>
      </c>
      <c r="U1534" s="3">
        <f>IF(AND(R1534&lt;&gt;"_U",N1534&lt;&gt;9999,N1534&lt;&gt;999,L1534&lt;&gt;"Median"),IFERROR(VLOOKUP(A1534,'LBA Total'!A:P,16,0),"."),".")</f>
        <v>2304</v>
      </c>
    </row>
    <row r="1535" spans="1:21" x14ac:dyDescent="0.3">
      <c r="A1535" s="1" t="str">
        <f t="shared" si="46"/>
        <v>2023|Upper Harbour Local Board Area|$30,001-$50,000</v>
      </c>
      <c r="B1535" t="s">
        <v>18</v>
      </c>
      <c r="C1535" t="s">
        <v>19</v>
      </c>
      <c r="D1535" t="s">
        <v>20</v>
      </c>
      <c r="E1535" t="s">
        <v>21</v>
      </c>
      <c r="F1535">
        <v>2023</v>
      </c>
      <c r="G1535">
        <v>2023</v>
      </c>
      <c r="H1535">
        <v>7603</v>
      </c>
      <c r="I1535" t="s">
        <v>71</v>
      </c>
      <c r="J1535">
        <v>99</v>
      </c>
      <c r="K1535" t="s">
        <v>23</v>
      </c>
      <c r="L1535">
        <v>3</v>
      </c>
      <c r="M1535" t="s">
        <v>45</v>
      </c>
      <c r="N1535">
        <v>9999</v>
      </c>
      <c r="O1535" t="s">
        <v>40</v>
      </c>
      <c r="P1535">
        <v>2304</v>
      </c>
      <c r="T1535" s="3" t="str">
        <f t="shared" si="47"/>
        <v>.</v>
      </c>
      <c r="U1535" s="3" t="str">
        <f>IF(AND(R1535&lt;&gt;"_U",N1535&lt;&gt;9999,N1535&lt;&gt;999,L1535&lt;&gt;"Median"),IFERROR(VLOOKUP(A1535,'LBA Total'!A:P,16,0),"."),".")</f>
        <v>.</v>
      </c>
    </row>
    <row r="1536" spans="1:21" x14ac:dyDescent="0.3">
      <c r="A1536" s="1" t="str">
        <f t="shared" si="46"/>
        <v>2023|Upper Harbour Local Board Area|$30,001-$50,000</v>
      </c>
      <c r="B1536" t="s">
        <v>18</v>
      </c>
      <c r="C1536" t="s">
        <v>19</v>
      </c>
      <c r="D1536" t="s">
        <v>20</v>
      </c>
      <c r="E1536" t="s">
        <v>21</v>
      </c>
      <c r="F1536">
        <v>2023</v>
      </c>
      <c r="G1536">
        <v>2023</v>
      </c>
      <c r="H1536">
        <v>7603</v>
      </c>
      <c r="I1536" t="s">
        <v>71</v>
      </c>
      <c r="J1536">
        <v>99</v>
      </c>
      <c r="K1536" t="s">
        <v>23</v>
      </c>
      <c r="L1536">
        <v>3</v>
      </c>
      <c r="M1536" t="s">
        <v>45</v>
      </c>
      <c r="N1536">
        <v>1</v>
      </c>
      <c r="O1536" t="s">
        <v>33</v>
      </c>
      <c r="P1536">
        <v>1416</v>
      </c>
      <c r="T1536" s="3">
        <f t="shared" si="47"/>
        <v>61.46</v>
      </c>
      <c r="U1536" s="3">
        <f>IF(AND(R1536&lt;&gt;"_U",N1536&lt;&gt;9999,N1536&lt;&gt;999,L1536&lt;&gt;"Median"),IFERROR(VLOOKUP(A1536,'LBA Total'!A:P,16,0),"."),".")</f>
        <v>2304</v>
      </c>
    </row>
    <row r="1537" spans="1:21" x14ac:dyDescent="0.3">
      <c r="A1537" s="1" t="str">
        <f t="shared" si="46"/>
        <v>2023|Upper Harbour Local Board Area|$30,001-$50,000</v>
      </c>
      <c r="B1537" t="s">
        <v>18</v>
      </c>
      <c r="C1537" t="s">
        <v>19</v>
      </c>
      <c r="D1537" t="s">
        <v>20</v>
      </c>
      <c r="E1537" t="s">
        <v>21</v>
      </c>
      <c r="F1537">
        <v>2023</v>
      </c>
      <c r="G1537">
        <v>2023</v>
      </c>
      <c r="H1537">
        <v>7603</v>
      </c>
      <c r="I1537" t="s">
        <v>71</v>
      </c>
      <c r="J1537">
        <v>99</v>
      </c>
      <c r="K1537" t="s">
        <v>23</v>
      </c>
      <c r="L1537">
        <v>3</v>
      </c>
      <c r="M1537" t="s">
        <v>45</v>
      </c>
      <c r="N1537">
        <v>999</v>
      </c>
      <c r="O1537" t="s">
        <v>42</v>
      </c>
      <c r="P1537">
        <v>0</v>
      </c>
      <c r="T1537" s="3" t="str">
        <f t="shared" si="47"/>
        <v>.</v>
      </c>
      <c r="U1537" s="3" t="str">
        <f>IF(AND(R1537&lt;&gt;"_U",N1537&lt;&gt;9999,N1537&lt;&gt;999,L1537&lt;&gt;"Median"),IFERROR(VLOOKUP(A1537,'LBA Total'!A:P,16,0),"."),".")</f>
        <v>.</v>
      </c>
    </row>
    <row r="1538" spans="1:21" x14ac:dyDescent="0.3">
      <c r="A1538" s="1" t="str">
        <f t="shared" si="46"/>
        <v>2023|Upper Harbour Local Board Area|$50,001-$70,000</v>
      </c>
      <c r="B1538" t="s">
        <v>18</v>
      </c>
      <c r="C1538" t="s">
        <v>19</v>
      </c>
      <c r="D1538" t="s">
        <v>20</v>
      </c>
      <c r="E1538" t="s">
        <v>21</v>
      </c>
      <c r="F1538">
        <v>2023</v>
      </c>
      <c r="G1538">
        <v>2023</v>
      </c>
      <c r="H1538">
        <v>7603</v>
      </c>
      <c r="I1538" t="s">
        <v>71</v>
      </c>
      <c r="J1538">
        <v>99</v>
      </c>
      <c r="K1538" t="s">
        <v>23</v>
      </c>
      <c r="L1538">
        <v>4</v>
      </c>
      <c r="M1538" t="s">
        <v>36</v>
      </c>
      <c r="N1538">
        <v>3</v>
      </c>
      <c r="O1538" t="s">
        <v>25</v>
      </c>
      <c r="P1538">
        <v>195</v>
      </c>
      <c r="T1538" s="3">
        <f t="shared" si="47"/>
        <v>10.199999999999999</v>
      </c>
      <c r="U1538" s="3">
        <f>IF(AND(R1538&lt;&gt;"_U",N1538&lt;&gt;9999,N1538&lt;&gt;999,L1538&lt;&gt;"Median"),IFERROR(VLOOKUP(A1538,'LBA Total'!A:P,16,0),"."),".")</f>
        <v>1911</v>
      </c>
    </row>
    <row r="1539" spans="1:21" x14ac:dyDescent="0.3">
      <c r="A1539" s="1" t="str">
        <f t="shared" ref="A1539:A1602" si="48">G1539&amp;"|"&amp;I1539&amp;"|"&amp;M1539</f>
        <v>2023|Upper Harbour Local Board Area|$50,001-$70,000</v>
      </c>
      <c r="B1539" t="s">
        <v>18</v>
      </c>
      <c r="C1539" t="s">
        <v>19</v>
      </c>
      <c r="D1539" t="s">
        <v>20</v>
      </c>
      <c r="E1539" t="s">
        <v>21</v>
      </c>
      <c r="F1539">
        <v>2023</v>
      </c>
      <c r="G1539">
        <v>2023</v>
      </c>
      <c r="H1539">
        <v>7603</v>
      </c>
      <c r="I1539" t="s">
        <v>71</v>
      </c>
      <c r="J1539">
        <v>99</v>
      </c>
      <c r="K1539" t="s">
        <v>23</v>
      </c>
      <c r="L1539">
        <v>4</v>
      </c>
      <c r="M1539" t="s">
        <v>36</v>
      </c>
      <c r="N1539">
        <v>1</v>
      </c>
      <c r="O1539" t="s">
        <v>33</v>
      </c>
      <c r="P1539">
        <v>993</v>
      </c>
      <c r="T1539" s="3">
        <f t="shared" ref="T1539:T1602" si="49">IF(AND(R1539&lt;&gt;"_U",R1539&lt;&gt;"c",N1539&lt;&gt;999,N1539&lt;&gt;9999,L1539&lt;&gt;"Median"),IFERROR((ROUND(P1539/U1539*100,2)),"."),".")</f>
        <v>51.96</v>
      </c>
      <c r="U1539" s="3">
        <f>IF(AND(R1539&lt;&gt;"_U",N1539&lt;&gt;9999,N1539&lt;&gt;999,L1539&lt;&gt;"Median"),IFERROR(VLOOKUP(A1539,'LBA Total'!A:P,16,0),"."),".")</f>
        <v>1911</v>
      </c>
    </row>
    <row r="1540" spans="1:21" x14ac:dyDescent="0.3">
      <c r="A1540" s="1" t="str">
        <f t="shared" si="48"/>
        <v>2023|Upper Harbour Local Board Area|$50,001-$70,000</v>
      </c>
      <c r="B1540" t="s">
        <v>18</v>
      </c>
      <c r="C1540" t="s">
        <v>19</v>
      </c>
      <c r="D1540" t="s">
        <v>20</v>
      </c>
      <c r="E1540" t="s">
        <v>21</v>
      </c>
      <c r="F1540">
        <v>2023</v>
      </c>
      <c r="G1540">
        <v>2023</v>
      </c>
      <c r="H1540">
        <v>7603</v>
      </c>
      <c r="I1540" t="s">
        <v>71</v>
      </c>
      <c r="J1540">
        <v>99</v>
      </c>
      <c r="K1540" t="s">
        <v>23</v>
      </c>
      <c r="L1540">
        <v>4</v>
      </c>
      <c r="M1540" t="s">
        <v>36</v>
      </c>
      <c r="N1540">
        <v>2</v>
      </c>
      <c r="O1540" t="s">
        <v>28</v>
      </c>
      <c r="P1540">
        <v>720</v>
      </c>
      <c r="T1540" s="3">
        <f t="shared" si="49"/>
        <v>37.68</v>
      </c>
      <c r="U1540" s="3">
        <f>IF(AND(R1540&lt;&gt;"_U",N1540&lt;&gt;9999,N1540&lt;&gt;999,L1540&lt;&gt;"Median"),IFERROR(VLOOKUP(A1540,'LBA Total'!A:P,16,0),"."),".")</f>
        <v>1911</v>
      </c>
    </row>
    <row r="1541" spans="1:21" x14ac:dyDescent="0.3">
      <c r="A1541" s="1" t="str">
        <f t="shared" si="48"/>
        <v>2023|Upper Harbour Local Board Area|$50,001-$70,000</v>
      </c>
      <c r="B1541" t="s">
        <v>18</v>
      </c>
      <c r="C1541" t="s">
        <v>19</v>
      </c>
      <c r="D1541" t="s">
        <v>20</v>
      </c>
      <c r="E1541" t="s">
        <v>21</v>
      </c>
      <c r="F1541">
        <v>2023</v>
      </c>
      <c r="G1541">
        <v>2023</v>
      </c>
      <c r="H1541">
        <v>7603</v>
      </c>
      <c r="I1541" t="s">
        <v>71</v>
      </c>
      <c r="J1541">
        <v>99</v>
      </c>
      <c r="K1541" t="s">
        <v>23</v>
      </c>
      <c r="L1541">
        <v>4</v>
      </c>
      <c r="M1541" t="s">
        <v>36</v>
      </c>
      <c r="N1541">
        <v>999</v>
      </c>
      <c r="O1541" t="s">
        <v>42</v>
      </c>
      <c r="P1541">
        <v>0</v>
      </c>
      <c r="T1541" s="3" t="str">
        <f t="shared" si="49"/>
        <v>.</v>
      </c>
      <c r="U1541" s="3" t="str">
        <f>IF(AND(R1541&lt;&gt;"_U",N1541&lt;&gt;9999,N1541&lt;&gt;999,L1541&lt;&gt;"Median"),IFERROR(VLOOKUP(A1541,'LBA Total'!A:P,16,0),"."),".")</f>
        <v>.</v>
      </c>
    </row>
    <row r="1542" spans="1:21" x14ac:dyDescent="0.3">
      <c r="A1542" s="1" t="str">
        <f t="shared" si="48"/>
        <v>2023|Upper Harbour Local Board Area|$50,001-$70,000</v>
      </c>
      <c r="B1542" t="s">
        <v>18</v>
      </c>
      <c r="C1542" t="s">
        <v>19</v>
      </c>
      <c r="D1542" t="s">
        <v>20</v>
      </c>
      <c r="E1542" t="s">
        <v>21</v>
      </c>
      <c r="F1542">
        <v>2023</v>
      </c>
      <c r="G1542">
        <v>2023</v>
      </c>
      <c r="H1542">
        <v>7603</v>
      </c>
      <c r="I1542" t="s">
        <v>71</v>
      </c>
      <c r="J1542">
        <v>99</v>
      </c>
      <c r="K1542" t="s">
        <v>23</v>
      </c>
      <c r="L1542">
        <v>4</v>
      </c>
      <c r="M1542" t="s">
        <v>36</v>
      </c>
      <c r="N1542">
        <v>9999</v>
      </c>
      <c r="O1542" t="s">
        <v>40</v>
      </c>
      <c r="P1542">
        <v>1911</v>
      </c>
      <c r="T1542" s="3" t="str">
        <f t="shared" si="49"/>
        <v>.</v>
      </c>
      <c r="U1542" s="3" t="str">
        <f>IF(AND(R1542&lt;&gt;"_U",N1542&lt;&gt;9999,N1542&lt;&gt;999,L1542&lt;&gt;"Median"),IFERROR(VLOOKUP(A1542,'LBA Total'!A:P,16,0),"."),".")</f>
        <v>.</v>
      </c>
    </row>
    <row r="1543" spans="1:21" x14ac:dyDescent="0.3">
      <c r="A1543" s="1" t="str">
        <f t="shared" si="48"/>
        <v>2023|Upper Harbour Local Board Area|$50,001-$70,000</v>
      </c>
      <c r="B1543" t="s">
        <v>18</v>
      </c>
      <c r="C1543" t="s">
        <v>19</v>
      </c>
      <c r="D1543" t="s">
        <v>20</v>
      </c>
      <c r="E1543" t="s">
        <v>21</v>
      </c>
      <c r="F1543">
        <v>2023</v>
      </c>
      <c r="G1543">
        <v>2023</v>
      </c>
      <c r="H1543">
        <v>7603</v>
      </c>
      <c r="I1543" t="s">
        <v>71</v>
      </c>
      <c r="J1543">
        <v>99</v>
      </c>
      <c r="K1543" t="s">
        <v>23</v>
      </c>
      <c r="L1543">
        <v>4</v>
      </c>
      <c r="M1543" t="s">
        <v>36</v>
      </c>
      <c r="N1543">
        <v>7777</v>
      </c>
      <c r="O1543" t="s">
        <v>37</v>
      </c>
      <c r="P1543">
        <v>1911</v>
      </c>
      <c r="T1543" s="3">
        <f t="shared" si="49"/>
        <v>100</v>
      </c>
      <c r="U1543" s="3">
        <f>IF(AND(R1543&lt;&gt;"_U",N1543&lt;&gt;9999,N1543&lt;&gt;999,L1543&lt;&gt;"Median"),IFERROR(VLOOKUP(A1543,'LBA Total'!A:P,16,0),"."),".")</f>
        <v>1911</v>
      </c>
    </row>
    <row r="1544" spans="1:21" x14ac:dyDescent="0.3">
      <c r="A1544" s="1" t="str">
        <f t="shared" si="48"/>
        <v>2023|Upper Harbour Local Board Area|$70,001-$100,000</v>
      </c>
      <c r="B1544" t="s">
        <v>18</v>
      </c>
      <c r="C1544" t="s">
        <v>19</v>
      </c>
      <c r="D1544" t="s">
        <v>20</v>
      </c>
      <c r="E1544" t="s">
        <v>21</v>
      </c>
      <c r="F1544">
        <v>2023</v>
      </c>
      <c r="G1544">
        <v>2023</v>
      </c>
      <c r="H1544">
        <v>7603</v>
      </c>
      <c r="I1544" t="s">
        <v>71</v>
      </c>
      <c r="J1544">
        <v>99</v>
      </c>
      <c r="K1544" t="s">
        <v>23</v>
      </c>
      <c r="L1544">
        <v>5</v>
      </c>
      <c r="M1544" t="s">
        <v>58</v>
      </c>
      <c r="N1544">
        <v>9999</v>
      </c>
      <c r="O1544" t="s">
        <v>40</v>
      </c>
      <c r="P1544">
        <v>2940</v>
      </c>
      <c r="T1544" s="3" t="str">
        <f t="shared" si="49"/>
        <v>.</v>
      </c>
      <c r="U1544" s="3" t="str">
        <f>IF(AND(R1544&lt;&gt;"_U",N1544&lt;&gt;9999,N1544&lt;&gt;999,L1544&lt;&gt;"Median"),IFERROR(VLOOKUP(A1544,'LBA Total'!A:P,16,0),"."),".")</f>
        <v>.</v>
      </c>
    </row>
    <row r="1545" spans="1:21" x14ac:dyDescent="0.3">
      <c r="A1545" s="1" t="str">
        <f t="shared" si="48"/>
        <v>2023|Upper Harbour Local Board Area|$70,001-$100,000</v>
      </c>
      <c r="B1545" t="s">
        <v>18</v>
      </c>
      <c r="C1545" t="s">
        <v>19</v>
      </c>
      <c r="D1545" t="s">
        <v>20</v>
      </c>
      <c r="E1545" t="s">
        <v>21</v>
      </c>
      <c r="F1545">
        <v>2023</v>
      </c>
      <c r="G1545">
        <v>2023</v>
      </c>
      <c r="H1545">
        <v>7603</v>
      </c>
      <c r="I1545" t="s">
        <v>71</v>
      </c>
      <c r="J1545">
        <v>99</v>
      </c>
      <c r="K1545" t="s">
        <v>23</v>
      </c>
      <c r="L1545">
        <v>5</v>
      </c>
      <c r="M1545" t="s">
        <v>58</v>
      </c>
      <c r="N1545">
        <v>2</v>
      </c>
      <c r="O1545" t="s">
        <v>28</v>
      </c>
      <c r="P1545">
        <v>1131</v>
      </c>
      <c r="T1545" s="3">
        <f t="shared" si="49"/>
        <v>38.47</v>
      </c>
      <c r="U1545" s="3">
        <f>IF(AND(R1545&lt;&gt;"_U",N1545&lt;&gt;9999,N1545&lt;&gt;999,L1545&lt;&gt;"Median"),IFERROR(VLOOKUP(A1545,'LBA Total'!A:P,16,0),"."),".")</f>
        <v>2940</v>
      </c>
    </row>
    <row r="1546" spans="1:21" x14ac:dyDescent="0.3">
      <c r="A1546" s="1" t="str">
        <f t="shared" si="48"/>
        <v>2023|Upper Harbour Local Board Area|$70,001-$100,000</v>
      </c>
      <c r="B1546" t="s">
        <v>18</v>
      </c>
      <c r="C1546" t="s">
        <v>19</v>
      </c>
      <c r="D1546" t="s">
        <v>20</v>
      </c>
      <c r="E1546" t="s">
        <v>21</v>
      </c>
      <c r="F1546">
        <v>2023</v>
      </c>
      <c r="G1546">
        <v>2023</v>
      </c>
      <c r="H1546">
        <v>7603</v>
      </c>
      <c r="I1546" t="s">
        <v>71</v>
      </c>
      <c r="J1546">
        <v>99</v>
      </c>
      <c r="K1546" t="s">
        <v>23</v>
      </c>
      <c r="L1546">
        <v>5</v>
      </c>
      <c r="M1546" t="s">
        <v>58</v>
      </c>
      <c r="N1546">
        <v>1</v>
      </c>
      <c r="O1546" t="s">
        <v>33</v>
      </c>
      <c r="P1546">
        <v>1503</v>
      </c>
      <c r="T1546" s="3">
        <f t="shared" si="49"/>
        <v>51.12</v>
      </c>
      <c r="U1546" s="3">
        <f>IF(AND(R1546&lt;&gt;"_U",N1546&lt;&gt;9999,N1546&lt;&gt;999,L1546&lt;&gt;"Median"),IFERROR(VLOOKUP(A1546,'LBA Total'!A:P,16,0),"."),".")</f>
        <v>2940</v>
      </c>
    </row>
    <row r="1547" spans="1:21" x14ac:dyDescent="0.3">
      <c r="A1547" s="1" t="str">
        <f t="shared" si="48"/>
        <v>2023|Upper Harbour Local Board Area|$70,001-$100,000</v>
      </c>
      <c r="B1547" t="s">
        <v>18</v>
      </c>
      <c r="C1547" t="s">
        <v>19</v>
      </c>
      <c r="D1547" t="s">
        <v>20</v>
      </c>
      <c r="E1547" t="s">
        <v>21</v>
      </c>
      <c r="F1547">
        <v>2023</v>
      </c>
      <c r="G1547">
        <v>2023</v>
      </c>
      <c r="H1547">
        <v>7603</v>
      </c>
      <c r="I1547" t="s">
        <v>71</v>
      </c>
      <c r="J1547">
        <v>99</v>
      </c>
      <c r="K1547" t="s">
        <v>23</v>
      </c>
      <c r="L1547">
        <v>5</v>
      </c>
      <c r="M1547" t="s">
        <v>58</v>
      </c>
      <c r="N1547">
        <v>999</v>
      </c>
      <c r="O1547" t="s">
        <v>42</v>
      </c>
      <c r="P1547">
        <v>0</v>
      </c>
      <c r="T1547" s="3" t="str">
        <f t="shared" si="49"/>
        <v>.</v>
      </c>
      <c r="U1547" s="3" t="str">
        <f>IF(AND(R1547&lt;&gt;"_U",N1547&lt;&gt;9999,N1547&lt;&gt;999,L1547&lt;&gt;"Median"),IFERROR(VLOOKUP(A1547,'LBA Total'!A:P,16,0),"."),".")</f>
        <v>.</v>
      </c>
    </row>
    <row r="1548" spans="1:21" x14ac:dyDescent="0.3">
      <c r="A1548" s="1" t="str">
        <f t="shared" si="48"/>
        <v>2023|Upper Harbour Local Board Area|$70,001-$100,000</v>
      </c>
      <c r="B1548" t="s">
        <v>18</v>
      </c>
      <c r="C1548" t="s">
        <v>19</v>
      </c>
      <c r="D1548" t="s">
        <v>20</v>
      </c>
      <c r="E1548" t="s">
        <v>21</v>
      </c>
      <c r="F1548">
        <v>2023</v>
      </c>
      <c r="G1548">
        <v>2023</v>
      </c>
      <c r="H1548">
        <v>7603</v>
      </c>
      <c r="I1548" t="s">
        <v>71</v>
      </c>
      <c r="J1548">
        <v>99</v>
      </c>
      <c r="K1548" t="s">
        <v>23</v>
      </c>
      <c r="L1548">
        <v>5</v>
      </c>
      <c r="M1548" t="s">
        <v>58</v>
      </c>
      <c r="N1548">
        <v>7777</v>
      </c>
      <c r="O1548" t="s">
        <v>37</v>
      </c>
      <c r="P1548">
        <v>2940</v>
      </c>
      <c r="T1548" s="3">
        <f t="shared" si="49"/>
        <v>100</v>
      </c>
      <c r="U1548" s="3">
        <f>IF(AND(R1548&lt;&gt;"_U",N1548&lt;&gt;9999,N1548&lt;&gt;999,L1548&lt;&gt;"Median"),IFERROR(VLOOKUP(A1548,'LBA Total'!A:P,16,0),"."),".")</f>
        <v>2940</v>
      </c>
    </row>
    <row r="1549" spans="1:21" x14ac:dyDescent="0.3">
      <c r="A1549" s="1" t="str">
        <f t="shared" si="48"/>
        <v>2023|Upper Harbour Local Board Area|$70,001-$100,000</v>
      </c>
      <c r="B1549" t="s">
        <v>18</v>
      </c>
      <c r="C1549" t="s">
        <v>19</v>
      </c>
      <c r="D1549" t="s">
        <v>20</v>
      </c>
      <c r="E1549" t="s">
        <v>21</v>
      </c>
      <c r="F1549">
        <v>2023</v>
      </c>
      <c r="G1549">
        <v>2023</v>
      </c>
      <c r="H1549">
        <v>7603</v>
      </c>
      <c r="I1549" t="s">
        <v>71</v>
      </c>
      <c r="J1549">
        <v>99</v>
      </c>
      <c r="K1549" t="s">
        <v>23</v>
      </c>
      <c r="L1549">
        <v>5</v>
      </c>
      <c r="M1549" t="s">
        <v>58</v>
      </c>
      <c r="N1549">
        <v>3</v>
      </c>
      <c r="O1549" t="s">
        <v>25</v>
      </c>
      <c r="P1549">
        <v>303</v>
      </c>
      <c r="T1549" s="3">
        <f t="shared" si="49"/>
        <v>10.31</v>
      </c>
      <c r="U1549" s="3">
        <f>IF(AND(R1549&lt;&gt;"_U",N1549&lt;&gt;9999,N1549&lt;&gt;999,L1549&lt;&gt;"Median"),IFERROR(VLOOKUP(A1549,'LBA Total'!A:P,16,0),"."),".")</f>
        <v>2940</v>
      </c>
    </row>
    <row r="1550" spans="1:21" x14ac:dyDescent="0.3">
      <c r="A1550" s="1" t="str">
        <f t="shared" si="48"/>
        <v>2023|Upper Harbour Local Board Area|$100,001-$150,000</v>
      </c>
      <c r="B1550" t="s">
        <v>18</v>
      </c>
      <c r="C1550" t="s">
        <v>19</v>
      </c>
      <c r="D1550" t="s">
        <v>20</v>
      </c>
      <c r="E1550" t="s">
        <v>21</v>
      </c>
      <c r="F1550">
        <v>2023</v>
      </c>
      <c r="G1550">
        <v>2023</v>
      </c>
      <c r="H1550">
        <v>7603</v>
      </c>
      <c r="I1550" t="s">
        <v>71</v>
      </c>
      <c r="J1550">
        <v>99</v>
      </c>
      <c r="K1550" t="s">
        <v>23</v>
      </c>
      <c r="L1550">
        <v>6</v>
      </c>
      <c r="M1550" t="s">
        <v>59</v>
      </c>
      <c r="N1550">
        <v>1</v>
      </c>
      <c r="O1550" t="s">
        <v>33</v>
      </c>
      <c r="P1550">
        <v>2673</v>
      </c>
      <c r="T1550" s="3">
        <f t="shared" si="49"/>
        <v>53.1</v>
      </c>
      <c r="U1550" s="3">
        <f>IF(AND(R1550&lt;&gt;"_U",N1550&lt;&gt;9999,N1550&lt;&gt;999,L1550&lt;&gt;"Median"),IFERROR(VLOOKUP(A1550,'LBA Total'!A:P,16,0),"."),".")</f>
        <v>5034</v>
      </c>
    </row>
    <row r="1551" spans="1:21" x14ac:dyDescent="0.3">
      <c r="A1551" s="1" t="str">
        <f t="shared" si="48"/>
        <v>2023|Upper Harbour Local Board Area|$100,001-$150,000</v>
      </c>
      <c r="B1551" t="s">
        <v>18</v>
      </c>
      <c r="C1551" t="s">
        <v>19</v>
      </c>
      <c r="D1551" t="s">
        <v>20</v>
      </c>
      <c r="E1551" t="s">
        <v>21</v>
      </c>
      <c r="F1551">
        <v>2023</v>
      </c>
      <c r="G1551">
        <v>2023</v>
      </c>
      <c r="H1551">
        <v>7603</v>
      </c>
      <c r="I1551" t="s">
        <v>71</v>
      </c>
      <c r="J1551">
        <v>99</v>
      </c>
      <c r="K1551" t="s">
        <v>23</v>
      </c>
      <c r="L1551">
        <v>6</v>
      </c>
      <c r="M1551" t="s">
        <v>59</v>
      </c>
      <c r="N1551">
        <v>999</v>
      </c>
      <c r="O1551" t="s">
        <v>42</v>
      </c>
      <c r="P1551">
        <v>0</v>
      </c>
      <c r="T1551" s="3" t="str">
        <f t="shared" si="49"/>
        <v>.</v>
      </c>
      <c r="U1551" s="3" t="str">
        <f>IF(AND(R1551&lt;&gt;"_U",N1551&lt;&gt;9999,N1551&lt;&gt;999,L1551&lt;&gt;"Median"),IFERROR(VLOOKUP(A1551,'LBA Total'!A:P,16,0),"."),".")</f>
        <v>.</v>
      </c>
    </row>
    <row r="1552" spans="1:21" x14ac:dyDescent="0.3">
      <c r="A1552" s="1" t="str">
        <f t="shared" si="48"/>
        <v>2023|Upper Harbour Local Board Area|$100,001-$150,000</v>
      </c>
      <c r="B1552" t="s">
        <v>18</v>
      </c>
      <c r="C1552" t="s">
        <v>19</v>
      </c>
      <c r="D1552" t="s">
        <v>20</v>
      </c>
      <c r="E1552" t="s">
        <v>21</v>
      </c>
      <c r="F1552">
        <v>2023</v>
      </c>
      <c r="G1552">
        <v>2023</v>
      </c>
      <c r="H1552">
        <v>7603</v>
      </c>
      <c r="I1552" t="s">
        <v>71</v>
      </c>
      <c r="J1552">
        <v>99</v>
      </c>
      <c r="K1552" t="s">
        <v>23</v>
      </c>
      <c r="L1552">
        <v>6</v>
      </c>
      <c r="M1552" t="s">
        <v>59</v>
      </c>
      <c r="N1552">
        <v>7777</v>
      </c>
      <c r="O1552" t="s">
        <v>37</v>
      </c>
      <c r="P1552">
        <v>5034</v>
      </c>
      <c r="T1552" s="3">
        <f t="shared" si="49"/>
        <v>100</v>
      </c>
      <c r="U1552" s="3">
        <f>IF(AND(R1552&lt;&gt;"_U",N1552&lt;&gt;9999,N1552&lt;&gt;999,L1552&lt;&gt;"Median"),IFERROR(VLOOKUP(A1552,'LBA Total'!A:P,16,0),"."),".")</f>
        <v>5034</v>
      </c>
    </row>
    <row r="1553" spans="1:21" x14ac:dyDescent="0.3">
      <c r="A1553" s="1" t="str">
        <f t="shared" si="48"/>
        <v>2023|Upper Harbour Local Board Area|$100,001-$150,000</v>
      </c>
      <c r="B1553" t="s">
        <v>18</v>
      </c>
      <c r="C1553" t="s">
        <v>19</v>
      </c>
      <c r="D1553" t="s">
        <v>20</v>
      </c>
      <c r="E1553" t="s">
        <v>21</v>
      </c>
      <c r="F1553">
        <v>2023</v>
      </c>
      <c r="G1553">
        <v>2023</v>
      </c>
      <c r="H1553">
        <v>7603</v>
      </c>
      <c r="I1553" t="s">
        <v>71</v>
      </c>
      <c r="J1553">
        <v>99</v>
      </c>
      <c r="K1553" t="s">
        <v>23</v>
      </c>
      <c r="L1553">
        <v>6</v>
      </c>
      <c r="M1553" t="s">
        <v>59</v>
      </c>
      <c r="N1553">
        <v>9999</v>
      </c>
      <c r="O1553" t="s">
        <v>40</v>
      </c>
      <c r="P1553">
        <v>5034</v>
      </c>
      <c r="T1553" s="3" t="str">
        <f t="shared" si="49"/>
        <v>.</v>
      </c>
      <c r="U1553" s="3" t="str">
        <f>IF(AND(R1553&lt;&gt;"_U",N1553&lt;&gt;9999,N1553&lt;&gt;999,L1553&lt;&gt;"Median"),IFERROR(VLOOKUP(A1553,'LBA Total'!A:P,16,0),"."),".")</f>
        <v>.</v>
      </c>
    </row>
    <row r="1554" spans="1:21" x14ac:dyDescent="0.3">
      <c r="A1554" s="1" t="str">
        <f t="shared" si="48"/>
        <v>2023|Upper Harbour Local Board Area|$100,001-$150,000</v>
      </c>
      <c r="B1554" t="s">
        <v>18</v>
      </c>
      <c r="C1554" t="s">
        <v>19</v>
      </c>
      <c r="D1554" t="s">
        <v>20</v>
      </c>
      <c r="E1554" t="s">
        <v>21</v>
      </c>
      <c r="F1554">
        <v>2023</v>
      </c>
      <c r="G1554">
        <v>2023</v>
      </c>
      <c r="H1554">
        <v>7603</v>
      </c>
      <c r="I1554" t="s">
        <v>71</v>
      </c>
      <c r="J1554">
        <v>99</v>
      </c>
      <c r="K1554" t="s">
        <v>23</v>
      </c>
      <c r="L1554">
        <v>6</v>
      </c>
      <c r="M1554" t="s">
        <v>59</v>
      </c>
      <c r="N1554">
        <v>3</v>
      </c>
      <c r="O1554" t="s">
        <v>25</v>
      </c>
      <c r="P1554">
        <v>522</v>
      </c>
      <c r="T1554" s="3">
        <f t="shared" si="49"/>
        <v>10.37</v>
      </c>
      <c r="U1554" s="3">
        <f>IF(AND(R1554&lt;&gt;"_U",N1554&lt;&gt;9999,N1554&lt;&gt;999,L1554&lt;&gt;"Median"),IFERROR(VLOOKUP(A1554,'LBA Total'!A:P,16,0),"."),".")</f>
        <v>5034</v>
      </c>
    </row>
    <row r="1555" spans="1:21" x14ac:dyDescent="0.3">
      <c r="A1555" s="1" t="str">
        <f t="shared" si="48"/>
        <v>2023|Upper Harbour Local Board Area|$100,001-$150,000</v>
      </c>
      <c r="B1555" t="s">
        <v>18</v>
      </c>
      <c r="C1555" t="s">
        <v>19</v>
      </c>
      <c r="D1555" t="s">
        <v>20</v>
      </c>
      <c r="E1555" t="s">
        <v>21</v>
      </c>
      <c r="F1555">
        <v>2023</v>
      </c>
      <c r="G1555">
        <v>2023</v>
      </c>
      <c r="H1555">
        <v>7603</v>
      </c>
      <c r="I1555" t="s">
        <v>71</v>
      </c>
      <c r="J1555">
        <v>99</v>
      </c>
      <c r="K1555" t="s">
        <v>23</v>
      </c>
      <c r="L1555">
        <v>6</v>
      </c>
      <c r="M1555" t="s">
        <v>59</v>
      </c>
      <c r="N1555">
        <v>2</v>
      </c>
      <c r="O1555" t="s">
        <v>28</v>
      </c>
      <c r="P1555">
        <v>1845</v>
      </c>
      <c r="T1555" s="3">
        <f t="shared" si="49"/>
        <v>36.65</v>
      </c>
      <c r="U1555" s="3">
        <f>IF(AND(R1555&lt;&gt;"_U",N1555&lt;&gt;9999,N1555&lt;&gt;999,L1555&lt;&gt;"Median"),IFERROR(VLOOKUP(A1555,'LBA Total'!A:P,16,0),"."),".")</f>
        <v>5034</v>
      </c>
    </row>
    <row r="1556" spans="1:21" x14ac:dyDescent="0.3">
      <c r="A1556" s="1" t="str">
        <f t="shared" si="48"/>
        <v>2023|Upper Harbour Local Board Area|$150,001-$200,000</v>
      </c>
      <c r="B1556" t="s">
        <v>18</v>
      </c>
      <c r="C1556" t="s">
        <v>19</v>
      </c>
      <c r="D1556" t="s">
        <v>20</v>
      </c>
      <c r="E1556" t="s">
        <v>21</v>
      </c>
      <c r="F1556">
        <v>2023</v>
      </c>
      <c r="G1556">
        <v>2023</v>
      </c>
      <c r="H1556">
        <v>7603</v>
      </c>
      <c r="I1556" t="s">
        <v>71</v>
      </c>
      <c r="J1556">
        <v>99</v>
      </c>
      <c r="K1556" t="s">
        <v>23</v>
      </c>
      <c r="L1556">
        <v>7</v>
      </c>
      <c r="M1556" t="s">
        <v>43</v>
      </c>
      <c r="N1556">
        <v>999</v>
      </c>
      <c r="O1556" t="s">
        <v>42</v>
      </c>
      <c r="P1556">
        <v>0</v>
      </c>
      <c r="T1556" s="3" t="str">
        <f t="shared" si="49"/>
        <v>.</v>
      </c>
      <c r="U1556" s="3" t="str">
        <f>IF(AND(R1556&lt;&gt;"_U",N1556&lt;&gt;9999,N1556&lt;&gt;999,L1556&lt;&gt;"Median"),IFERROR(VLOOKUP(A1556,'LBA Total'!A:P,16,0),"."),".")</f>
        <v>.</v>
      </c>
    </row>
    <row r="1557" spans="1:21" x14ac:dyDescent="0.3">
      <c r="A1557" s="1" t="str">
        <f t="shared" si="48"/>
        <v>2023|Upper Harbour Local Board Area|$150,001-$200,000</v>
      </c>
      <c r="B1557" t="s">
        <v>18</v>
      </c>
      <c r="C1557" t="s">
        <v>19</v>
      </c>
      <c r="D1557" t="s">
        <v>20</v>
      </c>
      <c r="E1557" t="s">
        <v>21</v>
      </c>
      <c r="F1557">
        <v>2023</v>
      </c>
      <c r="G1557">
        <v>2023</v>
      </c>
      <c r="H1557">
        <v>7603</v>
      </c>
      <c r="I1557" t="s">
        <v>71</v>
      </c>
      <c r="J1557">
        <v>99</v>
      </c>
      <c r="K1557" t="s">
        <v>23</v>
      </c>
      <c r="L1557">
        <v>7</v>
      </c>
      <c r="M1557" t="s">
        <v>43</v>
      </c>
      <c r="N1557">
        <v>3</v>
      </c>
      <c r="O1557" t="s">
        <v>25</v>
      </c>
      <c r="P1557">
        <v>429</v>
      </c>
      <c r="T1557" s="3">
        <f t="shared" si="49"/>
        <v>10.29</v>
      </c>
      <c r="U1557" s="3">
        <f>IF(AND(R1557&lt;&gt;"_U",N1557&lt;&gt;9999,N1557&lt;&gt;999,L1557&lt;&gt;"Median"),IFERROR(VLOOKUP(A1557,'LBA Total'!A:P,16,0),"."),".")</f>
        <v>4170</v>
      </c>
    </row>
    <row r="1558" spans="1:21" x14ac:dyDescent="0.3">
      <c r="A1558" s="1" t="str">
        <f t="shared" si="48"/>
        <v>2023|Upper Harbour Local Board Area|$150,001-$200,000</v>
      </c>
      <c r="B1558" t="s">
        <v>18</v>
      </c>
      <c r="C1558" t="s">
        <v>19</v>
      </c>
      <c r="D1558" t="s">
        <v>20</v>
      </c>
      <c r="E1558" t="s">
        <v>21</v>
      </c>
      <c r="F1558">
        <v>2023</v>
      </c>
      <c r="G1558">
        <v>2023</v>
      </c>
      <c r="H1558">
        <v>7603</v>
      </c>
      <c r="I1558" t="s">
        <v>71</v>
      </c>
      <c r="J1558">
        <v>99</v>
      </c>
      <c r="K1558" t="s">
        <v>23</v>
      </c>
      <c r="L1558">
        <v>7</v>
      </c>
      <c r="M1558" t="s">
        <v>43</v>
      </c>
      <c r="N1558">
        <v>7777</v>
      </c>
      <c r="O1558" t="s">
        <v>37</v>
      </c>
      <c r="P1558">
        <v>4170</v>
      </c>
      <c r="T1558" s="3">
        <f t="shared" si="49"/>
        <v>100</v>
      </c>
      <c r="U1558" s="3">
        <f>IF(AND(R1558&lt;&gt;"_U",N1558&lt;&gt;9999,N1558&lt;&gt;999,L1558&lt;&gt;"Median"),IFERROR(VLOOKUP(A1558,'LBA Total'!A:P,16,0),"."),".")</f>
        <v>4170</v>
      </c>
    </row>
    <row r="1559" spans="1:21" x14ac:dyDescent="0.3">
      <c r="A1559" s="1" t="str">
        <f t="shared" si="48"/>
        <v>2023|Upper Harbour Local Board Area|$150,001-$200,000</v>
      </c>
      <c r="B1559" t="s">
        <v>18</v>
      </c>
      <c r="C1559" t="s">
        <v>19</v>
      </c>
      <c r="D1559" t="s">
        <v>20</v>
      </c>
      <c r="E1559" t="s">
        <v>21</v>
      </c>
      <c r="F1559">
        <v>2023</v>
      </c>
      <c r="G1559">
        <v>2023</v>
      </c>
      <c r="H1559">
        <v>7603</v>
      </c>
      <c r="I1559" t="s">
        <v>71</v>
      </c>
      <c r="J1559">
        <v>99</v>
      </c>
      <c r="K1559" t="s">
        <v>23</v>
      </c>
      <c r="L1559">
        <v>7</v>
      </c>
      <c r="M1559" t="s">
        <v>43</v>
      </c>
      <c r="N1559">
        <v>1</v>
      </c>
      <c r="O1559" t="s">
        <v>33</v>
      </c>
      <c r="P1559">
        <v>2541</v>
      </c>
      <c r="T1559" s="3">
        <f t="shared" si="49"/>
        <v>60.94</v>
      </c>
      <c r="U1559" s="3">
        <f>IF(AND(R1559&lt;&gt;"_U",N1559&lt;&gt;9999,N1559&lt;&gt;999,L1559&lt;&gt;"Median"),IFERROR(VLOOKUP(A1559,'LBA Total'!A:P,16,0),"."),".")</f>
        <v>4170</v>
      </c>
    </row>
    <row r="1560" spans="1:21" x14ac:dyDescent="0.3">
      <c r="A1560" s="1" t="str">
        <f t="shared" si="48"/>
        <v>2023|Upper Harbour Local Board Area|$150,001-$200,000</v>
      </c>
      <c r="B1560" t="s">
        <v>18</v>
      </c>
      <c r="C1560" t="s">
        <v>19</v>
      </c>
      <c r="D1560" t="s">
        <v>20</v>
      </c>
      <c r="E1560" t="s">
        <v>21</v>
      </c>
      <c r="F1560">
        <v>2023</v>
      </c>
      <c r="G1560">
        <v>2023</v>
      </c>
      <c r="H1560">
        <v>7603</v>
      </c>
      <c r="I1560" t="s">
        <v>71</v>
      </c>
      <c r="J1560">
        <v>99</v>
      </c>
      <c r="K1560" t="s">
        <v>23</v>
      </c>
      <c r="L1560">
        <v>7</v>
      </c>
      <c r="M1560" t="s">
        <v>43</v>
      </c>
      <c r="N1560">
        <v>9999</v>
      </c>
      <c r="O1560" t="s">
        <v>40</v>
      </c>
      <c r="P1560">
        <v>4170</v>
      </c>
      <c r="T1560" s="3" t="str">
        <f t="shared" si="49"/>
        <v>.</v>
      </c>
      <c r="U1560" s="3" t="str">
        <f>IF(AND(R1560&lt;&gt;"_U",N1560&lt;&gt;9999,N1560&lt;&gt;999,L1560&lt;&gt;"Median"),IFERROR(VLOOKUP(A1560,'LBA Total'!A:P,16,0),"."),".")</f>
        <v>.</v>
      </c>
    </row>
    <row r="1561" spans="1:21" x14ac:dyDescent="0.3">
      <c r="A1561" s="1" t="str">
        <f t="shared" si="48"/>
        <v>2023|Upper Harbour Local Board Area|$150,001-$200,000</v>
      </c>
      <c r="B1561" t="s">
        <v>18</v>
      </c>
      <c r="C1561" t="s">
        <v>19</v>
      </c>
      <c r="D1561" t="s">
        <v>20</v>
      </c>
      <c r="E1561" t="s">
        <v>21</v>
      </c>
      <c r="F1561">
        <v>2023</v>
      </c>
      <c r="G1561">
        <v>2023</v>
      </c>
      <c r="H1561">
        <v>7603</v>
      </c>
      <c r="I1561" t="s">
        <v>71</v>
      </c>
      <c r="J1561">
        <v>99</v>
      </c>
      <c r="K1561" t="s">
        <v>23</v>
      </c>
      <c r="L1561">
        <v>7</v>
      </c>
      <c r="M1561" t="s">
        <v>43</v>
      </c>
      <c r="N1561">
        <v>2</v>
      </c>
      <c r="O1561" t="s">
        <v>28</v>
      </c>
      <c r="P1561">
        <v>1200</v>
      </c>
      <c r="T1561" s="3">
        <f t="shared" si="49"/>
        <v>28.78</v>
      </c>
      <c r="U1561" s="3">
        <f>IF(AND(R1561&lt;&gt;"_U",N1561&lt;&gt;9999,N1561&lt;&gt;999,L1561&lt;&gt;"Median"),IFERROR(VLOOKUP(A1561,'LBA Total'!A:P,16,0),"."),".")</f>
        <v>4170</v>
      </c>
    </row>
    <row r="1562" spans="1:21" x14ac:dyDescent="0.3">
      <c r="A1562" s="1" t="str">
        <f t="shared" si="48"/>
        <v>2023|Upper Harbour Local Board Area|$200,001 or more</v>
      </c>
      <c r="B1562" t="s">
        <v>18</v>
      </c>
      <c r="C1562" t="s">
        <v>19</v>
      </c>
      <c r="D1562" t="s">
        <v>20</v>
      </c>
      <c r="E1562" t="s">
        <v>21</v>
      </c>
      <c r="F1562">
        <v>2023</v>
      </c>
      <c r="G1562">
        <v>2023</v>
      </c>
      <c r="H1562">
        <v>7603</v>
      </c>
      <c r="I1562" t="s">
        <v>71</v>
      </c>
      <c r="J1562">
        <v>99</v>
      </c>
      <c r="K1562" t="s">
        <v>23</v>
      </c>
      <c r="L1562">
        <v>8</v>
      </c>
      <c r="M1562" t="s">
        <v>27</v>
      </c>
      <c r="N1562">
        <v>2</v>
      </c>
      <c r="O1562" t="s">
        <v>28</v>
      </c>
      <c r="P1562">
        <v>1242</v>
      </c>
      <c r="T1562" s="3">
        <f t="shared" si="49"/>
        <v>21.36</v>
      </c>
      <c r="U1562" s="3">
        <f>IF(AND(R1562&lt;&gt;"_U",N1562&lt;&gt;9999,N1562&lt;&gt;999,L1562&lt;&gt;"Median"),IFERROR(VLOOKUP(A1562,'LBA Total'!A:P,16,0),"."),".")</f>
        <v>5814</v>
      </c>
    </row>
    <row r="1563" spans="1:21" x14ac:dyDescent="0.3">
      <c r="A1563" s="1" t="str">
        <f t="shared" si="48"/>
        <v>2023|Upper Harbour Local Board Area|$200,001 or more</v>
      </c>
      <c r="B1563" t="s">
        <v>18</v>
      </c>
      <c r="C1563" t="s">
        <v>19</v>
      </c>
      <c r="D1563" t="s">
        <v>20</v>
      </c>
      <c r="E1563" t="s">
        <v>21</v>
      </c>
      <c r="F1563">
        <v>2023</v>
      </c>
      <c r="G1563">
        <v>2023</v>
      </c>
      <c r="H1563">
        <v>7603</v>
      </c>
      <c r="I1563" t="s">
        <v>71</v>
      </c>
      <c r="J1563">
        <v>99</v>
      </c>
      <c r="K1563" t="s">
        <v>23</v>
      </c>
      <c r="L1563">
        <v>8</v>
      </c>
      <c r="M1563" t="s">
        <v>27</v>
      </c>
      <c r="N1563">
        <v>7777</v>
      </c>
      <c r="O1563" t="s">
        <v>37</v>
      </c>
      <c r="P1563">
        <v>5814</v>
      </c>
      <c r="T1563" s="3">
        <f t="shared" si="49"/>
        <v>100</v>
      </c>
      <c r="U1563" s="3">
        <f>IF(AND(R1563&lt;&gt;"_U",N1563&lt;&gt;9999,N1563&lt;&gt;999,L1563&lt;&gt;"Median"),IFERROR(VLOOKUP(A1563,'LBA Total'!A:P,16,0),"."),".")</f>
        <v>5814</v>
      </c>
    </row>
    <row r="1564" spans="1:21" x14ac:dyDescent="0.3">
      <c r="A1564" s="1" t="str">
        <f t="shared" si="48"/>
        <v>2023|Upper Harbour Local Board Area|$200,001 or more</v>
      </c>
      <c r="B1564" t="s">
        <v>18</v>
      </c>
      <c r="C1564" t="s">
        <v>19</v>
      </c>
      <c r="D1564" t="s">
        <v>20</v>
      </c>
      <c r="E1564" t="s">
        <v>21</v>
      </c>
      <c r="F1564">
        <v>2023</v>
      </c>
      <c r="G1564">
        <v>2023</v>
      </c>
      <c r="H1564">
        <v>7603</v>
      </c>
      <c r="I1564" t="s">
        <v>71</v>
      </c>
      <c r="J1564">
        <v>99</v>
      </c>
      <c r="K1564" t="s">
        <v>23</v>
      </c>
      <c r="L1564">
        <v>8</v>
      </c>
      <c r="M1564" t="s">
        <v>27</v>
      </c>
      <c r="N1564">
        <v>3</v>
      </c>
      <c r="O1564" t="s">
        <v>25</v>
      </c>
      <c r="P1564">
        <v>1047</v>
      </c>
      <c r="T1564" s="3">
        <f t="shared" si="49"/>
        <v>18.010000000000002</v>
      </c>
      <c r="U1564" s="3">
        <f>IF(AND(R1564&lt;&gt;"_U",N1564&lt;&gt;9999,N1564&lt;&gt;999,L1564&lt;&gt;"Median"),IFERROR(VLOOKUP(A1564,'LBA Total'!A:P,16,0),"."),".")</f>
        <v>5814</v>
      </c>
    </row>
    <row r="1565" spans="1:21" x14ac:dyDescent="0.3">
      <c r="A1565" s="1" t="str">
        <f t="shared" si="48"/>
        <v>2023|Upper Harbour Local Board Area|$200,001 or more</v>
      </c>
      <c r="B1565" t="s">
        <v>18</v>
      </c>
      <c r="C1565" t="s">
        <v>19</v>
      </c>
      <c r="D1565" t="s">
        <v>20</v>
      </c>
      <c r="E1565" t="s">
        <v>21</v>
      </c>
      <c r="F1565">
        <v>2023</v>
      </c>
      <c r="G1565">
        <v>2023</v>
      </c>
      <c r="H1565">
        <v>7603</v>
      </c>
      <c r="I1565" t="s">
        <v>71</v>
      </c>
      <c r="J1565">
        <v>99</v>
      </c>
      <c r="K1565" t="s">
        <v>23</v>
      </c>
      <c r="L1565">
        <v>8</v>
      </c>
      <c r="M1565" t="s">
        <v>27</v>
      </c>
      <c r="N1565">
        <v>9999</v>
      </c>
      <c r="O1565" t="s">
        <v>40</v>
      </c>
      <c r="P1565">
        <v>5814</v>
      </c>
      <c r="T1565" s="3" t="str">
        <f t="shared" si="49"/>
        <v>.</v>
      </c>
      <c r="U1565" s="3" t="str">
        <f>IF(AND(R1565&lt;&gt;"_U",N1565&lt;&gt;9999,N1565&lt;&gt;999,L1565&lt;&gt;"Median"),IFERROR(VLOOKUP(A1565,'LBA Total'!A:P,16,0),"."),".")</f>
        <v>.</v>
      </c>
    </row>
    <row r="1566" spans="1:21" x14ac:dyDescent="0.3">
      <c r="A1566" s="1" t="str">
        <f t="shared" si="48"/>
        <v>2023|Upper Harbour Local Board Area|$200,001 or more</v>
      </c>
      <c r="B1566" t="s">
        <v>18</v>
      </c>
      <c r="C1566" t="s">
        <v>19</v>
      </c>
      <c r="D1566" t="s">
        <v>20</v>
      </c>
      <c r="E1566" t="s">
        <v>21</v>
      </c>
      <c r="F1566">
        <v>2023</v>
      </c>
      <c r="G1566">
        <v>2023</v>
      </c>
      <c r="H1566">
        <v>7603</v>
      </c>
      <c r="I1566" t="s">
        <v>71</v>
      </c>
      <c r="J1566">
        <v>99</v>
      </c>
      <c r="K1566" t="s">
        <v>23</v>
      </c>
      <c r="L1566">
        <v>8</v>
      </c>
      <c r="M1566" t="s">
        <v>27</v>
      </c>
      <c r="N1566">
        <v>1</v>
      </c>
      <c r="O1566" t="s">
        <v>33</v>
      </c>
      <c r="P1566">
        <v>3525</v>
      </c>
      <c r="T1566" s="3">
        <f t="shared" si="49"/>
        <v>60.63</v>
      </c>
      <c r="U1566" s="3">
        <f>IF(AND(R1566&lt;&gt;"_U",N1566&lt;&gt;9999,N1566&lt;&gt;999,L1566&lt;&gt;"Median"),IFERROR(VLOOKUP(A1566,'LBA Total'!A:P,16,0),"."),".")</f>
        <v>5814</v>
      </c>
    </row>
    <row r="1567" spans="1:21" x14ac:dyDescent="0.3">
      <c r="A1567" s="1" t="str">
        <f t="shared" si="48"/>
        <v>2023|Upper Harbour Local Board Area|$200,001 or more</v>
      </c>
      <c r="B1567" t="s">
        <v>18</v>
      </c>
      <c r="C1567" t="s">
        <v>19</v>
      </c>
      <c r="D1567" t="s">
        <v>20</v>
      </c>
      <c r="E1567" t="s">
        <v>21</v>
      </c>
      <c r="F1567">
        <v>2023</v>
      </c>
      <c r="G1567">
        <v>2023</v>
      </c>
      <c r="H1567">
        <v>7603</v>
      </c>
      <c r="I1567" t="s">
        <v>71</v>
      </c>
      <c r="J1567">
        <v>99</v>
      </c>
      <c r="K1567" t="s">
        <v>23</v>
      </c>
      <c r="L1567">
        <v>8</v>
      </c>
      <c r="M1567" t="s">
        <v>27</v>
      </c>
      <c r="N1567">
        <v>999</v>
      </c>
      <c r="O1567" t="s">
        <v>42</v>
      </c>
      <c r="P1567">
        <v>0</v>
      </c>
      <c r="T1567" s="3" t="str">
        <f t="shared" si="49"/>
        <v>.</v>
      </c>
      <c r="U1567" s="3" t="str">
        <f>IF(AND(R1567&lt;&gt;"_U",N1567&lt;&gt;9999,N1567&lt;&gt;999,L1567&lt;&gt;"Median"),IFERROR(VLOOKUP(A1567,'LBA Total'!A:P,16,0),"."),".")</f>
        <v>.</v>
      </c>
    </row>
    <row r="1568" spans="1:21" x14ac:dyDescent="0.3">
      <c r="A1568" s="1" t="str">
        <f t="shared" si="48"/>
        <v>2023|Upper Harbour Local Board Area|Total stated - total household income</v>
      </c>
      <c r="B1568" t="s">
        <v>18</v>
      </c>
      <c r="C1568" t="s">
        <v>19</v>
      </c>
      <c r="D1568" t="s">
        <v>20</v>
      </c>
      <c r="E1568" t="s">
        <v>21</v>
      </c>
      <c r="F1568">
        <v>2023</v>
      </c>
      <c r="G1568">
        <v>2023</v>
      </c>
      <c r="H1568">
        <v>7603</v>
      </c>
      <c r="I1568" t="s">
        <v>71</v>
      </c>
      <c r="J1568">
        <v>99</v>
      </c>
      <c r="K1568" t="s">
        <v>23</v>
      </c>
      <c r="L1568">
        <v>77</v>
      </c>
      <c r="M1568" t="s">
        <v>32</v>
      </c>
      <c r="N1568">
        <v>9999</v>
      </c>
      <c r="O1568" t="s">
        <v>40</v>
      </c>
      <c r="P1568">
        <v>24627</v>
      </c>
      <c r="T1568" s="3" t="str">
        <f t="shared" si="49"/>
        <v>.</v>
      </c>
      <c r="U1568" s="3" t="str">
        <f>IF(AND(R1568&lt;&gt;"_U",N1568&lt;&gt;9999,N1568&lt;&gt;999,L1568&lt;&gt;"Median"),IFERROR(VLOOKUP(A1568,'LBA Total'!A:P,16,0),"."),".")</f>
        <v>.</v>
      </c>
    </row>
    <row r="1569" spans="1:21" x14ac:dyDescent="0.3">
      <c r="A1569" s="1" t="str">
        <f t="shared" si="48"/>
        <v>2023|Upper Harbour Local Board Area|Total stated - total household income</v>
      </c>
      <c r="B1569" t="s">
        <v>18</v>
      </c>
      <c r="C1569" t="s">
        <v>19</v>
      </c>
      <c r="D1569" t="s">
        <v>20</v>
      </c>
      <c r="E1569" t="s">
        <v>21</v>
      </c>
      <c r="F1569">
        <v>2023</v>
      </c>
      <c r="G1569">
        <v>2023</v>
      </c>
      <c r="H1569">
        <v>7603</v>
      </c>
      <c r="I1569" t="s">
        <v>71</v>
      </c>
      <c r="J1569">
        <v>99</v>
      </c>
      <c r="K1569" t="s">
        <v>23</v>
      </c>
      <c r="L1569">
        <v>77</v>
      </c>
      <c r="M1569" t="s">
        <v>32</v>
      </c>
      <c r="N1569">
        <v>999</v>
      </c>
      <c r="O1569" t="s">
        <v>42</v>
      </c>
      <c r="P1569">
        <v>0</v>
      </c>
      <c r="T1569" s="3" t="str">
        <f t="shared" si="49"/>
        <v>.</v>
      </c>
      <c r="U1569" s="3" t="str">
        <f>IF(AND(R1569&lt;&gt;"_U",N1569&lt;&gt;9999,N1569&lt;&gt;999,L1569&lt;&gt;"Median"),IFERROR(VLOOKUP(A1569,'LBA Total'!A:P,16,0),"."),".")</f>
        <v>.</v>
      </c>
    </row>
    <row r="1570" spans="1:21" x14ac:dyDescent="0.3">
      <c r="A1570" s="1" t="str">
        <f t="shared" si="48"/>
        <v>2023|Upper Harbour Local Board Area|Total stated - total household income</v>
      </c>
      <c r="B1570" t="s">
        <v>18</v>
      </c>
      <c r="C1570" t="s">
        <v>19</v>
      </c>
      <c r="D1570" t="s">
        <v>20</v>
      </c>
      <c r="E1570" t="s">
        <v>21</v>
      </c>
      <c r="F1570">
        <v>2023</v>
      </c>
      <c r="G1570">
        <v>2023</v>
      </c>
      <c r="H1570">
        <v>7603</v>
      </c>
      <c r="I1570" t="s">
        <v>71</v>
      </c>
      <c r="J1570">
        <v>99</v>
      </c>
      <c r="K1570" t="s">
        <v>23</v>
      </c>
      <c r="L1570">
        <v>77</v>
      </c>
      <c r="M1570" t="s">
        <v>32</v>
      </c>
      <c r="N1570">
        <v>1</v>
      </c>
      <c r="O1570" t="s">
        <v>33</v>
      </c>
      <c r="P1570">
        <v>14067</v>
      </c>
      <c r="T1570" s="3">
        <f t="shared" si="49"/>
        <v>57.12</v>
      </c>
      <c r="U1570" s="3">
        <f>IF(AND(R1570&lt;&gt;"_U",N1570&lt;&gt;9999,N1570&lt;&gt;999,L1570&lt;&gt;"Median"),IFERROR(VLOOKUP(A1570,'LBA Total'!A:P,16,0),"."),".")</f>
        <v>24627</v>
      </c>
    </row>
    <row r="1571" spans="1:21" x14ac:dyDescent="0.3">
      <c r="A1571" s="1" t="str">
        <f t="shared" si="48"/>
        <v>2023|Upper Harbour Local Board Area|Total stated - total household income</v>
      </c>
      <c r="B1571" t="s">
        <v>18</v>
      </c>
      <c r="C1571" t="s">
        <v>19</v>
      </c>
      <c r="D1571" t="s">
        <v>20</v>
      </c>
      <c r="E1571" t="s">
        <v>21</v>
      </c>
      <c r="F1571">
        <v>2023</v>
      </c>
      <c r="G1571">
        <v>2023</v>
      </c>
      <c r="H1571">
        <v>7603</v>
      </c>
      <c r="I1571" t="s">
        <v>71</v>
      </c>
      <c r="J1571">
        <v>99</v>
      </c>
      <c r="K1571" t="s">
        <v>23</v>
      </c>
      <c r="L1571">
        <v>77</v>
      </c>
      <c r="M1571" t="s">
        <v>32</v>
      </c>
      <c r="N1571">
        <v>3</v>
      </c>
      <c r="O1571" t="s">
        <v>25</v>
      </c>
      <c r="P1571">
        <v>3024</v>
      </c>
      <c r="T1571" s="3">
        <f t="shared" si="49"/>
        <v>12.28</v>
      </c>
      <c r="U1571" s="3">
        <f>IF(AND(R1571&lt;&gt;"_U",N1571&lt;&gt;9999,N1571&lt;&gt;999,L1571&lt;&gt;"Median"),IFERROR(VLOOKUP(A1571,'LBA Total'!A:P,16,0),"."),".")</f>
        <v>24627</v>
      </c>
    </row>
    <row r="1572" spans="1:21" x14ac:dyDescent="0.3">
      <c r="A1572" s="1" t="str">
        <f t="shared" si="48"/>
        <v>2023|Upper Harbour Local Board Area|Total stated - total household income</v>
      </c>
      <c r="B1572" t="s">
        <v>18</v>
      </c>
      <c r="C1572" t="s">
        <v>19</v>
      </c>
      <c r="D1572" t="s">
        <v>20</v>
      </c>
      <c r="E1572" t="s">
        <v>21</v>
      </c>
      <c r="F1572">
        <v>2023</v>
      </c>
      <c r="G1572">
        <v>2023</v>
      </c>
      <c r="H1572">
        <v>7603</v>
      </c>
      <c r="I1572" t="s">
        <v>71</v>
      </c>
      <c r="J1572">
        <v>99</v>
      </c>
      <c r="K1572" t="s">
        <v>23</v>
      </c>
      <c r="L1572">
        <v>77</v>
      </c>
      <c r="M1572" t="s">
        <v>32</v>
      </c>
      <c r="N1572">
        <v>7777</v>
      </c>
      <c r="O1572" t="s">
        <v>37</v>
      </c>
      <c r="P1572">
        <v>24627</v>
      </c>
      <c r="T1572" s="3">
        <f t="shared" si="49"/>
        <v>100</v>
      </c>
      <c r="U1572" s="3">
        <f>IF(AND(R1572&lt;&gt;"_U",N1572&lt;&gt;9999,N1572&lt;&gt;999,L1572&lt;&gt;"Median"),IFERROR(VLOOKUP(A1572,'LBA Total'!A:P,16,0),"."),".")</f>
        <v>24627</v>
      </c>
    </row>
    <row r="1573" spans="1:21" x14ac:dyDescent="0.3">
      <c r="A1573" s="1" t="str">
        <f t="shared" si="48"/>
        <v>2023|Upper Harbour Local Board Area|Total stated - total household income</v>
      </c>
      <c r="B1573" t="s">
        <v>18</v>
      </c>
      <c r="C1573" t="s">
        <v>19</v>
      </c>
      <c r="D1573" t="s">
        <v>20</v>
      </c>
      <c r="E1573" t="s">
        <v>21</v>
      </c>
      <c r="F1573">
        <v>2023</v>
      </c>
      <c r="G1573">
        <v>2023</v>
      </c>
      <c r="H1573">
        <v>7603</v>
      </c>
      <c r="I1573" t="s">
        <v>71</v>
      </c>
      <c r="J1573">
        <v>99</v>
      </c>
      <c r="K1573" t="s">
        <v>23</v>
      </c>
      <c r="L1573">
        <v>77</v>
      </c>
      <c r="M1573" t="s">
        <v>32</v>
      </c>
      <c r="N1573">
        <v>2</v>
      </c>
      <c r="O1573" t="s">
        <v>28</v>
      </c>
      <c r="P1573">
        <v>7539</v>
      </c>
      <c r="T1573" s="3">
        <f t="shared" si="49"/>
        <v>30.61</v>
      </c>
      <c r="U1573" s="3">
        <f>IF(AND(R1573&lt;&gt;"_U",N1573&lt;&gt;9999,N1573&lt;&gt;999,L1573&lt;&gt;"Median"),IFERROR(VLOOKUP(A1573,'LBA Total'!A:P,16,0),"."),".")</f>
        <v>24627</v>
      </c>
    </row>
    <row r="1574" spans="1:21" x14ac:dyDescent="0.3">
      <c r="A1574" s="1" t="str">
        <f t="shared" si="48"/>
        <v>2023|Upper Harbour Local Board Area|Total - total household income</v>
      </c>
      <c r="B1574" t="s">
        <v>18</v>
      </c>
      <c r="C1574" t="s">
        <v>19</v>
      </c>
      <c r="D1574" t="s">
        <v>20</v>
      </c>
      <c r="E1574" t="s">
        <v>21</v>
      </c>
      <c r="F1574">
        <v>2023</v>
      </c>
      <c r="G1574">
        <v>2023</v>
      </c>
      <c r="H1574">
        <v>7603</v>
      </c>
      <c r="I1574" t="s">
        <v>71</v>
      </c>
      <c r="J1574">
        <v>99</v>
      </c>
      <c r="K1574" t="s">
        <v>23</v>
      </c>
      <c r="L1574">
        <v>99</v>
      </c>
      <c r="M1574" t="s">
        <v>48</v>
      </c>
      <c r="N1574">
        <v>2</v>
      </c>
      <c r="O1574" t="s">
        <v>28</v>
      </c>
      <c r="P1574">
        <v>7716</v>
      </c>
      <c r="T1574" s="3">
        <f t="shared" si="49"/>
        <v>30.75</v>
      </c>
      <c r="U1574" s="3">
        <f>IF(AND(R1574&lt;&gt;"_U",N1574&lt;&gt;9999,N1574&lt;&gt;999,L1574&lt;&gt;"Median"),IFERROR(VLOOKUP(A1574,'LBA Total'!A:P,16,0),"."),".")</f>
        <v>25092</v>
      </c>
    </row>
    <row r="1575" spans="1:21" x14ac:dyDescent="0.3">
      <c r="A1575" s="1" t="str">
        <f t="shared" si="48"/>
        <v>2023|Upper Harbour Local Board Area|Total - total household income</v>
      </c>
      <c r="B1575" t="s">
        <v>18</v>
      </c>
      <c r="C1575" t="s">
        <v>19</v>
      </c>
      <c r="D1575" t="s">
        <v>20</v>
      </c>
      <c r="E1575" t="s">
        <v>21</v>
      </c>
      <c r="F1575">
        <v>2023</v>
      </c>
      <c r="G1575">
        <v>2023</v>
      </c>
      <c r="H1575">
        <v>7603</v>
      </c>
      <c r="I1575" t="s">
        <v>71</v>
      </c>
      <c r="J1575">
        <v>99</v>
      </c>
      <c r="K1575" t="s">
        <v>23</v>
      </c>
      <c r="L1575">
        <v>99</v>
      </c>
      <c r="M1575" t="s">
        <v>48</v>
      </c>
      <c r="N1575">
        <v>9999</v>
      </c>
      <c r="O1575" t="s">
        <v>40</v>
      </c>
      <c r="P1575">
        <v>25095</v>
      </c>
      <c r="T1575" s="3" t="str">
        <f t="shared" si="49"/>
        <v>.</v>
      </c>
      <c r="U1575" s="3" t="str">
        <f>IF(AND(R1575&lt;&gt;"_U",N1575&lt;&gt;9999,N1575&lt;&gt;999,L1575&lt;&gt;"Median"),IFERROR(VLOOKUP(A1575,'LBA Total'!A:P,16,0),"."),".")</f>
        <v>.</v>
      </c>
    </row>
    <row r="1576" spans="1:21" x14ac:dyDescent="0.3">
      <c r="A1576" s="1" t="str">
        <f t="shared" si="48"/>
        <v>2023|Upper Harbour Local Board Area|Total - total household income</v>
      </c>
      <c r="B1576" t="s">
        <v>18</v>
      </c>
      <c r="C1576" t="s">
        <v>19</v>
      </c>
      <c r="D1576" t="s">
        <v>20</v>
      </c>
      <c r="E1576" t="s">
        <v>21</v>
      </c>
      <c r="F1576">
        <v>2023</v>
      </c>
      <c r="G1576">
        <v>2023</v>
      </c>
      <c r="H1576">
        <v>7603</v>
      </c>
      <c r="I1576" t="s">
        <v>71</v>
      </c>
      <c r="J1576">
        <v>99</v>
      </c>
      <c r="K1576" t="s">
        <v>23</v>
      </c>
      <c r="L1576">
        <v>99</v>
      </c>
      <c r="M1576" t="s">
        <v>48</v>
      </c>
      <c r="N1576">
        <v>1</v>
      </c>
      <c r="O1576" t="s">
        <v>33</v>
      </c>
      <c r="P1576">
        <v>14283</v>
      </c>
      <c r="T1576" s="3">
        <f t="shared" si="49"/>
        <v>56.92</v>
      </c>
      <c r="U1576" s="3">
        <f>IF(AND(R1576&lt;&gt;"_U",N1576&lt;&gt;9999,N1576&lt;&gt;999,L1576&lt;&gt;"Median"),IFERROR(VLOOKUP(A1576,'LBA Total'!A:P,16,0),"."),".")</f>
        <v>25092</v>
      </c>
    </row>
    <row r="1577" spans="1:21" x14ac:dyDescent="0.3">
      <c r="A1577" s="1" t="str">
        <f t="shared" si="48"/>
        <v>2023|Upper Harbour Local Board Area|Total - total household income</v>
      </c>
      <c r="B1577" t="s">
        <v>18</v>
      </c>
      <c r="C1577" t="s">
        <v>19</v>
      </c>
      <c r="D1577" t="s">
        <v>20</v>
      </c>
      <c r="E1577" t="s">
        <v>21</v>
      </c>
      <c r="F1577">
        <v>2023</v>
      </c>
      <c r="G1577">
        <v>2023</v>
      </c>
      <c r="H1577">
        <v>7603</v>
      </c>
      <c r="I1577" t="s">
        <v>71</v>
      </c>
      <c r="J1577">
        <v>99</v>
      </c>
      <c r="K1577" t="s">
        <v>23</v>
      </c>
      <c r="L1577">
        <v>99</v>
      </c>
      <c r="M1577" t="s">
        <v>48</v>
      </c>
      <c r="N1577">
        <v>999</v>
      </c>
      <c r="O1577" t="s">
        <v>42</v>
      </c>
      <c r="P1577">
        <v>0</v>
      </c>
      <c r="T1577" s="3" t="str">
        <f t="shared" si="49"/>
        <v>.</v>
      </c>
      <c r="U1577" s="3" t="str">
        <f>IF(AND(R1577&lt;&gt;"_U",N1577&lt;&gt;9999,N1577&lt;&gt;999,L1577&lt;&gt;"Median"),IFERROR(VLOOKUP(A1577,'LBA Total'!A:P,16,0),"."),".")</f>
        <v>.</v>
      </c>
    </row>
    <row r="1578" spans="1:21" x14ac:dyDescent="0.3">
      <c r="A1578" s="1" t="str">
        <f t="shared" si="48"/>
        <v>2023|Upper Harbour Local Board Area|Total - total household income</v>
      </c>
      <c r="B1578" t="s">
        <v>18</v>
      </c>
      <c r="C1578" t="s">
        <v>19</v>
      </c>
      <c r="D1578" t="s">
        <v>20</v>
      </c>
      <c r="E1578" t="s">
        <v>21</v>
      </c>
      <c r="F1578">
        <v>2023</v>
      </c>
      <c r="G1578">
        <v>2023</v>
      </c>
      <c r="H1578">
        <v>7603</v>
      </c>
      <c r="I1578" t="s">
        <v>71</v>
      </c>
      <c r="J1578">
        <v>99</v>
      </c>
      <c r="K1578" t="s">
        <v>23</v>
      </c>
      <c r="L1578">
        <v>99</v>
      </c>
      <c r="M1578" t="s">
        <v>48</v>
      </c>
      <c r="N1578">
        <v>7777</v>
      </c>
      <c r="O1578" t="s">
        <v>37</v>
      </c>
      <c r="P1578">
        <v>25092</v>
      </c>
      <c r="T1578" s="3">
        <f t="shared" si="49"/>
        <v>100</v>
      </c>
      <c r="U1578" s="3">
        <f>IF(AND(R1578&lt;&gt;"_U",N1578&lt;&gt;9999,N1578&lt;&gt;999,L1578&lt;&gt;"Median"),IFERROR(VLOOKUP(A1578,'LBA Total'!A:P,16,0),"."),".")</f>
        <v>25092</v>
      </c>
    </row>
    <row r="1579" spans="1:21" x14ac:dyDescent="0.3">
      <c r="A1579" s="1" t="str">
        <f t="shared" si="48"/>
        <v>2023|Upper Harbour Local Board Area|Total - total household income</v>
      </c>
      <c r="B1579" t="s">
        <v>18</v>
      </c>
      <c r="C1579" t="s">
        <v>19</v>
      </c>
      <c r="D1579" t="s">
        <v>20</v>
      </c>
      <c r="E1579" t="s">
        <v>21</v>
      </c>
      <c r="F1579">
        <v>2023</v>
      </c>
      <c r="G1579">
        <v>2023</v>
      </c>
      <c r="H1579">
        <v>7603</v>
      </c>
      <c r="I1579" t="s">
        <v>71</v>
      </c>
      <c r="J1579">
        <v>99</v>
      </c>
      <c r="K1579" t="s">
        <v>23</v>
      </c>
      <c r="L1579">
        <v>99</v>
      </c>
      <c r="M1579" t="s">
        <v>48</v>
      </c>
      <c r="N1579">
        <v>3</v>
      </c>
      <c r="O1579" t="s">
        <v>25</v>
      </c>
      <c r="P1579">
        <v>3093</v>
      </c>
      <c r="T1579" s="3">
        <f t="shared" si="49"/>
        <v>12.33</v>
      </c>
      <c r="U1579" s="3">
        <f>IF(AND(R1579&lt;&gt;"_U",N1579&lt;&gt;9999,N1579&lt;&gt;999,L1579&lt;&gt;"Median"),IFERROR(VLOOKUP(A1579,'LBA Total'!A:P,16,0),"."),".")</f>
        <v>25092</v>
      </c>
    </row>
    <row r="1580" spans="1:21" x14ac:dyDescent="0.3">
      <c r="A1580" s="1" t="str">
        <f t="shared" si="48"/>
        <v>2023|Upper Harbour Local Board Area|Median ($) - total household income</v>
      </c>
      <c r="B1580" t="s">
        <v>18</v>
      </c>
      <c r="C1580" t="s">
        <v>19</v>
      </c>
      <c r="D1580" t="s">
        <v>20</v>
      </c>
      <c r="E1580" t="s">
        <v>21</v>
      </c>
      <c r="F1580">
        <v>2023</v>
      </c>
      <c r="G1580">
        <v>2023</v>
      </c>
      <c r="H1580">
        <v>7603</v>
      </c>
      <c r="I1580" t="s">
        <v>71</v>
      </c>
      <c r="J1580">
        <v>99</v>
      </c>
      <c r="K1580" t="s">
        <v>23</v>
      </c>
      <c r="L1580" t="s">
        <v>56</v>
      </c>
      <c r="M1580" t="s">
        <v>57</v>
      </c>
      <c r="N1580">
        <v>1</v>
      </c>
      <c r="O1580" t="s">
        <v>33</v>
      </c>
      <c r="P1580">
        <v>131900</v>
      </c>
      <c r="T1580" s="3" t="str">
        <f t="shared" si="49"/>
        <v>.</v>
      </c>
      <c r="U1580" s="3" t="str">
        <f>IF(AND(R1580&lt;&gt;"_U",N1580&lt;&gt;9999,N1580&lt;&gt;999,L1580&lt;&gt;"Median"),IFERROR(VLOOKUP(A1580,'LBA Total'!A:P,16,0),"."),".")</f>
        <v>.</v>
      </c>
    </row>
    <row r="1581" spans="1:21" x14ac:dyDescent="0.3">
      <c r="A1581" s="1" t="str">
        <f t="shared" si="48"/>
        <v>2023|Upper Harbour Local Board Area|Median ($) - total household income</v>
      </c>
      <c r="B1581" t="s">
        <v>18</v>
      </c>
      <c r="C1581" t="s">
        <v>19</v>
      </c>
      <c r="D1581" t="s">
        <v>20</v>
      </c>
      <c r="E1581" t="s">
        <v>21</v>
      </c>
      <c r="F1581">
        <v>2023</v>
      </c>
      <c r="G1581">
        <v>2023</v>
      </c>
      <c r="H1581">
        <v>7603</v>
      </c>
      <c r="I1581" t="s">
        <v>71</v>
      </c>
      <c r="J1581">
        <v>99</v>
      </c>
      <c r="K1581" t="s">
        <v>23</v>
      </c>
      <c r="L1581" t="s">
        <v>56</v>
      </c>
      <c r="M1581" t="s">
        <v>57</v>
      </c>
      <c r="N1581">
        <v>3</v>
      </c>
      <c r="O1581" t="s">
        <v>25</v>
      </c>
      <c r="P1581">
        <v>146700</v>
      </c>
      <c r="T1581" s="3" t="str">
        <f t="shared" si="49"/>
        <v>.</v>
      </c>
      <c r="U1581" s="3" t="str">
        <f>IF(AND(R1581&lt;&gt;"_U",N1581&lt;&gt;9999,N1581&lt;&gt;999,L1581&lt;&gt;"Median"),IFERROR(VLOOKUP(A1581,'LBA Total'!A:P,16,0),"."),".")</f>
        <v>.</v>
      </c>
    </row>
    <row r="1582" spans="1:21" x14ac:dyDescent="0.3">
      <c r="A1582" s="1" t="str">
        <f t="shared" si="48"/>
        <v>2023|Upper Harbour Local Board Area|Median ($) - total household income</v>
      </c>
      <c r="B1582" t="s">
        <v>18</v>
      </c>
      <c r="C1582" t="s">
        <v>19</v>
      </c>
      <c r="D1582" t="s">
        <v>20</v>
      </c>
      <c r="E1582" t="s">
        <v>21</v>
      </c>
      <c r="F1582">
        <v>2023</v>
      </c>
      <c r="G1582">
        <v>2023</v>
      </c>
      <c r="H1582">
        <v>7603</v>
      </c>
      <c r="I1582" t="s">
        <v>71</v>
      </c>
      <c r="J1582">
        <v>99</v>
      </c>
      <c r="K1582" t="s">
        <v>23</v>
      </c>
      <c r="L1582" t="s">
        <v>56</v>
      </c>
      <c r="M1582" t="s">
        <v>57</v>
      </c>
      <c r="N1582">
        <v>2</v>
      </c>
      <c r="O1582" t="s">
        <v>28</v>
      </c>
      <c r="P1582">
        <v>113900</v>
      </c>
      <c r="T1582" s="3" t="str">
        <f t="shared" si="49"/>
        <v>.</v>
      </c>
      <c r="U1582" s="3" t="str">
        <f>IF(AND(R1582&lt;&gt;"_U",N1582&lt;&gt;9999,N1582&lt;&gt;999,L1582&lt;&gt;"Median"),IFERROR(VLOOKUP(A1582,'LBA Total'!A:P,16,0),"."),".")</f>
        <v>.</v>
      </c>
    </row>
    <row r="1583" spans="1:21" x14ac:dyDescent="0.3">
      <c r="A1583" s="1" t="str">
        <f t="shared" si="48"/>
        <v>2023|Upper Harbour Local Board Area|Median ($) - total household income</v>
      </c>
      <c r="B1583" t="s">
        <v>18</v>
      </c>
      <c r="C1583" t="s">
        <v>19</v>
      </c>
      <c r="D1583" t="s">
        <v>20</v>
      </c>
      <c r="E1583" t="s">
        <v>21</v>
      </c>
      <c r="F1583">
        <v>2023</v>
      </c>
      <c r="G1583">
        <v>2023</v>
      </c>
      <c r="H1583">
        <v>7603</v>
      </c>
      <c r="I1583" t="s">
        <v>71</v>
      </c>
      <c r="J1583">
        <v>99</v>
      </c>
      <c r="K1583" t="s">
        <v>23</v>
      </c>
      <c r="L1583" t="s">
        <v>56</v>
      </c>
      <c r="M1583" t="s">
        <v>57</v>
      </c>
      <c r="N1583">
        <v>999</v>
      </c>
      <c r="O1583" t="s">
        <v>42</v>
      </c>
      <c r="R1583" t="s">
        <v>61</v>
      </c>
      <c r="S1583" t="s">
        <v>62</v>
      </c>
      <c r="T1583" s="3" t="str">
        <f t="shared" si="49"/>
        <v>.</v>
      </c>
      <c r="U1583" s="3" t="str">
        <f>IF(AND(R1583&lt;&gt;"_U",N1583&lt;&gt;9999,N1583&lt;&gt;999,L1583&lt;&gt;"Median"),IFERROR(VLOOKUP(A1583,'LBA Total'!A:P,16,0),"."),".")</f>
        <v>.</v>
      </c>
    </row>
    <row r="1584" spans="1:21" x14ac:dyDescent="0.3">
      <c r="A1584" s="1" t="str">
        <f t="shared" si="48"/>
        <v>2023|Upper Harbour Local Board Area|Median ($) - total household income</v>
      </c>
      <c r="B1584" t="s">
        <v>18</v>
      </c>
      <c r="C1584" t="s">
        <v>19</v>
      </c>
      <c r="D1584" t="s">
        <v>20</v>
      </c>
      <c r="E1584" t="s">
        <v>21</v>
      </c>
      <c r="F1584">
        <v>2023</v>
      </c>
      <c r="G1584">
        <v>2023</v>
      </c>
      <c r="H1584">
        <v>7603</v>
      </c>
      <c r="I1584" t="s">
        <v>71</v>
      </c>
      <c r="J1584">
        <v>99</v>
      </c>
      <c r="K1584" t="s">
        <v>23</v>
      </c>
      <c r="L1584" t="s">
        <v>56</v>
      </c>
      <c r="M1584" t="s">
        <v>57</v>
      </c>
      <c r="N1584">
        <v>9999</v>
      </c>
      <c r="O1584" t="s">
        <v>40</v>
      </c>
      <c r="P1584">
        <v>126900</v>
      </c>
      <c r="T1584" s="3" t="str">
        <f t="shared" si="49"/>
        <v>.</v>
      </c>
      <c r="U1584" s="3" t="str">
        <f>IF(AND(R1584&lt;&gt;"_U",N1584&lt;&gt;9999,N1584&lt;&gt;999,L1584&lt;&gt;"Median"),IFERROR(VLOOKUP(A1584,'LBA Total'!A:P,16,0),"."),".")</f>
        <v>.</v>
      </c>
    </row>
    <row r="1585" spans="1:21" x14ac:dyDescent="0.3">
      <c r="A1585" s="1" t="str">
        <f t="shared" si="48"/>
        <v>2023|Upper Harbour Local Board Area|Median ($) - total household income</v>
      </c>
      <c r="B1585" t="s">
        <v>18</v>
      </c>
      <c r="C1585" t="s">
        <v>19</v>
      </c>
      <c r="D1585" t="s">
        <v>20</v>
      </c>
      <c r="E1585" t="s">
        <v>21</v>
      </c>
      <c r="F1585">
        <v>2023</v>
      </c>
      <c r="G1585">
        <v>2023</v>
      </c>
      <c r="H1585">
        <v>7603</v>
      </c>
      <c r="I1585" t="s">
        <v>71</v>
      </c>
      <c r="J1585">
        <v>99</v>
      </c>
      <c r="K1585" t="s">
        <v>23</v>
      </c>
      <c r="L1585" t="s">
        <v>56</v>
      </c>
      <c r="M1585" t="s">
        <v>57</v>
      </c>
      <c r="N1585">
        <v>7777</v>
      </c>
      <c r="O1585" t="s">
        <v>37</v>
      </c>
      <c r="P1585">
        <v>126900</v>
      </c>
      <c r="T1585" s="3" t="str">
        <f t="shared" si="49"/>
        <v>.</v>
      </c>
      <c r="U1585" s="3" t="str">
        <f>IF(AND(R1585&lt;&gt;"_U",N1585&lt;&gt;9999,N1585&lt;&gt;999,L1585&lt;&gt;"Median"),IFERROR(VLOOKUP(A1585,'LBA Total'!A:P,16,0),"."),".")</f>
        <v>.</v>
      </c>
    </row>
    <row r="1586" spans="1:21" x14ac:dyDescent="0.3">
      <c r="A1586" s="1" t="str">
        <f t="shared" si="48"/>
        <v>2023|KaipÄtiki Local Board Area|$20,000 or less</v>
      </c>
      <c r="B1586" t="s">
        <v>18</v>
      </c>
      <c r="C1586" t="s">
        <v>19</v>
      </c>
      <c r="D1586" t="s">
        <v>20</v>
      </c>
      <c r="E1586" t="s">
        <v>21</v>
      </c>
      <c r="F1586">
        <v>2023</v>
      </c>
      <c r="G1586">
        <v>2023</v>
      </c>
      <c r="H1586">
        <v>7604</v>
      </c>
      <c r="I1586" t="s">
        <v>110</v>
      </c>
      <c r="J1586">
        <v>99</v>
      </c>
      <c r="K1586" t="s">
        <v>23</v>
      </c>
      <c r="L1586">
        <v>1</v>
      </c>
      <c r="M1586" t="s">
        <v>39</v>
      </c>
      <c r="N1586">
        <v>7777</v>
      </c>
      <c r="O1586" t="s">
        <v>37</v>
      </c>
      <c r="P1586">
        <v>1269</v>
      </c>
      <c r="T1586" s="3">
        <f t="shared" si="49"/>
        <v>100</v>
      </c>
      <c r="U1586" s="3">
        <f>IF(AND(R1586&lt;&gt;"_U",N1586&lt;&gt;9999,N1586&lt;&gt;999,L1586&lt;&gt;"Median"),IFERROR(VLOOKUP(A1586,'LBA Total'!A:P,16,0),"."),".")</f>
        <v>1269</v>
      </c>
    </row>
    <row r="1587" spans="1:21" x14ac:dyDescent="0.3">
      <c r="A1587" s="1" t="str">
        <f t="shared" si="48"/>
        <v>2023|KaipÄtiki Local Board Area|$20,000 or less</v>
      </c>
      <c r="B1587" t="s">
        <v>18</v>
      </c>
      <c r="C1587" t="s">
        <v>19</v>
      </c>
      <c r="D1587" t="s">
        <v>20</v>
      </c>
      <c r="E1587" t="s">
        <v>21</v>
      </c>
      <c r="F1587">
        <v>2023</v>
      </c>
      <c r="G1587">
        <v>2023</v>
      </c>
      <c r="H1587">
        <v>7604</v>
      </c>
      <c r="I1587" t="s">
        <v>110</v>
      </c>
      <c r="J1587">
        <v>99</v>
      </c>
      <c r="K1587" t="s">
        <v>23</v>
      </c>
      <c r="L1587">
        <v>1</v>
      </c>
      <c r="M1587" t="s">
        <v>39</v>
      </c>
      <c r="N1587">
        <v>2</v>
      </c>
      <c r="O1587" t="s">
        <v>28</v>
      </c>
      <c r="P1587">
        <v>714</v>
      </c>
      <c r="T1587" s="3">
        <f t="shared" si="49"/>
        <v>56.26</v>
      </c>
      <c r="U1587" s="3">
        <f>IF(AND(R1587&lt;&gt;"_U",N1587&lt;&gt;9999,N1587&lt;&gt;999,L1587&lt;&gt;"Median"),IFERROR(VLOOKUP(A1587,'LBA Total'!A:P,16,0),"."),".")</f>
        <v>1269</v>
      </c>
    </row>
    <row r="1588" spans="1:21" x14ac:dyDescent="0.3">
      <c r="A1588" s="1" t="str">
        <f t="shared" si="48"/>
        <v>2023|KaipÄtiki Local Board Area|$20,000 or less</v>
      </c>
      <c r="B1588" t="s">
        <v>18</v>
      </c>
      <c r="C1588" t="s">
        <v>19</v>
      </c>
      <c r="D1588" t="s">
        <v>20</v>
      </c>
      <c r="E1588" t="s">
        <v>21</v>
      </c>
      <c r="F1588">
        <v>2023</v>
      </c>
      <c r="G1588">
        <v>2023</v>
      </c>
      <c r="H1588">
        <v>7604</v>
      </c>
      <c r="I1588" t="s">
        <v>110</v>
      </c>
      <c r="J1588">
        <v>99</v>
      </c>
      <c r="K1588" t="s">
        <v>23</v>
      </c>
      <c r="L1588">
        <v>1</v>
      </c>
      <c r="M1588" t="s">
        <v>39</v>
      </c>
      <c r="N1588">
        <v>999</v>
      </c>
      <c r="O1588" t="s">
        <v>42</v>
      </c>
      <c r="P1588">
        <v>0</v>
      </c>
      <c r="T1588" s="3" t="str">
        <f t="shared" si="49"/>
        <v>.</v>
      </c>
      <c r="U1588" s="3" t="str">
        <f>IF(AND(R1588&lt;&gt;"_U",N1588&lt;&gt;9999,N1588&lt;&gt;999,L1588&lt;&gt;"Median"),IFERROR(VLOOKUP(A1588,'LBA Total'!A:P,16,0),"."),".")</f>
        <v>.</v>
      </c>
    </row>
    <row r="1589" spans="1:21" x14ac:dyDescent="0.3">
      <c r="A1589" s="1" t="str">
        <f t="shared" si="48"/>
        <v>2023|KaipÄtiki Local Board Area|$20,000 or less</v>
      </c>
      <c r="B1589" t="s">
        <v>18</v>
      </c>
      <c r="C1589" t="s">
        <v>19</v>
      </c>
      <c r="D1589" t="s">
        <v>20</v>
      </c>
      <c r="E1589" t="s">
        <v>21</v>
      </c>
      <c r="F1589">
        <v>2023</v>
      </c>
      <c r="G1589">
        <v>2023</v>
      </c>
      <c r="H1589">
        <v>7604</v>
      </c>
      <c r="I1589" t="s">
        <v>110</v>
      </c>
      <c r="J1589">
        <v>99</v>
      </c>
      <c r="K1589" t="s">
        <v>23</v>
      </c>
      <c r="L1589">
        <v>1</v>
      </c>
      <c r="M1589" t="s">
        <v>39</v>
      </c>
      <c r="N1589">
        <v>1</v>
      </c>
      <c r="O1589" t="s">
        <v>33</v>
      </c>
      <c r="P1589">
        <v>459</v>
      </c>
      <c r="T1589" s="3">
        <f t="shared" si="49"/>
        <v>36.17</v>
      </c>
      <c r="U1589" s="3">
        <f>IF(AND(R1589&lt;&gt;"_U",N1589&lt;&gt;9999,N1589&lt;&gt;999,L1589&lt;&gt;"Median"),IFERROR(VLOOKUP(A1589,'LBA Total'!A:P,16,0),"."),".")</f>
        <v>1269</v>
      </c>
    </row>
    <row r="1590" spans="1:21" x14ac:dyDescent="0.3">
      <c r="A1590" s="1" t="str">
        <f t="shared" si="48"/>
        <v>2023|KaipÄtiki Local Board Area|$20,000 or less</v>
      </c>
      <c r="B1590" t="s">
        <v>18</v>
      </c>
      <c r="C1590" t="s">
        <v>19</v>
      </c>
      <c r="D1590" t="s">
        <v>20</v>
      </c>
      <c r="E1590" t="s">
        <v>21</v>
      </c>
      <c r="F1590">
        <v>2023</v>
      </c>
      <c r="G1590">
        <v>2023</v>
      </c>
      <c r="H1590">
        <v>7604</v>
      </c>
      <c r="I1590" t="s">
        <v>110</v>
      </c>
      <c r="J1590">
        <v>99</v>
      </c>
      <c r="K1590" t="s">
        <v>23</v>
      </c>
      <c r="L1590">
        <v>1</v>
      </c>
      <c r="M1590" t="s">
        <v>39</v>
      </c>
      <c r="N1590">
        <v>9999</v>
      </c>
      <c r="O1590" t="s">
        <v>40</v>
      </c>
      <c r="P1590">
        <v>1269</v>
      </c>
      <c r="T1590" s="3" t="str">
        <f t="shared" si="49"/>
        <v>.</v>
      </c>
      <c r="U1590" s="3" t="str">
        <f>IF(AND(R1590&lt;&gt;"_U",N1590&lt;&gt;9999,N1590&lt;&gt;999,L1590&lt;&gt;"Median"),IFERROR(VLOOKUP(A1590,'LBA Total'!A:P,16,0),"."),".")</f>
        <v>.</v>
      </c>
    </row>
    <row r="1591" spans="1:21" x14ac:dyDescent="0.3">
      <c r="A1591" s="1" t="str">
        <f t="shared" si="48"/>
        <v>2023|KaipÄtiki Local Board Area|$20,000 or less</v>
      </c>
      <c r="B1591" t="s">
        <v>18</v>
      </c>
      <c r="C1591" t="s">
        <v>19</v>
      </c>
      <c r="D1591" t="s">
        <v>20</v>
      </c>
      <c r="E1591" t="s">
        <v>21</v>
      </c>
      <c r="F1591">
        <v>2023</v>
      </c>
      <c r="G1591">
        <v>2023</v>
      </c>
      <c r="H1591">
        <v>7604</v>
      </c>
      <c r="I1591" t="s">
        <v>110</v>
      </c>
      <c r="J1591">
        <v>99</v>
      </c>
      <c r="K1591" t="s">
        <v>23</v>
      </c>
      <c r="L1591">
        <v>1</v>
      </c>
      <c r="M1591" t="s">
        <v>39</v>
      </c>
      <c r="N1591">
        <v>3</v>
      </c>
      <c r="O1591" t="s">
        <v>25</v>
      </c>
      <c r="P1591">
        <v>96</v>
      </c>
      <c r="T1591" s="3">
        <f t="shared" si="49"/>
        <v>7.57</v>
      </c>
      <c r="U1591" s="3">
        <f>IF(AND(R1591&lt;&gt;"_U",N1591&lt;&gt;9999,N1591&lt;&gt;999,L1591&lt;&gt;"Median"),IFERROR(VLOOKUP(A1591,'LBA Total'!A:P,16,0),"."),".")</f>
        <v>1269</v>
      </c>
    </row>
    <row r="1592" spans="1:21" x14ac:dyDescent="0.3">
      <c r="A1592" s="1" t="str">
        <f t="shared" si="48"/>
        <v>2023|KaipÄtiki Local Board Area|$20,001-$30,000</v>
      </c>
      <c r="B1592" t="s">
        <v>18</v>
      </c>
      <c r="C1592" t="s">
        <v>19</v>
      </c>
      <c r="D1592" t="s">
        <v>20</v>
      </c>
      <c r="E1592" t="s">
        <v>21</v>
      </c>
      <c r="F1592">
        <v>2023</v>
      </c>
      <c r="G1592">
        <v>2023</v>
      </c>
      <c r="H1592">
        <v>7604</v>
      </c>
      <c r="I1592" t="s">
        <v>110</v>
      </c>
      <c r="J1592">
        <v>99</v>
      </c>
      <c r="K1592" t="s">
        <v>23</v>
      </c>
      <c r="L1592">
        <v>2</v>
      </c>
      <c r="M1592" t="s">
        <v>24</v>
      </c>
      <c r="N1592">
        <v>2</v>
      </c>
      <c r="O1592" t="s">
        <v>28</v>
      </c>
      <c r="P1592">
        <v>570</v>
      </c>
      <c r="T1592" s="3">
        <f t="shared" si="49"/>
        <v>36.68</v>
      </c>
      <c r="U1592" s="3">
        <f>IF(AND(R1592&lt;&gt;"_U",N1592&lt;&gt;9999,N1592&lt;&gt;999,L1592&lt;&gt;"Median"),IFERROR(VLOOKUP(A1592,'LBA Total'!A:P,16,0),"."),".")</f>
        <v>1554</v>
      </c>
    </row>
    <row r="1593" spans="1:21" x14ac:dyDescent="0.3">
      <c r="A1593" s="1" t="str">
        <f t="shared" si="48"/>
        <v>2023|KaipÄtiki Local Board Area|$20,001-$30,000</v>
      </c>
      <c r="B1593" t="s">
        <v>18</v>
      </c>
      <c r="C1593" t="s">
        <v>19</v>
      </c>
      <c r="D1593" t="s">
        <v>20</v>
      </c>
      <c r="E1593" t="s">
        <v>21</v>
      </c>
      <c r="F1593">
        <v>2023</v>
      </c>
      <c r="G1593">
        <v>2023</v>
      </c>
      <c r="H1593">
        <v>7604</v>
      </c>
      <c r="I1593" t="s">
        <v>110</v>
      </c>
      <c r="J1593">
        <v>99</v>
      </c>
      <c r="K1593" t="s">
        <v>23</v>
      </c>
      <c r="L1593">
        <v>2</v>
      </c>
      <c r="M1593" t="s">
        <v>24</v>
      </c>
      <c r="N1593">
        <v>1</v>
      </c>
      <c r="O1593" t="s">
        <v>33</v>
      </c>
      <c r="P1593">
        <v>846</v>
      </c>
      <c r="T1593" s="3">
        <f t="shared" si="49"/>
        <v>54.44</v>
      </c>
      <c r="U1593" s="3">
        <f>IF(AND(R1593&lt;&gt;"_U",N1593&lt;&gt;9999,N1593&lt;&gt;999,L1593&lt;&gt;"Median"),IFERROR(VLOOKUP(A1593,'LBA Total'!A:P,16,0),"."),".")</f>
        <v>1554</v>
      </c>
    </row>
    <row r="1594" spans="1:21" x14ac:dyDescent="0.3">
      <c r="A1594" s="1" t="str">
        <f t="shared" si="48"/>
        <v>2023|KaipÄtiki Local Board Area|$20,001-$30,000</v>
      </c>
      <c r="B1594" t="s">
        <v>18</v>
      </c>
      <c r="C1594" t="s">
        <v>19</v>
      </c>
      <c r="D1594" t="s">
        <v>20</v>
      </c>
      <c r="E1594" t="s">
        <v>21</v>
      </c>
      <c r="F1594">
        <v>2023</v>
      </c>
      <c r="G1594">
        <v>2023</v>
      </c>
      <c r="H1594">
        <v>7604</v>
      </c>
      <c r="I1594" t="s">
        <v>110</v>
      </c>
      <c r="J1594">
        <v>99</v>
      </c>
      <c r="K1594" t="s">
        <v>23</v>
      </c>
      <c r="L1594">
        <v>2</v>
      </c>
      <c r="M1594" t="s">
        <v>24</v>
      </c>
      <c r="N1594">
        <v>7777</v>
      </c>
      <c r="O1594" t="s">
        <v>37</v>
      </c>
      <c r="P1594">
        <v>1554</v>
      </c>
      <c r="T1594" s="3">
        <f t="shared" si="49"/>
        <v>100</v>
      </c>
      <c r="U1594" s="3">
        <f>IF(AND(R1594&lt;&gt;"_U",N1594&lt;&gt;9999,N1594&lt;&gt;999,L1594&lt;&gt;"Median"),IFERROR(VLOOKUP(A1594,'LBA Total'!A:P,16,0),"."),".")</f>
        <v>1554</v>
      </c>
    </row>
    <row r="1595" spans="1:21" x14ac:dyDescent="0.3">
      <c r="A1595" s="1" t="str">
        <f t="shared" si="48"/>
        <v>2023|KaipÄtiki Local Board Area|$20,001-$30,000</v>
      </c>
      <c r="B1595" t="s">
        <v>18</v>
      </c>
      <c r="C1595" t="s">
        <v>19</v>
      </c>
      <c r="D1595" t="s">
        <v>20</v>
      </c>
      <c r="E1595" t="s">
        <v>21</v>
      </c>
      <c r="F1595">
        <v>2023</v>
      </c>
      <c r="G1595">
        <v>2023</v>
      </c>
      <c r="H1595">
        <v>7604</v>
      </c>
      <c r="I1595" t="s">
        <v>110</v>
      </c>
      <c r="J1595">
        <v>99</v>
      </c>
      <c r="K1595" t="s">
        <v>23</v>
      </c>
      <c r="L1595">
        <v>2</v>
      </c>
      <c r="M1595" t="s">
        <v>24</v>
      </c>
      <c r="N1595">
        <v>9999</v>
      </c>
      <c r="O1595" t="s">
        <v>40</v>
      </c>
      <c r="P1595">
        <v>1554</v>
      </c>
      <c r="T1595" s="3" t="str">
        <f t="shared" si="49"/>
        <v>.</v>
      </c>
      <c r="U1595" s="3" t="str">
        <f>IF(AND(R1595&lt;&gt;"_U",N1595&lt;&gt;9999,N1595&lt;&gt;999,L1595&lt;&gt;"Median"),IFERROR(VLOOKUP(A1595,'LBA Total'!A:P,16,0),"."),".")</f>
        <v>.</v>
      </c>
    </row>
    <row r="1596" spans="1:21" x14ac:dyDescent="0.3">
      <c r="A1596" s="1" t="str">
        <f t="shared" si="48"/>
        <v>2023|KaipÄtiki Local Board Area|$20,001-$30,000</v>
      </c>
      <c r="B1596" t="s">
        <v>18</v>
      </c>
      <c r="C1596" t="s">
        <v>19</v>
      </c>
      <c r="D1596" t="s">
        <v>20</v>
      </c>
      <c r="E1596" t="s">
        <v>21</v>
      </c>
      <c r="F1596">
        <v>2023</v>
      </c>
      <c r="G1596">
        <v>2023</v>
      </c>
      <c r="H1596">
        <v>7604</v>
      </c>
      <c r="I1596" t="s">
        <v>110</v>
      </c>
      <c r="J1596">
        <v>99</v>
      </c>
      <c r="K1596" t="s">
        <v>23</v>
      </c>
      <c r="L1596">
        <v>2</v>
      </c>
      <c r="M1596" t="s">
        <v>24</v>
      </c>
      <c r="N1596">
        <v>999</v>
      </c>
      <c r="O1596" t="s">
        <v>42</v>
      </c>
      <c r="P1596">
        <v>0</v>
      </c>
      <c r="T1596" s="3" t="str">
        <f t="shared" si="49"/>
        <v>.</v>
      </c>
      <c r="U1596" s="3" t="str">
        <f>IF(AND(R1596&lt;&gt;"_U",N1596&lt;&gt;9999,N1596&lt;&gt;999,L1596&lt;&gt;"Median"),IFERROR(VLOOKUP(A1596,'LBA Total'!A:P,16,0),"."),".")</f>
        <v>.</v>
      </c>
    </row>
    <row r="1597" spans="1:21" x14ac:dyDescent="0.3">
      <c r="A1597" s="1" t="str">
        <f t="shared" si="48"/>
        <v>2023|KaipÄtiki Local Board Area|$20,001-$30,000</v>
      </c>
      <c r="B1597" t="s">
        <v>18</v>
      </c>
      <c r="C1597" t="s">
        <v>19</v>
      </c>
      <c r="D1597" t="s">
        <v>20</v>
      </c>
      <c r="E1597" t="s">
        <v>21</v>
      </c>
      <c r="F1597">
        <v>2023</v>
      </c>
      <c r="G1597">
        <v>2023</v>
      </c>
      <c r="H1597">
        <v>7604</v>
      </c>
      <c r="I1597" t="s">
        <v>110</v>
      </c>
      <c r="J1597">
        <v>99</v>
      </c>
      <c r="K1597" t="s">
        <v>23</v>
      </c>
      <c r="L1597">
        <v>2</v>
      </c>
      <c r="M1597" t="s">
        <v>24</v>
      </c>
      <c r="N1597">
        <v>3</v>
      </c>
      <c r="O1597" t="s">
        <v>25</v>
      </c>
      <c r="P1597">
        <v>138</v>
      </c>
      <c r="T1597" s="3">
        <f t="shared" si="49"/>
        <v>8.8800000000000008</v>
      </c>
      <c r="U1597" s="3">
        <f>IF(AND(R1597&lt;&gt;"_U",N1597&lt;&gt;9999,N1597&lt;&gt;999,L1597&lt;&gt;"Median"),IFERROR(VLOOKUP(A1597,'LBA Total'!A:P,16,0),"."),".")</f>
        <v>1554</v>
      </c>
    </row>
    <row r="1598" spans="1:21" x14ac:dyDescent="0.3">
      <c r="A1598" s="1" t="str">
        <f t="shared" si="48"/>
        <v>2023|KaipÄtiki Local Board Area|$30,001-$50,000</v>
      </c>
      <c r="B1598" t="s">
        <v>18</v>
      </c>
      <c r="C1598" t="s">
        <v>19</v>
      </c>
      <c r="D1598" t="s">
        <v>20</v>
      </c>
      <c r="E1598" t="s">
        <v>21</v>
      </c>
      <c r="F1598">
        <v>2023</v>
      </c>
      <c r="G1598">
        <v>2023</v>
      </c>
      <c r="H1598">
        <v>7604</v>
      </c>
      <c r="I1598" t="s">
        <v>110</v>
      </c>
      <c r="J1598">
        <v>99</v>
      </c>
      <c r="K1598" t="s">
        <v>23</v>
      </c>
      <c r="L1598">
        <v>3</v>
      </c>
      <c r="M1598" t="s">
        <v>45</v>
      </c>
      <c r="N1598">
        <v>9999</v>
      </c>
      <c r="O1598" t="s">
        <v>40</v>
      </c>
      <c r="P1598">
        <v>2709</v>
      </c>
      <c r="T1598" s="3" t="str">
        <f t="shared" si="49"/>
        <v>.</v>
      </c>
      <c r="U1598" s="3" t="str">
        <f>IF(AND(R1598&lt;&gt;"_U",N1598&lt;&gt;9999,N1598&lt;&gt;999,L1598&lt;&gt;"Median"),IFERROR(VLOOKUP(A1598,'LBA Total'!A:P,16,0),"."),".")</f>
        <v>.</v>
      </c>
    </row>
    <row r="1599" spans="1:21" x14ac:dyDescent="0.3">
      <c r="A1599" s="1" t="str">
        <f t="shared" si="48"/>
        <v>2023|KaipÄtiki Local Board Area|$30,001-$50,000</v>
      </c>
      <c r="B1599" t="s">
        <v>18</v>
      </c>
      <c r="C1599" t="s">
        <v>19</v>
      </c>
      <c r="D1599" t="s">
        <v>20</v>
      </c>
      <c r="E1599" t="s">
        <v>21</v>
      </c>
      <c r="F1599">
        <v>2023</v>
      </c>
      <c r="G1599">
        <v>2023</v>
      </c>
      <c r="H1599">
        <v>7604</v>
      </c>
      <c r="I1599" t="s">
        <v>110</v>
      </c>
      <c r="J1599">
        <v>99</v>
      </c>
      <c r="K1599" t="s">
        <v>23</v>
      </c>
      <c r="L1599">
        <v>3</v>
      </c>
      <c r="M1599" t="s">
        <v>45</v>
      </c>
      <c r="N1599">
        <v>7777</v>
      </c>
      <c r="O1599" t="s">
        <v>37</v>
      </c>
      <c r="P1599">
        <v>2709</v>
      </c>
      <c r="T1599" s="3">
        <f t="shared" si="49"/>
        <v>100</v>
      </c>
      <c r="U1599" s="3">
        <f>IF(AND(R1599&lt;&gt;"_U",N1599&lt;&gt;9999,N1599&lt;&gt;999,L1599&lt;&gt;"Median"),IFERROR(VLOOKUP(A1599,'LBA Total'!A:P,16,0),"."),".")</f>
        <v>2709</v>
      </c>
    </row>
    <row r="1600" spans="1:21" x14ac:dyDescent="0.3">
      <c r="A1600" s="1" t="str">
        <f t="shared" si="48"/>
        <v>2023|KaipÄtiki Local Board Area|$30,001-$50,000</v>
      </c>
      <c r="B1600" t="s">
        <v>18</v>
      </c>
      <c r="C1600" t="s">
        <v>19</v>
      </c>
      <c r="D1600" t="s">
        <v>20</v>
      </c>
      <c r="E1600" t="s">
        <v>21</v>
      </c>
      <c r="F1600">
        <v>2023</v>
      </c>
      <c r="G1600">
        <v>2023</v>
      </c>
      <c r="H1600">
        <v>7604</v>
      </c>
      <c r="I1600" t="s">
        <v>110</v>
      </c>
      <c r="J1600">
        <v>99</v>
      </c>
      <c r="K1600" t="s">
        <v>23</v>
      </c>
      <c r="L1600">
        <v>3</v>
      </c>
      <c r="M1600" t="s">
        <v>45</v>
      </c>
      <c r="N1600">
        <v>3</v>
      </c>
      <c r="O1600" t="s">
        <v>25</v>
      </c>
      <c r="P1600">
        <v>243</v>
      </c>
      <c r="T1600" s="3">
        <f t="shared" si="49"/>
        <v>8.9700000000000006</v>
      </c>
      <c r="U1600" s="3">
        <f>IF(AND(R1600&lt;&gt;"_U",N1600&lt;&gt;9999,N1600&lt;&gt;999,L1600&lt;&gt;"Median"),IFERROR(VLOOKUP(A1600,'LBA Total'!A:P,16,0),"."),".")</f>
        <v>2709</v>
      </c>
    </row>
    <row r="1601" spans="1:21" x14ac:dyDescent="0.3">
      <c r="A1601" s="1" t="str">
        <f t="shared" si="48"/>
        <v>2023|KaipÄtiki Local Board Area|$30,001-$50,000</v>
      </c>
      <c r="B1601" t="s">
        <v>18</v>
      </c>
      <c r="C1601" t="s">
        <v>19</v>
      </c>
      <c r="D1601" t="s">
        <v>20</v>
      </c>
      <c r="E1601" t="s">
        <v>21</v>
      </c>
      <c r="F1601">
        <v>2023</v>
      </c>
      <c r="G1601">
        <v>2023</v>
      </c>
      <c r="H1601">
        <v>7604</v>
      </c>
      <c r="I1601" t="s">
        <v>110</v>
      </c>
      <c r="J1601">
        <v>99</v>
      </c>
      <c r="K1601" t="s">
        <v>23</v>
      </c>
      <c r="L1601">
        <v>3</v>
      </c>
      <c r="M1601" t="s">
        <v>45</v>
      </c>
      <c r="N1601">
        <v>999</v>
      </c>
      <c r="O1601" t="s">
        <v>42</v>
      </c>
      <c r="P1601">
        <v>0</v>
      </c>
      <c r="T1601" s="3" t="str">
        <f t="shared" si="49"/>
        <v>.</v>
      </c>
      <c r="U1601" s="3" t="str">
        <f>IF(AND(R1601&lt;&gt;"_U",N1601&lt;&gt;9999,N1601&lt;&gt;999,L1601&lt;&gt;"Median"),IFERROR(VLOOKUP(A1601,'LBA Total'!A:P,16,0),"."),".")</f>
        <v>.</v>
      </c>
    </row>
    <row r="1602" spans="1:21" x14ac:dyDescent="0.3">
      <c r="A1602" s="1" t="str">
        <f t="shared" si="48"/>
        <v>2023|KaipÄtiki Local Board Area|$30,001-$50,000</v>
      </c>
      <c r="B1602" t="s">
        <v>18</v>
      </c>
      <c r="C1602" t="s">
        <v>19</v>
      </c>
      <c r="D1602" t="s">
        <v>20</v>
      </c>
      <c r="E1602" t="s">
        <v>21</v>
      </c>
      <c r="F1602">
        <v>2023</v>
      </c>
      <c r="G1602">
        <v>2023</v>
      </c>
      <c r="H1602">
        <v>7604</v>
      </c>
      <c r="I1602" t="s">
        <v>110</v>
      </c>
      <c r="J1602">
        <v>99</v>
      </c>
      <c r="K1602" t="s">
        <v>23</v>
      </c>
      <c r="L1602">
        <v>3</v>
      </c>
      <c r="M1602" t="s">
        <v>45</v>
      </c>
      <c r="N1602">
        <v>2</v>
      </c>
      <c r="O1602" t="s">
        <v>28</v>
      </c>
      <c r="P1602">
        <v>1041</v>
      </c>
      <c r="T1602" s="3">
        <f t="shared" si="49"/>
        <v>38.43</v>
      </c>
      <c r="U1602" s="3">
        <f>IF(AND(R1602&lt;&gt;"_U",N1602&lt;&gt;9999,N1602&lt;&gt;999,L1602&lt;&gt;"Median"),IFERROR(VLOOKUP(A1602,'LBA Total'!A:P,16,0),"."),".")</f>
        <v>2709</v>
      </c>
    </row>
    <row r="1603" spans="1:21" x14ac:dyDescent="0.3">
      <c r="A1603" s="1" t="str">
        <f t="shared" ref="A1603:A1666" si="50">G1603&amp;"|"&amp;I1603&amp;"|"&amp;M1603</f>
        <v>2023|KaipÄtiki Local Board Area|$30,001-$50,000</v>
      </c>
      <c r="B1603" t="s">
        <v>18</v>
      </c>
      <c r="C1603" t="s">
        <v>19</v>
      </c>
      <c r="D1603" t="s">
        <v>20</v>
      </c>
      <c r="E1603" t="s">
        <v>21</v>
      </c>
      <c r="F1603">
        <v>2023</v>
      </c>
      <c r="G1603">
        <v>2023</v>
      </c>
      <c r="H1603">
        <v>7604</v>
      </c>
      <c r="I1603" t="s">
        <v>110</v>
      </c>
      <c r="J1603">
        <v>99</v>
      </c>
      <c r="K1603" t="s">
        <v>23</v>
      </c>
      <c r="L1603">
        <v>3</v>
      </c>
      <c r="M1603" t="s">
        <v>45</v>
      </c>
      <c r="N1603">
        <v>1</v>
      </c>
      <c r="O1603" t="s">
        <v>33</v>
      </c>
      <c r="P1603">
        <v>1422</v>
      </c>
      <c r="T1603" s="3">
        <f t="shared" ref="T1603:T1666" si="51">IF(AND(R1603&lt;&gt;"_U",R1603&lt;&gt;"c",N1603&lt;&gt;999,N1603&lt;&gt;9999,L1603&lt;&gt;"Median"),IFERROR((ROUND(P1603/U1603*100,2)),"."),".")</f>
        <v>52.49</v>
      </c>
      <c r="U1603" s="3">
        <f>IF(AND(R1603&lt;&gt;"_U",N1603&lt;&gt;9999,N1603&lt;&gt;999,L1603&lt;&gt;"Median"),IFERROR(VLOOKUP(A1603,'LBA Total'!A:P,16,0),"."),".")</f>
        <v>2709</v>
      </c>
    </row>
    <row r="1604" spans="1:21" x14ac:dyDescent="0.3">
      <c r="A1604" s="1" t="str">
        <f t="shared" si="50"/>
        <v>2023|KaipÄtiki Local Board Area|$50,001-$70,000</v>
      </c>
      <c r="B1604" t="s">
        <v>18</v>
      </c>
      <c r="C1604" t="s">
        <v>19</v>
      </c>
      <c r="D1604" t="s">
        <v>20</v>
      </c>
      <c r="E1604" t="s">
        <v>21</v>
      </c>
      <c r="F1604">
        <v>2023</v>
      </c>
      <c r="G1604">
        <v>2023</v>
      </c>
      <c r="H1604">
        <v>7604</v>
      </c>
      <c r="I1604" t="s">
        <v>110</v>
      </c>
      <c r="J1604">
        <v>99</v>
      </c>
      <c r="K1604" t="s">
        <v>23</v>
      </c>
      <c r="L1604">
        <v>4</v>
      </c>
      <c r="M1604" t="s">
        <v>36</v>
      </c>
      <c r="N1604">
        <v>3</v>
      </c>
      <c r="O1604" t="s">
        <v>25</v>
      </c>
      <c r="P1604">
        <v>192</v>
      </c>
      <c r="T1604" s="3">
        <f t="shared" si="51"/>
        <v>8.0500000000000007</v>
      </c>
      <c r="U1604" s="3">
        <f>IF(AND(R1604&lt;&gt;"_U",N1604&lt;&gt;9999,N1604&lt;&gt;999,L1604&lt;&gt;"Median"),IFERROR(VLOOKUP(A1604,'LBA Total'!A:P,16,0),"."),".")</f>
        <v>2385</v>
      </c>
    </row>
    <row r="1605" spans="1:21" x14ac:dyDescent="0.3">
      <c r="A1605" s="1" t="str">
        <f t="shared" si="50"/>
        <v>2023|KaipÄtiki Local Board Area|$50,001-$70,000</v>
      </c>
      <c r="B1605" t="s">
        <v>18</v>
      </c>
      <c r="C1605" t="s">
        <v>19</v>
      </c>
      <c r="D1605" t="s">
        <v>20</v>
      </c>
      <c r="E1605" t="s">
        <v>21</v>
      </c>
      <c r="F1605">
        <v>2023</v>
      </c>
      <c r="G1605">
        <v>2023</v>
      </c>
      <c r="H1605">
        <v>7604</v>
      </c>
      <c r="I1605" t="s">
        <v>110</v>
      </c>
      <c r="J1605">
        <v>99</v>
      </c>
      <c r="K1605" t="s">
        <v>23</v>
      </c>
      <c r="L1605">
        <v>4</v>
      </c>
      <c r="M1605" t="s">
        <v>36</v>
      </c>
      <c r="N1605">
        <v>2</v>
      </c>
      <c r="O1605" t="s">
        <v>28</v>
      </c>
      <c r="P1605">
        <v>1083</v>
      </c>
      <c r="T1605" s="3">
        <f t="shared" si="51"/>
        <v>45.41</v>
      </c>
      <c r="U1605" s="3">
        <f>IF(AND(R1605&lt;&gt;"_U",N1605&lt;&gt;9999,N1605&lt;&gt;999,L1605&lt;&gt;"Median"),IFERROR(VLOOKUP(A1605,'LBA Total'!A:P,16,0),"."),".")</f>
        <v>2385</v>
      </c>
    </row>
    <row r="1606" spans="1:21" x14ac:dyDescent="0.3">
      <c r="A1606" s="1" t="str">
        <f t="shared" si="50"/>
        <v>2023|KaipÄtiki Local Board Area|$50,001-$70,000</v>
      </c>
      <c r="B1606" t="s">
        <v>18</v>
      </c>
      <c r="C1606" t="s">
        <v>19</v>
      </c>
      <c r="D1606" t="s">
        <v>20</v>
      </c>
      <c r="E1606" t="s">
        <v>21</v>
      </c>
      <c r="F1606">
        <v>2023</v>
      </c>
      <c r="G1606">
        <v>2023</v>
      </c>
      <c r="H1606">
        <v>7604</v>
      </c>
      <c r="I1606" t="s">
        <v>110</v>
      </c>
      <c r="J1606">
        <v>99</v>
      </c>
      <c r="K1606" t="s">
        <v>23</v>
      </c>
      <c r="L1606">
        <v>4</v>
      </c>
      <c r="M1606" t="s">
        <v>36</v>
      </c>
      <c r="N1606">
        <v>7777</v>
      </c>
      <c r="O1606" t="s">
        <v>37</v>
      </c>
      <c r="P1606">
        <v>2385</v>
      </c>
      <c r="T1606" s="3">
        <f t="shared" si="51"/>
        <v>100</v>
      </c>
      <c r="U1606" s="3">
        <f>IF(AND(R1606&lt;&gt;"_U",N1606&lt;&gt;9999,N1606&lt;&gt;999,L1606&lt;&gt;"Median"),IFERROR(VLOOKUP(A1606,'LBA Total'!A:P,16,0),"."),".")</f>
        <v>2385</v>
      </c>
    </row>
    <row r="1607" spans="1:21" x14ac:dyDescent="0.3">
      <c r="A1607" s="1" t="str">
        <f t="shared" si="50"/>
        <v>2023|KaipÄtiki Local Board Area|$50,001-$70,000</v>
      </c>
      <c r="B1607" t="s">
        <v>18</v>
      </c>
      <c r="C1607" t="s">
        <v>19</v>
      </c>
      <c r="D1607" t="s">
        <v>20</v>
      </c>
      <c r="E1607" t="s">
        <v>21</v>
      </c>
      <c r="F1607">
        <v>2023</v>
      </c>
      <c r="G1607">
        <v>2023</v>
      </c>
      <c r="H1607">
        <v>7604</v>
      </c>
      <c r="I1607" t="s">
        <v>110</v>
      </c>
      <c r="J1607">
        <v>99</v>
      </c>
      <c r="K1607" t="s">
        <v>23</v>
      </c>
      <c r="L1607">
        <v>4</v>
      </c>
      <c r="M1607" t="s">
        <v>36</v>
      </c>
      <c r="N1607">
        <v>9999</v>
      </c>
      <c r="O1607" t="s">
        <v>40</v>
      </c>
      <c r="P1607">
        <v>2385</v>
      </c>
      <c r="T1607" s="3" t="str">
        <f t="shared" si="51"/>
        <v>.</v>
      </c>
      <c r="U1607" s="3" t="str">
        <f>IF(AND(R1607&lt;&gt;"_U",N1607&lt;&gt;9999,N1607&lt;&gt;999,L1607&lt;&gt;"Median"),IFERROR(VLOOKUP(A1607,'LBA Total'!A:P,16,0),"."),".")</f>
        <v>.</v>
      </c>
    </row>
    <row r="1608" spans="1:21" x14ac:dyDescent="0.3">
      <c r="A1608" s="1" t="str">
        <f t="shared" si="50"/>
        <v>2023|KaipÄtiki Local Board Area|$50,001-$70,000</v>
      </c>
      <c r="B1608" t="s">
        <v>18</v>
      </c>
      <c r="C1608" t="s">
        <v>19</v>
      </c>
      <c r="D1608" t="s">
        <v>20</v>
      </c>
      <c r="E1608" t="s">
        <v>21</v>
      </c>
      <c r="F1608">
        <v>2023</v>
      </c>
      <c r="G1608">
        <v>2023</v>
      </c>
      <c r="H1608">
        <v>7604</v>
      </c>
      <c r="I1608" t="s">
        <v>110</v>
      </c>
      <c r="J1608">
        <v>99</v>
      </c>
      <c r="K1608" t="s">
        <v>23</v>
      </c>
      <c r="L1608">
        <v>4</v>
      </c>
      <c r="M1608" t="s">
        <v>36</v>
      </c>
      <c r="N1608">
        <v>1</v>
      </c>
      <c r="O1608" t="s">
        <v>33</v>
      </c>
      <c r="P1608">
        <v>1107</v>
      </c>
      <c r="T1608" s="3">
        <f t="shared" si="51"/>
        <v>46.42</v>
      </c>
      <c r="U1608" s="3">
        <f>IF(AND(R1608&lt;&gt;"_U",N1608&lt;&gt;9999,N1608&lt;&gt;999,L1608&lt;&gt;"Median"),IFERROR(VLOOKUP(A1608,'LBA Total'!A:P,16,0),"."),".")</f>
        <v>2385</v>
      </c>
    </row>
    <row r="1609" spans="1:21" x14ac:dyDescent="0.3">
      <c r="A1609" s="1" t="str">
        <f t="shared" si="50"/>
        <v>2023|KaipÄtiki Local Board Area|$50,001-$70,000</v>
      </c>
      <c r="B1609" t="s">
        <v>18</v>
      </c>
      <c r="C1609" t="s">
        <v>19</v>
      </c>
      <c r="D1609" t="s">
        <v>20</v>
      </c>
      <c r="E1609" t="s">
        <v>21</v>
      </c>
      <c r="F1609">
        <v>2023</v>
      </c>
      <c r="G1609">
        <v>2023</v>
      </c>
      <c r="H1609">
        <v>7604</v>
      </c>
      <c r="I1609" t="s">
        <v>110</v>
      </c>
      <c r="J1609">
        <v>99</v>
      </c>
      <c r="K1609" t="s">
        <v>23</v>
      </c>
      <c r="L1609">
        <v>4</v>
      </c>
      <c r="M1609" t="s">
        <v>36</v>
      </c>
      <c r="N1609">
        <v>999</v>
      </c>
      <c r="O1609" t="s">
        <v>42</v>
      </c>
      <c r="P1609">
        <v>0</v>
      </c>
      <c r="T1609" s="3" t="str">
        <f t="shared" si="51"/>
        <v>.</v>
      </c>
      <c r="U1609" s="3" t="str">
        <f>IF(AND(R1609&lt;&gt;"_U",N1609&lt;&gt;9999,N1609&lt;&gt;999,L1609&lt;&gt;"Median"),IFERROR(VLOOKUP(A1609,'LBA Total'!A:P,16,0),"."),".")</f>
        <v>.</v>
      </c>
    </row>
    <row r="1610" spans="1:21" x14ac:dyDescent="0.3">
      <c r="A1610" s="1" t="str">
        <f t="shared" si="50"/>
        <v>2023|KaipÄtiki Local Board Area|$70,001-$100,000</v>
      </c>
      <c r="B1610" t="s">
        <v>18</v>
      </c>
      <c r="C1610" t="s">
        <v>19</v>
      </c>
      <c r="D1610" t="s">
        <v>20</v>
      </c>
      <c r="E1610" t="s">
        <v>21</v>
      </c>
      <c r="F1610">
        <v>2023</v>
      </c>
      <c r="G1610">
        <v>2023</v>
      </c>
      <c r="H1610">
        <v>7604</v>
      </c>
      <c r="I1610" t="s">
        <v>110</v>
      </c>
      <c r="J1610">
        <v>99</v>
      </c>
      <c r="K1610" t="s">
        <v>23</v>
      </c>
      <c r="L1610">
        <v>5</v>
      </c>
      <c r="M1610" t="s">
        <v>58</v>
      </c>
      <c r="N1610">
        <v>7777</v>
      </c>
      <c r="O1610" t="s">
        <v>37</v>
      </c>
      <c r="P1610">
        <v>3555</v>
      </c>
      <c r="T1610" s="3">
        <f t="shared" si="51"/>
        <v>100</v>
      </c>
      <c r="U1610" s="3">
        <f>IF(AND(R1610&lt;&gt;"_U",N1610&lt;&gt;9999,N1610&lt;&gt;999,L1610&lt;&gt;"Median"),IFERROR(VLOOKUP(A1610,'LBA Total'!A:P,16,0),"."),".")</f>
        <v>3555</v>
      </c>
    </row>
    <row r="1611" spans="1:21" x14ac:dyDescent="0.3">
      <c r="A1611" s="1" t="str">
        <f t="shared" si="50"/>
        <v>2023|KaipÄtiki Local Board Area|$70,001-$100,000</v>
      </c>
      <c r="B1611" t="s">
        <v>18</v>
      </c>
      <c r="C1611" t="s">
        <v>19</v>
      </c>
      <c r="D1611" t="s">
        <v>20</v>
      </c>
      <c r="E1611" t="s">
        <v>21</v>
      </c>
      <c r="F1611">
        <v>2023</v>
      </c>
      <c r="G1611">
        <v>2023</v>
      </c>
      <c r="H1611">
        <v>7604</v>
      </c>
      <c r="I1611" t="s">
        <v>110</v>
      </c>
      <c r="J1611">
        <v>99</v>
      </c>
      <c r="K1611" t="s">
        <v>23</v>
      </c>
      <c r="L1611">
        <v>5</v>
      </c>
      <c r="M1611" t="s">
        <v>58</v>
      </c>
      <c r="N1611">
        <v>999</v>
      </c>
      <c r="O1611" t="s">
        <v>42</v>
      </c>
      <c r="P1611">
        <v>0</v>
      </c>
      <c r="T1611" s="3" t="str">
        <f t="shared" si="51"/>
        <v>.</v>
      </c>
      <c r="U1611" s="3" t="str">
        <f>IF(AND(R1611&lt;&gt;"_U",N1611&lt;&gt;9999,N1611&lt;&gt;999,L1611&lt;&gt;"Median"),IFERROR(VLOOKUP(A1611,'LBA Total'!A:P,16,0),"."),".")</f>
        <v>.</v>
      </c>
    </row>
    <row r="1612" spans="1:21" x14ac:dyDescent="0.3">
      <c r="A1612" s="1" t="str">
        <f t="shared" si="50"/>
        <v>2023|KaipÄtiki Local Board Area|$70,001-$100,000</v>
      </c>
      <c r="B1612" t="s">
        <v>18</v>
      </c>
      <c r="C1612" t="s">
        <v>19</v>
      </c>
      <c r="D1612" t="s">
        <v>20</v>
      </c>
      <c r="E1612" t="s">
        <v>21</v>
      </c>
      <c r="F1612">
        <v>2023</v>
      </c>
      <c r="G1612">
        <v>2023</v>
      </c>
      <c r="H1612">
        <v>7604</v>
      </c>
      <c r="I1612" t="s">
        <v>110</v>
      </c>
      <c r="J1612">
        <v>99</v>
      </c>
      <c r="K1612" t="s">
        <v>23</v>
      </c>
      <c r="L1612">
        <v>5</v>
      </c>
      <c r="M1612" t="s">
        <v>58</v>
      </c>
      <c r="N1612">
        <v>3</v>
      </c>
      <c r="O1612" t="s">
        <v>25</v>
      </c>
      <c r="P1612">
        <v>276</v>
      </c>
      <c r="T1612" s="3">
        <f t="shared" si="51"/>
        <v>7.76</v>
      </c>
      <c r="U1612" s="3">
        <f>IF(AND(R1612&lt;&gt;"_U",N1612&lt;&gt;9999,N1612&lt;&gt;999,L1612&lt;&gt;"Median"),IFERROR(VLOOKUP(A1612,'LBA Total'!A:P,16,0),"."),".")</f>
        <v>3555</v>
      </c>
    </row>
    <row r="1613" spans="1:21" x14ac:dyDescent="0.3">
      <c r="A1613" s="1" t="str">
        <f t="shared" si="50"/>
        <v>2023|KaipÄtiki Local Board Area|$70,001-$100,000</v>
      </c>
      <c r="B1613" t="s">
        <v>18</v>
      </c>
      <c r="C1613" t="s">
        <v>19</v>
      </c>
      <c r="D1613" t="s">
        <v>20</v>
      </c>
      <c r="E1613" t="s">
        <v>21</v>
      </c>
      <c r="F1613">
        <v>2023</v>
      </c>
      <c r="G1613">
        <v>2023</v>
      </c>
      <c r="H1613">
        <v>7604</v>
      </c>
      <c r="I1613" t="s">
        <v>110</v>
      </c>
      <c r="J1613">
        <v>99</v>
      </c>
      <c r="K1613" t="s">
        <v>23</v>
      </c>
      <c r="L1613">
        <v>5</v>
      </c>
      <c r="M1613" t="s">
        <v>58</v>
      </c>
      <c r="N1613">
        <v>2</v>
      </c>
      <c r="O1613" t="s">
        <v>28</v>
      </c>
      <c r="P1613">
        <v>1611</v>
      </c>
      <c r="T1613" s="3">
        <f t="shared" si="51"/>
        <v>45.32</v>
      </c>
      <c r="U1613" s="3">
        <f>IF(AND(R1613&lt;&gt;"_U",N1613&lt;&gt;9999,N1613&lt;&gt;999,L1613&lt;&gt;"Median"),IFERROR(VLOOKUP(A1613,'LBA Total'!A:P,16,0),"."),".")</f>
        <v>3555</v>
      </c>
    </row>
    <row r="1614" spans="1:21" x14ac:dyDescent="0.3">
      <c r="A1614" s="1" t="str">
        <f t="shared" si="50"/>
        <v>2023|KaipÄtiki Local Board Area|$70,001-$100,000</v>
      </c>
      <c r="B1614" t="s">
        <v>18</v>
      </c>
      <c r="C1614" t="s">
        <v>19</v>
      </c>
      <c r="D1614" t="s">
        <v>20</v>
      </c>
      <c r="E1614" t="s">
        <v>21</v>
      </c>
      <c r="F1614">
        <v>2023</v>
      </c>
      <c r="G1614">
        <v>2023</v>
      </c>
      <c r="H1614">
        <v>7604</v>
      </c>
      <c r="I1614" t="s">
        <v>110</v>
      </c>
      <c r="J1614">
        <v>99</v>
      </c>
      <c r="K1614" t="s">
        <v>23</v>
      </c>
      <c r="L1614">
        <v>5</v>
      </c>
      <c r="M1614" t="s">
        <v>58</v>
      </c>
      <c r="N1614">
        <v>9999</v>
      </c>
      <c r="O1614" t="s">
        <v>40</v>
      </c>
      <c r="P1614">
        <v>3555</v>
      </c>
      <c r="T1614" s="3" t="str">
        <f t="shared" si="51"/>
        <v>.</v>
      </c>
      <c r="U1614" s="3" t="str">
        <f>IF(AND(R1614&lt;&gt;"_U",N1614&lt;&gt;9999,N1614&lt;&gt;999,L1614&lt;&gt;"Median"),IFERROR(VLOOKUP(A1614,'LBA Total'!A:P,16,0),"."),".")</f>
        <v>.</v>
      </c>
    </row>
    <row r="1615" spans="1:21" x14ac:dyDescent="0.3">
      <c r="A1615" s="1" t="str">
        <f t="shared" si="50"/>
        <v>2023|KaipÄtiki Local Board Area|$70,001-$100,000</v>
      </c>
      <c r="B1615" t="s">
        <v>18</v>
      </c>
      <c r="C1615" t="s">
        <v>19</v>
      </c>
      <c r="D1615" t="s">
        <v>20</v>
      </c>
      <c r="E1615" t="s">
        <v>21</v>
      </c>
      <c r="F1615">
        <v>2023</v>
      </c>
      <c r="G1615">
        <v>2023</v>
      </c>
      <c r="H1615">
        <v>7604</v>
      </c>
      <c r="I1615" t="s">
        <v>110</v>
      </c>
      <c r="J1615">
        <v>99</v>
      </c>
      <c r="K1615" t="s">
        <v>23</v>
      </c>
      <c r="L1615">
        <v>5</v>
      </c>
      <c r="M1615" t="s">
        <v>58</v>
      </c>
      <c r="N1615">
        <v>1</v>
      </c>
      <c r="O1615" t="s">
        <v>33</v>
      </c>
      <c r="P1615">
        <v>1671</v>
      </c>
      <c r="T1615" s="3">
        <f t="shared" si="51"/>
        <v>47</v>
      </c>
      <c r="U1615" s="3">
        <f>IF(AND(R1615&lt;&gt;"_U",N1615&lt;&gt;9999,N1615&lt;&gt;999,L1615&lt;&gt;"Median"),IFERROR(VLOOKUP(A1615,'LBA Total'!A:P,16,0),"."),".")</f>
        <v>3555</v>
      </c>
    </row>
    <row r="1616" spans="1:21" x14ac:dyDescent="0.3">
      <c r="A1616" s="1" t="str">
        <f t="shared" si="50"/>
        <v>2023|KaipÄtiki Local Board Area|$100,001-$150,000</v>
      </c>
      <c r="B1616" t="s">
        <v>18</v>
      </c>
      <c r="C1616" t="s">
        <v>19</v>
      </c>
      <c r="D1616" t="s">
        <v>20</v>
      </c>
      <c r="E1616" t="s">
        <v>21</v>
      </c>
      <c r="F1616">
        <v>2023</v>
      </c>
      <c r="G1616">
        <v>2023</v>
      </c>
      <c r="H1616">
        <v>7604</v>
      </c>
      <c r="I1616" t="s">
        <v>110</v>
      </c>
      <c r="J1616">
        <v>99</v>
      </c>
      <c r="K1616" t="s">
        <v>23</v>
      </c>
      <c r="L1616">
        <v>6</v>
      </c>
      <c r="M1616" t="s">
        <v>59</v>
      </c>
      <c r="N1616">
        <v>2</v>
      </c>
      <c r="O1616" t="s">
        <v>28</v>
      </c>
      <c r="P1616">
        <v>2685</v>
      </c>
      <c r="T1616" s="3">
        <f t="shared" si="51"/>
        <v>42.34</v>
      </c>
      <c r="U1616" s="3">
        <f>IF(AND(R1616&lt;&gt;"_U",N1616&lt;&gt;9999,N1616&lt;&gt;999,L1616&lt;&gt;"Median"),IFERROR(VLOOKUP(A1616,'LBA Total'!A:P,16,0),"."),".")</f>
        <v>6342</v>
      </c>
    </row>
    <row r="1617" spans="1:21" x14ac:dyDescent="0.3">
      <c r="A1617" s="1" t="str">
        <f t="shared" si="50"/>
        <v>2023|KaipÄtiki Local Board Area|$100,001-$150,000</v>
      </c>
      <c r="B1617" t="s">
        <v>18</v>
      </c>
      <c r="C1617" t="s">
        <v>19</v>
      </c>
      <c r="D1617" t="s">
        <v>20</v>
      </c>
      <c r="E1617" t="s">
        <v>21</v>
      </c>
      <c r="F1617">
        <v>2023</v>
      </c>
      <c r="G1617">
        <v>2023</v>
      </c>
      <c r="H1617">
        <v>7604</v>
      </c>
      <c r="I1617" t="s">
        <v>110</v>
      </c>
      <c r="J1617">
        <v>99</v>
      </c>
      <c r="K1617" t="s">
        <v>23</v>
      </c>
      <c r="L1617">
        <v>6</v>
      </c>
      <c r="M1617" t="s">
        <v>59</v>
      </c>
      <c r="N1617">
        <v>1</v>
      </c>
      <c r="O1617" t="s">
        <v>33</v>
      </c>
      <c r="P1617">
        <v>3177</v>
      </c>
      <c r="T1617" s="3">
        <f t="shared" si="51"/>
        <v>50.09</v>
      </c>
      <c r="U1617" s="3">
        <f>IF(AND(R1617&lt;&gt;"_U",N1617&lt;&gt;9999,N1617&lt;&gt;999,L1617&lt;&gt;"Median"),IFERROR(VLOOKUP(A1617,'LBA Total'!A:P,16,0),"."),".")</f>
        <v>6342</v>
      </c>
    </row>
    <row r="1618" spans="1:21" x14ac:dyDescent="0.3">
      <c r="A1618" s="1" t="str">
        <f t="shared" si="50"/>
        <v>2023|KaipÄtiki Local Board Area|$100,001-$150,000</v>
      </c>
      <c r="B1618" t="s">
        <v>18</v>
      </c>
      <c r="C1618" t="s">
        <v>19</v>
      </c>
      <c r="D1618" t="s">
        <v>20</v>
      </c>
      <c r="E1618" t="s">
        <v>21</v>
      </c>
      <c r="F1618">
        <v>2023</v>
      </c>
      <c r="G1618">
        <v>2023</v>
      </c>
      <c r="H1618">
        <v>7604</v>
      </c>
      <c r="I1618" t="s">
        <v>110</v>
      </c>
      <c r="J1618">
        <v>99</v>
      </c>
      <c r="K1618" t="s">
        <v>23</v>
      </c>
      <c r="L1618">
        <v>6</v>
      </c>
      <c r="M1618" t="s">
        <v>59</v>
      </c>
      <c r="N1618">
        <v>999</v>
      </c>
      <c r="O1618" t="s">
        <v>42</v>
      </c>
      <c r="P1618">
        <v>0</v>
      </c>
      <c r="T1618" s="3" t="str">
        <f t="shared" si="51"/>
        <v>.</v>
      </c>
      <c r="U1618" s="3" t="str">
        <f>IF(AND(R1618&lt;&gt;"_U",N1618&lt;&gt;9999,N1618&lt;&gt;999,L1618&lt;&gt;"Median"),IFERROR(VLOOKUP(A1618,'LBA Total'!A:P,16,0),"."),".")</f>
        <v>.</v>
      </c>
    </row>
    <row r="1619" spans="1:21" x14ac:dyDescent="0.3">
      <c r="A1619" s="1" t="str">
        <f t="shared" si="50"/>
        <v>2023|KaipÄtiki Local Board Area|$100,001-$150,000</v>
      </c>
      <c r="B1619" t="s">
        <v>18</v>
      </c>
      <c r="C1619" t="s">
        <v>19</v>
      </c>
      <c r="D1619" t="s">
        <v>20</v>
      </c>
      <c r="E1619" t="s">
        <v>21</v>
      </c>
      <c r="F1619">
        <v>2023</v>
      </c>
      <c r="G1619">
        <v>2023</v>
      </c>
      <c r="H1619">
        <v>7604</v>
      </c>
      <c r="I1619" t="s">
        <v>110</v>
      </c>
      <c r="J1619">
        <v>99</v>
      </c>
      <c r="K1619" t="s">
        <v>23</v>
      </c>
      <c r="L1619">
        <v>6</v>
      </c>
      <c r="M1619" t="s">
        <v>59</v>
      </c>
      <c r="N1619">
        <v>9999</v>
      </c>
      <c r="O1619" t="s">
        <v>40</v>
      </c>
      <c r="P1619">
        <v>6342</v>
      </c>
      <c r="T1619" s="3" t="str">
        <f t="shared" si="51"/>
        <v>.</v>
      </c>
      <c r="U1619" s="3" t="str">
        <f>IF(AND(R1619&lt;&gt;"_U",N1619&lt;&gt;9999,N1619&lt;&gt;999,L1619&lt;&gt;"Median"),IFERROR(VLOOKUP(A1619,'LBA Total'!A:P,16,0),"."),".")</f>
        <v>.</v>
      </c>
    </row>
    <row r="1620" spans="1:21" x14ac:dyDescent="0.3">
      <c r="A1620" s="1" t="str">
        <f t="shared" si="50"/>
        <v>2023|KaipÄtiki Local Board Area|$100,001-$150,000</v>
      </c>
      <c r="B1620" t="s">
        <v>18</v>
      </c>
      <c r="C1620" t="s">
        <v>19</v>
      </c>
      <c r="D1620" t="s">
        <v>20</v>
      </c>
      <c r="E1620" t="s">
        <v>21</v>
      </c>
      <c r="F1620">
        <v>2023</v>
      </c>
      <c r="G1620">
        <v>2023</v>
      </c>
      <c r="H1620">
        <v>7604</v>
      </c>
      <c r="I1620" t="s">
        <v>110</v>
      </c>
      <c r="J1620">
        <v>99</v>
      </c>
      <c r="K1620" t="s">
        <v>23</v>
      </c>
      <c r="L1620">
        <v>6</v>
      </c>
      <c r="M1620" t="s">
        <v>59</v>
      </c>
      <c r="N1620">
        <v>7777</v>
      </c>
      <c r="O1620" t="s">
        <v>37</v>
      </c>
      <c r="P1620">
        <v>6342</v>
      </c>
      <c r="T1620" s="3">
        <f t="shared" si="51"/>
        <v>100</v>
      </c>
      <c r="U1620" s="3">
        <f>IF(AND(R1620&lt;&gt;"_U",N1620&lt;&gt;9999,N1620&lt;&gt;999,L1620&lt;&gt;"Median"),IFERROR(VLOOKUP(A1620,'LBA Total'!A:P,16,0),"."),".")</f>
        <v>6342</v>
      </c>
    </row>
    <row r="1621" spans="1:21" x14ac:dyDescent="0.3">
      <c r="A1621" s="1" t="str">
        <f t="shared" si="50"/>
        <v>2023|KaipÄtiki Local Board Area|$100,001-$150,000</v>
      </c>
      <c r="B1621" t="s">
        <v>18</v>
      </c>
      <c r="C1621" t="s">
        <v>19</v>
      </c>
      <c r="D1621" t="s">
        <v>20</v>
      </c>
      <c r="E1621" t="s">
        <v>21</v>
      </c>
      <c r="F1621">
        <v>2023</v>
      </c>
      <c r="G1621">
        <v>2023</v>
      </c>
      <c r="H1621">
        <v>7604</v>
      </c>
      <c r="I1621" t="s">
        <v>110</v>
      </c>
      <c r="J1621">
        <v>99</v>
      </c>
      <c r="K1621" t="s">
        <v>23</v>
      </c>
      <c r="L1621">
        <v>6</v>
      </c>
      <c r="M1621" t="s">
        <v>59</v>
      </c>
      <c r="N1621">
        <v>3</v>
      </c>
      <c r="O1621" t="s">
        <v>25</v>
      </c>
      <c r="P1621">
        <v>480</v>
      </c>
      <c r="T1621" s="3">
        <f t="shared" si="51"/>
        <v>7.57</v>
      </c>
      <c r="U1621" s="3">
        <f>IF(AND(R1621&lt;&gt;"_U",N1621&lt;&gt;9999,N1621&lt;&gt;999,L1621&lt;&gt;"Median"),IFERROR(VLOOKUP(A1621,'LBA Total'!A:P,16,0),"."),".")</f>
        <v>6342</v>
      </c>
    </row>
    <row r="1622" spans="1:21" x14ac:dyDescent="0.3">
      <c r="A1622" s="1" t="str">
        <f t="shared" si="50"/>
        <v>2023|KaipÄtiki Local Board Area|$150,001-$200,000</v>
      </c>
      <c r="B1622" t="s">
        <v>18</v>
      </c>
      <c r="C1622" t="s">
        <v>19</v>
      </c>
      <c r="D1622" t="s">
        <v>20</v>
      </c>
      <c r="E1622" t="s">
        <v>21</v>
      </c>
      <c r="F1622">
        <v>2023</v>
      </c>
      <c r="G1622">
        <v>2023</v>
      </c>
      <c r="H1622">
        <v>7604</v>
      </c>
      <c r="I1622" t="s">
        <v>110</v>
      </c>
      <c r="J1622">
        <v>99</v>
      </c>
      <c r="K1622" t="s">
        <v>23</v>
      </c>
      <c r="L1622">
        <v>7</v>
      </c>
      <c r="M1622" t="s">
        <v>43</v>
      </c>
      <c r="N1622">
        <v>1</v>
      </c>
      <c r="O1622" t="s">
        <v>33</v>
      </c>
      <c r="P1622">
        <v>3069</v>
      </c>
      <c r="T1622" s="3">
        <f t="shared" si="51"/>
        <v>61.11</v>
      </c>
      <c r="U1622" s="3">
        <f>IF(AND(R1622&lt;&gt;"_U",N1622&lt;&gt;9999,N1622&lt;&gt;999,L1622&lt;&gt;"Median"),IFERROR(VLOOKUP(A1622,'LBA Total'!A:P,16,0),"."),".")</f>
        <v>5022</v>
      </c>
    </row>
    <row r="1623" spans="1:21" x14ac:dyDescent="0.3">
      <c r="A1623" s="1" t="str">
        <f t="shared" si="50"/>
        <v>2023|KaipÄtiki Local Board Area|$150,001-$200,000</v>
      </c>
      <c r="B1623" t="s">
        <v>18</v>
      </c>
      <c r="C1623" t="s">
        <v>19</v>
      </c>
      <c r="D1623" t="s">
        <v>20</v>
      </c>
      <c r="E1623" t="s">
        <v>21</v>
      </c>
      <c r="F1623">
        <v>2023</v>
      </c>
      <c r="G1623">
        <v>2023</v>
      </c>
      <c r="H1623">
        <v>7604</v>
      </c>
      <c r="I1623" t="s">
        <v>110</v>
      </c>
      <c r="J1623">
        <v>99</v>
      </c>
      <c r="K1623" t="s">
        <v>23</v>
      </c>
      <c r="L1623">
        <v>7</v>
      </c>
      <c r="M1623" t="s">
        <v>43</v>
      </c>
      <c r="N1623">
        <v>999</v>
      </c>
      <c r="O1623" t="s">
        <v>42</v>
      </c>
      <c r="P1623">
        <v>0</v>
      </c>
      <c r="T1623" s="3" t="str">
        <f t="shared" si="51"/>
        <v>.</v>
      </c>
      <c r="U1623" s="3" t="str">
        <f>IF(AND(R1623&lt;&gt;"_U",N1623&lt;&gt;9999,N1623&lt;&gt;999,L1623&lt;&gt;"Median"),IFERROR(VLOOKUP(A1623,'LBA Total'!A:P,16,0),"."),".")</f>
        <v>.</v>
      </c>
    </row>
    <row r="1624" spans="1:21" x14ac:dyDescent="0.3">
      <c r="A1624" s="1" t="str">
        <f t="shared" si="50"/>
        <v>2023|KaipÄtiki Local Board Area|$150,001-$200,000</v>
      </c>
      <c r="B1624" t="s">
        <v>18</v>
      </c>
      <c r="C1624" t="s">
        <v>19</v>
      </c>
      <c r="D1624" t="s">
        <v>20</v>
      </c>
      <c r="E1624" t="s">
        <v>21</v>
      </c>
      <c r="F1624">
        <v>2023</v>
      </c>
      <c r="G1624">
        <v>2023</v>
      </c>
      <c r="H1624">
        <v>7604</v>
      </c>
      <c r="I1624" t="s">
        <v>110</v>
      </c>
      <c r="J1624">
        <v>99</v>
      </c>
      <c r="K1624" t="s">
        <v>23</v>
      </c>
      <c r="L1624">
        <v>7</v>
      </c>
      <c r="M1624" t="s">
        <v>43</v>
      </c>
      <c r="N1624">
        <v>9999</v>
      </c>
      <c r="O1624" t="s">
        <v>40</v>
      </c>
      <c r="P1624">
        <v>5022</v>
      </c>
      <c r="T1624" s="3" t="str">
        <f t="shared" si="51"/>
        <v>.</v>
      </c>
      <c r="U1624" s="3" t="str">
        <f>IF(AND(R1624&lt;&gt;"_U",N1624&lt;&gt;9999,N1624&lt;&gt;999,L1624&lt;&gt;"Median"),IFERROR(VLOOKUP(A1624,'LBA Total'!A:P,16,0),"."),".")</f>
        <v>.</v>
      </c>
    </row>
    <row r="1625" spans="1:21" x14ac:dyDescent="0.3">
      <c r="A1625" s="1" t="str">
        <f t="shared" si="50"/>
        <v>2023|KaipÄtiki Local Board Area|$150,001-$200,000</v>
      </c>
      <c r="B1625" t="s">
        <v>18</v>
      </c>
      <c r="C1625" t="s">
        <v>19</v>
      </c>
      <c r="D1625" t="s">
        <v>20</v>
      </c>
      <c r="E1625" t="s">
        <v>21</v>
      </c>
      <c r="F1625">
        <v>2023</v>
      </c>
      <c r="G1625">
        <v>2023</v>
      </c>
      <c r="H1625">
        <v>7604</v>
      </c>
      <c r="I1625" t="s">
        <v>110</v>
      </c>
      <c r="J1625">
        <v>99</v>
      </c>
      <c r="K1625" t="s">
        <v>23</v>
      </c>
      <c r="L1625">
        <v>7</v>
      </c>
      <c r="M1625" t="s">
        <v>43</v>
      </c>
      <c r="N1625">
        <v>7777</v>
      </c>
      <c r="O1625" t="s">
        <v>37</v>
      </c>
      <c r="P1625">
        <v>5022</v>
      </c>
      <c r="T1625" s="3">
        <f t="shared" si="51"/>
        <v>100</v>
      </c>
      <c r="U1625" s="3">
        <f>IF(AND(R1625&lt;&gt;"_U",N1625&lt;&gt;9999,N1625&lt;&gt;999,L1625&lt;&gt;"Median"),IFERROR(VLOOKUP(A1625,'LBA Total'!A:P,16,0),"."),".")</f>
        <v>5022</v>
      </c>
    </row>
    <row r="1626" spans="1:21" x14ac:dyDescent="0.3">
      <c r="A1626" s="1" t="str">
        <f t="shared" si="50"/>
        <v>2023|KaipÄtiki Local Board Area|$150,001-$200,000</v>
      </c>
      <c r="B1626" t="s">
        <v>18</v>
      </c>
      <c r="C1626" t="s">
        <v>19</v>
      </c>
      <c r="D1626" t="s">
        <v>20</v>
      </c>
      <c r="E1626" t="s">
        <v>21</v>
      </c>
      <c r="F1626">
        <v>2023</v>
      </c>
      <c r="G1626">
        <v>2023</v>
      </c>
      <c r="H1626">
        <v>7604</v>
      </c>
      <c r="I1626" t="s">
        <v>110</v>
      </c>
      <c r="J1626">
        <v>99</v>
      </c>
      <c r="K1626" t="s">
        <v>23</v>
      </c>
      <c r="L1626">
        <v>7</v>
      </c>
      <c r="M1626" t="s">
        <v>43</v>
      </c>
      <c r="N1626">
        <v>2</v>
      </c>
      <c r="O1626" t="s">
        <v>28</v>
      </c>
      <c r="P1626">
        <v>1551</v>
      </c>
      <c r="T1626" s="3">
        <f t="shared" si="51"/>
        <v>30.88</v>
      </c>
      <c r="U1626" s="3">
        <f>IF(AND(R1626&lt;&gt;"_U",N1626&lt;&gt;9999,N1626&lt;&gt;999,L1626&lt;&gt;"Median"),IFERROR(VLOOKUP(A1626,'LBA Total'!A:P,16,0),"."),".")</f>
        <v>5022</v>
      </c>
    </row>
    <row r="1627" spans="1:21" x14ac:dyDescent="0.3">
      <c r="A1627" s="1" t="str">
        <f t="shared" si="50"/>
        <v>2023|KaipÄtiki Local Board Area|$150,001-$200,000</v>
      </c>
      <c r="B1627" t="s">
        <v>18</v>
      </c>
      <c r="C1627" t="s">
        <v>19</v>
      </c>
      <c r="D1627" t="s">
        <v>20</v>
      </c>
      <c r="E1627" t="s">
        <v>21</v>
      </c>
      <c r="F1627">
        <v>2023</v>
      </c>
      <c r="G1627">
        <v>2023</v>
      </c>
      <c r="H1627">
        <v>7604</v>
      </c>
      <c r="I1627" t="s">
        <v>110</v>
      </c>
      <c r="J1627">
        <v>99</v>
      </c>
      <c r="K1627" t="s">
        <v>23</v>
      </c>
      <c r="L1627">
        <v>7</v>
      </c>
      <c r="M1627" t="s">
        <v>43</v>
      </c>
      <c r="N1627">
        <v>3</v>
      </c>
      <c r="O1627" t="s">
        <v>25</v>
      </c>
      <c r="P1627">
        <v>399</v>
      </c>
      <c r="T1627" s="3">
        <f t="shared" si="51"/>
        <v>7.95</v>
      </c>
      <c r="U1627" s="3">
        <f>IF(AND(R1627&lt;&gt;"_U",N1627&lt;&gt;9999,N1627&lt;&gt;999,L1627&lt;&gt;"Median"),IFERROR(VLOOKUP(A1627,'LBA Total'!A:P,16,0),"."),".")</f>
        <v>5022</v>
      </c>
    </row>
    <row r="1628" spans="1:21" x14ac:dyDescent="0.3">
      <c r="A1628" s="1" t="str">
        <f t="shared" si="50"/>
        <v>2023|KaipÄtiki Local Board Area|$200,001 or more</v>
      </c>
      <c r="B1628" t="s">
        <v>18</v>
      </c>
      <c r="C1628" t="s">
        <v>19</v>
      </c>
      <c r="D1628" t="s">
        <v>20</v>
      </c>
      <c r="E1628" t="s">
        <v>21</v>
      </c>
      <c r="F1628">
        <v>2023</v>
      </c>
      <c r="G1628">
        <v>2023</v>
      </c>
      <c r="H1628">
        <v>7604</v>
      </c>
      <c r="I1628" t="s">
        <v>110</v>
      </c>
      <c r="J1628">
        <v>99</v>
      </c>
      <c r="K1628" t="s">
        <v>23</v>
      </c>
      <c r="L1628">
        <v>8</v>
      </c>
      <c r="M1628" t="s">
        <v>27</v>
      </c>
      <c r="N1628">
        <v>999</v>
      </c>
      <c r="O1628" t="s">
        <v>42</v>
      </c>
      <c r="P1628">
        <v>0</v>
      </c>
      <c r="T1628" s="3" t="str">
        <f t="shared" si="51"/>
        <v>.</v>
      </c>
      <c r="U1628" s="3" t="str">
        <f>IF(AND(R1628&lt;&gt;"_U",N1628&lt;&gt;9999,N1628&lt;&gt;999,L1628&lt;&gt;"Median"),IFERROR(VLOOKUP(A1628,'LBA Total'!A:P,16,0),"."),".")</f>
        <v>.</v>
      </c>
    </row>
    <row r="1629" spans="1:21" x14ac:dyDescent="0.3">
      <c r="A1629" s="1" t="str">
        <f t="shared" si="50"/>
        <v>2023|KaipÄtiki Local Board Area|$200,001 or more</v>
      </c>
      <c r="B1629" t="s">
        <v>18</v>
      </c>
      <c r="C1629" t="s">
        <v>19</v>
      </c>
      <c r="D1629" t="s">
        <v>20</v>
      </c>
      <c r="E1629" t="s">
        <v>21</v>
      </c>
      <c r="F1629">
        <v>2023</v>
      </c>
      <c r="G1629">
        <v>2023</v>
      </c>
      <c r="H1629">
        <v>7604</v>
      </c>
      <c r="I1629" t="s">
        <v>110</v>
      </c>
      <c r="J1629">
        <v>99</v>
      </c>
      <c r="K1629" t="s">
        <v>23</v>
      </c>
      <c r="L1629">
        <v>8</v>
      </c>
      <c r="M1629" t="s">
        <v>27</v>
      </c>
      <c r="N1629">
        <v>9999</v>
      </c>
      <c r="O1629" t="s">
        <v>40</v>
      </c>
      <c r="P1629">
        <v>6237</v>
      </c>
      <c r="T1629" s="3" t="str">
        <f t="shared" si="51"/>
        <v>.</v>
      </c>
      <c r="U1629" s="3" t="str">
        <f>IF(AND(R1629&lt;&gt;"_U",N1629&lt;&gt;9999,N1629&lt;&gt;999,L1629&lt;&gt;"Median"),IFERROR(VLOOKUP(A1629,'LBA Total'!A:P,16,0),"."),".")</f>
        <v>.</v>
      </c>
    </row>
    <row r="1630" spans="1:21" x14ac:dyDescent="0.3">
      <c r="A1630" s="1" t="str">
        <f t="shared" si="50"/>
        <v>2023|KaipÄtiki Local Board Area|$200,001 or more</v>
      </c>
      <c r="B1630" t="s">
        <v>18</v>
      </c>
      <c r="C1630" t="s">
        <v>19</v>
      </c>
      <c r="D1630" t="s">
        <v>20</v>
      </c>
      <c r="E1630" t="s">
        <v>21</v>
      </c>
      <c r="F1630">
        <v>2023</v>
      </c>
      <c r="G1630">
        <v>2023</v>
      </c>
      <c r="H1630">
        <v>7604</v>
      </c>
      <c r="I1630" t="s">
        <v>110</v>
      </c>
      <c r="J1630">
        <v>99</v>
      </c>
      <c r="K1630" t="s">
        <v>23</v>
      </c>
      <c r="L1630">
        <v>8</v>
      </c>
      <c r="M1630" t="s">
        <v>27</v>
      </c>
      <c r="N1630">
        <v>7777</v>
      </c>
      <c r="O1630" t="s">
        <v>37</v>
      </c>
      <c r="P1630">
        <v>6237</v>
      </c>
      <c r="T1630" s="3">
        <f t="shared" si="51"/>
        <v>100</v>
      </c>
      <c r="U1630" s="3">
        <f>IF(AND(R1630&lt;&gt;"_U",N1630&lt;&gt;9999,N1630&lt;&gt;999,L1630&lt;&gt;"Median"),IFERROR(VLOOKUP(A1630,'LBA Total'!A:P,16,0),"."),".")</f>
        <v>6237</v>
      </c>
    </row>
    <row r="1631" spans="1:21" x14ac:dyDescent="0.3">
      <c r="A1631" s="1" t="str">
        <f t="shared" si="50"/>
        <v>2023|KaipÄtiki Local Board Area|$200,001 or more</v>
      </c>
      <c r="B1631" t="s">
        <v>18</v>
      </c>
      <c r="C1631" t="s">
        <v>19</v>
      </c>
      <c r="D1631" t="s">
        <v>20</v>
      </c>
      <c r="E1631" t="s">
        <v>21</v>
      </c>
      <c r="F1631">
        <v>2023</v>
      </c>
      <c r="G1631">
        <v>2023</v>
      </c>
      <c r="H1631">
        <v>7604</v>
      </c>
      <c r="I1631" t="s">
        <v>110</v>
      </c>
      <c r="J1631">
        <v>99</v>
      </c>
      <c r="K1631" t="s">
        <v>23</v>
      </c>
      <c r="L1631">
        <v>8</v>
      </c>
      <c r="M1631" t="s">
        <v>27</v>
      </c>
      <c r="N1631">
        <v>2</v>
      </c>
      <c r="O1631" t="s">
        <v>28</v>
      </c>
      <c r="P1631">
        <v>1392</v>
      </c>
      <c r="T1631" s="3">
        <f t="shared" si="51"/>
        <v>22.32</v>
      </c>
      <c r="U1631" s="3">
        <f>IF(AND(R1631&lt;&gt;"_U",N1631&lt;&gt;9999,N1631&lt;&gt;999,L1631&lt;&gt;"Median"),IFERROR(VLOOKUP(A1631,'LBA Total'!A:P,16,0),"."),".")</f>
        <v>6237</v>
      </c>
    </row>
    <row r="1632" spans="1:21" x14ac:dyDescent="0.3">
      <c r="A1632" s="1" t="str">
        <f t="shared" si="50"/>
        <v>2023|KaipÄtiki Local Board Area|$200,001 or more</v>
      </c>
      <c r="B1632" t="s">
        <v>18</v>
      </c>
      <c r="C1632" t="s">
        <v>19</v>
      </c>
      <c r="D1632" t="s">
        <v>20</v>
      </c>
      <c r="E1632" t="s">
        <v>21</v>
      </c>
      <c r="F1632">
        <v>2023</v>
      </c>
      <c r="G1632">
        <v>2023</v>
      </c>
      <c r="H1632">
        <v>7604</v>
      </c>
      <c r="I1632" t="s">
        <v>110</v>
      </c>
      <c r="J1632">
        <v>99</v>
      </c>
      <c r="K1632" t="s">
        <v>23</v>
      </c>
      <c r="L1632">
        <v>8</v>
      </c>
      <c r="M1632" t="s">
        <v>27</v>
      </c>
      <c r="N1632">
        <v>3</v>
      </c>
      <c r="O1632" t="s">
        <v>25</v>
      </c>
      <c r="P1632">
        <v>852</v>
      </c>
      <c r="T1632" s="3">
        <f t="shared" si="51"/>
        <v>13.66</v>
      </c>
      <c r="U1632" s="3">
        <f>IF(AND(R1632&lt;&gt;"_U",N1632&lt;&gt;9999,N1632&lt;&gt;999,L1632&lt;&gt;"Median"),IFERROR(VLOOKUP(A1632,'LBA Total'!A:P,16,0),"."),".")</f>
        <v>6237</v>
      </c>
    </row>
    <row r="1633" spans="1:21" x14ac:dyDescent="0.3">
      <c r="A1633" s="1" t="str">
        <f t="shared" si="50"/>
        <v>2023|KaipÄtiki Local Board Area|$200,001 or more</v>
      </c>
      <c r="B1633" t="s">
        <v>18</v>
      </c>
      <c r="C1633" t="s">
        <v>19</v>
      </c>
      <c r="D1633" t="s">
        <v>20</v>
      </c>
      <c r="E1633" t="s">
        <v>21</v>
      </c>
      <c r="F1633">
        <v>2023</v>
      </c>
      <c r="G1633">
        <v>2023</v>
      </c>
      <c r="H1633">
        <v>7604</v>
      </c>
      <c r="I1633" t="s">
        <v>110</v>
      </c>
      <c r="J1633">
        <v>99</v>
      </c>
      <c r="K1633" t="s">
        <v>23</v>
      </c>
      <c r="L1633">
        <v>8</v>
      </c>
      <c r="M1633" t="s">
        <v>27</v>
      </c>
      <c r="N1633">
        <v>1</v>
      </c>
      <c r="O1633" t="s">
        <v>33</v>
      </c>
      <c r="P1633">
        <v>3993</v>
      </c>
      <c r="T1633" s="3">
        <f t="shared" si="51"/>
        <v>64.02</v>
      </c>
      <c r="U1633" s="3">
        <f>IF(AND(R1633&lt;&gt;"_U",N1633&lt;&gt;9999,N1633&lt;&gt;999,L1633&lt;&gt;"Median"),IFERROR(VLOOKUP(A1633,'LBA Total'!A:P,16,0),"."),".")</f>
        <v>6237</v>
      </c>
    </row>
    <row r="1634" spans="1:21" x14ac:dyDescent="0.3">
      <c r="A1634" s="1" t="str">
        <f t="shared" si="50"/>
        <v>2023|KaipÄtiki Local Board Area|Total stated - total household income</v>
      </c>
      <c r="B1634" t="s">
        <v>18</v>
      </c>
      <c r="C1634" t="s">
        <v>19</v>
      </c>
      <c r="D1634" t="s">
        <v>20</v>
      </c>
      <c r="E1634" t="s">
        <v>21</v>
      </c>
      <c r="F1634">
        <v>2023</v>
      </c>
      <c r="G1634">
        <v>2023</v>
      </c>
      <c r="H1634">
        <v>7604</v>
      </c>
      <c r="I1634" t="s">
        <v>110</v>
      </c>
      <c r="J1634">
        <v>99</v>
      </c>
      <c r="K1634" t="s">
        <v>23</v>
      </c>
      <c r="L1634">
        <v>77</v>
      </c>
      <c r="M1634" t="s">
        <v>32</v>
      </c>
      <c r="N1634">
        <v>3</v>
      </c>
      <c r="O1634" t="s">
        <v>25</v>
      </c>
      <c r="P1634">
        <v>2679</v>
      </c>
      <c r="T1634" s="3">
        <f t="shared" si="51"/>
        <v>9.2200000000000006</v>
      </c>
      <c r="U1634" s="3">
        <f>IF(AND(R1634&lt;&gt;"_U",N1634&lt;&gt;9999,N1634&lt;&gt;999,L1634&lt;&gt;"Median"),IFERROR(VLOOKUP(A1634,'LBA Total'!A:P,16,0),"."),".")</f>
        <v>29070</v>
      </c>
    </row>
    <row r="1635" spans="1:21" x14ac:dyDescent="0.3">
      <c r="A1635" s="1" t="str">
        <f t="shared" si="50"/>
        <v>2023|KaipÄtiki Local Board Area|Total stated - total household income</v>
      </c>
      <c r="B1635" t="s">
        <v>18</v>
      </c>
      <c r="C1635" t="s">
        <v>19</v>
      </c>
      <c r="D1635" t="s">
        <v>20</v>
      </c>
      <c r="E1635" t="s">
        <v>21</v>
      </c>
      <c r="F1635">
        <v>2023</v>
      </c>
      <c r="G1635">
        <v>2023</v>
      </c>
      <c r="H1635">
        <v>7604</v>
      </c>
      <c r="I1635" t="s">
        <v>110</v>
      </c>
      <c r="J1635">
        <v>99</v>
      </c>
      <c r="K1635" t="s">
        <v>23</v>
      </c>
      <c r="L1635">
        <v>77</v>
      </c>
      <c r="M1635" t="s">
        <v>32</v>
      </c>
      <c r="N1635">
        <v>1</v>
      </c>
      <c r="O1635" t="s">
        <v>33</v>
      </c>
      <c r="P1635">
        <v>15741</v>
      </c>
      <c r="T1635" s="3">
        <f t="shared" si="51"/>
        <v>54.15</v>
      </c>
      <c r="U1635" s="3">
        <f>IF(AND(R1635&lt;&gt;"_U",N1635&lt;&gt;9999,N1635&lt;&gt;999,L1635&lt;&gt;"Median"),IFERROR(VLOOKUP(A1635,'LBA Total'!A:P,16,0),"."),".")</f>
        <v>29070</v>
      </c>
    </row>
    <row r="1636" spans="1:21" x14ac:dyDescent="0.3">
      <c r="A1636" s="1" t="str">
        <f t="shared" si="50"/>
        <v>2023|KaipÄtiki Local Board Area|Total stated - total household income</v>
      </c>
      <c r="B1636" t="s">
        <v>18</v>
      </c>
      <c r="C1636" t="s">
        <v>19</v>
      </c>
      <c r="D1636" t="s">
        <v>20</v>
      </c>
      <c r="E1636" t="s">
        <v>21</v>
      </c>
      <c r="F1636">
        <v>2023</v>
      </c>
      <c r="G1636">
        <v>2023</v>
      </c>
      <c r="H1636">
        <v>7604</v>
      </c>
      <c r="I1636" t="s">
        <v>110</v>
      </c>
      <c r="J1636">
        <v>99</v>
      </c>
      <c r="K1636" t="s">
        <v>23</v>
      </c>
      <c r="L1636">
        <v>77</v>
      </c>
      <c r="M1636" t="s">
        <v>32</v>
      </c>
      <c r="N1636">
        <v>2</v>
      </c>
      <c r="O1636" t="s">
        <v>28</v>
      </c>
      <c r="P1636">
        <v>10650</v>
      </c>
      <c r="T1636" s="3">
        <f t="shared" si="51"/>
        <v>36.64</v>
      </c>
      <c r="U1636" s="3">
        <f>IF(AND(R1636&lt;&gt;"_U",N1636&lt;&gt;9999,N1636&lt;&gt;999,L1636&lt;&gt;"Median"),IFERROR(VLOOKUP(A1636,'LBA Total'!A:P,16,0),"."),".")</f>
        <v>29070</v>
      </c>
    </row>
    <row r="1637" spans="1:21" x14ac:dyDescent="0.3">
      <c r="A1637" s="1" t="str">
        <f t="shared" si="50"/>
        <v>2023|KaipÄtiki Local Board Area|Total stated - total household income</v>
      </c>
      <c r="B1637" t="s">
        <v>18</v>
      </c>
      <c r="C1637" t="s">
        <v>19</v>
      </c>
      <c r="D1637" t="s">
        <v>20</v>
      </c>
      <c r="E1637" t="s">
        <v>21</v>
      </c>
      <c r="F1637">
        <v>2023</v>
      </c>
      <c r="G1637">
        <v>2023</v>
      </c>
      <c r="H1637">
        <v>7604</v>
      </c>
      <c r="I1637" t="s">
        <v>110</v>
      </c>
      <c r="J1637">
        <v>99</v>
      </c>
      <c r="K1637" t="s">
        <v>23</v>
      </c>
      <c r="L1637">
        <v>77</v>
      </c>
      <c r="M1637" t="s">
        <v>32</v>
      </c>
      <c r="N1637">
        <v>999</v>
      </c>
      <c r="O1637" t="s">
        <v>42</v>
      </c>
      <c r="P1637">
        <v>0</v>
      </c>
      <c r="T1637" s="3" t="str">
        <f t="shared" si="51"/>
        <v>.</v>
      </c>
      <c r="U1637" s="3" t="str">
        <f>IF(AND(R1637&lt;&gt;"_U",N1637&lt;&gt;9999,N1637&lt;&gt;999,L1637&lt;&gt;"Median"),IFERROR(VLOOKUP(A1637,'LBA Total'!A:P,16,0),"."),".")</f>
        <v>.</v>
      </c>
    </row>
    <row r="1638" spans="1:21" x14ac:dyDescent="0.3">
      <c r="A1638" s="1" t="str">
        <f t="shared" si="50"/>
        <v>2023|KaipÄtiki Local Board Area|Total stated - total household income</v>
      </c>
      <c r="B1638" t="s">
        <v>18</v>
      </c>
      <c r="C1638" t="s">
        <v>19</v>
      </c>
      <c r="D1638" t="s">
        <v>20</v>
      </c>
      <c r="E1638" t="s">
        <v>21</v>
      </c>
      <c r="F1638">
        <v>2023</v>
      </c>
      <c r="G1638">
        <v>2023</v>
      </c>
      <c r="H1638">
        <v>7604</v>
      </c>
      <c r="I1638" t="s">
        <v>110</v>
      </c>
      <c r="J1638">
        <v>99</v>
      </c>
      <c r="K1638" t="s">
        <v>23</v>
      </c>
      <c r="L1638">
        <v>77</v>
      </c>
      <c r="M1638" t="s">
        <v>32</v>
      </c>
      <c r="N1638">
        <v>7777</v>
      </c>
      <c r="O1638" t="s">
        <v>37</v>
      </c>
      <c r="P1638">
        <v>29070</v>
      </c>
      <c r="T1638" s="3">
        <f t="shared" si="51"/>
        <v>100</v>
      </c>
      <c r="U1638" s="3">
        <f>IF(AND(R1638&lt;&gt;"_U",N1638&lt;&gt;9999,N1638&lt;&gt;999,L1638&lt;&gt;"Median"),IFERROR(VLOOKUP(A1638,'LBA Total'!A:P,16,0),"."),".")</f>
        <v>29070</v>
      </c>
    </row>
    <row r="1639" spans="1:21" x14ac:dyDescent="0.3">
      <c r="A1639" s="1" t="str">
        <f t="shared" si="50"/>
        <v>2023|KaipÄtiki Local Board Area|Total stated - total household income</v>
      </c>
      <c r="B1639" t="s">
        <v>18</v>
      </c>
      <c r="C1639" t="s">
        <v>19</v>
      </c>
      <c r="D1639" t="s">
        <v>20</v>
      </c>
      <c r="E1639" t="s">
        <v>21</v>
      </c>
      <c r="F1639">
        <v>2023</v>
      </c>
      <c r="G1639">
        <v>2023</v>
      </c>
      <c r="H1639">
        <v>7604</v>
      </c>
      <c r="I1639" t="s">
        <v>110</v>
      </c>
      <c r="J1639">
        <v>99</v>
      </c>
      <c r="K1639" t="s">
        <v>23</v>
      </c>
      <c r="L1639">
        <v>77</v>
      </c>
      <c r="M1639" t="s">
        <v>32</v>
      </c>
      <c r="N1639">
        <v>9999</v>
      </c>
      <c r="O1639" t="s">
        <v>40</v>
      </c>
      <c r="P1639">
        <v>29070</v>
      </c>
      <c r="T1639" s="3" t="str">
        <f t="shared" si="51"/>
        <v>.</v>
      </c>
      <c r="U1639" s="3" t="str">
        <f>IF(AND(R1639&lt;&gt;"_U",N1639&lt;&gt;9999,N1639&lt;&gt;999,L1639&lt;&gt;"Median"),IFERROR(VLOOKUP(A1639,'LBA Total'!A:P,16,0),"."),".")</f>
        <v>.</v>
      </c>
    </row>
    <row r="1640" spans="1:21" x14ac:dyDescent="0.3">
      <c r="A1640" s="1" t="str">
        <f t="shared" si="50"/>
        <v>2023|KaipÄtiki Local Board Area|Total - total household income</v>
      </c>
      <c r="B1640" t="s">
        <v>18</v>
      </c>
      <c r="C1640" t="s">
        <v>19</v>
      </c>
      <c r="D1640" t="s">
        <v>20</v>
      </c>
      <c r="E1640" t="s">
        <v>21</v>
      </c>
      <c r="F1640">
        <v>2023</v>
      </c>
      <c r="G1640">
        <v>2023</v>
      </c>
      <c r="H1640">
        <v>7604</v>
      </c>
      <c r="I1640" t="s">
        <v>110</v>
      </c>
      <c r="J1640">
        <v>99</v>
      </c>
      <c r="K1640" t="s">
        <v>23</v>
      </c>
      <c r="L1640">
        <v>99</v>
      </c>
      <c r="M1640" t="s">
        <v>48</v>
      </c>
      <c r="N1640">
        <v>999</v>
      </c>
      <c r="O1640" t="s">
        <v>42</v>
      </c>
      <c r="P1640">
        <v>3</v>
      </c>
      <c r="T1640" s="3" t="str">
        <f t="shared" si="51"/>
        <v>.</v>
      </c>
      <c r="U1640" s="3" t="str">
        <f>IF(AND(R1640&lt;&gt;"_U",N1640&lt;&gt;9999,N1640&lt;&gt;999,L1640&lt;&gt;"Median"),IFERROR(VLOOKUP(A1640,'LBA Total'!A:P,16,0),"."),".")</f>
        <v>.</v>
      </c>
    </row>
    <row r="1641" spans="1:21" x14ac:dyDescent="0.3">
      <c r="A1641" s="1" t="str">
        <f t="shared" si="50"/>
        <v>2023|KaipÄtiki Local Board Area|Total - total household income</v>
      </c>
      <c r="B1641" t="s">
        <v>18</v>
      </c>
      <c r="C1641" t="s">
        <v>19</v>
      </c>
      <c r="D1641" t="s">
        <v>20</v>
      </c>
      <c r="E1641" t="s">
        <v>21</v>
      </c>
      <c r="F1641">
        <v>2023</v>
      </c>
      <c r="G1641">
        <v>2023</v>
      </c>
      <c r="H1641">
        <v>7604</v>
      </c>
      <c r="I1641" t="s">
        <v>110</v>
      </c>
      <c r="J1641">
        <v>99</v>
      </c>
      <c r="K1641" t="s">
        <v>23</v>
      </c>
      <c r="L1641">
        <v>99</v>
      </c>
      <c r="M1641" t="s">
        <v>48</v>
      </c>
      <c r="N1641">
        <v>2</v>
      </c>
      <c r="O1641" t="s">
        <v>28</v>
      </c>
      <c r="P1641">
        <v>11019</v>
      </c>
      <c r="T1641" s="3">
        <f t="shared" si="51"/>
        <v>37.03</v>
      </c>
      <c r="U1641" s="3">
        <f>IF(AND(R1641&lt;&gt;"_U",N1641&lt;&gt;9999,N1641&lt;&gt;999,L1641&lt;&gt;"Median"),IFERROR(VLOOKUP(A1641,'LBA Total'!A:P,16,0),"."),".")</f>
        <v>29760</v>
      </c>
    </row>
    <row r="1642" spans="1:21" x14ac:dyDescent="0.3">
      <c r="A1642" s="1" t="str">
        <f t="shared" si="50"/>
        <v>2023|KaipÄtiki Local Board Area|Total - total household income</v>
      </c>
      <c r="B1642" t="s">
        <v>18</v>
      </c>
      <c r="C1642" t="s">
        <v>19</v>
      </c>
      <c r="D1642" t="s">
        <v>20</v>
      </c>
      <c r="E1642" t="s">
        <v>21</v>
      </c>
      <c r="F1642">
        <v>2023</v>
      </c>
      <c r="G1642">
        <v>2023</v>
      </c>
      <c r="H1642">
        <v>7604</v>
      </c>
      <c r="I1642" t="s">
        <v>110</v>
      </c>
      <c r="J1642">
        <v>99</v>
      </c>
      <c r="K1642" t="s">
        <v>23</v>
      </c>
      <c r="L1642">
        <v>99</v>
      </c>
      <c r="M1642" t="s">
        <v>48</v>
      </c>
      <c r="N1642">
        <v>1</v>
      </c>
      <c r="O1642" t="s">
        <v>33</v>
      </c>
      <c r="P1642">
        <v>16005</v>
      </c>
      <c r="T1642" s="3">
        <f t="shared" si="51"/>
        <v>53.78</v>
      </c>
      <c r="U1642" s="3">
        <f>IF(AND(R1642&lt;&gt;"_U",N1642&lt;&gt;9999,N1642&lt;&gt;999,L1642&lt;&gt;"Median"),IFERROR(VLOOKUP(A1642,'LBA Total'!A:P,16,0),"."),".")</f>
        <v>29760</v>
      </c>
    </row>
    <row r="1643" spans="1:21" x14ac:dyDescent="0.3">
      <c r="A1643" s="1" t="str">
        <f t="shared" si="50"/>
        <v>2023|KaipÄtiki Local Board Area|Total - total household income</v>
      </c>
      <c r="B1643" t="s">
        <v>18</v>
      </c>
      <c r="C1643" t="s">
        <v>19</v>
      </c>
      <c r="D1643" t="s">
        <v>20</v>
      </c>
      <c r="E1643" t="s">
        <v>21</v>
      </c>
      <c r="F1643">
        <v>2023</v>
      </c>
      <c r="G1643">
        <v>2023</v>
      </c>
      <c r="H1643">
        <v>7604</v>
      </c>
      <c r="I1643" t="s">
        <v>110</v>
      </c>
      <c r="J1643">
        <v>99</v>
      </c>
      <c r="K1643" t="s">
        <v>23</v>
      </c>
      <c r="L1643">
        <v>99</v>
      </c>
      <c r="M1643" t="s">
        <v>48</v>
      </c>
      <c r="N1643">
        <v>3</v>
      </c>
      <c r="O1643" t="s">
        <v>25</v>
      </c>
      <c r="P1643">
        <v>2733</v>
      </c>
      <c r="T1643" s="3">
        <f t="shared" si="51"/>
        <v>9.18</v>
      </c>
      <c r="U1643" s="3">
        <f>IF(AND(R1643&lt;&gt;"_U",N1643&lt;&gt;9999,N1643&lt;&gt;999,L1643&lt;&gt;"Median"),IFERROR(VLOOKUP(A1643,'LBA Total'!A:P,16,0),"."),".")</f>
        <v>29760</v>
      </c>
    </row>
    <row r="1644" spans="1:21" x14ac:dyDescent="0.3">
      <c r="A1644" s="1" t="str">
        <f t="shared" si="50"/>
        <v>2023|KaipÄtiki Local Board Area|Total - total household income</v>
      </c>
      <c r="B1644" t="s">
        <v>18</v>
      </c>
      <c r="C1644" t="s">
        <v>19</v>
      </c>
      <c r="D1644" t="s">
        <v>20</v>
      </c>
      <c r="E1644" t="s">
        <v>21</v>
      </c>
      <c r="F1644">
        <v>2023</v>
      </c>
      <c r="G1644">
        <v>2023</v>
      </c>
      <c r="H1644">
        <v>7604</v>
      </c>
      <c r="I1644" t="s">
        <v>110</v>
      </c>
      <c r="J1644">
        <v>99</v>
      </c>
      <c r="K1644" t="s">
        <v>23</v>
      </c>
      <c r="L1644">
        <v>99</v>
      </c>
      <c r="M1644" t="s">
        <v>48</v>
      </c>
      <c r="N1644">
        <v>9999</v>
      </c>
      <c r="O1644" t="s">
        <v>40</v>
      </c>
      <c r="P1644">
        <v>29760</v>
      </c>
      <c r="T1644" s="3" t="str">
        <f t="shared" si="51"/>
        <v>.</v>
      </c>
      <c r="U1644" s="3" t="str">
        <f>IF(AND(R1644&lt;&gt;"_U",N1644&lt;&gt;9999,N1644&lt;&gt;999,L1644&lt;&gt;"Median"),IFERROR(VLOOKUP(A1644,'LBA Total'!A:P,16,0),"."),".")</f>
        <v>.</v>
      </c>
    </row>
    <row r="1645" spans="1:21" x14ac:dyDescent="0.3">
      <c r="A1645" s="1" t="str">
        <f t="shared" si="50"/>
        <v>2023|KaipÄtiki Local Board Area|Total - total household income</v>
      </c>
      <c r="B1645" t="s">
        <v>18</v>
      </c>
      <c r="C1645" t="s">
        <v>19</v>
      </c>
      <c r="D1645" t="s">
        <v>20</v>
      </c>
      <c r="E1645" t="s">
        <v>21</v>
      </c>
      <c r="F1645">
        <v>2023</v>
      </c>
      <c r="G1645">
        <v>2023</v>
      </c>
      <c r="H1645">
        <v>7604</v>
      </c>
      <c r="I1645" t="s">
        <v>110</v>
      </c>
      <c r="J1645">
        <v>99</v>
      </c>
      <c r="K1645" t="s">
        <v>23</v>
      </c>
      <c r="L1645">
        <v>99</v>
      </c>
      <c r="M1645" t="s">
        <v>48</v>
      </c>
      <c r="N1645">
        <v>7777</v>
      </c>
      <c r="O1645" t="s">
        <v>37</v>
      </c>
      <c r="P1645">
        <v>29760</v>
      </c>
      <c r="T1645" s="3">
        <f t="shared" si="51"/>
        <v>100</v>
      </c>
      <c r="U1645" s="3">
        <f>IF(AND(R1645&lt;&gt;"_U",N1645&lt;&gt;9999,N1645&lt;&gt;999,L1645&lt;&gt;"Median"),IFERROR(VLOOKUP(A1645,'LBA Total'!A:P,16,0),"."),".")</f>
        <v>29760</v>
      </c>
    </row>
    <row r="1646" spans="1:21" x14ac:dyDescent="0.3">
      <c r="A1646" s="1" t="str">
        <f t="shared" si="50"/>
        <v>2023|KaipÄtiki Local Board Area|Median ($) - total household income</v>
      </c>
      <c r="B1646" t="s">
        <v>18</v>
      </c>
      <c r="C1646" t="s">
        <v>19</v>
      </c>
      <c r="D1646" t="s">
        <v>20</v>
      </c>
      <c r="E1646" t="s">
        <v>21</v>
      </c>
      <c r="F1646">
        <v>2023</v>
      </c>
      <c r="G1646">
        <v>2023</v>
      </c>
      <c r="H1646">
        <v>7604</v>
      </c>
      <c r="I1646" t="s">
        <v>110</v>
      </c>
      <c r="J1646">
        <v>99</v>
      </c>
      <c r="K1646" t="s">
        <v>23</v>
      </c>
      <c r="L1646" t="s">
        <v>56</v>
      </c>
      <c r="M1646" t="s">
        <v>57</v>
      </c>
      <c r="N1646">
        <v>7777</v>
      </c>
      <c r="O1646" t="s">
        <v>37</v>
      </c>
      <c r="P1646">
        <v>124200</v>
      </c>
      <c r="T1646" s="3" t="str">
        <f t="shared" si="51"/>
        <v>.</v>
      </c>
      <c r="U1646" s="3" t="str">
        <f>IF(AND(R1646&lt;&gt;"_U",N1646&lt;&gt;9999,N1646&lt;&gt;999,L1646&lt;&gt;"Median"),IFERROR(VLOOKUP(A1646,'LBA Total'!A:P,16,0),"."),".")</f>
        <v>.</v>
      </c>
    </row>
    <row r="1647" spans="1:21" x14ac:dyDescent="0.3">
      <c r="A1647" s="1" t="str">
        <f t="shared" si="50"/>
        <v>2023|KaipÄtiki Local Board Area|Median ($) - total household income</v>
      </c>
      <c r="B1647" t="s">
        <v>18</v>
      </c>
      <c r="C1647" t="s">
        <v>19</v>
      </c>
      <c r="D1647" t="s">
        <v>20</v>
      </c>
      <c r="E1647" t="s">
        <v>21</v>
      </c>
      <c r="F1647">
        <v>2023</v>
      </c>
      <c r="G1647">
        <v>2023</v>
      </c>
      <c r="H1647">
        <v>7604</v>
      </c>
      <c r="I1647" t="s">
        <v>110</v>
      </c>
      <c r="J1647">
        <v>99</v>
      </c>
      <c r="K1647" t="s">
        <v>23</v>
      </c>
      <c r="L1647" t="s">
        <v>56</v>
      </c>
      <c r="M1647" t="s">
        <v>57</v>
      </c>
      <c r="N1647">
        <v>3</v>
      </c>
      <c r="O1647" t="s">
        <v>25</v>
      </c>
      <c r="P1647">
        <v>141000</v>
      </c>
      <c r="T1647" s="3" t="str">
        <f t="shared" si="51"/>
        <v>.</v>
      </c>
      <c r="U1647" s="3" t="str">
        <f>IF(AND(R1647&lt;&gt;"_U",N1647&lt;&gt;9999,N1647&lt;&gt;999,L1647&lt;&gt;"Median"),IFERROR(VLOOKUP(A1647,'LBA Total'!A:P,16,0),"."),".")</f>
        <v>.</v>
      </c>
    </row>
    <row r="1648" spans="1:21" x14ac:dyDescent="0.3">
      <c r="A1648" s="1" t="str">
        <f t="shared" si="50"/>
        <v>2023|KaipÄtiki Local Board Area|Median ($) - total household income</v>
      </c>
      <c r="B1648" t="s">
        <v>18</v>
      </c>
      <c r="C1648" t="s">
        <v>19</v>
      </c>
      <c r="D1648" t="s">
        <v>20</v>
      </c>
      <c r="E1648" t="s">
        <v>21</v>
      </c>
      <c r="F1648">
        <v>2023</v>
      </c>
      <c r="G1648">
        <v>2023</v>
      </c>
      <c r="H1648">
        <v>7604</v>
      </c>
      <c r="I1648" t="s">
        <v>110</v>
      </c>
      <c r="J1648">
        <v>99</v>
      </c>
      <c r="K1648" t="s">
        <v>23</v>
      </c>
      <c r="L1648" t="s">
        <v>56</v>
      </c>
      <c r="M1648" t="s">
        <v>57</v>
      </c>
      <c r="N1648">
        <v>1</v>
      </c>
      <c r="O1648" t="s">
        <v>33</v>
      </c>
      <c r="P1648">
        <v>137300</v>
      </c>
      <c r="T1648" s="3" t="str">
        <f t="shared" si="51"/>
        <v>.</v>
      </c>
      <c r="U1648" s="3" t="str">
        <f>IF(AND(R1648&lt;&gt;"_U",N1648&lt;&gt;9999,N1648&lt;&gt;999,L1648&lt;&gt;"Median"),IFERROR(VLOOKUP(A1648,'LBA Total'!A:P,16,0),"."),".")</f>
        <v>.</v>
      </c>
    </row>
    <row r="1649" spans="1:21" x14ac:dyDescent="0.3">
      <c r="A1649" s="1" t="str">
        <f t="shared" si="50"/>
        <v>2023|KaipÄtiki Local Board Area|Median ($) - total household income</v>
      </c>
      <c r="B1649" t="s">
        <v>18</v>
      </c>
      <c r="C1649" t="s">
        <v>19</v>
      </c>
      <c r="D1649" t="s">
        <v>20</v>
      </c>
      <c r="E1649" t="s">
        <v>21</v>
      </c>
      <c r="F1649">
        <v>2023</v>
      </c>
      <c r="G1649">
        <v>2023</v>
      </c>
      <c r="H1649">
        <v>7604</v>
      </c>
      <c r="I1649" t="s">
        <v>110</v>
      </c>
      <c r="J1649">
        <v>99</v>
      </c>
      <c r="K1649" t="s">
        <v>23</v>
      </c>
      <c r="L1649" t="s">
        <v>56</v>
      </c>
      <c r="M1649" t="s">
        <v>57</v>
      </c>
      <c r="N1649">
        <v>9999</v>
      </c>
      <c r="O1649" t="s">
        <v>40</v>
      </c>
      <c r="P1649">
        <v>124200</v>
      </c>
      <c r="T1649" s="3" t="str">
        <f t="shared" si="51"/>
        <v>.</v>
      </c>
      <c r="U1649" s="3" t="str">
        <f>IF(AND(R1649&lt;&gt;"_U",N1649&lt;&gt;9999,N1649&lt;&gt;999,L1649&lt;&gt;"Median"),IFERROR(VLOOKUP(A1649,'LBA Total'!A:P,16,0),"."),".")</f>
        <v>.</v>
      </c>
    </row>
    <row r="1650" spans="1:21" x14ac:dyDescent="0.3">
      <c r="A1650" s="1" t="str">
        <f t="shared" si="50"/>
        <v>2023|KaipÄtiki Local Board Area|Median ($) - total household income</v>
      </c>
      <c r="B1650" t="s">
        <v>18</v>
      </c>
      <c r="C1650" t="s">
        <v>19</v>
      </c>
      <c r="D1650" t="s">
        <v>20</v>
      </c>
      <c r="E1650" t="s">
        <v>21</v>
      </c>
      <c r="F1650">
        <v>2023</v>
      </c>
      <c r="G1650">
        <v>2023</v>
      </c>
      <c r="H1650">
        <v>7604</v>
      </c>
      <c r="I1650" t="s">
        <v>110</v>
      </c>
      <c r="J1650">
        <v>99</v>
      </c>
      <c r="K1650" t="s">
        <v>23</v>
      </c>
      <c r="L1650" t="s">
        <v>56</v>
      </c>
      <c r="M1650" t="s">
        <v>57</v>
      </c>
      <c r="N1650">
        <v>2</v>
      </c>
      <c r="O1650" t="s">
        <v>28</v>
      </c>
      <c r="P1650">
        <v>105700</v>
      </c>
      <c r="T1650" s="3" t="str">
        <f t="shared" si="51"/>
        <v>.</v>
      </c>
      <c r="U1650" s="3" t="str">
        <f>IF(AND(R1650&lt;&gt;"_U",N1650&lt;&gt;9999,N1650&lt;&gt;999,L1650&lt;&gt;"Median"),IFERROR(VLOOKUP(A1650,'LBA Total'!A:P,16,0),"."),".")</f>
        <v>.</v>
      </c>
    </row>
    <row r="1651" spans="1:21" x14ac:dyDescent="0.3">
      <c r="A1651" s="1" t="str">
        <f t="shared" si="50"/>
        <v>2023|KaipÄtiki Local Board Area|Median ($) - total household income</v>
      </c>
      <c r="B1651" t="s">
        <v>18</v>
      </c>
      <c r="C1651" t="s">
        <v>19</v>
      </c>
      <c r="D1651" t="s">
        <v>20</v>
      </c>
      <c r="E1651" t="s">
        <v>21</v>
      </c>
      <c r="F1651">
        <v>2023</v>
      </c>
      <c r="G1651">
        <v>2023</v>
      </c>
      <c r="H1651">
        <v>7604</v>
      </c>
      <c r="I1651" t="s">
        <v>110</v>
      </c>
      <c r="J1651">
        <v>99</v>
      </c>
      <c r="K1651" t="s">
        <v>23</v>
      </c>
      <c r="L1651" t="s">
        <v>56</v>
      </c>
      <c r="M1651" t="s">
        <v>57</v>
      </c>
      <c r="N1651">
        <v>999</v>
      </c>
      <c r="O1651" t="s">
        <v>42</v>
      </c>
      <c r="R1651" t="s">
        <v>61</v>
      </c>
      <c r="S1651" t="s">
        <v>62</v>
      </c>
      <c r="T1651" s="3" t="str">
        <f t="shared" si="51"/>
        <v>.</v>
      </c>
      <c r="U1651" s="3" t="str">
        <f>IF(AND(R1651&lt;&gt;"_U",N1651&lt;&gt;9999,N1651&lt;&gt;999,L1651&lt;&gt;"Median"),IFERROR(VLOOKUP(A1651,'LBA Total'!A:P,16,0),"."),".")</f>
        <v>.</v>
      </c>
    </row>
    <row r="1652" spans="1:21" x14ac:dyDescent="0.3">
      <c r="A1652" s="1" t="str">
        <f t="shared" si="50"/>
        <v>2023|Devonport-Takapuna Local Board Area|$20,000 or less</v>
      </c>
      <c r="B1652" t="s">
        <v>18</v>
      </c>
      <c r="C1652" t="s">
        <v>19</v>
      </c>
      <c r="D1652" t="s">
        <v>20</v>
      </c>
      <c r="E1652" t="s">
        <v>21</v>
      </c>
      <c r="F1652">
        <v>2023</v>
      </c>
      <c r="G1652">
        <v>2023</v>
      </c>
      <c r="H1652">
        <v>7605</v>
      </c>
      <c r="I1652" t="s">
        <v>129</v>
      </c>
      <c r="J1652">
        <v>99</v>
      </c>
      <c r="K1652" t="s">
        <v>23</v>
      </c>
      <c r="L1652">
        <v>1</v>
      </c>
      <c r="M1652" t="s">
        <v>39</v>
      </c>
      <c r="N1652">
        <v>3</v>
      </c>
      <c r="O1652" t="s">
        <v>25</v>
      </c>
      <c r="P1652">
        <v>135</v>
      </c>
      <c r="T1652" s="3">
        <f t="shared" si="51"/>
        <v>12.68</v>
      </c>
      <c r="U1652" s="3">
        <f>IF(AND(R1652&lt;&gt;"_U",N1652&lt;&gt;9999,N1652&lt;&gt;999,L1652&lt;&gt;"Median"),IFERROR(VLOOKUP(A1652,'LBA Total'!A:P,16,0),"."),".")</f>
        <v>1065</v>
      </c>
    </row>
    <row r="1653" spans="1:21" x14ac:dyDescent="0.3">
      <c r="A1653" s="1" t="str">
        <f t="shared" si="50"/>
        <v>2023|Devonport-Takapuna Local Board Area|$20,000 or less</v>
      </c>
      <c r="B1653" t="s">
        <v>18</v>
      </c>
      <c r="C1653" t="s">
        <v>19</v>
      </c>
      <c r="D1653" t="s">
        <v>20</v>
      </c>
      <c r="E1653" t="s">
        <v>21</v>
      </c>
      <c r="F1653">
        <v>2023</v>
      </c>
      <c r="G1653">
        <v>2023</v>
      </c>
      <c r="H1653">
        <v>7605</v>
      </c>
      <c r="I1653" t="s">
        <v>129</v>
      </c>
      <c r="J1653">
        <v>99</v>
      </c>
      <c r="K1653" t="s">
        <v>23</v>
      </c>
      <c r="L1653">
        <v>1</v>
      </c>
      <c r="M1653" t="s">
        <v>39</v>
      </c>
      <c r="N1653">
        <v>999</v>
      </c>
      <c r="O1653" t="s">
        <v>42</v>
      </c>
      <c r="P1653">
        <v>0</v>
      </c>
      <c r="T1653" s="3" t="str">
        <f t="shared" si="51"/>
        <v>.</v>
      </c>
      <c r="U1653" s="3" t="str">
        <f>IF(AND(R1653&lt;&gt;"_U",N1653&lt;&gt;9999,N1653&lt;&gt;999,L1653&lt;&gt;"Median"),IFERROR(VLOOKUP(A1653,'LBA Total'!A:P,16,0),"."),".")</f>
        <v>.</v>
      </c>
    </row>
    <row r="1654" spans="1:21" x14ac:dyDescent="0.3">
      <c r="A1654" s="1" t="str">
        <f t="shared" si="50"/>
        <v>2023|Devonport-Takapuna Local Board Area|$20,000 or less</v>
      </c>
      <c r="B1654" t="s">
        <v>18</v>
      </c>
      <c r="C1654" t="s">
        <v>19</v>
      </c>
      <c r="D1654" t="s">
        <v>20</v>
      </c>
      <c r="E1654" t="s">
        <v>21</v>
      </c>
      <c r="F1654">
        <v>2023</v>
      </c>
      <c r="G1654">
        <v>2023</v>
      </c>
      <c r="H1654">
        <v>7605</v>
      </c>
      <c r="I1654" t="s">
        <v>129</v>
      </c>
      <c r="J1654">
        <v>99</v>
      </c>
      <c r="K1654" t="s">
        <v>23</v>
      </c>
      <c r="L1654">
        <v>1</v>
      </c>
      <c r="M1654" t="s">
        <v>39</v>
      </c>
      <c r="N1654">
        <v>7777</v>
      </c>
      <c r="O1654" t="s">
        <v>37</v>
      </c>
      <c r="P1654">
        <v>1065</v>
      </c>
      <c r="T1654" s="3">
        <f t="shared" si="51"/>
        <v>100</v>
      </c>
      <c r="U1654" s="3">
        <f>IF(AND(R1654&lt;&gt;"_U",N1654&lt;&gt;9999,N1654&lt;&gt;999,L1654&lt;&gt;"Median"),IFERROR(VLOOKUP(A1654,'LBA Total'!A:P,16,0),"."),".")</f>
        <v>1065</v>
      </c>
    </row>
    <row r="1655" spans="1:21" x14ac:dyDescent="0.3">
      <c r="A1655" s="1" t="str">
        <f t="shared" si="50"/>
        <v>2023|Devonport-Takapuna Local Board Area|$20,000 or less</v>
      </c>
      <c r="B1655" t="s">
        <v>18</v>
      </c>
      <c r="C1655" t="s">
        <v>19</v>
      </c>
      <c r="D1655" t="s">
        <v>20</v>
      </c>
      <c r="E1655" t="s">
        <v>21</v>
      </c>
      <c r="F1655">
        <v>2023</v>
      </c>
      <c r="G1655">
        <v>2023</v>
      </c>
      <c r="H1655">
        <v>7605</v>
      </c>
      <c r="I1655" t="s">
        <v>129</v>
      </c>
      <c r="J1655">
        <v>99</v>
      </c>
      <c r="K1655" t="s">
        <v>23</v>
      </c>
      <c r="L1655">
        <v>1</v>
      </c>
      <c r="M1655" t="s">
        <v>39</v>
      </c>
      <c r="N1655">
        <v>9999</v>
      </c>
      <c r="O1655" t="s">
        <v>40</v>
      </c>
      <c r="P1655">
        <v>1065</v>
      </c>
      <c r="T1655" s="3" t="str">
        <f t="shared" si="51"/>
        <v>.</v>
      </c>
      <c r="U1655" s="3" t="str">
        <f>IF(AND(R1655&lt;&gt;"_U",N1655&lt;&gt;9999,N1655&lt;&gt;999,L1655&lt;&gt;"Median"),IFERROR(VLOOKUP(A1655,'LBA Total'!A:P,16,0),"."),".")</f>
        <v>.</v>
      </c>
    </row>
    <row r="1656" spans="1:21" x14ac:dyDescent="0.3">
      <c r="A1656" s="1" t="str">
        <f t="shared" si="50"/>
        <v>2023|Devonport-Takapuna Local Board Area|$20,000 or less</v>
      </c>
      <c r="B1656" t="s">
        <v>18</v>
      </c>
      <c r="C1656" t="s">
        <v>19</v>
      </c>
      <c r="D1656" t="s">
        <v>20</v>
      </c>
      <c r="E1656" t="s">
        <v>21</v>
      </c>
      <c r="F1656">
        <v>2023</v>
      </c>
      <c r="G1656">
        <v>2023</v>
      </c>
      <c r="H1656">
        <v>7605</v>
      </c>
      <c r="I1656" t="s">
        <v>129</v>
      </c>
      <c r="J1656">
        <v>99</v>
      </c>
      <c r="K1656" t="s">
        <v>23</v>
      </c>
      <c r="L1656">
        <v>1</v>
      </c>
      <c r="M1656" t="s">
        <v>39</v>
      </c>
      <c r="N1656">
        <v>1</v>
      </c>
      <c r="O1656" t="s">
        <v>33</v>
      </c>
      <c r="P1656">
        <v>414</v>
      </c>
      <c r="T1656" s="3">
        <f t="shared" si="51"/>
        <v>38.869999999999997</v>
      </c>
      <c r="U1656" s="3">
        <f>IF(AND(R1656&lt;&gt;"_U",N1656&lt;&gt;9999,N1656&lt;&gt;999,L1656&lt;&gt;"Median"),IFERROR(VLOOKUP(A1656,'LBA Total'!A:P,16,0),"."),".")</f>
        <v>1065</v>
      </c>
    </row>
    <row r="1657" spans="1:21" x14ac:dyDescent="0.3">
      <c r="A1657" s="1" t="str">
        <f t="shared" si="50"/>
        <v>2023|Devonport-Takapuna Local Board Area|$20,000 or less</v>
      </c>
      <c r="B1657" t="s">
        <v>18</v>
      </c>
      <c r="C1657" t="s">
        <v>19</v>
      </c>
      <c r="D1657" t="s">
        <v>20</v>
      </c>
      <c r="E1657" t="s">
        <v>21</v>
      </c>
      <c r="F1657">
        <v>2023</v>
      </c>
      <c r="G1657">
        <v>2023</v>
      </c>
      <c r="H1657">
        <v>7605</v>
      </c>
      <c r="I1657" t="s">
        <v>129</v>
      </c>
      <c r="J1657">
        <v>99</v>
      </c>
      <c r="K1657" t="s">
        <v>23</v>
      </c>
      <c r="L1657">
        <v>1</v>
      </c>
      <c r="M1657" t="s">
        <v>39</v>
      </c>
      <c r="N1657">
        <v>2</v>
      </c>
      <c r="O1657" t="s">
        <v>28</v>
      </c>
      <c r="P1657">
        <v>513</v>
      </c>
      <c r="T1657" s="3">
        <f t="shared" si="51"/>
        <v>48.17</v>
      </c>
      <c r="U1657" s="3">
        <f>IF(AND(R1657&lt;&gt;"_U",N1657&lt;&gt;9999,N1657&lt;&gt;999,L1657&lt;&gt;"Median"),IFERROR(VLOOKUP(A1657,'LBA Total'!A:P,16,0),"."),".")</f>
        <v>1065</v>
      </c>
    </row>
    <row r="1658" spans="1:21" x14ac:dyDescent="0.3">
      <c r="A1658" s="1" t="str">
        <f t="shared" si="50"/>
        <v>2023|Devonport-Takapuna Local Board Area|$20,001-$30,000</v>
      </c>
      <c r="B1658" t="s">
        <v>18</v>
      </c>
      <c r="C1658" t="s">
        <v>19</v>
      </c>
      <c r="D1658" t="s">
        <v>20</v>
      </c>
      <c r="E1658" t="s">
        <v>21</v>
      </c>
      <c r="F1658">
        <v>2023</v>
      </c>
      <c r="G1658">
        <v>2023</v>
      </c>
      <c r="H1658">
        <v>7605</v>
      </c>
      <c r="I1658" t="s">
        <v>129</v>
      </c>
      <c r="J1658">
        <v>99</v>
      </c>
      <c r="K1658" t="s">
        <v>23</v>
      </c>
      <c r="L1658">
        <v>2</v>
      </c>
      <c r="M1658" t="s">
        <v>24</v>
      </c>
      <c r="N1658">
        <v>9999</v>
      </c>
      <c r="O1658" t="s">
        <v>40</v>
      </c>
      <c r="P1658">
        <v>1362</v>
      </c>
      <c r="T1658" s="3" t="str">
        <f t="shared" si="51"/>
        <v>.</v>
      </c>
      <c r="U1658" s="3" t="str">
        <f>IF(AND(R1658&lt;&gt;"_U",N1658&lt;&gt;9999,N1658&lt;&gt;999,L1658&lt;&gt;"Median"),IFERROR(VLOOKUP(A1658,'LBA Total'!A:P,16,0),"."),".")</f>
        <v>.</v>
      </c>
    </row>
    <row r="1659" spans="1:21" x14ac:dyDescent="0.3">
      <c r="A1659" s="1" t="str">
        <f t="shared" si="50"/>
        <v>2023|Devonport-Takapuna Local Board Area|$20,001-$30,000</v>
      </c>
      <c r="B1659" t="s">
        <v>18</v>
      </c>
      <c r="C1659" t="s">
        <v>19</v>
      </c>
      <c r="D1659" t="s">
        <v>20</v>
      </c>
      <c r="E1659" t="s">
        <v>21</v>
      </c>
      <c r="F1659">
        <v>2023</v>
      </c>
      <c r="G1659">
        <v>2023</v>
      </c>
      <c r="H1659">
        <v>7605</v>
      </c>
      <c r="I1659" t="s">
        <v>129</v>
      </c>
      <c r="J1659">
        <v>99</v>
      </c>
      <c r="K1659" t="s">
        <v>23</v>
      </c>
      <c r="L1659">
        <v>2</v>
      </c>
      <c r="M1659" t="s">
        <v>24</v>
      </c>
      <c r="N1659">
        <v>2</v>
      </c>
      <c r="O1659" t="s">
        <v>28</v>
      </c>
      <c r="P1659">
        <v>483</v>
      </c>
      <c r="T1659" s="3">
        <f t="shared" si="51"/>
        <v>35.46</v>
      </c>
      <c r="U1659" s="3">
        <f>IF(AND(R1659&lt;&gt;"_U",N1659&lt;&gt;9999,N1659&lt;&gt;999,L1659&lt;&gt;"Median"),IFERROR(VLOOKUP(A1659,'LBA Total'!A:P,16,0),"."),".")</f>
        <v>1362</v>
      </c>
    </row>
    <row r="1660" spans="1:21" x14ac:dyDescent="0.3">
      <c r="A1660" s="1" t="str">
        <f t="shared" si="50"/>
        <v>2023|Devonport-Takapuna Local Board Area|$20,001-$30,000</v>
      </c>
      <c r="B1660" t="s">
        <v>18</v>
      </c>
      <c r="C1660" t="s">
        <v>19</v>
      </c>
      <c r="D1660" t="s">
        <v>20</v>
      </c>
      <c r="E1660" t="s">
        <v>21</v>
      </c>
      <c r="F1660">
        <v>2023</v>
      </c>
      <c r="G1660">
        <v>2023</v>
      </c>
      <c r="H1660">
        <v>7605</v>
      </c>
      <c r="I1660" t="s">
        <v>129</v>
      </c>
      <c r="J1660">
        <v>99</v>
      </c>
      <c r="K1660" t="s">
        <v>23</v>
      </c>
      <c r="L1660">
        <v>2</v>
      </c>
      <c r="M1660" t="s">
        <v>24</v>
      </c>
      <c r="N1660">
        <v>3</v>
      </c>
      <c r="O1660" t="s">
        <v>25</v>
      </c>
      <c r="P1660">
        <v>177</v>
      </c>
      <c r="T1660" s="3">
        <f t="shared" si="51"/>
        <v>13</v>
      </c>
      <c r="U1660" s="3">
        <f>IF(AND(R1660&lt;&gt;"_U",N1660&lt;&gt;9999,N1660&lt;&gt;999,L1660&lt;&gt;"Median"),IFERROR(VLOOKUP(A1660,'LBA Total'!A:P,16,0),"."),".")</f>
        <v>1362</v>
      </c>
    </row>
    <row r="1661" spans="1:21" x14ac:dyDescent="0.3">
      <c r="A1661" s="1" t="str">
        <f t="shared" si="50"/>
        <v>2023|Devonport-Takapuna Local Board Area|$20,001-$30,000</v>
      </c>
      <c r="B1661" t="s">
        <v>18</v>
      </c>
      <c r="C1661" t="s">
        <v>19</v>
      </c>
      <c r="D1661" t="s">
        <v>20</v>
      </c>
      <c r="E1661" t="s">
        <v>21</v>
      </c>
      <c r="F1661">
        <v>2023</v>
      </c>
      <c r="G1661">
        <v>2023</v>
      </c>
      <c r="H1661">
        <v>7605</v>
      </c>
      <c r="I1661" t="s">
        <v>129</v>
      </c>
      <c r="J1661">
        <v>99</v>
      </c>
      <c r="K1661" t="s">
        <v>23</v>
      </c>
      <c r="L1661">
        <v>2</v>
      </c>
      <c r="M1661" t="s">
        <v>24</v>
      </c>
      <c r="N1661">
        <v>999</v>
      </c>
      <c r="O1661" t="s">
        <v>42</v>
      </c>
      <c r="P1661">
        <v>0</v>
      </c>
      <c r="T1661" s="3" t="str">
        <f t="shared" si="51"/>
        <v>.</v>
      </c>
      <c r="U1661" s="3" t="str">
        <f>IF(AND(R1661&lt;&gt;"_U",N1661&lt;&gt;9999,N1661&lt;&gt;999,L1661&lt;&gt;"Median"),IFERROR(VLOOKUP(A1661,'LBA Total'!A:P,16,0),"."),".")</f>
        <v>.</v>
      </c>
    </row>
    <row r="1662" spans="1:21" x14ac:dyDescent="0.3">
      <c r="A1662" s="1" t="str">
        <f t="shared" si="50"/>
        <v>2023|Devonport-Takapuna Local Board Area|$20,001-$30,000</v>
      </c>
      <c r="B1662" t="s">
        <v>18</v>
      </c>
      <c r="C1662" t="s">
        <v>19</v>
      </c>
      <c r="D1662" t="s">
        <v>20</v>
      </c>
      <c r="E1662" t="s">
        <v>21</v>
      </c>
      <c r="F1662">
        <v>2023</v>
      </c>
      <c r="G1662">
        <v>2023</v>
      </c>
      <c r="H1662">
        <v>7605</v>
      </c>
      <c r="I1662" t="s">
        <v>129</v>
      </c>
      <c r="J1662">
        <v>99</v>
      </c>
      <c r="K1662" t="s">
        <v>23</v>
      </c>
      <c r="L1662">
        <v>2</v>
      </c>
      <c r="M1662" t="s">
        <v>24</v>
      </c>
      <c r="N1662">
        <v>7777</v>
      </c>
      <c r="O1662" t="s">
        <v>37</v>
      </c>
      <c r="P1662">
        <v>1362</v>
      </c>
      <c r="T1662" s="3">
        <f t="shared" si="51"/>
        <v>100</v>
      </c>
      <c r="U1662" s="3">
        <f>IF(AND(R1662&lt;&gt;"_U",N1662&lt;&gt;9999,N1662&lt;&gt;999,L1662&lt;&gt;"Median"),IFERROR(VLOOKUP(A1662,'LBA Total'!A:P,16,0),"."),".")</f>
        <v>1362</v>
      </c>
    </row>
    <row r="1663" spans="1:21" x14ac:dyDescent="0.3">
      <c r="A1663" s="1" t="str">
        <f t="shared" si="50"/>
        <v>2023|Devonport-Takapuna Local Board Area|$20,001-$30,000</v>
      </c>
      <c r="B1663" t="s">
        <v>18</v>
      </c>
      <c r="C1663" t="s">
        <v>19</v>
      </c>
      <c r="D1663" t="s">
        <v>20</v>
      </c>
      <c r="E1663" t="s">
        <v>21</v>
      </c>
      <c r="F1663">
        <v>2023</v>
      </c>
      <c r="G1663">
        <v>2023</v>
      </c>
      <c r="H1663">
        <v>7605</v>
      </c>
      <c r="I1663" t="s">
        <v>129</v>
      </c>
      <c r="J1663">
        <v>99</v>
      </c>
      <c r="K1663" t="s">
        <v>23</v>
      </c>
      <c r="L1663">
        <v>2</v>
      </c>
      <c r="M1663" t="s">
        <v>24</v>
      </c>
      <c r="N1663">
        <v>1</v>
      </c>
      <c r="O1663" t="s">
        <v>33</v>
      </c>
      <c r="P1663">
        <v>702</v>
      </c>
      <c r="T1663" s="3">
        <f t="shared" si="51"/>
        <v>51.54</v>
      </c>
      <c r="U1663" s="3">
        <f>IF(AND(R1663&lt;&gt;"_U",N1663&lt;&gt;9999,N1663&lt;&gt;999,L1663&lt;&gt;"Median"),IFERROR(VLOOKUP(A1663,'LBA Total'!A:P,16,0),"."),".")</f>
        <v>1362</v>
      </c>
    </row>
    <row r="1664" spans="1:21" x14ac:dyDescent="0.3">
      <c r="A1664" s="1" t="str">
        <f t="shared" si="50"/>
        <v>2023|Devonport-Takapuna Local Board Area|$30,001-$50,000</v>
      </c>
      <c r="B1664" t="s">
        <v>18</v>
      </c>
      <c r="C1664" t="s">
        <v>19</v>
      </c>
      <c r="D1664" t="s">
        <v>20</v>
      </c>
      <c r="E1664" t="s">
        <v>21</v>
      </c>
      <c r="F1664">
        <v>2023</v>
      </c>
      <c r="G1664">
        <v>2023</v>
      </c>
      <c r="H1664">
        <v>7605</v>
      </c>
      <c r="I1664" t="s">
        <v>129</v>
      </c>
      <c r="J1664">
        <v>99</v>
      </c>
      <c r="K1664" t="s">
        <v>23</v>
      </c>
      <c r="L1664">
        <v>3</v>
      </c>
      <c r="M1664" t="s">
        <v>45</v>
      </c>
      <c r="N1664">
        <v>2</v>
      </c>
      <c r="O1664" t="s">
        <v>28</v>
      </c>
      <c r="P1664">
        <v>660</v>
      </c>
      <c r="T1664" s="3">
        <f t="shared" si="51"/>
        <v>34.159999999999997</v>
      </c>
      <c r="U1664" s="3">
        <f>IF(AND(R1664&lt;&gt;"_U",N1664&lt;&gt;9999,N1664&lt;&gt;999,L1664&lt;&gt;"Median"),IFERROR(VLOOKUP(A1664,'LBA Total'!A:P,16,0),"."),".")</f>
        <v>1932</v>
      </c>
    </row>
    <row r="1665" spans="1:21" x14ac:dyDescent="0.3">
      <c r="A1665" s="1" t="str">
        <f t="shared" si="50"/>
        <v>2023|Devonport-Takapuna Local Board Area|$30,001-$50,000</v>
      </c>
      <c r="B1665" t="s">
        <v>18</v>
      </c>
      <c r="C1665" t="s">
        <v>19</v>
      </c>
      <c r="D1665" t="s">
        <v>20</v>
      </c>
      <c r="E1665" t="s">
        <v>21</v>
      </c>
      <c r="F1665">
        <v>2023</v>
      </c>
      <c r="G1665">
        <v>2023</v>
      </c>
      <c r="H1665">
        <v>7605</v>
      </c>
      <c r="I1665" t="s">
        <v>129</v>
      </c>
      <c r="J1665">
        <v>99</v>
      </c>
      <c r="K1665" t="s">
        <v>23</v>
      </c>
      <c r="L1665">
        <v>3</v>
      </c>
      <c r="M1665" t="s">
        <v>45</v>
      </c>
      <c r="N1665">
        <v>3</v>
      </c>
      <c r="O1665" t="s">
        <v>25</v>
      </c>
      <c r="P1665">
        <v>246</v>
      </c>
      <c r="T1665" s="3">
        <f t="shared" si="51"/>
        <v>12.73</v>
      </c>
      <c r="U1665" s="3">
        <f>IF(AND(R1665&lt;&gt;"_U",N1665&lt;&gt;9999,N1665&lt;&gt;999,L1665&lt;&gt;"Median"),IFERROR(VLOOKUP(A1665,'LBA Total'!A:P,16,0),"."),".")</f>
        <v>1932</v>
      </c>
    </row>
    <row r="1666" spans="1:21" x14ac:dyDescent="0.3">
      <c r="A1666" s="1" t="str">
        <f t="shared" si="50"/>
        <v>2023|Devonport-Takapuna Local Board Area|$30,001-$50,000</v>
      </c>
      <c r="B1666" t="s">
        <v>18</v>
      </c>
      <c r="C1666" t="s">
        <v>19</v>
      </c>
      <c r="D1666" t="s">
        <v>20</v>
      </c>
      <c r="E1666" t="s">
        <v>21</v>
      </c>
      <c r="F1666">
        <v>2023</v>
      </c>
      <c r="G1666">
        <v>2023</v>
      </c>
      <c r="H1666">
        <v>7605</v>
      </c>
      <c r="I1666" t="s">
        <v>129</v>
      </c>
      <c r="J1666">
        <v>99</v>
      </c>
      <c r="K1666" t="s">
        <v>23</v>
      </c>
      <c r="L1666">
        <v>3</v>
      </c>
      <c r="M1666" t="s">
        <v>45</v>
      </c>
      <c r="N1666">
        <v>7777</v>
      </c>
      <c r="O1666" t="s">
        <v>37</v>
      </c>
      <c r="P1666">
        <v>1932</v>
      </c>
      <c r="T1666" s="3">
        <f t="shared" si="51"/>
        <v>100</v>
      </c>
      <c r="U1666" s="3">
        <f>IF(AND(R1666&lt;&gt;"_U",N1666&lt;&gt;9999,N1666&lt;&gt;999,L1666&lt;&gt;"Median"),IFERROR(VLOOKUP(A1666,'LBA Total'!A:P,16,0),"."),".")</f>
        <v>1932</v>
      </c>
    </row>
    <row r="1667" spans="1:21" x14ac:dyDescent="0.3">
      <c r="A1667" s="1" t="str">
        <f t="shared" ref="A1667:A1730" si="52">G1667&amp;"|"&amp;I1667&amp;"|"&amp;M1667</f>
        <v>2023|Devonport-Takapuna Local Board Area|$30,001-$50,000</v>
      </c>
      <c r="B1667" t="s">
        <v>18</v>
      </c>
      <c r="C1667" t="s">
        <v>19</v>
      </c>
      <c r="D1667" t="s">
        <v>20</v>
      </c>
      <c r="E1667" t="s">
        <v>21</v>
      </c>
      <c r="F1667">
        <v>2023</v>
      </c>
      <c r="G1667">
        <v>2023</v>
      </c>
      <c r="H1667">
        <v>7605</v>
      </c>
      <c r="I1667" t="s">
        <v>129</v>
      </c>
      <c r="J1667">
        <v>99</v>
      </c>
      <c r="K1667" t="s">
        <v>23</v>
      </c>
      <c r="L1667">
        <v>3</v>
      </c>
      <c r="M1667" t="s">
        <v>45</v>
      </c>
      <c r="N1667">
        <v>1</v>
      </c>
      <c r="O1667" t="s">
        <v>33</v>
      </c>
      <c r="P1667">
        <v>1029</v>
      </c>
      <c r="T1667" s="3">
        <f t="shared" ref="T1667:T1730" si="53">IF(AND(R1667&lt;&gt;"_U",R1667&lt;&gt;"c",N1667&lt;&gt;999,N1667&lt;&gt;9999,L1667&lt;&gt;"Median"),IFERROR((ROUND(P1667/U1667*100,2)),"."),".")</f>
        <v>53.26</v>
      </c>
      <c r="U1667" s="3">
        <f>IF(AND(R1667&lt;&gt;"_U",N1667&lt;&gt;9999,N1667&lt;&gt;999,L1667&lt;&gt;"Median"),IFERROR(VLOOKUP(A1667,'LBA Total'!A:P,16,0),"."),".")</f>
        <v>1932</v>
      </c>
    </row>
    <row r="1668" spans="1:21" x14ac:dyDescent="0.3">
      <c r="A1668" s="1" t="str">
        <f t="shared" si="52"/>
        <v>2023|Devonport-Takapuna Local Board Area|$30,001-$50,000</v>
      </c>
      <c r="B1668" t="s">
        <v>18</v>
      </c>
      <c r="C1668" t="s">
        <v>19</v>
      </c>
      <c r="D1668" t="s">
        <v>20</v>
      </c>
      <c r="E1668" t="s">
        <v>21</v>
      </c>
      <c r="F1668">
        <v>2023</v>
      </c>
      <c r="G1668">
        <v>2023</v>
      </c>
      <c r="H1668">
        <v>7605</v>
      </c>
      <c r="I1668" t="s">
        <v>129</v>
      </c>
      <c r="J1668">
        <v>99</v>
      </c>
      <c r="K1668" t="s">
        <v>23</v>
      </c>
      <c r="L1668">
        <v>3</v>
      </c>
      <c r="M1668" t="s">
        <v>45</v>
      </c>
      <c r="N1668">
        <v>999</v>
      </c>
      <c r="O1668" t="s">
        <v>42</v>
      </c>
      <c r="P1668">
        <v>0</v>
      </c>
      <c r="T1668" s="3" t="str">
        <f t="shared" si="53"/>
        <v>.</v>
      </c>
      <c r="U1668" s="3" t="str">
        <f>IF(AND(R1668&lt;&gt;"_U",N1668&lt;&gt;9999,N1668&lt;&gt;999,L1668&lt;&gt;"Median"),IFERROR(VLOOKUP(A1668,'LBA Total'!A:P,16,0),"."),".")</f>
        <v>.</v>
      </c>
    </row>
    <row r="1669" spans="1:21" x14ac:dyDescent="0.3">
      <c r="A1669" s="1" t="str">
        <f t="shared" si="52"/>
        <v>2023|Devonport-Takapuna Local Board Area|$30,001-$50,000</v>
      </c>
      <c r="B1669" t="s">
        <v>18</v>
      </c>
      <c r="C1669" t="s">
        <v>19</v>
      </c>
      <c r="D1669" t="s">
        <v>20</v>
      </c>
      <c r="E1669" t="s">
        <v>21</v>
      </c>
      <c r="F1669">
        <v>2023</v>
      </c>
      <c r="G1669">
        <v>2023</v>
      </c>
      <c r="H1669">
        <v>7605</v>
      </c>
      <c r="I1669" t="s">
        <v>129</v>
      </c>
      <c r="J1669">
        <v>99</v>
      </c>
      <c r="K1669" t="s">
        <v>23</v>
      </c>
      <c r="L1669">
        <v>3</v>
      </c>
      <c r="M1669" t="s">
        <v>45</v>
      </c>
      <c r="N1669">
        <v>9999</v>
      </c>
      <c r="O1669" t="s">
        <v>40</v>
      </c>
      <c r="P1669">
        <v>1932</v>
      </c>
      <c r="T1669" s="3" t="str">
        <f t="shared" si="53"/>
        <v>.</v>
      </c>
      <c r="U1669" s="3" t="str">
        <f>IF(AND(R1669&lt;&gt;"_U",N1669&lt;&gt;9999,N1669&lt;&gt;999,L1669&lt;&gt;"Median"),IFERROR(VLOOKUP(A1669,'LBA Total'!A:P,16,0),"."),".")</f>
        <v>.</v>
      </c>
    </row>
    <row r="1670" spans="1:21" x14ac:dyDescent="0.3">
      <c r="A1670" s="1" t="str">
        <f t="shared" si="52"/>
        <v>2023|Devonport-Takapuna Local Board Area|$50,001-$70,000</v>
      </c>
      <c r="B1670" t="s">
        <v>18</v>
      </c>
      <c r="C1670" t="s">
        <v>19</v>
      </c>
      <c r="D1670" t="s">
        <v>20</v>
      </c>
      <c r="E1670" t="s">
        <v>21</v>
      </c>
      <c r="F1670">
        <v>2023</v>
      </c>
      <c r="G1670">
        <v>2023</v>
      </c>
      <c r="H1670">
        <v>7605</v>
      </c>
      <c r="I1670" t="s">
        <v>129</v>
      </c>
      <c r="J1670">
        <v>99</v>
      </c>
      <c r="K1670" t="s">
        <v>23</v>
      </c>
      <c r="L1670">
        <v>4</v>
      </c>
      <c r="M1670" t="s">
        <v>36</v>
      </c>
      <c r="N1670">
        <v>999</v>
      </c>
      <c r="O1670" t="s">
        <v>42</v>
      </c>
      <c r="P1670">
        <v>0</v>
      </c>
      <c r="T1670" s="3" t="str">
        <f t="shared" si="53"/>
        <v>.</v>
      </c>
      <c r="U1670" s="3" t="str">
        <f>IF(AND(R1670&lt;&gt;"_U",N1670&lt;&gt;9999,N1670&lt;&gt;999,L1670&lt;&gt;"Median"),IFERROR(VLOOKUP(A1670,'LBA Total'!A:P,16,0),"."),".")</f>
        <v>.</v>
      </c>
    </row>
    <row r="1671" spans="1:21" x14ac:dyDescent="0.3">
      <c r="A1671" s="1" t="str">
        <f t="shared" si="52"/>
        <v>2023|Devonport-Takapuna Local Board Area|$50,001-$70,000</v>
      </c>
      <c r="B1671" t="s">
        <v>18</v>
      </c>
      <c r="C1671" t="s">
        <v>19</v>
      </c>
      <c r="D1671" t="s">
        <v>20</v>
      </c>
      <c r="E1671" t="s">
        <v>21</v>
      </c>
      <c r="F1671">
        <v>2023</v>
      </c>
      <c r="G1671">
        <v>2023</v>
      </c>
      <c r="H1671">
        <v>7605</v>
      </c>
      <c r="I1671" t="s">
        <v>129</v>
      </c>
      <c r="J1671">
        <v>99</v>
      </c>
      <c r="K1671" t="s">
        <v>23</v>
      </c>
      <c r="L1671">
        <v>4</v>
      </c>
      <c r="M1671" t="s">
        <v>36</v>
      </c>
      <c r="N1671">
        <v>2</v>
      </c>
      <c r="O1671" t="s">
        <v>28</v>
      </c>
      <c r="P1671">
        <v>663</v>
      </c>
      <c r="T1671" s="3">
        <f t="shared" si="53"/>
        <v>39.32</v>
      </c>
      <c r="U1671" s="3">
        <f>IF(AND(R1671&lt;&gt;"_U",N1671&lt;&gt;9999,N1671&lt;&gt;999,L1671&lt;&gt;"Median"),IFERROR(VLOOKUP(A1671,'LBA Total'!A:P,16,0),"."),".")</f>
        <v>1686</v>
      </c>
    </row>
    <row r="1672" spans="1:21" x14ac:dyDescent="0.3">
      <c r="A1672" s="1" t="str">
        <f t="shared" si="52"/>
        <v>2023|Devonport-Takapuna Local Board Area|$50,001-$70,000</v>
      </c>
      <c r="B1672" t="s">
        <v>18</v>
      </c>
      <c r="C1672" t="s">
        <v>19</v>
      </c>
      <c r="D1672" t="s">
        <v>20</v>
      </c>
      <c r="E1672" t="s">
        <v>21</v>
      </c>
      <c r="F1672">
        <v>2023</v>
      </c>
      <c r="G1672">
        <v>2023</v>
      </c>
      <c r="H1672">
        <v>7605</v>
      </c>
      <c r="I1672" t="s">
        <v>129</v>
      </c>
      <c r="J1672">
        <v>99</v>
      </c>
      <c r="K1672" t="s">
        <v>23</v>
      </c>
      <c r="L1672">
        <v>4</v>
      </c>
      <c r="M1672" t="s">
        <v>36</v>
      </c>
      <c r="N1672">
        <v>1</v>
      </c>
      <c r="O1672" t="s">
        <v>33</v>
      </c>
      <c r="P1672">
        <v>777</v>
      </c>
      <c r="T1672" s="3">
        <f t="shared" si="53"/>
        <v>46.09</v>
      </c>
      <c r="U1672" s="3">
        <f>IF(AND(R1672&lt;&gt;"_U",N1672&lt;&gt;9999,N1672&lt;&gt;999,L1672&lt;&gt;"Median"),IFERROR(VLOOKUP(A1672,'LBA Total'!A:P,16,0),"."),".")</f>
        <v>1686</v>
      </c>
    </row>
    <row r="1673" spans="1:21" x14ac:dyDescent="0.3">
      <c r="A1673" s="1" t="str">
        <f t="shared" si="52"/>
        <v>2023|Devonport-Takapuna Local Board Area|$50,001-$70,000</v>
      </c>
      <c r="B1673" t="s">
        <v>18</v>
      </c>
      <c r="C1673" t="s">
        <v>19</v>
      </c>
      <c r="D1673" t="s">
        <v>20</v>
      </c>
      <c r="E1673" t="s">
        <v>21</v>
      </c>
      <c r="F1673">
        <v>2023</v>
      </c>
      <c r="G1673">
        <v>2023</v>
      </c>
      <c r="H1673">
        <v>7605</v>
      </c>
      <c r="I1673" t="s">
        <v>129</v>
      </c>
      <c r="J1673">
        <v>99</v>
      </c>
      <c r="K1673" t="s">
        <v>23</v>
      </c>
      <c r="L1673">
        <v>4</v>
      </c>
      <c r="M1673" t="s">
        <v>36</v>
      </c>
      <c r="N1673">
        <v>3</v>
      </c>
      <c r="O1673" t="s">
        <v>25</v>
      </c>
      <c r="P1673">
        <v>246</v>
      </c>
      <c r="T1673" s="3">
        <f t="shared" si="53"/>
        <v>14.59</v>
      </c>
      <c r="U1673" s="3">
        <f>IF(AND(R1673&lt;&gt;"_U",N1673&lt;&gt;9999,N1673&lt;&gt;999,L1673&lt;&gt;"Median"),IFERROR(VLOOKUP(A1673,'LBA Total'!A:P,16,0),"."),".")</f>
        <v>1686</v>
      </c>
    </row>
    <row r="1674" spans="1:21" x14ac:dyDescent="0.3">
      <c r="A1674" s="1" t="str">
        <f t="shared" si="52"/>
        <v>2023|Devonport-Takapuna Local Board Area|$50,001-$70,000</v>
      </c>
      <c r="B1674" t="s">
        <v>18</v>
      </c>
      <c r="C1674" t="s">
        <v>19</v>
      </c>
      <c r="D1674" t="s">
        <v>20</v>
      </c>
      <c r="E1674" t="s">
        <v>21</v>
      </c>
      <c r="F1674">
        <v>2023</v>
      </c>
      <c r="G1674">
        <v>2023</v>
      </c>
      <c r="H1674">
        <v>7605</v>
      </c>
      <c r="I1674" t="s">
        <v>129</v>
      </c>
      <c r="J1674">
        <v>99</v>
      </c>
      <c r="K1674" t="s">
        <v>23</v>
      </c>
      <c r="L1674">
        <v>4</v>
      </c>
      <c r="M1674" t="s">
        <v>36</v>
      </c>
      <c r="N1674">
        <v>9999</v>
      </c>
      <c r="O1674" t="s">
        <v>40</v>
      </c>
      <c r="P1674">
        <v>1686</v>
      </c>
      <c r="T1674" s="3" t="str">
        <f t="shared" si="53"/>
        <v>.</v>
      </c>
      <c r="U1674" s="3" t="str">
        <f>IF(AND(R1674&lt;&gt;"_U",N1674&lt;&gt;9999,N1674&lt;&gt;999,L1674&lt;&gt;"Median"),IFERROR(VLOOKUP(A1674,'LBA Total'!A:P,16,0),"."),".")</f>
        <v>.</v>
      </c>
    </row>
    <row r="1675" spans="1:21" x14ac:dyDescent="0.3">
      <c r="A1675" s="1" t="str">
        <f t="shared" si="52"/>
        <v>2023|Devonport-Takapuna Local Board Area|$50,001-$70,000</v>
      </c>
      <c r="B1675" t="s">
        <v>18</v>
      </c>
      <c r="C1675" t="s">
        <v>19</v>
      </c>
      <c r="D1675" t="s">
        <v>20</v>
      </c>
      <c r="E1675" t="s">
        <v>21</v>
      </c>
      <c r="F1675">
        <v>2023</v>
      </c>
      <c r="G1675">
        <v>2023</v>
      </c>
      <c r="H1675">
        <v>7605</v>
      </c>
      <c r="I1675" t="s">
        <v>129</v>
      </c>
      <c r="J1675">
        <v>99</v>
      </c>
      <c r="K1675" t="s">
        <v>23</v>
      </c>
      <c r="L1675">
        <v>4</v>
      </c>
      <c r="M1675" t="s">
        <v>36</v>
      </c>
      <c r="N1675">
        <v>7777</v>
      </c>
      <c r="O1675" t="s">
        <v>37</v>
      </c>
      <c r="P1675">
        <v>1686</v>
      </c>
      <c r="T1675" s="3">
        <f t="shared" si="53"/>
        <v>100</v>
      </c>
      <c r="U1675" s="3">
        <f>IF(AND(R1675&lt;&gt;"_U",N1675&lt;&gt;9999,N1675&lt;&gt;999,L1675&lt;&gt;"Median"),IFERROR(VLOOKUP(A1675,'LBA Total'!A:P,16,0),"."),".")</f>
        <v>1686</v>
      </c>
    </row>
    <row r="1676" spans="1:21" x14ac:dyDescent="0.3">
      <c r="A1676" s="1" t="str">
        <f t="shared" si="52"/>
        <v>2023|Devonport-Takapuna Local Board Area|$70,001-$100,000</v>
      </c>
      <c r="B1676" t="s">
        <v>18</v>
      </c>
      <c r="C1676" t="s">
        <v>19</v>
      </c>
      <c r="D1676" t="s">
        <v>20</v>
      </c>
      <c r="E1676" t="s">
        <v>21</v>
      </c>
      <c r="F1676">
        <v>2023</v>
      </c>
      <c r="G1676">
        <v>2023</v>
      </c>
      <c r="H1676">
        <v>7605</v>
      </c>
      <c r="I1676" t="s">
        <v>129</v>
      </c>
      <c r="J1676">
        <v>99</v>
      </c>
      <c r="K1676" t="s">
        <v>23</v>
      </c>
      <c r="L1676">
        <v>5</v>
      </c>
      <c r="M1676" t="s">
        <v>58</v>
      </c>
      <c r="N1676">
        <v>7777</v>
      </c>
      <c r="O1676" t="s">
        <v>37</v>
      </c>
      <c r="P1676">
        <v>2304</v>
      </c>
      <c r="T1676" s="3">
        <f t="shared" si="53"/>
        <v>100</v>
      </c>
      <c r="U1676" s="3">
        <f>IF(AND(R1676&lt;&gt;"_U",N1676&lt;&gt;9999,N1676&lt;&gt;999,L1676&lt;&gt;"Median"),IFERROR(VLOOKUP(A1676,'LBA Total'!A:P,16,0),"."),".")</f>
        <v>2304</v>
      </c>
    </row>
    <row r="1677" spans="1:21" x14ac:dyDescent="0.3">
      <c r="A1677" s="1" t="str">
        <f t="shared" si="52"/>
        <v>2023|Devonport-Takapuna Local Board Area|$70,001-$100,000</v>
      </c>
      <c r="B1677" t="s">
        <v>18</v>
      </c>
      <c r="C1677" t="s">
        <v>19</v>
      </c>
      <c r="D1677" t="s">
        <v>20</v>
      </c>
      <c r="E1677" t="s">
        <v>21</v>
      </c>
      <c r="F1677">
        <v>2023</v>
      </c>
      <c r="G1677">
        <v>2023</v>
      </c>
      <c r="H1677">
        <v>7605</v>
      </c>
      <c r="I1677" t="s">
        <v>129</v>
      </c>
      <c r="J1677">
        <v>99</v>
      </c>
      <c r="K1677" t="s">
        <v>23</v>
      </c>
      <c r="L1677">
        <v>5</v>
      </c>
      <c r="M1677" t="s">
        <v>58</v>
      </c>
      <c r="N1677">
        <v>2</v>
      </c>
      <c r="O1677" t="s">
        <v>28</v>
      </c>
      <c r="P1677">
        <v>1008</v>
      </c>
      <c r="T1677" s="3">
        <f t="shared" si="53"/>
        <v>43.75</v>
      </c>
      <c r="U1677" s="3">
        <f>IF(AND(R1677&lt;&gt;"_U",N1677&lt;&gt;9999,N1677&lt;&gt;999,L1677&lt;&gt;"Median"),IFERROR(VLOOKUP(A1677,'LBA Total'!A:P,16,0),"."),".")</f>
        <v>2304</v>
      </c>
    </row>
    <row r="1678" spans="1:21" x14ac:dyDescent="0.3">
      <c r="A1678" s="1" t="str">
        <f t="shared" si="52"/>
        <v>2023|Devonport-Takapuna Local Board Area|$70,001-$100,000</v>
      </c>
      <c r="B1678" t="s">
        <v>18</v>
      </c>
      <c r="C1678" t="s">
        <v>19</v>
      </c>
      <c r="D1678" t="s">
        <v>20</v>
      </c>
      <c r="E1678" t="s">
        <v>21</v>
      </c>
      <c r="F1678">
        <v>2023</v>
      </c>
      <c r="G1678">
        <v>2023</v>
      </c>
      <c r="H1678">
        <v>7605</v>
      </c>
      <c r="I1678" t="s">
        <v>129</v>
      </c>
      <c r="J1678">
        <v>99</v>
      </c>
      <c r="K1678" t="s">
        <v>23</v>
      </c>
      <c r="L1678">
        <v>5</v>
      </c>
      <c r="M1678" t="s">
        <v>58</v>
      </c>
      <c r="N1678">
        <v>999</v>
      </c>
      <c r="O1678" t="s">
        <v>42</v>
      </c>
      <c r="P1678">
        <v>0</v>
      </c>
      <c r="T1678" s="3" t="str">
        <f t="shared" si="53"/>
        <v>.</v>
      </c>
      <c r="U1678" s="3" t="str">
        <f>IF(AND(R1678&lt;&gt;"_U",N1678&lt;&gt;9999,N1678&lt;&gt;999,L1678&lt;&gt;"Median"),IFERROR(VLOOKUP(A1678,'LBA Total'!A:P,16,0),"."),".")</f>
        <v>.</v>
      </c>
    </row>
    <row r="1679" spans="1:21" x14ac:dyDescent="0.3">
      <c r="A1679" s="1" t="str">
        <f t="shared" si="52"/>
        <v>2023|Devonport-Takapuna Local Board Area|$70,001-$100,000</v>
      </c>
      <c r="B1679" t="s">
        <v>18</v>
      </c>
      <c r="C1679" t="s">
        <v>19</v>
      </c>
      <c r="D1679" t="s">
        <v>20</v>
      </c>
      <c r="E1679" t="s">
        <v>21</v>
      </c>
      <c r="F1679">
        <v>2023</v>
      </c>
      <c r="G1679">
        <v>2023</v>
      </c>
      <c r="H1679">
        <v>7605</v>
      </c>
      <c r="I1679" t="s">
        <v>129</v>
      </c>
      <c r="J1679">
        <v>99</v>
      </c>
      <c r="K1679" t="s">
        <v>23</v>
      </c>
      <c r="L1679">
        <v>5</v>
      </c>
      <c r="M1679" t="s">
        <v>58</v>
      </c>
      <c r="N1679">
        <v>1</v>
      </c>
      <c r="O1679" t="s">
        <v>33</v>
      </c>
      <c r="P1679">
        <v>990</v>
      </c>
      <c r="T1679" s="3">
        <f t="shared" si="53"/>
        <v>42.97</v>
      </c>
      <c r="U1679" s="3">
        <f>IF(AND(R1679&lt;&gt;"_U",N1679&lt;&gt;9999,N1679&lt;&gt;999,L1679&lt;&gt;"Median"),IFERROR(VLOOKUP(A1679,'LBA Total'!A:P,16,0),"."),".")</f>
        <v>2304</v>
      </c>
    </row>
    <row r="1680" spans="1:21" x14ac:dyDescent="0.3">
      <c r="A1680" s="1" t="str">
        <f t="shared" si="52"/>
        <v>2023|Devonport-Takapuna Local Board Area|$70,001-$100,000</v>
      </c>
      <c r="B1680" t="s">
        <v>18</v>
      </c>
      <c r="C1680" t="s">
        <v>19</v>
      </c>
      <c r="D1680" t="s">
        <v>20</v>
      </c>
      <c r="E1680" t="s">
        <v>21</v>
      </c>
      <c r="F1680">
        <v>2023</v>
      </c>
      <c r="G1680">
        <v>2023</v>
      </c>
      <c r="H1680">
        <v>7605</v>
      </c>
      <c r="I1680" t="s">
        <v>129</v>
      </c>
      <c r="J1680">
        <v>99</v>
      </c>
      <c r="K1680" t="s">
        <v>23</v>
      </c>
      <c r="L1680">
        <v>5</v>
      </c>
      <c r="M1680" t="s">
        <v>58</v>
      </c>
      <c r="N1680">
        <v>9999</v>
      </c>
      <c r="O1680" t="s">
        <v>40</v>
      </c>
      <c r="P1680">
        <v>2304</v>
      </c>
      <c r="T1680" s="3" t="str">
        <f t="shared" si="53"/>
        <v>.</v>
      </c>
      <c r="U1680" s="3" t="str">
        <f>IF(AND(R1680&lt;&gt;"_U",N1680&lt;&gt;9999,N1680&lt;&gt;999,L1680&lt;&gt;"Median"),IFERROR(VLOOKUP(A1680,'LBA Total'!A:P,16,0),"."),".")</f>
        <v>.</v>
      </c>
    </row>
    <row r="1681" spans="1:21" x14ac:dyDescent="0.3">
      <c r="A1681" s="1" t="str">
        <f t="shared" si="52"/>
        <v>2023|Devonport-Takapuna Local Board Area|$70,001-$100,000</v>
      </c>
      <c r="B1681" t="s">
        <v>18</v>
      </c>
      <c r="C1681" t="s">
        <v>19</v>
      </c>
      <c r="D1681" t="s">
        <v>20</v>
      </c>
      <c r="E1681" t="s">
        <v>21</v>
      </c>
      <c r="F1681">
        <v>2023</v>
      </c>
      <c r="G1681">
        <v>2023</v>
      </c>
      <c r="H1681">
        <v>7605</v>
      </c>
      <c r="I1681" t="s">
        <v>129</v>
      </c>
      <c r="J1681">
        <v>99</v>
      </c>
      <c r="K1681" t="s">
        <v>23</v>
      </c>
      <c r="L1681">
        <v>5</v>
      </c>
      <c r="M1681" t="s">
        <v>58</v>
      </c>
      <c r="N1681">
        <v>3</v>
      </c>
      <c r="O1681" t="s">
        <v>25</v>
      </c>
      <c r="P1681">
        <v>306</v>
      </c>
      <c r="T1681" s="3">
        <f t="shared" si="53"/>
        <v>13.28</v>
      </c>
      <c r="U1681" s="3">
        <f>IF(AND(R1681&lt;&gt;"_U",N1681&lt;&gt;9999,N1681&lt;&gt;999,L1681&lt;&gt;"Median"),IFERROR(VLOOKUP(A1681,'LBA Total'!A:P,16,0),"."),".")</f>
        <v>2304</v>
      </c>
    </row>
    <row r="1682" spans="1:21" x14ac:dyDescent="0.3">
      <c r="A1682" s="1" t="str">
        <f t="shared" si="52"/>
        <v>2023|Devonport-Takapuna Local Board Area|$100,001-$150,000</v>
      </c>
      <c r="B1682" t="s">
        <v>18</v>
      </c>
      <c r="C1682" t="s">
        <v>19</v>
      </c>
      <c r="D1682" t="s">
        <v>20</v>
      </c>
      <c r="E1682" t="s">
        <v>21</v>
      </c>
      <c r="F1682">
        <v>2023</v>
      </c>
      <c r="G1682">
        <v>2023</v>
      </c>
      <c r="H1682">
        <v>7605</v>
      </c>
      <c r="I1682" t="s">
        <v>129</v>
      </c>
      <c r="J1682">
        <v>99</v>
      </c>
      <c r="K1682" t="s">
        <v>23</v>
      </c>
      <c r="L1682">
        <v>6</v>
      </c>
      <c r="M1682" t="s">
        <v>59</v>
      </c>
      <c r="N1682">
        <v>1</v>
      </c>
      <c r="O1682" t="s">
        <v>33</v>
      </c>
      <c r="P1682">
        <v>1464</v>
      </c>
      <c r="T1682" s="3">
        <f t="shared" si="53"/>
        <v>40.229999999999997</v>
      </c>
      <c r="U1682" s="3">
        <f>IF(AND(R1682&lt;&gt;"_U",N1682&lt;&gt;9999,N1682&lt;&gt;999,L1682&lt;&gt;"Median"),IFERROR(VLOOKUP(A1682,'LBA Total'!A:P,16,0),"."),".")</f>
        <v>3639</v>
      </c>
    </row>
    <row r="1683" spans="1:21" x14ac:dyDescent="0.3">
      <c r="A1683" s="1" t="str">
        <f t="shared" si="52"/>
        <v>2023|Devonport-Takapuna Local Board Area|$100,001-$150,000</v>
      </c>
      <c r="B1683" t="s">
        <v>18</v>
      </c>
      <c r="C1683" t="s">
        <v>19</v>
      </c>
      <c r="D1683" t="s">
        <v>20</v>
      </c>
      <c r="E1683" t="s">
        <v>21</v>
      </c>
      <c r="F1683">
        <v>2023</v>
      </c>
      <c r="G1683">
        <v>2023</v>
      </c>
      <c r="H1683">
        <v>7605</v>
      </c>
      <c r="I1683" t="s">
        <v>129</v>
      </c>
      <c r="J1683">
        <v>99</v>
      </c>
      <c r="K1683" t="s">
        <v>23</v>
      </c>
      <c r="L1683">
        <v>6</v>
      </c>
      <c r="M1683" t="s">
        <v>59</v>
      </c>
      <c r="N1683">
        <v>9999</v>
      </c>
      <c r="O1683" t="s">
        <v>40</v>
      </c>
      <c r="P1683">
        <v>3639</v>
      </c>
      <c r="T1683" s="3" t="str">
        <f t="shared" si="53"/>
        <v>.</v>
      </c>
      <c r="U1683" s="3" t="str">
        <f>IF(AND(R1683&lt;&gt;"_U",N1683&lt;&gt;9999,N1683&lt;&gt;999,L1683&lt;&gt;"Median"),IFERROR(VLOOKUP(A1683,'LBA Total'!A:P,16,0),"."),".")</f>
        <v>.</v>
      </c>
    </row>
    <row r="1684" spans="1:21" x14ac:dyDescent="0.3">
      <c r="A1684" s="1" t="str">
        <f t="shared" si="52"/>
        <v>2023|Devonport-Takapuna Local Board Area|$100,001-$150,000</v>
      </c>
      <c r="B1684" t="s">
        <v>18</v>
      </c>
      <c r="C1684" t="s">
        <v>19</v>
      </c>
      <c r="D1684" t="s">
        <v>20</v>
      </c>
      <c r="E1684" t="s">
        <v>21</v>
      </c>
      <c r="F1684">
        <v>2023</v>
      </c>
      <c r="G1684">
        <v>2023</v>
      </c>
      <c r="H1684">
        <v>7605</v>
      </c>
      <c r="I1684" t="s">
        <v>129</v>
      </c>
      <c r="J1684">
        <v>99</v>
      </c>
      <c r="K1684" t="s">
        <v>23</v>
      </c>
      <c r="L1684">
        <v>6</v>
      </c>
      <c r="M1684" t="s">
        <v>59</v>
      </c>
      <c r="N1684">
        <v>7777</v>
      </c>
      <c r="O1684" t="s">
        <v>37</v>
      </c>
      <c r="P1684">
        <v>3639</v>
      </c>
      <c r="T1684" s="3">
        <f t="shared" si="53"/>
        <v>100</v>
      </c>
      <c r="U1684" s="3">
        <f>IF(AND(R1684&lt;&gt;"_U",N1684&lt;&gt;9999,N1684&lt;&gt;999,L1684&lt;&gt;"Median"),IFERROR(VLOOKUP(A1684,'LBA Total'!A:P,16,0),"."),".")</f>
        <v>3639</v>
      </c>
    </row>
    <row r="1685" spans="1:21" x14ac:dyDescent="0.3">
      <c r="A1685" s="1" t="str">
        <f t="shared" si="52"/>
        <v>2023|Devonport-Takapuna Local Board Area|$100,001-$150,000</v>
      </c>
      <c r="B1685" t="s">
        <v>18</v>
      </c>
      <c r="C1685" t="s">
        <v>19</v>
      </c>
      <c r="D1685" t="s">
        <v>20</v>
      </c>
      <c r="E1685" t="s">
        <v>21</v>
      </c>
      <c r="F1685">
        <v>2023</v>
      </c>
      <c r="G1685">
        <v>2023</v>
      </c>
      <c r="H1685">
        <v>7605</v>
      </c>
      <c r="I1685" t="s">
        <v>129</v>
      </c>
      <c r="J1685">
        <v>99</v>
      </c>
      <c r="K1685" t="s">
        <v>23</v>
      </c>
      <c r="L1685">
        <v>6</v>
      </c>
      <c r="M1685" t="s">
        <v>59</v>
      </c>
      <c r="N1685">
        <v>999</v>
      </c>
      <c r="O1685" t="s">
        <v>42</v>
      </c>
      <c r="P1685">
        <v>0</v>
      </c>
      <c r="T1685" s="3" t="str">
        <f t="shared" si="53"/>
        <v>.</v>
      </c>
      <c r="U1685" s="3" t="str">
        <f>IF(AND(R1685&lt;&gt;"_U",N1685&lt;&gt;9999,N1685&lt;&gt;999,L1685&lt;&gt;"Median"),IFERROR(VLOOKUP(A1685,'LBA Total'!A:P,16,0),"."),".")</f>
        <v>.</v>
      </c>
    </row>
    <row r="1686" spans="1:21" x14ac:dyDescent="0.3">
      <c r="A1686" s="1" t="str">
        <f t="shared" si="52"/>
        <v>2023|Devonport-Takapuna Local Board Area|$100,001-$150,000</v>
      </c>
      <c r="B1686" t="s">
        <v>18</v>
      </c>
      <c r="C1686" t="s">
        <v>19</v>
      </c>
      <c r="D1686" t="s">
        <v>20</v>
      </c>
      <c r="E1686" t="s">
        <v>21</v>
      </c>
      <c r="F1686">
        <v>2023</v>
      </c>
      <c r="G1686">
        <v>2023</v>
      </c>
      <c r="H1686">
        <v>7605</v>
      </c>
      <c r="I1686" t="s">
        <v>129</v>
      </c>
      <c r="J1686">
        <v>99</v>
      </c>
      <c r="K1686" t="s">
        <v>23</v>
      </c>
      <c r="L1686">
        <v>6</v>
      </c>
      <c r="M1686" t="s">
        <v>59</v>
      </c>
      <c r="N1686">
        <v>3</v>
      </c>
      <c r="O1686" t="s">
        <v>25</v>
      </c>
      <c r="P1686">
        <v>519</v>
      </c>
      <c r="T1686" s="3">
        <f t="shared" si="53"/>
        <v>14.26</v>
      </c>
      <c r="U1686" s="3">
        <f>IF(AND(R1686&lt;&gt;"_U",N1686&lt;&gt;9999,N1686&lt;&gt;999,L1686&lt;&gt;"Median"),IFERROR(VLOOKUP(A1686,'LBA Total'!A:P,16,0),"."),".")</f>
        <v>3639</v>
      </c>
    </row>
    <row r="1687" spans="1:21" x14ac:dyDescent="0.3">
      <c r="A1687" s="1" t="str">
        <f t="shared" si="52"/>
        <v>2023|Devonport-Takapuna Local Board Area|$100,001-$150,000</v>
      </c>
      <c r="B1687" t="s">
        <v>18</v>
      </c>
      <c r="C1687" t="s">
        <v>19</v>
      </c>
      <c r="D1687" t="s">
        <v>20</v>
      </c>
      <c r="E1687" t="s">
        <v>21</v>
      </c>
      <c r="F1687">
        <v>2023</v>
      </c>
      <c r="G1687">
        <v>2023</v>
      </c>
      <c r="H1687">
        <v>7605</v>
      </c>
      <c r="I1687" t="s">
        <v>129</v>
      </c>
      <c r="J1687">
        <v>99</v>
      </c>
      <c r="K1687" t="s">
        <v>23</v>
      </c>
      <c r="L1687">
        <v>6</v>
      </c>
      <c r="M1687" t="s">
        <v>59</v>
      </c>
      <c r="N1687">
        <v>2</v>
      </c>
      <c r="O1687" t="s">
        <v>28</v>
      </c>
      <c r="P1687">
        <v>1656</v>
      </c>
      <c r="T1687" s="3">
        <f t="shared" si="53"/>
        <v>45.51</v>
      </c>
      <c r="U1687" s="3">
        <f>IF(AND(R1687&lt;&gt;"_U",N1687&lt;&gt;9999,N1687&lt;&gt;999,L1687&lt;&gt;"Median"),IFERROR(VLOOKUP(A1687,'LBA Total'!A:P,16,0),"."),".")</f>
        <v>3639</v>
      </c>
    </row>
    <row r="1688" spans="1:21" x14ac:dyDescent="0.3">
      <c r="A1688" s="1" t="str">
        <f t="shared" si="52"/>
        <v>2023|Devonport-Takapuna Local Board Area|$150,001-$200,000</v>
      </c>
      <c r="B1688" t="s">
        <v>18</v>
      </c>
      <c r="C1688" t="s">
        <v>19</v>
      </c>
      <c r="D1688" t="s">
        <v>20</v>
      </c>
      <c r="E1688" t="s">
        <v>21</v>
      </c>
      <c r="F1688">
        <v>2023</v>
      </c>
      <c r="G1688">
        <v>2023</v>
      </c>
      <c r="H1688">
        <v>7605</v>
      </c>
      <c r="I1688" t="s">
        <v>129</v>
      </c>
      <c r="J1688">
        <v>99</v>
      </c>
      <c r="K1688" t="s">
        <v>23</v>
      </c>
      <c r="L1688">
        <v>7</v>
      </c>
      <c r="M1688" t="s">
        <v>43</v>
      </c>
      <c r="N1688">
        <v>9999</v>
      </c>
      <c r="O1688" t="s">
        <v>40</v>
      </c>
      <c r="P1688">
        <v>2886</v>
      </c>
      <c r="T1688" s="3" t="str">
        <f t="shared" si="53"/>
        <v>.</v>
      </c>
      <c r="U1688" s="3" t="str">
        <f>IF(AND(R1688&lt;&gt;"_U",N1688&lt;&gt;9999,N1688&lt;&gt;999,L1688&lt;&gt;"Median"),IFERROR(VLOOKUP(A1688,'LBA Total'!A:P,16,0),"."),".")</f>
        <v>.</v>
      </c>
    </row>
    <row r="1689" spans="1:21" x14ac:dyDescent="0.3">
      <c r="A1689" s="1" t="str">
        <f t="shared" si="52"/>
        <v>2023|Devonport-Takapuna Local Board Area|$150,001-$200,000</v>
      </c>
      <c r="B1689" t="s">
        <v>18</v>
      </c>
      <c r="C1689" t="s">
        <v>19</v>
      </c>
      <c r="D1689" t="s">
        <v>20</v>
      </c>
      <c r="E1689" t="s">
        <v>21</v>
      </c>
      <c r="F1689">
        <v>2023</v>
      </c>
      <c r="G1689">
        <v>2023</v>
      </c>
      <c r="H1689">
        <v>7605</v>
      </c>
      <c r="I1689" t="s">
        <v>129</v>
      </c>
      <c r="J1689">
        <v>99</v>
      </c>
      <c r="K1689" t="s">
        <v>23</v>
      </c>
      <c r="L1689">
        <v>7</v>
      </c>
      <c r="M1689" t="s">
        <v>43</v>
      </c>
      <c r="N1689">
        <v>7777</v>
      </c>
      <c r="O1689" t="s">
        <v>37</v>
      </c>
      <c r="P1689">
        <v>2886</v>
      </c>
      <c r="T1689" s="3">
        <f t="shared" si="53"/>
        <v>100</v>
      </c>
      <c r="U1689" s="3">
        <f>IF(AND(R1689&lt;&gt;"_U",N1689&lt;&gt;9999,N1689&lt;&gt;999,L1689&lt;&gt;"Median"),IFERROR(VLOOKUP(A1689,'LBA Total'!A:P,16,0),"."),".")</f>
        <v>2886</v>
      </c>
    </row>
    <row r="1690" spans="1:21" x14ac:dyDescent="0.3">
      <c r="A1690" s="1" t="str">
        <f t="shared" si="52"/>
        <v>2023|Devonport-Takapuna Local Board Area|$150,001-$200,000</v>
      </c>
      <c r="B1690" t="s">
        <v>18</v>
      </c>
      <c r="C1690" t="s">
        <v>19</v>
      </c>
      <c r="D1690" t="s">
        <v>20</v>
      </c>
      <c r="E1690" t="s">
        <v>21</v>
      </c>
      <c r="F1690">
        <v>2023</v>
      </c>
      <c r="G1690">
        <v>2023</v>
      </c>
      <c r="H1690">
        <v>7605</v>
      </c>
      <c r="I1690" t="s">
        <v>129</v>
      </c>
      <c r="J1690">
        <v>99</v>
      </c>
      <c r="K1690" t="s">
        <v>23</v>
      </c>
      <c r="L1690">
        <v>7</v>
      </c>
      <c r="M1690" t="s">
        <v>43</v>
      </c>
      <c r="N1690">
        <v>3</v>
      </c>
      <c r="O1690" t="s">
        <v>25</v>
      </c>
      <c r="P1690">
        <v>435</v>
      </c>
      <c r="T1690" s="3">
        <f t="shared" si="53"/>
        <v>15.07</v>
      </c>
      <c r="U1690" s="3">
        <f>IF(AND(R1690&lt;&gt;"_U",N1690&lt;&gt;9999,N1690&lt;&gt;999,L1690&lt;&gt;"Median"),IFERROR(VLOOKUP(A1690,'LBA Total'!A:P,16,0),"."),".")</f>
        <v>2886</v>
      </c>
    </row>
    <row r="1691" spans="1:21" x14ac:dyDescent="0.3">
      <c r="A1691" s="1" t="str">
        <f t="shared" si="52"/>
        <v>2023|Devonport-Takapuna Local Board Area|$150,001-$200,000</v>
      </c>
      <c r="B1691" t="s">
        <v>18</v>
      </c>
      <c r="C1691" t="s">
        <v>19</v>
      </c>
      <c r="D1691" t="s">
        <v>20</v>
      </c>
      <c r="E1691" t="s">
        <v>21</v>
      </c>
      <c r="F1691">
        <v>2023</v>
      </c>
      <c r="G1691">
        <v>2023</v>
      </c>
      <c r="H1691">
        <v>7605</v>
      </c>
      <c r="I1691" t="s">
        <v>129</v>
      </c>
      <c r="J1691">
        <v>99</v>
      </c>
      <c r="K1691" t="s">
        <v>23</v>
      </c>
      <c r="L1691">
        <v>7</v>
      </c>
      <c r="M1691" t="s">
        <v>43</v>
      </c>
      <c r="N1691">
        <v>2</v>
      </c>
      <c r="O1691" t="s">
        <v>28</v>
      </c>
      <c r="P1691">
        <v>1095</v>
      </c>
      <c r="T1691" s="3">
        <f t="shared" si="53"/>
        <v>37.94</v>
      </c>
      <c r="U1691" s="3">
        <f>IF(AND(R1691&lt;&gt;"_U",N1691&lt;&gt;9999,N1691&lt;&gt;999,L1691&lt;&gt;"Median"),IFERROR(VLOOKUP(A1691,'LBA Total'!A:P,16,0),"."),".")</f>
        <v>2886</v>
      </c>
    </row>
    <row r="1692" spans="1:21" x14ac:dyDescent="0.3">
      <c r="A1692" s="1" t="str">
        <f t="shared" si="52"/>
        <v>2023|Devonport-Takapuna Local Board Area|$150,001-$200,000</v>
      </c>
      <c r="B1692" t="s">
        <v>18</v>
      </c>
      <c r="C1692" t="s">
        <v>19</v>
      </c>
      <c r="D1692" t="s">
        <v>20</v>
      </c>
      <c r="E1692" t="s">
        <v>21</v>
      </c>
      <c r="F1692">
        <v>2023</v>
      </c>
      <c r="G1692">
        <v>2023</v>
      </c>
      <c r="H1692">
        <v>7605</v>
      </c>
      <c r="I1692" t="s">
        <v>129</v>
      </c>
      <c r="J1692">
        <v>99</v>
      </c>
      <c r="K1692" t="s">
        <v>23</v>
      </c>
      <c r="L1692">
        <v>7</v>
      </c>
      <c r="M1692" t="s">
        <v>43</v>
      </c>
      <c r="N1692">
        <v>999</v>
      </c>
      <c r="O1692" t="s">
        <v>42</v>
      </c>
      <c r="P1692">
        <v>0</v>
      </c>
      <c r="T1692" s="3" t="str">
        <f t="shared" si="53"/>
        <v>.</v>
      </c>
      <c r="U1692" s="3" t="str">
        <f>IF(AND(R1692&lt;&gt;"_U",N1692&lt;&gt;9999,N1692&lt;&gt;999,L1692&lt;&gt;"Median"),IFERROR(VLOOKUP(A1692,'LBA Total'!A:P,16,0),"."),".")</f>
        <v>.</v>
      </c>
    </row>
    <row r="1693" spans="1:21" x14ac:dyDescent="0.3">
      <c r="A1693" s="1" t="str">
        <f t="shared" si="52"/>
        <v>2023|Devonport-Takapuna Local Board Area|$150,001-$200,000</v>
      </c>
      <c r="B1693" t="s">
        <v>18</v>
      </c>
      <c r="C1693" t="s">
        <v>19</v>
      </c>
      <c r="D1693" t="s">
        <v>20</v>
      </c>
      <c r="E1693" t="s">
        <v>21</v>
      </c>
      <c r="F1693">
        <v>2023</v>
      </c>
      <c r="G1693">
        <v>2023</v>
      </c>
      <c r="H1693">
        <v>7605</v>
      </c>
      <c r="I1693" t="s">
        <v>129</v>
      </c>
      <c r="J1693">
        <v>99</v>
      </c>
      <c r="K1693" t="s">
        <v>23</v>
      </c>
      <c r="L1693">
        <v>7</v>
      </c>
      <c r="M1693" t="s">
        <v>43</v>
      </c>
      <c r="N1693">
        <v>1</v>
      </c>
      <c r="O1693" t="s">
        <v>33</v>
      </c>
      <c r="P1693">
        <v>1356</v>
      </c>
      <c r="T1693" s="3">
        <f t="shared" si="53"/>
        <v>46.99</v>
      </c>
      <c r="U1693" s="3">
        <f>IF(AND(R1693&lt;&gt;"_U",N1693&lt;&gt;9999,N1693&lt;&gt;999,L1693&lt;&gt;"Median"),IFERROR(VLOOKUP(A1693,'LBA Total'!A:P,16,0),"."),".")</f>
        <v>2886</v>
      </c>
    </row>
    <row r="1694" spans="1:21" x14ac:dyDescent="0.3">
      <c r="A1694" s="1" t="str">
        <f t="shared" si="52"/>
        <v>2023|Devonport-Takapuna Local Board Area|$200,001 or more</v>
      </c>
      <c r="B1694" t="s">
        <v>18</v>
      </c>
      <c r="C1694" t="s">
        <v>19</v>
      </c>
      <c r="D1694" t="s">
        <v>20</v>
      </c>
      <c r="E1694" t="s">
        <v>21</v>
      </c>
      <c r="F1694">
        <v>2023</v>
      </c>
      <c r="G1694">
        <v>2023</v>
      </c>
      <c r="H1694">
        <v>7605</v>
      </c>
      <c r="I1694" t="s">
        <v>129</v>
      </c>
      <c r="J1694">
        <v>99</v>
      </c>
      <c r="K1694" t="s">
        <v>23</v>
      </c>
      <c r="L1694">
        <v>8</v>
      </c>
      <c r="M1694" t="s">
        <v>27</v>
      </c>
      <c r="N1694">
        <v>3</v>
      </c>
      <c r="O1694" t="s">
        <v>25</v>
      </c>
      <c r="P1694">
        <v>1506</v>
      </c>
      <c r="T1694" s="3">
        <f t="shared" si="53"/>
        <v>26.63</v>
      </c>
      <c r="U1694" s="3">
        <f>IF(AND(R1694&lt;&gt;"_U",N1694&lt;&gt;9999,N1694&lt;&gt;999,L1694&lt;&gt;"Median"),IFERROR(VLOOKUP(A1694,'LBA Total'!A:P,16,0),"."),".")</f>
        <v>5655</v>
      </c>
    </row>
    <row r="1695" spans="1:21" x14ac:dyDescent="0.3">
      <c r="A1695" s="1" t="str">
        <f t="shared" si="52"/>
        <v>2023|Devonport-Takapuna Local Board Area|$200,001 or more</v>
      </c>
      <c r="B1695" t="s">
        <v>18</v>
      </c>
      <c r="C1695" t="s">
        <v>19</v>
      </c>
      <c r="D1695" t="s">
        <v>20</v>
      </c>
      <c r="E1695" t="s">
        <v>21</v>
      </c>
      <c r="F1695">
        <v>2023</v>
      </c>
      <c r="G1695">
        <v>2023</v>
      </c>
      <c r="H1695">
        <v>7605</v>
      </c>
      <c r="I1695" t="s">
        <v>129</v>
      </c>
      <c r="J1695">
        <v>99</v>
      </c>
      <c r="K1695" t="s">
        <v>23</v>
      </c>
      <c r="L1695">
        <v>8</v>
      </c>
      <c r="M1695" t="s">
        <v>27</v>
      </c>
      <c r="N1695">
        <v>2</v>
      </c>
      <c r="O1695" t="s">
        <v>28</v>
      </c>
      <c r="P1695">
        <v>1266</v>
      </c>
      <c r="T1695" s="3">
        <f t="shared" si="53"/>
        <v>22.39</v>
      </c>
      <c r="U1695" s="3">
        <f>IF(AND(R1695&lt;&gt;"_U",N1695&lt;&gt;9999,N1695&lt;&gt;999,L1695&lt;&gt;"Median"),IFERROR(VLOOKUP(A1695,'LBA Total'!A:P,16,0),"."),".")</f>
        <v>5655</v>
      </c>
    </row>
    <row r="1696" spans="1:21" x14ac:dyDescent="0.3">
      <c r="A1696" s="1" t="str">
        <f t="shared" si="52"/>
        <v>2023|Devonport-Takapuna Local Board Area|$200,001 or more</v>
      </c>
      <c r="B1696" t="s">
        <v>18</v>
      </c>
      <c r="C1696" t="s">
        <v>19</v>
      </c>
      <c r="D1696" t="s">
        <v>20</v>
      </c>
      <c r="E1696" t="s">
        <v>21</v>
      </c>
      <c r="F1696">
        <v>2023</v>
      </c>
      <c r="G1696">
        <v>2023</v>
      </c>
      <c r="H1696">
        <v>7605</v>
      </c>
      <c r="I1696" t="s">
        <v>129</v>
      </c>
      <c r="J1696">
        <v>99</v>
      </c>
      <c r="K1696" t="s">
        <v>23</v>
      </c>
      <c r="L1696">
        <v>8</v>
      </c>
      <c r="M1696" t="s">
        <v>27</v>
      </c>
      <c r="N1696">
        <v>1</v>
      </c>
      <c r="O1696" t="s">
        <v>33</v>
      </c>
      <c r="P1696">
        <v>2877</v>
      </c>
      <c r="T1696" s="3">
        <f t="shared" si="53"/>
        <v>50.88</v>
      </c>
      <c r="U1696" s="3">
        <f>IF(AND(R1696&lt;&gt;"_U",N1696&lt;&gt;9999,N1696&lt;&gt;999,L1696&lt;&gt;"Median"),IFERROR(VLOOKUP(A1696,'LBA Total'!A:P,16,0),"."),".")</f>
        <v>5655</v>
      </c>
    </row>
    <row r="1697" spans="1:21" x14ac:dyDescent="0.3">
      <c r="A1697" s="1" t="str">
        <f t="shared" si="52"/>
        <v>2023|Devonport-Takapuna Local Board Area|$200,001 or more</v>
      </c>
      <c r="B1697" t="s">
        <v>18</v>
      </c>
      <c r="C1697" t="s">
        <v>19</v>
      </c>
      <c r="D1697" t="s">
        <v>20</v>
      </c>
      <c r="E1697" t="s">
        <v>21</v>
      </c>
      <c r="F1697">
        <v>2023</v>
      </c>
      <c r="G1697">
        <v>2023</v>
      </c>
      <c r="H1697">
        <v>7605</v>
      </c>
      <c r="I1697" t="s">
        <v>129</v>
      </c>
      <c r="J1697">
        <v>99</v>
      </c>
      <c r="K1697" t="s">
        <v>23</v>
      </c>
      <c r="L1697">
        <v>8</v>
      </c>
      <c r="M1697" t="s">
        <v>27</v>
      </c>
      <c r="N1697">
        <v>9999</v>
      </c>
      <c r="O1697" t="s">
        <v>40</v>
      </c>
      <c r="P1697">
        <v>5655</v>
      </c>
      <c r="T1697" s="3" t="str">
        <f t="shared" si="53"/>
        <v>.</v>
      </c>
      <c r="U1697" s="3" t="str">
        <f>IF(AND(R1697&lt;&gt;"_U",N1697&lt;&gt;9999,N1697&lt;&gt;999,L1697&lt;&gt;"Median"),IFERROR(VLOOKUP(A1697,'LBA Total'!A:P,16,0),"."),".")</f>
        <v>.</v>
      </c>
    </row>
    <row r="1698" spans="1:21" x14ac:dyDescent="0.3">
      <c r="A1698" s="1" t="str">
        <f t="shared" si="52"/>
        <v>2023|Devonport-Takapuna Local Board Area|$200,001 or more</v>
      </c>
      <c r="B1698" t="s">
        <v>18</v>
      </c>
      <c r="C1698" t="s">
        <v>19</v>
      </c>
      <c r="D1698" t="s">
        <v>20</v>
      </c>
      <c r="E1698" t="s">
        <v>21</v>
      </c>
      <c r="F1698">
        <v>2023</v>
      </c>
      <c r="G1698">
        <v>2023</v>
      </c>
      <c r="H1698">
        <v>7605</v>
      </c>
      <c r="I1698" t="s">
        <v>129</v>
      </c>
      <c r="J1698">
        <v>99</v>
      </c>
      <c r="K1698" t="s">
        <v>23</v>
      </c>
      <c r="L1698">
        <v>8</v>
      </c>
      <c r="M1698" t="s">
        <v>27</v>
      </c>
      <c r="N1698">
        <v>7777</v>
      </c>
      <c r="O1698" t="s">
        <v>37</v>
      </c>
      <c r="P1698">
        <v>5655</v>
      </c>
      <c r="T1698" s="3">
        <f t="shared" si="53"/>
        <v>100</v>
      </c>
      <c r="U1698" s="3">
        <f>IF(AND(R1698&lt;&gt;"_U",N1698&lt;&gt;9999,N1698&lt;&gt;999,L1698&lt;&gt;"Median"),IFERROR(VLOOKUP(A1698,'LBA Total'!A:P,16,0),"."),".")</f>
        <v>5655</v>
      </c>
    </row>
    <row r="1699" spans="1:21" x14ac:dyDescent="0.3">
      <c r="A1699" s="1" t="str">
        <f t="shared" si="52"/>
        <v>2023|Devonport-Takapuna Local Board Area|$200,001 or more</v>
      </c>
      <c r="B1699" t="s">
        <v>18</v>
      </c>
      <c r="C1699" t="s">
        <v>19</v>
      </c>
      <c r="D1699" t="s">
        <v>20</v>
      </c>
      <c r="E1699" t="s">
        <v>21</v>
      </c>
      <c r="F1699">
        <v>2023</v>
      </c>
      <c r="G1699">
        <v>2023</v>
      </c>
      <c r="H1699">
        <v>7605</v>
      </c>
      <c r="I1699" t="s">
        <v>129</v>
      </c>
      <c r="J1699">
        <v>99</v>
      </c>
      <c r="K1699" t="s">
        <v>23</v>
      </c>
      <c r="L1699">
        <v>8</v>
      </c>
      <c r="M1699" t="s">
        <v>27</v>
      </c>
      <c r="N1699">
        <v>999</v>
      </c>
      <c r="O1699" t="s">
        <v>42</v>
      </c>
      <c r="P1699">
        <v>0</v>
      </c>
      <c r="T1699" s="3" t="str">
        <f t="shared" si="53"/>
        <v>.</v>
      </c>
      <c r="U1699" s="3" t="str">
        <f>IF(AND(R1699&lt;&gt;"_U",N1699&lt;&gt;9999,N1699&lt;&gt;999,L1699&lt;&gt;"Median"),IFERROR(VLOOKUP(A1699,'LBA Total'!A:P,16,0),"."),".")</f>
        <v>.</v>
      </c>
    </row>
    <row r="1700" spans="1:21" x14ac:dyDescent="0.3">
      <c r="A1700" s="1" t="str">
        <f t="shared" si="52"/>
        <v>2023|Devonport-Takapuna Local Board Area|Total stated - total household income</v>
      </c>
      <c r="B1700" t="s">
        <v>18</v>
      </c>
      <c r="C1700" t="s">
        <v>19</v>
      </c>
      <c r="D1700" t="s">
        <v>20</v>
      </c>
      <c r="E1700" t="s">
        <v>21</v>
      </c>
      <c r="F1700">
        <v>2023</v>
      </c>
      <c r="G1700">
        <v>2023</v>
      </c>
      <c r="H1700">
        <v>7605</v>
      </c>
      <c r="I1700" t="s">
        <v>129</v>
      </c>
      <c r="J1700">
        <v>99</v>
      </c>
      <c r="K1700" t="s">
        <v>23</v>
      </c>
      <c r="L1700">
        <v>77</v>
      </c>
      <c r="M1700" t="s">
        <v>32</v>
      </c>
      <c r="N1700">
        <v>2</v>
      </c>
      <c r="O1700" t="s">
        <v>28</v>
      </c>
      <c r="P1700">
        <v>7344</v>
      </c>
      <c r="T1700" s="3">
        <f t="shared" si="53"/>
        <v>35.78</v>
      </c>
      <c r="U1700" s="3">
        <f>IF(AND(R1700&lt;&gt;"_U",N1700&lt;&gt;9999,N1700&lt;&gt;999,L1700&lt;&gt;"Median"),IFERROR(VLOOKUP(A1700,'LBA Total'!A:P,16,0),"."),".")</f>
        <v>20526</v>
      </c>
    </row>
    <row r="1701" spans="1:21" x14ac:dyDescent="0.3">
      <c r="A1701" s="1" t="str">
        <f t="shared" si="52"/>
        <v>2023|Devonport-Takapuna Local Board Area|Total stated - total household income</v>
      </c>
      <c r="B1701" t="s">
        <v>18</v>
      </c>
      <c r="C1701" t="s">
        <v>19</v>
      </c>
      <c r="D1701" t="s">
        <v>20</v>
      </c>
      <c r="E1701" t="s">
        <v>21</v>
      </c>
      <c r="F1701">
        <v>2023</v>
      </c>
      <c r="G1701">
        <v>2023</v>
      </c>
      <c r="H1701">
        <v>7605</v>
      </c>
      <c r="I1701" t="s">
        <v>129</v>
      </c>
      <c r="J1701">
        <v>99</v>
      </c>
      <c r="K1701" t="s">
        <v>23</v>
      </c>
      <c r="L1701">
        <v>77</v>
      </c>
      <c r="M1701" t="s">
        <v>32</v>
      </c>
      <c r="N1701">
        <v>9999</v>
      </c>
      <c r="O1701" t="s">
        <v>40</v>
      </c>
      <c r="P1701">
        <v>20526</v>
      </c>
      <c r="T1701" s="3" t="str">
        <f t="shared" si="53"/>
        <v>.</v>
      </c>
      <c r="U1701" s="3" t="str">
        <f>IF(AND(R1701&lt;&gt;"_U",N1701&lt;&gt;9999,N1701&lt;&gt;999,L1701&lt;&gt;"Median"),IFERROR(VLOOKUP(A1701,'LBA Total'!A:P,16,0),"."),".")</f>
        <v>.</v>
      </c>
    </row>
    <row r="1702" spans="1:21" x14ac:dyDescent="0.3">
      <c r="A1702" s="1" t="str">
        <f t="shared" si="52"/>
        <v>2023|Devonport-Takapuna Local Board Area|Total stated - total household income</v>
      </c>
      <c r="B1702" t="s">
        <v>18</v>
      </c>
      <c r="C1702" t="s">
        <v>19</v>
      </c>
      <c r="D1702" t="s">
        <v>20</v>
      </c>
      <c r="E1702" t="s">
        <v>21</v>
      </c>
      <c r="F1702">
        <v>2023</v>
      </c>
      <c r="G1702">
        <v>2023</v>
      </c>
      <c r="H1702">
        <v>7605</v>
      </c>
      <c r="I1702" t="s">
        <v>129</v>
      </c>
      <c r="J1702">
        <v>99</v>
      </c>
      <c r="K1702" t="s">
        <v>23</v>
      </c>
      <c r="L1702">
        <v>77</v>
      </c>
      <c r="M1702" t="s">
        <v>32</v>
      </c>
      <c r="N1702">
        <v>999</v>
      </c>
      <c r="O1702" t="s">
        <v>42</v>
      </c>
      <c r="P1702">
        <v>0</v>
      </c>
      <c r="T1702" s="3" t="str">
        <f t="shared" si="53"/>
        <v>.</v>
      </c>
      <c r="U1702" s="3" t="str">
        <f>IF(AND(R1702&lt;&gt;"_U",N1702&lt;&gt;9999,N1702&lt;&gt;999,L1702&lt;&gt;"Median"),IFERROR(VLOOKUP(A1702,'LBA Total'!A:P,16,0),"."),".")</f>
        <v>.</v>
      </c>
    </row>
    <row r="1703" spans="1:21" x14ac:dyDescent="0.3">
      <c r="A1703" s="1" t="str">
        <f t="shared" si="52"/>
        <v>2023|Devonport-Takapuna Local Board Area|Total stated - total household income</v>
      </c>
      <c r="B1703" t="s">
        <v>18</v>
      </c>
      <c r="C1703" t="s">
        <v>19</v>
      </c>
      <c r="D1703" t="s">
        <v>20</v>
      </c>
      <c r="E1703" t="s">
        <v>21</v>
      </c>
      <c r="F1703">
        <v>2023</v>
      </c>
      <c r="G1703">
        <v>2023</v>
      </c>
      <c r="H1703">
        <v>7605</v>
      </c>
      <c r="I1703" t="s">
        <v>129</v>
      </c>
      <c r="J1703">
        <v>99</v>
      </c>
      <c r="K1703" t="s">
        <v>23</v>
      </c>
      <c r="L1703">
        <v>77</v>
      </c>
      <c r="M1703" t="s">
        <v>32</v>
      </c>
      <c r="N1703">
        <v>1</v>
      </c>
      <c r="O1703" t="s">
        <v>33</v>
      </c>
      <c r="P1703">
        <v>9609</v>
      </c>
      <c r="T1703" s="3">
        <f t="shared" si="53"/>
        <v>46.81</v>
      </c>
      <c r="U1703" s="3">
        <f>IF(AND(R1703&lt;&gt;"_U",N1703&lt;&gt;9999,N1703&lt;&gt;999,L1703&lt;&gt;"Median"),IFERROR(VLOOKUP(A1703,'LBA Total'!A:P,16,0),"."),".")</f>
        <v>20526</v>
      </c>
    </row>
    <row r="1704" spans="1:21" x14ac:dyDescent="0.3">
      <c r="A1704" s="1" t="str">
        <f t="shared" si="52"/>
        <v>2023|Devonport-Takapuna Local Board Area|Total stated - total household income</v>
      </c>
      <c r="B1704" t="s">
        <v>18</v>
      </c>
      <c r="C1704" t="s">
        <v>19</v>
      </c>
      <c r="D1704" t="s">
        <v>20</v>
      </c>
      <c r="E1704" t="s">
        <v>21</v>
      </c>
      <c r="F1704">
        <v>2023</v>
      </c>
      <c r="G1704">
        <v>2023</v>
      </c>
      <c r="H1704">
        <v>7605</v>
      </c>
      <c r="I1704" t="s">
        <v>129</v>
      </c>
      <c r="J1704">
        <v>99</v>
      </c>
      <c r="K1704" t="s">
        <v>23</v>
      </c>
      <c r="L1704">
        <v>77</v>
      </c>
      <c r="M1704" t="s">
        <v>32</v>
      </c>
      <c r="N1704">
        <v>7777</v>
      </c>
      <c r="O1704" t="s">
        <v>37</v>
      </c>
      <c r="P1704">
        <v>20526</v>
      </c>
      <c r="T1704" s="3">
        <f t="shared" si="53"/>
        <v>100</v>
      </c>
      <c r="U1704" s="3">
        <f>IF(AND(R1704&lt;&gt;"_U",N1704&lt;&gt;9999,N1704&lt;&gt;999,L1704&lt;&gt;"Median"),IFERROR(VLOOKUP(A1704,'LBA Total'!A:P,16,0),"."),".")</f>
        <v>20526</v>
      </c>
    </row>
    <row r="1705" spans="1:21" x14ac:dyDescent="0.3">
      <c r="A1705" s="1" t="str">
        <f t="shared" si="52"/>
        <v>2023|Devonport-Takapuna Local Board Area|Total stated - total household income</v>
      </c>
      <c r="B1705" t="s">
        <v>18</v>
      </c>
      <c r="C1705" t="s">
        <v>19</v>
      </c>
      <c r="D1705" t="s">
        <v>20</v>
      </c>
      <c r="E1705" t="s">
        <v>21</v>
      </c>
      <c r="F1705">
        <v>2023</v>
      </c>
      <c r="G1705">
        <v>2023</v>
      </c>
      <c r="H1705">
        <v>7605</v>
      </c>
      <c r="I1705" t="s">
        <v>129</v>
      </c>
      <c r="J1705">
        <v>99</v>
      </c>
      <c r="K1705" t="s">
        <v>23</v>
      </c>
      <c r="L1705">
        <v>77</v>
      </c>
      <c r="M1705" t="s">
        <v>32</v>
      </c>
      <c r="N1705">
        <v>3</v>
      </c>
      <c r="O1705" t="s">
        <v>25</v>
      </c>
      <c r="P1705">
        <v>3570</v>
      </c>
      <c r="T1705" s="3">
        <f t="shared" si="53"/>
        <v>17.39</v>
      </c>
      <c r="U1705" s="3">
        <f>IF(AND(R1705&lt;&gt;"_U",N1705&lt;&gt;9999,N1705&lt;&gt;999,L1705&lt;&gt;"Median"),IFERROR(VLOOKUP(A1705,'LBA Total'!A:P,16,0),"."),".")</f>
        <v>20526</v>
      </c>
    </row>
    <row r="1706" spans="1:21" x14ac:dyDescent="0.3">
      <c r="A1706" s="1" t="str">
        <f t="shared" si="52"/>
        <v>2023|Devonport-Takapuna Local Board Area|Total - total household income</v>
      </c>
      <c r="B1706" t="s">
        <v>18</v>
      </c>
      <c r="C1706" t="s">
        <v>19</v>
      </c>
      <c r="D1706" t="s">
        <v>20</v>
      </c>
      <c r="E1706" t="s">
        <v>21</v>
      </c>
      <c r="F1706">
        <v>2023</v>
      </c>
      <c r="G1706">
        <v>2023</v>
      </c>
      <c r="H1706">
        <v>7605</v>
      </c>
      <c r="I1706" t="s">
        <v>129</v>
      </c>
      <c r="J1706">
        <v>99</v>
      </c>
      <c r="K1706" t="s">
        <v>23</v>
      </c>
      <c r="L1706">
        <v>99</v>
      </c>
      <c r="M1706" t="s">
        <v>48</v>
      </c>
      <c r="N1706">
        <v>7777</v>
      </c>
      <c r="O1706" t="s">
        <v>37</v>
      </c>
      <c r="P1706">
        <v>21168</v>
      </c>
      <c r="T1706" s="3">
        <f t="shared" si="53"/>
        <v>100</v>
      </c>
      <c r="U1706" s="3">
        <f>IF(AND(R1706&lt;&gt;"_U",N1706&lt;&gt;9999,N1706&lt;&gt;999,L1706&lt;&gt;"Median"),IFERROR(VLOOKUP(A1706,'LBA Total'!A:P,16,0),"."),".")</f>
        <v>21168</v>
      </c>
    </row>
    <row r="1707" spans="1:21" x14ac:dyDescent="0.3">
      <c r="A1707" s="1" t="str">
        <f t="shared" si="52"/>
        <v>2023|Devonport-Takapuna Local Board Area|Total - total household income</v>
      </c>
      <c r="B1707" t="s">
        <v>18</v>
      </c>
      <c r="C1707" t="s">
        <v>19</v>
      </c>
      <c r="D1707" t="s">
        <v>20</v>
      </c>
      <c r="E1707" t="s">
        <v>21</v>
      </c>
      <c r="F1707">
        <v>2023</v>
      </c>
      <c r="G1707">
        <v>2023</v>
      </c>
      <c r="H1707">
        <v>7605</v>
      </c>
      <c r="I1707" t="s">
        <v>129</v>
      </c>
      <c r="J1707">
        <v>99</v>
      </c>
      <c r="K1707" t="s">
        <v>23</v>
      </c>
      <c r="L1707">
        <v>99</v>
      </c>
      <c r="M1707" t="s">
        <v>48</v>
      </c>
      <c r="N1707">
        <v>9999</v>
      </c>
      <c r="O1707" t="s">
        <v>40</v>
      </c>
      <c r="P1707">
        <v>21171</v>
      </c>
      <c r="T1707" s="3" t="str">
        <f t="shared" si="53"/>
        <v>.</v>
      </c>
      <c r="U1707" s="3" t="str">
        <f>IF(AND(R1707&lt;&gt;"_U",N1707&lt;&gt;9999,N1707&lt;&gt;999,L1707&lt;&gt;"Median"),IFERROR(VLOOKUP(A1707,'LBA Total'!A:P,16,0),"."),".")</f>
        <v>.</v>
      </c>
    </row>
    <row r="1708" spans="1:21" x14ac:dyDescent="0.3">
      <c r="A1708" s="1" t="str">
        <f t="shared" si="52"/>
        <v>2023|Devonport-Takapuna Local Board Area|Total - total household income</v>
      </c>
      <c r="B1708" t="s">
        <v>18</v>
      </c>
      <c r="C1708" t="s">
        <v>19</v>
      </c>
      <c r="D1708" t="s">
        <v>20</v>
      </c>
      <c r="E1708" t="s">
        <v>21</v>
      </c>
      <c r="F1708">
        <v>2023</v>
      </c>
      <c r="G1708">
        <v>2023</v>
      </c>
      <c r="H1708">
        <v>7605</v>
      </c>
      <c r="I1708" t="s">
        <v>129</v>
      </c>
      <c r="J1708">
        <v>99</v>
      </c>
      <c r="K1708" t="s">
        <v>23</v>
      </c>
      <c r="L1708">
        <v>99</v>
      </c>
      <c r="M1708" t="s">
        <v>48</v>
      </c>
      <c r="N1708">
        <v>999</v>
      </c>
      <c r="O1708" t="s">
        <v>42</v>
      </c>
      <c r="P1708">
        <v>0</v>
      </c>
      <c r="T1708" s="3" t="str">
        <f t="shared" si="53"/>
        <v>.</v>
      </c>
      <c r="U1708" s="3" t="str">
        <f>IF(AND(R1708&lt;&gt;"_U",N1708&lt;&gt;9999,N1708&lt;&gt;999,L1708&lt;&gt;"Median"),IFERROR(VLOOKUP(A1708,'LBA Total'!A:P,16,0),"."),".")</f>
        <v>.</v>
      </c>
    </row>
    <row r="1709" spans="1:21" x14ac:dyDescent="0.3">
      <c r="A1709" s="1" t="str">
        <f t="shared" si="52"/>
        <v>2023|Devonport-Takapuna Local Board Area|Total - total household income</v>
      </c>
      <c r="B1709" t="s">
        <v>18</v>
      </c>
      <c r="C1709" t="s">
        <v>19</v>
      </c>
      <c r="D1709" t="s">
        <v>20</v>
      </c>
      <c r="E1709" t="s">
        <v>21</v>
      </c>
      <c r="F1709">
        <v>2023</v>
      </c>
      <c r="G1709">
        <v>2023</v>
      </c>
      <c r="H1709">
        <v>7605</v>
      </c>
      <c r="I1709" t="s">
        <v>129</v>
      </c>
      <c r="J1709">
        <v>99</v>
      </c>
      <c r="K1709" t="s">
        <v>23</v>
      </c>
      <c r="L1709">
        <v>99</v>
      </c>
      <c r="M1709" t="s">
        <v>48</v>
      </c>
      <c r="N1709">
        <v>1</v>
      </c>
      <c r="O1709" t="s">
        <v>33</v>
      </c>
      <c r="P1709">
        <v>9825</v>
      </c>
      <c r="T1709" s="3">
        <f t="shared" si="53"/>
        <v>46.41</v>
      </c>
      <c r="U1709" s="3">
        <f>IF(AND(R1709&lt;&gt;"_U",N1709&lt;&gt;9999,N1709&lt;&gt;999,L1709&lt;&gt;"Median"),IFERROR(VLOOKUP(A1709,'LBA Total'!A:P,16,0),"."),".")</f>
        <v>21168</v>
      </c>
    </row>
    <row r="1710" spans="1:21" x14ac:dyDescent="0.3">
      <c r="A1710" s="1" t="str">
        <f t="shared" si="52"/>
        <v>2023|Devonport-Takapuna Local Board Area|Total - total household income</v>
      </c>
      <c r="B1710" t="s">
        <v>18</v>
      </c>
      <c r="C1710" t="s">
        <v>19</v>
      </c>
      <c r="D1710" t="s">
        <v>20</v>
      </c>
      <c r="E1710" t="s">
        <v>21</v>
      </c>
      <c r="F1710">
        <v>2023</v>
      </c>
      <c r="G1710">
        <v>2023</v>
      </c>
      <c r="H1710">
        <v>7605</v>
      </c>
      <c r="I1710" t="s">
        <v>129</v>
      </c>
      <c r="J1710">
        <v>99</v>
      </c>
      <c r="K1710" t="s">
        <v>23</v>
      </c>
      <c r="L1710">
        <v>99</v>
      </c>
      <c r="M1710" t="s">
        <v>48</v>
      </c>
      <c r="N1710">
        <v>2</v>
      </c>
      <c r="O1710" t="s">
        <v>28</v>
      </c>
      <c r="P1710">
        <v>7656</v>
      </c>
      <c r="T1710" s="3">
        <f t="shared" si="53"/>
        <v>36.17</v>
      </c>
      <c r="U1710" s="3">
        <f>IF(AND(R1710&lt;&gt;"_U",N1710&lt;&gt;9999,N1710&lt;&gt;999,L1710&lt;&gt;"Median"),IFERROR(VLOOKUP(A1710,'LBA Total'!A:P,16,0),"."),".")</f>
        <v>21168</v>
      </c>
    </row>
    <row r="1711" spans="1:21" x14ac:dyDescent="0.3">
      <c r="A1711" s="1" t="str">
        <f t="shared" si="52"/>
        <v>2023|Devonport-Takapuna Local Board Area|Total - total household income</v>
      </c>
      <c r="B1711" t="s">
        <v>18</v>
      </c>
      <c r="C1711" t="s">
        <v>19</v>
      </c>
      <c r="D1711" t="s">
        <v>20</v>
      </c>
      <c r="E1711" t="s">
        <v>21</v>
      </c>
      <c r="F1711">
        <v>2023</v>
      </c>
      <c r="G1711">
        <v>2023</v>
      </c>
      <c r="H1711">
        <v>7605</v>
      </c>
      <c r="I1711" t="s">
        <v>129</v>
      </c>
      <c r="J1711">
        <v>99</v>
      </c>
      <c r="K1711" t="s">
        <v>23</v>
      </c>
      <c r="L1711">
        <v>99</v>
      </c>
      <c r="M1711" t="s">
        <v>48</v>
      </c>
      <c r="N1711">
        <v>3</v>
      </c>
      <c r="O1711" t="s">
        <v>25</v>
      </c>
      <c r="P1711">
        <v>3687</v>
      </c>
      <c r="T1711" s="3">
        <f t="shared" si="53"/>
        <v>17.420000000000002</v>
      </c>
      <c r="U1711" s="3">
        <f>IF(AND(R1711&lt;&gt;"_U",N1711&lt;&gt;9999,N1711&lt;&gt;999,L1711&lt;&gt;"Median"),IFERROR(VLOOKUP(A1711,'LBA Total'!A:P,16,0),"."),".")</f>
        <v>21168</v>
      </c>
    </row>
    <row r="1712" spans="1:21" x14ac:dyDescent="0.3">
      <c r="A1712" s="1" t="str">
        <f t="shared" si="52"/>
        <v>2023|Devonport-Takapuna Local Board Area|Median ($) - total household income</v>
      </c>
      <c r="B1712" t="s">
        <v>18</v>
      </c>
      <c r="C1712" t="s">
        <v>19</v>
      </c>
      <c r="D1712" t="s">
        <v>20</v>
      </c>
      <c r="E1712" t="s">
        <v>21</v>
      </c>
      <c r="F1712">
        <v>2023</v>
      </c>
      <c r="G1712">
        <v>2023</v>
      </c>
      <c r="H1712">
        <v>7605</v>
      </c>
      <c r="I1712" t="s">
        <v>129</v>
      </c>
      <c r="J1712">
        <v>99</v>
      </c>
      <c r="K1712" t="s">
        <v>23</v>
      </c>
      <c r="L1712" t="s">
        <v>56</v>
      </c>
      <c r="M1712" t="s">
        <v>57</v>
      </c>
      <c r="N1712">
        <v>999</v>
      </c>
      <c r="O1712" t="s">
        <v>42</v>
      </c>
      <c r="R1712" t="s">
        <v>61</v>
      </c>
      <c r="S1712" t="s">
        <v>62</v>
      </c>
      <c r="T1712" s="3" t="str">
        <f t="shared" si="53"/>
        <v>.</v>
      </c>
      <c r="U1712" s="3" t="str">
        <f>IF(AND(R1712&lt;&gt;"_U",N1712&lt;&gt;9999,N1712&lt;&gt;999,L1712&lt;&gt;"Median"),IFERROR(VLOOKUP(A1712,'LBA Total'!A:P,16,0),"."),".")</f>
        <v>.</v>
      </c>
    </row>
    <row r="1713" spans="1:21" x14ac:dyDescent="0.3">
      <c r="A1713" s="1" t="str">
        <f t="shared" si="52"/>
        <v>2023|Devonport-Takapuna Local Board Area|Median ($) - total household income</v>
      </c>
      <c r="B1713" t="s">
        <v>18</v>
      </c>
      <c r="C1713" t="s">
        <v>19</v>
      </c>
      <c r="D1713" t="s">
        <v>20</v>
      </c>
      <c r="E1713" t="s">
        <v>21</v>
      </c>
      <c r="F1713">
        <v>2023</v>
      </c>
      <c r="G1713">
        <v>2023</v>
      </c>
      <c r="H1713">
        <v>7605</v>
      </c>
      <c r="I1713" t="s">
        <v>129</v>
      </c>
      <c r="J1713">
        <v>99</v>
      </c>
      <c r="K1713" t="s">
        <v>23</v>
      </c>
      <c r="L1713" t="s">
        <v>56</v>
      </c>
      <c r="M1713" t="s">
        <v>57</v>
      </c>
      <c r="N1713">
        <v>3</v>
      </c>
      <c r="O1713" t="s">
        <v>25</v>
      </c>
      <c r="P1713">
        <v>168100</v>
      </c>
      <c r="T1713" s="3" t="str">
        <f t="shared" si="53"/>
        <v>.</v>
      </c>
      <c r="U1713" s="3" t="str">
        <f>IF(AND(R1713&lt;&gt;"_U",N1713&lt;&gt;9999,N1713&lt;&gt;999,L1713&lt;&gt;"Median"),IFERROR(VLOOKUP(A1713,'LBA Total'!A:P,16,0),"."),".")</f>
        <v>.</v>
      </c>
    </row>
    <row r="1714" spans="1:21" x14ac:dyDescent="0.3">
      <c r="A1714" s="1" t="str">
        <f t="shared" si="52"/>
        <v>2023|Devonport-Takapuna Local Board Area|Median ($) - total household income</v>
      </c>
      <c r="B1714" t="s">
        <v>18</v>
      </c>
      <c r="C1714" t="s">
        <v>19</v>
      </c>
      <c r="D1714" t="s">
        <v>20</v>
      </c>
      <c r="E1714" t="s">
        <v>21</v>
      </c>
      <c r="F1714">
        <v>2023</v>
      </c>
      <c r="G1714">
        <v>2023</v>
      </c>
      <c r="H1714">
        <v>7605</v>
      </c>
      <c r="I1714" t="s">
        <v>129</v>
      </c>
      <c r="J1714">
        <v>99</v>
      </c>
      <c r="K1714" t="s">
        <v>23</v>
      </c>
      <c r="L1714" t="s">
        <v>56</v>
      </c>
      <c r="M1714" t="s">
        <v>57</v>
      </c>
      <c r="N1714">
        <v>2</v>
      </c>
      <c r="O1714" t="s">
        <v>28</v>
      </c>
      <c r="P1714">
        <v>110400</v>
      </c>
      <c r="T1714" s="3" t="str">
        <f t="shared" si="53"/>
        <v>.</v>
      </c>
      <c r="U1714" s="3" t="str">
        <f>IF(AND(R1714&lt;&gt;"_U",N1714&lt;&gt;9999,N1714&lt;&gt;999,L1714&lt;&gt;"Median"),IFERROR(VLOOKUP(A1714,'LBA Total'!A:P,16,0),"."),".")</f>
        <v>.</v>
      </c>
    </row>
    <row r="1715" spans="1:21" x14ac:dyDescent="0.3">
      <c r="A1715" s="1" t="str">
        <f t="shared" si="52"/>
        <v>2023|Devonport-Takapuna Local Board Area|Median ($) - total household income</v>
      </c>
      <c r="B1715" t="s">
        <v>18</v>
      </c>
      <c r="C1715" t="s">
        <v>19</v>
      </c>
      <c r="D1715" t="s">
        <v>20</v>
      </c>
      <c r="E1715" t="s">
        <v>21</v>
      </c>
      <c r="F1715">
        <v>2023</v>
      </c>
      <c r="G1715">
        <v>2023</v>
      </c>
      <c r="H1715">
        <v>7605</v>
      </c>
      <c r="I1715" t="s">
        <v>129</v>
      </c>
      <c r="J1715">
        <v>99</v>
      </c>
      <c r="K1715" t="s">
        <v>23</v>
      </c>
      <c r="L1715" t="s">
        <v>56</v>
      </c>
      <c r="M1715" t="s">
        <v>57</v>
      </c>
      <c r="N1715">
        <v>9999</v>
      </c>
      <c r="O1715" t="s">
        <v>40</v>
      </c>
      <c r="P1715">
        <v>126400</v>
      </c>
      <c r="T1715" s="3" t="str">
        <f t="shared" si="53"/>
        <v>.</v>
      </c>
      <c r="U1715" s="3" t="str">
        <f>IF(AND(R1715&lt;&gt;"_U",N1715&lt;&gt;9999,N1715&lt;&gt;999,L1715&lt;&gt;"Median"),IFERROR(VLOOKUP(A1715,'LBA Total'!A:P,16,0),"."),".")</f>
        <v>.</v>
      </c>
    </row>
    <row r="1716" spans="1:21" x14ac:dyDescent="0.3">
      <c r="A1716" s="1" t="str">
        <f t="shared" si="52"/>
        <v>2023|Devonport-Takapuna Local Board Area|Median ($) - total household income</v>
      </c>
      <c r="B1716" t="s">
        <v>18</v>
      </c>
      <c r="C1716" t="s">
        <v>19</v>
      </c>
      <c r="D1716" t="s">
        <v>20</v>
      </c>
      <c r="E1716" t="s">
        <v>21</v>
      </c>
      <c r="F1716">
        <v>2023</v>
      </c>
      <c r="G1716">
        <v>2023</v>
      </c>
      <c r="H1716">
        <v>7605</v>
      </c>
      <c r="I1716" t="s">
        <v>129</v>
      </c>
      <c r="J1716">
        <v>99</v>
      </c>
      <c r="K1716" t="s">
        <v>23</v>
      </c>
      <c r="L1716" t="s">
        <v>56</v>
      </c>
      <c r="M1716" t="s">
        <v>57</v>
      </c>
      <c r="N1716">
        <v>1</v>
      </c>
      <c r="O1716" t="s">
        <v>33</v>
      </c>
      <c r="P1716">
        <v>130600</v>
      </c>
      <c r="T1716" s="3" t="str">
        <f t="shared" si="53"/>
        <v>.</v>
      </c>
      <c r="U1716" s="3" t="str">
        <f>IF(AND(R1716&lt;&gt;"_U",N1716&lt;&gt;9999,N1716&lt;&gt;999,L1716&lt;&gt;"Median"),IFERROR(VLOOKUP(A1716,'LBA Total'!A:P,16,0),"."),".")</f>
        <v>.</v>
      </c>
    </row>
    <row r="1717" spans="1:21" x14ac:dyDescent="0.3">
      <c r="A1717" s="1" t="str">
        <f t="shared" si="52"/>
        <v>2023|Devonport-Takapuna Local Board Area|Median ($) - total household income</v>
      </c>
      <c r="B1717" t="s">
        <v>18</v>
      </c>
      <c r="C1717" t="s">
        <v>19</v>
      </c>
      <c r="D1717" t="s">
        <v>20</v>
      </c>
      <c r="E1717" t="s">
        <v>21</v>
      </c>
      <c r="F1717">
        <v>2023</v>
      </c>
      <c r="G1717">
        <v>2023</v>
      </c>
      <c r="H1717">
        <v>7605</v>
      </c>
      <c r="I1717" t="s">
        <v>129</v>
      </c>
      <c r="J1717">
        <v>99</v>
      </c>
      <c r="K1717" t="s">
        <v>23</v>
      </c>
      <c r="L1717" t="s">
        <v>56</v>
      </c>
      <c r="M1717" t="s">
        <v>57</v>
      </c>
      <c r="N1717">
        <v>7777</v>
      </c>
      <c r="O1717" t="s">
        <v>37</v>
      </c>
      <c r="P1717">
        <v>126400</v>
      </c>
      <c r="T1717" s="3" t="str">
        <f t="shared" si="53"/>
        <v>.</v>
      </c>
      <c r="U1717" s="3" t="str">
        <f>IF(AND(R1717&lt;&gt;"_U",N1717&lt;&gt;9999,N1717&lt;&gt;999,L1717&lt;&gt;"Median"),IFERROR(VLOOKUP(A1717,'LBA Total'!A:P,16,0),"."),".")</f>
        <v>.</v>
      </c>
    </row>
    <row r="1718" spans="1:21" x14ac:dyDescent="0.3">
      <c r="A1718" s="1" t="str">
        <f t="shared" si="52"/>
        <v>2023|Henderson-Massey Local Board Area|$20,000 or less</v>
      </c>
      <c r="B1718" t="s">
        <v>18</v>
      </c>
      <c r="C1718" t="s">
        <v>19</v>
      </c>
      <c r="D1718" t="s">
        <v>20</v>
      </c>
      <c r="E1718" t="s">
        <v>21</v>
      </c>
      <c r="F1718">
        <v>2023</v>
      </c>
      <c r="G1718">
        <v>2023</v>
      </c>
      <c r="H1718">
        <v>7606</v>
      </c>
      <c r="I1718" t="s">
        <v>72</v>
      </c>
      <c r="J1718">
        <v>99</v>
      </c>
      <c r="K1718" t="s">
        <v>23</v>
      </c>
      <c r="L1718">
        <v>1</v>
      </c>
      <c r="M1718" t="s">
        <v>39</v>
      </c>
      <c r="N1718">
        <v>2</v>
      </c>
      <c r="O1718" t="s">
        <v>28</v>
      </c>
      <c r="P1718">
        <v>1485</v>
      </c>
      <c r="T1718" s="3">
        <f t="shared" si="53"/>
        <v>68.94</v>
      </c>
      <c r="U1718" s="3">
        <f>IF(AND(R1718&lt;&gt;"_U",N1718&lt;&gt;9999,N1718&lt;&gt;999,L1718&lt;&gt;"Median"),IFERROR(VLOOKUP(A1718,'LBA Total'!A:P,16,0),"."),".")</f>
        <v>2154</v>
      </c>
    </row>
    <row r="1719" spans="1:21" x14ac:dyDescent="0.3">
      <c r="A1719" s="1" t="str">
        <f t="shared" si="52"/>
        <v>2023|Henderson-Massey Local Board Area|$20,000 or less</v>
      </c>
      <c r="B1719" t="s">
        <v>18</v>
      </c>
      <c r="C1719" t="s">
        <v>19</v>
      </c>
      <c r="D1719" t="s">
        <v>20</v>
      </c>
      <c r="E1719" t="s">
        <v>21</v>
      </c>
      <c r="F1719">
        <v>2023</v>
      </c>
      <c r="G1719">
        <v>2023</v>
      </c>
      <c r="H1719">
        <v>7606</v>
      </c>
      <c r="I1719" t="s">
        <v>72</v>
      </c>
      <c r="J1719">
        <v>99</v>
      </c>
      <c r="K1719" t="s">
        <v>23</v>
      </c>
      <c r="L1719">
        <v>1</v>
      </c>
      <c r="M1719" t="s">
        <v>39</v>
      </c>
      <c r="N1719">
        <v>7777</v>
      </c>
      <c r="O1719" t="s">
        <v>37</v>
      </c>
      <c r="P1719">
        <v>2154</v>
      </c>
      <c r="T1719" s="3">
        <f t="shared" si="53"/>
        <v>100</v>
      </c>
      <c r="U1719" s="3">
        <f>IF(AND(R1719&lt;&gt;"_U",N1719&lt;&gt;9999,N1719&lt;&gt;999,L1719&lt;&gt;"Median"),IFERROR(VLOOKUP(A1719,'LBA Total'!A:P,16,0),"."),".")</f>
        <v>2154</v>
      </c>
    </row>
    <row r="1720" spans="1:21" x14ac:dyDescent="0.3">
      <c r="A1720" s="1" t="str">
        <f t="shared" si="52"/>
        <v>2023|Henderson-Massey Local Board Area|$20,000 or less</v>
      </c>
      <c r="B1720" t="s">
        <v>18</v>
      </c>
      <c r="C1720" t="s">
        <v>19</v>
      </c>
      <c r="D1720" t="s">
        <v>20</v>
      </c>
      <c r="E1720" t="s">
        <v>21</v>
      </c>
      <c r="F1720">
        <v>2023</v>
      </c>
      <c r="G1720">
        <v>2023</v>
      </c>
      <c r="H1720">
        <v>7606</v>
      </c>
      <c r="I1720" t="s">
        <v>72</v>
      </c>
      <c r="J1720">
        <v>99</v>
      </c>
      <c r="K1720" t="s">
        <v>23</v>
      </c>
      <c r="L1720">
        <v>1</v>
      </c>
      <c r="M1720" t="s">
        <v>39</v>
      </c>
      <c r="N1720">
        <v>3</v>
      </c>
      <c r="O1720" t="s">
        <v>25</v>
      </c>
      <c r="P1720">
        <v>108</v>
      </c>
      <c r="T1720" s="3">
        <f t="shared" si="53"/>
        <v>5.01</v>
      </c>
      <c r="U1720" s="3">
        <f>IF(AND(R1720&lt;&gt;"_U",N1720&lt;&gt;9999,N1720&lt;&gt;999,L1720&lt;&gt;"Median"),IFERROR(VLOOKUP(A1720,'LBA Total'!A:P,16,0),"."),".")</f>
        <v>2154</v>
      </c>
    </row>
    <row r="1721" spans="1:21" x14ac:dyDescent="0.3">
      <c r="A1721" s="1" t="str">
        <f t="shared" si="52"/>
        <v>2023|Henderson-Massey Local Board Area|$20,000 or less</v>
      </c>
      <c r="B1721" t="s">
        <v>18</v>
      </c>
      <c r="C1721" t="s">
        <v>19</v>
      </c>
      <c r="D1721" t="s">
        <v>20</v>
      </c>
      <c r="E1721" t="s">
        <v>21</v>
      </c>
      <c r="F1721">
        <v>2023</v>
      </c>
      <c r="G1721">
        <v>2023</v>
      </c>
      <c r="H1721">
        <v>7606</v>
      </c>
      <c r="I1721" t="s">
        <v>72</v>
      </c>
      <c r="J1721">
        <v>99</v>
      </c>
      <c r="K1721" t="s">
        <v>23</v>
      </c>
      <c r="L1721">
        <v>1</v>
      </c>
      <c r="M1721" t="s">
        <v>39</v>
      </c>
      <c r="N1721">
        <v>1</v>
      </c>
      <c r="O1721" t="s">
        <v>33</v>
      </c>
      <c r="P1721">
        <v>561</v>
      </c>
      <c r="T1721" s="3">
        <f t="shared" si="53"/>
        <v>26.04</v>
      </c>
      <c r="U1721" s="3">
        <f>IF(AND(R1721&lt;&gt;"_U",N1721&lt;&gt;9999,N1721&lt;&gt;999,L1721&lt;&gt;"Median"),IFERROR(VLOOKUP(A1721,'LBA Total'!A:P,16,0),"."),".")</f>
        <v>2154</v>
      </c>
    </row>
    <row r="1722" spans="1:21" x14ac:dyDescent="0.3">
      <c r="A1722" s="1" t="str">
        <f t="shared" si="52"/>
        <v>2023|Henderson-Massey Local Board Area|$20,000 or less</v>
      </c>
      <c r="B1722" t="s">
        <v>18</v>
      </c>
      <c r="C1722" t="s">
        <v>19</v>
      </c>
      <c r="D1722" t="s">
        <v>20</v>
      </c>
      <c r="E1722" t="s">
        <v>21</v>
      </c>
      <c r="F1722">
        <v>2023</v>
      </c>
      <c r="G1722">
        <v>2023</v>
      </c>
      <c r="H1722">
        <v>7606</v>
      </c>
      <c r="I1722" t="s">
        <v>72</v>
      </c>
      <c r="J1722">
        <v>99</v>
      </c>
      <c r="K1722" t="s">
        <v>23</v>
      </c>
      <c r="L1722">
        <v>1</v>
      </c>
      <c r="M1722" t="s">
        <v>39</v>
      </c>
      <c r="N1722">
        <v>9999</v>
      </c>
      <c r="O1722" t="s">
        <v>40</v>
      </c>
      <c r="P1722">
        <v>2154</v>
      </c>
      <c r="T1722" s="3" t="str">
        <f t="shared" si="53"/>
        <v>.</v>
      </c>
      <c r="U1722" s="3" t="str">
        <f>IF(AND(R1722&lt;&gt;"_U",N1722&lt;&gt;9999,N1722&lt;&gt;999,L1722&lt;&gt;"Median"),IFERROR(VLOOKUP(A1722,'LBA Total'!A:P,16,0),"."),".")</f>
        <v>.</v>
      </c>
    </row>
    <row r="1723" spans="1:21" x14ac:dyDescent="0.3">
      <c r="A1723" s="1" t="str">
        <f t="shared" si="52"/>
        <v>2023|Henderson-Massey Local Board Area|$20,000 or less</v>
      </c>
      <c r="B1723" t="s">
        <v>18</v>
      </c>
      <c r="C1723" t="s">
        <v>19</v>
      </c>
      <c r="D1723" t="s">
        <v>20</v>
      </c>
      <c r="E1723" t="s">
        <v>21</v>
      </c>
      <c r="F1723">
        <v>2023</v>
      </c>
      <c r="G1723">
        <v>2023</v>
      </c>
      <c r="H1723">
        <v>7606</v>
      </c>
      <c r="I1723" t="s">
        <v>72</v>
      </c>
      <c r="J1723">
        <v>99</v>
      </c>
      <c r="K1723" t="s">
        <v>23</v>
      </c>
      <c r="L1723">
        <v>1</v>
      </c>
      <c r="M1723" t="s">
        <v>39</v>
      </c>
      <c r="N1723">
        <v>999</v>
      </c>
      <c r="O1723" t="s">
        <v>42</v>
      </c>
      <c r="P1723">
        <v>0</v>
      </c>
      <c r="T1723" s="3" t="str">
        <f t="shared" si="53"/>
        <v>.</v>
      </c>
      <c r="U1723" s="3" t="str">
        <f>IF(AND(R1723&lt;&gt;"_U",N1723&lt;&gt;9999,N1723&lt;&gt;999,L1723&lt;&gt;"Median"),IFERROR(VLOOKUP(A1723,'LBA Total'!A:P,16,0),"."),".")</f>
        <v>.</v>
      </c>
    </row>
    <row r="1724" spans="1:21" x14ac:dyDescent="0.3">
      <c r="A1724" s="1" t="str">
        <f t="shared" si="52"/>
        <v>2023|Henderson-Massey Local Board Area|$20,001-$30,000</v>
      </c>
      <c r="B1724" t="s">
        <v>18</v>
      </c>
      <c r="C1724" t="s">
        <v>19</v>
      </c>
      <c r="D1724" t="s">
        <v>20</v>
      </c>
      <c r="E1724" t="s">
        <v>21</v>
      </c>
      <c r="F1724">
        <v>2023</v>
      </c>
      <c r="G1724">
        <v>2023</v>
      </c>
      <c r="H1724">
        <v>7606</v>
      </c>
      <c r="I1724" t="s">
        <v>72</v>
      </c>
      <c r="J1724">
        <v>99</v>
      </c>
      <c r="K1724" t="s">
        <v>23</v>
      </c>
      <c r="L1724">
        <v>2</v>
      </c>
      <c r="M1724" t="s">
        <v>24</v>
      </c>
      <c r="N1724">
        <v>1</v>
      </c>
      <c r="O1724" t="s">
        <v>33</v>
      </c>
      <c r="P1724">
        <v>1074</v>
      </c>
      <c r="T1724" s="3">
        <f t="shared" si="53"/>
        <v>45.15</v>
      </c>
      <c r="U1724" s="3">
        <f>IF(AND(R1724&lt;&gt;"_U",N1724&lt;&gt;9999,N1724&lt;&gt;999,L1724&lt;&gt;"Median"),IFERROR(VLOOKUP(A1724,'LBA Total'!A:P,16,0),"."),".")</f>
        <v>2379</v>
      </c>
    </row>
    <row r="1725" spans="1:21" x14ac:dyDescent="0.3">
      <c r="A1725" s="1" t="str">
        <f t="shared" si="52"/>
        <v>2023|Henderson-Massey Local Board Area|$20,001-$30,000</v>
      </c>
      <c r="B1725" t="s">
        <v>18</v>
      </c>
      <c r="C1725" t="s">
        <v>19</v>
      </c>
      <c r="D1725" t="s">
        <v>20</v>
      </c>
      <c r="E1725" t="s">
        <v>21</v>
      </c>
      <c r="F1725">
        <v>2023</v>
      </c>
      <c r="G1725">
        <v>2023</v>
      </c>
      <c r="H1725">
        <v>7606</v>
      </c>
      <c r="I1725" t="s">
        <v>72</v>
      </c>
      <c r="J1725">
        <v>99</v>
      </c>
      <c r="K1725" t="s">
        <v>23</v>
      </c>
      <c r="L1725">
        <v>2</v>
      </c>
      <c r="M1725" t="s">
        <v>24</v>
      </c>
      <c r="N1725">
        <v>2</v>
      </c>
      <c r="O1725" t="s">
        <v>28</v>
      </c>
      <c r="P1725">
        <v>1131</v>
      </c>
      <c r="T1725" s="3">
        <f t="shared" si="53"/>
        <v>47.54</v>
      </c>
      <c r="U1725" s="3">
        <f>IF(AND(R1725&lt;&gt;"_U",N1725&lt;&gt;9999,N1725&lt;&gt;999,L1725&lt;&gt;"Median"),IFERROR(VLOOKUP(A1725,'LBA Total'!A:P,16,0),"."),".")</f>
        <v>2379</v>
      </c>
    </row>
    <row r="1726" spans="1:21" x14ac:dyDescent="0.3">
      <c r="A1726" s="1" t="str">
        <f t="shared" si="52"/>
        <v>2023|Henderson-Massey Local Board Area|$20,001-$30,000</v>
      </c>
      <c r="B1726" t="s">
        <v>18</v>
      </c>
      <c r="C1726" t="s">
        <v>19</v>
      </c>
      <c r="D1726" t="s">
        <v>20</v>
      </c>
      <c r="E1726" t="s">
        <v>21</v>
      </c>
      <c r="F1726">
        <v>2023</v>
      </c>
      <c r="G1726">
        <v>2023</v>
      </c>
      <c r="H1726">
        <v>7606</v>
      </c>
      <c r="I1726" t="s">
        <v>72</v>
      </c>
      <c r="J1726">
        <v>99</v>
      </c>
      <c r="K1726" t="s">
        <v>23</v>
      </c>
      <c r="L1726">
        <v>2</v>
      </c>
      <c r="M1726" t="s">
        <v>24</v>
      </c>
      <c r="N1726">
        <v>999</v>
      </c>
      <c r="O1726" t="s">
        <v>42</v>
      </c>
      <c r="P1726">
        <v>0</v>
      </c>
      <c r="T1726" s="3" t="str">
        <f t="shared" si="53"/>
        <v>.</v>
      </c>
      <c r="U1726" s="3" t="str">
        <f>IF(AND(R1726&lt;&gt;"_U",N1726&lt;&gt;9999,N1726&lt;&gt;999,L1726&lt;&gt;"Median"),IFERROR(VLOOKUP(A1726,'LBA Total'!A:P,16,0),"."),".")</f>
        <v>.</v>
      </c>
    </row>
    <row r="1727" spans="1:21" x14ac:dyDescent="0.3">
      <c r="A1727" s="1" t="str">
        <f t="shared" si="52"/>
        <v>2023|Henderson-Massey Local Board Area|$20,001-$30,000</v>
      </c>
      <c r="B1727" t="s">
        <v>18</v>
      </c>
      <c r="C1727" t="s">
        <v>19</v>
      </c>
      <c r="D1727" t="s">
        <v>20</v>
      </c>
      <c r="E1727" t="s">
        <v>21</v>
      </c>
      <c r="F1727">
        <v>2023</v>
      </c>
      <c r="G1727">
        <v>2023</v>
      </c>
      <c r="H1727">
        <v>7606</v>
      </c>
      <c r="I1727" t="s">
        <v>72</v>
      </c>
      <c r="J1727">
        <v>99</v>
      </c>
      <c r="K1727" t="s">
        <v>23</v>
      </c>
      <c r="L1727">
        <v>2</v>
      </c>
      <c r="M1727" t="s">
        <v>24</v>
      </c>
      <c r="N1727">
        <v>3</v>
      </c>
      <c r="O1727" t="s">
        <v>25</v>
      </c>
      <c r="P1727">
        <v>174</v>
      </c>
      <c r="T1727" s="3">
        <f t="shared" si="53"/>
        <v>7.31</v>
      </c>
      <c r="U1727" s="3">
        <f>IF(AND(R1727&lt;&gt;"_U",N1727&lt;&gt;9999,N1727&lt;&gt;999,L1727&lt;&gt;"Median"),IFERROR(VLOOKUP(A1727,'LBA Total'!A:P,16,0),"."),".")</f>
        <v>2379</v>
      </c>
    </row>
    <row r="1728" spans="1:21" x14ac:dyDescent="0.3">
      <c r="A1728" s="1" t="str">
        <f t="shared" si="52"/>
        <v>2023|Henderson-Massey Local Board Area|$20,001-$30,000</v>
      </c>
      <c r="B1728" t="s">
        <v>18</v>
      </c>
      <c r="C1728" t="s">
        <v>19</v>
      </c>
      <c r="D1728" t="s">
        <v>20</v>
      </c>
      <c r="E1728" t="s">
        <v>21</v>
      </c>
      <c r="F1728">
        <v>2023</v>
      </c>
      <c r="G1728">
        <v>2023</v>
      </c>
      <c r="H1728">
        <v>7606</v>
      </c>
      <c r="I1728" t="s">
        <v>72</v>
      </c>
      <c r="J1728">
        <v>99</v>
      </c>
      <c r="K1728" t="s">
        <v>23</v>
      </c>
      <c r="L1728">
        <v>2</v>
      </c>
      <c r="M1728" t="s">
        <v>24</v>
      </c>
      <c r="N1728">
        <v>9999</v>
      </c>
      <c r="O1728" t="s">
        <v>40</v>
      </c>
      <c r="P1728">
        <v>2382</v>
      </c>
      <c r="T1728" s="3" t="str">
        <f t="shared" si="53"/>
        <v>.</v>
      </c>
      <c r="U1728" s="3" t="str">
        <f>IF(AND(R1728&lt;&gt;"_U",N1728&lt;&gt;9999,N1728&lt;&gt;999,L1728&lt;&gt;"Median"),IFERROR(VLOOKUP(A1728,'LBA Total'!A:P,16,0),"."),".")</f>
        <v>.</v>
      </c>
    </row>
    <row r="1729" spans="1:21" x14ac:dyDescent="0.3">
      <c r="A1729" s="1" t="str">
        <f t="shared" si="52"/>
        <v>2023|Henderson-Massey Local Board Area|$20,001-$30,000</v>
      </c>
      <c r="B1729" t="s">
        <v>18</v>
      </c>
      <c r="C1729" t="s">
        <v>19</v>
      </c>
      <c r="D1729" t="s">
        <v>20</v>
      </c>
      <c r="E1729" t="s">
        <v>21</v>
      </c>
      <c r="F1729">
        <v>2023</v>
      </c>
      <c r="G1729">
        <v>2023</v>
      </c>
      <c r="H1729">
        <v>7606</v>
      </c>
      <c r="I1729" t="s">
        <v>72</v>
      </c>
      <c r="J1729">
        <v>99</v>
      </c>
      <c r="K1729" t="s">
        <v>23</v>
      </c>
      <c r="L1729">
        <v>2</v>
      </c>
      <c r="M1729" t="s">
        <v>24</v>
      </c>
      <c r="N1729">
        <v>7777</v>
      </c>
      <c r="O1729" t="s">
        <v>37</v>
      </c>
      <c r="P1729">
        <v>2379</v>
      </c>
      <c r="T1729" s="3">
        <f t="shared" si="53"/>
        <v>100</v>
      </c>
      <c r="U1729" s="3">
        <f>IF(AND(R1729&lt;&gt;"_U",N1729&lt;&gt;9999,N1729&lt;&gt;999,L1729&lt;&gt;"Median"),IFERROR(VLOOKUP(A1729,'LBA Total'!A:P,16,0),"."),".")</f>
        <v>2379</v>
      </c>
    </row>
    <row r="1730" spans="1:21" x14ac:dyDescent="0.3">
      <c r="A1730" s="1" t="str">
        <f t="shared" si="52"/>
        <v>2023|Henderson-Massey Local Board Area|$30,001-$50,000</v>
      </c>
      <c r="B1730" t="s">
        <v>18</v>
      </c>
      <c r="C1730" t="s">
        <v>19</v>
      </c>
      <c r="D1730" t="s">
        <v>20</v>
      </c>
      <c r="E1730" t="s">
        <v>21</v>
      </c>
      <c r="F1730">
        <v>2023</v>
      </c>
      <c r="G1730">
        <v>2023</v>
      </c>
      <c r="H1730">
        <v>7606</v>
      </c>
      <c r="I1730" t="s">
        <v>72</v>
      </c>
      <c r="J1730">
        <v>99</v>
      </c>
      <c r="K1730" t="s">
        <v>23</v>
      </c>
      <c r="L1730">
        <v>3</v>
      </c>
      <c r="M1730" t="s">
        <v>45</v>
      </c>
      <c r="N1730">
        <v>9999</v>
      </c>
      <c r="O1730" t="s">
        <v>40</v>
      </c>
      <c r="P1730">
        <v>3852</v>
      </c>
      <c r="T1730" s="3" t="str">
        <f t="shared" si="53"/>
        <v>.</v>
      </c>
      <c r="U1730" s="3" t="str">
        <f>IF(AND(R1730&lt;&gt;"_U",N1730&lt;&gt;9999,N1730&lt;&gt;999,L1730&lt;&gt;"Median"),IFERROR(VLOOKUP(A1730,'LBA Total'!A:P,16,0),"."),".")</f>
        <v>.</v>
      </c>
    </row>
    <row r="1731" spans="1:21" x14ac:dyDescent="0.3">
      <c r="A1731" s="1" t="str">
        <f t="shared" ref="A1731:A1794" si="54">G1731&amp;"|"&amp;I1731&amp;"|"&amp;M1731</f>
        <v>2023|Henderson-Massey Local Board Area|$30,001-$50,000</v>
      </c>
      <c r="B1731" t="s">
        <v>18</v>
      </c>
      <c r="C1731" t="s">
        <v>19</v>
      </c>
      <c r="D1731" t="s">
        <v>20</v>
      </c>
      <c r="E1731" t="s">
        <v>21</v>
      </c>
      <c r="F1731">
        <v>2023</v>
      </c>
      <c r="G1731">
        <v>2023</v>
      </c>
      <c r="H1731">
        <v>7606</v>
      </c>
      <c r="I1731" t="s">
        <v>72</v>
      </c>
      <c r="J1731">
        <v>99</v>
      </c>
      <c r="K1731" t="s">
        <v>23</v>
      </c>
      <c r="L1731">
        <v>3</v>
      </c>
      <c r="M1731" t="s">
        <v>45</v>
      </c>
      <c r="N1731">
        <v>1</v>
      </c>
      <c r="O1731" t="s">
        <v>33</v>
      </c>
      <c r="P1731">
        <v>1650</v>
      </c>
      <c r="T1731" s="3">
        <f t="shared" ref="T1731:T1794" si="55">IF(AND(R1731&lt;&gt;"_U",R1731&lt;&gt;"c",N1731&lt;&gt;999,N1731&lt;&gt;9999,L1731&lt;&gt;"Median"),IFERROR((ROUND(P1731/U1731*100,2)),"."),".")</f>
        <v>42.9</v>
      </c>
      <c r="U1731" s="3">
        <f>IF(AND(R1731&lt;&gt;"_U",N1731&lt;&gt;9999,N1731&lt;&gt;999,L1731&lt;&gt;"Median"),IFERROR(VLOOKUP(A1731,'LBA Total'!A:P,16,0),"."),".")</f>
        <v>3846</v>
      </c>
    </row>
    <row r="1732" spans="1:21" x14ac:dyDescent="0.3">
      <c r="A1732" s="1" t="str">
        <f t="shared" si="54"/>
        <v>2023|Henderson-Massey Local Board Area|$30,001-$50,000</v>
      </c>
      <c r="B1732" t="s">
        <v>18</v>
      </c>
      <c r="C1732" t="s">
        <v>19</v>
      </c>
      <c r="D1732" t="s">
        <v>20</v>
      </c>
      <c r="E1732" t="s">
        <v>21</v>
      </c>
      <c r="F1732">
        <v>2023</v>
      </c>
      <c r="G1732">
        <v>2023</v>
      </c>
      <c r="H1732">
        <v>7606</v>
      </c>
      <c r="I1732" t="s">
        <v>72</v>
      </c>
      <c r="J1732">
        <v>99</v>
      </c>
      <c r="K1732" t="s">
        <v>23</v>
      </c>
      <c r="L1732">
        <v>3</v>
      </c>
      <c r="M1732" t="s">
        <v>45</v>
      </c>
      <c r="N1732">
        <v>999</v>
      </c>
      <c r="O1732" t="s">
        <v>42</v>
      </c>
      <c r="P1732">
        <v>6</v>
      </c>
      <c r="T1732" s="3" t="str">
        <f t="shared" si="55"/>
        <v>.</v>
      </c>
      <c r="U1732" s="3" t="str">
        <f>IF(AND(R1732&lt;&gt;"_U",N1732&lt;&gt;9999,N1732&lt;&gt;999,L1732&lt;&gt;"Median"),IFERROR(VLOOKUP(A1732,'LBA Total'!A:P,16,0),"."),".")</f>
        <v>.</v>
      </c>
    </row>
    <row r="1733" spans="1:21" x14ac:dyDescent="0.3">
      <c r="A1733" s="1" t="str">
        <f t="shared" si="54"/>
        <v>2023|Henderson-Massey Local Board Area|$30,001-$50,000</v>
      </c>
      <c r="B1733" t="s">
        <v>18</v>
      </c>
      <c r="C1733" t="s">
        <v>19</v>
      </c>
      <c r="D1733" t="s">
        <v>20</v>
      </c>
      <c r="E1733" t="s">
        <v>21</v>
      </c>
      <c r="F1733">
        <v>2023</v>
      </c>
      <c r="G1733">
        <v>2023</v>
      </c>
      <c r="H1733">
        <v>7606</v>
      </c>
      <c r="I1733" t="s">
        <v>72</v>
      </c>
      <c r="J1733">
        <v>99</v>
      </c>
      <c r="K1733" t="s">
        <v>23</v>
      </c>
      <c r="L1733">
        <v>3</v>
      </c>
      <c r="M1733" t="s">
        <v>45</v>
      </c>
      <c r="N1733">
        <v>3</v>
      </c>
      <c r="O1733" t="s">
        <v>25</v>
      </c>
      <c r="P1733">
        <v>243</v>
      </c>
      <c r="T1733" s="3">
        <f t="shared" si="55"/>
        <v>6.32</v>
      </c>
      <c r="U1733" s="3">
        <f>IF(AND(R1733&lt;&gt;"_U",N1733&lt;&gt;9999,N1733&lt;&gt;999,L1733&lt;&gt;"Median"),IFERROR(VLOOKUP(A1733,'LBA Total'!A:P,16,0),"."),".")</f>
        <v>3846</v>
      </c>
    </row>
    <row r="1734" spans="1:21" x14ac:dyDescent="0.3">
      <c r="A1734" s="1" t="str">
        <f t="shared" si="54"/>
        <v>2023|Henderson-Massey Local Board Area|$30,001-$50,000</v>
      </c>
      <c r="B1734" t="s">
        <v>18</v>
      </c>
      <c r="C1734" t="s">
        <v>19</v>
      </c>
      <c r="D1734" t="s">
        <v>20</v>
      </c>
      <c r="E1734" t="s">
        <v>21</v>
      </c>
      <c r="F1734">
        <v>2023</v>
      </c>
      <c r="G1734">
        <v>2023</v>
      </c>
      <c r="H1734">
        <v>7606</v>
      </c>
      <c r="I1734" t="s">
        <v>72</v>
      </c>
      <c r="J1734">
        <v>99</v>
      </c>
      <c r="K1734" t="s">
        <v>23</v>
      </c>
      <c r="L1734">
        <v>3</v>
      </c>
      <c r="M1734" t="s">
        <v>45</v>
      </c>
      <c r="N1734">
        <v>2</v>
      </c>
      <c r="O1734" t="s">
        <v>28</v>
      </c>
      <c r="P1734">
        <v>1956</v>
      </c>
      <c r="T1734" s="3">
        <f t="shared" si="55"/>
        <v>50.86</v>
      </c>
      <c r="U1734" s="3">
        <f>IF(AND(R1734&lt;&gt;"_U",N1734&lt;&gt;9999,N1734&lt;&gt;999,L1734&lt;&gt;"Median"),IFERROR(VLOOKUP(A1734,'LBA Total'!A:P,16,0),"."),".")</f>
        <v>3846</v>
      </c>
    </row>
    <row r="1735" spans="1:21" x14ac:dyDescent="0.3">
      <c r="A1735" s="1" t="str">
        <f t="shared" si="54"/>
        <v>2023|Henderson-Massey Local Board Area|$30,001-$50,000</v>
      </c>
      <c r="B1735" t="s">
        <v>18</v>
      </c>
      <c r="C1735" t="s">
        <v>19</v>
      </c>
      <c r="D1735" t="s">
        <v>20</v>
      </c>
      <c r="E1735" t="s">
        <v>21</v>
      </c>
      <c r="F1735">
        <v>2023</v>
      </c>
      <c r="G1735">
        <v>2023</v>
      </c>
      <c r="H1735">
        <v>7606</v>
      </c>
      <c r="I1735" t="s">
        <v>72</v>
      </c>
      <c r="J1735">
        <v>99</v>
      </c>
      <c r="K1735" t="s">
        <v>23</v>
      </c>
      <c r="L1735">
        <v>3</v>
      </c>
      <c r="M1735" t="s">
        <v>45</v>
      </c>
      <c r="N1735">
        <v>7777</v>
      </c>
      <c r="O1735" t="s">
        <v>37</v>
      </c>
      <c r="P1735">
        <v>3846</v>
      </c>
      <c r="T1735" s="3">
        <f t="shared" si="55"/>
        <v>100</v>
      </c>
      <c r="U1735" s="3">
        <f>IF(AND(R1735&lt;&gt;"_U",N1735&lt;&gt;9999,N1735&lt;&gt;999,L1735&lt;&gt;"Median"),IFERROR(VLOOKUP(A1735,'LBA Total'!A:P,16,0),"."),".")</f>
        <v>3846</v>
      </c>
    </row>
    <row r="1736" spans="1:21" x14ac:dyDescent="0.3">
      <c r="A1736" s="1" t="str">
        <f t="shared" si="54"/>
        <v>2023|Henderson-Massey Local Board Area|$50,001-$70,000</v>
      </c>
      <c r="B1736" t="s">
        <v>18</v>
      </c>
      <c r="C1736" t="s">
        <v>19</v>
      </c>
      <c r="D1736" t="s">
        <v>20</v>
      </c>
      <c r="E1736" t="s">
        <v>21</v>
      </c>
      <c r="F1736">
        <v>2023</v>
      </c>
      <c r="G1736">
        <v>2023</v>
      </c>
      <c r="H1736">
        <v>7606</v>
      </c>
      <c r="I1736" t="s">
        <v>72</v>
      </c>
      <c r="J1736">
        <v>99</v>
      </c>
      <c r="K1736" t="s">
        <v>23</v>
      </c>
      <c r="L1736">
        <v>4</v>
      </c>
      <c r="M1736" t="s">
        <v>36</v>
      </c>
      <c r="N1736">
        <v>7777</v>
      </c>
      <c r="O1736" t="s">
        <v>37</v>
      </c>
      <c r="P1736">
        <v>3492</v>
      </c>
      <c r="T1736" s="3">
        <f t="shared" si="55"/>
        <v>100</v>
      </c>
      <c r="U1736" s="3">
        <f>IF(AND(R1736&lt;&gt;"_U",N1736&lt;&gt;9999,N1736&lt;&gt;999,L1736&lt;&gt;"Median"),IFERROR(VLOOKUP(A1736,'LBA Total'!A:P,16,0),"."),".")</f>
        <v>3492</v>
      </c>
    </row>
    <row r="1737" spans="1:21" x14ac:dyDescent="0.3">
      <c r="A1737" s="1" t="str">
        <f t="shared" si="54"/>
        <v>2023|Henderson-Massey Local Board Area|$50,001-$70,000</v>
      </c>
      <c r="B1737" t="s">
        <v>18</v>
      </c>
      <c r="C1737" t="s">
        <v>19</v>
      </c>
      <c r="D1737" t="s">
        <v>20</v>
      </c>
      <c r="E1737" t="s">
        <v>21</v>
      </c>
      <c r="F1737">
        <v>2023</v>
      </c>
      <c r="G1737">
        <v>2023</v>
      </c>
      <c r="H1737">
        <v>7606</v>
      </c>
      <c r="I1737" t="s">
        <v>72</v>
      </c>
      <c r="J1737">
        <v>99</v>
      </c>
      <c r="K1737" t="s">
        <v>23</v>
      </c>
      <c r="L1737">
        <v>4</v>
      </c>
      <c r="M1737" t="s">
        <v>36</v>
      </c>
      <c r="N1737">
        <v>9999</v>
      </c>
      <c r="O1737" t="s">
        <v>40</v>
      </c>
      <c r="P1737">
        <v>3492</v>
      </c>
      <c r="T1737" s="3" t="str">
        <f t="shared" si="55"/>
        <v>.</v>
      </c>
      <c r="U1737" s="3" t="str">
        <f>IF(AND(R1737&lt;&gt;"_U",N1737&lt;&gt;9999,N1737&lt;&gt;999,L1737&lt;&gt;"Median"),IFERROR(VLOOKUP(A1737,'LBA Total'!A:P,16,0),"."),".")</f>
        <v>.</v>
      </c>
    </row>
    <row r="1738" spans="1:21" x14ac:dyDescent="0.3">
      <c r="A1738" s="1" t="str">
        <f t="shared" si="54"/>
        <v>2023|Henderson-Massey Local Board Area|$50,001-$70,000</v>
      </c>
      <c r="B1738" t="s">
        <v>18</v>
      </c>
      <c r="C1738" t="s">
        <v>19</v>
      </c>
      <c r="D1738" t="s">
        <v>20</v>
      </c>
      <c r="E1738" t="s">
        <v>21</v>
      </c>
      <c r="F1738">
        <v>2023</v>
      </c>
      <c r="G1738">
        <v>2023</v>
      </c>
      <c r="H1738">
        <v>7606</v>
      </c>
      <c r="I1738" t="s">
        <v>72</v>
      </c>
      <c r="J1738">
        <v>99</v>
      </c>
      <c r="K1738" t="s">
        <v>23</v>
      </c>
      <c r="L1738">
        <v>4</v>
      </c>
      <c r="M1738" t="s">
        <v>36</v>
      </c>
      <c r="N1738">
        <v>999</v>
      </c>
      <c r="O1738" t="s">
        <v>42</v>
      </c>
      <c r="P1738">
        <v>0</v>
      </c>
      <c r="T1738" s="3" t="str">
        <f t="shared" si="55"/>
        <v>.</v>
      </c>
      <c r="U1738" s="3" t="str">
        <f>IF(AND(R1738&lt;&gt;"_U",N1738&lt;&gt;9999,N1738&lt;&gt;999,L1738&lt;&gt;"Median"),IFERROR(VLOOKUP(A1738,'LBA Total'!A:P,16,0),"."),".")</f>
        <v>.</v>
      </c>
    </row>
    <row r="1739" spans="1:21" x14ac:dyDescent="0.3">
      <c r="A1739" s="1" t="str">
        <f t="shared" si="54"/>
        <v>2023|Henderson-Massey Local Board Area|$50,001-$70,000</v>
      </c>
      <c r="B1739" t="s">
        <v>18</v>
      </c>
      <c r="C1739" t="s">
        <v>19</v>
      </c>
      <c r="D1739" t="s">
        <v>20</v>
      </c>
      <c r="E1739" t="s">
        <v>21</v>
      </c>
      <c r="F1739">
        <v>2023</v>
      </c>
      <c r="G1739">
        <v>2023</v>
      </c>
      <c r="H1739">
        <v>7606</v>
      </c>
      <c r="I1739" t="s">
        <v>72</v>
      </c>
      <c r="J1739">
        <v>99</v>
      </c>
      <c r="K1739" t="s">
        <v>23</v>
      </c>
      <c r="L1739">
        <v>4</v>
      </c>
      <c r="M1739" t="s">
        <v>36</v>
      </c>
      <c r="N1739">
        <v>1</v>
      </c>
      <c r="O1739" t="s">
        <v>33</v>
      </c>
      <c r="P1739">
        <v>1389</v>
      </c>
      <c r="T1739" s="3">
        <f t="shared" si="55"/>
        <v>39.78</v>
      </c>
      <c r="U1739" s="3">
        <f>IF(AND(R1739&lt;&gt;"_U",N1739&lt;&gt;9999,N1739&lt;&gt;999,L1739&lt;&gt;"Median"),IFERROR(VLOOKUP(A1739,'LBA Total'!A:P,16,0),"."),".")</f>
        <v>3492</v>
      </c>
    </row>
    <row r="1740" spans="1:21" x14ac:dyDescent="0.3">
      <c r="A1740" s="1" t="str">
        <f t="shared" si="54"/>
        <v>2023|Henderson-Massey Local Board Area|$50,001-$70,000</v>
      </c>
      <c r="B1740" t="s">
        <v>18</v>
      </c>
      <c r="C1740" t="s">
        <v>19</v>
      </c>
      <c r="D1740" t="s">
        <v>20</v>
      </c>
      <c r="E1740" t="s">
        <v>21</v>
      </c>
      <c r="F1740">
        <v>2023</v>
      </c>
      <c r="G1740">
        <v>2023</v>
      </c>
      <c r="H1740">
        <v>7606</v>
      </c>
      <c r="I1740" t="s">
        <v>72</v>
      </c>
      <c r="J1740">
        <v>99</v>
      </c>
      <c r="K1740" t="s">
        <v>23</v>
      </c>
      <c r="L1740">
        <v>4</v>
      </c>
      <c r="M1740" t="s">
        <v>36</v>
      </c>
      <c r="N1740">
        <v>3</v>
      </c>
      <c r="O1740" t="s">
        <v>25</v>
      </c>
      <c r="P1740">
        <v>195</v>
      </c>
      <c r="T1740" s="3">
        <f t="shared" si="55"/>
        <v>5.58</v>
      </c>
      <c r="U1740" s="3">
        <f>IF(AND(R1740&lt;&gt;"_U",N1740&lt;&gt;9999,N1740&lt;&gt;999,L1740&lt;&gt;"Median"),IFERROR(VLOOKUP(A1740,'LBA Total'!A:P,16,0),"."),".")</f>
        <v>3492</v>
      </c>
    </row>
    <row r="1741" spans="1:21" x14ac:dyDescent="0.3">
      <c r="A1741" s="1" t="str">
        <f t="shared" si="54"/>
        <v>2023|Henderson-Massey Local Board Area|$50,001-$70,000</v>
      </c>
      <c r="B1741" t="s">
        <v>18</v>
      </c>
      <c r="C1741" t="s">
        <v>19</v>
      </c>
      <c r="D1741" t="s">
        <v>20</v>
      </c>
      <c r="E1741" t="s">
        <v>21</v>
      </c>
      <c r="F1741">
        <v>2023</v>
      </c>
      <c r="G1741">
        <v>2023</v>
      </c>
      <c r="H1741">
        <v>7606</v>
      </c>
      <c r="I1741" t="s">
        <v>72</v>
      </c>
      <c r="J1741">
        <v>99</v>
      </c>
      <c r="K1741" t="s">
        <v>23</v>
      </c>
      <c r="L1741">
        <v>4</v>
      </c>
      <c r="M1741" t="s">
        <v>36</v>
      </c>
      <c r="N1741">
        <v>2</v>
      </c>
      <c r="O1741" t="s">
        <v>28</v>
      </c>
      <c r="P1741">
        <v>1908</v>
      </c>
      <c r="T1741" s="3">
        <f t="shared" si="55"/>
        <v>54.64</v>
      </c>
      <c r="U1741" s="3">
        <f>IF(AND(R1741&lt;&gt;"_U",N1741&lt;&gt;9999,N1741&lt;&gt;999,L1741&lt;&gt;"Median"),IFERROR(VLOOKUP(A1741,'LBA Total'!A:P,16,0),"."),".")</f>
        <v>3492</v>
      </c>
    </row>
    <row r="1742" spans="1:21" x14ac:dyDescent="0.3">
      <c r="A1742" s="1" t="str">
        <f t="shared" si="54"/>
        <v>2023|Henderson-Massey Local Board Area|$70,001-$100,000</v>
      </c>
      <c r="B1742" t="s">
        <v>18</v>
      </c>
      <c r="C1742" t="s">
        <v>19</v>
      </c>
      <c r="D1742" t="s">
        <v>20</v>
      </c>
      <c r="E1742" t="s">
        <v>21</v>
      </c>
      <c r="F1742">
        <v>2023</v>
      </c>
      <c r="G1742">
        <v>2023</v>
      </c>
      <c r="H1742">
        <v>7606</v>
      </c>
      <c r="I1742" t="s">
        <v>72</v>
      </c>
      <c r="J1742">
        <v>99</v>
      </c>
      <c r="K1742" t="s">
        <v>23</v>
      </c>
      <c r="L1742">
        <v>5</v>
      </c>
      <c r="M1742" t="s">
        <v>58</v>
      </c>
      <c r="N1742">
        <v>9999</v>
      </c>
      <c r="O1742" t="s">
        <v>40</v>
      </c>
      <c r="P1742">
        <v>5307</v>
      </c>
      <c r="T1742" s="3" t="str">
        <f t="shared" si="55"/>
        <v>.</v>
      </c>
      <c r="U1742" s="3" t="str">
        <f>IF(AND(R1742&lt;&gt;"_U",N1742&lt;&gt;9999,N1742&lt;&gt;999,L1742&lt;&gt;"Median"),IFERROR(VLOOKUP(A1742,'LBA Total'!A:P,16,0),"."),".")</f>
        <v>.</v>
      </c>
    </row>
    <row r="1743" spans="1:21" x14ac:dyDescent="0.3">
      <c r="A1743" s="1" t="str">
        <f t="shared" si="54"/>
        <v>2023|Henderson-Massey Local Board Area|$70,001-$100,000</v>
      </c>
      <c r="B1743" t="s">
        <v>18</v>
      </c>
      <c r="C1743" t="s">
        <v>19</v>
      </c>
      <c r="D1743" t="s">
        <v>20</v>
      </c>
      <c r="E1743" t="s">
        <v>21</v>
      </c>
      <c r="F1743">
        <v>2023</v>
      </c>
      <c r="G1743">
        <v>2023</v>
      </c>
      <c r="H1743">
        <v>7606</v>
      </c>
      <c r="I1743" t="s">
        <v>72</v>
      </c>
      <c r="J1743">
        <v>99</v>
      </c>
      <c r="K1743" t="s">
        <v>23</v>
      </c>
      <c r="L1743">
        <v>5</v>
      </c>
      <c r="M1743" t="s">
        <v>58</v>
      </c>
      <c r="N1743">
        <v>999</v>
      </c>
      <c r="O1743" t="s">
        <v>42</v>
      </c>
      <c r="P1743">
        <v>0</v>
      </c>
      <c r="T1743" s="3" t="str">
        <f t="shared" si="55"/>
        <v>.</v>
      </c>
      <c r="U1743" s="3" t="str">
        <f>IF(AND(R1743&lt;&gt;"_U",N1743&lt;&gt;9999,N1743&lt;&gt;999,L1743&lt;&gt;"Median"),IFERROR(VLOOKUP(A1743,'LBA Total'!A:P,16,0),"."),".")</f>
        <v>.</v>
      </c>
    </row>
    <row r="1744" spans="1:21" x14ac:dyDescent="0.3">
      <c r="A1744" s="1" t="str">
        <f t="shared" si="54"/>
        <v>2023|Henderson-Massey Local Board Area|$70,001-$100,000</v>
      </c>
      <c r="B1744" t="s">
        <v>18</v>
      </c>
      <c r="C1744" t="s">
        <v>19</v>
      </c>
      <c r="D1744" t="s">
        <v>20</v>
      </c>
      <c r="E1744" t="s">
        <v>21</v>
      </c>
      <c r="F1744">
        <v>2023</v>
      </c>
      <c r="G1744">
        <v>2023</v>
      </c>
      <c r="H1744">
        <v>7606</v>
      </c>
      <c r="I1744" t="s">
        <v>72</v>
      </c>
      <c r="J1744">
        <v>99</v>
      </c>
      <c r="K1744" t="s">
        <v>23</v>
      </c>
      <c r="L1744">
        <v>5</v>
      </c>
      <c r="M1744" t="s">
        <v>58</v>
      </c>
      <c r="N1744">
        <v>1</v>
      </c>
      <c r="O1744" t="s">
        <v>33</v>
      </c>
      <c r="P1744">
        <v>2364</v>
      </c>
      <c r="T1744" s="3">
        <f t="shared" si="55"/>
        <v>44.54</v>
      </c>
      <c r="U1744" s="3">
        <f>IF(AND(R1744&lt;&gt;"_U",N1744&lt;&gt;9999,N1744&lt;&gt;999,L1744&lt;&gt;"Median"),IFERROR(VLOOKUP(A1744,'LBA Total'!A:P,16,0),"."),".")</f>
        <v>5307</v>
      </c>
    </row>
    <row r="1745" spans="1:21" x14ac:dyDescent="0.3">
      <c r="A1745" s="1" t="str">
        <f t="shared" si="54"/>
        <v>2023|Henderson-Massey Local Board Area|$70,001-$100,000</v>
      </c>
      <c r="B1745" t="s">
        <v>18</v>
      </c>
      <c r="C1745" t="s">
        <v>19</v>
      </c>
      <c r="D1745" t="s">
        <v>20</v>
      </c>
      <c r="E1745" t="s">
        <v>21</v>
      </c>
      <c r="F1745">
        <v>2023</v>
      </c>
      <c r="G1745">
        <v>2023</v>
      </c>
      <c r="H1745">
        <v>7606</v>
      </c>
      <c r="I1745" t="s">
        <v>72</v>
      </c>
      <c r="J1745">
        <v>99</v>
      </c>
      <c r="K1745" t="s">
        <v>23</v>
      </c>
      <c r="L1745">
        <v>5</v>
      </c>
      <c r="M1745" t="s">
        <v>58</v>
      </c>
      <c r="N1745">
        <v>2</v>
      </c>
      <c r="O1745" t="s">
        <v>28</v>
      </c>
      <c r="P1745">
        <v>2646</v>
      </c>
      <c r="T1745" s="3">
        <f t="shared" si="55"/>
        <v>49.86</v>
      </c>
      <c r="U1745" s="3">
        <f>IF(AND(R1745&lt;&gt;"_U",N1745&lt;&gt;9999,N1745&lt;&gt;999,L1745&lt;&gt;"Median"),IFERROR(VLOOKUP(A1745,'LBA Total'!A:P,16,0),"."),".")</f>
        <v>5307</v>
      </c>
    </row>
    <row r="1746" spans="1:21" x14ac:dyDescent="0.3">
      <c r="A1746" s="1" t="str">
        <f t="shared" si="54"/>
        <v>2023|Henderson-Massey Local Board Area|$70,001-$100,000</v>
      </c>
      <c r="B1746" t="s">
        <v>18</v>
      </c>
      <c r="C1746" t="s">
        <v>19</v>
      </c>
      <c r="D1746" t="s">
        <v>20</v>
      </c>
      <c r="E1746" t="s">
        <v>21</v>
      </c>
      <c r="F1746">
        <v>2023</v>
      </c>
      <c r="G1746">
        <v>2023</v>
      </c>
      <c r="H1746">
        <v>7606</v>
      </c>
      <c r="I1746" t="s">
        <v>72</v>
      </c>
      <c r="J1746">
        <v>99</v>
      </c>
      <c r="K1746" t="s">
        <v>23</v>
      </c>
      <c r="L1746">
        <v>5</v>
      </c>
      <c r="M1746" t="s">
        <v>58</v>
      </c>
      <c r="N1746">
        <v>3</v>
      </c>
      <c r="O1746" t="s">
        <v>25</v>
      </c>
      <c r="P1746">
        <v>300</v>
      </c>
      <c r="T1746" s="3">
        <f t="shared" si="55"/>
        <v>5.65</v>
      </c>
      <c r="U1746" s="3">
        <f>IF(AND(R1746&lt;&gt;"_U",N1746&lt;&gt;9999,N1746&lt;&gt;999,L1746&lt;&gt;"Median"),IFERROR(VLOOKUP(A1746,'LBA Total'!A:P,16,0),"."),".")</f>
        <v>5307</v>
      </c>
    </row>
    <row r="1747" spans="1:21" x14ac:dyDescent="0.3">
      <c r="A1747" s="1" t="str">
        <f t="shared" si="54"/>
        <v>2023|Henderson-Massey Local Board Area|$70,001-$100,000</v>
      </c>
      <c r="B1747" t="s">
        <v>18</v>
      </c>
      <c r="C1747" t="s">
        <v>19</v>
      </c>
      <c r="D1747" t="s">
        <v>20</v>
      </c>
      <c r="E1747" t="s">
        <v>21</v>
      </c>
      <c r="F1747">
        <v>2023</v>
      </c>
      <c r="G1747">
        <v>2023</v>
      </c>
      <c r="H1747">
        <v>7606</v>
      </c>
      <c r="I1747" t="s">
        <v>72</v>
      </c>
      <c r="J1747">
        <v>99</v>
      </c>
      <c r="K1747" t="s">
        <v>23</v>
      </c>
      <c r="L1747">
        <v>5</v>
      </c>
      <c r="M1747" t="s">
        <v>58</v>
      </c>
      <c r="N1747">
        <v>7777</v>
      </c>
      <c r="O1747" t="s">
        <v>37</v>
      </c>
      <c r="P1747">
        <v>5307</v>
      </c>
      <c r="T1747" s="3">
        <f t="shared" si="55"/>
        <v>100</v>
      </c>
      <c r="U1747" s="3">
        <f>IF(AND(R1747&lt;&gt;"_U",N1747&lt;&gt;9999,N1747&lt;&gt;999,L1747&lt;&gt;"Median"),IFERROR(VLOOKUP(A1747,'LBA Total'!A:P,16,0),"."),".")</f>
        <v>5307</v>
      </c>
    </row>
    <row r="1748" spans="1:21" x14ac:dyDescent="0.3">
      <c r="A1748" s="1" t="str">
        <f t="shared" si="54"/>
        <v>2023|Henderson-Massey Local Board Area|$100,001-$150,000</v>
      </c>
      <c r="B1748" t="s">
        <v>18</v>
      </c>
      <c r="C1748" t="s">
        <v>19</v>
      </c>
      <c r="D1748" t="s">
        <v>20</v>
      </c>
      <c r="E1748" t="s">
        <v>21</v>
      </c>
      <c r="F1748">
        <v>2023</v>
      </c>
      <c r="G1748">
        <v>2023</v>
      </c>
      <c r="H1748">
        <v>7606</v>
      </c>
      <c r="I1748" t="s">
        <v>72</v>
      </c>
      <c r="J1748">
        <v>99</v>
      </c>
      <c r="K1748" t="s">
        <v>23</v>
      </c>
      <c r="L1748">
        <v>6</v>
      </c>
      <c r="M1748" t="s">
        <v>59</v>
      </c>
      <c r="N1748">
        <v>999</v>
      </c>
      <c r="O1748" t="s">
        <v>42</v>
      </c>
      <c r="P1748">
        <v>0</v>
      </c>
      <c r="T1748" s="3" t="str">
        <f t="shared" si="55"/>
        <v>.</v>
      </c>
      <c r="U1748" s="3" t="str">
        <f>IF(AND(R1748&lt;&gt;"_U",N1748&lt;&gt;9999,N1748&lt;&gt;999,L1748&lt;&gt;"Median"),IFERROR(VLOOKUP(A1748,'LBA Total'!A:P,16,0),"."),".")</f>
        <v>.</v>
      </c>
    </row>
    <row r="1749" spans="1:21" x14ac:dyDescent="0.3">
      <c r="A1749" s="1" t="str">
        <f t="shared" si="54"/>
        <v>2023|Henderson-Massey Local Board Area|$100,001-$150,000</v>
      </c>
      <c r="B1749" t="s">
        <v>18</v>
      </c>
      <c r="C1749" t="s">
        <v>19</v>
      </c>
      <c r="D1749" t="s">
        <v>20</v>
      </c>
      <c r="E1749" t="s">
        <v>21</v>
      </c>
      <c r="F1749">
        <v>2023</v>
      </c>
      <c r="G1749">
        <v>2023</v>
      </c>
      <c r="H1749">
        <v>7606</v>
      </c>
      <c r="I1749" t="s">
        <v>72</v>
      </c>
      <c r="J1749">
        <v>99</v>
      </c>
      <c r="K1749" t="s">
        <v>23</v>
      </c>
      <c r="L1749">
        <v>6</v>
      </c>
      <c r="M1749" t="s">
        <v>59</v>
      </c>
      <c r="N1749">
        <v>7777</v>
      </c>
      <c r="O1749" t="s">
        <v>37</v>
      </c>
      <c r="P1749">
        <v>8520</v>
      </c>
      <c r="T1749" s="3">
        <f t="shared" si="55"/>
        <v>100</v>
      </c>
      <c r="U1749" s="3">
        <f>IF(AND(R1749&lt;&gt;"_U",N1749&lt;&gt;9999,N1749&lt;&gt;999,L1749&lt;&gt;"Median"),IFERROR(VLOOKUP(A1749,'LBA Total'!A:P,16,0),"."),".")</f>
        <v>8520</v>
      </c>
    </row>
    <row r="1750" spans="1:21" x14ac:dyDescent="0.3">
      <c r="A1750" s="1" t="str">
        <f t="shared" si="54"/>
        <v>2023|Henderson-Massey Local Board Area|$100,001-$150,000</v>
      </c>
      <c r="B1750" t="s">
        <v>18</v>
      </c>
      <c r="C1750" t="s">
        <v>19</v>
      </c>
      <c r="D1750" t="s">
        <v>20</v>
      </c>
      <c r="E1750" t="s">
        <v>21</v>
      </c>
      <c r="F1750">
        <v>2023</v>
      </c>
      <c r="G1750">
        <v>2023</v>
      </c>
      <c r="H1750">
        <v>7606</v>
      </c>
      <c r="I1750" t="s">
        <v>72</v>
      </c>
      <c r="J1750">
        <v>99</v>
      </c>
      <c r="K1750" t="s">
        <v>23</v>
      </c>
      <c r="L1750">
        <v>6</v>
      </c>
      <c r="M1750" t="s">
        <v>59</v>
      </c>
      <c r="N1750">
        <v>1</v>
      </c>
      <c r="O1750" t="s">
        <v>33</v>
      </c>
      <c r="P1750">
        <v>4557</v>
      </c>
      <c r="T1750" s="3">
        <f t="shared" si="55"/>
        <v>53.49</v>
      </c>
      <c r="U1750" s="3">
        <f>IF(AND(R1750&lt;&gt;"_U",N1750&lt;&gt;9999,N1750&lt;&gt;999,L1750&lt;&gt;"Median"),IFERROR(VLOOKUP(A1750,'LBA Total'!A:P,16,0),"."),".")</f>
        <v>8520</v>
      </c>
    </row>
    <row r="1751" spans="1:21" x14ac:dyDescent="0.3">
      <c r="A1751" s="1" t="str">
        <f t="shared" si="54"/>
        <v>2023|Henderson-Massey Local Board Area|$100,001-$150,000</v>
      </c>
      <c r="B1751" t="s">
        <v>18</v>
      </c>
      <c r="C1751" t="s">
        <v>19</v>
      </c>
      <c r="D1751" t="s">
        <v>20</v>
      </c>
      <c r="E1751" t="s">
        <v>21</v>
      </c>
      <c r="F1751">
        <v>2023</v>
      </c>
      <c r="G1751">
        <v>2023</v>
      </c>
      <c r="H1751">
        <v>7606</v>
      </c>
      <c r="I1751" t="s">
        <v>72</v>
      </c>
      <c r="J1751">
        <v>99</v>
      </c>
      <c r="K1751" t="s">
        <v>23</v>
      </c>
      <c r="L1751">
        <v>6</v>
      </c>
      <c r="M1751" t="s">
        <v>59</v>
      </c>
      <c r="N1751">
        <v>2</v>
      </c>
      <c r="O1751" t="s">
        <v>28</v>
      </c>
      <c r="P1751">
        <v>3480</v>
      </c>
      <c r="T1751" s="3">
        <f t="shared" si="55"/>
        <v>40.85</v>
      </c>
      <c r="U1751" s="3">
        <f>IF(AND(R1751&lt;&gt;"_U",N1751&lt;&gt;9999,N1751&lt;&gt;999,L1751&lt;&gt;"Median"),IFERROR(VLOOKUP(A1751,'LBA Total'!A:P,16,0),"."),".")</f>
        <v>8520</v>
      </c>
    </row>
    <row r="1752" spans="1:21" x14ac:dyDescent="0.3">
      <c r="A1752" s="1" t="str">
        <f t="shared" si="54"/>
        <v>2023|Henderson-Massey Local Board Area|$100,001-$150,000</v>
      </c>
      <c r="B1752" t="s">
        <v>18</v>
      </c>
      <c r="C1752" t="s">
        <v>19</v>
      </c>
      <c r="D1752" t="s">
        <v>20</v>
      </c>
      <c r="E1752" t="s">
        <v>21</v>
      </c>
      <c r="F1752">
        <v>2023</v>
      </c>
      <c r="G1752">
        <v>2023</v>
      </c>
      <c r="H1752">
        <v>7606</v>
      </c>
      <c r="I1752" t="s">
        <v>72</v>
      </c>
      <c r="J1752">
        <v>99</v>
      </c>
      <c r="K1752" t="s">
        <v>23</v>
      </c>
      <c r="L1752">
        <v>6</v>
      </c>
      <c r="M1752" t="s">
        <v>59</v>
      </c>
      <c r="N1752">
        <v>9999</v>
      </c>
      <c r="O1752" t="s">
        <v>40</v>
      </c>
      <c r="P1752">
        <v>8520</v>
      </c>
      <c r="T1752" s="3" t="str">
        <f t="shared" si="55"/>
        <v>.</v>
      </c>
      <c r="U1752" s="3" t="str">
        <f>IF(AND(R1752&lt;&gt;"_U",N1752&lt;&gt;9999,N1752&lt;&gt;999,L1752&lt;&gt;"Median"),IFERROR(VLOOKUP(A1752,'LBA Total'!A:P,16,0),"."),".")</f>
        <v>.</v>
      </c>
    </row>
    <row r="1753" spans="1:21" x14ac:dyDescent="0.3">
      <c r="A1753" s="1" t="str">
        <f t="shared" si="54"/>
        <v>2023|Henderson-Massey Local Board Area|$100,001-$150,000</v>
      </c>
      <c r="B1753" t="s">
        <v>18</v>
      </c>
      <c r="C1753" t="s">
        <v>19</v>
      </c>
      <c r="D1753" t="s">
        <v>20</v>
      </c>
      <c r="E1753" t="s">
        <v>21</v>
      </c>
      <c r="F1753">
        <v>2023</v>
      </c>
      <c r="G1753">
        <v>2023</v>
      </c>
      <c r="H1753">
        <v>7606</v>
      </c>
      <c r="I1753" t="s">
        <v>72</v>
      </c>
      <c r="J1753">
        <v>99</v>
      </c>
      <c r="K1753" t="s">
        <v>23</v>
      </c>
      <c r="L1753">
        <v>6</v>
      </c>
      <c r="M1753" t="s">
        <v>59</v>
      </c>
      <c r="N1753">
        <v>3</v>
      </c>
      <c r="O1753" t="s">
        <v>25</v>
      </c>
      <c r="P1753">
        <v>480</v>
      </c>
      <c r="T1753" s="3">
        <f t="shared" si="55"/>
        <v>5.63</v>
      </c>
      <c r="U1753" s="3">
        <f>IF(AND(R1753&lt;&gt;"_U",N1753&lt;&gt;9999,N1753&lt;&gt;999,L1753&lt;&gt;"Median"),IFERROR(VLOOKUP(A1753,'LBA Total'!A:P,16,0),"."),".")</f>
        <v>8520</v>
      </c>
    </row>
    <row r="1754" spans="1:21" x14ac:dyDescent="0.3">
      <c r="A1754" s="1" t="str">
        <f t="shared" si="54"/>
        <v>2023|Henderson-Massey Local Board Area|$150,001-$200,000</v>
      </c>
      <c r="B1754" t="s">
        <v>18</v>
      </c>
      <c r="C1754" t="s">
        <v>19</v>
      </c>
      <c r="D1754" t="s">
        <v>20</v>
      </c>
      <c r="E1754" t="s">
        <v>21</v>
      </c>
      <c r="F1754">
        <v>2023</v>
      </c>
      <c r="G1754">
        <v>2023</v>
      </c>
      <c r="H1754">
        <v>7606</v>
      </c>
      <c r="I1754" t="s">
        <v>72</v>
      </c>
      <c r="J1754">
        <v>99</v>
      </c>
      <c r="K1754" t="s">
        <v>23</v>
      </c>
      <c r="L1754">
        <v>7</v>
      </c>
      <c r="M1754" t="s">
        <v>43</v>
      </c>
      <c r="N1754">
        <v>3</v>
      </c>
      <c r="O1754" t="s">
        <v>25</v>
      </c>
      <c r="P1754">
        <v>375</v>
      </c>
      <c r="T1754" s="3">
        <f t="shared" si="55"/>
        <v>6.02</v>
      </c>
      <c r="U1754" s="3">
        <f>IF(AND(R1754&lt;&gt;"_U",N1754&lt;&gt;9999,N1754&lt;&gt;999,L1754&lt;&gt;"Median"),IFERROR(VLOOKUP(A1754,'LBA Total'!A:P,16,0),"."),".")</f>
        <v>6228</v>
      </c>
    </row>
    <row r="1755" spans="1:21" x14ac:dyDescent="0.3">
      <c r="A1755" s="1" t="str">
        <f t="shared" si="54"/>
        <v>2023|Henderson-Massey Local Board Area|$150,001-$200,000</v>
      </c>
      <c r="B1755" t="s">
        <v>18</v>
      </c>
      <c r="C1755" t="s">
        <v>19</v>
      </c>
      <c r="D1755" t="s">
        <v>20</v>
      </c>
      <c r="E1755" t="s">
        <v>21</v>
      </c>
      <c r="F1755">
        <v>2023</v>
      </c>
      <c r="G1755">
        <v>2023</v>
      </c>
      <c r="H1755">
        <v>7606</v>
      </c>
      <c r="I1755" t="s">
        <v>72</v>
      </c>
      <c r="J1755">
        <v>99</v>
      </c>
      <c r="K1755" t="s">
        <v>23</v>
      </c>
      <c r="L1755">
        <v>7</v>
      </c>
      <c r="M1755" t="s">
        <v>43</v>
      </c>
      <c r="N1755">
        <v>999</v>
      </c>
      <c r="O1755" t="s">
        <v>42</v>
      </c>
      <c r="P1755">
        <v>0</v>
      </c>
      <c r="T1755" s="3" t="str">
        <f t="shared" si="55"/>
        <v>.</v>
      </c>
      <c r="U1755" s="3" t="str">
        <f>IF(AND(R1755&lt;&gt;"_U",N1755&lt;&gt;9999,N1755&lt;&gt;999,L1755&lt;&gt;"Median"),IFERROR(VLOOKUP(A1755,'LBA Total'!A:P,16,0),"."),".")</f>
        <v>.</v>
      </c>
    </row>
    <row r="1756" spans="1:21" x14ac:dyDescent="0.3">
      <c r="A1756" s="1" t="str">
        <f t="shared" si="54"/>
        <v>2023|Henderson-Massey Local Board Area|$150,001-$200,000</v>
      </c>
      <c r="B1756" t="s">
        <v>18</v>
      </c>
      <c r="C1756" t="s">
        <v>19</v>
      </c>
      <c r="D1756" t="s">
        <v>20</v>
      </c>
      <c r="E1756" t="s">
        <v>21</v>
      </c>
      <c r="F1756">
        <v>2023</v>
      </c>
      <c r="G1756">
        <v>2023</v>
      </c>
      <c r="H1756">
        <v>7606</v>
      </c>
      <c r="I1756" t="s">
        <v>72</v>
      </c>
      <c r="J1756">
        <v>99</v>
      </c>
      <c r="K1756" t="s">
        <v>23</v>
      </c>
      <c r="L1756">
        <v>7</v>
      </c>
      <c r="M1756" t="s">
        <v>43</v>
      </c>
      <c r="N1756">
        <v>7777</v>
      </c>
      <c r="O1756" t="s">
        <v>37</v>
      </c>
      <c r="P1756">
        <v>6228</v>
      </c>
      <c r="T1756" s="3">
        <f t="shared" si="55"/>
        <v>100</v>
      </c>
      <c r="U1756" s="3">
        <f>IF(AND(R1756&lt;&gt;"_U",N1756&lt;&gt;9999,N1756&lt;&gt;999,L1756&lt;&gt;"Median"),IFERROR(VLOOKUP(A1756,'LBA Total'!A:P,16,0),"."),".")</f>
        <v>6228</v>
      </c>
    </row>
    <row r="1757" spans="1:21" x14ac:dyDescent="0.3">
      <c r="A1757" s="1" t="str">
        <f t="shared" si="54"/>
        <v>2023|Henderson-Massey Local Board Area|$150,001-$200,000</v>
      </c>
      <c r="B1757" t="s">
        <v>18</v>
      </c>
      <c r="C1757" t="s">
        <v>19</v>
      </c>
      <c r="D1757" t="s">
        <v>20</v>
      </c>
      <c r="E1757" t="s">
        <v>21</v>
      </c>
      <c r="F1757">
        <v>2023</v>
      </c>
      <c r="G1757">
        <v>2023</v>
      </c>
      <c r="H1757">
        <v>7606</v>
      </c>
      <c r="I1757" t="s">
        <v>72</v>
      </c>
      <c r="J1757">
        <v>99</v>
      </c>
      <c r="K1757" t="s">
        <v>23</v>
      </c>
      <c r="L1757">
        <v>7</v>
      </c>
      <c r="M1757" t="s">
        <v>43</v>
      </c>
      <c r="N1757">
        <v>9999</v>
      </c>
      <c r="O1757" t="s">
        <v>40</v>
      </c>
      <c r="P1757">
        <v>6228</v>
      </c>
      <c r="T1757" s="3" t="str">
        <f t="shared" si="55"/>
        <v>.</v>
      </c>
      <c r="U1757" s="3" t="str">
        <f>IF(AND(R1757&lt;&gt;"_U",N1757&lt;&gt;9999,N1757&lt;&gt;999,L1757&lt;&gt;"Median"),IFERROR(VLOOKUP(A1757,'LBA Total'!A:P,16,0),"."),".")</f>
        <v>.</v>
      </c>
    </row>
    <row r="1758" spans="1:21" x14ac:dyDescent="0.3">
      <c r="A1758" s="1" t="str">
        <f t="shared" si="54"/>
        <v>2023|Henderson-Massey Local Board Area|$150,001-$200,000</v>
      </c>
      <c r="B1758" t="s">
        <v>18</v>
      </c>
      <c r="C1758" t="s">
        <v>19</v>
      </c>
      <c r="D1758" t="s">
        <v>20</v>
      </c>
      <c r="E1758" t="s">
        <v>21</v>
      </c>
      <c r="F1758">
        <v>2023</v>
      </c>
      <c r="G1758">
        <v>2023</v>
      </c>
      <c r="H1758">
        <v>7606</v>
      </c>
      <c r="I1758" t="s">
        <v>72</v>
      </c>
      <c r="J1758">
        <v>99</v>
      </c>
      <c r="K1758" t="s">
        <v>23</v>
      </c>
      <c r="L1758">
        <v>7</v>
      </c>
      <c r="M1758" t="s">
        <v>43</v>
      </c>
      <c r="N1758">
        <v>1</v>
      </c>
      <c r="O1758" t="s">
        <v>33</v>
      </c>
      <c r="P1758">
        <v>4002</v>
      </c>
      <c r="T1758" s="3">
        <f t="shared" si="55"/>
        <v>64.260000000000005</v>
      </c>
      <c r="U1758" s="3">
        <f>IF(AND(R1758&lt;&gt;"_U",N1758&lt;&gt;9999,N1758&lt;&gt;999,L1758&lt;&gt;"Median"),IFERROR(VLOOKUP(A1758,'LBA Total'!A:P,16,0),"."),".")</f>
        <v>6228</v>
      </c>
    </row>
    <row r="1759" spans="1:21" x14ac:dyDescent="0.3">
      <c r="A1759" s="1" t="str">
        <f t="shared" si="54"/>
        <v>2023|Henderson-Massey Local Board Area|$150,001-$200,000</v>
      </c>
      <c r="B1759" t="s">
        <v>18</v>
      </c>
      <c r="C1759" t="s">
        <v>19</v>
      </c>
      <c r="D1759" t="s">
        <v>20</v>
      </c>
      <c r="E1759" t="s">
        <v>21</v>
      </c>
      <c r="F1759">
        <v>2023</v>
      </c>
      <c r="G1759">
        <v>2023</v>
      </c>
      <c r="H1759">
        <v>7606</v>
      </c>
      <c r="I1759" t="s">
        <v>72</v>
      </c>
      <c r="J1759">
        <v>99</v>
      </c>
      <c r="K1759" t="s">
        <v>23</v>
      </c>
      <c r="L1759">
        <v>7</v>
      </c>
      <c r="M1759" t="s">
        <v>43</v>
      </c>
      <c r="N1759">
        <v>2</v>
      </c>
      <c r="O1759" t="s">
        <v>28</v>
      </c>
      <c r="P1759">
        <v>1851</v>
      </c>
      <c r="T1759" s="3">
        <f t="shared" si="55"/>
        <v>29.72</v>
      </c>
      <c r="U1759" s="3">
        <f>IF(AND(R1759&lt;&gt;"_U",N1759&lt;&gt;9999,N1759&lt;&gt;999,L1759&lt;&gt;"Median"),IFERROR(VLOOKUP(A1759,'LBA Total'!A:P,16,0),"."),".")</f>
        <v>6228</v>
      </c>
    </row>
    <row r="1760" spans="1:21" x14ac:dyDescent="0.3">
      <c r="A1760" s="1" t="str">
        <f t="shared" si="54"/>
        <v>2023|Henderson-Massey Local Board Area|$200,001 or more</v>
      </c>
      <c r="B1760" t="s">
        <v>18</v>
      </c>
      <c r="C1760" t="s">
        <v>19</v>
      </c>
      <c r="D1760" t="s">
        <v>20</v>
      </c>
      <c r="E1760" t="s">
        <v>21</v>
      </c>
      <c r="F1760">
        <v>2023</v>
      </c>
      <c r="G1760">
        <v>2023</v>
      </c>
      <c r="H1760">
        <v>7606</v>
      </c>
      <c r="I1760" t="s">
        <v>72</v>
      </c>
      <c r="J1760">
        <v>99</v>
      </c>
      <c r="K1760" t="s">
        <v>23</v>
      </c>
      <c r="L1760">
        <v>8</v>
      </c>
      <c r="M1760" t="s">
        <v>27</v>
      </c>
      <c r="N1760">
        <v>1</v>
      </c>
      <c r="O1760" t="s">
        <v>33</v>
      </c>
      <c r="P1760">
        <v>3579</v>
      </c>
      <c r="T1760" s="3">
        <f t="shared" si="55"/>
        <v>65.08</v>
      </c>
      <c r="U1760" s="3">
        <f>IF(AND(R1760&lt;&gt;"_U",N1760&lt;&gt;9999,N1760&lt;&gt;999,L1760&lt;&gt;"Median"),IFERROR(VLOOKUP(A1760,'LBA Total'!A:P,16,0),"."),".")</f>
        <v>5499</v>
      </c>
    </row>
    <row r="1761" spans="1:21" x14ac:dyDescent="0.3">
      <c r="A1761" s="1" t="str">
        <f t="shared" si="54"/>
        <v>2023|Henderson-Massey Local Board Area|$200,001 or more</v>
      </c>
      <c r="B1761" t="s">
        <v>18</v>
      </c>
      <c r="C1761" t="s">
        <v>19</v>
      </c>
      <c r="D1761" t="s">
        <v>20</v>
      </c>
      <c r="E1761" t="s">
        <v>21</v>
      </c>
      <c r="F1761">
        <v>2023</v>
      </c>
      <c r="G1761">
        <v>2023</v>
      </c>
      <c r="H1761">
        <v>7606</v>
      </c>
      <c r="I1761" t="s">
        <v>72</v>
      </c>
      <c r="J1761">
        <v>99</v>
      </c>
      <c r="K1761" t="s">
        <v>23</v>
      </c>
      <c r="L1761">
        <v>8</v>
      </c>
      <c r="M1761" t="s">
        <v>27</v>
      </c>
      <c r="N1761">
        <v>2</v>
      </c>
      <c r="O1761" t="s">
        <v>28</v>
      </c>
      <c r="P1761">
        <v>1395</v>
      </c>
      <c r="T1761" s="3">
        <f t="shared" si="55"/>
        <v>25.37</v>
      </c>
      <c r="U1761" s="3">
        <f>IF(AND(R1761&lt;&gt;"_U",N1761&lt;&gt;9999,N1761&lt;&gt;999,L1761&lt;&gt;"Median"),IFERROR(VLOOKUP(A1761,'LBA Total'!A:P,16,0),"."),".")</f>
        <v>5499</v>
      </c>
    </row>
    <row r="1762" spans="1:21" x14ac:dyDescent="0.3">
      <c r="A1762" s="1" t="str">
        <f t="shared" si="54"/>
        <v>2023|Henderson-Massey Local Board Area|$200,001 or more</v>
      </c>
      <c r="B1762" t="s">
        <v>18</v>
      </c>
      <c r="C1762" t="s">
        <v>19</v>
      </c>
      <c r="D1762" t="s">
        <v>20</v>
      </c>
      <c r="E1762" t="s">
        <v>21</v>
      </c>
      <c r="F1762">
        <v>2023</v>
      </c>
      <c r="G1762">
        <v>2023</v>
      </c>
      <c r="H1762">
        <v>7606</v>
      </c>
      <c r="I1762" t="s">
        <v>72</v>
      </c>
      <c r="J1762">
        <v>99</v>
      </c>
      <c r="K1762" t="s">
        <v>23</v>
      </c>
      <c r="L1762">
        <v>8</v>
      </c>
      <c r="M1762" t="s">
        <v>27</v>
      </c>
      <c r="N1762">
        <v>9999</v>
      </c>
      <c r="O1762" t="s">
        <v>40</v>
      </c>
      <c r="P1762">
        <v>5499</v>
      </c>
      <c r="T1762" s="3" t="str">
        <f t="shared" si="55"/>
        <v>.</v>
      </c>
      <c r="U1762" s="3" t="str">
        <f>IF(AND(R1762&lt;&gt;"_U",N1762&lt;&gt;9999,N1762&lt;&gt;999,L1762&lt;&gt;"Median"),IFERROR(VLOOKUP(A1762,'LBA Total'!A:P,16,0),"."),".")</f>
        <v>.</v>
      </c>
    </row>
    <row r="1763" spans="1:21" x14ac:dyDescent="0.3">
      <c r="A1763" s="1" t="str">
        <f t="shared" si="54"/>
        <v>2023|Henderson-Massey Local Board Area|$200,001 or more</v>
      </c>
      <c r="B1763" t="s">
        <v>18</v>
      </c>
      <c r="C1763" t="s">
        <v>19</v>
      </c>
      <c r="D1763" t="s">
        <v>20</v>
      </c>
      <c r="E1763" t="s">
        <v>21</v>
      </c>
      <c r="F1763">
        <v>2023</v>
      </c>
      <c r="G1763">
        <v>2023</v>
      </c>
      <c r="H1763">
        <v>7606</v>
      </c>
      <c r="I1763" t="s">
        <v>72</v>
      </c>
      <c r="J1763">
        <v>99</v>
      </c>
      <c r="K1763" t="s">
        <v>23</v>
      </c>
      <c r="L1763">
        <v>8</v>
      </c>
      <c r="M1763" t="s">
        <v>27</v>
      </c>
      <c r="N1763">
        <v>3</v>
      </c>
      <c r="O1763" t="s">
        <v>25</v>
      </c>
      <c r="P1763">
        <v>528</v>
      </c>
      <c r="T1763" s="3">
        <f t="shared" si="55"/>
        <v>9.6</v>
      </c>
      <c r="U1763" s="3">
        <f>IF(AND(R1763&lt;&gt;"_U",N1763&lt;&gt;9999,N1763&lt;&gt;999,L1763&lt;&gt;"Median"),IFERROR(VLOOKUP(A1763,'LBA Total'!A:P,16,0),"."),".")</f>
        <v>5499</v>
      </c>
    </row>
    <row r="1764" spans="1:21" x14ac:dyDescent="0.3">
      <c r="A1764" s="1" t="str">
        <f t="shared" si="54"/>
        <v>2023|Henderson-Massey Local Board Area|$200,001 or more</v>
      </c>
      <c r="B1764" t="s">
        <v>18</v>
      </c>
      <c r="C1764" t="s">
        <v>19</v>
      </c>
      <c r="D1764" t="s">
        <v>20</v>
      </c>
      <c r="E1764" t="s">
        <v>21</v>
      </c>
      <c r="F1764">
        <v>2023</v>
      </c>
      <c r="G1764">
        <v>2023</v>
      </c>
      <c r="H1764">
        <v>7606</v>
      </c>
      <c r="I1764" t="s">
        <v>72</v>
      </c>
      <c r="J1764">
        <v>99</v>
      </c>
      <c r="K1764" t="s">
        <v>23</v>
      </c>
      <c r="L1764">
        <v>8</v>
      </c>
      <c r="M1764" t="s">
        <v>27</v>
      </c>
      <c r="N1764">
        <v>7777</v>
      </c>
      <c r="O1764" t="s">
        <v>37</v>
      </c>
      <c r="P1764">
        <v>5499</v>
      </c>
      <c r="T1764" s="3">
        <f t="shared" si="55"/>
        <v>100</v>
      </c>
      <c r="U1764" s="3">
        <f>IF(AND(R1764&lt;&gt;"_U",N1764&lt;&gt;9999,N1764&lt;&gt;999,L1764&lt;&gt;"Median"),IFERROR(VLOOKUP(A1764,'LBA Total'!A:P,16,0),"."),".")</f>
        <v>5499</v>
      </c>
    </row>
    <row r="1765" spans="1:21" x14ac:dyDescent="0.3">
      <c r="A1765" s="1" t="str">
        <f t="shared" si="54"/>
        <v>2023|Henderson-Massey Local Board Area|$200,001 or more</v>
      </c>
      <c r="B1765" t="s">
        <v>18</v>
      </c>
      <c r="C1765" t="s">
        <v>19</v>
      </c>
      <c r="D1765" t="s">
        <v>20</v>
      </c>
      <c r="E1765" t="s">
        <v>21</v>
      </c>
      <c r="F1765">
        <v>2023</v>
      </c>
      <c r="G1765">
        <v>2023</v>
      </c>
      <c r="H1765">
        <v>7606</v>
      </c>
      <c r="I1765" t="s">
        <v>72</v>
      </c>
      <c r="J1765">
        <v>99</v>
      </c>
      <c r="K1765" t="s">
        <v>23</v>
      </c>
      <c r="L1765">
        <v>8</v>
      </c>
      <c r="M1765" t="s">
        <v>27</v>
      </c>
      <c r="N1765">
        <v>999</v>
      </c>
      <c r="O1765" t="s">
        <v>42</v>
      </c>
      <c r="P1765">
        <v>0</v>
      </c>
      <c r="T1765" s="3" t="str">
        <f t="shared" si="55"/>
        <v>.</v>
      </c>
      <c r="U1765" s="3" t="str">
        <f>IF(AND(R1765&lt;&gt;"_U",N1765&lt;&gt;9999,N1765&lt;&gt;999,L1765&lt;&gt;"Median"),IFERROR(VLOOKUP(A1765,'LBA Total'!A:P,16,0),"."),".")</f>
        <v>.</v>
      </c>
    </row>
    <row r="1766" spans="1:21" x14ac:dyDescent="0.3">
      <c r="A1766" s="1" t="str">
        <f t="shared" si="54"/>
        <v>2023|Henderson-Massey Local Board Area|Total stated - total household income</v>
      </c>
      <c r="B1766" t="s">
        <v>18</v>
      </c>
      <c r="C1766" t="s">
        <v>19</v>
      </c>
      <c r="D1766" t="s">
        <v>20</v>
      </c>
      <c r="E1766" t="s">
        <v>21</v>
      </c>
      <c r="F1766">
        <v>2023</v>
      </c>
      <c r="G1766">
        <v>2023</v>
      </c>
      <c r="H1766">
        <v>7606</v>
      </c>
      <c r="I1766" t="s">
        <v>72</v>
      </c>
      <c r="J1766">
        <v>99</v>
      </c>
      <c r="K1766" t="s">
        <v>23</v>
      </c>
      <c r="L1766">
        <v>77</v>
      </c>
      <c r="M1766" t="s">
        <v>32</v>
      </c>
      <c r="N1766">
        <v>999</v>
      </c>
      <c r="O1766" t="s">
        <v>42</v>
      </c>
      <c r="P1766">
        <v>6</v>
      </c>
      <c r="T1766" s="3" t="str">
        <f t="shared" si="55"/>
        <v>.</v>
      </c>
      <c r="U1766" s="3" t="str">
        <f>IF(AND(R1766&lt;&gt;"_U",N1766&lt;&gt;9999,N1766&lt;&gt;999,L1766&lt;&gt;"Median"),IFERROR(VLOOKUP(A1766,'LBA Total'!A:P,16,0),"."),".")</f>
        <v>.</v>
      </c>
    </row>
    <row r="1767" spans="1:21" x14ac:dyDescent="0.3">
      <c r="A1767" s="1" t="str">
        <f t="shared" si="54"/>
        <v>2023|Henderson-Massey Local Board Area|Total stated - total household income</v>
      </c>
      <c r="B1767" t="s">
        <v>18</v>
      </c>
      <c r="C1767" t="s">
        <v>19</v>
      </c>
      <c r="D1767" t="s">
        <v>20</v>
      </c>
      <c r="E1767" t="s">
        <v>21</v>
      </c>
      <c r="F1767">
        <v>2023</v>
      </c>
      <c r="G1767">
        <v>2023</v>
      </c>
      <c r="H1767">
        <v>7606</v>
      </c>
      <c r="I1767" t="s">
        <v>72</v>
      </c>
      <c r="J1767">
        <v>99</v>
      </c>
      <c r="K1767" t="s">
        <v>23</v>
      </c>
      <c r="L1767">
        <v>77</v>
      </c>
      <c r="M1767" t="s">
        <v>32</v>
      </c>
      <c r="N1767">
        <v>2</v>
      </c>
      <c r="O1767" t="s">
        <v>28</v>
      </c>
      <c r="P1767">
        <v>15852</v>
      </c>
      <c r="T1767" s="3">
        <f t="shared" si="55"/>
        <v>42.35</v>
      </c>
      <c r="U1767" s="3">
        <f>IF(AND(R1767&lt;&gt;"_U",N1767&lt;&gt;9999,N1767&lt;&gt;999,L1767&lt;&gt;"Median"),IFERROR(VLOOKUP(A1767,'LBA Total'!A:P,16,0),"."),".")</f>
        <v>37428</v>
      </c>
    </row>
    <row r="1768" spans="1:21" x14ac:dyDescent="0.3">
      <c r="A1768" s="1" t="str">
        <f t="shared" si="54"/>
        <v>2023|Henderson-Massey Local Board Area|Total stated - total household income</v>
      </c>
      <c r="B1768" t="s">
        <v>18</v>
      </c>
      <c r="C1768" t="s">
        <v>19</v>
      </c>
      <c r="D1768" t="s">
        <v>20</v>
      </c>
      <c r="E1768" t="s">
        <v>21</v>
      </c>
      <c r="F1768">
        <v>2023</v>
      </c>
      <c r="G1768">
        <v>2023</v>
      </c>
      <c r="H1768">
        <v>7606</v>
      </c>
      <c r="I1768" t="s">
        <v>72</v>
      </c>
      <c r="J1768">
        <v>99</v>
      </c>
      <c r="K1768" t="s">
        <v>23</v>
      </c>
      <c r="L1768">
        <v>77</v>
      </c>
      <c r="M1768" t="s">
        <v>32</v>
      </c>
      <c r="N1768">
        <v>1</v>
      </c>
      <c r="O1768" t="s">
        <v>33</v>
      </c>
      <c r="P1768">
        <v>19173</v>
      </c>
      <c r="T1768" s="3">
        <f t="shared" si="55"/>
        <v>51.23</v>
      </c>
      <c r="U1768" s="3">
        <f>IF(AND(R1768&lt;&gt;"_U",N1768&lt;&gt;9999,N1768&lt;&gt;999,L1768&lt;&gt;"Median"),IFERROR(VLOOKUP(A1768,'LBA Total'!A:P,16,0),"."),".")</f>
        <v>37428</v>
      </c>
    </row>
    <row r="1769" spans="1:21" x14ac:dyDescent="0.3">
      <c r="A1769" s="1" t="str">
        <f t="shared" si="54"/>
        <v>2023|Henderson-Massey Local Board Area|Total stated - total household income</v>
      </c>
      <c r="B1769" t="s">
        <v>18</v>
      </c>
      <c r="C1769" t="s">
        <v>19</v>
      </c>
      <c r="D1769" t="s">
        <v>20</v>
      </c>
      <c r="E1769" t="s">
        <v>21</v>
      </c>
      <c r="F1769">
        <v>2023</v>
      </c>
      <c r="G1769">
        <v>2023</v>
      </c>
      <c r="H1769">
        <v>7606</v>
      </c>
      <c r="I1769" t="s">
        <v>72</v>
      </c>
      <c r="J1769">
        <v>99</v>
      </c>
      <c r="K1769" t="s">
        <v>23</v>
      </c>
      <c r="L1769">
        <v>77</v>
      </c>
      <c r="M1769" t="s">
        <v>32</v>
      </c>
      <c r="N1769">
        <v>3</v>
      </c>
      <c r="O1769" t="s">
        <v>25</v>
      </c>
      <c r="P1769">
        <v>2400</v>
      </c>
      <c r="T1769" s="3">
        <f t="shared" si="55"/>
        <v>6.41</v>
      </c>
      <c r="U1769" s="3">
        <f>IF(AND(R1769&lt;&gt;"_U",N1769&lt;&gt;9999,N1769&lt;&gt;999,L1769&lt;&gt;"Median"),IFERROR(VLOOKUP(A1769,'LBA Total'!A:P,16,0),"."),".")</f>
        <v>37428</v>
      </c>
    </row>
    <row r="1770" spans="1:21" x14ac:dyDescent="0.3">
      <c r="A1770" s="1" t="str">
        <f t="shared" si="54"/>
        <v>2023|Henderson-Massey Local Board Area|Total stated - total household income</v>
      </c>
      <c r="B1770" t="s">
        <v>18</v>
      </c>
      <c r="C1770" t="s">
        <v>19</v>
      </c>
      <c r="D1770" t="s">
        <v>20</v>
      </c>
      <c r="E1770" t="s">
        <v>21</v>
      </c>
      <c r="F1770">
        <v>2023</v>
      </c>
      <c r="G1770">
        <v>2023</v>
      </c>
      <c r="H1770">
        <v>7606</v>
      </c>
      <c r="I1770" t="s">
        <v>72</v>
      </c>
      <c r="J1770">
        <v>99</v>
      </c>
      <c r="K1770" t="s">
        <v>23</v>
      </c>
      <c r="L1770">
        <v>77</v>
      </c>
      <c r="M1770" t="s">
        <v>32</v>
      </c>
      <c r="N1770">
        <v>9999</v>
      </c>
      <c r="O1770" t="s">
        <v>40</v>
      </c>
      <c r="P1770">
        <v>37431</v>
      </c>
      <c r="T1770" s="3" t="str">
        <f t="shared" si="55"/>
        <v>.</v>
      </c>
      <c r="U1770" s="3" t="str">
        <f>IF(AND(R1770&lt;&gt;"_U",N1770&lt;&gt;9999,N1770&lt;&gt;999,L1770&lt;&gt;"Median"),IFERROR(VLOOKUP(A1770,'LBA Total'!A:P,16,0),"."),".")</f>
        <v>.</v>
      </c>
    </row>
    <row r="1771" spans="1:21" x14ac:dyDescent="0.3">
      <c r="A1771" s="1" t="str">
        <f t="shared" si="54"/>
        <v>2023|Henderson-Massey Local Board Area|Total stated - total household income</v>
      </c>
      <c r="B1771" t="s">
        <v>18</v>
      </c>
      <c r="C1771" t="s">
        <v>19</v>
      </c>
      <c r="D1771" t="s">
        <v>20</v>
      </c>
      <c r="E1771" t="s">
        <v>21</v>
      </c>
      <c r="F1771">
        <v>2023</v>
      </c>
      <c r="G1771">
        <v>2023</v>
      </c>
      <c r="H1771">
        <v>7606</v>
      </c>
      <c r="I1771" t="s">
        <v>72</v>
      </c>
      <c r="J1771">
        <v>99</v>
      </c>
      <c r="K1771" t="s">
        <v>23</v>
      </c>
      <c r="L1771">
        <v>77</v>
      </c>
      <c r="M1771" t="s">
        <v>32</v>
      </c>
      <c r="N1771">
        <v>7777</v>
      </c>
      <c r="O1771" t="s">
        <v>37</v>
      </c>
      <c r="P1771">
        <v>37428</v>
      </c>
      <c r="T1771" s="3">
        <f t="shared" si="55"/>
        <v>100</v>
      </c>
      <c r="U1771" s="3">
        <f>IF(AND(R1771&lt;&gt;"_U",N1771&lt;&gt;9999,N1771&lt;&gt;999,L1771&lt;&gt;"Median"),IFERROR(VLOOKUP(A1771,'LBA Total'!A:P,16,0),"."),".")</f>
        <v>37428</v>
      </c>
    </row>
    <row r="1772" spans="1:21" x14ac:dyDescent="0.3">
      <c r="A1772" s="1" t="str">
        <f t="shared" si="54"/>
        <v>2023|Henderson-Massey Local Board Area|Total - total household income</v>
      </c>
      <c r="B1772" t="s">
        <v>18</v>
      </c>
      <c r="C1772" t="s">
        <v>19</v>
      </c>
      <c r="D1772" t="s">
        <v>20</v>
      </c>
      <c r="E1772" t="s">
        <v>21</v>
      </c>
      <c r="F1772">
        <v>2023</v>
      </c>
      <c r="G1772">
        <v>2023</v>
      </c>
      <c r="H1772">
        <v>7606</v>
      </c>
      <c r="I1772" t="s">
        <v>72</v>
      </c>
      <c r="J1772">
        <v>99</v>
      </c>
      <c r="K1772" t="s">
        <v>23</v>
      </c>
      <c r="L1772">
        <v>99</v>
      </c>
      <c r="M1772" t="s">
        <v>48</v>
      </c>
      <c r="N1772">
        <v>7777</v>
      </c>
      <c r="O1772" t="s">
        <v>37</v>
      </c>
      <c r="P1772">
        <v>38907</v>
      </c>
      <c r="T1772" s="3">
        <f t="shared" si="55"/>
        <v>100</v>
      </c>
      <c r="U1772" s="3">
        <f>IF(AND(R1772&lt;&gt;"_U",N1772&lt;&gt;9999,N1772&lt;&gt;999,L1772&lt;&gt;"Median"),IFERROR(VLOOKUP(A1772,'LBA Total'!A:P,16,0),"."),".")</f>
        <v>38907</v>
      </c>
    </row>
    <row r="1773" spans="1:21" x14ac:dyDescent="0.3">
      <c r="A1773" s="1" t="str">
        <f t="shared" si="54"/>
        <v>2023|Henderson-Massey Local Board Area|Total - total household income</v>
      </c>
      <c r="B1773" t="s">
        <v>18</v>
      </c>
      <c r="C1773" t="s">
        <v>19</v>
      </c>
      <c r="D1773" t="s">
        <v>20</v>
      </c>
      <c r="E1773" t="s">
        <v>21</v>
      </c>
      <c r="F1773">
        <v>2023</v>
      </c>
      <c r="G1773">
        <v>2023</v>
      </c>
      <c r="H1773">
        <v>7606</v>
      </c>
      <c r="I1773" t="s">
        <v>72</v>
      </c>
      <c r="J1773">
        <v>99</v>
      </c>
      <c r="K1773" t="s">
        <v>23</v>
      </c>
      <c r="L1773">
        <v>99</v>
      </c>
      <c r="M1773" t="s">
        <v>48</v>
      </c>
      <c r="N1773">
        <v>999</v>
      </c>
      <c r="O1773" t="s">
        <v>42</v>
      </c>
      <c r="P1773">
        <v>9</v>
      </c>
      <c r="T1773" s="3" t="str">
        <f t="shared" si="55"/>
        <v>.</v>
      </c>
      <c r="U1773" s="3" t="str">
        <f>IF(AND(R1773&lt;&gt;"_U",N1773&lt;&gt;9999,N1773&lt;&gt;999,L1773&lt;&gt;"Median"),IFERROR(VLOOKUP(A1773,'LBA Total'!A:P,16,0),"."),".")</f>
        <v>.</v>
      </c>
    </row>
    <row r="1774" spans="1:21" x14ac:dyDescent="0.3">
      <c r="A1774" s="1" t="str">
        <f t="shared" si="54"/>
        <v>2023|Henderson-Massey Local Board Area|Total - total household income</v>
      </c>
      <c r="B1774" t="s">
        <v>18</v>
      </c>
      <c r="C1774" t="s">
        <v>19</v>
      </c>
      <c r="D1774" t="s">
        <v>20</v>
      </c>
      <c r="E1774" t="s">
        <v>21</v>
      </c>
      <c r="F1774">
        <v>2023</v>
      </c>
      <c r="G1774">
        <v>2023</v>
      </c>
      <c r="H1774">
        <v>7606</v>
      </c>
      <c r="I1774" t="s">
        <v>72</v>
      </c>
      <c r="J1774">
        <v>99</v>
      </c>
      <c r="K1774" t="s">
        <v>23</v>
      </c>
      <c r="L1774">
        <v>99</v>
      </c>
      <c r="M1774" t="s">
        <v>48</v>
      </c>
      <c r="N1774">
        <v>3</v>
      </c>
      <c r="O1774" t="s">
        <v>25</v>
      </c>
      <c r="P1774">
        <v>2457</v>
      </c>
      <c r="T1774" s="3">
        <f t="shared" si="55"/>
        <v>6.32</v>
      </c>
      <c r="U1774" s="3">
        <f>IF(AND(R1774&lt;&gt;"_U",N1774&lt;&gt;9999,N1774&lt;&gt;999,L1774&lt;&gt;"Median"),IFERROR(VLOOKUP(A1774,'LBA Total'!A:P,16,0),"."),".")</f>
        <v>38907</v>
      </c>
    </row>
    <row r="1775" spans="1:21" x14ac:dyDescent="0.3">
      <c r="A1775" s="1" t="str">
        <f t="shared" si="54"/>
        <v>2023|Henderson-Massey Local Board Area|Total - total household income</v>
      </c>
      <c r="B1775" t="s">
        <v>18</v>
      </c>
      <c r="C1775" t="s">
        <v>19</v>
      </c>
      <c r="D1775" t="s">
        <v>20</v>
      </c>
      <c r="E1775" t="s">
        <v>21</v>
      </c>
      <c r="F1775">
        <v>2023</v>
      </c>
      <c r="G1775">
        <v>2023</v>
      </c>
      <c r="H1775">
        <v>7606</v>
      </c>
      <c r="I1775" t="s">
        <v>72</v>
      </c>
      <c r="J1775">
        <v>99</v>
      </c>
      <c r="K1775" t="s">
        <v>23</v>
      </c>
      <c r="L1775">
        <v>99</v>
      </c>
      <c r="M1775" t="s">
        <v>48</v>
      </c>
      <c r="N1775">
        <v>1</v>
      </c>
      <c r="O1775" t="s">
        <v>33</v>
      </c>
      <c r="P1775">
        <v>19668</v>
      </c>
      <c r="T1775" s="3">
        <f t="shared" si="55"/>
        <v>50.55</v>
      </c>
      <c r="U1775" s="3">
        <f>IF(AND(R1775&lt;&gt;"_U",N1775&lt;&gt;9999,N1775&lt;&gt;999,L1775&lt;&gt;"Median"),IFERROR(VLOOKUP(A1775,'LBA Total'!A:P,16,0),"."),".")</f>
        <v>38907</v>
      </c>
    </row>
    <row r="1776" spans="1:21" x14ac:dyDescent="0.3">
      <c r="A1776" s="1" t="str">
        <f t="shared" si="54"/>
        <v>2023|Henderson-Massey Local Board Area|Total - total household income</v>
      </c>
      <c r="B1776" t="s">
        <v>18</v>
      </c>
      <c r="C1776" t="s">
        <v>19</v>
      </c>
      <c r="D1776" t="s">
        <v>20</v>
      </c>
      <c r="E1776" t="s">
        <v>21</v>
      </c>
      <c r="F1776">
        <v>2023</v>
      </c>
      <c r="G1776">
        <v>2023</v>
      </c>
      <c r="H1776">
        <v>7606</v>
      </c>
      <c r="I1776" t="s">
        <v>72</v>
      </c>
      <c r="J1776">
        <v>99</v>
      </c>
      <c r="K1776" t="s">
        <v>23</v>
      </c>
      <c r="L1776">
        <v>99</v>
      </c>
      <c r="M1776" t="s">
        <v>48</v>
      </c>
      <c r="N1776">
        <v>9999</v>
      </c>
      <c r="O1776" t="s">
        <v>40</v>
      </c>
      <c r="P1776">
        <v>38919</v>
      </c>
      <c r="T1776" s="3" t="str">
        <f t="shared" si="55"/>
        <v>.</v>
      </c>
      <c r="U1776" s="3" t="str">
        <f>IF(AND(R1776&lt;&gt;"_U",N1776&lt;&gt;9999,N1776&lt;&gt;999,L1776&lt;&gt;"Median"),IFERROR(VLOOKUP(A1776,'LBA Total'!A:P,16,0),"."),".")</f>
        <v>.</v>
      </c>
    </row>
    <row r="1777" spans="1:21" x14ac:dyDescent="0.3">
      <c r="A1777" s="1" t="str">
        <f t="shared" si="54"/>
        <v>2023|Henderson-Massey Local Board Area|Total - total household income</v>
      </c>
      <c r="B1777" t="s">
        <v>18</v>
      </c>
      <c r="C1777" t="s">
        <v>19</v>
      </c>
      <c r="D1777" t="s">
        <v>20</v>
      </c>
      <c r="E1777" t="s">
        <v>21</v>
      </c>
      <c r="F1777">
        <v>2023</v>
      </c>
      <c r="G1777">
        <v>2023</v>
      </c>
      <c r="H1777">
        <v>7606</v>
      </c>
      <c r="I1777" t="s">
        <v>72</v>
      </c>
      <c r="J1777">
        <v>99</v>
      </c>
      <c r="K1777" t="s">
        <v>23</v>
      </c>
      <c r="L1777">
        <v>99</v>
      </c>
      <c r="M1777" t="s">
        <v>48</v>
      </c>
      <c r="N1777">
        <v>2</v>
      </c>
      <c r="O1777" t="s">
        <v>28</v>
      </c>
      <c r="P1777">
        <v>16785</v>
      </c>
      <c r="T1777" s="3">
        <f t="shared" si="55"/>
        <v>43.14</v>
      </c>
      <c r="U1777" s="3">
        <f>IF(AND(R1777&lt;&gt;"_U",N1777&lt;&gt;9999,N1777&lt;&gt;999,L1777&lt;&gt;"Median"),IFERROR(VLOOKUP(A1777,'LBA Total'!A:P,16,0),"."),".")</f>
        <v>38907</v>
      </c>
    </row>
    <row r="1778" spans="1:21" x14ac:dyDescent="0.3">
      <c r="A1778" s="1" t="str">
        <f t="shared" si="54"/>
        <v>2023|Henderson-Massey Local Board Area|Median ($) - total household income</v>
      </c>
      <c r="B1778" t="s">
        <v>18</v>
      </c>
      <c r="C1778" t="s">
        <v>19</v>
      </c>
      <c r="D1778" t="s">
        <v>20</v>
      </c>
      <c r="E1778" t="s">
        <v>21</v>
      </c>
      <c r="F1778">
        <v>2023</v>
      </c>
      <c r="G1778">
        <v>2023</v>
      </c>
      <c r="H1778">
        <v>7606</v>
      </c>
      <c r="I1778" t="s">
        <v>72</v>
      </c>
      <c r="J1778">
        <v>99</v>
      </c>
      <c r="K1778" t="s">
        <v>23</v>
      </c>
      <c r="L1778" t="s">
        <v>56</v>
      </c>
      <c r="M1778" t="s">
        <v>57</v>
      </c>
      <c r="N1778">
        <v>9999</v>
      </c>
      <c r="O1778" t="s">
        <v>40</v>
      </c>
      <c r="P1778">
        <v>109000</v>
      </c>
      <c r="T1778" s="3" t="str">
        <f t="shared" si="55"/>
        <v>.</v>
      </c>
      <c r="U1778" s="3" t="str">
        <f>IF(AND(R1778&lt;&gt;"_U",N1778&lt;&gt;9999,N1778&lt;&gt;999,L1778&lt;&gt;"Median"),IFERROR(VLOOKUP(A1778,'LBA Total'!A:P,16,0),"."),".")</f>
        <v>.</v>
      </c>
    </row>
    <row r="1779" spans="1:21" x14ac:dyDescent="0.3">
      <c r="A1779" s="1" t="str">
        <f t="shared" si="54"/>
        <v>2023|Henderson-Massey Local Board Area|Median ($) - total household income</v>
      </c>
      <c r="B1779" t="s">
        <v>18</v>
      </c>
      <c r="C1779" t="s">
        <v>19</v>
      </c>
      <c r="D1779" t="s">
        <v>20</v>
      </c>
      <c r="E1779" t="s">
        <v>21</v>
      </c>
      <c r="F1779">
        <v>2023</v>
      </c>
      <c r="G1779">
        <v>2023</v>
      </c>
      <c r="H1779">
        <v>7606</v>
      </c>
      <c r="I1779" t="s">
        <v>72</v>
      </c>
      <c r="J1779">
        <v>99</v>
      </c>
      <c r="K1779" t="s">
        <v>23</v>
      </c>
      <c r="L1779" t="s">
        <v>56</v>
      </c>
      <c r="M1779" t="s">
        <v>57</v>
      </c>
      <c r="N1779">
        <v>2</v>
      </c>
      <c r="O1779" t="s">
        <v>28</v>
      </c>
      <c r="P1779">
        <v>86400</v>
      </c>
      <c r="T1779" s="3" t="str">
        <f t="shared" si="55"/>
        <v>.</v>
      </c>
      <c r="U1779" s="3" t="str">
        <f>IF(AND(R1779&lt;&gt;"_U",N1779&lt;&gt;9999,N1779&lt;&gt;999,L1779&lt;&gt;"Median"),IFERROR(VLOOKUP(A1779,'LBA Total'!A:P,16,0),"."),".")</f>
        <v>.</v>
      </c>
    </row>
    <row r="1780" spans="1:21" x14ac:dyDescent="0.3">
      <c r="A1780" s="1" t="str">
        <f t="shared" si="54"/>
        <v>2023|Henderson-Massey Local Board Area|Median ($) - total household income</v>
      </c>
      <c r="B1780" t="s">
        <v>18</v>
      </c>
      <c r="C1780" t="s">
        <v>19</v>
      </c>
      <c r="D1780" t="s">
        <v>20</v>
      </c>
      <c r="E1780" t="s">
        <v>21</v>
      </c>
      <c r="F1780">
        <v>2023</v>
      </c>
      <c r="G1780">
        <v>2023</v>
      </c>
      <c r="H1780">
        <v>7606</v>
      </c>
      <c r="I1780" t="s">
        <v>72</v>
      </c>
      <c r="J1780">
        <v>99</v>
      </c>
      <c r="K1780" t="s">
        <v>23</v>
      </c>
      <c r="L1780" t="s">
        <v>56</v>
      </c>
      <c r="M1780" t="s">
        <v>57</v>
      </c>
      <c r="N1780">
        <v>3</v>
      </c>
      <c r="O1780" t="s">
        <v>25</v>
      </c>
      <c r="P1780">
        <v>118900</v>
      </c>
      <c r="T1780" s="3" t="str">
        <f t="shared" si="55"/>
        <v>.</v>
      </c>
      <c r="U1780" s="3" t="str">
        <f>IF(AND(R1780&lt;&gt;"_U",N1780&lt;&gt;9999,N1780&lt;&gt;999,L1780&lt;&gt;"Median"),IFERROR(VLOOKUP(A1780,'LBA Total'!A:P,16,0),"."),".")</f>
        <v>.</v>
      </c>
    </row>
    <row r="1781" spans="1:21" x14ac:dyDescent="0.3">
      <c r="A1781" s="1" t="str">
        <f t="shared" si="54"/>
        <v>2023|Henderson-Massey Local Board Area|Median ($) - total household income</v>
      </c>
      <c r="B1781" t="s">
        <v>18</v>
      </c>
      <c r="C1781" t="s">
        <v>19</v>
      </c>
      <c r="D1781" t="s">
        <v>20</v>
      </c>
      <c r="E1781" t="s">
        <v>21</v>
      </c>
      <c r="F1781">
        <v>2023</v>
      </c>
      <c r="G1781">
        <v>2023</v>
      </c>
      <c r="H1781">
        <v>7606</v>
      </c>
      <c r="I1781" t="s">
        <v>72</v>
      </c>
      <c r="J1781">
        <v>99</v>
      </c>
      <c r="K1781" t="s">
        <v>23</v>
      </c>
      <c r="L1781" t="s">
        <v>56</v>
      </c>
      <c r="M1781" t="s">
        <v>57</v>
      </c>
      <c r="N1781">
        <v>7777</v>
      </c>
      <c r="O1781" t="s">
        <v>37</v>
      </c>
      <c r="P1781">
        <v>109000</v>
      </c>
      <c r="T1781" s="3" t="str">
        <f t="shared" si="55"/>
        <v>.</v>
      </c>
      <c r="U1781" s="3" t="str">
        <f>IF(AND(R1781&lt;&gt;"_U",N1781&lt;&gt;9999,N1781&lt;&gt;999,L1781&lt;&gt;"Median"),IFERROR(VLOOKUP(A1781,'LBA Total'!A:P,16,0),"."),".")</f>
        <v>.</v>
      </c>
    </row>
    <row r="1782" spans="1:21" x14ac:dyDescent="0.3">
      <c r="A1782" s="1" t="str">
        <f t="shared" si="54"/>
        <v>2023|Henderson-Massey Local Board Area|Median ($) - total household income</v>
      </c>
      <c r="B1782" t="s">
        <v>18</v>
      </c>
      <c r="C1782" t="s">
        <v>19</v>
      </c>
      <c r="D1782" t="s">
        <v>20</v>
      </c>
      <c r="E1782" t="s">
        <v>21</v>
      </c>
      <c r="F1782">
        <v>2023</v>
      </c>
      <c r="G1782">
        <v>2023</v>
      </c>
      <c r="H1782">
        <v>7606</v>
      </c>
      <c r="I1782" t="s">
        <v>72</v>
      </c>
      <c r="J1782">
        <v>99</v>
      </c>
      <c r="K1782" t="s">
        <v>23</v>
      </c>
      <c r="L1782" t="s">
        <v>56</v>
      </c>
      <c r="M1782" t="s">
        <v>57</v>
      </c>
      <c r="N1782">
        <v>1</v>
      </c>
      <c r="O1782" t="s">
        <v>33</v>
      </c>
      <c r="P1782">
        <v>128000</v>
      </c>
      <c r="T1782" s="3" t="str">
        <f t="shared" si="55"/>
        <v>.</v>
      </c>
      <c r="U1782" s="3" t="str">
        <f>IF(AND(R1782&lt;&gt;"_U",N1782&lt;&gt;9999,N1782&lt;&gt;999,L1782&lt;&gt;"Median"),IFERROR(VLOOKUP(A1782,'LBA Total'!A:P,16,0),"."),".")</f>
        <v>.</v>
      </c>
    </row>
    <row r="1783" spans="1:21" x14ac:dyDescent="0.3">
      <c r="A1783" s="1" t="str">
        <f t="shared" si="54"/>
        <v>2023|Henderson-Massey Local Board Area|Median ($) - total household income</v>
      </c>
      <c r="B1783" t="s">
        <v>18</v>
      </c>
      <c r="C1783" t="s">
        <v>19</v>
      </c>
      <c r="D1783" t="s">
        <v>20</v>
      </c>
      <c r="E1783" t="s">
        <v>21</v>
      </c>
      <c r="F1783">
        <v>2023</v>
      </c>
      <c r="G1783">
        <v>2023</v>
      </c>
      <c r="H1783">
        <v>7606</v>
      </c>
      <c r="I1783" t="s">
        <v>72</v>
      </c>
      <c r="J1783">
        <v>99</v>
      </c>
      <c r="K1783" t="s">
        <v>23</v>
      </c>
      <c r="L1783" t="s">
        <v>56</v>
      </c>
      <c r="M1783" t="s">
        <v>57</v>
      </c>
      <c r="N1783">
        <v>999</v>
      </c>
      <c r="O1783" t="s">
        <v>42</v>
      </c>
      <c r="P1783">
        <v>35400</v>
      </c>
      <c r="T1783" s="3" t="str">
        <f t="shared" si="55"/>
        <v>.</v>
      </c>
      <c r="U1783" s="3" t="str">
        <f>IF(AND(R1783&lt;&gt;"_U",N1783&lt;&gt;9999,N1783&lt;&gt;999,L1783&lt;&gt;"Median"),IFERROR(VLOOKUP(A1783,'LBA Total'!A:P,16,0),"."),".")</f>
        <v>.</v>
      </c>
    </row>
    <row r="1784" spans="1:21" x14ac:dyDescent="0.3">
      <c r="A1784" s="1" t="str">
        <f t="shared" si="54"/>
        <v>2023|WaitÄkere Ranges Local Board Area|$20,000 or less</v>
      </c>
      <c r="B1784" t="s">
        <v>18</v>
      </c>
      <c r="C1784" t="s">
        <v>19</v>
      </c>
      <c r="D1784" t="s">
        <v>20</v>
      </c>
      <c r="E1784" t="s">
        <v>21</v>
      </c>
      <c r="F1784">
        <v>2023</v>
      </c>
      <c r="G1784">
        <v>2023</v>
      </c>
      <c r="H1784">
        <v>7607</v>
      </c>
      <c r="I1784" t="s">
        <v>132</v>
      </c>
      <c r="J1784">
        <v>99</v>
      </c>
      <c r="K1784" t="s">
        <v>23</v>
      </c>
      <c r="L1784">
        <v>1</v>
      </c>
      <c r="M1784" t="s">
        <v>39</v>
      </c>
      <c r="N1784">
        <v>999</v>
      </c>
      <c r="O1784" t="s">
        <v>42</v>
      </c>
      <c r="P1784">
        <v>0</v>
      </c>
      <c r="T1784" s="3" t="str">
        <f t="shared" si="55"/>
        <v>.</v>
      </c>
      <c r="U1784" s="3" t="str">
        <f>IF(AND(R1784&lt;&gt;"_U",N1784&lt;&gt;9999,N1784&lt;&gt;999,L1784&lt;&gt;"Median"),IFERROR(VLOOKUP(A1784,'LBA Total'!A:P,16,0),"."),".")</f>
        <v>.</v>
      </c>
    </row>
    <row r="1785" spans="1:21" x14ac:dyDescent="0.3">
      <c r="A1785" s="1" t="str">
        <f t="shared" si="54"/>
        <v>2023|WaitÄkere Ranges Local Board Area|$20,000 or less</v>
      </c>
      <c r="B1785" t="s">
        <v>18</v>
      </c>
      <c r="C1785" t="s">
        <v>19</v>
      </c>
      <c r="D1785" t="s">
        <v>20</v>
      </c>
      <c r="E1785" t="s">
        <v>21</v>
      </c>
      <c r="F1785">
        <v>2023</v>
      </c>
      <c r="G1785">
        <v>2023</v>
      </c>
      <c r="H1785">
        <v>7607</v>
      </c>
      <c r="I1785" t="s">
        <v>132</v>
      </c>
      <c r="J1785">
        <v>99</v>
      </c>
      <c r="K1785" t="s">
        <v>23</v>
      </c>
      <c r="L1785">
        <v>1</v>
      </c>
      <c r="M1785" t="s">
        <v>39</v>
      </c>
      <c r="N1785">
        <v>9999</v>
      </c>
      <c r="O1785" t="s">
        <v>40</v>
      </c>
      <c r="P1785">
        <v>852</v>
      </c>
      <c r="T1785" s="3" t="str">
        <f t="shared" si="55"/>
        <v>.</v>
      </c>
      <c r="U1785" s="3" t="str">
        <f>IF(AND(R1785&lt;&gt;"_U",N1785&lt;&gt;9999,N1785&lt;&gt;999,L1785&lt;&gt;"Median"),IFERROR(VLOOKUP(A1785,'LBA Total'!A:P,16,0),"."),".")</f>
        <v>.</v>
      </c>
    </row>
    <row r="1786" spans="1:21" x14ac:dyDescent="0.3">
      <c r="A1786" s="1" t="str">
        <f t="shared" si="54"/>
        <v>2023|WaitÄkere Ranges Local Board Area|$20,000 or less</v>
      </c>
      <c r="B1786" t="s">
        <v>18</v>
      </c>
      <c r="C1786" t="s">
        <v>19</v>
      </c>
      <c r="D1786" t="s">
        <v>20</v>
      </c>
      <c r="E1786" t="s">
        <v>21</v>
      </c>
      <c r="F1786">
        <v>2023</v>
      </c>
      <c r="G1786">
        <v>2023</v>
      </c>
      <c r="H1786">
        <v>7607</v>
      </c>
      <c r="I1786" t="s">
        <v>132</v>
      </c>
      <c r="J1786">
        <v>99</v>
      </c>
      <c r="K1786" t="s">
        <v>23</v>
      </c>
      <c r="L1786">
        <v>1</v>
      </c>
      <c r="M1786" t="s">
        <v>39</v>
      </c>
      <c r="N1786">
        <v>7777</v>
      </c>
      <c r="O1786" t="s">
        <v>37</v>
      </c>
      <c r="P1786">
        <v>852</v>
      </c>
      <c r="T1786" s="3">
        <f t="shared" si="55"/>
        <v>100</v>
      </c>
      <c r="U1786" s="3">
        <f>IF(AND(R1786&lt;&gt;"_U",N1786&lt;&gt;9999,N1786&lt;&gt;999,L1786&lt;&gt;"Median"),IFERROR(VLOOKUP(A1786,'LBA Total'!A:P,16,0),"."),".")</f>
        <v>852</v>
      </c>
    </row>
    <row r="1787" spans="1:21" x14ac:dyDescent="0.3">
      <c r="A1787" s="1" t="str">
        <f t="shared" si="54"/>
        <v>2023|WaitÄkere Ranges Local Board Area|$20,000 or less</v>
      </c>
      <c r="B1787" t="s">
        <v>18</v>
      </c>
      <c r="C1787" t="s">
        <v>19</v>
      </c>
      <c r="D1787" t="s">
        <v>20</v>
      </c>
      <c r="E1787" t="s">
        <v>21</v>
      </c>
      <c r="F1787">
        <v>2023</v>
      </c>
      <c r="G1787">
        <v>2023</v>
      </c>
      <c r="H1787">
        <v>7607</v>
      </c>
      <c r="I1787" t="s">
        <v>132</v>
      </c>
      <c r="J1787">
        <v>99</v>
      </c>
      <c r="K1787" t="s">
        <v>23</v>
      </c>
      <c r="L1787">
        <v>1</v>
      </c>
      <c r="M1787" t="s">
        <v>39</v>
      </c>
      <c r="N1787">
        <v>2</v>
      </c>
      <c r="O1787" t="s">
        <v>28</v>
      </c>
      <c r="P1787">
        <v>450</v>
      </c>
      <c r="T1787" s="3">
        <f t="shared" si="55"/>
        <v>52.82</v>
      </c>
      <c r="U1787" s="3">
        <f>IF(AND(R1787&lt;&gt;"_U",N1787&lt;&gt;9999,N1787&lt;&gt;999,L1787&lt;&gt;"Median"),IFERROR(VLOOKUP(A1787,'LBA Total'!A:P,16,0),"."),".")</f>
        <v>852</v>
      </c>
    </row>
    <row r="1788" spans="1:21" x14ac:dyDescent="0.3">
      <c r="A1788" s="1" t="str">
        <f t="shared" si="54"/>
        <v>2023|WaitÄkere Ranges Local Board Area|$20,000 or less</v>
      </c>
      <c r="B1788" t="s">
        <v>18</v>
      </c>
      <c r="C1788" t="s">
        <v>19</v>
      </c>
      <c r="D1788" t="s">
        <v>20</v>
      </c>
      <c r="E1788" t="s">
        <v>21</v>
      </c>
      <c r="F1788">
        <v>2023</v>
      </c>
      <c r="G1788">
        <v>2023</v>
      </c>
      <c r="H1788">
        <v>7607</v>
      </c>
      <c r="I1788" t="s">
        <v>132</v>
      </c>
      <c r="J1788">
        <v>99</v>
      </c>
      <c r="K1788" t="s">
        <v>23</v>
      </c>
      <c r="L1788">
        <v>1</v>
      </c>
      <c r="M1788" t="s">
        <v>39</v>
      </c>
      <c r="N1788">
        <v>1</v>
      </c>
      <c r="O1788" t="s">
        <v>33</v>
      </c>
      <c r="P1788">
        <v>333</v>
      </c>
      <c r="T1788" s="3">
        <f t="shared" si="55"/>
        <v>39.08</v>
      </c>
      <c r="U1788" s="3">
        <f>IF(AND(R1788&lt;&gt;"_U",N1788&lt;&gt;9999,N1788&lt;&gt;999,L1788&lt;&gt;"Median"),IFERROR(VLOOKUP(A1788,'LBA Total'!A:P,16,0),"."),".")</f>
        <v>852</v>
      </c>
    </row>
    <row r="1789" spans="1:21" x14ac:dyDescent="0.3">
      <c r="A1789" s="1" t="str">
        <f t="shared" si="54"/>
        <v>2023|WaitÄkere Ranges Local Board Area|$20,000 or less</v>
      </c>
      <c r="B1789" t="s">
        <v>18</v>
      </c>
      <c r="C1789" t="s">
        <v>19</v>
      </c>
      <c r="D1789" t="s">
        <v>20</v>
      </c>
      <c r="E1789" t="s">
        <v>21</v>
      </c>
      <c r="F1789">
        <v>2023</v>
      </c>
      <c r="G1789">
        <v>2023</v>
      </c>
      <c r="H1789">
        <v>7607</v>
      </c>
      <c r="I1789" t="s">
        <v>132</v>
      </c>
      <c r="J1789">
        <v>99</v>
      </c>
      <c r="K1789" t="s">
        <v>23</v>
      </c>
      <c r="L1789">
        <v>1</v>
      </c>
      <c r="M1789" t="s">
        <v>39</v>
      </c>
      <c r="N1789">
        <v>3</v>
      </c>
      <c r="O1789" t="s">
        <v>25</v>
      </c>
      <c r="P1789">
        <v>69</v>
      </c>
      <c r="T1789" s="3">
        <f t="shared" si="55"/>
        <v>8.1</v>
      </c>
      <c r="U1789" s="3">
        <f>IF(AND(R1789&lt;&gt;"_U",N1789&lt;&gt;9999,N1789&lt;&gt;999,L1789&lt;&gt;"Median"),IFERROR(VLOOKUP(A1789,'LBA Total'!A:P,16,0),"."),".")</f>
        <v>852</v>
      </c>
    </row>
    <row r="1790" spans="1:21" x14ac:dyDescent="0.3">
      <c r="A1790" s="1" t="str">
        <f t="shared" si="54"/>
        <v>2023|WaitÄkere Ranges Local Board Area|$20,001-$30,000</v>
      </c>
      <c r="B1790" t="s">
        <v>18</v>
      </c>
      <c r="C1790" t="s">
        <v>19</v>
      </c>
      <c r="D1790" t="s">
        <v>20</v>
      </c>
      <c r="E1790" t="s">
        <v>21</v>
      </c>
      <c r="F1790">
        <v>2023</v>
      </c>
      <c r="G1790">
        <v>2023</v>
      </c>
      <c r="H1790">
        <v>7607</v>
      </c>
      <c r="I1790" t="s">
        <v>132</v>
      </c>
      <c r="J1790">
        <v>99</v>
      </c>
      <c r="K1790" t="s">
        <v>23</v>
      </c>
      <c r="L1790">
        <v>2</v>
      </c>
      <c r="M1790" t="s">
        <v>24</v>
      </c>
      <c r="N1790">
        <v>7777</v>
      </c>
      <c r="O1790" t="s">
        <v>37</v>
      </c>
      <c r="P1790">
        <v>969</v>
      </c>
      <c r="T1790" s="3">
        <f t="shared" si="55"/>
        <v>100</v>
      </c>
      <c r="U1790" s="3">
        <f>IF(AND(R1790&lt;&gt;"_U",N1790&lt;&gt;9999,N1790&lt;&gt;999,L1790&lt;&gt;"Median"),IFERROR(VLOOKUP(A1790,'LBA Total'!A:P,16,0),"."),".")</f>
        <v>969</v>
      </c>
    </row>
    <row r="1791" spans="1:21" x14ac:dyDescent="0.3">
      <c r="A1791" s="1" t="str">
        <f t="shared" si="54"/>
        <v>2023|WaitÄkere Ranges Local Board Area|$20,001-$30,000</v>
      </c>
      <c r="B1791" t="s">
        <v>18</v>
      </c>
      <c r="C1791" t="s">
        <v>19</v>
      </c>
      <c r="D1791" t="s">
        <v>20</v>
      </c>
      <c r="E1791" t="s">
        <v>21</v>
      </c>
      <c r="F1791">
        <v>2023</v>
      </c>
      <c r="G1791">
        <v>2023</v>
      </c>
      <c r="H1791">
        <v>7607</v>
      </c>
      <c r="I1791" t="s">
        <v>132</v>
      </c>
      <c r="J1791">
        <v>99</v>
      </c>
      <c r="K1791" t="s">
        <v>23</v>
      </c>
      <c r="L1791">
        <v>2</v>
      </c>
      <c r="M1791" t="s">
        <v>24</v>
      </c>
      <c r="N1791">
        <v>2</v>
      </c>
      <c r="O1791" t="s">
        <v>28</v>
      </c>
      <c r="P1791">
        <v>342</v>
      </c>
      <c r="T1791" s="3">
        <f t="shared" si="55"/>
        <v>35.29</v>
      </c>
      <c r="U1791" s="3">
        <f>IF(AND(R1791&lt;&gt;"_U",N1791&lt;&gt;9999,N1791&lt;&gt;999,L1791&lt;&gt;"Median"),IFERROR(VLOOKUP(A1791,'LBA Total'!A:P,16,0),"."),".")</f>
        <v>969</v>
      </c>
    </row>
    <row r="1792" spans="1:21" x14ac:dyDescent="0.3">
      <c r="A1792" s="1" t="str">
        <f t="shared" si="54"/>
        <v>2023|WaitÄkere Ranges Local Board Area|$20,001-$30,000</v>
      </c>
      <c r="B1792" t="s">
        <v>18</v>
      </c>
      <c r="C1792" t="s">
        <v>19</v>
      </c>
      <c r="D1792" t="s">
        <v>20</v>
      </c>
      <c r="E1792" t="s">
        <v>21</v>
      </c>
      <c r="F1792">
        <v>2023</v>
      </c>
      <c r="G1792">
        <v>2023</v>
      </c>
      <c r="H1792">
        <v>7607</v>
      </c>
      <c r="I1792" t="s">
        <v>132</v>
      </c>
      <c r="J1792">
        <v>99</v>
      </c>
      <c r="K1792" t="s">
        <v>23</v>
      </c>
      <c r="L1792">
        <v>2</v>
      </c>
      <c r="M1792" t="s">
        <v>24</v>
      </c>
      <c r="N1792">
        <v>3</v>
      </c>
      <c r="O1792" t="s">
        <v>25</v>
      </c>
      <c r="P1792">
        <v>87</v>
      </c>
      <c r="T1792" s="3">
        <f t="shared" si="55"/>
        <v>8.98</v>
      </c>
      <c r="U1792" s="3">
        <f>IF(AND(R1792&lt;&gt;"_U",N1792&lt;&gt;9999,N1792&lt;&gt;999,L1792&lt;&gt;"Median"),IFERROR(VLOOKUP(A1792,'LBA Total'!A:P,16,0),"."),".")</f>
        <v>969</v>
      </c>
    </row>
    <row r="1793" spans="1:21" x14ac:dyDescent="0.3">
      <c r="A1793" s="1" t="str">
        <f t="shared" si="54"/>
        <v>2023|WaitÄkere Ranges Local Board Area|$20,001-$30,000</v>
      </c>
      <c r="B1793" t="s">
        <v>18</v>
      </c>
      <c r="C1793" t="s">
        <v>19</v>
      </c>
      <c r="D1793" t="s">
        <v>20</v>
      </c>
      <c r="E1793" t="s">
        <v>21</v>
      </c>
      <c r="F1793">
        <v>2023</v>
      </c>
      <c r="G1793">
        <v>2023</v>
      </c>
      <c r="H1793">
        <v>7607</v>
      </c>
      <c r="I1793" t="s">
        <v>132</v>
      </c>
      <c r="J1793">
        <v>99</v>
      </c>
      <c r="K1793" t="s">
        <v>23</v>
      </c>
      <c r="L1793">
        <v>2</v>
      </c>
      <c r="M1793" t="s">
        <v>24</v>
      </c>
      <c r="N1793">
        <v>9999</v>
      </c>
      <c r="O1793" t="s">
        <v>40</v>
      </c>
      <c r="P1793">
        <v>972</v>
      </c>
      <c r="T1793" s="3" t="str">
        <f t="shared" si="55"/>
        <v>.</v>
      </c>
      <c r="U1793" s="3" t="str">
        <f>IF(AND(R1793&lt;&gt;"_U",N1793&lt;&gt;9999,N1793&lt;&gt;999,L1793&lt;&gt;"Median"),IFERROR(VLOOKUP(A1793,'LBA Total'!A:P,16,0),"."),".")</f>
        <v>.</v>
      </c>
    </row>
    <row r="1794" spans="1:21" x14ac:dyDescent="0.3">
      <c r="A1794" s="1" t="str">
        <f t="shared" si="54"/>
        <v>2023|WaitÄkere Ranges Local Board Area|$20,001-$30,000</v>
      </c>
      <c r="B1794" t="s">
        <v>18</v>
      </c>
      <c r="C1794" t="s">
        <v>19</v>
      </c>
      <c r="D1794" t="s">
        <v>20</v>
      </c>
      <c r="E1794" t="s">
        <v>21</v>
      </c>
      <c r="F1794">
        <v>2023</v>
      </c>
      <c r="G1794">
        <v>2023</v>
      </c>
      <c r="H1794">
        <v>7607</v>
      </c>
      <c r="I1794" t="s">
        <v>132</v>
      </c>
      <c r="J1794">
        <v>99</v>
      </c>
      <c r="K1794" t="s">
        <v>23</v>
      </c>
      <c r="L1794">
        <v>2</v>
      </c>
      <c r="M1794" t="s">
        <v>24</v>
      </c>
      <c r="N1794">
        <v>1</v>
      </c>
      <c r="O1794" t="s">
        <v>33</v>
      </c>
      <c r="P1794">
        <v>537</v>
      </c>
      <c r="T1794" s="3">
        <f t="shared" si="55"/>
        <v>55.42</v>
      </c>
      <c r="U1794" s="3">
        <f>IF(AND(R1794&lt;&gt;"_U",N1794&lt;&gt;9999,N1794&lt;&gt;999,L1794&lt;&gt;"Median"),IFERROR(VLOOKUP(A1794,'LBA Total'!A:P,16,0),"."),".")</f>
        <v>969</v>
      </c>
    </row>
    <row r="1795" spans="1:21" x14ac:dyDescent="0.3">
      <c r="A1795" s="1" t="str">
        <f t="shared" ref="A1795:A1858" si="56">G1795&amp;"|"&amp;I1795&amp;"|"&amp;M1795</f>
        <v>2023|WaitÄkere Ranges Local Board Area|$20,001-$30,000</v>
      </c>
      <c r="B1795" t="s">
        <v>18</v>
      </c>
      <c r="C1795" t="s">
        <v>19</v>
      </c>
      <c r="D1795" t="s">
        <v>20</v>
      </c>
      <c r="E1795" t="s">
        <v>21</v>
      </c>
      <c r="F1795">
        <v>2023</v>
      </c>
      <c r="G1795">
        <v>2023</v>
      </c>
      <c r="H1795">
        <v>7607</v>
      </c>
      <c r="I1795" t="s">
        <v>132</v>
      </c>
      <c r="J1795">
        <v>99</v>
      </c>
      <c r="K1795" t="s">
        <v>23</v>
      </c>
      <c r="L1795">
        <v>2</v>
      </c>
      <c r="M1795" t="s">
        <v>24</v>
      </c>
      <c r="N1795">
        <v>999</v>
      </c>
      <c r="O1795" t="s">
        <v>42</v>
      </c>
      <c r="P1795">
        <v>0</v>
      </c>
      <c r="T1795" s="3" t="str">
        <f t="shared" ref="T1795:T1858" si="57">IF(AND(R1795&lt;&gt;"_U",R1795&lt;&gt;"c",N1795&lt;&gt;999,N1795&lt;&gt;9999,L1795&lt;&gt;"Median"),IFERROR((ROUND(P1795/U1795*100,2)),"."),".")</f>
        <v>.</v>
      </c>
      <c r="U1795" s="3" t="str">
        <f>IF(AND(R1795&lt;&gt;"_U",N1795&lt;&gt;9999,N1795&lt;&gt;999,L1795&lt;&gt;"Median"),IFERROR(VLOOKUP(A1795,'LBA Total'!A:P,16,0),"."),".")</f>
        <v>.</v>
      </c>
    </row>
    <row r="1796" spans="1:21" x14ac:dyDescent="0.3">
      <c r="A1796" s="1" t="str">
        <f t="shared" si="56"/>
        <v>2023|WaitÄkere Ranges Local Board Area|$30,001-$50,000</v>
      </c>
      <c r="B1796" t="s">
        <v>18</v>
      </c>
      <c r="C1796" t="s">
        <v>19</v>
      </c>
      <c r="D1796" t="s">
        <v>20</v>
      </c>
      <c r="E1796" t="s">
        <v>21</v>
      </c>
      <c r="F1796">
        <v>2023</v>
      </c>
      <c r="G1796">
        <v>2023</v>
      </c>
      <c r="H1796">
        <v>7607</v>
      </c>
      <c r="I1796" t="s">
        <v>132</v>
      </c>
      <c r="J1796">
        <v>99</v>
      </c>
      <c r="K1796" t="s">
        <v>23</v>
      </c>
      <c r="L1796">
        <v>3</v>
      </c>
      <c r="M1796" t="s">
        <v>45</v>
      </c>
      <c r="N1796">
        <v>3</v>
      </c>
      <c r="O1796" t="s">
        <v>25</v>
      </c>
      <c r="P1796">
        <v>165</v>
      </c>
      <c r="T1796" s="3">
        <f t="shared" si="57"/>
        <v>9.93</v>
      </c>
      <c r="U1796" s="3">
        <f>IF(AND(R1796&lt;&gt;"_U",N1796&lt;&gt;9999,N1796&lt;&gt;999,L1796&lt;&gt;"Median"),IFERROR(VLOOKUP(A1796,'LBA Total'!A:P,16,0),"."),".")</f>
        <v>1662</v>
      </c>
    </row>
    <row r="1797" spans="1:21" x14ac:dyDescent="0.3">
      <c r="A1797" s="1" t="str">
        <f t="shared" si="56"/>
        <v>2023|WaitÄkere Ranges Local Board Area|$30,001-$50,000</v>
      </c>
      <c r="B1797" t="s">
        <v>18</v>
      </c>
      <c r="C1797" t="s">
        <v>19</v>
      </c>
      <c r="D1797" t="s">
        <v>20</v>
      </c>
      <c r="E1797" t="s">
        <v>21</v>
      </c>
      <c r="F1797">
        <v>2023</v>
      </c>
      <c r="G1797">
        <v>2023</v>
      </c>
      <c r="H1797">
        <v>7607</v>
      </c>
      <c r="I1797" t="s">
        <v>132</v>
      </c>
      <c r="J1797">
        <v>99</v>
      </c>
      <c r="K1797" t="s">
        <v>23</v>
      </c>
      <c r="L1797">
        <v>3</v>
      </c>
      <c r="M1797" t="s">
        <v>45</v>
      </c>
      <c r="N1797">
        <v>1</v>
      </c>
      <c r="O1797" t="s">
        <v>33</v>
      </c>
      <c r="P1797">
        <v>861</v>
      </c>
      <c r="T1797" s="3">
        <f t="shared" si="57"/>
        <v>51.81</v>
      </c>
      <c r="U1797" s="3">
        <f>IF(AND(R1797&lt;&gt;"_U",N1797&lt;&gt;9999,N1797&lt;&gt;999,L1797&lt;&gt;"Median"),IFERROR(VLOOKUP(A1797,'LBA Total'!A:P,16,0),"."),".")</f>
        <v>1662</v>
      </c>
    </row>
    <row r="1798" spans="1:21" x14ac:dyDescent="0.3">
      <c r="A1798" s="1" t="str">
        <f t="shared" si="56"/>
        <v>2023|WaitÄkere Ranges Local Board Area|$30,001-$50,000</v>
      </c>
      <c r="B1798" t="s">
        <v>18</v>
      </c>
      <c r="C1798" t="s">
        <v>19</v>
      </c>
      <c r="D1798" t="s">
        <v>20</v>
      </c>
      <c r="E1798" t="s">
        <v>21</v>
      </c>
      <c r="F1798">
        <v>2023</v>
      </c>
      <c r="G1798">
        <v>2023</v>
      </c>
      <c r="H1798">
        <v>7607</v>
      </c>
      <c r="I1798" t="s">
        <v>132</v>
      </c>
      <c r="J1798">
        <v>99</v>
      </c>
      <c r="K1798" t="s">
        <v>23</v>
      </c>
      <c r="L1798">
        <v>3</v>
      </c>
      <c r="M1798" t="s">
        <v>45</v>
      </c>
      <c r="N1798">
        <v>2</v>
      </c>
      <c r="O1798" t="s">
        <v>28</v>
      </c>
      <c r="P1798">
        <v>636</v>
      </c>
      <c r="T1798" s="3">
        <f t="shared" si="57"/>
        <v>38.270000000000003</v>
      </c>
      <c r="U1798" s="3">
        <f>IF(AND(R1798&lt;&gt;"_U",N1798&lt;&gt;9999,N1798&lt;&gt;999,L1798&lt;&gt;"Median"),IFERROR(VLOOKUP(A1798,'LBA Total'!A:P,16,0),"."),".")</f>
        <v>1662</v>
      </c>
    </row>
    <row r="1799" spans="1:21" x14ac:dyDescent="0.3">
      <c r="A1799" s="1" t="str">
        <f t="shared" si="56"/>
        <v>2023|WaitÄkere Ranges Local Board Area|$30,001-$50,000</v>
      </c>
      <c r="B1799" t="s">
        <v>18</v>
      </c>
      <c r="C1799" t="s">
        <v>19</v>
      </c>
      <c r="D1799" t="s">
        <v>20</v>
      </c>
      <c r="E1799" t="s">
        <v>21</v>
      </c>
      <c r="F1799">
        <v>2023</v>
      </c>
      <c r="G1799">
        <v>2023</v>
      </c>
      <c r="H1799">
        <v>7607</v>
      </c>
      <c r="I1799" t="s">
        <v>132</v>
      </c>
      <c r="J1799">
        <v>99</v>
      </c>
      <c r="K1799" t="s">
        <v>23</v>
      </c>
      <c r="L1799">
        <v>3</v>
      </c>
      <c r="M1799" t="s">
        <v>45</v>
      </c>
      <c r="N1799">
        <v>999</v>
      </c>
      <c r="O1799" t="s">
        <v>42</v>
      </c>
      <c r="P1799">
        <v>0</v>
      </c>
      <c r="T1799" s="3" t="str">
        <f t="shared" si="57"/>
        <v>.</v>
      </c>
      <c r="U1799" s="3" t="str">
        <f>IF(AND(R1799&lt;&gt;"_U",N1799&lt;&gt;9999,N1799&lt;&gt;999,L1799&lt;&gt;"Median"),IFERROR(VLOOKUP(A1799,'LBA Total'!A:P,16,0),"."),".")</f>
        <v>.</v>
      </c>
    </row>
    <row r="1800" spans="1:21" x14ac:dyDescent="0.3">
      <c r="A1800" s="1" t="str">
        <f t="shared" si="56"/>
        <v>2023|WaitÄkere Ranges Local Board Area|$30,001-$50,000</v>
      </c>
      <c r="B1800" t="s">
        <v>18</v>
      </c>
      <c r="C1800" t="s">
        <v>19</v>
      </c>
      <c r="D1800" t="s">
        <v>20</v>
      </c>
      <c r="E1800" t="s">
        <v>21</v>
      </c>
      <c r="F1800">
        <v>2023</v>
      </c>
      <c r="G1800">
        <v>2023</v>
      </c>
      <c r="H1800">
        <v>7607</v>
      </c>
      <c r="I1800" t="s">
        <v>132</v>
      </c>
      <c r="J1800">
        <v>99</v>
      </c>
      <c r="K1800" t="s">
        <v>23</v>
      </c>
      <c r="L1800">
        <v>3</v>
      </c>
      <c r="M1800" t="s">
        <v>45</v>
      </c>
      <c r="N1800">
        <v>7777</v>
      </c>
      <c r="O1800" t="s">
        <v>37</v>
      </c>
      <c r="P1800">
        <v>1662</v>
      </c>
      <c r="T1800" s="3">
        <f t="shared" si="57"/>
        <v>100</v>
      </c>
      <c r="U1800" s="3">
        <f>IF(AND(R1800&lt;&gt;"_U",N1800&lt;&gt;9999,N1800&lt;&gt;999,L1800&lt;&gt;"Median"),IFERROR(VLOOKUP(A1800,'LBA Total'!A:P,16,0),"."),".")</f>
        <v>1662</v>
      </c>
    </row>
    <row r="1801" spans="1:21" x14ac:dyDescent="0.3">
      <c r="A1801" s="1" t="str">
        <f t="shared" si="56"/>
        <v>2023|WaitÄkere Ranges Local Board Area|$30,001-$50,000</v>
      </c>
      <c r="B1801" t="s">
        <v>18</v>
      </c>
      <c r="C1801" t="s">
        <v>19</v>
      </c>
      <c r="D1801" t="s">
        <v>20</v>
      </c>
      <c r="E1801" t="s">
        <v>21</v>
      </c>
      <c r="F1801">
        <v>2023</v>
      </c>
      <c r="G1801">
        <v>2023</v>
      </c>
      <c r="H1801">
        <v>7607</v>
      </c>
      <c r="I1801" t="s">
        <v>132</v>
      </c>
      <c r="J1801">
        <v>99</v>
      </c>
      <c r="K1801" t="s">
        <v>23</v>
      </c>
      <c r="L1801">
        <v>3</v>
      </c>
      <c r="M1801" t="s">
        <v>45</v>
      </c>
      <c r="N1801">
        <v>9999</v>
      </c>
      <c r="O1801" t="s">
        <v>40</v>
      </c>
      <c r="P1801">
        <v>1662</v>
      </c>
      <c r="T1801" s="3" t="str">
        <f t="shared" si="57"/>
        <v>.</v>
      </c>
      <c r="U1801" s="3" t="str">
        <f>IF(AND(R1801&lt;&gt;"_U",N1801&lt;&gt;9999,N1801&lt;&gt;999,L1801&lt;&gt;"Median"),IFERROR(VLOOKUP(A1801,'LBA Total'!A:P,16,0),"."),".")</f>
        <v>.</v>
      </c>
    </row>
    <row r="1802" spans="1:21" x14ac:dyDescent="0.3">
      <c r="A1802" s="1" t="str">
        <f t="shared" si="56"/>
        <v>2023|WaitÄkere Ranges Local Board Area|$50,001-$70,000</v>
      </c>
      <c r="B1802" t="s">
        <v>18</v>
      </c>
      <c r="C1802" t="s">
        <v>19</v>
      </c>
      <c r="D1802" t="s">
        <v>20</v>
      </c>
      <c r="E1802" t="s">
        <v>21</v>
      </c>
      <c r="F1802">
        <v>2023</v>
      </c>
      <c r="G1802">
        <v>2023</v>
      </c>
      <c r="H1802">
        <v>7607</v>
      </c>
      <c r="I1802" t="s">
        <v>132</v>
      </c>
      <c r="J1802">
        <v>99</v>
      </c>
      <c r="K1802" t="s">
        <v>23</v>
      </c>
      <c r="L1802">
        <v>4</v>
      </c>
      <c r="M1802" t="s">
        <v>36</v>
      </c>
      <c r="N1802">
        <v>9999</v>
      </c>
      <c r="O1802" t="s">
        <v>40</v>
      </c>
      <c r="P1802">
        <v>1404</v>
      </c>
      <c r="T1802" s="3" t="str">
        <f t="shared" si="57"/>
        <v>.</v>
      </c>
      <c r="U1802" s="3" t="str">
        <f>IF(AND(R1802&lt;&gt;"_U",N1802&lt;&gt;9999,N1802&lt;&gt;999,L1802&lt;&gt;"Median"),IFERROR(VLOOKUP(A1802,'LBA Total'!A:P,16,0),"."),".")</f>
        <v>.</v>
      </c>
    </row>
    <row r="1803" spans="1:21" x14ac:dyDescent="0.3">
      <c r="A1803" s="1" t="str">
        <f t="shared" si="56"/>
        <v>2023|WaitÄkere Ranges Local Board Area|$50,001-$70,000</v>
      </c>
      <c r="B1803" t="s">
        <v>18</v>
      </c>
      <c r="C1803" t="s">
        <v>19</v>
      </c>
      <c r="D1803" t="s">
        <v>20</v>
      </c>
      <c r="E1803" t="s">
        <v>21</v>
      </c>
      <c r="F1803">
        <v>2023</v>
      </c>
      <c r="G1803">
        <v>2023</v>
      </c>
      <c r="H1803">
        <v>7607</v>
      </c>
      <c r="I1803" t="s">
        <v>132</v>
      </c>
      <c r="J1803">
        <v>99</v>
      </c>
      <c r="K1803" t="s">
        <v>23</v>
      </c>
      <c r="L1803">
        <v>4</v>
      </c>
      <c r="M1803" t="s">
        <v>36</v>
      </c>
      <c r="N1803">
        <v>2</v>
      </c>
      <c r="O1803" t="s">
        <v>28</v>
      </c>
      <c r="P1803">
        <v>576</v>
      </c>
      <c r="T1803" s="3">
        <f t="shared" si="57"/>
        <v>41.03</v>
      </c>
      <c r="U1803" s="3">
        <f>IF(AND(R1803&lt;&gt;"_U",N1803&lt;&gt;9999,N1803&lt;&gt;999,L1803&lt;&gt;"Median"),IFERROR(VLOOKUP(A1803,'LBA Total'!A:P,16,0),"."),".")</f>
        <v>1404</v>
      </c>
    </row>
    <row r="1804" spans="1:21" x14ac:dyDescent="0.3">
      <c r="A1804" s="1" t="str">
        <f t="shared" si="56"/>
        <v>2023|WaitÄkere Ranges Local Board Area|$50,001-$70,000</v>
      </c>
      <c r="B1804" t="s">
        <v>18</v>
      </c>
      <c r="C1804" t="s">
        <v>19</v>
      </c>
      <c r="D1804" t="s">
        <v>20</v>
      </c>
      <c r="E1804" t="s">
        <v>21</v>
      </c>
      <c r="F1804">
        <v>2023</v>
      </c>
      <c r="G1804">
        <v>2023</v>
      </c>
      <c r="H1804">
        <v>7607</v>
      </c>
      <c r="I1804" t="s">
        <v>132</v>
      </c>
      <c r="J1804">
        <v>99</v>
      </c>
      <c r="K1804" t="s">
        <v>23</v>
      </c>
      <c r="L1804">
        <v>4</v>
      </c>
      <c r="M1804" t="s">
        <v>36</v>
      </c>
      <c r="N1804">
        <v>1</v>
      </c>
      <c r="O1804" t="s">
        <v>33</v>
      </c>
      <c r="P1804">
        <v>696</v>
      </c>
      <c r="T1804" s="3">
        <f t="shared" si="57"/>
        <v>49.57</v>
      </c>
      <c r="U1804" s="3">
        <f>IF(AND(R1804&lt;&gt;"_U",N1804&lt;&gt;9999,N1804&lt;&gt;999,L1804&lt;&gt;"Median"),IFERROR(VLOOKUP(A1804,'LBA Total'!A:P,16,0),"."),".")</f>
        <v>1404</v>
      </c>
    </row>
    <row r="1805" spans="1:21" x14ac:dyDescent="0.3">
      <c r="A1805" s="1" t="str">
        <f t="shared" si="56"/>
        <v>2023|WaitÄkere Ranges Local Board Area|$50,001-$70,000</v>
      </c>
      <c r="B1805" t="s">
        <v>18</v>
      </c>
      <c r="C1805" t="s">
        <v>19</v>
      </c>
      <c r="D1805" t="s">
        <v>20</v>
      </c>
      <c r="E1805" t="s">
        <v>21</v>
      </c>
      <c r="F1805">
        <v>2023</v>
      </c>
      <c r="G1805">
        <v>2023</v>
      </c>
      <c r="H1805">
        <v>7607</v>
      </c>
      <c r="I1805" t="s">
        <v>132</v>
      </c>
      <c r="J1805">
        <v>99</v>
      </c>
      <c r="K1805" t="s">
        <v>23</v>
      </c>
      <c r="L1805">
        <v>4</v>
      </c>
      <c r="M1805" t="s">
        <v>36</v>
      </c>
      <c r="N1805">
        <v>7777</v>
      </c>
      <c r="O1805" t="s">
        <v>37</v>
      </c>
      <c r="P1805">
        <v>1404</v>
      </c>
      <c r="T1805" s="3">
        <f t="shared" si="57"/>
        <v>100</v>
      </c>
      <c r="U1805" s="3">
        <f>IF(AND(R1805&lt;&gt;"_U",N1805&lt;&gt;9999,N1805&lt;&gt;999,L1805&lt;&gt;"Median"),IFERROR(VLOOKUP(A1805,'LBA Total'!A:P,16,0),"."),".")</f>
        <v>1404</v>
      </c>
    </row>
    <row r="1806" spans="1:21" x14ac:dyDescent="0.3">
      <c r="A1806" s="1" t="str">
        <f t="shared" si="56"/>
        <v>2023|WaitÄkere Ranges Local Board Area|$50,001-$70,000</v>
      </c>
      <c r="B1806" t="s">
        <v>18</v>
      </c>
      <c r="C1806" t="s">
        <v>19</v>
      </c>
      <c r="D1806" t="s">
        <v>20</v>
      </c>
      <c r="E1806" t="s">
        <v>21</v>
      </c>
      <c r="F1806">
        <v>2023</v>
      </c>
      <c r="G1806">
        <v>2023</v>
      </c>
      <c r="H1806">
        <v>7607</v>
      </c>
      <c r="I1806" t="s">
        <v>132</v>
      </c>
      <c r="J1806">
        <v>99</v>
      </c>
      <c r="K1806" t="s">
        <v>23</v>
      </c>
      <c r="L1806">
        <v>4</v>
      </c>
      <c r="M1806" t="s">
        <v>36</v>
      </c>
      <c r="N1806">
        <v>999</v>
      </c>
      <c r="O1806" t="s">
        <v>42</v>
      </c>
      <c r="P1806">
        <v>0</v>
      </c>
      <c r="T1806" s="3" t="str">
        <f t="shared" si="57"/>
        <v>.</v>
      </c>
      <c r="U1806" s="3" t="str">
        <f>IF(AND(R1806&lt;&gt;"_U",N1806&lt;&gt;9999,N1806&lt;&gt;999,L1806&lt;&gt;"Median"),IFERROR(VLOOKUP(A1806,'LBA Total'!A:P,16,0),"."),".")</f>
        <v>.</v>
      </c>
    </row>
    <row r="1807" spans="1:21" x14ac:dyDescent="0.3">
      <c r="A1807" s="1" t="str">
        <f t="shared" si="56"/>
        <v>2023|WaitÄkere Ranges Local Board Area|$50,001-$70,000</v>
      </c>
      <c r="B1807" t="s">
        <v>18</v>
      </c>
      <c r="C1807" t="s">
        <v>19</v>
      </c>
      <c r="D1807" t="s">
        <v>20</v>
      </c>
      <c r="E1807" t="s">
        <v>21</v>
      </c>
      <c r="F1807">
        <v>2023</v>
      </c>
      <c r="G1807">
        <v>2023</v>
      </c>
      <c r="H1807">
        <v>7607</v>
      </c>
      <c r="I1807" t="s">
        <v>132</v>
      </c>
      <c r="J1807">
        <v>99</v>
      </c>
      <c r="K1807" t="s">
        <v>23</v>
      </c>
      <c r="L1807">
        <v>4</v>
      </c>
      <c r="M1807" t="s">
        <v>36</v>
      </c>
      <c r="N1807">
        <v>3</v>
      </c>
      <c r="O1807" t="s">
        <v>25</v>
      </c>
      <c r="P1807">
        <v>129</v>
      </c>
      <c r="T1807" s="3">
        <f t="shared" si="57"/>
        <v>9.19</v>
      </c>
      <c r="U1807" s="3">
        <f>IF(AND(R1807&lt;&gt;"_U",N1807&lt;&gt;9999,N1807&lt;&gt;999,L1807&lt;&gt;"Median"),IFERROR(VLOOKUP(A1807,'LBA Total'!A:P,16,0),"."),".")</f>
        <v>1404</v>
      </c>
    </row>
    <row r="1808" spans="1:21" x14ac:dyDescent="0.3">
      <c r="A1808" s="1" t="str">
        <f t="shared" si="56"/>
        <v>2023|WaitÄkere Ranges Local Board Area|$70,001-$100,000</v>
      </c>
      <c r="B1808" t="s">
        <v>18</v>
      </c>
      <c r="C1808" t="s">
        <v>19</v>
      </c>
      <c r="D1808" t="s">
        <v>20</v>
      </c>
      <c r="E1808" t="s">
        <v>21</v>
      </c>
      <c r="F1808">
        <v>2023</v>
      </c>
      <c r="G1808">
        <v>2023</v>
      </c>
      <c r="H1808">
        <v>7607</v>
      </c>
      <c r="I1808" t="s">
        <v>132</v>
      </c>
      <c r="J1808">
        <v>99</v>
      </c>
      <c r="K1808" t="s">
        <v>23</v>
      </c>
      <c r="L1808">
        <v>5</v>
      </c>
      <c r="M1808" t="s">
        <v>58</v>
      </c>
      <c r="N1808">
        <v>7777</v>
      </c>
      <c r="O1808" t="s">
        <v>37</v>
      </c>
      <c r="P1808">
        <v>2247</v>
      </c>
      <c r="T1808" s="3">
        <f t="shared" si="57"/>
        <v>100</v>
      </c>
      <c r="U1808" s="3">
        <f>IF(AND(R1808&lt;&gt;"_U",N1808&lt;&gt;9999,N1808&lt;&gt;999,L1808&lt;&gt;"Median"),IFERROR(VLOOKUP(A1808,'LBA Total'!A:P,16,0),"."),".")</f>
        <v>2247</v>
      </c>
    </row>
    <row r="1809" spans="1:21" x14ac:dyDescent="0.3">
      <c r="A1809" s="1" t="str">
        <f t="shared" si="56"/>
        <v>2023|WaitÄkere Ranges Local Board Area|$70,001-$100,000</v>
      </c>
      <c r="B1809" t="s">
        <v>18</v>
      </c>
      <c r="C1809" t="s">
        <v>19</v>
      </c>
      <c r="D1809" t="s">
        <v>20</v>
      </c>
      <c r="E1809" t="s">
        <v>21</v>
      </c>
      <c r="F1809">
        <v>2023</v>
      </c>
      <c r="G1809">
        <v>2023</v>
      </c>
      <c r="H1809">
        <v>7607</v>
      </c>
      <c r="I1809" t="s">
        <v>132</v>
      </c>
      <c r="J1809">
        <v>99</v>
      </c>
      <c r="K1809" t="s">
        <v>23</v>
      </c>
      <c r="L1809">
        <v>5</v>
      </c>
      <c r="M1809" t="s">
        <v>58</v>
      </c>
      <c r="N1809">
        <v>1</v>
      </c>
      <c r="O1809" t="s">
        <v>33</v>
      </c>
      <c r="P1809">
        <v>1236</v>
      </c>
      <c r="T1809" s="3">
        <f t="shared" si="57"/>
        <v>55.01</v>
      </c>
      <c r="U1809" s="3">
        <f>IF(AND(R1809&lt;&gt;"_U",N1809&lt;&gt;9999,N1809&lt;&gt;999,L1809&lt;&gt;"Median"),IFERROR(VLOOKUP(A1809,'LBA Total'!A:P,16,0),"."),".")</f>
        <v>2247</v>
      </c>
    </row>
    <row r="1810" spans="1:21" x14ac:dyDescent="0.3">
      <c r="A1810" s="1" t="str">
        <f t="shared" si="56"/>
        <v>2023|WaitÄkere Ranges Local Board Area|$70,001-$100,000</v>
      </c>
      <c r="B1810" t="s">
        <v>18</v>
      </c>
      <c r="C1810" t="s">
        <v>19</v>
      </c>
      <c r="D1810" t="s">
        <v>20</v>
      </c>
      <c r="E1810" t="s">
        <v>21</v>
      </c>
      <c r="F1810">
        <v>2023</v>
      </c>
      <c r="G1810">
        <v>2023</v>
      </c>
      <c r="H1810">
        <v>7607</v>
      </c>
      <c r="I1810" t="s">
        <v>132</v>
      </c>
      <c r="J1810">
        <v>99</v>
      </c>
      <c r="K1810" t="s">
        <v>23</v>
      </c>
      <c r="L1810">
        <v>5</v>
      </c>
      <c r="M1810" t="s">
        <v>58</v>
      </c>
      <c r="N1810">
        <v>9999</v>
      </c>
      <c r="O1810" t="s">
        <v>40</v>
      </c>
      <c r="P1810">
        <v>2247</v>
      </c>
      <c r="T1810" s="3" t="str">
        <f t="shared" si="57"/>
        <v>.</v>
      </c>
      <c r="U1810" s="3" t="str">
        <f>IF(AND(R1810&lt;&gt;"_U",N1810&lt;&gt;9999,N1810&lt;&gt;999,L1810&lt;&gt;"Median"),IFERROR(VLOOKUP(A1810,'LBA Total'!A:P,16,0),"."),".")</f>
        <v>.</v>
      </c>
    </row>
    <row r="1811" spans="1:21" x14ac:dyDescent="0.3">
      <c r="A1811" s="1" t="str">
        <f t="shared" si="56"/>
        <v>2023|WaitÄkere Ranges Local Board Area|$70,001-$100,000</v>
      </c>
      <c r="B1811" t="s">
        <v>18</v>
      </c>
      <c r="C1811" t="s">
        <v>19</v>
      </c>
      <c r="D1811" t="s">
        <v>20</v>
      </c>
      <c r="E1811" t="s">
        <v>21</v>
      </c>
      <c r="F1811">
        <v>2023</v>
      </c>
      <c r="G1811">
        <v>2023</v>
      </c>
      <c r="H1811">
        <v>7607</v>
      </c>
      <c r="I1811" t="s">
        <v>132</v>
      </c>
      <c r="J1811">
        <v>99</v>
      </c>
      <c r="K1811" t="s">
        <v>23</v>
      </c>
      <c r="L1811">
        <v>5</v>
      </c>
      <c r="M1811" t="s">
        <v>58</v>
      </c>
      <c r="N1811">
        <v>999</v>
      </c>
      <c r="O1811" t="s">
        <v>42</v>
      </c>
      <c r="P1811">
        <v>0</v>
      </c>
      <c r="T1811" s="3" t="str">
        <f t="shared" si="57"/>
        <v>.</v>
      </c>
      <c r="U1811" s="3" t="str">
        <f>IF(AND(R1811&lt;&gt;"_U",N1811&lt;&gt;9999,N1811&lt;&gt;999,L1811&lt;&gt;"Median"),IFERROR(VLOOKUP(A1811,'LBA Total'!A:P,16,0),"."),".")</f>
        <v>.</v>
      </c>
    </row>
    <row r="1812" spans="1:21" x14ac:dyDescent="0.3">
      <c r="A1812" s="1" t="str">
        <f t="shared" si="56"/>
        <v>2023|WaitÄkere Ranges Local Board Area|$70,001-$100,000</v>
      </c>
      <c r="B1812" t="s">
        <v>18</v>
      </c>
      <c r="C1812" t="s">
        <v>19</v>
      </c>
      <c r="D1812" t="s">
        <v>20</v>
      </c>
      <c r="E1812" t="s">
        <v>21</v>
      </c>
      <c r="F1812">
        <v>2023</v>
      </c>
      <c r="G1812">
        <v>2023</v>
      </c>
      <c r="H1812">
        <v>7607</v>
      </c>
      <c r="I1812" t="s">
        <v>132</v>
      </c>
      <c r="J1812">
        <v>99</v>
      </c>
      <c r="K1812" t="s">
        <v>23</v>
      </c>
      <c r="L1812">
        <v>5</v>
      </c>
      <c r="M1812" t="s">
        <v>58</v>
      </c>
      <c r="N1812">
        <v>2</v>
      </c>
      <c r="O1812" t="s">
        <v>28</v>
      </c>
      <c r="P1812">
        <v>807</v>
      </c>
      <c r="T1812" s="3">
        <f t="shared" si="57"/>
        <v>35.909999999999997</v>
      </c>
      <c r="U1812" s="3">
        <f>IF(AND(R1812&lt;&gt;"_U",N1812&lt;&gt;9999,N1812&lt;&gt;999,L1812&lt;&gt;"Median"),IFERROR(VLOOKUP(A1812,'LBA Total'!A:P,16,0),"."),".")</f>
        <v>2247</v>
      </c>
    </row>
    <row r="1813" spans="1:21" x14ac:dyDescent="0.3">
      <c r="A1813" s="1" t="str">
        <f t="shared" si="56"/>
        <v>2023|WaitÄkere Ranges Local Board Area|$70,001-$100,000</v>
      </c>
      <c r="B1813" t="s">
        <v>18</v>
      </c>
      <c r="C1813" t="s">
        <v>19</v>
      </c>
      <c r="D1813" t="s">
        <v>20</v>
      </c>
      <c r="E1813" t="s">
        <v>21</v>
      </c>
      <c r="F1813">
        <v>2023</v>
      </c>
      <c r="G1813">
        <v>2023</v>
      </c>
      <c r="H1813">
        <v>7607</v>
      </c>
      <c r="I1813" t="s">
        <v>132</v>
      </c>
      <c r="J1813">
        <v>99</v>
      </c>
      <c r="K1813" t="s">
        <v>23</v>
      </c>
      <c r="L1813">
        <v>5</v>
      </c>
      <c r="M1813" t="s">
        <v>58</v>
      </c>
      <c r="N1813">
        <v>3</v>
      </c>
      <c r="O1813" t="s">
        <v>25</v>
      </c>
      <c r="P1813">
        <v>201</v>
      </c>
      <c r="T1813" s="3">
        <f t="shared" si="57"/>
        <v>8.9499999999999993</v>
      </c>
      <c r="U1813" s="3">
        <f>IF(AND(R1813&lt;&gt;"_U",N1813&lt;&gt;9999,N1813&lt;&gt;999,L1813&lt;&gt;"Median"),IFERROR(VLOOKUP(A1813,'LBA Total'!A:P,16,0),"."),".")</f>
        <v>2247</v>
      </c>
    </row>
    <row r="1814" spans="1:21" x14ac:dyDescent="0.3">
      <c r="A1814" s="1" t="str">
        <f t="shared" si="56"/>
        <v>2023|WaitÄkere Ranges Local Board Area|$100,001-$150,000</v>
      </c>
      <c r="B1814" t="s">
        <v>18</v>
      </c>
      <c r="C1814" t="s">
        <v>19</v>
      </c>
      <c r="D1814" t="s">
        <v>20</v>
      </c>
      <c r="E1814" t="s">
        <v>21</v>
      </c>
      <c r="F1814">
        <v>2023</v>
      </c>
      <c r="G1814">
        <v>2023</v>
      </c>
      <c r="H1814">
        <v>7607</v>
      </c>
      <c r="I1814" t="s">
        <v>132</v>
      </c>
      <c r="J1814">
        <v>99</v>
      </c>
      <c r="K1814" t="s">
        <v>23</v>
      </c>
      <c r="L1814">
        <v>6</v>
      </c>
      <c r="M1814" t="s">
        <v>59</v>
      </c>
      <c r="N1814">
        <v>999</v>
      </c>
      <c r="O1814" t="s">
        <v>42</v>
      </c>
      <c r="P1814">
        <v>0</v>
      </c>
      <c r="T1814" s="3" t="str">
        <f t="shared" si="57"/>
        <v>.</v>
      </c>
      <c r="U1814" s="3" t="str">
        <f>IF(AND(R1814&lt;&gt;"_U",N1814&lt;&gt;9999,N1814&lt;&gt;999,L1814&lt;&gt;"Median"),IFERROR(VLOOKUP(A1814,'LBA Total'!A:P,16,0),"."),".")</f>
        <v>.</v>
      </c>
    </row>
    <row r="1815" spans="1:21" x14ac:dyDescent="0.3">
      <c r="A1815" s="1" t="str">
        <f t="shared" si="56"/>
        <v>2023|WaitÄkere Ranges Local Board Area|$100,001-$150,000</v>
      </c>
      <c r="B1815" t="s">
        <v>18</v>
      </c>
      <c r="C1815" t="s">
        <v>19</v>
      </c>
      <c r="D1815" t="s">
        <v>20</v>
      </c>
      <c r="E1815" t="s">
        <v>21</v>
      </c>
      <c r="F1815">
        <v>2023</v>
      </c>
      <c r="G1815">
        <v>2023</v>
      </c>
      <c r="H1815">
        <v>7607</v>
      </c>
      <c r="I1815" t="s">
        <v>132</v>
      </c>
      <c r="J1815">
        <v>99</v>
      </c>
      <c r="K1815" t="s">
        <v>23</v>
      </c>
      <c r="L1815">
        <v>6</v>
      </c>
      <c r="M1815" t="s">
        <v>59</v>
      </c>
      <c r="N1815">
        <v>3</v>
      </c>
      <c r="O1815" t="s">
        <v>25</v>
      </c>
      <c r="P1815">
        <v>342</v>
      </c>
      <c r="T1815" s="3">
        <f t="shared" si="57"/>
        <v>9.17</v>
      </c>
      <c r="U1815" s="3">
        <f>IF(AND(R1815&lt;&gt;"_U",N1815&lt;&gt;9999,N1815&lt;&gt;999,L1815&lt;&gt;"Median"),IFERROR(VLOOKUP(A1815,'LBA Total'!A:P,16,0),"."),".")</f>
        <v>3729</v>
      </c>
    </row>
    <row r="1816" spans="1:21" x14ac:dyDescent="0.3">
      <c r="A1816" s="1" t="str">
        <f t="shared" si="56"/>
        <v>2023|WaitÄkere Ranges Local Board Area|$100,001-$150,000</v>
      </c>
      <c r="B1816" t="s">
        <v>18</v>
      </c>
      <c r="C1816" t="s">
        <v>19</v>
      </c>
      <c r="D1816" t="s">
        <v>20</v>
      </c>
      <c r="E1816" t="s">
        <v>21</v>
      </c>
      <c r="F1816">
        <v>2023</v>
      </c>
      <c r="G1816">
        <v>2023</v>
      </c>
      <c r="H1816">
        <v>7607</v>
      </c>
      <c r="I1816" t="s">
        <v>132</v>
      </c>
      <c r="J1816">
        <v>99</v>
      </c>
      <c r="K1816" t="s">
        <v>23</v>
      </c>
      <c r="L1816">
        <v>6</v>
      </c>
      <c r="M1816" t="s">
        <v>59</v>
      </c>
      <c r="N1816">
        <v>7777</v>
      </c>
      <c r="O1816" t="s">
        <v>37</v>
      </c>
      <c r="P1816">
        <v>3729</v>
      </c>
      <c r="T1816" s="3">
        <f t="shared" si="57"/>
        <v>100</v>
      </c>
      <c r="U1816" s="3">
        <f>IF(AND(R1816&lt;&gt;"_U",N1816&lt;&gt;9999,N1816&lt;&gt;999,L1816&lt;&gt;"Median"),IFERROR(VLOOKUP(A1816,'LBA Total'!A:P,16,0),"."),".")</f>
        <v>3729</v>
      </c>
    </row>
    <row r="1817" spans="1:21" x14ac:dyDescent="0.3">
      <c r="A1817" s="1" t="str">
        <f t="shared" si="56"/>
        <v>2023|WaitÄkere Ranges Local Board Area|$100,001-$150,000</v>
      </c>
      <c r="B1817" t="s">
        <v>18</v>
      </c>
      <c r="C1817" t="s">
        <v>19</v>
      </c>
      <c r="D1817" t="s">
        <v>20</v>
      </c>
      <c r="E1817" t="s">
        <v>21</v>
      </c>
      <c r="F1817">
        <v>2023</v>
      </c>
      <c r="G1817">
        <v>2023</v>
      </c>
      <c r="H1817">
        <v>7607</v>
      </c>
      <c r="I1817" t="s">
        <v>132</v>
      </c>
      <c r="J1817">
        <v>99</v>
      </c>
      <c r="K1817" t="s">
        <v>23</v>
      </c>
      <c r="L1817">
        <v>6</v>
      </c>
      <c r="M1817" t="s">
        <v>59</v>
      </c>
      <c r="N1817">
        <v>1</v>
      </c>
      <c r="O1817" t="s">
        <v>33</v>
      </c>
      <c r="P1817">
        <v>2433</v>
      </c>
      <c r="T1817" s="3">
        <f t="shared" si="57"/>
        <v>65.25</v>
      </c>
      <c r="U1817" s="3">
        <f>IF(AND(R1817&lt;&gt;"_U",N1817&lt;&gt;9999,N1817&lt;&gt;999,L1817&lt;&gt;"Median"),IFERROR(VLOOKUP(A1817,'LBA Total'!A:P,16,0),"."),".")</f>
        <v>3729</v>
      </c>
    </row>
    <row r="1818" spans="1:21" x14ac:dyDescent="0.3">
      <c r="A1818" s="1" t="str">
        <f t="shared" si="56"/>
        <v>2023|WaitÄkere Ranges Local Board Area|$100,001-$150,000</v>
      </c>
      <c r="B1818" t="s">
        <v>18</v>
      </c>
      <c r="C1818" t="s">
        <v>19</v>
      </c>
      <c r="D1818" t="s">
        <v>20</v>
      </c>
      <c r="E1818" t="s">
        <v>21</v>
      </c>
      <c r="F1818">
        <v>2023</v>
      </c>
      <c r="G1818">
        <v>2023</v>
      </c>
      <c r="H1818">
        <v>7607</v>
      </c>
      <c r="I1818" t="s">
        <v>132</v>
      </c>
      <c r="J1818">
        <v>99</v>
      </c>
      <c r="K1818" t="s">
        <v>23</v>
      </c>
      <c r="L1818">
        <v>6</v>
      </c>
      <c r="M1818" t="s">
        <v>59</v>
      </c>
      <c r="N1818">
        <v>9999</v>
      </c>
      <c r="O1818" t="s">
        <v>40</v>
      </c>
      <c r="P1818">
        <v>3729</v>
      </c>
      <c r="T1818" s="3" t="str">
        <f t="shared" si="57"/>
        <v>.</v>
      </c>
      <c r="U1818" s="3" t="str">
        <f>IF(AND(R1818&lt;&gt;"_U",N1818&lt;&gt;9999,N1818&lt;&gt;999,L1818&lt;&gt;"Median"),IFERROR(VLOOKUP(A1818,'LBA Total'!A:P,16,0),"."),".")</f>
        <v>.</v>
      </c>
    </row>
    <row r="1819" spans="1:21" x14ac:dyDescent="0.3">
      <c r="A1819" s="1" t="str">
        <f t="shared" si="56"/>
        <v>2023|WaitÄkere Ranges Local Board Area|$100,001-$150,000</v>
      </c>
      <c r="B1819" t="s">
        <v>18</v>
      </c>
      <c r="C1819" t="s">
        <v>19</v>
      </c>
      <c r="D1819" t="s">
        <v>20</v>
      </c>
      <c r="E1819" t="s">
        <v>21</v>
      </c>
      <c r="F1819">
        <v>2023</v>
      </c>
      <c r="G1819">
        <v>2023</v>
      </c>
      <c r="H1819">
        <v>7607</v>
      </c>
      <c r="I1819" t="s">
        <v>132</v>
      </c>
      <c r="J1819">
        <v>99</v>
      </c>
      <c r="K1819" t="s">
        <v>23</v>
      </c>
      <c r="L1819">
        <v>6</v>
      </c>
      <c r="M1819" t="s">
        <v>59</v>
      </c>
      <c r="N1819">
        <v>2</v>
      </c>
      <c r="O1819" t="s">
        <v>28</v>
      </c>
      <c r="P1819">
        <v>951</v>
      </c>
      <c r="T1819" s="3">
        <f t="shared" si="57"/>
        <v>25.5</v>
      </c>
      <c r="U1819" s="3">
        <f>IF(AND(R1819&lt;&gt;"_U",N1819&lt;&gt;9999,N1819&lt;&gt;999,L1819&lt;&gt;"Median"),IFERROR(VLOOKUP(A1819,'LBA Total'!A:P,16,0),"."),".")</f>
        <v>3729</v>
      </c>
    </row>
    <row r="1820" spans="1:21" x14ac:dyDescent="0.3">
      <c r="A1820" s="1" t="str">
        <f t="shared" si="56"/>
        <v>2023|WaitÄkere Ranges Local Board Area|$150,001-$200,000</v>
      </c>
      <c r="B1820" t="s">
        <v>18</v>
      </c>
      <c r="C1820" t="s">
        <v>19</v>
      </c>
      <c r="D1820" t="s">
        <v>20</v>
      </c>
      <c r="E1820" t="s">
        <v>21</v>
      </c>
      <c r="F1820">
        <v>2023</v>
      </c>
      <c r="G1820">
        <v>2023</v>
      </c>
      <c r="H1820">
        <v>7607</v>
      </c>
      <c r="I1820" t="s">
        <v>132</v>
      </c>
      <c r="J1820">
        <v>99</v>
      </c>
      <c r="K1820" t="s">
        <v>23</v>
      </c>
      <c r="L1820">
        <v>7</v>
      </c>
      <c r="M1820" t="s">
        <v>43</v>
      </c>
      <c r="N1820">
        <v>7777</v>
      </c>
      <c r="O1820" t="s">
        <v>37</v>
      </c>
      <c r="P1820">
        <v>3063</v>
      </c>
      <c r="T1820" s="3">
        <f t="shared" si="57"/>
        <v>100</v>
      </c>
      <c r="U1820" s="3">
        <f>IF(AND(R1820&lt;&gt;"_U",N1820&lt;&gt;9999,N1820&lt;&gt;999,L1820&lt;&gt;"Median"),IFERROR(VLOOKUP(A1820,'LBA Total'!A:P,16,0),"."),".")</f>
        <v>3063</v>
      </c>
    </row>
    <row r="1821" spans="1:21" x14ac:dyDescent="0.3">
      <c r="A1821" s="1" t="str">
        <f t="shared" si="56"/>
        <v>2023|WaitÄkere Ranges Local Board Area|$150,001-$200,000</v>
      </c>
      <c r="B1821" t="s">
        <v>18</v>
      </c>
      <c r="C1821" t="s">
        <v>19</v>
      </c>
      <c r="D1821" t="s">
        <v>20</v>
      </c>
      <c r="E1821" t="s">
        <v>21</v>
      </c>
      <c r="F1821">
        <v>2023</v>
      </c>
      <c r="G1821">
        <v>2023</v>
      </c>
      <c r="H1821">
        <v>7607</v>
      </c>
      <c r="I1821" t="s">
        <v>132</v>
      </c>
      <c r="J1821">
        <v>99</v>
      </c>
      <c r="K1821" t="s">
        <v>23</v>
      </c>
      <c r="L1821">
        <v>7</v>
      </c>
      <c r="M1821" t="s">
        <v>43</v>
      </c>
      <c r="N1821">
        <v>2</v>
      </c>
      <c r="O1821" t="s">
        <v>28</v>
      </c>
      <c r="P1821">
        <v>453</v>
      </c>
      <c r="T1821" s="3">
        <f t="shared" si="57"/>
        <v>14.79</v>
      </c>
      <c r="U1821" s="3">
        <f>IF(AND(R1821&lt;&gt;"_U",N1821&lt;&gt;9999,N1821&lt;&gt;999,L1821&lt;&gt;"Median"),IFERROR(VLOOKUP(A1821,'LBA Total'!A:P,16,0),"."),".")</f>
        <v>3063</v>
      </c>
    </row>
    <row r="1822" spans="1:21" x14ac:dyDescent="0.3">
      <c r="A1822" s="1" t="str">
        <f t="shared" si="56"/>
        <v>2023|WaitÄkere Ranges Local Board Area|$150,001-$200,000</v>
      </c>
      <c r="B1822" t="s">
        <v>18</v>
      </c>
      <c r="C1822" t="s">
        <v>19</v>
      </c>
      <c r="D1822" t="s">
        <v>20</v>
      </c>
      <c r="E1822" t="s">
        <v>21</v>
      </c>
      <c r="F1822">
        <v>2023</v>
      </c>
      <c r="G1822">
        <v>2023</v>
      </c>
      <c r="H1822">
        <v>7607</v>
      </c>
      <c r="I1822" t="s">
        <v>132</v>
      </c>
      <c r="J1822">
        <v>99</v>
      </c>
      <c r="K1822" t="s">
        <v>23</v>
      </c>
      <c r="L1822">
        <v>7</v>
      </c>
      <c r="M1822" t="s">
        <v>43</v>
      </c>
      <c r="N1822">
        <v>3</v>
      </c>
      <c r="O1822" t="s">
        <v>25</v>
      </c>
      <c r="P1822">
        <v>294</v>
      </c>
      <c r="T1822" s="3">
        <f t="shared" si="57"/>
        <v>9.6</v>
      </c>
      <c r="U1822" s="3">
        <f>IF(AND(R1822&lt;&gt;"_U",N1822&lt;&gt;9999,N1822&lt;&gt;999,L1822&lt;&gt;"Median"),IFERROR(VLOOKUP(A1822,'LBA Total'!A:P,16,0),"."),".")</f>
        <v>3063</v>
      </c>
    </row>
    <row r="1823" spans="1:21" x14ac:dyDescent="0.3">
      <c r="A1823" s="1" t="str">
        <f t="shared" si="56"/>
        <v>2023|WaitÄkere Ranges Local Board Area|$150,001-$200,000</v>
      </c>
      <c r="B1823" t="s">
        <v>18</v>
      </c>
      <c r="C1823" t="s">
        <v>19</v>
      </c>
      <c r="D1823" t="s">
        <v>20</v>
      </c>
      <c r="E1823" t="s">
        <v>21</v>
      </c>
      <c r="F1823">
        <v>2023</v>
      </c>
      <c r="G1823">
        <v>2023</v>
      </c>
      <c r="H1823">
        <v>7607</v>
      </c>
      <c r="I1823" t="s">
        <v>132</v>
      </c>
      <c r="J1823">
        <v>99</v>
      </c>
      <c r="K1823" t="s">
        <v>23</v>
      </c>
      <c r="L1823">
        <v>7</v>
      </c>
      <c r="M1823" t="s">
        <v>43</v>
      </c>
      <c r="N1823">
        <v>9999</v>
      </c>
      <c r="O1823" t="s">
        <v>40</v>
      </c>
      <c r="P1823">
        <v>3063</v>
      </c>
      <c r="T1823" s="3" t="str">
        <f t="shared" si="57"/>
        <v>.</v>
      </c>
      <c r="U1823" s="3" t="str">
        <f>IF(AND(R1823&lt;&gt;"_U",N1823&lt;&gt;9999,N1823&lt;&gt;999,L1823&lt;&gt;"Median"),IFERROR(VLOOKUP(A1823,'LBA Total'!A:P,16,0),"."),".")</f>
        <v>.</v>
      </c>
    </row>
    <row r="1824" spans="1:21" x14ac:dyDescent="0.3">
      <c r="A1824" s="1" t="str">
        <f t="shared" si="56"/>
        <v>2023|WaitÄkere Ranges Local Board Area|$150,001-$200,000</v>
      </c>
      <c r="B1824" t="s">
        <v>18</v>
      </c>
      <c r="C1824" t="s">
        <v>19</v>
      </c>
      <c r="D1824" t="s">
        <v>20</v>
      </c>
      <c r="E1824" t="s">
        <v>21</v>
      </c>
      <c r="F1824">
        <v>2023</v>
      </c>
      <c r="G1824">
        <v>2023</v>
      </c>
      <c r="H1824">
        <v>7607</v>
      </c>
      <c r="I1824" t="s">
        <v>132</v>
      </c>
      <c r="J1824">
        <v>99</v>
      </c>
      <c r="K1824" t="s">
        <v>23</v>
      </c>
      <c r="L1824">
        <v>7</v>
      </c>
      <c r="M1824" t="s">
        <v>43</v>
      </c>
      <c r="N1824">
        <v>999</v>
      </c>
      <c r="O1824" t="s">
        <v>42</v>
      </c>
      <c r="P1824">
        <v>0</v>
      </c>
      <c r="T1824" s="3" t="str">
        <f t="shared" si="57"/>
        <v>.</v>
      </c>
      <c r="U1824" s="3" t="str">
        <f>IF(AND(R1824&lt;&gt;"_U",N1824&lt;&gt;9999,N1824&lt;&gt;999,L1824&lt;&gt;"Median"),IFERROR(VLOOKUP(A1824,'LBA Total'!A:P,16,0),"."),".")</f>
        <v>.</v>
      </c>
    </row>
    <row r="1825" spans="1:21" x14ac:dyDescent="0.3">
      <c r="A1825" s="1" t="str">
        <f t="shared" si="56"/>
        <v>2023|WaitÄkere Ranges Local Board Area|$150,001-$200,000</v>
      </c>
      <c r="B1825" t="s">
        <v>18</v>
      </c>
      <c r="C1825" t="s">
        <v>19</v>
      </c>
      <c r="D1825" t="s">
        <v>20</v>
      </c>
      <c r="E1825" t="s">
        <v>21</v>
      </c>
      <c r="F1825">
        <v>2023</v>
      </c>
      <c r="G1825">
        <v>2023</v>
      </c>
      <c r="H1825">
        <v>7607</v>
      </c>
      <c r="I1825" t="s">
        <v>132</v>
      </c>
      <c r="J1825">
        <v>99</v>
      </c>
      <c r="K1825" t="s">
        <v>23</v>
      </c>
      <c r="L1825">
        <v>7</v>
      </c>
      <c r="M1825" t="s">
        <v>43</v>
      </c>
      <c r="N1825">
        <v>1</v>
      </c>
      <c r="O1825" t="s">
        <v>33</v>
      </c>
      <c r="P1825">
        <v>2319</v>
      </c>
      <c r="T1825" s="3">
        <f t="shared" si="57"/>
        <v>75.709999999999994</v>
      </c>
      <c r="U1825" s="3">
        <f>IF(AND(R1825&lt;&gt;"_U",N1825&lt;&gt;9999,N1825&lt;&gt;999,L1825&lt;&gt;"Median"),IFERROR(VLOOKUP(A1825,'LBA Total'!A:P,16,0),"."),".")</f>
        <v>3063</v>
      </c>
    </row>
    <row r="1826" spans="1:21" x14ac:dyDescent="0.3">
      <c r="A1826" s="1" t="str">
        <f t="shared" si="56"/>
        <v>2023|WaitÄkere Ranges Local Board Area|$200,001 or more</v>
      </c>
      <c r="B1826" t="s">
        <v>18</v>
      </c>
      <c r="C1826" t="s">
        <v>19</v>
      </c>
      <c r="D1826" t="s">
        <v>20</v>
      </c>
      <c r="E1826" t="s">
        <v>21</v>
      </c>
      <c r="F1826">
        <v>2023</v>
      </c>
      <c r="G1826">
        <v>2023</v>
      </c>
      <c r="H1826">
        <v>7607</v>
      </c>
      <c r="I1826" t="s">
        <v>132</v>
      </c>
      <c r="J1826">
        <v>99</v>
      </c>
      <c r="K1826" t="s">
        <v>23</v>
      </c>
      <c r="L1826">
        <v>8</v>
      </c>
      <c r="M1826" t="s">
        <v>27</v>
      </c>
      <c r="N1826">
        <v>1</v>
      </c>
      <c r="O1826" t="s">
        <v>33</v>
      </c>
      <c r="P1826">
        <v>2691</v>
      </c>
      <c r="T1826" s="3">
        <f t="shared" si="57"/>
        <v>75.569999999999993</v>
      </c>
      <c r="U1826" s="3">
        <f>IF(AND(R1826&lt;&gt;"_U",N1826&lt;&gt;9999,N1826&lt;&gt;999,L1826&lt;&gt;"Median"),IFERROR(VLOOKUP(A1826,'LBA Total'!A:P,16,0),"."),".")</f>
        <v>3561</v>
      </c>
    </row>
    <row r="1827" spans="1:21" x14ac:dyDescent="0.3">
      <c r="A1827" s="1" t="str">
        <f t="shared" si="56"/>
        <v>2023|WaitÄkere Ranges Local Board Area|$200,001 or more</v>
      </c>
      <c r="B1827" t="s">
        <v>18</v>
      </c>
      <c r="C1827" t="s">
        <v>19</v>
      </c>
      <c r="D1827" t="s">
        <v>20</v>
      </c>
      <c r="E1827" t="s">
        <v>21</v>
      </c>
      <c r="F1827">
        <v>2023</v>
      </c>
      <c r="G1827">
        <v>2023</v>
      </c>
      <c r="H1827">
        <v>7607</v>
      </c>
      <c r="I1827" t="s">
        <v>132</v>
      </c>
      <c r="J1827">
        <v>99</v>
      </c>
      <c r="K1827" t="s">
        <v>23</v>
      </c>
      <c r="L1827">
        <v>8</v>
      </c>
      <c r="M1827" t="s">
        <v>27</v>
      </c>
      <c r="N1827">
        <v>3</v>
      </c>
      <c r="O1827" t="s">
        <v>25</v>
      </c>
      <c r="P1827">
        <v>543</v>
      </c>
      <c r="T1827" s="3">
        <f t="shared" si="57"/>
        <v>15.25</v>
      </c>
      <c r="U1827" s="3">
        <f>IF(AND(R1827&lt;&gt;"_U",N1827&lt;&gt;9999,N1827&lt;&gt;999,L1827&lt;&gt;"Median"),IFERROR(VLOOKUP(A1827,'LBA Total'!A:P,16,0),"."),".")</f>
        <v>3561</v>
      </c>
    </row>
    <row r="1828" spans="1:21" x14ac:dyDescent="0.3">
      <c r="A1828" s="1" t="str">
        <f t="shared" si="56"/>
        <v>2023|WaitÄkere Ranges Local Board Area|$200,001 or more</v>
      </c>
      <c r="B1828" t="s">
        <v>18</v>
      </c>
      <c r="C1828" t="s">
        <v>19</v>
      </c>
      <c r="D1828" t="s">
        <v>20</v>
      </c>
      <c r="E1828" t="s">
        <v>21</v>
      </c>
      <c r="F1828">
        <v>2023</v>
      </c>
      <c r="G1828">
        <v>2023</v>
      </c>
      <c r="H1828">
        <v>7607</v>
      </c>
      <c r="I1828" t="s">
        <v>132</v>
      </c>
      <c r="J1828">
        <v>99</v>
      </c>
      <c r="K1828" t="s">
        <v>23</v>
      </c>
      <c r="L1828">
        <v>8</v>
      </c>
      <c r="M1828" t="s">
        <v>27</v>
      </c>
      <c r="N1828">
        <v>2</v>
      </c>
      <c r="O1828" t="s">
        <v>28</v>
      </c>
      <c r="P1828">
        <v>327</v>
      </c>
      <c r="T1828" s="3">
        <f t="shared" si="57"/>
        <v>9.18</v>
      </c>
      <c r="U1828" s="3">
        <f>IF(AND(R1828&lt;&gt;"_U",N1828&lt;&gt;9999,N1828&lt;&gt;999,L1828&lt;&gt;"Median"),IFERROR(VLOOKUP(A1828,'LBA Total'!A:P,16,0),"."),".")</f>
        <v>3561</v>
      </c>
    </row>
    <row r="1829" spans="1:21" x14ac:dyDescent="0.3">
      <c r="A1829" s="1" t="str">
        <f t="shared" si="56"/>
        <v>2023|WaitÄkere Ranges Local Board Area|$200,001 or more</v>
      </c>
      <c r="B1829" t="s">
        <v>18</v>
      </c>
      <c r="C1829" t="s">
        <v>19</v>
      </c>
      <c r="D1829" t="s">
        <v>20</v>
      </c>
      <c r="E1829" t="s">
        <v>21</v>
      </c>
      <c r="F1829">
        <v>2023</v>
      </c>
      <c r="G1829">
        <v>2023</v>
      </c>
      <c r="H1829">
        <v>7607</v>
      </c>
      <c r="I1829" t="s">
        <v>132</v>
      </c>
      <c r="J1829">
        <v>99</v>
      </c>
      <c r="K1829" t="s">
        <v>23</v>
      </c>
      <c r="L1829">
        <v>8</v>
      </c>
      <c r="M1829" t="s">
        <v>27</v>
      </c>
      <c r="N1829">
        <v>999</v>
      </c>
      <c r="O1829" t="s">
        <v>42</v>
      </c>
      <c r="P1829">
        <v>0</v>
      </c>
      <c r="T1829" s="3" t="str">
        <f t="shared" si="57"/>
        <v>.</v>
      </c>
      <c r="U1829" s="3" t="str">
        <f>IF(AND(R1829&lt;&gt;"_U",N1829&lt;&gt;9999,N1829&lt;&gt;999,L1829&lt;&gt;"Median"),IFERROR(VLOOKUP(A1829,'LBA Total'!A:P,16,0),"."),".")</f>
        <v>.</v>
      </c>
    </row>
    <row r="1830" spans="1:21" x14ac:dyDescent="0.3">
      <c r="A1830" s="1" t="str">
        <f t="shared" si="56"/>
        <v>2023|WaitÄkere Ranges Local Board Area|$200,001 or more</v>
      </c>
      <c r="B1830" t="s">
        <v>18</v>
      </c>
      <c r="C1830" t="s">
        <v>19</v>
      </c>
      <c r="D1830" t="s">
        <v>20</v>
      </c>
      <c r="E1830" t="s">
        <v>21</v>
      </c>
      <c r="F1830">
        <v>2023</v>
      </c>
      <c r="G1830">
        <v>2023</v>
      </c>
      <c r="H1830">
        <v>7607</v>
      </c>
      <c r="I1830" t="s">
        <v>132</v>
      </c>
      <c r="J1830">
        <v>99</v>
      </c>
      <c r="K1830" t="s">
        <v>23</v>
      </c>
      <c r="L1830">
        <v>8</v>
      </c>
      <c r="M1830" t="s">
        <v>27</v>
      </c>
      <c r="N1830">
        <v>7777</v>
      </c>
      <c r="O1830" t="s">
        <v>37</v>
      </c>
      <c r="P1830">
        <v>3561</v>
      </c>
      <c r="T1830" s="3">
        <f t="shared" si="57"/>
        <v>100</v>
      </c>
      <c r="U1830" s="3">
        <f>IF(AND(R1830&lt;&gt;"_U",N1830&lt;&gt;9999,N1830&lt;&gt;999,L1830&lt;&gt;"Median"),IFERROR(VLOOKUP(A1830,'LBA Total'!A:P,16,0),"."),".")</f>
        <v>3561</v>
      </c>
    </row>
    <row r="1831" spans="1:21" x14ac:dyDescent="0.3">
      <c r="A1831" s="1" t="str">
        <f t="shared" si="56"/>
        <v>2023|WaitÄkere Ranges Local Board Area|$200,001 or more</v>
      </c>
      <c r="B1831" t="s">
        <v>18</v>
      </c>
      <c r="C1831" t="s">
        <v>19</v>
      </c>
      <c r="D1831" t="s">
        <v>20</v>
      </c>
      <c r="E1831" t="s">
        <v>21</v>
      </c>
      <c r="F1831">
        <v>2023</v>
      </c>
      <c r="G1831">
        <v>2023</v>
      </c>
      <c r="H1831">
        <v>7607</v>
      </c>
      <c r="I1831" t="s">
        <v>132</v>
      </c>
      <c r="J1831">
        <v>99</v>
      </c>
      <c r="K1831" t="s">
        <v>23</v>
      </c>
      <c r="L1831">
        <v>8</v>
      </c>
      <c r="M1831" t="s">
        <v>27</v>
      </c>
      <c r="N1831">
        <v>9999</v>
      </c>
      <c r="O1831" t="s">
        <v>40</v>
      </c>
      <c r="P1831">
        <v>3561</v>
      </c>
      <c r="T1831" s="3" t="str">
        <f t="shared" si="57"/>
        <v>.</v>
      </c>
      <c r="U1831" s="3" t="str">
        <f>IF(AND(R1831&lt;&gt;"_U",N1831&lt;&gt;9999,N1831&lt;&gt;999,L1831&lt;&gt;"Median"),IFERROR(VLOOKUP(A1831,'LBA Total'!A:P,16,0),"."),".")</f>
        <v>.</v>
      </c>
    </row>
    <row r="1832" spans="1:21" x14ac:dyDescent="0.3">
      <c r="A1832" s="1" t="str">
        <f t="shared" si="56"/>
        <v>2023|WaitÄkere Ranges Local Board Area|Total stated - total household income</v>
      </c>
      <c r="B1832" t="s">
        <v>18</v>
      </c>
      <c r="C1832" t="s">
        <v>19</v>
      </c>
      <c r="D1832" t="s">
        <v>20</v>
      </c>
      <c r="E1832" t="s">
        <v>21</v>
      </c>
      <c r="F1832">
        <v>2023</v>
      </c>
      <c r="G1832">
        <v>2023</v>
      </c>
      <c r="H1832">
        <v>7607</v>
      </c>
      <c r="I1832" t="s">
        <v>132</v>
      </c>
      <c r="J1832">
        <v>99</v>
      </c>
      <c r="K1832" t="s">
        <v>23</v>
      </c>
      <c r="L1832">
        <v>77</v>
      </c>
      <c r="M1832" t="s">
        <v>32</v>
      </c>
      <c r="N1832">
        <v>1</v>
      </c>
      <c r="O1832" t="s">
        <v>33</v>
      </c>
      <c r="P1832">
        <v>11106</v>
      </c>
      <c r="T1832" s="3">
        <f t="shared" si="57"/>
        <v>63.52</v>
      </c>
      <c r="U1832" s="3">
        <f>IF(AND(R1832&lt;&gt;"_U",N1832&lt;&gt;9999,N1832&lt;&gt;999,L1832&lt;&gt;"Median"),IFERROR(VLOOKUP(A1832,'LBA Total'!A:P,16,0),"."),".")</f>
        <v>17484</v>
      </c>
    </row>
    <row r="1833" spans="1:21" x14ac:dyDescent="0.3">
      <c r="A1833" s="1" t="str">
        <f t="shared" si="56"/>
        <v>2023|WaitÄkere Ranges Local Board Area|Total stated - total household income</v>
      </c>
      <c r="B1833" t="s">
        <v>18</v>
      </c>
      <c r="C1833" t="s">
        <v>19</v>
      </c>
      <c r="D1833" t="s">
        <v>20</v>
      </c>
      <c r="E1833" t="s">
        <v>21</v>
      </c>
      <c r="F1833">
        <v>2023</v>
      </c>
      <c r="G1833">
        <v>2023</v>
      </c>
      <c r="H1833">
        <v>7607</v>
      </c>
      <c r="I1833" t="s">
        <v>132</v>
      </c>
      <c r="J1833">
        <v>99</v>
      </c>
      <c r="K1833" t="s">
        <v>23</v>
      </c>
      <c r="L1833">
        <v>77</v>
      </c>
      <c r="M1833" t="s">
        <v>32</v>
      </c>
      <c r="N1833">
        <v>2</v>
      </c>
      <c r="O1833" t="s">
        <v>28</v>
      </c>
      <c r="P1833">
        <v>4542</v>
      </c>
      <c r="T1833" s="3">
        <f t="shared" si="57"/>
        <v>25.98</v>
      </c>
      <c r="U1833" s="3">
        <f>IF(AND(R1833&lt;&gt;"_U",N1833&lt;&gt;9999,N1833&lt;&gt;999,L1833&lt;&gt;"Median"),IFERROR(VLOOKUP(A1833,'LBA Total'!A:P,16,0),"."),".")</f>
        <v>17484</v>
      </c>
    </row>
    <row r="1834" spans="1:21" x14ac:dyDescent="0.3">
      <c r="A1834" s="1" t="str">
        <f t="shared" si="56"/>
        <v>2023|WaitÄkere Ranges Local Board Area|Total stated - total household income</v>
      </c>
      <c r="B1834" t="s">
        <v>18</v>
      </c>
      <c r="C1834" t="s">
        <v>19</v>
      </c>
      <c r="D1834" t="s">
        <v>20</v>
      </c>
      <c r="E1834" t="s">
        <v>21</v>
      </c>
      <c r="F1834">
        <v>2023</v>
      </c>
      <c r="G1834">
        <v>2023</v>
      </c>
      <c r="H1834">
        <v>7607</v>
      </c>
      <c r="I1834" t="s">
        <v>132</v>
      </c>
      <c r="J1834">
        <v>99</v>
      </c>
      <c r="K1834" t="s">
        <v>23</v>
      </c>
      <c r="L1834">
        <v>77</v>
      </c>
      <c r="M1834" t="s">
        <v>32</v>
      </c>
      <c r="N1834">
        <v>3</v>
      </c>
      <c r="O1834" t="s">
        <v>25</v>
      </c>
      <c r="P1834">
        <v>1830</v>
      </c>
      <c r="T1834" s="3">
        <f t="shared" si="57"/>
        <v>10.47</v>
      </c>
      <c r="U1834" s="3">
        <f>IF(AND(R1834&lt;&gt;"_U",N1834&lt;&gt;9999,N1834&lt;&gt;999,L1834&lt;&gt;"Median"),IFERROR(VLOOKUP(A1834,'LBA Total'!A:P,16,0),"."),".")</f>
        <v>17484</v>
      </c>
    </row>
    <row r="1835" spans="1:21" x14ac:dyDescent="0.3">
      <c r="A1835" s="1" t="str">
        <f t="shared" si="56"/>
        <v>2023|WaitÄkere Ranges Local Board Area|Total stated - total household income</v>
      </c>
      <c r="B1835" t="s">
        <v>18</v>
      </c>
      <c r="C1835" t="s">
        <v>19</v>
      </c>
      <c r="D1835" t="s">
        <v>20</v>
      </c>
      <c r="E1835" t="s">
        <v>21</v>
      </c>
      <c r="F1835">
        <v>2023</v>
      </c>
      <c r="G1835">
        <v>2023</v>
      </c>
      <c r="H1835">
        <v>7607</v>
      </c>
      <c r="I1835" t="s">
        <v>132</v>
      </c>
      <c r="J1835">
        <v>99</v>
      </c>
      <c r="K1835" t="s">
        <v>23</v>
      </c>
      <c r="L1835">
        <v>77</v>
      </c>
      <c r="M1835" t="s">
        <v>32</v>
      </c>
      <c r="N1835">
        <v>7777</v>
      </c>
      <c r="O1835" t="s">
        <v>37</v>
      </c>
      <c r="P1835">
        <v>17484</v>
      </c>
      <c r="T1835" s="3">
        <f t="shared" si="57"/>
        <v>100</v>
      </c>
      <c r="U1835" s="3">
        <f>IF(AND(R1835&lt;&gt;"_U",N1835&lt;&gt;9999,N1835&lt;&gt;999,L1835&lt;&gt;"Median"),IFERROR(VLOOKUP(A1835,'LBA Total'!A:P,16,0),"."),".")</f>
        <v>17484</v>
      </c>
    </row>
    <row r="1836" spans="1:21" x14ac:dyDescent="0.3">
      <c r="A1836" s="1" t="str">
        <f t="shared" si="56"/>
        <v>2023|WaitÄkere Ranges Local Board Area|Total stated - total household income</v>
      </c>
      <c r="B1836" t="s">
        <v>18</v>
      </c>
      <c r="C1836" t="s">
        <v>19</v>
      </c>
      <c r="D1836" t="s">
        <v>20</v>
      </c>
      <c r="E1836" t="s">
        <v>21</v>
      </c>
      <c r="F1836">
        <v>2023</v>
      </c>
      <c r="G1836">
        <v>2023</v>
      </c>
      <c r="H1836">
        <v>7607</v>
      </c>
      <c r="I1836" t="s">
        <v>132</v>
      </c>
      <c r="J1836">
        <v>99</v>
      </c>
      <c r="K1836" t="s">
        <v>23</v>
      </c>
      <c r="L1836">
        <v>77</v>
      </c>
      <c r="M1836" t="s">
        <v>32</v>
      </c>
      <c r="N1836">
        <v>9999</v>
      </c>
      <c r="O1836" t="s">
        <v>40</v>
      </c>
      <c r="P1836">
        <v>17484</v>
      </c>
      <c r="T1836" s="3" t="str">
        <f t="shared" si="57"/>
        <v>.</v>
      </c>
      <c r="U1836" s="3" t="str">
        <f>IF(AND(R1836&lt;&gt;"_U",N1836&lt;&gt;9999,N1836&lt;&gt;999,L1836&lt;&gt;"Median"),IFERROR(VLOOKUP(A1836,'LBA Total'!A:P,16,0),"."),".")</f>
        <v>.</v>
      </c>
    </row>
    <row r="1837" spans="1:21" x14ac:dyDescent="0.3">
      <c r="A1837" s="1" t="str">
        <f t="shared" si="56"/>
        <v>2023|WaitÄkere Ranges Local Board Area|Total stated - total household income</v>
      </c>
      <c r="B1837" t="s">
        <v>18</v>
      </c>
      <c r="C1837" t="s">
        <v>19</v>
      </c>
      <c r="D1837" t="s">
        <v>20</v>
      </c>
      <c r="E1837" t="s">
        <v>21</v>
      </c>
      <c r="F1837">
        <v>2023</v>
      </c>
      <c r="G1837">
        <v>2023</v>
      </c>
      <c r="H1837">
        <v>7607</v>
      </c>
      <c r="I1837" t="s">
        <v>132</v>
      </c>
      <c r="J1837">
        <v>99</v>
      </c>
      <c r="K1837" t="s">
        <v>23</v>
      </c>
      <c r="L1837">
        <v>77</v>
      </c>
      <c r="M1837" t="s">
        <v>32</v>
      </c>
      <c r="N1837">
        <v>999</v>
      </c>
      <c r="O1837" t="s">
        <v>42</v>
      </c>
      <c r="P1837">
        <v>0</v>
      </c>
      <c r="T1837" s="3" t="str">
        <f t="shared" si="57"/>
        <v>.</v>
      </c>
      <c r="U1837" s="3" t="str">
        <f>IF(AND(R1837&lt;&gt;"_U",N1837&lt;&gt;9999,N1837&lt;&gt;999,L1837&lt;&gt;"Median"),IFERROR(VLOOKUP(A1837,'LBA Total'!A:P,16,0),"."),".")</f>
        <v>.</v>
      </c>
    </row>
    <row r="1838" spans="1:21" x14ac:dyDescent="0.3">
      <c r="A1838" s="1" t="str">
        <f t="shared" si="56"/>
        <v>2023|WaitÄkere Ranges Local Board Area|Total - total household income</v>
      </c>
      <c r="B1838" t="s">
        <v>18</v>
      </c>
      <c r="C1838" t="s">
        <v>19</v>
      </c>
      <c r="D1838" t="s">
        <v>20</v>
      </c>
      <c r="E1838" t="s">
        <v>21</v>
      </c>
      <c r="F1838">
        <v>2023</v>
      </c>
      <c r="G1838">
        <v>2023</v>
      </c>
      <c r="H1838">
        <v>7607</v>
      </c>
      <c r="I1838" t="s">
        <v>132</v>
      </c>
      <c r="J1838">
        <v>99</v>
      </c>
      <c r="K1838" t="s">
        <v>23</v>
      </c>
      <c r="L1838">
        <v>99</v>
      </c>
      <c r="M1838" t="s">
        <v>48</v>
      </c>
      <c r="N1838">
        <v>9999</v>
      </c>
      <c r="O1838" t="s">
        <v>40</v>
      </c>
      <c r="P1838">
        <v>18054</v>
      </c>
      <c r="T1838" s="3" t="str">
        <f t="shared" si="57"/>
        <v>.</v>
      </c>
      <c r="U1838" s="3" t="str">
        <f>IF(AND(R1838&lt;&gt;"_U",N1838&lt;&gt;9999,N1838&lt;&gt;999,L1838&lt;&gt;"Median"),IFERROR(VLOOKUP(A1838,'LBA Total'!A:P,16,0),"."),".")</f>
        <v>.</v>
      </c>
    </row>
    <row r="1839" spans="1:21" x14ac:dyDescent="0.3">
      <c r="A1839" s="1" t="str">
        <f t="shared" si="56"/>
        <v>2023|WaitÄkere Ranges Local Board Area|Total - total household income</v>
      </c>
      <c r="B1839" t="s">
        <v>18</v>
      </c>
      <c r="C1839" t="s">
        <v>19</v>
      </c>
      <c r="D1839" t="s">
        <v>20</v>
      </c>
      <c r="E1839" t="s">
        <v>21</v>
      </c>
      <c r="F1839">
        <v>2023</v>
      </c>
      <c r="G1839">
        <v>2023</v>
      </c>
      <c r="H1839">
        <v>7607</v>
      </c>
      <c r="I1839" t="s">
        <v>132</v>
      </c>
      <c r="J1839">
        <v>99</v>
      </c>
      <c r="K1839" t="s">
        <v>23</v>
      </c>
      <c r="L1839">
        <v>99</v>
      </c>
      <c r="M1839" t="s">
        <v>48</v>
      </c>
      <c r="N1839">
        <v>1</v>
      </c>
      <c r="O1839" t="s">
        <v>33</v>
      </c>
      <c r="P1839">
        <v>11319</v>
      </c>
      <c r="T1839" s="3">
        <f t="shared" si="57"/>
        <v>62.71</v>
      </c>
      <c r="U1839" s="3">
        <f>IF(AND(R1839&lt;&gt;"_U",N1839&lt;&gt;9999,N1839&lt;&gt;999,L1839&lt;&gt;"Median"),IFERROR(VLOOKUP(A1839,'LBA Total'!A:P,16,0),"."),".")</f>
        <v>18051</v>
      </c>
    </row>
    <row r="1840" spans="1:21" x14ac:dyDescent="0.3">
      <c r="A1840" s="1" t="str">
        <f t="shared" si="56"/>
        <v>2023|WaitÄkere Ranges Local Board Area|Total - total household income</v>
      </c>
      <c r="B1840" t="s">
        <v>18</v>
      </c>
      <c r="C1840" t="s">
        <v>19</v>
      </c>
      <c r="D1840" t="s">
        <v>20</v>
      </c>
      <c r="E1840" t="s">
        <v>21</v>
      </c>
      <c r="F1840">
        <v>2023</v>
      </c>
      <c r="G1840">
        <v>2023</v>
      </c>
      <c r="H1840">
        <v>7607</v>
      </c>
      <c r="I1840" t="s">
        <v>132</v>
      </c>
      <c r="J1840">
        <v>99</v>
      </c>
      <c r="K1840" t="s">
        <v>23</v>
      </c>
      <c r="L1840">
        <v>99</v>
      </c>
      <c r="M1840" t="s">
        <v>48</v>
      </c>
      <c r="N1840">
        <v>999</v>
      </c>
      <c r="O1840" t="s">
        <v>42</v>
      </c>
      <c r="P1840">
        <v>0</v>
      </c>
      <c r="T1840" s="3" t="str">
        <f t="shared" si="57"/>
        <v>.</v>
      </c>
      <c r="U1840" s="3" t="str">
        <f>IF(AND(R1840&lt;&gt;"_U",N1840&lt;&gt;9999,N1840&lt;&gt;999,L1840&lt;&gt;"Median"),IFERROR(VLOOKUP(A1840,'LBA Total'!A:P,16,0),"."),".")</f>
        <v>.</v>
      </c>
    </row>
    <row r="1841" spans="1:21" x14ac:dyDescent="0.3">
      <c r="A1841" s="1" t="str">
        <f t="shared" si="56"/>
        <v>2023|WaitÄkere Ranges Local Board Area|Total - total household income</v>
      </c>
      <c r="B1841" t="s">
        <v>18</v>
      </c>
      <c r="C1841" t="s">
        <v>19</v>
      </c>
      <c r="D1841" t="s">
        <v>20</v>
      </c>
      <c r="E1841" t="s">
        <v>21</v>
      </c>
      <c r="F1841">
        <v>2023</v>
      </c>
      <c r="G1841">
        <v>2023</v>
      </c>
      <c r="H1841">
        <v>7607</v>
      </c>
      <c r="I1841" t="s">
        <v>132</v>
      </c>
      <c r="J1841">
        <v>99</v>
      </c>
      <c r="K1841" t="s">
        <v>23</v>
      </c>
      <c r="L1841">
        <v>99</v>
      </c>
      <c r="M1841" t="s">
        <v>48</v>
      </c>
      <c r="N1841">
        <v>7777</v>
      </c>
      <c r="O1841" t="s">
        <v>37</v>
      </c>
      <c r="P1841">
        <v>18051</v>
      </c>
      <c r="T1841" s="3">
        <f t="shared" si="57"/>
        <v>100</v>
      </c>
      <c r="U1841" s="3">
        <f>IF(AND(R1841&lt;&gt;"_U",N1841&lt;&gt;9999,N1841&lt;&gt;999,L1841&lt;&gt;"Median"),IFERROR(VLOOKUP(A1841,'LBA Total'!A:P,16,0),"."),".")</f>
        <v>18051</v>
      </c>
    </row>
    <row r="1842" spans="1:21" x14ac:dyDescent="0.3">
      <c r="A1842" s="1" t="str">
        <f t="shared" si="56"/>
        <v>2023|WaitÄkere Ranges Local Board Area|Total - total household income</v>
      </c>
      <c r="B1842" t="s">
        <v>18</v>
      </c>
      <c r="C1842" t="s">
        <v>19</v>
      </c>
      <c r="D1842" t="s">
        <v>20</v>
      </c>
      <c r="E1842" t="s">
        <v>21</v>
      </c>
      <c r="F1842">
        <v>2023</v>
      </c>
      <c r="G1842">
        <v>2023</v>
      </c>
      <c r="H1842">
        <v>7607</v>
      </c>
      <c r="I1842" t="s">
        <v>132</v>
      </c>
      <c r="J1842">
        <v>99</v>
      </c>
      <c r="K1842" t="s">
        <v>23</v>
      </c>
      <c r="L1842">
        <v>99</v>
      </c>
      <c r="M1842" t="s">
        <v>48</v>
      </c>
      <c r="N1842">
        <v>3</v>
      </c>
      <c r="O1842" t="s">
        <v>25</v>
      </c>
      <c r="P1842">
        <v>1881</v>
      </c>
      <c r="T1842" s="3">
        <f t="shared" si="57"/>
        <v>10.42</v>
      </c>
      <c r="U1842" s="3">
        <f>IF(AND(R1842&lt;&gt;"_U",N1842&lt;&gt;9999,N1842&lt;&gt;999,L1842&lt;&gt;"Median"),IFERROR(VLOOKUP(A1842,'LBA Total'!A:P,16,0),"."),".")</f>
        <v>18051</v>
      </c>
    </row>
    <row r="1843" spans="1:21" x14ac:dyDescent="0.3">
      <c r="A1843" s="1" t="str">
        <f t="shared" si="56"/>
        <v>2023|WaitÄkere Ranges Local Board Area|Total - total household income</v>
      </c>
      <c r="B1843" t="s">
        <v>18</v>
      </c>
      <c r="C1843" t="s">
        <v>19</v>
      </c>
      <c r="D1843" t="s">
        <v>20</v>
      </c>
      <c r="E1843" t="s">
        <v>21</v>
      </c>
      <c r="F1843">
        <v>2023</v>
      </c>
      <c r="G1843">
        <v>2023</v>
      </c>
      <c r="H1843">
        <v>7607</v>
      </c>
      <c r="I1843" t="s">
        <v>132</v>
      </c>
      <c r="J1843">
        <v>99</v>
      </c>
      <c r="K1843" t="s">
        <v>23</v>
      </c>
      <c r="L1843">
        <v>99</v>
      </c>
      <c r="M1843" t="s">
        <v>48</v>
      </c>
      <c r="N1843">
        <v>2</v>
      </c>
      <c r="O1843" t="s">
        <v>28</v>
      </c>
      <c r="P1843">
        <v>4851</v>
      </c>
      <c r="T1843" s="3">
        <f t="shared" si="57"/>
        <v>26.87</v>
      </c>
      <c r="U1843" s="3">
        <f>IF(AND(R1843&lt;&gt;"_U",N1843&lt;&gt;9999,N1843&lt;&gt;999,L1843&lt;&gt;"Median"),IFERROR(VLOOKUP(A1843,'LBA Total'!A:P,16,0),"."),".")</f>
        <v>18051</v>
      </c>
    </row>
    <row r="1844" spans="1:21" x14ac:dyDescent="0.3">
      <c r="A1844" s="1" t="str">
        <f t="shared" si="56"/>
        <v>2023|WaitÄkere Ranges Local Board Area|Median ($) - total household income</v>
      </c>
      <c r="B1844" t="s">
        <v>18</v>
      </c>
      <c r="C1844" t="s">
        <v>19</v>
      </c>
      <c r="D1844" t="s">
        <v>20</v>
      </c>
      <c r="E1844" t="s">
        <v>21</v>
      </c>
      <c r="F1844">
        <v>2023</v>
      </c>
      <c r="G1844">
        <v>2023</v>
      </c>
      <c r="H1844">
        <v>7607</v>
      </c>
      <c r="I1844" t="s">
        <v>132</v>
      </c>
      <c r="J1844">
        <v>99</v>
      </c>
      <c r="K1844" t="s">
        <v>23</v>
      </c>
      <c r="L1844" t="s">
        <v>56</v>
      </c>
      <c r="M1844" t="s">
        <v>57</v>
      </c>
      <c r="N1844">
        <v>9999</v>
      </c>
      <c r="O1844" t="s">
        <v>40</v>
      </c>
      <c r="P1844">
        <v>121600</v>
      </c>
      <c r="T1844" s="3" t="str">
        <f t="shared" si="57"/>
        <v>.</v>
      </c>
      <c r="U1844" s="3" t="str">
        <f>IF(AND(R1844&lt;&gt;"_U",N1844&lt;&gt;9999,N1844&lt;&gt;999,L1844&lt;&gt;"Median"),IFERROR(VLOOKUP(A1844,'LBA Total'!A:P,16,0),"."),".")</f>
        <v>.</v>
      </c>
    </row>
    <row r="1845" spans="1:21" x14ac:dyDescent="0.3">
      <c r="A1845" s="1" t="str">
        <f t="shared" si="56"/>
        <v>2023|WaitÄkere Ranges Local Board Area|Median ($) - total household income</v>
      </c>
      <c r="B1845" t="s">
        <v>18</v>
      </c>
      <c r="C1845" t="s">
        <v>19</v>
      </c>
      <c r="D1845" t="s">
        <v>20</v>
      </c>
      <c r="E1845" t="s">
        <v>21</v>
      </c>
      <c r="F1845">
        <v>2023</v>
      </c>
      <c r="G1845">
        <v>2023</v>
      </c>
      <c r="H1845">
        <v>7607</v>
      </c>
      <c r="I1845" t="s">
        <v>132</v>
      </c>
      <c r="J1845">
        <v>99</v>
      </c>
      <c r="K1845" t="s">
        <v>23</v>
      </c>
      <c r="L1845" t="s">
        <v>56</v>
      </c>
      <c r="M1845" t="s">
        <v>57</v>
      </c>
      <c r="N1845">
        <v>999</v>
      </c>
      <c r="O1845" t="s">
        <v>42</v>
      </c>
      <c r="R1845" t="s">
        <v>61</v>
      </c>
      <c r="S1845" t="s">
        <v>62</v>
      </c>
      <c r="T1845" s="3" t="str">
        <f t="shared" si="57"/>
        <v>.</v>
      </c>
      <c r="U1845" s="3" t="str">
        <f>IF(AND(R1845&lt;&gt;"_U",N1845&lt;&gt;9999,N1845&lt;&gt;999,L1845&lt;&gt;"Median"),IFERROR(VLOOKUP(A1845,'LBA Total'!A:P,16,0),"."),".")</f>
        <v>.</v>
      </c>
    </row>
    <row r="1846" spans="1:21" x14ac:dyDescent="0.3">
      <c r="A1846" s="1" t="str">
        <f t="shared" si="56"/>
        <v>2023|WaitÄkere Ranges Local Board Area|Median ($) - total household income</v>
      </c>
      <c r="B1846" t="s">
        <v>18</v>
      </c>
      <c r="C1846" t="s">
        <v>19</v>
      </c>
      <c r="D1846" t="s">
        <v>20</v>
      </c>
      <c r="E1846" t="s">
        <v>21</v>
      </c>
      <c r="F1846">
        <v>2023</v>
      </c>
      <c r="G1846">
        <v>2023</v>
      </c>
      <c r="H1846">
        <v>7607</v>
      </c>
      <c r="I1846" t="s">
        <v>132</v>
      </c>
      <c r="J1846">
        <v>99</v>
      </c>
      <c r="K1846" t="s">
        <v>23</v>
      </c>
      <c r="L1846" t="s">
        <v>56</v>
      </c>
      <c r="M1846" t="s">
        <v>57</v>
      </c>
      <c r="N1846">
        <v>1</v>
      </c>
      <c r="O1846" t="s">
        <v>33</v>
      </c>
      <c r="P1846">
        <v>138800</v>
      </c>
      <c r="T1846" s="3" t="str">
        <f t="shared" si="57"/>
        <v>.</v>
      </c>
      <c r="U1846" s="3" t="str">
        <f>IF(AND(R1846&lt;&gt;"_U",N1846&lt;&gt;9999,N1846&lt;&gt;999,L1846&lt;&gt;"Median"),IFERROR(VLOOKUP(A1846,'LBA Total'!A:P,16,0),"."),".")</f>
        <v>.</v>
      </c>
    </row>
    <row r="1847" spans="1:21" x14ac:dyDescent="0.3">
      <c r="A1847" s="1" t="str">
        <f t="shared" si="56"/>
        <v>2023|WaitÄkere Ranges Local Board Area|Median ($) - total household income</v>
      </c>
      <c r="B1847" t="s">
        <v>18</v>
      </c>
      <c r="C1847" t="s">
        <v>19</v>
      </c>
      <c r="D1847" t="s">
        <v>20</v>
      </c>
      <c r="E1847" t="s">
        <v>21</v>
      </c>
      <c r="F1847">
        <v>2023</v>
      </c>
      <c r="G1847">
        <v>2023</v>
      </c>
      <c r="H1847">
        <v>7607</v>
      </c>
      <c r="I1847" t="s">
        <v>132</v>
      </c>
      <c r="J1847">
        <v>99</v>
      </c>
      <c r="K1847" t="s">
        <v>23</v>
      </c>
      <c r="L1847" t="s">
        <v>56</v>
      </c>
      <c r="M1847" t="s">
        <v>57</v>
      </c>
      <c r="N1847">
        <v>3</v>
      </c>
      <c r="O1847" t="s">
        <v>25</v>
      </c>
      <c r="P1847">
        <v>138300</v>
      </c>
      <c r="T1847" s="3" t="str">
        <f t="shared" si="57"/>
        <v>.</v>
      </c>
      <c r="U1847" s="3" t="str">
        <f>IF(AND(R1847&lt;&gt;"_U",N1847&lt;&gt;9999,N1847&lt;&gt;999,L1847&lt;&gt;"Median"),IFERROR(VLOOKUP(A1847,'LBA Total'!A:P,16,0),"."),".")</f>
        <v>.</v>
      </c>
    </row>
    <row r="1848" spans="1:21" x14ac:dyDescent="0.3">
      <c r="A1848" s="1" t="str">
        <f t="shared" si="56"/>
        <v>2023|WaitÄkere Ranges Local Board Area|Median ($) - total household income</v>
      </c>
      <c r="B1848" t="s">
        <v>18</v>
      </c>
      <c r="C1848" t="s">
        <v>19</v>
      </c>
      <c r="D1848" t="s">
        <v>20</v>
      </c>
      <c r="E1848" t="s">
        <v>21</v>
      </c>
      <c r="F1848">
        <v>2023</v>
      </c>
      <c r="G1848">
        <v>2023</v>
      </c>
      <c r="H1848">
        <v>7607</v>
      </c>
      <c r="I1848" t="s">
        <v>132</v>
      </c>
      <c r="J1848">
        <v>99</v>
      </c>
      <c r="K1848" t="s">
        <v>23</v>
      </c>
      <c r="L1848" t="s">
        <v>56</v>
      </c>
      <c r="M1848" t="s">
        <v>57</v>
      </c>
      <c r="N1848">
        <v>2</v>
      </c>
      <c r="O1848" t="s">
        <v>28</v>
      </c>
      <c r="P1848">
        <v>79900</v>
      </c>
      <c r="T1848" s="3" t="str">
        <f t="shared" si="57"/>
        <v>.</v>
      </c>
      <c r="U1848" s="3" t="str">
        <f>IF(AND(R1848&lt;&gt;"_U",N1848&lt;&gt;9999,N1848&lt;&gt;999,L1848&lt;&gt;"Median"),IFERROR(VLOOKUP(A1848,'LBA Total'!A:P,16,0),"."),".")</f>
        <v>.</v>
      </c>
    </row>
    <row r="1849" spans="1:21" x14ac:dyDescent="0.3">
      <c r="A1849" s="1" t="str">
        <f t="shared" si="56"/>
        <v>2023|WaitÄkere Ranges Local Board Area|Median ($) - total household income</v>
      </c>
      <c r="B1849" t="s">
        <v>18</v>
      </c>
      <c r="C1849" t="s">
        <v>19</v>
      </c>
      <c r="D1849" t="s">
        <v>20</v>
      </c>
      <c r="E1849" t="s">
        <v>21</v>
      </c>
      <c r="F1849">
        <v>2023</v>
      </c>
      <c r="G1849">
        <v>2023</v>
      </c>
      <c r="H1849">
        <v>7607</v>
      </c>
      <c r="I1849" t="s">
        <v>132</v>
      </c>
      <c r="J1849">
        <v>99</v>
      </c>
      <c r="K1849" t="s">
        <v>23</v>
      </c>
      <c r="L1849" t="s">
        <v>56</v>
      </c>
      <c r="M1849" t="s">
        <v>57</v>
      </c>
      <c r="N1849">
        <v>7777</v>
      </c>
      <c r="O1849" t="s">
        <v>37</v>
      </c>
      <c r="P1849">
        <v>121600</v>
      </c>
      <c r="T1849" s="3" t="str">
        <f t="shared" si="57"/>
        <v>.</v>
      </c>
      <c r="U1849" s="3" t="str">
        <f>IF(AND(R1849&lt;&gt;"_U",N1849&lt;&gt;9999,N1849&lt;&gt;999,L1849&lt;&gt;"Median"),IFERROR(VLOOKUP(A1849,'LBA Total'!A:P,16,0),"."),".")</f>
        <v>.</v>
      </c>
    </row>
    <row r="1850" spans="1:21" x14ac:dyDescent="0.3">
      <c r="A1850" s="1" t="str">
        <f t="shared" si="56"/>
        <v>2023|Aotea/Great Barrier Local Board Area|$20,000 or less</v>
      </c>
      <c r="B1850" t="s">
        <v>18</v>
      </c>
      <c r="C1850" t="s">
        <v>19</v>
      </c>
      <c r="D1850" t="s">
        <v>20</v>
      </c>
      <c r="E1850" t="s">
        <v>21</v>
      </c>
      <c r="F1850">
        <v>2023</v>
      </c>
      <c r="G1850">
        <v>2023</v>
      </c>
      <c r="H1850">
        <v>7608</v>
      </c>
      <c r="I1850" t="s">
        <v>122</v>
      </c>
      <c r="J1850">
        <v>99</v>
      </c>
      <c r="K1850" t="s">
        <v>23</v>
      </c>
      <c r="L1850">
        <v>1</v>
      </c>
      <c r="M1850" t="s">
        <v>39</v>
      </c>
      <c r="N1850">
        <v>1</v>
      </c>
      <c r="O1850" t="s">
        <v>33</v>
      </c>
      <c r="P1850">
        <v>42</v>
      </c>
      <c r="T1850" s="3">
        <f t="shared" si="57"/>
        <v>58.33</v>
      </c>
      <c r="U1850" s="3">
        <f>IF(AND(R1850&lt;&gt;"_U",N1850&lt;&gt;9999,N1850&lt;&gt;999,L1850&lt;&gt;"Median"),IFERROR(VLOOKUP(A1850,'LBA Total'!A:P,16,0),"."),".")</f>
        <v>72</v>
      </c>
    </row>
    <row r="1851" spans="1:21" x14ac:dyDescent="0.3">
      <c r="A1851" s="1" t="str">
        <f t="shared" si="56"/>
        <v>2023|Aotea/Great Barrier Local Board Area|$20,000 or less</v>
      </c>
      <c r="B1851" t="s">
        <v>18</v>
      </c>
      <c r="C1851" t="s">
        <v>19</v>
      </c>
      <c r="D1851" t="s">
        <v>20</v>
      </c>
      <c r="E1851" t="s">
        <v>21</v>
      </c>
      <c r="F1851">
        <v>2023</v>
      </c>
      <c r="G1851">
        <v>2023</v>
      </c>
      <c r="H1851">
        <v>7608</v>
      </c>
      <c r="I1851" t="s">
        <v>122</v>
      </c>
      <c r="J1851">
        <v>99</v>
      </c>
      <c r="K1851" t="s">
        <v>23</v>
      </c>
      <c r="L1851">
        <v>1</v>
      </c>
      <c r="M1851" t="s">
        <v>39</v>
      </c>
      <c r="N1851">
        <v>2</v>
      </c>
      <c r="O1851" t="s">
        <v>28</v>
      </c>
      <c r="P1851">
        <v>18</v>
      </c>
      <c r="T1851" s="3">
        <f t="shared" si="57"/>
        <v>25</v>
      </c>
      <c r="U1851" s="3">
        <f>IF(AND(R1851&lt;&gt;"_U",N1851&lt;&gt;9999,N1851&lt;&gt;999,L1851&lt;&gt;"Median"),IFERROR(VLOOKUP(A1851,'LBA Total'!A:P,16,0),"."),".")</f>
        <v>72</v>
      </c>
    </row>
    <row r="1852" spans="1:21" x14ac:dyDescent="0.3">
      <c r="A1852" s="1" t="str">
        <f t="shared" si="56"/>
        <v>2023|Aotea/Great Barrier Local Board Area|$20,000 or less</v>
      </c>
      <c r="B1852" t="s">
        <v>18</v>
      </c>
      <c r="C1852" t="s">
        <v>19</v>
      </c>
      <c r="D1852" t="s">
        <v>20</v>
      </c>
      <c r="E1852" t="s">
        <v>21</v>
      </c>
      <c r="F1852">
        <v>2023</v>
      </c>
      <c r="G1852">
        <v>2023</v>
      </c>
      <c r="H1852">
        <v>7608</v>
      </c>
      <c r="I1852" t="s">
        <v>122</v>
      </c>
      <c r="J1852">
        <v>99</v>
      </c>
      <c r="K1852" t="s">
        <v>23</v>
      </c>
      <c r="L1852">
        <v>1</v>
      </c>
      <c r="M1852" t="s">
        <v>39</v>
      </c>
      <c r="N1852">
        <v>9999</v>
      </c>
      <c r="O1852" t="s">
        <v>40</v>
      </c>
      <c r="P1852">
        <v>72</v>
      </c>
      <c r="T1852" s="3" t="str">
        <f t="shared" si="57"/>
        <v>.</v>
      </c>
      <c r="U1852" s="3" t="str">
        <f>IF(AND(R1852&lt;&gt;"_U",N1852&lt;&gt;9999,N1852&lt;&gt;999,L1852&lt;&gt;"Median"),IFERROR(VLOOKUP(A1852,'LBA Total'!A:P,16,0),"."),".")</f>
        <v>.</v>
      </c>
    </row>
    <row r="1853" spans="1:21" x14ac:dyDescent="0.3">
      <c r="A1853" s="1" t="str">
        <f t="shared" si="56"/>
        <v>2023|Aotea/Great Barrier Local Board Area|$20,000 or less</v>
      </c>
      <c r="B1853" t="s">
        <v>18</v>
      </c>
      <c r="C1853" t="s">
        <v>19</v>
      </c>
      <c r="D1853" t="s">
        <v>20</v>
      </c>
      <c r="E1853" t="s">
        <v>21</v>
      </c>
      <c r="F1853">
        <v>2023</v>
      </c>
      <c r="G1853">
        <v>2023</v>
      </c>
      <c r="H1853">
        <v>7608</v>
      </c>
      <c r="I1853" t="s">
        <v>122</v>
      </c>
      <c r="J1853">
        <v>99</v>
      </c>
      <c r="K1853" t="s">
        <v>23</v>
      </c>
      <c r="L1853">
        <v>1</v>
      </c>
      <c r="M1853" t="s">
        <v>39</v>
      </c>
      <c r="N1853">
        <v>999</v>
      </c>
      <c r="O1853" t="s">
        <v>42</v>
      </c>
      <c r="P1853">
        <v>0</v>
      </c>
      <c r="T1853" s="3" t="str">
        <f t="shared" si="57"/>
        <v>.</v>
      </c>
      <c r="U1853" s="3" t="str">
        <f>IF(AND(R1853&lt;&gt;"_U",N1853&lt;&gt;9999,N1853&lt;&gt;999,L1853&lt;&gt;"Median"),IFERROR(VLOOKUP(A1853,'LBA Total'!A:P,16,0),"."),".")</f>
        <v>.</v>
      </c>
    </row>
    <row r="1854" spans="1:21" x14ac:dyDescent="0.3">
      <c r="A1854" s="1" t="str">
        <f t="shared" si="56"/>
        <v>2023|Aotea/Great Barrier Local Board Area|$20,000 or less</v>
      </c>
      <c r="B1854" t="s">
        <v>18</v>
      </c>
      <c r="C1854" t="s">
        <v>19</v>
      </c>
      <c r="D1854" t="s">
        <v>20</v>
      </c>
      <c r="E1854" t="s">
        <v>21</v>
      </c>
      <c r="F1854">
        <v>2023</v>
      </c>
      <c r="G1854">
        <v>2023</v>
      </c>
      <c r="H1854">
        <v>7608</v>
      </c>
      <c r="I1854" t="s">
        <v>122</v>
      </c>
      <c r="J1854">
        <v>99</v>
      </c>
      <c r="K1854" t="s">
        <v>23</v>
      </c>
      <c r="L1854">
        <v>1</v>
      </c>
      <c r="M1854" t="s">
        <v>39</v>
      </c>
      <c r="N1854">
        <v>7777</v>
      </c>
      <c r="O1854" t="s">
        <v>37</v>
      </c>
      <c r="P1854">
        <v>72</v>
      </c>
      <c r="T1854" s="3">
        <f t="shared" si="57"/>
        <v>100</v>
      </c>
      <c r="U1854" s="3">
        <f>IF(AND(R1854&lt;&gt;"_U",N1854&lt;&gt;9999,N1854&lt;&gt;999,L1854&lt;&gt;"Median"),IFERROR(VLOOKUP(A1854,'LBA Total'!A:P,16,0),"."),".")</f>
        <v>72</v>
      </c>
    </row>
    <row r="1855" spans="1:21" x14ac:dyDescent="0.3">
      <c r="A1855" s="1" t="str">
        <f t="shared" si="56"/>
        <v>2023|Aotea/Great Barrier Local Board Area|$20,000 or less</v>
      </c>
      <c r="B1855" t="s">
        <v>18</v>
      </c>
      <c r="C1855" t="s">
        <v>19</v>
      </c>
      <c r="D1855" t="s">
        <v>20</v>
      </c>
      <c r="E1855" t="s">
        <v>21</v>
      </c>
      <c r="F1855">
        <v>2023</v>
      </c>
      <c r="G1855">
        <v>2023</v>
      </c>
      <c r="H1855">
        <v>7608</v>
      </c>
      <c r="I1855" t="s">
        <v>122</v>
      </c>
      <c r="J1855">
        <v>99</v>
      </c>
      <c r="K1855" t="s">
        <v>23</v>
      </c>
      <c r="L1855">
        <v>1</v>
      </c>
      <c r="M1855" t="s">
        <v>39</v>
      </c>
      <c r="N1855">
        <v>3</v>
      </c>
      <c r="O1855" t="s">
        <v>25</v>
      </c>
      <c r="P1855">
        <v>12</v>
      </c>
      <c r="T1855" s="3">
        <f t="shared" si="57"/>
        <v>16.670000000000002</v>
      </c>
      <c r="U1855" s="3">
        <f>IF(AND(R1855&lt;&gt;"_U",N1855&lt;&gt;9999,N1855&lt;&gt;999,L1855&lt;&gt;"Median"),IFERROR(VLOOKUP(A1855,'LBA Total'!A:P,16,0),"."),".")</f>
        <v>72</v>
      </c>
    </row>
    <row r="1856" spans="1:21" x14ac:dyDescent="0.3">
      <c r="A1856" s="1" t="str">
        <f t="shared" si="56"/>
        <v>2023|Aotea/Great Barrier Local Board Area|$20,001-$30,000</v>
      </c>
      <c r="B1856" t="s">
        <v>18</v>
      </c>
      <c r="C1856" t="s">
        <v>19</v>
      </c>
      <c r="D1856" t="s">
        <v>20</v>
      </c>
      <c r="E1856" t="s">
        <v>21</v>
      </c>
      <c r="F1856">
        <v>2023</v>
      </c>
      <c r="G1856">
        <v>2023</v>
      </c>
      <c r="H1856">
        <v>7608</v>
      </c>
      <c r="I1856" t="s">
        <v>122</v>
      </c>
      <c r="J1856">
        <v>99</v>
      </c>
      <c r="K1856" t="s">
        <v>23</v>
      </c>
      <c r="L1856">
        <v>2</v>
      </c>
      <c r="M1856" t="s">
        <v>24</v>
      </c>
      <c r="N1856">
        <v>9999</v>
      </c>
      <c r="O1856" t="s">
        <v>40</v>
      </c>
      <c r="P1856">
        <v>90</v>
      </c>
      <c r="T1856" s="3" t="str">
        <f t="shared" si="57"/>
        <v>.</v>
      </c>
      <c r="U1856" s="3" t="str">
        <f>IF(AND(R1856&lt;&gt;"_U",N1856&lt;&gt;9999,N1856&lt;&gt;999,L1856&lt;&gt;"Median"),IFERROR(VLOOKUP(A1856,'LBA Total'!A:P,16,0),"."),".")</f>
        <v>.</v>
      </c>
    </row>
    <row r="1857" spans="1:21" x14ac:dyDescent="0.3">
      <c r="A1857" s="1" t="str">
        <f t="shared" si="56"/>
        <v>2023|Aotea/Great Barrier Local Board Area|$20,001-$30,000</v>
      </c>
      <c r="B1857" t="s">
        <v>18</v>
      </c>
      <c r="C1857" t="s">
        <v>19</v>
      </c>
      <c r="D1857" t="s">
        <v>20</v>
      </c>
      <c r="E1857" t="s">
        <v>21</v>
      </c>
      <c r="F1857">
        <v>2023</v>
      </c>
      <c r="G1857">
        <v>2023</v>
      </c>
      <c r="H1857">
        <v>7608</v>
      </c>
      <c r="I1857" t="s">
        <v>122</v>
      </c>
      <c r="J1857">
        <v>99</v>
      </c>
      <c r="K1857" t="s">
        <v>23</v>
      </c>
      <c r="L1857">
        <v>2</v>
      </c>
      <c r="M1857" t="s">
        <v>24</v>
      </c>
      <c r="N1857">
        <v>999</v>
      </c>
      <c r="O1857" t="s">
        <v>42</v>
      </c>
      <c r="P1857">
        <v>0</v>
      </c>
      <c r="T1857" s="3" t="str">
        <f t="shared" si="57"/>
        <v>.</v>
      </c>
      <c r="U1857" s="3" t="str">
        <f>IF(AND(R1857&lt;&gt;"_U",N1857&lt;&gt;9999,N1857&lt;&gt;999,L1857&lt;&gt;"Median"),IFERROR(VLOOKUP(A1857,'LBA Total'!A:P,16,0),"."),".")</f>
        <v>.</v>
      </c>
    </row>
    <row r="1858" spans="1:21" x14ac:dyDescent="0.3">
      <c r="A1858" s="1" t="str">
        <f t="shared" si="56"/>
        <v>2023|Aotea/Great Barrier Local Board Area|$20,001-$30,000</v>
      </c>
      <c r="B1858" t="s">
        <v>18</v>
      </c>
      <c r="C1858" t="s">
        <v>19</v>
      </c>
      <c r="D1858" t="s">
        <v>20</v>
      </c>
      <c r="E1858" t="s">
        <v>21</v>
      </c>
      <c r="F1858">
        <v>2023</v>
      </c>
      <c r="G1858">
        <v>2023</v>
      </c>
      <c r="H1858">
        <v>7608</v>
      </c>
      <c r="I1858" t="s">
        <v>122</v>
      </c>
      <c r="J1858">
        <v>99</v>
      </c>
      <c r="K1858" t="s">
        <v>23</v>
      </c>
      <c r="L1858">
        <v>2</v>
      </c>
      <c r="M1858" t="s">
        <v>24</v>
      </c>
      <c r="N1858">
        <v>7777</v>
      </c>
      <c r="O1858" t="s">
        <v>37</v>
      </c>
      <c r="P1858">
        <v>90</v>
      </c>
      <c r="T1858" s="3">
        <f t="shared" si="57"/>
        <v>100</v>
      </c>
      <c r="U1858" s="3">
        <f>IF(AND(R1858&lt;&gt;"_U",N1858&lt;&gt;9999,N1858&lt;&gt;999,L1858&lt;&gt;"Median"),IFERROR(VLOOKUP(A1858,'LBA Total'!A:P,16,0),"."),".")</f>
        <v>90</v>
      </c>
    </row>
    <row r="1859" spans="1:21" x14ac:dyDescent="0.3">
      <c r="A1859" s="1" t="str">
        <f t="shared" ref="A1859:A1922" si="58">G1859&amp;"|"&amp;I1859&amp;"|"&amp;M1859</f>
        <v>2023|Aotea/Great Barrier Local Board Area|$20,001-$30,000</v>
      </c>
      <c r="B1859" t="s">
        <v>18</v>
      </c>
      <c r="C1859" t="s">
        <v>19</v>
      </c>
      <c r="D1859" t="s">
        <v>20</v>
      </c>
      <c r="E1859" t="s">
        <v>21</v>
      </c>
      <c r="F1859">
        <v>2023</v>
      </c>
      <c r="G1859">
        <v>2023</v>
      </c>
      <c r="H1859">
        <v>7608</v>
      </c>
      <c r="I1859" t="s">
        <v>122</v>
      </c>
      <c r="J1859">
        <v>99</v>
      </c>
      <c r="K1859" t="s">
        <v>23</v>
      </c>
      <c r="L1859">
        <v>2</v>
      </c>
      <c r="M1859" t="s">
        <v>24</v>
      </c>
      <c r="N1859">
        <v>3</v>
      </c>
      <c r="O1859" t="s">
        <v>25</v>
      </c>
      <c r="P1859">
        <v>9</v>
      </c>
      <c r="T1859" s="3">
        <f t="shared" ref="T1859:T1922" si="59">IF(AND(R1859&lt;&gt;"_U",R1859&lt;&gt;"c",N1859&lt;&gt;999,N1859&lt;&gt;9999,L1859&lt;&gt;"Median"),IFERROR((ROUND(P1859/U1859*100,2)),"."),".")</f>
        <v>10</v>
      </c>
      <c r="U1859" s="3">
        <f>IF(AND(R1859&lt;&gt;"_U",N1859&lt;&gt;9999,N1859&lt;&gt;999,L1859&lt;&gt;"Median"),IFERROR(VLOOKUP(A1859,'LBA Total'!A:P,16,0),"."),".")</f>
        <v>90</v>
      </c>
    </row>
    <row r="1860" spans="1:21" x14ac:dyDescent="0.3">
      <c r="A1860" s="1" t="str">
        <f t="shared" si="58"/>
        <v>2023|Aotea/Great Barrier Local Board Area|$20,001-$30,000</v>
      </c>
      <c r="B1860" t="s">
        <v>18</v>
      </c>
      <c r="C1860" t="s">
        <v>19</v>
      </c>
      <c r="D1860" t="s">
        <v>20</v>
      </c>
      <c r="E1860" t="s">
        <v>21</v>
      </c>
      <c r="F1860">
        <v>2023</v>
      </c>
      <c r="G1860">
        <v>2023</v>
      </c>
      <c r="H1860">
        <v>7608</v>
      </c>
      <c r="I1860" t="s">
        <v>122</v>
      </c>
      <c r="J1860">
        <v>99</v>
      </c>
      <c r="K1860" t="s">
        <v>23</v>
      </c>
      <c r="L1860">
        <v>2</v>
      </c>
      <c r="M1860" t="s">
        <v>24</v>
      </c>
      <c r="N1860">
        <v>2</v>
      </c>
      <c r="O1860" t="s">
        <v>28</v>
      </c>
      <c r="P1860">
        <v>24</v>
      </c>
      <c r="T1860" s="3">
        <f t="shared" si="59"/>
        <v>26.67</v>
      </c>
      <c r="U1860" s="3">
        <f>IF(AND(R1860&lt;&gt;"_U",N1860&lt;&gt;9999,N1860&lt;&gt;999,L1860&lt;&gt;"Median"),IFERROR(VLOOKUP(A1860,'LBA Total'!A:P,16,0),"."),".")</f>
        <v>90</v>
      </c>
    </row>
    <row r="1861" spans="1:21" x14ac:dyDescent="0.3">
      <c r="A1861" s="1" t="str">
        <f t="shared" si="58"/>
        <v>2023|Aotea/Great Barrier Local Board Area|$20,001-$30,000</v>
      </c>
      <c r="B1861" t="s">
        <v>18</v>
      </c>
      <c r="C1861" t="s">
        <v>19</v>
      </c>
      <c r="D1861" t="s">
        <v>20</v>
      </c>
      <c r="E1861" t="s">
        <v>21</v>
      </c>
      <c r="F1861">
        <v>2023</v>
      </c>
      <c r="G1861">
        <v>2023</v>
      </c>
      <c r="H1861">
        <v>7608</v>
      </c>
      <c r="I1861" t="s">
        <v>122</v>
      </c>
      <c r="J1861">
        <v>99</v>
      </c>
      <c r="K1861" t="s">
        <v>23</v>
      </c>
      <c r="L1861">
        <v>2</v>
      </c>
      <c r="M1861" t="s">
        <v>24</v>
      </c>
      <c r="N1861">
        <v>1</v>
      </c>
      <c r="O1861" t="s">
        <v>33</v>
      </c>
      <c r="P1861">
        <v>57</v>
      </c>
      <c r="T1861" s="3">
        <f t="shared" si="59"/>
        <v>63.33</v>
      </c>
      <c r="U1861" s="3">
        <f>IF(AND(R1861&lt;&gt;"_U",N1861&lt;&gt;9999,N1861&lt;&gt;999,L1861&lt;&gt;"Median"),IFERROR(VLOOKUP(A1861,'LBA Total'!A:P,16,0),"."),".")</f>
        <v>90</v>
      </c>
    </row>
    <row r="1862" spans="1:21" x14ac:dyDescent="0.3">
      <c r="A1862" s="1" t="str">
        <f t="shared" si="58"/>
        <v>2023|Aotea/Great Barrier Local Board Area|$30,001-$50,000</v>
      </c>
      <c r="B1862" t="s">
        <v>18</v>
      </c>
      <c r="C1862" t="s">
        <v>19</v>
      </c>
      <c r="D1862" t="s">
        <v>20</v>
      </c>
      <c r="E1862" t="s">
        <v>21</v>
      </c>
      <c r="F1862">
        <v>2023</v>
      </c>
      <c r="G1862">
        <v>2023</v>
      </c>
      <c r="H1862">
        <v>7608</v>
      </c>
      <c r="I1862" t="s">
        <v>122</v>
      </c>
      <c r="J1862">
        <v>99</v>
      </c>
      <c r="K1862" t="s">
        <v>23</v>
      </c>
      <c r="L1862">
        <v>3</v>
      </c>
      <c r="M1862" t="s">
        <v>45</v>
      </c>
      <c r="N1862">
        <v>999</v>
      </c>
      <c r="O1862" t="s">
        <v>42</v>
      </c>
      <c r="P1862">
        <v>0</v>
      </c>
      <c r="T1862" s="3" t="str">
        <f t="shared" si="59"/>
        <v>.</v>
      </c>
      <c r="U1862" s="3" t="str">
        <f>IF(AND(R1862&lt;&gt;"_U",N1862&lt;&gt;9999,N1862&lt;&gt;999,L1862&lt;&gt;"Median"),IFERROR(VLOOKUP(A1862,'LBA Total'!A:P,16,0),"."),".")</f>
        <v>.</v>
      </c>
    </row>
    <row r="1863" spans="1:21" x14ac:dyDescent="0.3">
      <c r="A1863" s="1" t="str">
        <f t="shared" si="58"/>
        <v>2023|Aotea/Great Barrier Local Board Area|$30,001-$50,000</v>
      </c>
      <c r="B1863" t="s">
        <v>18</v>
      </c>
      <c r="C1863" t="s">
        <v>19</v>
      </c>
      <c r="D1863" t="s">
        <v>20</v>
      </c>
      <c r="E1863" t="s">
        <v>21</v>
      </c>
      <c r="F1863">
        <v>2023</v>
      </c>
      <c r="G1863">
        <v>2023</v>
      </c>
      <c r="H1863">
        <v>7608</v>
      </c>
      <c r="I1863" t="s">
        <v>122</v>
      </c>
      <c r="J1863">
        <v>99</v>
      </c>
      <c r="K1863" t="s">
        <v>23</v>
      </c>
      <c r="L1863">
        <v>3</v>
      </c>
      <c r="M1863" t="s">
        <v>45</v>
      </c>
      <c r="N1863">
        <v>7777</v>
      </c>
      <c r="O1863" t="s">
        <v>37</v>
      </c>
      <c r="P1863">
        <v>108</v>
      </c>
      <c r="T1863" s="3">
        <f t="shared" si="59"/>
        <v>100</v>
      </c>
      <c r="U1863" s="3">
        <f>IF(AND(R1863&lt;&gt;"_U",N1863&lt;&gt;9999,N1863&lt;&gt;999,L1863&lt;&gt;"Median"),IFERROR(VLOOKUP(A1863,'LBA Total'!A:P,16,0),"."),".")</f>
        <v>108</v>
      </c>
    </row>
    <row r="1864" spans="1:21" x14ac:dyDescent="0.3">
      <c r="A1864" s="1" t="str">
        <f t="shared" si="58"/>
        <v>2023|Aotea/Great Barrier Local Board Area|$30,001-$50,000</v>
      </c>
      <c r="B1864" t="s">
        <v>18</v>
      </c>
      <c r="C1864" t="s">
        <v>19</v>
      </c>
      <c r="D1864" t="s">
        <v>20</v>
      </c>
      <c r="E1864" t="s">
        <v>21</v>
      </c>
      <c r="F1864">
        <v>2023</v>
      </c>
      <c r="G1864">
        <v>2023</v>
      </c>
      <c r="H1864">
        <v>7608</v>
      </c>
      <c r="I1864" t="s">
        <v>122</v>
      </c>
      <c r="J1864">
        <v>99</v>
      </c>
      <c r="K1864" t="s">
        <v>23</v>
      </c>
      <c r="L1864">
        <v>3</v>
      </c>
      <c r="M1864" t="s">
        <v>45</v>
      </c>
      <c r="N1864">
        <v>3</v>
      </c>
      <c r="O1864" t="s">
        <v>25</v>
      </c>
      <c r="P1864">
        <v>3</v>
      </c>
      <c r="T1864" s="3">
        <f t="shared" si="59"/>
        <v>2.78</v>
      </c>
      <c r="U1864" s="3">
        <f>IF(AND(R1864&lt;&gt;"_U",N1864&lt;&gt;9999,N1864&lt;&gt;999,L1864&lt;&gt;"Median"),IFERROR(VLOOKUP(A1864,'LBA Total'!A:P,16,0),"."),".")</f>
        <v>108</v>
      </c>
    </row>
    <row r="1865" spans="1:21" x14ac:dyDescent="0.3">
      <c r="A1865" s="1" t="str">
        <f t="shared" si="58"/>
        <v>2023|Aotea/Great Barrier Local Board Area|$30,001-$50,000</v>
      </c>
      <c r="B1865" t="s">
        <v>18</v>
      </c>
      <c r="C1865" t="s">
        <v>19</v>
      </c>
      <c r="D1865" t="s">
        <v>20</v>
      </c>
      <c r="E1865" t="s">
        <v>21</v>
      </c>
      <c r="F1865">
        <v>2023</v>
      </c>
      <c r="G1865">
        <v>2023</v>
      </c>
      <c r="H1865">
        <v>7608</v>
      </c>
      <c r="I1865" t="s">
        <v>122</v>
      </c>
      <c r="J1865">
        <v>99</v>
      </c>
      <c r="K1865" t="s">
        <v>23</v>
      </c>
      <c r="L1865">
        <v>3</v>
      </c>
      <c r="M1865" t="s">
        <v>45</v>
      </c>
      <c r="N1865">
        <v>2</v>
      </c>
      <c r="O1865" t="s">
        <v>28</v>
      </c>
      <c r="P1865">
        <v>27</v>
      </c>
      <c r="T1865" s="3">
        <f t="shared" si="59"/>
        <v>25</v>
      </c>
      <c r="U1865" s="3">
        <f>IF(AND(R1865&lt;&gt;"_U",N1865&lt;&gt;9999,N1865&lt;&gt;999,L1865&lt;&gt;"Median"),IFERROR(VLOOKUP(A1865,'LBA Total'!A:P,16,0),"."),".")</f>
        <v>108</v>
      </c>
    </row>
    <row r="1866" spans="1:21" x14ac:dyDescent="0.3">
      <c r="A1866" s="1" t="str">
        <f t="shared" si="58"/>
        <v>2023|Aotea/Great Barrier Local Board Area|$30,001-$50,000</v>
      </c>
      <c r="B1866" t="s">
        <v>18</v>
      </c>
      <c r="C1866" t="s">
        <v>19</v>
      </c>
      <c r="D1866" t="s">
        <v>20</v>
      </c>
      <c r="E1866" t="s">
        <v>21</v>
      </c>
      <c r="F1866">
        <v>2023</v>
      </c>
      <c r="G1866">
        <v>2023</v>
      </c>
      <c r="H1866">
        <v>7608</v>
      </c>
      <c r="I1866" t="s">
        <v>122</v>
      </c>
      <c r="J1866">
        <v>99</v>
      </c>
      <c r="K1866" t="s">
        <v>23</v>
      </c>
      <c r="L1866">
        <v>3</v>
      </c>
      <c r="M1866" t="s">
        <v>45</v>
      </c>
      <c r="N1866">
        <v>9999</v>
      </c>
      <c r="O1866" t="s">
        <v>40</v>
      </c>
      <c r="P1866">
        <v>108</v>
      </c>
      <c r="T1866" s="3" t="str">
        <f t="shared" si="59"/>
        <v>.</v>
      </c>
      <c r="U1866" s="3" t="str">
        <f>IF(AND(R1866&lt;&gt;"_U",N1866&lt;&gt;9999,N1866&lt;&gt;999,L1866&lt;&gt;"Median"),IFERROR(VLOOKUP(A1866,'LBA Total'!A:P,16,0),"."),".")</f>
        <v>.</v>
      </c>
    </row>
    <row r="1867" spans="1:21" x14ac:dyDescent="0.3">
      <c r="A1867" s="1" t="str">
        <f t="shared" si="58"/>
        <v>2023|Aotea/Great Barrier Local Board Area|$30,001-$50,000</v>
      </c>
      <c r="B1867" t="s">
        <v>18</v>
      </c>
      <c r="C1867" t="s">
        <v>19</v>
      </c>
      <c r="D1867" t="s">
        <v>20</v>
      </c>
      <c r="E1867" t="s">
        <v>21</v>
      </c>
      <c r="F1867">
        <v>2023</v>
      </c>
      <c r="G1867">
        <v>2023</v>
      </c>
      <c r="H1867">
        <v>7608</v>
      </c>
      <c r="I1867" t="s">
        <v>122</v>
      </c>
      <c r="J1867">
        <v>99</v>
      </c>
      <c r="K1867" t="s">
        <v>23</v>
      </c>
      <c r="L1867">
        <v>3</v>
      </c>
      <c r="M1867" t="s">
        <v>45</v>
      </c>
      <c r="N1867">
        <v>1</v>
      </c>
      <c r="O1867" t="s">
        <v>33</v>
      </c>
      <c r="P1867">
        <v>78</v>
      </c>
      <c r="T1867" s="3">
        <f t="shared" si="59"/>
        <v>72.22</v>
      </c>
      <c r="U1867" s="3">
        <f>IF(AND(R1867&lt;&gt;"_U",N1867&lt;&gt;9999,N1867&lt;&gt;999,L1867&lt;&gt;"Median"),IFERROR(VLOOKUP(A1867,'LBA Total'!A:P,16,0),"."),".")</f>
        <v>108</v>
      </c>
    </row>
    <row r="1868" spans="1:21" x14ac:dyDescent="0.3">
      <c r="A1868" s="1" t="str">
        <f t="shared" si="58"/>
        <v>2023|Aotea/Great Barrier Local Board Area|$50,001-$70,000</v>
      </c>
      <c r="B1868" t="s">
        <v>18</v>
      </c>
      <c r="C1868" t="s">
        <v>19</v>
      </c>
      <c r="D1868" t="s">
        <v>20</v>
      </c>
      <c r="E1868" t="s">
        <v>21</v>
      </c>
      <c r="F1868">
        <v>2023</v>
      </c>
      <c r="G1868">
        <v>2023</v>
      </c>
      <c r="H1868">
        <v>7608</v>
      </c>
      <c r="I1868" t="s">
        <v>122</v>
      </c>
      <c r="J1868">
        <v>99</v>
      </c>
      <c r="K1868" t="s">
        <v>23</v>
      </c>
      <c r="L1868">
        <v>4</v>
      </c>
      <c r="M1868" t="s">
        <v>36</v>
      </c>
      <c r="N1868">
        <v>3</v>
      </c>
      <c r="O1868" t="s">
        <v>25</v>
      </c>
      <c r="P1868">
        <v>12</v>
      </c>
      <c r="T1868" s="3">
        <f t="shared" si="59"/>
        <v>15.38</v>
      </c>
      <c r="U1868" s="3">
        <f>IF(AND(R1868&lt;&gt;"_U",N1868&lt;&gt;9999,N1868&lt;&gt;999,L1868&lt;&gt;"Median"),IFERROR(VLOOKUP(A1868,'LBA Total'!A:P,16,0),"."),".")</f>
        <v>78</v>
      </c>
    </row>
    <row r="1869" spans="1:21" x14ac:dyDescent="0.3">
      <c r="A1869" s="1" t="str">
        <f t="shared" si="58"/>
        <v>2023|Aotea/Great Barrier Local Board Area|$50,001-$70,000</v>
      </c>
      <c r="B1869" t="s">
        <v>18</v>
      </c>
      <c r="C1869" t="s">
        <v>19</v>
      </c>
      <c r="D1869" t="s">
        <v>20</v>
      </c>
      <c r="E1869" t="s">
        <v>21</v>
      </c>
      <c r="F1869">
        <v>2023</v>
      </c>
      <c r="G1869">
        <v>2023</v>
      </c>
      <c r="H1869">
        <v>7608</v>
      </c>
      <c r="I1869" t="s">
        <v>122</v>
      </c>
      <c r="J1869">
        <v>99</v>
      </c>
      <c r="K1869" t="s">
        <v>23</v>
      </c>
      <c r="L1869">
        <v>4</v>
      </c>
      <c r="M1869" t="s">
        <v>36</v>
      </c>
      <c r="N1869">
        <v>7777</v>
      </c>
      <c r="O1869" t="s">
        <v>37</v>
      </c>
      <c r="P1869">
        <v>78</v>
      </c>
      <c r="T1869" s="3">
        <f t="shared" si="59"/>
        <v>100</v>
      </c>
      <c r="U1869" s="3">
        <f>IF(AND(R1869&lt;&gt;"_U",N1869&lt;&gt;9999,N1869&lt;&gt;999,L1869&lt;&gt;"Median"),IFERROR(VLOOKUP(A1869,'LBA Total'!A:P,16,0),"."),".")</f>
        <v>78</v>
      </c>
    </row>
    <row r="1870" spans="1:21" x14ac:dyDescent="0.3">
      <c r="A1870" s="1" t="str">
        <f t="shared" si="58"/>
        <v>2023|Aotea/Great Barrier Local Board Area|$50,001-$70,000</v>
      </c>
      <c r="B1870" t="s">
        <v>18</v>
      </c>
      <c r="C1870" t="s">
        <v>19</v>
      </c>
      <c r="D1870" t="s">
        <v>20</v>
      </c>
      <c r="E1870" t="s">
        <v>21</v>
      </c>
      <c r="F1870">
        <v>2023</v>
      </c>
      <c r="G1870">
        <v>2023</v>
      </c>
      <c r="H1870">
        <v>7608</v>
      </c>
      <c r="I1870" t="s">
        <v>122</v>
      </c>
      <c r="J1870">
        <v>99</v>
      </c>
      <c r="K1870" t="s">
        <v>23</v>
      </c>
      <c r="L1870">
        <v>4</v>
      </c>
      <c r="M1870" t="s">
        <v>36</v>
      </c>
      <c r="N1870">
        <v>2</v>
      </c>
      <c r="O1870" t="s">
        <v>28</v>
      </c>
      <c r="P1870">
        <v>12</v>
      </c>
      <c r="T1870" s="3">
        <f t="shared" si="59"/>
        <v>15.38</v>
      </c>
      <c r="U1870" s="3">
        <f>IF(AND(R1870&lt;&gt;"_U",N1870&lt;&gt;9999,N1870&lt;&gt;999,L1870&lt;&gt;"Median"),IFERROR(VLOOKUP(A1870,'LBA Total'!A:P,16,0),"."),".")</f>
        <v>78</v>
      </c>
    </row>
    <row r="1871" spans="1:21" x14ac:dyDescent="0.3">
      <c r="A1871" s="1" t="str">
        <f t="shared" si="58"/>
        <v>2023|Aotea/Great Barrier Local Board Area|$50,001-$70,000</v>
      </c>
      <c r="B1871" t="s">
        <v>18</v>
      </c>
      <c r="C1871" t="s">
        <v>19</v>
      </c>
      <c r="D1871" t="s">
        <v>20</v>
      </c>
      <c r="E1871" t="s">
        <v>21</v>
      </c>
      <c r="F1871">
        <v>2023</v>
      </c>
      <c r="G1871">
        <v>2023</v>
      </c>
      <c r="H1871">
        <v>7608</v>
      </c>
      <c r="I1871" t="s">
        <v>122</v>
      </c>
      <c r="J1871">
        <v>99</v>
      </c>
      <c r="K1871" t="s">
        <v>23</v>
      </c>
      <c r="L1871">
        <v>4</v>
      </c>
      <c r="M1871" t="s">
        <v>36</v>
      </c>
      <c r="N1871">
        <v>1</v>
      </c>
      <c r="O1871" t="s">
        <v>33</v>
      </c>
      <c r="P1871">
        <v>51</v>
      </c>
      <c r="T1871" s="3">
        <f t="shared" si="59"/>
        <v>65.38</v>
      </c>
      <c r="U1871" s="3">
        <f>IF(AND(R1871&lt;&gt;"_U",N1871&lt;&gt;9999,N1871&lt;&gt;999,L1871&lt;&gt;"Median"),IFERROR(VLOOKUP(A1871,'LBA Total'!A:P,16,0),"."),".")</f>
        <v>78</v>
      </c>
    </row>
    <row r="1872" spans="1:21" x14ac:dyDescent="0.3">
      <c r="A1872" s="1" t="str">
        <f t="shared" si="58"/>
        <v>2023|Aotea/Great Barrier Local Board Area|$50,001-$70,000</v>
      </c>
      <c r="B1872" t="s">
        <v>18</v>
      </c>
      <c r="C1872" t="s">
        <v>19</v>
      </c>
      <c r="D1872" t="s">
        <v>20</v>
      </c>
      <c r="E1872" t="s">
        <v>21</v>
      </c>
      <c r="F1872">
        <v>2023</v>
      </c>
      <c r="G1872">
        <v>2023</v>
      </c>
      <c r="H1872">
        <v>7608</v>
      </c>
      <c r="I1872" t="s">
        <v>122</v>
      </c>
      <c r="J1872">
        <v>99</v>
      </c>
      <c r="K1872" t="s">
        <v>23</v>
      </c>
      <c r="L1872">
        <v>4</v>
      </c>
      <c r="M1872" t="s">
        <v>36</v>
      </c>
      <c r="N1872">
        <v>999</v>
      </c>
      <c r="O1872" t="s">
        <v>42</v>
      </c>
      <c r="P1872">
        <v>0</v>
      </c>
      <c r="T1872" s="3" t="str">
        <f t="shared" si="59"/>
        <v>.</v>
      </c>
      <c r="U1872" s="3" t="str">
        <f>IF(AND(R1872&lt;&gt;"_U",N1872&lt;&gt;9999,N1872&lt;&gt;999,L1872&lt;&gt;"Median"),IFERROR(VLOOKUP(A1872,'LBA Total'!A:P,16,0),"."),".")</f>
        <v>.</v>
      </c>
    </row>
    <row r="1873" spans="1:21" x14ac:dyDescent="0.3">
      <c r="A1873" s="1" t="str">
        <f t="shared" si="58"/>
        <v>2023|Aotea/Great Barrier Local Board Area|$50,001-$70,000</v>
      </c>
      <c r="B1873" t="s">
        <v>18</v>
      </c>
      <c r="C1873" t="s">
        <v>19</v>
      </c>
      <c r="D1873" t="s">
        <v>20</v>
      </c>
      <c r="E1873" t="s">
        <v>21</v>
      </c>
      <c r="F1873">
        <v>2023</v>
      </c>
      <c r="G1873">
        <v>2023</v>
      </c>
      <c r="H1873">
        <v>7608</v>
      </c>
      <c r="I1873" t="s">
        <v>122</v>
      </c>
      <c r="J1873">
        <v>99</v>
      </c>
      <c r="K1873" t="s">
        <v>23</v>
      </c>
      <c r="L1873">
        <v>4</v>
      </c>
      <c r="M1873" t="s">
        <v>36</v>
      </c>
      <c r="N1873">
        <v>9999</v>
      </c>
      <c r="O1873" t="s">
        <v>40</v>
      </c>
      <c r="P1873">
        <v>78</v>
      </c>
      <c r="T1873" s="3" t="str">
        <f t="shared" si="59"/>
        <v>.</v>
      </c>
      <c r="U1873" s="3" t="str">
        <f>IF(AND(R1873&lt;&gt;"_U",N1873&lt;&gt;9999,N1873&lt;&gt;999,L1873&lt;&gt;"Median"),IFERROR(VLOOKUP(A1873,'LBA Total'!A:P,16,0),"."),".")</f>
        <v>.</v>
      </c>
    </row>
    <row r="1874" spans="1:21" x14ac:dyDescent="0.3">
      <c r="A1874" s="1" t="str">
        <f t="shared" si="58"/>
        <v>2023|Aotea/Great Barrier Local Board Area|$70,001-$100,000</v>
      </c>
      <c r="B1874" t="s">
        <v>18</v>
      </c>
      <c r="C1874" t="s">
        <v>19</v>
      </c>
      <c r="D1874" t="s">
        <v>20</v>
      </c>
      <c r="E1874" t="s">
        <v>21</v>
      </c>
      <c r="F1874">
        <v>2023</v>
      </c>
      <c r="G1874">
        <v>2023</v>
      </c>
      <c r="H1874">
        <v>7608</v>
      </c>
      <c r="I1874" t="s">
        <v>122</v>
      </c>
      <c r="J1874">
        <v>99</v>
      </c>
      <c r="K1874" t="s">
        <v>23</v>
      </c>
      <c r="L1874">
        <v>5</v>
      </c>
      <c r="M1874" t="s">
        <v>58</v>
      </c>
      <c r="N1874">
        <v>2</v>
      </c>
      <c r="O1874" t="s">
        <v>28</v>
      </c>
      <c r="P1874">
        <v>18</v>
      </c>
      <c r="T1874" s="3">
        <f t="shared" si="59"/>
        <v>24</v>
      </c>
      <c r="U1874" s="3">
        <f>IF(AND(R1874&lt;&gt;"_U",N1874&lt;&gt;9999,N1874&lt;&gt;999,L1874&lt;&gt;"Median"),IFERROR(VLOOKUP(A1874,'LBA Total'!A:P,16,0),"."),".")</f>
        <v>75</v>
      </c>
    </row>
    <row r="1875" spans="1:21" x14ac:dyDescent="0.3">
      <c r="A1875" s="1" t="str">
        <f t="shared" si="58"/>
        <v>2023|Aotea/Great Barrier Local Board Area|$70,001-$100,000</v>
      </c>
      <c r="B1875" t="s">
        <v>18</v>
      </c>
      <c r="C1875" t="s">
        <v>19</v>
      </c>
      <c r="D1875" t="s">
        <v>20</v>
      </c>
      <c r="E1875" t="s">
        <v>21</v>
      </c>
      <c r="F1875">
        <v>2023</v>
      </c>
      <c r="G1875">
        <v>2023</v>
      </c>
      <c r="H1875">
        <v>7608</v>
      </c>
      <c r="I1875" t="s">
        <v>122</v>
      </c>
      <c r="J1875">
        <v>99</v>
      </c>
      <c r="K1875" t="s">
        <v>23</v>
      </c>
      <c r="L1875">
        <v>5</v>
      </c>
      <c r="M1875" t="s">
        <v>58</v>
      </c>
      <c r="N1875">
        <v>1</v>
      </c>
      <c r="O1875" t="s">
        <v>33</v>
      </c>
      <c r="P1875">
        <v>45</v>
      </c>
      <c r="T1875" s="3">
        <f t="shared" si="59"/>
        <v>60</v>
      </c>
      <c r="U1875" s="3">
        <f>IF(AND(R1875&lt;&gt;"_U",N1875&lt;&gt;9999,N1875&lt;&gt;999,L1875&lt;&gt;"Median"),IFERROR(VLOOKUP(A1875,'LBA Total'!A:P,16,0),"."),".")</f>
        <v>75</v>
      </c>
    </row>
    <row r="1876" spans="1:21" x14ac:dyDescent="0.3">
      <c r="A1876" s="1" t="str">
        <f t="shared" si="58"/>
        <v>2023|Aotea/Great Barrier Local Board Area|$70,001-$100,000</v>
      </c>
      <c r="B1876" t="s">
        <v>18</v>
      </c>
      <c r="C1876" t="s">
        <v>19</v>
      </c>
      <c r="D1876" t="s">
        <v>20</v>
      </c>
      <c r="E1876" t="s">
        <v>21</v>
      </c>
      <c r="F1876">
        <v>2023</v>
      </c>
      <c r="G1876">
        <v>2023</v>
      </c>
      <c r="H1876">
        <v>7608</v>
      </c>
      <c r="I1876" t="s">
        <v>122</v>
      </c>
      <c r="J1876">
        <v>99</v>
      </c>
      <c r="K1876" t="s">
        <v>23</v>
      </c>
      <c r="L1876">
        <v>5</v>
      </c>
      <c r="M1876" t="s">
        <v>58</v>
      </c>
      <c r="N1876">
        <v>999</v>
      </c>
      <c r="O1876" t="s">
        <v>42</v>
      </c>
      <c r="P1876">
        <v>0</v>
      </c>
      <c r="T1876" s="3" t="str">
        <f t="shared" si="59"/>
        <v>.</v>
      </c>
      <c r="U1876" s="3" t="str">
        <f>IF(AND(R1876&lt;&gt;"_U",N1876&lt;&gt;9999,N1876&lt;&gt;999,L1876&lt;&gt;"Median"),IFERROR(VLOOKUP(A1876,'LBA Total'!A:P,16,0),"."),".")</f>
        <v>.</v>
      </c>
    </row>
    <row r="1877" spans="1:21" x14ac:dyDescent="0.3">
      <c r="A1877" s="1" t="str">
        <f t="shared" si="58"/>
        <v>2023|Aotea/Great Barrier Local Board Area|$70,001-$100,000</v>
      </c>
      <c r="B1877" t="s">
        <v>18</v>
      </c>
      <c r="C1877" t="s">
        <v>19</v>
      </c>
      <c r="D1877" t="s">
        <v>20</v>
      </c>
      <c r="E1877" t="s">
        <v>21</v>
      </c>
      <c r="F1877">
        <v>2023</v>
      </c>
      <c r="G1877">
        <v>2023</v>
      </c>
      <c r="H1877">
        <v>7608</v>
      </c>
      <c r="I1877" t="s">
        <v>122</v>
      </c>
      <c r="J1877">
        <v>99</v>
      </c>
      <c r="K1877" t="s">
        <v>23</v>
      </c>
      <c r="L1877">
        <v>5</v>
      </c>
      <c r="M1877" t="s">
        <v>58</v>
      </c>
      <c r="N1877">
        <v>9999</v>
      </c>
      <c r="O1877" t="s">
        <v>40</v>
      </c>
      <c r="P1877">
        <v>75</v>
      </c>
      <c r="T1877" s="3" t="str">
        <f t="shared" si="59"/>
        <v>.</v>
      </c>
      <c r="U1877" s="3" t="str">
        <f>IF(AND(R1877&lt;&gt;"_U",N1877&lt;&gt;9999,N1877&lt;&gt;999,L1877&lt;&gt;"Median"),IFERROR(VLOOKUP(A1877,'LBA Total'!A:P,16,0),"."),".")</f>
        <v>.</v>
      </c>
    </row>
    <row r="1878" spans="1:21" x14ac:dyDescent="0.3">
      <c r="A1878" s="1" t="str">
        <f t="shared" si="58"/>
        <v>2023|Aotea/Great Barrier Local Board Area|$70,001-$100,000</v>
      </c>
      <c r="B1878" t="s">
        <v>18</v>
      </c>
      <c r="C1878" t="s">
        <v>19</v>
      </c>
      <c r="D1878" t="s">
        <v>20</v>
      </c>
      <c r="E1878" t="s">
        <v>21</v>
      </c>
      <c r="F1878">
        <v>2023</v>
      </c>
      <c r="G1878">
        <v>2023</v>
      </c>
      <c r="H1878">
        <v>7608</v>
      </c>
      <c r="I1878" t="s">
        <v>122</v>
      </c>
      <c r="J1878">
        <v>99</v>
      </c>
      <c r="K1878" t="s">
        <v>23</v>
      </c>
      <c r="L1878">
        <v>5</v>
      </c>
      <c r="M1878" t="s">
        <v>58</v>
      </c>
      <c r="N1878">
        <v>7777</v>
      </c>
      <c r="O1878" t="s">
        <v>37</v>
      </c>
      <c r="P1878">
        <v>75</v>
      </c>
      <c r="T1878" s="3">
        <f t="shared" si="59"/>
        <v>100</v>
      </c>
      <c r="U1878" s="3">
        <f>IF(AND(R1878&lt;&gt;"_U",N1878&lt;&gt;9999,N1878&lt;&gt;999,L1878&lt;&gt;"Median"),IFERROR(VLOOKUP(A1878,'LBA Total'!A:P,16,0),"."),".")</f>
        <v>75</v>
      </c>
    </row>
    <row r="1879" spans="1:21" x14ac:dyDescent="0.3">
      <c r="A1879" s="1" t="str">
        <f t="shared" si="58"/>
        <v>2023|Aotea/Great Barrier Local Board Area|$70,001-$100,000</v>
      </c>
      <c r="B1879" t="s">
        <v>18</v>
      </c>
      <c r="C1879" t="s">
        <v>19</v>
      </c>
      <c r="D1879" t="s">
        <v>20</v>
      </c>
      <c r="E1879" t="s">
        <v>21</v>
      </c>
      <c r="F1879">
        <v>2023</v>
      </c>
      <c r="G1879">
        <v>2023</v>
      </c>
      <c r="H1879">
        <v>7608</v>
      </c>
      <c r="I1879" t="s">
        <v>122</v>
      </c>
      <c r="J1879">
        <v>99</v>
      </c>
      <c r="K1879" t="s">
        <v>23</v>
      </c>
      <c r="L1879">
        <v>5</v>
      </c>
      <c r="M1879" t="s">
        <v>58</v>
      </c>
      <c r="N1879">
        <v>3</v>
      </c>
      <c r="O1879" t="s">
        <v>25</v>
      </c>
      <c r="P1879">
        <v>12</v>
      </c>
      <c r="T1879" s="3">
        <f t="shared" si="59"/>
        <v>16</v>
      </c>
      <c r="U1879" s="3">
        <f>IF(AND(R1879&lt;&gt;"_U",N1879&lt;&gt;9999,N1879&lt;&gt;999,L1879&lt;&gt;"Median"),IFERROR(VLOOKUP(A1879,'LBA Total'!A:P,16,0),"."),".")</f>
        <v>75</v>
      </c>
    </row>
    <row r="1880" spans="1:21" x14ac:dyDescent="0.3">
      <c r="A1880" s="1" t="str">
        <f t="shared" si="58"/>
        <v>2023|Aotea/Great Barrier Local Board Area|$100,001-$150,000</v>
      </c>
      <c r="B1880" t="s">
        <v>18</v>
      </c>
      <c r="C1880" t="s">
        <v>19</v>
      </c>
      <c r="D1880" t="s">
        <v>20</v>
      </c>
      <c r="E1880" t="s">
        <v>21</v>
      </c>
      <c r="F1880">
        <v>2023</v>
      </c>
      <c r="G1880">
        <v>2023</v>
      </c>
      <c r="H1880">
        <v>7608</v>
      </c>
      <c r="I1880" t="s">
        <v>122</v>
      </c>
      <c r="J1880">
        <v>99</v>
      </c>
      <c r="K1880" t="s">
        <v>23</v>
      </c>
      <c r="L1880">
        <v>6</v>
      </c>
      <c r="M1880" t="s">
        <v>59</v>
      </c>
      <c r="N1880">
        <v>9999</v>
      </c>
      <c r="O1880" t="s">
        <v>40</v>
      </c>
      <c r="P1880">
        <v>60</v>
      </c>
      <c r="T1880" s="3" t="str">
        <f t="shared" si="59"/>
        <v>.</v>
      </c>
      <c r="U1880" s="3" t="str">
        <f>IF(AND(R1880&lt;&gt;"_U",N1880&lt;&gt;9999,N1880&lt;&gt;999,L1880&lt;&gt;"Median"),IFERROR(VLOOKUP(A1880,'LBA Total'!A:P,16,0),"."),".")</f>
        <v>.</v>
      </c>
    </row>
    <row r="1881" spans="1:21" x14ac:dyDescent="0.3">
      <c r="A1881" s="1" t="str">
        <f t="shared" si="58"/>
        <v>2023|Aotea/Great Barrier Local Board Area|$100,001-$150,000</v>
      </c>
      <c r="B1881" t="s">
        <v>18</v>
      </c>
      <c r="C1881" t="s">
        <v>19</v>
      </c>
      <c r="D1881" t="s">
        <v>20</v>
      </c>
      <c r="E1881" t="s">
        <v>21</v>
      </c>
      <c r="F1881">
        <v>2023</v>
      </c>
      <c r="G1881">
        <v>2023</v>
      </c>
      <c r="H1881">
        <v>7608</v>
      </c>
      <c r="I1881" t="s">
        <v>122</v>
      </c>
      <c r="J1881">
        <v>99</v>
      </c>
      <c r="K1881" t="s">
        <v>23</v>
      </c>
      <c r="L1881">
        <v>6</v>
      </c>
      <c r="M1881" t="s">
        <v>59</v>
      </c>
      <c r="N1881">
        <v>1</v>
      </c>
      <c r="O1881" t="s">
        <v>33</v>
      </c>
      <c r="P1881">
        <v>30</v>
      </c>
      <c r="T1881" s="3">
        <f t="shared" si="59"/>
        <v>50</v>
      </c>
      <c r="U1881" s="3">
        <f>IF(AND(R1881&lt;&gt;"_U",N1881&lt;&gt;9999,N1881&lt;&gt;999,L1881&lt;&gt;"Median"),IFERROR(VLOOKUP(A1881,'LBA Total'!A:P,16,0),"."),".")</f>
        <v>60</v>
      </c>
    </row>
    <row r="1882" spans="1:21" x14ac:dyDescent="0.3">
      <c r="A1882" s="1" t="str">
        <f t="shared" si="58"/>
        <v>2023|Aotea/Great Barrier Local Board Area|$100,001-$150,000</v>
      </c>
      <c r="B1882" t="s">
        <v>18</v>
      </c>
      <c r="C1882" t="s">
        <v>19</v>
      </c>
      <c r="D1882" t="s">
        <v>20</v>
      </c>
      <c r="E1882" t="s">
        <v>21</v>
      </c>
      <c r="F1882">
        <v>2023</v>
      </c>
      <c r="G1882">
        <v>2023</v>
      </c>
      <c r="H1882">
        <v>7608</v>
      </c>
      <c r="I1882" t="s">
        <v>122</v>
      </c>
      <c r="J1882">
        <v>99</v>
      </c>
      <c r="K1882" t="s">
        <v>23</v>
      </c>
      <c r="L1882">
        <v>6</v>
      </c>
      <c r="M1882" t="s">
        <v>59</v>
      </c>
      <c r="N1882">
        <v>999</v>
      </c>
      <c r="O1882" t="s">
        <v>42</v>
      </c>
      <c r="P1882">
        <v>0</v>
      </c>
      <c r="T1882" s="3" t="str">
        <f t="shared" si="59"/>
        <v>.</v>
      </c>
      <c r="U1882" s="3" t="str">
        <f>IF(AND(R1882&lt;&gt;"_U",N1882&lt;&gt;9999,N1882&lt;&gt;999,L1882&lt;&gt;"Median"),IFERROR(VLOOKUP(A1882,'LBA Total'!A:P,16,0),"."),".")</f>
        <v>.</v>
      </c>
    </row>
    <row r="1883" spans="1:21" x14ac:dyDescent="0.3">
      <c r="A1883" s="1" t="str">
        <f t="shared" si="58"/>
        <v>2023|Aotea/Great Barrier Local Board Area|$100,001-$150,000</v>
      </c>
      <c r="B1883" t="s">
        <v>18</v>
      </c>
      <c r="C1883" t="s">
        <v>19</v>
      </c>
      <c r="D1883" t="s">
        <v>20</v>
      </c>
      <c r="E1883" t="s">
        <v>21</v>
      </c>
      <c r="F1883">
        <v>2023</v>
      </c>
      <c r="G1883">
        <v>2023</v>
      </c>
      <c r="H1883">
        <v>7608</v>
      </c>
      <c r="I1883" t="s">
        <v>122</v>
      </c>
      <c r="J1883">
        <v>99</v>
      </c>
      <c r="K1883" t="s">
        <v>23</v>
      </c>
      <c r="L1883">
        <v>6</v>
      </c>
      <c r="M1883" t="s">
        <v>59</v>
      </c>
      <c r="N1883">
        <v>7777</v>
      </c>
      <c r="O1883" t="s">
        <v>37</v>
      </c>
      <c r="P1883">
        <v>60</v>
      </c>
      <c r="T1883" s="3">
        <f t="shared" si="59"/>
        <v>100</v>
      </c>
      <c r="U1883" s="3">
        <f>IF(AND(R1883&lt;&gt;"_U",N1883&lt;&gt;9999,N1883&lt;&gt;999,L1883&lt;&gt;"Median"),IFERROR(VLOOKUP(A1883,'LBA Total'!A:P,16,0),"."),".")</f>
        <v>60</v>
      </c>
    </row>
    <row r="1884" spans="1:21" x14ac:dyDescent="0.3">
      <c r="A1884" s="1" t="str">
        <f t="shared" si="58"/>
        <v>2023|Aotea/Great Barrier Local Board Area|$100,001-$150,000</v>
      </c>
      <c r="B1884" t="s">
        <v>18</v>
      </c>
      <c r="C1884" t="s">
        <v>19</v>
      </c>
      <c r="D1884" t="s">
        <v>20</v>
      </c>
      <c r="E1884" t="s">
        <v>21</v>
      </c>
      <c r="F1884">
        <v>2023</v>
      </c>
      <c r="G1884">
        <v>2023</v>
      </c>
      <c r="H1884">
        <v>7608</v>
      </c>
      <c r="I1884" t="s">
        <v>122</v>
      </c>
      <c r="J1884">
        <v>99</v>
      </c>
      <c r="K1884" t="s">
        <v>23</v>
      </c>
      <c r="L1884">
        <v>6</v>
      </c>
      <c r="M1884" t="s">
        <v>59</v>
      </c>
      <c r="N1884">
        <v>2</v>
      </c>
      <c r="O1884" t="s">
        <v>28</v>
      </c>
      <c r="P1884">
        <v>21</v>
      </c>
      <c r="T1884" s="3">
        <f t="shared" si="59"/>
        <v>35</v>
      </c>
      <c r="U1884" s="3">
        <f>IF(AND(R1884&lt;&gt;"_U",N1884&lt;&gt;9999,N1884&lt;&gt;999,L1884&lt;&gt;"Median"),IFERROR(VLOOKUP(A1884,'LBA Total'!A:P,16,0),"."),".")</f>
        <v>60</v>
      </c>
    </row>
    <row r="1885" spans="1:21" x14ac:dyDescent="0.3">
      <c r="A1885" s="1" t="str">
        <f t="shared" si="58"/>
        <v>2023|Aotea/Great Barrier Local Board Area|$100,001-$150,000</v>
      </c>
      <c r="B1885" t="s">
        <v>18</v>
      </c>
      <c r="C1885" t="s">
        <v>19</v>
      </c>
      <c r="D1885" t="s">
        <v>20</v>
      </c>
      <c r="E1885" t="s">
        <v>21</v>
      </c>
      <c r="F1885">
        <v>2023</v>
      </c>
      <c r="G1885">
        <v>2023</v>
      </c>
      <c r="H1885">
        <v>7608</v>
      </c>
      <c r="I1885" t="s">
        <v>122</v>
      </c>
      <c r="J1885">
        <v>99</v>
      </c>
      <c r="K1885" t="s">
        <v>23</v>
      </c>
      <c r="L1885">
        <v>6</v>
      </c>
      <c r="M1885" t="s">
        <v>59</v>
      </c>
      <c r="N1885">
        <v>3</v>
      </c>
      <c r="O1885" t="s">
        <v>25</v>
      </c>
      <c r="P1885">
        <v>9</v>
      </c>
      <c r="T1885" s="3">
        <f t="shared" si="59"/>
        <v>15</v>
      </c>
      <c r="U1885" s="3">
        <f>IF(AND(R1885&lt;&gt;"_U",N1885&lt;&gt;9999,N1885&lt;&gt;999,L1885&lt;&gt;"Median"),IFERROR(VLOOKUP(A1885,'LBA Total'!A:P,16,0),"."),".")</f>
        <v>60</v>
      </c>
    </row>
    <row r="1886" spans="1:21" x14ac:dyDescent="0.3">
      <c r="A1886" s="1" t="str">
        <f t="shared" si="58"/>
        <v>2023|Aotea/Great Barrier Local Board Area|$150,001-$200,000</v>
      </c>
      <c r="B1886" t="s">
        <v>18</v>
      </c>
      <c r="C1886" t="s">
        <v>19</v>
      </c>
      <c r="D1886" t="s">
        <v>20</v>
      </c>
      <c r="E1886" t="s">
        <v>21</v>
      </c>
      <c r="F1886">
        <v>2023</v>
      </c>
      <c r="G1886">
        <v>2023</v>
      </c>
      <c r="H1886">
        <v>7608</v>
      </c>
      <c r="I1886" t="s">
        <v>122</v>
      </c>
      <c r="J1886">
        <v>99</v>
      </c>
      <c r="K1886" t="s">
        <v>23</v>
      </c>
      <c r="L1886">
        <v>7</v>
      </c>
      <c r="M1886" t="s">
        <v>43</v>
      </c>
      <c r="N1886">
        <v>999</v>
      </c>
      <c r="O1886" t="s">
        <v>42</v>
      </c>
      <c r="P1886">
        <v>0</v>
      </c>
      <c r="T1886" s="3" t="str">
        <f t="shared" si="59"/>
        <v>.</v>
      </c>
      <c r="U1886" s="3" t="str">
        <f>IF(AND(R1886&lt;&gt;"_U",N1886&lt;&gt;9999,N1886&lt;&gt;999,L1886&lt;&gt;"Median"),IFERROR(VLOOKUP(A1886,'LBA Total'!A:P,16,0),"."),".")</f>
        <v>.</v>
      </c>
    </row>
    <row r="1887" spans="1:21" x14ac:dyDescent="0.3">
      <c r="A1887" s="1" t="str">
        <f t="shared" si="58"/>
        <v>2023|Aotea/Great Barrier Local Board Area|$150,001-$200,000</v>
      </c>
      <c r="B1887" t="s">
        <v>18</v>
      </c>
      <c r="C1887" t="s">
        <v>19</v>
      </c>
      <c r="D1887" t="s">
        <v>20</v>
      </c>
      <c r="E1887" t="s">
        <v>21</v>
      </c>
      <c r="F1887">
        <v>2023</v>
      </c>
      <c r="G1887">
        <v>2023</v>
      </c>
      <c r="H1887">
        <v>7608</v>
      </c>
      <c r="I1887" t="s">
        <v>122</v>
      </c>
      <c r="J1887">
        <v>99</v>
      </c>
      <c r="K1887" t="s">
        <v>23</v>
      </c>
      <c r="L1887">
        <v>7</v>
      </c>
      <c r="M1887" t="s">
        <v>43</v>
      </c>
      <c r="N1887">
        <v>7777</v>
      </c>
      <c r="O1887" t="s">
        <v>37</v>
      </c>
      <c r="P1887">
        <v>27</v>
      </c>
      <c r="T1887" s="3">
        <f t="shared" si="59"/>
        <v>100</v>
      </c>
      <c r="U1887" s="3">
        <f>IF(AND(R1887&lt;&gt;"_U",N1887&lt;&gt;9999,N1887&lt;&gt;999,L1887&lt;&gt;"Median"),IFERROR(VLOOKUP(A1887,'LBA Total'!A:P,16,0),"."),".")</f>
        <v>27</v>
      </c>
    </row>
    <row r="1888" spans="1:21" x14ac:dyDescent="0.3">
      <c r="A1888" s="1" t="str">
        <f t="shared" si="58"/>
        <v>2023|Aotea/Great Barrier Local Board Area|$150,001-$200,000</v>
      </c>
      <c r="B1888" t="s">
        <v>18</v>
      </c>
      <c r="C1888" t="s">
        <v>19</v>
      </c>
      <c r="D1888" t="s">
        <v>20</v>
      </c>
      <c r="E1888" t="s">
        <v>21</v>
      </c>
      <c r="F1888">
        <v>2023</v>
      </c>
      <c r="G1888">
        <v>2023</v>
      </c>
      <c r="H1888">
        <v>7608</v>
      </c>
      <c r="I1888" t="s">
        <v>122</v>
      </c>
      <c r="J1888">
        <v>99</v>
      </c>
      <c r="K1888" t="s">
        <v>23</v>
      </c>
      <c r="L1888">
        <v>7</v>
      </c>
      <c r="M1888" t="s">
        <v>43</v>
      </c>
      <c r="N1888">
        <v>9999</v>
      </c>
      <c r="O1888" t="s">
        <v>40</v>
      </c>
      <c r="P1888">
        <v>27</v>
      </c>
      <c r="T1888" s="3" t="str">
        <f t="shared" si="59"/>
        <v>.</v>
      </c>
      <c r="U1888" s="3" t="str">
        <f>IF(AND(R1888&lt;&gt;"_U",N1888&lt;&gt;9999,N1888&lt;&gt;999,L1888&lt;&gt;"Median"),IFERROR(VLOOKUP(A1888,'LBA Total'!A:P,16,0),"."),".")</f>
        <v>.</v>
      </c>
    </row>
    <row r="1889" spans="1:21" x14ac:dyDescent="0.3">
      <c r="A1889" s="1" t="str">
        <f t="shared" si="58"/>
        <v>2023|Aotea/Great Barrier Local Board Area|$150,001-$200,000</v>
      </c>
      <c r="B1889" t="s">
        <v>18</v>
      </c>
      <c r="C1889" t="s">
        <v>19</v>
      </c>
      <c r="D1889" t="s">
        <v>20</v>
      </c>
      <c r="E1889" t="s">
        <v>21</v>
      </c>
      <c r="F1889">
        <v>2023</v>
      </c>
      <c r="G1889">
        <v>2023</v>
      </c>
      <c r="H1889">
        <v>7608</v>
      </c>
      <c r="I1889" t="s">
        <v>122</v>
      </c>
      <c r="J1889">
        <v>99</v>
      </c>
      <c r="K1889" t="s">
        <v>23</v>
      </c>
      <c r="L1889">
        <v>7</v>
      </c>
      <c r="M1889" t="s">
        <v>43</v>
      </c>
      <c r="N1889">
        <v>2</v>
      </c>
      <c r="O1889" t="s">
        <v>28</v>
      </c>
      <c r="P1889">
        <v>9</v>
      </c>
      <c r="T1889" s="3">
        <f t="shared" si="59"/>
        <v>33.33</v>
      </c>
      <c r="U1889" s="3">
        <f>IF(AND(R1889&lt;&gt;"_U",N1889&lt;&gt;9999,N1889&lt;&gt;999,L1889&lt;&gt;"Median"),IFERROR(VLOOKUP(A1889,'LBA Total'!A:P,16,0),"."),".")</f>
        <v>27</v>
      </c>
    </row>
    <row r="1890" spans="1:21" x14ac:dyDescent="0.3">
      <c r="A1890" s="1" t="str">
        <f t="shared" si="58"/>
        <v>2023|Aotea/Great Barrier Local Board Area|$150,001-$200,000</v>
      </c>
      <c r="B1890" t="s">
        <v>18</v>
      </c>
      <c r="C1890" t="s">
        <v>19</v>
      </c>
      <c r="D1890" t="s">
        <v>20</v>
      </c>
      <c r="E1890" t="s">
        <v>21</v>
      </c>
      <c r="F1890">
        <v>2023</v>
      </c>
      <c r="G1890">
        <v>2023</v>
      </c>
      <c r="H1890">
        <v>7608</v>
      </c>
      <c r="I1890" t="s">
        <v>122</v>
      </c>
      <c r="J1890">
        <v>99</v>
      </c>
      <c r="K1890" t="s">
        <v>23</v>
      </c>
      <c r="L1890">
        <v>7</v>
      </c>
      <c r="M1890" t="s">
        <v>43</v>
      </c>
      <c r="N1890">
        <v>1</v>
      </c>
      <c r="O1890" t="s">
        <v>33</v>
      </c>
      <c r="P1890">
        <v>15</v>
      </c>
      <c r="T1890" s="3">
        <f t="shared" si="59"/>
        <v>55.56</v>
      </c>
      <c r="U1890" s="3">
        <f>IF(AND(R1890&lt;&gt;"_U",N1890&lt;&gt;9999,N1890&lt;&gt;999,L1890&lt;&gt;"Median"),IFERROR(VLOOKUP(A1890,'LBA Total'!A:P,16,0),"."),".")</f>
        <v>27</v>
      </c>
    </row>
    <row r="1891" spans="1:21" x14ac:dyDescent="0.3">
      <c r="A1891" s="1" t="str">
        <f t="shared" si="58"/>
        <v>2023|Aotea/Great Barrier Local Board Area|$150,001-$200,000</v>
      </c>
      <c r="B1891" t="s">
        <v>18</v>
      </c>
      <c r="C1891" t="s">
        <v>19</v>
      </c>
      <c r="D1891" t="s">
        <v>20</v>
      </c>
      <c r="E1891" t="s">
        <v>21</v>
      </c>
      <c r="F1891">
        <v>2023</v>
      </c>
      <c r="G1891">
        <v>2023</v>
      </c>
      <c r="H1891">
        <v>7608</v>
      </c>
      <c r="I1891" t="s">
        <v>122</v>
      </c>
      <c r="J1891">
        <v>99</v>
      </c>
      <c r="K1891" t="s">
        <v>23</v>
      </c>
      <c r="L1891">
        <v>7</v>
      </c>
      <c r="M1891" t="s">
        <v>43</v>
      </c>
      <c r="N1891">
        <v>3</v>
      </c>
      <c r="O1891" t="s">
        <v>25</v>
      </c>
      <c r="P1891">
        <v>3</v>
      </c>
      <c r="T1891" s="3">
        <f t="shared" si="59"/>
        <v>11.11</v>
      </c>
      <c r="U1891" s="3">
        <f>IF(AND(R1891&lt;&gt;"_U",N1891&lt;&gt;9999,N1891&lt;&gt;999,L1891&lt;&gt;"Median"),IFERROR(VLOOKUP(A1891,'LBA Total'!A:P,16,0),"."),".")</f>
        <v>27</v>
      </c>
    </row>
    <row r="1892" spans="1:21" x14ac:dyDescent="0.3">
      <c r="A1892" s="1" t="str">
        <f t="shared" si="58"/>
        <v>2023|Aotea/Great Barrier Local Board Area|$200,001 or more</v>
      </c>
      <c r="B1892" t="s">
        <v>18</v>
      </c>
      <c r="C1892" t="s">
        <v>19</v>
      </c>
      <c r="D1892" t="s">
        <v>20</v>
      </c>
      <c r="E1892" t="s">
        <v>21</v>
      </c>
      <c r="F1892">
        <v>2023</v>
      </c>
      <c r="G1892">
        <v>2023</v>
      </c>
      <c r="H1892">
        <v>7608</v>
      </c>
      <c r="I1892" t="s">
        <v>122</v>
      </c>
      <c r="J1892">
        <v>99</v>
      </c>
      <c r="K1892" t="s">
        <v>23</v>
      </c>
      <c r="L1892">
        <v>8</v>
      </c>
      <c r="M1892" t="s">
        <v>27</v>
      </c>
      <c r="N1892">
        <v>7777</v>
      </c>
      <c r="O1892" t="s">
        <v>37</v>
      </c>
      <c r="P1892">
        <v>21</v>
      </c>
      <c r="T1892" s="3">
        <f t="shared" si="59"/>
        <v>100</v>
      </c>
      <c r="U1892" s="3">
        <f>IF(AND(R1892&lt;&gt;"_U",N1892&lt;&gt;9999,N1892&lt;&gt;999,L1892&lt;&gt;"Median"),IFERROR(VLOOKUP(A1892,'LBA Total'!A:P,16,0),"."),".")</f>
        <v>21</v>
      </c>
    </row>
    <row r="1893" spans="1:21" x14ac:dyDescent="0.3">
      <c r="A1893" s="1" t="str">
        <f t="shared" si="58"/>
        <v>2023|Aotea/Great Barrier Local Board Area|$200,001 or more</v>
      </c>
      <c r="B1893" t="s">
        <v>18</v>
      </c>
      <c r="C1893" t="s">
        <v>19</v>
      </c>
      <c r="D1893" t="s">
        <v>20</v>
      </c>
      <c r="E1893" t="s">
        <v>21</v>
      </c>
      <c r="F1893">
        <v>2023</v>
      </c>
      <c r="G1893">
        <v>2023</v>
      </c>
      <c r="H1893">
        <v>7608</v>
      </c>
      <c r="I1893" t="s">
        <v>122</v>
      </c>
      <c r="J1893">
        <v>99</v>
      </c>
      <c r="K1893" t="s">
        <v>23</v>
      </c>
      <c r="L1893">
        <v>8</v>
      </c>
      <c r="M1893" t="s">
        <v>27</v>
      </c>
      <c r="N1893">
        <v>999</v>
      </c>
      <c r="O1893" t="s">
        <v>42</v>
      </c>
      <c r="P1893">
        <v>0</v>
      </c>
      <c r="T1893" s="3" t="str">
        <f t="shared" si="59"/>
        <v>.</v>
      </c>
      <c r="U1893" s="3" t="str">
        <f>IF(AND(R1893&lt;&gt;"_U",N1893&lt;&gt;9999,N1893&lt;&gt;999,L1893&lt;&gt;"Median"),IFERROR(VLOOKUP(A1893,'LBA Total'!A:P,16,0),"."),".")</f>
        <v>.</v>
      </c>
    </row>
    <row r="1894" spans="1:21" x14ac:dyDescent="0.3">
      <c r="A1894" s="1" t="str">
        <f t="shared" si="58"/>
        <v>2023|Aotea/Great Barrier Local Board Area|$200,001 or more</v>
      </c>
      <c r="B1894" t="s">
        <v>18</v>
      </c>
      <c r="C1894" t="s">
        <v>19</v>
      </c>
      <c r="D1894" t="s">
        <v>20</v>
      </c>
      <c r="E1894" t="s">
        <v>21</v>
      </c>
      <c r="F1894">
        <v>2023</v>
      </c>
      <c r="G1894">
        <v>2023</v>
      </c>
      <c r="H1894">
        <v>7608</v>
      </c>
      <c r="I1894" t="s">
        <v>122</v>
      </c>
      <c r="J1894">
        <v>99</v>
      </c>
      <c r="K1894" t="s">
        <v>23</v>
      </c>
      <c r="L1894">
        <v>8</v>
      </c>
      <c r="M1894" t="s">
        <v>27</v>
      </c>
      <c r="N1894">
        <v>3</v>
      </c>
      <c r="O1894" t="s">
        <v>25</v>
      </c>
      <c r="P1894">
        <v>3</v>
      </c>
      <c r="T1894" s="3">
        <f t="shared" si="59"/>
        <v>14.29</v>
      </c>
      <c r="U1894" s="3">
        <f>IF(AND(R1894&lt;&gt;"_U",N1894&lt;&gt;9999,N1894&lt;&gt;999,L1894&lt;&gt;"Median"),IFERROR(VLOOKUP(A1894,'LBA Total'!A:P,16,0),"."),".")</f>
        <v>21</v>
      </c>
    </row>
    <row r="1895" spans="1:21" x14ac:dyDescent="0.3">
      <c r="A1895" s="1" t="str">
        <f t="shared" si="58"/>
        <v>2023|Aotea/Great Barrier Local Board Area|$200,001 or more</v>
      </c>
      <c r="B1895" t="s">
        <v>18</v>
      </c>
      <c r="C1895" t="s">
        <v>19</v>
      </c>
      <c r="D1895" t="s">
        <v>20</v>
      </c>
      <c r="E1895" t="s">
        <v>21</v>
      </c>
      <c r="F1895">
        <v>2023</v>
      </c>
      <c r="G1895">
        <v>2023</v>
      </c>
      <c r="H1895">
        <v>7608</v>
      </c>
      <c r="I1895" t="s">
        <v>122</v>
      </c>
      <c r="J1895">
        <v>99</v>
      </c>
      <c r="K1895" t="s">
        <v>23</v>
      </c>
      <c r="L1895">
        <v>8</v>
      </c>
      <c r="M1895" t="s">
        <v>27</v>
      </c>
      <c r="N1895">
        <v>9999</v>
      </c>
      <c r="O1895" t="s">
        <v>40</v>
      </c>
      <c r="P1895">
        <v>21</v>
      </c>
      <c r="T1895" s="3" t="str">
        <f t="shared" si="59"/>
        <v>.</v>
      </c>
      <c r="U1895" s="3" t="str">
        <f>IF(AND(R1895&lt;&gt;"_U",N1895&lt;&gt;9999,N1895&lt;&gt;999,L1895&lt;&gt;"Median"),IFERROR(VLOOKUP(A1895,'LBA Total'!A:P,16,0),"."),".")</f>
        <v>.</v>
      </c>
    </row>
    <row r="1896" spans="1:21" x14ac:dyDescent="0.3">
      <c r="A1896" s="1" t="str">
        <f t="shared" si="58"/>
        <v>2023|Aotea/Great Barrier Local Board Area|$200,001 or more</v>
      </c>
      <c r="B1896" t="s">
        <v>18</v>
      </c>
      <c r="C1896" t="s">
        <v>19</v>
      </c>
      <c r="D1896" t="s">
        <v>20</v>
      </c>
      <c r="E1896" t="s">
        <v>21</v>
      </c>
      <c r="F1896">
        <v>2023</v>
      </c>
      <c r="G1896">
        <v>2023</v>
      </c>
      <c r="H1896">
        <v>7608</v>
      </c>
      <c r="I1896" t="s">
        <v>122</v>
      </c>
      <c r="J1896">
        <v>99</v>
      </c>
      <c r="K1896" t="s">
        <v>23</v>
      </c>
      <c r="L1896">
        <v>8</v>
      </c>
      <c r="M1896" t="s">
        <v>27</v>
      </c>
      <c r="N1896">
        <v>2</v>
      </c>
      <c r="O1896" t="s">
        <v>28</v>
      </c>
      <c r="P1896">
        <v>6</v>
      </c>
      <c r="T1896" s="3">
        <f t="shared" si="59"/>
        <v>28.57</v>
      </c>
      <c r="U1896" s="3">
        <f>IF(AND(R1896&lt;&gt;"_U",N1896&lt;&gt;9999,N1896&lt;&gt;999,L1896&lt;&gt;"Median"),IFERROR(VLOOKUP(A1896,'LBA Total'!A:P,16,0),"."),".")</f>
        <v>21</v>
      </c>
    </row>
    <row r="1897" spans="1:21" x14ac:dyDescent="0.3">
      <c r="A1897" s="1" t="str">
        <f t="shared" si="58"/>
        <v>2023|Aotea/Great Barrier Local Board Area|$200,001 or more</v>
      </c>
      <c r="B1897" t="s">
        <v>18</v>
      </c>
      <c r="C1897" t="s">
        <v>19</v>
      </c>
      <c r="D1897" t="s">
        <v>20</v>
      </c>
      <c r="E1897" t="s">
        <v>21</v>
      </c>
      <c r="F1897">
        <v>2023</v>
      </c>
      <c r="G1897">
        <v>2023</v>
      </c>
      <c r="H1897">
        <v>7608</v>
      </c>
      <c r="I1897" t="s">
        <v>122</v>
      </c>
      <c r="J1897">
        <v>99</v>
      </c>
      <c r="K1897" t="s">
        <v>23</v>
      </c>
      <c r="L1897">
        <v>8</v>
      </c>
      <c r="M1897" t="s">
        <v>27</v>
      </c>
      <c r="N1897">
        <v>1</v>
      </c>
      <c r="O1897" t="s">
        <v>33</v>
      </c>
      <c r="P1897">
        <v>9</v>
      </c>
      <c r="T1897" s="3">
        <f t="shared" si="59"/>
        <v>42.86</v>
      </c>
      <c r="U1897" s="3">
        <f>IF(AND(R1897&lt;&gt;"_U",N1897&lt;&gt;9999,N1897&lt;&gt;999,L1897&lt;&gt;"Median"),IFERROR(VLOOKUP(A1897,'LBA Total'!A:P,16,0),"."),".")</f>
        <v>21</v>
      </c>
    </row>
    <row r="1898" spans="1:21" x14ac:dyDescent="0.3">
      <c r="A1898" s="1" t="str">
        <f t="shared" si="58"/>
        <v>2023|Aotea/Great Barrier Local Board Area|Total stated - total household income</v>
      </c>
      <c r="B1898" t="s">
        <v>18</v>
      </c>
      <c r="C1898" t="s">
        <v>19</v>
      </c>
      <c r="D1898" t="s">
        <v>20</v>
      </c>
      <c r="E1898" t="s">
        <v>21</v>
      </c>
      <c r="F1898">
        <v>2023</v>
      </c>
      <c r="G1898">
        <v>2023</v>
      </c>
      <c r="H1898">
        <v>7608</v>
      </c>
      <c r="I1898" t="s">
        <v>122</v>
      </c>
      <c r="J1898">
        <v>99</v>
      </c>
      <c r="K1898" t="s">
        <v>23</v>
      </c>
      <c r="L1898">
        <v>77</v>
      </c>
      <c r="M1898" t="s">
        <v>32</v>
      </c>
      <c r="N1898">
        <v>1</v>
      </c>
      <c r="O1898" t="s">
        <v>33</v>
      </c>
      <c r="P1898">
        <v>327</v>
      </c>
      <c r="T1898" s="3">
        <f t="shared" si="59"/>
        <v>62.29</v>
      </c>
      <c r="U1898" s="3">
        <f>IF(AND(R1898&lt;&gt;"_U",N1898&lt;&gt;9999,N1898&lt;&gt;999,L1898&lt;&gt;"Median"),IFERROR(VLOOKUP(A1898,'LBA Total'!A:P,16,0),"."),".")</f>
        <v>525</v>
      </c>
    </row>
    <row r="1899" spans="1:21" x14ac:dyDescent="0.3">
      <c r="A1899" s="1" t="str">
        <f t="shared" si="58"/>
        <v>2023|Aotea/Great Barrier Local Board Area|Total stated - total household income</v>
      </c>
      <c r="B1899" t="s">
        <v>18</v>
      </c>
      <c r="C1899" t="s">
        <v>19</v>
      </c>
      <c r="D1899" t="s">
        <v>20</v>
      </c>
      <c r="E1899" t="s">
        <v>21</v>
      </c>
      <c r="F1899">
        <v>2023</v>
      </c>
      <c r="G1899">
        <v>2023</v>
      </c>
      <c r="H1899">
        <v>7608</v>
      </c>
      <c r="I1899" t="s">
        <v>122</v>
      </c>
      <c r="J1899">
        <v>99</v>
      </c>
      <c r="K1899" t="s">
        <v>23</v>
      </c>
      <c r="L1899">
        <v>77</v>
      </c>
      <c r="M1899" t="s">
        <v>32</v>
      </c>
      <c r="N1899">
        <v>9999</v>
      </c>
      <c r="O1899" t="s">
        <v>40</v>
      </c>
      <c r="P1899">
        <v>525</v>
      </c>
      <c r="T1899" s="3" t="str">
        <f t="shared" si="59"/>
        <v>.</v>
      </c>
      <c r="U1899" s="3" t="str">
        <f>IF(AND(R1899&lt;&gt;"_U",N1899&lt;&gt;9999,N1899&lt;&gt;999,L1899&lt;&gt;"Median"),IFERROR(VLOOKUP(A1899,'LBA Total'!A:P,16,0),"."),".")</f>
        <v>.</v>
      </c>
    </row>
    <row r="1900" spans="1:21" x14ac:dyDescent="0.3">
      <c r="A1900" s="1" t="str">
        <f t="shared" si="58"/>
        <v>2023|Aotea/Great Barrier Local Board Area|Total stated - total household income</v>
      </c>
      <c r="B1900" t="s">
        <v>18</v>
      </c>
      <c r="C1900" t="s">
        <v>19</v>
      </c>
      <c r="D1900" t="s">
        <v>20</v>
      </c>
      <c r="E1900" t="s">
        <v>21</v>
      </c>
      <c r="F1900">
        <v>2023</v>
      </c>
      <c r="G1900">
        <v>2023</v>
      </c>
      <c r="H1900">
        <v>7608</v>
      </c>
      <c r="I1900" t="s">
        <v>122</v>
      </c>
      <c r="J1900">
        <v>99</v>
      </c>
      <c r="K1900" t="s">
        <v>23</v>
      </c>
      <c r="L1900">
        <v>77</v>
      </c>
      <c r="M1900" t="s">
        <v>32</v>
      </c>
      <c r="N1900">
        <v>2</v>
      </c>
      <c r="O1900" t="s">
        <v>28</v>
      </c>
      <c r="P1900">
        <v>132</v>
      </c>
      <c r="T1900" s="3">
        <f t="shared" si="59"/>
        <v>25.14</v>
      </c>
      <c r="U1900" s="3">
        <f>IF(AND(R1900&lt;&gt;"_U",N1900&lt;&gt;9999,N1900&lt;&gt;999,L1900&lt;&gt;"Median"),IFERROR(VLOOKUP(A1900,'LBA Total'!A:P,16,0),"."),".")</f>
        <v>525</v>
      </c>
    </row>
    <row r="1901" spans="1:21" x14ac:dyDescent="0.3">
      <c r="A1901" s="1" t="str">
        <f t="shared" si="58"/>
        <v>2023|Aotea/Great Barrier Local Board Area|Total stated - total household income</v>
      </c>
      <c r="B1901" t="s">
        <v>18</v>
      </c>
      <c r="C1901" t="s">
        <v>19</v>
      </c>
      <c r="D1901" t="s">
        <v>20</v>
      </c>
      <c r="E1901" t="s">
        <v>21</v>
      </c>
      <c r="F1901">
        <v>2023</v>
      </c>
      <c r="G1901">
        <v>2023</v>
      </c>
      <c r="H1901">
        <v>7608</v>
      </c>
      <c r="I1901" t="s">
        <v>122</v>
      </c>
      <c r="J1901">
        <v>99</v>
      </c>
      <c r="K1901" t="s">
        <v>23</v>
      </c>
      <c r="L1901">
        <v>77</v>
      </c>
      <c r="M1901" t="s">
        <v>32</v>
      </c>
      <c r="N1901">
        <v>3</v>
      </c>
      <c r="O1901" t="s">
        <v>25</v>
      </c>
      <c r="P1901">
        <v>63</v>
      </c>
      <c r="T1901" s="3">
        <f t="shared" si="59"/>
        <v>12</v>
      </c>
      <c r="U1901" s="3">
        <f>IF(AND(R1901&lt;&gt;"_U",N1901&lt;&gt;9999,N1901&lt;&gt;999,L1901&lt;&gt;"Median"),IFERROR(VLOOKUP(A1901,'LBA Total'!A:P,16,0),"."),".")</f>
        <v>525</v>
      </c>
    </row>
    <row r="1902" spans="1:21" x14ac:dyDescent="0.3">
      <c r="A1902" s="1" t="str">
        <f t="shared" si="58"/>
        <v>2023|Aotea/Great Barrier Local Board Area|Total stated - total household income</v>
      </c>
      <c r="B1902" t="s">
        <v>18</v>
      </c>
      <c r="C1902" t="s">
        <v>19</v>
      </c>
      <c r="D1902" t="s">
        <v>20</v>
      </c>
      <c r="E1902" t="s">
        <v>21</v>
      </c>
      <c r="F1902">
        <v>2023</v>
      </c>
      <c r="G1902">
        <v>2023</v>
      </c>
      <c r="H1902">
        <v>7608</v>
      </c>
      <c r="I1902" t="s">
        <v>122</v>
      </c>
      <c r="J1902">
        <v>99</v>
      </c>
      <c r="K1902" t="s">
        <v>23</v>
      </c>
      <c r="L1902">
        <v>77</v>
      </c>
      <c r="M1902" t="s">
        <v>32</v>
      </c>
      <c r="N1902">
        <v>999</v>
      </c>
      <c r="O1902" t="s">
        <v>42</v>
      </c>
      <c r="P1902">
        <v>0</v>
      </c>
      <c r="T1902" s="3" t="str">
        <f t="shared" si="59"/>
        <v>.</v>
      </c>
      <c r="U1902" s="3" t="str">
        <f>IF(AND(R1902&lt;&gt;"_U",N1902&lt;&gt;9999,N1902&lt;&gt;999,L1902&lt;&gt;"Median"),IFERROR(VLOOKUP(A1902,'LBA Total'!A:P,16,0),"."),".")</f>
        <v>.</v>
      </c>
    </row>
    <row r="1903" spans="1:21" x14ac:dyDescent="0.3">
      <c r="A1903" s="1" t="str">
        <f t="shared" si="58"/>
        <v>2023|Aotea/Great Barrier Local Board Area|Total stated - total household income</v>
      </c>
      <c r="B1903" t="s">
        <v>18</v>
      </c>
      <c r="C1903" t="s">
        <v>19</v>
      </c>
      <c r="D1903" t="s">
        <v>20</v>
      </c>
      <c r="E1903" t="s">
        <v>21</v>
      </c>
      <c r="F1903">
        <v>2023</v>
      </c>
      <c r="G1903">
        <v>2023</v>
      </c>
      <c r="H1903">
        <v>7608</v>
      </c>
      <c r="I1903" t="s">
        <v>122</v>
      </c>
      <c r="J1903">
        <v>99</v>
      </c>
      <c r="K1903" t="s">
        <v>23</v>
      </c>
      <c r="L1903">
        <v>77</v>
      </c>
      <c r="M1903" t="s">
        <v>32</v>
      </c>
      <c r="N1903">
        <v>7777</v>
      </c>
      <c r="O1903" t="s">
        <v>37</v>
      </c>
      <c r="P1903">
        <v>525</v>
      </c>
      <c r="T1903" s="3">
        <f t="shared" si="59"/>
        <v>100</v>
      </c>
      <c r="U1903" s="3">
        <f>IF(AND(R1903&lt;&gt;"_U",N1903&lt;&gt;9999,N1903&lt;&gt;999,L1903&lt;&gt;"Median"),IFERROR(VLOOKUP(A1903,'LBA Total'!A:P,16,0),"."),".")</f>
        <v>525</v>
      </c>
    </row>
    <row r="1904" spans="1:21" x14ac:dyDescent="0.3">
      <c r="A1904" s="1" t="str">
        <f t="shared" si="58"/>
        <v>2023|Aotea/Great Barrier Local Board Area|Total - total household income</v>
      </c>
      <c r="B1904" t="s">
        <v>18</v>
      </c>
      <c r="C1904" t="s">
        <v>19</v>
      </c>
      <c r="D1904" t="s">
        <v>20</v>
      </c>
      <c r="E1904" t="s">
        <v>21</v>
      </c>
      <c r="F1904">
        <v>2023</v>
      </c>
      <c r="G1904">
        <v>2023</v>
      </c>
      <c r="H1904">
        <v>7608</v>
      </c>
      <c r="I1904" t="s">
        <v>122</v>
      </c>
      <c r="J1904">
        <v>99</v>
      </c>
      <c r="K1904" t="s">
        <v>23</v>
      </c>
      <c r="L1904">
        <v>99</v>
      </c>
      <c r="M1904" t="s">
        <v>48</v>
      </c>
      <c r="N1904">
        <v>7777</v>
      </c>
      <c r="O1904" t="s">
        <v>37</v>
      </c>
      <c r="P1904">
        <v>627</v>
      </c>
      <c r="T1904" s="3">
        <f t="shared" si="59"/>
        <v>100</v>
      </c>
      <c r="U1904" s="3">
        <f>IF(AND(R1904&lt;&gt;"_U",N1904&lt;&gt;9999,N1904&lt;&gt;999,L1904&lt;&gt;"Median"),IFERROR(VLOOKUP(A1904,'LBA Total'!A:P,16,0),"."),".")</f>
        <v>627</v>
      </c>
    </row>
    <row r="1905" spans="1:21" x14ac:dyDescent="0.3">
      <c r="A1905" s="1" t="str">
        <f t="shared" si="58"/>
        <v>2023|Aotea/Great Barrier Local Board Area|Total - total household income</v>
      </c>
      <c r="B1905" t="s">
        <v>18</v>
      </c>
      <c r="C1905" t="s">
        <v>19</v>
      </c>
      <c r="D1905" t="s">
        <v>20</v>
      </c>
      <c r="E1905" t="s">
        <v>21</v>
      </c>
      <c r="F1905">
        <v>2023</v>
      </c>
      <c r="G1905">
        <v>2023</v>
      </c>
      <c r="H1905">
        <v>7608</v>
      </c>
      <c r="I1905" t="s">
        <v>122</v>
      </c>
      <c r="J1905">
        <v>99</v>
      </c>
      <c r="K1905" t="s">
        <v>23</v>
      </c>
      <c r="L1905">
        <v>99</v>
      </c>
      <c r="M1905" t="s">
        <v>48</v>
      </c>
      <c r="N1905">
        <v>3</v>
      </c>
      <c r="O1905" t="s">
        <v>25</v>
      </c>
      <c r="P1905">
        <v>87</v>
      </c>
      <c r="T1905" s="3">
        <f t="shared" si="59"/>
        <v>13.88</v>
      </c>
      <c r="U1905" s="3">
        <f>IF(AND(R1905&lt;&gt;"_U",N1905&lt;&gt;9999,N1905&lt;&gt;999,L1905&lt;&gt;"Median"),IFERROR(VLOOKUP(A1905,'LBA Total'!A:P,16,0),"."),".")</f>
        <v>627</v>
      </c>
    </row>
    <row r="1906" spans="1:21" x14ac:dyDescent="0.3">
      <c r="A1906" s="1" t="str">
        <f t="shared" si="58"/>
        <v>2023|Aotea/Great Barrier Local Board Area|Total - total household income</v>
      </c>
      <c r="B1906" t="s">
        <v>18</v>
      </c>
      <c r="C1906" t="s">
        <v>19</v>
      </c>
      <c r="D1906" t="s">
        <v>20</v>
      </c>
      <c r="E1906" t="s">
        <v>21</v>
      </c>
      <c r="F1906">
        <v>2023</v>
      </c>
      <c r="G1906">
        <v>2023</v>
      </c>
      <c r="H1906">
        <v>7608</v>
      </c>
      <c r="I1906" t="s">
        <v>122</v>
      </c>
      <c r="J1906">
        <v>99</v>
      </c>
      <c r="K1906" t="s">
        <v>23</v>
      </c>
      <c r="L1906">
        <v>99</v>
      </c>
      <c r="M1906" t="s">
        <v>48</v>
      </c>
      <c r="N1906">
        <v>2</v>
      </c>
      <c r="O1906" t="s">
        <v>28</v>
      </c>
      <c r="P1906">
        <v>138</v>
      </c>
      <c r="T1906" s="3">
        <f t="shared" si="59"/>
        <v>22.01</v>
      </c>
      <c r="U1906" s="3">
        <f>IF(AND(R1906&lt;&gt;"_U",N1906&lt;&gt;9999,N1906&lt;&gt;999,L1906&lt;&gt;"Median"),IFERROR(VLOOKUP(A1906,'LBA Total'!A:P,16,0),"."),".")</f>
        <v>627</v>
      </c>
    </row>
    <row r="1907" spans="1:21" x14ac:dyDescent="0.3">
      <c r="A1907" s="1" t="str">
        <f t="shared" si="58"/>
        <v>2023|Aotea/Great Barrier Local Board Area|Total - total household income</v>
      </c>
      <c r="B1907" t="s">
        <v>18</v>
      </c>
      <c r="C1907" t="s">
        <v>19</v>
      </c>
      <c r="D1907" t="s">
        <v>20</v>
      </c>
      <c r="E1907" t="s">
        <v>21</v>
      </c>
      <c r="F1907">
        <v>2023</v>
      </c>
      <c r="G1907">
        <v>2023</v>
      </c>
      <c r="H1907">
        <v>7608</v>
      </c>
      <c r="I1907" t="s">
        <v>122</v>
      </c>
      <c r="J1907">
        <v>99</v>
      </c>
      <c r="K1907" t="s">
        <v>23</v>
      </c>
      <c r="L1907">
        <v>99</v>
      </c>
      <c r="M1907" t="s">
        <v>48</v>
      </c>
      <c r="N1907">
        <v>999</v>
      </c>
      <c r="O1907" t="s">
        <v>42</v>
      </c>
      <c r="P1907">
        <v>0</v>
      </c>
      <c r="T1907" s="3" t="str">
        <f t="shared" si="59"/>
        <v>.</v>
      </c>
      <c r="U1907" s="3" t="str">
        <f>IF(AND(R1907&lt;&gt;"_U",N1907&lt;&gt;9999,N1907&lt;&gt;999,L1907&lt;&gt;"Median"),IFERROR(VLOOKUP(A1907,'LBA Total'!A:P,16,0),"."),".")</f>
        <v>.</v>
      </c>
    </row>
    <row r="1908" spans="1:21" x14ac:dyDescent="0.3">
      <c r="A1908" s="1" t="str">
        <f t="shared" si="58"/>
        <v>2023|Aotea/Great Barrier Local Board Area|Total - total household income</v>
      </c>
      <c r="B1908" t="s">
        <v>18</v>
      </c>
      <c r="C1908" t="s">
        <v>19</v>
      </c>
      <c r="D1908" t="s">
        <v>20</v>
      </c>
      <c r="E1908" t="s">
        <v>21</v>
      </c>
      <c r="F1908">
        <v>2023</v>
      </c>
      <c r="G1908">
        <v>2023</v>
      </c>
      <c r="H1908">
        <v>7608</v>
      </c>
      <c r="I1908" t="s">
        <v>122</v>
      </c>
      <c r="J1908">
        <v>99</v>
      </c>
      <c r="K1908" t="s">
        <v>23</v>
      </c>
      <c r="L1908">
        <v>99</v>
      </c>
      <c r="M1908" t="s">
        <v>48</v>
      </c>
      <c r="N1908">
        <v>1</v>
      </c>
      <c r="O1908" t="s">
        <v>33</v>
      </c>
      <c r="P1908">
        <v>405</v>
      </c>
      <c r="T1908" s="3">
        <f t="shared" si="59"/>
        <v>64.59</v>
      </c>
      <c r="U1908" s="3">
        <f>IF(AND(R1908&lt;&gt;"_U",N1908&lt;&gt;9999,N1908&lt;&gt;999,L1908&lt;&gt;"Median"),IFERROR(VLOOKUP(A1908,'LBA Total'!A:P,16,0),"."),".")</f>
        <v>627</v>
      </c>
    </row>
    <row r="1909" spans="1:21" x14ac:dyDescent="0.3">
      <c r="A1909" s="1" t="str">
        <f t="shared" si="58"/>
        <v>2023|Aotea/Great Barrier Local Board Area|Total - total household income</v>
      </c>
      <c r="B1909" t="s">
        <v>18</v>
      </c>
      <c r="C1909" t="s">
        <v>19</v>
      </c>
      <c r="D1909" t="s">
        <v>20</v>
      </c>
      <c r="E1909" t="s">
        <v>21</v>
      </c>
      <c r="F1909">
        <v>2023</v>
      </c>
      <c r="G1909">
        <v>2023</v>
      </c>
      <c r="H1909">
        <v>7608</v>
      </c>
      <c r="I1909" t="s">
        <v>122</v>
      </c>
      <c r="J1909">
        <v>99</v>
      </c>
      <c r="K1909" t="s">
        <v>23</v>
      </c>
      <c r="L1909">
        <v>99</v>
      </c>
      <c r="M1909" t="s">
        <v>48</v>
      </c>
      <c r="N1909">
        <v>9999</v>
      </c>
      <c r="O1909" t="s">
        <v>40</v>
      </c>
      <c r="P1909">
        <v>627</v>
      </c>
      <c r="T1909" s="3" t="str">
        <f t="shared" si="59"/>
        <v>.</v>
      </c>
      <c r="U1909" s="3" t="str">
        <f>IF(AND(R1909&lt;&gt;"_U",N1909&lt;&gt;9999,N1909&lt;&gt;999,L1909&lt;&gt;"Median"),IFERROR(VLOOKUP(A1909,'LBA Total'!A:P,16,0),"."),".")</f>
        <v>.</v>
      </c>
    </row>
    <row r="1910" spans="1:21" x14ac:dyDescent="0.3">
      <c r="A1910" s="1" t="str">
        <f t="shared" si="58"/>
        <v>2023|Aotea/Great Barrier Local Board Area|Median ($) - total household income</v>
      </c>
      <c r="B1910" t="s">
        <v>18</v>
      </c>
      <c r="C1910" t="s">
        <v>19</v>
      </c>
      <c r="D1910" t="s">
        <v>20</v>
      </c>
      <c r="E1910" t="s">
        <v>21</v>
      </c>
      <c r="F1910">
        <v>2023</v>
      </c>
      <c r="G1910">
        <v>2023</v>
      </c>
      <c r="H1910">
        <v>7608</v>
      </c>
      <c r="I1910" t="s">
        <v>122</v>
      </c>
      <c r="J1910">
        <v>99</v>
      </c>
      <c r="K1910" t="s">
        <v>23</v>
      </c>
      <c r="L1910" t="s">
        <v>56</v>
      </c>
      <c r="M1910" t="s">
        <v>57</v>
      </c>
      <c r="N1910">
        <v>2</v>
      </c>
      <c r="O1910" t="s">
        <v>28</v>
      </c>
      <c r="P1910">
        <v>46600</v>
      </c>
      <c r="T1910" s="3" t="str">
        <f t="shared" si="59"/>
        <v>.</v>
      </c>
      <c r="U1910" s="3" t="str">
        <f>IF(AND(R1910&lt;&gt;"_U",N1910&lt;&gt;9999,N1910&lt;&gt;999,L1910&lt;&gt;"Median"),IFERROR(VLOOKUP(A1910,'LBA Total'!A:P,16,0),"."),".")</f>
        <v>.</v>
      </c>
    </row>
    <row r="1911" spans="1:21" x14ac:dyDescent="0.3">
      <c r="A1911" s="1" t="str">
        <f t="shared" si="58"/>
        <v>2023|Aotea/Great Barrier Local Board Area|Median ($) - total household income</v>
      </c>
      <c r="B1911" t="s">
        <v>18</v>
      </c>
      <c r="C1911" t="s">
        <v>19</v>
      </c>
      <c r="D1911" t="s">
        <v>20</v>
      </c>
      <c r="E1911" t="s">
        <v>21</v>
      </c>
      <c r="F1911">
        <v>2023</v>
      </c>
      <c r="G1911">
        <v>2023</v>
      </c>
      <c r="H1911">
        <v>7608</v>
      </c>
      <c r="I1911" t="s">
        <v>122</v>
      </c>
      <c r="J1911">
        <v>99</v>
      </c>
      <c r="K1911" t="s">
        <v>23</v>
      </c>
      <c r="L1911" t="s">
        <v>56</v>
      </c>
      <c r="M1911" t="s">
        <v>57</v>
      </c>
      <c r="N1911">
        <v>1</v>
      </c>
      <c r="O1911" t="s">
        <v>33</v>
      </c>
      <c r="P1911">
        <v>46800</v>
      </c>
      <c r="T1911" s="3" t="str">
        <f t="shared" si="59"/>
        <v>.</v>
      </c>
      <c r="U1911" s="3" t="str">
        <f>IF(AND(R1911&lt;&gt;"_U",N1911&lt;&gt;9999,N1911&lt;&gt;999,L1911&lt;&gt;"Median"),IFERROR(VLOOKUP(A1911,'LBA Total'!A:P,16,0),"."),".")</f>
        <v>.</v>
      </c>
    </row>
    <row r="1912" spans="1:21" x14ac:dyDescent="0.3">
      <c r="A1912" s="1" t="str">
        <f t="shared" si="58"/>
        <v>2023|Aotea/Great Barrier Local Board Area|Median ($) - total household income</v>
      </c>
      <c r="B1912" t="s">
        <v>18</v>
      </c>
      <c r="C1912" t="s">
        <v>19</v>
      </c>
      <c r="D1912" t="s">
        <v>20</v>
      </c>
      <c r="E1912" t="s">
        <v>21</v>
      </c>
      <c r="F1912">
        <v>2023</v>
      </c>
      <c r="G1912">
        <v>2023</v>
      </c>
      <c r="H1912">
        <v>7608</v>
      </c>
      <c r="I1912" t="s">
        <v>122</v>
      </c>
      <c r="J1912">
        <v>99</v>
      </c>
      <c r="K1912" t="s">
        <v>23</v>
      </c>
      <c r="L1912" t="s">
        <v>56</v>
      </c>
      <c r="M1912" t="s">
        <v>57</v>
      </c>
      <c r="N1912">
        <v>3</v>
      </c>
      <c r="O1912" t="s">
        <v>25</v>
      </c>
      <c r="P1912">
        <v>58900</v>
      </c>
      <c r="T1912" s="3" t="str">
        <f t="shared" si="59"/>
        <v>.</v>
      </c>
      <c r="U1912" s="3" t="str">
        <f>IF(AND(R1912&lt;&gt;"_U",N1912&lt;&gt;9999,N1912&lt;&gt;999,L1912&lt;&gt;"Median"),IFERROR(VLOOKUP(A1912,'LBA Total'!A:P,16,0),"."),".")</f>
        <v>.</v>
      </c>
    </row>
    <row r="1913" spans="1:21" x14ac:dyDescent="0.3">
      <c r="A1913" s="1" t="str">
        <f t="shared" si="58"/>
        <v>2023|Aotea/Great Barrier Local Board Area|Median ($) - total household income</v>
      </c>
      <c r="B1913" t="s">
        <v>18</v>
      </c>
      <c r="C1913" t="s">
        <v>19</v>
      </c>
      <c r="D1913" t="s">
        <v>20</v>
      </c>
      <c r="E1913" t="s">
        <v>21</v>
      </c>
      <c r="F1913">
        <v>2023</v>
      </c>
      <c r="G1913">
        <v>2023</v>
      </c>
      <c r="H1913">
        <v>7608</v>
      </c>
      <c r="I1913" t="s">
        <v>122</v>
      </c>
      <c r="J1913">
        <v>99</v>
      </c>
      <c r="K1913" t="s">
        <v>23</v>
      </c>
      <c r="L1913" t="s">
        <v>56</v>
      </c>
      <c r="M1913" t="s">
        <v>57</v>
      </c>
      <c r="N1913">
        <v>7777</v>
      </c>
      <c r="O1913" t="s">
        <v>37</v>
      </c>
      <c r="P1913">
        <v>48300</v>
      </c>
      <c r="T1913" s="3" t="str">
        <f t="shared" si="59"/>
        <v>.</v>
      </c>
      <c r="U1913" s="3" t="str">
        <f>IF(AND(R1913&lt;&gt;"_U",N1913&lt;&gt;9999,N1913&lt;&gt;999,L1913&lt;&gt;"Median"),IFERROR(VLOOKUP(A1913,'LBA Total'!A:P,16,0),"."),".")</f>
        <v>.</v>
      </c>
    </row>
    <row r="1914" spans="1:21" x14ac:dyDescent="0.3">
      <c r="A1914" s="1" t="str">
        <f t="shared" si="58"/>
        <v>2023|Aotea/Great Barrier Local Board Area|Median ($) - total household income</v>
      </c>
      <c r="B1914" t="s">
        <v>18</v>
      </c>
      <c r="C1914" t="s">
        <v>19</v>
      </c>
      <c r="D1914" t="s">
        <v>20</v>
      </c>
      <c r="E1914" t="s">
        <v>21</v>
      </c>
      <c r="F1914">
        <v>2023</v>
      </c>
      <c r="G1914">
        <v>2023</v>
      </c>
      <c r="H1914">
        <v>7608</v>
      </c>
      <c r="I1914" t="s">
        <v>122</v>
      </c>
      <c r="J1914">
        <v>99</v>
      </c>
      <c r="K1914" t="s">
        <v>23</v>
      </c>
      <c r="L1914" t="s">
        <v>56</v>
      </c>
      <c r="M1914" t="s">
        <v>57</v>
      </c>
      <c r="N1914">
        <v>999</v>
      </c>
      <c r="O1914" t="s">
        <v>42</v>
      </c>
      <c r="R1914" t="s">
        <v>61</v>
      </c>
      <c r="S1914" t="s">
        <v>62</v>
      </c>
      <c r="T1914" s="3" t="str">
        <f t="shared" si="59"/>
        <v>.</v>
      </c>
      <c r="U1914" s="3" t="str">
        <f>IF(AND(R1914&lt;&gt;"_U",N1914&lt;&gt;9999,N1914&lt;&gt;999,L1914&lt;&gt;"Median"),IFERROR(VLOOKUP(A1914,'LBA Total'!A:P,16,0),"."),".")</f>
        <v>.</v>
      </c>
    </row>
    <row r="1915" spans="1:21" x14ac:dyDescent="0.3">
      <c r="A1915" s="1" t="str">
        <f t="shared" si="58"/>
        <v>2023|Aotea/Great Barrier Local Board Area|Median ($) - total household income</v>
      </c>
      <c r="B1915" t="s">
        <v>18</v>
      </c>
      <c r="C1915" t="s">
        <v>19</v>
      </c>
      <c r="D1915" t="s">
        <v>20</v>
      </c>
      <c r="E1915" t="s">
        <v>21</v>
      </c>
      <c r="F1915">
        <v>2023</v>
      </c>
      <c r="G1915">
        <v>2023</v>
      </c>
      <c r="H1915">
        <v>7608</v>
      </c>
      <c r="I1915" t="s">
        <v>122</v>
      </c>
      <c r="J1915">
        <v>99</v>
      </c>
      <c r="K1915" t="s">
        <v>23</v>
      </c>
      <c r="L1915" t="s">
        <v>56</v>
      </c>
      <c r="M1915" t="s">
        <v>57</v>
      </c>
      <c r="N1915">
        <v>9999</v>
      </c>
      <c r="O1915" t="s">
        <v>40</v>
      </c>
      <c r="P1915">
        <v>48300</v>
      </c>
      <c r="T1915" s="3" t="str">
        <f t="shared" si="59"/>
        <v>.</v>
      </c>
      <c r="U1915" s="3" t="str">
        <f>IF(AND(R1915&lt;&gt;"_U",N1915&lt;&gt;9999,N1915&lt;&gt;999,L1915&lt;&gt;"Median"),IFERROR(VLOOKUP(A1915,'LBA Total'!A:P,16,0),"."),".")</f>
        <v>.</v>
      </c>
    </row>
    <row r="1916" spans="1:21" x14ac:dyDescent="0.3">
      <c r="A1916" s="1" t="str">
        <f t="shared" si="58"/>
        <v>2023|Waiheke Local Board Area|$20,000 or less</v>
      </c>
      <c r="B1916" t="s">
        <v>18</v>
      </c>
      <c r="C1916" t="s">
        <v>19</v>
      </c>
      <c r="D1916" t="s">
        <v>20</v>
      </c>
      <c r="E1916" t="s">
        <v>21</v>
      </c>
      <c r="F1916">
        <v>2023</v>
      </c>
      <c r="G1916">
        <v>2023</v>
      </c>
      <c r="H1916">
        <v>7609</v>
      </c>
      <c r="I1916" t="s">
        <v>88</v>
      </c>
      <c r="J1916">
        <v>99</v>
      </c>
      <c r="K1916" t="s">
        <v>23</v>
      </c>
      <c r="L1916">
        <v>1</v>
      </c>
      <c r="M1916" t="s">
        <v>39</v>
      </c>
      <c r="N1916">
        <v>7777</v>
      </c>
      <c r="O1916" t="s">
        <v>37</v>
      </c>
      <c r="P1916">
        <v>231</v>
      </c>
      <c r="T1916" s="3">
        <f t="shared" si="59"/>
        <v>100</v>
      </c>
      <c r="U1916" s="3">
        <f>IF(AND(R1916&lt;&gt;"_U",N1916&lt;&gt;9999,N1916&lt;&gt;999,L1916&lt;&gt;"Median"),IFERROR(VLOOKUP(A1916,'LBA Total'!A:P,16,0),"."),".")</f>
        <v>231</v>
      </c>
    </row>
    <row r="1917" spans="1:21" x14ac:dyDescent="0.3">
      <c r="A1917" s="1" t="str">
        <f t="shared" si="58"/>
        <v>2023|Waiheke Local Board Area|$20,000 or less</v>
      </c>
      <c r="B1917" t="s">
        <v>18</v>
      </c>
      <c r="C1917" t="s">
        <v>19</v>
      </c>
      <c r="D1917" t="s">
        <v>20</v>
      </c>
      <c r="E1917" t="s">
        <v>21</v>
      </c>
      <c r="F1917">
        <v>2023</v>
      </c>
      <c r="G1917">
        <v>2023</v>
      </c>
      <c r="H1917">
        <v>7609</v>
      </c>
      <c r="I1917" t="s">
        <v>88</v>
      </c>
      <c r="J1917">
        <v>99</v>
      </c>
      <c r="K1917" t="s">
        <v>23</v>
      </c>
      <c r="L1917">
        <v>1</v>
      </c>
      <c r="M1917" t="s">
        <v>39</v>
      </c>
      <c r="N1917">
        <v>999</v>
      </c>
      <c r="O1917" t="s">
        <v>42</v>
      </c>
      <c r="P1917">
        <v>0</v>
      </c>
      <c r="T1917" s="3" t="str">
        <f t="shared" si="59"/>
        <v>.</v>
      </c>
      <c r="U1917" s="3" t="str">
        <f>IF(AND(R1917&lt;&gt;"_U",N1917&lt;&gt;9999,N1917&lt;&gt;999,L1917&lt;&gt;"Median"),IFERROR(VLOOKUP(A1917,'LBA Total'!A:P,16,0),"."),".")</f>
        <v>.</v>
      </c>
    </row>
    <row r="1918" spans="1:21" x14ac:dyDescent="0.3">
      <c r="A1918" s="1" t="str">
        <f t="shared" si="58"/>
        <v>2023|Waiheke Local Board Area|$20,000 or less</v>
      </c>
      <c r="B1918" t="s">
        <v>18</v>
      </c>
      <c r="C1918" t="s">
        <v>19</v>
      </c>
      <c r="D1918" t="s">
        <v>20</v>
      </c>
      <c r="E1918" t="s">
        <v>21</v>
      </c>
      <c r="F1918">
        <v>2023</v>
      </c>
      <c r="G1918">
        <v>2023</v>
      </c>
      <c r="H1918">
        <v>7609</v>
      </c>
      <c r="I1918" t="s">
        <v>88</v>
      </c>
      <c r="J1918">
        <v>99</v>
      </c>
      <c r="K1918" t="s">
        <v>23</v>
      </c>
      <c r="L1918">
        <v>1</v>
      </c>
      <c r="M1918" t="s">
        <v>39</v>
      </c>
      <c r="N1918">
        <v>1</v>
      </c>
      <c r="O1918" t="s">
        <v>33</v>
      </c>
      <c r="P1918">
        <v>120</v>
      </c>
      <c r="T1918" s="3">
        <f t="shared" si="59"/>
        <v>51.95</v>
      </c>
      <c r="U1918" s="3">
        <f>IF(AND(R1918&lt;&gt;"_U",N1918&lt;&gt;9999,N1918&lt;&gt;999,L1918&lt;&gt;"Median"),IFERROR(VLOOKUP(A1918,'LBA Total'!A:P,16,0),"."),".")</f>
        <v>231</v>
      </c>
    </row>
    <row r="1919" spans="1:21" x14ac:dyDescent="0.3">
      <c r="A1919" s="1" t="str">
        <f t="shared" si="58"/>
        <v>2023|Waiheke Local Board Area|$20,000 or less</v>
      </c>
      <c r="B1919" t="s">
        <v>18</v>
      </c>
      <c r="C1919" t="s">
        <v>19</v>
      </c>
      <c r="D1919" t="s">
        <v>20</v>
      </c>
      <c r="E1919" t="s">
        <v>21</v>
      </c>
      <c r="F1919">
        <v>2023</v>
      </c>
      <c r="G1919">
        <v>2023</v>
      </c>
      <c r="H1919">
        <v>7609</v>
      </c>
      <c r="I1919" t="s">
        <v>88</v>
      </c>
      <c r="J1919">
        <v>99</v>
      </c>
      <c r="K1919" t="s">
        <v>23</v>
      </c>
      <c r="L1919">
        <v>1</v>
      </c>
      <c r="M1919" t="s">
        <v>39</v>
      </c>
      <c r="N1919">
        <v>9999</v>
      </c>
      <c r="O1919" t="s">
        <v>40</v>
      </c>
      <c r="P1919">
        <v>231</v>
      </c>
      <c r="T1919" s="3" t="str">
        <f t="shared" si="59"/>
        <v>.</v>
      </c>
      <c r="U1919" s="3" t="str">
        <f>IF(AND(R1919&lt;&gt;"_U",N1919&lt;&gt;9999,N1919&lt;&gt;999,L1919&lt;&gt;"Median"),IFERROR(VLOOKUP(A1919,'LBA Total'!A:P,16,0),"."),".")</f>
        <v>.</v>
      </c>
    </row>
    <row r="1920" spans="1:21" x14ac:dyDescent="0.3">
      <c r="A1920" s="1" t="str">
        <f t="shared" si="58"/>
        <v>2023|Waiheke Local Board Area|$20,000 or less</v>
      </c>
      <c r="B1920" t="s">
        <v>18</v>
      </c>
      <c r="C1920" t="s">
        <v>19</v>
      </c>
      <c r="D1920" t="s">
        <v>20</v>
      </c>
      <c r="E1920" t="s">
        <v>21</v>
      </c>
      <c r="F1920">
        <v>2023</v>
      </c>
      <c r="G1920">
        <v>2023</v>
      </c>
      <c r="H1920">
        <v>7609</v>
      </c>
      <c r="I1920" t="s">
        <v>88</v>
      </c>
      <c r="J1920">
        <v>99</v>
      </c>
      <c r="K1920" t="s">
        <v>23</v>
      </c>
      <c r="L1920">
        <v>1</v>
      </c>
      <c r="M1920" t="s">
        <v>39</v>
      </c>
      <c r="N1920">
        <v>2</v>
      </c>
      <c r="O1920" t="s">
        <v>28</v>
      </c>
      <c r="P1920">
        <v>75</v>
      </c>
      <c r="T1920" s="3">
        <f t="shared" si="59"/>
        <v>32.47</v>
      </c>
      <c r="U1920" s="3">
        <f>IF(AND(R1920&lt;&gt;"_U",N1920&lt;&gt;9999,N1920&lt;&gt;999,L1920&lt;&gt;"Median"),IFERROR(VLOOKUP(A1920,'LBA Total'!A:P,16,0),"."),".")</f>
        <v>231</v>
      </c>
    </row>
    <row r="1921" spans="1:21" x14ac:dyDescent="0.3">
      <c r="A1921" s="1" t="str">
        <f t="shared" si="58"/>
        <v>2023|Waiheke Local Board Area|$20,000 or less</v>
      </c>
      <c r="B1921" t="s">
        <v>18</v>
      </c>
      <c r="C1921" t="s">
        <v>19</v>
      </c>
      <c r="D1921" t="s">
        <v>20</v>
      </c>
      <c r="E1921" t="s">
        <v>21</v>
      </c>
      <c r="F1921">
        <v>2023</v>
      </c>
      <c r="G1921">
        <v>2023</v>
      </c>
      <c r="H1921">
        <v>7609</v>
      </c>
      <c r="I1921" t="s">
        <v>88</v>
      </c>
      <c r="J1921">
        <v>99</v>
      </c>
      <c r="K1921" t="s">
        <v>23</v>
      </c>
      <c r="L1921">
        <v>1</v>
      </c>
      <c r="M1921" t="s">
        <v>39</v>
      </c>
      <c r="N1921">
        <v>3</v>
      </c>
      <c r="O1921" t="s">
        <v>25</v>
      </c>
      <c r="P1921">
        <v>36</v>
      </c>
      <c r="T1921" s="3">
        <f t="shared" si="59"/>
        <v>15.58</v>
      </c>
      <c r="U1921" s="3">
        <f>IF(AND(R1921&lt;&gt;"_U",N1921&lt;&gt;9999,N1921&lt;&gt;999,L1921&lt;&gt;"Median"),IFERROR(VLOOKUP(A1921,'LBA Total'!A:P,16,0),"."),".")</f>
        <v>231</v>
      </c>
    </row>
    <row r="1922" spans="1:21" x14ac:dyDescent="0.3">
      <c r="A1922" s="1" t="str">
        <f t="shared" si="58"/>
        <v>2023|Waiheke Local Board Area|$20,001-$30,000</v>
      </c>
      <c r="B1922" t="s">
        <v>18</v>
      </c>
      <c r="C1922" t="s">
        <v>19</v>
      </c>
      <c r="D1922" t="s">
        <v>20</v>
      </c>
      <c r="E1922" t="s">
        <v>21</v>
      </c>
      <c r="F1922">
        <v>2023</v>
      </c>
      <c r="G1922">
        <v>2023</v>
      </c>
      <c r="H1922">
        <v>7609</v>
      </c>
      <c r="I1922" t="s">
        <v>88</v>
      </c>
      <c r="J1922">
        <v>99</v>
      </c>
      <c r="K1922" t="s">
        <v>23</v>
      </c>
      <c r="L1922">
        <v>2</v>
      </c>
      <c r="M1922" t="s">
        <v>24</v>
      </c>
      <c r="N1922">
        <v>3</v>
      </c>
      <c r="O1922" t="s">
        <v>25</v>
      </c>
      <c r="P1922">
        <v>48</v>
      </c>
      <c r="T1922" s="3">
        <f t="shared" si="59"/>
        <v>13.56</v>
      </c>
      <c r="U1922" s="3">
        <f>IF(AND(R1922&lt;&gt;"_U",N1922&lt;&gt;9999,N1922&lt;&gt;999,L1922&lt;&gt;"Median"),IFERROR(VLOOKUP(A1922,'LBA Total'!A:P,16,0),"."),".")</f>
        <v>354</v>
      </c>
    </row>
    <row r="1923" spans="1:21" x14ac:dyDescent="0.3">
      <c r="A1923" s="1" t="str">
        <f t="shared" ref="A1923:A1986" si="60">G1923&amp;"|"&amp;I1923&amp;"|"&amp;M1923</f>
        <v>2023|Waiheke Local Board Area|$20,001-$30,000</v>
      </c>
      <c r="B1923" t="s">
        <v>18</v>
      </c>
      <c r="C1923" t="s">
        <v>19</v>
      </c>
      <c r="D1923" t="s">
        <v>20</v>
      </c>
      <c r="E1923" t="s">
        <v>21</v>
      </c>
      <c r="F1923">
        <v>2023</v>
      </c>
      <c r="G1923">
        <v>2023</v>
      </c>
      <c r="H1923">
        <v>7609</v>
      </c>
      <c r="I1923" t="s">
        <v>88</v>
      </c>
      <c r="J1923">
        <v>99</v>
      </c>
      <c r="K1923" t="s">
        <v>23</v>
      </c>
      <c r="L1923">
        <v>2</v>
      </c>
      <c r="M1923" t="s">
        <v>24</v>
      </c>
      <c r="N1923">
        <v>7777</v>
      </c>
      <c r="O1923" t="s">
        <v>37</v>
      </c>
      <c r="P1923">
        <v>354</v>
      </c>
      <c r="T1923" s="3">
        <f t="shared" ref="T1923:T1986" si="61">IF(AND(R1923&lt;&gt;"_U",R1923&lt;&gt;"c",N1923&lt;&gt;999,N1923&lt;&gt;9999,L1923&lt;&gt;"Median"),IFERROR((ROUND(P1923/U1923*100,2)),"."),".")</f>
        <v>100</v>
      </c>
      <c r="U1923" s="3">
        <f>IF(AND(R1923&lt;&gt;"_U",N1923&lt;&gt;9999,N1923&lt;&gt;999,L1923&lt;&gt;"Median"),IFERROR(VLOOKUP(A1923,'LBA Total'!A:P,16,0),"."),".")</f>
        <v>354</v>
      </c>
    </row>
    <row r="1924" spans="1:21" x14ac:dyDescent="0.3">
      <c r="A1924" s="1" t="str">
        <f t="shared" si="60"/>
        <v>2023|Waiheke Local Board Area|$20,001-$30,000</v>
      </c>
      <c r="B1924" t="s">
        <v>18</v>
      </c>
      <c r="C1924" t="s">
        <v>19</v>
      </c>
      <c r="D1924" t="s">
        <v>20</v>
      </c>
      <c r="E1924" t="s">
        <v>21</v>
      </c>
      <c r="F1924">
        <v>2023</v>
      </c>
      <c r="G1924">
        <v>2023</v>
      </c>
      <c r="H1924">
        <v>7609</v>
      </c>
      <c r="I1924" t="s">
        <v>88</v>
      </c>
      <c r="J1924">
        <v>99</v>
      </c>
      <c r="K1924" t="s">
        <v>23</v>
      </c>
      <c r="L1924">
        <v>2</v>
      </c>
      <c r="M1924" t="s">
        <v>24</v>
      </c>
      <c r="N1924">
        <v>2</v>
      </c>
      <c r="O1924" t="s">
        <v>28</v>
      </c>
      <c r="P1924">
        <v>90</v>
      </c>
      <c r="T1924" s="3">
        <f t="shared" si="61"/>
        <v>25.42</v>
      </c>
      <c r="U1924" s="3">
        <f>IF(AND(R1924&lt;&gt;"_U",N1924&lt;&gt;9999,N1924&lt;&gt;999,L1924&lt;&gt;"Median"),IFERROR(VLOOKUP(A1924,'LBA Total'!A:P,16,0),"."),".")</f>
        <v>354</v>
      </c>
    </row>
    <row r="1925" spans="1:21" x14ac:dyDescent="0.3">
      <c r="A1925" s="1" t="str">
        <f t="shared" si="60"/>
        <v>2023|Waiheke Local Board Area|$20,001-$30,000</v>
      </c>
      <c r="B1925" t="s">
        <v>18</v>
      </c>
      <c r="C1925" t="s">
        <v>19</v>
      </c>
      <c r="D1925" t="s">
        <v>20</v>
      </c>
      <c r="E1925" t="s">
        <v>21</v>
      </c>
      <c r="F1925">
        <v>2023</v>
      </c>
      <c r="G1925">
        <v>2023</v>
      </c>
      <c r="H1925">
        <v>7609</v>
      </c>
      <c r="I1925" t="s">
        <v>88</v>
      </c>
      <c r="J1925">
        <v>99</v>
      </c>
      <c r="K1925" t="s">
        <v>23</v>
      </c>
      <c r="L1925">
        <v>2</v>
      </c>
      <c r="M1925" t="s">
        <v>24</v>
      </c>
      <c r="N1925">
        <v>1</v>
      </c>
      <c r="O1925" t="s">
        <v>33</v>
      </c>
      <c r="P1925">
        <v>216</v>
      </c>
      <c r="T1925" s="3">
        <f t="shared" si="61"/>
        <v>61.02</v>
      </c>
      <c r="U1925" s="3">
        <f>IF(AND(R1925&lt;&gt;"_U",N1925&lt;&gt;9999,N1925&lt;&gt;999,L1925&lt;&gt;"Median"),IFERROR(VLOOKUP(A1925,'LBA Total'!A:P,16,0),"."),".")</f>
        <v>354</v>
      </c>
    </row>
    <row r="1926" spans="1:21" x14ac:dyDescent="0.3">
      <c r="A1926" s="1" t="str">
        <f t="shared" si="60"/>
        <v>2023|Waiheke Local Board Area|$20,001-$30,000</v>
      </c>
      <c r="B1926" t="s">
        <v>18</v>
      </c>
      <c r="C1926" t="s">
        <v>19</v>
      </c>
      <c r="D1926" t="s">
        <v>20</v>
      </c>
      <c r="E1926" t="s">
        <v>21</v>
      </c>
      <c r="F1926">
        <v>2023</v>
      </c>
      <c r="G1926">
        <v>2023</v>
      </c>
      <c r="H1926">
        <v>7609</v>
      </c>
      <c r="I1926" t="s">
        <v>88</v>
      </c>
      <c r="J1926">
        <v>99</v>
      </c>
      <c r="K1926" t="s">
        <v>23</v>
      </c>
      <c r="L1926">
        <v>2</v>
      </c>
      <c r="M1926" t="s">
        <v>24</v>
      </c>
      <c r="N1926">
        <v>9999</v>
      </c>
      <c r="O1926" t="s">
        <v>40</v>
      </c>
      <c r="P1926">
        <v>354</v>
      </c>
      <c r="T1926" s="3" t="str">
        <f t="shared" si="61"/>
        <v>.</v>
      </c>
      <c r="U1926" s="3" t="str">
        <f>IF(AND(R1926&lt;&gt;"_U",N1926&lt;&gt;9999,N1926&lt;&gt;999,L1926&lt;&gt;"Median"),IFERROR(VLOOKUP(A1926,'LBA Total'!A:P,16,0),"."),".")</f>
        <v>.</v>
      </c>
    </row>
    <row r="1927" spans="1:21" x14ac:dyDescent="0.3">
      <c r="A1927" s="1" t="str">
        <f t="shared" si="60"/>
        <v>2023|Waiheke Local Board Area|$20,001-$30,000</v>
      </c>
      <c r="B1927" t="s">
        <v>18</v>
      </c>
      <c r="C1927" t="s">
        <v>19</v>
      </c>
      <c r="D1927" t="s">
        <v>20</v>
      </c>
      <c r="E1927" t="s">
        <v>21</v>
      </c>
      <c r="F1927">
        <v>2023</v>
      </c>
      <c r="G1927">
        <v>2023</v>
      </c>
      <c r="H1927">
        <v>7609</v>
      </c>
      <c r="I1927" t="s">
        <v>88</v>
      </c>
      <c r="J1927">
        <v>99</v>
      </c>
      <c r="K1927" t="s">
        <v>23</v>
      </c>
      <c r="L1927">
        <v>2</v>
      </c>
      <c r="M1927" t="s">
        <v>24</v>
      </c>
      <c r="N1927">
        <v>999</v>
      </c>
      <c r="O1927" t="s">
        <v>42</v>
      </c>
      <c r="P1927">
        <v>0</v>
      </c>
      <c r="T1927" s="3" t="str">
        <f t="shared" si="61"/>
        <v>.</v>
      </c>
      <c r="U1927" s="3" t="str">
        <f>IF(AND(R1927&lt;&gt;"_U",N1927&lt;&gt;9999,N1927&lt;&gt;999,L1927&lt;&gt;"Median"),IFERROR(VLOOKUP(A1927,'LBA Total'!A:P,16,0),"."),".")</f>
        <v>.</v>
      </c>
    </row>
    <row r="1928" spans="1:21" x14ac:dyDescent="0.3">
      <c r="A1928" s="1" t="str">
        <f t="shared" si="60"/>
        <v>2023|Waiheke Local Board Area|$30,001-$50,000</v>
      </c>
      <c r="B1928" t="s">
        <v>18</v>
      </c>
      <c r="C1928" t="s">
        <v>19</v>
      </c>
      <c r="D1928" t="s">
        <v>20</v>
      </c>
      <c r="E1928" t="s">
        <v>21</v>
      </c>
      <c r="F1928">
        <v>2023</v>
      </c>
      <c r="G1928">
        <v>2023</v>
      </c>
      <c r="H1928">
        <v>7609</v>
      </c>
      <c r="I1928" t="s">
        <v>88</v>
      </c>
      <c r="J1928">
        <v>99</v>
      </c>
      <c r="K1928" t="s">
        <v>23</v>
      </c>
      <c r="L1928">
        <v>3</v>
      </c>
      <c r="M1928" t="s">
        <v>45</v>
      </c>
      <c r="N1928">
        <v>1</v>
      </c>
      <c r="O1928" t="s">
        <v>33</v>
      </c>
      <c r="P1928">
        <v>300</v>
      </c>
      <c r="T1928" s="3">
        <f t="shared" si="61"/>
        <v>56.18</v>
      </c>
      <c r="U1928" s="3">
        <f>IF(AND(R1928&lt;&gt;"_U",N1928&lt;&gt;9999,N1928&lt;&gt;999,L1928&lt;&gt;"Median"),IFERROR(VLOOKUP(A1928,'LBA Total'!A:P,16,0),"."),".")</f>
        <v>534</v>
      </c>
    </row>
    <row r="1929" spans="1:21" x14ac:dyDescent="0.3">
      <c r="A1929" s="1" t="str">
        <f t="shared" si="60"/>
        <v>2023|Waiheke Local Board Area|$30,001-$50,000</v>
      </c>
      <c r="B1929" t="s">
        <v>18</v>
      </c>
      <c r="C1929" t="s">
        <v>19</v>
      </c>
      <c r="D1929" t="s">
        <v>20</v>
      </c>
      <c r="E1929" t="s">
        <v>21</v>
      </c>
      <c r="F1929">
        <v>2023</v>
      </c>
      <c r="G1929">
        <v>2023</v>
      </c>
      <c r="H1929">
        <v>7609</v>
      </c>
      <c r="I1929" t="s">
        <v>88</v>
      </c>
      <c r="J1929">
        <v>99</v>
      </c>
      <c r="K1929" t="s">
        <v>23</v>
      </c>
      <c r="L1929">
        <v>3</v>
      </c>
      <c r="M1929" t="s">
        <v>45</v>
      </c>
      <c r="N1929">
        <v>7777</v>
      </c>
      <c r="O1929" t="s">
        <v>37</v>
      </c>
      <c r="P1929">
        <v>534</v>
      </c>
      <c r="T1929" s="3">
        <f t="shared" si="61"/>
        <v>100</v>
      </c>
      <c r="U1929" s="3">
        <f>IF(AND(R1929&lt;&gt;"_U",N1929&lt;&gt;9999,N1929&lt;&gt;999,L1929&lt;&gt;"Median"),IFERROR(VLOOKUP(A1929,'LBA Total'!A:P,16,0),"."),".")</f>
        <v>534</v>
      </c>
    </row>
    <row r="1930" spans="1:21" x14ac:dyDescent="0.3">
      <c r="A1930" s="1" t="str">
        <f t="shared" si="60"/>
        <v>2023|Waiheke Local Board Area|$30,001-$50,000</v>
      </c>
      <c r="B1930" t="s">
        <v>18</v>
      </c>
      <c r="C1930" t="s">
        <v>19</v>
      </c>
      <c r="D1930" t="s">
        <v>20</v>
      </c>
      <c r="E1930" t="s">
        <v>21</v>
      </c>
      <c r="F1930">
        <v>2023</v>
      </c>
      <c r="G1930">
        <v>2023</v>
      </c>
      <c r="H1930">
        <v>7609</v>
      </c>
      <c r="I1930" t="s">
        <v>88</v>
      </c>
      <c r="J1930">
        <v>99</v>
      </c>
      <c r="K1930" t="s">
        <v>23</v>
      </c>
      <c r="L1930">
        <v>3</v>
      </c>
      <c r="M1930" t="s">
        <v>45</v>
      </c>
      <c r="N1930">
        <v>9999</v>
      </c>
      <c r="O1930" t="s">
        <v>40</v>
      </c>
      <c r="P1930">
        <v>534</v>
      </c>
      <c r="T1930" s="3" t="str">
        <f t="shared" si="61"/>
        <v>.</v>
      </c>
      <c r="U1930" s="3" t="str">
        <f>IF(AND(R1930&lt;&gt;"_U",N1930&lt;&gt;9999,N1930&lt;&gt;999,L1930&lt;&gt;"Median"),IFERROR(VLOOKUP(A1930,'LBA Total'!A:P,16,0),"."),".")</f>
        <v>.</v>
      </c>
    </row>
    <row r="1931" spans="1:21" x14ac:dyDescent="0.3">
      <c r="A1931" s="1" t="str">
        <f t="shared" si="60"/>
        <v>2023|Waiheke Local Board Area|$30,001-$50,000</v>
      </c>
      <c r="B1931" t="s">
        <v>18</v>
      </c>
      <c r="C1931" t="s">
        <v>19</v>
      </c>
      <c r="D1931" t="s">
        <v>20</v>
      </c>
      <c r="E1931" t="s">
        <v>21</v>
      </c>
      <c r="F1931">
        <v>2023</v>
      </c>
      <c r="G1931">
        <v>2023</v>
      </c>
      <c r="H1931">
        <v>7609</v>
      </c>
      <c r="I1931" t="s">
        <v>88</v>
      </c>
      <c r="J1931">
        <v>99</v>
      </c>
      <c r="K1931" t="s">
        <v>23</v>
      </c>
      <c r="L1931">
        <v>3</v>
      </c>
      <c r="M1931" t="s">
        <v>45</v>
      </c>
      <c r="N1931">
        <v>999</v>
      </c>
      <c r="O1931" t="s">
        <v>42</v>
      </c>
      <c r="P1931">
        <v>0</v>
      </c>
      <c r="T1931" s="3" t="str">
        <f t="shared" si="61"/>
        <v>.</v>
      </c>
      <c r="U1931" s="3" t="str">
        <f>IF(AND(R1931&lt;&gt;"_U",N1931&lt;&gt;9999,N1931&lt;&gt;999,L1931&lt;&gt;"Median"),IFERROR(VLOOKUP(A1931,'LBA Total'!A:P,16,0),"."),".")</f>
        <v>.</v>
      </c>
    </row>
    <row r="1932" spans="1:21" x14ac:dyDescent="0.3">
      <c r="A1932" s="1" t="str">
        <f t="shared" si="60"/>
        <v>2023|Waiheke Local Board Area|$30,001-$50,000</v>
      </c>
      <c r="B1932" t="s">
        <v>18</v>
      </c>
      <c r="C1932" t="s">
        <v>19</v>
      </c>
      <c r="D1932" t="s">
        <v>20</v>
      </c>
      <c r="E1932" t="s">
        <v>21</v>
      </c>
      <c r="F1932">
        <v>2023</v>
      </c>
      <c r="G1932">
        <v>2023</v>
      </c>
      <c r="H1932">
        <v>7609</v>
      </c>
      <c r="I1932" t="s">
        <v>88</v>
      </c>
      <c r="J1932">
        <v>99</v>
      </c>
      <c r="K1932" t="s">
        <v>23</v>
      </c>
      <c r="L1932">
        <v>3</v>
      </c>
      <c r="M1932" t="s">
        <v>45</v>
      </c>
      <c r="N1932">
        <v>3</v>
      </c>
      <c r="O1932" t="s">
        <v>25</v>
      </c>
      <c r="P1932">
        <v>75</v>
      </c>
      <c r="T1932" s="3">
        <f t="shared" si="61"/>
        <v>14.04</v>
      </c>
      <c r="U1932" s="3">
        <f>IF(AND(R1932&lt;&gt;"_U",N1932&lt;&gt;9999,N1932&lt;&gt;999,L1932&lt;&gt;"Median"),IFERROR(VLOOKUP(A1932,'LBA Total'!A:P,16,0),"."),".")</f>
        <v>534</v>
      </c>
    </row>
    <row r="1933" spans="1:21" x14ac:dyDescent="0.3">
      <c r="A1933" s="1" t="str">
        <f t="shared" si="60"/>
        <v>2023|Waiheke Local Board Area|$30,001-$50,000</v>
      </c>
      <c r="B1933" t="s">
        <v>18</v>
      </c>
      <c r="C1933" t="s">
        <v>19</v>
      </c>
      <c r="D1933" t="s">
        <v>20</v>
      </c>
      <c r="E1933" t="s">
        <v>21</v>
      </c>
      <c r="F1933">
        <v>2023</v>
      </c>
      <c r="G1933">
        <v>2023</v>
      </c>
      <c r="H1933">
        <v>7609</v>
      </c>
      <c r="I1933" t="s">
        <v>88</v>
      </c>
      <c r="J1933">
        <v>99</v>
      </c>
      <c r="K1933" t="s">
        <v>23</v>
      </c>
      <c r="L1933">
        <v>3</v>
      </c>
      <c r="M1933" t="s">
        <v>45</v>
      </c>
      <c r="N1933">
        <v>2</v>
      </c>
      <c r="O1933" t="s">
        <v>28</v>
      </c>
      <c r="P1933">
        <v>156</v>
      </c>
      <c r="T1933" s="3">
        <f t="shared" si="61"/>
        <v>29.21</v>
      </c>
      <c r="U1933" s="3">
        <f>IF(AND(R1933&lt;&gt;"_U",N1933&lt;&gt;9999,N1933&lt;&gt;999,L1933&lt;&gt;"Median"),IFERROR(VLOOKUP(A1933,'LBA Total'!A:P,16,0),"."),".")</f>
        <v>534</v>
      </c>
    </row>
    <row r="1934" spans="1:21" x14ac:dyDescent="0.3">
      <c r="A1934" s="1" t="str">
        <f t="shared" si="60"/>
        <v>2023|Waiheke Local Board Area|$50,001-$70,000</v>
      </c>
      <c r="B1934" t="s">
        <v>18</v>
      </c>
      <c r="C1934" t="s">
        <v>19</v>
      </c>
      <c r="D1934" t="s">
        <v>20</v>
      </c>
      <c r="E1934" t="s">
        <v>21</v>
      </c>
      <c r="F1934">
        <v>2023</v>
      </c>
      <c r="G1934">
        <v>2023</v>
      </c>
      <c r="H1934">
        <v>7609</v>
      </c>
      <c r="I1934" t="s">
        <v>88</v>
      </c>
      <c r="J1934">
        <v>99</v>
      </c>
      <c r="K1934" t="s">
        <v>23</v>
      </c>
      <c r="L1934">
        <v>4</v>
      </c>
      <c r="M1934" t="s">
        <v>36</v>
      </c>
      <c r="N1934">
        <v>9999</v>
      </c>
      <c r="O1934" t="s">
        <v>40</v>
      </c>
      <c r="P1934">
        <v>396</v>
      </c>
      <c r="T1934" s="3" t="str">
        <f t="shared" si="61"/>
        <v>.</v>
      </c>
      <c r="U1934" s="3" t="str">
        <f>IF(AND(R1934&lt;&gt;"_U",N1934&lt;&gt;9999,N1934&lt;&gt;999,L1934&lt;&gt;"Median"),IFERROR(VLOOKUP(A1934,'LBA Total'!A:P,16,0),"."),".")</f>
        <v>.</v>
      </c>
    </row>
    <row r="1935" spans="1:21" x14ac:dyDescent="0.3">
      <c r="A1935" s="1" t="str">
        <f t="shared" si="60"/>
        <v>2023|Waiheke Local Board Area|$50,001-$70,000</v>
      </c>
      <c r="B1935" t="s">
        <v>18</v>
      </c>
      <c r="C1935" t="s">
        <v>19</v>
      </c>
      <c r="D1935" t="s">
        <v>20</v>
      </c>
      <c r="E1935" t="s">
        <v>21</v>
      </c>
      <c r="F1935">
        <v>2023</v>
      </c>
      <c r="G1935">
        <v>2023</v>
      </c>
      <c r="H1935">
        <v>7609</v>
      </c>
      <c r="I1935" t="s">
        <v>88</v>
      </c>
      <c r="J1935">
        <v>99</v>
      </c>
      <c r="K1935" t="s">
        <v>23</v>
      </c>
      <c r="L1935">
        <v>4</v>
      </c>
      <c r="M1935" t="s">
        <v>36</v>
      </c>
      <c r="N1935">
        <v>3</v>
      </c>
      <c r="O1935" t="s">
        <v>25</v>
      </c>
      <c r="P1935">
        <v>60</v>
      </c>
      <c r="T1935" s="3">
        <f t="shared" si="61"/>
        <v>15.15</v>
      </c>
      <c r="U1935" s="3">
        <f>IF(AND(R1935&lt;&gt;"_U",N1935&lt;&gt;9999,N1935&lt;&gt;999,L1935&lt;&gt;"Median"),IFERROR(VLOOKUP(A1935,'LBA Total'!A:P,16,0),"."),".")</f>
        <v>396</v>
      </c>
    </row>
    <row r="1936" spans="1:21" x14ac:dyDescent="0.3">
      <c r="A1936" s="1" t="str">
        <f t="shared" si="60"/>
        <v>2023|Waiheke Local Board Area|$50,001-$70,000</v>
      </c>
      <c r="B1936" t="s">
        <v>18</v>
      </c>
      <c r="C1936" t="s">
        <v>19</v>
      </c>
      <c r="D1936" t="s">
        <v>20</v>
      </c>
      <c r="E1936" t="s">
        <v>21</v>
      </c>
      <c r="F1936">
        <v>2023</v>
      </c>
      <c r="G1936">
        <v>2023</v>
      </c>
      <c r="H1936">
        <v>7609</v>
      </c>
      <c r="I1936" t="s">
        <v>88</v>
      </c>
      <c r="J1936">
        <v>99</v>
      </c>
      <c r="K1936" t="s">
        <v>23</v>
      </c>
      <c r="L1936">
        <v>4</v>
      </c>
      <c r="M1936" t="s">
        <v>36</v>
      </c>
      <c r="N1936">
        <v>7777</v>
      </c>
      <c r="O1936" t="s">
        <v>37</v>
      </c>
      <c r="P1936">
        <v>396</v>
      </c>
      <c r="T1936" s="3">
        <f t="shared" si="61"/>
        <v>100</v>
      </c>
      <c r="U1936" s="3">
        <f>IF(AND(R1936&lt;&gt;"_U",N1936&lt;&gt;9999,N1936&lt;&gt;999,L1936&lt;&gt;"Median"),IFERROR(VLOOKUP(A1936,'LBA Total'!A:P,16,0),"."),".")</f>
        <v>396</v>
      </c>
    </row>
    <row r="1937" spans="1:21" x14ac:dyDescent="0.3">
      <c r="A1937" s="1" t="str">
        <f t="shared" si="60"/>
        <v>2023|Waiheke Local Board Area|$50,001-$70,000</v>
      </c>
      <c r="B1937" t="s">
        <v>18</v>
      </c>
      <c r="C1937" t="s">
        <v>19</v>
      </c>
      <c r="D1937" t="s">
        <v>20</v>
      </c>
      <c r="E1937" t="s">
        <v>21</v>
      </c>
      <c r="F1937">
        <v>2023</v>
      </c>
      <c r="G1937">
        <v>2023</v>
      </c>
      <c r="H1937">
        <v>7609</v>
      </c>
      <c r="I1937" t="s">
        <v>88</v>
      </c>
      <c r="J1937">
        <v>99</v>
      </c>
      <c r="K1937" t="s">
        <v>23</v>
      </c>
      <c r="L1937">
        <v>4</v>
      </c>
      <c r="M1937" t="s">
        <v>36</v>
      </c>
      <c r="N1937">
        <v>2</v>
      </c>
      <c r="O1937" t="s">
        <v>28</v>
      </c>
      <c r="P1937">
        <v>123</v>
      </c>
      <c r="T1937" s="3">
        <f t="shared" si="61"/>
        <v>31.06</v>
      </c>
      <c r="U1937" s="3">
        <f>IF(AND(R1937&lt;&gt;"_U",N1937&lt;&gt;9999,N1937&lt;&gt;999,L1937&lt;&gt;"Median"),IFERROR(VLOOKUP(A1937,'LBA Total'!A:P,16,0),"."),".")</f>
        <v>396</v>
      </c>
    </row>
    <row r="1938" spans="1:21" x14ac:dyDescent="0.3">
      <c r="A1938" s="1" t="str">
        <f t="shared" si="60"/>
        <v>2023|Waiheke Local Board Area|$50,001-$70,000</v>
      </c>
      <c r="B1938" t="s">
        <v>18</v>
      </c>
      <c r="C1938" t="s">
        <v>19</v>
      </c>
      <c r="D1938" t="s">
        <v>20</v>
      </c>
      <c r="E1938" t="s">
        <v>21</v>
      </c>
      <c r="F1938">
        <v>2023</v>
      </c>
      <c r="G1938">
        <v>2023</v>
      </c>
      <c r="H1938">
        <v>7609</v>
      </c>
      <c r="I1938" t="s">
        <v>88</v>
      </c>
      <c r="J1938">
        <v>99</v>
      </c>
      <c r="K1938" t="s">
        <v>23</v>
      </c>
      <c r="L1938">
        <v>4</v>
      </c>
      <c r="M1938" t="s">
        <v>36</v>
      </c>
      <c r="N1938">
        <v>999</v>
      </c>
      <c r="O1938" t="s">
        <v>42</v>
      </c>
      <c r="P1938">
        <v>0</v>
      </c>
      <c r="T1938" s="3" t="str">
        <f t="shared" si="61"/>
        <v>.</v>
      </c>
      <c r="U1938" s="3" t="str">
        <f>IF(AND(R1938&lt;&gt;"_U",N1938&lt;&gt;9999,N1938&lt;&gt;999,L1938&lt;&gt;"Median"),IFERROR(VLOOKUP(A1938,'LBA Total'!A:P,16,0),"."),".")</f>
        <v>.</v>
      </c>
    </row>
    <row r="1939" spans="1:21" x14ac:dyDescent="0.3">
      <c r="A1939" s="1" t="str">
        <f t="shared" si="60"/>
        <v>2023|Waiheke Local Board Area|$50,001-$70,000</v>
      </c>
      <c r="B1939" t="s">
        <v>18</v>
      </c>
      <c r="C1939" t="s">
        <v>19</v>
      </c>
      <c r="D1939" t="s">
        <v>20</v>
      </c>
      <c r="E1939" t="s">
        <v>21</v>
      </c>
      <c r="F1939">
        <v>2023</v>
      </c>
      <c r="G1939">
        <v>2023</v>
      </c>
      <c r="H1939">
        <v>7609</v>
      </c>
      <c r="I1939" t="s">
        <v>88</v>
      </c>
      <c r="J1939">
        <v>99</v>
      </c>
      <c r="K1939" t="s">
        <v>23</v>
      </c>
      <c r="L1939">
        <v>4</v>
      </c>
      <c r="M1939" t="s">
        <v>36</v>
      </c>
      <c r="N1939">
        <v>1</v>
      </c>
      <c r="O1939" t="s">
        <v>33</v>
      </c>
      <c r="P1939">
        <v>213</v>
      </c>
      <c r="T1939" s="3">
        <f t="shared" si="61"/>
        <v>53.79</v>
      </c>
      <c r="U1939" s="3">
        <f>IF(AND(R1939&lt;&gt;"_U",N1939&lt;&gt;9999,N1939&lt;&gt;999,L1939&lt;&gt;"Median"),IFERROR(VLOOKUP(A1939,'LBA Total'!A:P,16,0),"."),".")</f>
        <v>396</v>
      </c>
    </row>
    <row r="1940" spans="1:21" x14ac:dyDescent="0.3">
      <c r="A1940" s="1" t="str">
        <f t="shared" si="60"/>
        <v>2023|Waiheke Local Board Area|$70,001-$100,000</v>
      </c>
      <c r="B1940" t="s">
        <v>18</v>
      </c>
      <c r="C1940" t="s">
        <v>19</v>
      </c>
      <c r="D1940" t="s">
        <v>20</v>
      </c>
      <c r="E1940" t="s">
        <v>21</v>
      </c>
      <c r="F1940">
        <v>2023</v>
      </c>
      <c r="G1940">
        <v>2023</v>
      </c>
      <c r="H1940">
        <v>7609</v>
      </c>
      <c r="I1940" t="s">
        <v>88</v>
      </c>
      <c r="J1940">
        <v>99</v>
      </c>
      <c r="K1940" t="s">
        <v>23</v>
      </c>
      <c r="L1940">
        <v>5</v>
      </c>
      <c r="M1940" t="s">
        <v>58</v>
      </c>
      <c r="N1940">
        <v>999</v>
      </c>
      <c r="O1940" t="s">
        <v>42</v>
      </c>
      <c r="P1940">
        <v>0</v>
      </c>
      <c r="T1940" s="3" t="str">
        <f t="shared" si="61"/>
        <v>.</v>
      </c>
      <c r="U1940" s="3" t="str">
        <f>IF(AND(R1940&lt;&gt;"_U",N1940&lt;&gt;9999,N1940&lt;&gt;999,L1940&lt;&gt;"Median"),IFERROR(VLOOKUP(A1940,'LBA Total'!A:P,16,0),"."),".")</f>
        <v>.</v>
      </c>
    </row>
    <row r="1941" spans="1:21" x14ac:dyDescent="0.3">
      <c r="A1941" s="1" t="str">
        <f t="shared" si="60"/>
        <v>2023|Waiheke Local Board Area|$70,001-$100,000</v>
      </c>
      <c r="B1941" t="s">
        <v>18</v>
      </c>
      <c r="C1941" t="s">
        <v>19</v>
      </c>
      <c r="D1941" t="s">
        <v>20</v>
      </c>
      <c r="E1941" t="s">
        <v>21</v>
      </c>
      <c r="F1941">
        <v>2023</v>
      </c>
      <c r="G1941">
        <v>2023</v>
      </c>
      <c r="H1941">
        <v>7609</v>
      </c>
      <c r="I1941" t="s">
        <v>88</v>
      </c>
      <c r="J1941">
        <v>99</v>
      </c>
      <c r="K1941" t="s">
        <v>23</v>
      </c>
      <c r="L1941">
        <v>5</v>
      </c>
      <c r="M1941" t="s">
        <v>58</v>
      </c>
      <c r="N1941">
        <v>3</v>
      </c>
      <c r="O1941" t="s">
        <v>25</v>
      </c>
      <c r="P1941">
        <v>78</v>
      </c>
      <c r="T1941" s="3">
        <f t="shared" si="61"/>
        <v>16.46</v>
      </c>
      <c r="U1941" s="3">
        <f>IF(AND(R1941&lt;&gt;"_U",N1941&lt;&gt;9999,N1941&lt;&gt;999,L1941&lt;&gt;"Median"),IFERROR(VLOOKUP(A1941,'LBA Total'!A:P,16,0),"."),".")</f>
        <v>474</v>
      </c>
    </row>
    <row r="1942" spans="1:21" x14ac:dyDescent="0.3">
      <c r="A1942" s="1" t="str">
        <f t="shared" si="60"/>
        <v>2023|Waiheke Local Board Area|$70,001-$100,000</v>
      </c>
      <c r="B1942" t="s">
        <v>18</v>
      </c>
      <c r="C1942" t="s">
        <v>19</v>
      </c>
      <c r="D1942" t="s">
        <v>20</v>
      </c>
      <c r="E1942" t="s">
        <v>21</v>
      </c>
      <c r="F1942">
        <v>2023</v>
      </c>
      <c r="G1942">
        <v>2023</v>
      </c>
      <c r="H1942">
        <v>7609</v>
      </c>
      <c r="I1942" t="s">
        <v>88</v>
      </c>
      <c r="J1942">
        <v>99</v>
      </c>
      <c r="K1942" t="s">
        <v>23</v>
      </c>
      <c r="L1942">
        <v>5</v>
      </c>
      <c r="M1942" t="s">
        <v>58</v>
      </c>
      <c r="N1942">
        <v>2</v>
      </c>
      <c r="O1942" t="s">
        <v>28</v>
      </c>
      <c r="P1942">
        <v>156</v>
      </c>
      <c r="T1942" s="3">
        <f t="shared" si="61"/>
        <v>32.909999999999997</v>
      </c>
      <c r="U1942" s="3">
        <f>IF(AND(R1942&lt;&gt;"_U",N1942&lt;&gt;9999,N1942&lt;&gt;999,L1942&lt;&gt;"Median"),IFERROR(VLOOKUP(A1942,'LBA Total'!A:P,16,0),"."),".")</f>
        <v>474</v>
      </c>
    </row>
    <row r="1943" spans="1:21" x14ac:dyDescent="0.3">
      <c r="A1943" s="1" t="str">
        <f t="shared" si="60"/>
        <v>2023|Waiheke Local Board Area|$70,001-$100,000</v>
      </c>
      <c r="B1943" t="s">
        <v>18</v>
      </c>
      <c r="C1943" t="s">
        <v>19</v>
      </c>
      <c r="D1943" t="s">
        <v>20</v>
      </c>
      <c r="E1943" t="s">
        <v>21</v>
      </c>
      <c r="F1943">
        <v>2023</v>
      </c>
      <c r="G1943">
        <v>2023</v>
      </c>
      <c r="H1943">
        <v>7609</v>
      </c>
      <c r="I1943" t="s">
        <v>88</v>
      </c>
      <c r="J1943">
        <v>99</v>
      </c>
      <c r="K1943" t="s">
        <v>23</v>
      </c>
      <c r="L1943">
        <v>5</v>
      </c>
      <c r="M1943" t="s">
        <v>58</v>
      </c>
      <c r="N1943">
        <v>1</v>
      </c>
      <c r="O1943" t="s">
        <v>33</v>
      </c>
      <c r="P1943">
        <v>237</v>
      </c>
      <c r="T1943" s="3">
        <f t="shared" si="61"/>
        <v>50</v>
      </c>
      <c r="U1943" s="3">
        <f>IF(AND(R1943&lt;&gt;"_U",N1943&lt;&gt;9999,N1943&lt;&gt;999,L1943&lt;&gt;"Median"),IFERROR(VLOOKUP(A1943,'LBA Total'!A:P,16,0),"."),".")</f>
        <v>474</v>
      </c>
    </row>
    <row r="1944" spans="1:21" x14ac:dyDescent="0.3">
      <c r="A1944" s="1" t="str">
        <f t="shared" si="60"/>
        <v>2023|Waiheke Local Board Area|$70,001-$100,000</v>
      </c>
      <c r="B1944" t="s">
        <v>18</v>
      </c>
      <c r="C1944" t="s">
        <v>19</v>
      </c>
      <c r="D1944" t="s">
        <v>20</v>
      </c>
      <c r="E1944" t="s">
        <v>21</v>
      </c>
      <c r="F1944">
        <v>2023</v>
      </c>
      <c r="G1944">
        <v>2023</v>
      </c>
      <c r="H1944">
        <v>7609</v>
      </c>
      <c r="I1944" t="s">
        <v>88</v>
      </c>
      <c r="J1944">
        <v>99</v>
      </c>
      <c r="K1944" t="s">
        <v>23</v>
      </c>
      <c r="L1944">
        <v>5</v>
      </c>
      <c r="M1944" t="s">
        <v>58</v>
      </c>
      <c r="N1944">
        <v>7777</v>
      </c>
      <c r="O1944" t="s">
        <v>37</v>
      </c>
      <c r="P1944">
        <v>474</v>
      </c>
      <c r="T1944" s="3">
        <f t="shared" si="61"/>
        <v>100</v>
      </c>
      <c r="U1944" s="3">
        <f>IF(AND(R1944&lt;&gt;"_U",N1944&lt;&gt;9999,N1944&lt;&gt;999,L1944&lt;&gt;"Median"),IFERROR(VLOOKUP(A1944,'LBA Total'!A:P,16,0),"."),".")</f>
        <v>474</v>
      </c>
    </row>
    <row r="1945" spans="1:21" x14ac:dyDescent="0.3">
      <c r="A1945" s="1" t="str">
        <f t="shared" si="60"/>
        <v>2023|Waiheke Local Board Area|$70,001-$100,000</v>
      </c>
      <c r="B1945" t="s">
        <v>18</v>
      </c>
      <c r="C1945" t="s">
        <v>19</v>
      </c>
      <c r="D1945" t="s">
        <v>20</v>
      </c>
      <c r="E1945" t="s">
        <v>21</v>
      </c>
      <c r="F1945">
        <v>2023</v>
      </c>
      <c r="G1945">
        <v>2023</v>
      </c>
      <c r="H1945">
        <v>7609</v>
      </c>
      <c r="I1945" t="s">
        <v>88</v>
      </c>
      <c r="J1945">
        <v>99</v>
      </c>
      <c r="K1945" t="s">
        <v>23</v>
      </c>
      <c r="L1945">
        <v>5</v>
      </c>
      <c r="M1945" t="s">
        <v>58</v>
      </c>
      <c r="N1945">
        <v>9999</v>
      </c>
      <c r="O1945" t="s">
        <v>40</v>
      </c>
      <c r="P1945">
        <v>474</v>
      </c>
      <c r="T1945" s="3" t="str">
        <f t="shared" si="61"/>
        <v>.</v>
      </c>
      <c r="U1945" s="3" t="str">
        <f>IF(AND(R1945&lt;&gt;"_U",N1945&lt;&gt;9999,N1945&lt;&gt;999,L1945&lt;&gt;"Median"),IFERROR(VLOOKUP(A1945,'LBA Total'!A:P,16,0),"."),".")</f>
        <v>.</v>
      </c>
    </row>
    <row r="1946" spans="1:21" x14ac:dyDescent="0.3">
      <c r="A1946" s="1" t="str">
        <f t="shared" si="60"/>
        <v>2023|Waiheke Local Board Area|$100,001-$150,000</v>
      </c>
      <c r="B1946" t="s">
        <v>18</v>
      </c>
      <c r="C1946" t="s">
        <v>19</v>
      </c>
      <c r="D1946" t="s">
        <v>20</v>
      </c>
      <c r="E1946" t="s">
        <v>21</v>
      </c>
      <c r="F1946">
        <v>2023</v>
      </c>
      <c r="G1946">
        <v>2023</v>
      </c>
      <c r="H1946">
        <v>7609</v>
      </c>
      <c r="I1946" t="s">
        <v>88</v>
      </c>
      <c r="J1946">
        <v>99</v>
      </c>
      <c r="K1946" t="s">
        <v>23</v>
      </c>
      <c r="L1946">
        <v>6</v>
      </c>
      <c r="M1946" t="s">
        <v>59</v>
      </c>
      <c r="N1946">
        <v>3</v>
      </c>
      <c r="O1946" t="s">
        <v>25</v>
      </c>
      <c r="P1946">
        <v>90</v>
      </c>
      <c r="T1946" s="3">
        <f t="shared" si="61"/>
        <v>15.23</v>
      </c>
      <c r="U1946" s="3">
        <f>IF(AND(R1946&lt;&gt;"_U",N1946&lt;&gt;9999,N1946&lt;&gt;999,L1946&lt;&gt;"Median"),IFERROR(VLOOKUP(A1946,'LBA Total'!A:P,16,0),"."),".")</f>
        <v>591</v>
      </c>
    </row>
    <row r="1947" spans="1:21" x14ac:dyDescent="0.3">
      <c r="A1947" s="1" t="str">
        <f t="shared" si="60"/>
        <v>2023|Waiheke Local Board Area|$100,001-$150,000</v>
      </c>
      <c r="B1947" t="s">
        <v>18</v>
      </c>
      <c r="C1947" t="s">
        <v>19</v>
      </c>
      <c r="D1947" t="s">
        <v>20</v>
      </c>
      <c r="E1947" t="s">
        <v>21</v>
      </c>
      <c r="F1947">
        <v>2023</v>
      </c>
      <c r="G1947">
        <v>2023</v>
      </c>
      <c r="H1947">
        <v>7609</v>
      </c>
      <c r="I1947" t="s">
        <v>88</v>
      </c>
      <c r="J1947">
        <v>99</v>
      </c>
      <c r="K1947" t="s">
        <v>23</v>
      </c>
      <c r="L1947">
        <v>6</v>
      </c>
      <c r="M1947" t="s">
        <v>59</v>
      </c>
      <c r="N1947">
        <v>999</v>
      </c>
      <c r="O1947" t="s">
        <v>42</v>
      </c>
      <c r="P1947">
        <v>0</v>
      </c>
      <c r="T1947" s="3" t="str">
        <f t="shared" si="61"/>
        <v>.</v>
      </c>
      <c r="U1947" s="3" t="str">
        <f>IF(AND(R1947&lt;&gt;"_U",N1947&lt;&gt;9999,N1947&lt;&gt;999,L1947&lt;&gt;"Median"),IFERROR(VLOOKUP(A1947,'LBA Total'!A:P,16,0),"."),".")</f>
        <v>.</v>
      </c>
    </row>
    <row r="1948" spans="1:21" x14ac:dyDescent="0.3">
      <c r="A1948" s="1" t="str">
        <f t="shared" si="60"/>
        <v>2023|Waiheke Local Board Area|$100,001-$150,000</v>
      </c>
      <c r="B1948" t="s">
        <v>18</v>
      </c>
      <c r="C1948" t="s">
        <v>19</v>
      </c>
      <c r="D1948" t="s">
        <v>20</v>
      </c>
      <c r="E1948" t="s">
        <v>21</v>
      </c>
      <c r="F1948">
        <v>2023</v>
      </c>
      <c r="G1948">
        <v>2023</v>
      </c>
      <c r="H1948">
        <v>7609</v>
      </c>
      <c r="I1948" t="s">
        <v>88</v>
      </c>
      <c r="J1948">
        <v>99</v>
      </c>
      <c r="K1948" t="s">
        <v>23</v>
      </c>
      <c r="L1948">
        <v>6</v>
      </c>
      <c r="M1948" t="s">
        <v>59</v>
      </c>
      <c r="N1948">
        <v>1</v>
      </c>
      <c r="O1948" t="s">
        <v>33</v>
      </c>
      <c r="P1948">
        <v>321</v>
      </c>
      <c r="T1948" s="3">
        <f t="shared" si="61"/>
        <v>54.31</v>
      </c>
      <c r="U1948" s="3">
        <f>IF(AND(R1948&lt;&gt;"_U",N1948&lt;&gt;9999,N1948&lt;&gt;999,L1948&lt;&gt;"Median"),IFERROR(VLOOKUP(A1948,'LBA Total'!A:P,16,0),"."),".")</f>
        <v>591</v>
      </c>
    </row>
    <row r="1949" spans="1:21" x14ac:dyDescent="0.3">
      <c r="A1949" s="1" t="str">
        <f t="shared" si="60"/>
        <v>2023|Waiheke Local Board Area|$100,001-$150,000</v>
      </c>
      <c r="B1949" t="s">
        <v>18</v>
      </c>
      <c r="C1949" t="s">
        <v>19</v>
      </c>
      <c r="D1949" t="s">
        <v>20</v>
      </c>
      <c r="E1949" t="s">
        <v>21</v>
      </c>
      <c r="F1949">
        <v>2023</v>
      </c>
      <c r="G1949">
        <v>2023</v>
      </c>
      <c r="H1949">
        <v>7609</v>
      </c>
      <c r="I1949" t="s">
        <v>88</v>
      </c>
      <c r="J1949">
        <v>99</v>
      </c>
      <c r="K1949" t="s">
        <v>23</v>
      </c>
      <c r="L1949">
        <v>6</v>
      </c>
      <c r="M1949" t="s">
        <v>59</v>
      </c>
      <c r="N1949">
        <v>2</v>
      </c>
      <c r="O1949" t="s">
        <v>28</v>
      </c>
      <c r="P1949">
        <v>183</v>
      </c>
      <c r="T1949" s="3">
        <f t="shared" si="61"/>
        <v>30.96</v>
      </c>
      <c r="U1949" s="3">
        <f>IF(AND(R1949&lt;&gt;"_U",N1949&lt;&gt;9999,N1949&lt;&gt;999,L1949&lt;&gt;"Median"),IFERROR(VLOOKUP(A1949,'LBA Total'!A:P,16,0),"."),".")</f>
        <v>591</v>
      </c>
    </row>
    <row r="1950" spans="1:21" x14ac:dyDescent="0.3">
      <c r="A1950" s="1" t="str">
        <f t="shared" si="60"/>
        <v>2023|Waiheke Local Board Area|$100,001-$150,000</v>
      </c>
      <c r="B1950" t="s">
        <v>18</v>
      </c>
      <c r="C1950" t="s">
        <v>19</v>
      </c>
      <c r="D1950" t="s">
        <v>20</v>
      </c>
      <c r="E1950" t="s">
        <v>21</v>
      </c>
      <c r="F1950">
        <v>2023</v>
      </c>
      <c r="G1950">
        <v>2023</v>
      </c>
      <c r="H1950">
        <v>7609</v>
      </c>
      <c r="I1950" t="s">
        <v>88</v>
      </c>
      <c r="J1950">
        <v>99</v>
      </c>
      <c r="K1950" t="s">
        <v>23</v>
      </c>
      <c r="L1950">
        <v>6</v>
      </c>
      <c r="M1950" t="s">
        <v>59</v>
      </c>
      <c r="N1950">
        <v>9999</v>
      </c>
      <c r="O1950" t="s">
        <v>40</v>
      </c>
      <c r="P1950">
        <v>591</v>
      </c>
      <c r="T1950" s="3" t="str">
        <f t="shared" si="61"/>
        <v>.</v>
      </c>
      <c r="U1950" s="3" t="str">
        <f>IF(AND(R1950&lt;&gt;"_U",N1950&lt;&gt;9999,N1950&lt;&gt;999,L1950&lt;&gt;"Median"),IFERROR(VLOOKUP(A1950,'LBA Total'!A:P,16,0),"."),".")</f>
        <v>.</v>
      </c>
    </row>
    <row r="1951" spans="1:21" x14ac:dyDescent="0.3">
      <c r="A1951" s="1" t="str">
        <f t="shared" si="60"/>
        <v>2023|Waiheke Local Board Area|$100,001-$150,000</v>
      </c>
      <c r="B1951" t="s">
        <v>18</v>
      </c>
      <c r="C1951" t="s">
        <v>19</v>
      </c>
      <c r="D1951" t="s">
        <v>20</v>
      </c>
      <c r="E1951" t="s">
        <v>21</v>
      </c>
      <c r="F1951">
        <v>2023</v>
      </c>
      <c r="G1951">
        <v>2023</v>
      </c>
      <c r="H1951">
        <v>7609</v>
      </c>
      <c r="I1951" t="s">
        <v>88</v>
      </c>
      <c r="J1951">
        <v>99</v>
      </c>
      <c r="K1951" t="s">
        <v>23</v>
      </c>
      <c r="L1951">
        <v>6</v>
      </c>
      <c r="M1951" t="s">
        <v>59</v>
      </c>
      <c r="N1951">
        <v>7777</v>
      </c>
      <c r="O1951" t="s">
        <v>37</v>
      </c>
      <c r="P1951">
        <v>591</v>
      </c>
      <c r="T1951" s="3">
        <f t="shared" si="61"/>
        <v>100</v>
      </c>
      <c r="U1951" s="3">
        <f>IF(AND(R1951&lt;&gt;"_U",N1951&lt;&gt;9999,N1951&lt;&gt;999,L1951&lt;&gt;"Median"),IFERROR(VLOOKUP(A1951,'LBA Total'!A:P,16,0),"."),".")</f>
        <v>591</v>
      </c>
    </row>
    <row r="1952" spans="1:21" x14ac:dyDescent="0.3">
      <c r="A1952" s="1" t="str">
        <f t="shared" si="60"/>
        <v>2023|Waiheke Local Board Area|$150,001-$200,000</v>
      </c>
      <c r="B1952" t="s">
        <v>18</v>
      </c>
      <c r="C1952" t="s">
        <v>19</v>
      </c>
      <c r="D1952" t="s">
        <v>20</v>
      </c>
      <c r="E1952" t="s">
        <v>21</v>
      </c>
      <c r="F1952">
        <v>2023</v>
      </c>
      <c r="G1952">
        <v>2023</v>
      </c>
      <c r="H1952">
        <v>7609</v>
      </c>
      <c r="I1952" t="s">
        <v>88</v>
      </c>
      <c r="J1952">
        <v>99</v>
      </c>
      <c r="K1952" t="s">
        <v>23</v>
      </c>
      <c r="L1952">
        <v>7</v>
      </c>
      <c r="M1952" t="s">
        <v>43</v>
      </c>
      <c r="N1952">
        <v>1</v>
      </c>
      <c r="O1952" t="s">
        <v>33</v>
      </c>
      <c r="P1952">
        <v>246</v>
      </c>
      <c r="T1952" s="3">
        <f t="shared" si="61"/>
        <v>62.6</v>
      </c>
      <c r="U1952" s="3">
        <f>IF(AND(R1952&lt;&gt;"_U",N1952&lt;&gt;9999,N1952&lt;&gt;999,L1952&lt;&gt;"Median"),IFERROR(VLOOKUP(A1952,'LBA Total'!A:P,16,0),"."),".")</f>
        <v>393</v>
      </c>
    </row>
    <row r="1953" spans="1:21" x14ac:dyDescent="0.3">
      <c r="A1953" s="1" t="str">
        <f t="shared" si="60"/>
        <v>2023|Waiheke Local Board Area|$150,001-$200,000</v>
      </c>
      <c r="B1953" t="s">
        <v>18</v>
      </c>
      <c r="C1953" t="s">
        <v>19</v>
      </c>
      <c r="D1953" t="s">
        <v>20</v>
      </c>
      <c r="E1953" t="s">
        <v>21</v>
      </c>
      <c r="F1953">
        <v>2023</v>
      </c>
      <c r="G1953">
        <v>2023</v>
      </c>
      <c r="H1953">
        <v>7609</v>
      </c>
      <c r="I1953" t="s">
        <v>88</v>
      </c>
      <c r="J1953">
        <v>99</v>
      </c>
      <c r="K1953" t="s">
        <v>23</v>
      </c>
      <c r="L1953">
        <v>7</v>
      </c>
      <c r="M1953" t="s">
        <v>43</v>
      </c>
      <c r="N1953">
        <v>2</v>
      </c>
      <c r="O1953" t="s">
        <v>28</v>
      </c>
      <c r="P1953">
        <v>81</v>
      </c>
      <c r="T1953" s="3">
        <f t="shared" si="61"/>
        <v>20.61</v>
      </c>
      <c r="U1953" s="3">
        <f>IF(AND(R1953&lt;&gt;"_U",N1953&lt;&gt;9999,N1953&lt;&gt;999,L1953&lt;&gt;"Median"),IFERROR(VLOOKUP(A1953,'LBA Total'!A:P,16,0),"."),".")</f>
        <v>393</v>
      </c>
    </row>
    <row r="1954" spans="1:21" x14ac:dyDescent="0.3">
      <c r="A1954" s="1" t="str">
        <f t="shared" si="60"/>
        <v>2023|Waiheke Local Board Area|$150,001-$200,000</v>
      </c>
      <c r="B1954" t="s">
        <v>18</v>
      </c>
      <c r="C1954" t="s">
        <v>19</v>
      </c>
      <c r="D1954" t="s">
        <v>20</v>
      </c>
      <c r="E1954" t="s">
        <v>21</v>
      </c>
      <c r="F1954">
        <v>2023</v>
      </c>
      <c r="G1954">
        <v>2023</v>
      </c>
      <c r="H1954">
        <v>7609</v>
      </c>
      <c r="I1954" t="s">
        <v>88</v>
      </c>
      <c r="J1954">
        <v>99</v>
      </c>
      <c r="K1954" t="s">
        <v>23</v>
      </c>
      <c r="L1954">
        <v>7</v>
      </c>
      <c r="M1954" t="s">
        <v>43</v>
      </c>
      <c r="N1954">
        <v>9999</v>
      </c>
      <c r="O1954" t="s">
        <v>40</v>
      </c>
      <c r="P1954">
        <v>393</v>
      </c>
      <c r="T1954" s="3" t="str">
        <f t="shared" si="61"/>
        <v>.</v>
      </c>
      <c r="U1954" s="3" t="str">
        <f>IF(AND(R1954&lt;&gt;"_U",N1954&lt;&gt;9999,N1954&lt;&gt;999,L1954&lt;&gt;"Median"),IFERROR(VLOOKUP(A1954,'LBA Total'!A:P,16,0),"."),".")</f>
        <v>.</v>
      </c>
    </row>
    <row r="1955" spans="1:21" x14ac:dyDescent="0.3">
      <c r="A1955" s="1" t="str">
        <f t="shared" si="60"/>
        <v>2023|Waiheke Local Board Area|$150,001-$200,000</v>
      </c>
      <c r="B1955" t="s">
        <v>18</v>
      </c>
      <c r="C1955" t="s">
        <v>19</v>
      </c>
      <c r="D1955" t="s">
        <v>20</v>
      </c>
      <c r="E1955" t="s">
        <v>21</v>
      </c>
      <c r="F1955">
        <v>2023</v>
      </c>
      <c r="G1955">
        <v>2023</v>
      </c>
      <c r="H1955">
        <v>7609</v>
      </c>
      <c r="I1955" t="s">
        <v>88</v>
      </c>
      <c r="J1955">
        <v>99</v>
      </c>
      <c r="K1955" t="s">
        <v>23</v>
      </c>
      <c r="L1955">
        <v>7</v>
      </c>
      <c r="M1955" t="s">
        <v>43</v>
      </c>
      <c r="N1955">
        <v>999</v>
      </c>
      <c r="O1955" t="s">
        <v>42</v>
      </c>
      <c r="P1955">
        <v>0</v>
      </c>
      <c r="T1955" s="3" t="str">
        <f t="shared" si="61"/>
        <v>.</v>
      </c>
      <c r="U1955" s="3" t="str">
        <f>IF(AND(R1955&lt;&gt;"_U",N1955&lt;&gt;9999,N1955&lt;&gt;999,L1955&lt;&gt;"Median"),IFERROR(VLOOKUP(A1955,'LBA Total'!A:P,16,0),"."),".")</f>
        <v>.</v>
      </c>
    </row>
    <row r="1956" spans="1:21" x14ac:dyDescent="0.3">
      <c r="A1956" s="1" t="str">
        <f t="shared" si="60"/>
        <v>2023|Waiheke Local Board Area|$150,001-$200,000</v>
      </c>
      <c r="B1956" t="s">
        <v>18</v>
      </c>
      <c r="C1956" t="s">
        <v>19</v>
      </c>
      <c r="D1956" t="s">
        <v>20</v>
      </c>
      <c r="E1956" t="s">
        <v>21</v>
      </c>
      <c r="F1956">
        <v>2023</v>
      </c>
      <c r="G1956">
        <v>2023</v>
      </c>
      <c r="H1956">
        <v>7609</v>
      </c>
      <c r="I1956" t="s">
        <v>88</v>
      </c>
      <c r="J1956">
        <v>99</v>
      </c>
      <c r="K1956" t="s">
        <v>23</v>
      </c>
      <c r="L1956">
        <v>7</v>
      </c>
      <c r="M1956" t="s">
        <v>43</v>
      </c>
      <c r="N1956">
        <v>7777</v>
      </c>
      <c r="O1956" t="s">
        <v>37</v>
      </c>
      <c r="P1956">
        <v>393</v>
      </c>
      <c r="T1956" s="3">
        <f t="shared" si="61"/>
        <v>100</v>
      </c>
      <c r="U1956" s="3">
        <f>IF(AND(R1956&lt;&gt;"_U",N1956&lt;&gt;9999,N1956&lt;&gt;999,L1956&lt;&gt;"Median"),IFERROR(VLOOKUP(A1956,'LBA Total'!A:P,16,0),"."),".")</f>
        <v>393</v>
      </c>
    </row>
    <row r="1957" spans="1:21" x14ac:dyDescent="0.3">
      <c r="A1957" s="1" t="str">
        <f t="shared" si="60"/>
        <v>2023|Waiheke Local Board Area|$150,001-$200,000</v>
      </c>
      <c r="B1957" t="s">
        <v>18</v>
      </c>
      <c r="C1957" t="s">
        <v>19</v>
      </c>
      <c r="D1957" t="s">
        <v>20</v>
      </c>
      <c r="E1957" t="s">
        <v>21</v>
      </c>
      <c r="F1957">
        <v>2023</v>
      </c>
      <c r="G1957">
        <v>2023</v>
      </c>
      <c r="H1957">
        <v>7609</v>
      </c>
      <c r="I1957" t="s">
        <v>88</v>
      </c>
      <c r="J1957">
        <v>99</v>
      </c>
      <c r="K1957" t="s">
        <v>23</v>
      </c>
      <c r="L1957">
        <v>7</v>
      </c>
      <c r="M1957" t="s">
        <v>43</v>
      </c>
      <c r="N1957">
        <v>3</v>
      </c>
      <c r="O1957" t="s">
        <v>25</v>
      </c>
      <c r="P1957">
        <v>69</v>
      </c>
      <c r="T1957" s="3">
        <f t="shared" si="61"/>
        <v>17.559999999999999</v>
      </c>
      <c r="U1957" s="3">
        <f>IF(AND(R1957&lt;&gt;"_U",N1957&lt;&gt;9999,N1957&lt;&gt;999,L1957&lt;&gt;"Median"),IFERROR(VLOOKUP(A1957,'LBA Total'!A:P,16,0),"."),".")</f>
        <v>393</v>
      </c>
    </row>
    <row r="1958" spans="1:21" x14ac:dyDescent="0.3">
      <c r="A1958" s="1" t="str">
        <f t="shared" si="60"/>
        <v>2023|Waiheke Local Board Area|$200,001 or more</v>
      </c>
      <c r="B1958" t="s">
        <v>18</v>
      </c>
      <c r="C1958" t="s">
        <v>19</v>
      </c>
      <c r="D1958" t="s">
        <v>20</v>
      </c>
      <c r="E1958" t="s">
        <v>21</v>
      </c>
      <c r="F1958">
        <v>2023</v>
      </c>
      <c r="G1958">
        <v>2023</v>
      </c>
      <c r="H1958">
        <v>7609</v>
      </c>
      <c r="I1958" t="s">
        <v>88</v>
      </c>
      <c r="J1958">
        <v>99</v>
      </c>
      <c r="K1958" t="s">
        <v>23</v>
      </c>
      <c r="L1958">
        <v>8</v>
      </c>
      <c r="M1958" t="s">
        <v>27</v>
      </c>
      <c r="N1958">
        <v>9999</v>
      </c>
      <c r="O1958" t="s">
        <v>40</v>
      </c>
      <c r="P1958">
        <v>555</v>
      </c>
      <c r="T1958" s="3" t="str">
        <f t="shared" si="61"/>
        <v>.</v>
      </c>
      <c r="U1958" s="3" t="str">
        <f>IF(AND(R1958&lt;&gt;"_U",N1958&lt;&gt;9999,N1958&lt;&gt;999,L1958&lt;&gt;"Median"),IFERROR(VLOOKUP(A1958,'LBA Total'!A:P,16,0),"."),".")</f>
        <v>.</v>
      </c>
    </row>
    <row r="1959" spans="1:21" x14ac:dyDescent="0.3">
      <c r="A1959" s="1" t="str">
        <f t="shared" si="60"/>
        <v>2023|Waiheke Local Board Area|$200,001 or more</v>
      </c>
      <c r="B1959" t="s">
        <v>18</v>
      </c>
      <c r="C1959" t="s">
        <v>19</v>
      </c>
      <c r="D1959" t="s">
        <v>20</v>
      </c>
      <c r="E1959" t="s">
        <v>21</v>
      </c>
      <c r="F1959">
        <v>2023</v>
      </c>
      <c r="G1959">
        <v>2023</v>
      </c>
      <c r="H1959">
        <v>7609</v>
      </c>
      <c r="I1959" t="s">
        <v>88</v>
      </c>
      <c r="J1959">
        <v>99</v>
      </c>
      <c r="K1959" t="s">
        <v>23</v>
      </c>
      <c r="L1959">
        <v>8</v>
      </c>
      <c r="M1959" t="s">
        <v>27</v>
      </c>
      <c r="N1959">
        <v>1</v>
      </c>
      <c r="O1959" t="s">
        <v>33</v>
      </c>
      <c r="P1959">
        <v>342</v>
      </c>
      <c r="T1959" s="3">
        <f t="shared" si="61"/>
        <v>61.62</v>
      </c>
      <c r="U1959" s="3">
        <f>IF(AND(R1959&lt;&gt;"_U",N1959&lt;&gt;9999,N1959&lt;&gt;999,L1959&lt;&gt;"Median"),IFERROR(VLOOKUP(A1959,'LBA Total'!A:P,16,0),"."),".")</f>
        <v>555</v>
      </c>
    </row>
    <row r="1960" spans="1:21" x14ac:dyDescent="0.3">
      <c r="A1960" s="1" t="str">
        <f t="shared" si="60"/>
        <v>2023|Waiheke Local Board Area|$200,001 or more</v>
      </c>
      <c r="B1960" t="s">
        <v>18</v>
      </c>
      <c r="C1960" t="s">
        <v>19</v>
      </c>
      <c r="D1960" t="s">
        <v>20</v>
      </c>
      <c r="E1960" t="s">
        <v>21</v>
      </c>
      <c r="F1960">
        <v>2023</v>
      </c>
      <c r="G1960">
        <v>2023</v>
      </c>
      <c r="H1960">
        <v>7609</v>
      </c>
      <c r="I1960" t="s">
        <v>88</v>
      </c>
      <c r="J1960">
        <v>99</v>
      </c>
      <c r="K1960" t="s">
        <v>23</v>
      </c>
      <c r="L1960">
        <v>8</v>
      </c>
      <c r="M1960" t="s">
        <v>27</v>
      </c>
      <c r="N1960">
        <v>999</v>
      </c>
      <c r="O1960" t="s">
        <v>42</v>
      </c>
      <c r="P1960">
        <v>0</v>
      </c>
      <c r="T1960" s="3" t="str">
        <f t="shared" si="61"/>
        <v>.</v>
      </c>
      <c r="U1960" s="3" t="str">
        <f>IF(AND(R1960&lt;&gt;"_U",N1960&lt;&gt;9999,N1960&lt;&gt;999,L1960&lt;&gt;"Median"),IFERROR(VLOOKUP(A1960,'LBA Total'!A:P,16,0),"."),".")</f>
        <v>.</v>
      </c>
    </row>
    <row r="1961" spans="1:21" x14ac:dyDescent="0.3">
      <c r="A1961" s="1" t="str">
        <f t="shared" si="60"/>
        <v>2023|Waiheke Local Board Area|$200,001 or more</v>
      </c>
      <c r="B1961" t="s">
        <v>18</v>
      </c>
      <c r="C1961" t="s">
        <v>19</v>
      </c>
      <c r="D1961" t="s">
        <v>20</v>
      </c>
      <c r="E1961" t="s">
        <v>21</v>
      </c>
      <c r="F1961">
        <v>2023</v>
      </c>
      <c r="G1961">
        <v>2023</v>
      </c>
      <c r="H1961">
        <v>7609</v>
      </c>
      <c r="I1961" t="s">
        <v>88</v>
      </c>
      <c r="J1961">
        <v>99</v>
      </c>
      <c r="K1961" t="s">
        <v>23</v>
      </c>
      <c r="L1961">
        <v>8</v>
      </c>
      <c r="M1961" t="s">
        <v>27</v>
      </c>
      <c r="N1961">
        <v>3</v>
      </c>
      <c r="O1961" t="s">
        <v>25</v>
      </c>
      <c r="P1961">
        <v>156</v>
      </c>
      <c r="T1961" s="3">
        <f t="shared" si="61"/>
        <v>28.11</v>
      </c>
      <c r="U1961" s="3">
        <f>IF(AND(R1961&lt;&gt;"_U",N1961&lt;&gt;9999,N1961&lt;&gt;999,L1961&lt;&gt;"Median"),IFERROR(VLOOKUP(A1961,'LBA Total'!A:P,16,0),"."),".")</f>
        <v>555</v>
      </c>
    </row>
    <row r="1962" spans="1:21" x14ac:dyDescent="0.3">
      <c r="A1962" s="1" t="str">
        <f t="shared" si="60"/>
        <v>2023|Waiheke Local Board Area|$200,001 or more</v>
      </c>
      <c r="B1962" t="s">
        <v>18</v>
      </c>
      <c r="C1962" t="s">
        <v>19</v>
      </c>
      <c r="D1962" t="s">
        <v>20</v>
      </c>
      <c r="E1962" t="s">
        <v>21</v>
      </c>
      <c r="F1962">
        <v>2023</v>
      </c>
      <c r="G1962">
        <v>2023</v>
      </c>
      <c r="H1962">
        <v>7609</v>
      </c>
      <c r="I1962" t="s">
        <v>88</v>
      </c>
      <c r="J1962">
        <v>99</v>
      </c>
      <c r="K1962" t="s">
        <v>23</v>
      </c>
      <c r="L1962">
        <v>8</v>
      </c>
      <c r="M1962" t="s">
        <v>27</v>
      </c>
      <c r="N1962">
        <v>7777</v>
      </c>
      <c r="O1962" t="s">
        <v>37</v>
      </c>
      <c r="P1962">
        <v>555</v>
      </c>
      <c r="T1962" s="3">
        <f t="shared" si="61"/>
        <v>100</v>
      </c>
      <c r="U1962" s="3">
        <f>IF(AND(R1962&lt;&gt;"_U",N1962&lt;&gt;9999,N1962&lt;&gt;999,L1962&lt;&gt;"Median"),IFERROR(VLOOKUP(A1962,'LBA Total'!A:P,16,0),"."),".")</f>
        <v>555</v>
      </c>
    </row>
    <row r="1963" spans="1:21" x14ac:dyDescent="0.3">
      <c r="A1963" s="1" t="str">
        <f t="shared" si="60"/>
        <v>2023|Waiheke Local Board Area|$200,001 or more</v>
      </c>
      <c r="B1963" t="s">
        <v>18</v>
      </c>
      <c r="C1963" t="s">
        <v>19</v>
      </c>
      <c r="D1963" t="s">
        <v>20</v>
      </c>
      <c r="E1963" t="s">
        <v>21</v>
      </c>
      <c r="F1963">
        <v>2023</v>
      </c>
      <c r="G1963">
        <v>2023</v>
      </c>
      <c r="H1963">
        <v>7609</v>
      </c>
      <c r="I1963" t="s">
        <v>88</v>
      </c>
      <c r="J1963">
        <v>99</v>
      </c>
      <c r="K1963" t="s">
        <v>23</v>
      </c>
      <c r="L1963">
        <v>8</v>
      </c>
      <c r="M1963" t="s">
        <v>27</v>
      </c>
      <c r="N1963">
        <v>2</v>
      </c>
      <c r="O1963" t="s">
        <v>28</v>
      </c>
      <c r="P1963">
        <v>60</v>
      </c>
      <c r="T1963" s="3">
        <f t="shared" si="61"/>
        <v>10.81</v>
      </c>
      <c r="U1963" s="3">
        <f>IF(AND(R1963&lt;&gt;"_U",N1963&lt;&gt;9999,N1963&lt;&gt;999,L1963&lt;&gt;"Median"),IFERROR(VLOOKUP(A1963,'LBA Total'!A:P,16,0),"."),".")</f>
        <v>555</v>
      </c>
    </row>
    <row r="1964" spans="1:21" x14ac:dyDescent="0.3">
      <c r="A1964" s="1" t="str">
        <f t="shared" si="60"/>
        <v>2023|Waiheke Local Board Area|Total stated - total household income</v>
      </c>
      <c r="B1964" t="s">
        <v>18</v>
      </c>
      <c r="C1964" t="s">
        <v>19</v>
      </c>
      <c r="D1964" t="s">
        <v>20</v>
      </c>
      <c r="E1964" t="s">
        <v>21</v>
      </c>
      <c r="F1964">
        <v>2023</v>
      </c>
      <c r="G1964">
        <v>2023</v>
      </c>
      <c r="H1964">
        <v>7609</v>
      </c>
      <c r="I1964" t="s">
        <v>88</v>
      </c>
      <c r="J1964">
        <v>99</v>
      </c>
      <c r="K1964" t="s">
        <v>23</v>
      </c>
      <c r="L1964">
        <v>77</v>
      </c>
      <c r="M1964" t="s">
        <v>32</v>
      </c>
      <c r="N1964">
        <v>7777</v>
      </c>
      <c r="O1964" t="s">
        <v>37</v>
      </c>
      <c r="P1964">
        <v>3525</v>
      </c>
      <c r="T1964" s="3">
        <f t="shared" si="61"/>
        <v>100</v>
      </c>
      <c r="U1964" s="3">
        <f>IF(AND(R1964&lt;&gt;"_U",N1964&lt;&gt;9999,N1964&lt;&gt;999,L1964&lt;&gt;"Median"),IFERROR(VLOOKUP(A1964,'LBA Total'!A:P,16,0),"."),".")</f>
        <v>3525</v>
      </c>
    </row>
    <row r="1965" spans="1:21" x14ac:dyDescent="0.3">
      <c r="A1965" s="1" t="str">
        <f t="shared" si="60"/>
        <v>2023|Waiheke Local Board Area|Total stated - total household income</v>
      </c>
      <c r="B1965" t="s">
        <v>18</v>
      </c>
      <c r="C1965" t="s">
        <v>19</v>
      </c>
      <c r="D1965" t="s">
        <v>20</v>
      </c>
      <c r="E1965" t="s">
        <v>21</v>
      </c>
      <c r="F1965">
        <v>2023</v>
      </c>
      <c r="G1965">
        <v>2023</v>
      </c>
      <c r="H1965">
        <v>7609</v>
      </c>
      <c r="I1965" t="s">
        <v>88</v>
      </c>
      <c r="J1965">
        <v>99</v>
      </c>
      <c r="K1965" t="s">
        <v>23</v>
      </c>
      <c r="L1965">
        <v>77</v>
      </c>
      <c r="M1965" t="s">
        <v>32</v>
      </c>
      <c r="N1965">
        <v>2</v>
      </c>
      <c r="O1965" t="s">
        <v>28</v>
      </c>
      <c r="P1965">
        <v>921</v>
      </c>
      <c r="T1965" s="3">
        <f t="shared" si="61"/>
        <v>26.13</v>
      </c>
      <c r="U1965" s="3">
        <f>IF(AND(R1965&lt;&gt;"_U",N1965&lt;&gt;9999,N1965&lt;&gt;999,L1965&lt;&gt;"Median"),IFERROR(VLOOKUP(A1965,'LBA Total'!A:P,16,0),"."),".")</f>
        <v>3525</v>
      </c>
    </row>
    <row r="1966" spans="1:21" x14ac:dyDescent="0.3">
      <c r="A1966" s="1" t="str">
        <f t="shared" si="60"/>
        <v>2023|Waiheke Local Board Area|Total stated - total household income</v>
      </c>
      <c r="B1966" t="s">
        <v>18</v>
      </c>
      <c r="C1966" t="s">
        <v>19</v>
      </c>
      <c r="D1966" t="s">
        <v>20</v>
      </c>
      <c r="E1966" t="s">
        <v>21</v>
      </c>
      <c r="F1966">
        <v>2023</v>
      </c>
      <c r="G1966">
        <v>2023</v>
      </c>
      <c r="H1966">
        <v>7609</v>
      </c>
      <c r="I1966" t="s">
        <v>88</v>
      </c>
      <c r="J1966">
        <v>99</v>
      </c>
      <c r="K1966" t="s">
        <v>23</v>
      </c>
      <c r="L1966">
        <v>77</v>
      </c>
      <c r="M1966" t="s">
        <v>32</v>
      </c>
      <c r="N1966">
        <v>3</v>
      </c>
      <c r="O1966" t="s">
        <v>25</v>
      </c>
      <c r="P1966">
        <v>609</v>
      </c>
      <c r="T1966" s="3">
        <f t="shared" si="61"/>
        <v>17.28</v>
      </c>
      <c r="U1966" s="3">
        <f>IF(AND(R1966&lt;&gt;"_U",N1966&lt;&gt;9999,N1966&lt;&gt;999,L1966&lt;&gt;"Median"),IFERROR(VLOOKUP(A1966,'LBA Total'!A:P,16,0),"."),".")</f>
        <v>3525</v>
      </c>
    </row>
    <row r="1967" spans="1:21" x14ac:dyDescent="0.3">
      <c r="A1967" s="1" t="str">
        <f t="shared" si="60"/>
        <v>2023|Waiheke Local Board Area|Total stated - total household income</v>
      </c>
      <c r="B1967" t="s">
        <v>18</v>
      </c>
      <c r="C1967" t="s">
        <v>19</v>
      </c>
      <c r="D1967" t="s">
        <v>20</v>
      </c>
      <c r="E1967" t="s">
        <v>21</v>
      </c>
      <c r="F1967">
        <v>2023</v>
      </c>
      <c r="G1967">
        <v>2023</v>
      </c>
      <c r="H1967">
        <v>7609</v>
      </c>
      <c r="I1967" t="s">
        <v>88</v>
      </c>
      <c r="J1967">
        <v>99</v>
      </c>
      <c r="K1967" t="s">
        <v>23</v>
      </c>
      <c r="L1967">
        <v>77</v>
      </c>
      <c r="M1967" t="s">
        <v>32</v>
      </c>
      <c r="N1967">
        <v>9999</v>
      </c>
      <c r="O1967" t="s">
        <v>40</v>
      </c>
      <c r="P1967">
        <v>3525</v>
      </c>
      <c r="T1967" s="3" t="str">
        <f t="shared" si="61"/>
        <v>.</v>
      </c>
      <c r="U1967" s="3" t="str">
        <f>IF(AND(R1967&lt;&gt;"_U",N1967&lt;&gt;9999,N1967&lt;&gt;999,L1967&lt;&gt;"Median"),IFERROR(VLOOKUP(A1967,'LBA Total'!A:P,16,0),"."),".")</f>
        <v>.</v>
      </c>
    </row>
    <row r="1968" spans="1:21" x14ac:dyDescent="0.3">
      <c r="A1968" s="1" t="str">
        <f t="shared" si="60"/>
        <v>2023|Waiheke Local Board Area|Total stated - total household income</v>
      </c>
      <c r="B1968" t="s">
        <v>18</v>
      </c>
      <c r="C1968" t="s">
        <v>19</v>
      </c>
      <c r="D1968" t="s">
        <v>20</v>
      </c>
      <c r="E1968" t="s">
        <v>21</v>
      </c>
      <c r="F1968">
        <v>2023</v>
      </c>
      <c r="G1968">
        <v>2023</v>
      </c>
      <c r="H1968">
        <v>7609</v>
      </c>
      <c r="I1968" t="s">
        <v>88</v>
      </c>
      <c r="J1968">
        <v>99</v>
      </c>
      <c r="K1968" t="s">
        <v>23</v>
      </c>
      <c r="L1968">
        <v>77</v>
      </c>
      <c r="M1968" t="s">
        <v>32</v>
      </c>
      <c r="N1968">
        <v>1</v>
      </c>
      <c r="O1968" t="s">
        <v>33</v>
      </c>
      <c r="P1968">
        <v>1992</v>
      </c>
      <c r="T1968" s="3">
        <f t="shared" si="61"/>
        <v>56.51</v>
      </c>
      <c r="U1968" s="3">
        <f>IF(AND(R1968&lt;&gt;"_U",N1968&lt;&gt;9999,N1968&lt;&gt;999,L1968&lt;&gt;"Median"),IFERROR(VLOOKUP(A1968,'LBA Total'!A:P,16,0),"."),".")</f>
        <v>3525</v>
      </c>
    </row>
    <row r="1969" spans="1:21" x14ac:dyDescent="0.3">
      <c r="A1969" s="1" t="str">
        <f t="shared" si="60"/>
        <v>2023|Waiheke Local Board Area|Total stated - total household income</v>
      </c>
      <c r="B1969" t="s">
        <v>18</v>
      </c>
      <c r="C1969" t="s">
        <v>19</v>
      </c>
      <c r="D1969" t="s">
        <v>20</v>
      </c>
      <c r="E1969" t="s">
        <v>21</v>
      </c>
      <c r="F1969">
        <v>2023</v>
      </c>
      <c r="G1969">
        <v>2023</v>
      </c>
      <c r="H1969">
        <v>7609</v>
      </c>
      <c r="I1969" t="s">
        <v>88</v>
      </c>
      <c r="J1969">
        <v>99</v>
      </c>
      <c r="K1969" t="s">
        <v>23</v>
      </c>
      <c r="L1969">
        <v>77</v>
      </c>
      <c r="M1969" t="s">
        <v>32</v>
      </c>
      <c r="N1969">
        <v>999</v>
      </c>
      <c r="O1969" t="s">
        <v>42</v>
      </c>
      <c r="P1969">
        <v>0</v>
      </c>
      <c r="T1969" s="3" t="str">
        <f t="shared" si="61"/>
        <v>.</v>
      </c>
      <c r="U1969" s="3" t="str">
        <f>IF(AND(R1969&lt;&gt;"_U",N1969&lt;&gt;9999,N1969&lt;&gt;999,L1969&lt;&gt;"Median"),IFERROR(VLOOKUP(A1969,'LBA Total'!A:P,16,0),"."),".")</f>
        <v>.</v>
      </c>
    </row>
    <row r="1970" spans="1:21" x14ac:dyDescent="0.3">
      <c r="A1970" s="1" t="str">
        <f t="shared" si="60"/>
        <v>2023|Waiheke Local Board Area|Total - total household income</v>
      </c>
      <c r="B1970" t="s">
        <v>18</v>
      </c>
      <c r="C1970" t="s">
        <v>19</v>
      </c>
      <c r="D1970" t="s">
        <v>20</v>
      </c>
      <c r="E1970" t="s">
        <v>21</v>
      </c>
      <c r="F1970">
        <v>2023</v>
      </c>
      <c r="G1970">
        <v>2023</v>
      </c>
      <c r="H1970">
        <v>7609</v>
      </c>
      <c r="I1970" t="s">
        <v>88</v>
      </c>
      <c r="J1970">
        <v>99</v>
      </c>
      <c r="K1970" t="s">
        <v>23</v>
      </c>
      <c r="L1970">
        <v>99</v>
      </c>
      <c r="M1970" t="s">
        <v>48</v>
      </c>
      <c r="N1970">
        <v>2</v>
      </c>
      <c r="O1970" t="s">
        <v>28</v>
      </c>
      <c r="P1970">
        <v>966</v>
      </c>
      <c r="T1970" s="3">
        <f t="shared" si="61"/>
        <v>26.42</v>
      </c>
      <c r="U1970" s="3">
        <f>IF(AND(R1970&lt;&gt;"_U",N1970&lt;&gt;9999,N1970&lt;&gt;999,L1970&lt;&gt;"Median"),IFERROR(VLOOKUP(A1970,'LBA Total'!A:P,16,0),"."),".")</f>
        <v>3657</v>
      </c>
    </row>
    <row r="1971" spans="1:21" x14ac:dyDescent="0.3">
      <c r="A1971" s="1" t="str">
        <f t="shared" si="60"/>
        <v>2023|Waiheke Local Board Area|Total - total household income</v>
      </c>
      <c r="B1971" t="s">
        <v>18</v>
      </c>
      <c r="C1971" t="s">
        <v>19</v>
      </c>
      <c r="D1971" t="s">
        <v>20</v>
      </c>
      <c r="E1971" t="s">
        <v>21</v>
      </c>
      <c r="F1971">
        <v>2023</v>
      </c>
      <c r="G1971">
        <v>2023</v>
      </c>
      <c r="H1971">
        <v>7609</v>
      </c>
      <c r="I1971" t="s">
        <v>88</v>
      </c>
      <c r="J1971">
        <v>99</v>
      </c>
      <c r="K1971" t="s">
        <v>23</v>
      </c>
      <c r="L1971">
        <v>99</v>
      </c>
      <c r="M1971" t="s">
        <v>48</v>
      </c>
      <c r="N1971">
        <v>3</v>
      </c>
      <c r="O1971" t="s">
        <v>25</v>
      </c>
      <c r="P1971">
        <v>624</v>
      </c>
      <c r="T1971" s="3">
        <f t="shared" si="61"/>
        <v>17.059999999999999</v>
      </c>
      <c r="U1971" s="3">
        <f>IF(AND(R1971&lt;&gt;"_U",N1971&lt;&gt;9999,N1971&lt;&gt;999,L1971&lt;&gt;"Median"),IFERROR(VLOOKUP(A1971,'LBA Total'!A:P,16,0),"."),".")</f>
        <v>3657</v>
      </c>
    </row>
    <row r="1972" spans="1:21" x14ac:dyDescent="0.3">
      <c r="A1972" s="1" t="str">
        <f t="shared" si="60"/>
        <v>2023|Waiheke Local Board Area|Total - total household income</v>
      </c>
      <c r="B1972" t="s">
        <v>18</v>
      </c>
      <c r="C1972" t="s">
        <v>19</v>
      </c>
      <c r="D1972" t="s">
        <v>20</v>
      </c>
      <c r="E1972" t="s">
        <v>21</v>
      </c>
      <c r="F1972">
        <v>2023</v>
      </c>
      <c r="G1972">
        <v>2023</v>
      </c>
      <c r="H1972">
        <v>7609</v>
      </c>
      <c r="I1972" t="s">
        <v>88</v>
      </c>
      <c r="J1972">
        <v>99</v>
      </c>
      <c r="K1972" t="s">
        <v>23</v>
      </c>
      <c r="L1972">
        <v>99</v>
      </c>
      <c r="M1972" t="s">
        <v>48</v>
      </c>
      <c r="N1972">
        <v>1</v>
      </c>
      <c r="O1972" t="s">
        <v>33</v>
      </c>
      <c r="P1972">
        <v>2067</v>
      </c>
      <c r="T1972" s="3">
        <f t="shared" si="61"/>
        <v>56.52</v>
      </c>
      <c r="U1972" s="3">
        <f>IF(AND(R1972&lt;&gt;"_U",N1972&lt;&gt;9999,N1972&lt;&gt;999,L1972&lt;&gt;"Median"),IFERROR(VLOOKUP(A1972,'LBA Total'!A:P,16,0),"."),".")</f>
        <v>3657</v>
      </c>
    </row>
    <row r="1973" spans="1:21" x14ac:dyDescent="0.3">
      <c r="A1973" s="1" t="str">
        <f t="shared" si="60"/>
        <v>2023|Waiheke Local Board Area|Total - total household income</v>
      </c>
      <c r="B1973" t="s">
        <v>18</v>
      </c>
      <c r="C1973" t="s">
        <v>19</v>
      </c>
      <c r="D1973" t="s">
        <v>20</v>
      </c>
      <c r="E1973" t="s">
        <v>21</v>
      </c>
      <c r="F1973">
        <v>2023</v>
      </c>
      <c r="G1973">
        <v>2023</v>
      </c>
      <c r="H1973">
        <v>7609</v>
      </c>
      <c r="I1973" t="s">
        <v>88</v>
      </c>
      <c r="J1973">
        <v>99</v>
      </c>
      <c r="K1973" t="s">
        <v>23</v>
      </c>
      <c r="L1973">
        <v>99</v>
      </c>
      <c r="M1973" t="s">
        <v>48</v>
      </c>
      <c r="N1973">
        <v>999</v>
      </c>
      <c r="O1973" t="s">
        <v>42</v>
      </c>
      <c r="P1973">
        <v>0</v>
      </c>
      <c r="T1973" s="3" t="str">
        <f t="shared" si="61"/>
        <v>.</v>
      </c>
      <c r="U1973" s="3" t="str">
        <f>IF(AND(R1973&lt;&gt;"_U",N1973&lt;&gt;9999,N1973&lt;&gt;999,L1973&lt;&gt;"Median"),IFERROR(VLOOKUP(A1973,'LBA Total'!A:P,16,0),"."),".")</f>
        <v>.</v>
      </c>
    </row>
    <row r="1974" spans="1:21" x14ac:dyDescent="0.3">
      <c r="A1974" s="1" t="str">
        <f t="shared" si="60"/>
        <v>2023|Waiheke Local Board Area|Total - total household income</v>
      </c>
      <c r="B1974" t="s">
        <v>18</v>
      </c>
      <c r="C1974" t="s">
        <v>19</v>
      </c>
      <c r="D1974" t="s">
        <v>20</v>
      </c>
      <c r="E1974" t="s">
        <v>21</v>
      </c>
      <c r="F1974">
        <v>2023</v>
      </c>
      <c r="G1974">
        <v>2023</v>
      </c>
      <c r="H1974">
        <v>7609</v>
      </c>
      <c r="I1974" t="s">
        <v>88</v>
      </c>
      <c r="J1974">
        <v>99</v>
      </c>
      <c r="K1974" t="s">
        <v>23</v>
      </c>
      <c r="L1974">
        <v>99</v>
      </c>
      <c r="M1974" t="s">
        <v>48</v>
      </c>
      <c r="N1974">
        <v>7777</v>
      </c>
      <c r="O1974" t="s">
        <v>37</v>
      </c>
      <c r="P1974">
        <v>3657</v>
      </c>
      <c r="T1974" s="3">
        <f t="shared" si="61"/>
        <v>100</v>
      </c>
      <c r="U1974" s="3">
        <f>IF(AND(R1974&lt;&gt;"_U",N1974&lt;&gt;9999,N1974&lt;&gt;999,L1974&lt;&gt;"Median"),IFERROR(VLOOKUP(A1974,'LBA Total'!A:P,16,0),"."),".")</f>
        <v>3657</v>
      </c>
    </row>
    <row r="1975" spans="1:21" x14ac:dyDescent="0.3">
      <c r="A1975" s="1" t="str">
        <f t="shared" si="60"/>
        <v>2023|Waiheke Local Board Area|Total - total household income</v>
      </c>
      <c r="B1975" t="s">
        <v>18</v>
      </c>
      <c r="C1975" t="s">
        <v>19</v>
      </c>
      <c r="D1975" t="s">
        <v>20</v>
      </c>
      <c r="E1975" t="s">
        <v>21</v>
      </c>
      <c r="F1975">
        <v>2023</v>
      </c>
      <c r="G1975">
        <v>2023</v>
      </c>
      <c r="H1975">
        <v>7609</v>
      </c>
      <c r="I1975" t="s">
        <v>88</v>
      </c>
      <c r="J1975">
        <v>99</v>
      </c>
      <c r="K1975" t="s">
        <v>23</v>
      </c>
      <c r="L1975">
        <v>99</v>
      </c>
      <c r="M1975" t="s">
        <v>48</v>
      </c>
      <c r="N1975">
        <v>9999</v>
      </c>
      <c r="O1975" t="s">
        <v>40</v>
      </c>
      <c r="P1975">
        <v>3657</v>
      </c>
      <c r="T1975" s="3" t="str">
        <f t="shared" si="61"/>
        <v>.</v>
      </c>
      <c r="U1975" s="3" t="str">
        <f>IF(AND(R1975&lt;&gt;"_U",N1975&lt;&gt;9999,N1975&lt;&gt;999,L1975&lt;&gt;"Median"),IFERROR(VLOOKUP(A1975,'LBA Total'!A:P,16,0),"."),".")</f>
        <v>.</v>
      </c>
    </row>
    <row r="1976" spans="1:21" x14ac:dyDescent="0.3">
      <c r="A1976" s="1" t="str">
        <f t="shared" si="60"/>
        <v>2023|Waiheke Local Board Area|Median ($) - total household income</v>
      </c>
      <c r="B1976" t="s">
        <v>18</v>
      </c>
      <c r="C1976" t="s">
        <v>19</v>
      </c>
      <c r="D1976" t="s">
        <v>20</v>
      </c>
      <c r="E1976" t="s">
        <v>21</v>
      </c>
      <c r="F1976">
        <v>2023</v>
      </c>
      <c r="G1976">
        <v>2023</v>
      </c>
      <c r="H1976">
        <v>7609</v>
      </c>
      <c r="I1976" t="s">
        <v>88</v>
      </c>
      <c r="J1976">
        <v>99</v>
      </c>
      <c r="K1976" t="s">
        <v>23</v>
      </c>
      <c r="L1976" t="s">
        <v>56</v>
      </c>
      <c r="M1976" t="s">
        <v>57</v>
      </c>
      <c r="N1976">
        <v>999</v>
      </c>
      <c r="O1976" t="s">
        <v>42</v>
      </c>
      <c r="R1976" t="s">
        <v>61</v>
      </c>
      <c r="S1976" t="s">
        <v>62</v>
      </c>
      <c r="T1976" s="3" t="str">
        <f t="shared" si="61"/>
        <v>.</v>
      </c>
      <c r="U1976" s="3" t="str">
        <f>IF(AND(R1976&lt;&gt;"_U",N1976&lt;&gt;9999,N1976&lt;&gt;999,L1976&lt;&gt;"Median"),IFERROR(VLOOKUP(A1976,'LBA Total'!A:P,16,0),"."),".")</f>
        <v>.</v>
      </c>
    </row>
    <row r="1977" spans="1:21" x14ac:dyDescent="0.3">
      <c r="A1977" s="1" t="str">
        <f t="shared" si="60"/>
        <v>2023|Waiheke Local Board Area|Median ($) - total household income</v>
      </c>
      <c r="B1977" t="s">
        <v>18</v>
      </c>
      <c r="C1977" t="s">
        <v>19</v>
      </c>
      <c r="D1977" t="s">
        <v>20</v>
      </c>
      <c r="E1977" t="s">
        <v>21</v>
      </c>
      <c r="F1977">
        <v>2023</v>
      </c>
      <c r="G1977">
        <v>2023</v>
      </c>
      <c r="H1977">
        <v>7609</v>
      </c>
      <c r="I1977" t="s">
        <v>88</v>
      </c>
      <c r="J1977">
        <v>99</v>
      </c>
      <c r="K1977" t="s">
        <v>23</v>
      </c>
      <c r="L1977" t="s">
        <v>56</v>
      </c>
      <c r="M1977" t="s">
        <v>57</v>
      </c>
      <c r="N1977">
        <v>3</v>
      </c>
      <c r="O1977" t="s">
        <v>25</v>
      </c>
      <c r="P1977">
        <v>103700</v>
      </c>
      <c r="T1977" s="3" t="str">
        <f t="shared" si="61"/>
        <v>.</v>
      </c>
      <c r="U1977" s="3" t="str">
        <f>IF(AND(R1977&lt;&gt;"_U",N1977&lt;&gt;9999,N1977&lt;&gt;999,L1977&lt;&gt;"Median"),IFERROR(VLOOKUP(A1977,'LBA Total'!A:P,16,0),"."),".")</f>
        <v>.</v>
      </c>
    </row>
    <row r="1978" spans="1:21" x14ac:dyDescent="0.3">
      <c r="A1978" s="1" t="str">
        <f t="shared" si="60"/>
        <v>2023|Waiheke Local Board Area|Median ($) - total household income</v>
      </c>
      <c r="B1978" t="s">
        <v>18</v>
      </c>
      <c r="C1978" t="s">
        <v>19</v>
      </c>
      <c r="D1978" t="s">
        <v>20</v>
      </c>
      <c r="E1978" t="s">
        <v>21</v>
      </c>
      <c r="F1978">
        <v>2023</v>
      </c>
      <c r="G1978">
        <v>2023</v>
      </c>
      <c r="H1978">
        <v>7609</v>
      </c>
      <c r="I1978" t="s">
        <v>88</v>
      </c>
      <c r="J1978">
        <v>99</v>
      </c>
      <c r="K1978" t="s">
        <v>23</v>
      </c>
      <c r="L1978" t="s">
        <v>56</v>
      </c>
      <c r="M1978" t="s">
        <v>57</v>
      </c>
      <c r="N1978">
        <v>7777</v>
      </c>
      <c r="O1978" t="s">
        <v>37</v>
      </c>
      <c r="P1978">
        <v>85800</v>
      </c>
      <c r="T1978" s="3" t="str">
        <f t="shared" si="61"/>
        <v>.</v>
      </c>
      <c r="U1978" s="3" t="str">
        <f>IF(AND(R1978&lt;&gt;"_U",N1978&lt;&gt;9999,N1978&lt;&gt;999,L1978&lt;&gt;"Median"),IFERROR(VLOOKUP(A1978,'LBA Total'!A:P,16,0),"."),".")</f>
        <v>.</v>
      </c>
    </row>
    <row r="1979" spans="1:21" x14ac:dyDescent="0.3">
      <c r="A1979" s="1" t="str">
        <f t="shared" si="60"/>
        <v>2023|Waiheke Local Board Area|Median ($) - total household income</v>
      </c>
      <c r="B1979" t="s">
        <v>18</v>
      </c>
      <c r="C1979" t="s">
        <v>19</v>
      </c>
      <c r="D1979" t="s">
        <v>20</v>
      </c>
      <c r="E1979" t="s">
        <v>21</v>
      </c>
      <c r="F1979">
        <v>2023</v>
      </c>
      <c r="G1979">
        <v>2023</v>
      </c>
      <c r="H1979">
        <v>7609</v>
      </c>
      <c r="I1979" t="s">
        <v>88</v>
      </c>
      <c r="J1979">
        <v>99</v>
      </c>
      <c r="K1979" t="s">
        <v>23</v>
      </c>
      <c r="L1979" t="s">
        <v>56</v>
      </c>
      <c r="M1979" t="s">
        <v>57</v>
      </c>
      <c r="N1979">
        <v>2</v>
      </c>
      <c r="O1979" t="s">
        <v>28</v>
      </c>
      <c r="P1979">
        <v>73200</v>
      </c>
      <c r="T1979" s="3" t="str">
        <f t="shared" si="61"/>
        <v>.</v>
      </c>
      <c r="U1979" s="3" t="str">
        <f>IF(AND(R1979&lt;&gt;"_U",N1979&lt;&gt;9999,N1979&lt;&gt;999,L1979&lt;&gt;"Median"),IFERROR(VLOOKUP(A1979,'LBA Total'!A:P,16,0),"."),".")</f>
        <v>.</v>
      </c>
    </row>
    <row r="1980" spans="1:21" x14ac:dyDescent="0.3">
      <c r="A1980" s="1" t="str">
        <f t="shared" si="60"/>
        <v>2023|Waiheke Local Board Area|Median ($) - total household income</v>
      </c>
      <c r="B1980" t="s">
        <v>18</v>
      </c>
      <c r="C1980" t="s">
        <v>19</v>
      </c>
      <c r="D1980" t="s">
        <v>20</v>
      </c>
      <c r="E1980" t="s">
        <v>21</v>
      </c>
      <c r="F1980">
        <v>2023</v>
      </c>
      <c r="G1980">
        <v>2023</v>
      </c>
      <c r="H1980">
        <v>7609</v>
      </c>
      <c r="I1980" t="s">
        <v>88</v>
      </c>
      <c r="J1980">
        <v>99</v>
      </c>
      <c r="K1980" t="s">
        <v>23</v>
      </c>
      <c r="L1980" t="s">
        <v>56</v>
      </c>
      <c r="M1980" t="s">
        <v>57</v>
      </c>
      <c r="N1980">
        <v>9999</v>
      </c>
      <c r="O1980" t="s">
        <v>40</v>
      </c>
      <c r="P1980">
        <v>85800</v>
      </c>
      <c r="T1980" s="3" t="str">
        <f t="shared" si="61"/>
        <v>.</v>
      </c>
      <c r="U1980" s="3" t="str">
        <f>IF(AND(R1980&lt;&gt;"_U",N1980&lt;&gt;9999,N1980&lt;&gt;999,L1980&lt;&gt;"Median"),IFERROR(VLOOKUP(A1980,'LBA Total'!A:P,16,0),"."),".")</f>
        <v>.</v>
      </c>
    </row>
    <row r="1981" spans="1:21" x14ac:dyDescent="0.3">
      <c r="A1981" s="1" t="str">
        <f t="shared" si="60"/>
        <v>2023|Waiheke Local Board Area|Median ($) - total household income</v>
      </c>
      <c r="B1981" t="s">
        <v>18</v>
      </c>
      <c r="C1981" t="s">
        <v>19</v>
      </c>
      <c r="D1981" t="s">
        <v>20</v>
      </c>
      <c r="E1981" t="s">
        <v>21</v>
      </c>
      <c r="F1981">
        <v>2023</v>
      </c>
      <c r="G1981">
        <v>2023</v>
      </c>
      <c r="H1981">
        <v>7609</v>
      </c>
      <c r="I1981" t="s">
        <v>88</v>
      </c>
      <c r="J1981">
        <v>99</v>
      </c>
      <c r="K1981" t="s">
        <v>23</v>
      </c>
      <c r="L1981" t="s">
        <v>56</v>
      </c>
      <c r="M1981" t="s">
        <v>57</v>
      </c>
      <c r="N1981">
        <v>1</v>
      </c>
      <c r="O1981" t="s">
        <v>33</v>
      </c>
      <c r="P1981">
        <v>88600</v>
      </c>
      <c r="T1981" s="3" t="str">
        <f t="shared" si="61"/>
        <v>.</v>
      </c>
      <c r="U1981" s="3" t="str">
        <f>IF(AND(R1981&lt;&gt;"_U",N1981&lt;&gt;9999,N1981&lt;&gt;999,L1981&lt;&gt;"Median"),IFERROR(VLOOKUP(A1981,'LBA Total'!A:P,16,0),"."),".")</f>
        <v>.</v>
      </c>
    </row>
    <row r="1982" spans="1:21" x14ac:dyDescent="0.3">
      <c r="A1982" s="1" t="str">
        <f t="shared" si="60"/>
        <v>2023|WaitematÄ Local Board Area|$20,000 or less</v>
      </c>
      <c r="B1982" t="s">
        <v>18</v>
      </c>
      <c r="C1982" t="s">
        <v>19</v>
      </c>
      <c r="D1982" t="s">
        <v>20</v>
      </c>
      <c r="E1982" t="s">
        <v>21</v>
      </c>
      <c r="F1982">
        <v>2023</v>
      </c>
      <c r="G1982">
        <v>2023</v>
      </c>
      <c r="H1982">
        <v>7610</v>
      </c>
      <c r="I1982" t="s">
        <v>97</v>
      </c>
      <c r="J1982">
        <v>99</v>
      </c>
      <c r="K1982" t="s">
        <v>23</v>
      </c>
      <c r="L1982">
        <v>1</v>
      </c>
      <c r="M1982" t="s">
        <v>39</v>
      </c>
      <c r="N1982">
        <v>7777</v>
      </c>
      <c r="O1982" t="s">
        <v>37</v>
      </c>
      <c r="P1982">
        <v>3558</v>
      </c>
      <c r="T1982" s="3">
        <f t="shared" si="61"/>
        <v>100</v>
      </c>
      <c r="U1982" s="3">
        <f>IF(AND(R1982&lt;&gt;"_U",N1982&lt;&gt;9999,N1982&lt;&gt;999,L1982&lt;&gt;"Median"),IFERROR(VLOOKUP(A1982,'LBA Total'!A:P,16,0),"."),".")</f>
        <v>3558</v>
      </c>
    </row>
    <row r="1983" spans="1:21" x14ac:dyDescent="0.3">
      <c r="A1983" s="1" t="str">
        <f t="shared" si="60"/>
        <v>2023|WaitematÄ Local Board Area|$20,000 or less</v>
      </c>
      <c r="B1983" t="s">
        <v>18</v>
      </c>
      <c r="C1983" t="s">
        <v>19</v>
      </c>
      <c r="D1983" t="s">
        <v>20</v>
      </c>
      <c r="E1983" t="s">
        <v>21</v>
      </c>
      <c r="F1983">
        <v>2023</v>
      </c>
      <c r="G1983">
        <v>2023</v>
      </c>
      <c r="H1983">
        <v>7610</v>
      </c>
      <c r="I1983" t="s">
        <v>97</v>
      </c>
      <c r="J1983">
        <v>99</v>
      </c>
      <c r="K1983" t="s">
        <v>23</v>
      </c>
      <c r="L1983">
        <v>1</v>
      </c>
      <c r="M1983" t="s">
        <v>39</v>
      </c>
      <c r="N1983">
        <v>3</v>
      </c>
      <c r="O1983" t="s">
        <v>25</v>
      </c>
      <c r="P1983">
        <v>183</v>
      </c>
      <c r="T1983" s="3">
        <f t="shared" si="61"/>
        <v>5.14</v>
      </c>
      <c r="U1983" s="3">
        <f>IF(AND(R1983&lt;&gt;"_U",N1983&lt;&gt;9999,N1983&lt;&gt;999,L1983&lt;&gt;"Median"),IFERROR(VLOOKUP(A1983,'LBA Total'!A:P,16,0),"."),".")</f>
        <v>3558</v>
      </c>
    </row>
    <row r="1984" spans="1:21" x14ac:dyDescent="0.3">
      <c r="A1984" s="1" t="str">
        <f t="shared" si="60"/>
        <v>2023|WaitematÄ Local Board Area|$20,000 or less</v>
      </c>
      <c r="B1984" t="s">
        <v>18</v>
      </c>
      <c r="C1984" t="s">
        <v>19</v>
      </c>
      <c r="D1984" t="s">
        <v>20</v>
      </c>
      <c r="E1984" t="s">
        <v>21</v>
      </c>
      <c r="F1984">
        <v>2023</v>
      </c>
      <c r="G1984">
        <v>2023</v>
      </c>
      <c r="H1984">
        <v>7610</v>
      </c>
      <c r="I1984" t="s">
        <v>97</v>
      </c>
      <c r="J1984">
        <v>99</v>
      </c>
      <c r="K1984" t="s">
        <v>23</v>
      </c>
      <c r="L1984">
        <v>1</v>
      </c>
      <c r="M1984" t="s">
        <v>39</v>
      </c>
      <c r="N1984">
        <v>999</v>
      </c>
      <c r="O1984" t="s">
        <v>42</v>
      </c>
      <c r="P1984">
        <v>6</v>
      </c>
      <c r="T1984" s="3" t="str">
        <f t="shared" si="61"/>
        <v>.</v>
      </c>
      <c r="U1984" s="3" t="str">
        <f>IF(AND(R1984&lt;&gt;"_U",N1984&lt;&gt;9999,N1984&lt;&gt;999,L1984&lt;&gt;"Median"),IFERROR(VLOOKUP(A1984,'LBA Total'!A:P,16,0),"."),".")</f>
        <v>.</v>
      </c>
    </row>
    <row r="1985" spans="1:21" x14ac:dyDescent="0.3">
      <c r="A1985" s="1" t="str">
        <f t="shared" si="60"/>
        <v>2023|WaitematÄ Local Board Area|$20,000 or less</v>
      </c>
      <c r="B1985" t="s">
        <v>18</v>
      </c>
      <c r="C1985" t="s">
        <v>19</v>
      </c>
      <c r="D1985" t="s">
        <v>20</v>
      </c>
      <c r="E1985" t="s">
        <v>21</v>
      </c>
      <c r="F1985">
        <v>2023</v>
      </c>
      <c r="G1985">
        <v>2023</v>
      </c>
      <c r="H1985">
        <v>7610</v>
      </c>
      <c r="I1985" t="s">
        <v>97</v>
      </c>
      <c r="J1985">
        <v>99</v>
      </c>
      <c r="K1985" t="s">
        <v>23</v>
      </c>
      <c r="L1985">
        <v>1</v>
      </c>
      <c r="M1985" t="s">
        <v>39</v>
      </c>
      <c r="N1985">
        <v>9999</v>
      </c>
      <c r="O1985" t="s">
        <v>40</v>
      </c>
      <c r="P1985">
        <v>3564</v>
      </c>
      <c r="T1985" s="3" t="str">
        <f t="shared" si="61"/>
        <v>.</v>
      </c>
      <c r="U1985" s="3" t="str">
        <f>IF(AND(R1985&lt;&gt;"_U",N1985&lt;&gt;9999,N1985&lt;&gt;999,L1985&lt;&gt;"Median"),IFERROR(VLOOKUP(A1985,'LBA Total'!A:P,16,0),"."),".")</f>
        <v>.</v>
      </c>
    </row>
    <row r="1986" spans="1:21" x14ac:dyDescent="0.3">
      <c r="A1986" s="1" t="str">
        <f t="shared" si="60"/>
        <v>2023|WaitematÄ Local Board Area|$20,000 or less</v>
      </c>
      <c r="B1986" t="s">
        <v>18</v>
      </c>
      <c r="C1986" t="s">
        <v>19</v>
      </c>
      <c r="D1986" t="s">
        <v>20</v>
      </c>
      <c r="E1986" t="s">
        <v>21</v>
      </c>
      <c r="F1986">
        <v>2023</v>
      </c>
      <c r="G1986">
        <v>2023</v>
      </c>
      <c r="H1986">
        <v>7610</v>
      </c>
      <c r="I1986" t="s">
        <v>97</v>
      </c>
      <c r="J1986">
        <v>99</v>
      </c>
      <c r="K1986" t="s">
        <v>23</v>
      </c>
      <c r="L1986">
        <v>1</v>
      </c>
      <c r="M1986" t="s">
        <v>39</v>
      </c>
      <c r="N1986">
        <v>1</v>
      </c>
      <c r="O1986" t="s">
        <v>33</v>
      </c>
      <c r="P1986">
        <v>528</v>
      </c>
      <c r="T1986" s="3">
        <f t="shared" si="61"/>
        <v>14.84</v>
      </c>
      <c r="U1986" s="3">
        <f>IF(AND(R1986&lt;&gt;"_U",N1986&lt;&gt;9999,N1986&lt;&gt;999,L1986&lt;&gt;"Median"),IFERROR(VLOOKUP(A1986,'LBA Total'!A:P,16,0),"."),".")</f>
        <v>3558</v>
      </c>
    </row>
    <row r="1987" spans="1:21" x14ac:dyDescent="0.3">
      <c r="A1987" s="1" t="str">
        <f t="shared" ref="A1987:A2050" si="62">G1987&amp;"|"&amp;I1987&amp;"|"&amp;M1987</f>
        <v>2023|WaitematÄ Local Board Area|$20,000 or less</v>
      </c>
      <c r="B1987" t="s">
        <v>18</v>
      </c>
      <c r="C1987" t="s">
        <v>19</v>
      </c>
      <c r="D1987" t="s">
        <v>20</v>
      </c>
      <c r="E1987" t="s">
        <v>21</v>
      </c>
      <c r="F1987">
        <v>2023</v>
      </c>
      <c r="G1987">
        <v>2023</v>
      </c>
      <c r="H1987">
        <v>7610</v>
      </c>
      <c r="I1987" t="s">
        <v>97</v>
      </c>
      <c r="J1987">
        <v>99</v>
      </c>
      <c r="K1987" t="s">
        <v>23</v>
      </c>
      <c r="L1987">
        <v>1</v>
      </c>
      <c r="M1987" t="s">
        <v>39</v>
      </c>
      <c r="N1987">
        <v>2</v>
      </c>
      <c r="O1987" t="s">
        <v>28</v>
      </c>
      <c r="P1987">
        <v>2850</v>
      </c>
      <c r="T1987" s="3">
        <f t="shared" ref="T1987:T2050" si="63">IF(AND(R1987&lt;&gt;"_U",R1987&lt;&gt;"c",N1987&lt;&gt;999,N1987&lt;&gt;9999,L1987&lt;&gt;"Median"),IFERROR((ROUND(P1987/U1987*100,2)),"."),".")</f>
        <v>80.099999999999994</v>
      </c>
      <c r="U1987" s="3">
        <f>IF(AND(R1987&lt;&gt;"_U",N1987&lt;&gt;9999,N1987&lt;&gt;999,L1987&lt;&gt;"Median"),IFERROR(VLOOKUP(A1987,'LBA Total'!A:P,16,0),"."),".")</f>
        <v>3558</v>
      </c>
    </row>
    <row r="1988" spans="1:21" x14ac:dyDescent="0.3">
      <c r="A1988" s="1" t="str">
        <f t="shared" si="62"/>
        <v>2023|WaitematÄ Local Board Area|$20,001-$30,000</v>
      </c>
      <c r="B1988" t="s">
        <v>18</v>
      </c>
      <c r="C1988" t="s">
        <v>19</v>
      </c>
      <c r="D1988" t="s">
        <v>20</v>
      </c>
      <c r="E1988" t="s">
        <v>21</v>
      </c>
      <c r="F1988">
        <v>2023</v>
      </c>
      <c r="G1988">
        <v>2023</v>
      </c>
      <c r="H1988">
        <v>7610</v>
      </c>
      <c r="I1988" t="s">
        <v>97</v>
      </c>
      <c r="J1988">
        <v>99</v>
      </c>
      <c r="K1988" t="s">
        <v>23</v>
      </c>
      <c r="L1988">
        <v>2</v>
      </c>
      <c r="M1988" t="s">
        <v>24</v>
      </c>
      <c r="N1988">
        <v>2</v>
      </c>
      <c r="O1988" t="s">
        <v>28</v>
      </c>
      <c r="P1988">
        <v>1371</v>
      </c>
      <c r="T1988" s="3">
        <f t="shared" si="63"/>
        <v>67.3</v>
      </c>
      <c r="U1988" s="3">
        <f>IF(AND(R1988&lt;&gt;"_U",N1988&lt;&gt;9999,N1988&lt;&gt;999,L1988&lt;&gt;"Median"),IFERROR(VLOOKUP(A1988,'LBA Total'!A:P,16,0),"."),".")</f>
        <v>2037</v>
      </c>
    </row>
    <row r="1989" spans="1:21" x14ac:dyDescent="0.3">
      <c r="A1989" s="1" t="str">
        <f t="shared" si="62"/>
        <v>2023|WaitematÄ Local Board Area|$20,001-$30,000</v>
      </c>
      <c r="B1989" t="s">
        <v>18</v>
      </c>
      <c r="C1989" t="s">
        <v>19</v>
      </c>
      <c r="D1989" t="s">
        <v>20</v>
      </c>
      <c r="E1989" t="s">
        <v>21</v>
      </c>
      <c r="F1989">
        <v>2023</v>
      </c>
      <c r="G1989">
        <v>2023</v>
      </c>
      <c r="H1989">
        <v>7610</v>
      </c>
      <c r="I1989" t="s">
        <v>97</v>
      </c>
      <c r="J1989">
        <v>99</v>
      </c>
      <c r="K1989" t="s">
        <v>23</v>
      </c>
      <c r="L1989">
        <v>2</v>
      </c>
      <c r="M1989" t="s">
        <v>24</v>
      </c>
      <c r="N1989">
        <v>3</v>
      </c>
      <c r="O1989" t="s">
        <v>25</v>
      </c>
      <c r="P1989">
        <v>147</v>
      </c>
      <c r="T1989" s="3">
        <f t="shared" si="63"/>
        <v>7.22</v>
      </c>
      <c r="U1989" s="3">
        <f>IF(AND(R1989&lt;&gt;"_U",N1989&lt;&gt;9999,N1989&lt;&gt;999,L1989&lt;&gt;"Median"),IFERROR(VLOOKUP(A1989,'LBA Total'!A:P,16,0),"."),".")</f>
        <v>2037</v>
      </c>
    </row>
    <row r="1990" spans="1:21" x14ac:dyDescent="0.3">
      <c r="A1990" s="1" t="str">
        <f t="shared" si="62"/>
        <v>2023|WaitematÄ Local Board Area|$20,001-$30,000</v>
      </c>
      <c r="B1990" t="s">
        <v>18</v>
      </c>
      <c r="C1990" t="s">
        <v>19</v>
      </c>
      <c r="D1990" t="s">
        <v>20</v>
      </c>
      <c r="E1990" t="s">
        <v>21</v>
      </c>
      <c r="F1990">
        <v>2023</v>
      </c>
      <c r="G1990">
        <v>2023</v>
      </c>
      <c r="H1990">
        <v>7610</v>
      </c>
      <c r="I1990" t="s">
        <v>97</v>
      </c>
      <c r="J1990">
        <v>99</v>
      </c>
      <c r="K1990" t="s">
        <v>23</v>
      </c>
      <c r="L1990">
        <v>2</v>
      </c>
      <c r="M1990" t="s">
        <v>24</v>
      </c>
      <c r="N1990">
        <v>7777</v>
      </c>
      <c r="O1990" t="s">
        <v>37</v>
      </c>
      <c r="P1990">
        <v>2037</v>
      </c>
      <c r="T1990" s="3">
        <f t="shared" si="63"/>
        <v>100</v>
      </c>
      <c r="U1990" s="3">
        <f>IF(AND(R1990&lt;&gt;"_U",N1990&lt;&gt;9999,N1990&lt;&gt;999,L1990&lt;&gt;"Median"),IFERROR(VLOOKUP(A1990,'LBA Total'!A:P,16,0),"."),".")</f>
        <v>2037</v>
      </c>
    </row>
    <row r="1991" spans="1:21" x14ac:dyDescent="0.3">
      <c r="A1991" s="1" t="str">
        <f t="shared" si="62"/>
        <v>2023|WaitematÄ Local Board Area|$20,001-$30,000</v>
      </c>
      <c r="B1991" t="s">
        <v>18</v>
      </c>
      <c r="C1991" t="s">
        <v>19</v>
      </c>
      <c r="D1991" t="s">
        <v>20</v>
      </c>
      <c r="E1991" t="s">
        <v>21</v>
      </c>
      <c r="F1991">
        <v>2023</v>
      </c>
      <c r="G1991">
        <v>2023</v>
      </c>
      <c r="H1991">
        <v>7610</v>
      </c>
      <c r="I1991" t="s">
        <v>97</v>
      </c>
      <c r="J1991">
        <v>99</v>
      </c>
      <c r="K1991" t="s">
        <v>23</v>
      </c>
      <c r="L1991">
        <v>2</v>
      </c>
      <c r="M1991" t="s">
        <v>24</v>
      </c>
      <c r="N1991">
        <v>9999</v>
      </c>
      <c r="O1991" t="s">
        <v>40</v>
      </c>
      <c r="P1991">
        <v>2043</v>
      </c>
      <c r="T1991" s="3" t="str">
        <f t="shared" si="63"/>
        <v>.</v>
      </c>
      <c r="U1991" s="3" t="str">
        <f>IF(AND(R1991&lt;&gt;"_U",N1991&lt;&gt;9999,N1991&lt;&gt;999,L1991&lt;&gt;"Median"),IFERROR(VLOOKUP(A1991,'LBA Total'!A:P,16,0),"."),".")</f>
        <v>.</v>
      </c>
    </row>
    <row r="1992" spans="1:21" x14ac:dyDescent="0.3">
      <c r="A1992" s="1" t="str">
        <f t="shared" si="62"/>
        <v>2023|WaitematÄ Local Board Area|$20,001-$30,000</v>
      </c>
      <c r="B1992" t="s">
        <v>18</v>
      </c>
      <c r="C1992" t="s">
        <v>19</v>
      </c>
      <c r="D1992" t="s">
        <v>20</v>
      </c>
      <c r="E1992" t="s">
        <v>21</v>
      </c>
      <c r="F1992">
        <v>2023</v>
      </c>
      <c r="G1992">
        <v>2023</v>
      </c>
      <c r="H1992">
        <v>7610</v>
      </c>
      <c r="I1992" t="s">
        <v>97</v>
      </c>
      <c r="J1992">
        <v>99</v>
      </c>
      <c r="K1992" t="s">
        <v>23</v>
      </c>
      <c r="L1992">
        <v>2</v>
      </c>
      <c r="M1992" t="s">
        <v>24</v>
      </c>
      <c r="N1992">
        <v>999</v>
      </c>
      <c r="O1992" t="s">
        <v>42</v>
      </c>
      <c r="P1992">
        <v>6</v>
      </c>
      <c r="T1992" s="3" t="str">
        <f t="shared" si="63"/>
        <v>.</v>
      </c>
      <c r="U1992" s="3" t="str">
        <f>IF(AND(R1992&lt;&gt;"_U",N1992&lt;&gt;9999,N1992&lt;&gt;999,L1992&lt;&gt;"Median"),IFERROR(VLOOKUP(A1992,'LBA Total'!A:P,16,0),"."),".")</f>
        <v>.</v>
      </c>
    </row>
    <row r="1993" spans="1:21" x14ac:dyDescent="0.3">
      <c r="A1993" s="1" t="str">
        <f t="shared" si="62"/>
        <v>2023|WaitematÄ Local Board Area|$20,001-$30,000</v>
      </c>
      <c r="B1993" t="s">
        <v>18</v>
      </c>
      <c r="C1993" t="s">
        <v>19</v>
      </c>
      <c r="D1993" t="s">
        <v>20</v>
      </c>
      <c r="E1993" t="s">
        <v>21</v>
      </c>
      <c r="F1993">
        <v>2023</v>
      </c>
      <c r="G1993">
        <v>2023</v>
      </c>
      <c r="H1993">
        <v>7610</v>
      </c>
      <c r="I1993" t="s">
        <v>97</v>
      </c>
      <c r="J1993">
        <v>99</v>
      </c>
      <c r="K1993" t="s">
        <v>23</v>
      </c>
      <c r="L1993">
        <v>2</v>
      </c>
      <c r="M1993" t="s">
        <v>24</v>
      </c>
      <c r="N1993">
        <v>1</v>
      </c>
      <c r="O1993" t="s">
        <v>33</v>
      </c>
      <c r="P1993">
        <v>519</v>
      </c>
      <c r="T1993" s="3">
        <f t="shared" si="63"/>
        <v>25.48</v>
      </c>
      <c r="U1993" s="3">
        <f>IF(AND(R1993&lt;&gt;"_U",N1993&lt;&gt;9999,N1993&lt;&gt;999,L1993&lt;&gt;"Median"),IFERROR(VLOOKUP(A1993,'LBA Total'!A:P,16,0),"."),".")</f>
        <v>2037</v>
      </c>
    </row>
    <row r="1994" spans="1:21" x14ac:dyDescent="0.3">
      <c r="A1994" s="1" t="str">
        <f t="shared" si="62"/>
        <v>2023|WaitematÄ Local Board Area|$30,001-$50,000</v>
      </c>
      <c r="B1994" t="s">
        <v>18</v>
      </c>
      <c r="C1994" t="s">
        <v>19</v>
      </c>
      <c r="D1994" t="s">
        <v>20</v>
      </c>
      <c r="E1994" t="s">
        <v>21</v>
      </c>
      <c r="F1994">
        <v>2023</v>
      </c>
      <c r="G1994">
        <v>2023</v>
      </c>
      <c r="H1994">
        <v>7610</v>
      </c>
      <c r="I1994" t="s">
        <v>97</v>
      </c>
      <c r="J1994">
        <v>99</v>
      </c>
      <c r="K1994" t="s">
        <v>23</v>
      </c>
      <c r="L1994">
        <v>3</v>
      </c>
      <c r="M1994" t="s">
        <v>45</v>
      </c>
      <c r="N1994">
        <v>1</v>
      </c>
      <c r="O1994" t="s">
        <v>33</v>
      </c>
      <c r="P1994">
        <v>798</v>
      </c>
      <c r="T1994" s="3">
        <f t="shared" si="63"/>
        <v>24.56</v>
      </c>
      <c r="U1994" s="3">
        <f>IF(AND(R1994&lt;&gt;"_U",N1994&lt;&gt;9999,N1994&lt;&gt;999,L1994&lt;&gt;"Median"),IFERROR(VLOOKUP(A1994,'LBA Total'!A:P,16,0),"."),".")</f>
        <v>3249</v>
      </c>
    </row>
    <row r="1995" spans="1:21" x14ac:dyDescent="0.3">
      <c r="A1995" s="1" t="str">
        <f t="shared" si="62"/>
        <v>2023|WaitematÄ Local Board Area|$30,001-$50,000</v>
      </c>
      <c r="B1995" t="s">
        <v>18</v>
      </c>
      <c r="C1995" t="s">
        <v>19</v>
      </c>
      <c r="D1995" t="s">
        <v>20</v>
      </c>
      <c r="E1995" t="s">
        <v>21</v>
      </c>
      <c r="F1995">
        <v>2023</v>
      </c>
      <c r="G1995">
        <v>2023</v>
      </c>
      <c r="H1995">
        <v>7610</v>
      </c>
      <c r="I1995" t="s">
        <v>97</v>
      </c>
      <c r="J1995">
        <v>99</v>
      </c>
      <c r="K1995" t="s">
        <v>23</v>
      </c>
      <c r="L1995">
        <v>3</v>
      </c>
      <c r="M1995" t="s">
        <v>45</v>
      </c>
      <c r="N1995">
        <v>9999</v>
      </c>
      <c r="O1995" t="s">
        <v>40</v>
      </c>
      <c r="P1995">
        <v>3252</v>
      </c>
      <c r="T1995" s="3" t="str">
        <f t="shared" si="63"/>
        <v>.</v>
      </c>
      <c r="U1995" s="3" t="str">
        <f>IF(AND(R1995&lt;&gt;"_U",N1995&lt;&gt;9999,N1995&lt;&gt;999,L1995&lt;&gt;"Median"),IFERROR(VLOOKUP(A1995,'LBA Total'!A:P,16,0),"."),".")</f>
        <v>.</v>
      </c>
    </row>
    <row r="1996" spans="1:21" x14ac:dyDescent="0.3">
      <c r="A1996" s="1" t="str">
        <f t="shared" si="62"/>
        <v>2023|WaitematÄ Local Board Area|$30,001-$50,000</v>
      </c>
      <c r="B1996" t="s">
        <v>18</v>
      </c>
      <c r="C1996" t="s">
        <v>19</v>
      </c>
      <c r="D1996" t="s">
        <v>20</v>
      </c>
      <c r="E1996" t="s">
        <v>21</v>
      </c>
      <c r="F1996">
        <v>2023</v>
      </c>
      <c r="G1996">
        <v>2023</v>
      </c>
      <c r="H1996">
        <v>7610</v>
      </c>
      <c r="I1996" t="s">
        <v>97</v>
      </c>
      <c r="J1996">
        <v>99</v>
      </c>
      <c r="K1996" t="s">
        <v>23</v>
      </c>
      <c r="L1996">
        <v>3</v>
      </c>
      <c r="M1996" t="s">
        <v>45</v>
      </c>
      <c r="N1996">
        <v>2</v>
      </c>
      <c r="O1996" t="s">
        <v>28</v>
      </c>
      <c r="P1996">
        <v>2199</v>
      </c>
      <c r="T1996" s="3">
        <f t="shared" si="63"/>
        <v>67.680000000000007</v>
      </c>
      <c r="U1996" s="3">
        <f>IF(AND(R1996&lt;&gt;"_U",N1996&lt;&gt;9999,N1996&lt;&gt;999,L1996&lt;&gt;"Median"),IFERROR(VLOOKUP(A1996,'LBA Total'!A:P,16,0),"."),".")</f>
        <v>3249</v>
      </c>
    </row>
    <row r="1997" spans="1:21" x14ac:dyDescent="0.3">
      <c r="A1997" s="1" t="str">
        <f t="shared" si="62"/>
        <v>2023|WaitematÄ Local Board Area|$30,001-$50,000</v>
      </c>
      <c r="B1997" t="s">
        <v>18</v>
      </c>
      <c r="C1997" t="s">
        <v>19</v>
      </c>
      <c r="D1997" t="s">
        <v>20</v>
      </c>
      <c r="E1997" t="s">
        <v>21</v>
      </c>
      <c r="F1997">
        <v>2023</v>
      </c>
      <c r="G1997">
        <v>2023</v>
      </c>
      <c r="H1997">
        <v>7610</v>
      </c>
      <c r="I1997" t="s">
        <v>97</v>
      </c>
      <c r="J1997">
        <v>99</v>
      </c>
      <c r="K1997" t="s">
        <v>23</v>
      </c>
      <c r="L1997">
        <v>3</v>
      </c>
      <c r="M1997" t="s">
        <v>45</v>
      </c>
      <c r="N1997">
        <v>3</v>
      </c>
      <c r="O1997" t="s">
        <v>25</v>
      </c>
      <c r="P1997">
        <v>252</v>
      </c>
      <c r="T1997" s="3">
        <f t="shared" si="63"/>
        <v>7.76</v>
      </c>
      <c r="U1997" s="3">
        <f>IF(AND(R1997&lt;&gt;"_U",N1997&lt;&gt;9999,N1997&lt;&gt;999,L1997&lt;&gt;"Median"),IFERROR(VLOOKUP(A1997,'LBA Total'!A:P,16,0),"."),".")</f>
        <v>3249</v>
      </c>
    </row>
    <row r="1998" spans="1:21" x14ac:dyDescent="0.3">
      <c r="A1998" s="1" t="str">
        <f t="shared" si="62"/>
        <v>2023|WaitematÄ Local Board Area|$30,001-$50,000</v>
      </c>
      <c r="B1998" t="s">
        <v>18</v>
      </c>
      <c r="C1998" t="s">
        <v>19</v>
      </c>
      <c r="D1998" t="s">
        <v>20</v>
      </c>
      <c r="E1998" t="s">
        <v>21</v>
      </c>
      <c r="F1998">
        <v>2023</v>
      </c>
      <c r="G1998">
        <v>2023</v>
      </c>
      <c r="H1998">
        <v>7610</v>
      </c>
      <c r="I1998" t="s">
        <v>97</v>
      </c>
      <c r="J1998">
        <v>99</v>
      </c>
      <c r="K1998" t="s">
        <v>23</v>
      </c>
      <c r="L1998">
        <v>3</v>
      </c>
      <c r="M1998" t="s">
        <v>45</v>
      </c>
      <c r="N1998">
        <v>7777</v>
      </c>
      <c r="O1998" t="s">
        <v>37</v>
      </c>
      <c r="P1998">
        <v>3249</v>
      </c>
      <c r="T1998" s="3">
        <f t="shared" si="63"/>
        <v>100</v>
      </c>
      <c r="U1998" s="3">
        <f>IF(AND(R1998&lt;&gt;"_U",N1998&lt;&gt;9999,N1998&lt;&gt;999,L1998&lt;&gt;"Median"),IFERROR(VLOOKUP(A1998,'LBA Total'!A:P,16,0),"."),".")</f>
        <v>3249</v>
      </c>
    </row>
    <row r="1999" spans="1:21" x14ac:dyDescent="0.3">
      <c r="A1999" s="1" t="str">
        <f t="shared" si="62"/>
        <v>2023|WaitematÄ Local Board Area|$30,001-$50,000</v>
      </c>
      <c r="B1999" t="s">
        <v>18</v>
      </c>
      <c r="C1999" t="s">
        <v>19</v>
      </c>
      <c r="D1999" t="s">
        <v>20</v>
      </c>
      <c r="E1999" t="s">
        <v>21</v>
      </c>
      <c r="F1999">
        <v>2023</v>
      </c>
      <c r="G1999">
        <v>2023</v>
      </c>
      <c r="H1999">
        <v>7610</v>
      </c>
      <c r="I1999" t="s">
        <v>97</v>
      </c>
      <c r="J1999">
        <v>99</v>
      </c>
      <c r="K1999" t="s">
        <v>23</v>
      </c>
      <c r="L1999">
        <v>3</v>
      </c>
      <c r="M1999" t="s">
        <v>45</v>
      </c>
      <c r="N1999">
        <v>999</v>
      </c>
      <c r="O1999" t="s">
        <v>42</v>
      </c>
      <c r="P1999">
        <v>3</v>
      </c>
      <c r="T1999" s="3" t="str">
        <f t="shared" si="63"/>
        <v>.</v>
      </c>
      <c r="U1999" s="3" t="str">
        <f>IF(AND(R1999&lt;&gt;"_U",N1999&lt;&gt;9999,N1999&lt;&gt;999,L1999&lt;&gt;"Median"),IFERROR(VLOOKUP(A1999,'LBA Total'!A:P,16,0),"."),".")</f>
        <v>.</v>
      </c>
    </row>
    <row r="2000" spans="1:21" x14ac:dyDescent="0.3">
      <c r="A2000" s="1" t="str">
        <f t="shared" si="62"/>
        <v>2023|WaitematÄ Local Board Area|$50,001-$70,000</v>
      </c>
      <c r="B2000" t="s">
        <v>18</v>
      </c>
      <c r="C2000" t="s">
        <v>19</v>
      </c>
      <c r="D2000" t="s">
        <v>20</v>
      </c>
      <c r="E2000" t="s">
        <v>21</v>
      </c>
      <c r="F2000">
        <v>2023</v>
      </c>
      <c r="G2000">
        <v>2023</v>
      </c>
      <c r="H2000">
        <v>7610</v>
      </c>
      <c r="I2000" t="s">
        <v>97</v>
      </c>
      <c r="J2000">
        <v>99</v>
      </c>
      <c r="K2000" t="s">
        <v>23</v>
      </c>
      <c r="L2000">
        <v>4</v>
      </c>
      <c r="M2000" t="s">
        <v>36</v>
      </c>
      <c r="N2000">
        <v>2</v>
      </c>
      <c r="O2000" t="s">
        <v>28</v>
      </c>
      <c r="P2000">
        <v>2313</v>
      </c>
      <c r="T2000" s="3">
        <f t="shared" si="63"/>
        <v>69.400000000000006</v>
      </c>
      <c r="U2000" s="3">
        <f>IF(AND(R2000&lt;&gt;"_U",N2000&lt;&gt;9999,N2000&lt;&gt;999,L2000&lt;&gt;"Median"),IFERROR(VLOOKUP(A2000,'LBA Total'!A:P,16,0),"."),".")</f>
        <v>3333</v>
      </c>
    </row>
    <row r="2001" spans="1:21" x14ac:dyDescent="0.3">
      <c r="A2001" s="1" t="str">
        <f t="shared" si="62"/>
        <v>2023|WaitematÄ Local Board Area|$50,001-$70,000</v>
      </c>
      <c r="B2001" t="s">
        <v>18</v>
      </c>
      <c r="C2001" t="s">
        <v>19</v>
      </c>
      <c r="D2001" t="s">
        <v>20</v>
      </c>
      <c r="E2001" t="s">
        <v>21</v>
      </c>
      <c r="F2001">
        <v>2023</v>
      </c>
      <c r="G2001">
        <v>2023</v>
      </c>
      <c r="H2001">
        <v>7610</v>
      </c>
      <c r="I2001" t="s">
        <v>97</v>
      </c>
      <c r="J2001">
        <v>99</v>
      </c>
      <c r="K2001" t="s">
        <v>23</v>
      </c>
      <c r="L2001">
        <v>4</v>
      </c>
      <c r="M2001" t="s">
        <v>36</v>
      </c>
      <c r="N2001">
        <v>3</v>
      </c>
      <c r="O2001" t="s">
        <v>25</v>
      </c>
      <c r="P2001">
        <v>261</v>
      </c>
      <c r="T2001" s="3">
        <f t="shared" si="63"/>
        <v>7.83</v>
      </c>
      <c r="U2001" s="3">
        <f>IF(AND(R2001&lt;&gt;"_U",N2001&lt;&gt;9999,N2001&lt;&gt;999,L2001&lt;&gt;"Median"),IFERROR(VLOOKUP(A2001,'LBA Total'!A:P,16,0),"."),".")</f>
        <v>3333</v>
      </c>
    </row>
    <row r="2002" spans="1:21" x14ac:dyDescent="0.3">
      <c r="A2002" s="1" t="str">
        <f t="shared" si="62"/>
        <v>2023|WaitematÄ Local Board Area|$50,001-$70,000</v>
      </c>
      <c r="B2002" t="s">
        <v>18</v>
      </c>
      <c r="C2002" t="s">
        <v>19</v>
      </c>
      <c r="D2002" t="s">
        <v>20</v>
      </c>
      <c r="E2002" t="s">
        <v>21</v>
      </c>
      <c r="F2002">
        <v>2023</v>
      </c>
      <c r="G2002">
        <v>2023</v>
      </c>
      <c r="H2002">
        <v>7610</v>
      </c>
      <c r="I2002" t="s">
        <v>97</v>
      </c>
      <c r="J2002">
        <v>99</v>
      </c>
      <c r="K2002" t="s">
        <v>23</v>
      </c>
      <c r="L2002">
        <v>4</v>
      </c>
      <c r="M2002" t="s">
        <v>36</v>
      </c>
      <c r="N2002">
        <v>1</v>
      </c>
      <c r="O2002" t="s">
        <v>33</v>
      </c>
      <c r="P2002">
        <v>762</v>
      </c>
      <c r="T2002" s="3">
        <f t="shared" si="63"/>
        <v>22.86</v>
      </c>
      <c r="U2002" s="3">
        <f>IF(AND(R2002&lt;&gt;"_U",N2002&lt;&gt;9999,N2002&lt;&gt;999,L2002&lt;&gt;"Median"),IFERROR(VLOOKUP(A2002,'LBA Total'!A:P,16,0),"."),".")</f>
        <v>3333</v>
      </c>
    </row>
    <row r="2003" spans="1:21" x14ac:dyDescent="0.3">
      <c r="A2003" s="1" t="str">
        <f t="shared" si="62"/>
        <v>2023|WaitematÄ Local Board Area|$50,001-$70,000</v>
      </c>
      <c r="B2003" t="s">
        <v>18</v>
      </c>
      <c r="C2003" t="s">
        <v>19</v>
      </c>
      <c r="D2003" t="s">
        <v>20</v>
      </c>
      <c r="E2003" t="s">
        <v>21</v>
      </c>
      <c r="F2003">
        <v>2023</v>
      </c>
      <c r="G2003">
        <v>2023</v>
      </c>
      <c r="H2003">
        <v>7610</v>
      </c>
      <c r="I2003" t="s">
        <v>97</v>
      </c>
      <c r="J2003">
        <v>99</v>
      </c>
      <c r="K2003" t="s">
        <v>23</v>
      </c>
      <c r="L2003">
        <v>4</v>
      </c>
      <c r="M2003" t="s">
        <v>36</v>
      </c>
      <c r="N2003">
        <v>999</v>
      </c>
      <c r="O2003" t="s">
        <v>42</v>
      </c>
      <c r="P2003">
        <v>3</v>
      </c>
      <c r="T2003" s="3" t="str">
        <f t="shared" si="63"/>
        <v>.</v>
      </c>
      <c r="U2003" s="3" t="str">
        <f>IF(AND(R2003&lt;&gt;"_U",N2003&lt;&gt;9999,N2003&lt;&gt;999,L2003&lt;&gt;"Median"),IFERROR(VLOOKUP(A2003,'LBA Total'!A:P,16,0),"."),".")</f>
        <v>.</v>
      </c>
    </row>
    <row r="2004" spans="1:21" x14ac:dyDescent="0.3">
      <c r="A2004" s="1" t="str">
        <f t="shared" si="62"/>
        <v>2023|WaitematÄ Local Board Area|$50,001-$70,000</v>
      </c>
      <c r="B2004" t="s">
        <v>18</v>
      </c>
      <c r="C2004" t="s">
        <v>19</v>
      </c>
      <c r="D2004" t="s">
        <v>20</v>
      </c>
      <c r="E2004" t="s">
        <v>21</v>
      </c>
      <c r="F2004">
        <v>2023</v>
      </c>
      <c r="G2004">
        <v>2023</v>
      </c>
      <c r="H2004">
        <v>7610</v>
      </c>
      <c r="I2004" t="s">
        <v>97</v>
      </c>
      <c r="J2004">
        <v>99</v>
      </c>
      <c r="K2004" t="s">
        <v>23</v>
      </c>
      <c r="L2004">
        <v>4</v>
      </c>
      <c r="M2004" t="s">
        <v>36</v>
      </c>
      <c r="N2004">
        <v>9999</v>
      </c>
      <c r="O2004" t="s">
        <v>40</v>
      </c>
      <c r="P2004">
        <v>3336</v>
      </c>
      <c r="T2004" s="3" t="str">
        <f t="shared" si="63"/>
        <v>.</v>
      </c>
      <c r="U2004" s="3" t="str">
        <f>IF(AND(R2004&lt;&gt;"_U",N2004&lt;&gt;9999,N2004&lt;&gt;999,L2004&lt;&gt;"Median"),IFERROR(VLOOKUP(A2004,'LBA Total'!A:P,16,0),"."),".")</f>
        <v>.</v>
      </c>
    </row>
    <row r="2005" spans="1:21" x14ac:dyDescent="0.3">
      <c r="A2005" s="1" t="str">
        <f t="shared" si="62"/>
        <v>2023|WaitematÄ Local Board Area|$50,001-$70,000</v>
      </c>
      <c r="B2005" t="s">
        <v>18</v>
      </c>
      <c r="C2005" t="s">
        <v>19</v>
      </c>
      <c r="D2005" t="s">
        <v>20</v>
      </c>
      <c r="E2005" t="s">
        <v>21</v>
      </c>
      <c r="F2005">
        <v>2023</v>
      </c>
      <c r="G2005">
        <v>2023</v>
      </c>
      <c r="H2005">
        <v>7610</v>
      </c>
      <c r="I2005" t="s">
        <v>97</v>
      </c>
      <c r="J2005">
        <v>99</v>
      </c>
      <c r="K2005" t="s">
        <v>23</v>
      </c>
      <c r="L2005">
        <v>4</v>
      </c>
      <c r="M2005" t="s">
        <v>36</v>
      </c>
      <c r="N2005">
        <v>7777</v>
      </c>
      <c r="O2005" t="s">
        <v>37</v>
      </c>
      <c r="P2005">
        <v>3333</v>
      </c>
      <c r="T2005" s="3">
        <f t="shared" si="63"/>
        <v>100</v>
      </c>
      <c r="U2005" s="3">
        <f>IF(AND(R2005&lt;&gt;"_U",N2005&lt;&gt;9999,N2005&lt;&gt;999,L2005&lt;&gt;"Median"),IFERROR(VLOOKUP(A2005,'LBA Total'!A:P,16,0),"."),".")</f>
        <v>3333</v>
      </c>
    </row>
    <row r="2006" spans="1:21" x14ac:dyDescent="0.3">
      <c r="A2006" s="1" t="str">
        <f t="shared" si="62"/>
        <v>2023|WaitematÄ Local Board Area|$70,001-$100,000</v>
      </c>
      <c r="B2006" t="s">
        <v>18</v>
      </c>
      <c r="C2006" t="s">
        <v>19</v>
      </c>
      <c r="D2006" t="s">
        <v>20</v>
      </c>
      <c r="E2006" t="s">
        <v>21</v>
      </c>
      <c r="F2006">
        <v>2023</v>
      </c>
      <c r="G2006">
        <v>2023</v>
      </c>
      <c r="H2006">
        <v>7610</v>
      </c>
      <c r="I2006" t="s">
        <v>97</v>
      </c>
      <c r="J2006">
        <v>99</v>
      </c>
      <c r="K2006" t="s">
        <v>23</v>
      </c>
      <c r="L2006">
        <v>5</v>
      </c>
      <c r="M2006" t="s">
        <v>58</v>
      </c>
      <c r="N2006">
        <v>999</v>
      </c>
      <c r="O2006" t="s">
        <v>42</v>
      </c>
      <c r="P2006">
        <v>0</v>
      </c>
      <c r="T2006" s="3" t="str">
        <f t="shared" si="63"/>
        <v>.</v>
      </c>
      <c r="U2006" s="3" t="str">
        <f>IF(AND(R2006&lt;&gt;"_U",N2006&lt;&gt;9999,N2006&lt;&gt;999,L2006&lt;&gt;"Median"),IFERROR(VLOOKUP(A2006,'LBA Total'!A:P,16,0),"."),".")</f>
        <v>.</v>
      </c>
    </row>
    <row r="2007" spans="1:21" x14ac:dyDescent="0.3">
      <c r="A2007" s="1" t="str">
        <f t="shared" si="62"/>
        <v>2023|WaitematÄ Local Board Area|$70,001-$100,000</v>
      </c>
      <c r="B2007" t="s">
        <v>18</v>
      </c>
      <c r="C2007" t="s">
        <v>19</v>
      </c>
      <c r="D2007" t="s">
        <v>20</v>
      </c>
      <c r="E2007" t="s">
        <v>21</v>
      </c>
      <c r="F2007">
        <v>2023</v>
      </c>
      <c r="G2007">
        <v>2023</v>
      </c>
      <c r="H2007">
        <v>7610</v>
      </c>
      <c r="I2007" t="s">
        <v>97</v>
      </c>
      <c r="J2007">
        <v>99</v>
      </c>
      <c r="K2007" t="s">
        <v>23</v>
      </c>
      <c r="L2007">
        <v>5</v>
      </c>
      <c r="M2007" t="s">
        <v>58</v>
      </c>
      <c r="N2007">
        <v>7777</v>
      </c>
      <c r="O2007" t="s">
        <v>37</v>
      </c>
      <c r="P2007">
        <v>4464</v>
      </c>
      <c r="T2007" s="3">
        <f t="shared" si="63"/>
        <v>100</v>
      </c>
      <c r="U2007" s="3">
        <f>IF(AND(R2007&lt;&gt;"_U",N2007&lt;&gt;9999,N2007&lt;&gt;999,L2007&lt;&gt;"Median"),IFERROR(VLOOKUP(A2007,'LBA Total'!A:P,16,0),"."),".")</f>
        <v>4464</v>
      </c>
    </row>
    <row r="2008" spans="1:21" x14ac:dyDescent="0.3">
      <c r="A2008" s="1" t="str">
        <f t="shared" si="62"/>
        <v>2023|WaitematÄ Local Board Area|$70,001-$100,000</v>
      </c>
      <c r="B2008" t="s">
        <v>18</v>
      </c>
      <c r="C2008" t="s">
        <v>19</v>
      </c>
      <c r="D2008" t="s">
        <v>20</v>
      </c>
      <c r="E2008" t="s">
        <v>21</v>
      </c>
      <c r="F2008">
        <v>2023</v>
      </c>
      <c r="G2008">
        <v>2023</v>
      </c>
      <c r="H2008">
        <v>7610</v>
      </c>
      <c r="I2008" t="s">
        <v>97</v>
      </c>
      <c r="J2008">
        <v>99</v>
      </c>
      <c r="K2008" t="s">
        <v>23</v>
      </c>
      <c r="L2008">
        <v>5</v>
      </c>
      <c r="M2008" t="s">
        <v>58</v>
      </c>
      <c r="N2008">
        <v>1</v>
      </c>
      <c r="O2008" t="s">
        <v>33</v>
      </c>
      <c r="P2008">
        <v>1101</v>
      </c>
      <c r="T2008" s="3">
        <f t="shared" si="63"/>
        <v>24.66</v>
      </c>
      <c r="U2008" s="3">
        <f>IF(AND(R2008&lt;&gt;"_U",N2008&lt;&gt;9999,N2008&lt;&gt;999,L2008&lt;&gt;"Median"),IFERROR(VLOOKUP(A2008,'LBA Total'!A:P,16,0),"."),".")</f>
        <v>4464</v>
      </c>
    </row>
    <row r="2009" spans="1:21" x14ac:dyDescent="0.3">
      <c r="A2009" s="1" t="str">
        <f t="shared" si="62"/>
        <v>2023|WaitematÄ Local Board Area|$70,001-$100,000</v>
      </c>
      <c r="B2009" t="s">
        <v>18</v>
      </c>
      <c r="C2009" t="s">
        <v>19</v>
      </c>
      <c r="D2009" t="s">
        <v>20</v>
      </c>
      <c r="E2009" t="s">
        <v>21</v>
      </c>
      <c r="F2009">
        <v>2023</v>
      </c>
      <c r="G2009">
        <v>2023</v>
      </c>
      <c r="H2009">
        <v>7610</v>
      </c>
      <c r="I2009" t="s">
        <v>97</v>
      </c>
      <c r="J2009">
        <v>99</v>
      </c>
      <c r="K2009" t="s">
        <v>23</v>
      </c>
      <c r="L2009">
        <v>5</v>
      </c>
      <c r="M2009" t="s">
        <v>58</v>
      </c>
      <c r="N2009">
        <v>2</v>
      </c>
      <c r="O2009" t="s">
        <v>28</v>
      </c>
      <c r="P2009">
        <v>3009</v>
      </c>
      <c r="T2009" s="3">
        <f t="shared" si="63"/>
        <v>67.41</v>
      </c>
      <c r="U2009" s="3">
        <f>IF(AND(R2009&lt;&gt;"_U",N2009&lt;&gt;9999,N2009&lt;&gt;999,L2009&lt;&gt;"Median"),IFERROR(VLOOKUP(A2009,'LBA Total'!A:P,16,0),"."),".")</f>
        <v>4464</v>
      </c>
    </row>
    <row r="2010" spans="1:21" x14ac:dyDescent="0.3">
      <c r="A2010" s="1" t="str">
        <f t="shared" si="62"/>
        <v>2023|WaitematÄ Local Board Area|$70,001-$100,000</v>
      </c>
      <c r="B2010" t="s">
        <v>18</v>
      </c>
      <c r="C2010" t="s">
        <v>19</v>
      </c>
      <c r="D2010" t="s">
        <v>20</v>
      </c>
      <c r="E2010" t="s">
        <v>21</v>
      </c>
      <c r="F2010">
        <v>2023</v>
      </c>
      <c r="G2010">
        <v>2023</v>
      </c>
      <c r="H2010">
        <v>7610</v>
      </c>
      <c r="I2010" t="s">
        <v>97</v>
      </c>
      <c r="J2010">
        <v>99</v>
      </c>
      <c r="K2010" t="s">
        <v>23</v>
      </c>
      <c r="L2010">
        <v>5</v>
      </c>
      <c r="M2010" t="s">
        <v>58</v>
      </c>
      <c r="N2010">
        <v>9999</v>
      </c>
      <c r="O2010" t="s">
        <v>40</v>
      </c>
      <c r="P2010">
        <v>4464</v>
      </c>
      <c r="T2010" s="3" t="str">
        <f t="shared" si="63"/>
        <v>.</v>
      </c>
      <c r="U2010" s="3" t="str">
        <f>IF(AND(R2010&lt;&gt;"_U",N2010&lt;&gt;9999,N2010&lt;&gt;999,L2010&lt;&gt;"Median"),IFERROR(VLOOKUP(A2010,'LBA Total'!A:P,16,0),"."),".")</f>
        <v>.</v>
      </c>
    </row>
    <row r="2011" spans="1:21" x14ac:dyDescent="0.3">
      <c r="A2011" s="1" t="str">
        <f t="shared" si="62"/>
        <v>2023|WaitematÄ Local Board Area|$70,001-$100,000</v>
      </c>
      <c r="B2011" t="s">
        <v>18</v>
      </c>
      <c r="C2011" t="s">
        <v>19</v>
      </c>
      <c r="D2011" t="s">
        <v>20</v>
      </c>
      <c r="E2011" t="s">
        <v>21</v>
      </c>
      <c r="F2011">
        <v>2023</v>
      </c>
      <c r="G2011">
        <v>2023</v>
      </c>
      <c r="H2011">
        <v>7610</v>
      </c>
      <c r="I2011" t="s">
        <v>97</v>
      </c>
      <c r="J2011">
        <v>99</v>
      </c>
      <c r="K2011" t="s">
        <v>23</v>
      </c>
      <c r="L2011">
        <v>5</v>
      </c>
      <c r="M2011" t="s">
        <v>58</v>
      </c>
      <c r="N2011">
        <v>3</v>
      </c>
      <c r="O2011" t="s">
        <v>25</v>
      </c>
      <c r="P2011">
        <v>351</v>
      </c>
      <c r="T2011" s="3">
        <f t="shared" si="63"/>
        <v>7.86</v>
      </c>
      <c r="U2011" s="3">
        <f>IF(AND(R2011&lt;&gt;"_U",N2011&lt;&gt;9999,N2011&lt;&gt;999,L2011&lt;&gt;"Median"),IFERROR(VLOOKUP(A2011,'LBA Total'!A:P,16,0),"."),".")</f>
        <v>4464</v>
      </c>
    </row>
    <row r="2012" spans="1:21" x14ac:dyDescent="0.3">
      <c r="A2012" s="1" t="str">
        <f t="shared" si="62"/>
        <v>2023|WaitematÄ Local Board Area|$100,001-$150,000</v>
      </c>
      <c r="B2012" t="s">
        <v>18</v>
      </c>
      <c r="C2012" t="s">
        <v>19</v>
      </c>
      <c r="D2012" t="s">
        <v>20</v>
      </c>
      <c r="E2012" t="s">
        <v>21</v>
      </c>
      <c r="F2012">
        <v>2023</v>
      </c>
      <c r="G2012">
        <v>2023</v>
      </c>
      <c r="H2012">
        <v>7610</v>
      </c>
      <c r="I2012" t="s">
        <v>97</v>
      </c>
      <c r="J2012">
        <v>99</v>
      </c>
      <c r="K2012" t="s">
        <v>23</v>
      </c>
      <c r="L2012">
        <v>6</v>
      </c>
      <c r="M2012" t="s">
        <v>59</v>
      </c>
      <c r="N2012">
        <v>3</v>
      </c>
      <c r="O2012" t="s">
        <v>25</v>
      </c>
      <c r="P2012">
        <v>579</v>
      </c>
      <c r="T2012" s="3">
        <f t="shared" si="63"/>
        <v>9.2100000000000009</v>
      </c>
      <c r="U2012" s="3">
        <f>IF(AND(R2012&lt;&gt;"_U",N2012&lt;&gt;9999,N2012&lt;&gt;999,L2012&lt;&gt;"Median"),IFERROR(VLOOKUP(A2012,'LBA Total'!A:P,16,0),"."),".")</f>
        <v>6288</v>
      </c>
    </row>
    <row r="2013" spans="1:21" x14ac:dyDescent="0.3">
      <c r="A2013" s="1" t="str">
        <f t="shared" si="62"/>
        <v>2023|WaitematÄ Local Board Area|$100,001-$150,000</v>
      </c>
      <c r="B2013" t="s">
        <v>18</v>
      </c>
      <c r="C2013" t="s">
        <v>19</v>
      </c>
      <c r="D2013" t="s">
        <v>20</v>
      </c>
      <c r="E2013" t="s">
        <v>21</v>
      </c>
      <c r="F2013">
        <v>2023</v>
      </c>
      <c r="G2013">
        <v>2023</v>
      </c>
      <c r="H2013">
        <v>7610</v>
      </c>
      <c r="I2013" t="s">
        <v>97</v>
      </c>
      <c r="J2013">
        <v>99</v>
      </c>
      <c r="K2013" t="s">
        <v>23</v>
      </c>
      <c r="L2013">
        <v>6</v>
      </c>
      <c r="M2013" t="s">
        <v>59</v>
      </c>
      <c r="N2013">
        <v>2</v>
      </c>
      <c r="O2013" t="s">
        <v>28</v>
      </c>
      <c r="P2013">
        <v>4095</v>
      </c>
      <c r="T2013" s="3">
        <f t="shared" si="63"/>
        <v>65.12</v>
      </c>
      <c r="U2013" s="3">
        <f>IF(AND(R2013&lt;&gt;"_U",N2013&lt;&gt;9999,N2013&lt;&gt;999,L2013&lt;&gt;"Median"),IFERROR(VLOOKUP(A2013,'LBA Total'!A:P,16,0),"."),".")</f>
        <v>6288</v>
      </c>
    </row>
    <row r="2014" spans="1:21" x14ac:dyDescent="0.3">
      <c r="A2014" s="1" t="str">
        <f t="shared" si="62"/>
        <v>2023|WaitematÄ Local Board Area|$100,001-$150,000</v>
      </c>
      <c r="B2014" t="s">
        <v>18</v>
      </c>
      <c r="C2014" t="s">
        <v>19</v>
      </c>
      <c r="D2014" t="s">
        <v>20</v>
      </c>
      <c r="E2014" t="s">
        <v>21</v>
      </c>
      <c r="F2014">
        <v>2023</v>
      </c>
      <c r="G2014">
        <v>2023</v>
      </c>
      <c r="H2014">
        <v>7610</v>
      </c>
      <c r="I2014" t="s">
        <v>97</v>
      </c>
      <c r="J2014">
        <v>99</v>
      </c>
      <c r="K2014" t="s">
        <v>23</v>
      </c>
      <c r="L2014">
        <v>6</v>
      </c>
      <c r="M2014" t="s">
        <v>59</v>
      </c>
      <c r="N2014">
        <v>7777</v>
      </c>
      <c r="O2014" t="s">
        <v>37</v>
      </c>
      <c r="P2014">
        <v>6288</v>
      </c>
      <c r="T2014" s="3">
        <f t="shared" si="63"/>
        <v>100</v>
      </c>
      <c r="U2014" s="3">
        <f>IF(AND(R2014&lt;&gt;"_U",N2014&lt;&gt;9999,N2014&lt;&gt;999,L2014&lt;&gt;"Median"),IFERROR(VLOOKUP(A2014,'LBA Total'!A:P,16,0),"."),".")</f>
        <v>6288</v>
      </c>
    </row>
    <row r="2015" spans="1:21" x14ac:dyDescent="0.3">
      <c r="A2015" s="1" t="str">
        <f t="shared" si="62"/>
        <v>2023|WaitematÄ Local Board Area|$100,001-$150,000</v>
      </c>
      <c r="B2015" t="s">
        <v>18</v>
      </c>
      <c r="C2015" t="s">
        <v>19</v>
      </c>
      <c r="D2015" t="s">
        <v>20</v>
      </c>
      <c r="E2015" t="s">
        <v>21</v>
      </c>
      <c r="F2015">
        <v>2023</v>
      </c>
      <c r="G2015">
        <v>2023</v>
      </c>
      <c r="H2015">
        <v>7610</v>
      </c>
      <c r="I2015" t="s">
        <v>97</v>
      </c>
      <c r="J2015">
        <v>99</v>
      </c>
      <c r="K2015" t="s">
        <v>23</v>
      </c>
      <c r="L2015">
        <v>6</v>
      </c>
      <c r="M2015" t="s">
        <v>59</v>
      </c>
      <c r="N2015">
        <v>1</v>
      </c>
      <c r="O2015" t="s">
        <v>33</v>
      </c>
      <c r="P2015">
        <v>1617</v>
      </c>
      <c r="T2015" s="3">
        <f t="shared" si="63"/>
        <v>25.72</v>
      </c>
      <c r="U2015" s="3">
        <f>IF(AND(R2015&lt;&gt;"_U",N2015&lt;&gt;9999,N2015&lt;&gt;999,L2015&lt;&gt;"Median"),IFERROR(VLOOKUP(A2015,'LBA Total'!A:P,16,0),"."),".")</f>
        <v>6288</v>
      </c>
    </row>
    <row r="2016" spans="1:21" x14ac:dyDescent="0.3">
      <c r="A2016" s="1" t="str">
        <f t="shared" si="62"/>
        <v>2023|WaitematÄ Local Board Area|$100,001-$150,000</v>
      </c>
      <c r="B2016" t="s">
        <v>18</v>
      </c>
      <c r="C2016" t="s">
        <v>19</v>
      </c>
      <c r="D2016" t="s">
        <v>20</v>
      </c>
      <c r="E2016" t="s">
        <v>21</v>
      </c>
      <c r="F2016">
        <v>2023</v>
      </c>
      <c r="G2016">
        <v>2023</v>
      </c>
      <c r="H2016">
        <v>7610</v>
      </c>
      <c r="I2016" t="s">
        <v>97</v>
      </c>
      <c r="J2016">
        <v>99</v>
      </c>
      <c r="K2016" t="s">
        <v>23</v>
      </c>
      <c r="L2016">
        <v>6</v>
      </c>
      <c r="M2016" t="s">
        <v>59</v>
      </c>
      <c r="N2016">
        <v>9999</v>
      </c>
      <c r="O2016" t="s">
        <v>40</v>
      </c>
      <c r="P2016">
        <v>6291</v>
      </c>
      <c r="T2016" s="3" t="str">
        <f t="shared" si="63"/>
        <v>.</v>
      </c>
      <c r="U2016" s="3" t="str">
        <f>IF(AND(R2016&lt;&gt;"_U",N2016&lt;&gt;9999,N2016&lt;&gt;999,L2016&lt;&gt;"Median"),IFERROR(VLOOKUP(A2016,'LBA Total'!A:P,16,0),"."),".")</f>
        <v>.</v>
      </c>
    </row>
    <row r="2017" spans="1:21" x14ac:dyDescent="0.3">
      <c r="A2017" s="1" t="str">
        <f t="shared" si="62"/>
        <v>2023|WaitematÄ Local Board Area|$100,001-$150,000</v>
      </c>
      <c r="B2017" t="s">
        <v>18</v>
      </c>
      <c r="C2017" t="s">
        <v>19</v>
      </c>
      <c r="D2017" t="s">
        <v>20</v>
      </c>
      <c r="E2017" t="s">
        <v>21</v>
      </c>
      <c r="F2017">
        <v>2023</v>
      </c>
      <c r="G2017">
        <v>2023</v>
      </c>
      <c r="H2017">
        <v>7610</v>
      </c>
      <c r="I2017" t="s">
        <v>97</v>
      </c>
      <c r="J2017">
        <v>99</v>
      </c>
      <c r="K2017" t="s">
        <v>23</v>
      </c>
      <c r="L2017">
        <v>6</v>
      </c>
      <c r="M2017" t="s">
        <v>59</v>
      </c>
      <c r="N2017">
        <v>999</v>
      </c>
      <c r="O2017" t="s">
        <v>42</v>
      </c>
      <c r="P2017">
        <v>3</v>
      </c>
      <c r="T2017" s="3" t="str">
        <f t="shared" si="63"/>
        <v>.</v>
      </c>
      <c r="U2017" s="3" t="str">
        <f>IF(AND(R2017&lt;&gt;"_U",N2017&lt;&gt;9999,N2017&lt;&gt;999,L2017&lt;&gt;"Median"),IFERROR(VLOOKUP(A2017,'LBA Total'!A:P,16,0),"."),".")</f>
        <v>.</v>
      </c>
    </row>
    <row r="2018" spans="1:21" x14ac:dyDescent="0.3">
      <c r="A2018" s="1" t="str">
        <f t="shared" si="62"/>
        <v>2023|WaitematÄ Local Board Area|$150,001-$200,000</v>
      </c>
      <c r="B2018" t="s">
        <v>18</v>
      </c>
      <c r="C2018" t="s">
        <v>19</v>
      </c>
      <c r="D2018" t="s">
        <v>20</v>
      </c>
      <c r="E2018" t="s">
        <v>21</v>
      </c>
      <c r="F2018">
        <v>2023</v>
      </c>
      <c r="G2018">
        <v>2023</v>
      </c>
      <c r="H2018">
        <v>7610</v>
      </c>
      <c r="I2018" t="s">
        <v>97</v>
      </c>
      <c r="J2018">
        <v>99</v>
      </c>
      <c r="K2018" t="s">
        <v>23</v>
      </c>
      <c r="L2018">
        <v>7</v>
      </c>
      <c r="M2018" t="s">
        <v>43</v>
      </c>
      <c r="N2018">
        <v>1</v>
      </c>
      <c r="O2018" t="s">
        <v>33</v>
      </c>
      <c r="P2018">
        <v>1320</v>
      </c>
      <c r="T2018" s="3">
        <f t="shared" si="63"/>
        <v>31.91</v>
      </c>
      <c r="U2018" s="3">
        <f>IF(AND(R2018&lt;&gt;"_U",N2018&lt;&gt;9999,N2018&lt;&gt;999,L2018&lt;&gt;"Median"),IFERROR(VLOOKUP(A2018,'LBA Total'!A:P,16,0),"."),".")</f>
        <v>4137</v>
      </c>
    </row>
    <row r="2019" spans="1:21" x14ac:dyDescent="0.3">
      <c r="A2019" s="1" t="str">
        <f t="shared" si="62"/>
        <v>2023|WaitematÄ Local Board Area|$150,001-$200,000</v>
      </c>
      <c r="B2019" t="s">
        <v>18</v>
      </c>
      <c r="C2019" t="s">
        <v>19</v>
      </c>
      <c r="D2019" t="s">
        <v>20</v>
      </c>
      <c r="E2019" t="s">
        <v>21</v>
      </c>
      <c r="F2019">
        <v>2023</v>
      </c>
      <c r="G2019">
        <v>2023</v>
      </c>
      <c r="H2019">
        <v>7610</v>
      </c>
      <c r="I2019" t="s">
        <v>97</v>
      </c>
      <c r="J2019">
        <v>99</v>
      </c>
      <c r="K2019" t="s">
        <v>23</v>
      </c>
      <c r="L2019">
        <v>7</v>
      </c>
      <c r="M2019" t="s">
        <v>43</v>
      </c>
      <c r="N2019">
        <v>9999</v>
      </c>
      <c r="O2019" t="s">
        <v>40</v>
      </c>
      <c r="P2019">
        <v>4137</v>
      </c>
      <c r="T2019" s="3" t="str">
        <f t="shared" si="63"/>
        <v>.</v>
      </c>
      <c r="U2019" s="3" t="str">
        <f>IF(AND(R2019&lt;&gt;"_U",N2019&lt;&gt;9999,N2019&lt;&gt;999,L2019&lt;&gt;"Median"),IFERROR(VLOOKUP(A2019,'LBA Total'!A:P,16,0),"."),".")</f>
        <v>.</v>
      </c>
    </row>
    <row r="2020" spans="1:21" x14ac:dyDescent="0.3">
      <c r="A2020" s="1" t="str">
        <f t="shared" si="62"/>
        <v>2023|WaitematÄ Local Board Area|$150,001-$200,000</v>
      </c>
      <c r="B2020" t="s">
        <v>18</v>
      </c>
      <c r="C2020" t="s">
        <v>19</v>
      </c>
      <c r="D2020" t="s">
        <v>20</v>
      </c>
      <c r="E2020" t="s">
        <v>21</v>
      </c>
      <c r="F2020">
        <v>2023</v>
      </c>
      <c r="G2020">
        <v>2023</v>
      </c>
      <c r="H2020">
        <v>7610</v>
      </c>
      <c r="I2020" t="s">
        <v>97</v>
      </c>
      <c r="J2020">
        <v>99</v>
      </c>
      <c r="K2020" t="s">
        <v>23</v>
      </c>
      <c r="L2020">
        <v>7</v>
      </c>
      <c r="M2020" t="s">
        <v>43</v>
      </c>
      <c r="N2020">
        <v>7777</v>
      </c>
      <c r="O2020" t="s">
        <v>37</v>
      </c>
      <c r="P2020">
        <v>4137</v>
      </c>
      <c r="T2020" s="3">
        <f t="shared" si="63"/>
        <v>100</v>
      </c>
      <c r="U2020" s="3">
        <f>IF(AND(R2020&lt;&gt;"_U",N2020&lt;&gt;9999,N2020&lt;&gt;999,L2020&lt;&gt;"Median"),IFERROR(VLOOKUP(A2020,'LBA Total'!A:P,16,0),"."),".")</f>
        <v>4137</v>
      </c>
    </row>
    <row r="2021" spans="1:21" x14ac:dyDescent="0.3">
      <c r="A2021" s="1" t="str">
        <f t="shared" si="62"/>
        <v>2023|WaitematÄ Local Board Area|$150,001-$200,000</v>
      </c>
      <c r="B2021" t="s">
        <v>18</v>
      </c>
      <c r="C2021" t="s">
        <v>19</v>
      </c>
      <c r="D2021" t="s">
        <v>20</v>
      </c>
      <c r="E2021" t="s">
        <v>21</v>
      </c>
      <c r="F2021">
        <v>2023</v>
      </c>
      <c r="G2021">
        <v>2023</v>
      </c>
      <c r="H2021">
        <v>7610</v>
      </c>
      <c r="I2021" t="s">
        <v>97</v>
      </c>
      <c r="J2021">
        <v>99</v>
      </c>
      <c r="K2021" t="s">
        <v>23</v>
      </c>
      <c r="L2021">
        <v>7</v>
      </c>
      <c r="M2021" t="s">
        <v>43</v>
      </c>
      <c r="N2021">
        <v>3</v>
      </c>
      <c r="O2021" t="s">
        <v>25</v>
      </c>
      <c r="P2021">
        <v>477</v>
      </c>
      <c r="T2021" s="3">
        <f t="shared" si="63"/>
        <v>11.53</v>
      </c>
      <c r="U2021" s="3">
        <f>IF(AND(R2021&lt;&gt;"_U",N2021&lt;&gt;9999,N2021&lt;&gt;999,L2021&lt;&gt;"Median"),IFERROR(VLOOKUP(A2021,'LBA Total'!A:P,16,0),"."),".")</f>
        <v>4137</v>
      </c>
    </row>
    <row r="2022" spans="1:21" x14ac:dyDescent="0.3">
      <c r="A2022" s="1" t="str">
        <f t="shared" si="62"/>
        <v>2023|WaitematÄ Local Board Area|$150,001-$200,000</v>
      </c>
      <c r="B2022" t="s">
        <v>18</v>
      </c>
      <c r="C2022" t="s">
        <v>19</v>
      </c>
      <c r="D2022" t="s">
        <v>20</v>
      </c>
      <c r="E2022" t="s">
        <v>21</v>
      </c>
      <c r="F2022">
        <v>2023</v>
      </c>
      <c r="G2022">
        <v>2023</v>
      </c>
      <c r="H2022">
        <v>7610</v>
      </c>
      <c r="I2022" t="s">
        <v>97</v>
      </c>
      <c r="J2022">
        <v>99</v>
      </c>
      <c r="K2022" t="s">
        <v>23</v>
      </c>
      <c r="L2022">
        <v>7</v>
      </c>
      <c r="M2022" t="s">
        <v>43</v>
      </c>
      <c r="N2022">
        <v>999</v>
      </c>
      <c r="O2022" t="s">
        <v>42</v>
      </c>
      <c r="P2022">
        <v>0</v>
      </c>
      <c r="T2022" s="3" t="str">
        <f t="shared" si="63"/>
        <v>.</v>
      </c>
      <c r="U2022" s="3" t="str">
        <f>IF(AND(R2022&lt;&gt;"_U",N2022&lt;&gt;9999,N2022&lt;&gt;999,L2022&lt;&gt;"Median"),IFERROR(VLOOKUP(A2022,'LBA Total'!A:P,16,0),"."),".")</f>
        <v>.</v>
      </c>
    </row>
    <row r="2023" spans="1:21" x14ac:dyDescent="0.3">
      <c r="A2023" s="1" t="str">
        <f t="shared" si="62"/>
        <v>2023|WaitematÄ Local Board Area|$150,001-$200,000</v>
      </c>
      <c r="B2023" t="s">
        <v>18</v>
      </c>
      <c r="C2023" t="s">
        <v>19</v>
      </c>
      <c r="D2023" t="s">
        <v>20</v>
      </c>
      <c r="E2023" t="s">
        <v>21</v>
      </c>
      <c r="F2023">
        <v>2023</v>
      </c>
      <c r="G2023">
        <v>2023</v>
      </c>
      <c r="H2023">
        <v>7610</v>
      </c>
      <c r="I2023" t="s">
        <v>97</v>
      </c>
      <c r="J2023">
        <v>99</v>
      </c>
      <c r="K2023" t="s">
        <v>23</v>
      </c>
      <c r="L2023">
        <v>7</v>
      </c>
      <c r="M2023" t="s">
        <v>43</v>
      </c>
      <c r="N2023">
        <v>2</v>
      </c>
      <c r="O2023" t="s">
        <v>28</v>
      </c>
      <c r="P2023">
        <v>2340</v>
      </c>
      <c r="T2023" s="3">
        <f t="shared" si="63"/>
        <v>56.56</v>
      </c>
      <c r="U2023" s="3">
        <f>IF(AND(R2023&lt;&gt;"_U",N2023&lt;&gt;9999,N2023&lt;&gt;999,L2023&lt;&gt;"Median"),IFERROR(VLOOKUP(A2023,'LBA Total'!A:P,16,0),"."),".")</f>
        <v>4137</v>
      </c>
    </row>
    <row r="2024" spans="1:21" x14ac:dyDescent="0.3">
      <c r="A2024" s="1" t="str">
        <f t="shared" si="62"/>
        <v>2023|WaitematÄ Local Board Area|$200,001 or more</v>
      </c>
      <c r="B2024" t="s">
        <v>18</v>
      </c>
      <c r="C2024" t="s">
        <v>19</v>
      </c>
      <c r="D2024" t="s">
        <v>20</v>
      </c>
      <c r="E2024" t="s">
        <v>21</v>
      </c>
      <c r="F2024">
        <v>2023</v>
      </c>
      <c r="G2024">
        <v>2023</v>
      </c>
      <c r="H2024">
        <v>7610</v>
      </c>
      <c r="I2024" t="s">
        <v>97</v>
      </c>
      <c r="J2024">
        <v>99</v>
      </c>
      <c r="K2024" t="s">
        <v>23</v>
      </c>
      <c r="L2024">
        <v>8</v>
      </c>
      <c r="M2024" t="s">
        <v>27</v>
      </c>
      <c r="N2024">
        <v>9999</v>
      </c>
      <c r="O2024" t="s">
        <v>40</v>
      </c>
      <c r="P2024">
        <v>7683</v>
      </c>
      <c r="T2024" s="3" t="str">
        <f t="shared" si="63"/>
        <v>.</v>
      </c>
      <c r="U2024" s="3" t="str">
        <f>IF(AND(R2024&lt;&gt;"_U",N2024&lt;&gt;9999,N2024&lt;&gt;999,L2024&lt;&gt;"Median"),IFERROR(VLOOKUP(A2024,'LBA Total'!A:P,16,0),"."),".")</f>
        <v>.</v>
      </c>
    </row>
    <row r="2025" spans="1:21" x14ac:dyDescent="0.3">
      <c r="A2025" s="1" t="str">
        <f t="shared" si="62"/>
        <v>2023|WaitematÄ Local Board Area|$200,001 or more</v>
      </c>
      <c r="B2025" t="s">
        <v>18</v>
      </c>
      <c r="C2025" t="s">
        <v>19</v>
      </c>
      <c r="D2025" t="s">
        <v>20</v>
      </c>
      <c r="E2025" t="s">
        <v>21</v>
      </c>
      <c r="F2025">
        <v>2023</v>
      </c>
      <c r="G2025">
        <v>2023</v>
      </c>
      <c r="H2025">
        <v>7610</v>
      </c>
      <c r="I2025" t="s">
        <v>97</v>
      </c>
      <c r="J2025">
        <v>99</v>
      </c>
      <c r="K2025" t="s">
        <v>23</v>
      </c>
      <c r="L2025">
        <v>8</v>
      </c>
      <c r="M2025" t="s">
        <v>27</v>
      </c>
      <c r="N2025">
        <v>3</v>
      </c>
      <c r="O2025" t="s">
        <v>25</v>
      </c>
      <c r="P2025">
        <v>2094</v>
      </c>
      <c r="T2025" s="3">
        <f t="shared" si="63"/>
        <v>27.27</v>
      </c>
      <c r="U2025" s="3">
        <f>IF(AND(R2025&lt;&gt;"_U",N2025&lt;&gt;9999,N2025&lt;&gt;999,L2025&lt;&gt;"Median"),IFERROR(VLOOKUP(A2025,'LBA Total'!A:P,16,0),"."),".")</f>
        <v>7680</v>
      </c>
    </row>
    <row r="2026" spans="1:21" x14ac:dyDescent="0.3">
      <c r="A2026" s="1" t="str">
        <f t="shared" si="62"/>
        <v>2023|WaitematÄ Local Board Area|$200,001 or more</v>
      </c>
      <c r="B2026" t="s">
        <v>18</v>
      </c>
      <c r="C2026" t="s">
        <v>19</v>
      </c>
      <c r="D2026" t="s">
        <v>20</v>
      </c>
      <c r="E2026" t="s">
        <v>21</v>
      </c>
      <c r="F2026">
        <v>2023</v>
      </c>
      <c r="G2026">
        <v>2023</v>
      </c>
      <c r="H2026">
        <v>7610</v>
      </c>
      <c r="I2026" t="s">
        <v>97</v>
      </c>
      <c r="J2026">
        <v>99</v>
      </c>
      <c r="K2026" t="s">
        <v>23</v>
      </c>
      <c r="L2026">
        <v>8</v>
      </c>
      <c r="M2026" t="s">
        <v>27</v>
      </c>
      <c r="N2026">
        <v>2</v>
      </c>
      <c r="O2026" t="s">
        <v>28</v>
      </c>
      <c r="P2026">
        <v>2649</v>
      </c>
      <c r="T2026" s="3">
        <f t="shared" si="63"/>
        <v>34.49</v>
      </c>
      <c r="U2026" s="3">
        <f>IF(AND(R2026&lt;&gt;"_U",N2026&lt;&gt;9999,N2026&lt;&gt;999,L2026&lt;&gt;"Median"),IFERROR(VLOOKUP(A2026,'LBA Total'!A:P,16,0),"."),".")</f>
        <v>7680</v>
      </c>
    </row>
    <row r="2027" spans="1:21" x14ac:dyDescent="0.3">
      <c r="A2027" s="1" t="str">
        <f t="shared" si="62"/>
        <v>2023|WaitematÄ Local Board Area|$200,001 or more</v>
      </c>
      <c r="B2027" t="s">
        <v>18</v>
      </c>
      <c r="C2027" t="s">
        <v>19</v>
      </c>
      <c r="D2027" t="s">
        <v>20</v>
      </c>
      <c r="E2027" t="s">
        <v>21</v>
      </c>
      <c r="F2027">
        <v>2023</v>
      </c>
      <c r="G2027">
        <v>2023</v>
      </c>
      <c r="H2027">
        <v>7610</v>
      </c>
      <c r="I2027" t="s">
        <v>97</v>
      </c>
      <c r="J2027">
        <v>99</v>
      </c>
      <c r="K2027" t="s">
        <v>23</v>
      </c>
      <c r="L2027">
        <v>8</v>
      </c>
      <c r="M2027" t="s">
        <v>27</v>
      </c>
      <c r="N2027">
        <v>7777</v>
      </c>
      <c r="O2027" t="s">
        <v>37</v>
      </c>
      <c r="P2027">
        <v>7680</v>
      </c>
      <c r="T2027" s="3">
        <f t="shared" si="63"/>
        <v>100</v>
      </c>
      <c r="U2027" s="3">
        <f>IF(AND(R2027&lt;&gt;"_U",N2027&lt;&gt;9999,N2027&lt;&gt;999,L2027&lt;&gt;"Median"),IFERROR(VLOOKUP(A2027,'LBA Total'!A:P,16,0),"."),".")</f>
        <v>7680</v>
      </c>
    </row>
    <row r="2028" spans="1:21" x14ac:dyDescent="0.3">
      <c r="A2028" s="1" t="str">
        <f t="shared" si="62"/>
        <v>2023|WaitematÄ Local Board Area|$200,001 or more</v>
      </c>
      <c r="B2028" t="s">
        <v>18</v>
      </c>
      <c r="C2028" t="s">
        <v>19</v>
      </c>
      <c r="D2028" t="s">
        <v>20</v>
      </c>
      <c r="E2028" t="s">
        <v>21</v>
      </c>
      <c r="F2028">
        <v>2023</v>
      </c>
      <c r="G2028">
        <v>2023</v>
      </c>
      <c r="H2028">
        <v>7610</v>
      </c>
      <c r="I2028" t="s">
        <v>97</v>
      </c>
      <c r="J2028">
        <v>99</v>
      </c>
      <c r="K2028" t="s">
        <v>23</v>
      </c>
      <c r="L2028">
        <v>8</v>
      </c>
      <c r="M2028" t="s">
        <v>27</v>
      </c>
      <c r="N2028">
        <v>1</v>
      </c>
      <c r="O2028" t="s">
        <v>33</v>
      </c>
      <c r="P2028">
        <v>2940</v>
      </c>
      <c r="T2028" s="3">
        <f t="shared" si="63"/>
        <v>38.28</v>
      </c>
      <c r="U2028" s="3">
        <f>IF(AND(R2028&lt;&gt;"_U",N2028&lt;&gt;9999,N2028&lt;&gt;999,L2028&lt;&gt;"Median"),IFERROR(VLOOKUP(A2028,'LBA Total'!A:P,16,0),"."),".")</f>
        <v>7680</v>
      </c>
    </row>
    <row r="2029" spans="1:21" x14ac:dyDescent="0.3">
      <c r="A2029" s="1" t="str">
        <f t="shared" si="62"/>
        <v>2023|WaitematÄ Local Board Area|$200,001 or more</v>
      </c>
      <c r="B2029" t="s">
        <v>18</v>
      </c>
      <c r="C2029" t="s">
        <v>19</v>
      </c>
      <c r="D2029" t="s">
        <v>20</v>
      </c>
      <c r="E2029" t="s">
        <v>21</v>
      </c>
      <c r="F2029">
        <v>2023</v>
      </c>
      <c r="G2029">
        <v>2023</v>
      </c>
      <c r="H2029">
        <v>7610</v>
      </c>
      <c r="I2029" t="s">
        <v>97</v>
      </c>
      <c r="J2029">
        <v>99</v>
      </c>
      <c r="K2029" t="s">
        <v>23</v>
      </c>
      <c r="L2029">
        <v>8</v>
      </c>
      <c r="M2029" t="s">
        <v>27</v>
      </c>
      <c r="N2029">
        <v>999</v>
      </c>
      <c r="O2029" t="s">
        <v>42</v>
      </c>
      <c r="P2029">
        <v>3</v>
      </c>
      <c r="T2029" s="3" t="str">
        <f t="shared" si="63"/>
        <v>.</v>
      </c>
      <c r="U2029" s="3" t="str">
        <f>IF(AND(R2029&lt;&gt;"_U",N2029&lt;&gt;9999,N2029&lt;&gt;999,L2029&lt;&gt;"Median"),IFERROR(VLOOKUP(A2029,'LBA Total'!A:P,16,0),"."),".")</f>
        <v>.</v>
      </c>
    </row>
    <row r="2030" spans="1:21" x14ac:dyDescent="0.3">
      <c r="A2030" s="1" t="str">
        <f t="shared" si="62"/>
        <v>2023|WaitematÄ Local Board Area|Total stated - total household income</v>
      </c>
      <c r="B2030" t="s">
        <v>18</v>
      </c>
      <c r="C2030" t="s">
        <v>19</v>
      </c>
      <c r="D2030" t="s">
        <v>20</v>
      </c>
      <c r="E2030" t="s">
        <v>21</v>
      </c>
      <c r="F2030">
        <v>2023</v>
      </c>
      <c r="G2030">
        <v>2023</v>
      </c>
      <c r="H2030">
        <v>7610</v>
      </c>
      <c r="I2030" t="s">
        <v>97</v>
      </c>
      <c r="J2030">
        <v>99</v>
      </c>
      <c r="K2030" t="s">
        <v>23</v>
      </c>
      <c r="L2030">
        <v>77</v>
      </c>
      <c r="M2030" t="s">
        <v>32</v>
      </c>
      <c r="N2030">
        <v>3</v>
      </c>
      <c r="O2030" t="s">
        <v>25</v>
      </c>
      <c r="P2030">
        <v>4341</v>
      </c>
      <c r="T2030" s="3">
        <f t="shared" si="63"/>
        <v>12.49</v>
      </c>
      <c r="U2030" s="3">
        <f>IF(AND(R2030&lt;&gt;"_U",N2030&lt;&gt;9999,N2030&lt;&gt;999,L2030&lt;&gt;"Median"),IFERROR(VLOOKUP(A2030,'LBA Total'!A:P,16,0),"."),".")</f>
        <v>34749</v>
      </c>
    </row>
    <row r="2031" spans="1:21" x14ac:dyDescent="0.3">
      <c r="A2031" s="1" t="str">
        <f t="shared" si="62"/>
        <v>2023|WaitematÄ Local Board Area|Total stated - total household income</v>
      </c>
      <c r="B2031" t="s">
        <v>18</v>
      </c>
      <c r="C2031" t="s">
        <v>19</v>
      </c>
      <c r="D2031" t="s">
        <v>20</v>
      </c>
      <c r="E2031" t="s">
        <v>21</v>
      </c>
      <c r="F2031">
        <v>2023</v>
      </c>
      <c r="G2031">
        <v>2023</v>
      </c>
      <c r="H2031">
        <v>7610</v>
      </c>
      <c r="I2031" t="s">
        <v>97</v>
      </c>
      <c r="J2031">
        <v>99</v>
      </c>
      <c r="K2031" t="s">
        <v>23</v>
      </c>
      <c r="L2031">
        <v>77</v>
      </c>
      <c r="M2031" t="s">
        <v>32</v>
      </c>
      <c r="N2031">
        <v>1</v>
      </c>
      <c r="O2031" t="s">
        <v>33</v>
      </c>
      <c r="P2031">
        <v>9585</v>
      </c>
      <c r="T2031" s="3">
        <f t="shared" si="63"/>
        <v>27.58</v>
      </c>
      <c r="U2031" s="3">
        <f>IF(AND(R2031&lt;&gt;"_U",N2031&lt;&gt;9999,N2031&lt;&gt;999,L2031&lt;&gt;"Median"),IFERROR(VLOOKUP(A2031,'LBA Total'!A:P,16,0),"."),".")</f>
        <v>34749</v>
      </c>
    </row>
    <row r="2032" spans="1:21" x14ac:dyDescent="0.3">
      <c r="A2032" s="1" t="str">
        <f t="shared" si="62"/>
        <v>2023|WaitematÄ Local Board Area|Total stated - total household income</v>
      </c>
      <c r="B2032" t="s">
        <v>18</v>
      </c>
      <c r="C2032" t="s">
        <v>19</v>
      </c>
      <c r="D2032" t="s">
        <v>20</v>
      </c>
      <c r="E2032" t="s">
        <v>21</v>
      </c>
      <c r="F2032">
        <v>2023</v>
      </c>
      <c r="G2032">
        <v>2023</v>
      </c>
      <c r="H2032">
        <v>7610</v>
      </c>
      <c r="I2032" t="s">
        <v>97</v>
      </c>
      <c r="J2032">
        <v>99</v>
      </c>
      <c r="K2032" t="s">
        <v>23</v>
      </c>
      <c r="L2032">
        <v>77</v>
      </c>
      <c r="M2032" t="s">
        <v>32</v>
      </c>
      <c r="N2032">
        <v>999</v>
      </c>
      <c r="O2032" t="s">
        <v>42</v>
      </c>
      <c r="P2032">
        <v>24</v>
      </c>
      <c r="T2032" s="3" t="str">
        <f t="shared" si="63"/>
        <v>.</v>
      </c>
      <c r="U2032" s="3" t="str">
        <f>IF(AND(R2032&lt;&gt;"_U",N2032&lt;&gt;9999,N2032&lt;&gt;999,L2032&lt;&gt;"Median"),IFERROR(VLOOKUP(A2032,'LBA Total'!A:P,16,0),"."),".")</f>
        <v>.</v>
      </c>
    </row>
    <row r="2033" spans="1:21" x14ac:dyDescent="0.3">
      <c r="A2033" s="1" t="str">
        <f t="shared" si="62"/>
        <v>2023|WaitematÄ Local Board Area|Total stated - total household income</v>
      </c>
      <c r="B2033" t="s">
        <v>18</v>
      </c>
      <c r="C2033" t="s">
        <v>19</v>
      </c>
      <c r="D2033" t="s">
        <v>20</v>
      </c>
      <c r="E2033" t="s">
        <v>21</v>
      </c>
      <c r="F2033">
        <v>2023</v>
      </c>
      <c r="G2033">
        <v>2023</v>
      </c>
      <c r="H2033">
        <v>7610</v>
      </c>
      <c r="I2033" t="s">
        <v>97</v>
      </c>
      <c r="J2033">
        <v>99</v>
      </c>
      <c r="K2033" t="s">
        <v>23</v>
      </c>
      <c r="L2033">
        <v>77</v>
      </c>
      <c r="M2033" t="s">
        <v>32</v>
      </c>
      <c r="N2033">
        <v>2</v>
      </c>
      <c r="O2033" t="s">
        <v>28</v>
      </c>
      <c r="P2033">
        <v>20820</v>
      </c>
      <c r="T2033" s="3">
        <f t="shared" si="63"/>
        <v>59.92</v>
      </c>
      <c r="U2033" s="3">
        <f>IF(AND(R2033&lt;&gt;"_U",N2033&lt;&gt;9999,N2033&lt;&gt;999,L2033&lt;&gt;"Median"),IFERROR(VLOOKUP(A2033,'LBA Total'!A:P,16,0),"."),".")</f>
        <v>34749</v>
      </c>
    </row>
    <row r="2034" spans="1:21" x14ac:dyDescent="0.3">
      <c r="A2034" s="1" t="str">
        <f t="shared" si="62"/>
        <v>2023|WaitematÄ Local Board Area|Total stated - total household income</v>
      </c>
      <c r="B2034" t="s">
        <v>18</v>
      </c>
      <c r="C2034" t="s">
        <v>19</v>
      </c>
      <c r="D2034" t="s">
        <v>20</v>
      </c>
      <c r="E2034" t="s">
        <v>21</v>
      </c>
      <c r="F2034">
        <v>2023</v>
      </c>
      <c r="G2034">
        <v>2023</v>
      </c>
      <c r="H2034">
        <v>7610</v>
      </c>
      <c r="I2034" t="s">
        <v>97</v>
      </c>
      <c r="J2034">
        <v>99</v>
      </c>
      <c r="K2034" t="s">
        <v>23</v>
      </c>
      <c r="L2034">
        <v>77</v>
      </c>
      <c r="M2034" t="s">
        <v>32</v>
      </c>
      <c r="N2034">
        <v>9999</v>
      </c>
      <c r="O2034" t="s">
        <v>40</v>
      </c>
      <c r="P2034">
        <v>34770</v>
      </c>
      <c r="T2034" s="3" t="str">
        <f t="shared" si="63"/>
        <v>.</v>
      </c>
      <c r="U2034" s="3" t="str">
        <f>IF(AND(R2034&lt;&gt;"_U",N2034&lt;&gt;9999,N2034&lt;&gt;999,L2034&lt;&gt;"Median"),IFERROR(VLOOKUP(A2034,'LBA Total'!A:P,16,0),"."),".")</f>
        <v>.</v>
      </c>
    </row>
    <row r="2035" spans="1:21" x14ac:dyDescent="0.3">
      <c r="A2035" s="1" t="str">
        <f t="shared" si="62"/>
        <v>2023|WaitematÄ Local Board Area|Total stated - total household income</v>
      </c>
      <c r="B2035" t="s">
        <v>18</v>
      </c>
      <c r="C2035" t="s">
        <v>19</v>
      </c>
      <c r="D2035" t="s">
        <v>20</v>
      </c>
      <c r="E2035" t="s">
        <v>21</v>
      </c>
      <c r="F2035">
        <v>2023</v>
      </c>
      <c r="G2035">
        <v>2023</v>
      </c>
      <c r="H2035">
        <v>7610</v>
      </c>
      <c r="I2035" t="s">
        <v>97</v>
      </c>
      <c r="J2035">
        <v>99</v>
      </c>
      <c r="K2035" t="s">
        <v>23</v>
      </c>
      <c r="L2035">
        <v>77</v>
      </c>
      <c r="M2035" t="s">
        <v>32</v>
      </c>
      <c r="N2035">
        <v>7777</v>
      </c>
      <c r="O2035" t="s">
        <v>37</v>
      </c>
      <c r="P2035">
        <v>34749</v>
      </c>
      <c r="T2035" s="3">
        <f t="shared" si="63"/>
        <v>100</v>
      </c>
      <c r="U2035" s="3">
        <f>IF(AND(R2035&lt;&gt;"_U",N2035&lt;&gt;9999,N2035&lt;&gt;999,L2035&lt;&gt;"Median"),IFERROR(VLOOKUP(A2035,'LBA Total'!A:P,16,0),"."),".")</f>
        <v>34749</v>
      </c>
    </row>
    <row r="2036" spans="1:21" x14ac:dyDescent="0.3">
      <c r="A2036" s="1" t="str">
        <f t="shared" si="62"/>
        <v>2023|WaitematÄ Local Board Area|Total - total household income</v>
      </c>
      <c r="B2036" t="s">
        <v>18</v>
      </c>
      <c r="C2036" t="s">
        <v>19</v>
      </c>
      <c r="D2036" t="s">
        <v>20</v>
      </c>
      <c r="E2036" t="s">
        <v>21</v>
      </c>
      <c r="F2036">
        <v>2023</v>
      </c>
      <c r="G2036">
        <v>2023</v>
      </c>
      <c r="H2036">
        <v>7610</v>
      </c>
      <c r="I2036" t="s">
        <v>97</v>
      </c>
      <c r="J2036">
        <v>99</v>
      </c>
      <c r="K2036" t="s">
        <v>23</v>
      </c>
      <c r="L2036">
        <v>99</v>
      </c>
      <c r="M2036" t="s">
        <v>48</v>
      </c>
      <c r="N2036">
        <v>2</v>
      </c>
      <c r="O2036" t="s">
        <v>28</v>
      </c>
      <c r="P2036">
        <v>22332</v>
      </c>
      <c r="T2036" s="3">
        <f t="shared" si="63"/>
        <v>60.59</v>
      </c>
      <c r="U2036" s="3">
        <f>IF(AND(R2036&lt;&gt;"_U",N2036&lt;&gt;9999,N2036&lt;&gt;999,L2036&lt;&gt;"Median"),IFERROR(VLOOKUP(A2036,'LBA Total'!A:P,16,0),"."),".")</f>
        <v>36858</v>
      </c>
    </row>
    <row r="2037" spans="1:21" x14ac:dyDescent="0.3">
      <c r="A2037" s="1" t="str">
        <f t="shared" si="62"/>
        <v>2023|WaitematÄ Local Board Area|Total - total household income</v>
      </c>
      <c r="B2037" t="s">
        <v>18</v>
      </c>
      <c r="C2037" t="s">
        <v>19</v>
      </c>
      <c r="D2037" t="s">
        <v>20</v>
      </c>
      <c r="E2037" t="s">
        <v>21</v>
      </c>
      <c r="F2037">
        <v>2023</v>
      </c>
      <c r="G2037">
        <v>2023</v>
      </c>
      <c r="H2037">
        <v>7610</v>
      </c>
      <c r="I2037" t="s">
        <v>97</v>
      </c>
      <c r="J2037">
        <v>99</v>
      </c>
      <c r="K2037" t="s">
        <v>23</v>
      </c>
      <c r="L2037">
        <v>99</v>
      </c>
      <c r="M2037" t="s">
        <v>48</v>
      </c>
      <c r="N2037">
        <v>7777</v>
      </c>
      <c r="O2037" t="s">
        <v>37</v>
      </c>
      <c r="P2037">
        <v>36858</v>
      </c>
      <c r="T2037" s="3">
        <f t="shared" si="63"/>
        <v>100</v>
      </c>
      <c r="U2037" s="3">
        <f>IF(AND(R2037&lt;&gt;"_U",N2037&lt;&gt;9999,N2037&lt;&gt;999,L2037&lt;&gt;"Median"),IFERROR(VLOOKUP(A2037,'LBA Total'!A:P,16,0),"."),".")</f>
        <v>36858</v>
      </c>
    </row>
    <row r="2038" spans="1:21" x14ac:dyDescent="0.3">
      <c r="A2038" s="1" t="str">
        <f t="shared" si="62"/>
        <v>2023|WaitematÄ Local Board Area|Total - total household income</v>
      </c>
      <c r="B2038" t="s">
        <v>18</v>
      </c>
      <c r="C2038" t="s">
        <v>19</v>
      </c>
      <c r="D2038" t="s">
        <v>20</v>
      </c>
      <c r="E2038" t="s">
        <v>21</v>
      </c>
      <c r="F2038">
        <v>2023</v>
      </c>
      <c r="G2038">
        <v>2023</v>
      </c>
      <c r="H2038">
        <v>7610</v>
      </c>
      <c r="I2038" t="s">
        <v>97</v>
      </c>
      <c r="J2038">
        <v>99</v>
      </c>
      <c r="K2038" t="s">
        <v>23</v>
      </c>
      <c r="L2038">
        <v>99</v>
      </c>
      <c r="M2038" t="s">
        <v>48</v>
      </c>
      <c r="N2038">
        <v>3</v>
      </c>
      <c r="O2038" t="s">
        <v>25</v>
      </c>
      <c r="P2038">
        <v>4491</v>
      </c>
      <c r="T2038" s="3">
        <f t="shared" si="63"/>
        <v>12.18</v>
      </c>
      <c r="U2038" s="3">
        <f>IF(AND(R2038&lt;&gt;"_U",N2038&lt;&gt;9999,N2038&lt;&gt;999,L2038&lt;&gt;"Median"),IFERROR(VLOOKUP(A2038,'LBA Total'!A:P,16,0),"."),".")</f>
        <v>36858</v>
      </c>
    </row>
    <row r="2039" spans="1:21" x14ac:dyDescent="0.3">
      <c r="A2039" s="1" t="str">
        <f t="shared" si="62"/>
        <v>2023|WaitematÄ Local Board Area|Total - total household income</v>
      </c>
      <c r="B2039" t="s">
        <v>18</v>
      </c>
      <c r="C2039" t="s">
        <v>19</v>
      </c>
      <c r="D2039" t="s">
        <v>20</v>
      </c>
      <c r="E2039" t="s">
        <v>21</v>
      </c>
      <c r="F2039">
        <v>2023</v>
      </c>
      <c r="G2039">
        <v>2023</v>
      </c>
      <c r="H2039">
        <v>7610</v>
      </c>
      <c r="I2039" t="s">
        <v>97</v>
      </c>
      <c r="J2039">
        <v>99</v>
      </c>
      <c r="K2039" t="s">
        <v>23</v>
      </c>
      <c r="L2039">
        <v>99</v>
      </c>
      <c r="M2039" t="s">
        <v>48</v>
      </c>
      <c r="N2039">
        <v>9999</v>
      </c>
      <c r="O2039" t="s">
        <v>40</v>
      </c>
      <c r="P2039">
        <v>36891</v>
      </c>
      <c r="T2039" s="3" t="str">
        <f t="shared" si="63"/>
        <v>.</v>
      </c>
      <c r="U2039" s="3" t="str">
        <f>IF(AND(R2039&lt;&gt;"_U",N2039&lt;&gt;9999,N2039&lt;&gt;999,L2039&lt;&gt;"Median"),IFERROR(VLOOKUP(A2039,'LBA Total'!A:P,16,0),"."),".")</f>
        <v>.</v>
      </c>
    </row>
    <row r="2040" spans="1:21" x14ac:dyDescent="0.3">
      <c r="A2040" s="1" t="str">
        <f t="shared" si="62"/>
        <v>2023|WaitematÄ Local Board Area|Total - total household income</v>
      </c>
      <c r="B2040" t="s">
        <v>18</v>
      </c>
      <c r="C2040" t="s">
        <v>19</v>
      </c>
      <c r="D2040" t="s">
        <v>20</v>
      </c>
      <c r="E2040" t="s">
        <v>21</v>
      </c>
      <c r="F2040">
        <v>2023</v>
      </c>
      <c r="G2040">
        <v>2023</v>
      </c>
      <c r="H2040">
        <v>7610</v>
      </c>
      <c r="I2040" t="s">
        <v>97</v>
      </c>
      <c r="J2040">
        <v>99</v>
      </c>
      <c r="K2040" t="s">
        <v>23</v>
      </c>
      <c r="L2040">
        <v>99</v>
      </c>
      <c r="M2040" t="s">
        <v>48</v>
      </c>
      <c r="N2040">
        <v>999</v>
      </c>
      <c r="O2040" t="s">
        <v>42</v>
      </c>
      <c r="P2040">
        <v>33</v>
      </c>
      <c r="T2040" s="3" t="str">
        <f t="shared" si="63"/>
        <v>.</v>
      </c>
      <c r="U2040" s="3" t="str">
        <f>IF(AND(R2040&lt;&gt;"_U",N2040&lt;&gt;9999,N2040&lt;&gt;999,L2040&lt;&gt;"Median"),IFERROR(VLOOKUP(A2040,'LBA Total'!A:P,16,0),"."),".")</f>
        <v>.</v>
      </c>
    </row>
    <row r="2041" spans="1:21" x14ac:dyDescent="0.3">
      <c r="A2041" s="1" t="str">
        <f t="shared" si="62"/>
        <v>2023|WaitematÄ Local Board Area|Total - total household income</v>
      </c>
      <c r="B2041" t="s">
        <v>18</v>
      </c>
      <c r="C2041" t="s">
        <v>19</v>
      </c>
      <c r="D2041" t="s">
        <v>20</v>
      </c>
      <c r="E2041" t="s">
        <v>21</v>
      </c>
      <c r="F2041">
        <v>2023</v>
      </c>
      <c r="G2041">
        <v>2023</v>
      </c>
      <c r="H2041">
        <v>7610</v>
      </c>
      <c r="I2041" t="s">
        <v>97</v>
      </c>
      <c r="J2041">
        <v>99</v>
      </c>
      <c r="K2041" t="s">
        <v>23</v>
      </c>
      <c r="L2041">
        <v>99</v>
      </c>
      <c r="M2041" t="s">
        <v>48</v>
      </c>
      <c r="N2041">
        <v>1</v>
      </c>
      <c r="O2041" t="s">
        <v>33</v>
      </c>
      <c r="P2041">
        <v>10035</v>
      </c>
      <c r="T2041" s="3">
        <f t="shared" si="63"/>
        <v>27.23</v>
      </c>
      <c r="U2041" s="3">
        <f>IF(AND(R2041&lt;&gt;"_U",N2041&lt;&gt;9999,N2041&lt;&gt;999,L2041&lt;&gt;"Median"),IFERROR(VLOOKUP(A2041,'LBA Total'!A:P,16,0),"."),".")</f>
        <v>36858</v>
      </c>
    </row>
    <row r="2042" spans="1:21" x14ac:dyDescent="0.3">
      <c r="A2042" s="1" t="str">
        <f t="shared" si="62"/>
        <v>2023|WaitematÄ Local Board Area|Median ($) - total household income</v>
      </c>
      <c r="B2042" t="s">
        <v>18</v>
      </c>
      <c r="C2042" t="s">
        <v>19</v>
      </c>
      <c r="D2042" t="s">
        <v>20</v>
      </c>
      <c r="E2042" t="s">
        <v>21</v>
      </c>
      <c r="F2042">
        <v>2023</v>
      </c>
      <c r="G2042">
        <v>2023</v>
      </c>
      <c r="H2042">
        <v>7610</v>
      </c>
      <c r="I2042" t="s">
        <v>97</v>
      </c>
      <c r="J2042">
        <v>99</v>
      </c>
      <c r="K2042" t="s">
        <v>23</v>
      </c>
      <c r="L2042" t="s">
        <v>56</v>
      </c>
      <c r="M2042" t="s">
        <v>57</v>
      </c>
      <c r="N2042">
        <v>999</v>
      </c>
      <c r="O2042" t="s">
        <v>42</v>
      </c>
      <c r="P2042">
        <v>24700</v>
      </c>
      <c r="T2042" s="3" t="str">
        <f t="shared" si="63"/>
        <v>.</v>
      </c>
      <c r="U2042" s="3" t="str">
        <f>IF(AND(R2042&lt;&gt;"_U",N2042&lt;&gt;9999,N2042&lt;&gt;999,L2042&lt;&gt;"Median"),IFERROR(VLOOKUP(A2042,'LBA Total'!A:P,16,0),"."),".")</f>
        <v>.</v>
      </c>
    </row>
    <row r="2043" spans="1:21" x14ac:dyDescent="0.3">
      <c r="A2043" s="1" t="str">
        <f t="shared" si="62"/>
        <v>2023|WaitematÄ Local Board Area|Median ($) - total household income</v>
      </c>
      <c r="B2043" t="s">
        <v>18</v>
      </c>
      <c r="C2043" t="s">
        <v>19</v>
      </c>
      <c r="D2043" t="s">
        <v>20</v>
      </c>
      <c r="E2043" t="s">
        <v>21</v>
      </c>
      <c r="F2043">
        <v>2023</v>
      </c>
      <c r="G2043">
        <v>2023</v>
      </c>
      <c r="H2043">
        <v>7610</v>
      </c>
      <c r="I2043" t="s">
        <v>97</v>
      </c>
      <c r="J2043">
        <v>99</v>
      </c>
      <c r="K2043" t="s">
        <v>23</v>
      </c>
      <c r="L2043" t="s">
        <v>56</v>
      </c>
      <c r="M2043" t="s">
        <v>57</v>
      </c>
      <c r="N2043">
        <v>3</v>
      </c>
      <c r="O2043" t="s">
        <v>25</v>
      </c>
      <c r="P2043">
        <v>191800</v>
      </c>
      <c r="T2043" s="3" t="str">
        <f t="shared" si="63"/>
        <v>.</v>
      </c>
      <c r="U2043" s="3" t="str">
        <f>IF(AND(R2043&lt;&gt;"_U",N2043&lt;&gt;9999,N2043&lt;&gt;999,L2043&lt;&gt;"Median"),IFERROR(VLOOKUP(A2043,'LBA Total'!A:P,16,0),"."),".")</f>
        <v>.</v>
      </c>
    </row>
    <row r="2044" spans="1:21" x14ac:dyDescent="0.3">
      <c r="A2044" s="1" t="str">
        <f t="shared" si="62"/>
        <v>2023|WaitematÄ Local Board Area|Median ($) - total household income</v>
      </c>
      <c r="B2044" t="s">
        <v>18</v>
      </c>
      <c r="C2044" t="s">
        <v>19</v>
      </c>
      <c r="D2044" t="s">
        <v>20</v>
      </c>
      <c r="E2044" t="s">
        <v>21</v>
      </c>
      <c r="F2044">
        <v>2023</v>
      </c>
      <c r="G2044">
        <v>2023</v>
      </c>
      <c r="H2044">
        <v>7610</v>
      </c>
      <c r="I2044" t="s">
        <v>97</v>
      </c>
      <c r="J2044">
        <v>99</v>
      </c>
      <c r="K2044" t="s">
        <v>23</v>
      </c>
      <c r="L2044" t="s">
        <v>56</v>
      </c>
      <c r="M2044" t="s">
        <v>57</v>
      </c>
      <c r="N2044">
        <v>2</v>
      </c>
      <c r="O2044" t="s">
        <v>28</v>
      </c>
      <c r="P2044">
        <v>86700</v>
      </c>
      <c r="T2044" s="3" t="str">
        <f t="shared" si="63"/>
        <v>.</v>
      </c>
      <c r="U2044" s="3" t="str">
        <f>IF(AND(R2044&lt;&gt;"_U",N2044&lt;&gt;9999,N2044&lt;&gt;999,L2044&lt;&gt;"Median"),IFERROR(VLOOKUP(A2044,'LBA Total'!A:P,16,0),"."),".")</f>
        <v>.</v>
      </c>
    </row>
    <row r="2045" spans="1:21" x14ac:dyDescent="0.3">
      <c r="A2045" s="1" t="str">
        <f t="shared" si="62"/>
        <v>2023|WaitematÄ Local Board Area|Median ($) - total household income</v>
      </c>
      <c r="B2045" t="s">
        <v>18</v>
      </c>
      <c r="C2045" t="s">
        <v>19</v>
      </c>
      <c r="D2045" t="s">
        <v>20</v>
      </c>
      <c r="E2045" t="s">
        <v>21</v>
      </c>
      <c r="F2045">
        <v>2023</v>
      </c>
      <c r="G2045">
        <v>2023</v>
      </c>
      <c r="H2045">
        <v>7610</v>
      </c>
      <c r="I2045" t="s">
        <v>97</v>
      </c>
      <c r="J2045">
        <v>99</v>
      </c>
      <c r="K2045" t="s">
        <v>23</v>
      </c>
      <c r="L2045" t="s">
        <v>56</v>
      </c>
      <c r="M2045" t="s">
        <v>57</v>
      </c>
      <c r="N2045">
        <v>1</v>
      </c>
      <c r="O2045" t="s">
        <v>33</v>
      </c>
      <c r="P2045">
        <v>133500</v>
      </c>
      <c r="T2045" s="3" t="str">
        <f t="shared" si="63"/>
        <v>.</v>
      </c>
      <c r="U2045" s="3" t="str">
        <f>IF(AND(R2045&lt;&gt;"_U",N2045&lt;&gt;9999,N2045&lt;&gt;999,L2045&lt;&gt;"Median"),IFERROR(VLOOKUP(A2045,'LBA Total'!A:P,16,0),"."),".")</f>
        <v>.</v>
      </c>
    </row>
    <row r="2046" spans="1:21" x14ac:dyDescent="0.3">
      <c r="A2046" s="1" t="str">
        <f t="shared" si="62"/>
        <v>2023|WaitematÄ Local Board Area|Median ($) - total household income</v>
      </c>
      <c r="B2046" t="s">
        <v>18</v>
      </c>
      <c r="C2046" t="s">
        <v>19</v>
      </c>
      <c r="D2046" t="s">
        <v>20</v>
      </c>
      <c r="E2046" t="s">
        <v>21</v>
      </c>
      <c r="F2046">
        <v>2023</v>
      </c>
      <c r="G2046">
        <v>2023</v>
      </c>
      <c r="H2046">
        <v>7610</v>
      </c>
      <c r="I2046" t="s">
        <v>97</v>
      </c>
      <c r="J2046">
        <v>99</v>
      </c>
      <c r="K2046" t="s">
        <v>23</v>
      </c>
      <c r="L2046" t="s">
        <v>56</v>
      </c>
      <c r="M2046" t="s">
        <v>57</v>
      </c>
      <c r="N2046">
        <v>7777</v>
      </c>
      <c r="O2046" t="s">
        <v>37</v>
      </c>
      <c r="P2046">
        <v>105800</v>
      </c>
      <c r="T2046" s="3" t="str">
        <f t="shared" si="63"/>
        <v>.</v>
      </c>
      <c r="U2046" s="3" t="str">
        <f>IF(AND(R2046&lt;&gt;"_U",N2046&lt;&gt;9999,N2046&lt;&gt;999,L2046&lt;&gt;"Median"),IFERROR(VLOOKUP(A2046,'LBA Total'!A:P,16,0),"."),".")</f>
        <v>.</v>
      </c>
    </row>
    <row r="2047" spans="1:21" x14ac:dyDescent="0.3">
      <c r="A2047" s="1" t="str">
        <f t="shared" si="62"/>
        <v>2023|WaitematÄ Local Board Area|Median ($) - total household income</v>
      </c>
      <c r="B2047" t="s">
        <v>18</v>
      </c>
      <c r="C2047" t="s">
        <v>19</v>
      </c>
      <c r="D2047" t="s">
        <v>20</v>
      </c>
      <c r="E2047" t="s">
        <v>21</v>
      </c>
      <c r="F2047">
        <v>2023</v>
      </c>
      <c r="G2047">
        <v>2023</v>
      </c>
      <c r="H2047">
        <v>7610</v>
      </c>
      <c r="I2047" t="s">
        <v>97</v>
      </c>
      <c r="J2047">
        <v>99</v>
      </c>
      <c r="K2047" t="s">
        <v>23</v>
      </c>
      <c r="L2047" t="s">
        <v>56</v>
      </c>
      <c r="M2047" t="s">
        <v>57</v>
      </c>
      <c r="N2047">
        <v>9999</v>
      </c>
      <c r="O2047" t="s">
        <v>40</v>
      </c>
      <c r="P2047">
        <v>105800</v>
      </c>
      <c r="T2047" s="3" t="str">
        <f t="shared" si="63"/>
        <v>.</v>
      </c>
      <c r="U2047" s="3" t="str">
        <f>IF(AND(R2047&lt;&gt;"_U",N2047&lt;&gt;9999,N2047&lt;&gt;999,L2047&lt;&gt;"Median"),IFERROR(VLOOKUP(A2047,'LBA Total'!A:P,16,0),"."),".")</f>
        <v>.</v>
      </c>
    </row>
    <row r="2048" spans="1:21" x14ac:dyDescent="0.3">
      <c r="A2048" s="1" t="str">
        <f t="shared" si="62"/>
        <v>2023|Whau Local Board Area|$20,000 or less</v>
      </c>
      <c r="B2048" t="s">
        <v>18</v>
      </c>
      <c r="C2048" t="s">
        <v>19</v>
      </c>
      <c r="D2048" t="s">
        <v>20</v>
      </c>
      <c r="E2048" t="s">
        <v>21</v>
      </c>
      <c r="F2048">
        <v>2023</v>
      </c>
      <c r="G2048">
        <v>2023</v>
      </c>
      <c r="H2048">
        <v>7611</v>
      </c>
      <c r="I2048" t="s">
        <v>73</v>
      </c>
      <c r="J2048">
        <v>99</v>
      </c>
      <c r="K2048" t="s">
        <v>23</v>
      </c>
      <c r="L2048">
        <v>1</v>
      </c>
      <c r="M2048" t="s">
        <v>39</v>
      </c>
      <c r="N2048">
        <v>3</v>
      </c>
      <c r="O2048" t="s">
        <v>25</v>
      </c>
      <c r="P2048">
        <v>81</v>
      </c>
      <c r="T2048" s="3">
        <f t="shared" si="63"/>
        <v>4.88</v>
      </c>
      <c r="U2048" s="3">
        <f>IF(AND(R2048&lt;&gt;"_U",N2048&lt;&gt;9999,N2048&lt;&gt;999,L2048&lt;&gt;"Median"),IFERROR(VLOOKUP(A2048,'LBA Total'!A:P,16,0),"."),".")</f>
        <v>1659</v>
      </c>
    </row>
    <row r="2049" spans="1:21" x14ac:dyDescent="0.3">
      <c r="A2049" s="1" t="str">
        <f t="shared" si="62"/>
        <v>2023|Whau Local Board Area|$20,000 or less</v>
      </c>
      <c r="B2049" t="s">
        <v>18</v>
      </c>
      <c r="C2049" t="s">
        <v>19</v>
      </c>
      <c r="D2049" t="s">
        <v>20</v>
      </c>
      <c r="E2049" t="s">
        <v>21</v>
      </c>
      <c r="F2049">
        <v>2023</v>
      </c>
      <c r="G2049">
        <v>2023</v>
      </c>
      <c r="H2049">
        <v>7611</v>
      </c>
      <c r="I2049" t="s">
        <v>73</v>
      </c>
      <c r="J2049">
        <v>99</v>
      </c>
      <c r="K2049" t="s">
        <v>23</v>
      </c>
      <c r="L2049">
        <v>1</v>
      </c>
      <c r="M2049" t="s">
        <v>39</v>
      </c>
      <c r="N2049">
        <v>7777</v>
      </c>
      <c r="O2049" t="s">
        <v>37</v>
      </c>
      <c r="P2049">
        <v>1659</v>
      </c>
      <c r="T2049" s="3">
        <f t="shared" si="63"/>
        <v>100</v>
      </c>
      <c r="U2049" s="3">
        <f>IF(AND(R2049&lt;&gt;"_U",N2049&lt;&gt;9999,N2049&lt;&gt;999,L2049&lt;&gt;"Median"),IFERROR(VLOOKUP(A2049,'LBA Total'!A:P,16,0),"."),".")</f>
        <v>1659</v>
      </c>
    </row>
    <row r="2050" spans="1:21" x14ac:dyDescent="0.3">
      <c r="A2050" s="1" t="str">
        <f t="shared" si="62"/>
        <v>2023|Whau Local Board Area|$20,000 or less</v>
      </c>
      <c r="B2050" t="s">
        <v>18</v>
      </c>
      <c r="C2050" t="s">
        <v>19</v>
      </c>
      <c r="D2050" t="s">
        <v>20</v>
      </c>
      <c r="E2050" t="s">
        <v>21</v>
      </c>
      <c r="F2050">
        <v>2023</v>
      </c>
      <c r="G2050">
        <v>2023</v>
      </c>
      <c r="H2050">
        <v>7611</v>
      </c>
      <c r="I2050" t="s">
        <v>73</v>
      </c>
      <c r="J2050">
        <v>99</v>
      </c>
      <c r="K2050" t="s">
        <v>23</v>
      </c>
      <c r="L2050">
        <v>1</v>
      </c>
      <c r="M2050" t="s">
        <v>39</v>
      </c>
      <c r="N2050">
        <v>2</v>
      </c>
      <c r="O2050" t="s">
        <v>28</v>
      </c>
      <c r="P2050">
        <v>1158</v>
      </c>
      <c r="T2050" s="3">
        <f t="shared" si="63"/>
        <v>69.8</v>
      </c>
      <c r="U2050" s="3">
        <f>IF(AND(R2050&lt;&gt;"_U",N2050&lt;&gt;9999,N2050&lt;&gt;999,L2050&lt;&gt;"Median"),IFERROR(VLOOKUP(A2050,'LBA Total'!A:P,16,0),"."),".")</f>
        <v>1659</v>
      </c>
    </row>
    <row r="2051" spans="1:21" x14ac:dyDescent="0.3">
      <c r="A2051" s="1" t="str">
        <f t="shared" ref="A2051:A2114" si="64">G2051&amp;"|"&amp;I2051&amp;"|"&amp;M2051</f>
        <v>2023|Whau Local Board Area|$20,000 or less</v>
      </c>
      <c r="B2051" t="s">
        <v>18</v>
      </c>
      <c r="C2051" t="s">
        <v>19</v>
      </c>
      <c r="D2051" t="s">
        <v>20</v>
      </c>
      <c r="E2051" t="s">
        <v>21</v>
      </c>
      <c r="F2051">
        <v>2023</v>
      </c>
      <c r="G2051">
        <v>2023</v>
      </c>
      <c r="H2051">
        <v>7611</v>
      </c>
      <c r="I2051" t="s">
        <v>73</v>
      </c>
      <c r="J2051">
        <v>99</v>
      </c>
      <c r="K2051" t="s">
        <v>23</v>
      </c>
      <c r="L2051">
        <v>1</v>
      </c>
      <c r="M2051" t="s">
        <v>39</v>
      </c>
      <c r="N2051">
        <v>9999</v>
      </c>
      <c r="O2051" t="s">
        <v>40</v>
      </c>
      <c r="P2051">
        <v>1662</v>
      </c>
      <c r="T2051" s="3" t="str">
        <f t="shared" ref="T2051:T2114" si="65">IF(AND(R2051&lt;&gt;"_U",R2051&lt;&gt;"c",N2051&lt;&gt;999,N2051&lt;&gt;9999,L2051&lt;&gt;"Median"),IFERROR((ROUND(P2051/U2051*100,2)),"."),".")</f>
        <v>.</v>
      </c>
      <c r="U2051" s="3" t="str">
        <f>IF(AND(R2051&lt;&gt;"_U",N2051&lt;&gt;9999,N2051&lt;&gt;999,L2051&lt;&gt;"Median"),IFERROR(VLOOKUP(A2051,'LBA Total'!A:P,16,0),"."),".")</f>
        <v>.</v>
      </c>
    </row>
    <row r="2052" spans="1:21" x14ac:dyDescent="0.3">
      <c r="A2052" s="1" t="str">
        <f t="shared" si="64"/>
        <v>2023|Whau Local Board Area|$20,000 or less</v>
      </c>
      <c r="B2052" t="s">
        <v>18</v>
      </c>
      <c r="C2052" t="s">
        <v>19</v>
      </c>
      <c r="D2052" t="s">
        <v>20</v>
      </c>
      <c r="E2052" t="s">
        <v>21</v>
      </c>
      <c r="F2052">
        <v>2023</v>
      </c>
      <c r="G2052">
        <v>2023</v>
      </c>
      <c r="H2052">
        <v>7611</v>
      </c>
      <c r="I2052" t="s">
        <v>73</v>
      </c>
      <c r="J2052">
        <v>99</v>
      </c>
      <c r="K2052" t="s">
        <v>23</v>
      </c>
      <c r="L2052">
        <v>1</v>
      </c>
      <c r="M2052" t="s">
        <v>39</v>
      </c>
      <c r="N2052">
        <v>999</v>
      </c>
      <c r="O2052" t="s">
        <v>42</v>
      </c>
      <c r="P2052">
        <v>0</v>
      </c>
      <c r="T2052" s="3" t="str">
        <f t="shared" si="65"/>
        <v>.</v>
      </c>
      <c r="U2052" s="3" t="str">
        <f>IF(AND(R2052&lt;&gt;"_U",N2052&lt;&gt;9999,N2052&lt;&gt;999,L2052&lt;&gt;"Median"),IFERROR(VLOOKUP(A2052,'LBA Total'!A:P,16,0),"."),".")</f>
        <v>.</v>
      </c>
    </row>
    <row r="2053" spans="1:21" x14ac:dyDescent="0.3">
      <c r="A2053" s="1" t="str">
        <f t="shared" si="64"/>
        <v>2023|Whau Local Board Area|$20,000 or less</v>
      </c>
      <c r="B2053" t="s">
        <v>18</v>
      </c>
      <c r="C2053" t="s">
        <v>19</v>
      </c>
      <c r="D2053" t="s">
        <v>20</v>
      </c>
      <c r="E2053" t="s">
        <v>21</v>
      </c>
      <c r="F2053">
        <v>2023</v>
      </c>
      <c r="G2053">
        <v>2023</v>
      </c>
      <c r="H2053">
        <v>7611</v>
      </c>
      <c r="I2053" t="s">
        <v>73</v>
      </c>
      <c r="J2053">
        <v>99</v>
      </c>
      <c r="K2053" t="s">
        <v>23</v>
      </c>
      <c r="L2053">
        <v>1</v>
      </c>
      <c r="M2053" t="s">
        <v>39</v>
      </c>
      <c r="N2053">
        <v>1</v>
      </c>
      <c r="O2053" t="s">
        <v>33</v>
      </c>
      <c r="P2053">
        <v>417</v>
      </c>
      <c r="T2053" s="3">
        <f t="shared" si="65"/>
        <v>25.14</v>
      </c>
      <c r="U2053" s="3">
        <f>IF(AND(R2053&lt;&gt;"_U",N2053&lt;&gt;9999,N2053&lt;&gt;999,L2053&lt;&gt;"Median"),IFERROR(VLOOKUP(A2053,'LBA Total'!A:P,16,0),"."),".")</f>
        <v>1659</v>
      </c>
    </row>
    <row r="2054" spans="1:21" x14ac:dyDescent="0.3">
      <c r="A2054" s="1" t="str">
        <f t="shared" si="64"/>
        <v>2023|Whau Local Board Area|$20,001-$30,000</v>
      </c>
      <c r="B2054" t="s">
        <v>18</v>
      </c>
      <c r="C2054" t="s">
        <v>19</v>
      </c>
      <c r="D2054" t="s">
        <v>20</v>
      </c>
      <c r="E2054" t="s">
        <v>21</v>
      </c>
      <c r="F2054">
        <v>2023</v>
      </c>
      <c r="G2054">
        <v>2023</v>
      </c>
      <c r="H2054">
        <v>7611</v>
      </c>
      <c r="I2054" t="s">
        <v>73</v>
      </c>
      <c r="J2054">
        <v>99</v>
      </c>
      <c r="K2054" t="s">
        <v>23</v>
      </c>
      <c r="L2054">
        <v>2</v>
      </c>
      <c r="M2054" t="s">
        <v>24</v>
      </c>
      <c r="N2054">
        <v>2</v>
      </c>
      <c r="O2054" t="s">
        <v>28</v>
      </c>
      <c r="P2054">
        <v>861</v>
      </c>
      <c r="T2054" s="3">
        <f t="shared" si="65"/>
        <v>43.95</v>
      </c>
      <c r="U2054" s="3">
        <f>IF(AND(R2054&lt;&gt;"_U",N2054&lt;&gt;9999,N2054&lt;&gt;999,L2054&lt;&gt;"Median"),IFERROR(VLOOKUP(A2054,'LBA Total'!A:P,16,0),"."),".")</f>
        <v>1959</v>
      </c>
    </row>
    <row r="2055" spans="1:21" x14ac:dyDescent="0.3">
      <c r="A2055" s="1" t="str">
        <f t="shared" si="64"/>
        <v>2023|Whau Local Board Area|$20,001-$30,000</v>
      </c>
      <c r="B2055" t="s">
        <v>18</v>
      </c>
      <c r="C2055" t="s">
        <v>19</v>
      </c>
      <c r="D2055" t="s">
        <v>20</v>
      </c>
      <c r="E2055" t="s">
        <v>21</v>
      </c>
      <c r="F2055">
        <v>2023</v>
      </c>
      <c r="G2055">
        <v>2023</v>
      </c>
      <c r="H2055">
        <v>7611</v>
      </c>
      <c r="I2055" t="s">
        <v>73</v>
      </c>
      <c r="J2055">
        <v>99</v>
      </c>
      <c r="K2055" t="s">
        <v>23</v>
      </c>
      <c r="L2055">
        <v>2</v>
      </c>
      <c r="M2055" t="s">
        <v>24</v>
      </c>
      <c r="N2055">
        <v>1</v>
      </c>
      <c r="O2055" t="s">
        <v>33</v>
      </c>
      <c r="P2055">
        <v>954</v>
      </c>
      <c r="T2055" s="3">
        <f t="shared" si="65"/>
        <v>48.7</v>
      </c>
      <c r="U2055" s="3">
        <f>IF(AND(R2055&lt;&gt;"_U",N2055&lt;&gt;9999,N2055&lt;&gt;999,L2055&lt;&gt;"Median"),IFERROR(VLOOKUP(A2055,'LBA Total'!A:P,16,0),"."),".")</f>
        <v>1959</v>
      </c>
    </row>
    <row r="2056" spans="1:21" x14ac:dyDescent="0.3">
      <c r="A2056" s="1" t="str">
        <f t="shared" si="64"/>
        <v>2023|Whau Local Board Area|$20,001-$30,000</v>
      </c>
      <c r="B2056" t="s">
        <v>18</v>
      </c>
      <c r="C2056" t="s">
        <v>19</v>
      </c>
      <c r="D2056" t="s">
        <v>20</v>
      </c>
      <c r="E2056" t="s">
        <v>21</v>
      </c>
      <c r="F2056">
        <v>2023</v>
      </c>
      <c r="G2056">
        <v>2023</v>
      </c>
      <c r="H2056">
        <v>7611</v>
      </c>
      <c r="I2056" t="s">
        <v>73</v>
      </c>
      <c r="J2056">
        <v>99</v>
      </c>
      <c r="K2056" t="s">
        <v>23</v>
      </c>
      <c r="L2056">
        <v>2</v>
      </c>
      <c r="M2056" t="s">
        <v>24</v>
      </c>
      <c r="N2056">
        <v>3</v>
      </c>
      <c r="O2056" t="s">
        <v>25</v>
      </c>
      <c r="P2056">
        <v>147</v>
      </c>
      <c r="T2056" s="3">
        <f t="shared" si="65"/>
        <v>7.5</v>
      </c>
      <c r="U2056" s="3">
        <f>IF(AND(R2056&lt;&gt;"_U",N2056&lt;&gt;9999,N2056&lt;&gt;999,L2056&lt;&gt;"Median"),IFERROR(VLOOKUP(A2056,'LBA Total'!A:P,16,0),"."),".")</f>
        <v>1959</v>
      </c>
    </row>
    <row r="2057" spans="1:21" x14ac:dyDescent="0.3">
      <c r="A2057" s="1" t="str">
        <f t="shared" si="64"/>
        <v>2023|Whau Local Board Area|$20,001-$30,000</v>
      </c>
      <c r="B2057" t="s">
        <v>18</v>
      </c>
      <c r="C2057" t="s">
        <v>19</v>
      </c>
      <c r="D2057" t="s">
        <v>20</v>
      </c>
      <c r="E2057" t="s">
        <v>21</v>
      </c>
      <c r="F2057">
        <v>2023</v>
      </c>
      <c r="G2057">
        <v>2023</v>
      </c>
      <c r="H2057">
        <v>7611</v>
      </c>
      <c r="I2057" t="s">
        <v>73</v>
      </c>
      <c r="J2057">
        <v>99</v>
      </c>
      <c r="K2057" t="s">
        <v>23</v>
      </c>
      <c r="L2057">
        <v>2</v>
      </c>
      <c r="M2057" t="s">
        <v>24</v>
      </c>
      <c r="N2057">
        <v>9999</v>
      </c>
      <c r="O2057" t="s">
        <v>40</v>
      </c>
      <c r="P2057">
        <v>1959</v>
      </c>
      <c r="T2057" s="3" t="str">
        <f t="shared" si="65"/>
        <v>.</v>
      </c>
      <c r="U2057" s="3" t="str">
        <f>IF(AND(R2057&lt;&gt;"_U",N2057&lt;&gt;9999,N2057&lt;&gt;999,L2057&lt;&gt;"Median"),IFERROR(VLOOKUP(A2057,'LBA Total'!A:P,16,0),"."),".")</f>
        <v>.</v>
      </c>
    </row>
    <row r="2058" spans="1:21" x14ac:dyDescent="0.3">
      <c r="A2058" s="1" t="str">
        <f t="shared" si="64"/>
        <v>2023|Whau Local Board Area|$20,001-$30,000</v>
      </c>
      <c r="B2058" t="s">
        <v>18</v>
      </c>
      <c r="C2058" t="s">
        <v>19</v>
      </c>
      <c r="D2058" t="s">
        <v>20</v>
      </c>
      <c r="E2058" t="s">
        <v>21</v>
      </c>
      <c r="F2058">
        <v>2023</v>
      </c>
      <c r="G2058">
        <v>2023</v>
      </c>
      <c r="H2058">
        <v>7611</v>
      </c>
      <c r="I2058" t="s">
        <v>73</v>
      </c>
      <c r="J2058">
        <v>99</v>
      </c>
      <c r="K2058" t="s">
        <v>23</v>
      </c>
      <c r="L2058">
        <v>2</v>
      </c>
      <c r="M2058" t="s">
        <v>24</v>
      </c>
      <c r="N2058">
        <v>7777</v>
      </c>
      <c r="O2058" t="s">
        <v>37</v>
      </c>
      <c r="P2058">
        <v>1959</v>
      </c>
      <c r="T2058" s="3">
        <f t="shared" si="65"/>
        <v>100</v>
      </c>
      <c r="U2058" s="3">
        <f>IF(AND(R2058&lt;&gt;"_U",N2058&lt;&gt;9999,N2058&lt;&gt;999,L2058&lt;&gt;"Median"),IFERROR(VLOOKUP(A2058,'LBA Total'!A:P,16,0),"."),".")</f>
        <v>1959</v>
      </c>
    </row>
    <row r="2059" spans="1:21" x14ac:dyDescent="0.3">
      <c r="A2059" s="1" t="str">
        <f t="shared" si="64"/>
        <v>2023|Whau Local Board Area|$20,001-$30,000</v>
      </c>
      <c r="B2059" t="s">
        <v>18</v>
      </c>
      <c r="C2059" t="s">
        <v>19</v>
      </c>
      <c r="D2059" t="s">
        <v>20</v>
      </c>
      <c r="E2059" t="s">
        <v>21</v>
      </c>
      <c r="F2059">
        <v>2023</v>
      </c>
      <c r="G2059">
        <v>2023</v>
      </c>
      <c r="H2059">
        <v>7611</v>
      </c>
      <c r="I2059" t="s">
        <v>73</v>
      </c>
      <c r="J2059">
        <v>99</v>
      </c>
      <c r="K2059" t="s">
        <v>23</v>
      </c>
      <c r="L2059">
        <v>2</v>
      </c>
      <c r="M2059" t="s">
        <v>24</v>
      </c>
      <c r="N2059">
        <v>999</v>
      </c>
      <c r="O2059" t="s">
        <v>42</v>
      </c>
      <c r="P2059">
        <v>0</v>
      </c>
      <c r="T2059" s="3" t="str">
        <f t="shared" si="65"/>
        <v>.</v>
      </c>
      <c r="U2059" s="3" t="str">
        <f>IF(AND(R2059&lt;&gt;"_U",N2059&lt;&gt;9999,N2059&lt;&gt;999,L2059&lt;&gt;"Median"),IFERROR(VLOOKUP(A2059,'LBA Total'!A:P,16,0),"."),".")</f>
        <v>.</v>
      </c>
    </row>
    <row r="2060" spans="1:21" x14ac:dyDescent="0.3">
      <c r="A2060" s="1" t="str">
        <f t="shared" si="64"/>
        <v>2023|Whau Local Board Area|$30,001-$50,000</v>
      </c>
      <c r="B2060" t="s">
        <v>18</v>
      </c>
      <c r="C2060" t="s">
        <v>19</v>
      </c>
      <c r="D2060" t="s">
        <v>20</v>
      </c>
      <c r="E2060" t="s">
        <v>21</v>
      </c>
      <c r="F2060">
        <v>2023</v>
      </c>
      <c r="G2060">
        <v>2023</v>
      </c>
      <c r="H2060">
        <v>7611</v>
      </c>
      <c r="I2060" t="s">
        <v>73</v>
      </c>
      <c r="J2060">
        <v>99</v>
      </c>
      <c r="K2060" t="s">
        <v>23</v>
      </c>
      <c r="L2060">
        <v>3</v>
      </c>
      <c r="M2060" t="s">
        <v>45</v>
      </c>
      <c r="N2060">
        <v>9999</v>
      </c>
      <c r="O2060" t="s">
        <v>40</v>
      </c>
      <c r="P2060">
        <v>2856</v>
      </c>
      <c r="T2060" s="3" t="str">
        <f t="shared" si="65"/>
        <v>.</v>
      </c>
      <c r="U2060" s="3" t="str">
        <f>IF(AND(R2060&lt;&gt;"_U",N2060&lt;&gt;9999,N2060&lt;&gt;999,L2060&lt;&gt;"Median"),IFERROR(VLOOKUP(A2060,'LBA Total'!A:P,16,0),"."),".")</f>
        <v>.</v>
      </c>
    </row>
    <row r="2061" spans="1:21" x14ac:dyDescent="0.3">
      <c r="A2061" s="1" t="str">
        <f t="shared" si="64"/>
        <v>2023|Whau Local Board Area|$30,001-$50,000</v>
      </c>
      <c r="B2061" t="s">
        <v>18</v>
      </c>
      <c r="C2061" t="s">
        <v>19</v>
      </c>
      <c r="D2061" t="s">
        <v>20</v>
      </c>
      <c r="E2061" t="s">
        <v>21</v>
      </c>
      <c r="F2061">
        <v>2023</v>
      </c>
      <c r="G2061">
        <v>2023</v>
      </c>
      <c r="H2061">
        <v>7611</v>
      </c>
      <c r="I2061" t="s">
        <v>73</v>
      </c>
      <c r="J2061">
        <v>99</v>
      </c>
      <c r="K2061" t="s">
        <v>23</v>
      </c>
      <c r="L2061">
        <v>3</v>
      </c>
      <c r="M2061" t="s">
        <v>45</v>
      </c>
      <c r="N2061">
        <v>2</v>
      </c>
      <c r="O2061" t="s">
        <v>28</v>
      </c>
      <c r="P2061">
        <v>1416</v>
      </c>
      <c r="T2061" s="3">
        <f t="shared" si="65"/>
        <v>49.58</v>
      </c>
      <c r="U2061" s="3">
        <f>IF(AND(R2061&lt;&gt;"_U",N2061&lt;&gt;9999,N2061&lt;&gt;999,L2061&lt;&gt;"Median"),IFERROR(VLOOKUP(A2061,'LBA Total'!A:P,16,0),"."),".")</f>
        <v>2856</v>
      </c>
    </row>
    <row r="2062" spans="1:21" x14ac:dyDescent="0.3">
      <c r="A2062" s="1" t="str">
        <f t="shared" si="64"/>
        <v>2023|Whau Local Board Area|$30,001-$50,000</v>
      </c>
      <c r="B2062" t="s">
        <v>18</v>
      </c>
      <c r="C2062" t="s">
        <v>19</v>
      </c>
      <c r="D2062" t="s">
        <v>20</v>
      </c>
      <c r="E2062" t="s">
        <v>21</v>
      </c>
      <c r="F2062">
        <v>2023</v>
      </c>
      <c r="G2062">
        <v>2023</v>
      </c>
      <c r="H2062">
        <v>7611</v>
      </c>
      <c r="I2062" t="s">
        <v>73</v>
      </c>
      <c r="J2062">
        <v>99</v>
      </c>
      <c r="K2062" t="s">
        <v>23</v>
      </c>
      <c r="L2062">
        <v>3</v>
      </c>
      <c r="M2062" t="s">
        <v>45</v>
      </c>
      <c r="N2062">
        <v>1</v>
      </c>
      <c r="O2062" t="s">
        <v>33</v>
      </c>
      <c r="P2062">
        <v>1254</v>
      </c>
      <c r="T2062" s="3">
        <f t="shared" si="65"/>
        <v>43.91</v>
      </c>
      <c r="U2062" s="3">
        <f>IF(AND(R2062&lt;&gt;"_U",N2062&lt;&gt;9999,N2062&lt;&gt;999,L2062&lt;&gt;"Median"),IFERROR(VLOOKUP(A2062,'LBA Total'!A:P,16,0),"."),".")</f>
        <v>2856</v>
      </c>
    </row>
    <row r="2063" spans="1:21" x14ac:dyDescent="0.3">
      <c r="A2063" s="1" t="str">
        <f t="shared" si="64"/>
        <v>2023|Whau Local Board Area|$30,001-$50,000</v>
      </c>
      <c r="B2063" t="s">
        <v>18</v>
      </c>
      <c r="C2063" t="s">
        <v>19</v>
      </c>
      <c r="D2063" t="s">
        <v>20</v>
      </c>
      <c r="E2063" t="s">
        <v>21</v>
      </c>
      <c r="F2063">
        <v>2023</v>
      </c>
      <c r="G2063">
        <v>2023</v>
      </c>
      <c r="H2063">
        <v>7611</v>
      </c>
      <c r="I2063" t="s">
        <v>73</v>
      </c>
      <c r="J2063">
        <v>99</v>
      </c>
      <c r="K2063" t="s">
        <v>23</v>
      </c>
      <c r="L2063">
        <v>3</v>
      </c>
      <c r="M2063" t="s">
        <v>45</v>
      </c>
      <c r="N2063">
        <v>7777</v>
      </c>
      <c r="O2063" t="s">
        <v>37</v>
      </c>
      <c r="P2063">
        <v>2856</v>
      </c>
      <c r="T2063" s="3">
        <f t="shared" si="65"/>
        <v>100</v>
      </c>
      <c r="U2063" s="3">
        <f>IF(AND(R2063&lt;&gt;"_U",N2063&lt;&gt;9999,N2063&lt;&gt;999,L2063&lt;&gt;"Median"),IFERROR(VLOOKUP(A2063,'LBA Total'!A:P,16,0),"."),".")</f>
        <v>2856</v>
      </c>
    </row>
    <row r="2064" spans="1:21" x14ac:dyDescent="0.3">
      <c r="A2064" s="1" t="str">
        <f t="shared" si="64"/>
        <v>2023|Whau Local Board Area|$30,001-$50,000</v>
      </c>
      <c r="B2064" t="s">
        <v>18</v>
      </c>
      <c r="C2064" t="s">
        <v>19</v>
      </c>
      <c r="D2064" t="s">
        <v>20</v>
      </c>
      <c r="E2064" t="s">
        <v>21</v>
      </c>
      <c r="F2064">
        <v>2023</v>
      </c>
      <c r="G2064">
        <v>2023</v>
      </c>
      <c r="H2064">
        <v>7611</v>
      </c>
      <c r="I2064" t="s">
        <v>73</v>
      </c>
      <c r="J2064">
        <v>99</v>
      </c>
      <c r="K2064" t="s">
        <v>23</v>
      </c>
      <c r="L2064">
        <v>3</v>
      </c>
      <c r="M2064" t="s">
        <v>45</v>
      </c>
      <c r="N2064">
        <v>3</v>
      </c>
      <c r="O2064" t="s">
        <v>25</v>
      </c>
      <c r="P2064">
        <v>189</v>
      </c>
      <c r="T2064" s="3">
        <f t="shared" si="65"/>
        <v>6.62</v>
      </c>
      <c r="U2064" s="3">
        <f>IF(AND(R2064&lt;&gt;"_U",N2064&lt;&gt;9999,N2064&lt;&gt;999,L2064&lt;&gt;"Median"),IFERROR(VLOOKUP(A2064,'LBA Total'!A:P,16,0),"."),".")</f>
        <v>2856</v>
      </c>
    </row>
    <row r="2065" spans="1:21" x14ac:dyDescent="0.3">
      <c r="A2065" s="1" t="str">
        <f t="shared" si="64"/>
        <v>2023|Whau Local Board Area|$30,001-$50,000</v>
      </c>
      <c r="B2065" t="s">
        <v>18</v>
      </c>
      <c r="C2065" t="s">
        <v>19</v>
      </c>
      <c r="D2065" t="s">
        <v>20</v>
      </c>
      <c r="E2065" t="s">
        <v>21</v>
      </c>
      <c r="F2065">
        <v>2023</v>
      </c>
      <c r="G2065">
        <v>2023</v>
      </c>
      <c r="H2065">
        <v>7611</v>
      </c>
      <c r="I2065" t="s">
        <v>73</v>
      </c>
      <c r="J2065">
        <v>99</v>
      </c>
      <c r="K2065" t="s">
        <v>23</v>
      </c>
      <c r="L2065">
        <v>3</v>
      </c>
      <c r="M2065" t="s">
        <v>45</v>
      </c>
      <c r="N2065">
        <v>999</v>
      </c>
      <c r="O2065" t="s">
        <v>42</v>
      </c>
      <c r="P2065">
        <v>0</v>
      </c>
      <c r="T2065" s="3" t="str">
        <f t="shared" si="65"/>
        <v>.</v>
      </c>
      <c r="U2065" s="3" t="str">
        <f>IF(AND(R2065&lt;&gt;"_U",N2065&lt;&gt;9999,N2065&lt;&gt;999,L2065&lt;&gt;"Median"),IFERROR(VLOOKUP(A2065,'LBA Total'!A:P,16,0),"."),".")</f>
        <v>.</v>
      </c>
    </row>
    <row r="2066" spans="1:21" x14ac:dyDescent="0.3">
      <c r="A2066" s="1" t="str">
        <f t="shared" si="64"/>
        <v>2023|Whau Local Board Area|$50,001-$70,000</v>
      </c>
      <c r="B2066" t="s">
        <v>18</v>
      </c>
      <c r="C2066" t="s">
        <v>19</v>
      </c>
      <c r="D2066" t="s">
        <v>20</v>
      </c>
      <c r="E2066" t="s">
        <v>21</v>
      </c>
      <c r="F2066">
        <v>2023</v>
      </c>
      <c r="G2066">
        <v>2023</v>
      </c>
      <c r="H2066">
        <v>7611</v>
      </c>
      <c r="I2066" t="s">
        <v>73</v>
      </c>
      <c r="J2066">
        <v>99</v>
      </c>
      <c r="K2066" t="s">
        <v>23</v>
      </c>
      <c r="L2066">
        <v>4</v>
      </c>
      <c r="M2066" t="s">
        <v>36</v>
      </c>
      <c r="N2066">
        <v>9999</v>
      </c>
      <c r="O2066" t="s">
        <v>40</v>
      </c>
      <c r="P2066">
        <v>2394</v>
      </c>
      <c r="T2066" s="3" t="str">
        <f t="shared" si="65"/>
        <v>.</v>
      </c>
      <c r="U2066" s="3" t="str">
        <f>IF(AND(R2066&lt;&gt;"_U",N2066&lt;&gt;9999,N2066&lt;&gt;999,L2066&lt;&gt;"Median"),IFERROR(VLOOKUP(A2066,'LBA Total'!A:P,16,0),"."),".")</f>
        <v>.</v>
      </c>
    </row>
    <row r="2067" spans="1:21" x14ac:dyDescent="0.3">
      <c r="A2067" s="1" t="str">
        <f t="shared" si="64"/>
        <v>2023|Whau Local Board Area|$50,001-$70,000</v>
      </c>
      <c r="B2067" t="s">
        <v>18</v>
      </c>
      <c r="C2067" t="s">
        <v>19</v>
      </c>
      <c r="D2067" t="s">
        <v>20</v>
      </c>
      <c r="E2067" t="s">
        <v>21</v>
      </c>
      <c r="F2067">
        <v>2023</v>
      </c>
      <c r="G2067">
        <v>2023</v>
      </c>
      <c r="H2067">
        <v>7611</v>
      </c>
      <c r="I2067" t="s">
        <v>73</v>
      </c>
      <c r="J2067">
        <v>99</v>
      </c>
      <c r="K2067" t="s">
        <v>23</v>
      </c>
      <c r="L2067">
        <v>4</v>
      </c>
      <c r="M2067" t="s">
        <v>36</v>
      </c>
      <c r="N2067">
        <v>999</v>
      </c>
      <c r="O2067" t="s">
        <v>42</v>
      </c>
      <c r="P2067">
        <v>3</v>
      </c>
      <c r="T2067" s="3" t="str">
        <f t="shared" si="65"/>
        <v>.</v>
      </c>
      <c r="U2067" s="3" t="str">
        <f>IF(AND(R2067&lt;&gt;"_U",N2067&lt;&gt;9999,N2067&lt;&gt;999,L2067&lt;&gt;"Median"),IFERROR(VLOOKUP(A2067,'LBA Total'!A:P,16,0),"."),".")</f>
        <v>.</v>
      </c>
    </row>
    <row r="2068" spans="1:21" x14ac:dyDescent="0.3">
      <c r="A2068" s="1" t="str">
        <f t="shared" si="64"/>
        <v>2023|Whau Local Board Area|$50,001-$70,000</v>
      </c>
      <c r="B2068" t="s">
        <v>18</v>
      </c>
      <c r="C2068" t="s">
        <v>19</v>
      </c>
      <c r="D2068" t="s">
        <v>20</v>
      </c>
      <c r="E2068" t="s">
        <v>21</v>
      </c>
      <c r="F2068">
        <v>2023</v>
      </c>
      <c r="G2068">
        <v>2023</v>
      </c>
      <c r="H2068">
        <v>7611</v>
      </c>
      <c r="I2068" t="s">
        <v>73</v>
      </c>
      <c r="J2068">
        <v>99</v>
      </c>
      <c r="K2068" t="s">
        <v>23</v>
      </c>
      <c r="L2068">
        <v>4</v>
      </c>
      <c r="M2068" t="s">
        <v>36</v>
      </c>
      <c r="N2068">
        <v>1</v>
      </c>
      <c r="O2068" t="s">
        <v>33</v>
      </c>
      <c r="P2068">
        <v>969</v>
      </c>
      <c r="T2068" s="3">
        <f t="shared" si="65"/>
        <v>40.479999999999997</v>
      </c>
      <c r="U2068" s="3">
        <f>IF(AND(R2068&lt;&gt;"_U",N2068&lt;&gt;9999,N2068&lt;&gt;999,L2068&lt;&gt;"Median"),IFERROR(VLOOKUP(A2068,'LBA Total'!A:P,16,0),"."),".")</f>
        <v>2394</v>
      </c>
    </row>
    <row r="2069" spans="1:21" x14ac:dyDescent="0.3">
      <c r="A2069" s="1" t="str">
        <f t="shared" si="64"/>
        <v>2023|Whau Local Board Area|$50,001-$70,000</v>
      </c>
      <c r="B2069" t="s">
        <v>18</v>
      </c>
      <c r="C2069" t="s">
        <v>19</v>
      </c>
      <c r="D2069" t="s">
        <v>20</v>
      </c>
      <c r="E2069" t="s">
        <v>21</v>
      </c>
      <c r="F2069">
        <v>2023</v>
      </c>
      <c r="G2069">
        <v>2023</v>
      </c>
      <c r="H2069">
        <v>7611</v>
      </c>
      <c r="I2069" t="s">
        <v>73</v>
      </c>
      <c r="J2069">
        <v>99</v>
      </c>
      <c r="K2069" t="s">
        <v>23</v>
      </c>
      <c r="L2069">
        <v>4</v>
      </c>
      <c r="M2069" t="s">
        <v>36</v>
      </c>
      <c r="N2069">
        <v>2</v>
      </c>
      <c r="O2069" t="s">
        <v>28</v>
      </c>
      <c r="P2069">
        <v>1269</v>
      </c>
      <c r="T2069" s="3">
        <f t="shared" si="65"/>
        <v>53.01</v>
      </c>
      <c r="U2069" s="3">
        <f>IF(AND(R2069&lt;&gt;"_U",N2069&lt;&gt;9999,N2069&lt;&gt;999,L2069&lt;&gt;"Median"),IFERROR(VLOOKUP(A2069,'LBA Total'!A:P,16,0),"."),".")</f>
        <v>2394</v>
      </c>
    </row>
    <row r="2070" spans="1:21" x14ac:dyDescent="0.3">
      <c r="A2070" s="1" t="str">
        <f t="shared" si="64"/>
        <v>2023|Whau Local Board Area|$50,001-$70,000</v>
      </c>
      <c r="B2070" t="s">
        <v>18</v>
      </c>
      <c r="C2070" t="s">
        <v>19</v>
      </c>
      <c r="D2070" t="s">
        <v>20</v>
      </c>
      <c r="E2070" t="s">
        <v>21</v>
      </c>
      <c r="F2070">
        <v>2023</v>
      </c>
      <c r="G2070">
        <v>2023</v>
      </c>
      <c r="H2070">
        <v>7611</v>
      </c>
      <c r="I2070" t="s">
        <v>73</v>
      </c>
      <c r="J2070">
        <v>99</v>
      </c>
      <c r="K2070" t="s">
        <v>23</v>
      </c>
      <c r="L2070">
        <v>4</v>
      </c>
      <c r="M2070" t="s">
        <v>36</v>
      </c>
      <c r="N2070">
        <v>7777</v>
      </c>
      <c r="O2070" t="s">
        <v>37</v>
      </c>
      <c r="P2070">
        <v>2394</v>
      </c>
      <c r="T2070" s="3">
        <f t="shared" si="65"/>
        <v>100</v>
      </c>
      <c r="U2070" s="3">
        <f>IF(AND(R2070&lt;&gt;"_U",N2070&lt;&gt;9999,N2070&lt;&gt;999,L2070&lt;&gt;"Median"),IFERROR(VLOOKUP(A2070,'LBA Total'!A:P,16,0),"."),".")</f>
        <v>2394</v>
      </c>
    </row>
    <row r="2071" spans="1:21" x14ac:dyDescent="0.3">
      <c r="A2071" s="1" t="str">
        <f t="shared" si="64"/>
        <v>2023|Whau Local Board Area|$50,001-$70,000</v>
      </c>
      <c r="B2071" t="s">
        <v>18</v>
      </c>
      <c r="C2071" t="s">
        <v>19</v>
      </c>
      <c r="D2071" t="s">
        <v>20</v>
      </c>
      <c r="E2071" t="s">
        <v>21</v>
      </c>
      <c r="F2071">
        <v>2023</v>
      </c>
      <c r="G2071">
        <v>2023</v>
      </c>
      <c r="H2071">
        <v>7611</v>
      </c>
      <c r="I2071" t="s">
        <v>73</v>
      </c>
      <c r="J2071">
        <v>99</v>
      </c>
      <c r="K2071" t="s">
        <v>23</v>
      </c>
      <c r="L2071">
        <v>4</v>
      </c>
      <c r="M2071" t="s">
        <v>36</v>
      </c>
      <c r="N2071">
        <v>3</v>
      </c>
      <c r="O2071" t="s">
        <v>25</v>
      </c>
      <c r="P2071">
        <v>156</v>
      </c>
      <c r="T2071" s="3">
        <f t="shared" si="65"/>
        <v>6.52</v>
      </c>
      <c r="U2071" s="3">
        <f>IF(AND(R2071&lt;&gt;"_U",N2071&lt;&gt;9999,N2071&lt;&gt;999,L2071&lt;&gt;"Median"),IFERROR(VLOOKUP(A2071,'LBA Total'!A:P,16,0),"."),".")</f>
        <v>2394</v>
      </c>
    </row>
    <row r="2072" spans="1:21" x14ac:dyDescent="0.3">
      <c r="A2072" s="1" t="str">
        <f t="shared" si="64"/>
        <v>2023|Whau Local Board Area|$70,001-$100,000</v>
      </c>
      <c r="B2072" t="s">
        <v>18</v>
      </c>
      <c r="C2072" t="s">
        <v>19</v>
      </c>
      <c r="D2072" t="s">
        <v>20</v>
      </c>
      <c r="E2072" t="s">
        <v>21</v>
      </c>
      <c r="F2072">
        <v>2023</v>
      </c>
      <c r="G2072">
        <v>2023</v>
      </c>
      <c r="H2072">
        <v>7611</v>
      </c>
      <c r="I2072" t="s">
        <v>73</v>
      </c>
      <c r="J2072">
        <v>99</v>
      </c>
      <c r="K2072" t="s">
        <v>23</v>
      </c>
      <c r="L2072">
        <v>5</v>
      </c>
      <c r="M2072" t="s">
        <v>58</v>
      </c>
      <c r="N2072">
        <v>7777</v>
      </c>
      <c r="O2072" t="s">
        <v>37</v>
      </c>
      <c r="P2072">
        <v>3357</v>
      </c>
      <c r="T2072" s="3">
        <f t="shared" si="65"/>
        <v>100</v>
      </c>
      <c r="U2072" s="3">
        <f>IF(AND(R2072&lt;&gt;"_U",N2072&lt;&gt;9999,N2072&lt;&gt;999,L2072&lt;&gt;"Median"),IFERROR(VLOOKUP(A2072,'LBA Total'!A:P,16,0),"."),".")</f>
        <v>3357</v>
      </c>
    </row>
    <row r="2073" spans="1:21" x14ac:dyDescent="0.3">
      <c r="A2073" s="1" t="str">
        <f t="shared" si="64"/>
        <v>2023|Whau Local Board Area|$70,001-$100,000</v>
      </c>
      <c r="B2073" t="s">
        <v>18</v>
      </c>
      <c r="C2073" t="s">
        <v>19</v>
      </c>
      <c r="D2073" t="s">
        <v>20</v>
      </c>
      <c r="E2073" t="s">
        <v>21</v>
      </c>
      <c r="F2073">
        <v>2023</v>
      </c>
      <c r="G2073">
        <v>2023</v>
      </c>
      <c r="H2073">
        <v>7611</v>
      </c>
      <c r="I2073" t="s">
        <v>73</v>
      </c>
      <c r="J2073">
        <v>99</v>
      </c>
      <c r="K2073" t="s">
        <v>23</v>
      </c>
      <c r="L2073">
        <v>5</v>
      </c>
      <c r="M2073" t="s">
        <v>58</v>
      </c>
      <c r="N2073">
        <v>3</v>
      </c>
      <c r="O2073" t="s">
        <v>25</v>
      </c>
      <c r="P2073">
        <v>207</v>
      </c>
      <c r="T2073" s="3">
        <f t="shared" si="65"/>
        <v>6.17</v>
      </c>
      <c r="U2073" s="3">
        <f>IF(AND(R2073&lt;&gt;"_U",N2073&lt;&gt;9999,N2073&lt;&gt;999,L2073&lt;&gt;"Median"),IFERROR(VLOOKUP(A2073,'LBA Total'!A:P,16,0),"."),".")</f>
        <v>3357</v>
      </c>
    </row>
    <row r="2074" spans="1:21" x14ac:dyDescent="0.3">
      <c r="A2074" s="1" t="str">
        <f t="shared" si="64"/>
        <v>2023|Whau Local Board Area|$70,001-$100,000</v>
      </c>
      <c r="B2074" t="s">
        <v>18</v>
      </c>
      <c r="C2074" t="s">
        <v>19</v>
      </c>
      <c r="D2074" t="s">
        <v>20</v>
      </c>
      <c r="E2074" t="s">
        <v>21</v>
      </c>
      <c r="F2074">
        <v>2023</v>
      </c>
      <c r="G2074">
        <v>2023</v>
      </c>
      <c r="H2074">
        <v>7611</v>
      </c>
      <c r="I2074" t="s">
        <v>73</v>
      </c>
      <c r="J2074">
        <v>99</v>
      </c>
      <c r="K2074" t="s">
        <v>23</v>
      </c>
      <c r="L2074">
        <v>5</v>
      </c>
      <c r="M2074" t="s">
        <v>58</v>
      </c>
      <c r="N2074">
        <v>999</v>
      </c>
      <c r="O2074" t="s">
        <v>42</v>
      </c>
      <c r="P2074">
        <v>0</v>
      </c>
      <c r="T2074" s="3" t="str">
        <f t="shared" si="65"/>
        <v>.</v>
      </c>
      <c r="U2074" s="3" t="str">
        <f>IF(AND(R2074&lt;&gt;"_U",N2074&lt;&gt;9999,N2074&lt;&gt;999,L2074&lt;&gt;"Median"),IFERROR(VLOOKUP(A2074,'LBA Total'!A:P,16,0),"."),".")</f>
        <v>.</v>
      </c>
    </row>
    <row r="2075" spans="1:21" x14ac:dyDescent="0.3">
      <c r="A2075" s="1" t="str">
        <f t="shared" si="64"/>
        <v>2023|Whau Local Board Area|$70,001-$100,000</v>
      </c>
      <c r="B2075" t="s">
        <v>18</v>
      </c>
      <c r="C2075" t="s">
        <v>19</v>
      </c>
      <c r="D2075" t="s">
        <v>20</v>
      </c>
      <c r="E2075" t="s">
        <v>21</v>
      </c>
      <c r="F2075">
        <v>2023</v>
      </c>
      <c r="G2075">
        <v>2023</v>
      </c>
      <c r="H2075">
        <v>7611</v>
      </c>
      <c r="I2075" t="s">
        <v>73</v>
      </c>
      <c r="J2075">
        <v>99</v>
      </c>
      <c r="K2075" t="s">
        <v>23</v>
      </c>
      <c r="L2075">
        <v>5</v>
      </c>
      <c r="M2075" t="s">
        <v>58</v>
      </c>
      <c r="N2075">
        <v>9999</v>
      </c>
      <c r="O2075" t="s">
        <v>40</v>
      </c>
      <c r="P2075">
        <v>3357</v>
      </c>
      <c r="T2075" s="3" t="str">
        <f t="shared" si="65"/>
        <v>.</v>
      </c>
      <c r="U2075" s="3" t="str">
        <f>IF(AND(R2075&lt;&gt;"_U",N2075&lt;&gt;9999,N2075&lt;&gt;999,L2075&lt;&gt;"Median"),IFERROR(VLOOKUP(A2075,'LBA Total'!A:P,16,0),"."),".")</f>
        <v>.</v>
      </c>
    </row>
    <row r="2076" spans="1:21" x14ac:dyDescent="0.3">
      <c r="A2076" s="1" t="str">
        <f t="shared" si="64"/>
        <v>2023|Whau Local Board Area|$70,001-$100,000</v>
      </c>
      <c r="B2076" t="s">
        <v>18</v>
      </c>
      <c r="C2076" t="s">
        <v>19</v>
      </c>
      <c r="D2076" t="s">
        <v>20</v>
      </c>
      <c r="E2076" t="s">
        <v>21</v>
      </c>
      <c r="F2076">
        <v>2023</v>
      </c>
      <c r="G2076">
        <v>2023</v>
      </c>
      <c r="H2076">
        <v>7611</v>
      </c>
      <c r="I2076" t="s">
        <v>73</v>
      </c>
      <c r="J2076">
        <v>99</v>
      </c>
      <c r="K2076" t="s">
        <v>23</v>
      </c>
      <c r="L2076">
        <v>5</v>
      </c>
      <c r="M2076" t="s">
        <v>58</v>
      </c>
      <c r="N2076">
        <v>1</v>
      </c>
      <c r="O2076" t="s">
        <v>33</v>
      </c>
      <c r="P2076">
        <v>1449</v>
      </c>
      <c r="T2076" s="3">
        <f t="shared" si="65"/>
        <v>43.16</v>
      </c>
      <c r="U2076" s="3">
        <f>IF(AND(R2076&lt;&gt;"_U",N2076&lt;&gt;9999,N2076&lt;&gt;999,L2076&lt;&gt;"Median"),IFERROR(VLOOKUP(A2076,'LBA Total'!A:P,16,0),"."),".")</f>
        <v>3357</v>
      </c>
    </row>
    <row r="2077" spans="1:21" x14ac:dyDescent="0.3">
      <c r="A2077" s="1" t="str">
        <f t="shared" si="64"/>
        <v>2023|Whau Local Board Area|$70,001-$100,000</v>
      </c>
      <c r="B2077" t="s">
        <v>18</v>
      </c>
      <c r="C2077" t="s">
        <v>19</v>
      </c>
      <c r="D2077" t="s">
        <v>20</v>
      </c>
      <c r="E2077" t="s">
        <v>21</v>
      </c>
      <c r="F2077">
        <v>2023</v>
      </c>
      <c r="G2077">
        <v>2023</v>
      </c>
      <c r="H2077">
        <v>7611</v>
      </c>
      <c r="I2077" t="s">
        <v>73</v>
      </c>
      <c r="J2077">
        <v>99</v>
      </c>
      <c r="K2077" t="s">
        <v>23</v>
      </c>
      <c r="L2077">
        <v>5</v>
      </c>
      <c r="M2077" t="s">
        <v>58</v>
      </c>
      <c r="N2077">
        <v>2</v>
      </c>
      <c r="O2077" t="s">
        <v>28</v>
      </c>
      <c r="P2077">
        <v>1701</v>
      </c>
      <c r="T2077" s="3">
        <f t="shared" si="65"/>
        <v>50.67</v>
      </c>
      <c r="U2077" s="3">
        <f>IF(AND(R2077&lt;&gt;"_U",N2077&lt;&gt;9999,N2077&lt;&gt;999,L2077&lt;&gt;"Median"),IFERROR(VLOOKUP(A2077,'LBA Total'!A:P,16,0),"."),".")</f>
        <v>3357</v>
      </c>
    </row>
    <row r="2078" spans="1:21" x14ac:dyDescent="0.3">
      <c r="A2078" s="1" t="str">
        <f t="shared" si="64"/>
        <v>2023|Whau Local Board Area|$100,001-$150,000</v>
      </c>
      <c r="B2078" t="s">
        <v>18</v>
      </c>
      <c r="C2078" t="s">
        <v>19</v>
      </c>
      <c r="D2078" t="s">
        <v>20</v>
      </c>
      <c r="E2078" t="s">
        <v>21</v>
      </c>
      <c r="F2078">
        <v>2023</v>
      </c>
      <c r="G2078">
        <v>2023</v>
      </c>
      <c r="H2078">
        <v>7611</v>
      </c>
      <c r="I2078" t="s">
        <v>73</v>
      </c>
      <c r="J2078">
        <v>99</v>
      </c>
      <c r="K2078" t="s">
        <v>23</v>
      </c>
      <c r="L2078">
        <v>6</v>
      </c>
      <c r="M2078" t="s">
        <v>59</v>
      </c>
      <c r="N2078">
        <v>999</v>
      </c>
      <c r="O2078" t="s">
        <v>42</v>
      </c>
      <c r="P2078">
        <v>0</v>
      </c>
      <c r="T2078" s="3" t="str">
        <f t="shared" si="65"/>
        <v>.</v>
      </c>
      <c r="U2078" s="3" t="str">
        <f>IF(AND(R2078&lt;&gt;"_U",N2078&lt;&gt;9999,N2078&lt;&gt;999,L2078&lt;&gt;"Median"),IFERROR(VLOOKUP(A2078,'LBA Total'!A:P,16,0),"."),".")</f>
        <v>.</v>
      </c>
    </row>
    <row r="2079" spans="1:21" x14ac:dyDescent="0.3">
      <c r="A2079" s="1" t="str">
        <f t="shared" si="64"/>
        <v>2023|Whau Local Board Area|$100,001-$150,000</v>
      </c>
      <c r="B2079" t="s">
        <v>18</v>
      </c>
      <c r="C2079" t="s">
        <v>19</v>
      </c>
      <c r="D2079" t="s">
        <v>20</v>
      </c>
      <c r="E2079" t="s">
        <v>21</v>
      </c>
      <c r="F2079">
        <v>2023</v>
      </c>
      <c r="G2079">
        <v>2023</v>
      </c>
      <c r="H2079">
        <v>7611</v>
      </c>
      <c r="I2079" t="s">
        <v>73</v>
      </c>
      <c r="J2079">
        <v>99</v>
      </c>
      <c r="K2079" t="s">
        <v>23</v>
      </c>
      <c r="L2079">
        <v>6</v>
      </c>
      <c r="M2079" t="s">
        <v>59</v>
      </c>
      <c r="N2079">
        <v>9999</v>
      </c>
      <c r="O2079" t="s">
        <v>40</v>
      </c>
      <c r="P2079">
        <v>5232</v>
      </c>
      <c r="T2079" s="3" t="str">
        <f t="shared" si="65"/>
        <v>.</v>
      </c>
      <c r="U2079" s="3" t="str">
        <f>IF(AND(R2079&lt;&gt;"_U",N2079&lt;&gt;9999,N2079&lt;&gt;999,L2079&lt;&gt;"Median"),IFERROR(VLOOKUP(A2079,'LBA Total'!A:P,16,0),"."),".")</f>
        <v>.</v>
      </c>
    </row>
    <row r="2080" spans="1:21" x14ac:dyDescent="0.3">
      <c r="A2080" s="1" t="str">
        <f t="shared" si="64"/>
        <v>2023|Whau Local Board Area|$100,001-$150,000</v>
      </c>
      <c r="B2080" t="s">
        <v>18</v>
      </c>
      <c r="C2080" t="s">
        <v>19</v>
      </c>
      <c r="D2080" t="s">
        <v>20</v>
      </c>
      <c r="E2080" t="s">
        <v>21</v>
      </c>
      <c r="F2080">
        <v>2023</v>
      </c>
      <c r="G2080">
        <v>2023</v>
      </c>
      <c r="H2080">
        <v>7611</v>
      </c>
      <c r="I2080" t="s">
        <v>73</v>
      </c>
      <c r="J2080">
        <v>99</v>
      </c>
      <c r="K2080" t="s">
        <v>23</v>
      </c>
      <c r="L2080">
        <v>6</v>
      </c>
      <c r="M2080" t="s">
        <v>59</v>
      </c>
      <c r="N2080">
        <v>1</v>
      </c>
      <c r="O2080" t="s">
        <v>33</v>
      </c>
      <c r="P2080">
        <v>2571</v>
      </c>
      <c r="T2080" s="3">
        <f t="shared" si="65"/>
        <v>49.14</v>
      </c>
      <c r="U2080" s="3">
        <f>IF(AND(R2080&lt;&gt;"_U",N2080&lt;&gt;9999,N2080&lt;&gt;999,L2080&lt;&gt;"Median"),IFERROR(VLOOKUP(A2080,'LBA Total'!A:P,16,0),"."),".")</f>
        <v>5232</v>
      </c>
    </row>
    <row r="2081" spans="1:21" x14ac:dyDescent="0.3">
      <c r="A2081" s="1" t="str">
        <f t="shared" si="64"/>
        <v>2023|Whau Local Board Area|$100,001-$150,000</v>
      </c>
      <c r="B2081" t="s">
        <v>18</v>
      </c>
      <c r="C2081" t="s">
        <v>19</v>
      </c>
      <c r="D2081" t="s">
        <v>20</v>
      </c>
      <c r="E2081" t="s">
        <v>21</v>
      </c>
      <c r="F2081">
        <v>2023</v>
      </c>
      <c r="G2081">
        <v>2023</v>
      </c>
      <c r="H2081">
        <v>7611</v>
      </c>
      <c r="I2081" t="s">
        <v>73</v>
      </c>
      <c r="J2081">
        <v>99</v>
      </c>
      <c r="K2081" t="s">
        <v>23</v>
      </c>
      <c r="L2081">
        <v>6</v>
      </c>
      <c r="M2081" t="s">
        <v>59</v>
      </c>
      <c r="N2081">
        <v>2</v>
      </c>
      <c r="O2081" t="s">
        <v>28</v>
      </c>
      <c r="P2081">
        <v>2310</v>
      </c>
      <c r="T2081" s="3">
        <f t="shared" si="65"/>
        <v>44.15</v>
      </c>
      <c r="U2081" s="3">
        <f>IF(AND(R2081&lt;&gt;"_U",N2081&lt;&gt;9999,N2081&lt;&gt;999,L2081&lt;&gt;"Median"),IFERROR(VLOOKUP(A2081,'LBA Total'!A:P,16,0),"."),".")</f>
        <v>5232</v>
      </c>
    </row>
    <row r="2082" spans="1:21" x14ac:dyDescent="0.3">
      <c r="A2082" s="1" t="str">
        <f t="shared" si="64"/>
        <v>2023|Whau Local Board Area|$100,001-$150,000</v>
      </c>
      <c r="B2082" t="s">
        <v>18</v>
      </c>
      <c r="C2082" t="s">
        <v>19</v>
      </c>
      <c r="D2082" t="s">
        <v>20</v>
      </c>
      <c r="E2082" t="s">
        <v>21</v>
      </c>
      <c r="F2082">
        <v>2023</v>
      </c>
      <c r="G2082">
        <v>2023</v>
      </c>
      <c r="H2082">
        <v>7611</v>
      </c>
      <c r="I2082" t="s">
        <v>73</v>
      </c>
      <c r="J2082">
        <v>99</v>
      </c>
      <c r="K2082" t="s">
        <v>23</v>
      </c>
      <c r="L2082">
        <v>6</v>
      </c>
      <c r="M2082" t="s">
        <v>59</v>
      </c>
      <c r="N2082">
        <v>3</v>
      </c>
      <c r="O2082" t="s">
        <v>25</v>
      </c>
      <c r="P2082">
        <v>354</v>
      </c>
      <c r="T2082" s="3">
        <f t="shared" si="65"/>
        <v>6.77</v>
      </c>
      <c r="U2082" s="3">
        <f>IF(AND(R2082&lt;&gt;"_U",N2082&lt;&gt;9999,N2082&lt;&gt;999,L2082&lt;&gt;"Median"),IFERROR(VLOOKUP(A2082,'LBA Total'!A:P,16,0),"."),".")</f>
        <v>5232</v>
      </c>
    </row>
    <row r="2083" spans="1:21" x14ac:dyDescent="0.3">
      <c r="A2083" s="1" t="str">
        <f t="shared" si="64"/>
        <v>2023|Whau Local Board Area|$100,001-$150,000</v>
      </c>
      <c r="B2083" t="s">
        <v>18</v>
      </c>
      <c r="C2083" t="s">
        <v>19</v>
      </c>
      <c r="D2083" t="s">
        <v>20</v>
      </c>
      <c r="E2083" t="s">
        <v>21</v>
      </c>
      <c r="F2083">
        <v>2023</v>
      </c>
      <c r="G2083">
        <v>2023</v>
      </c>
      <c r="H2083">
        <v>7611</v>
      </c>
      <c r="I2083" t="s">
        <v>73</v>
      </c>
      <c r="J2083">
        <v>99</v>
      </c>
      <c r="K2083" t="s">
        <v>23</v>
      </c>
      <c r="L2083">
        <v>6</v>
      </c>
      <c r="M2083" t="s">
        <v>59</v>
      </c>
      <c r="N2083">
        <v>7777</v>
      </c>
      <c r="O2083" t="s">
        <v>37</v>
      </c>
      <c r="P2083">
        <v>5232</v>
      </c>
      <c r="T2083" s="3">
        <f t="shared" si="65"/>
        <v>100</v>
      </c>
      <c r="U2083" s="3">
        <f>IF(AND(R2083&lt;&gt;"_U",N2083&lt;&gt;9999,N2083&lt;&gt;999,L2083&lt;&gt;"Median"),IFERROR(VLOOKUP(A2083,'LBA Total'!A:P,16,0),"."),".")</f>
        <v>5232</v>
      </c>
    </row>
    <row r="2084" spans="1:21" x14ac:dyDescent="0.3">
      <c r="A2084" s="1" t="str">
        <f t="shared" si="64"/>
        <v>2023|Whau Local Board Area|$150,001-$200,000</v>
      </c>
      <c r="B2084" t="s">
        <v>18</v>
      </c>
      <c r="C2084" t="s">
        <v>19</v>
      </c>
      <c r="D2084" t="s">
        <v>20</v>
      </c>
      <c r="E2084" t="s">
        <v>21</v>
      </c>
      <c r="F2084">
        <v>2023</v>
      </c>
      <c r="G2084">
        <v>2023</v>
      </c>
      <c r="H2084">
        <v>7611</v>
      </c>
      <c r="I2084" t="s">
        <v>73</v>
      </c>
      <c r="J2084">
        <v>99</v>
      </c>
      <c r="K2084" t="s">
        <v>23</v>
      </c>
      <c r="L2084">
        <v>7</v>
      </c>
      <c r="M2084" t="s">
        <v>43</v>
      </c>
      <c r="N2084">
        <v>7777</v>
      </c>
      <c r="O2084" t="s">
        <v>37</v>
      </c>
      <c r="P2084">
        <v>3909</v>
      </c>
      <c r="T2084" s="3">
        <f t="shared" si="65"/>
        <v>100</v>
      </c>
      <c r="U2084" s="3">
        <f>IF(AND(R2084&lt;&gt;"_U",N2084&lt;&gt;9999,N2084&lt;&gt;999,L2084&lt;&gt;"Median"),IFERROR(VLOOKUP(A2084,'LBA Total'!A:P,16,0),"."),".")</f>
        <v>3909</v>
      </c>
    </row>
    <row r="2085" spans="1:21" x14ac:dyDescent="0.3">
      <c r="A2085" s="1" t="str">
        <f t="shared" si="64"/>
        <v>2023|Whau Local Board Area|$150,001-$200,000</v>
      </c>
      <c r="B2085" t="s">
        <v>18</v>
      </c>
      <c r="C2085" t="s">
        <v>19</v>
      </c>
      <c r="D2085" t="s">
        <v>20</v>
      </c>
      <c r="E2085" t="s">
        <v>21</v>
      </c>
      <c r="F2085">
        <v>2023</v>
      </c>
      <c r="G2085">
        <v>2023</v>
      </c>
      <c r="H2085">
        <v>7611</v>
      </c>
      <c r="I2085" t="s">
        <v>73</v>
      </c>
      <c r="J2085">
        <v>99</v>
      </c>
      <c r="K2085" t="s">
        <v>23</v>
      </c>
      <c r="L2085">
        <v>7</v>
      </c>
      <c r="M2085" t="s">
        <v>43</v>
      </c>
      <c r="N2085">
        <v>999</v>
      </c>
      <c r="O2085" t="s">
        <v>42</v>
      </c>
      <c r="P2085">
        <v>0</v>
      </c>
      <c r="T2085" s="3" t="str">
        <f t="shared" si="65"/>
        <v>.</v>
      </c>
      <c r="U2085" s="3" t="str">
        <f>IF(AND(R2085&lt;&gt;"_U",N2085&lt;&gt;9999,N2085&lt;&gt;999,L2085&lt;&gt;"Median"),IFERROR(VLOOKUP(A2085,'LBA Total'!A:P,16,0),"."),".")</f>
        <v>.</v>
      </c>
    </row>
    <row r="2086" spans="1:21" x14ac:dyDescent="0.3">
      <c r="A2086" s="1" t="str">
        <f t="shared" si="64"/>
        <v>2023|Whau Local Board Area|$150,001-$200,000</v>
      </c>
      <c r="B2086" t="s">
        <v>18</v>
      </c>
      <c r="C2086" t="s">
        <v>19</v>
      </c>
      <c r="D2086" t="s">
        <v>20</v>
      </c>
      <c r="E2086" t="s">
        <v>21</v>
      </c>
      <c r="F2086">
        <v>2023</v>
      </c>
      <c r="G2086">
        <v>2023</v>
      </c>
      <c r="H2086">
        <v>7611</v>
      </c>
      <c r="I2086" t="s">
        <v>73</v>
      </c>
      <c r="J2086">
        <v>99</v>
      </c>
      <c r="K2086" t="s">
        <v>23</v>
      </c>
      <c r="L2086">
        <v>7</v>
      </c>
      <c r="M2086" t="s">
        <v>43</v>
      </c>
      <c r="N2086">
        <v>9999</v>
      </c>
      <c r="O2086" t="s">
        <v>40</v>
      </c>
      <c r="P2086">
        <v>3909</v>
      </c>
      <c r="T2086" s="3" t="str">
        <f t="shared" si="65"/>
        <v>.</v>
      </c>
      <c r="U2086" s="3" t="str">
        <f>IF(AND(R2086&lt;&gt;"_U",N2086&lt;&gt;9999,N2086&lt;&gt;999,L2086&lt;&gt;"Median"),IFERROR(VLOOKUP(A2086,'LBA Total'!A:P,16,0),"."),".")</f>
        <v>.</v>
      </c>
    </row>
    <row r="2087" spans="1:21" x14ac:dyDescent="0.3">
      <c r="A2087" s="1" t="str">
        <f t="shared" si="64"/>
        <v>2023|Whau Local Board Area|$150,001-$200,000</v>
      </c>
      <c r="B2087" t="s">
        <v>18</v>
      </c>
      <c r="C2087" t="s">
        <v>19</v>
      </c>
      <c r="D2087" t="s">
        <v>20</v>
      </c>
      <c r="E2087" t="s">
        <v>21</v>
      </c>
      <c r="F2087">
        <v>2023</v>
      </c>
      <c r="G2087">
        <v>2023</v>
      </c>
      <c r="H2087">
        <v>7611</v>
      </c>
      <c r="I2087" t="s">
        <v>73</v>
      </c>
      <c r="J2087">
        <v>99</v>
      </c>
      <c r="K2087" t="s">
        <v>23</v>
      </c>
      <c r="L2087">
        <v>7</v>
      </c>
      <c r="M2087" t="s">
        <v>43</v>
      </c>
      <c r="N2087">
        <v>1</v>
      </c>
      <c r="O2087" t="s">
        <v>33</v>
      </c>
      <c r="P2087">
        <v>2304</v>
      </c>
      <c r="T2087" s="3">
        <f t="shared" si="65"/>
        <v>58.94</v>
      </c>
      <c r="U2087" s="3">
        <f>IF(AND(R2087&lt;&gt;"_U",N2087&lt;&gt;9999,N2087&lt;&gt;999,L2087&lt;&gt;"Median"),IFERROR(VLOOKUP(A2087,'LBA Total'!A:P,16,0),"."),".")</f>
        <v>3909</v>
      </c>
    </row>
    <row r="2088" spans="1:21" x14ac:dyDescent="0.3">
      <c r="A2088" s="1" t="str">
        <f t="shared" si="64"/>
        <v>2023|Whau Local Board Area|$150,001-$200,000</v>
      </c>
      <c r="B2088" t="s">
        <v>18</v>
      </c>
      <c r="C2088" t="s">
        <v>19</v>
      </c>
      <c r="D2088" t="s">
        <v>20</v>
      </c>
      <c r="E2088" t="s">
        <v>21</v>
      </c>
      <c r="F2088">
        <v>2023</v>
      </c>
      <c r="G2088">
        <v>2023</v>
      </c>
      <c r="H2088">
        <v>7611</v>
      </c>
      <c r="I2088" t="s">
        <v>73</v>
      </c>
      <c r="J2088">
        <v>99</v>
      </c>
      <c r="K2088" t="s">
        <v>23</v>
      </c>
      <c r="L2088">
        <v>7</v>
      </c>
      <c r="M2088" t="s">
        <v>43</v>
      </c>
      <c r="N2088">
        <v>2</v>
      </c>
      <c r="O2088" t="s">
        <v>28</v>
      </c>
      <c r="P2088">
        <v>1311</v>
      </c>
      <c r="T2088" s="3">
        <f t="shared" si="65"/>
        <v>33.54</v>
      </c>
      <c r="U2088" s="3">
        <f>IF(AND(R2088&lt;&gt;"_U",N2088&lt;&gt;9999,N2088&lt;&gt;999,L2088&lt;&gt;"Median"),IFERROR(VLOOKUP(A2088,'LBA Total'!A:P,16,0),"."),".")</f>
        <v>3909</v>
      </c>
    </row>
    <row r="2089" spans="1:21" x14ac:dyDescent="0.3">
      <c r="A2089" s="1" t="str">
        <f t="shared" si="64"/>
        <v>2023|Whau Local Board Area|$150,001-$200,000</v>
      </c>
      <c r="B2089" t="s">
        <v>18</v>
      </c>
      <c r="C2089" t="s">
        <v>19</v>
      </c>
      <c r="D2089" t="s">
        <v>20</v>
      </c>
      <c r="E2089" t="s">
        <v>21</v>
      </c>
      <c r="F2089">
        <v>2023</v>
      </c>
      <c r="G2089">
        <v>2023</v>
      </c>
      <c r="H2089">
        <v>7611</v>
      </c>
      <c r="I2089" t="s">
        <v>73</v>
      </c>
      <c r="J2089">
        <v>99</v>
      </c>
      <c r="K2089" t="s">
        <v>23</v>
      </c>
      <c r="L2089">
        <v>7</v>
      </c>
      <c r="M2089" t="s">
        <v>43</v>
      </c>
      <c r="N2089">
        <v>3</v>
      </c>
      <c r="O2089" t="s">
        <v>25</v>
      </c>
      <c r="P2089">
        <v>294</v>
      </c>
      <c r="T2089" s="3">
        <f t="shared" si="65"/>
        <v>7.52</v>
      </c>
      <c r="U2089" s="3">
        <f>IF(AND(R2089&lt;&gt;"_U",N2089&lt;&gt;9999,N2089&lt;&gt;999,L2089&lt;&gt;"Median"),IFERROR(VLOOKUP(A2089,'LBA Total'!A:P,16,0),"."),".")</f>
        <v>3909</v>
      </c>
    </row>
    <row r="2090" spans="1:21" x14ac:dyDescent="0.3">
      <c r="A2090" s="1" t="str">
        <f t="shared" si="64"/>
        <v>2023|Whau Local Board Area|$200,001 or more</v>
      </c>
      <c r="B2090" t="s">
        <v>18</v>
      </c>
      <c r="C2090" t="s">
        <v>19</v>
      </c>
      <c r="D2090" t="s">
        <v>20</v>
      </c>
      <c r="E2090" t="s">
        <v>21</v>
      </c>
      <c r="F2090">
        <v>2023</v>
      </c>
      <c r="G2090">
        <v>2023</v>
      </c>
      <c r="H2090">
        <v>7611</v>
      </c>
      <c r="I2090" t="s">
        <v>73</v>
      </c>
      <c r="J2090">
        <v>99</v>
      </c>
      <c r="K2090" t="s">
        <v>23</v>
      </c>
      <c r="L2090">
        <v>8</v>
      </c>
      <c r="M2090" t="s">
        <v>27</v>
      </c>
      <c r="N2090">
        <v>3</v>
      </c>
      <c r="O2090" t="s">
        <v>25</v>
      </c>
      <c r="P2090">
        <v>402</v>
      </c>
      <c r="T2090" s="3">
        <f t="shared" si="65"/>
        <v>9.84</v>
      </c>
      <c r="U2090" s="3">
        <f>IF(AND(R2090&lt;&gt;"_U",N2090&lt;&gt;9999,N2090&lt;&gt;999,L2090&lt;&gt;"Median"),IFERROR(VLOOKUP(A2090,'LBA Total'!A:P,16,0),"."),".")</f>
        <v>4086</v>
      </c>
    </row>
    <row r="2091" spans="1:21" x14ac:dyDescent="0.3">
      <c r="A2091" s="1" t="str">
        <f t="shared" si="64"/>
        <v>2023|Whau Local Board Area|$200,001 or more</v>
      </c>
      <c r="B2091" t="s">
        <v>18</v>
      </c>
      <c r="C2091" t="s">
        <v>19</v>
      </c>
      <c r="D2091" t="s">
        <v>20</v>
      </c>
      <c r="E2091" t="s">
        <v>21</v>
      </c>
      <c r="F2091">
        <v>2023</v>
      </c>
      <c r="G2091">
        <v>2023</v>
      </c>
      <c r="H2091">
        <v>7611</v>
      </c>
      <c r="I2091" t="s">
        <v>73</v>
      </c>
      <c r="J2091">
        <v>99</v>
      </c>
      <c r="K2091" t="s">
        <v>23</v>
      </c>
      <c r="L2091">
        <v>8</v>
      </c>
      <c r="M2091" t="s">
        <v>27</v>
      </c>
      <c r="N2091">
        <v>9999</v>
      </c>
      <c r="O2091" t="s">
        <v>40</v>
      </c>
      <c r="P2091">
        <v>4086</v>
      </c>
      <c r="T2091" s="3" t="str">
        <f t="shared" si="65"/>
        <v>.</v>
      </c>
      <c r="U2091" s="3" t="str">
        <f>IF(AND(R2091&lt;&gt;"_U",N2091&lt;&gt;9999,N2091&lt;&gt;999,L2091&lt;&gt;"Median"),IFERROR(VLOOKUP(A2091,'LBA Total'!A:P,16,0),"."),".")</f>
        <v>.</v>
      </c>
    </row>
    <row r="2092" spans="1:21" x14ac:dyDescent="0.3">
      <c r="A2092" s="1" t="str">
        <f t="shared" si="64"/>
        <v>2023|Whau Local Board Area|$200,001 or more</v>
      </c>
      <c r="B2092" t="s">
        <v>18</v>
      </c>
      <c r="C2092" t="s">
        <v>19</v>
      </c>
      <c r="D2092" t="s">
        <v>20</v>
      </c>
      <c r="E2092" t="s">
        <v>21</v>
      </c>
      <c r="F2092">
        <v>2023</v>
      </c>
      <c r="G2092">
        <v>2023</v>
      </c>
      <c r="H2092">
        <v>7611</v>
      </c>
      <c r="I2092" t="s">
        <v>73</v>
      </c>
      <c r="J2092">
        <v>99</v>
      </c>
      <c r="K2092" t="s">
        <v>23</v>
      </c>
      <c r="L2092">
        <v>8</v>
      </c>
      <c r="M2092" t="s">
        <v>27</v>
      </c>
      <c r="N2092">
        <v>7777</v>
      </c>
      <c r="O2092" t="s">
        <v>37</v>
      </c>
      <c r="P2092">
        <v>4086</v>
      </c>
      <c r="T2092" s="3">
        <f t="shared" si="65"/>
        <v>100</v>
      </c>
      <c r="U2092" s="3">
        <f>IF(AND(R2092&lt;&gt;"_U",N2092&lt;&gt;9999,N2092&lt;&gt;999,L2092&lt;&gt;"Median"),IFERROR(VLOOKUP(A2092,'LBA Total'!A:P,16,0),"."),".")</f>
        <v>4086</v>
      </c>
    </row>
    <row r="2093" spans="1:21" x14ac:dyDescent="0.3">
      <c r="A2093" s="1" t="str">
        <f t="shared" si="64"/>
        <v>2023|Whau Local Board Area|$200,001 or more</v>
      </c>
      <c r="B2093" t="s">
        <v>18</v>
      </c>
      <c r="C2093" t="s">
        <v>19</v>
      </c>
      <c r="D2093" t="s">
        <v>20</v>
      </c>
      <c r="E2093" t="s">
        <v>21</v>
      </c>
      <c r="F2093">
        <v>2023</v>
      </c>
      <c r="G2093">
        <v>2023</v>
      </c>
      <c r="H2093">
        <v>7611</v>
      </c>
      <c r="I2093" t="s">
        <v>73</v>
      </c>
      <c r="J2093">
        <v>99</v>
      </c>
      <c r="K2093" t="s">
        <v>23</v>
      </c>
      <c r="L2093">
        <v>8</v>
      </c>
      <c r="M2093" t="s">
        <v>27</v>
      </c>
      <c r="N2093">
        <v>999</v>
      </c>
      <c r="O2093" t="s">
        <v>42</v>
      </c>
      <c r="P2093">
        <v>0</v>
      </c>
      <c r="T2093" s="3" t="str">
        <f t="shared" si="65"/>
        <v>.</v>
      </c>
      <c r="U2093" s="3" t="str">
        <f>IF(AND(R2093&lt;&gt;"_U",N2093&lt;&gt;9999,N2093&lt;&gt;999,L2093&lt;&gt;"Median"),IFERROR(VLOOKUP(A2093,'LBA Total'!A:P,16,0),"."),".")</f>
        <v>.</v>
      </c>
    </row>
    <row r="2094" spans="1:21" x14ac:dyDescent="0.3">
      <c r="A2094" s="1" t="str">
        <f t="shared" si="64"/>
        <v>2023|Whau Local Board Area|$200,001 or more</v>
      </c>
      <c r="B2094" t="s">
        <v>18</v>
      </c>
      <c r="C2094" t="s">
        <v>19</v>
      </c>
      <c r="D2094" t="s">
        <v>20</v>
      </c>
      <c r="E2094" t="s">
        <v>21</v>
      </c>
      <c r="F2094">
        <v>2023</v>
      </c>
      <c r="G2094">
        <v>2023</v>
      </c>
      <c r="H2094">
        <v>7611</v>
      </c>
      <c r="I2094" t="s">
        <v>73</v>
      </c>
      <c r="J2094">
        <v>99</v>
      </c>
      <c r="K2094" t="s">
        <v>23</v>
      </c>
      <c r="L2094">
        <v>8</v>
      </c>
      <c r="M2094" t="s">
        <v>27</v>
      </c>
      <c r="N2094">
        <v>1</v>
      </c>
      <c r="O2094" t="s">
        <v>33</v>
      </c>
      <c r="P2094">
        <v>2571</v>
      </c>
      <c r="T2094" s="3">
        <f t="shared" si="65"/>
        <v>62.92</v>
      </c>
      <c r="U2094" s="3">
        <f>IF(AND(R2094&lt;&gt;"_U",N2094&lt;&gt;9999,N2094&lt;&gt;999,L2094&lt;&gt;"Median"),IFERROR(VLOOKUP(A2094,'LBA Total'!A:P,16,0),"."),".")</f>
        <v>4086</v>
      </c>
    </row>
    <row r="2095" spans="1:21" x14ac:dyDescent="0.3">
      <c r="A2095" s="1" t="str">
        <f t="shared" si="64"/>
        <v>2023|Whau Local Board Area|$200,001 or more</v>
      </c>
      <c r="B2095" t="s">
        <v>18</v>
      </c>
      <c r="C2095" t="s">
        <v>19</v>
      </c>
      <c r="D2095" t="s">
        <v>20</v>
      </c>
      <c r="E2095" t="s">
        <v>21</v>
      </c>
      <c r="F2095">
        <v>2023</v>
      </c>
      <c r="G2095">
        <v>2023</v>
      </c>
      <c r="H2095">
        <v>7611</v>
      </c>
      <c r="I2095" t="s">
        <v>73</v>
      </c>
      <c r="J2095">
        <v>99</v>
      </c>
      <c r="K2095" t="s">
        <v>23</v>
      </c>
      <c r="L2095">
        <v>8</v>
      </c>
      <c r="M2095" t="s">
        <v>27</v>
      </c>
      <c r="N2095">
        <v>2</v>
      </c>
      <c r="O2095" t="s">
        <v>28</v>
      </c>
      <c r="P2095">
        <v>1113</v>
      </c>
      <c r="T2095" s="3">
        <f t="shared" si="65"/>
        <v>27.24</v>
      </c>
      <c r="U2095" s="3">
        <f>IF(AND(R2095&lt;&gt;"_U",N2095&lt;&gt;9999,N2095&lt;&gt;999,L2095&lt;&gt;"Median"),IFERROR(VLOOKUP(A2095,'LBA Total'!A:P,16,0),"."),".")</f>
        <v>4086</v>
      </c>
    </row>
    <row r="2096" spans="1:21" x14ac:dyDescent="0.3">
      <c r="A2096" s="1" t="str">
        <f t="shared" si="64"/>
        <v>2023|Whau Local Board Area|Total stated - total household income</v>
      </c>
      <c r="B2096" t="s">
        <v>18</v>
      </c>
      <c r="C2096" t="s">
        <v>19</v>
      </c>
      <c r="D2096" t="s">
        <v>20</v>
      </c>
      <c r="E2096" t="s">
        <v>21</v>
      </c>
      <c r="F2096">
        <v>2023</v>
      </c>
      <c r="G2096">
        <v>2023</v>
      </c>
      <c r="H2096">
        <v>7611</v>
      </c>
      <c r="I2096" t="s">
        <v>73</v>
      </c>
      <c r="J2096">
        <v>99</v>
      </c>
      <c r="K2096" t="s">
        <v>23</v>
      </c>
      <c r="L2096">
        <v>77</v>
      </c>
      <c r="M2096" t="s">
        <v>32</v>
      </c>
      <c r="N2096">
        <v>2</v>
      </c>
      <c r="O2096" t="s">
        <v>28</v>
      </c>
      <c r="P2096">
        <v>11142</v>
      </c>
      <c r="T2096" s="3">
        <f t="shared" si="65"/>
        <v>43.78</v>
      </c>
      <c r="U2096" s="3">
        <f>IF(AND(R2096&lt;&gt;"_U",N2096&lt;&gt;9999,N2096&lt;&gt;999,L2096&lt;&gt;"Median"),IFERROR(VLOOKUP(A2096,'LBA Total'!A:P,16,0),"."),".")</f>
        <v>25452</v>
      </c>
    </row>
    <row r="2097" spans="1:21" x14ac:dyDescent="0.3">
      <c r="A2097" s="1" t="str">
        <f t="shared" si="64"/>
        <v>2023|Whau Local Board Area|Total stated - total household income</v>
      </c>
      <c r="B2097" t="s">
        <v>18</v>
      </c>
      <c r="C2097" t="s">
        <v>19</v>
      </c>
      <c r="D2097" t="s">
        <v>20</v>
      </c>
      <c r="E2097" t="s">
        <v>21</v>
      </c>
      <c r="F2097">
        <v>2023</v>
      </c>
      <c r="G2097">
        <v>2023</v>
      </c>
      <c r="H2097">
        <v>7611</v>
      </c>
      <c r="I2097" t="s">
        <v>73</v>
      </c>
      <c r="J2097">
        <v>99</v>
      </c>
      <c r="K2097" t="s">
        <v>23</v>
      </c>
      <c r="L2097">
        <v>77</v>
      </c>
      <c r="M2097" t="s">
        <v>32</v>
      </c>
      <c r="N2097">
        <v>3</v>
      </c>
      <c r="O2097" t="s">
        <v>25</v>
      </c>
      <c r="P2097">
        <v>1827</v>
      </c>
      <c r="T2097" s="3">
        <f t="shared" si="65"/>
        <v>7.18</v>
      </c>
      <c r="U2097" s="3">
        <f>IF(AND(R2097&lt;&gt;"_U",N2097&lt;&gt;9999,N2097&lt;&gt;999,L2097&lt;&gt;"Median"),IFERROR(VLOOKUP(A2097,'LBA Total'!A:P,16,0),"."),".")</f>
        <v>25452</v>
      </c>
    </row>
    <row r="2098" spans="1:21" x14ac:dyDescent="0.3">
      <c r="A2098" s="1" t="str">
        <f t="shared" si="64"/>
        <v>2023|Whau Local Board Area|Total stated - total household income</v>
      </c>
      <c r="B2098" t="s">
        <v>18</v>
      </c>
      <c r="C2098" t="s">
        <v>19</v>
      </c>
      <c r="D2098" t="s">
        <v>20</v>
      </c>
      <c r="E2098" t="s">
        <v>21</v>
      </c>
      <c r="F2098">
        <v>2023</v>
      </c>
      <c r="G2098">
        <v>2023</v>
      </c>
      <c r="H2098">
        <v>7611</v>
      </c>
      <c r="I2098" t="s">
        <v>73</v>
      </c>
      <c r="J2098">
        <v>99</v>
      </c>
      <c r="K2098" t="s">
        <v>23</v>
      </c>
      <c r="L2098">
        <v>77</v>
      </c>
      <c r="M2098" t="s">
        <v>32</v>
      </c>
      <c r="N2098">
        <v>1</v>
      </c>
      <c r="O2098" t="s">
        <v>33</v>
      </c>
      <c r="P2098">
        <v>12483</v>
      </c>
      <c r="T2098" s="3">
        <f t="shared" si="65"/>
        <v>49.05</v>
      </c>
      <c r="U2098" s="3">
        <f>IF(AND(R2098&lt;&gt;"_U",N2098&lt;&gt;9999,N2098&lt;&gt;999,L2098&lt;&gt;"Median"),IFERROR(VLOOKUP(A2098,'LBA Total'!A:P,16,0),"."),".")</f>
        <v>25452</v>
      </c>
    </row>
    <row r="2099" spans="1:21" x14ac:dyDescent="0.3">
      <c r="A2099" s="1" t="str">
        <f t="shared" si="64"/>
        <v>2023|Whau Local Board Area|Total stated - total household income</v>
      </c>
      <c r="B2099" t="s">
        <v>18</v>
      </c>
      <c r="C2099" t="s">
        <v>19</v>
      </c>
      <c r="D2099" t="s">
        <v>20</v>
      </c>
      <c r="E2099" t="s">
        <v>21</v>
      </c>
      <c r="F2099">
        <v>2023</v>
      </c>
      <c r="G2099">
        <v>2023</v>
      </c>
      <c r="H2099">
        <v>7611</v>
      </c>
      <c r="I2099" t="s">
        <v>73</v>
      </c>
      <c r="J2099">
        <v>99</v>
      </c>
      <c r="K2099" t="s">
        <v>23</v>
      </c>
      <c r="L2099">
        <v>77</v>
      </c>
      <c r="M2099" t="s">
        <v>32</v>
      </c>
      <c r="N2099">
        <v>999</v>
      </c>
      <c r="O2099" t="s">
        <v>42</v>
      </c>
      <c r="P2099">
        <v>3</v>
      </c>
      <c r="T2099" s="3" t="str">
        <f t="shared" si="65"/>
        <v>.</v>
      </c>
      <c r="U2099" s="3" t="str">
        <f>IF(AND(R2099&lt;&gt;"_U",N2099&lt;&gt;9999,N2099&lt;&gt;999,L2099&lt;&gt;"Median"),IFERROR(VLOOKUP(A2099,'LBA Total'!A:P,16,0),"."),".")</f>
        <v>.</v>
      </c>
    </row>
    <row r="2100" spans="1:21" x14ac:dyDescent="0.3">
      <c r="A2100" s="1" t="str">
        <f t="shared" si="64"/>
        <v>2023|Whau Local Board Area|Total stated - total household income</v>
      </c>
      <c r="B2100" t="s">
        <v>18</v>
      </c>
      <c r="C2100" t="s">
        <v>19</v>
      </c>
      <c r="D2100" t="s">
        <v>20</v>
      </c>
      <c r="E2100" t="s">
        <v>21</v>
      </c>
      <c r="F2100">
        <v>2023</v>
      </c>
      <c r="G2100">
        <v>2023</v>
      </c>
      <c r="H2100">
        <v>7611</v>
      </c>
      <c r="I2100" t="s">
        <v>73</v>
      </c>
      <c r="J2100">
        <v>99</v>
      </c>
      <c r="K2100" t="s">
        <v>23</v>
      </c>
      <c r="L2100">
        <v>77</v>
      </c>
      <c r="M2100" t="s">
        <v>32</v>
      </c>
      <c r="N2100">
        <v>7777</v>
      </c>
      <c r="O2100" t="s">
        <v>37</v>
      </c>
      <c r="P2100">
        <v>25452</v>
      </c>
      <c r="T2100" s="3">
        <f t="shared" si="65"/>
        <v>100</v>
      </c>
      <c r="U2100" s="3">
        <f>IF(AND(R2100&lt;&gt;"_U",N2100&lt;&gt;9999,N2100&lt;&gt;999,L2100&lt;&gt;"Median"),IFERROR(VLOOKUP(A2100,'LBA Total'!A:P,16,0),"."),".")</f>
        <v>25452</v>
      </c>
    </row>
    <row r="2101" spans="1:21" x14ac:dyDescent="0.3">
      <c r="A2101" s="1" t="str">
        <f t="shared" si="64"/>
        <v>2023|Whau Local Board Area|Total stated - total household income</v>
      </c>
      <c r="B2101" t="s">
        <v>18</v>
      </c>
      <c r="C2101" t="s">
        <v>19</v>
      </c>
      <c r="D2101" t="s">
        <v>20</v>
      </c>
      <c r="E2101" t="s">
        <v>21</v>
      </c>
      <c r="F2101">
        <v>2023</v>
      </c>
      <c r="G2101">
        <v>2023</v>
      </c>
      <c r="H2101">
        <v>7611</v>
      </c>
      <c r="I2101" t="s">
        <v>73</v>
      </c>
      <c r="J2101">
        <v>99</v>
      </c>
      <c r="K2101" t="s">
        <v>23</v>
      </c>
      <c r="L2101">
        <v>77</v>
      </c>
      <c r="M2101" t="s">
        <v>32</v>
      </c>
      <c r="N2101">
        <v>9999</v>
      </c>
      <c r="O2101" t="s">
        <v>40</v>
      </c>
      <c r="P2101">
        <v>25455</v>
      </c>
      <c r="T2101" s="3" t="str">
        <f t="shared" si="65"/>
        <v>.</v>
      </c>
      <c r="U2101" s="3" t="str">
        <f>IF(AND(R2101&lt;&gt;"_U",N2101&lt;&gt;9999,N2101&lt;&gt;999,L2101&lt;&gt;"Median"),IFERROR(VLOOKUP(A2101,'LBA Total'!A:P,16,0),"."),".")</f>
        <v>.</v>
      </c>
    </row>
    <row r="2102" spans="1:21" x14ac:dyDescent="0.3">
      <c r="A2102" s="1" t="str">
        <f t="shared" si="64"/>
        <v>2023|Whau Local Board Area|Total - total household income</v>
      </c>
      <c r="B2102" t="s">
        <v>18</v>
      </c>
      <c r="C2102" t="s">
        <v>19</v>
      </c>
      <c r="D2102" t="s">
        <v>20</v>
      </c>
      <c r="E2102" t="s">
        <v>21</v>
      </c>
      <c r="F2102">
        <v>2023</v>
      </c>
      <c r="G2102">
        <v>2023</v>
      </c>
      <c r="H2102">
        <v>7611</v>
      </c>
      <c r="I2102" t="s">
        <v>73</v>
      </c>
      <c r="J2102">
        <v>99</v>
      </c>
      <c r="K2102" t="s">
        <v>23</v>
      </c>
      <c r="L2102">
        <v>99</v>
      </c>
      <c r="M2102" t="s">
        <v>48</v>
      </c>
      <c r="N2102">
        <v>999</v>
      </c>
      <c r="O2102" t="s">
        <v>42</v>
      </c>
      <c r="P2102">
        <v>6</v>
      </c>
      <c r="T2102" s="3" t="str">
        <f t="shared" si="65"/>
        <v>.</v>
      </c>
      <c r="U2102" s="3" t="str">
        <f>IF(AND(R2102&lt;&gt;"_U",N2102&lt;&gt;9999,N2102&lt;&gt;999,L2102&lt;&gt;"Median"),IFERROR(VLOOKUP(A2102,'LBA Total'!A:P,16,0),"."),".")</f>
        <v>.</v>
      </c>
    </row>
    <row r="2103" spans="1:21" x14ac:dyDescent="0.3">
      <c r="A2103" s="1" t="str">
        <f t="shared" si="64"/>
        <v>2023|Whau Local Board Area|Total - total household income</v>
      </c>
      <c r="B2103" t="s">
        <v>18</v>
      </c>
      <c r="C2103" t="s">
        <v>19</v>
      </c>
      <c r="D2103" t="s">
        <v>20</v>
      </c>
      <c r="E2103" t="s">
        <v>21</v>
      </c>
      <c r="F2103">
        <v>2023</v>
      </c>
      <c r="G2103">
        <v>2023</v>
      </c>
      <c r="H2103">
        <v>7611</v>
      </c>
      <c r="I2103" t="s">
        <v>73</v>
      </c>
      <c r="J2103">
        <v>99</v>
      </c>
      <c r="K2103" t="s">
        <v>23</v>
      </c>
      <c r="L2103">
        <v>99</v>
      </c>
      <c r="M2103" t="s">
        <v>48</v>
      </c>
      <c r="N2103">
        <v>9999</v>
      </c>
      <c r="O2103" t="s">
        <v>40</v>
      </c>
      <c r="P2103">
        <v>26388</v>
      </c>
      <c r="T2103" s="3" t="str">
        <f t="shared" si="65"/>
        <v>.</v>
      </c>
      <c r="U2103" s="3" t="str">
        <f>IF(AND(R2103&lt;&gt;"_U",N2103&lt;&gt;9999,N2103&lt;&gt;999,L2103&lt;&gt;"Median"),IFERROR(VLOOKUP(A2103,'LBA Total'!A:P,16,0),"."),".")</f>
        <v>.</v>
      </c>
    </row>
    <row r="2104" spans="1:21" x14ac:dyDescent="0.3">
      <c r="A2104" s="1" t="str">
        <f t="shared" si="64"/>
        <v>2023|Whau Local Board Area|Total - total household income</v>
      </c>
      <c r="B2104" t="s">
        <v>18</v>
      </c>
      <c r="C2104" t="s">
        <v>19</v>
      </c>
      <c r="D2104" t="s">
        <v>20</v>
      </c>
      <c r="E2104" t="s">
        <v>21</v>
      </c>
      <c r="F2104">
        <v>2023</v>
      </c>
      <c r="G2104">
        <v>2023</v>
      </c>
      <c r="H2104">
        <v>7611</v>
      </c>
      <c r="I2104" t="s">
        <v>73</v>
      </c>
      <c r="J2104">
        <v>99</v>
      </c>
      <c r="K2104" t="s">
        <v>23</v>
      </c>
      <c r="L2104">
        <v>99</v>
      </c>
      <c r="M2104" t="s">
        <v>48</v>
      </c>
      <c r="N2104">
        <v>7777</v>
      </c>
      <c r="O2104" t="s">
        <v>37</v>
      </c>
      <c r="P2104">
        <v>26382</v>
      </c>
      <c r="T2104" s="3">
        <f t="shared" si="65"/>
        <v>100</v>
      </c>
      <c r="U2104" s="3">
        <f>IF(AND(R2104&lt;&gt;"_U",N2104&lt;&gt;9999,N2104&lt;&gt;999,L2104&lt;&gt;"Median"),IFERROR(VLOOKUP(A2104,'LBA Total'!A:P,16,0),"."),".")</f>
        <v>26382</v>
      </c>
    </row>
    <row r="2105" spans="1:21" x14ac:dyDescent="0.3">
      <c r="A2105" s="1" t="str">
        <f t="shared" si="64"/>
        <v>2023|Whau Local Board Area|Total - total household income</v>
      </c>
      <c r="B2105" t="s">
        <v>18</v>
      </c>
      <c r="C2105" t="s">
        <v>19</v>
      </c>
      <c r="D2105" t="s">
        <v>20</v>
      </c>
      <c r="E2105" t="s">
        <v>21</v>
      </c>
      <c r="F2105">
        <v>2023</v>
      </c>
      <c r="G2105">
        <v>2023</v>
      </c>
      <c r="H2105">
        <v>7611</v>
      </c>
      <c r="I2105" t="s">
        <v>73</v>
      </c>
      <c r="J2105">
        <v>99</v>
      </c>
      <c r="K2105" t="s">
        <v>23</v>
      </c>
      <c r="L2105">
        <v>99</v>
      </c>
      <c r="M2105" t="s">
        <v>48</v>
      </c>
      <c r="N2105">
        <v>1</v>
      </c>
      <c r="O2105" t="s">
        <v>33</v>
      </c>
      <c r="P2105">
        <v>12768</v>
      </c>
      <c r="T2105" s="3">
        <f t="shared" si="65"/>
        <v>48.4</v>
      </c>
      <c r="U2105" s="3">
        <f>IF(AND(R2105&lt;&gt;"_U",N2105&lt;&gt;9999,N2105&lt;&gt;999,L2105&lt;&gt;"Median"),IFERROR(VLOOKUP(A2105,'LBA Total'!A:P,16,0),"."),".")</f>
        <v>26382</v>
      </c>
    </row>
    <row r="2106" spans="1:21" x14ac:dyDescent="0.3">
      <c r="A2106" s="1" t="str">
        <f t="shared" si="64"/>
        <v>2023|Whau Local Board Area|Total - total household income</v>
      </c>
      <c r="B2106" t="s">
        <v>18</v>
      </c>
      <c r="C2106" t="s">
        <v>19</v>
      </c>
      <c r="D2106" t="s">
        <v>20</v>
      </c>
      <c r="E2106" t="s">
        <v>21</v>
      </c>
      <c r="F2106">
        <v>2023</v>
      </c>
      <c r="G2106">
        <v>2023</v>
      </c>
      <c r="H2106">
        <v>7611</v>
      </c>
      <c r="I2106" t="s">
        <v>73</v>
      </c>
      <c r="J2106">
        <v>99</v>
      </c>
      <c r="K2106" t="s">
        <v>23</v>
      </c>
      <c r="L2106">
        <v>99</v>
      </c>
      <c r="M2106" t="s">
        <v>48</v>
      </c>
      <c r="N2106">
        <v>3</v>
      </c>
      <c r="O2106" t="s">
        <v>25</v>
      </c>
      <c r="P2106">
        <v>1863</v>
      </c>
      <c r="T2106" s="3">
        <f t="shared" si="65"/>
        <v>7.06</v>
      </c>
      <c r="U2106" s="3">
        <f>IF(AND(R2106&lt;&gt;"_U",N2106&lt;&gt;9999,N2106&lt;&gt;999,L2106&lt;&gt;"Median"),IFERROR(VLOOKUP(A2106,'LBA Total'!A:P,16,0),"."),".")</f>
        <v>26382</v>
      </c>
    </row>
    <row r="2107" spans="1:21" x14ac:dyDescent="0.3">
      <c r="A2107" s="1" t="str">
        <f t="shared" si="64"/>
        <v>2023|Whau Local Board Area|Total - total household income</v>
      </c>
      <c r="B2107" t="s">
        <v>18</v>
      </c>
      <c r="C2107" t="s">
        <v>19</v>
      </c>
      <c r="D2107" t="s">
        <v>20</v>
      </c>
      <c r="E2107" t="s">
        <v>21</v>
      </c>
      <c r="F2107">
        <v>2023</v>
      </c>
      <c r="G2107">
        <v>2023</v>
      </c>
      <c r="H2107">
        <v>7611</v>
      </c>
      <c r="I2107" t="s">
        <v>73</v>
      </c>
      <c r="J2107">
        <v>99</v>
      </c>
      <c r="K2107" t="s">
        <v>23</v>
      </c>
      <c r="L2107">
        <v>99</v>
      </c>
      <c r="M2107" t="s">
        <v>48</v>
      </c>
      <c r="N2107">
        <v>2</v>
      </c>
      <c r="O2107" t="s">
        <v>28</v>
      </c>
      <c r="P2107">
        <v>11748</v>
      </c>
      <c r="T2107" s="3">
        <f t="shared" si="65"/>
        <v>44.53</v>
      </c>
      <c r="U2107" s="3">
        <f>IF(AND(R2107&lt;&gt;"_U",N2107&lt;&gt;9999,N2107&lt;&gt;999,L2107&lt;&gt;"Median"),IFERROR(VLOOKUP(A2107,'LBA Total'!A:P,16,0),"."),".")</f>
        <v>26382</v>
      </c>
    </row>
    <row r="2108" spans="1:21" x14ac:dyDescent="0.3">
      <c r="A2108" s="1" t="str">
        <f t="shared" si="64"/>
        <v>2023|Whau Local Board Area|Median ($) - total household income</v>
      </c>
      <c r="B2108" t="s">
        <v>18</v>
      </c>
      <c r="C2108" t="s">
        <v>19</v>
      </c>
      <c r="D2108" t="s">
        <v>20</v>
      </c>
      <c r="E2108" t="s">
        <v>21</v>
      </c>
      <c r="F2108">
        <v>2023</v>
      </c>
      <c r="G2108">
        <v>2023</v>
      </c>
      <c r="H2108">
        <v>7611</v>
      </c>
      <c r="I2108" t="s">
        <v>73</v>
      </c>
      <c r="J2108">
        <v>99</v>
      </c>
      <c r="K2108" t="s">
        <v>23</v>
      </c>
      <c r="L2108" t="s">
        <v>56</v>
      </c>
      <c r="M2108" t="s">
        <v>57</v>
      </c>
      <c r="N2108">
        <v>9999</v>
      </c>
      <c r="O2108" t="s">
        <v>40</v>
      </c>
      <c r="P2108">
        <v>104800</v>
      </c>
      <c r="T2108" s="3" t="str">
        <f t="shared" si="65"/>
        <v>.</v>
      </c>
      <c r="U2108" s="3" t="str">
        <f>IF(AND(R2108&lt;&gt;"_U",N2108&lt;&gt;9999,N2108&lt;&gt;999,L2108&lt;&gt;"Median"),IFERROR(VLOOKUP(A2108,'LBA Total'!A:P,16,0),"."),".")</f>
        <v>.</v>
      </c>
    </row>
    <row r="2109" spans="1:21" x14ac:dyDescent="0.3">
      <c r="A2109" s="1" t="str">
        <f t="shared" si="64"/>
        <v>2023|Whau Local Board Area|Median ($) - total household income</v>
      </c>
      <c r="B2109" t="s">
        <v>18</v>
      </c>
      <c r="C2109" t="s">
        <v>19</v>
      </c>
      <c r="D2109" t="s">
        <v>20</v>
      </c>
      <c r="E2109" t="s">
        <v>21</v>
      </c>
      <c r="F2109">
        <v>2023</v>
      </c>
      <c r="G2109">
        <v>2023</v>
      </c>
      <c r="H2109">
        <v>7611</v>
      </c>
      <c r="I2109" t="s">
        <v>73</v>
      </c>
      <c r="J2109">
        <v>99</v>
      </c>
      <c r="K2109" t="s">
        <v>23</v>
      </c>
      <c r="L2109" t="s">
        <v>56</v>
      </c>
      <c r="M2109" t="s">
        <v>57</v>
      </c>
      <c r="N2109">
        <v>2</v>
      </c>
      <c r="O2109" t="s">
        <v>28</v>
      </c>
      <c r="P2109">
        <v>85300</v>
      </c>
      <c r="T2109" s="3" t="str">
        <f t="shared" si="65"/>
        <v>.</v>
      </c>
      <c r="U2109" s="3" t="str">
        <f>IF(AND(R2109&lt;&gt;"_U",N2109&lt;&gt;9999,N2109&lt;&gt;999,L2109&lt;&gt;"Median"),IFERROR(VLOOKUP(A2109,'LBA Total'!A:P,16,0),"."),".")</f>
        <v>.</v>
      </c>
    </row>
    <row r="2110" spans="1:21" x14ac:dyDescent="0.3">
      <c r="A2110" s="1" t="str">
        <f t="shared" si="64"/>
        <v>2023|Whau Local Board Area|Median ($) - total household income</v>
      </c>
      <c r="B2110" t="s">
        <v>18</v>
      </c>
      <c r="C2110" t="s">
        <v>19</v>
      </c>
      <c r="D2110" t="s">
        <v>20</v>
      </c>
      <c r="E2110" t="s">
        <v>21</v>
      </c>
      <c r="F2110">
        <v>2023</v>
      </c>
      <c r="G2110">
        <v>2023</v>
      </c>
      <c r="H2110">
        <v>7611</v>
      </c>
      <c r="I2110" t="s">
        <v>73</v>
      </c>
      <c r="J2110">
        <v>99</v>
      </c>
      <c r="K2110" t="s">
        <v>23</v>
      </c>
      <c r="L2110" t="s">
        <v>56</v>
      </c>
      <c r="M2110" t="s">
        <v>57</v>
      </c>
      <c r="N2110">
        <v>3</v>
      </c>
      <c r="O2110" t="s">
        <v>25</v>
      </c>
      <c r="P2110">
        <v>119400</v>
      </c>
      <c r="T2110" s="3" t="str">
        <f t="shared" si="65"/>
        <v>.</v>
      </c>
      <c r="U2110" s="3" t="str">
        <f>IF(AND(R2110&lt;&gt;"_U",N2110&lt;&gt;9999,N2110&lt;&gt;999,L2110&lt;&gt;"Median"),IFERROR(VLOOKUP(A2110,'LBA Total'!A:P,16,0),"."),".")</f>
        <v>.</v>
      </c>
    </row>
    <row r="2111" spans="1:21" x14ac:dyDescent="0.3">
      <c r="A2111" s="1" t="str">
        <f t="shared" si="64"/>
        <v>2023|Whau Local Board Area|Median ($) - total household income</v>
      </c>
      <c r="B2111" t="s">
        <v>18</v>
      </c>
      <c r="C2111" t="s">
        <v>19</v>
      </c>
      <c r="D2111" t="s">
        <v>20</v>
      </c>
      <c r="E2111" t="s">
        <v>21</v>
      </c>
      <c r="F2111">
        <v>2023</v>
      </c>
      <c r="G2111">
        <v>2023</v>
      </c>
      <c r="H2111">
        <v>7611</v>
      </c>
      <c r="I2111" t="s">
        <v>73</v>
      </c>
      <c r="J2111">
        <v>99</v>
      </c>
      <c r="K2111" t="s">
        <v>23</v>
      </c>
      <c r="L2111" t="s">
        <v>56</v>
      </c>
      <c r="M2111" t="s">
        <v>57</v>
      </c>
      <c r="N2111">
        <v>7777</v>
      </c>
      <c r="O2111" t="s">
        <v>37</v>
      </c>
      <c r="P2111">
        <v>104800</v>
      </c>
      <c r="T2111" s="3" t="str">
        <f t="shared" si="65"/>
        <v>.</v>
      </c>
      <c r="U2111" s="3" t="str">
        <f>IF(AND(R2111&lt;&gt;"_U",N2111&lt;&gt;9999,N2111&lt;&gt;999,L2111&lt;&gt;"Median"),IFERROR(VLOOKUP(A2111,'LBA Total'!A:P,16,0),"."),".")</f>
        <v>.</v>
      </c>
    </row>
    <row r="2112" spans="1:21" x14ac:dyDescent="0.3">
      <c r="A2112" s="1" t="str">
        <f t="shared" si="64"/>
        <v>2023|Whau Local Board Area|Median ($) - total household income</v>
      </c>
      <c r="B2112" t="s">
        <v>18</v>
      </c>
      <c r="C2112" t="s">
        <v>19</v>
      </c>
      <c r="D2112" t="s">
        <v>20</v>
      </c>
      <c r="E2112" t="s">
        <v>21</v>
      </c>
      <c r="F2112">
        <v>2023</v>
      </c>
      <c r="G2112">
        <v>2023</v>
      </c>
      <c r="H2112">
        <v>7611</v>
      </c>
      <c r="I2112" t="s">
        <v>73</v>
      </c>
      <c r="J2112">
        <v>99</v>
      </c>
      <c r="K2112" t="s">
        <v>23</v>
      </c>
      <c r="L2112" t="s">
        <v>56</v>
      </c>
      <c r="M2112" t="s">
        <v>57</v>
      </c>
      <c r="N2112">
        <v>999</v>
      </c>
      <c r="O2112" t="s">
        <v>42</v>
      </c>
      <c r="P2112">
        <v>14500</v>
      </c>
      <c r="T2112" s="3" t="str">
        <f t="shared" si="65"/>
        <v>.</v>
      </c>
      <c r="U2112" s="3" t="str">
        <f>IF(AND(R2112&lt;&gt;"_U",N2112&lt;&gt;9999,N2112&lt;&gt;999,L2112&lt;&gt;"Median"),IFERROR(VLOOKUP(A2112,'LBA Total'!A:P,16,0),"."),".")</f>
        <v>.</v>
      </c>
    </row>
    <row r="2113" spans="1:21" x14ac:dyDescent="0.3">
      <c r="A2113" s="1" t="str">
        <f t="shared" si="64"/>
        <v>2023|Whau Local Board Area|Median ($) - total household income</v>
      </c>
      <c r="B2113" t="s">
        <v>18</v>
      </c>
      <c r="C2113" t="s">
        <v>19</v>
      </c>
      <c r="D2113" t="s">
        <v>20</v>
      </c>
      <c r="E2113" t="s">
        <v>21</v>
      </c>
      <c r="F2113">
        <v>2023</v>
      </c>
      <c r="G2113">
        <v>2023</v>
      </c>
      <c r="H2113">
        <v>7611</v>
      </c>
      <c r="I2113" t="s">
        <v>73</v>
      </c>
      <c r="J2113">
        <v>99</v>
      </c>
      <c r="K2113" t="s">
        <v>23</v>
      </c>
      <c r="L2113" t="s">
        <v>56</v>
      </c>
      <c r="M2113" t="s">
        <v>57</v>
      </c>
      <c r="N2113">
        <v>1</v>
      </c>
      <c r="O2113" t="s">
        <v>33</v>
      </c>
      <c r="P2113">
        <v>123400</v>
      </c>
      <c r="T2113" s="3" t="str">
        <f t="shared" si="65"/>
        <v>.</v>
      </c>
      <c r="U2113" s="3" t="str">
        <f>IF(AND(R2113&lt;&gt;"_U",N2113&lt;&gt;9999,N2113&lt;&gt;999,L2113&lt;&gt;"Median"),IFERROR(VLOOKUP(A2113,'LBA Total'!A:P,16,0),"."),".")</f>
        <v>.</v>
      </c>
    </row>
    <row r="2114" spans="1:21" x14ac:dyDescent="0.3">
      <c r="A2114" s="1" t="str">
        <f t="shared" si="64"/>
        <v>2023|Albert-Eden Local Board Area|$20,000 or less</v>
      </c>
      <c r="B2114" t="s">
        <v>18</v>
      </c>
      <c r="C2114" t="s">
        <v>19</v>
      </c>
      <c r="D2114" t="s">
        <v>20</v>
      </c>
      <c r="E2114" t="s">
        <v>21</v>
      </c>
      <c r="F2114">
        <v>2023</v>
      </c>
      <c r="G2114">
        <v>2023</v>
      </c>
      <c r="H2114">
        <v>7612</v>
      </c>
      <c r="I2114" t="s">
        <v>102</v>
      </c>
      <c r="J2114">
        <v>99</v>
      </c>
      <c r="K2114" t="s">
        <v>23</v>
      </c>
      <c r="L2114">
        <v>1</v>
      </c>
      <c r="M2114" t="s">
        <v>39</v>
      </c>
      <c r="N2114">
        <v>1</v>
      </c>
      <c r="O2114" t="s">
        <v>33</v>
      </c>
      <c r="P2114">
        <v>456</v>
      </c>
      <c r="T2114" s="3">
        <f t="shared" si="65"/>
        <v>25.5</v>
      </c>
      <c r="U2114" s="3">
        <f>IF(AND(R2114&lt;&gt;"_U",N2114&lt;&gt;9999,N2114&lt;&gt;999,L2114&lt;&gt;"Median"),IFERROR(VLOOKUP(A2114,'LBA Total'!A:P,16,0),"."),".")</f>
        <v>1788</v>
      </c>
    </row>
    <row r="2115" spans="1:21" x14ac:dyDescent="0.3">
      <c r="A2115" s="1" t="str">
        <f t="shared" ref="A2115:A2178" si="66">G2115&amp;"|"&amp;I2115&amp;"|"&amp;M2115</f>
        <v>2023|Albert-Eden Local Board Area|$20,000 or less</v>
      </c>
      <c r="B2115" t="s">
        <v>18</v>
      </c>
      <c r="C2115" t="s">
        <v>19</v>
      </c>
      <c r="D2115" t="s">
        <v>20</v>
      </c>
      <c r="E2115" t="s">
        <v>21</v>
      </c>
      <c r="F2115">
        <v>2023</v>
      </c>
      <c r="G2115">
        <v>2023</v>
      </c>
      <c r="H2115">
        <v>7612</v>
      </c>
      <c r="I2115" t="s">
        <v>102</v>
      </c>
      <c r="J2115">
        <v>99</v>
      </c>
      <c r="K2115" t="s">
        <v>23</v>
      </c>
      <c r="L2115">
        <v>1</v>
      </c>
      <c r="M2115" t="s">
        <v>39</v>
      </c>
      <c r="N2115">
        <v>999</v>
      </c>
      <c r="O2115" t="s">
        <v>42</v>
      </c>
      <c r="P2115">
        <v>0</v>
      </c>
      <c r="T2115" s="3" t="str">
        <f t="shared" ref="T2115:T2178" si="67">IF(AND(R2115&lt;&gt;"_U",R2115&lt;&gt;"c",N2115&lt;&gt;999,N2115&lt;&gt;9999,L2115&lt;&gt;"Median"),IFERROR((ROUND(P2115/U2115*100,2)),"."),".")</f>
        <v>.</v>
      </c>
      <c r="U2115" s="3" t="str">
        <f>IF(AND(R2115&lt;&gt;"_U",N2115&lt;&gt;9999,N2115&lt;&gt;999,L2115&lt;&gt;"Median"),IFERROR(VLOOKUP(A2115,'LBA Total'!A:P,16,0),"."),".")</f>
        <v>.</v>
      </c>
    </row>
    <row r="2116" spans="1:21" x14ac:dyDescent="0.3">
      <c r="A2116" s="1" t="str">
        <f t="shared" si="66"/>
        <v>2023|Albert-Eden Local Board Area|$20,000 or less</v>
      </c>
      <c r="B2116" t="s">
        <v>18</v>
      </c>
      <c r="C2116" t="s">
        <v>19</v>
      </c>
      <c r="D2116" t="s">
        <v>20</v>
      </c>
      <c r="E2116" t="s">
        <v>21</v>
      </c>
      <c r="F2116">
        <v>2023</v>
      </c>
      <c r="G2116">
        <v>2023</v>
      </c>
      <c r="H2116">
        <v>7612</v>
      </c>
      <c r="I2116" t="s">
        <v>102</v>
      </c>
      <c r="J2116">
        <v>99</v>
      </c>
      <c r="K2116" t="s">
        <v>23</v>
      </c>
      <c r="L2116">
        <v>1</v>
      </c>
      <c r="M2116" t="s">
        <v>39</v>
      </c>
      <c r="N2116">
        <v>9999</v>
      </c>
      <c r="O2116" t="s">
        <v>40</v>
      </c>
      <c r="P2116">
        <v>1791</v>
      </c>
      <c r="T2116" s="3" t="str">
        <f t="shared" si="67"/>
        <v>.</v>
      </c>
      <c r="U2116" s="3" t="str">
        <f>IF(AND(R2116&lt;&gt;"_U",N2116&lt;&gt;9999,N2116&lt;&gt;999,L2116&lt;&gt;"Median"),IFERROR(VLOOKUP(A2116,'LBA Total'!A:P,16,0),"."),".")</f>
        <v>.</v>
      </c>
    </row>
    <row r="2117" spans="1:21" x14ac:dyDescent="0.3">
      <c r="A2117" s="1" t="str">
        <f t="shared" si="66"/>
        <v>2023|Albert-Eden Local Board Area|$20,000 or less</v>
      </c>
      <c r="B2117" t="s">
        <v>18</v>
      </c>
      <c r="C2117" t="s">
        <v>19</v>
      </c>
      <c r="D2117" t="s">
        <v>20</v>
      </c>
      <c r="E2117" t="s">
        <v>21</v>
      </c>
      <c r="F2117">
        <v>2023</v>
      </c>
      <c r="G2117">
        <v>2023</v>
      </c>
      <c r="H2117">
        <v>7612</v>
      </c>
      <c r="I2117" t="s">
        <v>102</v>
      </c>
      <c r="J2117">
        <v>99</v>
      </c>
      <c r="K2117" t="s">
        <v>23</v>
      </c>
      <c r="L2117">
        <v>1</v>
      </c>
      <c r="M2117" t="s">
        <v>39</v>
      </c>
      <c r="N2117">
        <v>7777</v>
      </c>
      <c r="O2117" t="s">
        <v>37</v>
      </c>
      <c r="P2117">
        <v>1788</v>
      </c>
      <c r="T2117" s="3">
        <f t="shared" si="67"/>
        <v>100</v>
      </c>
      <c r="U2117" s="3">
        <f>IF(AND(R2117&lt;&gt;"_U",N2117&lt;&gt;9999,N2117&lt;&gt;999,L2117&lt;&gt;"Median"),IFERROR(VLOOKUP(A2117,'LBA Total'!A:P,16,0),"."),".")</f>
        <v>1788</v>
      </c>
    </row>
    <row r="2118" spans="1:21" x14ac:dyDescent="0.3">
      <c r="A2118" s="1" t="str">
        <f t="shared" si="66"/>
        <v>2023|Albert-Eden Local Board Area|$20,000 or less</v>
      </c>
      <c r="B2118" t="s">
        <v>18</v>
      </c>
      <c r="C2118" t="s">
        <v>19</v>
      </c>
      <c r="D2118" t="s">
        <v>20</v>
      </c>
      <c r="E2118" t="s">
        <v>21</v>
      </c>
      <c r="F2118">
        <v>2023</v>
      </c>
      <c r="G2118">
        <v>2023</v>
      </c>
      <c r="H2118">
        <v>7612</v>
      </c>
      <c r="I2118" t="s">
        <v>102</v>
      </c>
      <c r="J2118">
        <v>99</v>
      </c>
      <c r="K2118" t="s">
        <v>23</v>
      </c>
      <c r="L2118">
        <v>1</v>
      </c>
      <c r="M2118" t="s">
        <v>39</v>
      </c>
      <c r="N2118">
        <v>3</v>
      </c>
      <c r="O2118" t="s">
        <v>25</v>
      </c>
      <c r="P2118">
        <v>141</v>
      </c>
      <c r="T2118" s="3">
        <f t="shared" si="67"/>
        <v>7.89</v>
      </c>
      <c r="U2118" s="3">
        <f>IF(AND(R2118&lt;&gt;"_U",N2118&lt;&gt;9999,N2118&lt;&gt;999,L2118&lt;&gt;"Median"),IFERROR(VLOOKUP(A2118,'LBA Total'!A:P,16,0),"."),".")</f>
        <v>1788</v>
      </c>
    </row>
    <row r="2119" spans="1:21" x14ac:dyDescent="0.3">
      <c r="A2119" s="1" t="str">
        <f t="shared" si="66"/>
        <v>2023|Albert-Eden Local Board Area|$20,000 or less</v>
      </c>
      <c r="B2119" t="s">
        <v>18</v>
      </c>
      <c r="C2119" t="s">
        <v>19</v>
      </c>
      <c r="D2119" t="s">
        <v>20</v>
      </c>
      <c r="E2119" t="s">
        <v>21</v>
      </c>
      <c r="F2119">
        <v>2023</v>
      </c>
      <c r="G2119">
        <v>2023</v>
      </c>
      <c r="H2119">
        <v>7612</v>
      </c>
      <c r="I2119" t="s">
        <v>102</v>
      </c>
      <c r="J2119">
        <v>99</v>
      </c>
      <c r="K2119" t="s">
        <v>23</v>
      </c>
      <c r="L2119">
        <v>1</v>
      </c>
      <c r="M2119" t="s">
        <v>39</v>
      </c>
      <c r="N2119">
        <v>2</v>
      </c>
      <c r="O2119" t="s">
        <v>28</v>
      </c>
      <c r="P2119">
        <v>1194</v>
      </c>
      <c r="T2119" s="3">
        <f t="shared" si="67"/>
        <v>66.78</v>
      </c>
      <c r="U2119" s="3">
        <f>IF(AND(R2119&lt;&gt;"_U",N2119&lt;&gt;9999,N2119&lt;&gt;999,L2119&lt;&gt;"Median"),IFERROR(VLOOKUP(A2119,'LBA Total'!A:P,16,0),"."),".")</f>
        <v>1788</v>
      </c>
    </row>
    <row r="2120" spans="1:21" x14ac:dyDescent="0.3">
      <c r="A2120" s="1" t="str">
        <f t="shared" si="66"/>
        <v>2023|Albert-Eden Local Board Area|$20,001-$30,000</v>
      </c>
      <c r="B2120" t="s">
        <v>18</v>
      </c>
      <c r="C2120" t="s">
        <v>19</v>
      </c>
      <c r="D2120" t="s">
        <v>20</v>
      </c>
      <c r="E2120" t="s">
        <v>21</v>
      </c>
      <c r="F2120">
        <v>2023</v>
      </c>
      <c r="G2120">
        <v>2023</v>
      </c>
      <c r="H2120">
        <v>7612</v>
      </c>
      <c r="I2120" t="s">
        <v>102</v>
      </c>
      <c r="J2120">
        <v>99</v>
      </c>
      <c r="K2120" t="s">
        <v>23</v>
      </c>
      <c r="L2120">
        <v>2</v>
      </c>
      <c r="M2120" t="s">
        <v>24</v>
      </c>
      <c r="N2120">
        <v>999</v>
      </c>
      <c r="O2120" t="s">
        <v>42</v>
      </c>
      <c r="P2120">
        <v>0</v>
      </c>
      <c r="T2120" s="3" t="str">
        <f t="shared" si="67"/>
        <v>.</v>
      </c>
      <c r="U2120" s="3" t="str">
        <f>IF(AND(R2120&lt;&gt;"_U",N2120&lt;&gt;9999,N2120&lt;&gt;999,L2120&lt;&gt;"Median"),IFERROR(VLOOKUP(A2120,'LBA Total'!A:P,16,0),"."),".")</f>
        <v>.</v>
      </c>
    </row>
    <row r="2121" spans="1:21" x14ac:dyDescent="0.3">
      <c r="A2121" s="1" t="str">
        <f t="shared" si="66"/>
        <v>2023|Albert-Eden Local Board Area|$20,001-$30,000</v>
      </c>
      <c r="B2121" t="s">
        <v>18</v>
      </c>
      <c r="C2121" t="s">
        <v>19</v>
      </c>
      <c r="D2121" t="s">
        <v>20</v>
      </c>
      <c r="E2121" t="s">
        <v>21</v>
      </c>
      <c r="F2121">
        <v>2023</v>
      </c>
      <c r="G2121">
        <v>2023</v>
      </c>
      <c r="H2121">
        <v>7612</v>
      </c>
      <c r="I2121" t="s">
        <v>102</v>
      </c>
      <c r="J2121">
        <v>99</v>
      </c>
      <c r="K2121" t="s">
        <v>23</v>
      </c>
      <c r="L2121">
        <v>2</v>
      </c>
      <c r="M2121" t="s">
        <v>24</v>
      </c>
      <c r="N2121">
        <v>3</v>
      </c>
      <c r="O2121" t="s">
        <v>25</v>
      </c>
      <c r="P2121">
        <v>153</v>
      </c>
      <c r="T2121" s="3">
        <f t="shared" si="67"/>
        <v>8.93</v>
      </c>
      <c r="U2121" s="3">
        <f>IF(AND(R2121&lt;&gt;"_U",N2121&lt;&gt;9999,N2121&lt;&gt;999,L2121&lt;&gt;"Median"),IFERROR(VLOOKUP(A2121,'LBA Total'!A:P,16,0),"."),".")</f>
        <v>1713</v>
      </c>
    </row>
    <row r="2122" spans="1:21" x14ac:dyDescent="0.3">
      <c r="A2122" s="1" t="str">
        <f t="shared" si="66"/>
        <v>2023|Albert-Eden Local Board Area|$20,001-$30,000</v>
      </c>
      <c r="B2122" t="s">
        <v>18</v>
      </c>
      <c r="C2122" t="s">
        <v>19</v>
      </c>
      <c r="D2122" t="s">
        <v>20</v>
      </c>
      <c r="E2122" t="s">
        <v>21</v>
      </c>
      <c r="F2122">
        <v>2023</v>
      </c>
      <c r="G2122">
        <v>2023</v>
      </c>
      <c r="H2122">
        <v>7612</v>
      </c>
      <c r="I2122" t="s">
        <v>102</v>
      </c>
      <c r="J2122">
        <v>99</v>
      </c>
      <c r="K2122" t="s">
        <v>23</v>
      </c>
      <c r="L2122">
        <v>2</v>
      </c>
      <c r="M2122" t="s">
        <v>24</v>
      </c>
      <c r="N2122">
        <v>7777</v>
      </c>
      <c r="O2122" t="s">
        <v>37</v>
      </c>
      <c r="P2122">
        <v>1713</v>
      </c>
      <c r="T2122" s="3">
        <f t="shared" si="67"/>
        <v>100</v>
      </c>
      <c r="U2122" s="3">
        <f>IF(AND(R2122&lt;&gt;"_U",N2122&lt;&gt;9999,N2122&lt;&gt;999,L2122&lt;&gt;"Median"),IFERROR(VLOOKUP(A2122,'LBA Total'!A:P,16,0),"."),".")</f>
        <v>1713</v>
      </c>
    </row>
    <row r="2123" spans="1:21" x14ac:dyDescent="0.3">
      <c r="A2123" s="1" t="str">
        <f t="shared" si="66"/>
        <v>2023|Albert-Eden Local Board Area|$20,001-$30,000</v>
      </c>
      <c r="B2123" t="s">
        <v>18</v>
      </c>
      <c r="C2123" t="s">
        <v>19</v>
      </c>
      <c r="D2123" t="s">
        <v>20</v>
      </c>
      <c r="E2123" t="s">
        <v>21</v>
      </c>
      <c r="F2123">
        <v>2023</v>
      </c>
      <c r="G2123">
        <v>2023</v>
      </c>
      <c r="H2123">
        <v>7612</v>
      </c>
      <c r="I2123" t="s">
        <v>102</v>
      </c>
      <c r="J2123">
        <v>99</v>
      </c>
      <c r="K2123" t="s">
        <v>23</v>
      </c>
      <c r="L2123">
        <v>2</v>
      </c>
      <c r="M2123" t="s">
        <v>24</v>
      </c>
      <c r="N2123">
        <v>1</v>
      </c>
      <c r="O2123" t="s">
        <v>33</v>
      </c>
      <c r="P2123">
        <v>762</v>
      </c>
      <c r="T2123" s="3">
        <f t="shared" si="67"/>
        <v>44.48</v>
      </c>
      <c r="U2123" s="3">
        <f>IF(AND(R2123&lt;&gt;"_U",N2123&lt;&gt;9999,N2123&lt;&gt;999,L2123&lt;&gt;"Median"),IFERROR(VLOOKUP(A2123,'LBA Total'!A:P,16,0),"."),".")</f>
        <v>1713</v>
      </c>
    </row>
    <row r="2124" spans="1:21" x14ac:dyDescent="0.3">
      <c r="A2124" s="1" t="str">
        <f t="shared" si="66"/>
        <v>2023|Albert-Eden Local Board Area|$20,001-$30,000</v>
      </c>
      <c r="B2124" t="s">
        <v>18</v>
      </c>
      <c r="C2124" t="s">
        <v>19</v>
      </c>
      <c r="D2124" t="s">
        <v>20</v>
      </c>
      <c r="E2124" t="s">
        <v>21</v>
      </c>
      <c r="F2124">
        <v>2023</v>
      </c>
      <c r="G2124">
        <v>2023</v>
      </c>
      <c r="H2124">
        <v>7612</v>
      </c>
      <c r="I2124" t="s">
        <v>102</v>
      </c>
      <c r="J2124">
        <v>99</v>
      </c>
      <c r="K2124" t="s">
        <v>23</v>
      </c>
      <c r="L2124">
        <v>2</v>
      </c>
      <c r="M2124" t="s">
        <v>24</v>
      </c>
      <c r="N2124">
        <v>2</v>
      </c>
      <c r="O2124" t="s">
        <v>28</v>
      </c>
      <c r="P2124">
        <v>798</v>
      </c>
      <c r="T2124" s="3">
        <f t="shared" si="67"/>
        <v>46.58</v>
      </c>
      <c r="U2124" s="3">
        <f>IF(AND(R2124&lt;&gt;"_U",N2124&lt;&gt;9999,N2124&lt;&gt;999,L2124&lt;&gt;"Median"),IFERROR(VLOOKUP(A2124,'LBA Total'!A:P,16,0),"."),".")</f>
        <v>1713</v>
      </c>
    </row>
    <row r="2125" spans="1:21" x14ac:dyDescent="0.3">
      <c r="A2125" s="1" t="str">
        <f t="shared" si="66"/>
        <v>2023|Albert-Eden Local Board Area|$20,001-$30,000</v>
      </c>
      <c r="B2125" t="s">
        <v>18</v>
      </c>
      <c r="C2125" t="s">
        <v>19</v>
      </c>
      <c r="D2125" t="s">
        <v>20</v>
      </c>
      <c r="E2125" t="s">
        <v>21</v>
      </c>
      <c r="F2125">
        <v>2023</v>
      </c>
      <c r="G2125">
        <v>2023</v>
      </c>
      <c r="H2125">
        <v>7612</v>
      </c>
      <c r="I2125" t="s">
        <v>102</v>
      </c>
      <c r="J2125">
        <v>99</v>
      </c>
      <c r="K2125" t="s">
        <v>23</v>
      </c>
      <c r="L2125">
        <v>2</v>
      </c>
      <c r="M2125" t="s">
        <v>24</v>
      </c>
      <c r="N2125">
        <v>9999</v>
      </c>
      <c r="O2125" t="s">
        <v>40</v>
      </c>
      <c r="P2125">
        <v>1713</v>
      </c>
      <c r="T2125" s="3" t="str">
        <f t="shared" si="67"/>
        <v>.</v>
      </c>
      <c r="U2125" s="3" t="str">
        <f>IF(AND(R2125&lt;&gt;"_U",N2125&lt;&gt;9999,N2125&lt;&gt;999,L2125&lt;&gt;"Median"),IFERROR(VLOOKUP(A2125,'LBA Total'!A:P,16,0),"."),".")</f>
        <v>.</v>
      </c>
    </row>
    <row r="2126" spans="1:21" x14ac:dyDescent="0.3">
      <c r="A2126" s="1" t="str">
        <f t="shared" si="66"/>
        <v>2023|Albert-Eden Local Board Area|$30,001-$50,000</v>
      </c>
      <c r="B2126" t="s">
        <v>18</v>
      </c>
      <c r="C2126" t="s">
        <v>19</v>
      </c>
      <c r="D2126" t="s">
        <v>20</v>
      </c>
      <c r="E2126" t="s">
        <v>21</v>
      </c>
      <c r="F2126">
        <v>2023</v>
      </c>
      <c r="G2126">
        <v>2023</v>
      </c>
      <c r="H2126">
        <v>7612</v>
      </c>
      <c r="I2126" t="s">
        <v>102</v>
      </c>
      <c r="J2126">
        <v>99</v>
      </c>
      <c r="K2126" t="s">
        <v>23</v>
      </c>
      <c r="L2126">
        <v>3</v>
      </c>
      <c r="M2126" t="s">
        <v>45</v>
      </c>
      <c r="N2126">
        <v>3</v>
      </c>
      <c r="O2126" t="s">
        <v>25</v>
      </c>
      <c r="P2126">
        <v>273</v>
      </c>
      <c r="T2126" s="3">
        <f t="shared" si="67"/>
        <v>10.1</v>
      </c>
      <c r="U2126" s="3">
        <f>IF(AND(R2126&lt;&gt;"_U",N2126&lt;&gt;9999,N2126&lt;&gt;999,L2126&lt;&gt;"Median"),IFERROR(VLOOKUP(A2126,'LBA Total'!A:P,16,0),"."),".")</f>
        <v>2703</v>
      </c>
    </row>
    <row r="2127" spans="1:21" x14ac:dyDescent="0.3">
      <c r="A2127" s="1" t="str">
        <f t="shared" si="66"/>
        <v>2023|Albert-Eden Local Board Area|$30,001-$50,000</v>
      </c>
      <c r="B2127" t="s">
        <v>18</v>
      </c>
      <c r="C2127" t="s">
        <v>19</v>
      </c>
      <c r="D2127" t="s">
        <v>20</v>
      </c>
      <c r="E2127" t="s">
        <v>21</v>
      </c>
      <c r="F2127">
        <v>2023</v>
      </c>
      <c r="G2127">
        <v>2023</v>
      </c>
      <c r="H2127">
        <v>7612</v>
      </c>
      <c r="I2127" t="s">
        <v>102</v>
      </c>
      <c r="J2127">
        <v>99</v>
      </c>
      <c r="K2127" t="s">
        <v>23</v>
      </c>
      <c r="L2127">
        <v>3</v>
      </c>
      <c r="M2127" t="s">
        <v>45</v>
      </c>
      <c r="N2127">
        <v>7777</v>
      </c>
      <c r="O2127" t="s">
        <v>37</v>
      </c>
      <c r="P2127">
        <v>2703</v>
      </c>
      <c r="T2127" s="3">
        <f t="shared" si="67"/>
        <v>100</v>
      </c>
      <c r="U2127" s="3">
        <f>IF(AND(R2127&lt;&gt;"_U",N2127&lt;&gt;9999,N2127&lt;&gt;999,L2127&lt;&gt;"Median"),IFERROR(VLOOKUP(A2127,'LBA Total'!A:P,16,0),"."),".")</f>
        <v>2703</v>
      </c>
    </row>
    <row r="2128" spans="1:21" x14ac:dyDescent="0.3">
      <c r="A2128" s="1" t="str">
        <f t="shared" si="66"/>
        <v>2023|Albert-Eden Local Board Area|$30,001-$50,000</v>
      </c>
      <c r="B2128" t="s">
        <v>18</v>
      </c>
      <c r="C2128" t="s">
        <v>19</v>
      </c>
      <c r="D2128" t="s">
        <v>20</v>
      </c>
      <c r="E2128" t="s">
        <v>21</v>
      </c>
      <c r="F2128">
        <v>2023</v>
      </c>
      <c r="G2128">
        <v>2023</v>
      </c>
      <c r="H2128">
        <v>7612</v>
      </c>
      <c r="I2128" t="s">
        <v>102</v>
      </c>
      <c r="J2128">
        <v>99</v>
      </c>
      <c r="K2128" t="s">
        <v>23</v>
      </c>
      <c r="L2128">
        <v>3</v>
      </c>
      <c r="M2128" t="s">
        <v>45</v>
      </c>
      <c r="N2128">
        <v>2</v>
      </c>
      <c r="O2128" t="s">
        <v>28</v>
      </c>
      <c r="P2128">
        <v>1371</v>
      </c>
      <c r="T2128" s="3">
        <f t="shared" si="67"/>
        <v>50.72</v>
      </c>
      <c r="U2128" s="3">
        <f>IF(AND(R2128&lt;&gt;"_U",N2128&lt;&gt;9999,N2128&lt;&gt;999,L2128&lt;&gt;"Median"),IFERROR(VLOOKUP(A2128,'LBA Total'!A:P,16,0),"."),".")</f>
        <v>2703</v>
      </c>
    </row>
    <row r="2129" spans="1:21" x14ac:dyDescent="0.3">
      <c r="A2129" s="1" t="str">
        <f t="shared" si="66"/>
        <v>2023|Albert-Eden Local Board Area|$30,001-$50,000</v>
      </c>
      <c r="B2129" t="s">
        <v>18</v>
      </c>
      <c r="C2129" t="s">
        <v>19</v>
      </c>
      <c r="D2129" t="s">
        <v>20</v>
      </c>
      <c r="E2129" t="s">
        <v>21</v>
      </c>
      <c r="F2129">
        <v>2023</v>
      </c>
      <c r="G2129">
        <v>2023</v>
      </c>
      <c r="H2129">
        <v>7612</v>
      </c>
      <c r="I2129" t="s">
        <v>102</v>
      </c>
      <c r="J2129">
        <v>99</v>
      </c>
      <c r="K2129" t="s">
        <v>23</v>
      </c>
      <c r="L2129">
        <v>3</v>
      </c>
      <c r="M2129" t="s">
        <v>45</v>
      </c>
      <c r="N2129">
        <v>9999</v>
      </c>
      <c r="O2129" t="s">
        <v>40</v>
      </c>
      <c r="P2129">
        <v>2703</v>
      </c>
      <c r="T2129" s="3" t="str">
        <f t="shared" si="67"/>
        <v>.</v>
      </c>
      <c r="U2129" s="3" t="str">
        <f>IF(AND(R2129&lt;&gt;"_U",N2129&lt;&gt;9999,N2129&lt;&gt;999,L2129&lt;&gt;"Median"),IFERROR(VLOOKUP(A2129,'LBA Total'!A:P,16,0),"."),".")</f>
        <v>.</v>
      </c>
    </row>
    <row r="2130" spans="1:21" x14ac:dyDescent="0.3">
      <c r="A2130" s="1" t="str">
        <f t="shared" si="66"/>
        <v>2023|Albert-Eden Local Board Area|$30,001-$50,000</v>
      </c>
      <c r="B2130" t="s">
        <v>18</v>
      </c>
      <c r="C2130" t="s">
        <v>19</v>
      </c>
      <c r="D2130" t="s">
        <v>20</v>
      </c>
      <c r="E2130" t="s">
        <v>21</v>
      </c>
      <c r="F2130">
        <v>2023</v>
      </c>
      <c r="G2130">
        <v>2023</v>
      </c>
      <c r="H2130">
        <v>7612</v>
      </c>
      <c r="I2130" t="s">
        <v>102</v>
      </c>
      <c r="J2130">
        <v>99</v>
      </c>
      <c r="K2130" t="s">
        <v>23</v>
      </c>
      <c r="L2130">
        <v>3</v>
      </c>
      <c r="M2130" t="s">
        <v>45</v>
      </c>
      <c r="N2130">
        <v>999</v>
      </c>
      <c r="O2130" t="s">
        <v>42</v>
      </c>
      <c r="P2130">
        <v>0</v>
      </c>
      <c r="T2130" s="3" t="str">
        <f t="shared" si="67"/>
        <v>.</v>
      </c>
      <c r="U2130" s="3" t="str">
        <f>IF(AND(R2130&lt;&gt;"_U",N2130&lt;&gt;9999,N2130&lt;&gt;999,L2130&lt;&gt;"Median"),IFERROR(VLOOKUP(A2130,'LBA Total'!A:P,16,0),"."),".")</f>
        <v>.</v>
      </c>
    </row>
    <row r="2131" spans="1:21" x14ac:dyDescent="0.3">
      <c r="A2131" s="1" t="str">
        <f t="shared" si="66"/>
        <v>2023|Albert-Eden Local Board Area|$30,001-$50,000</v>
      </c>
      <c r="B2131" t="s">
        <v>18</v>
      </c>
      <c r="C2131" t="s">
        <v>19</v>
      </c>
      <c r="D2131" t="s">
        <v>20</v>
      </c>
      <c r="E2131" t="s">
        <v>21</v>
      </c>
      <c r="F2131">
        <v>2023</v>
      </c>
      <c r="G2131">
        <v>2023</v>
      </c>
      <c r="H2131">
        <v>7612</v>
      </c>
      <c r="I2131" t="s">
        <v>102</v>
      </c>
      <c r="J2131">
        <v>99</v>
      </c>
      <c r="K2131" t="s">
        <v>23</v>
      </c>
      <c r="L2131">
        <v>3</v>
      </c>
      <c r="M2131" t="s">
        <v>45</v>
      </c>
      <c r="N2131">
        <v>1</v>
      </c>
      <c r="O2131" t="s">
        <v>33</v>
      </c>
      <c r="P2131">
        <v>1059</v>
      </c>
      <c r="T2131" s="3">
        <f t="shared" si="67"/>
        <v>39.18</v>
      </c>
      <c r="U2131" s="3">
        <f>IF(AND(R2131&lt;&gt;"_U",N2131&lt;&gt;9999,N2131&lt;&gt;999,L2131&lt;&gt;"Median"),IFERROR(VLOOKUP(A2131,'LBA Total'!A:P,16,0),"."),".")</f>
        <v>2703</v>
      </c>
    </row>
    <row r="2132" spans="1:21" x14ac:dyDescent="0.3">
      <c r="A2132" s="1" t="str">
        <f t="shared" si="66"/>
        <v>2023|Albert-Eden Local Board Area|$50,001-$70,000</v>
      </c>
      <c r="B2132" t="s">
        <v>18</v>
      </c>
      <c r="C2132" t="s">
        <v>19</v>
      </c>
      <c r="D2132" t="s">
        <v>20</v>
      </c>
      <c r="E2132" t="s">
        <v>21</v>
      </c>
      <c r="F2132">
        <v>2023</v>
      </c>
      <c r="G2132">
        <v>2023</v>
      </c>
      <c r="H2132">
        <v>7612</v>
      </c>
      <c r="I2132" t="s">
        <v>102</v>
      </c>
      <c r="J2132">
        <v>99</v>
      </c>
      <c r="K2132" t="s">
        <v>23</v>
      </c>
      <c r="L2132">
        <v>4</v>
      </c>
      <c r="M2132" t="s">
        <v>36</v>
      </c>
      <c r="N2132">
        <v>1</v>
      </c>
      <c r="O2132" t="s">
        <v>33</v>
      </c>
      <c r="P2132">
        <v>822</v>
      </c>
      <c r="T2132" s="3">
        <f t="shared" si="67"/>
        <v>32.97</v>
      </c>
      <c r="U2132" s="3">
        <f>IF(AND(R2132&lt;&gt;"_U",N2132&lt;&gt;9999,N2132&lt;&gt;999,L2132&lt;&gt;"Median"),IFERROR(VLOOKUP(A2132,'LBA Total'!A:P,16,0),"."),".")</f>
        <v>2493</v>
      </c>
    </row>
    <row r="2133" spans="1:21" x14ac:dyDescent="0.3">
      <c r="A2133" s="1" t="str">
        <f t="shared" si="66"/>
        <v>2023|Albert-Eden Local Board Area|$50,001-$70,000</v>
      </c>
      <c r="B2133" t="s">
        <v>18</v>
      </c>
      <c r="C2133" t="s">
        <v>19</v>
      </c>
      <c r="D2133" t="s">
        <v>20</v>
      </c>
      <c r="E2133" t="s">
        <v>21</v>
      </c>
      <c r="F2133">
        <v>2023</v>
      </c>
      <c r="G2133">
        <v>2023</v>
      </c>
      <c r="H2133">
        <v>7612</v>
      </c>
      <c r="I2133" t="s">
        <v>102</v>
      </c>
      <c r="J2133">
        <v>99</v>
      </c>
      <c r="K2133" t="s">
        <v>23</v>
      </c>
      <c r="L2133">
        <v>4</v>
      </c>
      <c r="M2133" t="s">
        <v>36</v>
      </c>
      <c r="N2133">
        <v>2</v>
      </c>
      <c r="O2133" t="s">
        <v>28</v>
      </c>
      <c r="P2133">
        <v>1455</v>
      </c>
      <c r="T2133" s="3">
        <f t="shared" si="67"/>
        <v>58.36</v>
      </c>
      <c r="U2133" s="3">
        <f>IF(AND(R2133&lt;&gt;"_U",N2133&lt;&gt;9999,N2133&lt;&gt;999,L2133&lt;&gt;"Median"),IFERROR(VLOOKUP(A2133,'LBA Total'!A:P,16,0),"."),".")</f>
        <v>2493</v>
      </c>
    </row>
    <row r="2134" spans="1:21" x14ac:dyDescent="0.3">
      <c r="A2134" s="1" t="str">
        <f t="shared" si="66"/>
        <v>2023|Albert-Eden Local Board Area|$50,001-$70,000</v>
      </c>
      <c r="B2134" t="s">
        <v>18</v>
      </c>
      <c r="C2134" t="s">
        <v>19</v>
      </c>
      <c r="D2134" t="s">
        <v>20</v>
      </c>
      <c r="E2134" t="s">
        <v>21</v>
      </c>
      <c r="F2134">
        <v>2023</v>
      </c>
      <c r="G2134">
        <v>2023</v>
      </c>
      <c r="H2134">
        <v>7612</v>
      </c>
      <c r="I2134" t="s">
        <v>102</v>
      </c>
      <c r="J2134">
        <v>99</v>
      </c>
      <c r="K2134" t="s">
        <v>23</v>
      </c>
      <c r="L2134">
        <v>4</v>
      </c>
      <c r="M2134" t="s">
        <v>36</v>
      </c>
      <c r="N2134">
        <v>3</v>
      </c>
      <c r="O2134" t="s">
        <v>25</v>
      </c>
      <c r="P2134">
        <v>219</v>
      </c>
      <c r="T2134" s="3">
        <f t="shared" si="67"/>
        <v>8.7799999999999994</v>
      </c>
      <c r="U2134" s="3">
        <f>IF(AND(R2134&lt;&gt;"_U",N2134&lt;&gt;9999,N2134&lt;&gt;999,L2134&lt;&gt;"Median"),IFERROR(VLOOKUP(A2134,'LBA Total'!A:P,16,0),"."),".")</f>
        <v>2493</v>
      </c>
    </row>
    <row r="2135" spans="1:21" x14ac:dyDescent="0.3">
      <c r="A2135" s="1" t="str">
        <f t="shared" si="66"/>
        <v>2023|Albert-Eden Local Board Area|$50,001-$70,000</v>
      </c>
      <c r="B2135" t="s">
        <v>18</v>
      </c>
      <c r="C2135" t="s">
        <v>19</v>
      </c>
      <c r="D2135" t="s">
        <v>20</v>
      </c>
      <c r="E2135" t="s">
        <v>21</v>
      </c>
      <c r="F2135">
        <v>2023</v>
      </c>
      <c r="G2135">
        <v>2023</v>
      </c>
      <c r="H2135">
        <v>7612</v>
      </c>
      <c r="I2135" t="s">
        <v>102</v>
      </c>
      <c r="J2135">
        <v>99</v>
      </c>
      <c r="K2135" t="s">
        <v>23</v>
      </c>
      <c r="L2135">
        <v>4</v>
      </c>
      <c r="M2135" t="s">
        <v>36</v>
      </c>
      <c r="N2135">
        <v>999</v>
      </c>
      <c r="O2135" t="s">
        <v>42</v>
      </c>
      <c r="P2135">
        <v>0</v>
      </c>
      <c r="T2135" s="3" t="str">
        <f t="shared" si="67"/>
        <v>.</v>
      </c>
      <c r="U2135" s="3" t="str">
        <f>IF(AND(R2135&lt;&gt;"_U",N2135&lt;&gt;9999,N2135&lt;&gt;999,L2135&lt;&gt;"Median"),IFERROR(VLOOKUP(A2135,'LBA Total'!A:P,16,0),"."),".")</f>
        <v>.</v>
      </c>
    </row>
    <row r="2136" spans="1:21" x14ac:dyDescent="0.3">
      <c r="A2136" s="1" t="str">
        <f t="shared" si="66"/>
        <v>2023|Albert-Eden Local Board Area|$50,001-$70,000</v>
      </c>
      <c r="B2136" t="s">
        <v>18</v>
      </c>
      <c r="C2136" t="s">
        <v>19</v>
      </c>
      <c r="D2136" t="s">
        <v>20</v>
      </c>
      <c r="E2136" t="s">
        <v>21</v>
      </c>
      <c r="F2136">
        <v>2023</v>
      </c>
      <c r="G2136">
        <v>2023</v>
      </c>
      <c r="H2136">
        <v>7612</v>
      </c>
      <c r="I2136" t="s">
        <v>102</v>
      </c>
      <c r="J2136">
        <v>99</v>
      </c>
      <c r="K2136" t="s">
        <v>23</v>
      </c>
      <c r="L2136">
        <v>4</v>
      </c>
      <c r="M2136" t="s">
        <v>36</v>
      </c>
      <c r="N2136">
        <v>9999</v>
      </c>
      <c r="O2136" t="s">
        <v>40</v>
      </c>
      <c r="P2136">
        <v>2493</v>
      </c>
      <c r="T2136" s="3" t="str">
        <f t="shared" si="67"/>
        <v>.</v>
      </c>
      <c r="U2136" s="3" t="str">
        <f>IF(AND(R2136&lt;&gt;"_U",N2136&lt;&gt;9999,N2136&lt;&gt;999,L2136&lt;&gt;"Median"),IFERROR(VLOOKUP(A2136,'LBA Total'!A:P,16,0),"."),".")</f>
        <v>.</v>
      </c>
    </row>
    <row r="2137" spans="1:21" x14ac:dyDescent="0.3">
      <c r="A2137" s="1" t="str">
        <f t="shared" si="66"/>
        <v>2023|Albert-Eden Local Board Area|$50,001-$70,000</v>
      </c>
      <c r="B2137" t="s">
        <v>18</v>
      </c>
      <c r="C2137" t="s">
        <v>19</v>
      </c>
      <c r="D2137" t="s">
        <v>20</v>
      </c>
      <c r="E2137" t="s">
        <v>21</v>
      </c>
      <c r="F2137">
        <v>2023</v>
      </c>
      <c r="G2137">
        <v>2023</v>
      </c>
      <c r="H2137">
        <v>7612</v>
      </c>
      <c r="I2137" t="s">
        <v>102</v>
      </c>
      <c r="J2137">
        <v>99</v>
      </c>
      <c r="K2137" t="s">
        <v>23</v>
      </c>
      <c r="L2137">
        <v>4</v>
      </c>
      <c r="M2137" t="s">
        <v>36</v>
      </c>
      <c r="N2137">
        <v>7777</v>
      </c>
      <c r="O2137" t="s">
        <v>37</v>
      </c>
      <c r="P2137">
        <v>2493</v>
      </c>
      <c r="T2137" s="3">
        <f t="shared" si="67"/>
        <v>100</v>
      </c>
      <c r="U2137" s="3">
        <f>IF(AND(R2137&lt;&gt;"_U",N2137&lt;&gt;9999,N2137&lt;&gt;999,L2137&lt;&gt;"Median"),IFERROR(VLOOKUP(A2137,'LBA Total'!A:P,16,0),"."),".")</f>
        <v>2493</v>
      </c>
    </row>
    <row r="2138" spans="1:21" x14ac:dyDescent="0.3">
      <c r="A2138" s="1" t="str">
        <f t="shared" si="66"/>
        <v>2023|Albert-Eden Local Board Area|$70,001-$100,000</v>
      </c>
      <c r="B2138" t="s">
        <v>18</v>
      </c>
      <c r="C2138" t="s">
        <v>19</v>
      </c>
      <c r="D2138" t="s">
        <v>20</v>
      </c>
      <c r="E2138" t="s">
        <v>21</v>
      </c>
      <c r="F2138">
        <v>2023</v>
      </c>
      <c r="G2138">
        <v>2023</v>
      </c>
      <c r="H2138">
        <v>7612</v>
      </c>
      <c r="I2138" t="s">
        <v>102</v>
      </c>
      <c r="J2138">
        <v>99</v>
      </c>
      <c r="K2138" t="s">
        <v>23</v>
      </c>
      <c r="L2138">
        <v>5</v>
      </c>
      <c r="M2138" t="s">
        <v>58</v>
      </c>
      <c r="N2138">
        <v>9999</v>
      </c>
      <c r="O2138" t="s">
        <v>40</v>
      </c>
      <c r="P2138">
        <v>3837</v>
      </c>
      <c r="T2138" s="3" t="str">
        <f t="shared" si="67"/>
        <v>.</v>
      </c>
      <c r="U2138" s="3" t="str">
        <f>IF(AND(R2138&lt;&gt;"_U",N2138&lt;&gt;9999,N2138&lt;&gt;999,L2138&lt;&gt;"Median"),IFERROR(VLOOKUP(A2138,'LBA Total'!A:P,16,0),"."),".")</f>
        <v>.</v>
      </c>
    </row>
    <row r="2139" spans="1:21" x14ac:dyDescent="0.3">
      <c r="A2139" s="1" t="str">
        <f t="shared" si="66"/>
        <v>2023|Albert-Eden Local Board Area|$70,001-$100,000</v>
      </c>
      <c r="B2139" t="s">
        <v>18</v>
      </c>
      <c r="C2139" t="s">
        <v>19</v>
      </c>
      <c r="D2139" t="s">
        <v>20</v>
      </c>
      <c r="E2139" t="s">
        <v>21</v>
      </c>
      <c r="F2139">
        <v>2023</v>
      </c>
      <c r="G2139">
        <v>2023</v>
      </c>
      <c r="H2139">
        <v>7612</v>
      </c>
      <c r="I2139" t="s">
        <v>102</v>
      </c>
      <c r="J2139">
        <v>99</v>
      </c>
      <c r="K2139" t="s">
        <v>23</v>
      </c>
      <c r="L2139">
        <v>5</v>
      </c>
      <c r="M2139" t="s">
        <v>58</v>
      </c>
      <c r="N2139">
        <v>999</v>
      </c>
      <c r="O2139" t="s">
        <v>42</v>
      </c>
      <c r="P2139">
        <v>0</v>
      </c>
      <c r="T2139" s="3" t="str">
        <f t="shared" si="67"/>
        <v>.</v>
      </c>
      <c r="U2139" s="3" t="str">
        <f>IF(AND(R2139&lt;&gt;"_U",N2139&lt;&gt;9999,N2139&lt;&gt;999,L2139&lt;&gt;"Median"),IFERROR(VLOOKUP(A2139,'LBA Total'!A:P,16,0),"."),".")</f>
        <v>.</v>
      </c>
    </row>
    <row r="2140" spans="1:21" x14ac:dyDescent="0.3">
      <c r="A2140" s="1" t="str">
        <f t="shared" si="66"/>
        <v>2023|Albert-Eden Local Board Area|$70,001-$100,000</v>
      </c>
      <c r="B2140" t="s">
        <v>18</v>
      </c>
      <c r="C2140" t="s">
        <v>19</v>
      </c>
      <c r="D2140" t="s">
        <v>20</v>
      </c>
      <c r="E2140" t="s">
        <v>21</v>
      </c>
      <c r="F2140">
        <v>2023</v>
      </c>
      <c r="G2140">
        <v>2023</v>
      </c>
      <c r="H2140">
        <v>7612</v>
      </c>
      <c r="I2140" t="s">
        <v>102</v>
      </c>
      <c r="J2140">
        <v>99</v>
      </c>
      <c r="K2140" t="s">
        <v>23</v>
      </c>
      <c r="L2140">
        <v>5</v>
      </c>
      <c r="M2140" t="s">
        <v>58</v>
      </c>
      <c r="N2140">
        <v>1</v>
      </c>
      <c r="O2140" t="s">
        <v>33</v>
      </c>
      <c r="P2140">
        <v>1251</v>
      </c>
      <c r="T2140" s="3">
        <f t="shared" si="67"/>
        <v>32.6</v>
      </c>
      <c r="U2140" s="3">
        <f>IF(AND(R2140&lt;&gt;"_U",N2140&lt;&gt;9999,N2140&lt;&gt;999,L2140&lt;&gt;"Median"),IFERROR(VLOOKUP(A2140,'LBA Total'!A:P,16,0),"."),".")</f>
        <v>3837</v>
      </c>
    </row>
    <row r="2141" spans="1:21" x14ac:dyDescent="0.3">
      <c r="A2141" s="1" t="str">
        <f t="shared" si="66"/>
        <v>2023|Albert-Eden Local Board Area|$70,001-$100,000</v>
      </c>
      <c r="B2141" t="s">
        <v>18</v>
      </c>
      <c r="C2141" t="s">
        <v>19</v>
      </c>
      <c r="D2141" t="s">
        <v>20</v>
      </c>
      <c r="E2141" t="s">
        <v>21</v>
      </c>
      <c r="F2141">
        <v>2023</v>
      </c>
      <c r="G2141">
        <v>2023</v>
      </c>
      <c r="H2141">
        <v>7612</v>
      </c>
      <c r="I2141" t="s">
        <v>102</v>
      </c>
      <c r="J2141">
        <v>99</v>
      </c>
      <c r="K2141" t="s">
        <v>23</v>
      </c>
      <c r="L2141">
        <v>5</v>
      </c>
      <c r="M2141" t="s">
        <v>58</v>
      </c>
      <c r="N2141">
        <v>3</v>
      </c>
      <c r="O2141" t="s">
        <v>25</v>
      </c>
      <c r="P2141">
        <v>411</v>
      </c>
      <c r="T2141" s="3">
        <f t="shared" si="67"/>
        <v>10.71</v>
      </c>
      <c r="U2141" s="3">
        <f>IF(AND(R2141&lt;&gt;"_U",N2141&lt;&gt;9999,N2141&lt;&gt;999,L2141&lt;&gt;"Median"),IFERROR(VLOOKUP(A2141,'LBA Total'!A:P,16,0),"."),".")</f>
        <v>3837</v>
      </c>
    </row>
    <row r="2142" spans="1:21" x14ac:dyDescent="0.3">
      <c r="A2142" s="1" t="str">
        <f t="shared" si="66"/>
        <v>2023|Albert-Eden Local Board Area|$70,001-$100,000</v>
      </c>
      <c r="B2142" t="s">
        <v>18</v>
      </c>
      <c r="C2142" t="s">
        <v>19</v>
      </c>
      <c r="D2142" t="s">
        <v>20</v>
      </c>
      <c r="E2142" t="s">
        <v>21</v>
      </c>
      <c r="F2142">
        <v>2023</v>
      </c>
      <c r="G2142">
        <v>2023</v>
      </c>
      <c r="H2142">
        <v>7612</v>
      </c>
      <c r="I2142" t="s">
        <v>102</v>
      </c>
      <c r="J2142">
        <v>99</v>
      </c>
      <c r="K2142" t="s">
        <v>23</v>
      </c>
      <c r="L2142">
        <v>5</v>
      </c>
      <c r="M2142" t="s">
        <v>58</v>
      </c>
      <c r="N2142">
        <v>7777</v>
      </c>
      <c r="O2142" t="s">
        <v>37</v>
      </c>
      <c r="P2142">
        <v>3837</v>
      </c>
      <c r="T2142" s="3">
        <f t="shared" si="67"/>
        <v>100</v>
      </c>
      <c r="U2142" s="3">
        <f>IF(AND(R2142&lt;&gt;"_U",N2142&lt;&gt;9999,N2142&lt;&gt;999,L2142&lt;&gt;"Median"),IFERROR(VLOOKUP(A2142,'LBA Total'!A:P,16,0),"."),".")</f>
        <v>3837</v>
      </c>
    </row>
    <row r="2143" spans="1:21" x14ac:dyDescent="0.3">
      <c r="A2143" s="1" t="str">
        <f t="shared" si="66"/>
        <v>2023|Albert-Eden Local Board Area|$70,001-$100,000</v>
      </c>
      <c r="B2143" t="s">
        <v>18</v>
      </c>
      <c r="C2143" t="s">
        <v>19</v>
      </c>
      <c r="D2143" t="s">
        <v>20</v>
      </c>
      <c r="E2143" t="s">
        <v>21</v>
      </c>
      <c r="F2143">
        <v>2023</v>
      </c>
      <c r="G2143">
        <v>2023</v>
      </c>
      <c r="H2143">
        <v>7612</v>
      </c>
      <c r="I2143" t="s">
        <v>102</v>
      </c>
      <c r="J2143">
        <v>99</v>
      </c>
      <c r="K2143" t="s">
        <v>23</v>
      </c>
      <c r="L2143">
        <v>5</v>
      </c>
      <c r="M2143" t="s">
        <v>58</v>
      </c>
      <c r="N2143">
        <v>2</v>
      </c>
      <c r="O2143" t="s">
        <v>28</v>
      </c>
      <c r="P2143">
        <v>2175</v>
      </c>
      <c r="T2143" s="3">
        <f t="shared" si="67"/>
        <v>56.68</v>
      </c>
      <c r="U2143" s="3">
        <f>IF(AND(R2143&lt;&gt;"_U",N2143&lt;&gt;9999,N2143&lt;&gt;999,L2143&lt;&gt;"Median"),IFERROR(VLOOKUP(A2143,'LBA Total'!A:P,16,0),"."),".")</f>
        <v>3837</v>
      </c>
    </row>
    <row r="2144" spans="1:21" x14ac:dyDescent="0.3">
      <c r="A2144" s="1" t="str">
        <f t="shared" si="66"/>
        <v>2023|Albert-Eden Local Board Area|$100,001-$150,000</v>
      </c>
      <c r="B2144" t="s">
        <v>18</v>
      </c>
      <c r="C2144" t="s">
        <v>19</v>
      </c>
      <c r="D2144" t="s">
        <v>20</v>
      </c>
      <c r="E2144" t="s">
        <v>21</v>
      </c>
      <c r="F2144">
        <v>2023</v>
      </c>
      <c r="G2144">
        <v>2023</v>
      </c>
      <c r="H2144">
        <v>7612</v>
      </c>
      <c r="I2144" t="s">
        <v>102</v>
      </c>
      <c r="J2144">
        <v>99</v>
      </c>
      <c r="K2144" t="s">
        <v>23</v>
      </c>
      <c r="L2144">
        <v>6</v>
      </c>
      <c r="M2144" t="s">
        <v>59</v>
      </c>
      <c r="N2144">
        <v>999</v>
      </c>
      <c r="O2144" t="s">
        <v>42</v>
      </c>
      <c r="P2144">
        <v>0</v>
      </c>
      <c r="T2144" s="3" t="str">
        <f t="shared" si="67"/>
        <v>.</v>
      </c>
      <c r="U2144" s="3" t="str">
        <f>IF(AND(R2144&lt;&gt;"_U",N2144&lt;&gt;9999,N2144&lt;&gt;999,L2144&lt;&gt;"Median"),IFERROR(VLOOKUP(A2144,'LBA Total'!A:P,16,0),"."),".")</f>
        <v>.</v>
      </c>
    </row>
    <row r="2145" spans="1:21" x14ac:dyDescent="0.3">
      <c r="A2145" s="1" t="str">
        <f t="shared" si="66"/>
        <v>2023|Albert-Eden Local Board Area|$100,001-$150,000</v>
      </c>
      <c r="B2145" t="s">
        <v>18</v>
      </c>
      <c r="C2145" t="s">
        <v>19</v>
      </c>
      <c r="D2145" t="s">
        <v>20</v>
      </c>
      <c r="E2145" t="s">
        <v>21</v>
      </c>
      <c r="F2145">
        <v>2023</v>
      </c>
      <c r="G2145">
        <v>2023</v>
      </c>
      <c r="H2145">
        <v>7612</v>
      </c>
      <c r="I2145" t="s">
        <v>102</v>
      </c>
      <c r="J2145">
        <v>99</v>
      </c>
      <c r="K2145" t="s">
        <v>23</v>
      </c>
      <c r="L2145">
        <v>6</v>
      </c>
      <c r="M2145" t="s">
        <v>59</v>
      </c>
      <c r="N2145">
        <v>7777</v>
      </c>
      <c r="O2145" t="s">
        <v>37</v>
      </c>
      <c r="P2145">
        <v>5970</v>
      </c>
      <c r="T2145" s="3">
        <f t="shared" si="67"/>
        <v>100</v>
      </c>
      <c r="U2145" s="3">
        <f>IF(AND(R2145&lt;&gt;"_U",N2145&lt;&gt;9999,N2145&lt;&gt;999,L2145&lt;&gt;"Median"),IFERROR(VLOOKUP(A2145,'LBA Total'!A:P,16,0),"."),".")</f>
        <v>5970</v>
      </c>
    </row>
    <row r="2146" spans="1:21" x14ac:dyDescent="0.3">
      <c r="A2146" s="1" t="str">
        <f t="shared" si="66"/>
        <v>2023|Albert-Eden Local Board Area|$100,001-$150,000</v>
      </c>
      <c r="B2146" t="s">
        <v>18</v>
      </c>
      <c r="C2146" t="s">
        <v>19</v>
      </c>
      <c r="D2146" t="s">
        <v>20</v>
      </c>
      <c r="E2146" t="s">
        <v>21</v>
      </c>
      <c r="F2146">
        <v>2023</v>
      </c>
      <c r="G2146">
        <v>2023</v>
      </c>
      <c r="H2146">
        <v>7612</v>
      </c>
      <c r="I2146" t="s">
        <v>102</v>
      </c>
      <c r="J2146">
        <v>99</v>
      </c>
      <c r="K2146" t="s">
        <v>23</v>
      </c>
      <c r="L2146">
        <v>6</v>
      </c>
      <c r="M2146" t="s">
        <v>59</v>
      </c>
      <c r="N2146">
        <v>9999</v>
      </c>
      <c r="O2146" t="s">
        <v>40</v>
      </c>
      <c r="P2146">
        <v>5973</v>
      </c>
      <c r="T2146" s="3" t="str">
        <f t="shared" si="67"/>
        <v>.</v>
      </c>
      <c r="U2146" s="3" t="str">
        <f>IF(AND(R2146&lt;&gt;"_U",N2146&lt;&gt;9999,N2146&lt;&gt;999,L2146&lt;&gt;"Median"),IFERROR(VLOOKUP(A2146,'LBA Total'!A:P,16,0),"."),".")</f>
        <v>.</v>
      </c>
    </row>
    <row r="2147" spans="1:21" x14ac:dyDescent="0.3">
      <c r="A2147" s="1" t="str">
        <f t="shared" si="66"/>
        <v>2023|Albert-Eden Local Board Area|$100,001-$150,000</v>
      </c>
      <c r="B2147" t="s">
        <v>18</v>
      </c>
      <c r="C2147" t="s">
        <v>19</v>
      </c>
      <c r="D2147" t="s">
        <v>20</v>
      </c>
      <c r="E2147" t="s">
        <v>21</v>
      </c>
      <c r="F2147">
        <v>2023</v>
      </c>
      <c r="G2147">
        <v>2023</v>
      </c>
      <c r="H2147">
        <v>7612</v>
      </c>
      <c r="I2147" t="s">
        <v>102</v>
      </c>
      <c r="J2147">
        <v>99</v>
      </c>
      <c r="K2147" t="s">
        <v>23</v>
      </c>
      <c r="L2147">
        <v>6</v>
      </c>
      <c r="M2147" t="s">
        <v>59</v>
      </c>
      <c r="N2147">
        <v>2</v>
      </c>
      <c r="O2147" t="s">
        <v>28</v>
      </c>
      <c r="P2147">
        <v>3231</v>
      </c>
      <c r="T2147" s="3">
        <f t="shared" si="67"/>
        <v>54.12</v>
      </c>
      <c r="U2147" s="3">
        <f>IF(AND(R2147&lt;&gt;"_U",N2147&lt;&gt;9999,N2147&lt;&gt;999,L2147&lt;&gt;"Median"),IFERROR(VLOOKUP(A2147,'LBA Total'!A:P,16,0),"."),".")</f>
        <v>5970</v>
      </c>
    </row>
    <row r="2148" spans="1:21" x14ac:dyDescent="0.3">
      <c r="A2148" s="1" t="str">
        <f t="shared" si="66"/>
        <v>2023|Albert-Eden Local Board Area|$100,001-$150,000</v>
      </c>
      <c r="B2148" t="s">
        <v>18</v>
      </c>
      <c r="C2148" t="s">
        <v>19</v>
      </c>
      <c r="D2148" t="s">
        <v>20</v>
      </c>
      <c r="E2148" t="s">
        <v>21</v>
      </c>
      <c r="F2148">
        <v>2023</v>
      </c>
      <c r="G2148">
        <v>2023</v>
      </c>
      <c r="H2148">
        <v>7612</v>
      </c>
      <c r="I2148" t="s">
        <v>102</v>
      </c>
      <c r="J2148">
        <v>99</v>
      </c>
      <c r="K2148" t="s">
        <v>23</v>
      </c>
      <c r="L2148">
        <v>6</v>
      </c>
      <c r="M2148" t="s">
        <v>59</v>
      </c>
      <c r="N2148">
        <v>1</v>
      </c>
      <c r="O2148" t="s">
        <v>33</v>
      </c>
      <c r="P2148">
        <v>2121</v>
      </c>
      <c r="T2148" s="3">
        <f t="shared" si="67"/>
        <v>35.53</v>
      </c>
      <c r="U2148" s="3">
        <f>IF(AND(R2148&lt;&gt;"_U",N2148&lt;&gt;9999,N2148&lt;&gt;999,L2148&lt;&gt;"Median"),IFERROR(VLOOKUP(A2148,'LBA Total'!A:P,16,0),"."),".")</f>
        <v>5970</v>
      </c>
    </row>
    <row r="2149" spans="1:21" x14ac:dyDescent="0.3">
      <c r="A2149" s="1" t="str">
        <f t="shared" si="66"/>
        <v>2023|Albert-Eden Local Board Area|$100,001-$150,000</v>
      </c>
      <c r="B2149" t="s">
        <v>18</v>
      </c>
      <c r="C2149" t="s">
        <v>19</v>
      </c>
      <c r="D2149" t="s">
        <v>20</v>
      </c>
      <c r="E2149" t="s">
        <v>21</v>
      </c>
      <c r="F2149">
        <v>2023</v>
      </c>
      <c r="G2149">
        <v>2023</v>
      </c>
      <c r="H2149">
        <v>7612</v>
      </c>
      <c r="I2149" t="s">
        <v>102</v>
      </c>
      <c r="J2149">
        <v>99</v>
      </c>
      <c r="K2149" t="s">
        <v>23</v>
      </c>
      <c r="L2149">
        <v>6</v>
      </c>
      <c r="M2149" t="s">
        <v>59</v>
      </c>
      <c r="N2149">
        <v>3</v>
      </c>
      <c r="O2149" t="s">
        <v>25</v>
      </c>
      <c r="P2149">
        <v>621</v>
      </c>
      <c r="T2149" s="3">
        <f t="shared" si="67"/>
        <v>10.4</v>
      </c>
      <c r="U2149" s="3">
        <f>IF(AND(R2149&lt;&gt;"_U",N2149&lt;&gt;9999,N2149&lt;&gt;999,L2149&lt;&gt;"Median"),IFERROR(VLOOKUP(A2149,'LBA Total'!A:P,16,0),"."),".")</f>
        <v>5970</v>
      </c>
    </row>
    <row r="2150" spans="1:21" x14ac:dyDescent="0.3">
      <c r="A2150" s="1" t="str">
        <f t="shared" si="66"/>
        <v>2023|Albert-Eden Local Board Area|$150,001-$200,000</v>
      </c>
      <c r="B2150" t="s">
        <v>18</v>
      </c>
      <c r="C2150" t="s">
        <v>19</v>
      </c>
      <c r="D2150" t="s">
        <v>20</v>
      </c>
      <c r="E2150" t="s">
        <v>21</v>
      </c>
      <c r="F2150">
        <v>2023</v>
      </c>
      <c r="G2150">
        <v>2023</v>
      </c>
      <c r="H2150">
        <v>7612</v>
      </c>
      <c r="I2150" t="s">
        <v>102</v>
      </c>
      <c r="J2150">
        <v>99</v>
      </c>
      <c r="K2150" t="s">
        <v>23</v>
      </c>
      <c r="L2150">
        <v>7</v>
      </c>
      <c r="M2150" t="s">
        <v>43</v>
      </c>
      <c r="N2150">
        <v>7777</v>
      </c>
      <c r="O2150" t="s">
        <v>37</v>
      </c>
      <c r="P2150">
        <v>4668</v>
      </c>
      <c r="T2150" s="3">
        <f t="shared" si="67"/>
        <v>100</v>
      </c>
      <c r="U2150" s="3">
        <f>IF(AND(R2150&lt;&gt;"_U",N2150&lt;&gt;9999,N2150&lt;&gt;999,L2150&lt;&gt;"Median"),IFERROR(VLOOKUP(A2150,'LBA Total'!A:P,16,0),"."),".")</f>
        <v>4668</v>
      </c>
    </row>
    <row r="2151" spans="1:21" x14ac:dyDescent="0.3">
      <c r="A2151" s="1" t="str">
        <f t="shared" si="66"/>
        <v>2023|Albert-Eden Local Board Area|$150,001-$200,000</v>
      </c>
      <c r="B2151" t="s">
        <v>18</v>
      </c>
      <c r="C2151" t="s">
        <v>19</v>
      </c>
      <c r="D2151" t="s">
        <v>20</v>
      </c>
      <c r="E2151" t="s">
        <v>21</v>
      </c>
      <c r="F2151">
        <v>2023</v>
      </c>
      <c r="G2151">
        <v>2023</v>
      </c>
      <c r="H2151">
        <v>7612</v>
      </c>
      <c r="I2151" t="s">
        <v>102</v>
      </c>
      <c r="J2151">
        <v>99</v>
      </c>
      <c r="K2151" t="s">
        <v>23</v>
      </c>
      <c r="L2151">
        <v>7</v>
      </c>
      <c r="M2151" t="s">
        <v>43</v>
      </c>
      <c r="N2151">
        <v>3</v>
      </c>
      <c r="O2151" t="s">
        <v>25</v>
      </c>
      <c r="P2151">
        <v>639</v>
      </c>
      <c r="T2151" s="3">
        <f t="shared" si="67"/>
        <v>13.69</v>
      </c>
      <c r="U2151" s="3">
        <f>IF(AND(R2151&lt;&gt;"_U",N2151&lt;&gt;9999,N2151&lt;&gt;999,L2151&lt;&gt;"Median"),IFERROR(VLOOKUP(A2151,'LBA Total'!A:P,16,0),"."),".")</f>
        <v>4668</v>
      </c>
    </row>
    <row r="2152" spans="1:21" x14ac:dyDescent="0.3">
      <c r="A2152" s="1" t="str">
        <f t="shared" si="66"/>
        <v>2023|Albert-Eden Local Board Area|$150,001-$200,000</v>
      </c>
      <c r="B2152" t="s">
        <v>18</v>
      </c>
      <c r="C2152" t="s">
        <v>19</v>
      </c>
      <c r="D2152" t="s">
        <v>20</v>
      </c>
      <c r="E2152" t="s">
        <v>21</v>
      </c>
      <c r="F2152">
        <v>2023</v>
      </c>
      <c r="G2152">
        <v>2023</v>
      </c>
      <c r="H2152">
        <v>7612</v>
      </c>
      <c r="I2152" t="s">
        <v>102</v>
      </c>
      <c r="J2152">
        <v>99</v>
      </c>
      <c r="K2152" t="s">
        <v>23</v>
      </c>
      <c r="L2152">
        <v>7</v>
      </c>
      <c r="M2152" t="s">
        <v>43</v>
      </c>
      <c r="N2152">
        <v>999</v>
      </c>
      <c r="O2152" t="s">
        <v>42</v>
      </c>
      <c r="P2152">
        <v>3</v>
      </c>
      <c r="T2152" s="3" t="str">
        <f t="shared" si="67"/>
        <v>.</v>
      </c>
      <c r="U2152" s="3" t="str">
        <f>IF(AND(R2152&lt;&gt;"_U",N2152&lt;&gt;9999,N2152&lt;&gt;999,L2152&lt;&gt;"Median"),IFERROR(VLOOKUP(A2152,'LBA Total'!A:P,16,0),"."),".")</f>
        <v>.</v>
      </c>
    </row>
    <row r="2153" spans="1:21" x14ac:dyDescent="0.3">
      <c r="A2153" s="1" t="str">
        <f t="shared" si="66"/>
        <v>2023|Albert-Eden Local Board Area|$150,001-$200,000</v>
      </c>
      <c r="B2153" t="s">
        <v>18</v>
      </c>
      <c r="C2153" t="s">
        <v>19</v>
      </c>
      <c r="D2153" t="s">
        <v>20</v>
      </c>
      <c r="E2153" t="s">
        <v>21</v>
      </c>
      <c r="F2153">
        <v>2023</v>
      </c>
      <c r="G2153">
        <v>2023</v>
      </c>
      <c r="H2153">
        <v>7612</v>
      </c>
      <c r="I2153" t="s">
        <v>102</v>
      </c>
      <c r="J2153">
        <v>99</v>
      </c>
      <c r="K2153" t="s">
        <v>23</v>
      </c>
      <c r="L2153">
        <v>7</v>
      </c>
      <c r="M2153" t="s">
        <v>43</v>
      </c>
      <c r="N2153">
        <v>9999</v>
      </c>
      <c r="O2153" t="s">
        <v>40</v>
      </c>
      <c r="P2153">
        <v>4668</v>
      </c>
      <c r="T2153" s="3" t="str">
        <f t="shared" si="67"/>
        <v>.</v>
      </c>
      <c r="U2153" s="3" t="str">
        <f>IF(AND(R2153&lt;&gt;"_U",N2153&lt;&gt;9999,N2153&lt;&gt;999,L2153&lt;&gt;"Median"),IFERROR(VLOOKUP(A2153,'LBA Total'!A:P,16,0),"."),".")</f>
        <v>.</v>
      </c>
    </row>
    <row r="2154" spans="1:21" x14ac:dyDescent="0.3">
      <c r="A2154" s="1" t="str">
        <f t="shared" si="66"/>
        <v>2023|Albert-Eden Local Board Area|$150,001-$200,000</v>
      </c>
      <c r="B2154" t="s">
        <v>18</v>
      </c>
      <c r="C2154" t="s">
        <v>19</v>
      </c>
      <c r="D2154" t="s">
        <v>20</v>
      </c>
      <c r="E2154" t="s">
        <v>21</v>
      </c>
      <c r="F2154">
        <v>2023</v>
      </c>
      <c r="G2154">
        <v>2023</v>
      </c>
      <c r="H2154">
        <v>7612</v>
      </c>
      <c r="I2154" t="s">
        <v>102</v>
      </c>
      <c r="J2154">
        <v>99</v>
      </c>
      <c r="K2154" t="s">
        <v>23</v>
      </c>
      <c r="L2154">
        <v>7</v>
      </c>
      <c r="M2154" t="s">
        <v>43</v>
      </c>
      <c r="N2154">
        <v>2</v>
      </c>
      <c r="O2154" t="s">
        <v>28</v>
      </c>
      <c r="P2154">
        <v>2016</v>
      </c>
      <c r="T2154" s="3">
        <f t="shared" si="67"/>
        <v>43.19</v>
      </c>
      <c r="U2154" s="3">
        <f>IF(AND(R2154&lt;&gt;"_U",N2154&lt;&gt;9999,N2154&lt;&gt;999,L2154&lt;&gt;"Median"),IFERROR(VLOOKUP(A2154,'LBA Total'!A:P,16,0),"."),".")</f>
        <v>4668</v>
      </c>
    </row>
    <row r="2155" spans="1:21" x14ac:dyDescent="0.3">
      <c r="A2155" s="1" t="str">
        <f t="shared" si="66"/>
        <v>2023|Albert-Eden Local Board Area|$150,001-$200,000</v>
      </c>
      <c r="B2155" t="s">
        <v>18</v>
      </c>
      <c r="C2155" t="s">
        <v>19</v>
      </c>
      <c r="D2155" t="s">
        <v>20</v>
      </c>
      <c r="E2155" t="s">
        <v>21</v>
      </c>
      <c r="F2155">
        <v>2023</v>
      </c>
      <c r="G2155">
        <v>2023</v>
      </c>
      <c r="H2155">
        <v>7612</v>
      </c>
      <c r="I2155" t="s">
        <v>102</v>
      </c>
      <c r="J2155">
        <v>99</v>
      </c>
      <c r="K2155" t="s">
        <v>23</v>
      </c>
      <c r="L2155">
        <v>7</v>
      </c>
      <c r="M2155" t="s">
        <v>43</v>
      </c>
      <c r="N2155">
        <v>1</v>
      </c>
      <c r="O2155" t="s">
        <v>33</v>
      </c>
      <c r="P2155">
        <v>2013</v>
      </c>
      <c r="T2155" s="3">
        <f t="shared" si="67"/>
        <v>43.12</v>
      </c>
      <c r="U2155" s="3">
        <f>IF(AND(R2155&lt;&gt;"_U",N2155&lt;&gt;9999,N2155&lt;&gt;999,L2155&lt;&gt;"Median"),IFERROR(VLOOKUP(A2155,'LBA Total'!A:P,16,0),"."),".")</f>
        <v>4668</v>
      </c>
    </row>
    <row r="2156" spans="1:21" x14ac:dyDescent="0.3">
      <c r="A2156" s="1" t="str">
        <f t="shared" si="66"/>
        <v>2023|Albert-Eden Local Board Area|$200,001 or more</v>
      </c>
      <c r="B2156" t="s">
        <v>18</v>
      </c>
      <c r="C2156" t="s">
        <v>19</v>
      </c>
      <c r="D2156" t="s">
        <v>20</v>
      </c>
      <c r="E2156" t="s">
        <v>21</v>
      </c>
      <c r="F2156">
        <v>2023</v>
      </c>
      <c r="G2156">
        <v>2023</v>
      </c>
      <c r="H2156">
        <v>7612</v>
      </c>
      <c r="I2156" t="s">
        <v>102</v>
      </c>
      <c r="J2156">
        <v>99</v>
      </c>
      <c r="K2156" t="s">
        <v>23</v>
      </c>
      <c r="L2156">
        <v>8</v>
      </c>
      <c r="M2156" t="s">
        <v>27</v>
      </c>
      <c r="N2156">
        <v>2</v>
      </c>
      <c r="O2156" t="s">
        <v>28</v>
      </c>
      <c r="P2156">
        <v>2439</v>
      </c>
      <c r="T2156" s="3">
        <f t="shared" si="67"/>
        <v>26.79</v>
      </c>
      <c r="U2156" s="3">
        <f>IF(AND(R2156&lt;&gt;"_U",N2156&lt;&gt;9999,N2156&lt;&gt;999,L2156&lt;&gt;"Median"),IFERROR(VLOOKUP(A2156,'LBA Total'!A:P,16,0),"."),".")</f>
        <v>9105</v>
      </c>
    </row>
    <row r="2157" spans="1:21" x14ac:dyDescent="0.3">
      <c r="A2157" s="1" t="str">
        <f t="shared" si="66"/>
        <v>2023|Albert-Eden Local Board Area|$200,001 or more</v>
      </c>
      <c r="B2157" t="s">
        <v>18</v>
      </c>
      <c r="C2157" t="s">
        <v>19</v>
      </c>
      <c r="D2157" t="s">
        <v>20</v>
      </c>
      <c r="E2157" t="s">
        <v>21</v>
      </c>
      <c r="F2157">
        <v>2023</v>
      </c>
      <c r="G2157">
        <v>2023</v>
      </c>
      <c r="H2157">
        <v>7612</v>
      </c>
      <c r="I2157" t="s">
        <v>102</v>
      </c>
      <c r="J2157">
        <v>99</v>
      </c>
      <c r="K2157" t="s">
        <v>23</v>
      </c>
      <c r="L2157">
        <v>8</v>
      </c>
      <c r="M2157" t="s">
        <v>27</v>
      </c>
      <c r="N2157">
        <v>3</v>
      </c>
      <c r="O2157" t="s">
        <v>25</v>
      </c>
      <c r="P2157">
        <v>2337</v>
      </c>
      <c r="T2157" s="3">
        <f t="shared" si="67"/>
        <v>25.67</v>
      </c>
      <c r="U2157" s="3">
        <f>IF(AND(R2157&lt;&gt;"_U",N2157&lt;&gt;9999,N2157&lt;&gt;999,L2157&lt;&gt;"Median"),IFERROR(VLOOKUP(A2157,'LBA Total'!A:P,16,0),"."),".")</f>
        <v>9105</v>
      </c>
    </row>
    <row r="2158" spans="1:21" x14ac:dyDescent="0.3">
      <c r="A2158" s="1" t="str">
        <f t="shared" si="66"/>
        <v>2023|Albert-Eden Local Board Area|$200,001 or more</v>
      </c>
      <c r="B2158" t="s">
        <v>18</v>
      </c>
      <c r="C2158" t="s">
        <v>19</v>
      </c>
      <c r="D2158" t="s">
        <v>20</v>
      </c>
      <c r="E2158" t="s">
        <v>21</v>
      </c>
      <c r="F2158">
        <v>2023</v>
      </c>
      <c r="G2158">
        <v>2023</v>
      </c>
      <c r="H2158">
        <v>7612</v>
      </c>
      <c r="I2158" t="s">
        <v>102</v>
      </c>
      <c r="J2158">
        <v>99</v>
      </c>
      <c r="K2158" t="s">
        <v>23</v>
      </c>
      <c r="L2158">
        <v>8</v>
      </c>
      <c r="M2158" t="s">
        <v>27</v>
      </c>
      <c r="N2158">
        <v>9999</v>
      </c>
      <c r="O2158" t="s">
        <v>40</v>
      </c>
      <c r="P2158">
        <v>9105</v>
      </c>
      <c r="T2158" s="3" t="str">
        <f t="shared" si="67"/>
        <v>.</v>
      </c>
      <c r="U2158" s="3" t="str">
        <f>IF(AND(R2158&lt;&gt;"_U",N2158&lt;&gt;9999,N2158&lt;&gt;999,L2158&lt;&gt;"Median"),IFERROR(VLOOKUP(A2158,'LBA Total'!A:P,16,0),"."),".")</f>
        <v>.</v>
      </c>
    </row>
    <row r="2159" spans="1:21" x14ac:dyDescent="0.3">
      <c r="A2159" s="1" t="str">
        <f t="shared" si="66"/>
        <v>2023|Albert-Eden Local Board Area|$200,001 or more</v>
      </c>
      <c r="B2159" t="s">
        <v>18</v>
      </c>
      <c r="C2159" t="s">
        <v>19</v>
      </c>
      <c r="D2159" t="s">
        <v>20</v>
      </c>
      <c r="E2159" t="s">
        <v>21</v>
      </c>
      <c r="F2159">
        <v>2023</v>
      </c>
      <c r="G2159">
        <v>2023</v>
      </c>
      <c r="H2159">
        <v>7612</v>
      </c>
      <c r="I2159" t="s">
        <v>102</v>
      </c>
      <c r="J2159">
        <v>99</v>
      </c>
      <c r="K2159" t="s">
        <v>23</v>
      </c>
      <c r="L2159">
        <v>8</v>
      </c>
      <c r="M2159" t="s">
        <v>27</v>
      </c>
      <c r="N2159">
        <v>7777</v>
      </c>
      <c r="O2159" t="s">
        <v>37</v>
      </c>
      <c r="P2159">
        <v>9105</v>
      </c>
      <c r="T2159" s="3">
        <f t="shared" si="67"/>
        <v>100</v>
      </c>
      <c r="U2159" s="3">
        <f>IF(AND(R2159&lt;&gt;"_U",N2159&lt;&gt;9999,N2159&lt;&gt;999,L2159&lt;&gt;"Median"),IFERROR(VLOOKUP(A2159,'LBA Total'!A:P,16,0),"."),".")</f>
        <v>9105</v>
      </c>
    </row>
    <row r="2160" spans="1:21" x14ac:dyDescent="0.3">
      <c r="A2160" s="1" t="str">
        <f t="shared" si="66"/>
        <v>2023|Albert-Eden Local Board Area|$200,001 or more</v>
      </c>
      <c r="B2160" t="s">
        <v>18</v>
      </c>
      <c r="C2160" t="s">
        <v>19</v>
      </c>
      <c r="D2160" t="s">
        <v>20</v>
      </c>
      <c r="E2160" t="s">
        <v>21</v>
      </c>
      <c r="F2160">
        <v>2023</v>
      </c>
      <c r="G2160">
        <v>2023</v>
      </c>
      <c r="H2160">
        <v>7612</v>
      </c>
      <c r="I2160" t="s">
        <v>102</v>
      </c>
      <c r="J2160">
        <v>99</v>
      </c>
      <c r="K2160" t="s">
        <v>23</v>
      </c>
      <c r="L2160">
        <v>8</v>
      </c>
      <c r="M2160" t="s">
        <v>27</v>
      </c>
      <c r="N2160">
        <v>1</v>
      </c>
      <c r="O2160" t="s">
        <v>33</v>
      </c>
      <c r="P2160">
        <v>4332</v>
      </c>
      <c r="T2160" s="3">
        <f t="shared" si="67"/>
        <v>47.58</v>
      </c>
      <c r="U2160" s="3">
        <f>IF(AND(R2160&lt;&gt;"_U",N2160&lt;&gt;9999,N2160&lt;&gt;999,L2160&lt;&gt;"Median"),IFERROR(VLOOKUP(A2160,'LBA Total'!A:P,16,0),"."),".")</f>
        <v>9105</v>
      </c>
    </row>
    <row r="2161" spans="1:21" x14ac:dyDescent="0.3">
      <c r="A2161" s="1" t="str">
        <f t="shared" si="66"/>
        <v>2023|Albert-Eden Local Board Area|$200,001 or more</v>
      </c>
      <c r="B2161" t="s">
        <v>18</v>
      </c>
      <c r="C2161" t="s">
        <v>19</v>
      </c>
      <c r="D2161" t="s">
        <v>20</v>
      </c>
      <c r="E2161" t="s">
        <v>21</v>
      </c>
      <c r="F2161">
        <v>2023</v>
      </c>
      <c r="G2161">
        <v>2023</v>
      </c>
      <c r="H2161">
        <v>7612</v>
      </c>
      <c r="I2161" t="s">
        <v>102</v>
      </c>
      <c r="J2161">
        <v>99</v>
      </c>
      <c r="K2161" t="s">
        <v>23</v>
      </c>
      <c r="L2161">
        <v>8</v>
      </c>
      <c r="M2161" t="s">
        <v>27</v>
      </c>
      <c r="N2161">
        <v>999</v>
      </c>
      <c r="O2161" t="s">
        <v>42</v>
      </c>
      <c r="P2161">
        <v>0</v>
      </c>
      <c r="T2161" s="3" t="str">
        <f t="shared" si="67"/>
        <v>.</v>
      </c>
      <c r="U2161" s="3" t="str">
        <f>IF(AND(R2161&lt;&gt;"_U",N2161&lt;&gt;9999,N2161&lt;&gt;999,L2161&lt;&gt;"Median"),IFERROR(VLOOKUP(A2161,'LBA Total'!A:P,16,0),"."),".")</f>
        <v>.</v>
      </c>
    </row>
    <row r="2162" spans="1:21" x14ac:dyDescent="0.3">
      <c r="A2162" s="1" t="str">
        <f t="shared" si="66"/>
        <v>2023|Albert-Eden Local Board Area|Total stated - total household income</v>
      </c>
      <c r="B2162" t="s">
        <v>18</v>
      </c>
      <c r="C2162" t="s">
        <v>19</v>
      </c>
      <c r="D2162" t="s">
        <v>20</v>
      </c>
      <c r="E2162" t="s">
        <v>21</v>
      </c>
      <c r="F2162">
        <v>2023</v>
      </c>
      <c r="G2162">
        <v>2023</v>
      </c>
      <c r="H2162">
        <v>7612</v>
      </c>
      <c r="I2162" t="s">
        <v>102</v>
      </c>
      <c r="J2162">
        <v>99</v>
      </c>
      <c r="K2162" t="s">
        <v>23</v>
      </c>
      <c r="L2162">
        <v>77</v>
      </c>
      <c r="M2162" t="s">
        <v>32</v>
      </c>
      <c r="N2162">
        <v>999</v>
      </c>
      <c r="O2162" t="s">
        <v>42</v>
      </c>
      <c r="P2162">
        <v>6</v>
      </c>
      <c r="T2162" s="3" t="str">
        <f t="shared" si="67"/>
        <v>.</v>
      </c>
      <c r="U2162" s="3" t="str">
        <f>IF(AND(R2162&lt;&gt;"_U",N2162&lt;&gt;9999,N2162&lt;&gt;999,L2162&lt;&gt;"Median"),IFERROR(VLOOKUP(A2162,'LBA Total'!A:P,16,0),"."),".")</f>
        <v>.</v>
      </c>
    </row>
    <row r="2163" spans="1:21" x14ac:dyDescent="0.3">
      <c r="A2163" s="1" t="str">
        <f t="shared" si="66"/>
        <v>2023|Albert-Eden Local Board Area|Total stated - total household income</v>
      </c>
      <c r="B2163" t="s">
        <v>18</v>
      </c>
      <c r="C2163" t="s">
        <v>19</v>
      </c>
      <c r="D2163" t="s">
        <v>20</v>
      </c>
      <c r="E2163" t="s">
        <v>21</v>
      </c>
      <c r="F2163">
        <v>2023</v>
      </c>
      <c r="G2163">
        <v>2023</v>
      </c>
      <c r="H2163">
        <v>7612</v>
      </c>
      <c r="I2163" t="s">
        <v>102</v>
      </c>
      <c r="J2163">
        <v>99</v>
      </c>
      <c r="K2163" t="s">
        <v>23</v>
      </c>
      <c r="L2163">
        <v>77</v>
      </c>
      <c r="M2163" t="s">
        <v>32</v>
      </c>
      <c r="N2163">
        <v>9999</v>
      </c>
      <c r="O2163" t="s">
        <v>40</v>
      </c>
      <c r="P2163">
        <v>32283</v>
      </c>
      <c r="T2163" s="3" t="str">
        <f t="shared" si="67"/>
        <v>.</v>
      </c>
      <c r="U2163" s="3" t="str">
        <f>IF(AND(R2163&lt;&gt;"_U",N2163&lt;&gt;9999,N2163&lt;&gt;999,L2163&lt;&gt;"Median"),IFERROR(VLOOKUP(A2163,'LBA Total'!A:P,16,0),"."),".")</f>
        <v>.</v>
      </c>
    </row>
    <row r="2164" spans="1:21" x14ac:dyDescent="0.3">
      <c r="A2164" s="1" t="str">
        <f t="shared" si="66"/>
        <v>2023|Albert-Eden Local Board Area|Total stated - total household income</v>
      </c>
      <c r="B2164" t="s">
        <v>18</v>
      </c>
      <c r="C2164" t="s">
        <v>19</v>
      </c>
      <c r="D2164" t="s">
        <v>20</v>
      </c>
      <c r="E2164" t="s">
        <v>21</v>
      </c>
      <c r="F2164">
        <v>2023</v>
      </c>
      <c r="G2164">
        <v>2023</v>
      </c>
      <c r="H2164">
        <v>7612</v>
      </c>
      <c r="I2164" t="s">
        <v>102</v>
      </c>
      <c r="J2164">
        <v>99</v>
      </c>
      <c r="K2164" t="s">
        <v>23</v>
      </c>
      <c r="L2164">
        <v>77</v>
      </c>
      <c r="M2164" t="s">
        <v>32</v>
      </c>
      <c r="N2164">
        <v>1</v>
      </c>
      <c r="O2164" t="s">
        <v>33</v>
      </c>
      <c r="P2164">
        <v>12810</v>
      </c>
      <c r="T2164" s="3">
        <f t="shared" si="67"/>
        <v>39.68</v>
      </c>
      <c r="U2164" s="3">
        <f>IF(AND(R2164&lt;&gt;"_U",N2164&lt;&gt;9999,N2164&lt;&gt;999,L2164&lt;&gt;"Median"),IFERROR(VLOOKUP(A2164,'LBA Total'!A:P,16,0),"."),".")</f>
        <v>32280</v>
      </c>
    </row>
    <row r="2165" spans="1:21" x14ac:dyDescent="0.3">
      <c r="A2165" s="1" t="str">
        <f t="shared" si="66"/>
        <v>2023|Albert-Eden Local Board Area|Total stated - total household income</v>
      </c>
      <c r="B2165" t="s">
        <v>18</v>
      </c>
      <c r="C2165" t="s">
        <v>19</v>
      </c>
      <c r="D2165" t="s">
        <v>20</v>
      </c>
      <c r="E2165" t="s">
        <v>21</v>
      </c>
      <c r="F2165">
        <v>2023</v>
      </c>
      <c r="G2165">
        <v>2023</v>
      </c>
      <c r="H2165">
        <v>7612</v>
      </c>
      <c r="I2165" t="s">
        <v>102</v>
      </c>
      <c r="J2165">
        <v>99</v>
      </c>
      <c r="K2165" t="s">
        <v>23</v>
      </c>
      <c r="L2165">
        <v>77</v>
      </c>
      <c r="M2165" t="s">
        <v>32</v>
      </c>
      <c r="N2165">
        <v>2</v>
      </c>
      <c r="O2165" t="s">
        <v>28</v>
      </c>
      <c r="P2165">
        <v>14676</v>
      </c>
      <c r="T2165" s="3">
        <f t="shared" si="67"/>
        <v>45.46</v>
      </c>
      <c r="U2165" s="3">
        <f>IF(AND(R2165&lt;&gt;"_U",N2165&lt;&gt;9999,N2165&lt;&gt;999,L2165&lt;&gt;"Median"),IFERROR(VLOOKUP(A2165,'LBA Total'!A:P,16,0),"."),".")</f>
        <v>32280</v>
      </c>
    </row>
    <row r="2166" spans="1:21" x14ac:dyDescent="0.3">
      <c r="A2166" s="1" t="str">
        <f t="shared" si="66"/>
        <v>2023|Albert-Eden Local Board Area|Total stated - total household income</v>
      </c>
      <c r="B2166" t="s">
        <v>18</v>
      </c>
      <c r="C2166" t="s">
        <v>19</v>
      </c>
      <c r="D2166" t="s">
        <v>20</v>
      </c>
      <c r="E2166" t="s">
        <v>21</v>
      </c>
      <c r="F2166">
        <v>2023</v>
      </c>
      <c r="G2166">
        <v>2023</v>
      </c>
      <c r="H2166">
        <v>7612</v>
      </c>
      <c r="I2166" t="s">
        <v>102</v>
      </c>
      <c r="J2166">
        <v>99</v>
      </c>
      <c r="K2166" t="s">
        <v>23</v>
      </c>
      <c r="L2166">
        <v>77</v>
      </c>
      <c r="M2166" t="s">
        <v>32</v>
      </c>
      <c r="N2166">
        <v>7777</v>
      </c>
      <c r="O2166" t="s">
        <v>37</v>
      </c>
      <c r="P2166">
        <v>32280</v>
      </c>
      <c r="T2166" s="3">
        <f t="shared" si="67"/>
        <v>100</v>
      </c>
      <c r="U2166" s="3">
        <f>IF(AND(R2166&lt;&gt;"_U",N2166&lt;&gt;9999,N2166&lt;&gt;999,L2166&lt;&gt;"Median"),IFERROR(VLOOKUP(A2166,'LBA Total'!A:P,16,0),"."),".")</f>
        <v>32280</v>
      </c>
    </row>
    <row r="2167" spans="1:21" x14ac:dyDescent="0.3">
      <c r="A2167" s="1" t="str">
        <f t="shared" si="66"/>
        <v>2023|Albert-Eden Local Board Area|Total stated - total household income</v>
      </c>
      <c r="B2167" t="s">
        <v>18</v>
      </c>
      <c r="C2167" t="s">
        <v>19</v>
      </c>
      <c r="D2167" t="s">
        <v>20</v>
      </c>
      <c r="E2167" t="s">
        <v>21</v>
      </c>
      <c r="F2167">
        <v>2023</v>
      </c>
      <c r="G2167">
        <v>2023</v>
      </c>
      <c r="H2167">
        <v>7612</v>
      </c>
      <c r="I2167" t="s">
        <v>102</v>
      </c>
      <c r="J2167">
        <v>99</v>
      </c>
      <c r="K2167" t="s">
        <v>23</v>
      </c>
      <c r="L2167">
        <v>77</v>
      </c>
      <c r="M2167" t="s">
        <v>32</v>
      </c>
      <c r="N2167">
        <v>3</v>
      </c>
      <c r="O2167" t="s">
        <v>25</v>
      </c>
      <c r="P2167">
        <v>4794</v>
      </c>
      <c r="T2167" s="3">
        <f t="shared" si="67"/>
        <v>14.85</v>
      </c>
      <c r="U2167" s="3">
        <f>IF(AND(R2167&lt;&gt;"_U",N2167&lt;&gt;9999,N2167&lt;&gt;999,L2167&lt;&gt;"Median"),IFERROR(VLOOKUP(A2167,'LBA Total'!A:P,16,0),"."),".")</f>
        <v>32280</v>
      </c>
    </row>
    <row r="2168" spans="1:21" x14ac:dyDescent="0.3">
      <c r="A2168" s="1" t="str">
        <f t="shared" si="66"/>
        <v>2023|Albert-Eden Local Board Area|Total - total household income</v>
      </c>
      <c r="B2168" t="s">
        <v>18</v>
      </c>
      <c r="C2168" t="s">
        <v>19</v>
      </c>
      <c r="D2168" t="s">
        <v>20</v>
      </c>
      <c r="E2168" t="s">
        <v>21</v>
      </c>
      <c r="F2168">
        <v>2023</v>
      </c>
      <c r="G2168">
        <v>2023</v>
      </c>
      <c r="H2168">
        <v>7612</v>
      </c>
      <c r="I2168" t="s">
        <v>102</v>
      </c>
      <c r="J2168">
        <v>99</v>
      </c>
      <c r="K2168" t="s">
        <v>23</v>
      </c>
      <c r="L2168">
        <v>99</v>
      </c>
      <c r="M2168" t="s">
        <v>48</v>
      </c>
      <c r="N2168">
        <v>1</v>
      </c>
      <c r="O2168" t="s">
        <v>33</v>
      </c>
      <c r="P2168">
        <v>12969</v>
      </c>
      <c r="T2168" s="3">
        <f t="shared" si="67"/>
        <v>39.33</v>
      </c>
      <c r="U2168" s="3">
        <f>IF(AND(R2168&lt;&gt;"_U",N2168&lt;&gt;9999,N2168&lt;&gt;999,L2168&lt;&gt;"Median"),IFERROR(VLOOKUP(A2168,'LBA Total'!A:P,16,0),"."),".")</f>
        <v>32979</v>
      </c>
    </row>
    <row r="2169" spans="1:21" x14ac:dyDescent="0.3">
      <c r="A2169" s="1" t="str">
        <f t="shared" si="66"/>
        <v>2023|Albert-Eden Local Board Area|Total - total household income</v>
      </c>
      <c r="B2169" t="s">
        <v>18</v>
      </c>
      <c r="C2169" t="s">
        <v>19</v>
      </c>
      <c r="D2169" t="s">
        <v>20</v>
      </c>
      <c r="E2169" t="s">
        <v>21</v>
      </c>
      <c r="F2169">
        <v>2023</v>
      </c>
      <c r="G2169">
        <v>2023</v>
      </c>
      <c r="H2169">
        <v>7612</v>
      </c>
      <c r="I2169" t="s">
        <v>102</v>
      </c>
      <c r="J2169">
        <v>99</v>
      </c>
      <c r="K2169" t="s">
        <v>23</v>
      </c>
      <c r="L2169">
        <v>99</v>
      </c>
      <c r="M2169" t="s">
        <v>48</v>
      </c>
      <c r="N2169">
        <v>2</v>
      </c>
      <c r="O2169" t="s">
        <v>28</v>
      </c>
      <c r="P2169">
        <v>15144</v>
      </c>
      <c r="T2169" s="3">
        <f t="shared" si="67"/>
        <v>45.92</v>
      </c>
      <c r="U2169" s="3">
        <f>IF(AND(R2169&lt;&gt;"_U",N2169&lt;&gt;9999,N2169&lt;&gt;999,L2169&lt;&gt;"Median"),IFERROR(VLOOKUP(A2169,'LBA Total'!A:P,16,0),"."),".")</f>
        <v>32979</v>
      </c>
    </row>
    <row r="2170" spans="1:21" x14ac:dyDescent="0.3">
      <c r="A2170" s="1" t="str">
        <f t="shared" si="66"/>
        <v>2023|Albert-Eden Local Board Area|Total - total household income</v>
      </c>
      <c r="B2170" t="s">
        <v>18</v>
      </c>
      <c r="C2170" t="s">
        <v>19</v>
      </c>
      <c r="D2170" t="s">
        <v>20</v>
      </c>
      <c r="E2170" t="s">
        <v>21</v>
      </c>
      <c r="F2170">
        <v>2023</v>
      </c>
      <c r="G2170">
        <v>2023</v>
      </c>
      <c r="H2170">
        <v>7612</v>
      </c>
      <c r="I2170" t="s">
        <v>102</v>
      </c>
      <c r="J2170">
        <v>99</v>
      </c>
      <c r="K2170" t="s">
        <v>23</v>
      </c>
      <c r="L2170">
        <v>99</v>
      </c>
      <c r="M2170" t="s">
        <v>48</v>
      </c>
      <c r="N2170">
        <v>9999</v>
      </c>
      <c r="O2170" t="s">
        <v>40</v>
      </c>
      <c r="P2170">
        <v>32985</v>
      </c>
      <c r="T2170" s="3" t="str">
        <f t="shared" si="67"/>
        <v>.</v>
      </c>
      <c r="U2170" s="3" t="str">
        <f>IF(AND(R2170&lt;&gt;"_U",N2170&lt;&gt;9999,N2170&lt;&gt;999,L2170&lt;&gt;"Median"),IFERROR(VLOOKUP(A2170,'LBA Total'!A:P,16,0),"."),".")</f>
        <v>.</v>
      </c>
    </row>
    <row r="2171" spans="1:21" x14ac:dyDescent="0.3">
      <c r="A2171" s="1" t="str">
        <f t="shared" si="66"/>
        <v>2023|Albert-Eden Local Board Area|Total - total household income</v>
      </c>
      <c r="B2171" t="s">
        <v>18</v>
      </c>
      <c r="C2171" t="s">
        <v>19</v>
      </c>
      <c r="D2171" t="s">
        <v>20</v>
      </c>
      <c r="E2171" t="s">
        <v>21</v>
      </c>
      <c r="F2171">
        <v>2023</v>
      </c>
      <c r="G2171">
        <v>2023</v>
      </c>
      <c r="H2171">
        <v>7612</v>
      </c>
      <c r="I2171" t="s">
        <v>102</v>
      </c>
      <c r="J2171">
        <v>99</v>
      </c>
      <c r="K2171" t="s">
        <v>23</v>
      </c>
      <c r="L2171">
        <v>99</v>
      </c>
      <c r="M2171" t="s">
        <v>48</v>
      </c>
      <c r="N2171">
        <v>999</v>
      </c>
      <c r="O2171" t="s">
        <v>42</v>
      </c>
      <c r="P2171">
        <v>6</v>
      </c>
      <c r="T2171" s="3" t="str">
        <f t="shared" si="67"/>
        <v>.</v>
      </c>
      <c r="U2171" s="3" t="str">
        <f>IF(AND(R2171&lt;&gt;"_U",N2171&lt;&gt;9999,N2171&lt;&gt;999,L2171&lt;&gt;"Median"),IFERROR(VLOOKUP(A2171,'LBA Total'!A:P,16,0),"."),".")</f>
        <v>.</v>
      </c>
    </row>
    <row r="2172" spans="1:21" x14ac:dyDescent="0.3">
      <c r="A2172" s="1" t="str">
        <f t="shared" si="66"/>
        <v>2023|Albert-Eden Local Board Area|Total - total household income</v>
      </c>
      <c r="B2172" t="s">
        <v>18</v>
      </c>
      <c r="C2172" t="s">
        <v>19</v>
      </c>
      <c r="D2172" t="s">
        <v>20</v>
      </c>
      <c r="E2172" t="s">
        <v>21</v>
      </c>
      <c r="F2172">
        <v>2023</v>
      </c>
      <c r="G2172">
        <v>2023</v>
      </c>
      <c r="H2172">
        <v>7612</v>
      </c>
      <c r="I2172" t="s">
        <v>102</v>
      </c>
      <c r="J2172">
        <v>99</v>
      </c>
      <c r="K2172" t="s">
        <v>23</v>
      </c>
      <c r="L2172">
        <v>99</v>
      </c>
      <c r="M2172" t="s">
        <v>48</v>
      </c>
      <c r="N2172">
        <v>7777</v>
      </c>
      <c r="O2172" t="s">
        <v>37</v>
      </c>
      <c r="P2172">
        <v>32979</v>
      </c>
      <c r="T2172" s="3">
        <f t="shared" si="67"/>
        <v>100</v>
      </c>
      <c r="U2172" s="3">
        <f>IF(AND(R2172&lt;&gt;"_U",N2172&lt;&gt;9999,N2172&lt;&gt;999,L2172&lt;&gt;"Median"),IFERROR(VLOOKUP(A2172,'LBA Total'!A:P,16,0),"."),".")</f>
        <v>32979</v>
      </c>
    </row>
    <row r="2173" spans="1:21" x14ac:dyDescent="0.3">
      <c r="A2173" s="1" t="str">
        <f t="shared" si="66"/>
        <v>2023|Albert-Eden Local Board Area|Total - total household income</v>
      </c>
      <c r="B2173" t="s">
        <v>18</v>
      </c>
      <c r="C2173" t="s">
        <v>19</v>
      </c>
      <c r="D2173" t="s">
        <v>20</v>
      </c>
      <c r="E2173" t="s">
        <v>21</v>
      </c>
      <c r="F2173">
        <v>2023</v>
      </c>
      <c r="G2173">
        <v>2023</v>
      </c>
      <c r="H2173">
        <v>7612</v>
      </c>
      <c r="I2173" t="s">
        <v>102</v>
      </c>
      <c r="J2173">
        <v>99</v>
      </c>
      <c r="K2173" t="s">
        <v>23</v>
      </c>
      <c r="L2173">
        <v>99</v>
      </c>
      <c r="M2173" t="s">
        <v>48</v>
      </c>
      <c r="N2173">
        <v>3</v>
      </c>
      <c r="O2173" t="s">
        <v>25</v>
      </c>
      <c r="P2173">
        <v>4863</v>
      </c>
      <c r="T2173" s="3">
        <f t="shared" si="67"/>
        <v>14.75</v>
      </c>
      <c r="U2173" s="3">
        <f>IF(AND(R2173&lt;&gt;"_U",N2173&lt;&gt;9999,N2173&lt;&gt;999,L2173&lt;&gt;"Median"),IFERROR(VLOOKUP(A2173,'LBA Total'!A:P,16,0),"."),".")</f>
        <v>32979</v>
      </c>
    </row>
    <row r="2174" spans="1:21" x14ac:dyDescent="0.3">
      <c r="A2174" s="1" t="str">
        <f t="shared" si="66"/>
        <v>2023|Albert-Eden Local Board Area|Median ($) - total household income</v>
      </c>
      <c r="B2174" t="s">
        <v>18</v>
      </c>
      <c r="C2174" t="s">
        <v>19</v>
      </c>
      <c r="D2174" t="s">
        <v>20</v>
      </c>
      <c r="E2174" t="s">
        <v>21</v>
      </c>
      <c r="F2174">
        <v>2023</v>
      </c>
      <c r="G2174">
        <v>2023</v>
      </c>
      <c r="H2174">
        <v>7612</v>
      </c>
      <c r="I2174" t="s">
        <v>102</v>
      </c>
      <c r="J2174">
        <v>99</v>
      </c>
      <c r="K2174" t="s">
        <v>23</v>
      </c>
      <c r="L2174" t="s">
        <v>56</v>
      </c>
      <c r="M2174" t="s">
        <v>57</v>
      </c>
      <c r="N2174">
        <v>9999</v>
      </c>
      <c r="O2174" t="s">
        <v>40</v>
      </c>
      <c r="P2174">
        <v>130200</v>
      </c>
      <c r="T2174" s="3" t="str">
        <f t="shared" si="67"/>
        <v>.</v>
      </c>
      <c r="U2174" s="3" t="str">
        <f>IF(AND(R2174&lt;&gt;"_U",N2174&lt;&gt;9999,N2174&lt;&gt;999,L2174&lt;&gt;"Median"),IFERROR(VLOOKUP(A2174,'LBA Total'!A:P,16,0),"."),".")</f>
        <v>.</v>
      </c>
    </row>
    <row r="2175" spans="1:21" x14ac:dyDescent="0.3">
      <c r="A2175" s="1" t="str">
        <f t="shared" si="66"/>
        <v>2023|Albert-Eden Local Board Area|Median ($) - total household income</v>
      </c>
      <c r="B2175" t="s">
        <v>18</v>
      </c>
      <c r="C2175" t="s">
        <v>19</v>
      </c>
      <c r="D2175" t="s">
        <v>20</v>
      </c>
      <c r="E2175" t="s">
        <v>21</v>
      </c>
      <c r="F2175">
        <v>2023</v>
      </c>
      <c r="G2175">
        <v>2023</v>
      </c>
      <c r="H2175">
        <v>7612</v>
      </c>
      <c r="I2175" t="s">
        <v>102</v>
      </c>
      <c r="J2175">
        <v>99</v>
      </c>
      <c r="K2175" t="s">
        <v>23</v>
      </c>
      <c r="L2175" t="s">
        <v>56</v>
      </c>
      <c r="M2175" t="s">
        <v>57</v>
      </c>
      <c r="N2175">
        <v>1</v>
      </c>
      <c r="O2175" t="s">
        <v>33</v>
      </c>
      <c r="P2175">
        <v>148500</v>
      </c>
      <c r="T2175" s="3" t="str">
        <f t="shared" si="67"/>
        <v>.</v>
      </c>
      <c r="U2175" s="3" t="str">
        <f>IF(AND(R2175&lt;&gt;"_U",N2175&lt;&gt;9999,N2175&lt;&gt;999,L2175&lt;&gt;"Median"),IFERROR(VLOOKUP(A2175,'LBA Total'!A:P,16,0),"."),".")</f>
        <v>.</v>
      </c>
    </row>
    <row r="2176" spans="1:21" x14ac:dyDescent="0.3">
      <c r="A2176" s="1" t="str">
        <f t="shared" si="66"/>
        <v>2023|Albert-Eden Local Board Area|Median ($) - total household income</v>
      </c>
      <c r="B2176" t="s">
        <v>18</v>
      </c>
      <c r="C2176" t="s">
        <v>19</v>
      </c>
      <c r="D2176" t="s">
        <v>20</v>
      </c>
      <c r="E2176" t="s">
        <v>21</v>
      </c>
      <c r="F2176">
        <v>2023</v>
      </c>
      <c r="G2176">
        <v>2023</v>
      </c>
      <c r="H2176">
        <v>7612</v>
      </c>
      <c r="I2176" t="s">
        <v>102</v>
      </c>
      <c r="J2176">
        <v>99</v>
      </c>
      <c r="K2176" t="s">
        <v>23</v>
      </c>
      <c r="L2176" t="s">
        <v>56</v>
      </c>
      <c r="M2176" t="s">
        <v>57</v>
      </c>
      <c r="N2176">
        <v>2</v>
      </c>
      <c r="O2176" t="s">
        <v>28</v>
      </c>
      <c r="P2176">
        <v>105300</v>
      </c>
      <c r="T2176" s="3" t="str">
        <f t="shared" si="67"/>
        <v>.</v>
      </c>
      <c r="U2176" s="3" t="str">
        <f>IF(AND(R2176&lt;&gt;"_U",N2176&lt;&gt;9999,N2176&lt;&gt;999,L2176&lt;&gt;"Median"),IFERROR(VLOOKUP(A2176,'LBA Total'!A:P,16,0),"."),".")</f>
        <v>.</v>
      </c>
    </row>
    <row r="2177" spans="1:21" x14ac:dyDescent="0.3">
      <c r="A2177" s="1" t="str">
        <f t="shared" si="66"/>
        <v>2023|Albert-Eden Local Board Area|Median ($) - total household income</v>
      </c>
      <c r="B2177" t="s">
        <v>18</v>
      </c>
      <c r="C2177" t="s">
        <v>19</v>
      </c>
      <c r="D2177" t="s">
        <v>20</v>
      </c>
      <c r="E2177" t="s">
        <v>21</v>
      </c>
      <c r="F2177">
        <v>2023</v>
      </c>
      <c r="G2177">
        <v>2023</v>
      </c>
      <c r="H2177">
        <v>7612</v>
      </c>
      <c r="I2177" t="s">
        <v>102</v>
      </c>
      <c r="J2177">
        <v>99</v>
      </c>
      <c r="K2177" t="s">
        <v>23</v>
      </c>
      <c r="L2177" t="s">
        <v>56</v>
      </c>
      <c r="M2177" t="s">
        <v>57</v>
      </c>
      <c r="N2177">
        <v>7777</v>
      </c>
      <c r="O2177" t="s">
        <v>37</v>
      </c>
      <c r="P2177">
        <v>130200</v>
      </c>
      <c r="T2177" s="3" t="str">
        <f t="shared" si="67"/>
        <v>.</v>
      </c>
      <c r="U2177" s="3" t="str">
        <f>IF(AND(R2177&lt;&gt;"_U",N2177&lt;&gt;9999,N2177&lt;&gt;999,L2177&lt;&gt;"Median"),IFERROR(VLOOKUP(A2177,'LBA Total'!A:P,16,0),"."),".")</f>
        <v>.</v>
      </c>
    </row>
    <row r="2178" spans="1:21" x14ac:dyDescent="0.3">
      <c r="A2178" s="1" t="str">
        <f t="shared" si="66"/>
        <v>2023|Albert-Eden Local Board Area|Median ($) - total household income</v>
      </c>
      <c r="B2178" t="s">
        <v>18</v>
      </c>
      <c r="C2178" t="s">
        <v>19</v>
      </c>
      <c r="D2178" t="s">
        <v>20</v>
      </c>
      <c r="E2178" t="s">
        <v>21</v>
      </c>
      <c r="F2178">
        <v>2023</v>
      </c>
      <c r="G2178">
        <v>2023</v>
      </c>
      <c r="H2178">
        <v>7612</v>
      </c>
      <c r="I2178" t="s">
        <v>102</v>
      </c>
      <c r="J2178">
        <v>99</v>
      </c>
      <c r="K2178" t="s">
        <v>23</v>
      </c>
      <c r="L2178" t="s">
        <v>56</v>
      </c>
      <c r="M2178" t="s">
        <v>57</v>
      </c>
      <c r="N2178">
        <v>999</v>
      </c>
      <c r="O2178" t="s">
        <v>42</v>
      </c>
      <c r="P2178">
        <v>85100</v>
      </c>
      <c r="T2178" s="3" t="str">
        <f t="shared" si="67"/>
        <v>.</v>
      </c>
      <c r="U2178" s="3" t="str">
        <f>IF(AND(R2178&lt;&gt;"_U",N2178&lt;&gt;9999,N2178&lt;&gt;999,L2178&lt;&gt;"Median"),IFERROR(VLOOKUP(A2178,'LBA Total'!A:P,16,0),"."),".")</f>
        <v>.</v>
      </c>
    </row>
    <row r="2179" spans="1:21" x14ac:dyDescent="0.3">
      <c r="A2179" s="1" t="str">
        <f t="shared" ref="A2179:A2242" si="68">G2179&amp;"|"&amp;I2179&amp;"|"&amp;M2179</f>
        <v>2023|Albert-Eden Local Board Area|Median ($) - total household income</v>
      </c>
      <c r="B2179" t="s">
        <v>18</v>
      </c>
      <c r="C2179" t="s">
        <v>19</v>
      </c>
      <c r="D2179" t="s">
        <v>20</v>
      </c>
      <c r="E2179" t="s">
        <v>21</v>
      </c>
      <c r="F2179">
        <v>2023</v>
      </c>
      <c r="G2179">
        <v>2023</v>
      </c>
      <c r="H2179">
        <v>7612</v>
      </c>
      <c r="I2179" t="s">
        <v>102</v>
      </c>
      <c r="J2179">
        <v>99</v>
      </c>
      <c r="K2179" t="s">
        <v>23</v>
      </c>
      <c r="L2179" t="s">
        <v>56</v>
      </c>
      <c r="M2179" t="s">
        <v>57</v>
      </c>
      <c r="N2179">
        <v>3</v>
      </c>
      <c r="O2179" t="s">
        <v>25</v>
      </c>
      <c r="P2179">
        <v>195300</v>
      </c>
      <c r="T2179" s="3" t="str">
        <f t="shared" ref="T2179:T2242" si="69">IF(AND(R2179&lt;&gt;"_U",R2179&lt;&gt;"c",N2179&lt;&gt;999,N2179&lt;&gt;9999,L2179&lt;&gt;"Median"),IFERROR((ROUND(P2179/U2179*100,2)),"."),".")</f>
        <v>.</v>
      </c>
      <c r="U2179" s="3" t="str">
        <f>IF(AND(R2179&lt;&gt;"_U",N2179&lt;&gt;9999,N2179&lt;&gt;999,L2179&lt;&gt;"Median"),IFERROR(VLOOKUP(A2179,'LBA Total'!A:P,16,0),"."),".")</f>
        <v>.</v>
      </c>
    </row>
    <row r="2180" spans="1:21" x14ac:dyDescent="0.3">
      <c r="A2180" s="1" t="str">
        <f t="shared" si="68"/>
        <v>2023|PuketÄpapa Local Board Area|$20,000 or less</v>
      </c>
      <c r="B2180" t="s">
        <v>18</v>
      </c>
      <c r="C2180" t="s">
        <v>19</v>
      </c>
      <c r="D2180" t="s">
        <v>20</v>
      </c>
      <c r="E2180" t="s">
        <v>21</v>
      </c>
      <c r="F2180">
        <v>2023</v>
      </c>
      <c r="G2180">
        <v>2023</v>
      </c>
      <c r="H2180">
        <v>7613</v>
      </c>
      <c r="I2180" t="s">
        <v>141</v>
      </c>
      <c r="J2180">
        <v>99</v>
      </c>
      <c r="K2180" t="s">
        <v>23</v>
      </c>
      <c r="L2180">
        <v>1</v>
      </c>
      <c r="M2180" t="s">
        <v>39</v>
      </c>
      <c r="N2180">
        <v>2</v>
      </c>
      <c r="O2180" t="s">
        <v>28</v>
      </c>
      <c r="P2180">
        <v>768</v>
      </c>
      <c r="T2180" s="3">
        <f t="shared" si="69"/>
        <v>67.900000000000006</v>
      </c>
      <c r="U2180" s="3">
        <f>IF(AND(R2180&lt;&gt;"_U",N2180&lt;&gt;9999,N2180&lt;&gt;999,L2180&lt;&gt;"Median"),IFERROR(VLOOKUP(A2180,'LBA Total'!A:P,16,0),"."),".")</f>
        <v>1131</v>
      </c>
    </row>
    <row r="2181" spans="1:21" x14ac:dyDescent="0.3">
      <c r="A2181" s="1" t="str">
        <f t="shared" si="68"/>
        <v>2023|PuketÄpapa Local Board Area|$20,000 or less</v>
      </c>
      <c r="B2181" t="s">
        <v>18</v>
      </c>
      <c r="C2181" t="s">
        <v>19</v>
      </c>
      <c r="D2181" t="s">
        <v>20</v>
      </c>
      <c r="E2181" t="s">
        <v>21</v>
      </c>
      <c r="F2181">
        <v>2023</v>
      </c>
      <c r="G2181">
        <v>2023</v>
      </c>
      <c r="H2181">
        <v>7613</v>
      </c>
      <c r="I2181" t="s">
        <v>141</v>
      </c>
      <c r="J2181">
        <v>99</v>
      </c>
      <c r="K2181" t="s">
        <v>23</v>
      </c>
      <c r="L2181">
        <v>1</v>
      </c>
      <c r="M2181" t="s">
        <v>39</v>
      </c>
      <c r="N2181">
        <v>7777</v>
      </c>
      <c r="O2181" t="s">
        <v>37</v>
      </c>
      <c r="P2181">
        <v>1131</v>
      </c>
      <c r="T2181" s="3">
        <f t="shared" si="69"/>
        <v>100</v>
      </c>
      <c r="U2181" s="3">
        <f>IF(AND(R2181&lt;&gt;"_U",N2181&lt;&gt;9999,N2181&lt;&gt;999,L2181&lt;&gt;"Median"),IFERROR(VLOOKUP(A2181,'LBA Total'!A:P,16,0),"."),".")</f>
        <v>1131</v>
      </c>
    </row>
    <row r="2182" spans="1:21" x14ac:dyDescent="0.3">
      <c r="A2182" s="1" t="str">
        <f t="shared" si="68"/>
        <v>2023|PuketÄpapa Local Board Area|$20,000 or less</v>
      </c>
      <c r="B2182" t="s">
        <v>18</v>
      </c>
      <c r="C2182" t="s">
        <v>19</v>
      </c>
      <c r="D2182" t="s">
        <v>20</v>
      </c>
      <c r="E2182" t="s">
        <v>21</v>
      </c>
      <c r="F2182">
        <v>2023</v>
      </c>
      <c r="G2182">
        <v>2023</v>
      </c>
      <c r="H2182">
        <v>7613</v>
      </c>
      <c r="I2182" t="s">
        <v>141</v>
      </c>
      <c r="J2182">
        <v>99</v>
      </c>
      <c r="K2182" t="s">
        <v>23</v>
      </c>
      <c r="L2182">
        <v>1</v>
      </c>
      <c r="M2182" t="s">
        <v>39</v>
      </c>
      <c r="N2182">
        <v>999</v>
      </c>
      <c r="O2182" t="s">
        <v>42</v>
      </c>
      <c r="P2182">
        <v>0</v>
      </c>
      <c r="T2182" s="3" t="str">
        <f t="shared" si="69"/>
        <v>.</v>
      </c>
      <c r="U2182" s="3" t="str">
        <f>IF(AND(R2182&lt;&gt;"_U",N2182&lt;&gt;9999,N2182&lt;&gt;999,L2182&lt;&gt;"Median"),IFERROR(VLOOKUP(A2182,'LBA Total'!A:P,16,0),"."),".")</f>
        <v>.</v>
      </c>
    </row>
    <row r="2183" spans="1:21" x14ac:dyDescent="0.3">
      <c r="A2183" s="1" t="str">
        <f t="shared" si="68"/>
        <v>2023|PuketÄpapa Local Board Area|$20,000 or less</v>
      </c>
      <c r="B2183" t="s">
        <v>18</v>
      </c>
      <c r="C2183" t="s">
        <v>19</v>
      </c>
      <c r="D2183" t="s">
        <v>20</v>
      </c>
      <c r="E2183" t="s">
        <v>21</v>
      </c>
      <c r="F2183">
        <v>2023</v>
      </c>
      <c r="G2183">
        <v>2023</v>
      </c>
      <c r="H2183">
        <v>7613</v>
      </c>
      <c r="I2183" t="s">
        <v>141</v>
      </c>
      <c r="J2183">
        <v>99</v>
      </c>
      <c r="K2183" t="s">
        <v>23</v>
      </c>
      <c r="L2183">
        <v>1</v>
      </c>
      <c r="M2183" t="s">
        <v>39</v>
      </c>
      <c r="N2183">
        <v>1</v>
      </c>
      <c r="O2183" t="s">
        <v>33</v>
      </c>
      <c r="P2183">
        <v>282</v>
      </c>
      <c r="T2183" s="3">
        <f t="shared" si="69"/>
        <v>24.93</v>
      </c>
      <c r="U2183" s="3">
        <f>IF(AND(R2183&lt;&gt;"_U",N2183&lt;&gt;9999,N2183&lt;&gt;999,L2183&lt;&gt;"Median"),IFERROR(VLOOKUP(A2183,'LBA Total'!A:P,16,0),"."),".")</f>
        <v>1131</v>
      </c>
    </row>
    <row r="2184" spans="1:21" x14ac:dyDescent="0.3">
      <c r="A2184" s="1" t="str">
        <f t="shared" si="68"/>
        <v>2023|PuketÄpapa Local Board Area|$20,000 or less</v>
      </c>
      <c r="B2184" t="s">
        <v>18</v>
      </c>
      <c r="C2184" t="s">
        <v>19</v>
      </c>
      <c r="D2184" t="s">
        <v>20</v>
      </c>
      <c r="E2184" t="s">
        <v>21</v>
      </c>
      <c r="F2184">
        <v>2023</v>
      </c>
      <c r="G2184">
        <v>2023</v>
      </c>
      <c r="H2184">
        <v>7613</v>
      </c>
      <c r="I2184" t="s">
        <v>141</v>
      </c>
      <c r="J2184">
        <v>99</v>
      </c>
      <c r="K2184" t="s">
        <v>23</v>
      </c>
      <c r="L2184">
        <v>1</v>
      </c>
      <c r="M2184" t="s">
        <v>39</v>
      </c>
      <c r="N2184">
        <v>9999</v>
      </c>
      <c r="O2184" t="s">
        <v>40</v>
      </c>
      <c r="P2184">
        <v>1131</v>
      </c>
      <c r="T2184" s="3" t="str">
        <f t="shared" si="69"/>
        <v>.</v>
      </c>
      <c r="U2184" s="3" t="str">
        <f>IF(AND(R2184&lt;&gt;"_U",N2184&lt;&gt;9999,N2184&lt;&gt;999,L2184&lt;&gt;"Median"),IFERROR(VLOOKUP(A2184,'LBA Total'!A:P,16,0),"."),".")</f>
        <v>.</v>
      </c>
    </row>
    <row r="2185" spans="1:21" x14ac:dyDescent="0.3">
      <c r="A2185" s="1" t="str">
        <f t="shared" si="68"/>
        <v>2023|PuketÄpapa Local Board Area|$20,000 or less</v>
      </c>
      <c r="B2185" t="s">
        <v>18</v>
      </c>
      <c r="C2185" t="s">
        <v>19</v>
      </c>
      <c r="D2185" t="s">
        <v>20</v>
      </c>
      <c r="E2185" t="s">
        <v>21</v>
      </c>
      <c r="F2185">
        <v>2023</v>
      </c>
      <c r="G2185">
        <v>2023</v>
      </c>
      <c r="H2185">
        <v>7613</v>
      </c>
      <c r="I2185" t="s">
        <v>141</v>
      </c>
      <c r="J2185">
        <v>99</v>
      </c>
      <c r="K2185" t="s">
        <v>23</v>
      </c>
      <c r="L2185">
        <v>1</v>
      </c>
      <c r="M2185" t="s">
        <v>39</v>
      </c>
      <c r="N2185">
        <v>3</v>
      </c>
      <c r="O2185" t="s">
        <v>25</v>
      </c>
      <c r="P2185">
        <v>81</v>
      </c>
      <c r="T2185" s="3">
        <f t="shared" si="69"/>
        <v>7.16</v>
      </c>
      <c r="U2185" s="3">
        <f>IF(AND(R2185&lt;&gt;"_U",N2185&lt;&gt;9999,N2185&lt;&gt;999,L2185&lt;&gt;"Median"),IFERROR(VLOOKUP(A2185,'LBA Total'!A:P,16,0),"."),".")</f>
        <v>1131</v>
      </c>
    </row>
    <row r="2186" spans="1:21" x14ac:dyDescent="0.3">
      <c r="A2186" s="1" t="str">
        <f t="shared" si="68"/>
        <v>2023|PuketÄpapa Local Board Area|$20,001-$30,000</v>
      </c>
      <c r="B2186" t="s">
        <v>18</v>
      </c>
      <c r="C2186" t="s">
        <v>19</v>
      </c>
      <c r="D2186" t="s">
        <v>20</v>
      </c>
      <c r="E2186" t="s">
        <v>21</v>
      </c>
      <c r="F2186">
        <v>2023</v>
      </c>
      <c r="G2186">
        <v>2023</v>
      </c>
      <c r="H2186">
        <v>7613</v>
      </c>
      <c r="I2186" t="s">
        <v>141</v>
      </c>
      <c r="J2186">
        <v>99</v>
      </c>
      <c r="K2186" t="s">
        <v>23</v>
      </c>
      <c r="L2186">
        <v>2</v>
      </c>
      <c r="M2186" t="s">
        <v>24</v>
      </c>
      <c r="N2186">
        <v>1</v>
      </c>
      <c r="O2186" t="s">
        <v>33</v>
      </c>
      <c r="P2186">
        <v>498</v>
      </c>
      <c r="T2186" s="3">
        <f t="shared" si="69"/>
        <v>44.27</v>
      </c>
      <c r="U2186" s="3">
        <f>IF(AND(R2186&lt;&gt;"_U",N2186&lt;&gt;9999,N2186&lt;&gt;999,L2186&lt;&gt;"Median"),IFERROR(VLOOKUP(A2186,'LBA Total'!A:P,16,0),"."),".")</f>
        <v>1125</v>
      </c>
    </row>
    <row r="2187" spans="1:21" x14ac:dyDescent="0.3">
      <c r="A2187" s="1" t="str">
        <f t="shared" si="68"/>
        <v>2023|PuketÄpapa Local Board Area|$20,001-$30,000</v>
      </c>
      <c r="B2187" t="s">
        <v>18</v>
      </c>
      <c r="C2187" t="s">
        <v>19</v>
      </c>
      <c r="D2187" t="s">
        <v>20</v>
      </c>
      <c r="E2187" t="s">
        <v>21</v>
      </c>
      <c r="F2187">
        <v>2023</v>
      </c>
      <c r="G2187">
        <v>2023</v>
      </c>
      <c r="H2187">
        <v>7613</v>
      </c>
      <c r="I2187" t="s">
        <v>141</v>
      </c>
      <c r="J2187">
        <v>99</v>
      </c>
      <c r="K2187" t="s">
        <v>23</v>
      </c>
      <c r="L2187">
        <v>2</v>
      </c>
      <c r="M2187" t="s">
        <v>24</v>
      </c>
      <c r="N2187">
        <v>9999</v>
      </c>
      <c r="O2187" t="s">
        <v>40</v>
      </c>
      <c r="P2187">
        <v>1125</v>
      </c>
      <c r="T2187" s="3" t="str">
        <f t="shared" si="69"/>
        <v>.</v>
      </c>
      <c r="U2187" s="3" t="str">
        <f>IF(AND(R2187&lt;&gt;"_U",N2187&lt;&gt;9999,N2187&lt;&gt;999,L2187&lt;&gt;"Median"),IFERROR(VLOOKUP(A2187,'LBA Total'!A:P,16,0),"."),".")</f>
        <v>.</v>
      </c>
    </row>
    <row r="2188" spans="1:21" x14ac:dyDescent="0.3">
      <c r="A2188" s="1" t="str">
        <f t="shared" si="68"/>
        <v>2023|PuketÄpapa Local Board Area|$20,001-$30,000</v>
      </c>
      <c r="B2188" t="s">
        <v>18</v>
      </c>
      <c r="C2188" t="s">
        <v>19</v>
      </c>
      <c r="D2188" t="s">
        <v>20</v>
      </c>
      <c r="E2188" t="s">
        <v>21</v>
      </c>
      <c r="F2188">
        <v>2023</v>
      </c>
      <c r="G2188">
        <v>2023</v>
      </c>
      <c r="H2188">
        <v>7613</v>
      </c>
      <c r="I2188" t="s">
        <v>141</v>
      </c>
      <c r="J2188">
        <v>99</v>
      </c>
      <c r="K2188" t="s">
        <v>23</v>
      </c>
      <c r="L2188">
        <v>2</v>
      </c>
      <c r="M2188" t="s">
        <v>24</v>
      </c>
      <c r="N2188">
        <v>7777</v>
      </c>
      <c r="O2188" t="s">
        <v>37</v>
      </c>
      <c r="P2188">
        <v>1125</v>
      </c>
      <c r="T2188" s="3">
        <f t="shared" si="69"/>
        <v>100</v>
      </c>
      <c r="U2188" s="3">
        <f>IF(AND(R2188&lt;&gt;"_U",N2188&lt;&gt;9999,N2188&lt;&gt;999,L2188&lt;&gt;"Median"),IFERROR(VLOOKUP(A2188,'LBA Total'!A:P,16,0),"."),".")</f>
        <v>1125</v>
      </c>
    </row>
    <row r="2189" spans="1:21" x14ac:dyDescent="0.3">
      <c r="A2189" s="1" t="str">
        <f t="shared" si="68"/>
        <v>2023|PuketÄpapa Local Board Area|$20,001-$30,000</v>
      </c>
      <c r="B2189" t="s">
        <v>18</v>
      </c>
      <c r="C2189" t="s">
        <v>19</v>
      </c>
      <c r="D2189" t="s">
        <v>20</v>
      </c>
      <c r="E2189" t="s">
        <v>21</v>
      </c>
      <c r="F2189">
        <v>2023</v>
      </c>
      <c r="G2189">
        <v>2023</v>
      </c>
      <c r="H2189">
        <v>7613</v>
      </c>
      <c r="I2189" t="s">
        <v>141</v>
      </c>
      <c r="J2189">
        <v>99</v>
      </c>
      <c r="K2189" t="s">
        <v>23</v>
      </c>
      <c r="L2189">
        <v>2</v>
      </c>
      <c r="M2189" t="s">
        <v>24</v>
      </c>
      <c r="N2189">
        <v>999</v>
      </c>
      <c r="O2189" t="s">
        <v>42</v>
      </c>
      <c r="P2189">
        <v>0</v>
      </c>
      <c r="T2189" s="3" t="str">
        <f t="shared" si="69"/>
        <v>.</v>
      </c>
      <c r="U2189" s="3" t="str">
        <f>IF(AND(R2189&lt;&gt;"_U",N2189&lt;&gt;9999,N2189&lt;&gt;999,L2189&lt;&gt;"Median"),IFERROR(VLOOKUP(A2189,'LBA Total'!A:P,16,0),"."),".")</f>
        <v>.</v>
      </c>
    </row>
    <row r="2190" spans="1:21" x14ac:dyDescent="0.3">
      <c r="A2190" s="1" t="str">
        <f t="shared" si="68"/>
        <v>2023|PuketÄpapa Local Board Area|$20,001-$30,000</v>
      </c>
      <c r="B2190" t="s">
        <v>18</v>
      </c>
      <c r="C2190" t="s">
        <v>19</v>
      </c>
      <c r="D2190" t="s">
        <v>20</v>
      </c>
      <c r="E2190" t="s">
        <v>21</v>
      </c>
      <c r="F2190">
        <v>2023</v>
      </c>
      <c r="G2190">
        <v>2023</v>
      </c>
      <c r="H2190">
        <v>7613</v>
      </c>
      <c r="I2190" t="s">
        <v>141</v>
      </c>
      <c r="J2190">
        <v>99</v>
      </c>
      <c r="K2190" t="s">
        <v>23</v>
      </c>
      <c r="L2190">
        <v>2</v>
      </c>
      <c r="M2190" t="s">
        <v>24</v>
      </c>
      <c r="N2190">
        <v>3</v>
      </c>
      <c r="O2190" t="s">
        <v>25</v>
      </c>
      <c r="P2190">
        <v>72</v>
      </c>
      <c r="T2190" s="3">
        <f t="shared" si="69"/>
        <v>6.4</v>
      </c>
      <c r="U2190" s="3">
        <f>IF(AND(R2190&lt;&gt;"_U",N2190&lt;&gt;9999,N2190&lt;&gt;999,L2190&lt;&gt;"Median"),IFERROR(VLOOKUP(A2190,'LBA Total'!A:P,16,0),"."),".")</f>
        <v>1125</v>
      </c>
    </row>
    <row r="2191" spans="1:21" x14ac:dyDescent="0.3">
      <c r="A2191" s="1" t="str">
        <f t="shared" si="68"/>
        <v>2023|PuketÄpapa Local Board Area|$20,001-$30,000</v>
      </c>
      <c r="B2191" t="s">
        <v>18</v>
      </c>
      <c r="C2191" t="s">
        <v>19</v>
      </c>
      <c r="D2191" t="s">
        <v>20</v>
      </c>
      <c r="E2191" t="s">
        <v>21</v>
      </c>
      <c r="F2191">
        <v>2023</v>
      </c>
      <c r="G2191">
        <v>2023</v>
      </c>
      <c r="H2191">
        <v>7613</v>
      </c>
      <c r="I2191" t="s">
        <v>141</v>
      </c>
      <c r="J2191">
        <v>99</v>
      </c>
      <c r="K2191" t="s">
        <v>23</v>
      </c>
      <c r="L2191">
        <v>2</v>
      </c>
      <c r="M2191" t="s">
        <v>24</v>
      </c>
      <c r="N2191">
        <v>2</v>
      </c>
      <c r="O2191" t="s">
        <v>28</v>
      </c>
      <c r="P2191">
        <v>555</v>
      </c>
      <c r="T2191" s="3">
        <f t="shared" si="69"/>
        <v>49.33</v>
      </c>
      <c r="U2191" s="3">
        <f>IF(AND(R2191&lt;&gt;"_U",N2191&lt;&gt;9999,N2191&lt;&gt;999,L2191&lt;&gt;"Median"),IFERROR(VLOOKUP(A2191,'LBA Total'!A:P,16,0),"."),".")</f>
        <v>1125</v>
      </c>
    </row>
    <row r="2192" spans="1:21" x14ac:dyDescent="0.3">
      <c r="A2192" s="1" t="str">
        <f t="shared" si="68"/>
        <v>2023|PuketÄpapa Local Board Area|$30,001-$50,000</v>
      </c>
      <c r="B2192" t="s">
        <v>18</v>
      </c>
      <c r="C2192" t="s">
        <v>19</v>
      </c>
      <c r="D2192" t="s">
        <v>20</v>
      </c>
      <c r="E2192" t="s">
        <v>21</v>
      </c>
      <c r="F2192">
        <v>2023</v>
      </c>
      <c r="G2192">
        <v>2023</v>
      </c>
      <c r="H2192">
        <v>7613</v>
      </c>
      <c r="I2192" t="s">
        <v>141</v>
      </c>
      <c r="J2192">
        <v>99</v>
      </c>
      <c r="K2192" t="s">
        <v>23</v>
      </c>
      <c r="L2192">
        <v>3</v>
      </c>
      <c r="M2192" t="s">
        <v>45</v>
      </c>
      <c r="N2192">
        <v>9999</v>
      </c>
      <c r="O2192" t="s">
        <v>40</v>
      </c>
      <c r="P2192">
        <v>1800</v>
      </c>
      <c r="T2192" s="3" t="str">
        <f t="shared" si="69"/>
        <v>.</v>
      </c>
      <c r="U2192" s="3" t="str">
        <f>IF(AND(R2192&lt;&gt;"_U",N2192&lt;&gt;9999,N2192&lt;&gt;999,L2192&lt;&gt;"Median"),IFERROR(VLOOKUP(A2192,'LBA Total'!A:P,16,0),"."),".")</f>
        <v>.</v>
      </c>
    </row>
    <row r="2193" spans="1:21" x14ac:dyDescent="0.3">
      <c r="A2193" s="1" t="str">
        <f t="shared" si="68"/>
        <v>2023|PuketÄpapa Local Board Area|$30,001-$50,000</v>
      </c>
      <c r="B2193" t="s">
        <v>18</v>
      </c>
      <c r="C2193" t="s">
        <v>19</v>
      </c>
      <c r="D2193" t="s">
        <v>20</v>
      </c>
      <c r="E2193" t="s">
        <v>21</v>
      </c>
      <c r="F2193">
        <v>2023</v>
      </c>
      <c r="G2193">
        <v>2023</v>
      </c>
      <c r="H2193">
        <v>7613</v>
      </c>
      <c r="I2193" t="s">
        <v>141</v>
      </c>
      <c r="J2193">
        <v>99</v>
      </c>
      <c r="K2193" t="s">
        <v>23</v>
      </c>
      <c r="L2193">
        <v>3</v>
      </c>
      <c r="M2193" t="s">
        <v>45</v>
      </c>
      <c r="N2193">
        <v>999</v>
      </c>
      <c r="O2193" t="s">
        <v>42</v>
      </c>
      <c r="P2193">
        <v>0</v>
      </c>
      <c r="T2193" s="3" t="str">
        <f t="shared" si="69"/>
        <v>.</v>
      </c>
      <c r="U2193" s="3" t="str">
        <f>IF(AND(R2193&lt;&gt;"_U",N2193&lt;&gt;9999,N2193&lt;&gt;999,L2193&lt;&gt;"Median"),IFERROR(VLOOKUP(A2193,'LBA Total'!A:P,16,0),"."),".")</f>
        <v>.</v>
      </c>
    </row>
    <row r="2194" spans="1:21" x14ac:dyDescent="0.3">
      <c r="A2194" s="1" t="str">
        <f t="shared" si="68"/>
        <v>2023|PuketÄpapa Local Board Area|$30,001-$50,000</v>
      </c>
      <c r="B2194" t="s">
        <v>18</v>
      </c>
      <c r="C2194" t="s">
        <v>19</v>
      </c>
      <c r="D2194" t="s">
        <v>20</v>
      </c>
      <c r="E2194" t="s">
        <v>21</v>
      </c>
      <c r="F2194">
        <v>2023</v>
      </c>
      <c r="G2194">
        <v>2023</v>
      </c>
      <c r="H2194">
        <v>7613</v>
      </c>
      <c r="I2194" t="s">
        <v>141</v>
      </c>
      <c r="J2194">
        <v>99</v>
      </c>
      <c r="K2194" t="s">
        <v>23</v>
      </c>
      <c r="L2194">
        <v>3</v>
      </c>
      <c r="M2194" t="s">
        <v>45</v>
      </c>
      <c r="N2194">
        <v>7777</v>
      </c>
      <c r="O2194" t="s">
        <v>37</v>
      </c>
      <c r="P2194">
        <v>1800</v>
      </c>
      <c r="T2194" s="3">
        <f t="shared" si="69"/>
        <v>100</v>
      </c>
      <c r="U2194" s="3">
        <f>IF(AND(R2194&lt;&gt;"_U",N2194&lt;&gt;9999,N2194&lt;&gt;999,L2194&lt;&gt;"Median"),IFERROR(VLOOKUP(A2194,'LBA Total'!A:P,16,0),"."),".")</f>
        <v>1800</v>
      </c>
    </row>
    <row r="2195" spans="1:21" x14ac:dyDescent="0.3">
      <c r="A2195" s="1" t="str">
        <f t="shared" si="68"/>
        <v>2023|PuketÄpapa Local Board Area|$30,001-$50,000</v>
      </c>
      <c r="B2195" t="s">
        <v>18</v>
      </c>
      <c r="C2195" t="s">
        <v>19</v>
      </c>
      <c r="D2195" t="s">
        <v>20</v>
      </c>
      <c r="E2195" t="s">
        <v>21</v>
      </c>
      <c r="F2195">
        <v>2023</v>
      </c>
      <c r="G2195">
        <v>2023</v>
      </c>
      <c r="H2195">
        <v>7613</v>
      </c>
      <c r="I2195" t="s">
        <v>141</v>
      </c>
      <c r="J2195">
        <v>99</v>
      </c>
      <c r="K2195" t="s">
        <v>23</v>
      </c>
      <c r="L2195">
        <v>3</v>
      </c>
      <c r="M2195" t="s">
        <v>45</v>
      </c>
      <c r="N2195">
        <v>3</v>
      </c>
      <c r="O2195" t="s">
        <v>25</v>
      </c>
      <c r="P2195">
        <v>159</v>
      </c>
      <c r="T2195" s="3">
        <f t="shared" si="69"/>
        <v>8.83</v>
      </c>
      <c r="U2195" s="3">
        <f>IF(AND(R2195&lt;&gt;"_U",N2195&lt;&gt;9999,N2195&lt;&gt;999,L2195&lt;&gt;"Median"),IFERROR(VLOOKUP(A2195,'LBA Total'!A:P,16,0),"."),".")</f>
        <v>1800</v>
      </c>
    </row>
    <row r="2196" spans="1:21" x14ac:dyDescent="0.3">
      <c r="A2196" s="1" t="str">
        <f t="shared" si="68"/>
        <v>2023|PuketÄpapa Local Board Area|$30,001-$50,000</v>
      </c>
      <c r="B2196" t="s">
        <v>18</v>
      </c>
      <c r="C2196" t="s">
        <v>19</v>
      </c>
      <c r="D2196" t="s">
        <v>20</v>
      </c>
      <c r="E2196" t="s">
        <v>21</v>
      </c>
      <c r="F2196">
        <v>2023</v>
      </c>
      <c r="G2196">
        <v>2023</v>
      </c>
      <c r="H2196">
        <v>7613</v>
      </c>
      <c r="I2196" t="s">
        <v>141</v>
      </c>
      <c r="J2196">
        <v>99</v>
      </c>
      <c r="K2196" t="s">
        <v>23</v>
      </c>
      <c r="L2196">
        <v>3</v>
      </c>
      <c r="M2196" t="s">
        <v>45</v>
      </c>
      <c r="N2196">
        <v>2</v>
      </c>
      <c r="O2196" t="s">
        <v>28</v>
      </c>
      <c r="P2196">
        <v>849</v>
      </c>
      <c r="T2196" s="3">
        <f t="shared" si="69"/>
        <v>47.17</v>
      </c>
      <c r="U2196" s="3">
        <f>IF(AND(R2196&lt;&gt;"_U",N2196&lt;&gt;9999,N2196&lt;&gt;999,L2196&lt;&gt;"Median"),IFERROR(VLOOKUP(A2196,'LBA Total'!A:P,16,0),"."),".")</f>
        <v>1800</v>
      </c>
    </row>
    <row r="2197" spans="1:21" x14ac:dyDescent="0.3">
      <c r="A2197" s="1" t="str">
        <f t="shared" si="68"/>
        <v>2023|PuketÄpapa Local Board Area|$30,001-$50,000</v>
      </c>
      <c r="B2197" t="s">
        <v>18</v>
      </c>
      <c r="C2197" t="s">
        <v>19</v>
      </c>
      <c r="D2197" t="s">
        <v>20</v>
      </c>
      <c r="E2197" t="s">
        <v>21</v>
      </c>
      <c r="F2197">
        <v>2023</v>
      </c>
      <c r="G2197">
        <v>2023</v>
      </c>
      <c r="H2197">
        <v>7613</v>
      </c>
      <c r="I2197" t="s">
        <v>141</v>
      </c>
      <c r="J2197">
        <v>99</v>
      </c>
      <c r="K2197" t="s">
        <v>23</v>
      </c>
      <c r="L2197">
        <v>3</v>
      </c>
      <c r="M2197" t="s">
        <v>45</v>
      </c>
      <c r="N2197">
        <v>1</v>
      </c>
      <c r="O2197" t="s">
        <v>33</v>
      </c>
      <c r="P2197">
        <v>795</v>
      </c>
      <c r="T2197" s="3">
        <f t="shared" si="69"/>
        <v>44.17</v>
      </c>
      <c r="U2197" s="3">
        <f>IF(AND(R2197&lt;&gt;"_U",N2197&lt;&gt;9999,N2197&lt;&gt;999,L2197&lt;&gt;"Median"),IFERROR(VLOOKUP(A2197,'LBA Total'!A:P,16,0),"."),".")</f>
        <v>1800</v>
      </c>
    </row>
    <row r="2198" spans="1:21" x14ac:dyDescent="0.3">
      <c r="A2198" s="1" t="str">
        <f t="shared" si="68"/>
        <v>2023|PuketÄpapa Local Board Area|$50,001-$70,000</v>
      </c>
      <c r="B2198" t="s">
        <v>18</v>
      </c>
      <c r="C2198" t="s">
        <v>19</v>
      </c>
      <c r="D2198" t="s">
        <v>20</v>
      </c>
      <c r="E2198" t="s">
        <v>21</v>
      </c>
      <c r="F2198">
        <v>2023</v>
      </c>
      <c r="G2198">
        <v>2023</v>
      </c>
      <c r="H2198">
        <v>7613</v>
      </c>
      <c r="I2198" t="s">
        <v>141</v>
      </c>
      <c r="J2198">
        <v>99</v>
      </c>
      <c r="K2198" t="s">
        <v>23</v>
      </c>
      <c r="L2198">
        <v>4</v>
      </c>
      <c r="M2198" t="s">
        <v>36</v>
      </c>
      <c r="N2198">
        <v>7777</v>
      </c>
      <c r="O2198" t="s">
        <v>37</v>
      </c>
      <c r="P2198">
        <v>1464</v>
      </c>
      <c r="T2198" s="3">
        <f t="shared" si="69"/>
        <v>100</v>
      </c>
      <c r="U2198" s="3">
        <f>IF(AND(R2198&lt;&gt;"_U",N2198&lt;&gt;9999,N2198&lt;&gt;999,L2198&lt;&gt;"Median"),IFERROR(VLOOKUP(A2198,'LBA Total'!A:P,16,0),"."),".")</f>
        <v>1464</v>
      </c>
    </row>
    <row r="2199" spans="1:21" x14ac:dyDescent="0.3">
      <c r="A2199" s="1" t="str">
        <f t="shared" si="68"/>
        <v>2023|PuketÄpapa Local Board Area|$50,001-$70,000</v>
      </c>
      <c r="B2199" t="s">
        <v>18</v>
      </c>
      <c r="C2199" t="s">
        <v>19</v>
      </c>
      <c r="D2199" t="s">
        <v>20</v>
      </c>
      <c r="E2199" t="s">
        <v>21</v>
      </c>
      <c r="F2199">
        <v>2023</v>
      </c>
      <c r="G2199">
        <v>2023</v>
      </c>
      <c r="H2199">
        <v>7613</v>
      </c>
      <c r="I2199" t="s">
        <v>141</v>
      </c>
      <c r="J2199">
        <v>99</v>
      </c>
      <c r="K2199" t="s">
        <v>23</v>
      </c>
      <c r="L2199">
        <v>4</v>
      </c>
      <c r="M2199" t="s">
        <v>36</v>
      </c>
      <c r="N2199">
        <v>3</v>
      </c>
      <c r="O2199" t="s">
        <v>25</v>
      </c>
      <c r="P2199">
        <v>132</v>
      </c>
      <c r="T2199" s="3">
        <f t="shared" si="69"/>
        <v>9.02</v>
      </c>
      <c r="U2199" s="3">
        <f>IF(AND(R2199&lt;&gt;"_U",N2199&lt;&gt;9999,N2199&lt;&gt;999,L2199&lt;&gt;"Median"),IFERROR(VLOOKUP(A2199,'LBA Total'!A:P,16,0),"."),".")</f>
        <v>1464</v>
      </c>
    </row>
    <row r="2200" spans="1:21" x14ac:dyDescent="0.3">
      <c r="A2200" s="1" t="str">
        <f t="shared" si="68"/>
        <v>2023|PuketÄpapa Local Board Area|$50,001-$70,000</v>
      </c>
      <c r="B2200" t="s">
        <v>18</v>
      </c>
      <c r="C2200" t="s">
        <v>19</v>
      </c>
      <c r="D2200" t="s">
        <v>20</v>
      </c>
      <c r="E2200" t="s">
        <v>21</v>
      </c>
      <c r="F2200">
        <v>2023</v>
      </c>
      <c r="G2200">
        <v>2023</v>
      </c>
      <c r="H2200">
        <v>7613</v>
      </c>
      <c r="I2200" t="s">
        <v>141</v>
      </c>
      <c r="J2200">
        <v>99</v>
      </c>
      <c r="K2200" t="s">
        <v>23</v>
      </c>
      <c r="L2200">
        <v>4</v>
      </c>
      <c r="M2200" t="s">
        <v>36</v>
      </c>
      <c r="N2200">
        <v>1</v>
      </c>
      <c r="O2200" t="s">
        <v>33</v>
      </c>
      <c r="P2200">
        <v>555</v>
      </c>
      <c r="T2200" s="3">
        <f t="shared" si="69"/>
        <v>37.909999999999997</v>
      </c>
      <c r="U2200" s="3">
        <f>IF(AND(R2200&lt;&gt;"_U",N2200&lt;&gt;9999,N2200&lt;&gt;999,L2200&lt;&gt;"Median"),IFERROR(VLOOKUP(A2200,'LBA Total'!A:P,16,0),"."),".")</f>
        <v>1464</v>
      </c>
    </row>
    <row r="2201" spans="1:21" x14ac:dyDescent="0.3">
      <c r="A2201" s="1" t="str">
        <f t="shared" si="68"/>
        <v>2023|PuketÄpapa Local Board Area|$50,001-$70,000</v>
      </c>
      <c r="B2201" t="s">
        <v>18</v>
      </c>
      <c r="C2201" t="s">
        <v>19</v>
      </c>
      <c r="D2201" t="s">
        <v>20</v>
      </c>
      <c r="E2201" t="s">
        <v>21</v>
      </c>
      <c r="F2201">
        <v>2023</v>
      </c>
      <c r="G2201">
        <v>2023</v>
      </c>
      <c r="H2201">
        <v>7613</v>
      </c>
      <c r="I2201" t="s">
        <v>141</v>
      </c>
      <c r="J2201">
        <v>99</v>
      </c>
      <c r="K2201" t="s">
        <v>23</v>
      </c>
      <c r="L2201">
        <v>4</v>
      </c>
      <c r="M2201" t="s">
        <v>36</v>
      </c>
      <c r="N2201">
        <v>2</v>
      </c>
      <c r="O2201" t="s">
        <v>28</v>
      </c>
      <c r="P2201">
        <v>780</v>
      </c>
      <c r="T2201" s="3">
        <f t="shared" si="69"/>
        <v>53.28</v>
      </c>
      <c r="U2201" s="3">
        <f>IF(AND(R2201&lt;&gt;"_U",N2201&lt;&gt;9999,N2201&lt;&gt;999,L2201&lt;&gt;"Median"),IFERROR(VLOOKUP(A2201,'LBA Total'!A:P,16,0),"."),".")</f>
        <v>1464</v>
      </c>
    </row>
    <row r="2202" spans="1:21" x14ac:dyDescent="0.3">
      <c r="A2202" s="1" t="str">
        <f t="shared" si="68"/>
        <v>2023|PuketÄpapa Local Board Area|$50,001-$70,000</v>
      </c>
      <c r="B2202" t="s">
        <v>18</v>
      </c>
      <c r="C2202" t="s">
        <v>19</v>
      </c>
      <c r="D2202" t="s">
        <v>20</v>
      </c>
      <c r="E2202" t="s">
        <v>21</v>
      </c>
      <c r="F2202">
        <v>2023</v>
      </c>
      <c r="G2202">
        <v>2023</v>
      </c>
      <c r="H2202">
        <v>7613</v>
      </c>
      <c r="I2202" t="s">
        <v>141</v>
      </c>
      <c r="J2202">
        <v>99</v>
      </c>
      <c r="K2202" t="s">
        <v>23</v>
      </c>
      <c r="L2202">
        <v>4</v>
      </c>
      <c r="M2202" t="s">
        <v>36</v>
      </c>
      <c r="N2202">
        <v>9999</v>
      </c>
      <c r="O2202" t="s">
        <v>40</v>
      </c>
      <c r="P2202">
        <v>1464</v>
      </c>
      <c r="T2202" s="3" t="str">
        <f t="shared" si="69"/>
        <v>.</v>
      </c>
      <c r="U2202" s="3" t="str">
        <f>IF(AND(R2202&lt;&gt;"_U",N2202&lt;&gt;9999,N2202&lt;&gt;999,L2202&lt;&gt;"Median"),IFERROR(VLOOKUP(A2202,'LBA Total'!A:P,16,0),"."),".")</f>
        <v>.</v>
      </c>
    </row>
    <row r="2203" spans="1:21" x14ac:dyDescent="0.3">
      <c r="A2203" s="1" t="str">
        <f t="shared" si="68"/>
        <v>2023|PuketÄpapa Local Board Area|$50,001-$70,000</v>
      </c>
      <c r="B2203" t="s">
        <v>18</v>
      </c>
      <c r="C2203" t="s">
        <v>19</v>
      </c>
      <c r="D2203" t="s">
        <v>20</v>
      </c>
      <c r="E2203" t="s">
        <v>21</v>
      </c>
      <c r="F2203">
        <v>2023</v>
      </c>
      <c r="G2203">
        <v>2023</v>
      </c>
      <c r="H2203">
        <v>7613</v>
      </c>
      <c r="I2203" t="s">
        <v>141</v>
      </c>
      <c r="J2203">
        <v>99</v>
      </c>
      <c r="K2203" t="s">
        <v>23</v>
      </c>
      <c r="L2203">
        <v>4</v>
      </c>
      <c r="M2203" t="s">
        <v>36</v>
      </c>
      <c r="N2203">
        <v>999</v>
      </c>
      <c r="O2203" t="s">
        <v>42</v>
      </c>
      <c r="P2203">
        <v>0</v>
      </c>
      <c r="T2203" s="3" t="str">
        <f t="shared" si="69"/>
        <v>.</v>
      </c>
      <c r="U2203" s="3" t="str">
        <f>IF(AND(R2203&lt;&gt;"_U",N2203&lt;&gt;9999,N2203&lt;&gt;999,L2203&lt;&gt;"Median"),IFERROR(VLOOKUP(A2203,'LBA Total'!A:P,16,0),"."),".")</f>
        <v>.</v>
      </c>
    </row>
    <row r="2204" spans="1:21" x14ac:dyDescent="0.3">
      <c r="A2204" s="1" t="str">
        <f t="shared" si="68"/>
        <v>2023|PuketÄpapa Local Board Area|$70,001-$100,000</v>
      </c>
      <c r="B2204" t="s">
        <v>18</v>
      </c>
      <c r="C2204" t="s">
        <v>19</v>
      </c>
      <c r="D2204" t="s">
        <v>20</v>
      </c>
      <c r="E2204" t="s">
        <v>21</v>
      </c>
      <c r="F2204">
        <v>2023</v>
      </c>
      <c r="G2204">
        <v>2023</v>
      </c>
      <c r="H2204">
        <v>7613</v>
      </c>
      <c r="I2204" t="s">
        <v>141</v>
      </c>
      <c r="J2204">
        <v>99</v>
      </c>
      <c r="K2204" t="s">
        <v>23</v>
      </c>
      <c r="L2204">
        <v>5</v>
      </c>
      <c r="M2204" t="s">
        <v>58</v>
      </c>
      <c r="N2204">
        <v>3</v>
      </c>
      <c r="O2204" t="s">
        <v>25</v>
      </c>
      <c r="P2204">
        <v>189</v>
      </c>
      <c r="T2204" s="3">
        <f t="shared" si="69"/>
        <v>8.6300000000000008</v>
      </c>
      <c r="U2204" s="3">
        <f>IF(AND(R2204&lt;&gt;"_U",N2204&lt;&gt;9999,N2204&lt;&gt;999,L2204&lt;&gt;"Median"),IFERROR(VLOOKUP(A2204,'LBA Total'!A:P,16,0),"."),".")</f>
        <v>2190</v>
      </c>
    </row>
    <row r="2205" spans="1:21" x14ac:dyDescent="0.3">
      <c r="A2205" s="1" t="str">
        <f t="shared" si="68"/>
        <v>2023|PuketÄpapa Local Board Area|$70,001-$100,000</v>
      </c>
      <c r="B2205" t="s">
        <v>18</v>
      </c>
      <c r="C2205" t="s">
        <v>19</v>
      </c>
      <c r="D2205" t="s">
        <v>20</v>
      </c>
      <c r="E2205" t="s">
        <v>21</v>
      </c>
      <c r="F2205">
        <v>2023</v>
      </c>
      <c r="G2205">
        <v>2023</v>
      </c>
      <c r="H2205">
        <v>7613</v>
      </c>
      <c r="I2205" t="s">
        <v>141</v>
      </c>
      <c r="J2205">
        <v>99</v>
      </c>
      <c r="K2205" t="s">
        <v>23</v>
      </c>
      <c r="L2205">
        <v>5</v>
      </c>
      <c r="M2205" t="s">
        <v>58</v>
      </c>
      <c r="N2205">
        <v>1</v>
      </c>
      <c r="O2205" t="s">
        <v>33</v>
      </c>
      <c r="P2205">
        <v>894</v>
      </c>
      <c r="T2205" s="3">
        <f t="shared" si="69"/>
        <v>40.82</v>
      </c>
      <c r="U2205" s="3">
        <f>IF(AND(R2205&lt;&gt;"_U",N2205&lt;&gt;9999,N2205&lt;&gt;999,L2205&lt;&gt;"Median"),IFERROR(VLOOKUP(A2205,'LBA Total'!A:P,16,0),"."),".")</f>
        <v>2190</v>
      </c>
    </row>
    <row r="2206" spans="1:21" x14ac:dyDescent="0.3">
      <c r="A2206" s="1" t="str">
        <f t="shared" si="68"/>
        <v>2023|PuketÄpapa Local Board Area|$70,001-$100,000</v>
      </c>
      <c r="B2206" t="s">
        <v>18</v>
      </c>
      <c r="C2206" t="s">
        <v>19</v>
      </c>
      <c r="D2206" t="s">
        <v>20</v>
      </c>
      <c r="E2206" t="s">
        <v>21</v>
      </c>
      <c r="F2206">
        <v>2023</v>
      </c>
      <c r="G2206">
        <v>2023</v>
      </c>
      <c r="H2206">
        <v>7613</v>
      </c>
      <c r="I2206" t="s">
        <v>141</v>
      </c>
      <c r="J2206">
        <v>99</v>
      </c>
      <c r="K2206" t="s">
        <v>23</v>
      </c>
      <c r="L2206">
        <v>5</v>
      </c>
      <c r="M2206" t="s">
        <v>58</v>
      </c>
      <c r="N2206">
        <v>2</v>
      </c>
      <c r="O2206" t="s">
        <v>28</v>
      </c>
      <c r="P2206">
        <v>1107</v>
      </c>
      <c r="T2206" s="3">
        <f t="shared" si="69"/>
        <v>50.55</v>
      </c>
      <c r="U2206" s="3">
        <f>IF(AND(R2206&lt;&gt;"_U",N2206&lt;&gt;9999,N2206&lt;&gt;999,L2206&lt;&gt;"Median"),IFERROR(VLOOKUP(A2206,'LBA Total'!A:P,16,0),"."),".")</f>
        <v>2190</v>
      </c>
    </row>
    <row r="2207" spans="1:21" x14ac:dyDescent="0.3">
      <c r="A2207" s="1" t="str">
        <f t="shared" si="68"/>
        <v>2023|PuketÄpapa Local Board Area|$70,001-$100,000</v>
      </c>
      <c r="B2207" t="s">
        <v>18</v>
      </c>
      <c r="C2207" t="s">
        <v>19</v>
      </c>
      <c r="D2207" t="s">
        <v>20</v>
      </c>
      <c r="E2207" t="s">
        <v>21</v>
      </c>
      <c r="F2207">
        <v>2023</v>
      </c>
      <c r="G2207">
        <v>2023</v>
      </c>
      <c r="H2207">
        <v>7613</v>
      </c>
      <c r="I2207" t="s">
        <v>141</v>
      </c>
      <c r="J2207">
        <v>99</v>
      </c>
      <c r="K2207" t="s">
        <v>23</v>
      </c>
      <c r="L2207">
        <v>5</v>
      </c>
      <c r="M2207" t="s">
        <v>58</v>
      </c>
      <c r="N2207">
        <v>999</v>
      </c>
      <c r="O2207" t="s">
        <v>42</v>
      </c>
      <c r="P2207">
        <v>0</v>
      </c>
      <c r="T2207" s="3" t="str">
        <f t="shared" si="69"/>
        <v>.</v>
      </c>
      <c r="U2207" s="3" t="str">
        <f>IF(AND(R2207&lt;&gt;"_U",N2207&lt;&gt;9999,N2207&lt;&gt;999,L2207&lt;&gt;"Median"),IFERROR(VLOOKUP(A2207,'LBA Total'!A:P,16,0),"."),".")</f>
        <v>.</v>
      </c>
    </row>
    <row r="2208" spans="1:21" x14ac:dyDescent="0.3">
      <c r="A2208" s="1" t="str">
        <f t="shared" si="68"/>
        <v>2023|PuketÄpapa Local Board Area|$70,001-$100,000</v>
      </c>
      <c r="B2208" t="s">
        <v>18</v>
      </c>
      <c r="C2208" t="s">
        <v>19</v>
      </c>
      <c r="D2208" t="s">
        <v>20</v>
      </c>
      <c r="E2208" t="s">
        <v>21</v>
      </c>
      <c r="F2208">
        <v>2023</v>
      </c>
      <c r="G2208">
        <v>2023</v>
      </c>
      <c r="H2208">
        <v>7613</v>
      </c>
      <c r="I2208" t="s">
        <v>141</v>
      </c>
      <c r="J2208">
        <v>99</v>
      </c>
      <c r="K2208" t="s">
        <v>23</v>
      </c>
      <c r="L2208">
        <v>5</v>
      </c>
      <c r="M2208" t="s">
        <v>58</v>
      </c>
      <c r="N2208">
        <v>7777</v>
      </c>
      <c r="O2208" t="s">
        <v>37</v>
      </c>
      <c r="P2208">
        <v>2190</v>
      </c>
      <c r="T2208" s="3">
        <f t="shared" si="69"/>
        <v>100</v>
      </c>
      <c r="U2208" s="3">
        <f>IF(AND(R2208&lt;&gt;"_U",N2208&lt;&gt;9999,N2208&lt;&gt;999,L2208&lt;&gt;"Median"),IFERROR(VLOOKUP(A2208,'LBA Total'!A:P,16,0),"."),".")</f>
        <v>2190</v>
      </c>
    </row>
    <row r="2209" spans="1:21" x14ac:dyDescent="0.3">
      <c r="A2209" s="1" t="str">
        <f t="shared" si="68"/>
        <v>2023|PuketÄpapa Local Board Area|$70,001-$100,000</v>
      </c>
      <c r="B2209" t="s">
        <v>18</v>
      </c>
      <c r="C2209" t="s">
        <v>19</v>
      </c>
      <c r="D2209" t="s">
        <v>20</v>
      </c>
      <c r="E2209" t="s">
        <v>21</v>
      </c>
      <c r="F2209">
        <v>2023</v>
      </c>
      <c r="G2209">
        <v>2023</v>
      </c>
      <c r="H2209">
        <v>7613</v>
      </c>
      <c r="I2209" t="s">
        <v>141</v>
      </c>
      <c r="J2209">
        <v>99</v>
      </c>
      <c r="K2209" t="s">
        <v>23</v>
      </c>
      <c r="L2209">
        <v>5</v>
      </c>
      <c r="M2209" t="s">
        <v>58</v>
      </c>
      <c r="N2209">
        <v>9999</v>
      </c>
      <c r="O2209" t="s">
        <v>40</v>
      </c>
      <c r="P2209">
        <v>2190</v>
      </c>
      <c r="T2209" s="3" t="str">
        <f t="shared" si="69"/>
        <v>.</v>
      </c>
      <c r="U2209" s="3" t="str">
        <f>IF(AND(R2209&lt;&gt;"_U",N2209&lt;&gt;9999,N2209&lt;&gt;999,L2209&lt;&gt;"Median"),IFERROR(VLOOKUP(A2209,'LBA Total'!A:P,16,0),"."),".")</f>
        <v>.</v>
      </c>
    </row>
    <row r="2210" spans="1:21" x14ac:dyDescent="0.3">
      <c r="A2210" s="1" t="str">
        <f t="shared" si="68"/>
        <v>2023|PuketÄpapa Local Board Area|$100,001-$150,000</v>
      </c>
      <c r="B2210" t="s">
        <v>18</v>
      </c>
      <c r="C2210" t="s">
        <v>19</v>
      </c>
      <c r="D2210" t="s">
        <v>20</v>
      </c>
      <c r="E2210" t="s">
        <v>21</v>
      </c>
      <c r="F2210">
        <v>2023</v>
      </c>
      <c r="G2210">
        <v>2023</v>
      </c>
      <c r="H2210">
        <v>7613</v>
      </c>
      <c r="I2210" t="s">
        <v>141</v>
      </c>
      <c r="J2210">
        <v>99</v>
      </c>
      <c r="K2210" t="s">
        <v>23</v>
      </c>
      <c r="L2210">
        <v>6</v>
      </c>
      <c r="M2210" t="s">
        <v>59</v>
      </c>
      <c r="N2210">
        <v>2</v>
      </c>
      <c r="O2210" t="s">
        <v>28</v>
      </c>
      <c r="P2210">
        <v>1584</v>
      </c>
      <c r="T2210" s="3">
        <f t="shared" si="69"/>
        <v>47.65</v>
      </c>
      <c r="U2210" s="3">
        <f>IF(AND(R2210&lt;&gt;"_U",N2210&lt;&gt;9999,N2210&lt;&gt;999,L2210&lt;&gt;"Median"),IFERROR(VLOOKUP(A2210,'LBA Total'!A:P,16,0),"."),".")</f>
        <v>3324</v>
      </c>
    </row>
    <row r="2211" spans="1:21" x14ac:dyDescent="0.3">
      <c r="A2211" s="1" t="str">
        <f t="shared" si="68"/>
        <v>2023|PuketÄpapa Local Board Area|$100,001-$150,000</v>
      </c>
      <c r="B2211" t="s">
        <v>18</v>
      </c>
      <c r="C2211" t="s">
        <v>19</v>
      </c>
      <c r="D2211" t="s">
        <v>20</v>
      </c>
      <c r="E2211" t="s">
        <v>21</v>
      </c>
      <c r="F2211">
        <v>2023</v>
      </c>
      <c r="G2211">
        <v>2023</v>
      </c>
      <c r="H2211">
        <v>7613</v>
      </c>
      <c r="I2211" t="s">
        <v>141</v>
      </c>
      <c r="J2211">
        <v>99</v>
      </c>
      <c r="K2211" t="s">
        <v>23</v>
      </c>
      <c r="L2211">
        <v>6</v>
      </c>
      <c r="M2211" t="s">
        <v>59</v>
      </c>
      <c r="N2211">
        <v>9999</v>
      </c>
      <c r="O2211" t="s">
        <v>40</v>
      </c>
      <c r="P2211">
        <v>3324</v>
      </c>
      <c r="T2211" s="3" t="str">
        <f t="shared" si="69"/>
        <v>.</v>
      </c>
      <c r="U2211" s="3" t="str">
        <f>IF(AND(R2211&lt;&gt;"_U",N2211&lt;&gt;9999,N2211&lt;&gt;999,L2211&lt;&gt;"Median"),IFERROR(VLOOKUP(A2211,'LBA Total'!A:P,16,0),"."),".")</f>
        <v>.</v>
      </c>
    </row>
    <row r="2212" spans="1:21" x14ac:dyDescent="0.3">
      <c r="A2212" s="1" t="str">
        <f t="shared" si="68"/>
        <v>2023|PuketÄpapa Local Board Area|$100,001-$150,000</v>
      </c>
      <c r="B2212" t="s">
        <v>18</v>
      </c>
      <c r="C2212" t="s">
        <v>19</v>
      </c>
      <c r="D2212" t="s">
        <v>20</v>
      </c>
      <c r="E2212" t="s">
        <v>21</v>
      </c>
      <c r="F2212">
        <v>2023</v>
      </c>
      <c r="G2212">
        <v>2023</v>
      </c>
      <c r="H2212">
        <v>7613</v>
      </c>
      <c r="I2212" t="s">
        <v>141</v>
      </c>
      <c r="J2212">
        <v>99</v>
      </c>
      <c r="K2212" t="s">
        <v>23</v>
      </c>
      <c r="L2212">
        <v>6</v>
      </c>
      <c r="M2212" t="s">
        <v>59</v>
      </c>
      <c r="N2212">
        <v>1</v>
      </c>
      <c r="O2212" t="s">
        <v>33</v>
      </c>
      <c r="P2212">
        <v>1440</v>
      </c>
      <c r="T2212" s="3">
        <f t="shared" si="69"/>
        <v>43.32</v>
      </c>
      <c r="U2212" s="3">
        <f>IF(AND(R2212&lt;&gt;"_U",N2212&lt;&gt;9999,N2212&lt;&gt;999,L2212&lt;&gt;"Median"),IFERROR(VLOOKUP(A2212,'LBA Total'!A:P,16,0),"."),".")</f>
        <v>3324</v>
      </c>
    </row>
    <row r="2213" spans="1:21" x14ac:dyDescent="0.3">
      <c r="A2213" s="1" t="str">
        <f t="shared" si="68"/>
        <v>2023|PuketÄpapa Local Board Area|$100,001-$150,000</v>
      </c>
      <c r="B2213" t="s">
        <v>18</v>
      </c>
      <c r="C2213" t="s">
        <v>19</v>
      </c>
      <c r="D2213" t="s">
        <v>20</v>
      </c>
      <c r="E2213" t="s">
        <v>21</v>
      </c>
      <c r="F2213">
        <v>2023</v>
      </c>
      <c r="G2213">
        <v>2023</v>
      </c>
      <c r="H2213">
        <v>7613</v>
      </c>
      <c r="I2213" t="s">
        <v>141</v>
      </c>
      <c r="J2213">
        <v>99</v>
      </c>
      <c r="K2213" t="s">
        <v>23</v>
      </c>
      <c r="L2213">
        <v>6</v>
      </c>
      <c r="M2213" t="s">
        <v>59</v>
      </c>
      <c r="N2213">
        <v>999</v>
      </c>
      <c r="O2213" t="s">
        <v>42</v>
      </c>
      <c r="P2213">
        <v>0</v>
      </c>
      <c r="T2213" s="3" t="str">
        <f t="shared" si="69"/>
        <v>.</v>
      </c>
      <c r="U2213" s="3" t="str">
        <f>IF(AND(R2213&lt;&gt;"_U",N2213&lt;&gt;9999,N2213&lt;&gt;999,L2213&lt;&gt;"Median"),IFERROR(VLOOKUP(A2213,'LBA Total'!A:P,16,0),"."),".")</f>
        <v>.</v>
      </c>
    </row>
    <row r="2214" spans="1:21" x14ac:dyDescent="0.3">
      <c r="A2214" s="1" t="str">
        <f t="shared" si="68"/>
        <v>2023|PuketÄpapa Local Board Area|$100,001-$150,000</v>
      </c>
      <c r="B2214" t="s">
        <v>18</v>
      </c>
      <c r="C2214" t="s">
        <v>19</v>
      </c>
      <c r="D2214" t="s">
        <v>20</v>
      </c>
      <c r="E2214" t="s">
        <v>21</v>
      </c>
      <c r="F2214">
        <v>2023</v>
      </c>
      <c r="G2214">
        <v>2023</v>
      </c>
      <c r="H2214">
        <v>7613</v>
      </c>
      <c r="I2214" t="s">
        <v>141</v>
      </c>
      <c r="J2214">
        <v>99</v>
      </c>
      <c r="K2214" t="s">
        <v>23</v>
      </c>
      <c r="L2214">
        <v>6</v>
      </c>
      <c r="M2214" t="s">
        <v>59</v>
      </c>
      <c r="N2214">
        <v>7777</v>
      </c>
      <c r="O2214" t="s">
        <v>37</v>
      </c>
      <c r="P2214">
        <v>3324</v>
      </c>
      <c r="T2214" s="3">
        <f t="shared" si="69"/>
        <v>100</v>
      </c>
      <c r="U2214" s="3">
        <f>IF(AND(R2214&lt;&gt;"_U",N2214&lt;&gt;9999,N2214&lt;&gt;999,L2214&lt;&gt;"Median"),IFERROR(VLOOKUP(A2214,'LBA Total'!A:P,16,0),"."),".")</f>
        <v>3324</v>
      </c>
    </row>
    <row r="2215" spans="1:21" x14ac:dyDescent="0.3">
      <c r="A2215" s="1" t="str">
        <f t="shared" si="68"/>
        <v>2023|PuketÄpapa Local Board Area|$100,001-$150,000</v>
      </c>
      <c r="B2215" t="s">
        <v>18</v>
      </c>
      <c r="C2215" t="s">
        <v>19</v>
      </c>
      <c r="D2215" t="s">
        <v>20</v>
      </c>
      <c r="E2215" t="s">
        <v>21</v>
      </c>
      <c r="F2215">
        <v>2023</v>
      </c>
      <c r="G2215">
        <v>2023</v>
      </c>
      <c r="H2215">
        <v>7613</v>
      </c>
      <c r="I2215" t="s">
        <v>141</v>
      </c>
      <c r="J2215">
        <v>99</v>
      </c>
      <c r="K2215" t="s">
        <v>23</v>
      </c>
      <c r="L2215">
        <v>6</v>
      </c>
      <c r="M2215" t="s">
        <v>59</v>
      </c>
      <c r="N2215">
        <v>3</v>
      </c>
      <c r="O2215" t="s">
        <v>25</v>
      </c>
      <c r="P2215">
        <v>297</v>
      </c>
      <c r="T2215" s="3">
        <f t="shared" si="69"/>
        <v>8.94</v>
      </c>
      <c r="U2215" s="3">
        <f>IF(AND(R2215&lt;&gt;"_U",N2215&lt;&gt;9999,N2215&lt;&gt;999,L2215&lt;&gt;"Median"),IFERROR(VLOOKUP(A2215,'LBA Total'!A:P,16,0),"."),".")</f>
        <v>3324</v>
      </c>
    </row>
    <row r="2216" spans="1:21" x14ac:dyDescent="0.3">
      <c r="A2216" s="1" t="str">
        <f t="shared" si="68"/>
        <v>2023|PuketÄpapa Local Board Area|$150,001-$200,000</v>
      </c>
      <c r="B2216" t="s">
        <v>18</v>
      </c>
      <c r="C2216" t="s">
        <v>19</v>
      </c>
      <c r="D2216" t="s">
        <v>20</v>
      </c>
      <c r="E2216" t="s">
        <v>21</v>
      </c>
      <c r="F2216">
        <v>2023</v>
      </c>
      <c r="G2216">
        <v>2023</v>
      </c>
      <c r="H2216">
        <v>7613</v>
      </c>
      <c r="I2216" t="s">
        <v>141</v>
      </c>
      <c r="J2216">
        <v>99</v>
      </c>
      <c r="K2216" t="s">
        <v>23</v>
      </c>
      <c r="L2216">
        <v>7</v>
      </c>
      <c r="M2216" t="s">
        <v>43</v>
      </c>
      <c r="N2216">
        <v>999</v>
      </c>
      <c r="O2216" t="s">
        <v>42</v>
      </c>
      <c r="P2216">
        <v>0</v>
      </c>
      <c r="T2216" s="3" t="str">
        <f t="shared" si="69"/>
        <v>.</v>
      </c>
      <c r="U2216" s="3" t="str">
        <f>IF(AND(R2216&lt;&gt;"_U",N2216&lt;&gt;9999,N2216&lt;&gt;999,L2216&lt;&gt;"Median"),IFERROR(VLOOKUP(A2216,'LBA Total'!A:P,16,0),"."),".")</f>
        <v>.</v>
      </c>
    </row>
    <row r="2217" spans="1:21" x14ac:dyDescent="0.3">
      <c r="A2217" s="1" t="str">
        <f t="shared" si="68"/>
        <v>2023|PuketÄpapa Local Board Area|$150,001-$200,000</v>
      </c>
      <c r="B2217" t="s">
        <v>18</v>
      </c>
      <c r="C2217" t="s">
        <v>19</v>
      </c>
      <c r="D2217" t="s">
        <v>20</v>
      </c>
      <c r="E2217" t="s">
        <v>21</v>
      </c>
      <c r="F2217">
        <v>2023</v>
      </c>
      <c r="G2217">
        <v>2023</v>
      </c>
      <c r="H2217">
        <v>7613</v>
      </c>
      <c r="I2217" t="s">
        <v>141</v>
      </c>
      <c r="J2217">
        <v>99</v>
      </c>
      <c r="K2217" t="s">
        <v>23</v>
      </c>
      <c r="L2217">
        <v>7</v>
      </c>
      <c r="M2217" t="s">
        <v>43</v>
      </c>
      <c r="N2217">
        <v>1</v>
      </c>
      <c r="O2217" t="s">
        <v>33</v>
      </c>
      <c r="P2217">
        <v>1281</v>
      </c>
      <c r="T2217" s="3">
        <f t="shared" si="69"/>
        <v>49.94</v>
      </c>
      <c r="U2217" s="3">
        <f>IF(AND(R2217&lt;&gt;"_U",N2217&lt;&gt;9999,N2217&lt;&gt;999,L2217&lt;&gt;"Median"),IFERROR(VLOOKUP(A2217,'LBA Total'!A:P,16,0),"."),".")</f>
        <v>2565</v>
      </c>
    </row>
    <row r="2218" spans="1:21" x14ac:dyDescent="0.3">
      <c r="A2218" s="1" t="str">
        <f t="shared" si="68"/>
        <v>2023|PuketÄpapa Local Board Area|$150,001-$200,000</v>
      </c>
      <c r="B2218" t="s">
        <v>18</v>
      </c>
      <c r="C2218" t="s">
        <v>19</v>
      </c>
      <c r="D2218" t="s">
        <v>20</v>
      </c>
      <c r="E2218" t="s">
        <v>21</v>
      </c>
      <c r="F2218">
        <v>2023</v>
      </c>
      <c r="G2218">
        <v>2023</v>
      </c>
      <c r="H2218">
        <v>7613</v>
      </c>
      <c r="I2218" t="s">
        <v>141</v>
      </c>
      <c r="J2218">
        <v>99</v>
      </c>
      <c r="K2218" t="s">
        <v>23</v>
      </c>
      <c r="L2218">
        <v>7</v>
      </c>
      <c r="M2218" t="s">
        <v>43</v>
      </c>
      <c r="N2218">
        <v>9999</v>
      </c>
      <c r="O2218" t="s">
        <v>40</v>
      </c>
      <c r="P2218">
        <v>2565</v>
      </c>
      <c r="T2218" s="3" t="str">
        <f t="shared" si="69"/>
        <v>.</v>
      </c>
      <c r="U2218" s="3" t="str">
        <f>IF(AND(R2218&lt;&gt;"_U",N2218&lt;&gt;9999,N2218&lt;&gt;999,L2218&lt;&gt;"Median"),IFERROR(VLOOKUP(A2218,'LBA Total'!A:P,16,0),"."),".")</f>
        <v>.</v>
      </c>
    </row>
    <row r="2219" spans="1:21" x14ac:dyDescent="0.3">
      <c r="A2219" s="1" t="str">
        <f t="shared" si="68"/>
        <v>2023|PuketÄpapa Local Board Area|$150,001-$200,000</v>
      </c>
      <c r="B2219" t="s">
        <v>18</v>
      </c>
      <c r="C2219" t="s">
        <v>19</v>
      </c>
      <c r="D2219" t="s">
        <v>20</v>
      </c>
      <c r="E2219" t="s">
        <v>21</v>
      </c>
      <c r="F2219">
        <v>2023</v>
      </c>
      <c r="G2219">
        <v>2023</v>
      </c>
      <c r="H2219">
        <v>7613</v>
      </c>
      <c r="I2219" t="s">
        <v>141</v>
      </c>
      <c r="J2219">
        <v>99</v>
      </c>
      <c r="K2219" t="s">
        <v>23</v>
      </c>
      <c r="L2219">
        <v>7</v>
      </c>
      <c r="M2219" t="s">
        <v>43</v>
      </c>
      <c r="N2219">
        <v>3</v>
      </c>
      <c r="O2219" t="s">
        <v>25</v>
      </c>
      <c r="P2219">
        <v>264</v>
      </c>
      <c r="T2219" s="3">
        <f t="shared" si="69"/>
        <v>10.29</v>
      </c>
      <c r="U2219" s="3">
        <f>IF(AND(R2219&lt;&gt;"_U",N2219&lt;&gt;9999,N2219&lt;&gt;999,L2219&lt;&gt;"Median"),IFERROR(VLOOKUP(A2219,'LBA Total'!A:P,16,0),"."),".")</f>
        <v>2565</v>
      </c>
    </row>
    <row r="2220" spans="1:21" x14ac:dyDescent="0.3">
      <c r="A2220" s="1" t="str">
        <f t="shared" si="68"/>
        <v>2023|PuketÄpapa Local Board Area|$150,001-$200,000</v>
      </c>
      <c r="B2220" t="s">
        <v>18</v>
      </c>
      <c r="C2220" t="s">
        <v>19</v>
      </c>
      <c r="D2220" t="s">
        <v>20</v>
      </c>
      <c r="E2220" t="s">
        <v>21</v>
      </c>
      <c r="F2220">
        <v>2023</v>
      </c>
      <c r="G2220">
        <v>2023</v>
      </c>
      <c r="H2220">
        <v>7613</v>
      </c>
      <c r="I2220" t="s">
        <v>141</v>
      </c>
      <c r="J2220">
        <v>99</v>
      </c>
      <c r="K2220" t="s">
        <v>23</v>
      </c>
      <c r="L2220">
        <v>7</v>
      </c>
      <c r="M2220" t="s">
        <v>43</v>
      </c>
      <c r="N2220">
        <v>7777</v>
      </c>
      <c r="O2220" t="s">
        <v>37</v>
      </c>
      <c r="P2220">
        <v>2565</v>
      </c>
      <c r="T2220" s="3">
        <f t="shared" si="69"/>
        <v>100</v>
      </c>
      <c r="U2220" s="3">
        <f>IF(AND(R2220&lt;&gt;"_U",N2220&lt;&gt;9999,N2220&lt;&gt;999,L2220&lt;&gt;"Median"),IFERROR(VLOOKUP(A2220,'LBA Total'!A:P,16,0),"."),".")</f>
        <v>2565</v>
      </c>
    </row>
    <row r="2221" spans="1:21" x14ac:dyDescent="0.3">
      <c r="A2221" s="1" t="str">
        <f t="shared" si="68"/>
        <v>2023|PuketÄpapa Local Board Area|$150,001-$200,000</v>
      </c>
      <c r="B2221" t="s">
        <v>18</v>
      </c>
      <c r="C2221" t="s">
        <v>19</v>
      </c>
      <c r="D2221" t="s">
        <v>20</v>
      </c>
      <c r="E2221" t="s">
        <v>21</v>
      </c>
      <c r="F2221">
        <v>2023</v>
      </c>
      <c r="G2221">
        <v>2023</v>
      </c>
      <c r="H2221">
        <v>7613</v>
      </c>
      <c r="I2221" t="s">
        <v>141</v>
      </c>
      <c r="J2221">
        <v>99</v>
      </c>
      <c r="K2221" t="s">
        <v>23</v>
      </c>
      <c r="L2221">
        <v>7</v>
      </c>
      <c r="M2221" t="s">
        <v>43</v>
      </c>
      <c r="N2221">
        <v>2</v>
      </c>
      <c r="O2221" t="s">
        <v>28</v>
      </c>
      <c r="P2221">
        <v>1020</v>
      </c>
      <c r="T2221" s="3">
        <f t="shared" si="69"/>
        <v>39.770000000000003</v>
      </c>
      <c r="U2221" s="3">
        <f>IF(AND(R2221&lt;&gt;"_U",N2221&lt;&gt;9999,N2221&lt;&gt;999,L2221&lt;&gt;"Median"),IFERROR(VLOOKUP(A2221,'LBA Total'!A:P,16,0),"."),".")</f>
        <v>2565</v>
      </c>
    </row>
    <row r="2222" spans="1:21" x14ac:dyDescent="0.3">
      <c r="A2222" s="1" t="str">
        <f t="shared" si="68"/>
        <v>2023|PuketÄpapa Local Board Area|$200,001 or more</v>
      </c>
      <c r="B2222" t="s">
        <v>18</v>
      </c>
      <c r="C2222" t="s">
        <v>19</v>
      </c>
      <c r="D2222" t="s">
        <v>20</v>
      </c>
      <c r="E2222" t="s">
        <v>21</v>
      </c>
      <c r="F2222">
        <v>2023</v>
      </c>
      <c r="G2222">
        <v>2023</v>
      </c>
      <c r="H2222">
        <v>7613</v>
      </c>
      <c r="I2222" t="s">
        <v>141</v>
      </c>
      <c r="J2222">
        <v>99</v>
      </c>
      <c r="K2222" t="s">
        <v>23</v>
      </c>
      <c r="L2222">
        <v>8</v>
      </c>
      <c r="M2222" t="s">
        <v>27</v>
      </c>
      <c r="N2222">
        <v>999</v>
      </c>
      <c r="O2222" t="s">
        <v>42</v>
      </c>
      <c r="P2222">
        <v>0</v>
      </c>
      <c r="T2222" s="3" t="str">
        <f t="shared" si="69"/>
        <v>.</v>
      </c>
      <c r="U2222" s="3" t="str">
        <f>IF(AND(R2222&lt;&gt;"_U",N2222&lt;&gt;9999,N2222&lt;&gt;999,L2222&lt;&gt;"Median"),IFERROR(VLOOKUP(A2222,'LBA Total'!A:P,16,0),"."),".")</f>
        <v>.</v>
      </c>
    </row>
    <row r="2223" spans="1:21" x14ac:dyDescent="0.3">
      <c r="A2223" s="1" t="str">
        <f t="shared" si="68"/>
        <v>2023|PuketÄpapa Local Board Area|$200,001 or more</v>
      </c>
      <c r="B2223" t="s">
        <v>18</v>
      </c>
      <c r="C2223" t="s">
        <v>19</v>
      </c>
      <c r="D2223" t="s">
        <v>20</v>
      </c>
      <c r="E2223" t="s">
        <v>21</v>
      </c>
      <c r="F2223">
        <v>2023</v>
      </c>
      <c r="G2223">
        <v>2023</v>
      </c>
      <c r="H2223">
        <v>7613</v>
      </c>
      <c r="I2223" t="s">
        <v>141</v>
      </c>
      <c r="J2223">
        <v>99</v>
      </c>
      <c r="K2223" t="s">
        <v>23</v>
      </c>
      <c r="L2223">
        <v>8</v>
      </c>
      <c r="M2223" t="s">
        <v>27</v>
      </c>
      <c r="N2223">
        <v>3</v>
      </c>
      <c r="O2223" t="s">
        <v>25</v>
      </c>
      <c r="P2223">
        <v>555</v>
      </c>
      <c r="T2223" s="3">
        <f t="shared" si="69"/>
        <v>15.09</v>
      </c>
      <c r="U2223" s="3">
        <f>IF(AND(R2223&lt;&gt;"_U",N2223&lt;&gt;9999,N2223&lt;&gt;999,L2223&lt;&gt;"Median"),IFERROR(VLOOKUP(A2223,'LBA Total'!A:P,16,0),"."),".")</f>
        <v>3678</v>
      </c>
    </row>
    <row r="2224" spans="1:21" x14ac:dyDescent="0.3">
      <c r="A2224" s="1" t="str">
        <f t="shared" si="68"/>
        <v>2023|PuketÄpapa Local Board Area|$200,001 or more</v>
      </c>
      <c r="B2224" t="s">
        <v>18</v>
      </c>
      <c r="C2224" t="s">
        <v>19</v>
      </c>
      <c r="D2224" t="s">
        <v>20</v>
      </c>
      <c r="E2224" t="s">
        <v>21</v>
      </c>
      <c r="F2224">
        <v>2023</v>
      </c>
      <c r="G2224">
        <v>2023</v>
      </c>
      <c r="H2224">
        <v>7613</v>
      </c>
      <c r="I2224" t="s">
        <v>141</v>
      </c>
      <c r="J2224">
        <v>99</v>
      </c>
      <c r="K2224" t="s">
        <v>23</v>
      </c>
      <c r="L2224">
        <v>8</v>
      </c>
      <c r="M2224" t="s">
        <v>27</v>
      </c>
      <c r="N2224">
        <v>9999</v>
      </c>
      <c r="O2224" t="s">
        <v>40</v>
      </c>
      <c r="P2224">
        <v>3678</v>
      </c>
      <c r="T2224" s="3" t="str">
        <f t="shared" si="69"/>
        <v>.</v>
      </c>
      <c r="U2224" s="3" t="str">
        <f>IF(AND(R2224&lt;&gt;"_U",N2224&lt;&gt;9999,N2224&lt;&gt;999,L2224&lt;&gt;"Median"),IFERROR(VLOOKUP(A2224,'LBA Total'!A:P,16,0),"."),".")</f>
        <v>.</v>
      </c>
    </row>
    <row r="2225" spans="1:21" x14ac:dyDescent="0.3">
      <c r="A2225" s="1" t="str">
        <f t="shared" si="68"/>
        <v>2023|PuketÄpapa Local Board Area|$200,001 or more</v>
      </c>
      <c r="B2225" t="s">
        <v>18</v>
      </c>
      <c r="C2225" t="s">
        <v>19</v>
      </c>
      <c r="D2225" t="s">
        <v>20</v>
      </c>
      <c r="E2225" t="s">
        <v>21</v>
      </c>
      <c r="F2225">
        <v>2023</v>
      </c>
      <c r="G2225">
        <v>2023</v>
      </c>
      <c r="H2225">
        <v>7613</v>
      </c>
      <c r="I2225" t="s">
        <v>141</v>
      </c>
      <c r="J2225">
        <v>99</v>
      </c>
      <c r="K2225" t="s">
        <v>23</v>
      </c>
      <c r="L2225">
        <v>8</v>
      </c>
      <c r="M2225" t="s">
        <v>27</v>
      </c>
      <c r="N2225">
        <v>7777</v>
      </c>
      <c r="O2225" t="s">
        <v>37</v>
      </c>
      <c r="P2225">
        <v>3678</v>
      </c>
      <c r="T2225" s="3">
        <f t="shared" si="69"/>
        <v>100</v>
      </c>
      <c r="U2225" s="3">
        <f>IF(AND(R2225&lt;&gt;"_U",N2225&lt;&gt;9999,N2225&lt;&gt;999,L2225&lt;&gt;"Median"),IFERROR(VLOOKUP(A2225,'LBA Total'!A:P,16,0),"."),".")</f>
        <v>3678</v>
      </c>
    </row>
    <row r="2226" spans="1:21" x14ac:dyDescent="0.3">
      <c r="A2226" s="1" t="str">
        <f t="shared" si="68"/>
        <v>2023|PuketÄpapa Local Board Area|$200,001 or more</v>
      </c>
      <c r="B2226" t="s">
        <v>18</v>
      </c>
      <c r="C2226" t="s">
        <v>19</v>
      </c>
      <c r="D2226" t="s">
        <v>20</v>
      </c>
      <c r="E2226" t="s">
        <v>21</v>
      </c>
      <c r="F2226">
        <v>2023</v>
      </c>
      <c r="G2226">
        <v>2023</v>
      </c>
      <c r="H2226">
        <v>7613</v>
      </c>
      <c r="I2226" t="s">
        <v>141</v>
      </c>
      <c r="J2226">
        <v>99</v>
      </c>
      <c r="K2226" t="s">
        <v>23</v>
      </c>
      <c r="L2226">
        <v>8</v>
      </c>
      <c r="M2226" t="s">
        <v>27</v>
      </c>
      <c r="N2226">
        <v>1</v>
      </c>
      <c r="O2226" t="s">
        <v>33</v>
      </c>
      <c r="P2226">
        <v>1941</v>
      </c>
      <c r="T2226" s="3">
        <f t="shared" si="69"/>
        <v>52.77</v>
      </c>
      <c r="U2226" s="3">
        <f>IF(AND(R2226&lt;&gt;"_U",N2226&lt;&gt;9999,N2226&lt;&gt;999,L2226&lt;&gt;"Median"),IFERROR(VLOOKUP(A2226,'LBA Total'!A:P,16,0),"."),".")</f>
        <v>3678</v>
      </c>
    </row>
    <row r="2227" spans="1:21" x14ac:dyDescent="0.3">
      <c r="A2227" s="1" t="str">
        <f t="shared" si="68"/>
        <v>2023|PuketÄpapa Local Board Area|$200,001 or more</v>
      </c>
      <c r="B2227" t="s">
        <v>18</v>
      </c>
      <c r="C2227" t="s">
        <v>19</v>
      </c>
      <c r="D2227" t="s">
        <v>20</v>
      </c>
      <c r="E2227" t="s">
        <v>21</v>
      </c>
      <c r="F2227">
        <v>2023</v>
      </c>
      <c r="G2227">
        <v>2023</v>
      </c>
      <c r="H2227">
        <v>7613</v>
      </c>
      <c r="I2227" t="s">
        <v>141</v>
      </c>
      <c r="J2227">
        <v>99</v>
      </c>
      <c r="K2227" t="s">
        <v>23</v>
      </c>
      <c r="L2227">
        <v>8</v>
      </c>
      <c r="M2227" t="s">
        <v>27</v>
      </c>
      <c r="N2227">
        <v>2</v>
      </c>
      <c r="O2227" t="s">
        <v>28</v>
      </c>
      <c r="P2227">
        <v>1185</v>
      </c>
      <c r="T2227" s="3">
        <f t="shared" si="69"/>
        <v>32.22</v>
      </c>
      <c r="U2227" s="3">
        <f>IF(AND(R2227&lt;&gt;"_U",N2227&lt;&gt;9999,N2227&lt;&gt;999,L2227&lt;&gt;"Median"),IFERROR(VLOOKUP(A2227,'LBA Total'!A:P,16,0),"."),".")</f>
        <v>3678</v>
      </c>
    </row>
    <row r="2228" spans="1:21" x14ac:dyDescent="0.3">
      <c r="A2228" s="1" t="str">
        <f t="shared" si="68"/>
        <v>2023|PuketÄpapa Local Board Area|Total stated - total household income</v>
      </c>
      <c r="B2228" t="s">
        <v>18</v>
      </c>
      <c r="C2228" t="s">
        <v>19</v>
      </c>
      <c r="D2228" t="s">
        <v>20</v>
      </c>
      <c r="E2228" t="s">
        <v>21</v>
      </c>
      <c r="F2228">
        <v>2023</v>
      </c>
      <c r="G2228">
        <v>2023</v>
      </c>
      <c r="H2228">
        <v>7613</v>
      </c>
      <c r="I2228" t="s">
        <v>141</v>
      </c>
      <c r="J2228">
        <v>99</v>
      </c>
      <c r="K2228" t="s">
        <v>23</v>
      </c>
      <c r="L2228">
        <v>77</v>
      </c>
      <c r="M2228" t="s">
        <v>32</v>
      </c>
      <c r="N2228">
        <v>1</v>
      </c>
      <c r="O2228" t="s">
        <v>33</v>
      </c>
      <c r="P2228">
        <v>7689</v>
      </c>
      <c r="T2228" s="3">
        <f t="shared" si="69"/>
        <v>44.49</v>
      </c>
      <c r="U2228" s="3">
        <f>IF(AND(R2228&lt;&gt;"_U",N2228&lt;&gt;9999,N2228&lt;&gt;999,L2228&lt;&gt;"Median"),IFERROR(VLOOKUP(A2228,'LBA Total'!A:P,16,0),"."),".")</f>
        <v>17283</v>
      </c>
    </row>
    <row r="2229" spans="1:21" x14ac:dyDescent="0.3">
      <c r="A2229" s="1" t="str">
        <f t="shared" si="68"/>
        <v>2023|PuketÄpapa Local Board Area|Total stated - total household income</v>
      </c>
      <c r="B2229" t="s">
        <v>18</v>
      </c>
      <c r="C2229" t="s">
        <v>19</v>
      </c>
      <c r="D2229" t="s">
        <v>20</v>
      </c>
      <c r="E2229" t="s">
        <v>21</v>
      </c>
      <c r="F2229">
        <v>2023</v>
      </c>
      <c r="G2229">
        <v>2023</v>
      </c>
      <c r="H2229">
        <v>7613</v>
      </c>
      <c r="I2229" t="s">
        <v>141</v>
      </c>
      <c r="J2229">
        <v>99</v>
      </c>
      <c r="K2229" t="s">
        <v>23</v>
      </c>
      <c r="L2229">
        <v>77</v>
      </c>
      <c r="M2229" t="s">
        <v>32</v>
      </c>
      <c r="N2229">
        <v>3</v>
      </c>
      <c r="O2229" t="s">
        <v>25</v>
      </c>
      <c r="P2229">
        <v>1749</v>
      </c>
      <c r="T2229" s="3">
        <f t="shared" si="69"/>
        <v>10.119999999999999</v>
      </c>
      <c r="U2229" s="3">
        <f>IF(AND(R2229&lt;&gt;"_U",N2229&lt;&gt;9999,N2229&lt;&gt;999,L2229&lt;&gt;"Median"),IFERROR(VLOOKUP(A2229,'LBA Total'!A:P,16,0),"."),".")</f>
        <v>17283</v>
      </c>
    </row>
    <row r="2230" spans="1:21" x14ac:dyDescent="0.3">
      <c r="A2230" s="1" t="str">
        <f t="shared" si="68"/>
        <v>2023|PuketÄpapa Local Board Area|Total stated - total household income</v>
      </c>
      <c r="B2230" t="s">
        <v>18</v>
      </c>
      <c r="C2230" t="s">
        <v>19</v>
      </c>
      <c r="D2230" t="s">
        <v>20</v>
      </c>
      <c r="E2230" t="s">
        <v>21</v>
      </c>
      <c r="F2230">
        <v>2023</v>
      </c>
      <c r="G2230">
        <v>2023</v>
      </c>
      <c r="H2230">
        <v>7613</v>
      </c>
      <c r="I2230" t="s">
        <v>141</v>
      </c>
      <c r="J2230">
        <v>99</v>
      </c>
      <c r="K2230" t="s">
        <v>23</v>
      </c>
      <c r="L2230">
        <v>77</v>
      </c>
      <c r="M2230" t="s">
        <v>32</v>
      </c>
      <c r="N2230">
        <v>2</v>
      </c>
      <c r="O2230" t="s">
        <v>28</v>
      </c>
      <c r="P2230">
        <v>7845</v>
      </c>
      <c r="T2230" s="3">
        <f t="shared" si="69"/>
        <v>45.39</v>
      </c>
      <c r="U2230" s="3">
        <f>IF(AND(R2230&lt;&gt;"_U",N2230&lt;&gt;9999,N2230&lt;&gt;999,L2230&lt;&gt;"Median"),IFERROR(VLOOKUP(A2230,'LBA Total'!A:P,16,0),"."),".")</f>
        <v>17283</v>
      </c>
    </row>
    <row r="2231" spans="1:21" x14ac:dyDescent="0.3">
      <c r="A2231" s="1" t="str">
        <f t="shared" si="68"/>
        <v>2023|PuketÄpapa Local Board Area|Total stated - total household income</v>
      </c>
      <c r="B2231" t="s">
        <v>18</v>
      </c>
      <c r="C2231" t="s">
        <v>19</v>
      </c>
      <c r="D2231" t="s">
        <v>20</v>
      </c>
      <c r="E2231" t="s">
        <v>21</v>
      </c>
      <c r="F2231">
        <v>2023</v>
      </c>
      <c r="G2231">
        <v>2023</v>
      </c>
      <c r="H2231">
        <v>7613</v>
      </c>
      <c r="I2231" t="s">
        <v>141</v>
      </c>
      <c r="J2231">
        <v>99</v>
      </c>
      <c r="K2231" t="s">
        <v>23</v>
      </c>
      <c r="L2231">
        <v>77</v>
      </c>
      <c r="M2231" t="s">
        <v>32</v>
      </c>
      <c r="N2231">
        <v>999</v>
      </c>
      <c r="O2231" t="s">
        <v>42</v>
      </c>
      <c r="P2231">
        <v>0</v>
      </c>
      <c r="T2231" s="3" t="str">
        <f t="shared" si="69"/>
        <v>.</v>
      </c>
      <c r="U2231" s="3" t="str">
        <f>IF(AND(R2231&lt;&gt;"_U",N2231&lt;&gt;9999,N2231&lt;&gt;999,L2231&lt;&gt;"Median"),IFERROR(VLOOKUP(A2231,'LBA Total'!A:P,16,0),"."),".")</f>
        <v>.</v>
      </c>
    </row>
    <row r="2232" spans="1:21" x14ac:dyDescent="0.3">
      <c r="A2232" s="1" t="str">
        <f t="shared" si="68"/>
        <v>2023|PuketÄpapa Local Board Area|Total stated - total household income</v>
      </c>
      <c r="B2232" t="s">
        <v>18</v>
      </c>
      <c r="C2232" t="s">
        <v>19</v>
      </c>
      <c r="D2232" t="s">
        <v>20</v>
      </c>
      <c r="E2232" t="s">
        <v>21</v>
      </c>
      <c r="F2232">
        <v>2023</v>
      </c>
      <c r="G2232">
        <v>2023</v>
      </c>
      <c r="H2232">
        <v>7613</v>
      </c>
      <c r="I2232" t="s">
        <v>141</v>
      </c>
      <c r="J2232">
        <v>99</v>
      </c>
      <c r="K2232" t="s">
        <v>23</v>
      </c>
      <c r="L2232">
        <v>77</v>
      </c>
      <c r="M2232" t="s">
        <v>32</v>
      </c>
      <c r="N2232">
        <v>9999</v>
      </c>
      <c r="O2232" t="s">
        <v>40</v>
      </c>
      <c r="P2232">
        <v>17283</v>
      </c>
      <c r="T2232" s="3" t="str">
        <f t="shared" si="69"/>
        <v>.</v>
      </c>
      <c r="U2232" s="3" t="str">
        <f>IF(AND(R2232&lt;&gt;"_U",N2232&lt;&gt;9999,N2232&lt;&gt;999,L2232&lt;&gt;"Median"),IFERROR(VLOOKUP(A2232,'LBA Total'!A:P,16,0),"."),".")</f>
        <v>.</v>
      </c>
    </row>
    <row r="2233" spans="1:21" x14ac:dyDescent="0.3">
      <c r="A2233" s="1" t="str">
        <f t="shared" si="68"/>
        <v>2023|PuketÄpapa Local Board Area|Total stated - total household income</v>
      </c>
      <c r="B2233" t="s">
        <v>18</v>
      </c>
      <c r="C2233" t="s">
        <v>19</v>
      </c>
      <c r="D2233" t="s">
        <v>20</v>
      </c>
      <c r="E2233" t="s">
        <v>21</v>
      </c>
      <c r="F2233">
        <v>2023</v>
      </c>
      <c r="G2233">
        <v>2023</v>
      </c>
      <c r="H2233">
        <v>7613</v>
      </c>
      <c r="I2233" t="s">
        <v>141</v>
      </c>
      <c r="J2233">
        <v>99</v>
      </c>
      <c r="K2233" t="s">
        <v>23</v>
      </c>
      <c r="L2233">
        <v>77</v>
      </c>
      <c r="M2233" t="s">
        <v>32</v>
      </c>
      <c r="N2233">
        <v>7777</v>
      </c>
      <c r="O2233" t="s">
        <v>37</v>
      </c>
      <c r="P2233">
        <v>17283</v>
      </c>
      <c r="T2233" s="3">
        <f t="shared" si="69"/>
        <v>100</v>
      </c>
      <c r="U2233" s="3">
        <f>IF(AND(R2233&lt;&gt;"_U",N2233&lt;&gt;9999,N2233&lt;&gt;999,L2233&lt;&gt;"Median"),IFERROR(VLOOKUP(A2233,'LBA Total'!A:P,16,0),"."),".")</f>
        <v>17283</v>
      </c>
    </row>
    <row r="2234" spans="1:21" x14ac:dyDescent="0.3">
      <c r="A2234" s="1" t="str">
        <f t="shared" si="68"/>
        <v>2023|PuketÄpapa Local Board Area|Total - total household income</v>
      </c>
      <c r="B2234" t="s">
        <v>18</v>
      </c>
      <c r="C2234" t="s">
        <v>19</v>
      </c>
      <c r="D2234" t="s">
        <v>20</v>
      </c>
      <c r="E2234" t="s">
        <v>21</v>
      </c>
      <c r="F2234">
        <v>2023</v>
      </c>
      <c r="G2234">
        <v>2023</v>
      </c>
      <c r="H2234">
        <v>7613</v>
      </c>
      <c r="I2234" t="s">
        <v>141</v>
      </c>
      <c r="J2234">
        <v>99</v>
      </c>
      <c r="K2234" t="s">
        <v>23</v>
      </c>
      <c r="L2234">
        <v>99</v>
      </c>
      <c r="M2234" t="s">
        <v>48</v>
      </c>
      <c r="N2234">
        <v>3</v>
      </c>
      <c r="O2234" t="s">
        <v>25</v>
      </c>
      <c r="P2234">
        <v>1824</v>
      </c>
      <c r="T2234" s="3">
        <f t="shared" si="69"/>
        <v>10.16</v>
      </c>
      <c r="U2234" s="3">
        <f>IF(AND(R2234&lt;&gt;"_U",N2234&lt;&gt;9999,N2234&lt;&gt;999,L2234&lt;&gt;"Median"),IFERROR(VLOOKUP(A2234,'LBA Total'!A:P,16,0),"."),".")</f>
        <v>17952</v>
      </c>
    </row>
    <row r="2235" spans="1:21" x14ac:dyDescent="0.3">
      <c r="A2235" s="1" t="str">
        <f t="shared" si="68"/>
        <v>2023|PuketÄpapa Local Board Area|Total - total household income</v>
      </c>
      <c r="B2235" t="s">
        <v>18</v>
      </c>
      <c r="C2235" t="s">
        <v>19</v>
      </c>
      <c r="D2235" t="s">
        <v>20</v>
      </c>
      <c r="E2235" t="s">
        <v>21</v>
      </c>
      <c r="F2235">
        <v>2023</v>
      </c>
      <c r="G2235">
        <v>2023</v>
      </c>
      <c r="H2235">
        <v>7613</v>
      </c>
      <c r="I2235" t="s">
        <v>141</v>
      </c>
      <c r="J2235">
        <v>99</v>
      </c>
      <c r="K2235" t="s">
        <v>23</v>
      </c>
      <c r="L2235">
        <v>99</v>
      </c>
      <c r="M2235" t="s">
        <v>48</v>
      </c>
      <c r="N2235">
        <v>999</v>
      </c>
      <c r="O2235" t="s">
        <v>42</v>
      </c>
      <c r="P2235">
        <v>0</v>
      </c>
      <c r="T2235" s="3" t="str">
        <f t="shared" si="69"/>
        <v>.</v>
      </c>
      <c r="U2235" s="3" t="str">
        <f>IF(AND(R2235&lt;&gt;"_U",N2235&lt;&gt;9999,N2235&lt;&gt;999,L2235&lt;&gt;"Median"),IFERROR(VLOOKUP(A2235,'LBA Total'!A:P,16,0),"."),".")</f>
        <v>.</v>
      </c>
    </row>
    <row r="2236" spans="1:21" x14ac:dyDescent="0.3">
      <c r="A2236" s="1" t="str">
        <f t="shared" si="68"/>
        <v>2023|PuketÄpapa Local Board Area|Total - total household income</v>
      </c>
      <c r="B2236" t="s">
        <v>18</v>
      </c>
      <c r="C2236" t="s">
        <v>19</v>
      </c>
      <c r="D2236" t="s">
        <v>20</v>
      </c>
      <c r="E2236" t="s">
        <v>21</v>
      </c>
      <c r="F2236">
        <v>2023</v>
      </c>
      <c r="G2236">
        <v>2023</v>
      </c>
      <c r="H2236">
        <v>7613</v>
      </c>
      <c r="I2236" t="s">
        <v>141</v>
      </c>
      <c r="J2236">
        <v>99</v>
      </c>
      <c r="K2236" t="s">
        <v>23</v>
      </c>
      <c r="L2236">
        <v>99</v>
      </c>
      <c r="M2236" t="s">
        <v>48</v>
      </c>
      <c r="N2236">
        <v>2</v>
      </c>
      <c r="O2236" t="s">
        <v>28</v>
      </c>
      <c r="P2236">
        <v>8232</v>
      </c>
      <c r="T2236" s="3">
        <f t="shared" si="69"/>
        <v>45.86</v>
      </c>
      <c r="U2236" s="3">
        <f>IF(AND(R2236&lt;&gt;"_U",N2236&lt;&gt;9999,N2236&lt;&gt;999,L2236&lt;&gt;"Median"),IFERROR(VLOOKUP(A2236,'LBA Total'!A:P,16,0),"."),".")</f>
        <v>17952</v>
      </c>
    </row>
    <row r="2237" spans="1:21" x14ac:dyDescent="0.3">
      <c r="A2237" s="1" t="str">
        <f t="shared" si="68"/>
        <v>2023|PuketÄpapa Local Board Area|Total - total household income</v>
      </c>
      <c r="B2237" t="s">
        <v>18</v>
      </c>
      <c r="C2237" t="s">
        <v>19</v>
      </c>
      <c r="D2237" t="s">
        <v>20</v>
      </c>
      <c r="E2237" t="s">
        <v>21</v>
      </c>
      <c r="F2237">
        <v>2023</v>
      </c>
      <c r="G2237">
        <v>2023</v>
      </c>
      <c r="H2237">
        <v>7613</v>
      </c>
      <c r="I2237" t="s">
        <v>141</v>
      </c>
      <c r="J2237">
        <v>99</v>
      </c>
      <c r="K2237" t="s">
        <v>23</v>
      </c>
      <c r="L2237">
        <v>99</v>
      </c>
      <c r="M2237" t="s">
        <v>48</v>
      </c>
      <c r="N2237">
        <v>1</v>
      </c>
      <c r="O2237" t="s">
        <v>33</v>
      </c>
      <c r="P2237">
        <v>7893</v>
      </c>
      <c r="T2237" s="3">
        <f t="shared" si="69"/>
        <v>43.97</v>
      </c>
      <c r="U2237" s="3">
        <f>IF(AND(R2237&lt;&gt;"_U",N2237&lt;&gt;9999,N2237&lt;&gt;999,L2237&lt;&gt;"Median"),IFERROR(VLOOKUP(A2237,'LBA Total'!A:P,16,0),"."),".")</f>
        <v>17952</v>
      </c>
    </row>
    <row r="2238" spans="1:21" x14ac:dyDescent="0.3">
      <c r="A2238" s="1" t="str">
        <f t="shared" si="68"/>
        <v>2023|PuketÄpapa Local Board Area|Total - total household income</v>
      </c>
      <c r="B2238" t="s">
        <v>18</v>
      </c>
      <c r="C2238" t="s">
        <v>19</v>
      </c>
      <c r="D2238" t="s">
        <v>20</v>
      </c>
      <c r="E2238" t="s">
        <v>21</v>
      </c>
      <c r="F2238">
        <v>2023</v>
      </c>
      <c r="G2238">
        <v>2023</v>
      </c>
      <c r="H2238">
        <v>7613</v>
      </c>
      <c r="I2238" t="s">
        <v>141</v>
      </c>
      <c r="J2238">
        <v>99</v>
      </c>
      <c r="K2238" t="s">
        <v>23</v>
      </c>
      <c r="L2238">
        <v>99</v>
      </c>
      <c r="M2238" t="s">
        <v>48</v>
      </c>
      <c r="N2238">
        <v>9999</v>
      </c>
      <c r="O2238" t="s">
        <v>40</v>
      </c>
      <c r="P2238">
        <v>17952</v>
      </c>
      <c r="T2238" s="3" t="str">
        <f t="shared" si="69"/>
        <v>.</v>
      </c>
      <c r="U2238" s="3" t="str">
        <f>IF(AND(R2238&lt;&gt;"_U",N2238&lt;&gt;9999,N2238&lt;&gt;999,L2238&lt;&gt;"Median"),IFERROR(VLOOKUP(A2238,'LBA Total'!A:P,16,0),"."),".")</f>
        <v>.</v>
      </c>
    </row>
    <row r="2239" spans="1:21" x14ac:dyDescent="0.3">
      <c r="A2239" s="1" t="str">
        <f t="shared" si="68"/>
        <v>2023|PuketÄpapa Local Board Area|Total - total household income</v>
      </c>
      <c r="B2239" t="s">
        <v>18</v>
      </c>
      <c r="C2239" t="s">
        <v>19</v>
      </c>
      <c r="D2239" t="s">
        <v>20</v>
      </c>
      <c r="E2239" t="s">
        <v>21</v>
      </c>
      <c r="F2239">
        <v>2023</v>
      </c>
      <c r="G2239">
        <v>2023</v>
      </c>
      <c r="H2239">
        <v>7613</v>
      </c>
      <c r="I2239" t="s">
        <v>141</v>
      </c>
      <c r="J2239">
        <v>99</v>
      </c>
      <c r="K2239" t="s">
        <v>23</v>
      </c>
      <c r="L2239">
        <v>99</v>
      </c>
      <c r="M2239" t="s">
        <v>48</v>
      </c>
      <c r="N2239">
        <v>7777</v>
      </c>
      <c r="O2239" t="s">
        <v>37</v>
      </c>
      <c r="P2239">
        <v>17952</v>
      </c>
      <c r="T2239" s="3">
        <f t="shared" si="69"/>
        <v>100</v>
      </c>
      <c r="U2239" s="3">
        <f>IF(AND(R2239&lt;&gt;"_U",N2239&lt;&gt;9999,N2239&lt;&gt;999,L2239&lt;&gt;"Median"),IFERROR(VLOOKUP(A2239,'LBA Total'!A:P,16,0),"."),".")</f>
        <v>17952</v>
      </c>
    </row>
    <row r="2240" spans="1:21" x14ac:dyDescent="0.3">
      <c r="A2240" s="1" t="str">
        <f t="shared" si="68"/>
        <v>2023|PuketÄpapa Local Board Area|Median ($) - total household income</v>
      </c>
      <c r="B2240" t="s">
        <v>18</v>
      </c>
      <c r="C2240" t="s">
        <v>19</v>
      </c>
      <c r="D2240" t="s">
        <v>20</v>
      </c>
      <c r="E2240" t="s">
        <v>21</v>
      </c>
      <c r="F2240">
        <v>2023</v>
      </c>
      <c r="G2240">
        <v>2023</v>
      </c>
      <c r="H2240">
        <v>7613</v>
      </c>
      <c r="I2240" t="s">
        <v>141</v>
      </c>
      <c r="J2240">
        <v>99</v>
      </c>
      <c r="K2240" t="s">
        <v>23</v>
      </c>
      <c r="L2240" t="s">
        <v>56</v>
      </c>
      <c r="M2240" t="s">
        <v>57</v>
      </c>
      <c r="N2240">
        <v>2</v>
      </c>
      <c r="O2240" t="s">
        <v>28</v>
      </c>
      <c r="P2240">
        <v>96400</v>
      </c>
      <c r="T2240" s="3" t="str">
        <f t="shared" si="69"/>
        <v>.</v>
      </c>
      <c r="U2240" s="3" t="str">
        <f>IF(AND(R2240&lt;&gt;"_U",N2240&lt;&gt;9999,N2240&lt;&gt;999,L2240&lt;&gt;"Median"),IFERROR(VLOOKUP(A2240,'LBA Total'!A:P,16,0),"."),".")</f>
        <v>.</v>
      </c>
    </row>
    <row r="2241" spans="1:21" x14ac:dyDescent="0.3">
      <c r="A2241" s="1" t="str">
        <f t="shared" si="68"/>
        <v>2023|PuketÄpapa Local Board Area|Median ($) - total household income</v>
      </c>
      <c r="B2241" t="s">
        <v>18</v>
      </c>
      <c r="C2241" t="s">
        <v>19</v>
      </c>
      <c r="D2241" t="s">
        <v>20</v>
      </c>
      <c r="E2241" t="s">
        <v>21</v>
      </c>
      <c r="F2241">
        <v>2023</v>
      </c>
      <c r="G2241">
        <v>2023</v>
      </c>
      <c r="H2241">
        <v>7613</v>
      </c>
      <c r="I2241" t="s">
        <v>141</v>
      </c>
      <c r="J2241">
        <v>99</v>
      </c>
      <c r="K2241" t="s">
        <v>23</v>
      </c>
      <c r="L2241" t="s">
        <v>56</v>
      </c>
      <c r="M2241" t="s">
        <v>57</v>
      </c>
      <c r="N2241">
        <v>7777</v>
      </c>
      <c r="O2241" t="s">
        <v>37</v>
      </c>
      <c r="P2241">
        <v>114000</v>
      </c>
      <c r="T2241" s="3" t="str">
        <f t="shared" si="69"/>
        <v>.</v>
      </c>
      <c r="U2241" s="3" t="str">
        <f>IF(AND(R2241&lt;&gt;"_U",N2241&lt;&gt;9999,N2241&lt;&gt;999,L2241&lt;&gt;"Median"),IFERROR(VLOOKUP(A2241,'LBA Total'!A:P,16,0),"."),".")</f>
        <v>.</v>
      </c>
    </row>
    <row r="2242" spans="1:21" x14ac:dyDescent="0.3">
      <c r="A2242" s="1" t="str">
        <f t="shared" si="68"/>
        <v>2023|PuketÄpapa Local Board Area|Median ($) - total household income</v>
      </c>
      <c r="B2242" t="s">
        <v>18</v>
      </c>
      <c r="C2242" t="s">
        <v>19</v>
      </c>
      <c r="D2242" t="s">
        <v>20</v>
      </c>
      <c r="E2242" t="s">
        <v>21</v>
      </c>
      <c r="F2242">
        <v>2023</v>
      </c>
      <c r="G2242">
        <v>2023</v>
      </c>
      <c r="H2242">
        <v>7613</v>
      </c>
      <c r="I2242" t="s">
        <v>141</v>
      </c>
      <c r="J2242">
        <v>99</v>
      </c>
      <c r="K2242" t="s">
        <v>23</v>
      </c>
      <c r="L2242" t="s">
        <v>56</v>
      </c>
      <c r="M2242" t="s">
        <v>57</v>
      </c>
      <c r="N2242">
        <v>3</v>
      </c>
      <c r="O2242" t="s">
        <v>25</v>
      </c>
      <c r="P2242">
        <v>141100</v>
      </c>
      <c r="T2242" s="3" t="str">
        <f t="shared" si="69"/>
        <v>.</v>
      </c>
      <c r="U2242" s="3" t="str">
        <f>IF(AND(R2242&lt;&gt;"_U",N2242&lt;&gt;9999,N2242&lt;&gt;999,L2242&lt;&gt;"Median"),IFERROR(VLOOKUP(A2242,'LBA Total'!A:P,16,0),"."),".")</f>
        <v>.</v>
      </c>
    </row>
    <row r="2243" spans="1:21" x14ac:dyDescent="0.3">
      <c r="A2243" s="1" t="str">
        <f t="shared" ref="A2243:A2306" si="70">G2243&amp;"|"&amp;I2243&amp;"|"&amp;M2243</f>
        <v>2023|PuketÄpapa Local Board Area|Median ($) - total household income</v>
      </c>
      <c r="B2243" t="s">
        <v>18</v>
      </c>
      <c r="C2243" t="s">
        <v>19</v>
      </c>
      <c r="D2243" t="s">
        <v>20</v>
      </c>
      <c r="E2243" t="s">
        <v>21</v>
      </c>
      <c r="F2243">
        <v>2023</v>
      </c>
      <c r="G2243">
        <v>2023</v>
      </c>
      <c r="H2243">
        <v>7613</v>
      </c>
      <c r="I2243" t="s">
        <v>141</v>
      </c>
      <c r="J2243">
        <v>99</v>
      </c>
      <c r="K2243" t="s">
        <v>23</v>
      </c>
      <c r="L2243" t="s">
        <v>56</v>
      </c>
      <c r="M2243" t="s">
        <v>57</v>
      </c>
      <c r="N2243">
        <v>9999</v>
      </c>
      <c r="O2243" t="s">
        <v>40</v>
      </c>
      <c r="P2243">
        <v>114000</v>
      </c>
      <c r="T2243" s="3" t="str">
        <f t="shared" ref="T2243:T2306" si="71">IF(AND(R2243&lt;&gt;"_U",R2243&lt;&gt;"c",N2243&lt;&gt;999,N2243&lt;&gt;9999,L2243&lt;&gt;"Median"),IFERROR((ROUND(P2243/U2243*100,2)),"."),".")</f>
        <v>.</v>
      </c>
      <c r="U2243" s="3" t="str">
        <f>IF(AND(R2243&lt;&gt;"_U",N2243&lt;&gt;9999,N2243&lt;&gt;999,L2243&lt;&gt;"Median"),IFERROR(VLOOKUP(A2243,'LBA Total'!A:P,16,0),"."),".")</f>
        <v>.</v>
      </c>
    </row>
    <row r="2244" spans="1:21" x14ac:dyDescent="0.3">
      <c r="A2244" s="1" t="str">
        <f t="shared" si="70"/>
        <v>2023|PuketÄpapa Local Board Area|Median ($) - total household income</v>
      </c>
      <c r="B2244" t="s">
        <v>18</v>
      </c>
      <c r="C2244" t="s">
        <v>19</v>
      </c>
      <c r="D2244" t="s">
        <v>20</v>
      </c>
      <c r="E2244" t="s">
        <v>21</v>
      </c>
      <c r="F2244">
        <v>2023</v>
      </c>
      <c r="G2244">
        <v>2023</v>
      </c>
      <c r="H2244">
        <v>7613</v>
      </c>
      <c r="I2244" t="s">
        <v>141</v>
      </c>
      <c r="J2244">
        <v>99</v>
      </c>
      <c r="K2244" t="s">
        <v>23</v>
      </c>
      <c r="L2244" t="s">
        <v>56</v>
      </c>
      <c r="M2244" t="s">
        <v>57</v>
      </c>
      <c r="N2244">
        <v>999</v>
      </c>
      <c r="O2244" t="s">
        <v>42</v>
      </c>
      <c r="R2244" t="s">
        <v>61</v>
      </c>
      <c r="S2244" t="s">
        <v>62</v>
      </c>
      <c r="T2244" s="3" t="str">
        <f t="shared" si="71"/>
        <v>.</v>
      </c>
      <c r="U2244" s="3" t="str">
        <f>IF(AND(R2244&lt;&gt;"_U",N2244&lt;&gt;9999,N2244&lt;&gt;999,L2244&lt;&gt;"Median"),IFERROR(VLOOKUP(A2244,'LBA Total'!A:P,16,0),"."),".")</f>
        <v>.</v>
      </c>
    </row>
    <row r="2245" spans="1:21" x14ac:dyDescent="0.3">
      <c r="A2245" s="1" t="str">
        <f t="shared" si="70"/>
        <v>2023|PuketÄpapa Local Board Area|Median ($) - total household income</v>
      </c>
      <c r="B2245" t="s">
        <v>18</v>
      </c>
      <c r="C2245" t="s">
        <v>19</v>
      </c>
      <c r="D2245" t="s">
        <v>20</v>
      </c>
      <c r="E2245" t="s">
        <v>21</v>
      </c>
      <c r="F2245">
        <v>2023</v>
      </c>
      <c r="G2245">
        <v>2023</v>
      </c>
      <c r="H2245">
        <v>7613</v>
      </c>
      <c r="I2245" t="s">
        <v>141</v>
      </c>
      <c r="J2245">
        <v>99</v>
      </c>
      <c r="K2245" t="s">
        <v>23</v>
      </c>
      <c r="L2245" t="s">
        <v>56</v>
      </c>
      <c r="M2245" t="s">
        <v>57</v>
      </c>
      <c r="N2245">
        <v>1</v>
      </c>
      <c r="O2245" t="s">
        <v>33</v>
      </c>
      <c r="P2245">
        <v>128400</v>
      </c>
      <c r="T2245" s="3" t="str">
        <f t="shared" si="71"/>
        <v>.</v>
      </c>
      <c r="U2245" s="3" t="str">
        <f>IF(AND(R2245&lt;&gt;"_U",N2245&lt;&gt;9999,N2245&lt;&gt;999,L2245&lt;&gt;"Median"),IFERROR(VLOOKUP(A2245,'LBA Total'!A:P,16,0),"."),".")</f>
        <v>.</v>
      </c>
    </row>
    <row r="2246" spans="1:21" x14ac:dyDescent="0.3">
      <c r="A2246" s="1" t="str">
        <f t="shared" si="70"/>
        <v>2023|ÅŒrÄkei Local Board Area|$20,000 or less</v>
      </c>
      <c r="B2246" t="s">
        <v>18</v>
      </c>
      <c r="C2246" t="s">
        <v>19</v>
      </c>
      <c r="D2246" t="s">
        <v>20</v>
      </c>
      <c r="E2246" t="s">
        <v>21</v>
      </c>
      <c r="F2246">
        <v>2023</v>
      </c>
      <c r="G2246">
        <v>2023</v>
      </c>
      <c r="H2246">
        <v>7614</v>
      </c>
      <c r="I2246" t="s">
        <v>124</v>
      </c>
      <c r="J2246">
        <v>99</v>
      </c>
      <c r="K2246" t="s">
        <v>23</v>
      </c>
      <c r="L2246">
        <v>1</v>
      </c>
      <c r="M2246" t="s">
        <v>39</v>
      </c>
      <c r="N2246">
        <v>999</v>
      </c>
      <c r="O2246" t="s">
        <v>42</v>
      </c>
      <c r="P2246">
        <v>0</v>
      </c>
      <c r="T2246" s="3" t="str">
        <f t="shared" si="71"/>
        <v>.</v>
      </c>
      <c r="U2246" s="3" t="str">
        <f>IF(AND(R2246&lt;&gt;"_U",N2246&lt;&gt;9999,N2246&lt;&gt;999,L2246&lt;&gt;"Median"),IFERROR(VLOOKUP(A2246,'LBA Total'!A:P,16,0),"."),".")</f>
        <v>.</v>
      </c>
    </row>
    <row r="2247" spans="1:21" x14ac:dyDescent="0.3">
      <c r="A2247" s="1" t="str">
        <f t="shared" si="70"/>
        <v>2023|ÅŒrÄkei Local Board Area|$20,000 or less</v>
      </c>
      <c r="B2247" t="s">
        <v>18</v>
      </c>
      <c r="C2247" t="s">
        <v>19</v>
      </c>
      <c r="D2247" t="s">
        <v>20</v>
      </c>
      <c r="E2247" t="s">
        <v>21</v>
      </c>
      <c r="F2247">
        <v>2023</v>
      </c>
      <c r="G2247">
        <v>2023</v>
      </c>
      <c r="H2247">
        <v>7614</v>
      </c>
      <c r="I2247" t="s">
        <v>124</v>
      </c>
      <c r="J2247">
        <v>99</v>
      </c>
      <c r="K2247" t="s">
        <v>23</v>
      </c>
      <c r="L2247">
        <v>1</v>
      </c>
      <c r="M2247" t="s">
        <v>39</v>
      </c>
      <c r="N2247">
        <v>2</v>
      </c>
      <c r="O2247" t="s">
        <v>28</v>
      </c>
      <c r="P2247">
        <v>573</v>
      </c>
      <c r="T2247" s="3">
        <f t="shared" si="71"/>
        <v>43.91</v>
      </c>
      <c r="U2247" s="3">
        <f>IF(AND(R2247&lt;&gt;"_U",N2247&lt;&gt;9999,N2247&lt;&gt;999,L2247&lt;&gt;"Median"),IFERROR(VLOOKUP(A2247,'LBA Total'!A:P,16,0),"."),".")</f>
        <v>1305</v>
      </c>
    </row>
    <row r="2248" spans="1:21" x14ac:dyDescent="0.3">
      <c r="A2248" s="1" t="str">
        <f t="shared" si="70"/>
        <v>2023|ÅŒrÄkei Local Board Area|$20,000 or less</v>
      </c>
      <c r="B2248" t="s">
        <v>18</v>
      </c>
      <c r="C2248" t="s">
        <v>19</v>
      </c>
      <c r="D2248" t="s">
        <v>20</v>
      </c>
      <c r="E2248" t="s">
        <v>21</v>
      </c>
      <c r="F2248">
        <v>2023</v>
      </c>
      <c r="G2248">
        <v>2023</v>
      </c>
      <c r="H2248">
        <v>7614</v>
      </c>
      <c r="I2248" t="s">
        <v>124</v>
      </c>
      <c r="J2248">
        <v>99</v>
      </c>
      <c r="K2248" t="s">
        <v>23</v>
      </c>
      <c r="L2248">
        <v>1</v>
      </c>
      <c r="M2248" t="s">
        <v>39</v>
      </c>
      <c r="N2248">
        <v>1</v>
      </c>
      <c r="O2248" t="s">
        <v>33</v>
      </c>
      <c r="P2248">
        <v>498</v>
      </c>
      <c r="T2248" s="3">
        <f t="shared" si="71"/>
        <v>38.159999999999997</v>
      </c>
      <c r="U2248" s="3">
        <f>IF(AND(R2248&lt;&gt;"_U",N2248&lt;&gt;9999,N2248&lt;&gt;999,L2248&lt;&gt;"Median"),IFERROR(VLOOKUP(A2248,'LBA Total'!A:P,16,0),"."),".")</f>
        <v>1305</v>
      </c>
    </row>
    <row r="2249" spans="1:21" x14ac:dyDescent="0.3">
      <c r="A2249" s="1" t="str">
        <f t="shared" si="70"/>
        <v>2023|ÅŒrÄkei Local Board Area|$20,000 or less</v>
      </c>
      <c r="B2249" t="s">
        <v>18</v>
      </c>
      <c r="C2249" t="s">
        <v>19</v>
      </c>
      <c r="D2249" t="s">
        <v>20</v>
      </c>
      <c r="E2249" t="s">
        <v>21</v>
      </c>
      <c r="F2249">
        <v>2023</v>
      </c>
      <c r="G2249">
        <v>2023</v>
      </c>
      <c r="H2249">
        <v>7614</v>
      </c>
      <c r="I2249" t="s">
        <v>124</v>
      </c>
      <c r="J2249">
        <v>99</v>
      </c>
      <c r="K2249" t="s">
        <v>23</v>
      </c>
      <c r="L2249">
        <v>1</v>
      </c>
      <c r="M2249" t="s">
        <v>39</v>
      </c>
      <c r="N2249">
        <v>3</v>
      </c>
      <c r="O2249" t="s">
        <v>25</v>
      </c>
      <c r="P2249">
        <v>231</v>
      </c>
      <c r="T2249" s="3">
        <f t="shared" si="71"/>
        <v>17.7</v>
      </c>
      <c r="U2249" s="3">
        <f>IF(AND(R2249&lt;&gt;"_U",N2249&lt;&gt;9999,N2249&lt;&gt;999,L2249&lt;&gt;"Median"),IFERROR(VLOOKUP(A2249,'LBA Total'!A:P,16,0),"."),".")</f>
        <v>1305</v>
      </c>
    </row>
    <row r="2250" spans="1:21" x14ac:dyDescent="0.3">
      <c r="A2250" s="1" t="str">
        <f t="shared" si="70"/>
        <v>2023|ÅŒrÄkei Local Board Area|$20,000 or less</v>
      </c>
      <c r="B2250" t="s">
        <v>18</v>
      </c>
      <c r="C2250" t="s">
        <v>19</v>
      </c>
      <c r="D2250" t="s">
        <v>20</v>
      </c>
      <c r="E2250" t="s">
        <v>21</v>
      </c>
      <c r="F2250">
        <v>2023</v>
      </c>
      <c r="G2250">
        <v>2023</v>
      </c>
      <c r="H2250">
        <v>7614</v>
      </c>
      <c r="I2250" t="s">
        <v>124</v>
      </c>
      <c r="J2250">
        <v>99</v>
      </c>
      <c r="K2250" t="s">
        <v>23</v>
      </c>
      <c r="L2250">
        <v>1</v>
      </c>
      <c r="M2250" t="s">
        <v>39</v>
      </c>
      <c r="N2250">
        <v>9999</v>
      </c>
      <c r="O2250" t="s">
        <v>40</v>
      </c>
      <c r="P2250">
        <v>1302</v>
      </c>
      <c r="T2250" s="3" t="str">
        <f t="shared" si="71"/>
        <v>.</v>
      </c>
      <c r="U2250" s="3" t="str">
        <f>IF(AND(R2250&lt;&gt;"_U",N2250&lt;&gt;9999,N2250&lt;&gt;999,L2250&lt;&gt;"Median"),IFERROR(VLOOKUP(A2250,'LBA Total'!A:P,16,0),"."),".")</f>
        <v>.</v>
      </c>
    </row>
    <row r="2251" spans="1:21" x14ac:dyDescent="0.3">
      <c r="A2251" s="1" t="str">
        <f t="shared" si="70"/>
        <v>2023|ÅŒrÄkei Local Board Area|$20,000 or less</v>
      </c>
      <c r="B2251" t="s">
        <v>18</v>
      </c>
      <c r="C2251" t="s">
        <v>19</v>
      </c>
      <c r="D2251" t="s">
        <v>20</v>
      </c>
      <c r="E2251" t="s">
        <v>21</v>
      </c>
      <c r="F2251">
        <v>2023</v>
      </c>
      <c r="G2251">
        <v>2023</v>
      </c>
      <c r="H2251">
        <v>7614</v>
      </c>
      <c r="I2251" t="s">
        <v>124</v>
      </c>
      <c r="J2251">
        <v>99</v>
      </c>
      <c r="K2251" t="s">
        <v>23</v>
      </c>
      <c r="L2251">
        <v>1</v>
      </c>
      <c r="M2251" t="s">
        <v>39</v>
      </c>
      <c r="N2251">
        <v>7777</v>
      </c>
      <c r="O2251" t="s">
        <v>37</v>
      </c>
      <c r="P2251">
        <v>1305</v>
      </c>
      <c r="T2251" s="3">
        <f t="shared" si="71"/>
        <v>100</v>
      </c>
      <c r="U2251" s="3">
        <f>IF(AND(R2251&lt;&gt;"_U",N2251&lt;&gt;9999,N2251&lt;&gt;999,L2251&lt;&gt;"Median"),IFERROR(VLOOKUP(A2251,'LBA Total'!A:P,16,0),"."),".")</f>
        <v>1305</v>
      </c>
    </row>
    <row r="2252" spans="1:21" x14ac:dyDescent="0.3">
      <c r="A2252" s="1" t="str">
        <f t="shared" si="70"/>
        <v>2023|ÅŒrÄkei Local Board Area|$20,001-$30,000</v>
      </c>
      <c r="B2252" t="s">
        <v>18</v>
      </c>
      <c r="C2252" t="s">
        <v>19</v>
      </c>
      <c r="D2252" t="s">
        <v>20</v>
      </c>
      <c r="E2252" t="s">
        <v>21</v>
      </c>
      <c r="F2252">
        <v>2023</v>
      </c>
      <c r="G2252">
        <v>2023</v>
      </c>
      <c r="H2252">
        <v>7614</v>
      </c>
      <c r="I2252" t="s">
        <v>124</v>
      </c>
      <c r="J2252">
        <v>99</v>
      </c>
      <c r="K2252" t="s">
        <v>23</v>
      </c>
      <c r="L2252">
        <v>2</v>
      </c>
      <c r="M2252" t="s">
        <v>24</v>
      </c>
      <c r="N2252">
        <v>7777</v>
      </c>
      <c r="O2252" t="s">
        <v>37</v>
      </c>
      <c r="P2252">
        <v>1506</v>
      </c>
      <c r="T2252" s="3">
        <f t="shared" si="71"/>
        <v>100</v>
      </c>
      <c r="U2252" s="3">
        <f>IF(AND(R2252&lt;&gt;"_U",N2252&lt;&gt;9999,N2252&lt;&gt;999,L2252&lt;&gt;"Median"),IFERROR(VLOOKUP(A2252,'LBA Total'!A:P,16,0),"."),".")</f>
        <v>1506</v>
      </c>
    </row>
    <row r="2253" spans="1:21" x14ac:dyDescent="0.3">
      <c r="A2253" s="1" t="str">
        <f t="shared" si="70"/>
        <v>2023|ÅŒrÄkei Local Board Area|$20,001-$30,000</v>
      </c>
      <c r="B2253" t="s">
        <v>18</v>
      </c>
      <c r="C2253" t="s">
        <v>19</v>
      </c>
      <c r="D2253" t="s">
        <v>20</v>
      </c>
      <c r="E2253" t="s">
        <v>21</v>
      </c>
      <c r="F2253">
        <v>2023</v>
      </c>
      <c r="G2253">
        <v>2023</v>
      </c>
      <c r="H2253">
        <v>7614</v>
      </c>
      <c r="I2253" t="s">
        <v>124</v>
      </c>
      <c r="J2253">
        <v>99</v>
      </c>
      <c r="K2253" t="s">
        <v>23</v>
      </c>
      <c r="L2253">
        <v>2</v>
      </c>
      <c r="M2253" t="s">
        <v>24</v>
      </c>
      <c r="N2253">
        <v>999</v>
      </c>
      <c r="O2253" t="s">
        <v>42</v>
      </c>
      <c r="P2253">
        <v>0</v>
      </c>
      <c r="T2253" s="3" t="str">
        <f t="shared" si="71"/>
        <v>.</v>
      </c>
      <c r="U2253" s="3" t="str">
        <f>IF(AND(R2253&lt;&gt;"_U",N2253&lt;&gt;9999,N2253&lt;&gt;999,L2253&lt;&gt;"Median"),IFERROR(VLOOKUP(A2253,'LBA Total'!A:P,16,0),"."),".")</f>
        <v>.</v>
      </c>
    </row>
    <row r="2254" spans="1:21" x14ac:dyDescent="0.3">
      <c r="A2254" s="1" t="str">
        <f t="shared" si="70"/>
        <v>2023|ÅŒrÄkei Local Board Area|$20,001-$30,000</v>
      </c>
      <c r="B2254" t="s">
        <v>18</v>
      </c>
      <c r="C2254" t="s">
        <v>19</v>
      </c>
      <c r="D2254" t="s">
        <v>20</v>
      </c>
      <c r="E2254" t="s">
        <v>21</v>
      </c>
      <c r="F2254">
        <v>2023</v>
      </c>
      <c r="G2254">
        <v>2023</v>
      </c>
      <c r="H2254">
        <v>7614</v>
      </c>
      <c r="I2254" t="s">
        <v>124</v>
      </c>
      <c r="J2254">
        <v>99</v>
      </c>
      <c r="K2254" t="s">
        <v>23</v>
      </c>
      <c r="L2254">
        <v>2</v>
      </c>
      <c r="M2254" t="s">
        <v>24</v>
      </c>
      <c r="N2254">
        <v>1</v>
      </c>
      <c r="O2254" t="s">
        <v>33</v>
      </c>
      <c r="P2254">
        <v>813</v>
      </c>
      <c r="T2254" s="3">
        <f t="shared" si="71"/>
        <v>53.98</v>
      </c>
      <c r="U2254" s="3">
        <f>IF(AND(R2254&lt;&gt;"_U",N2254&lt;&gt;9999,N2254&lt;&gt;999,L2254&lt;&gt;"Median"),IFERROR(VLOOKUP(A2254,'LBA Total'!A:P,16,0),"."),".")</f>
        <v>1506</v>
      </c>
    </row>
    <row r="2255" spans="1:21" x14ac:dyDescent="0.3">
      <c r="A2255" s="1" t="str">
        <f t="shared" si="70"/>
        <v>2023|ÅŒrÄkei Local Board Area|$20,001-$30,000</v>
      </c>
      <c r="B2255" t="s">
        <v>18</v>
      </c>
      <c r="C2255" t="s">
        <v>19</v>
      </c>
      <c r="D2255" t="s">
        <v>20</v>
      </c>
      <c r="E2255" t="s">
        <v>21</v>
      </c>
      <c r="F2255">
        <v>2023</v>
      </c>
      <c r="G2255">
        <v>2023</v>
      </c>
      <c r="H2255">
        <v>7614</v>
      </c>
      <c r="I2255" t="s">
        <v>124</v>
      </c>
      <c r="J2255">
        <v>99</v>
      </c>
      <c r="K2255" t="s">
        <v>23</v>
      </c>
      <c r="L2255">
        <v>2</v>
      </c>
      <c r="M2255" t="s">
        <v>24</v>
      </c>
      <c r="N2255">
        <v>9999</v>
      </c>
      <c r="O2255" t="s">
        <v>40</v>
      </c>
      <c r="P2255">
        <v>1506</v>
      </c>
      <c r="T2255" s="3" t="str">
        <f t="shared" si="71"/>
        <v>.</v>
      </c>
      <c r="U2255" s="3" t="str">
        <f>IF(AND(R2255&lt;&gt;"_U",N2255&lt;&gt;9999,N2255&lt;&gt;999,L2255&lt;&gt;"Median"),IFERROR(VLOOKUP(A2255,'LBA Total'!A:P,16,0),"."),".")</f>
        <v>.</v>
      </c>
    </row>
    <row r="2256" spans="1:21" x14ac:dyDescent="0.3">
      <c r="A2256" s="1" t="str">
        <f t="shared" si="70"/>
        <v>2023|ÅŒrÄkei Local Board Area|$20,001-$30,000</v>
      </c>
      <c r="B2256" t="s">
        <v>18</v>
      </c>
      <c r="C2256" t="s">
        <v>19</v>
      </c>
      <c r="D2256" t="s">
        <v>20</v>
      </c>
      <c r="E2256" t="s">
        <v>21</v>
      </c>
      <c r="F2256">
        <v>2023</v>
      </c>
      <c r="G2256">
        <v>2023</v>
      </c>
      <c r="H2256">
        <v>7614</v>
      </c>
      <c r="I2256" t="s">
        <v>124</v>
      </c>
      <c r="J2256">
        <v>99</v>
      </c>
      <c r="K2256" t="s">
        <v>23</v>
      </c>
      <c r="L2256">
        <v>2</v>
      </c>
      <c r="M2256" t="s">
        <v>24</v>
      </c>
      <c r="N2256">
        <v>2</v>
      </c>
      <c r="O2256" t="s">
        <v>28</v>
      </c>
      <c r="P2256">
        <v>465</v>
      </c>
      <c r="T2256" s="3">
        <f t="shared" si="71"/>
        <v>30.88</v>
      </c>
      <c r="U2256" s="3">
        <f>IF(AND(R2256&lt;&gt;"_U",N2256&lt;&gt;9999,N2256&lt;&gt;999,L2256&lt;&gt;"Median"),IFERROR(VLOOKUP(A2256,'LBA Total'!A:P,16,0),"."),".")</f>
        <v>1506</v>
      </c>
    </row>
    <row r="2257" spans="1:21" x14ac:dyDescent="0.3">
      <c r="A2257" s="1" t="str">
        <f t="shared" si="70"/>
        <v>2023|ÅŒrÄkei Local Board Area|$20,001-$30,000</v>
      </c>
      <c r="B2257" t="s">
        <v>18</v>
      </c>
      <c r="C2257" t="s">
        <v>19</v>
      </c>
      <c r="D2257" t="s">
        <v>20</v>
      </c>
      <c r="E2257" t="s">
        <v>21</v>
      </c>
      <c r="F2257">
        <v>2023</v>
      </c>
      <c r="G2257">
        <v>2023</v>
      </c>
      <c r="H2257">
        <v>7614</v>
      </c>
      <c r="I2257" t="s">
        <v>124</v>
      </c>
      <c r="J2257">
        <v>99</v>
      </c>
      <c r="K2257" t="s">
        <v>23</v>
      </c>
      <c r="L2257">
        <v>2</v>
      </c>
      <c r="M2257" t="s">
        <v>24</v>
      </c>
      <c r="N2257">
        <v>3</v>
      </c>
      <c r="O2257" t="s">
        <v>25</v>
      </c>
      <c r="P2257">
        <v>228</v>
      </c>
      <c r="T2257" s="3">
        <f t="shared" si="71"/>
        <v>15.14</v>
      </c>
      <c r="U2257" s="3">
        <f>IF(AND(R2257&lt;&gt;"_U",N2257&lt;&gt;9999,N2257&lt;&gt;999,L2257&lt;&gt;"Median"),IFERROR(VLOOKUP(A2257,'LBA Total'!A:P,16,0),"."),".")</f>
        <v>1506</v>
      </c>
    </row>
    <row r="2258" spans="1:21" x14ac:dyDescent="0.3">
      <c r="A2258" s="1" t="str">
        <f t="shared" si="70"/>
        <v>2023|ÅŒrÄkei Local Board Area|$30,001-$50,000</v>
      </c>
      <c r="B2258" t="s">
        <v>18</v>
      </c>
      <c r="C2258" t="s">
        <v>19</v>
      </c>
      <c r="D2258" t="s">
        <v>20</v>
      </c>
      <c r="E2258" t="s">
        <v>21</v>
      </c>
      <c r="F2258">
        <v>2023</v>
      </c>
      <c r="G2258">
        <v>2023</v>
      </c>
      <c r="H2258">
        <v>7614</v>
      </c>
      <c r="I2258" t="s">
        <v>124</v>
      </c>
      <c r="J2258">
        <v>99</v>
      </c>
      <c r="K2258" t="s">
        <v>23</v>
      </c>
      <c r="L2258">
        <v>3</v>
      </c>
      <c r="M2258" t="s">
        <v>45</v>
      </c>
      <c r="N2258">
        <v>2</v>
      </c>
      <c r="O2258" t="s">
        <v>28</v>
      </c>
      <c r="P2258">
        <v>744</v>
      </c>
      <c r="T2258" s="3">
        <f t="shared" si="71"/>
        <v>32.119999999999997</v>
      </c>
      <c r="U2258" s="3">
        <f>IF(AND(R2258&lt;&gt;"_U",N2258&lt;&gt;9999,N2258&lt;&gt;999,L2258&lt;&gt;"Median"),IFERROR(VLOOKUP(A2258,'LBA Total'!A:P,16,0),"."),".")</f>
        <v>2316</v>
      </c>
    </row>
    <row r="2259" spans="1:21" x14ac:dyDescent="0.3">
      <c r="A2259" s="1" t="str">
        <f t="shared" si="70"/>
        <v>2023|ÅŒrÄkei Local Board Area|$30,001-$50,000</v>
      </c>
      <c r="B2259" t="s">
        <v>18</v>
      </c>
      <c r="C2259" t="s">
        <v>19</v>
      </c>
      <c r="D2259" t="s">
        <v>20</v>
      </c>
      <c r="E2259" t="s">
        <v>21</v>
      </c>
      <c r="F2259">
        <v>2023</v>
      </c>
      <c r="G2259">
        <v>2023</v>
      </c>
      <c r="H2259">
        <v>7614</v>
      </c>
      <c r="I2259" t="s">
        <v>124</v>
      </c>
      <c r="J2259">
        <v>99</v>
      </c>
      <c r="K2259" t="s">
        <v>23</v>
      </c>
      <c r="L2259">
        <v>3</v>
      </c>
      <c r="M2259" t="s">
        <v>45</v>
      </c>
      <c r="N2259">
        <v>3</v>
      </c>
      <c r="O2259" t="s">
        <v>25</v>
      </c>
      <c r="P2259">
        <v>432</v>
      </c>
      <c r="T2259" s="3">
        <f t="shared" si="71"/>
        <v>18.649999999999999</v>
      </c>
      <c r="U2259" s="3">
        <f>IF(AND(R2259&lt;&gt;"_U",N2259&lt;&gt;9999,N2259&lt;&gt;999,L2259&lt;&gt;"Median"),IFERROR(VLOOKUP(A2259,'LBA Total'!A:P,16,0),"."),".")</f>
        <v>2316</v>
      </c>
    </row>
    <row r="2260" spans="1:21" x14ac:dyDescent="0.3">
      <c r="A2260" s="1" t="str">
        <f t="shared" si="70"/>
        <v>2023|ÅŒrÄkei Local Board Area|$30,001-$50,000</v>
      </c>
      <c r="B2260" t="s">
        <v>18</v>
      </c>
      <c r="C2260" t="s">
        <v>19</v>
      </c>
      <c r="D2260" t="s">
        <v>20</v>
      </c>
      <c r="E2260" t="s">
        <v>21</v>
      </c>
      <c r="F2260">
        <v>2023</v>
      </c>
      <c r="G2260">
        <v>2023</v>
      </c>
      <c r="H2260">
        <v>7614</v>
      </c>
      <c r="I2260" t="s">
        <v>124</v>
      </c>
      <c r="J2260">
        <v>99</v>
      </c>
      <c r="K2260" t="s">
        <v>23</v>
      </c>
      <c r="L2260">
        <v>3</v>
      </c>
      <c r="M2260" t="s">
        <v>45</v>
      </c>
      <c r="N2260">
        <v>1</v>
      </c>
      <c r="O2260" t="s">
        <v>33</v>
      </c>
      <c r="P2260">
        <v>1137</v>
      </c>
      <c r="T2260" s="3">
        <f t="shared" si="71"/>
        <v>49.09</v>
      </c>
      <c r="U2260" s="3">
        <f>IF(AND(R2260&lt;&gt;"_U",N2260&lt;&gt;9999,N2260&lt;&gt;999,L2260&lt;&gt;"Median"),IFERROR(VLOOKUP(A2260,'LBA Total'!A:P,16,0),"."),".")</f>
        <v>2316</v>
      </c>
    </row>
    <row r="2261" spans="1:21" x14ac:dyDescent="0.3">
      <c r="A2261" s="1" t="str">
        <f t="shared" si="70"/>
        <v>2023|ÅŒrÄkei Local Board Area|$30,001-$50,000</v>
      </c>
      <c r="B2261" t="s">
        <v>18</v>
      </c>
      <c r="C2261" t="s">
        <v>19</v>
      </c>
      <c r="D2261" t="s">
        <v>20</v>
      </c>
      <c r="E2261" t="s">
        <v>21</v>
      </c>
      <c r="F2261">
        <v>2023</v>
      </c>
      <c r="G2261">
        <v>2023</v>
      </c>
      <c r="H2261">
        <v>7614</v>
      </c>
      <c r="I2261" t="s">
        <v>124</v>
      </c>
      <c r="J2261">
        <v>99</v>
      </c>
      <c r="K2261" t="s">
        <v>23</v>
      </c>
      <c r="L2261">
        <v>3</v>
      </c>
      <c r="M2261" t="s">
        <v>45</v>
      </c>
      <c r="N2261">
        <v>7777</v>
      </c>
      <c r="O2261" t="s">
        <v>37</v>
      </c>
      <c r="P2261">
        <v>2316</v>
      </c>
      <c r="T2261" s="3">
        <f t="shared" si="71"/>
        <v>100</v>
      </c>
      <c r="U2261" s="3">
        <f>IF(AND(R2261&lt;&gt;"_U",N2261&lt;&gt;9999,N2261&lt;&gt;999,L2261&lt;&gt;"Median"),IFERROR(VLOOKUP(A2261,'LBA Total'!A:P,16,0),"."),".")</f>
        <v>2316</v>
      </c>
    </row>
    <row r="2262" spans="1:21" x14ac:dyDescent="0.3">
      <c r="A2262" s="1" t="str">
        <f t="shared" si="70"/>
        <v>2023|ÅŒrÄkei Local Board Area|$30,001-$50,000</v>
      </c>
      <c r="B2262" t="s">
        <v>18</v>
      </c>
      <c r="C2262" t="s">
        <v>19</v>
      </c>
      <c r="D2262" t="s">
        <v>20</v>
      </c>
      <c r="E2262" t="s">
        <v>21</v>
      </c>
      <c r="F2262">
        <v>2023</v>
      </c>
      <c r="G2262">
        <v>2023</v>
      </c>
      <c r="H2262">
        <v>7614</v>
      </c>
      <c r="I2262" t="s">
        <v>124</v>
      </c>
      <c r="J2262">
        <v>99</v>
      </c>
      <c r="K2262" t="s">
        <v>23</v>
      </c>
      <c r="L2262">
        <v>3</v>
      </c>
      <c r="M2262" t="s">
        <v>45</v>
      </c>
      <c r="N2262">
        <v>999</v>
      </c>
      <c r="O2262" t="s">
        <v>42</v>
      </c>
      <c r="P2262">
        <v>0</v>
      </c>
      <c r="T2262" s="3" t="str">
        <f t="shared" si="71"/>
        <v>.</v>
      </c>
      <c r="U2262" s="3" t="str">
        <f>IF(AND(R2262&lt;&gt;"_U",N2262&lt;&gt;9999,N2262&lt;&gt;999,L2262&lt;&gt;"Median"),IFERROR(VLOOKUP(A2262,'LBA Total'!A:P,16,0),"."),".")</f>
        <v>.</v>
      </c>
    </row>
    <row r="2263" spans="1:21" x14ac:dyDescent="0.3">
      <c r="A2263" s="1" t="str">
        <f t="shared" si="70"/>
        <v>2023|ÅŒrÄkei Local Board Area|$30,001-$50,000</v>
      </c>
      <c r="B2263" t="s">
        <v>18</v>
      </c>
      <c r="C2263" t="s">
        <v>19</v>
      </c>
      <c r="D2263" t="s">
        <v>20</v>
      </c>
      <c r="E2263" t="s">
        <v>21</v>
      </c>
      <c r="F2263">
        <v>2023</v>
      </c>
      <c r="G2263">
        <v>2023</v>
      </c>
      <c r="H2263">
        <v>7614</v>
      </c>
      <c r="I2263" t="s">
        <v>124</v>
      </c>
      <c r="J2263">
        <v>99</v>
      </c>
      <c r="K2263" t="s">
        <v>23</v>
      </c>
      <c r="L2263">
        <v>3</v>
      </c>
      <c r="M2263" t="s">
        <v>45</v>
      </c>
      <c r="N2263">
        <v>9999</v>
      </c>
      <c r="O2263" t="s">
        <v>40</v>
      </c>
      <c r="P2263">
        <v>2316</v>
      </c>
      <c r="T2263" s="3" t="str">
        <f t="shared" si="71"/>
        <v>.</v>
      </c>
      <c r="U2263" s="3" t="str">
        <f>IF(AND(R2263&lt;&gt;"_U",N2263&lt;&gt;9999,N2263&lt;&gt;999,L2263&lt;&gt;"Median"),IFERROR(VLOOKUP(A2263,'LBA Total'!A:P,16,0),"."),".")</f>
        <v>.</v>
      </c>
    </row>
    <row r="2264" spans="1:21" x14ac:dyDescent="0.3">
      <c r="A2264" s="1" t="str">
        <f t="shared" si="70"/>
        <v>2023|ÅŒrÄkei Local Board Area|$50,001-$70,000</v>
      </c>
      <c r="B2264" t="s">
        <v>18</v>
      </c>
      <c r="C2264" t="s">
        <v>19</v>
      </c>
      <c r="D2264" t="s">
        <v>20</v>
      </c>
      <c r="E2264" t="s">
        <v>21</v>
      </c>
      <c r="F2264">
        <v>2023</v>
      </c>
      <c r="G2264">
        <v>2023</v>
      </c>
      <c r="H2264">
        <v>7614</v>
      </c>
      <c r="I2264" t="s">
        <v>124</v>
      </c>
      <c r="J2264">
        <v>99</v>
      </c>
      <c r="K2264" t="s">
        <v>23</v>
      </c>
      <c r="L2264">
        <v>4</v>
      </c>
      <c r="M2264" t="s">
        <v>36</v>
      </c>
      <c r="N2264">
        <v>9999</v>
      </c>
      <c r="O2264" t="s">
        <v>40</v>
      </c>
      <c r="P2264">
        <v>2067</v>
      </c>
      <c r="T2264" s="3" t="str">
        <f t="shared" si="71"/>
        <v>.</v>
      </c>
      <c r="U2264" s="3" t="str">
        <f>IF(AND(R2264&lt;&gt;"_U",N2264&lt;&gt;9999,N2264&lt;&gt;999,L2264&lt;&gt;"Median"),IFERROR(VLOOKUP(A2264,'LBA Total'!A:P,16,0),"."),".")</f>
        <v>.</v>
      </c>
    </row>
    <row r="2265" spans="1:21" x14ac:dyDescent="0.3">
      <c r="A2265" s="1" t="str">
        <f t="shared" si="70"/>
        <v>2023|ÅŒrÄkei Local Board Area|$50,001-$70,000</v>
      </c>
      <c r="B2265" t="s">
        <v>18</v>
      </c>
      <c r="C2265" t="s">
        <v>19</v>
      </c>
      <c r="D2265" t="s">
        <v>20</v>
      </c>
      <c r="E2265" t="s">
        <v>21</v>
      </c>
      <c r="F2265">
        <v>2023</v>
      </c>
      <c r="G2265">
        <v>2023</v>
      </c>
      <c r="H2265">
        <v>7614</v>
      </c>
      <c r="I2265" t="s">
        <v>124</v>
      </c>
      <c r="J2265">
        <v>99</v>
      </c>
      <c r="K2265" t="s">
        <v>23</v>
      </c>
      <c r="L2265">
        <v>4</v>
      </c>
      <c r="M2265" t="s">
        <v>36</v>
      </c>
      <c r="N2265">
        <v>1</v>
      </c>
      <c r="O2265" t="s">
        <v>33</v>
      </c>
      <c r="P2265">
        <v>963</v>
      </c>
      <c r="T2265" s="3">
        <f t="shared" si="71"/>
        <v>46.59</v>
      </c>
      <c r="U2265" s="3">
        <f>IF(AND(R2265&lt;&gt;"_U",N2265&lt;&gt;9999,N2265&lt;&gt;999,L2265&lt;&gt;"Median"),IFERROR(VLOOKUP(A2265,'LBA Total'!A:P,16,0),"."),".")</f>
        <v>2067</v>
      </c>
    </row>
    <row r="2266" spans="1:21" x14ac:dyDescent="0.3">
      <c r="A2266" s="1" t="str">
        <f t="shared" si="70"/>
        <v>2023|ÅŒrÄkei Local Board Area|$50,001-$70,000</v>
      </c>
      <c r="B2266" t="s">
        <v>18</v>
      </c>
      <c r="C2266" t="s">
        <v>19</v>
      </c>
      <c r="D2266" t="s">
        <v>20</v>
      </c>
      <c r="E2266" t="s">
        <v>21</v>
      </c>
      <c r="F2266">
        <v>2023</v>
      </c>
      <c r="G2266">
        <v>2023</v>
      </c>
      <c r="H2266">
        <v>7614</v>
      </c>
      <c r="I2266" t="s">
        <v>124</v>
      </c>
      <c r="J2266">
        <v>99</v>
      </c>
      <c r="K2266" t="s">
        <v>23</v>
      </c>
      <c r="L2266">
        <v>4</v>
      </c>
      <c r="M2266" t="s">
        <v>36</v>
      </c>
      <c r="N2266">
        <v>7777</v>
      </c>
      <c r="O2266" t="s">
        <v>37</v>
      </c>
      <c r="P2266">
        <v>2067</v>
      </c>
      <c r="T2266" s="3">
        <f t="shared" si="71"/>
        <v>100</v>
      </c>
      <c r="U2266" s="3">
        <f>IF(AND(R2266&lt;&gt;"_U",N2266&lt;&gt;9999,N2266&lt;&gt;999,L2266&lt;&gt;"Median"),IFERROR(VLOOKUP(A2266,'LBA Total'!A:P,16,0),"."),".")</f>
        <v>2067</v>
      </c>
    </row>
    <row r="2267" spans="1:21" x14ac:dyDescent="0.3">
      <c r="A2267" s="1" t="str">
        <f t="shared" si="70"/>
        <v>2023|ÅŒrÄkei Local Board Area|$50,001-$70,000</v>
      </c>
      <c r="B2267" t="s">
        <v>18</v>
      </c>
      <c r="C2267" t="s">
        <v>19</v>
      </c>
      <c r="D2267" t="s">
        <v>20</v>
      </c>
      <c r="E2267" t="s">
        <v>21</v>
      </c>
      <c r="F2267">
        <v>2023</v>
      </c>
      <c r="G2267">
        <v>2023</v>
      </c>
      <c r="H2267">
        <v>7614</v>
      </c>
      <c r="I2267" t="s">
        <v>124</v>
      </c>
      <c r="J2267">
        <v>99</v>
      </c>
      <c r="K2267" t="s">
        <v>23</v>
      </c>
      <c r="L2267">
        <v>4</v>
      </c>
      <c r="M2267" t="s">
        <v>36</v>
      </c>
      <c r="N2267">
        <v>3</v>
      </c>
      <c r="O2267" t="s">
        <v>25</v>
      </c>
      <c r="P2267">
        <v>396</v>
      </c>
      <c r="T2267" s="3">
        <f t="shared" si="71"/>
        <v>19.16</v>
      </c>
      <c r="U2267" s="3">
        <f>IF(AND(R2267&lt;&gt;"_U",N2267&lt;&gt;9999,N2267&lt;&gt;999,L2267&lt;&gt;"Median"),IFERROR(VLOOKUP(A2267,'LBA Total'!A:P,16,0),"."),".")</f>
        <v>2067</v>
      </c>
    </row>
    <row r="2268" spans="1:21" x14ac:dyDescent="0.3">
      <c r="A2268" s="1" t="str">
        <f t="shared" si="70"/>
        <v>2023|ÅŒrÄkei Local Board Area|$50,001-$70,000</v>
      </c>
      <c r="B2268" t="s">
        <v>18</v>
      </c>
      <c r="C2268" t="s">
        <v>19</v>
      </c>
      <c r="D2268" t="s">
        <v>20</v>
      </c>
      <c r="E2268" t="s">
        <v>21</v>
      </c>
      <c r="F2268">
        <v>2023</v>
      </c>
      <c r="G2268">
        <v>2023</v>
      </c>
      <c r="H2268">
        <v>7614</v>
      </c>
      <c r="I2268" t="s">
        <v>124</v>
      </c>
      <c r="J2268">
        <v>99</v>
      </c>
      <c r="K2268" t="s">
        <v>23</v>
      </c>
      <c r="L2268">
        <v>4</v>
      </c>
      <c r="M2268" t="s">
        <v>36</v>
      </c>
      <c r="N2268">
        <v>999</v>
      </c>
      <c r="O2268" t="s">
        <v>42</v>
      </c>
      <c r="P2268">
        <v>0</v>
      </c>
      <c r="T2268" s="3" t="str">
        <f t="shared" si="71"/>
        <v>.</v>
      </c>
      <c r="U2268" s="3" t="str">
        <f>IF(AND(R2268&lt;&gt;"_U",N2268&lt;&gt;9999,N2268&lt;&gt;999,L2268&lt;&gt;"Median"),IFERROR(VLOOKUP(A2268,'LBA Total'!A:P,16,0),"."),".")</f>
        <v>.</v>
      </c>
    </row>
    <row r="2269" spans="1:21" x14ac:dyDescent="0.3">
      <c r="A2269" s="1" t="str">
        <f t="shared" si="70"/>
        <v>2023|ÅŒrÄkei Local Board Area|$50,001-$70,000</v>
      </c>
      <c r="B2269" t="s">
        <v>18</v>
      </c>
      <c r="C2269" t="s">
        <v>19</v>
      </c>
      <c r="D2269" t="s">
        <v>20</v>
      </c>
      <c r="E2269" t="s">
        <v>21</v>
      </c>
      <c r="F2269">
        <v>2023</v>
      </c>
      <c r="G2269">
        <v>2023</v>
      </c>
      <c r="H2269">
        <v>7614</v>
      </c>
      <c r="I2269" t="s">
        <v>124</v>
      </c>
      <c r="J2269">
        <v>99</v>
      </c>
      <c r="K2269" t="s">
        <v>23</v>
      </c>
      <c r="L2269">
        <v>4</v>
      </c>
      <c r="M2269" t="s">
        <v>36</v>
      </c>
      <c r="N2269">
        <v>2</v>
      </c>
      <c r="O2269" t="s">
        <v>28</v>
      </c>
      <c r="P2269">
        <v>711</v>
      </c>
      <c r="T2269" s="3">
        <f t="shared" si="71"/>
        <v>34.4</v>
      </c>
      <c r="U2269" s="3">
        <f>IF(AND(R2269&lt;&gt;"_U",N2269&lt;&gt;9999,N2269&lt;&gt;999,L2269&lt;&gt;"Median"),IFERROR(VLOOKUP(A2269,'LBA Total'!A:P,16,0),"."),".")</f>
        <v>2067</v>
      </c>
    </row>
    <row r="2270" spans="1:21" x14ac:dyDescent="0.3">
      <c r="A2270" s="1" t="str">
        <f t="shared" si="70"/>
        <v>2023|ÅŒrÄkei Local Board Area|$70,001-$100,000</v>
      </c>
      <c r="B2270" t="s">
        <v>18</v>
      </c>
      <c r="C2270" t="s">
        <v>19</v>
      </c>
      <c r="D2270" t="s">
        <v>20</v>
      </c>
      <c r="E2270" t="s">
        <v>21</v>
      </c>
      <c r="F2270">
        <v>2023</v>
      </c>
      <c r="G2270">
        <v>2023</v>
      </c>
      <c r="H2270">
        <v>7614</v>
      </c>
      <c r="I2270" t="s">
        <v>124</v>
      </c>
      <c r="J2270">
        <v>99</v>
      </c>
      <c r="K2270" t="s">
        <v>23</v>
      </c>
      <c r="L2270">
        <v>5</v>
      </c>
      <c r="M2270" t="s">
        <v>58</v>
      </c>
      <c r="N2270">
        <v>3</v>
      </c>
      <c r="O2270" t="s">
        <v>25</v>
      </c>
      <c r="P2270">
        <v>552</v>
      </c>
      <c r="T2270" s="3">
        <f t="shared" si="71"/>
        <v>18.059999999999999</v>
      </c>
      <c r="U2270" s="3">
        <f>IF(AND(R2270&lt;&gt;"_U",N2270&lt;&gt;9999,N2270&lt;&gt;999,L2270&lt;&gt;"Median"),IFERROR(VLOOKUP(A2270,'LBA Total'!A:P,16,0),"."),".")</f>
        <v>3057</v>
      </c>
    </row>
    <row r="2271" spans="1:21" x14ac:dyDescent="0.3">
      <c r="A2271" s="1" t="str">
        <f t="shared" si="70"/>
        <v>2023|ÅŒrÄkei Local Board Area|$70,001-$100,000</v>
      </c>
      <c r="B2271" t="s">
        <v>18</v>
      </c>
      <c r="C2271" t="s">
        <v>19</v>
      </c>
      <c r="D2271" t="s">
        <v>20</v>
      </c>
      <c r="E2271" t="s">
        <v>21</v>
      </c>
      <c r="F2271">
        <v>2023</v>
      </c>
      <c r="G2271">
        <v>2023</v>
      </c>
      <c r="H2271">
        <v>7614</v>
      </c>
      <c r="I2271" t="s">
        <v>124</v>
      </c>
      <c r="J2271">
        <v>99</v>
      </c>
      <c r="K2271" t="s">
        <v>23</v>
      </c>
      <c r="L2271">
        <v>5</v>
      </c>
      <c r="M2271" t="s">
        <v>58</v>
      </c>
      <c r="N2271">
        <v>2</v>
      </c>
      <c r="O2271" t="s">
        <v>28</v>
      </c>
      <c r="P2271">
        <v>1197</v>
      </c>
      <c r="T2271" s="3">
        <f t="shared" si="71"/>
        <v>39.159999999999997</v>
      </c>
      <c r="U2271" s="3">
        <f>IF(AND(R2271&lt;&gt;"_U",N2271&lt;&gt;9999,N2271&lt;&gt;999,L2271&lt;&gt;"Median"),IFERROR(VLOOKUP(A2271,'LBA Total'!A:P,16,0),"."),".")</f>
        <v>3057</v>
      </c>
    </row>
    <row r="2272" spans="1:21" x14ac:dyDescent="0.3">
      <c r="A2272" s="1" t="str">
        <f t="shared" si="70"/>
        <v>2023|ÅŒrÄkei Local Board Area|$70,001-$100,000</v>
      </c>
      <c r="B2272" t="s">
        <v>18</v>
      </c>
      <c r="C2272" t="s">
        <v>19</v>
      </c>
      <c r="D2272" t="s">
        <v>20</v>
      </c>
      <c r="E2272" t="s">
        <v>21</v>
      </c>
      <c r="F2272">
        <v>2023</v>
      </c>
      <c r="G2272">
        <v>2023</v>
      </c>
      <c r="H2272">
        <v>7614</v>
      </c>
      <c r="I2272" t="s">
        <v>124</v>
      </c>
      <c r="J2272">
        <v>99</v>
      </c>
      <c r="K2272" t="s">
        <v>23</v>
      </c>
      <c r="L2272">
        <v>5</v>
      </c>
      <c r="M2272" t="s">
        <v>58</v>
      </c>
      <c r="N2272">
        <v>7777</v>
      </c>
      <c r="O2272" t="s">
        <v>37</v>
      </c>
      <c r="P2272">
        <v>3057</v>
      </c>
      <c r="T2272" s="3">
        <f t="shared" si="71"/>
        <v>100</v>
      </c>
      <c r="U2272" s="3">
        <f>IF(AND(R2272&lt;&gt;"_U",N2272&lt;&gt;9999,N2272&lt;&gt;999,L2272&lt;&gt;"Median"),IFERROR(VLOOKUP(A2272,'LBA Total'!A:P,16,0),"."),".")</f>
        <v>3057</v>
      </c>
    </row>
    <row r="2273" spans="1:21" x14ac:dyDescent="0.3">
      <c r="A2273" s="1" t="str">
        <f t="shared" si="70"/>
        <v>2023|ÅŒrÄkei Local Board Area|$70,001-$100,000</v>
      </c>
      <c r="B2273" t="s">
        <v>18</v>
      </c>
      <c r="C2273" t="s">
        <v>19</v>
      </c>
      <c r="D2273" t="s">
        <v>20</v>
      </c>
      <c r="E2273" t="s">
        <v>21</v>
      </c>
      <c r="F2273">
        <v>2023</v>
      </c>
      <c r="G2273">
        <v>2023</v>
      </c>
      <c r="H2273">
        <v>7614</v>
      </c>
      <c r="I2273" t="s">
        <v>124</v>
      </c>
      <c r="J2273">
        <v>99</v>
      </c>
      <c r="K2273" t="s">
        <v>23</v>
      </c>
      <c r="L2273">
        <v>5</v>
      </c>
      <c r="M2273" t="s">
        <v>58</v>
      </c>
      <c r="N2273">
        <v>1</v>
      </c>
      <c r="O2273" t="s">
        <v>33</v>
      </c>
      <c r="P2273">
        <v>1305</v>
      </c>
      <c r="T2273" s="3">
        <f t="shared" si="71"/>
        <v>42.69</v>
      </c>
      <c r="U2273" s="3">
        <f>IF(AND(R2273&lt;&gt;"_U",N2273&lt;&gt;9999,N2273&lt;&gt;999,L2273&lt;&gt;"Median"),IFERROR(VLOOKUP(A2273,'LBA Total'!A:P,16,0),"."),".")</f>
        <v>3057</v>
      </c>
    </row>
    <row r="2274" spans="1:21" x14ac:dyDescent="0.3">
      <c r="A2274" s="1" t="str">
        <f t="shared" si="70"/>
        <v>2023|ÅŒrÄkei Local Board Area|$70,001-$100,000</v>
      </c>
      <c r="B2274" t="s">
        <v>18</v>
      </c>
      <c r="C2274" t="s">
        <v>19</v>
      </c>
      <c r="D2274" t="s">
        <v>20</v>
      </c>
      <c r="E2274" t="s">
        <v>21</v>
      </c>
      <c r="F2274">
        <v>2023</v>
      </c>
      <c r="G2274">
        <v>2023</v>
      </c>
      <c r="H2274">
        <v>7614</v>
      </c>
      <c r="I2274" t="s">
        <v>124</v>
      </c>
      <c r="J2274">
        <v>99</v>
      </c>
      <c r="K2274" t="s">
        <v>23</v>
      </c>
      <c r="L2274">
        <v>5</v>
      </c>
      <c r="M2274" t="s">
        <v>58</v>
      </c>
      <c r="N2274">
        <v>9999</v>
      </c>
      <c r="O2274" t="s">
        <v>40</v>
      </c>
      <c r="P2274">
        <v>3057</v>
      </c>
      <c r="T2274" s="3" t="str">
        <f t="shared" si="71"/>
        <v>.</v>
      </c>
      <c r="U2274" s="3" t="str">
        <f>IF(AND(R2274&lt;&gt;"_U",N2274&lt;&gt;9999,N2274&lt;&gt;999,L2274&lt;&gt;"Median"),IFERROR(VLOOKUP(A2274,'LBA Total'!A:P,16,0),"."),".")</f>
        <v>.</v>
      </c>
    </row>
    <row r="2275" spans="1:21" x14ac:dyDescent="0.3">
      <c r="A2275" s="1" t="str">
        <f t="shared" si="70"/>
        <v>2023|ÅŒrÄkei Local Board Area|$70,001-$100,000</v>
      </c>
      <c r="B2275" t="s">
        <v>18</v>
      </c>
      <c r="C2275" t="s">
        <v>19</v>
      </c>
      <c r="D2275" t="s">
        <v>20</v>
      </c>
      <c r="E2275" t="s">
        <v>21</v>
      </c>
      <c r="F2275">
        <v>2023</v>
      </c>
      <c r="G2275">
        <v>2023</v>
      </c>
      <c r="H2275">
        <v>7614</v>
      </c>
      <c r="I2275" t="s">
        <v>124</v>
      </c>
      <c r="J2275">
        <v>99</v>
      </c>
      <c r="K2275" t="s">
        <v>23</v>
      </c>
      <c r="L2275">
        <v>5</v>
      </c>
      <c r="M2275" t="s">
        <v>58</v>
      </c>
      <c r="N2275">
        <v>999</v>
      </c>
      <c r="O2275" t="s">
        <v>42</v>
      </c>
      <c r="P2275">
        <v>0</v>
      </c>
      <c r="T2275" s="3" t="str">
        <f t="shared" si="71"/>
        <v>.</v>
      </c>
      <c r="U2275" s="3" t="str">
        <f>IF(AND(R2275&lt;&gt;"_U",N2275&lt;&gt;9999,N2275&lt;&gt;999,L2275&lt;&gt;"Median"),IFERROR(VLOOKUP(A2275,'LBA Total'!A:P,16,0),"."),".")</f>
        <v>.</v>
      </c>
    </row>
    <row r="2276" spans="1:21" x14ac:dyDescent="0.3">
      <c r="A2276" s="1" t="str">
        <f t="shared" si="70"/>
        <v>2023|ÅŒrÄkei Local Board Area|$100,001-$150,000</v>
      </c>
      <c r="B2276" t="s">
        <v>18</v>
      </c>
      <c r="C2276" t="s">
        <v>19</v>
      </c>
      <c r="D2276" t="s">
        <v>20</v>
      </c>
      <c r="E2276" t="s">
        <v>21</v>
      </c>
      <c r="F2276">
        <v>2023</v>
      </c>
      <c r="G2276">
        <v>2023</v>
      </c>
      <c r="H2276">
        <v>7614</v>
      </c>
      <c r="I2276" t="s">
        <v>124</v>
      </c>
      <c r="J2276">
        <v>99</v>
      </c>
      <c r="K2276" t="s">
        <v>23</v>
      </c>
      <c r="L2276">
        <v>6</v>
      </c>
      <c r="M2276" t="s">
        <v>59</v>
      </c>
      <c r="N2276">
        <v>999</v>
      </c>
      <c r="O2276" t="s">
        <v>42</v>
      </c>
      <c r="P2276">
        <v>0</v>
      </c>
      <c r="T2276" s="3" t="str">
        <f t="shared" si="71"/>
        <v>.</v>
      </c>
      <c r="U2276" s="3" t="str">
        <f>IF(AND(R2276&lt;&gt;"_U",N2276&lt;&gt;9999,N2276&lt;&gt;999,L2276&lt;&gt;"Median"),IFERROR(VLOOKUP(A2276,'LBA Total'!A:P,16,0),"."),".")</f>
        <v>.</v>
      </c>
    </row>
    <row r="2277" spans="1:21" x14ac:dyDescent="0.3">
      <c r="A2277" s="1" t="str">
        <f t="shared" si="70"/>
        <v>2023|ÅŒrÄkei Local Board Area|$100,001-$150,000</v>
      </c>
      <c r="B2277" t="s">
        <v>18</v>
      </c>
      <c r="C2277" t="s">
        <v>19</v>
      </c>
      <c r="D2277" t="s">
        <v>20</v>
      </c>
      <c r="E2277" t="s">
        <v>21</v>
      </c>
      <c r="F2277">
        <v>2023</v>
      </c>
      <c r="G2277">
        <v>2023</v>
      </c>
      <c r="H2277">
        <v>7614</v>
      </c>
      <c r="I2277" t="s">
        <v>124</v>
      </c>
      <c r="J2277">
        <v>99</v>
      </c>
      <c r="K2277" t="s">
        <v>23</v>
      </c>
      <c r="L2277">
        <v>6</v>
      </c>
      <c r="M2277" t="s">
        <v>59</v>
      </c>
      <c r="N2277">
        <v>3</v>
      </c>
      <c r="O2277" t="s">
        <v>25</v>
      </c>
      <c r="P2277">
        <v>894</v>
      </c>
      <c r="T2277" s="3">
        <f t="shared" si="71"/>
        <v>18.829999999999998</v>
      </c>
      <c r="U2277" s="3">
        <f>IF(AND(R2277&lt;&gt;"_U",N2277&lt;&gt;9999,N2277&lt;&gt;999,L2277&lt;&gt;"Median"),IFERROR(VLOOKUP(A2277,'LBA Total'!A:P,16,0),"."),".")</f>
        <v>4749</v>
      </c>
    </row>
    <row r="2278" spans="1:21" x14ac:dyDescent="0.3">
      <c r="A2278" s="1" t="str">
        <f t="shared" si="70"/>
        <v>2023|ÅŒrÄkei Local Board Area|$100,001-$150,000</v>
      </c>
      <c r="B2278" t="s">
        <v>18</v>
      </c>
      <c r="C2278" t="s">
        <v>19</v>
      </c>
      <c r="D2278" t="s">
        <v>20</v>
      </c>
      <c r="E2278" t="s">
        <v>21</v>
      </c>
      <c r="F2278">
        <v>2023</v>
      </c>
      <c r="G2278">
        <v>2023</v>
      </c>
      <c r="H2278">
        <v>7614</v>
      </c>
      <c r="I2278" t="s">
        <v>124</v>
      </c>
      <c r="J2278">
        <v>99</v>
      </c>
      <c r="K2278" t="s">
        <v>23</v>
      </c>
      <c r="L2278">
        <v>6</v>
      </c>
      <c r="M2278" t="s">
        <v>59</v>
      </c>
      <c r="N2278">
        <v>2</v>
      </c>
      <c r="O2278" t="s">
        <v>28</v>
      </c>
      <c r="P2278">
        <v>1881</v>
      </c>
      <c r="T2278" s="3">
        <f t="shared" si="71"/>
        <v>39.61</v>
      </c>
      <c r="U2278" s="3">
        <f>IF(AND(R2278&lt;&gt;"_U",N2278&lt;&gt;9999,N2278&lt;&gt;999,L2278&lt;&gt;"Median"),IFERROR(VLOOKUP(A2278,'LBA Total'!A:P,16,0),"."),".")</f>
        <v>4749</v>
      </c>
    </row>
    <row r="2279" spans="1:21" x14ac:dyDescent="0.3">
      <c r="A2279" s="1" t="str">
        <f t="shared" si="70"/>
        <v>2023|ÅŒrÄkei Local Board Area|$100,001-$150,000</v>
      </c>
      <c r="B2279" t="s">
        <v>18</v>
      </c>
      <c r="C2279" t="s">
        <v>19</v>
      </c>
      <c r="D2279" t="s">
        <v>20</v>
      </c>
      <c r="E2279" t="s">
        <v>21</v>
      </c>
      <c r="F2279">
        <v>2023</v>
      </c>
      <c r="G2279">
        <v>2023</v>
      </c>
      <c r="H2279">
        <v>7614</v>
      </c>
      <c r="I2279" t="s">
        <v>124</v>
      </c>
      <c r="J2279">
        <v>99</v>
      </c>
      <c r="K2279" t="s">
        <v>23</v>
      </c>
      <c r="L2279">
        <v>6</v>
      </c>
      <c r="M2279" t="s">
        <v>59</v>
      </c>
      <c r="N2279">
        <v>1</v>
      </c>
      <c r="O2279" t="s">
        <v>33</v>
      </c>
      <c r="P2279">
        <v>1974</v>
      </c>
      <c r="T2279" s="3">
        <f t="shared" si="71"/>
        <v>41.57</v>
      </c>
      <c r="U2279" s="3">
        <f>IF(AND(R2279&lt;&gt;"_U",N2279&lt;&gt;9999,N2279&lt;&gt;999,L2279&lt;&gt;"Median"),IFERROR(VLOOKUP(A2279,'LBA Total'!A:P,16,0),"."),".")</f>
        <v>4749</v>
      </c>
    </row>
    <row r="2280" spans="1:21" x14ac:dyDescent="0.3">
      <c r="A2280" s="1" t="str">
        <f t="shared" si="70"/>
        <v>2023|ÅŒrÄkei Local Board Area|$100,001-$150,000</v>
      </c>
      <c r="B2280" t="s">
        <v>18</v>
      </c>
      <c r="C2280" t="s">
        <v>19</v>
      </c>
      <c r="D2280" t="s">
        <v>20</v>
      </c>
      <c r="E2280" t="s">
        <v>21</v>
      </c>
      <c r="F2280">
        <v>2023</v>
      </c>
      <c r="G2280">
        <v>2023</v>
      </c>
      <c r="H2280">
        <v>7614</v>
      </c>
      <c r="I2280" t="s">
        <v>124</v>
      </c>
      <c r="J2280">
        <v>99</v>
      </c>
      <c r="K2280" t="s">
        <v>23</v>
      </c>
      <c r="L2280">
        <v>6</v>
      </c>
      <c r="M2280" t="s">
        <v>59</v>
      </c>
      <c r="N2280">
        <v>9999</v>
      </c>
      <c r="O2280" t="s">
        <v>40</v>
      </c>
      <c r="P2280">
        <v>4749</v>
      </c>
      <c r="T2280" s="3" t="str">
        <f t="shared" si="71"/>
        <v>.</v>
      </c>
      <c r="U2280" s="3" t="str">
        <f>IF(AND(R2280&lt;&gt;"_U",N2280&lt;&gt;9999,N2280&lt;&gt;999,L2280&lt;&gt;"Median"),IFERROR(VLOOKUP(A2280,'LBA Total'!A:P,16,0),"."),".")</f>
        <v>.</v>
      </c>
    </row>
    <row r="2281" spans="1:21" x14ac:dyDescent="0.3">
      <c r="A2281" s="1" t="str">
        <f t="shared" si="70"/>
        <v>2023|ÅŒrÄkei Local Board Area|$100,001-$150,000</v>
      </c>
      <c r="B2281" t="s">
        <v>18</v>
      </c>
      <c r="C2281" t="s">
        <v>19</v>
      </c>
      <c r="D2281" t="s">
        <v>20</v>
      </c>
      <c r="E2281" t="s">
        <v>21</v>
      </c>
      <c r="F2281">
        <v>2023</v>
      </c>
      <c r="G2281">
        <v>2023</v>
      </c>
      <c r="H2281">
        <v>7614</v>
      </c>
      <c r="I2281" t="s">
        <v>124</v>
      </c>
      <c r="J2281">
        <v>99</v>
      </c>
      <c r="K2281" t="s">
        <v>23</v>
      </c>
      <c r="L2281">
        <v>6</v>
      </c>
      <c r="M2281" t="s">
        <v>59</v>
      </c>
      <c r="N2281">
        <v>7777</v>
      </c>
      <c r="O2281" t="s">
        <v>37</v>
      </c>
      <c r="P2281">
        <v>4749</v>
      </c>
      <c r="T2281" s="3">
        <f t="shared" si="71"/>
        <v>100</v>
      </c>
      <c r="U2281" s="3">
        <f>IF(AND(R2281&lt;&gt;"_U",N2281&lt;&gt;9999,N2281&lt;&gt;999,L2281&lt;&gt;"Median"),IFERROR(VLOOKUP(A2281,'LBA Total'!A:P,16,0),"."),".")</f>
        <v>4749</v>
      </c>
    </row>
    <row r="2282" spans="1:21" x14ac:dyDescent="0.3">
      <c r="A2282" s="1" t="str">
        <f t="shared" si="70"/>
        <v>2023|ÅŒrÄkei Local Board Area|$150,001-$200,000</v>
      </c>
      <c r="B2282" t="s">
        <v>18</v>
      </c>
      <c r="C2282" t="s">
        <v>19</v>
      </c>
      <c r="D2282" t="s">
        <v>20</v>
      </c>
      <c r="E2282" t="s">
        <v>21</v>
      </c>
      <c r="F2282">
        <v>2023</v>
      </c>
      <c r="G2282">
        <v>2023</v>
      </c>
      <c r="H2282">
        <v>7614</v>
      </c>
      <c r="I2282" t="s">
        <v>124</v>
      </c>
      <c r="J2282">
        <v>99</v>
      </c>
      <c r="K2282" t="s">
        <v>23</v>
      </c>
      <c r="L2282">
        <v>7</v>
      </c>
      <c r="M2282" t="s">
        <v>43</v>
      </c>
      <c r="N2282">
        <v>3</v>
      </c>
      <c r="O2282" t="s">
        <v>25</v>
      </c>
      <c r="P2282">
        <v>828</v>
      </c>
      <c r="T2282" s="3">
        <f t="shared" si="71"/>
        <v>19.77</v>
      </c>
      <c r="U2282" s="3">
        <f>IF(AND(R2282&lt;&gt;"_U",N2282&lt;&gt;9999,N2282&lt;&gt;999,L2282&lt;&gt;"Median"),IFERROR(VLOOKUP(A2282,'LBA Total'!A:P,16,0),"."),".")</f>
        <v>4188</v>
      </c>
    </row>
    <row r="2283" spans="1:21" x14ac:dyDescent="0.3">
      <c r="A2283" s="1" t="str">
        <f t="shared" si="70"/>
        <v>2023|ÅŒrÄkei Local Board Area|$150,001-$200,000</v>
      </c>
      <c r="B2283" t="s">
        <v>18</v>
      </c>
      <c r="C2283" t="s">
        <v>19</v>
      </c>
      <c r="D2283" t="s">
        <v>20</v>
      </c>
      <c r="E2283" t="s">
        <v>21</v>
      </c>
      <c r="F2283">
        <v>2023</v>
      </c>
      <c r="G2283">
        <v>2023</v>
      </c>
      <c r="H2283">
        <v>7614</v>
      </c>
      <c r="I2283" t="s">
        <v>124</v>
      </c>
      <c r="J2283">
        <v>99</v>
      </c>
      <c r="K2283" t="s">
        <v>23</v>
      </c>
      <c r="L2283">
        <v>7</v>
      </c>
      <c r="M2283" t="s">
        <v>43</v>
      </c>
      <c r="N2283">
        <v>2</v>
      </c>
      <c r="O2283" t="s">
        <v>28</v>
      </c>
      <c r="P2283">
        <v>1479</v>
      </c>
      <c r="T2283" s="3">
        <f t="shared" si="71"/>
        <v>35.32</v>
      </c>
      <c r="U2283" s="3">
        <f>IF(AND(R2283&lt;&gt;"_U",N2283&lt;&gt;9999,N2283&lt;&gt;999,L2283&lt;&gt;"Median"),IFERROR(VLOOKUP(A2283,'LBA Total'!A:P,16,0),"."),".")</f>
        <v>4188</v>
      </c>
    </row>
    <row r="2284" spans="1:21" x14ac:dyDescent="0.3">
      <c r="A2284" s="1" t="str">
        <f t="shared" si="70"/>
        <v>2023|ÅŒrÄkei Local Board Area|$150,001-$200,000</v>
      </c>
      <c r="B2284" t="s">
        <v>18</v>
      </c>
      <c r="C2284" t="s">
        <v>19</v>
      </c>
      <c r="D2284" t="s">
        <v>20</v>
      </c>
      <c r="E2284" t="s">
        <v>21</v>
      </c>
      <c r="F2284">
        <v>2023</v>
      </c>
      <c r="G2284">
        <v>2023</v>
      </c>
      <c r="H2284">
        <v>7614</v>
      </c>
      <c r="I2284" t="s">
        <v>124</v>
      </c>
      <c r="J2284">
        <v>99</v>
      </c>
      <c r="K2284" t="s">
        <v>23</v>
      </c>
      <c r="L2284">
        <v>7</v>
      </c>
      <c r="M2284" t="s">
        <v>43</v>
      </c>
      <c r="N2284">
        <v>999</v>
      </c>
      <c r="O2284" t="s">
        <v>42</v>
      </c>
      <c r="P2284">
        <v>0</v>
      </c>
      <c r="T2284" s="3" t="str">
        <f t="shared" si="71"/>
        <v>.</v>
      </c>
      <c r="U2284" s="3" t="str">
        <f>IF(AND(R2284&lt;&gt;"_U",N2284&lt;&gt;9999,N2284&lt;&gt;999,L2284&lt;&gt;"Median"),IFERROR(VLOOKUP(A2284,'LBA Total'!A:P,16,0),"."),".")</f>
        <v>.</v>
      </c>
    </row>
    <row r="2285" spans="1:21" x14ac:dyDescent="0.3">
      <c r="A2285" s="1" t="str">
        <f t="shared" si="70"/>
        <v>2023|ÅŒrÄkei Local Board Area|$150,001-$200,000</v>
      </c>
      <c r="B2285" t="s">
        <v>18</v>
      </c>
      <c r="C2285" t="s">
        <v>19</v>
      </c>
      <c r="D2285" t="s">
        <v>20</v>
      </c>
      <c r="E2285" t="s">
        <v>21</v>
      </c>
      <c r="F2285">
        <v>2023</v>
      </c>
      <c r="G2285">
        <v>2023</v>
      </c>
      <c r="H2285">
        <v>7614</v>
      </c>
      <c r="I2285" t="s">
        <v>124</v>
      </c>
      <c r="J2285">
        <v>99</v>
      </c>
      <c r="K2285" t="s">
        <v>23</v>
      </c>
      <c r="L2285">
        <v>7</v>
      </c>
      <c r="M2285" t="s">
        <v>43</v>
      </c>
      <c r="N2285">
        <v>1</v>
      </c>
      <c r="O2285" t="s">
        <v>33</v>
      </c>
      <c r="P2285">
        <v>1881</v>
      </c>
      <c r="T2285" s="3">
        <f t="shared" si="71"/>
        <v>44.91</v>
      </c>
      <c r="U2285" s="3">
        <f>IF(AND(R2285&lt;&gt;"_U",N2285&lt;&gt;9999,N2285&lt;&gt;999,L2285&lt;&gt;"Median"),IFERROR(VLOOKUP(A2285,'LBA Total'!A:P,16,0),"."),".")</f>
        <v>4188</v>
      </c>
    </row>
    <row r="2286" spans="1:21" x14ac:dyDescent="0.3">
      <c r="A2286" s="1" t="str">
        <f t="shared" si="70"/>
        <v>2023|ÅŒrÄkei Local Board Area|$150,001-$200,000</v>
      </c>
      <c r="B2286" t="s">
        <v>18</v>
      </c>
      <c r="C2286" t="s">
        <v>19</v>
      </c>
      <c r="D2286" t="s">
        <v>20</v>
      </c>
      <c r="E2286" t="s">
        <v>21</v>
      </c>
      <c r="F2286">
        <v>2023</v>
      </c>
      <c r="G2286">
        <v>2023</v>
      </c>
      <c r="H2286">
        <v>7614</v>
      </c>
      <c r="I2286" t="s">
        <v>124</v>
      </c>
      <c r="J2286">
        <v>99</v>
      </c>
      <c r="K2286" t="s">
        <v>23</v>
      </c>
      <c r="L2286">
        <v>7</v>
      </c>
      <c r="M2286" t="s">
        <v>43</v>
      </c>
      <c r="N2286">
        <v>9999</v>
      </c>
      <c r="O2286" t="s">
        <v>40</v>
      </c>
      <c r="P2286">
        <v>4188</v>
      </c>
      <c r="T2286" s="3" t="str">
        <f t="shared" si="71"/>
        <v>.</v>
      </c>
      <c r="U2286" s="3" t="str">
        <f>IF(AND(R2286&lt;&gt;"_U",N2286&lt;&gt;9999,N2286&lt;&gt;999,L2286&lt;&gt;"Median"),IFERROR(VLOOKUP(A2286,'LBA Total'!A:P,16,0),"."),".")</f>
        <v>.</v>
      </c>
    </row>
    <row r="2287" spans="1:21" x14ac:dyDescent="0.3">
      <c r="A2287" s="1" t="str">
        <f t="shared" si="70"/>
        <v>2023|ÅŒrÄkei Local Board Area|$150,001-$200,000</v>
      </c>
      <c r="B2287" t="s">
        <v>18</v>
      </c>
      <c r="C2287" t="s">
        <v>19</v>
      </c>
      <c r="D2287" t="s">
        <v>20</v>
      </c>
      <c r="E2287" t="s">
        <v>21</v>
      </c>
      <c r="F2287">
        <v>2023</v>
      </c>
      <c r="G2287">
        <v>2023</v>
      </c>
      <c r="H2287">
        <v>7614</v>
      </c>
      <c r="I2287" t="s">
        <v>124</v>
      </c>
      <c r="J2287">
        <v>99</v>
      </c>
      <c r="K2287" t="s">
        <v>23</v>
      </c>
      <c r="L2287">
        <v>7</v>
      </c>
      <c r="M2287" t="s">
        <v>43</v>
      </c>
      <c r="N2287">
        <v>7777</v>
      </c>
      <c r="O2287" t="s">
        <v>37</v>
      </c>
      <c r="P2287">
        <v>4188</v>
      </c>
      <c r="T2287" s="3">
        <f t="shared" si="71"/>
        <v>100</v>
      </c>
      <c r="U2287" s="3">
        <f>IF(AND(R2287&lt;&gt;"_U",N2287&lt;&gt;9999,N2287&lt;&gt;999,L2287&lt;&gt;"Median"),IFERROR(VLOOKUP(A2287,'LBA Total'!A:P,16,0),"."),".")</f>
        <v>4188</v>
      </c>
    </row>
    <row r="2288" spans="1:21" x14ac:dyDescent="0.3">
      <c r="A2288" s="1" t="str">
        <f t="shared" si="70"/>
        <v>2023|ÅŒrÄkei Local Board Area|$200,001 or more</v>
      </c>
      <c r="B2288" t="s">
        <v>18</v>
      </c>
      <c r="C2288" t="s">
        <v>19</v>
      </c>
      <c r="D2288" t="s">
        <v>20</v>
      </c>
      <c r="E2288" t="s">
        <v>21</v>
      </c>
      <c r="F2288">
        <v>2023</v>
      </c>
      <c r="G2288">
        <v>2023</v>
      </c>
      <c r="H2288">
        <v>7614</v>
      </c>
      <c r="I2288" t="s">
        <v>124</v>
      </c>
      <c r="J2288">
        <v>99</v>
      </c>
      <c r="K2288" t="s">
        <v>23</v>
      </c>
      <c r="L2288">
        <v>8</v>
      </c>
      <c r="M2288" t="s">
        <v>27</v>
      </c>
      <c r="N2288">
        <v>1</v>
      </c>
      <c r="O2288" t="s">
        <v>33</v>
      </c>
      <c r="P2288">
        <v>4830</v>
      </c>
      <c r="T2288" s="3">
        <f t="shared" si="71"/>
        <v>45.74</v>
      </c>
      <c r="U2288" s="3">
        <f>IF(AND(R2288&lt;&gt;"_U",N2288&lt;&gt;9999,N2288&lt;&gt;999,L2288&lt;&gt;"Median"),IFERROR(VLOOKUP(A2288,'LBA Total'!A:P,16,0),"."),".")</f>
        <v>10560</v>
      </c>
    </row>
    <row r="2289" spans="1:21" x14ac:dyDescent="0.3">
      <c r="A2289" s="1" t="str">
        <f t="shared" si="70"/>
        <v>2023|ÅŒrÄkei Local Board Area|$200,001 or more</v>
      </c>
      <c r="B2289" t="s">
        <v>18</v>
      </c>
      <c r="C2289" t="s">
        <v>19</v>
      </c>
      <c r="D2289" t="s">
        <v>20</v>
      </c>
      <c r="E2289" t="s">
        <v>21</v>
      </c>
      <c r="F2289">
        <v>2023</v>
      </c>
      <c r="G2289">
        <v>2023</v>
      </c>
      <c r="H2289">
        <v>7614</v>
      </c>
      <c r="I2289" t="s">
        <v>124</v>
      </c>
      <c r="J2289">
        <v>99</v>
      </c>
      <c r="K2289" t="s">
        <v>23</v>
      </c>
      <c r="L2289">
        <v>8</v>
      </c>
      <c r="M2289" t="s">
        <v>27</v>
      </c>
      <c r="N2289">
        <v>9999</v>
      </c>
      <c r="O2289" t="s">
        <v>40</v>
      </c>
      <c r="P2289">
        <v>10560</v>
      </c>
      <c r="T2289" s="3" t="str">
        <f t="shared" si="71"/>
        <v>.</v>
      </c>
      <c r="U2289" s="3" t="str">
        <f>IF(AND(R2289&lt;&gt;"_U",N2289&lt;&gt;9999,N2289&lt;&gt;999,L2289&lt;&gt;"Median"),IFERROR(VLOOKUP(A2289,'LBA Total'!A:P,16,0),"."),".")</f>
        <v>.</v>
      </c>
    </row>
    <row r="2290" spans="1:21" x14ac:dyDescent="0.3">
      <c r="A2290" s="1" t="str">
        <f t="shared" si="70"/>
        <v>2023|ÅŒrÄkei Local Board Area|$200,001 or more</v>
      </c>
      <c r="B2290" t="s">
        <v>18</v>
      </c>
      <c r="C2290" t="s">
        <v>19</v>
      </c>
      <c r="D2290" t="s">
        <v>20</v>
      </c>
      <c r="E2290" t="s">
        <v>21</v>
      </c>
      <c r="F2290">
        <v>2023</v>
      </c>
      <c r="G2290">
        <v>2023</v>
      </c>
      <c r="H2290">
        <v>7614</v>
      </c>
      <c r="I2290" t="s">
        <v>124</v>
      </c>
      <c r="J2290">
        <v>99</v>
      </c>
      <c r="K2290" t="s">
        <v>23</v>
      </c>
      <c r="L2290">
        <v>8</v>
      </c>
      <c r="M2290" t="s">
        <v>27</v>
      </c>
      <c r="N2290">
        <v>999</v>
      </c>
      <c r="O2290" t="s">
        <v>42</v>
      </c>
      <c r="P2290">
        <v>0</v>
      </c>
      <c r="T2290" s="3" t="str">
        <f t="shared" si="71"/>
        <v>.</v>
      </c>
      <c r="U2290" s="3" t="str">
        <f>IF(AND(R2290&lt;&gt;"_U",N2290&lt;&gt;9999,N2290&lt;&gt;999,L2290&lt;&gt;"Median"),IFERROR(VLOOKUP(A2290,'LBA Total'!A:P,16,0),"."),".")</f>
        <v>.</v>
      </c>
    </row>
    <row r="2291" spans="1:21" x14ac:dyDescent="0.3">
      <c r="A2291" s="1" t="str">
        <f t="shared" si="70"/>
        <v>2023|ÅŒrÄkei Local Board Area|$200,001 or more</v>
      </c>
      <c r="B2291" t="s">
        <v>18</v>
      </c>
      <c r="C2291" t="s">
        <v>19</v>
      </c>
      <c r="D2291" t="s">
        <v>20</v>
      </c>
      <c r="E2291" t="s">
        <v>21</v>
      </c>
      <c r="F2291">
        <v>2023</v>
      </c>
      <c r="G2291">
        <v>2023</v>
      </c>
      <c r="H2291">
        <v>7614</v>
      </c>
      <c r="I2291" t="s">
        <v>124</v>
      </c>
      <c r="J2291">
        <v>99</v>
      </c>
      <c r="K2291" t="s">
        <v>23</v>
      </c>
      <c r="L2291">
        <v>8</v>
      </c>
      <c r="M2291" t="s">
        <v>27</v>
      </c>
      <c r="N2291">
        <v>7777</v>
      </c>
      <c r="O2291" t="s">
        <v>37</v>
      </c>
      <c r="P2291">
        <v>10560</v>
      </c>
      <c r="T2291" s="3">
        <f t="shared" si="71"/>
        <v>100</v>
      </c>
      <c r="U2291" s="3">
        <f>IF(AND(R2291&lt;&gt;"_U",N2291&lt;&gt;9999,N2291&lt;&gt;999,L2291&lt;&gt;"Median"),IFERROR(VLOOKUP(A2291,'LBA Total'!A:P,16,0),"."),".")</f>
        <v>10560</v>
      </c>
    </row>
    <row r="2292" spans="1:21" x14ac:dyDescent="0.3">
      <c r="A2292" s="1" t="str">
        <f t="shared" si="70"/>
        <v>2023|ÅŒrÄkei Local Board Area|$200,001 or more</v>
      </c>
      <c r="B2292" t="s">
        <v>18</v>
      </c>
      <c r="C2292" t="s">
        <v>19</v>
      </c>
      <c r="D2292" t="s">
        <v>20</v>
      </c>
      <c r="E2292" t="s">
        <v>21</v>
      </c>
      <c r="F2292">
        <v>2023</v>
      </c>
      <c r="G2292">
        <v>2023</v>
      </c>
      <c r="H2292">
        <v>7614</v>
      </c>
      <c r="I2292" t="s">
        <v>124</v>
      </c>
      <c r="J2292">
        <v>99</v>
      </c>
      <c r="K2292" t="s">
        <v>23</v>
      </c>
      <c r="L2292">
        <v>8</v>
      </c>
      <c r="M2292" t="s">
        <v>27</v>
      </c>
      <c r="N2292">
        <v>3</v>
      </c>
      <c r="O2292" t="s">
        <v>25</v>
      </c>
      <c r="P2292">
        <v>3534</v>
      </c>
      <c r="T2292" s="3">
        <f t="shared" si="71"/>
        <v>33.47</v>
      </c>
      <c r="U2292" s="3">
        <f>IF(AND(R2292&lt;&gt;"_U",N2292&lt;&gt;9999,N2292&lt;&gt;999,L2292&lt;&gt;"Median"),IFERROR(VLOOKUP(A2292,'LBA Total'!A:P,16,0),"."),".")</f>
        <v>10560</v>
      </c>
    </row>
    <row r="2293" spans="1:21" x14ac:dyDescent="0.3">
      <c r="A2293" s="1" t="str">
        <f t="shared" si="70"/>
        <v>2023|ÅŒrÄkei Local Board Area|$200,001 or more</v>
      </c>
      <c r="B2293" t="s">
        <v>18</v>
      </c>
      <c r="C2293" t="s">
        <v>19</v>
      </c>
      <c r="D2293" t="s">
        <v>20</v>
      </c>
      <c r="E2293" t="s">
        <v>21</v>
      </c>
      <c r="F2293">
        <v>2023</v>
      </c>
      <c r="G2293">
        <v>2023</v>
      </c>
      <c r="H2293">
        <v>7614</v>
      </c>
      <c r="I2293" t="s">
        <v>124</v>
      </c>
      <c r="J2293">
        <v>99</v>
      </c>
      <c r="K2293" t="s">
        <v>23</v>
      </c>
      <c r="L2293">
        <v>8</v>
      </c>
      <c r="M2293" t="s">
        <v>27</v>
      </c>
      <c r="N2293">
        <v>2</v>
      </c>
      <c r="O2293" t="s">
        <v>28</v>
      </c>
      <c r="P2293">
        <v>2199</v>
      </c>
      <c r="T2293" s="3">
        <f t="shared" si="71"/>
        <v>20.82</v>
      </c>
      <c r="U2293" s="3">
        <f>IF(AND(R2293&lt;&gt;"_U",N2293&lt;&gt;9999,N2293&lt;&gt;999,L2293&lt;&gt;"Median"),IFERROR(VLOOKUP(A2293,'LBA Total'!A:P,16,0),"."),".")</f>
        <v>10560</v>
      </c>
    </row>
    <row r="2294" spans="1:21" x14ac:dyDescent="0.3">
      <c r="A2294" s="1" t="str">
        <f t="shared" si="70"/>
        <v>2023|ÅŒrÄkei Local Board Area|Total stated - total household income</v>
      </c>
      <c r="B2294" t="s">
        <v>18</v>
      </c>
      <c r="C2294" t="s">
        <v>19</v>
      </c>
      <c r="D2294" t="s">
        <v>20</v>
      </c>
      <c r="E2294" t="s">
        <v>21</v>
      </c>
      <c r="F2294">
        <v>2023</v>
      </c>
      <c r="G2294">
        <v>2023</v>
      </c>
      <c r="H2294">
        <v>7614</v>
      </c>
      <c r="I2294" t="s">
        <v>124</v>
      </c>
      <c r="J2294">
        <v>99</v>
      </c>
      <c r="K2294" t="s">
        <v>23</v>
      </c>
      <c r="L2294">
        <v>77</v>
      </c>
      <c r="M2294" t="s">
        <v>32</v>
      </c>
      <c r="N2294">
        <v>999</v>
      </c>
      <c r="O2294" t="s">
        <v>42</v>
      </c>
      <c r="P2294">
        <v>0</v>
      </c>
      <c r="T2294" s="3" t="str">
        <f t="shared" si="71"/>
        <v>.</v>
      </c>
      <c r="U2294" s="3" t="str">
        <f>IF(AND(R2294&lt;&gt;"_U",N2294&lt;&gt;9999,N2294&lt;&gt;999,L2294&lt;&gt;"Median"),IFERROR(VLOOKUP(A2294,'LBA Total'!A:P,16,0),"."),".")</f>
        <v>.</v>
      </c>
    </row>
    <row r="2295" spans="1:21" x14ac:dyDescent="0.3">
      <c r="A2295" s="1" t="str">
        <f t="shared" si="70"/>
        <v>2023|ÅŒrÄkei Local Board Area|Total stated - total household income</v>
      </c>
      <c r="B2295" t="s">
        <v>18</v>
      </c>
      <c r="C2295" t="s">
        <v>19</v>
      </c>
      <c r="D2295" t="s">
        <v>20</v>
      </c>
      <c r="E2295" t="s">
        <v>21</v>
      </c>
      <c r="F2295">
        <v>2023</v>
      </c>
      <c r="G2295">
        <v>2023</v>
      </c>
      <c r="H2295">
        <v>7614</v>
      </c>
      <c r="I2295" t="s">
        <v>124</v>
      </c>
      <c r="J2295">
        <v>99</v>
      </c>
      <c r="K2295" t="s">
        <v>23</v>
      </c>
      <c r="L2295">
        <v>77</v>
      </c>
      <c r="M2295" t="s">
        <v>32</v>
      </c>
      <c r="N2295">
        <v>7777</v>
      </c>
      <c r="O2295" t="s">
        <v>37</v>
      </c>
      <c r="P2295">
        <v>29748</v>
      </c>
      <c r="T2295" s="3">
        <f t="shared" si="71"/>
        <v>100</v>
      </c>
      <c r="U2295" s="3">
        <f>IF(AND(R2295&lt;&gt;"_U",N2295&lt;&gt;9999,N2295&lt;&gt;999,L2295&lt;&gt;"Median"),IFERROR(VLOOKUP(A2295,'LBA Total'!A:P,16,0),"."),".")</f>
        <v>29748</v>
      </c>
    </row>
    <row r="2296" spans="1:21" x14ac:dyDescent="0.3">
      <c r="A2296" s="1" t="str">
        <f t="shared" si="70"/>
        <v>2023|ÅŒrÄkei Local Board Area|Total stated - total household income</v>
      </c>
      <c r="B2296" t="s">
        <v>18</v>
      </c>
      <c r="C2296" t="s">
        <v>19</v>
      </c>
      <c r="D2296" t="s">
        <v>20</v>
      </c>
      <c r="E2296" t="s">
        <v>21</v>
      </c>
      <c r="F2296">
        <v>2023</v>
      </c>
      <c r="G2296">
        <v>2023</v>
      </c>
      <c r="H2296">
        <v>7614</v>
      </c>
      <c r="I2296" t="s">
        <v>124</v>
      </c>
      <c r="J2296">
        <v>99</v>
      </c>
      <c r="K2296" t="s">
        <v>23</v>
      </c>
      <c r="L2296">
        <v>77</v>
      </c>
      <c r="M2296" t="s">
        <v>32</v>
      </c>
      <c r="N2296">
        <v>3</v>
      </c>
      <c r="O2296" t="s">
        <v>25</v>
      </c>
      <c r="P2296">
        <v>7098</v>
      </c>
      <c r="T2296" s="3">
        <f t="shared" si="71"/>
        <v>23.86</v>
      </c>
      <c r="U2296" s="3">
        <f>IF(AND(R2296&lt;&gt;"_U",N2296&lt;&gt;9999,N2296&lt;&gt;999,L2296&lt;&gt;"Median"),IFERROR(VLOOKUP(A2296,'LBA Total'!A:P,16,0),"."),".")</f>
        <v>29748</v>
      </c>
    </row>
    <row r="2297" spans="1:21" x14ac:dyDescent="0.3">
      <c r="A2297" s="1" t="str">
        <f t="shared" si="70"/>
        <v>2023|ÅŒrÄkei Local Board Area|Total stated - total household income</v>
      </c>
      <c r="B2297" t="s">
        <v>18</v>
      </c>
      <c r="C2297" t="s">
        <v>19</v>
      </c>
      <c r="D2297" t="s">
        <v>20</v>
      </c>
      <c r="E2297" t="s">
        <v>21</v>
      </c>
      <c r="F2297">
        <v>2023</v>
      </c>
      <c r="G2297">
        <v>2023</v>
      </c>
      <c r="H2297">
        <v>7614</v>
      </c>
      <c r="I2297" t="s">
        <v>124</v>
      </c>
      <c r="J2297">
        <v>99</v>
      </c>
      <c r="K2297" t="s">
        <v>23</v>
      </c>
      <c r="L2297">
        <v>77</v>
      </c>
      <c r="M2297" t="s">
        <v>32</v>
      </c>
      <c r="N2297">
        <v>1</v>
      </c>
      <c r="O2297" t="s">
        <v>33</v>
      </c>
      <c r="P2297">
        <v>13404</v>
      </c>
      <c r="T2297" s="3">
        <f t="shared" si="71"/>
        <v>45.06</v>
      </c>
      <c r="U2297" s="3">
        <f>IF(AND(R2297&lt;&gt;"_U",N2297&lt;&gt;9999,N2297&lt;&gt;999,L2297&lt;&gt;"Median"),IFERROR(VLOOKUP(A2297,'LBA Total'!A:P,16,0),"."),".")</f>
        <v>29748</v>
      </c>
    </row>
    <row r="2298" spans="1:21" x14ac:dyDescent="0.3">
      <c r="A2298" s="1" t="str">
        <f t="shared" si="70"/>
        <v>2023|ÅŒrÄkei Local Board Area|Total stated - total household income</v>
      </c>
      <c r="B2298" t="s">
        <v>18</v>
      </c>
      <c r="C2298" t="s">
        <v>19</v>
      </c>
      <c r="D2298" t="s">
        <v>20</v>
      </c>
      <c r="E2298" t="s">
        <v>21</v>
      </c>
      <c r="F2298">
        <v>2023</v>
      </c>
      <c r="G2298">
        <v>2023</v>
      </c>
      <c r="H2298">
        <v>7614</v>
      </c>
      <c r="I2298" t="s">
        <v>124</v>
      </c>
      <c r="J2298">
        <v>99</v>
      </c>
      <c r="K2298" t="s">
        <v>23</v>
      </c>
      <c r="L2298">
        <v>77</v>
      </c>
      <c r="M2298" t="s">
        <v>32</v>
      </c>
      <c r="N2298">
        <v>9999</v>
      </c>
      <c r="O2298" t="s">
        <v>40</v>
      </c>
      <c r="P2298">
        <v>29751</v>
      </c>
      <c r="T2298" s="3" t="str">
        <f t="shared" si="71"/>
        <v>.</v>
      </c>
      <c r="U2298" s="3" t="str">
        <f>IF(AND(R2298&lt;&gt;"_U",N2298&lt;&gt;9999,N2298&lt;&gt;999,L2298&lt;&gt;"Median"),IFERROR(VLOOKUP(A2298,'LBA Total'!A:P,16,0),"."),".")</f>
        <v>.</v>
      </c>
    </row>
    <row r="2299" spans="1:21" x14ac:dyDescent="0.3">
      <c r="A2299" s="1" t="str">
        <f t="shared" si="70"/>
        <v>2023|ÅŒrÄkei Local Board Area|Total stated - total household income</v>
      </c>
      <c r="B2299" t="s">
        <v>18</v>
      </c>
      <c r="C2299" t="s">
        <v>19</v>
      </c>
      <c r="D2299" t="s">
        <v>20</v>
      </c>
      <c r="E2299" t="s">
        <v>21</v>
      </c>
      <c r="F2299">
        <v>2023</v>
      </c>
      <c r="G2299">
        <v>2023</v>
      </c>
      <c r="H2299">
        <v>7614</v>
      </c>
      <c r="I2299" t="s">
        <v>124</v>
      </c>
      <c r="J2299">
        <v>99</v>
      </c>
      <c r="K2299" t="s">
        <v>23</v>
      </c>
      <c r="L2299">
        <v>77</v>
      </c>
      <c r="M2299" t="s">
        <v>32</v>
      </c>
      <c r="N2299">
        <v>2</v>
      </c>
      <c r="O2299" t="s">
        <v>28</v>
      </c>
      <c r="P2299">
        <v>9246</v>
      </c>
      <c r="T2299" s="3">
        <f t="shared" si="71"/>
        <v>31.08</v>
      </c>
      <c r="U2299" s="3">
        <f>IF(AND(R2299&lt;&gt;"_U",N2299&lt;&gt;9999,N2299&lt;&gt;999,L2299&lt;&gt;"Median"),IFERROR(VLOOKUP(A2299,'LBA Total'!A:P,16,0),"."),".")</f>
        <v>29748</v>
      </c>
    </row>
    <row r="2300" spans="1:21" x14ac:dyDescent="0.3">
      <c r="A2300" s="1" t="str">
        <f t="shared" si="70"/>
        <v>2023|ÅŒrÄkei Local Board Area|Total - total household income</v>
      </c>
      <c r="B2300" t="s">
        <v>18</v>
      </c>
      <c r="C2300" t="s">
        <v>19</v>
      </c>
      <c r="D2300" t="s">
        <v>20</v>
      </c>
      <c r="E2300" t="s">
        <v>21</v>
      </c>
      <c r="F2300">
        <v>2023</v>
      </c>
      <c r="G2300">
        <v>2023</v>
      </c>
      <c r="H2300">
        <v>7614</v>
      </c>
      <c r="I2300" t="s">
        <v>124</v>
      </c>
      <c r="J2300">
        <v>99</v>
      </c>
      <c r="K2300" t="s">
        <v>23</v>
      </c>
      <c r="L2300">
        <v>99</v>
      </c>
      <c r="M2300" t="s">
        <v>48</v>
      </c>
      <c r="N2300">
        <v>9999</v>
      </c>
      <c r="O2300" t="s">
        <v>40</v>
      </c>
      <c r="P2300">
        <v>30357</v>
      </c>
      <c r="T2300" s="3" t="str">
        <f t="shared" si="71"/>
        <v>.</v>
      </c>
      <c r="U2300" s="3" t="str">
        <f>IF(AND(R2300&lt;&gt;"_U",N2300&lt;&gt;9999,N2300&lt;&gt;999,L2300&lt;&gt;"Median"),IFERROR(VLOOKUP(A2300,'LBA Total'!A:P,16,0),"."),".")</f>
        <v>.</v>
      </c>
    </row>
    <row r="2301" spans="1:21" x14ac:dyDescent="0.3">
      <c r="A2301" s="1" t="str">
        <f t="shared" si="70"/>
        <v>2023|ÅŒrÄkei Local Board Area|Total - total household income</v>
      </c>
      <c r="B2301" t="s">
        <v>18</v>
      </c>
      <c r="C2301" t="s">
        <v>19</v>
      </c>
      <c r="D2301" t="s">
        <v>20</v>
      </c>
      <c r="E2301" t="s">
        <v>21</v>
      </c>
      <c r="F2301">
        <v>2023</v>
      </c>
      <c r="G2301">
        <v>2023</v>
      </c>
      <c r="H2301">
        <v>7614</v>
      </c>
      <c r="I2301" t="s">
        <v>124</v>
      </c>
      <c r="J2301">
        <v>99</v>
      </c>
      <c r="K2301" t="s">
        <v>23</v>
      </c>
      <c r="L2301">
        <v>99</v>
      </c>
      <c r="M2301" t="s">
        <v>48</v>
      </c>
      <c r="N2301">
        <v>2</v>
      </c>
      <c r="O2301" t="s">
        <v>28</v>
      </c>
      <c r="P2301">
        <v>9543</v>
      </c>
      <c r="T2301" s="3">
        <f t="shared" si="71"/>
        <v>31.44</v>
      </c>
      <c r="U2301" s="3">
        <f>IF(AND(R2301&lt;&gt;"_U",N2301&lt;&gt;9999,N2301&lt;&gt;999,L2301&lt;&gt;"Median"),IFERROR(VLOOKUP(A2301,'LBA Total'!A:P,16,0),"."),".")</f>
        <v>30354</v>
      </c>
    </row>
    <row r="2302" spans="1:21" x14ac:dyDescent="0.3">
      <c r="A2302" s="1" t="str">
        <f t="shared" si="70"/>
        <v>2023|ÅŒrÄkei Local Board Area|Total - total household income</v>
      </c>
      <c r="B2302" t="s">
        <v>18</v>
      </c>
      <c r="C2302" t="s">
        <v>19</v>
      </c>
      <c r="D2302" t="s">
        <v>20</v>
      </c>
      <c r="E2302" t="s">
        <v>21</v>
      </c>
      <c r="F2302">
        <v>2023</v>
      </c>
      <c r="G2302">
        <v>2023</v>
      </c>
      <c r="H2302">
        <v>7614</v>
      </c>
      <c r="I2302" t="s">
        <v>124</v>
      </c>
      <c r="J2302">
        <v>99</v>
      </c>
      <c r="K2302" t="s">
        <v>23</v>
      </c>
      <c r="L2302">
        <v>99</v>
      </c>
      <c r="M2302" t="s">
        <v>48</v>
      </c>
      <c r="N2302">
        <v>3</v>
      </c>
      <c r="O2302" t="s">
        <v>25</v>
      </c>
      <c r="P2302">
        <v>7209</v>
      </c>
      <c r="T2302" s="3">
        <f t="shared" si="71"/>
        <v>23.75</v>
      </c>
      <c r="U2302" s="3">
        <f>IF(AND(R2302&lt;&gt;"_U",N2302&lt;&gt;9999,N2302&lt;&gt;999,L2302&lt;&gt;"Median"),IFERROR(VLOOKUP(A2302,'LBA Total'!A:P,16,0),"."),".")</f>
        <v>30354</v>
      </c>
    </row>
    <row r="2303" spans="1:21" x14ac:dyDescent="0.3">
      <c r="A2303" s="1" t="str">
        <f t="shared" si="70"/>
        <v>2023|ÅŒrÄkei Local Board Area|Total - total household income</v>
      </c>
      <c r="B2303" t="s">
        <v>18</v>
      </c>
      <c r="C2303" t="s">
        <v>19</v>
      </c>
      <c r="D2303" t="s">
        <v>20</v>
      </c>
      <c r="E2303" t="s">
        <v>21</v>
      </c>
      <c r="F2303">
        <v>2023</v>
      </c>
      <c r="G2303">
        <v>2023</v>
      </c>
      <c r="H2303">
        <v>7614</v>
      </c>
      <c r="I2303" t="s">
        <v>124</v>
      </c>
      <c r="J2303">
        <v>99</v>
      </c>
      <c r="K2303" t="s">
        <v>23</v>
      </c>
      <c r="L2303">
        <v>99</v>
      </c>
      <c r="M2303" t="s">
        <v>48</v>
      </c>
      <c r="N2303">
        <v>7777</v>
      </c>
      <c r="O2303" t="s">
        <v>37</v>
      </c>
      <c r="P2303">
        <v>30354</v>
      </c>
      <c r="T2303" s="3">
        <f t="shared" si="71"/>
        <v>100</v>
      </c>
      <c r="U2303" s="3">
        <f>IF(AND(R2303&lt;&gt;"_U",N2303&lt;&gt;9999,N2303&lt;&gt;999,L2303&lt;&gt;"Median"),IFERROR(VLOOKUP(A2303,'LBA Total'!A:P,16,0),"."),".")</f>
        <v>30354</v>
      </c>
    </row>
    <row r="2304" spans="1:21" x14ac:dyDescent="0.3">
      <c r="A2304" s="1" t="str">
        <f t="shared" si="70"/>
        <v>2023|ÅŒrÄkei Local Board Area|Total - total household income</v>
      </c>
      <c r="B2304" t="s">
        <v>18</v>
      </c>
      <c r="C2304" t="s">
        <v>19</v>
      </c>
      <c r="D2304" t="s">
        <v>20</v>
      </c>
      <c r="E2304" t="s">
        <v>21</v>
      </c>
      <c r="F2304">
        <v>2023</v>
      </c>
      <c r="G2304">
        <v>2023</v>
      </c>
      <c r="H2304">
        <v>7614</v>
      </c>
      <c r="I2304" t="s">
        <v>124</v>
      </c>
      <c r="J2304">
        <v>99</v>
      </c>
      <c r="K2304" t="s">
        <v>23</v>
      </c>
      <c r="L2304">
        <v>99</v>
      </c>
      <c r="M2304" t="s">
        <v>48</v>
      </c>
      <c r="N2304">
        <v>1</v>
      </c>
      <c r="O2304" t="s">
        <v>33</v>
      </c>
      <c r="P2304">
        <v>13602</v>
      </c>
      <c r="T2304" s="3">
        <f t="shared" si="71"/>
        <v>44.81</v>
      </c>
      <c r="U2304" s="3">
        <f>IF(AND(R2304&lt;&gt;"_U",N2304&lt;&gt;9999,N2304&lt;&gt;999,L2304&lt;&gt;"Median"),IFERROR(VLOOKUP(A2304,'LBA Total'!A:P,16,0),"."),".")</f>
        <v>30354</v>
      </c>
    </row>
    <row r="2305" spans="1:21" x14ac:dyDescent="0.3">
      <c r="A2305" s="1" t="str">
        <f t="shared" si="70"/>
        <v>2023|ÅŒrÄkei Local Board Area|Total - total household income</v>
      </c>
      <c r="B2305" t="s">
        <v>18</v>
      </c>
      <c r="C2305" t="s">
        <v>19</v>
      </c>
      <c r="D2305" t="s">
        <v>20</v>
      </c>
      <c r="E2305" t="s">
        <v>21</v>
      </c>
      <c r="F2305">
        <v>2023</v>
      </c>
      <c r="G2305">
        <v>2023</v>
      </c>
      <c r="H2305">
        <v>7614</v>
      </c>
      <c r="I2305" t="s">
        <v>124</v>
      </c>
      <c r="J2305">
        <v>99</v>
      </c>
      <c r="K2305" t="s">
        <v>23</v>
      </c>
      <c r="L2305">
        <v>99</v>
      </c>
      <c r="M2305" t="s">
        <v>48</v>
      </c>
      <c r="N2305">
        <v>999</v>
      </c>
      <c r="O2305" t="s">
        <v>42</v>
      </c>
      <c r="P2305">
        <v>0</v>
      </c>
      <c r="T2305" s="3" t="str">
        <f t="shared" si="71"/>
        <v>.</v>
      </c>
      <c r="U2305" s="3" t="str">
        <f>IF(AND(R2305&lt;&gt;"_U",N2305&lt;&gt;9999,N2305&lt;&gt;999,L2305&lt;&gt;"Median"),IFERROR(VLOOKUP(A2305,'LBA Total'!A:P,16,0),"."),".")</f>
        <v>.</v>
      </c>
    </row>
    <row r="2306" spans="1:21" x14ac:dyDescent="0.3">
      <c r="A2306" s="1" t="str">
        <f t="shared" si="70"/>
        <v>2023|ÅŒrÄkei Local Board Area|Median ($) - total household income</v>
      </c>
      <c r="B2306" t="s">
        <v>18</v>
      </c>
      <c r="C2306" t="s">
        <v>19</v>
      </c>
      <c r="D2306" t="s">
        <v>20</v>
      </c>
      <c r="E2306" t="s">
        <v>21</v>
      </c>
      <c r="F2306">
        <v>2023</v>
      </c>
      <c r="G2306">
        <v>2023</v>
      </c>
      <c r="H2306">
        <v>7614</v>
      </c>
      <c r="I2306" t="s">
        <v>124</v>
      </c>
      <c r="J2306">
        <v>99</v>
      </c>
      <c r="K2306" t="s">
        <v>23</v>
      </c>
      <c r="L2306" t="s">
        <v>56</v>
      </c>
      <c r="M2306" t="s">
        <v>57</v>
      </c>
      <c r="N2306">
        <v>9999</v>
      </c>
      <c r="O2306" t="s">
        <v>40</v>
      </c>
      <c r="P2306">
        <v>148700</v>
      </c>
      <c r="T2306" s="3" t="str">
        <f t="shared" si="71"/>
        <v>.</v>
      </c>
      <c r="U2306" s="3" t="str">
        <f>IF(AND(R2306&lt;&gt;"_U",N2306&lt;&gt;9999,N2306&lt;&gt;999,L2306&lt;&gt;"Median"),IFERROR(VLOOKUP(A2306,'LBA Total'!A:P,16,0),"."),".")</f>
        <v>.</v>
      </c>
    </row>
    <row r="2307" spans="1:21" x14ac:dyDescent="0.3">
      <c r="A2307" s="1" t="str">
        <f t="shared" ref="A2307:A2370" si="72">G2307&amp;"|"&amp;I2307&amp;"|"&amp;M2307</f>
        <v>2023|ÅŒrÄkei Local Board Area|Median ($) - total household income</v>
      </c>
      <c r="B2307" t="s">
        <v>18</v>
      </c>
      <c r="C2307" t="s">
        <v>19</v>
      </c>
      <c r="D2307" t="s">
        <v>20</v>
      </c>
      <c r="E2307" t="s">
        <v>21</v>
      </c>
      <c r="F2307">
        <v>2023</v>
      </c>
      <c r="G2307">
        <v>2023</v>
      </c>
      <c r="H2307">
        <v>7614</v>
      </c>
      <c r="I2307" t="s">
        <v>124</v>
      </c>
      <c r="J2307">
        <v>99</v>
      </c>
      <c r="K2307" t="s">
        <v>23</v>
      </c>
      <c r="L2307" t="s">
        <v>56</v>
      </c>
      <c r="M2307" t="s">
        <v>57</v>
      </c>
      <c r="N2307">
        <v>999</v>
      </c>
      <c r="O2307" t="s">
        <v>42</v>
      </c>
      <c r="R2307" t="s">
        <v>61</v>
      </c>
      <c r="S2307" t="s">
        <v>62</v>
      </c>
      <c r="T2307" s="3" t="str">
        <f t="shared" ref="T2307:T2370" si="73">IF(AND(R2307&lt;&gt;"_U",R2307&lt;&gt;"c",N2307&lt;&gt;999,N2307&lt;&gt;9999,L2307&lt;&gt;"Median"),IFERROR((ROUND(P2307/U2307*100,2)),"."),".")</f>
        <v>.</v>
      </c>
      <c r="U2307" s="3" t="str">
        <f>IF(AND(R2307&lt;&gt;"_U",N2307&lt;&gt;9999,N2307&lt;&gt;999,L2307&lt;&gt;"Median"),IFERROR(VLOOKUP(A2307,'LBA Total'!A:P,16,0),"."),".")</f>
        <v>.</v>
      </c>
    </row>
    <row r="2308" spans="1:21" x14ac:dyDescent="0.3">
      <c r="A2308" s="1" t="str">
        <f t="shared" si="72"/>
        <v>2023|ÅŒrÄkei Local Board Area|Median ($) - total household income</v>
      </c>
      <c r="B2308" t="s">
        <v>18</v>
      </c>
      <c r="C2308" t="s">
        <v>19</v>
      </c>
      <c r="D2308" t="s">
        <v>20</v>
      </c>
      <c r="E2308" t="s">
        <v>21</v>
      </c>
      <c r="F2308">
        <v>2023</v>
      </c>
      <c r="G2308">
        <v>2023</v>
      </c>
      <c r="H2308">
        <v>7614</v>
      </c>
      <c r="I2308" t="s">
        <v>124</v>
      </c>
      <c r="J2308">
        <v>99</v>
      </c>
      <c r="K2308" t="s">
        <v>23</v>
      </c>
      <c r="L2308" t="s">
        <v>56</v>
      </c>
      <c r="M2308" t="s">
        <v>57</v>
      </c>
      <c r="N2308">
        <v>7777</v>
      </c>
      <c r="O2308" t="s">
        <v>37</v>
      </c>
      <c r="P2308">
        <v>148700</v>
      </c>
      <c r="T2308" s="3" t="str">
        <f t="shared" si="73"/>
        <v>.</v>
      </c>
      <c r="U2308" s="3" t="str">
        <f>IF(AND(R2308&lt;&gt;"_U",N2308&lt;&gt;9999,N2308&lt;&gt;999,L2308&lt;&gt;"Median"),IFERROR(VLOOKUP(A2308,'LBA Total'!A:P,16,0),"."),".")</f>
        <v>.</v>
      </c>
    </row>
    <row r="2309" spans="1:21" x14ac:dyDescent="0.3">
      <c r="A2309" s="1" t="str">
        <f t="shared" si="72"/>
        <v>2023|ÅŒrÄkei Local Board Area|Median ($) - total household income</v>
      </c>
      <c r="B2309" t="s">
        <v>18</v>
      </c>
      <c r="C2309" t="s">
        <v>19</v>
      </c>
      <c r="D2309" t="s">
        <v>20</v>
      </c>
      <c r="E2309" t="s">
        <v>21</v>
      </c>
      <c r="F2309">
        <v>2023</v>
      </c>
      <c r="G2309">
        <v>2023</v>
      </c>
      <c r="H2309">
        <v>7614</v>
      </c>
      <c r="I2309" t="s">
        <v>124</v>
      </c>
      <c r="J2309">
        <v>99</v>
      </c>
      <c r="K2309" t="s">
        <v>23</v>
      </c>
      <c r="L2309" t="s">
        <v>56</v>
      </c>
      <c r="M2309" t="s">
        <v>57</v>
      </c>
      <c r="N2309">
        <v>3</v>
      </c>
      <c r="O2309" t="s">
        <v>25</v>
      </c>
      <c r="P2309">
        <v>199100</v>
      </c>
      <c r="T2309" s="3" t="str">
        <f t="shared" si="73"/>
        <v>.</v>
      </c>
      <c r="U2309" s="3" t="str">
        <f>IF(AND(R2309&lt;&gt;"_U",N2309&lt;&gt;9999,N2309&lt;&gt;999,L2309&lt;&gt;"Median"),IFERROR(VLOOKUP(A2309,'LBA Total'!A:P,16,0),"."),".")</f>
        <v>.</v>
      </c>
    </row>
    <row r="2310" spans="1:21" x14ac:dyDescent="0.3">
      <c r="A2310" s="1" t="str">
        <f t="shared" si="72"/>
        <v>2023|ÅŒrÄkei Local Board Area|Median ($) - total household income</v>
      </c>
      <c r="B2310" t="s">
        <v>18</v>
      </c>
      <c r="C2310" t="s">
        <v>19</v>
      </c>
      <c r="D2310" t="s">
        <v>20</v>
      </c>
      <c r="E2310" t="s">
        <v>21</v>
      </c>
      <c r="F2310">
        <v>2023</v>
      </c>
      <c r="G2310">
        <v>2023</v>
      </c>
      <c r="H2310">
        <v>7614</v>
      </c>
      <c r="I2310" t="s">
        <v>124</v>
      </c>
      <c r="J2310">
        <v>99</v>
      </c>
      <c r="K2310" t="s">
        <v>23</v>
      </c>
      <c r="L2310" t="s">
        <v>56</v>
      </c>
      <c r="M2310" t="s">
        <v>57</v>
      </c>
      <c r="N2310">
        <v>1</v>
      </c>
      <c r="O2310" t="s">
        <v>33</v>
      </c>
      <c r="P2310">
        <v>150300</v>
      </c>
      <c r="T2310" s="3" t="str">
        <f t="shared" si="73"/>
        <v>.</v>
      </c>
      <c r="U2310" s="3" t="str">
        <f>IF(AND(R2310&lt;&gt;"_U",N2310&lt;&gt;9999,N2310&lt;&gt;999,L2310&lt;&gt;"Median"),IFERROR(VLOOKUP(A2310,'LBA Total'!A:P,16,0),"."),".")</f>
        <v>.</v>
      </c>
    </row>
    <row r="2311" spans="1:21" x14ac:dyDescent="0.3">
      <c r="A2311" s="1" t="str">
        <f t="shared" si="72"/>
        <v>2023|ÅŒrÄkei Local Board Area|Median ($) - total household income</v>
      </c>
      <c r="B2311" t="s">
        <v>18</v>
      </c>
      <c r="C2311" t="s">
        <v>19</v>
      </c>
      <c r="D2311" t="s">
        <v>20</v>
      </c>
      <c r="E2311" t="s">
        <v>21</v>
      </c>
      <c r="F2311">
        <v>2023</v>
      </c>
      <c r="G2311">
        <v>2023</v>
      </c>
      <c r="H2311">
        <v>7614</v>
      </c>
      <c r="I2311" t="s">
        <v>124</v>
      </c>
      <c r="J2311">
        <v>99</v>
      </c>
      <c r="K2311" t="s">
        <v>23</v>
      </c>
      <c r="L2311" t="s">
        <v>56</v>
      </c>
      <c r="M2311" t="s">
        <v>57</v>
      </c>
      <c r="N2311">
        <v>2</v>
      </c>
      <c r="O2311" t="s">
        <v>28</v>
      </c>
      <c r="P2311">
        <v>124800</v>
      </c>
      <c r="T2311" s="3" t="str">
        <f t="shared" si="73"/>
        <v>.</v>
      </c>
      <c r="U2311" s="3" t="str">
        <f>IF(AND(R2311&lt;&gt;"_U",N2311&lt;&gt;9999,N2311&lt;&gt;999,L2311&lt;&gt;"Median"),IFERROR(VLOOKUP(A2311,'LBA Total'!A:P,16,0),"."),".")</f>
        <v>.</v>
      </c>
    </row>
    <row r="2312" spans="1:21" x14ac:dyDescent="0.3">
      <c r="A2312" s="1" t="str">
        <f t="shared" si="72"/>
        <v>2023|Maungakiekie-TÄmaki Local Board Area|$20,000 or less</v>
      </c>
      <c r="B2312" t="s">
        <v>18</v>
      </c>
      <c r="C2312" t="s">
        <v>19</v>
      </c>
      <c r="D2312" t="s">
        <v>20</v>
      </c>
      <c r="E2312" t="s">
        <v>21</v>
      </c>
      <c r="F2312">
        <v>2023</v>
      </c>
      <c r="G2312">
        <v>2023</v>
      </c>
      <c r="H2312">
        <v>7615</v>
      </c>
      <c r="I2312" t="s">
        <v>82</v>
      </c>
      <c r="J2312">
        <v>99</v>
      </c>
      <c r="K2312" t="s">
        <v>23</v>
      </c>
      <c r="L2312">
        <v>1</v>
      </c>
      <c r="M2312" t="s">
        <v>39</v>
      </c>
      <c r="N2312">
        <v>1</v>
      </c>
      <c r="O2312" t="s">
        <v>33</v>
      </c>
      <c r="P2312">
        <v>321</v>
      </c>
      <c r="T2312" s="3">
        <f t="shared" si="73"/>
        <v>17.48</v>
      </c>
      <c r="U2312" s="3">
        <f>IF(AND(R2312&lt;&gt;"_U",N2312&lt;&gt;9999,N2312&lt;&gt;999,L2312&lt;&gt;"Median"),IFERROR(VLOOKUP(A2312,'LBA Total'!A:P,16,0),"."),".")</f>
        <v>1836</v>
      </c>
    </row>
    <row r="2313" spans="1:21" x14ac:dyDescent="0.3">
      <c r="A2313" s="1" t="str">
        <f t="shared" si="72"/>
        <v>2023|Maungakiekie-TÄmaki Local Board Area|$20,000 or less</v>
      </c>
      <c r="B2313" t="s">
        <v>18</v>
      </c>
      <c r="C2313" t="s">
        <v>19</v>
      </c>
      <c r="D2313" t="s">
        <v>20</v>
      </c>
      <c r="E2313" t="s">
        <v>21</v>
      </c>
      <c r="F2313">
        <v>2023</v>
      </c>
      <c r="G2313">
        <v>2023</v>
      </c>
      <c r="H2313">
        <v>7615</v>
      </c>
      <c r="I2313" t="s">
        <v>82</v>
      </c>
      <c r="J2313">
        <v>99</v>
      </c>
      <c r="K2313" t="s">
        <v>23</v>
      </c>
      <c r="L2313">
        <v>1</v>
      </c>
      <c r="M2313" t="s">
        <v>39</v>
      </c>
      <c r="N2313">
        <v>2</v>
      </c>
      <c r="O2313" t="s">
        <v>28</v>
      </c>
      <c r="P2313">
        <v>1443</v>
      </c>
      <c r="T2313" s="3">
        <f t="shared" si="73"/>
        <v>78.59</v>
      </c>
      <c r="U2313" s="3">
        <f>IF(AND(R2313&lt;&gt;"_U",N2313&lt;&gt;9999,N2313&lt;&gt;999,L2313&lt;&gt;"Median"),IFERROR(VLOOKUP(A2313,'LBA Total'!A:P,16,0),"."),".")</f>
        <v>1836</v>
      </c>
    </row>
    <row r="2314" spans="1:21" x14ac:dyDescent="0.3">
      <c r="A2314" s="1" t="str">
        <f t="shared" si="72"/>
        <v>2023|Maungakiekie-TÄmaki Local Board Area|$20,000 or less</v>
      </c>
      <c r="B2314" t="s">
        <v>18</v>
      </c>
      <c r="C2314" t="s">
        <v>19</v>
      </c>
      <c r="D2314" t="s">
        <v>20</v>
      </c>
      <c r="E2314" t="s">
        <v>21</v>
      </c>
      <c r="F2314">
        <v>2023</v>
      </c>
      <c r="G2314">
        <v>2023</v>
      </c>
      <c r="H2314">
        <v>7615</v>
      </c>
      <c r="I2314" t="s">
        <v>82</v>
      </c>
      <c r="J2314">
        <v>99</v>
      </c>
      <c r="K2314" t="s">
        <v>23</v>
      </c>
      <c r="L2314">
        <v>1</v>
      </c>
      <c r="M2314" t="s">
        <v>39</v>
      </c>
      <c r="N2314">
        <v>3</v>
      </c>
      <c r="O2314" t="s">
        <v>25</v>
      </c>
      <c r="P2314">
        <v>72</v>
      </c>
      <c r="T2314" s="3">
        <f t="shared" si="73"/>
        <v>3.92</v>
      </c>
      <c r="U2314" s="3">
        <f>IF(AND(R2314&lt;&gt;"_U",N2314&lt;&gt;9999,N2314&lt;&gt;999,L2314&lt;&gt;"Median"),IFERROR(VLOOKUP(A2314,'LBA Total'!A:P,16,0),"."),".")</f>
        <v>1836</v>
      </c>
    </row>
    <row r="2315" spans="1:21" x14ac:dyDescent="0.3">
      <c r="A2315" s="1" t="str">
        <f t="shared" si="72"/>
        <v>2023|Maungakiekie-TÄmaki Local Board Area|$20,000 or less</v>
      </c>
      <c r="B2315" t="s">
        <v>18</v>
      </c>
      <c r="C2315" t="s">
        <v>19</v>
      </c>
      <c r="D2315" t="s">
        <v>20</v>
      </c>
      <c r="E2315" t="s">
        <v>21</v>
      </c>
      <c r="F2315">
        <v>2023</v>
      </c>
      <c r="G2315">
        <v>2023</v>
      </c>
      <c r="H2315">
        <v>7615</v>
      </c>
      <c r="I2315" t="s">
        <v>82</v>
      </c>
      <c r="J2315">
        <v>99</v>
      </c>
      <c r="K2315" t="s">
        <v>23</v>
      </c>
      <c r="L2315">
        <v>1</v>
      </c>
      <c r="M2315" t="s">
        <v>39</v>
      </c>
      <c r="N2315">
        <v>7777</v>
      </c>
      <c r="O2315" t="s">
        <v>37</v>
      </c>
      <c r="P2315">
        <v>1836</v>
      </c>
      <c r="T2315" s="3">
        <f t="shared" si="73"/>
        <v>100</v>
      </c>
      <c r="U2315" s="3">
        <f>IF(AND(R2315&lt;&gt;"_U",N2315&lt;&gt;9999,N2315&lt;&gt;999,L2315&lt;&gt;"Median"),IFERROR(VLOOKUP(A2315,'LBA Total'!A:P,16,0),"."),".")</f>
        <v>1836</v>
      </c>
    </row>
    <row r="2316" spans="1:21" x14ac:dyDescent="0.3">
      <c r="A2316" s="1" t="str">
        <f t="shared" si="72"/>
        <v>2023|Maungakiekie-TÄmaki Local Board Area|$20,000 or less</v>
      </c>
      <c r="B2316" t="s">
        <v>18</v>
      </c>
      <c r="C2316" t="s">
        <v>19</v>
      </c>
      <c r="D2316" t="s">
        <v>20</v>
      </c>
      <c r="E2316" t="s">
        <v>21</v>
      </c>
      <c r="F2316">
        <v>2023</v>
      </c>
      <c r="G2316">
        <v>2023</v>
      </c>
      <c r="H2316">
        <v>7615</v>
      </c>
      <c r="I2316" t="s">
        <v>82</v>
      </c>
      <c r="J2316">
        <v>99</v>
      </c>
      <c r="K2316" t="s">
        <v>23</v>
      </c>
      <c r="L2316">
        <v>1</v>
      </c>
      <c r="M2316" t="s">
        <v>39</v>
      </c>
      <c r="N2316">
        <v>9999</v>
      </c>
      <c r="O2316" t="s">
        <v>40</v>
      </c>
      <c r="P2316">
        <v>1836</v>
      </c>
      <c r="T2316" s="3" t="str">
        <f t="shared" si="73"/>
        <v>.</v>
      </c>
      <c r="U2316" s="3" t="str">
        <f>IF(AND(R2316&lt;&gt;"_U",N2316&lt;&gt;9999,N2316&lt;&gt;999,L2316&lt;&gt;"Median"),IFERROR(VLOOKUP(A2316,'LBA Total'!A:P,16,0),"."),".")</f>
        <v>.</v>
      </c>
    </row>
    <row r="2317" spans="1:21" x14ac:dyDescent="0.3">
      <c r="A2317" s="1" t="str">
        <f t="shared" si="72"/>
        <v>2023|Maungakiekie-TÄmaki Local Board Area|$20,000 or less</v>
      </c>
      <c r="B2317" t="s">
        <v>18</v>
      </c>
      <c r="C2317" t="s">
        <v>19</v>
      </c>
      <c r="D2317" t="s">
        <v>20</v>
      </c>
      <c r="E2317" t="s">
        <v>21</v>
      </c>
      <c r="F2317">
        <v>2023</v>
      </c>
      <c r="G2317">
        <v>2023</v>
      </c>
      <c r="H2317">
        <v>7615</v>
      </c>
      <c r="I2317" t="s">
        <v>82</v>
      </c>
      <c r="J2317">
        <v>99</v>
      </c>
      <c r="K2317" t="s">
        <v>23</v>
      </c>
      <c r="L2317">
        <v>1</v>
      </c>
      <c r="M2317" t="s">
        <v>39</v>
      </c>
      <c r="N2317">
        <v>999</v>
      </c>
      <c r="O2317" t="s">
        <v>42</v>
      </c>
      <c r="P2317">
        <v>0</v>
      </c>
      <c r="T2317" s="3" t="str">
        <f t="shared" si="73"/>
        <v>.</v>
      </c>
      <c r="U2317" s="3" t="str">
        <f>IF(AND(R2317&lt;&gt;"_U",N2317&lt;&gt;9999,N2317&lt;&gt;999,L2317&lt;&gt;"Median"),IFERROR(VLOOKUP(A2317,'LBA Total'!A:P,16,0),"."),".")</f>
        <v>.</v>
      </c>
    </row>
    <row r="2318" spans="1:21" x14ac:dyDescent="0.3">
      <c r="A2318" s="1" t="str">
        <f t="shared" si="72"/>
        <v>2023|Maungakiekie-TÄmaki Local Board Area|$20,001-$30,000</v>
      </c>
      <c r="B2318" t="s">
        <v>18</v>
      </c>
      <c r="C2318" t="s">
        <v>19</v>
      </c>
      <c r="D2318" t="s">
        <v>20</v>
      </c>
      <c r="E2318" t="s">
        <v>21</v>
      </c>
      <c r="F2318">
        <v>2023</v>
      </c>
      <c r="G2318">
        <v>2023</v>
      </c>
      <c r="H2318">
        <v>7615</v>
      </c>
      <c r="I2318" t="s">
        <v>82</v>
      </c>
      <c r="J2318">
        <v>99</v>
      </c>
      <c r="K2318" t="s">
        <v>23</v>
      </c>
      <c r="L2318">
        <v>2</v>
      </c>
      <c r="M2318" t="s">
        <v>24</v>
      </c>
      <c r="N2318">
        <v>3</v>
      </c>
      <c r="O2318" t="s">
        <v>25</v>
      </c>
      <c r="P2318">
        <v>105</v>
      </c>
      <c r="T2318" s="3">
        <f t="shared" si="73"/>
        <v>5.93</v>
      </c>
      <c r="U2318" s="3">
        <f>IF(AND(R2318&lt;&gt;"_U",N2318&lt;&gt;9999,N2318&lt;&gt;999,L2318&lt;&gt;"Median"),IFERROR(VLOOKUP(A2318,'LBA Total'!A:P,16,0),"."),".")</f>
        <v>1770</v>
      </c>
    </row>
    <row r="2319" spans="1:21" x14ac:dyDescent="0.3">
      <c r="A2319" s="1" t="str">
        <f t="shared" si="72"/>
        <v>2023|Maungakiekie-TÄmaki Local Board Area|$20,001-$30,000</v>
      </c>
      <c r="B2319" t="s">
        <v>18</v>
      </c>
      <c r="C2319" t="s">
        <v>19</v>
      </c>
      <c r="D2319" t="s">
        <v>20</v>
      </c>
      <c r="E2319" t="s">
        <v>21</v>
      </c>
      <c r="F2319">
        <v>2023</v>
      </c>
      <c r="G2319">
        <v>2023</v>
      </c>
      <c r="H2319">
        <v>7615</v>
      </c>
      <c r="I2319" t="s">
        <v>82</v>
      </c>
      <c r="J2319">
        <v>99</v>
      </c>
      <c r="K2319" t="s">
        <v>23</v>
      </c>
      <c r="L2319">
        <v>2</v>
      </c>
      <c r="M2319" t="s">
        <v>24</v>
      </c>
      <c r="N2319">
        <v>999</v>
      </c>
      <c r="O2319" t="s">
        <v>42</v>
      </c>
      <c r="P2319">
        <v>0</v>
      </c>
      <c r="T2319" s="3" t="str">
        <f t="shared" si="73"/>
        <v>.</v>
      </c>
      <c r="U2319" s="3" t="str">
        <f>IF(AND(R2319&lt;&gt;"_U",N2319&lt;&gt;9999,N2319&lt;&gt;999,L2319&lt;&gt;"Median"),IFERROR(VLOOKUP(A2319,'LBA Total'!A:P,16,0),"."),".")</f>
        <v>.</v>
      </c>
    </row>
    <row r="2320" spans="1:21" x14ac:dyDescent="0.3">
      <c r="A2320" s="1" t="str">
        <f t="shared" si="72"/>
        <v>2023|Maungakiekie-TÄmaki Local Board Area|$20,001-$30,000</v>
      </c>
      <c r="B2320" t="s">
        <v>18</v>
      </c>
      <c r="C2320" t="s">
        <v>19</v>
      </c>
      <c r="D2320" t="s">
        <v>20</v>
      </c>
      <c r="E2320" t="s">
        <v>21</v>
      </c>
      <c r="F2320">
        <v>2023</v>
      </c>
      <c r="G2320">
        <v>2023</v>
      </c>
      <c r="H2320">
        <v>7615</v>
      </c>
      <c r="I2320" t="s">
        <v>82</v>
      </c>
      <c r="J2320">
        <v>99</v>
      </c>
      <c r="K2320" t="s">
        <v>23</v>
      </c>
      <c r="L2320">
        <v>2</v>
      </c>
      <c r="M2320" t="s">
        <v>24</v>
      </c>
      <c r="N2320">
        <v>7777</v>
      </c>
      <c r="O2320" t="s">
        <v>37</v>
      </c>
      <c r="P2320">
        <v>1770</v>
      </c>
      <c r="T2320" s="3">
        <f t="shared" si="73"/>
        <v>100</v>
      </c>
      <c r="U2320" s="3">
        <f>IF(AND(R2320&lt;&gt;"_U",N2320&lt;&gt;9999,N2320&lt;&gt;999,L2320&lt;&gt;"Median"),IFERROR(VLOOKUP(A2320,'LBA Total'!A:P,16,0),"."),".")</f>
        <v>1770</v>
      </c>
    </row>
    <row r="2321" spans="1:21" x14ac:dyDescent="0.3">
      <c r="A2321" s="1" t="str">
        <f t="shared" si="72"/>
        <v>2023|Maungakiekie-TÄmaki Local Board Area|$20,001-$30,000</v>
      </c>
      <c r="B2321" t="s">
        <v>18</v>
      </c>
      <c r="C2321" t="s">
        <v>19</v>
      </c>
      <c r="D2321" t="s">
        <v>20</v>
      </c>
      <c r="E2321" t="s">
        <v>21</v>
      </c>
      <c r="F2321">
        <v>2023</v>
      </c>
      <c r="G2321">
        <v>2023</v>
      </c>
      <c r="H2321">
        <v>7615</v>
      </c>
      <c r="I2321" t="s">
        <v>82</v>
      </c>
      <c r="J2321">
        <v>99</v>
      </c>
      <c r="K2321" t="s">
        <v>23</v>
      </c>
      <c r="L2321">
        <v>2</v>
      </c>
      <c r="M2321" t="s">
        <v>24</v>
      </c>
      <c r="N2321">
        <v>9999</v>
      </c>
      <c r="O2321" t="s">
        <v>40</v>
      </c>
      <c r="P2321">
        <v>1770</v>
      </c>
      <c r="T2321" s="3" t="str">
        <f t="shared" si="73"/>
        <v>.</v>
      </c>
      <c r="U2321" s="3" t="str">
        <f>IF(AND(R2321&lt;&gt;"_U",N2321&lt;&gt;9999,N2321&lt;&gt;999,L2321&lt;&gt;"Median"),IFERROR(VLOOKUP(A2321,'LBA Total'!A:P,16,0),"."),".")</f>
        <v>.</v>
      </c>
    </row>
    <row r="2322" spans="1:21" x14ac:dyDescent="0.3">
      <c r="A2322" s="1" t="str">
        <f t="shared" si="72"/>
        <v>2023|Maungakiekie-TÄmaki Local Board Area|$20,001-$30,000</v>
      </c>
      <c r="B2322" t="s">
        <v>18</v>
      </c>
      <c r="C2322" t="s">
        <v>19</v>
      </c>
      <c r="D2322" t="s">
        <v>20</v>
      </c>
      <c r="E2322" t="s">
        <v>21</v>
      </c>
      <c r="F2322">
        <v>2023</v>
      </c>
      <c r="G2322">
        <v>2023</v>
      </c>
      <c r="H2322">
        <v>7615</v>
      </c>
      <c r="I2322" t="s">
        <v>82</v>
      </c>
      <c r="J2322">
        <v>99</v>
      </c>
      <c r="K2322" t="s">
        <v>23</v>
      </c>
      <c r="L2322">
        <v>2</v>
      </c>
      <c r="M2322" t="s">
        <v>24</v>
      </c>
      <c r="N2322">
        <v>1</v>
      </c>
      <c r="O2322" t="s">
        <v>33</v>
      </c>
      <c r="P2322">
        <v>666</v>
      </c>
      <c r="T2322" s="3">
        <f t="shared" si="73"/>
        <v>37.630000000000003</v>
      </c>
      <c r="U2322" s="3">
        <f>IF(AND(R2322&lt;&gt;"_U",N2322&lt;&gt;9999,N2322&lt;&gt;999,L2322&lt;&gt;"Median"),IFERROR(VLOOKUP(A2322,'LBA Total'!A:P,16,0),"."),".")</f>
        <v>1770</v>
      </c>
    </row>
    <row r="2323" spans="1:21" x14ac:dyDescent="0.3">
      <c r="A2323" s="1" t="str">
        <f t="shared" si="72"/>
        <v>2023|Maungakiekie-TÄmaki Local Board Area|$20,001-$30,000</v>
      </c>
      <c r="B2323" t="s">
        <v>18</v>
      </c>
      <c r="C2323" t="s">
        <v>19</v>
      </c>
      <c r="D2323" t="s">
        <v>20</v>
      </c>
      <c r="E2323" t="s">
        <v>21</v>
      </c>
      <c r="F2323">
        <v>2023</v>
      </c>
      <c r="G2323">
        <v>2023</v>
      </c>
      <c r="H2323">
        <v>7615</v>
      </c>
      <c r="I2323" t="s">
        <v>82</v>
      </c>
      <c r="J2323">
        <v>99</v>
      </c>
      <c r="K2323" t="s">
        <v>23</v>
      </c>
      <c r="L2323">
        <v>2</v>
      </c>
      <c r="M2323" t="s">
        <v>24</v>
      </c>
      <c r="N2323">
        <v>2</v>
      </c>
      <c r="O2323" t="s">
        <v>28</v>
      </c>
      <c r="P2323">
        <v>999</v>
      </c>
      <c r="T2323" s="3">
        <f t="shared" si="73"/>
        <v>56.44</v>
      </c>
      <c r="U2323" s="3">
        <f>IF(AND(R2323&lt;&gt;"_U",N2323&lt;&gt;9999,N2323&lt;&gt;999,L2323&lt;&gt;"Median"),IFERROR(VLOOKUP(A2323,'LBA Total'!A:P,16,0),"."),".")</f>
        <v>1770</v>
      </c>
    </row>
    <row r="2324" spans="1:21" x14ac:dyDescent="0.3">
      <c r="A2324" s="1" t="str">
        <f t="shared" si="72"/>
        <v>2023|Maungakiekie-TÄmaki Local Board Area|$30,001-$50,000</v>
      </c>
      <c r="B2324" t="s">
        <v>18</v>
      </c>
      <c r="C2324" t="s">
        <v>19</v>
      </c>
      <c r="D2324" t="s">
        <v>20</v>
      </c>
      <c r="E2324" t="s">
        <v>21</v>
      </c>
      <c r="F2324">
        <v>2023</v>
      </c>
      <c r="G2324">
        <v>2023</v>
      </c>
      <c r="H2324">
        <v>7615</v>
      </c>
      <c r="I2324" t="s">
        <v>82</v>
      </c>
      <c r="J2324">
        <v>99</v>
      </c>
      <c r="K2324" t="s">
        <v>23</v>
      </c>
      <c r="L2324">
        <v>3</v>
      </c>
      <c r="M2324" t="s">
        <v>45</v>
      </c>
      <c r="N2324">
        <v>2</v>
      </c>
      <c r="O2324" t="s">
        <v>28</v>
      </c>
      <c r="P2324">
        <v>1584</v>
      </c>
      <c r="T2324" s="3">
        <f t="shared" si="73"/>
        <v>60.55</v>
      </c>
      <c r="U2324" s="3">
        <f>IF(AND(R2324&lt;&gt;"_U",N2324&lt;&gt;9999,N2324&lt;&gt;999,L2324&lt;&gt;"Median"),IFERROR(VLOOKUP(A2324,'LBA Total'!A:P,16,0),"."),".")</f>
        <v>2616</v>
      </c>
    </row>
    <row r="2325" spans="1:21" x14ac:dyDescent="0.3">
      <c r="A2325" s="1" t="str">
        <f t="shared" si="72"/>
        <v>2023|Maungakiekie-TÄmaki Local Board Area|$30,001-$50,000</v>
      </c>
      <c r="B2325" t="s">
        <v>18</v>
      </c>
      <c r="C2325" t="s">
        <v>19</v>
      </c>
      <c r="D2325" t="s">
        <v>20</v>
      </c>
      <c r="E2325" t="s">
        <v>21</v>
      </c>
      <c r="F2325">
        <v>2023</v>
      </c>
      <c r="G2325">
        <v>2023</v>
      </c>
      <c r="H2325">
        <v>7615</v>
      </c>
      <c r="I2325" t="s">
        <v>82</v>
      </c>
      <c r="J2325">
        <v>99</v>
      </c>
      <c r="K2325" t="s">
        <v>23</v>
      </c>
      <c r="L2325">
        <v>3</v>
      </c>
      <c r="M2325" t="s">
        <v>45</v>
      </c>
      <c r="N2325">
        <v>7777</v>
      </c>
      <c r="O2325" t="s">
        <v>37</v>
      </c>
      <c r="P2325">
        <v>2616</v>
      </c>
      <c r="T2325" s="3">
        <f t="shared" si="73"/>
        <v>100</v>
      </c>
      <c r="U2325" s="3">
        <f>IF(AND(R2325&lt;&gt;"_U",N2325&lt;&gt;9999,N2325&lt;&gt;999,L2325&lt;&gt;"Median"),IFERROR(VLOOKUP(A2325,'LBA Total'!A:P,16,0),"."),".")</f>
        <v>2616</v>
      </c>
    </row>
    <row r="2326" spans="1:21" x14ac:dyDescent="0.3">
      <c r="A2326" s="1" t="str">
        <f t="shared" si="72"/>
        <v>2023|Maungakiekie-TÄmaki Local Board Area|$30,001-$50,000</v>
      </c>
      <c r="B2326" t="s">
        <v>18</v>
      </c>
      <c r="C2326" t="s">
        <v>19</v>
      </c>
      <c r="D2326" t="s">
        <v>20</v>
      </c>
      <c r="E2326" t="s">
        <v>21</v>
      </c>
      <c r="F2326">
        <v>2023</v>
      </c>
      <c r="G2326">
        <v>2023</v>
      </c>
      <c r="H2326">
        <v>7615</v>
      </c>
      <c r="I2326" t="s">
        <v>82</v>
      </c>
      <c r="J2326">
        <v>99</v>
      </c>
      <c r="K2326" t="s">
        <v>23</v>
      </c>
      <c r="L2326">
        <v>3</v>
      </c>
      <c r="M2326" t="s">
        <v>45</v>
      </c>
      <c r="N2326">
        <v>3</v>
      </c>
      <c r="O2326" t="s">
        <v>25</v>
      </c>
      <c r="P2326">
        <v>150</v>
      </c>
      <c r="T2326" s="3">
        <f t="shared" si="73"/>
        <v>5.73</v>
      </c>
      <c r="U2326" s="3">
        <f>IF(AND(R2326&lt;&gt;"_U",N2326&lt;&gt;9999,N2326&lt;&gt;999,L2326&lt;&gt;"Median"),IFERROR(VLOOKUP(A2326,'LBA Total'!A:P,16,0),"."),".")</f>
        <v>2616</v>
      </c>
    </row>
    <row r="2327" spans="1:21" x14ac:dyDescent="0.3">
      <c r="A2327" s="1" t="str">
        <f t="shared" si="72"/>
        <v>2023|Maungakiekie-TÄmaki Local Board Area|$30,001-$50,000</v>
      </c>
      <c r="B2327" t="s">
        <v>18</v>
      </c>
      <c r="C2327" t="s">
        <v>19</v>
      </c>
      <c r="D2327" t="s">
        <v>20</v>
      </c>
      <c r="E2327" t="s">
        <v>21</v>
      </c>
      <c r="F2327">
        <v>2023</v>
      </c>
      <c r="G2327">
        <v>2023</v>
      </c>
      <c r="H2327">
        <v>7615</v>
      </c>
      <c r="I2327" t="s">
        <v>82</v>
      </c>
      <c r="J2327">
        <v>99</v>
      </c>
      <c r="K2327" t="s">
        <v>23</v>
      </c>
      <c r="L2327">
        <v>3</v>
      </c>
      <c r="M2327" t="s">
        <v>45</v>
      </c>
      <c r="N2327">
        <v>999</v>
      </c>
      <c r="O2327" t="s">
        <v>42</v>
      </c>
      <c r="P2327">
        <v>0</v>
      </c>
      <c r="T2327" s="3" t="str">
        <f t="shared" si="73"/>
        <v>.</v>
      </c>
      <c r="U2327" s="3" t="str">
        <f>IF(AND(R2327&lt;&gt;"_U",N2327&lt;&gt;9999,N2327&lt;&gt;999,L2327&lt;&gt;"Median"),IFERROR(VLOOKUP(A2327,'LBA Total'!A:P,16,0),"."),".")</f>
        <v>.</v>
      </c>
    </row>
    <row r="2328" spans="1:21" x14ac:dyDescent="0.3">
      <c r="A2328" s="1" t="str">
        <f t="shared" si="72"/>
        <v>2023|Maungakiekie-TÄmaki Local Board Area|$30,001-$50,000</v>
      </c>
      <c r="B2328" t="s">
        <v>18</v>
      </c>
      <c r="C2328" t="s">
        <v>19</v>
      </c>
      <c r="D2328" t="s">
        <v>20</v>
      </c>
      <c r="E2328" t="s">
        <v>21</v>
      </c>
      <c r="F2328">
        <v>2023</v>
      </c>
      <c r="G2328">
        <v>2023</v>
      </c>
      <c r="H2328">
        <v>7615</v>
      </c>
      <c r="I2328" t="s">
        <v>82</v>
      </c>
      <c r="J2328">
        <v>99</v>
      </c>
      <c r="K2328" t="s">
        <v>23</v>
      </c>
      <c r="L2328">
        <v>3</v>
      </c>
      <c r="M2328" t="s">
        <v>45</v>
      </c>
      <c r="N2328">
        <v>9999</v>
      </c>
      <c r="O2328" t="s">
        <v>40</v>
      </c>
      <c r="P2328">
        <v>2616</v>
      </c>
      <c r="T2328" s="3" t="str">
        <f t="shared" si="73"/>
        <v>.</v>
      </c>
      <c r="U2328" s="3" t="str">
        <f>IF(AND(R2328&lt;&gt;"_U",N2328&lt;&gt;9999,N2328&lt;&gt;999,L2328&lt;&gt;"Median"),IFERROR(VLOOKUP(A2328,'LBA Total'!A:P,16,0),"."),".")</f>
        <v>.</v>
      </c>
    </row>
    <row r="2329" spans="1:21" x14ac:dyDescent="0.3">
      <c r="A2329" s="1" t="str">
        <f t="shared" si="72"/>
        <v>2023|Maungakiekie-TÄmaki Local Board Area|$30,001-$50,000</v>
      </c>
      <c r="B2329" t="s">
        <v>18</v>
      </c>
      <c r="C2329" t="s">
        <v>19</v>
      </c>
      <c r="D2329" t="s">
        <v>20</v>
      </c>
      <c r="E2329" t="s">
        <v>21</v>
      </c>
      <c r="F2329">
        <v>2023</v>
      </c>
      <c r="G2329">
        <v>2023</v>
      </c>
      <c r="H2329">
        <v>7615</v>
      </c>
      <c r="I2329" t="s">
        <v>82</v>
      </c>
      <c r="J2329">
        <v>99</v>
      </c>
      <c r="K2329" t="s">
        <v>23</v>
      </c>
      <c r="L2329">
        <v>3</v>
      </c>
      <c r="M2329" t="s">
        <v>45</v>
      </c>
      <c r="N2329">
        <v>1</v>
      </c>
      <c r="O2329" t="s">
        <v>33</v>
      </c>
      <c r="P2329">
        <v>879</v>
      </c>
      <c r="T2329" s="3">
        <f t="shared" si="73"/>
        <v>33.6</v>
      </c>
      <c r="U2329" s="3">
        <f>IF(AND(R2329&lt;&gt;"_U",N2329&lt;&gt;9999,N2329&lt;&gt;999,L2329&lt;&gt;"Median"),IFERROR(VLOOKUP(A2329,'LBA Total'!A:P,16,0),"."),".")</f>
        <v>2616</v>
      </c>
    </row>
    <row r="2330" spans="1:21" x14ac:dyDescent="0.3">
      <c r="A2330" s="1" t="str">
        <f t="shared" si="72"/>
        <v>2023|Maungakiekie-TÄmaki Local Board Area|$50,001-$70,000</v>
      </c>
      <c r="B2330" t="s">
        <v>18</v>
      </c>
      <c r="C2330" t="s">
        <v>19</v>
      </c>
      <c r="D2330" t="s">
        <v>20</v>
      </c>
      <c r="E2330" t="s">
        <v>21</v>
      </c>
      <c r="F2330">
        <v>2023</v>
      </c>
      <c r="G2330">
        <v>2023</v>
      </c>
      <c r="H2330">
        <v>7615</v>
      </c>
      <c r="I2330" t="s">
        <v>82</v>
      </c>
      <c r="J2330">
        <v>99</v>
      </c>
      <c r="K2330" t="s">
        <v>23</v>
      </c>
      <c r="L2330">
        <v>4</v>
      </c>
      <c r="M2330" t="s">
        <v>36</v>
      </c>
      <c r="N2330">
        <v>9999</v>
      </c>
      <c r="O2330" t="s">
        <v>40</v>
      </c>
      <c r="P2330">
        <v>2283</v>
      </c>
      <c r="T2330" s="3" t="str">
        <f t="shared" si="73"/>
        <v>.</v>
      </c>
      <c r="U2330" s="3" t="str">
        <f>IF(AND(R2330&lt;&gt;"_U",N2330&lt;&gt;9999,N2330&lt;&gt;999,L2330&lt;&gt;"Median"),IFERROR(VLOOKUP(A2330,'LBA Total'!A:P,16,0),"."),".")</f>
        <v>.</v>
      </c>
    </row>
    <row r="2331" spans="1:21" x14ac:dyDescent="0.3">
      <c r="A2331" s="1" t="str">
        <f t="shared" si="72"/>
        <v>2023|Maungakiekie-TÄmaki Local Board Area|$50,001-$70,000</v>
      </c>
      <c r="B2331" t="s">
        <v>18</v>
      </c>
      <c r="C2331" t="s">
        <v>19</v>
      </c>
      <c r="D2331" t="s">
        <v>20</v>
      </c>
      <c r="E2331" t="s">
        <v>21</v>
      </c>
      <c r="F2331">
        <v>2023</v>
      </c>
      <c r="G2331">
        <v>2023</v>
      </c>
      <c r="H2331">
        <v>7615</v>
      </c>
      <c r="I2331" t="s">
        <v>82</v>
      </c>
      <c r="J2331">
        <v>99</v>
      </c>
      <c r="K2331" t="s">
        <v>23</v>
      </c>
      <c r="L2331">
        <v>4</v>
      </c>
      <c r="M2331" t="s">
        <v>36</v>
      </c>
      <c r="N2331">
        <v>1</v>
      </c>
      <c r="O2331" t="s">
        <v>33</v>
      </c>
      <c r="P2331">
        <v>717</v>
      </c>
      <c r="T2331" s="3">
        <f t="shared" si="73"/>
        <v>31.41</v>
      </c>
      <c r="U2331" s="3">
        <f>IF(AND(R2331&lt;&gt;"_U",N2331&lt;&gt;9999,N2331&lt;&gt;999,L2331&lt;&gt;"Median"),IFERROR(VLOOKUP(A2331,'LBA Total'!A:P,16,0),"."),".")</f>
        <v>2283</v>
      </c>
    </row>
    <row r="2332" spans="1:21" x14ac:dyDescent="0.3">
      <c r="A2332" s="1" t="str">
        <f t="shared" si="72"/>
        <v>2023|Maungakiekie-TÄmaki Local Board Area|$50,001-$70,000</v>
      </c>
      <c r="B2332" t="s">
        <v>18</v>
      </c>
      <c r="C2332" t="s">
        <v>19</v>
      </c>
      <c r="D2332" t="s">
        <v>20</v>
      </c>
      <c r="E2332" t="s">
        <v>21</v>
      </c>
      <c r="F2332">
        <v>2023</v>
      </c>
      <c r="G2332">
        <v>2023</v>
      </c>
      <c r="H2332">
        <v>7615</v>
      </c>
      <c r="I2332" t="s">
        <v>82</v>
      </c>
      <c r="J2332">
        <v>99</v>
      </c>
      <c r="K2332" t="s">
        <v>23</v>
      </c>
      <c r="L2332">
        <v>4</v>
      </c>
      <c r="M2332" t="s">
        <v>36</v>
      </c>
      <c r="N2332">
        <v>2</v>
      </c>
      <c r="O2332" t="s">
        <v>28</v>
      </c>
      <c r="P2332">
        <v>1434</v>
      </c>
      <c r="T2332" s="3">
        <f t="shared" si="73"/>
        <v>62.81</v>
      </c>
      <c r="U2332" s="3">
        <f>IF(AND(R2332&lt;&gt;"_U",N2332&lt;&gt;9999,N2332&lt;&gt;999,L2332&lt;&gt;"Median"),IFERROR(VLOOKUP(A2332,'LBA Total'!A:P,16,0),"."),".")</f>
        <v>2283</v>
      </c>
    </row>
    <row r="2333" spans="1:21" x14ac:dyDescent="0.3">
      <c r="A2333" s="1" t="str">
        <f t="shared" si="72"/>
        <v>2023|Maungakiekie-TÄmaki Local Board Area|$50,001-$70,000</v>
      </c>
      <c r="B2333" t="s">
        <v>18</v>
      </c>
      <c r="C2333" t="s">
        <v>19</v>
      </c>
      <c r="D2333" t="s">
        <v>20</v>
      </c>
      <c r="E2333" t="s">
        <v>21</v>
      </c>
      <c r="F2333">
        <v>2023</v>
      </c>
      <c r="G2333">
        <v>2023</v>
      </c>
      <c r="H2333">
        <v>7615</v>
      </c>
      <c r="I2333" t="s">
        <v>82</v>
      </c>
      <c r="J2333">
        <v>99</v>
      </c>
      <c r="K2333" t="s">
        <v>23</v>
      </c>
      <c r="L2333">
        <v>4</v>
      </c>
      <c r="M2333" t="s">
        <v>36</v>
      </c>
      <c r="N2333">
        <v>3</v>
      </c>
      <c r="O2333" t="s">
        <v>25</v>
      </c>
      <c r="P2333">
        <v>132</v>
      </c>
      <c r="T2333" s="3">
        <f t="shared" si="73"/>
        <v>5.78</v>
      </c>
      <c r="U2333" s="3">
        <f>IF(AND(R2333&lt;&gt;"_U",N2333&lt;&gt;9999,N2333&lt;&gt;999,L2333&lt;&gt;"Median"),IFERROR(VLOOKUP(A2333,'LBA Total'!A:P,16,0),"."),".")</f>
        <v>2283</v>
      </c>
    </row>
    <row r="2334" spans="1:21" x14ac:dyDescent="0.3">
      <c r="A2334" s="1" t="str">
        <f t="shared" si="72"/>
        <v>2023|Maungakiekie-TÄmaki Local Board Area|$50,001-$70,000</v>
      </c>
      <c r="B2334" t="s">
        <v>18</v>
      </c>
      <c r="C2334" t="s">
        <v>19</v>
      </c>
      <c r="D2334" t="s">
        <v>20</v>
      </c>
      <c r="E2334" t="s">
        <v>21</v>
      </c>
      <c r="F2334">
        <v>2023</v>
      </c>
      <c r="G2334">
        <v>2023</v>
      </c>
      <c r="H2334">
        <v>7615</v>
      </c>
      <c r="I2334" t="s">
        <v>82</v>
      </c>
      <c r="J2334">
        <v>99</v>
      </c>
      <c r="K2334" t="s">
        <v>23</v>
      </c>
      <c r="L2334">
        <v>4</v>
      </c>
      <c r="M2334" t="s">
        <v>36</v>
      </c>
      <c r="N2334">
        <v>7777</v>
      </c>
      <c r="O2334" t="s">
        <v>37</v>
      </c>
      <c r="P2334">
        <v>2283</v>
      </c>
      <c r="T2334" s="3">
        <f t="shared" si="73"/>
        <v>100</v>
      </c>
      <c r="U2334" s="3">
        <f>IF(AND(R2334&lt;&gt;"_U",N2334&lt;&gt;9999,N2334&lt;&gt;999,L2334&lt;&gt;"Median"),IFERROR(VLOOKUP(A2334,'LBA Total'!A:P,16,0),"."),".")</f>
        <v>2283</v>
      </c>
    </row>
    <row r="2335" spans="1:21" x14ac:dyDescent="0.3">
      <c r="A2335" s="1" t="str">
        <f t="shared" si="72"/>
        <v>2023|Maungakiekie-TÄmaki Local Board Area|$50,001-$70,000</v>
      </c>
      <c r="B2335" t="s">
        <v>18</v>
      </c>
      <c r="C2335" t="s">
        <v>19</v>
      </c>
      <c r="D2335" t="s">
        <v>20</v>
      </c>
      <c r="E2335" t="s">
        <v>21</v>
      </c>
      <c r="F2335">
        <v>2023</v>
      </c>
      <c r="G2335">
        <v>2023</v>
      </c>
      <c r="H2335">
        <v>7615</v>
      </c>
      <c r="I2335" t="s">
        <v>82</v>
      </c>
      <c r="J2335">
        <v>99</v>
      </c>
      <c r="K2335" t="s">
        <v>23</v>
      </c>
      <c r="L2335">
        <v>4</v>
      </c>
      <c r="M2335" t="s">
        <v>36</v>
      </c>
      <c r="N2335">
        <v>999</v>
      </c>
      <c r="O2335" t="s">
        <v>42</v>
      </c>
      <c r="P2335">
        <v>0</v>
      </c>
      <c r="T2335" s="3" t="str">
        <f t="shared" si="73"/>
        <v>.</v>
      </c>
      <c r="U2335" s="3" t="str">
        <f>IF(AND(R2335&lt;&gt;"_U",N2335&lt;&gt;9999,N2335&lt;&gt;999,L2335&lt;&gt;"Median"),IFERROR(VLOOKUP(A2335,'LBA Total'!A:P,16,0),"."),".")</f>
        <v>.</v>
      </c>
    </row>
    <row r="2336" spans="1:21" x14ac:dyDescent="0.3">
      <c r="A2336" s="1" t="str">
        <f t="shared" si="72"/>
        <v>2023|Maungakiekie-TÄmaki Local Board Area|$70,001-$100,000</v>
      </c>
      <c r="B2336" t="s">
        <v>18</v>
      </c>
      <c r="C2336" t="s">
        <v>19</v>
      </c>
      <c r="D2336" t="s">
        <v>20</v>
      </c>
      <c r="E2336" t="s">
        <v>21</v>
      </c>
      <c r="F2336">
        <v>2023</v>
      </c>
      <c r="G2336">
        <v>2023</v>
      </c>
      <c r="H2336">
        <v>7615</v>
      </c>
      <c r="I2336" t="s">
        <v>82</v>
      </c>
      <c r="J2336">
        <v>99</v>
      </c>
      <c r="K2336" t="s">
        <v>23</v>
      </c>
      <c r="L2336">
        <v>5</v>
      </c>
      <c r="M2336" t="s">
        <v>58</v>
      </c>
      <c r="N2336">
        <v>999</v>
      </c>
      <c r="O2336" t="s">
        <v>42</v>
      </c>
      <c r="P2336">
        <v>0</v>
      </c>
      <c r="T2336" s="3" t="str">
        <f t="shared" si="73"/>
        <v>.</v>
      </c>
      <c r="U2336" s="3" t="str">
        <f>IF(AND(R2336&lt;&gt;"_U",N2336&lt;&gt;9999,N2336&lt;&gt;999,L2336&lt;&gt;"Median"),IFERROR(VLOOKUP(A2336,'LBA Total'!A:P,16,0),"."),".")</f>
        <v>.</v>
      </c>
    </row>
    <row r="2337" spans="1:21" x14ac:dyDescent="0.3">
      <c r="A2337" s="1" t="str">
        <f t="shared" si="72"/>
        <v>2023|Maungakiekie-TÄmaki Local Board Area|$70,001-$100,000</v>
      </c>
      <c r="B2337" t="s">
        <v>18</v>
      </c>
      <c r="C2337" t="s">
        <v>19</v>
      </c>
      <c r="D2337" t="s">
        <v>20</v>
      </c>
      <c r="E2337" t="s">
        <v>21</v>
      </c>
      <c r="F2337">
        <v>2023</v>
      </c>
      <c r="G2337">
        <v>2023</v>
      </c>
      <c r="H2337">
        <v>7615</v>
      </c>
      <c r="I2337" t="s">
        <v>82</v>
      </c>
      <c r="J2337">
        <v>99</v>
      </c>
      <c r="K2337" t="s">
        <v>23</v>
      </c>
      <c r="L2337">
        <v>5</v>
      </c>
      <c r="M2337" t="s">
        <v>58</v>
      </c>
      <c r="N2337">
        <v>2</v>
      </c>
      <c r="O2337" t="s">
        <v>28</v>
      </c>
      <c r="P2337">
        <v>1962</v>
      </c>
      <c r="T2337" s="3">
        <f t="shared" si="73"/>
        <v>60.72</v>
      </c>
      <c r="U2337" s="3">
        <f>IF(AND(R2337&lt;&gt;"_U",N2337&lt;&gt;9999,N2337&lt;&gt;999,L2337&lt;&gt;"Median"),IFERROR(VLOOKUP(A2337,'LBA Total'!A:P,16,0),"."),".")</f>
        <v>3231</v>
      </c>
    </row>
    <row r="2338" spans="1:21" x14ac:dyDescent="0.3">
      <c r="A2338" s="1" t="str">
        <f t="shared" si="72"/>
        <v>2023|Maungakiekie-TÄmaki Local Board Area|$70,001-$100,000</v>
      </c>
      <c r="B2338" t="s">
        <v>18</v>
      </c>
      <c r="C2338" t="s">
        <v>19</v>
      </c>
      <c r="D2338" t="s">
        <v>20</v>
      </c>
      <c r="E2338" t="s">
        <v>21</v>
      </c>
      <c r="F2338">
        <v>2023</v>
      </c>
      <c r="G2338">
        <v>2023</v>
      </c>
      <c r="H2338">
        <v>7615</v>
      </c>
      <c r="I2338" t="s">
        <v>82</v>
      </c>
      <c r="J2338">
        <v>99</v>
      </c>
      <c r="K2338" t="s">
        <v>23</v>
      </c>
      <c r="L2338">
        <v>5</v>
      </c>
      <c r="M2338" t="s">
        <v>58</v>
      </c>
      <c r="N2338">
        <v>1</v>
      </c>
      <c r="O2338" t="s">
        <v>33</v>
      </c>
      <c r="P2338">
        <v>1107</v>
      </c>
      <c r="T2338" s="3">
        <f t="shared" si="73"/>
        <v>34.26</v>
      </c>
      <c r="U2338" s="3">
        <f>IF(AND(R2338&lt;&gt;"_U",N2338&lt;&gt;9999,N2338&lt;&gt;999,L2338&lt;&gt;"Median"),IFERROR(VLOOKUP(A2338,'LBA Total'!A:P,16,0),"."),".")</f>
        <v>3231</v>
      </c>
    </row>
    <row r="2339" spans="1:21" x14ac:dyDescent="0.3">
      <c r="A2339" s="1" t="str">
        <f t="shared" si="72"/>
        <v>2023|Maungakiekie-TÄmaki Local Board Area|$70,001-$100,000</v>
      </c>
      <c r="B2339" t="s">
        <v>18</v>
      </c>
      <c r="C2339" t="s">
        <v>19</v>
      </c>
      <c r="D2339" t="s">
        <v>20</v>
      </c>
      <c r="E2339" t="s">
        <v>21</v>
      </c>
      <c r="F2339">
        <v>2023</v>
      </c>
      <c r="G2339">
        <v>2023</v>
      </c>
      <c r="H2339">
        <v>7615</v>
      </c>
      <c r="I2339" t="s">
        <v>82</v>
      </c>
      <c r="J2339">
        <v>99</v>
      </c>
      <c r="K2339" t="s">
        <v>23</v>
      </c>
      <c r="L2339">
        <v>5</v>
      </c>
      <c r="M2339" t="s">
        <v>58</v>
      </c>
      <c r="N2339">
        <v>3</v>
      </c>
      <c r="O2339" t="s">
        <v>25</v>
      </c>
      <c r="P2339">
        <v>162</v>
      </c>
      <c r="T2339" s="3">
        <f t="shared" si="73"/>
        <v>5.01</v>
      </c>
      <c r="U2339" s="3">
        <f>IF(AND(R2339&lt;&gt;"_U",N2339&lt;&gt;9999,N2339&lt;&gt;999,L2339&lt;&gt;"Median"),IFERROR(VLOOKUP(A2339,'LBA Total'!A:P,16,0),"."),".")</f>
        <v>3231</v>
      </c>
    </row>
    <row r="2340" spans="1:21" x14ac:dyDescent="0.3">
      <c r="A2340" s="1" t="str">
        <f t="shared" si="72"/>
        <v>2023|Maungakiekie-TÄmaki Local Board Area|$70,001-$100,000</v>
      </c>
      <c r="B2340" t="s">
        <v>18</v>
      </c>
      <c r="C2340" t="s">
        <v>19</v>
      </c>
      <c r="D2340" t="s">
        <v>20</v>
      </c>
      <c r="E2340" t="s">
        <v>21</v>
      </c>
      <c r="F2340">
        <v>2023</v>
      </c>
      <c r="G2340">
        <v>2023</v>
      </c>
      <c r="H2340">
        <v>7615</v>
      </c>
      <c r="I2340" t="s">
        <v>82</v>
      </c>
      <c r="J2340">
        <v>99</v>
      </c>
      <c r="K2340" t="s">
        <v>23</v>
      </c>
      <c r="L2340">
        <v>5</v>
      </c>
      <c r="M2340" t="s">
        <v>58</v>
      </c>
      <c r="N2340">
        <v>9999</v>
      </c>
      <c r="O2340" t="s">
        <v>40</v>
      </c>
      <c r="P2340">
        <v>3231</v>
      </c>
      <c r="T2340" s="3" t="str">
        <f t="shared" si="73"/>
        <v>.</v>
      </c>
      <c r="U2340" s="3" t="str">
        <f>IF(AND(R2340&lt;&gt;"_U",N2340&lt;&gt;9999,N2340&lt;&gt;999,L2340&lt;&gt;"Median"),IFERROR(VLOOKUP(A2340,'LBA Total'!A:P,16,0),"."),".")</f>
        <v>.</v>
      </c>
    </row>
    <row r="2341" spans="1:21" x14ac:dyDescent="0.3">
      <c r="A2341" s="1" t="str">
        <f t="shared" si="72"/>
        <v>2023|Maungakiekie-TÄmaki Local Board Area|$70,001-$100,000</v>
      </c>
      <c r="B2341" t="s">
        <v>18</v>
      </c>
      <c r="C2341" t="s">
        <v>19</v>
      </c>
      <c r="D2341" t="s">
        <v>20</v>
      </c>
      <c r="E2341" t="s">
        <v>21</v>
      </c>
      <c r="F2341">
        <v>2023</v>
      </c>
      <c r="G2341">
        <v>2023</v>
      </c>
      <c r="H2341">
        <v>7615</v>
      </c>
      <c r="I2341" t="s">
        <v>82</v>
      </c>
      <c r="J2341">
        <v>99</v>
      </c>
      <c r="K2341" t="s">
        <v>23</v>
      </c>
      <c r="L2341">
        <v>5</v>
      </c>
      <c r="M2341" t="s">
        <v>58</v>
      </c>
      <c r="N2341">
        <v>7777</v>
      </c>
      <c r="O2341" t="s">
        <v>37</v>
      </c>
      <c r="P2341">
        <v>3231</v>
      </c>
      <c r="T2341" s="3">
        <f t="shared" si="73"/>
        <v>100</v>
      </c>
      <c r="U2341" s="3">
        <f>IF(AND(R2341&lt;&gt;"_U",N2341&lt;&gt;9999,N2341&lt;&gt;999,L2341&lt;&gt;"Median"),IFERROR(VLOOKUP(A2341,'LBA Total'!A:P,16,0),"."),".")</f>
        <v>3231</v>
      </c>
    </row>
    <row r="2342" spans="1:21" x14ac:dyDescent="0.3">
      <c r="A2342" s="1" t="str">
        <f t="shared" si="72"/>
        <v>2023|Maungakiekie-TÄmaki Local Board Area|$100,001-$150,000</v>
      </c>
      <c r="B2342" t="s">
        <v>18</v>
      </c>
      <c r="C2342" t="s">
        <v>19</v>
      </c>
      <c r="D2342" t="s">
        <v>20</v>
      </c>
      <c r="E2342" t="s">
        <v>21</v>
      </c>
      <c r="F2342">
        <v>2023</v>
      </c>
      <c r="G2342">
        <v>2023</v>
      </c>
      <c r="H2342">
        <v>7615</v>
      </c>
      <c r="I2342" t="s">
        <v>82</v>
      </c>
      <c r="J2342">
        <v>99</v>
      </c>
      <c r="K2342" t="s">
        <v>23</v>
      </c>
      <c r="L2342">
        <v>6</v>
      </c>
      <c r="M2342" t="s">
        <v>59</v>
      </c>
      <c r="N2342">
        <v>7777</v>
      </c>
      <c r="O2342" t="s">
        <v>37</v>
      </c>
      <c r="P2342">
        <v>5100</v>
      </c>
      <c r="T2342" s="3">
        <f t="shared" si="73"/>
        <v>100</v>
      </c>
      <c r="U2342" s="3">
        <f>IF(AND(R2342&lt;&gt;"_U",N2342&lt;&gt;9999,N2342&lt;&gt;999,L2342&lt;&gt;"Median"),IFERROR(VLOOKUP(A2342,'LBA Total'!A:P,16,0),"."),".")</f>
        <v>5100</v>
      </c>
    </row>
    <row r="2343" spans="1:21" x14ac:dyDescent="0.3">
      <c r="A2343" s="1" t="str">
        <f t="shared" si="72"/>
        <v>2023|Maungakiekie-TÄmaki Local Board Area|$100,001-$150,000</v>
      </c>
      <c r="B2343" t="s">
        <v>18</v>
      </c>
      <c r="C2343" t="s">
        <v>19</v>
      </c>
      <c r="D2343" t="s">
        <v>20</v>
      </c>
      <c r="E2343" t="s">
        <v>21</v>
      </c>
      <c r="F2343">
        <v>2023</v>
      </c>
      <c r="G2343">
        <v>2023</v>
      </c>
      <c r="H2343">
        <v>7615</v>
      </c>
      <c r="I2343" t="s">
        <v>82</v>
      </c>
      <c r="J2343">
        <v>99</v>
      </c>
      <c r="K2343" t="s">
        <v>23</v>
      </c>
      <c r="L2343">
        <v>6</v>
      </c>
      <c r="M2343" t="s">
        <v>59</v>
      </c>
      <c r="N2343">
        <v>1</v>
      </c>
      <c r="O2343" t="s">
        <v>33</v>
      </c>
      <c r="P2343">
        <v>1911</v>
      </c>
      <c r="T2343" s="3">
        <f t="shared" si="73"/>
        <v>37.47</v>
      </c>
      <c r="U2343" s="3">
        <f>IF(AND(R2343&lt;&gt;"_U",N2343&lt;&gt;9999,N2343&lt;&gt;999,L2343&lt;&gt;"Median"),IFERROR(VLOOKUP(A2343,'LBA Total'!A:P,16,0),"."),".")</f>
        <v>5100</v>
      </c>
    </row>
    <row r="2344" spans="1:21" x14ac:dyDescent="0.3">
      <c r="A2344" s="1" t="str">
        <f t="shared" si="72"/>
        <v>2023|Maungakiekie-TÄmaki Local Board Area|$100,001-$150,000</v>
      </c>
      <c r="B2344" t="s">
        <v>18</v>
      </c>
      <c r="C2344" t="s">
        <v>19</v>
      </c>
      <c r="D2344" t="s">
        <v>20</v>
      </c>
      <c r="E2344" t="s">
        <v>21</v>
      </c>
      <c r="F2344">
        <v>2023</v>
      </c>
      <c r="G2344">
        <v>2023</v>
      </c>
      <c r="H2344">
        <v>7615</v>
      </c>
      <c r="I2344" t="s">
        <v>82</v>
      </c>
      <c r="J2344">
        <v>99</v>
      </c>
      <c r="K2344" t="s">
        <v>23</v>
      </c>
      <c r="L2344">
        <v>6</v>
      </c>
      <c r="M2344" t="s">
        <v>59</v>
      </c>
      <c r="N2344">
        <v>999</v>
      </c>
      <c r="O2344" t="s">
        <v>42</v>
      </c>
      <c r="P2344">
        <v>0</v>
      </c>
      <c r="T2344" s="3" t="str">
        <f t="shared" si="73"/>
        <v>.</v>
      </c>
      <c r="U2344" s="3" t="str">
        <f>IF(AND(R2344&lt;&gt;"_U",N2344&lt;&gt;9999,N2344&lt;&gt;999,L2344&lt;&gt;"Median"),IFERROR(VLOOKUP(A2344,'LBA Total'!A:P,16,0),"."),".")</f>
        <v>.</v>
      </c>
    </row>
    <row r="2345" spans="1:21" x14ac:dyDescent="0.3">
      <c r="A2345" s="1" t="str">
        <f t="shared" si="72"/>
        <v>2023|Maungakiekie-TÄmaki Local Board Area|$100,001-$150,000</v>
      </c>
      <c r="B2345" t="s">
        <v>18</v>
      </c>
      <c r="C2345" t="s">
        <v>19</v>
      </c>
      <c r="D2345" t="s">
        <v>20</v>
      </c>
      <c r="E2345" t="s">
        <v>21</v>
      </c>
      <c r="F2345">
        <v>2023</v>
      </c>
      <c r="G2345">
        <v>2023</v>
      </c>
      <c r="H2345">
        <v>7615</v>
      </c>
      <c r="I2345" t="s">
        <v>82</v>
      </c>
      <c r="J2345">
        <v>99</v>
      </c>
      <c r="K2345" t="s">
        <v>23</v>
      </c>
      <c r="L2345">
        <v>6</v>
      </c>
      <c r="M2345" t="s">
        <v>59</v>
      </c>
      <c r="N2345">
        <v>9999</v>
      </c>
      <c r="O2345" t="s">
        <v>40</v>
      </c>
      <c r="P2345">
        <v>5100</v>
      </c>
      <c r="T2345" s="3" t="str">
        <f t="shared" si="73"/>
        <v>.</v>
      </c>
      <c r="U2345" s="3" t="str">
        <f>IF(AND(R2345&lt;&gt;"_U",N2345&lt;&gt;9999,N2345&lt;&gt;999,L2345&lt;&gt;"Median"),IFERROR(VLOOKUP(A2345,'LBA Total'!A:P,16,0),"."),".")</f>
        <v>.</v>
      </c>
    </row>
    <row r="2346" spans="1:21" x14ac:dyDescent="0.3">
      <c r="A2346" s="1" t="str">
        <f t="shared" si="72"/>
        <v>2023|Maungakiekie-TÄmaki Local Board Area|$100,001-$150,000</v>
      </c>
      <c r="B2346" t="s">
        <v>18</v>
      </c>
      <c r="C2346" t="s">
        <v>19</v>
      </c>
      <c r="D2346" t="s">
        <v>20</v>
      </c>
      <c r="E2346" t="s">
        <v>21</v>
      </c>
      <c r="F2346">
        <v>2023</v>
      </c>
      <c r="G2346">
        <v>2023</v>
      </c>
      <c r="H2346">
        <v>7615</v>
      </c>
      <c r="I2346" t="s">
        <v>82</v>
      </c>
      <c r="J2346">
        <v>99</v>
      </c>
      <c r="K2346" t="s">
        <v>23</v>
      </c>
      <c r="L2346">
        <v>6</v>
      </c>
      <c r="M2346" t="s">
        <v>59</v>
      </c>
      <c r="N2346">
        <v>2</v>
      </c>
      <c r="O2346" t="s">
        <v>28</v>
      </c>
      <c r="P2346">
        <v>2865</v>
      </c>
      <c r="T2346" s="3">
        <f t="shared" si="73"/>
        <v>56.18</v>
      </c>
      <c r="U2346" s="3">
        <f>IF(AND(R2346&lt;&gt;"_U",N2346&lt;&gt;9999,N2346&lt;&gt;999,L2346&lt;&gt;"Median"),IFERROR(VLOOKUP(A2346,'LBA Total'!A:P,16,0),"."),".")</f>
        <v>5100</v>
      </c>
    </row>
    <row r="2347" spans="1:21" x14ac:dyDescent="0.3">
      <c r="A2347" s="1" t="str">
        <f t="shared" si="72"/>
        <v>2023|Maungakiekie-TÄmaki Local Board Area|$100,001-$150,000</v>
      </c>
      <c r="B2347" t="s">
        <v>18</v>
      </c>
      <c r="C2347" t="s">
        <v>19</v>
      </c>
      <c r="D2347" t="s">
        <v>20</v>
      </c>
      <c r="E2347" t="s">
        <v>21</v>
      </c>
      <c r="F2347">
        <v>2023</v>
      </c>
      <c r="G2347">
        <v>2023</v>
      </c>
      <c r="H2347">
        <v>7615</v>
      </c>
      <c r="I2347" t="s">
        <v>82</v>
      </c>
      <c r="J2347">
        <v>99</v>
      </c>
      <c r="K2347" t="s">
        <v>23</v>
      </c>
      <c r="L2347">
        <v>6</v>
      </c>
      <c r="M2347" t="s">
        <v>59</v>
      </c>
      <c r="N2347">
        <v>3</v>
      </c>
      <c r="O2347" t="s">
        <v>25</v>
      </c>
      <c r="P2347">
        <v>324</v>
      </c>
      <c r="T2347" s="3">
        <f t="shared" si="73"/>
        <v>6.35</v>
      </c>
      <c r="U2347" s="3">
        <f>IF(AND(R2347&lt;&gt;"_U",N2347&lt;&gt;9999,N2347&lt;&gt;999,L2347&lt;&gt;"Median"),IFERROR(VLOOKUP(A2347,'LBA Total'!A:P,16,0),"."),".")</f>
        <v>5100</v>
      </c>
    </row>
    <row r="2348" spans="1:21" x14ac:dyDescent="0.3">
      <c r="A2348" s="1" t="str">
        <f t="shared" si="72"/>
        <v>2023|Maungakiekie-TÄmaki Local Board Area|$150,001-$200,000</v>
      </c>
      <c r="B2348" t="s">
        <v>18</v>
      </c>
      <c r="C2348" t="s">
        <v>19</v>
      </c>
      <c r="D2348" t="s">
        <v>20</v>
      </c>
      <c r="E2348" t="s">
        <v>21</v>
      </c>
      <c r="F2348">
        <v>2023</v>
      </c>
      <c r="G2348">
        <v>2023</v>
      </c>
      <c r="H2348">
        <v>7615</v>
      </c>
      <c r="I2348" t="s">
        <v>82</v>
      </c>
      <c r="J2348">
        <v>99</v>
      </c>
      <c r="K2348" t="s">
        <v>23</v>
      </c>
      <c r="L2348">
        <v>7</v>
      </c>
      <c r="M2348" t="s">
        <v>43</v>
      </c>
      <c r="N2348">
        <v>2</v>
      </c>
      <c r="O2348" t="s">
        <v>28</v>
      </c>
      <c r="P2348">
        <v>1797</v>
      </c>
      <c r="T2348" s="3">
        <f t="shared" si="73"/>
        <v>45.17</v>
      </c>
      <c r="U2348" s="3">
        <f>IF(AND(R2348&lt;&gt;"_U",N2348&lt;&gt;9999,N2348&lt;&gt;999,L2348&lt;&gt;"Median"),IFERROR(VLOOKUP(A2348,'LBA Total'!A:P,16,0),"."),".")</f>
        <v>3978</v>
      </c>
    </row>
    <row r="2349" spans="1:21" x14ac:dyDescent="0.3">
      <c r="A2349" s="1" t="str">
        <f t="shared" si="72"/>
        <v>2023|Maungakiekie-TÄmaki Local Board Area|$150,001-$200,000</v>
      </c>
      <c r="B2349" t="s">
        <v>18</v>
      </c>
      <c r="C2349" t="s">
        <v>19</v>
      </c>
      <c r="D2349" t="s">
        <v>20</v>
      </c>
      <c r="E2349" t="s">
        <v>21</v>
      </c>
      <c r="F2349">
        <v>2023</v>
      </c>
      <c r="G2349">
        <v>2023</v>
      </c>
      <c r="H2349">
        <v>7615</v>
      </c>
      <c r="I2349" t="s">
        <v>82</v>
      </c>
      <c r="J2349">
        <v>99</v>
      </c>
      <c r="K2349" t="s">
        <v>23</v>
      </c>
      <c r="L2349">
        <v>7</v>
      </c>
      <c r="M2349" t="s">
        <v>43</v>
      </c>
      <c r="N2349">
        <v>3</v>
      </c>
      <c r="O2349" t="s">
        <v>25</v>
      </c>
      <c r="P2349">
        <v>282</v>
      </c>
      <c r="T2349" s="3">
        <f t="shared" si="73"/>
        <v>7.09</v>
      </c>
      <c r="U2349" s="3">
        <f>IF(AND(R2349&lt;&gt;"_U",N2349&lt;&gt;9999,N2349&lt;&gt;999,L2349&lt;&gt;"Median"),IFERROR(VLOOKUP(A2349,'LBA Total'!A:P,16,0),"."),".")</f>
        <v>3978</v>
      </c>
    </row>
    <row r="2350" spans="1:21" x14ac:dyDescent="0.3">
      <c r="A2350" s="1" t="str">
        <f t="shared" si="72"/>
        <v>2023|Maungakiekie-TÄmaki Local Board Area|$150,001-$200,000</v>
      </c>
      <c r="B2350" t="s">
        <v>18</v>
      </c>
      <c r="C2350" t="s">
        <v>19</v>
      </c>
      <c r="D2350" t="s">
        <v>20</v>
      </c>
      <c r="E2350" t="s">
        <v>21</v>
      </c>
      <c r="F2350">
        <v>2023</v>
      </c>
      <c r="G2350">
        <v>2023</v>
      </c>
      <c r="H2350">
        <v>7615</v>
      </c>
      <c r="I2350" t="s">
        <v>82</v>
      </c>
      <c r="J2350">
        <v>99</v>
      </c>
      <c r="K2350" t="s">
        <v>23</v>
      </c>
      <c r="L2350">
        <v>7</v>
      </c>
      <c r="M2350" t="s">
        <v>43</v>
      </c>
      <c r="N2350">
        <v>1</v>
      </c>
      <c r="O2350" t="s">
        <v>33</v>
      </c>
      <c r="P2350">
        <v>1899</v>
      </c>
      <c r="T2350" s="3">
        <f t="shared" si="73"/>
        <v>47.74</v>
      </c>
      <c r="U2350" s="3">
        <f>IF(AND(R2350&lt;&gt;"_U",N2350&lt;&gt;9999,N2350&lt;&gt;999,L2350&lt;&gt;"Median"),IFERROR(VLOOKUP(A2350,'LBA Total'!A:P,16,0),"."),".")</f>
        <v>3978</v>
      </c>
    </row>
    <row r="2351" spans="1:21" x14ac:dyDescent="0.3">
      <c r="A2351" s="1" t="str">
        <f t="shared" si="72"/>
        <v>2023|Maungakiekie-TÄmaki Local Board Area|$150,001-$200,000</v>
      </c>
      <c r="B2351" t="s">
        <v>18</v>
      </c>
      <c r="C2351" t="s">
        <v>19</v>
      </c>
      <c r="D2351" t="s">
        <v>20</v>
      </c>
      <c r="E2351" t="s">
        <v>21</v>
      </c>
      <c r="F2351">
        <v>2023</v>
      </c>
      <c r="G2351">
        <v>2023</v>
      </c>
      <c r="H2351">
        <v>7615</v>
      </c>
      <c r="I2351" t="s">
        <v>82</v>
      </c>
      <c r="J2351">
        <v>99</v>
      </c>
      <c r="K2351" t="s">
        <v>23</v>
      </c>
      <c r="L2351">
        <v>7</v>
      </c>
      <c r="M2351" t="s">
        <v>43</v>
      </c>
      <c r="N2351">
        <v>7777</v>
      </c>
      <c r="O2351" t="s">
        <v>37</v>
      </c>
      <c r="P2351">
        <v>3978</v>
      </c>
      <c r="T2351" s="3">
        <f t="shared" si="73"/>
        <v>100</v>
      </c>
      <c r="U2351" s="3">
        <f>IF(AND(R2351&lt;&gt;"_U",N2351&lt;&gt;9999,N2351&lt;&gt;999,L2351&lt;&gt;"Median"),IFERROR(VLOOKUP(A2351,'LBA Total'!A:P,16,0),"."),".")</f>
        <v>3978</v>
      </c>
    </row>
    <row r="2352" spans="1:21" x14ac:dyDescent="0.3">
      <c r="A2352" s="1" t="str">
        <f t="shared" si="72"/>
        <v>2023|Maungakiekie-TÄmaki Local Board Area|$150,001-$200,000</v>
      </c>
      <c r="B2352" t="s">
        <v>18</v>
      </c>
      <c r="C2352" t="s">
        <v>19</v>
      </c>
      <c r="D2352" t="s">
        <v>20</v>
      </c>
      <c r="E2352" t="s">
        <v>21</v>
      </c>
      <c r="F2352">
        <v>2023</v>
      </c>
      <c r="G2352">
        <v>2023</v>
      </c>
      <c r="H2352">
        <v>7615</v>
      </c>
      <c r="I2352" t="s">
        <v>82</v>
      </c>
      <c r="J2352">
        <v>99</v>
      </c>
      <c r="K2352" t="s">
        <v>23</v>
      </c>
      <c r="L2352">
        <v>7</v>
      </c>
      <c r="M2352" t="s">
        <v>43</v>
      </c>
      <c r="N2352">
        <v>9999</v>
      </c>
      <c r="O2352" t="s">
        <v>40</v>
      </c>
      <c r="P2352">
        <v>3978</v>
      </c>
      <c r="T2352" s="3" t="str">
        <f t="shared" si="73"/>
        <v>.</v>
      </c>
      <c r="U2352" s="3" t="str">
        <f>IF(AND(R2352&lt;&gt;"_U",N2352&lt;&gt;9999,N2352&lt;&gt;999,L2352&lt;&gt;"Median"),IFERROR(VLOOKUP(A2352,'LBA Total'!A:P,16,0),"."),".")</f>
        <v>.</v>
      </c>
    </row>
    <row r="2353" spans="1:21" x14ac:dyDescent="0.3">
      <c r="A2353" s="1" t="str">
        <f t="shared" si="72"/>
        <v>2023|Maungakiekie-TÄmaki Local Board Area|$150,001-$200,000</v>
      </c>
      <c r="B2353" t="s">
        <v>18</v>
      </c>
      <c r="C2353" t="s">
        <v>19</v>
      </c>
      <c r="D2353" t="s">
        <v>20</v>
      </c>
      <c r="E2353" t="s">
        <v>21</v>
      </c>
      <c r="F2353">
        <v>2023</v>
      </c>
      <c r="G2353">
        <v>2023</v>
      </c>
      <c r="H2353">
        <v>7615</v>
      </c>
      <c r="I2353" t="s">
        <v>82</v>
      </c>
      <c r="J2353">
        <v>99</v>
      </c>
      <c r="K2353" t="s">
        <v>23</v>
      </c>
      <c r="L2353">
        <v>7</v>
      </c>
      <c r="M2353" t="s">
        <v>43</v>
      </c>
      <c r="N2353">
        <v>999</v>
      </c>
      <c r="O2353" t="s">
        <v>42</v>
      </c>
      <c r="P2353">
        <v>0</v>
      </c>
      <c r="T2353" s="3" t="str">
        <f t="shared" si="73"/>
        <v>.</v>
      </c>
      <c r="U2353" s="3" t="str">
        <f>IF(AND(R2353&lt;&gt;"_U",N2353&lt;&gt;9999,N2353&lt;&gt;999,L2353&lt;&gt;"Median"),IFERROR(VLOOKUP(A2353,'LBA Total'!A:P,16,0),"."),".")</f>
        <v>.</v>
      </c>
    </row>
    <row r="2354" spans="1:21" x14ac:dyDescent="0.3">
      <c r="A2354" s="1" t="str">
        <f t="shared" si="72"/>
        <v>2023|Maungakiekie-TÄmaki Local Board Area|$200,001 or more</v>
      </c>
      <c r="B2354" t="s">
        <v>18</v>
      </c>
      <c r="C2354" t="s">
        <v>19</v>
      </c>
      <c r="D2354" t="s">
        <v>20</v>
      </c>
      <c r="E2354" t="s">
        <v>21</v>
      </c>
      <c r="F2354">
        <v>2023</v>
      </c>
      <c r="G2354">
        <v>2023</v>
      </c>
      <c r="H2354">
        <v>7615</v>
      </c>
      <c r="I2354" t="s">
        <v>82</v>
      </c>
      <c r="J2354">
        <v>99</v>
      </c>
      <c r="K2354" t="s">
        <v>23</v>
      </c>
      <c r="L2354">
        <v>8</v>
      </c>
      <c r="M2354" t="s">
        <v>27</v>
      </c>
      <c r="N2354">
        <v>9999</v>
      </c>
      <c r="O2354" t="s">
        <v>40</v>
      </c>
      <c r="P2354">
        <v>4617</v>
      </c>
      <c r="T2354" s="3" t="str">
        <f t="shared" si="73"/>
        <v>.</v>
      </c>
      <c r="U2354" s="3" t="str">
        <f>IF(AND(R2354&lt;&gt;"_U",N2354&lt;&gt;9999,N2354&lt;&gt;999,L2354&lt;&gt;"Median"),IFERROR(VLOOKUP(A2354,'LBA Total'!A:P,16,0),"."),".")</f>
        <v>.</v>
      </c>
    </row>
    <row r="2355" spans="1:21" x14ac:dyDescent="0.3">
      <c r="A2355" s="1" t="str">
        <f t="shared" si="72"/>
        <v>2023|Maungakiekie-TÄmaki Local Board Area|$200,001 or more</v>
      </c>
      <c r="B2355" t="s">
        <v>18</v>
      </c>
      <c r="C2355" t="s">
        <v>19</v>
      </c>
      <c r="D2355" t="s">
        <v>20</v>
      </c>
      <c r="E2355" t="s">
        <v>21</v>
      </c>
      <c r="F2355">
        <v>2023</v>
      </c>
      <c r="G2355">
        <v>2023</v>
      </c>
      <c r="H2355">
        <v>7615</v>
      </c>
      <c r="I2355" t="s">
        <v>82</v>
      </c>
      <c r="J2355">
        <v>99</v>
      </c>
      <c r="K2355" t="s">
        <v>23</v>
      </c>
      <c r="L2355">
        <v>8</v>
      </c>
      <c r="M2355" t="s">
        <v>27</v>
      </c>
      <c r="N2355">
        <v>7777</v>
      </c>
      <c r="O2355" t="s">
        <v>37</v>
      </c>
      <c r="P2355">
        <v>4617</v>
      </c>
      <c r="T2355" s="3">
        <f t="shared" si="73"/>
        <v>100</v>
      </c>
      <c r="U2355" s="3">
        <f>IF(AND(R2355&lt;&gt;"_U",N2355&lt;&gt;9999,N2355&lt;&gt;999,L2355&lt;&gt;"Median"),IFERROR(VLOOKUP(A2355,'LBA Total'!A:P,16,0),"."),".")</f>
        <v>4617</v>
      </c>
    </row>
    <row r="2356" spans="1:21" x14ac:dyDescent="0.3">
      <c r="A2356" s="1" t="str">
        <f t="shared" si="72"/>
        <v>2023|Maungakiekie-TÄmaki Local Board Area|$200,001 or more</v>
      </c>
      <c r="B2356" t="s">
        <v>18</v>
      </c>
      <c r="C2356" t="s">
        <v>19</v>
      </c>
      <c r="D2356" t="s">
        <v>20</v>
      </c>
      <c r="E2356" t="s">
        <v>21</v>
      </c>
      <c r="F2356">
        <v>2023</v>
      </c>
      <c r="G2356">
        <v>2023</v>
      </c>
      <c r="H2356">
        <v>7615</v>
      </c>
      <c r="I2356" t="s">
        <v>82</v>
      </c>
      <c r="J2356">
        <v>99</v>
      </c>
      <c r="K2356" t="s">
        <v>23</v>
      </c>
      <c r="L2356">
        <v>8</v>
      </c>
      <c r="M2356" t="s">
        <v>27</v>
      </c>
      <c r="N2356">
        <v>3</v>
      </c>
      <c r="O2356" t="s">
        <v>25</v>
      </c>
      <c r="P2356">
        <v>546</v>
      </c>
      <c r="T2356" s="3">
        <f t="shared" si="73"/>
        <v>11.83</v>
      </c>
      <c r="U2356" s="3">
        <f>IF(AND(R2356&lt;&gt;"_U",N2356&lt;&gt;9999,N2356&lt;&gt;999,L2356&lt;&gt;"Median"),IFERROR(VLOOKUP(A2356,'LBA Total'!A:P,16,0),"."),".")</f>
        <v>4617</v>
      </c>
    </row>
    <row r="2357" spans="1:21" x14ac:dyDescent="0.3">
      <c r="A2357" s="1" t="str">
        <f t="shared" si="72"/>
        <v>2023|Maungakiekie-TÄmaki Local Board Area|$200,001 or more</v>
      </c>
      <c r="B2357" t="s">
        <v>18</v>
      </c>
      <c r="C2357" t="s">
        <v>19</v>
      </c>
      <c r="D2357" t="s">
        <v>20</v>
      </c>
      <c r="E2357" t="s">
        <v>21</v>
      </c>
      <c r="F2357">
        <v>2023</v>
      </c>
      <c r="G2357">
        <v>2023</v>
      </c>
      <c r="H2357">
        <v>7615</v>
      </c>
      <c r="I2357" t="s">
        <v>82</v>
      </c>
      <c r="J2357">
        <v>99</v>
      </c>
      <c r="K2357" t="s">
        <v>23</v>
      </c>
      <c r="L2357">
        <v>8</v>
      </c>
      <c r="M2357" t="s">
        <v>27</v>
      </c>
      <c r="N2357">
        <v>999</v>
      </c>
      <c r="O2357" t="s">
        <v>42</v>
      </c>
      <c r="P2357">
        <v>0</v>
      </c>
      <c r="T2357" s="3" t="str">
        <f t="shared" si="73"/>
        <v>.</v>
      </c>
      <c r="U2357" s="3" t="str">
        <f>IF(AND(R2357&lt;&gt;"_U",N2357&lt;&gt;9999,N2357&lt;&gt;999,L2357&lt;&gt;"Median"),IFERROR(VLOOKUP(A2357,'LBA Total'!A:P,16,0),"."),".")</f>
        <v>.</v>
      </c>
    </row>
    <row r="2358" spans="1:21" x14ac:dyDescent="0.3">
      <c r="A2358" s="1" t="str">
        <f t="shared" si="72"/>
        <v>2023|Maungakiekie-TÄmaki Local Board Area|$200,001 or more</v>
      </c>
      <c r="B2358" t="s">
        <v>18</v>
      </c>
      <c r="C2358" t="s">
        <v>19</v>
      </c>
      <c r="D2358" t="s">
        <v>20</v>
      </c>
      <c r="E2358" t="s">
        <v>21</v>
      </c>
      <c r="F2358">
        <v>2023</v>
      </c>
      <c r="G2358">
        <v>2023</v>
      </c>
      <c r="H2358">
        <v>7615</v>
      </c>
      <c r="I2358" t="s">
        <v>82</v>
      </c>
      <c r="J2358">
        <v>99</v>
      </c>
      <c r="K2358" t="s">
        <v>23</v>
      </c>
      <c r="L2358">
        <v>8</v>
      </c>
      <c r="M2358" t="s">
        <v>27</v>
      </c>
      <c r="N2358">
        <v>2</v>
      </c>
      <c r="O2358" t="s">
        <v>28</v>
      </c>
      <c r="P2358">
        <v>1575</v>
      </c>
      <c r="T2358" s="3">
        <f t="shared" si="73"/>
        <v>34.11</v>
      </c>
      <c r="U2358" s="3">
        <f>IF(AND(R2358&lt;&gt;"_U",N2358&lt;&gt;9999,N2358&lt;&gt;999,L2358&lt;&gt;"Median"),IFERROR(VLOOKUP(A2358,'LBA Total'!A:P,16,0),"."),".")</f>
        <v>4617</v>
      </c>
    </row>
    <row r="2359" spans="1:21" x14ac:dyDescent="0.3">
      <c r="A2359" s="1" t="str">
        <f t="shared" si="72"/>
        <v>2023|Maungakiekie-TÄmaki Local Board Area|$200,001 or more</v>
      </c>
      <c r="B2359" t="s">
        <v>18</v>
      </c>
      <c r="C2359" t="s">
        <v>19</v>
      </c>
      <c r="D2359" t="s">
        <v>20</v>
      </c>
      <c r="E2359" t="s">
        <v>21</v>
      </c>
      <c r="F2359">
        <v>2023</v>
      </c>
      <c r="G2359">
        <v>2023</v>
      </c>
      <c r="H2359">
        <v>7615</v>
      </c>
      <c r="I2359" t="s">
        <v>82</v>
      </c>
      <c r="J2359">
        <v>99</v>
      </c>
      <c r="K2359" t="s">
        <v>23</v>
      </c>
      <c r="L2359">
        <v>8</v>
      </c>
      <c r="M2359" t="s">
        <v>27</v>
      </c>
      <c r="N2359">
        <v>1</v>
      </c>
      <c r="O2359" t="s">
        <v>33</v>
      </c>
      <c r="P2359">
        <v>2499</v>
      </c>
      <c r="T2359" s="3">
        <f t="shared" si="73"/>
        <v>54.13</v>
      </c>
      <c r="U2359" s="3">
        <f>IF(AND(R2359&lt;&gt;"_U",N2359&lt;&gt;9999,N2359&lt;&gt;999,L2359&lt;&gt;"Median"),IFERROR(VLOOKUP(A2359,'LBA Total'!A:P,16,0),"."),".")</f>
        <v>4617</v>
      </c>
    </row>
    <row r="2360" spans="1:21" x14ac:dyDescent="0.3">
      <c r="A2360" s="1" t="str">
        <f t="shared" si="72"/>
        <v>2023|Maungakiekie-TÄmaki Local Board Area|Total stated - total household income</v>
      </c>
      <c r="B2360" t="s">
        <v>18</v>
      </c>
      <c r="C2360" t="s">
        <v>19</v>
      </c>
      <c r="D2360" t="s">
        <v>20</v>
      </c>
      <c r="E2360" t="s">
        <v>21</v>
      </c>
      <c r="F2360">
        <v>2023</v>
      </c>
      <c r="G2360">
        <v>2023</v>
      </c>
      <c r="H2360">
        <v>7615</v>
      </c>
      <c r="I2360" t="s">
        <v>82</v>
      </c>
      <c r="J2360">
        <v>99</v>
      </c>
      <c r="K2360" t="s">
        <v>23</v>
      </c>
      <c r="L2360">
        <v>77</v>
      </c>
      <c r="M2360" t="s">
        <v>32</v>
      </c>
      <c r="N2360">
        <v>999</v>
      </c>
      <c r="O2360" t="s">
        <v>42</v>
      </c>
      <c r="P2360">
        <v>3</v>
      </c>
      <c r="T2360" s="3" t="str">
        <f t="shared" si="73"/>
        <v>.</v>
      </c>
      <c r="U2360" s="3" t="str">
        <f>IF(AND(R2360&lt;&gt;"_U",N2360&lt;&gt;9999,N2360&lt;&gt;999,L2360&lt;&gt;"Median"),IFERROR(VLOOKUP(A2360,'LBA Total'!A:P,16,0),"."),".")</f>
        <v>.</v>
      </c>
    </row>
    <row r="2361" spans="1:21" x14ac:dyDescent="0.3">
      <c r="A2361" s="1" t="str">
        <f t="shared" si="72"/>
        <v>2023|Maungakiekie-TÄmaki Local Board Area|Total stated - total household income</v>
      </c>
      <c r="B2361" t="s">
        <v>18</v>
      </c>
      <c r="C2361" t="s">
        <v>19</v>
      </c>
      <c r="D2361" t="s">
        <v>20</v>
      </c>
      <c r="E2361" t="s">
        <v>21</v>
      </c>
      <c r="F2361">
        <v>2023</v>
      </c>
      <c r="G2361">
        <v>2023</v>
      </c>
      <c r="H2361">
        <v>7615</v>
      </c>
      <c r="I2361" t="s">
        <v>82</v>
      </c>
      <c r="J2361">
        <v>99</v>
      </c>
      <c r="K2361" t="s">
        <v>23</v>
      </c>
      <c r="L2361">
        <v>77</v>
      </c>
      <c r="M2361" t="s">
        <v>32</v>
      </c>
      <c r="N2361">
        <v>3</v>
      </c>
      <c r="O2361" t="s">
        <v>25</v>
      </c>
      <c r="P2361">
        <v>1773</v>
      </c>
      <c r="T2361" s="3">
        <f t="shared" si="73"/>
        <v>6.97</v>
      </c>
      <c r="U2361" s="3">
        <f>IF(AND(R2361&lt;&gt;"_U",N2361&lt;&gt;9999,N2361&lt;&gt;999,L2361&lt;&gt;"Median"),IFERROR(VLOOKUP(A2361,'LBA Total'!A:P,16,0),"."),".")</f>
        <v>25422</v>
      </c>
    </row>
    <row r="2362" spans="1:21" x14ac:dyDescent="0.3">
      <c r="A2362" s="1" t="str">
        <f t="shared" si="72"/>
        <v>2023|Maungakiekie-TÄmaki Local Board Area|Total stated - total household income</v>
      </c>
      <c r="B2362" t="s">
        <v>18</v>
      </c>
      <c r="C2362" t="s">
        <v>19</v>
      </c>
      <c r="D2362" t="s">
        <v>20</v>
      </c>
      <c r="E2362" t="s">
        <v>21</v>
      </c>
      <c r="F2362">
        <v>2023</v>
      </c>
      <c r="G2362">
        <v>2023</v>
      </c>
      <c r="H2362">
        <v>7615</v>
      </c>
      <c r="I2362" t="s">
        <v>82</v>
      </c>
      <c r="J2362">
        <v>99</v>
      </c>
      <c r="K2362" t="s">
        <v>23</v>
      </c>
      <c r="L2362">
        <v>77</v>
      </c>
      <c r="M2362" t="s">
        <v>32</v>
      </c>
      <c r="N2362">
        <v>2</v>
      </c>
      <c r="O2362" t="s">
        <v>28</v>
      </c>
      <c r="P2362">
        <v>13659</v>
      </c>
      <c r="T2362" s="3">
        <f t="shared" si="73"/>
        <v>53.73</v>
      </c>
      <c r="U2362" s="3">
        <f>IF(AND(R2362&lt;&gt;"_U",N2362&lt;&gt;9999,N2362&lt;&gt;999,L2362&lt;&gt;"Median"),IFERROR(VLOOKUP(A2362,'LBA Total'!A:P,16,0),"."),".")</f>
        <v>25422</v>
      </c>
    </row>
    <row r="2363" spans="1:21" x14ac:dyDescent="0.3">
      <c r="A2363" s="1" t="str">
        <f t="shared" si="72"/>
        <v>2023|Maungakiekie-TÄmaki Local Board Area|Total stated - total household income</v>
      </c>
      <c r="B2363" t="s">
        <v>18</v>
      </c>
      <c r="C2363" t="s">
        <v>19</v>
      </c>
      <c r="D2363" t="s">
        <v>20</v>
      </c>
      <c r="E2363" t="s">
        <v>21</v>
      </c>
      <c r="F2363">
        <v>2023</v>
      </c>
      <c r="G2363">
        <v>2023</v>
      </c>
      <c r="H2363">
        <v>7615</v>
      </c>
      <c r="I2363" t="s">
        <v>82</v>
      </c>
      <c r="J2363">
        <v>99</v>
      </c>
      <c r="K2363" t="s">
        <v>23</v>
      </c>
      <c r="L2363">
        <v>77</v>
      </c>
      <c r="M2363" t="s">
        <v>32</v>
      </c>
      <c r="N2363">
        <v>1</v>
      </c>
      <c r="O2363" t="s">
        <v>33</v>
      </c>
      <c r="P2363">
        <v>9990</v>
      </c>
      <c r="T2363" s="3">
        <f t="shared" si="73"/>
        <v>39.299999999999997</v>
      </c>
      <c r="U2363" s="3">
        <f>IF(AND(R2363&lt;&gt;"_U",N2363&lt;&gt;9999,N2363&lt;&gt;999,L2363&lt;&gt;"Median"),IFERROR(VLOOKUP(A2363,'LBA Total'!A:P,16,0),"."),".")</f>
        <v>25422</v>
      </c>
    </row>
    <row r="2364" spans="1:21" x14ac:dyDescent="0.3">
      <c r="A2364" s="1" t="str">
        <f t="shared" si="72"/>
        <v>2023|Maungakiekie-TÄmaki Local Board Area|Total stated - total household income</v>
      </c>
      <c r="B2364" t="s">
        <v>18</v>
      </c>
      <c r="C2364" t="s">
        <v>19</v>
      </c>
      <c r="D2364" t="s">
        <v>20</v>
      </c>
      <c r="E2364" t="s">
        <v>21</v>
      </c>
      <c r="F2364">
        <v>2023</v>
      </c>
      <c r="G2364">
        <v>2023</v>
      </c>
      <c r="H2364">
        <v>7615</v>
      </c>
      <c r="I2364" t="s">
        <v>82</v>
      </c>
      <c r="J2364">
        <v>99</v>
      </c>
      <c r="K2364" t="s">
        <v>23</v>
      </c>
      <c r="L2364">
        <v>77</v>
      </c>
      <c r="M2364" t="s">
        <v>32</v>
      </c>
      <c r="N2364">
        <v>9999</v>
      </c>
      <c r="O2364" t="s">
        <v>40</v>
      </c>
      <c r="P2364">
        <v>25425</v>
      </c>
      <c r="T2364" s="3" t="str">
        <f t="shared" si="73"/>
        <v>.</v>
      </c>
      <c r="U2364" s="3" t="str">
        <f>IF(AND(R2364&lt;&gt;"_U",N2364&lt;&gt;9999,N2364&lt;&gt;999,L2364&lt;&gt;"Median"),IFERROR(VLOOKUP(A2364,'LBA Total'!A:P,16,0),"."),".")</f>
        <v>.</v>
      </c>
    </row>
    <row r="2365" spans="1:21" x14ac:dyDescent="0.3">
      <c r="A2365" s="1" t="str">
        <f t="shared" si="72"/>
        <v>2023|Maungakiekie-TÄmaki Local Board Area|Total stated - total household income</v>
      </c>
      <c r="B2365" t="s">
        <v>18</v>
      </c>
      <c r="C2365" t="s">
        <v>19</v>
      </c>
      <c r="D2365" t="s">
        <v>20</v>
      </c>
      <c r="E2365" t="s">
        <v>21</v>
      </c>
      <c r="F2365">
        <v>2023</v>
      </c>
      <c r="G2365">
        <v>2023</v>
      </c>
      <c r="H2365">
        <v>7615</v>
      </c>
      <c r="I2365" t="s">
        <v>82</v>
      </c>
      <c r="J2365">
        <v>99</v>
      </c>
      <c r="K2365" t="s">
        <v>23</v>
      </c>
      <c r="L2365">
        <v>77</v>
      </c>
      <c r="M2365" t="s">
        <v>32</v>
      </c>
      <c r="N2365">
        <v>7777</v>
      </c>
      <c r="O2365" t="s">
        <v>37</v>
      </c>
      <c r="P2365">
        <v>25422</v>
      </c>
      <c r="T2365" s="3">
        <f t="shared" si="73"/>
        <v>100</v>
      </c>
      <c r="U2365" s="3">
        <f>IF(AND(R2365&lt;&gt;"_U",N2365&lt;&gt;9999,N2365&lt;&gt;999,L2365&lt;&gt;"Median"),IFERROR(VLOOKUP(A2365,'LBA Total'!A:P,16,0),"."),".")</f>
        <v>25422</v>
      </c>
    </row>
    <row r="2366" spans="1:21" x14ac:dyDescent="0.3">
      <c r="A2366" s="1" t="str">
        <f t="shared" si="72"/>
        <v>2023|Maungakiekie-TÄmaki Local Board Area|Total - total household income</v>
      </c>
      <c r="B2366" t="s">
        <v>18</v>
      </c>
      <c r="C2366" t="s">
        <v>19</v>
      </c>
      <c r="D2366" t="s">
        <v>20</v>
      </c>
      <c r="E2366" t="s">
        <v>21</v>
      </c>
      <c r="F2366">
        <v>2023</v>
      </c>
      <c r="G2366">
        <v>2023</v>
      </c>
      <c r="H2366">
        <v>7615</v>
      </c>
      <c r="I2366" t="s">
        <v>82</v>
      </c>
      <c r="J2366">
        <v>99</v>
      </c>
      <c r="K2366" t="s">
        <v>23</v>
      </c>
      <c r="L2366">
        <v>99</v>
      </c>
      <c r="M2366" t="s">
        <v>48</v>
      </c>
      <c r="N2366">
        <v>3</v>
      </c>
      <c r="O2366" t="s">
        <v>25</v>
      </c>
      <c r="P2366">
        <v>1806</v>
      </c>
      <c r="T2366" s="3">
        <f t="shared" si="73"/>
        <v>6.85</v>
      </c>
      <c r="U2366" s="3">
        <f>IF(AND(R2366&lt;&gt;"_U",N2366&lt;&gt;9999,N2366&lt;&gt;999,L2366&lt;&gt;"Median"),IFERROR(VLOOKUP(A2366,'LBA Total'!A:P,16,0),"."),".")</f>
        <v>26349</v>
      </c>
    </row>
    <row r="2367" spans="1:21" x14ac:dyDescent="0.3">
      <c r="A2367" s="1" t="str">
        <f t="shared" si="72"/>
        <v>2023|Maungakiekie-TÄmaki Local Board Area|Total - total household income</v>
      </c>
      <c r="B2367" t="s">
        <v>18</v>
      </c>
      <c r="C2367" t="s">
        <v>19</v>
      </c>
      <c r="D2367" t="s">
        <v>20</v>
      </c>
      <c r="E2367" t="s">
        <v>21</v>
      </c>
      <c r="F2367">
        <v>2023</v>
      </c>
      <c r="G2367">
        <v>2023</v>
      </c>
      <c r="H2367">
        <v>7615</v>
      </c>
      <c r="I2367" t="s">
        <v>82</v>
      </c>
      <c r="J2367">
        <v>99</v>
      </c>
      <c r="K2367" t="s">
        <v>23</v>
      </c>
      <c r="L2367">
        <v>99</v>
      </c>
      <c r="M2367" t="s">
        <v>48</v>
      </c>
      <c r="N2367">
        <v>7777</v>
      </c>
      <c r="O2367" t="s">
        <v>37</v>
      </c>
      <c r="P2367">
        <v>26349</v>
      </c>
      <c r="T2367" s="3">
        <f t="shared" si="73"/>
        <v>100</v>
      </c>
      <c r="U2367" s="3">
        <f>IF(AND(R2367&lt;&gt;"_U",N2367&lt;&gt;9999,N2367&lt;&gt;999,L2367&lt;&gt;"Median"),IFERROR(VLOOKUP(A2367,'LBA Total'!A:P,16,0),"."),".")</f>
        <v>26349</v>
      </c>
    </row>
    <row r="2368" spans="1:21" x14ac:dyDescent="0.3">
      <c r="A2368" s="1" t="str">
        <f t="shared" si="72"/>
        <v>2023|Maungakiekie-TÄmaki Local Board Area|Total - total household income</v>
      </c>
      <c r="B2368" t="s">
        <v>18</v>
      </c>
      <c r="C2368" t="s">
        <v>19</v>
      </c>
      <c r="D2368" t="s">
        <v>20</v>
      </c>
      <c r="E2368" t="s">
        <v>21</v>
      </c>
      <c r="F2368">
        <v>2023</v>
      </c>
      <c r="G2368">
        <v>2023</v>
      </c>
      <c r="H2368">
        <v>7615</v>
      </c>
      <c r="I2368" t="s">
        <v>82</v>
      </c>
      <c r="J2368">
        <v>99</v>
      </c>
      <c r="K2368" t="s">
        <v>23</v>
      </c>
      <c r="L2368">
        <v>99</v>
      </c>
      <c r="M2368" t="s">
        <v>48</v>
      </c>
      <c r="N2368">
        <v>9999</v>
      </c>
      <c r="O2368" t="s">
        <v>40</v>
      </c>
      <c r="P2368">
        <v>26355</v>
      </c>
      <c r="T2368" s="3" t="str">
        <f t="shared" si="73"/>
        <v>.</v>
      </c>
      <c r="U2368" s="3" t="str">
        <f>IF(AND(R2368&lt;&gt;"_U",N2368&lt;&gt;9999,N2368&lt;&gt;999,L2368&lt;&gt;"Median"),IFERROR(VLOOKUP(A2368,'LBA Total'!A:P,16,0),"."),".")</f>
        <v>.</v>
      </c>
    </row>
    <row r="2369" spans="1:21" x14ac:dyDescent="0.3">
      <c r="A2369" s="1" t="str">
        <f t="shared" si="72"/>
        <v>2023|Maungakiekie-TÄmaki Local Board Area|Total - total household income</v>
      </c>
      <c r="B2369" t="s">
        <v>18</v>
      </c>
      <c r="C2369" t="s">
        <v>19</v>
      </c>
      <c r="D2369" t="s">
        <v>20</v>
      </c>
      <c r="E2369" t="s">
        <v>21</v>
      </c>
      <c r="F2369">
        <v>2023</v>
      </c>
      <c r="G2369">
        <v>2023</v>
      </c>
      <c r="H2369">
        <v>7615</v>
      </c>
      <c r="I2369" t="s">
        <v>82</v>
      </c>
      <c r="J2369">
        <v>99</v>
      </c>
      <c r="K2369" t="s">
        <v>23</v>
      </c>
      <c r="L2369">
        <v>99</v>
      </c>
      <c r="M2369" t="s">
        <v>48</v>
      </c>
      <c r="N2369">
        <v>999</v>
      </c>
      <c r="O2369" t="s">
        <v>42</v>
      </c>
      <c r="P2369">
        <v>3</v>
      </c>
      <c r="T2369" s="3" t="str">
        <f t="shared" si="73"/>
        <v>.</v>
      </c>
      <c r="U2369" s="3" t="str">
        <f>IF(AND(R2369&lt;&gt;"_U",N2369&lt;&gt;9999,N2369&lt;&gt;999,L2369&lt;&gt;"Median"),IFERROR(VLOOKUP(A2369,'LBA Total'!A:P,16,0),"."),".")</f>
        <v>.</v>
      </c>
    </row>
    <row r="2370" spans="1:21" x14ac:dyDescent="0.3">
      <c r="A2370" s="1" t="str">
        <f t="shared" si="72"/>
        <v>2023|Maungakiekie-TÄmaki Local Board Area|Total - total household income</v>
      </c>
      <c r="B2370" t="s">
        <v>18</v>
      </c>
      <c r="C2370" t="s">
        <v>19</v>
      </c>
      <c r="D2370" t="s">
        <v>20</v>
      </c>
      <c r="E2370" t="s">
        <v>21</v>
      </c>
      <c r="F2370">
        <v>2023</v>
      </c>
      <c r="G2370">
        <v>2023</v>
      </c>
      <c r="H2370">
        <v>7615</v>
      </c>
      <c r="I2370" t="s">
        <v>82</v>
      </c>
      <c r="J2370">
        <v>99</v>
      </c>
      <c r="K2370" t="s">
        <v>23</v>
      </c>
      <c r="L2370">
        <v>99</v>
      </c>
      <c r="M2370" t="s">
        <v>48</v>
      </c>
      <c r="N2370">
        <v>1</v>
      </c>
      <c r="O2370" t="s">
        <v>33</v>
      </c>
      <c r="P2370">
        <v>10188</v>
      </c>
      <c r="T2370" s="3">
        <f t="shared" si="73"/>
        <v>38.67</v>
      </c>
      <c r="U2370" s="3">
        <f>IF(AND(R2370&lt;&gt;"_U",N2370&lt;&gt;9999,N2370&lt;&gt;999,L2370&lt;&gt;"Median"),IFERROR(VLOOKUP(A2370,'LBA Total'!A:P,16,0),"."),".")</f>
        <v>26349</v>
      </c>
    </row>
    <row r="2371" spans="1:21" x14ac:dyDescent="0.3">
      <c r="A2371" s="1" t="str">
        <f t="shared" ref="A2371:A2434" si="74">G2371&amp;"|"&amp;I2371&amp;"|"&amp;M2371</f>
        <v>2023|Maungakiekie-TÄmaki Local Board Area|Total - total household income</v>
      </c>
      <c r="B2371" t="s">
        <v>18</v>
      </c>
      <c r="C2371" t="s">
        <v>19</v>
      </c>
      <c r="D2371" t="s">
        <v>20</v>
      </c>
      <c r="E2371" t="s">
        <v>21</v>
      </c>
      <c r="F2371">
        <v>2023</v>
      </c>
      <c r="G2371">
        <v>2023</v>
      </c>
      <c r="H2371">
        <v>7615</v>
      </c>
      <c r="I2371" t="s">
        <v>82</v>
      </c>
      <c r="J2371">
        <v>99</v>
      </c>
      <c r="K2371" t="s">
        <v>23</v>
      </c>
      <c r="L2371">
        <v>99</v>
      </c>
      <c r="M2371" t="s">
        <v>48</v>
      </c>
      <c r="N2371">
        <v>2</v>
      </c>
      <c r="O2371" t="s">
        <v>28</v>
      </c>
      <c r="P2371">
        <v>14355</v>
      </c>
      <c r="T2371" s="3">
        <f t="shared" ref="T2371:T2434" si="75">IF(AND(R2371&lt;&gt;"_U",R2371&lt;&gt;"c",N2371&lt;&gt;999,N2371&lt;&gt;9999,L2371&lt;&gt;"Median"),IFERROR((ROUND(P2371/U2371*100,2)),"."),".")</f>
        <v>54.48</v>
      </c>
      <c r="U2371" s="3">
        <f>IF(AND(R2371&lt;&gt;"_U",N2371&lt;&gt;9999,N2371&lt;&gt;999,L2371&lt;&gt;"Median"),IFERROR(VLOOKUP(A2371,'LBA Total'!A:P,16,0),"."),".")</f>
        <v>26349</v>
      </c>
    </row>
    <row r="2372" spans="1:21" x14ac:dyDescent="0.3">
      <c r="A2372" s="1" t="str">
        <f t="shared" si="74"/>
        <v>2023|Maungakiekie-TÄmaki Local Board Area|Median ($) - total household income</v>
      </c>
      <c r="B2372" t="s">
        <v>18</v>
      </c>
      <c r="C2372" t="s">
        <v>19</v>
      </c>
      <c r="D2372" t="s">
        <v>20</v>
      </c>
      <c r="E2372" t="s">
        <v>21</v>
      </c>
      <c r="F2372">
        <v>2023</v>
      </c>
      <c r="G2372">
        <v>2023</v>
      </c>
      <c r="H2372">
        <v>7615</v>
      </c>
      <c r="I2372" t="s">
        <v>82</v>
      </c>
      <c r="J2372">
        <v>99</v>
      </c>
      <c r="K2372" t="s">
        <v>23</v>
      </c>
      <c r="L2372" t="s">
        <v>56</v>
      </c>
      <c r="M2372" t="s">
        <v>57</v>
      </c>
      <c r="N2372">
        <v>3</v>
      </c>
      <c r="O2372" t="s">
        <v>25</v>
      </c>
      <c r="P2372">
        <v>140700</v>
      </c>
      <c r="T2372" s="3" t="str">
        <f t="shared" si="75"/>
        <v>.</v>
      </c>
      <c r="U2372" s="3" t="str">
        <f>IF(AND(R2372&lt;&gt;"_U",N2372&lt;&gt;9999,N2372&lt;&gt;999,L2372&lt;&gt;"Median"),IFERROR(VLOOKUP(A2372,'LBA Total'!A:P,16,0),"."),".")</f>
        <v>.</v>
      </c>
    </row>
    <row r="2373" spans="1:21" x14ac:dyDescent="0.3">
      <c r="A2373" s="1" t="str">
        <f t="shared" si="74"/>
        <v>2023|Maungakiekie-TÄmaki Local Board Area|Median ($) - total household income</v>
      </c>
      <c r="B2373" t="s">
        <v>18</v>
      </c>
      <c r="C2373" t="s">
        <v>19</v>
      </c>
      <c r="D2373" t="s">
        <v>20</v>
      </c>
      <c r="E2373" t="s">
        <v>21</v>
      </c>
      <c r="F2373">
        <v>2023</v>
      </c>
      <c r="G2373">
        <v>2023</v>
      </c>
      <c r="H2373">
        <v>7615</v>
      </c>
      <c r="I2373" t="s">
        <v>82</v>
      </c>
      <c r="J2373">
        <v>99</v>
      </c>
      <c r="K2373" t="s">
        <v>23</v>
      </c>
      <c r="L2373" t="s">
        <v>56</v>
      </c>
      <c r="M2373" t="s">
        <v>57</v>
      </c>
      <c r="N2373">
        <v>2</v>
      </c>
      <c r="O2373" t="s">
        <v>28</v>
      </c>
      <c r="P2373">
        <v>90900</v>
      </c>
      <c r="T2373" s="3" t="str">
        <f t="shared" si="75"/>
        <v>.</v>
      </c>
      <c r="U2373" s="3" t="str">
        <f>IF(AND(R2373&lt;&gt;"_U",N2373&lt;&gt;9999,N2373&lt;&gt;999,L2373&lt;&gt;"Median"),IFERROR(VLOOKUP(A2373,'LBA Total'!A:P,16,0),"."),".")</f>
        <v>.</v>
      </c>
    </row>
    <row r="2374" spans="1:21" x14ac:dyDescent="0.3">
      <c r="A2374" s="1" t="str">
        <f t="shared" si="74"/>
        <v>2023|Maungakiekie-TÄmaki Local Board Area|Median ($) - total household income</v>
      </c>
      <c r="B2374" t="s">
        <v>18</v>
      </c>
      <c r="C2374" t="s">
        <v>19</v>
      </c>
      <c r="D2374" t="s">
        <v>20</v>
      </c>
      <c r="E2374" t="s">
        <v>21</v>
      </c>
      <c r="F2374">
        <v>2023</v>
      </c>
      <c r="G2374">
        <v>2023</v>
      </c>
      <c r="H2374">
        <v>7615</v>
      </c>
      <c r="I2374" t="s">
        <v>82</v>
      </c>
      <c r="J2374">
        <v>99</v>
      </c>
      <c r="K2374" t="s">
        <v>23</v>
      </c>
      <c r="L2374" t="s">
        <v>56</v>
      </c>
      <c r="M2374" t="s">
        <v>57</v>
      </c>
      <c r="N2374">
        <v>7777</v>
      </c>
      <c r="O2374" t="s">
        <v>37</v>
      </c>
      <c r="P2374">
        <v>109600</v>
      </c>
      <c r="T2374" s="3" t="str">
        <f t="shared" si="75"/>
        <v>.</v>
      </c>
      <c r="U2374" s="3" t="str">
        <f>IF(AND(R2374&lt;&gt;"_U",N2374&lt;&gt;9999,N2374&lt;&gt;999,L2374&lt;&gt;"Median"),IFERROR(VLOOKUP(A2374,'LBA Total'!A:P,16,0),"."),".")</f>
        <v>.</v>
      </c>
    </row>
    <row r="2375" spans="1:21" x14ac:dyDescent="0.3">
      <c r="A2375" s="1" t="str">
        <f t="shared" si="74"/>
        <v>2023|Maungakiekie-TÄmaki Local Board Area|Median ($) - total household income</v>
      </c>
      <c r="B2375" t="s">
        <v>18</v>
      </c>
      <c r="C2375" t="s">
        <v>19</v>
      </c>
      <c r="D2375" t="s">
        <v>20</v>
      </c>
      <c r="E2375" t="s">
        <v>21</v>
      </c>
      <c r="F2375">
        <v>2023</v>
      </c>
      <c r="G2375">
        <v>2023</v>
      </c>
      <c r="H2375">
        <v>7615</v>
      </c>
      <c r="I2375" t="s">
        <v>82</v>
      </c>
      <c r="J2375">
        <v>99</v>
      </c>
      <c r="K2375" t="s">
        <v>23</v>
      </c>
      <c r="L2375" t="s">
        <v>56</v>
      </c>
      <c r="M2375" t="s">
        <v>57</v>
      </c>
      <c r="N2375">
        <v>9999</v>
      </c>
      <c r="O2375" t="s">
        <v>40</v>
      </c>
      <c r="P2375">
        <v>109600</v>
      </c>
      <c r="T2375" s="3" t="str">
        <f t="shared" si="75"/>
        <v>.</v>
      </c>
      <c r="U2375" s="3" t="str">
        <f>IF(AND(R2375&lt;&gt;"_U",N2375&lt;&gt;9999,N2375&lt;&gt;999,L2375&lt;&gt;"Median"),IFERROR(VLOOKUP(A2375,'LBA Total'!A:P,16,0),"."),".")</f>
        <v>.</v>
      </c>
    </row>
    <row r="2376" spans="1:21" x14ac:dyDescent="0.3">
      <c r="A2376" s="1" t="str">
        <f t="shared" si="74"/>
        <v>2023|Maungakiekie-TÄmaki Local Board Area|Median ($) - total household income</v>
      </c>
      <c r="B2376" t="s">
        <v>18</v>
      </c>
      <c r="C2376" t="s">
        <v>19</v>
      </c>
      <c r="D2376" t="s">
        <v>20</v>
      </c>
      <c r="E2376" t="s">
        <v>21</v>
      </c>
      <c r="F2376">
        <v>2023</v>
      </c>
      <c r="G2376">
        <v>2023</v>
      </c>
      <c r="H2376">
        <v>7615</v>
      </c>
      <c r="I2376" t="s">
        <v>82</v>
      </c>
      <c r="J2376">
        <v>99</v>
      </c>
      <c r="K2376" t="s">
        <v>23</v>
      </c>
      <c r="L2376" t="s">
        <v>56</v>
      </c>
      <c r="M2376" t="s">
        <v>57</v>
      </c>
      <c r="N2376">
        <v>1</v>
      </c>
      <c r="O2376" t="s">
        <v>33</v>
      </c>
      <c r="P2376">
        <v>134300</v>
      </c>
      <c r="T2376" s="3" t="str">
        <f t="shared" si="75"/>
        <v>.</v>
      </c>
      <c r="U2376" s="3" t="str">
        <f>IF(AND(R2376&lt;&gt;"_U",N2376&lt;&gt;9999,N2376&lt;&gt;999,L2376&lt;&gt;"Median"),IFERROR(VLOOKUP(A2376,'LBA Total'!A:P,16,0),"."),".")</f>
        <v>.</v>
      </c>
    </row>
    <row r="2377" spans="1:21" x14ac:dyDescent="0.3">
      <c r="A2377" s="1" t="str">
        <f t="shared" si="74"/>
        <v>2023|Maungakiekie-TÄmaki Local Board Area|Median ($) - total household income</v>
      </c>
      <c r="B2377" t="s">
        <v>18</v>
      </c>
      <c r="C2377" t="s">
        <v>19</v>
      </c>
      <c r="D2377" t="s">
        <v>20</v>
      </c>
      <c r="E2377" t="s">
        <v>21</v>
      </c>
      <c r="F2377">
        <v>2023</v>
      </c>
      <c r="G2377">
        <v>2023</v>
      </c>
      <c r="H2377">
        <v>7615</v>
      </c>
      <c r="I2377" t="s">
        <v>82</v>
      </c>
      <c r="J2377">
        <v>99</v>
      </c>
      <c r="K2377" t="s">
        <v>23</v>
      </c>
      <c r="L2377" t="s">
        <v>56</v>
      </c>
      <c r="M2377" t="s">
        <v>57</v>
      </c>
      <c r="N2377">
        <v>999</v>
      </c>
      <c r="O2377" t="s">
        <v>42</v>
      </c>
      <c r="R2377" t="s">
        <v>61</v>
      </c>
      <c r="S2377" t="s">
        <v>62</v>
      </c>
      <c r="T2377" s="3" t="str">
        <f t="shared" si="75"/>
        <v>.</v>
      </c>
      <c r="U2377" s="3" t="str">
        <f>IF(AND(R2377&lt;&gt;"_U",N2377&lt;&gt;9999,N2377&lt;&gt;999,L2377&lt;&gt;"Median"),IFERROR(VLOOKUP(A2377,'LBA Total'!A:P,16,0),"."),".")</f>
        <v>.</v>
      </c>
    </row>
    <row r="2378" spans="1:21" x14ac:dyDescent="0.3">
      <c r="A2378" s="1" t="str">
        <f t="shared" si="74"/>
        <v>2023|Howick Local Board Area|$20,000 or less</v>
      </c>
      <c r="B2378" t="s">
        <v>18</v>
      </c>
      <c r="C2378" t="s">
        <v>19</v>
      </c>
      <c r="D2378" t="s">
        <v>20</v>
      </c>
      <c r="E2378" t="s">
        <v>21</v>
      </c>
      <c r="F2378">
        <v>2023</v>
      </c>
      <c r="G2378">
        <v>2023</v>
      </c>
      <c r="H2378">
        <v>7616</v>
      </c>
      <c r="I2378" t="s">
        <v>136</v>
      </c>
      <c r="J2378">
        <v>99</v>
      </c>
      <c r="K2378" t="s">
        <v>23</v>
      </c>
      <c r="L2378">
        <v>1</v>
      </c>
      <c r="M2378" t="s">
        <v>39</v>
      </c>
      <c r="N2378">
        <v>999</v>
      </c>
      <c r="O2378" t="s">
        <v>42</v>
      </c>
      <c r="P2378">
        <v>0</v>
      </c>
      <c r="T2378" s="3" t="str">
        <f t="shared" si="75"/>
        <v>.</v>
      </c>
      <c r="U2378" s="3" t="str">
        <f>IF(AND(R2378&lt;&gt;"_U",N2378&lt;&gt;9999,N2378&lt;&gt;999,L2378&lt;&gt;"Median"),IFERROR(VLOOKUP(A2378,'LBA Total'!A:P,16,0),"."),".")</f>
        <v>.</v>
      </c>
    </row>
    <row r="2379" spans="1:21" x14ac:dyDescent="0.3">
      <c r="A2379" s="1" t="str">
        <f t="shared" si="74"/>
        <v>2023|Howick Local Board Area|$20,000 or less</v>
      </c>
      <c r="B2379" t="s">
        <v>18</v>
      </c>
      <c r="C2379" t="s">
        <v>19</v>
      </c>
      <c r="D2379" t="s">
        <v>20</v>
      </c>
      <c r="E2379" t="s">
        <v>21</v>
      </c>
      <c r="F2379">
        <v>2023</v>
      </c>
      <c r="G2379">
        <v>2023</v>
      </c>
      <c r="H2379">
        <v>7616</v>
      </c>
      <c r="I2379" t="s">
        <v>136</v>
      </c>
      <c r="J2379">
        <v>99</v>
      </c>
      <c r="K2379" t="s">
        <v>23</v>
      </c>
      <c r="L2379">
        <v>1</v>
      </c>
      <c r="M2379" t="s">
        <v>39</v>
      </c>
      <c r="N2379">
        <v>3</v>
      </c>
      <c r="O2379" t="s">
        <v>25</v>
      </c>
      <c r="P2379">
        <v>231</v>
      </c>
      <c r="T2379" s="3">
        <f t="shared" si="75"/>
        <v>10.94</v>
      </c>
      <c r="U2379" s="3">
        <f>IF(AND(R2379&lt;&gt;"_U",N2379&lt;&gt;9999,N2379&lt;&gt;999,L2379&lt;&gt;"Median"),IFERROR(VLOOKUP(A2379,'LBA Total'!A:P,16,0),"."),".")</f>
        <v>2112</v>
      </c>
    </row>
    <row r="2380" spans="1:21" x14ac:dyDescent="0.3">
      <c r="A2380" s="1" t="str">
        <f t="shared" si="74"/>
        <v>2023|Howick Local Board Area|$20,000 or less</v>
      </c>
      <c r="B2380" t="s">
        <v>18</v>
      </c>
      <c r="C2380" t="s">
        <v>19</v>
      </c>
      <c r="D2380" t="s">
        <v>20</v>
      </c>
      <c r="E2380" t="s">
        <v>21</v>
      </c>
      <c r="F2380">
        <v>2023</v>
      </c>
      <c r="G2380">
        <v>2023</v>
      </c>
      <c r="H2380">
        <v>7616</v>
      </c>
      <c r="I2380" t="s">
        <v>136</v>
      </c>
      <c r="J2380">
        <v>99</v>
      </c>
      <c r="K2380" t="s">
        <v>23</v>
      </c>
      <c r="L2380">
        <v>1</v>
      </c>
      <c r="M2380" t="s">
        <v>39</v>
      </c>
      <c r="N2380">
        <v>7777</v>
      </c>
      <c r="O2380" t="s">
        <v>37</v>
      </c>
      <c r="P2380">
        <v>2112</v>
      </c>
      <c r="T2380" s="3">
        <f t="shared" si="75"/>
        <v>100</v>
      </c>
      <c r="U2380" s="3">
        <f>IF(AND(R2380&lt;&gt;"_U",N2380&lt;&gt;9999,N2380&lt;&gt;999,L2380&lt;&gt;"Median"),IFERROR(VLOOKUP(A2380,'LBA Total'!A:P,16,0),"."),".")</f>
        <v>2112</v>
      </c>
    </row>
    <row r="2381" spans="1:21" x14ac:dyDescent="0.3">
      <c r="A2381" s="1" t="str">
        <f t="shared" si="74"/>
        <v>2023|Howick Local Board Area|$20,000 or less</v>
      </c>
      <c r="B2381" t="s">
        <v>18</v>
      </c>
      <c r="C2381" t="s">
        <v>19</v>
      </c>
      <c r="D2381" t="s">
        <v>20</v>
      </c>
      <c r="E2381" t="s">
        <v>21</v>
      </c>
      <c r="F2381">
        <v>2023</v>
      </c>
      <c r="G2381">
        <v>2023</v>
      </c>
      <c r="H2381">
        <v>7616</v>
      </c>
      <c r="I2381" t="s">
        <v>136</v>
      </c>
      <c r="J2381">
        <v>99</v>
      </c>
      <c r="K2381" t="s">
        <v>23</v>
      </c>
      <c r="L2381">
        <v>1</v>
      </c>
      <c r="M2381" t="s">
        <v>39</v>
      </c>
      <c r="N2381">
        <v>1</v>
      </c>
      <c r="O2381" t="s">
        <v>33</v>
      </c>
      <c r="P2381">
        <v>957</v>
      </c>
      <c r="T2381" s="3">
        <f t="shared" si="75"/>
        <v>45.31</v>
      </c>
      <c r="U2381" s="3">
        <f>IF(AND(R2381&lt;&gt;"_U",N2381&lt;&gt;9999,N2381&lt;&gt;999,L2381&lt;&gt;"Median"),IFERROR(VLOOKUP(A2381,'LBA Total'!A:P,16,0),"."),".")</f>
        <v>2112</v>
      </c>
    </row>
    <row r="2382" spans="1:21" x14ac:dyDescent="0.3">
      <c r="A2382" s="1" t="str">
        <f t="shared" si="74"/>
        <v>2023|Howick Local Board Area|$20,000 or less</v>
      </c>
      <c r="B2382" t="s">
        <v>18</v>
      </c>
      <c r="C2382" t="s">
        <v>19</v>
      </c>
      <c r="D2382" t="s">
        <v>20</v>
      </c>
      <c r="E2382" t="s">
        <v>21</v>
      </c>
      <c r="F2382">
        <v>2023</v>
      </c>
      <c r="G2382">
        <v>2023</v>
      </c>
      <c r="H2382">
        <v>7616</v>
      </c>
      <c r="I2382" t="s">
        <v>136</v>
      </c>
      <c r="J2382">
        <v>99</v>
      </c>
      <c r="K2382" t="s">
        <v>23</v>
      </c>
      <c r="L2382">
        <v>1</v>
      </c>
      <c r="M2382" t="s">
        <v>39</v>
      </c>
      <c r="N2382">
        <v>9999</v>
      </c>
      <c r="O2382" t="s">
        <v>40</v>
      </c>
      <c r="P2382">
        <v>2112</v>
      </c>
      <c r="T2382" s="3" t="str">
        <f t="shared" si="75"/>
        <v>.</v>
      </c>
      <c r="U2382" s="3" t="str">
        <f>IF(AND(R2382&lt;&gt;"_U",N2382&lt;&gt;9999,N2382&lt;&gt;999,L2382&lt;&gt;"Median"),IFERROR(VLOOKUP(A2382,'LBA Total'!A:P,16,0),"."),".")</f>
        <v>.</v>
      </c>
    </row>
    <row r="2383" spans="1:21" x14ac:dyDescent="0.3">
      <c r="A2383" s="1" t="str">
        <f t="shared" si="74"/>
        <v>2023|Howick Local Board Area|$20,000 or less</v>
      </c>
      <c r="B2383" t="s">
        <v>18</v>
      </c>
      <c r="C2383" t="s">
        <v>19</v>
      </c>
      <c r="D2383" t="s">
        <v>20</v>
      </c>
      <c r="E2383" t="s">
        <v>21</v>
      </c>
      <c r="F2383">
        <v>2023</v>
      </c>
      <c r="G2383">
        <v>2023</v>
      </c>
      <c r="H2383">
        <v>7616</v>
      </c>
      <c r="I2383" t="s">
        <v>136</v>
      </c>
      <c r="J2383">
        <v>99</v>
      </c>
      <c r="K2383" t="s">
        <v>23</v>
      </c>
      <c r="L2383">
        <v>1</v>
      </c>
      <c r="M2383" t="s">
        <v>39</v>
      </c>
      <c r="N2383">
        <v>2</v>
      </c>
      <c r="O2383" t="s">
        <v>28</v>
      </c>
      <c r="P2383">
        <v>927</v>
      </c>
      <c r="T2383" s="3">
        <f t="shared" si="75"/>
        <v>43.89</v>
      </c>
      <c r="U2383" s="3">
        <f>IF(AND(R2383&lt;&gt;"_U",N2383&lt;&gt;9999,N2383&lt;&gt;999,L2383&lt;&gt;"Median"),IFERROR(VLOOKUP(A2383,'LBA Total'!A:P,16,0),"."),".")</f>
        <v>2112</v>
      </c>
    </row>
    <row r="2384" spans="1:21" x14ac:dyDescent="0.3">
      <c r="A2384" s="1" t="str">
        <f t="shared" si="74"/>
        <v>2023|Howick Local Board Area|$20,001-$30,000</v>
      </c>
      <c r="B2384" t="s">
        <v>18</v>
      </c>
      <c r="C2384" t="s">
        <v>19</v>
      </c>
      <c r="D2384" t="s">
        <v>20</v>
      </c>
      <c r="E2384" t="s">
        <v>21</v>
      </c>
      <c r="F2384">
        <v>2023</v>
      </c>
      <c r="G2384">
        <v>2023</v>
      </c>
      <c r="H2384">
        <v>7616</v>
      </c>
      <c r="I2384" t="s">
        <v>136</v>
      </c>
      <c r="J2384">
        <v>99</v>
      </c>
      <c r="K2384" t="s">
        <v>23</v>
      </c>
      <c r="L2384">
        <v>2</v>
      </c>
      <c r="M2384" t="s">
        <v>24</v>
      </c>
      <c r="N2384">
        <v>2</v>
      </c>
      <c r="O2384" t="s">
        <v>28</v>
      </c>
      <c r="P2384">
        <v>669</v>
      </c>
      <c r="T2384" s="3">
        <f t="shared" si="75"/>
        <v>29</v>
      </c>
      <c r="U2384" s="3">
        <f>IF(AND(R2384&lt;&gt;"_U",N2384&lt;&gt;9999,N2384&lt;&gt;999,L2384&lt;&gt;"Median"),IFERROR(VLOOKUP(A2384,'LBA Total'!A:P,16,0),"."),".")</f>
        <v>2307</v>
      </c>
    </row>
    <row r="2385" spans="1:21" x14ac:dyDescent="0.3">
      <c r="A2385" s="1" t="str">
        <f t="shared" si="74"/>
        <v>2023|Howick Local Board Area|$20,001-$30,000</v>
      </c>
      <c r="B2385" t="s">
        <v>18</v>
      </c>
      <c r="C2385" t="s">
        <v>19</v>
      </c>
      <c r="D2385" t="s">
        <v>20</v>
      </c>
      <c r="E2385" t="s">
        <v>21</v>
      </c>
      <c r="F2385">
        <v>2023</v>
      </c>
      <c r="G2385">
        <v>2023</v>
      </c>
      <c r="H2385">
        <v>7616</v>
      </c>
      <c r="I2385" t="s">
        <v>136</v>
      </c>
      <c r="J2385">
        <v>99</v>
      </c>
      <c r="K2385" t="s">
        <v>23</v>
      </c>
      <c r="L2385">
        <v>2</v>
      </c>
      <c r="M2385" t="s">
        <v>24</v>
      </c>
      <c r="N2385">
        <v>7777</v>
      </c>
      <c r="O2385" t="s">
        <v>37</v>
      </c>
      <c r="P2385">
        <v>2307</v>
      </c>
      <c r="T2385" s="3">
        <f t="shared" si="75"/>
        <v>100</v>
      </c>
      <c r="U2385" s="3">
        <f>IF(AND(R2385&lt;&gt;"_U",N2385&lt;&gt;9999,N2385&lt;&gt;999,L2385&lt;&gt;"Median"),IFERROR(VLOOKUP(A2385,'LBA Total'!A:P,16,0),"."),".")</f>
        <v>2307</v>
      </c>
    </row>
    <row r="2386" spans="1:21" x14ac:dyDescent="0.3">
      <c r="A2386" s="1" t="str">
        <f t="shared" si="74"/>
        <v>2023|Howick Local Board Area|$20,001-$30,000</v>
      </c>
      <c r="B2386" t="s">
        <v>18</v>
      </c>
      <c r="C2386" t="s">
        <v>19</v>
      </c>
      <c r="D2386" t="s">
        <v>20</v>
      </c>
      <c r="E2386" t="s">
        <v>21</v>
      </c>
      <c r="F2386">
        <v>2023</v>
      </c>
      <c r="G2386">
        <v>2023</v>
      </c>
      <c r="H2386">
        <v>7616</v>
      </c>
      <c r="I2386" t="s">
        <v>136</v>
      </c>
      <c r="J2386">
        <v>99</v>
      </c>
      <c r="K2386" t="s">
        <v>23</v>
      </c>
      <c r="L2386">
        <v>2</v>
      </c>
      <c r="M2386" t="s">
        <v>24</v>
      </c>
      <c r="N2386">
        <v>3</v>
      </c>
      <c r="O2386" t="s">
        <v>25</v>
      </c>
      <c r="P2386">
        <v>276</v>
      </c>
      <c r="T2386" s="3">
        <f t="shared" si="75"/>
        <v>11.96</v>
      </c>
      <c r="U2386" s="3">
        <f>IF(AND(R2386&lt;&gt;"_U",N2386&lt;&gt;9999,N2386&lt;&gt;999,L2386&lt;&gt;"Median"),IFERROR(VLOOKUP(A2386,'LBA Total'!A:P,16,0),"."),".")</f>
        <v>2307</v>
      </c>
    </row>
    <row r="2387" spans="1:21" x14ac:dyDescent="0.3">
      <c r="A2387" s="1" t="str">
        <f t="shared" si="74"/>
        <v>2023|Howick Local Board Area|$20,001-$30,000</v>
      </c>
      <c r="B2387" t="s">
        <v>18</v>
      </c>
      <c r="C2387" t="s">
        <v>19</v>
      </c>
      <c r="D2387" t="s">
        <v>20</v>
      </c>
      <c r="E2387" t="s">
        <v>21</v>
      </c>
      <c r="F2387">
        <v>2023</v>
      </c>
      <c r="G2387">
        <v>2023</v>
      </c>
      <c r="H2387">
        <v>7616</v>
      </c>
      <c r="I2387" t="s">
        <v>136</v>
      </c>
      <c r="J2387">
        <v>99</v>
      </c>
      <c r="K2387" t="s">
        <v>23</v>
      </c>
      <c r="L2387">
        <v>2</v>
      </c>
      <c r="M2387" t="s">
        <v>24</v>
      </c>
      <c r="N2387">
        <v>9999</v>
      </c>
      <c r="O2387" t="s">
        <v>40</v>
      </c>
      <c r="P2387">
        <v>2307</v>
      </c>
      <c r="T2387" s="3" t="str">
        <f t="shared" si="75"/>
        <v>.</v>
      </c>
      <c r="U2387" s="3" t="str">
        <f>IF(AND(R2387&lt;&gt;"_U",N2387&lt;&gt;9999,N2387&lt;&gt;999,L2387&lt;&gt;"Median"),IFERROR(VLOOKUP(A2387,'LBA Total'!A:P,16,0),"."),".")</f>
        <v>.</v>
      </c>
    </row>
    <row r="2388" spans="1:21" x14ac:dyDescent="0.3">
      <c r="A2388" s="1" t="str">
        <f t="shared" si="74"/>
        <v>2023|Howick Local Board Area|$20,001-$30,000</v>
      </c>
      <c r="B2388" t="s">
        <v>18</v>
      </c>
      <c r="C2388" t="s">
        <v>19</v>
      </c>
      <c r="D2388" t="s">
        <v>20</v>
      </c>
      <c r="E2388" t="s">
        <v>21</v>
      </c>
      <c r="F2388">
        <v>2023</v>
      </c>
      <c r="G2388">
        <v>2023</v>
      </c>
      <c r="H2388">
        <v>7616</v>
      </c>
      <c r="I2388" t="s">
        <v>136</v>
      </c>
      <c r="J2388">
        <v>99</v>
      </c>
      <c r="K2388" t="s">
        <v>23</v>
      </c>
      <c r="L2388">
        <v>2</v>
      </c>
      <c r="M2388" t="s">
        <v>24</v>
      </c>
      <c r="N2388">
        <v>1</v>
      </c>
      <c r="O2388" t="s">
        <v>33</v>
      </c>
      <c r="P2388">
        <v>1365</v>
      </c>
      <c r="T2388" s="3">
        <f t="shared" si="75"/>
        <v>59.17</v>
      </c>
      <c r="U2388" s="3">
        <f>IF(AND(R2388&lt;&gt;"_U",N2388&lt;&gt;9999,N2388&lt;&gt;999,L2388&lt;&gt;"Median"),IFERROR(VLOOKUP(A2388,'LBA Total'!A:P,16,0),"."),".")</f>
        <v>2307</v>
      </c>
    </row>
    <row r="2389" spans="1:21" x14ac:dyDescent="0.3">
      <c r="A2389" s="1" t="str">
        <f t="shared" si="74"/>
        <v>2023|Howick Local Board Area|$20,001-$30,000</v>
      </c>
      <c r="B2389" t="s">
        <v>18</v>
      </c>
      <c r="C2389" t="s">
        <v>19</v>
      </c>
      <c r="D2389" t="s">
        <v>20</v>
      </c>
      <c r="E2389" t="s">
        <v>21</v>
      </c>
      <c r="F2389">
        <v>2023</v>
      </c>
      <c r="G2389">
        <v>2023</v>
      </c>
      <c r="H2389">
        <v>7616</v>
      </c>
      <c r="I2389" t="s">
        <v>136</v>
      </c>
      <c r="J2389">
        <v>99</v>
      </c>
      <c r="K2389" t="s">
        <v>23</v>
      </c>
      <c r="L2389">
        <v>2</v>
      </c>
      <c r="M2389" t="s">
        <v>24</v>
      </c>
      <c r="N2389">
        <v>999</v>
      </c>
      <c r="O2389" t="s">
        <v>42</v>
      </c>
      <c r="P2389">
        <v>0</v>
      </c>
      <c r="T2389" s="3" t="str">
        <f t="shared" si="75"/>
        <v>.</v>
      </c>
      <c r="U2389" s="3" t="str">
        <f>IF(AND(R2389&lt;&gt;"_U",N2389&lt;&gt;9999,N2389&lt;&gt;999,L2389&lt;&gt;"Median"),IFERROR(VLOOKUP(A2389,'LBA Total'!A:P,16,0),"."),".")</f>
        <v>.</v>
      </c>
    </row>
    <row r="2390" spans="1:21" x14ac:dyDescent="0.3">
      <c r="A2390" s="1" t="str">
        <f t="shared" si="74"/>
        <v>2023|Howick Local Board Area|$30,001-$50,000</v>
      </c>
      <c r="B2390" t="s">
        <v>18</v>
      </c>
      <c r="C2390" t="s">
        <v>19</v>
      </c>
      <c r="D2390" t="s">
        <v>20</v>
      </c>
      <c r="E2390" t="s">
        <v>21</v>
      </c>
      <c r="F2390">
        <v>2023</v>
      </c>
      <c r="G2390">
        <v>2023</v>
      </c>
      <c r="H2390">
        <v>7616</v>
      </c>
      <c r="I2390" t="s">
        <v>136</v>
      </c>
      <c r="J2390">
        <v>99</v>
      </c>
      <c r="K2390" t="s">
        <v>23</v>
      </c>
      <c r="L2390">
        <v>3</v>
      </c>
      <c r="M2390" t="s">
        <v>45</v>
      </c>
      <c r="N2390">
        <v>1</v>
      </c>
      <c r="O2390" t="s">
        <v>33</v>
      </c>
      <c r="P2390">
        <v>2433</v>
      </c>
      <c r="T2390" s="3">
        <f t="shared" si="75"/>
        <v>55.06</v>
      </c>
      <c r="U2390" s="3">
        <f>IF(AND(R2390&lt;&gt;"_U",N2390&lt;&gt;9999,N2390&lt;&gt;999,L2390&lt;&gt;"Median"),IFERROR(VLOOKUP(A2390,'LBA Total'!A:P,16,0),"."),".")</f>
        <v>4419</v>
      </c>
    </row>
    <row r="2391" spans="1:21" x14ac:dyDescent="0.3">
      <c r="A2391" s="1" t="str">
        <f t="shared" si="74"/>
        <v>2023|Howick Local Board Area|$30,001-$50,000</v>
      </c>
      <c r="B2391" t="s">
        <v>18</v>
      </c>
      <c r="C2391" t="s">
        <v>19</v>
      </c>
      <c r="D2391" t="s">
        <v>20</v>
      </c>
      <c r="E2391" t="s">
        <v>21</v>
      </c>
      <c r="F2391">
        <v>2023</v>
      </c>
      <c r="G2391">
        <v>2023</v>
      </c>
      <c r="H2391">
        <v>7616</v>
      </c>
      <c r="I2391" t="s">
        <v>136</v>
      </c>
      <c r="J2391">
        <v>99</v>
      </c>
      <c r="K2391" t="s">
        <v>23</v>
      </c>
      <c r="L2391">
        <v>3</v>
      </c>
      <c r="M2391" t="s">
        <v>45</v>
      </c>
      <c r="N2391">
        <v>3</v>
      </c>
      <c r="O2391" t="s">
        <v>25</v>
      </c>
      <c r="P2391">
        <v>552</v>
      </c>
      <c r="T2391" s="3">
        <f t="shared" si="75"/>
        <v>12.49</v>
      </c>
      <c r="U2391" s="3">
        <f>IF(AND(R2391&lt;&gt;"_U",N2391&lt;&gt;9999,N2391&lt;&gt;999,L2391&lt;&gt;"Median"),IFERROR(VLOOKUP(A2391,'LBA Total'!A:P,16,0),"."),".")</f>
        <v>4419</v>
      </c>
    </row>
    <row r="2392" spans="1:21" x14ac:dyDescent="0.3">
      <c r="A2392" s="1" t="str">
        <f t="shared" si="74"/>
        <v>2023|Howick Local Board Area|$30,001-$50,000</v>
      </c>
      <c r="B2392" t="s">
        <v>18</v>
      </c>
      <c r="C2392" t="s">
        <v>19</v>
      </c>
      <c r="D2392" t="s">
        <v>20</v>
      </c>
      <c r="E2392" t="s">
        <v>21</v>
      </c>
      <c r="F2392">
        <v>2023</v>
      </c>
      <c r="G2392">
        <v>2023</v>
      </c>
      <c r="H2392">
        <v>7616</v>
      </c>
      <c r="I2392" t="s">
        <v>136</v>
      </c>
      <c r="J2392">
        <v>99</v>
      </c>
      <c r="K2392" t="s">
        <v>23</v>
      </c>
      <c r="L2392">
        <v>3</v>
      </c>
      <c r="M2392" t="s">
        <v>45</v>
      </c>
      <c r="N2392">
        <v>2</v>
      </c>
      <c r="O2392" t="s">
        <v>28</v>
      </c>
      <c r="P2392">
        <v>1431</v>
      </c>
      <c r="T2392" s="3">
        <f t="shared" si="75"/>
        <v>32.380000000000003</v>
      </c>
      <c r="U2392" s="3">
        <f>IF(AND(R2392&lt;&gt;"_U",N2392&lt;&gt;9999,N2392&lt;&gt;999,L2392&lt;&gt;"Median"),IFERROR(VLOOKUP(A2392,'LBA Total'!A:P,16,0),"."),".")</f>
        <v>4419</v>
      </c>
    </row>
    <row r="2393" spans="1:21" x14ac:dyDescent="0.3">
      <c r="A2393" s="1" t="str">
        <f t="shared" si="74"/>
        <v>2023|Howick Local Board Area|$30,001-$50,000</v>
      </c>
      <c r="B2393" t="s">
        <v>18</v>
      </c>
      <c r="C2393" t="s">
        <v>19</v>
      </c>
      <c r="D2393" t="s">
        <v>20</v>
      </c>
      <c r="E2393" t="s">
        <v>21</v>
      </c>
      <c r="F2393">
        <v>2023</v>
      </c>
      <c r="G2393">
        <v>2023</v>
      </c>
      <c r="H2393">
        <v>7616</v>
      </c>
      <c r="I2393" t="s">
        <v>136</v>
      </c>
      <c r="J2393">
        <v>99</v>
      </c>
      <c r="K2393" t="s">
        <v>23</v>
      </c>
      <c r="L2393">
        <v>3</v>
      </c>
      <c r="M2393" t="s">
        <v>45</v>
      </c>
      <c r="N2393">
        <v>999</v>
      </c>
      <c r="O2393" t="s">
        <v>42</v>
      </c>
      <c r="P2393">
        <v>0</v>
      </c>
      <c r="T2393" s="3" t="str">
        <f t="shared" si="75"/>
        <v>.</v>
      </c>
      <c r="U2393" s="3" t="str">
        <f>IF(AND(R2393&lt;&gt;"_U",N2393&lt;&gt;9999,N2393&lt;&gt;999,L2393&lt;&gt;"Median"),IFERROR(VLOOKUP(A2393,'LBA Total'!A:P,16,0),"."),".")</f>
        <v>.</v>
      </c>
    </row>
    <row r="2394" spans="1:21" x14ac:dyDescent="0.3">
      <c r="A2394" s="1" t="str">
        <f t="shared" si="74"/>
        <v>2023|Howick Local Board Area|$30,001-$50,000</v>
      </c>
      <c r="B2394" t="s">
        <v>18</v>
      </c>
      <c r="C2394" t="s">
        <v>19</v>
      </c>
      <c r="D2394" t="s">
        <v>20</v>
      </c>
      <c r="E2394" t="s">
        <v>21</v>
      </c>
      <c r="F2394">
        <v>2023</v>
      </c>
      <c r="G2394">
        <v>2023</v>
      </c>
      <c r="H2394">
        <v>7616</v>
      </c>
      <c r="I2394" t="s">
        <v>136</v>
      </c>
      <c r="J2394">
        <v>99</v>
      </c>
      <c r="K2394" t="s">
        <v>23</v>
      </c>
      <c r="L2394">
        <v>3</v>
      </c>
      <c r="M2394" t="s">
        <v>45</v>
      </c>
      <c r="N2394">
        <v>9999</v>
      </c>
      <c r="O2394" t="s">
        <v>40</v>
      </c>
      <c r="P2394">
        <v>4419</v>
      </c>
      <c r="T2394" s="3" t="str">
        <f t="shared" si="75"/>
        <v>.</v>
      </c>
      <c r="U2394" s="3" t="str">
        <f>IF(AND(R2394&lt;&gt;"_U",N2394&lt;&gt;9999,N2394&lt;&gt;999,L2394&lt;&gt;"Median"),IFERROR(VLOOKUP(A2394,'LBA Total'!A:P,16,0),"."),".")</f>
        <v>.</v>
      </c>
    </row>
    <row r="2395" spans="1:21" x14ac:dyDescent="0.3">
      <c r="A2395" s="1" t="str">
        <f t="shared" si="74"/>
        <v>2023|Howick Local Board Area|$30,001-$50,000</v>
      </c>
      <c r="B2395" t="s">
        <v>18</v>
      </c>
      <c r="C2395" t="s">
        <v>19</v>
      </c>
      <c r="D2395" t="s">
        <v>20</v>
      </c>
      <c r="E2395" t="s">
        <v>21</v>
      </c>
      <c r="F2395">
        <v>2023</v>
      </c>
      <c r="G2395">
        <v>2023</v>
      </c>
      <c r="H2395">
        <v>7616</v>
      </c>
      <c r="I2395" t="s">
        <v>136</v>
      </c>
      <c r="J2395">
        <v>99</v>
      </c>
      <c r="K2395" t="s">
        <v>23</v>
      </c>
      <c r="L2395">
        <v>3</v>
      </c>
      <c r="M2395" t="s">
        <v>45</v>
      </c>
      <c r="N2395">
        <v>7777</v>
      </c>
      <c r="O2395" t="s">
        <v>37</v>
      </c>
      <c r="P2395">
        <v>4419</v>
      </c>
      <c r="T2395" s="3">
        <f t="shared" si="75"/>
        <v>100</v>
      </c>
      <c r="U2395" s="3">
        <f>IF(AND(R2395&lt;&gt;"_U",N2395&lt;&gt;9999,N2395&lt;&gt;999,L2395&lt;&gt;"Median"),IFERROR(VLOOKUP(A2395,'LBA Total'!A:P,16,0),"."),".")</f>
        <v>4419</v>
      </c>
    </row>
    <row r="2396" spans="1:21" x14ac:dyDescent="0.3">
      <c r="A2396" s="1" t="str">
        <f t="shared" si="74"/>
        <v>2023|Howick Local Board Area|$50,001-$70,000</v>
      </c>
      <c r="B2396" t="s">
        <v>18</v>
      </c>
      <c r="C2396" t="s">
        <v>19</v>
      </c>
      <c r="D2396" t="s">
        <v>20</v>
      </c>
      <c r="E2396" t="s">
        <v>21</v>
      </c>
      <c r="F2396">
        <v>2023</v>
      </c>
      <c r="G2396">
        <v>2023</v>
      </c>
      <c r="H2396">
        <v>7616</v>
      </c>
      <c r="I2396" t="s">
        <v>136</v>
      </c>
      <c r="J2396">
        <v>99</v>
      </c>
      <c r="K2396" t="s">
        <v>23</v>
      </c>
      <c r="L2396">
        <v>4</v>
      </c>
      <c r="M2396" t="s">
        <v>36</v>
      </c>
      <c r="N2396">
        <v>9999</v>
      </c>
      <c r="O2396" t="s">
        <v>40</v>
      </c>
      <c r="P2396">
        <v>3789</v>
      </c>
      <c r="T2396" s="3" t="str">
        <f t="shared" si="75"/>
        <v>.</v>
      </c>
      <c r="U2396" s="3" t="str">
        <f>IF(AND(R2396&lt;&gt;"_U",N2396&lt;&gt;9999,N2396&lt;&gt;999,L2396&lt;&gt;"Median"),IFERROR(VLOOKUP(A2396,'LBA Total'!A:P,16,0),"."),".")</f>
        <v>.</v>
      </c>
    </row>
    <row r="2397" spans="1:21" x14ac:dyDescent="0.3">
      <c r="A2397" s="1" t="str">
        <f t="shared" si="74"/>
        <v>2023|Howick Local Board Area|$50,001-$70,000</v>
      </c>
      <c r="B2397" t="s">
        <v>18</v>
      </c>
      <c r="C2397" t="s">
        <v>19</v>
      </c>
      <c r="D2397" t="s">
        <v>20</v>
      </c>
      <c r="E2397" t="s">
        <v>21</v>
      </c>
      <c r="F2397">
        <v>2023</v>
      </c>
      <c r="G2397">
        <v>2023</v>
      </c>
      <c r="H2397">
        <v>7616</v>
      </c>
      <c r="I2397" t="s">
        <v>136</v>
      </c>
      <c r="J2397">
        <v>99</v>
      </c>
      <c r="K2397" t="s">
        <v>23</v>
      </c>
      <c r="L2397">
        <v>4</v>
      </c>
      <c r="M2397" t="s">
        <v>36</v>
      </c>
      <c r="N2397">
        <v>1</v>
      </c>
      <c r="O2397" t="s">
        <v>33</v>
      </c>
      <c r="P2397">
        <v>1806</v>
      </c>
      <c r="T2397" s="3">
        <f t="shared" si="75"/>
        <v>47.66</v>
      </c>
      <c r="U2397" s="3">
        <f>IF(AND(R2397&lt;&gt;"_U",N2397&lt;&gt;9999,N2397&lt;&gt;999,L2397&lt;&gt;"Median"),IFERROR(VLOOKUP(A2397,'LBA Total'!A:P,16,0),"."),".")</f>
        <v>3789</v>
      </c>
    </row>
    <row r="2398" spans="1:21" x14ac:dyDescent="0.3">
      <c r="A2398" s="1" t="str">
        <f t="shared" si="74"/>
        <v>2023|Howick Local Board Area|$50,001-$70,000</v>
      </c>
      <c r="B2398" t="s">
        <v>18</v>
      </c>
      <c r="C2398" t="s">
        <v>19</v>
      </c>
      <c r="D2398" t="s">
        <v>20</v>
      </c>
      <c r="E2398" t="s">
        <v>21</v>
      </c>
      <c r="F2398">
        <v>2023</v>
      </c>
      <c r="G2398">
        <v>2023</v>
      </c>
      <c r="H2398">
        <v>7616</v>
      </c>
      <c r="I2398" t="s">
        <v>136</v>
      </c>
      <c r="J2398">
        <v>99</v>
      </c>
      <c r="K2398" t="s">
        <v>23</v>
      </c>
      <c r="L2398">
        <v>4</v>
      </c>
      <c r="M2398" t="s">
        <v>36</v>
      </c>
      <c r="N2398">
        <v>999</v>
      </c>
      <c r="O2398" t="s">
        <v>42</v>
      </c>
      <c r="P2398">
        <v>0</v>
      </c>
      <c r="T2398" s="3" t="str">
        <f t="shared" si="75"/>
        <v>.</v>
      </c>
      <c r="U2398" s="3" t="str">
        <f>IF(AND(R2398&lt;&gt;"_U",N2398&lt;&gt;9999,N2398&lt;&gt;999,L2398&lt;&gt;"Median"),IFERROR(VLOOKUP(A2398,'LBA Total'!A:P,16,0),"."),".")</f>
        <v>.</v>
      </c>
    </row>
    <row r="2399" spans="1:21" x14ac:dyDescent="0.3">
      <c r="A2399" s="1" t="str">
        <f t="shared" si="74"/>
        <v>2023|Howick Local Board Area|$50,001-$70,000</v>
      </c>
      <c r="B2399" t="s">
        <v>18</v>
      </c>
      <c r="C2399" t="s">
        <v>19</v>
      </c>
      <c r="D2399" t="s">
        <v>20</v>
      </c>
      <c r="E2399" t="s">
        <v>21</v>
      </c>
      <c r="F2399">
        <v>2023</v>
      </c>
      <c r="G2399">
        <v>2023</v>
      </c>
      <c r="H2399">
        <v>7616</v>
      </c>
      <c r="I2399" t="s">
        <v>136</v>
      </c>
      <c r="J2399">
        <v>99</v>
      </c>
      <c r="K2399" t="s">
        <v>23</v>
      </c>
      <c r="L2399">
        <v>4</v>
      </c>
      <c r="M2399" t="s">
        <v>36</v>
      </c>
      <c r="N2399">
        <v>3</v>
      </c>
      <c r="O2399" t="s">
        <v>25</v>
      </c>
      <c r="P2399">
        <v>468</v>
      </c>
      <c r="T2399" s="3">
        <f t="shared" si="75"/>
        <v>12.35</v>
      </c>
      <c r="U2399" s="3">
        <f>IF(AND(R2399&lt;&gt;"_U",N2399&lt;&gt;9999,N2399&lt;&gt;999,L2399&lt;&gt;"Median"),IFERROR(VLOOKUP(A2399,'LBA Total'!A:P,16,0),"."),".")</f>
        <v>3789</v>
      </c>
    </row>
    <row r="2400" spans="1:21" x14ac:dyDescent="0.3">
      <c r="A2400" s="1" t="str">
        <f t="shared" si="74"/>
        <v>2023|Howick Local Board Area|$50,001-$70,000</v>
      </c>
      <c r="B2400" t="s">
        <v>18</v>
      </c>
      <c r="C2400" t="s">
        <v>19</v>
      </c>
      <c r="D2400" t="s">
        <v>20</v>
      </c>
      <c r="E2400" t="s">
        <v>21</v>
      </c>
      <c r="F2400">
        <v>2023</v>
      </c>
      <c r="G2400">
        <v>2023</v>
      </c>
      <c r="H2400">
        <v>7616</v>
      </c>
      <c r="I2400" t="s">
        <v>136</v>
      </c>
      <c r="J2400">
        <v>99</v>
      </c>
      <c r="K2400" t="s">
        <v>23</v>
      </c>
      <c r="L2400">
        <v>4</v>
      </c>
      <c r="M2400" t="s">
        <v>36</v>
      </c>
      <c r="N2400">
        <v>7777</v>
      </c>
      <c r="O2400" t="s">
        <v>37</v>
      </c>
      <c r="P2400">
        <v>3789</v>
      </c>
      <c r="T2400" s="3">
        <f t="shared" si="75"/>
        <v>100</v>
      </c>
      <c r="U2400" s="3">
        <f>IF(AND(R2400&lt;&gt;"_U",N2400&lt;&gt;9999,N2400&lt;&gt;999,L2400&lt;&gt;"Median"),IFERROR(VLOOKUP(A2400,'LBA Total'!A:P,16,0),"."),".")</f>
        <v>3789</v>
      </c>
    </row>
    <row r="2401" spans="1:21" x14ac:dyDescent="0.3">
      <c r="A2401" s="1" t="str">
        <f t="shared" si="74"/>
        <v>2023|Howick Local Board Area|$50,001-$70,000</v>
      </c>
      <c r="B2401" t="s">
        <v>18</v>
      </c>
      <c r="C2401" t="s">
        <v>19</v>
      </c>
      <c r="D2401" t="s">
        <v>20</v>
      </c>
      <c r="E2401" t="s">
        <v>21</v>
      </c>
      <c r="F2401">
        <v>2023</v>
      </c>
      <c r="G2401">
        <v>2023</v>
      </c>
      <c r="H2401">
        <v>7616</v>
      </c>
      <c r="I2401" t="s">
        <v>136</v>
      </c>
      <c r="J2401">
        <v>99</v>
      </c>
      <c r="K2401" t="s">
        <v>23</v>
      </c>
      <c r="L2401">
        <v>4</v>
      </c>
      <c r="M2401" t="s">
        <v>36</v>
      </c>
      <c r="N2401">
        <v>2</v>
      </c>
      <c r="O2401" t="s">
        <v>28</v>
      </c>
      <c r="P2401">
        <v>1515</v>
      </c>
      <c r="T2401" s="3">
        <f t="shared" si="75"/>
        <v>39.979999999999997</v>
      </c>
      <c r="U2401" s="3">
        <f>IF(AND(R2401&lt;&gt;"_U",N2401&lt;&gt;9999,N2401&lt;&gt;999,L2401&lt;&gt;"Median"),IFERROR(VLOOKUP(A2401,'LBA Total'!A:P,16,0),"."),".")</f>
        <v>3789</v>
      </c>
    </row>
    <row r="2402" spans="1:21" x14ac:dyDescent="0.3">
      <c r="A2402" s="1" t="str">
        <f t="shared" si="74"/>
        <v>2023|Howick Local Board Area|$70,001-$100,000</v>
      </c>
      <c r="B2402" t="s">
        <v>18</v>
      </c>
      <c r="C2402" t="s">
        <v>19</v>
      </c>
      <c r="D2402" t="s">
        <v>20</v>
      </c>
      <c r="E2402" t="s">
        <v>21</v>
      </c>
      <c r="F2402">
        <v>2023</v>
      </c>
      <c r="G2402">
        <v>2023</v>
      </c>
      <c r="H2402">
        <v>7616</v>
      </c>
      <c r="I2402" t="s">
        <v>136</v>
      </c>
      <c r="J2402">
        <v>99</v>
      </c>
      <c r="K2402" t="s">
        <v>23</v>
      </c>
      <c r="L2402">
        <v>5</v>
      </c>
      <c r="M2402" t="s">
        <v>58</v>
      </c>
      <c r="N2402">
        <v>999</v>
      </c>
      <c r="O2402" t="s">
        <v>42</v>
      </c>
      <c r="P2402">
        <v>0</v>
      </c>
      <c r="T2402" s="3" t="str">
        <f t="shared" si="75"/>
        <v>.</v>
      </c>
      <c r="U2402" s="3" t="str">
        <f>IF(AND(R2402&lt;&gt;"_U",N2402&lt;&gt;9999,N2402&lt;&gt;999,L2402&lt;&gt;"Median"),IFERROR(VLOOKUP(A2402,'LBA Total'!A:P,16,0),"."),".")</f>
        <v>.</v>
      </c>
    </row>
    <row r="2403" spans="1:21" x14ac:dyDescent="0.3">
      <c r="A2403" s="1" t="str">
        <f t="shared" si="74"/>
        <v>2023|Howick Local Board Area|$70,001-$100,000</v>
      </c>
      <c r="B2403" t="s">
        <v>18</v>
      </c>
      <c r="C2403" t="s">
        <v>19</v>
      </c>
      <c r="D2403" t="s">
        <v>20</v>
      </c>
      <c r="E2403" t="s">
        <v>21</v>
      </c>
      <c r="F2403">
        <v>2023</v>
      </c>
      <c r="G2403">
        <v>2023</v>
      </c>
      <c r="H2403">
        <v>7616</v>
      </c>
      <c r="I2403" t="s">
        <v>136</v>
      </c>
      <c r="J2403">
        <v>99</v>
      </c>
      <c r="K2403" t="s">
        <v>23</v>
      </c>
      <c r="L2403">
        <v>5</v>
      </c>
      <c r="M2403" t="s">
        <v>58</v>
      </c>
      <c r="N2403">
        <v>7777</v>
      </c>
      <c r="O2403" t="s">
        <v>37</v>
      </c>
      <c r="P2403">
        <v>5334</v>
      </c>
      <c r="T2403" s="3">
        <f t="shared" si="75"/>
        <v>100</v>
      </c>
      <c r="U2403" s="3">
        <f>IF(AND(R2403&lt;&gt;"_U",N2403&lt;&gt;9999,N2403&lt;&gt;999,L2403&lt;&gt;"Median"),IFERROR(VLOOKUP(A2403,'LBA Total'!A:P,16,0),"."),".")</f>
        <v>5334</v>
      </c>
    </row>
    <row r="2404" spans="1:21" x14ac:dyDescent="0.3">
      <c r="A2404" s="1" t="str">
        <f t="shared" si="74"/>
        <v>2023|Howick Local Board Area|$70,001-$100,000</v>
      </c>
      <c r="B2404" t="s">
        <v>18</v>
      </c>
      <c r="C2404" t="s">
        <v>19</v>
      </c>
      <c r="D2404" t="s">
        <v>20</v>
      </c>
      <c r="E2404" t="s">
        <v>21</v>
      </c>
      <c r="F2404">
        <v>2023</v>
      </c>
      <c r="G2404">
        <v>2023</v>
      </c>
      <c r="H2404">
        <v>7616</v>
      </c>
      <c r="I2404" t="s">
        <v>136</v>
      </c>
      <c r="J2404">
        <v>99</v>
      </c>
      <c r="K2404" t="s">
        <v>23</v>
      </c>
      <c r="L2404">
        <v>5</v>
      </c>
      <c r="M2404" t="s">
        <v>58</v>
      </c>
      <c r="N2404">
        <v>9999</v>
      </c>
      <c r="O2404" t="s">
        <v>40</v>
      </c>
      <c r="P2404">
        <v>5334</v>
      </c>
      <c r="T2404" s="3" t="str">
        <f t="shared" si="75"/>
        <v>.</v>
      </c>
      <c r="U2404" s="3" t="str">
        <f>IF(AND(R2404&lt;&gt;"_U",N2404&lt;&gt;9999,N2404&lt;&gt;999,L2404&lt;&gt;"Median"),IFERROR(VLOOKUP(A2404,'LBA Total'!A:P,16,0),"."),".")</f>
        <v>.</v>
      </c>
    </row>
    <row r="2405" spans="1:21" x14ac:dyDescent="0.3">
      <c r="A2405" s="1" t="str">
        <f t="shared" si="74"/>
        <v>2023|Howick Local Board Area|$70,001-$100,000</v>
      </c>
      <c r="B2405" t="s">
        <v>18</v>
      </c>
      <c r="C2405" t="s">
        <v>19</v>
      </c>
      <c r="D2405" t="s">
        <v>20</v>
      </c>
      <c r="E2405" t="s">
        <v>21</v>
      </c>
      <c r="F2405">
        <v>2023</v>
      </c>
      <c r="G2405">
        <v>2023</v>
      </c>
      <c r="H2405">
        <v>7616</v>
      </c>
      <c r="I2405" t="s">
        <v>136</v>
      </c>
      <c r="J2405">
        <v>99</v>
      </c>
      <c r="K2405" t="s">
        <v>23</v>
      </c>
      <c r="L2405">
        <v>5</v>
      </c>
      <c r="M2405" t="s">
        <v>58</v>
      </c>
      <c r="N2405">
        <v>1</v>
      </c>
      <c r="O2405" t="s">
        <v>33</v>
      </c>
      <c r="P2405">
        <v>2619</v>
      </c>
      <c r="T2405" s="3">
        <f t="shared" si="75"/>
        <v>49.1</v>
      </c>
      <c r="U2405" s="3">
        <f>IF(AND(R2405&lt;&gt;"_U",N2405&lt;&gt;9999,N2405&lt;&gt;999,L2405&lt;&gt;"Median"),IFERROR(VLOOKUP(A2405,'LBA Total'!A:P,16,0),"."),".")</f>
        <v>5334</v>
      </c>
    </row>
    <row r="2406" spans="1:21" x14ac:dyDescent="0.3">
      <c r="A2406" s="1" t="str">
        <f t="shared" si="74"/>
        <v>2023|Howick Local Board Area|$70,001-$100,000</v>
      </c>
      <c r="B2406" t="s">
        <v>18</v>
      </c>
      <c r="C2406" t="s">
        <v>19</v>
      </c>
      <c r="D2406" t="s">
        <v>20</v>
      </c>
      <c r="E2406" t="s">
        <v>21</v>
      </c>
      <c r="F2406">
        <v>2023</v>
      </c>
      <c r="G2406">
        <v>2023</v>
      </c>
      <c r="H2406">
        <v>7616</v>
      </c>
      <c r="I2406" t="s">
        <v>136</v>
      </c>
      <c r="J2406">
        <v>99</v>
      </c>
      <c r="K2406" t="s">
        <v>23</v>
      </c>
      <c r="L2406">
        <v>5</v>
      </c>
      <c r="M2406" t="s">
        <v>58</v>
      </c>
      <c r="N2406">
        <v>2</v>
      </c>
      <c r="O2406" t="s">
        <v>28</v>
      </c>
      <c r="P2406">
        <v>2091</v>
      </c>
      <c r="T2406" s="3">
        <f t="shared" si="75"/>
        <v>39.200000000000003</v>
      </c>
      <c r="U2406" s="3">
        <f>IF(AND(R2406&lt;&gt;"_U",N2406&lt;&gt;9999,N2406&lt;&gt;999,L2406&lt;&gt;"Median"),IFERROR(VLOOKUP(A2406,'LBA Total'!A:P,16,0),"."),".")</f>
        <v>5334</v>
      </c>
    </row>
    <row r="2407" spans="1:21" x14ac:dyDescent="0.3">
      <c r="A2407" s="1" t="str">
        <f t="shared" si="74"/>
        <v>2023|Howick Local Board Area|$70,001-$100,000</v>
      </c>
      <c r="B2407" t="s">
        <v>18</v>
      </c>
      <c r="C2407" t="s">
        <v>19</v>
      </c>
      <c r="D2407" t="s">
        <v>20</v>
      </c>
      <c r="E2407" t="s">
        <v>21</v>
      </c>
      <c r="F2407">
        <v>2023</v>
      </c>
      <c r="G2407">
        <v>2023</v>
      </c>
      <c r="H2407">
        <v>7616</v>
      </c>
      <c r="I2407" t="s">
        <v>136</v>
      </c>
      <c r="J2407">
        <v>99</v>
      </c>
      <c r="K2407" t="s">
        <v>23</v>
      </c>
      <c r="L2407">
        <v>5</v>
      </c>
      <c r="M2407" t="s">
        <v>58</v>
      </c>
      <c r="N2407">
        <v>3</v>
      </c>
      <c r="O2407" t="s">
        <v>25</v>
      </c>
      <c r="P2407">
        <v>624</v>
      </c>
      <c r="T2407" s="3">
        <f t="shared" si="75"/>
        <v>11.7</v>
      </c>
      <c r="U2407" s="3">
        <f>IF(AND(R2407&lt;&gt;"_U",N2407&lt;&gt;9999,N2407&lt;&gt;999,L2407&lt;&gt;"Median"),IFERROR(VLOOKUP(A2407,'LBA Total'!A:P,16,0),"."),".")</f>
        <v>5334</v>
      </c>
    </row>
    <row r="2408" spans="1:21" x14ac:dyDescent="0.3">
      <c r="A2408" s="1" t="str">
        <f t="shared" si="74"/>
        <v>2023|Howick Local Board Area|$100,001-$150,000</v>
      </c>
      <c r="B2408" t="s">
        <v>18</v>
      </c>
      <c r="C2408" t="s">
        <v>19</v>
      </c>
      <c r="D2408" t="s">
        <v>20</v>
      </c>
      <c r="E2408" t="s">
        <v>21</v>
      </c>
      <c r="F2408">
        <v>2023</v>
      </c>
      <c r="G2408">
        <v>2023</v>
      </c>
      <c r="H2408">
        <v>7616</v>
      </c>
      <c r="I2408" t="s">
        <v>136</v>
      </c>
      <c r="J2408">
        <v>99</v>
      </c>
      <c r="K2408" t="s">
        <v>23</v>
      </c>
      <c r="L2408">
        <v>6</v>
      </c>
      <c r="M2408" t="s">
        <v>59</v>
      </c>
      <c r="N2408">
        <v>3</v>
      </c>
      <c r="O2408" t="s">
        <v>25</v>
      </c>
      <c r="P2408">
        <v>1017</v>
      </c>
      <c r="T2408" s="3">
        <f t="shared" si="75"/>
        <v>10.62</v>
      </c>
      <c r="U2408" s="3">
        <f>IF(AND(R2408&lt;&gt;"_U",N2408&lt;&gt;9999,N2408&lt;&gt;999,L2408&lt;&gt;"Median"),IFERROR(VLOOKUP(A2408,'LBA Total'!A:P,16,0),"."),".")</f>
        <v>9573</v>
      </c>
    </row>
    <row r="2409" spans="1:21" x14ac:dyDescent="0.3">
      <c r="A2409" s="1" t="str">
        <f t="shared" si="74"/>
        <v>2023|Howick Local Board Area|$100,001-$150,000</v>
      </c>
      <c r="B2409" t="s">
        <v>18</v>
      </c>
      <c r="C2409" t="s">
        <v>19</v>
      </c>
      <c r="D2409" t="s">
        <v>20</v>
      </c>
      <c r="E2409" t="s">
        <v>21</v>
      </c>
      <c r="F2409">
        <v>2023</v>
      </c>
      <c r="G2409">
        <v>2023</v>
      </c>
      <c r="H2409">
        <v>7616</v>
      </c>
      <c r="I2409" t="s">
        <v>136</v>
      </c>
      <c r="J2409">
        <v>99</v>
      </c>
      <c r="K2409" t="s">
        <v>23</v>
      </c>
      <c r="L2409">
        <v>6</v>
      </c>
      <c r="M2409" t="s">
        <v>59</v>
      </c>
      <c r="N2409">
        <v>999</v>
      </c>
      <c r="O2409" t="s">
        <v>42</v>
      </c>
      <c r="P2409">
        <v>0</v>
      </c>
      <c r="T2409" s="3" t="str">
        <f t="shared" si="75"/>
        <v>.</v>
      </c>
      <c r="U2409" s="3" t="str">
        <f>IF(AND(R2409&lt;&gt;"_U",N2409&lt;&gt;9999,N2409&lt;&gt;999,L2409&lt;&gt;"Median"),IFERROR(VLOOKUP(A2409,'LBA Total'!A:P,16,0),"."),".")</f>
        <v>.</v>
      </c>
    </row>
    <row r="2410" spans="1:21" x14ac:dyDescent="0.3">
      <c r="A2410" s="1" t="str">
        <f t="shared" si="74"/>
        <v>2023|Howick Local Board Area|$100,001-$150,000</v>
      </c>
      <c r="B2410" t="s">
        <v>18</v>
      </c>
      <c r="C2410" t="s">
        <v>19</v>
      </c>
      <c r="D2410" t="s">
        <v>20</v>
      </c>
      <c r="E2410" t="s">
        <v>21</v>
      </c>
      <c r="F2410">
        <v>2023</v>
      </c>
      <c r="G2410">
        <v>2023</v>
      </c>
      <c r="H2410">
        <v>7616</v>
      </c>
      <c r="I2410" t="s">
        <v>136</v>
      </c>
      <c r="J2410">
        <v>99</v>
      </c>
      <c r="K2410" t="s">
        <v>23</v>
      </c>
      <c r="L2410">
        <v>6</v>
      </c>
      <c r="M2410" t="s">
        <v>59</v>
      </c>
      <c r="N2410">
        <v>7777</v>
      </c>
      <c r="O2410" t="s">
        <v>37</v>
      </c>
      <c r="P2410">
        <v>9573</v>
      </c>
      <c r="T2410" s="3">
        <f t="shared" si="75"/>
        <v>100</v>
      </c>
      <c r="U2410" s="3">
        <f>IF(AND(R2410&lt;&gt;"_U",N2410&lt;&gt;9999,N2410&lt;&gt;999,L2410&lt;&gt;"Median"),IFERROR(VLOOKUP(A2410,'LBA Total'!A:P,16,0),"."),".")</f>
        <v>9573</v>
      </c>
    </row>
    <row r="2411" spans="1:21" x14ac:dyDescent="0.3">
      <c r="A2411" s="1" t="str">
        <f t="shared" si="74"/>
        <v>2023|Howick Local Board Area|$100,001-$150,000</v>
      </c>
      <c r="B2411" t="s">
        <v>18</v>
      </c>
      <c r="C2411" t="s">
        <v>19</v>
      </c>
      <c r="D2411" t="s">
        <v>20</v>
      </c>
      <c r="E2411" t="s">
        <v>21</v>
      </c>
      <c r="F2411">
        <v>2023</v>
      </c>
      <c r="G2411">
        <v>2023</v>
      </c>
      <c r="H2411">
        <v>7616</v>
      </c>
      <c r="I2411" t="s">
        <v>136</v>
      </c>
      <c r="J2411">
        <v>99</v>
      </c>
      <c r="K2411" t="s">
        <v>23</v>
      </c>
      <c r="L2411">
        <v>6</v>
      </c>
      <c r="M2411" t="s">
        <v>59</v>
      </c>
      <c r="N2411">
        <v>9999</v>
      </c>
      <c r="O2411" t="s">
        <v>40</v>
      </c>
      <c r="P2411">
        <v>9573</v>
      </c>
      <c r="T2411" s="3" t="str">
        <f t="shared" si="75"/>
        <v>.</v>
      </c>
      <c r="U2411" s="3" t="str">
        <f>IF(AND(R2411&lt;&gt;"_U",N2411&lt;&gt;9999,N2411&lt;&gt;999,L2411&lt;&gt;"Median"),IFERROR(VLOOKUP(A2411,'LBA Total'!A:P,16,0),"."),".")</f>
        <v>.</v>
      </c>
    </row>
    <row r="2412" spans="1:21" x14ac:dyDescent="0.3">
      <c r="A2412" s="1" t="str">
        <f t="shared" si="74"/>
        <v>2023|Howick Local Board Area|$100,001-$150,000</v>
      </c>
      <c r="B2412" t="s">
        <v>18</v>
      </c>
      <c r="C2412" t="s">
        <v>19</v>
      </c>
      <c r="D2412" t="s">
        <v>20</v>
      </c>
      <c r="E2412" t="s">
        <v>21</v>
      </c>
      <c r="F2412">
        <v>2023</v>
      </c>
      <c r="G2412">
        <v>2023</v>
      </c>
      <c r="H2412">
        <v>7616</v>
      </c>
      <c r="I2412" t="s">
        <v>136</v>
      </c>
      <c r="J2412">
        <v>99</v>
      </c>
      <c r="K2412" t="s">
        <v>23</v>
      </c>
      <c r="L2412">
        <v>6</v>
      </c>
      <c r="M2412" t="s">
        <v>59</v>
      </c>
      <c r="N2412">
        <v>2</v>
      </c>
      <c r="O2412" t="s">
        <v>28</v>
      </c>
      <c r="P2412">
        <v>3732</v>
      </c>
      <c r="T2412" s="3">
        <f t="shared" si="75"/>
        <v>38.979999999999997</v>
      </c>
      <c r="U2412" s="3">
        <f>IF(AND(R2412&lt;&gt;"_U",N2412&lt;&gt;9999,N2412&lt;&gt;999,L2412&lt;&gt;"Median"),IFERROR(VLOOKUP(A2412,'LBA Total'!A:P,16,0),"."),".")</f>
        <v>9573</v>
      </c>
    </row>
    <row r="2413" spans="1:21" x14ac:dyDescent="0.3">
      <c r="A2413" s="1" t="str">
        <f t="shared" si="74"/>
        <v>2023|Howick Local Board Area|$100,001-$150,000</v>
      </c>
      <c r="B2413" t="s">
        <v>18</v>
      </c>
      <c r="C2413" t="s">
        <v>19</v>
      </c>
      <c r="D2413" t="s">
        <v>20</v>
      </c>
      <c r="E2413" t="s">
        <v>21</v>
      </c>
      <c r="F2413">
        <v>2023</v>
      </c>
      <c r="G2413">
        <v>2023</v>
      </c>
      <c r="H2413">
        <v>7616</v>
      </c>
      <c r="I2413" t="s">
        <v>136</v>
      </c>
      <c r="J2413">
        <v>99</v>
      </c>
      <c r="K2413" t="s">
        <v>23</v>
      </c>
      <c r="L2413">
        <v>6</v>
      </c>
      <c r="M2413" t="s">
        <v>59</v>
      </c>
      <c r="N2413">
        <v>1</v>
      </c>
      <c r="O2413" t="s">
        <v>33</v>
      </c>
      <c r="P2413">
        <v>4821</v>
      </c>
      <c r="T2413" s="3">
        <f t="shared" si="75"/>
        <v>50.36</v>
      </c>
      <c r="U2413" s="3">
        <f>IF(AND(R2413&lt;&gt;"_U",N2413&lt;&gt;9999,N2413&lt;&gt;999,L2413&lt;&gt;"Median"),IFERROR(VLOOKUP(A2413,'LBA Total'!A:P,16,0),"."),".")</f>
        <v>9573</v>
      </c>
    </row>
    <row r="2414" spans="1:21" x14ac:dyDescent="0.3">
      <c r="A2414" s="1" t="str">
        <f t="shared" si="74"/>
        <v>2023|Howick Local Board Area|$150,001-$200,000</v>
      </c>
      <c r="B2414" t="s">
        <v>18</v>
      </c>
      <c r="C2414" t="s">
        <v>19</v>
      </c>
      <c r="D2414" t="s">
        <v>20</v>
      </c>
      <c r="E2414" t="s">
        <v>21</v>
      </c>
      <c r="F2414">
        <v>2023</v>
      </c>
      <c r="G2414">
        <v>2023</v>
      </c>
      <c r="H2414">
        <v>7616</v>
      </c>
      <c r="I2414" t="s">
        <v>136</v>
      </c>
      <c r="J2414">
        <v>99</v>
      </c>
      <c r="K2414" t="s">
        <v>23</v>
      </c>
      <c r="L2414">
        <v>7</v>
      </c>
      <c r="M2414" t="s">
        <v>43</v>
      </c>
      <c r="N2414">
        <v>999</v>
      </c>
      <c r="O2414" t="s">
        <v>42</v>
      </c>
      <c r="P2414">
        <v>0</v>
      </c>
      <c r="T2414" s="3" t="str">
        <f t="shared" si="75"/>
        <v>.</v>
      </c>
      <c r="U2414" s="3" t="str">
        <f>IF(AND(R2414&lt;&gt;"_U",N2414&lt;&gt;9999,N2414&lt;&gt;999,L2414&lt;&gt;"Median"),IFERROR(VLOOKUP(A2414,'LBA Total'!A:P,16,0),"."),".")</f>
        <v>.</v>
      </c>
    </row>
    <row r="2415" spans="1:21" x14ac:dyDescent="0.3">
      <c r="A2415" s="1" t="str">
        <f t="shared" si="74"/>
        <v>2023|Howick Local Board Area|$150,001-$200,000</v>
      </c>
      <c r="B2415" t="s">
        <v>18</v>
      </c>
      <c r="C2415" t="s">
        <v>19</v>
      </c>
      <c r="D2415" t="s">
        <v>20</v>
      </c>
      <c r="E2415" t="s">
        <v>21</v>
      </c>
      <c r="F2415">
        <v>2023</v>
      </c>
      <c r="G2415">
        <v>2023</v>
      </c>
      <c r="H2415">
        <v>7616</v>
      </c>
      <c r="I2415" t="s">
        <v>136</v>
      </c>
      <c r="J2415">
        <v>99</v>
      </c>
      <c r="K2415" t="s">
        <v>23</v>
      </c>
      <c r="L2415">
        <v>7</v>
      </c>
      <c r="M2415" t="s">
        <v>43</v>
      </c>
      <c r="N2415">
        <v>7777</v>
      </c>
      <c r="O2415" t="s">
        <v>37</v>
      </c>
      <c r="P2415">
        <v>7749</v>
      </c>
      <c r="T2415" s="3">
        <f t="shared" si="75"/>
        <v>100</v>
      </c>
      <c r="U2415" s="3">
        <f>IF(AND(R2415&lt;&gt;"_U",N2415&lt;&gt;9999,N2415&lt;&gt;999,L2415&lt;&gt;"Median"),IFERROR(VLOOKUP(A2415,'LBA Total'!A:P,16,0),"."),".")</f>
        <v>7749</v>
      </c>
    </row>
    <row r="2416" spans="1:21" x14ac:dyDescent="0.3">
      <c r="A2416" s="1" t="str">
        <f t="shared" si="74"/>
        <v>2023|Howick Local Board Area|$150,001-$200,000</v>
      </c>
      <c r="B2416" t="s">
        <v>18</v>
      </c>
      <c r="C2416" t="s">
        <v>19</v>
      </c>
      <c r="D2416" t="s">
        <v>20</v>
      </c>
      <c r="E2416" t="s">
        <v>21</v>
      </c>
      <c r="F2416">
        <v>2023</v>
      </c>
      <c r="G2416">
        <v>2023</v>
      </c>
      <c r="H2416">
        <v>7616</v>
      </c>
      <c r="I2416" t="s">
        <v>136</v>
      </c>
      <c r="J2416">
        <v>99</v>
      </c>
      <c r="K2416" t="s">
        <v>23</v>
      </c>
      <c r="L2416">
        <v>7</v>
      </c>
      <c r="M2416" t="s">
        <v>43</v>
      </c>
      <c r="N2416">
        <v>9999</v>
      </c>
      <c r="O2416" t="s">
        <v>40</v>
      </c>
      <c r="P2416">
        <v>7749</v>
      </c>
      <c r="T2416" s="3" t="str">
        <f t="shared" si="75"/>
        <v>.</v>
      </c>
      <c r="U2416" s="3" t="str">
        <f>IF(AND(R2416&lt;&gt;"_U",N2416&lt;&gt;9999,N2416&lt;&gt;999,L2416&lt;&gt;"Median"),IFERROR(VLOOKUP(A2416,'LBA Total'!A:P,16,0),"."),".")</f>
        <v>.</v>
      </c>
    </row>
    <row r="2417" spans="1:21" x14ac:dyDescent="0.3">
      <c r="A2417" s="1" t="str">
        <f t="shared" si="74"/>
        <v>2023|Howick Local Board Area|$150,001-$200,000</v>
      </c>
      <c r="B2417" t="s">
        <v>18</v>
      </c>
      <c r="C2417" t="s">
        <v>19</v>
      </c>
      <c r="D2417" t="s">
        <v>20</v>
      </c>
      <c r="E2417" t="s">
        <v>21</v>
      </c>
      <c r="F2417">
        <v>2023</v>
      </c>
      <c r="G2417">
        <v>2023</v>
      </c>
      <c r="H2417">
        <v>7616</v>
      </c>
      <c r="I2417" t="s">
        <v>136</v>
      </c>
      <c r="J2417">
        <v>99</v>
      </c>
      <c r="K2417" t="s">
        <v>23</v>
      </c>
      <c r="L2417">
        <v>7</v>
      </c>
      <c r="M2417" t="s">
        <v>43</v>
      </c>
      <c r="N2417">
        <v>1</v>
      </c>
      <c r="O2417" t="s">
        <v>33</v>
      </c>
      <c r="P2417">
        <v>4305</v>
      </c>
      <c r="T2417" s="3">
        <f t="shared" si="75"/>
        <v>55.56</v>
      </c>
      <c r="U2417" s="3">
        <f>IF(AND(R2417&lt;&gt;"_U",N2417&lt;&gt;9999,N2417&lt;&gt;999,L2417&lt;&gt;"Median"),IFERROR(VLOOKUP(A2417,'LBA Total'!A:P,16,0),"."),".")</f>
        <v>7749</v>
      </c>
    </row>
    <row r="2418" spans="1:21" x14ac:dyDescent="0.3">
      <c r="A2418" s="1" t="str">
        <f t="shared" si="74"/>
        <v>2023|Howick Local Board Area|$150,001-$200,000</v>
      </c>
      <c r="B2418" t="s">
        <v>18</v>
      </c>
      <c r="C2418" t="s">
        <v>19</v>
      </c>
      <c r="D2418" t="s">
        <v>20</v>
      </c>
      <c r="E2418" t="s">
        <v>21</v>
      </c>
      <c r="F2418">
        <v>2023</v>
      </c>
      <c r="G2418">
        <v>2023</v>
      </c>
      <c r="H2418">
        <v>7616</v>
      </c>
      <c r="I2418" t="s">
        <v>136</v>
      </c>
      <c r="J2418">
        <v>99</v>
      </c>
      <c r="K2418" t="s">
        <v>23</v>
      </c>
      <c r="L2418">
        <v>7</v>
      </c>
      <c r="M2418" t="s">
        <v>43</v>
      </c>
      <c r="N2418">
        <v>2</v>
      </c>
      <c r="O2418" t="s">
        <v>28</v>
      </c>
      <c r="P2418">
        <v>2508</v>
      </c>
      <c r="T2418" s="3">
        <f t="shared" si="75"/>
        <v>32.369999999999997</v>
      </c>
      <c r="U2418" s="3">
        <f>IF(AND(R2418&lt;&gt;"_U",N2418&lt;&gt;9999,N2418&lt;&gt;999,L2418&lt;&gt;"Median"),IFERROR(VLOOKUP(A2418,'LBA Total'!A:P,16,0),"."),".")</f>
        <v>7749</v>
      </c>
    </row>
    <row r="2419" spans="1:21" x14ac:dyDescent="0.3">
      <c r="A2419" s="1" t="str">
        <f t="shared" si="74"/>
        <v>2023|Howick Local Board Area|$150,001-$200,000</v>
      </c>
      <c r="B2419" t="s">
        <v>18</v>
      </c>
      <c r="C2419" t="s">
        <v>19</v>
      </c>
      <c r="D2419" t="s">
        <v>20</v>
      </c>
      <c r="E2419" t="s">
        <v>21</v>
      </c>
      <c r="F2419">
        <v>2023</v>
      </c>
      <c r="G2419">
        <v>2023</v>
      </c>
      <c r="H2419">
        <v>7616</v>
      </c>
      <c r="I2419" t="s">
        <v>136</v>
      </c>
      <c r="J2419">
        <v>99</v>
      </c>
      <c r="K2419" t="s">
        <v>23</v>
      </c>
      <c r="L2419">
        <v>7</v>
      </c>
      <c r="M2419" t="s">
        <v>43</v>
      </c>
      <c r="N2419">
        <v>3</v>
      </c>
      <c r="O2419" t="s">
        <v>25</v>
      </c>
      <c r="P2419">
        <v>936</v>
      </c>
      <c r="T2419" s="3">
        <f t="shared" si="75"/>
        <v>12.08</v>
      </c>
      <c r="U2419" s="3">
        <f>IF(AND(R2419&lt;&gt;"_U",N2419&lt;&gt;9999,N2419&lt;&gt;999,L2419&lt;&gt;"Median"),IFERROR(VLOOKUP(A2419,'LBA Total'!A:P,16,0),"."),".")</f>
        <v>7749</v>
      </c>
    </row>
    <row r="2420" spans="1:21" x14ac:dyDescent="0.3">
      <c r="A2420" s="1" t="str">
        <f t="shared" si="74"/>
        <v>2023|Howick Local Board Area|$200,001 or more</v>
      </c>
      <c r="B2420" t="s">
        <v>18</v>
      </c>
      <c r="C2420" t="s">
        <v>19</v>
      </c>
      <c r="D2420" t="s">
        <v>20</v>
      </c>
      <c r="E2420" t="s">
        <v>21</v>
      </c>
      <c r="F2420">
        <v>2023</v>
      </c>
      <c r="G2420">
        <v>2023</v>
      </c>
      <c r="H2420">
        <v>7616</v>
      </c>
      <c r="I2420" t="s">
        <v>136</v>
      </c>
      <c r="J2420">
        <v>99</v>
      </c>
      <c r="K2420" t="s">
        <v>23</v>
      </c>
      <c r="L2420">
        <v>8</v>
      </c>
      <c r="M2420" t="s">
        <v>27</v>
      </c>
      <c r="N2420">
        <v>7777</v>
      </c>
      <c r="O2420" t="s">
        <v>37</v>
      </c>
      <c r="P2420">
        <v>10482</v>
      </c>
      <c r="T2420" s="3">
        <f t="shared" si="75"/>
        <v>100</v>
      </c>
      <c r="U2420" s="3">
        <f>IF(AND(R2420&lt;&gt;"_U",N2420&lt;&gt;9999,N2420&lt;&gt;999,L2420&lt;&gt;"Median"),IFERROR(VLOOKUP(A2420,'LBA Total'!A:P,16,0),"."),".")</f>
        <v>10482</v>
      </c>
    </row>
    <row r="2421" spans="1:21" x14ac:dyDescent="0.3">
      <c r="A2421" s="1" t="str">
        <f t="shared" si="74"/>
        <v>2023|Howick Local Board Area|$200,001 or more</v>
      </c>
      <c r="B2421" t="s">
        <v>18</v>
      </c>
      <c r="C2421" t="s">
        <v>19</v>
      </c>
      <c r="D2421" t="s">
        <v>20</v>
      </c>
      <c r="E2421" t="s">
        <v>21</v>
      </c>
      <c r="F2421">
        <v>2023</v>
      </c>
      <c r="G2421">
        <v>2023</v>
      </c>
      <c r="H2421">
        <v>7616</v>
      </c>
      <c r="I2421" t="s">
        <v>136</v>
      </c>
      <c r="J2421">
        <v>99</v>
      </c>
      <c r="K2421" t="s">
        <v>23</v>
      </c>
      <c r="L2421">
        <v>8</v>
      </c>
      <c r="M2421" t="s">
        <v>27</v>
      </c>
      <c r="N2421">
        <v>3</v>
      </c>
      <c r="O2421" t="s">
        <v>25</v>
      </c>
      <c r="P2421">
        <v>1896</v>
      </c>
      <c r="T2421" s="3">
        <f t="shared" si="75"/>
        <v>18.09</v>
      </c>
      <c r="U2421" s="3">
        <f>IF(AND(R2421&lt;&gt;"_U",N2421&lt;&gt;9999,N2421&lt;&gt;999,L2421&lt;&gt;"Median"),IFERROR(VLOOKUP(A2421,'LBA Total'!A:P,16,0),"."),".")</f>
        <v>10482</v>
      </c>
    </row>
    <row r="2422" spans="1:21" x14ac:dyDescent="0.3">
      <c r="A2422" s="1" t="str">
        <f t="shared" si="74"/>
        <v>2023|Howick Local Board Area|$200,001 or more</v>
      </c>
      <c r="B2422" t="s">
        <v>18</v>
      </c>
      <c r="C2422" t="s">
        <v>19</v>
      </c>
      <c r="D2422" t="s">
        <v>20</v>
      </c>
      <c r="E2422" t="s">
        <v>21</v>
      </c>
      <c r="F2422">
        <v>2023</v>
      </c>
      <c r="G2422">
        <v>2023</v>
      </c>
      <c r="H2422">
        <v>7616</v>
      </c>
      <c r="I2422" t="s">
        <v>136</v>
      </c>
      <c r="J2422">
        <v>99</v>
      </c>
      <c r="K2422" t="s">
        <v>23</v>
      </c>
      <c r="L2422">
        <v>8</v>
      </c>
      <c r="M2422" t="s">
        <v>27</v>
      </c>
      <c r="N2422">
        <v>999</v>
      </c>
      <c r="O2422" t="s">
        <v>42</v>
      </c>
      <c r="P2422">
        <v>0</v>
      </c>
      <c r="T2422" s="3" t="str">
        <f t="shared" si="75"/>
        <v>.</v>
      </c>
      <c r="U2422" s="3" t="str">
        <f>IF(AND(R2422&lt;&gt;"_U",N2422&lt;&gt;9999,N2422&lt;&gt;999,L2422&lt;&gt;"Median"),IFERROR(VLOOKUP(A2422,'LBA Total'!A:P,16,0),"."),".")</f>
        <v>.</v>
      </c>
    </row>
    <row r="2423" spans="1:21" x14ac:dyDescent="0.3">
      <c r="A2423" s="1" t="str">
        <f t="shared" si="74"/>
        <v>2023|Howick Local Board Area|$200,001 or more</v>
      </c>
      <c r="B2423" t="s">
        <v>18</v>
      </c>
      <c r="C2423" t="s">
        <v>19</v>
      </c>
      <c r="D2423" t="s">
        <v>20</v>
      </c>
      <c r="E2423" t="s">
        <v>21</v>
      </c>
      <c r="F2423">
        <v>2023</v>
      </c>
      <c r="G2423">
        <v>2023</v>
      </c>
      <c r="H2423">
        <v>7616</v>
      </c>
      <c r="I2423" t="s">
        <v>136</v>
      </c>
      <c r="J2423">
        <v>99</v>
      </c>
      <c r="K2423" t="s">
        <v>23</v>
      </c>
      <c r="L2423">
        <v>8</v>
      </c>
      <c r="M2423" t="s">
        <v>27</v>
      </c>
      <c r="N2423">
        <v>9999</v>
      </c>
      <c r="O2423" t="s">
        <v>40</v>
      </c>
      <c r="P2423">
        <v>10482</v>
      </c>
      <c r="T2423" s="3" t="str">
        <f t="shared" si="75"/>
        <v>.</v>
      </c>
      <c r="U2423" s="3" t="str">
        <f>IF(AND(R2423&lt;&gt;"_U",N2423&lt;&gt;9999,N2423&lt;&gt;999,L2423&lt;&gt;"Median"),IFERROR(VLOOKUP(A2423,'LBA Total'!A:P,16,0),"."),".")</f>
        <v>.</v>
      </c>
    </row>
    <row r="2424" spans="1:21" x14ac:dyDescent="0.3">
      <c r="A2424" s="1" t="str">
        <f t="shared" si="74"/>
        <v>2023|Howick Local Board Area|$200,001 or more</v>
      </c>
      <c r="B2424" t="s">
        <v>18</v>
      </c>
      <c r="C2424" t="s">
        <v>19</v>
      </c>
      <c r="D2424" t="s">
        <v>20</v>
      </c>
      <c r="E2424" t="s">
        <v>21</v>
      </c>
      <c r="F2424">
        <v>2023</v>
      </c>
      <c r="G2424">
        <v>2023</v>
      </c>
      <c r="H2424">
        <v>7616</v>
      </c>
      <c r="I2424" t="s">
        <v>136</v>
      </c>
      <c r="J2424">
        <v>99</v>
      </c>
      <c r="K2424" t="s">
        <v>23</v>
      </c>
      <c r="L2424">
        <v>8</v>
      </c>
      <c r="M2424" t="s">
        <v>27</v>
      </c>
      <c r="N2424">
        <v>1</v>
      </c>
      <c r="O2424" t="s">
        <v>33</v>
      </c>
      <c r="P2424">
        <v>6105</v>
      </c>
      <c r="T2424" s="3">
        <f t="shared" si="75"/>
        <v>58.24</v>
      </c>
      <c r="U2424" s="3">
        <f>IF(AND(R2424&lt;&gt;"_U",N2424&lt;&gt;9999,N2424&lt;&gt;999,L2424&lt;&gt;"Median"),IFERROR(VLOOKUP(A2424,'LBA Total'!A:P,16,0),"."),".")</f>
        <v>10482</v>
      </c>
    </row>
    <row r="2425" spans="1:21" x14ac:dyDescent="0.3">
      <c r="A2425" s="1" t="str">
        <f t="shared" si="74"/>
        <v>2023|Howick Local Board Area|$200,001 or more</v>
      </c>
      <c r="B2425" t="s">
        <v>18</v>
      </c>
      <c r="C2425" t="s">
        <v>19</v>
      </c>
      <c r="D2425" t="s">
        <v>20</v>
      </c>
      <c r="E2425" t="s">
        <v>21</v>
      </c>
      <c r="F2425">
        <v>2023</v>
      </c>
      <c r="G2425">
        <v>2023</v>
      </c>
      <c r="H2425">
        <v>7616</v>
      </c>
      <c r="I2425" t="s">
        <v>136</v>
      </c>
      <c r="J2425">
        <v>99</v>
      </c>
      <c r="K2425" t="s">
        <v>23</v>
      </c>
      <c r="L2425">
        <v>8</v>
      </c>
      <c r="M2425" t="s">
        <v>27</v>
      </c>
      <c r="N2425">
        <v>2</v>
      </c>
      <c r="O2425" t="s">
        <v>28</v>
      </c>
      <c r="P2425">
        <v>2478</v>
      </c>
      <c r="T2425" s="3">
        <f t="shared" si="75"/>
        <v>23.64</v>
      </c>
      <c r="U2425" s="3">
        <f>IF(AND(R2425&lt;&gt;"_U",N2425&lt;&gt;9999,N2425&lt;&gt;999,L2425&lt;&gt;"Median"),IFERROR(VLOOKUP(A2425,'LBA Total'!A:P,16,0),"."),".")</f>
        <v>10482</v>
      </c>
    </row>
    <row r="2426" spans="1:21" x14ac:dyDescent="0.3">
      <c r="A2426" s="1" t="str">
        <f t="shared" si="74"/>
        <v>2023|Howick Local Board Area|Total stated - total household income</v>
      </c>
      <c r="B2426" t="s">
        <v>18</v>
      </c>
      <c r="C2426" t="s">
        <v>19</v>
      </c>
      <c r="D2426" t="s">
        <v>20</v>
      </c>
      <c r="E2426" t="s">
        <v>21</v>
      </c>
      <c r="F2426">
        <v>2023</v>
      </c>
      <c r="G2426">
        <v>2023</v>
      </c>
      <c r="H2426">
        <v>7616</v>
      </c>
      <c r="I2426" t="s">
        <v>136</v>
      </c>
      <c r="J2426">
        <v>99</v>
      </c>
      <c r="K2426" t="s">
        <v>23</v>
      </c>
      <c r="L2426">
        <v>77</v>
      </c>
      <c r="M2426" t="s">
        <v>32</v>
      </c>
      <c r="N2426">
        <v>9999</v>
      </c>
      <c r="O2426" t="s">
        <v>40</v>
      </c>
      <c r="P2426">
        <v>45762</v>
      </c>
      <c r="T2426" s="3" t="str">
        <f t="shared" si="75"/>
        <v>.</v>
      </c>
      <c r="U2426" s="3" t="str">
        <f>IF(AND(R2426&lt;&gt;"_U",N2426&lt;&gt;9999,N2426&lt;&gt;999,L2426&lt;&gt;"Median"),IFERROR(VLOOKUP(A2426,'LBA Total'!A:P,16,0),"."),".")</f>
        <v>.</v>
      </c>
    </row>
    <row r="2427" spans="1:21" x14ac:dyDescent="0.3">
      <c r="A2427" s="1" t="str">
        <f t="shared" si="74"/>
        <v>2023|Howick Local Board Area|Total stated - total household income</v>
      </c>
      <c r="B2427" t="s">
        <v>18</v>
      </c>
      <c r="C2427" t="s">
        <v>19</v>
      </c>
      <c r="D2427" t="s">
        <v>20</v>
      </c>
      <c r="E2427" t="s">
        <v>21</v>
      </c>
      <c r="F2427">
        <v>2023</v>
      </c>
      <c r="G2427">
        <v>2023</v>
      </c>
      <c r="H2427">
        <v>7616</v>
      </c>
      <c r="I2427" t="s">
        <v>136</v>
      </c>
      <c r="J2427">
        <v>99</v>
      </c>
      <c r="K2427" t="s">
        <v>23</v>
      </c>
      <c r="L2427">
        <v>77</v>
      </c>
      <c r="M2427" t="s">
        <v>32</v>
      </c>
      <c r="N2427">
        <v>2</v>
      </c>
      <c r="O2427" t="s">
        <v>28</v>
      </c>
      <c r="P2427">
        <v>15345</v>
      </c>
      <c r="T2427" s="3">
        <f t="shared" si="75"/>
        <v>33.53</v>
      </c>
      <c r="U2427" s="3">
        <f>IF(AND(R2427&lt;&gt;"_U",N2427&lt;&gt;9999,N2427&lt;&gt;999,L2427&lt;&gt;"Median"),IFERROR(VLOOKUP(A2427,'LBA Total'!A:P,16,0),"."),".")</f>
        <v>45762</v>
      </c>
    </row>
    <row r="2428" spans="1:21" x14ac:dyDescent="0.3">
      <c r="A2428" s="1" t="str">
        <f t="shared" si="74"/>
        <v>2023|Howick Local Board Area|Total stated - total household income</v>
      </c>
      <c r="B2428" t="s">
        <v>18</v>
      </c>
      <c r="C2428" t="s">
        <v>19</v>
      </c>
      <c r="D2428" t="s">
        <v>20</v>
      </c>
      <c r="E2428" t="s">
        <v>21</v>
      </c>
      <c r="F2428">
        <v>2023</v>
      </c>
      <c r="G2428">
        <v>2023</v>
      </c>
      <c r="H2428">
        <v>7616</v>
      </c>
      <c r="I2428" t="s">
        <v>136</v>
      </c>
      <c r="J2428">
        <v>99</v>
      </c>
      <c r="K2428" t="s">
        <v>23</v>
      </c>
      <c r="L2428">
        <v>77</v>
      </c>
      <c r="M2428" t="s">
        <v>32</v>
      </c>
      <c r="N2428">
        <v>3</v>
      </c>
      <c r="O2428" t="s">
        <v>25</v>
      </c>
      <c r="P2428">
        <v>6003</v>
      </c>
      <c r="T2428" s="3">
        <f t="shared" si="75"/>
        <v>13.12</v>
      </c>
      <c r="U2428" s="3">
        <f>IF(AND(R2428&lt;&gt;"_U",N2428&lt;&gt;9999,N2428&lt;&gt;999,L2428&lt;&gt;"Median"),IFERROR(VLOOKUP(A2428,'LBA Total'!A:P,16,0),"."),".")</f>
        <v>45762</v>
      </c>
    </row>
    <row r="2429" spans="1:21" x14ac:dyDescent="0.3">
      <c r="A2429" s="1" t="str">
        <f t="shared" si="74"/>
        <v>2023|Howick Local Board Area|Total stated - total household income</v>
      </c>
      <c r="B2429" t="s">
        <v>18</v>
      </c>
      <c r="C2429" t="s">
        <v>19</v>
      </c>
      <c r="D2429" t="s">
        <v>20</v>
      </c>
      <c r="E2429" t="s">
        <v>21</v>
      </c>
      <c r="F2429">
        <v>2023</v>
      </c>
      <c r="G2429">
        <v>2023</v>
      </c>
      <c r="H2429">
        <v>7616</v>
      </c>
      <c r="I2429" t="s">
        <v>136</v>
      </c>
      <c r="J2429">
        <v>99</v>
      </c>
      <c r="K2429" t="s">
        <v>23</v>
      </c>
      <c r="L2429">
        <v>77</v>
      </c>
      <c r="M2429" t="s">
        <v>32</v>
      </c>
      <c r="N2429">
        <v>7777</v>
      </c>
      <c r="O2429" t="s">
        <v>37</v>
      </c>
      <c r="P2429">
        <v>45762</v>
      </c>
      <c r="T2429" s="3">
        <f t="shared" si="75"/>
        <v>100</v>
      </c>
      <c r="U2429" s="3">
        <f>IF(AND(R2429&lt;&gt;"_U",N2429&lt;&gt;9999,N2429&lt;&gt;999,L2429&lt;&gt;"Median"),IFERROR(VLOOKUP(A2429,'LBA Total'!A:P,16,0),"."),".")</f>
        <v>45762</v>
      </c>
    </row>
    <row r="2430" spans="1:21" x14ac:dyDescent="0.3">
      <c r="A2430" s="1" t="str">
        <f t="shared" si="74"/>
        <v>2023|Howick Local Board Area|Total stated - total household income</v>
      </c>
      <c r="B2430" t="s">
        <v>18</v>
      </c>
      <c r="C2430" t="s">
        <v>19</v>
      </c>
      <c r="D2430" t="s">
        <v>20</v>
      </c>
      <c r="E2430" t="s">
        <v>21</v>
      </c>
      <c r="F2430">
        <v>2023</v>
      </c>
      <c r="G2430">
        <v>2023</v>
      </c>
      <c r="H2430">
        <v>7616</v>
      </c>
      <c r="I2430" t="s">
        <v>136</v>
      </c>
      <c r="J2430">
        <v>99</v>
      </c>
      <c r="K2430" t="s">
        <v>23</v>
      </c>
      <c r="L2430">
        <v>77</v>
      </c>
      <c r="M2430" t="s">
        <v>32</v>
      </c>
      <c r="N2430">
        <v>1</v>
      </c>
      <c r="O2430" t="s">
        <v>33</v>
      </c>
      <c r="P2430">
        <v>24411</v>
      </c>
      <c r="T2430" s="3">
        <f t="shared" si="75"/>
        <v>53.34</v>
      </c>
      <c r="U2430" s="3">
        <f>IF(AND(R2430&lt;&gt;"_U",N2430&lt;&gt;9999,N2430&lt;&gt;999,L2430&lt;&gt;"Median"),IFERROR(VLOOKUP(A2430,'LBA Total'!A:P,16,0),"."),".")</f>
        <v>45762</v>
      </c>
    </row>
    <row r="2431" spans="1:21" x14ac:dyDescent="0.3">
      <c r="A2431" s="1" t="str">
        <f t="shared" si="74"/>
        <v>2023|Howick Local Board Area|Total stated - total household income</v>
      </c>
      <c r="B2431" t="s">
        <v>18</v>
      </c>
      <c r="C2431" t="s">
        <v>19</v>
      </c>
      <c r="D2431" t="s">
        <v>20</v>
      </c>
      <c r="E2431" t="s">
        <v>21</v>
      </c>
      <c r="F2431">
        <v>2023</v>
      </c>
      <c r="G2431">
        <v>2023</v>
      </c>
      <c r="H2431">
        <v>7616</v>
      </c>
      <c r="I2431" t="s">
        <v>136</v>
      </c>
      <c r="J2431">
        <v>99</v>
      </c>
      <c r="K2431" t="s">
        <v>23</v>
      </c>
      <c r="L2431">
        <v>77</v>
      </c>
      <c r="M2431" t="s">
        <v>32</v>
      </c>
      <c r="N2431">
        <v>999</v>
      </c>
      <c r="O2431" t="s">
        <v>42</v>
      </c>
      <c r="P2431">
        <v>0</v>
      </c>
      <c r="T2431" s="3" t="str">
        <f t="shared" si="75"/>
        <v>.</v>
      </c>
      <c r="U2431" s="3" t="str">
        <f>IF(AND(R2431&lt;&gt;"_U",N2431&lt;&gt;9999,N2431&lt;&gt;999,L2431&lt;&gt;"Median"),IFERROR(VLOOKUP(A2431,'LBA Total'!A:P,16,0),"."),".")</f>
        <v>.</v>
      </c>
    </row>
    <row r="2432" spans="1:21" x14ac:dyDescent="0.3">
      <c r="A2432" s="1" t="str">
        <f t="shared" si="74"/>
        <v>2023|Howick Local Board Area|Total - total household income</v>
      </c>
      <c r="B2432" t="s">
        <v>18</v>
      </c>
      <c r="C2432" t="s">
        <v>19</v>
      </c>
      <c r="D2432" t="s">
        <v>20</v>
      </c>
      <c r="E2432" t="s">
        <v>21</v>
      </c>
      <c r="F2432">
        <v>2023</v>
      </c>
      <c r="G2432">
        <v>2023</v>
      </c>
      <c r="H2432">
        <v>7616</v>
      </c>
      <c r="I2432" t="s">
        <v>136</v>
      </c>
      <c r="J2432">
        <v>99</v>
      </c>
      <c r="K2432" t="s">
        <v>23</v>
      </c>
      <c r="L2432">
        <v>99</v>
      </c>
      <c r="M2432" t="s">
        <v>48</v>
      </c>
      <c r="N2432">
        <v>1</v>
      </c>
      <c r="O2432" t="s">
        <v>33</v>
      </c>
      <c r="P2432">
        <v>24825</v>
      </c>
      <c r="T2432" s="3">
        <f t="shared" si="75"/>
        <v>52.96</v>
      </c>
      <c r="U2432" s="3">
        <f>IF(AND(R2432&lt;&gt;"_U",N2432&lt;&gt;9999,N2432&lt;&gt;999,L2432&lt;&gt;"Median"),IFERROR(VLOOKUP(A2432,'LBA Total'!A:P,16,0),"."),".")</f>
        <v>46872</v>
      </c>
    </row>
    <row r="2433" spans="1:21" x14ac:dyDescent="0.3">
      <c r="A2433" s="1" t="str">
        <f t="shared" si="74"/>
        <v>2023|Howick Local Board Area|Total - total household income</v>
      </c>
      <c r="B2433" t="s">
        <v>18</v>
      </c>
      <c r="C2433" t="s">
        <v>19</v>
      </c>
      <c r="D2433" t="s">
        <v>20</v>
      </c>
      <c r="E2433" t="s">
        <v>21</v>
      </c>
      <c r="F2433">
        <v>2023</v>
      </c>
      <c r="G2433">
        <v>2023</v>
      </c>
      <c r="H2433">
        <v>7616</v>
      </c>
      <c r="I2433" t="s">
        <v>136</v>
      </c>
      <c r="J2433">
        <v>99</v>
      </c>
      <c r="K2433" t="s">
        <v>23</v>
      </c>
      <c r="L2433">
        <v>99</v>
      </c>
      <c r="M2433" t="s">
        <v>48</v>
      </c>
      <c r="N2433">
        <v>7777</v>
      </c>
      <c r="O2433" t="s">
        <v>37</v>
      </c>
      <c r="P2433">
        <v>46872</v>
      </c>
      <c r="T2433" s="3">
        <f t="shared" si="75"/>
        <v>100</v>
      </c>
      <c r="U2433" s="3">
        <f>IF(AND(R2433&lt;&gt;"_U",N2433&lt;&gt;9999,N2433&lt;&gt;999,L2433&lt;&gt;"Median"),IFERROR(VLOOKUP(A2433,'LBA Total'!A:P,16,0),"."),".")</f>
        <v>46872</v>
      </c>
    </row>
    <row r="2434" spans="1:21" x14ac:dyDescent="0.3">
      <c r="A2434" s="1" t="str">
        <f t="shared" si="74"/>
        <v>2023|Howick Local Board Area|Total - total household income</v>
      </c>
      <c r="B2434" t="s">
        <v>18</v>
      </c>
      <c r="C2434" t="s">
        <v>19</v>
      </c>
      <c r="D2434" t="s">
        <v>20</v>
      </c>
      <c r="E2434" t="s">
        <v>21</v>
      </c>
      <c r="F2434">
        <v>2023</v>
      </c>
      <c r="G2434">
        <v>2023</v>
      </c>
      <c r="H2434">
        <v>7616</v>
      </c>
      <c r="I2434" t="s">
        <v>136</v>
      </c>
      <c r="J2434">
        <v>99</v>
      </c>
      <c r="K2434" t="s">
        <v>23</v>
      </c>
      <c r="L2434">
        <v>99</v>
      </c>
      <c r="M2434" t="s">
        <v>48</v>
      </c>
      <c r="N2434">
        <v>999</v>
      </c>
      <c r="O2434" t="s">
        <v>42</v>
      </c>
      <c r="P2434">
        <v>0</v>
      </c>
      <c r="T2434" s="3" t="str">
        <f t="shared" si="75"/>
        <v>.</v>
      </c>
      <c r="U2434" s="3" t="str">
        <f>IF(AND(R2434&lt;&gt;"_U",N2434&lt;&gt;9999,N2434&lt;&gt;999,L2434&lt;&gt;"Median"),IFERROR(VLOOKUP(A2434,'LBA Total'!A:P,16,0),"."),".")</f>
        <v>.</v>
      </c>
    </row>
    <row r="2435" spans="1:21" x14ac:dyDescent="0.3">
      <c r="A2435" s="1" t="str">
        <f t="shared" ref="A2435:A2498" si="76">G2435&amp;"|"&amp;I2435&amp;"|"&amp;M2435</f>
        <v>2023|Howick Local Board Area|Total - total household income</v>
      </c>
      <c r="B2435" t="s">
        <v>18</v>
      </c>
      <c r="C2435" t="s">
        <v>19</v>
      </c>
      <c r="D2435" t="s">
        <v>20</v>
      </c>
      <c r="E2435" t="s">
        <v>21</v>
      </c>
      <c r="F2435">
        <v>2023</v>
      </c>
      <c r="G2435">
        <v>2023</v>
      </c>
      <c r="H2435">
        <v>7616</v>
      </c>
      <c r="I2435" t="s">
        <v>136</v>
      </c>
      <c r="J2435">
        <v>99</v>
      </c>
      <c r="K2435" t="s">
        <v>23</v>
      </c>
      <c r="L2435">
        <v>99</v>
      </c>
      <c r="M2435" t="s">
        <v>48</v>
      </c>
      <c r="N2435">
        <v>9999</v>
      </c>
      <c r="O2435" t="s">
        <v>40</v>
      </c>
      <c r="P2435">
        <v>46872</v>
      </c>
      <c r="T2435" s="3" t="str">
        <f t="shared" ref="T2435:T2498" si="77">IF(AND(R2435&lt;&gt;"_U",R2435&lt;&gt;"c",N2435&lt;&gt;999,N2435&lt;&gt;9999,L2435&lt;&gt;"Median"),IFERROR((ROUND(P2435/U2435*100,2)),"."),".")</f>
        <v>.</v>
      </c>
      <c r="U2435" s="3" t="str">
        <f>IF(AND(R2435&lt;&gt;"_U",N2435&lt;&gt;9999,N2435&lt;&gt;999,L2435&lt;&gt;"Median"),IFERROR(VLOOKUP(A2435,'LBA Total'!A:P,16,0),"."),".")</f>
        <v>.</v>
      </c>
    </row>
    <row r="2436" spans="1:21" x14ac:dyDescent="0.3">
      <c r="A2436" s="1" t="str">
        <f t="shared" si="76"/>
        <v>2023|Howick Local Board Area|Total - total household income</v>
      </c>
      <c r="B2436" t="s">
        <v>18</v>
      </c>
      <c r="C2436" t="s">
        <v>19</v>
      </c>
      <c r="D2436" t="s">
        <v>20</v>
      </c>
      <c r="E2436" t="s">
        <v>21</v>
      </c>
      <c r="F2436">
        <v>2023</v>
      </c>
      <c r="G2436">
        <v>2023</v>
      </c>
      <c r="H2436">
        <v>7616</v>
      </c>
      <c r="I2436" t="s">
        <v>136</v>
      </c>
      <c r="J2436">
        <v>99</v>
      </c>
      <c r="K2436" t="s">
        <v>23</v>
      </c>
      <c r="L2436">
        <v>99</v>
      </c>
      <c r="M2436" t="s">
        <v>48</v>
      </c>
      <c r="N2436">
        <v>3</v>
      </c>
      <c r="O2436" t="s">
        <v>25</v>
      </c>
      <c r="P2436">
        <v>6117</v>
      </c>
      <c r="T2436" s="3">
        <f t="shared" si="77"/>
        <v>13.05</v>
      </c>
      <c r="U2436" s="3">
        <f>IF(AND(R2436&lt;&gt;"_U",N2436&lt;&gt;9999,N2436&lt;&gt;999,L2436&lt;&gt;"Median"),IFERROR(VLOOKUP(A2436,'LBA Total'!A:P,16,0),"."),".")</f>
        <v>46872</v>
      </c>
    </row>
    <row r="2437" spans="1:21" x14ac:dyDescent="0.3">
      <c r="A2437" s="1" t="str">
        <f t="shared" si="76"/>
        <v>2023|Howick Local Board Area|Total - total household income</v>
      </c>
      <c r="B2437" t="s">
        <v>18</v>
      </c>
      <c r="C2437" t="s">
        <v>19</v>
      </c>
      <c r="D2437" t="s">
        <v>20</v>
      </c>
      <c r="E2437" t="s">
        <v>21</v>
      </c>
      <c r="F2437">
        <v>2023</v>
      </c>
      <c r="G2437">
        <v>2023</v>
      </c>
      <c r="H2437">
        <v>7616</v>
      </c>
      <c r="I2437" t="s">
        <v>136</v>
      </c>
      <c r="J2437">
        <v>99</v>
      </c>
      <c r="K2437" t="s">
        <v>23</v>
      </c>
      <c r="L2437">
        <v>99</v>
      </c>
      <c r="M2437" t="s">
        <v>48</v>
      </c>
      <c r="N2437">
        <v>2</v>
      </c>
      <c r="O2437" t="s">
        <v>28</v>
      </c>
      <c r="P2437">
        <v>15930</v>
      </c>
      <c r="T2437" s="3">
        <f t="shared" si="77"/>
        <v>33.99</v>
      </c>
      <c r="U2437" s="3">
        <f>IF(AND(R2437&lt;&gt;"_U",N2437&lt;&gt;9999,N2437&lt;&gt;999,L2437&lt;&gt;"Median"),IFERROR(VLOOKUP(A2437,'LBA Total'!A:P,16,0),"."),".")</f>
        <v>46872</v>
      </c>
    </row>
    <row r="2438" spans="1:21" x14ac:dyDescent="0.3">
      <c r="A2438" s="1" t="str">
        <f t="shared" si="76"/>
        <v>2023|Howick Local Board Area|Median ($) - total household income</v>
      </c>
      <c r="B2438" t="s">
        <v>18</v>
      </c>
      <c r="C2438" t="s">
        <v>19</v>
      </c>
      <c r="D2438" t="s">
        <v>20</v>
      </c>
      <c r="E2438" t="s">
        <v>21</v>
      </c>
      <c r="F2438">
        <v>2023</v>
      </c>
      <c r="G2438">
        <v>2023</v>
      </c>
      <c r="H2438">
        <v>7616</v>
      </c>
      <c r="I2438" t="s">
        <v>136</v>
      </c>
      <c r="J2438">
        <v>99</v>
      </c>
      <c r="K2438" t="s">
        <v>23</v>
      </c>
      <c r="L2438" t="s">
        <v>56</v>
      </c>
      <c r="M2438" t="s">
        <v>57</v>
      </c>
      <c r="N2438">
        <v>2</v>
      </c>
      <c r="O2438" t="s">
        <v>28</v>
      </c>
      <c r="P2438">
        <v>114000</v>
      </c>
      <c r="T2438" s="3" t="str">
        <f t="shared" si="77"/>
        <v>.</v>
      </c>
      <c r="U2438" s="3" t="str">
        <f>IF(AND(R2438&lt;&gt;"_U",N2438&lt;&gt;9999,N2438&lt;&gt;999,L2438&lt;&gt;"Median"),IFERROR(VLOOKUP(A2438,'LBA Total'!A:P,16,0),"."),".")</f>
        <v>.</v>
      </c>
    </row>
    <row r="2439" spans="1:21" x14ac:dyDescent="0.3">
      <c r="A2439" s="1" t="str">
        <f t="shared" si="76"/>
        <v>2023|Howick Local Board Area|Median ($) - total household income</v>
      </c>
      <c r="B2439" t="s">
        <v>18</v>
      </c>
      <c r="C2439" t="s">
        <v>19</v>
      </c>
      <c r="D2439" t="s">
        <v>20</v>
      </c>
      <c r="E2439" t="s">
        <v>21</v>
      </c>
      <c r="F2439">
        <v>2023</v>
      </c>
      <c r="G2439">
        <v>2023</v>
      </c>
      <c r="H2439">
        <v>7616</v>
      </c>
      <c r="I2439" t="s">
        <v>136</v>
      </c>
      <c r="J2439">
        <v>99</v>
      </c>
      <c r="K2439" t="s">
        <v>23</v>
      </c>
      <c r="L2439" t="s">
        <v>56</v>
      </c>
      <c r="M2439" t="s">
        <v>57</v>
      </c>
      <c r="N2439">
        <v>9999</v>
      </c>
      <c r="O2439" t="s">
        <v>40</v>
      </c>
      <c r="P2439">
        <v>125700</v>
      </c>
      <c r="T2439" s="3" t="str">
        <f t="shared" si="77"/>
        <v>.</v>
      </c>
      <c r="U2439" s="3" t="str">
        <f>IF(AND(R2439&lt;&gt;"_U",N2439&lt;&gt;9999,N2439&lt;&gt;999,L2439&lt;&gt;"Median"),IFERROR(VLOOKUP(A2439,'LBA Total'!A:P,16,0),"."),".")</f>
        <v>.</v>
      </c>
    </row>
    <row r="2440" spans="1:21" x14ac:dyDescent="0.3">
      <c r="A2440" s="1" t="str">
        <f t="shared" si="76"/>
        <v>2023|Howick Local Board Area|Median ($) - total household income</v>
      </c>
      <c r="B2440" t="s">
        <v>18</v>
      </c>
      <c r="C2440" t="s">
        <v>19</v>
      </c>
      <c r="D2440" t="s">
        <v>20</v>
      </c>
      <c r="E2440" t="s">
        <v>21</v>
      </c>
      <c r="F2440">
        <v>2023</v>
      </c>
      <c r="G2440">
        <v>2023</v>
      </c>
      <c r="H2440">
        <v>7616</v>
      </c>
      <c r="I2440" t="s">
        <v>136</v>
      </c>
      <c r="J2440">
        <v>99</v>
      </c>
      <c r="K2440" t="s">
        <v>23</v>
      </c>
      <c r="L2440" t="s">
        <v>56</v>
      </c>
      <c r="M2440" t="s">
        <v>57</v>
      </c>
      <c r="N2440">
        <v>3</v>
      </c>
      <c r="O2440" t="s">
        <v>25</v>
      </c>
      <c r="P2440">
        <v>141800</v>
      </c>
      <c r="T2440" s="3" t="str">
        <f t="shared" si="77"/>
        <v>.</v>
      </c>
      <c r="U2440" s="3" t="str">
        <f>IF(AND(R2440&lt;&gt;"_U",N2440&lt;&gt;9999,N2440&lt;&gt;999,L2440&lt;&gt;"Median"),IFERROR(VLOOKUP(A2440,'LBA Total'!A:P,16,0),"."),".")</f>
        <v>.</v>
      </c>
    </row>
    <row r="2441" spans="1:21" x14ac:dyDescent="0.3">
      <c r="A2441" s="1" t="str">
        <f t="shared" si="76"/>
        <v>2023|Howick Local Board Area|Median ($) - total household income</v>
      </c>
      <c r="B2441" t="s">
        <v>18</v>
      </c>
      <c r="C2441" t="s">
        <v>19</v>
      </c>
      <c r="D2441" t="s">
        <v>20</v>
      </c>
      <c r="E2441" t="s">
        <v>21</v>
      </c>
      <c r="F2441">
        <v>2023</v>
      </c>
      <c r="G2441">
        <v>2023</v>
      </c>
      <c r="H2441">
        <v>7616</v>
      </c>
      <c r="I2441" t="s">
        <v>136</v>
      </c>
      <c r="J2441">
        <v>99</v>
      </c>
      <c r="K2441" t="s">
        <v>23</v>
      </c>
      <c r="L2441" t="s">
        <v>56</v>
      </c>
      <c r="M2441" t="s">
        <v>57</v>
      </c>
      <c r="N2441">
        <v>7777</v>
      </c>
      <c r="O2441" t="s">
        <v>37</v>
      </c>
      <c r="P2441">
        <v>125700</v>
      </c>
      <c r="T2441" s="3" t="str">
        <f t="shared" si="77"/>
        <v>.</v>
      </c>
      <c r="U2441" s="3" t="str">
        <f>IF(AND(R2441&lt;&gt;"_U",N2441&lt;&gt;9999,N2441&lt;&gt;999,L2441&lt;&gt;"Median"),IFERROR(VLOOKUP(A2441,'LBA Total'!A:P,16,0),"."),".")</f>
        <v>.</v>
      </c>
    </row>
    <row r="2442" spans="1:21" x14ac:dyDescent="0.3">
      <c r="A2442" s="1" t="str">
        <f t="shared" si="76"/>
        <v>2023|Howick Local Board Area|Median ($) - total household income</v>
      </c>
      <c r="B2442" t="s">
        <v>18</v>
      </c>
      <c r="C2442" t="s">
        <v>19</v>
      </c>
      <c r="D2442" t="s">
        <v>20</v>
      </c>
      <c r="E2442" t="s">
        <v>21</v>
      </c>
      <c r="F2442">
        <v>2023</v>
      </c>
      <c r="G2442">
        <v>2023</v>
      </c>
      <c r="H2442">
        <v>7616</v>
      </c>
      <c r="I2442" t="s">
        <v>136</v>
      </c>
      <c r="J2442">
        <v>99</v>
      </c>
      <c r="K2442" t="s">
        <v>23</v>
      </c>
      <c r="L2442" t="s">
        <v>56</v>
      </c>
      <c r="M2442" t="s">
        <v>57</v>
      </c>
      <c r="N2442">
        <v>999</v>
      </c>
      <c r="O2442" t="s">
        <v>42</v>
      </c>
      <c r="R2442" t="s">
        <v>61</v>
      </c>
      <c r="S2442" t="s">
        <v>62</v>
      </c>
      <c r="T2442" s="3" t="str">
        <f t="shared" si="77"/>
        <v>.</v>
      </c>
      <c r="U2442" s="3" t="str">
        <f>IF(AND(R2442&lt;&gt;"_U",N2442&lt;&gt;9999,N2442&lt;&gt;999,L2442&lt;&gt;"Median"),IFERROR(VLOOKUP(A2442,'LBA Total'!A:P,16,0),"."),".")</f>
        <v>.</v>
      </c>
    </row>
    <row r="2443" spans="1:21" x14ac:dyDescent="0.3">
      <c r="A2443" s="1" t="str">
        <f t="shared" si="76"/>
        <v>2023|Howick Local Board Area|Median ($) - total household income</v>
      </c>
      <c r="B2443" t="s">
        <v>18</v>
      </c>
      <c r="C2443" t="s">
        <v>19</v>
      </c>
      <c r="D2443" t="s">
        <v>20</v>
      </c>
      <c r="E2443" t="s">
        <v>21</v>
      </c>
      <c r="F2443">
        <v>2023</v>
      </c>
      <c r="G2443">
        <v>2023</v>
      </c>
      <c r="H2443">
        <v>7616</v>
      </c>
      <c r="I2443" t="s">
        <v>136</v>
      </c>
      <c r="J2443">
        <v>99</v>
      </c>
      <c r="K2443" t="s">
        <v>23</v>
      </c>
      <c r="L2443" t="s">
        <v>56</v>
      </c>
      <c r="M2443" t="s">
        <v>57</v>
      </c>
      <c r="N2443">
        <v>1</v>
      </c>
      <c r="O2443" t="s">
        <v>33</v>
      </c>
      <c r="P2443">
        <v>131400</v>
      </c>
      <c r="T2443" s="3" t="str">
        <f t="shared" si="77"/>
        <v>.</v>
      </c>
      <c r="U2443" s="3" t="str">
        <f>IF(AND(R2443&lt;&gt;"_U",N2443&lt;&gt;9999,N2443&lt;&gt;999,L2443&lt;&gt;"Median"),IFERROR(VLOOKUP(A2443,'LBA Total'!A:P,16,0),"."),".")</f>
        <v>.</v>
      </c>
    </row>
    <row r="2444" spans="1:21" x14ac:dyDescent="0.3">
      <c r="A2444" s="1" t="str">
        <f t="shared" si="76"/>
        <v>2023|MÄngere-ÅŒtÄhuhu Local Board Area|$20,000 or less</v>
      </c>
      <c r="B2444" t="s">
        <v>18</v>
      </c>
      <c r="C2444" t="s">
        <v>19</v>
      </c>
      <c r="D2444" t="s">
        <v>20</v>
      </c>
      <c r="E2444" t="s">
        <v>21</v>
      </c>
      <c r="F2444">
        <v>2023</v>
      </c>
      <c r="G2444">
        <v>2023</v>
      </c>
      <c r="H2444">
        <v>7617</v>
      </c>
      <c r="I2444" t="s">
        <v>95</v>
      </c>
      <c r="J2444">
        <v>99</v>
      </c>
      <c r="K2444" t="s">
        <v>23</v>
      </c>
      <c r="L2444">
        <v>1</v>
      </c>
      <c r="M2444" t="s">
        <v>39</v>
      </c>
      <c r="N2444">
        <v>1</v>
      </c>
      <c r="O2444" t="s">
        <v>33</v>
      </c>
      <c r="P2444">
        <v>180</v>
      </c>
      <c r="T2444" s="3">
        <f t="shared" si="77"/>
        <v>11.47</v>
      </c>
      <c r="U2444" s="3">
        <f>IF(AND(R2444&lt;&gt;"_U",N2444&lt;&gt;9999,N2444&lt;&gt;999,L2444&lt;&gt;"Median"),IFERROR(VLOOKUP(A2444,'LBA Total'!A:P,16,0),"."),".")</f>
        <v>1569</v>
      </c>
    </row>
    <row r="2445" spans="1:21" x14ac:dyDescent="0.3">
      <c r="A2445" s="1" t="str">
        <f t="shared" si="76"/>
        <v>2023|MÄngere-ÅŒtÄhuhu Local Board Area|$20,000 or less</v>
      </c>
      <c r="B2445" t="s">
        <v>18</v>
      </c>
      <c r="C2445" t="s">
        <v>19</v>
      </c>
      <c r="D2445" t="s">
        <v>20</v>
      </c>
      <c r="E2445" t="s">
        <v>21</v>
      </c>
      <c r="F2445">
        <v>2023</v>
      </c>
      <c r="G2445">
        <v>2023</v>
      </c>
      <c r="H2445">
        <v>7617</v>
      </c>
      <c r="I2445" t="s">
        <v>95</v>
      </c>
      <c r="J2445">
        <v>99</v>
      </c>
      <c r="K2445" t="s">
        <v>23</v>
      </c>
      <c r="L2445">
        <v>1</v>
      </c>
      <c r="M2445" t="s">
        <v>39</v>
      </c>
      <c r="N2445">
        <v>999</v>
      </c>
      <c r="O2445" t="s">
        <v>42</v>
      </c>
      <c r="P2445">
        <v>0</v>
      </c>
      <c r="T2445" s="3" t="str">
        <f t="shared" si="77"/>
        <v>.</v>
      </c>
      <c r="U2445" s="3" t="str">
        <f>IF(AND(R2445&lt;&gt;"_U",N2445&lt;&gt;9999,N2445&lt;&gt;999,L2445&lt;&gt;"Median"),IFERROR(VLOOKUP(A2445,'LBA Total'!A:P,16,0),"."),".")</f>
        <v>.</v>
      </c>
    </row>
    <row r="2446" spans="1:21" x14ac:dyDescent="0.3">
      <c r="A2446" s="1" t="str">
        <f t="shared" si="76"/>
        <v>2023|MÄngere-ÅŒtÄhuhu Local Board Area|$20,000 or less</v>
      </c>
      <c r="B2446" t="s">
        <v>18</v>
      </c>
      <c r="C2446" t="s">
        <v>19</v>
      </c>
      <c r="D2446" t="s">
        <v>20</v>
      </c>
      <c r="E2446" t="s">
        <v>21</v>
      </c>
      <c r="F2446">
        <v>2023</v>
      </c>
      <c r="G2446">
        <v>2023</v>
      </c>
      <c r="H2446">
        <v>7617</v>
      </c>
      <c r="I2446" t="s">
        <v>95</v>
      </c>
      <c r="J2446">
        <v>99</v>
      </c>
      <c r="K2446" t="s">
        <v>23</v>
      </c>
      <c r="L2446">
        <v>1</v>
      </c>
      <c r="M2446" t="s">
        <v>39</v>
      </c>
      <c r="N2446">
        <v>9999</v>
      </c>
      <c r="O2446" t="s">
        <v>40</v>
      </c>
      <c r="P2446">
        <v>1569</v>
      </c>
      <c r="T2446" s="3" t="str">
        <f t="shared" si="77"/>
        <v>.</v>
      </c>
      <c r="U2446" s="3" t="str">
        <f>IF(AND(R2446&lt;&gt;"_U",N2446&lt;&gt;9999,N2446&lt;&gt;999,L2446&lt;&gt;"Median"),IFERROR(VLOOKUP(A2446,'LBA Total'!A:P,16,0),"."),".")</f>
        <v>.</v>
      </c>
    </row>
    <row r="2447" spans="1:21" x14ac:dyDescent="0.3">
      <c r="A2447" s="1" t="str">
        <f t="shared" si="76"/>
        <v>2023|MÄngere-ÅŒtÄhuhu Local Board Area|$20,000 or less</v>
      </c>
      <c r="B2447" t="s">
        <v>18</v>
      </c>
      <c r="C2447" t="s">
        <v>19</v>
      </c>
      <c r="D2447" t="s">
        <v>20</v>
      </c>
      <c r="E2447" t="s">
        <v>21</v>
      </c>
      <c r="F2447">
        <v>2023</v>
      </c>
      <c r="G2447">
        <v>2023</v>
      </c>
      <c r="H2447">
        <v>7617</v>
      </c>
      <c r="I2447" t="s">
        <v>95</v>
      </c>
      <c r="J2447">
        <v>99</v>
      </c>
      <c r="K2447" t="s">
        <v>23</v>
      </c>
      <c r="L2447">
        <v>1</v>
      </c>
      <c r="M2447" t="s">
        <v>39</v>
      </c>
      <c r="N2447">
        <v>7777</v>
      </c>
      <c r="O2447" t="s">
        <v>37</v>
      </c>
      <c r="P2447">
        <v>1569</v>
      </c>
      <c r="T2447" s="3">
        <f t="shared" si="77"/>
        <v>100</v>
      </c>
      <c r="U2447" s="3">
        <f>IF(AND(R2447&lt;&gt;"_U",N2447&lt;&gt;9999,N2447&lt;&gt;999,L2447&lt;&gt;"Median"),IFERROR(VLOOKUP(A2447,'LBA Total'!A:P,16,0),"."),".")</f>
        <v>1569</v>
      </c>
    </row>
    <row r="2448" spans="1:21" x14ac:dyDescent="0.3">
      <c r="A2448" s="1" t="str">
        <f t="shared" si="76"/>
        <v>2023|MÄngere-ÅŒtÄhuhu Local Board Area|$20,000 or less</v>
      </c>
      <c r="B2448" t="s">
        <v>18</v>
      </c>
      <c r="C2448" t="s">
        <v>19</v>
      </c>
      <c r="D2448" t="s">
        <v>20</v>
      </c>
      <c r="E2448" t="s">
        <v>21</v>
      </c>
      <c r="F2448">
        <v>2023</v>
      </c>
      <c r="G2448">
        <v>2023</v>
      </c>
      <c r="H2448">
        <v>7617</v>
      </c>
      <c r="I2448" t="s">
        <v>95</v>
      </c>
      <c r="J2448">
        <v>99</v>
      </c>
      <c r="K2448" t="s">
        <v>23</v>
      </c>
      <c r="L2448">
        <v>1</v>
      </c>
      <c r="M2448" t="s">
        <v>39</v>
      </c>
      <c r="N2448">
        <v>2</v>
      </c>
      <c r="O2448" t="s">
        <v>28</v>
      </c>
      <c r="P2448">
        <v>1347</v>
      </c>
      <c r="T2448" s="3">
        <f t="shared" si="77"/>
        <v>85.85</v>
      </c>
      <c r="U2448" s="3">
        <f>IF(AND(R2448&lt;&gt;"_U",N2448&lt;&gt;9999,N2448&lt;&gt;999,L2448&lt;&gt;"Median"),IFERROR(VLOOKUP(A2448,'LBA Total'!A:P,16,0),"."),".")</f>
        <v>1569</v>
      </c>
    </row>
    <row r="2449" spans="1:21" x14ac:dyDescent="0.3">
      <c r="A2449" s="1" t="str">
        <f t="shared" si="76"/>
        <v>2023|MÄngere-ÅŒtÄhuhu Local Board Area|$20,000 or less</v>
      </c>
      <c r="B2449" t="s">
        <v>18</v>
      </c>
      <c r="C2449" t="s">
        <v>19</v>
      </c>
      <c r="D2449" t="s">
        <v>20</v>
      </c>
      <c r="E2449" t="s">
        <v>21</v>
      </c>
      <c r="F2449">
        <v>2023</v>
      </c>
      <c r="G2449">
        <v>2023</v>
      </c>
      <c r="H2449">
        <v>7617</v>
      </c>
      <c r="I2449" t="s">
        <v>95</v>
      </c>
      <c r="J2449">
        <v>99</v>
      </c>
      <c r="K2449" t="s">
        <v>23</v>
      </c>
      <c r="L2449">
        <v>1</v>
      </c>
      <c r="M2449" t="s">
        <v>39</v>
      </c>
      <c r="N2449">
        <v>3</v>
      </c>
      <c r="O2449" t="s">
        <v>25</v>
      </c>
      <c r="P2449">
        <v>42</v>
      </c>
      <c r="T2449" s="3">
        <f t="shared" si="77"/>
        <v>2.68</v>
      </c>
      <c r="U2449" s="3">
        <f>IF(AND(R2449&lt;&gt;"_U",N2449&lt;&gt;9999,N2449&lt;&gt;999,L2449&lt;&gt;"Median"),IFERROR(VLOOKUP(A2449,'LBA Total'!A:P,16,0),"."),".")</f>
        <v>1569</v>
      </c>
    </row>
    <row r="2450" spans="1:21" x14ac:dyDescent="0.3">
      <c r="A2450" s="1" t="str">
        <f t="shared" si="76"/>
        <v>2023|MÄngere-ÅŒtÄhuhu Local Board Area|$20,001-$30,000</v>
      </c>
      <c r="B2450" t="s">
        <v>18</v>
      </c>
      <c r="C2450" t="s">
        <v>19</v>
      </c>
      <c r="D2450" t="s">
        <v>20</v>
      </c>
      <c r="E2450" t="s">
        <v>21</v>
      </c>
      <c r="F2450">
        <v>2023</v>
      </c>
      <c r="G2450">
        <v>2023</v>
      </c>
      <c r="H2450">
        <v>7617</v>
      </c>
      <c r="I2450" t="s">
        <v>95</v>
      </c>
      <c r="J2450">
        <v>99</v>
      </c>
      <c r="K2450" t="s">
        <v>23</v>
      </c>
      <c r="L2450">
        <v>2</v>
      </c>
      <c r="M2450" t="s">
        <v>24</v>
      </c>
      <c r="N2450">
        <v>999</v>
      </c>
      <c r="O2450" t="s">
        <v>42</v>
      </c>
      <c r="P2450">
        <v>0</v>
      </c>
      <c r="T2450" s="3" t="str">
        <f t="shared" si="77"/>
        <v>.</v>
      </c>
      <c r="U2450" s="3" t="str">
        <f>IF(AND(R2450&lt;&gt;"_U",N2450&lt;&gt;9999,N2450&lt;&gt;999,L2450&lt;&gt;"Median"),IFERROR(VLOOKUP(A2450,'LBA Total'!A:P,16,0),"."),".")</f>
        <v>.</v>
      </c>
    </row>
    <row r="2451" spans="1:21" x14ac:dyDescent="0.3">
      <c r="A2451" s="1" t="str">
        <f t="shared" si="76"/>
        <v>2023|MÄngere-ÅŒtÄhuhu Local Board Area|$20,001-$30,000</v>
      </c>
      <c r="B2451" t="s">
        <v>18</v>
      </c>
      <c r="C2451" t="s">
        <v>19</v>
      </c>
      <c r="D2451" t="s">
        <v>20</v>
      </c>
      <c r="E2451" t="s">
        <v>21</v>
      </c>
      <c r="F2451">
        <v>2023</v>
      </c>
      <c r="G2451">
        <v>2023</v>
      </c>
      <c r="H2451">
        <v>7617</v>
      </c>
      <c r="I2451" t="s">
        <v>95</v>
      </c>
      <c r="J2451">
        <v>99</v>
      </c>
      <c r="K2451" t="s">
        <v>23</v>
      </c>
      <c r="L2451">
        <v>2</v>
      </c>
      <c r="M2451" t="s">
        <v>24</v>
      </c>
      <c r="N2451">
        <v>7777</v>
      </c>
      <c r="O2451" t="s">
        <v>37</v>
      </c>
      <c r="P2451">
        <v>1170</v>
      </c>
      <c r="T2451" s="3">
        <f t="shared" si="77"/>
        <v>100</v>
      </c>
      <c r="U2451" s="3">
        <f>IF(AND(R2451&lt;&gt;"_U",N2451&lt;&gt;9999,N2451&lt;&gt;999,L2451&lt;&gt;"Median"),IFERROR(VLOOKUP(A2451,'LBA Total'!A:P,16,0),"."),".")</f>
        <v>1170</v>
      </c>
    </row>
    <row r="2452" spans="1:21" x14ac:dyDescent="0.3">
      <c r="A2452" s="1" t="str">
        <f t="shared" si="76"/>
        <v>2023|MÄngere-ÅŒtÄhuhu Local Board Area|$20,001-$30,000</v>
      </c>
      <c r="B2452" t="s">
        <v>18</v>
      </c>
      <c r="C2452" t="s">
        <v>19</v>
      </c>
      <c r="D2452" t="s">
        <v>20</v>
      </c>
      <c r="E2452" t="s">
        <v>21</v>
      </c>
      <c r="F2452">
        <v>2023</v>
      </c>
      <c r="G2452">
        <v>2023</v>
      </c>
      <c r="H2452">
        <v>7617</v>
      </c>
      <c r="I2452" t="s">
        <v>95</v>
      </c>
      <c r="J2452">
        <v>99</v>
      </c>
      <c r="K2452" t="s">
        <v>23</v>
      </c>
      <c r="L2452">
        <v>2</v>
      </c>
      <c r="M2452" t="s">
        <v>24</v>
      </c>
      <c r="N2452">
        <v>9999</v>
      </c>
      <c r="O2452" t="s">
        <v>40</v>
      </c>
      <c r="P2452">
        <v>1170</v>
      </c>
      <c r="T2452" s="3" t="str">
        <f t="shared" si="77"/>
        <v>.</v>
      </c>
      <c r="U2452" s="3" t="str">
        <f>IF(AND(R2452&lt;&gt;"_U",N2452&lt;&gt;9999,N2452&lt;&gt;999,L2452&lt;&gt;"Median"),IFERROR(VLOOKUP(A2452,'LBA Total'!A:P,16,0),"."),".")</f>
        <v>.</v>
      </c>
    </row>
    <row r="2453" spans="1:21" x14ac:dyDescent="0.3">
      <c r="A2453" s="1" t="str">
        <f t="shared" si="76"/>
        <v>2023|MÄngere-ÅŒtÄhuhu Local Board Area|$20,001-$30,000</v>
      </c>
      <c r="B2453" t="s">
        <v>18</v>
      </c>
      <c r="C2453" t="s">
        <v>19</v>
      </c>
      <c r="D2453" t="s">
        <v>20</v>
      </c>
      <c r="E2453" t="s">
        <v>21</v>
      </c>
      <c r="F2453">
        <v>2023</v>
      </c>
      <c r="G2453">
        <v>2023</v>
      </c>
      <c r="H2453">
        <v>7617</v>
      </c>
      <c r="I2453" t="s">
        <v>95</v>
      </c>
      <c r="J2453">
        <v>99</v>
      </c>
      <c r="K2453" t="s">
        <v>23</v>
      </c>
      <c r="L2453">
        <v>2</v>
      </c>
      <c r="M2453" t="s">
        <v>24</v>
      </c>
      <c r="N2453">
        <v>2</v>
      </c>
      <c r="O2453" t="s">
        <v>28</v>
      </c>
      <c r="P2453">
        <v>822</v>
      </c>
      <c r="T2453" s="3">
        <f t="shared" si="77"/>
        <v>70.260000000000005</v>
      </c>
      <c r="U2453" s="3">
        <f>IF(AND(R2453&lt;&gt;"_U",N2453&lt;&gt;9999,N2453&lt;&gt;999,L2453&lt;&gt;"Median"),IFERROR(VLOOKUP(A2453,'LBA Total'!A:P,16,0),"."),".")</f>
        <v>1170</v>
      </c>
    </row>
    <row r="2454" spans="1:21" x14ac:dyDescent="0.3">
      <c r="A2454" s="1" t="str">
        <f t="shared" si="76"/>
        <v>2023|MÄngere-ÅŒtÄhuhu Local Board Area|$20,001-$30,000</v>
      </c>
      <c r="B2454" t="s">
        <v>18</v>
      </c>
      <c r="C2454" t="s">
        <v>19</v>
      </c>
      <c r="D2454" t="s">
        <v>20</v>
      </c>
      <c r="E2454" t="s">
        <v>21</v>
      </c>
      <c r="F2454">
        <v>2023</v>
      </c>
      <c r="G2454">
        <v>2023</v>
      </c>
      <c r="H2454">
        <v>7617</v>
      </c>
      <c r="I2454" t="s">
        <v>95</v>
      </c>
      <c r="J2454">
        <v>99</v>
      </c>
      <c r="K2454" t="s">
        <v>23</v>
      </c>
      <c r="L2454">
        <v>2</v>
      </c>
      <c r="M2454" t="s">
        <v>24</v>
      </c>
      <c r="N2454">
        <v>3</v>
      </c>
      <c r="O2454" t="s">
        <v>25</v>
      </c>
      <c r="P2454">
        <v>48</v>
      </c>
      <c r="T2454" s="3">
        <f t="shared" si="77"/>
        <v>4.0999999999999996</v>
      </c>
      <c r="U2454" s="3">
        <f>IF(AND(R2454&lt;&gt;"_U",N2454&lt;&gt;9999,N2454&lt;&gt;999,L2454&lt;&gt;"Median"),IFERROR(VLOOKUP(A2454,'LBA Total'!A:P,16,0),"."),".")</f>
        <v>1170</v>
      </c>
    </row>
    <row r="2455" spans="1:21" x14ac:dyDescent="0.3">
      <c r="A2455" s="1" t="str">
        <f t="shared" si="76"/>
        <v>2023|MÄngere-ÅŒtÄhuhu Local Board Area|$20,001-$30,000</v>
      </c>
      <c r="B2455" t="s">
        <v>18</v>
      </c>
      <c r="C2455" t="s">
        <v>19</v>
      </c>
      <c r="D2455" t="s">
        <v>20</v>
      </c>
      <c r="E2455" t="s">
        <v>21</v>
      </c>
      <c r="F2455">
        <v>2023</v>
      </c>
      <c r="G2455">
        <v>2023</v>
      </c>
      <c r="H2455">
        <v>7617</v>
      </c>
      <c r="I2455" t="s">
        <v>95</v>
      </c>
      <c r="J2455">
        <v>99</v>
      </c>
      <c r="K2455" t="s">
        <v>23</v>
      </c>
      <c r="L2455">
        <v>2</v>
      </c>
      <c r="M2455" t="s">
        <v>24</v>
      </c>
      <c r="N2455">
        <v>1</v>
      </c>
      <c r="O2455" t="s">
        <v>33</v>
      </c>
      <c r="P2455">
        <v>303</v>
      </c>
      <c r="T2455" s="3">
        <f t="shared" si="77"/>
        <v>25.9</v>
      </c>
      <c r="U2455" s="3">
        <f>IF(AND(R2455&lt;&gt;"_U",N2455&lt;&gt;9999,N2455&lt;&gt;999,L2455&lt;&gt;"Median"),IFERROR(VLOOKUP(A2455,'LBA Total'!A:P,16,0),"."),".")</f>
        <v>1170</v>
      </c>
    </row>
    <row r="2456" spans="1:21" x14ac:dyDescent="0.3">
      <c r="A2456" s="1" t="str">
        <f t="shared" si="76"/>
        <v>2023|MÄngere-ÅŒtÄhuhu Local Board Area|$30,001-$50,000</v>
      </c>
      <c r="B2456" t="s">
        <v>18</v>
      </c>
      <c r="C2456" t="s">
        <v>19</v>
      </c>
      <c r="D2456" t="s">
        <v>20</v>
      </c>
      <c r="E2456" t="s">
        <v>21</v>
      </c>
      <c r="F2456">
        <v>2023</v>
      </c>
      <c r="G2456">
        <v>2023</v>
      </c>
      <c r="H2456">
        <v>7617</v>
      </c>
      <c r="I2456" t="s">
        <v>95</v>
      </c>
      <c r="J2456">
        <v>99</v>
      </c>
      <c r="K2456" t="s">
        <v>23</v>
      </c>
      <c r="L2456">
        <v>3</v>
      </c>
      <c r="M2456" t="s">
        <v>45</v>
      </c>
      <c r="N2456">
        <v>7777</v>
      </c>
      <c r="O2456" t="s">
        <v>37</v>
      </c>
      <c r="P2456">
        <v>1884</v>
      </c>
      <c r="T2456" s="3">
        <f t="shared" si="77"/>
        <v>100</v>
      </c>
      <c r="U2456" s="3">
        <f>IF(AND(R2456&lt;&gt;"_U",N2456&lt;&gt;9999,N2456&lt;&gt;999,L2456&lt;&gt;"Median"),IFERROR(VLOOKUP(A2456,'LBA Total'!A:P,16,0),"."),".")</f>
        <v>1884</v>
      </c>
    </row>
    <row r="2457" spans="1:21" x14ac:dyDescent="0.3">
      <c r="A2457" s="1" t="str">
        <f t="shared" si="76"/>
        <v>2023|MÄngere-ÅŒtÄhuhu Local Board Area|$30,001-$50,000</v>
      </c>
      <c r="B2457" t="s">
        <v>18</v>
      </c>
      <c r="C2457" t="s">
        <v>19</v>
      </c>
      <c r="D2457" t="s">
        <v>20</v>
      </c>
      <c r="E2457" t="s">
        <v>21</v>
      </c>
      <c r="F2457">
        <v>2023</v>
      </c>
      <c r="G2457">
        <v>2023</v>
      </c>
      <c r="H2457">
        <v>7617</v>
      </c>
      <c r="I2457" t="s">
        <v>95</v>
      </c>
      <c r="J2457">
        <v>99</v>
      </c>
      <c r="K2457" t="s">
        <v>23</v>
      </c>
      <c r="L2457">
        <v>3</v>
      </c>
      <c r="M2457" t="s">
        <v>45</v>
      </c>
      <c r="N2457">
        <v>3</v>
      </c>
      <c r="O2457" t="s">
        <v>25</v>
      </c>
      <c r="P2457">
        <v>75</v>
      </c>
      <c r="T2457" s="3">
        <f t="shared" si="77"/>
        <v>3.98</v>
      </c>
      <c r="U2457" s="3">
        <f>IF(AND(R2457&lt;&gt;"_U",N2457&lt;&gt;9999,N2457&lt;&gt;999,L2457&lt;&gt;"Median"),IFERROR(VLOOKUP(A2457,'LBA Total'!A:P,16,0),"."),".")</f>
        <v>1884</v>
      </c>
    </row>
    <row r="2458" spans="1:21" x14ac:dyDescent="0.3">
      <c r="A2458" s="1" t="str">
        <f t="shared" si="76"/>
        <v>2023|MÄngere-ÅŒtÄhuhu Local Board Area|$30,001-$50,000</v>
      </c>
      <c r="B2458" t="s">
        <v>18</v>
      </c>
      <c r="C2458" t="s">
        <v>19</v>
      </c>
      <c r="D2458" t="s">
        <v>20</v>
      </c>
      <c r="E2458" t="s">
        <v>21</v>
      </c>
      <c r="F2458">
        <v>2023</v>
      </c>
      <c r="G2458">
        <v>2023</v>
      </c>
      <c r="H2458">
        <v>7617</v>
      </c>
      <c r="I2458" t="s">
        <v>95</v>
      </c>
      <c r="J2458">
        <v>99</v>
      </c>
      <c r="K2458" t="s">
        <v>23</v>
      </c>
      <c r="L2458">
        <v>3</v>
      </c>
      <c r="M2458" t="s">
        <v>45</v>
      </c>
      <c r="N2458">
        <v>9999</v>
      </c>
      <c r="O2458" t="s">
        <v>40</v>
      </c>
      <c r="P2458">
        <v>1884</v>
      </c>
      <c r="T2458" s="3" t="str">
        <f t="shared" si="77"/>
        <v>.</v>
      </c>
      <c r="U2458" s="3" t="str">
        <f>IF(AND(R2458&lt;&gt;"_U",N2458&lt;&gt;9999,N2458&lt;&gt;999,L2458&lt;&gt;"Median"),IFERROR(VLOOKUP(A2458,'LBA Total'!A:P,16,0),"."),".")</f>
        <v>.</v>
      </c>
    </row>
    <row r="2459" spans="1:21" x14ac:dyDescent="0.3">
      <c r="A2459" s="1" t="str">
        <f t="shared" si="76"/>
        <v>2023|MÄngere-ÅŒtÄhuhu Local Board Area|$30,001-$50,000</v>
      </c>
      <c r="B2459" t="s">
        <v>18</v>
      </c>
      <c r="C2459" t="s">
        <v>19</v>
      </c>
      <c r="D2459" t="s">
        <v>20</v>
      </c>
      <c r="E2459" t="s">
        <v>21</v>
      </c>
      <c r="F2459">
        <v>2023</v>
      </c>
      <c r="G2459">
        <v>2023</v>
      </c>
      <c r="H2459">
        <v>7617</v>
      </c>
      <c r="I2459" t="s">
        <v>95</v>
      </c>
      <c r="J2459">
        <v>99</v>
      </c>
      <c r="K2459" t="s">
        <v>23</v>
      </c>
      <c r="L2459">
        <v>3</v>
      </c>
      <c r="M2459" t="s">
        <v>45</v>
      </c>
      <c r="N2459">
        <v>2</v>
      </c>
      <c r="O2459" t="s">
        <v>28</v>
      </c>
      <c r="P2459">
        <v>1371</v>
      </c>
      <c r="T2459" s="3">
        <f t="shared" si="77"/>
        <v>72.77</v>
      </c>
      <c r="U2459" s="3">
        <f>IF(AND(R2459&lt;&gt;"_U",N2459&lt;&gt;9999,N2459&lt;&gt;999,L2459&lt;&gt;"Median"),IFERROR(VLOOKUP(A2459,'LBA Total'!A:P,16,0),"."),".")</f>
        <v>1884</v>
      </c>
    </row>
    <row r="2460" spans="1:21" x14ac:dyDescent="0.3">
      <c r="A2460" s="1" t="str">
        <f t="shared" si="76"/>
        <v>2023|MÄngere-ÅŒtÄhuhu Local Board Area|$30,001-$50,000</v>
      </c>
      <c r="B2460" t="s">
        <v>18</v>
      </c>
      <c r="C2460" t="s">
        <v>19</v>
      </c>
      <c r="D2460" t="s">
        <v>20</v>
      </c>
      <c r="E2460" t="s">
        <v>21</v>
      </c>
      <c r="F2460">
        <v>2023</v>
      </c>
      <c r="G2460">
        <v>2023</v>
      </c>
      <c r="H2460">
        <v>7617</v>
      </c>
      <c r="I2460" t="s">
        <v>95</v>
      </c>
      <c r="J2460">
        <v>99</v>
      </c>
      <c r="K2460" t="s">
        <v>23</v>
      </c>
      <c r="L2460">
        <v>3</v>
      </c>
      <c r="M2460" t="s">
        <v>45</v>
      </c>
      <c r="N2460">
        <v>999</v>
      </c>
      <c r="O2460" t="s">
        <v>42</v>
      </c>
      <c r="P2460">
        <v>0</v>
      </c>
      <c r="T2460" s="3" t="str">
        <f t="shared" si="77"/>
        <v>.</v>
      </c>
      <c r="U2460" s="3" t="str">
        <f>IF(AND(R2460&lt;&gt;"_U",N2460&lt;&gt;9999,N2460&lt;&gt;999,L2460&lt;&gt;"Median"),IFERROR(VLOOKUP(A2460,'LBA Total'!A:P,16,0),"."),".")</f>
        <v>.</v>
      </c>
    </row>
    <row r="2461" spans="1:21" x14ac:dyDescent="0.3">
      <c r="A2461" s="1" t="str">
        <f t="shared" si="76"/>
        <v>2023|MÄngere-ÅŒtÄhuhu Local Board Area|$30,001-$50,000</v>
      </c>
      <c r="B2461" t="s">
        <v>18</v>
      </c>
      <c r="C2461" t="s">
        <v>19</v>
      </c>
      <c r="D2461" t="s">
        <v>20</v>
      </c>
      <c r="E2461" t="s">
        <v>21</v>
      </c>
      <c r="F2461">
        <v>2023</v>
      </c>
      <c r="G2461">
        <v>2023</v>
      </c>
      <c r="H2461">
        <v>7617</v>
      </c>
      <c r="I2461" t="s">
        <v>95</v>
      </c>
      <c r="J2461">
        <v>99</v>
      </c>
      <c r="K2461" t="s">
        <v>23</v>
      </c>
      <c r="L2461">
        <v>3</v>
      </c>
      <c r="M2461" t="s">
        <v>45</v>
      </c>
      <c r="N2461">
        <v>1</v>
      </c>
      <c r="O2461" t="s">
        <v>33</v>
      </c>
      <c r="P2461">
        <v>438</v>
      </c>
      <c r="T2461" s="3">
        <f t="shared" si="77"/>
        <v>23.25</v>
      </c>
      <c r="U2461" s="3">
        <f>IF(AND(R2461&lt;&gt;"_U",N2461&lt;&gt;9999,N2461&lt;&gt;999,L2461&lt;&gt;"Median"),IFERROR(VLOOKUP(A2461,'LBA Total'!A:P,16,0),"."),".")</f>
        <v>1884</v>
      </c>
    </row>
    <row r="2462" spans="1:21" x14ac:dyDescent="0.3">
      <c r="A2462" s="1" t="str">
        <f t="shared" si="76"/>
        <v>2023|MÄngere-ÅŒtÄhuhu Local Board Area|$50,001-$70,000</v>
      </c>
      <c r="B2462" t="s">
        <v>18</v>
      </c>
      <c r="C2462" t="s">
        <v>19</v>
      </c>
      <c r="D2462" t="s">
        <v>20</v>
      </c>
      <c r="E2462" t="s">
        <v>21</v>
      </c>
      <c r="F2462">
        <v>2023</v>
      </c>
      <c r="G2462">
        <v>2023</v>
      </c>
      <c r="H2462">
        <v>7617</v>
      </c>
      <c r="I2462" t="s">
        <v>95</v>
      </c>
      <c r="J2462">
        <v>99</v>
      </c>
      <c r="K2462" t="s">
        <v>23</v>
      </c>
      <c r="L2462">
        <v>4</v>
      </c>
      <c r="M2462" t="s">
        <v>36</v>
      </c>
      <c r="N2462">
        <v>3</v>
      </c>
      <c r="O2462" t="s">
        <v>25</v>
      </c>
      <c r="P2462">
        <v>72</v>
      </c>
      <c r="T2462" s="3">
        <f t="shared" si="77"/>
        <v>4.07</v>
      </c>
      <c r="U2462" s="3">
        <f>IF(AND(R2462&lt;&gt;"_U",N2462&lt;&gt;9999,N2462&lt;&gt;999,L2462&lt;&gt;"Median"),IFERROR(VLOOKUP(A2462,'LBA Total'!A:P,16,0),"."),".")</f>
        <v>1770</v>
      </c>
    </row>
    <row r="2463" spans="1:21" x14ac:dyDescent="0.3">
      <c r="A2463" s="1" t="str">
        <f t="shared" si="76"/>
        <v>2023|MÄngere-ÅŒtÄhuhu Local Board Area|$50,001-$70,000</v>
      </c>
      <c r="B2463" t="s">
        <v>18</v>
      </c>
      <c r="C2463" t="s">
        <v>19</v>
      </c>
      <c r="D2463" t="s">
        <v>20</v>
      </c>
      <c r="E2463" t="s">
        <v>21</v>
      </c>
      <c r="F2463">
        <v>2023</v>
      </c>
      <c r="G2463">
        <v>2023</v>
      </c>
      <c r="H2463">
        <v>7617</v>
      </c>
      <c r="I2463" t="s">
        <v>95</v>
      </c>
      <c r="J2463">
        <v>99</v>
      </c>
      <c r="K2463" t="s">
        <v>23</v>
      </c>
      <c r="L2463">
        <v>4</v>
      </c>
      <c r="M2463" t="s">
        <v>36</v>
      </c>
      <c r="N2463">
        <v>1</v>
      </c>
      <c r="O2463" t="s">
        <v>33</v>
      </c>
      <c r="P2463">
        <v>447</v>
      </c>
      <c r="T2463" s="3">
        <f t="shared" si="77"/>
        <v>25.25</v>
      </c>
      <c r="U2463" s="3">
        <f>IF(AND(R2463&lt;&gt;"_U",N2463&lt;&gt;9999,N2463&lt;&gt;999,L2463&lt;&gt;"Median"),IFERROR(VLOOKUP(A2463,'LBA Total'!A:P,16,0),"."),".")</f>
        <v>1770</v>
      </c>
    </row>
    <row r="2464" spans="1:21" x14ac:dyDescent="0.3">
      <c r="A2464" s="1" t="str">
        <f t="shared" si="76"/>
        <v>2023|MÄngere-ÅŒtÄhuhu Local Board Area|$50,001-$70,000</v>
      </c>
      <c r="B2464" t="s">
        <v>18</v>
      </c>
      <c r="C2464" t="s">
        <v>19</v>
      </c>
      <c r="D2464" t="s">
        <v>20</v>
      </c>
      <c r="E2464" t="s">
        <v>21</v>
      </c>
      <c r="F2464">
        <v>2023</v>
      </c>
      <c r="G2464">
        <v>2023</v>
      </c>
      <c r="H2464">
        <v>7617</v>
      </c>
      <c r="I2464" t="s">
        <v>95</v>
      </c>
      <c r="J2464">
        <v>99</v>
      </c>
      <c r="K2464" t="s">
        <v>23</v>
      </c>
      <c r="L2464">
        <v>4</v>
      </c>
      <c r="M2464" t="s">
        <v>36</v>
      </c>
      <c r="N2464">
        <v>2</v>
      </c>
      <c r="O2464" t="s">
        <v>28</v>
      </c>
      <c r="P2464">
        <v>1251</v>
      </c>
      <c r="T2464" s="3">
        <f t="shared" si="77"/>
        <v>70.680000000000007</v>
      </c>
      <c r="U2464" s="3">
        <f>IF(AND(R2464&lt;&gt;"_U",N2464&lt;&gt;9999,N2464&lt;&gt;999,L2464&lt;&gt;"Median"),IFERROR(VLOOKUP(A2464,'LBA Total'!A:P,16,0),"."),".")</f>
        <v>1770</v>
      </c>
    </row>
    <row r="2465" spans="1:21" x14ac:dyDescent="0.3">
      <c r="A2465" s="1" t="str">
        <f t="shared" si="76"/>
        <v>2023|MÄngere-ÅŒtÄhuhu Local Board Area|$50,001-$70,000</v>
      </c>
      <c r="B2465" t="s">
        <v>18</v>
      </c>
      <c r="C2465" t="s">
        <v>19</v>
      </c>
      <c r="D2465" t="s">
        <v>20</v>
      </c>
      <c r="E2465" t="s">
        <v>21</v>
      </c>
      <c r="F2465">
        <v>2023</v>
      </c>
      <c r="G2465">
        <v>2023</v>
      </c>
      <c r="H2465">
        <v>7617</v>
      </c>
      <c r="I2465" t="s">
        <v>95</v>
      </c>
      <c r="J2465">
        <v>99</v>
      </c>
      <c r="K2465" t="s">
        <v>23</v>
      </c>
      <c r="L2465">
        <v>4</v>
      </c>
      <c r="M2465" t="s">
        <v>36</v>
      </c>
      <c r="N2465">
        <v>7777</v>
      </c>
      <c r="O2465" t="s">
        <v>37</v>
      </c>
      <c r="P2465">
        <v>1770</v>
      </c>
      <c r="T2465" s="3">
        <f t="shared" si="77"/>
        <v>100</v>
      </c>
      <c r="U2465" s="3">
        <f>IF(AND(R2465&lt;&gt;"_U",N2465&lt;&gt;9999,N2465&lt;&gt;999,L2465&lt;&gt;"Median"),IFERROR(VLOOKUP(A2465,'LBA Total'!A:P,16,0),"."),".")</f>
        <v>1770</v>
      </c>
    </row>
    <row r="2466" spans="1:21" x14ac:dyDescent="0.3">
      <c r="A2466" s="1" t="str">
        <f t="shared" si="76"/>
        <v>2023|MÄngere-ÅŒtÄhuhu Local Board Area|$50,001-$70,000</v>
      </c>
      <c r="B2466" t="s">
        <v>18</v>
      </c>
      <c r="C2466" t="s">
        <v>19</v>
      </c>
      <c r="D2466" t="s">
        <v>20</v>
      </c>
      <c r="E2466" t="s">
        <v>21</v>
      </c>
      <c r="F2466">
        <v>2023</v>
      </c>
      <c r="G2466">
        <v>2023</v>
      </c>
      <c r="H2466">
        <v>7617</v>
      </c>
      <c r="I2466" t="s">
        <v>95</v>
      </c>
      <c r="J2466">
        <v>99</v>
      </c>
      <c r="K2466" t="s">
        <v>23</v>
      </c>
      <c r="L2466">
        <v>4</v>
      </c>
      <c r="M2466" t="s">
        <v>36</v>
      </c>
      <c r="N2466">
        <v>999</v>
      </c>
      <c r="O2466" t="s">
        <v>42</v>
      </c>
      <c r="P2466">
        <v>0</v>
      </c>
      <c r="T2466" s="3" t="str">
        <f t="shared" si="77"/>
        <v>.</v>
      </c>
      <c r="U2466" s="3" t="str">
        <f>IF(AND(R2466&lt;&gt;"_U",N2466&lt;&gt;9999,N2466&lt;&gt;999,L2466&lt;&gt;"Median"),IFERROR(VLOOKUP(A2466,'LBA Total'!A:P,16,0),"."),".")</f>
        <v>.</v>
      </c>
    </row>
    <row r="2467" spans="1:21" x14ac:dyDescent="0.3">
      <c r="A2467" s="1" t="str">
        <f t="shared" si="76"/>
        <v>2023|MÄngere-ÅŒtÄhuhu Local Board Area|$50,001-$70,000</v>
      </c>
      <c r="B2467" t="s">
        <v>18</v>
      </c>
      <c r="C2467" t="s">
        <v>19</v>
      </c>
      <c r="D2467" t="s">
        <v>20</v>
      </c>
      <c r="E2467" t="s">
        <v>21</v>
      </c>
      <c r="F2467">
        <v>2023</v>
      </c>
      <c r="G2467">
        <v>2023</v>
      </c>
      <c r="H2467">
        <v>7617</v>
      </c>
      <c r="I2467" t="s">
        <v>95</v>
      </c>
      <c r="J2467">
        <v>99</v>
      </c>
      <c r="K2467" t="s">
        <v>23</v>
      </c>
      <c r="L2467">
        <v>4</v>
      </c>
      <c r="M2467" t="s">
        <v>36</v>
      </c>
      <c r="N2467">
        <v>9999</v>
      </c>
      <c r="O2467" t="s">
        <v>40</v>
      </c>
      <c r="P2467">
        <v>1770</v>
      </c>
      <c r="T2467" s="3" t="str">
        <f t="shared" si="77"/>
        <v>.</v>
      </c>
      <c r="U2467" s="3" t="str">
        <f>IF(AND(R2467&lt;&gt;"_U",N2467&lt;&gt;9999,N2467&lt;&gt;999,L2467&lt;&gt;"Median"),IFERROR(VLOOKUP(A2467,'LBA Total'!A:P,16,0),"."),".")</f>
        <v>.</v>
      </c>
    </row>
    <row r="2468" spans="1:21" x14ac:dyDescent="0.3">
      <c r="A2468" s="1" t="str">
        <f t="shared" si="76"/>
        <v>2023|MÄngere-ÅŒtÄhuhu Local Board Area|$70,001-$100,000</v>
      </c>
      <c r="B2468" t="s">
        <v>18</v>
      </c>
      <c r="C2468" t="s">
        <v>19</v>
      </c>
      <c r="D2468" t="s">
        <v>20</v>
      </c>
      <c r="E2468" t="s">
        <v>21</v>
      </c>
      <c r="F2468">
        <v>2023</v>
      </c>
      <c r="G2468">
        <v>2023</v>
      </c>
      <c r="H2468">
        <v>7617</v>
      </c>
      <c r="I2468" t="s">
        <v>95</v>
      </c>
      <c r="J2468">
        <v>99</v>
      </c>
      <c r="K2468" t="s">
        <v>23</v>
      </c>
      <c r="L2468">
        <v>5</v>
      </c>
      <c r="M2468" t="s">
        <v>58</v>
      </c>
      <c r="N2468">
        <v>1</v>
      </c>
      <c r="O2468" t="s">
        <v>33</v>
      </c>
      <c r="P2468">
        <v>741</v>
      </c>
      <c r="T2468" s="3">
        <f t="shared" si="77"/>
        <v>28.99</v>
      </c>
      <c r="U2468" s="3">
        <f>IF(AND(R2468&lt;&gt;"_U",N2468&lt;&gt;9999,N2468&lt;&gt;999,L2468&lt;&gt;"Median"),IFERROR(VLOOKUP(A2468,'LBA Total'!A:P,16,0),"."),".")</f>
        <v>2556</v>
      </c>
    </row>
    <row r="2469" spans="1:21" x14ac:dyDescent="0.3">
      <c r="A2469" s="1" t="str">
        <f t="shared" si="76"/>
        <v>2023|MÄngere-ÅŒtÄhuhu Local Board Area|$70,001-$100,000</v>
      </c>
      <c r="B2469" t="s">
        <v>18</v>
      </c>
      <c r="C2469" t="s">
        <v>19</v>
      </c>
      <c r="D2469" t="s">
        <v>20</v>
      </c>
      <c r="E2469" t="s">
        <v>21</v>
      </c>
      <c r="F2469">
        <v>2023</v>
      </c>
      <c r="G2469">
        <v>2023</v>
      </c>
      <c r="H2469">
        <v>7617</v>
      </c>
      <c r="I2469" t="s">
        <v>95</v>
      </c>
      <c r="J2469">
        <v>99</v>
      </c>
      <c r="K2469" t="s">
        <v>23</v>
      </c>
      <c r="L2469">
        <v>5</v>
      </c>
      <c r="M2469" t="s">
        <v>58</v>
      </c>
      <c r="N2469">
        <v>9999</v>
      </c>
      <c r="O2469" t="s">
        <v>40</v>
      </c>
      <c r="P2469">
        <v>2556</v>
      </c>
      <c r="T2469" s="3" t="str">
        <f t="shared" si="77"/>
        <v>.</v>
      </c>
      <c r="U2469" s="3" t="str">
        <f>IF(AND(R2469&lt;&gt;"_U",N2469&lt;&gt;9999,N2469&lt;&gt;999,L2469&lt;&gt;"Median"),IFERROR(VLOOKUP(A2469,'LBA Total'!A:P,16,0),"."),".")</f>
        <v>.</v>
      </c>
    </row>
    <row r="2470" spans="1:21" x14ac:dyDescent="0.3">
      <c r="A2470" s="1" t="str">
        <f t="shared" si="76"/>
        <v>2023|MÄngere-ÅŒtÄhuhu Local Board Area|$70,001-$100,000</v>
      </c>
      <c r="B2470" t="s">
        <v>18</v>
      </c>
      <c r="C2470" t="s">
        <v>19</v>
      </c>
      <c r="D2470" t="s">
        <v>20</v>
      </c>
      <c r="E2470" t="s">
        <v>21</v>
      </c>
      <c r="F2470">
        <v>2023</v>
      </c>
      <c r="G2470">
        <v>2023</v>
      </c>
      <c r="H2470">
        <v>7617</v>
      </c>
      <c r="I2470" t="s">
        <v>95</v>
      </c>
      <c r="J2470">
        <v>99</v>
      </c>
      <c r="K2470" t="s">
        <v>23</v>
      </c>
      <c r="L2470">
        <v>5</v>
      </c>
      <c r="M2470" t="s">
        <v>58</v>
      </c>
      <c r="N2470">
        <v>2</v>
      </c>
      <c r="O2470" t="s">
        <v>28</v>
      </c>
      <c r="P2470">
        <v>1701</v>
      </c>
      <c r="T2470" s="3">
        <f t="shared" si="77"/>
        <v>66.55</v>
      </c>
      <c r="U2470" s="3">
        <f>IF(AND(R2470&lt;&gt;"_U",N2470&lt;&gt;9999,N2470&lt;&gt;999,L2470&lt;&gt;"Median"),IFERROR(VLOOKUP(A2470,'LBA Total'!A:P,16,0),"."),".")</f>
        <v>2556</v>
      </c>
    </row>
    <row r="2471" spans="1:21" x14ac:dyDescent="0.3">
      <c r="A2471" s="1" t="str">
        <f t="shared" si="76"/>
        <v>2023|MÄngere-ÅŒtÄhuhu Local Board Area|$70,001-$100,000</v>
      </c>
      <c r="B2471" t="s">
        <v>18</v>
      </c>
      <c r="C2471" t="s">
        <v>19</v>
      </c>
      <c r="D2471" t="s">
        <v>20</v>
      </c>
      <c r="E2471" t="s">
        <v>21</v>
      </c>
      <c r="F2471">
        <v>2023</v>
      </c>
      <c r="G2471">
        <v>2023</v>
      </c>
      <c r="H2471">
        <v>7617</v>
      </c>
      <c r="I2471" t="s">
        <v>95</v>
      </c>
      <c r="J2471">
        <v>99</v>
      </c>
      <c r="K2471" t="s">
        <v>23</v>
      </c>
      <c r="L2471">
        <v>5</v>
      </c>
      <c r="M2471" t="s">
        <v>58</v>
      </c>
      <c r="N2471">
        <v>7777</v>
      </c>
      <c r="O2471" t="s">
        <v>37</v>
      </c>
      <c r="P2471">
        <v>2556</v>
      </c>
      <c r="T2471" s="3">
        <f t="shared" si="77"/>
        <v>100</v>
      </c>
      <c r="U2471" s="3">
        <f>IF(AND(R2471&lt;&gt;"_U",N2471&lt;&gt;9999,N2471&lt;&gt;999,L2471&lt;&gt;"Median"),IFERROR(VLOOKUP(A2471,'LBA Total'!A:P,16,0),"."),".")</f>
        <v>2556</v>
      </c>
    </row>
    <row r="2472" spans="1:21" x14ac:dyDescent="0.3">
      <c r="A2472" s="1" t="str">
        <f t="shared" si="76"/>
        <v>2023|MÄngere-ÅŒtÄhuhu Local Board Area|$70,001-$100,000</v>
      </c>
      <c r="B2472" t="s">
        <v>18</v>
      </c>
      <c r="C2472" t="s">
        <v>19</v>
      </c>
      <c r="D2472" t="s">
        <v>20</v>
      </c>
      <c r="E2472" t="s">
        <v>21</v>
      </c>
      <c r="F2472">
        <v>2023</v>
      </c>
      <c r="G2472">
        <v>2023</v>
      </c>
      <c r="H2472">
        <v>7617</v>
      </c>
      <c r="I2472" t="s">
        <v>95</v>
      </c>
      <c r="J2472">
        <v>99</v>
      </c>
      <c r="K2472" t="s">
        <v>23</v>
      </c>
      <c r="L2472">
        <v>5</v>
      </c>
      <c r="M2472" t="s">
        <v>58</v>
      </c>
      <c r="N2472">
        <v>999</v>
      </c>
      <c r="O2472" t="s">
        <v>42</v>
      </c>
      <c r="P2472">
        <v>0</v>
      </c>
      <c r="T2472" s="3" t="str">
        <f t="shared" si="77"/>
        <v>.</v>
      </c>
      <c r="U2472" s="3" t="str">
        <f>IF(AND(R2472&lt;&gt;"_U",N2472&lt;&gt;9999,N2472&lt;&gt;999,L2472&lt;&gt;"Median"),IFERROR(VLOOKUP(A2472,'LBA Total'!A:P,16,0),"."),".")</f>
        <v>.</v>
      </c>
    </row>
    <row r="2473" spans="1:21" x14ac:dyDescent="0.3">
      <c r="A2473" s="1" t="str">
        <f t="shared" si="76"/>
        <v>2023|MÄngere-ÅŒtÄhuhu Local Board Area|$70,001-$100,000</v>
      </c>
      <c r="B2473" t="s">
        <v>18</v>
      </c>
      <c r="C2473" t="s">
        <v>19</v>
      </c>
      <c r="D2473" t="s">
        <v>20</v>
      </c>
      <c r="E2473" t="s">
        <v>21</v>
      </c>
      <c r="F2473">
        <v>2023</v>
      </c>
      <c r="G2473">
        <v>2023</v>
      </c>
      <c r="H2473">
        <v>7617</v>
      </c>
      <c r="I2473" t="s">
        <v>95</v>
      </c>
      <c r="J2473">
        <v>99</v>
      </c>
      <c r="K2473" t="s">
        <v>23</v>
      </c>
      <c r="L2473">
        <v>5</v>
      </c>
      <c r="M2473" t="s">
        <v>58</v>
      </c>
      <c r="N2473">
        <v>3</v>
      </c>
      <c r="O2473" t="s">
        <v>25</v>
      </c>
      <c r="P2473">
        <v>114</v>
      </c>
      <c r="T2473" s="3">
        <f t="shared" si="77"/>
        <v>4.46</v>
      </c>
      <c r="U2473" s="3">
        <f>IF(AND(R2473&lt;&gt;"_U",N2473&lt;&gt;9999,N2473&lt;&gt;999,L2473&lt;&gt;"Median"),IFERROR(VLOOKUP(A2473,'LBA Total'!A:P,16,0),"."),".")</f>
        <v>2556</v>
      </c>
    </row>
    <row r="2474" spans="1:21" x14ac:dyDescent="0.3">
      <c r="A2474" s="1" t="str">
        <f t="shared" si="76"/>
        <v>2023|MÄngere-ÅŒtÄhuhu Local Board Area|$100,001-$150,000</v>
      </c>
      <c r="B2474" t="s">
        <v>18</v>
      </c>
      <c r="C2474" t="s">
        <v>19</v>
      </c>
      <c r="D2474" t="s">
        <v>20</v>
      </c>
      <c r="E2474" t="s">
        <v>21</v>
      </c>
      <c r="F2474">
        <v>2023</v>
      </c>
      <c r="G2474">
        <v>2023</v>
      </c>
      <c r="H2474">
        <v>7617</v>
      </c>
      <c r="I2474" t="s">
        <v>95</v>
      </c>
      <c r="J2474">
        <v>99</v>
      </c>
      <c r="K2474" t="s">
        <v>23</v>
      </c>
      <c r="L2474">
        <v>6</v>
      </c>
      <c r="M2474" t="s">
        <v>59</v>
      </c>
      <c r="N2474">
        <v>1</v>
      </c>
      <c r="O2474" t="s">
        <v>33</v>
      </c>
      <c r="P2474">
        <v>1518</v>
      </c>
      <c r="T2474" s="3">
        <f t="shared" si="77"/>
        <v>38.92</v>
      </c>
      <c r="U2474" s="3">
        <f>IF(AND(R2474&lt;&gt;"_U",N2474&lt;&gt;9999,N2474&lt;&gt;999,L2474&lt;&gt;"Median"),IFERROR(VLOOKUP(A2474,'LBA Total'!A:P,16,0),"."),".")</f>
        <v>3900</v>
      </c>
    </row>
    <row r="2475" spans="1:21" x14ac:dyDescent="0.3">
      <c r="A2475" s="1" t="str">
        <f t="shared" si="76"/>
        <v>2023|MÄngere-ÅŒtÄhuhu Local Board Area|$100,001-$150,000</v>
      </c>
      <c r="B2475" t="s">
        <v>18</v>
      </c>
      <c r="C2475" t="s">
        <v>19</v>
      </c>
      <c r="D2475" t="s">
        <v>20</v>
      </c>
      <c r="E2475" t="s">
        <v>21</v>
      </c>
      <c r="F2475">
        <v>2023</v>
      </c>
      <c r="G2475">
        <v>2023</v>
      </c>
      <c r="H2475">
        <v>7617</v>
      </c>
      <c r="I2475" t="s">
        <v>95</v>
      </c>
      <c r="J2475">
        <v>99</v>
      </c>
      <c r="K2475" t="s">
        <v>23</v>
      </c>
      <c r="L2475">
        <v>6</v>
      </c>
      <c r="M2475" t="s">
        <v>59</v>
      </c>
      <c r="N2475">
        <v>9999</v>
      </c>
      <c r="O2475" t="s">
        <v>40</v>
      </c>
      <c r="P2475">
        <v>3900</v>
      </c>
      <c r="T2475" s="3" t="str">
        <f t="shared" si="77"/>
        <v>.</v>
      </c>
      <c r="U2475" s="3" t="str">
        <f>IF(AND(R2475&lt;&gt;"_U",N2475&lt;&gt;9999,N2475&lt;&gt;999,L2475&lt;&gt;"Median"),IFERROR(VLOOKUP(A2475,'LBA Total'!A:P,16,0),"."),".")</f>
        <v>.</v>
      </c>
    </row>
    <row r="2476" spans="1:21" x14ac:dyDescent="0.3">
      <c r="A2476" s="1" t="str">
        <f t="shared" si="76"/>
        <v>2023|MÄngere-ÅŒtÄhuhu Local Board Area|$100,001-$150,000</v>
      </c>
      <c r="B2476" t="s">
        <v>18</v>
      </c>
      <c r="C2476" t="s">
        <v>19</v>
      </c>
      <c r="D2476" t="s">
        <v>20</v>
      </c>
      <c r="E2476" t="s">
        <v>21</v>
      </c>
      <c r="F2476">
        <v>2023</v>
      </c>
      <c r="G2476">
        <v>2023</v>
      </c>
      <c r="H2476">
        <v>7617</v>
      </c>
      <c r="I2476" t="s">
        <v>95</v>
      </c>
      <c r="J2476">
        <v>99</v>
      </c>
      <c r="K2476" t="s">
        <v>23</v>
      </c>
      <c r="L2476">
        <v>6</v>
      </c>
      <c r="M2476" t="s">
        <v>59</v>
      </c>
      <c r="N2476">
        <v>999</v>
      </c>
      <c r="O2476" t="s">
        <v>42</v>
      </c>
      <c r="P2476">
        <v>0</v>
      </c>
      <c r="T2476" s="3" t="str">
        <f t="shared" si="77"/>
        <v>.</v>
      </c>
      <c r="U2476" s="3" t="str">
        <f>IF(AND(R2476&lt;&gt;"_U",N2476&lt;&gt;9999,N2476&lt;&gt;999,L2476&lt;&gt;"Median"),IFERROR(VLOOKUP(A2476,'LBA Total'!A:P,16,0),"."),".")</f>
        <v>.</v>
      </c>
    </row>
    <row r="2477" spans="1:21" x14ac:dyDescent="0.3">
      <c r="A2477" s="1" t="str">
        <f t="shared" si="76"/>
        <v>2023|MÄngere-ÅŒtÄhuhu Local Board Area|$100,001-$150,000</v>
      </c>
      <c r="B2477" t="s">
        <v>18</v>
      </c>
      <c r="C2477" t="s">
        <v>19</v>
      </c>
      <c r="D2477" t="s">
        <v>20</v>
      </c>
      <c r="E2477" t="s">
        <v>21</v>
      </c>
      <c r="F2477">
        <v>2023</v>
      </c>
      <c r="G2477">
        <v>2023</v>
      </c>
      <c r="H2477">
        <v>7617</v>
      </c>
      <c r="I2477" t="s">
        <v>95</v>
      </c>
      <c r="J2477">
        <v>99</v>
      </c>
      <c r="K2477" t="s">
        <v>23</v>
      </c>
      <c r="L2477">
        <v>6</v>
      </c>
      <c r="M2477" t="s">
        <v>59</v>
      </c>
      <c r="N2477">
        <v>2</v>
      </c>
      <c r="O2477" t="s">
        <v>28</v>
      </c>
      <c r="P2477">
        <v>2205</v>
      </c>
      <c r="T2477" s="3">
        <f t="shared" si="77"/>
        <v>56.54</v>
      </c>
      <c r="U2477" s="3">
        <f>IF(AND(R2477&lt;&gt;"_U",N2477&lt;&gt;9999,N2477&lt;&gt;999,L2477&lt;&gt;"Median"),IFERROR(VLOOKUP(A2477,'LBA Total'!A:P,16,0),"."),".")</f>
        <v>3900</v>
      </c>
    </row>
    <row r="2478" spans="1:21" x14ac:dyDescent="0.3">
      <c r="A2478" s="1" t="str">
        <f t="shared" si="76"/>
        <v>2023|MÄngere-ÅŒtÄhuhu Local Board Area|$100,001-$150,000</v>
      </c>
      <c r="B2478" t="s">
        <v>18</v>
      </c>
      <c r="C2478" t="s">
        <v>19</v>
      </c>
      <c r="D2478" t="s">
        <v>20</v>
      </c>
      <c r="E2478" t="s">
        <v>21</v>
      </c>
      <c r="F2478">
        <v>2023</v>
      </c>
      <c r="G2478">
        <v>2023</v>
      </c>
      <c r="H2478">
        <v>7617</v>
      </c>
      <c r="I2478" t="s">
        <v>95</v>
      </c>
      <c r="J2478">
        <v>99</v>
      </c>
      <c r="K2478" t="s">
        <v>23</v>
      </c>
      <c r="L2478">
        <v>6</v>
      </c>
      <c r="M2478" t="s">
        <v>59</v>
      </c>
      <c r="N2478">
        <v>7777</v>
      </c>
      <c r="O2478" t="s">
        <v>37</v>
      </c>
      <c r="P2478">
        <v>3900</v>
      </c>
      <c r="T2478" s="3">
        <f t="shared" si="77"/>
        <v>100</v>
      </c>
      <c r="U2478" s="3">
        <f>IF(AND(R2478&lt;&gt;"_U",N2478&lt;&gt;9999,N2478&lt;&gt;999,L2478&lt;&gt;"Median"),IFERROR(VLOOKUP(A2478,'LBA Total'!A:P,16,0),"."),".")</f>
        <v>3900</v>
      </c>
    </row>
    <row r="2479" spans="1:21" x14ac:dyDescent="0.3">
      <c r="A2479" s="1" t="str">
        <f t="shared" si="76"/>
        <v>2023|MÄngere-ÅŒtÄhuhu Local Board Area|$100,001-$150,000</v>
      </c>
      <c r="B2479" t="s">
        <v>18</v>
      </c>
      <c r="C2479" t="s">
        <v>19</v>
      </c>
      <c r="D2479" t="s">
        <v>20</v>
      </c>
      <c r="E2479" t="s">
        <v>21</v>
      </c>
      <c r="F2479">
        <v>2023</v>
      </c>
      <c r="G2479">
        <v>2023</v>
      </c>
      <c r="H2479">
        <v>7617</v>
      </c>
      <c r="I2479" t="s">
        <v>95</v>
      </c>
      <c r="J2479">
        <v>99</v>
      </c>
      <c r="K2479" t="s">
        <v>23</v>
      </c>
      <c r="L2479">
        <v>6</v>
      </c>
      <c r="M2479" t="s">
        <v>59</v>
      </c>
      <c r="N2479">
        <v>3</v>
      </c>
      <c r="O2479" t="s">
        <v>25</v>
      </c>
      <c r="P2479">
        <v>177</v>
      </c>
      <c r="T2479" s="3">
        <f t="shared" si="77"/>
        <v>4.54</v>
      </c>
      <c r="U2479" s="3">
        <f>IF(AND(R2479&lt;&gt;"_U",N2479&lt;&gt;9999,N2479&lt;&gt;999,L2479&lt;&gt;"Median"),IFERROR(VLOOKUP(A2479,'LBA Total'!A:P,16,0),"."),".")</f>
        <v>3900</v>
      </c>
    </row>
    <row r="2480" spans="1:21" x14ac:dyDescent="0.3">
      <c r="A2480" s="1" t="str">
        <f t="shared" si="76"/>
        <v>2023|MÄngere-ÅŒtÄhuhu Local Board Area|$150,001-$200,000</v>
      </c>
      <c r="B2480" t="s">
        <v>18</v>
      </c>
      <c r="C2480" t="s">
        <v>19</v>
      </c>
      <c r="D2480" t="s">
        <v>20</v>
      </c>
      <c r="E2480" t="s">
        <v>21</v>
      </c>
      <c r="F2480">
        <v>2023</v>
      </c>
      <c r="G2480">
        <v>2023</v>
      </c>
      <c r="H2480">
        <v>7617</v>
      </c>
      <c r="I2480" t="s">
        <v>95</v>
      </c>
      <c r="J2480">
        <v>99</v>
      </c>
      <c r="K2480" t="s">
        <v>23</v>
      </c>
      <c r="L2480">
        <v>7</v>
      </c>
      <c r="M2480" t="s">
        <v>43</v>
      </c>
      <c r="N2480">
        <v>999</v>
      </c>
      <c r="O2480" t="s">
        <v>42</v>
      </c>
      <c r="P2480">
        <v>0</v>
      </c>
      <c r="T2480" s="3" t="str">
        <f t="shared" si="77"/>
        <v>.</v>
      </c>
      <c r="U2480" s="3" t="str">
        <f>IF(AND(R2480&lt;&gt;"_U",N2480&lt;&gt;9999,N2480&lt;&gt;999,L2480&lt;&gt;"Median"),IFERROR(VLOOKUP(A2480,'LBA Total'!A:P,16,0),"."),".")</f>
        <v>.</v>
      </c>
    </row>
    <row r="2481" spans="1:21" x14ac:dyDescent="0.3">
      <c r="A2481" s="1" t="str">
        <f t="shared" si="76"/>
        <v>2023|MÄngere-ÅŒtÄhuhu Local Board Area|$150,001-$200,000</v>
      </c>
      <c r="B2481" t="s">
        <v>18</v>
      </c>
      <c r="C2481" t="s">
        <v>19</v>
      </c>
      <c r="D2481" t="s">
        <v>20</v>
      </c>
      <c r="E2481" t="s">
        <v>21</v>
      </c>
      <c r="F2481">
        <v>2023</v>
      </c>
      <c r="G2481">
        <v>2023</v>
      </c>
      <c r="H2481">
        <v>7617</v>
      </c>
      <c r="I2481" t="s">
        <v>95</v>
      </c>
      <c r="J2481">
        <v>99</v>
      </c>
      <c r="K2481" t="s">
        <v>23</v>
      </c>
      <c r="L2481">
        <v>7</v>
      </c>
      <c r="M2481" t="s">
        <v>43</v>
      </c>
      <c r="N2481">
        <v>3</v>
      </c>
      <c r="O2481" t="s">
        <v>25</v>
      </c>
      <c r="P2481">
        <v>135</v>
      </c>
      <c r="T2481" s="3">
        <f t="shared" si="77"/>
        <v>4.9800000000000004</v>
      </c>
      <c r="U2481" s="3">
        <f>IF(AND(R2481&lt;&gt;"_U",N2481&lt;&gt;9999,N2481&lt;&gt;999,L2481&lt;&gt;"Median"),IFERROR(VLOOKUP(A2481,'LBA Total'!A:P,16,0),"."),".")</f>
        <v>2709</v>
      </c>
    </row>
    <row r="2482" spans="1:21" x14ac:dyDescent="0.3">
      <c r="A2482" s="1" t="str">
        <f t="shared" si="76"/>
        <v>2023|MÄngere-ÅŒtÄhuhu Local Board Area|$150,001-$200,000</v>
      </c>
      <c r="B2482" t="s">
        <v>18</v>
      </c>
      <c r="C2482" t="s">
        <v>19</v>
      </c>
      <c r="D2482" t="s">
        <v>20</v>
      </c>
      <c r="E2482" t="s">
        <v>21</v>
      </c>
      <c r="F2482">
        <v>2023</v>
      </c>
      <c r="G2482">
        <v>2023</v>
      </c>
      <c r="H2482">
        <v>7617</v>
      </c>
      <c r="I2482" t="s">
        <v>95</v>
      </c>
      <c r="J2482">
        <v>99</v>
      </c>
      <c r="K2482" t="s">
        <v>23</v>
      </c>
      <c r="L2482">
        <v>7</v>
      </c>
      <c r="M2482" t="s">
        <v>43</v>
      </c>
      <c r="N2482">
        <v>9999</v>
      </c>
      <c r="O2482" t="s">
        <v>40</v>
      </c>
      <c r="P2482">
        <v>2709</v>
      </c>
      <c r="T2482" s="3" t="str">
        <f t="shared" si="77"/>
        <v>.</v>
      </c>
      <c r="U2482" s="3" t="str">
        <f>IF(AND(R2482&lt;&gt;"_U",N2482&lt;&gt;9999,N2482&lt;&gt;999,L2482&lt;&gt;"Median"),IFERROR(VLOOKUP(A2482,'LBA Total'!A:P,16,0),"."),".")</f>
        <v>.</v>
      </c>
    </row>
    <row r="2483" spans="1:21" x14ac:dyDescent="0.3">
      <c r="A2483" s="1" t="str">
        <f t="shared" si="76"/>
        <v>2023|MÄngere-ÅŒtÄhuhu Local Board Area|$150,001-$200,000</v>
      </c>
      <c r="B2483" t="s">
        <v>18</v>
      </c>
      <c r="C2483" t="s">
        <v>19</v>
      </c>
      <c r="D2483" t="s">
        <v>20</v>
      </c>
      <c r="E2483" t="s">
        <v>21</v>
      </c>
      <c r="F2483">
        <v>2023</v>
      </c>
      <c r="G2483">
        <v>2023</v>
      </c>
      <c r="H2483">
        <v>7617</v>
      </c>
      <c r="I2483" t="s">
        <v>95</v>
      </c>
      <c r="J2483">
        <v>99</v>
      </c>
      <c r="K2483" t="s">
        <v>23</v>
      </c>
      <c r="L2483">
        <v>7</v>
      </c>
      <c r="M2483" t="s">
        <v>43</v>
      </c>
      <c r="N2483">
        <v>7777</v>
      </c>
      <c r="O2483" t="s">
        <v>37</v>
      </c>
      <c r="P2483">
        <v>2709</v>
      </c>
      <c r="T2483" s="3">
        <f t="shared" si="77"/>
        <v>100</v>
      </c>
      <c r="U2483" s="3">
        <f>IF(AND(R2483&lt;&gt;"_U",N2483&lt;&gt;9999,N2483&lt;&gt;999,L2483&lt;&gt;"Median"),IFERROR(VLOOKUP(A2483,'LBA Total'!A:P,16,0),"."),".")</f>
        <v>2709</v>
      </c>
    </row>
    <row r="2484" spans="1:21" x14ac:dyDescent="0.3">
      <c r="A2484" s="1" t="str">
        <f t="shared" si="76"/>
        <v>2023|MÄngere-ÅŒtÄhuhu Local Board Area|$150,001-$200,000</v>
      </c>
      <c r="B2484" t="s">
        <v>18</v>
      </c>
      <c r="C2484" t="s">
        <v>19</v>
      </c>
      <c r="D2484" t="s">
        <v>20</v>
      </c>
      <c r="E2484" t="s">
        <v>21</v>
      </c>
      <c r="F2484">
        <v>2023</v>
      </c>
      <c r="G2484">
        <v>2023</v>
      </c>
      <c r="H2484">
        <v>7617</v>
      </c>
      <c r="I2484" t="s">
        <v>95</v>
      </c>
      <c r="J2484">
        <v>99</v>
      </c>
      <c r="K2484" t="s">
        <v>23</v>
      </c>
      <c r="L2484">
        <v>7</v>
      </c>
      <c r="M2484" t="s">
        <v>43</v>
      </c>
      <c r="N2484">
        <v>1</v>
      </c>
      <c r="O2484" t="s">
        <v>33</v>
      </c>
      <c r="P2484">
        <v>1452</v>
      </c>
      <c r="T2484" s="3">
        <f t="shared" si="77"/>
        <v>53.6</v>
      </c>
      <c r="U2484" s="3">
        <f>IF(AND(R2484&lt;&gt;"_U",N2484&lt;&gt;9999,N2484&lt;&gt;999,L2484&lt;&gt;"Median"),IFERROR(VLOOKUP(A2484,'LBA Total'!A:P,16,0),"."),".")</f>
        <v>2709</v>
      </c>
    </row>
    <row r="2485" spans="1:21" x14ac:dyDescent="0.3">
      <c r="A2485" s="1" t="str">
        <f t="shared" si="76"/>
        <v>2023|MÄngere-ÅŒtÄhuhu Local Board Area|$150,001-$200,000</v>
      </c>
      <c r="B2485" t="s">
        <v>18</v>
      </c>
      <c r="C2485" t="s">
        <v>19</v>
      </c>
      <c r="D2485" t="s">
        <v>20</v>
      </c>
      <c r="E2485" t="s">
        <v>21</v>
      </c>
      <c r="F2485">
        <v>2023</v>
      </c>
      <c r="G2485">
        <v>2023</v>
      </c>
      <c r="H2485">
        <v>7617</v>
      </c>
      <c r="I2485" t="s">
        <v>95</v>
      </c>
      <c r="J2485">
        <v>99</v>
      </c>
      <c r="K2485" t="s">
        <v>23</v>
      </c>
      <c r="L2485">
        <v>7</v>
      </c>
      <c r="M2485" t="s">
        <v>43</v>
      </c>
      <c r="N2485">
        <v>2</v>
      </c>
      <c r="O2485" t="s">
        <v>28</v>
      </c>
      <c r="P2485">
        <v>1122</v>
      </c>
      <c r="T2485" s="3">
        <f t="shared" si="77"/>
        <v>41.42</v>
      </c>
      <c r="U2485" s="3">
        <f>IF(AND(R2485&lt;&gt;"_U",N2485&lt;&gt;9999,N2485&lt;&gt;999,L2485&lt;&gt;"Median"),IFERROR(VLOOKUP(A2485,'LBA Total'!A:P,16,0),"."),".")</f>
        <v>2709</v>
      </c>
    </row>
    <row r="2486" spans="1:21" x14ac:dyDescent="0.3">
      <c r="A2486" s="1" t="str">
        <f t="shared" si="76"/>
        <v>2023|MÄngere-ÅŒtÄhuhu Local Board Area|$200,001 or more</v>
      </c>
      <c r="B2486" t="s">
        <v>18</v>
      </c>
      <c r="C2486" t="s">
        <v>19</v>
      </c>
      <c r="D2486" t="s">
        <v>20</v>
      </c>
      <c r="E2486" t="s">
        <v>21</v>
      </c>
      <c r="F2486">
        <v>2023</v>
      </c>
      <c r="G2486">
        <v>2023</v>
      </c>
      <c r="H2486">
        <v>7617</v>
      </c>
      <c r="I2486" t="s">
        <v>95</v>
      </c>
      <c r="J2486">
        <v>99</v>
      </c>
      <c r="K2486" t="s">
        <v>23</v>
      </c>
      <c r="L2486">
        <v>8</v>
      </c>
      <c r="M2486" t="s">
        <v>27</v>
      </c>
      <c r="N2486">
        <v>3</v>
      </c>
      <c r="O2486" t="s">
        <v>25</v>
      </c>
      <c r="P2486">
        <v>207</v>
      </c>
      <c r="T2486" s="3">
        <f t="shared" si="77"/>
        <v>7.15</v>
      </c>
      <c r="U2486" s="3">
        <f>IF(AND(R2486&lt;&gt;"_U",N2486&lt;&gt;9999,N2486&lt;&gt;999,L2486&lt;&gt;"Median"),IFERROR(VLOOKUP(A2486,'LBA Total'!A:P,16,0),"."),".")</f>
        <v>2895</v>
      </c>
    </row>
    <row r="2487" spans="1:21" x14ac:dyDescent="0.3">
      <c r="A2487" s="1" t="str">
        <f t="shared" si="76"/>
        <v>2023|MÄngere-ÅŒtÄhuhu Local Board Area|$200,001 or more</v>
      </c>
      <c r="B2487" t="s">
        <v>18</v>
      </c>
      <c r="C2487" t="s">
        <v>19</v>
      </c>
      <c r="D2487" t="s">
        <v>20</v>
      </c>
      <c r="E2487" t="s">
        <v>21</v>
      </c>
      <c r="F2487">
        <v>2023</v>
      </c>
      <c r="G2487">
        <v>2023</v>
      </c>
      <c r="H2487">
        <v>7617</v>
      </c>
      <c r="I2487" t="s">
        <v>95</v>
      </c>
      <c r="J2487">
        <v>99</v>
      </c>
      <c r="K2487" t="s">
        <v>23</v>
      </c>
      <c r="L2487">
        <v>8</v>
      </c>
      <c r="M2487" t="s">
        <v>27</v>
      </c>
      <c r="N2487">
        <v>2</v>
      </c>
      <c r="O2487" t="s">
        <v>28</v>
      </c>
      <c r="P2487">
        <v>1008</v>
      </c>
      <c r="T2487" s="3">
        <f t="shared" si="77"/>
        <v>34.82</v>
      </c>
      <c r="U2487" s="3">
        <f>IF(AND(R2487&lt;&gt;"_U",N2487&lt;&gt;9999,N2487&lt;&gt;999,L2487&lt;&gt;"Median"),IFERROR(VLOOKUP(A2487,'LBA Total'!A:P,16,0),"."),".")</f>
        <v>2895</v>
      </c>
    </row>
    <row r="2488" spans="1:21" x14ac:dyDescent="0.3">
      <c r="A2488" s="1" t="str">
        <f t="shared" si="76"/>
        <v>2023|MÄngere-ÅŒtÄhuhu Local Board Area|$200,001 or more</v>
      </c>
      <c r="B2488" t="s">
        <v>18</v>
      </c>
      <c r="C2488" t="s">
        <v>19</v>
      </c>
      <c r="D2488" t="s">
        <v>20</v>
      </c>
      <c r="E2488" t="s">
        <v>21</v>
      </c>
      <c r="F2488">
        <v>2023</v>
      </c>
      <c r="G2488">
        <v>2023</v>
      </c>
      <c r="H2488">
        <v>7617</v>
      </c>
      <c r="I2488" t="s">
        <v>95</v>
      </c>
      <c r="J2488">
        <v>99</v>
      </c>
      <c r="K2488" t="s">
        <v>23</v>
      </c>
      <c r="L2488">
        <v>8</v>
      </c>
      <c r="M2488" t="s">
        <v>27</v>
      </c>
      <c r="N2488">
        <v>7777</v>
      </c>
      <c r="O2488" t="s">
        <v>37</v>
      </c>
      <c r="P2488">
        <v>2895</v>
      </c>
      <c r="T2488" s="3">
        <f t="shared" si="77"/>
        <v>100</v>
      </c>
      <c r="U2488" s="3">
        <f>IF(AND(R2488&lt;&gt;"_U",N2488&lt;&gt;9999,N2488&lt;&gt;999,L2488&lt;&gt;"Median"),IFERROR(VLOOKUP(A2488,'LBA Total'!A:P,16,0),"."),".")</f>
        <v>2895</v>
      </c>
    </row>
    <row r="2489" spans="1:21" x14ac:dyDescent="0.3">
      <c r="A2489" s="1" t="str">
        <f t="shared" si="76"/>
        <v>2023|MÄngere-ÅŒtÄhuhu Local Board Area|$200,001 or more</v>
      </c>
      <c r="B2489" t="s">
        <v>18</v>
      </c>
      <c r="C2489" t="s">
        <v>19</v>
      </c>
      <c r="D2489" t="s">
        <v>20</v>
      </c>
      <c r="E2489" t="s">
        <v>21</v>
      </c>
      <c r="F2489">
        <v>2023</v>
      </c>
      <c r="G2489">
        <v>2023</v>
      </c>
      <c r="H2489">
        <v>7617</v>
      </c>
      <c r="I2489" t="s">
        <v>95</v>
      </c>
      <c r="J2489">
        <v>99</v>
      </c>
      <c r="K2489" t="s">
        <v>23</v>
      </c>
      <c r="L2489">
        <v>8</v>
      </c>
      <c r="M2489" t="s">
        <v>27</v>
      </c>
      <c r="N2489">
        <v>9999</v>
      </c>
      <c r="O2489" t="s">
        <v>40</v>
      </c>
      <c r="P2489">
        <v>2895</v>
      </c>
      <c r="T2489" s="3" t="str">
        <f t="shared" si="77"/>
        <v>.</v>
      </c>
      <c r="U2489" s="3" t="str">
        <f>IF(AND(R2489&lt;&gt;"_U",N2489&lt;&gt;9999,N2489&lt;&gt;999,L2489&lt;&gt;"Median"),IFERROR(VLOOKUP(A2489,'LBA Total'!A:P,16,0),"."),".")</f>
        <v>.</v>
      </c>
    </row>
    <row r="2490" spans="1:21" x14ac:dyDescent="0.3">
      <c r="A2490" s="1" t="str">
        <f t="shared" si="76"/>
        <v>2023|MÄngere-ÅŒtÄhuhu Local Board Area|$200,001 or more</v>
      </c>
      <c r="B2490" t="s">
        <v>18</v>
      </c>
      <c r="C2490" t="s">
        <v>19</v>
      </c>
      <c r="D2490" t="s">
        <v>20</v>
      </c>
      <c r="E2490" t="s">
        <v>21</v>
      </c>
      <c r="F2490">
        <v>2023</v>
      </c>
      <c r="G2490">
        <v>2023</v>
      </c>
      <c r="H2490">
        <v>7617</v>
      </c>
      <c r="I2490" t="s">
        <v>95</v>
      </c>
      <c r="J2490">
        <v>99</v>
      </c>
      <c r="K2490" t="s">
        <v>23</v>
      </c>
      <c r="L2490">
        <v>8</v>
      </c>
      <c r="M2490" t="s">
        <v>27</v>
      </c>
      <c r="N2490">
        <v>999</v>
      </c>
      <c r="O2490" t="s">
        <v>42</v>
      </c>
      <c r="P2490">
        <v>0</v>
      </c>
      <c r="T2490" s="3" t="str">
        <f t="shared" si="77"/>
        <v>.</v>
      </c>
      <c r="U2490" s="3" t="str">
        <f>IF(AND(R2490&lt;&gt;"_U",N2490&lt;&gt;9999,N2490&lt;&gt;999,L2490&lt;&gt;"Median"),IFERROR(VLOOKUP(A2490,'LBA Total'!A:P,16,0),"."),".")</f>
        <v>.</v>
      </c>
    </row>
    <row r="2491" spans="1:21" x14ac:dyDescent="0.3">
      <c r="A2491" s="1" t="str">
        <f t="shared" si="76"/>
        <v>2023|MÄngere-ÅŒtÄhuhu Local Board Area|$200,001 or more</v>
      </c>
      <c r="B2491" t="s">
        <v>18</v>
      </c>
      <c r="C2491" t="s">
        <v>19</v>
      </c>
      <c r="D2491" t="s">
        <v>20</v>
      </c>
      <c r="E2491" t="s">
        <v>21</v>
      </c>
      <c r="F2491">
        <v>2023</v>
      </c>
      <c r="G2491">
        <v>2023</v>
      </c>
      <c r="H2491">
        <v>7617</v>
      </c>
      <c r="I2491" t="s">
        <v>95</v>
      </c>
      <c r="J2491">
        <v>99</v>
      </c>
      <c r="K2491" t="s">
        <v>23</v>
      </c>
      <c r="L2491">
        <v>8</v>
      </c>
      <c r="M2491" t="s">
        <v>27</v>
      </c>
      <c r="N2491">
        <v>1</v>
      </c>
      <c r="O2491" t="s">
        <v>33</v>
      </c>
      <c r="P2491">
        <v>1680</v>
      </c>
      <c r="T2491" s="3">
        <f t="shared" si="77"/>
        <v>58.03</v>
      </c>
      <c r="U2491" s="3">
        <f>IF(AND(R2491&lt;&gt;"_U",N2491&lt;&gt;9999,N2491&lt;&gt;999,L2491&lt;&gt;"Median"),IFERROR(VLOOKUP(A2491,'LBA Total'!A:P,16,0),"."),".")</f>
        <v>2895</v>
      </c>
    </row>
    <row r="2492" spans="1:21" x14ac:dyDescent="0.3">
      <c r="A2492" s="1" t="str">
        <f t="shared" si="76"/>
        <v>2023|MÄngere-ÅŒtÄhuhu Local Board Area|Total stated - total household income</v>
      </c>
      <c r="B2492" t="s">
        <v>18</v>
      </c>
      <c r="C2492" t="s">
        <v>19</v>
      </c>
      <c r="D2492" t="s">
        <v>20</v>
      </c>
      <c r="E2492" t="s">
        <v>21</v>
      </c>
      <c r="F2492">
        <v>2023</v>
      </c>
      <c r="G2492">
        <v>2023</v>
      </c>
      <c r="H2492">
        <v>7617</v>
      </c>
      <c r="I2492" t="s">
        <v>95</v>
      </c>
      <c r="J2492">
        <v>99</v>
      </c>
      <c r="K2492" t="s">
        <v>23</v>
      </c>
      <c r="L2492">
        <v>77</v>
      </c>
      <c r="M2492" t="s">
        <v>32</v>
      </c>
      <c r="N2492">
        <v>9999</v>
      </c>
      <c r="O2492" t="s">
        <v>40</v>
      </c>
      <c r="P2492">
        <v>18459</v>
      </c>
      <c r="T2492" s="3" t="str">
        <f t="shared" si="77"/>
        <v>.</v>
      </c>
      <c r="U2492" s="3" t="str">
        <f>IF(AND(R2492&lt;&gt;"_U",N2492&lt;&gt;9999,N2492&lt;&gt;999,L2492&lt;&gt;"Median"),IFERROR(VLOOKUP(A2492,'LBA Total'!A:P,16,0),"."),".")</f>
        <v>.</v>
      </c>
    </row>
    <row r="2493" spans="1:21" x14ac:dyDescent="0.3">
      <c r="A2493" s="1" t="str">
        <f t="shared" si="76"/>
        <v>2023|MÄngere-ÅŒtÄhuhu Local Board Area|Total stated - total household income</v>
      </c>
      <c r="B2493" t="s">
        <v>18</v>
      </c>
      <c r="C2493" t="s">
        <v>19</v>
      </c>
      <c r="D2493" t="s">
        <v>20</v>
      </c>
      <c r="E2493" t="s">
        <v>21</v>
      </c>
      <c r="F2493">
        <v>2023</v>
      </c>
      <c r="G2493">
        <v>2023</v>
      </c>
      <c r="H2493">
        <v>7617</v>
      </c>
      <c r="I2493" t="s">
        <v>95</v>
      </c>
      <c r="J2493">
        <v>99</v>
      </c>
      <c r="K2493" t="s">
        <v>23</v>
      </c>
      <c r="L2493">
        <v>77</v>
      </c>
      <c r="M2493" t="s">
        <v>32</v>
      </c>
      <c r="N2493">
        <v>999</v>
      </c>
      <c r="O2493" t="s">
        <v>42</v>
      </c>
      <c r="P2493">
        <v>0</v>
      </c>
      <c r="T2493" s="3" t="str">
        <f t="shared" si="77"/>
        <v>.</v>
      </c>
      <c r="U2493" s="3" t="str">
        <f>IF(AND(R2493&lt;&gt;"_U",N2493&lt;&gt;9999,N2493&lt;&gt;999,L2493&lt;&gt;"Median"),IFERROR(VLOOKUP(A2493,'LBA Total'!A:P,16,0),"."),".")</f>
        <v>.</v>
      </c>
    </row>
    <row r="2494" spans="1:21" x14ac:dyDescent="0.3">
      <c r="A2494" s="1" t="str">
        <f t="shared" si="76"/>
        <v>2023|MÄngere-ÅŒtÄhuhu Local Board Area|Total stated - total household income</v>
      </c>
      <c r="B2494" t="s">
        <v>18</v>
      </c>
      <c r="C2494" t="s">
        <v>19</v>
      </c>
      <c r="D2494" t="s">
        <v>20</v>
      </c>
      <c r="E2494" t="s">
        <v>21</v>
      </c>
      <c r="F2494">
        <v>2023</v>
      </c>
      <c r="G2494">
        <v>2023</v>
      </c>
      <c r="H2494">
        <v>7617</v>
      </c>
      <c r="I2494" t="s">
        <v>95</v>
      </c>
      <c r="J2494">
        <v>99</v>
      </c>
      <c r="K2494" t="s">
        <v>23</v>
      </c>
      <c r="L2494">
        <v>77</v>
      </c>
      <c r="M2494" t="s">
        <v>32</v>
      </c>
      <c r="N2494">
        <v>1</v>
      </c>
      <c r="O2494" t="s">
        <v>33</v>
      </c>
      <c r="P2494">
        <v>6756</v>
      </c>
      <c r="T2494" s="3">
        <f t="shared" si="77"/>
        <v>36.6</v>
      </c>
      <c r="U2494" s="3">
        <f>IF(AND(R2494&lt;&gt;"_U",N2494&lt;&gt;9999,N2494&lt;&gt;999,L2494&lt;&gt;"Median"),IFERROR(VLOOKUP(A2494,'LBA Total'!A:P,16,0),"."),".")</f>
        <v>18459</v>
      </c>
    </row>
    <row r="2495" spans="1:21" x14ac:dyDescent="0.3">
      <c r="A2495" s="1" t="str">
        <f t="shared" si="76"/>
        <v>2023|MÄngere-ÅŒtÄhuhu Local Board Area|Total stated - total household income</v>
      </c>
      <c r="B2495" t="s">
        <v>18</v>
      </c>
      <c r="C2495" t="s">
        <v>19</v>
      </c>
      <c r="D2495" t="s">
        <v>20</v>
      </c>
      <c r="E2495" t="s">
        <v>21</v>
      </c>
      <c r="F2495">
        <v>2023</v>
      </c>
      <c r="G2495">
        <v>2023</v>
      </c>
      <c r="H2495">
        <v>7617</v>
      </c>
      <c r="I2495" t="s">
        <v>95</v>
      </c>
      <c r="J2495">
        <v>99</v>
      </c>
      <c r="K2495" t="s">
        <v>23</v>
      </c>
      <c r="L2495">
        <v>77</v>
      </c>
      <c r="M2495" t="s">
        <v>32</v>
      </c>
      <c r="N2495">
        <v>2</v>
      </c>
      <c r="O2495" t="s">
        <v>28</v>
      </c>
      <c r="P2495">
        <v>10827</v>
      </c>
      <c r="T2495" s="3">
        <f t="shared" si="77"/>
        <v>58.65</v>
      </c>
      <c r="U2495" s="3">
        <f>IF(AND(R2495&lt;&gt;"_U",N2495&lt;&gt;9999,N2495&lt;&gt;999,L2495&lt;&gt;"Median"),IFERROR(VLOOKUP(A2495,'LBA Total'!A:P,16,0),"."),".")</f>
        <v>18459</v>
      </c>
    </row>
    <row r="2496" spans="1:21" x14ac:dyDescent="0.3">
      <c r="A2496" s="1" t="str">
        <f t="shared" si="76"/>
        <v>2023|MÄngere-ÅŒtÄhuhu Local Board Area|Total stated - total household income</v>
      </c>
      <c r="B2496" t="s">
        <v>18</v>
      </c>
      <c r="C2496" t="s">
        <v>19</v>
      </c>
      <c r="D2496" t="s">
        <v>20</v>
      </c>
      <c r="E2496" t="s">
        <v>21</v>
      </c>
      <c r="F2496">
        <v>2023</v>
      </c>
      <c r="G2496">
        <v>2023</v>
      </c>
      <c r="H2496">
        <v>7617</v>
      </c>
      <c r="I2496" t="s">
        <v>95</v>
      </c>
      <c r="J2496">
        <v>99</v>
      </c>
      <c r="K2496" t="s">
        <v>23</v>
      </c>
      <c r="L2496">
        <v>77</v>
      </c>
      <c r="M2496" t="s">
        <v>32</v>
      </c>
      <c r="N2496">
        <v>3</v>
      </c>
      <c r="O2496" t="s">
        <v>25</v>
      </c>
      <c r="P2496">
        <v>870</v>
      </c>
      <c r="T2496" s="3">
        <f t="shared" si="77"/>
        <v>4.71</v>
      </c>
      <c r="U2496" s="3">
        <f>IF(AND(R2496&lt;&gt;"_U",N2496&lt;&gt;9999,N2496&lt;&gt;999,L2496&lt;&gt;"Median"),IFERROR(VLOOKUP(A2496,'LBA Total'!A:P,16,0),"."),".")</f>
        <v>18459</v>
      </c>
    </row>
    <row r="2497" spans="1:21" x14ac:dyDescent="0.3">
      <c r="A2497" s="1" t="str">
        <f t="shared" si="76"/>
        <v>2023|MÄngere-ÅŒtÄhuhu Local Board Area|Total stated - total household income</v>
      </c>
      <c r="B2497" t="s">
        <v>18</v>
      </c>
      <c r="C2497" t="s">
        <v>19</v>
      </c>
      <c r="D2497" t="s">
        <v>20</v>
      </c>
      <c r="E2497" t="s">
        <v>21</v>
      </c>
      <c r="F2497">
        <v>2023</v>
      </c>
      <c r="G2497">
        <v>2023</v>
      </c>
      <c r="H2497">
        <v>7617</v>
      </c>
      <c r="I2497" t="s">
        <v>95</v>
      </c>
      <c r="J2497">
        <v>99</v>
      </c>
      <c r="K2497" t="s">
        <v>23</v>
      </c>
      <c r="L2497">
        <v>77</v>
      </c>
      <c r="M2497" t="s">
        <v>32</v>
      </c>
      <c r="N2497">
        <v>7777</v>
      </c>
      <c r="O2497" t="s">
        <v>37</v>
      </c>
      <c r="P2497">
        <v>18459</v>
      </c>
      <c r="T2497" s="3">
        <f t="shared" si="77"/>
        <v>100</v>
      </c>
      <c r="U2497" s="3">
        <f>IF(AND(R2497&lt;&gt;"_U",N2497&lt;&gt;9999,N2497&lt;&gt;999,L2497&lt;&gt;"Median"),IFERROR(VLOOKUP(A2497,'LBA Total'!A:P,16,0),"."),".")</f>
        <v>18459</v>
      </c>
    </row>
    <row r="2498" spans="1:21" x14ac:dyDescent="0.3">
      <c r="A2498" s="1" t="str">
        <f t="shared" si="76"/>
        <v>2023|MÄngere-ÅŒtÄhuhu Local Board Area|Total - total household income</v>
      </c>
      <c r="B2498" t="s">
        <v>18</v>
      </c>
      <c r="C2498" t="s">
        <v>19</v>
      </c>
      <c r="D2498" t="s">
        <v>20</v>
      </c>
      <c r="E2498" t="s">
        <v>21</v>
      </c>
      <c r="F2498">
        <v>2023</v>
      </c>
      <c r="G2498">
        <v>2023</v>
      </c>
      <c r="H2498">
        <v>7617</v>
      </c>
      <c r="I2498" t="s">
        <v>95</v>
      </c>
      <c r="J2498">
        <v>99</v>
      </c>
      <c r="K2498" t="s">
        <v>23</v>
      </c>
      <c r="L2498">
        <v>99</v>
      </c>
      <c r="M2498" t="s">
        <v>48</v>
      </c>
      <c r="N2498">
        <v>2</v>
      </c>
      <c r="O2498" t="s">
        <v>28</v>
      </c>
      <c r="P2498">
        <v>11499</v>
      </c>
      <c r="T2498" s="3">
        <f t="shared" si="77"/>
        <v>59.19</v>
      </c>
      <c r="U2498" s="3">
        <f>IF(AND(R2498&lt;&gt;"_U",N2498&lt;&gt;9999,N2498&lt;&gt;999,L2498&lt;&gt;"Median"),IFERROR(VLOOKUP(A2498,'LBA Total'!A:P,16,0),"."),".")</f>
        <v>19428</v>
      </c>
    </row>
    <row r="2499" spans="1:21" x14ac:dyDescent="0.3">
      <c r="A2499" s="1" t="str">
        <f t="shared" ref="A2499:A2562" si="78">G2499&amp;"|"&amp;I2499&amp;"|"&amp;M2499</f>
        <v>2023|MÄngere-ÅŒtÄhuhu Local Board Area|Total - total household income</v>
      </c>
      <c r="B2499" t="s">
        <v>18</v>
      </c>
      <c r="C2499" t="s">
        <v>19</v>
      </c>
      <c r="D2499" t="s">
        <v>20</v>
      </c>
      <c r="E2499" t="s">
        <v>21</v>
      </c>
      <c r="F2499">
        <v>2023</v>
      </c>
      <c r="G2499">
        <v>2023</v>
      </c>
      <c r="H2499">
        <v>7617</v>
      </c>
      <c r="I2499" t="s">
        <v>95</v>
      </c>
      <c r="J2499">
        <v>99</v>
      </c>
      <c r="K2499" t="s">
        <v>23</v>
      </c>
      <c r="L2499">
        <v>99</v>
      </c>
      <c r="M2499" t="s">
        <v>48</v>
      </c>
      <c r="N2499">
        <v>1</v>
      </c>
      <c r="O2499" t="s">
        <v>33</v>
      </c>
      <c r="P2499">
        <v>7011</v>
      </c>
      <c r="T2499" s="3">
        <f t="shared" ref="T2499:T2562" si="79">IF(AND(R2499&lt;&gt;"_U",R2499&lt;&gt;"c",N2499&lt;&gt;999,N2499&lt;&gt;9999,L2499&lt;&gt;"Median"),IFERROR((ROUND(P2499/U2499*100,2)),"."),".")</f>
        <v>36.090000000000003</v>
      </c>
      <c r="U2499" s="3">
        <f>IF(AND(R2499&lt;&gt;"_U",N2499&lt;&gt;9999,N2499&lt;&gt;999,L2499&lt;&gt;"Median"),IFERROR(VLOOKUP(A2499,'LBA Total'!A:P,16,0),"."),".")</f>
        <v>19428</v>
      </c>
    </row>
    <row r="2500" spans="1:21" x14ac:dyDescent="0.3">
      <c r="A2500" s="1" t="str">
        <f t="shared" si="78"/>
        <v>2023|MÄngere-ÅŒtÄhuhu Local Board Area|Total - total household income</v>
      </c>
      <c r="B2500" t="s">
        <v>18</v>
      </c>
      <c r="C2500" t="s">
        <v>19</v>
      </c>
      <c r="D2500" t="s">
        <v>20</v>
      </c>
      <c r="E2500" t="s">
        <v>21</v>
      </c>
      <c r="F2500">
        <v>2023</v>
      </c>
      <c r="G2500">
        <v>2023</v>
      </c>
      <c r="H2500">
        <v>7617</v>
      </c>
      <c r="I2500" t="s">
        <v>95</v>
      </c>
      <c r="J2500">
        <v>99</v>
      </c>
      <c r="K2500" t="s">
        <v>23</v>
      </c>
      <c r="L2500">
        <v>99</v>
      </c>
      <c r="M2500" t="s">
        <v>48</v>
      </c>
      <c r="N2500">
        <v>999</v>
      </c>
      <c r="O2500" t="s">
        <v>42</v>
      </c>
      <c r="P2500">
        <v>6</v>
      </c>
      <c r="T2500" s="3" t="str">
        <f t="shared" si="79"/>
        <v>.</v>
      </c>
      <c r="U2500" s="3" t="str">
        <f>IF(AND(R2500&lt;&gt;"_U",N2500&lt;&gt;9999,N2500&lt;&gt;999,L2500&lt;&gt;"Median"),IFERROR(VLOOKUP(A2500,'LBA Total'!A:P,16,0),"."),".")</f>
        <v>.</v>
      </c>
    </row>
    <row r="2501" spans="1:21" x14ac:dyDescent="0.3">
      <c r="A2501" s="1" t="str">
        <f t="shared" si="78"/>
        <v>2023|MÄngere-ÅŒtÄhuhu Local Board Area|Total - total household income</v>
      </c>
      <c r="B2501" t="s">
        <v>18</v>
      </c>
      <c r="C2501" t="s">
        <v>19</v>
      </c>
      <c r="D2501" t="s">
        <v>20</v>
      </c>
      <c r="E2501" t="s">
        <v>21</v>
      </c>
      <c r="F2501">
        <v>2023</v>
      </c>
      <c r="G2501">
        <v>2023</v>
      </c>
      <c r="H2501">
        <v>7617</v>
      </c>
      <c r="I2501" t="s">
        <v>95</v>
      </c>
      <c r="J2501">
        <v>99</v>
      </c>
      <c r="K2501" t="s">
        <v>23</v>
      </c>
      <c r="L2501">
        <v>99</v>
      </c>
      <c r="M2501" t="s">
        <v>48</v>
      </c>
      <c r="N2501">
        <v>9999</v>
      </c>
      <c r="O2501" t="s">
        <v>40</v>
      </c>
      <c r="P2501">
        <v>19434</v>
      </c>
      <c r="T2501" s="3" t="str">
        <f t="shared" si="79"/>
        <v>.</v>
      </c>
      <c r="U2501" s="3" t="str">
        <f>IF(AND(R2501&lt;&gt;"_U",N2501&lt;&gt;9999,N2501&lt;&gt;999,L2501&lt;&gt;"Median"),IFERROR(VLOOKUP(A2501,'LBA Total'!A:P,16,0),"."),".")</f>
        <v>.</v>
      </c>
    </row>
    <row r="2502" spans="1:21" x14ac:dyDescent="0.3">
      <c r="A2502" s="1" t="str">
        <f t="shared" si="78"/>
        <v>2023|MÄngere-ÅŒtÄhuhu Local Board Area|Total - total household income</v>
      </c>
      <c r="B2502" t="s">
        <v>18</v>
      </c>
      <c r="C2502" t="s">
        <v>19</v>
      </c>
      <c r="D2502" t="s">
        <v>20</v>
      </c>
      <c r="E2502" t="s">
        <v>21</v>
      </c>
      <c r="F2502">
        <v>2023</v>
      </c>
      <c r="G2502">
        <v>2023</v>
      </c>
      <c r="H2502">
        <v>7617</v>
      </c>
      <c r="I2502" t="s">
        <v>95</v>
      </c>
      <c r="J2502">
        <v>99</v>
      </c>
      <c r="K2502" t="s">
        <v>23</v>
      </c>
      <c r="L2502">
        <v>99</v>
      </c>
      <c r="M2502" t="s">
        <v>48</v>
      </c>
      <c r="N2502">
        <v>7777</v>
      </c>
      <c r="O2502" t="s">
        <v>37</v>
      </c>
      <c r="P2502">
        <v>19428</v>
      </c>
      <c r="T2502" s="3">
        <f t="shared" si="79"/>
        <v>100</v>
      </c>
      <c r="U2502" s="3">
        <f>IF(AND(R2502&lt;&gt;"_U",N2502&lt;&gt;9999,N2502&lt;&gt;999,L2502&lt;&gt;"Median"),IFERROR(VLOOKUP(A2502,'LBA Total'!A:P,16,0),"."),".")</f>
        <v>19428</v>
      </c>
    </row>
    <row r="2503" spans="1:21" x14ac:dyDescent="0.3">
      <c r="A2503" s="1" t="str">
        <f t="shared" si="78"/>
        <v>2023|MÄngere-ÅŒtÄhuhu Local Board Area|Total - total household income</v>
      </c>
      <c r="B2503" t="s">
        <v>18</v>
      </c>
      <c r="C2503" t="s">
        <v>19</v>
      </c>
      <c r="D2503" t="s">
        <v>20</v>
      </c>
      <c r="E2503" t="s">
        <v>21</v>
      </c>
      <c r="F2503">
        <v>2023</v>
      </c>
      <c r="G2503">
        <v>2023</v>
      </c>
      <c r="H2503">
        <v>7617</v>
      </c>
      <c r="I2503" t="s">
        <v>95</v>
      </c>
      <c r="J2503">
        <v>99</v>
      </c>
      <c r="K2503" t="s">
        <v>23</v>
      </c>
      <c r="L2503">
        <v>99</v>
      </c>
      <c r="M2503" t="s">
        <v>48</v>
      </c>
      <c r="N2503">
        <v>3</v>
      </c>
      <c r="O2503" t="s">
        <v>25</v>
      </c>
      <c r="P2503">
        <v>921</v>
      </c>
      <c r="T2503" s="3">
        <f t="shared" si="79"/>
        <v>4.74</v>
      </c>
      <c r="U2503" s="3">
        <f>IF(AND(R2503&lt;&gt;"_U",N2503&lt;&gt;9999,N2503&lt;&gt;999,L2503&lt;&gt;"Median"),IFERROR(VLOOKUP(A2503,'LBA Total'!A:P,16,0),"."),".")</f>
        <v>19428</v>
      </c>
    </row>
    <row r="2504" spans="1:21" x14ac:dyDescent="0.3">
      <c r="A2504" s="1" t="str">
        <f t="shared" si="78"/>
        <v>2023|MÄngere-ÅŒtÄhuhu Local Board Area|Median ($) - total household income</v>
      </c>
      <c r="B2504" t="s">
        <v>18</v>
      </c>
      <c r="C2504" t="s">
        <v>19</v>
      </c>
      <c r="D2504" t="s">
        <v>20</v>
      </c>
      <c r="E2504" t="s">
        <v>21</v>
      </c>
      <c r="F2504">
        <v>2023</v>
      </c>
      <c r="G2504">
        <v>2023</v>
      </c>
      <c r="H2504">
        <v>7617</v>
      </c>
      <c r="I2504" t="s">
        <v>95</v>
      </c>
      <c r="J2504">
        <v>99</v>
      </c>
      <c r="K2504" t="s">
        <v>23</v>
      </c>
      <c r="L2504" t="s">
        <v>56</v>
      </c>
      <c r="M2504" t="s">
        <v>57</v>
      </c>
      <c r="N2504">
        <v>1</v>
      </c>
      <c r="O2504" t="s">
        <v>33</v>
      </c>
      <c r="P2504">
        <v>141900</v>
      </c>
      <c r="T2504" s="3" t="str">
        <f t="shared" si="79"/>
        <v>.</v>
      </c>
      <c r="U2504" s="3" t="str">
        <f>IF(AND(R2504&lt;&gt;"_U",N2504&lt;&gt;9999,N2504&lt;&gt;999,L2504&lt;&gt;"Median"),IFERROR(VLOOKUP(A2504,'LBA Total'!A:P,16,0),"."),".")</f>
        <v>.</v>
      </c>
    </row>
    <row r="2505" spans="1:21" x14ac:dyDescent="0.3">
      <c r="A2505" s="1" t="str">
        <f t="shared" si="78"/>
        <v>2023|MÄngere-ÅŒtÄhuhu Local Board Area|Median ($) - total household income</v>
      </c>
      <c r="B2505" t="s">
        <v>18</v>
      </c>
      <c r="C2505" t="s">
        <v>19</v>
      </c>
      <c r="D2505" t="s">
        <v>20</v>
      </c>
      <c r="E2505" t="s">
        <v>21</v>
      </c>
      <c r="F2505">
        <v>2023</v>
      </c>
      <c r="G2505">
        <v>2023</v>
      </c>
      <c r="H2505">
        <v>7617</v>
      </c>
      <c r="I2505" t="s">
        <v>95</v>
      </c>
      <c r="J2505">
        <v>99</v>
      </c>
      <c r="K2505" t="s">
        <v>23</v>
      </c>
      <c r="L2505" t="s">
        <v>56</v>
      </c>
      <c r="M2505" t="s">
        <v>57</v>
      </c>
      <c r="N2505">
        <v>3</v>
      </c>
      <c r="O2505" t="s">
        <v>25</v>
      </c>
      <c r="P2505">
        <v>123500</v>
      </c>
      <c r="T2505" s="3" t="str">
        <f t="shared" si="79"/>
        <v>.</v>
      </c>
      <c r="U2505" s="3" t="str">
        <f>IF(AND(R2505&lt;&gt;"_U",N2505&lt;&gt;9999,N2505&lt;&gt;999,L2505&lt;&gt;"Median"),IFERROR(VLOOKUP(A2505,'LBA Total'!A:P,16,0),"."),".")</f>
        <v>.</v>
      </c>
    </row>
    <row r="2506" spans="1:21" x14ac:dyDescent="0.3">
      <c r="A2506" s="1" t="str">
        <f t="shared" si="78"/>
        <v>2023|MÄngere-ÅŒtÄhuhu Local Board Area|Median ($) - total household income</v>
      </c>
      <c r="B2506" t="s">
        <v>18</v>
      </c>
      <c r="C2506" t="s">
        <v>19</v>
      </c>
      <c r="D2506" t="s">
        <v>20</v>
      </c>
      <c r="E2506" t="s">
        <v>21</v>
      </c>
      <c r="F2506">
        <v>2023</v>
      </c>
      <c r="G2506">
        <v>2023</v>
      </c>
      <c r="H2506">
        <v>7617</v>
      </c>
      <c r="I2506" t="s">
        <v>95</v>
      </c>
      <c r="J2506">
        <v>99</v>
      </c>
      <c r="K2506" t="s">
        <v>23</v>
      </c>
      <c r="L2506" t="s">
        <v>56</v>
      </c>
      <c r="M2506" t="s">
        <v>57</v>
      </c>
      <c r="N2506">
        <v>2</v>
      </c>
      <c r="O2506" t="s">
        <v>28</v>
      </c>
      <c r="P2506">
        <v>81000</v>
      </c>
      <c r="T2506" s="3" t="str">
        <f t="shared" si="79"/>
        <v>.</v>
      </c>
      <c r="U2506" s="3" t="str">
        <f>IF(AND(R2506&lt;&gt;"_U",N2506&lt;&gt;9999,N2506&lt;&gt;999,L2506&lt;&gt;"Median"),IFERROR(VLOOKUP(A2506,'LBA Total'!A:P,16,0),"."),".")</f>
        <v>.</v>
      </c>
    </row>
    <row r="2507" spans="1:21" x14ac:dyDescent="0.3">
      <c r="A2507" s="1" t="str">
        <f t="shared" si="78"/>
        <v>2023|MÄngere-ÅŒtÄhuhu Local Board Area|Median ($) - total household income</v>
      </c>
      <c r="B2507" t="s">
        <v>18</v>
      </c>
      <c r="C2507" t="s">
        <v>19</v>
      </c>
      <c r="D2507" t="s">
        <v>20</v>
      </c>
      <c r="E2507" t="s">
        <v>21</v>
      </c>
      <c r="F2507">
        <v>2023</v>
      </c>
      <c r="G2507">
        <v>2023</v>
      </c>
      <c r="H2507">
        <v>7617</v>
      </c>
      <c r="I2507" t="s">
        <v>95</v>
      </c>
      <c r="J2507">
        <v>99</v>
      </c>
      <c r="K2507" t="s">
        <v>23</v>
      </c>
      <c r="L2507" t="s">
        <v>56</v>
      </c>
      <c r="M2507" t="s">
        <v>57</v>
      </c>
      <c r="N2507">
        <v>999</v>
      </c>
      <c r="O2507" t="s">
        <v>42</v>
      </c>
      <c r="R2507" t="s">
        <v>61</v>
      </c>
      <c r="S2507" t="s">
        <v>62</v>
      </c>
      <c r="T2507" s="3" t="str">
        <f t="shared" si="79"/>
        <v>.</v>
      </c>
      <c r="U2507" s="3" t="str">
        <f>IF(AND(R2507&lt;&gt;"_U",N2507&lt;&gt;9999,N2507&lt;&gt;999,L2507&lt;&gt;"Median"),IFERROR(VLOOKUP(A2507,'LBA Total'!A:P,16,0),"."),".")</f>
        <v>.</v>
      </c>
    </row>
    <row r="2508" spans="1:21" x14ac:dyDescent="0.3">
      <c r="A2508" s="1" t="str">
        <f t="shared" si="78"/>
        <v>2023|MÄngere-ÅŒtÄhuhu Local Board Area|Median ($) - total household income</v>
      </c>
      <c r="B2508" t="s">
        <v>18</v>
      </c>
      <c r="C2508" t="s">
        <v>19</v>
      </c>
      <c r="D2508" t="s">
        <v>20</v>
      </c>
      <c r="E2508" t="s">
        <v>21</v>
      </c>
      <c r="F2508">
        <v>2023</v>
      </c>
      <c r="G2508">
        <v>2023</v>
      </c>
      <c r="H2508">
        <v>7617</v>
      </c>
      <c r="I2508" t="s">
        <v>95</v>
      </c>
      <c r="J2508">
        <v>99</v>
      </c>
      <c r="K2508" t="s">
        <v>23</v>
      </c>
      <c r="L2508" t="s">
        <v>56</v>
      </c>
      <c r="M2508" t="s">
        <v>57</v>
      </c>
      <c r="N2508">
        <v>7777</v>
      </c>
      <c r="O2508" t="s">
        <v>37</v>
      </c>
      <c r="P2508">
        <v>103500</v>
      </c>
      <c r="T2508" s="3" t="str">
        <f t="shared" si="79"/>
        <v>.</v>
      </c>
      <c r="U2508" s="3" t="str">
        <f>IF(AND(R2508&lt;&gt;"_U",N2508&lt;&gt;9999,N2508&lt;&gt;999,L2508&lt;&gt;"Median"),IFERROR(VLOOKUP(A2508,'LBA Total'!A:P,16,0),"."),".")</f>
        <v>.</v>
      </c>
    </row>
    <row r="2509" spans="1:21" x14ac:dyDescent="0.3">
      <c r="A2509" s="1" t="str">
        <f t="shared" si="78"/>
        <v>2023|MÄngere-ÅŒtÄhuhu Local Board Area|Median ($) - total household income</v>
      </c>
      <c r="B2509" t="s">
        <v>18</v>
      </c>
      <c r="C2509" t="s">
        <v>19</v>
      </c>
      <c r="D2509" t="s">
        <v>20</v>
      </c>
      <c r="E2509" t="s">
        <v>21</v>
      </c>
      <c r="F2509">
        <v>2023</v>
      </c>
      <c r="G2509">
        <v>2023</v>
      </c>
      <c r="H2509">
        <v>7617</v>
      </c>
      <c r="I2509" t="s">
        <v>95</v>
      </c>
      <c r="J2509">
        <v>99</v>
      </c>
      <c r="K2509" t="s">
        <v>23</v>
      </c>
      <c r="L2509" t="s">
        <v>56</v>
      </c>
      <c r="M2509" t="s">
        <v>57</v>
      </c>
      <c r="N2509">
        <v>9999</v>
      </c>
      <c r="O2509" t="s">
        <v>40</v>
      </c>
      <c r="P2509">
        <v>103500</v>
      </c>
      <c r="T2509" s="3" t="str">
        <f t="shared" si="79"/>
        <v>.</v>
      </c>
      <c r="U2509" s="3" t="str">
        <f>IF(AND(R2509&lt;&gt;"_U",N2509&lt;&gt;9999,N2509&lt;&gt;999,L2509&lt;&gt;"Median"),IFERROR(VLOOKUP(A2509,'LBA Total'!A:P,16,0),"."),".")</f>
        <v>.</v>
      </c>
    </row>
    <row r="2510" spans="1:21" x14ac:dyDescent="0.3">
      <c r="A2510" s="1" t="str">
        <f t="shared" si="78"/>
        <v>2023|ÅŒtara-Papatoetoe Local Board Area|$20,000 or less</v>
      </c>
      <c r="B2510" t="s">
        <v>18</v>
      </c>
      <c r="C2510" t="s">
        <v>19</v>
      </c>
      <c r="D2510" t="s">
        <v>20</v>
      </c>
      <c r="E2510" t="s">
        <v>21</v>
      </c>
      <c r="F2510">
        <v>2023</v>
      </c>
      <c r="G2510">
        <v>2023</v>
      </c>
      <c r="H2510">
        <v>7618</v>
      </c>
      <c r="I2510" t="s">
        <v>121</v>
      </c>
      <c r="J2510">
        <v>99</v>
      </c>
      <c r="K2510" t="s">
        <v>23</v>
      </c>
      <c r="L2510">
        <v>1</v>
      </c>
      <c r="M2510" t="s">
        <v>39</v>
      </c>
      <c r="N2510">
        <v>7777</v>
      </c>
      <c r="O2510" t="s">
        <v>37</v>
      </c>
      <c r="P2510">
        <v>1800</v>
      </c>
      <c r="T2510" s="3">
        <f t="shared" si="79"/>
        <v>100</v>
      </c>
      <c r="U2510" s="3">
        <f>IF(AND(R2510&lt;&gt;"_U",N2510&lt;&gt;9999,N2510&lt;&gt;999,L2510&lt;&gt;"Median"),IFERROR(VLOOKUP(A2510,'LBA Total'!A:P,16,0),"."),".")</f>
        <v>1800</v>
      </c>
    </row>
    <row r="2511" spans="1:21" x14ac:dyDescent="0.3">
      <c r="A2511" s="1" t="str">
        <f t="shared" si="78"/>
        <v>2023|ÅŒtara-Papatoetoe Local Board Area|$20,000 or less</v>
      </c>
      <c r="B2511" t="s">
        <v>18</v>
      </c>
      <c r="C2511" t="s">
        <v>19</v>
      </c>
      <c r="D2511" t="s">
        <v>20</v>
      </c>
      <c r="E2511" t="s">
        <v>21</v>
      </c>
      <c r="F2511">
        <v>2023</v>
      </c>
      <c r="G2511">
        <v>2023</v>
      </c>
      <c r="H2511">
        <v>7618</v>
      </c>
      <c r="I2511" t="s">
        <v>121</v>
      </c>
      <c r="J2511">
        <v>99</v>
      </c>
      <c r="K2511" t="s">
        <v>23</v>
      </c>
      <c r="L2511">
        <v>1</v>
      </c>
      <c r="M2511" t="s">
        <v>39</v>
      </c>
      <c r="N2511">
        <v>3</v>
      </c>
      <c r="O2511" t="s">
        <v>25</v>
      </c>
      <c r="P2511">
        <v>72</v>
      </c>
      <c r="T2511" s="3">
        <f t="shared" si="79"/>
        <v>4</v>
      </c>
      <c r="U2511" s="3">
        <f>IF(AND(R2511&lt;&gt;"_U",N2511&lt;&gt;9999,N2511&lt;&gt;999,L2511&lt;&gt;"Median"),IFERROR(VLOOKUP(A2511,'LBA Total'!A:P,16,0),"."),".")</f>
        <v>1800</v>
      </c>
    </row>
    <row r="2512" spans="1:21" x14ac:dyDescent="0.3">
      <c r="A2512" s="1" t="str">
        <f t="shared" si="78"/>
        <v>2023|ÅŒtara-Papatoetoe Local Board Area|$20,000 or less</v>
      </c>
      <c r="B2512" t="s">
        <v>18</v>
      </c>
      <c r="C2512" t="s">
        <v>19</v>
      </c>
      <c r="D2512" t="s">
        <v>20</v>
      </c>
      <c r="E2512" t="s">
        <v>21</v>
      </c>
      <c r="F2512">
        <v>2023</v>
      </c>
      <c r="G2512">
        <v>2023</v>
      </c>
      <c r="H2512">
        <v>7618</v>
      </c>
      <c r="I2512" t="s">
        <v>121</v>
      </c>
      <c r="J2512">
        <v>99</v>
      </c>
      <c r="K2512" t="s">
        <v>23</v>
      </c>
      <c r="L2512">
        <v>1</v>
      </c>
      <c r="M2512" t="s">
        <v>39</v>
      </c>
      <c r="N2512">
        <v>2</v>
      </c>
      <c r="O2512" t="s">
        <v>28</v>
      </c>
      <c r="P2512">
        <v>1512</v>
      </c>
      <c r="T2512" s="3">
        <f t="shared" si="79"/>
        <v>84</v>
      </c>
      <c r="U2512" s="3">
        <f>IF(AND(R2512&lt;&gt;"_U",N2512&lt;&gt;9999,N2512&lt;&gt;999,L2512&lt;&gt;"Median"),IFERROR(VLOOKUP(A2512,'LBA Total'!A:P,16,0),"."),".")</f>
        <v>1800</v>
      </c>
    </row>
    <row r="2513" spans="1:21" x14ac:dyDescent="0.3">
      <c r="A2513" s="1" t="str">
        <f t="shared" si="78"/>
        <v>2023|ÅŒtara-Papatoetoe Local Board Area|$20,000 or less</v>
      </c>
      <c r="B2513" t="s">
        <v>18</v>
      </c>
      <c r="C2513" t="s">
        <v>19</v>
      </c>
      <c r="D2513" t="s">
        <v>20</v>
      </c>
      <c r="E2513" t="s">
        <v>21</v>
      </c>
      <c r="F2513">
        <v>2023</v>
      </c>
      <c r="G2513">
        <v>2023</v>
      </c>
      <c r="H2513">
        <v>7618</v>
      </c>
      <c r="I2513" t="s">
        <v>121</v>
      </c>
      <c r="J2513">
        <v>99</v>
      </c>
      <c r="K2513" t="s">
        <v>23</v>
      </c>
      <c r="L2513">
        <v>1</v>
      </c>
      <c r="M2513" t="s">
        <v>39</v>
      </c>
      <c r="N2513">
        <v>999</v>
      </c>
      <c r="O2513" t="s">
        <v>42</v>
      </c>
      <c r="P2513">
        <v>6</v>
      </c>
      <c r="T2513" s="3" t="str">
        <f t="shared" si="79"/>
        <v>.</v>
      </c>
      <c r="U2513" s="3" t="str">
        <f>IF(AND(R2513&lt;&gt;"_U",N2513&lt;&gt;9999,N2513&lt;&gt;999,L2513&lt;&gt;"Median"),IFERROR(VLOOKUP(A2513,'LBA Total'!A:P,16,0),"."),".")</f>
        <v>.</v>
      </c>
    </row>
    <row r="2514" spans="1:21" x14ac:dyDescent="0.3">
      <c r="A2514" s="1" t="str">
        <f t="shared" si="78"/>
        <v>2023|ÅŒtara-Papatoetoe Local Board Area|$20,000 or less</v>
      </c>
      <c r="B2514" t="s">
        <v>18</v>
      </c>
      <c r="C2514" t="s">
        <v>19</v>
      </c>
      <c r="D2514" t="s">
        <v>20</v>
      </c>
      <c r="E2514" t="s">
        <v>21</v>
      </c>
      <c r="F2514">
        <v>2023</v>
      </c>
      <c r="G2514">
        <v>2023</v>
      </c>
      <c r="H2514">
        <v>7618</v>
      </c>
      <c r="I2514" t="s">
        <v>121</v>
      </c>
      <c r="J2514">
        <v>99</v>
      </c>
      <c r="K2514" t="s">
        <v>23</v>
      </c>
      <c r="L2514">
        <v>1</v>
      </c>
      <c r="M2514" t="s">
        <v>39</v>
      </c>
      <c r="N2514">
        <v>1</v>
      </c>
      <c r="O2514" t="s">
        <v>33</v>
      </c>
      <c r="P2514">
        <v>219</v>
      </c>
      <c r="T2514" s="3">
        <f t="shared" si="79"/>
        <v>12.17</v>
      </c>
      <c r="U2514" s="3">
        <f>IF(AND(R2514&lt;&gt;"_U",N2514&lt;&gt;9999,N2514&lt;&gt;999,L2514&lt;&gt;"Median"),IFERROR(VLOOKUP(A2514,'LBA Total'!A:P,16,0),"."),".")</f>
        <v>1800</v>
      </c>
    </row>
    <row r="2515" spans="1:21" x14ac:dyDescent="0.3">
      <c r="A2515" s="1" t="str">
        <f t="shared" si="78"/>
        <v>2023|ÅŒtara-Papatoetoe Local Board Area|$20,000 or less</v>
      </c>
      <c r="B2515" t="s">
        <v>18</v>
      </c>
      <c r="C2515" t="s">
        <v>19</v>
      </c>
      <c r="D2515" t="s">
        <v>20</v>
      </c>
      <c r="E2515" t="s">
        <v>21</v>
      </c>
      <c r="F2515">
        <v>2023</v>
      </c>
      <c r="G2515">
        <v>2023</v>
      </c>
      <c r="H2515">
        <v>7618</v>
      </c>
      <c r="I2515" t="s">
        <v>121</v>
      </c>
      <c r="J2515">
        <v>99</v>
      </c>
      <c r="K2515" t="s">
        <v>23</v>
      </c>
      <c r="L2515">
        <v>1</v>
      </c>
      <c r="M2515" t="s">
        <v>39</v>
      </c>
      <c r="N2515">
        <v>9999</v>
      </c>
      <c r="O2515" t="s">
        <v>40</v>
      </c>
      <c r="P2515">
        <v>1806</v>
      </c>
      <c r="T2515" s="3" t="str">
        <f t="shared" si="79"/>
        <v>.</v>
      </c>
      <c r="U2515" s="3" t="str">
        <f>IF(AND(R2515&lt;&gt;"_U",N2515&lt;&gt;9999,N2515&lt;&gt;999,L2515&lt;&gt;"Median"),IFERROR(VLOOKUP(A2515,'LBA Total'!A:P,16,0),"."),".")</f>
        <v>.</v>
      </c>
    </row>
    <row r="2516" spans="1:21" x14ac:dyDescent="0.3">
      <c r="A2516" s="1" t="str">
        <f t="shared" si="78"/>
        <v>2023|ÅŒtara-Papatoetoe Local Board Area|$20,001-$30,000</v>
      </c>
      <c r="B2516" t="s">
        <v>18</v>
      </c>
      <c r="C2516" t="s">
        <v>19</v>
      </c>
      <c r="D2516" t="s">
        <v>20</v>
      </c>
      <c r="E2516" t="s">
        <v>21</v>
      </c>
      <c r="F2516">
        <v>2023</v>
      </c>
      <c r="G2516">
        <v>2023</v>
      </c>
      <c r="H2516">
        <v>7618</v>
      </c>
      <c r="I2516" t="s">
        <v>121</v>
      </c>
      <c r="J2516">
        <v>99</v>
      </c>
      <c r="K2516" t="s">
        <v>23</v>
      </c>
      <c r="L2516">
        <v>2</v>
      </c>
      <c r="M2516" t="s">
        <v>24</v>
      </c>
      <c r="N2516">
        <v>2</v>
      </c>
      <c r="O2516" t="s">
        <v>28</v>
      </c>
      <c r="P2516">
        <v>828</v>
      </c>
      <c r="T2516" s="3">
        <f t="shared" si="79"/>
        <v>65.87</v>
      </c>
      <c r="U2516" s="3">
        <f>IF(AND(R2516&lt;&gt;"_U",N2516&lt;&gt;9999,N2516&lt;&gt;999,L2516&lt;&gt;"Median"),IFERROR(VLOOKUP(A2516,'LBA Total'!A:P,16,0),"."),".")</f>
        <v>1257</v>
      </c>
    </row>
    <row r="2517" spans="1:21" x14ac:dyDescent="0.3">
      <c r="A2517" s="1" t="str">
        <f t="shared" si="78"/>
        <v>2023|ÅŒtara-Papatoetoe Local Board Area|$20,001-$30,000</v>
      </c>
      <c r="B2517" t="s">
        <v>18</v>
      </c>
      <c r="C2517" t="s">
        <v>19</v>
      </c>
      <c r="D2517" t="s">
        <v>20</v>
      </c>
      <c r="E2517" t="s">
        <v>21</v>
      </c>
      <c r="F2517">
        <v>2023</v>
      </c>
      <c r="G2517">
        <v>2023</v>
      </c>
      <c r="H2517">
        <v>7618</v>
      </c>
      <c r="I2517" t="s">
        <v>121</v>
      </c>
      <c r="J2517">
        <v>99</v>
      </c>
      <c r="K2517" t="s">
        <v>23</v>
      </c>
      <c r="L2517">
        <v>2</v>
      </c>
      <c r="M2517" t="s">
        <v>24</v>
      </c>
      <c r="N2517">
        <v>1</v>
      </c>
      <c r="O2517" t="s">
        <v>33</v>
      </c>
      <c r="P2517">
        <v>384</v>
      </c>
      <c r="T2517" s="3">
        <f t="shared" si="79"/>
        <v>30.55</v>
      </c>
      <c r="U2517" s="3">
        <f>IF(AND(R2517&lt;&gt;"_U",N2517&lt;&gt;9999,N2517&lt;&gt;999,L2517&lt;&gt;"Median"),IFERROR(VLOOKUP(A2517,'LBA Total'!A:P,16,0),"."),".")</f>
        <v>1257</v>
      </c>
    </row>
    <row r="2518" spans="1:21" x14ac:dyDescent="0.3">
      <c r="A2518" s="1" t="str">
        <f t="shared" si="78"/>
        <v>2023|ÅŒtara-Papatoetoe Local Board Area|$20,001-$30,000</v>
      </c>
      <c r="B2518" t="s">
        <v>18</v>
      </c>
      <c r="C2518" t="s">
        <v>19</v>
      </c>
      <c r="D2518" t="s">
        <v>20</v>
      </c>
      <c r="E2518" t="s">
        <v>21</v>
      </c>
      <c r="F2518">
        <v>2023</v>
      </c>
      <c r="G2518">
        <v>2023</v>
      </c>
      <c r="H2518">
        <v>7618</v>
      </c>
      <c r="I2518" t="s">
        <v>121</v>
      </c>
      <c r="J2518">
        <v>99</v>
      </c>
      <c r="K2518" t="s">
        <v>23</v>
      </c>
      <c r="L2518">
        <v>2</v>
      </c>
      <c r="M2518" t="s">
        <v>24</v>
      </c>
      <c r="N2518">
        <v>9999</v>
      </c>
      <c r="O2518" t="s">
        <v>40</v>
      </c>
      <c r="P2518">
        <v>1257</v>
      </c>
      <c r="T2518" s="3" t="str">
        <f t="shared" si="79"/>
        <v>.</v>
      </c>
      <c r="U2518" s="3" t="str">
        <f>IF(AND(R2518&lt;&gt;"_U",N2518&lt;&gt;9999,N2518&lt;&gt;999,L2518&lt;&gt;"Median"),IFERROR(VLOOKUP(A2518,'LBA Total'!A:P,16,0),"."),".")</f>
        <v>.</v>
      </c>
    </row>
    <row r="2519" spans="1:21" x14ac:dyDescent="0.3">
      <c r="A2519" s="1" t="str">
        <f t="shared" si="78"/>
        <v>2023|ÅŒtara-Papatoetoe Local Board Area|$20,001-$30,000</v>
      </c>
      <c r="B2519" t="s">
        <v>18</v>
      </c>
      <c r="C2519" t="s">
        <v>19</v>
      </c>
      <c r="D2519" t="s">
        <v>20</v>
      </c>
      <c r="E2519" t="s">
        <v>21</v>
      </c>
      <c r="F2519">
        <v>2023</v>
      </c>
      <c r="G2519">
        <v>2023</v>
      </c>
      <c r="H2519">
        <v>7618</v>
      </c>
      <c r="I2519" t="s">
        <v>121</v>
      </c>
      <c r="J2519">
        <v>99</v>
      </c>
      <c r="K2519" t="s">
        <v>23</v>
      </c>
      <c r="L2519">
        <v>2</v>
      </c>
      <c r="M2519" t="s">
        <v>24</v>
      </c>
      <c r="N2519">
        <v>7777</v>
      </c>
      <c r="O2519" t="s">
        <v>37</v>
      </c>
      <c r="P2519">
        <v>1257</v>
      </c>
      <c r="T2519" s="3">
        <f t="shared" si="79"/>
        <v>100</v>
      </c>
      <c r="U2519" s="3">
        <f>IF(AND(R2519&lt;&gt;"_U",N2519&lt;&gt;9999,N2519&lt;&gt;999,L2519&lt;&gt;"Median"),IFERROR(VLOOKUP(A2519,'LBA Total'!A:P,16,0),"."),".")</f>
        <v>1257</v>
      </c>
    </row>
    <row r="2520" spans="1:21" x14ac:dyDescent="0.3">
      <c r="A2520" s="1" t="str">
        <f t="shared" si="78"/>
        <v>2023|ÅŒtara-Papatoetoe Local Board Area|$20,001-$30,000</v>
      </c>
      <c r="B2520" t="s">
        <v>18</v>
      </c>
      <c r="C2520" t="s">
        <v>19</v>
      </c>
      <c r="D2520" t="s">
        <v>20</v>
      </c>
      <c r="E2520" t="s">
        <v>21</v>
      </c>
      <c r="F2520">
        <v>2023</v>
      </c>
      <c r="G2520">
        <v>2023</v>
      </c>
      <c r="H2520">
        <v>7618</v>
      </c>
      <c r="I2520" t="s">
        <v>121</v>
      </c>
      <c r="J2520">
        <v>99</v>
      </c>
      <c r="K2520" t="s">
        <v>23</v>
      </c>
      <c r="L2520">
        <v>2</v>
      </c>
      <c r="M2520" t="s">
        <v>24</v>
      </c>
      <c r="N2520">
        <v>999</v>
      </c>
      <c r="O2520" t="s">
        <v>42</v>
      </c>
      <c r="P2520">
        <v>3</v>
      </c>
      <c r="T2520" s="3" t="str">
        <f t="shared" si="79"/>
        <v>.</v>
      </c>
      <c r="U2520" s="3" t="str">
        <f>IF(AND(R2520&lt;&gt;"_U",N2520&lt;&gt;9999,N2520&lt;&gt;999,L2520&lt;&gt;"Median"),IFERROR(VLOOKUP(A2520,'LBA Total'!A:P,16,0),"."),".")</f>
        <v>.</v>
      </c>
    </row>
    <row r="2521" spans="1:21" x14ac:dyDescent="0.3">
      <c r="A2521" s="1" t="str">
        <f t="shared" si="78"/>
        <v>2023|ÅŒtara-Papatoetoe Local Board Area|$20,001-$30,000</v>
      </c>
      <c r="B2521" t="s">
        <v>18</v>
      </c>
      <c r="C2521" t="s">
        <v>19</v>
      </c>
      <c r="D2521" t="s">
        <v>20</v>
      </c>
      <c r="E2521" t="s">
        <v>21</v>
      </c>
      <c r="F2521">
        <v>2023</v>
      </c>
      <c r="G2521">
        <v>2023</v>
      </c>
      <c r="H2521">
        <v>7618</v>
      </c>
      <c r="I2521" t="s">
        <v>121</v>
      </c>
      <c r="J2521">
        <v>99</v>
      </c>
      <c r="K2521" t="s">
        <v>23</v>
      </c>
      <c r="L2521">
        <v>2</v>
      </c>
      <c r="M2521" t="s">
        <v>24</v>
      </c>
      <c r="N2521">
        <v>3</v>
      </c>
      <c r="O2521" t="s">
        <v>25</v>
      </c>
      <c r="P2521">
        <v>48</v>
      </c>
      <c r="T2521" s="3">
        <f t="shared" si="79"/>
        <v>3.82</v>
      </c>
      <c r="U2521" s="3">
        <f>IF(AND(R2521&lt;&gt;"_U",N2521&lt;&gt;9999,N2521&lt;&gt;999,L2521&lt;&gt;"Median"),IFERROR(VLOOKUP(A2521,'LBA Total'!A:P,16,0),"."),".")</f>
        <v>1257</v>
      </c>
    </row>
    <row r="2522" spans="1:21" x14ac:dyDescent="0.3">
      <c r="A2522" s="1" t="str">
        <f t="shared" si="78"/>
        <v>2023|ÅŒtara-Papatoetoe Local Board Area|$30,001-$50,000</v>
      </c>
      <c r="B2522" t="s">
        <v>18</v>
      </c>
      <c r="C2522" t="s">
        <v>19</v>
      </c>
      <c r="D2522" t="s">
        <v>20</v>
      </c>
      <c r="E2522" t="s">
        <v>21</v>
      </c>
      <c r="F2522">
        <v>2023</v>
      </c>
      <c r="G2522">
        <v>2023</v>
      </c>
      <c r="H2522">
        <v>7618</v>
      </c>
      <c r="I2522" t="s">
        <v>121</v>
      </c>
      <c r="J2522">
        <v>99</v>
      </c>
      <c r="K2522" t="s">
        <v>23</v>
      </c>
      <c r="L2522">
        <v>3</v>
      </c>
      <c r="M2522" t="s">
        <v>45</v>
      </c>
      <c r="N2522">
        <v>9999</v>
      </c>
      <c r="O2522" t="s">
        <v>40</v>
      </c>
      <c r="P2522">
        <v>2163</v>
      </c>
      <c r="T2522" s="3" t="str">
        <f t="shared" si="79"/>
        <v>.</v>
      </c>
      <c r="U2522" s="3" t="str">
        <f>IF(AND(R2522&lt;&gt;"_U",N2522&lt;&gt;9999,N2522&lt;&gt;999,L2522&lt;&gt;"Median"),IFERROR(VLOOKUP(A2522,'LBA Total'!A:P,16,0),"."),".")</f>
        <v>.</v>
      </c>
    </row>
    <row r="2523" spans="1:21" x14ac:dyDescent="0.3">
      <c r="A2523" s="1" t="str">
        <f t="shared" si="78"/>
        <v>2023|ÅŒtara-Papatoetoe Local Board Area|$30,001-$50,000</v>
      </c>
      <c r="B2523" t="s">
        <v>18</v>
      </c>
      <c r="C2523" t="s">
        <v>19</v>
      </c>
      <c r="D2523" t="s">
        <v>20</v>
      </c>
      <c r="E2523" t="s">
        <v>21</v>
      </c>
      <c r="F2523">
        <v>2023</v>
      </c>
      <c r="G2523">
        <v>2023</v>
      </c>
      <c r="H2523">
        <v>7618</v>
      </c>
      <c r="I2523" t="s">
        <v>121</v>
      </c>
      <c r="J2523">
        <v>99</v>
      </c>
      <c r="K2523" t="s">
        <v>23</v>
      </c>
      <c r="L2523">
        <v>3</v>
      </c>
      <c r="M2523" t="s">
        <v>45</v>
      </c>
      <c r="N2523">
        <v>1</v>
      </c>
      <c r="O2523" t="s">
        <v>33</v>
      </c>
      <c r="P2523">
        <v>585</v>
      </c>
      <c r="T2523" s="3">
        <f t="shared" si="79"/>
        <v>27.05</v>
      </c>
      <c r="U2523" s="3">
        <f>IF(AND(R2523&lt;&gt;"_U",N2523&lt;&gt;9999,N2523&lt;&gt;999,L2523&lt;&gt;"Median"),IFERROR(VLOOKUP(A2523,'LBA Total'!A:P,16,0),"."),".")</f>
        <v>2163</v>
      </c>
    </row>
    <row r="2524" spans="1:21" x14ac:dyDescent="0.3">
      <c r="A2524" s="1" t="str">
        <f t="shared" si="78"/>
        <v>2023|ÅŒtara-Papatoetoe Local Board Area|$30,001-$50,000</v>
      </c>
      <c r="B2524" t="s">
        <v>18</v>
      </c>
      <c r="C2524" t="s">
        <v>19</v>
      </c>
      <c r="D2524" t="s">
        <v>20</v>
      </c>
      <c r="E2524" t="s">
        <v>21</v>
      </c>
      <c r="F2524">
        <v>2023</v>
      </c>
      <c r="G2524">
        <v>2023</v>
      </c>
      <c r="H2524">
        <v>7618</v>
      </c>
      <c r="I2524" t="s">
        <v>121</v>
      </c>
      <c r="J2524">
        <v>99</v>
      </c>
      <c r="K2524" t="s">
        <v>23</v>
      </c>
      <c r="L2524">
        <v>3</v>
      </c>
      <c r="M2524" t="s">
        <v>45</v>
      </c>
      <c r="N2524">
        <v>7777</v>
      </c>
      <c r="O2524" t="s">
        <v>37</v>
      </c>
      <c r="P2524">
        <v>2163</v>
      </c>
      <c r="T2524" s="3">
        <f t="shared" si="79"/>
        <v>100</v>
      </c>
      <c r="U2524" s="3">
        <f>IF(AND(R2524&lt;&gt;"_U",N2524&lt;&gt;9999,N2524&lt;&gt;999,L2524&lt;&gt;"Median"),IFERROR(VLOOKUP(A2524,'LBA Total'!A:P,16,0),"."),".")</f>
        <v>2163</v>
      </c>
    </row>
    <row r="2525" spans="1:21" x14ac:dyDescent="0.3">
      <c r="A2525" s="1" t="str">
        <f t="shared" si="78"/>
        <v>2023|ÅŒtara-Papatoetoe Local Board Area|$30,001-$50,000</v>
      </c>
      <c r="B2525" t="s">
        <v>18</v>
      </c>
      <c r="C2525" t="s">
        <v>19</v>
      </c>
      <c r="D2525" t="s">
        <v>20</v>
      </c>
      <c r="E2525" t="s">
        <v>21</v>
      </c>
      <c r="F2525">
        <v>2023</v>
      </c>
      <c r="G2525">
        <v>2023</v>
      </c>
      <c r="H2525">
        <v>7618</v>
      </c>
      <c r="I2525" t="s">
        <v>121</v>
      </c>
      <c r="J2525">
        <v>99</v>
      </c>
      <c r="K2525" t="s">
        <v>23</v>
      </c>
      <c r="L2525">
        <v>3</v>
      </c>
      <c r="M2525" t="s">
        <v>45</v>
      </c>
      <c r="N2525">
        <v>999</v>
      </c>
      <c r="O2525" t="s">
        <v>42</v>
      </c>
      <c r="P2525">
        <v>0</v>
      </c>
      <c r="T2525" s="3" t="str">
        <f t="shared" si="79"/>
        <v>.</v>
      </c>
      <c r="U2525" s="3" t="str">
        <f>IF(AND(R2525&lt;&gt;"_U",N2525&lt;&gt;9999,N2525&lt;&gt;999,L2525&lt;&gt;"Median"),IFERROR(VLOOKUP(A2525,'LBA Total'!A:P,16,0),"."),".")</f>
        <v>.</v>
      </c>
    </row>
    <row r="2526" spans="1:21" x14ac:dyDescent="0.3">
      <c r="A2526" s="1" t="str">
        <f t="shared" si="78"/>
        <v>2023|ÅŒtara-Papatoetoe Local Board Area|$30,001-$50,000</v>
      </c>
      <c r="B2526" t="s">
        <v>18</v>
      </c>
      <c r="C2526" t="s">
        <v>19</v>
      </c>
      <c r="D2526" t="s">
        <v>20</v>
      </c>
      <c r="E2526" t="s">
        <v>21</v>
      </c>
      <c r="F2526">
        <v>2023</v>
      </c>
      <c r="G2526">
        <v>2023</v>
      </c>
      <c r="H2526">
        <v>7618</v>
      </c>
      <c r="I2526" t="s">
        <v>121</v>
      </c>
      <c r="J2526">
        <v>99</v>
      </c>
      <c r="K2526" t="s">
        <v>23</v>
      </c>
      <c r="L2526">
        <v>3</v>
      </c>
      <c r="M2526" t="s">
        <v>45</v>
      </c>
      <c r="N2526">
        <v>3</v>
      </c>
      <c r="O2526" t="s">
        <v>25</v>
      </c>
      <c r="P2526">
        <v>93</v>
      </c>
      <c r="T2526" s="3">
        <f t="shared" si="79"/>
        <v>4.3</v>
      </c>
      <c r="U2526" s="3">
        <f>IF(AND(R2526&lt;&gt;"_U",N2526&lt;&gt;9999,N2526&lt;&gt;999,L2526&lt;&gt;"Median"),IFERROR(VLOOKUP(A2526,'LBA Total'!A:P,16,0),"."),".")</f>
        <v>2163</v>
      </c>
    </row>
    <row r="2527" spans="1:21" x14ac:dyDescent="0.3">
      <c r="A2527" s="1" t="str">
        <f t="shared" si="78"/>
        <v>2023|ÅŒtara-Papatoetoe Local Board Area|$30,001-$50,000</v>
      </c>
      <c r="B2527" t="s">
        <v>18</v>
      </c>
      <c r="C2527" t="s">
        <v>19</v>
      </c>
      <c r="D2527" t="s">
        <v>20</v>
      </c>
      <c r="E2527" t="s">
        <v>21</v>
      </c>
      <c r="F2527">
        <v>2023</v>
      </c>
      <c r="G2527">
        <v>2023</v>
      </c>
      <c r="H2527">
        <v>7618</v>
      </c>
      <c r="I2527" t="s">
        <v>121</v>
      </c>
      <c r="J2527">
        <v>99</v>
      </c>
      <c r="K2527" t="s">
        <v>23</v>
      </c>
      <c r="L2527">
        <v>3</v>
      </c>
      <c r="M2527" t="s">
        <v>45</v>
      </c>
      <c r="N2527">
        <v>2</v>
      </c>
      <c r="O2527" t="s">
        <v>28</v>
      </c>
      <c r="P2527">
        <v>1485</v>
      </c>
      <c r="T2527" s="3">
        <f t="shared" si="79"/>
        <v>68.650000000000006</v>
      </c>
      <c r="U2527" s="3">
        <f>IF(AND(R2527&lt;&gt;"_U",N2527&lt;&gt;9999,N2527&lt;&gt;999,L2527&lt;&gt;"Median"),IFERROR(VLOOKUP(A2527,'LBA Total'!A:P,16,0),"."),".")</f>
        <v>2163</v>
      </c>
    </row>
    <row r="2528" spans="1:21" x14ac:dyDescent="0.3">
      <c r="A2528" s="1" t="str">
        <f t="shared" si="78"/>
        <v>2023|ÅŒtara-Papatoetoe Local Board Area|$50,001-$70,000</v>
      </c>
      <c r="B2528" t="s">
        <v>18</v>
      </c>
      <c r="C2528" t="s">
        <v>19</v>
      </c>
      <c r="D2528" t="s">
        <v>20</v>
      </c>
      <c r="E2528" t="s">
        <v>21</v>
      </c>
      <c r="F2528">
        <v>2023</v>
      </c>
      <c r="G2528">
        <v>2023</v>
      </c>
      <c r="H2528">
        <v>7618</v>
      </c>
      <c r="I2528" t="s">
        <v>121</v>
      </c>
      <c r="J2528">
        <v>99</v>
      </c>
      <c r="K2528" t="s">
        <v>23</v>
      </c>
      <c r="L2528">
        <v>4</v>
      </c>
      <c r="M2528" t="s">
        <v>36</v>
      </c>
      <c r="N2528">
        <v>999</v>
      </c>
      <c r="O2528" t="s">
        <v>42</v>
      </c>
      <c r="P2528">
        <v>0</v>
      </c>
      <c r="T2528" s="3" t="str">
        <f t="shared" si="79"/>
        <v>.</v>
      </c>
      <c r="U2528" s="3" t="str">
        <f>IF(AND(R2528&lt;&gt;"_U",N2528&lt;&gt;9999,N2528&lt;&gt;999,L2528&lt;&gt;"Median"),IFERROR(VLOOKUP(A2528,'LBA Total'!A:P,16,0),"."),".")</f>
        <v>.</v>
      </c>
    </row>
    <row r="2529" spans="1:21" x14ac:dyDescent="0.3">
      <c r="A2529" s="1" t="str">
        <f t="shared" si="78"/>
        <v>2023|ÅŒtara-Papatoetoe Local Board Area|$50,001-$70,000</v>
      </c>
      <c r="B2529" t="s">
        <v>18</v>
      </c>
      <c r="C2529" t="s">
        <v>19</v>
      </c>
      <c r="D2529" t="s">
        <v>20</v>
      </c>
      <c r="E2529" t="s">
        <v>21</v>
      </c>
      <c r="F2529">
        <v>2023</v>
      </c>
      <c r="G2529">
        <v>2023</v>
      </c>
      <c r="H2529">
        <v>7618</v>
      </c>
      <c r="I2529" t="s">
        <v>121</v>
      </c>
      <c r="J2529">
        <v>99</v>
      </c>
      <c r="K2529" t="s">
        <v>23</v>
      </c>
      <c r="L2529">
        <v>4</v>
      </c>
      <c r="M2529" t="s">
        <v>36</v>
      </c>
      <c r="N2529">
        <v>7777</v>
      </c>
      <c r="O2529" t="s">
        <v>37</v>
      </c>
      <c r="P2529">
        <v>2118</v>
      </c>
      <c r="T2529" s="3">
        <f t="shared" si="79"/>
        <v>100</v>
      </c>
      <c r="U2529" s="3">
        <f>IF(AND(R2529&lt;&gt;"_U",N2529&lt;&gt;9999,N2529&lt;&gt;999,L2529&lt;&gt;"Median"),IFERROR(VLOOKUP(A2529,'LBA Total'!A:P,16,0),"."),".")</f>
        <v>2118</v>
      </c>
    </row>
    <row r="2530" spans="1:21" x14ac:dyDescent="0.3">
      <c r="A2530" s="1" t="str">
        <f t="shared" si="78"/>
        <v>2023|ÅŒtara-Papatoetoe Local Board Area|$50,001-$70,000</v>
      </c>
      <c r="B2530" t="s">
        <v>18</v>
      </c>
      <c r="C2530" t="s">
        <v>19</v>
      </c>
      <c r="D2530" t="s">
        <v>20</v>
      </c>
      <c r="E2530" t="s">
        <v>21</v>
      </c>
      <c r="F2530">
        <v>2023</v>
      </c>
      <c r="G2530">
        <v>2023</v>
      </c>
      <c r="H2530">
        <v>7618</v>
      </c>
      <c r="I2530" t="s">
        <v>121</v>
      </c>
      <c r="J2530">
        <v>99</v>
      </c>
      <c r="K2530" t="s">
        <v>23</v>
      </c>
      <c r="L2530">
        <v>4</v>
      </c>
      <c r="M2530" t="s">
        <v>36</v>
      </c>
      <c r="N2530">
        <v>3</v>
      </c>
      <c r="O2530" t="s">
        <v>25</v>
      </c>
      <c r="P2530">
        <v>75</v>
      </c>
      <c r="T2530" s="3">
        <f t="shared" si="79"/>
        <v>3.54</v>
      </c>
      <c r="U2530" s="3">
        <f>IF(AND(R2530&lt;&gt;"_U",N2530&lt;&gt;9999,N2530&lt;&gt;999,L2530&lt;&gt;"Median"),IFERROR(VLOOKUP(A2530,'LBA Total'!A:P,16,0),"."),".")</f>
        <v>2118</v>
      </c>
    </row>
    <row r="2531" spans="1:21" x14ac:dyDescent="0.3">
      <c r="A2531" s="1" t="str">
        <f t="shared" si="78"/>
        <v>2023|ÅŒtara-Papatoetoe Local Board Area|$50,001-$70,000</v>
      </c>
      <c r="B2531" t="s">
        <v>18</v>
      </c>
      <c r="C2531" t="s">
        <v>19</v>
      </c>
      <c r="D2531" t="s">
        <v>20</v>
      </c>
      <c r="E2531" t="s">
        <v>21</v>
      </c>
      <c r="F2531">
        <v>2023</v>
      </c>
      <c r="G2531">
        <v>2023</v>
      </c>
      <c r="H2531">
        <v>7618</v>
      </c>
      <c r="I2531" t="s">
        <v>121</v>
      </c>
      <c r="J2531">
        <v>99</v>
      </c>
      <c r="K2531" t="s">
        <v>23</v>
      </c>
      <c r="L2531">
        <v>4</v>
      </c>
      <c r="M2531" t="s">
        <v>36</v>
      </c>
      <c r="N2531">
        <v>2</v>
      </c>
      <c r="O2531" t="s">
        <v>28</v>
      </c>
      <c r="P2531">
        <v>1473</v>
      </c>
      <c r="T2531" s="3">
        <f t="shared" si="79"/>
        <v>69.55</v>
      </c>
      <c r="U2531" s="3">
        <f>IF(AND(R2531&lt;&gt;"_U",N2531&lt;&gt;9999,N2531&lt;&gt;999,L2531&lt;&gt;"Median"),IFERROR(VLOOKUP(A2531,'LBA Total'!A:P,16,0),"."),".")</f>
        <v>2118</v>
      </c>
    </row>
    <row r="2532" spans="1:21" x14ac:dyDescent="0.3">
      <c r="A2532" s="1" t="str">
        <f t="shared" si="78"/>
        <v>2023|ÅŒtara-Papatoetoe Local Board Area|$50,001-$70,000</v>
      </c>
      <c r="B2532" t="s">
        <v>18</v>
      </c>
      <c r="C2532" t="s">
        <v>19</v>
      </c>
      <c r="D2532" t="s">
        <v>20</v>
      </c>
      <c r="E2532" t="s">
        <v>21</v>
      </c>
      <c r="F2532">
        <v>2023</v>
      </c>
      <c r="G2532">
        <v>2023</v>
      </c>
      <c r="H2532">
        <v>7618</v>
      </c>
      <c r="I2532" t="s">
        <v>121</v>
      </c>
      <c r="J2532">
        <v>99</v>
      </c>
      <c r="K2532" t="s">
        <v>23</v>
      </c>
      <c r="L2532">
        <v>4</v>
      </c>
      <c r="M2532" t="s">
        <v>36</v>
      </c>
      <c r="N2532">
        <v>9999</v>
      </c>
      <c r="O2532" t="s">
        <v>40</v>
      </c>
      <c r="P2532">
        <v>2118</v>
      </c>
      <c r="T2532" s="3" t="str">
        <f t="shared" si="79"/>
        <v>.</v>
      </c>
      <c r="U2532" s="3" t="str">
        <f>IF(AND(R2532&lt;&gt;"_U",N2532&lt;&gt;9999,N2532&lt;&gt;999,L2532&lt;&gt;"Median"),IFERROR(VLOOKUP(A2532,'LBA Total'!A:P,16,0),"."),".")</f>
        <v>.</v>
      </c>
    </row>
    <row r="2533" spans="1:21" x14ac:dyDescent="0.3">
      <c r="A2533" s="1" t="str">
        <f t="shared" si="78"/>
        <v>2023|ÅŒtara-Papatoetoe Local Board Area|$50,001-$70,000</v>
      </c>
      <c r="B2533" t="s">
        <v>18</v>
      </c>
      <c r="C2533" t="s">
        <v>19</v>
      </c>
      <c r="D2533" t="s">
        <v>20</v>
      </c>
      <c r="E2533" t="s">
        <v>21</v>
      </c>
      <c r="F2533">
        <v>2023</v>
      </c>
      <c r="G2533">
        <v>2023</v>
      </c>
      <c r="H2533">
        <v>7618</v>
      </c>
      <c r="I2533" t="s">
        <v>121</v>
      </c>
      <c r="J2533">
        <v>99</v>
      </c>
      <c r="K2533" t="s">
        <v>23</v>
      </c>
      <c r="L2533">
        <v>4</v>
      </c>
      <c r="M2533" t="s">
        <v>36</v>
      </c>
      <c r="N2533">
        <v>1</v>
      </c>
      <c r="O2533" t="s">
        <v>33</v>
      </c>
      <c r="P2533">
        <v>570</v>
      </c>
      <c r="T2533" s="3">
        <f t="shared" si="79"/>
        <v>26.91</v>
      </c>
      <c r="U2533" s="3">
        <f>IF(AND(R2533&lt;&gt;"_U",N2533&lt;&gt;9999,N2533&lt;&gt;999,L2533&lt;&gt;"Median"),IFERROR(VLOOKUP(A2533,'LBA Total'!A:P,16,0),"."),".")</f>
        <v>2118</v>
      </c>
    </row>
    <row r="2534" spans="1:21" x14ac:dyDescent="0.3">
      <c r="A2534" s="1" t="str">
        <f t="shared" si="78"/>
        <v>2023|ÅŒtara-Papatoetoe Local Board Area|$70,001-$100,000</v>
      </c>
      <c r="B2534" t="s">
        <v>18</v>
      </c>
      <c r="C2534" t="s">
        <v>19</v>
      </c>
      <c r="D2534" t="s">
        <v>20</v>
      </c>
      <c r="E2534" t="s">
        <v>21</v>
      </c>
      <c r="F2534">
        <v>2023</v>
      </c>
      <c r="G2534">
        <v>2023</v>
      </c>
      <c r="H2534">
        <v>7618</v>
      </c>
      <c r="I2534" t="s">
        <v>121</v>
      </c>
      <c r="J2534">
        <v>99</v>
      </c>
      <c r="K2534" t="s">
        <v>23</v>
      </c>
      <c r="L2534">
        <v>5</v>
      </c>
      <c r="M2534" t="s">
        <v>58</v>
      </c>
      <c r="N2534">
        <v>7777</v>
      </c>
      <c r="O2534" t="s">
        <v>37</v>
      </c>
      <c r="P2534">
        <v>3249</v>
      </c>
      <c r="T2534" s="3">
        <f t="shared" si="79"/>
        <v>100</v>
      </c>
      <c r="U2534" s="3">
        <f>IF(AND(R2534&lt;&gt;"_U",N2534&lt;&gt;9999,N2534&lt;&gt;999,L2534&lt;&gt;"Median"),IFERROR(VLOOKUP(A2534,'LBA Total'!A:P,16,0),"."),".")</f>
        <v>3249</v>
      </c>
    </row>
    <row r="2535" spans="1:21" x14ac:dyDescent="0.3">
      <c r="A2535" s="1" t="str">
        <f t="shared" si="78"/>
        <v>2023|ÅŒtara-Papatoetoe Local Board Area|$70,001-$100,000</v>
      </c>
      <c r="B2535" t="s">
        <v>18</v>
      </c>
      <c r="C2535" t="s">
        <v>19</v>
      </c>
      <c r="D2535" t="s">
        <v>20</v>
      </c>
      <c r="E2535" t="s">
        <v>21</v>
      </c>
      <c r="F2535">
        <v>2023</v>
      </c>
      <c r="G2535">
        <v>2023</v>
      </c>
      <c r="H2535">
        <v>7618</v>
      </c>
      <c r="I2535" t="s">
        <v>121</v>
      </c>
      <c r="J2535">
        <v>99</v>
      </c>
      <c r="K2535" t="s">
        <v>23</v>
      </c>
      <c r="L2535">
        <v>5</v>
      </c>
      <c r="M2535" t="s">
        <v>58</v>
      </c>
      <c r="N2535">
        <v>3</v>
      </c>
      <c r="O2535" t="s">
        <v>25</v>
      </c>
      <c r="P2535">
        <v>147</v>
      </c>
      <c r="T2535" s="3">
        <f t="shared" si="79"/>
        <v>4.5199999999999996</v>
      </c>
      <c r="U2535" s="3">
        <f>IF(AND(R2535&lt;&gt;"_U",N2535&lt;&gt;9999,N2535&lt;&gt;999,L2535&lt;&gt;"Median"),IFERROR(VLOOKUP(A2535,'LBA Total'!A:P,16,0),"."),".")</f>
        <v>3249</v>
      </c>
    </row>
    <row r="2536" spans="1:21" x14ac:dyDescent="0.3">
      <c r="A2536" s="1" t="str">
        <f t="shared" si="78"/>
        <v>2023|ÅŒtara-Papatoetoe Local Board Area|$70,001-$100,000</v>
      </c>
      <c r="B2536" t="s">
        <v>18</v>
      </c>
      <c r="C2536" t="s">
        <v>19</v>
      </c>
      <c r="D2536" t="s">
        <v>20</v>
      </c>
      <c r="E2536" t="s">
        <v>21</v>
      </c>
      <c r="F2536">
        <v>2023</v>
      </c>
      <c r="G2536">
        <v>2023</v>
      </c>
      <c r="H2536">
        <v>7618</v>
      </c>
      <c r="I2536" t="s">
        <v>121</v>
      </c>
      <c r="J2536">
        <v>99</v>
      </c>
      <c r="K2536" t="s">
        <v>23</v>
      </c>
      <c r="L2536">
        <v>5</v>
      </c>
      <c r="M2536" t="s">
        <v>58</v>
      </c>
      <c r="N2536">
        <v>2</v>
      </c>
      <c r="O2536" t="s">
        <v>28</v>
      </c>
      <c r="P2536">
        <v>2052</v>
      </c>
      <c r="T2536" s="3">
        <f t="shared" si="79"/>
        <v>63.16</v>
      </c>
      <c r="U2536" s="3">
        <f>IF(AND(R2536&lt;&gt;"_U",N2536&lt;&gt;9999,N2536&lt;&gt;999,L2536&lt;&gt;"Median"),IFERROR(VLOOKUP(A2536,'LBA Total'!A:P,16,0),"."),".")</f>
        <v>3249</v>
      </c>
    </row>
    <row r="2537" spans="1:21" x14ac:dyDescent="0.3">
      <c r="A2537" s="1" t="str">
        <f t="shared" si="78"/>
        <v>2023|ÅŒtara-Papatoetoe Local Board Area|$70,001-$100,000</v>
      </c>
      <c r="B2537" t="s">
        <v>18</v>
      </c>
      <c r="C2537" t="s">
        <v>19</v>
      </c>
      <c r="D2537" t="s">
        <v>20</v>
      </c>
      <c r="E2537" t="s">
        <v>21</v>
      </c>
      <c r="F2537">
        <v>2023</v>
      </c>
      <c r="G2537">
        <v>2023</v>
      </c>
      <c r="H2537">
        <v>7618</v>
      </c>
      <c r="I2537" t="s">
        <v>121</v>
      </c>
      <c r="J2537">
        <v>99</v>
      </c>
      <c r="K2537" t="s">
        <v>23</v>
      </c>
      <c r="L2537">
        <v>5</v>
      </c>
      <c r="M2537" t="s">
        <v>58</v>
      </c>
      <c r="N2537">
        <v>1</v>
      </c>
      <c r="O2537" t="s">
        <v>33</v>
      </c>
      <c r="P2537">
        <v>1050</v>
      </c>
      <c r="T2537" s="3">
        <f t="shared" si="79"/>
        <v>32.32</v>
      </c>
      <c r="U2537" s="3">
        <f>IF(AND(R2537&lt;&gt;"_U",N2537&lt;&gt;9999,N2537&lt;&gt;999,L2537&lt;&gt;"Median"),IFERROR(VLOOKUP(A2537,'LBA Total'!A:P,16,0),"."),".")</f>
        <v>3249</v>
      </c>
    </row>
    <row r="2538" spans="1:21" x14ac:dyDescent="0.3">
      <c r="A2538" s="1" t="str">
        <f t="shared" si="78"/>
        <v>2023|ÅŒtara-Papatoetoe Local Board Area|$70,001-$100,000</v>
      </c>
      <c r="B2538" t="s">
        <v>18</v>
      </c>
      <c r="C2538" t="s">
        <v>19</v>
      </c>
      <c r="D2538" t="s">
        <v>20</v>
      </c>
      <c r="E2538" t="s">
        <v>21</v>
      </c>
      <c r="F2538">
        <v>2023</v>
      </c>
      <c r="G2538">
        <v>2023</v>
      </c>
      <c r="H2538">
        <v>7618</v>
      </c>
      <c r="I2538" t="s">
        <v>121</v>
      </c>
      <c r="J2538">
        <v>99</v>
      </c>
      <c r="K2538" t="s">
        <v>23</v>
      </c>
      <c r="L2538">
        <v>5</v>
      </c>
      <c r="M2538" t="s">
        <v>58</v>
      </c>
      <c r="N2538">
        <v>999</v>
      </c>
      <c r="O2538" t="s">
        <v>42</v>
      </c>
      <c r="P2538">
        <v>3</v>
      </c>
      <c r="T2538" s="3" t="str">
        <f t="shared" si="79"/>
        <v>.</v>
      </c>
      <c r="U2538" s="3" t="str">
        <f>IF(AND(R2538&lt;&gt;"_U",N2538&lt;&gt;9999,N2538&lt;&gt;999,L2538&lt;&gt;"Median"),IFERROR(VLOOKUP(A2538,'LBA Total'!A:P,16,0),"."),".")</f>
        <v>.</v>
      </c>
    </row>
    <row r="2539" spans="1:21" x14ac:dyDescent="0.3">
      <c r="A2539" s="1" t="str">
        <f t="shared" si="78"/>
        <v>2023|ÅŒtara-Papatoetoe Local Board Area|$70,001-$100,000</v>
      </c>
      <c r="B2539" t="s">
        <v>18</v>
      </c>
      <c r="C2539" t="s">
        <v>19</v>
      </c>
      <c r="D2539" t="s">
        <v>20</v>
      </c>
      <c r="E2539" t="s">
        <v>21</v>
      </c>
      <c r="F2539">
        <v>2023</v>
      </c>
      <c r="G2539">
        <v>2023</v>
      </c>
      <c r="H2539">
        <v>7618</v>
      </c>
      <c r="I2539" t="s">
        <v>121</v>
      </c>
      <c r="J2539">
        <v>99</v>
      </c>
      <c r="K2539" t="s">
        <v>23</v>
      </c>
      <c r="L2539">
        <v>5</v>
      </c>
      <c r="M2539" t="s">
        <v>58</v>
      </c>
      <c r="N2539">
        <v>9999</v>
      </c>
      <c r="O2539" t="s">
        <v>40</v>
      </c>
      <c r="P2539">
        <v>3249</v>
      </c>
      <c r="T2539" s="3" t="str">
        <f t="shared" si="79"/>
        <v>.</v>
      </c>
      <c r="U2539" s="3" t="str">
        <f>IF(AND(R2539&lt;&gt;"_U",N2539&lt;&gt;9999,N2539&lt;&gt;999,L2539&lt;&gt;"Median"),IFERROR(VLOOKUP(A2539,'LBA Total'!A:P,16,0),"."),".")</f>
        <v>.</v>
      </c>
    </row>
    <row r="2540" spans="1:21" x14ac:dyDescent="0.3">
      <c r="A2540" s="1" t="str">
        <f t="shared" si="78"/>
        <v>2023|ÅŒtara-Papatoetoe Local Board Area|$100,001-$150,000</v>
      </c>
      <c r="B2540" t="s">
        <v>18</v>
      </c>
      <c r="C2540" t="s">
        <v>19</v>
      </c>
      <c r="D2540" t="s">
        <v>20</v>
      </c>
      <c r="E2540" t="s">
        <v>21</v>
      </c>
      <c r="F2540">
        <v>2023</v>
      </c>
      <c r="G2540">
        <v>2023</v>
      </c>
      <c r="H2540">
        <v>7618</v>
      </c>
      <c r="I2540" t="s">
        <v>121</v>
      </c>
      <c r="J2540">
        <v>99</v>
      </c>
      <c r="K2540" t="s">
        <v>23</v>
      </c>
      <c r="L2540">
        <v>6</v>
      </c>
      <c r="M2540" t="s">
        <v>59</v>
      </c>
      <c r="N2540">
        <v>2</v>
      </c>
      <c r="O2540" t="s">
        <v>28</v>
      </c>
      <c r="P2540">
        <v>2529</v>
      </c>
      <c r="T2540" s="3">
        <f t="shared" si="79"/>
        <v>53.46</v>
      </c>
      <c r="U2540" s="3">
        <f>IF(AND(R2540&lt;&gt;"_U",N2540&lt;&gt;9999,N2540&lt;&gt;999,L2540&lt;&gt;"Median"),IFERROR(VLOOKUP(A2540,'LBA Total'!A:P,16,0),"."),".")</f>
        <v>4731</v>
      </c>
    </row>
    <row r="2541" spans="1:21" x14ac:dyDescent="0.3">
      <c r="A2541" s="1" t="str">
        <f t="shared" si="78"/>
        <v>2023|ÅŒtara-Papatoetoe Local Board Area|$100,001-$150,000</v>
      </c>
      <c r="B2541" t="s">
        <v>18</v>
      </c>
      <c r="C2541" t="s">
        <v>19</v>
      </c>
      <c r="D2541" t="s">
        <v>20</v>
      </c>
      <c r="E2541" t="s">
        <v>21</v>
      </c>
      <c r="F2541">
        <v>2023</v>
      </c>
      <c r="G2541">
        <v>2023</v>
      </c>
      <c r="H2541">
        <v>7618</v>
      </c>
      <c r="I2541" t="s">
        <v>121</v>
      </c>
      <c r="J2541">
        <v>99</v>
      </c>
      <c r="K2541" t="s">
        <v>23</v>
      </c>
      <c r="L2541">
        <v>6</v>
      </c>
      <c r="M2541" t="s">
        <v>59</v>
      </c>
      <c r="N2541">
        <v>3</v>
      </c>
      <c r="O2541" t="s">
        <v>25</v>
      </c>
      <c r="P2541">
        <v>201</v>
      </c>
      <c r="T2541" s="3">
        <f t="shared" si="79"/>
        <v>4.25</v>
      </c>
      <c r="U2541" s="3">
        <f>IF(AND(R2541&lt;&gt;"_U",N2541&lt;&gt;9999,N2541&lt;&gt;999,L2541&lt;&gt;"Median"),IFERROR(VLOOKUP(A2541,'LBA Total'!A:P,16,0),"."),".")</f>
        <v>4731</v>
      </c>
    </row>
    <row r="2542" spans="1:21" x14ac:dyDescent="0.3">
      <c r="A2542" s="1" t="str">
        <f t="shared" si="78"/>
        <v>2023|ÅŒtara-Papatoetoe Local Board Area|$100,001-$150,000</v>
      </c>
      <c r="B2542" t="s">
        <v>18</v>
      </c>
      <c r="C2542" t="s">
        <v>19</v>
      </c>
      <c r="D2542" t="s">
        <v>20</v>
      </c>
      <c r="E2542" t="s">
        <v>21</v>
      </c>
      <c r="F2542">
        <v>2023</v>
      </c>
      <c r="G2542">
        <v>2023</v>
      </c>
      <c r="H2542">
        <v>7618</v>
      </c>
      <c r="I2542" t="s">
        <v>121</v>
      </c>
      <c r="J2542">
        <v>99</v>
      </c>
      <c r="K2542" t="s">
        <v>23</v>
      </c>
      <c r="L2542">
        <v>6</v>
      </c>
      <c r="M2542" t="s">
        <v>59</v>
      </c>
      <c r="N2542">
        <v>1</v>
      </c>
      <c r="O2542" t="s">
        <v>33</v>
      </c>
      <c r="P2542">
        <v>1998</v>
      </c>
      <c r="T2542" s="3">
        <f t="shared" si="79"/>
        <v>42.23</v>
      </c>
      <c r="U2542" s="3">
        <f>IF(AND(R2542&lt;&gt;"_U",N2542&lt;&gt;9999,N2542&lt;&gt;999,L2542&lt;&gt;"Median"),IFERROR(VLOOKUP(A2542,'LBA Total'!A:P,16,0),"."),".")</f>
        <v>4731</v>
      </c>
    </row>
    <row r="2543" spans="1:21" x14ac:dyDescent="0.3">
      <c r="A2543" s="1" t="str">
        <f t="shared" si="78"/>
        <v>2023|ÅŒtara-Papatoetoe Local Board Area|$100,001-$150,000</v>
      </c>
      <c r="B2543" t="s">
        <v>18</v>
      </c>
      <c r="C2543" t="s">
        <v>19</v>
      </c>
      <c r="D2543" t="s">
        <v>20</v>
      </c>
      <c r="E2543" t="s">
        <v>21</v>
      </c>
      <c r="F2543">
        <v>2023</v>
      </c>
      <c r="G2543">
        <v>2023</v>
      </c>
      <c r="H2543">
        <v>7618</v>
      </c>
      <c r="I2543" t="s">
        <v>121</v>
      </c>
      <c r="J2543">
        <v>99</v>
      </c>
      <c r="K2543" t="s">
        <v>23</v>
      </c>
      <c r="L2543">
        <v>6</v>
      </c>
      <c r="M2543" t="s">
        <v>59</v>
      </c>
      <c r="N2543">
        <v>999</v>
      </c>
      <c r="O2543" t="s">
        <v>42</v>
      </c>
      <c r="P2543">
        <v>0</v>
      </c>
      <c r="T2543" s="3" t="str">
        <f t="shared" si="79"/>
        <v>.</v>
      </c>
      <c r="U2543" s="3" t="str">
        <f>IF(AND(R2543&lt;&gt;"_U",N2543&lt;&gt;9999,N2543&lt;&gt;999,L2543&lt;&gt;"Median"),IFERROR(VLOOKUP(A2543,'LBA Total'!A:P,16,0),"."),".")</f>
        <v>.</v>
      </c>
    </row>
    <row r="2544" spans="1:21" x14ac:dyDescent="0.3">
      <c r="A2544" s="1" t="str">
        <f t="shared" si="78"/>
        <v>2023|ÅŒtara-Papatoetoe Local Board Area|$100,001-$150,000</v>
      </c>
      <c r="B2544" t="s">
        <v>18</v>
      </c>
      <c r="C2544" t="s">
        <v>19</v>
      </c>
      <c r="D2544" t="s">
        <v>20</v>
      </c>
      <c r="E2544" t="s">
        <v>21</v>
      </c>
      <c r="F2544">
        <v>2023</v>
      </c>
      <c r="G2544">
        <v>2023</v>
      </c>
      <c r="H2544">
        <v>7618</v>
      </c>
      <c r="I2544" t="s">
        <v>121</v>
      </c>
      <c r="J2544">
        <v>99</v>
      </c>
      <c r="K2544" t="s">
        <v>23</v>
      </c>
      <c r="L2544">
        <v>6</v>
      </c>
      <c r="M2544" t="s">
        <v>59</v>
      </c>
      <c r="N2544">
        <v>7777</v>
      </c>
      <c r="O2544" t="s">
        <v>37</v>
      </c>
      <c r="P2544">
        <v>4731</v>
      </c>
      <c r="T2544" s="3">
        <f t="shared" si="79"/>
        <v>100</v>
      </c>
      <c r="U2544" s="3">
        <f>IF(AND(R2544&lt;&gt;"_U",N2544&lt;&gt;9999,N2544&lt;&gt;999,L2544&lt;&gt;"Median"),IFERROR(VLOOKUP(A2544,'LBA Total'!A:P,16,0),"."),".")</f>
        <v>4731</v>
      </c>
    </row>
    <row r="2545" spans="1:21" x14ac:dyDescent="0.3">
      <c r="A2545" s="1" t="str">
        <f t="shared" si="78"/>
        <v>2023|ÅŒtara-Papatoetoe Local Board Area|$100,001-$150,000</v>
      </c>
      <c r="B2545" t="s">
        <v>18</v>
      </c>
      <c r="C2545" t="s">
        <v>19</v>
      </c>
      <c r="D2545" t="s">
        <v>20</v>
      </c>
      <c r="E2545" t="s">
        <v>21</v>
      </c>
      <c r="F2545">
        <v>2023</v>
      </c>
      <c r="G2545">
        <v>2023</v>
      </c>
      <c r="H2545">
        <v>7618</v>
      </c>
      <c r="I2545" t="s">
        <v>121</v>
      </c>
      <c r="J2545">
        <v>99</v>
      </c>
      <c r="K2545" t="s">
        <v>23</v>
      </c>
      <c r="L2545">
        <v>6</v>
      </c>
      <c r="M2545" t="s">
        <v>59</v>
      </c>
      <c r="N2545">
        <v>9999</v>
      </c>
      <c r="O2545" t="s">
        <v>40</v>
      </c>
      <c r="P2545">
        <v>4731</v>
      </c>
      <c r="T2545" s="3" t="str">
        <f t="shared" si="79"/>
        <v>.</v>
      </c>
      <c r="U2545" s="3" t="str">
        <f>IF(AND(R2545&lt;&gt;"_U",N2545&lt;&gt;9999,N2545&lt;&gt;999,L2545&lt;&gt;"Median"),IFERROR(VLOOKUP(A2545,'LBA Total'!A:P,16,0),"."),".")</f>
        <v>.</v>
      </c>
    </row>
    <row r="2546" spans="1:21" x14ac:dyDescent="0.3">
      <c r="A2546" s="1" t="str">
        <f t="shared" si="78"/>
        <v>2023|ÅŒtara-Papatoetoe Local Board Area|$150,001-$200,000</v>
      </c>
      <c r="B2546" t="s">
        <v>18</v>
      </c>
      <c r="C2546" t="s">
        <v>19</v>
      </c>
      <c r="D2546" t="s">
        <v>20</v>
      </c>
      <c r="E2546" t="s">
        <v>21</v>
      </c>
      <c r="F2546">
        <v>2023</v>
      </c>
      <c r="G2546">
        <v>2023</v>
      </c>
      <c r="H2546">
        <v>7618</v>
      </c>
      <c r="I2546" t="s">
        <v>121</v>
      </c>
      <c r="J2546">
        <v>99</v>
      </c>
      <c r="K2546" t="s">
        <v>23</v>
      </c>
      <c r="L2546">
        <v>7</v>
      </c>
      <c r="M2546" t="s">
        <v>43</v>
      </c>
      <c r="N2546">
        <v>9999</v>
      </c>
      <c r="O2546" t="s">
        <v>40</v>
      </c>
      <c r="P2546">
        <v>2925</v>
      </c>
      <c r="T2546" s="3" t="str">
        <f t="shared" si="79"/>
        <v>.</v>
      </c>
      <c r="U2546" s="3" t="str">
        <f>IF(AND(R2546&lt;&gt;"_U",N2546&lt;&gt;9999,N2546&lt;&gt;999,L2546&lt;&gt;"Median"),IFERROR(VLOOKUP(A2546,'LBA Total'!A:P,16,0),"."),".")</f>
        <v>.</v>
      </c>
    </row>
    <row r="2547" spans="1:21" x14ac:dyDescent="0.3">
      <c r="A2547" s="1" t="str">
        <f t="shared" si="78"/>
        <v>2023|ÅŒtara-Papatoetoe Local Board Area|$150,001-$200,000</v>
      </c>
      <c r="B2547" t="s">
        <v>18</v>
      </c>
      <c r="C2547" t="s">
        <v>19</v>
      </c>
      <c r="D2547" t="s">
        <v>20</v>
      </c>
      <c r="E2547" t="s">
        <v>21</v>
      </c>
      <c r="F2547">
        <v>2023</v>
      </c>
      <c r="G2547">
        <v>2023</v>
      </c>
      <c r="H2547">
        <v>7618</v>
      </c>
      <c r="I2547" t="s">
        <v>121</v>
      </c>
      <c r="J2547">
        <v>99</v>
      </c>
      <c r="K2547" t="s">
        <v>23</v>
      </c>
      <c r="L2547">
        <v>7</v>
      </c>
      <c r="M2547" t="s">
        <v>43</v>
      </c>
      <c r="N2547">
        <v>1</v>
      </c>
      <c r="O2547" t="s">
        <v>33</v>
      </c>
      <c r="P2547">
        <v>1512</v>
      </c>
      <c r="T2547" s="3">
        <f t="shared" si="79"/>
        <v>51.69</v>
      </c>
      <c r="U2547" s="3">
        <f>IF(AND(R2547&lt;&gt;"_U",N2547&lt;&gt;9999,N2547&lt;&gt;999,L2547&lt;&gt;"Median"),IFERROR(VLOOKUP(A2547,'LBA Total'!A:P,16,0),"."),".")</f>
        <v>2925</v>
      </c>
    </row>
    <row r="2548" spans="1:21" x14ac:dyDescent="0.3">
      <c r="A2548" s="1" t="str">
        <f t="shared" si="78"/>
        <v>2023|ÅŒtara-Papatoetoe Local Board Area|$150,001-$200,000</v>
      </c>
      <c r="B2548" t="s">
        <v>18</v>
      </c>
      <c r="C2548" t="s">
        <v>19</v>
      </c>
      <c r="D2548" t="s">
        <v>20</v>
      </c>
      <c r="E2548" t="s">
        <v>21</v>
      </c>
      <c r="F2548">
        <v>2023</v>
      </c>
      <c r="G2548">
        <v>2023</v>
      </c>
      <c r="H2548">
        <v>7618</v>
      </c>
      <c r="I2548" t="s">
        <v>121</v>
      </c>
      <c r="J2548">
        <v>99</v>
      </c>
      <c r="K2548" t="s">
        <v>23</v>
      </c>
      <c r="L2548">
        <v>7</v>
      </c>
      <c r="M2548" t="s">
        <v>43</v>
      </c>
      <c r="N2548">
        <v>999</v>
      </c>
      <c r="O2548" t="s">
        <v>42</v>
      </c>
      <c r="P2548">
        <v>0</v>
      </c>
      <c r="T2548" s="3" t="str">
        <f t="shared" si="79"/>
        <v>.</v>
      </c>
      <c r="U2548" s="3" t="str">
        <f>IF(AND(R2548&lt;&gt;"_U",N2548&lt;&gt;9999,N2548&lt;&gt;999,L2548&lt;&gt;"Median"),IFERROR(VLOOKUP(A2548,'LBA Total'!A:P,16,0),"."),".")</f>
        <v>.</v>
      </c>
    </row>
    <row r="2549" spans="1:21" x14ac:dyDescent="0.3">
      <c r="A2549" s="1" t="str">
        <f t="shared" si="78"/>
        <v>2023|ÅŒtara-Papatoetoe Local Board Area|$150,001-$200,000</v>
      </c>
      <c r="B2549" t="s">
        <v>18</v>
      </c>
      <c r="C2549" t="s">
        <v>19</v>
      </c>
      <c r="D2549" t="s">
        <v>20</v>
      </c>
      <c r="E2549" t="s">
        <v>21</v>
      </c>
      <c r="F2549">
        <v>2023</v>
      </c>
      <c r="G2549">
        <v>2023</v>
      </c>
      <c r="H2549">
        <v>7618</v>
      </c>
      <c r="I2549" t="s">
        <v>121</v>
      </c>
      <c r="J2549">
        <v>99</v>
      </c>
      <c r="K2549" t="s">
        <v>23</v>
      </c>
      <c r="L2549">
        <v>7</v>
      </c>
      <c r="M2549" t="s">
        <v>43</v>
      </c>
      <c r="N2549">
        <v>7777</v>
      </c>
      <c r="O2549" t="s">
        <v>37</v>
      </c>
      <c r="P2549">
        <v>2925</v>
      </c>
      <c r="T2549" s="3">
        <f t="shared" si="79"/>
        <v>100</v>
      </c>
      <c r="U2549" s="3">
        <f>IF(AND(R2549&lt;&gt;"_U",N2549&lt;&gt;9999,N2549&lt;&gt;999,L2549&lt;&gt;"Median"),IFERROR(VLOOKUP(A2549,'LBA Total'!A:P,16,0),"."),".")</f>
        <v>2925</v>
      </c>
    </row>
    <row r="2550" spans="1:21" x14ac:dyDescent="0.3">
      <c r="A2550" s="1" t="str">
        <f t="shared" si="78"/>
        <v>2023|ÅŒtara-Papatoetoe Local Board Area|$150,001-$200,000</v>
      </c>
      <c r="B2550" t="s">
        <v>18</v>
      </c>
      <c r="C2550" t="s">
        <v>19</v>
      </c>
      <c r="D2550" t="s">
        <v>20</v>
      </c>
      <c r="E2550" t="s">
        <v>21</v>
      </c>
      <c r="F2550">
        <v>2023</v>
      </c>
      <c r="G2550">
        <v>2023</v>
      </c>
      <c r="H2550">
        <v>7618</v>
      </c>
      <c r="I2550" t="s">
        <v>121</v>
      </c>
      <c r="J2550">
        <v>99</v>
      </c>
      <c r="K2550" t="s">
        <v>23</v>
      </c>
      <c r="L2550">
        <v>7</v>
      </c>
      <c r="M2550" t="s">
        <v>43</v>
      </c>
      <c r="N2550">
        <v>2</v>
      </c>
      <c r="O2550" t="s">
        <v>28</v>
      </c>
      <c r="P2550">
        <v>1269</v>
      </c>
      <c r="T2550" s="3">
        <f t="shared" si="79"/>
        <v>43.38</v>
      </c>
      <c r="U2550" s="3">
        <f>IF(AND(R2550&lt;&gt;"_U",N2550&lt;&gt;9999,N2550&lt;&gt;999,L2550&lt;&gt;"Median"),IFERROR(VLOOKUP(A2550,'LBA Total'!A:P,16,0),"."),".")</f>
        <v>2925</v>
      </c>
    </row>
    <row r="2551" spans="1:21" x14ac:dyDescent="0.3">
      <c r="A2551" s="1" t="str">
        <f t="shared" si="78"/>
        <v>2023|ÅŒtara-Papatoetoe Local Board Area|$150,001-$200,000</v>
      </c>
      <c r="B2551" t="s">
        <v>18</v>
      </c>
      <c r="C2551" t="s">
        <v>19</v>
      </c>
      <c r="D2551" t="s">
        <v>20</v>
      </c>
      <c r="E2551" t="s">
        <v>21</v>
      </c>
      <c r="F2551">
        <v>2023</v>
      </c>
      <c r="G2551">
        <v>2023</v>
      </c>
      <c r="H2551">
        <v>7618</v>
      </c>
      <c r="I2551" t="s">
        <v>121</v>
      </c>
      <c r="J2551">
        <v>99</v>
      </c>
      <c r="K2551" t="s">
        <v>23</v>
      </c>
      <c r="L2551">
        <v>7</v>
      </c>
      <c r="M2551" t="s">
        <v>43</v>
      </c>
      <c r="N2551">
        <v>3</v>
      </c>
      <c r="O2551" t="s">
        <v>25</v>
      </c>
      <c r="P2551">
        <v>141</v>
      </c>
      <c r="T2551" s="3">
        <f t="shared" si="79"/>
        <v>4.82</v>
      </c>
      <c r="U2551" s="3">
        <f>IF(AND(R2551&lt;&gt;"_U",N2551&lt;&gt;9999,N2551&lt;&gt;999,L2551&lt;&gt;"Median"),IFERROR(VLOOKUP(A2551,'LBA Total'!A:P,16,0),"."),".")</f>
        <v>2925</v>
      </c>
    </row>
    <row r="2552" spans="1:21" x14ac:dyDescent="0.3">
      <c r="A2552" s="1" t="str">
        <f t="shared" si="78"/>
        <v>2023|ÅŒtara-Papatoetoe Local Board Area|$200,001 or more</v>
      </c>
      <c r="B2552" t="s">
        <v>18</v>
      </c>
      <c r="C2552" t="s">
        <v>19</v>
      </c>
      <c r="D2552" t="s">
        <v>20</v>
      </c>
      <c r="E2552" t="s">
        <v>21</v>
      </c>
      <c r="F2552">
        <v>2023</v>
      </c>
      <c r="G2552">
        <v>2023</v>
      </c>
      <c r="H2552">
        <v>7618</v>
      </c>
      <c r="I2552" t="s">
        <v>121</v>
      </c>
      <c r="J2552">
        <v>99</v>
      </c>
      <c r="K2552" t="s">
        <v>23</v>
      </c>
      <c r="L2552">
        <v>8</v>
      </c>
      <c r="M2552" t="s">
        <v>27</v>
      </c>
      <c r="N2552">
        <v>999</v>
      </c>
      <c r="O2552" t="s">
        <v>42</v>
      </c>
      <c r="P2552">
        <v>0</v>
      </c>
      <c r="T2552" s="3" t="str">
        <f t="shared" si="79"/>
        <v>.</v>
      </c>
      <c r="U2552" s="3" t="str">
        <f>IF(AND(R2552&lt;&gt;"_U",N2552&lt;&gt;9999,N2552&lt;&gt;999,L2552&lt;&gt;"Median"),IFERROR(VLOOKUP(A2552,'LBA Total'!A:P,16,0),"."),".")</f>
        <v>.</v>
      </c>
    </row>
    <row r="2553" spans="1:21" x14ac:dyDescent="0.3">
      <c r="A2553" s="1" t="str">
        <f t="shared" si="78"/>
        <v>2023|ÅŒtara-Papatoetoe Local Board Area|$200,001 or more</v>
      </c>
      <c r="B2553" t="s">
        <v>18</v>
      </c>
      <c r="C2553" t="s">
        <v>19</v>
      </c>
      <c r="D2553" t="s">
        <v>20</v>
      </c>
      <c r="E2553" t="s">
        <v>21</v>
      </c>
      <c r="F2553">
        <v>2023</v>
      </c>
      <c r="G2553">
        <v>2023</v>
      </c>
      <c r="H2553">
        <v>7618</v>
      </c>
      <c r="I2553" t="s">
        <v>121</v>
      </c>
      <c r="J2553">
        <v>99</v>
      </c>
      <c r="K2553" t="s">
        <v>23</v>
      </c>
      <c r="L2553">
        <v>8</v>
      </c>
      <c r="M2553" t="s">
        <v>27</v>
      </c>
      <c r="N2553">
        <v>9999</v>
      </c>
      <c r="O2553" t="s">
        <v>40</v>
      </c>
      <c r="P2553">
        <v>3078</v>
      </c>
      <c r="T2553" s="3" t="str">
        <f t="shared" si="79"/>
        <v>.</v>
      </c>
      <c r="U2553" s="3" t="str">
        <f>IF(AND(R2553&lt;&gt;"_U",N2553&lt;&gt;9999,N2553&lt;&gt;999,L2553&lt;&gt;"Median"),IFERROR(VLOOKUP(A2553,'LBA Total'!A:P,16,0),"."),".")</f>
        <v>.</v>
      </c>
    </row>
    <row r="2554" spans="1:21" x14ac:dyDescent="0.3">
      <c r="A2554" s="1" t="str">
        <f t="shared" si="78"/>
        <v>2023|ÅŒtara-Papatoetoe Local Board Area|$200,001 or more</v>
      </c>
      <c r="B2554" t="s">
        <v>18</v>
      </c>
      <c r="C2554" t="s">
        <v>19</v>
      </c>
      <c r="D2554" t="s">
        <v>20</v>
      </c>
      <c r="E2554" t="s">
        <v>21</v>
      </c>
      <c r="F2554">
        <v>2023</v>
      </c>
      <c r="G2554">
        <v>2023</v>
      </c>
      <c r="H2554">
        <v>7618</v>
      </c>
      <c r="I2554" t="s">
        <v>121</v>
      </c>
      <c r="J2554">
        <v>99</v>
      </c>
      <c r="K2554" t="s">
        <v>23</v>
      </c>
      <c r="L2554">
        <v>8</v>
      </c>
      <c r="M2554" t="s">
        <v>27</v>
      </c>
      <c r="N2554">
        <v>7777</v>
      </c>
      <c r="O2554" t="s">
        <v>37</v>
      </c>
      <c r="P2554">
        <v>3078</v>
      </c>
      <c r="T2554" s="3">
        <f t="shared" si="79"/>
        <v>100</v>
      </c>
      <c r="U2554" s="3">
        <f>IF(AND(R2554&lt;&gt;"_U",N2554&lt;&gt;9999,N2554&lt;&gt;999,L2554&lt;&gt;"Median"),IFERROR(VLOOKUP(A2554,'LBA Total'!A:P,16,0),"."),".")</f>
        <v>3078</v>
      </c>
    </row>
    <row r="2555" spans="1:21" x14ac:dyDescent="0.3">
      <c r="A2555" s="1" t="str">
        <f t="shared" si="78"/>
        <v>2023|ÅŒtara-Papatoetoe Local Board Area|$200,001 or more</v>
      </c>
      <c r="B2555" t="s">
        <v>18</v>
      </c>
      <c r="C2555" t="s">
        <v>19</v>
      </c>
      <c r="D2555" t="s">
        <v>20</v>
      </c>
      <c r="E2555" t="s">
        <v>21</v>
      </c>
      <c r="F2555">
        <v>2023</v>
      </c>
      <c r="G2555">
        <v>2023</v>
      </c>
      <c r="H2555">
        <v>7618</v>
      </c>
      <c r="I2555" t="s">
        <v>121</v>
      </c>
      <c r="J2555">
        <v>99</v>
      </c>
      <c r="K2555" t="s">
        <v>23</v>
      </c>
      <c r="L2555">
        <v>8</v>
      </c>
      <c r="M2555" t="s">
        <v>27</v>
      </c>
      <c r="N2555">
        <v>3</v>
      </c>
      <c r="O2555" t="s">
        <v>25</v>
      </c>
      <c r="P2555">
        <v>192</v>
      </c>
      <c r="T2555" s="3">
        <f t="shared" si="79"/>
        <v>6.24</v>
      </c>
      <c r="U2555" s="3">
        <f>IF(AND(R2555&lt;&gt;"_U",N2555&lt;&gt;9999,N2555&lt;&gt;999,L2555&lt;&gt;"Median"),IFERROR(VLOOKUP(A2555,'LBA Total'!A:P,16,0),"."),".")</f>
        <v>3078</v>
      </c>
    </row>
    <row r="2556" spans="1:21" x14ac:dyDescent="0.3">
      <c r="A2556" s="1" t="str">
        <f t="shared" si="78"/>
        <v>2023|ÅŒtara-Papatoetoe Local Board Area|$200,001 or more</v>
      </c>
      <c r="B2556" t="s">
        <v>18</v>
      </c>
      <c r="C2556" t="s">
        <v>19</v>
      </c>
      <c r="D2556" t="s">
        <v>20</v>
      </c>
      <c r="E2556" t="s">
        <v>21</v>
      </c>
      <c r="F2556">
        <v>2023</v>
      </c>
      <c r="G2556">
        <v>2023</v>
      </c>
      <c r="H2556">
        <v>7618</v>
      </c>
      <c r="I2556" t="s">
        <v>121</v>
      </c>
      <c r="J2556">
        <v>99</v>
      </c>
      <c r="K2556" t="s">
        <v>23</v>
      </c>
      <c r="L2556">
        <v>8</v>
      </c>
      <c r="M2556" t="s">
        <v>27</v>
      </c>
      <c r="N2556">
        <v>1</v>
      </c>
      <c r="O2556" t="s">
        <v>33</v>
      </c>
      <c r="P2556">
        <v>1713</v>
      </c>
      <c r="T2556" s="3">
        <f t="shared" si="79"/>
        <v>55.65</v>
      </c>
      <c r="U2556" s="3">
        <f>IF(AND(R2556&lt;&gt;"_U",N2556&lt;&gt;9999,N2556&lt;&gt;999,L2556&lt;&gt;"Median"),IFERROR(VLOOKUP(A2556,'LBA Total'!A:P,16,0),"."),".")</f>
        <v>3078</v>
      </c>
    </row>
    <row r="2557" spans="1:21" x14ac:dyDescent="0.3">
      <c r="A2557" s="1" t="str">
        <f t="shared" si="78"/>
        <v>2023|ÅŒtara-Papatoetoe Local Board Area|$200,001 or more</v>
      </c>
      <c r="B2557" t="s">
        <v>18</v>
      </c>
      <c r="C2557" t="s">
        <v>19</v>
      </c>
      <c r="D2557" t="s">
        <v>20</v>
      </c>
      <c r="E2557" t="s">
        <v>21</v>
      </c>
      <c r="F2557">
        <v>2023</v>
      </c>
      <c r="G2557">
        <v>2023</v>
      </c>
      <c r="H2557">
        <v>7618</v>
      </c>
      <c r="I2557" t="s">
        <v>121</v>
      </c>
      <c r="J2557">
        <v>99</v>
      </c>
      <c r="K2557" t="s">
        <v>23</v>
      </c>
      <c r="L2557">
        <v>8</v>
      </c>
      <c r="M2557" t="s">
        <v>27</v>
      </c>
      <c r="N2557">
        <v>2</v>
      </c>
      <c r="O2557" t="s">
        <v>28</v>
      </c>
      <c r="P2557">
        <v>1173</v>
      </c>
      <c r="T2557" s="3">
        <f t="shared" si="79"/>
        <v>38.11</v>
      </c>
      <c r="U2557" s="3">
        <f>IF(AND(R2557&lt;&gt;"_U",N2557&lt;&gt;9999,N2557&lt;&gt;999,L2557&lt;&gt;"Median"),IFERROR(VLOOKUP(A2557,'LBA Total'!A:P,16,0),"."),".")</f>
        <v>3078</v>
      </c>
    </row>
    <row r="2558" spans="1:21" x14ac:dyDescent="0.3">
      <c r="A2558" s="1" t="str">
        <f t="shared" si="78"/>
        <v>2023|ÅŒtara-Papatoetoe Local Board Area|Total stated - total household income</v>
      </c>
      <c r="B2558" t="s">
        <v>18</v>
      </c>
      <c r="C2558" t="s">
        <v>19</v>
      </c>
      <c r="D2558" t="s">
        <v>20</v>
      </c>
      <c r="E2558" t="s">
        <v>21</v>
      </c>
      <c r="F2558">
        <v>2023</v>
      </c>
      <c r="G2558">
        <v>2023</v>
      </c>
      <c r="H2558">
        <v>7618</v>
      </c>
      <c r="I2558" t="s">
        <v>121</v>
      </c>
      <c r="J2558">
        <v>99</v>
      </c>
      <c r="K2558" t="s">
        <v>23</v>
      </c>
      <c r="L2558">
        <v>77</v>
      </c>
      <c r="M2558" t="s">
        <v>32</v>
      </c>
      <c r="N2558">
        <v>3</v>
      </c>
      <c r="O2558" t="s">
        <v>25</v>
      </c>
      <c r="P2558">
        <v>969</v>
      </c>
      <c r="T2558" s="3">
        <f t="shared" si="79"/>
        <v>4.55</v>
      </c>
      <c r="U2558" s="3">
        <f>IF(AND(R2558&lt;&gt;"_U",N2558&lt;&gt;9999,N2558&lt;&gt;999,L2558&lt;&gt;"Median"),IFERROR(VLOOKUP(A2558,'LBA Total'!A:P,16,0),"."),".")</f>
        <v>21318</v>
      </c>
    </row>
    <row r="2559" spans="1:21" x14ac:dyDescent="0.3">
      <c r="A2559" s="1" t="str">
        <f t="shared" si="78"/>
        <v>2023|ÅŒtara-Papatoetoe Local Board Area|Total stated - total household income</v>
      </c>
      <c r="B2559" t="s">
        <v>18</v>
      </c>
      <c r="C2559" t="s">
        <v>19</v>
      </c>
      <c r="D2559" t="s">
        <v>20</v>
      </c>
      <c r="E2559" t="s">
        <v>21</v>
      </c>
      <c r="F2559">
        <v>2023</v>
      </c>
      <c r="G2559">
        <v>2023</v>
      </c>
      <c r="H2559">
        <v>7618</v>
      </c>
      <c r="I2559" t="s">
        <v>121</v>
      </c>
      <c r="J2559">
        <v>99</v>
      </c>
      <c r="K2559" t="s">
        <v>23</v>
      </c>
      <c r="L2559">
        <v>77</v>
      </c>
      <c r="M2559" t="s">
        <v>32</v>
      </c>
      <c r="N2559">
        <v>2</v>
      </c>
      <c r="O2559" t="s">
        <v>28</v>
      </c>
      <c r="P2559">
        <v>12324</v>
      </c>
      <c r="T2559" s="3">
        <f t="shared" si="79"/>
        <v>57.81</v>
      </c>
      <c r="U2559" s="3">
        <f>IF(AND(R2559&lt;&gt;"_U",N2559&lt;&gt;9999,N2559&lt;&gt;999,L2559&lt;&gt;"Median"),IFERROR(VLOOKUP(A2559,'LBA Total'!A:P,16,0),"."),".")</f>
        <v>21318</v>
      </c>
    </row>
    <row r="2560" spans="1:21" x14ac:dyDescent="0.3">
      <c r="A2560" s="1" t="str">
        <f t="shared" si="78"/>
        <v>2023|ÅŒtara-Papatoetoe Local Board Area|Total stated - total household income</v>
      </c>
      <c r="B2560" t="s">
        <v>18</v>
      </c>
      <c r="C2560" t="s">
        <v>19</v>
      </c>
      <c r="D2560" t="s">
        <v>20</v>
      </c>
      <c r="E2560" t="s">
        <v>21</v>
      </c>
      <c r="F2560">
        <v>2023</v>
      </c>
      <c r="G2560">
        <v>2023</v>
      </c>
      <c r="H2560">
        <v>7618</v>
      </c>
      <c r="I2560" t="s">
        <v>121</v>
      </c>
      <c r="J2560">
        <v>99</v>
      </c>
      <c r="K2560" t="s">
        <v>23</v>
      </c>
      <c r="L2560">
        <v>77</v>
      </c>
      <c r="M2560" t="s">
        <v>32</v>
      </c>
      <c r="N2560">
        <v>1</v>
      </c>
      <c r="O2560" t="s">
        <v>33</v>
      </c>
      <c r="P2560">
        <v>8025</v>
      </c>
      <c r="T2560" s="3">
        <f t="shared" si="79"/>
        <v>37.64</v>
      </c>
      <c r="U2560" s="3">
        <f>IF(AND(R2560&lt;&gt;"_U",N2560&lt;&gt;9999,N2560&lt;&gt;999,L2560&lt;&gt;"Median"),IFERROR(VLOOKUP(A2560,'LBA Total'!A:P,16,0),"."),".")</f>
        <v>21318</v>
      </c>
    </row>
    <row r="2561" spans="1:21" x14ac:dyDescent="0.3">
      <c r="A2561" s="1" t="str">
        <f t="shared" si="78"/>
        <v>2023|ÅŒtara-Papatoetoe Local Board Area|Total stated - total household income</v>
      </c>
      <c r="B2561" t="s">
        <v>18</v>
      </c>
      <c r="C2561" t="s">
        <v>19</v>
      </c>
      <c r="D2561" t="s">
        <v>20</v>
      </c>
      <c r="E2561" t="s">
        <v>21</v>
      </c>
      <c r="F2561">
        <v>2023</v>
      </c>
      <c r="G2561">
        <v>2023</v>
      </c>
      <c r="H2561">
        <v>7618</v>
      </c>
      <c r="I2561" t="s">
        <v>121</v>
      </c>
      <c r="J2561">
        <v>99</v>
      </c>
      <c r="K2561" t="s">
        <v>23</v>
      </c>
      <c r="L2561">
        <v>77</v>
      </c>
      <c r="M2561" t="s">
        <v>32</v>
      </c>
      <c r="N2561">
        <v>7777</v>
      </c>
      <c r="O2561" t="s">
        <v>37</v>
      </c>
      <c r="P2561">
        <v>21318</v>
      </c>
      <c r="T2561" s="3">
        <f t="shared" si="79"/>
        <v>100</v>
      </c>
      <c r="U2561" s="3">
        <f>IF(AND(R2561&lt;&gt;"_U",N2561&lt;&gt;9999,N2561&lt;&gt;999,L2561&lt;&gt;"Median"),IFERROR(VLOOKUP(A2561,'LBA Total'!A:P,16,0),"."),".")</f>
        <v>21318</v>
      </c>
    </row>
    <row r="2562" spans="1:21" x14ac:dyDescent="0.3">
      <c r="A2562" s="1" t="str">
        <f t="shared" si="78"/>
        <v>2023|ÅŒtara-Papatoetoe Local Board Area|Total stated - total household income</v>
      </c>
      <c r="B2562" t="s">
        <v>18</v>
      </c>
      <c r="C2562" t="s">
        <v>19</v>
      </c>
      <c r="D2562" t="s">
        <v>20</v>
      </c>
      <c r="E2562" t="s">
        <v>21</v>
      </c>
      <c r="F2562">
        <v>2023</v>
      </c>
      <c r="G2562">
        <v>2023</v>
      </c>
      <c r="H2562">
        <v>7618</v>
      </c>
      <c r="I2562" t="s">
        <v>121</v>
      </c>
      <c r="J2562">
        <v>99</v>
      </c>
      <c r="K2562" t="s">
        <v>23</v>
      </c>
      <c r="L2562">
        <v>77</v>
      </c>
      <c r="M2562" t="s">
        <v>32</v>
      </c>
      <c r="N2562">
        <v>9999</v>
      </c>
      <c r="O2562" t="s">
        <v>40</v>
      </c>
      <c r="P2562">
        <v>21327</v>
      </c>
      <c r="T2562" s="3" t="str">
        <f t="shared" si="79"/>
        <v>.</v>
      </c>
      <c r="U2562" s="3" t="str">
        <f>IF(AND(R2562&lt;&gt;"_U",N2562&lt;&gt;9999,N2562&lt;&gt;999,L2562&lt;&gt;"Median"),IFERROR(VLOOKUP(A2562,'LBA Total'!A:P,16,0),"."),".")</f>
        <v>.</v>
      </c>
    </row>
    <row r="2563" spans="1:21" x14ac:dyDescent="0.3">
      <c r="A2563" s="1" t="str">
        <f t="shared" ref="A2563:A2626" si="80">G2563&amp;"|"&amp;I2563&amp;"|"&amp;M2563</f>
        <v>2023|ÅŒtara-Papatoetoe Local Board Area|Total stated - total household income</v>
      </c>
      <c r="B2563" t="s">
        <v>18</v>
      </c>
      <c r="C2563" t="s">
        <v>19</v>
      </c>
      <c r="D2563" t="s">
        <v>20</v>
      </c>
      <c r="E2563" t="s">
        <v>21</v>
      </c>
      <c r="F2563">
        <v>2023</v>
      </c>
      <c r="G2563">
        <v>2023</v>
      </c>
      <c r="H2563">
        <v>7618</v>
      </c>
      <c r="I2563" t="s">
        <v>121</v>
      </c>
      <c r="J2563">
        <v>99</v>
      </c>
      <c r="K2563" t="s">
        <v>23</v>
      </c>
      <c r="L2563">
        <v>77</v>
      </c>
      <c r="M2563" t="s">
        <v>32</v>
      </c>
      <c r="N2563">
        <v>999</v>
      </c>
      <c r="O2563" t="s">
        <v>42</v>
      </c>
      <c r="P2563">
        <v>9</v>
      </c>
      <c r="T2563" s="3" t="str">
        <f t="shared" ref="T2563:T2626" si="81">IF(AND(R2563&lt;&gt;"_U",R2563&lt;&gt;"c",N2563&lt;&gt;999,N2563&lt;&gt;9999,L2563&lt;&gt;"Median"),IFERROR((ROUND(P2563/U2563*100,2)),"."),".")</f>
        <v>.</v>
      </c>
      <c r="U2563" s="3" t="str">
        <f>IF(AND(R2563&lt;&gt;"_U",N2563&lt;&gt;9999,N2563&lt;&gt;999,L2563&lt;&gt;"Median"),IFERROR(VLOOKUP(A2563,'LBA Total'!A:P,16,0),"."),".")</f>
        <v>.</v>
      </c>
    </row>
    <row r="2564" spans="1:21" x14ac:dyDescent="0.3">
      <c r="A2564" s="1" t="str">
        <f t="shared" si="80"/>
        <v>2023|ÅŒtara-Papatoetoe Local Board Area|Total - total household income</v>
      </c>
      <c r="B2564" t="s">
        <v>18</v>
      </c>
      <c r="C2564" t="s">
        <v>19</v>
      </c>
      <c r="D2564" t="s">
        <v>20</v>
      </c>
      <c r="E2564" t="s">
        <v>21</v>
      </c>
      <c r="F2564">
        <v>2023</v>
      </c>
      <c r="G2564">
        <v>2023</v>
      </c>
      <c r="H2564">
        <v>7618</v>
      </c>
      <c r="I2564" t="s">
        <v>121</v>
      </c>
      <c r="J2564">
        <v>99</v>
      </c>
      <c r="K2564" t="s">
        <v>23</v>
      </c>
      <c r="L2564">
        <v>99</v>
      </c>
      <c r="M2564" t="s">
        <v>48</v>
      </c>
      <c r="N2564">
        <v>999</v>
      </c>
      <c r="O2564" t="s">
        <v>42</v>
      </c>
      <c r="P2564">
        <v>15</v>
      </c>
      <c r="T2564" s="3" t="str">
        <f t="shared" si="81"/>
        <v>.</v>
      </c>
      <c r="U2564" s="3" t="str">
        <f>IF(AND(R2564&lt;&gt;"_U",N2564&lt;&gt;9999,N2564&lt;&gt;999,L2564&lt;&gt;"Median"),IFERROR(VLOOKUP(A2564,'LBA Total'!A:P,16,0),"."),".")</f>
        <v>.</v>
      </c>
    </row>
    <row r="2565" spans="1:21" x14ac:dyDescent="0.3">
      <c r="A2565" s="1" t="str">
        <f t="shared" si="80"/>
        <v>2023|ÅŒtara-Papatoetoe Local Board Area|Total - total household income</v>
      </c>
      <c r="B2565" t="s">
        <v>18</v>
      </c>
      <c r="C2565" t="s">
        <v>19</v>
      </c>
      <c r="D2565" t="s">
        <v>20</v>
      </c>
      <c r="E2565" t="s">
        <v>21</v>
      </c>
      <c r="F2565">
        <v>2023</v>
      </c>
      <c r="G2565">
        <v>2023</v>
      </c>
      <c r="H2565">
        <v>7618</v>
      </c>
      <c r="I2565" t="s">
        <v>121</v>
      </c>
      <c r="J2565">
        <v>99</v>
      </c>
      <c r="K2565" t="s">
        <v>23</v>
      </c>
      <c r="L2565">
        <v>99</v>
      </c>
      <c r="M2565" t="s">
        <v>48</v>
      </c>
      <c r="N2565">
        <v>3</v>
      </c>
      <c r="O2565" t="s">
        <v>25</v>
      </c>
      <c r="P2565">
        <v>1008</v>
      </c>
      <c r="T2565" s="3">
        <f t="shared" si="81"/>
        <v>4.54</v>
      </c>
      <c r="U2565" s="3">
        <f>IF(AND(R2565&lt;&gt;"_U",N2565&lt;&gt;9999,N2565&lt;&gt;999,L2565&lt;&gt;"Median"),IFERROR(VLOOKUP(A2565,'LBA Total'!A:P,16,0),"."),".")</f>
        <v>22224</v>
      </c>
    </row>
    <row r="2566" spans="1:21" x14ac:dyDescent="0.3">
      <c r="A2566" s="1" t="str">
        <f t="shared" si="80"/>
        <v>2023|ÅŒtara-Papatoetoe Local Board Area|Total - total household income</v>
      </c>
      <c r="B2566" t="s">
        <v>18</v>
      </c>
      <c r="C2566" t="s">
        <v>19</v>
      </c>
      <c r="D2566" t="s">
        <v>20</v>
      </c>
      <c r="E2566" t="s">
        <v>21</v>
      </c>
      <c r="F2566">
        <v>2023</v>
      </c>
      <c r="G2566">
        <v>2023</v>
      </c>
      <c r="H2566">
        <v>7618</v>
      </c>
      <c r="I2566" t="s">
        <v>121</v>
      </c>
      <c r="J2566">
        <v>99</v>
      </c>
      <c r="K2566" t="s">
        <v>23</v>
      </c>
      <c r="L2566">
        <v>99</v>
      </c>
      <c r="M2566" t="s">
        <v>48</v>
      </c>
      <c r="N2566">
        <v>2</v>
      </c>
      <c r="O2566" t="s">
        <v>28</v>
      </c>
      <c r="P2566">
        <v>12963</v>
      </c>
      <c r="T2566" s="3">
        <f t="shared" si="81"/>
        <v>58.33</v>
      </c>
      <c r="U2566" s="3">
        <f>IF(AND(R2566&lt;&gt;"_U",N2566&lt;&gt;9999,N2566&lt;&gt;999,L2566&lt;&gt;"Median"),IFERROR(VLOOKUP(A2566,'LBA Total'!A:P,16,0),"."),".")</f>
        <v>22224</v>
      </c>
    </row>
    <row r="2567" spans="1:21" x14ac:dyDescent="0.3">
      <c r="A2567" s="1" t="str">
        <f t="shared" si="80"/>
        <v>2023|ÅŒtara-Papatoetoe Local Board Area|Total - total household income</v>
      </c>
      <c r="B2567" t="s">
        <v>18</v>
      </c>
      <c r="C2567" t="s">
        <v>19</v>
      </c>
      <c r="D2567" t="s">
        <v>20</v>
      </c>
      <c r="E2567" t="s">
        <v>21</v>
      </c>
      <c r="F2567">
        <v>2023</v>
      </c>
      <c r="G2567">
        <v>2023</v>
      </c>
      <c r="H2567">
        <v>7618</v>
      </c>
      <c r="I2567" t="s">
        <v>121</v>
      </c>
      <c r="J2567">
        <v>99</v>
      </c>
      <c r="K2567" t="s">
        <v>23</v>
      </c>
      <c r="L2567">
        <v>99</v>
      </c>
      <c r="M2567" t="s">
        <v>48</v>
      </c>
      <c r="N2567">
        <v>1</v>
      </c>
      <c r="O2567" t="s">
        <v>33</v>
      </c>
      <c r="P2567">
        <v>8253</v>
      </c>
      <c r="T2567" s="3">
        <f t="shared" si="81"/>
        <v>37.14</v>
      </c>
      <c r="U2567" s="3">
        <f>IF(AND(R2567&lt;&gt;"_U",N2567&lt;&gt;9999,N2567&lt;&gt;999,L2567&lt;&gt;"Median"),IFERROR(VLOOKUP(A2567,'LBA Total'!A:P,16,0),"."),".")</f>
        <v>22224</v>
      </c>
    </row>
    <row r="2568" spans="1:21" x14ac:dyDescent="0.3">
      <c r="A2568" s="1" t="str">
        <f t="shared" si="80"/>
        <v>2023|ÅŒtara-Papatoetoe Local Board Area|Total - total household income</v>
      </c>
      <c r="B2568" t="s">
        <v>18</v>
      </c>
      <c r="C2568" t="s">
        <v>19</v>
      </c>
      <c r="D2568" t="s">
        <v>20</v>
      </c>
      <c r="E2568" t="s">
        <v>21</v>
      </c>
      <c r="F2568">
        <v>2023</v>
      </c>
      <c r="G2568">
        <v>2023</v>
      </c>
      <c r="H2568">
        <v>7618</v>
      </c>
      <c r="I2568" t="s">
        <v>121</v>
      </c>
      <c r="J2568">
        <v>99</v>
      </c>
      <c r="K2568" t="s">
        <v>23</v>
      </c>
      <c r="L2568">
        <v>99</v>
      </c>
      <c r="M2568" t="s">
        <v>48</v>
      </c>
      <c r="N2568">
        <v>9999</v>
      </c>
      <c r="O2568" t="s">
        <v>40</v>
      </c>
      <c r="P2568">
        <v>22239</v>
      </c>
      <c r="T2568" s="3" t="str">
        <f t="shared" si="81"/>
        <v>.</v>
      </c>
      <c r="U2568" s="3" t="str">
        <f>IF(AND(R2568&lt;&gt;"_U",N2568&lt;&gt;9999,N2568&lt;&gt;999,L2568&lt;&gt;"Median"),IFERROR(VLOOKUP(A2568,'LBA Total'!A:P,16,0),"."),".")</f>
        <v>.</v>
      </c>
    </row>
    <row r="2569" spans="1:21" x14ac:dyDescent="0.3">
      <c r="A2569" s="1" t="str">
        <f t="shared" si="80"/>
        <v>2023|ÅŒtara-Papatoetoe Local Board Area|Total - total household income</v>
      </c>
      <c r="B2569" t="s">
        <v>18</v>
      </c>
      <c r="C2569" t="s">
        <v>19</v>
      </c>
      <c r="D2569" t="s">
        <v>20</v>
      </c>
      <c r="E2569" t="s">
        <v>21</v>
      </c>
      <c r="F2569">
        <v>2023</v>
      </c>
      <c r="G2569">
        <v>2023</v>
      </c>
      <c r="H2569">
        <v>7618</v>
      </c>
      <c r="I2569" t="s">
        <v>121</v>
      </c>
      <c r="J2569">
        <v>99</v>
      </c>
      <c r="K2569" t="s">
        <v>23</v>
      </c>
      <c r="L2569">
        <v>99</v>
      </c>
      <c r="M2569" t="s">
        <v>48</v>
      </c>
      <c r="N2569">
        <v>7777</v>
      </c>
      <c r="O2569" t="s">
        <v>37</v>
      </c>
      <c r="P2569">
        <v>22224</v>
      </c>
      <c r="T2569" s="3">
        <f t="shared" si="81"/>
        <v>100</v>
      </c>
      <c r="U2569" s="3">
        <f>IF(AND(R2569&lt;&gt;"_U",N2569&lt;&gt;9999,N2569&lt;&gt;999,L2569&lt;&gt;"Median"),IFERROR(VLOOKUP(A2569,'LBA Total'!A:P,16,0),"."),".")</f>
        <v>22224</v>
      </c>
    </row>
    <row r="2570" spans="1:21" x14ac:dyDescent="0.3">
      <c r="A2570" s="1" t="str">
        <f t="shared" si="80"/>
        <v>2023|ÅŒtara-Papatoetoe Local Board Area|Median ($) - total household income</v>
      </c>
      <c r="B2570" t="s">
        <v>18</v>
      </c>
      <c r="C2570" t="s">
        <v>19</v>
      </c>
      <c r="D2570" t="s">
        <v>20</v>
      </c>
      <c r="E2570" t="s">
        <v>21</v>
      </c>
      <c r="F2570">
        <v>2023</v>
      </c>
      <c r="G2570">
        <v>2023</v>
      </c>
      <c r="H2570">
        <v>7618</v>
      </c>
      <c r="I2570" t="s">
        <v>121</v>
      </c>
      <c r="J2570">
        <v>99</v>
      </c>
      <c r="K2570" t="s">
        <v>23</v>
      </c>
      <c r="L2570" t="s">
        <v>56</v>
      </c>
      <c r="M2570" t="s">
        <v>57</v>
      </c>
      <c r="N2570">
        <v>7777</v>
      </c>
      <c r="O2570" t="s">
        <v>37</v>
      </c>
      <c r="P2570">
        <v>100800</v>
      </c>
      <c r="T2570" s="3" t="str">
        <f t="shared" si="81"/>
        <v>.</v>
      </c>
      <c r="U2570" s="3" t="str">
        <f>IF(AND(R2570&lt;&gt;"_U",N2570&lt;&gt;9999,N2570&lt;&gt;999,L2570&lt;&gt;"Median"),IFERROR(VLOOKUP(A2570,'LBA Total'!A:P,16,0),"."),".")</f>
        <v>.</v>
      </c>
    </row>
    <row r="2571" spans="1:21" x14ac:dyDescent="0.3">
      <c r="A2571" s="1" t="str">
        <f t="shared" si="80"/>
        <v>2023|ÅŒtara-Papatoetoe Local Board Area|Median ($) - total household income</v>
      </c>
      <c r="B2571" t="s">
        <v>18</v>
      </c>
      <c r="C2571" t="s">
        <v>19</v>
      </c>
      <c r="D2571" t="s">
        <v>20</v>
      </c>
      <c r="E2571" t="s">
        <v>21</v>
      </c>
      <c r="F2571">
        <v>2023</v>
      </c>
      <c r="G2571">
        <v>2023</v>
      </c>
      <c r="H2571">
        <v>7618</v>
      </c>
      <c r="I2571" t="s">
        <v>121</v>
      </c>
      <c r="J2571">
        <v>99</v>
      </c>
      <c r="K2571" t="s">
        <v>23</v>
      </c>
      <c r="L2571" t="s">
        <v>56</v>
      </c>
      <c r="M2571" t="s">
        <v>57</v>
      </c>
      <c r="N2571">
        <v>999</v>
      </c>
      <c r="O2571" t="s">
        <v>42</v>
      </c>
      <c r="P2571">
        <v>8700</v>
      </c>
      <c r="T2571" s="3" t="str">
        <f t="shared" si="81"/>
        <v>.</v>
      </c>
      <c r="U2571" s="3" t="str">
        <f>IF(AND(R2571&lt;&gt;"_U",N2571&lt;&gt;9999,N2571&lt;&gt;999,L2571&lt;&gt;"Median"),IFERROR(VLOOKUP(A2571,'LBA Total'!A:P,16,0),"."),".")</f>
        <v>.</v>
      </c>
    </row>
    <row r="2572" spans="1:21" x14ac:dyDescent="0.3">
      <c r="A2572" s="1" t="str">
        <f t="shared" si="80"/>
        <v>2023|ÅŒtara-Papatoetoe Local Board Area|Median ($) - total household income</v>
      </c>
      <c r="B2572" t="s">
        <v>18</v>
      </c>
      <c r="C2572" t="s">
        <v>19</v>
      </c>
      <c r="D2572" t="s">
        <v>20</v>
      </c>
      <c r="E2572" t="s">
        <v>21</v>
      </c>
      <c r="F2572">
        <v>2023</v>
      </c>
      <c r="G2572">
        <v>2023</v>
      </c>
      <c r="H2572">
        <v>7618</v>
      </c>
      <c r="I2572" t="s">
        <v>121</v>
      </c>
      <c r="J2572">
        <v>99</v>
      </c>
      <c r="K2572" t="s">
        <v>23</v>
      </c>
      <c r="L2572" t="s">
        <v>56</v>
      </c>
      <c r="M2572" t="s">
        <v>57</v>
      </c>
      <c r="N2572">
        <v>3</v>
      </c>
      <c r="O2572" t="s">
        <v>25</v>
      </c>
      <c r="P2572">
        <v>112600</v>
      </c>
      <c r="T2572" s="3" t="str">
        <f t="shared" si="81"/>
        <v>.</v>
      </c>
      <c r="U2572" s="3" t="str">
        <f>IF(AND(R2572&lt;&gt;"_U",N2572&lt;&gt;9999,N2572&lt;&gt;999,L2572&lt;&gt;"Median"),IFERROR(VLOOKUP(A2572,'LBA Total'!A:P,16,0),"."),".")</f>
        <v>.</v>
      </c>
    </row>
    <row r="2573" spans="1:21" x14ac:dyDescent="0.3">
      <c r="A2573" s="1" t="str">
        <f t="shared" si="80"/>
        <v>2023|ÅŒtara-Papatoetoe Local Board Area|Median ($) - total household income</v>
      </c>
      <c r="B2573" t="s">
        <v>18</v>
      </c>
      <c r="C2573" t="s">
        <v>19</v>
      </c>
      <c r="D2573" t="s">
        <v>20</v>
      </c>
      <c r="E2573" t="s">
        <v>21</v>
      </c>
      <c r="F2573">
        <v>2023</v>
      </c>
      <c r="G2573">
        <v>2023</v>
      </c>
      <c r="H2573">
        <v>7618</v>
      </c>
      <c r="I2573" t="s">
        <v>121</v>
      </c>
      <c r="J2573">
        <v>99</v>
      </c>
      <c r="K2573" t="s">
        <v>23</v>
      </c>
      <c r="L2573" t="s">
        <v>56</v>
      </c>
      <c r="M2573" t="s">
        <v>57</v>
      </c>
      <c r="N2573">
        <v>2</v>
      </c>
      <c r="O2573" t="s">
        <v>28</v>
      </c>
      <c r="P2573">
        <v>82600</v>
      </c>
      <c r="T2573" s="3" t="str">
        <f t="shared" si="81"/>
        <v>.</v>
      </c>
      <c r="U2573" s="3" t="str">
        <f>IF(AND(R2573&lt;&gt;"_U",N2573&lt;&gt;9999,N2573&lt;&gt;999,L2573&lt;&gt;"Median"),IFERROR(VLOOKUP(A2573,'LBA Total'!A:P,16,0),"."),".")</f>
        <v>.</v>
      </c>
    </row>
    <row r="2574" spans="1:21" x14ac:dyDescent="0.3">
      <c r="A2574" s="1" t="str">
        <f t="shared" si="80"/>
        <v>2023|ÅŒtara-Papatoetoe Local Board Area|Median ($) - total household income</v>
      </c>
      <c r="B2574" t="s">
        <v>18</v>
      </c>
      <c r="C2574" t="s">
        <v>19</v>
      </c>
      <c r="D2574" t="s">
        <v>20</v>
      </c>
      <c r="E2574" t="s">
        <v>21</v>
      </c>
      <c r="F2574">
        <v>2023</v>
      </c>
      <c r="G2574">
        <v>2023</v>
      </c>
      <c r="H2574">
        <v>7618</v>
      </c>
      <c r="I2574" t="s">
        <v>121</v>
      </c>
      <c r="J2574">
        <v>99</v>
      </c>
      <c r="K2574" t="s">
        <v>23</v>
      </c>
      <c r="L2574" t="s">
        <v>56</v>
      </c>
      <c r="M2574" t="s">
        <v>57</v>
      </c>
      <c r="N2574">
        <v>9999</v>
      </c>
      <c r="O2574" t="s">
        <v>40</v>
      </c>
      <c r="P2574">
        <v>100700</v>
      </c>
      <c r="T2574" s="3" t="str">
        <f t="shared" si="81"/>
        <v>.</v>
      </c>
      <c r="U2574" s="3" t="str">
        <f>IF(AND(R2574&lt;&gt;"_U",N2574&lt;&gt;9999,N2574&lt;&gt;999,L2574&lt;&gt;"Median"),IFERROR(VLOOKUP(A2574,'LBA Total'!A:P,16,0),"."),".")</f>
        <v>.</v>
      </c>
    </row>
    <row r="2575" spans="1:21" x14ac:dyDescent="0.3">
      <c r="A2575" s="1" t="str">
        <f t="shared" si="80"/>
        <v>2023|ÅŒtara-Papatoetoe Local Board Area|Median ($) - total household income</v>
      </c>
      <c r="B2575" t="s">
        <v>18</v>
      </c>
      <c r="C2575" t="s">
        <v>19</v>
      </c>
      <c r="D2575" t="s">
        <v>20</v>
      </c>
      <c r="E2575" t="s">
        <v>21</v>
      </c>
      <c r="F2575">
        <v>2023</v>
      </c>
      <c r="G2575">
        <v>2023</v>
      </c>
      <c r="H2575">
        <v>7618</v>
      </c>
      <c r="I2575" t="s">
        <v>121</v>
      </c>
      <c r="J2575">
        <v>99</v>
      </c>
      <c r="K2575" t="s">
        <v>23</v>
      </c>
      <c r="L2575" t="s">
        <v>56</v>
      </c>
      <c r="M2575" t="s">
        <v>57</v>
      </c>
      <c r="N2575">
        <v>1</v>
      </c>
      <c r="O2575" t="s">
        <v>33</v>
      </c>
      <c r="P2575">
        <v>130300</v>
      </c>
      <c r="T2575" s="3" t="str">
        <f t="shared" si="81"/>
        <v>.</v>
      </c>
      <c r="U2575" s="3" t="str">
        <f>IF(AND(R2575&lt;&gt;"_U",N2575&lt;&gt;9999,N2575&lt;&gt;999,L2575&lt;&gt;"Median"),IFERROR(VLOOKUP(A2575,'LBA Total'!A:P,16,0),"."),".")</f>
        <v>.</v>
      </c>
    </row>
    <row r="2576" spans="1:21" x14ac:dyDescent="0.3">
      <c r="A2576" s="1" t="str">
        <f t="shared" si="80"/>
        <v>2023|Manurewa Local Board Area|$20,000 or less</v>
      </c>
      <c r="B2576" t="s">
        <v>18</v>
      </c>
      <c r="C2576" t="s">
        <v>19</v>
      </c>
      <c r="D2576" t="s">
        <v>20</v>
      </c>
      <c r="E2576" t="s">
        <v>21</v>
      </c>
      <c r="F2576">
        <v>2023</v>
      </c>
      <c r="G2576">
        <v>2023</v>
      </c>
      <c r="H2576">
        <v>7619</v>
      </c>
      <c r="I2576" t="s">
        <v>116</v>
      </c>
      <c r="J2576">
        <v>99</v>
      </c>
      <c r="K2576" t="s">
        <v>23</v>
      </c>
      <c r="L2576">
        <v>1</v>
      </c>
      <c r="M2576" t="s">
        <v>39</v>
      </c>
      <c r="N2576">
        <v>2</v>
      </c>
      <c r="O2576" t="s">
        <v>28</v>
      </c>
      <c r="P2576">
        <v>1518</v>
      </c>
      <c r="T2576" s="3">
        <f t="shared" si="81"/>
        <v>79.69</v>
      </c>
      <c r="U2576" s="3">
        <f>IF(AND(R2576&lt;&gt;"_U",N2576&lt;&gt;9999,N2576&lt;&gt;999,L2576&lt;&gt;"Median"),IFERROR(VLOOKUP(A2576,'LBA Total'!A:P,16,0),"."),".")</f>
        <v>1905</v>
      </c>
    </row>
    <row r="2577" spans="1:21" x14ac:dyDescent="0.3">
      <c r="A2577" s="1" t="str">
        <f t="shared" si="80"/>
        <v>2023|Manurewa Local Board Area|$20,000 or less</v>
      </c>
      <c r="B2577" t="s">
        <v>18</v>
      </c>
      <c r="C2577" t="s">
        <v>19</v>
      </c>
      <c r="D2577" t="s">
        <v>20</v>
      </c>
      <c r="E2577" t="s">
        <v>21</v>
      </c>
      <c r="F2577">
        <v>2023</v>
      </c>
      <c r="G2577">
        <v>2023</v>
      </c>
      <c r="H2577">
        <v>7619</v>
      </c>
      <c r="I2577" t="s">
        <v>116</v>
      </c>
      <c r="J2577">
        <v>99</v>
      </c>
      <c r="K2577" t="s">
        <v>23</v>
      </c>
      <c r="L2577">
        <v>1</v>
      </c>
      <c r="M2577" t="s">
        <v>39</v>
      </c>
      <c r="N2577">
        <v>3</v>
      </c>
      <c r="O2577" t="s">
        <v>25</v>
      </c>
      <c r="P2577">
        <v>75</v>
      </c>
      <c r="T2577" s="3">
        <f t="shared" si="81"/>
        <v>3.94</v>
      </c>
      <c r="U2577" s="3">
        <f>IF(AND(R2577&lt;&gt;"_U",N2577&lt;&gt;9999,N2577&lt;&gt;999,L2577&lt;&gt;"Median"),IFERROR(VLOOKUP(A2577,'LBA Total'!A:P,16,0),"."),".")</f>
        <v>1905</v>
      </c>
    </row>
    <row r="2578" spans="1:21" x14ac:dyDescent="0.3">
      <c r="A2578" s="1" t="str">
        <f t="shared" si="80"/>
        <v>2023|Manurewa Local Board Area|$20,000 or less</v>
      </c>
      <c r="B2578" t="s">
        <v>18</v>
      </c>
      <c r="C2578" t="s">
        <v>19</v>
      </c>
      <c r="D2578" t="s">
        <v>20</v>
      </c>
      <c r="E2578" t="s">
        <v>21</v>
      </c>
      <c r="F2578">
        <v>2023</v>
      </c>
      <c r="G2578">
        <v>2023</v>
      </c>
      <c r="H2578">
        <v>7619</v>
      </c>
      <c r="I2578" t="s">
        <v>116</v>
      </c>
      <c r="J2578">
        <v>99</v>
      </c>
      <c r="K2578" t="s">
        <v>23</v>
      </c>
      <c r="L2578">
        <v>1</v>
      </c>
      <c r="M2578" t="s">
        <v>39</v>
      </c>
      <c r="N2578">
        <v>1</v>
      </c>
      <c r="O2578" t="s">
        <v>33</v>
      </c>
      <c r="P2578">
        <v>309</v>
      </c>
      <c r="T2578" s="3">
        <f t="shared" si="81"/>
        <v>16.22</v>
      </c>
      <c r="U2578" s="3">
        <f>IF(AND(R2578&lt;&gt;"_U",N2578&lt;&gt;9999,N2578&lt;&gt;999,L2578&lt;&gt;"Median"),IFERROR(VLOOKUP(A2578,'LBA Total'!A:P,16,0),"."),".")</f>
        <v>1905</v>
      </c>
    </row>
    <row r="2579" spans="1:21" x14ac:dyDescent="0.3">
      <c r="A2579" s="1" t="str">
        <f t="shared" si="80"/>
        <v>2023|Manurewa Local Board Area|$20,000 or less</v>
      </c>
      <c r="B2579" t="s">
        <v>18</v>
      </c>
      <c r="C2579" t="s">
        <v>19</v>
      </c>
      <c r="D2579" t="s">
        <v>20</v>
      </c>
      <c r="E2579" t="s">
        <v>21</v>
      </c>
      <c r="F2579">
        <v>2023</v>
      </c>
      <c r="G2579">
        <v>2023</v>
      </c>
      <c r="H2579">
        <v>7619</v>
      </c>
      <c r="I2579" t="s">
        <v>116</v>
      </c>
      <c r="J2579">
        <v>99</v>
      </c>
      <c r="K2579" t="s">
        <v>23</v>
      </c>
      <c r="L2579">
        <v>1</v>
      </c>
      <c r="M2579" t="s">
        <v>39</v>
      </c>
      <c r="N2579">
        <v>999</v>
      </c>
      <c r="O2579" t="s">
        <v>42</v>
      </c>
      <c r="P2579">
        <v>6</v>
      </c>
      <c r="T2579" s="3" t="str">
        <f t="shared" si="81"/>
        <v>.</v>
      </c>
      <c r="U2579" s="3" t="str">
        <f>IF(AND(R2579&lt;&gt;"_U",N2579&lt;&gt;9999,N2579&lt;&gt;999,L2579&lt;&gt;"Median"),IFERROR(VLOOKUP(A2579,'LBA Total'!A:P,16,0),"."),".")</f>
        <v>.</v>
      </c>
    </row>
    <row r="2580" spans="1:21" x14ac:dyDescent="0.3">
      <c r="A2580" s="1" t="str">
        <f t="shared" si="80"/>
        <v>2023|Manurewa Local Board Area|$20,000 or less</v>
      </c>
      <c r="B2580" t="s">
        <v>18</v>
      </c>
      <c r="C2580" t="s">
        <v>19</v>
      </c>
      <c r="D2580" t="s">
        <v>20</v>
      </c>
      <c r="E2580" t="s">
        <v>21</v>
      </c>
      <c r="F2580">
        <v>2023</v>
      </c>
      <c r="G2580">
        <v>2023</v>
      </c>
      <c r="H2580">
        <v>7619</v>
      </c>
      <c r="I2580" t="s">
        <v>116</v>
      </c>
      <c r="J2580">
        <v>99</v>
      </c>
      <c r="K2580" t="s">
        <v>23</v>
      </c>
      <c r="L2580">
        <v>1</v>
      </c>
      <c r="M2580" t="s">
        <v>39</v>
      </c>
      <c r="N2580">
        <v>7777</v>
      </c>
      <c r="O2580" t="s">
        <v>37</v>
      </c>
      <c r="P2580">
        <v>1905</v>
      </c>
      <c r="T2580" s="3">
        <f t="shared" si="81"/>
        <v>100</v>
      </c>
      <c r="U2580" s="3">
        <f>IF(AND(R2580&lt;&gt;"_U",N2580&lt;&gt;9999,N2580&lt;&gt;999,L2580&lt;&gt;"Median"),IFERROR(VLOOKUP(A2580,'LBA Total'!A:P,16,0),"."),".")</f>
        <v>1905</v>
      </c>
    </row>
    <row r="2581" spans="1:21" x14ac:dyDescent="0.3">
      <c r="A2581" s="1" t="str">
        <f t="shared" si="80"/>
        <v>2023|Manurewa Local Board Area|$20,000 or less</v>
      </c>
      <c r="B2581" t="s">
        <v>18</v>
      </c>
      <c r="C2581" t="s">
        <v>19</v>
      </c>
      <c r="D2581" t="s">
        <v>20</v>
      </c>
      <c r="E2581" t="s">
        <v>21</v>
      </c>
      <c r="F2581">
        <v>2023</v>
      </c>
      <c r="G2581">
        <v>2023</v>
      </c>
      <c r="H2581">
        <v>7619</v>
      </c>
      <c r="I2581" t="s">
        <v>116</v>
      </c>
      <c r="J2581">
        <v>99</v>
      </c>
      <c r="K2581" t="s">
        <v>23</v>
      </c>
      <c r="L2581">
        <v>1</v>
      </c>
      <c r="M2581" t="s">
        <v>39</v>
      </c>
      <c r="N2581">
        <v>9999</v>
      </c>
      <c r="O2581" t="s">
        <v>40</v>
      </c>
      <c r="P2581">
        <v>1911</v>
      </c>
      <c r="T2581" s="3" t="str">
        <f t="shared" si="81"/>
        <v>.</v>
      </c>
      <c r="U2581" s="3" t="str">
        <f>IF(AND(R2581&lt;&gt;"_U",N2581&lt;&gt;9999,N2581&lt;&gt;999,L2581&lt;&gt;"Median"),IFERROR(VLOOKUP(A2581,'LBA Total'!A:P,16,0),"."),".")</f>
        <v>.</v>
      </c>
    </row>
    <row r="2582" spans="1:21" x14ac:dyDescent="0.3">
      <c r="A2582" s="1" t="str">
        <f t="shared" si="80"/>
        <v>2023|Manurewa Local Board Area|$20,001-$30,000</v>
      </c>
      <c r="B2582" t="s">
        <v>18</v>
      </c>
      <c r="C2582" t="s">
        <v>19</v>
      </c>
      <c r="D2582" t="s">
        <v>20</v>
      </c>
      <c r="E2582" t="s">
        <v>21</v>
      </c>
      <c r="F2582">
        <v>2023</v>
      </c>
      <c r="G2582">
        <v>2023</v>
      </c>
      <c r="H2582">
        <v>7619</v>
      </c>
      <c r="I2582" t="s">
        <v>116</v>
      </c>
      <c r="J2582">
        <v>99</v>
      </c>
      <c r="K2582" t="s">
        <v>23</v>
      </c>
      <c r="L2582">
        <v>2</v>
      </c>
      <c r="M2582" t="s">
        <v>24</v>
      </c>
      <c r="N2582">
        <v>999</v>
      </c>
      <c r="O2582" t="s">
        <v>42</v>
      </c>
      <c r="P2582">
        <v>0</v>
      </c>
      <c r="T2582" s="3" t="str">
        <f t="shared" si="81"/>
        <v>.</v>
      </c>
      <c r="U2582" s="3" t="str">
        <f>IF(AND(R2582&lt;&gt;"_U",N2582&lt;&gt;9999,N2582&lt;&gt;999,L2582&lt;&gt;"Median"),IFERROR(VLOOKUP(A2582,'LBA Total'!A:P,16,0),"."),".")</f>
        <v>.</v>
      </c>
    </row>
    <row r="2583" spans="1:21" x14ac:dyDescent="0.3">
      <c r="A2583" s="1" t="str">
        <f t="shared" si="80"/>
        <v>2023|Manurewa Local Board Area|$20,001-$30,000</v>
      </c>
      <c r="B2583" t="s">
        <v>18</v>
      </c>
      <c r="C2583" t="s">
        <v>19</v>
      </c>
      <c r="D2583" t="s">
        <v>20</v>
      </c>
      <c r="E2583" t="s">
        <v>21</v>
      </c>
      <c r="F2583">
        <v>2023</v>
      </c>
      <c r="G2583">
        <v>2023</v>
      </c>
      <c r="H2583">
        <v>7619</v>
      </c>
      <c r="I2583" t="s">
        <v>116</v>
      </c>
      <c r="J2583">
        <v>99</v>
      </c>
      <c r="K2583" t="s">
        <v>23</v>
      </c>
      <c r="L2583">
        <v>2</v>
      </c>
      <c r="M2583" t="s">
        <v>24</v>
      </c>
      <c r="N2583">
        <v>1</v>
      </c>
      <c r="O2583" t="s">
        <v>33</v>
      </c>
      <c r="P2583">
        <v>546</v>
      </c>
      <c r="T2583" s="3">
        <f t="shared" si="81"/>
        <v>37.68</v>
      </c>
      <c r="U2583" s="3">
        <f>IF(AND(R2583&lt;&gt;"_U",N2583&lt;&gt;9999,N2583&lt;&gt;999,L2583&lt;&gt;"Median"),IFERROR(VLOOKUP(A2583,'LBA Total'!A:P,16,0),"."),".")</f>
        <v>1449</v>
      </c>
    </row>
    <row r="2584" spans="1:21" x14ac:dyDescent="0.3">
      <c r="A2584" s="1" t="str">
        <f t="shared" si="80"/>
        <v>2023|Manurewa Local Board Area|$20,001-$30,000</v>
      </c>
      <c r="B2584" t="s">
        <v>18</v>
      </c>
      <c r="C2584" t="s">
        <v>19</v>
      </c>
      <c r="D2584" t="s">
        <v>20</v>
      </c>
      <c r="E2584" t="s">
        <v>21</v>
      </c>
      <c r="F2584">
        <v>2023</v>
      </c>
      <c r="G2584">
        <v>2023</v>
      </c>
      <c r="H2584">
        <v>7619</v>
      </c>
      <c r="I2584" t="s">
        <v>116</v>
      </c>
      <c r="J2584">
        <v>99</v>
      </c>
      <c r="K2584" t="s">
        <v>23</v>
      </c>
      <c r="L2584">
        <v>2</v>
      </c>
      <c r="M2584" t="s">
        <v>24</v>
      </c>
      <c r="N2584">
        <v>2</v>
      </c>
      <c r="O2584" t="s">
        <v>28</v>
      </c>
      <c r="P2584">
        <v>846</v>
      </c>
      <c r="T2584" s="3">
        <f t="shared" si="81"/>
        <v>58.39</v>
      </c>
      <c r="U2584" s="3">
        <f>IF(AND(R2584&lt;&gt;"_U",N2584&lt;&gt;9999,N2584&lt;&gt;999,L2584&lt;&gt;"Median"),IFERROR(VLOOKUP(A2584,'LBA Total'!A:P,16,0),"."),".")</f>
        <v>1449</v>
      </c>
    </row>
    <row r="2585" spans="1:21" x14ac:dyDescent="0.3">
      <c r="A2585" s="1" t="str">
        <f t="shared" si="80"/>
        <v>2023|Manurewa Local Board Area|$20,001-$30,000</v>
      </c>
      <c r="B2585" t="s">
        <v>18</v>
      </c>
      <c r="C2585" t="s">
        <v>19</v>
      </c>
      <c r="D2585" t="s">
        <v>20</v>
      </c>
      <c r="E2585" t="s">
        <v>21</v>
      </c>
      <c r="F2585">
        <v>2023</v>
      </c>
      <c r="G2585">
        <v>2023</v>
      </c>
      <c r="H2585">
        <v>7619</v>
      </c>
      <c r="I2585" t="s">
        <v>116</v>
      </c>
      <c r="J2585">
        <v>99</v>
      </c>
      <c r="K2585" t="s">
        <v>23</v>
      </c>
      <c r="L2585">
        <v>2</v>
      </c>
      <c r="M2585" t="s">
        <v>24</v>
      </c>
      <c r="N2585">
        <v>9999</v>
      </c>
      <c r="O2585" t="s">
        <v>40</v>
      </c>
      <c r="P2585">
        <v>1449</v>
      </c>
      <c r="T2585" s="3" t="str">
        <f t="shared" si="81"/>
        <v>.</v>
      </c>
      <c r="U2585" s="3" t="str">
        <f>IF(AND(R2585&lt;&gt;"_U",N2585&lt;&gt;9999,N2585&lt;&gt;999,L2585&lt;&gt;"Median"),IFERROR(VLOOKUP(A2585,'LBA Total'!A:P,16,0),"."),".")</f>
        <v>.</v>
      </c>
    </row>
    <row r="2586" spans="1:21" x14ac:dyDescent="0.3">
      <c r="A2586" s="1" t="str">
        <f t="shared" si="80"/>
        <v>2023|Manurewa Local Board Area|$20,001-$30,000</v>
      </c>
      <c r="B2586" t="s">
        <v>18</v>
      </c>
      <c r="C2586" t="s">
        <v>19</v>
      </c>
      <c r="D2586" t="s">
        <v>20</v>
      </c>
      <c r="E2586" t="s">
        <v>21</v>
      </c>
      <c r="F2586">
        <v>2023</v>
      </c>
      <c r="G2586">
        <v>2023</v>
      </c>
      <c r="H2586">
        <v>7619</v>
      </c>
      <c r="I2586" t="s">
        <v>116</v>
      </c>
      <c r="J2586">
        <v>99</v>
      </c>
      <c r="K2586" t="s">
        <v>23</v>
      </c>
      <c r="L2586">
        <v>2</v>
      </c>
      <c r="M2586" t="s">
        <v>24</v>
      </c>
      <c r="N2586">
        <v>3</v>
      </c>
      <c r="O2586" t="s">
        <v>25</v>
      </c>
      <c r="P2586">
        <v>57</v>
      </c>
      <c r="T2586" s="3">
        <f t="shared" si="81"/>
        <v>3.93</v>
      </c>
      <c r="U2586" s="3">
        <f>IF(AND(R2586&lt;&gt;"_U",N2586&lt;&gt;9999,N2586&lt;&gt;999,L2586&lt;&gt;"Median"),IFERROR(VLOOKUP(A2586,'LBA Total'!A:P,16,0),"."),".")</f>
        <v>1449</v>
      </c>
    </row>
    <row r="2587" spans="1:21" x14ac:dyDescent="0.3">
      <c r="A2587" s="1" t="str">
        <f t="shared" si="80"/>
        <v>2023|Manurewa Local Board Area|$20,001-$30,000</v>
      </c>
      <c r="B2587" t="s">
        <v>18</v>
      </c>
      <c r="C2587" t="s">
        <v>19</v>
      </c>
      <c r="D2587" t="s">
        <v>20</v>
      </c>
      <c r="E2587" t="s">
        <v>21</v>
      </c>
      <c r="F2587">
        <v>2023</v>
      </c>
      <c r="G2587">
        <v>2023</v>
      </c>
      <c r="H2587">
        <v>7619</v>
      </c>
      <c r="I2587" t="s">
        <v>116</v>
      </c>
      <c r="J2587">
        <v>99</v>
      </c>
      <c r="K2587" t="s">
        <v>23</v>
      </c>
      <c r="L2587">
        <v>2</v>
      </c>
      <c r="M2587" t="s">
        <v>24</v>
      </c>
      <c r="N2587">
        <v>7777</v>
      </c>
      <c r="O2587" t="s">
        <v>37</v>
      </c>
      <c r="P2587">
        <v>1449</v>
      </c>
      <c r="T2587" s="3">
        <f t="shared" si="81"/>
        <v>100</v>
      </c>
      <c r="U2587" s="3">
        <f>IF(AND(R2587&lt;&gt;"_U",N2587&lt;&gt;9999,N2587&lt;&gt;999,L2587&lt;&gt;"Median"),IFERROR(VLOOKUP(A2587,'LBA Total'!A:P,16,0),"."),".")</f>
        <v>1449</v>
      </c>
    </row>
    <row r="2588" spans="1:21" x14ac:dyDescent="0.3">
      <c r="A2588" s="1" t="str">
        <f t="shared" si="80"/>
        <v>2023|Manurewa Local Board Area|$30,001-$50,000</v>
      </c>
      <c r="B2588" t="s">
        <v>18</v>
      </c>
      <c r="C2588" t="s">
        <v>19</v>
      </c>
      <c r="D2588" t="s">
        <v>20</v>
      </c>
      <c r="E2588" t="s">
        <v>21</v>
      </c>
      <c r="F2588">
        <v>2023</v>
      </c>
      <c r="G2588">
        <v>2023</v>
      </c>
      <c r="H2588">
        <v>7619</v>
      </c>
      <c r="I2588" t="s">
        <v>116</v>
      </c>
      <c r="J2588">
        <v>99</v>
      </c>
      <c r="K2588" t="s">
        <v>23</v>
      </c>
      <c r="L2588">
        <v>3</v>
      </c>
      <c r="M2588" t="s">
        <v>45</v>
      </c>
      <c r="N2588">
        <v>3</v>
      </c>
      <c r="O2588" t="s">
        <v>25</v>
      </c>
      <c r="P2588">
        <v>117</v>
      </c>
      <c r="T2588" s="3">
        <f t="shared" si="81"/>
        <v>4.34</v>
      </c>
      <c r="U2588" s="3">
        <f>IF(AND(R2588&lt;&gt;"_U",N2588&lt;&gt;9999,N2588&lt;&gt;999,L2588&lt;&gt;"Median"),IFERROR(VLOOKUP(A2588,'LBA Total'!A:P,16,0),"."),".")</f>
        <v>2694</v>
      </c>
    </row>
    <row r="2589" spans="1:21" x14ac:dyDescent="0.3">
      <c r="A2589" s="1" t="str">
        <f t="shared" si="80"/>
        <v>2023|Manurewa Local Board Area|$30,001-$50,000</v>
      </c>
      <c r="B2589" t="s">
        <v>18</v>
      </c>
      <c r="C2589" t="s">
        <v>19</v>
      </c>
      <c r="D2589" t="s">
        <v>20</v>
      </c>
      <c r="E2589" t="s">
        <v>21</v>
      </c>
      <c r="F2589">
        <v>2023</v>
      </c>
      <c r="G2589">
        <v>2023</v>
      </c>
      <c r="H2589">
        <v>7619</v>
      </c>
      <c r="I2589" t="s">
        <v>116</v>
      </c>
      <c r="J2589">
        <v>99</v>
      </c>
      <c r="K2589" t="s">
        <v>23</v>
      </c>
      <c r="L2589">
        <v>3</v>
      </c>
      <c r="M2589" t="s">
        <v>45</v>
      </c>
      <c r="N2589">
        <v>7777</v>
      </c>
      <c r="O2589" t="s">
        <v>37</v>
      </c>
      <c r="P2589">
        <v>2694</v>
      </c>
      <c r="T2589" s="3">
        <f t="shared" si="81"/>
        <v>100</v>
      </c>
      <c r="U2589" s="3">
        <f>IF(AND(R2589&lt;&gt;"_U",N2589&lt;&gt;9999,N2589&lt;&gt;999,L2589&lt;&gt;"Median"),IFERROR(VLOOKUP(A2589,'LBA Total'!A:P,16,0),"."),".")</f>
        <v>2694</v>
      </c>
    </row>
    <row r="2590" spans="1:21" x14ac:dyDescent="0.3">
      <c r="A2590" s="1" t="str">
        <f t="shared" si="80"/>
        <v>2023|Manurewa Local Board Area|$30,001-$50,000</v>
      </c>
      <c r="B2590" t="s">
        <v>18</v>
      </c>
      <c r="C2590" t="s">
        <v>19</v>
      </c>
      <c r="D2590" t="s">
        <v>20</v>
      </c>
      <c r="E2590" t="s">
        <v>21</v>
      </c>
      <c r="F2590">
        <v>2023</v>
      </c>
      <c r="G2590">
        <v>2023</v>
      </c>
      <c r="H2590">
        <v>7619</v>
      </c>
      <c r="I2590" t="s">
        <v>116</v>
      </c>
      <c r="J2590">
        <v>99</v>
      </c>
      <c r="K2590" t="s">
        <v>23</v>
      </c>
      <c r="L2590">
        <v>3</v>
      </c>
      <c r="M2590" t="s">
        <v>45</v>
      </c>
      <c r="N2590">
        <v>999</v>
      </c>
      <c r="O2590" t="s">
        <v>42</v>
      </c>
      <c r="P2590">
        <v>3</v>
      </c>
      <c r="T2590" s="3" t="str">
        <f t="shared" si="81"/>
        <v>.</v>
      </c>
      <c r="U2590" s="3" t="str">
        <f>IF(AND(R2590&lt;&gt;"_U",N2590&lt;&gt;9999,N2590&lt;&gt;999,L2590&lt;&gt;"Median"),IFERROR(VLOOKUP(A2590,'LBA Total'!A:P,16,0),"."),".")</f>
        <v>.</v>
      </c>
    </row>
    <row r="2591" spans="1:21" x14ac:dyDescent="0.3">
      <c r="A2591" s="1" t="str">
        <f t="shared" si="80"/>
        <v>2023|Manurewa Local Board Area|$30,001-$50,000</v>
      </c>
      <c r="B2591" t="s">
        <v>18</v>
      </c>
      <c r="C2591" t="s">
        <v>19</v>
      </c>
      <c r="D2591" t="s">
        <v>20</v>
      </c>
      <c r="E2591" t="s">
        <v>21</v>
      </c>
      <c r="F2591">
        <v>2023</v>
      </c>
      <c r="G2591">
        <v>2023</v>
      </c>
      <c r="H2591">
        <v>7619</v>
      </c>
      <c r="I2591" t="s">
        <v>116</v>
      </c>
      <c r="J2591">
        <v>99</v>
      </c>
      <c r="K2591" t="s">
        <v>23</v>
      </c>
      <c r="L2591">
        <v>3</v>
      </c>
      <c r="M2591" t="s">
        <v>45</v>
      </c>
      <c r="N2591">
        <v>1</v>
      </c>
      <c r="O2591" t="s">
        <v>33</v>
      </c>
      <c r="P2591">
        <v>960</v>
      </c>
      <c r="T2591" s="3">
        <f t="shared" si="81"/>
        <v>35.630000000000003</v>
      </c>
      <c r="U2591" s="3">
        <f>IF(AND(R2591&lt;&gt;"_U",N2591&lt;&gt;9999,N2591&lt;&gt;999,L2591&lt;&gt;"Median"),IFERROR(VLOOKUP(A2591,'LBA Total'!A:P,16,0),"."),".")</f>
        <v>2694</v>
      </c>
    </row>
    <row r="2592" spans="1:21" x14ac:dyDescent="0.3">
      <c r="A2592" s="1" t="str">
        <f t="shared" si="80"/>
        <v>2023|Manurewa Local Board Area|$30,001-$50,000</v>
      </c>
      <c r="B2592" t="s">
        <v>18</v>
      </c>
      <c r="C2592" t="s">
        <v>19</v>
      </c>
      <c r="D2592" t="s">
        <v>20</v>
      </c>
      <c r="E2592" t="s">
        <v>21</v>
      </c>
      <c r="F2592">
        <v>2023</v>
      </c>
      <c r="G2592">
        <v>2023</v>
      </c>
      <c r="H2592">
        <v>7619</v>
      </c>
      <c r="I2592" t="s">
        <v>116</v>
      </c>
      <c r="J2592">
        <v>99</v>
      </c>
      <c r="K2592" t="s">
        <v>23</v>
      </c>
      <c r="L2592">
        <v>3</v>
      </c>
      <c r="M2592" t="s">
        <v>45</v>
      </c>
      <c r="N2592">
        <v>9999</v>
      </c>
      <c r="O2592" t="s">
        <v>40</v>
      </c>
      <c r="P2592">
        <v>2700</v>
      </c>
      <c r="T2592" s="3" t="str">
        <f t="shared" si="81"/>
        <v>.</v>
      </c>
      <c r="U2592" s="3" t="str">
        <f>IF(AND(R2592&lt;&gt;"_U",N2592&lt;&gt;9999,N2592&lt;&gt;999,L2592&lt;&gt;"Median"),IFERROR(VLOOKUP(A2592,'LBA Total'!A:P,16,0),"."),".")</f>
        <v>.</v>
      </c>
    </row>
    <row r="2593" spans="1:21" x14ac:dyDescent="0.3">
      <c r="A2593" s="1" t="str">
        <f t="shared" si="80"/>
        <v>2023|Manurewa Local Board Area|$30,001-$50,000</v>
      </c>
      <c r="B2593" t="s">
        <v>18</v>
      </c>
      <c r="C2593" t="s">
        <v>19</v>
      </c>
      <c r="D2593" t="s">
        <v>20</v>
      </c>
      <c r="E2593" t="s">
        <v>21</v>
      </c>
      <c r="F2593">
        <v>2023</v>
      </c>
      <c r="G2593">
        <v>2023</v>
      </c>
      <c r="H2593">
        <v>7619</v>
      </c>
      <c r="I2593" t="s">
        <v>116</v>
      </c>
      <c r="J2593">
        <v>99</v>
      </c>
      <c r="K2593" t="s">
        <v>23</v>
      </c>
      <c r="L2593">
        <v>3</v>
      </c>
      <c r="M2593" t="s">
        <v>45</v>
      </c>
      <c r="N2593">
        <v>2</v>
      </c>
      <c r="O2593" t="s">
        <v>28</v>
      </c>
      <c r="P2593">
        <v>1620</v>
      </c>
      <c r="T2593" s="3">
        <f t="shared" si="81"/>
        <v>60.13</v>
      </c>
      <c r="U2593" s="3">
        <f>IF(AND(R2593&lt;&gt;"_U",N2593&lt;&gt;9999,N2593&lt;&gt;999,L2593&lt;&gt;"Median"),IFERROR(VLOOKUP(A2593,'LBA Total'!A:P,16,0),"."),".")</f>
        <v>2694</v>
      </c>
    </row>
    <row r="2594" spans="1:21" x14ac:dyDescent="0.3">
      <c r="A2594" s="1" t="str">
        <f t="shared" si="80"/>
        <v>2023|Manurewa Local Board Area|$50,001-$70,000</v>
      </c>
      <c r="B2594" t="s">
        <v>18</v>
      </c>
      <c r="C2594" t="s">
        <v>19</v>
      </c>
      <c r="D2594" t="s">
        <v>20</v>
      </c>
      <c r="E2594" t="s">
        <v>21</v>
      </c>
      <c r="F2594">
        <v>2023</v>
      </c>
      <c r="G2594">
        <v>2023</v>
      </c>
      <c r="H2594">
        <v>7619</v>
      </c>
      <c r="I2594" t="s">
        <v>116</v>
      </c>
      <c r="J2594">
        <v>99</v>
      </c>
      <c r="K2594" t="s">
        <v>23</v>
      </c>
      <c r="L2594">
        <v>4</v>
      </c>
      <c r="M2594" t="s">
        <v>36</v>
      </c>
      <c r="N2594">
        <v>1</v>
      </c>
      <c r="O2594" t="s">
        <v>33</v>
      </c>
      <c r="P2594">
        <v>753</v>
      </c>
      <c r="T2594" s="3">
        <f t="shared" si="81"/>
        <v>31.57</v>
      </c>
      <c r="U2594" s="3">
        <f>IF(AND(R2594&lt;&gt;"_U",N2594&lt;&gt;9999,N2594&lt;&gt;999,L2594&lt;&gt;"Median"),IFERROR(VLOOKUP(A2594,'LBA Total'!A:P,16,0),"."),".")</f>
        <v>2385</v>
      </c>
    </row>
    <row r="2595" spans="1:21" x14ac:dyDescent="0.3">
      <c r="A2595" s="1" t="str">
        <f t="shared" si="80"/>
        <v>2023|Manurewa Local Board Area|$50,001-$70,000</v>
      </c>
      <c r="B2595" t="s">
        <v>18</v>
      </c>
      <c r="C2595" t="s">
        <v>19</v>
      </c>
      <c r="D2595" t="s">
        <v>20</v>
      </c>
      <c r="E2595" t="s">
        <v>21</v>
      </c>
      <c r="F2595">
        <v>2023</v>
      </c>
      <c r="G2595">
        <v>2023</v>
      </c>
      <c r="H2595">
        <v>7619</v>
      </c>
      <c r="I2595" t="s">
        <v>116</v>
      </c>
      <c r="J2595">
        <v>99</v>
      </c>
      <c r="K2595" t="s">
        <v>23</v>
      </c>
      <c r="L2595">
        <v>4</v>
      </c>
      <c r="M2595" t="s">
        <v>36</v>
      </c>
      <c r="N2595">
        <v>3</v>
      </c>
      <c r="O2595" t="s">
        <v>25</v>
      </c>
      <c r="P2595">
        <v>102</v>
      </c>
      <c r="T2595" s="3">
        <f t="shared" si="81"/>
        <v>4.28</v>
      </c>
      <c r="U2595" s="3">
        <f>IF(AND(R2595&lt;&gt;"_U",N2595&lt;&gt;9999,N2595&lt;&gt;999,L2595&lt;&gt;"Median"),IFERROR(VLOOKUP(A2595,'LBA Total'!A:P,16,0),"."),".")</f>
        <v>2385</v>
      </c>
    </row>
    <row r="2596" spans="1:21" x14ac:dyDescent="0.3">
      <c r="A2596" s="1" t="str">
        <f t="shared" si="80"/>
        <v>2023|Manurewa Local Board Area|$50,001-$70,000</v>
      </c>
      <c r="B2596" t="s">
        <v>18</v>
      </c>
      <c r="C2596" t="s">
        <v>19</v>
      </c>
      <c r="D2596" t="s">
        <v>20</v>
      </c>
      <c r="E2596" t="s">
        <v>21</v>
      </c>
      <c r="F2596">
        <v>2023</v>
      </c>
      <c r="G2596">
        <v>2023</v>
      </c>
      <c r="H2596">
        <v>7619</v>
      </c>
      <c r="I2596" t="s">
        <v>116</v>
      </c>
      <c r="J2596">
        <v>99</v>
      </c>
      <c r="K2596" t="s">
        <v>23</v>
      </c>
      <c r="L2596">
        <v>4</v>
      </c>
      <c r="M2596" t="s">
        <v>36</v>
      </c>
      <c r="N2596">
        <v>9999</v>
      </c>
      <c r="O2596" t="s">
        <v>40</v>
      </c>
      <c r="P2596">
        <v>2385</v>
      </c>
      <c r="T2596" s="3" t="str">
        <f t="shared" si="81"/>
        <v>.</v>
      </c>
      <c r="U2596" s="3" t="str">
        <f>IF(AND(R2596&lt;&gt;"_U",N2596&lt;&gt;9999,N2596&lt;&gt;999,L2596&lt;&gt;"Median"),IFERROR(VLOOKUP(A2596,'LBA Total'!A:P,16,0),"."),".")</f>
        <v>.</v>
      </c>
    </row>
    <row r="2597" spans="1:21" x14ac:dyDescent="0.3">
      <c r="A2597" s="1" t="str">
        <f t="shared" si="80"/>
        <v>2023|Manurewa Local Board Area|$50,001-$70,000</v>
      </c>
      <c r="B2597" t="s">
        <v>18</v>
      </c>
      <c r="C2597" t="s">
        <v>19</v>
      </c>
      <c r="D2597" t="s">
        <v>20</v>
      </c>
      <c r="E2597" t="s">
        <v>21</v>
      </c>
      <c r="F2597">
        <v>2023</v>
      </c>
      <c r="G2597">
        <v>2023</v>
      </c>
      <c r="H2597">
        <v>7619</v>
      </c>
      <c r="I2597" t="s">
        <v>116</v>
      </c>
      <c r="J2597">
        <v>99</v>
      </c>
      <c r="K2597" t="s">
        <v>23</v>
      </c>
      <c r="L2597">
        <v>4</v>
      </c>
      <c r="M2597" t="s">
        <v>36</v>
      </c>
      <c r="N2597">
        <v>7777</v>
      </c>
      <c r="O2597" t="s">
        <v>37</v>
      </c>
      <c r="P2597">
        <v>2385</v>
      </c>
      <c r="T2597" s="3">
        <f t="shared" si="81"/>
        <v>100</v>
      </c>
      <c r="U2597" s="3">
        <f>IF(AND(R2597&lt;&gt;"_U",N2597&lt;&gt;9999,N2597&lt;&gt;999,L2597&lt;&gt;"Median"),IFERROR(VLOOKUP(A2597,'LBA Total'!A:P,16,0),"."),".")</f>
        <v>2385</v>
      </c>
    </row>
    <row r="2598" spans="1:21" x14ac:dyDescent="0.3">
      <c r="A2598" s="1" t="str">
        <f t="shared" si="80"/>
        <v>2023|Manurewa Local Board Area|$50,001-$70,000</v>
      </c>
      <c r="B2598" t="s">
        <v>18</v>
      </c>
      <c r="C2598" t="s">
        <v>19</v>
      </c>
      <c r="D2598" t="s">
        <v>20</v>
      </c>
      <c r="E2598" t="s">
        <v>21</v>
      </c>
      <c r="F2598">
        <v>2023</v>
      </c>
      <c r="G2598">
        <v>2023</v>
      </c>
      <c r="H2598">
        <v>7619</v>
      </c>
      <c r="I2598" t="s">
        <v>116</v>
      </c>
      <c r="J2598">
        <v>99</v>
      </c>
      <c r="K2598" t="s">
        <v>23</v>
      </c>
      <c r="L2598">
        <v>4</v>
      </c>
      <c r="M2598" t="s">
        <v>36</v>
      </c>
      <c r="N2598">
        <v>999</v>
      </c>
      <c r="O2598" t="s">
        <v>42</v>
      </c>
      <c r="P2598">
        <v>3</v>
      </c>
      <c r="T2598" s="3" t="str">
        <f t="shared" si="81"/>
        <v>.</v>
      </c>
      <c r="U2598" s="3" t="str">
        <f>IF(AND(R2598&lt;&gt;"_U",N2598&lt;&gt;9999,N2598&lt;&gt;999,L2598&lt;&gt;"Median"),IFERROR(VLOOKUP(A2598,'LBA Total'!A:P,16,0),"."),".")</f>
        <v>.</v>
      </c>
    </row>
    <row r="2599" spans="1:21" x14ac:dyDescent="0.3">
      <c r="A2599" s="1" t="str">
        <f t="shared" si="80"/>
        <v>2023|Manurewa Local Board Area|$50,001-$70,000</v>
      </c>
      <c r="B2599" t="s">
        <v>18</v>
      </c>
      <c r="C2599" t="s">
        <v>19</v>
      </c>
      <c r="D2599" t="s">
        <v>20</v>
      </c>
      <c r="E2599" t="s">
        <v>21</v>
      </c>
      <c r="F2599">
        <v>2023</v>
      </c>
      <c r="G2599">
        <v>2023</v>
      </c>
      <c r="H2599">
        <v>7619</v>
      </c>
      <c r="I2599" t="s">
        <v>116</v>
      </c>
      <c r="J2599">
        <v>99</v>
      </c>
      <c r="K2599" t="s">
        <v>23</v>
      </c>
      <c r="L2599">
        <v>4</v>
      </c>
      <c r="M2599" t="s">
        <v>36</v>
      </c>
      <c r="N2599">
        <v>2</v>
      </c>
      <c r="O2599" t="s">
        <v>28</v>
      </c>
      <c r="P2599">
        <v>1527</v>
      </c>
      <c r="T2599" s="3">
        <f t="shared" si="81"/>
        <v>64.03</v>
      </c>
      <c r="U2599" s="3">
        <f>IF(AND(R2599&lt;&gt;"_U",N2599&lt;&gt;9999,N2599&lt;&gt;999,L2599&lt;&gt;"Median"),IFERROR(VLOOKUP(A2599,'LBA Total'!A:P,16,0),"."),".")</f>
        <v>2385</v>
      </c>
    </row>
    <row r="2600" spans="1:21" x14ac:dyDescent="0.3">
      <c r="A2600" s="1" t="str">
        <f t="shared" si="80"/>
        <v>2023|Manurewa Local Board Area|$70,001-$100,000</v>
      </c>
      <c r="B2600" t="s">
        <v>18</v>
      </c>
      <c r="C2600" t="s">
        <v>19</v>
      </c>
      <c r="D2600" t="s">
        <v>20</v>
      </c>
      <c r="E2600" t="s">
        <v>21</v>
      </c>
      <c r="F2600">
        <v>2023</v>
      </c>
      <c r="G2600">
        <v>2023</v>
      </c>
      <c r="H2600">
        <v>7619</v>
      </c>
      <c r="I2600" t="s">
        <v>116</v>
      </c>
      <c r="J2600">
        <v>99</v>
      </c>
      <c r="K2600" t="s">
        <v>23</v>
      </c>
      <c r="L2600">
        <v>5</v>
      </c>
      <c r="M2600" t="s">
        <v>58</v>
      </c>
      <c r="N2600">
        <v>9999</v>
      </c>
      <c r="O2600" t="s">
        <v>40</v>
      </c>
      <c r="P2600">
        <v>3426</v>
      </c>
      <c r="T2600" s="3" t="str">
        <f t="shared" si="81"/>
        <v>.</v>
      </c>
      <c r="U2600" s="3" t="str">
        <f>IF(AND(R2600&lt;&gt;"_U",N2600&lt;&gt;9999,N2600&lt;&gt;999,L2600&lt;&gt;"Median"),IFERROR(VLOOKUP(A2600,'LBA Total'!A:P,16,0),"."),".")</f>
        <v>.</v>
      </c>
    </row>
    <row r="2601" spans="1:21" x14ac:dyDescent="0.3">
      <c r="A2601" s="1" t="str">
        <f t="shared" si="80"/>
        <v>2023|Manurewa Local Board Area|$70,001-$100,000</v>
      </c>
      <c r="B2601" t="s">
        <v>18</v>
      </c>
      <c r="C2601" t="s">
        <v>19</v>
      </c>
      <c r="D2601" t="s">
        <v>20</v>
      </c>
      <c r="E2601" t="s">
        <v>21</v>
      </c>
      <c r="F2601">
        <v>2023</v>
      </c>
      <c r="G2601">
        <v>2023</v>
      </c>
      <c r="H2601">
        <v>7619</v>
      </c>
      <c r="I2601" t="s">
        <v>116</v>
      </c>
      <c r="J2601">
        <v>99</v>
      </c>
      <c r="K2601" t="s">
        <v>23</v>
      </c>
      <c r="L2601">
        <v>5</v>
      </c>
      <c r="M2601" t="s">
        <v>58</v>
      </c>
      <c r="N2601">
        <v>3</v>
      </c>
      <c r="O2601" t="s">
        <v>25</v>
      </c>
      <c r="P2601">
        <v>168</v>
      </c>
      <c r="T2601" s="3">
        <f t="shared" si="81"/>
        <v>4.9000000000000004</v>
      </c>
      <c r="U2601" s="3">
        <f>IF(AND(R2601&lt;&gt;"_U",N2601&lt;&gt;9999,N2601&lt;&gt;999,L2601&lt;&gt;"Median"),IFERROR(VLOOKUP(A2601,'LBA Total'!A:P,16,0),"."),".")</f>
        <v>3426</v>
      </c>
    </row>
    <row r="2602" spans="1:21" x14ac:dyDescent="0.3">
      <c r="A2602" s="1" t="str">
        <f t="shared" si="80"/>
        <v>2023|Manurewa Local Board Area|$70,001-$100,000</v>
      </c>
      <c r="B2602" t="s">
        <v>18</v>
      </c>
      <c r="C2602" t="s">
        <v>19</v>
      </c>
      <c r="D2602" t="s">
        <v>20</v>
      </c>
      <c r="E2602" t="s">
        <v>21</v>
      </c>
      <c r="F2602">
        <v>2023</v>
      </c>
      <c r="G2602">
        <v>2023</v>
      </c>
      <c r="H2602">
        <v>7619</v>
      </c>
      <c r="I2602" t="s">
        <v>116</v>
      </c>
      <c r="J2602">
        <v>99</v>
      </c>
      <c r="K2602" t="s">
        <v>23</v>
      </c>
      <c r="L2602">
        <v>5</v>
      </c>
      <c r="M2602" t="s">
        <v>58</v>
      </c>
      <c r="N2602">
        <v>7777</v>
      </c>
      <c r="O2602" t="s">
        <v>37</v>
      </c>
      <c r="P2602">
        <v>3426</v>
      </c>
      <c r="T2602" s="3">
        <f t="shared" si="81"/>
        <v>100</v>
      </c>
      <c r="U2602" s="3">
        <f>IF(AND(R2602&lt;&gt;"_U",N2602&lt;&gt;9999,N2602&lt;&gt;999,L2602&lt;&gt;"Median"),IFERROR(VLOOKUP(A2602,'LBA Total'!A:P,16,0),"."),".")</f>
        <v>3426</v>
      </c>
    </row>
    <row r="2603" spans="1:21" x14ac:dyDescent="0.3">
      <c r="A2603" s="1" t="str">
        <f t="shared" si="80"/>
        <v>2023|Manurewa Local Board Area|$70,001-$100,000</v>
      </c>
      <c r="B2603" t="s">
        <v>18</v>
      </c>
      <c r="C2603" t="s">
        <v>19</v>
      </c>
      <c r="D2603" t="s">
        <v>20</v>
      </c>
      <c r="E2603" t="s">
        <v>21</v>
      </c>
      <c r="F2603">
        <v>2023</v>
      </c>
      <c r="G2603">
        <v>2023</v>
      </c>
      <c r="H2603">
        <v>7619</v>
      </c>
      <c r="I2603" t="s">
        <v>116</v>
      </c>
      <c r="J2603">
        <v>99</v>
      </c>
      <c r="K2603" t="s">
        <v>23</v>
      </c>
      <c r="L2603">
        <v>5</v>
      </c>
      <c r="M2603" t="s">
        <v>58</v>
      </c>
      <c r="N2603">
        <v>2</v>
      </c>
      <c r="O2603" t="s">
        <v>28</v>
      </c>
      <c r="P2603">
        <v>1995</v>
      </c>
      <c r="T2603" s="3">
        <f t="shared" si="81"/>
        <v>58.23</v>
      </c>
      <c r="U2603" s="3">
        <f>IF(AND(R2603&lt;&gt;"_U",N2603&lt;&gt;9999,N2603&lt;&gt;999,L2603&lt;&gt;"Median"),IFERROR(VLOOKUP(A2603,'LBA Total'!A:P,16,0),"."),".")</f>
        <v>3426</v>
      </c>
    </row>
    <row r="2604" spans="1:21" x14ac:dyDescent="0.3">
      <c r="A2604" s="1" t="str">
        <f t="shared" si="80"/>
        <v>2023|Manurewa Local Board Area|$70,001-$100,000</v>
      </c>
      <c r="B2604" t="s">
        <v>18</v>
      </c>
      <c r="C2604" t="s">
        <v>19</v>
      </c>
      <c r="D2604" t="s">
        <v>20</v>
      </c>
      <c r="E2604" t="s">
        <v>21</v>
      </c>
      <c r="F2604">
        <v>2023</v>
      </c>
      <c r="G2604">
        <v>2023</v>
      </c>
      <c r="H2604">
        <v>7619</v>
      </c>
      <c r="I2604" t="s">
        <v>116</v>
      </c>
      <c r="J2604">
        <v>99</v>
      </c>
      <c r="K2604" t="s">
        <v>23</v>
      </c>
      <c r="L2604">
        <v>5</v>
      </c>
      <c r="M2604" t="s">
        <v>58</v>
      </c>
      <c r="N2604">
        <v>999</v>
      </c>
      <c r="O2604" t="s">
        <v>42</v>
      </c>
      <c r="P2604">
        <v>0</v>
      </c>
      <c r="T2604" s="3" t="str">
        <f t="shared" si="81"/>
        <v>.</v>
      </c>
      <c r="U2604" s="3" t="str">
        <f>IF(AND(R2604&lt;&gt;"_U",N2604&lt;&gt;9999,N2604&lt;&gt;999,L2604&lt;&gt;"Median"),IFERROR(VLOOKUP(A2604,'LBA Total'!A:P,16,0),"."),".")</f>
        <v>.</v>
      </c>
    </row>
    <row r="2605" spans="1:21" x14ac:dyDescent="0.3">
      <c r="A2605" s="1" t="str">
        <f t="shared" si="80"/>
        <v>2023|Manurewa Local Board Area|$70,001-$100,000</v>
      </c>
      <c r="B2605" t="s">
        <v>18</v>
      </c>
      <c r="C2605" t="s">
        <v>19</v>
      </c>
      <c r="D2605" t="s">
        <v>20</v>
      </c>
      <c r="E2605" t="s">
        <v>21</v>
      </c>
      <c r="F2605">
        <v>2023</v>
      </c>
      <c r="G2605">
        <v>2023</v>
      </c>
      <c r="H2605">
        <v>7619</v>
      </c>
      <c r="I2605" t="s">
        <v>116</v>
      </c>
      <c r="J2605">
        <v>99</v>
      </c>
      <c r="K2605" t="s">
        <v>23</v>
      </c>
      <c r="L2605">
        <v>5</v>
      </c>
      <c r="M2605" t="s">
        <v>58</v>
      </c>
      <c r="N2605">
        <v>1</v>
      </c>
      <c r="O2605" t="s">
        <v>33</v>
      </c>
      <c r="P2605">
        <v>1260</v>
      </c>
      <c r="T2605" s="3">
        <f t="shared" si="81"/>
        <v>36.78</v>
      </c>
      <c r="U2605" s="3">
        <f>IF(AND(R2605&lt;&gt;"_U",N2605&lt;&gt;9999,N2605&lt;&gt;999,L2605&lt;&gt;"Median"),IFERROR(VLOOKUP(A2605,'LBA Total'!A:P,16,0),"."),".")</f>
        <v>3426</v>
      </c>
    </row>
    <row r="2606" spans="1:21" x14ac:dyDescent="0.3">
      <c r="A2606" s="1" t="str">
        <f t="shared" si="80"/>
        <v>2023|Manurewa Local Board Area|$100,001-$150,000</v>
      </c>
      <c r="B2606" t="s">
        <v>18</v>
      </c>
      <c r="C2606" t="s">
        <v>19</v>
      </c>
      <c r="D2606" t="s">
        <v>20</v>
      </c>
      <c r="E2606" t="s">
        <v>21</v>
      </c>
      <c r="F2606">
        <v>2023</v>
      </c>
      <c r="G2606">
        <v>2023</v>
      </c>
      <c r="H2606">
        <v>7619</v>
      </c>
      <c r="I2606" t="s">
        <v>116</v>
      </c>
      <c r="J2606">
        <v>99</v>
      </c>
      <c r="K2606" t="s">
        <v>23</v>
      </c>
      <c r="L2606">
        <v>6</v>
      </c>
      <c r="M2606" t="s">
        <v>59</v>
      </c>
      <c r="N2606">
        <v>999</v>
      </c>
      <c r="O2606" t="s">
        <v>42</v>
      </c>
      <c r="P2606">
        <v>0</v>
      </c>
      <c r="T2606" s="3" t="str">
        <f t="shared" si="81"/>
        <v>.</v>
      </c>
      <c r="U2606" s="3" t="str">
        <f>IF(AND(R2606&lt;&gt;"_U",N2606&lt;&gt;9999,N2606&lt;&gt;999,L2606&lt;&gt;"Median"),IFERROR(VLOOKUP(A2606,'LBA Total'!A:P,16,0),"."),".")</f>
        <v>.</v>
      </c>
    </row>
    <row r="2607" spans="1:21" x14ac:dyDescent="0.3">
      <c r="A2607" s="1" t="str">
        <f t="shared" si="80"/>
        <v>2023|Manurewa Local Board Area|$100,001-$150,000</v>
      </c>
      <c r="B2607" t="s">
        <v>18</v>
      </c>
      <c r="C2607" t="s">
        <v>19</v>
      </c>
      <c r="D2607" t="s">
        <v>20</v>
      </c>
      <c r="E2607" t="s">
        <v>21</v>
      </c>
      <c r="F2607">
        <v>2023</v>
      </c>
      <c r="G2607">
        <v>2023</v>
      </c>
      <c r="H2607">
        <v>7619</v>
      </c>
      <c r="I2607" t="s">
        <v>116</v>
      </c>
      <c r="J2607">
        <v>99</v>
      </c>
      <c r="K2607" t="s">
        <v>23</v>
      </c>
      <c r="L2607">
        <v>6</v>
      </c>
      <c r="M2607" t="s">
        <v>59</v>
      </c>
      <c r="N2607">
        <v>3</v>
      </c>
      <c r="O2607" t="s">
        <v>25</v>
      </c>
      <c r="P2607">
        <v>273</v>
      </c>
      <c r="T2607" s="3">
        <f t="shared" si="81"/>
        <v>5</v>
      </c>
      <c r="U2607" s="3">
        <f>IF(AND(R2607&lt;&gt;"_U",N2607&lt;&gt;9999,N2607&lt;&gt;999,L2607&lt;&gt;"Median"),IFERROR(VLOOKUP(A2607,'LBA Total'!A:P,16,0),"."),".")</f>
        <v>5457</v>
      </c>
    </row>
    <row r="2608" spans="1:21" x14ac:dyDescent="0.3">
      <c r="A2608" s="1" t="str">
        <f t="shared" si="80"/>
        <v>2023|Manurewa Local Board Area|$100,001-$150,000</v>
      </c>
      <c r="B2608" t="s">
        <v>18</v>
      </c>
      <c r="C2608" t="s">
        <v>19</v>
      </c>
      <c r="D2608" t="s">
        <v>20</v>
      </c>
      <c r="E2608" t="s">
        <v>21</v>
      </c>
      <c r="F2608">
        <v>2023</v>
      </c>
      <c r="G2608">
        <v>2023</v>
      </c>
      <c r="H2608">
        <v>7619</v>
      </c>
      <c r="I2608" t="s">
        <v>116</v>
      </c>
      <c r="J2608">
        <v>99</v>
      </c>
      <c r="K2608" t="s">
        <v>23</v>
      </c>
      <c r="L2608">
        <v>6</v>
      </c>
      <c r="M2608" t="s">
        <v>59</v>
      </c>
      <c r="N2608">
        <v>2</v>
      </c>
      <c r="O2608" t="s">
        <v>28</v>
      </c>
      <c r="P2608">
        <v>2559</v>
      </c>
      <c r="T2608" s="3">
        <f t="shared" si="81"/>
        <v>46.89</v>
      </c>
      <c r="U2608" s="3">
        <f>IF(AND(R2608&lt;&gt;"_U",N2608&lt;&gt;9999,N2608&lt;&gt;999,L2608&lt;&gt;"Median"),IFERROR(VLOOKUP(A2608,'LBA Total'!A:P,16,0),"."),".")</f>
        <v>5457</v>
      </c>
    </row>
    <row r="2609" spans="1:21" x14ac:dyDescent="0.3">
      <c r="A2609" s="1" t="str">
        <f t="shared" si="80"/>
        <v>2023|Manurewa Local Board Area|$100,001-$150,000</v>
      </c>
      <c r="B2609" t="s">
        <v>18</v>
      </c>
      <c r="C2609" t="s">
        <v>19</v>
      </c>
      <c r="D2609" t="s">
        <v>20</v>
      </c>
      <c r="E2609" t="s">
        <v>21</v>
      </c>
      <c r="F2609">
        <v>2023</v>
      </c>
      <c r="G2609">
        <v>2023</v>
      </c>
      <c r="H2609">
        <v>7619</v>
      </c>
      <c r="I2609" t="s">
        <v>116</v>
      </c>
      <c r="J2609">
        <v>99</v>
      </c>
      <c r="K2609" t="s">
        <v>23</v>
      </c>
      <c r="L2609">
        <v>6</v>
      </c>
      <c r="M2609" t="s">
        <v>59</v>
      </c>
      <c r="N2609">
        <v>1</v>
      </c>
      <c r="O2609" t="s">
        <v>33</v>
      </c>
      <c r="P2609">
        <v>2631</v>
      </c>
      <c r="T2609" s="3">
        <f t="shared" si="81"/>
        <v>48.21</v>
      </c>
      <c r="U2609" s="3">
        <f>IF(AND(R2609&lt;&gt;"_U",N2609&lt;&gt;9999,N2609&lt;&gt;999,L2609&lt;&gt;"Median"),IFERROR(VLOOKUP(A2609,'LBA Total'!A:P,16,0),"."),".")</f>
        <v>5457</v>
      </c>
    </row>
    <row r="2610" spans="1:21" x14ac:dyDescent="0.3">
      <c r="A2610" s="1" t="str">
        <f t="shared" si="80"/>
        <v>2023|Manurewa Local Board Area|$100,001-$150,000</v>
      </c>
      <c r="B2610" t="s">
        <v>18</v>
      </c>
      <c r="C2610" t="s">
        <v>19</v>
      </c>
      <c r="D2610" t="s">
        <v>20</v>
      </c>
      <c r="E2610" t="s">
        <v>21</v>
      </c>
      <c r="F2610">
        <v>2023</v>
      </c>
      <c r="G2610">
        <v>2023</v>
      </c>
      <c r="H2610">
        <v>7619</v>
      </c>
      <c r="I2610" t="s">
        <v>116</v>
      </c>
      <c r="J2610">
        <v>99</v>
      </c>
      <c r="K2610" t="s">
        <v>23</v>
      </c>
      <c r="L2610">
        <v>6</v>
      </c>
      <c r="M2610" t="s">
        <v>59</v>
      </c>
      <c r="N2610">
        <v>9999</v>
      </c>
      <c r="O2610" t="s">
        <v>40</v>
      </c>
      <c r="P2610">
        <v>5457</v>
      </c>
      <c r="T2610" s="3" t="str">
        <f t="shared" si="81"/>
        <v>.</v>
      </c>
      <c r="U2610" s="3" t="str">
        <f>IF(AND(R2610&lt;&gt;"_U",N2610&lt;&gt;9999,N2610&lt;&gt;999,L2610&lt;&gt;"Median"),IFERROR(VLOOKUP(A2610,'LBA Total'!A:P,16,0),"."),".")</f>
        <v>.</v>
      </c>
    </row>
    <row r="2611" spans="1:21" x14ac:dyDescent="0.3">
      <c r="A2611" s="1" t="str">
        <f t="shared" si="80"/>
        <v>2023|Manurewa Local Board Area|$100,001-$150,000</v>
      </c>
      <c r="B2611" t="s">
        <v>18</v>
      </c>
      <c r="C2611" t="s">
        <v>19</v>
      </c>
      <c r="D2611" t="s">
        <v>20</v>
      </c>
      <c r="E2611" t="s">
        <v>21</v>
      </c>
      <c r="F2611">
        <v>2023</v>
      </c>
      <c r="G2611">
        <v>2023</v>
      </c>
      <c r="H2611">
        <v>7619</v>
      </c>
      <c r="I2611" t="s">
        <v>116</v>
      </c>
      <c r="J2611">
        <v>99</v>
      </c>
      <c r="K2611" t="s">
        <v>23</v>
      </c>
      <c r="L2611">
        <v>6</v>
      </c>
      <c r="M2611" t="s">
        <v>59</v>
      </c>
      <c r="N2611">
        <v>7777</v>
      </c>
      <c r="O2611" t="s">
        <v>37</v>
      </c>
      <c r="P2611">
        <v>5457</v>
      </c>
      <c r="T2611" s="3">
        <f t="shared" si="81"/>
        <v>100</v>
      </c>
      <c r="U2611" s="3">
        <f>IF(AND(R2611&lt;&gt;"_U",N2611&lt;&gt;9999,N2611&lt;&gt;999,L2611&lt;&gt;"Median"),IFERROR(VLOOKUP(A2611,'LBA Total'!A:P,16,0),"."),".")</f>
        <v>5457</v>
      </c>
    </row>
    <row r="2612" spans="1:21" x14ac:dyDescent="0.3">
      <c r="A2612" s="1" t="str">
        <f t="shared" si="80"/>
        <v>2023|Manurewa Local Board Area|$150,001-$200,000</v>
      </c>
      <c r="B2612" t="s">
        <v>18</v>
      </c>
      <c r="C2612" t="s">
        <v>19</v>
      </c>
      <c r="D2612" t="s">
        <v>20</v>
      </c>
      <c r="E2612" t="s">
        <v>21</v>
      </c>
      <c r="F2612">
        <v>2023</v>
      </c>
      <c r="G2612">
        <v>2023</v>
      </c>
      <c r="H2612">
        <v>7619</v>
      </c>
      <c r="I2612" t="s">
        <v>116</v>
      </c>
      <c r="J2612">
        <v>99</v>
      </c>
      <c r="K2612" t="s">
        <v>23</v>
      </c>
      <c r="L2612">
        <v>7</v>
      </c>
      <c r="M2612" t="s">
        <v>43</v>
      </c>
      <c r="N2612">
        <v>7777</v>
      </c>
      <c r="O2612" t="s">
        <v>37</v>
      </c>
      <c r="P2612">
        <v>3735</v>
      </c>
      <c r="T2612" s="3">
        <f t="shared" si="81"/>
        <v>100</v>
      </c>
      <c r="U2612" s="3">
        <f>IF(AND(R2612&lt;&gt;"_U",N2612&lt;&gt;9999,N2612&lt;&gt;999,L2612&lt;&gt;"Median"),IFERROR(VLOOKUP(A2612,'LBA Total'!A:P,16,0),"."),".")</f>
        <v>3735</v>
      </c>
    </row>
    <row r="2613" spans="1:21" x14ac:dyDescent="0.3">
      <c r="A2613" s="1" t="str">
        <f t="shared" si="80"/>
        <v>2023|Manurewa Local Board Area|$150,001-$200,000</v>
      </c>
      <c r="B2613" t="s">
        <v>18</v>
      </c>
      <c r="C2613" t="s">
        <v>19</v>
      </c>
      <c r="D2613" t="s">
        <v>20</v>
      </c>
      <c r="E2613" t="s">
        <v>21</v>
      </c>
      <c r="F2613">
        <v>2023</v>
      </c>
      <c r="G2613">
        <v>2023</v>
      </c>
      <c r="H2613">
        <v>7619</v>
      </c>
      <c r="I2613" t="s">
        <v>116</v>
      </c>
      <c r="J2613">
        <v>99</v>
      </c>
      <c r="K2613" t="s">
        <v>23</v>
      </c>
      <c r="L2613">
        <v>7</v>
      </c>
      <c r="M2613" t="s">
        <v>43</v>
      </c>
      <c r="N2613">
        <v>999</v>
      </c>
      <c r="O2613" t="s">
        <v>42</v>
      </c>
      <c r="P2613">
        <v>0</v>
      </c>
      <c r="T2613" s="3" t="str">
        <f t="shared" si="81"/>
        <v>.</v>
      </c>
      <c r="U2613" s="3" t="str">
        <f>IF(AND(R2613&lt;&gt;"_U",N2613&lt;&gt;9999,N2613&lt;&gt;999,L2613&lt;&gt;"Median"),IFERROR(VLOOKUP(A2613,'LBA Total'!A:P,16,0),"."),".")</f>
        <v>.</v>
      </c>
    </row>
    <row r="2614" spans="1:21" x14ac:dyDescent="0.3">
      <c r="A2614" s="1" t="str">
        <f t="shared" si="80"/>
        <v>2023|Manurewa Local Board Area|$150,001-$200,000</v>
      </c>
      <c r="B2614" t="s">
        <v>18</v>
      </c>
      <c r="C2614" t="s">
        <v>19</v>
      </c>
      <c r="D2614" t="s">
        <v>20</v>
      </c>
      <c r="E2614" t="s">
        <v>21</v>
      </c>
      <c r="F2614">
        <v>2023</v>
      </c>
      <c r="G2614">
        <v>2023</v>
      </c>
      <c r="H2614">
        <v>7619</v>
      </c>
      <c r="I2614" t="s">
        <v>116</v>
      </c>
      <c r="J2614">
        <v>99</v>
      </c>
      <c r="K2614" t="s">
        <v>23</v>
      </c>
      <c r="L2614">
        <v>7</v>
      </c>
      <c r="M2614" t="s">
        <v>43</v>
      </c>
      <c r="N2614">
        <v>3</v>
      </c>
      <c r="O2614" t="s">
        <v>25</v>
      </c>
      <c r="P2614">
        <v>222</v>
      </c>
      <c r="T2614" s="3">
        <f t="shared" si="81"/>
        <v>5.94</v>
      </c>
      <c r="U2614" s="3">
        <f>IF(AND(R2614&lt;&gt;"_U",N2614&lt;&gt;9999,N2614&lt;&gt;999,L2614&lt;&gt;"Median"),IFERROR(VLOOKUP(A2614,'LBA Total'!A:P,16,0),"."),".")</f>
        <v>3735</v>
      </c>
    </row>
    <row r="2615" spans="1:21" x14ac:dyDescent="0.3">
      <c r="A2615" s="1" t="str">
        <f t="shared" si="80"/>
        <v>2023|Manurewa Local Board Area|$150,001-$200,000</v>
      </c>
      <c r="B2615" t="s">
        <v>18</v>
      </c>
      <c r="C2615" t="s">
        <v>19</v>
      </c>
      <c r="D2615" t="s">
        <v>20</v>
      </c>
      <c r="E2615" t="s">
        <v>21</v>
      </c>
      <c r="F2615">
        <v>2023</v>
      </c>
      <c r="G2615">
        <v>2023</v>
      </c>
      <c r="H2615">
        <v>7619</v>
      </c>
      <c r="I2615" t="s">
        <v>116</v>
      </c>
      <c r="J2615">
        <v>99</v>
      </c>
      <c r="K2615" t="s">
        <v>23</v>
      </c>
      <c r="L2615">
        <v>7</v>
      </c>
      <c r="M2615" t="s">
        <v>43</v>
      </c>
      <c r="N2615">
        <v>2</v>
      </c>
      <c r="O2615" t="s">
        <v>28</v>
      </c>
      <c r="P2615">
        <v>1329</v>
      </c>
      <c r="T2615" s="3">
        <f t="shared" si="81"/>
        <v>35.58</v>
      </c>
      <c r="U2615" s="3">
        <f>IF(AND(R2615&lt;&gt;"_U",N2615&lt;&gt;9999,N2615&lt;&gt;999,L2615&lt;&gt;"Median"),IFERROR(VLOOKUP(A2615,'LBA Total'!A:P,16,0),"."),".")</f>
        <v>3735</v>
      </c>
    </row>
    <row r="2616" spans="1:21" x14ac:dyDescent="0.3">
      <c r="A2616" s="1" t="str">
        <f t="shared" si="80"/>
        <v>2023|Manurewa Local Board Area|$150,001-$200,000</v>
      </c>
      <c r="B2616" t="s">
        <v>18</v>
      </c>
      <c r="C2616" t="s">
        <v>19</v>
      </c>
      <c r="D2616" t="s">
        <v>20</v>
      </c>
      <c r="E2616" t="s">
        <v>21</v>
      </c>
      <c r="F2616">
        <v>2023</v>
      </c>
      <c r="G2616">
        <v>2023</v>
      </c>
      <c r="H2616">
        <v>7619</v>
      </c>
      <c r="I2616" t="s">
        <v>116</v>
      </c>
      <c r="J2616">
        <v>99</v>
      </c>
      <c r="K2616" t="s">
        <v>23</v>
      </c>
      <c r="L2616">
        <v>7</v>
      </c>
      <c r="M2616" t="s">
        <v>43</v>
      </c>
      <c r="N2616">
        <v>1</v>
      </c>
      <c r="O2616" t="s">
        <v>33</v>
      </c>
      <c r="P2616">
        <v>2184</v>
      </c>
      <c r="T2616" s="3">
        <f t="shared" si="81"/>
        <v>58.47</v>
      </c>
      <c r="U2616" s="3">
        <f>IF(AND(R2616&lt;&gt;"_U",N2616&lt;&gt;9999,N2616&lt;&gt;999,L2616&lt;&gt;"Median"),IFERROR(VLOOKUP(A2616,'LBA Total'!A:P,16,0),"."),".")</f>
        <v>3735</v>
      </c>
    </row>
    <row r="2617" spans="1:21" x14ac:dyDescent="0.3">
      <c r="A2617" s="1" t="str">
        <f t="shared" si="80"/>
        <v>2023|Manurewa Local Board Area|$150,001-$200,000</v>
      </c>
      <c r="B2617" t="s">
        <v>18</v>
      </c>
      <c r="C2617" t="s">
        <v>19</v>
      </c>
      <c r="D2617" t="s">
        <v>20</v>
      </c>
      <c r="E2617" t="s">
        <v>21</v>
      </c>
      <c r="F2617">
        <v>2023</v>
      </c>
      <c r="G2617">
        <v>2023</v>
      </c>
      <c r="H2617">
        <v>7619</v>
      </c>
      <c r="I2617" t="s">
        <v>116</v>
      </c>
      <c r="J2617">
        <v>99</v>
      </c>
      <c r="K2617" t="s">
        <v>23</v>
      </c>
      <c r="L2617">
        <v>7</v>
      </c>
      <c r="M2617" t="s">
        <v>43</v>
      </c>
      <c r="N2617">
        <v>9999</v>
      </c>
      <c r="O2617" t="s">
        <v>40</v>
      </c>
      <c r="P2617">
        <v>3735</v>
      </c>
      <c r="T2617" s="3" t="str">
        <f t="shared" si="81"/>
        <v>.</v>
      </c>
      <c r="U2617" s="3" t="str">
        <f>IF(AND(R2617&lt;&gt;"_U",N2617&lt;&gt;9999,N2617&lt;&gt;999,L2617&lt;&gt;"Median"),IFERROR(VLOOKUP(A2617,'LBA Total'!A:P,16,0),"."),".")</f>
        <v>.</v>
      </c>
    </row>
    <row r="2618" spans="1:21" x14ac:dyDescent="0.3">
      <c r="A2618" s="1" t="str">
        <f t="shared" si="80"/>
        <v>2023|Manurewa Local Board Area|$200,001 or more</v>
      </c>
      <c r="B2618" t="s">
        <v>18</v>
      </c>
      <c r="C2618" t="s">
        <v>19</v>
      </c>
      <c r="D2618" t="s">
        <v>20</v>
      </c>
      <c r="E2618" t="s">
        <v>21</v>
      </c>
      <c r="F2618">
        <v>2023</v>
      </c>
      <c r="G2618">
        <v>2023</v>
      </c>
      <c r="H2618">
        <v>7619</v>
      </c>
      <c r="I2618" t="s">
        <v>116</v>
      </c>
      <c r="J2618">
        <v>99</v>
      </c>
      <c r="K2618" t="s">
        <v>23</v>
      </c>
      <c r="L2618">
        <v>8</v>
      </c>
      <c r="M2618" t="s">
        <v>27</v>
      </c>
      <c r="N2618">
        <v>2</v>
      </c>
      <c r="O2618" t="s">
        <v>28</v>
      </c>
      <c r="P2618">
        <v>1203</v>
      </c>
      <c r="T2618" s="3">
        <f t="shared" si="81"/>
        <v>32.08</v>
      </c>
      <c r="U2618" s="3">
        <f>IF(AND(R2618&lt;&gt;"_U",N2618&lt;&gt;9999,N2618&lt;&gt;999,L2618&lt;&gt;"Median"),IFERROR(VLOOKUP(A2618,'LBA Total'!A:P,16,0),"."),".")</f>
        <v>3750</v>
      </c>
    </row>
    <row r="2619" spans="1:21" x14ac:dyDescent="0.3">
      <c r="A2619" s="1" t="str">
        <f t="shared" si="80"/>
        <v>2023|Manurewa Local Board Area|$200,001 or more</v>
      </c>
      <c r="B2619" t="s">
        <v>18</v>
      </c>
      <c r="C2619" t="s">
        <v>19</v>
      </c>
      <c r="D2619" t="s">
        <v>20</v>
      </c>
      <c r="E2619" t="s">
        <v>21</v>
      </c>
      <c r="F2619">
        <v>2023</v>
      </c>
      <c r="G2619">
        <v>2023</v>
      </c>
      <c r="H2619">
        <v>7619</v>
      </c>
      <c r="I2619" t="s">
        <v>116</v>
      </c>
      <c r="J2619">
        <v>99</v>
      </c>
      <c r="K2619" t="s">
        <v>23</v>
      </c>
      <c r="L2619">
        <v>8</v>
      </c>
      <c r="M2619" t="s">
        <v>27</v>
      </c>
      <c r="N2619">
        <v>9999</v>
      </c>
      <c r="O2619" t="s">
        <v>40</v>
      </c>
      <c r="P2619">
        <v>3750</v>
      </c>
      <c r="T2619" s="3" t="str">
        <f t="shared" si="81"/>
        <v>.</v>
      </c>
      <c r="U2619" s="3" t="str">
        <f>IF(AND(R2619&lt;&gt;"_U",N2619&lt;&gt;9999,N2619&lt;&gt;999,L2619&lt;&gt;"Median"),IFERROR(VLOOKUP(A2619,'LBA Total'!A:P,16,0),"."),".")</f>
        <v>.</v>
      </c>
    </row>
    <row r="2620" spans="1:21" x14ac:dyDescent="0.3">
      <c r="A2620" s="1" t="str">
        <f t="shared" si="80"/>
        <v>2023|Manurewa Local Board Area|$200,001 or more</v>
      </c>
      <c r="B2620" t="s">
        <v>18</v>
      </c>
      <c r="C2620" t="s">
        <v>19</v>
      </c>
      <c r="D2620" t="s">
        <v>20</v>
      </c>
      <c r="E2620" t="s">
        <v>21</v>
      </c>
      <c r="F2620">
        <v>2023</v>
      </c>
      <c r="G2620">
        <v>2023</v>
      </c>
      <c r="H2620">
        <v>7619</v>
      </c>
      <c r="I2620" t="s">
        <v>116</v>
      </c>
      <c r="J2620">
        <v>99</v>
      </c>
      <c r="K2620" t="s">
        <v>23</v>
      </c>
      <c r="L2620">
        <v>8</v>
      </c>
      <c r="M2620" t="s">
        <v>27</v>
      </c>
      <c r="N2620">
        <v>1</v>
      </c>
      <c r="O2620" t="s">
        <v>33</v>
      </c>
      <c r="P2620">
        <v>2220</v>
      </c>
      <c r="T2620" s="3">
        <f t="shared" si="81"/>
        <v>59.2</v>
      </c>
      <c r="U2620" s="3">
        <f>IF(AND(R2620&lt;&gt;"_U",N2620&lt;&gt;9999,N2620&lt;&gt;999,L2620&lt;&gt;"Median"),IFERROR(VLOOKUP(A2620,'LBA Total'!A:P,16,0),"."),".")</f>
        <v>3750</v>
      </c>
    </row>
    <row r="2621" spans="1:21" x14ac:dyDescent="0.3">
      <c r="A2621" s="1" t="str">
        <f t="shared" si="80"/>
        <v>2023|Manurewa Local Board Area|$200,001 or more</v>
      </c>
      <c r="B2621" t="s">
        <v>18</v>
      </c>
      <c r="C2621" t="s">
        <v>19</v>
      </c>
      <c r="D2621" t="s">
        <v>20</v>
      </c>
      <c r="E2621" t="s">
        <v>21</v>
      </c>
      <c r="F2621">
        <v>2023</v>
      </c>
      <c r="G2621">
        <v>2023</v>
      </c>
      <c r="H2621">
        <v>7619</v>
      </c>
      <c r="I2621" t="s">
        <v>116</v>
      </c>
      <c r="J2621">
        <v>99</v>
      </c>
      <c r="K2621" t="s">
        <v>23</v>
      </c>
      <c r="L2621">
        <v>8</v>
      </c>
      <c r="M2621" t="s">
        <v>27</v>
      </c>
      <c r="N2621">
        <v>999</v>
      </c>
      <c r="O2621" t="s">
        <v>42</v>
      </c>
      <c r="P2621">
        <v>0</v>
      </c>
      <c r="T2621" s="3" t="str">
        <f t="shared" si="81"/>
        <v>.</v>
      </c>
      <c r="U2621" s="3" t="str">
        <f>IF(AND(R2621&lt;&gt;"_U",N2621&lt;&gt;9999,N2621&lt;&gt;999,L2621&lt;&gt;"Median"),IFERROR(VLOOKUP(A2621,'LBA Total'!A:P,16,0),"."),".")</f>
        <v>.</v>
      </c>
    </row>
    <row r="2622" spans="1:21" x14ac:dyDescent="0.3">
      <c r="A2622" s="1" t="str">
        <f t="shared" si="80"/>
        <v>2023|Manurewa Local Board Area|$200,001 or more</v>
      </c>
      <c r="B2622" t="s">
        <v>18</v>
      </c>
      <c r="C2622" t="s">
        <v>19</v>
      </c>
      <c r="D2622" t="s">
        <v>20</v>
      </c>
      <c r="E2622" t="s">
        <v>21</v>
      </c>
      <c r="F2622">
        <v>2023</v>
      </c>
      <c r="G2622">
        <v>2023</v>
      </c>
      <c r="H2622">
        <v>7619</v>
      </c>
      <c r="I2622" t="s">
        <v>116</v>
      </c>
      <c r="J2622">
        <v>99</v>
      </c>
      <c r="K2622" t="s">
        <v>23</v>
      </c>
      <c r="L2622">
        <v>8</v>
      </c>
      <c r="M2622" t="s">
        <v>27</v>
      </c>
      <c r="N2622">
        <v>7777</v>
      </c>
      <c r="O2622" t="s">
        <v>37</v>
      </c>
      <c r="P2622">
        <v>3750</v>
      </c>
      <c r="T2622" s="3">
        <f t="shared" si="81"/>
        <v>100</v>
      </c>
      <c r="U2622" s="3">
        <f>IF(AND(R2622&lt;&gt;"_U",N2622&lt;&gt;9999,N2622&lt;&gt;999,L2622&lt;&gt;"Median"),IFERROR(VLOOKUP(A2622,'LBA Total'!A:P,16,0),"."),".")</f>
        <v>3750</v>
      </c>
    </row>
    <row r="2623" spans="1:21" x14ac:dyDescent="0.3">
      <c r="A2623" s="1" t="str">
        <f t="shared" si="80"/>
        <v>2023|Manurewa Local Board Area|$200,001 or more</v>
      </c>
      <c r="B2623" t="s">
        <v>18</v>
      </c>
      <c r="C2623" t="s">
        <v>19</v>
      </c>
      <c r="D2623" t="s">
        <v>20</v>
      </c>
      <c r="E2623" t="s">
        <v>21</v>
      </c>
      <c r="F2623">
        <v>2023</v>
      </c>
      <c r="G2623">
        <v>2023</v>
      </c>
      <c r="H2623">
        <v>7619</v>
      </c>
      <c r="I2623" t="s">
        <v>116</v>
      </c>
      <c r="J2623">
        <v>99</v>
      </c>
      <c r="K2623" t="s">
        <v>23</v>
      </c>
      <c r="L2623">
        <v>8</v>
      </c>
      <c r="M2623" t="s">
        <v>27</v>
      </c>
      <c r="N2623">
        <v>3</v>
      </c>
      <c r="O2623" t="s">
        <v>25</v>
      </c>
      <c r="P2623">
        <v>327</v>
      </c>
      <c r="T2623" s="3">
        <f t="shared" si="81"/>
        <v>8.7200000000000006</v>
      </c>
      <c r="U2623" s="3">
        <f>IF(AND(R2623&lt;&gt;"_U",N2623&lt;&gt;9999,N2623&lt;&gt;999,L2623&lt;&gt;"Median"),IFERROR(VLOOKUP(A2623,'LBA Total'!A:P,16,0),"."),".")</f>
        <v>3750</v>
      </c>
    </row>
    <row r="2624" spans="1:21" x14ac:dyDescent="0.3">
      <c r="A2624" s="1" t="str">
        <f t="shared" si="80"/>
        <v>2023|Manurewa Local Board Area|Total stated - total household income</v>
      </c>
      <c r="B2624" t="s">
        <v>18</v>
      </c>
      <c r="C2624" t="s">
        <v>19</v>
      </c>
      <c r="D2624" t="s">
        <v>20</v>
      </c>
      <c r="E2624" t="s">
        <v>21</v>
      </c>
      <c r="F2624">
        <v>2023</v>
      </c>
      <c r="G2624">
        <v>2023</v>
      </c>
      <c r="H2624">
        <v>7619</v>
      </c>
      <c r="I2624" t="s">
        <v>116</v>
      </c>
      <c r="J2624">
        <v>99</v>
      </c>
      <c r="K2624" t="s">
        <v>23</v>
      </c>
      <c r="L2624">
        <v>77</v>
      </c>
      <c r="M2624" t="s">
        <v>32</v>
      </c>
      <c r="N2624">
        <v>999</v>
      </c>
      <c r="O2624" t="s">
        <v>42</v>
      </c>
      <c r="P2624">
        <v>12</v>
      </c>
      <c r="T2624" s="3" t="str">
        <f t="shared" si="81"/>
        <v>.</v>
      </c>
      <c r="U2624" s="3" t="str">
        <f>IF(AND(R2624&lt;&gt;"_U",N2624&lt;&gt;9999,N2624&lt;&gt;999,L2624&lt;&gt;"Median"),IFERROR(VLOOKUP(A2624,'LBA Total'!A:P,16,0),"."),".")</f>
        <v>.</v>
      </c>
    </row>
    <row r="2625" spans="1:21" x14ac:dyDescent="0.3">
      <c r="A2625" s="1" t="str">
        <f t="shared" si="80"/>
        <v>2023|Manurewa Local Board Area|Total stated - total household income</v>
      </c>
      <c r="B2625" t="s">
        <v>18</v>
      </c>
      <c r="C2625" t="s">
        <v>19</v>
      </c>
      <c r="D2625" t="s">
        <v>20</v>
      </c>
      <c r="E2625" t="s">
        <v>21</v>
      </c>
      <c r="F2625">
        <v>2023</v>
      </c>
      <c r="G2625">
        <v>2023</v>
      </c>
      <c r="H2625">
        <v>7619</v>
      </c>
      <c r="I2625" t="s">
        <v>116</v>
      </c>
      <c r="J2625">
        <v>99</v>
      </c>
      <c r="K2625" t="s">
        <v>23</v>
      </c>
      <c r="L2625">
        <v>77</v>
      </c>
      <c r="M2625" t="s">
        <v>32</v>
      </c>
      <c r="N2625">
        <v>9999</v>
      </c>
      <c r="O2625" t="s">
        <v>40</v>
      </c>
      <c r="P2625">
        <v>24813</v>
      </c>
      <c r="T2625" s="3" t="str">
        <f t="shared" si="81"/>
        <v>.</v>
      </c>
      <c r="U2625" s="3" t="str">
        <f>IF(AND(R2625&lt;&gt;"_U",N2625&lt;&gt;9999,N2625&lt;&gt;999,L2625&lt;&gt;"Median"),IFERROR(VLOOKUP(A2625,'LBA Total'!A:P,16,0),"."),".")</f>
        <v>.</v>
      </c>
    </row>
    <row r="2626" spans="1:21" x14ac:dyDescent="0.3">
      <c r="A2626" s="1" t="str">
        <f t="shared" si="80"/>
        <v>2023|Manurewa Local Board Area|Total stated - total household income</v>
      </c>
      <c r="B2626" t="s">
        <v>18</v>
      </c>
      <c r="C2626" t="s">
        <v>19</v>
      </c>
      <c r="D2626" t="s">
        <v>20</v>
      </c>
      <c r="E2626" t="s">
        <v>21</v>
      </c>
      <c r="F2626">
        <v>2023</v>
      </c>
      <c r="G2626">
        <v>2023</v>
      </c>
      <c r="H2626">
        <v>7619</v>
      </c>
      <c r="I2626" t="s">
        <v>116</v>
      </c>
      <c r="J2626">
        <v>99</v>
      </c>
      <c r="K2626" t="s">
        <v>23</v>
      </c>
      <c r="L2626">
        <v>77</v>
      </c>
      <c r="M2626" t="s">
        <v>32</v>
      </c>
      <c r="N2626">
        <v>3</v>
      </c>
      <c r="O2626" t="s">
        <v>25</v>
      </c>
      <c r="P2626">
        <v>1341</v>
      </c>
      <c r="T2626" s="3">
        <f t="shared" si="81"/>
        <v>5.41</v>
      </c>
      <c r="U2626" s="3">
        <f>IF(AND(R2626&lt;&gt;"_U",N2626&lt;&gt;9999,N2626&lt;&gt;999,L2626&lt;&gt;"Median"),IFERROR(VLOOKUP(A2626,'LBA Total'!A:P,16,0),"."),".")</f>
        <v>24801</v>
      </c>
    </row>
    <row r="2627" spans="1:21" x14ac:dyDescent="0.3">
      <c r="A2627" s="1" t="str">
        <f t="shared" ref="A2627:A2690" si="82">G2627&amp;"|"&amp;I2627&amp;"|"&amp;M2627</f>
        <v>2023|Manurewa Local Board Area|Total stated - total household income</v>
      </c>
      <c r="B2627" t="s">
        <v>18</v>
      </c>
      <c r="C2627" t="s">
        <v>19</v>
      </c>
      <c r="D2627" t="s">
        <v>20</v>
      </c>
      <c r="E2627" t="s">
        <v>21</v>
      </c>
      <c r="F2627">
        <v>2023</v>
      </c>
      <c r="G2627">
        <v>2023</v>
      </c>
      <c r="H2627">
        <v>7619</v>
      </c>
      <c r="I2627" t="s">
        <v>116</v>
      </c>
      <c r="J2627">
        <v>99</v>
      </c>
      <c r="K2627" t="s">
        <v>23</v>
      </c>
      <c r="L2627">
        <v>77</v>
      </c>
      <c r="M2627" t="s">
        <v>32</v>
      </c>
      <c r="N2627">
        <v>7777</v>
      </c>
      <c r="O2627" t="s">
        <v>37</v>
      </c>
      <c r="P2627">
        <v>24801</v>
      </c>
      <c r="T2627" s="3">
        <f t="shared" ref="T2627:T2690" si="83">IF(AND(R2627&lt;&gt;"_U",R2627&lt;&gt;"c",N2627&lt;&gt;999,N2627&lt;&gt;9999,L2627&lt;&gt;"Median"),IFERROR((ROUND(P2627/U2627*100,2)),"."),".")</f>
        <v>100</v>
      </c>
      <c r="U2627" s="3">
        <f>IF(AND(R2627&lt;&gt;"_U",N2627&lt;&gt;9999,N2627&lt;&gt;999,L2627&lt;&gt;"Median"),IFERROR(VLOOKUP(A2627,'LBA Total'!A:P,16,0),"."),".")</f>
        <v>24801</v>
      </c>
    </row>
    <row r="2628" spans="1:21" x14ac:dyDescent="0.3">
      <c r="A2628" s="1" t="str">
        <f t="shared" si="82"/>
        <v>2023|Manurewa Local Board Area|Total stated - total household income</v>
      </c>
      <c r="B2628" t="s">
        <v>18</v>
      </c>
      <c r="C2628" t="s">
        <v>19</v>
      </c>
      <c r="D2628" t="s">
        <v>20</v>
      </c>
      <c r="E2628" t="s">
        <v>21</v>
      </c>
      <c r="F2628">
        <v>2023</v>
      </c>
      <c r="G2628">
        <v>2023</v>
      </c>
      <c r="H2628">
        <v>7619</v>
      </c>
      <c r="I2628" t="s">
        <v>116</v>
      </c>
      <c r="J2628">
        <v>99</v>
      </c>
      <c r="K2628" t="s">
        <v>23</v>
      </c>
      <c r="L2628">
        <v>77</v>
      </c>
      <c r="M2628" t="s">
        <v>32</v>
      </c>
      <c r="N2628">
        <v>2</v>
      </c>
      <c r="O2628" t="s">
        <v>28</v>
      </c>
      <c r="P2628">
        <v>12597</v>
      </c>
      <c r="T2628" s="3">
        <f t="shared" si="83"/>
        <v>50.79</v>
      </c>
      <c r="U2628" s="3">
        <f>IF(AND(R2628&lt;&gt;"_U",N2628&lt;&gt;9999,N2628&lt;&gt;999,L2628&lt;&gt;"Median"),IFERROR(VLOOKUP(A2628,'LBA Total'!A:P,16,0),"."),".")</f>
        <v>24801</v>
      </c>
    </row>
    <row r="2629" spans="1:21" x14ac:dyDescent="0.3">
      <c r="A2629" s="1" t="str">
        <f t="shared" si="82"/>
        <v>2023|Manurewa Local Board Area|Total stated - total household income</v>
      </c>
      <c r="B2629" t="s">
        <v>18</v>
      </c>
      <c r="C2629" t="s">
        <v>19</v>
      </c>
      <c r="D2629" t="s">
        <v>20</v>
      </c>
      <c r="E2629" t="s">
        <v>21</v>
      </c>
      <c r="F2629">
        <v>2023</v>
      </c>
      <c r="G2629">
        <v>2023</v>
      </c>
      <c r="H2629">
        <v>7619</v>
      </c>
      <c r="I2629" t="s">
        <v>116</v>
      </c>
      <c r="J2629">
        <v>99</v>
      </c>
      <c r="K2629" t="s">
        <v>23</v>
      </c>
      <c r="L2629">
        <v>77</v>
      </c>
      <c r="M2629" t="s">
        <v>32</v>
      </c>
      <c r="N2629">
        <v>1</v>
      </c>
      <c r="O2629" t="s">
        <v>33</v>
      </c>
      <c r="P2629">
        <v>10863</v>
      </c>
      <c r="T2629" s="3">
        <f t="shared" si="83"/>
        <v>43.8</v>
      </c>
      <c r="U2629" s="3">
        <f>IF(AND(R2629&lt;&gt;"_U",N2629&lt;&gt;9999,N2629&lt;&gt;999,L2629&lt;&gt;"Median"),IFERROR(VLOOKUP(A2629,'LBA Total'!A:P,16,0),"."),".")</f>
        <v>24801</v>
      </c>
    </row>
    <row r="2630" spans="1:21" x14ac:dyDescent="0.3">
      <c r="A2630" s="1" t="str">
        <f t="shared" si="82"/>
        <v>2023|Manurewa Local Board Area|Total - total household income</v>
      </c>
      <c r="B2630" t="s">
        <v>18</v>
      </c>
      <c r="C2630" t="s">
        <v>19</v>
      </c>
      <c r="D2630" t="s">
        <v>20</v>
      </c>
      <c r="E2630" t="s">
        <v>21</v>
      </c>
      <c r="F2630">
        <v>2023</v>
      </c>
      <c r="G2630">
        <v>2023</v>
      </c>
      <c r="H2630">
        <v>7619</v>
      </c>
      <c r="I2630" t="s">
        <v>116</v>
      </c>
      <c r="J2630">
        <v>99</v>
      </c>
      <c r="K2630" t="s">
        <v>23</v>
      </c>
      <c r="L2630">
        <v>99</v>
      </c>
      <c r="M2630" t="s">
        <v>48</v>
      </c>
      <c r="N2630">
        <v>1</v>
      </c>
      <c r="O2630" t="s">
        <v>33</v>
      </c>
      <c r="P2630">
        <v>11172</v>
      </c>
      <c r="T2630" s="3">
        <f t="shared" si="83"/>
        <v>43.3</v>
      </c>
      <c r="U2630" s="3">
        <f>IF(AND(R2630&lt;&gt;"_U",N2630&lt;&gt;9999,N2630&lt;&gt;999,L2630&lt;&gt;"Median"),IFERROR(VLOOKUP(A2630,'LBA Total'!A:P,16,0),"."),".")</f>
        <v>25800</v>
      </c>
    </row>
    <row r="2631" spans="1:21" x14ac:dyDescent="0.3">
      <c r="A2631" s="1" t="str">
        <f t="shared" si="82"/>
        <v>2023|Manurewa Local Board Area|Total - total household income</v>
      </c>
      <c r="B2631" t="s">
        <v>18</v>
      </c>
      <c r="C2631" t="s">
        <v>19</v>
      </c>
      <c r="D2631" t="s">
        <v>20</v>
      </c>
      <c r="E2631" t="s">
        <v>21</v>
      </c>
      <c r="F2631">
        <v>2023</v>
      </c>
      <c r="G2631">
        <v>2023</v>
      </c>
      <c r="H2631">
        <v>7619</v>
      </c>
      <c r="I2631" t="s">
        <v>116</v>
      </c>
      <c r="J2631">
        <v>99</v>
      </c>
      <c r="K2631" t="s">
        <v>23</v>
      </c>
      <c r="L2631">
        <v>99</v>
      </c>
      <c r="M2631" t="s">
        <v>48</v>
      </c>
      <c r="N2631">
        <v>2</v>
      </c>
      <c r="O2631" t="s">
        <v>28</v>
      </c>
      <c r="P2631">
        <v>13248</v>
      </c>
      <c r="T2631" s="3">
        <f t="shared" si="83"/>
        <v>51.35</v>
      </c>
      <c r="U2631" s="3">
        <f>IF(AND(R2631&lt;&gt;"_U",N2631&lt;&gt;9999,N2631&lt;&gt;999,L2631&lt;&gt;"Median"),IFERROR(VLOOKUP(A2631,'LBA Total'!A:P,16,0),"."),".")</f>
        <v>25800</v>
      </c>
    </row>
    <row r="2632" spans="1:21" x14ac:dyDescent="0.3">
      <c r="A2632" s="1" t="str">
        <f t="shared" si="82"/>
        <v>2023|Manurewa Local Board Area|Total - total household income</v>
      </c>
      <c r="B2632" t="s">
        <v>18</v>
      </c>
      <c r="C2632" t="s">
        <v>19</v>
      </c>
      <c r="D2632" t="s">
        <v>20</v>
      </c>
      <c r="E2632" t="s">
        <v>21</v>
      </c>
      <c r="F2632">
        <v>2023</v>
      </c>
      <c r="G2632">
        <v>2023</v>
      </c>
      <c r="H2632">
        <v>7619</v>
      </c>
      <c r="I2632" t="s">
        <v>116</v>
      </c>
      <c r="J2632">
        <v>99</v>
      </c>
      <c r="K2632" t="s">
        <v>23</v>
      </c>
      <c r="L2632">
        <v>99</v>
      </c>
      <c r="M2632" t="s">
        <v>48</v>
      </c>
      <c r="N2632">
        <v>9999</v>
      </c>
      <c r="O2632" t="s">
        <v>40</v>
      </c>
      <c r="P2632">
        <v>25818</v>
      </c>
      <c r="T2632" s="3" t="str">
        <f t="shared" si="83"/>
        <v>.</v>
      </c>
      <c r="U2632" s="3" t="str">
        <f>IF(AND(R2632&lt;&gt;"_U",N2632&lt;&gt;9999,N2632&lt;&gt;999,L2632&lt;&gt;"Median"),IFERROR(VLOOKUP(A2632,'LBA Total'!A:P,16,0),"."),".")</f>
        <v>.</v>
      </c>
    </row>
    <row r="2633" spans="1:21" x14ac:dyDescent="0.3">
      <c r="A2633" s="1" t="str">
        <f t="shared" si="82"/>
        <v>2023|Manurewa Local Board Area|Total - total household income</v>
      </c>
      <c r="B2633" t="s">
        <v>18</v>
      </c>
      <c r="C2633" t="s">
        <v>19</v>
      </c>
      <c r="D2633" t="s">
        <v>20</v>
      </c>
      <c r="E2633" t="s">
        <v>21</v>
      </c>
      <c r="F2633">
        <v>2023</v>
      </c>
      <c r="G2633">
        <v>2023</v>
      </c>
      <c r="H2633">
        <v>7619</v>
      </c>
      <c r="I2633" t="s">
        <v>116</v>
      </c>
      <c r="J2633">
        <v>99</v>
      </c>
      <c r="K2633" t="s">
        <v>23</v>
      </c>
      <c r="L2633">
        <v>99</v>
      </c>
      <c r="M2633" t="s">
        <v>48</v>
      </c>
      <c r="N2633">
        <v>3</v>
      </c>
      <c r="O2633" t="s">
        <v>25</v>
      </c>
      <c r="P2633">
        <v>1380</v>
      </c>
      <c r="T2633" s="3">
        <f t="shared" si="83"/>
        <v>5.35</v>
      </c>
      <c r="U2633" s="3">
        <f>IF(AND(R2633&lt;&gt;"_U",N2633&lt;&gt;9999,N2633&lt;&gt;999,L2633&lt;&gt;"Median"),IFERROR(VLOOKUP(A2633,'LBA Total'!A:P,16,0),"."),".")</f>
        <v>25800</v>
      </c>
    </row>
    <row r="2634" spans="1:21" x14ac:dyDescent="0.3">
      <c r="A2634" s="1" t="str">
        <f t="shared" si="82"/>
        <v>2023|Manurewa Local Board Area|Total - total household income</v>
      </c>
      <c r="B2634" t="s">
        <v>18</v>
      </c>
      <c r="C2634" t="s">
        <v>19</v>
      </c>
      <c r="D2634" t="s">
        <v>20</v>
      </c>
      <c r="E2634" t="s">
        <v>21</v>
      </c>
      <c r="F2634">
        <v>2023</v>
      </c>
      <c r="G2634">
        <v>2023</v>
      </c>
      <c r="H2634">
        <v>7619</v>
      </c>
      <c r="I2634" t="s">
        <v>116</v>
      </c>
      <c r="J2634">
        <v>99</v>
      </c>
      <c r="K2634" t="s">
        <v>23</v>
      </c>
      <c r="L2634">
        <v>99</v>
      </c>
      <c r="M2634" t="s">
        <v>48</v>
      </c>
      <c r="N2634">
        <v>999</v>
      </c>
      <c r="O2634" t="s">
        <v>42</v>
      </c>
      <c r="P2634">
        <v>15</v>
      </c>
      <c r="T2634" s="3" t="str">
        <f t="shared" si="83"/>
        <v>.</v>
      </c>
      <c r="U2634" s="3" t="str">
        <f>IF(AND(R2634&lt;&gt;"_U",N2634&lt;&gt;9999,N2634&lt;&gt;999,L2634&lt;&gt;"Median"),IFERROR(VLOOKUP(A2634,'LBA Total'!A:P,16,0),"."),".")</f>
        <v>.</v>
      </c>
    </row>
    <row r="2635" spans="1:21" x14ac:dyDescent="0.3">
      <c r="A2635" s="1" t="str">
        <f t="shared" si="82"/>
        <v>2023|Manurewa Local Board Area|Total - total household income</v>
      </c>
      <c r="B2635" t="s">
        <v>18</v>
      </c>
      <c r="C2635" t="s">
        <v>19</v>
      </c>
      <c r="D2635" t="s">
        <v>20</v>
      </c>
      <c r="E2635" t="s">
        <v>21</v>
      </c>
      <c r="F2635">
        <v>2023</v>
      </c>
      <c r="G2635">
        <v>2023</v>
      </c>
      <c r="H2635">
        <v>7619</v>
      </c>
      <c r="I2635" t="s">
        <v>116</v>
      </c>
      <c r="J2635">
        <v>99</v>
      </c>
      <c r="K2635" t="s">
        <v>23</v>
      </c>
      <c r="L2635">
        <v>99</v>
      </c>
      <c r="M2635" t="s">
        <v>48</v>
      </c>
      <c r="N2635">
        <v>7777</v>
      </c>
      <c r="O2635" t="s">
        <v>37</v>
      </c>
      <c r="P2635">
        <v>25800</v>
      </c>
      <c r="T2635" s="3">
        <f t="shared" si="83"/>
        <v>100</v>
      </c>
      <c r="U2635" s="3">
        <f>IF(AND(R2635&lt;&gt;"_U",N2635&lt;&gt;9999,N2635&lt;&gt;999,L2635&lt;&gt;"Median"),IFERROR(VLOOKUP(A2635,'LBA Total'!A:P,16,0),"."),".")</f>
        <v>25800</v>
      </c>
    </row>
    <row r="2636" spans="1:21" x14ac:dyDescent="0.3">
      <c r="A2636" s="1" t="str">
        <f t="shared" si="82"/>
        <v>2023|Manurewa Local Board Area|Median ($) - total household income</v>
      </c>
      <c r="B2636" t="s">
        <v>18</v>
      </c>
      <c r="C2636" t="s">
        <v>19</v>
      </c>
      <c r="D2636" t="s">
        <v>20</v>
      </c>
      <c r="E2636" t="s">
        <v>21</v>
      </c>
      <c r="F2636">
        <v>2023</v>
      </c>
      <c r="G2636">
        <v>2023</v>
      </c>
      <c r="H2636">
        <v>7619</v>
      </c>
      <c r="I2636" t="s">
        <v>116</v>
      </c>
      <c r="J2636">
        <v>99</v>
      </c>
      <c r="K2636" t="s">
        <v>23</v>
      </c>
      <c r="L2636" t="s">
        <v>56</v>
      </c>
      <c r="M2636" t="s">
        <v>57</v>
      </c>
      <c r="N2636">
        <v>9999</v>
      </c>
      <c r="O2636" t="s">
        <v>40</v>
      </c>
      <c r="P2636">
        <v>104900</v>
      </c>
      <c r="T2636" s="3" t="str">
        <f t="shared" si="83"/>
        <v>.</v>
      </c>
      <c r="U2636" s="3" t="str">
        <f>IF(AND(R2636&lt;&gt;"_U",N2636&lt;&gt;9999,N2636&lt;&gt;999,L2636&lt;&gt;"Median"),IFERROR(VLOOKUP(A2636,'LBA Total'!A:P,16,0),"."),".")</f>
        <v>.</v>
      </c>
    </row>
    <row r="2637" spans="1:21" x14ac:dyDescent="0.3">
      <c r="A2637" s="1" t="str">
        <f t="shared" si="82"/>
        <v>2023|Manurewa Local Board Area|Median ($) - total household income</v>
      </c>
      <c r="B2637" t="s">
        <v>18</v>
      </c>
      <c r="C2637" t="s">
        <v>19</v>
      </c>
      <c r="D2637" t="s">
        <v>20</v>
      </c>
      <c r="E2637" t="s">
        <v>21</v>
      </c>
      <c r="F2637">
        <v>2023</v>
      </c>
      <c r="G2637">
        <v>2023</v>
      </c>
      <c r="H2637">
        <v>7619</v>
      </c>
      <c r="I2637" t="s">
        <v>116</v>
      </c>
      <c r="J2637">
        <v>99</v>
      </c>
      <c r="K2637" t="s">
        <v>23</v>
      </c>
      <c r="L2637" t="s">
        <v>56</v>
      </c>
      <c r="M2637" t="s">
        <v>57</v>
      </c>
      <c r="N2637">
        <v>1</v>
      </c>
      <c r="O2637" t="s">
        <v>33</v>
      </c>
      <c r="P2637">
        <v>130400</v>
      </c>
      <c r="T2637" s="3" t="str">
        <f t="shared" si="83"/>
        <v>.</v>
      </c>
      <c r="U2637" s="3" t="str">
        <f>IF(AND(R2637&lt;&gt;"_U",N2637&lt;&gt;9999,N2637&lt;&gt;999,L2637&lt;&gt;"Median"),IFERROR(VLOOKUP(A2637,'LBA Total'!A:P,16,0),"."),".")</f>
        <v>.</v>
      </c>
    </row>
    <row r="2638" spans="1:21" x14ac:dyDescent="0.3">
      <c r="A2638" s="1" t="str">
        <f t="shared" si="82"/>
        <v>2023|Manurewa Local Board Area|Median ($) - total household income</v>
      </c>
      <c r="B2638" t="s">
        <v>18</v>
      </c>
      <c r="C2638" t="s">
        <v>19</v>
      </c>
      <c r="D2638" t="s">
        <v>20</v>
      </c>
      <c r="E2638" t="s">
        <v>21</v>
      </c>
      <c r="F2638">
        <v>2023</v>
      </c>
      <c r="G2638">
        <v>2023</v>
      </c>
      <c r="H2638">
        <v>7619</v>
      </c>
      <c r="I2638" t="s">
        <v>116</v>
      </c>
      <c r="J2638">
        <v>99</v>
      </c>
      <c r="K2638" t="s">
        <v>23</v>
      </c>
      <c r="L2638" t="s">
        <v>56</v>
      </c>
      <c r="M2638" t="s">
        <v>57</v>
      </c>
      <c r="N2638">
        <v>999</v>
      </c>
      <c r="O2638" t="s">
        <v>42</v>
      </c>
      <c r="P2638">
        <v>22600</v>
      </c>
      <c r="T2638" s="3" t="str">
        <f t="shared" si="83"/>
        <v>.</v>
      </c>
      <c r="U2638" s="3" t="str">
        <f>IF(AND(R2638&lt;&gt;"_U",N2638&lt;&gt;9999,N2638&lt;&gt;999,L2638&lt;&gt;"Median"),IFERROR(VLOOKUP(A2638,'LBA Total'!A:P,16,0),"."),".")</f>
        <v>.</v>
      </c>
    </row>
    <row r="2639" spans="1:21" x14ac:dyDescent="0.3">
      <c r="A2639" s="1" t="str">
        <f t="shared" si="82"/>
        <v>2023|Manurewa Local Board Area|Median ($) - total household income</v>
      </c>
      <c r="B2639" t="s">
        <v>18</v>
      </c>
      <c r="C2639" t="s">
        <v>19</v>
      </c>
      <c r="D2639" t="s">
        <v>20</v>
      </c>
      <c r="E2639" t="s">
        <v>21</v>
      </c>
      <c r="F2639">
        <v>2023</v>
      </c>
      <c r="G2639">
        <v>2023</v>
      </c>
      <c r="H2639">
        <v>7619</v>
      </c>
      <c r="I2639" t="s">
        <v>116</v>
      </c>
      <c r="J2639">
        <v>99</v>
      </c>
      <c r="K2639" t="s">
        <v>23</v>
      </c>
      <c r="L2639" t="s">
        <v>56</v>
      </c>
      <c r="M2639" t="s">
        <v>57</v>
      </c>
      <c r="N2639">
        <v>7777</v>
      </c>
      <c r="O2639" t="s">
        <v>37</v>
      </c>
      <c r="P2639">
        <v>105000</v>
      </c>
      <c r="T2639" s="3" t="str">
        <f t="shared" si="83"/>
        <v>.</v>
      </c>
      <c r="U2639" s="3" t="str">
        <f>IF(AND(R2639&lt;&gt;"_U",N2639&lt;&gt;9999,N2639&lt;&gt;999,L2639&lt;&gt;"Median"),IFERROR(VLOOKUP(A2639,'LBA Total'!A:P,16,0),"."),".")</f>
        <v>.</v>
      </c>
    </row>
    <row r="2640" spans="1:21" x14ac:dyDescent="0.3">
      <c r="A2640" s="1" t="str">
        <f t="shared" si="82"/>
        <v>2023|Manurewa Local Board Area|Median ($) - total household income</v>
      </c>
      <c r="B2640" t="s">
        <v>18</v>
      </c>
      <c r="C2640" t="s">
        <v>19</v>
      </c>
      <c r="D2640" t="s">
        <v>20</v>
      </c>
      <c r="E2640" t="s">
        <v>21</v>
      </c>
      <c r="F2640">
        <v>2023</v>
      </c>
      <c r="G2640">
        <v>2023</v>
      </c>
      <c r="H2640">
        <v>7619</v>
      </c>
      <c r="I2640" t="s">
        <v>116</v>
      </c>
      <c r="J2640">
        <v>99</v>
      </c>
      <c r="K2640" t="s">
        <v>23</v>
      </c>
      <c r="L2640" t="s">
        <v>56</v>
      </c>
      <c r="M2640" t="s">
        <v>57</v>
      </c>
      <c r="N2640">
        <v>3</v>
      </c>
      <c r="O2640" t="s">
        <v>25</v>
      </c>
      <c r="P2640">
        <v>128100</v>
      </c>
      <c r="T2640" s="3" t="str">
        <f t="shared" si="83"/>
        <v>.</v>
      </c>
      <c r="U2640" s="3" t="str">
        <f>IF(AND(R2640&lt;&gt;"_U",N2640&lt;&gt;9999,N2640&lt;&gt;999,L2640&lt;&gt;"Median"),IFERROR(VLOOKUP(A2640,'LBA Total'!A:P,16,0),"."),".")</f>
        <v>.</v>
      </c>
    </row>
    <row r="2641" spans="1:21" x14ac:dyDescent="0.3">
      <c r="A2641" s="1" t="str">
        <f t="shared" si="82"/>
        <v>2023|Manurewa Local Board Area|Median ($) - total household income</v>
      </c>
      <c r="B2641" t="s">
        <v>18</v>
      </c>
      <c r="C2641" t="s">
        <v>19</v>
      </c>
      <c r="D2641" t="s">
        <v>20</v>
      </c>
      <c r="E2641" t="s">
        <v>21</v>
      </c>
      <c r="F2641">
        <v>2023</v>
      </c>
      <c r="G2641">
        <v>2023</v>
      </c>
      <c r="H2641">
        <v>7619</v>
      </c>
      <c r="I2641" t="s">
        <v>116</v>
      </c>
      <c r="J2641">
        <v>99</v>
      </c>
      <c r="K2641" t="s">
        <v>23</v>
      </c>
      <c r="L2641" t="s">
        <v>56</v>
      </c>
      <c r="M2641" t="s">
        <v>57</v>
      </c>
      <c r="N2641">
        <v>2</v>
      </c>
      <c r="O2641" t="s">
        <v>28</v>
      </c>
      <c r="P2641">
        <v>81800</v>
      </c>
      <c r="T2641" s="3" t="str">
        <f t="shared" si="83"/>
        <v>.</v>
      </c>
      <c r="U2641" s="3" t="str">
        <f>IF(AND(R2641&lt;&gt;"_U",N2641&lt;&gt;9999,N2641&lt;&gt;999,L2641&lt;&gt;"Median"),IFERROR(VLOOKUP(A2641,'LBA Total'!A:P,16,0),"."),".")</f>
        <v>.</v>
      </c>
    </row>
    <row r="2642" spans="1:21" x14ac:dyDescent="0.3">
      <c r="A2642" s="1" t="str">
        <f t="shared" si="82"/>
        <v>2023|Papakura Local Board Area|$20,000 or less</v>
      </c>
      <c r="B2642" t="s">
        <v>18</v>
      </c>
      <c r="C2642" t="s">
        <v>19</v>
      </c>
      <c r="D2642" t="s">
        <v>20</v>
      </c>
      <c r="E2642" t="s">
        <v>21</v>
      </c>
      <c r="F2642">
        <v>2023</v>
      </c>
      <c r="G2642">
        <v>2023</v>
      </c>
      <c r="H2642">
        <v>7620</v>
      </c>
      <c r="I2642" t="s">
        <v>114</v>
      </c>
      <c r="J2642">
        <v>99</v>
      </c>
      <c r="K2642" t="s">
        <v>23</v>
      </c>
      <c r="L2642">
        <v>1</v>
      </c>
      <c r="M2642" t="s">
        <v>39</v>
      </c>
      <c r="N2642">
        <v>2</v>
      </c>
      <c r="O2642" t="s">
        <v>28</v>
      </c>
      <c r="P2642">
        <v>909</v>
      </c>
      <c r="T2642" s="3">
        <f t="shared" si="83"/>
        <v>73.37</v>
      </c>
      <c r="U2642" s="3">
        <f>IF(AND(R2642&lt;&gt;"_U",N2642&lt;&gt;9999,N2642&lt;&gt;999,L2642&lt;&gt;"Median"),IFERROR(VLOOKUP(A2642,'LBA Total'!A:P,16,0),"."),".")</f>
        <v>1239</v>
      </c>
    </row>
    <row r="2643" spans="1:21" x14ac:dyDescent="0.3">
      <c r="A2643" s="1" t="str">
        <f t="shared" si="82"/>
        <v>2023|Papakura Local Board Area|$20,000 or less</v>
      </c>
      <c r="B2643" t="s">
        <v>18</v>
      </c>
      <c r="C2643" t="s">
        <v>19</v>
      </c>
      <c r="D2643" t="s">
        <v>20</v>
      </c>
      <c r="E2643" t="s">
        <v>21</v>
      </c>
      <c r="F2643">
        <v>2023</v>
      </c>
      <c r="G2643">
        <v>2023</v>
      </c>
      <c r="H2643">
        <v>7620</v>
      </c>
      <c r="I2643" t="s">
        <v>114</v>
      </c>
      <c r="J2643">
        <v>99</v>
      </c>
      <c r="K2643" t="s">
        <v>23</v>
      </c>
      <c r="L2643">
        <v>1</v>
      </c>
      <c r="M2643" t="s">
        <v>39</v>
      </c>
      <c r="N2643">
        <v>7777</v>
      </c>
      <c r="O2643" t="s">
        <v>37</v>
      </c>
      <c r="P2643">
        <v>1239</v>
      </c>
      <c r="T2643" s="3">
        <f t="shared" si="83"/>
        <v>100</v>
      </c>
      <c r="U2643" s="3">
        <f>IF(AND(R2643&lt;&gt;"_U",N2643&lt;&gt;9999,N2643&lt;&gt;999,L2643&lt;&gt;"Median"),IFERROR(VLOOKUP(A2643,'LBA Total'!A:P,16,0),"."),".")</f>
        <v>1239</v>
      </c>
    </row>
    <row r="2644" spans="1:21" x14ac:dyDescent="0.3">
      <c r="A2644" s="1" t="str">
        <f t="shared" si="82"/>
        <v>2023|Papakura Local Board Area|$20,000 or less</v>
      </c>
      <c r="B2644" t="s">
        <v>18</v>
      </c>
      <c r="C2644" t="s">
        <v>19</v>
      </c>
      <c r="D2644" t="s">
        <v>20</v>
      </c>
      <c r="E2644" t="s">
        <v>21</v>
      </c>
      <c r="F2644">
        <v>2023</v>
      </c>
      <c r="G2644">
        <v>2023</v>
      </c>
      <c r="H2644">
        <v>7620</v>
      </c>
      <c r="I2644" t="s">
        <v>114</v>
      </c>
      <c r="J2644">
        <v>99</v>
      </c>
      <c r="K2644" t="s">
        <v>23</v>
      </c>
      <c r="L2644">
        <v>1</v>
      </c>
      <c r="M2644" t="s">
        <v>39</v>
      </c>
      <c r="N2644">
        <v>3</v>
      </c>
      <c r="O2644" t="s">
        <v>25</v>
      </c>
      <c r="P2644">
        <v>54</v>
      </c>
      <c r="T2644" s="3">
        <f t="shared" si="83"/>
        <v>4.3600000000000003</v>
      </c>
      <c r="U2644" s="3">
        <f>IF(AND(R2644&lt;&gt;"_U",N2644&lt;&gt;9999,N2644&lt;&gt;999,L2644&lt;&gt;"Median"),IFERROR(VLOOKUP(A2644,'LBA Total'!A:P,16,0),"."),".")</f>
        <v>1239</v>
      </c>
    </row>
    <row r="2645" spans="1:21" x14ac:dyDescent="0.3">
      <c r="A2645" s="1" t="str">
        <f t="shared" si="82"/>
        <v>2023|Papakura Local Board Area|$20,000 or less</v>
      </c>
      <c r="B2645" t="s">
        <v>18</v>
      </c>
      <c r="C2645" t="s">
        <v>19</v>
      </c>
      <c r="D2645" t="s">
        <v>20</v>
      </c>
      <c r="E2645" t="s">
        <v>21</v>
      </c>
      <c r="F2645">
        <v>2023</v>
      </c>
      <c r="G2645">
        <v>2023</v>
      </c>
      <c r="H2645">
        <v>7620</v>
      </c>
      <c r="I2645" t="s">
        <v>114</v>
      </c>
      <c r="J2645">
        <v>99</v>
      </c>
      <c r="K2645" t="s">
        <v>23</v>
      </c>
      <c r="L2645">
        <v>1</v>
      </c>
      <c r="M2645" t="s">
        <v>39</v>
      </c>
      <c r="N2645">
        <v>9999</v>
      </c>
      <c r="O2645" t="s">
        <v>40</v>
      </c>
      <c r="P2645">
        <v>1245</v>
      </c>
      <c r="T2645" s="3" t="str">
        <f t="shared" si="83"/>
        <v>.</v>
      </c>
      <c r="U2645" s="3" t="str">
        <f>IF(AND(R2645&lt;&gt;"_U",N2645&lt;&gt;9999,N2645&lt;&gt;999,L2645&lt;&gt;"Median"),IFERROR(VLOOKUP(A2645,'LBA Total'!A:P,16,0),"."),".")</f>
        <v>.</v>
      </c>
    </row>
    <row r="2646" spans="1:21" x14ac:dyDescent="0.3">
      <c r="A2646" s="1" t="str">
        <f t="shared" si="82"/>
        <v>2023|Papakura Local Board Area|$20,000 or less</v>
      </c>
      <c r="B2646" t="s">
        <v>18</v>
      </c>
      <c r="C2646" t="s">
        <v>19</v>
      </c>
      <c r="D2646" t="s">
        <v>20</v>
      </c>
      <c r="E2646" t="s">
        <v>21</v>
      </c>
      <c r="F2646">
        <v>2023</v>
      </c>
      <c r="G2646">
        <v>2023</v>
      </c>
      <c r="H2646">
        <v>7620</v>
      </c>
      <c r="I2646" t="s">
        <v>114</v>
      </c>
      <c r="J2646">
        <v>99</v>
      </c>
      <c r="K2646" t="s">
        <v>23</v>
      </c>
      <c r="L2646">
        <v>1</v>
      </c>
      <c r="M2646" t="s">
        <v>39</v>
      </c>
      <c r="N2646">
        <v>999</v>
      </c>
      <c r="O2646" t="s">
        <v>42</v>
      </c>
      <c r="P2646">
        <v>9</v>
      </c>
      <c r="T2646" s="3" t="str">
        <f t="shared" si="83"/>
        <v>.</v>
      </c>
      <c r="U2646" s="3" t="str">
        <f>IF(AND(R2646&lt;&gt;"_U",N2646&lt;&gt;9999,N2646&lt;&gt;999,L2646&lt;&gt;"Median"),IFERROR(VLOOKUP(A2646,'LBA Total'!A:P,16,0),"."),".")</f>
        <v>.</v>
      </c>
    </row>
    <row r="2647" spans="1:21" x14ac:dyDescent="0.3">
      <c r="A2647" s="1" t="str">
        <f t="shared" si="82"/>
        <v>2023|Papakura Local Board Area|$20,000 or less</v>
      </c>
      <c r="B2647" t="s">
        <v>18</v>
      </c>
      <c r="C2647" t="s">
        <v>19</v>
      </c>
      <c r="D2647" t="s">
        <v>20</v>
      </c>
      <c r="E2647" t="s">
        <v>21</v>
      </c>
      <c r="F2647">
        <v>2023</v>
      </c>
      <c r="G2647">
        <v>2023</v>
      </c>
      <c r="H2647">
        <v>7620</v>
      </c>
      <c r="I2647" t="s">
        <v>114</v>
      </c>
      <c r="J2647">
        <v>99</v>
      </c>
      <c r="K2647" t="s">
        <v>23</v>
      </c>
      <c r="L2647">
        <v>1</v>
      </c>
      <c r="M2647" t="s">
        <v>39</v>
      </c>
      <c r="N2647">
        <v>1</v>
      </c>
      <c r="O2647" t="s">
        <v>33</v>
      </c>
      <c r="P2647">
        <v>273</v>
      </c>
      <c r="T2647" s="3">
        <f t="shared" si="83"/>
        <v>22.03</v>
      </c>
      <c r="U2647" s="3">
        <f>IF(AND(R2647&lt;&gt;"_U",N2647&lt;&gt;9999,N2647&lt;&gt;999,L2647&lt;&gt;"Median"),IFERROR(VLOOKUP(A2647,'LBA Total'!A:P,16,0),"."),".")</f>
        <v>1239</v>
      </c>
    </row>
    <row r="2648" spans="1:21" x14ac:dyDescent="0.3">
      <c r="A2648" s="1" t="str">
        <f t="shared" si="82"/>
        <v>2023|Papakura Local Board Area|$20,001-$30,000</v>
      </c>
      <c r="B2648" t="s">
        <v>18</v>
      </c>
      <c r="C2648" t="s">
        <v>19</v>
      </c>
      <c r="D2648" t="s">
        <v>20</v>
      </c>
      <c r="E2648" t="s">
        <v>21</v>
      </c>
      <c r="F2648">
        <v>2023</v>
      </c>
      <c r="G2648">
        <v>2023</v>
      </c>
      <c r="H2648">
        <v>7620</v>
      </c>
      <c r="I2648" t="s">
        <v>114</v>
      </c>
      <c r="J2648">
        <v>99</v>
      </c>
      <c r="K2648" t="s">
        <v>23</v>
      </c>
      <c r="L2648">
        <v>2</v>
      </c>
      <c r="M2648" t="s">
        <v>24</v>
      </c>
      <c r="N2648">
        <v>1</v>
      </c>
      <c r="O2648" t="s">
        <v>33</v>
      </c>
      <c r="P2648">
        <v>501</v>
      </c>
      <c r="T2648" s="3">
        <f t="shared" si="83"/>
        <v>41.44</v>
      </c>
      <c r="U2648" s="3">
        <f>IF(AND(R2648&lt;&gt;"_U",N2648&lt;&gt;9999,N2648&lt;&gt;999,L2648&lt;&gt;"Median"),IFERROR(VLOOKUP(A2648,'LBA Total'!A:P,16,0),"."),".")</f>
        <v>1209</v>
      </c>
    </row>
    <row r="2649" spans="1:21" x14ac:dyDescent="0.3">
      <c r="A2649" s="1" t="str">
        <f t="shared" si="82"/>
        <v>2023|Papakura Local Board Area|$20,001-$30,000</v>
      </c>
      <c r="B2649" t="s">
        <v>18</v>
      </c>
      <c r="C2649" t="s">
        <v>19</v>
      </c>
      <c r="D2649" t="s">
        <v>20</v>
      </c>
      <c r="E2649" t="s">
        <v>21</v>
      </c>
      <c r="F2649">
        <v>2023</v>
      </c>
      <c r="G2649">
        <v>2023</v>
      </c>
      <c r="H2649">
        <v>7620</v>
      </c>
      <c r="I2649" t="s">
        <v>114</v>
      </c>
      <c r="J2649">
        <v>99</v>
      </c>
      <c r="K2649" t="s">
        <v>23</v>
      </c>
      <c r="L2649">
        <v>2</v>
      </c>
      <c r="M2649" t="s">
        <v>24</v>
      </c>
      <c r="N2649">
        <v>3</v>
      </c>
      <c r="O2649" t="s">
        <v>25</v>
      </c>
      <c r="P2649">
        <v>78</v>
      </c>
      <c r="T2649" s="3">
        <f t="shared" si="83"/>
        <v>6.45</v>
      </c>
      <c r="U2649" s="3">
        <f>IF(AND(R2649&lt;&gt;"_U",N2649&lt;&gt;9999,N2649&lt;&gt;999,L2649&lt;&gt;"Median"),IFERROR(VLOOKUP(A2649,'LBA Total'!A:P,16,0),"."),".")</f>
        <v>1209</v>
      </c>
    </row>
    <row r="2650" spans="1:21" x14ac:dyDescent="0.3">
      <c r="A2650" s="1" t="str">
        <f t="shared" si="82"/>
        <v>2023|Papakura Local Board Area|$20,001-$30,000</v>
      </c>
      <c r="B2650" t="s">
        <v>18</v>
      </c>
      <c r="C2650" t="s">
        <v>19</v>
      </c>
      <c r="D2650" t="s">
        <v>20</v>
      </c>
      <c r="E2650" t="s">
        <v>21</v>
      </c>
      <c r="F2650">
        <v>2023</v>
      </c>
      <c r="G2650">
        <v>2023</v>
      </c>
      <c r="H2650">
        <v>7620</v>
      </c>
      <c r="I2650" t="s">
        <v>114</v>
      </c>
      <c r="J2650">
        <v>99</v>
      </c>
      <c r="K2650" t="s">
        <v>23</v>
      </c>
      <c r="L2650">
        <v>2</v>
      </c>
      <c r="M2650" t="s">
        <v>24</v>
      </c>
      <c r="N2650">
        <v>2</v>
      </c>
      <c r="O2650" t="s">
        <v>28</v>
      </c>
      <c r="P2650">
        <v>633</v>
      </c>
      <c r="T2650" s="3">
        <f t="shared" si="83"/>
        <v>52.36</v>
      </c>
      <c r="U2650" s="3">
        <f>IF(AND(R2650&lt;&gt;"_U",N2650&lt;&gt;9999,N2650&lt;&gt;999,L2650&lt;&gt;"Median"),IFERROR(VLOOKUP(A2650,'LBA Total'!A:P,16,0),"."),".")</f>
        <v>1209</v>
      </c>
    </row>
    <row r="2651" spans="1:21" x14ac:dyDescent="0.3">
      <c r="A2651" s="1" t="str">
        <f t="shared" si="82"/>
        <v>2023|Papakura Local Board Area|$20,001-$30,000</v>
      </c>
      <c r="B2651" t="s">
        <v>18</v>
      </c>
      <c r="C2651" t="s">
        <v>19</v>
      </c>
      <c r="D2651" t="s">
        <v>20</v>
      </c>
      <c r="E2651" t="s">
        <v>21</v>
      </c>
      <c r="F2651">
        <v>2023</v>
      </c>
      <c r="G2651">
        <v>2023</v>
      </c>
      <c r="H2651">
        <v>7620</v>
      </c>
      <c r="I2651" t="s">
        <v>114</v>
      </c>
      <c r="J2651">
        <v>99</v>
      </c>
      <c r="K2651" t="s">
        <v>23</v>
      </c>
      <c r="L2651">
        <v>2</v>
      </c>
      <c r="M2651" t="s">
        <v>24</v>
      </c>
      <c r="N2651">
        <v>7777</v>
      </c>
      <c r="O2651" t="s">
        <v>37</v>
      </c>
      <c r="P2651">
        <v>1209</v>
      </c>
      <c r="T2651" s="3">
        <f t="shared" si="83"/>
        <v>100</v>
      </c>
      <c r="U2651" s="3">
        <f>IF(AND(R2651&lt;&gt;"_U",N2651&lt;&gt;9999,N2651&lt;&gt;999,L2651&lt;&gt;"Median"),IFERROR(VLOOKUP(A2651,'LBA Total'!A:P,16,0),"."),".")</f>
        <v>1209</v>
      </c>
    </row>
    <row r="2652" spans="1:21" x14ac:dyDescent="0.3">
      <c r="A2652" s="1" t="str">
        <f t="shared" si="82"/>
        <v>2023|Papakura Local Board Area|$20,001-$30,000</v>
      </c>
      <c r="B2652" t="s">
        <v>18</v>
      </c>
      <c r="C2652" t="s">
        <v>19</v>
      </c>
      <c r="D2652" t="s">
        <v>20</v>
      </c>
      <c r="E2652" t="s">
        <v>21</v>
      </c>
      <c r="F2652">
        <v>2023</v>
      </c>
      <c r="G2652">
        <v>2023</v>
      </c>
      <c r="H2652">
        <v>7620</v>
      </c>
      <c r="I2652" t="s">
        <v>114</v>
      </c>
      <c r="J2652">
        <v>99</v>
      </c>
      <c r="K2652" t="s">
        <v>23</v>
      </c>
      <c r="L2652">
        <v>2</v>
      </c>
      <c r="M2652" t="s">
        <v>24</v>
      </c>
      <c r="N2652">
        <v>999</v>
      </c>
      <c r="O2652" t="s">
        <v>42</v>
      </c>
      <c r="P2652">
        <v>3</v>
      </c>
      <c r="T2652" s="3" t="str">
        <f t="shared" si="83"/>
        <v>.</v>
      </c>
      <c r="U2652" s="3" t="str">
        <f>IF(AND(R2652&lt;&gt;"_U",N2652&lt;&gt;9999,N2652&lt;&gt;999,L2652&lt;&gt;"Median"),IFERROR(VLOOKUP(A2652,'LBA Total'!A:P,16,0),"."),".")</f>
        <v>.</v>
      </c>
    </row>
    <row r="2653" spans="1:21" x14ac:dyDescent="0.3">
      <c r="A2653" s="1" t="str">
        <f t="shared" si="82"/>
        <v>2023|Papakura Local Board Area|$20,001-$30,000</v>
      </c>
      <c r="B2653" t="s">
        <v>18</v>
      </c>
      <c r="C2653" t="s">
        <v>19</v>
      </c>
      <c r="D2653" t="s">
        <v>20</v>
      </c>
      <c r="E2653" t="s">
        <v>21</v>
      </c>
      <c r="F2653">
        <v>2023</v>
      </c>
      <c r="G2653">
        <v>2023</v>
      </c>
      <c r="H2653">
        <v>7620</v>
      </c>
      <c r="I2653" t="s">
        <v>114</v>
      </c>
      <c r="J2653">
        <v>99</v>
      </c>
      <c r="K2653" t="s">
        <v>23</v>
      </c>
      <c r="L2653">
        <v>2</v>
      </c>
      <c r="M2653" t="s">
        <v>24</v>
      </c>
      <c r="N2653">
        <v>9999</v>
      </c>
      <c r="O2653" t="s">
        <v>40</v>
      </c>
      <c r="P2653">
        <v>1212</v>
      </c>
      <c r="T2653" s="3" t="str">
        <f t="shared" si="83"/>
        <v>.</v>
      </c>
      <c r="U2653" s="3" t="str">
        <f>IF(AND(R2653&lt;&gt;"_U",N2653&lt;&gt;9999,N2653&lt;&gt;999,L2653&lt;&gt;"Median"),IFERROR(VLOOKUP(A2653,'LBA Total'!A:P,16,0),"."),".")</f>
        <v>.</v>
      </c>
    </row>
    <row r="2654" spans="1:21" x14ac:dyDescent="0.3">
      <c r="A2654" s="1" t="str">
        <f t="shared" si="82"/>
        <v>2023|Papakura Local Board Area|$30,001-$50,000</v>
      </c>
      <c r="B2654" t="s">
        <v>18</v>
      </c>
      <c r="C2654" t="s">
        <v>19</v>
      </c>
      <c r="D2654" t="s">
        <v>20</v>
      </c>
      <c r="E2654" t="s">
        <v>21</v>
      </c>
      <c r="F2654">
        <v>2023</v>
      </c>
      <c r="G2654">
        <v>2023</v>
      </c>
      <c r="H2654">
        <v>7620</v>
      </c>
      <c r="I2654" t="s">
        <v>114</v>
      </c>
      <c r="J2654">
        <v>99</v>
      </c>
      <c r="K2654" t="s">
        <v>23</v>
      </c>
      <c r="L2654">
        <v>3</v>
      </c>
      <c r="M2654" t="s">
        <v>45</v>
      </c>
      <c r="N2654">
        <v>3</v>
      </c>
      <c r="O2654" t="s">
        <v>25</v>
      </c>
      <c r="P2654">
        <v>126</v>
      </c>
      <c r="T2654" s="3">
        <f t="shared" si="83"/>
        <v>6.27</v>
      </c>
      <c r="U2654" s="3">
        <f>IF(AND(R2654&lt;&gt;"_U",N2654&lt;&gt;9999,N2654&lt;&gt;999,L2654&lt;&gt;"Median"),IFERROR(VLOOKUP(A2654,'LBA Total'!A:P,16,0),"."),".")</f>
        <v>2010</v>
      </c>
    </row>
    <row r="2655" spans="1:21" x14ac:dyDescent="0.3">
      <c r="A2655" s="1" t="str">
        <f t="shared" si="82"/>
        <v>2023|Papakura Local Board Area|$30,001-$50,000</v>
      </c>
      <c r="B2655" t="s">
        <v>18</v>
      </c>
      <c r="C2655" t="s">
        <v>19</v>
      </c>
      <c r="D2655" t="s">
        <v>20</v>
      </c>
      <c r="E2655" t="s">
        <v>21</v>
      </c>
      <c r="F2655">
        <v>2023</v>
      </c>
      <c r="G2655">
        <v>2023</v>
      </c>
      <c r="H2655">
        <v>7620</v>
      </c>
      <c r="I2655" t="s">
        <v>114</v>
      </c>
      <c r="J2655">
        <v>99</v>
      </c>
      <c r="K2655" t="s">
        <v>23</v>
      </c>
      <c r="L2655">
        <v>3</v>
      </c>
      <c r="M2655" t="s">
        <v>45</v>
      </c>
      <c r="N2655">
        <v>2</v>
      </c>
      <c r="O2655" t="s">
        <v>28</v>
      </c>
      <c r="P2655">
        <v>1074</v>
      </c>
      <c r="T2655" s="3">
        <f t="shared" si="83"/>
        <v>53.43</v>
      </c>
      <c r="U2655" s="3">
        <f>IF(AND(R2655&lt;&gt;"_U",N2655&lt;&gt;9999,N2655&lt;&gt;999,L2655&lt;&gt;"Median"),IFERROR(VLOOKUP(A2655,'LBA Total'!A:P,16,0),"."),".")</f>
        <v>2010</v>
      </c>
    </row>
    <row r="2656" spans="1:21" x14ac:dyDescent="0.3">
      <c r="A2656" s="1" t="str">
        <f t="shared" si="82"/>
        <v>2023|Papakura Local Board Area|$30,001-$50,000</v>
      </c>
      <c r="B2656" t="s">
        <v>18</v>
      </c>
      <c r="C2656" t="s">
        <v>19</v>
      </c>
      <c r="D2656" t="s">
        <v>20</v>
      </c>
      <c r="E2656" t="s">
        <v>21</v>
      </c>
      <c r="F2656">
        <v>2023</v>
      </c>
      <c r="G2656">
        <v>2023</v>
      </c>
      <c r="H2656">
        <v>7620</v>
      </c>
      <c r="I2656" t="s">
        <v>114</v>
      </c>
      <c r="J2656">
        <v>99</v>
      </c>
      <c r="K2656" t="s">
        <v>23</v>
      </c>
      <c r="L2656">
        <v>3</v>
      </c>
      <c r="M2656" t="s">
        <v>45</v>
      </c>
      <c r="N2656">
        <v>7777</v>
      </c>
      <c r="O2656" t="s">
        <v>37</v>
      </c>
      <c r="P2656">
        <v>2010</v>
      </c>
      <c r="T2656" s="3">
        <f t="shared" si="83"/>
        <v>100</v>
      </c>
      <c r="U2656" s="3">
        <f>IF(AND(R2656&lt;&gt;"_U",N2656&lt;&gt;9999,N2656&lt;&gt;999,L2656&lt;&gt;"Median"),IFERROR(VLOOKUP(A2656,'LBA Total'!A:P,16,0),"."),".")</f>
        <v>2010</v>
      </c>
    </row>
    <row r="2657" spans="1:21" x14ac:dyDescent="0.3">
      <c r="A2657" s="1" t="str">
        <f t="shared" si="82"/>
        <v>2023|Papakura Local Board Area|$30,001-$50,000</v>
      </c>
      <c r="B2657" t="s">
        <v>18</v>
      </c>
      <c r="C2657" t="s">
        <v>19</v>
      </c>
      <c r="D2657" t="s">
        <v>20</v>
      </c>
      <c r="E2657" t="s">
        <v>21</v>
      </c>
      <c r="F2657">
        <v>2023</v>
      </c>
      <c r="G2657">
        <v>2023</v>
      </c>
      <c r="H2657">
        <v>7620</v>
      </c>
      <c r="I2657" t="s">
        <v>114</v>
      </c>
      <c r="J2657">
        <v>99</v>
      </c>
      <c r="K2657" t="s">
        <v>23</v>
      </c>
      <c r="L2657">
        <v>3</v>
      </c>
      <c r="M2657" t="s">
        <v>45</v>
      </c>
      <c r="N2657">
        <v>9999</v>
      </c>
      <c r="O2657" t="s">
        <v>40</v>
      </c>
      <c r="P2657">
        <v>2010</v>
      </c>
      <c r="T2657" s="3" t="str">
        <f t="shared" si="83"/>
        <v>.</v>
      </c>
      <c r="U2657" s="3" t="str">
        <f>IF(AND(R2657&lt;&gt;"_U",N2657&lt;&gt;9999,N2657&lt;&gt;999,L2657&lt;&gt;"Median"),IFERROR(VLOOKUP(A2657,'LBA Total'!A:P,16,0),"."),".")</f>
        <v>.</v>
      </c>
    </row>
    <row r="2658" spans="1:21" x14ac:dyDescent="0.3">
      <c r="A2658" s="1" t="str">
        <f t="shared" si="82"/>
        <v>2023|Papakura Local Board Area|$30,001-$50,000</v>
      </c>
      <c r="B2658" t="s">
        <v>18</v>
      </c>
      <c r="C2658" t="s">
        <v>19</v>
      </c>
      <c r="D2658" t="s">
        <v>20</v>
      </c>
      <c r="E2658" t="s">
        <v>21</v>
      </c>
      <c r="F2658">
        <v>2023</v>
      </c>
      <c r="G2658">
        <v>2023</v>
      </c>
      <c r="H2658">
        <v>7620</v>
      </c>
      <c r="I2658" t="s">
        <v>114</v>
      </c>
      <c r="J2658">
        <v>99</v>
      </c>
      <c r="K2658" t="s">
        <v>23</v>
      </c>
      <c r="L2658">
        <v>3</v>
      </c>
      <c r="M2658" t="s">
        <v>45</v>
      </c>
      <c r="N2658">
        <v>999</v>
      </c>
      <c r="O2658" t="s">
        <v>42</v>
      </c>
      <c r="P2658">
        <v>3</v>
      </c>
      <c r="T2658" s="3" t="str">
        <f t="shared" si="83"/>
        <v>.</v>
      </c>
      <c r="U2658" s="3" t="str">
        <f>IF(AND(R2658&lt;&gt;"_U",N2658&lt;&gt;9999,N2658&lt;&gt;999,L2658&lt;&gt;"Median"),IFERROR(VLOOKUP(A2658,'LBA Total'!A:P,16,0),"."),".")</f>
        <v>.</v>
      </c>
    </row>
    <row r="2659" spans="1:21" x14ac:dyDescent="0.3">
      <c r="A2659" s="1" t="str">
        <f t="shared" si="82"/>
        <v>2023|Papakura Local Board Area|$30,001-$50,000</v>
      </c>
      <c r="B2659" t="s">
        <v>18</v>
      </c>
      <c r="C2659" t="s">
        <v>19</v>
      </c>
      <c r="D2659" t="s">
        <v>20</v>
      </c>
      <c r="E2659" t="s">
        <v>21</v>
      </c>
      <c r="F2659">
        <v>2023</v>
      </c>
      <c r="G2659">
        <v>2023</v>
      </c>
      <c r="H2659">
        <v>7620</v>
      </c>
      <c r="I2659" t="s">
        <v>114</v>
      </c>
      <c r="J2659">
        <v>99</v>
      </c>
      <c r="K2659" t="s">
        <v>23</v>
      </c>
      <c r="L2659">
        <v>3</v>
      </c>
      <c r="M2659" t="s">
        <v>45</v>
      </c>
      <c r="N2659">
        <v>1</v>
      </c>
      <c r="O2659" t="s">
        <v>33</v>
      </c>
      <c r="P2659">
        <v>807</v>
      </c>
      <c r="T2659" s="3">
        <f t="shared" si="83"/>
        <v>40.15</v>
      </c>
      <c r="U2659" s="3">
        <f>IF(AND(R2659&lt;&gt;"_U",N2659&lt;&gt;9999,N2659&lt;&gt;999,L2659&lt;&gt;"Median"),IFERROR(VLOOKUP(A2659,'LBA Total'!A:P,16,0),"."),".")</f>
        <v>2010</v>
      </c>
    </row>
    <row r="2660" spans="1:21" x14ac:dyDescent="0.3">
      <c r="A2660" s="1" t="str">
        <f t="shared" si="82"/>
        <v>2023|Papakura Local Board Area|$50,001-$70,000</v>
      </c>
      <c r="B2660" t="s">
        <v>18</v>
      </c>
      <c r="C2660" t="s">
        <v>19</v>
      </c>
      <c r="D2660" t="s">
        <v>20</v>
      </c>
      <c r="E2660" t="s">
        <v>21</v>
      </c>
      <c r="F2660">
        <v>2023</v>
      </c>
      <c r="G2660">
        <v>2023</v>
      </c>
      <c r="H2660">
        <v>7620</v>
      </c>
      <c r="I2660" t="s">
        <v>114</v>
      </c>
      <c r="J2660">
        <v>99</v>
      </c>
      <c r="K2660" t="s">
        <v>23</v>
      </c>
      <c r="L2660">
        <v>4</v>
      </c>
      <c r="M2660" t="s">
        <v>36</v>
      </c>
      <c r="N2660">
        <v>1</v>
      </c>
      <c r="O2660" t="s">
        <v>33</v>
      </c>
      <c r="P2660">
        <v>747</v>
      </c>
      <c r="T2660" s="3">
        <f t="shared" si="83"/>
        <v>38.020000000000003</v>
      </c>
      <c r="U2660" s="3">
        <f>IF(AND(R2660&lt;&gt;"_U",N2660&lt;&gt;9999,N2660&lt;&gt;999,L2660&lt;&gt;"Median"),IFERROR(VLOOKUP(A2660,'LBA Total'!A:P,16,0),"."),".")</f>
        <v>1965</v>
      </c>
    </row>
    <row r="2661" spans="1:21" x14ac:dyDescent="0.3">
      <c r="A2661" s="1" t="str">
        <f t="shared" si="82"/>
        <v>2023|Papakura Local Board Area|$50,001-$70,000</v>
      </c>
      <c r="B2661" t="s">
        <v>18</v>
      </c>
      <c r="C2661" t="s">
        <v>19</v>
      </c>
      <c r="D2661" t="s">
        <v>20</v>
      </c>
      <c r="E2661" t="s">
        <v>21</v>
      </c>
      <c r="F2661">
        <v>2023</v>
      </c>
      <c r="G2661">
        <v>2023</v>
      </c>
      <c r="H2661">
        <v>7620</v>
      </c>
      <c r="I2661" t="s">
        <v>114</v>
      </c>
      <c r="J2661">
        <v>99</v>
      </c>
      <c r="K2661" t="s">
        <v>23</v>
      </c>
      <c r="L2661">
        <v>4</v>
      </c>
      <c r="M2661" t="s">
        <v>36</v>
      </c>
      <c r="N2661">
        <v>2</v>
      </c>
      <c r="O2661" t="s">
        <v>28</v>
      </c>
      <c r="P2661">
        <v>1110</v>
      </c>
      <c r="T2661" s="3">
        <f t="shared" si="83"/>
        <v>56.49</v>
      </c>
      <c r="U2661" s="3">
        <f>IF(AND(R2661&lt;&gt;"_U",N2661&lt;&gt;9999,N2661&lt;&gt;999,L2661&lt;&gt;"Median"),IFERROR(VLOOKUP(A2661,'LBA Total'!A:P,16,0),"."),".")</f>
        <v>1965</v>
      </c>
    </row>
    <row r="2662" spans="1:21" x14ac:dyDescent="0.3">
      <c r="A2662" s="1" t="str">
        <f t="shared" si="82"/>
        <v>2023|Papakura Local Board Area|$50,001-$70,000</v>
      </c>
      <c r="B2662" t="s">
        <v>18</v>
      </c>
      <c r="C2662" t="s">
        <v>19</v>
      </c>
      <c r="D2662" t="s">
        <v>20</v>
      </c>
      <c r="E2662" t="s">
        <v>21</v>
      </c>
      <c r="F2662">
        <v>2023</v>
      </c>
      <c r="G2662">
        <v>2023</v>
      </c>
      <c r="H2662">
        <v>7620</v>
      </c>
      <c r="I2662" t="s">
        <v>114</v>
      </c>
      <c r="J2662">
        <v>99</v>
      </c>
      <c r="K2662" t="s">
        <v>23</v>
      </c>
      <c r="L2662">
        <v>4</v>
      </c>
      <c r="M2662" t="s">
        <v>36</v>
      </c>
      <c r="N2662">
        <v>3</v>
      </c>
      <c r="O2662" t="s">
        <v>25</v>
      </c>
      <c r="P2662">
        <v>108</v>
      </c>
      <c r="T2662" s="3">
        <f t="shared" si="83"/>
        <v>5.5</v>
      </c>
      <c r="U2662" s="3">
        <f>IF(AND(R2662&lt;&gt;"_U",N2662&lt;&gt;9999,N2662&lt;&gt;999,L2662&lt;&gt;"Median"),IFERROR(VLOOKUP(A2662,'LBA Total'!A:P,16,0),"."),".")</f>
        <v>1965</v>
      </c>
    </row>
    <row r="2663" spans="1:21" x14ac:dyDescent="0.3">
      <c r="A2663" s="1" t="str">
        <f t="shared" si="82"/>
        <v>2023|Papakura Local Board Area|$50,001-$70,000</v>
      </c>
      <c r="B2663" t="s">
        <v>18</v>
      </c>
      <c r="C2663" t="s">
        <v>19</v>
      </c>
      <c r="D2663" t="s">
        <v>20</v>
      </c>
      <c r="E2663" t="s">
        <v>21</v>
      </c>
      <c r="F2663">
        <v>2023</v>
      </c>
      <c r="G2663">
        <v>2023</v>
      </c>
      <c r="H2663">
        <v>7620</v>
      </c>
      <c r="I2663" t="s">
        <v>114</v>
      </c>
      <c r="J2663">
        <v>99</v>
      </c>
      <c r="K2663" t="s">
        <v>23</v>
      </c>
      <c r="L2663">
        <v>4</v>
      </c>
      <c r="M2663" t="s">
        <v>36</v>
      </c>
      <c r="N2663">
        <v>7777</v>
      </c>
      <c r="O2663" t="s">
        <v>37</v>
      </c>
      <c r="P2663">
        <v>1965</v>
      </c>
      <c r="T2663" s="3">
        <f t="shared" si="83"/>
        <v>100</v>
      </c>
      <c r="U2663" s="3">
        <f>IF(AND(R2663&lt;&gt;"_U",N2663&lt;&gt;9999,N2663&lt;&gt;999,L2663&lt;&gt;"Median"),IFERROR(VLOOKUP(A2663,'LBA Total'!A:P,16,0),"."),".")</f>
        <v>1965</v>
      </c>
    </row>
    <row r="2664" spans="1:21" x14ac:dyDescent="0.3">
      <c r="A2664" s="1" t="str">
        <f t="shared" si="82"/>
        <v>2023|Papakura Local Board Area|$50,001-$70,000</v>
      </c>
      <c r="B2664" t="s">
        <v>18</v>
      </c>
      <c r="C2664" t="s">
        <v>19</v>
      </c>
      <c r="D2664" t="s">
        <v>20</v>
      </c>
      <c r="E2664" t="s">
        <v>21</v>
      </c>
      <c r="F2664">
        <v>2023</v>
      </c>
      <c r="G2664">
        <v>2023</v>
      </c>
      <c r="H2664">
        <v>7620</v>
      </c>
      <c r="I2664" t="s">
        <v>114</v>
      </c>
      <c r="J2664">
        <v>99</v>
      </c>
      <c r="K2664" t="s">
        <v>23</v>
      </c>
      <c r="L2664">
        <v>4</v>
      </c>
      <c r="M2664" t="s">
        <v>36</v>
      </c>
      <c r="N2664">
        <v>9999</v>
      </c>
      <c r="O2664" t="s">
        <v>40</v>
      </c>
      <c r="P2664">
        <v>1968</v>
      </c>
      <c r="T2664" s="3" t="str">
        <f t="shared" si="83"/>
        <v>.</v>
      </c>
      <c r="U2664" s="3" t="str">
        <f>IF(AND(R2664&lt;&gt;"_U",N2664&lt;&gt;9999,N2664&lt;&gt;999,L2664&lt;&gt;"Median"),IFERROR(VLOOKUP(A2664,'LBA Total'!A:P,16,0),"."),".")</f>
        <v>.</v>
      </c>
    </row>
    <row r="2665" spans="1:21" x14ac:dyDescent="0.3">
      <c r="A2665" s="1" t="str">
        <f t="shared" si="82"/>
        <v>2023|Papakura Local Board Area|$50,001-$70,000</v>
      </c>
      <c r="B2665" t="s">
        <v>18</v>
      </c>
      <c r="C2665" t="s">
        <v>19</v>
      </c>
      <c r="D2665" t="s">
        <v>20</v>
      </c>
      <c r="E2665" t="s">
        <v>21</v>
      </c>
      <c r="F2665">
        <v>2023</v>
      </c>
      <c r="G2665">
        <v>2023</v>
      </c>
      <c r="H2665">
        <v>7620</v>
      </c>
      <c r="I2665" t="s">
        <v>114</v>
      </c>
      <c r="J2665">
        <v>99</v>
      </c>
      <c r="K2665" t="s">
        <v>23</v>
      </c>
      <c r="L2665">
        <v>4</v>
      </c>
      <c r="M2665" t="s">
        <v>36</v>
      </c>
      <c r="N2665">
        <v>999</v>
      </c>
      <c r="O2665" t="s">
        <v>42</v>
      </c>
      <c r="P2665">
        <v>3</v>
      </c>
      <c r="T2665" s="3" t="str">
        <f t="shared" si="83"/>
        <v>.</v>
      </c>
      <c r="U2665" s="3" t="str">
        <f>IF(AND(R2665&lt;&gt;"_U",N2665&lt;&gt;9999,N2665&lt;&gt;999,L2665&lt;&gt;"Median"),IFERROR(VLOOKUP(A2665,'LBA Total'!A:P,16,0),"."),".")</f>
        <v>.</v>
      </c>
    </row>
    <row r="2666" spans="1:21" x14ac:dyDescent="0.3">
      <c r="A2666" s="1" t="str">
        <f t="shared" si="82"/>
        <v>2023|Papakura Local Board Area|$70,001-$100,000</v>
      </c>
      <c r="B2666" t="s">
        <v>18</v>
      </c>
      <c r="C2666" t="s">
        <v>19</v>
      </c>
      <c r="D2666" t="s">
        <v>20</v>
      </c>
      <c r="E2666" t="s">
        <v>21</v>
      </c>
      <c r="F2666">
        <v>2023</v>
      </c>
      <c r="G2666">
        <v>2023</v>
      </c>
      <c r="H2666">
        <v>7620</v>
      </c>
      <c r="I2666" t="s">
        <v>114</v>
      </c>
      <c r="J2666">
        <v>99</v>
      </c>
      <c r="K2666" t="s">
        <v>23</v>
      </c>
      <c r="L2666">
        <v>5</v>
      </c>
      <c r="M2666" t="s">
        <v>58</v>
      </c>
      <c r="N2666">
        <v>1</v>
      </c>
      <c r="O2666" t="s">
        <v>33</v>
      </c>
      <c r="P2666">
        <v>1257</v>
      </c>
      <c r="T2666" s="3">
        <f t="shared" si="83"/>
        <v>44.48</v>
      </c>
      <c r="U2666" s="3">
        <f>IF(AND(R2666&lt;&gt;"_U",N2666&lt;&gt;9999,N2666&lt;&gt;999,L2666&lt;&gt;"Median"),IFERROR(VLOOKUP(A2666,'LBA Total'!A:P,16,0),"."),".")</f>
        <v>2826</v>
      </c>
    </row>
    <row r="2667" spans="1:21" x14ac:dyDescent="0.3">
      <c r="A2667" s="1" t="str">
        <f t="shared" si="82"/>
        <v>2023|Papakura Local Board Area|$70,001-$100,000</v>
      </c>
      <c r="B2667" t="s">
        <v>18</v>
      </c>
      <c r="C2667" t="s">
        <v>19</v>
      </c>
      <c r="D2667" t="s">
        <v>20</v>
      </c>
      <c r="E2667" t="s">
        <v>21</v>
      </c>
      <c r="F2667">
        <v>2023</v>
      </c>
      <c r="G2667">
        <v>2023</v>
      </c>
      <c r="H2667">
        <v>7620</v>
      </c>
      <c r="I2667" t="s">
        <v>114</v>
      </c>
      <c r="J2667">
        <v>99</v>
      </c>
      <c r="K2667" t="s">
        <v>23</v>
      </c>
      <c r="L2667">
        <v>5</v>
      </c>
      <c r="M2667" t="s">
        <v>58</v>
      </c>
      <c r="N2667">
        <v>2</v>
      </c>
      <c r="O2667" t="s">
        <v>28</v>
      </c>
      <c r="P2667">
        <v>1422</v>
      </c>
      <c r="T2667" s="3">
        <f t="shared" si="83"/>
        <v>50.32</v>
      </c>
      <c r="U2667" s="3">
        <f>IF(AND(R2667&lt;&gt;"_U",N2667&lt;&gt;9999,N2667&lt;&gt;999,L2667&lt;&gt;"Median"),IFERROR(VLOOKUP(A2667,'LBA Total'!A:P,16,0),"."),".")</f>
        <v>2826</v>
      </c>
    </row>
    <row r="2668" spans="1:21" x14ac:dyDescent="0.3">
      <c r="A2668" s="1" t="str">
        <f t="shared" si="82"/>
        <v>2023|Papakura Local Board Area|$70,001-$100,000</v>
      </c>
      <c r="B2668" t="s">
        <v>18</v>
      </c>
      <c r="C2668" t="s">
        <v>19</v>
      </c>
      <c r="D2668" t="s">
        <v>20</v>
      </c>
      <c r="E2668" t="s">
        <v>21</v>
      </c>
      <c r="F2668">
        <v>2023</v>
      </c>
      <c r="G2668">
        <v>2023</v>
      </c>
      <c r="H2668">
        <v>7620</v>
      </c>
      <c r="I2668" t="s">
        <v>114</v>
      </c>
      <c r="J2668">
        <v>99</v>
      </c>
      <c r="K2668" t="s">
        <v>23</v>
      </c>
      <c r="L2668">
        <v>5</v>
      </c>
      <c r="M2668" t="s">
        <v>58</v>
      </c>
      <c r="N2668">
        <v>3</v>
      </c>
      <c r="O2668" t="s">
        <v>25</v>
      </c>
      <c r="P2668">
        <v>147</v>
      </c>
      <c r="T2668" s="3">
        <f t="shared" si="83"/>
        <v>5.2</v>
      </c>
      <c r="U2668" s="3">
        <f>IF(AND(R2668&lt;&gt;"_U",N2668&lt;&gt;9999,N2668&lt;&gt;999,L2668&lt;&gt;"Median"),IFERROR(VLOOKUP(A2668,'LBA Total'!A:P,16,0),"."),".")</f>
        <v>2826</v>
      </c>
    </row>
    <row r="2669" spans="1:21" x14ac:dyDescent="0.3">
      <c r="A2669" s="1" t="str">
        <f t="shared" si="82"/>
        <v>2023|Papakura Local Board Area|$70,001-$100,000</v>
      </c>
      <c r="B2669" t="s">
        <v>18</v>
      </c>
      <c r="C2669" t="s">
        <v>19</v>
      </c>
      <c r="D2669" t="s">
        <v>20</v>
      </c>
      <c r="E2669" t="s">
        <v>21</v>
      </c>
      <c r="F2669">
        <v>2023</v>
      </c>
      <c r="G2669">
        <v>2023</v>
      </c>
      <c r="H2669">
        <v>7620</v>
      </c>
      <c r="I2669" t="s">
        <v>114</v>
      </c>
      <c r="J2669">
        <v>99</v>
      </c>
      <c r="K2669" t="s">
        <v>23</v>
      </c>
      <c r="L2669">
        <v>5</v>
      </c>
      <c r="M2669" t="s">
        <v>58</v>
      </c>
      <c r="N2669">
        <v>999</v>
      </c>
      <c r="O2669" t="s">
        <v>42</v>
      </c>
      <c r="P2669">
        <v>3</v>
      </c>
      <c r="T2669" s="3" t="str">
        <f t="shared" si="83"/>
        <v>.</v>
      </c>
      <c r="U2669" s="3" t="str">
        <f>IF(AND(R2669&lt;&gt;"_U",N2669&lt;&gt;9999,N2669&lt;&gt;999,L2669&lt;&gt;"Median"),IFERROR(VLOOKUP(A2669,'LBA Total'!A:P,16,0),"."),".")</f>
        <v>.</v>
      </c>
    </row>
    <row r="2670" spans="1:21" x14ac:dyDescent="0.3">
      <c r="A2670" s="1" t="str">
        <f t="shared" si="82"/>
        <v>2023|Papakura Local Board Area|$70,001-$100,000</v>
      </c>
      <c r="B2670" t="s">
        <v>18</v>
      </c>
      <c r="C2670" t="s">
        <v>19</v>
      </c>
      <c r="D2670" t="s">
        <v>20</v>
      </c>
      <c r="E2670" t="s">
        <v>21</v>
      </c>
      <c r="F2670">
        <v>2023</v>
      </c>
      <c r="G2670">
        <v>2023</v>
      </c>
      <c r="H2670">
        <v>7620</v>
      </c>
      <c r="I2670" t="s">
        <v>114</v>
      </c>
      <c r="J2670">
        <v>99</v>
      </c>
      <c r="K2670" t="s">
        <v>23</v>
      </c>
      <c r="L2670">
        <v>5</v>
      </c>
      <c r="M2670" t="s">
        <v>58</v>
      </c>
      <c r="N2670">
        <v>7777</v>
      </c>
      <c r="O2670" t="s">
        <v>37</v>
      </c>
      <c r="P2670">
        <v>2826</v>
      </c>
      <c r="T2670" s="3">
        <f t="shared" si="83"/>
        <v>100</v>
      </c>
      <c r="U2670" s="3">
        <f>IF(AND(R2670&lt;&gt;"_U",N2670&lt;&gt;9999,N2670&lt;&gt;999,L2670&lt;&gt;"Median"),IFERROR(VLOOKUP(A2670,'LBA Total'!A:P,16,0),"."),".")</f>
        <v>2826</v>
      </c>
    </row>
    <row r="2671" spans="1:21" x14ac:dyDescent="0.3">
      <c r="A2671" s="1" t="str">
        <f t="shared" si="82"/>
        <v>2023|Papakura Local Board Area|$70,001-$100,000</v>
      </c>
      <c r="B2671" t="s">
        <v>18</v>
      </c>
      <c r="C2671" t="s">
        <v>19</v>
      </c>
      <c r="D2671" t="s">
        <v>20</v>
      </c>
      <c r="E2671" t="s">
        <v>21</v>
      </c>
      <c r="F2671">
        <v>2023</v>
      </c>
      <c r="G2671">
        <v>2023</v>
      </c>
      <c r="H2671">
        <v>7620</v>
      </c>
      <c r="I2671" t="s">
        <v>114</v>
      </c>
      <c r="J2671">
        <v>99</v>
      </c>
      <c r="K2671" t="s">
        <v>23</v>
      </c>
      <c r="L2671">
        <v>5</v>
      </c>
      <c r="M2671" t="s">
        <v>58</v>
      </c>
      <c r="N2671">
        <v>9999</v>
      </c>
      <c r="O2671" t="s">
        <v>40</v>
      </c>
      <c r="P2671">
        <v>2832</v>
      </c>
      <c r="T2671" s="3" t="str">
        <f t="shared" si="83"/>
        <v>.</v>
      </c>
      <c r="U2671" s="3" t="str">
        <f>IF(AND(R2671&lt;&gt;"_U",N2671&lt;&gt;9999,N2671&lt;&gt;999,L2671&lt;&gt;"Median"),IFERROR(VLOOKUP(A2671,'LBA Total'!A:P,16,0),"."),".")</f>
        <v>.</v>
      </c>
    </row>
    <row r="2672" spans="1:21" x14ac:dyDescent="0.3">
      <c r="A2672" s="1" t="str">
        <f t="shared" si="82"/>
        <v>2023|Papakura Local Board Area|$100,001-$150,000</v>
      </c>
      <c r="B2672" t="s">
        <v>18</v>
      </c>
      <c r="C2672" t="s">
        <v>19</v>
      </c>
      <c r="D2672" t="s">
        <v>20</v>
      </c>
      <c r="E2672" t="s">
        <v>21</v>
      </c>
      <c r="F2672">
        <v>2023</v>
      </c>
      <c r="G2672">
        <v>2023</v>
      </c>
      <c r="H2672">
        <v>7620</v>
      </c>
      <c r="I2672" t="s">
        <v>114</v>
      </c>
      <c r="J2672">
        <v>99</v>
      </c>
      <c r="K2672" t="s">
        <v>23</v>
      </c>
      <c r="L2672">
        <v>6</v>
      </c>
      <c r="M2672" t="s">
        <v>59</v>
      </c>
      <c r="N2672">
        <v>999</v>
      </c>
      <c r="O2672" t="s">
        <v>42</v>
      </c>
      <c r="P2672">
        <v>3</v>
      </c>
      <c r="T2672" s="3" t="str">
        <f t="shared" si="83"/>
        <v>.</v>
      </c>
      <c r="U2672" s="3" t="str">
        <f>IF(AND(R2672&lt;&gt;"_U",N2672&lt;&gt;9999,N2672&lt;&gt;999,L2672&lt;&gt;"Median"),IFERROR(VLOOKUP(A2672,'LBA Total'!A:P,16,0),"."),".")</f>
        <v>.</v>
      </c>
    </row>
    <row r="2673" spans="1:21" x14ac:dyDescent="0.3">
      <c r="A2673" s="1" t="str">
        <f t="shared" si="82"/>
        <v>2023|Papakura Local Board Area|$100,001-$150,000</v>
      </c>
      <c r="B2673" t="s">
        <v>18</v>
      </c>
      <c r="C2673" t="s">
        <v>19</v>
      </c>
      <c r="D2673" t="s">
        <v>20</v>
      </c>
      <c r="E2673" t="s">
        <v>21</v>
      </c>
      <c r="F2673">
        <v>2023</v>
      </c>
      <c r="G2673">
        <v>2023</v>
      </c>
      <c r="H2673">
        <v>7620</v>
      </c>
      <c r="I2673" t="s">
        <v>114</v>
      </c>
      <c r="J2673">
        <v>99</v>
      </c>
      <c r="K2673" t="s">
        <v>23</v>
      </c>
      <c r="L2673">
        <v>6</v>
      </c>
      <c r="M2673" t="s">
        <v>59</v>
      </c>
      <c r="N2673">
        <v>7777</v>
      </c>
      <c r="O2673" t="s">
        <v>37</v>
      </c>
      <c r="P2673">
        <v>4701</v>
      </c>
      <c r="T2673" s="3">
        <f t="shared" si="83"/>
        <v>100</v>
      </c>
      <c r="U2673" s="3">
        <f>IF(AND(R2673&lt;&gt;"_U",N2673&lt;&gt;9999,N2673&lt;&gt;999,L2673&lt;&gt;"Median"),IFERROR(VLOOKUP(A2673,'LBA Total'!A:P,16,0),"."),".")</f>
        <v>4701</v>
      </c>
    </row>
    <row r="2674" spans="1:21" x14ac:dyDescent="0.3">
      <c r="A2674" s="1" t="str">
        <f t="shared" si="82"/>
        <v>2023|Papakura Local Board Area|$100,001-$150,000</v>
      </c>
      <c r="B2674" t="s">
        <v>18</v>
      </c>
      <c r="C2674" t="s">
        <v>19</v>
      </c>
      <c r="D2674" t="s">
        <v>20</v>
      </c>
      <c r="E2674" t="s">
        <v>21</v>
      </c>
      <c r="F2674">
        <v>2023</v>
      </c>
      <c r="G2674">
        <v>2023</v>
      </c>
      <c r="H2674">
        <v>7620</v>
      </c>
      <c r="I2674" t="s">
        <v>114</v>
      </c>
      <c r="J2674">
        <v>99</v>
      </c>
      <c r="K2674" t="s">
        <v>23</v>
      </c>
      <c r="L2674">
        <v>6</v>
      </c>
      <c r="M2674" t="s">
        <v>59</v>
      </c>
      <c r="N2674">
        <v>1</v>
      </c>
      <c r="O2674" t="s">
        <v>33</v>
      </c>
      <c r="P2674">
        <v>2757</v>
      </c>
      <c r="T2674" s="3">
        <f t="shared" si="83"/>
        <v>58.65</v>
      </c>
      <c r="U2674" s="3">
        <f>IF(AND(R2674&lt;&gt;"_U",N2674&lt;&gt;9999,N2674&lt;&gt;999,L2674&lt;&gt;"Median"),IFERROR(VLOOKUP(A2674,'LBA Total'!A:P,16,0),"."),".")</f>
        <v>4701</v>
      </c>
    </row>
    <row r="2675" spans="1:21" x14ac:dyDescent="0.3">
      <c r="A2675" s="1" t="str">
        <f t="shared" si="82"/>
        <v>2023|Papakura Local Board Area|$100,001-$150,000</v>
      </c>
      <c r="B2675" t="s">
        <v>18</v>
      </c>
      <c r="C2675" t="s">
        <v>19</v>
      </c>
      <c r="D2675" t="s">
        <v>20</v>
      </c>
      <c r="E2675" t="s">
        <v>21</v>
      </c>
      <c r="F2675">
        <v>2023</v>
      </c>
      <c r="G2675">
        <v>2023</v>
      </c>
      <c r="H2675">
        <v>7620</v>
      </c>
      <c r="I2675" t="s">
        <v>114</v>
      </c>
      <c r="J2675">
        <v>99</v>
      </c>
      <c r="K2675" t="s">
        <v>23</v>
      </c>
      <c r="L2675">
        <v>6</v>
      </c>
      <c r="M2675" t="s">
        <v>59</v>
      </c>
      <c r="N2675">
        <v>2</v>
      </c>
      <c r="O2675" t="s">
        <v>28</v>
      </c>
      <c r="P2675">
        <v>1698</v>
      </c>
      <c r="T2675" s="3">
        <f t="shared" si="83"/>
        <v>36.119999999999997</v>
      </c>
      <c r="U2675" s="3">
        <f>IF(AND(R2675&lt;&gt;"_U",N2675&lt;&gt;9999,N2675&lt;&gt;999,L2675&lt;&gt;"Median"),IFERROR(VLOOKUP(A2675,'LBA Total'!A:P,16,0),"."),".")</f>
        <v>4701</v>
      </c>
    </row>
    <row r="2676" spans="1:21" x14ac:dyDescent="0.3">
      <c r="A2676" s="1" t="str">
        <f t="shared" si="82"/>
        <v>2023|Papakura Local Board Area|$100,001-$150,000</v>
      </c>
      <c r="B2676" t="s">
        <v>18</v>
      </c>
      <c r="C2676" t="s">
        <v>19</v>
      </c>
      <c r="D2676" t="s">
        <v>20</v>
      </c>
      <c r="E2676" t="s">
        <v>21</v>
      </c>
      <c r="F2676">
        <v>2023</v>
      </c>
      <c r="G2676">
        <v>2023</v>
      </c>
      <c r="H2676">
        <v>7620</v>
      </c>
      <c r="I2676" t="s">
        <v>114</v>
      </c>
      <c r="J2676">
        <v>99</v>
      </c>
      <c r="K2676" t="s">
        <v>23</v>
      </c>
      <c r="L2676">
        <v>6</v>
      </c>
      <c r="M2676" t="s">
        <v>59</v>
      </c>
      <c r="N2676">
        <v>9999</v>
      </c>
      <c r="O2676" t="s">
        <v>40</v>
      </c>
      <c r="P2676">
        <v>4704</v>
      </c>
      <c r="T2676" s="3" t="str">
        <f t="shared" si="83"/>
        <v>.</v>
      </c>
      <c r="U2676" s="3" t="str">
        <f>IF(AND(R2676&lt;&gt;"_U",N2676&lt;&gt;9999,N2676&lt;&gt;999,L2676&lt;&gt;"Median"),IFERROR(VLOOKUP(A2676,'LBA Total'!A:P,16,0),"."),".")</f>
        <v>.</v>
      </c>
    </row>
    <row r="2677" spans="1:21" x14ac:dyDescent="0.3">
      <c r="A2677" s="1" t="str">
        <f t="shared" si="82"/>
        <v>2023|Papakura Local Board Area|$100,001-$150,000</v>
      </c>
      <c r="B2677" t="s">
        <v>18</v>
      </c>
      <c r="C2677" t="s">
        <v>19</v>
      </c>
      <c r="D2677" t="s">
        <v>20</v>
      </c>
      <c r="E2677" t="s">
        <v>21</v>
      </c>
      <c r="F2677">
        <v>2023</v>
      </c>
      <c r="G2677">
        <v>2023</v>
      </c>
      <c r="H2677">
        <v>7620</v>
      </c>
      <c r="I2677" t="s">
        <v>114</v>
      </c>
      <c r="J2677">
        <v>99</v>
      </c>
      <c r="K2677" t="s">
        <v>23</v>
      </c>
      <c r="L2677">
        <v>6</v>
      </c>
      <c r="M2677" t="s">
        <v>59</v>
      </c>
      <c r="N2677">
        <v>3</v>
      </c>
      <c r="O2677" t="s">
        <v>25</v>
      </c>
      <c r="P2677">
        <v>246</v>
      </c>
      <c r="T2677" s="3">
        <f t="shared" si="83"/>
        <v>5.23</v>
      </c>
      <c r="U2677" s="3">
        <f>IF(AND(R2677&lt;&gt;"_U",N2677&lt;&gt;9999,N2677&lt;&gt;999,L2677&lt;&gt;"Median"),IFERROR(VLOOKUP(A2677,'LBA Total'!A:P,16,0),"."),".")</f>
        <v>4701</v>
      </c>
    </row>
    <row r="2678" spans="1:21" x14ac:dyDescent="0.3">
      <c r="A2678" s="1" t="str">
        <f t="shared" si="82"/>
        <v>2023|Papakura Local Board Area|$150,001-$200,000</v>
      </c>
      <c r="B2678" t="s">
        <v>18</v>
      </c>
      <c r="C2678" t="s">
        <v>19</v>
      </c>
      <c r="D2678" t="s">
        <v>20</v>
      </c>
      <c r="E2678" t="s">
        <v>21</v>
      </c>
      <c r="F2678">
        <v>2023</v>
      </c>
      <c r="G2678">
        <v>2023</v>
      </c>
      <c r="H2678">
        <v>7620</v>
      </c>
      <c r="I2678" t="s">
        <v>114</v>
      </c>
      <c r="J2678">
        <v>99</v>
      </c>
      <c r="K2678" t="s">
        <v>23</v>
      </c>
      <c r="L2678">
        <v>7</v>
      </c>
      <c r="M2678" t="s">
        <v>43</v>
      </c>
      <c r="N2678">
        <v>3</v>
      </c>
      <c r="O2678" t="s">
        <v>25</v>
      </c>
      <c r="P2678">
        <v>192</v>
      </c>
      <c r="T2678" s="3">
        <f t="shared" si="83"/>
        <v>5.59</v>
      </c>
      <c r="U2678" s="3">
        <f>IF(AND(R2678&lt;&gt;"_U",N2678&lt;&gt;9999,N2678&lt;&gt;999,L2678&lt;&gt;"Median"),IFERROR(VLOOKUP(A2678,'LBA Total'!A:P,16,0),"."),".")</f>
        <v>3435</v>
      </c>
    </row>
    <row r="2679" spans="1:21" x14ac:dyDescent="0.3">
      <c r="A2679" s="1" t="str">
        <f t="shared" si="82"/>
        <v>2023|Papakura Local Board Area|$150,001-$200,000</v>
      </c>
      <c r="B2679" t="s">
        <v>18</v>
      </c>
      <c r="C2679" t="s">
        <v>19</v>
      </c>
      <c r="D2679" t="s">
        <v>20</v>
      </c>
      <c r="E2679" t="s">
        <v>21</v>
      </c>
      <c r="F2679">
        <v>2023</v>
      </c>
      <c r="G2679">
        <v>2023</v>
      </c>
      <c r="H2679">
        <v>7620</v>
      </c>
      <c r="I2679" t="s">
        <v>114</v>
      </c>
      <c r="J2679">
        <v>99</v>
      </c>
      <c r="K2679" t="s">
        <v>23</v>
      </c>
      <c r="L2679">
        <v>7</v>
      </c>
      <c r="M2679" t="s">
        <v>43</v>
      </c>
      <c r="N2679">
        <v>7777</v>
      </c>
      <c r="O2679" t="s">
        <v>37</v>
      </c>
      <c r="P2679">
        <v>3435</v>
      </c>
      <c r="T2679" s="3">
        <f t="shared" si="83"/>
        <v>100</v>
      </c>
      <c r="U2679" s="3">
        <f>IF(AND(R2679&lt;&gt;"_U",N2679&lt;&gt;9999,N2679&lt;&gt;999,L2679&lt;&gt;"Median"),IFERROR(VLOOKUP(A2679,'LBA Total'!A:P,16,0),"."),".")</f>
        <v>3435</v>
      </c>
    </row>
    <row r="2680" spans="1:21" x14ac:dyDescent="0.3">
      <c r="A2680" s="1" t="str">
        <f t="shared" si="82"/>
        <v>2023|Papakura Local Board Area|$150,001-$200,000</v>
      </c>
      <c r="B2680" t="s">
        <v>18</v>
      </c>
      <c r="C2680" t="s">
        <v>19</v>
      </c>
      <c r="D2680" t="s">
        <v>20</v>
      </c>
      <c r="E2680" t="s">
        <v>21</v>
      </c>
      <c r="F2680">
        <v>2023</v>
      </c>
      <c r="G2680">
        <v>2023</v>
      </c>
      <c r="H2680">
        <v>7620</v>
      </c>
      <c r="I2680" t="s">
        <v>114</v>
      </c>
      <c r="J2680">
        <v>99</v>
      </c>
      <c r="K2680" t="s">
        <v>23</v>
      </c>
      <c r="L2680">
        <v>7</v>
      </c>
      <c r="M2680" t="s">
        <v>43</v>
      </c>
      <c r="N2680">
        <v>999</v>
      </c>
      <c r="O2680" t="s">
        <v>42</v>
      </c>
      <c r="P2680">
        <v>0</v>
      </c>
      <c r="T2680" s="3" t="str">
        <f t="shared" si="83"/>
        <v>.</v>
      </c>
      <c r="U2680" s="3" t="str">
        <f>IF(AND(R2680&lt;&gt;"_U",N2680&lt;&gt;9999,N2680&lt;&gt;999,L2680&lt;&gt;"Median"),IFERROR(VLOOKUP(A2680,'LBA Total'!A:P,16,0),"."),".")</f>
        <v>.</v>
      </c>
    </row>
    <row r="2681" spans="1:21" x14ac:dyDescent="0.3">
      <c r="A2681" s="1" t="str">
        <f t="shared" si="82"/>
        <v>2023|Papakura Local Board Area|$150,001-$200,000</v>
      </c>
      <c r="B2681" t="s">
        <v>18</v>
      </c>
      <c r="C2681" t="s">
        <v>19</v>
      </c>
      <c r="D2681" t="s">
        <v>20</v>
      </c>
      <c r="E2681" t="s">
        <v>21</v>
      </c>
      <c r="F2681">
        <v>2023</v>
      </c>
      <c r="G2681">
        <v>2023</v>
      </c>
      <c r="H2681">
        <v>7620</v>
      </c>
      <c r="I2681" t="s">
        <v>114</v>
      </c>
      <c r="J2681">
        <v>99</v>
      </c>
      <c r="K2681" t="s">
        <v>23</v>
      </c>
      <c r="L2681">
        <v>7</v>
      </c>
      <c r="M2681" t="s">
        <v>43</v>
      </c>
      <c r="N2681">
        <v>1</v>
      </c>
      <c r="O2681" t="s">
        <v>33</v>
      </c>
      <c r="P2681">
        <v>2265</v>
      </c>
      <c r="T2681" s="3">
        <f t="shared" si="83"/>
        <v>65.94</v>
      </c>
      <c r="U2681" s="3">
        <f>IF(AND(R2681&lt;&gt;"_U",N2681&lt;&gt;9999,N2681&lt;&gt;999,L2681&lt;&gt;"Median"),IFERROR(VLOOKUP(A2681,'LBA Total'!A:P,16,0),"."),".")</f>
        <v>3435</v>
      </c>
    </row>
    <row r="2682" spans="1:21" x14ac:dyDescent="0.3">
      <c r="A2682" s="1" t="str">
        <f t="shared" si="82"/>
        <v>2023|Papakura Local Board Area|$150,001-$200,000</v>
      </c>
      <c r="B2682" t="s">
        <v>18</v>
      </c>
      <c r="C2682" t="s">
        <v>19</v>
      </c>
      <c r="D2682" t="s">
        <v>20</v>
      </c>
      <c r="E2682" t="s">
        <v>21</v>
      </c>
      <c r="F2682">
        <v>2023</v>
      </c>
      <c r="G2682">
        <v>2023</v>
      </c>
      <c r="H2682">
        <v>7620</v>
      </c>
      <c r="I2682" t="s">
        <v>114</v>
      </c>
      <c r="J2682">
        <v>99</v>
      </c>
      <c r="K2682" t="s">
        <v>23</v>
      </c>
      <c r="L2682">
        <v>7</v>
      </c>
      <c r="M2682" t="s">
        <v>43</v>
      </c>
      <c r="N2682">
        <v>9999</v>
      </c>
      <c r="O2682" t="s">
        <v>40</v>
      </c>
      <c r="P2682">
        <v>3435</v>
      </c>
      <c r="T2682" s="3" t="str">
        <f t="shared" si="83"/>
        <v>.</v>
      </c>
      <c r="U2682" s="3" t="str">
        <f>IF(AND(R2682&lt;&gt;"_U",N2682&lt;&gt;9999,N2682&lt;&gt;999,L2682&lt;&gt;"Median"),IFERROR(VLOOKUP(A2682,'LBA Total'!A:P,16,0),"."),".")</f>
        <v>.</v>
      </c>
    </row>
    <row r="2683" spans="1:21" x14ac:dyDescent="0.3">
      <c r="A2683" s="1" t="str">
        <f t="shared" si="82"/>
        <v>2023|Papakura Local Board Area|$150,001-$200,000</v>
      </c>
      <c r="B2683" t="s">
        <v>18</v>
      </c>
      <c r="C2683" t="s">
        <v>19</v>
      </c>
      <c r="D2683" t="s">
        <v>20</v>
      </c>
      <c r="E2683" t="s">
        <v>21</v>
      </c>
      <c r="F2683">
        <v>2023</v>
      </c>
      <c r="G2683">
        <v>2023</v>
      </c>
      <c r="H2683">
        <v>7620</v>
      </c>
      <c r="I2683" t="s">
        <v>114</v>
      </c>
      <c r="J2683">
        <v>99</v>
      </c>
      <c r="K2683" t="s">
        <v>23</v>
      </c>
      <c r="L2683">
        <v>7</v>
      </c>
      <c r="M2683" t="s">
        <v>43</v>
      </c>
      <c r="N2683">
        <v>2</v>
      </c>
      <c r="O2683" t="s">
        <v>28</v>
      </c>
      <c r="P2683">
        <v>975</v>
      </c>
      <c r="T2683" s="3">
        <f t="shared" si="83"/>
        <v>28.38</v>
      </c>
      <c r="U2683" s="3">
        <f>IF(AND(R2683&lt;&gt;"_U",N2683&lt;&gt;9999,N2683&lt;&gt;999,L2683&lt;&gt;"Median"),IFERROR(VLOOKUP(A2683,'LBA Total'!A:P,16,0),"."),".")</f>
        <v>3435</v>
      </c>
    </row>
    <row r="2684" spans="1:21" x14ac:dyDescent="0.3">
      <c r="A2684" s="1" t="str">
        <f t="shared" si="82"/>
        <v>2023|Papakura Local Board Area|$200,001 or more</v>
      </c>
      <c r="B2684" t="s">
        <v>18</v>
      </c>
      <c r="C2684" t="s">
        <v>19</v>
      </c>
      <c r="D2684" t="s">
        <v>20</v>
      </c>
      <c r="E2684" t="s">
        <v>21</v>
      </c>
      <c r="F2684">
        <v>2023</v>
      </c>
      <c r="G2684">
        <v>2023</v>
      </c>
      <c r="H2684">
        <v>7620</v>
      </c>
      <c r="I2684" t="s">
        <v>114</v>
      </c>
      <c r="J2684">
        <v>99</v>
      </c>
      <c r="K2684" t="s">
        <v>23</v>
      </c>
      <c r="L2684">
        <v>8</v>
      </c>
      <c r="M2684" t="s">
        <v>27</v>
      </c>
      <c r="N2684">
        <v>1</v>
      </c>
      <c r="O2684" t="s">
        <v>33</v>
      </c>
      <c r="P2684">
        <v>2160</v>
      </c>
      <c r="T2684" s="3">
        <f t="shared" si="83"/>
        <v>65.63</v>
      </c>
      <c r="U2684" s="3">
        <f>IF(AND(R2684&lt;&gt;"_U",N2684&lt;&gt;9999,N2684&lt;&gt;999,L2684&lt;&gt;"Median"),IFERROR(VLOOKUP(A2684,'LBA Total'!A:P,16,0),"."),".")</f>
        <v>3291</v>
      </c>
    </row>
    <row r="2685" spans="1:21" x14ac:dyDescent="0.3">
      <c r="A2685" s="1" t="str">
        <f t="shared" si="82"/>
        <v>2023|Papakura Local Board Area|$200,001 or more</v>
      </c>
      <c r="B2685" t="s">
        <v>18</v>
      </c>
      <c r="C2685" t="s">
        <v>19</v>
      </c>
      <c r="D2685" t="s">
        <v>20</v>
      </c>
      <c r="E2685" t="s">
        <v>21</v>
      </c>
      <c r="F2685">
        <v>2023</v>
      </c>
      <c r="G2685">
        <v>2023</v>
      </c>
      <c r="H2685">
        <v>7620</v>
      </c>
      <c r="I2685" t="s">
        <v>114</v>
      </c>
      <c r="J2685">
        <v>99</v>
      </c>
      <c r="K2685" t="s">
        <v>23</v>
      </c>
      <c r="L2685">
        <v>8</v>
      </c>
      <c r="M2685" t="s">
        <v>27</v>
      </c>
      <c r="N2685">
        <v>3</v>
      </c>
      <c r="O2685" t="s">
        <v>25</v>
      </c>
      <c r="P2685">
        <v>309</v>
      </c>
      <c r="T2685" s="3">
        <f t="shared" si="83"/>
        <v>9.39</v>
      </c>
      <c r="U2685" s="3">
        <f>IF(AND(R2685&lt;&gt;"_U",N2685&lt;&gt;9999,N2685&lt;&gt;999,L2685&lt;&gt;"Median"),IFERROR(VLOOKUP(A2685,'LBA Total'!A:P,16,0),"."),".")</f>
        <v>3291</v>
      </c>
    </row>
    <row r="2686" spans="1:21" x14ac:dyDescent="0.3">
      <c r="A2686" s="1" t="str">
        <f t="shared" si="82"/>
        <v>2023|Papakura Local Board Area|$200,001 or more</v>
      </c>
      <c r="B2686" t="s">
        <v>18</v>
      </c>
      <c r="C2686" t="s">
        <v>19</v>
      </c>
      <c r="D2686" t="s">
        <v>20</v>
      </c>
      <c r="E2686" t="s">
        <v>21</v>
      </c>
      <c r="F2686">
        <v>2023</v>
      </c>
      <c r="G2686">
        <v>2023</v>
      </c>
      <c r="H2686">
        <v>7620</v>
      </c>
      <c r="I2686" t="s">
        <v>114</v>
      </c>
      <c r="J2686">
        <v>99</v>
      </c>
      <c r="K2686" t="s">
        <v>23</v>
      </c>
      <c r="L2686">
        <v>8</v>
      </c>
      <c r="M2686" t="s">
        <v>27</v>
      </c>
      <c r="N2686">
        <v>9999</v>
      </c>
      <c r="O2686" t="s">
        <v>40</v>
      </c>
      <c r="P2686">
        <v>3291</v>
      </c>
      <c r="T2686" s="3" t="str">
        <f t="shared" si="83"/>
        <v>.</v>
      </c>
      <c r="U2686" s="3" t="str">
        <f>IF(AND(R2686&lt;&gt;"_U",N2686&lt;&gt;9999,N2686&lt;&gt;999,L2686&lt;&gt;"Median"),IFERROR(VLOOKUP(A2686,'LBA Total'!A:P,16,0),"."),".")</f>
        <v>.</v>
      </c>
    </row>
    <row r="2687" spans="1:21" x14ac:dyDescent="0.3">
      <c r="A2687" s="1" t="str">
        <f t="shared" si="82"/>
        <v>2023|Papakura Local Board Area|$200,001 or more</v>
      </c>
      <c r="B2687" t="s">
        <v>18</v>
      </c>
      <c r="C2687" t="s">
        <v>19</v>
      </c>
      <c r="D2687" t="s">
        <v>20</v>
      </c>
      <c r="E2687" t="s">
        <v>21</v>
      </c>
      <c r="F2687">
        <v>2023</v>
      </c>
      <c r="G2687">
        <v>2023</v>
      </c>
      <c r="H2687">
        <v>7620</v>
      </c>
      <c r="I2687" t="s">
        <v>114</v>
      </c>
      <c r="J2687">
        <v>99</v>
      </c>
      <c r="K2687" t="s">
        <v>23</v>
      </c>
      <c r="L2687">
        <v>8</v>
      </c>
      <c r="M2687" t="s">
        <v>27</v>
      </c>
      <c r="N2687">
        <v>7777</v>
      </c>
      <c r="O2687" t="s">
        <v>37</v>
      </c>
      <c r="P2687">
        <v>3291</v>
      </c>
      <c r="T2687" s="3">
        <f t="shared" si="83"/>
        <v>100</v>
      </c>
      <c r="U2687" s="3">
        <f>IF(AND(R2687&lt;&gt;"_U",N2687&lt;&gt;9999,N2687&lt;&gt;999,L2687&lt;&gt;"Median"),IFERROR(VLOOKUP(A2687,'LBA Total'!A:P,16,0),"."),".")</f>
        <v>3291</v>
      </c>
    </row>
    <row r="2688" spans="1:21" x14ac:dyDescent="0.3">
      <c r="A2688" s="1" t="str">
        <f t="shared" si="82"/>
        <v>2023|Papakura Local Board Area|$200,001 or more</v>
      </c>
      <c r="B2688" t="s">
        <v>18</v>
      </c>
      <c r="C2688" t="s">
        <v>19</v>
      </c>
      <c r="D2688" t="s">
        <v>20</v>
      </c>
      <c r="E2688" t="s">
        <v>21</v>
      </c>
      <c r="F2688">
        <v>2023</v>
      </c>
      <c r="G2688">
        <v>2023</v>
      </c>
      <c r="H2688">
        <v>7620</v>
      </c>
      <c r="I2688" t="s">
        <v>114</v>
      </c>
      <c r="J2688">
        <v>99</v>
      </c>
      <c r="K2688" t="s">
        <v>23</v>
      </c>
      <c r="L2688">
        <v>8</v>
      </c>
      <c r="M2688" t="s">
        <v>27</v>
      </c>
      <c r="N2688">
        <v>999</v>
      </c>
      <c r="O2688" t="s">
        <v>42</v>
      </c>
      <c r="P2688">
        <v>0</v>
      </c>
      <c r="T2688" s="3" t="str">
        <f t="shared" si="83"/>
        <v>.</v>
      </c>
      <c r="U2688" s="3" t="str">
        <f>IF(AND(R2688&lt;&gt;"_U",N2688&lt;&gt;9999,N2688&lt;&gt;999,L2688&lt;&gt;"Median"),IFERROR(VLOOKUP(A2688,'LBA Total'!A:P,16,0),"."),".")</f>
        <v>.</v>
      </c>
    </row>
    <row r="2689" spans="1:21" x14ac:dyDescent="0.3">
      <c r="A2689" s="1" t="str">
        <f t="shared" si="82"/>
        <v>2023|Papakura Local Board Area|$200,001 or more</v>
      </c>
      <c r="B2689" t="s">
        <v>18</v>
      </c>
      <c r="C2689" t="s">
        <v>19</v>
      </c>
      <c r="D2689" t="s">
        <v>20</v>
      </c>
      <c r="E2689" t="s">
        <v>21</v>
      </c>
      <c r="F2689">
        <v>2023</v>
      </c>
      <c r="G2689">
        <v>2023</v>
      </c>
      <c r="H2689">
        <v>7620</v>
      </c>
      <c r="I2689" t="s">
        <v>114</v>
      </c>
      <c r="J2689">
        <v>99</v>
      </c>
      <c r="K2689" t="s">
        <v>23</v>
      </c>
      <c r="L2689">
        <v>8</v>
      </c>
      <c r="M2689" t="s">
        <v>27</v>
      </c>
      <c r="N2689">
        <v>2</v>
      </c>
      <c r="O2689" t="s">
        <v>28</v>
      </c>
      <c r="P2689">
        <v>819</v>
      </c>
      <c r="T2689" s="3">
        <f t="shared" si="83"/>
        <v>24.89</v>
      </c>
      <c r="U2689" s="3">
        <f>IF(AND(R2689&lt;&gt;"_U",N2689&lt;&gt;9999,N2689&lt;&gt;999,L2689&lt;&gt;"Median"),IFERROR(VLOOKUP(A2689,'LBA Total'!A:P,16,0),"."),".")</f>
        <v>3291</v>
      </c>
    </row>
    <row r="2690" spans="1:21" x14ac:dyDescent="0.3">
      <c r="A2690" s="1" t="str">
        <f t="shared" si="82"/>
        <v>2023|Papakura Local Board Area|Total stated - total household income</v>
      </c>
      <c r="B2690" t="s">
        <v>18</v>
      </c>
      <c r="C2690" t="s">
        <v>19</v>
      </c>
      <c r="D2690" t="s">
        <v>20</v>
      </c>
      <c r="E2690" t="s">
        <v>21</v>
      </c>
      <c r="F2690">
        <v>2023</v>
      </c>
      <c r="G2690">
        <v>2023</v>
      </c>
      <c r="H2690">
        <v>7620</v>
      </c>
      <c r="I2690" t="s">
        <v>114</v>
      </c>
      <c r="J2690">
        <v>99</v>
      </c>
      <c r="K2690" t="s">
        <v>23</v>
      </c>
      <c r="L2690">
        <v>77</v>
      </c>
      <c r="M2690" t="s">
        <v>32</v>
      </c>
      <c r="N2690">
        <v>999</v>
      </c>
      <c r="O2690" t="s">
        <v>42</v>
      </c>
      <c r="P2690">
        <v>21</v>
      </c>
      <c r="T2690" s="3" t="str">
        <f t="shared" si="83"/>
        <v>.</v>
      </c>
      <c r="U2690" s="3" t="str">
        <f>IF(AND(R2690&lt;&gt;"_U",N2690&lt;&gt;9999,N2690&lt;&gt;999,L2690&lt;&gt;"Median"),IFERROR(VLOOKUP(A2690,'LBA Total'!A:P,16,0),"."),".")</f>
        <v>.</v>
      </c>
    </row>
    <row r="2691" spans="1:21" x14ac:dyDescent="0.3">
      <c r="A2691" s="1" t="str">
        <f t="shared" ref="A2691:A2754" si="84">G2691&amp;"|"&amp;I2691&amp;"|"&amp;M2691</f>
        <v>2023|Papakura Local Board Area|Total stated - total household income</v>
      </c>
      <c r="B2691" t="s">
        <v>18</v>
      </c>
      <c r="C2691" t="s">
        <v>19</v>
      </c>
      <c r="D2691" t="s">
        <v>20</v>
      </c>
      <c r="E2691" t="s">
        <v>21</v>
      </c>
      <c r="F2691">
        <v>2023</v>
      </c>
      <c r="G2691">
        <v>2023</v>
      </c>
      <c r="H2691">
        <v>7620</v>
      </c>
      <c r="I2691" t="s">
        <v>114</v>
      </c>
      <c r="J2691">
        <v>99</v>
      </c>
      <c r="K2691" t="s">
        <v>23</v>
      </c>
      <c r="L2691">
        <v>77</v>
      </c>
      <c r="M2691" t="s">
        <v>32</v>
      </c>
      <c r="N2691">
        <v>3</v>
      </c>
      <c r="O2691" t="s">
        <v>25</v>
      </c>
      <c r="P2691">
        <v>1263</v>
      </c>
      <c r="T2691" s="3">
        <f t="shared" ref="T2691:T2754" si="85">IF(AND(R2691&lt;&gt;"_U",R2691&lt;&gt;"c",N2691&lt;&gt;999,N2691&lt;&gt;9999,L2691&lt;&gt;"Median"),IFERROR((ROUND(P2691/U2691*100,2)),"."),".")</f>
        <v>6.11</v>
      </c>
      <c r="U2691" s="3">
        <f>IF(AND(R2691&lt;&gt;"_U",N2691&lt;&gt;9999,N2691&lt;&gt;999,L2691&lt;&gt;"Median"),IFERROR(VLOOKUP(A2691,'LBA Total'!A:P,16,0),"."),".")</f>
        <v>20679</v>
      </c>
    </row>
    <row r="2692" spans="1:21" x14ac:dyDescent="0.3">
      <c r="A2692" s="1" t="str">
        <f t="shared" si="84"/>
        <v>2023|Papakura Local Board Area|Total stated - total household income</v>
      </c>
      <c r="B2692" t="s">
        <v>18</v>
      </c>
      <c r="C2692" t="s">
        <v>19</v>
      </c>
      <c r="D2692" t="s">
        <v>20</v>
      </c>
      <c r="E2692" t="s">
        <v>21</v>
      </c>
      <c r="F2692">
        <v>2023</v>
      </c>
      <c r="G2692">
        <v>2023</v>
      </c>
      <c r="H2692">
        <v>7620</v>
      </c>
      <c r="I2692" t="s">
        <v>114</v>
      </c>
      <c r="J2692">
        <v>99</v>
      </c>
      <c r="K2692" t="s">
        <v>23</v>
      </c>
      <c r="L2692">
        <v>77</v>
      </c>
      <c r="M2692" t="s">
        <v>32</v>
      </c>
      <c r="N2692">
        <v>2</v>
      </c>
      <c r="O2692" t="s">
        <v>28</v>
      </c>
      <c r="P2692">
        <v>8640</v>
      </c>
      <c r="T2692" s="3">
        <f t="shared" si="85"/>
        <v>41.78</v>
      </c>
      <c r="U2692" s="3">
        <f>IF(AND(R2692&lt;&gt;"_U",N2692&lt;&gt;9999,N2692&lt;&gt;999,L2692&lt;&gt;"Median"),IFERROR(VLOOKUP(A2692,'LBA Total'!A:P,16,0),"."),".")</f>
        <v>20679</v>
      </c>
    </row>
    <row r="2693" spans="1:21" x14ac:dyDescent="0.3">
      <c r="A2693" s="1" t="str">
        <f t="shared" si="84"/>
        <v>2023|Papakura Local Board Area|Total stated - total household income</v>
      </c>
      <c r="B2693" t="s">
        <v>18</v>
      </c>
      <c r="C2693" t="s">
        <v>19</v>
      </c>
      <c r="D2693" t="s">
        <v>20</v>
      </c>
      <c r="E2693" t="s">
        <v>21</v>
      </c>
      <c r="F2693">
        <v>2023</v>
      </c>
      <c r="G2693">
        <v>2023</v>
      </c>
      <c r="H2693">
        <v>7620</v>
      </c>
      <c r="I2693" t="s">
        <v>114</v>
      </c>
      <c r="J2693">
        <v>99</v>
      </c>
      <c r="K2693" t="s">
        <v>23</v>
      </c>
      <c r="L2693">
        <v>77</v>
      </c>
      <c r="M2693" t="s">
        <v>32</v>
      </c>
      <c r="N2693">
        <v>1</v>
      </c>
      <c r="O2693" t="s">
        <v>33</v>
      </c>
      <c r="P2693">
        <v>10776</v>
      </c>
      <c r="T2693" s="3">
        <f t="shared" si="85"/>
        <v>52.11</v>
      </c>
      <c r="U2693" s="3">
        <f>IF(AND(R2693&lt;&gt;"_U",N2693&lt;&gt;9999,N2693&lt;&gt;999,L2693&lt;&gt;"Median"),IFERROR(VLOOKUP(A2693,'LBA Total'!A:P,16,0),"."),".")</f>
        <v>20679</v>
      </c>
    </row>
    <row r="2694" spans="1:21" x14ac:dyDescent="0.3">
      <c r="A2694" s="1" t="str">
        <f t="shared" si="84"/>
        <v>2023|Papakura Local Board Area|Total stated - total household income</v>
      </c>
      <c r="B2694" t="s">
        <v>18</v>
      </c>
      <c r="C2694" t="s">
        <v>19</v>
      </c>
      <c r="D2694" t="s">
        <v>20</v>
      </c>
      <c r="E2694" t="s">
        <v>21</v>
      </c>
      <c r="F2694">
        <v>2023</v>
      </c>
      <c r="G2694">
        <v>2023</v>
      </c>
      <c r="H2694">
        <v>7620</v>
      </c>
      <c r="I2694" t="s">
        <v>114</v>
      </c>
      <c r="J2694">
        <v>99</v>
      </c>
      <c r="K2694" t="s">
        <v>23</v>
      </c>
      <c r="L2694">
        <v>77</v>
      </c>
      <c r="M2694" t="s">
        <v>32</v>
      </c>
      <c r="N2694">
        <v>7777</v>
      </c>
      <c r="O2694" t="s">
        <v>37</v>
      </c>
      <c r="P2694">
        <v>20679</v>
      </c>
      <c r="T2694" s="3">
        <f t="shared" si="85"/>
        <v>100</v>
      </c>
      <c r="U2694" s="3">
        <f>IF(AND(R2694&lt;&gt;"_U",N2694&lt;&gt;9999,N2694&lt;&gt;999,L2694&lt;&gt;"Median"),IFERROR(VLOOKUP(A2694,'LBA Total'!A:P,16,0),"."),".")</f>
        <v>20679</v>
      </c>
    </row>
    <row r="2695" spans="1:21" x14ac:dyDescent="0.3">
      <c r="A2695" s="1" t="str">
        <f t="shared" si="84"/>
        <v>2023|Papakura Local Board Area|Total stated - total household income</v>
      </c>
      <c r="B2695" t="s">
        <v>18</v>
      </c>
      <c r="C2695" t="s">
        <v>19</v>
      </c>
      <c r="D2695" t="s">
        <v>20</v>
      </c>
      <c r="E2695" t="s">
        <v>21</v>
      </c>
      <c r="F2695">
        <v>2023</v>
      </c>
      <c r="G2695">
        <v>2023</v>
      </c>
      <c r="H2695">
        <v>7620</v>
      </c>
      <c r="I2695" t="s">
        <v>114</v>
      </c>
      <c r="J2695">
        <v>99</v>
      </c>
      <c r="K2695" t="s">
        <v>23</v>
      </c>
      <c r="L2695">
        <v>77</v>
      </c>
      <c r="M2695" t="s">
        <v>32</v>
      </c>
      <c r="N2695">
        <v>9999</v>
      </c>
      <c r="O2695" t="s">
        <v>40</v>
      </c>
      <c r="P2695">
        <v>20697</v>
      </c>
      <c r="T2695" s="3" t="str">
        <f t="shared" si="85"/>
        <v>.</v>
      </c>
      <c r="U2695" s="3" t="str">
        <f>IF(AND(R2695&lt;&gt;"_U",N2695&lt;&gt;9999,N2695&lt;&gt;999,L2695&lt;&gt;"Median"),IFERROR(VLOOKUP(A2695,'LBA Total'!A:P,16,0),"."),".")</f>
        <v>.</v>
      </c>
    </row>
    <row r="2696" spans="1:21" x14ac:dyDescent="0.3">
      <c r="A2696" s="1" t="str">
        <f t="shared" si="84"/>
        <v>2023|Papakura Local Board Area|Total - total household income</v>
      </c>
      <c r="B2696" t="s">
        <v>18</v>
      </c>
      <c r="C2696" t="s">
        <v>19</v>
      </c>
      <c r="D2696" t="s">
        <v>20</v>
      </c>
      <c r="E2696" t="s">
        <v>21</v>
      </c>
      <c r="F2696">
        <v>2023</v>
      </c>
      <c r="G2696">
        <v>2023</v>
      </c>
      <c r="H2696">
        <v>7620</v>
      </c>
      <c r="I2696" t="s">
        <v>114</v>
      </c>
      <c r="J2696">
        <v>99</v>
      </c>
      <c r="K2696" t="s">
        <v>23</v>
      </c>
      <c r="L2696">
        <v>99</v>
      </c>
      <c r="M2696" t="s">
        <v>48</v>
      </c>
      <c r="N2696">
        <v>999</v>
      </c>
      <c r="O2696" t="s">
        <v>42</v>
      </c>
      <c r="P2696">
        <v>21</v>
      </c>
      <c r="T2696" s="3" t="str">
        <f t="shared" si="85"/>
        <v>.</v>
      </c>
      <c r="U2696" s="3" t="str">
        <f>IF(AND(R2696&lt;&gt;"_U",N2696&lt;&gt;9999,N2696&lt;&gt;999,L2696&lt;&gt;"Median"),IFERROR(VLOOKUP(A2696,'LBA Total'!A:P,16,0),"."),".")</f>
        <v>.</v>
      </c>
    </row>
    <row r="2697" spans="1:21" x14ac:dyDescent="0.3">
      <c r="A2697" s="1" t="str">
        <f t="shared" si="84"/>
        <v>2023|Papakura Local Board Area|Total - total household income</v>
      </c>
      <c r="B2697" t="s">
        <v>18</v>
      </c>
      <c r="C2697" t="s">
        <v>19</v>
      </c>
      <c r="D2697" t="s">
        <v>20</v>
      </c>
      <c r="E2697" t="s">
        <v>21</v>
      </c>
      <c r="F2697">
        <v>2023</v>
      </c>
      <c r="G2697">
        <v>2023</v>
      </c>
      <c r="H2697">
        <v>7620</v>
      </c>
      <c r="I2697" t="s">
        <v>114</v>
      </c>
      <c r="J2697">
        <v>99</v>
      </c>
      <c r="K2697" t="s">
        <v>23</v>
      </c>
      <c r="L2697">
        <v>99</v>
      </c>
      <c r="M2697" t="s">
        <v>48</v>
      </c>
      <c r="N2697">
        <v>3</v>
      </c>
      <c r="O2697" t="s">
        <v>25</v>
      </c>
      <c r="P2697">
        <v>1314</v>
      </c>
      <c r="T2697" s="3">
        <f t="shared" si="85"/>
        <v>6.1</v>
      </c>
      <c r="U2697" s="3">
        <f>IF(AND(R2697&lt;&gt;"_U",N2697&lt;&gt;9999,N2697&lt;&gt;999,L2697&lt;&gt;"Median"),IFERROR(VLOOKUP(A2697,'LBA Total'!A:P,16,0),"."),".")</f>
        <v>21549</v>
      </c>
    </row>
    <row r="2698" spans="1:21" x14ac:dyDescent="0.3">
      <c r="A2698" s="1" t="str">
        <f t="shared" si="84"/>
        <v>2023|Papakura Local Board Area|Total - total household income</v>
      </c>
      <c r="B2698" t="s">
        <v>18</v>
      </c>
      <c r="C2698" t="s">
        <v>19</v>
      </c>
      <c r="D2698" t="s">
        <v>20</v>
      </c>
      <c r="E2698" t="s">
        <v>21</v>
      </c>
      <c r="F2698">
        <v>2023</v>
      </c>
      <c r="G2698">
        <v>2023</v>
      </c>
      <c r="H2698">
        <v>7620</v>
      </c>
      <c r="I2698" t="s">
        <v>114</v>
      </c>
      <c r="J2698">
        <v>99</v>
      </c>
      <c r="K2698" t="s">
        <v>23</v>
      </c>
      <c r="L2698">
        <v>99</v>
      </c>
      <c r="M2698" t="s">
        <v>48</v>
      </c>
      <c r="N2698">
        <v>7777</v>
      </c>
      <c r="O2698" t="s">
        <v>37</v>
      </c>
      <c r="P2698">
        <v>21549</v>
      </c>
      <c r="T2698" s="3">
        <f t="shared" si="85"/>
        <v>100</v>
      </c>
      <c r="U2698" s="3">
        <f>IF(AND(R2698&lt;&gt;"_U",N2698&lt;&gt;9999,N2698&lt;&gt;999,L2698&lt;&gt;"Median"),IFERROR(VLOOKUP(A2698,'LBA Total'!A:P,16,0),"."),".")</f>
        <v>21549</v>
      </c>
    </row>
    <row r="2699" spans="1:21" x14ac:dyDescent="0.3">
      <c r="A2699" s="1" t="str">
        <f t="shared" si="84"/>
        <v>2023|Papakura Local Board Area|Total - total household income</v>
      </c>
      <c r="B2699" t="s">
        <v>18</v>
      </c>
      <c r="C2699" t="s">
        <v>19</v>
      </c>
      <c r="D2699" t="s">
        <v>20</v>
      </c>
      <c r="E2699" t="s">
        <v>21</v>
      </c>
      <c r="F2699">
        <v>2023</v>
      </c>
      <c r="G2699">
        <v>2023</v>
      </c>
      <c r="H2699">
        <v>7620</v>
      </c>
      <c r="I2699" t="s">
        <v>114</v>
      </c>
      <c r="J2699">
        <v>99</v>
      </c>
      <c r="K2699" t="s">
        <v>23</v>
      </c>
      <c r="L2699">
        <v>99</v>
      </c>
      <c r="M2699" t="s">
        <v>48</v>
      </c>
      <c r="N2699">
        <v>9999</v>
      </c>
      <c r="O2699" t="s">
        <v>40</v>
      </c>
      <c r="P2699">
        <v>21567</v>
      </c>
      <c r="T2699" s="3" t="str">
        <f t="shared" si="85"/>
        <v>.</v>
      </c>
      <c r="U2699" s="3" t="str">
        <f>IF(AND(R2699&lt;&gt;"_U",N2699&lt;&gt;9999,N2699&lt;&gt;999,L2699&lt;&gt;"Median"),IFERROR(VLOOKUP(A2699,'LBA Total'!A:P,16,0),"."),".")</f>
        <v>.</v>
      </c>
    </row>
    <row r="2700" spans="1:21" x14ac:dyDescent="0.3">
      <c r="A2700" s="1" t="str">
        <f t="shared" si="84"/>
        <v>2023|Papakura Local Board Area|Total - total household income</v>
      </c>
      <c r="B2700" t="s">
        <v>18</v>
      </c>
      <c r="C2700" t="s">
        <v>19</v>
      </c>
      <c r="D2700" t="s">
        <v>20</v>
      </c>
      <c r="E2700" t="s">
        <v>21</v>
      </c>
      <c r="F2700">
        <v>2023</v>
      </c>
      <c r="G2700">
        <v>2023</v>
      </c>
      <c r="H2700">
        <v>7620</v>
      </c>
      <c r="I2700" t="s">
        <v>114</v>
      </c>
      <c r="J2700">
        <v>99</v>
      </c>
      <c r="K2700" t="s">
        <v>23</v>
      </c>
      <c r="L2700">
        <v>99</v>
      </c>
      <c r="M2700" t="s">
        <v>48</v>
      </c>
      <c r="N2700">
        <v>1</v>
      </c>
      <c r="O2700" t="s">
        <v>33</v>
      </c>
      <c r="P2700">
        <v>11046</v>
      </c>
      <c r="T2700" s="3">
        <f t="shared" si="85"/>
        <v>51.26</v>
      </c>
      <c r="U2700" s="3">
        <f>IF(AND(R2700&lt;&gt;"_U",N2700&lt;&gt;9999,N2700&lt;&gt;999,L2700&lt;&gt;"Median"),IFERROR(VLOOKUP(A2700,'LBA Total'!A:P,16,0),"."),".")</f>
        <v>21549</v>
      </c>
    </row>
    <row r="2701" spans="1:21" x14ac:dyDescent="0.3">
      <c r="A2701" s="1" t="str">
        <f t="shared" si="84"/>
        <v>2023|Papakura Local Board Area|Total - total household income</v>
      </c>
      <c r="B2701" t="s">
        <v>18</v>
      </c>
      <c r="C2701" t="s">
        <v>19</v>
      </c>
      <c r="D2701" t="s">
        <v>20</v>
      </c>
      <c r="E2701" t="s">
        <v>21</v>
      </c>
      <c r="F2701">
        <v>2023</v>
      </c>
      <c r="G2701">
        <v>2023</v>
      </c>
      <c r="H2701">
        <v>7620</v>
      </c>
      <c r="I2701" t="s">
        <v>114</v>
      </c>
      <c r="J2701">
        <v>99</v>
      </c>
      <c r="K2701" t="s">
        <v>23</v>
      </c>
      <c r="L2701">
        <v>99</v>
      </c>
      <c r="M2701" t="s">
        <v>48</v>
      </c>
      <c r="N2701">
        <v>2</v>
      </c>
      <c r="O2701" t="s">
        <v>28</v>
      </c>
      <c r="P2701">
        <v>9192</v>
      </c>
      <c r="T2701" s="3">
        <f t="shared" si="85"/>
        <v>42.66</v>
      </c>
      <c r="U2701" s="3">
        <f>IF(AND(R2701&lt;&gt;"_U",N2701&lt;&gt;9999,N2701&lt;&gt;999,L2701&lt;&gt;"Median"),IFERROR(VLOOKUP(A2701,'LBA Total'!A:P,16,0),"."),".")</f>
        <v>21549</v>
      </c>
    </row>
    <row r="2702" spans="1:21" x14ac:dyDescent="0.3">
      <c r="A2702" s="1" t="str">
        <f t="shared" si="84"/>
        <v>2023|Papakura Local Board Area|Median ($) - total household income</v>
      </c>
      <c r="B2702" t="s">
        <v>18</v>
      </c>
      <c r="C2702" t="s">
        <v>19</v>
      </c>
      <c r="D2702" t="s">
        <v>20</v>
      </c>
      <c r="E2702" t="s">
        <v>21</v>
      </c>
      <c r="F2702">
        <v>2023</v>
      </c>
      <c r="G2702">
        <v>2023</v>
      </c>
      <c r="H2702">
        <v>7620</v>
      </c>
      <c r="I2702" t="s">
        <v>114</v>
      </c>
      <c r="J2702">
        <v>99</v>
      </c>
      <c r="K2702" t="s">
        <v>23</v>
      </c>
      <c r="L2702" t="s">
        <v>56</v>
      </c>
      <c r="M2702" t="s">
        <v>57</v>
      </c>
      <c r="N2702">
        <v>9999</v>
      </c>
      <c r="O2702" t="s">
        <v>40</v>
      </c>
      <c r="P2702">
        <v>111500</v>
      </c>
      <c r="T2702" s="3" t="str">
        <f t="shared" si="85"/>
        <v>.</v>
      </c>
      <c r="U2702" s="3" t="str">
        <f>IF(AND(R2702&lt;&gt;"_U",N2702&lt;&gt;9999,N2702&lt;&gt;999,L2702&lt;&gt;"Median"),IFERROR(VLOOKUP(A2702,'LBA Total'!A:P,16,0),"."),".")</f>
        <v>.</v>
      </c>
    </row>
    <row r="2703" spans="1:21" x14ac:dyDescent="0.3">
      <c r="A2703" s="1" t="str">
        <f t="shared" si="84"/>
        <v>2023|Papakura Local Board Area|Median ($) - total household income</v>
      </c>
      <c r="B2703" t="s">
        <v>18</v>
      </c>
      <c r="C2703" t="s">
        <v>19</v>
      </c>
      <c r="D2703" t="s">
        <v>20</v>
      </c>
      <c r="E2703" t="s">
        <v>21</v>
      </c>
      <c r="F2703">
        <v>2023</v>
      </c>
      <c r="G2703">
        <v>2023</v>
      </c>
      <c r="H2703">
        <v>7620</v>
      </c>
      <c r="I2703" t="s">
        <v>114</v>
      </c>
      <c r="J2703">
        <v>99</v>
      </c>
      <c r="K2703" t="s">
        <v>23</v>
      </c>
      <c r="L2703" t="s">
        <v>56</v>
      </c>
      <c r="M2703" t="s">
        <v>57</v>
      </c>
      <c r="N2703">
        <v>3</v>
      </c>
      <c r="O2703" t="s">
        <v>25</v>
      </c>
      <c r="P2703">
        <v>123800</v>
      </c>
      <c r="T2703" s="3" t="str">
        <f t="shared" si="85"/>
        <v>.</v>
      </c>
      <c r="U2703" s="3" t="str">
        <f>IF(AND(R2703&lt;&gt;"_U",N2703&lt;&gt;9999,N2703&lt;&gt;999,L2703&lt;&gt;"Median"),IFERROR(VLOOKUP(A2703,'LBA Total'!A:P,16,0),"."),".")</f>
        <v>.</v>
      </c>
    </row>
    <row r="2704" spans="1:21" x14ac:dyDescent="0.3">
      <c r="A2704" s="1" t="str">
        <f t="shared" si="84"/>
        <v>2023|Papakura Local Board Area|Median ($) - total household income</v>
      </c>
      <c r="B2704" t="s">
        <v>18</v>
      </c>
      <c r="C2704" t="s">
        <v>19</v>
      </c>
      <c r="D2704" t="s">
        <v>20</v>
      </c>
      <c r="E2704" t="s">
        <v>21</v>
      </c>
      <c r="F2704">
        <v>2023</v>
      </c>
      <c r="G2704">
        <v>2023</v>
      </c>
      <c r="H2704">
        <v>7620</v>
      </c>
      <c r="I2704" t="s">
        <v>114</v>
      </c>
      <c r="J2704">
        <v>99</v>
      </c>
      <c r="K2704" t="s">
        <v>23</v>
      </c>
      <c r="L2704" t="s">
        <v>56</v>
      </c>
      <c r="M2704" t="s">
        <v>57</v>
      </c>
      <c r="N2704">
        <v>2</v>
      </c>
      <c r="O2704" t="s">
        <v>28</v>
      </c>
      <c r="P2704">
        <v>82600</v>
      </c>
      <c r="T2704" s="3" t="str">
        <f t="shared" si="85"/>
        <v>.</v>
      </c>
      <c r="U2704" s="3" t="str">
        <f>IF(AND(R2704&lt;&gt;"_U",N2704&lt;&gt;9999,N2704&lt;&gt;999,L2704&lt;&gt;"Median"),IFERROR(VLOOKUP(A2704,'LBA Total'!A:P,16,0),"."),".")</f>
        <v>.</v>
      </c>
    </row>
    <row r="2705" spans="1:21" x14ac:dyDescent="0.3">
      <c r="A2705" s="1" t="str">
        <f t="shared" si="84"/>
        <v>2023|Papakura Local Board Area|Median ($) - total household income</v>
      </c>
      <c r="B2705" t="s">
        <v>18</v>
      </c>
      <c r="C2705" t="s">
        <v>19</v>
      </c>
      <c r="D2705" t="s">
        <v>20</v>
      </c>
      <c r="E2705" t="s">
        <v>21</v>
      </c>
      <c r="F2705">
        <v>2023</v>
      </c>
      <c r="G2705">
        <v>2023</v>
      </c>
      <c r="H2705">
        <v>7620</v>
      </c>
      <c r="I2705" t="s">
        <v>114</v>
      </c>
      <c r="J2705">
        <v>99</v>
      </c>
      <c r="K2705" t="s">
        <v>23</v>
      </c>
      <c r="L2705" t="s">
        <v>56</v>
      </c>
      <c r="M2705" t="s">
        <v>57</v>
      </c>
      <c r="N2705">
        <v>7777</v>
      </c>
      <c r="O2705" t="s">
        <v>37</v>
      </c>
      <c r="P2705">
        <v>111600</v>
      </c>
      <c r="T2705" s="3" t="str">
        <f t="shared" si="85"/>
        <v>.</v>
      </c>
      <c r="U2705" s="3" t="str">
        <f>IF(AND(R2705&lt;&gt;"_U",N2705&lt;&gt;9999,N2705&lt;&gt;999,L2705&lt;&gt;"Median"),IFERROR(VLOOKUP(A2705,'LBA Total'!A:P,16,0),"."),".")</f>
        <v>.</v>
      </c>
    </row>
    <row r="2706" spans="1:21" x14ac:dyDescent="0.3">
      <c r="A2706" s="1" t="str">
        <f t="shared" si="84"/>
        <v>2023|Papakura Local Board Area|Median ($) - total household income</v>
      </c>
      <c r="B2706" t="s">
        <v>18</v>
      </c>
      <c r="C2706" t="s">
        <v>19</v>
      </c>
      <c r="D2706" t="s">
        <v>20</v>
      </c>
      <c r="E2706" t="s">
        <v>21</v>
      </c>
      <c r="F2706">
        <v>2023</v>
      </c>
      <c r="G2706">
        <v>2023</v>
      </c>
      <c r="H2706">
        <v>7620</v>
      </c>
      <c r="I2706" t="s">
        <v>114</v>
      </c>
      <c r="J2706">
        <v>99</v>
      </c>
      <c r="K2706" t="s">
        <v>23</v>
      </c>
      <c r="L2706" t="s">
        <v>56</v>
      </c>
      <c r="M2706" t="s">
        <v>57</v>
      </c>
      <c r="N2706">
        <v>999</v>
      </c>
      <c r="O2706" t="s">
        <v>42</v>
      </c>
      <c r="P2706">
        <v>41400</v>
      </c>
      <c r="T2706" s="3" t="str">
        <f t="shared" si="85"/>
        <v>.</v>
      </c>
      <c r="U2706" s="3" t="str">
        <f>IF(AND(R2706&lt;&gt;"_U",N2706&lt;&gt;9999,N2706&lt;&gt;999,L2706&lt;&gt;"Median"),IFERROR(VLOOKUP(A2706,'LBA Total'!A:P,16,0),"."),".")</f>
        <v>.</v>
      </c>
    </row>
    <row r="2707" spans="1:21" x14ac:dyDescent="0.3">
      <c r="A2707" s="1" t="str">
        <f t="shared" si="84"/>
        <v>2023|Papakura Local Board Area|Median ($) - total household income</v>
      </c>
      <c r="B2707" t="s">
        <v>18</v>
      </c>
      <c r="C2707" t="s">
        <v>19</v>
      </c>
      <c r="D2707" t="s">
        <v>20</v>
      </c>
      <c r="E2707" t="s">
        <v>21</v>
      </c>
      <c r="F2707">
        <v>2023</v>
      </c>
      <c r="G2707">
        <v>2023</v>
      </c>
      <c r="H2707">
        <v>7620</v>
      </c>
      <c r="I2707" t="s">
        <v>114</v>
      </c>
      <c r="J2707">
        <v>99</v>
      </c>
      <c r="K2707" t="s">
        <v>23</v>
      </c>
      <c r="L2707" t="s">
        <v>56</v>
      </c>
      <c r="M2707" t="s">
        <v>57</v>
      </c>
      <c r="N2707">
        <v>1</v>
      </c>
      <c r="O2707" t="s">
        <v>33</v>
      </c>
      <c r="P2707">
        <v>132600</v>
      </c>
      <c r="T2707" s="3" t="str">
        <f t="shared" si="85"/>
        <v>.</v>
      </c>
      <c r="U2707" s="3" t="str">
        <f>IF(AND(R2707&lt;&gt;"_U",N2707&lt;&gt;9999,N2707&lt;&gt;999,L2707&lt;&gt;"Median"),IFERROR(VLOOKUP(A2707,'LBA Total'!A:P,16,0),"."),".")</f>
        <v>.</v>
      </c>
    </row>
    <row r="2708" spans="1:21" x14ac:dyDescent="0.3">
      <c r="A2708" s="1" t="str">
        <f t="shared" si="84"/>
        <v>2023|Franklin Local Board Area|$20,000 or less</v>
      </c>
      <c r="B2708" t="s">
        <v>18</v>
      </c>
      <c r="C2708" t="s">
        <v>19</v>
      </c>
      <c r="D2708" t="s">
        <v>20</v>
      </c>
      <c r="E2708" t="s">
        <v>21</v>
      </c>
      <c r="F2708">
        <v>2023</v>
      </c>
      <c r="G2708">
        <v>2023</v>
      </c>
      <c r="H2708">
        <v>7621</v>
      </c>
      <c r="I2708" t="s">
        <v>147</v>
      </c>
      <c r="J2708">
        <v>99</v>
      </c>
      <c r="K2708" t="s">
        <v>23</v>
      </c>
      <c r="L2708">
        <v>1</v>
      </c>
      <c r="M2708" t="s">
        <v>39</v>
      </c>
      <c r="N2708">
        <v>999</v>
      </c>
      <c r="O2708" t="s">
        <v>42</v>
      </c>
      <c r="P2708">
        <v>3</v>
      </c>
      <c r="T2708" s="3" t="str">
        <f t="shared" si="85"/>
        <v>.</v>
      </c>
      <c r="U2708" s="3" t="str">
        <f>IF(AND(R2708&lt;&gt;"_U",N2708&lt;&gt;9999,N2708&lt;&gt;999,L2708&lt;&gt;"Median"),IFERROR(VLOOKUP(A2708,'LBA Total'!A:P,16,0),"."),".")</f>
        <v>.</v>
      </c>
    </row>
    <row r="2709" spans="1:21" x14ac:dyDescent="0.3">
      <c r="A2709" s="1" t="str">
        <f t="shared" si="84"/>
        <v>2023|Franklin Local Board Area|$20,000 or less</v>
      </c>
      <c r="B2709" t="s">
        <v>18</v>
      </c>
      <c r="C2709" t="s">
        <v>19</v>
      </c>
      <c r="D2709" t="s">
        <v>20</v>
      </c>
      <c r="E2709" t="s">
        <v>21</v>
      </c>
      <c r="F2709">
        <v>2023</v>
      </c>
      <c r="G2709">
        <v>2023</v>
      </c>
      <c r="H2709">
        <v>7621</v>
      </c>
      <c r="I2709" t="s">
        <v>147</v>
      </c>
      <c r="J2709">
        <v>99</v>
      </c>
      <c r="K2709" t="s">
        <v>23</v>
      </c>
      <c r="L2709">
        <v>1</v>
      </c>
      <c r="M2709" t="s">
        <v>39</v>
      </c>
      <c r="N2709">
        <v>9999</v>
      </c>
      <c r="O2709" t="s">
        <v>40</v>
      </c>
      <c r="P2709">
        <v>1200</v>
      </c>
      <c r="T2709" s="3" t="str">
        <f t="shared" si="85"/>
        <v>.</v>
      </c>
      <c r="U2709" s="3" t="str">
        <f>IF(AND(R2709&lt;&gt;"_U",N2709&lt;&gt;9999,N2709&lt;&gt;999,L2709&lt;&gt;"Median"),IFERROR(VLOOKUP(A2709,'LBA Total'!A:P,16,0),"."),".")</f>
        <v>.</v>
      </c>
    </row>
    <row r="2710" spans="1:21" x14ac:dyDescent="0.3">
      <c r="A2710" s="1" t="str">
        <f t="shared" si="84"/>
        <v>2023|Franklin Local Board Area|$20,000 or less</v>
      </c>
      <c r="B2710" t="s">
        <v>18</v>
      </c>
      <c r="C2710" t="s">
        <v>19</v>
      </c>
      <c r="D2710" t="s">
        <v>20</v>
      </c>
      <c r="E2710" t="s">
        <v>21</v>
      </c>
      <c r="F2710">
        <v>2023</v>
      </c>
      <c r="G2710">
        <v>2023</v>
      </c>
      <c r="H2710">
        <v>7621</v>
      </c>
      <c r="I2710" t="s">
        <v>147</v>
      </c>
      <c r="J2710">
        <v>99</v>
      </c>
      <c r="K2710" t="s">
        <v>23</v>
      </c>
      <c r="L2710">
        <v>1</v>
      </c>
      <c r="M2710" t="s">
        <v>39</v>
      </c>
      <c r="N2710">
        <v>7777</v>
      </c>
      <c r="O2710" t="s">
        <v>37</v>
      </c>
      <c r="P2710">
        <v>1200</v>
      </c>
      <c r="T2710" s="3">
        <f t="shared" si="85"/>
        <v>100</v>
      </c>
      <c r="U2710" s="3">
        <f>IF(AND(R2710&lt;&gt;"_U",N2710&lt;&gt;9999,N2710&lt;&gt;999,L2710&lt;&gt;"Median"),IFERROR(VLOOKUP(A2710,'LBA Total'!A:P,16,0),"."),".")</f>
        <v>1200</v>
      </c>
    </row>
    <row r="2711" spans="1:21" x14ac:dyDescent="0.3">
      <c r="A2711" s="1" t="str">
        <f t="shared" si="84"/>
        <v>2023|Franklin Local Board Area|$20,000 or less</v>
      </c>
      <c r="B2711" t="s">
        <v>18</v>
      </c>
      <c r="C2711" t="s">
        <v>19</v>
      </c>
      <c r="D2711" t="s">
        <v>20</v>
      </c>
      <c r="E2711" t="s">
        <v>21</v>
      </c>
      <c r="F2711">
        <v>2023</v>
      </c>
      <c r="G2711">
        <v>2023</v>
      </c>
      <c r="H2711">
        <v>7621</v>
      </c>
      <c r="I2711" t="s">
        <v>147</v>
      </c>
      <c r="J2711">
        <v>99</v>
      </c>
      <c r="K2711" t="s">
        <v>23</v>
      </c>
      <c r="L2711">
        <v>1</v>
      </c>
      <c r="M2711" t="s">
        <v>39</v>
      </c>
      <c r="N2711">
        <v>2</v>
      </c>
      <c r="O2711" t="s">
        <v>28</v>
      </c>
      <c r="P2711">
        <v>567</v>
      </c>
      <c r="T2711" s="3">
        <f t="shared" si="85"/>
        <v>47.25</v>
      </c>
      <c r="U2711" s="3">
        <f>IF(AND(R2711&lt;&gt;"_U",N2711&lt;&gt;9999,N2711&lt;&gt;999,L2711&lt;&gt;"Median"),IFERROR(VLOOKUP(A2711,'LBA Total'!A:P,16,0),"."),".")</f>
        <v>1200</v>
      </c>
    </row>
    <row r="2712" spans="1:21" x14ac:dyDescent="0.3">
      <c r="A2712" s="1" t="str">
        <f t="shared" si="84"/>
        <v>2023|Franklin Local Board Area|$20,000 or less</v>
      </c>
      <c r="B2712" t="s">
        <v>18</v>
      </c>
      <c r="C2712" t="s">
        <v>19</v>
      </c>
      <c r="D2712" t="s">
        <v>20</v>
      </c>
      <c r="E2712" t="s">
        <v>21</v>
      </c>
      <c r="F2712">
        <v>2023</v>
      </c>
      <c r="G2712">
        <v>2023</v>
      </c>
      <c r="H2712">
        <v>7621</v>
      </c>
      <c r="I2712" t="s">
        <v>147</v>
      </c>
      <c r="J2712">
        <v>99</v>
      </c>
      <c r="K2712" t="s">
        <v>23</v>
      </c>
      <c r="L2712">
        <v>1</v>
      </c>
      <c r="M2712" t="s">
        <v>39</v>
      </c>
      <c r="N2712">
        <v>1</v>
      </c>
      <c r="O2712" t="s">
        <v>33</v>
      </c>
      <c r="P2712">
        <v>489</v>
      </c>
      <c r="T2712" s="3">
        <f t="shared" si="85"/>
        <v>40.75</v>
      </c>
      <c r="U2712" s="3">
        <f>IF(AND(R2712&lt;&gt;"_U",N2712&lt;&gt;9999,N2712&lt;&gt;999,L2712&lt;&gt;"Median"),IFERROR(VLOOKUP(A2712,'LBA Total'!A:P,16,0),"."),".")</f>
        <v>1200</v>
      </c>
    </row>
    <row r="2713" spans="1:21" x14ac:dyDescent="0.3">
      <c r="A2713" s="1" t="str">
        <f t="shared" si="84"/>
        <v>2023|Franklin Local Board Area|$20,000 or less</v>
      </c>
      <c r="B2713" t="s">
        <v>18</v>
      </c>
      <c r="C2713" t="s">
        <v>19</v>
      </c>
      <c r="D2713" t="s">
        <v>20</v>
      </c>
      <c r="E2713" t="s">
        <v>21</v>
      </c>
      <c r="F2713">
        <v>2023</v>
      </c>
      <c r="G2713">
        <v>2023</v>
      </c>
      <c r="H2713">
        <v>7621</v>
      </c>
      <c r="I2713" t="s">
        <v>147</v>
      </c>
      <c r="J2713">
        <v>99</v>
      </c>
      <c r="K2713" t="s">
        <v>23</v>
      </c>
      <c r="L2713">
        <v>1</v>
      </c>
      <c r="M2713" t="s">
        <v>39</v>
      </c>
      <c r="N2713">
        <v>3</v>
      </c>
      <c r="O2713" t="s">
        <v>25</v>
      </c>
      <c r="P2713">
        <v>141</v>
      </c>
      <c r="T2713" s="3">
        <f t="shared" si="85"/>
        <v>11.75</v>
      </c>
      <c r="U2713" s="3">
        <f>IF(AND(R2713&lt;&gt;"_U",N2713&lt;&gt;9999,N2713&lt;&gt;999,L2713&lt;&gt;"Median"),IFERROR(VLOOKUP(A2713,'LBA Total'!A:P,16,0),"."),".")</f>
        <v>1200</v>
      </c>
    </row>
    <row r="2714" spans="1:21" x14ac:dyDescent="0.3">
      <c r="A2714" s="1" t="str">
        <f t="shared" si="84"/>
        <v>2023|Franklin Local Board Area|$20,001-$30,000</v>
      </c>
      <c r="B2714" t="s">
        <v>18</v>
      </c>
      <c r="C2714" t="s">
        <v>19</v>
      </c>
      <c r="D2714" t="s">
        <v>20</v>
      </c>
      <c r="E2714" t="s">
        <v>21</v>
      </c>
      <c r="F2714">
        <v>2023</v>
      </c>
      <c r="G2714">
        <v>2023</v>
      </c>
      <c r="H2714">
        <v>7621</v>
      </c>
      <c r="I2714" t="s">
        <v>147</v>
      </c>
      <c r="J2714">
        <v>99</v>
      </c>
      <c r="K2714" t="s">
        <v>23</v>
      </c>
      <c r="L2714">
        <v>2</v>
      </c>
      <c r="M2714" t="s">
        <v>24</v>
      </c>
      <c r="N2714">
        <v>7777</v>
      </c>
      <c r="O2714" t="s">
        <v>37</v>
      </c>
      <c r="P2714">
        <v>1722</v>
      </c>
      <c r="T2714" s="3">
        <f t="shared" si="85"/>
        <v>100</v>
      </c>
      <c r="U2714" s="3">
        <f>IF(AND(R2714&lt;&gt;"_U",N2714&lt;&gt;9999,N2714&lt;&gt;999,L2714&lt;&gt;"Median"),IFERROR(VLOOKUP(A2714,'LBA Total'!A:P,16,0),"."),".")</f>
        <v>1722</v>
      </c>
    </row>
    <row r="2715" spans="1:21" x14ac:dyDescent="0.3">
      <c r="A2715" s="1" t="str">
        <f t="shared" si="84"/>
        <v>2023|Franklin Local Board Area|$20,001-$30,000</v>
      </c>
      <c r="B2715" t="s">
        <v>18</v>
      </c>
      <c r="C2715" t="s">
        <v>19</v>
      </c>
      <c r="D2715" t="s">
        <v>20</v>
      </c>
      <c r="E2715" t="s">
        <v>21</v>
      </c>
      <c r="F2715">
        <v>2023</v>
      </c>
      <c r="G2715">
        <v>2023</v>
      </c>
      <c r="H2715">
        <v>7621</v>
      </c>
      <c r="I2715" t="s">
        <v>147</v>
      </c>
      <c r="J2715">
        <v>99</v>
      </c>
      <c r="K2715" t="s">
        <v>23</v>
      </c>
      <c r="L2715">
        <v>2</v>
      </c>
      <c r="M2715" t="s">
        <v>24</v>
      </c>
      <c r="N2715">
        <v>3</v>
      </c>
      <c r="O2715" t="s">
        <v>25</v>
      </c>
      <c r="P2715">
        <v>192</v>
      </c>
      <c r="T2715" s="3">
        <f t="shared" si="85"/>
        <v>11.15</v>
      </c>
      <c r="U2715" s="3">
        <f>IF(AND(R2715&lt;&gt;"_U",N2715&lt;&gt;9999,N2715&lt;&gt;999,L2715&lt;&gt;"Median"),IFERROR(VLOOKUP(A2715,'LBA Total'!A:P,16,0),"."),".")</f>
        <v>1722</v>
      </c>
    </row>
    <row r="2716" spans="1:21" x14ac:dyDescent="0.3">
      <c r="A2716" s="1" t="str">
        <f t="shared" si="84"/>
        <v>2023|Franklin Local Board Area|$20,001-$30,000</v>
      </c>
      <c r="B2716" t="s">
        <v>18</v>
      </c>
      <c r="C2716" t="s">
        <v>19</v>
      </c>
      <c r="D2716" t="s">
        <v>20</v>
      </c>
      <c r="E2716" t="s">
        <v>21</v>
      </c>
      <c r="F2716">
        <v>2023</v>
      </c>
      <c r="G2716">
        <v>2023</v>
      </c>
      <c r="H2716">
        <v>7621</v>
      </c>
      <c r="I2716" t="s">
        <v>147</v>
      </c>
      <c r="J2716">
        <v>99</v>
      </c>
      <c r="K2716" t="s">
        <v>23</v>
      </c>
      <c r="L2716">
        <v>2</v>
      </c>
      <c r="M2716" t="s">
        <v>24</v>
      </c>
      <c r="N2716">
        <v>9999</v>
      </c>
      <c r="O2716" t="s">
        <v>40</v>
      </c>
      <c r="P2716">
        <v>1722</v>
      </c>
      <c r="T2716" s="3" t="str">
        <f t="shared" si="85"/>
        <v>.</v>
      </c>
      <c r="U2716" s="3" t="str">
        <f>IF(AND(R2716&lt;&gt;"_U",N2716&lt;&gt;9999,N2716&lt;&gt;999,L2716&lt;&gt;"Median"),IFERROR(VLOOKUP(A2716,'LBA Total'!A:P,16,0),"."),".")</f>
        <v>.</v>
      </c>
    </row>
    <row r="2717" spans="1:21" x14ac:dyDescent="0.3">
      <c r="A2717" s="1" t="str">
        <f t="shared" si="84"/>
        <v>2023|Franklin Local Board Area|$20,001-$30,000</v>
      </c>
      <c r="B2717" t="s">
        <v>18</v>
      </c>
      <c r="C2717" t="s">
        <v>19</v>
      </c>
      <c r="D2717" t="s">
        <v>20</v>
      </c>
      <c r="E2717" t="s">
        <v>21</v>
      </c>
      <c r="F2717">
        <v>2023</v>
      </c>
      <c r="G2717">
        <v>2023</v>
      </c>
      <c r="H2717">
        <v>7621</v>
      </c>
      <c r="I2717" t="s">
        <v>147</v>
      </c>
      <c r="J2717">
        <v>99</v>
      </c>
      <c r="K2717" t="s">
        <v>23</v>
      </c>
      <c r="L2717">
        <v>2</v>
      </c>
      <c r="M2717" t="s">
        <v>24</v>
      </c>
      <c r="N2717">
        <v>2</v>
      </c>
      <c r="O2717" t="s">
        <v>28</v>
      </c>
      <c r="P2717">
        <v>540</v>
      </c>
      <c r="T2717" s="3">
        <f t="shared" si="85"/>
        <v>31.36</v>
      </c>
      <c r="U2717" s="3">
        <f>IF(AND(R2717&lt;&gt;"_U",N2717&lt;&gt;9999,N2717&lt;&gt;999,L2717&lt;&gt;"Median"),IFERROR(VLOOKUP(A2717,'LBA Total'!A:P,16,0),"."),".")</f>
        <v>1722</v>
      </c>
    </row>
    <row r="2718" spans="1:21" x14ac:dyDescent="0.3">
      <c r="A2718" s="1" t="str">
        <f t="shared" si="84"/>
        <v>2023|Franklin Local Board Area|$20,001-$30,000</v>
      </c>
      <c r="B2718" t="s">
        <v>18</v>
      </c>
      <c r="C2718" t="s">
        <v>19</v>
      </c>
      <c r="D2718" t="s">
        <v>20</v>
      </c>
      <c r="E2718" t="s">
        <v>21</v>
      </c>
      <c r="F2718">
        <v>2023</v>
      </c>
      <c r="G2718">
        <v>2023</v>
      </c>
      <c r="H2718">
        <v>7621</v>
      </c>
      <c r="I2718" t="s">
        <v>147</v>
      </c>
      <c r="J2718">
        <v>99</v>
      </c>
      <c r="K2718" t="s">
        <v>23</v>
      </c>
      <c r="L2718">
        <v>2</v>
      </c>
      <c r="M2718" t="s">
        <v>24</v>
      </c>
      <c r="N2718">
        <v>999</v>
      </c>
      <c r="O2718" t="s">
        <v>42</v>
      </c>
      <c r="P2718">
        <v>0</v>
      </c>
      <c r="T2718" s="3" t="str">
        <f t="shared" si="85"/>
        <v>.</v>
      </c>
      <c r="U2718" s="3" t="str">
        <f>IF(AND(R2718&lt;&gt;"_U",N2718&lt;&gt;9999,N2718&lt;&gt;999,L2718&lt;&gt;"Median"),IFERROR(VLOOKUP(A2718,'LBA Total'!A:P,16,0),"."),".")</f>
        <v>.</v>
      </c>
    </row>
    <row r="2719" spans="1:21" x14ac:dyDescent="0.3">
      <c r="A2719" s="1" t="str">
        <f t="shared" si="84"/>
        <v>2023|Franklin Local Board Area|$20,001-$30,000</v>
      </c>
      <c r="B2719" t="s">
        <v>18</v>
      </c>
      <c r="C2719" t="s">
        <v>19</v>
      </c>
      <c r="D2719" t="s">
        <v>20</v>
      </c>
      <c r="E2719" t="s">
        <v>21</v>
      </c>
      <c r="F2719">
        <v>2023</v>
      </c>
      <c r="G2719">
        <v>2023</v>
      </c>
      <c r="H2719">
        <v>7621</v>
      </c>
      <c r="I2719" t="s">
        <v>147</v>
      </c>
      <c r="J2719">
        <v>99</v>
      </c>
      <c r="K2719" t="s">
        <v>23</v>
      </c>
      <c r="L2719">
        <v>2</v>
      </c>
      <c r="M2719" t="s">
        <v>24</v>
      </c>
      <c r="N2719">
        <v>1</v>
      </c>
      <c r="O2719" t="s">
        <v>33</v>
      </c>
      <c r="P2719">
        <v>993</v>
      </c>
      <c r="T2719" s="3">
        <f t="shared" si="85"/>
        <v>57.67</v>
      </c>
      <c r="U2719" s="3">
        <f>IF(AND(R2719&lt;&gt;"_U",N2719&lt;&gt;9999,N2719&lt;&gt;999,L2719&lt;&gt;"Median"),IFERROR(VLOOKUP(A2719,'LBA Total'!A:P,16,0),"."),".")</f>
        <v>1722</v>
      </c>
    </row>
    <row r="2720" spans="1:21" x14ac:dyDescent="0.3">
      <c r="A2720" s="1" t="str">
        <f t="shared" si="84"/>
        <v>2023|Franklin Local Board Area|$30,001-$50,000</v>
      </c>
      <c r="B2720" t="s">
        <v>18</v>
      </c>
      <c r="C2720" t="s">
        <v>19</v>
      </c>
      <c r="D2720" t="s">
        <v>20</v>
      </c>
      <c r="E2720" t="s">
        <v>21</v>
      </c>
      <c r="F2720">
        <v>2023</v>
      </c>
      <c r="G2720">
        <v>2023</v>
      </c>
      <c r="H2720">
        <v>7621</v>
      </c>
      <c r="I2720" t="s">
        <v>147</v>
      </c>
      <c r="J2720">
        <v>99</v>
      </c>
      <c r="K2720" t="s">
        <v>23</v>
      </c>
      <c r="L2720">
        <v>3</v>
      </c>
      <c r="M2720" t="s">
        <v>45</v>
      </c>
      <c r="N2720">
        <v>2</v>
      </c>
      <c r="O2720" t="s">
        <v>28</v>
      </c>
      <c r="P2720">
        <v>939</v>
      </c>
      <c r="T2720" s="3">
        <f t="shared" si="85"/>
        <v>31.11</v>
      </c>
      <c r="U2720" s="3">
        <f>IF(AND(R2720&lt;&gt;"_U",N2720&lt;&gt;9999,N2720&lt;&gt;999,L2720&lt;&gt;"Median"),IFERROR(VLOOKUP(A2720,'LBA Total'!A:P,16,0),"."),".")</f>
        <v>3018</v>
      </c>
    </row>
    <row r="2721" spans="1:21" x14ac:dyDescent="0.3">
      <c r="A2721" s="1" t="str">
        <f t="shared" si="84"/>
        <v>2023|Franklin Local Board Area|$30,001-$50,000</v>
      </c>
      <c r="B2721" t="s">
        <v>18</v>
      </c>
      <c r="C2721" t="s">
        <v>19</v>
      </c>
      <c r="D2721" t="s">
        <v>20</v>
      </c>
      <c r="E2721" t="s">
        <v>21</v>
      </c>
      <c r="F2721">
        <v>2023</v>
      </c>
      <c r="G2721">
        <v>2023</v>
      </c>
      <c r="H2721">
        <v>7621</v>
      </c>
      <c r="I2721" t="s">
        <v>147</v>
      </c>
      <c r="J2721">
        <v>99</v>
      </c>
      <c r="K2721" t="s">
        <v>23</v>
      </c>
      <c r="L2721">
        <v>3</v>
      </c>
      <c r="M2721" t="s">
        <v>45</v>
      </c>
      <c r="N2721">
        <v>1</v>
      </c>
      <c r="O2721" t="s">
        <v>33</v>
      </c>
      <c r="P2721">
        <v>1677</v>
      </c>
      <c r="T2721" s="3">
        <f t="shared" si="85"/>
        <v>55.57</v>
      </c>
      <c r="U2721" s="3">
        <f>IF(AND(R2721&lt;&gt;"_U",N2721&lt;&gt;9999,N2721&lt;&gt;999,L2721&lt;&gt;"Median"),IFERROR(VLOOKUP(A2721,'LBA Total'!A:P,16,0),"."),".")</f>
        <v>3018</v>
      </c>
    </row>
    <row r="2722" spans="1:21" x14ac:dyDescent="0.3">
      <c r="A2722" s="1" t="str">
        <f t="shared" si="84"/>
        <v>2023|Franklin Local Board Area|$30,001-$50,000</v>
      </c>
      <c r="B2722" t="s">
        <v>18</v>
      </c>
      <c r="C2722" t="s">
        <v>19</v>
      </c>
      <c r="D2722" t="s">
        <v>20</v>
      </c>
      <c r="E2722" t="s">
        <v>21</v>
      </c>
      <c r="F2722">
        <v>2023</v>
      </c>
      <c r="G2722">
        <v>2023</v>
      </c>
      <c r="H2722">
        <v>7621</v>
      </c>
      <c r="I2722" t="s">
        <v>147</v>
      </c>
      <c r="J2722">
        <v>99</v>
      </c>
      <c r="K2722" t="s">
        <v>23</v>
      </c>
      <c r="L2722">
        <v>3</v>
      </c>
      <c r="M2722" t="s">
        <v>45</v>
      </c>
      <c r="N2722">
        <v>3</v>
      </c>
      <c r="O2722" t="s">
        <v>25</v>
      </c>
      <c r="P2722">
        <v>399</v>
      </c>
      <c r="T2722" s="3">
        <f t="shared" si="85"/>
        <v>13.22</v>
      </c>
      <c r="U2722" s="3">
        <f>IF(AND(R2722&lt;&gt;"_U",N2722&lt;&gt;9999,N2722&lt;&gt;999,L2722&lt;&gt;"Median"),IFERROR(VLOOKUP(A2722,'LBA Total'!A:P,16,0),"."),".")</f>
        <v>3018</v>
      </c>
    </row>
    <row r="2723" spans="1:21" x14ac:dyDescent="0.3">
      <c r="A2723" s="1" t="str">
        <f t="shared" si="84"/>
        <v>2023|Franklin Local Board Area|$30,001-$50,000</v>
      </c>
      <c r="B2723" t="s">
        <v>18</v>
      </c>
      <c r="C2723" t="s">
        <v>19</v>
      </c>
      <c r="D2723" t="s">
        <v>20</v>
      </c>
      <c r="E2723" t="s">
        <v>21</v>
      </c>
      <c r="F2723">
        <v>2023</v>
      </c>
      <c r="G2723">
        <v>2023</v>
      </c>
      <c r="H2723">
        <v>7621</v>
      </c>
      <c r="I2723" t="s">
        <v>147</v>
      </c>
      <c r="J2723">
        <v>99</v>
      </c>
      <c r="K2723" t="s">
        <v>23</v>
      </c>
      <c r="L2723">
        <v>3</v>
      </c>
      <c r="M2723" t="s">
        <v>45</v>
      </c>
      <c r="N2723">
        <v>7777</v>
      </c>
      <c r="O2723" t="s">
        <v>37</v>
      </c>
      <c r="P2723">
        <v>3018</v>
      </c>
      <c r="T2723" s="3">
        <f t="shared" si="85"/>
        <v>100</v>
      </c>
      <c r="U2723" s="3">
        <f>IF(AND(R2723&lt;&gt;"_U",N2723&lt;&gt;9999,N2723&lt;&gt;999,L2723&lt;&gt;"Median"),IFERROR(VLOOKUP(A2723,'LBA Total'!A:P,16,0),"."),".")</f>
        <v>3018</v>
      </c>
    </row>
    <row r="2724" spans="1:21" x14ac:dyDescent="0.3">
      <c r="A2724" s="1" t="str">
        <f t="shared" si="84"/>
        <v>2023|Franklin Local Board Area|$30,001-$50,000</v>
      </c>
      <c r="B2724" t="s">
        <v>18</v>
      </c>
      <c r="C2724" t="s">
        <v>19</v>
      </c>
      <c r="D2724" t="s">
        <v>20</v>
      </c>
      <c r="E2724" t="s">
        <v>21</v>
      </c>
      <c r="F2724">
        <v>2023</v>
      </c>
      <c r="G2724">
        <v>2023</v>
      </c>
      <c r="H2724">
        <v>7621</v>
      </c>
      <c r="I2724" t="s">
        <v>147</v>
      </c>
      <c r="J2724">
        <v>99</v>
      </c>
      <c r="K2724" t="s">
        <v>23</v>
      </c>
      <c r="L2724">
        <v>3</v>
      </c>
      <c r="M2724" t="s">
        <v>45</v>
      </c>
      <c r="N2724">
        <v>999</v>
      </c>
      <c r="O2724" t="s">
        <v>42</v>
      </c>
      <c r="P2724">
        <v>0</v>
      </c>
      <c r="T2724" s="3" t="str">
        <f t="shared" si="85"/>
        <v>.</v>
      </c>
      <c r="U2724" s="3" t="str">
        <f>IF(AND(R2724&lt;&gt;"_U",N2724&lt;&gt;9999,N2724&lt;&gt;999,L2724&lt;&gt;"Median"),IFERROR(VLOOKUP(A2724,'LBA Total'!A:P,16,0),"."),".")</f>
        <v>.</v>
      </c>
    </row>
    <row r="2725" spans="1:21" x14ac:dyDescent="0.3">
      <c r="A2725" s="1" t="str">
        <f t="shared" si="84"/>
        <v>2023|Franklin Local Board Area|$30,001-$50,000</v>
      </c>
      <c r="B2725" t="s">
        <v>18</v>
      </c>
      <c r="C2725" t="s">
        <v>19</v>
      </c>
      <c r="D2725" t="s">
        <v>20</v>
      </c>
      <c r="E2725" t="s">
        <v>21</v>
      </c>
      <c r="F2725">
        <v>2023</v>
      </c>
      <c r="G2725">
        <v>2023</v>
      </c>
      <c r="H2725">
        <v>7621</v>
      </c>
      <c r="I2725" t="s">
        <v>147</v>
      </c>
      <c r="J2725">
        <v>99</v>
      </c>
      <c r="K2725" t="s">
        <v>23</v>
      </c>
      <c r="L2725">
        <v>3</v>
      </c>
      <c r="M2725" t="s">
        <v>45</v>
      </c>
      <c r="N2725">
        <v>9999</v>
      </c>
      <c r="O2725" t="s">
        <v>40</v>
      </c>
      <c r="P2725">
        <v>3018</v>
      </c>
      <c r="T2725" s="3" t="str">
        <f t="shared" si="85"/>
        <v>.</v>
      </c>
      <c r="U2725" s="3" t="str">
        <f>IF(AND(R2725&lt;&gt;"_U",N2725&lt;&gt;9999,N2725&lt;&gt;999,L2725&lt;&gt;"Median"),IFERROR(VLOOKUP(A2725,'LBA Total'!A:P,16,0),"."),".")</f>
        <v>.</v>
      </c>
    </row>
    <row r="2726" spans="1:21" x14ac:dyDescent="0.3">
      <c r="A2726" s="1" t="str">
        <f t="shared" si="84"/>
        <v>2023|Franklin Local Board Area|$50,001-$70,000</v>
      </c>
      <c r="B2726" t="s">
        <v>18</v>
      </c>
      <c r="C2726" t="s">
        <v>19</v>
      </c>
      <c r="D2726" t="s">
        <v>20</v>
      </c>
      <c r="E2726" t="s">
        <v>21</v>
      </c>
      <c r="F2726">
        <v>2023</v>
      </c>
      <c r="G2726">
        <v>2023</v>
      </c>
      <c r="H2726">
        <v>7621</v>
      </c>
      <c r="I2726" t="s">
        <v>147</v>
      </c>
      <c r="J2726">
        <v>99</v>
      </c>
      <c r="K2726" t="s">
        <v>23</v>
      </c>
      <c r="L2726">
        <v>4</v>
      </c>
      <c r="M2726" t="s">
        <v>36</v>
      </c>
      <c r="N2726">
        <v>9999</v>
      </c>
      <c r="O2726" t="s">
        <v>40</v>
      </c>
      <c r="P2726">
        <v>2382</v>
      </c>
      <c r="T2726" s="3" t="str">
        <f t="shared" si="85"/>
        <v>.</v>
      </c>
      <c r="U2726" s="3" t="str">
        <f>IF(AND(R2726&lt;&gt;"_U",N2726&lt;&gt;9999,N2726&lt;&gt;999,L2726&lt;&gt;"Median"),IFERROR(VLOOKUP(A2726,'LBA Total'!A:P,16,0),"."),".")</f>
        <v>.</v>
      </c>
    </row>
    <row r="2727" spans="1:21" x14ac:dyDescent="0.3">
      <c r="A2727" s="1" t="str">
        <f t="shared" si="84"/>
        <v>2023|Franklin Local Board Area|$50,001-$70,000</v>
      </c>
      <c r="B2727" t="s">
        <v>18</v>
      </c>
      <c r="C2727" t="s">
        <v>19</v>
      </c>
      <c r="D2727" t="s">
        <v>20</v>
      </c>
      <c r="E2727" t="s">
        <v>21</v>
      </c>
      <c r="F2727">
        <v>2023</v>
      </c>
      <c r="G2727">
        <v>2023</v>
      </c>
      <c r="H2727">
        <v>7621</v>
      </c>
      <c r="I2727" t="s">
        <v>147</v>
      </c>
      <c r="J2727">
        <v>99</v>
      </c>
      <c r="K2727" t="s">
        <v>23</v>
      </c>
      <c r="L2727">
        <v>4</v>
      </c>
      <c r="M2727" t="s">
        <v>36</v>
      </c>
      <c r="N2727">
        <v>1</v>
      </c>
      <c r="O2727" t="s">
        <v>33</v>
      </c>
      <c r="P2727">
        <v>1215</v>
      </c>
      <c r="T2727" s="3">
        <f t="shared" si="85"/>
        <v>51.01</v>
      </c>
      <c r="U2727" s="3">
        <f>IF(AND(R2727&lt;&gt;"_U",N2727&lt;&gt;9999,N2727&lt;&gt;999,L2727&lt;&gt;"Median"),IFERROR(VLOOKUP(A2727,'LBA Total'!A:P,16,0),"."),".")</f>
        <v>2382</v>
      </c>
    </row>
    <row r="2728" spans="1:21" x14ac:dyDescent="0.3">
      <c r="A2728" s="1" t="str">
        <f t="shared" si="84"/>
        <v>2023|Franklin Local Board Area|$50,001-$70,000</v>
      </c>
      <c r="B2728" t="s">
        <v>18</v>
      </c>
      <c r="C2728" t="s">
        <v>19</v>
      </c>
      <c r="D2728" t="s">
        <v>20</v>
      </c>
      <c r="E2728" t="s">
        <v>21</v>
      </c>
      <c r="F2728">
        <v>2023</v>
      </c>
      <c r="G2728">
        <v>2023</v>
      </c>
      <c r="H2728">
        <v>7621</v>
      </c>
      <c r="I2728" t="s">
        <v>147</v>
      </c>
      <c r="J2728">
        <v>99</v>
      </c>
      <c r="K2728" t="s">
        <v>23</v>
      </c>
      <c r="L2728">
        <v>4</v>
      </c>
      <c r="M2728" t="s">
        <v>36</v>
      </c>
      <c r="N2728">
        <v>2</v>
      </c>
      <c r="O2728" t="s">
        <v>28</v>
      </c>
      <c r="P2728">
        <v>918</v>
      </c>
      <c r="T2728" s="3">
        <f t="shared" si="85"/>
        <v>38.54</v>
      </c>
      <c r="U2728" s="3">
        <f>IF(AND(R2728&lt;&gt;"_U",N2728&lt;&gt;9999,N2728&lt;&gt;999,L2728&lt;&gt;"Median"),IFERROR(VLOOKUP(A2728,'LBA Total'!A:P,16,0),"."),".")</f>
        <v>2382</v>
      </c>
    </row>
    <row r="2729" spans="1:21" x14ac:dyDescent="0.3">
      <c r="A2729" s="1" t="str">
        <f t="shared" si="84"/>
        <v>2023|Franklin Local Board Area|$50,001-$70,000</v>
      </c>
      <c r="B2729" t="s">
        <v>18</v>
      </c>
      <c r="C2729" t="s">
        <v>19</v>
      </c>
      <c r="D2729" t="s">
        <v>20</v>
      </c>
      <c r="E2729" t="s">
        <v>21</v>
      </c>
      <c r="F2729">
        <v>2023</v>
      </c>
      <c r="G2729">
        <v>2023</v>
      </c>
      <c r="H2729">
        <v>7621</v>
      </c>
      <c r="I2729" t="s">
        <v>147</v>
      </c>
      <c r="J2729">
        <v>99</v>
      </c>
      <c r="K2729" t="s">
        <v>23</v>
      </c>
      <c r="L2729">
        <v>4</v>
      </c>
      <c r="M2729" t="s">
        <v>36</v>
      </c>
      <c r="N2729">
        <v>7777</v>
      </c>
      <c r="O2729" t="s">
        <v>37</v>
      </c>
      <c r="P2729">
        <v>2382</v>
      </c>
      <c r="T2729" s="3">
        <f t="shared" si="85"/>
        <v>100</v>
      </c>
      <c r="U2729" s="3">
        <f>IF(AND(R2729&lt;&gt;"_U",N2729&lt;&gt;9999,N2729&lt;&gt;999,L2729&lt;&gt;"Median"),IFERROR(VLOOKUP(A2729,'LBA Total'!A:P,16,0),"."),".")</f>
        <v>2382</v>
      </c>
    </row>
    <row r="2730" spans="1:21" x14ac:dyDescent="0.3">
      <c r="A2730" s="1" t="str">
        <f t="shared" si="84"/>
        <v>2023|Franklin Local Board Area|$50,001-$70,000</v>
      </c>
      <c r="B2730" t="s">
        <v>18</v>
      </c>
      <c r="C2730" t="s">
        <v>19</v>
      </c>
      <c r="D2730" t="s">
        <v>20</v>
      </c>
      <c r="E2730" t="s">
        <v>21</v>
      </c>
      <c r="F2730">
        <v>2023</v>
      </c>
      <c r="G2730">
        <v>2023</v>
      </c>
      <c r="H2730">
        <v>7621</v>
      </c>
      <c r="I2730" t="s">
        <v>147</v>
      </c>
      <c r="J2730">
        <v>99</v>
      </c>
      <c r="K2730" t="s">
        <v>23</v>
      </c>
      <c r="L2730">
        <v>4</v>
      </c>
      <c r="M2730" t="s">
        <v>36</v>
      </c>
      <c r="N2730">
        <v>999</v>
      </c>
      <c r="O2730" t="s">
        <v>42</v>
      </c>
      <c r="P2730">
        <v>0</v>
      </c>
      <c r="T2730" s="3" t="str">
        <f t="shared" si="85"/>
        <v>.</v>
      </c>
      <c r="U2730" s="3" t="str">
        <f>IF(AND(R2730&lt;&gt;"_U",N2730&lt;&gt;9999,N2730&lt;&gt;999,L2730&lt;&gt;"Median"),IFERROR(VLOOKUP(A2730,'LBA Total'!A:P,16,0),"."),".")</f>
        <v>.</v>
      </c>
    </row>
    <row r="2731" spans="1:21" x14ac:dyDescent="0.3">
      <c r="A2731" s="1" t="str">
        <f t="shared" si="84"/>
        <v>2023|Franklin Local Board Area|$50,001-$70,000</v>
      </c>
      <c r="B2731" t="s">
        <v>18</v>
      </c>
      <c r="C2731" t="s">
        <v>19</v>
      </c>
      <c r="D2731" t="s">
        <v>20</v>
      </c>
      <c r="E2731" t="s">
        <v>21</v>
      </c>
      <c r="F2731">
        <v>2023</v>
      </c>
      <c r="G2731">
        <v>2023</v>
      </c>
      <c r="H2731">
        <v>7621</v>
      </c>
      <c r="I2731" t="s">
        <v>147</v>
      </c>
      <c r="J2731">
        <v>99</v>
      </c>
      <c r="K2731" t="s">
        <v>23</v>
      </c>
      <c r="L2731">
        <v>4</v>
      </c>
      <c r="M2731" t="s">
        <v>36</v>
      </c>
      <c r="N2731">
        <v>3</v>
      </c>
      <c r="O2731" t="s">
        <v>25</v>
      </c>
      <c r="P2731">
        <v>249</v>
      </c>
      <c r="T2731" s="3">
        <f t="shared" si="85"/>
        <v>10.45</v>
      </c>
      <c r="U2731" s="3">
        <f>IF(AND(R2731&lt;&gt;"_U",N2731&lt;&gt;9999,N2731&lt;&gt;999,L2731&lt;&gt;"Median"),IFERROR(VLOOKUP(A2731,'LBA Total'!A:P,16,0),"."),".")</f>
        <v>2382</v>
      </c>
    </row>
    <row r="2732" spans="1:21" x14ac:dyDescent="0.3">
      <c r="A2732" s="1" t="str">
        <f t="shared" si="84"/>
        <v>2023|Franklin Local Board Area|$70,001-$100,000</v>
      </c>
      <c r="B2732" t="s">
        <v>18</v>
      </c>
      <c r="C2732" t="s">
        <v>19</v>
      </c>
      <c r="D2732" t="s">
        <v>20</v>
      </c>
      <c r="E2732" t="s">
        <v>21</v>
      </c>
      <c r="F2732">
        <v>2023</v>
      </c>
      <c r="G2732">
        <v>2023</v>
      </c>
      <c r="H2732">
        <v>7621</v>
      </c>
      <c r="I2732" t="s">
        <v>147</v>
      </c>
      <c r="J2732">
        <v>99</v>
      </c>
      <c r="K2732" t="s">
        <v>23</v>
      </c>
      <c r="L2732">
        <v>5</v>
      </c>
      <c r="M2732" t="s">
        <v>58</v>
      </c>
      <c r="N2732">
        <v>9999</v>
      </c>
      <c r="O2732" t="s">
        <v>40</v>
      </c>
      <c r="P2732">
        <v>3411</v>
      </c>
      <c r="T2732" s="3" t="str">
        <f t="shared" si="85"/>
        <v>.</v>
      </c>
      <c r="U2732" s="3" t="str">
        <f>IF(AND(R2732&lt;&gt;"_U",N2732&lt;&gt;9999,N2732&lt;&gt;999,L2732&lt;&gt;"Median"),IFERROR(VLOOKUP(A2732,'LBA Total'!A:P,16,0),"."),".")</f>
        <v>.</v>
      </c>
    </row>
    <row r="2733" spans="1:21" x14ac:dyDescent="0.3">
      <c r="A2733" s="1" t="str">
        <f t="shared" si="84"/>
        <v>2023|Franklin Local Board Area|$70,001-$100,000</v>
      </c>
      <c r="B2733" t="s">
        <v>18</v>
      </c>
      <c r="C2733" t="s">
        <v>19</v>
      </c>
      <c r="D2733" t="s">
        <v>20</v>
      </c>
      <c r="E2733" t="s">
        <v>21</v>
      </c>
      <c r="F2733">
        <v>2023</v>
      </c>
      <c r="G2733">
        <v>2023</v>
      </c>
      <c r="H2733">
        <v>7621</v>
      </c>
      <c r="I2733" t="s">
        <v>147</v>
      </c>
      <c r="J2733">
        <v>99</v>
      </c>
      <c r="K2733" t="s">
        <v>23</v>
      </c>
      <c r="L2733">
        <v>5</v>
      </c>
      <c r="M2733" t="s">
        <v>58</v>
      </c>
      <c r="N2733">
        <v>1</v>
      </c>
      <c r="O2733" t="s">
        <v>33</v>
      </c>
      <c r="P2733">
        <v>1845</v>
      </c>
      <c r="T2733" s="3">
        <f t="shared" si="85"/>
        <v>54.09</v>
      </c>
      <c r="U2733" s="3">
        <f>IF(AND(R2733&lt;&gt;"_U",N2733&lt;&gt;9999,N2733&lt;&gt;999,L2733&lt;&gt;"Median"),IFERROR(VLOOKUP(A2733,'LBA Total'!A:P,16,0),"."),".")</f>
        <v>3411</v>
      </c>
    </row>
    <row r="2734" spans="1:21" x14ac:dyDescent="0.3">
      <c r="A2734" s="1" t="str">
        <f t="shared" si="84"/>
        <v>2023|Franklin Local Board Area|$70,001-$100,000</v>
      </c>
      <c r="B2734" t="s">
        <v>18</v>
      </c>
      <c r="C2734" t="s">
        <v>19</v>
      </c>
      <c r="D2734" t="s">
        <v>20</v>
      </c>
      <c r="E2734" t="s">
        <v>21</v>
      </c>
      <c r="F2734">
        <v>2023</v>
      </c>
      <c r="G2734">
        <v>2023</v>
      </c>
      <c r="H2734">
        <v>7621</v>
      </c>
      <c r="I2734" t="s">
        <v>147</v>
      </c>
      <c r="J2734">
        <v>99</v>
      </c>
      <c r="K2734" t="s">
        <v>23</v>
      </c>
      <c r="L2734">
        <v>5</v>
      </c>
      <c r="M2734" t="s">
        <v>58</v>
      </c>
      <c r="N2734">
        <v>999</v>
      </c>
      <c r="O2734" t="s">
        <v>42</v>
      </c>
      <c r="P2734">
        <v>0</v>
      </c>
      <c r="T2734" s="3" t="str">
        <f t="shared" si="85"/>
        <v>.</v>
      </c>
      <c r="U2734" s="3" t="str">
        <f>IF(AND(R2734&lt;&gt;"_U",N2734&lt;&gt;9999,N2734&lt;&gt;999,L2734&lt;&gt;"Median"),IFERROR(VLOOKUP(A2734,'LBA Total'!A:P,16,0),"."),".")</f>
        <v>.</v>
      </c>
    </row>
    <row r="2735" spans="1:21" x14ac:dyDescent="0.3">
      <c r="A2735" s="1" t="str">
        <f t="shared" si="84"/>
        <v>2023|Franklin Local Board Area|$70,001-$100,000</v>
      </c>
      <c r="B2735" t="s">
        <v>18</v>
      </c>
      <c r="C2735" t="s">
        <v>19</v>
      </c>
      <c r="D2735" t="s">
        <v>20</v>
      </c>
      <c r="E2735" t="s">
        <v>21</v>
      </c>
      <c r="F2735">
        <v>2023</v>
      </c>
      <c r="G2735">
        <v>2023</v>
      </c>
      <c r="H2735">
        <v>7621</v>
      </c>
      <c r="I2735" t="s">
        <v>147</v>
      </c>
      <c r="J2735">
        <v>99</v>
      </c>
      <c r="K2735" t="s">
        <v>23</v>
      </c>
      <c r="L2735">
        <v>5</v>
      </c>
      <c r="M2735" t="s">
        <v>58</v>
      </c>
      <c r="N2735">
        <v>2</v>
      </c>
      <c r="O2735" t="s">
        <v>28</v>
      </c>
      <c r="P2735">
        <v>1167</v>
      </c>
      <c r="T2735" s="3">
        <f t="shared" si="85"/>
        <v>34.21</v>
      </c>
      <c r="U2735" s="3">
        <f>IF(AND(R2735&lt;&gt;"_U",N2735&lt;&gt;9999,N2735&lt;&gt;999,L2735&lt;&gt;"Median"),IFERROR(VLOOKUP(A2735,'LBA Total'!A:P,16,0),"."),".")</f>
        <v>3411</v>
      </c>
    </row>
    <row r="2736" spans="1:21" x14ac:dyDescent="0.3">
      <c r="A2736" s="1" t="str">
        <f t="shared" si="84"/>
        <v>2023|Franklin Local Board Area|$70,001-$100,000</v>
      </c>
      <c r="B2736" t="s">
        <v>18</v>
      </c>
      <c r="C2736" t="s">
        <v>19</v>
      </c>
      <c r="D2736" t="s">
        <v>20</v>
      </c>
      <c r="E2736" t="s">
        <v>21</v>
      </c>
      <c r="F2736">
        <v>2023</v>
      </c>
      <c r="G2736">
        <v>2023</v>
      </c>
      <c r="H2736">
        <v>7621</v>
      </c>
      <c r="I2736" t="s">
        <v>147</v>
      </c>
      <c r="J2736">
        <v>99</v>
      </c>
      <c r="K2736" t="s">
        <v>23</v>
      </c>
      <c r="L2736">
        <v>5</v>
      </c>
      <c r="M2736" t="s">
        <v>58</v>
      </c>
      <c r="N2736">
        <v>7777</v>
      </c>
      <c r="O2736" t="s">
        <v>37</v>
      </c>
      <c r="P2736">
        <v>3411</v>
      </c>
      <c r="T2736" s="3">
        <f t="shared" si="85"/>
        <v>100</v>
      </c>
      <c r="U2736" s="3">
        <f>IF(AND(R2736&lt;&gt;"_U",N2736&lt;&gt;9999,N2736&lt;&gt;999,L2736&lt;&gt;"Median"),IFERROR(VLOOKUP(A2736,'LBA Total'!A:P,16,0),"."),".")</f>
        <v>3411</v>
      </c>
    </row>
    <row r="2737" spans="1:21" x14ac:dyDescent="0.3">
      <c r="A2737" s="1" t="str">
        <f t="shared" si="84"/>
        <v>2023|Franklin Local Board Area|$70,001-$100,000</v>
      </c>
      <c r="B2737" t="s">
        <v>18</v>
      </c>
      <c r="C2737" t="s">
        <v>19</v>
      </c>
      <c r="D2737" t="s">
        <v>20</v>
      </c>
      <c r="E2737" t="s">
        <v>21</v>
      </c>
      <c r="F2737">
        <v>2023</v>
      </c>
      <c r="G2737">
        <v>2023</v>
      </c>
      <c r="H2737">
        <v>7621</v>
      </c>
      <c r="I2737" t="s">
        <v>147</v>
      </c>
      <c r="J2737">
        <v>99</v>
      </c>
      <c r="K2737" t="s">
        <v>23</v>
      </c>
      <c r="L2737">
        <v>5</v>
      </c>
      <c r="M2737" t="s">
        <v>58</v>
      </c>
      <c r="N2737">
        <v>3</v>
      </c>
      <c r="O2737" t="s">
        <v>25</v>
      </c>
      <c r="P2737">
        <v>399</v>
      </c>
      <c r="T2737" s="3">
        <f t="shared" si="85"/>
        <v>11.7</v>
      </c>
      <c r="U2737" s="3">
        <f>IF(AND(R2737&lt;&gt;"_U",N2737&lt;&gt;9999,N2737&lt;&gt;999,L2737&lt;&gt;"Median"),IFERROR(VLOOKUP(A2737,'LBA Total'!A:P,16,0),"."),".")</f>
        <v>3411</v>
      </c>
    </row>
    <row r="2738" spans="1:21" x14ac:dyDescent="0.3">
      <c r="A2738" s="1" t="str">
        <f t="shared" si="84"/>
        <v>2023|Franklin Local Board Area|$100,001-$150,000</v>
      </c>
      <c r="B2738" t="s">
        <v>18</v>
      </c>
      <c r="C2738" t="s">
        <v>19</v>
      </c>
      <c r="D2738" t="s">
        <v>20</v>
      </c>
      <c r="E2738" t="s">
        <v>21</v>
      </c>
      <c r="F2738">
        <v>2023</v>
      </c>
      <c r="G2738">
        <v>2023</v>
      </c>
      <c r="H2738">
        <v>7621</v>
      </c>
      <c r="I2738" t="s">
        <v>147</v>
      </c>
      <c r="J2738">
        <v>99</v>
      </c>
      <c r="K2738" t="s">
        <v>23</v>
      </c>
      <c r="L2738">
        <v>6</v>
      </c>
      <c r="M2738" t="s">
        <v>59</v>
      </c>
      <c r="N2738">
        <v>7777</v>
      </c>
      <c r="O2738" t="s">
        <v>37</v>
      </c>
      <c r="P2738">
        <v>5679</v>
      </c>
      <c r="T2738" s="3">
        <f t="shared" si="85"/>
        <v>100</v>
      </c>
      <c r="U2738" s="3">
        <f>IF(AND(R2738&lt;&gt;"_U",N2738&lt;&gt;9999,N2738&lt;&gt;999,L2738&lt;&gt;"Median"),IFERROR(VLOOKUP(A2738,'LBA Total'!A:P,16,0),"."),".")</f>
        <v>5679</v>
      </c>
    </row>
    <row r="2739" spans="1:21" x14ac:dyDescent="0.3">
      <c r="A2739" s="1" t="str">
        <f t="shared" si="84"/>
        <v>2023|Franklin Local Board Area|$100,001-$150,000</v>
      </c>
      <c r="B2739" t="s">
        <v>18</v>
      </c>
      <c r="C2739" t="s">
        <v>19</v>
      </c>
      <c r="D2739" t="s">
        <v>20</v>
      </c>
      <c r="E2739" t="s">
        <v>21</v>
      </c>
      <c r="F2739">
        <v>2023</v>
      </c>
      <c r="G2739">
        <v>2023</v>
      </c>
      <c r="H2739">
        <v>7621</v>
      </c>
      <c r="I2739" t="s">
        <v>147</v>
      </c>
      <c r="J2739">
        <v>99</v>
      </c>
      <c r="K2739" t="s">
        <v>23</v>
      </c>
      <c r="L2739">
        <v>6</v>
      </c>
      <c r="M2739" t="s">
        <v>59</v>
      </c>
      <c r="N2739">
        <v>999</v>
      </c>
      <c r="O2739" t="s">
        <v>42</v>
      </c>
      <c r="P2739">
        <v>0</v>
      </c>
      <c r="T2739" s="3" t="str">
        <f t="shared" si="85"/>
        <v>.</v>
      </c>
      <c r="U2739" s="3" t="str">
        <f>IF(AND(R2739&lt;&gt;"_U",N2739&lt;&gt;9999,N2739&lt;&gt;999,L2739&lt;&gt;"Median"),IFERROR(VLOOKUP(A2739,'LBA Total'!A:P,16,0),"."),".")</f>
        <v>.</v>
      </c>
    </row>
    <row r="2740" spans="1:21" x14ac:dyDescent="0.3">
      <c r="A2740" s="1" t="str">
        <f t="shared" si="84"/>
        <v>2023|Franklin Local Board Area|$100,001-$150,000</v>
      </c>
      <c r="B2740" t="s">
        <v>18</v>
      </c>
      <c r="C2740" t="s">
        <v>19</v>
      </c>
      <c r="D2740" t="s">
        <v>20</v>
      </c>
      <c r="E2740" t="s">
        <v>21</v>
      </c>
      <c r="F2740">
        <v>2023</v>
      </c>
      <c r="G2740">
        <v>2023</v>
      </c>
      <c r="H2740">
        <v>7621</v>
      </c>
      <c r="I2740" t="s">
        <v>147</v>
      </c>
      <c r="J2740">
        <v>99</v>
      </c>
      <c r="K2740" t="s">
        <v>23</v>
      </c>
      <c r="L2740">
        <v>6</v>
      </c>
      <c r="M2740" t="s">
        <v>59</v>
      </c>
      <c r="N2740">
        <v>3</v>
      </c>
      <c r="O2740" t="s">
        <v>25</v>
      </c>
      <c r="P2740">
        <v>627</v>
      </c>
      <c r="T2740" s="3">
        <f t="shared" si="85"/>
        <v>11.04</v>
      </c>
      <c r="U2740" s="3">
        <f>IF(AND(R2740&lt;&gt;"_U",N2740&lt;&gt;9999,N2740&lt;&gt;999,L2740&lt;&gt;"Median"),IFERROR(VLOOKUP(A2740,'LBA Total'!A:P,16,0),"."),".")</f>
        <v>5679</v>
      </c>
    </row>
    <row r="2741" spans="1:21" x14ac:dyDescent="0.3">
      <c r="A2741" s="1" t="str">
        <f t="shared" si="84"/>
        <v>2023|Franklin Local Board Area|$100,001-$150,000</v>
      </c>
      <c r="B2741" t="s">
        <v>18</v>
      </c>
      <c r="C2741" t="s">
        <v>19</v>
      </c>
      <c r="D2741" t="s">
        <v>20</v>
      </c>
      <c r="E2741" t="s">
        <v>21</v>
      </c>
      <c r="F2741">
        <v>2023</v>
      </c>
      <c r="G2741">
        <v>2023</v>
      </c>
      <c r="H2741">
        <v>7621</v>
      </c>
      <c r="I2741" t="s">
        <v>147</v>
      </c>
      <c r="J2741">
        <v>99</v>
      </c>
      <c r="K2741" t="s">
        <v>23</v>
      </c>
      <c r="L2741">
        <v>6</v>
      </c>
      <c r="M2741" t="s">
        <v>59</v>
      </c>
      <c r="N2741">
        <v>9999</v>
      </c>
      <c r="O2741" t="s">
        <v>40</v>
      </c>
      <c r="P2741">
        <v>5679</v>
      </c>
      <c r="T2741" s="3" t="str">
        <f t="shared" si="85"/>
        <v>.</v>
      </c>
      <c r="U2741" s="3" t="str">
        <f>IF(AND(R2741&lt;&gt;"_U",N2741&lt;&gt;9999,N2741&lt;&gt;999,L2741&lt;&gt;"Median"),IFERROR(VLOOKUP(A2741,'LBA Total'!A:P,16,0),"."),".")</f>
        <v>.</v>
      </c>
    </row>
    <row r="2742" spans="1:21" x14ac:dyDescent="0.3">
      <c r="A2742" s="1" t="str">
        <f t="shared" si="84"/>
        <v>2023|Franklin Local Board Area|$100,001-$150,000</v>
      </c>
      <c r="B2742" t="s">
        <v>18</v>
      </c>
      <c r="C2742" t="s">
        <v>19</v>
      </c>
      <c r="D2742" t="s">
        <v>20</v>
      </c>
      <c r="E2742" t="s">
        <v>21</v>
      </c>
      <c r="F2742">
        <v>2023</v>
      </c>
      <c r="G2742">
        <v>2023</v>
      </c>
      <c r="H2742">
        <v>7621</v>
      </c>
      <c r="I2742" t="s">
        <v>147</v>
      </c>
      <c r="J2742">
        <v>99</v>
      </c>
      <c r="K2742" t="s">
        <v>23</v>
      </c>
      <c r="L2742">
        <v>6</v>
      </c>
      <c r="M2742" t="s">
        <v>59</v>
      </c>
      <c r="N2742">
        <v>1</v>
      </c>
      <c r="O2742" t="s">
        <v>33</v>
      </c>
      <c r="P2742">
        <v>3441</v>
      </c>
      <c r="T2742" s="3">
        <f t="shared" si="85"/>
        <v>60.59</v>
      </c>
      <c r="U2742" s="3">
        <f>IF(AND(R2742&lt;&gt;"_U",N2742&lt;&gt;9999,N2742&lt;&gt;999,L2742&lt;&gt;"Median"),IFERROR(VLOOKUP(A2742,'LBA Total'!A:P,16,0),"."),".")</f>
        <v>5679</v>
      </c>
    </row>
    <row r="2743" spans="1:21" x14ac:dyDescent="0.3">
      <c r="A2743" s="1" t="str">
        <f t="shared" si="84"/>
        <v>2023|Franklin Local Board Area|$100,001-$150,000</v>
      </c>
      <c r="B2743" t="s">
        <v>18</v>
      </c>
      <c r="C2743" t="s">
        <v>19</v>
      </c>
      <c r="D2743" t="s">
        <v>20</v>
      </c>
      <c r="E2743" t="s">
        <v>21</v>
      </c>
      <c r="F2743">
        <v>2023</v>
      </c>
      <c r="G2743">
        <v>2023</v>
      </c>
      <c r="H2743">
        <v>7621</v>
      </c>
      <c r="I2743" t="s">
        <v>147</v>
      </c>
      <c r="J2743">
        <v>99</v>
      </c>
      <c r="K2743" t="s">
        <v>23</v>
      </c>
      <c r="L2743">
        <v>6</v>
      </c>
      <c r="M2743" t="s">
        <v>59</v>
      </c>
      <c r="N2743">
        <v>2</v>
      </c>
      <c r="O2743" t="s">
        <v>28</v>
      </c>
      <c r="P2743">
        <v>1611</v>
      </c>
      <c r="T2743" s="3">
        <f t="shared" si="85"/>
        <v>28.37</v>
      </c>
      <c r="U2743" s="3">
        <f>IF(AND(R2743&lt;&gt;"_U",N2743&lt;&gt;9999,N2743&lt;&gt;999,L2743&lt;&gt;"Median"),IFERROR(VLOOKUP(A2743,'LBA Total'!A:P,16,0),"."),".")</f>
        <v>5679</v>
      </c>
    </row>
    <row r="2744" spans="1:21" x14ac:dyDescent="0.3">
      <c r="A2744" s="1" t="str">
        <f t="shared" si="84"/>
        <v>2023|Franklin Local Board Area|$150,001-$200,000</v>
      </c>
      <c r="B2744" t="s">
        <v>18</v>
      </c>
      <c r="C2744" t="s">
        <v>19</v>
      </c>
      <c r="D2744" t="s">
        <v>20</v>
      </c>
      <c r="E2744" t="s">
        <v>21</v>
      </c>
      <c r="F2744">
        <v>2023</v>
      </c>
      <c r="G2744">
        <v>2023</v>
      </c>
      <c r="H2744">
        <v>7621</v>
      </c>
      <c r="I2744" t="s">
        <v>147</v>
      </c>
      <c r="J2744">
        <v>99</v>
      </c>
      <c r="K2744" t="s">
        <v>23</v>
      </c>
      <c r="L2744">
        <v>7</v>
      </c>
      <c r="M2744" t="s">
        <v>43</v>
      </c>
      <c r="N2744">
        <v>3</v>
      </c>
      <c r="O2744" t="s">
        <v>25</v>
      </c>
      <c r="P2744">
        <v>618</v>
      </c>
      <c r="T2744" s="3">
        <f t="shared" si="85"/>
        <v>13.22</v>
      </c>
      <c r="U2744" s="3">
        <f>IF(AND(R2744&lt;&gt;"_U",N2744&lt;&gt;9999,N2744&lt;&gt;999,L2744&lt;&gt;"Median"),IFERROR(VLOOKUP(A2744,'LBA Total'!A:P,16,0),"."),".")</f>
        <v>4674</v>
      </c>
    </row>
    <row r="2745" spans="1:21" x14ac:dyDescent="0.3">
      <c r="A2745" s="1" t="str">
        <f t="shared" si="84"/>
        <v>2023|Franklin Local Board Area|$150,001-$200,000</v>
      </c>
      <c r="B2745" t="s">
        <v>18</v>
      </c>
      <c r="C2745" t="s">
        <v>19</v>
      </c>
      <c r="D2745" t="s">
        <v>20</v>
      </c>
      <c r="E2745" t="s">
        <v>21</v>
      </c>
      <c r="F2745">
        <v>2023</v>
      </c>
      <c r="G2745">
        <v>2023</v>
      </c>
      <c r="H2745">
        <v>7621</v>
      </c>
      <c r="I2745" t="s">
        <v>147</v>
      </c>
      <c r="J2745">
        <v>99</v>
      </c>
      <c r="K2745" t="s">
        <v>23</v>
      </c>
      <c r="L2745">
        <v>7</v>
      </c>
      <c r="M2745" t="s">
        <v>43</v>
      </c>
      <c r="N2745">
        <v>2</v>
      </c>
      <c r="O2745" t="s">
        <v>28</v>
      </c>
      <c r="P2745">
        <v>963</v>
      </c>
      <c r="T2745" s="3">
        <f t="shared" si="85"/>
        <v>20.6</v>
      </c>
      <c r="U2745" s="3">
        <f>IF(AND(R2745&lt;&gt;"_U",N2745&lt;&gt;9999,N2745&lt;&gt;999,L2745&lt;&gt;"Median"),IFERROR(VLOOKUP(A2745,'LBA Total'!A:P,16,0),"."),".")</f>
        <v>4674</v>
      </c>
    </row>
    <row r="2746" spans="1:21" x14ac:dyDescent="0.3">
      <c r="A2746" s="1" t="str">
        <f t="shared" si="84"/>
        <v>2023|Franklin Local Board Area|$150,001-$200,000</v>
      </c>
      <c r="B2746" t="s">
        <v>18</v>
      </c>
      <c r="C2746" t="s">
        <v>19</v>
      </c>
      <c r="D2746" t="s">
        <v>20</v>
      </c>
      <c r="E2746" t="s">
        <v>21</v>
      </c>
      <c r="F2746">
        <v>2023</v>
      </c>
      <c r="G2746">
        <v>2023</v>
      </c>
      <c r="H2746">
        <v>7621</v>
      </c>
      <c r="I2746" t="s">
        <v>147</v>
      </c>
      <c r="J2746">
        <v>99</v>
      </c>
      <c r="K2746" t="s">
        <v>23</v>
      </c>
      <c r="L2746">
        <v>7</v>
      </c>
      <c r="M2746" t="s">
        <v>43</v>
      </c>
      <c r="N2746">
        <v>7777</v>
      </c>
      <c r="O2746" t="s">
        <v>37</v>
      </c>
      <c r="P2746">
        <v>4674</v>
      </c>
      <c r="T2746" s="3">
        <f t="shared" si="85"/>
        <v>100</v>
      </c>
      <c r="U2746" s="3">
        <f>IF(AND(R2746&lt;&gt;"_U",N2746&lt;&gt;9999,N2746&lt;&gt;999,L2746&lt;&gt;"Median"),IFERROR(VLOOKUP(A2746,'LBA Total'!A:P,16,0),"."),".")</f>
        <v>4674</v>
      </c>
    </row>
    <row r="2747" spans="1:21" x14ac:dyDescent="0.3">
      <c r="A2747" s="1" t="str">
        <f t="shared" si="84"/>
        <v>2023|Franklin Local Board Area|$150,001-$200,000</v>
      </c>
      <c r="B2747" t="s">
        <v>18</v>
      </c>
      <c r="C2747" t="s">
        <v>19</v>
      </c>
      <c r="D2747" t="s">
        <v>20</v>
      </c>
      <c r="E2747" t="s">
        <v>21</v>
      </c>
      <c r="F2747">
        <v>2023</v>
      </c>
      <c r="G2747">
        <v>2023</v>
      </c>
      <c r="H2747">
        <v>7621</v>
      </c>
      <c r="I2747" t="s">
        <v>147</v>
      </c>
      <c r="J2747">
        <v>99</v>
      </c>
      <c r="K2747" t="s">
        <v>23</v>
      </c>
      <c r="L2747">
        <v>7</v>
      </c>
      <c r="M2747" t="s">
        <v>43</v>
      </c>
      <c r="N2747">
        <v>999</v>
      </c>
      <c r="O2747" t="s">
        <v>42</v>
      </c>
      <c r="P2747">
        <v>0</v>
      </c>
      <c r="T2747" s="3" t="str">
        <f t="shared" si="85"/>
        <v>.</v>
      </c>
      <c r="U2747" s="3" t="str">
        <f>IF(AND(R2747&lt;&gt;"_U",N2747&lt;&gt;9999,N2747&lt;&gt;999,L2747&lt;&gt;"Median"),IFERROR(VLOOKUP(A2747,'LBA Total'!A:P,16,0),"."),".")</f>
        <v>.</v>
      </c>
    </row>
    <row r="2748" spans="1:21" x14ac:dyDescent="0.3">
      <c r="A2748" s="1" t="str">
        <f t="shared" si="84"/>
        <v>2023|Franklin Local Board Area|$150,001-$200,000</v>
      </c>
      <c r="B2748" t="s">
        <v>18</v>
      </c>
      <c r="C2748" t="s">
        <v>19</v>
      </c>
      <c r="D2748" t="s">
        <v>20</v>
      </c>
      <c r="E2748" t="s">
        <v>21</v>
      </c>
      <c r="F2748">
        <v>2023</v>
      </c>
      <c r="G2748">
        <v>2023</v>
      </c>
      <c r="H2748">
        <v>7621</v>
      </c>
      <c r="I2748" t="s">
        <v>147</v>
      </c>
      <c r="J2748">
        <v>99</v>
      </c>
      <c r="K2748" t="s">
        <v>23</v>
      </c>
      <c r="L2748">
        <v>7</v>
      </c>
      <c r="M2748" t="s">
        <v>43</v>
      </c>
      <c r="N2748">
        <v>9999</v>
      </c>
      <c r="O2748" t="s">
        <v>40</v>
      </c>
      <c r="P2748">
        <v>4674</v>
      </c>
      <c r="T2748" s="3" t="str">
        <f t="shared" si="85"/>
        <v>.</v>
      </c>
      <c r="U2748" s="3" t="str">
        <f>IF(AND(R2748&lt;&gt;"_U",N2748&lt;&gt;9999,N2748&lt;&gt;999,L2748&lt;&gt;"Median"),IFERROR(VLOOKUP(A2748,'LBA Total'!A:P,16,0),"."),".")</f>
        <v>.</v>
      </c>
    </row>
    <row r="2749" spans="1:21" x14ac:dyDescent="0.3">
      <c r="A2749" s="1" t="str">
        <f t="shared" si="84"/>
        <v>2023|Franklin Local Board Area|$150,001-$200,000</v>
      </c>
      <c r="B2749" t="s">
        <v>18</v>
      </c>
      <c r="C2749" t="s">
        <v>19</v>
      </c>
      <c r="D2749" t="s">
        <v>20</v>
      </c>
      <c r="E2749" t="s">
        <v>21</v>
      </c>
      <c r="F2749">
        <v>2023</v>
      </c>
      <c r="G2749">
        <v>2023</v>
      </c>
      <c r="H2749">
        <v>7621</v>
      </c>
      <c r="I2749" t="s">
        <v>147</v>
      </c>
      <c r="J2749">
        <v>99</v>
      </c>
      <c r="K2749" t="s">
        <v>23</v>
      </c>
      <c r="L2749">
        <v>7</v>
      </c>
      <c r="M2749" t="s">
        <v>43</v>
      </c>
      <c r="N2749">
        <v>1</v>
      </c>
      <c r="O2749" t="s">
        <v>33</v>
      </c>
      <c r="P2749">
        <v>3096</v>
      </c>
      <c r="T2749" s="3">
        <f t="shared" si="85"/>
        <v>66.239999999999995</v>
      </c>
      <c r="U2749" s="3">
        <f>IF(AND(R2749&lt;&gt;"_U",N2749&lt;&gt;9999,N2749&lt;&gt;999,L2749&lt;&gt;"Median"),IFERROR(VLOOKUP(A2749,'LBA Total'!A:P,16,0),"."),".")</f>
        <v>4674</v>
      </c>
    </row>
    <row r="2750" spans="1:21" x14ac:dyDescent="0.3">
      <c r="A2750" s="1" t="str">
        <f t="shared" si="84"/>
        <v>2023|Franklin Local Board Area|$200,001 or more</v>
      </c>
      <c r="B2750" t="s">
        <v>18</v>
      </c>
      <c r="C2750" t="s">
        <v>19</v>
      </c>
      <c r="D2750" t="s">
        <v>20</v>
      </c>
      <c r="E2750" t="s">
        <v>21</v>
      </c>
      <c r="F2750">
        <v>2023</v>
      </c>
      <c r="G2750">
        <v>2023</v>
      </c>
      <c r="H2750">
        <v>7621</v>
      </c>
      <c r="I2750" t="s">
        <v>147</v>
      </c>
      <c r="J2750">
        <v>99</v>
      </c>
      <c r="K2750" t="s">
        <v>23</v>
      </c>
      <c r="L2750">
        <v>8</v>
      </c>
      <c r="M2750" t="s">
        <v>27</v>
      </c>
      <c r="N2750">
        <v>7777</v>
      </c>
      <c r="O2750" t="s">
        <v>37</v>
      </c>
      <c r="P2750">
        <v>5763</v>
      </c>
      <c r="T2750" s="3">
        <f t="shared" si="85"/>
        <v>100</v>
      </c>
      <c r="U2750" s="3">
        <f>IF(AND(R2750&lt;&gt;"_U",N2750&lt;&gt;9999,N2750&lt;&gt;999,L2750&lt;&gt;"Median"),IFERROR(VLOOKUP(A2750,'LBA Total'!A:P,16,0),"."),".")</f>
        <v>5763</v>
      </c>
    </row>
    <row r="2751" spans="1:21" x14ac:dyDescent="0.3">
      <c r="A2751" s="1" t="str">
        <f t="shared" si="84"/>
        <v>2023|Franklin Local Board Area|$200,001 or more</v>
      </c>
      <c r="B2751" t="s">
        <v>18</v>
      </c>
      <c r="C2751" t="s">
        <v>19</v>
      </c>
      <c r="D2751" t="s">
        <v>20</v>
      </c>
      <c r="E2751" t="s">
        <v>21</v>
      </c>
      <c r="F2751">
        <v>2023</v>
      </c>
      <c r="G2751">
        <v>2023</v>
      </c>
      <c r="H2751">
        <v>7621</v>
      </c>
      <c r="I2751" t="s">
        <v>147</v>
      </c>
      <c r="J2751">
        <v>99</v>
      </c>
      <c r="K2751" t="s">
        <v>23</v>
      </c>
      <c r="L2751">
        <v>8</v>
      </c>
      <c r="M2751" t="s">
        <v>27</v>
      </c>
      <c r="N2751">
        <v>9999</v>
      </c>
      <c r="O2751" t="s">
        <v>40</v>
      </c>
      <c r="P2751">
        <v>5763</v>
      </c>
      <c r="T2751" s="3" t="str">
        <f t="shared" si="85"/>
        <v>.</v>
      </c>
      <c r="U2751" s="3" t="str">
        <f>IF(AND(R2751&lt;&gt;"_U",N2751&lt;&gt;9999,N2751&lt;&gt;999,L2751&lt;&gt;"Median"),IFERROR(VLOOKUP(A2751,'LBA Total'!A:P,16,0),"."),".")</f>
        <v>.</v>
      </c>
    </row>
    <row r="2752" spans="1:21" x14ac:dyDescent="0.3">
      <c r="A2752" s="1" t="str">
        <f t="shared" si="84"/>
        <v>2023|Franklin Local Board Area|$200,001 or more</v>
      </c>
      <c r="B2752" t="s">
        <v>18</v>
      </c>
      <c r="C2752" t="s">
        <v>19</v>
      </c>
      <c r="D2752" t="s">
        <v>20</v>
      </c>
      <c r="E2752" t="s">
        <v>21</v>
      </c>
      <c r="F2752">
        <v>2023</v>
      </c>
      <c r="G2752">
        <v>2023</v>
      </c>
      <c r="H2752">
        <v>7621</v>
      </c>
      <c r="I2752" t="s">
        <v>147</v>
      </c>
      <c r="J2752">
        <v>99</v>
      </c>
      <c r="K2752" t="s">
        <v>23</v>
      </c>
      <c r="L2752">
        <v>8</v>
      </c>
      <c r="M2752" t="s">
        <v>27</v>
      </c>
      <c r="N2752">
        <v>999</v>
      </c>
      <c r="O2752" t="s">
        <v>42</v>
      </c>
      <c r="P2752">
        <v>0</v>
      </c>
      <c r="T2752" s="3" t="str">
        <f t="shared" si="85"/>
        <v>.</v>
      </c>
      <c r="U2752" s="3" t="str">
        <f>IF(AND(R2752&lt;&gt;"_U",N2752&lt;&gt;9999,N2752&lt;&gt;999,L2752&lt;&gt;"Median"),IFERROR(VLOOKUP(A2752,'LBA Total'!A:P,16,0),"."),".")</f>
        <v>.</v>
      </c>
    </row>
    <row r="2753" spans="1:21" x14ac:dyDescent="0.3">
      <c r="A2753" s="1" t="str">
        <f t="shared" si="84"/>
        <v>2023|Franklin Local Board Area|$200,001 or more</v>
      </c>
      <c r="B2753" t="s">
        <v>18</v>
      </c>
      <c r="C2753" t="s">
        <v>19</v>
      </c>
      <c r="D2753" t="s">
        <v>20</v>
      </c>
      <c r="E2753" t="s">
        <v>21</v>
      </c>
      <c r="F2753">
        <v>2023</v>
      </c>
      <c r="G2753">
        <v>2023</v>
      </c>
      <c r="H2753">
        <v>7621</v>
      </c>
      <c r="I2753" t="s">
        <v>147</v>
      </c>
      <c r="J2753">
        <v>99</v>
      </c>
      <c r="K2753" t="s">
        <v>23</v>
      </c>
      <c r="L2753">
        <v>8</v>
      </c>
      <c r="M2753" t="s">
        <v>27</v>
      </c>
      <c r="N2753">
        <v>1</v>
      </c>
      <c r="O2753" t="s">
        <v>33</v>
      </c>
      <c r="P2753">
        <v>3684</v>
      </c>
      <c r="T2753" s="3">
        <f t="shared" si="85"/>
        <v>63.93</v>
      </c>
      <c r="U2753" s="3">
        <f>IF(AND(R2753&lt;&gt;"_U",N2753&lt;&gt;9999,N2753&lt;&gt;999,L2753&lt;&gt;"Median"),IFERROR(VLOOKUP(A2753,'LBA Total'!A:P,16,0),"."),".")</f>
        <v>5763</v>
      </c>
    </row>
    <row r="2754" spans="1:21" x14ac:dyDescent="0.3">
      <c r="A2754" s="1" t="str">
        <f t="shared" si="84"/>
        <v>2023|Franklin Local Board Area|$200,001 or more</v>
      </c>
      <c r="B2754" t="s">
        <v>18</v>
      </c>
      <c r="C2754" t="s">
        <v>19</v>
      </c>
      <c r="D2754" t="s">
        <v>20</v>
      </c>
      <c r="E2754" t="s">
        <v>21</v>
      </c>
      <c r="F2754">
        <v>2023</v>
      </c>
      <c r="G2754">
        <v>2023</v>
      </c>
      <c r="H2754">
        <v>7621</v>
      </c>
      <c r="I2754" t="s">
        <v>147</v>
      </c>
      <c r="J2754">
        <v>99</v>
      </c>
      <c r="K2754" t="s">
        <v>23</v>
      </c>
      <c r="L2754">
        <v>8</v>
      </c>
      <c r="M2754" t="s">
        <v>27</v>
      </c>
      <c r="N2754">
        <v>2</v>
      </c>
      <c r="O2754" t="s">
        <v>28</v>
      </c>
      <c r="P2754">
        <v>756</v>
      </c>
      <c r="T2754" s="3">
        <f t="shared" si="85"/>
        <v>13.12</v>
      </c>
      <c r="U2754" s="3">
        <f>IF(AND(R2754&lt;&gt;"_U",N2754&lt;&gt;9999,N2754&lt;&gt;999,L2754&lt;&gt;"Median"),IFERROR(VLOOKUP(A2754,'LBA Total'!A:P,16,0),"."),".")</f>
        <v>5763</v>
      </c>
    </row>
    <row r="2755" spans="1:21" x14ac:dyDescent="0.3">
      <c r="A2755" s="1" t="str">
        <f t="shared" ref="A2755:A2773" si="86">G2755&amp;"|"&amp;I2755&amp;"|"&amp;M2755</f>
        <v>2023|Franklin Local Board Area|$200,001 or more</v>
      </c>
      <c r="B2755" t="s">
        <v>18</v>
      </c>
      <c r="C2755" t="s">
        <v>19</v>
      </c>
      <c r="D2755" t="s">
        <v>20</v>
      </c>
      <c r="E2755" t="s">
        <v>21</v>
      </c>
      <c r="F2755">
        <v>2023</v>
      </c>
      <c r="G2755">
        <v>2023</v>
      </c>
      <c r="H2755">
        <v>7621</v>
      </c>
      <c r="I2755" t="s">
        <v>147</v>
      </c>
      <c r="J2755">
        <v>99</v>
      </c>
      <c r="K2755" t="s">
        <v>23</v>
      </c>
      <c r="L2755">
        <v>8</v>
      </c>
      <c r="M2755" t="s">
        <v>27</v>
      </c>
      <c r="N2755">
        <v>3</v>
      </c>
      <c r="O2755" t="s">
        <v>25</v>
      </c>
      <c r="P2755">
        <v>1323</v>
      </c>
      <c r="T2755" s="3">
        <f t="shared" ref="T2755:T2773" si="87">IF(AND(R2755&lt;&gt;"_U",R2755&lt;&gt;"c",N2755&lt;&gt;999,N2755&lt;&gt;9999,L2755&lt;&gt;"Median"),IFERROR((ROUND(P2755/U2755*100,2)),"."),".")</f>
        <v>22.96</v>
      </c>
      <c r="U2755" s="3">
        <f>IF(AND(R2755&lt;&gt;"_U",N2755&lt;&gt;9999,N2755&lt;&gt;999,L2755&lt;&gt;"Median"),IFERROR(VLOOKUP(A2755,'LBA Total'!A:P,16,0),"."),".")</f>
        <v>5763</v>
      </c>
    </row>
    <row r="2756" spans="1:21" x14ac:dyDescent="0.3">
      <c r="A2756" s="1" t="str">
        <f t="shared" si="86"/>
        <v>2023|Franklin Local Board Area|Total stated - total household income</v>
      </c>
      <c r="B2756" t="s">
        <v>18</v>
      </c>
      <c r="C2756" t="s">
        <v>19</v>
      </c>
      <c r="D2756" t="s">
        <v>20</v>
      </c>
      <c r="E2756" t="s">
        <v>21</v>
      </c>
      <c r="F2756">
        <v>2023</v>
      </c>
      <c r="G2756">
        <v>2023</v>
      </c>
      <c r="H2756">
        <v>7621</v>
      </c>
      <c r="I2756" t="s">
        <v>147</v>
      </c>
      <c r="J2756">
        <v>99</v>
      </c>
      <c r="K2756" t="s">
        <v>23</v>
      </c>
      <c r="L2756">
        <v>77</v>
      </c>
      <c r="M2756" t="s">
        <v>32</v>
      </c>
      <c r="N2756">
        <v>1</v>
      </c>
      <c r="O2756" t="s">
        <v>33</v>
      </c>
      <c r="P2756">
        <v>16440</v>
      </c>
      <c r="T2756" s="3">
        <f t="shared" si="87"/>
        <v>59.04</v>
      </c>
      <c r="U2756" s="3">
        <f>IF(AND(R2756&lt;&gt;"_U",N2756&lt;&gt;9999,N2756&lt;&gt;999,L2756&lt;&gt;"Median"),IFERROR(VLOOKUP(A2756,'LBA Total'!A:P,16,0),"."),".")</f>
        <v>27846</v>
      </c>
    </row>
    <row r="2757" spans="1:21" x14ac:dyDescent="0.3">
      <c r="A2757" s="1" t="str">
        <f t="shared" si="86"/>
        <v>2023|Franklin Local Board Area|Total stated - total household income</v>
      </c>
      <c r="B2757" t="s">
        <v>18</v>
      </c>
      <c r="C2757" t="s">
        <v>19</v>
      </c>
      <c r="D2757" t="s">
        <v>20</v>
      </c>
      <c r="E2757" t="s">
        <v>21</v>
      </c>
      <c r="F2757">
        <v>2023</v>
      </c>
      <c r="G2757">
        <v>2023</v>
      </c>
      <c r="H2757">
        <v>7621</v>
      </c>
      <c r="I2757" t="s">
        <v>147</v>
      </c>
      <c r="J2757">
        <v>99</v>
      </c>
      <c r="K2757" t="s">
        <v>23</v>
      </c>
      <c r="L2757">
        <v>77</v>
      </c>
      <c r="M2757" t="s">
        <v>32</v>
      </c>
      <c r="N2757">
        <v>2</v>
      </c>
      <c r="O2757" t="s">
        <v>28</v>
      </c>
      <c r="P2757">
        <v>7461</v>
      </c>
      <c r="T2757" s="3">
        <f t="shared" si="87"/>
        <v>26.79</v>
      </c>
      <c r="U2757" s="3">
        <f>IF(AND(R2757&lt;&gt;"_U",N2757&lt;&gt;9999,N2757&lt;&gt;999,L2757&lt;&gt;"Median"),IFERROR(VLOOKUP(A2757,'LBA Total'!A:P,16,0),"."),".")</f>
        <v>27846</v>
      </c>
    </row>
    <row r="2758" spans="1:21" x14ac:dyDescent="0.3">
      <c r="A2758" s="1" t="str">
        <f t="shared" si="86"/>
        <v>2023|Franklin Local Board Area|Total stated - total household income</v>
      </c>
      <c r="B2758" t="s">
        <v>18</v>
      </c>
      <c r="C2758" t="s">
        <v>19</v>
      </c>
      <c r="D2758" t="s">
        <v>20</v>
      </c>
      <c r="E2758" t="s">
        <v>21</v>
      </c>
      <c r="F2758">
        <v>2023</v>
      </c>
      <c r="G2758">
        <v>2023</v>
      </c>
      <c r="H2758">
        <v>7621</v>
      </c>
      <c r="I2758" t="s">
        <v>147</v>
      </c>
      <c r="J2758">
        <v>99</v>
      </c>
      <c r="K2758" t="s">
        <v>23</v>
      </c>
      <c r="L2758">
        <v>77</v>
      </c>
      <c r="M2758" t="s">
        <v>32</v>
      </c>
      <c r="N2758">
        <v>9999</v>
      </c>
      <c r="O2758" t="s">
        <v>40</v>
      </c>
      <c r="P2758">
        <v>27849</v>
      </c>
      <c r="T2758" s="3" t="str">
        <f t="shared" si="87"/>
        <v>.</v>
      </c>
      <c r="U2758" s="3" t="str">
        <f>IF(AND(R2758&lt;&gt;"_U",N2758&lt;&gt;9999,N2758&lt;&gt;999,L2758&lt;&gt;"Median"),IFERROR(VLOOKUP(A2758,'LBA Total'!A:P,16,0),"."),".")</f>
        <v>.</v>
      </c>
    </row>
    <row r="2759" spans="1:21" x14ac:dyDescent="0.3">
      <c r="A2759" s="1" t="str">
        <f t="shared" si="86"/>
        <v>2023|Franklin Local Board Area|Total stated - total household income</v>
      </c>
      <c r="B2759" t="s">
        <v>18</v>
      </c>
      <c r="C2759" t="s">
        <v>19</v>
      </c>
      <c r="D2759" t="s">
        <v>20</v>
      </c>
      <c r="E2759" t="s">
        <v>21</v>
      </c>
      <c r="F2759">
        <v>2023</v>
      </c>
      <c r="G2759">
        <v>2023</v>
      </c>
      <c r="H2759">
        <v>7621</v>
      </c>
      <c r="I2759" t="s">
        <v>147</v>
      </c>
      <c r="J2759">
        <v>99</v>
      </c>
      <c r="K2759" t="s">
        <v>23</v>
      </c>
      <c r="L2759">
        <v>77</v>
      </c>
      <c r="M2759" t="s">
        <v>32</v>
      </c>
      <c r="N2759">
        <v>3</v>
      </c>
      <c r="O2759" t="s">
        <v>25</v>
      </c>
      <c r="P2759">
        <v>3945</v>
      </c>
      <c r="T2759" s="3">
        <f t="shared" si="87"/>
        <v>14.17</v>
      </c>
      <c r="U2759" s="3">
        <f>IF(AND(R2759&lt;&gt;"_U",N2759&lt;&gt;9999,N2759&lt;&gt;999,L2759&lt;&gt;"Median"),IFERROR(VLOOKUP(A2759,'LBA Total'!A:P,16,0),"."),".")</f>
        <v>27846</v>
      </c>
    </row>
    <row r="2760" spans="1:21" x14ac:dyDescent="0.3">
      <c r="A2760" s="1" t="str">
        <f t="shared" si="86"/>
        <v>2023|Franklin Local Board Area|Total stated - total household income</v>
      </c>
      <c r="B2760" t="s">
        <v>18</v>
      </c>
      <c r="C2760" t="s">
        <v>19</v>
      </c>
      <c r="D2760" t="s">
        <v>20</v>
      </c>
      <c r="E2760" t="s">
        <v>21</v>
      </c>
      <c r="F2760">
        <v>2023</v>
      </c>
      <c r="G2760">
        <v>2023</v>
      </c>
      <c r="H2760">
        <v>7621</v>
      </c>
      <c r="I2760" t="s">
        <v>147</v>
      </c>
      <c r="J2760">
        <v>99</v>
      </c>
      <c r="K2760" t="s">
        <v>23</v>
      </c>
      <c r="L2760">
        <v>77</v>
      </c>
      <c r="M2760" t="s">
        <v>32</v>
      </c>
      <c r="N2760">
        <v>999</v>
      </c>
      <c r="O2760" t="s">
        <v>42</v>
      </c>
      <c r="P2760">
        <v>3</v>
      </c>
      <c r="T2760" s="3" t="str">
        <f t="shared" si="87"/>
        <v>.</v>
      </c>
      <c r="U2760" s="3" t="str">
        <f>IF(AND(R2760&lt;&gt;"_U",N2760&lt;&gt;9999,N2760&lt;&gt;999,L2760&lt;&gt;"Median"),IFERROR(VLOOKUP(A2760,'LBA Total'!A:P,16,0),"."),".")</f>
        <v>.</v>
      </c>
    </row>
    <row r="2761" spans="1:21" x14ac:dyDescent="0.3">
      <c r="A2761" s="1" t="str">
        <f t="shared" si="86"/>
        <v>2023|Franklin Local Board Area|Total stated - total household income</v>
      </c>
      <c r="B2761" t="s">
        <v>18</v>
      </c>
      <c r="C2761" t="s">
        <v>19</v>
      </c>
      <c r="D2761" t="s">
        <v>20</v>
      </c>
      <c r="E2761" t="s">
        <v>21</v>
      </c>
      <c r="F2761">
        <v>2023</v>
      </c>
      <c r="G2761">
        <v>2023</v>
      </c>
      <c r="H2761">
        <v>7621</v>
      </c>
      <c r="I2761" t="s">
        <v>147</v>
      </c>
      <c r="J2761">
        <v>99</v>
      </c>
      <c r="K2761" t="s">
        <v>23</v>
      </c>
      <c r="L2761">
        <v>77</v>
      </c>
      <c r="M2761" t="s">
        <v>32</v>
      </c>
      <c r="N2761">
        <v>7777</v>
      </c>
      <c r="O2761" t="s">
        <v>37</v>
      </c>
      <c r="P2761">
        <v>27846</v>
      </c>
      <c r="T2761" s="3">
        <f t="shared" si="87"/>
        <v>100</v>
      </c>
      <c r="U2761" s="3">
        <f>IF(AND(R2761&lt;&gt;"_U",N2761&lt;&gt;9999,N2761&lt;&gt;999,L2761&lt;&gt;"Median"),IFERROR(VLOOKUP(A2761,'LBA Total'!A:P,16,0),"."),".")</f>
        <v>27846</v>
      </c>
    </row>
    <row r="2762" spans="1:21" x14ac:dyDescent="0.3">
      <c r="A2762" s="1" t="str">
        <f t="shared" si="86"/>
        <v>2023|Franklin Local Board Area|Total - total household income</v>
      </c>
      <c r="B2762" t="s">
        <v>18</v>
      </c>
      <c r="C2762" t="s">
        <v>19</v>
      </c>
      <c r="D2762" t="s">
        <v>20</v>
      </c>
      <c r="E2762" t="s">
        <v>21</v>
      </c>
      <c r="F2762">
        <v>2023</v>
      </c>
      <c r="G2762">
        <v>2023</v>
      </c>
      <c r="H2762">
        <v>7621</v>
      </c>
      <c r="I2762" t="s">
        <v>147</v>
      </c>
      <c r="J2762">
        <v>99</v>
      </c>
      <c r="K2762" t="s">
        <v>23</v>
      </c>
      <c r="L2762">
        <v>99</v>
      </c>
      <c r="M2762" t="s">
        <v>48</v>
      </c>
      <c r="N2762">
        <v>9999</v>
      </c>
      <c r="O2762" t="s">
        <v>40</v>
      </c>
      <c r="P2762">
        <v>28677</v>
      </c>
      <c r="T2762" s="3" t="str">
        <f t="shared" si="87"/>
        <v>.</v>
      </c>
      <c r="U2762" s="3" t="str">
        <f>IF(AND(R2762&lt;&gt;"_U",N2762&lt;&gt;9999,N2762&lt;&gt;999,L2762&lt;&gt;"Median"),IFERROR(VLOOKUP(A2762,'LBA Total'!A:P,16,0),"."),".")</f>
        <v>.</v>
      </c>
    </row>
    <row r="2763" spans="1:21" x14ac:dyDescent="0.3">
      <c r="A2763" s="1" t="str">
        <f t="shared" si="86"/>
        <v>2023|Franklin Local Board Area|Total - total household income</v>
      </c>
      <c r="B2763" t="s">
        <v>18</v>
      </c>
      <c r="C2763" t="s">
        <v>19</v>
      </c>
      <c r="D2763" t="s">
        <v>20</v>
      </c>
      <c r="E2763" t="s">
        <v>21</v>
      </c>
      <c r="F2763">
        <v>2023</v>
      </c>
      <c r="G2763">
        <v>2023</v>
      </c>
      <c r="H2763">
        <v>7621</v>
      </c>
      <c r="I2763" t="s">
        <v>147</v>
      </c>
      <c r="J2763">
        <v>99</v>
      </c>
      <c r="K2763" t="s">
        <v>23</v>
      </c>
      <c r="L2763">
        <v>99</v>
      </c>
      <c r="M2763" t="s">
        <v>48</v>
      </c>
      <c r="N2763">
        <v>1</v>
      </c>
      <c r="O2763" t="s">
        <v>33</v>
      </c>
      <c r="P2763">
        <v>16758</v>
      </c>
      <c r="T2763" s="3">
        <f t="shared" si="87"/>
        <v>58.44</v>
      </c>
      <c r="U2763" s="3">
        <f>IF(AND(R2763&lt;&gt;"_U",N2763&lt;&gt;9999,N2763&lt;&gt;999,L2763&lt;&gt;"Median"),IFERROR(VLOOKUP(A2763,'LBA Total'!A:P,16,0),"."),".")</f>
        <v>28674</v>
      </c>
    </row>
    <row r="2764" spans="1:21" x14ac:dyDescent="0.3">
      <c r="A2764" s="1" t="str">
        <f t="shared" si="86"/>
        <v>2023|Franklin Local Board Area|Total - total household income</v>
      </c>
      <c r="B2764" t="s">
        <v>18</v>
      </c>
      <c r="C2764" t="s">
        <v>19</v>
      </c>
      <c r="D2764" t="s">
        <v>20</v>
      </c>
      <c r="E2764" t="s">
        <v>21</v>
      </c>
      <c r="F2764">
        <v>2023</v>
      </c>
      <c r="G2764">
        <v>2023</v>
      </c>
      <c r="H2764">
        <v>7621</v>
      </c>
      <c r="I2764" t="s">
        <v>147</v>
      </c>
      <c r="J2764">
        <v>99</v>
      </c>
      <c r="K2764" t="s">
        <v>23</v>
      </c>
      <c r="L2764">
        <v>99</v>
      </c>
      <c r="M2764" t="s">
        <v>48</v>
      </c>
      <c r="N2764">
        <v>999</v>
      </c>
      <c r="O2764" t="s">
        <v>42</v>
      </c>
      <c r="P2764">
        <v>3</v>
      </c>
      <c r="T2764" s="3" t="str">
        <f t="shared" si="87"/>
        <v>.</v>
      </c>
      <c r="U2764" s="3" t="str">
        <f>IF(AND(R2764&lt;&gt;"_U",N2764&lt;&gt;9999,N2764&lt;&gt;999,L2764&lt;&gt;"Median"),IFERROR(VLOOKUP(A2764,'LBA Total'!A:P,16,0),"."),".")</f>
        <v>.</v>
      </c>
    </row>
    <row r="2765" spans="1:21" x14ac:dyDescent="0.3">
      <c r="A2765" s="1" t="str">
        <f t="shared" si="86"/>
        <v>2023|Franklin Local Board Area|Total - total household income</v>
      </c>
      <c r="B2765" t="s">
        <v>18</v>
      </c>
      <c r="C2765" t="s">
        <v>19</v>
      </c>
      <c r="D2765" t="s">
        <v>20</v>
      </c>
      <c r="E2765" t="s">
        <v>21</v>
      </c>
      <c r="F2765">
        <v>2023</v>
      </c>
      <c r="G2765">
        <v>2023</v>
      </c>
      <c r="H2765">
        <v>7621</v>
      </c>
      <c r="I2765" t="s">
        <v>147</v>
      </c>
      <c r="J2765">
        <v>99</v>
      </c>
      <c r="K2765" t="s">
        <v>23</v>
      </c>
      <c r="L2765">
        <v>99</v>
      </c>
      <c r="M2765" t="s">
        <v>48</v>
      </c>
      <c r="N2765">
        <v>7777</v>
      </c>
      <c r="O2765" t="s">
        <v>37</v>
      </c>
      <c r="P2765">
        <v>28674</v>
      </c>
      <c r="T2765" s="3">
        <f t="shared" si="87"/>
        <v>100</v>
      </c>
      <c r="U2765" s="3">
        <f>IF(AND(R2765&lt;&gt;"_U",N2765&lt;&gt;9999,N2765&lt;&gt;999,L2765&lt;&gt;"Median"),IFERROR(VLOOKUP(A2765,'LBA Total'!A:P,16,0),"."),".")</f>
        <v>28674</v>
      </c>
    </row>
    <row r="2766" spans="1:21" x14ac:dyDescent="0.3">
      <c r="A2766" s="1" t="str">
        <f t="shared" si="86"/>
        <v>2023|Franklin Local Board Area|Total - total household income</v>
      </c>
      <c r="B2766" t="s">
        <v>18</v>
      </c>
      <c r="C2766" t="s">
        <v>19</v>
      </c>
      <c r="D2766" t="s">
        <v>20</v>
      </c>
      <c r="E2766" t="s">
        <v>21</v>
      </c>
      <c r="F2766">
        <v>2023</v>
      </c>
      <c r="G2766">
        <v>2023</v>
      </c>
      <c r="H2766">
        <v>7621</v>
      </c>
      <c r="I2766" t="s">
        <v>147</v>
      </c>
      <c r="J2766">
        <v>99</v>
      </c>
      <c r="K2766" t="s">
        <v>23</v>
      </c>
      <c r="L2766">
        <v>99</v>
      </c>
      <c r="M2766" t="s">
        <v>48</v>
      </c>
      <c r="N2766">
        <v>2</v>
      </c>
      <c r="O2766" t="s">
        <v>28</v>
      </c>
      <c r="P2766">
        <v>7845</v>
      </c>
      <c r="T2766" s="3">
        <f t="shared" si="87"/>
        <v>27.36</v>
      </c>
      <c r="U2766" s="3">
        <f>IF(AND(R2766&lt;&gt;"_U",N2766&lt;&gt;9999,N2766&lt;&gt;999,L2766&lt;&gt;"Median"),IFERROR(VLOOKUP(A2766,'LBA Total'!A:P,16,0),"."),".")</f>
        <v>28674</v>
      </c>
    </row>
    <row r="2767" spans="1:21" x14ac:dyDescent="0.3">
      <c r="A2767" s="1" t="str">
        <f t="shared" si="86"/>
        <v>2023|Franklin Local Board Area|Total - total household income</v>
      </c>
      <c r="B2767" t="s">
        <v>18</v>
      </c>
      <c r="C2767" t="s">
        <v>19</v>
      </c>
      <c r="D2767" t="s">
        <v>20</v>
      </c>
      <c r="E2767" t="s">
        <v>21</v>
      </c>
      <c r="F2767">
        <v>2023</v>
      </c>
      <c r="G2767">
        <v>2023</v>
      </c>
      <c r="H2767">
        <v>7621</v>
      </c>
      <c r="I2767" t="s">
        <v>147</v>
      </c>
      <c r="J2767">
        <v>99</v>
      </c>
      <c r="K2767" t="s">
        <v>23</v>
      </c>
      <c r="L2767">
        <v>99</v>
      </c>
      <c r="M2767" t="s">
        <v>48</v>
      </c>
      <c r="N2767">
        <v>3</v>
      </c>
      <c r="O2767" t="s">
        <v>25</v>
      </c>
      <c r="P2767">
        <v>4068</v>
      </c>
      <c r="T2767" s="3">
        <f t="shared" si="87"/>
        <v>14.19</v>
      </c>
      <c r="U2767" s="3">
        <f>IF(AND(R2767&lt;&gt;"_U",N2767&lt;&gt;9999,N2767&lt;&gt;999,L2767&lt;&gt;"Median"),IFERROR(VLOOKUP(A2767,'LBA Total'!A:P,16,0),"."),".")</f>
        <v>28674</v>
      </c>
    </row>
    <row r="2768" spans="1:21" x14ac:dyDescent="0.3">
      <c r="A2768" s="1" t="str">
        <f t="shared" si="86"/>
        <v>2023|Franklin Local Board Area|Median ($) - total household income</v>
      </c>
      <c r="B2768" t="s">
        <v>18</v>
      </c>
      <c r="C2768" t="s">
        <v>19</v>
      </c>
      <c r="D2768" t="s">
        <v>20</v>
      </c>
      <c r="E2768" t="s">
        <v>21</v>
      </c>
      <c r="F2768">
        <v>2023</v>
      </c>
      <c r="G2768">
        <v>2023</v>
      </c>
      <c r="H2768">
        <v>7621</v>
      </c>
      <c r="I2768" t="s">
        <v>147</v>
      </c>
      <c r="J2768">
        <v>99</v>
      </c>
      <c r="K2768" t="s">
        <v>23</v>
      </c>
      <c r="L2768" t="s">
        <v>56</v>
      </c>
      <c r="M2768" t="s">
        <v>57</v>
      </c>
      <c r="N2768">
        <v>3</v>
      </c>
      <c r="O2768" t="s">
        <v>25</v>
      </c>
      <c r="P2768">
        <v>147300</v>
      </c>
      <c r="T2768" s="3" t="str">
        <f t="shared" si="87"/>
        <v>.</v>
      </c>
      <c r="U2768" s="3" t="str">
        <f>IF(AND(R2768&lt;&gt;"_U",N2768&lt;&gt;9999,N2768&lt;&gt;999,L2768&lt;&gt;"Median"),IFERROR(VLOOKUP(A2768,'LBA Total'!A:P,16,0),"."),".")</f>
        <v>.</v>
      </c>
    </row>
    <row r="2769" spans="1:21" x14ac:dyDescent="0.3">
      <c r="A2769" s="1" t="str">
        <f t="shared" si="86"/>
        <v>2023|Franklin Local Board Area|Median ($) - total household income</v>
      </c>
      <c r="B2769" t="s">
        <v>18</v>
      </c>
      <c r="C2769" t="s">
        <v>19</v>
      </c>
      <c r="D2769" t="s">
        <v>20</v>
      </c>
      <c r="E2769" t="s">
        <v>21</v>
      </c>
      <c r="F2769">
        <v>2023</v>
      </c>
      <c r="G2769">
        <v>2023</v>
      </c>
      <c r="H2769">
        <v>7621</v>
      </c>
      <c r="I2769" t="s">
        <v>147</v>
      </c>
      <c r="J2769">
        <v>99</v>
      </c>
      <c r="K2769" t="s">
        <v>23</v>
      </c>
      <c r="L2769" t="s">
        <v>56</v>
      </c>
      <c r="M2769" t="s">
        <v>57</v>
      </c>
      <c r="N2769">
        <v>9999</v>
      </c>
      <c r="O2769" t="s">
        <v>40</v>
      </c>
      <c r="P2769">
        <v>119300</v>
      </c>
      <c r="T2769" s="3" t="str">
        <f t="shared" si="87"/>
        <v>.</v>
      </c>
      <c r="U2769" s="3" t="str">
        <f>IF(AND(R2769&lt;&gt;"_U",N2769&lt;&gt;9999,N2769&lt;&gt;999,L2769&lt;&gt;"Median"),IFERROR(VLOOKUP(A2769,'LBA Total'!A:P,16,0),"."),".")</f>
        <v>.</v>
      </c>
    </row>
    <row r="2770" spans="1:21" x14ac:dyDescent="0.3">
      <c r="A2770" s="1" t="str">
        <f t="shared" si="86"/>
        <v>2023|Franklin Local Board Area|Median ($) - total household income</v>
      </c>
      <c r="B2770" t="s">
        <v>18</v>
      </c>
      <c r="C2770" t="s">
        <v>19</v>
      </c>
      <c r="D2770" t="s">
        <v>20</v>
      </c>
      <c r="E2770" t="s">
        <v>21</v>
      </c>
      <c r="F2770">
        <v>2023</v>
      </c>
      <c r="G2770">
        <v>2023</v>
      </c>
      <c r="H2770">
        <v>7621</v>
      </c>
      <c r="I2770" t="s">
        <v>147</v>
      </c>
      <c r="J2770">
        <v>99</v>
      </c>
      <c r="K2770" t="s">
        <v>23</v>
      </c>
      <c r="L2770" t="s">
        <v>56</v>
      </c>
      <c r="M2770" t="s">
        <v>57</v>
      </c>
      <c r="N2770">
        <v>7777</v>
      </c>
      <c r="O2770" t="s">
        <v>37</v>
      </c>
      <c r="P2770">
        <v>119300</v>
      </c>
      <c r="T2770" s="3" t="str">
        <f t="shared" si="87"/>
        <v>.</v>
      </c>
      <c r="U2770" s="3" t="str">
        <f>IF(AND(R2770&lt;&gt;"_U",N2770&lt;&gt;9999,N2770&lt;&gt;999,L2770&lt;&gt;"Median"),IFERROR(VLOOKUP(A2770,'LBA Total'!A:P,16,0),"."),".")</f>
        <v>.</v>
      </c>
    </row>
    <row r="2771" spans="1:21" x14ac:dyDescent="0.3">
      <c r="A2771" s="1" t="str">
        <f t="shared" si="86"/>
        <v>2023|Franklin Local Board Area|Median ($) - total household income</v>
      </c>
      <c r="B2771" t="s">
        <v>18</v>
      </c>
      <c r="C2771" t="s">
        <v>19</v>
      </c>
      <c r="D2771" t="s">
        <v>20</v>
      </c>
      <c r="E2771" t="s">
        <v>21</v>
      </c>
      <c r="F2771">
        <v>2023</v>
      </c>
      <c r="G2771">
        <v>2023</v>
      </c>
      <c r="H2771">
        <v>7621</v>
      </c>
      <c r="I2771" t="s">
        <v>147</v>
      </c>
      <c r="J2771">
        <v>99</v>
      </c>
      <c r="K2771" t="s">
        <v>23</v>
      </c>
      <c r="L2771" t="s">
        <v>56</v>
      </c>
      <c r="M2771" t="s">
        <v>57</v>
      </c>
      <c r="N2771">
        <v>999</v>
      </c>
      <c r="O2771" t="s">
        <v>42</v>
      </c>
      <c r="R2771" t="s">
        <v>61</v>
      </c>
      <c r="S2771" t="s">
        <v>62</v>
      </c>
      <c r="T2771" s="3" t="str">
        <f t="shared" si="87"/>
        <v>.</v>
      </c>
      <c r="U2771" s="3" t="str">
        <f>IF(AND(R2771&lt;&gt;"_U",N2771&lt;&gt;9999,N2771&lt;&gt;999,L2771&lt;&gt;"Median"),IFERROR(VLOOKUP(A2771,'LBA Total'!A:P,16,0),"."),".")</f>
        <v>.</v>
      </c>
    </row>
    <row r="2772" spans="1:21" x14ac:dyDescent="0.3">
      <c r="A2772" s="1" t="str">
        <f t="shared" si="86"/>
        <v>2023|Franklin Local Board Area|Median ($) - total household income</v>
      </c>
      <c r="B2772" t="s">
        <v>18</v>
      </c>
      <c r="C2772" t="s">
        <v>19</v>
      </c>
      <c r="D2772" t="s">
        <v>20</v>
      </c>
      <c r="E2772" t="s">
        <v>21</v>
      </c>
      <c r="F2772">
        <v>2023</v>
      </c>
      <c r="G2772">
        <v>2023</v>
      </c>
      <c r="H2772">
        <v>7621</v>
      </c>
      <c r="I2772" t="s">
        <v>147</v>
      </c>
      <c r="J2772">
        <v>99</v>
      </c>
      <c r="K2772" t="s">
        <v>23</v>
      </c>
      <c r="L2772" t="s">
        <v>56</v>
      </c>
      <c r="M2772" t="s">
        <v>57</v>
      </c>
      <c r="N2772">
        <v>1</v>
      </c>
      <c r="O2772" t="s">
        <v>33</v>
      </c>
      <c r="P2772">
        <v>129100</v>
      </c>
      <c r="T2772" s="3" t="str">
        <f t="shared" si="87"/>
        <v>.</v>
      </c>
      <c r="U2772" s="3" t="str">
        <f>IF(AND(R2772&lt;&gt;"_U",N2772&lt;&gt;9999,N2772&lt;&gt;999,L2772&lt;&gt;"Median"),IFERROR(VLOOKUP(A2772,'LBA Total'!A:P,16,0),"."),".")</f>
        <v>.</v>
      </c>
    </row>
    <row r="2773" spans="1:21" x14ac:dyDescent="0.3">
      <c r="A2773" s="1" t="str">
        <f t="shared" si="86"/>
        <v>2023|Franklin Local Board Area|Median ($) - total household income</v>
      </c>
      <c r="B2773" t="s">
        <v>18</v>
      </c>
      <c r="C2773" t="s">
        <v>19</v>
      </c>
      <c r="D2773" t="s">
        <v>20</v>
      </c>
      <c r="E2773" t="s">
        <v>21</v>
      </c>
      <c r="F2773">
        <v>2023</v>
      </c>
      <c r="G2773">
        <v>2023</v>
      </c>
      <c r="H2773">
        <v>7621</v>
      </c>
      <c r="I2773" t="s">
        <v>147</v>
      </c>
      <c r="J2773">
        <v>99</v>
      </c>
      <c r="K2773" t="s">
        <v>23</v>
      </c>
      <c r="L2773" t="s">
        <v>56</v>
      </c>
      <c r="M2773" t="s">
        <v>57</v>
      </c>
      <c r="N2773">
        <v>2</v>
      </c>
      <c r="O2773" t="s">
        <v>28</v>
      </c>
      <c r="P2773">
        <v>89700</v>
      </c>
      <c r="T2773" s="3" t="str">
        <f t="shared" si="87"/>
        <v>.</v>
      </c>
      <c r="U2773" s="3" t="str">
        <f>IF(AND(R2773&lt;&gt;"_U",N2773&lt;&gt;9999,N2773&lt;&gt;999,L2773&lt;&gt;"Median"),IFERROR(VLOOKUP(A2773,'LBA Total'!A:P,16,0),"."),".")</f>
        <v>.</v>
      </c>
    </row>
  </sheetData>
  <autoFilter ref="A1:S2773" xr:uid="{E1941FD7-7DBC-4C62-8B7C-3C160CF9627A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25825-55C2-47FF-B52C-84ADBA1C4423}">
  <dimension ref="A1:S463"/>
  <sheetViews>
    <sheetView workbookViewId="0">
      <selection activeCell="O1" sqref="O1"/>
    </sheetView>
  </sheetViews>
  <sheetFormatPr defaultRowHeight="14.4" x14ac:dyDescent="0.3"/>
  <cols>
    <col min="1" max="1" width="64.77734375" customWidth="1"/>
  </cols>
  <sheetData>
    <row r="1" spans="1:19" x14ac:dyDescent="0.3">
      <c r="A1" s="1" t="s">
        <v>177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</row>
    <row r="2" spans="1:19" x14ac:dyDescent="0.3">
      <c r="A2" s="1" t="str">
        <f>G2&amp;"|"&amp;I2&amp;"|"&amp;M2</f>
        <v>2018|Rodney Local Board Area|$20,000 or less</v>
      </c>
      <c r="B2" t="s">
        <v>18</v>
      </c>
      <c r="C2" t="s">
        <v>19</v>
      </c>
      <c r="D2" t="s">
        <v>20</v>
      </c>
      <c r="E2" t="s">
        <v>21</v>
      </c>
      <c r="F2">
        <v>2018</v>
      </c>
      <c r="G2">
        <v>2018</v>
      </c>
      <c r="H2">
        <v>7601</v>
      </c>
      <c r="I2" t="s">
        <v>135</v>
      </c>
      <c r="J2">
        <v>99</v>
      </c>
      <c r="K2" t="s">
        <v>23</v>
      </c>
      <c r="L2">
        <v>1</v>
      </c>
      <c r="M2" t="s">
        <v>39</v>
      </c>
      <c r="N2">
        <v>7777</v>
      </c>
      <c r="O2" t="s">
        <v>37</v>
      </c>
      <c r="P2">
        <v>1293</v>
      </c>
    </row>
    <row r="3" spans="1:19" x14ac:dyDescent="0.3">
      <c r="A3" s="1" t="str">
        <f t="shared" ref="A3:A66" si="0">G3&amp;"|"&amp;I3&amp;"|"&amp;M3</f>
        <v>2018|Rodney Local Board Area|$20,001-$30,000</v>
      </c>
      <c r="B3" t="s">
        <v>18</v>
      </c>
      <c r="C3" t="s">
        <v>19</v>
      </c>
      <c r="D3" t="s">
        <v>20</v>
      </c>
      <c r="E3" t="s">
        <v>21</v>
      </c>
      <c r="F3">
        <v>2018</v>
      </c>
      <c r="G3">
        <v>2018</v>
      </c>
      <c r="H3">
        <v>7601</v>
      </c>
      <c r="I3" t="s">
        <v>135</v>
      </c>
      <c r="J3">
        <v>99</v>
      </c>
      <c r="K3" t="s">
        <v>23</v>
      </c>
      <c r="L3">
        <v>2</v>
      </c>
      <c r="M3" t="s">
        <v>24</v>
      </c>
      <c r="N3">
        <v>7777</v>
      </c>
      <c r="O3" t="s">
        <v>37</v>
      </c>
      <c r="P3">
        <v>1518</v>
      </c>
    </row>
    <row r="4" spans="1:19" x14ac:dyDescent="0.3">
      <c r="A4" s="1" t="str">
        <f t="shared" si="0"/>
        <v>2018|Rodney Local Board Area|$30,001-$50,000</v>
      </c>
      <c r="B4" t="s">
        <v>18</v>
      </c>
      <c r="C4" t="s">
        <v>19</v>
      </c>
      <c r="D4" t="s">
        <v>20</v>
      </c>
      <c r="E4" t="s">
        <v>21</v>
      </c>
      <c r="F4">
        <v>2018</v>
      </c>
      <c r="G4">
        <v>2018</v>
      </c>
      <c r="H4">
        <v>7601</v>
      </c>
      <c r="I4" t="s">
        <v>135</v>
      </c>
      <c r="J4">
        <v>99</v>
      </c>
      <c r="K4" t="s">
        <v>23</v>
      </c>
      <c r="L4">
        <v>3</v>
      </c>
      <c r="M4" t="s">
        <v>45</v>
      </c>
      <c r="N4">
        <v>7777</v>
      </c>
      <c r="O4" t="s">
        <v>37</v>
      </c>
      <c r="P4">
        <v>2730</v>
      </c>
    </row>
    <row r="5" spans="1:19" x14ac:dyDescent="0.3">
      <c r="A5" s="1" t="str">
        <f t="shared" si="0"/>
        <v>2018|Rodney Local Board Area|$50,001-$70,000</v>
      </c>
      <c r="B5" t="s">
        <v>18</v>
      </c>
      <c r="C5" t="s">
        <v>19</v>
      </c>
      <c r="D5" t="s">
        <v>20</v>
      </c>
      <c r="E5" t="s">
        <v>21</v>
      </c>
      <c r="F5">
        <v>2018</v>
      </c>
      <c r="G5">
        <v>2018</v>
      </c>
      <c r="H5">
        <v>7601</v>
      </c>
      <c r="I5" t="s">
        <v>135</v>
      </c>
      <c r="J5">
        <v>99</v>
      </c>
      <c r="K5" t="s">
        <v>23</v>
      </c>
      <c r="L5">
        <v>4</v>
      </c>
      <c r="M5" t="s">
        <v>36</v>
      </c>
      <c r="N5">
        <v>7777</v>
      </c>
      <c r="O5" t="s">
        <v>37</v>
      </c>
      <c r="P5">
        <v>2454</v>
      </c>
    </row>
    <row r="6" spans="1:19" x14ac:dyDescent="0.3">
      <c r="A6" s="1" t="str">
        <f t="shared" si="0"/>
        <v>2018|Rodney Local Board Area|$70,001-$100,000</v>
      </c>
      <c r="B6" t="s">
        <v>18</v>
      </c>
      <c r="C6" t="s">
        <v>19</v>
      </c>
      <c r="D6" t="s">
        <v>20</v>
      </c>
      <c r="E6" t="s">
        <v>21</v>
      </c>
      <c r="F6">
        <v>2018</v>
      </c>
      <c r="G6">
        <v>2018</v>
      </c>
      <c r="H6">
        <v>7601</v>
      </c>
      <c r="I6" t="s">
        <v>135</v>
      </c>
      <c r="J6">
        <v>99</v>
      </c>
      <c r="K6" t="s">
        <v>23</v>
      </c>
      <c r="L6">
        <v>5</v>
      </c>
      <c r="M6" t="s">
        <v>58</v>
      </c>
      <c r="N6">
        <v>7777</v>
      </c>
      <c r="O6" t="s">
        <v>37</v>
      </c>
      <c r="P6">
        <v>3033</v>
      </c>
    </row>
    <row r="7" spans="1:19" x14ac:dyDescent="0.3">
      <c r="A7" s="1" t="str">
        <f t="shared" si="0"/>
        <v>2018|Rodney Local Board Area|$100,001-$150,000</v>
      </c>
      <c r="B7" t="s">
        <v>18</v>
      </c>
      <c r="C7" t="s">
        <v>19</v>
      </c>
      <c r="D7" t="s">
        <v>20</v>
      </c>
      <c r="E7" t="s">
        <v>21</v>
      </c>
      <c r="F7">
        <v>2018</v>
      </c>
      <c r="G7">
        <v>2018</v>
      </c>
      <c r="H7">
        <v>7601</v>
      </c>
      <c r="I7" t="s">
        <v>135</v>
      </c>
      <c r="J7">
        <v>99</v>
      </c>
      <c r="K7" t="s">
        <v>23</v>
      </c>
      <c r="L7">
        <v>6</v>
      </c>
      <c r="M7" t="s">
        <v>59</v>
      </c>
      <c r="N7">
        <v>7777</v>
      </c>
      <c r="O7" t="s">
        <v>37</v>
      </c>
      <c r="P7">
        <v>4320</v>
      </c>
    </row>
    <row r="8" spans="1:19" x14ac:dyDescent="0.3">
      <c r="A8" s="1" t="str">
        <f t="shared" si="0"/>
        <v>2018|Rodney Local Board Area|$150,001-$200,000</v>
      </c>
      <c r="B8" t="s">
        <v>18</v>
      </c>
      <c r="C8" t="s">
        <v>19</v>
      </c>
      <c r="D8" t="s">
        <v>20</v>
      </c>
      <c r="E8" t="s">
        <v>21</v>
      </c>
      <c r="F8">
        <v>2018</v>
      </c>
      <c r="G8">
        <v>2018</v>
      </c>
      <c r="H8">
        <v>7601</v>
      </c>
      <c r="I8" t="s">
        <v>135</v>
      </c>
      <c r="J8">
        <v>99</v>
      </c>
      <c r="K8" t="s">
        <v>23</v>
      </c>
      <c r="L8">
        <v>7</v>
      </c>
      <c r="M8" t="s">
        <v>43</v>
      </c>
      <c r="N8">
        <v>7777</v>
      </c>
      <c r="O8" t="s">
        <v>37</v>
      </c>
      <c r="P8">
        <v>5334</v>
      </c>
    </row>
    <row r="9" spans="1:19" x14ac:dyDescent="0.3">
      <c r="A9" s="1" t="str">
        <f t="shared" si="0"/>
        <v>2018|Rodney Local Board Area|$200,001 or more</v>
      </c>
      <c r="B9" t="s">
        <v>18</v>
      </c>
      <c r="C9" t="s">
        <v>19</v>
      </c>
      <c r="D9" t="s">
        <v>20</v>
      </c>
      <c r="E9" t="s">
        <v>21</v>
      </c>
      <c r="F9">
        <v>2018</v>
      </c>
      <c r="G9">
        <v>2018</v>
      </c>
      <c r="H9">
        <v>7601</v>
      </c>
      <c r="I9" t="s">
        <v>135</v>
      </c>
      <c r="J9">
        <v>99</v>
      </c>
      <c r="K9" t="s">
        <v>23</v>
      </c>
      <c r="L9">
        <v>8</v>
      </c>
      <c r="M9" t="s">
        <v>27</v>
      </c>
      <c r="N9">
        <v>7777</v>
      </c>
      <c r="O9" t="s">
        <v>37</v>
      </c>
      <c r="R9" t="s">
        <v>29</v>
      </c>
      <c r="S9" t="s">
        <v>30</v>
      </c>
    </row>
    <row r="10" spans="1:19" x14ac:dyDescent="0.3">
      <c r="A10" s="1" t="str">
        <f t="shared" si="0"/>
        <v>2018|Rodney Local Board Area|Total stated - total household income</v>
      </c>
      <c r="B10" t="s">
        <v>18</v>
      </c>
      <c r="C10" t="s">
        <v>19</v>
      </c>
      <c r="D10" t="s">
        <v>20</v>
      </c>
      <c r="E10" t="s">
        <v>21</v>
      </c>
      <c r="F10">
        <v>2018</v>
      </c>
      <c r="G10">
        <v>2018</v>
      </c>
      <c r="H10">
        <v>7601</v>
      </c>
      <c r="I10" t="s">
        <v>135</v>
      </c>
      <c r="J10">
        <v>99</v>
      </c>
      <c r="K10" t="s">
        <v>23</v>
      </c>
      <c r="L10">
        <v>77</v>
      </c>
      <c r="M10" t="s">
        <v>32</v>
      </c>
      <c r="N10">
        <v>7777</v>
      </c>
      <c r="O10" t="s">
        <v>37</v>
      </c>
      <c r="P10">
        <v>20685</v>
      </c>
    </row>
    <row r="11" spans="1:19" x14ac:dyDescent="0.3">
      <c r="A11" s="1" t="str">
        <f t="shared" si="0"/>
        <v>2018|Rodney Local Board Area|Total - total household income</v>
      </c>
      <c r="B11" t="s">
        <v>18</v>
      </c>
      <c r="C11" t="s">
        <v>19</v>
      </c>
      <c r="D11" t="s">
        <v>20</v>
      </c>
      <c r="E11" t="s">
        <v>21</v>
      </c>
      <c r="F11">
        <v>2018</v>
      </c>
      <c r="G11">
        <v>2018</v>
      </c>
      <c r="H11">
        <v>7601</v>
      </c>
      <c r="I11" t="s">
        <v>135</v>
      </c>
      <c r="J11">
        <v>99</v>
      </c>
      <c r="K11" t="s">
        <v>23</v>
      </c>
      <c r="L11">
        <v>99</v>
      </c>
      <c r="M11" t="s">
        <v>48</v>
      </c>
      <c r="N11">
        <v>7777</v>
      </c>
      <c r="O11" t="s">
        <v>37</v>
      </c>
      <c r="P11">
        <v>22761</v>
      </c>
    </row>
    <row r="12" spans="1:19" x14ac:dyDescent="0.3">
      <c r="A12" s="1" t="str">
        <f t="shared" si="0"/>
        <v>2018|Rodney Local Board Area|Median ($) - total household income</v>
      </c>
      <c r="B12" t="s">
        <v>18</v>
      </c>
      <c r="C12" t="s">
        <v>19</v>
      </c>
      <c r="D12" t="s">
        <v>20</v>
      </c>
      <c r="E12" t="s">
        <v>21</v>
      </c>
      <c r="F12">
        <v>2018</v>
      </c>
      <c r="G12">
        <v>2018</v>
      </c>
      <c r="H12">
        <v>7601</v>
      </c>
      <c r="I12" t="s">
        <v>135</v>
      </c>
      <c r="J12">
        <v>99</v>
      </c>
      <c r="K12" t="s">
        <v>23</v>
      </c>
      <c r="L12" t="s">
        <v>56</v>
      </c>
      <c r="M12" t="s">
        <v>57</v>
      </c>
      <c r="N12">
        <v>7777</v>
      </c>
      <c r="O12" t="s">
        <v>37</v>
      </c>
      <c r="P12">
        <v>93200</v>
      </c>
    </row>
    <row r="13" spans="1:19" x14ac:dyDescent="0.3">
      <c r="A13" s="1" t="str">
        <f t="shared" si="0"/>
        <v>2018|Hibiscus and Bays Local Board Area|$20,000 or less</v>
      </c>
      <c r="B13" t="s">
        <v>18</v>
      </c>
      <c r="C13" t="s">
        <v>19</v>
      </c>
      <c r="D13" t="s">
        <v>20</v>
      </c>
      <c r="E13" t="s">
        <v>21</v>
      </c>
      <c r="F13">
        <v>2018</v>
      </c>
      <c r="G13">
        <v>2018</v>
      </c>
      <c r="H13">
        <v>7602</v>
      </c>
      <c r="I13" t="s">
        <v>111</v>
      </c>
      <c r="J13">
        <v>99</v>
      </c>
      <c r="K13" t="s">
        <v>23</v>
      </c>
      <c r="L13">
        <v>1</v>
      </c>
      <c r="M13" t="s">
        <v>39</v>
      </c>
      <c r="N13">
        <v>7777</v>
      </c>
      <c r="O13" t="s">
        <v>37</v>
      </c>
      <c r="P13">
        <v>2082</v>
      </c>
    </row>
    <row r="14" spans="1:19" x14ac:dyDescent="0.3">
      <c r="A14" s="1" t="str">
        <f t="shared" si="0"/>
        <v>2018|Hibiscus and Bays Local Board Area|$20,001-$30,000</v>
      </c>
      <c r="B14" t="s">
        <v>18</v>
      </c>
      <c r="C14" t="s">
        <v>19</v>
      </c>
      <c r="D14" t="s">
        <v>20</v>
      </c>
      <c r="E14" t="s">
        <v>21</v>
      </c>
      <c r="F14">
        <v>2018</v>
      </c>
      <c r="G14">
        <v>2018</v>
      </c>
      <c r="H14">
        <v>7602</v>
      </c>
      <c r="I14" t="s">
        <v>111</v>
      </c>
      <c r="J14">
        <v>99</v>
      </c>
      <c r="K14" t="s">
        <v>23</v>
      </c>
      <c r="L14">
        <v>2</v>
      </c>
      <c r="M14" t="s">
        <v>24</v>
      </c>
      <c r="N14">
        <v>7777</v>
      </c>
      <c r="O14" t="s">
        <v>37</v>
      </c>
      <c r="P14">
        <v>2826</v>
      </c>
    </row>
    <row r="15" spans="1:19" x14ac:dyDescent="0.3">
      <c r="A15" s="1" t="str">
        <f t="shared" si="0"/>
        <v>2018|Hibiscus and Bays Local Board Area|$30,001-$50,000</v>
      </c>
      <c r="B15" t="s">
        <v>18</v>
      </c>
      <c r="C15" t="s">
        <v>19</v>
      </c>
      <c r="D15" t="s">
        <v>20</v>
      </c>
      <c r="E15" t="s">
        <v>21</v>
      </c>
      <c r="F15">
        <v>2018</v>
      </c>
      <c r="G15">
        <v>2018</v>
      </c>
      <c r="H15">
        <v>7602</v>
      </c>
      <c r="I15" t="s">
        <v>111</v>
      </c>
      <c r="J15">
        <v>99</v>
      </c>
      <c r="K15" t="s">
        <v>23</v>
      </c>
      <c r="L15">
        <v>3</v>
      </c>
      <c r="M15" t="s">
        <v>45</v>
      </c>
      <c r="N15">
        <v>7777</v>
      </c>
      <c r="O15" t="s">
        <v>37</v>
      </c>
      <c r="P15">
        <v>4191</v>
      </c>
    </row>
    <row r="16" spans="1:19" x14ac:dyDescent="0.3">
      <c r="A16" s="1" t="str">
        <f t="shared" si="0"/>
        <v>2018|Hibiscus and Bays Local Board Area|$50,001-$70,000</v>
      </c>
      <c r="B16" t="s">
        <v>18</v>
      </c>
      <c r="C16" t="s">
        <v>19</v>
      </c>
      <c r="D16" t="s">
        <v>20</v>
      </c>
      <c r="E16" t="s">
        <v>21</v>
      </c>
      <c r="F16">
        <v>2018</v>
      </c>
      <c r="G16">
        <v>2018</v>
      </c>
      <c r="H16">
        <v>7602</v>
      </c>
      <c r="I16" t="s">
        <v>111</v>
      </c>
      <c r="J16">
        <v>99</v>
      </c>
      <c r="K16" t="s">
        <v>23</v>
      </c>
      <c r="L16">
        <v>4</v>
      </c>
      <c r="M16" t="s">
        <v>36</v>
      </c>
      <c r="N16">
        <v>7777</v>
      </c>
      <c r="O16" t="s">
        <v>37</v>
      </c>
      <c r="P16">
        <v>3720</v>
      </c>
    </row>
    <row r="17" spans="1:19" x14ac:dyDescent="0.3">
      <c r="A17" s="1" t="str">
        <f t="shared" si="0"/>
        <v>2018|Hibiscus and Bays Local Board Area|$70,001-$100,000</v>
      </c>
      <c r="B17" t="s">
        <v>18</v>
      </c>
      <c r="C17" t="s">
        <v>19</v>
      </c>
      <c r="D17" t="s">
        <v>20</v>
      </c>
      <c r="E17" t="s">
        <v>21</v>
      </c>
      <c r="F17">
        <v>2018</v>
      </c>
      <c r="G17">
        <v>2018</v>
      </c>
      <c r="H17">
        <v>7602</v>
      </c>
      <c r="I17" t="s">
        <v>111</v>
      </c>
      <c r="J17">
        <v>99</v>
      </c>
      <c r="K17" t="s">
        <v>23</v>
      </c>
      <c r="L17">
        <v>5</v>
      </c>
      <c r="M17" t="s">
        <v>58</v>
      </c>
      <c r="N17">
        <v>7777</v>
      </c>
      <c r="O17" t="s">
        <v>37</v>
      </c>
      <c r="P17">
        <v>4776</v>
      </c>
    </row>
    <row r="18" spans="1:19" x14ac:dyDescent="0.3">
      <c r="A18" s="1" t="str">
        <f t="shared" si="0"/>
        <v>2018|Hibiscus and Bays Local Board Area|$100,001-$150,000</v>
      </c>
      <c r="B18" t="s">
        <v>18</v>
      </c>
      <c r="C18" t="s">
        <v>19</v>
      </c>
      <c r="D18" t="s">
        <v>20</v>
      </c>
      <c r="E18" t="s">
        <v>21</v>
      </c>
      <c r="F18">
        <v>2018</v>
      </c>
      <c r="G18">
        <v>2018</v>
      </c>
      <c r="H18">
        <v>7602</v>
      </c>
      <c r="I18" t="s">
        <v>111</v>
      </c>
      <c r="J18">
        <v>99</v>
      </c>
      <c r="K18" t="s">
        <v>23</v>
      </c>
      <c r="L18">
        <v>6</v>
      </c>
      <c r="M18" t="s">
        <v>59</v>
      </c>
      <c r="N18">
        <v>7777</v>
      </c>
      <c r="O18" t="s">
        <v>37</v>
      </c>
      <c r="P18">
        <v>7140</v>
      </c>
    </row>
    <row r="19" spans="1:19" x14ac:dyDescent="0.3">
      <c r="A19" s="1" t="str">
        <f t="shared" si="0"/>
        <v>2018|Hibiscus and Bays Local Board Area|$150,001-$200,000</v>
      </c>
      <c r="B19" t="s">
        <v>18</v>
      </c>
      <c r="C19" t="s">
        <v>19</v>
      </c>
      <c r="D19" t="s">
        <v>20</v>
      </c>
      <c r="E19" t="s">
        <v>21</v>
      </c>
      <c r="F19">
        <v>2018</v>
      </c>
      <c r="G19">
        <v>2018</v>
      </c>
      <c r="H19">
        <v>7602</v>
      </c>
      <c r="I19" t="s">
        <v>111</v>
      </c>
      <c r="J19">
        <v>99</v>
      </c>
      <c r="K19" t="s">
        <v>23</v>
      </c>
      <c r="L19">
        <v>7</v>
      </c>
      <c r="M19" t="s">
        <v>43</v>
      </c>
      <c r="N19">
        <v>7777</v>
      </c>
      <c r="O19" t="s">
        <v>37</v>
      </c>
      <c r="P19">
        <v>9369</v>
      </c>
    </row>
    <row r="20" spans="1:19" x14ac:dyDescent="0.3">
      <c r="A20" s="1" t="str">
        <f t="shared" si="0"/>
        <v>2018|Hibiscus and Bays Local Board Area|$200,001 or more</v>
      </c>
      <c r="B20" t="s">
        <v>18</v>
      </c>
      <c r="C20" t="s">
        <v>19</v>
      </c>
      <c r="D20" t="s">
        <v>20</v>
      </c>
      <c r="E20" t="s">
        <v>21</v>
      </c>
      <c r="F20">
        <v>2018</v>
      </c>
      <c r="G20">
        <v>2018</v>
      </c>
      <c r="H20">
        <v>7602</v>
      </c>
      <c r="I20" t="s">
        <v>111</v>
      </c>
      <c r="J20">
        <v>99</v>
      </c>
      <c r="K20" t="s">
        <v>23</v>
      </c>
      <c r="L20">
        <v>8</v>
      </c>
      <c r="M20" t="s">
        <v>27</v>
      </c>
      <c r="N20">
        <v>7777</v>
      </c>
      <c r="O20" t="s">
        <v>37</v>
      </c>
      <c r="R20" t="s">
        <v>29</v>
      </c>
      <c r="S20" t="s">
        <v>30</v>
      </c>
    </row>
    <row r="21" spans="1:19" x14ac:dyDescent="0.3">
      <c r="A21" s="1" t="str">
        <f t="shared" si="0"/>
        <v>2018|Hibiscus and Bays Local Board Area|Total stated - total household income</v>
      </c>
      <c r="B21" t="s">
        <v>18</v>
      </c>
      <c r="C21" t="s">
        <v>19</v>
      </c>
      <c r="D21" t="s">
        <v>20</v>
      </c>
      <c r="E21" t="s">
        <v>21</v>
      </c>
      <c r="F21">
        <v>2018</v>
      </c>
      <c r="G21">
        <v>2018</v>
      </c>
      <c r="H21">
        <v>7602</v>
      </c>
      <c r="I21" t="s">
        <v>111</v>
      </c>
      <c r="J21">
        <v>99</v>
      </c>
      <c r="K21" t="s">
        <v>23</v>
      </c>
      <c r="L21">
        <v>77</v>
      </c>
      <c r="M21" t="s">
        <v>32</v>
      </c>
      <c r="N21">
        <v>7777</v>
      </c>
      <c r="O21" t="s">
        <v>37</v>
      </c>
      <c r="P21">
        <v>34101</v>
      </c>
    </row>
    <row r="22" spans="1:19" x14ac:dyDescent="0.3">
      <c r="A22" s="1" t="str">
        <f t="shared" si="0"/>
        <v>2018|Hibiscus and Bays Local Board Area|Total - total household income</v>
      </c>
      <c r="B22" t="s">
        <v>18</v>
      </c>
      <c r="C22" t="s">
        <v>19</v>
      </c>
      <c r="D22" t="s">
        <v>20</v>
      </c>
      <c r="E22" t="s">
        <v>21</v>
      </c>
      <c r="F22">
        <v>2018</v>
      </c>
      <c r="G22">
        <v>2018</v>
      </c>
      <c r="H22">
        <v>7602</v>
      </c>
      <c r="I22" t="s">
        <v>111</v>
      </c>
      <c r="J22">
        <v>99</v>
      </c>
      <c r="K22" t="s">
        <v>23</v>
      </c>
      <c r="L22">
        <v>99</v>
      </c>
      <c r="M22" t="s">
        <v>48</v>
      </c>
      <c r="N22">
        <v>7777</v>
      </c>
      <c r="O22" t="s">
        <v>37</v>
      </c>
      <c r="P22">
        <v>36681</v>
      </c>
    </row>
    <row r="23" spans="1:19" x14ac:dyDescent="0.3">
      <c r="A23" s="1" t="str">
        <f t="shared" si="0"/>
        <v>2018|Hibiscus and Bays Local Board Area|Median ($) - total household income</v>
      </c>
      <c r="B23" t="s">
        <v>18</v>
      </c>
      <c r="C23" t="s">
        <v>19</v>
      </c>
      <c r="D23" t="s">
        <v>20</v>
      </c>
      <c r="E23" t="s">
        <v>21</v>
      </c>
      <c r="F23">
        <v>2018</v>
      </c>
      <c r="G23">
        <v>2018</v>
      </c>
      <c r="H23">
        <v>7602</v>
      </c>
      <c r="I23" t="s">
        <v>111</v>
      </c>
      <c r="J23">
        <v>99</v>
      </c>
      <c r="K23" t="s">
        <v>23</v>
      </c>
      <c r="L23" t="s">
        <v>56</v>
      </c>
      <c r="M23" t="s">
        <v>57</v>
      </c>
      <c r="N23">
        <v>7777</v>
      </c>
      <c r="O23" t="s">
        <v>37</v>
      </c>
      <c r="P23">
        <v>96600</v>
      </c>
    </row>
    <row r="24" spans="1:19" x14ac:dyDescent="0.3">
      <c r="A24" s="1" t="str">
        <f t="shared" si="0"/>
        <v>2018|Upper Harbour Local Board Area|$20,000 or less</v>
      </c>
      <c r="B24" t="s">
        <v>18</v>
      </c>
      <c r="C24" t="s">
        <v>19</v>
      </c>
      <c r="D24" t="s">
        <v>20</v>
      </c>
      <c r="E24" t="s">
        <v>21</v>
      </c>
      <c r="F24">
        <v>2018</v>
      </c>
      <c r="G24">
        <v>2018</v>
      </c>
      <c r="H24">
        <v>7603</v>
      </c>
      <c r="I24" t="s">
        <v>71</v>
      </c>
      <c r="J24">
        <v>99</v>
      </c>
      <c r="K24" t="s">
        <v>23</v>
      </c>
      <c r="L24">
        <v>1</v>
      </c>
      <c r="M24" t="s">
        <v>39</v>
      </c>
      <c r="N24">
        <v>7777</v>
      </c>
      <c r="O24" t="s">
        <v>37</v>
      </c>
      <c r="P24">
        <v>1176</v>
      </c>
    </row>
    <row r="25" spans="1:19" x14ac:dyDescent="0.3">
      <c r="A25" s="1" t="str">
        <f t="shared" si="0"/>
        <v>2018|Upper Harbour Local Board Area|$20,001-$30,000</v>
      </c>
      <c r="B25" t="s">
        <v>18</v>
      </c>
      <c r="C25" t="s">
        <v>19</v>
      </c>
      <c r="D25" t="s">
        <v>20</v>
      </c>
      <c r="E25" t="s">
        <v>21</v>
      </c>
      <c r="F25">
        <v>2018</v>
      </c>
      <c r="G25">
        <v>2018</v>
      </c>
      <c r="H25">
        <v>7603</v>
      </c>
      <c r="I25" t="s">
        <v>71</v>
      </c>
      <c r="J25">
        <v>99</v>
      </c>
      <c r="K25" t="s">
        <v>23</v>
      </c>
      <c r="L25">
        <v>2</v>
      </c>
      <c r="M25" t="s">
        <v>24</v>
      </c>
      <c r="N25">
        <v>7777</v>
      </c>
      <c r="O25" t="s">
        <v>37</v>
      </c>
      <c r="P25">
        <v>1122</v>
      </c>
    </row>
    <row r="26" spans="1:19" x14ac:dyDescent="0.3">
      <c r="A26" s="1" t="str">
        <f t="shared" si="0"/>
        <v>2018|Upper Harbour Local Board Area|$30,001-$50,000</v>
      </c>
      <c r="B26" t="s">
        <v>18</v>
      </c>
      <c r="C26" t="s">
        <v>19</v>
      </c>
      <c r="D26" t="s">
        <v>20</v>
      </c>
      <c r="E26" t="s">
        <v>21</v>
      </c>
      <c r="F26">
        <v>2018</v>
      </c>
      <c r="G26">
        <v>2018</v>
      </c>
      <c r="H26">
        <v>7603</v>
      </c>
      <c r="I26" t="s">
        <v>71</v>
      </c>
      <c r="J26">
        <v>99</v>
      </c>
      <c r="K26" t="s">
        <v>23</v>
      </c>
      <c r="L26">
        <v>3</v>
      </c>
      <c r="M26" t="s">
        <v>45</v>
      </c>
      <c r="N26">
        <v>7777</v>
      </c>
      <c r="O26" t="s">
        <v>37</v>
      </c>
      <c r="P26">
        <v>2049</v>
      </c>
    </row>
    <row r="27" spans="1:19" x14ac:dyDescent="0.3">
      <c r="A27" s="1" t="str">
        <f t="shared" si="0"/>
        <v>2018|Upper Harbour Local Board Area|$50,001-$70,000</v>
      </c>
      <c r="B27" t="s">
        <v>18</v>
      </c>
      <c r="C27" t="s">
        <v>19</v>
      </c>
      <c r="D27" t="s">
        <v>20</v>
      </c>
      <c r="E27" t="s">
        <v>21</v>
      </c>
      <c r="F27">
        <v>2018</v>
      </c>
      <c r="G27">
        <v>2018</v>
      </c>
      <c r="H27">
        <v>7603</v>
      </c>
      <c r="I27" t="s">
        <v>71</v>
      </c>
      <c r="J27">
        <v>99</v>
      </c>
      <c r="K27" t="s">
        <v>23</v>
      </c>
      <c r="L27">
        <v>4</v>
      </c>
      <c r="M27" t="s">
        <v>36</v>
      </c>
      <c r="N27">
        <v>7777</v>
      </c>
      <c r="O27" t="s">
        <v>37</v>
      </c>
      <c r="P27">
        <v>1944</v>
      </c>
    </row>
    <row r="28" spans="1:19" x14ac:dyDescent="0.3">
      <c r="A28" s="1" t="str">
        <f t="shared" si="0"/>
        <v>2018|Upper Harbour Local Board Area|$70,001-$100,000</v>
      </c>
      <c r="B28" t="s">
        <v>18</v>
      </c>
      <c r="C28" t="s">
        <v>19</v>
      </c>
      <c r="D28" t="s">
        <v>20</v>
      </c>
      <c r="E28" t="s">
        <v>21</v>
      </c>
      <c r="F28">
        <v>2018</v>
      </c>
      <c r="G28">
        <v>2018</v>
      </c>
      <c r="H28">
        <v>7603</v>
      </c>
      <c r="I28" t="s">
        <v>71</v>
      </c>
      <c r="J28">
        <v>99</v>
      </c>
      <c r="K28" t="s">
        <v>23</v>
      </c>
      <c r="L28">
        <v>5</v>
      </c>
      <c r="M28" t="s">
        <v>58</v>
      </c>
      <c r="N28">
        <v>7777</v>
      </c>
      <c r="O28" t="s">
        <v>37</v>
      </c>
      <c r="P28">
        <v>2580</v>
      </c>
    </row>
    <row r="29" spans="1:19" x14ac:dyDescent="0.3">
      <c r="A29" s="1" t="str">
        <f t="shared" si="0"/>
        <v>2018|Upper Harbour Local Board Area|$100,001-$150,000</v>
      </c>
      <c r="B29" t="s">
        <v>18</v>
      </c>
      <c r="C29" t="s">
        <v>19</v>
      </c>
      <c r="D29" t="s">
        <v>20</v>
      </c>
      <c r="E29" t="s">
        <v>21</v>
      </c>
      <c r="F29">
        <v>2018</v>
      </c>
      <c r="G29">
        <v>2018</v>
      </c>
      <c r="H29">
        <v>7603</v>
      </c>
      <c r="I29" t="s">
        <v>71</v>
      </c>
      <c r="J29">
        <v>99</v>
      </c>
      <c r="K29" t="s">
        <v>23</v>
      </c>
      <c r="L29">
        <v>6</v>
      </c>
      <c r="M29" t="s">
        <v>59</v>
      </c>
      <c r="N29">
        <v>7777</v>
      </c>
      <c r="O29" t="s">
        <v>37</v>
      </c>
      <c r="P29">
        <v>3900</v>
      </c>
    </row>
    <row r="30" spans="1:19" x14ac:dyDescent="0.3">
      <c r="A30" s="1" t="str">
        <f t="shared" si="0"/>
        <v>2018|Upper Harbour Local Board Area|$150,001-$200,000</v>
      </c>
      <c r="B30" t="s">
        <v>18</v>
      </c>
      <c r="C30" t="s">
        <v>19</v>
      </c>
      <c r="D30" t="s">
        <v>20</v>
      </c>
      <c r="E30" t="s">
        <v>21</v>
      </c>
      <c r="F30">
        <v>2018</v>
      </c>
      <c r="G30">
        <v>2018</v>
      </c>
      <c r="H30">
        <v>7603</v>
      </c>
      <c r="I30" t="s">
        <v>71</v>
      </c>
      <c r="J30">
        <v>99</v>
      </c>
      <c r="K30" t="s">
        <v>23</v>
      </c>
      <c r="L30">
        <v>7</v>
      </c>
      <c r="M30" t="s">
        <v>43</v>
      </c>
      <c r="N30">
        <v>7777</v>
      </c>
      <c r="O30" t="s">
        <v>37</v>
      </c>
      <c r="P30">
        <v>5436</v>
      </c>
    </row>
    <row r="31" spans="1:19" x14ac:dyDescent="0.3">
      <c r="A31" s="1" t="str">
        <f t="shared" si="0"/>
        <v>2018|Upper Harbour Local Board Area|$200,001 or more</v>
      </c>
      <c r="B31" t="s">
        <v>18</v>
      </c>
      <c r="C31" t="s">
        <v>19</v>
      </c>
      <c r="D31" t="s">
        <v>20</v>
      </c>
      <c r="E31" t="s">
        <v>21</v>
      </c>
      <c r="F31">
        <v>2018</v>
      </c>
      <c r="G31">
        <v>2018</v>
      </c>
      <c r="H31">
        <v>7603</v>
      </c>
      <c r="I31" t="s">
        <v>71</v>
      </c>
      <c r="J31">
        <v>99</v>
      </c>
      <c r="K31" t="s">
        <v>23</v>
      </c>
      <c r="L31">
        <v>8</v>
      </c>
      <c r="M31" t="s">
        <v>27</v>
      </c>
      <c r="N31">
        <v>7777</v>
      </c>
      <c r="O31" t="s">
        <v>37</v>
      </c>
      <c r="R31" t="s">
        <v>29</v>
      </c>
      <c r="S31" t="s">
        <v>30</v>
      </c>
    </row>
    <row r="32" spans="1:19" x14ac:dyDescent="0.3">
      <c r="A32" s="1" t="str">
        <f t="shared" si="0"/>
        <v>2018|Upper Harbour Local Board Area|Total stated - total household income</v>
      </c>
      <c r="B32" t="s">
        <v>18</v>
      </c>
      <c r="C32" t="s">
        <v>19</v>
      </c>
      <c r="D32" t="s">
        <v>20</v>
      </c>
      <c r="E32" t="s">
        <v>21</v>
      </c>
      <c r="F32">
        <v>2018</v>
      </c>
      <c r="G32">
        <v>2018</v>
      </c>
      <c r="H32">
        <v>7603</v>
      </c>
      <c r="I32" t="s">
        <v>71</v>
      </c>
      <c r="J32">
        <v>99</v>
      </c>
      <c r="K32" t="s">
        <v>23</v>
      </c>
      <c r="L32">
        <v>77</v>
      </c>
      <c r="M32" t="s">
        <v>32</v>
      </c>
      <c r="N32">
        <v>7777</v>
      </c>
      <c r="O32" t="s">
        <v>37</v>
      </c>
      <c r="P32">
        <v>18204</v>
      </c>
    </row>
    <row r="33" spans="1:19" x14ac:dyDescent="0.3">
      <c r="A33" s="1" t="str">
        <f t="shared" si="0"/>
        <v>2018|Upper Harbour Local Board Area|Total - total household income</v>
      </c>
      <c r="B33" t="s">
        <v>18</v>
      </c>
      <c r="C33" t="s">
        <v>19</v>
      </c>
      <c r="D33" t="s">
        <v>20</v>
      </c>
      <c r="E33" t="s">
        <v>21</v>
      </c>
      <c r="F33">
        <v>2018</v>
      </c>
      <c r="G33">
        <v>2018</v>
      </c>
      <c r="H33">
        <v>7603</v>
      </c>
      <c r="I33" t="s">
        <v>71</v>
      </c>
      <c r="J33">
        <v>99</v>
      </c>
      <c r="K33" t="s">
        <v>23</v>
      </c>
      <c r="L33">
        <v>99</v>
      </c>
      <c r="M33" t="s">
        <v>48</v>
      </c>
      <c r="N33">
        <v>7777</v>
      </c>
      <c r="O33" t="s">
        <v>37</v>
      </c>
      <c r="P33">
        <v>19737</v>
      </c>
    </row>
    <row r="34" spans="1:19" x14ac:dyDescent="0.3">
      <c r="A34" s="1" t="str">
        <f t="shared" si="0"/>
        <v>2018|Upper Harbour Local Board Area|Median ($) - total household income</v>
      </c>
      <c r="B34" t="s">
        <v>18</v>
      </c>
      <c r="C34" t="s">
        <v>19</v>
      </c>
      <c r="D34" t="s">
        <v>20</v>
      </c>
      <c r="E34" t="s">
        <v>21</v>
      </c>
      <c r="F34">
        <v>2018</v>
      </c>
      <c r="G34">
        <v>2018</v>
      </c>
      <c r="H34">
        <v>7603</v>
      </c>
      <c r="I34" t="s">
        <v>71</v>
      </c>
      <c r="J34">
        <v>99</v>
      </c>
      <c r="K34" t="s">
        <v>23</v>
      </c>
      <c r="L34" t="s">
        <v>56</v>
      </c>
      <c r="M34" t="s">
        <v>57</v>
      </c>
      <c r="N34">
        <v>7777</v>
      </c>
      <c r="O34" t="s">
        <v>37</v>
      </c>
      <c r="P34">
        <v>103000</v>
      </c>
    </row>
    <row r="35" spans="1:19" x14ac:dyDescent="0.3">
      <c r="A35" s="1" t="str">
        <f t="shared" si="0"/>
        <v>2018|KaipÄtiki Local Board Area|$20,000 or less</v>
      </c>
      <c r="B35" t="s">
        <v>18</v>
      </c>
      <c r="C35" t="s">
        <v>19</v>
      </c>
      <c r="D35" t="s">
        <v>20</v>
      </c>
      <c r="E35" t="s">
        <v>21</v>
      </c>
      <c r="F35">
        <v>2018</v>
      </c>
      <c r="G35">
        <v>2018</v>
      </c>
      <c r="H35">
        <v>7604</v>
      </c>
      <c r="I35" t="s">
        <v>110</v>
      </c>
      <c r="J35">
        <v>99</v>
      </c>
      <c r="K35" t="s">
        <v>23</v>
      </c>
      <c r="L35">
        <v>1</v>
      </c>
      <c r="M35" t="s">
        <v>39</v>
      </c>
      <c r="N35">
        <v>7777</v>
      </c>
      <c r="O35" t="s">
        <v>37</v>
      </c>
      <c r="P35">
        <v>1752</v>
      </c>
    </row>
    <row r="36" spans="1:19" x14ac:dyDescent="0.3">
      <c r="A36" s="1" t="str">
        <f t="shared" si="0"/>
        <v>2018|KaipÄtiki Local Board Area|$20,001-$30,000</v>
      </c>
      <c r="B36" t="s">
        <v>18</v>
      </c>
      <c r="C36" t="s">
        <v>19</v>
      </c>
      <c r="D36" t="s">
        <v>20</v>
      </c>
      <c r="E36" t="s">
        <v>21</v>
      </c>
      <c r="F36">
        <v>2018</v>
      </c>
      <c r="G36">
        <v>2018</v>
      </c>
      <c r="H36">
        <v>7604</v>
      </c>
      <c r="I36" t="s">
        <v>110</v>
      </c>
      <c r="J36">
        <v>99</v>
      </c>
      <c r="K36" t="s">
        <v>23</v>
      </c>
      <c r="L36">
        <v>2</v>
      </c>
      <c r="M36" t="s">
        <v>24</v>
      </c>
      <c r="N36">
        <v>7777</v>
      </c>
      <c r="O36" t="s">
        <v>37</v>
      </c>
      <c r="P36">
        <v>1764</v>
      </c>
    </row>
    <row r="37" spans="1:19" x14ac:dyDescent="0.3">
      <c r="A37" s="1" t="str">
        <f t="shared" si="0"/>
        <v>2018|KaipÄtiki Local Board Area|$30,001-$50,000</v>
      </c>
      <c r="B37" t="s">
        <v>18</v>
      </c>
      <c r="C37" t="s">
        <v>19</v>
      </c>
      <c r="D37" t="s">
        <v>20</v>
      </c>
      <c r="E37" t="s">
        <v>21</v>
      </c>
      <c r="F37">
        <v>2018</v>
      </c>
      <c r="G37">
        <v>2018</v>
      </c>
      <c r="H37">
        <v>7604</v>
      </c>
      <c r="I37" t="s">
        <v>110</v>
      </c>
      <c r="J37">
        <v>99</v>
      </c>
      <c r="K37" t="s">
        <v>23</v>
      </c>
      <c r="L37">
        <v>3</v>
      </c>
      <c r="M37" t="s">
        <v>45</v>
      </c>
      <c r="N37">
        <v>7777</v>
      </c>
      <c r="O37" t="s">
        <v>37</v>
      </c>
      <c r="P37">
        <v>2913</v>
      </c>
    </row>
    <row r="38" spans="1:19" x14ac:dyDescent="0.3">
      <c r="A38" s="1" t="str">
        <f t="shared" si="0"/>
        <v>2018|KaipÄtiki Local Board Area|$50,001-$70,000</v>
      </c>
      <c r="B38" t="s">
        <v>18</v>
      </c>
      <c r="C38" t="s">
        <v>19</v>
      </c>
      <c r="D38" t="s">
        <v>20</v>
      </c>
      <c r="E38" t="s">
        <v>21</v>
      </c>
      <c r="F38">
        <v>2018</v>
      </c>
      <c r="G38">
        <v>2018</v>
      </c>
      <c r="H38">
        <v>7604</v>
      </c>
      <c r="I38" t="s">
        <v>110</v>
      </c>
      <c r="J38">
        <v>99</v>
      </c>
      <c r="K38" t="s">
        <v>23</v>
      </c>
      <c r="L38">
        <v>4</v>
      </c>
      <c r="M38" t="s">
        <v>36</v>
      </c>
      <c r="N38">
        <v>7777</v>
      </c>
      <c r="O38" t="s">
        <v>37</v>
      </c>
      <c r="P38">
        <v>3063</v>
      </c>
    </row>
    <row r="39" spans="1:19" x14ac:dyDescent="0.3">
      <c r="A39" s="1" t="str">
        <f t="shared" si="0"/>
        <v>2018|KaipÄtiki Local Board Area|$70,001-$100,000</v>
      </c>
      <c r="B39" t="s">
        <v>18</v>
      </c>
      <c r="C39" t="s">
        <v>19</v>
      </c>
      <c r="D39" t="s">
        <v>20</v>
      </c>
      <c r="E39" t="s">
        <v>21</v>
      </c>
      <c r="F39">
        <v>2018</v>
      </c>
      <c r="G39">
        <v>2018</v>
      </c>
      <c r="H39">
        <v>7604</v>
      </c>
      <c r="I39" t="s">
        <v>110</v>
      </c>
      <c r="J39">
        <v>99</v>
      </c>
      <c r="K39" t="s">
        <v>23</v>
      </c>
      <c r="L39">
        <v>5</v>
      </c>
      <c r="M39" t="s">
        <v>58</v>
      </c>
      <c r="N39">
        <v>7777</v>
      </c>
      <c r="O39" t="s">
        <v>37</v>
      </c>
      <c r="P39">
        <v>4113</v>
      </c>
    </row>
    <row r="40" spans="1:19" x14ac:dyDescent="0.3">
      <c r="A40" s="1" t="str">
        <f t="shared" si="0"/>
        <v>2018|KaipÄtiki Local Board Area|$100,001-$150,000</v>
      </c>
      <c r="B40" t="s">
        <v>18</v>
      </c>
      <c r="C40" t="s">
        <v>19</v>
      </c>
      <c r="D40" t="s">
        <v>20</v>
      </c>
      <c r="E40" t="s">
        <v>21</v>
      </c>
      <c r="F40">
        <v>2018</v>
      </c>
      <c r="G40">
        <v>2018</v>
      </c>
      <c r="H40">
        <v>7604</v>
      </c>
      <c r="I40" t="s">
        <v>110</v>
      </c>
      <c r="J40">
        <v>99</v>
      </c>
      <c r="K40" t="s">
        <v>23</v>
      </c>
      <c r="L40">
        <v>6</v>
      </c>
      <c r="M40" t="s">
        <v>59</v>
      </c>
      <c r="N40">
        <v>7777</v>
      </c>
      <c r="O40" t="s">
        <v>37</v>
      </c>
      <c r="P40">
        <v>6210</v>
      </c>
    </row>
    <row r="41" spans="1:19" x14ac:dyDescent="0.3">
      <c r="A41" s="1" t="str">
        <f t="shared" si="0"/>
        <v>2018|KaipÄtiki Local Board Area|$150,001-$200,000</v>
      </c>
      <c r="B41" t="s">
        <v>18</v>
      </c>
      <c r="C41" t="s">
        <v>19</v>
      </c>
      <c r="D41" t="s">
        <v>20</v>
      </c>
      <c r="E41" t="s">
        <v>21</v>
      </c>
      <c r="F41">
        <v>2018</v>
      </c>
      <c r="G41">
        <v>2018</v>
      </c>
      <c r="H41">
        <v>7604</v>
      </c>
      <c r="I41" t="s">
        <v>110</v>
      </c>
      <c r="J41">
        <v>99</v>
      </c>
      <c r="K41" t="s">
        <v>23</v>
      </c>
      <c r="L41">
        <v>7</v>
      </c>
      <c r="M41" t="s">
        <v>43</v>
      </c>
      <c r="N41">
        <v>7777</v>
      </c>
      <c r="O41" t="s">
        <v>37</v>
      </c>
      <c r="P41">
        <v>6855</v>
      </c>
    </row>
    <row r="42" spans="1:19" x14ac:dyDescent="0.3">
      <c r="A42" s="1" t="str">
        <f t="shared" si="0"/>
        <v>2018|KaipÄtiki Local Board Area|$200,001 or more</v>
      </c>
      <c r="B42" t="s">
        <v>18</v>
      </c>
      <c r="C42" t="s">
        <v>19</v>
      </c>
      <c r="D42" t="s">
        <v>20</v>
      </c>
      <c r="E42" t="s">
        <v>21</v>
      </c>
      <c r="F42">
        <v>2018</v>
      </c>
      <c r="G42">
        <v>2018</v>
      </c>
      <c r="H42">
        <v>7604</v>
      </c>
      <c r="I42" t="s">
        <v>110</v>
      </c>
      <c r="J42">
        <v>99</v>
      </c>
      <c r="K42" t="s">
        <v>23</v>
      </c>
      <c r="L42">
        <v>8</v>
      </c>
      <c r="M42" t="s">
        <v>27</v>
      </c>
      <c r="N42">
        <v>7777</v>
      </c>
      <c r="O42" t="s">
        <v>37</v>
      </c>
      <c r="R42" t="s">
        <v>29</v>
      </c>
      <c r="S42" t="s">
        <v>30</v>
      </c>
    </row>
    <row r="43" spans="1:19" x14ac:dyDescent="0.3">
      <c r="A43" s="1" t="str">
        <f t="shared" si="0"/>
        <v>2018|KaipÄtiki Local Board Area|Total stated - total household income</v>
      </c>
      <c r="B43" t="s">
        <v>18</v>
      </c>
      <c r="C43" t="s">
        <v>19</v>
      </c>
      <c r="D43" t="s">
        <v>20</v>
      </c>
      <c r="E43" t="s">
        <v>21</v>
      </c>
      <c r="F43">
        <v>2018</v>
      </c>
      <c r="G43">
        <v>2018</v>
      </c>
      <c r="H43">
        <v>7604</v>
      </c>
      <c r="I43" t="s">
        <v>110</v>
      </c>
      <c r="J43">
        <v>99</v>
      </c>
      <c r="K43" t="s">
        <v>23</v>
      </c>
      <c r="L43">
        <v>77</v>
      </c>
      <c r="M43" t="s">
        <v>32</v>
      </c>
      <c r="N43">
        <v>7777</v>
      </c>
      <c r="O43" t="s">
        <v>37</v>
      </c>
      <c r="P43">
        <v>26670</v>
      </c>
    </row>
    <row r="44" spans="1:19" x14ac:dyDescent="0.3">
      <c r="A44" s="1" t="str">
        <f t="shared" si="0"/>
        <v>2018|KaipÄtiki Local Board Area|Total - total household income</v>
      </c>
      <c r="B44" t="s">
        <v>18</v>
      </c>
      <c r="C44" t="s">
        <v>19</v>
      </c>
      <c r="D44" t="s">
        <v>20</v>
      </c>
      <c r="E44" t="s">
        <v>21</v>
      </c>
      <c r="F44">
        <v>2018</v>
      </c>
      <c r="G44">
        <v>2018</v>
      </c>
      <c r="H44">
        <v>7604</v>
      </c>
      <c r="I44" t="s">
        <v>110</v>
      </c>
      <c r="J44">
        <v>99</v>
      </c>
      <c r="K44" t="s">
        <v>23</v>
      </c>
      <c r="L44">
        <v>99</v>
      </c>
      <c r="M44" t="s">
        <v>48</v>
      </c>
      <c r="N44">
        <v>7777</v>
      </c>
      <c r="O44" t="s">
        <v>37</v>
      </c>
      <c r="P44">
        <v>28911</v>
      </c>
    </row>
    <row r="45" spans="1:19" x14ac:dyDescent="0.3">
      <c r="A45" s="1" t="str">
        <f t="shared" si="0"/>
        <v>2018|KaipÄtiki Local Board Area|Median ($) - total household income</v>
      </c>
      <c r="B45" t="s">
        <v>18</v>
      </c>
      <c r="C45" t="s">
        <v>19</v>
      </c>
      <c r="D45" t="s">
        <v>20</v>
      </c>
      <c r="E45" t="s">
        <v>21</v>
      </c>
      <c r="F45">
        <v>2018</v>
      </c>
      <c r="G45">
        <v>2018</v>
      </c>
      <c r="H45">
        <v>7604</v>
      </c>
      <c r="I45" t="s">
        <v>110</v>
      </c>
      <c r="J45">
        <v>99</v>
      </c>
      <c r="K45" t="s">
        <v>23</v>
      </c>
      <c r="L45" t="s">
        <v>56</v>
      </c>
      <c r="M45" t="s">
        <v>57</v>
      </c>
      <c r="N45">
        <v>7777</v>
      </c>
      <c r="O45" t="s">
        <v>37</v>
      </c>
      <c r="P45">
        <v>98000</v>
      </c>
    </row>
    <row r="46" spans="1:19" x14ac:dyDescent="0.3">
      <c r="A46" s="1" t="str">
        <f t="shared" si="0"/>
        <v>2018|Devonport-Takapuna Local Board Area|$20,000 or less</v>
      </c>
      <c r="B46" t="s">
        <v>18</v>
      </c>
      <c r="C46" t="s">
        <v>19</v>
      </c>
      <c r="D46" t="s">
        <v>20</v>
      </c>
      <c r="E46" t="s">
        <v>21</v>
      </c>
      <c r="F46">
        <v>2018</v>
      </c>
      <c r="G46">
        <v>2018</v>
      </c>
      <c r="H46">
        <v>7605</v>
      </c>
      <c r="I46" t="s">
        <v>129</v>
      </c>
      <c r="J46">
        <v>99</v>
      </c>
      <c r="K46" t="s">
        <v>23</v>
      </c>
      <c r="L46">
        <v>1</v>
      </c>
      <c r="M46" t="s">
        <v>39</v>
      </c>
      <c r="N46">
        <v>7777</v>
      </c>
      <c r="O46" t="s">
        <v>37</v>
      </c>
      <c r="P46">
        <v>1362</v>
      </c>
    </row>
    <row r="47" spans="1:19" x14ac:dyDescent="0.3">
      <c r="A47" s="1" t="str">
        <f t="shared" si="0"/>
        <v>2018|Devonport-Takapuna Local Board Area|$20,001-$30,000</v>
      </c>
      <c r="B47" t="s">
        <v>18</v>
      </c>
      <c r="C47" t="s">
        <v>19</v>
      </c>
      <c r="D47" t="s">
        <v>20</v>
      </c>
      <c r="E47" t="s">
        <v>21</v>
      </c>
      <c r="F47">
        <v>2018</v>
      </c>
      <c r="G47">
        <v>2018</v>
      </c>
      <c r="H47">
        <v>7605</v>
      </c>
      <c r="I47" t="s">
        <v>129</v>
      </c>
      <c r="J47">
        <v>99</v>
      </c>
      <c r="K47" t="s">
        <v>23</v>
      </c>
      <c r="L47">
        <v>2</v>
      </c>
      <c r="M47" t="s">
        <v>24</v>
      </c>
      <c r="N47">
        <v>7777</v>
      </c>
      <c r="O47" t="s">
        <v>37</v>
      </c>
      <c r="P47">
        <v>1563</v>
      </c>
    </row>
    <row r="48" spans="1:19" x14ac:dyDescent="0.3">
      <c r="A48" s="1" t="str">
        <f t="shared" si="0"/>
        <v>2018|Devonport-Takapuna Local Board Area|$30,001-$50,000</v>
      </c>
      <c r="B48" t="s">
        <v>18</v>
      </c>
      <c r="C48" t="s">
        <v>19</v>
      </c>
      <c r="D48" t="s">
        <v>20</v>
      </c>
      <c r="E48" t="s">
        <v>21</v>
      </c>
      <c r="F48">
        <v>2018</v>
      </c>
      <c r="G48">
        <v>2018</v>
      </c>
      <c r="H48">
        <v>7605</v>
      </c>
      <c r="I48" t="s">
        <v>129</v>
      </c>
      <c r="J48">
        <v>99</v>
      </c>
      <c r="K48" t="s">
        <v>23</v>
      </c>
      <c r="L48">
        <v>3</v>
      </c>
      <c r="M48" t="s">
        <v>45</v>
      </c>
      <c r="N48">
        <v>7777</v>
      </c>
      <c r="O48" t="s">
        <v>37</v>
      </c>
      <c r="P48">
        <v>1956</v>
      </c>
    </row>
    <row r="49" spans="1:19" x14ac:dyDescent="0.3">
      <c r="A49" s="1" t="str">
        <f t="shared" si="0"/>
        <v>2018|Devonport-Takapuna Local Board Area|$50,001-$70,000</v>
      </c>
      <c r="B49" t="s">
        <v>18</v>
      </c>
      <c r="C49" t="s">
        <v>19</v>
      </c>
      <c r="D49" t="s">
        <v>20</v>
      </c>
      <c r="E49" t="s">
        <v>21</v>
      </c>
      <c r="F49">
        <v>2018</v>
      </c>
      <c r="G49">
        <v>2018</v>
      </c>
      <c r="H49">
        <v>7605</v>
      </c>
      <c r="I49" t="s">
        <v>129</v>
      </c>
      <c r="J49">
        <v>99</v>
      </c>
      <c r="K49" t="s">
        <v>23</v>
      </c>
      <c r="L49">
        <v>4</v>
      </c>
      <c r="M49" t="s">
        <v>36</v>
      </c>
      <c r="N49">
        <v>7777</v>
      </c>
      <c r="O49" t="s">
        <v>37</v>
      </c>
      <c r="P49">
        <v>1983</v>
      </c>
    </row>
    <row r="50" spans="1:19" x14ac:dyDescent="0.3">
      <c r="A50" s="1" t="str">
        <f t="shared" si="0"/>
        <v>2018|Devonport-Takapuna Local Board Area|$70,001-$100,000</v>
      </c>
      <c r="B50" t="s">
        <v>18</v>
      </c>
      <c r="C50" t="s">
        <v>19</v>
      </c>
      <c r="D50" t="s">
        <v>20</v>
      </c>
      <c r="E50" t="s">
        <v>21</v>
      </c>
      <c r="F50">
        <v>2018</v>
      </c>
      <c r="G50">
        <v>2018</v>
      </c>
      <c r="H50">
        <v>7605</v>
      </c>
      <c r="I50" t="s">
        <v>129</v>
      </c>
      <c r="J50">
        <v>99</v>
      </c>
      <c r="K50" t="s">
        <v>23</v>
      </c>
      <c r="L50">
        <v>5</v>
      </c>
      <c r="M50" t="s">
        <v>58</v>
      </c>
      <c r="N50">
        <v>7777</v>
      </c>
      <c r="O50" t="s">
        <v>37</v>
      </c>
      <c r="P50">
        <v>2487</v>
      </c>
    </row>
    <row r="51" spans="1:19" x14ac:dyDescent="0.3">
      <c r="A51" s="1" t="str">
        <f t="shared" si="0"/>
        <v>2018|Devonport-Takapuna Local Board Area|$100,001-$150,000</v>
      </c>
      <c r="B51" t="s">
        <v>18</v>
      </c>
      <c r="C51" t="s">
        <v>19</v>
      </c>
      <c r="D51" t="s">
        <v>20</v>
      </c>
      <c r="E51" t="s">
        <v>21</v>
      </c>
      <c r="F51">
        <v>2018</v>
      </c>
      <c r="G51">
        <v>2018</v>
      </c>
      <c r="H51">
        <v>7605</v>
      </c>
      <c r="I51" t="s">
        <v>129</v>
      </c>
      <c r="J51">
        <v>99</v>
      </c>
      <c r="K51" t="s">
        <v>23</v>
      </c>
      <c r="L51">
        <v>6</v>
      </c>
      <c r="M51" t="s">
        <v>59</v>
      </c>
      <c r="N51">
        <v>7777</v>
      </c>
      <c r="O51" t="s">
        <v>37</v>
      </c>
      <c r="P51">
        <v>3603</v>
      </c>
    </row>
    <row r="52" spans="1:19" x14ac:dyDescent="0.3">
      <c r="A52" s="1" t="str">
        <f t="shared" si="0"/>
        <v>2018|Devonport-Takapuna Local Board Area|$150,001-$200,000</v>
      </c>
      <c r="B52" t="s">
        <v>18</v>
      </c>
      <c r="C52" t="s">
        <v>19</v>
      </c>
      <c r="D52" t="s">
        <v>20</v>
      </c>
      <c r="E52" t="s">
        <v>21</v>
      </c>
      <c r="F52">
        <v>2018</v>
      </c>
      <c r="G52">
        <v>2018</v>
      </c>
      <c r="H52">
        <v>7605</v>
      </c>
      <c r="I52" t="s">
        <v>129</v>
      </c>
      <c r="J52">
        <v>99</v>
      </c>
      <c r="K52" t="s">
        <v>23</v>
      </c>
      <c r="L52">
        <v>7</v>
      </c>
      <c r="M52" t="s">
        <v>43</v>
      </c>
      <c r="N52">
        <v>7777</v>
      </c>
      <c r="O52" t="s">
        <v>37</v>
      </c>
      <c r="P52">
        <v>6258</v>
      </c>
    </row>
    <row r="53" spans="1:19" x14ac:dyDescent="0.3">
      <c r="A53" s="1" t="str">
        <f t="shared" si="0"/>
        <v>2018|Devonport-Takapuna Local Board Area|$200,001 or more</v>
      </c>
      <c r="B53" t="s">
        <v>18</v>
      </c>
      <c r="C53" t="s">
        <v>19</v>
      </c>
      <c r="D53" t="s">
        <v>20</v>
      </c>
      <c r="E53" t="s">
        <v>21</v>
      </c>
      <c r="F53">
        <v>2018</v>
      </c>
      <c r="G53">
        <v>2018</v>
      </c>
      <c r="H53">
        <v>7605</v>
      </c>
      <c r="I53" t="s">
        <v>129</v>
      </c>
      <c r="J53">
        <v>99</v>
      </c>
      <c r="K53" t="s">
        <v>23</v>
      </c>
      <c r="L53">
        <v>8</v>
      </c>
      <c r="M53" t="s">
        <v>27</v>
      </c>
      <c r="N53">
        <v>7777</v>
      </c>
      <c r="O53" t="s">
        <v>37</v>
      </c>
      <c r="R53" t="s">
        <v>29</v>
      </c>
      <c r="S53" t="s">
        <v>30</v>
      </c>
    </row>
    <row r="54" spans="1:19" x14ac:dyDescent="0.3">
      <c r="A54" s="1" t="str">
        <f t="shared" si="0"/>
        <v>2018|Devonport-Takapuna Local Board Area|Total stated - total household income</v>
      </c>
      <c r="B54" t="s">
        <v>18</v>
      </c>
      <c r="C54" t="s">
        <v>19</v>
      </c>
      <c r="D54" t="s">
        <v>20</v>
      </c>
      <c r="E54" t="s">
        <v>21</v>
      </c>
      <c r="F54">
        <v>2018</v>
      </c>
      <c r="G54">
        <v>2018</v>
      </c>
      <c r="H54">
        <v>7605</v>
      </c>
      <c r="I54" t="s">
        <v>129</v>
      </c>
      <c r="J54">
        <v>99</v>
      </c>
      <c r="K54" t="s">
        <v>23</v>
      </c>
      <c r="L54">
        <v>77</v>
      </c>
      <c r="M54" t="s">
        <v>32</v>
      </c>
      <c r="N54">
        <v>7777</v>
      </c>
      <c r="O54" t="s">
        <v>37</v>
      </c>
      <c r="P54">
        <v>19218</v>
      </c>
    </row>
    <row r="55" spans="1:19" x14ac:dyDescent="0.3">
      <c r="A55" s="1" t="str">
        <f t="shared" si="0"/>
        <v>2018|Devonport-Takapuna Local Board Area|Total - total household income</v>
      </c>
      <c r="B55" t="s">
        <v>18</v>
      </c>
      <c r="C55" t="s">
        <v>19</v>
      </c>
      <c r="D55" t="s">
        <v>20</v>
      </c>
      <c r="E55" t="s">
        <v>21</v>
      </c>
      <c r="F55">
        <v>2018</v>
      </c>
      <c r="G55">
        <v>2018</v>
      </c>
      <c r="H55">
        <v>7605</v>
      </c>
      <c r="I55" t="s">
        <v>129</v>
      </c>
      <c r="J55">
        <v>99</v>
      </c>
      <c r="K55" t="s">
        <v>23</v>
      </c>
      <c r="L55">
        <v>99</v>
      </c>
      <c r="M55" t="s">
        <v>48</v>
      </c>
      <c r="N55">
        <v>7777</v>
      </c>
      <c r="O55" t="s">
        <v>37</v>
      </c>
      <c r="P55">
        <v>20760</v>
      </c>
    </row>
    <row r="56" spans="1:19" x14ac:dyDescent="0.3">
      <c r="A56" s="1" t="str">
        <f t="shared" si="0"/>
        <v>2018|Devonport-Takapuna Local Board Area|Median ($) - total household income</v>
      </c>
      <c r="B56" t="s">
        <v>18</v>
      </c>
      <c r="C56" t="s">
        <v>19</v>
      </c>
      <c r="D56" t="s">
        <v>20</v>
      </c>
      <c r="E56" t="s">
        <v>21</v>
      </c>
      <c r="F56">
        <v>2018</v>
      </c>
      <c r="G56">
        <v>2018</v>
      </c>
      <c r="H56">
        <v>7605</v>
      </c>
      <c r="I56" t="s">
        <v>129</v>
      </c>
      <c r="J56">
        <v>99</v>
      </c>
      <c r="K56" t="s">
        <v>23</v>
      </c>
      <c r="L56" t="s">
        <v>56</v>
      </c>
      <c r="M56" t="s">
        <v>57</v>
      </c>
      <c r="N56">
        <v>7777</v>
      </c>
      <c r="O56" t="s">
        <v>37</v>
      </c>
      <c r="P56">
        <v>103500</v>
      </c>
    </row>
    <row r="57" spans="1:19" x14ac:dyDescent="0.3">
      <c r="A57" s="1" t="str">
        <f t="shared" si="0"/>
        <v>2018|Henderson-Massey Local Board Area|$20,000 or less</v>
      </c>
      <c r="B57" t="s">
        <v>18</v>
      </c>
      <c r="C57" t="s">
        <v>19</v>
      </c>
      <c r="D57" t="s">
        <v>20</v>
      </c>
      <c r="E57" t="s">
        <v>21</v>
      </c>
      <c r="F57">
        <v>2018</v>
      </c>
      <c r="G57">
        <v>2018</v>
      </c>
      <c r="H57">
        <v>7606</v>
      </c>
      <c r="I57" t="s">
        <v>72</v>
      </c>
      <c r="J57">
        <v>99</v>
      </c>
      <c r="K57" t="s">
        <v>23</v>
      </c>
      <c r="L57">
        <v>1</v>
      </c>
      <c r="M57" t="s">
        <v>39</v>
      </c>
      <c r="N57">
        <v>7777</v>
      </c>
      <c r="O57" t="s">
        <v>37</v>
      </c>
      <c r="P57">
        <v>2676</v>
      </c>
    </row>
    <row r="58" spans="1:19" x14ac:dyDescent="0.3">
      <c r="A58" s="1" t="str">
        <f t="shared" si="0"/>
        <v>2018|Henderson-Massey Local Board Area|$20,001-$30,000</v>
      </c>
      <c r="B58" t="s">
        <v>18</v>
      </c>
      <c r="C58" t="s">
        <v>19</v>
      </c>
      <c r="D58" t="s">
        <v>20</v>
      </c>
      <c r="E58" t="s">
        <v>21</v>
      </c>
      <c r="F58">
        <v>2018</v>
      </c>
      <c r="G58">
        <v>2018</v>
      </c>
      <c r="H58">
        <v>7606</v>
      </c>
      <c r="I58" t="s">
        <v>72</v>
      </c>
      <c r="J58">
        <v>99</v>
      </c>
      <c r="K58" t="s">
        <v>23</v>
      </c>
      <c r="L58">
        <v>2</v>
      </c>
      <c r="M58" t="s">
        <v>24</v>
      </c>
      <c r="N58">
        <v>7777</v>
      </c>
      <c r="O58" t="s">
        <v>37</v>
      </c>
      <c r="P58">
        <v>2643</v>
      </c>
    </row>
    <row r="59" spans="1:19" x14ac:dyDescent="0.3">
      <c r="A59" s="1" t="str">
        <f t="shared" si="0"/>
        <v>2018|Henderson-Massey Local Board Area|$30,001-$50,000</v>
      </c>
      <c r="B59" t="s">
        <v>18</v>
      </c>
      <c r="C59" t="s">
        <v>19</v>
      </c>
      <c r="D59" t="s">
        <v>20</v>
      </c>
      <c r="E59" t="s">
        <v>21</v>
      </c>
      <c r="F59">
        <v>2018</v>
      </c>
      <c r="G59">
        <v>2018</v>
      </c>
      <c r="H59">
        <v>7606</v>
      </c>
      <c r="I59" t="s">
        <v>72</v>
      </c>
      <c r="J59">
        <v>99</v>
      </c>
      <c r="K59" t="s">
        <v>23</v>
      </c>
      <c r="L59">
        <v>3</v>
      </c>
      <c r="M59" t="s">
        <v>45</v>
      </c>
      <c r="N59">
        <v>7777</v>
      </c>
      <c r="O59" t="s">
        <v>37</v>
      </c>
      <c r="P59">
        <v>4167</v>
      </c>
    </row>
    <row r="60" spans="1:19" x14ac:dyDescent="0.3">
      <c r="A60" s="1" t="str">
        <f t="shared" si="0"/>
        <v>2018|Henderson-Massey Local Board Area|$50,001-$70,000</v>
      </c>
      <c r="B60" t="s">
        <v>18</v>
      </c>
      <c r="C60" t="s">
        <v>19</v>
      </c>
      <c r="D60" t="s">
        <v>20</v>
      </c>
      <c r="E60" t="s">
        <v>21</v>
      </c>
      <c r="F60">
        <v>2018</v>
      </c>
      <c r="G60">
        <v>2018</v>
      </c>
      <c r="H60">
        <v>7606</v>
      </c>
      <c r="I60" t="s">
        <v>72</v>
      </c>
      <c r="J60">
        <v>99</v>
      </c>
      <c r="K60" t="s">
        <v>23</v>
      </c>
      <c r="L60">
        <v>4</v>
      </c>
      <c r="M60" t="s">
        <v>36</v>
      </c>
      <c r="N60">
        <v>7777</v>
      </c>
      <c r="O60" t="s">
        <v>37</v>
      </c>
      <c r="P60">
        <v>4164</v>
      </c>
    </row>
    <row r="61" spans="1:19" x14ac:dyDescent="0.3">
      <c r="A61" s="1" t="str">
        <f t="shared" si="0"/>
        <v>2018|Henderson-Massey Local Board Area|$70,001-$100,000</v>
      </c>
      <c r="B61" t="s">
        <v>18</v>
      </c>
      <c r="C61" t="s">
        <v>19</v>
      </c>
      <c r="D61" t="s">
        <v>20</v>
      </c>
      <c r="E61" t="s">
        <v>21</v>
      </c>
      <c r="F61">
        <v>2018</v>
      </c>
      <c r="G61">
        <v>2018</v>
      </c>
      <c r="H61">
        <v>7606</v>
      </c>
      <c r="I61" t="s">
        <v>72</v>
      </c>
      <c r="J61">
        <v>99</v>
      </c>
      <c r="K61" t="s">
        <v>23</v>
      </c>
      <c r="L61">
        <v>5</v>
      </c>
      <c r="M61" t="s">
        <v>58</v>
      </c>
      <c r="N61">
        <v>7777</v>
      </c>
      <c r="O61" t="s">
        <v>37</v>
      </c>
      <c r="P61">
        <v>5469</v>
      </c>
    </row>
    <row r="62" spans="1:19" x14ac:dyDescent="0.3">
      <c r="A62" s="1" t="str">
        <f t="shared" si="0"/>
        <v>2018|Henderson-Massey Local Board Area|$100,001-$150,000</v>
      </c>
      <c r="B62" t="s">
        <v>18</v>
      </c>
      <c r="C62" t="s">
        <v>19</v>
      </c>
      <c r="D62" t="s">
        <v>20</v>
      </c>
      <c r="E62" t="s">
        <v>21</v>
      </c>
      <c r="F62">
        <v>2018</v>
      </c>
      <c r="G62">
        <v>2018</v>
      </c>
      <c r="H62">
        <v>7606</v>
      </c>
      <c r="I62" t="s">
        <v>72</v>
      </c>
      <c r="J62">
        <v>99</v>
      </c>
      <c r="K62" t="s">
        <v>23</v>
      </c>
      <c r="L62">
        <v>6</v>
      </c>
      <c r="M62" t="s">
        <v>59</v>
      </c>
      <c r="N62">
        <v>7777</v>
      </c>
      <c r="O62" t="s">
        <v>37</v>
      </c>
      <c r="P62">
        <v>7359</v>
      </c>
    </row>
    <row r="63" spans="1:19" x14ac:dyDescent="0.3">
      <c r="A63" s="1" t="str">
        <f t="shared" si="0"/>
        <v>2018|Henderson-Massey Local Board Area|$150,001-$200,000</v>
      </c>
      <c r="B63" t="s">
        <v>18</v>
      </c>
      <c r="C63" t="s">
        <v>19</v>
      </c>
      <c r="D63" t="s">
        <v>20</v>
      </c>
      <c r="E63" t="s">
        <v>21</v>
      </c>
      <c r="F63">
        <v>2018</v>
      </c>
      <c r="G63">
        <v>2018</v>
      </c>
      <c r="H63">
        <v>7606</v>
      </c>
      <c r="I63" t="s">
        <v>72</v>
      </c>
      <c r="J63">
        <v>99</v>
      </c>
      <c r="K63" t="s">
        <v>23</v>
      </c>
      <c r="L63">
        <v>7</v>
      </c>
      <c r="M63" t="s">
        <v>43</v>
      </c>
      <c r="N63">
        <v>7777</v>
      </c>
      <c r="O63" t="s">
        <v>37</v>
      </c>
      <c r="P63">
        <v>5673</v>
      </c>
    </row>
    <row r="64" spans="1:19" x14ac:dyDescent="0.3">
      <c r="A64" s="1" t="str">
        <f t="shared" si="0"/>
        <v>2018|Henderson-Massey Local Board Area|$200,001 or more</v>
      </c>
      <c r="B64" t="s">
        <v>18</v>
      </c>
      <c r="C64" t="s">
        <v>19</v>
      </c>
      <c r="D64" t="s">
        <v>20</v>
      </c>
      <c r="E64" t="s">
        <v>21</v>
      </c>
      <c r="F64">
        <v>2018</v>
      </c>
      <c r="G64">
        <v>2018</v>
      </c>
      <c r="H64">
        <v>7606</v>
      </c>
      <c r="I64" t="s">
        <v>72</v>
      </c>
      <c r="J64">
        <v>99</v>
      </c>
      <c r="K64" t="s">
        <v>23</v>
      </c>
      <c r="L64">
        <v>8</v>
      </c>
      <c r="M64" t="s">
        <v>27</v>
      </c>
      <c r="N64">
        <v>7777</v>
      </c>
      <c r="O64" t="s">
        <v>37</v>
      </c>
      <c r="R64" t="s">
        <v>29</v>
      </c>
      <c r="S64" t="s">
        <v>30</v>
      </c>
    </row>
    <row r="65" spans="1:19" x14ac:dyDescent="0.3">
      <c r="A65" s="1" t="str">
        <f t="shared" si="0"/>
        <v>2018|Henderson-Massey Local Board Area|Total stated - total household income</v>
      </c>
      <c r="B65" t="s">
        <v>18</v>
      </c>
      <c r="C65" t="s">
        <v>19</v>
      </c>
      <c r="D65" t="s">
        <v>20</v>
      </c>
      <c r="E65" t="s">
        <v>21</v>
      </c>
      <c r="F65">
        <v>2018</v>
      </c>
      <c r="G65">
        <v>2018</v>
      </c>
      <c r="H65">
        <v>7606</v>
      </c>
      <c r="I65" t="s">
        <v>72</v>
      </c>
      <c r="J65">
        <v>99</v>
      </c>
      <c r="K65" t="s">
        <v>23</v>
      </c>
      <c r="L65">
        <v>77</v>
      </c>
      <c r="M65" t="s">
        <v>32</v>
      </c>
      <c r="N65">
        <v>7777</v>
      </c>
      <c r="O65" t="s">
        <v>37</v>
      </c>
      <c r="P65">
        <v>32148</v>
      </c>
    </row>
    <row r="66" spans="1:19" x14ac:dyDescent="0.3">
      <c r="A66" s="1" t="str">
        <f t="shared" si="0"/>
        <v>2018|Henderson-Massey Local Board Area|Total - total household income</v>
      </c>
      <c r="B66" t="s">
        <v>18</v>
      </c>
      <c r="C66" t="s">
        <v>19</v>
      </c>
      <c r="D66" t="s">
        <v>20</v>
      </c>
      <c r="E66" t="s">
        <v>21</v>
      </c>
      <c r="F66">
        <v>2018</v>
      </c>
      <c r="G66">
        <v>2018</v>
      </c>
      <c r="H66">
        <v>7606</v>
      </c>
      <c r="I66" t="s">
        <v>72</v>
      </c>
      <c r="J66">
        <v>99</v>
      </c>
      <c r="K66" t="s">
        <v>23</v>
      </c>
      <c r="L66">
        <v>99</v>
      </c>
      <c r="M66" t="s">
        <v>48</v>
      </c>
      <c r="N66">
        <v>7777</v>
      </c>
      <c r="O66" t="s">
        <v>37</v>
      </c>
      <c r="P66">
        <v>35439</v>
      </c>
    </row>
    <row r="67" spans="1:19" x14ac:dyDescent="0.3">
      <c r="A67" s="1" t="str">
        <f t="shared" ref="A67:A130" si="1">G67&amp;"|"&amp;I67&amp;"|"&amp;M67</f>
        <v>2018|Henderson-Massey Local Board Area|Median ($) - total household income</v>
      </c>
      <c r="B67" t="s">
        <v>18</v>
      </c>
      <c r="C67" t="s">
        <v>19</v>
      </c>
      <c r="D67" t="s">
        <v>20</v>
      </c>
      <c r="E67" t="s">
        <v>21</v>
      </c>
      <c r="F67">
        <v>2018</v>
      </c>
      <c r="G67">
        <v>2018</v>
      </c>
      <c r="H67">
        <v>7606</v>
      </c>
      <c r="I67" t="s">
        <v>72</v>
      </c>
      <c r="J67">
        <v>99</v>
      </c>
      <c r="K67" t="s">
        <v>23</v>
      </c>
      <c r="L67" t="s">
        <v>56</v>
      </c>
      <c r="M67" t="s">
        <v>57</v>
      </c>
      <c r="N67">
        <v>7777</v>
      </c>
      <c r="O67" t="s">
        <v>37</v>
      </c>
      <c r="P67">
        <v>83300</v>
      </c>
    </row>
    <row r="68" spans="1:19" x14ac:dyDescent="0.3">
      <c r="A68" s="1" t="str">
        <f t="shared" si="1"/>
        <v>2018|WaitÄkere Ranges Local Board Area|$20,000 or less</v>
      </c>
      <c r="B68" t="s">
        <v>18</v>
      </c>
      <c r="C68" t="s">
        <v>19</v>
      </c>
      <c r="D68" t="s">
        <v>20</v>
      </c>
      <c r="E68" t="s">
        <v>21</v>
      </c>
      <c r="F68">
        <v>2018</v>
      </c>
      <c r="G68">
        <v>2018</v>
      </c>
      <c r="H68">
        <v>7607</v>
      </c>
      <c r="I68" t="s">
        <v>132</v>
      </c>
      <c r="J68">
        <v>99</v>
      </c>
      <c r="K68" t="s">
        <v>23</v>
      </c>
      <c r="L68">
        <v>1</v>
      </c>
      <c r="M68" t="s">
        <v>39</v>
      </c>
      <c r="N68">
        <v>7777</v>
      </c>
      <c r="O68" t="s">
        <v>37</v>
      </c>
      <c r="P68">
        <v>990</v>
      </c>
    </row>
    <row r="69" spans="1:19" x14ac:dyDescent="0.3">
      <c r="A69" s="1" t="str">
        <f t="shared" si="1"/>
        <v>2018|WaitÄkere Ranges Local Board Area|$20,001-$30,000</v>
      </c>
      <c r="B69" t="s">
        <v>18</v>
      </c>
      <c r="C69" t="s">
        <v>19</v>
      </c>
      <c r="D69" t="s">
        <v>20</v>
      </c>
      <c r="E69" t="s">
        <v>21</v>
      </c>
      <c r="F69">
        <v>2018</v>
      </c>
      <c r="G69">
        <v>2018</v>
      </c>
      <c r="H69">
        <v>7607</v>
      </c>
      <c r="I69" t="s">
        <v>132</v>
      </c>
      <c r="J69">
        <v>99</v>
      </c>
      <c r="K69" t="s">
        <v>23</v>
      </c>
      <c r="L69">
        <v>2</v>
      </c>
      <c r="M69" t="s">
        <v>24</v>
      </c>
      <c r="N69">
        <v>7777</v>
      </c>
      <c r="O69" t="s">
        <v>37</v>
      </c>
      <c r="P69">
        <v>984</v>
      </c>
    </row>
    <row r="70" spans="1:19" x14ac:dyDescent="0.3">
      <c r="A70" s="1" t="str">
        <f t="shared" si="1"/>
        <v>2018|WaitÄkere Ranges Local Board Area|$30,001-$50,000</v>
      </c>
      <c r="B70" t="s">
        <v>18</v>
      </c>
      <c r="C70" t="s">
        <v>19</v>
      </c>
      <c r="D70" t="s">
        <v>20</v>
      </c>
      <c r="E70" t="s">
        <v>21</v>
      </c>
      <c r="F70">
        <v>2018</v>
      </c>
      <c r="G70">
        <v>2018</v>
      </c>
      <c r="H70">
        <v>7607</v>
      </c>
      <c r="I70" t="s">
        <v>132</v>
      </c>
      <c r="J70">
        <v>99</v>
      </c>
      <c r="K70" t="s">
        <v>23</v>
      </c>
      <c r="L70">
        <v>3</v>
      </c>
      <c r="M70" t="s">
        <v>45</v>
      </c>
      <c r="N70">
        <v>7777</v>
      </c>
      <c r="O70" t="s">
        <v>37</v>
      </c>
      <c r="P70">
        <v>1725</v>
      </c>
    </row>
    <row r="71" spans="1:19" x14ac:dyDescent="0.3">
      <c r="A71" s="1" t="str">
        <f t="shared" si="1"/>
        <v>2018|WaitÄkere Ranges Local Board Area|$50,001-$70,000</v>
      </c>
      <c r="B71" t="s">
        <v>18</v>
      </c>
      <c r="C71" t="s">
        <v>19</v>
      </c>
      <c r="D71" t="s">
        <v>20</v>
      </c>
      <c r="E71" t="s">
        <v>21</v>
      </c>
      <c r="F71">
        <v>2018</v>
      </c>
      <c r="G71">
        <v>2018</v>
      </c>
      <c r="H71">
        <v>7607</v>
      </c>
      <c r="I71" t="s">
        <v>132</v>
      </c>
      <c r="J71">
        <v>99</v>
      </c>
      <c r="K71" t="s">
        <v>23</v>
      </c>
      <c r="L71">
        <v>4</v>
      </c>
      <c r="M71" t="s">
        <v>36</v>
      </c>
      <c r="N71">
        <v>7777</v>
      </c>
      <c r="O71" t="s">
        <v>37</v>
      </c>
      <c r="P71">
        <v>1734</v>
      </c>
    </row>
    <row r="72" spans="1:19" x14ac:dyDescent="0.3">
      <c r="A72" s="1" t="str">
        <f t="shared" si="1"/>
        <v>2018|WaitÄkere Ranges Local Board Area|$70,001-$100,000</v>
      </c>
      <c r="B72" t="s">
        <v>18</v>
      </c>
      <c r="C72" t="s">
        <v>19</v>
      </c>
      <c r="D72" t="s">
        <v>20</v>
      </c>
      <c r="E72" t="s">
        <v>21</v>
      </c>
      <c r="F72">
        <v>2018</v>
      </c>
      <c r="G72">
        <v>2018</v>
      </c>
      <c r="H72">
        <v>7607</v>
      </c>
      <c r="I72" t="s">
        <v>132</v>
      </c>
      <c r="J72">
        <v>99</v>
      </c>
      <c r="K72" t="s">
        <v>23</v>
      </c>
      <c r="L72">
        <v>5</v>
      </c>
      <c r="M72" t="s">
        <v>58</v>
      </c>
      <c r="N72">
        <v>7777</v>
      </c>
      <c r="O72" t="s">
        <v>37</v>
      </c>
      <c r="P72">
        <v>2451</v>
      </c>
    </row>
    <row r="73" spans="1:19" x14ac:dyDescent="0.3">
      <c r="A73" s="1" t="str">
        <f t="shared" si="1"/>
        <v>2018|WaitÄkere Ranges Local Board Area|$100,001-$150,000</v>
      </c>
      <c r="B73" t="s">
        <v>18</v>
      </c>
      <c r="C73" t="s">
        <v>19</v>
      </c>
      <c r="D73" t="s">
        <v>20</v>
      </c>
      <c r="E73" t="s">
        <v>21</v>
      </c>
      <c r="F73">
        <v>2018</v>
      </c>
      <c r="G73">
        <v>2018</v>
      </c>
      <c r="H73">
        <v>7607</v>
      </c>
      <c r="I73" t="s">
        <v>132</v>
      </c>
      <c r="J73">
        <v>99</v>
      </c>
      <c r="K73" t="s">
        <v>23</v>
      </c>
      <c r="L73">
        <v>6</v>
      </c>
      <c r="M73" t="s">
        <v>59</v>
      </c>
      <c r="N73">
        <v>7777</v>
      </c>
      <c r="O73" t="s">
        <v>37</v>
      </c>
      <c r="P73">
        <v>3840</v>
      </c>
    </row>
    <row r="74" spans="1:19" x14ac:dyDescent="0.3">
      <c r="A74" s="1" t="str">
        <f t="shared" si="1"/>
        <v>2018|WaitÄkere Ranges Local Board Area|$150,001-$200,000</v>
      </c>
      <c r="B74" t="s">
        <v>18</v>
      </c>
      <c r="C74" t="s">
        <v>19</v>
      </c>
      <c r="D74" t="s">
        <v>20</v>
      </c>
      <c r="E74" t="s">
        <v>21</v>
      </c>
      <c r="F74">
        <v>2018</v>
      </c>
      <c r="G74">
        <v>2018</v>
      </c>
      <c r="H74">
        <v>7607</v>
      </c>
      <c r="I74" t="s">
        <v>132</v>
      </c>
      <c r="J74">
        <v>99</v>
      </c>
      <c r="K74" t="s">
        <v>23</v>
      </c>
      <c r="L74">
        <v>7</v>
      </c>
      <c r="M74" t="s">
        <v>43</v>
      </c>
      <c r="N74">
        <v>7777</v>
      </c>
      <c r="O74" t="s">
        <v>37</v>
      </c>
      <c r="P74">
        <v>4047</v>
      </c>
    </row>
    <row r="75" spans="1:19" x14ac:dyDescent="0.3">
      <c r="A75" s="1" t="str">
        <f t="shared" si="1"/>
        <v>2018|WaitÄkere Ranges Local Board Area|$200,001 or more</v>
      </c>
      <c r="B75" t="s">
        <v>18</v>
      </c>
      <c r="C75" t="s">
        <v>19</v>
      </c>
      <c r="D75" t="s">
        <v>20</v>
      </c>
      <c r="E75" t="s">
        <v>21</v>
      </c>
      <c r="F75">
        <v>2018</v>
      </c>
      <c r="G75">
        <v>2018</v>
      </c>
      <c r="H75">
        <v>7607</v>
      </c>
      <c r="I75" t="s">
        <v>132</v>
      </c>
      <c r="J75">
        <v>99</v>
      </c>
      <c r="K75" t="s">
        <v>23</v>
      </c>
      <c r="L75">
        <v>8</v>
      </c>
      <c r="M75" t="s">
        <v>27</v>
      </c>
      <c r="N75">
        <v>7777</v>
      </c>
      <c r="O75" t="s">
        <v>37</v>
      </c>
      <c r="R75" t="s">
        <v>29</v>
      </c>
      <c r="S75" t="s">
        <v>30</v>
      </c>
    </row>
    <row r="76" spans="1:19" x14ac:dyDescent="0.3">
      <c r="A76" s="1" t="str">
        <f t="shared" si="1"/>
        <v>2018|WaitÄkere Ranges Local Board Area|Total stated - total household income</v>
      </c>
      <c r="B76" t="s">
        <v>18</v>
      </c>
      <c r="C76" t="s">
        <v>19</v>
      </c>
      <c r="D76" t="s">
        <v>20</v>
      </c>
      <c r="E76" t="s">
        <v>21</v>
      </c>
      <c r="F76">
        <v>2018</v>
      </c>
      <c r="G76">
        <v>2018</v>
      </c>
      <c r="H76">
        <v>7607</v>
      </c>
      <c r="I76" t="s">
        <v>132</v>
      </c>
      <c r="J76">
        <v>99</v>
      </c>
      <c r="K76" t="s">
        <v>23</v>
      </c>
      <c r="L76">
        <v>77</v>
      </c>
      <c r="M76" t="s">
        <v>32</v>
      </c>
      <c r="N76">
        <v>7777</v>
      </c>
      <c r="O76" t="s">
        <v>37</v>
      </c>
      <c r="P76">
        <v>15768</v>
      </c>
    </row>
    <row r="77" spans="1:19" x14ac:dyDescent="0.3">
      <c r="A77" s="1" t="str">
        <f t="shared" si="1"/>
        <v>2018|WaitÄkere Ranges Local Board Area|Total - total household income</v>
      </c>
      <c r="B77" t="s">
        <v>18</v>
      </c>
      <c r="C77" t="s">
        <v>19</v>
      </c>
      <c r="D77" t="s">
        <v>20</v>
      </c>
      <c r="E77" t="s">
        <v>21</v>
      </c>
      <c r="F77">
        <v>2018</v>
      </c>
      <c r="G77">
        <v>2018</v>
      </c>
      <c r="H77">
        <v>7607</v>
      </c>
      <c r="I77" t="s">
        <v>132</v>
      </c>
      <c r="J77">
        <v>99</v>
      </c>
      <c r="K77" t="s">
        <v>23</v>
      </c>
      <c r="L77">
        <v>99</v>
      </c>
      <c r="M77" t="s">
        <v>48</v>
      </c>
      <c r="N77">
        <v>7777</v>
      </c>
      <c r="O77" t="s">
        <v>37</v>
      </c>
      <c r="P77">
        <v>17262</v>
      </c>
    </row>
    <row r="78" spans="1:19" x14ac:dyDescent="0.3">
      <c r="A78" s="1" t="str">
        <f t="shared" si="1"/>
        <v>2018|WaitÄkere Ranges Local Board Area|Median ($) - total household income</v>
      </c>
      <c r="B78" t="s">
        <v>18</v>
      </c>
      <c r="C78" t="s">
        <v>19</v>
      </c>
      <c r="D78" t="s">
        <v>20</v>
      </c>
      <c r="E78" t="s">
        <v>21</v>
      </c>
      <c r="F78">
        <v>2018</v>
      </c>
      <c r="G78">
        <v>2018</v>
      </c>
      <c r="H78">
        <v>7607</v>
      </c>
      <c r="I78" t="s">
        <v>132</v>
      </c>
      <c r="J78">
        <v>99</v>
      </c>
      <c r="K78" t="s">
        <v>23</v>
      </c>
      <c r="L78" t="s">
        <v>56</v>
      </c>
      <c r="M78" t="s">
        <v>57</v>
      </c>
      <c r="N78">
        <v>7777</v>
      </c>
      <c r="O78" t="s">
        <v>37</v>
      </c>
      <c r="P78">
        <v>100000</v>
      </c>
    </row>
    <row r="79" spans="1:19" x14ac:dyDescent="0.3">
      <c r="A79" s="1" t="str">
        <f t="shared" si="1"/>
        <v>2018|Aotea/Great Barrier Local Board Area|$20,000 or less</v>
      </c>
      <c r="B79" t="s">
        <v>18</v>
      </c>
      <c r="C79" t="s">
        <v>19</v>
      </c>
      <c r="D79" t="s">
        <v>20</v>
      </c>
      <c r="E79" t="s">
        <v>21</v>
      </c>
      <c r="F79">
        <v>2018</v>
      </c>
      <c r="G79">
        <v>2018</v>
      </c>
      <c r="H79">
        <v>7608</v>
      </c>
      <c r="I79" t="s">
        <v>122</v>
      </c>
      <c r="J79">
        <v>99</v>
      </c>
      <c r="K79" t="s">
        <v>23</v>
      </c>
      <c r="L79">
        <v>1</v>
      </c>
      <c r="M79" t="s">
        <v>39</v>
      </c>
      <c r="N79">
        <v>7777</v>
      </c>
      <c r="O79" t="s">
        <v>37</v>
      </c>
      <c r="P79">
        <v>87</v>
      </c>
    </row>
    <row r="80" spans="1:19" x14ac:dyDescent="0.3">
      <c r="A80" s="1" t="str">
        <f t="shared" si="1"/>
        <v>2018|Aotea/Great Barrier Local Board Area|$20,001-$30,000</v>
      </c>
      <c r="B80" t="s">
        <v>18</v>
      </c>
      <c r="C80" t="s">
        <v>19</v>
      </c>
      <c r="D80" t="s">
        <v>20</v>
      </c>
      <c r="E80" t="s">
        <v>21</v>
      </c>
      <c r="F80">
        <v>2018</v>
      </c>
      <c r="G80">
        <v>2018</v>
      </c>
      <c r="H80">
        <v>7608</v>
      </c>
      <c r="I80" t="s">
        <v>122</v>
      </c>
      <c r="J80">
        <v>99</v>
      </c>
      <c r="K80" t="s">
        <v>23</v>
      </c>
      <c r="L80">
        <v>2</v>
      </c>
      <c r="M80" t="s">
        <v>24</v>
      </c>
      <c r="N80">
        <v>7777</v>
      </c>
      <c r="O80" t="s">
        <v>37</v>
      </c>
      <c r="P80">
        <v>66</v>
      </c>
    </row>
    <row r="81" spans="1:19" x14ac:dyDescent="0.3">
      <c r="A81" s="1" t="str">
        <f t="shared" si="1"/>
        <v>2018|Aotea/Great Barrier Local Board Area|$30,001-$50,000</v>
      </c>
      <c r="B81" t="s">
        <v>18</v>
      </c>
      <c r="C81" t="s">
        <v>19</v>
      </c>
      <c r="D81" t="s">
        <v>20</v>
      </c>
      <c r="E81" t="s">
        <v>21</v>
      </c>
      <c r="F81">
        <v>2018</v>
      </c>
      <c r="G81">
        <v>2018</v>
      </c>
      <c r="H81">
        <v>7608</v>
      </c>
      <c r="I81" t="s">
        <v>122</v>
      </c>
      <c r="J81">
        <v>99</v>
      </c>
      <c r="K81" t="s">
        <v>23</v>
      </c>
      <c r="L81">
        <v>3</v>
      </c>
      <c r="M81" t="s">
        <v>45</v>
      </c>
      <c r="N81">
        <v>7777</v>
      </c>
      <c r="O81" t="s">
        <v>37</v>
      </c>
      <c r="P81">
        <v>78</v>
      </c>
    </row>
    <row r="82" spans="1:19" x14ac:dyDescent="0.3">
      <c r="A82" s="1" t="str">
        <f t="shared" si="1"/>
        <v>2018|Aotea/Great Barrier Local Board Area|$50,001-$70,000</v>
      </c>
      <c r="B82" t="s">
        <v>18</v>
      </c>
      <c r="C82" t="s">
        <v>19</v>
      </c>
      <c r="D82" t="s">
        <v>20</v>
      </c>
      <c r="E82" t="s">
        <v>21</v>
      </c>
      <c r="F82">
        <v>2018</v>
      </c>
      <c r="G82">
        <v>2018</v>
      </c>
      <c r="H82">
        <v>7608</v>
      </c>
      <c r="I82" t="s">
        <v>122</v>
      </c>
      <c r="J82">
        <v>99</v>
      </c>
      <c r="K82" t="s">
        <v>23</v>
      </c>
      <c r="L82">
        <v>4</v>
      </c>
      <c r="M82" t="s">
        <v>36</v>
      </c>
      <c r="N82">
        <v>7777</v>
      </c>
      <c r="O82" t="s">
        <v>37</v>
      </c>
      <c r="P82">
        <v>48</v>
      </c>
    </row>
    <row r="83" spans="1:19" x14ac:dyDescent="0.3">
      <c r="A83" s="1" t="str">
        <f t="shared" si="1"/>
        <v>2018|Aotea/Great Barrier Local Board Area|$70,001-$100,000</v>
      </c>
      <c r="B83" t="s">
        <v>18</v>
      </c>
      <c r="C83" t="s">
        <v>19</v>
      </c>
      <c r="D83" t="s">
        <v>20</v>
      </c>
      <c r="E83" t="s">
        <v>21</v>
      </c>
      <c r="F83">
        <v>2018</v>
      </c>
      <c r="G83">
        <v>2018</v>
      </c>
      <c r="H83">
        <v>7608</v>
      </c>
      <c r="I83" t="s">
        <v>122</v>
      </c>
      <c r="J83">
        <v>99</v>
      </c>
      <c r="K83" t="s">
        <v>23</v>
      </c>
      <c r="L83">
        <v>5</v>
      </c>
      <c r="M83" t="s">
        <v>58</v>
      </c>
      <c r="N83">
        <v>7777</v>
      </c>
      <c r="O83" t="s">
        <v>37</v>
      </c>
      <c r="P83">
        <v>45</v>
      </c>
    </row>
    <row r="84" spans="1:19" x14ac:dyDescent="0.3">
      <c r="A84" s="1" t="str">
        <f t="shared" si="1"/>
        <v>2018|Aotea/Great Barrier Local Board Area|$100,001-$150,000</v>
      </c>
      <c r="B84" t="s">
        <v>18</v>
      </c>
      <c r="C84" t="s">
        <v>19</v>
      </c>
      <c r="D84" t="s">
        <v>20</v>
      </c>
      <c r="E84" t="s">
        <v>21</v>
      </c>
      <c r="F84">
        <v>2018</v>
      </c>
      <c r="G84">
        <v>2018</v>
      </c>
      <c r="H84">
        <v>7608</v>
      </c>
      <c r="I84" t="s">
        <v>122</v>
      </c>
      <c r="J84">
        <v>99</v>
      </c>
      <c r="K84" t="s">
        <v>23</v>
      </c>
      <c r="L84">
        <v>6</v>
      </c>
      <c r="M84" t="s">
        <v>59</v>
      </c>
      <c r="N84">
        <v>7777</v>
      </c>
      <c r="O84" t="s">
        <v>37</v>
      </c>
      <c r="P84">
        <v>21</v>
      </c>
    </row>
    <row r="85" spans="1:19" x14ac:dyDescent="0.3">
      <c r="A85" s="1" t="str">
        <f t="shared" si="1"/>
        <v>2018|Aotea/Great Barrier Local Board Area|$150,001-$200,000</v>
      </c>
      <c r="B85" t="s">
        <v>18</v>
      </c>
      <c r="C85" t="s">
        <v>19</v>
      </c>
      <c r="D85" t="s">
        <v>20</v>
      </c>
      <c r="E85" t="s">
        <v>21</v>
      </c>
      <c r="F85">
        <v>2018</v>
      </c>
      <c r="G85">
        <v>2018</v>
      </c>
      <c r="H85">
        <v>7608</v>
      </c>
      <c r="I85" t="s">
        <v>122</v>
      </c>
      <c r="J85">
        <v>99</v>
      </c>
      <c r="K85" t="s">
        <v>23</v>
      </c>
      <c r="L85">
        <v>7</v>
      </c>
      <c r="M85" t="s">
        <v>43</v>
      </c>
      <c r="N85">
        <v>7777</v>
      </c>
      <c r="O85" t="s">
        <v>37</v>
      </c>
      <c r="P85">
        <v>12</v>
      </c>
    </row>
    <row r="86" spans="1:19" x14ac:dyDescent="0.3">
      <c r="A86" s="1" t="str">
        <f t="shared" si="1"/>
        <v>2018|Aotea/Great Barrier Local Board Area|$200,001 or more</v>
      </c>
      <c r="B86" t="s">
        <v>18</v>
      </c>
      <c r="C86" t="s">
        <v>19</v>
      </c>
      <c r="D86" t="s">
        <v>20</v>
      </c>
      <c r="E86" t="s">
        <v>21</v>
      </c>
      <c r="F86">
        <v>2018</v>
      </c>
      <c r="G86">
        <v>2018</v>
      </c>
      <c r="H86">
        <v>7608</v>
      </c>
      <c r="I86" t="s">
        <v>122</v>
      </c>
      <c r="J86">
        <v>99</v>
      </c>
      <c r="K86" t="s">
        <v>23</v>
      </c>
      <c r="L86">
        <v>8</v>
      </c>
      <c r="M86" t="s">
        <v>27</v>
      </c>
      <c r="N86">
        <v>7777</v>
      </c>
      <c r="O86" t="s">
        <v>37</v>
      </c>
      <c r="R86" t="s">
        <v>29</v>
      </c>
      <c r="S86" t="s">
        <v>30</v>
      </c>
    </row>
    <row r="87" spans="1:19" x14ac:dyDescent="0.3">
      <c r="A87" s="1" t="str">
        <f t="shared" si="1"/>
        <v>2018|Aotea/Great Barrier Local Board Area|Total stated - total household income</v>
      </c>
      <c r="B87" t="s">
        <v>18</v>
      </c>
      <c r="C87" t="s">
        <v>19</v>
      </c>
      <c r="D87" t="s">
        <v>20</v>
      </c>
      <c r="E87" t="s">
        <v>21</v>
      </c>
      <c r="F87">
        <v>2018</v>
      </c>
      <c r="G87">
        <v>2018</v>
      </c>
      <c r="H87">
        <v>7608</v>
      </c>
      <c r="I87" t="s">
        <v>122</v>
      </c>
      <c r="J87">
        <v>99</v>
      </c>
      <c r="K87" t="s">
        <v>23</v>
      </c>
      <c r="L87">
        <v>77</v>
      </c>
      <c r="M87" t="s">
        <v>32</v>
      </c>
      <c r="N87">
        <v>7777</v>
      </c>
      <c r="O87" t="s">
        <v>37</v>
      </c>
      <c r="P87">
        <v>357</v>
      </c>
    </row>
    <row r="88" spans="1:19" x14ac:dyDescent="0.3">
      <c r="A88" s="1" t="str">
        <f t="shared" si="1"/>
        <v>2018|Aotea/Great Barrier Local Board Area|Total - total household income</v>
      </c>
      <c r="B88" t="s">
        <v>18</v>
      </c>
      <c r="C88" t="s">
        <v>19</v>
      </c>
      <c r="D88" t="s">
        <v>20</v>
      </c>
      <c r="E88" t="s">
        <v>21</v>
      </c>
      <c r="F88">
        <v>2018</v>
      </c>
      <c r="G88">
        <v>2018</v>
      </c>
      <c r="H88">
        <v>7608</v>
      </c>
      <c r="I88" t="s">
        <v>122</v>
      </c>
      <c r="J88">
        <v>99</v>
      </c>
      <c r="K88" t="s">
        <v>23</v>
      </c>
      <c r="L88">
        <v>99</v>
      </c>
      <c r="M88" t="s">
        <v>48</v>
      </c>
      <c r="N88">
        <v>7777</v>
      </c>
      <c r="O88" t="s">
        <v>37</v>
      </c>
      <c r="P88">
        <v>537</v>
      </c>
    </row>
    <row r="89" spans="1:19" x14ac:dyDescent="0.3">
      <c r="A89" s="1" t="str">
        <f t="shared" si="1"/>
        <v>2018|Aotea/Great Barrier Local Board Area|Median ($) - total household income</v>
      </c>
      <c r="B89" t="s">
        <v>18</v>
      </c>
      <c r="C89" t="s">
        <v>19</v>
      </c>
      <c r="D89" t="s">
        <v>20</v>
      </c>
      <c r="E89" t="s">
        <v>21</v>
      </c>
      <c r="F89">
        <v>2018</v>
      </c>
      <c r="G89">
        <v>2018</v>
      </c>
      <c r="H89">
        <v>7608</v>
      </c>
      <c r="I89" t="s">
        <v>122</v>
      </c>
      <c r="J89">
        <v>99</v>
      </c>
      <c r="K89" t="s">
        <v>23</v>
      </c>
      <c r="L89" t="s">
        <v>56</v>
      </c>
      <c r="M89" t="s">
        <v>57</v>
      </c>
      <c r="N89">
        <v>7777</v>
      </c>
      <c r="O89" t="s">
        <v>37</v>
      </c>
      <c r="P89">
        <v>36800</v>
      </c>
    </row>
    <row r="90" spans="1:19" x14ac:dyDescent="0.3">
      <c r="A90" s="1" t="str">
        <f t="shared" si="1"/>
        <v>2018|Waiheke Local Board Area|$20,000 or less</v>
      </c>
      <c r="B90" t="s">
        <v>18</v>
      </c>
      <c r="C90" t="s">
        <v>19</v>
      </c>
      <c r="D90" t="s">
        <v>20</v>
      </c>
      <c r="E90" t="s">
        <v>21</v>
      </c>
      <c r="F90">
        <v>2018</v>
      </c>
      <c r="G90">
        <v>2018</v>
      </c>
      <c r="H90">
        <v>7609</v>
      </c>
      <c r="I90" t="s">
        <v>88</v>
      </c>
      <c r="J90">
        <v>99</v>
      </c>
      <c r="K90" t="s">
        <v>23</v>
      </c>
      <c r="L90">
        <v>1</v>
      </c>
      <c r="M90" t="s">
        <v>39</v>
      </c>
      <c r="N90">
        <v>7777</v>
      </c>
      <c r="O90" t="s">
        <v>37</v>
      </c>
      <c r="P90">
        <v>309</v>
      </c>
    </row>
    <row r="91" spans="1:19" x14ac:dyDescent="0.3">
      <c r="A91" s="1" t="str">
        <f t="shared" si="1"/>
        <v>2018|Waiheke Local Board Area|$20,001-$30,000</v>
      </c>
      <c r="B91" t="s">
        <v>18</v>
      </c>
      <c r="C91" t="s">
        <v>19</v>
      </c>
      <c r="D91" t="s">
        <v>20</v>
      </c>
      <c r="E91" t="s">
        <v>21</v>
      </c>
      <c r="F91">
        <v>2018</v>
      </c>
      <c r="G91">
        <v>2018</v>
      </c>
      <c r="H91">
        <v>7609</v>
      </c>
      <c r="I91" t="s">
        <v>88</v>
      </c>
      <c r="J91">
        <v>99</v>
      </c>
      <c r="K91" t="s">
        <v>23</v>
      </c>
      <c r="L91">
        <v>2</v>
      </c>
      <c r="M91" t="s">
        <v>24</v>
      </c>
      <c r="N91">
        <v>7777</v>
      </c>
      <c r="O91" t="s">
        <v>37</v>
      </c>
      <c r="P91">
        <v>366</v>
      </c>
    </row>
    <row r="92" spans="1:19" x14ac:dyDescent="0.3">
      <c r="A92" s="1" t="str">
        <f t="shared" si="1"/>
        <v>2018|Waiheke Local Board Area|$30,001-$50,000</v>
      </c>
      <c r="B92" t="s">
        <v>18</v>
      </c>
      <c r="C92" t="s">
        <v>19</v>
      </c>
      <c r="D92" t="s">
        <v>20</v>
      </c>
      <c r="E92" t="s">
        <v>21</v>
      </c>
      <c r="F92">
        <v>2018</v>
      </c>
      <c r="G92">
        <v>2018</v>
      </c>
      <c r="H92">
        <v>7609</v>
      </c>
      <c r="I92" t="s">
        <v>88</v>
      </c>
      <c r="J92">
        <v>99</v>
      </c>
      <c r="K92" t="s">
        <v>23</v>
      </c>
      <c r="L92">
        <v>3</v>
      </c>
      <c r="M92" t="s">
        <v>45</v>
      </c>
      <c r="N92">
        <v>7777</v>
      </c>
      <c r="O92" t="s">
        <v>37</v>
      </c>
      <c r="P92">
        <v>528</v>
      </c>
    </row>
    <row r="93" spans="1:19" x14ac:dyDescent="0.3">
      <c r="A93" s="1" t="str">
        <f t="shared" si="1"/>
        <v>2018|Waiheke Local Board Area|$50,001-$70,000</v>
      </c>
      <c r="B93" t="s">
        <v>18</v>
      </c>
      <c r="C93" t="s">
        <v>19</v>
      </c>
      <c r="D93" t="s">
        <v>20</v>
      </c>
      <c r="E93" t="s">
        <v>21</v>
      </c>
      <c r="F93">
        <v>2018</v>
      </c>
      <c r="G93">
        <v>2018</v>
      </c>
      <c r="H93">
        <v>7609</v>
      </c>
      <c r="I93" t="s">
        <v>88</v>
      </c>
      <c r="J93">
        <v>99</v>
      </c>
      <c r="K93" t="s">
        <v>23</v>
      </c>
      <c r="L93">
        <v>4</v>
      </c>
      <c r="M93" t="s">
        <v>36</v>
      </c>
      <c r="N93">
        <v>7777</v>
      </c>
      <c r="O93" t="s">
        <v>37</v>
      </c>
      <c r="P93">
        <v>468</v>
      </c>
    </row>
    <row r="94" spans="1:19" x14ac:dyDescent="0.3">
      <c r="A94" s="1" t="str">
        <f t="shared" si="1"/>
        <v>2018|Waiheke Local Board Area|$70,001-$100,000</v>
      </c>
      <c r="B94" t="s">
        <v>18</v>
      </c>
      <c r="C94" t="s">
        <v>19</v>
      </c>
      <c r="D94" t="s">
        <v>20</v>
      </c>
      <c r="E94" t="s">
        <v>21</v>
      </c>
      <c r="F94">
        <v>2018</v>
      </c>
      <c r="G94">
        <v>2018</v>
      </c>
      <c r="H94">
        <v>7609</v>
      </c>
      <c r="I94" t="s">
        <v>88</v>
      </c>
      <c r="J94">
        <v>99</v>
      </c>
      <c r="K94" t="s">
        <v>23</v>
      </c>
      <c r="L94">
        <v>5</v>
      </c>
      <c r="M94" t="s">
        <v>58</v>
      </c>
      <c r="N94">
        <v>7777</v>
      </c>
      <c r="O94" t="s">
        <v>37</v>
      </c>
      <c r="P94">
        <v>459</v>
      </c>
    </row>
    <row r="95" spans="1:19" x14ac:dyDescent="0.3">
      <c r="A95" s="1" t="str">
        <f t="shared" si="1"/>
        <v>2018|Waiheke Local Board Area|$100,001-$150,000</v>
      </c>
      <c r="B95" t="s">
        <v>18</v>
      </c>
      <c r="C95" t="s">
        <v>19</v>
      </c>
      <c r="D95" t="s">
        <v>20</v>
      </c>
      <c r="E95" t="s">
        <v>21</v>
      </c>
      <c r="F95">
        <v>2018</v>
      </c>
      <c r="G95">
        <v>2018</v>
      </c>
      <c r="H95">
        <v>7609</v>
      </c>
      <c r="I95" t="s">
        <v>88</v>
      </c>
      <c r="J95">
        <v>99</v>
      </c>
      <c r="K95" t="s">
        <v>23</v>
      </c>
      <c r="L95">
        <v>6</v>
      </c>
      <c r="M95" t="s">
        <v>59</v>
      </c>
      <c r="N95">
        <v>7777</v>
      </c>
      <c r="O95" t="s">
        <v>37</v>
      </c>
      <c r="P95">
        <v>576</v>
      </c>
    </row>
    <row r="96" spans="1:19" x14ac:dyDescent="0.3">
      <c r="A96" s="1" t="str">
        <f t="shared" si="1"/>
        <v>2018|Waiheke Local Board Area|$150,001-$200,000</v>
      </c>
      <c r="B96" t="s">
        <v>18</v>
      </c>
      <c r="C96" t="s">
        <v>19</v>
      </c>
      <c r="D96" t="s">
        <v>20</v>
      </c>
      <c r="E96" t="s">
        <v>21</v>
      </c>
      <c r="F96">
        <v>2018</v>
      </c>
      <c r="G96">
        <v>2018</v>
      </c>
      <c r="H96">
        <v>7609</v>
      </c>
      <c r="I96" t="s">
        <v>88</v>
      </c>
      <c r="J96">
        <v>99</v>
      </c>
      <c r="K96" t="s">
        <v>23</v>
      </c>
      <c r="L96">
        <v>7</v>
      </c>
      <c r="M96" t="s">
        <v>43</v>
      </c>
      <c r="N96">
        <v>7777</v>
      </c>
      <c r="O96" t="s">
        <v>37</v>
      </c>
      <c r="P96">
        <v>624</v>
      </c>
    </row>
    <row r="97" spans="1:19" x14ac:dyDescent="0.3">
      <c r="A97" s="1" t="str">
        <f t="shared" si="1"/>
        <v>2018|Waiheke Local Board Area|$200,001 or more</v>
      </c>
      <c r="B97" t="s">
        <v>18</v>
      </c>
      <c r="C97" t="s">
        <v>19</v>
      </c>
      <c r="D97" t="s">
        <v>20</v>
      </c>
      <c r="E97" t="s">
        <v>21</v>
      </c>
      <c r="F97">
        <v>2018</v>
      </c>
      <c r="G97">
        <v>2018</v>
      </c>
      <c r="H97">
        <v>7609</v>
      </c>
      <c r="I97" t="s">
        <v>88</v>
      </c>
      <c r="J97">
        <v>99</v>
      </c>
      <c r="K97" t="s">
        <v>23</v>
      </c>
      <c r="L97">
        <v>8</v>
      </c>
      <c r="M97" t="s">
        <v>27</v>
      </c>
      <c r="N97">
        <v>7777</v>
      </c>
      <c r="O97" t="s">
        <v>37</v>
      </c>
      <c r="R97" t="s">
        <v>29</v>
      </c>
      <c r="S97" t="s">
        <v>30</v>
      </c>
    </row>
    <row r="98" spans="1:19" x14ac:dyDescent="0.3">
      <c r="A98" s="1" t="str">
        <f t="shared" si="1"/>
        <v>2018|Waiheke Local Board Area|Total stated - total household income</v>
      </c>
      <c r="B98" t="s">
        <v>18</v>
      </c>
      <c r="C98" t="s">
        <v>19</v>
      </c>
      <c r="D98" t="s">
        <v>20</v>
      </c>
      <c r="E98" t="s">
        <v>21</v>
      </c>
      <c r="F98">
        <v>2018</v>
      </c>
      <c r="G98">
        <v>2018</v>
      </c>
      <c r="H98">
        <v>7609</v>
      </c>
      <c r="I98" t="s">
        <v>88</v>
      </c>
      <c r="J98">
        <v>99</v>
      </c>
      <c r="K98" t="s">
        <v>23</v>
      </c>
      <c r="L98">
        <v>77</v>
      </c>
      <c r="M98" t="s">
        <v>32</v>
      </c>
      <c r="N98">
        <v>7777</v>
      </c>
      <c r="O98" t="s">
        <v>37</v>
      </c>
      <c r="P98">
        <v>3327</v>
      </c>
    </row>
    <row r="99" spans="1:19" x14ac:dyDescent="0.3">
      <c r="A99" s="1" t="str">
        <f t="shared" si="1"/>
        <v>2018|Waiheke Local Board Area|Total - total household income</v>
      </c>
      <c r="B99" t="s">
        <v>18</v>
      </c>
      <c r="C99" t="s">
        <v>19</v>
      </c>
      <c r="D99" t="s">
        <v>20</v>
      </c>
      <c r="E99" t="s">
        <v>21</v>
      </c>
      <c r="F99">
        <v>2018</v>
      </c>
      <c r="G99">
        <v>2018</v>
      </c>
      <c r="H99">
        <v>7609</v>
      </c>
      <c r="I99" t="s">
        <v>88</v>
      </c>
      <c r="J99">
        <v>99</v>
      </c>
      <c r="K99" t="s">
        <v>23</v>
      </c>
      <c r="L99">
        <v>99</v>
      </c>
      <c r="M99" t="s">
        <v>48</v>
      </c>
      <c r="N99">
        <v>7777</v>
      </c>
      <c r="O99" t="s">
        <v>37</v>
      </c>
      <c r="P99">
        <v>3645</v>
      </c>
    </row>
    <row r="100" spans="1:19" x14ac:dyDescent="0.3">
      <c r="A100" s="1" t="str">
        <f t="shared" si="1"/>
        <v>2018|Waiheke Local Board Area|Median ($) - total household income</v>
      </c>
      <c r="B100" t="s">
        <v>18</v>
      </c>
      <c r="C100" t="s">
        <v>19</v>
      </c>
      <c r="D100" t="s">
        <v>20</v>
      </c>
      <c r="E100" t="s">
        <v>21</v>
      </c>
      <c r="F100">
        <v>2018</v>
      </c>
      <c r="G100">
        <v>2018</v>
      </c>
      <c r="H100">
        <v>7609</v>
      </c>
      <c r="I100" t="s">
        <v>88</v>
      </c>
      <c r="J100">
        <v>99</v>
      </c>
      <c r="K100" t="s">
        <v>23</v>
      </c>
      <c r="L100" t="s">
        <v>56</v>
      </c>
      <c r="M100" t="s">
        <v>57</v>
      </c>
      <c r="N100">
        <v>7777</v>
      </c>
      <c r="O100" t="s">
        <v>37</v>
      </c>
      <c r="P100">
        <v>69600</v>
      </c>
    </row>
    <row r="101" spans="1:19" x14ac:dyDescent="0.3">
      <c r="A101" s="1" t="str">
        <f t="shared" si="1"/>
        <v>2018|WaitematÄ Local Board Area|$20,000 or less</v>
      </c>
      <c r="B101" t="s">
        <v>18</v>
      </c>
      <c r="C101" t="s">
        <v>19</v>
      </c>
      <c r="D101" t="s">
        <v>20</v>
      </c>
      <c r="E101" t="s">
        <v>21</v>
      </c>
      <c r="F101">
        <v>2018</v>
      </c>
      <c r="G101">
        <v>2018</v>
      </c>
      <c r="H101">
        <v>7610</v>
      </c>
      <c r="I101" t="s">
        <v>97</v>
      </c>
      <c r="J101">
        <v>99</v>
      </c>
      <c r="K101" t="s">
        <v>23</v>
      </c>
      <c r="L101">
        <v>1</v>
      </c>
      <c r="M101" t="s">
        <v>39</v>
      </c>
      <c r="N101">
        <v>7777</v>
      </c>
      <c r="O101" t="s">
        <v>37</v>
      </c>
      <c r="P101">
        <v>3762</v>
      </c>
    </row>
    <row r="102" spans="1:19" x14ac:dyDescent="0.3">
      <c r="A102" s="1" t="str">
        <f t="shared" si="1"/>
        <v>2018|WaitematÄ Local Board Area|$20,001-$30,000</v>
      </c>
      <c r="B102" t="s">
        <v>18</v>
      </c>
      <c r="C102" t="s">
        <v>19</v>
      </c>
      <c r="D102" t="s">
        <v>20</v>
      </c>
      <c r="E102" t="s">
        <v>21</v>
      </c>
      <c r="F102">
        <v>2018</v>
      </c>
      <c r="G102">
        <v>2018</v>
      </c>
      <c r="H102">
        <v>7610</v>
      </c>
      <c r="I102" t="s">
        <v>97</v>
      </c>
      <c r="J102">
        <v>99</v>
      </c>
      <c r="K102" t="s">
        <v>23</v>
      </c>
      <c r="L102">
        <v>2</v>
      </c>
      <c r="M102" t="s">
        <v>24</v>
      </c>
      <c r="N102">
        <v>7777</v>
      </c>
      <c r="O102" t="s">
        <v>37</v>
      </c>
      <c r="P102">
        <v>1656</v>
      </c>
    </row>
    <row r="103" spans="1:19" x14ac:dyDescent="0.3">
      <c r="A103" s="1" t="str">
        <f t="shared" si="1"/>
        <v>2018|WaitematÄ Local Board Area|$30,001-$50,000</v>
      </c>
      <c r="B103" t="s">
        <v>18</v>
      </c>
      <c r="C103" t="s">
        <v>19</v>
      </c>
      <c r="D103" t="s">
        <v>20</v>
      </c>
      <c r="E103" t="s">
        <v>21</v>
      </c>
      <c r="F103">
        <v>2018</v>
      </c>
      <c r="G103">
        <v>2018</v>
      </c>
      <c r="H103">
        <v>7610</v>
      </c>
      <c r="I103" t="s">
        <v>97</v>
      </c>
      <c r="J103">
        <v>99</v>
      </c>
      <c r="K103" t="s">
        <v>23</v>
      </c>
      <c r="L103">
        <v>3</v>
      </c>
      <c r="M103" t="s">
        <v>45</v>
      </c>
      <c r="N103">
        <v>7777</v>
      </c>
      <c r="O103" t="s">
        <v>37</v>
      </c>
      <c r="P103">
        <v>3036</v>
      </c>
    </row>
    <row r="104" spans="1:19" x14ac:dyDescent="0.3">
      <c r="A104" s="1" t="str">
        <f t="shared" si="1"/>
        <v>2018|WaitematÄ Local Board Area|$50,001-$70,000</v>
      </c>
      <c r="B104" t="s">
        <v>18</v>
      </c>
      <c r="C104" t="s">
        <v>19</v>
      </c>
      <c r="D104" t="s">
        <v>20</v>
      </c>
      <c r="E104" t="s">
        <v>21</v>
      </c>
      <c r="F104">
        <v>2018</v>
      </c>
      <c r="G104">
        <v>2018</v>
      </c>
      <c r="H104">
        <v>7610</v>
      </c>
      <c r="I104" t="s">
        <v>97</v>
      </c>
      <c r="J104">
        <v>99</v>
      </c>
      <c r="K104" t="s">
        <v>23</v>
      </c>
      <c r="L104">
        <v>4</v>
      </c>
      <c r="M104" t="s">
        <v>36</v>
      </c>
      <c r="N104">
        <v>7777</v>
      </c>
      <c r="O104" t="s">
        <v>37</v>
      </c>
      <c r="P104">
        <v>3144</v>
      </c>
    </row>
    <row r="105" spans="1:19" x14ac:dyDescent="0.3">
      <c r="A105" s="1" t="str">
        <f t="shared" si="1"/>
        <v>2018|WaitematÄ Local Board Area|$70,001-$100,000</v>
      </c>
      <c r="B105" t="s">
        <v>18</v>
      </c>
      <c r="C105" t="s">
        <v>19</v>
      </c>
      <c r="D105" t="s">
        <v>20</v>
      </c>
      <c r="E105" t="s">
        <v>21</v>
      </c>
      <c r="F105">
        <v>2018</v>
      </c>
      <c r="G105">
        <v>2018</v>
      </c>
      <c r="H105">
        <v>7610</v>
      </c>
      <c r="I105" t="s">
        <v>97</v>
      </c>
      <c r="J105">
        <v>99</v>
      </c>
      <c r="K105" t="s">
        <v>23</v>
      </c>
      <c r="L105">
        <v>5</v>
      </c>
      <c r="M105" t="s">
        <v>58</v>
      </c>
      <c r="N105">
        <v>7777</v>
      </c>
      <c r="O105" t="s">
        <v>37</v>
      </c>
      <c r="P105">
        <v>4179</v>
      </c>
    </row>
    <row r="106" spans="1:19" x14ac:dyDescent="0.3">
      <c r="A106" s="1" t="str">
        <f t="shared" si="1"/>
        <v>2018|WaitematÄ Local Board Area|$100,001-$150,000</v>
      </c>
      <c r="B106" t="s">
        <v>18</v>
      </c>
      <c r="C106" t="s">
        <v>19</v>
      </c>
      <c r="D106" t="s">
        <v>20</v>
      </c>
      <c r="E106" t="s">
        <v>21</v>
      </c>
      <c r="F106">
        <v>2018</v>
      </c>
      <c r="G106">
        <v>2018</v>
      </c>
      <c r="H106">
        <v>7610</v>
      </c>
      <c r="I106" t="s">
        <v>97</v>
      </c>
      <c r="J106">
        <v>99</v>
      </c>
      <c r="K106" t="s">
        <v>23</v>
      </c>
      <c r="L106">
        <v>6</v>
      </c>
      <c r="M106" t="s">
        <v>59</v>
      </c>
      <c r="N106">
        <v>7777</v>
      </c>
      <c r="O106" t="s">
        <v>37</v>
      </c>
      <c r="P106">
        <v>5265</v>
      </c>
    </row>
    <row r="107" spans="1:19" x14ac:dyDescent="0.3">
      <c r="A107" s="1" t="str">
        <f t="shared" si="1"/>
        <v>2018|WaitematÄ Local Board Area|$150,001-$200,000</v>
      </c>
      <c r="B107" t="s">
        <v>18</v>
      </c>
      <c r="C107" t="s">
        <v>19</v>
      </c>
      <c r="D107" t="s">
        <v>20</v>
      </c>
      <c r="E107" t="s">
        <v>21</v>
      </c>
      <c r="F107">
        <v>2018</v>
      </c>
      <c r="G107">
        <v>2018</v>
      </c>
      <c r="H107">
        <v>7610</v>
      </c>
      <c r="I107" t="s">
        <v>97</v>
      </c>
      <c r="J107">
        <v>99</v>
      </c>
      <c r="K107" t="s">
        <v>23</v>
      </c>
      <c r="L107">
        <v>7</v>
      </c>
      <c r="M107" t="s">
        <v>43</v>
      </c>
      <c r="N107">
        <v>7777</v>
      </c>
      <c r="O107" t="s">
        <v>37</v>
      </c>
      <c r="P107">
        <v>9303</v>
      </c>
    </row>
    <row r="108" spans="1:19" x14ac:dyDescent="0.3">
      <c r="A108" s="1" t="str">
        <f t="shared" si="1"/>
        <v>2018|WaitematÄ Local Board Area|$200,001 or more</v>
      </c>
      <c r="B108" t="s">
        <v>18</v>
      </c>
      <c r="C108" t="s">
        <v>19</v>
      </c>
      <c r="D108" t="s">
        <v>20</v>
      </c>
      <c r="E108" t="s">
        <v>21</v>
      </c>
      <c r="F108">
        <v>2018</v>
      </c>
      <c r="G108">
        <v>2018</v>
      </c>
      <c r="H108">
        <v>7610</v>
      </c>
      <c r="I108" t="s">
        <v>97</v>
      </c>
      <c r="J108">
        <v>99</v>
      </c>
      <c r="K108" t="s">
        <v>23</v>
      </c>
      <c r="L108">
        <v>8</v>
      </c>
      <c r="M108" t="s">
        <v>27</v>
      </c>
      <c r="N108">
        <v>7777</v>
      </c>
      <c r="O108" t="s">
        <v>37</v>
      </c>
      <c r="R108" t="s">
        <v>29</v>
      </c>
      <c r="S108" t="s">
        <v>30</v>
      </c>
    </row>
    <row r="109" spans="1:19" x14ac:dyDescent="0.3">
      <c r="A109" s="1" t="str">
        <f t="shared" si="1"/>
        <v>2018|WaitematÄ Local Board Area|Total stated - total household income</v>
      </c>
      <c r="B109" t="s">
        <v>18</v>
      </c>
      <c r="C109" t="s">
        <v>19</v>
      </c>
      <c r="D109" t="s">
        <v>20</v>
      </c>
      <c r="E109" t="s">
        <v>21</v>
      </c>
      <c r="F109">
        <v>2018</v>
      </c>
      <c r="G109">
        <v>2018</v>
      </c>
      <c r="H109">
        <v>7610</v>
      </c>
      <c r="I109" t="s">
        <v>97</v>
      </c>
      <c r="J109">
        <v>99</v>
      </c>
      <c r="K109" t="s">
        <v>23</v>
      </c>
      <c r="L109">
        <v>77</v>
      </c>
      <c r="M109" t="s">
        <v>32</v>
      </c>
      <c r="N109">
        <v>7777</v>
      </c>
      <c r="O109" t="s">
        <v>37</v>
      </c>
      <c r="P109">
        <v>30345</v>
      </c>
    </row>
    <row r="110" spans="1:19" x14ac:dyDescent="0.3">
      <c r="A110" s="1" t="str">
        <f t="shared" si="1"/>
        <v>2018|WaitematÄ Local Board Area|Total - total household income</v>
      </c>
      <c r="B110" t="s">
        <v>18</v>
      </c>
      <c r="C110" t="s">
        <v>19</v>
      </c>
      <c r="D110" t="s">
        <v>20</v>
      </c>
      <c r="E110" t="s">
        <v>21</v>
      </c>
      <c r="F110">
        <v>2018</v>
      </c>
      <c r="G110">
        <v>2018</v>
      </c>
      <c r="H110">
        <v>7610</v>
      </c>
      <c r="I110" t="s">
        <v>97</v>
      </c>
      <c r="J110">
        <v>99</v>
      </c>
      <c r="K110" t="s">
        <v>23</v>
      </c>
      <c r="L110">
        <v>99</v>
      </c>
      <c r="M110" t="s">
        <v>48</v>
      </c>
      <c r="N110">
        <v>7777</v>
      </c>
      <c r="O110" t="s">
        <v>37</v>
      </c>
      <c r="P110">
        <v>34509</v>
      </c>
    </row>
    <row r="111" spans="1:19" x14ac:dyDescent="0.3">
      <c r="A111" s="1" t="str">
        <f t="shared" si="1"/>
        <v>2018|WaitematÄ Local Board Area|Median ($) - total household income</v>
      </c>
      <c r="B111" t="s">
        <v>18</v>
      </c>
      <c r="C111" t="s">
        <v>19</v>
      </c>
      <c r="D111" t="s">
        <v>20</v>
      </c>
      <c r="E111" t="s">
        <v>21</v>
      </c>
      <c r="F111">
        <v>2018</v>
      </c>
      <c r="G111">
        <v>2018</v>
      </c>
      <c r="H111">
        <v>7610</v>
      </c>
      <c r="I111" t="s">
        <v>97</v>
      </c>
      <c r="J111">
        <v>99</v>
      </c>
      <c r="K111" t="s">
        <v>23</v>
      </c>
      <c r="L111" t="s">
        <v>56</v>
      </c>
      <c r="M111" t="s">
        <v>57</v>
      </c>
      <c r="N111">
        <v>7777</v>
      </c>
      <c r="O111" t="s">
        <v>37</v>
      </c>
      <c r="P111">
        <v>95700</v>
      </c>
    </row>
    <row r="112" spans="1:19" x14ac:dyDescent="0.3">
      <c r="A112" s="1" t="str">
        <f t="shared" si="1"/>
        <v>2018|Whau Local Board Area|$20,000 or less</v>
      </c>
      <c r="B112" t="s">
        <v>18</v>
      </c>
      <c r="C112" t="s">
        <v>19</v>
      </c>
      <c r="D112" t="s">
        <v>20</v>
      </c>
      <c r="E112" t="s">
        <v>21</v>
      </c>
      <c r="F112">
        <v>2018</v>
      </c>
      <c r="G112">
        <v>2018</v>
      </c>
      <c r="H112">
        <v>7611</v>
      </c>
      <c r="I112" t="s">
        <v>73</v>
      </c>
      <c r="J112">
        <v>99</v>
      </c>
      <c r="K112" t="s">
        <v>23</v>
      </c>
      <c r="L112">
        <v>1</v>
      </c>
      <c r="M112" t="s">
        <v>39</v>
      </c>
      <c r="N112">
        <v>7777</v>
      </c>
      <c r="O112" t="s">
        <v>37</v>
      </c>
      <c r="P112">
        <v>2250</v>
      </c>
    </row>
    <row r="113" spans="1:19" x14ac:dyDescent="0.3">
      <c r="A113" s="1" t="str">
        <f t="shared" si="1"/>
        <v>2018|Whau Local Board Area|$20,001-$30,000</v>
      </c>
      <c r="B113" t="s">
        <v>18</v>
      </c>
      <c r="C113" t="s">
        <v>19</v>
      </c>
      <c r="D113" t="s">
        <v>20</v>
      </c>
      <c r="E113" t="s">
        <v>21</v>
      </c>
      <c r="F113">
        <v>2018</v>
      </c>
      <c r="G113">
        <v>2018</v>
      </c>
      <c r="H113">
        <v>7611</v>
      </c>
      <c r="I113" t="s">
        <v>73</v>
      </c>
      <c r="J113">
        <v>99</v>
      </c>
      <c r="K113" t="s">
        <v>23</v>
      </c>
      <c r="L113">
        <v>2</v>
      </c>
      <c r="M113" t="s">
        <v>24</v>
      </c>
      <c r="N113">
        <v>7777</v>
      </c>
      <c r="O113" t="s">
        <v>37</v>
      </c>
      <c r="P113">
        <v>2067</v>
      </c>
    </row>
    <row r="114" spans="1:19" x14ac:dyDescent="0.3">
      <c r="A114" s="1" t="str">
        <f t="shared" si="1"/>
        <v>2018|Whau Local Board Area|$30,001-$50,000</v>
      </c>
      <c r="B114" t="s">
        <v>18</v>
      </c>
      <c r="C114" t="s">
        <v>19</v>
      </c>
      <c r="D114" t="s">
        <v>20</v>
      </c>
      <c r="E114" t="s">
        <v>21</v>
      </c>
      <c r="F114">
        <v>2018</v>
      </c>
      <c r="G114">
        <v>2018</v>
      </c>
      <c r="H114">
        <v>7611</v>
      </c>
      <c r="I114" t="s">
        <v>73</v>
      </c>
      <c r="J114">
        <v>99</v>
      </c>
      <c r="K114" t="s">
        <v>23</v>
      </c>
      <c r="L114">
        <v>3</v>
      </c>
      <c r="M114" t="s">
        <v>45</v>
      </c>
      <c r="N114">
        <v>7777</v>
      </c>
      <c r="O114" t="s">
        <v>37</v>
      </c>
      <c r="P114">
        <v>2859</v>
      </c>
    </row>
    <row r="115" spans="1:19" x14ac:dyDescent="0.3">
      <c r="A115" s="1" t="str">
        <f t="shared" si="1"/>
        <v>2018|Whau Local Board Area|$50,001-$70,000</v>
      </c>
      <c r="B115" t="s">
        <v>18</v>
      </c>
      <c r="C115" t="s">
        <v>19</v>
      </c>
      <c r="D115" t="s">
        <v>20</v>
      </c>
      <c r="E115" t="s">
        <v>21</v>
      </c>
      <c r="F115">
        <v>2018</v>
      </c>
      <c r="G115">
        <v>2018</v>
      </c>
      <c r="H115">
        <v>7611</v>
      </c>
      <c r="I115" t="s">
        <v>73</v>
      </c>
      <c r="J115">
        <v>99</v>
      </c>
      <c r="K115" t="s">
        <v>23</v>
      </c>
      <c r="L115">
        <v>4</v>
      </c>
      <c r="M115" t="s">
        <v>36</v>
      </c>
      <c r="N115">
        <v>7777</v>
      </c>
      <c r="O115" t="s">
        <v>37</v>
      </c>
      <c r="P115">
        <v>2766</v>
      </c>
    </row>
    <row r="116" spans="1:19" x14ac:dyDescent="0.3">
      <c r="A116" s="1" t="str">
        <f t="shared" si="1"/>
        <v>2018|Whau Local Board Area|$70,001-$100,000</v>
      </c>
      <c r="B116" t="s">
        <v>18</v>
      </c>
      <c r="C116" t="s">
        <v>19</v>
      </c>
      <c r="D116" t="s">
        <v>20</v>
      </c>
      <c r="E116" t="s">
        <v>21</v>
      </c>
      <c r="F116">
        <v>2018</v>
      </c>
      <c r="G116">
        <v>2018</v>
      </c>
      <c r="H116">
        <v>7611</v>
      </c>
      <c r="I116" t="s">
        <v>73</v>
      </c>
      <c r="J116">
        <v>99</v>
      </c>
      <c r="K116" t="s">
        <v>23</v>
      </c>
      <c r="L116">
        <v>5</v>
      </c>
      <c r="M116" t="s">
        <v>58</v>
      </c>
      <c r="N116">
        <v>7777</v>
      </c>
      <c r="O116" t="s">
        <v>37</v>
      </c>
      <c r="P116">
        <v>3561</v>
      </c>
    </row>
    <row r="117" spans="1:19" x14ac:dyDescent="0.3">
      <c r="A117" s="1" t="str">
        <f t="shared" si="1"/>
        <v>2018|Whau Local Board Area|$100,001-$150,000</v>
      </c>
      <c r="B117" t="s">
        <v>18</v>
      </c>
      <c r="C117" t="s">
        <v>19</v>
      </c>
      <c r="D117" t="s">
        <v>20</v>
      </c>
      <c r="E117" t="s">
        <v>21</v>
      </c>
      <c r="F117">
        <v>2018</v>
      </c>
      <c r="G117">
        <v>2018</v>
      </c>
      <c r="H117">
        <v>7611</v>
      </c>
      <c r="I117" t="s">
        <v>73</v>
      </c>
      <c r="J117">
        <v>99</v>
      </c>
      <c r="K117" t="s">
        <v>23</v>
      </c>
      <c r="L117">
        <v>6</v>
      </c>
      <c r="M117" t="s">
        <v>59</v>
      </c>
      <c r="N117">
        <v>7777</v>
      </c>
      <c r="O117" t="s">
        <v>37</v>
      </c>
      <c r="P117">
        <v>4884</v>
      </c>
    </row>
    <row r="118" spans="1:19" x14ac:dyDescent="0.3">
      <c r="A118" s="1" t="str">
        <f t="shared" si="1"/>
        <v>2018|Whau Local Board Area|$150,001-$200,000</v>
      </c>
      <c r="B118" t="s">
        <v>18</v>
      </c>
      <c r="C118" t="s">
        <v>19</v>
      </c>
      <c r="D118" t="s">
        <v>20</v>
      </c>
      <c r="E118" t="s">
        <v>21</v>
      </c>
      <c r="F118">
        <v>2018</v>
      </c>
      <c r="G118">
        <v>2018</v>
      </c>
      <c r="H118">
        <v>7611</v>
      </c>
      <c r="I118" t="s">
        <v>73</v>
      </c>
      <c r="J118">
        <v>99</v>
      </c>
      <c r="K118" t="s">
        <v>23</v>
      </c>
      <c r="L118">
        <v>7</v>
      </c>
      <c r="M118" t="s">
        <v>43</v>
      </c>
      <c r="N118">
        <v>7777</v>
      </c>
      <c r="O118" t="s">
        <v>37</v>
      </c>
      <c r="P118">
        <v>4176</v>
      </c>
    </row>
    <row r="119" spans="1:19" x14ac:dyDescent="0.3">
      <c r="A119" s="1" t="str">
        <f t="shared" si="1"/>
        <v>2018|Whau Local Board Area|$200,001 or more</v>
      </c>
      <c r="B119" t="s">
        <v>18</v>
      </c>
      <c r="C119" t="s">
        <v>19</v>
      </c>
      <c r="D119" t="s">
        <v>20</v>
      </c>
      <c r="E119" t="s">
        <v>21</v>
      </c>
      <c r="F119">
        <v>2018</v>
      </c>
      <c r="G119">
        <v>2018</v>
      </c>
      <c r="H119">
        <v>7611</v>
      </c>
      <c r="I119" t="s">
        <v>73</v>
      </c>
      <c r="J119">
        <v>99</v>
      </c>
      <c r="K119" t="s">
        <v>23</v>
      </c>
      <c r="L119">
        <v>8</v>
      </c>
      <c r="M119" t="s">
        <v>27</v>
      </c>
      <c r="N119">
        <v>7777</v>
      </c>
      <c r="O119" t="s">
        <v>37</v>
      </c>
      <c r="R119" t="s">
        <v>29</v>
      </c>
      <c r="S119" t="s">
        <v>30</v>
      </c>
    </row>
    <row r="120" spans="1:19" x14ac:dyDescent="0.3">
      <c r="A120" s="1" t="str">
        <f t="shared" si="1"/>
        <v>2018|Whau Local Board Area|Total stated - total household income</v>
      </c>
      <c r="B120" t="s">
        <v>18</v>
      </c>
      <c r="C120" t="s">
        <v>19</v>
      </c>
      <c r="D120" t="s">
        <v>20</v>
      </c>
      <c r="E120" t="s">
        <v>21</v>
      </c>
      <c r="F120">
        <v>2018</v>
      </c>
      <c r="G120">
        <v>2018</v>
      </c>
      <c r="H120">
        <v>7611</v>
      </c>
      <c r="I120" t="s">
        <v>73</v>
      </c>
      <c r="J120">
        <v>99</v>
      </c>
      <c r="K120" t="s">
        <v>23</v>
      </c>
      <c r="L120">
        <v>77</v>
      </c>
      <c r="M120" t="s">
        <v>32</v>
      </c>
      <c r="N120">
        <v>7777</v>
      </c>
      <c r="O120" t="s">
        <v>37</v>
      </c>
      <c r="P120">
        <v>22566</v>
      </c>
    </row>
    <row r="121" spans="1:19" x14ac:dyDescent="0.3">
      <c r="A121" s="1" t="str">
        <f t="shared" si="1"/>
        <v>2018|Whau Local Board Area|Total - total household income</v>
      </c>
      <c r="B121" t="s">
        <v>18</v>
      </c>
      <c r="C121" t="s">
        <v>19</v>
      </c>
      <c r="D121" t="s">
        <v>20</v>
      </c>
      <c r="E121" t="s">
        <v>21</v>
      </c>
      <c r="F121">
        <v>2018</v>
      </c>
      <c r="G121">
        <v>2018</v>
      </c>
      <c r="H121">
        <v>7611</v>
      </c>
      <c r="I121" t="s">
        <v>73</v>
      </c>
      <c r="J121">
        <v>99</v>
      </c>
      <c r="K121" t="s">
        <v>23</v>
      </c>
      <c r="L121">
        <v>99</v>
      </c>
      <c r="M121" t="s">
        <v>48</v>
      </c>
      <c r="N121">
        <v>7777</v>
      </c>
      <c r="O121" t="s">
        <v>37</v>
      </c>
      <c r="P121">
        <v>24675</v>
      </c>
    </row>
    <row r="122" spans="1:19" x14ac:dyDescent="0.3">
      <c r="A122" s="1" t="str">
        <f t="shared" si="1"/>
        <v>2018|Whau Local Board Area|Median ($) - total household income</v>
      </c>
      <c r="B122" t="s">
        <v>18</v>
      </c>
      <c r="C122" t="s">
        <v>19</v>
      </c>
      <c r="D122" t="s">
        <v>20</v>
      </c>
      <c r="E122" t="s">
        <v>21</v>
      </c>
      <c r="F122">
        <v>2018</v>
      </c>
      <c r="G122">
        <v>2018</v>
      </c>
      <c r="H122">
        <v>7611</v>
      </c>
      <c r="I122" t="s">
        <v>73</v>
      </c>
      <c r="J122">
        <v>99</v>
      </c>
      <c r="K122" t="s">
        <v>23</v>
      </c>
      <c r="L122" t="s">
        <v>56</v>
      </c>
      <c r="M122" t="s">
        <v>57</v>
      </c>
      <c r="N122">
        <v>7777</v>
      </c>
      <c r="O122" t="s">
        <v>37</v>
      </c>
      <c r="P122">
        <v>81300</v>
      </c>
    </row>
    <row r="123" spans="1:19" x14ac:dyDescent="0.3">
      <c r="A123" s="1" t="str">
        <f t="shared" si="1"/>
        <v>2018|Albert-Eden Local Board Area|$20,000 or less</v>
      </c>
      <c r="B123" t="s">
        <v>18</v>
      </c>
      <c r="C123" t="s">
        <v>19</v>
      </c>
      <c r="D123" t="s">
        <v>20</v>
      </c>
      <c r="E123" t="s">
        <v>21</v>
      </c>
      <c r="F123">
        <v>2018</v>
      </c>
      <c r="G123">
        <v>2018</v>
      </c>
      <c r="H123">
        <v>7612</v>
      </c>
      <c r="I123" t="s">
        <v>102</v>
      </c>
      <c r="J123">
        <v>99</v>
      </c>
      <c r="K123" t="s">
        <v>23</v>
      </c>
      <c r="L123">
        <v>1</v>
      </c>
      <c r="M123" t="s">
        <v>39</v>
      </c>
      <c r="N123">
        <v>7777</v>
      </c>
      <c r="O123" t="s">
        <v>37</v>
      </c>
      <c r="P123">
        <v>2187</v>
      </c>
    </row>
    <row r="124" spans="1:19" x14ac:dyDescent="0.3">
      <c r="A124" s="1" t="str">
        <f t="shared" si="1"/>
        <v>2018|Albert-Eden Local Board Area|$20,001-$30,000</v>
      </c>
      <c r="B124" t="s">
        <v>18</v>
      </c>
      <c r="C124" t="s">
        <v>19</v>
      </c>
      <c r="D124" t="s">
        <v>20</v>
      </c>
      <c r="E124" t="s">
        <v>21</v>
      </c>
      <c r="F124">
        <v>2018</v>
      </c>
      <c r="G124">
        <v>2018</v>
      </c>
      <c r="H124">
        <v>7612</v>
      </c>
      <c r="I124" t="s">
        <v>102</v>
      </c>
      <c r="J124">
        <v>99</v>
      </c>
      <c r="K124" t="s">
        <v>23</v>
      </c>
      <c r="L124">
        <v>2</v>
      </c>
      <c r="M124" t="s">
        <v>24</v>
      </c>
      <c r="N124">
        <v>7777</v>
      </c>
      <c r="O124" t="s">
        <v>37</v>
      </c>
      <c r="P124">
        <v>1851</v>
      </c>
    </row>
    <row r="125" spans="1:19" x14ac:dyDescent="0.3">
      <c r="A125" s="1" t="str">
        <f t="shared" si="1"/>
        <v>2018|Albert-Eden Local Board Area|$30,001-$50,000</v>
      </c>
      <c r="B125" t="s">
        <v>18</v>
      </c>
      <c r="C125" t="s">
        <v>19</v>
      </c>
      <c r="D125" t="s">
        <v>20</v>
      </c>
      <c r="E125" t="s">
        <v>21</v>
      </c>
      <c r="F125">
        <v>2018</v>
      </c>
      <c r="G125">
        <v>2018</v>
      </c>
      <c r="H125">
        <v>7612</v>
      </c>
      <c r="I125" t="s">
        <v>102</v>
      </c>
      <c r="J125">
        <v>99</v>
      </c>
      <c r="K125" t="s">
        <v>23</v>
      </c>
      <c r="L125">
        <v>3</v>
      </c>
      <c r="M125" t="s">
        <v>45</v>
      </c>
      <c r="N125">
        <v>7777</v>
      </c>
      <c r="O125" t="s">
        <v>37</v>
      </c>
      <c r="P125">
        <v>2703</v>
      </c>
    </row>
    <row r="126" spans="1:19" x14ac:dyDescent="0.3">
      <c r="A126" s="1" t="str">
        <f t="shared" si="1"/>
        <v>2018|Albert-Eden Local Board Area|$50,001-$70,000</v>
      </c>
      <c r="B126" t="s">
        <v>18</v>
      </c>
      <c r="C126" t="s">
        <v>19</v>
      </c>
      <c r="D126" t="s">
        <v>20</v>
      </c>
      <c r="E126" t="s">
        <v>21</v>
      </c>
      <c r="F126">
        <v>2018</v>
      </c>
      <c r="G126">
        <v>2018</v>
      </c>
      <c r="H126">
        <v>7612</v>
      </c>
      <c r="I126" t="s">
        <v>102</v>
      </c>
      <c r="J126">
        <v>99</v>
      </c>
      <c r="K126" t="s">
        <v>23</v>
      </c>
      <c r="L126">
        <v>4</v>
      </c>
      <c r="M126" t="s">
        <v>36</v>
      </c>
      <c r="N126">
        <v>7777</v>
      </c>
      <c r="O126" t="s">
        <v>37</v>
      </c>
      <c r="P126">
        <v>3102</v>
      </c>
    </row>
    <row r="127" spans="1:19" x14ac:dyDescent="0.3">
      <c r="A127" s="1" t="str">
        <f t="shared" si="1"/>
        <v>2018|Albert-Eden Local Board Area|$70,001-$100,000</v>
      </c>
      <c r="B127" t="s">
        <v>18</v>
      </c>
      <c r="C127" t="s">
        <v>19</v>
      </c>
      <c r="D127" t="s">
        <v>20</v>
      </c>
      <c r="E127" t="s">
        <v>21</v>
      </c>
      <c r="F127">
        <v>2018</v>
      </c>
      <c r="G127">
        <v>2018</v>
      </c>
      <c r="H127">
        <v>7612</v>
      </c>
      <c r="I127" t="s">
        <v>102</v>
      </c>
      <c r="J127">
        <v>99</v>
      </c>
      <c r="K127" t="s">
        <v>23</v>
      </c>
      <c r="L127">
        <v>5</v>
      </c>
      <c r="M127" t="s">
        <v>58</v>
      </c>
      <c r="N127">
        <v>7777</v>
      </c>
      <c r="O127" t="s">
        <v>37</v>
      </c>
      <c r="P127">
        <v>4002</v>
      </c>
    </row>
    <row r="128" spans="1:19" x14ac:dyDescent="0.3">
      <c r="A128" s="1" t="str">
        <f t="shared" si="1"/>
        <v>2018|Albert-Eden Local Board Area|$100,001-$150,000</v>
      </c>
      <c r="B128" t="s">
        <v>18</v>
      </c>
      <c r="C128" t="s">
        <v>19</v>
      </c>
      <c r="D128" t="s">
        <v>20</v>
      </c>
      <c r="E128" t="s">
        <v>21</v>
      </c>
      <c r="F128">
        <v>2018</v>
      </c>
      <c r="G128">
        <v>2018</v>
      </c>
      <c r="H128">
        <v>7612</v>
      </c>
      <c r="I128" t="s">
        <v>102</v>
      </c>
      <c r="J128">
        <v>99</v>
      </c>
      <c r="K128" t="s">
        <v>23</v>
      </c>
      <c r="L128">
        <v>6</v>
      </c>
      <c r="M128" t="s">
        <v>59</v>
      </c>
      <c r="N128">
        <v>7777</v>
      </c>
      <c r="O128" t="s">
        <v>37</v>
      </c>
      <c r="P128">
        <v>5634</v>
      </c>
    </row>
    <row r="129" spans="1:19" x14ac:dyDescent="0.3">
      <c r="A129" s="1" t="str">
        <f t="shared" si="1"/>
        <v>2018|Albert-Eden Local Board Area|$150,001-$200,000</v>
      </c>
      <c r="B129" t="s">
        <v>18</v>
      </c>
      <c r="C129" t="s">
        <v>19</v>
      </c>
      <c r="D129" t="s">
        <v>20</v>
      </c>
      <c r="E129" t="s">
        <v>21</v>
      </c>
      <c r="F129">
        <v>2018</v>
      </c>
      <c r="G129">
        <v>2018</v>
      </c>
      <c r="H129">
        <v>7612</v>
      </c>
      <c r="I129" t="s">
        <v>102</v>
      </c>
      <c r="J129">
        <v>99</v>
      </c>
      <c r="K129" t="s">
        <v>23</v>
      </c>
      <c r="L129">
        <v>7</v>
      </c>
      <c r="M129" t="s">
        <v>43</v>
      </c>
      <c r="N129">
        <v>7777</v>
      </c>
      <c r="O129" t="s">
        <v>37</v>
      </c>
      <c r="P129">
        <v>10143</v>
      </c>
    </row>
    <row r="130" spans="1:19" x14ac:dyDescent="0.3">
      <c r="A130" s="1" t="str">
        <f t="shared" si="1"/>
        <v>2018|Albert-Eden Local Board Area|$200,001 or more</v>
      </c>
      <c r="B130" t="s">
        <v>18</v>
      </c>
      <c r="C130" t="s">
        <v>19</v>
      </c>
      <c r="D130" t="s">
        <v>20</v>
      </c>
      <c r="E130" t="s">
        <v>21</v>
      </c>
      <c r="F130">
        <v>2018</v>
      </c>
      <c r="G130">
        <v>2018</v>
      </c>
      <c r="H130">
        <v>7612</v>
      </c>
      <c r="I130" t="s">
        <v>102</v>
      </c>
      <c r="J130">
        <v>99</v>
      </c>
      <c r="K130" t="s">
        <v>23</v>
      </c>
      <c r="L130">
        <v>8</v>
      </c>
      <c r="M130" t="s">
        <v>27</v>
      </c>
      <c r="N130">
        <v>7777</v>
      </c>
      <c r="O130" t="s">
        <v>37</v>
      </c>
      <c r="R130" t="s">
        <v>29</v>
      </c>
      <c r="S130" t="s">
        <v>30</v>
      </c>
    </row>
    <row r="131" spans="1:19" x14ac:dyDescent="0.3">
      <c r="A131" s="1" t="str">
        <f t="shared" ref="A131:A194" si="2">G131&amp;"|"&amp;I131&amp;"|"&amp;M131</f>
        <v>2018|Albert-Eden Local Board Area|Total stated - total household income</v>
      </c>
      <c r="B131" t="s">
        <v>18</v>
      </c>
      <c r="C131" t="s">
        <v>19</v>
      </c>
      <c r="D131" t="s">
        <v>20</v>
      </c>
      <c r="E131" t="s">
        <v>21</v>
      </c>
      <c r="F131">
        <v>2018</v>
      </c>
      <c r="G131">
        <v>2018</v>
      </c>
      <c r="H131">
        <v>7612</v>
      </c>
      <c r="I131" t="s">
        <v>102</v>
      </c>
      <c r="J131">
        <v>99</v>
      </c>
      <c r="K131" t="s">
        <v>23</v>
      </c>
      <c r="L131">
        <v>77</v>
      </c>
      <c r="M131" t="s">
        <v>32</v>
      </c>
      <c r="N131">
        <v>7777</v>
      </c>
      <c r="O131" t="s">
        <v>37</v>
      </c>
      <c r="P131">
        <v>29616</v>
      </c>
    </row>
    <row r="132" spans="1:19" x14ac:dyDescent="0.3">
      <c r="A132" s="1" t="str">
        <f t="shared" si="2"/>
        <v>2018|Albert-Eden Local Board Area|Total - total household income</v>
      </c>
      <c r="B132" t="s">
        <v>18</v>
      </c>
      <c r="C132" t="s">
        <v>19</v>
      </c>
      <c r="D132" t="s">
        <v>20</v>
      </c>
      <c r="E132" t="s">
        <v>21</v>
      </c>
      <c r="F132">
        <v>2018</v>
      </c>
      <c r="G132">
        <v>2018</v>
      </c>
      <c r="H132">
        <v>7612</v>
      </c>
      <c r="I132" t="s">
        <v>102</v>
      </c>
      <c r="J132">
        <v>99</v>
      </c>
      <c r="K132" t="s">
        <v>23</v>
      </c>
      <c r="L132">
        <v>99</v>
      </c>
      <c r="M132" t="s">
        <v>48</v>
      </c>
      <c r="N132">
        <v>7777</v>
      </c>
      <c r="O132" t="s">
        <v>37</v>
      </c>
      <c r="P132">
        <v>32028</v>
      </c>
    </row>
    <row r="133" spans="1:19" x14ac:dyDescent="0.3">
      <c r="A133" s="1" t="str">
        <f t="shared" si="2"/>
        <v>2018|Albert-Eden Local Board Area|Median ($) - total household income</v>
      </c>
      <c r="B133" t="s">
        <v>18</v>
      </c>
      <c r="C133" t="s">
        <v>19</v>
      </c>
      <c r="D133" t="s">
        <v>20</v>
      </c>
      <c r="E133" t="s">
        <v>21</v>
      </c>
      <c r="F133">
        <v>2018</v>
      </c>
      <c r="G133">
        <v>2018</v>
      </c>
      <c r="H133">
        <v>7612</v>
      </c>
      <c r="I133" t="s">
        <v>102</v>
      </c>
      <c r="J133">
        <v>99</v>
      </c>
      <c r="K133" t="s">
        <v>23</v>
      </c>
      <c r="L133" t="s">
        <v>56</v>
      </c>
      <c r="M133" t="s">
        <v>57</v>
      </c>
      <c r="N133">
        <v>7777</v>
      </c>
      <c r="O133" t="s">
        <v>37</v>
      </c>
      <c r="P133">
        <v>108600</v>
      </c>
    </row>
    <row r="134" spans="1:19" x14ac:dyDescent="0.3">
      <c r="A134" s="1" t="str">
        <f t="shared" si="2"/>
        <v>2018|PuketÄpapa Local Board Area|$20,000 or less</v>
      </c>
      <c r="B134" t="s">
        <v>18</v>
      </c>
      <c r="C134" t="s">
        <v>19</v>
      </c>
      <c r="D134" t="s">
        <v>20</v>
      </c>
      <c r="E134" t="s">
        <v>21</v>
      </c>
      <c r="F134">
        <v>2018</v>
      </c>
      <c r="G134">
        <v>2018</v>
      </c>
      <c r="H134">
        <v>7613</v>
      </c>
      <c r="I134" t="s">
        <v>141</v>
      </c>
      <c r="J134">
        <v>99</v>
      </c>
      <c r="K134" t="s">
        <v>23</v>
      </c>
      <c r="L134">
        <v>1</v>
      </c>
      <c r="M134" t="s">
        <v>39</v>
      </c>
      <c r="N134">
        <v>7777</v>
      </c>
      <c r="O134" t="s">
        <v>37</v>
      </c>
      <c r="P134">
        <v>1533</v>
      </c>
    </row>
    <row r="135" spans="1:19" x14ac:dyDescent="0.3">
      <c r="A135" s="1" t="str">
        <f t="shared" si="2"/>
        <v>2018|PuketÄpapa Local Board Area|$20,001-$30,000</v>
      </c>
      <c r="B135" t="s">
        <v>18</v>
      </c>
      <c r="C135" t="s">
        <v>19</v>
      </c>
      <c r="D135" t="s">
        <v>20</v>
      </c>
      <c r="E135" t="s">
        <v>21</v>
      </c>
      <c r="F135">
        <v>2018</v>
      </c>
      <c r="G135">
        <v>2018</v>
      </c>
      <c r="H135">
        <v>7613</v>
      </c>
      <c r="I135" t="s">
        <v>141</v>
      </c>
      <c r="J135">
        <v>99</v>
      </c>
      <c r="K135" t="s">
        <v>23</v>
      </c>
      <c r="L135">
        <v>2</v>
      </c>
      <c r="M135" t="s">
        <v>24</v>
      </c>
      <c r="N135">
        <v>7777</v>
      </c>
      <c r="O135" t="s">
        <v>37</v>
      </c>
      <c r="P135">
        <v>1308</v>
      </c>
    </row>
    <row r="136" spans="1:19" x14ac:dyDescent="0.3">
      <c r="A136" s="1" t="str">
        <f t="shared" si="2"/>
        <v>2018|PuketÄpapa Local Board Area|$30,001-$50,000</v>
      </c>
      <c r="B136" t="s">
        <v>18</v>
      </c>
      <c r="C136" t="s">
        <v>19</v>
      </c>
      <c r="D136" t="s">
        <v>20</v>
      </c>
      <c r="E136" t="s">
        <v>21</v>
      </c>
      <c r="F136">
        <v>2018</v>
      </c>
      <c r="G136">
        <v>2018</v>
      </c>
      <c r="H136">
        <v>7613</v>
      </c>
      <c r="I136" t="s">
        <v>141</v>
      </c>
      <c r="J136">
        <v>99</v>
      </c>
      <c r="K136" t="s">
        <v>23</v>
      </c>
      <c r="L136">
        <v>3</v>
      </c>
      <c r="M136" t="s">
        <v>45</v>
      </c>
      <c r="N136">
        <v>7777</v>
      </c>
      <c r="O136" t="s">
        <v>37</v>
      </c>
      <c r="P136">
        <v>1947</v>
      </c>
    </row>
    <row r="137" spans="1:19" x14ac:dyDescent="0.3">
      <c r="A137" s="1" t="str">
        <f t="shared" si="2"/>
        <v>2018|PuketÄpapa Local Board Area|$50,001-$70,000</v>
      </c>
      <c r="B137" t="s">
        <v>18</v>
      </c>
      <c r="C137" t="s">
        <v>19</v>
      </c>
      <c r="D137" t="s">
        <v>20</v>
      </c>
      <c r="E137" t="s">
        <v>21</v>
      </c>
      <c r="F137">
        <v>2018</v>
      </c>
      <c r="G137">
        <v>2018</v>
      </c>
      <c r="H137">
        <v>7613</v>
      </c>
      <c r="I137" t="s">
        <v>141</v>
      </c>
      <c r="J137">
        <v>99</v>
      </c>
      <c r="K137" t="s">
        <v>23</v>
      </c>
      <c r="L137">
        <v>4</v>
      </c>
      <c r="M137" t="s">
        <v>36</v>
      </c>
      <c r="N137">
        <v>7777</v>
      </c>
      <c r="O137" t="s">
        <v>37</v>
      </c>
      <c r="P137">
        <v>1722</v>
      </c>
    </row>
    <row r="138" spans="1:19" x14ac:dyDescent="0.3">
      <c r="A138" s="1" t="str">
        <f t="shared" si="2"/>
        <v>2018|PuketÄpapa Local Board Area|$70,001-$100,000</v>
      </c>
      <c r="B138" t="s">
        <v>18</v>
      </c>
      <c r="C138" t="s">
        <v>19</v>
      </c>
      <c r="D138" t="s">
        <v>20</v>
      </c>
      <c r="E138" t="s">
        <v>21</v>
      </c>
      <c r="F138">
        <v>2018</v>
      </c>
      <c r="G138">
        <v>2018</v>
      </c>
      <c r="H138">
        <v>7613</v>
      </c>
      <c r="I138" t="s">
        <v>141</v>
      </c>
      <c r="J138">
        <v>99</v>
      </c>
      <c r="K138" t="s">
        <v>23</v>
      </c>
      <c r="L138">
        <v>5</v>
      </c>
      <c r="M138" t="s">
        <v>58</v>
      </c>
      <c r="N138">
        <v>7777</v>
      </c>
      <c r="O138" t="s">
        <v>37</v>
      </c>
      <c r="P138">
        <v>2262</v>
      </c>
    </row>
    <row r="139" spans="1:19" x14ac:dyDescent="0.3">
      <c r="A139" s="1" t="str">
        <f t="shared" si="2"/>
        <v>2018|PuketÄpapa Local Board Area|$100,001-$150,000</v>
      </c>
      <c r="B139" t="s">
        <v>18</v>
      </c>
      <c r="C139" t="s">
        <v>19</v>
      </c>
      <c r="D139" t="s">
        <v>20</v>
      </c>
      <c r="E139" t="s">
        <v>21</v>
      </c>
      <c r="F139">
        <v>2018</v>
      </c>
      <c r="G139">
        <v>2018</v>
      </c>
      <c r="H139">
        <v>7613</v>
      </c>
      <c r="I139" t="s">
        <v>141</v>
      </c>
      <c r="J139">
        <v>99</v>
      </c>
      <c r="K139" t="s">
        <v>23</v>
      </c>
      <c r="L139">
        <v>6</v>
      </c>
      <c r="M139" t="s">
        <v>59</v>
      </c>
      <c r="N139">
        <v>7777</v>
      </c>
      <c r="O139" t="s">
        <v>37</v>
      </c>
      <c r="P139">
        <v>3177</v>
      </c>
    </row>
    <row r="140" spans="1:19" x14ac:dyDescent="0.3">
      <c r="A140" s="1" t="str">
        <f t="shared" si="2"/>
        <v>2018|PuketÄpapa Local Board Area|$150,001-$200,000</v>
      </c>
      <c r="B140" t="s">
        <v>18</v>
      </c>
      <c r="C140" t="s">
        <v>19</v>
      </c>
      <c r="D140" t="s">
        <v>20</v>
      </c>
      <c r="E140" t="s">
        <v>21</v>
      </c>
      <c r="F140">
        <v>2018</v>
      </c>
      <c r="G140">
        <v>2018</v>
      </c>
      <c r="H140">
        <v>7613</v>
      </c>
      <c r="I140" t="s">
        <v>141</v>
      </c>
      <c r="J140">
        <v>99</v>
      </c>
      <c r="K140" t="s">
        <v>23</v>
      </c>
      <c r="L140">
        <v>7</v>
      </c>
      <c r="M140" t="s">
        <v>43</v>
      </c>
      <c r="N140">
        <v>7777</v>
      </c>
      <c r="O140" t="s">
        <v>37</v>
      </c>
      <c r="P140">
        <v>3903</v>
      </c>
    </row>
    <row r="141" spans="1:19" x14ac:dyDescent="0.3">
      <c r="A141" s="1" t="str">
        <f t="shared" si="2"/>
        <v>2018|PuketÄpapa Local Board Area|$200,001 or more</v>
      </c>
      <c r="B141" t="s">
        <v>18</v>
      </c>
      <c r="C141" t="s">
        <v>19</v>
      </c>
      <c r="D141" t="s">
        <v>20</v>
      </c>
      <c r="E141" t="s">
        <v>21</v>
      </c>
      <c r="F141">
        <v>2018</v>
      </c>
      <c r="G141">
        <v>2018</v>
      </c>
      <c r="H141">
        <v>7613</v>
      </c>
      <c r="I141" t="s">
        <v>141</v>
      </c>
      <c r="J141">
        <v>99</v>
      </c>
      <c r="K141" t="s">
        <v>23</v>
      </c>
      <c r="L141">
        <v>8</v>
      </c>
      <c r="M141" t="s">
        <v>27</v>
      </c>
      <c r="N141">
        <v>7777</v>
      </c>
      <c r="O141" t="s">
        <v>37</v>
      </c>
      <c r="R141" t="s">
        <v>29</v>
      </c>
      <c r="S141" t="s">
        <v>30</v>
      </c>
    </row>
    <row r="142" spans="1:19" x14ac:dyDescent="0.3">
      <c r="A142" s="1" t="str">
        <f t="shared" si="2"/>
        <v>2018|PuketÄpapa Local Board Area|Total stated - total household income</v>
      </c>
      <c r="B142" t="s">
        <v>18</v>
      </c>
      <c r="C142" t="s">
        <v>19</v>
      </c>
      <c r="D142" t="s">
        <v>20</v>
      </c>
      <c r="E142" t="s">
        <v>21</v>
      </c>
      <c r="F142">
        <v>2018</v>
      </c>
      <c r="G142">
        <v>2018</v>
      </c>
      <c r="H142">
        <v>7613</v>
      </c>
      <c r="I142" t="s">
        <v>141</v>
      </c>
      <c r="J142">
        <v>99</v>
      </c>
      <c r="K142" t="s">
        <v>23</v>
      </c>
      <c r="L142">
        <v>77</v>
      </c>
      <c r="M142" t="s">
        <v>32</v>
      </c>
      <c r="N142">
        <v>7777</v>
      </c>
      <c r="O142" t="s">
        <v>37</v>
      </c>
      <c r="P142">
        <v>15849</v>
      </c>
    </row>
    <row r="143" spans="1:19" x14ac:dyDescent="0.3">
      <c r="A143" s="1" t="str">
        <f t="shared" si="2"/>
        <v>2018|PuketÄpapa Local Board Area|Total - total household income</v>
      </c>
      <c r="B143" t="s">
        <v>18</v>
      </c>
      <c r="C143" t="s">
        <v>19</v>
      </c>
      <c r="D143" t="s">
        <v>20</v>
      </c>
      <c r="E143" t="s">
        <v>21</v>
      </c>
      <c r="F143">
        <v>2018</v>
      </c>
      <c r="G143">
        <v>2018</v>
      </c>
      <c r="H143">
        <v>7613</v>
      </c>
      <c r="I143" t="s">
        <v>141</v>
      </c>
      <c r="J143">
        <v>99</v>
      </c>
      <c r="K143" t="s">
        <v>23</v>
      </c>
      <c r="L143">
        <v>99</v>
      </c>
      <c r="M143" t="s">
        <v>48</v>
      </c>
      <c r="N143">
        <v>7777</v>
      </c>
      <c r="O143" t="s">
        <v>37</v>
      </c>
      <c r="P143">
        <v>17328</v>
      </c>
    </row>
    <row r="144" spans="1:19" x14ac:dyDescent="0.3">
      <c r="A144" s="1" t="str">
        <f t="shared" si="2"/>
        <v>2018|PuketÄpapa Local Board Area|Median ($) - total household income</v>
      </c>
      <c r="B144" t="s">
        <v>18</v>
      </c>
      <c r="C144" t="s">
        <v>19</v>
      </c>
      <c r="D144" t="s">
        <v>20</v>
      </c>
      <c r="E144" t="s">
        <v>21</v>
      </c>
      <c r="F144">
        <v>2018</v>
      </c>
      <c r="G144">
        <v>2018</v>
      </c>
      <c r="H144">
        <v>7613</v>
      </c>
      <c r="I144" t="s">
        <v>141</v>
      </c>
      <c r="J144">
        <v>99</v>
      </c>
      <c r="K144" t="s">
        <v>23</v>
      </c>
      <c r="L144" t="s">
        <v>56</v>
      </c>
      <c r="M144" t="s">
        <v>57</v>
      </c>
      <c r="N144">
        <v>7777</v>
      </c>
      <c r="O144" t="s">
        <v>37</v>
      </c>
      <c r="P144">
        <v>88800</v>
      </c>
    </row>
    <row r="145" spans="1:19" x14ac:dyDescent="0.3">
      <c r="A145" s="1" t="str">
        <f t="shared" si="2"/>
        <v>2018|ÅŒrÄkei Local Board Area|$20,000 or less</v>
      </c>
      <c r="B145" t="s">
        <v>18</v>
      </c>
      <c r="C145" t="s">
        <v>19</v>
      </c>
      <c r="D145" t="s">
        <v>20</v>
      </c>
      <c r="E145" t="s">
        <v>21</v>
      </c>
      <c r="F145">
        <v>2018</v>
      </c>
      <c r="G145">
        <v>2018</v>
      </c>
      <c r="H145">
        <v>7614</v>
      </c>
      <c r="I145" t="s">
        <v>124</v>
      </c>
      <c r="J145">
        <v>99</v>
      </c>
      <c r="K145" t="s">
        <v>23</v>
      </c>
      <c r="L145">
        <v>1</v>
      </c>
      <c r="M145" t="s">
        <v>39</v>
      </c>
      <c r="N145">
        <v>7777</v>
      </c>
      <c r="O145" t="s">
        <v>37</v>
      </c>
      <c r="P145">
        <v>1488</v>
      </c>
    </row>
    <row r="146" spans="1:19" x14ac:dyDescent="0.3">
      <c r="A146" s="1" t="str">
        <f t="shared" si="2"/>
        <v>2018|ÅŒrÄkei Local Board Area|$20,001-$30,000</v>
      </c>
      <c r="B146" t="s">
        <v>18</v>
      </c>
      <c r="C146" t="s">
        <v>19</v>
      </c>
      <c r="D146" t="s">
        <v>20</v>
      </c>
      <c r="E146" t="s">
        <v>21</v>
      </c>
      <c r="F146">
        <v>2018</v>
      </c>
      <c r="G146">
        <v>2018</v>
      </c>
      <c r="H146">
        <v>7614</v>
      </c>
      <c r="I146" t="s">
        <v>124</v>
      </c>
      <c r="J146">
        <v>99</v>
      </c>
      <c r="K146" t="s">
        <v>23</v>
      </c>
      <c r="L146">
        <v>2</v>
      </c>
      <c r="M146" t="s">
        <v>24</v>
      </c>
      <c r="N146">
        <v>7777</v>
      </c>
      <c r="O146" t="s">
        <v>37</v>
      </c>
      <c r="P146">
        <v>1557</v>
      </c>
    </row>
    <row r="147" spans="1:19" x14ac:dyDescent="0.3">
      <c r="A147" s="1" t="str">
        <f t="shared" si="2"/>
        <v>2018|ÅŒrÄkei Local Board Area|$30,001-$50,000</v>
      </c>
      <c r="B147" t="s">
        <v>18</v>
      </c>
      <c r="C147" t="s">
        <v>19</v>
      </c>
      <c r="D147" t="s">
        <v>20</v>
      </c>
      <c r="E147" t="s">
        <v>21</v>
      </c>
      <c r="F147">
        <v>2018</v>
      </c>
      <c r="G147">
        <v>2018</v>
      </c>
      <c r="H147">
        <v>7614</v>
      </c>
      <c r="I147" t="s">
        <v>124</v>
      </c>
      <c r="J147">
        <v>99</v>
      </c>
      <c r="K147" t="s">
        <v>23</v>
      </c>
      <c r="L147">
        <v>3</v>
      </c>
      <c r="M147" t="s">
        <v>45</v>
      </c>
      <c r="N147">
        <v>7777</v>
      </c>
      <c r="O147" t="s">
        <v>37</v>
      </c>
      <c r="P147">
        <v>2445</v>
      </c>
    </row>
    <row r="148" spans="1:19" x14ac:dyDescent="0.3">
      <c r="A148" s="1" t="str">
        <f t="shared" si="2"/>
        <v>2018|ÅŒrÄkei Local Board Area|$50,001-$70,000</v>
      </c>
      <c r="B148" t="s">
        <v>18</v>
      </c>
      <c r="C148" t="s">
        <v>19</v>
      </c>
      <c r="D148" t="s">
        <v>20</v>
      </c>
      <c r="E148" t="s">
        <v>21</v>
      </c>
      <c r="F148">
        <v>2018</v>
      </c>
      <c r="G148">
        <v>2018</v>
      </c>
      <c r="H148">
        <v>7614</v>
      </c>
      <c r="I148" t="s">
        <v>124</v>
      </c>
      <c r="J148">
        <v>99</v>
      </c>
      <c r="K148" t="s">
        <v>23</v>
      </c>
      <c r="L148">
        <v>4</v>
      </c>
      <c r="M148" t="s">
        <v>36</v>
      </c>
      <c r="N148">
        <v>7777</v>
      </c>
      <c r="O148" t="s">
        <v>37</v>
      </c>
      <c r="P148">
        <v>2475</v>
      </c>
    </row>
    <row r="149" spans="1:19" x14ac:dyDescent="0.3">
      <c r="A149" s="1" t="str">
        <f t="shared" si="2"/>
        <v>2018|ÅŒrÄkei Local Board Area|$70,001-$100,000</v>
      </c>
      <c r="B149" t="s">
        <v>18</v>
      </c>
      <c r="C149" t="s">
        <v>19</v>
      </c>
      <c r="D149" t="s">
        <v>20</v>
      </c>
      <c r="E149" t="s">
        <v>21</v>
      </c>
      <c r="F149">
        <v>2018</v>
      </c>
      <c r="G149">
        <v>2018</v>
      </c>
      <c r="H149">
        <v>7614</v>
      </c>
      <c r="I149" t="s">
        <v>124</v>
      </c>
      <c r="J149">
        <v>99</v>
      </c>
      <c r="K149" t="s">
        <v>23</v>
      </c>
      <c r="L149">
        <v>5</v>
      </c>
      <c r="M149" t="s">
        <v>58</v>
      </c>
      <c r="N149">
        <v>7777</v>
      </c>
      <c r="O149" t="s">
        <v>37</v>
      </c>
      <c r="P149">
        <v>3243</v>
      </c>
    </row>
    <row r="150" spans="1:19" x14ac:dyDescent="0.3">
      <c r="A150" s="1" t="str">
        <f t="shared" si="2"/>
        <v>2018|ÅŒrÄkei Local Board Area|$100,001-$150,000</v>
      </c>
      <c r="B150" t="s">
        <v>18</v>
      </c>
      <c r="C150" t="s">
        <v>19</v>
      </c>
      <c r="D150" t="s">
        <v>20</v>
      </c>
      <c r="E150" t="s">
        <v>21</v>
      </c>
      <c r="F150">
        <v>2018</v>
      </c>
      <c r="G150">
        <v>2018</v>
      </c>
      <c r="H150">
        <v>7614</v>
      </c>
      <c r="I150" t="s">
        <v>124</v>
      </c>
      <c r="J150">
        <v>99</v>
      </c>
      <c r="K150" t="s">
        <v>23</v>
      </c>
      <c r="L150">
        <v>6</v>
      </c>
      <c r="M150" t="s">
        <v>59</v>
      </c>
      <c r="N150">
        <v>7777</v>
      </c>
      <c r="O150" t="s">
        <v>37</v>
      </c>
      <c r="P150">
        <v>4989</v>
      </c>
    </row>
    <row r="151" spans="1:19" x14ac:dyDescent="0.3">
      <c r="A151" s="1" t="str">
        <f t="shared" si="2"/>
        <v>2018|ÅŒrÄkei Local Board Area|$150,001-$200,000</v>
      </c>
      <c r="B151" t="s">
        <v>18</v>
      </c>
      <c r="C151" t="s">
        <v>19</v>
      </c>
      <c r="D151" t="s">
        <v>20</v>
      </c>
      <c r="E151" t="s">
        <v>21</v>
      </c>
      <c r="F151">
        <v>2018</v>
      </c>
      <c r="G151">
        <v>2018</v>
      </c>
      <c r="H151">
        <v>7614</v>
      </c>
      <c r="I151" t="s">
        <v>124</v>
      </c>
      <c r="J151">
        <v>99</v>
      </c>
      <c r="K151" t="s">
        <v>23</v>
      </c>
      <c r="L151">
        <v>7</v>
      </c>
      <c r="M151" t="s">
        <v>43</v>
      </c>
      <c r="N151">
        <v>7777</v>
      </c>
      <c r="O151" t="s">
        <v>37</v>
      </c>
      <c r="P151">
        <v>12015</v>
      </c>
    </row>
    <row r="152" spans="1:19" x14ac:dyDescent="0.3">
      <c r="A152" s="1" t="str">
        <f t="shared" si="2"/>
        <v>2018|ÅŒrÄkei Local Board Area|$200,001 or more</v>
      </c>
      <c r="B152" t="s">
        <v>18</v>
      </c>
      <c r="C152" t="s">
        <v>19</v>
      </c>
      <c r="D152" t="s">
        <v>20</v>
      </c>
      <c r="E152" t="s">
        <v>21</v>
      </c>
      <c r="F152">
        <v>2018</v>
      </c>
      <c r="G152">
        <v>2018</v>
      </c>
      <c r="H152">
        <v>7614</v>
      </c>
      <c r="I152" t="s">
        <v>124</v>
      </c>
      <c r="J152">
        <v>99</v>
      </c>
      <c r="K152" t="s">
        <v>23</v>
      </c>
      <c r="L152">
        <v>8</v>
      </c>
      <c r="M152" t="s">
        <v>27</v>
      </c>
      <c r="N152">
        <v>7777</v>
      </c>
      <c r="O152" t="s">
        <v>37</v>
      </c>
      <c r="R152" t="s">
        <v>29</v>
      </c>
      <c r="S152" t="s">
        <v>30</v>
      </c>
    </row>
    <row r="153" spans="1:19" x14ac:dyDescent="0.3">
      <c r="A153" s="1" t="str">
        <f t="shared" si="2"/>
        <v>2018|ÅŒrÄkei Local Board Area|Total stated - total household income</v>
      </c>
      <c r="B153" t="s">
        <v>18</v>
      </c>
      <c r="C153" t="s">
        <v>19</v>
      </c>
      <c r="D153" t="s">
        <v>20</v>
      </c>
      <c r="E153" t="s">
        <v>21</v>
      </c>
      <c r="F153">
        <v>2018</v>
      </c>
      <c r="G153">
        <v>2018</v>
      </c>
      <c r="H153">
        <v>7614</v>
      </c>
      <c r="I153" t="s">
        <v>124</v>
      </c>
      <c r="J153">
        <v>99</v>
      </c>
      <c r="K153" t="s">
        <v>23</v>
      </c>
      <c r="L153">
        <v>77</v>
      </c>
      <c r="M153" t="s">
        <v>32</v>
      </c>
      <c r="N153">
        <v>7777</v>
      </c>
      <c r="O153" t="s">
        <v>37</v>
      </c>
      <c r="P153">
        <v>28212</v>
      </c>
    </row>
    <row r="154" spans="1:19" x14ac:dyDescent="0.3">
      <c r="A154" s="1" t="str">
        <f t="shared" si="2"/>
        <v>2018|ÅŒrÄkei Local Board Area|Total - total household income</v>
      </c>
      <c r="B154" t="s">
        <v>18</v>
      </c>
      <c r="C154" t="s">
        <v>19</v>
      </c>
      <c r="D154" t="s">
        <v>20</v>
      </c>
      <c r="E154" t="s">
        <v>21</v>
      </c>
      <c r="F154">
        <v>2018</v>
      </c>
      <c r="G154">
        <v>2018</v>
      </c>
      <c r="H154">
        <v>7614</v>
      </c>
      <c r="I154" t="s">
        <v>124</v>
      </c>
      <c r="J154">
        <v>99</v>
      </c>
      <c r="K154" t="s">
        <v>23</v>
      </c>
      <c r="L154">
        <v>99</v>
      </c>
      <c r="M154" t="s">
        <v>48</v>
      </c>
      <c r="N154">
        <v>7777</v>
      </c>
      <c r="O154" t="s">
        <v>37</v>
      </c>
      <c r="P154">
        <v>29910</v>
      </c>
    </row>
    <row r="155" spans="1:19" x14ac:dyDescent="0.3">
      <c r="A155" s="1" t="str">
        <f t="shared" si="2"/>
        <v>2018|ÅŒrÄkei Local Board Area|Median ($) - total household income</v>
      </c>
      <c r="B155" t="s">
        <v>18</v>
      </c>
      <c r="C155" t="s">
        <v>19</v>
      </c>
      <c r="D155" t="s">
        <v>20</v>
      </c>
      <c r="E155" t="s">
        <v>21</v>
      </c>
      <c r="F155">
        <v>2018</v>
      </c>
      <c r="G155">
        <v>2018</v>
      </c>
      <c r="H155">
        <v>7614</v>
      </c>
      <c r="I155" t="s">
        <v>124</v>
      </c>
      <c r="J155">
        <v>99</v>
      </c>
      <c r="K155" t="s">
        <v>23</v>
      </c>
      <c r="L155" t="s">
        <v>56</v>
      </c>
      <c r="M155" t="s">
        <v>57</v>
      </c>
      <c r="N155">
        <v>7777</v>
      </c>
      <c r="O155" t="s">
        <v>37</v>
      </c>
      <c r="P155">
        <v>129100</v>
      </c>
    </row>
    <row r="156" spans="1:19" x14ac:dyDescent="0.3">
      <c r="A156" s="1" t="str">
        <f t="shared" si="2"/>
        <v>2018|Maungakiekie-TÄmaki Local Board Area|$20,000 or less</v>
      </c>
      <c r="B156" t="s">
        <v>18</v>
      </c>
      <c r="C156" t="s">
        <v>19</v>
      </c>
      <c r="D156" t="s">
        <v>20</v>
      </c>
      <c r="E156" t="s">
        <v>21</v>
      </c>
      <c r="F156">
        <v>2018</v>
      </c>
      <c r="G156">
        <v>2018</v>
      </c>
      <c r="H156">
        <v>7615</v>
      </c>
      <c r="I156" t="s">
        <v>82</v>
      </c>
      <c r="J156">
        <v>99</v>
      </c>
      <c r="K156" t="s">
        <v>23</v>
      </c>
      <c r="L156">
        <v>1</v>
      </c>
      <c r="M156" t="s">
        <v>39</v>
      </c>
      <c r="N156">
        <v>7777</v>
      </c>
      <c r="O156" t="s">
        <v>37</v>
      </c>
      <c r="P156">
        <v>2517</v>
      </c>
    </row>
    <row r="157" spans="1:19" x14ac:dyDescent="0.3">
      <c r="A157" s="1" t="str">
        <f t="shared" si="2"/>
        <v>2018|Maungakiekie-TÄmaki Local Board Area|$20,001-$30,000</v>
      </c>
      <c r="B157" t="s">
        <v>18</v>
      </c>
      <c r="C157" t="s">
        <v>19</v>
      </c>
      <c r="D157" t="s">
        <v>20</v>
      </c>
      <c r="E157" t="s">
        <v>21</v>
      </c>
      <c r="F157">
        <v>2018</v>
      </c>
      <c r="G157">
        <v>2018</v>
      </c>
      <c r="H157">
        <v>7615</v>
      </c>
      <c r="I157" t="s">
        <v>82</v>
      </c>
      <c r="J157">
        <v>99</v>
      </c>
      <c r="K157" t="s">
        <v>23</v>
      </c>
      <c r="L157">
        <v>2</v>
      </c>
      <c r="M157" t="s">
        <v>24</v>
      </c>
      <c r="N157">
        <v>7777</v>
      </c>
      <c r="O157" t="s">
        <v>37</v>
      </c>
      <c r="P157">
        <v>1797</v>
      </c>
    </row>
    <row r="158" spans="1:19" x14ac:dyDescent="0.3">
      <c r="A158" s="1" t="str">
        <f t="shared" si="2"/>
        <v>2018|Maungakiekie-TÄmaki Local Board Area|$30,001-$50,000</v>
      </c>
      <c r="B158" t="s">
        <v>18</v>
      </c>
      <c r="C158" t="s">
        <v>19</v>
      </c>
      <c r="D158" t="s">
        <v>20</v>
      </c>
      <c r="E158" t="s">
        <v>21</v>
      </c>
      <c r="F158">
        <v>2018</v>
      </c>
      <c r="G158">
        <v>2018</v>
      </c>
      <c r="H158">
        <v>7615</v>
      </c>
      <c r="I158" t="s">
        <v>82</v>
      </c>
      <c r="J158">
        <v>99</v>
      </c>
      <c r="K158" t="s">
        <v>23</v>
      </c>
      <c r="L158">
        <v>3</v>
      </c>
      <c r="M158" t="s">
        <v>45</v>
      </c>
      <c r="N158">
        <v>7777</v>
      </c>
      <c r="O158" t="s">
        <v>37</v>
      </c>
      <c r="P158">
        <v>2613</v>
      </c>
    </row>
    <row r="159" spans="1:19" x14ac:dyDescent="0.3">
      <c r="A159" s="1" t="str">
        <f t="shared" si="2"/>
        <v>2018|Maungakiekie-TÄmaki Local Board Area|$50,001-$70,000</v>
      </c>
      <c r="B159" t="s">
        <v>18</v>
      </c>
      <c r="C159" t="s">
        <v>19</v>
      </c>
      <c r="D159" t="s">
        <v>20</v>
      </c>
      <c r="E159" t="s">
        <v>21</v>
      </c>
      <c r="F159">
        <v>2018</v>
      </c>
      <c r="G159">
        <v>2018</v>
      </c>
      <c r="H159">
        <v>7615</v>
      </c>
      <c r="I159" t="s">
        <v>82</v>
      </c>
      <c r="J159">
        <v>99</v>
      </c>
      <c r="K159" t="s">
        <v>23</v>
      </c>
      <c r="L159">
        <v>4</v>
      </c>
      <c r="M159" t="s">
        <v>36</v>
      </c>
      <c r="N159">
        <v>7777</v>
      </c>
      <c r="O159" t="s">
        <v>37</v>
      </c>
      <c r="P159">
        <v>2550</v>
      </c>
    </row>
    <row r="160" spans="1:19" x14ac:dyDescent="0.3">
      <c r="A160" s="1" t="str">
        <f t="shared" si="2"/>
        <v>2018|Maungakiekie-TÄmaki Local Board Area|$70,001-$100,000</v>
      </c>
      <c r="B160" t="s">
        <v>18</v>
      </c>
      <c r="C160" t="s">
        <v>19</v>
      </c>
      <c r="D160" t="s">
        <v>20</v>
      </c>
      <c r="E160" t="s">
        <v>21</v>
      </c>
      <c r="F160">
        <v>2018</v>
      </c>
      <c r="G160">
        <v>2018</v>
      </c>
      <c r="H160">
        <v>7615</v>
      </c>
      <c r="I160" t="s">
        <v>82</v>
      </c>
      <c r="J160">
        <v>99</v>
      </c>
      <c r="K160" t="s">
        <v>23</v>
      </c>
      <c r="L160">
        <v>5</v>
      </c>
      <c r="M160" t="s">
        <v>58</v>
      </c>
      <c r="N160">
        <v>7777</v>
      </c>
      <c r="O160" t="s">
        <v>37</v>
      </c>
      <c r="P160">
        <v>3234</v>
      </c>
    </row>
    <row r="161" spans="1:19" x14ac:dyDescent="0.3">
      <c r="A161" s="1" t="str">
        <f t="shared" si="2"/>
        <v>2018|Maungakiekie-TÄmaki Local Board Area|$100,001-$150,000</v>
      </c>
      <c r="B161" t="s">
        <v>18</v>
      </c>
      <c r="C161" t="s">
        <v>19</v>
      </c>
      <c r="D161" t="s">
        <v>20</v>
      </c>
      <c r="E161" t="s">
        <v>21</v>
      </c>
      <c r="F161">
        <v>2018</v>
      </c>
      <c r="G161">
        <v>2018</v>
      </c>
      <c r="H161">
        <v>7615</v>
      </c>
      <c r="I161" t="s">
        <v>82</v>
      </c>
      <c r="J161">
        <v>99</v>
      </c>
      <c r="K161" t="s">
        <v>23</v>
      </c>
      <c r="L161">
        <v>6</v>
      </c>
      <c r="M161" t="s">
        <v>59</v>
      </c>
      <c r="N161">
        <v>7777</v>
      </c>
      <c r="O161" t="s">
        <v>37</v>
      </c>
      <c r="P161">
        <v>4650</v>
      </c>
    </row>
    <row r="162" spans="1:19" x14ac:dyDescent="0.3">
      <c r="A162" s="1" t="str">
        <f t="shared" si="2"/>
        <v>2018|Maungakiekie-TÄmaki Local Board Area|$150,001-$200,000</v>
      </c>
      <c r="B162" t="s">
        <v>18</v>
      </c>
      <c r="C162" t="s">
        <v>19</v>
      </c>
      <c r="D162" t="s">
        <v>20</v>
      </c>
      <c r="E162" t="s">
        <v>21</v>
      </c>
      <c r="F162">
        <v>2018</v>
      </c>
      <c r="G162">
        <v>2018</v>
      </c>
      <c r="H162">
        <v>7615</v>
      </c>
      <c r="I162" t="s">
        <v>82</v>
      </c>
      <c r="J162">
        <v>99</v>
      </c>
      <c r="K162" t="s">
        <v>23</v>
      </c>
      <c r="L162">
        <v>7</v>
      </c>
      <c r="M162" t="s">
        <v>43</v>
      </c>
      <c r="N162">
        <v>7777</v>
      </c>
      <c r="O162" t="s">
        <v>37</v>
      </c>
      <c r="P162">
        <v>4977</v>
      </c>
    </row>
    <row r="163" spans="1:19" x14ac:dyDescent="0.3">
      <c r="A163" s="1" t="str">
        <f t="shared" si="2"/>
        <v>2018|Maungakiekie-TÄmaki Local Board Area|$200,001 or more</v>
      </c>
      <c r="B163" t="s">
        <v>18</v>
      </c>
      <c r="C163" t="s">
        <v>19</v>
      </c>
      <c r="D163" t="s">
        <v>20</v>
      </c>
      <c r="E163" t="s">
        <v>21</v>
      </c>
      <c r="F163">
        <v>2018</v>
      </c>
      <c r="G163">
        <v>2018</v>
      </c>
      <c r="H163">
        <v>7615</v>
      </c>
      <c r="I163" t="s">
        <v>82</v>
      </c>
      <c r="J163">
        <v>99</v>
      </c>
      <c r="K163" t="s">
        <v>23</v>
      </c>
      <c r="L163">
        <v>8</v>
      </c>
      <c r="M163" t="s">
        <v>27</v>
      </c>
      <c r="N163">
        <v>7777</v>
      </c>
      <c r="O163" t="s">
        <v>37</v>
      </c>
      <c r="R163" t="s">
        <v>29</v>
      </c>
      <c r="S163" t="s">
        <v>30</v>
      </c>
    </row>
    <row r="164" spans="1:19" x14ac:dyDescent="0.3">
      <c r="A164" s="1" t="str">
        <f t="shared" si="2"/>
        <v>2018|Maungakiekie-TÄmaki Local Board Area|Total stated - total household income</v>
      </c>
      <c r="B164" t="s">
        <v>18</v>
      </c>
      <c r="C164" t="s">
        <v>19</v>
      </c>
      <c r="D164" t="s">
        <v>20</v>
      </c>
      <c r="E164" t="s">
        <v>21</v>
      </c>
      <c r="F164">
        <v>2018</v>
      </c>
      <c r="G164">
        <v>2018</v>
      </c>
      <c r="H164">
        <v>7615</v>
      </c>
      <c r="I164" t="s">
        <v>82</v>
      </c>
      <c r="J164">
        <v>99</v>
      </c>
      <c r="K164" t="s">
        <v>23</v>
      </c>
      <c r="L164">
        <v>77</v>
      </c>
      <c r="M164" t="s">
        <v>32</v>
      </c>
      <c r="N164">
        <v>7777</v>
      </c>
      <c r="O164" t="s">
        <v>37</v>
      </c>
      <c r="P164">
        <v>22341</v>
      </c>
    </row>
    <row r="165" spans="1:19" x14ac:dyDescent="0.3">
      <c r="A165" s="1" t="str">
        <f t="shared" si="2"/>
        <v>2018|Maungakiekie-TÄmaki Local Board Area|Total - total household income</v>
      </c>
      <c r="B165" t="s">
        <v>18</v>
      </c>
      <c r="C165" t="s">
        <v>19</v>
      </c>
      <c r="D165" t="s">
        <v>20</v>
      </c>
      <c r="E165" t="s">
        <v>21</v>
      </c>
      <c r="F165">
        <v>2018</v>
      </c>
      <c r="G165">
        <v>2018</v>
      </c>
      <c r="H165">
        <v>7615</v>
      </c>
      <c r="I165" t="s">
        <v>82</v>
      </c>
      <c r="J165">
        <v>99</v>
      </c>
      <c r="K165" t="s">
        <v>23</v>
      </c>
      <c r="L165">
        <v>99</v>
      </c>
      <c r="M165" t="s">
        <v>48</v>
      </c>
      <c r="N165">
        <v>7777</v>
      </c>
      <c r="O165" t="s">
        <v>37</v>
      </c>
      <c r="P165">
        <v>24408</v>
      </c>
    </row>
    <row r="166" spans="1:19" x14ac:dyDescent="0.3">
      <c r="A166" s="1" t="str">
        <f t="shared" si="2"/>
        <v>2018|Maungakiekie-TÄmaki Local Board Area|Median ($) - total household income</v>
      </c>
      <c r="B166" t="s">
        <v>18</v>
      </c>
      <c r="C166" t="s">
        <v>19</v>
      </c>
      <c r="D166" t="s">
        <v>20</v>
      </c>
      <c r="E166" t="s">
        <v>21</v>
      </c>
      <c r="F166">
        <v>2018</v>
      </c>
      <c r="G166">
        <v>2018</v>
      </c>
      <c r="H166">
        <v>7615</v>
      </c>
      <c r="I166" t="s">
        <v>82</v>
      </c>
      <c r="J166">
        <v>99</v>
      </c>
      <c r="K166" t="s">
        <v>23</v>
      </c>
      <c r="L166" t="s">
        <v>56</v>
      </c>
      <c r="M166" t="s">
        <v>57</v>
      </c>
      <c r="N166">
        <v>7777</v>
      </c>
      <c r="O166" t="s">
        <v>37</v>
      </c>
      <c r="P166">
        <v>85700</v>
      </c>
    </row>
    <row r="167" spans="1:19" x14ac:dyDescent="0.3">
      <c r="A167" s="1" t="str">
        <f t="shared" si="2"/>
        <v>2018|Howick Local Board Area|$20,000 or less</v>
      </c>
      <c r="B167" t="s">
        <v>18</v>
      </c>
      <c r="C167" t="s">
        <v>19</v>
      </c>
      <c r="D167" t="s">
        <v>20</v>
      </c>
      <c r="E167" t="s">
        <v>21</v>
      </c>
      <c r="F167">
        <v>2018</v>
      </c>
      <c r="G167">
        <v>2018</v>
      </c>
      <c r="H167">
        <v>7616</v>
      </c>
      <c r="I167" t="s">
        <v>136</v>
      </c>
      <c r="J167">
        <v>99</v>
      </c>
      <c r="K167" t="s">
        <v>23</v>
      </c>
      <c r="L167">
        <v>1</v>
      </c>
      <c r="M167" t="s">
        <v>39</v>
      </c>
      <c r="N167">
        <v>7777</v>
      </c>
      <c r="O167" t="s">
        <v>37</v>
      </c>
      <c r="P167">
        <v>2511</v>
      </c>
    </row>
    <row r="168" spans="1:19" x14ac:dyDescent="0.3">
      <c r="A168" s="1" t="str">
        <f t="shared" si="2"/>
        <v>2018|Howick Local Board Area|$20,001-$30,000</v>
      </c>
      <c r="B168" t="s">
        <v>18</v>
      </c>
      <c r="C168" t="s">
        <v>19</v>
      </c>
      <c r="D168" t="s">
        <v>20</v>
      </c>
      <c r="E168" t="s">
        <v>21</v>
      </c>
      <c r="F168">
        <v>2018</v>
      </c>
      <c r="G168">
        <v>2018</v>
      </c>
      <c r="H168">
        <v>7616</v>
      </c>
      <c r="I168" t="s">
        <v>136</v>
      </c>
      <c r="J168">
        <v>99</v>
      </c>
      <c r="K168" t="s">
        <v>23</v>
      </c>
      <c r="L168">
        <v>2</v>
      </c>
      <c r="M168" t="s">
        <v>24</v>
      </c>
      <c r="N168">
        <v>7777</v>
      </c>
      <c r="O168" t="s">
        <v>37</v>
      </c>
      <c r="P168">
        <v>2550</v>
      </c>
    </row>
    <row r="169" spans="1:19" x14ac:dyDescent="0.3">
      <c r="A169" s="1" t="str">
        <f t="shared" si="2"/>
        <v>2018|Howick Local Board Area|$30,001-$50,000</v>
      </c>
      <c r="B169" t="s">
        <v>18</v>
      </c>
      <c r="C169" t="s">
        <v>19</v>
      </c>
      <c r="D169" t="s">
        <v>20</v>
      </c>
      <c r="E169" t="s">
        <v>21</v>
      </c>
      <c r="F169">
        <v>2018</v>
      </c>
      <c r="G169">
        <v>2018</v>
      </c>
      <c r="H169">
        <v>7616</v>
      </c>
      <c r="I169" t="s">
        <v>136</v>
      </c>
      <c r="J169">
        <v>99</v>
      </c>
      <c r="K169" t="s">
        <v>23</v>
      </c>
      <c r="L169">
        <v>3</v>
      </c>
      <c r="M169" t="s">
        <v>45</v>
      </c>
      <c r="N169">
        <v>7777</v>
      </c>
      <c r="O169" t="s">
        <v>37</v>
      </c>
      <c r="P169">
        <v>4485</v>
      </c>
    </row>
    <row r="170" spans="1:19" x14ac:dyDescent="0.3">
      <c r="A170" s="1" t="str">
        <f t="shared" si="2"/>
        <v>2018|Howick Local Board Area|$50,001-$70,000</v>
      </c>
      <c r="B170" t="s">
        <v>18</v>
      </c>
      <c r="C170" t="s">
        <v>19</v>
      </c>
      <c r="D170" t="s">
        <v>20</v>
      </c>
      <c r="E170" t="s">
        <v>21</v>
      </c>
      <c r="F170">
        <v>2018</v>
      </c>
      <c r="G170">
        <v>2018</v>
      </c>
      <c r="H170">
        <v>7616</v>
      </c>
      <c r="I170" t="s">
        <v>136</v>
      </c>
      <c r="J170">
        <v>99</v>
      </c>
      <c r="K170" t="s">
        <v>23</v>
      </c>
      <c r="L170">
        <v>4</v>
      </c>
      <c r="M170" t="s">
        <v>36</v>
      </c>
      <c r="N170">
        <v>7777</v>
      </c>
      <c r="O170" t="s">
        <v>37</v>
      </c>
      <c r="P170">
        <v>4416</v>
      </c>
    </row>
    <row r="171" spans="1:19" x14ac:dyDescent="0.3">
      <c r="A171" s="1" t="str">
        <f t="shared" si="2"/>
        <v>2018|Howick Local Board Area|$70,001-$100,000</v>
      </c>
      <c r="B171" t="s">
        <v>18</v>
      </c>
      <c r="C171" t="s">
        <v>19</v>
      </c>
      <c r="D171" t="s">
        <v>20</v>
      </c>
      <c r="E171" t="s">
        <v>21</v>
      </c>
      <c r="F171">
        <v>2018</v>
      </c>
      <c r="G171">
        <v>2018</v>
      </c>
      <c r="H171">
        <v>7616</v>
      </c>
      <c r="I171" t="s">
        <v>136</v>
      </c>
      <c r="J171">
        <v>99</v>
      </c>
      <c r="K171" t="s">
        <v>23</v>
      </c>
      <c r="L171">
        <v>5</v>
      </c>
      <c r="M171" t="s">
        <v>58</v>
      </c>
      <c r="N171">
        <v>7777</v>
      </c>
      <c r="O171" t="s">
        <v>37</v>
      </c>
      <c r="P171">
        <v>5988</v>
      </c>
    </row>
    <row r="172" spans="1:19" x14ac:dyDescent="0.3">
      <c r="A172" s="1" t="str">
        <f t="shared" si="2"/>
        <v>2018|Howick Local Board Area|$100,001-$150,000</v>
      </c>
      <c r="B172" t="s">
        <v>18</v>
      </c>
      <c r="C172" t="s">
        <v>19</v>
      </c>
      <c r="D172" t="s">
        <v>20</v>
      </c>
      <c r="E172" t="s">
        <v>21</v>
      </c>
      <c r="F172">
        <v>2018</v>
      </c>
      <c r="G172">
        <v>2018</v>
      </c>
      <c r="H172">
        <v>7616</v>
      </c>
      <c r="I172" t="s">
        <v>136</v>
      </c>
      <c r="J172">
        <v>99</v>
      </c>
      <c r="K172" t="s">
        <v>23</v>
      </c>
      <c r="L172">
        <v>6</v>
      </c>
      <c r="M172" t="s">
        <v>59</v>
      </c>
      <c r="N172">
        <v>7777</v>
      </c>
      <c r="O172" t="s">
        <v>37</v>
      </c>
      <c r="P172">
        <v>9198</v>
      </c>
    </row>
    <row r="173" spans="1:19" x14ac:dyDescent="0.3">
      <c r="A173" s="1" t="str">
        <f t="shared" si="2"/>
        <v>2018|Howick Local Board Area|$150,001-$200,000</v>
      </c>
      <c r="B173" t="s">
        <v>18</v>
      </c>
      <c r="C173" t="s">
        <v>19</v>
      </c>
      <c r="D173" t="s">
        <v>20</v>
      </c>
      <c r="E173" t="s">
        <v>21</v>
      </c>
      <c r="F173">
        <v>2018</v>
      </c>
      <c r="G173">
        <v>2018</v>
      </c>
      <c r="H173">
        <v>7616</v>
      </c>
      <c r="I173" t="s">
        <v>136</v>
      </c>
      <c r="J173">
        <v>99</v>
      </c>
      <c r="K173" t="s">
        <v>23</v>
      </c>
      <c r="L173">
        <v>7</v>
      </c>
      <c r="M173" t="s">
        <v>43</v>
      </c>
      <c r="N173">
        <v>7777</v>
      </c>
      <c r="O173" t="s">
        <v>37</v>
      </c>
      <c r="P173">
        <v>10866</v>
      </c>
    </row>
    <row r="174" spans="1:19" x14ac:dyDescent="0.3">
      <c r="A174" s="1" t="str">
        <f t="shared" si="2"/>
        <v>2018|Howick Local Board Area|$200,001 or more</v>
      </c>
      <c r="B174" t="s">
        <v>18</v>
      </c>
      <c r="C174" t="s">
        <v>19</v>
      </c>
      <c r="D174" t="s">
        <v>20</v>
      </c>
      <c r="E174" t="s">
        <v>21</v>
      </c>
      <c r="F174">
        <v>2018</v>
      </c>
      <c r="G174">
        <v>2018</v>
      </c>
      <c r="H174">
        <v>7616</v>
      </c>
      <c r="I174" t="s">
        <v>136</v>
      </c>
      <c r="J174">
        <v>99</v>
      </c>
      <c r="K174" t="s">
        <v>23</v>
      </c>
      <c r="L174">
        <v>8</v>
      </c>
      <c r="M174" t="s">
        <v>27</v>
      </c>
      <c r="N174">
        <v>7777</v>
      </c>
      <c r="O174" t="s">
        <v>37</v>
      </c>
      <c r="R174" t="s">
        <v>29</v>
      </c>
      <c r="S174" t="s">
        <v>30</v>
      </c>
    </row>
    <row r="175" spans="1:19" x14ac:dyDescent="0.3">
      <c r="A175" s="1" t="str">
        <f t="shared" si="2"/>
        <v>2018|Howick Local Board Area|Total stated - total household income</v>
      </c>
      <c r="B175" t="s">
        <v>18</v>
      </c>
      <c r="C175" t="s">
        <v>19</v>
      </c>
      <c r="D175" t="s">
        <v>20</v>
      </c>
      <c r="E175" t="s">
        <v>21</v>
      </c>
      <c r="F175">
        <v>2018</v>
      </c>
      <c r="G175">
        <v>2018</v>
      </c>
      <c r="H175">
        <v>7616</v>
      </c>
      <c r="I175" t="s">
        <v>136</v>
      </c>
      <c r="J175">
        <v>99</v>
      </c>
      <c r="K175" t="s">
        <v>23</v>
      </c>
      <c r="L175">
        <v>77</v>
      </c>
      <c r="M175" t="s">
        <v>32</v>
      </c>
      <c r="N175">
        <v>7777</v>
      </c>
      <c r="O175" t="s">
        <v>37</v>
      </c>
      <c r="P175">
        <v>40011</v>
      </c>
    </row>
    <row r="176" spans="1:19" x14ac:dyDescent="0.3">
      <c r="A176" s="1" t="str">
        <f t="shared" si="2"/>
        <v>2018|Howick Local Board Area|Total - total household income</v>
      </c>
      <c r="B176" t="s">
        <v>18</v>
      </c>
      <c r="C176" t="s">
        <v>19</v>
      </c>
      <c r="D176" t="s">
        <v>20</v>
      </c>
      <c r="E176" t="s">
        <v>21</v>
      </c>
      <c r="F176">
        <v>2018</v>
      </c>
      <c r="G176">
        <v>2018</v>
      </c>
      <c r="H176">
        <v>7616</v>
      </c>
      <c r="I176" t="s">
        <v>136</v>
      </c>
      <c r="J176">
        <v>99</v>
      </c>
      <c r="K176" t="s">
        <v>23</v>
      </c>
      <c r="L176">
        <v>99</v>
      </c>
      <c r="M176" t="s">
        <v>48</v>
      </c>
      <c r="N176">
        <v>7777</v>
      </c>
      <c r="O176" t="s">
        <v>37</v>
      </c>
      <c r="P176">
        <v>43587</v>
      </c>
    </row>
    <row r="177" spans="1:19" x14ac:dyDescent="0.3">
      <c r="A177" s="1" t="str">
        <f t="shared" si="2"/>
        <v>2018|Howick Local Board Area|Median ($) - total household income</v>
      </c>
      <c r="B177" t="s">
        <v>18</v>
      </c>
      <c r="C177" t="s">
        <v>19</v>
      </c>
      <c r="D177" t="s">
        <v>20</v>
      </c>
      <c r="E177" t="s">
        <v>21</v>
      </c>
      <c r="F177">
        <v>2018</v>
      </c>
      <c r="G177">
        <v>2018</v>
      </c>
      <c r="H177">
        <v>7616</v>
      </c>
      <c r="I177" t="s">
        <v>136</v>
      </c>
      <c r="J177">
        <v>99</v>
      </c>
      <c r="K177" t="s">
        <v>23</v>
      </c>
      <c r="L177" t="s">
        <v>56</v>
      </c>
      <c r="M177" t="s">
        <v>57</v>
      </c>
      <c r="N177">
        <v>7777</v>
      </c>
      <c r="O177" t="s">
        <v>37</v>
      </c>
      <c r="P177">
        <v>100300</v>
      </c>
    </row>
    <row r="178" spans="1:19" x14ac:dyDescent="0.3">
      <c r="A178" s="1" t="str">
        <f t="shared" si="2"/>
        <v>2018|MÄngere-ÅŒtÄhuhu Local Board Area|$20,000 or less</v>
      </c>
      <c r="B178" t="s">
        <v>18</v>
      </c>
      <c r="C178" t="s">
        <v>19</v>
      </c>
      <c r="D178" t="s">
        <v>20</v>
      </c>
      <c r="E178" t="s">
        <v>21</v>
      </c>
      <c r="F178">
        <v>2018</v>
      </c>
      <c r="G178">
        <v>2018</v>
      </c>
      <c r="H178">
        <v>7617</v>
      </c>
      <c r="I178" t="s">
        <v>95</v>
      </c>
      <c r="J178">
        <v>99</v>
      </c>
      <c r="K178" t="s">
        <v>23</v>
      </c>
      <c r="L178">
        <v>1</v>
      </c>
      <c r="M178" t="s">
        <v>39</v>
      </c>
      <c r="N178">
        <v>7777</v>
      </c>
      <c r="O178" t="s">
        <v>37</v>
      </c>
      <c r="P178">
        <v>1908</v>
      </c>
    </row>
    <row r="179" spans="1:19" x14ac:dyDescent="0.3">
      <c r="A179" s="1" t="str">
        <f t="shared" si="2"/>
        <v>2018|MÄngere-ÅŒtÄhuhu Local Board Area|$20,001-$30,000</v>
      </c>
      <c r="B179" t="s">
        <v>18</v>
      </c>
      <c r="C179" t="s">
        <v>19</v>
      </c>
      <c r="D179" t="s">
        <v>20</v>
      </c>
      <c r="E179" t="s">
        <v>21</v>
      </c>
      <c r="F179">
        <v>2018</v>
      </c>
      <c r="G179">
        <v>2018</v>
      </c>
      <c r="H179">
        <v>7617</v>
      </c>
      <c r="I179" t="s">
        <v>95</v>
      </c>
      <c r="J179">
        <v>99</v>
      </c>
      <c r="K179" t="s">
        <v>23</v>
      </c>
      <c r="L179">
        <v>2</v>
      </c>
      <c r="M179" t="s">
        <v>24</v>
      </c>
      <c r="N179">
        <v>7777</v>
      </c>
      <c r="O179" t="s">
        <v>37</v>
      </c>
      <c r="P179">
        <v>1230</v>
      </c>
    </row>
    <row r="180" spans="1:19" x14ac:dyDescent="0.3">
      <c r="A180" s="1" t="str">
        <f t="shared" si="2"/>
        <v>2018|MÄngere-ÅŒtÄhuhu Local Board Area|$30,001-$50,000</v>
      </c>
      <c r="B180" t="s">
        <v>18</v>
      </c>
      <c r="C180" t="s">
        <v>19</v>
      </c>
      <c r="D180" t="s">
        <v>20</v>
      </c>
      <c r="E180" t="s">
        <v>21</v>
      </c>
      <c r="F180">
        <v>2018</v>
      </c>
      <c r="G180">
        <v>2018</v>
      </c>
      <c r="H180">
        <v>7617</v>
      </c>
      <c r="I180" t="s">
        <v>95</v>
      </c>
      <c r="J180">
        <v>99</v>
      </c>
      <c r="K180" t="s">
        <v>23</v>
      </c>
      <c r="L180">
        <v>3</v>
      </c>
      <c r="M180" t="s">
        <v>45</v>
      </c>
      <c r="N180">
        <v>7777</v>
      </c>
      <c r="O180" t="s">
        <v>37</v>
      </c>
      <c r="P180">
        <v>2103</v>
      </c>
    </row>
    <row r="181" spans="1:19" x14ac:dyDescent="0.3">
      <c r="A181" s="1" t="str">
        <f t="shared" si="2"/>
        <v>2018|MÄngere-ÅŒtÄhuhu Local Board Area|$50,001-$70,000</v>
      </c>
      <c r="B181" t="s">
        <v>18</v>
      </c>
      <c r="C181" t="s">
        <v>19</v>
      </c>
      <c r="D181" t="s">
        <v>20</v>
      </c>
      <c r="E181" t="s">
        <v>21</v>
      </c>
      <c r="F181">
        <v>2018</v>
      </c>
      <c r="G181">
        <v>2018</v>
      </c>
      <c r="H181">
        <v>7617</v>
      </c>
      <c r="I181" t="s">
        <v>95</v>
      </c>
      <c r="J181">
        <v>99</v>
      </c>
      <c r="K181" t="s">
        <v>23</v>
      </c>
      <c r="L181">
        <v>4</v>
      </c>
      <c r="M181" t="s">
        <v>36</v>
      </c>
      <c r="N181">
        <v>7777</v>
      </c>
      <c r="O181" t="s">
        <v>37</v>
      </c>
      <c r="P181">
        <v>2022</v>
      </c>
    </row>
    <row r="182" spans="1:19" x14ac:dyDescent="0.3">
      <c r="A182" s="1" t="str">
        <f t="shared" si="2"/>
        <v>2018|MÄngere-ÅŒtÄhuhu Local Board Area|$70,001-$100,000</v>
      </c>
      <c r="B182" t="s">
        <v>18</v>
      </c>
      <c r="C182" t="s">
        <v>19</v>
      </c>
      <c r="D182" t="s">
        <v>20</v>
      </c>
      <c r="E182" t="s">
        <v>21</v>
      </c>
      <c r="F182">
        <v>2018</v>
      </c>
      <c r="G182">
        <v>2018</v>
      </c>
      <c r="H182">
        <v>7617</v>
      </c>
      <c r="I182" t="s">
        <v>95</v>
      </c>
      <c r="J182">
        <v>99</v>
      </c>
      <c r="K182" t="s">
        <v>23</v>
      </c>
      <c r="L182">
        <v>5</v>
      </c>
      <c r="M182" t="s">
        <v>58</v>
      </c>
      <c r="N182">
        <v>7777</v>
      </c>
      <c r="O182" t="s">
        <v>37</v>
      </c>
      <c r="P182">
        <v>2460</v>
      </c>
    </row>
    <row r="183" spans="1:19" x14ac:dyDescent="0.3">
      <c r="A183" s="1" t="str">
        <f t="shared" si="2"/>
        <v>2018|MÄngere-ÅŒtÄhuhu Local Board Area|$100,001-$150,000</v>
      </c>
      <c r="B183" t="s">
        <v>18</v>
      </c>
      <c r="C183" t="s">
        <v>19</v>
      </c>
      <c r="D183" t="s">
        <v>20</v>
      </c>
      <c r="E183" t="s">
        <v>21</v>
      </c>
      <c r="F183">
        <v>2018</v>
      </c>
      <c r="G183">
        <v>2018</v>
      </c>
      <c r="H183">
        <v>7617</v>
      </c>
      <c r="I183" t="s">
        <v>95</v>
      </c>
      <c r="J183">
        <v>99</v>
      </c>
      <c r="K183" t="s">
        <v>23</v>
      </c>
      <c r="L183">
        <v>6</v>
      </c>
      <c r="M183" t="s">
        <v>59</v>
      </c>
      <c r="N183">
        <v>7777</v>
      </c>
      <c r="O183" t="s">
        <v>37</v>
      </c>
      <c r="P183">
        <v>3312</v>
      </c>
    </row>
    <row r="184" spans="1:19" x14ac:dyDescent="0.3">
      <c r="A184" s="1" t="str">
        <f t="shared" si="2"/>
        <v>2018|MÄngere-ÅŒtÄhuhu Local Board Area|$150,001-$200,000</v>
      </c>
      <c r="B184" t="s">
        <v>18</v>
      </c>
      <c r="C184" t="s">
        <v>19</v>
      </c>
      <c r="D184" t="s">
        <v>20</v>
      </c>
      <c r="E184" t="s">
        <v>21</v>
      </c>
      <c r="F184">
        <v>2018</v>
      </c>
      <c r="G184">
        <v>2018</v>
      </c>
      <c r="H184">
        <v>7617</v>
      </c>
      <c r="I184" t="s">
        <v>95</v>
      </c>
      <c r="J184">
        <v>99</v>
      </c>
      <c r="K184" t="s">
        <v>23</v>
      </c>
      <c r="L184">
        <v>7</v>
      </c>
      <c r="M184" t="s">
        <v>43</v>
      </c>
      <c r="N184">
        <v>7777</v>
      </c>
      <c r="O184" t="s">
        <v>37</v>
      </c>
      <c r="P184">
        <v>2790</v>
      </c>
    </row>
    <row r="185" spans="1:19" x14ac:dyDescent="0.3">
      <c r="A185" s="1" t="str">
        <f t="shared" si="2"/>
        <v>2018|MÄngere-ÅŒtÄhuhu Local Board Area|$200,001 or more</v>
      </c>
      <c r="B185" t="s">
        <v>18</v>
      </c>
      <c r="C185" t="s">
        <v>19</v>
      </c>
      <c r="D185" t="s">
        <v>20</v>
      </c>
      <c r="E185" t="s">
        <v>21</v>
      </c>
      <c r="F185">
        <v>2018</v>
      </c>
      <c r="G185">
        <v>2018</v>
      </c>
      <c r="H185">
        <v>7617</v>
      </c>
      <c r="I185" t="s">
        <v>95</v>
      </c>
      <c r="J185">
        <v>99</v>
      </c>
      <c r="K185" t="s">
        <v>23</v>
      </c>
      <c r="L185">
        <v>8</v>
      </c>
      <c r="M185" t="s">
        <v>27</v>
      </c>
      <c r="N185">
        <v>7777</v>
      </c>
      <c r="O185" t="s">
        <v>37</v>
      </c>
      <c r="R185" t="s">
        <v>29</v>
      </c>
      <c r="S185" t="s">
        <v>30</v>
      </c>
    </row>
    <row r="186" spans="1:19" x14ac:dyDescent="0.3">
      <c r="A186" s="1" t="str">
        <f t="shared" si="2"/>
        <v>2018|MÄngere-ÅŒtÄhuhu Local Board Area|Total stated - total household income</v>
      </c>
      <c r="B186" t="s">
        <v>18</v>
      </c>
      <c r="C186" t="s">
        <v>19</v>
      </c>
      <c r="D186" t="s">
        <v>20</v>
      </c>
      <c r="E186" t="s">
        <v>21</v>
      </c>
      <c r="F186">
        <v>2018</v>
      </c>
      <c r="G186">
        <v>2018</v>
      </c>
      <c r="H186">
        <v>7617</v>
      </c>
      <c r="I186" t="s">
        <v>95</v>
      </c>
      <c r="J186">
        <v>99</v>
      </c>
      <c r="K186" t="s">
        <v>23</v>
      </c>
      <c r="L186">
        <v>77</v>
      </c>
      <c r="M186" t="s">
        <v>32</v>
      </c>
      <c r="N186">
        <v>7777</v>
      </c>
      <c r="O186" t="s">
        <v>37</v>
      </c>
      <c r="P186">
        <v>15825</v>
      </c>
    </row>
    <row r="187" spans="1:19" x14ac:dyDescent="0.3">
      <c r="A187" s="1" t="str">
        <f t="shared" si="2"/>
        <v>2018|MÄngere-ÅŒtÄhuhu Local Board Area|Total - total household income</v>
      </c>
      <c r="B187" t="s">
        <v>18</v>
      </c>
      <c r="C187" t="s">
        <v>19</v>
      </c>
      <c r="D187" t="s">
        <v>20</v>
      </c>
      <c r="E187" t="s">
        <v>21</v>
      </c>
      <c r="F187">
        <v>2018</v>
      </c>
      <c r="G187">
        <v>2018</v>
      </c>
      <c r="H187">
        <v>7617</v>
      </c>
      <c r="I187" t="s">
        <v>95</v>
      </c>
      <c r="J187">
        <v>99</v>
      </c>
      <c r="K187" t="s">
        <v>23</v>
      </c>
      <c r="L187">
        <v>99</v>
      </c>
      <c r="M187" t="s">
        <v>48</v>
      </c>
      <c r="N187">
        <v>7777</v>
      </c>
      <c r="O187" t="s">
        <v>37</v>
      </c>
      <c r="P187">
        <v>17877</v>
      </c>
    </row>
    <row r="188" spans="1:19" x14ac:dyDescent="0.3">
      <c r="A188" s="1" t="str">
        <f t="shared" si="2"/>
        <v>2018|MÄngere-ÅŒtÄhuhu Local Board Area|Median ($) - total household income</v>
      </c>
      <c r="B188" t="s">
        <v>18</v>
      </c>
      <c r="C188" t="s">
        <v>19</v>
      </c>
      <c r="D188" t="s">
        <v>20</v>
      </c>
      <c r="E188" t="s">
        <v>21</v>
      </c>
      <c r="F188">
        <v>2018</v>
      </c>
      <c r="G188">
        <v>2018</v>
      </c>
      <c r="H188">
        <v>7617</v>
      </c>
      <c r="I188" t="s">
        <v>95</v>
      </c>
      <c r="J188">
        <v>99</v>
      </c>
      <c r="K188" t="s">
        <v>23</v>
      </c>
      <c r="L188" t="s">
        <v>56</v>
      </c>
      <c r="M188" t="s">
        <v>57</v>
      </c>
      <c r="N188">
        <v>7777</v>
      </c>
      <c r="O188" t="s">
        <v>37</v>
      </c>
      <c r="P188">
        <v>77900</v>
      </c>
    </row>
    <row r="189" spans="1:19" x14ac:dyDescent="0.3">
      <c r="A189" s="1" t="str">
        <f t="shared" si="2"/>
        <v>2018|ÅŒtara-Papatoetoe Local Board Area|$20,000 or less</v>
      </c>
      <c r="B189" t="s">
        <v>18</v>
      </c>
      <c r="C189" t="s">
        <v>19</v>
      </c>
      <c r="D189" t="s">
        <v>20</v>
      </c>
      <c r="E189" t="s">
        <v>21</v>
      </c>
      <c r="F189">
        <v>2018</v>
      </c>
      <c r="G189">
        <v>2018</v>
      </c>
      <c r="H189">
        <v>7618</v>
      </c>
      <c r="I189" t="s">
        <v>121</v>
      </c>
      <c r="J189">
        <v>99</v>
      </c>
      <c r="K189" t="s">
        <v>23</v>
      </c>
      <c r="L189">
        <v>1</v>
      </c>
      <c r="M189" t="s">
        <v>39</v>
      </c>
      <c r="N189">
        <v>7777</v>
      </c>
      <c r="O189" t="s">
        <v>37</v>
      </c>
      <c r="P189">
        <v>1986</v>
      </c>
    </row>
    <row r="190" spans="1:19" x14ac:dyDescent="0.3">
      <c r="A190" s="1" t="str">
        <f t="shared" si="2"/>
        <v>2018|ÅŒtara-Papatoetoe Local Board Area|$20,001-$30,000</v>
      </c>
      <c r="B190" t="s">
        <v>18</v>
      </c>
      <c r="C190" t="s">
        <v>19</v>
      </c>
      <c r="D190" t="s">
        <v>20</v>
      </c>
      <c r="E190" t="s">
        <v>21</v>
      </c>
      <c r="F190">
        <v>2018</v>
      </c>
      <c r="G190">
        <v>2018</v>
      </c>
      <c r="H190">
        <v>7618</v>
      </c>
      <c r="I190" t="s">
        <v>121</v>
      </c>
      <c r="J190">
        <v>99</v>
      </c>
      <c r="K190" t="s">
        <v>23</v>
      </c>
      <c r="L190">
        <v>2</v>
      </c>
      <c r="M190" t="s">
        <v>24</v>
      </c>
      <c r="N190">
        <v>7777</v>
      </c>
      <c r="O190" t="s">
        <v>37</v>
      </c>
      <c r="P190">
        <v>1443</v>
      </c>
    </row>
    <row r="191" spans="1:19" x14ac:dyDescent="0.3">
      <c r="A191" s="1" t="str">
        <f t="shared" si="2"/>
        <v>2018|ÅŒtara-Papatoetoe Local Board Area|$30,001-$50,000</v>
      </c>
      <c r="B191" t="s">
        <v>18</v>
      </c>
      <c r="C191" t="s">
        <v>19</v>
      </c>
      <c r="D191" t="s">
        <v>20</v>
      </c>
      <c r="E191" t="s">
        <v>21</v>
      </c>
      <c r="F191">
        <v>2018</v>
      </c>
      <c r="G191">
        <v>2018</v>
      </c>
      <c r="H191">
        <v>7618</v>
      </c>
      <c r="I191" t="s">
        <v>121</v>
      </c>
      <c r="J191">
        <v>99</v>
      </c>
      <c r="K191" t="s">
        <v>23</v>
      </c>
      <c r="L191">
        <v>3</v>
      </c>
      <c r="M191" t="s">
        <v>45</v>
      </c>
      <c r="N191">
        <v>7777</v>
      </c>
      <c r="O191" t="s">
        <v>37</v>
      </c>
      <c r="P191">
        <v>2427</v>
      </c>
    </row>
    <row r="192" spans="1:19" x14ac:dyDescent="0.3">
      <c r="A192" s="1" t="str">
        <f t="shared" si="2"/>
        <v>2018|ÅŒtara-Papatoetoe Local Board Area|$50,001-$70,000</v>
      </c>
      <c r="B192" t="s">
        <v>18</v>
      </c>
      <c r="C192" t="s">
        <v>19</v>
      </c>
      <c r="D192" t="s">
        <v>20</v>
      </c>
      <c r="E192" t="s">
        <v>21</v>
      </c>
      <c r="F192">
        <v>2018</v>
      </c>
      <c r="G192">
        <v>2018</v>
      </c>
      <c r="H192">
        <v>7618</v>
      </c>
      <c r="I192" t="s">
        <v>121</v>
      </c>
      <c r="J192">
        <v>99</v>
      </c>
      <c r="K192" t="s">
        <v>23</v>
      </c>
      <c r="L192">
        <v>4</v>
      </c>
      <c r="M192" t="s">
        <v>36</v>
      </c>
      <c r="N192">
        <v>7777</v>
      </c>
      <c r="O192" t="s">
        <v>37</v>
      </c>
      <c r="P192">
        <v>2466</v>
      </c>
    </row>
    <row r="193" spans="1:19" x14ac:dyDescent="0.3">
      <c r="A193" s="1" t="str">
        <f t="shared" si="2"/>
        <v>2018|ÅŒtara-Papatoetoe Local Board Area|$70,001-$100,000</v>
      </c>
      <c r="B193" t="s">
        <v>18</v>
      </c>
      <c r="C193" t="s">
        <v>19</v>
      </c>
      <c r="D193" t="s">
        <v>20</v>
      </c>
      <c r="E193" t="s">
        <v>21</v>
      </c>
      <c r="F193">
        <v>2018</v>
      </c>
      <c r="G193">
        <v>2018</v>
      </c>
      <c r="H193">
        <v>7618</v>
      </c>
      <c r="I193" t="s">
        <v>121</v>
      </c>
      <c r="J193">
        <v>99</v>
      </c>
      <c r="K193" t="s">
        <v>23</v>
      </c>
      <c r="L193">
        <v>5</v>
      </c>
      <c r="M193" t="s">
        <v>58</v>
      </c>
      <c r="N193">
        <v>7777</v>
      </c>
      <c r="O193" t="s">
        <v>37</v>
      </c>
      <c r="P193">
        <v>3159</v>
      </c>
    </row>
    <row r="194" spans="1:19" x14ac:dyDescent="0.3">
      <c r="A194" s="1" t="str">
        <f t="shared" si="2"/>
        <v>2018|ÅŒtara-Papatoetoe Local Board Area|$100,001-$150,000</v>
      </c>
      <c r="B194" t="s">
        <v>18</v>
      </c>
      <c r="C194" t="s">
        <v>19</v>
      </c>
      <c r="D194" t="s">
        <v>20</v>
      </c>
      <c r="E194" t="s">
        <v>21</v>
      </c>
      <c r="F194">
        <v>2018</v>
      </c>
      <c r="G194">
        <v>2018</v>
      </c>
      <c r="H194">
        <v>7618</v>
      </c>
      <c r="I194" t="s">
        <v>121</v>
      </c>
      <c r="J194">
        <v>99</v>
      </c>
      <c r="K194" t="s">
        <v>23</v>
      </c>
      <c r="L194">
        <v>6</v>
      </c>
      <c r="M194" t="s">
        <v>59</v>
      </c>
      <c r="N194">
        <v>7777</v>
      </c>
      <c r="O194" t="s">
        <v>37</v>
      </c>
      <c r="P194">
        <v>3888</v>
      </c>
    </row>
    <row r="195" spans="1:19" x14ac:dyDescent="0.3">
      <c r="A195" s="1" t="str">
        <f t="shared" ref="A195:A258" si="3">G195&amp;"|"&amp;I195&amp;"|"&amp;M195</f>
        <v>2018|ÅŒtara-Papatoetoe Local Board Area|$150,001-$200,000</v>
      </c>
      <c r="B195" t="s">
        <v>18</v>
      </c>
      <c r="C195" t="s">
        <v>19</v>
      </c>
      <c r="D195" t="s">
        <v>20</v>
      </c>
      <c r="E195" t="s">
        <v>21</v>
      </c>
      <c r="F195">
        <v>2018</v>
      </c>
      <c r="G195">
        <v>2018</v>
      </c>
      <c r="H195">
        <v>7618</v>
      </c>
      <c r="I195" t="s">
        <v>121</v>
      </c>
      <c r="J195">
        <v>99</v>
      </c>
      <c r="K195" t="s">
        <v>23</v>
      </c>
      <c r="L195">
        <v>7</v>
      </c>
      <c r="M195" t="s">
        <v>43</v>
      </c>
      <c r="N195">
        <v>7777</v>
      </c>
      <c r="O195" t="s">
        <v>37</v>
      </c>
      <c r="P195">
        <v>2724</v>
      </c>
    </row>
    <row r="196" spans="1:19" x14ac:dyDescent="0.3">
      <c r="A196" s="1" t="str">
        <f t="shared" si="3"/>
        <v>2018|ÅŒtara-Papatoetoe Local Board Area|$200,001 or more</v>
      </c>
      <c r="B196" t="s">
        <v>18</v>
      </c>
      <c r="C196" t="s">
        <v>19</v>
      </c>
      <c r="D196" t="s">
        <v>20</v>
      </c>
      <c r="E196" t="s">
        <v>21</v>
      </c>
      <c r="F196">
        <v>2018</v>
      </c>
      <c r="G196">
        <v>2018</v>
      </c>
      <c r="H196">
        <v>7618</v>
      </c>
      <c r="I196" t="s">
        <v>121</v>
      </c>
      <c r="J196">
        <v>99</v>
      </c>
      <c r="K196" t="s">
        <v>23</v>
      </c>
      <c r="L196">
        <v>8</v>
      </c>
      <c r="M196" t="s">
        <v>27</v>
      </c>
      <c r="N196">
        <v>7777</v>
      </c>
      <c r="O196" t="s">
        <v>37</v>
      </c>
      <c r="R196" t="s">
        <v>29</v>
      </c>
      <c r="S196" t="s">
        <v>30</v>
      </c>
    </row>
    <row r="197" spans="1:19" x14ac:dyDescent="0.3">
      <c r="A197" s="1" t="str">
        <f t="shared" si="3"/>
        <v>2018|ÅŒtara-Papatoetoe Local Board Area|Total stated - total household income</v>
      </c>
      <c r="B197" t="s">
        <v>18</v>
      </c>
      <c r="C197" t="s">
        <v>19</v>
      </c>
      <c r="D197" t="s">
        <v>20</v>
      </c>
      <c r="E197" t="s">
        <v>21</v>
      </c>
      <c r="F197">
        <v>2018</v>
      </c>
      <c r="G197">
        <v>2018</v>
      </c>
      <c r="H197">
        <v>7618</v>
      </c>
      <c r="I197" t="s">
        <v>121</v>
      </c>
      <c r="J197">
        <v>99</v>
      </c>
      <c r="K197" t="s">
        <v>23</v>
      </c>
      <c r="L197">
        <v>77</v>
      </c>
      <c r="M197" t="s">
        <v>32</v>
      </c>
      <c r="N197">
        <v>7777</v>
      </c>
      <c r="O197" t="s">
        <v>37</v>
      </c>
      <c r="P197">
        <v>18093</v>
      </c>
    </row>
    <row r="198" spans="1:19" x14ac:dyDescent="0.3">
      <c r="A198" s="1" t="str">
        <f t="shared" si="3"/>
        <v>2018|ÅŒtara-Papatoetoe Local Board Area|Total - total household income</v>
      </c>
      <c r="B198" t="s">
        <v>18</v>
      </c>
      <c r="C198" t="s">
        <v>19</v>
      </c>
      <c r="D198" t="s">
        <v>20</v>
      </c>
      <c r="E198" t="s">
        <v>21</v>
      </c>
      <c r="F198">
        <v>2018</v>
      </c>
      <c r="G198">
        <v>2018</v>
      </c>
      <c r="H198">
        <v>7618</v>
      </c>
      <c r="I198" t="s">
        <v>121</v>
      </c>
      <c r="J198">
        <v>99</v>
      </c>
      <c r="K198" t="s">
        <v>23</v>
      </c>
      <c r="L198">
        <v>99</v>
      </c>
      <c r="M198" t="s">
        <v>48</v>
      </c>
      <c r="N198">
        <v>7777</v>
      </c>
      <c r="O198" t="s">
        <v>37</v>
      </c>
      <c r="P198">
        <v>20412</v>
      </c>
    </row>
    <row r="199" spans="1:19" x14ac:dyDescent="0.3">
      <c r="A199" s="1" t="str">
        <f t="shared" si="3"/>
        <v>2018|ÅŒtara-Papatoetoe Local Board Area|Median ($) - total household income</v>
      </c>
      <c r="B199" t="s">
        <v>18</v>
      </c>
      <c r="C199" t="s">
        <v>19</v>
      </c>
      <c r="D199" t="s">
        <v>20</v>
      </c>
      <c r="E199" t="s">
        <v>21</v>
      </c>
      <c r="F199">
        <v>2018</v>
      </c>
      <c r="G199">
        <v>2018</v>
      </c>
      <c r="H199">
        <v>7618</v>
      </c>
      <c r="I199" t="s">
        <v>121</v>
      </c>
      <c r="J199">
        <v>99</v>
      </c>
      <c r="K199" t="s">
        <v>23</v>
      </c>
      <c r="L199" t="s">
        <v>56</v>
      </c>
      <c r="M199" t="s">
        <v>57</v>
      </c>
      <c r="N199">
        <v>7777</v>
      </c>
      <c r="O199" t="s">
        <v>37</v>
      </c>
      <c r="P199">
        <v>76900</v>
      </c>
    </row>
    <row r="200" spans="1:19" x14ac:dyDescent="0.3">
      <c r="A200" s="1" t="str">
        <f t="shared" si="3"/>
        <v>2018|Manurewa Local Board Area|$20,000 or less</v>
      </c>
      <c r="B200" t="s">
        <v>18</v>
      </c>
      <c r="C200" t="s">
        <v>19</v>
      </c>
      <c r="D200" t="s">
        <v>20</v>
      </c>
      <c r="E200" t="s">
        <v>21</v>
      </c>
      <c r="F200">
        <v>2018</v>
      </c>
      <c r="G200">
        <v>2018</v>
      </c>
      <c r="H200">
        <v>7619</v>
      </c>
      <c r="I200" t="s">
        <v>116</v>
      </c>
      <c r="J200">
        <v>99</v>
      </c>
      <c r="K200" t="s">
        <v>23</v>
      </c>
      <c r="L200">
        <v>1</v>
      </c>
      <c r="M200" t="s">
        <v>39</v>
      </c>
      <c r="N200">
        <v>7777</v>
      </c>
      <c r="O200" t="s">
        <v>37</v>
      </c>
      <c r="P200">
        <v>2196</v>
      </c>
    </row>
    <row r="201" spans="1:19" x14ac:dyDescent="0.3">
      <c r="A201" s="1" t="str">
        <f t="shared" si="3"/>
        <v>2018|Manurewa Local Board Area|$20,001-$30,000</v>
      </c>
      <c r="B201" t="s">
        <v>18</v>
      </c>
      <c r="C201" t="s">
        <v>19</v>
      </c>
      <c r="D201" t="s">
        <v>20</v>
      </c>
      <c r="E201" t="s">
        <v>21</v>
      </c>
      <c r="F201">
        <v>2018</v>
      </c>
      <c r="G201">
        <v>2018</v>
      </c>
      <c r="H201">
        <v>7619</v>
      </c>
      <c r="I201" t="s">
        <v>116</v>
      </c>
      <c r="J201">
        <v>99</v>
      </c>
      <c r="K201" t="s">
        <v>23</v>
      </c>
      <c r="L201">
        <v>2</v>
      </c>
      <c r="M201" t="s">
        <v>24</v>
      </c>
      <c r="N201">
        <v>7777</v>
      </c>
      <c r="O201" t="s">
        <v>37</v>
      </c>
      <c r="P201">
        <v>1617</v>
      </c>
    </row>
    <row r="202" spans="1:19" x14ac:dyDescent="0.3">
      <c r="A202" s="1" t="str">
        <f t="shared" si="3"/>
        <v>2018|Manurewa Local Board Area|$30,001-$50,000</v>
      </c>
      <c r="B202" t="s">
        <v>18</v>
      </c>
      <c r="C202" t="s">
        <v>19</v>
      </c>
      <c r="D202" t="s">
        <v>20</v>
      </c>
      <c r="E202" t="s">
        <v>21</v>
      </c>
      <c r="F202">
        <v>2018</v>
      </c>
      <c r="G202">
        <v>2018</v>
      </c>
      <c r="H202">
        <v>7619</v>
      </c>
      <c r="I202" t="s">
        <v>116</v>
      </c>
      <c r="J202">
        <v>99</v>
      </c>
      <c r="K202" t="s">
        <v>23</v>
      </c>
      <c r="L202">
        <v>3</v>
      </c>
      <c r="M202" t="s">
        <v>45</v>
      </c>
      <c r="N202">
        <v>7777</v>
      </c>
      <c r="O202" t="s">
        <v>37</v>
      </c>
      <c r="P202">
        <v>2733</v>
      </c>
    </row>
    <row r="203" spans="1:19" x14ac:dyDescent="0.3">
      <c r="A203" s="1" t="str">
        <f t="shared" si="3"/>
        <v>2018|Manurewa Local Board Area|$50,001-$70,000</v>
      </c>
      <c r="B203" t="s">
        <v>18</v>
      </c>
      <c r="C203" t="s">
        <v>19</v>
      </c>
      <c r="D203" t="s">
        <v>20</v>
      </c>
      <c r="E203" t="s">
        <v>21</v>
      </c>
      <c r="F203">
        <v>2018</v>
      </c>
      <c r="G203">
        <v>2018</v>
      </c>
      <c r="H203">
        <v>7619</v>
      </c>
      <c r="I203" t="s">
        <v>116</v>
      </c>
      <c r="J203">
        <v>99</v>
      </c>
      <c r="K203" t="s">
        <v>23</v>
      </c>
      <c r="L203">
        <v>4</v>
      </c>
      <c r="M203" t="s">
        <v>36</v>
      </c>
      <c r="N203">
        <v>7777</v>
      </c>
      <c r="O203" t="s">
        <v>37</v>
      </c>
      <c r="P203">
        <v>2640</v>
      </c>
    </row>
    <row r="204" spans="1:19" x14ac:dyDescent="0.3">
      <c r="A204" s="1" t="str">
        <f t="shared" si="3"/>
        <v>2018|Manurewa Local Board Area|$70,001-$100,000</v>
      </c>
      <c r="B204" t="s">
        <v>18</v>
      </c>
      <c r="C204" t="s">
        <v>19</v>
      </c>
      <c r="D204" t="s">
        <v>20</v>
      </c>
      <c r="E204" t="s">
        <v>21</v>
      </c>
      <c r="F204">
        <v>2018</v>
      </c>
      <c r="G204">
        <v>2018</v>
      </c>
      <c r="H204">
        <v>7619</v>
      </c>
      <c r="I204" t="s">
        <v>116</v>
      </c>
      <c r="J204">
        <v>99</v>
      </c>
      <c r="K204" t="s">
        <v>23</v>
      </c>
      <c r="L204">
        <v>5</v>
      </c>
      <c r="M204" t="s">
        <v>58</v>
      </c>
      <c r="N204">
        <v>7777</v>
      </c>
      <c r="O204" t="s">
        <v>37</v>
      </c>
      <c r="P204">
        <v>3336</v>
      </c>
    </row>
    <row r="205" spans="1:19" x14ac:dyDescent="0.3">
      <c r="A205" s="1" t="str">
        <f t="shared" si="3"/>
        <v>2018|Manurewa Local Board Area|$100,001-$150,000</v>
      </c>
      <c r="B205" t="s">
        <v>18</v>
      </c>
      <c r="C205" t="s">
        <v>19</v>
      </c>
      <c r="D205" t="s">
        <v>20</v>
      </c>
      <c r="E205" t="s">
        <v>21</v>
      </c>
      <c r="F205">
        <v>2018</v>
      </c>
      <c r="G205">
        <v>2018</v>
      </c>
      <c r="H205">
        <v>7619</v>
      </c>
      <c r="I205" t="s">
        <v>116</v>
      </c>
      <c r="J205">
        <v>99</v>
      </c>
      <c r="K205" t="s">
        <v>23</v>
      </c>
      <c r="L205">
        <v>6</v>
      </c>
      <c r="M205" t="s">
        <v>59</v>
      </c>
      <c r="N205">
        <v>7777</v>
      </c>
      <c r="O205" t="s">
        <v>37</v>
      </c>
      <c r="P205">
        <v>4845</v>
      </c>
    </row>
    <row r="206" spans="1:19" x14ac:dyDescent="0.3">
      <c r="A206" s="1" t="str">
        <f t="shared" si="3"/>
        <v>2018|Manurewa Local Board Area|$150,001-$200,000</v>
      </c>
      <c r="B206" t="s">
        <v>18</v>
      </c>
      <c r="C206" t="s">
        <v>19</v>
      </c>
      <c r="D206" t="s">
        <v>20</v>
      </c>
      <c r="E206" t="s">
        <v>21</v>
      </c>
      <c r="F206">
        <v>2018</v>
      </c>
      <c r="G206">
        <v>2018</v>
      </c>
      <c r="H206">
        <v>7619</v>
      </c>
      <c r="I206" t="s">
        <v>116</v>
      </c>
      <c r="J206">
        <v>99</v>
      </c>
      <c r="K206" t="s">
        <v>23</v>
      </c>
      <c r="L206">
        <v>7</v>
      </c>
      <c r="M206" t="s">
        <v>43</v>
      </c>
      <c r="N206">
        <v>7777</v>
      </c>
      <c r="O206" t="s">
        <v>37</v>
      </c>
      <c r="P206">
        <v>3897</v>
      </c>
    </row>
    <row r="207" spans="1:19" x14ac:dyDescent="0.3">
      <c r="A207" s="1" t="str">
        <f t="shared" si="3"/>
        <v>2018|Manurewa Local Board Area|$200,001 or more</v>
      </c>
      <c r="B207" t="s">
        <v>18</v>
      </c>
      <c r="C207" t="s">
        <v>19</v>
      </c>
      <c r="D207" t="s">
        <v>20</v>
      </c>
      <c r="E207" t="s">
        <v>21</v>
      </c>
      <c r="F207">
        <v>2018</v>
      </c>
      <c r="G207">
        <v>2018</v>
      </c>
      <c r="H207">
        <v>7619</v>
      </c>
      <c r="I207" t="s">
        <v>116</v>
      </c>
      <c r="J207">
        <v>99</v>
      </c>
      <c r="K207" t="s">
        <v>23</v>
      </c>
      <c r="L207">
        <v>8</v>
      </c>
      <c r="M207" t="s">
        <v>27</v>
      </c>
      <c r="N207">
        <v>7777</v>
      </c>
      <c r="O207" t="s">
        <v>37</v>
      </c>
      <c r="R207" t="s">
        <v>29</v>
      </c>
      <c r="S207" t="s">
        <v>30</v>
      </c>
    </row>
    <row r="208" spans="1:19" x14ac:dyDescent="0.3">
      <c r="A208" s="1" t="str">
        <f t="shared" si="3"/>
        <v>2018|Manurewa Local Board Area|Total stated - total household income</v>
      </c>
      <c r="B208" t="s">
        <v>18</v>
      </c>
      <c r="C208" t="s">
        <v>19</v>
      </c>
      <c r="D208" t="s">
        <v>20</v>
      </c>
      <c r="E208" t="s">
        <v>21</v>
      </c>
      <c r="F208">
        <v>2018</v>
      </c>
      <c r="G208">
        <v>2018</v>
      </c>
      <c r="H208">
        <v>7619</v>
      </c>
      <c r="I208" t="s">
        <v>116</v>
      </c>
      <c r="J208">
        <v>99</v>
      </c>
      <c r="K208" t="s">
        <v>23</v>
      </c>
      <c r="L208">
        <v>77</v>
      </c>
      <c r="M208" t="s">
        <v>32</v>
      </c>
      <c r="N208">
        <v>7777</v>
      </c>
      <c r="O208" t="s">
        <v>37</v>
      </c>
      <c r="P208">
        <v>21264</v>
      </c>
    </row>
    <row r="209" spans="1:19" x14ac:dyDescent="0.3">
      <c r="A209" s="1" t="str">
        <f t="shared" si="3"/>
        <v>2018|Manurewa Local Board Area|Total - total household income</v>
      </c>
      <c r="B209" t="s">
        <v>18</v>
      </c>
      <c r="C209" t="s">
        <v>19</v>
      </c>
      <c r="D209" t="s">
        <v>20</v>
      </c>
      <c r="E209" t="s">
        <v>21</v>
      </c>
      <c r="F209">
        <v>2018</v>
      </c>
      <c r="G209">
        <v>2018</v>
      </c>
      <c r="H209">
        <v>7619</v>
      </c>
      <c r="I209" t="s">
        <v>116</v>
      </c>
      <c r="J209">
        <v>99</v>
      </c>
      <c r="K209" t="s">
        <v>23</v>
      </c>
      <c r="L209">
        <v>99</v>
      </c>
      <c r="M209" t="s">
        <v>48</v>
      </c>
      <c r="N209">
        <v>7777</v>
      </c>
      <c r="O209" t="s">
        <v>37</v>
      </c>
      <c r="P209">
        <v>23559</v>
      </c>
    </row>
    <row r="210" spans="1:19" x14ac:dyDescent="0.3">
      <c r="A210" s="1" t="str">
        <f t="shared" si="3"/>
        <v>2018|Manurewa Local Board Area|Median ($) - total household income</v>
      </c>
      <c r="B210" t="s">
        <v>18</v>
      </c>
      <c r="C210" t="s">
        <v>19</v>
      </c>
      <c r="D210" t="s">
        <v>20</v>
      </c>
      <c r="E210" t="s">
        <v>21</v>
      </c>
      <c r="F210">
        <v>2018</v>
      </c>
      <c r="G210">
        <v>2018</v>
      </c>
      <c r="H210">
        <v>7619</v>
      </c>
      <c r="I210" t="s">
        <v>116</v>
      </c>
      <c r="J210">
        <v>99</v>
      </c>
      <c r="K210" t="s">
        <v>23</v>
      </c>
      <c r="L210" t="s">
        <v>56</v>
      </c>
      <c r="M210" t="s">
        <v>57</v>
      </c>
      <c r="N210">
        <v>7777</v>
      </c>
      <c r="O210" t="s">
        <v>37</v>
      </c>
      <c r="P210">
        <v>83000</v>
      </c>
    </row>
    <row r="211" spans="1:19" x14ac:dyDescent="0.3">
      <c r="A211" s="1" t="str">
        <f t="shared" si="3"/>
        <v>2018|Papakura Local Board Area|$20,000 or less</v>
      </c>
      <c r="B211" t="s">
        <v>18</v>
      </c>
      <c r="C211" t="s">
        <v>19</v>
      </c>
      <c r="D211" t="s">
        <v>20</v>
      </c>
      <c r="E211" t="s">
        <v>21</v>
      </c>
      <c r="F211">
        <v>2018</v>
      </c>
      <c r="G211">
        <v>2018</v>
      </c>
      <c r="H211">
        <v>7620</v>
      </c>
      <c r="I211" t="s">
        <v>114</v>
      </c>
      <c r="J211">
        <v>99</v>
      </c>
      <c r="K211" t="s">
        <v>23</v>
      </c>
      <c r="L211">
        <v>1</v>
      </c>
      <c r="M211" t="s">
        <v>39</v>
      </c>
      <c r="N211">
        <v>7777</v>
      </c>
      <c r="O211" t="s">
        <v>37</v>
      </c>
      <c r="P211">
        <v>1404</v>
      </c>
    </row>
    <row r="212" spans="1:19" x14ac:dyDescent="0.3">
      <c r="A212" s="1" t="str">
        <f t="shared" si="3"/>
        <v>2018|Papakura Local Board Area|$20,001-$30,000</v>
      </c>
      <c r="B212" t="s">
        <v>18</v>
      </c>
      <c r="C212" t="s">
        <v>19</v>
      </c>
      <c r="D212" t="s">
        <v>20</v>
      </c>
      <c r="E212" t="s">
        <v>21</v>
      </c>
      <c r="F212">
        <v>2018</v>
      </c>
      <c r="G212">
        <v>2018</v>
      </c>
      <c r="H212">
        <v>7620</v>
      </c>
      <c r="I212" t="s">
        <v>114</v>
      </c>
      <c r="J212">
        <v>99</v>
      </c>
      <c r="K212" t="s">
        <v>23</v>
      </c>
      <c r="L212">
        <v>2</v>
      </c>
      <c r="M212" t="s">
        <v>24</v>
      </c>
      <c r="N212">
        <v>7777</v>
      </c>
      <c r="O212" t="s">
        <v>37</v>
      </c>
      <c r="P212">
        <v>1254</v>
      </c>
    </row>
    <row r="213" spans="1:19" x14ac:dyDescent="0.3">
      <c r="A213" s="1" t="str">
        <f t="shared" si="3"/>
        <v>2018|Papakura Local Board Area|$30,001-$50,000</v>
      </c>
      <c r="B213" t="s">
        <v>18</v>
      </c>
      <c r="C213" t="s">
        <v>19</v>
      </c>
      <c r="D213" t="s">
        <v>20</v>
      </c>
      <c r="E213" t="s">
        <v>21</v>
      </c>
      <c r="F213">
        <v>2018</v>
      </c>
      <c r="G213">
        <v>2018</v>
      </c>
      <c r="H213">
        <v>7620</v>
      </c>
      <c r="I213" t="s">
        <v>114</v>
      </c>
      <c r="J213">
        <v>99</v>
      </c>
      <c r="K213" t="s">
        <v>23</v>
      </c>
      <c r="L213">
        <v>3</v>
      </c>
      <c r="M213" t="s">
        <v>45</v>
      </c>
      <c r="N213">
        <v>7777</v>
      </c>
      <c r="O213" t="s">
        <v>37</v>
      </c>
      <c r="P213">
        <v>1941</v>
      </c>
    </row>
    <row r="214" spans="1:19" x14ac:dyDescent="0.3">
      <c r="A214" s="1" t="str">
        <f t="shared" si="3"/>
        <v>2018|Papakura Local Board Area|$50,001-$70,000</v>
      </c>
      <c r="B214" t="s">
        <v>18</v>
      </c>
      <c r="C214" t="s">
        <v>19</v>
      </c>
      <c r="D214" t="s">
        <v>20</v>
      </c>
      <c r="E214" t="s">
        <v>21</v>
      </c>
      <c r="F214">
        <v>2018</v>
      </c>
      <c r="G214">
        <v>2018</v>
      </c>
      <c r="H214">
        <v>7620</v>
      </c>
      <c r="I214" t="s">
        <v>114</v>
      </c>
      <c r="J214">
        <v>99</v>
      </c>
      <c r="K214" t="s">
        <v>23</v>
      </c>
      <c r="L214">
        <v>4</v>
      </c>
      <c r="M214" t="s">
        <v>36</v>
      </c>
      <c r="N214">
        <v>7777</v>
      </c>
      <c r="O214" t="s">
        <v>37</v>
      </c>
      <c r="P214">
        <v>2028</v>
      </c>
    </row>
    <row r="215" spans="1:19" x14ac:dyDescent="0.3">
      <c r="A215" s="1" t="str">
        <f t="shared" si="3"/>
        <v>2018|Papakura Local Board Area|$70,001-$100,000</v>
      </c>
      <c r="B215" t="s">
        <v>18</v>
      </c>
      <c r="C215" t="s">
        <v>19</v>
      </c>
      <c r="D215" t="s">
        <v>20</v>
      </c>
      <c r="E215" t="s">
        <v>21</v>
      </c>
      <c r="F215">
        <v>2018</v>
      </c>
      <c r="G215">
        <v>2018</v>
      </c>
      <c r="H215">
        <v>7620</v>
      </c>
      <c r="I215" t="s">
        <v>114</v>
      </c>
      <c r="J215">
        <v>99</v>
      </c>
      <c r="K215" t="s">
        <v>23</v>
      </c>
      <c r="L215">
        <v>5</v>
      </c>
      <c r="M215" t="s">
        <v>58</v>
      </c>
      <c r="N215">
        <v>7777</v>
      </c>
      <c r="O215" t="s">
        <v>37</v>
      </c>
      <c r="P215">
        <v>2475</v>
      </c>
    </row>
    <row r="216" spans="1:19" x14ac:dyDescent="0.3">
      <c r="A216" s="1" t="str">
        <f t="shared" si="3"/>
        <v>2018|Papakura Local Board Area|$100,001-$150,000</v>
      </c>
      <c r="B216" t="s">
        <v>18</v>
      </c>
      <c r="C216" t="s">
        <v>19</v>
      </c>
      <c r="D216" t="s">
        <v>20</v>
      </c>
      <c r="E216" t="s">
        <v>21</v>
      </c>
      <c r="F216">
        <v>2018</v>
      </c>
      <c r="G216">
        <v>2018</v>
      </c>
      <c r="H216">
        <v>7620</v>
      </c>
      <c r="I216" t="s">
        <v>114</v>
      </c>
      <c r="J216">
        <v>99</v>
      </c>
      <c r="K216" t="s">
        <v>23</v>
      </c>
      <c r="L216">
        <v>6</v>
      </c>
      <c r="M216" t="s">
        <v>59</v>
      </c>
      <c r="N216">
        <v>7777</v>
      </c>
      <c r="O216" t="s">
        <v>37</v>
      </c>
      <c r="P216">
        <v>3630</v>
      </c>
    </row>
    <row r="217" spans="1:19" x14ac:dyDescent="0.3">
      <c r="A217" s="1" t="str">
        <f t="shared" si="3"/>
        <v>2018|Papakura Local Board Area|$150,001-$200,000</v>
      </c>
      <c r="B217" t="s">
        <v>18</v>
      </c>
      <c r="C217" t="s">
        <v>19</v>
      </c>
      <c r="D217" t="s">
        <v>20</v>
      </c>
      <c r="E217" t="s">
        <v>21</v>
      </c>
      <c r="F217">
        <v>2018</v>
      </c>
      <c r="G217">
        <v>2018</v>
      </c>
      <c r="H217">
        <v>7620</v>
      </c>
      <c r="I217" t="s">
        <v>114</v>
      </c>
      <c r="J217">
        <v>99</v>
      </c>
      <c r="K217" t="s">
        <v>23</v>
      </c>
      <c r="L217">
        <v>7</v>
      </c>
      <c r="M217" t="s">
        <v>43</v>
      </c>
      <c r="N217">
        <v>7777</v>
      </c>
      <c r="O217" t="s">
        <v>37</v>
      </c>
      <c r="P217">
        <v>2946</v>
      </c>
    </row>
    <row r="218" spans="1:19" x14ac:dyDescent="0.3">
      <c r="A218" s="1" t="str">
        <f t="shared" si="3"/>
        <v>2018|Papakura Local Board Area|$200,001 or more</v>
      </c>
      <c r="B218" t="s">
        <v>18</v>
      </c>
      <c r="C218" t="s">
        <v>19</v>
      </c>
      <c r="D218" t="s">
        <v>20</v>
      </c>
      <c r="E218" t="s">
        <v>21</v>
      </c>
      <c r="F218">
        <v>2018</v>
      </c>
      <c r="G218">
        <v>2018</v>
      </c>
      <c r="H218">
        <v>7620</v>
      </c>
      <c r="I218" t="s">
        <v>114</v>
      </c>
      <c r="J218">
        <v>99</v>
      </c>
      <c r="K218" t="s">
        <v>23</v>
      </c>
      <c r="L218">
        <v>8</v>
      </c>
      <c r="M218" t="s">
        <v>27</v>
      </c>
      <c r="N218">
        <v>7777</v>
      </c>
      <c r="O218" t="s">
        <v>37</v>
      </c>
      <c r="R218" t="s">
        <v>29</v>
      </c>
      <c r="S218" t="s">
        <v>30</v>
      </c>
    </row>
    <row r="219" spans="1:19" x14ac:dyDescent="0.3">
      <c r="A219" s="1" t="str">
        <f t="shared" si="3"/>
        <v>2018|Papakura Local Board Area|Total stated - total household income</v>
      </c>
      <c r="B219" t="s">
        <v>18</v>
      </c>
      <c r="C219" t="s">
        <v>19</v>
      </c>
      <c r="D219" t="s">
        <v>20</v>
      </c>
      <c r="E219" t="s">
        <v>21</v>
      </c>
      <c r="F219">
        <v>2018</v>
      </c>
      <c r="G219">
        <v>2018</v>
      </c>
      <c r="H219">
        <v>7620</v>
      </c>
      <c r="I219" t="s">
        <v>114</v>
      </c>
      <c r="J219">
        <v>99</v>
      </c>
      <c r="K219" t="s">
        <v>23</v>
      </c>
      <c r="L219">
        <v>77</v>
      </c>
      <c r="M219" t="s">
        <v>32</v>
      </c>
      <c r="N219">
        <v>7777</v>
      </c>
      <c r="O219" t="s">
        <v>37</v>
      </c>
      <c r="P219">
        <v>15681</v>
      </c>
    </row>
    <row r="220" spans="1:19" x14ac:dyDescent="0.3">
      <c r="A220" s="1" t="str">
        <f t="shared" si="3"/>
        <v>2018|Papakura Local Board Area|Total - total household income</v>
      </c>
      <c r="B220" t="s">
        <v>18</v>
      </c>
      <c r="C220" t="s">
        <v>19</v>
      </c>
      <c r="D220" t="s">
        <v>20</v>
      </c>
      <c r="E220" t="s">
        <v>21</v>
      </c>
      <c r="F220">
        <v>2018</v>
      </c>
      <c r="G220">
        <v>2018</v>
      </c>
      <c r="H220">
        <v>7620</v>
      </c>
      <c r="I220" t="s">
        <v>114</v>
      </c>
      <c r="J220">
        <v>99</v>
      </c>
      <c r="K220" t="s">
        <v>23</v>
      </c>
      <c r="L220">
        <v>99</v>
      </c>
      <c r="M220" t="s">
        <v>48</v>
      </c>
      <c r="N220">
        <v>7777</v>
      </c>
      <c r="O220" t="s">
        <v>37</v>
      </c>
      <c r="P220">
        <v>17046</v>
      </c>
    </row>
    <row r="221" spans="1:19" x14ac:dyDescent="0.3">
      <c r="A221" s="1" t="str">
        <f t="shared" si="3"/>
        <v>2018|Papakura Local Board Area|Median ($) - total household income</v>
      </c>
      <c r="B221" t="s">
        <v>18</v>
      </c>
      <c r="C221" t="s">
        <v>19</v>
      </c>
      <c r="D221" t="s">
        <v>20</v>
      </c>
      <c r="E221" t="s">
        <v>21</v>
      </c>
      <c r="F221">
        <v>2018</v>
      </c>
      <c r="G221">
        <v>2018</v>
      </c>
      <c r="H221">
        <v>7620</v>
      </c>
      <c r="I221" t="s">
        <v>114</v>
      </c>
      <c r="J221">
        <v>99</v>
      </c>
      <c r="K221" t="s">
        <v>23</v>
      </c>
      <c r="L221" t="s">
        <v>56</v>
      </c>
      <c r="M221" t="s">
        <v>57</v>
      </c>
      <c r="N221">
        <v>7777</v>
      </c>
      <c r="O221" t="s">
        <v>37</v>
      </c>
      <c r="P221">
        <v>84700</v>
      </c>
    </row>
    <row r="222" spans="1:19" x14ac:dyDescent="0.3">
      <c r="A222" s="1" t="str">
        <f t="shared" si="3"/>
        <v>2018|Franklin Local Board Area|$20,000 or less</v>
      </c>
      <c r="B222" t="s">
        <v>18</v>
      </c>
      <c r="C222" t="s">
        <v>19</v>
      </c>
      <c r="D222" t="s">
        <v>20</v>
      </c>
      <c r="E222" t="s">
        <v>21</v>
      </c>
      <c r="F222">
        <v>2018</v>
      </c>
      <c r="G222">
        <v>2018</v>
      </c>
      <c r="H222">
        <v>7621</v>
      </c>
      <c r="I222" t="s">
        <v>147</v>
      </c>
      <c r="J222">
        <v>99</v>
      </c>
      <c r="K222" t="s">
        <v>23</v>
      </c>
      <c r="L222">
        <v>1</v>
      </c>
      <c r="M222" t="s">
        <v>39</v>
      </c>
      <c r="N222">
        <v>7777</v>
      </c>
      <c r="O222" t="s">
        <v>37</v>
      </c>
      <c r="P222">
        <v>1464</v>
      </c>
    </row>
    <row r="223" spans="1:19" x14ac:dyDescent="0.3">
      <c r="A223" s="1" t="str">
        <f t="shared" si="3"/>
        <v>2018|Franklin Local Board Area|$20,001-$30,000</v>
      </c>
      <c r="B223" t="s">
        <v>18</v>
      </c>
      <c r="C223" t="s">
        <v>19</v>
      </c>
      <c r="D223" t="s">
        <v>20</v>
      </c>
      <c r="E223" t="s">
        <v>21</v>
      </c>
      <c r="F223">
        <v>2018</v>
      </c>
      <c r="G223">
        <v>2018</v>
      </c>
      <c r="H223">
        <v>7621</v>
      </c>
      <c r="I223" t="s">
        <v>147</v>
      </c>
      <c r="J223">
        <v>99</v>
      </c>
      <c r="K223" t="s">
        <v>23</v>
      </c>
      <c r="L223">
        <v>2</v>
      </c>
      <c r="M223" t="s">
        <v>24</v>
      </c>
      <c r="N223">
        <v>7777</v>
      </c>
      <c r="O223" t="s">
        <v>37</v>
      </c>
      <c r="P223">
        <v>1848</v>
      </c>
    </row>
    <row r="224" spans="1:19" x14ac:dyDescent="0.3">
      <c r="A224" s="1" t="str">
        <f t="shared" si="3"/>
        <v>2018|Franklin Local Board Area|$30,001-$50,000</v>
      </c>
      <c r="B224" t="s">
        <v>18</v>
      </c>
      <c r="C224" t="s">
        <v>19</v>
      </c>
      <c r="D224" t="s">
        <v>20</v>
      </c>
      <c r="E224" t="s">
        <v>21</v>
      </c>
      <c r="F224">
        <v>2018</v>
      </c>
      <c r="G224">
        <v>2018</v>
      </c>
      <c r="H224">
        <v>7621</v>
      </c>
      <c r="I224" t="s">
        <v>147</v>
      </c>
      <c r="J224">
        <v>99</v>
      </c>
      <c r="K224" t="s">
        <v>23</v>
      </c>
      <c r="L224">
        <v>3</v>
      </c>
      <c r="M224" t="s">
        <v>45</v>
      </c>
      <c r="N224">
        <v>7777</v>
      </c>
      <c r="O224" t="s">
        <v>37</v>
      </c>
      <c r="P224">
        <v>2562</v>
      </c>
    </row>
    <row r="225" spans="1:19" x14ac:dyDescent="0.3">
      <c r="A225" s="1" t="str">
        <f t="shared" si="3"/>
        <v>2018|Franklin Local Board Area|$50,001-$70,000</v>
      </c>
      <c r="B225" t="s">
        <v>18</v>
      </c>
      <c r="C225" t="s">
        <v>19</v>
      </c>
      <c r="D225" t="s">
        <v>20</v>
      </c>
      <c r="E225" t="s">
        <v>21</v>
      </c>
      <c r="F225">
        <v>2018</v>
      </c>
      <c r="G225">
        <v>2018</v>
      </c>
      <c r="H225">
        <v>7621</v>
      </c>
      <c r="I225" t="s">
        <v>147</v>
      </c>
      <c r="J225">
        <v>99</v>
      </c>
      <c r="K225" t="s">
        <v>23</v>
      </c>
      <c r="L225">
        <v>4</v>
      </c>
      <c r="M225" t="s">
        <v>36</v>
      </c>
      <c r="N225">
        <v>7777</v>
      </c>
      <c r="O225" t="s">
        <v>37</v>
      </c>
      <c r="P225">
        <v>2583</v>
      </c>
    </row>
    <row r="226" spans="1:19" x14ac:dyDescent="0.3">
      <c r="A226" s="1" t="str">
        <f t="shared" si="3"/>
        <v>2018|Franklin Local Board Area|$70,001-$100,000</v>
      </c>
      <c r="B226" t="s">
        <v>18</v>
      </c>
      <c r="C226" t="s">
        <v>19</v>
      </c>
      <c r="D226" t="s">
        <v>20</v>
      </c>
      <c r="E226" t="s">
        <v>21</v>
      </c>
      <c r="F226">
        <v>2018</v>
      </c>
      <c r="G226">
        <v>2018</v>
      </c>
      <c r="H226">
        <v>7621</v>
      </c>
      <c r="I226" t="s">
        <v>147</v>
      </c>
      <c r="J226">
        <v>99</v>
      </c>
      <c r="K226" t="s">
        <v>23</v>
      </c>
      <c r="L226">
        <v>5</v>
      </c>
      <c r="M226" t="s">
        <v>58</v>
      </c>
      <c r="N226">
        <v>7777</v>
      </c>
      <c r="O226" t="s">
        <v>37</v>
      </c>
      <c r="P226">
        <v>3441</v>
      </c>
    </row>
    <row r="227" spans="1:19" x14ac:dyDescent="0.3">
      <c r="A227" s="1" t="str">
        <f t="shared" si="3"/>
        <v>2018|Franklin Local Board Area|$100,001-$150,000</v>
      </c>
      <c r="B227" t="s">
        <v>18</v>
      </c>
      <c r="C227" t="s">
        <v>19</v>
      </c>
      <c r="D227" t="s">
        <v>20</v>
      </c>
      <c r="E227" t="s">
        <v>21</v>
      </c>
      <c r="F227">
        <v>2018</v>
      </c>
      <c r="G227">
        <v>2018</v>
      </c>
      <c r="H227">
        <v>7621</v>
      </c>
      <c r="I227" t="s">
        <v>147</v>
      </c>
      <c r="J227">
        <v>99</v>
      </c>
      <c r="K227" t="s">
        <v>23</v>
      </c>
      <c r="L227">
        <v>6</v>
      </c>
      <c r="M227" t="s">
        <v>59</v>
      </c>
      <c r="N227">
        <v>7777</v>
      </c>
      <c r="O227" t="s">
        <v>37</v>
      </c>
      <c r="P227">
        <v>5112</v>
      </c>
    </row>
    <row r="228" spans="1:19" x14ac:dyDescent="0.3">
      <c r="A228" s="1" t="str">
        <f t="shared" si="3"/>
        <v>2018|Franklin Local Board Area|$150,001-$200,000</v>
      </c>
      <c r="B228" t="s">
        <v>18</v>
      </c>
      <c r="C228" t="s">
        <v>19</v>
      </c>
      <c r="D228" t="s">
        <v>20</v>
      </c>
      <c r="E228" t="s">
        <v>21</v>
      </c>
      <c r="F228">
        <v>2018</v>
      </c>
      <c r="G228">
        <v>2018</v>
      </c>
      <c r="H228">
        <v>7621</v>
      </c>
      <c r="I228" t="s">
        <v>147</v>
      </c>
      <c r="J228">
        <v>99</v>
      </c>
      <c r="K228" t="s">
        <v>23</v>
      </c>
      <c r="L228">
        <v>7</v>
      </c>
      <c r="M228" t="s">
        <v>43</v>
      </c>
      <c r="N228">
        <v>7777</v>
      </c>
      <c r="O228" t="s">
        <v>37</v>
      </c>
      <c r="P228">
        <v>6411</v>
      </c>
    </row>
    <row r="229" spans="1:19" x14ac:dyDescent="0.3">
      <c r="A229" s="1" t="str">
        <f t="shared" si="3"/>
        <v>2018|Franklin Local Board Area|$200,001 or more</v>
      </c>
      <c r="B229" t="s">
        <v>18</v>
      </c>
      <c r="C229" t="s">
        <v>19</v>
      </c>
      <c r="D229" t="s">
        <v>20</v>
      </c>
      <c r="E229" t="s">
        <v>21</v>
      </c>
      <c r="F229">
        <v>2018</v>
      </c>
      <c r="G229">
        <v>2018</v>
      </c>
      <c r="H229">
        <v>7621</v>
      </c>
      <c r="I229" t="s">
        <v>147</v>
      </c>
      <c r="J229">
        <v>99</v>
      </c>
      <c r="K229" t="s">
        <v>23</v>
      </c>
      <c r="L229">
        <v>8</v>
      </c>
      <c r="M229" t="s">
        <v>27</v>
      </c>
      <c r="N229">
        <v>7777</v>
      </c>
      <c r="O229" t="s">
        <v>37</v>
      </c>
      <c r="R229" t="s">
        <v>29</v>
      </c>
      <c r="S229" t="s">
        <v>30</v>
      </c>
    </row>
    <row r="230" spans="1:19" x14ac:dyDescent="0.3">
      <c r="A230" s="1" t="str">
        <f t="shared" si="3"/>
        <v>2018|Franklin Local Board Area|Total stated - total household income</v>
      </c>
      <c r="B230" t="s">
        <v>18</v>
      </c>
      <c r="C230" t="s">
        <v>19</v>
      </c>
      <c r="D230" t="s">
        <v>20</v>
      </c>
      <c r="E230" t="s">
        <v>21</v>
      </c>
      <c r="F230">
        <v>2018</v>
      </c>
      <c r="G230">
        <v>2018</v>
      </c>
      <c r="H230">
        <v>7621</v>
      </c>
      <c r="I230" t="s">
        <v>147</v>
      </c>
      <c r="J230">
        <v>99</v>
      </c>
      <c r="K230" t="s">
        <v>23</v>
      </c>
      <c r="L230">
        <v>77</v>
      </c>
      <c r="M230" t="s">
        <v>32</v>
      </c>
      <c r="N230">
        <v>7777</v>
      </c>
      <c r="O230" t="s">
        <v>37</v>
      </c>
      <c r="P230">
        <v>23421</v>
      </c>
    </row>
    <row r="231" spans="1:19" x14ac:dyDescent="0.3">
      <c r="A231" s="1" t="str">
        <f t="shared" si="3"/>
        <v>2018|Franklin Local Board Area|Total - total household income</v>
      </c>
      <c r="B231" t="s">
        <v>18</v>
      </c>
      <c r="C231" t="s">
        <v>19</v>
      </c>
      <c r="D231" t="s">
        <v>20</v>
      </c>
      <c r="E231" t="s">
        <v>21</v>
      </c>
      <c r="F231">
        <v>2018</v>
      </c>
      <c r="G231">
        <v>2018</v>
      </c>
      <c r="H231">
        <v>7621</v>
      </c>
      <c r="I231" t="s">
        <v>147</v>
      </c>
      <c r="J231">
        <v>99</v>
      </c>
      <c r="K231" t="s">
        <v>23</v>
      </c>
      <c r="L231">
        <v>99</v>
      </c>
      <c r="M231" t="s">
        <v>48</v>
      </c>
      <c r="N231">
        <v>7777</v>
      </c>
      <c r="O231" t="s">
        <v>37</v>
      </c>
      <c r="P231">
        <v>25359</v>
      </c>
    </row>
    <row r="232" spans="1:19" x14ac:dyDescent="0.3">
      <c r="A232" s="1" t="str">
        <f t="shared" si="3"/>
        <v>2018|Franklin Local Board Area|Median ($) - total household income</v>
      </c>
      <c r="B232" t="s">
        <v>18</v>
      </c>
      <c r="C232" t="s">
        <v>19</v>
      </c>
      <c r="D232" t="s">
        <v>20</v>
      </c>
      <c r="E232" t="s">
        <v>21</v>
      </c>
      <c r="F232">
        <v>2018</v>
      </c>
      <c r="G232">
        <v>2018</v>
      </c>
      <c r="H232">
        <v>7621</v>
      </c>
      <c r="I232" t="s">
        <v>147</v>
      </c>
      <c r="J232">
        <v>99</v>
      </c>
      <c r="K232" t="s">
        <v>23</v>
      </c>
      <c r="L232" t="s">
        <v>56</v>
      </c>
      <c r="M232" t="s">
        <v>57</v>
      </c>
      <c r="N232">
        <v>7777</v>
      </c>
      <c r="O232" t="s">
        <v>37</v>
      </c>
      <c r="P232">
        <v>98400</v>
      </c>
    </row>
    <row r="233" spans="1:19" x14ac:dyDescent="0.3">
      <c r="A233" s="1" t="str">
        <f t="shared" si="3"/>
        <v>2023|Rodney Local Board Area|$20,000 or less</v>
      </c>
      <c r="B233" t="s">
        <v>18</v>
      </c>
      <c r="C233" t="s">
        <v>19</v>
      </c>
      <c r="D233" t="s">
        <v>20</v>
      </c>
      <c r="E233" t="s">
        <v>21</v>
      </c>
      <c r="F233">
        <v>2023</v>
      </c>
      <c r="G233">
        <v>2023</v>
      </c>
      <c r="H233">
        <v>7601</v>
      </c>
      <c r="I233" t="s">
        <v>135</v>
      </c>
      <c r="J233">
        <v>99</v>
      </c>
      <c r="K233" t="s">
        <v>23</v>
      </c>
      <c r="L233">
        <v>1</v>
      </c>
      <c r="M233" t="s">
        <v>39</v>
      </c>
      <c r="N233">
        <v>7777</v>
      </c>
      <c r="O233" t="s">
        <v>37</v>
      </c>
      <c r="P233">
        <v>1155</v>
      </c>
    </row>
    <row r="234" spans="1:19" x14ac:dyDescent="0.3">
      <c r="A234" s="1" t="str">
        <f t="shared" si="3"/>
        <v>2023|Rodney Local Board Area|$20,001-$30,000</v>
      </c>
      <c r="B234" t="s">
        <v>18</v>
      </c>
      <c r="C234" t="s">
        <v>19</v>
      </c>
      <c r="D234" t="s">
        <v>20</v>
      </c>
      <c r="E234" t="s">
        <v>21</v>
      </c>
      <c r="F234">
        <v>2023</v>
      </c>
      <c r="G234">
        <v>2023</v>
      </c>
      <c r="H234">
        <v>7601</v>
      </c>
      <c r="I234" t="s">
        <v>135</v>
      </c>
      <c r="J234">
        <v>99</v>
      </c>
      <c r="K234" t="s">
        <v>23</v>
      </c>
      <c r="L234">
        <v>2</v>
      </c>
      <c r="M234" t="s">
        <v>24</v>
      </c>
      <c r="N234">
        <v>7777</v>
      </c>
      <c r="O234" t="s">
        <v>37</v>
      </c>
      <c r="P234">
        <v>1581</v>
      </c>
    </row>
    <row r="235" spans="1:19" x14ac:dyDescent="0.3">
      <c r="A235" s="1" t="str">
        <f t="shared" si="3"/>
        <v>2023|Rodney Local Board Area|$30,001-$50,000</v>
      </c>
      <c r="B235" t="s">
        <v>18</v>
      </c>
      <c r="C235" t="s">
        <v>19</v>
      </c>
      <c r="D235" t="s">
        <v>20</v>
      </c>
      <c r="E235" t="s">
        <v>21</v>
      </c>
      <c r="F235">
        <v>2023</v>
      </c>
      <c r="G235">
        <v>2023</v>
      </c>
      <c r="H235">
        <v>7601</v>
      </c>
      <c r="I235" t="s">
        <v>135</v>
      </c>
      <c r="J235">
        <v>99</v>
      </c>
      <c r="K235" t="s">
        <v>23</v>
      </c>
      <c r="L235">
        <v>3</v>
      </c>
      <c r="M235" t="s">
        <v>45</v>
      </c>
      <c r="N235">
        <v>7777</v>
      </c>
      <c r="O235" t="s">
        <v>37</v>
      </c>
      <c r="P235">
        <v>2907</v>
      </c>
    </row>
    <row r="236" spans="1:19" x14ac:dyDescent="0.3">
      <c r="A236" s="1" t="str">
        <f t="shared" si="3"/>
        <v>2023|Rodney Local Board Area|$50,001-$70,000</v>
      </c>
      <c r="B236" t="s">
        <v>18</v>
      </c>
      <c r="C236" t="s">
        <v>19</v>
      </c>
      <c r="D236" t="s">
        <v>20</v>
      </c>
      <c r="E236" t="s">
        <v>21</v>
      </c>
      <c r="F236">
        <v>2023</v>
      </c>
      <c r="G236">
        <v>2023</v>
      </c>
      <c r="H236">
        <v>7601</v>
      </c>
      <c r="I236" t="s">
        <v>135</v>
      </c>
      <c r="J236">
        <v>99</v>
      </c>
      <c r="K236" t="s">
        <v>23</v>
      </c>
      <c r="L236">
        <v>4</v>
      </c>
      <c r="M236" t="s">
        <v>36</v>
      </c>
      <c r="N236">
        <v>7777</v>
      </c>
      <c r="O236" t="s">
        <v>37</v>
      </c>
      <c r="P236">
        <v>2367</v>
      </c>
    </row>
    <row r="237" spans="1:19" x14ac:dyDescent="0.3">
      <c r="A237" s="1" t="str">
        <f t="shared" si="3"/>
        <v>2023|Rodney Local Board Area|$70,001-$100,000</v>
      </c>
      <c r="B237" t="s">
        <v>18</v>
      </c>
      <c r="C237" t="s">
        <v>19</v>
      </c>
      <c r="D237" t="s">
        <v>20</v>
      </c>
      <c r="E237" t="s">
        <v>21</v>
      </c>
      <c r="F237">
        <v>2023</v>
      </c>
      <c r="G237">
        <v>2023</v>
      </c>
      <c r="H237">
        <v>7601</v>
      </c>
      <c r="I237" t="s">
        <v>135</v>
      </c>
      <c r="J237">
        <v>99</v>
      </c>
      <c r="K237" t="s">
        <v>23</v>
      </c>
      <c r="L237">
        <v>5</v>
      </c>
      <c r="M237" t="s">
        <v>58</v>
      </c>
      <c r="N237">
        <v>7777</v>
      </c>
      <c r="O237" t="s">
        <v>37</v>
      </c>
      <c r="P237">
        <v>3120</v>
      </c>
    </row>
    <row r="238" spans="1:19" x14ac:dyDescent="0.3">
      <c r="A238" s="1" t="str">
        <f t="shared" si="3"/>
        <v>2023|Rodney Local Board Area|$100,001-$150,000</v>
      </c>
      <c r="B238" t="s">
        <v>18</v>
      </c>
      <c r="C238" t="s">
        <v>19</v>
      </c>
      <c r="D238" t="s">
        <v>20</v>
      </c>
      <c r="E238" t="s">
        <v>21</v>
      </c>
      <c r="F238">
        <v>2023</v>
      </c>
      <c r="G238">
        <v>2023</v>
      </c>
      <c r="H238">
        <v>7601</v>
      </c>
      <c r="I238" t="s">
        <v>135</v>
      </c>
      <c r="J238">
        <v>99</v>
      </c>
      <c r="K238" t="s">
        <v>23</v>
      </c>
      <c r="L238">
        <v>6</v>
      </c>
      <c r="M238" t="s">
        <v>59</v>
      </c>
      <c r="N238">
        <v>7777</v>
      </c>
      <c r="O238" t="s">
        <v>37</v>
      </c>
      <c r="P238">
        <v>4962</v>
      </c>
    </row>
    <row r="239" spans="1:19" x14ac:dyDescent="0.3">
      <c r="A239" s="1" t="str">
        <f t="shared" si="3"/>
        <v>2023|Rodney Local Board Area|$150,001-$200,000</v>
      </c>
      <c r="B239" t="s">
        <v>18</v>
      </c>
      <c r="C239" t="s">
        <v>19</v>
      </c>
      <c r="D239" t="s">
        <v>20</v>
      </c>
      <c r="E239" t="s">
        <v>21</v>
      </c>
      <c r="F239">
        <v>2023</v>
      </c>
      <c r="G239">
        <v>2023</v>
      </c>
      <c r="H239">
        <v>7601</v>
      </c>
      <c r="I239" t="s">
        <v>135</v>
      </c>
      <c r="J239">
        <v>99</v>
      </c>
      <c r="K239" t="s">
        <v>23</v>
      </c>
      <c r="L239">
        <v>7</v>
      </c>
      <c r="M239" t="s">
        <v>43</v>
      </c>
      <c r="N239">
        <v>7777</v>
      </c>
      <c r="O239" t="s">
        <v>37</v>
      </c>
      <c r="P239">
        <v>3924</v>
      </c>
    </row>
    <row r="240" spans="1:19" x14ac:dyDescent="0.3">
      <c r="A240" s="1" t="str">
        <f t="shared" si="3"/>
        <v>2023|Rodney Local Board Area|$200,001 or more</v>
      </c>
      <c r="B240" t="s">
        <v>18</v>
      </c>
      <c r="C240" t="s">
        <v>19</v>
      </c>
      <c r="D240" t="s">
        <v>20</v>
      </c>
      <c r="E240" t="s">
        <v>21</v>
      </c>
      <c r="F240">
        <v>2023</v>
      </c>
      <c r="G240">
        <v>2023</v>
      </c>
      <c r="H240">
        <v>7601</v>
      </c>
      <c r="I240" t="s">
        <v>135</v>
      </c>
      <c r="J240">
        <v>99</v>
      </c>
      <c r="K240" t="s">
        <v>23</v>
      </c>
      <c r="L240">
        <v>8</v>
      </c>
      <c r="M240" t="s">
        <v>27</v>
      </c>
      <c r="N240">
        <v>7777</v>
      </c>
      <c r="O240" t="s">
        <v>37</v>
      </c>
      <c r="P240">
        <v>5415</v>
      </c>
    </row>
    <row r="241" spans="1:16" x14ac:dyDescent="0.3">
      <c r="A241" s="1" t="str">
        <f t="shared" si="3"/>
        <v>2023|Rodney Local Board Area|Total stated - total household income</v>
      </c>
      <c r="B241" t="s">
        <v>18</v>
      </c>
      <c r="C241" t="s">
        <v>19</v>
      </c>
      <c r="D241" t="s">
        <v>20</v>
      </c>
      <c r="E241" t="s">
        <v>21</v>
      </c>
      <c r="F241">
        <v>2023</v>
      </c>
      <c r="G241">
        <v>2023</v>
      </c>
      <c r="H241">
        <v>7601</v>
      </c>
      <c r="I241" t="s">
        <v>135</v>
      </c>
      <c r="J241">
        <v>99</v>
      </c>
      <c r="K241" t="s">
        <v>23</v>
      </c>
      <c r="L241">
        <v>77</v>
      </c>
      <c r="M241" t="s">
        <v>32</v>
      </c>
      <c r="N241">
        <v>7777</v>
      </c>
      <c r="O241" t="s">
        <v>37</v>
      </c>
      <c r="P241">
        <v>25434</v>
      </c>
    </row>
    <row r="242" spans="1:16" x14ac:dyDescent="0.3">
      <c r="A242" s="1" t="str">
        <f t="shared" si="3"/>
        <v>2023|Rodney Local Board Area|Total - total household income</v>
      </c>
      <c r="B242" t="s">
        <v>18</v>
      </c>
      <c r="C242" t="s">
        <v>19</v>
      </c>
      <c r="D242" t="s">
        <v>20</v>
      </c>
      <c r="E242" t="s">
        <v>21</v>
      </c>
      <c r="F242">
        <v>2023</v>
      </c>
      <c r="G242">
        <v>2023</v>
      </c>
      <c r="H242">
        <v>7601</v>
      </c>
      <c r="I242" t="s">
        <v>135</v>
      </c>
      <c r="J242">
        <v>99</v>
      </c>
      <c r="K242" t="s">
        <v>23</v>
      </c>
      <c r="L242">
        <v>99</v>
      </c>
      <c r="M242" t="s">
        <v>48</v>
      </c>
      <c r="N242">
        <v>7777</v>
      </c>
      <c r="O242" t="s">
        <v>37</v>
      </c>
      <c r="P242">
        <v>26553</v>
      </c>
    </row>
    <row r="243" spans="1:16" x14ac:dyDescent="0.3">
      <c r="A243" s="1" t="str">
        <f t="shared" si="3"/>
        <v>2023|Rodney Local Board Area|Median ($) - total household income</v>
      </c>
      <c r="B243" t="s">
        <v>18</v>
      </c>
      <c r="C243" t="s">
        <v>19</v>
      </c>
      <c r="D243" t="s">
        <v>20</v>
      </c>
      <c r="E243" t="s">
        <v>21</v>
      </c>
      <c r="F243">
        <v>2023</v>
      </c>
      <c r="G243">
        <v>2023</v>
      </c>
      <c r="H243">
        <v>7601</v>
      </c>
      <c r="I243" t="s">
        <v>135</v>
      </c>
      <c r="J243">
        <v>99</v>
      </c>
      <c r="K243" t="s">
        <v>23</v>
      </c>
      <c r="L243" t="s">
        <v>56</v>
      </c>
      <c r="M243" t="s">
        <v>57</v>
      </c>
      <c r="N243">
        <v>7777</v>
      </c>
      <c r="O243" t="s">
        <v>37</v>
      </c>
      <c r="P243">
        <v>116000</v>
      </c>
    </row>
    <row r="244" spans="1:16" x14ac:dyDescent="0.3">
      <c r="A244" s="1" t="str">
        <f t="shared" si="3"/>
        <v>2023|Hibiscus and Bays Local Board Area|$20,000 or less</v>
      </c>
      <c r="B244" t="s">
        <v>18</v>
      </c>
      <c r="C244" t="s">
        <v>19</v>
      </c>
      <c r="D244" t="s">
        <v>20</v>
      </c>
      <c r="E244" t="s">
        <v>21</v>
      </c>
      <c r="F244">
        <v>2023</v>
      </c>
      <c r="G244">
        <v>2023</v>
      </c>
      <c r="H244">
        <v>7602</v>
      </c>
      <c r="I244" t="s">
        <v>111</v>
      </c>
      <c r="J244">
        <v>99</v>
      </c>
      <c r="K244" t="s">
        <v>23</v>
      </c>
      <c r="L244">
        <v>1</v>
      </c>
      <c r="M244" t="s">
        <v>39</v>
      </c>
      <c r="N244">
        <v>7777</v>
      </c>
      <c r="O244" t="s">
        <v>37</v>
      </c>
      <c r="P244">
        <v>1743</v>
      </c>
    </row>
    <row r="245" spans="1:16" x14ac:dyDescent="0.3">
      <c r="A245" s="1" t="str">
        <f t="shared" si="3"/>
        <v>2023|Hibiscus and Bays Local Board Area|$20,001-$30,000</v>
      </c>
      <c r="B245" t="s">
        <v>18</v>
      </c>
      <c r="C245" t="s">
        <v>19</v>
      </c>
      <c r="D245" t="s">
        <v>20</v>
      </c>
      <c r="E245" t="s">
        <v>21</v>
      </c>
      <c r="F245">
        <v>2023</v>
      </c>
      <c r="G245">
        <v>2023</v>
      </c>
      <c r="H245">
        <v>7602</v>
      </c>
      <c r="I245" t="s">
        <v>111</v>
      </c>
      <c r="J245">
        <v>99</v>
      </c>
      <c r="K245" t="s">
        <v>23</v>
      </c>
      <c r="L245">
        <v>2</v>
      </c>
      <c r="M245" t="s">
        <v>24</v>
      </c>
      <c r="N245">
        <v>7777</v>
      </c>
      <c r="O245" t="s">
        <v>37</v>
      </c>
      <c r="P245">
        <v>2664</v>
      </c>
    </row>
    <row r="246" spans="1:16" x14ac:dyDescent="0.3">
      <c r="A246" s="1" t="str">
        <f t="shared" si="3"/>
        <v>2023|Hibiscus and Bays Local Board Area|$30,001-$50,000</v>
      </c>
      <c r="B246" t="s">
        <v>18</v>
      </c>
      <c r="C246" t="s">
        <v>19</v>
      </c>
      <c r="D246" t="s">
        <v>20</v>
      </c>
      <c r="E246" t="s">
        <v>21</v>
      </c>
      <c r="F246">
        <v>2023</v>
      </c>
      <c r="G246">
        <v>2023</v>
      </c>
      <c r="H246">
        <v>7602</v>
      </c>
      <c r="I246" t="s">
        <v>111</v>
      </c>
      <c r="J246">
        <v>99</v>
      </c>
      <c r="K246" t="s">
        <v>23</v>
      </c>
      <c r="L246">
        <v>3</v>
      </c>
      <c r="M246" t="s">
        <v>45</v>
      </c>
      <c r="N246">
        <v>7777</v>
      </c>
      <c r="O246" t="s">
        <v>37</v>
      </c>
      <c r="P246">
        <v>4485</v>
      </c>
    </row>
    <row r="247" spans="1:16" x14ac:dyDescent="0.3">
      <c r="A247" s="1" t="str">
        <f t="shared" si="3"/>
        <v>2023|Hibiscus and Bays Local Board Area|$50,001-$70,000</v>
      </c>
      <c r="B247" t="s">
        <v>18</v>
      </c>
      <c r="C247" t="s">
        <v>19</v>
      </c>
      <c r="D247" t="s">
        <v>20</v>
      </c>
      <c r="E247" t="s">
        <v>21</v>
      </c>
      <c r="F247">
        <v>2023</v>
      </c>
      <c r="G247">
        <v>2023</v>
      </c>
      <c r="H247">
        <v>7602</v>
      </c>
      <c r="I247" t="s">
        <v>111</v>
      </c>
      <c r="J247">
        <v>99</v>
      </c>
      <c r="K247" t="s">
        <v>23</v>
      </c>
      <c r="L247">
        <v>4</v>
      </c>
      <c r="M247" t="s">
        <v>36</v>
      </c>
      <c r="N247">
        <v>7777</v>
      </c>
      <c r="O247" t="s">
        <v>37</v>
      </c>
      <c r="P247">
        <v>3366</v>
      </c>
    </row>
    <row r="248" spans="1:16" x14ac:dyDescent="0.3">
      <c r="A248" s="1" t="str">
        <f t="shared" si="3"/>
        <v>2023|Hibiscus and Bays Local Board Area|$70,001-$100,000</v>
      </c>
      <c r="B248" t="s">
        <v>18</v>
      </c>
      <c r="C248" t="s">
        <v>19</v>
      </c>
      <c r="D248" t="s">
        <v>20</v>
      </c>
      <c r="E248" t="s">
        <v>21</v>
      </c>
      <c r="F248">
        <v>2023</v>
      </c>
      <c r="G248">
        <v>2023</v>
      </c>
      <c r="H248">
        <v>7602</v>
      </c>
      <c r="I248" t="s">
        <v>111</v>
      </c>
      <c r="J248">
        <v>99</v>
      </c>
      <c r="K248" t="s">
        <v>23</v>
      </c>
      <c r="L248">
        <v>5</v>
      </c>
      <c r="M248" t="s">
        <v>58</v>
      </c>
      <c r="N248">
        <v>7777</v>
      </c>
      <c r="O248" t="s">
        <v>37</v>
      </c>
      <c r="P248">
        <v>4476</v>
      </c>
    </row>
    <row r="249" spans="1:16" x14ac:dyDescent="0.3">
      <c r="A249" s="1" t="str">
        <f t="shared" si="3"/>
        <v>2023|Hibiscus and Bays Local Board Area|$100,001-$150,000</v>
      </c>
      <c r="B249" t="s">
        <v>18</v>
      </c>
      <c r="C249" t="s">
        <v>19</v>
      </c>
      <c r="D249" t="s">
        <v>20</v>
      </c>
      <c r="E249" t="s">
        <v>21</v>
      </c>
      <c r="F249">
        <v>2023</v>
      </c>
      <c r="G249">
        <v>2023</v>
      </c>
      <c r="H249">
        <v>7602</v>
      </c>
      <c r="I249" t="s">
        <v>111</v>
      </c>
      <c r="J249">
        <v>99</v>
      </c>
      <c r="K249" t="s">
        <v>23</v>
      </c>
      <c r="L249">
        <v>6</v>
      </c>
      <c r="M249" t="s">
        <v>59</v>
      </c>
      <c r="N249">
        <v>7777</v>
      </c>
      <c r="O249" t="s">
        <v>37</v>
      </c>
      <c r="P249">
        <v>7425</v>
      </c>
    </row>
    <row r="250" spans="1:16" x14ac:dyDescent="0.3">
      <c r="A250" s="1" t="str">
        <f t="shared" si="3"/>
        <v>2023|Hibiscus and Bays Local Board Area|$150,001-$200,000</v>
      </c>
      <c r="B250" t="s">
        <v>18</v>
      </c>
      <c r="C250" t="s">
        <v>19</v>
      </c>
      <c r="D250" t="s">
        <v>20</v>
      </c>
      <c r="E250" t="s">
        <v>21</v>
      </c>
      <c r="F250">
        <v>2023</v>
      </c>
      <c r="G250">
        <v>2023</v>
      </c>
      <c r="H250">
        <v>7602</v>
      </c>
      <c r="I250" t="s">
        <v>111</v>
      </c>
      <c r="J250">
        <v>99</v>
      </c>
      <c r="K250" t="s">
        <v>23</v>
      </c>
      <c r="L250">
        <v>7</v>
      </c>
      <c r="M250" t="s">
        <v>43</v>
      </c>
      <c r="N250">
        <v>7777</v>
      </c>
      <c r="O250" t="s">
        <v>37</v>
      </c>
      <c r="P250">
        <v>6339</v>
      </c>
    </row>
    <row r="251" spans="1:16" x14ac:dyDescent="0.3">
      <c r="A251" s="1" t="str">
        <f t="shared" si="3"/>
        <v>2023|Hibiscus and Bays Local Board Area|$200,001 or more</v>
      </c>
      <c r="B251" t="s">
        <v>18</v>
      </c>
      <c r="C251" t="s">
        <v>19</v>
      </c>
      <c r="D251" t="s">
        <v>20</v>
      </c>
      <c r="E251" t="s">
        <v>21</v>
      </c>
      <c r="F251">
        <v>2023</v>
      </c>
      <c r="G251">
        <v>2023</v>
      </c>
      <c r="H251">
        <v>7602</v>
      </c>
      <c r="I251" t="s">
        <v>111</v>
      </c>
      <c r="J251">
        <v>99</v>
      </c>
      <c r="K251" t="s">
        <v>23</v>
      </c>
      <c r="L251">
        <v>8</v>
      </c>
      <c r="M251" t="s">
        <v>27</v>
      </c>
      <c r="N251">
        <v>7777</v>
      </c>
      <c r="O251" t="s">
        <v>37</v>
      </c>
      <c r="P251">
        <v>8640</v>
      </c>
    </row>
    <row r="252" spans="1:16" x14ac:dyDescent="0.3">
      <c r="A252" s="1" t="str">
        <f t="shared" si="3"/>
        <v>2023|Hibiscus and Bays Local Board Area|Total stated - total household income</v>
      </c>
      <c r="B252" t="s">
        <v>18</v>
      </c>
      <c r="C252" t="s">
        <v>19</v>
      </c>
      <c r="D252" t="s">
        <v>20</v>
      </c>
      <c r="E252" t="s">
        <v>21</v>
      </c>
      <c r="F252">
        <v>2023</v>
      </c>
      <c r="G252">
        <v>2023</v>
      </c>
      <c r="H252">
        <v>7602</v>
      </c>
      <c r="I252" t="s">
        <v>111</v>
      </c>
      <c r="J252">
        <v>99</v>
      </c>
      <c r="K252" t="s">
        <v>23</v>
      </c>
      <c r="L252">
        <v>77</v>
      </c>
      <c r="M252" t="s">
        <v>32</v>
      </c>
      <c r="N252">
        <v>7777</v>
      </c>
      <c r="O252" t="s">
        <v>37</v>
      </c>
      <c r="P252">
        <v>39135</v>
      </c>
    </row>
    <row r="253" spans="1:16" x14ac:dyDescent="0.3">
      <c r="A253" s="1" t="str">
        <f t="shared" si="3"/>
        <v>2023|Hibiscus and Bays Local Board Area|Total - total household income</v>
      </c>
      <c r="B253" t="s">
        <v>18</v>
      </c>
      <c r="C253" t="s">
        <v>19</v>
      </c>
      <c r="D253" t="s">
        <v>20</v>
      </c>
      <c r="E253" t="s">
        <v>21</v>
      </c>
      <c r="F253">
        <v>2023</v>
      </c>
      <c r="G253">
        <v>2023</v>
      </c>
      <c r="H253">
        <v>7602</v>
      </c>
      <c r="I253" t="s">
        <v>111</v>
      </c>
      <c r="J253">
        <v>99</v>
      </c>
      <c r="K253" t="s">
        <v>23</v>
      </c>
      <c r="L253">
        <v>99</v>
      </c>
      <c r="M253" t="s">
        <v>48</v>
      </c>
      <c r="N253">
        <v>7777</v>
      </c>
      <c r="O253" t="s">
        <v>37</v>
      </c>
      <c r="P253">
        <v>40128</v>
      </c>
    </row>
    <row r="254" spans="1:16" x14ac:dyDescent="0.3">
      <c r="A254" s="1" t="str">
        <f t="shared" si="3"/>
        <v>2023|Hibiscus and Bays Local Board Area|Median ($) - total household income</v>
      </c>
      <c r="B254" t="s">
        <v>18</v>
      </c>
      <c r="C254" t="s">
        <v>19</v>
      </c>
      <c r="D254" t="s">
        <v>20</v>
      </c>
      <c r="E254" t="s">
        <v>21</v>
      </c>
      <c r="F254">
        <v>2023</v>
      </c>
      <c r="G254">
        <v>2023</v>
      </c>
      <c r="H254">
        <v>7602</v>
      </c>
      <c r="I254" t="s">
        <v>111</v>
      </c>
      <c r="J254">
        <v>99</v>
      </c>
      <c r="K254" t="s">
        <v>23</v>
      </c>
      <c r="L254" t="s">
        <v>56</v>
      </c>
      <c r="M254" t="s">
        <v>57</v>
      </c>
      <c r="N254">
        <v>7777</v>
      </c>
      <c r="O254" t="s">
        <v>37</v>
      </c>
      <c r="P254">
        <v>119100</v>
      </c>
    </row>
    <row r="255" spans="1:16" x14ac:dyDescent="0.3">
      <c r="A255" s="1" t="str">
        <f t="shared" si="3"/>
        <v>2023|Upper Harbour Local Board Area|$20,000 or less</v>
      </c>
      <c r="B255" t="s">
        <v>18</v>
      </c>
      <c r="C255" t="s">
        <v>19</v>
      </c>
      <c r="D255" t="s">
        <v>20</v>
      </c>
      <c r="E255" t="s">
        <v>21</v>
      </c>
      <c r="F255">
        <v>2023</v>
      </c>
      <c r="G255">
        <v>2023</v>
      </c>
      <c r="H255">
        <v>7603</v>
      </c>
      <c r="I255" t="s">
        <v>71</v>
      </c>
      <c r="J255">
        <v>99</v>
      </c>
      <c r="K255" t="s">
        <v>23</v>
      </c>
      <c r="L255">
        <v>1</v>
      </c>
      <c r="M255" t="s">
        <v>39</v>
      </c>
      <c r="N255">
        <v>7777</v>
      </c>
      <c r="O255" t="s">
        <v>37</v>
      </c>
      <c r="P255">
        <v>1203</v>
      </c>
    </row>
    <row r="256" spans="1:16" x14ac:dyDescent="0.3">
      <c r="A256" s="1" t="str">
        <f t="shared" si="3"/>
        <v>2023|Upper Harbour Local Board Area|$20,001-$30,000</v>
      </c>
      <c r="B256" t="s">
        <v>18</v>
      </c>
      <c r="C256" t="s">
        <v>19</v>
      </c>
      <c r="D256" t="s">
        <v>20</v>
      </c>
      <c r="E256" t="s">
        <v>21</v>
      </c>
      <c r="F256">
        <v>2023</v>
      </c>
      <c r="G256">
        <v>2023</v>
      </c>
      <c r="H256">
        <v>7603</v>
      </c>
      <c r="I256" t="s">
        <v>71</v>
      </c>
      <c r="J256">
        <v>99</v>
      </c>
      <c r="K256" t="s">
        <v>23</v>
      </c>
      <c r="L256">
        <v>2</v>
      </c>
      <c r="M256" t="s">
        <v>24</v>
      </c>
      <c r="N256">
        <v>7777</v>
      </c>
      <c r="O256" t="s">
        <v>37</v>
      </c>
      <c r="P256">
        <v>1251</v>
      </c>
    </row>
    <row r="257" spans="1:16" x14ac:dyDescent="0.3">
      <c r="A257" s="1" t="str">
        <f t="shared" si="3"/>
        <v>2023|Upper Harbour Local Board Area|$30,001-$50,000</v>
      </c>
      <c r="B257" t="s">
        <v>18</v>
      </c>
      <c r="C257" t="s">
        <v>19</v>
      </c>
      <c r="D257" t="s">
        <v>20</v>
      </c>
      <c r="E257" t="s">
        <v>21</v>
      </c>
      <c r="F257">
        <v>2023</v>
      </c>
      <c r="G257">
        <v>2023</v>
      </c>
      <c r="H257">
        <v>7603</v>
      </c>
      <c r="I257" t="s">
        <v>71</v>
      </c>
      <c r="J257">
        <v>99</v>
      </c>
      <c r="K257" t="s">
        <v>23</v>
      </c>
      <c r="L257">
        <v>3</v>
      </c>
      <c r="M257" t="s">
        <v>45</v>
      </c>
      <c r="N257">
        <v>7777</v>
      </c>
      <c r="O257" t="s">
        <v>37</v>
      </c>
      <c r="P257">
        <v>2304</v>
      </c>
    </row>
    <row r="258" spans="1:16" x14ac:dyDescent="0.3">
      <c r="A258" s="1" t="str">
        <f t="shared" si="3"/>
        <v>2023|Upper Harbour Local Board Area|$50,001-$70,000</v>
      </c>
      <c r="B258" t="s">
        <v>18</v>
      </c>
      <c r="C258" t="s">
        <v>19</v>
      </c>
      <c r="D258" t="s">
        <v>20</v>
      </c>
      <c r="E258" t="s">
        <v>21</v>
      </c>
      <c r="F258">
        <v>2023</v>
      </c>
      <c r="G258">
        <v>2023</v>
      </c>
      <c r="H258">
        <v>7603</v>
      </c>
      <c r="I258" t="s">
        <v>71</v>
      </c>
      <c r="J258">
        <v>99</v>
      </c>
      <c r="K258" t="s">
        <v>23</v>
      </c>
      <c r="L258">
        <v>4</v>
      </c>
      <c r="M258" t="s">
        <v>36</v>
      </c>
      <c r="N258">
        <v>7777</v>
      </c>
      <c r="O258" t="s">
        <v>37</v>
      </c>
      <c r="P258">
        <v>1911</v>
      </c>
    </row>
    <row r="259" spans="1:16" x14ac:dyDescent="0.3">
      <c r="A259" s="1" t="str">
        <f t="shared" ref="A259:A322" si="4">G259&amp;"|"&amp;I259&amp;"|"&amp;M259</f>
        <v>2023|Upper Harbour Local Board Area|$70,001-$100,000</v>
      </c>
      <c r="B259" t="s">
        <v>18</v>
      </c>
      <c r="C259" t="s">
        <v>19</v>
      </c>
      <c r="D259" t="s">
        <v>20</v>
      </c>
      <c r="E259" t="s">
        <v>21</v>
      </c>
      <c r="F259">
        <v>2023</v>
      </c>
      <c r="G259">
        <v>2023</v>
      </c>
      <c r="H259">
        <v>7603</v>
      </c>
      <c r="I259" t="s">
        <v>71</v>
      </c>
      <c r="J259">
        <v>99</v>
      </c>
      <c r="K259" t="s">
        <v>23</v>
      </c>
      <c r="L259">
        <v>5</v>
      </c>
      <c r="M259" t="s">
        <v>58</v>
      </c>
      <c r="N259">
        <v>7777</v>
      </c>
      <c r="O259" t="s">
        <v>37</v>
      </c>
      <c r="P259">
        <v>2940</v>
      </c>
    </row>
    <row r="260" spans="1:16" x14ac:dyDescent="0.3">
      <c r="A260" s="1" t="str">
        <f t="shared" si="4"/>
        <v>2023|Upper Harbour Local Board Area|$100,001-$150,000</v>
      </c>
      <c r="B260" t="s">
        <v>18</v>
      </c>
      <c r="C260" t="s">
        <v>19</v>
      </c>
      <c r="D260" t="s">
        <v>20</v>
      </c>
      <c r="E260" t="s">
        <v>21</v>
      </c>
      <c r="F260">
        <v>2023</v>
      </c>
      <c r="G260">
        <v>2023</v>
      </c>
      <c r="H260">
        <v>7603</v>
      </c>
      <c r="I260" t="s">
        <v>71</v>
      </c>
      <c r="J260">
        <v>99</v>
      </c>
      <c r="K260" t="s">
        <v>23</v>
      </c>
      <c r="L260">
        <v>6</v>
      </c>
      <c r="M260" t="s">
        <v>59</v>
      </c>
      <c r="N260">
        <v>7777</v>
      </c>
      <c r="O260" t="s">
        <v>37</v>
      </c>
      <c r="P260">
        <v>5034</v>
      </c>
    </row>
    <row r="261" spans="1:16" x14ac:dyDescent="0.3">
      <c r="A261" s="1" t="str">
        <f t="shared" si="4"/>
        <v>2023|Upper Harbour Local Board Area|$150,001-$200,000</v>
      </c>
      <c r="B261" t="s">
        <v>18</v>
      </c>
      <c r="C261" t="s">
        <v>19</v>
      </c>
      <c r="D261" t="s">
        <v>20</v>
      </c>
      <c r="E261" t="s">
        <v>21</v>
      </c>
      <c r="F261">
        <v>2023</v>
      </c>
      <c r="G261">
        <v>2023</v>
      </c>
      <c r="H261">
        <v>7603</v>
      </c>
      <c r="I261" t="s">
        <v>71</v>
      </c>
      <c r="J261">
        <v>99</v>
      </c>
      <c r="K261" t="s">
        <v>23</v>
      </c>
      <c r="L261">
        <v>7</v>
      </c>
      <c r="M261" t="s">
        <v>43</v>
      </c>
      <c r="N261">
        <v>7777</v>
      </c>
      <c r="O261" t="s">
        <v>37</v>
      </c>
      <c r="P261">
        <v>4170</v>
      </c>
    </row>
    <row r="262" spans="1:16" x14ac:dyDescent="0.3">
      <c r="A262" s="1" t="str">
        <f t="shared" si="4"/>
        <v>2023|Upper Harbour Local Board Area|$200,001 or more</v>
      </c>
      <c r="B262" t="s">
        <v>18</v>
      </c>
      <c r="C262" t="s">
        <v>19</v>
      </c>
      <c r="D262" t="s">
        <v>20</v>
      </c>
      <c r="E262" t="s">
        <v>21</v>
      </c>
      <c r="F262">
        <v>2023</v>
      </c>
      <c r="G262">
        <v>2023</v>
      </c>
      <c r="H262">
        <v>7603</v>
      </c>
      <c r="I262" t="s">
        <v>71</v>
      </c>
      <c r="J262">
        <v>99</v>
      </c>
      <c r="K262" t="s">
        <v>23</v>
      </c>
      <c r="L262">
        <v>8</v>
      </c>
      <c r="M262" t="s">
        <v>27</v>
      </c>
      <c r="N262">
        <v>7777</v>
      </c>
      <c r="O262" t="s">
        <v>37</v>
      </c>
      <c r="P262">
        <v>5814</v>
      </c>
    </row>
    <row r="263" spans="1:16" x14ac:dyDescent="0.3">
      <c r="A263" s="1" t="str">
        <f t="shared" si="4"/>
        <v>2023|Upper Harbour Local Board Area|Total stated - total household income</v>
      </c>
      <c r="B263" t="s">
        <v>18</v>
      </c>
      <c r="C263" t="s">
        <v>19</v>
      </c>
      <c r="D263" t="s">
        <v>20</v>
      </c>
      <c r="E263" t="s">
        <v>21</v>
      </c>
      <c r="F263">
        <v>2023</v>
      </c>
      <c r="G263">
        <v>2023</v>
      </c>
      <c r="H263">
        <v>7603</v>
      </c>
      <c r="I263" t="s">
        <v>71</v>
      </c>
      <c r="J263">
        <v>99</v>
      </c>
      <c r="K263" t="s">
        <v>23</v>
      </c>
      <c r="L263">
        <v>77</v>
      </c>
      <c r="M263" t="s">
        <v>32</v>
      </c>
      <c r="N263">
        <v>7777</v>
      </c>
      <c r="O263" t="s">
        <v>37</v>
      </c>
      <c r="P263">
        <v>24627</v>
      </c>
    </row>
    <row r="264" spans="1:16" x14ac:dyDescent="0.3">
      <c r="A264" s="1" t="str">
        <f t="shared" si="4"/>
        <v>2023|Upper Harbour Local Board Area|Total - total household income</v>
      </c>
      <c r="B264" t="s">
        <v>18</v>
      </c>
      <c r="C264" t="s">
        <v>19</v>
      </c>
      <c r="D264" t="s">
        <v>20</v>
      </c>
      <c r="E264" t="s">
        <v>21</v>
      </c>
      <c r="F264">
        <v>2023</v>
      </c>
      <c r="G264">
        <v>2023</v>
      </c>
      <c r="H264">
        <v>7603</v>
      </c>
      <c r="I264" t="s">
        <v>71</v>
      </c>
      <c r="J264">
        <v>99</v>
      </c>
      <c r="K264" t="s">
        <v>23</v>
      </c>
      <c r="L264">
        <v>99</v>
      </c>
      <c r="M264" t="s">
        <v>48</v>
      </c>
      <c r="N264">
        <v>7777</v>
      </c>
      <c r="O264" t="s">
        <v>37</v>
      </c>
      <c r="P264">
        <v>25092</v>
      </c>
    </row>
    <row r="265" spans="1:16" x14ac:dyDescent="0.3">
      <c r="A265" s="1" t="str">
        <f t="shared" si="4"/>
        <v>2023|Upper Harbour Local Board Area|Median ($) - total household income</v>
      </c>
      <c r="B265" t="s">
        <v>18</v>
      </c>
      <c r="C265" t="s">
        <v>19</v>
      </c>
      <c r="D265" t="s">
        <v>20</v>
      </c>
      <c r="E265" t="s">
        <v>21</v>
      </c>
      <c r="F265">
        <v>2023</v>
      </c>
      <c r="G265">
        <v>2023</v>
      </c>
      <c r="H265">
        <v>7603</v>
      </c>
      <c r="I265" t="s">
        <v>71</v>
      </c>
      <c r="J265">
        <v>99</v>
      </c>
      <c r="K265" t="s">
        <v>23</v>
      </c>
      <c r="L265" t="s">
        <v>56</v>
      </c>
      <c r="M265" t="s">
        <v>57</v>
      </c>
      <c r="N265">
        <v>7777</v>
      </c>
      <c r="O265" t="s">
        <v>37</v>
      </c>
      <c r="P265">
        <v>126900</v>
      </c>
    </row>
    <row r="266" spans="1:16" x14ac:dyDescent="0.3">
      <c r="A266" s="1" t="str">
        <f t="shared" si="4"/>
        <v>2023|KaipÄtiki Local Board Area|$20,000 or less</v>
      </c>
      <c r="B266" t="s">
        <v>18</v>
      </c>
      <c r="C266" t="s">
        <v>19</v>
      </c>
      <c r="D266" t="s">
        <v>20</v>
      </c>
      <c r="E266" t="s">
        <v>21</v>
      </c>
      <c r="F266">
        <v>2023</v>
      </c>
      <c r="G266">
        <v>2023</v>
      </c>
      <c r="H266">
        <v>7604</v>
      </c>
      <c r="I266" t="s">
        <v>110</v>
      </c>
      <c r="J266">
        <v>99</v>
      </c>
      <c r="K266" t="s">
        <v>23</v>
      </c>
      <c r="L266">
        <v>1</v>
      </c>
      <c r="M266" t="s">
        <v>39</v>
      </c>
      <c r="N266">
        <v>7777</v>
      </c>
      <c r="O266" t="s">
        <v>37</v>
      </c>
      <c r="P266">
        <v>1269</v>
      </c>
    </row>
    <row r="267" spans="1:16" x14ac:dyDescent="0.3">
      <c r="A267" s="1" t="str">
        <f t="shared" si="4"/>
        <v>2023|KaipÄtiki Local Board Area|$20,001-$30,000</v>
      </c>
      <c r="B267" t="s">
        <v>18</v>
      </c>
      <c r="C267" t="s">
        <v>19</v>
      </c>
      <c r="D267" t="s">
        <v>20</v>
      </c>
      <c r="E267" t="s">
        <v>21</v>
      </c>
      <c r="F267">
        <v>2023</v>
      </c>
      <c r="G267">
        <v>2023</v>
      </c>
      <c r="H267">
        <v>7604</v>
      </c>
      <c r="I267" t="s">
        <v>110</v>
      </c>
      <c r="J267">
        <v>99</v>
      </c>
      <c r="K267" t="s">
        <v>23</v>
      </c>
      <c r="L267">
        <v>2</v>
      </c>
      <c r="M267" t="s">
        <v>24</v>
      </c>
      <c r="N267">
        <v>7777</v>
      </c>
      <c r="O267" t="s">
        <v>37</v>
      </c>
      <c r="P267">
        <v>1554</v>
      </c>
    </row>
    <row r="268" spans="1:16" x14ac:dyDescent="0.3">
      <c r="A268" s="1" t="str">
        <f t="shared" si="4"/>
        <v>2023|KaipÄtiki Local Board Area|$30,001-$50,000</v>
      </c>
      <c r="B268" t="s">
        <v>18</v>
      </c>
      <c r="C268" t="s">
        <v>19</v>
      </c>
      <c r="D268" t="s">
        <v>20</v>
      </c>
      <c r="E268" t="s">
        <v>21</v>
      </c>
      <c r="F268">
        <v>2023</v>
      </c>
      <c r="G268">
        <v>2023</v>
      </c>
      <c r="H268">
        <v>7604</v>
      </c>
      <c r="I268" t="s">
        <v>110</v>
      </c>
      <c r="J268">
        <v>99</v>
      </c>
      <c r="K268" t="s">
        <v>23</v>
      </c>
      <c r="L268">
        <v>3</v>
      </c>
      <c r="M268" t="s">
        <v>45</v>
      </c>
      <c r="N268">
        <v>7777</v>
      </c>
      <c r="O268" t="s">
        <v>37</v>
      </c>
      <c r="P268">
        <v>2709</v>
      </c>
    </row>
    <row r="269" spans="1:16" x14ac:dyDescent="0.3">
      <c r="A269" s="1" t="str">
        <f t="shared" si="4"/>
        <v>2023|KaipÄtiki Local Board Area|$50,001-$70,000</v>
      </c>
      <c r="B269" t="s">
        <v>18</v>
      </c>
      <c r="C269" t="s">
        <v>19</v>
      </c>
      <c r="D269" t="s">
        <v>20</v>
      </c>
      <c r="E269" t="s">
        <v>21</v>
      </c>
      <c r="F269">
        <v>2023</v>
      </c>
      <c r="G269">
        <v>2023</v>
      </c>
      <c r="H269">
        <v>7604</v>
      </c>
      <c r="I269" t="s">
        <v>110</v>
      </c>
      <c r="J269">
        <v>99</v>
      </c>
      <c r="K269" t="s">
        <v>23</v>
      </c>
      <c r="L269">
        <v>4</v>
      </c>
      <c r="M269" t="s">
        <v>36</v>
      </c>
      <c r="N269">
        <v>7777</v>
      </c>
      <c r="O269" t="s">
        <v>37</v>
      </c>
      <c r="P269">
        <v>2385</v>
      </c>
    </row>
    <row r="270" spans="1:16" x14ac:dyDescent="0.3">
      <c r="A270" s="1" t="str">
        <f t="shared" si="4"/>
        <v>2023|KaipÄtiki Local Board Area|$70,001-$100,000</v>
      </c>
      <c r="B270" t="s">
        <v>18</v>
      </c>
      <c r="C270" t="s">
        <v>19</v>
      </c>
      <c r="D270" t="s">
        <v>20</v>
      </c>
      <c r="E270" t="s">
        <v>21</v>
      </c>
      <c r="F270">
        <v>2023</v>
      </c>
      <c r="G270">
        <v>2023</v>
      </c>
      <c r="H270">
        <v>7604</v>
      </c>
      <c r="I270" t="s">
        <v>110</v>
      </c>
      <c r="J270">
        <v>99</v>
      </c>
      <c r="K270" t="s">
        <v>23</v>
      </c>
      <c r="L270">
        <v>5</v>
      </c>
      <c r="M270" t="s">
        <v>58</v>
      </c>
      <c r="N270">
        <v>7777</v>
      </c>
      <c r="O270" t="s">
        <v>37</v>
      </c>
      <c r="P270">
        <v>3555</v>
      </c>
    </row>
    <row r="271" spans="1:16" x14ac:dyDescent="0.3">
      <c r="A271" s="1" t="str">
        <f t="shared" si="4"/>
        <v>2023|KaipÄtiki Local Board Area|$100,001-$150,000</v>
      </c>
      <c r="B271" t="s">
        <v>18</v>
      </c>
      <c r="C271" t="s">
        <v>19</v>
      </c>
      <c r="D271" t="s">
        <v>20</v>
      </c>
      <c r="E271" t="s">
        <v>21</v>
      </c>
      <c r="F271">
        <v>2023</v>
      </c>
      <c r="G271">
        <v>2023</v>
      </c>
      <c r="H271">
        <v>7604</v>
      </c>
      <c r="I271" t="s">
        <v>110</v>
      </c>
      <c r="J271">
        <v>99</v>
      </c>
      <c r="K271" t="s">
        <v>23</v>
      </c>
      <c r="L271">
        <v>6</v>
      </c>
      <c r="M271" t="s">
        <v>59</v>
      </c>
      <c r="N271">
        <v>7777</v>
      </c>
      <c r="O271" t="s">
        <v>37</v>
      </c>
      <c r="P271">
        <v>6342</v>
      </c>
    </row>
    <row r="272" spans="1:16" x14ac:dyDescent="0.3">
      <c r="A272" s="1" t="str">
        <f t="shared" si="4"/>
        <v>2023|KaipÄtiki Local Board Area|$150,001-$200,000</v>
      </c>
      <c r="B272" t="s">
        <v>18</v>
      </c>
      <c r="C272" t="s">
        <v>19</v>
      </c>
      <c r="D272" t="s">
        <v>20</v>
      </c>
      <c r="E272" t="s">
        <v>21</v>
      </c>
      <c r="F272">
        <v>2023</v>
      </c>
      <c r="G272">
        <v>2023</v>
      </c>
      <c r="H272">
        <v>7604</v>
      </c>
      <c r="I272" t="s">
        <v>110</v>
      </c>
      <c r="J272">
        <v>99</v>
      </c>
      <c r="K272" t="s">
        <v>23</v>
      </c>
      <c r="L272">
        <v>7</v>
      </c>
      <c r="M272" t="s">
        <v>43</v>
      </c>
      <c r="N272">
        <v>7777</v>
      </c>
      <c r="O272" t="s">
        <v>37</v>
      </c>
      <c r="P272">
        <v>5022</v>
      </c>
    </row>
    <row r="273" spans="1:16" x14ac:dyDescent="0.3">
      <c r="A273" s="1" t="str">
        <f t="shared" si="4"/>
        <v>2023|KaipÄtiki Local Board Area|$200,001 or more</v>
      </c>
      <c r="B273" t="s">
        <v>18</v>
      </c>
      <c r="C273" t="s">
        <v>19</v>
      </c>
      <c r="D273" t="s">
        <v>20</v>
      </c>
      <c r="E273" t="s">
        <v>21</v>
      </c>
      <c r="F273">
        <v>2023</v>
      </c>
      <c r="G273">
        <v>2023</v>
      </c>
      <c r="H273">
        <v>7604</v>
      </c>
      <c r="I273" t="s">
        <v>110</v>
      </c>
      <c r="J273">
        <v>99</v>
      </c>
      <c r="K273" t="s">
        <v>23</v>
      </c>
      <c r="L273">
        <v>8</v>
      </c>
      <c r="M273" t="s">
        <v>27</v>
      </c>
      <c r="N273">
        <v>7777</v>
      </c>
      <c r="O273" t="s">
        <v>37</v>
      </c>
      <c r="P273">
        <v>6237</v>
      </c>
    </row>
    <row r="274" spans="1:16" x14ac:dyDescent="0.3">
      <c r="A274" s="1" t="str">
        <f t="shared" si="4"/>
        <v>2023|KaipÄtiki Local Board Area|Total stated - total household income</v>
      </c>
      <c r="B274" t="s">
        <v>18</v>
      </c>
      <c r="C274" t="s">
        <v>19</v>
      </c>
      <c r="D274" t="s">
        <v>20</v>
      </c>
      <c r="E274" t="s">
        <v>21</v>
      </c>
      <c r="F274">
        <v>2023</v>
      </c>
      <c r="G274">
        <v>2023</v>
      </c>
      <c r="H274">
        <v>7604</v>
      </c>
      <c r="I274" t="s">
        <v>110</v>
      </c>
      <c r="J274">
        <v>99</v>
      </c>
      <c r="K274" t="s">
        <v>23</v>
      </c>
      <c r="L274">
        <v>77</v>
      </c>
      <c r="M274" t="s">
        <v>32</v>
      </c>
      <c r="N274">
        <v>7777</v>
      </c>
      <c r="O274" t="s">
        <v>37</v>
      </c>
      <c r="P274">
        <v>29070</v>
      </c>
    </row>
    <row r="275" spans="1:16" x14ac:dyDescent="0.3">
      <c r="A275" s="1" t="str">
        <f t="shared" si="4"/>
        <v>2023|KaipÄtiki Local Board Area|Total - total household income</v>
      </c>
      <c r="B275" t="s">
        <v>18</v>
      </c>
      <c r="C275" t="s">
        <v>19</v>
      </c>
      <c r="D275" t="s">
        <v>20</v>
      </c>
      <c r="E275" t="s">
        <v>21</v>
      </c>
      <c r="F275">
        <v>2023</v>
      </c>
      <c r="G275">
        <v>2023</v>
      </c>
      <c r="H275">
        <v>7604</v>
      </c>
      <c r="I275" t="s">
        <v>110</v>
      </c>
      <c r="J275">
        <v>99</v>
      </c>
      <c r="K275" t="s">
        <v>23</v>
      </c>
      <c r="L275">
        <v>99</v>
      </c>
      <c r="M275" t="s">
        <v>48</v>
      </c>
      <c r="N275">
        <v>7777</v>
      </c>
      <c r="O275" t="s">
        <v>37</v>
      </c>
      <c r="P275">
        <v>29760</v>
      </c>
    </row>
    <row r="276" spans="1:16" x14ac:dyDescent="0.3">
      <c r="A276" s="1" t="str">
        <f t="shared" si="4"/>
        <v>2023|KaipÄtiki Local Board Area|Median ($) - total household income</v>
      </c>
      <c r="B276" t="s">
        <v>18</v>
      </c>
      <c r="C276" t="s">
        <v>19</v>
      </c>
      <c r="D276" t="s">
        <v>20</v>
      </c>
      <c r="E276" t="s">
        <v>21</v>
      </c>
      <c r="F276">
        <v>2023</v>
      </c>
      <c r="G276">
        <v>2023</v>
      </c>
      <c r="H276">
        <v>7604</v>
      </c>
      <c r="I276" t="s">
        <v>110</v>
      </c>
      <c r="J276">
        <v>99</v>
      </c>
      <c r="K276" t="s">
        <v>23</v>
      </c>
      <c r="L276" t="s">
        <v>56</v>
      </c>
      <c r="M276" t="s">
        <v>57</v>
      </c>
      <c r="N276">
        <v>7777</v>
      </c>
      <c r="O276" t="s">
        <v>37</v>
      </c>
      <c r="P276">
        <v>124200</v>
      </c>
    </row>
    <row r="277" spans="1:16" x14ac:dyDescent="0.3">
      <c r="A277" s="1" t="str">
        <f t="shared" si="4"/>
        <v>2023|Devonport-Takapuna Local Board Area|$20,000 or less</v>
      </c>
      <c r="B277" t="s">
        <v>18</v>
      </c>
      <c r="C277" t="s">
        <v>19</v>
      </c>
      <c r="D277" t="s">
        <v>20</v>
      </c>
      <c r="E277" t="s">
        <v>21</v>
      </c>
      <c r="F277">
        <v>2023</v>
      </c>
      <c r="G277">
        <v>2023</v>
      </c>
      <c r="H277">
        <v>7605</v>
      </c>
      <c r="I277" t="s">
        <v>129</v>
      </c>
      <c r="J277">
        <v>99</v>
      </c>
      <c r="K277" t="s">
        <v>23</v>
      </c>
      <c r="L277">
        <v>1</v>
      </c>
      <c r="M277" t="s">
        <v>39</v>
      </c>
      <c r="N277">
        <v>7777</v>
      </c>
      <c r="O277" t="s">
        <v>37</v>
      </c>
      <c r="P277">
        <v>1065</v>
      </c>
    </row>
    <row r="278" spans="1:16" x14ac:dyDescent="0.3">
      <c r="A278" s="1" t="str">
        <f t="shared" si="4"/>
        <v>2023|Devonport-Takapuna Local Board Area|$20,001-$30,000</v>
      </c>
      <c r="B278" t="s">
        <v>18</v>
      </c>
      <c r="C278" t="s">
        <v>19</v>
      </c>
      <c r="D278" t="s">
        <v>20</v>
      </c>
      <c r="E278" t="s">
        <v>21</v>
      </c>
      <c r="F278">
        <v>2023</v>
      </c>
      <c r="G278">
        <v>2023</v>
      </c>
      <c r="H278">
        <v>7605</v>
      </c>
      <c r="I278" t="s">
        <v>129</v>
      </c>
      <c r="J278">
        <v>99</v>
      </c>
      <c r="K278" t="s">
        <v>23</v>
      </c>
      <c r="L278">
        <v>2</v>
      </c>
      <c r="M278" t="s">
        <v>24</v>
      </c>
      <c r="N278">
        <v>7777</v>
      </c>
      <c r="O278" t="s">
        <v>37</v>
      </c>
      <c r="P278">
        <v>1362</v>
      </c>
    </row>
    <row r="279" spans="1:16" x14ac:dyDescent="0.3">
      <c r="A279" s="1" t="str">
        <f t="shared" si="4"/>
        <v>2023|Devonport-Takapuna Local Board Area|$30,001-$50,000</v>
      </c>
      <c r="B279" t="s">
        <v>18</v>
      </c>
      <c r="C279" t="s">
        <v>19</v>
      </c>
      <c r="D279" t="s">
        <v>20</v>
      </c>
      <c r="E279" t="s">
        <v>21</v>
      </c>
      <c r="F279">
        <v>2023</v>
      </c>
      <c r="G279">
        <v>2023</v>
      </c>
      <c r="H279">
        <v>7605</v>
      </c>
      <c r="I279" t="s">
        <v>129</v>
      </c>
      <c r="J279">
        <v>99</v>
      </c>
      <c r="K279" t="s">
        <v>23</v>
      </c>
      <c r="L279">
        <v>3</v>
      </c>
      <c r="M279" t="s">
        <v>45</v>
      </c>
      <c r="N279">
        <v>7777</v>
      </c>
      <c r="O279" t="s">
        <v>37</v>
      </c>
      <c r="P279">
        <v>1932</v>
      </c>
    </row>
    <row r="280" spans="1:16" x14ac:dyDescent="0.3">
      <c r="A280" s="1" t="str">
        <f t="shared" si="4"/>
        <v>2023|Devonport-Takapuna Local Board Area|$50,001-$70,000</v>
      </c>
      <c r="B280" t="s">
        <v>18</v>
      </c>
      <c r="C280" t="s">
        <v>19</v>
      </c>
      <c r="D280" t="s">
        <v>20</v>
      </c>
      <c r="E280" t="s">
        <v>21</v>
      </c>
      <c r="F280">
        <v>2023</v>
      </c>
      <c r="G280">
        <v>2023</v>
      </c>
      <c r="H280">
        <v>7605</v>
      </c>
      <c r="I280" t="s">
        <v>129</v>
      </c>
      <c r="J280">
        <v>99</v>
      </c>
      <c r="K280" t="s">
        <v>23</v>
      </c>
      <c r="L280">
        <v>4</v>
      </c>
      <c r="M280" t="s">
        <v>36</v>
      </c>
      <c r="N280">
        <v>7777</v>
      </c>
      <c r="O280" t="s">
        <v>37</v>
      </c>
      <c r="P280">
        <v>1686</v>
      </c>
    </row>
    <row r="281" spans="1:16" x14ac:dyDescent="0.3">
      <c r="A281" s="1" t="str">
        <f t="shared" si="4"/>
        <v>2023|Devonport-Takapuna Local Board Area|$70,001-$100,000</v>
      </c>
      <c r="B281" t="s">
        <v>18</v>
      </c>
      <c r="C281" t="s">
        <v>19</v>
      </c>
      <c r="D281" t="s">
        <v>20</v>
      </c>
      <c r="E281" t="s">
        <v>21</v>
      </c>
      <c r="F281">
        <v>2023</v>
      </c>
      <c r="G281">
        <v>2023</v>
      </c>
      <c r="H281">
        <v>7605</v>
      </c>
      <c r="I281" t="s">
        <v>129</v>
      </c>
      <c r="J281">
        <v>99</v>
      </c>
      <c r="K281" t="s">
        <v>23</v>
      </c>
      <c r="L281">
        <v>5</v>
      </c>
      <c r="M281" t="s">
        <v>58</v>
      </c>
      <c r="N281">
        <v>7777</v>
      </c>
      <c r="O281" t="s">
        <v>37</v>
      </c>
      <c r="P281">
        <v>2304</v>
      </c>
    </row>
    <row r="282" spans="1:16" x14ac:dyDescent="0.3">
      <c r="A282" s="1" t="str">
        <f t="shared" si="4"/>
        <v>2023|Devonport-Takapuna Local Board Area|$100,001-$150,000</v>
      </c>
      <c r="B282" t="s">
        <v>18</v>
      </c>
      <c r="C282" t="s">
        <v>19</v>
      </c>
      <c r="D282" t="s">
        <v>20</v>
      </c>
      <c r="E282" t="s">
        <v>21</v>
      </c>
      <c r="F282">
        <v>2023</v>
      </c>
      <c r="G282">
        <v>2023</v>
      </c>
      <c r="H282">
        <v>7605</v>
      </c>
      <c r="I282" t="s">
        <v>129</v>
      </c>
      <c r="J282">
        <v>99</v>
      </c>
      <c r="K282" t="s">
        <v>23</v>
      </c>
      <c r="L282">
        <v>6</v>
      </c>
      <c r="M282" t="s">
        <v>59</v>
      </c>
      <c r="N282">
        <v>7777</v>
      </c>
      <c r="O282" t="s">
        <v>37</v>
      </c>
      <c r="P282">
        <v>3639</v>
      </c>
    </row>
    <row r="283" spans="1:16" x14ac:dyDescent="0.3">
      <c r="A283" s="1" t="str">
        <f t="shared" si="4"/>
        <v>2023|Devonport-Takapuna Local Board Area|$150,001-$200,000</v>
      </c>
      <c r="B283" t="s">
        <v>18</v>
      </c>
      <c r="C283" t="s">
        <v>19</v>
      </c>
      <c r="D283" t="s">
        <v>20</v>
      </c>
      <c r="E283" t="s">
        <v>21</v>
      </c>
      <c r="F283">
        <v>2023</v>
      </c>
      <c r="G283">
        <v>2023</v>
      </c>
      <c r="H283">
        <v>7605</v>
      </c>
      <c r="I283" t="s">
        <v>129</v>
      </c>
      <c r="J283">
        <v>99</v>
      </c>
      <c r="K283" t="s">
        <v>23</v>
      </c>
      <c r="L283">
        <v>7</v>
      </c>
      <c r="M283" t="s">
        <v>43</v>
      </c>
      <c r="N283">
        <v>7777</v>
      </c>
      <c r="O283" t="s">
        <v>37</v>
      </c>
      <c r="P283">
        <v>2886</v>
      </c>
    </row>
    <row r="284" spans="1:16" x14ac:dyDescent="0.3">
      <c r="A284" s="1" t="str">
        <f t="shared" si="4"/>
        <v>2023|Devonport-Takapuna Local Board Area|$200,001 or more</v>
      </c>
      <c r="B284" t="s">
        <v>18</v>
      </c>
      <c r="C284" t="s">
        <v>19</v>
      </c>
      <c r="D284" t="s">
        <v>20</v>
      </c>
      <c r="E284" t="s">
        <v>21</v>
      </c>
      <c r="F284">
        <v>2023</v>
      </c>
      <c r="G284">
        <v>2023</v>
      </c>
      <c r="H284">
        <v>7605</v>
      </c>
      <c r="I284" t="s">
        <v>129</v>
      </c>
      <c r="J284">
        <v>99</v>
      </c>
      <c r="K284" t="s">
        <v>23</v>
      </c>
      <c r="L284">
        <v>8</v>
      </c>
      <c r="M284" t="s">
        <v>27</v>
      </c>
      <c r="N284">
        <v>7777</v>
      </c>
      <c r="O284" t="s">
        <v>37</v>
      </c>
      <c r="P284">
        <v>5655</v>
      </c>
    </row>
    <row r="285" spans="1:16" x14ac:dyDescent="0.3">
      <c r="A285" s="1" t="str">
        <f t="shared" si="4"/>
        <v>2023|Devonport-Takapuna Local Board Area|Total stated - total household income</v>
      </c>
      <c r="B285" t="s">
        <v>18</v>
      </c>
      <c r="C285" t="s">
        <v>19</v>
      </c>
      <c r="D285" t="s">
        <v>20</v>
      </c>
      <c r="E285" t="s">
        <v>21</v>
      </c>
      <c r="F285">
        <v>2023</v>
      </c>
      <c r="G285">
        <v>2023</v>
      </c>
      <c r="H285">
        <v>7605</v>
      </c>
      <c r="I285" t="s">
        <v>129</v>
      </c>
      <c r="J285">
        <v>99</v>
      </c>
      <c r="K285" t="s">
        <v>23</v>
      </c>
      <c r="L285">
        <v>77</v>
      </c>
      <c r="M285" t="s">
        <v>32</v>
      </c>
      <c r="N285">
        <v>7777</v>
      </c>
      <c r="O285" t="s">
        <v>37</v>
      </c>
      <c r="P285">
        <v>20526</v>
      </c>
    </row>
    <row r="286" spans="1:16" x14ac:dyDescent="0.3">
      <c r="A286" s="1" t="str">
        <f t="shared" si="4"/>
        <v>2023|Devonport-Takapuna Local Board Area|Total - total household income</v>
      </c>
      <c r="B286" t="s">
        <v>18</v>
      </c>
      <c r="C286" t="s">
        <v>19</v>
      </c>
      <c r="D286" t="s">
        <v>20</v>
      </c>
      <c r="E286" t="s">
        <v>21</v>
      </c>
      <c r="F286">
        <v>2023</v>
      </c>
      <c r="G286">
        <v>2023</v>
      </c>
      <c r="H286">
        <v>7605</v>
      </c>
      <c r="I286" t="s">
        <v>129</v>
      </c>
      <c r="J286">
        <v>99</v>
      </c>
      <c r="K286" t="s">
        <v>23</v>
      </c>
      <c r="L286">
        <v>99</v>
      </c>
      <c r="M286" t="s">
        <v>48</v>
      </c>
      <c r="N286">
        <v>7777</v>
      </c>
      <c r="O286" t="s">
        <v>37</v>
      </c>
      <c r="P286">
        <v>21168</v>
      </c>
    </row>
    <row r="287" spans="1:16" x14ac:dyDescent="0.3">
      <c r="A287" s="1" t="str">
        <f t="shared" si="4"/>
        <v>2023|Devonport-Takapuna Local Board Area|Median ($) - total household income</v>
      </c>
      <c r="B287" t="s">
        <v>18</v>
      </c>
      <c r="C287" t="s">
        <v>19</v>
      </c>
      <c r="D287" t="s">
        <v>20</v>
      </c>
      <c r="E287" t="s">
        <v>21</v>
      </c>
      <c r="F287">
        <v>2023</v>
      </c>
      <c r="G287">
        <v>2023</v>
      </c>
      <c r="H287">
        <v>7605</v>
      </c>
      <c r="I287" t="s">
        <v>129</v>
      </c>
      <c r="J287">
        <v>99</v>
      </c>
      <c r="K287" t="s">
        <v>23</v>
      </c>
      <c r="L287" t="s">
        <v>56</v>
      </c>
      <c r="M287" t="s">
        <v>57</v>
      </c>
      <c r="N287">
        <v>7777</v>
      </c>
      <c r="O287" t="s">
        <v>37</v>
      </c>
      <c r="P287">
        <v>126400</v>
      </c>
    </row>
    <row r="288" spans="1:16" x14ac:dyDescent="0.3">
      <c r="A288" s="1" t="str">
        <f t="shared" si="4"/>
        <v>2023|Henderson-Massey Local Board Area|$20,000 or less</v>
      </c>
      <c r="B288" t="s">
        <v>18</v>
      </c>
      <c r="C288" t="s">
        <v>19</v>
      </c>
      <c r="D288" t="s">
        <v>20</v>
      </c>
      <c r="E288" t="s">
        <v>21</v>
      </c>
      <c r="F288">
        <v>2023</v>
      </c>
      <c r="G288">
        <v>2023</v>
      </c>
      <c r="H288">
        <v>7606</v>
      </c>
      <c r="I288" t="s">
        <v>72</v>
      </c>
      <c r="J288">
        <v>99</v>
      </c>
      <c r="K288" t="s">
        <v>23</v>
      </c>
      <c r="L288">
        <v>1</v>
      </c>
      <c r="M288" t="s">
        <v>39</v>
      </c>
      <c r="N288">
        <v>7777</v>
      </c>
      <c r="O288" t="s">
        <v>37</v>
      </c>
      <c r="P288">
        <v>2154</v>
      </c>
    </row>
    <row r="289" spans="1:16" x14ac:dyDescent="0.3">
      <c r="A289" s="1" t="str">
        <f t="shared" si="4"/>
        <v>2023|Henderson-Massey Local Board Area|$20,001-$30,000</v>
      </c>
      <c r="B289" t="s">
        <v>18</v>
      </c>
      <c r="C289" t="s">
        <v>19</v>
      </c>
      <c r="D289" t="s">
        <v>20</v>
      </c>
      <c r="E289" t="s">
        <v>21</v>
      </c>
      <c r="F289">
        <v>2023</v>
      </c>
      <c r="G289">
        <v>2023</v>
      </c>
      <c r="H289">
        <v>7606</v>
      </c>
      <c r="I289" t="s">
        <v>72</v>
      </c>
      <c r="J289">
        <v>99</v>
      </c>
      <c r="K289" t="s">
        <v>23</v>
      </c>
      <c r="L289">
        <v>2</v>
      </c>
      <c r="M289" t="s">
        <v>24</v>
      </c>
      <c r="N289">
        <v>7777</v>
      </c>
      <c r="O289" t="s">
        <v>37</v>
      </c>
      <c r="P289">
        <v>2379</v>
      </c>
    </row>
    <row r="290" spans="1:16" x14ac:dyDescent="0.3">
      <c r="A290" s="1" t="str">
        <f t="shared" si="4"/>
        <v>2023|Henderson-Massey Local Board Area|$30,001-$50,000</v>
      </c>
      <c r="B290" t="s">
        <v>18</v>
      </c>
      <c r="C290" t="s">
        <v>19</v>
      </c>
      <c r="D290" t="s">
        <v>20</v>
      </c>
      <c r="E290" t="s">
        <v>21</v>
      </c>
      <c r="F290">
        <v>2023</v>
      </c>
      <c r="G290">
        <v>2023</v>
      </c>
      <c r="H290">
        <v>7606</v>
      </c>
      <c r="I290" t="s">
        <v>72</v>
      </c>
      <c r="J290">
        <v>99</v>
      </c>
      <c r="K290" t="s">
        <v>23</v>
      </c>
      <c r="L290">
        <v>3</v>
      </c>
      <c r="M290" t="s">
        <v>45</v>
      </c>
      <c r="N290">
        <v>7777</v>
      </c>
      <c r="O290" t="s">
        <v>37</v>
      </c>
      <c r="P290">
        <v>3846</v>
      </c>
    </row>
    <row r="291" spans="1:16" x14ac:dyDescent="0.3">
      <c r="A291" s="1" t="str">
        <f t="shared" si="4"/>
        <v>2023|Henderson-Massey Local Board Area|$50,001-$70,000</v>
      </c>
      <c r="B291" t="s">
        <v>18</v>
      </c>
      <c r="C291" t="s">
        <v>19</v>
      </c>
      <c r="D291" t="s">
        <v>20</v>
      </c>
      <c r="E291" t="s">
        <v>21</v>
      </c>
      <c r="F291">
        <v>2023</v>
      </c>
      <c r="G291">
        <v>2023</v>
      </c>
      <c r="H291">
        <v>7606</v>
      </c>
      <c r="I291" t="s">
        <v>72</v>
      </c>
      <c r="J291">
        <v>99</v>
      </c>
      <c r="K291" t="s">
        <v>23</v>
      </c>
      <c r="L291">
        <v>4</v>
      </c>
      <c r="M291" t="s">
        <v>36</v>
      </c>
      <c r="N291">
        <v>7777</v>
      </c>
      <c r="O291" t="s">
        <v>37</v>
      </c>
      <c r="P291">
        <v>3492</v>
      </c>
    </row>
    <row r="292" spans="1:16" x14ac:dyDescent="0.3">
      <c r="A292" s="1" t="str">
        <f t="shared" si="4"/>
        <v>2023|Henderson-Massey Local Board Area|$70,001-$100,000</v>
      </c>
      <c r="B292" t="s">
        <v>18</v>
      </c>
      <c r="C292" t="s">
        <v>19</v>
      </c>
      <c r="D292" t="s">
        <v>20</v>
      </c>
      <c r="E292" t="s">
        <v>21</v>
      </c>
      <c r="F292">
        <v>2023</v>
      </c>
      <c r="G292">
        <v>2023</v>
      </c>
      <c r="H292">
        <v>7606</v>
      </c>
      <c r="I292" t="s">
        <v>72</v>
      </c>
      <c r="J292">
        <v>99</v>
      </c>
      <c r="K292" t="s">
        <v>23</v>
      </c>
      <c r="L292">
        <v>5</v>
      </c>
      <c r="M292" t="s">
        <v>58</v>
      </c>
      <c r="N292">
        <v>7777</v>
      </c>
      <c r="O292" t="s">
        <v>37</v>
      </c>
      <c r="P292">
        <v>5307</v>
      </c>
    </row>
    <row r="293" spans="1:16" x14ac:dyDescent="0.3">
      <c r="A293" s="1" t="str">
        <f t="shared" si="4"/>
        <v>2023|Henderson-Massey Local Board Area|$100,001-$150,000</v>
      </c>
      <c r="B293" t="s">
        <v>18</v>
      </c>
      <c r="C293" t="s">
        <v>19</v>
      </c>
      <c r="D293" t="s">
        <v>20</v>
      </c>
      <c r="E293" t="s">
        <v>21</v>
      </c>
      <c r="F293">
        <v>2023</v>
      </c>
      <c r="G293">
        <v>2023</v>
      </c>
      <c r="H293">
        <v>7606</v>
      </c>
      <c r="I293" t="s">
        <v>72</v>
      </c>
      <c r="J293">
        <v>99</v>
      </c>
      <c r="K293" t="s">
        <v>23</v>
      </c>
      <c r="L293">
        <v>6</v>
      </c>
      <c r="M293" t="s">
        <v>59</v>
      </c>
      <c r="N293">
        <v>7777</v>
      </c>
      <c r="O293" t="s">
        <v>37</v>
      </c>
      <c r="P293">
        <v>8520</v>
      </c>
    </row>
    <row r="294" spans="1:16" x14ac:dyDescent="0.3">
      <c r="A294" s="1" t="str">
        <f t="shared" si="4"/>
        <v>2023|Henderson-Massey Local Board Area|$150,001-$200,000</v>
      </c>
      <c r="B294" t="s">
        <v>18</v>
      </c>
      <c r="C294" t="s">
        <v>19</v>
      </c>
      <c r="D294" t="s">
        <v>20</v>
      </c>
      <c r="E294" t="s">
        <v>21</v>
      </c>
      <c r="F294">
        <v>2023</v>
      </c>
      <c r="G294">
        <v>2023</v>
      </c>
      <c r="H294">
        <v>7606</v>
      </c>
      <c r="I294" t="s">
        <v>72</v>
      </c>
      <c r="J294">
        <v>99</v>
      </c>
      <c r="K294" t="s">
        <v>23</v>
      </c>
      <c r="L294">
        <v>7</v>
      </c>
      <c r="M294" t="s">
        <v>43</v>
      </c>
      <c r="N294">
        <v>7777</v>
      </c>
      <c r="O294" t="s">
        <v>37</v>
      </c>
      <c r="P294">
        <v>6228</v>
      </c>
    </row>
    <row r="295" spans="1:16" x14ac:dyDescent="0.3">
      <c r="A295" s="1" t="str">
        <f t="shared" si="4"/>
        <v>2023|Henderson-Massey Local Board Area|$200,001 or more</v>
      </c>
      <c r="B295" t="s">
        <v>18</v>
      </c>
      <c r="C295" t="s">
        <v>19</v>
      </c>
      <c r="D295" t="s">
        <v>20</v>
      </c>
      <c r="E295" t="s">
        <v>21</v>
      </c>
      <c r="F295">
        <v>2023</v>
      </c>
      <c r="G295">
        <v>2023</v>
      </c>
      <c r="H295">
        <v>7606</v>
      </c>
      <c r="I295" t="s">
        <v>72</v>
      </c>
      <c r="J295">
        <v>99</v>
      </c>
      <c r="K295" t="s">
        <v>23</v>
      </c>
      <c r="L295">
        <v>8</v>
      </c>
      <c r="M295" t="s">
        <v>27</v>
      </c>
      <c r="N295">
        <v>7777</v>
      </c>
      <c r="O295" t="s">
        <v>37</v>
      </c>
      <c r="P295">
        <v>5499</v>
      </c>
    </row>
    <row r="296" spans="1:16" x14ac:dyDescent="0.3">
      <c r="A296" s="1" t="str">
        <f t="shared" si="4"/>
        <v>2023|Henderson-Massey Local Board Area|Total stated - total household income</v>
      </c>
      <c r="B296" t="s">
        <v>18</v>
      </c>
      <c r="C296" t="s">
        <v>19</v>
      </c>
      <c r="D296" t="s">
        <v>20</v>
      </c>
      <c r="E296" t="s">
        <v>21</v>
      </c>
      <c r="F296">
        <v>2023</v>
      </c>
      <c r="G296">
        <v>2023</v>
      </c>
      <c r="H296">
        <v>7606</v>
      </c>
      <c r="I296" t="s">
        <v>72</v>
      </c>
      <c r="J296">
        <v>99</v>
      </c>
      <c r="K296" t="s">
        <v>23</v>
      </c>
      <c r="L296">
        <v>77</v>
      </c>
      <c r="M296" t="s">
        <v>32</v>
      </c>
      <c r="N296">
        <v>7777</v>
      </c>
      <c r="O296" t="s">
        <v>37</v>
      </c>
      <c r="P296">
        <v>37428</v>
      </c>
    </row>
    <row r="297" spans="1:16" x14ac:dyDescent="0.3">
      <c r="A297" s="1" t="str">
        <f t="shared" si="4"/>
        <v>2023|Henderson-Massey Local Board Area|Total - total household income</v>
      </c>
      <c r="B297" t="s">
        <v>18</v>
      </c>
      <c r="C297" t="s">
        <v>19</v>
      </c>
      <c r="D297" t="s">
        <v>20</v>
      </c>
      <c r="E297" t="s">
        <v>21</v>
      </c>
      <c r="F297">
        <v>2023</v>
      </c>
      <c r="G297">
        <v>2023</v>
      </c>
      <c r="H297">
        <v>7606</v>
      </c>
      <c r="I297" t="s">
        <v>72</v>
      </c>
      <c r="J297">
        <v>99</v>
      </c>
      <c r="K297" t="s">
        <v>23</v>
      </c>
      <c r="L297">
        <v>99</v>
      </c>
      <c r="M297" t="s">
        <v>48</v>
      </c>
      <c r="N297">
        <v>7777</v>
      </c>
      <c r="O297" t="s">
        <v>37</v>
      </c>
      <c r="P297">
        <v>38907</v>
      </c>
    </row>
    <row r="298" spans="1:16" x14ac:dyDescent="0.3">
      <c r="A298" s="1" t="str">
        <f t="shared" si="4"/>
        <v>2023|Henderson-Massey Local Board Area|Median ($) - total household income</v>
      </c>
      <c r="B298" t="s">
        <v>18</v>
      </c>
      <c r="C298" t="s">
        <v>19</v>
      </c>
      <c r="D298" t="s">
        <v>20</v>
      </c>
      <c r="E298" t="s">
        <v>21</v>
      </c>
      <c r="F298">
        <v>2023</v>
      </c>
      <c r="G298">
        <v>2023</v>
      </c>
      <c r="H298">
        <v>7606</v>
      </c>
      <c r="I298" t="s">
        <v>72</v>
      </c>
      <c r="J298">
        <v>99</v>
      </c>
      <c r="K298" t="s">
        <v>23</v>
      </c>
      <c r="L298" t="s">
        <v>56</v>
      </c>
      <c r="M298" t="s">
        <v>57</v>
      </c>
      <c r="N298">
        <v>7777</v>
      </c>
      <c r="O298" t="s">
        <v>37</v>
      </c>
      <c r="P298">
        <v>109000</v>
      </c>
    </row>
    <row r="299" spans="1:16" x14ac:dyDescent="0.3">
      <c r="A299" s="1" t="str">
        <f t="shared" si="4"/>
        <v>2023|WaitÄkere Ranges Local Board Area|$20,000 or less</v>
      </c>
      <c r="B299" t="s">
        <v>18</v>
      </c>
      <c r="C299" t="s">
        <v>19</v>
      </c>
      <c r="D299" t="s">
        <v>20</v>
      </c>
      <c r="E299" t="s">
        <v>21</v>
      </c>
      <c r="F299">
        <v>2023</v>
      </c>
      <c r="G299">
        <v>2023</v>
      </c>
      <c r="H299">
        <v>7607</v>
      </c>
      <c r="I299" t="s">
        <v>132</v>
      </c>
      <c r="J299">
        <v>99</v>
      </c>
      <c r="K299" t="s">
        <v>23</v>
      </c>
      <c r="L299">
        <v>1</v>
      </c>
      <c r="M299" t="s">
        <v>39</v>
      </c>
      <c r="N299">
        <v>7777</v>
      </c>
      <c r="O299" t="s">
        <v>37</v>
      </c>
      <c r="P299">
        <v>852</v>
      </c>
    </row>
    <row r="300" spans="1:16" x14ac:dyDescent="0.3">
      <c r="A300" s="1" t="str">
        <f t="shared" si="4"/>
        <v>2023|WaitÄkere Ranges Local Board Area|$20,001-$30,000</v>
      </c>
      <c r="B300" t="s">
        <v>18</v>
      </c>
      <c r="C300" t="s">
        <v>19</v>
      </c>
      <c r="D300" t="s">
        <v>20</v>
      </c>
      <c r="E300" t="s">
        <v>21</v>
      </c>
      <c r="F300">
        <v>2023</v>
      </c>
      <c r="G300">
        <v>2023</v>
      </c>
      <c r="H300">
        <v>7607</v>
      </c>
      <c r="I300" t="s">
        <v>132</v>
      </c>
      <c r="J300">
        <v>99</v>
      </c>
      <c r="K300" t="s">
        <v>23</v>
      </c>
      <c r="L300">
        <v>2</v>
      </c>
      <c r="M300" t="s">
        <v>24</v>
      </c>
      <c r="N300">
        <v>7777</v>
      </c>
      <c r="O300" t="s">
        <v>37</v>
      </c>
      <c r="P300">
        <v>969</v>
      </c>
    </row>
    <row r="301" spans="1:16" x14ac:dyDescent="0.3">
      <c r="A301" s="1" t="str">
        <f t="shared" si="4"/>
        <v>2023|WaitÄkere Ranges Local Board Area|$30,001-$50,000</v>
      </c>
      <c r="B301" t="s">
        <v>18</v>
      </c>
      <c r="C301" t="s">
        <v>19</v>
      </c>
      <c r="D301" t="s">
        <v>20</v>
      </c>
      <c r="E301" t="s">
        <v>21</v>
      </c>
      <c r="F301">
        <v>2023</v>
      </c>
      <c r="G301">
        <v>2023</v>
      </c>
      <c r="H301">
        <v>7607</v>
      </c>
      <c r="I301" t="s">
        <v>132</v>
      </c>
      <c r="J301">
        <v>99</v>
      </c>
      <c r="K301" t="s">
        <v>23</v>
      </c>
      <c r="L301">
        <v>3</v>
      </c>
      <c r="M301" t="s">
        <v>45</v>
      </c>
      <c r="N301">
        <v>7777</v>
      </c>
      <c r="O301" t="s">
        <v>37</v>
      </c>
      <c r="P301">
        <v>1662</v>
      </c>
    </row>
    <row r="302" spans="1:16" x14ac:dyDescent="0.3">
      <c r="A302" s="1" t="str">
        <f t="shared" si="4"/>
        <v>2023|WaitÄkere Ranges Local Board Area|$50,001-$70,000</v>
      </c>
      <c r="B302" t="s">
        <v>18</v>
      </c>
      <c r="C302" t="s">
        <v>19</v>
      </c>
      <c r="D302" t="s">
        <v>20</v>
      </c>
      <c r="E302" t="s">
        <v>21</v>
      </c>
      <c r="F302">
        <v>2023</v>
      </c>
      <c r="G302">
        <v>2023</v>
      </c>
      <c r="H302">
        <v>7607</v>
      </c>
      <c r="I302" t="s">
        <v>132</v>
      </c>
      <c r="J302">
        <v>99</v>
      </c>
      <c r="K302" t="s">
        <v>23</v>
      </c>
      <c r="L302">
        <v>4</v>
      </c>
      <c r="M302" t="s">
        <v>36</v>
      </c>
      <c r="N302">
        <v>7777</v>
      </c>
      <c r="O302" t="s">
        <v>37</v>
      </c>
      <c r="P302">
        <v>1404</v>
      </c>
    </row>
    <row r="303" spans="1:16" x14ac:dyDescent="0.3">
      <c r="A303" s="1" t="str">
        <f t="shared" si="4"/>
        <v>2023|WaitÄkere Ranges Local Board Area|$70,001-$100,000</v>
      </c>
      <c r="B303" t="s">
        <v>18</v>
      </c>
      <c r="C303" t="s">
        <v>19</v>
      </c>
      <c r="D303" t="s">
        <v>20</v>
      </c>
      <c r="E303" t="s">
        <v>21</v>
      </c>
      <c r="F303">
        <v>2023</v>
      </c>
      <c r="G303">
        <v>2023</v>
      </c>
      <c r="H303">
        <v>7607</v>
      </c>
      <c r="I303" t="s">
        <v>132</v>
      </c>
      <c r="J303">
        <v>99</v>
      </c>
      <c r="K303" t="s">
        <v>23</v>
      </c>
      <c r="L303">
        <v>5</v>
      </c>
      <c r="M303" t="s">
        <v>58</v>
      </c>
      <c r="N303">
        <v>7777</v>
      </c>
      <c r="O303" t="s">
        <v>37</v>
      </c>
      <c r="P303">
        <v>2247</v>
      </c>
    </row>
    <row r="304" spans="1:16" x14ac:dyDescent="0.3">
      <c r="A304" s="1" t="str">
        <f t="shared" si="4"/>
        <v>2023|WaitÄkere Ranges Local Board Area|$100,001-$150,000</v>
      </c>
      <c r="B304" t="s">
        <v>18</v>
      </c>
      <c r="C304" t="s">
        <v>19</v>
      </c>
      <c r="D304" t="s">
        <v>20</v>
      </c>
      <c r="E304" t="s">
        <v>21</v>
      </c>
      <c r="F304">
        <v>2023</v>
      </c>
      <c r="G304">
        <v>2023</v>
      </c>
      <c r="H304">
        <v>7607</v>
      </c>
      <c r="I304" t="s">
        <v>132</v>
      </c>
      <c r="J304">
        <v>99</v>
      </c>
      <c r="K304" t="s">
        <v>23</v>
      </c>
      <c r="L304">
        <v>6</v>
      </c>
      <c r="M304" t="s">
        <v>59</v>
      </c>
      <c r="N304">
        <v>7777</v>
      </c>
      <c r="O304" t="s">
        <v>37</v>
      </c>
      <c r="P304">
        <v>3729</v>
      </c>
    </row>
    <row r="305" spans="1:16" x14ac:dyDescent="0.3">
      <c r="A305" s="1" t="str">
        <f t="shared" si="4"/>
        <v>2023|WaitÄkere Ranges Local Board Area|$150,001-$200,000</v>
      </c>
      <c r="B305" t="s">
        <v>18</v>
      </c>
      <c r="C305" t="s">
        <v>19</v>
      </c>
      <c r="D305" t="s">
        <v>20</v>
      </c>
      <c r="E305" t="s">
        <v>21</v>
      </c>
      <c r="F305">
        <v>2023</v>
      </c>
      <c r="G305">
        <v>2023</v>
      </c>
      <c r="H305">
        <v>7607</v>
      </c>
      <c r="I305" t="s">
        <v>132</v>
      </c>
      <c r="J305">
        <v>99</v>
      </c>
      <c r="K305" t="s">
        <v>23</v>
      </c>
      <c r="L305">
        <v>7</v>
      </c>
      <c r="M305" t="s">
        <v>43</v>
      </c>
      <c r="N305">
        <v>7777</v>
      </c>
      <c r="O305" t="s">
        <v>37</v>
      </c>
      <c r="P305">
        <v>3063</v>
      </c>
    </row>
    <row r="306" spans="1:16" x14ac:dyDescent="0.3">
      <c r="A306" s="1" t="str">
        <f t="shared" si="4"/>
        <v>2023|WaitÄkere Ranges Local Board Area|$200,001 or more</v>
      </c>
      <c r="B306" t="s">
        <v>18</v>
      </c>
      <c r="C306" t="s">
        <v>19</v>
      </c>
      <c r="D306" t="s">
        <v>20</v>
      </c>
      <c r="E306" t="s">
        <v>21</v>
      </c>
      <c r="F306">
        <v>2023</v>
      </c>
      <c r="G306">
        <v>2023</v>
      </c>
      <c r="H306">
        <v>7607</v>
      </c>
      <c r="I306" t="s">
        <v>132</v>
      </c>
      <c r="J306">
        <v>99</v>
      </c>
      <c r="K306" t="s">
        <v>23</v>
      </c>
      <c r="L306">
        <v>8</v>
      </c>
      <c r="M306" t="s">
        <v>27</v>
      </c>
      <c r="N306">
        <v>7777</v>
      </c>
      <c r="O306" t="s">
        <v>37</v>
      </c>
      <c r="P306">
        <v>3561</v>
      </c>
    </row>
    <row r="307" spans="1:16" x14ac:dyDescent="0.3">
      <c r="A307" s="1" t="str">
        <f t="shared" si="4"/>
        <v>2023|WaitÄkere Ranges Local Board Area|Total stated - total household income</v>
      </c>
      <c r="B307" t="s">
        <v>18</v>
      </c>
      <c r="C307" t="s">
        <v>19</v>
      </c>
      <c r="D307" t="s">
        <v>20</v>
      </c>
      <c r="E307" t="s">
        <v>21</v>
      </c>
      <c r="F307">
        <v>2023</v>
      </c>
      <c r="G307">
        <v>2023</v>
      </c>
      <c r="H307">
        <v>7607</v>
      </c>
      <c r="I307" t="s">
        <v>132</v>
      </c>
      <c r="J307">
        <v>99</v>
      </c>
      <c r="K307" t="s">
        <v>23</v>
      </c>
      <c r="L307">
        <v>77</v>
      </c>
      <c r="M307" t="s">
        <v>32</v>
      </c>
      <c r="N307">
        <v>7777</v>
      </c>
      <c r="O307" t="s">
        <v>37</v>
      </c>
      <c r="P307">
        <v>17484</v>
      </c>
    </row>
    <row r="308" spans="1:16" x14ac:dyDescent="0.3">
      <c r="A308" s="1" t="str">
        <f t="shared" si="4"/>
        <v>2023|WaitÄkere Ranges Local Board Area|Total - total household income</v>
      </c>
      <c r="B308" t="s">
        <v>18</v>
      </c>
      <c r="C308" t="s">
        <v>19</v>
      </c>
      <c r="D308" t="s">
        <v>20</v>
      </c>
      <c r="E308" t="s">
        <v>21</v>
      </c>
      <c r="F308">
        <v>2023</v>
      </c>
      <c r="G308">
        <v>2023</v>
      </c>
      <c r="H308">
        <v>7607</v>
      </c>
      <c r="I308" t="s">
        <v>132</v>
      </c>
      <c r="J308">
        <v>99</v>
      </c>
      <c r="K308" t="s">
        <v>23</v>
      </c>
      <c r="L308">
        <v>99</v>
      </c>
      <c r="M308" t="s">
        <v>48</v>
      </c>
      <c r="N308">
        <v>7777</v>
      </c>
      <c r="O308" t="s">
        <v>37</v>
      </c>
      <c r="P308">
        <v>18051</v>
      </c>
    </row>
    <row r="309" spans="1:16" x14ac:dyDescent="0.3">
      <c r="A309" s="1" t="str">
        <f t="shared" si="4"/>
        <v>2023|WaitÄkere Ranges Local Board Area|Median ($) - total household income</v>
      </c>
      <c r="B309" t="s">
        <v>18</v>
      </c>
      <c r="C309" t="s">
        <v>19</v>
      </c>
      <c r="D309" t="s">
        <v>20</v>
      </c>
      <c r="E309" t="s">
        <v>21</v>
      </c>
      <c r="F309">
        <v>2023</v>
      </c>
      <c r="G309">
        <v>2023</v>
      </c>
      <c r="H309">
        <v>7607</v>
      </c>
      <c r="I309" t="s">
        <v>132</v>
      </c>
      <c r="J309">
        <v>99</v>
      </c>
      <c r="K309" t="s">
        <v>23</v>
      </c>
      <c r="L309" t="s">
        <v>56</v>
      </c>
      <c r="M309" t="s">
        <v>57</v>
      </c>
      <c r="N309">
        <v>7777</v>
      </c>
      <c r="O309" t="s">
        <v>37</v>
      </c>
      <c r="P309">
        <v>121600</v>
      </c>
    </row>
    <row r="310" spans="1:16" x14ac:dyDescent="0.3">
      <c r="A310" s="1" t="str">
        <f t="shared" si="4"/>
        <v>2023|Aotea/Great Barrier Local Board Area|$20,000 or less</v>
      </c>
      <c r="B310" t="s">
        <v>18</v>
      </c>
      <c r="C310" t="s">
        <v>19</v>
      </c>
      <c r="D310" t="s">
        <v>20</v>
      </c>
      <c r="E310" t="s">
        <v>21</v>
      </c>
      <c r="F310">
        <v>2023</v>
      </c>
      <c r="G310">
        <v>2023</v>
      </c>
      <c r="H310">
        <v>7608</v>
      </c>
      <c r="I310" t="s">
        <v>122</v>
      </c>
      <c r="J310">
        <v>99</v>
      </c>
      <c r="K310" t="s">
        <v>23</v>
      </c>
      <c r="L310">
        <v>1</v>
      </c>
      <c r="M310" t="s">
        <v>39</v>
      </c>
      <c r="N310">
        <v>7777</v>
      </c>
      <c r="O310" t="s">
        <v>37</v>
      </c>
      <c r="P310">
        <v>72</v>
      </c>
    </row>
    <row r="311" spans="1:16" x14ac:dyDescent="0.3">
      <c r="A311" s="1" t="str">
        <f t="shared" si="4"/>
        <v>2023|Aotea/Great Barrier Local Board Area|$20,001-$30,000</v>
      </c>
      <c r="B311" t="s">
        <v>18</v>
      </c>
      <c r="C311" t="s">
        <v>19</v>
      </c>
      <c r="D311" t="s">
        <v>20</v>
      </c>
      <c r="E311" t="s">
        <v>21</v>
      </c>
      <c r="F311">
        <v>2023</v>
      </c>
      <c r="G311">
        <v>2023</v>
      </c>
      <c r="H311">
        <v>7608</v>
      </c>
      <c r="I311" t="s">
        <v>122</v>
      </c>
      <c r="J311">
        <v>99</v>
      </c>
      <c r="K311" t="s">
        <v>23</v>
      </c>
      <c r="L311">
        <v>2</v>
      </c>
      <c r="M311" t="s">
        <v>24</v>
      </c>
      <c r="N311">
        <v>7777</v>
      </c>
      <c r="O311" t="s">
        <v>37</v>
      </c>
      <c r="P311">
        <v>90</v>
      </c>
    </row>
    <row r="312" spans="1:16" x14ac:dyDescent="0.3">
      <c r="A312" s="1" t="str">
        <f t="shared" si="4"/>
        <v>2023|Aotea/Great Barrier Local Board Area|$30,001-$50,000</v>
      </c>
      <c r="B312" t="s">
        <v>18</v>
      </c>
      <c r="C312" t="s">
        <v>19</v>
      </c>
      <c r="D312" t="s">
        <v>20</v>
      </c>
      <c r="E312" t="s">
        <v>21</v>
      </c>
      <c r="F312">
        <v>2023</v>
      </c>
      <c r="G312">
        <v>2023</v>
      </c>
      <c r="H312">
        <v>7608</v>
      </c>
      <c r="I312" t="s">
        <v>122</v>
      </c>
      <c r="J312">
        <v>99</v>
      </c>
      <c r="K312" t="s">
        <v>23</v>
      </c>
      <c r="L312">
        <v>3</v>
      </c>
      <c r="M312" t="s">
        <v>45</v>
      </c>
      <c r="N312">
        <v>7777</v>
      </c>
      <c r="O312" t="s">
        <v>37</v>
      </c>
      <c r="P312">
        <v>108</v>
      </c>
    </row>
    <row r="313" spans="1:16" x14ac:dyDescent="0.3">
      <c r="A313" s="1" t="str">
        <f t="shared" si="4"/>
        <v>2023|Aotea/Great Barrier Local Board Area|$50,001-$70,000</v>
      </c>
      <c r="B313" t="s">
        <v>18</v>
      </c>
      <c r="C313" t="s">
        <v>19</v>
      </c>
      <c r="D313" t="s">
        <v>20</v>
      </c>
      <c r="E313" t="s">
        <v>21</v>
      </c>
      <c r="F313">
        <v>2023</v>
      </c>
      <c r="G313">
        <v>2023</v>
      </c>
      <c r="H313">
        <v>7608</v>
      </c>
      <c r="I313" t="s">
        <v>122</v>
      </c>
      <c r="J313">
        <v>99</v>
      </c>
      <c r="K313" t="s">
        <v>23</v>
      </c>
      <c r="L313">
        <v>4</v>
      </c>
      <c r="M313" t="s">
        <v>36</v>
      </c>
      <c r="N313">
        <v>7777</v>
      </c>
      <c r="O313" t="s">
        <v>37</v>
      </c>
      <c r="P313">
        <v>78</v>
      </c>
    </row>
    <row r="314" spans="1:16" x14ac:dyDescent="0.3">
      <c r="A314" s="1" t="str">
        <f t="shared" si="4"/>
        <v>2023|Aotea/Great Barrier Local Board Area|$70,001-$100,000</v>
      </c>
      <c r="B314" t="s">
        <v>18</v>
      </c>
      <c r="C314" t="s">
        <v>19</v>
      </c>
      <c r="D314" t="s">
        <v>20</v>
      </c>
      <c r="E314" t="s">
        <v>21</v>
      </c>
      <c r="F314">
        <v>2023</v>
      </c>
      <c r="G314">
        <v>2023</v>
      </c>
      <c r="H314">
        <v>7608</v>
      </c>
      <c r="I314" t="s">
        <v>122</v>
      </c>
      <c r="J314">
        <v>99</v>
      </c>
      <c r="K314" t="s">
        <v>23</v>
      </c>
      <c r="L314">
        <v>5</v>
      </c>
      <c r="M314" t="s">
        <v>58</v>
      </c>
      <c r="N314">
        <v>7777</v>
      </c>
      <c r="O314" t="s">
        <v>37</v>
      </c>
      <c r="P314">
        <v>75</v>
      </c>
    </row>
    <row r="315" spans="1:16" x14ac:dyDescent="0.3">
      <c r="A315" s="1" t="str">
        <f t="shared" si="4"/>
        <v>2023|Aotea/Great Barrier Local Board Area|$100,001-$150,000</v>
      </c>
      <c r="B315" t="s">
        <v>18</v>
      </c>
      <c r="C315" t="s">
        <v>19</v>
      </c>
      <c r="D315" t="s">
        <v>20</v>
      </c>
      <c r="E315" t="s">
        <v>21</v>
      </c>
      <c r="F315">
        <v>2023</v>
      </c>
      <c r="G315">
        <v>2023</v>
      </c>
      <c r="H315">
        <v>7608</v>
      </c>
      <c r="I315" t="s">
        <v>122</v>
      </c>
      <c r="J315">
        <v>99</v>
      </c>
      <c r="K315" t="s">
        <v>23</v>
      </c>
      <c r="L315">
        <v>6</v>
      </c>
      <c r="M315" t="s">
        <v>59</v>
      </c>
      <c r="N315">
        <v>7777</v>
      </c>
      <c r="O315" t="s">
        <v>37</v>
      </c>
      <c r="P315">
        <v>60</v>
      </c>
    </row>
    <row r="316" spans="1:16" x14ac:dyDescent="0.3">
      <c r="A316" s="1" t="str">
        <f t="shared" si="4"/>
        <v>2023|Aotea/Great Barrier Local Board Area|$150,001-$200,000</v>
      </c>
      <c r="B316" t="s">
        <v>18</v>
      </c>
      <c r="C316" t="s">
        <v>19</v>
      </c>
      <c r="D316" t="s">
        <v>20</v>
      </c>
      <c r="E316" t="s">
        <v>21</v>
      </c>
      <c r="F316">
        <v>2023</v>
      </c>
      <c r="G316">
        <v>2023</v>
      </c>
      <c r="H316">
        <v>7608</v>
      </c>
      <c r="I316" t="s">
        <v>122</v>
      </c>
      <c r="J316">
        <v>99</v>
      </c>
      <c r="K316" t="s">
        <v>23</v>
      </c>
      <c r="L316">
        <v>7</v>
      </c>
      <c r="M316" t="s">
        <v>43</v>
      </c>
      <c r="N316">
        <v>7777</v>
      </c>
      <c r="O316" t="s">
        <v>37</v>
      </c>
      <c r="P316">
        <v>27</v>
      </c>
    </row>
    <row r="317" spans="1:16" x14ac:dyDescent="0.3">
      <c r="A317" s="1" t="str">
        <f t="shared" si="4"/>
        <v>2023|Aotea/Great Barrier Local Board Area|$200,001 or more</v>
      </c>
      <c r="B317" t="s">
        <v>18</v>
      </c>
      <c r="C317" t="s">
        <v>19</v>
      </c>
      <c r="D317" t="s">
        <v>20</v>
      </c>
      <c r="E317" t="s">
        <v>21</v>
      </c>
      <c r="F317">
        <v>2023</v>
      </c>
      <c r="G317">
        <v>2023</v>
      </c>
      <c r="H317">
        <v>7608</v>
      </c>
      <c r="I317" t="s">
        <v>122</v>
      </c>
      <c r="J317">
        <v>99</v>
      </c>
      <c r="K317" t="s">
        <v>23</v>
      </c>
      <c r="L317">
        <v>8</v>
      </c>
      <c r="M317" t="s">
        <v>27</v>
      </c>
      <c r="N317">
        <v>7777</v>
      </c>
      <c r="O317" t="s">
        <v>37</v>
      </c>
      <c r="P317">
        <v>21</v>
      </c>
    </row>
    <row r="318" spans="1:16" x14ac:dyDescent="0.3">
      <c r="A318" s="1" t="str">
        <f t="shared" si="4"/>
        <v>2023|Aotea/Great Barrier Local Board Area|Total stated - total household income</v>
      </c>
      <c r="B318" t="s">
        <v>18</v>
      </c>
      <c r="C318" t="s">
        <v>19</v>
      </c>
      <c r="D318" t="s">
        <v>20</v>
      </c>
      <c r="E318" t="s">
        <v>21</v>
      </c>
      <c r="F318">
        <v>2023</v>
      </c>
      <c r="G318">
        <v>2023</v>
      </c>
      <c r="H318">
        <v>7608</v>
      </c>
      <c r="I318" t="s">
        <v>122</v>
      </c>
      <c r="J318">
        <v>99</v>
      </c>
      <c r="K318" t="s">
        <v>23</v>
      </c>
      <c r="L318">
        <v>77</v>
      </c>
      <c r="M318" t="s">
        <v>32</v>
      </c>
      <c r="N318">
        <v>7777</v>
      </c>
      <c r="O318" t="s">
        <v>37</v>
      </c>
      <c r="P318">
        <v>525</v>
      </c>
    </row>
    <row r="319" spans="1:16" x14ac:dyDescent="0.3">
      <c r="A319" s="1" t="str">
        <f t="shared" si="4"/>
        <v>2023|Aotea/Great Barrier Local Board Area|Total - total household income</v>
      </c>
      <c r="B319" t="s">
        <v>18</v>
      </c>
      <c r="C319" t="s">
        <v>19</v>
      </c>
      <c r="D319" t="s">
        <v>20</v>
      </c>
      <c r="E319" t="s">
        <v>21</v>
      </c>
      <c r="F319">
        <v>2023</v>
      </c>
      <c r="G319">
        <v>2023</v>
      </c>
      <c r="H319">
        <v>7608</v>
      </c>
      <c r="I319" t="s">
        <v>122</v>
      </c>
      <c r="J319">
        <v>99</v>
      </c>
      <c r="K319" t="s">
        <v>23</v>
      </c>
      <c r="L319">
        <v>99</v>
      </c>
      <c r="M319" t="s">
        <v>48</v>
      </c>
      <c r="N319">
        <v>7777</v>
      </c>
      <c r="O319" t="s">
        <v>37</v>
      </c>
      <c r="P319">
        <v>627</v>
      </c>
    </row>
    <row r="320" spans="1:16" x14ac:dyDescent="0.3">
      <c r="A320" s="1" t="str">
        <f t="shared" si="4"/>
        <v>2023|Aotea/Great Barrier Local Board Area|Median ($) - total household income</v>
      </c>
      <c r="B320" t="s">
        <v>18</v>
      </c>
      <c r="C320" t="s">
        <v>19</v>
      </c>
      <c r="D320" t="s">
        <v>20</v>
      </c>
      <c r="E320" t="s">
        <v>21</v>
      </c>
      <c r="F320">
        <v>2023</v>
      </c>
      <c r="G320">
        <v>2023</v>
      </c>
      <c r="H320">
        <v>7608</v>
      </c>
      <c r="I320" t="s">
        <v>122</v>
      </c>
      <c r="J320">
        <v>99</v>
      </c>
      <c r="K320" t="s">
        <v>23</v>
      </c>
      <c r="L320" t="s">
        <v>56</v>
      </c>
      <c r="M320" t="s">
        <v>57</v>
      </c>
      <c r="N320">
        <v>7777</v>
      </c>
      <c r="O320" t="s">
        <v>37</v>
      </c>
      <c r="P320">
        <v>48300</v>
      </c>
    </row>
    <row r="321" spans="1:16" x14ac:dyDescent="0.3">
      <c r="A321" s="1" t="str">
        <f t="shared" si="4"/>
        <v>2023|Waiheke Local Board Area|$20,000 or less</v>
      </c>
      <c r="B321" t="s">
        <v>18</v>
      </c>
      <c r="C321" t="s">
        <v>19</v>
      </c>
      <c r="D321" t="s">
        <v>20</v>
      </c>
      <c r="E321" t="s">
        <v>21</v>
      </c>
      <c r="F321">
        <v>2023</v>
      </c>
      <c r="G321">
        <v>2023</v>
      </c>
      <c r="H321">
        <v>7609</v>
      </c>
      <c r="I321" t="s">
        <v>88</v>
      </c>
      <c r="J321">
        <v>99</v>
      </c>
      <c r="K321" t="s">
        <v>23</v>
      </c>
      <c r="L321">
        <v>1</v>
      </c>
      <c r="M321" t="s">
        <v>39</v>
      </c>
      <c r="N321">
        <v>7777</v>
      </c>
      <c r="O321" t="s">
        <v>37</v>
      </c>
      <c r="P321">
        <v>231</v>
      </c>
    </row>
    <row r="322" spans="1:16" x14ac:dyDescent="0.3">
      <c r="A322" s="1" t="str">
        <f t="shared" si="4"/>
        <v>2023|Waiheke Local Board Area|$20,001-$30,000</v>
      </c>
      <c r="B322" t="s">
        <v>18</v>
      </c>
      <c r="C322" t="s">
        <v>19</v>
      </c>
      <c r="D322" t="s">
        <v>20</v>
      </c>
      <c r="E322" t="s">
        <v>21</v>
      </c>
      <c r="F322">
        <v>2023</v>
      </c>
      <c r="G322">
        <v>2023</v>
      </c>
      <c r="H322">
        <v>7609</v>
      </c>
      <c r="I322" t="s">
        <v>88</v>
      </c>
      <c r="J322">
        <v>99</v>
      </c>
      <c r="K322" t="s">
        <v>23</v>
      </c>
      <c r="L322">
        <v>2</v>
      </c>
      <c r="M322" t="s">
        <v>24</v>
      </c>
      <c r="N322">
        <v>7777</v>
      </c>
      <c r="O322" t="s">
        <v>37</v>
      </c>
      <c r="P322">
        <v>354</v>
      </c>
    </row>
    <row r="323" spans="1:16" x14ac:dyDescent="0.3">
      <c r="A323" s="1" t="str">
        <f t="shared" ref="A323:A386" si="5">G323&amp;"|"&amp;I323&amp;"|"&amp;M323</f>
        <v>2023|Waiheke Local Board Area|$30,001-$50,000</v>
      </c>
      <c r="B323" t="s">
        <v>18</v>
      </c>
      <c r="C323" t="s">
        <v>19</v>
      </c>
      <c r="D323" t="s">
        <v>20</v>
      </c>
      <c r="E323" t="s">
        <v>21</v>
      </c>
      <c r="F323">
        <v>2023</v>
      </c>
      <c r="G323">
        <v>2023</v>
      </c>
      <c r="H323">
        <v>7609</v>
      </c>
      <c r="I323" t="s">
        <v>88</v>
      </c>
      <c r="J323">
        <v>99</v>
      </c>
      <c r="K323" t="s">
        <v>23</v>
      </c>
      <c r="L323">
        <v>3</v>
      </c>
      <c r="M323" t="s">
        <v>45</v>
      </c>
      <c r="N323">
        <v>7777</v>
      </c>
      <c r="O323" t="s">
        <v>37</v>
      </c>
      <c r="P323">
        <v>534</v>
      </c>
    </row>
    <row r="324" spans="1:16" x14ac:dyDescent="0.3">
      <c r="A324" s="1" t="str">
        <f t="shared" si="5"/>
        <v>2023|Waiheke Local Board Area|$50,001-$70,000</v>
      </c>
      <c r="B324" t="s">
        <v>18</v>
      </c>
      <c r="C324" t="s">
        <v>19</v>
      </c>
      <c r="D324" t="s">
        <v>20</v>
      </c>
      <c r="E324" t="s">
        <v>21</v>
      </c>
      <c r="F324">
        <v>2023</v>
      </c>
      <c r="G324">
        <v>2023</v>
      </c>
      <c r="H324">
        <v>7609</v>
      </c>
      <c r="I324" t="s">
        <v>88</v>
      </c>
      <c r="J324">
        <v>99</v>
      </c>
      <c r="K324" t="s">
        <v>23</v>
      </c>
      <c r="L324">
        <v>4</v>
      </c>
      <c r="M324" t="s">
        <v>36</v>
      </c>
      <c r="N324">
        <v>7777</v>
      </c>
      <c r="O324" t="s">
        <v>37</v>
      </c>
      <c r="P324">
        <v>396</v>
      </c>
    </row>
    <row r="325" spans="1:16" x14ac:dyDescent="0.3">
      <c r="A325" s="1" t="str">
        <f t="shared" si="5"/>
        <v>2023|Waiheke Local Board Area|$70,001-$100,000</v>
      </c>
      <c r="B325" t="s">
        <v>18</v>
      </c>
      <c r="C325" t="s">
        <v>19</v>
      </c>
      <c r="D325" t="s">
        <v>20</v>
      </c>
      <c r="E325" t="s">
        <v>21</v>
      </c>
      <c r="F325">
        <v>2023</v>
      </c>
      <c r="G325">
        <v>2023</v>
      </c>
      <c r="H325">
        <v>7609</v>
      </c>
      <c r="I325" t="s">
        <v>88</v>
      </c>
      <c r="J325">
        <v>99</v>
      </c>
      <c r="K325" t="s">
        <v>23</v>
      </c>
      <c r="L325">
        <v>5</v>
      </c>
      <c r="M325" t="s">
        <v>58</v>
      </c>
      <c r="N325">
        <v>7777</v>
      </c>
      <c r="O325" t="s">
        <v>37</v>
      </c>
      <c r="P325">
        <v>474</v>
      </c>
    </row>
    <row r="326" spans="1:16" x14ac:dyDescent="0.3">
      <c r="A326" s="1" t="str">
        <f t="shared" si="5"/>
        <v>2023|Waiheke Local Board Area|$100,001-$150,000</v>
      </c>
      <c r="B326" t="s">
        <v>18</v>
      </c>
      <c r="C326" t="s">
        <v>19</v>
      </c>
      <c r="D326" t="s">
        <v>20</v>
      </c>
      <c r="E326" t="s">
        <v>21</v>
      </c>
      <c r="F326">
        <v>2023</v>
      </c>
      <c r="G326">
        <v>2023</v>
      </c>
      <c r="H326">
        <v>7609</v>
      </c>
      <c r="I326" t="s">
        <v>88</v>
      </c>
      <c r="J326">
        <v>99</v>
      </c>
      <c r="K326" t="s">
        <v>23</v>
      </c>
      <c r="L326">
        <v>6</v>
      </c>
      <c r="M326" t="s">
        <v>59</v>
      </c>
      <c r="N326">
        <v>7777</v>
      </c>
      <c r="O326" t="s">
        <v>37</v>
      </c>
      <c r="P326">
        <v>591</v>
      </c>
    </row>
    <row r="327" spans="1:16" x14ac:dyDescent="0.3">
      <c r="A327" s="1" t="str">
        <f t="shared" si="5"/>
        <v>2023|Waiheke Local Board Area|$150,001-$200,000</v>
      </c>
      <c r="B327" t="s">
        <v>18</v>
      </c>
      <c r="C327" t="s">
        <v>19</v>
      </c>
      <c r="D327" t="s">
        <v>20</v>
      </c>
      <c r="E327" t="s">
        <v>21</v>
      </c>
      <c r="F327">
        <v>2023</v>
      </c>
      <c r="G327">
        <v>2023</v>
      </c>
      <c r="H327">
        <v>7609</v>
      </c>
      <c r="I327" t="s">
        <v>88</v>
      </c>
      <c r="J327">
        <v>99</v>
      </c>
      <c r="K327" t="s">
        <v>23</v>
      </c>
      <c r="L327">
        <v>7</v>
      </c>
      <c r="M327" t="s">
        <v>43</v>
      </c>
      <c r="N327">
        <v>7777</v>
      </c>
      <c r="O327" t="s">
        <v>37</v>
      </c>
      <c r="P327">
        <v>393</v>
      </c>
    </row>
    <row r="328" spans="1:16" x14ac:dyDescent="0.3">
      <c r="A328" s="1" t="str">
        <f t="shared" si="5"/>
        <v>2023|Waiheke Local Board Area|$200,001 or more</v>
      </c>
      <c r="B328" t="s">
        <v>18</v>
      </c>
      <c r="C328" t="s">
        <v>19</v>
      </c>
      <c r="D328" t="s">
        <v>20</v>
      </c>
      <c r="E328" t="s">
        <v>21</v>
      </c>
      <c r="F328">
        <v>2023</v>
      </c>
      <c r="G328">
        <v>2023</v>
      </c>
      <c r="H328">
        <v>7609</v>
      </c>
      <c r="I328" t="s">
        <v>88</v>
      </c>
      <c r="J328">
        <v>99</v>
      </c>
      <c r="K328" t="s">
        <v>23</v>
      </c>
      <c r="L328">
        <v>8</v>
      </c>
      <c r="M328" t="s">
        <v>27</v>
      </c>
      <c r="N328">
        <v>7777</v>
      </c>
      <c r="O328" t="s">
        <v>37</v>
      </c>
      <c r="P328">
        <v>555</v>
      </c>
    </row>
    <row r="329" spans="1:16" x14ac:dyDescent="0.3">
      <c r="A329" s="1" t="str">
        <f t="shared" si="5"/>
        <v>2023|Waiheke Local Board Area|Total stated - total household income</v>
      </c>
      <c r="B329" t="s">
        <v>18</v>
      </c>
      <c r="C329" t="s">
        <v>19</v>
      </c>
      <c r="D329" t="s">
        <v>20</v>
      </c>
      <c r="E329" t="s">
        <v>21</v>
      </c>
      <c r="F329">
        <v>2023</v>
      </c>
      <c r="G329">
        <v>2023</v>
      </c>
      <c r="H329">
        <v>7609</v>
      </c>
      <c r="I329" t="s">
        <v>88</v>
      </c>
      <c r="J329">
        <v>99</v>
      </c>
      <c r="K329" t="s">
        <v>23</v>
      </c>
      <c r="L329">
        <v>77</v>
      </c>
      <c r="M329" t="s">
        <v>32</v>
      </c>
      <c r="N329">
        <v>7777</v>
      </c>
      <c r="O329" t="s">
        <v>37</v>
      </c>
      <c r="P329">
        <v>3525</v>
      </c>
    </row>
    <row r="330" spans="1:16" x14ac:dyDescent="0.3">
      <c r="A330" s="1" t="str">
        <f t="shared" si="5"/>
        <v>2023|Waiheke Local Board Area|Total - total household income</v>
      </c>
      <c r="B330" t="s">
        <v>18</v>
      </c>
      <c r="C330" t="s">
        <v>19</v>
      </c>
      <c r="D330" t="s">
        <v>20</v>
      </c>
      <c r="E330" t="s">
        <v>21</v>
      </c>
      <c r="F330">
        <v>2023</v>
      </c>
      <c r="G330">
        <v>2023</v>
      </c>
      <c r="H330">
        <v>7609</v>
      </c>
      <c r="I330" t="s">
        <v>88</v>
      </c>
      <c r="J330">
        <v>99</v>
      </c>
      <c r="K330" t="s">
        <v>23</v>
      </c>
      <c r="L330">
        <v>99</v>
      </c>
      <c r="M330" t="s">
        <v>48</v>
      </c>
      <c r="N330">
        <v>7777</v>
      </c>
      <c r="O330" t="s">
        <v>37</v>
      </c>
      <c r="P330">
        <v>3657</v>
      </c>
    </row>
    <row r="331" spans="1:16" x14ac:dyDescent="0.3">
      <c r="A331" s="1" t="str">
        <f t="shared" si="5"/>
        <v>2023|Waiheke Local Board Area|Median ($) - total household income</v>
      </c>
      <c r="B331" t="s">
        <v>18</v>
      </c>
      <c r="C331" t="s">
        <v>19</v>
      </c>
      <c r="D331" t="s">
        <v>20</v>
      </c>
      <c r="E331" t="s">
        <v>21</v>
      </c>
      <c r="F331">
        <v>2023</v>
      </c>
      <c r="G331">
        <v>2023</v>
      </c>
      <c r="H331">
        <v>7609</v>
      </c>
      <c r="I331" t="s">
        <v>88</v>
      </c>
      <c r="J331">
        <v>99</v>
      </c>
      <c r="K331" t="s">
        <v>23</v>
      </c>
      <c r="L331" t="s">
        <v>56</v>
      </c>
      <c r="M331" t="s">
        <v>57</v>
      </c>
      <c r="N331">
        <v>7777</v>
      </c>
      <c r="O331" t="s">
        <v>37</v>
      </c>
      <c r="P331">
        <v>85800</v>
      </c>
    </row>
    <row r="332" spans="1:16" x14ac:dyDescent="0.3">
      <c r="A332" s="1" t="str">
        <f t="shared" si="5"/>
        <v>2023|WaitematÄ Local Board Area|$20,000 or less</v>
      </c>
      <c r="B332" t="s">
        <v>18</v>
      </c>
      <c r="C332" t="s">
        <v>19</v>
      </c>
      <c r="D332" t="s">
        <v>20</v>
      </c>
      <c r="E332" t="s">
        <v>21</v>
      </c>
      <c r="F332">
        <v>2023</v>
      </c>
      <c r="G332">
        <v>2023</v>
      </c>
      <c r="H332">
        <v>7610</v>
      </c>
      <c r="I332" t="s">
        <v>97</v>
      </c>
      <c r="J332">
        <v>99</v>
      </c>
      <c r="K332" t="s">
        <v>23</v>
      </c>
      <c r="L332">
        <v>1</v>
      </c>
      <c r="M332" t="s">
        <v>39</v>
      </c>
      <c r="N332">
        <v>7777</v>
      </c>
      <c r="O332" t="s">
        <v>37</v>
      </c>
      <c r="P332">
        <v>3558</v>
      </c>
    </row>
    <row r="333" spans="1:16" x14ac:dyDescent="0.3">
      <c r="A333" s="1" t="str">
        <f t="shared" si="5"/>
        <v>2023|WaitematÄ Local Board Area|$20,001-$30,000</v>
      </c>
      <c r="B333" t="s">
        <v>18</v>
      </c>
      <c r="C333" t="s">
        <v>19</v>
      </c>
      <c r="D333" t="s">
        <v>20</v>
      </c>
      <c r="E333" t="s">
        <v>21</v>
      </c>
      <c r="F333">
        <v>2023</v>
      </c>
      <c r="G333">
        <v>2023</v>
      </c>
      <c r="H333">
        <v>7610</v>
      </c>
      <c r="I333" t="s">
        <v>97</v>
      </c>
      <c r="J333">
        <v>99</v>
      </c>
      <c r="K333" t="s">
        <v>23</v>
      </c>
      <c r="L333">
        <v>2</v>
      </c>
      <c r="M333" t="s">
        <v>24</v>
      </c>
      <c r="N333">
        <v>7777</v>
      </c>
      <c r="O333" t="s">
        <v>37</v>
      </c>
      <c r="P333">
        <v>2037</v>
      </c>
    </row>
    <row r="334" spans="1:16" x14ac:dyDescent="0.3">
      <c r="A334" s="1" t="str">
        <f t="shared" si="5"/>
        <v>2023|WaitematÄ Local Board Area|$30,001-$50,000</v>
      </c>
      <c r="B334" t="s">
        <v>18</v>
      </c>
      <c r="C334" t="s">
        <v>19</v>
      </c>
      <c r="D334" t="s">
        <v>20</v>
      </c>
      <c r="E334" t="s">
        <v>21</v>
      </c>
      <c r="F334">
        <v>2023</v>
      </c>
      <c r="G334">
        <v>2023</v>
      </c>
      <c r="H334">
        <v>7610</v>
      </c>
      <c r="I334" t="s">
        <v>97</v>
      </c>
      <c r="J334">
        <v>99</v>
      </c>
      <c r="K334" t="s">
        <v>23</v>
      </c>
      <c r="L334">
        <v>3</v>
      </c>
      <c r="M334" t="s">
        <v>45</v>
      </c>
      <c r="N334">
        <v>7777</v>
      </c>
      <c r="O334" t="s">
        <v>37</v>
      </c>
      <c r="P334">
        <v>3249</v>
      </c>
    </row>
    <row r="335" spans="1:16" x14ac:dyDescent="0.3">
      <c r="A335" s="1" t="str">
        <f t="shared" si="5"/>
        <v>2023|WaitematÄ Local Board Area|$50,001-$70,000</v>
      </c>
      <c r="B335" t="s">
        <v>18</v>
      </c>
      <c r="C335" t="s">
        <v>19</v>
      </c>
      <c r="D335" t="s">
        <v>20</v>
      </c>
      <c r="E335" t="s">
        <v>21</v>
      </c>
      <c r="F335">
        <v>2023</v>
      </c>
      <c r="G335">
        <v>2023</v>
      </c>
      <c r="H335">
        <v>7610</v>
      </c>
      <c r="I335" t="s">
        <v>97</v>
      </c>
      <c r="J335">
        <v>99</v>
      </c>
      <c r="K335" t="s">
        <v>23</v>
      </c>
      <c r="L335">
        <v>4</v>
      </c>
      <c r="M335" t="s">
        <v>36</v>
      </c>
      <c r="N335">
        <v>7777</v>
      </c>
      <c r="O335" t="s">
        <v>37</v>
      </c>
      <c r="P335">
        <v>3333</v>
      </c>
    </row>
    <row r="336" spans="1:16" x14ac:dyDescent="0.3">
      <c r="A336" s="1" t="str">
        <f t="shared" si="5"/>
        <v>2023|WaitematÄ Local Board Area|$70,001-$100,000</v>
      </c>
      <c r="B336" t="s">
        <v>18</v>
      </c>
      <c r="C336" t="s">
        <v>19</v>
      </c>
      <c r="D336" t="s">
        <v>20</v>
      </c>
      <c r="E336" t="s">
        <v>21</v>
      </c>
      <c r="F336">
        <v>2023</v>
      </c>
      <c r="G336">
        <v>2023</v>
      </c>
      <c r="H336">
        <v>7610</v>
      </c>
      <c r="I336" t="s">
        <v>97</v>
      </c>
      <c r="J336">
        <v>99</v>
      </c>
      <c r="K336" t="s">
        <v>23</v>
      </c>
      <c r="L336">
        <v>5</v>
      </c>
      <c r="M336" t="s">
        <v>58</v>
      </c>
      <c r="N336">
        <v>7777</v>
      </c>
      <c r="O336" t="s">
        <v>37</v>
      </c>
      <c r="P336">
        <v>4464</v>
      </c>
    </row>
    <row r="337" spans="1:16" x14ac:dyDescent="0.3">
      <c r="A337" s="1" t="str">
        <f t="shared" si="5"/>
        <v>2023|WaitematÄ Local Board Area|$100,001-$150,000</v>
      </c>
      <c r="B337" t="s">
        <v>18</v>
      </c>
      <c r="C337" t="s">
        <v>19</v>
      </c>
      <c r="D337" t="s">
        <v>20</v>
      </c>
      <c r="E337" t="s">
        <v>21</v>
      </c>
      <c r="F337">
        <v>2023</v>
      </c>
      <c r="G337">
        <v>2023</v>
      </c>
      <c r="H337">
        <v>7610</v>
      </c>
      <c r="I337" t="s">
        <v>97</v>
      </c>
      <c r="J337">
        <v>99</v>
      </c>
      <c r="K337" t="s">
        <v>23</v>
      </c>
      <c r="L337">
        <v>6</v>
      </c>
      <c r="M337" t="s">
        <v>59</v>
      </c>
      <c r="N337">
        <v>7777</v>
      </c>
      <c r="O337" t="s">
        <v>37</v>
      </c>
      <c r="P337">
        <v>6288</v>
      </c>
    </row>
    <row r="338" spans="1:16" x14ac:dyDescent="0.3">
      <c r="A338" s="1" t="str">
        <f t="shared" si="5"/>
        <v>2023|WaitematÄ Local Board Area|$150,001-$200,000</v>
      </c>
      <c r="B338" t="s">
        <v>18</v>
      </c>
      <c r="C338" t="s">
        <v>19</v>
      </c>
      <c r="D338" t="s">
        <v>20</v>
      </c>
      <c r="E338" t="s">
        <v>21</v>
      </c>
      <c r="F338">
        <v>2023</v>
      </c>
      <c r="G338">
        <v>2023</v>
      </c>
      <c r="H338">
        <v>7610</v>
      </c>
      <c r="I338" t="s">
        <v>97</v>
      </c>
      <c r="J338">
        <v>99</v>
      </c>
      <c r="K338" t="s">
        <v>23</v>
      </c>
      <c r="L338">
        <v>7</v>
      </c>
      <c r="M338" t="s">
        <v>43</v>
      </c>
      <c r="N338">
        <v>7777</v>
      </c>
      <c r="O338" t="s">
        <v>37</v>
      </c>
      <c r="P338">
        <v>4137</v>
      </c>
    </row>
    <row r="339" spans="1:16" x14ac:dyDescent="0.3">
      <c r="A339" s="1" t="str">
        <f t="shared" si="5"/>
        <v>2023|WaitematÄ Local Board Area|$200,001 or more</v>
      </c>
      <c r="B339" t="s">
        <v>18</v>
      </c>
      <c r="C339" t="s">
        <v>19</v>
      </c>
      <c r="D339" t="s">
        <v>20</v>
      </c>
      <c r="E339" t="s">
        <v>21</v>
      </c>
      <c r="F339">
        <v>2023</v>
      </c>
      <c r="G339">
        <v>2023</v>
      </c>
      <c r="H339">
        <v>7610</v>
      </c>
      <c r="I339" t="s">
        <v>97</v>
      </c>
      <c r="J339">
        <v>99</v>
      </c>
      <c r="K339" t="s">
        <v>23</v>
      </c>
      <c r="L339">
        <v>8</v>
      </c>
      <c r="M339" t="s">
        <v>27</v>
      </c>
      <c r="N339">
        <v>7777</v>
      </c>
      <c r="O339" t="s">
        <v>37</v>
      </c>
      <c r="P339">
        <v>7680</v>
      </c>
    </row>
    <row r="340" spans="1:16" x14ac:dyDescent="0.3">
      <c r="A340" s="1" t="str">
        <f t="shared" si="5"/>
        <v>2023|WaitematÄ Local Board Area|Total stated - total household income</v>
      </c>
      <c r="B340" t="s">
        <v>18</v>
      </c>
      <c r="C340" t="s">
        <v>19</v>
      </c>
      <c r="D340" t="s">
        <v>20</v>
      </c>
      <c r="E340" t="s">
        <v>21</v>
      </c>
      <c r="F340">
        <v>2023</v>
      </c>
      <c r="G340">
        <v>2023</v>
      </c>
      <c r="H340">
        <v>7610</v>
      </c>
      <c r="I340" t="s">
        <v>97</v>
      </c>
      <c r="J340">
        <v>99</v>
      </c>
      <c r="K340" t="s">
        <v>23</v>
      </c>
      <c r="L340">
        <v>77</v>
      </c>
      <c r="M340" t="s">
        <v>32</v>
      </c>
      <c r="N340">
        <v>7777</v>
      </c>
      <c r="O340" t="s">
        <v>37</v>
      </c>
      <c r="P340">
        <v>34749</v>
      </c>
    </row>
    <row r="341" spans="1:16" x14ac:dyDescent="0.3">
      <c r="A341" s="1" t="str">
        <f t="shared" si="5"/>
        <v>2023|WaitematÄ Local Board Area|Total - total household income</v>
      </c>
      <c r="B341" t="s">
        <v>18</v>
      </c>
      <c r="C341" t="s">
        <v>19</v>
      </c>
      <c r="D341" t="s">
        <v>20</v>
      </c>
      <c r="E341" t="s">
        <v>21</v>
      </c>
      <c r="F341">
        <v>2023</v>
      </c>
      <c r="G341">
        <v>2023</v>
      </c>
      <c r="H341">
        <v>7610</v>
      </c>
      <c r="I341" t="s">
        <v>97</v>
      </c>
      <c r="J341">
        <v>99</v>
      </c>
      <c r="K341" t="s">
        <v>23</v>
      </c>
      <c r="L341">
        <v>99</v>
      </c>
      <c r="M341" t="s">
        <v>48</v>
      </c>
      <c r="N341">
        <v>7777</v>
      </c>
      <c r="O341" t="s">
        <v>37</v>
      </c>
      <c r="P341">
        <v>36858</v>
      </c>
    </row>
    <row r="342" spans="1:16" x14ac:dyDescent="0.3">
      <c r="A342" s="1" t="str">
        <f t="shared" si="5"/>
        <v>2023|WaitematÄ Local Board Area|Median ($) - total household income</v>
      </c>
      <c r="B342" t="s">
        <v>18</v>
      </c>
      <c r="C342" t="s">
        <v>19</v>
      </c>
      <c r="D342" t="s">
        <v>20</v>
      </c>
      <c r="E342" t="s">
        <v>21</v>
      </c>
      <c r="F342">
        <v>2023</v>
      </c>
      <c r="G342">
        <v>2023</v>
      </c>
      <c r="H342">
        <v>7610</v>
      </c>
      <c r="I342" t="s">
        <v>97</v>
      </c>
      <c r="J342">
        <v>99</v>
      </c>
      <c r="K342" t="s">
        <v>23</v>
      </c>
      <c r="L342" t="s">
        <v>56</v>
      </c>
      <c r="M342" t="s">
        <v>57</v>
      </c>
      <c r="N342">
        <v>7777</v>
      </c>
      <c r="O342" t="s">
        <v>37</v>
      </c>
      <c r="P342">
        <v>105800</v>
      </c>
    </row>
    <row r="343" spans="1:16" x14ac:dyDescent="0.3">
      <c r="A343" s="1" t="str">
        <f t="shared" si="5"/>
        <v>2023|Whau Local Board Area|$20,000 or less</v>
      </c>
      <c r="B343" t="s">
        <v>18</v>
      </c>
      <c r="C343" t="s">
        <v>19</v>
      </c>
      <c r="D343" t="s">
        <v>20</v>
      </c>
      <c r="E343" t="s">
        <v>21</v>
      </c>
      <c r="F343">
        <v>2023</v>
      </c>
      <c r="G343">
        <v>2023</v>
      </c>
      <c r="H343">
        <v>7611</v>
      </c>
      <c r="I343" t="s">
        <v>73</v>
      </c>
      <c r="J343">
        <v>99</v>
      </c>
      <c r="K343" t="s">
        <v>23</v>
      </c>
      <c r="L343">
        <v>1</v>
      </c>
      <c r="M343" t="s">
        <v>39</v>
      </c>
      <c r="N343">
        <v>7777</v>
      </c>
      <c r="O343" t="s">
        <v>37</v>
      </c>
      <c r="P343">
        <v>1659</v>
      </c>
    </row>
    <row r="344" spans="1:16" x14ac:dyDescent="0.3">
      <c r="A344" s="1" t="str">
        <f t="shared" si="5"/>
        <v>2023|Whau Local Board Area|$20,001-$30,000</v>
      </c>
      <c r="B344" t="s">
        <v>18</v>
      </c>
      <c r="C344" t="s">
        <v>19</v>
      </c>
      <c r="D344" t="s">
        <v>20</v>
      </c>
      <c r="E344" t="s">
        <v>21</v>
      </c>
      <c r="F344">
        <v>2023</v>
      </c>
      <c r="G344">
        <v>2023</v>
      </c>
      <c r="H344">
        <v>7611</v>
      </c>
      <c r="I344" t="s">
        <v>73</v>
      </c>
      <c r="J344">
        <v>99</v>
      </c>
      <c r="K344" t="s">
        <v>23</v>
      </c>
      <c r="L344">
        <v>2</v>
      </c>
      <c r="M344" t="s">
        <v>24</v>
      </c>
      <c r="N344">
        <v>7777</v>
      </c>
      <c r="O344" t="s">
        <v>37</v>
      </c>
      <c r="P344">
        <v>1959</v>
      </c>
    </row>
    <row r="345" spans="1:16" x14ac:dyDescent="0.3">
      <c r="A345" s="1" t="str">
        <f t="shared" si="5"/>
        <v>2023|Whau Local Board Area|$30,001-$50,000</v>
      </c>
      <c r="B345" t="s">
        <v>18</v>
      </c>
      <c r="C345" t="s">
        <v>19</v>
      </c>
      <c r="D345" t="s">
        <v>20</v>
      </c>
      <c r="E345" t="s">
        <v>21</v>
      </c>
      <c r="F345">
        <v>2023</v>
      </c>
      <c r="G345">
        <v>2023</v>
      </c>
      <c r="H345">
        <v>7611</v>
      </c>
      <c r="I345" t="s">
        <v>73</v>
      </c>
      <c r="J345">
        <v>99</v>
      </c>
      <c r="K345" t="s">
        <v>23</v>
      </c>
      <c r="L345">
        <v>3</v>
      </c>
      <c r="M345" t="s">
        <v>45</v>
      </c>
      <c r="N345">
        <v>7777</v>
      </c>
      <c r="O345" t="s">
        <v>37</v>
      </c>
      <c r="P345">
        <v>2856</v>
      </c>
    </row>
    <row r="346" spans="1:16" x14ac:dyDescent="0.3">
      <c r="A346" s="1" t="str">
        <f t="shared" si="5"/>
        <v>2023|Whau Local Board Area|$50,001-$70,000</v>
      </c>
      <c r="B346" t="s">
        <v>18</v>
      </c>
      <c r="C346" t="s">
        <v>19</v>
      </c>
      <c r="D346" t="s">
        <v>20</v>
      </c>
      <c r="E346" t="s">
        <v>21</v>
      </c>
      <c r="F346">
        <v>2023</v>
      </c>
      <c r="G346">
        <v>2023</v>
      </c>
      <c r="H346">
        <v>7611</v>
      </c>
      <c r="I346" t="s">
        <v>73</v>
      </c>
      <c r="J346">
        <v>99</v>
      </c>
      <c r="K346" t="s">
        <v>23</v>
      </c>
      <c r="L346">
        <v>4</v>
      </c>
      <c r="M346" t="s">
        <v>36</v>
      </c>
      <c r="N346">
        <v>7777</v>
      </c>
      <c r="O346" t="s">
        <v>37</v>
      </c>
      <c r="P346">
        <v>2394</v>
      </c>
    </row>
    <row r="347" spans="1:16" x14ac:dyDescent="0.3">
      <c r="A347" s="1" t="str">
        <f t="shared" si="5"/>
        <v>2023|Whau Local Board Area|$70,001-$100,000</v>
      </c>
      <c r="B347" t="s">
        <v>18</v>
      </c>
      <c r="C347" t="s">
        <v>19</v>
      </c>
      <c r="D347" t="s">
        <v>20</v>
      </c>
      <c r="E347" t="s">
        <v>21</v>
      </c>
      <c r="F347">
        <v>2023</v>
      </c>
      <c r="G347">
        <v>2023</v>
      </c>
      <c r="H347">
        <v>7611</v>
      </c>
      <c r="I347" t="s">
        <v>73</v>
      </c>
      <c r="J347">
        <v>99</v>
      </c>
      <c r="K347" t="s">
        <v>23</v>
      </c>
      <c r="L347">
        <v>5</v>
      </c>
      <c r="M347" t="s">
        <v>58</v>
      </c>
      <c r="N347">
        <v>7777</v>
      </c>
      <c r="O347" t="s">
        <v>37</v>
      </c>
      <c r="P347">
        <v>3357</v>
      </c>
    </row>
    <row r="348" spans="1:16" x14ac:dyDescent="0.3">
      <c r="A348" s="1" t="str">
        <f t="shared" si="5"/>
        <v>2023|Whau Local Board Area|$100,001-$150,000</v>
      </c>
      <c r="B348" t="s">
        <v>18</v>
      </c>
      <c r="C348" t="s">
        <v>19</v>
      </c>
      <c r="D348" t="s">
        <v>20</v>
      </c>
      <c r="E348" t="s">
        <v>21</v>
      </c>
      <c r="F348">
        <v>2023</v>
      </c>
      <c r="G348">
        <v>2023</v>
      </c>
      <c r="H348">
        <v>7611</v>
      </c>
      <c r="I348" t="s">
        <v>73</v>
      </c>
      <c r="J348">
        <v>99</v>
      </c>
      <c r="K348" t="s">
        <v>23</v>
      </c>
      <c r="L348">
        <v>6</v>
      </c>
      <c r="M348" t="s">
        <v>59</v>
      </c>
      <c r="N348">
        <v>7777</v>
      </c>
      <c r="O348" t="s">
        <v>37</v>
      </c>
      <c r="P348">
        <v>5232</v>
      </c>
    </row>
    <row r="349" spans="1:16" x14ac:dyDescent="0.3">
      <c r="A349" s="1" t="str">
        <f t="shared" si="5"/>
        <v>2023|Whau Local Board Area|$150,001-$200,000</v>
      </c>
      <c r="B349" t="s">
        <v>18</v>
      </c>
      <c r="C349" t="s">
        <v>19</v>
      </c>
      <c r="D349" t="s">
        <v>20</v>
      </c>
      <c r="E349" t="s">
        <v>21</v>
      </c>
      <c r="F349">
        <v>2023</v>
      </c>
      <c r="G349">
        <v>2023</v>
      </c>
      <c r="H349">
        <v>7611</v>
      </c>
      <c r="I349" t="s">
        <v>73</v>
      </c>
      <c r="J349">
        <v>99</v>
      </c>
      <c r="K349" t="s">
        <v>23</v>
      </c>
      <c r="L349">
        <v>7</v>
      </c>
      <c r="M349" t="s">
        <v>43</v>
      </c>
      <c r="N349">
        <v>7777</v>
      </c>
      <c r="O349" t="s">
        <v>37</v>
      </c>
      <c r="P349">
        <v>3909</v>
      </c>
    </row>
    <row r="350" spans="1:16" x14ac:dyDescent="0.3">
      <c r="A350" s="1" t="str">
        <f t="shared" si="5"/>
        <v>2023|Whau Local Board Area|$200,001 or more</v>
      </c>
      <c r="B350" t="s">
        <v>18</v>
      </c>
      <c r="C350" t="s">
        <v>19</v>
      </c>
      <c r="D350" t="s">
        <v>20</v>
      </c>
      <c r="E350" t="s">
        <v>21</v>
      </c>
      <c r="F350">
        <v>2023</v>
      </c>
      <c r="G350">
        <v>2023</v>
      </c>
      <c r="H350">
        <v>7611</v>
      </c>
      <c r="I350" t="s">
        <v>73</v>
      </c>
      <c r="J350">
        <v>99</v>
      </c>
      <c r="K350" t="s">
        <v>23</v>
      </c>
      <c r="L350">
        <v>8</v>
      </c>
      <c r="M350" t="s">
        <v>27</v>
      </c>
      <c r="N350">
        <v>7777</v>
      </c>
      <c r="O350" t="s">
        <v>37</v>
      </c>
      <c r="P350">
        <v>4086</v>
      </c>
    </row>
    <row r="351" spans="1:16" x14ac:dyDescent="0.3">
      <c r="A351" s="1" t="str">
        <f t="shared" si="5"/>
        <v>2023|Whau Local Board Area|Total stated - total household income</v>
      </c>
      <c r="B351" t="s">
        <v>18</v>
      </c>
      <c r="C351" t="s">
        <v>19</v>
      </c>
      <c r="D351" t="s">
        <v>20</v>
      </c>
      <c r="E351" t="s">
        <v>21</v>
      </c>
      <c r="F351">
        <v>2023</v>
      </c>
      <c r="G351">
        <v>2023</v>
      </c>
      <c r="H351">
        <v>7611</v>
      </c>
      <c r="I351" t="s">
        <v>73</v>
      </c>
      <c r="J351">
        <v>99</v>
      </c>
      <c r="K351" t="s">
        <v>23</v>
      </c>
      <c r="L351">
        <v>77</v>
      </c>
      <c r="M351" t="s">
        <v>32</v>
      </c>
      <c r="N351">
        <v>7777</v>
      </c>
      <c r="O351" t="s">
        <v>37</v>
      </c>
      <c r="P351">
        <v>25452</v>
      </c>
    </row>
    <row r="352" spans="1:16" x14ac:dyDescent="0.3">
      <c r="A352" s="1" t="str">
        <f t="shared" si="5"/>
        <v>2023|Whau Local Board Area|Total - total household income</v>
      </c>
      <c r="B352" t="s">
        <v>18</v>
      </c>
      <c r="C352" t="s">
        <v>19</v>
      </c>
      <c r="D352" t="s">
        <v>20</v>
      </c>
      <c r="E352" t="s">
        <v>21</v>
      </c>
      <c r="F352">
        <v>2023</v>
      </c>
      <c r="G352">
        <v>2023</v>
      </c>
      <c r="H352">
        <v>7611</v>
      </c>
      <c r="I352" t="s">
        <v>73</v>
      </c>
      <c r="J352">
        <v>99</v>
      </c>
      <c r="K352" t="s">
        <v>23</v>
      </c>
      <c r="L352">
        <v>99</v>
      </c>
      <c r="M352" t="s">
        <v>48</v>
      </c>
      <c r="N352">
        <v>7777</v>
      </c>
      <c r="O352" t="s">
        <v>37</v>
      </c>
      <c r="P352">
        <v>26382</v>
      </c>
    </row>
    <row r="353" spans="1:16" x14ac:dyDescent="0.3">
      <c r="A353" s="1" t="str">
        <f t="shared" si="5"/>
        <v>2023|Whau Local Board Area|Median ($) - total household income</v>
      </c>
      <c r="B353" t="s">
        <v>18</v>
      </c>
      <c r="C353" t="s">
        <v>19</v>
      </c>
      <c r="D353" t="s">
        <v>20</v>
      </c>
      <c r="E353" t="s">
        <v>21</v>
      </c>
      <c r="F353">
        <v>2023</v>
      </c>
      <c r="G353">
        <v>2023</v>
      </c>
      <c r="H353">
        <v>7611</v>
      </c>
      <c r="I353" t="s">
        <v>73</v>
      </c>
      <c r="J353">
        <v>99</v>
      </c>
      <c r="K353" t="s">
        <v>23</v>
      </c>
      <c r="L353" t="s">
        <v>56</v>
      </c>
      <c r="M353" t="s">
        <v>57</v>
      </c>
      <c r="N353">
        <v>7777</v>
      </c>
      <c r="O353" t="s">
        <v>37</v>
      </c>
      <c r="P353">
        <v>104800</v>
      </c>
    </row>
    <row r="354" spans="1:16" x14ac:dyDescent="0.3">
      <c r="A354" s="1" t="str">
        <f t="shared" si="5"/>
        <v>2023|Albert-Eden Local Board Area|$20,000 or less</v>
      </c>
      <c r="B354" t="s">
        <v>18</v>
      </c>
      <c r="C354" t="s">
        <v>19</v>
      </c>
      <c r="D354" t="s">
        <v>20</v>
      </c>
      <c r="E354" t="s">
        <v>21</v>
      </c>
      <c r="F354">
        <v>2023</v>
      </c>
      <c r="G354">
        <v>2023</v>
      </c>
      <c r="H354">
        <v>7612</v>
      </c>
      <c r="I354" t="s">
        <v>102</v>
      </c>
      <c r="J354">
        <v>99</v>
      </c>
      <c r="K354" t="s">
        <v>23</v>
      </c>
      <c r="L354">
        <v>1</v>
      </c>
      <c r="M354" t="s">
        <v>39</v>
      </c>
      <c r="N354">
        <v>7777</v>
      </c>
      <c r="O354" t="s">
        <v>37</v>
      </c>
      <c r="P354">
        <v>1788</v>
      </c>
    </row>
    <row r="355" spans="1:16" x14ac:dyDescent="0.3">
      <c r="A355" s="1" t="str">
        <f t="shared" si="5"/>
        <v>2023|Albert-Eden Local Board Area|$20,001-$30,000</v>
      </c>
      <c r="B355" t="s">
        <v>18</v>
      </c>
      <c r="C355" t="s">
        <v>19</v>
      </c>
      <c r="D355" t="s">
        <v>20</v>
      </c>
      <c r="E355" t="s">
        <v>21</v>
      </c>
      <c r="F355">
        <v>2023</v>
      </c>
      <c r="G355">
        <v>2023</v>
      </c>
      <c r="H355">
        <v>7612</v>
      </c>
      <c r="I355" t="s">
        <v>102</v>
      </c>
      <c r="J355">
        <v>99</v>
      </c>
      <c r="K355" t="s">
        <v>23</v>
      </c>
      <c r="L355">
        <v>2</v>
      </c>
      <c r="M355" t="s">
        <v>24</v>
      </c>
      <c r="N355">
        <v>7777</v>
      </c>
      <c r="O355" t="s">
        <v>37</v>
      </c>
      <c r="P355">
        <v>1713</v>
      </c>
    </row>
    <row r="356" spans="1:16" x14ac:dyDescent="0.3">
      <c r="A356" s="1" t="str">
        <f t="shared" si="5"/>
        <v>2023|Albert-Eden Local Board Area|$30,001-$50,000</v>
      </c>
      <c r="B356" t="s">
        <v>18</v>
      </c>
      <c r="C356" t="s">
        <v>19</v>
      </c>
      <c r="D356" t="s">
        <v>20</v>
      </c>
      <c r="E356" t="s">
        <v>21</v>
      </c>
      <c r="F356">
        <v>2023</v>
      </c>
      <c r="G356">
        <v>2023</v>
      </c>
      <c r="H356">
        <v>7612</v>
      </c>
      <c r="I356" t="s">
        <v>102</v>
      </c>
      <c r="J356">
        <v>99</v>
      </c>
      <c r="K356" t="s">
        <v>23</v>
      </c>
      <c r="L356">
        <v>3</v>
      </c>
      <c r="M356" t="s">
        <v>45</v>
      </c>
      <c r="N356">
        <v>7777</v>
      </c>
      <c r="O356" t="s">
        <v>37</v>
      </c>
      <c r="P356">
        <v>2703</v>
      </c>
    </row>
    <row r="357" spans="1:16" x14ac:dyDescent="0.3">
      <c r="A357" s="1" t="str">
        <f t="shared" si="5"/>
        <v>2023|Albert-Eden Local Board Area|$50,001-$70,000</v>
      </c>
      <c r="B357" t="s">
        <v>18</v>
      </c>
      <c r="C357" t="s">
        <v>19</v>
      </c>
      <c r="D357" t="s">
        <v>20</v>
      </c>
      <c r="E357" t="s">
        <v>21</v>
      </c>
      <c r="F357">
        <v>2023</v>
      </c>
      <c r="G357">
        <v>2023</v>
      </c>
      <c r="H357">
        <v>7612</v>
      </c>
      <c r="I357" t="s">
        <v>102</v>
      </c>
      <c r="J357">
        <v>99</v>
      </c>
      <c r="K357" t="s">
        <v>23</v>
      </c>
      <c r="L357">
        <v>4</v>
      </c>
      <c r="M357" t="s">
        <v>36</v>
      </c>
      <c r="N357">
        <v>7777</v>
      </c>
      <c r="O357" t="s">
        <v>37</v>
      </c>
      <c r="P357">
        <v>2493</v>
      </c>
    </row>
    <row r="358" spans="1:16" x14ac:dyDescent="0.3">
      <c r="A358" s="1" t="str">
        <f t="shared" si="5"/>
        <v>2023|Albert-Eden Local Board Area|$70,001-$100,000</v>
      </c>
      <c r="B358" t="s">
        <v>18</v>
      </c>
      <c r="C358" t="s">
        <v>19</v>
      </c>
      <c r="D358" t="s">
        <v>20</v>
      </c>
      <c r="E358" t="s">
        <v>21</v>
      </c>
      <c r="F358">
        <v>2023</v>
      </c>
      <c r="G358">
        <v>2023</v>
      </c>
      <c r="H358">
        <v>7612</v>
      </c>
      <c r="I358" t="s">
        <v>102</v>
      </c>
      <c r="J358">
        <v>99</v>
      </c>
      <c r="K358" t="s">
        <v>23</v>
      </c>
      <c r="L358">
        <v>5</v>
      </c>
      <c r="M358" t="s">
        <v>58</v>
      </c>
      <c r="N358">
        <v>7777</v>
      </c>
      <c r="O358" t="s">
        <v>37</v>
      </c>
      <c r="P358">
        <v>3837</v>
      </c>
    </row>
    <row r="359" spans="1:16" x14ac:dyDescent="0.3">
      <c r="A359" s="1" t="str">
        <f t="shared" si="5"/>
        <v>2023|Albert-Eden Local Board Area|$100,001-$150,000</v>
      </c>
      <c r="B359" t="s">
        <v>18</v>
      </c>
      <c r="C359" t="s">
        <v>19</v>
      </c>
      <c r="D359" t="s">
        <v>20</v>
      </c>
      <c r="E359" t="s">
        <v>21</v>
      </c>
      <c r="F359">
        <v>2023</v>
      </c>
      <c r="G359">
        <v>2023</v>
      </c>
      <c r="H359">
        <v>7612</v>
      </c>
      <c r="I359" t="s">
        <v>102</v>
      </c>
      <c r="J359">
        <v>99</v>
      </c>
      <c r="K359" t="s">
        <v>23</v>
      </c>
      <c r="L359">
        <v>6</v>
      </c>
      <c r="M359" t="s">
        <v>59</v>
      </c>
      <c r="N359">
        <v>7777</v>
      </c>
      <c r="O359" t="s">
        <v>37</v>
      </c>
      <c r="P359">
        <v>5970</v>
      </c>
    </row>
    <row r="360" spans="1:16" x14ac:dyDescent="0.3">
      <c r="A360" s="1" t="str">
        <f t="shared" si="5"/>
        <v>2023|Albert-Eden Local Board Area|$150,001-$200,000</v>
      </c>
      <c r="B360" t="s">
        <v>18</v>
      </c>
      <c r="C360" t="s">
        <v>19</v>
      </c>
      <c r="D360" t="s">
        <v>20</v>
      </c>
      <c r="E360" t="s">
        <v>21</v>
      </c>
      <c r="F360">
        <v>2023</v>
      </c>
      <c r="G360">
        <v>2023</v>
      </c>
      <c r="H360">
        <v>7612</v>
      </c>
      <c r="I360" t="s">
        <v>102</v>
      </c>
      <c r="J360">
        <v>99</v>
      </c>
      <c r="K360" t="s">
        <v>23</v>
      </c>
      <c r="L360">
        <v>7</v>
      </c>
      <c r="M360" t="s">
        <v>43</v>
      </c>
      <c r="N360">
        <v>7777</v>
      </c>
      <c r="O360" t="s">
        <v>37</v>
      </c>
      <c r="P360">
        <v>4668</v>
      </c>
    </row>
    <row r="361" spans="1:16" x14ac:dyDescent="0.3">
      <c r="A361" s="1" t="str">
        <f t="shared" si="5"/>
        <v>2023|Albert-Eden Local Board Area|$200,001 or more</v>
      </c>
      <c r="B361" t="s">
        <v>18</v>
      </c>
      <c r="C361" t="s">
        <v>19</v>
      </c>
      <c r="D361" t="s">
        <v>20</v>
      </c>
      <c r="E361" t="s">
        <v>21</v>
      </c>
      <c r="F361">
        <v>2023</v>
      </c>
      <c r="G361">
        <v>2023</v>
      </c>
      <c r="H361">
        <v>7612</v>
      </c>
      <c r="I361" t="s">
        <v>102</v>
      </c>
      <c r="J361">
        <v>99</v>
      </c>
      <c r="K361" t="s">
        <v>23</v>
      </c>
      <c r="L361">
        <v>8</v>
      </c>
      <c r="M361" t="s">
        <v>27</v>
      </c>
      <c r="N361">
        <v>7777</v>
      </c>
      <c r="O361" t="s">
        <v>37</v>
      </c>
      <c r="P361">
        <v>9105</v>
      </c>
    </row>
    <row r="362" spans="1:16" x14ac:dyDescent="0.3">
      <c r="A362" s="1" t="str">
        <f t="shared" si="5"/>
        <v>2023|Albert-Eden Local Board Area|Total stated - total household income</v>
      </c>
      <c r="B362" t="s">
        <v>18</v>
      </c>
      <c r="C362" t="s">
        <v>19</v>
      </c>
      <c r="D362" t="s">
        <v>20</v>
      </c>
      <c r="E362" t="s">
        <v>21</v>
      </c>
      <c r="F362">
        <v>2023</v>
      </c>
      <c r="G362">
        <v>2023</v>
      </c>
      <c r="H362">
        <v>7612</v>
      </c>
      <c r="I362" t="s">
        <v>102</v>
      </c>
      <c r="J362">
        <v>99</v>
      </c>
      <c r="K362" t="s">
        <v>23</v>
      </c>
      <c r="L362">
        <v>77</v>
      </c>
      <c r="M362" t="s">
        <v>32</v>
      </c>
      <c r="N362">
        <v>7777</v>
      </c>
      <c r="O362" t="s">
        <v>37</v>
      </c>
      <c r="P362">
        <v>32280</v>
      </c>
    </row>
    <row r="363" spans="1:16" x14ac:dyDescent="0.3">
      <c r="A363" s="1" t="str">
        <f t="shared" si="5"/>
        <v>2023|Albert-Eden Local Board Area|Total - total household income</v>
      </c>
      <c r="B363" t="s">
        <v>18</v>
      </c>
      <c r="C363" t="s">
        <v>19</v>
      </c>
      <c r="D363" t="s">
        <v>20</v>
      </c>
      <c r="E363" t="s">
        <v>21</v>
      </c>
      <c r="F363">
        <v>2023</v>
      </c>
      <c r="G363">
        <v>2023</v>
      </c>
      <c r="H363">
        <v>7612</v>
      </c>
      <c r="I363" t="s">
        <v>102</v>
      </c>
      <c r="J363">
        <v>99</v>
      </c>
      <c r="K363" t="s">
        <v>23</v>
      </c>
      <c r="L363">
        <v>99</v>
      </c>
      <c r="M363" t="s">
        <v>48</v>
      </c>
      <c r="N363">
        <v>7777</v>
      </c>
      <c r="O363" t="s">
        <v>37</v>
      </c>
      <c r="P363">
        <v>32979</v>
      </c>
    </row>
    <row r="364" spans="1:16" x14ac:dyDescent="0.3">
      <c r="A364" s="1" t="str">
        <f t="shared" si="5"/>
        <v>2023|Albert-Eden Local Board Area|Median ($) - total household income</v>
      </c>
      <c r="B364" t="s">
        <v>18</v>
      </c>
      <c r="C364" t="s">
        <v>19</v>
      </c>
      <c r="D364" t="s">
        <v>20</v>
      </c>
      <c r="E364" t="s">
        <v>21</v>
      </c>
      <c r="F364">
        <v>2023</v>
      </c>
      <c r="G364">
        <v>2023</v>
      </c>
      <c r="H364">
        <v>7612</v>
      </c>
      <c r="I364" t="s">
        <v>102</v>
      </c>
      <c r="J364">
        <v>99</v>
      </c>
      <c r="K364" t="s">
        <v>23</v>
      </c>
      <c r="L364" t="s">
        <v>56</v>
      </c>
      <c r="M364" t="s">
        <v>57</v>
      </c>
      <c r="N364">
        <v>7777</v>
      </c>
      <c r="O364" t="s">
        <v>37</v>
      </c>
      <c r="P364">
        <v>130200</v>
      </c>
    </row>
    <row r="365" spans="1:16" x14ac:dyDescent="0.3">
      <c r="A365" s="1" t="str">
        <f t="shared" si="5"/>
        <v>2023|PuketÄpapa Local Board Area|$20,000 or less</v>
      </c>
      <c r="B365" t="s">
        <v>18</v>
      </c>
      <c r="C365" t="s">
        <v>19</v>
      </c>
      <c r="D365" t="s">
        <v>20</v>
      </c>
      <c r="E365" t="s">
        <v>21</v>
      </c>
      <c r="F365">
        <v>2023</v>
      </c>
      <c r="G365">
        <v>2023</v>
      </c>
      <c r="H365">
        <v>7613</v>
      </c>
      <c r="I365" t="s">
        <v>141</v>
      </c>
      <c r="J365">
        <v>99</v>
      </c>
      <c r="K365" t="s">
        <v>23</v>
      </c>
      <c r="L365">
        <v>1</v>
      </c>
      <c r="M365" t="s">
        <v>39</v>
      </c>
      <c r="N365">
        <v>7777</v>
      </c>
      <c r="O365" t="s">
        <v>37</v>
      </c>
      <c r="P365">
        <v>1131</v>
      </c>
    </row>
    <row r="366" spans="1:16" x14ac:dyDescent="0.3">
      <c r="A366" s="1" t="str">
        <f t="shared" si="5"/>
        <v>2023|PuketÄpapa Local Board Area|$20,001-$30,000</v>
      </c>
      <c r="B366" t="s">
        <v>18</v>
      </c>
      <c r="C366" t="s">
        <v>19</v>
      </c>
      <c r="D366" t="s">
        <v>20</v>
      </c>
      <c r="E366" t="s">
        <v>21</v>
      </c>
      <c r="F366">
        <v>2023</v>
      </c>
      <c r="G366">
        <v>2023</v>
      </c>
      <c r="H366">
        <v>7613</v>
      </c>
      <c r="I366" t="s">
        <v>141</v>
      </c>
      <c r="J366">
        <v>99</v>
      </c>
      <c r="K366" t="s">
        <v>23</v>
      </c>
      <c r="L366">
        <v>2</v>
      </c>
      <c r="M366" t="s">
        <v>24</v>
      </c>
      <c r="N366">
        <v>7777</v>
      </c>
      <c r="O366" t="s">
        <v>37</v>
      </c>
      <c r="P366">
        <v>1125</v>
      </c>
    </row>
    <row r="367" spans="1:16" x14ac:dyDescent="0.3">
      <c r="A367" s="1" t="str">
        <f t="shared" si="5"/>
        <v>2023|PuketÄpapa Local Board Area|$30,001-$50,000</v>
      </c>
      <c r="B367" t="s">
        <v>18</v>
      </c>
      <c r="C367" t="s">
        <v>19</v>
      </c>
      <c r="D367" t="s">
        <v>20</v>
      </c>
      <c r="E367" t="s">
        <v>21</v>
      </c>
      <c r="F367">
        <v>2023</v>
      </c>
      <c r="G367">
        <v>2023</v>
      </c>
      <c r="H367">
        <v>7613</v>
      </c>
      <c r="I367" t="s">
        <v>141</v>
      </c>
      <c r="J367">
        <v>99</v>
      </c>
      <c r="K367" t="s">
        <v>23</v>
      </c>
      <c r="L367">
        <v>3</v>
      </c>
      <c r="M367" t="s">
        <v>45</v>
      </c>
      <c r="N367">
        <v>7777</v>
      </c>
      <c r="O367" t="s">
        <v>37</v>
      </c>
      <c r="P367">
        <v>1800</v>
      </c>
    </row>
    <row r="368" spans="1:16" x14ac:dyDescent="0.3">
      <c r="A368" s="1" t="str">
        <f t="shared" si="5"/>
        <v>2023|PuketÄpapa Local Board Area|$50,001-$70,000</v>
      </c>
      <c r="B368" t="s">
        <v>18</v>
      </c>
      <c r="C368" t="s">
        <v>19</v>
      </c>
      <c r="D368" t="s">
        <v>20</v>
      </c>
      <c r="E368" t="s">
        <v>21</v>
      </c>
      <c r="F368">
        <v>2023</v>
      </c>
      <c r="G368">
        <v>2023</v>
      </c>
      <c r="H368">
        <v>7613</v>
      </c>
      <c r="I368" t="s">
        <v>141</v>
      </c>
      <c r="J368">
        <v>99</v>
      </c>
      <c r="K368" t="s">
        <v>23</v>
      </c>
      <c r="L368">
        <v>4</v>
      </c>
      <c r="M368" t="s">
        <v>36</v>
      </c>
      <c r="N368">
        <v>7777</v>
      </c>
      <c r="O368" t="s">
        <v>37</v>
      </c>
      <c r="P368">
        <v>1464</v>
      </c>
    </row>
    <row r="369" spans="1:16" x14ac:dyDescent="0.3">
      <c r="A369" s="1" t="str">
        <f t="shared" si="5"/>
        <v>2023|PuketÄpapa Local Board Area|$70,001-$100,000</v>
      </c>
      <c r="B369" t="s">
        <v>18</v>
      </c>
      <c r="C369" t="s">
        <v>19</v>
      </c>
      <c r="D369" t="s">
        <v>20</v>
      </c>
      <c r="E369" t="s">
        <v>21</v>
      </c>
      <c r="F369">
        <v>2023</v>
      </c>
      <c r="G369">
        <v>2023</v>
      </c>
      <c r="H369">
        <v>7613</v>
      </c>
      <c r="I369" t="s">
        <v>141</v>
      </c>
      <c r="J369">
        <v>99</v>
      </c>
      <c r="K369" t="s">
        <v>23</v>
      </c>
      <c r="L369">
        <v>5</v>
      </c>
      <c r="M369" t="s">
        <v>58</v>
      </c>
      <c r="N369">
        <v>7777</v>
      </c>
      <c r="O369" t="s">
        <v>37</v>
      </c>
      <c r="P369">
        <v>2190</v>
      </c>
    </row>
    <row r="370" spans="1:16" x14ac:dyDescent="0.3">
      <c r="A370" s="1" t="str">
        <f t="shared" si="5"/>
        <v>2023|PuketÄpapa Local Board Area|$100,001-$150,000</v>
      </c>
      <c r="B370" t="s">
        <v>18</v>
      </c>
      <c r="C370" t="s">
        <v>19</v>
      </c>
      <c r="D370" t="s">
        <v>20</v>
      </c>
      <c r="E370" t="s">
        <v>21</v>
      </c>
      <c r="F370">
        <v>2023</v>
      </c>
      <c r="G370">
        <v>2023</v>
      </c>
      <c r="H370">
        <v>7613</v>
      </c>
      <c r="I370" t="s">
        <v>141</v>
      </c>
      <c r="J370">
        <v>99</v>
      </c>
      <c r="K370" t="s">
        <v>23</v>
      </c>
      <c r="L370">
        <v>6</v>
      </c>
      <c r="M370" t="s">
        <v>59</v>
      </c>
      <c r="N370">
        <v>7777</v>
      </c>
      <c r="O370" t="s">
        <v>37</v>
      </c>
      <c r="P370">
        <v>3324</v>
      </c>
    </row>
    <row r="371" spans="1:16" x14ac:dyDescent="0.3">
      <c r="A371" s="1" t="str">
        <f t="shared" si="5"/>
        <v>2023|PuketÄpapa Local Board Area|$150,001-$200,000</v>
      </c>
      <c r="B371" t="s">
        <v>18</v>
      </c>
      <c r="C371" t="s">
        <v>19</v>
      </c>
      <c r="D371" t="s">
        <v>20</v>
      </c>
      <c r="E371" t="s">
        <v>21</v>
      </c>
      <c r="F371">
        <v>2023</v>
      </c>
      <c r="G371">
        <v>2023</v>
      </c>
      <c r="H371">
        <v>7613</v>
      </c>
      <c r="I371" t="s">
        <v>141</v>
      </c>
      <c r="J371">
        <v>99</v>
      </c>
      <c r="K371" t="s">
        <v>23</v>
      </c>
      <c r="L371">
        <v>7</v>
      </c>
      <c r="M371" t="s">
        <v>43</v>
      </c>
      <c r="N371">
        <v>7777</v>
      </c>
      <c r="O371" t="s">
        <v>37</v>
      </c>
      <c r="P371">
        <v>2565</v>
      </c>
    </row>
    <row r="372" spans="1:16" x14ac:dyDescent="0.3">
      <c r="A372" s="1" t="str">
        <f t="shared" si="5"/>
        <v>2023|PuketÄpapa Local Board Area|$200,001 or more</v>
      </c>
      <c r="B372" t="s">
        <v>18</v>
      </c>
      <c r="C372" t="s">
        <v>19</v>
      </c>
      <c r="D372" t="s">
        <v>20</v>
      </c>
      <c r="E372" t="s">
        <v>21</v>
      </c>
      <c r="F372">
        <v>2023</v>
      </c>
      <c r="G372">
        <v>2023</v>
      </c>
      <c r="H372">
        <v>7613</v>
      </c>
      <c r="I372" t="s">
        <v>141</v>
      </c>
      <c r="J372">
        <v>99</v>
      </c>
      <c r="K372" t="s">
        <v>23</v>
      </c>
      <c r="L372">
        <v>8</v>
      </c>
      <c r="M372" t="s">
        <v>27</v>
      </c>
      <c r="N372">
        <v>7777</v>
      </c>
      <c r="O372" t="s">
        <v>37</v>
      </c>
      <c r="P372">
        <v>3678</v>
      </c>
    </row>
    <row r="373" spans="1:16" x14ac:dyDescent="0.3">
      <c r="A373" s="1" t="str">
        <f t="shared" si="5"/>
        <v>2023|PuketÄpapa Local Board Area|Total stated - total household income</v>
      </c>
      <c r="B373" t="s">
        <v>18</v>
      </c>
      <c r="C373" t="s">
        <v>19</v>
      </c>
      <c r="D373" t="s">
        <v>20</v>
      </c>
      <c r="E373" t="s">
        <v>21</v>
      </c>
      <c r="F373">
        <v>2023</v>
      </c>
      <c r="G373">
        <v>2023</v>
      </c>
      <c r="H373">
        <v>7613</v>
      </c>
      <c r="I373" t="s">
        <v>141</v>
      </c>
      <c r="J373">
        <v>99</v>
      </c>
      <c r="K373" t="s">
        <v>23</v>
      </c>
      <c r="L373">
        <v>77</v>
      </c>
      <c r="M373" t="s">
        <v>32</v>
      </c>
      <c r="N373">
        <v>7777</v>
      </c>
      <c r="O373" t="s">
        <v>37</v>
      </c>
      <c r="P373">
        <v>17283</v>
      </c>
    </row>
    <row r="374" spans="1:16" x14ac:dyDescent="0.3">
      <c r="A374" s="1" t="str">
        <f t="shared" si="5"/>
        <v>2023|PuketÄpapa Local Board Area|Total - total household income</v>
      </c>
      <c r="B374" t="s">
        <v>18</v>
      </c>
      <c r="C374" t="s">
        <v>19</v>
      </c>
      <c r="D374" t="s">
        <v>20</v>
      </c>
      <c r="E374" t="s">
        <v>21</v>
      </c>
      <c r="F374">
        <v>2023</v>
      </c>
      <c r="G374">
        <v>2023</v>
      </c>
      <c r="H374">
        <v>7613</v>
      </c>
      <c r="I374" t="s">
        <v>141</v>
      </c>
      <c r="J374">
        <v>99</v>
      </c>
      <c r="K374" t="s">
        <v>23</v>
      </c>
      <c r="L374">
        <v>99</v>
      </c>
      <c r="M374" t="s">
        <v>48</v>
      </c>
      <c r="N374">
        <v>7777</v>
      </c>
      <c r="O374" t="s">
        <v>37</v>
      </c>
      <c r="P374">
        <v>17952</v>
      </c>
    </row>
    <row r="375" spans="1:16" x14ac:dyDescent="0.3">
      <c r="A375" s="1" t="str">
        <f t="shared" si="5"/>
        <v>2023|PuketÄpapa Local Board Area|Median ($) - total household income</v>
      </c>
      <c r="B375" t="s">
        <v>18</v>
      </c>
      <c r="C375" t="s">
        <v>19</v>
      </c>
      <c r="D375" t="s">
        <v>20</v>
      </c>
      <c r="E375" t="s">
        <v>21</v>
      </c>
      <c r="F375">
        <v>2023</v>
      </c>
      <c r="G375">
        <v>2023</v>
      </c>
      <c r="H375">
        <v>7613</v>
      </c>
      <c r="I375" t="s">
        <v>141</v>
      </c>
      <c r="J375">
        <v>99</v>
      </c>
      <c r="K375" t="s">
        <v>23</v>
      </c>
      <c r="L375" t="s">
        <v>56</v>
      </c>
      <c r="M375" t="s">
        <v>57</v>
      </c>
      <c r="N375">
        <v>7777</v>
      </c>
      <c r="O375" t="s">
        <v>37</v>
      </c>
      <c r="P375">
        <v>114000</v>
      </c>
    </row>
    <row r="376" spans="1:16" x14ac:dyDescent="0.3">
      <c r="A376" s="1" t="str">
        <f t="shared" si="5"/>
        <v>2023|ÅŒrÄkei Local Board Area|$20,000 or less</v>
      </c>
      <c r="B376" t="s">
        <v>18</v>
      </c>
      <c r="C376" t="s">
        <v>19</v>
      </c>
      <c r="D376" t="s">
        <v>20</v>
      </c>
      <c r="E376" t="s">
        <v>21</v>
      </c>
      <c r="F376">
        <v>2023</v>
      </c>
      <c r="G376">
        <v>2023</v>
      </c>
      <c r="H376">
        <v>7614</v>
      </c>
      <c r="I376" t="s">
        <v>124</v>
      </c>
      <c r="J376">
        <v>99</v>
      </c>
      <c r="K376" t="s">
        <v>23</v>
      </c>
      <c r="L376">
        <v>1</v>
      </c>
      <c r="M376" t="s">
        <v>39</v>
      </c>
      <c r="N376">
        <v>7777</v>
      </c>
      <c r="O376" t="s">
        <v>37</v>
      </c>
      <c r="P376">
        <v>1305</v>
      </c>
    </row>
    <row r="377" spans="1:16" x14ac:dyDescent="0.3">
      <c r="A377" s="1" t="str">
        <f t="shared" si="5"/>
        <v>2023|ÅŒrÄkei Local Board Area|$20,001-$30,000</v>
      </c>
      <c r="B377" t="s">
        <v>18</v>
      </c>
      <c r="C377" t="s">
        <v>19</v>
      </c>
      <c r="D377" t="s">
        <v>20</v>
      </c>
      <c r="E377" t="s">
        <v>21</v>
      </c>
      <c r="F377">
        <v>2023</v>
      </c>
      <c r="G377">
        <v>2023</v>
      </c>
      <c r="H377">
        <v>7614</v>
      </c>
      <c r="I377" t="s">
        <v>124</v>
      </c>
      <c r="J377">
        <v>99</v>
      </c>
      <c r="K377" t="s">
        <v>23</v>
      </c>
      <c r="L377">
        <v>2</v>
      </c>
      <c r="M377" t="s">
        <v>24</v>
      </c>
      <c r="N377">
        <v>7777</v>
      </c>
      <c r="O377" t="s">
        <v>37</v>
      </c>
      <c r="P377">
        <v>1506</v>
      </c>
    </row>
    <row r="378" spans="1:16" x14ac:dyDescent="0.3">
      <c r="A378" s="1" t="str">
        <f t="shared" si="5"/>
        <v>2023|ÅŒrÄkei Local Board Area|$30,001-$50,000</v>
      </c>
      <c r="B378" t="s">
        <v>18</v>
      </c>
      <c r="C378" t="s">
        <v>19</v>
      </c>
      <c r="D378" t="s">
        <v>20</v>
      </c>
      <c r="E378" t="s">
        <v>21</v>
      </c>
      <c r="F378">
        <v>2023</v>
      </c>
      <c r="G378">
        <v>2023</v>
      </c>
      <c r="H378">
        <v>7614</v>
      </c>
      <c r="I378" t="s">
        <v>124</v>
      </c>
      <c r="J378">
        <v>99</v>
      </c>
      <c r="K378" t="s">
        <v>23</v>
      </c>
      <c r="L378">
        <v>3</v>
      </c>
      <c r="M378" t="s">
        <v>45</v>
      </c>
      <c r="N378">
        <v>7777</v>
      </c>
      <c r="O378" t="s">
        <v>37</v>
      </c>
      <c r="P378">
        <v>2316</v>
      </c>
    </row>
    <row r="379" spans="1:16" x14ac:dyDescent="0.3">
      <c r="A379" s="1" t="str">
        <f t="shared" si="5"/>
        <v>2023|ÅŒrÄkei Local Board Area|$50,001-$70,000</v>
      </c>
      <c r="B379" t="s">
        <v>18</v>
      </c>
      <c r="C379" t="s">
        <v>19</v>
      </c>
      <c r="D379" t="s">
        <v>20</v>
      </c>
      <c r="E379" t="s">
        <v>21</v>
      </c>
      <c r="F379">
        <v>2023</v>
      </c>
      <c r="G379">
        <v>2023</v>
      </c>
      <c r="H379">
        <v>7614</v>
      </c>
      <c r="I379" t="s">
        <v>124</v>
      </c>
      <c r="J379">
        <v>99</v>
      </c>
      <c r="K379" t="s">
        <v>23</v>
      </c>
      <c r="L379">
        <v>4</v>
      </c>
      <c r="M379" t="s">
        <v>36</v>
      </c>
      <c r="N379">
        <v>7777</v>
      </c>
      <c r="O379" t="s">
        <v>37</v>
      </c>
      <c r="P379">
        <v>2067</v>
      </c>
    </row>
    <row r="380" spans="1:16" x14ac:dyDescent="0.3">
      <c r="A380" s="1" t="str">
        <f t="shared" si="5"/>
        <v>2023|ÅŒrÄkei Local Board Area|$70,001-$100,000</v>
      </c>
      <c r="B380" t="s">
        <v>18</v>
      </c>
      <c r="C380" t="s">
        <v>19</v>
      </c>
      <c r="D380" t="s">
        <v>20</v>
      </c>
      <c r="E380" t="s">
        <v>21</v>
      </c>
      <c r="F380">
        <v>2023</v>
      </c>
      <c r="G380">
        <v>2023</v>
      </c>
      <c r="H380">
        <v>7614</v>
      </c>
      <c r="I380" t="s">
        <v>124</v>
      </c>
      <c r="J380">
        <v>99</v>
      </c>
      <c r="K380" t="s">
        <v>23</v>
      </c>
      <c r="L380">
        <v>5</v>
      </c>
      <c r="M380" t="s">
        <v>58</v>
      </c>
      <c r="N380">
        <v>7777</v>
      </c>
      <c r="O380" t="s">
        <v>37</v>
      </c>
      <c r="P380">
        <v>3057</v>
      </c>
    </row>
    <row r="381" spans="1:16" x14ac:dyDescent="0.3">
      <c r="A381" s="1" t="str">
        <f t="shared" si="5"/>
        <v>2023|ÅŒrÄkei Local Board Area|$100,001-$150,000</v>
      </c>
      <c r="B381" t="s">
        <v>18</v>
      </c>
      <c r="C381" t="s">
        <v>19</v>
      </c>
      <c r="D381" t="s">
        <v>20</v>
      </c>
      <c r="E381" t="s">
        <v>21</v>
      </c>
      <c r="F381">
        <v>2023</v>
      </c>
      <c r="G381">
        <v>2023</v>
      </c>
      <c r="H381">
        <v>7614</v>
      </c>
      <c r="I381" t="s">
        <v>124</v>
      </c>
      <c r="J381">
        <v>99</v>
      </c>
      <c r="K381" t="s">
        <v>23</v>
      </c>
      <c r="L381">
        <v>6</v>
      </c>
      <c r="M381" t="s">
        <v>59</v>
      </c>
      <c r="N381">
        <v>7777</v>
      </c>
      <c r="O381" t="s">
        <v>37</v>
      </c>
      <c r="P381">
        <v>4749</v>
      </c>
    </row>
    <row r="382" spans="1:16" x14ac:dyDescent="0.3">
      <c r="A382" s="1" t="str">
        <f t="shared" si="5"/>
        <v>2023|ÅŒrÄkei Local Board Area|$150,001-$200,000</v>
      </c>
      <c r="B382" t="s">
        <v>18</v>
      </c>
      <c r="C382" t="s">
        <v>19</v>
      </c>
      <c r="D382" t="s">
        <v>20</v>
      </c>
      <c r="E382" t="s">
        <v>21</v>
      </c>
      <c r="F382">
        <v>2023</v>
      </c>
      <c r="G382">
        <v>2023</v>
      </c>
      <c r="H382">
        <v>7614</v>
      </c>
      <c r="I382" t="s">
        <v>124</v>
      </c>
      <c r="J382">
        <v>99</v>
      </c>
      <c r="K382" t="s">
        <v>23</v>
      </c>
      <c r="L382">
        <v>7</v>
      </c>
      <c r="M382" t="s">
        <v>43</v>
      </c>
      <c r="N382">
        <v>7777</v>
      </c>
      <c r="O382" t="s">
        <v>37</v>
      </c>
      <c r="P382">
        <v>4188</v>
      </c>
    </row>
    <row r="383" spans="1:16" x14ac:dyDescent="0.3">
      <c r="A383" s="1" t="str">
        <f t="shared" si="5"/>
        <v>2023|ÅŒrÄkei Local Board Area|$200,001 or more</v>
      </c>
      <c r="B383" t="s">
        <v>18</v>
      </c>
      <c r="C383" t="s">
        <v>19</v>
      </c>
      <c r="D383" t="s">
        <v>20</v>
      </c>
      <c r="E383" t="s">
        <v>21</v>
      </c>
      <c r="F383">
        <v>2023</v>
      </c>
      <c r="G383">
        <v>2023</v>
      </c>
      <c r="H383">
        <v>7614</v>
      </c>
      <c r="I383" t="s">
        <v>124</v>
      </c>
      <c r="J383">
        <v>99</v>
      </c>
      <c r="K383" t="s">
        <v>23</v>
      </c>
      <c r="L383">
        <v>8</v>
      </c>
      <c r="M383" t="s">
        <v>27</v>
      </c>
      <c r="N383">
        <v>7777</v>
      </c>
      <c r="O383" t="s">
        <v>37</v>
      </c>
      <c r="P383">
        <v>10560</v>
      </c>
    </row>
    <row r="384" spans="1:16" x14ac:dyDescent="0.3">
      <c r="A384" s="1" t="str">
        <f t="shared" si="5"/>
        <v>2023|ÅŒrÄkei Local Board Area|Total stated - total household income</v>
      </c>
      <c r="B384" t="s">
        <v>18</v>
      </c>
      <c r="C384" t="s">
        <v>19</v>
      </c>
      <c r="D384" t="s">
        <v>20</v>
      </c>
      <c r="E384" t="s">
        <v>21</v>
      </c>
      <c r="F384">
        <v>2023</v>
      </c>
      <c r="G384">
        <v>2023</v>
      </c>
      <c r="H384">
        <v>7614</v>
      </c>
      <c r="I384" t="s">
        <v>124</v>
      </c>
      <c r="J384">
        <v>99</v>
      </c>
      <c r="K384" t="s">
        <v>23</v>
      </c>
      <c r="L384">
        <v>77</v>
      </c>
      <c r="M384" t="s">
        <v>32</v>
      </c>
      <c r="N384">
        <v>7777</v>
      </c>
      <c r="O384" t="s">
        <v>37</v>
      </c>
      <c r="P384">
        <v>29748</v>
      </c>
    </row>
    <row r="385" spans="1:16" x14ac:dyDescent="0.3">
      <c r="A385" s="1" t="str">
        <f t="shared" si="5"/>
        <v>2023|ÅŒrÄkei Local Board Area|Total - total household income</v>
      </c>
      <c r="B385" t="s">
        <v>18</v>
      </c>
      <c r="C385" t="s">
        <v>19</v>
      </c>
      <c r="D385" t="s">
        <v>20</v>
      </c>
      <c r="E385" t="s">
        <v>21</v>
      </c>
      <c r="F385">
        <v>2023</v>
      </c>
      <c r="G385">
        <v>2023</v>
      </c>
      <c r="H385">
        <v>7614</v>
      </c>
      <c r="I385" t="s">
        <v>124</v>
      </c>
      <c r="J385">
        <v>99</v>
      </c>
      <c r="K385" t="s">
        <v>23</v>
      </c>
      <c r="L385">
        <v>99</v>
      </c>
      <c r="M385" t="s">
        <v>48</v>
      </c>
      <c r="N385">
        <v>7777</v>
      </c>
      <c r="O385" t="s">
        <v>37</v>
      </c>
      <c r="P385">
        <v>30354</v>
      </c>
    </row>
    <row r="386" spans="1:16" x14ac:dyDescent="0.3">
      <c r="A386" s="1" t="str">
        <f t="shared" si="5"/>
        <v>2023|ÅŒrÄkei Local Board Area|Median ($) - total household income</v>
      </c>
      <c r="B386" t="s">
        <v>18</v>
      </c>
      <c r="C386" t="s">
        <v>19</v>
      </c>
      <c r="D386" t="s">
        <v>20</v>
      </c>
      <c r="E386" t="s">
        <v>21</v>
      </c>
      <c r="F386">
        <v>2023</v>
      </c>
      <c r="G386">
        <v>2023</v>
      </c>
      <c r="H386">
        <v>7614</v>
      </c>
      <c r="I386" t="s">
        <v>124</v>
      </c>
      <c r="J386">
        <v>99</v>
      </c>
      <c r="K386" t="s">
        <v>23</v>
      </c>
      <c r="L386" t="s">
        <v>56</v>
      </c>
      <c r="M386" t="s">
        <v>57</v>
      </c>
      <c r="N386">
        <v>7777</v>
      </c>
      <c r="O386" t="s">
        <v>37</v>
      </c>
      <c r="P386">
        <v>148700</v>
      </c>
    </row>
    <row r="387" spans="1:16" x14ac:dyDescent="0.3">
      <c r="A387" s="1" t="str">
        <f t="shared" ref="A387:A450" si="6">G387&amp;"|"&amp;I387&amp;"|"&amp;M387</f>
        <v>2023|Maungakiekie-TÄmaki Local Board Area|$20,000 or less</v>
      </c>
      <c r="B387" t="s">
        <v>18</v>
      </c>
      <c r="C387" t="s">
        <v>19</v>
      </c>
      <c r="D387" t="s">
        <v>20</v>
      </c>
      <c r="E387" t="s">
        <v>21</v>
      </c>
      <c r="F387">
        <v>2023</v>
      </c>
      <c r="G387">
        <v>2023</v>
      </c>
      <c r="H387">
        <v>7615</v>
      </c>
      <c r="I387" t="s">
        <v>82</v>
      </c>
      <c r="J387">
        <v>99</v>
      </c>
      <c r="K387" t="s">
        <v>23</v>
      </c>
      <c r="L387">
        <v>1</v>
      </c>
      <c r="M387" t="s">
        <v>39</v>
      </c>
      <c r="N387">
        <v>7777</v>
      </c>
      <c r="O387" t="s">
        <v>37</v>
      </c>
      <c r="P387">
        <v>1836</v>
      </c>
    </row>
    <row r="388" spans="1:16" x14ac:dyDescent="0.3">
      <c r="A388" s="1" t="str">
        <f t="shared" si="6"/>
        <v>2023|Maungakiekie-TÄmaki Local Board Area|$20,001-$30,000</v>
      </c>
      <c r="B388" t="s">
        <v>18</v>
      </c>
      <c r="C388" t="s">
        <v>19</v>
      </c>
      <c r="D388" t="s">
        <v>20</v>
      </c>
      <c r="E388" t="s">
        <v>21</v>
      </c>
      <c r="F388">
        <v>2023</v>
      </c>
      <c r="G388">
        <v>2023</v>
      </c>
      <c r="H388">
        <v>7615</v>
      </c>
      <c r="I388" t="s">
        <v>82</v>
      </c>
      <c r="J388">
        <v>99</v>
      </c>
      <c r="K388" t="s">
        <v>23</v>
      </c>
      <c r="L388">
        <v>2</v>
      </c>
      <c r="M388" t="s">
        <v>24</v>
      </c>
      <c r="N388">
        <v>7777</v>
      </c>
      <c r="O388" t="s">
        <v>37</v>
      </c>
      <c r="P388">
        <v>1770</v>
      </c>
    </row>
    <row r="389" spans="1:16" x14ac:dyDescent="0.3">
      <c r="A389" s="1" t="str">
        <f t="shared" si="6"/>
        <v>2023|Maungakiekie-TÄmaki Local Board Area|$30,001-$50,000</v>
      </c>
      <c r="B389" t="s">
        <v>18</v>
      </c>
      <c r="C389" t="s">
        <v>19</v>
      </c>
      <c r="D389" t="s">
        <v>20</v>
      </c>
      <c r="E389" t="s">
        <v>21</v>
      </c>
      <c r="F389">
        <v>2023</v>
      </c>
      <c r="G389">
        <v>2023</v>
      </c>
      <c r="H389">
        <v>7615</v>
      </c>
      <c r="I389" t="s">
        <v>82</v>
      </c>
      <c r="J389">
        <v>99</v>
      </c>
      <c r="K389" t="s">
        <v>23</v>
      </c>
      <c r="L389">
        <v>3</v>
      </c>
      <c r="M389" t="s">
        <v>45</v>
      </c>
      <c r="N389">
        <v>7777</v>
      </c>
      <c r="O389" t="s">
        <v>37</v>
      </c>
      <c r="P389">
        <v>2616</v>
      </c>
    </row>
    <row r="390" spans="1:16" x14ac:dyDescent="0.3">
      <c r="A390" s="1" t="str">
        <f t="shared" si="6"/>
        <v>2023|Maungakiekie-TÄmaki Local Board Area|$50,001-$70,000</v>
      </c>
      <c r="B390" t="s">
        <v>18</v>
      </c>
      <c r="C390" t="s">
        <v>19</v>
      </c>
      <c r="D390" t="s">
        <v>20</v>
      </c>
      <c r="E390" t="s">
        <v>21</v>
      </c>
      <c r="F390">
        <v>2023</v>
      </c>
      <c r="G390">
        <v>2023</v>
      </c>
      <c r="H390">
        <v>7615</v>
      </c>
      <c r="I390" t="s">
        <v>82</v>
      </c>
      <c r="J390">
        <v>99</v>
      </c>
      <c r="K390" t="s">
        <v>23</v>
      </c>
      <c r="L390">
        <v>4</v>
      </c>
      <c r="M390" t="s">
        <v>36</v>
      </c>
      <c r="N390">
        <v>7777</v>
      </c>
      <c r="O390" t="s">
        <v>37</v>
      </c>
      <c r="P390">
        <v>2283</v>
      </c>
    </row>
    <row r="391" spans="1:16" x14ac:dyDescent="0.3">
      <c r="A391" s="1" t="str">
        <f t="shared" si="6"/>
        <v>2023|Maungakiekie-TÄmaki Local Board Area|$70,001-$100,000</v>
      </c>
      <c r="B391" t="s">
        <v>18</v>
      </c>
      <c r="C391" t="s">
        <v>19</v>
      </c>
      <c r="D391" t="s">
        <v>20</v>
      </c>
      <c r="E391" t="s">
        <v>21</v>
      </c>
      <c r="F391">
        <v>2023</v>
      </c>
      <c r="G391">
        <v>2023</v>
      </c>
      <c r="H391">
        <v>7615</v>
      </c>
      <c r="I391" t="s">
        <v>82</v>
      </c>
      <c r="J391">
        <v>99</v>
      </c>
      <c r="K391" t="s">
        <v>23</v>
      </c>
      <c r="L391">
        <v>5</v>
      </c>
      <c r="M391" t="s">
        <v>58</v>
      </c>
      <c r="N391">
        <v>7777</v>
      </c>
      <c r="O391" t="s">
        <v>37</v>
      </c>
      <c r="P391">
        <v>3231</v>
      </c>
    </row>
    <row r="392" spans="1:16" x14ac:dyDescent="0.3">
      <c r="A392" s="1" t="str">
        <f t="shared" si="6"/>
        <v>2023|Maungakiekie-TÄmaki Local Board Area|$100,001-$150,000</v>
      </c>
      <c r="B392" t="s">
        <v>18</v>
      </c>
      <c r="C392" t="s">
        <v>19</v>
      </c>
      <c r="D392" t="s">
        <v>20</v>
      </c>
      <c r="E392" t="s">
        <v>21</v>
      </c>
      <c r="F392">
        <v>2023</v>
      </c>
      <c r="G392">
        <v>2023</v>
      </c>
      <c r="H392">
        <v>7615</v>
      </c>
      <c r="I392" t="s">
        <v>82</v>
      </c>
      <c r="J392">
        <v>99</v>
      </c>
      <c r="K392" t="s">
        <v>23</v>
      </c>
      <c r="L392">
        <v>6</v>
      </c>
      <c r="M392" t="s">
        <v>59</v>
      </c>
      <c r="N392">
        <v>7777</v>
      </c>
      <c r="O392" t="s">
        <v>37</v>
      </c>
      <c r="P392">
        <v>5100</v>
      </c>
    </row>
    <row r="393" spans="1:16" x14ac:dyDescent="0.3">
      <c r="A393" s="1" t="str">
        <f t="shared" si="6"/>
        <v>2023|Maungakiekie-TÄmaki Local Board Area|$150,001-$200,000</v>
      </c>
      <c r="B393" t="s">
        <v>18</v>
      </c>
      <c r="C393" t="s">
        <v>19</v>
      </c>
      <c r="D393" t="s">
        <v>20</v>
      </c>
      <c r="E393" t="s">
        <v>21</v>
      </c>
      <c r="F393">
        <v>2023</v>
      </c>
      <c r="G393">
        <v>2023</v>
      </c>
      <c r="H393">
        <v>7615</v>
      </c>
      <c r="I393" t="s">
        <v>82</v>
      </c>
      <c r="J393">
        <v>99</v>
      </c>
      <c r="K393" t="s">
        <v>23</v>
      </c>
      <c r="L393">
        <v>7</v>
      </c>
      <c r="M393" t="s">
        <v>43</v>
      </c>
      <c r="N393">
        <v>7777</v>
      </c>
      <c r="O393" t="s">
        <v>37</v>
      </c>
      <c r="P393">
        <v>3978</v>
      </c>
    </row>
    <row r="394" spans="1:16" x14ac:dyDescent="0.3">
      <c r="A394" s="1" t="str">
        <f t="shared" si="6"/>
        <v>2023|Maungakiekie-TÄmaki Local Board Area|$200,001 or more</v>
      </c>
      <c r="B394" t="s">
        <v>18</v>
      </c>
      <c r="C394" t="s">
        <v>19</v>
      </c>
      <c r="D394" t="s">
        <v>20</v>
      </c>
      <c r="E394" t="s">
        <v>21</v>
      </c>
      <c r="F394">
        <v>2023</v>
      </c>
      <c r="G394">
        <v>2023</v>
      </c>
      <c r="H394">
        <v>7615</v>
      </c>
      <c r="I394" t="s">
        <v>82</v>
      </c>
      <c r="J394">
        <v>99</v>
      </c>
      <c r="K394" t="s">
        <v>23</v>
      </c>
      <c r="L394">
        <v>8</v>
      </c>
      <c r="M394" t="s">
        <v>27</v>
      </c>
      <c r="N394">
        <v>7777</v>
      </c>
      <c r="O394" t="s">
        <v>37</v>
      </c>
      <c r="P394">
        <v>4617</v>
      </c>
    </row>
    <row r="395" spans="1:16" x14ac:dyDescent="0.3">
      <c r="A395" s="1" t="str">
        <f t="shared" si="6"/>
        <v>2023|Maungakiekie-TÄmaki Local Board Area|Total stated - total household income</v>
      </c>
      <c r="B395" t="s">
        <v>18</v>
      </c>
      <c r="C395" t="s">
        <v>19</v>
      </c>
      <c r="D395" t="s">
        <v>20</v>
      </c>
      <c r="E395" t="s">
        <v>21</v>
      </c>
      <c r="F395">
        <v>2023</v>
      </c>
      <c r="G395">
        <v>2023</v>
      </c>
      <c r="H395">
        <v>7615</v>
      </c>
      <c r="I395" t="s">
        <v>82</v>
      </c>
      <c r="J395">
        <v>99</v>
      </c>
      <c r="K395" t="s">
        <v>23</v>
      </c>
      <c r="L395">
        <v>77</v>
      </c>
      <c r="M395" t="s">
        <v>32</v>
      </c>
      <c r="N395">
        <v>7777</v>
      </c>
      <c r="O395" t="s">
        <v>37</v>
      </c>
      <c r="P395">
        <v>25422</v>
      </c>
    </row>
    <row r="396" spans="1:16" x14ac:dyDescent="0.3">
      <c r="A396" s="1" t="str">
        <f t="shared" si="6"/>
        <v>2023|Maungakiekie-TÄmaki Local Board Area|Total - total household income</v>
      </c>
      <c r="B396" t="s">
        <v>18</v>
      </c>
      <c r="C396" t="s">
        <v>19</v>
      </c>
      <c r="D396" t="s">
        <v>20</v>
      </c>
      <c r="E396" t="s">
        <v>21</v>
      </c>
      <c r="F396">
        <v>2023</v>
      </c>
      <c r="G396">
        <v>2023</v>
      </c>
      <c r="H396">
        <v>7615</v>
      </c>
      <c r="I396" t="s">
        <v>82</v>
      </c>
      <c r="J396">
        <v>99</v>
      </c>
      <c r="K396" t="s">
        <v>23</v>
      </c>
      <c r="L396">
        <v>99</v>
      </c>
      <c r="M396" t="s">
        <v>48</v>
      </c>
      <c r="N396">
        <v>7777</v>
      </c>
      <c r="O396" t="s">
        <v>37</v>
      </c>
      <c r="P396">
        <v>26349</v>
      </c>
    </row>
    <row r="397" spans="1:16" x14ac:dyDescent="0.3">
      <c r="A397" s="1" t="str">
        <f t="shared" si="6"/>
        <v>2023|Maungakiekie-TÄmaki Local Board Area|Median ($) - total household income</v>
      </c>
      <c r="B397" t="s">
        <v>18</v>
      </c>
      <c r="C397" t="s">
        <v>19</v>
      </c>
      <c r="D397" t="s">
        <v>20</v>
      </c>
      <c r="E397" t="s">
        <v>21</v>
      </c>
      <c r="F397">
        <v>2023</v>
      </c>
      <c r="G397">
        <v>2023</v>
      </c>
      <c r="H397">
        <v>7615</v>
      </c>
      <c r="I397" t="s">
        <v>82</v>
      </c>
      <c r="J397">
        <v>99</v>
      </c>
      <c r="K397" t="s">
        <v>23</v>
      </c>
      <c r="L397" t="s">
        <v>56</v>
      </c>
      <c r="M397" t="s">
        <v>57</v>
      </c>
      <c r="N397">
        <v>7777</v>
      </c>
      <c r="O397" t="s">
        <v>37</v>
      </c>
      <c r="P397">
        <v>109600</v>
      </c>
    </row>
    <row r="398" spans="1:16" x14ac:dyDescent="0.3">
      <c r="A398" s="1" t="str">
        <f t="shared" si="6"/>
        <v>2023|Howick Local Board Area|$20,000 or less</v>
      </c>
      <c r="B398" t="s">
        <v>18</v>
      </c>
      <c r="C398" t="s">
        <v>19</v>
      </c>
      <c r="D398" t="s">
        <v>20</v>
      </c>
      <c r="E398" t="s">
        <v>21</v>
      </c>
      <c r="F398">
        <v>2023</v>
      </c>
      <c r="G398">
        <v>2023</v>
      </c>
      <c r="H398">
        <v>7616</v>
      </c>
      <c r="I398" t="s">
        <v>136</v>
      </c>
      <c r="J398">
        <v>99</v>
      </c>
      <c r="K398" t="s">
        <v>23</v>
      </c>
      <c r="L398">
        <v>1</v>
      </c>
      <c r="M398" t="s">
        <v>39</v>
      </c>
      <c r="N398">
        <v>7777</v>
      </c>
      <c r="O398" t="s">
        <v>37</v>
      </c>
      <c r="P398">
        <v>2112</v>
      </c>
    </row>
    <row r="399" spans="1:16" x14ac:dyDescent="0.3">
      <c r="A399" s="1" t="str">
        <f t="shared" si="6"/>
        <v>2023|Howick Local Board Area|$20,001-$30,000</v>
      </c>
      <c r="B399" t="s">
        <v>18</v>
      </c>
      <c r="C399" t="s">
        <v>19</v>
      </c>
      <c r="D399" t="s">
        <v>20</v>
      </c>
      <c r="E399" t="s">
        <v>21</v>
      </c>
      <c r="F399">
        <v>2023</v>
      </c>
      <c r="G399">
        <v>2023</v>
      </c>
      <c r="H399">
        <v>7616</v>
      </c>
      <c r="I399" t="s">
        <v>136</v>
      </c>
      <c r="J399">
        <v>99</v>
      </c>
      <c r="K399" t="s">
        <v>23</v>
      </c>
      <c r="L399">
        <v>2</v>
      </c>
      <c r="M399" t="s">
        <v>24</v>
      </c>
      <c r="N399">
        <v>7777</v>
      </c>
      <c r="O399" t="s">
        <v>37</v>
      </c>
      <c r="P399">
        <v>2307</v>
      </c>
    </row>
    <row r="400" spans="1:16" x14ac:dyDescent="0.3">
      <c r="A400" s="1" t="str">
        <f t="shared" si="6"/>
        <v>2023|Howick Local Board Area|$30,001-$50,000</v>
      </c>
      <c r="B400" t="s">
        <v>18</v>
      </c>
      <c r="C400" t="s">
        <v>19</v>
      </c>
      <c r="D400" t="s">
        <v>20</v>
      </c>
      <c r="E400" t="s">
        <v>21</v>
      </c>
      <c r="F400">
        <v>2023</v>
      </c>
      <c r="G400">
        <v>2023</v>
      </c>
      <c r="H400">
        <v>7616</v>
      </c>
      <c r="I400" t="s">
        <v>136</v>
      </c>
      <c r="J400">
        <v>99</v>
      </c>
      <c r="K400" t="s">
        <v>23</v>
      </c>
      <c r="L400">
        <v>3</v>
      </c>
      <c r="M400" t="s">
        <v>45</v>
      </c>
      <c r="N400">
        <v>7777</v>
      </c>
      <c r="O400" t="s">
        <v>37</v>
      </c>
      <c r="P400">
        <v>4419</v>
      </c>
    </row>
    <row r="401" spans="1:16" x14ac:dyDescent="0.3">
      <c r="A401" s="1" t="str">
        <f t="shared" si="6"/>
        <v>2023|Howick Local Board Area|$50,001-$70,000</v>
      </c>
      <c r="B401" t="s">
        <v>18</v>
      </c>
      <c r="C401" t="s">
        <v>19</v>
      </c>
      <c r="D401" t="s">
        <v>20</v>
      </c>
      <c r="E401" t="s">
        <v>21</v>
      </c>
      <c r="F401">
        <v>2023</v>
      </c>
      <c r="G401">
        <v>2023</v>
      </c>
      <c r="H401">
        <v>7616</v>
      </c>
      <c r="I401" t="s">
        <v>136</v>
      </c>
      <c r="J401">
        <v>99</v>
      </c>
      <c r="K401" t="s">
        <v>23</v>
      </c>
      <c r="L401">
        <v>4</v>
      </c>
      <c r="M401" t="s">
        <v>36</v>
      </c>
      <c r="N401">
        <v>7777</v>
      </c>
      <c r="O401" t="s">
        <v>37</v>
      </c>
      <c r="P401">
        <v>3789</v>
      </c>
    </row>
    <row r="402" spans="1:16" x14ac:dyDescent="0.3">
      <c r="A402" s="1" t="str">
        <f t="shared" si="6"/>
        <v>2023|Howick Local Board Area|$70,001-$100,000</v>
      </c>
      <c r="B402" t="s">
        <v>18</v>
      </c>
      <c r="C402" t="s">
        <v>19</v>
      </c>
      <c r="D402" t="s">
        <v>20</v>
      </c>
      <c r="E402" t="s">
        <v>21</v>
      </c>
      <c r="F402">
        <v>2023</v>
      </c>
      <c r="G402">
        <v>2023</v>
      </c>
      <c r="H402">
        <v>7616</v>
      </c>
      <c r="I402" t="s">
        <v>136</v>
      </c>
      <c r="J402">
        <v>99</v>
      </c>
      <c r="K402" t="s">
        <v>23</v>
      </c>
      <c r="L402">
        <v>5</v>
      </c>
      <c r="M402" t="s">
        <v>58</v>
      </c>
      <c r="N402">
        <v>7777</v>
      </c>
      <c r="O402" t="s">
        <v>37</v>
      </c>
      <c r="P402">
        <v>5334</v>
      </c>
    </row>
    <row r="403" spans="1:16" x14ac:dyDescent="0.3">
      <c r="A403" s="1" t="str">
        <f t="shared" si="6"/>
        <v>2023|Howick Local Board Area|$100,001-$150,000</v>
      </c>
      <c r="B403" t="s">
        <v>18</v>
      </c>
      <c r="C403" t="s">
        <v>19</v>
      </c>
      <c r="D403" t="s">
        <v>20</v>
      </c>
      <c r="E403" t="s">
        <v>21</v>
      </c>
      <c r="F403">
        <v>2023</v>
      </c>
      <c r="G403">
        <v>2023</v>
      </c>
      <c r="H403">
        <v>7616</v>
      </c>
      <c r="I403" t="s">
        <v>136</v>
      </c>
      <c r="J403">
        <v>99</v>
      </c>
      <c r="K403" t="s">
        <v>23</v>
      </c>
      <c r="L403">
        <v>6</v>
      </c>
      <c r="M403" t="s">
        <v>59</v>
      </c>
      <c r="N403">
        <v>7777</v>
      </c>
      <c r="O403" t="s">
        <v>37</v>
      </c>
      <c r="P403">
        <v>9573</v>
      </c>
    </row>
    <row r="404" spans="1:16" x14ac:dyDescent="0.3">
      <c r="A404" s="1" t="str">
        <f t="shared" si="6"/>
        <v>2023|Howick Local Board Area|$150,001-$200,000</v>
      </c>
      <c r="B404" t="s">
        <v>18</v>
      </c>
      <c r="C404" t="s">
        <v>19</v>
      </c>
      <c r="D404" t="s">
        <v>20</v>
      </c>
      <c r="E404" t="s">
        <v>21</v>
      </c>
      <c r="F404">
        <v>2023</v>
      </c>
      <c r="G404">
        <v>2023</v>
      </c>
      <c r="H404">
        <v>7616</v>
      </c>
      <c r="I404" t="s">
        <v>136</v>
      </c>
      <c r="J404">
        <v>99</v>
      </c>
      <c r="K404" t="s">
        <v>23</v>
      </c>
      <c r="L404">
        <v>7</v>
      </c>
      <c r="M404" t="s">
        <v>43</v>
      </c>
      <c r="N404">
        <v>7777</v>
      </c>
      <c r="O404" t="s">
        <v>37</v>
      </c>
      <c r="P404">
        <v>7749</v>
      </c>
    </row>
    <row r="405" spans="1:16" x14ac:dyDescent="0.3">
      <c r="A405" s="1" t="str">
        <f t="shared" si="6"/>
        <v>2023|Howick Local Board Area|$200,001 or more</v>
      </c>
      <c r="B405" t="s">
        <v>18</v>
      </c>
      <c r="C405" t="s">
        <v>19</v>
      </c>
      <c r="D405" t="s">
        <v>20</v>
      </c>
      <c r="E405" t="s">
        <v>21</v>
      </c>
      <c r="F405">
        <v>2023</v>
      </c>
      <c r="G405">
        <v>2023</v>
      </c>
      <c r="H405">
        <v>7616</v>
      </c>
      <c r="I405" t="s">
        <v>136</v>
      </c>
      <c r="J405">
        <v>99</v>
      </c>
      <c r="K405" t="s">
        <v>23</v>
      </c>
      <c r="L405">
        <v>8</v>
      </c>
      <c r="M405" t="s">
        <v>27</v>
      </c>
      <c r="N405">
        <v>7777</v>
      </c>
      <c r="O405" t="s">
        <v>37</v>
      </c>
      <c r="P405">
        <v>10482</v>
      </c>
    </row>
    <row r="406" spans="1:16" x14ac:dyDescent="0.3">
      <c r="A406" s="1" t="str">
        <f t="shared" si="6"/>
        <v>2023|Howick Local Board Area|Total stated - total household income</v>
      </c>
      <c r="B406" t="s">
        <v>18</v>
      </c>
      <c r="C406" t="s">
        <v>19</v>
      </c>
      <c r="D406" t="s">
        <v>20</v>
      </c>
      <c r="E406" t="s">
        <v>21</v>
      </c>
      <c r="F406">
        <v>2023</v>
      </c>
      <c r="G406">
        <v>2023</v>
      </c>
      <c r="H406">
        <v>7616</v>
      </c>
      <c r="I406" t="s">
        <v>136</v>
      </c>
      <c r="J406">
        <v>99</v>
      </c>
      <c r="K406" t="s">
        <v>23</v>
      </c>
      <c r="L406">
        <v>77</v>
      </c>
      <c r="M406" t="s">
        <v>32</v>
      </c>
      <c r="N406">
        <v>7777</v>
      </c>
      <c r="O406" t="s">
        <v>37</v>
      </c>
      <c r="P406">
        <v>45762</v>
      </c>
    </row>
    <row r="407" spans="1:16" x14ac:dyDescent="0.3">
      <c r="A407" s="1" t="str">
        <f t="shared" si="6"/>
        <v>2023|Howick Local Board Area|Total - total household income</v>
      </c>
      <c r="B407" t="s">
        <v>18</v>
      </c>
      <c r="C407" t="s">
        <v>19</v>
      </c>
      <c r="D407" t="s">
        <v>20</v>
      </c>
      <c r="E407" t="s">
        <v>21</v>
      </c>
      <c r="F407">
        <v>2023</v>
      </c>
      <c r="G407">
        <v>2023</v>
      </c>
      <c r="H407">
        <v>7616</v>
      </c>
      <c r="I407" t="s">
        <v>136</v>
      </c>
      <c r="J407">
        <v>99</v>
      </c>
      <c r="K407" t="s">
        <v>23</v>
      </c>
      <c r="L407">
        <v>99</v>
      </c>
      <c r="M407" t="s">
        <v>48</v>
      </c>
      <c r="N407">
        <v>7777</v>
      </c>
      <c r="O407" t="s">
        <v>37</v>
      </c>
      <c r="P407">
        <v>46872</v>
      </c>
    </row>
    <row r="408" spans="1:16" x14ac:dyDescent="0.3">
      <c r="A408" s="1" t="str">
        <f t="shared" si="6"/>
        <v>2023|Howick Local Board Area|Median ($) - total household income</v>
      </c>
      <c r="B408" t="s">
        <v>18</v>
      </c>
      <c r="C408" t="s">
        <v>19</v>
      </c>
      <c r="D408" t="s">
        <v>20</v>
      </c>
      <c r="E408" t="s">
        <v>21</v>
      </c>
      <c r="F408">
        <v>2023</v>
      </c>
      <c r="G408">
        <v>2023</v>
      </c>
      <c r="H408">
        <v>7616</v>
      </c>
      <c r="I408" t="s">
        <v>136</v>
      </c>
      <c r="J408">
        <v>99</v>
      </c>
      <c r="K408" t="s">
        <v>23</v>
      </c>
      <c r="L408" t="s">
        <v>56</v>
      </c>
      <c r="M408" t="s">
        <v>57</v>
      </c>
      <c r="N408">
        <v>7777</v>
      </c>
      <c r="O408" t="s">
        <v>37</v>
      </c>
      <c r="P408">
        <v>125700</v>
      </c>
    </row>
    <row r="409" spans="1:16" x14ac:dyDescent="0.3">
      <c r="A409" s="1" t="str">
        <f t="shared" si="6"/>
        <v>2023|MÄngere-ÅŒtÄhuhu Local Board Area|$20,000 or less</v>
      </c>
      <c r="B409" t="s">
        <v>18</v>
      </c>
      <c r="C409" t="s">
        <v>19</v>
      </c>
      <c r="D409" t="s">
        <v>20</v>
      </c>
      <c r="E409" t="s">
        <v>21</v>
      </c>
      <c r="F409">
        <v>2023</v>
      </c>
      <c r="G409">
        <v>2023</v>
      </c>
      <c r="H409">
        <v>7617</v>
      </c>
      <c r="I409" t="s">
        <v>95</v>
      </c>
      <c r="J409">
        <v>99</v>
      </c>
      <c r="K409" t="s">
        <v>23</v>
      </c>
      <c r="L409">
        <v>1</v>
      </c>
      <c r="M409" t="s">
        <v>39</v>
      </c>
      <c r="N409">
        <v>7777</v>
      </c>
      <c r="O409" t="s">
        <v>37</v>
      </c>
      <c r="P409">
        <v>1569</v>
      </c>
    </row>
    <row r="410" spans="1:16" x14ac:dyDescent="0.3">
      <c r="A410" s="1" t="str">
        <f t="shared" si="6"/>
        <v>2023|MÄngere-ÅŒtÄhuhu Local Board Area|$20,001-$30,000</v>
      </c>
      <c r="B410" t="s">
        <v>18</v>
      </c>
      <c r="C410" t="s">
        <v>19</v>
      </c>
      <c r="D410" t="s">
        <v>20</v>
      </c>
      <c r="E410" t="s">
        <v>21</v>
      </c>
      <c r="F410">
        <v>2023</v>
      </c>
      <c r="G410">
        <v>2023</v>
      </c>
      <c r="H410">
        <v>7617</v>
      </c>
      <c r="I410" t="s">
        <v>95</v>
      </c>
      <c r="J410">
        <v>99</v>
      </c>
      <c r="K410" t="s">
        <v>23</v>
      </c>
      <c r="L410">
        <v>2</v>
      </c>
      <c r="M410" t="s">
        <v>24</v>
      </c>
      <c r="N410">
        <v>7777</v>
      </c>
      <c r="O410" t="s">
        <v>37</v>
      </c>
      <c r="P410">
        <v>1170</v>
      </c>
    </row>
    <row r="411" spans="1:16" x14ac:dyDescent="0.3">
      <c r="A411" s="1" t="str">
        <f t="shared" si="6"/>
        <v>2023|MÄngere-ÅŒtÄhuhu Local Board Area|$30,001-$50,000</v>
      </c>
      <c r="B411" t="s">
        <v>18</v>
      </c>
      <c r="C411" t="s">
        <v>19</v>
      </c>
      <c r="D411" t="s">
        <v>20</v>
      </c>
      <c r="E411" t="s">
        <v>21</v>
      </c>
      <c r="F411">
        <v>2023</v>
      </c>
      <c r="G411">
        <v>2023</v>
      </c>
      <c r="H411">
        <v>7617</v>
      </c>
      <c r="I411" t="s">
        <v>95</v>
      </c>
      <c r="J411">
        <v>99</v>
      </c>
      <c r="K411" t="s">
        <v>23</v>
      </c>
      <c r="L411">
        <v>3</v>
      </c>
      <c r="M411" t="s">
        <v>45</v>
      </c>
      <c r="N411">
        <v>7777</v>
      </c>
      <c r="O411" t="s">
        <v>37</v>
      </c>
      <c r="P411">
        <v>1884</v>
      </c>
    </row>
    <row r="412" spans="1:16" x14ac:dyDescent="0.3">
      <c r="A412" s="1" t="str">
        <f t="shared" si="6"/>
        <v>2023|MÄngere-ÅŒtÄhuhu Local Board Area|$50,001-$70,000</v>
      </c>
      <c r="B412" t="s">
        <v>18</v>
      </c>
      <c r="C412" t="s">
        <v>19</v>
      </c>
      <c r="D412" t="s">
        <v>20</v>
      </c>
      <c r="E412" t="s">
        <v>21</v>
      </c>
      <c r="F412">
        <v>2023</v>
      </c>
      <c r="G412">
        <v>2023</v>
      </c>
      <c r="H412">
        <v>7617</v>
      </c>
      <c r="I412" t="s">
        <v>95</v>
      </c>
      <c r="J412">
        <v>99</v>
      </c>
      <c r="K412" t="s">
        <v>23</v>
      </c>
      <c r="L412">
        <v>4</v>
      </c>
      <c r="M412" t="s">
        <v>36</v>
      </c>
      <c r="N412">
        <v>7777</v>
      </c>
      <c r="O412" t="s">
        <v>37</v>
      </c>
      <c r="P412">
        <v>1770</v>
      </c>
    </row>
    <row r="413" spans="1:16" x14ac:dyDescent="0.3">
      <c r="A413" s="1" t="str">
        <f t="shared" si="6"/>
        <v>2023|MÄngere-ÅŒtÄhuhu Local Board Area|$70,001-$100,000</v>
      </c>
      <c r="B413" t="s">
        <v>18</v>
      </c>
      <c r="C413" t="s">
        <v>19</v>
      </c>
      <c r="D413" t="s">
        <v>20</v>
      </c>
      <c r="E413" t="s">
        <v>21</v>
      </c>
      <c r="F413">
        <v>2023</v>
      </c>
      <c r="G413">
        <v>2023</v>
      </c>
      <c r="H413">
        <v>7617</v>
      </c>
      <c r="I413" t="s">
        <v>95</v>
      </c>
      <c r="J413">
        <v>99</v>
      </c>
      <c r="K413" t="s">
        <v>23</v>
      </c>
      <c r="L413">
        <v>5</v>
      </c>
      <c r="M413" t="s">
        <v>58</v>
      </c>
      <c r="N413">
        <v>7777</v>
      </c>
      <c r="O413" t="s">
        <v>37</v>
      </c>
      <c r="P413">
        <v>2556</v>
      </c>
    </row>
    <row r="414" spans="1:16" x14ac:dyDescent="0.3">
      <c r="A414" s="1" t="str">
        <f t="shared" si="6"/>
        <v>2023|MÄngere-ÅŒtÄhuhu Local Board Area|$100,001-$150,000</v>
      </c>
      <c r="B414" t="s">
        <v>18</v>
      </c>
      <c r="C414" t="s">
        <v>19</v>
      </c>
      <c r="D414" t="s">
        <v>20</v>
      </c>
      <c r="E414" t="s">
        <v>21</v>
      </c>
      <c r="F414">
        <v>2023</v>
      </c>
      <c r="G414">
        <v>2023</v>
      </c>
      <c r="H414">
        <v>7617</v>
      </c>
      <c r="I414" t="s">
        <v>95</v>
      </c>
      <c r="J414">
        <v>99</v>
      </c>
      <c r="K414" t="s">
        <v>23</v>
      </c>
      <c r="L414">
        <v>6</v>
      </c>
      <c r="M414" t="s">
        <v>59</v>
      </c>
      <c r="N414">
        <v>7777</v>
      </c>
      <c r="O414" t="s">
        <v>37</v>
      </c>
      <c r="P414">
        <v>3900</v>
      </c>
    </row>
    <row r="415" spans="1:16" x14ac:dyDescent="0.3">
      <c r="A415" s="1" t="str">
        <f t="shared" si="6"/>
        <v>2023|MÄngere-ÅŒtÄhuhu Local Board Area|$150,001-$200,000</v>
      </c>
      <c r="B415" t="s">
        <v>18</v>
      </c>
      <c r="C415" t="s">
        <v>19</v>
      </c>
      <c r="D415" t="s">
        <v>20</v>
      </c>
      <c r="E415" t="s">
        <v>21</v>
      </c>
      <c r="F415">
        <v>2023</v>
      </c>
      <c r="G415">
        <v>2023</v>
      </c>
      <c r="H415">
        <v>7617</v>
      </c>
      <c r="I415" t="s">
        <v>95</v>
      </c>
      <c r="J415">
        <v>99</v>
      </c>
      <c r="K415" t="s">
        <v>23</v>
      </c>
      <c r="L415">
        <v>7</v>
      </c>
      <c r="M415" t="s">
        <v>43</v>
      </c>
      <c r="N415">
        <v>7777</v>
      </c>
      <c r="O415" t="s">
        <v>37</v>
      </c>
      <c r="P415">
        <v>2709</v>
      </c>
    </row>
    <row r="416" spans="1:16" x14ac:dyDescent="0.3">
      <c r="A416" s="1" t="str">
        <f t="shared" si="6"/>
        <v>2023|MÄngere-ÅŒtÄhuhu Local Board Area|$200,001 or more</v>
      </c>
      <c r="B416" t="s">
        <v>18</v>
      </c>
      <c r="C416" t="s">
        <v>19</v>
      </c>
      <c r="D416" t="s">
        <v>20</v>
      </c>
      <c r="E416" t="s">
        <v>21</v>
      </c>
      <c r="F416">
        <v>2023</v>
      </c>
      <c r="G416">
        <v>2023</v>
      </c>
      <c r="H416">
        <v>7617</v>
      </c>
      <c r="I416" t="s">
        <v>95</v>
      </c>
      <c r="J416">
        <v>99</v>
      </c>
      <c r="K416" t="s">
        <v>23</v>
      </c>
      <c r="L416">
        <v>8</v>
      </c>
      <c r="M416" t="s">
        <v>27</v>
      </c>
      <c r="N416">
        <v>7777</v>
      </c>
      <c r="O416" t="s">
        <v>37</v>
      </c>
      <c r="P416">
        <v>2895</v>
      </c>
    </row>
    <row r="417" spans="1:16" x14ac:dyDescent="0.3">
      <c r="A417" s="1" t="str">
        <f t="shared" si="6"/>
        <v>2023|MÄngere-ÅŒtÄhuhu Local Board Area|Total stated - total household income</v>
      </c>
      <c r="B417" t="s">
        <v>18</v>
      </c>
      <c r="C417" t="s">
        <v>19</v>
      </c>
      <c r="D417" t="s">
        <v>20</v>
      </c>
      <c r="E417" t="s">
        <v>21</v>
      </c>
      <c r="F417">
        <v>2023</v>
      </c>
      <c r="G417">
        <v>2023</v>
      </c>
      <c r="H417">
        <v>7617</v>
      </c>
      <c r="I417" t="s">
        <v>95</v>
      </c>
      <c r="J417">
        <v>99</v>
      </c>
      <c r="K417" t="s">
        <v>23</v>
      </c>
      <c r="L417">
        <v>77</v>
      </c>
      <c r="M417" t="s">
        <v>32</v>
      </c>
      <c r="N417">
        <v>7777</v>
      </c>
      <c r="O417" t="s">
        <v>37</v>
      </c>
      <c r="P417">
        <v>18459</v>
      </c>
    </row>
    <row r="418" spans="1:16" x14ac:dyDescent="0.3">
      <c r="A418" s="1" t="str">
        <f t="shared" si="6"/>
        <v>2023|MÄngere-ÅŒtÄhuhu Local Board Area|Total - total household income</v>
      </c>
      <c r="B418" t="s">
        <v>18</v>
      </c>
      <c r="C418" t="s">
        <v>19</v>
      </c>
      <c r="D418" t="s">
        <v>20</v>
      </c>
      <c r="E418" t="s">
        <v>21</v>
      </c>
      <c r="F418">
        <v>2023</v>
      </c>
      <c r="G418">
        <v>2023</v>
      </c>
      <c r="H418">
        <v>7617</v>
      </c>
      <c r="I418" t="s">
        <v>95</v>
      </c>
      <c r="J418">
        <v>99</v>
      </c>
      <c r="K418" t="s">
        <v>23</v>
      </c>
      <c r="L418">
        <v>99</v>
      </c>
      <c r="M418" t="s">
        <v>48</v>
      </c>
      <c r="N418">
        <v>7777</v>
      </c>
      <c r="O418" t="s">
        <v>37</v>
      </c>
      <c r="P418">
        <v>19428</v>
      </c>
    </row>
    <row r="419" spans="1:16" x14ac:dyDescent="0.3">
      <c r="A419" s="1" t="str">
        <f t="shared" si="6"/>
        <v>2023|MÄngere-ÅŒtÄhuhu Local Board Area|Median ($) - total household income</v>
      </c>
      <c r="B419" t="s">
        <v>18</v>
      </c>
      <c r="C419" t="s">
        <v>19</v>
      </c>
      <c r="D419" t="s">
        <v>20</v>
      </c>
      <c r="E419" t="s">
        <v>21</v>
      </c>
      <c r="F419">
        <v>2023</v>
      </c>
      <c r="G419">
        <v>2023</v>
      </c>
      <c r="H419">
        <v>7617</v>
      </c>
      <c r="I419" t="s">
        <v>95</v>
      </c>
      <c r="J419">
        <v>99</v>
      </c>
      <c r="K419" t="s">
        <v>23</v>
      </c>
      <c r="L419" t="s">
        <v>56</v>
      </c>
      <c r="M419" t="s">
        <v>57</v>
      </c>
      <c r="N419">
        <v>7777</v>
      </c>
      <c r="O419" t="s">
        <v>37</v>
      </c>
      <c r="P419">
        <v>103500</v>
      </c>
    </row>
    <row r="420" spans="1:16" x14ac:dyDescent="0.3">
      <c r="A420" s="1" t="str">
        <f t="shared" si="6"/>
        <v>2023|ÅŒtara-Papatoetoe Local Board Area|$20,000 or less</v>
      </c>
      <c r="B420" t="s">
        <v>18</v>
      </c>
      <c r="C420" t="s">
        <v>19</v>
      </c>
      <c r="D420" t="s">
        <v>20</v>
      </c>
      <c r="E420" t="s">
        <v>21</v>
      </c>
      <c r="F420">
        <v>2023</v>
      </c>
      <c r="G420">
        <v>2023</v>
      </c>
      <c r="H420">
        <v>7618</v>
      </c>
      <c r="I420" t="s">
        <v>121</v>
      </c>
      <c r="J420">
        <v>99</v>
      </c>
      <c r="K420" t="s">
        <v>23</v>
      </c>
      <c r="L420">
        <v>1</v>
      </c>
      <c r="M420" t="s">
        <v>39</v>
      </c>
      <c r="N420">
        <v>7777</v>
      </c>
      <c r="O420" t="s">
        <v>37</v>
      </c>
      <c r="P420">
        <v>1800</v>
      </c>
    </row>
    <row r="421" spans="1:16" x14ac:dyDescent="0.3">
      <c r="A421" s="1" t="str">
        <f t="shared" si="6"/>
        <v>2023|ÅŒtara-Papatoetoe Local Board Area|$20,001-$30,000</v>
      </c>
      <c r="B421" t="s">
        <v>18</v>
      </c>
      <c r="C421" t="s">
        <v>19</v>
      </c>
      <c r="D421" t="s">
        <v>20</v>
      </c>
      <c r="E421" t="s">
        <v>21</v>
      </c>
      <c r="F421">
        <v>2023</v>
      </c>
      <c r="G421">
        <v>2023</v>
      </c>
      <c r="H421">
        <v>7618</v>
      </c>
      <c r="I421" t="s">
        <v>121</v>
      </c>
      <c r="J421">
        <v>99</v>
      </c>
      <c r="K421" t="s">
        <v>23</v>
      </c>
      <c r="L421">
        <v>2</v>
      </c>
      <c r="M421" t="s">
        <v>24</v>
      </c>
      <c r="N421">
        <v>7777</v>
      </c>
      <c r="O421" t="s">
        <v>37</v>
      </c>
      <c r="P421">
        <v>1257</v>
      </c>
    </row>
    <row r="422" spans="1:16" x14ac:dyDescent="0.3">
      <c r="A422" s="1" t="str">
        <f t="shared" si="6"/>
        <v>2023|ÅŒtara-Papatoetoe Local Board Area|$30,001-$50,000</v>
      </c>
      <c r="B422" t="s">
        <v>18</v>
      </c>
      <c r="C422" t="s">
        <v>19</v>
      </c>
      <c r="D422" t="s">
        <v>20</v>
      </c>
      <c r="E422" t="s">
        <v>21</v>
      </c>
      <c r="F422">
        <v>2023</v>
      </c>
      <c r="G422">
        <v>2023</v>
      </c>
      <c r="H422">
        <v>7618</v>
      </c>
      <c r="I422" t="s">
        <v>121</v>
      </c>
      <c r="J422">
        <v>99</v>
      </c>
      <c r="K422" t="s">
        <v>23</v>
      </c>
      <c r="L422">
        <v>3</v>
      </c>
      <c r="M422" t="s">
        <v>45</v>
      </c>
      <c r="N422">
        <v>7777</v>
      </c>
      <c r="O422" t="s">
        <v>37</v>
      </c>
      <c r="P422">
        <v>2163</v>
      </c>
    </row>
    <row r="423" spans="1:16" x14ac:dyDescent="0.3">
      <c r="A423" s="1" t="str">
        <f t="shared" si="6"/>
        <v>2023|ÅŒtara-Papatoetoe Local Board Area|$50,001-$70,000</v>
      </c>
      <c r="B423" t="s">
        <v>18</v>
      </c>
      <c r="C423" t="s">
        <v>19</v>
      </c>
      <c r="D423" t="s">
        <v>20</v>
      </c>
      <c r="E423" t="s">
        <v>21</v>
      </c>
      <c r="F423">
        <v>2023</v>
      </c>
      <c r="G423">
        <v>2023</v>
      </c>
      <c r="H423">
        <v>7618</v>
      </c>
      <c r="I423" t="s">
        <v>121</v>
      </c>
      <c r="J423">
        <v>99</v>
      </c>
      <c r="K423" t="s">
        <v>23</v>
      </c>
      <c r="L423">
        <v>4</v>
      </c>
      <c r="M423" t="s">
        <v>36</v>
      </c>
      <c r="N423">
        <v>7777</v>
      </c>
      <c r="O423" t="s">
        <v>37</v>
      </c>
      <c r="P423">
        <v>2118</v>
      </c>
    </row>
    <row r="424" spans="1:16" x14ac:dyDescent="0.3">
      <c r="A424" s="1" t="str">
        <f t="shared" si="6"/>
        <v>2023|ÅŒtara-Papatoetoe Local Board Area|$70,001-$100,000</v>
      </c>
      <c r="B424" t="s">
        <v>18</v>
      </c>
      <c r="C424" t="s">
        <v>19</v>
      </c>
      <c r="D424" t="s">
        <v>20</v>
      </c>
      <c r="E424" t="s">
        <v>21</v>
      </c>
      <c r="F424">
        <v>2023</v>
      </c>
      <c r="G424">
        <v>2023</v>
      </c>
      <c r="H424">
        <v>7618</v>
      </c>
      <c r="I424" t="s">
        <v>121</v>
      </c>
      <c r="J424">
        <v>99</v>
      </c>
      <c r="K424" t="s">
        <v>23</v>
      </c>
      <c r="L424">
        <v>5</v>
      </c>
      <c r="M424" t="s">
        <v>58</v>
      </c>
      <c r="N424">
        <v>7777</v>
      </c>
      <c r="O424" t="s">
        <v>37</v>
      </c>
      <c r="P424">
        <v>3249</v>
      </c>
    </row>
    <row r="425" spans="1:16" x14ac:dyDescent="0.3">
      <c r="A425" s="1" t="str">
        <f t="shared" si="6"/>
        <v>2023|ÅŒtara-Papatoetoe Local Board Area|$100,001-$150,000</v>
      </c>
      <c r="B425" t="s">
        <v>18</v>
      </c>
      <c r="C425" t="s">
        <v>19</v>
      </c>
      <c r="D425" t="s">
        <v>20</v>
      </c>
      <c r="E425" t="s">
        <v>21</v>
      </c>
      <c r="F425">
        <v>2023</v>
      </c>
      <c r="G425">
        <v>2023</v>
      </c>
      <c r="H425">
        <v>7618</v>
      </c>
      <c r="I425" t="s">
        <v>121</v>
      </c>
      <c r="J425">
        <v>99</v>
      </c>
      <c r="K425" t="s">
        <v>23</v>
      </c>
      <c r="L425">
        <v>6</v>
      </c>
      <c r="M425" t="s">
        <v>59</v>
      </c>
      <c r="N425">
        <v>7777</v>
      </c>
      <c r="O425" t="s">
        <v>37</v>
      </c>
      <c r="P425">
        <v>4731</v>
      </c>
    </row>
    <row r="426" spans="1:16" x14ac:dyDescent="0.3">
      <c r="A426" s="1" t="str">
        <f t="shared" si="6"/>
        <v>2023|ÅŒtara-Papatoetoe Local Board Area|$150,001-$200,000</v>
      </c>
      <c r="B426" t="s">
        <v>18</v>
      </c>
      <c r="C426" t="s">
        <v>19</v>
      </c>
      <c r="D426" t="s">
        <v>20</v>
      </c>
      <c r="E426" t="s">
        <v>21</v>
      </c>
      <c r="F426">
        <v>2023</v>
      </c>
      <c r="G426">
        <v>2023</v>
      </c>
      <c r="H426">
        <v>7618</v>
      </c>
      <c r="I426" t="s">
        <v>121</v>
      </c>
      <c r="J426">
        <v>99</v>
      </c>
      <c r="K426" t="s">
        <v>23</v>
      </c>
      <c r="L426">
        <v>7</v>
      </c>
      <c r="M426" t="s">
        <v>43</v>
      </c>
      <c r="N426">
        <v>7777</v>
      </c>
      <c r="O426" t="s">
        <v>37</v>
      </c>
      <c r="P426">
        <v>2925</v>
      </c>
    </row>
    <row r="427" spans="1:16" x14ac:dyDescent="0.3">
      <c r="A427" s="1" t="str">
        <f t="shared" si="6"/>
        <v>2023|ÅŒtara-Papatoetoe Local Board Area|$200,001 or more</v>
      </c>
      <c r="B427" t="s">
        <v>18</v>
      </c>
      <c r="C427" t="s">
        <v>19</v>
      </c>
      <c r="D427" t="s">
        <v>20</v>
      </c>
      <c r="E427" t="s">
        <v>21</v>
      </c>
      <c r="F427">
        <v>2023</v>
      </c>
      <c r="G427">
        <v>2023</v>
      </c>
      <c r="H427">
        <v>7618</v>
      </c>
      <c r="I427" t="s">
        <v>121</v>
      </c>
      <c r="J427">
        <v>99</v>
      </c>
      <c r="K427" t="s">
        <v>23</v>
      </c>
      <c r="L427">
        <v>8</v>
      </c>
      <c r="M427" t="s">
        <v>27</v>
      </c>
      <c r="N427">
        <v>7777</v>
      </c>
      <c r="O427" t="s">
        <v>37</v>
      </c>
      <c r="P427">
        <v>3078</v>
      </c>
    </row>
    <row r="428" spans="1:16" x14ac:dyDescent="0.3">
      <c r="A428" s="1" t="str">
        <f t="shared" si="6"/>
        <v>2023|ÅŒtara-Papatoetoe Local Board Area|Total stated - total household income</v>
      </c>
      <c r="B428" t="s">
        <v>18</v>
      </c>
      <c r="C428" t="s">
        <v>19</v>
      </c>
      <c r="D428" t="s">
        <v>20</v>
      </c>
      <c r="E428" t="s">
        <v>21</v>
      </c>
      <c r="F428">
        <v>2023</v>
      </c>
      <c r="G428">
        <v>2023</v>
      </c>
      <c r="H428">
        <v>7618</v>
      </c>
      <c r="I428" t="s">
        <v>121</v>
      </c>
      <c r="J428">
        <v>99</v>
      </c>
      <c r="K428" t="s">
        <v>23</v>
      </c>
      <c r="L428">
        <v>77</v>
      </c>
      <c r="M428" t="s">
        <v>32</v>
      </c>
      <c r="N428">
        <v>7777</v>
      </c>
      <c r="O428" t="s">
        <v>37</v>
      </c>
      <c r="P428">
        <v>21318</v>
      </c>
    </row>
    <row r="429" spans="1:16" x14ac:dyDescent="0.3">
      <c r="A429" s="1" t="str">
        <f t="shared" si="6"/>
        <v>2023|ÅŒtara-Papatoetoe Local Board Area|Total - total household income</v>
      </c>
      <c r="B429" t="s">
        <v>18</v>
      </c>
      <c r="C429" t="s">
        <v>19</v>
      </c>
      <c r="D429" t="s">
        <v>20</v>
      </c>
      <c r="E429" t="s">
        <v>21</v>
      </c>
      <c r="F429">
        <v>2023</v>
      </c>
      <c r="G429">
        <v>2023</v>
      </c>
      <c r="H429">
        <v>7618</v>
      </c>
      <c r="I429" t="s">
        <v>121</v>
      </c>
      <c r="J429">
        <v>99</v>
      </c>
      <c r="K429" t="s">
        <v>23</v>
      </c>
      <c r="L429">
        <v>99</v>
      </c>
      <c r="M429" t="s">
        <v>48</v>
      </c>
      <c r="N429">
        <v>7777</v>
      </c>
      <c r="O429" t="s">
        <v>37</v>
      </c>
      <c r="P429">
        <v>22224</v>
      </c>
    </row>
    <row r="430" spans="1:16" x14ac:dyDescent="0.3">
      <c r="A430" s="1" t="str">
        <f t="shared" si="6"/>
        <v>2023|ÅŒtara-Papatoetoe Local Board Area|Median ($) - total household income</v>
      </c>
      <c r="B430" t="s">
        <v>18</v>
      </c>
      <c r="C430" t="s">
        <v>19</v>
      </c>
      <c r="D430" t="s">
        <v>20</v>
      </c>
      <c r="E430" t="s">
        <v>21</v>
      </c>
      <c r="F430">
        <v>2023</v>
      </c>
      <c r="G430">
        <v>2023</v>
      </c>
      <c r="H430">
        <v>7618</v>
      </c>
      <c r="I430" t="s">
        <v>121</v>
      </c>
      <c r="J430">
        <v>99</v>
      </c>
      <c r="K430" t="s">
        <v>23</v>
      </c>
      <c r="L430" t="s">
        <v>56</v>
      </c>
      <c r="M430" t="s">
        <v>57</v>
      </c>
      <c r="N430">
        <v>7777</v>
      </c>
      <c r="O430" t="s">
        <v>37</v>
      </c>
      <c r="P430">
        <v>100800</v>
      </c>
    </row>
    <row r="431" spans="1:16" x14ac:dyDescent="0.3">
      <c r="A431" s="1" t="str">
        <f t="shared" si="6"/>
        <v>2023|Manurewa Local Board Area|$20,000 or less</v>
      </c>
      <c r="B431" t="s">
        <v>18</v>
      </c>
      <c r="C431" t="s">
        <v>19</v>
      </c>
      <c r="D431" t="s">
        <v>20</v>
      </c>
      <c r="E431" t="s">
        <v>21</v>
      </c>
      <c r="F431">
        <v>2023</v>
      </c>
      <c r="G431">
        <v>2023</v>
      </c>
      <c r="H431">
        <v>7619</v>
      </c>
      <c r="I431" t="s">
        <v>116</v>
      </c>
      <c r="J431">
        <v>99</v>
      </c>
      <c r="K431" t="s">
        <v>23</v>
      </c>
      <c r="L431">
        <v>1</v>
      </c>
      <c r="M431" t="s">
        <v>39</v>
      </c>
      <c r="N431">
        <v>7777</v>
      </c>
      <c r="O431" t="s">
        <v>37</v>
      </c>
      <c r="P431">
        <v>1905</v>
      </c>
    </row>
    <row r="432" spans="1:16" x14ac:dyDescent="0.3">
      <c r="A432" s="1" t="str">
        <f t="shared" si="6"/>
        <v>2023|Manurewa Local Board Area|$20,001-$30,000</v>
      </c>
      <c r="B432" t="s">
        <v>18</v>
      </c>
      <c r="C432" t="s">
        <v>19</v>
      </c>
      <c r="D432" t="s">
        <v>20</v>
      </c>
      <c r="E432" t="s">
        <v>21</v>
      </c>
      <c r="F432">
        <v>2023</v>
      </c>
      <c r="G432">
        <v>2023</v>
      </c>
      <c r="H432">
        <v>7619</v>
      </c>
      <c r="I432" t="s">
        <v>116</v>
      </c>
      <c r="J432">
        <v>99</v>
      </c>
      <c r="K432" t="s">
        <v>23</v>
      </c>
      <c r="L432">
        <v>2</v>
      </c>
      <c r="M432" t="s">
        <v>24</v>
      </c>
      <c r="N432">
        <v>7777</v>
      </c>
      <c r="O432" t="s">
        <v>37</v>
      </c>
      <c r="P432">
        <v>1449</v>
      </c>
    </row>
    <row r="433" spans="1:16" x14ac:dyDescent="0.3">
      <c r="A433" s="1" t="str">
        <f t="shared" si="6"/>
        <v>2023|Manurewa Local Board Area|$30,001-$50,000</v>
      </c>
      <c r="B433" t="s">
        <v>18</v>
      </c>
      <c r="C433" t="s">
        <v>19</v>
      </c>
      <c r="D433" t="s">
        <v>20</v>
      </c>
      <c r="E433" t="s">
        <v>21</v>
      </c>
      <c r="F433">
        <v>2023</v>
      </c>
      <c r="G433">
        <v>2023</v>
      </c>
      <c r="H433">
        <v>7619</v>
      </c>
      <c r="I433" t="s">
        <v>116</v>
      </c>
      <c r="J433">
        <v>99</v>
      </c>
      <c r="K433" t="s">
        <v>23</v>
      </c>
      <c r="L433">
        <v>3</v>
      </c>
      <c r="M433" t="s">
        <v>45</v>
      </c>
      <c r="N433">
        <v>7777</v>
      </c>
      <c r="O433" t="s">
        <v>37</v>
      </c>
      <c r="P433">
        <v>2694</v>
      </c>
    </row>
    <row r="434" spans="1:16" x14ac:dyDescent="0.3">
      <c r="A434" s="1" t="str">
        <f t="shared" si="6"/>
        <v>2023|Manurewa Local Board Area|$50,001-$70,000</v>
      </c>
      <c r="B434" t="s">
        <v>18</v>
      </c>
      <c r="C434" t="s">
        <v>19</v>
      </c>
      <c r="D434" t="s">
        <v>20</v>
      </c>
      <c r="E434" t="s">
        <v>21</v>
      </c>
      <c r="F434">
        <v>2023</v>
      </c>
      <c r="G434">
        <v>2023</v>
      </c>
      <c r="H434">
        <v>7619</v>
      </c>
      <c r="I434" t="s">
        <v>116</v>
      </c>
      <c r="J434">
        <v>99</v>
      </c>
      <c r="K434" t="s">
        <v>23</v>
      </c>
      <c r="L434">
        <v>4</v>
      </c>
      <c r="M434" t="s">
        <v>36</v>
      </c>
      <c r="N434">
        <v>7777</v>
      </c>
      <c r="O434" t="s">
        <v>37</v>
      </c>
      <c r="P434">
        <v>2385</v>
      </c>
    </row>
    <row r="435" spans="1:16" x14ac:dyDescent="0.3">
      <c r="A435" s="1" t="str">
        <f t="shared" si="6"/>
        <v>2023|Manurewa Local Board Area|$70,001-$100,000</v>
      </c>
      <c r="B435" t="s">
        <v>18</v>
      </c>
      <c r="C435" t="s">
        <v>19</v>
      </c>
      <c r="D435" t="s">
        <v>20</v>
      </c>
      <c r="E435" t="s">
        <v>21</v>
      </c>
      <c r="F435">
        <v>2023</v>
      </c>
      <c r="G435">
        <v>2023</v>
      </c>
      <c r="H435">
        <v>7619</v>
      </c>
      <c r="I435" t="s">
        <v>116</v>
      </c>
      <c r="J435">
        <v>99</v>
      </c>
      <c r="K435" t="s">
        <v>23</v>
      </c>
      <c r="L435">
        <v>5</v>
      </c>
      <c r="M435" t="s">
        <v>58</v>
      </c>
      <c r="N435">
        <v>7777</v>
      </c>
      <c r="O435" t="s">
        <v>37</v>
      </c>
      <c r="P435">
        <v>3426</v>
      </c>
    </row>
    <row r="436" spans="1:16" x14ac:dyDescent="0.3">
      <c r="A436" s="1" t="str">
        <f t="shared" si="6"/>
        <v>2023|Manurewa Local Board Area|$100,001-$150,000</v>
      </c>
      <c r="B436" t="s">
        <v>18</v>
      </c>
      <c r="C436" t="s">
        <v>19</v>
      </c>
      <c r="D436" t="s">
        <v>20</v>
      </c>
      <c r="E436" t="s">
        <v>21</v>
      </c>
      <c r="F436">
        <v>2023</v>
      </c>
      <c r="G436">
        <v>2023</v>
      </c>
      <c r="H436">
        <v>7619</v>
      </c>
      <c r="I436" t="s">
        <v>116</v>
      </c>
      <c r="J436">
        <v>99</v>
      </c>
      <c r="K436" t="s">
        <v>23</v>
      </c>
      <c r="L436">
        <v>6</v>
      </c>
      <c r="M436" t="s">
        <v>59</v>
      </c>
      <c r="N436">
        <v>7777</v>
      </c>
      <c r="O436" t="s">
        <v>37</v>
      </c>
      <c r="P436">
        <v>5457</v>
      </c>
    </row>
    <row r="437" spans="1:16" x14ac:dyDescent="0.3">
      <c r="A437" s="1" t="str">
        <f t="shared" si="6"/>
        <v>2023|Manurewa Local Board Area|$150,001-$200,000</v>
      </c>
      <c r="B437" t="s">
        <v>18</v>
      </c>
      <c r="C437" t="s">
        <v>19</v>
      </c>
      <c r="D437" t="s">
        <v>20</v>
      </c>
      <c r="E437" t="s">
        <v>21</v>
      </c>
      <c r="F437">
        <v>2023</v>
      </c>
      <c r="G437">
        <v>2023</v>
      </c>
      <c r="H437">
        <v>7619</v>
      </c>
      <c r="I437" t="s">
        <v>116</v>
      </c>
      <c r="J437">
        <v>99</v>
      </c>
      <c r="K437" t="s">
        <v>23</v>
      </c>
      <c r="L437">
        <v>7</v>
      </c>
      <c r="M437" t="s">
        <v>43</v>
      </c>
      <c r="N437">
        <v>7777</v>
      </c>
      <c r="O437" t="s">
        <v>37</v>
      </c>
      <c r="P437">
        <v>3735</v>
      </c>
    </row>
    <row r="438" spans="1:16" x14ac:dyDescent="0.3">
      <c r="A438" s="1" t="str">
        <f t="shared" si="6"/>
        <v>2023|Manurewa Local Board Area|$200,001 or more</v>
      </c>
      <c r="B438" t="s">
        <v>18</v>
      </c>
      <c r="C438" t="s">
        <v>19</v>
      </c>
      <c r="D438" t="s">
        <v>20</v>
      </c>
      <c r="E438" t="s">
        <v>21</v>
      </c>
      <c r="F438">
        <v>2023</v>
      </c>
      <c r="G438">
        <v>2023</v>
      </c>
      <c r="H438">
        <v>7619</v>
      </c>
      <c r="I438" t="s">
        <v>116</v>
      </c>
      <c r="J438">
        <v>99</v>
      </c>
      <c r="K438" t="s">
        <v>23</v>
      </c>
      <c r="L438">
        <v>8</v>
      </c>
      <c r="M438" t="s">
        <v>27</v>
      </c>
      <c r="N438">
        <v>7777</v>
      </c>
      <c r="O438" t="s">
        <v>37</v>
      </c>
      <c r="P438">
        <v>3750</v>
      </c>
    </row>
    <row r="439" spans="1:16" x14ac:dyDescent="0.3">
      <c r="A439" s="1" t="str">
        <f t="shared" si="6"/>
        <v>2023|Manurewa Local Board Area|Total stated - total household income</v>
      </c>
      <c r="B439" t="s">
        <v>18</v>
      </c>
      <c r="C439" t="s">
        <v>19</v>
      </c>
      <c r="D439" t="s">
        <v>20</v>
      </c>
      <c r="E439" t="s">
        <v>21</v>
      </c>
      <c r="F439">
        <v>2023</v>
      </c>
      <c r="G439">
        <v>2023</v>
      </c>
      <c r="H439">
        <v>7619</v>
      </c>
      <c r="I439" t="s">
        <v>116</v>
      </c>
      <c r="J439">
        <v>99</v>
      </c>
      <c r="K439" t="s">
        <v>23</v>
      </c>
      <c r="L439">
        <v>77</v>
      </c>
      <c r="M439" t="s">
        <v>32</v>
      </c>
      <c r="N439">
        <v>7777</v>
      </c>
      <c r="O439" t="s">
        <v>37</v>
      </c>
      <c r="P439">
        <v>24801</v>
      </c>
    </row>
    <row r="440" spans="1:16" x14ac:dyDescent="0.3">
      <c r="A440" s="1" t="str">
        <f t="shared" si="6"/>
        <v>2023|Manurewa Local Board Area|Total - total household income</v>
      </c>
      <c r="B440" t="s">
        <v>18</v>
      </c>
      <c r="C440" t="s">
        <v>19</v>
      </c>
      <c r="D440" t="s">
        <v>20</v>
      </c>
      <c r="E440" t="s">
        <v>21</v>
      </c>
      <c r="F440">
        <v>2023</v>
      </c>
      <c r="G440">
        <v>2023</v>
      </c>
      <c r="H440">
        <v>7619</v>
      </c>
      <c r="I440" t="s">
        <v>116</v>
      </c>
      <c r="J440">
        <v>99</v>
      </c>
      <c r="K440" t="s">
        <v>23</v>
      </c>
      <c r="L440">
        <v>99</v>
      </c>
      <c r="M440" t="s">
        <v>48</v>
      </c>
      <c r="N440">
        <v>7777</v>
      </c>
      <c r="O440" t="s">
        <v>37</v>
      </c>
      <c r="P440">
        <v>25800</v>
      </c>
    </row>
    <row r="441" spans="1:16" x14ac:dyDescent="0.3">
      <c r="A441" s="1" t="str">
        <f t="shared" si="6"/>
        <v>2023|Manurewa Local Board Area|Median ($) - total household income</v>
      </c>
      <c r="B441" t="s">
        <v>18</v>
      </c>
      <c r="C441" t="s">
        <v>19</v>
      </c>
      <c r="D441" t="s">
        <v>20</v>
      </c>
      <c r="E441" t="s">
        <v>21</v>
      </c>
      <c r="F441">
        <v>2023</v>
      </c>
      <c r="G441">
        <v>2023</v>
      </c>
      <c r="H441">
        <v>7619</v>
      </c>
      <c r="I441" t="s">
        <v>116</v>
      </c>
      <c r="J441">
        <v>99</v>
      </c>
      <c r="K441" t="s">
        <v>23</v>
      </c>
      <c r="L441" t="s">
        <v>56</v>
      </c>
      <c r="M441" t="s">
        <v>57</v>
      </c>
      <c r="N441">
        <v>7777</v>
      </c>
      <c r="O441" t="s">
        <v>37</v>
      </c>
      <c r="P441">
        <v>105000</v>
      </c>
    </row>
    <row r="442" spans="1:16" x14ac:dyDescent="0.3">
      <c r="A442" s="1" t="str">
        <f t="shared" si="6"/>
        <v>2023|Papakura Local Board Area|$20,000 or less</v>
      </c>
      <c r="B442" t="s">
        <v>18</v>
      </c>
      <c r="C442" t="s">
        <v>19</v>
      </c>
      <c r="D442" t="s">
        <v>20</v>
      </c>
      <c r="E442" t="s">
        <v>21</v>
      </c>
      <c r="F442">
        <v>2023</v>
      </c>
      <c r="G442">
        <v>2023</v>
      </c>
      <c r="H442">
        <v>7620</v>
      </c>
      <c r="I442" t="s">
        <v>114</v>
      </c>
      <c r="J442">
        <v>99</v>
      </c>
      <c r="K442" t="s">
        <v>23</v>
      </c>
      <c r="L442">
        <v>1</v>
      </c>
      <c r="M442" t="s">
        <v>39</v>
      </c>
      <c r="N442">
        <v>7777</v>
      </c>
      <c r="O442" t="s">
        <v>37</v>
      </c>
      <c r="P442">
        <v>1239</v>
      </c>
    </row>
    <row r="443" spans="1:16" x14ac:dyDescent="0.3">
      <c r="A443" s="1" t="str">
        <f t="shared" si="6"/>
        <v>2023|Papakura Local Board Area|$20,001-$30,000</v>
      </c>
      <c r="B443" t="s">
        <v>18</v>
      </c>
      <c r="C443" t="s">
        <v>19</v>
      </c>
      <c r="D443" t="s">
        <v>20</v>
      </c>
      <c r="E443" t="s">
        <v>21</v>
      </c>
      <c r="F443">
        <v>2023</v>
      </c>
      <c r="G443">
        <v>2023</v>
      </c>
      <c r="H443">
        <v>7620</v>
      </c>
      <c r="I443" t="s">
        <v>114</v>
      </c>
      <c r="J443">
        <v>99</v>
      </c>
      <c r="K443" t="s">
        <v>23</v>
      </c>
      <c r="L443">
        <v>2</v>
      </c>
      <c r="M443" t="s">
        <v>24</v>
      </c>
      <c r="N443">
        <v>7777</v>
      </c>
      <c r="O443" t="s">
        <v>37</v>
      </c>
      <c r="P443">
        <v>1209</v>
      </c>
    </row>
    <row r="444" spans="1:16" x14ac:dyDescent="0.3">
      <c r="A444" s="1" t="str">
        <f t="shared" si="6"/>
        <v>2023|Papakura Local Board Area|$30,001-$50,000</v>
      </c>
      <c r="B444" t="s">
        <v>18</v>
      </c>
      <c r="C444" t="s">
        <v>19</v>
      </c>
      <c r="D444" t="s">
        <v>20</v>
      </c>
      <c r="E444" t="s">
        <v>21</v>
      </c>
      <c r="F444">
        <v>2023</v>
      </c>
      <c r="G444">
        <v>2023</v>
      </c>
      <c r="H444">
        <v>7620</v>
      </c>
      <c r="I444" t="s">
        <v>114</v>
      </c>
      <c r="J444">
        <v>99</v>
      </c>
      <c r="K444" t="s">
        <v>23</v>
      </c>
      <c r="L444">
        <v>3</v>
      </c>
      <c r="M444" t="s">
        <v>45</v>
      </c>
      <c r="N444">
        <v>7777</v>
      </c>
      <c r="O444" t="s">
        <v>37</v>
      </c>
      <c r="P444">
        <v>2010</v>
      </c>
    </row>
    <row r="445" spans="1:16" x14ac:dyDescent="0.3">
      <c r="A445" s="1" t="str">
        <f t="shared" si="6"/>
        <v>2023|Papakura Local Board Area|$50,001-$70,000</v>
      </c>
      <c r="B445" t="s">
        <v>18</v>
      </c>
      <c r="C445" t="s">
        <v>19</v>
      </c>
      <c r="D445" t="s">
        <v>20</v>
      </c>
      <c r="E445" t="s">
        <v>21</v>
      </c>
      <c r="F445">
        <v>2023</v>
      </c>
      <c r="G445">
        <v>2023</v>
      </c>
      <c r="H445">
        <v>7620</v>
      </c>
      <c r="I445" t="s">
        <v>114</v>
      </c>
      <c r="J445">
        <v>99</v>
      </c>
      <c r="K445" t="s">
        <v>23</v>
      </c>
      <c r="L445">
        <v>4</v>
      </c>
      <c r="M445" t="s">
        <v>36</v>
      </c>
      <c r="N445">
        <v>7777</v>
      </c>
      <c r="O445" t="s">
        <v>37</v>
      </c>
      <c r="P445">
        <v>1965</v>
      </c>
    </row>
    <row r="446" spans="1:16" x14ac:dyDescent="0.3">
      <c r="A446" s="1" t="str">
        <f t="shared" si="6"/>
        <v>2023|Papakura Local Board Area|$70,001-$100,000</v>
      </c>
      <c r="B446" t="s">
        <v>18</v>
      </c>
      <c r="C446" t="s">
        <v>19</v>
      </c>
      <c r="D446" t="s">
        <v>20</v>
      </c>
      <c r="E446" t="s">
        <v>21</v>
      </c>
      <c r="F446">
        <v>2023</v>
      </c>
      <c r="G446">
        <v>2023</v>
      </c>
      <c r="H446">
        <v>7620</v>
      </c>
      <c r="I446" t="s">
        <v>114</v>
      </c>
      <c r="J446">
        <v>99</v>
      </c>
      <c r="K446" t="s">
        <v>23</v>
      </c>
      <c r="L446">
        <v>5</v>
      </c>
      <c r="M446" t="s">
        <v>58</v>
      </c>
      <c r="N446">
        <v>7777</v>
      </c>
      <c r="O446" t="s">
        <v>37</v>
      </c>
      <c r="P446">
        <v>2826</v>
      </c>
    </row>
    <row r="447" spans="1:16" x14ac:dyDescent="0.3">
      <c r="A447" s="1" t="str">
        <f t="shared" si="6"/>
        <v>2023|Papakura Local Board Area|$100,001-$150,000</v>
      </c>
      <c r="B447" t="s">
        <v>18</v>
      </c>
      <c r="C447" t="s">
        <v>19</v>
      </c>
      <c r="D447" t="s">
        <v>20</v>
      </c>
      <c r="E447" t="s">
        <v>21</v>
      </c>
      <c r="F447">
        <v>2023</v>
      </c>
      <c r="G447">
        <v>2023</v>
      </c>
      <c r="H447">
        <v>7620</v>
      </c>
      <c r="I447" t="s">
        <v>114</v>
      </c>
      <c r="J447">
        <v>99</v>
      </c>
      <c r="K447" t="s">
        <v>23</v>
      </c>
      <c r="L447">
        <v>6</v>
      </c>
      <c r="M447" t="s">
        <v>59</v>
      </c>
      <c r="N447">
        <v>7777</v>
      </c>
      <c r="O447" t="s">
        <v>37</v>
      </c>
      <c r="P447">
        <v>4701</v>
      </c>
    </row>
    <row r="448" spans="1:16" x14ac:dyDescent="0.3">
      <c r="A448" s="1" t="str">
        <f t="shared" si="6"/>
        <v>2023|Papakura Local Board Area|$150,001-$200,000</v>
      </c>
      <c r="B448" t="s">
        <v>18</v>
      </c>
      <c r="C448" t="s">
        <v>19</v>
      </c>
      <c r="D448" t="s">
        <v>20</v>
      </c>
      <c r="E448" t="s">
        <v>21</v>
      </c>
      <c r="F448">
        <v>2023</v>
      </c>
      <c r="G448">
        <v>2023</v>
      </c>
      <c r="H448">
        <v>7620</v>
      </c>
      <c r="I448" t="s">
        <v>114</v>
      </c>
      <c r="J448">
        <v>99</v>
      </c>
      <c r="K448" t="s">
        <v>23</v>
      </c>
      <c r="L448">
        <v>7</v>
      </c>
      <c r="M448" t="s">
        <v>43</v>
      </c>
      <c r="N448">
        <v>7777</v>
      </c>
      <c r="O448" t="s">
        <v>37</v>
      </c>
      <c r="P448">
        <v>3435</v>
      </c>
    </row>
    <row r="449" spans="1:16" x14ac:dyDescent="0.3">
      <c r="A449" s="1" t="str">
        <f t="shared" si="6"/>
        <v>2023|Papakura Local Board Area|$200,001 or more</v>
      </c>
      <c r="B449" t="s">
        <v>18</v>
      </c>
      <c r="C449" t="s">
        <v>19</v>
      </c>
      <c r="D449" t="s">
        <v>20</v>
      </c>
      <c r="E449" t="s">
        <v>21</v>
      </c>
      <c r="F449">
        <v>2023</v>
      </c>
      <c r="G449">
        <v>2023</v>
      </c>
      <c r="H449">
        <v>7620</v>
      </c>
      <c r="I449" t="s">
        <v>114</v>
      </c>
      <c r="J449">
        <v>99</v>
      </c>
      <c r="K449" t="s">
        <v>23</v>
      </c>
      <c r="L449">
        <v>8</v>
      </c>
      <c r="M449" t="s">
        <v>27</v>
      </c>
      <c r="N449">
        <v>7777</v>
      </c>
      <c r="O449" t="s">
        <v>37</v>
      </c>
      <c r="P449">
        <v>3291</v>
      </c>
    </row>
    <row r="450" spans="1:16" x14ac:dyDescent="0.3">
      <c r="A450" s="1" t="str">
        <f t="shared" si="6"/>
        <v>2023|Papakura Local Board Area|Total stated - total household income</v>
      </c>
      <c r="B450" t="s">
        <v>18</v>
      </c>
      <c r="C450" t="s">
        <v>19</v>
      </c>
      <c r="D450" t="s">
        <v>20</v>
      </c>
      <c r="E450" t="s">
        <v>21</v>
      </c>
      <c r="F450">
        <v>2023</v>
      </c>
      <c r="G450">
        <v>2023</v>
      </c>
      <c r="H450">
        <v>7620</v>
      </c>
      <c r="I450" t="s">
        <v>114</v>
      </c>
      <c r="J450">
        <v>99</v>
      </c>
      <c r="K450" t="s">
        <v>23</v>
      </c>
      <c r="L450">
        <v>77</v>
      </c>
      <c r="M450" t="s">
        <v>32</v>
      </c>
      <c r="N450">
        <v>7777</v>
      </c>
      <c r="O450" t="s">
        <v>37</v>
      </c>
      <c r="P450">
        <v>20679</v>
      </c>
    </row>
    <row r="451" spans="1:16" x14ac:dyDescent="0.3">
      <c r="A451" s="1" t="str">
        <f t="shared" ref="A451:A463" si="7">G451&amp;"|"&amp;I451&amp;"|"&amp;M451</f>
        <v>2023|Papakura Local Board Area|Total - total household income</v>
      </c>
      <c r="B451" t="s">
        <v>18</v>
      </c>
      <c r="C451" t="s">
        <v>19</v>
      </c>
      <c r="D451" t="s">
        <v>20</v>
      </c>
      <c r="E451" t="s">
        <v>21</v>
      </c>
      <c r="F451">
        <v>2023</v>
      </c>
      <c r="G451">
        <v>2023</v>
      </c>
      <c r="H451">
        <v>7620</v>
      </c>
      <c r="I451" t="s">
        <v>114</v>
      </c>
      <c r="J451">
        <v>99</v>
      </c>
      <c r="K451" t="s">
        <v>23</v>
      </c>
      <c r="L451">
        <v>99</v>
      </c>
      <c r="M451" t="s">
        <v>48</v>
      </c>
      <c r="N451">
        <v>7777</v>
      </c>
      <c r="O451" t="s">
        <v>37</v>
      </c>
      <c r="P451">
        <v>21549</v>
      </c>
    </row>
    <row r="452" spans="1:16" x14ac:dyDescent="0.3">
      <c r="A452" s="1" t="str">
        <f t="shared" si="7"/>
        <v>2023|Papakura Local Board Area|Median ($) - total household income</v>
      </c>
      <c r="B452" t="s">
        <v>18</v>
      </c>
      <c r="C452" t="s">
        <v>19</v>
      </c>
      <c r="D452" t="s">
        <v>20</v>
      </c>
      <c r="E452" t="s">
        <v>21</v>
      </c>
      <c r="F452">
        <v>2023</v>
      </c>
      <c r="G452">
        <v>2023</v>
      </c>
      <c r="H452">
        <v>7620</v>
      </c>
      <c r="I452" t="s">
        <v>114</v>
      </c>
      <c r="J452">
        <v>99</v>
      </c>
      <c r="K452" t="s">
        <v>23</v>
      </c>
      <c r="L452" t="s">
        <v>56</v>
      </c>
      <c r="M452" t="s">
        <v>57</v>
      </c>
      <c r="N452">
        <v>7777</v>
      </c>
      <c r="O452" t="s">
        <v>37</v>
      </c>
      <c r="P452">
        <v>111600</v>
      </c>
    </row>
    <row r="453" spans="1:16" x14ac:dyDescent="0.3">
      <c r="A453" s="1" t="str">
        <f t="shared" si="7"/>
        <v>2023|Franklin Local Board Area|$20,000 or less</v>
      </c>
      <c r="B453" t="s">
        <v>18</v>
      </c>
      <c r="C453" t="s">
        <v>19</v>
      </c>
      <c r="D453" t="s">
        <v>20</v>
      </c>
      <c r="E453" t="s">
        <v>21</v>
      </c>
      <c r="F453">
        <v>2023</v>
      </c>
      <c r="G453">
        <v>2023</v>
      </c>
      <c r="H453">
        <v>7621</v>
      </c>
      <c r="I453" t="s">
        <v>147</v>
      </c>
      <c r="J453">
        <v>99</v>
      </c>
      <c r="K453" t="s">
        <v>23</v>
      </c>
      <c r="L453">
        <v>1</v>
      </c>
      <c r="M453" t="s">
        <v>39</v>
      </c>
      <c r="N453">
        <v>7777</v>
      </c>
      <c r="O453" t="s">
        <v>37</v>
      </c>
      <c r="P453">
        <v>1200</v>
      </c>
    </row>
    <row r="454" spans="1:16" x14ac:dyDescent="0.3">
      <c r="A454" s="1" t="str">
        <f t="shared" si="7"/>
        <v>2023|Franklin Local Board Area|$20,001-$30,000</v>
      </c>
      <c r="B454" t="s">
        <v>18</v>
      </c>
      <c r="C454" t="s">
        <v>19</v>
      </c>
      <c r="D454" t="s">
        <v>20</v>
      </c>
      <c r="E454" t="s">
        <v>21</v>
      </c>
      <c r="F454">
        <v>2023</v>
      </c>
      <c r="G454">
        <v>2023</v>
      </c>
      <c r="H454">
        <v>7621</v>
      </c>
      <c r="I454" t="s">
        <v>147</v>
      </c>
      <c r="J454">
        <v>99</v>
      </c>
      <c r="K454" t="s">
        <v>23</v>
      </c>
      <c r="L454">
        <v>2</v>
      </c>
      <c r="M454" t="s">
        <v>24</v>
      </c>
      <c r="N454">
        <v>7777</v>
      </c>
      <c r="O454" t="s">
        <v>37</v>
      </c>
      <c r="P454">
        <v>1722</v>
      </c>
    </row>
    <row r="455" spans="1:16" x14ac:dyDescent="0.3">
      <c r="A455" s="1" t="str">
        <f t="shared" si="7"/>
        <v>2023|Franklin Local Board Area|$30,001-$50,000</v>
      </c>
      <c r="B455" t="s">
        <v>18</v>
      </c>
      <c r="C455" t="s">
        <v>19</v>
      </c>
      <c r="D455" t="s">
        <v>20</v>
      </c>
      <c r="E455" t="s">
        <v>21</v>
      </c>
      <c r="F455">
        <v>2023</v>
      </c>
      <c r="G455">
        <v>2023</v>
      </c>
      <c r="H455">
        <v>7621</v>
      </c>
      <c r="I455" t="s">
        <v>147</v>
      </c>
      <c r="J455">
        <v>99</v>
      </c>
      <c r="K455" t="s">
        <v>23</v>
      </c>
      <c r="L455">
        <v>3</v>
      </c>
      <c r="M455" t="s">
        <v>45</v>
      </c>
      <c r="N455">
        <v>7777</v>
      </c>
      <c r="O455" t="s">
        <v>37</v>
      </c>
      <c r="P455">
        <v>3018</v>
      </c>
    </row>
    <row r="456" spans="1:16" x14ac:dyDescent="0.3">
      <c r="A456" s="1" t="str">
        <f t="shared" si="7"/>
        <v>2023|Franklin Local Board Area|$50,001-$70,000</v>
      </c>
      <c r="B456" t="s">
        <v>18</v>
      </c>
      <c r="C456" t="s">
        <v>19</v>
      </c>
      <c r="D456" t="s">
        <v>20</v>
      </c>
      <c r="E456" t="s">
        <v>21</v>
      </c>
      <c r="F456">
        <v>2023</v>
      </c>
      <c r="G456">
        <v>2023</v>
      </c>
      <c r="H456">
        <v>7621</v>
      </c>
      <c r="I456" t="s">
        <v>147</v>
      </c>
      <c r="J456">
        <v>99</v>
      </c>
      <c r="K456" t="s">
        <v>23</v>
      </c>
      <c r="L456">
        <v>4</v>
      </c>
      <c r="M456" t="s">
        <v>36</v>
      </c>
      <c r="N456">
        <v>7777</v>
      </c>
      <c r="O456" t="s">
        <v>37</v>
      </c>
      <c r="P456">
        <v>2382</v>
      </c>
    </row>
    <row r="457" spans="1:16" x14ac:dyDescent="0.3">
      <c r="A457" s="1" t="str">
        <f t="shared" si="7"/>
        <v>2023|Franklin Local Board Area|$70,001-$100,000</v>
      </c>
      <c r="B457" t="s">
        <v>18</v>
      </c>
      <c r="C457" t="s">
        <v>19</v>
      </c>
      <c r="D457" t="s">
        <v>20</v>
      </c>
      <c r="E457" t="s">
        <v>21</v>
      </c>
      <c r="F457">
        <v>2023</v>
      </c>
      <c r="G457">
        <v>2023</v>
      </c>
      <c r="H457">
        <v>7621</v>
      </c>
      <c r="I457" t="s">
        <v>147</v>
      </c>
      <c r="J457">
        <v>99</v>
      </c>
      <c r="K457" t="s">
        <v>23</v>
      </c>
      <c r="L457">
        <v>5</v>
      </c>
      <c r="M457" t="s">
        <v>58</v>
      </c>
      <c r="N457">
        <v>7777</v>
      </c>
      <c r="O457" t="s">
        <v>37</v>
      </c>
      <c r="P457">
        <v>3411</v>
      </c>
    </row>
    <row r="458" spans="1:16" x14ac:dyDescent="0.3">
      <c r="A458" s="1" t="str">
        <f t="shared" si="7"/>
        <v>2023|Franklin Local Board Area|$100,001-$150,000</v>
      </c>
      <c r="B458" t="s">
        <v>18</v>
      </c>
      <c r="C458" t="s">
        <v>19</v>
      </c>
      <c r="D458" t="s">
        <v>20</v>
      </c>
      <c r="E458" t="s">
        <v>21</v>
      </c>
      <c r="F458">
        <v>2023</v>
      </c>
      <c r="G458">
        <v>2023</v>
      </c>
      <c r="H458">
        <v>7621</v>
      </c>
      <c r="I458" t="s">
        <v>147</v>
      </c>
      <c r="J458">
        <v>99</v>
      </c>
      <c r="K458" t="s">
        <v>23</v>
      </c>
      <c r="L458">
        <v>6</v>
      </c>
      <c r="M458" t="s">
        <v>59</v>
      </c>
      <c r="N458">
        <v>7777</v>
      </c>
      <c r="O458" t="s">
        <v>37</v>
      </c>
      <c r="P458">
        <v>5679</v>
      </c>
    </row>
    <row r="459" spans="1:16" x14ac:dyDescent="0.3">
      <c r="A459" s="1" t="str">
        <f t="shared" si="7"/>
        <v>2023|Franklin Local Board Area|$150,001-$200,000</v>
      </c>
      <c r="B459" t="s">
        <v>18</v>
      </c>
      <c r="C459" t="s">
        <v>19</v>
      </c>
      <c r="D459" t="s">
        <v>20</v>
      </c>
      <c r="E459" t="s">
        <v>21</v>
      </c>
      <c r="F459">
        <v>2023</v>
      </c>
      <c r="G459">
        <v>2023</v>
      </c>
      <c r="H459">
        <v>7621</v>
      </c>
      <c r="I459" t="s">
        <v>147</v>
      </c>
      <c r="J459">
        <v>99</v>
      </c>
      <c r="K459" t="s">
        <v>23</v>
      </c>
      <c r="L459">
        <v>7</v>
      </c>
      <c r="M459" t="s">
        <v>43</v>
      </c>
      <c r="N459">
        <v>7777</v>
      </c>
      <c r="O459" t="s">
        <v>37</v>
      </c>
      <c r="P459">
        <v>4674</v>
      </c>
    </row>
    <row r="460" spans="1:16" x14ac:dyDescent="0.3">
      <c r="A460" s="1" t="str">
        <f t="shared" si="7"/>
        <v>2023|Franklin Local Board Area|$200,001 or more</v>
      </c>
      <c r="B460" t="s">
        <v>18</v>
      </c>
      <c r="C460" t="s">
        <v>19</v>
      </c>
      <c r="D460" t="s">
        <v>20</v>
      </c>
      <c r="E460" t="s">
        <v>21</v>
      </c>
      <c r="F460">
        <v>2023</v>
      </c>
      <c r="G460">
        <v>2023</v>
      </c>
      <c r="H460">
        <v>7621</v>
      </c>
      <c r="I460" t="s">
        <v>147</v>
      </c>
      <c r="J460">
        <v>99</v>
      </c>
      <c r="K460" t="s">
        <v>23</v>
      </c>
      <c r="L460">
        <v>8</v>
      </c>
      <c r="M460" t="s">
        <v>27</v>
      </c>
      <c r="N460">
        <v>7777</v>
      </c>
      <c r="O460" t="s">
        <v>37</v>
      </c>
      <c r="P460">
        <v>5763</v>
      </c>
    </row>
    <row r="461" spans="1:16" x14ac:dyDescent="0.3">
      <c r="A461" s="1" t="str">
        <f t="shared" si="7"/>
        <v>2023|Franklin Local Board Area|Total stated - total household income</v>
      </c>
      <c r="B461" t="s">
        <v>18</v>
      </c>
      <c r="C461" t="s">
        <v>19</v>
      </c>
      <c r="D461" t="s">
        <v>20</v>
      </c>
      <c r="E461" t="s">
        <v>21</v>
      </c>
      <c r="F461">
        <v>2023</v>
      </c>
      <c r="G461">
        <v>2023</v>
      </c>
      <c r="H461">
        <v>7621</v>
      </c>
      <c r="I461" t="s">
        <v>147</v>
      </c>
      <c r="J461">
        <v>99</v>
      </c>
      <c r="K461" t="s">
        <v>23</v>
      </c>
      <c r="L461">
        <v>77</v>
      </c>
      <c r="M461" t="s">
        <v>32</v>
      </c>
      <c r="N461">
        <v>7777</v>
      </c>
      <c r="O461" t="s">
        <v>37</v>
      </c>
      <c r="P461">
        <v>27846</v>
      </c>
    </row>
    <row r="462" spans="1:16" x14ac:dyDescent="0.3">
      <c r="A462" s="1" t="str">
        <f t="shared" si="7"/>
        <v>2023|Franklin Local Board Area|Total - total household income</v>
      </c>
      <c r="B462" t="s">
        <v>18</v>
      </c>
      <c r="C462" t="s">
        <v>19</v>
      </c>
      <c r="D462" t="s">
        <v>20</v>
      </c>
      <c r="E462" t="s">
        <v>21</v>
      </c>
      <c r="F462">
        <v>2023</v>
      </c>
      <c r="G462">
        <v>2023</v>
      </c>
      <c r="H462">
        <v>7621</v>
      </c>
      <c r="I462" t="s">
        <v>147</v>
      </c>
      <c r="J462">
        <v>99</v>
      </c>
      <c r="K462" t="s">
        <v>23</v>
      </c>
      <c r="L462">
        <v>99</v>
      </c>
      <c r="M462" t="s">
        <v>48</v>
      </c>
      <c r="N462">
        <v>7777</v>
      </c>
      <c r="O462" t="s">
        <v>37</v>
      </c>
      <c r="P462">
        <v>28674</v>
      </c>
    </row>
    <row r="463" spans="1:16" x14ac:dyDescent="0.3">
      <c r="A463" s="1" t="str">
        <f t="shared" si="7"/>
        <v>2023|Franklin Local Board Area|Median ($) - total household income</v>
      </c>
      <c r="B463" t="s">
        <v>18</v>
      </c>
      <c r="C463" t="s">
        <v>19</v>
      </c>
      <c r="D463" t="s">
        <v>20</v>
      </c>
      <c r="E463" t="s">
        <v>21</v>
      </c>
      <c r="F463">
        <v>2023</v>
      </c>
      <c r="G463">
        <v>2023</v>
      </c>
      <c r="H463">
        <v>7621</v>
      </c>
      <c r="I463" t="s">
        <v>147</v>
      </c>
      <c r="J463">
        <v>99</v>
      </c>
      <c r="K463" t="s">
        <v>23</v>
      </c>
      <c r="L463" t="s">
        <v>56</v>
      </c>
      <c r="M463" t="s">
        <v>57</v>
      </c>
      <c r="N463">
        <v>7777</v>
      </c>
      <c r="O463" t="s">
        <v>37</v>
      </c>
      <c r="P463">
        <v>119300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5B8C2-E7F3-42B5-B685-CD8DF3B93149}">
  <dimension ref="A1:U3301"/>
  <sheetViews>
    <sheetView topLeftCell="A3262" workbookViewId="0">
      <selection activeCell="U5" sqref="U5"/>
    </sheetView>
  </sheetViews>
  <sheetFormatPr defaultRowHeight="14.4" x14ac:dyDescent="0.3"/>
  <cols>
    <col min="1" max="1" width="37.21875" customWidth="1"/>
  </cols>
  <sheetData>
    <row r="1" spans="1:21" x14ac:dyDescent="0.3">
      <c r="A1" s="1" t="s">
        <v>177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s="2" t="s">
        <v>574</v>
      </c>
      <c r="U1" s="3" t="s">
        <v>575</v>
      </c>
    </row>
    <row r="2" spans="1:21" x14ac:dyDescent="0.3">
      <c r="A2" s="1" t="str">
        <f>G2&amp;"|"&amp;I2&amp;"|"&amp;M2</f>
        <v>2018|Northern Region|$20,000 or less</v>
      </c>
      <c r="B2" t="s">
        <v>18</v>
      </c>
      <c r="C2" t="s">
        <v>19</v>
      </c>
      <c r="D2" t="s">
        <v>20</v>
      </c>
      <c r="E2" t="s">
        <v>21</v>
      </c>
      <c r="F2">
        <v>2018</v>
      </c>
      <c r="G2">
        <v>2018</v>
      </c>
      <c r="H2">
        <v>10</v>
      </c>
      <c r="I2" t="s">
        <v>175</v>
      </c>
      <c r="J2">
        <v>99</v>
      </c>
      <c r="K2" t="s">
        <v>23</v>
      </c>
      <c r="L2">
        <v>1</v>
      </c>
      <c r="M2" t="s">
        <v>39</v>
      </c>
      <c r="N2">
        <v>9999</v>
      </c>
      <c r="O2" t="s">
        <v>40</v>
      </c>
      <c r="P2">
        <v>44580</v>
      </c>
      <c r="T2" s="3" t="str">
        <f>IF(AND(R2&lt;&gt;"_U",R2&lt;&gt;"c",N2&lt;&gt;999,N2&lt;&gt;9999,L2&lt;&gt;"Median"),IFERROR((ROUND(P2/U2*100,2)),"."),".")</f>
        <v>.</v>
      </c>
      <c r="U2" s="3" t="str">
        <f>IF(AND(R2&lt;&gt;"_U",N2&lt;&gt;9999,N2&lt;&gt;999,L2&lt;&gt;"Median"),IFERROR(VLOOKUP(A2,'HD Total'!A:P,16,0),"."),".")</f>
        <v>.</v>
      </c>
    </row>
    <row r="3" spans="1:21" x14ac:dyDescent="0.3">
      <c r="A3" s="1" t="str">
        <f t="shared" ref="A3:A66" si="0">G3&amp;"|"&amp;I3&amp;"|"&amp;M3</f>
        <v>2018|Northern Region|$20,000 or less</v>
      </c>
      <c r="B3" t="s">
        <v>18</v>
      </c>
      <c r="C3" t="s">
        <v>19</v>
      </c>
      <c r="D3" t="s">
        <v>20</v>
      </c>
      <c r="E3" t="s">
        <v>21</v>
      </c>
      <c r="F3">
        <v>2018</v>
      </c>
      <c r="G3">
        <v>2018</v>
      </c>
      <c r="H3">
        <v>10</v>
      </c>
      <c r="I3" t="s">
        <v>175</v>
      </c>
      <c r="J3">
        <v>99</v>
      </c>
      <c r="K3" t="s">
        <v>23</v>
      </c>
      <c r="L3">
        <v>1</v>
      </c>
      <c r="M3" t="s">
        <v>39</v>
      </c>
      <c r="N3">
        <v>7777</v>
      </c>
      <c r="O3" t="s">
        <v>37</v>
      </c>
      <c r="P3">
        <v>44580</v>
      </c>
      <c r="T3" s="3">
        <f t="shared" ref="T3:T66" si="1">IF(AND(R3&lt;&gt;"_U",R3&lt;&gt;"c",N3&lt;&gt;999,N3&lt;&gt;9999,L3&lt;&gt;"Median"),IFERROR((ROUND(P3/U3*100,2)),"."),".")</f>
        <v>100</v>
      </c>
      <c r="U3" s="3">
        <f>IF(AND(R3&lt;&gt;"_U",N3&lt;&gt;9999,N3&lt;&gt;999,L3&lt;&gt;"Median"),IFERROR(VLOOKUP(A3,'HD Total'!A:P,16,0),"."),".")</f>
        <v>44580</v>
      </c>
    </row>
    <row r="4" spans="1:21" x14ac:dyDescent="0.3">
      <c r="A4" s="1" t="str">
        <f t="shared" si="0"/>
        <v>2018|Northern Region|$20,000 or less</v>
      </c>
      <c r="B4" t="s">
        <v>18</v>
      </c>
      <c r="C4" t="s">
        <v>19</v>
      </c>
      <c r="D4" t="s">
        <v>20</v>
      </c>
      <c r="E4" t="s">
        <v>21</v>
      </c>
      <c r="F4">
        <v>2018</v>
      </c>
      <c r="G4">
        <v>2018</v>
      </c>
      <c r="H4">
        <v>10</v>
      </c>
      <c r="I4" t="s">
        <v>175</v>
      </c>
      <c r="J4">
        <v>99</v>
      </c>
      <c r="K4" t="s">
        <v>23</v>
      </c>
      <c r="L4">
        <v>1</v>
      </c>
      <c r="M4" t="s">
        <v>39</v>
      </c>
      <c r="N4">
        <v>999</v>
      </c>
      <c r="O4" t="s">
        <v>42</v>
      </c>
      <c r="P4">
        <v>3</v>
      </c>
      <c r="T4" s="3" t="str">
        <f t="shared" si="1"/>
        <v>.</v>
      </c>
      <c r="U4" s="3" t="str">
        <f>IF(AND(R4&lt;&gt;"_U",N4&lt;&gt;9999,N4&lt;&gt;999,L4&lt;&gt;"Median"),IFERROR(VLOOKUP(A4,'HD Total'!A:P,16,0),"."),".")</f>
        <v>.</v>
      </c>
    </row>
    <row r="5" spans="1:21" x14ac:dyDescent="0.3">
      <c r="A5" s="1" t="str">
        <f t="shared" si="0"/>
        <v>2018|Northern Region|$20,000 or less</v>
      </c>
      <c r="B5" t="s">
        <v>18</v>
      </c>
      <c r="C5" t="s">
        <v>19</v>
      </c>
      <c r="D5" t="s">
        <v>20</v>
      </c>
      <c r="E5" t="s">
        <v>21</v>
      </c>
      <c r="F5">
        <v>2018</v>
      </c>
      <c r="G5">
        <v>2018</v>
      </c>
      <c r="H5">
        <v>10</v>
      </c>
      <c r="I5" t="s">
        <v>175</v>
      </c>
      <c r="J5">
        <v>99</v>
      </c>
      <c r="K5" t="s">
        <v>23</v>
      </c>
      <c r="L5">
        <v>1</v>
      </c>
      <c r="M5" t="s">
        <v>39</v>
      </c>
      <c r="N5">
        <v>1</v>
      </c>
      <c r="O5" t="s">
        <v>33</v>
      </c>
      <c r="P5">
        <v>13710</v>
      </c>
      <c r="T5" s="3">
        <f t="shared" si="1"/>
        <v>30.75</v>
      </c>
      <c r="U5" s="3">
        <f>IF(AND(R5&lt;&gt;"_U",N5&lt;&gt;9999,N5&lt;&gt;999,L5&lt;&gt;"Median"),IFERROR(VLOOKUP(A5,'HD Total'!A:P,16,0),"."),".")</f>
        <v>44580</v>
      </c>
    </row>
    <row r="6" spans="1:21" x14ac:dyDescent="0.3">
      <c r="A6" s="1" t="str">
        <f t="shared" si="0"/>
        <v>2018|Northern Region|$20,000 or less</v>
      </c>
      <c r="B6" t="s">
        <v>18</v>
      </c>
      <c r="C6" t="s">
        <v>19</v>
      </c>
      <c r="D6" t="s">
        <v>20</v>
      </c>
      <c r="E6" t="s">
        <v>21</v>
      </c>
      <c r="F6">
        <v>2018</v>
      </c>
      <c r="G6">
        <v>2018</v>
      </c>
      <c r="H6">
        <v>10</v>
      </c>
      <c r="I6" t="s">
        <v>175</v>
      </c>
      <c r="J6">
        <v>99</v>
      </c>
      <c r="K6" t="s">
        <v>23</v>
      </c>
      <c r="L6">
        <v>1</v>
      </c>
      <c r="M6" t="s">
        <v>39</v>
      </c>
      <c r="N6">
        <v>3</v>
      </c>
      <c r="O6" t="s">
        <v>25</v>
      </c>
      <c r="P6">
        <v>3765</v>
      </c>
      <c r="T6" s="3">
        <f t="shared" si="1"/>
        <v>8.4499999999999993</v>
      </c>
      <c r="U6" s="3">
        <f>IF(AND(R6&lt;&gt;"_U",N6&lt;&gt;9999,N6&lt;&gt;999,L6&lt;&gt;"Median"),IFERROR(VLOOKUP(A6,'HD Total'!A:P,16,0),"."),".")</f>
        <v>44580</v>
      </c>
    </row>
    <row r="7" spans="1:21" x14ac:dyDescent="0.3">
      <c r="A7" s="1" t="str">
        <f t="shared" si="0"/>
        <v>2018|Northern Region|$20,000 or less</v>
      </c>
      <c r="B7" t="s">
        <v>18</v>
      </c>
      <c r="C7" t="s">
        <v>19</v>
      </c>
      <c r="D7" t="s">
        <v>20</v>
      </c>
      <c r="E7" t="s">
        <v>21</v>
      </c>
      <c r="F7">
        <v>2018</v>
      </c>
      <c r="G7">
        <v>2018</v>
      </c>
      <c r="H7">
        <v>10</v>
      </c>
      <c r="I7" t="s">
        <v>175</v>
      </c>
      <c r="J7">
        <v>99</v>
      </c>
      <c r="K7" t="s">
        <v>23</v>
      </c>
      <c r="L7">
        <v>1</v>
      </c>
      <c r="M7" t="s">
        <v>39</v>
      </c>
      <c r="N7">
        <v>2</v>
      </c>
      <c r="O7" t="s">
        <v>28</v>
      </c>
      <c r="P7">
        <v>27105</v>
      </c>
      <c r="T7" s="3">
        <f t="shared" si="1"/>
        <v>60.8</v>
      </c>
      <c r="U7" s="3">
        <f>IF(AND(R7&lt;&gt;"_U",N7&lt;&gt;9999,N7&lt;&gt;999,L7&lt;&gt;"Median"),IFERROR(VLOOKUP(A7,'HD Total'!A:P,16,0),"."),".")</f>
        <v>44580</v>
      </c>
    </row>
    <row r="8" spans="1:21" x14ac:dyDescent="0.3">
      <c r="A8" s="1" t="str">
        <f t="shared" si="0"/>
        <v>2018|Northern Region|$20,001-$30,000</v>
      </c>
      <c r="B8" t="s">
        <v>18</v>
      </c>
      <c r="C8" t="s">
        <v>19</v>
      </c>
      <c r="D8" t="s">
        <v>20</v>
      </c>
      <c r="E8" t="s">
        <v>21</v>
      </c>
      <c r="F8">
        <v>2018</v>
      </c>
      <c r="G8">
        <v>2018</v>
      </c>
      <c r="H8">
        <v>10</v>
      </c>
      <c r="I8" t="s">
        <v>175</v>
      </c>
      <c r="J8">
        <v>99</v>
      </c>
      <c r="K8" t="s">
        <v>23</v>
      </c>
      <c r="L8">
        <v>2</v>
      </c>
      <c r="M8" t="s">
        <v>24</v>
      </c>
      <c r="N8">
        <v>3</v>
      </c>
      <c r="O8" t="s">
        <v>25</v>
      </c>
      <c r="P8">
        <v>4257</v>
      </c>
      <c r="T8" s="3">
        <f t="shared" si="1"/>
        <v>10.37</v>
      </c>
      <c r="U8" s="3">
        <f>IF(AND(R8&lt;&gt;"_U",N8&lt;&gt;9999,N8&lt;&gt;999,L8&lt;&gt;"Median"),IFERROR(VLOOKUP(A8,'HD Total'!A:P,16,0),"."),".")</f>
        <v>41034</v>
      </c>
    </row>
    <row r="9" spans="1:21" x14ac:dyDescent="0.3">
      <c r="A9" s="1" t="str">
        <f t="shared" si="0"/>
        <v>2018|Northern Region|$20,001-$30,000</v>
      </c>
      <c r="B9" t="s">
        <v>18</v>
      </c>
      <c r="C9" t="s">
        <v>19</v>
      </c>
      <c r="D9" t="s">
        <v>20</v>
      </c>
      <c r="E9" t="s">
        <v>21</v>
      </c>
      <c r="F9">
        <v>2018</v>
      </c>
      <c r="G9">
        <v>2018</v>
      </c>
      <c r="H9">
        <v>10</v>
      </c>
      <c r="I9" t="s">
        <v>175</v>
      </c>
      <c r="J9">
        <v>99</v>
      </c>
      <c r="K9" t="s">
        <v>23</v>
      </c>
      <c r="L9">
        <v>2</v>
      </c>
      <c r="M9" t="s">
        <v>24</v>
      </c>
      <c r="N9">
        <v>1</v>
      </c>
      <c r="O9" t="s">
        <v>33</v>
      </c>
      <c r="P9">
        <v>18339</v>
      </c>
      <c r="T9" s="3">
        <f t="shared" si="1"/>
        <v>44.69</v>
      </c>
      <c r="U9" s="3">
        <f>IF(AND(R9&lt;&gt;"_U",N9&lt;&gt;9999,N9&lt;&gt;999,L9&lt;&gt;"Median"),IFERROR(VLOOKUP(A9,'HD Total'!A:P,16,0),"."),".")</f>
        <v>41034</v>
      </c>
    </row>
    <row r="10" spans="1:21" x14ac:dyDescent="0.3">
      <c r="A10" s="1" t="str">
        <f t="shared" si="0"/>
        <v>2018|Northern Region|$20,001-$30,000</v>
      </c>
      <c r="B10" t="s">
        <v>18</v>
      </c>
      <c r="C10" t="s">
        <v>19</v>
      </c>
      <c r="D10" t="s">
        <v>20</v>
      </c>
      <c r="E10" t="s">
        <v>21</v>
      </c>
      <c r="F10">
        <v>2018</v>
      </c>
      <c r="G10">
        <v>2018</v>
      </c>
      <c r="H10">
        <v>10</v>
      </c>
      <c r="I10" t="s">
        <v>175</v>
      </c>
      <c r="J10">
        <v>99</v>
      </c>
      <c r="K10" t="s">
        <v>23</v>
      </c>
      <c r="L10">
        <v>2</v>
      </c>
      <c r="M10" t="s">
        <v>24</v>
      </c>
      <c r="N10">
        <v>999</v>
      </c>
      <c r="O10" t="s">
        <v>42</v>
      </c>
      <c r="P10">
        <v>0</v>
      </c>
      <c r="T10" s="3" t="str">
        <f t="shared" si="1"/>
        <v>.</v>
      </c>
      <c r="U10" s="3" t="str">
        <f>IF(AND(R10&lt;&gt;"_U",N10&lt;&gt;9999,N10&lt;&gt;999,L10&lt;&gt;"Median"),IFERROR(VLOOKUP(A10,'HD Total'!A:P,16,0),"."),".")</f>
        <v>.</v>
      </c>
    </row>
    <row r="11" spans="1:21" x14ac:dyDescent="0.3">
      <c r="A11" s="1" t="str">
        <f t="shared" si="0"/>
        <v>2018|Northern Region|$20,001-$30,000</v>
      </c>
      <c r="B11" t="s">
        <v>18</v>
      </c>
      <c r="C11" t="s">
        <v>19</v>
      </c>
      <c r="D11" t="s">
        <v>20</v>
      </c>
      <c r="E11" t="s">
        <v>21</v>
      </c>
      <c r="F11">
        <v>2018</v>
      </c>
      <c r="G11">
        <v>2018</v>
      </c>
      <c r="H11">
        <v>10</v>
      </c>
      <c r="I11" t="s">
        <v>175</v>
      </c>
      <c r="J11">
        <v>99</v>
      </c>
      <c r="K11" t="s">
        <v>23</v>
      </c>
      <c r="L11">
        <v>2</v>
      </c>
      <c r="M11" t="s">
        <v>24</v>
      </c>
      <c r="N11">
        <v>2</v>
      </c>
      <c r="O11" t="s">
        <v>28</v>
      </c>
      <c r="P11">
        <v>18435</v>
      </c>
      <c r="T11" s="3">
        <f t="shared" si="1"/>
        <v>44.93</v>
      </c>
      <c r="U11" s="3">
        <f>IF(AND(R11&lt;&gt;"_U",N11&lt;&gt;9999,N11&lt;&gt;999,L11&lt;&gt;"Median"),IFERROR(VLOOKUP(A11,'HD Total'!A:P,16,0),"."),".")</f>
        <v>41034</v>
      </c>
    </row>
    <row r="12" spans="1:21" x14ac:dyDescent="0.3">
      <c r="A12" s="1" t="str">
        <f t="shared" si="0"/>
        <v>2018|Northern Region|$20,001-$30,000</v>
      </c>
      <c r="B12" t="s">
        <v>18</v>
      </c>
      <c r="C12" t="s">
        <v>19</v>
      </c>
      <c r="D12" t="s">
        <v>20</v>
      </c>
      <c r="E12" t="s">
        <v>21</v>
      </c>
      <c r="F12">
        <v>2018</v>
      </c>
      <c r="G12">
        <v>2018</v>
      </c>
      <c r="H12">
        <v>10</v>
      </c>
      <c r="I12" t="s">
        <v>175</v>
      </c>
      <c r="J12">
        <v>99</v>
      </c>
      <c r="K12" t="s">
        <v>23</v>
      </c>
      <c r="L12">
        <v>2</v>
      </c>
      <c r="M12" t="s">
        <v>24</v>
      </c>
      <c r="N12">
        <v>7777</v>
      </c>
      <c r="O12" t="s">
        <v>37</v>
      </c>
      <c r="P12">
        <v>41034</v>
      </c>
      <c r="T12" s="3">
        <f t="shared" si="1"/>
        <v>100</v>
      </c>
      <c r="U12" s="3">
        <f>IF(AND(R12&lt;&gt;"_U",N12&lt;&gt;9999,N12&lt;&gt;999,L12&lt;&gt;"Median"),IFERROR(VLOOKUP(A12,'HD Total'!A:P,16,0),"."),".")</f>
        <v>41034</v>
      </c>
    </row>
    <row r="13" spans="1:21" x14ac:dyDescent="0.3">
      <c r="A13" s="1" t="str">
        <f t="shared" si="0"/>
        <v>2018|Northern Region|$20,001-$30,000</v>
      </c>
      <c r="B13" t="s">
        <v>18</v>
      </c>
      <c r="C13" t="s">
        <v>19</v>
      </c>
      <c r="D13" t="s">
        <v>20</v>
      </c>
      <c r="E13" t="s">
        <v>21</v>
      </c>
      <c r="F13">
        <v>2018</v>
      </c>
      <c r="G13">
        <v>2018</v>
      </c>
      <c r="H13">
        <v>10</v>
      </c>
      <c r="I13" t="s">
        <v>175</v>
      </c>
      <c r="J13">
        <v>99</v>
      </c>
      <c r="K13" t="s">
        <v>23</v>
      </c>
      <c r="L13">
        <v>2</v>
      </c>
      <c r="M13" t="s">
        <v>24</v>
      </c>
      <c r="N13">
        <v>9999</v>
      </c>
      <c r="O13" t="s">
        <v>40</v>
      </c>
      <c r="P13">
        <v>41034</v>
      </c>
      <c r="T13" s="3" t="str">
        <f t="shared" si="1"/>
        <v>.</v>
      </c>
      <c r="U13" s="3" t="str">
        <f>IF(AND(R13&lt;&gt;"_U",N13&lt;&gt;9999,N13&lt;&gt;999,L13&lt;&gt;"Median"),IFERROR(VLOOKUP(A13,'HD Total'!A:P,16,0),"."),".")</f>
        <v>.</v>
      </c>
    </row>
    <row r="14" spans="1:21" x14ac:dyDescent="0.3">
      <c r="A14" s="1" t="str">
        <f t="shared" si="0"/>
        <v>2018|Northern Region|$30,001-$50,000</v>
      </c>
      <c r="B14" t="s">
        <v>18</v>
      </c>
      <c r="C14" t="s">
        <v>19</v>
      </c>
      <c r="D14" t="s">
        <v>20</v>
      </c>
      <c r="E14" t="s">
        <v>21</v>
      </c>
      <c r="F14">
        <v>2018</v>
      </c>
      <c r="G14">
        <v>2018</v>
      </c>
      <c r="H14">
        <v>10</v>
      </c>
      <c r="I14" t="s">
        <v>175</v>
      </c>
      <c r="J14">
        <v>99</v>
      </c>
      <c r="K14" t="s">
        <v>23</v>
      </c>
      <c r="L14">
        <v>3</v>
      </c>
      <c r="M14" t="s">
        <v>45</v>
      </c>
      <c r="N14">
        <v>9999</v>
      </c>
      <c r="O14" t="s">
        <v>40</v>
      </c>
      <c r="P14">
        <v>63921</v>
      </c>
      <c r="T14" s="3" t="str">
        <f t="shared" si="1"/>
        <v>.</v>
      </c>
      <c r="U14" s="3" t="str">
        <f>IF(AND(R14&lt;&gt;"_U",N14&lt;&gt;9999,N14&lt;&gt;999,L14&lt;&gt;"Median"),IFERROR(VLOOKUP(A14,'HD Total'!A:P,16,0),"."),".")</f>
        <v>.</v>
      </c>
    </row>
    <row r="15" spans="1:21" x14ac:dyDescent="0.3">
      <c r="A15" s="1" t="str">
        <f t="shared" si="0"/>
        <v>2018|Northern Region|$30,001-$50,000</v>
      </c>
      <c r="B15" t="s">
        <v>18</v>
      </c>
      <c r="C15" t="s">
        <v>19</v>
      </c>
      <c r="D15" t="s">
        <v>20</v>
      </c>
      <c r="E15" t="s">
        <v>21</v>
      </c>
      <c r="F15">
        <v>2018</v>
      </c>
      <c r="G15">
        <v>2018</v>
      </c>
      <c r="H15">
        <v>10</v>
      </c>
      <c r="I15" t="s">
        <v>175</v>
      </c>
      <c r="J15">
        <v>99</v>
      </c>
      <c r="K15" t="s">
        <v>23</v>
      </c>
      <c r="L15">
        <v>3</v>
      </c>
      <c r="M15" t="s">
        <v>45</v>
      </c>
      <c r="N15">
        <v>3</v>
      </c>
      <c r="O15" t="s">
        <v>25</v>
      </c>
      <c r="P15">
        <v>7323</v>
      </c>
      <c r="T15" s="3">
        <f t="shared" si="1"/>
        <v>11.46</v>
      </c>
      <c r="U15" s="3">
        <f>IF(AND(R15&lt;&gt;"_U",N15&lt;&gt;9999,N15&lt;&gt;999,L15&lt;&gt;"Median"),IFERROR(VLOOKUP(A15,'HD Total'!A:P,16,0),"."),".")</f>
        <v>63921</v>
      </c>
    </row>
    <row r="16" spans="1:21" x14ac:dyDescent="0.3">
      <c r="A16" s="1" t="str">
        <f t="shared" si="0"/>
        <v>2018|Northern Region|$30,001-$50,000</v>
      </c>
      <c r="B16" t="s">
        <v>18</v>
      </c>
      <c r="C16" t="s">
        <v>19</v>
      </c>
      <c r="D16" t="s">
        <v>20</v>
      </c>
      <c r="E16" t="s">
        <v>21</v>
      </c>
      <c r="F16">
        <v>2018</v>
      </c>
      <c r="G16">
        <v>2018</v>
      </c>
      <c r="H16">
        <v>10</v>
      </c>
      <c r="I16" t="s">
        <v>175</v>
      </c>
      <c r="J16">
        <v>99</v>
      </c>
      <c r="K16" t="s">
        <v>23</v>
      </c>
      <c r="L16">
        <v>3</v>
      </c>
      <c r="M16" t="s">
        <v>45</v>
      </c>
      <c r="N16">
        <v>2</v>
      </c>
      <c r="O16" t="s">
        <v>28</v>
      </c>
      <c r="P16">
        <v>28467</v>
      </c>
      <c r="T16" s="3">
        <f t="shared" si="1"/>
        <v>44.53</v>
      </c>
      <c r="U16" s="3">
        <f>IF(AND(R16&lt;&gt;"_U",N16&lt;&gt;9999,N16&lt;&gt;999,L16&lt;&gt;"Median"),IFERROR(VLOOKUP(A16,'HD Total'!A:P,16,0),"."),".")</f>
        <v>63921</v>
      </c>
    </row>
    <row r="17" spans="1:21" x14ac:dyDescent="0.3">
      <c r="A17" s="1" t="str">
        <f t="shared" si="0"/>
        <v>2018|Northern Region|$30,001-$50,000</v>
      </c>
      <c r="B17" t="s">
        <v>18</v>
      </c>
      <c r="C17" t="s">
        <v>19</v>
      </c>
      <c r="D17" t="s">
        <v>20</v>
      </c>
      <c r="E17" t="s">
        <v>21</v>
      </c>
      <c r="F17">
        <v>2018</v>
      </c>
      <c r="G17">
        <v>2018</v>
      </c>
      <c r="H17">
        <v>10</v>
      </c>
      <c r="I17" t="s">
        <v>175</v>
      </c>
      <c r="J17">
        <v>99</v>
      </c>
      <c r="K17" t="s">
        <v>23</v>
      </c>
      <c r="L17">
        <v>3</v>
      </c>
      <c r="M17" t="s">
        <v>45</v>
      </c>
      <c r="N17">
        <v>1</v>
      </c>
      <c r="O17" t="s">
        <v>33</v>
      </c>
      <c r="P17">
        <v>28131</v>
      </c>
      <c r="T17" s="3">
        <f t="shared" si="1"/>
        <v>44.01</v>
      </c>
      <c r="U17" s="3">
        <f>IF(AND(R17&lt;&gt;"_U",N17&lt;&gt;9999,N17&lt;&gt;999,L17&lt;&gt;"Median"),IFERROR(VLOOKUP(A17,'HD Total'!A:P,16,0),"."),".")</f>
        <v>63921</v>
      </c>
    </row>
    <row r="18" spans="1:21" x14ac:dyDescent="0.3">
      <c r="A18" s="1" t="str">
        <f t="shared" si="0"/>
        <v>2018|Northern Region|$30,001-$50,000</v>
      </c>
      <c r="B18" t="s">
        <v>18</v>
      </c>
      <c r="C18" t="s">
        <v>19</v>
      </c>
      <c r="D18" t="s">
        <v>20</v>
      </c>
      <c r="E18" t="s">
        <v>21</v>
      </c>
      <c r="F18">
        <v>2018</v>
      </c>
      <c r="G18">
        <v>2018</v>
      </c>
      <c r="H18">
        <v>10</v>
      </c>
      <c r="I18" t="s">
        <v>175</v>
      </c>
      <c r="J18">
        <v>99</v>
      </c>
      <c r="K18" t="s">
        <v>23</v>
      </c>
      <c r="L18">
        <v>3</v>
      </c>
      <c r="M18" t="s">
        <v>45</v>
      </c>
      <c r="N18">
        <v>999</v>
      </c>
      <c r="O18" t="s">
        <v>42</v>
      </c>
      <c r="P18">
        <v>0</v>
      </c>
      <c r="T18" s="3" t="str">
        <f t="shared" si="1"/>
        <v>.</v>
      </c>
      <c r="U18" s="3" t="str">
        <f>IF(AND(R18&lt;&gt;"_U",N18&lt;&gt;9999,N18&lt;&gt;999,L18&lt;&gt;"Median"),IFERROR(VLOOKUP(A18,'HD Total'!A:P,16,0),"."),".")</f>
        <v>.</v>
      </c>
    </row>
    <row r="19" spans="1:21" x14ac:dyDescent="0.3">
      <c r="A19" s="1" t="str">
        <f t="shared" si="0"/>
        <v>2018|Northern Region|$30,001-$50,000</v>
      </c>
      <c r="B19" t="s">
        <v>18</v>
      </c>
      <c r="C19" t="s">
        <v>19</v>
      </c>
      <c r="D19" t="s">
        <v>20</v>
      </c>
      <c r="E19" t="s">
        <v>21</v>
      </c>
      <c r="F19">
        <v>2018</v>
      </c>
      <c r="G19">
        <v>2018</v>
      </c>
      <c r="H19">
        <v>10</v>
      </c>
      <c r="I19" t="s">
        <v>175</v>
      </c>
      <c r="J19">
        <v>99</v>
      </c>
      <c r="K19" t="s">
        <v>23</v>
      </c>
      <c r="L19">
        <v>3</v>
      </c>
      <c r="M19" t="s">
        <v>45</v>
      </c>
      <c r="N19">
        <v>7777</v>
      </c>
      <c r="O19" t="s">
        <v>37</v>
      </c>
      <c r="P19">
        <v>63921</v>
      </c>
      <c r="T19" s="3">
        <f t="shared" si="1"/>
        <v>100</v>
      </c>
      <c r="U19" s="3">
        <f>IF(AND(R19&lt;&gt;"_U",N19&lt;&gt;9999,N19&lt;&gt;999,L19&lt;&gt;"Median"),IFERROR(VLOOKUP(A19,'HD Total'!A:P,16,0),"."),".")</f>
        <v>63921</v>
      </c>
    </row>
    <row r="20" spans="1:21" x14ac:dyDescent="0.3">
      <c r="A20" s="1" t="str">
        <f t="shared" si="0"/>
        <v>2018|Northern Region|$50,001-$70,000</v>
      </c>
      <c r="B20" t="s">
        <v>18</v>
      </c>
      <c r="C20" t="s">
        <v>19</v>
      </c>
      <c r="D20" t="s">
        <v>20</v>
      </c>
      <c r="E20" t="s">
        <v>21</v>
      </c>
      <c r="F20">
        <v>2018</v>
      </c>
      <c r="G20">
        <v>2018</v>
      </c>
      <c r="H20">
        <v>10</v>
      </c>
      <c r="I20" t="s">
        <v>175</v>
      </c>
      <c r="J20">
        <v>99</v>
      </c>
      <c r="K20" t="s">
        <v>23</v>
      </c>
      <c r="L20">
        <v>4</v>
      </c>
      <c r="M20" t="s">
        <v>36</v>
      </c>
      <c r="N20">
        <v>7777</v>
      </c>
      <c r="O20" t="s">
        <v>37</v>
      </c>
      <c r="P20">
        <v>61068</v>
      </c>
      <c r="T20" s="3">
        <f t="shared" si="1"/>
        <v>100</v>
      </c>
      <c r="U20" s="3">
        <f>IF(AND(R20&lt;&gt;"_U",N20&lt;&gt;9999,N20&lt;&gt;999,L20&lt;&gt;"Median"),IFERROR(VLOOKUP(A20,'HD Total'!A:P,16,0),"."),".")</f>
        <v>61068</v>
      </c>
    </row>
    <row r="21" spans="1:21" x14ac:dyDescent="0.3">
      <c r="A21" s="1" t="str">
        <f t="shared" si="0"/>
        <v>2018|Northern Region|$50,001-$70,000</v>
      </c>
      <c r="B21" t="s">
        <v>18</v>
      </c>
      <c r="C21" t="s">
        <v>19</v>
      </c>
      <c r="D21" t="s">
        <v>20</v>
      </c>
      <c r="E21" t="s">
        <v>21</v>
      </c>
      <c r="F21">
        <v>2018</v>
      </c>
      <c r="G21">
        <v>2018</v>
      </c>
      <c r="H21">
        <v>10</v>
      </c>
      <c r="I21" t="s">
        <v>175</v>
      </c>
      <c r="J21">
        <v>99</v>
      </c>
      <c r="K21" t="s">
        <v>23</v>
      </c>
      <c r="L21">
        <v>4</v>
      </c>
      <c r="M21" t="s">
        <v>36</v>
      </c>
      <c r="N21">
        <v>2</v>
      </c>
      <c r="O21" t="s">
        <v>28</v>
      </c>
      <c r="P21">
        <v>27255</v>
      </c>
      <c r="T21" s="3">
        <f t="shared" si="1"/>
        <v>44.63</v>
      </c>
      <c r="U21" s="3">
        <f>IF(AND(R21&lt;&gt;"_U",N21&lt;&gt;9999,N21&lt;&gt;999,L21&lt;&gt;"Median"),IFERROR(VLOOKUP(A21,'HD Total'!A:P,16,0),"."),".")</f>
        <v>61068</v>
      </c>
    </row>
    <row r="22" spans="1:21" x14ac:dyDescent="0.3">
      <c r="A22" s="1" t="str">
        <f t="shared" si="0"/>
        <v>2018|Northern Region|$50,001-$70,000</v>
      </c>
      <c r="B22" t="s">
        <v>18</v>
      </c>
      <c r="C22" t="s">
        <v>19</v>
      </c>
      <c r="D22" t="s">
        <v>20</v>
      </c>
      <c r="E22" t="s">
        <v>21</v>
      </c>
      <c r="F22">
        <v>2018</v>
      </c>
      <c r="G22">
        <v>2018</v>
      </c>
      <c r="H22">
        <v>10</v>
      </c>
      <c r="I22" t="s">
        <v>175</v>
      </c>
      <c r="J22">
        <v>99</v>
      </c>
      <c r="K22" t="s">
        <v>23</v>
      </c>
      <c r="L22">
        <v>4</v>
      </c>
      <c r="M22" t="s">
        <v>36</v>
      </c>
      <c r="N22">
        <v>1</v>
      </c>
      <c r="O22" t="s">
        <v>33</v>
      </c>
      <c r="P22">
        <v>26772</v>
      </c>
      <c r="T22" s="3">
        <f t="shared" si="1"/>
        <v>43.84</v>
      </c>
      <c r="U22" s="3">
        <f>IF(AND(R22&lt;&gt;"_U",N22&lt;&gt;9999,N22&lt;&gt;999,L22&lt;&gt;"Median"),IFERROR(VLOOKUP(A22,'HD Total'!A:P,16,0),"."),".")</f>
        <v>61068</v>
      </c>
    </row>
    <row r="23" spans="1:21" x14ac:dyDescent="0.3">
      <c r="A23" s="1" t="str">
        <f t="shared" si="0"/>
        <v>2018|Northern Region|$50,001-$70,000</v>
      </c>
      <c r="B23" t="s">
        <v>18</v>
      </c>
      <c r="C23" t="s">
        <v>19</v>
      </c>
      <c r="D23" t="s">
        <v>20</v>
      </c>
      <c r="E23" t="s">
        <v>21</v>
      </c>
      <c r="F23">
        <v>2018</v>
      </c>
      <c r="G23">
        <v>2018</v>
      </c>
      <c r="H23">
        <v>10</v>
      </c>
      <c r="I23" t="s">
        <v>175</v>
      </c>
      <c r="J23">
        <v>99</v>
      </c>
      <c r="K23" t="s">
        <v>23</v>
      </c>
      <c r="L23">
        <v>4</v>
      </c>
      <c r="M23" t="s">
        <v>36</v>
      </c>
      <c r="N23">
        <v>3</v>
      </c>
      <c r="O23" t="s">
        <v>25</v>
      </c>
      <c r="P23">
        <v>7041</v>
      </c>
      <c r="T23" s="3">
        <f t="shared" si="1"/>
        <v>11.53</v>
      </c>
      <c r="U23" s="3">
        <f>IF(AND(R23&lt;&gt;"_U",N23&lt;&gt;9999,N23&lt;&gt;999,L23&lt;&gt;"Median"),IFERROR(VLOOKUP(A23,'HD Total'!A:P,16,0),"."),".")</f>
        <v>61068</v>
      </c>
    </row>
    <row r="24" spans="1:21" x14ac:dyDescent="0.3">
      <c r="A24" s="1" t="str">
        <f t="shared" si="0"/>
        <v>2018|Northern Region|$50,001-$70,000</v>
      </c>
      <c r="B24" t="s">
        <v>18</v>
      </c>
      <c r="C24" t="s">
        <v>19</v>
      </c>
      <c r="D24" t="s">
        <v>20</v>
      </c>
      <c r="E24" t="s">
        <v>21</v>
      </c>
      <c r="F24">
        <v>2018</v>
      </c>
      <c r="G24">
        <v>2018</v>
      </c>
      <c r="H24">
        <v>10</v>
      </c>
      <c r="I24" t="s">
        <v>175</v>
      </c>
      <c r="J24">
        <v>99</v>
      </c>
      <c r="K24" t="s">
        <v>23</v>
      </c>
      <c r="L24">
        <v>4</v>
      </c>
      <c r="M24" t="s">
        <v>36</v>
      </c>
      <c r="N24">
        <v>9999</v>
      </c>
      <c r="O24" t="s">
        <v>40</v>
      </c>
      <c r="P24">
        <v>61068</v>
      </c>
      <c r="T24" s="3" t="str">
        <f t="shared" si="1"/>
        <v>.</v>
      </c>
      <c r="U24" s="3" t="str">
        <f>IF(AND(R24&lt;&gt;"_U",N24&lt;&gt;9999,N24&lt;&gt;999,L24&lt;&gt;"Median"),IFERROR(VLOOKUP(A24,'HD Total'!A:P,16,0),"."),".")</f>
        <v>.</v>
      </c>
    </row>
    <row r="25" spans="1:21" x14ac:dyDescent="0.3">
      <c r="A25" s="1" t="str">
        <f t="shared" si="0"/>
        <v>2018|Northern Region|$50,001-$70,000</v>
      </c>
      <c r="B25" t="s">
        <v>18</v>
      </c>
      <c r="C25" t="s">
        <v>19</v>
      </c>
      <c r="D25" t="s">
        <v>20</v>
      </c>
      <c r="E25" t="s">
        <v>21</v>
      </c>
      <c r="F25">
        <v>2018</v>
      </c>
      <c r="G25">
        <v>2018</v>
      </c>
      <c r="H25">
        <v>10</v>
      </c>
      <c r="I25" t="s">
        <v>175</v>
      </c>
      <c r="J25">
        <v>99</v>
      </c>
      <c r="K25" t="s">
        <v>23</v>
      </c>
      <c r="L25">
        <v>4</v>
      </c>
      <c r="M25" t="s">
        <v>36</v>
      </c>
      <c r="N25">
        <v>999</v>
      </c>
      <c r="O25" t="s">
        <v>42</v>
      </c>
      <c r="P25">
        <v>0</v>
      </c>
      <c r="T25" s="3" t="str">
        <f t="shared" si="1"/>
        <v>.</v>
      </c>
      <c r="U25" s="3" t="str">
        <f>IF(AND(R25&lt;&gt;"_U",N25&lt;&gt;9999,N25&lt;&gt;999,L25&lt;&gt;"Median"),IFERROR(VLOOKUP(A25,'HD Total'!A:P,16,0),"."),".")</f>
        <v>.</v>
      </c>
    </row>
    <row r="26" spans="1:21" x14ac:dyDescent="0.3">
      <c r="A26" s="1" t="str">
        <f t="shared" si="0"/>
        <v>2018|Northern Region|$70,001-$100,000</v>
      </c>
      <c r="B26" t="s">
        <v>18</v>
      </c>
      <c r="C26" t="s">
        <v>19</v>
      </c>
      <c r="D26" t="s">
        <v>20</v>
      </c>
      <c r="E26" t="s">
        <v>21</v>
      </c>
      <c r="F26">
        <v>2018</v>
      </c>
      <c r="G26">
        <v>2018</v>
      </c>
      <c r="H26">
        <v>10</v>
      </c>
      <c r="I26" t="s">
        <v>175</v>
      </c>
      <c r="J26">
        <v>99</v>
      </c>
      <c r="K26" t="s">
        <v>23</v>
      </c>
      <c r="L26">
        <v>5</v>
      </c>
      <c r="M26" t="s">
        <v>58</v>
      </c>
      <c r="N26">
        <v>7777</v>
      </c>
      <c r="O26" t="s">
        <v>37</v>
      </c>
      <c r="P26">
        <v>76695</v>
      </c>
      <c r="T26" s="3">
        <f t="shared" si="1"/>
        <v>100</v>
      </c>
      <c r="U26" s="3">
        <f>IF(AND(R26&lt;&gt;"_U",N26&lt;&gt;9999,N26&lt;&gt;999,L26&lt;&gt;"Median"),IFERROR(VLOOKUP(A26,'HD Total'!A:P,16,0),"."),".")</f>
        <v>76695</v>
      </c>
    </row>
    <row r="27" spans="1:21" x14ac:dyDescent="0.3">
      <c r="A27" s="1" t="str">
        <f t="shared" si="0"/>
        <v>2018|Northern Region|$70,001-$100,000</v>
      </c>
      <c r="B27" t="s">
        <v>18</v>
      </c>
      <c r="C27" t="s">
        <v>19</v>
      </c>
      <c r="D27" t="s">
        <v>20</v>
      </c>
      <c r="E27" t="s">
        <v>21</v>
      </c>
      <c r="F27">
        <v>2018</v>
      </c>
      <c r="G27">
        <v>2018</v>
      </c>
      <c r="H27">
        <v>10</v>
      </c>
      <c r="I27" t="s">
        <v>175</v>
      </c>
      <c r="J27">
        <v>99</v>
      </c>
      <c r="K27" t="s">
        <v>23</v>
      </c>
      <c r="L27">
        <v>5</v>
      </c>
      <c r="M27" t="s">
        <v>58</v>
      </c>
      <c r="N27">
        <v>1</v>
      </c>
      <c r="O27" t="s">
        <v>33</v>
      </c>
      <c r="P27">
        <v>36090</v>
      </c>
      <c r="T27" s="3">
        <f t="shared" si="1"/>
        <v>47.06</v>
      </c>
      <c r="U27" s="3">
        <f>IF(AND(R27&lt;&gt;"_U",N27&lt;&gt;9999,N27&lt;&gt;999,L27&lt;&gt;"Median"),IFERROR(VLOOKUP(A27,'HD Total'!A:P,16,0),"."),".")</f>
        <v>76695</v>
      </c>
    </row>
    <row r="28" spans="1:21" x14ac:dyDescent="0.3">
      <c r="A28" s="1" t="str">
        <f t="shared" si="0"/>
        <v>2018|Northern Region|$70,001-$100,000</v>
      </c>
      <c r="B28" t="s">
        <v>18</v>
      </c>
      <c r="C28" t="s">
        <v>19</v>
      </c>
      <c r="D28" t="s">
        <v>20</v>
      </c>
      <c r="E28" t="s">
        <v>21</v>
      </c>
      <c r="F28">
        <v>2018</v>
      </c>
      <c r="G28">
        <v>2018</v>
      </c>
      <c r="H28">
        <v>10</v>
      </c>
      <c r="I28" t="s">
        <v>175</v>
      </c>
      <c r="J28">
        <v>99</v>
      </c>
      <c r="K28" t="s">
        <v>23</v>
      </c>
      <c r="L28">
        <v>5</v>
      </c>
      <c r="M28" t="s">
        <v>58</v>
      </c>
      <c r="N28">
        <v>2</v>
      </c>
      <c r="O28" t="s">
        <v>28</v>
      </c>
      <c r="P28">
        <v>31872</v>
      </c>
      <c r="T28" s="3">
        <f t="shared" si="1"/>
        <v>41.56</v>
      </c>
      <c r="U28" s="3">
        <f>IF(AND(R28&lt;&gt;"_U",N28&lt;&gt;9999,N28&lt;&gt;999,L28&lt;&gt;"Median"),IFERROR(VLOOKUP(A28,'HD Total'!A:P,16,0),"."),".")</f>
        <v>76695</v>
      </c>
    </row>
    <row r="29" spans="1:21" x14ac:dyDescent="0.3">
      <c r="A29" s="1" t="str">
        <f t="shared" si="0"/>
        <v>2018|Northern Region|$70,001-$100,000</v>
      </c>
      <c r="B29" t="s">
        <v>18</v>
      </c>
      <c r="C29" t="s">
        <v>19</v>
      </c>
      <c r="D29" t="s">
        <v>20</v>
      </c>
      <c r="E29" t="s">
        <v>21</v>
      </c>
      <c r="F29">
        <v>2018</v>
      </c>
      <c r="G29">
        <v>2018</v>
      </c>
      <c r="H29">
        <v>10</v>
      </c>
      <c r="I29" t="s">
        <v>175</v>
      </c>
      <c r="J29">
        <v>99</v>
      </c>
      <c r="K29" t="s">
        <v>23</v>
      </c>
      <c r="L29">
        <v>5</v>
      </c>
      <c r="M29" t="s">
        <v>58</v>
      </c>
      <c r="N29">
        <v>3</v>
      </c>
      <c r="O29" t="s">
        <v>25</v>
      </c>
      <c r="P29">
        <v>8730</v>
      </c>
      <c r="T29" s="3">
        <f t="shared" si="1"/>
        <v>11.38</v>
      </c>
      <c r="U29" s="3">
        <f>IF(AND(R29&lt;&gt;"_U",N29&lt;&gt;9999,N29&lt;&gt;999,L29&lt;&gt;"Median"),IFERROR(VLOOKUP(A29,'HD Total'!A:P,16,0),"."),".")</f>
        <v>76695</v>
      </c>
    </row>
    <row r="30" spans="1:21" x14ac:dyDescent="0.3">
      <c r="A30" s="1" t="str">
        <f t="shared" si="0"/>
        <v>2018|Northern Region|$70,001-$100,000</v>
      </c>
      <c r="B30" t="s">
        <v>18</v>
      </c>
      <c r="C30" t="s">
        <v>19</v>
      </c>
      <c r="D30" t="s">
        <v>20</v>
      </c>
      <c r="E30" t="s">
        <v>21</v>
      </c>
      <c r="F30">
        <v>2018</v>
      </c>
      <c r="G30">
        <v>2018</v>
      </c>
      <c r="H30">
        <v>10</v>
      </c>
      <c r="I30" t="s">
        <v>175</v>
      </c>
      <c r="J30">
        <v>99</v>
      </c>
      <c r="K30" t="s">
        <v>23</v>
      </c>
      <c r="L30">
        <v>5</v>
      </c>
      <c r="M30" t="s">
        <v>58</v>
      </c>
      <c r="N30">
        <v>9999</v>
      </c>
      <c r="O30" t="s">
        <v>40</v>
      </c>
      <c r="P30">
        <v>76695</v>
      </c>
      <c r="T30" s="3" t="str">
        <f t="shared" si="1"/>
        <v>.</v>
      </c>
      <c r="U30" s="3" t="str">
        <f>IF(AND(R30&lt;&gt;"_U",N30&lt;&gt;9999,N30&lt;&gt;999,L30&lt;&gt;"Median"),IFERROR(VLOOKUP(A30,'HD Total'!A:P,16,0),"."),".")</f>
        <v>.</v>
      </c>
    </row>
    <row r="31" spans="1:21" x14ac:dyDescent="0.3">
      <c r="A31" s="1" t="str">
        <f t="shared" si="0"/>
        <v>2018|Northern Region|$70,001-$100,000</v>
      </c>
      <c r="B31" t="s">
        <v>18</v>
      </c>
      <c r="C31" t="s">
        <v>19</v>
      </c>
      <c r="D31" t="s">
        <v>20</v>
      </c>
      <c r="E31" t="s">
        <v>21</v>
      </c>
      <c r="F31">
        <v>2018</v>
      </c>
      <c r="G31">
        <v>2018</v>
      </c>
      <c r="H31">
        <v>10</v>
      </c>
      <c r="I31" t="s">
        <v>175</v>
      </c>
      <c r="J31">
        <v>99</v>
      </c>
      <c r="K31" t="s">
        <v>23</v>
      </c>
      <c r="L31">
        <v>5</v>
      </c>
      <c r="M31" t="s">
        <v>58</v>
      </c>
      <c r="N31">
        <v>999</v>
      </c>
      <c r="O31" t="s">
        <v>42</v>
      </c>
      <c r="P31">
        <v>0</v>
      </c>
      <c r="T31" s="3" t="str">
        <f t="shared" si="1"/>
        <v>.</v>
      </c>
      <c r="U31" s="3" t="str">
        <f>IF(AND(R31&lt;&gt;"_U",N31&lt;&gt;9999,N31&lt;&gt;999,L31&lt;&gt;"Median"),IFERROR(VLOOKUP(A31,'HD Total'!A:P,16,0),"."),".")</f>
        <v>.</v>
      </c>
    </row>
    <row r="32" spans="1:21" x14ac:dyDescent="0.3">
      <c r="A32" s="1" t="str">
        <f t="shared" si="0"/>
        <v>2018|Northern Region|$100,001-$150,000</v>
      </c>
      <c r="B32" t="s">
        <v>18</v>
      </c>
      <c r="C32" t="s">
        <v>19</v>
      </c>
      <c r="D32" t="s">
        <v>20</v>
      </c>
      <c r="E32" t="s">
        <v>21</v>
      </c>
      <c r="F32">
        <v>2018</v>
      </c>
      <c r="G32">
        <v>2018</v>
      </c>
      <c r="H32">
        <v>10</v>
      </c>
      <c r="I32" t="s">
        <v>175</v>
      </c>
      <c r="J32">
        <v>99</v>
      </c>
      <c r="K32" t="s">
        <v>23</v>
      </c>
      <c r="L32">
        <v>6</v>
      </c>
      <c r="M32" t="s">
        <v>59</v>
      </c>
      <c r="N32">
        <v>7777</v>
      </c>
      <c r="O32" t="s">
        <v>37</v>
      </c>
      <c r="P32">
        <v>105963</v>
      </c>
      <c r="T32" s="3">
        <f t="shared" si="1"/>
        <v>100</v>
      </c>
      <c r="U32" s="3">
        <f>IF(AND(R32&lt;&gt;"_U",N32&lt;&gt;9999,N32&lt;&gt;999,L32&lt;&gt;"Median"),IFERROR(VLOOKUP(A32,'HD Total'!A:P,16,0),"."),".")</f>
        <v>105963</v>
      </c>
    </row>
    <row r="33" spans="1:21" x14ac:dyDescent="0.3">
      <c r="A33" s="1" t="str">
        <f t="shared" si="0"/>
        <v>2018|Northern Region|$100,001-$150,000</v>
      </c>
      <c r="B33" t="s">
        <v>18</v>
      </c>
      <c r="C33" t="s">
        <v>19</v>
      </c>
      <c r="D33" t="s">
        <v>20</v>
      </c>
      <c r="E33" t="s">
        <v>21</v>
      </c>
      <c r="F33">
        <v>2018</v>
      </c>
      <c r="G33">
        <v>2018</v>
      </c>
      <c r="H33">
        <v>10</v>
      </c>
      <c r="I33" t="s">
        <v>175</v>
      </c>
      <c r="J33">
        <v>99</v>
      </c>
      <c r="K33" t="s">
        <v>23</v>
      </c>
      <c r="L33">
        <v>6</v>
      </c>
      <c r="M33" t="s">
        <v>59</v>
      </c>
      <c r="N33">
        <v>9999</v>
      </c>
      <c r="O33" t="s">
        <v>40</v>
      </c>
      <c r="P33">
        <v>105963</v>
      </c>
      <c r="T33" s="3" t="str">
        <f t="shared" si="1"/>
        <v>.</v>
      </c>
      <c r="U33" s="3" t="str">
        <f>IF(AND(R33&lt;&gt;"_U",N33&lt;&gt;9999,N33&lt;&gt;999,L33&lt;&gt;"Median"),IFERROR(VLOOKUP(A33,'HD Total'!A:P,16,0),"."),".")</f>
        <v>.</v>
      </c>
    </row>
    <row r="34" spans="1:21" x14ac:dyDescent="0.3">
      <c r="A34" s="1" t="str">
        <f t="shared" si="0"/>
        <v>2018|Northern Region|$100,001-$150,000</v>
      </c>
      <c r="B34" t="s">
        <v>18</v>
      </c>
      <c r="C34" t="s">
        <v>19</v>
      </c>
      <c r="D34" t="s">
        <v>20</v>
      </c>
      <c r="E34" t="s">
        <v>21</v>
      </c>
      <c r="F34">
        <v>2018</v>
      </c>
      <c r="G34">
        <v>2018</v>
      </c>
      <c r="H34">
        <v>10</v>
      </c>
      <c r="I34" t="s">
        <v>175</v>
      </c>
      <c r="J34">
        <v>99</v>
      </c>
      <c r="K34" t="s">
        <v>23</v>
      </c>
      <c r="L34">
        <v>6</v>
      </c>
      <c r="M34" t="s">
        <v>59</v>
      </c>
      <c r="N34">
        <v>3</v>
      </c>
      <c r="O34" t="s">
        <v>25</v>
      </c>
      <c r="P34">
        <v>13161</v>
      </c>
      <c r="T34" s="3">
        <f t="shared" si="1"/>
        <v>12.42</v>
      </c>
      <c r="U34" s="3">
        <f>IF(AND(R34&lt;&gt;"_U",N34&lt;&gt;9999,N34&lt;&gt;999,L34&lt;&gt;"Median"),IFERROR(VLOOKUP(A34,'HD Total'!A:P,16,0),"."),".")</f>
        <v>105963</v>
      </c>
    </row>
    <row r="35" spans="1:21" x14ac:dyDescent="0.3">
      <c r="A35" s="1" t="str">
        <f t="shared" si="0"/>
        <v>2018|Northern Region|$100,001-$150,000</v>
      </c>
      <c r="B35" t="s">
        <v>18</v>
      </c>
      <c r="C35" t="s">
        <v>19</v>
      </c>
      <c r="D35" t="s">
        <v>20</v>
      </c>
      <c r="E35" t="s">
        <v>21</v>
      </c>
      <c r="F35">
        <v>2018</v>
      </c>
      <c r="G35">
        <v>2018</v>
      </c>
      <c r="H35">
        <v>10</v>
      </c>
      <c r="I35" t="s">
        <v>175</v>
      </c>
      <c r="J35">
        <v>99</v>
      </c>
      <c r="K35" t="s">
        <v>23</v>
      </c>
      <c r="L35">
        <v>6</v>
      </c>
      <c r="M35" t="s">
        <v>59</v>
      </c>
      <c r="N35">
        <v>999</v>
      </c>
      <c r="O35" t="s">
        <v>42</v>
      </c>
      <c r="P35">
        <v>0</v>
      </c>
      <c r="T35" s="3" t="str">
        <f t="shared" si="1"/>
        <v>.</v>
      </c>
      <c r="U35" s="3" t="str">
        <f>IF(AND(R35&lt;&gt;"_U",N35&lt;&gt;9999,N35&lt;&gt;999,L35&lt;&gt;"Median"),IFERROR(VLOOKUP(A35,'HD Total'!A:P,16,0),"."),".")</f>
        <v>.</v>
      </c>
    </row>
    <row r="36" spans="1:21" x14ac:dyDescent="0.3">
      <c r="A36" s="1" t="str">
        <f t="shared" si="0"/>
        <v>2018|Northern Region|$100,001-$150,000</v>
      </c>
      <c r="B36" t="s">
        <v>18</v>
      </c>
      <c r="C36" t="s">
        <v>19</v>
      </c>
      <c r="D36" t="s">
        <v>20</v>
      </c>
      <c r="E36" t="s">
        <v>21</v>
      </c>
      <c r="F36">
        <v>2018</v>
      </c>
      <c r="G36">
        <v>2018</v>
      </c>
      <c r="H36">
        <v>10</v>
      </c>
      <c r="I36" t="s">
        <v>175</v>
      </c>
      <c r="J36">
        <v>99</v>
      </c>
      <c r="K36" t="s">
        <v>23</v>
      </c>
      <c r="L36">
        <v>6</v>
      </c>
      <c r="M36" t="s">
        <v>59</v>
      </c>
      <c r="N36">
        <v>1</v>
      </c>
      <c r="O36" t="s">
        <v>33</v>
      </c>
      <c r="P36">
        <v>55251</v>
      </c>
      <c r="T36" s="3">
        <f t="shared" si="1"/>
        <v>52.14</v>
      </c>
      <c r="U36" s="3">
        <f>IF(AND(R36&lt;&gt;"_U",N36&lt;&gt;9999,N36&lt;&gt;999,L36&lt;&gt;"Median"),IFERROR(VLOOKUP(A36,'HD Total'!A:P,16,0),"."),".")</f>
        <v>105963</v>
      </c>
    </row>
    <row r="37" spans="1:21" x14ac:dyDescent="0.3">
      <c r="A37" s="1" t="str">
        <f t="shared" si="0"/>
        <v>2018|Northern Region|$100,001-$150,000</v>
      </c>
      <c r="B37" t="s">
        <v>18</v>
      </c>
      <c r="C37" t="s">
        <v>19</v>
      </c>
      <c r="D37" t="s">
        <v>20</v>
      </c>
      <c r="E37" t="s">
        <v>21</v>
      </c>
      <c r="F37">
        <v>2018</v>
      </c>
      <c r="G37">
        <v>2018</v>
      </c>
      <c r="H37">
        <v>10</v>
      </c>
      <c r="I37" t="s">
        <v>175</v>
      </c>
      <c r="J37">
        <v>99</v>
      </c>
      <c r="K37" t="s">
        <v>23</v>
      </c>
      <c r="L37">
        <v>6</v>
      </c>
      <c r="M37" t="s">
        <v>59</v>
      </c>
      <c r="N37">
        <v>2</v>
      </c>
      <c r="O37" t="s">
        <v>28</v>
      </c>
      <c r="P37">
        <v>37551</v>
      </c>
      <c r="T37" s="3">
        <f t="shared" si="1"/>
        <v>35.44</v>
      </c>
      <c r="U37" s="3">
        <f>IF(AND(R37&lt;&gt;"_U",N37&lt;&gt;9999,N37&lt;&gt;999,L37&lt;&gt;"Median"),IFERROR(VLOOKUP(A37,'HD Total'!A:P,16,0),"."),".")</f>
        <v>105963</v>
      </c>
    </row>
    <row r="38" spans="1:21" x14ac:dyDescent="0.3">
      <c r="A38" s="1" t="str">
        <f t="shared" si="0"/>
        <v>2018|Northern Region|$150,001-$200,000</v>
      </c>
      <c r="B38" t="s">
        <v>18</v>
      </c>
      <c r="C38" t="s">
        <v>19</v>
      </c>
      <c r="D38" t="s">
        <v>20</v>
      </c>
      <c r="E38" t="s">
        <v>21</v>
      </c>
      <c r="F38">
        <v>2018</v>
      </c>
      <c r="G38">
        <v>2018</v>
      </c>
      <c r="H38">
        <v>10</v>
      </c>
      <c r="I38" t="s">
        <v>175</v>
      </c>
      <c r="J38">
        <v>99</v>
      </c>
      <c r="K38" t="s">
        <v>23</v>
      </c>
      <c r="L38">
        <v>7</v>
      </c>
      <c r="M38" t="s">
        <v>43</v>
      </c>
      <c r="N38">
        <v>1</v>
      </c>
      <c r="O38" t="s">
        <v>33</v>
      </c>
      <c r="P38">
        <v>66855</v>
      </c>
      <c r="T38" s="3">
        <f t="shared" si="1"/>
        <v>53.6</v>
      </c>
      <c r="U38" s="3">
        <f>IF(AND(R38&lt;&gt;"_U",N38&lt;&gt;9999,N38&lt;&gt;999,L38&lt;&gt;"Median"),IFERROR(VLOOKUP(A38,'HD Total'!A:P,16,0),"."),".")</f>
        <v>124731</v>
      </c>
    </row>
    <row r="39" spans="1:21" x14ac:dyDescent="0.3">
      <c r="A39" s="1" t="str">
        <f t="shared" si="0"/>
        <v>2018|Northern Region|$150,001-$200,000</v>
      </c>
      <c r="B39" t="s">
        <v>18</v>
      </c>
      <c r="C39" t="s">
        <v>19</v>
      </c>
      <c r="D39" t="s">
        <v>20</v>
      </c>
      <c r="E39" t="s">
        <v>21</v>
      </c>
      <c r="F39">
        <v>2018</v>
      </c>
      <c r="G39">
        <v>2018</v>
      </c>
      <c r="H39">
        <v>10</v>
      </c>
      <c r="I39" t="s">
        <v>175</v>
      </c>
      <c r="J39">
        <v>99</v>
      </c>
      <c r="K39" t="s">
        <v>23</v>
      </c>
      <c r="L39">
        <v>7</v>
      </c>
      <c r="M39" t="s">
        <v>43</v>
      </c>
      <c r="N39">
        <v>2</v>
      </c>
      <c r="O39" t="s">
        <v>28</v>
      </c>
      <c r="P39">
        <v>29184</v>
      </c>
      <c r="T39" s="3">
        <f t="shared" si="1"/>
        <v>23.4</v>
      </c>
      <c r="U39" s="3">
        <f>IF(AND(R39&lt;&gt;"_U",N39&lt;&gt;9999,N39&lt;&gt;999,L39&lt;&gt;"Median"),IFERROR(VLOOKUP(A39,'HD Total'!A:P,16,0),"."),".")</f>
        <v>124731</v>
      </c>
    </row>
    <row r="40" spans="1:21" x14ac:dyDescent="0.3">
      <c r="A40" s="1" t="str">
        <f t="shared" si="0"/>
        <v>2018|Northern Region|$150,001-$200,000</v>
      </c>
      <c r="B40" t="s">
        <v>18</v>
      </c>
      <c r="C40" t="s">
        <v>19</v>
      </c>
      <c r="D40" t="s">
        <v>20</v>
      </c>
      <c r="E40" t="s">
        <v>21</v>
      </c>
      <c r="F40">
        <v>2018</v>
      </c>
      <c r="G40">
        <v>2018</v>
      </c>
      <c r="H40">
        <v>10</v>
      </c>
      <c r="I40" t="s">
        <v>175</v>
      </c>
      <c r="J40">
        <v>99</v>
      </c>
      <c r="K40" t="s">
        <v>23</v>
      </c>
      <c r="L40">
        <v>7</v>
      </c>
      <c r="M40" t="s">
        <v>43</v>
      </c>
      <c r="N40">
        <v>999</v>
      </c>
      <c r="O40" t="s">
        <v>42</v>
      </c>
      <c r="P40">
        <v>0</v>
      </c>
      <c r="T40" s="3" t="str">
        <f t="shared" si="1"/>
        <v>.</v>
      </c>
      <c r="U40" s="3" t="str">
        <f>IF(AND(R40&lt;&gt;"_U",N40&lt;&gt;9999,N40&lt;&gt;999,L40&lt;&gt;"Median"),IFERROR(VLOOKUP(A40,'HD Total'!A:P,16,0),"."),".")</f>
        <v>.</v>
      </c>
    </row>
    <row r="41" spans="1:21" x14ac:dyDescent="0.3">
      <c r="A41" s="1" t="str">
        <f t="shared" si="0"/>
        <v>2018|Northern Region|$150,001-$200,000</v>
      </c>
      <c r="B41" t="s">
        <v>18</v>
      </c>
      <c r="C41" t="s">
        <v>19</v>
      </c>
      <c r="D41" t="s">
        <v>20</v>
      </c>
      <c r="E41" t="s">
        <v>21</v>
      </c>
      <c r="F41">
        <v>2018</v>
      </c>
      <c r="G41">
        <v>2018</v>
      </c>
      <c r="H41">
        <v>10</v>
      </c>
      <c r="I41" t="s">
        <v>175</v>
      </c>
      <c r="J41">
        <v>99</v>
      </c>
      <c r="K41" t="s">
        <v>23</v>
      </c>
      <c r="L41">
        <v>7</v>
      </c>
      <c r="M41" t="s">
        <v>43</v>
      </c>
      <c r="N41">
        <v>3</v>
      </c>
      <c r="O41" t="s">
        <v>25</v>
      </c>
      <c r="P41">
        <v>28695</v>
      </c>
      <c r="T41" s="3">
        <f t="shared" si="1"/>
        <v>23.01</v>
      </c>
      <c r="U41" s="3">
        <f>IF(AND(R41&lt;&gt;"_U",N41&lt;&gt;9999,N41&lt;&gt;999,L41&lt;&gt;"Median"),IFERROR(VLOOKUP(A41,'HD Total'!A:P,16,0),"."),".")</f>
        <v>124731</v>
      </c>
    </row>
    <row r="42" spans="1:21" x14ac:dyDescent="0.3">
      <c r="A42" s="1" t="str">
        <f t="shared" si="0"/>
        <v>2018|Northern Region|$150,001-$200,000</v>
      </c>
      <c r="B42" t="s">
        <v>18</v>
      </c>
      <c r="C42" t="s">
        <v>19</v>
      </c>
      <c r="D42" t="s">
        <v>20</v>
      </c>
      <c r="E42" t="s">
        <v>21</v>
      </c>
      <c r="F42">
        <v>2018</v>
      </c>
      <c r="G42">
        <v>2018</v>
      </c>
      <c r="H42">
        <v>10</v>
      </c>
      <c r="I42" t="s">
        <v>175</v>
      </c>
      <c r="J42">
        <v>99</v>
      </c>
      <c r="K42" t="s">
        <v>23</v>
      </c>
      <c r="L42">
        <v>7</v>
      </c>
      <c r="M42" t="s">
        <v>43</v>
      </c>
      <c r="N42">
        <v>7777</v>
      </c>
      <c r="O42" t="s">
        <v>37</v>
      </c>
      <c r="P42">
        <v>124731</v>
      </c>
      <c r="T42" s="3">
        <f t="shared" si="1"/>
        <v>100</v>
      </c>
      <c r="U42" s="3">
        <f>IF(AND(R42&lt;&gt;"_U",N42&lt;&gt;9999,N42&lt;&gt;999,L42&lt;&gt;"Median"),IFERROR(VLOOKUP(A42,'HD Total'!A:P,16,0),"."),".")</f>
        <v>124731</v>
      </c>
    </row>
    <row r="43" spans="1:21" x14ac:dyDescent="0.3">
      <c r="A43" s="1" t="str">
        <f t="shared" si="0"/>
        <v>2018|Northern Region|$150,001-$200,000</v>
      </c>
      <c r="B43" t="s">
        <v>18</v>
      </c>
      <c r="C43" t="s">
        <v>19</v>
      </c>
      <c r="D43" t="s">
        <v>20</v>
      </c>
      <c r="E43" t="s">
        <v>21</v>
      </c>
      <c r="F43">
        <v>2018</v>
      </c>
      <c r="G43">
        <v>2018</v>
      </c>
      <c r="H43">
        <v>10</v>
      </c>
      <c r="I43" t="s">
        <v>175</v>
      </c>
      <c r="J43">
        <v>99</v>
      </c>
      <c r="K43" t="s">
        <v>23</v>
      </c>
      <c r="L43">
        <v>7</v>
      </c>
      <c r="M43" t="s">
        <v>43</v>
      </c>
      <c r="N43">
        <v>9999</v>
      </c>
      <c r="O43" t="s">
        <v>40</v>
      </c>
      <c r="P43">
        <v>124731</v>
      </c>
      <c r="T43" s="3" t="str">
        <f t="shared" si="1"/>
        <v>.</v>
      </c>
      <c r="U43" s="3" t="str">
        <f>IF(AND(R43&lt;&gt;"_U",N43&lt;&gt;9999,N43&lt;&gt;999,L43&lt;&gt;"Median"),IFERROR(VLOOKUP(A43,'HD Total'!A:P,16,0),"."),".")</f>
        <v>.</v>
      </c>
    </row>
    <row r="44" spans="1:21" x14ac:dyDescent="0.3">
      <c r="A44" s="1" t="str">
        <f t="shared" si="0"/>
        <v>2018|Northern Region|$200,001 or more</v>
      </c>
      <c r="B44" t="s">
        <v>18</v>
      </c>
      <c r="C44" t="s">
        <v>19</v>
      </c>
      <c r="D44" t="s">
        <v>20</v>
      </c>
      <c r="E44" t="s">
        <v>21</v>
      </c>
      <c r="F44">
        <v>2018</v>
      </c>
      <c r="G44">
        <v>2018</v>
      </c>
      <c r="H44">
        <v>10</v>
      </c>
      <c r="I44" t="s">
        <v>175</v>
      </c>
      <c r="J44">
        <v>99</v>
      </c>
      <c r="K44" t="s">
        <v>23</v>
      </c>
      <c r="L44">
        <v>8</v>
      </c>
      <c r="M44" t="s">
        <v>27</v>
      </c>
      <c r="N44">
        <v>1</v>
      </c>
      <c r="O44" t="s">
        <v>33</v>
      </c>
      <c r="R44" t="s">
        <v>29</v>
      </c>
      <c r="S44" t="s">
        <v>30</v>
      </c>
      <c r="T44" s="3" t="str">
        <f t="shared" si="1"/>
        <v>.</v>
      </c>
      <c r="U44" s="3" t="str">
        <f>IF(AND(R44&lt;&gt;"_U",N44&lt;&gt;9999,N44&lt;&gt;999,L44&lt;&gt;"Median"),IFERROR(VLOOKUP(A44,'HD Total'!A:P,16,0),"."),".")</f>
        <v>.</v>
      </c>
    </row>
    <row r="45" spans="1:21" x14ac:dyDescent="0.3">
      <c r="A45" s="1" t="str">
        <f t="shared" si="0"/>
        <v>2018|Northern Region|$200,001 or more</v>
      </c>
      <c r="B45" t="s">
        <v>18</v>
      </c>
      <c r="C45" t="s">
        <v>19</v>
      </c>
      <c r="D45" t="s">
        <v>20</v>
      </c>
      <c r="E45" t="s">
        <v>21</v>
      </c>
      <c r="F45">
        <v>2018</v>
      </c>
      <c r="G45">
        <v>2018</v>
      </c>
      <c r="H45">
        <v>10</v>
      </c>
      <c r="I45" t="s">
        <v>175</v>
      </c>
      <c r="J45">
        <v>99</v>
      </c>
      <c r="K45" t="s">
        <v>23</v>
      </c>
      <c r="L45">
        <v>8</v>
      </c>
      <c r="M45" t="s">
        <v>27</v>
      </c>
      <c r="N45">
        <v>999</v>
      </c>
      <c r="O45" t="s">
        <v>42</v>
      </c>
      <c r="R45" t="s">
        <v>29</v>
      </c>
      <c r="S45" t="s">
        <v>30</v>
      </c>
      <c r="T45" s="3" t="str">
        <f t="shared" si="1"/>
        <v>.</v>
      </c>
      <c r="U45" s="3" t="str">
        <f>IF(AND(R45&lt;&gt;"_U",N45&lt;&gt;9999,N45&lt;&gt;999,L45&lt;&gt;"Median"),IFERROR(VLOOKUP(A45,'HD Total'!A:P,16,0),"."),".")</f>
        <v>.</v>
      </c>
    </row>
    <row r="46" spans="1:21" x14ac:dyDescent="0.3">
      <c r="A46" s="1" t="str">
        <f t="shared" si="0"/>
        <v>2018|Northern Region|$200,001 or more</v>
      </c>
      <c r="B46" t="s">
        <v>18</v>
      </c>
      <c r="C46" t="s">
        <v>19</v>
      </c>
      <c r="D46" t="s">
        <v>20</v>
      </c>
      <c r="E46" t="s">
        <v>21</v>
      </c>
      <c r="F46">
        <v>2018</v>
      </c>
      <c r="G46">
        <v>2018</v>
      </c>
      <c r="H46">
        <v>10</v>
      </c>
      <c r="I46" t="s">
        <v>175</v>
      </c>
      <c r="J46">
        <v>99</v>
      </c>
      <c r="K46" t="s">
        <v>23</v>
      </c>
      <c r="L46">
        <v>8</v>
      </c>
      <c r="M46" t="s">
        <v>27</v>
      </c>
      <c r="N46">
        <v>2</v>
      </c>
      <c r="O46" t="s">
        <v>28</v>
      </c>
      <c r="R46" t="s">
        <v>29</v>
      </c>
      <c r="S46" t="s">
        <v>30</v>
      </c>
      <c r="T46" s="3" t="str">
        <f t="shared" si="1"/>
        <v>.</v>
      </c>
      <c r="U46" s="3" t="str">
        <f>IF(AND(R46&lt;&gt;"_U",N46&lt;&gt;9999,N46&lt;&gt;999,L46&lt;&gt;"Median"),IFERROR(VLOOKUP(A46,'HD Total'!A:P,16,0),"."),".")</f>
        <v>.</v>
      </c>
    </row>
    <row r="47" spans="1:21" x14ac:dyDescent="0.3">
      <c r="A47" s="1" t="str">
        <f t="shared" si="0"/>
        <v>2018|Northern Region|$200,001 or more</v>
      </c>
      <c r="B47" t="s">
        <v>18</v>
      </c>
      <c r="C47" t="s">
        <v>19</v>
      </c>
      <c r="D47" t="s">
        <v>20</v>
      </c>
      <c r="E47" t="s">
        <v>21</v>
      </c>
      <c r="F47">
        <v>2018</v>
      </c>
      <c r="G47">
        <v>2018</v>
      </c>
      <c r="H47">
        <v>10</v>
      </c>
      <c r="I47" t="s">
        <v>175</v>
      </c>
      <c r="J47">
        <v>99</v>
      </c>
      <c r="K47" t="s">
        <v>23</v>
      </c>
      <c r="L47">
        <v>8</v>
      </c>
      <c r="M47" t="s">
        <v>27</v>
      </c>
      <c r="N47">
        <v>7777</v>
      </c>
      <c r="O47" t="s">
        <v>37</v>
      </c>
      <c r="R47" t="s">
        <v>29</v>
      </c>
      <c r="S47" t="s">
        <v>30</v>
      </c>
      <c r="T47" s="3" t="str">
        <f t="shared" si="1"/>
        <v>.</v>
      </c>
      <c r="U47" s="3" t="str">
        <f>IF(AND(R47&lt;&gt;"_U",N47&lt;&gt;9999,N47&lt;&gt;999,L47&lt;&gt;"Median"),IFERROR(VLOOKUP(A47,'HD Total'!A:P,16,0),"."),".")</f>
        <v>.</v>
      </c>
    </row>
    <row r="48" spans="1:21" x14ac:dyDescent="0.3">
      <c r="A48" s="1" t="str">
        <f t="shared" si="0"/>
        <v>2018|Northern Region|$200,001 or more</v>
      </c>
      <c r="B48" t="s">
        <v>18</v>
      </c>
      <c r="C48" t="s">
        <v>19</v>
      </c>
      <c r="D48" t="s">
        <v>20</v>
      </c>
      <c r="E48" t="s">
        <v>21</v>
      </c>
      <c r="F48">
        <v>2018</v>
      </c>
      <c r="G48">
        <v>2018</v>
      </c>
      <c r="H48">
        <v>10</v>
      </c>
      <c r="I48" t="s">
        <v>175</v>
      </c>
      <c r="J48">
        <v>99</v>
      </c>
      <c r="K48" t="s">
        <v>23</v>
      </c>
      <c r="L48">
        <v>8</v>
      </c>
      <c r="M48" t="s">
        <v>27</v>
      </c>
      <c r="N48">
        <v>3</v>
      </c>
      <c r="O48" t="s">
        <v>25</v>
      </c>
      <c r="R48" t="s">
        <v>29</v>
      </c>
      <c r="S48" t="s">
        <v>30</v>
      </c>
      <c r="T48" s="3" t="str">
        <f t="shared" si="1"/>
        <v>.</v>
      </c>
      <c r="U48" s="3" t="str">
        <f>IF(AND(R48&lt;&gt;"_U",N48&lt;&gt;9999,N48&lt;&gt;999,L48&lt;&gt;"Median"),IFERROR(VLOOKUP(A48,'HD Total'!A:P,16,0),"."),".")</f>
        <v>.</v>
      </c>
    </row>
    <row r="49" spans="1:21" x14ac:dyDescent="0.3">
      <c r="A49" s="1" t="str">
        <f t="shared" si="0"/>
        <v>2018|Northern Region|$200,001 or more</v>
      </c>
      <c r="B49" t="s">
        <v>18</v>
      </c>
      <c r="C49" t="s">
        <v>19</v>
      </c>
      <c r="D49" t="s">
        <v>20</v>
      </c>
      <c r="E49" t="s">
        <v>21</v>
      </c>
      <c r="F49">
        <v>2018</v>
      </c>
      <c r="G49">
        <v>2018</v>
      </c>
      <c r="H49">
        <v>10</v>
      </c>
      <c r="I49" t="s">
        <v>175</v>
      </c>
      <c r="J49">
        <v>99</v>
      </c>
      <c r="K49" t="s">
        <v>23</v>
      </c>
      <c r="L49">
        <v>8</v>
      </c>
      <c r="M49" t="s">
        <v>27</v>
      </c>
      <c r="N49">
        <v>9999</v>
      </c>
      <c r="O49" t="s">
        <v>40</v>
      </c>
      <c r="R49" t="s">
        <v>29</v>
      </c>
      <c r="S49" t="s">
        <v>30</v>
      </c>
      <c r="T49" s="3" t="str">
        <f t="shared" si="1"/>
        <v>.</v>
      </c>
      <c r="U49" s="3" t="str">
        <f>IF(AND(R49&lt;&gt;"_U",N49&lt;&gt;9999,N49&lt;&gt;999,L49&lt;&gt;"Median"),IFERROR(VLOOKUP(A49,'HD Total'!A:P,16,0),"."),".")</f>
        <v>.</v>
      </c>
    </row>
    <row r="50" spans="1:21" x14ac:dyDescent="0.3">
      <c r="A50" s="1" t="str">
        <f t="shared" si="0"/>
        <v>2018|Northern Region|Total stated - total household income</v>
      </c>
      <c r="B50" t="s">
        <v>18</v>
      </c>
      <c r="C50" t="s">
        <v>19</v>
      </c>
      <c r="D50" t="s">
        <v>20</v>
      </c>
      <c r="E50" t="s">
        <v>21</v>
      </c>
      <c r="F50">
        <v>2018</v>
      </c>
      <c r="G50">
        <v>2018</v>
      </c>
      <c r="H50">
        <v>10</v>
      </c>
      <c r="I50" t="s">
        <v>175</v>
      </c>
      <c r="J50">
        <v>99</v>
      </c>
      <c r="K50" t="s">
        <v>23</v>
      </c>
      <c r="L50">
        <v>77</v>
      </c>
      <c r="M50" t="s">
        <v>32</v>
      </c>
      <c r="N50">
        <v>9999</v>
      </c>
      <c r="O50" t="s">
        <v>40</v>
      </c>
      <c r="P50">
        <v>517992</v>
      </c>
      <c r="T50" s="3" t="str">
        <f t="shared" si="1"/>
        <v>.</v>
      </c>
      <c r="U50" s="3" t="str">
        <f>IF(AND(R50&lt;&gt;"_U",N50&lt;&gt;9999,N50&lt;&gt;999,L50&lt;&gt;"Median"),IFERROR(VLOOKUP(A50,'HD Total'!A:P,16,0),"."),".")</f>
        <v>.</v>
      </c>
    </row>
    <row r="51" spans="1:21" x14ac:dyDescent="0.3">
      <c r="A51" s="1" t="str">
        <f t="shared" si="0"/>
        <v>2018|Northern Region|Total stated - total household income</v>
      </c>
      <c r="B51" t="s">
        <v>18</v>
      </c>
      <c r="C51" t="s">
        <v>19</v>
      </c>
      <c r="D51" t="s">
        <v>20</v>
      </c>
      <c r="E51" t="s">
        <v>21</v>
      </c>
      <c r="F51">
        <v>2018</v>
      </c>
      <c r="G51">
        <v>2018</v>
      </c>
      <c r="H51">
        <v>10</v>
      </c>
      <c r="I51" t="s">
        <v>175</v>
      </c>
      <c r="J51">
        <v>99</v>
      </c>
      <c r="K51" t="s">
        <v>23</v>
      </c>
      <c r="L51">
        <v>77</v>
      </c>
      <c r="M51" t="s">
        <v>32</v>
      </c>
      <c r="N51">
        <v>2</v>
      </c>
      <c r="O51" t="s">
        <v>28</v>
      </c>
      <c r="P51">
        <v>199869</v>
      </c>
      <c r="T51" s="3">
        <f t="shared" si="1"/>
        <v>38.590000000000003</v>
      </c>
      <c r="U51" s="3">
        <f>IF(AND(R51&lt;&gt;"_U",N51&lt;&gt;9999,N51&lt;&gt;999,L51&lt;&gt;"Median"),IFERROR(VLOOKUP(A51,'HD Total'!A:P,16,0),"."),".")</f>
        <v>517989</v>
      </c>
    </row>
    <row r="52" spans="1:21" x14ac:dyDescent="0.3">
      <c r="A52" s="1" t="str">
        <f t="shared" si="0"/>
        <v>2018|Northern Region|Total stated - total household income</v>
      </c>
      <c r="B52" t="s">
        <v>18</v>
      </c>
      <c r="C52" t="s">
        <v>19</v>
      </c>
      <c r="D52" t="s">
        <v>20</v>
      </c>
      <c r="E52" t="s">
        <v>21</v>
      </c>
      <c r="F52">
        <v>2018</v>
      </c>
      <c r="G52">
        <v>2018</v>
      </c>
      <c r="H52">
        <v>10</v>
      </c>
      <c r="I52" t="s">
        <v>175</v>
      </c>
      <c r="J52">
        <v>99</v>
      </c>
      <c r="K52" t="s">
        <v>23</v>
      </c>
      <c r="L52">
        <v>77</v>
      </c>
      <c r="M52" t="s">
        <v>32</v>
      </c>
      <c r="N52">
        <v>999</v>
      </c>
      <c r="O52" t="s">
        <v>42</v>
      </c>
      <c r="P52">
        <v>3</v>
      </c>
      <c r="T52" s="3" t="str">
        <f t="shared" si="1"/>
        <v>.</v>
      </c>
      <c r="U52" s="3" t="str">
        <f>IF(AND(R52&lt;&gt;"_U",N52&lt;&gt;9999,N52&lt;&gt;999,L52&lt;&gt;"Median"),IFERROR(VLOOKUP(A52,'HD Total'!A:P,16,0),"."),".")</f>
        <v>.</v>
      </c>
    </row>
    <row r="53" spans="1:21" x14ac:dyDescent="0.3">
      <c r="A53" s="1" t="str">
        <f t="shared" si="0"/>
        <v>2018|Northern Region|Total stated - total household income</v>
      </c>
      <c r="B53" t="s">
        <v>18</v>
      </c>
      <c r="C53" t="s">
        <v>19</v>
      </c>
      <c r="D53" t="s">
        <v>20</v>
      </c>
      <c r="E53" t="s">
        <v>21</v>
      </c>
      <c r="F53">
        <v>2018</v>
      </c>
      <c r="G53">
        <v>2018</v>
      </c>
      <c r="H53">
        <v>10</v>
      </c>
      <c r="I53" t="s">
        <v>175</v>
      </c>
      <c r="J53">
        <v>99</v>
      </c>
      <c r="K53" t="s">
        <v>23</v>
      </c>
      <c r="L53">
        <v>77</v>
      </c>
      <c r="M53" t="s">
        <v>32</v>
      </c>
      <c r="N53">
        <v>7777</v>
      </c>
      <c r="O53" t="s">
        <v>37</v>
      </c>
      <c r="P53">
        <v>517989</v>
      </c>
      <c r="T53" s="3">
        <f t="shared" si="1"/>
        <v>100</v>
      </c>
      <c r="U53" s="3">
        <f>IF(AND(R53&lt;&gt;"_U",N53&lt;&gt;9999,N53&lt;&gt;999,L53&lt;&gt;"Median"),IFERROR(VLOOKUP(A53,'HD Total'!A:P,16,0),"."),".")</f>
        <v>517989</v>
      </c>
    </row>
    <row r="54" spans="1:21" x14ac:dyDescent="0.3">
      <c r="A54" s="1" t="str">
        <f t="shared" si="0"/>
        <v>2018|Northern Region|Total stated - total household income</v>
      </c>
      <c r="B54" t="s">
        <v>18</v>
      </c>
      <c r="C54" t="s">
        <v>19</v>
      </c>
      <c r="D54" t="s">
        <v>20</v>
      </c>
      <c r="E54" t="s">
        <v>21</v>
      </c>
      <c r="F54">
        <v>2018</v>
      </c>
      <c r="G54">
        <v>2018</v>
      </c>
      <c r="H54">
        <v>10</v>
      </c>
      <c r="I54" t="s">
        <v>175</v>
      </c>
      <c r="J54">
        <v>99</v>
      </c>
      <c r="K54" t="s">
        <v>23</v>
      </c>
      <c r="L54">
        <v>77</v>
      </c>
      <c r="M54" t="s">
        <v>32</v>
      </c>
      <c r="N54">
        <v>3</v>
      </c>
      <c r="O54" t="s">
        <v>25</v>
      </c>
      <c r="P54">
        <v>72972</v>
      </c>
      <c r="T54" s="3">
        <f t="shared" si="1"/>
        <v>14.09</v>
      </c>
      <c r="U54" s="3">
        <f>IF(AND(R54&lt;&gt;"_U",N54&lt;&gt;9999,N54&lt;&gt;999,L54&lt;&gt;"Median"),IFERROR(VLOOKUP(A54,'HD Total'!A:P,16,0),"."),".")</f>
        <v>517989</v>
      </c>
    </row>
    <row r="55" spans="1:21" x14ac:dyDescent="0.3">
      <c r="A55" s="1" t="str">
        <f t="shared" si="0"/>
        <v>2018|Northern Region|Total stated - total household income</v>
      </c>
      <c r="B55" t="s">
        <v>18</v>
      </c>
      <c r="C55" t="s">
        <v>19</v>
      </c>
      <c r="D55" t="s">
        <v>20</v>
      </c>
      <c r="E55" t="s">
        <v>21</v>
      </c>
      <c r="F55">
        <v>2018</v>
      </c>
      <c r="G55">
        <v>2018</v>
      </c>
      <c r="H55">
        <v>10</v>
      </c>
      <c r="I55" t="s">
        <v>175</v>
      </c>
      <c r="J55">
        <v>99</v>
      </c>
      <c r="K55" t="s">
        <v>23</v>
      </c>
      <c r="L55">
        <v>77</v>
      </c>
      <c r="M55" t="s">
        <v>32</v>
      </c>
      <c r="N55">
        <v>1</v>
      </c>
      <c r="O55" t="s">
        <v>33</v>
      </c>
      <c r="P55">
        <v>245148</v>
      </c>
      <c r="T55" s="3">
        <f t="shared" si="1"/>
        <v>47.33</v>
      </c>
      <c r="U55" s="3">
        <f>IF(AND(R55&lt;&gt;"_U",N55&lt;&gt;9999,N55&lt;&gt;999,L55&lt;&gt;"Median"),IFERROR(VLOOKUP(A55,'HD Total'!A:P,16,0),"."),".")</f>
        <v>517989</v>
      </c>
    </row>
    <row r="56" spans="1:21" x14ac:dyDescent="0.3">
      <c r="A56" s="1" t="str">
        <f t="shared" si="0"/>
        <v>2018|Northern Region|Total - total household income</v>
      </c>
      <c r="B56" t="s">
        <v>18</v>
      </c>
      <c r="C56" t="s">
        <v>19</v>
      </c>
      <c r="D56" t="s">
        <v>20</v>
      </c>
      <c r="E56" t="s">
        <v>21</v>
      </c>
      <c r="F56">
        <v>2018</v>
      </c>
      <c r="G56">
        <v>2018</v>
      </c>
      <c r="H56">
        <v>10</v>
      </c>
      <c r="I56" t="s">
        <v>175</v>
      </c>
      <c r="J56">
        <v>99</v>
      </c>
      <c r="K56" t="s">
        <v>23</v>
      </c>
      <c r="L56">
        <v>99</v>
      </c>
      <c r="M56" t="s">
        <v>48</v>
      </c>
      <c r="N56">
        <v>7777</v>
      </c>
      <c r="O56" t="s">
        <v>37</v>
      </c>
      <c r="P56">
        <v>567336</v>
      </c>
      <c r="T56" s="3">
        <f t="shared" si="1"/>
        <v>100</v>
      </c>
      <c r="U56" s="3">
        <f>IF(AND(R56&lt;&gt;"_U",N56&lt;&gt;9999,N56&lt;&gt;999,L56&lt;&gt;"Median"),IFERROR(VLOOKUP(A56,'HD Total'!A:P,16,0),"."),".")</f>
        <v>567336</v>
      </c>
    </row>
    <row r="57" spans="1:21" x14ac:dyDescent="0.3">
      <c r="A57" s="1" t="str">
        <f t="shared" si="0"/>
        <v>2018|Northern Region|Total - total household income</v>
      </c>
      <c r="B57" t="s">
        <v>18</v>
      </c>
      <c r="C57" t="s">
        <v>19</v>
      </c>
      <c r="D57" t="s">
        <v>20</v>
      </c>
      <c r="E57" t="s">
        <v>21</v>
      </c>
      <c r="F57">
        <v>2018</v>
      </c>
      <c r="G57">
        <v>2018</v>
      </c>
      <c r="H57">
        <v>10</v>
      </c>
      <c r="I57" t="s">
        <v>175</v>
      </c>
      <c r="J57">
        <v>99</v>
      </c>
      <c r="K57" t="s">
        <v>23</v>
      </c>
      <c r="L57">
        <v>99</v>
      </c>
      <c r="M57" t="s">
        <v>48</v>
      </c>
      <c r="N57">
        <v>3</v>
      </c>
      <c r="O57" t="s">
        <v>25</v>
      </c>
      <c r="P57">
        <v>78756</v>
      </c>
      <c r="T57" s="3">
        <f t="shared" si="1"/>
        <v>13.88</v>
      </c>
      <c r="U57" s="3">
        <f>IF(AND(R57&lt;&gt;"_U",N57&lt;&gt;9999,N57&lt;&gt;999,L57&lt;&gt;"Median"),IFERROR(VLOOKUP(A57,'HD Total'!A:P,16,0),"."),".")</f>
        <v>567336</v>
      </c>
    </row>
    <row r="58" spans="1:21" x14ac:dyDescent="0.3">
      <c r="A58" s="1" t="str">
        <f t="shared" si="0"/>
        <v>2018|Northern Region|Total - total household income</v>
      </c>
      <c r="B58" t="s">
        <v>18</v>
      </c>
      <c r="C58" t="s">
        <v>19</v>
      </c>
      <c r="D58" t="s">
        <v>20</v>
      </c>
      <c r="E58" t="s">
        <v>21</v>
      </c>
      <c r="F58">
        <v>2018</v>
      </c>
      <c r="G58">
        <v>2018</v>
      </c>
      <c r="H58">
        <v>10</v>
      </c>
      <c r="I58" t="s">
        <v>175</v>
      </c>
      <c r="J58">
        <v>99</v>
      </c>
      <c r="K58" t="s">
        <v>23</v>
      </c>
      <c r="L58">
        <v>99</v>
      </c>
      <c r="M58" t="s">
        <v>48</v>
      </c>
      <c r="N58">
        <v>1</v>
      </c>
      <c r="O58" t="s">
        <v>33</v>
      </c>
      <c r="P58">
        <v>264783</v>
      </c>
      <c r="T58" s="3">
        <f t="shared" si="1"/>
        <v>46.67</v>
      </c>
      <c r="U58" s="3">
        <f>IF(AND(R58&lt;&gt;"_U",N58&lt;&gt;9999,N58&lt;&gt;999,L58&lt;&gt;"Median"),IFERROR(VLOOKUP(A58,'HD Total'!A:P,16,0),"."),".")</f>
        <v>567336</v>
      </c>
    </row>
    <row r="59" spans="1:21" x14ac:dyDescent="0.3">
      <c r="A59" s="1" t="str">
        <f t="shared" si="0"/>
        <v>2018|Northern Region|Total - total household income</v>
      </c>
      <c r="B59" t="s">
        <v>18</v>
      </c>
      <c r="C59" t="s">
        <v>19</v>
      </c>
      <c r="D59" t="s">
        <v>20</v>
      </c>
      <c r="E59" t="s">
        <v>21</v>
      </c>
      <c r="F59">
        <v>2018</v>
      </c>
      <c r="G59">
        <v>2018</v>
      </c>
      <c r="H59">
        <v>10</v>
      </c>
      <c r="I59" t="s">
        <v>175</v>
      </c>
      <c r="J59">
        <v>99</v>
      </c>
      <c r="K59" t="s">
        <v>23</v>
      </c>
      <c r="L59">
        <v>99</v>
      </c>
      <c r="M59" t="s">
        <v>48</v>
      </c>
      <c r="N59">
        <v>2</v>
      </c>
      <c r="O59" t="s">
        <v>28</v>
      </c>
      <c r="P59">
        <v>223797</v>
      </c>
      <c r="T59" s="3">
        <f t="shared" si="1"/>
        <v>39.450000000000003</v>
      </c>
      <c r="U59" s="3">
        <f>IF(AND(R59&lt;&gt;"_U",N59&lt;&gt;9999,N59&lt;&gt;999,L59&lt;&gt;"Median"),IFERROR(VLOOKUP(A59,'HD Total'!A:P,16,0),"."),".")</f>
        <v>567336</v>
      </c>
    </row>
    <row r="60" spans="1:21" x14ac:dyDescent="0.3">
      <c r="A60" s="1" t="str">
        <f t="shared" si="0"/>
        <v>2018|Northern Region|Total - total household income</v>
      </c>
      <c r="B60" t="s">
        <v>18</v>
      </c>
      <c r="C60" t="s">
        <v>19</v>
      </c>
      <c r="D60" t="s">
        <v>20</v>
      </c>
      <c r="E60" t="s">
        <v>21</v>
      </c>
      <c r="F60">
        <v>2018</v>
      </c>
      <c r="G60">
        <v>2018</v>
      </c>
      <c r="H60">
        <v>10</v>
      </c>
      <c r="I60" t="s">
        <v>175</v>
      </c>
      <c r="J60">
        <v>99</v>
      </c>
      <c r="K60" t="s">
        <v>23</v>
      </c>
      <c r="L60">
        <v>99</v>
      </c>
      <c r="M60" t="s">
        <v>48</v>
      </c>
      <c r="N60">
        <v>9999</v>
      </c>
      <c r="O60" t="s">
        <v>40</v>
      </c>
      <c r="P60">
        <v>567405</v>
      </c>
      <c r="T60" s="3" t="str">
        <f t="shared" si="1"/>
        <v>.</v>
      </c>
      <c r="U60" s="3" t="str">
        <f>IF(AND(R60&lt;&gt;"_U",N60&lt;&gt;9999,N60&lt;&gt;999,L60&lt;&gt;"Median"),IFERROR(VLOOKUP(A60,'HD Total'!A:P,16,0),"."),".")</f>
        <v>.</v>
      </c>
    </row>
    <row r="61" spans="1:21" x14ac:dyDescent="0.3">
      <c r="A61" s="1" t="str">
        <f t="shared" si="0"/>
        <v>2018|Northern Region|Total - total household income</v>
      </c>
      <c r="B61" t="s">
        <v>18</v>
      </c>
      <c r="C61" t="s">
        <v>19</v>
      </c>
      <c r="D61" t="s">
        <v>20</v>
      </c>
      <c r="E61" t="s">
        <v>21</v>
      </c>
      <c r="F61">
        <v>2018</v>
      </c>
      <c r="G61">
        <v>2018</v>
      </c>
      <c r="H61">
        <v>10</v>
      </c>
      <c r="I61" t="s">
        <v>175</v>
      </c>
      <c r="J61">
        <v>99</v>
      </c>
      <c r="K61" t="s">
        <v>23</v>
      </c>
      <c r="L61">
        <v>99</v>
      </c>
      <c r="M61" t="s">
        <v>48</v>
      </c>
      <c r="N61">
        <v>999</v>
      </c>
      <c r="O61" t="s">
        <v>42</v>
      </c>
      <c r="P61">
        <v>72</v>
      </c>
      <c r="T61" s="3" t="str">
        <f t="shared" si="1"/>
        <v>.</v>
      </c>
      <c r="U61" s="3" t="str">
        <f>IF(AND(R61&lt;&gt;"_U",N61&lt;&gt;9999,N61&lt;&gt;999,L61&lt;&gt;"Median"),IFERROR(VLOOKUP(A61,'HD Total'!A:P,16,0),"."),".")</f>
        <v>.</v>
      </c>
    </row>
    <row r="62" spans="1:21" x14ac:dyDescent="0.3">
      <c r="A62" s="1" t="str">
        <f t="shared" si="0"/>
        <v>2018|Northern Region|Median ($) - total household income</v>
      </c>
      <c r="B62" t="s">
        <v>18</v>
      </c>
      <c r="C62" t="s">
        <v>19</v>
      </c>
      <c r="D62" t="s">
        <v>20</v>
      </c>
      <c r="E62" t="s">
        <v>21</v>
      </c>
      <c r="F62">
        <v>2018</v>
      </c>
      <c r="G62">
        <v>2018</v>
      </c>
      <c r="H62">
        <v>10</v>
      </c>
      <c r="I62" t="s">
        <v>175</v>
      </c>
      <c r="J62">
        <v>99</v>
      </c>
      <c r="K62" t="s">
        <v>23</v>
      </c>
      <c r="L62" t="s">
        <v>56</v>
      </c>
      <c r="M62" t="s">
        <v>57</v>
      </c>
      <c r="N62">
        <v>7777</v>
      </c>
      <c r="O62" t="s">
        <v>37</v>
      </c>
      <c r="P62">
        <v>88900</v>
      </c>
      <c r="T62" s="3" t="str">
        <f t="shared" si="1"/>
        <v>.</v>
      </c>
      <c r="U62" s="3" t="str">
        <f>IF(AND(R62&lt;&gt;"_U",N62&lt;&gt;9999,N62&lt;&gt;999,L62&lt;&gt;"Median"),IFERROR(VLOOKUP(A62,'HD Total'!A:P,16,0),"."),".")</f>
        <v>.</v>
      </c>
    </row>
    <row r="63" spans="1:21" x14ac:dyDescent="0.3">
      <c r="A63" s="1" t="str">
        <f t="shared" si="0"/>
        <v>2018|Northern Region|Median ($) - total household income</v>
      </c>
      <c r="B63" t="s">
        <v>18</v>
      </c>
      <c r="C63" t="s">
        <v>19</v>
      </c>
      <c r="D63" t="s">
        <v>20</v>
      </c>
      <c r="E63" t="s">
        <v>21</v>
      </c>
      <c r="F63">
        <v>2018</v>
      </c>
      <c r="G63">
        <v>2018</v>
      </c>
      <c r="H63">
        <v>10</v>
      </c>
      <c r="I63" t="s">
        <v>175</v>
      </c>
      <c r="J63">
        <v>99</v>
      </c>
      <c r="K63" t="s">
        <v>23</v>
      </c>
      <c r="L63" t="s">
        <v>56</v>
      </c>
      <c r="M63" t="s">
        <v>57</v>
      </c>
      <c r="N63">
        <v>3</v>
      </c>
      <c r="O63" t="s">
        <v>25</v>
      </c>
      <c r="P63">
        <v>120400</v>
      </c>
      <c r="T63" s="3" t="str">
        <f t="shared" si="1"/>
        <v>.</v>
      </c>
      <c r="U63" s="3" t="str">
        <f>IF(AND(R63&lt;&gt;"_U",N63&lt;&gt;9999,N63&lt;&gt;999,L63&lt;&gt;"Median"),IFERROR(VLOOKUP(A63,'HD Total'!A:P,16,0),"."),".")</f>
        <v>.</v>
      </c>
    </row>
    <row r="64" spans="1:21" x14ac:dyDescent="0.3">
      <c r="A64" s="1" t="str">
        <f t="shared" si="0"/>
        <v>2018|Northern Region|Median ($) - total household income</v>
      </c>
      <c r="B64" t="s">
        <v>18</v>
      </c>
      <c r="C64" t="s">
        <v>19</v>
      </c>
      <c r="D64" t="s">
        <v>20</v>
      </c>
      <c r="E64" t="s">
        <v>21</v>
      </c>
      <c r="F64">
        <v>2018</v>
      </c>
      <c r="G64">
        <v>2018</v>
      </c>
      <c r="H64">
        <v>10</v>
      </c>
      <c r="I64" t="s">
        <v>175</v>
      </c>
      <c r="J64">
        <v>99</v>
      </c>
      <c r="K64" t="s">
        <v>23</v>
      </c>
      <c r="L64" t="s">
        <v>56</v>
      </c>
      <c r="M64" t="s">
        <v>57</v>
      </c>
      <c r="N64">
        <v>9999</v>
      </c>
      <c r="O64" t="s">
        <v>40</v>
      </c>
      <c r="P64">
        <v>88900</v>
      </c>
      <c r="T64" s="3" t="str">
        <f t="shared" si="1"/>
        <v>.</v>
      </c>
      <c r="U64" s="3" t="str">
        <f>IF(AND(R64&lt;&gt;"_U",N64&lt;&gt;9999,N64&lt;&gt;999,L64&lt;&gt;"Median"),IFERROR(VLOOKUP(A64,'HD Total'!A:P,16,0),"."),".")</f>
        <v>.</v>
      </c>
    </row>
    <row r="65" spans="1:21" x14ac:dyDescent="0.3">
      <c r="A65" s="1" t="str">
        <f t="shared" si="0"/>
        <v>2018|Northern Region|Median ($) - total household income</v>
      </c>
      <c r="B65" t="s">
        <v>18</v>
      </c>
      <c r="C65" t="s">
        <v>19</v>
      </c>
      <c r="D65" t="s">
        <v>20</v>
      </c>
      <c r="E65" t="s">
        <v>21</v>
      </c>
      <c r="F65">
        <v>2018</v>
      </c>
      <c r="G65">
        <v>2018</v>
      </c>
      <c r="H65">
        <v>10</v>
      </c>
      <c r="I65" t="s">
        <v>175</v>
      </c>
      <c r="J65">
        <v>99</v>
      </c>
      <c r="K65" t="s">
        <v>23</v>
      </c>
      <c r="L65" t="s">
        <v>56</v>
      </c>
      <c r="M65" t="s">
        <v>57</v>
      </c>
      <c r="N65">
        <v>999</v>
      </c>
      <c r="O65" t="s">
        <v>42</v>
      </c>
      <c r="P65">
        <v>17900</v>
      </c>
      <c r="T65" s="3" t="str">
        <f t="shared" si="1"/>
        <v>.</v>
      </c>
      <c r="U65" s="3" t="str">
        <f>IF(AND(R65&lt;&gt;"_U",N65&lt;&gt;9999,N65&lt;&gt;999,L65&lt;&gt;"Median"),IFERROR(VLOOKUP(A65,'HD Total'!A:P,16,0),"."),".")</f>
        <v>.</v>
      </c>
    </row>
    <row r="66" spans="1:21" x14ac:dyDescent="0.3">
      <c r="A66" s="1" t="str">
        <f t="shared" si="0"/>
        <v>2018|Northern Region|Median ($) - total household income</v>
      </c>
      <c r="B66" t="s">
        <v>18</v>
      </c>
      <c r="C66" t="s">
        <v>19</v>
      </c>
      <c r="D66" t="s">
        <v>20</v>
      </c>
      <c r="E66" t="s">
        <v>21</v>
      </c>
      <c r="F66">
        <v>2018</v>
      </c>
      <c r="G66">
        <v>2018</v>
      </c>
      <c r="H66">
        <v>10</v>
      </c>
      <c r="I66" t="s">
        <v>175</v>
      </c>
      <c r="J66">
        <v>99</v>
      </c>
      <c r="K66" t="s">
        <v>23</v>
      </c>
      <c r="L66" t="s">
        <v>56</v>
      </c>
      <c r="M66" t="s">
        <v>57</v>
      </c>
      <c r="N66">
        <v>1</v>
      </c>
      <c r="O66" t="s">
        <v>33</v>
      </c>
      <c r="P66">
        <v>99600</v>
      </c>
      <c r="T66" s="3" t="str">
        <f t="shared" si="1"/>
        <v>.</v>
      </c>
      <c r="U66" s="3" t="str">
        <f>IF(AND(R66&lt;&gt;"_U",N66&lt;&gt;9999,N66&lt;&gt;999,L66&lt;&gt;"Median"),IFERROR(VLOOKUP(A66,'HD Total'!A:P,16,0),"."),".")</f>
        <v>.</v>
      </c>
    </row>
    <row r="67" spans="1:21" x14ac:dyDescent="0.3">
      <c r="A67" s="1" t="str">
        <f t="shared" ref="A67:A130" si="2">G67&amp;"|"&amp;I67&amp;"|"&amp;M67</f>
        <v>2018|Northern Region|Median ($) - total household income</v>
      </c>
      <c r="B67" t="s">
        <v>18</v>
      </c>
      <c r="C67" t="s">
        <v>19</v>
      </c>
      <c r="D67" t="s">
        <v>20</v>
      </c>
      <c r="E67" t="s">
        <v>21</v>
      </c>
      <c r="F67">
        <v>2018</v>
      </c>
      <c r="G67">
        <v>2018</v>
      </c>
      <c r="H67">
        <v>10</v>
      </c>
      <c r="I67" t="s">
        <v>175</v>
      </c>
      <c r="J67">
        <v>99</v>
      </c>
      <c r="K67" t="s">
        <v>23</v>
      </c>
      <c r="L67" t="s">
        <v>56</v>
      </c>
      <c r="M67" t="s">
        <v>57</v>
      </c>
      <c r="N67">
        <v>2</v>
      </c>
      <c r="O67" t="s">
        <v>28</v>
      </c>
      <c r="P67">
        <v>69000</v>
      </c>
      <c r="T67" s="3" t="str">
        <f t="shared" ref="T67:T130" si="3">IF(AND(R67&lt;&gt;"_U",R67&lt;&gt;"c",N67&lt;&gt;999,N67&lt;&gt;9999,L67&lt;&gt;"Median"),IFERROR((ROUND(P67/U67*100,2)),"."),".")</f>
        <v>.</v>
      </c>
      <c r="U67" s="3" t="str">
        <f>IF(AND(R67&lt;&gt;"_U",N67&lt;&gt;9999,N67&lt;&gt;999,L67&lt;&gt;"Median"),IFERROR(VLOOKUP(A67,'HD Total'!A:P,16,0),"."),".")</f>
        <v>.</v>
      </c>
    </row>
    <row r="68" spans="1:21" x14ac:dyDescent="0.3">
      <c r="A68" s="1" t="str">
        <f t="shared" si="2"/>
        <v>2018|Te Manawa Taki|$20,000 or less</v>
      </c>
      <c r="B68" t="s">
        <v>18</v>
      </c>
      <c r="C68" t="s">
        <v>19</v>
      </c>
      <c r="D68" t="s">
        <v>20</v>
      </c>
      <c r="E68" t="s">
        <v>21</v>
      </c>
      <c r="F68">
        <v>2018</v>
      </c>
      <c r="G68">
        <v>2018</v>
      </c>
      <c r="H68">
        <v>20</v>
      </c>
      <c r="I68" t="s">
        <v>164</v>
      </c>
      <c r="J68">
        <v>99</v>
      </c>
      <c r="K68" t="s">
        <v>23</v>
      </c>
      <c r="L68">
        <v>1</v>
      </c>
      <c r="M68" t="s">
        <v>39</v>
      </c>
      <c r="N68">
        <v>999</v>
      </c>
      <c r="O68" t="s">
        <v>42</v>
      </c>
      <c r="P68">
        <v>0</v>
      </c>
      <c r="T68" s="3" t="str">
        <f t="shared" si="3"/>
        <v>.</v>
      </c>
      <c r="U68" s="3" t="str">
        <f>IF(AND(R68&lt;&gt;"_U",N68&lt;&gt;9999,N68&lt;&gt;999,L68&lt;&gt;"Median"),IFERROR(VLOOKUP(A68,'HD Total'!A:P,16,0),"."),".")</f>
        <v>.</v>
      </c>
    </row>
    <row r="69" spans="1:21" x14ac:dyDescent="0.3">
      <c r="A69" s="1" t="str">
        <f t="shared" si="2"/>
        <v>2018|Te Manawa Taki|$20,000 or less</v>
      </c>
      <c r="B69" t="s">
        <v>18</v>
      </c>
      <c r="C69" t="s">
        <v>19</v>
      </c>
      <c r="D69" t="s">
        <v>20</v>
      </c>
      <c r="E69" t="s">
        <v>21</v>
      </c>
      <c r="F69">
        <v>2018</v>
      </c>
      <c r="G69">
        <v>2018</v>
      </c>
      <c r="H69">
        <v>20</v>
      </c>
      <c r="I69" t="s">
        <v>164</v>
      </c>
      <c r="J69">
        <v>99</v>
      </c>
      <c r="K69" t="s">
        <v>23</v>
      </c>
      <c r="L69">
        <v>1</v>
      </c>
      <c r="M69" t="s">
        <v>39</v>
      </c>
      <c r="N69">
        <v>7777</v>
      </c>
      <c r="O69" t="s">
        <v>37</v>
      </c>
      <c r="P69">
        <v>29166</v>
      </c>
      <c r="T69" s="3">
        <f t="shared" si="3"/>
        <v>100</v>
      </c>
      <c r="U69" s="3">
        <f>IF(AND(R69&lt;&gt;"_U",N69&lt;&gt;9999,N69&lt;&gt;999,L69&lt;&gt;"Median"),IFERROR(VLOOKUP(A69,'HD Total'!A:P,16,0),"."),".")</f>
        <v>29166</v>
      </c>
    </row>
    <row r="70" spans="1:21" x14ac:dyDescent="0.3">
      <c r="A70" s="1" t="str">
        <f t="shared" si="2"/>
        <v>2018|Te Manawa Taki|$20,000 or less</v>
      </c>
      <c r="B70" t="s">
        <v>18</v>
      </c>
      <c r="C70" t="s">
        <v>19</v>
      </c>
      <c r="D70" t="s">
        <v>20</v>
      </c>
      <c r="E70" t="s">
        <v>21</v>
      </c>
      <c r="F70">
        <v>2018</v>
      </c>
      <c r="G70">
        <v>2018</v>
      </c>
      <c r="H70">
        <v>20</v>
      </c>
      <c r="I70" t="s">
        <v>164</v>
      </c>
      <c r="J70">
        <v>99</v>
      </c>
      <c r="K70" t="s">
        <v>23</v>
      </c>
      <c r="L70">
        <v>1</v>
      </c>
      <c r="M70" t="s">
        <v>39</v>
      </c>
      <c r="N70">
        <v>2</v>
      </c>
      <c r="O70" t="s">
        <v>28</v>
      </c>
      <c r="P70">
        <v>16527</v>
      </c>
      <c r="T70" s="3">
        <f t="shared" si="3"/>
        <v>56.67</v>
      </c>
      <c r="U70" s="3">
        <f>IF(AND(R70&lt;&gt;"_U",N70&lt;&gt;9999,N70&lt;&gt;999,L70&lt;&gt;"Median"),IFERROR(VLOOKUP(A70,'HD Total'!A:P,16,0),"."),".")</f>
        <v>29166</v>
      </c>
    </row>
    <row r="71" spans="1:21" x14ac:dyDescent="0.3">
      <c r="A71" s="1" t="str">
        <f t="shared" si="2"/>
        <v>2018|Te Manawa Taki|$20,000 or less</v>
      </c>
      <c r="B71" t="s">
        <v>18</v>
      </c>
      <c r="C71" t="s">
        <v>19</v>
      </c>
      <c r="D71" t="s">
        <v>20</v>
      </c>
      <c r="E71" t="s">
        <v>21</v>
      </c>
      <c r="F71">
        <v>2018</v>
      </c>
      <c r="G71">
        <v>2018</v>
      </c>
      <c r="H71">
        <v>20</v>
      </c>
      <c r="I71" t="s">
        <v>164</v>
      </c>
      <c r="J71">
        <v>99</v>
      </c>
      <c r="K71" t="s">
        <v>23</v>
      </c>
      <c r="L71">
        <v>1</v>
      </c>
      <c r="M71" t="s">
        <v>39</v>
      </c>
      <c r="N71">
        <v>1</v>
      </c>
      <c r="O71" t="s">
        <v>33</v>
      </c>
      <c r="P71">
        <v>10125</v>
      </c>
      <c r="T71" s="3">
        <f t="shared" si="3"/>
        <v>34.72</v>
      </c>
      <c r="U71" s="3">
        <f>IF(AND(R71&lt;&gt;"_U",N71&lt;&gt;9999,N71&lt;&gt;999,L71&lt;&gt;"Median"),IFERROR(VLOOKUP(A71,'HD Total'!A:P,16,0),"."),".")</f>
        <v>29166</v>
      </c>
    </row>
    <row r="72" spans="1:21" x14ac:dyDescent="0.3">
      <c r="A72" s="1" t="str">
        <f t="shared" si="2"/>
        <v>2018|Te Manawa Taki|$20,000 or less</v>
      </c>
      <c r="B72" t="s">
        <v>18</v>
      </c>
      <c r="C72" t="s">
        <v>19</v>
      </c>
      <c r="D72" t="s">
        <v>20</v>
      </c>
      <c r="E72" t="s">
        <v>21</v>
      </c>
      <c r="F72">
        <v>2018</v>
      </c>
      <c r="G72">
        <v>2018</v>
      </c>
      <c r="H72">
        <v>20</v>
      </c>
      <c r="I72" t="s">
        <v>164</v>
      </c>
      <c r="J72">
        <v>99</v>
      </c>
      <c r="K72" t="s">
        <v>23</v>
      </c>
      <c r="L72">
        <v>1</v>
      </c>
      <c r="M72" t="s">
        <v>39</v>
      </c>
      <c r="N72">
        <v>9999</v>
      </c>
      <c r="O72" t="s">
        <v>40</v>
      </c>
      <c r="P72">
        <v>29166</v>
      </c>
      <c r="T72" s="3" t="str">
        <f t="shared" si="3"/>
        <v>.</v>
      </c>
      <c r="U72" s="3" t="str">
        <f>IF(AND(R72&lt;&gt;"_U",N72&lt;&gt;9999,N72&lt;&gt;999,L72&lt;&gt;"Median"),IFERROR(VLOOKUP(A72,'HD Total'!A:P,16,0),"."),".")</f>
        <v>.</v>
      </c>
    </row>
    <row r="73" spans="1:21" x14ac:dyDescent="0.3">
      <c r="A73" s="1" t="str">
        <f t="shared" si="2"/>
        <v>2018|Te Manawa Taki|$20,000 or less</v>
      </c>
      <c r="B73" t="s">
        <v>18</v>
      </c>
      <c r="C73" t="s">
        <v>19</v>
      </c>
      <c r="D73" t="s">
        <v>20</v>
      </c>
      <c r="E73" t="s">
        <v>21</v>
      </c>
      <c r="F73">
        <v>2018</v>
      </c>
      <c r="G73">
        <v>2018</v>
      </c>
      <c r="H73">
        <v>20</v>
      </c>
      <c r="I73" t="s">
        <v>164</v>
      </c>
      <c r="J73">
        <v>99</v>
      </c>
      <c r="K73" t="s">
        <v>23</v>
      </c>
      <c r="L73">
        <v>1</v>
      </c>
      <c r="M73" t="s">
        <v>39</v>
      </c>
      <c r="N73">
        <v>3</v>
      </c>
      <c r="O73" t="s">
        <v>25</v>
      </c>
      <c r="P73">
        <v>2514</v>
      </c>
      <c r="T73" s="3">
        <f t="shared" si="3"/>
        <v>8.6199999999999992</v>
      </c>
      <c r="U73" s="3">
        <f>IF(AND(R73&lt;&gt;"_U",N73&lt;&gt;9999,N73&lt;&gt;999,L73&lt;&gt;"Median"),IFERROR(VLOOKUP(A73,'HD Total'!A:P,16,0),"."),".")</f>
        <v>29166</v>
      </c>
    </row>
    <row r="74" spans="1:21" x14ac:dyDescent="0.3">
      <c r="A74" s="1" t="str">
        <f t="shared" si="2"/>
        <v>2018|Te Manawa Taki|$20,001-$30,000</v>
      </c>
      <c r="B74" t="s">
        <v>18</v>
      </c>
      <c r="C74" t="s">
        <v>19</v>
      </c>
      <c r="D74" t="s">
        <v>20</v>
      </c>
      <c r="E74" t="s">
        <v>21</v>
      </c>
      <c r="F74">
        <v>2018</v>
      </c>
      <c r="G74">
        <v>2018</v>
      </c>
      <c r="H74">
        <v>20</v>
      </c>
      <c r="I74" t="s">
        <v>164</v>
      </c>
      <c r="J74">
        <v>99</v>
      </c>
      <c r="K74" t="s">
        <v>23</v>
      </c>
      <c r="L74">
        <v>2</v>
      </c>
      <c r="M74" t="s">
        <v>24</v>
      </c>
      <c r="N74">
        <v>1</v>
      </c>
      <c r="O74" t="s">
        <v>33</v>
      </c>
      <c r="P74">
        <v>16218</v>
      </c>
      <c r="T74" s="3">
        <f t="shared" si="3"/>
        <v>47.44</v>
      </c>
      <c r="U74" s="3">
        <f>IF(AND(R74&lt;&gt;"_U",N74&lt;&gt;9999,N74&lt;&gt;999,L74&lt;&gt;"Median"),IFERROR(VLOOKUP(A74,'HD Total'!A:P,16,0),"."),".")</f>
        <v>34188</v>
      </c>
    </row>
    <row r="75" spans="1:21" x14ac:dyDescent="0.3">
      <c r="A75" s="1" t="str">
        <f t="shared" si="2"/>
        <v>2018|Te Manawa Taki|$20,001-$30,000</v>
      </c>
      <c r="B75" t="s">
        <v>18</v>
      </c>
      <c r="C75" t="s">
        <v>19</v>
      </c>
      <c r="D75" t="s">
        <v>20</v>
      </c>
      <c r="E75" t="s">
        <v>21</v>
      </c>
      <c r="F75">
        <v>2018</v>
      </c>
      <c r="G75">
        <v>2018</v>
      </c>
      <c r="H75">
        <v>20</v>
      </c>
      <c r="I75" t="s">
        <v>164</v>
      </c>
      <c r="J75">
        <v>99</v>
      </c>
      <c r="K75" t="s">
        <v>23</v>
      </c>
      <c r="L75">
        <v>2</v>
      </c>
      <c r="M75" t="s">
        <v>24</v>
      </c>
      <c r="N75">
        <v>3</v>
      </c>
      <c r="O75" t="s">
        <v>25</v>
      </c>
      <c r="P75">
        <v>3684</v>
      </c>
      <c r="T75" s="3">
        <f t="shared" si="3"/>
        <v>10.78</v>
      </c>
      <c r="U75" s="3">
        <f>IF(AND(R75&lt;&gt;"_U",N75&lt;&gt;9999,N75&lt;&gt;999,L75&lt;&gt;"Median"),IFERROR(VLOOKUP(A75,'HD Total'!A:P,16,0),"."),".")</f>
        <v>34188</v>
      </c>
    </row>
    <row r="76" spans="1:21" x14ac:dyDescent="0.3">
      <c r="A76" s="1" t="str">
        <f t="shared" si="2"/>
        <v>2018|Te Manawa Taki|$20,001-$30,000</v>
      </c>
      <c r="B76" t="s">
        <v>18</v>
      </c>
      <c r="C76" t="s">
        <v>19</v>
      </c>
      <c r="D76" t="s">
        <v>20</v>
      </c>
      <c r="E76" t="s">
        <v>21</v>
      </c>
      <c r="F76">
        <v>2018</v>
      </c>
      <c r="G76">
        <v>2018</v>
      </c>
      <c r="H76">
        <v>20</v>
      </c>
      <c r="I76" t="s">
        <v>164</v>
      </c>
      <c r="J76">
        <v>99</v>
      </c>
      <c r="K76" t="s">
        <v>23</v>
      </c>
      <c r="L76">
        <v>2</v>
      </c>
      <c r="M76" t="s">
        <v>24</v>
      </c>
      <c r="N76">
        <v>9999</v>
      </c>
      <c r="O76" t="s">
        <v>40</v>
      </c>
      <c r="P76">
        <v>34188</v>
      </c>
      <c r="T76" s="3" t="str">
        <f t="shared" si="3"/>
        <v>.</v>
      </c>
      <c r="U76" s="3" t="str">
        <f>IF(AND(R76&lt;&gt;"_U",N76&lt;&gt;9999,N76&lt;&gt;999,L76&lt;&gt;"Median"),IFERROR(VLOOKUP(A76,'HD Total'!A:P,16,0),"."),".")</f>
        <v>.</v>
      </c>
    </row>
    <row r="77" spans="1:21" x14ac:dyDescent="0.3">
      <c r="A77" s="1" t="str">
        <f t="shared" si="2"/>
        <v>2018|Te Manawa Taki|$20,001-$30,000</v>
      </c>
      <c r="B77" t="s">
        <v>18</v>
      </c>
      <c r="C77" t="s">
        <v>19</v>
      </c>
      <c r="D77" t="s">
        <v>20</v>
      </c>
      <c r="E77" t="s">
        <v>21</v>
      </c>
      <c r="F77">
        <v>2018</v>
      </c>
      <c r="G77">
        <v>2018</v>
      </c>
      <c r="H77">
        <v>20</v>
      </c>
      <c r="I77" t="s">
        <v>164</v>
      </c>
      <c r="J77">
        <v>99</v>
      </c>
      <c r="K77" t="s">
        <v>23</v>
      </c>
      <c r="L77">
        <v>2</v>
      </c>
      <c r="M77" t="s">
        <v>24</v>
      </c>
      <c r="N77">
        <v>999</v>
      </c>
      <c r="O77" t="s">
        <v>42</v>
      </c>
      <c r="P77">
        <v>0</v>
      </c>
      <c r="T77" s="3" t="str">
        <f t="shared" si="3"/>
        <v>.</v>
      </c>
      <c r="U77" s="3" t="str">
        <f>IF(AND(R77&lt;&gt;"_U",N77&lt;&gt;9999,N77&lt;&gt;999,L77&lt;&gt;"Median"),IFERROR(VLOOKUP(A77,'HD Total'!A:P,16,0),"."),".")</f>
        <v>.</v>
      </c>
    </row>
    <row r="78" spans="1:21" x14ac:dyDescent="0.3">
      <c r="A78" s="1" t="str">
        <f t="shared" si="2"/>
        <v>2018|Te Manawa Taki|$20,001-$30,000</v>
      </c>
      <c r="B78" t="s">
        <v>18</v>
      </c>
      <c r="C78" t="s">
        <v>19</v>
      </c>
      <c r="D78" t="s">
        <v>20</v>
      </c>
      <c r="E78" t="s">
        <v>21</v>
      </c>
      <c r="F78">
        <v>2018</v>
      </c>
      <c r="G78">
        <v>2018</v>
      </c>
      <c r="H78">
        <v>20</v>
      </c>
      <c r="I78" t="s">
        <v>164</v>
      </c>
      <c r="J78">
        <v>99</v>
      </c>
      <c r="K78" t="s">
        <v>23</v>
      </c>
      <c r="L78">
        <v>2</v>
      </c>
      <c r="M78" t="s">
        <v>24</v>
      </c>
      <c r="N78">
        <v>7777</v>
      </c>
      <c r="O78" t="s">
        <v>37</v>
      </c>
      <c r="P78">
        <v>34188</v>
      </c>
      <c r="T78" s="3">
        <f t="shared" si="3"/>
        <v>100</v>
      </c>
      <c r="U78" s="3">
        <f>IF(AND(R78&lt;&gt;"_U",N78&lt;&gt;9999,N78&lt;&gt;999,L78&lt;&gt;"Median"),IFERROR(VLOOKUP(A78,'HD Total'!A:P,16,0),"."),".")</f>
        <v>34188</v>
      </c>
    </row>
    <row r="79" spans="1:21" x14ac:dyDescent="0.3">
      <c r="A79" s="1" t="str">
        <f t="shared" si="2"/>
        <v>2018|Te Manawa Taki|$20,001-$30,000</v>
      </c>
      <c r="B79" t="s">
        <v>18</v>
      </c>
      <c r="C79" t="s">
        <v>19</v>
      </c>
      <c r="D79" t="s">
        <v>20</v>
      </c>
      <c r="E79" t="s">
        <v>21</v>
      </c>
      <c r="F79">
        <v>2018</v>
      </c>
      <c r="G79">
        <v>2018</v>
      </c>
      <c r="H79">
        <v>20</v>
      </c>
      <c r="I79" t="s">
        <v>164</v>
      </c>
      <c r="J79">
        <v>99</v>
      </c>
      <c r="K79" t="s">
        <v>23</v>
      </c>
      <c r="L79">
        <v>2</v>
      </c>
      <c r="M79" t="s">
        <v>24</v>
      </c>
      <c r="N79">
        <v>2</v>
      </c>
      <c r="O79" t="s">
        <v>28</v>
      </c>
      <c r="P79">
        <v>14289</v>
      </c>
      <c r="T79" s="3">
        <f t="shared" si="3"/>
        <v>41.8</v>
      </c>
      <c r="U79" s="3">
        <f>IF(AND(R79&lt;&gt;"_U",N79&lt;&gt;9999,N79&lt;&gt;999,L79&lt;&gt;"Median"),IFERROR(VLOOKUP(A79,'HD Total'!A:P,16,0),"."),".")</f>
        <v>34188</v>
      </c>
    </row>
    <row r="80" spans="1:21" x14ac:dyDescent="0.3">
      <c r="A80" s="1" t="str">
        <f t="shared" si="2"/>
        <v>2018|Te Manawa Taki|$30,001-$50,000</v>
      </c>
      <c r="B80" t="s">
        <v>18</v>
      </c>
      <c r="C80" t="s">
        <v>19</v>
      </c>
      <c r="D80" t="s">
        <v>20</v>
      </c>
      <c r="E80" t="s">
        <v>21</v>
      </c>
      <c r="F80">
        <v>2018</v>
      </c>
      <c r="G80">
        <v>2018</v>
      </c>
      <c r="H80">
        <v>20</v>
      </c>
      <c r="I80" t="s">
        <v>164</v>
      </c>
      <c r="J80">
        <v>99</v>
      </c>
      <c r="K80" t="s">
        <v>23</v>
      </c>
      <c r="L80">
        <v>3</v>
      </c>
      <c r="M80" t="s">
        <v>45</v>
      </c>
      <c r="N80">
        <v>9999</v>
      </c>
      <c r="O80" t="s">
        <v>40</v>
      </c>
      <c r="P80">
        <v>51330</v>
      </c>
      <c r="T80" s="3" t="str">
        <f t="shared" si="3"/>
        <v>.</v>
      </c>
      <c r="U80" s="3" t="str">
        <f>IF(AND(R80&lt;&gt;"_U",N80&lt;&gt;9999,N80&lt;&gt;999,L80&lt;&gt;"Median"),IFERROR(VLOOKUP(A80,'HD Total'!A:P,16,0),"."),".")</f>
        <v>.</v>
      </c>
    </row>
    <row r="81" spans="1:21" x14ac:dyDescent="0.3">
      <c r="A81" s="1" t="str">
        <f t="shared" si="2"/>
        <v>2018|Te Manawa Taki|$30,001-$50,000</v>
      </c>
      <c r="B81" t="s">
        <v>18</v>
      </c>
      <c r="C81" t="s">
        <v>19</v>
      </c>
      <c r="D81" t="s">
        <v>20</v>
      </c>
      <c r="E81" t="s">
        <v>21</v>
      </c>
      <c r="F81">
        <v>2018</v>
      </c>
      <c r="G81">
        <v>2018</v>
      </c>
      <c r="H81">
        <v>20</v>
      </c>
      <c r="I81" t="s">
        <v>164</v>
      </c>
      <c r="J81">
        <v>99</v>
      </c>
      <c r="K81" t="s">
        <v>23</v>
      </c>
      <c r="L81">
        <v>3</v>
      </c>
      <c r="M81" t="s">
        <v>45</v>
      </c>
      <c r="N81">
        <v>1</v>
      </c>
      <c r="O81" t="s">
        <v>33</v>
      </c>
      <c r="P81">
        <v>25329</v>
      </c>
      <c r="T81" s="3">
        <f t="shared" si="3"/>
        <v>49.35</v>
      </c>
      <c r="U81" s="3">
        <f>IF(AND(R81&lt;&gt;"_U",N81&lt;&gt;9999,N81&lt;&gt;999,L81&lt;&gt;"Median"),IFERROR(VLOOKUP(A81,'HD Total'!A:P,16,0),"."),".")</f>
        <v>51327</v>
      </c>
    </row>
    <row r="82" spans="1:21" x14ac:dyDescent="0.3">
      <c r="A82" s="1" t="str">
        <f t="shared" si="2"/>
        <v>2018|Te Manawa Taki|$30,001-$50,000</v>
      </c>
      <c r="B82" t="s">
        <v>18</v>
      </c>
      <c r="C82" t="s">
        <v>19</v>
      </c>
      <c r="D82" t="s">
        <v>20</v>
      </c>
      <c r="E82" t="s">
        <v>21</v>
      </c>
      <c r="F82">
        <v>2018</v>
      </c>
      <c r="G82">
        <v>2018</v>
      </c>
      <c r="H82">
        <v>20</v>
      </c>
      <c r="I82" t="s">
        <v>164</v>
      </c>
      <c r="J82">
        <v>99</v>
      </c>
      <c r="K82" t="s">
        <v>23</v>
      </c>
      <c r="L82">
        <v>3</v>
      </c>
      <c r="M82" t="s">
        <v>45</v>
      </c>
      <c r="N82">
        <v>7777</v>
      </c>
      <c r="O82" t="s">
        <v>37</v>
      </c>
      <c r="P82">
        <v>51327</v>
      </c>
      <c r="T82" s="3">
        <f t="shared" si="3"/>
        <v>100</v>
      </c>
      <c r="U82" s="3">
        <f>IF(AND(R82&lt;&gt;"_U",N82&lt;&gt;9999,N82&lt;&gt;999,L82&lt;&gt;"Median"),IFERROR(VLOOKUP(A82,'HD Total'!A:P,16,0),"."),".")</f>
        <v>51327</v>
      </c>
    </row>
    <row r="83" spans="1:21" x14ac:dyDescent="0.3">
      <c r="A83" s="1" t="str">
        <f t="shared" si="2"/>
        <v>2018|Te Manawa Taki|$30,001-$50,000</v>
      </c>
      <c r="B83" t="s">
        <v>18</v>
      </c>
      <c r="C83" t="s">
        <v>19</v>
      </c>
      <c r="D83" t="s">
        <v>20</v>
      </c>
      <c r="E83" t="s">
        <v>21</v>
      </c>
      <c r="F83">
        <v>2018</v>
      </c>
      <c r="G83">
        <v>2018</v>
      </c>
      <c r="H83">
        <v>20</v>
      </c>
      <c r="I83" t="s">
        <v>164</v>
      </c>
      <c r="J83">
        <v>99</v>
      </c>
      <c r="K83" t="s">
        <v>23</v>
      </c>
      <c r="L83">
        <v>3</v>
      </c>
      <c r="M83" t="s">
        <v>45</v>
      </c>
      <c r="N83">
        <v>999</v>
      </c>
      <c r="O83" t="s">
        <v>42</v>
      </c>
      <c r="P83">
        <v>3</v>
      </c>
      <c r="T83" s="3" t="str">
        <f t="shared" si="3"/>
        <v>.</v>
      </c>
      <c r="U83" s="3" t="str">
        <f>IF(AND(R83&lt;&gt;"_U",N83&lt;&gt;9999,N83&lt;&gt;999,L83&lt;&gt;"Median"),IFERROR(VLOOKUP(A83,'HD Total'!A:P,16,0),"."),".")</f>
        <v>.</v>
      </c>
    </row>
    <row r="84" spans="1:21" x14ac:dyDescent="0.3">
      <c r="A84" s="1" t="str">
        <f t="shared" si="2"/>
        <v>2018|Te Manawa Taki|$30,001-$50,000</v>
      </c>
      <c r="B84" t="s">
        <v>18</v>
      </c>
      <c r="C84" t="s">
        <v>19</v>
      </c>
      <c r="D84" t="s">
        <v>20</v>
      </c>
      <c r="E84" t="s">
        <v>21</v>
      </c>
      <c r="F84">
        <v>2018</v>
      </c>
      <c r="G84">
        <v>2018</v>
      </c>
      <c r="H84">
        <v>20</v>
      </c>
      <c r="I84" t="s">
        <v>164</v>
      </c>
      <c r="J84">
        <v>99</v>
      </c>
      <c r="K84" t="s">
        <v>23</v>
      </c>
      <c r="L84">
        <v>3</v>
      </c>
      <c r="M84" t="s">
        <v>45</v>
      </c>
      <c r="N84">
        <v>2</v>
      </c>
      <c r="O84" t="s">
        <v>28</v>
      </c>
      <c r="P84">
        <v>19689</v>
      </c>
      <c r="T84" s="3">
        <f t="shared" si="3"/>
        <v>38.36</v>
      </c>
      <c r="U84" s="3">
        <f>IF(AND(R84&lt;&gt;"_U",N84&lt;&gt;9999,N84&lt;&gt;999,L84&lt;&gt;"Median"),IFERROR(VLOOKUP(A84,'HD Total'!A:P,16,0),"."),".")</f>
        <v>51327</v>
      </c>
    </row>
    <row r="85" spans="1:21" x14ac:dyDescent="0.3">
      <c r="A85" s="1" t="str">
        <f t="shared" si="2"/>
        <v>2018|Te Manawa Taki|$30,001-$50,000</v>
      </c>
      <c r="B85" t="s">
        <v>18</v>
      </c>
      <c r="C85" t="s">
        <v>19</v>
      </c>
      <c r="D85" t="s">
        <v>20</v>
      </c>
      <c r="E85" t="s">
        <v>21</v>
      </c>
      <c r="F85">
        <v>2018</v>
      </c>
      <c r="G85">
        <v>2018</v>
      </c>
      <c r="H85">
        <v>20</v>
      </c>
      <c r="I85" t="s">
        <v>164</v>
      </c>
      <c r="J85">
        <v>99</v>
      </c>
      <c r="K85" t="s">
        <v>23</v>
      </c>
      <c r="L85">
        <v>3</v>
      </c>
      <c r="M85" t="s">
        <v>45</v>
      </c>
      <c r="N85">
        <v>3</v>
      </c>
      <c r="O85" t="s">
        <v>25</v>
      </c>
      <c r="P85">
        <v>6312</v>
      </c>
      <c r="T85" s="3">
        <f t="shared" si="3"/>
        <v>12.3</v>
      </c>
      <c r="U85" s="3">
        <f>IF(AND(R85&lt;&gt;"_U",N85&lt;&gt;9999,N85&lt;&gt;999,L85&lt;&gt;"Median"),IFERROR(VLOOKUP(A85,'HD Total'!A:P,16,0),"."),".")</f>
        <v>51327</v>
      </c>
    </row>
    <row r="86" spans="1:21" x14ac:dyDescent="0.3">
      <c r="A86" s="1" t="str">
        <f t="shared" si="2"/>
        <v>2018|Te Manawa Taki|$50,001-$70,000</v>
      </c>
      <c r="B86" t="s">
        <v>18</v>
      </c>
      <c r="C86" t="s">
        <v>19</v>
      </c>
      <c r="D86" t="s">
        <v>20</v>
      </c>
      <c r="E86" t="s">
        <v>21</v>
      </c>
      <c r="F86">
        <v>2018</v>
      </c>
      <c r="G86">
        <v>2018</v>
      </c>
      <c r="H86">
        <v>20</v>
      </c>
      <c r="I86" t="s">
        <v>164</v>
      </c>
      <c r="J86">
        <v>99</v>
      </c>
      <c r="K86" t="s">
        <v>23</v>
      </c>
      <c r="L86">
        <v>4</v>
      </c>
      <c r="M86" t="s">
        <v>36</v>
      </c>
      <c r="N86">
        <v>7777</v>
      </c>
      <c r="O86" t="s">
        <v>37</v>
      </c>
      <c r="P86">
        <v>45090</v>
      </c>
      <c r="T86" s="3">
        <f t="shared" si="3"/>
        <v>100</v>
      </c>
      <c r="U86" s="3">
        <f>IF(AND(R86&lt;&gt;"_U",N86&lt;&gt;9999,N86&lt;&gt;999,L86&lt;&gt;"Median"),IFERROR(VLOOKUP(A86,'HD Total'!A:P,16,0),"."),".")</f>
        <v>45090</v>
      </c>
    </row>
    <row r="87" spans="1:21" x14ac:dyDescent="0.3">
      <c r="A87" s="1" t="str">
        <f t="shared" si="2"/>
        <v>2018|Te Manawa Taki|$50,001-$70,000</v>
      </c>
      <c r="B87" t="s">
        <v>18</v>
      </c>
      <c r="C87" t="s">
        <v>19</v>
      </c>
      <c r="D87" t="s">
        <v>20</v>
      </c>
      <c r="E87" t="s">
        <v>21</v>
      </c>
      <c r="F87">
        <v>2018</v>
      </c>
      <c r="G87">
        <v>2018</v>
      </c>
      <c r="H87">
        <v>20</v>
      </c>
      <c r="I87" t="s">
        <v>164</v>
      </c>
      <c r="J87">
        <v>99</v>
      </c>
      <c r="K87" t="s">
        <v>23</v>
      </c>
      <c r="L87">
        <v>4</v>
      </c>
      <c r="M87" t="s">
        <v>36</v>
      </c>
      <c r="N87">
        <v>3</v>
      </c>
      <c r="O87" t="s">
        <v>25</v>
      </c>
      <c r="P87">
        <v>5487</v>
      </c>
      <c r="T87" s="3">
        <f t="shared" si="3"/>
        <v>12.17</v>
      </c>
      <c r="U87" s="3">
        <f>IF(AND(R87&lt;&gt;"_U",N87&lt;&gt;9999,N87&lt;&gt;999,L87&lt;&gt;"Median"),IFERROR(VLOOKUP(A87,'HD Total'!A:P,16,0),"."),".")</f>
        <v>45090</v>
      </c>
    </row>
    <row r="88" spans="1:21" x14ac:dyDescent="0.3">
      <c r="A88" s="1" t="str">
        <f t="shared" si="2"/>
        <v>2018|Te Manawa Taki|$50,001-$70,000</v>
      </c>
      <c r="B88" t="s">
        <v>18</v>
      </c>
      <c r="C88" t="s">
        <v>19</v>
      </c>
      <c r="D88" t="s">
        <v>20</v>
      </c>
      <c r="E88" t="s">
        <v>21</v>
      </c>
      <c r="F88">
        <v>2018</v>
      </c>
      <c r="G88">
        <v>2018</v>
      </c>
      <c r="H88">
        <v>20</v>
      </c>
      <c r="I88" t="s">
        <v>164</v>
      </c>
      <c r="J88">
        <v>99</v>
      </c>
      <c r="K88" t="s">
        <v>23</v>
      </c>
      <c r="L88">
        <v>4</v>
      </c>
      <c r="M88" t="s">
        <v>36</v>
      </c>
      <c r="N88">
        <v>999</v>
      </c>
      <c r="O88" t="s">
        <v>42</v>
      </c>
      <c r="P88">
        <v>0</v>
      </c>
      <c r="T88" s="3" t="str">
        <f t="shared" si="3"/>
        <v>.</v>
      </c>
      <c r="U88" s="3" t="str">
        <f>IF(AND(R88&lt;&gt;"_U",N88&lt;&gt;9999,N88&lt;&gt;999,L88&lt;&gt;"Median"),IFERROR(VLOOKUP(A88,'HD Total'!A:P,16,0),"."),".")</f>
        <v>.</v>
      </c>
    </row>
    <row r="89" spans="1:21" x14ac:dyDescent="0.3">
      <c r="A89" s="1" t="str">
        <f t="shared" si="2"/>
        <v>2018|Te Manawa Taki|$50,001-$70,000</v>
      </c>
      <c r="B89" t="s">
        <v>18</v>
      </c>
      <c r="C89" t="s">
        <v>19</v>
      </c>
      <c r="D89" t="s">
        <v>20</v>
      </c>
      <c r="E89" t="s">
        <v>21</v>
      </c>
      <c r="F89">
        <v>2018</v>
      </c>
      <c r="G89">
        <v>2018</v>
      </c>
      <c r="H89">
        <v>20</v>
      </c>
      <c r="I89" t="s">
        <v>164</v>
      </c>
      <c r="J89">
        <v>99</v>
      </c>
      <c r="K89" t="s">
        <v>23</v>
      </c>
      <c r="L89">
        <v>4</v>
      </c>
      <c r="M89" t="s">
        <v>36</v>
      </c>
      <c r="N89">
        <v>9999</v>
      </c>
      <c r="O89" t="s">
        <v>40</v>
      </c>
      <c r="P89">
        <v>45090</v>
      </c>
      <c r="T89" s="3" t="str">
        <f t="shared" si="3"/>
        <v>.</v>
      </c>
      <c r="U89" s="3" t="str">
        <f>IF(AND(R89&lt;&gt;"_U",N89&lt;&gt;9999,N89&lt;&gt;999,L89&lt;&gt;"Median"),IFERROR(VLOOKUP(A89,'HD Total'!A:P,16,0),"."),".")</f>
        <v>.</v>
      </c>
    </row>
    <row r="90" spans="1:21" x14ac:dyDescent="0.3">
      <c r="A90" s="1" t="str">
        <f t="shared" si="2"/>
        <v>2018|Te Manawa Taki|$50,001-$70,000</v>
      </c>
      <c r="B90" t="s">
        <v>18</v>
      </c>
      <c r="C90" t="s">
        <v>19</v>
      </c>
      <c r="D90" t="s">
        <v>20</v>
      </c>
      <c r="E90" t="s">
        <v>21</v>
      </c>
      <c r="F90">
        <v>2018</v>
      </c>
      <c r="G90">
        <v>2018</v>
      </c>
      <c r="H90">
        <v>20</v>
      </c>
      <c r="I90" t="s">
        <v>164</v>
      </c>
      <c r="J90">
        <v>99</v>
      </c>
      <c r="K90" t="s">
        <v>23</v>
      </c>
      <c r="L90">
        <v>4</v>
      </c>
      <c r="M90" t="s">
        <v>36</v>
      </c>
      <c r="N90">
        <v>2</v>
      </c>
      <c r="O90" t="s">
        <v>28</v>
      </c>
      <c r="P90">
        <v>17199</v>
      </c>
      <c r="T90" s="3">
        <f t="shared" si="3"/>
        <v>38.14</v>
      </c>
      <c r="U90" s="3">
        <f>IF(AND(R90&lt;&gt;"_U",N90&lt;&gt;9999,N90&lt;&gt;999,L90&lt;&gt;"Median"),IFERROR(VLOOKUP(A90,'HD Total'!A:P,16,0),"."),".")</f>
        <v>45090</v>
      </c>
    </row>
    <row r="91" spans="1:21" x14ac:dyDescent="0.3">
      <c r="A91" s="1" t="str">
        <f t="shared" si="2"/>
        <v>2018|Te Manawa Taki|$50,001-$70,000</v>
      </c>
      <c r="B91" t="s">
        <v>18</v>
      </c>
      <c r="C91" t="s">
        <v>19</v>
      </c>
      <c r="D91" t="s">
        <v>20</v>
      </c>
      <c r="E91" t="s">
        <v>21</v>
      </c>
      <c r="F91">
        <v>2018</v>
      </c>
      <c r="G91">
        <v>2018</v>
      </c>
      <c r="H91">
        <v>20</v>
      </c>
      <c r="I91" t="s">
        <v>164</v>
      </c>
      <c r="J91">
        <v>99</v>
      </c>
      <c r="K91" t="s">
        <v>23</v>
      </c>
      <c r="L91">
        <v>4</v>
      </c>
      <c r="M91" t="s">
        <v>36</v>
      </c>
      <c r="N91">
        <v>1</v>
      </c>
      <c r="O91" t="s">
        <v>33</v>
      </c>
      <c r="P91">
        <v>22401</v>
      </c>
      <c r="T91" s="3">
        <f t="shared" si="3"/>
        <v>49.68</v>
      </c>
      <c r="U91" s="3">
        <f>IF(AND(R91&lt;&gt;"_U",N91&lt;&gt;9999,N91&lt;&gt;999,L91&lt;&gt;"Median"),IFERROR(VLOOKUP(A91,'HD Total'!A:P,16,0),"."),".")</f>
        <v>45090</v>
      </c>
    </row>
    <row r="92" spans="1:21" x14ac:dyDescent="0.3">
      <c r="A92" s="1" t="str">
        <f t="shared" si="2"/>
        <v>2018|Te Manawa Taki|$70,001-$100,000</v>
      </c>
      <c r="B92" t="s">
        <v>18</v>
      </c>
      <c r="C92" t="s">
        <v>19</v>
      </c>
      <c r="D92" t="s">
        <v>20</v>
      </c>
      <c r="E92" t="s">
        <v>21</v>
      </c>
      <c r="F92">
        <v>2018</v>
      </c>
      <c r="G92">
        <v>2018</v>
      </c>
      <c r="H92">
        <v>20</v>
      </c>
      <c r="I92" t="s">
        <v>164</v>
      </c>
      <c r="J92">
        <v>99</v>
      </c>
      <c r="K92" t="s">
        <v>23</v>
      </c>
      <c r="L92">
        <v>5</v>
      </c>
      <c r="M92" t="s">
        <v>58</v>
      </c>
      <c r="N92">
        <v>9999</v>
      </c>
      <c r="O92" t="s">
        <v>40</v>
      </c>
      <c r="P92">
        <v>49872</v>
      </c>
      <c r="T92" s="3" t="str">
        <f t="shared" si="3"/>
        <v>.</v>
      </c>
      <c r="U92" s="3" t="str">
        <f>IF(AND(R92&lt;&gt;"_U",N92&lt;&gt;9999,N92&lt;&gt;999,L92&lt;&gt;"Median"),IFERROR(VLOOKUP(A92,'HD Total'!A:P,16,0),"."),".")</f>
        <v>.</v>
      </c>
    </row>
    <row r="93" spans="1:21" x14ac:dyDescent="0.3">
      <c r="A93" s="1" t="str">
        <f t="shared" si="2"/>
        <v>2018|Te Manawa Taki|$70,001-$100,000</v>
      </c>
      <c r="B93" t="s">
        <v>18</v>
      </c>
      <c r="C93" t="s">
        <v>19</v>
      </c>
      <c r="D93" t="s">
        <v>20</v>
      </c>
      <c r="E93" t="s">
        <v>21</v>
      </c>
      <c r="F93">
        <v>2018</v>
      </c>
      <c r="G93">
        <v>2018</v>
      </c>
      <c r="H93">
        <v>20</v>
      </c>
      <c r="I93" t="s">
        <v>164</v>
      </c>
      <c r="J93">
        <v>99</v>
      </c>
      <c r="K93" t="s">
        <v>23</v>
      </c>
      <c r="L93">
        <v>5</v>
      </c>
      <c r="M93" t="s">
        <v>58</v>
      </c>
      <c r="N93">
        <v>2</v>
      </c>
      <c r="O93" t="s">
        <v>28</v>
      </c>
      <c r="P93">
        <v>16725</v>
      </c>
      <c r="T93" s="3">
        <f t="shared" si="3"/>
        <v>33.54</v>
      </c>
      <c r="U93" s="3">
        <f>IF(AND(R93&lt;&gt;"_U",N93&lt;&gt;9999,N93&lt;&gt;999,L93&lt;&gt;"Median"),IFERROR(VLOOKUP(A93,'HD Total'!A:P,16,0),"."),".")</f>
        <v>49872</v>
      </c>
    </row>
    <row r="94" spans="1:21" x14ac:dyDescent="0.3">
      <c r="A94" s="1" t="str">
        <f t="shared" si="2"/>
        <v>2018|Te Manawa Taki|$70,001-$100,000</v>
      </c>
      <c r="B94" t="s">
        <v>18</v>
      </c>
      <c r="C94" t="s">
        <v>19</v>
      </c>
      <c r="D94" t="s">
        <v>20</v>
      </c>
      <c r="E94" t="s">
        <v>21</v>
      </c>
      <c r="F94">
        <v>2018</v>
      </c>
      <c r="G94">
        <v>2018</v>
      </c>
      <c r="H94">
        <v>20</v>
      </c>
      <c r="I94" t="s">
        <v>164</v>
      </c>
      <c r="J94">
        <v>99</v>
      </c>
      <c r="K94" t="s">
        <v>23</v>
      </c>
      <c r="L94">
        <v>5</v>
      </c>
      <c r="M94" t="s">
        <v>58</v>
      </c>
      <c r="N94">
        <v>999</v>
      </c>
      <c r="O94" t="s">
        <v>42</v>
      </c>
      <c r="P94">
        <v>0</v>
      </c>
      <c r="T94" s="3" t="str">
        <f t="shared" si="3"/>
        <v>.</v>
      </c>
      <c r="U94" s="3" t="str">
        <f>IF(AND(R94&lt;&gt;"_U",N94&lt;&gt;9999,N94&lt;&gt;999,L94&lt;&gt;"Median"),IFERROR(VLOOKUP(A94,'HD Total'!A:P,16,0),"."),".")</f>
        <v>.</v>
      </c>
    </row>
    <row r="95" spans="1:21" x14ac:dyDescent="0.3">
      <c r="A95" s="1" t="str">
        <f t="shared" si="2"/>
        <v>2018|Te Manawa Taki|$70,001-$100,000</v>
      </c>
      <c r="B95" t="s">
        <v>18</v>
      </c>
      <c r="C95" t="s">
        <v>19</v>
      </c>
      <c r="D95" t="s">
        <v>20</v>
      </c>
      <c r="E95" t="s">
        <v>21</v>
      </c>
      <c r="F95">
        <v>2018</v>
      </c>
      <c r="G95">
        <v>2018</v>
      </c>
      <c r="H95">
        <v>20</v>
      </c>
      <c r="I95" t="s">
        <v>164</v>
      </c>
      <c r="J95">
        <v>99</v>
      </c>
      <c r="K95" t="s">
        <v>23</v>
      </c>
      <c r="L95">
        <v>5</v>
      </c>
      <c r="M95" t="s">
        <v>58</v>
      </c>
      <c r="N95">
        <v>3</v>
      </c>
      <c r="O95" t="s">
        <v>25</v>
      </c>
      <c r="P95">
        <v>5853</v>
      </c>
      <c r="T95" s="3">
        <f t="shared" si="3"/>
        <v>11.74</v>
      </c>
      <c r="U95" s="3">
        <f>IF(AND(R95&lt;&gt;"_U",N95&lt;&gt;9999,N95&lt;&gt;999,L95&lt;&gt;"Median"),IFERROR(VLOOKUP(A95,'HD Total'!A:P,16,0),"."),".")</f>
        <v>49872</v>
      </c>
    </row>
    <row r="96" spans="1:21" x14ac:dyDescent="0.3">
      <c r="A96" s="1" t="str">
        <f t="shared" si="2"/>
        <v>2018|Te Manawa Taki|$70,001-$100,000</v>
      </c>
      <c r="B96" t="s">
        <v>18</v>
      </c>
      <c r="C96" t="s">
        <v>19</v>
      </c>
      <c r="D96" t="s">
        <v>20</v>
      </c>
      <c r="E96" t="s">
        <v>21</v>
      </c>
      <c r="F96">
        <v>2018</v>
      </c>
      <c r="G96">
        <v>2018</v>
      </c>
      <c r="H96">
        <v>20</v>
      </c>
      <c r="I96" t="s">
        <v>164</v>
      </c>
      <c r="J96">
        <v>99</v>
      </c>
      <c r="K96" t="s">
        <v>23</v>
      </c>
      <c r="L96">
        <v>5</v>
      </c>
      <c r="M96" t="s">
        <v>58</v>
      </c>
      <c r="N96">
        <v>7777</v>
      </c>
      <c r="O96" t="s">
        <v>37</v>
      </c>
      <c r="P96">
        <v>49872</v>
      </c>
      <c r="T96" s="3">
        <f t="shared" si="3"/>
        <v>100</v>
      </c>
      <c r="U96" s="3">
        <f>IF(AND(R96&lt;&gt;"_U",N96&lt;&gt;9999,N96&lt;&gt;999,L96&lt;&gt;"Median"),IFERROR(VLOOKUP(A96,'HD Total'!A:P,16,0),"."),".")</f>
        <v>49872</v>
      </c>
    </row>
    <row r="97" spans="1:21" x14ac:dyDescent="0.3">
      <c r="A97" s="1" t="str">
        <f t="shared" si="2"/>
        <v>2018|Te Manawa Taki|$70,001-$100,000</v>
      </c>
      <c r="B97" t="s">
        <v>18</v>
      </c>
      <c r="C97" t="s">
        <v>19</v>
      </c>
      <c r="D97" t="s">
        <v>20</v>
      </c>
      <c r="E97" t="s">
        <v>21</v>
      </c>
      <c r="F97">
        <v>2018</v>
      </c>
      <c r="G97">
        <v>2018</v>
      </c>
      <c r="H97">
        <v>20</v>
      </c>
      <c r="I97" t="s">
        <v>164</v>
      </c>
      <c r="J97">
        <v>99</v>
      </c>
      <c r="K97" t="s">
        <v>23</v>
      </c>
      <c r="L97">
        <v>5</v>
      </c>
      <c r="M97" t="s">
        <v>58</v>
      </c>
      <c r="N97">
        <v>1</v>
      </c>
      <c r="O97" t="s">
        <v>33</v>
      </c>
      <c r="P97">
        <v>27291</v>
      </c>
      <c r="T97" s="3">
        <f t="shared" si="3"/>
        <v>54.72</v>
      </c>
      <c r="U97" s="3">
        <f>IF(AND(R97&lt;&gt;"_U",N97&lt;&gt;9999,N97&lt;&gt;999,L97&lt;&gt;"Median"),IFERROR(VLOOKUP(A97,'HD Total'!A:P,16,0),"."),".")</f>
        <v>49872</v>
      </c>
    </row>
    <row r="98" spans="1:21" x14ac:dyDescent="0.3">
      <c r="A98" s="1" t="str">
        <f t="shared" si="2"/>
        <v>2018|Te Manawa Taki|$100,001-$150,000</v>
      </c>
      <c r="B98" t="s">
        <v>18</v>
      </c>
      <c r="C98" t="s">
        <v>19</v>
      </c>
      <c r="D98" t="s">
        <v>20</v>
      </c>
      <c r="E98" t="s">
        <v>21</v>
      </c>
      <c r="F98">
        <v>2018</v>
      </c>
      <c r="G98">
        <v>2018</v>
      </c>
      <c r="H98">
        <v>20</v>
      </c>
      <c r="I98" t="s">
        <v>164</v>
      </c>
      <c r="J98">
        <v>99</v>
      </c>
      <c r="K98" t="s">
        <v>23</v>
      </c>
      <c r="L98">
        <v>6</v>
      </c>
      <c r="M98" t="s">
        <v>59</v>
      </c>
      <c r="N98">
        <v>9999</v>
      </c>
      <c r="O98" t="s">
        <v>40</v>
      </c>
      <c r="P98">
        <v>55386</v>
      </c>
      <c r="T98" s="3" t="str">
        <f t="shared" si="3"/>
        <v>.</v>
      </c>
      <c r="U98" s="3" t="str">
        <f>IF(AND(R98&lt;&gt;"_U",N98&lt;&gt;9999,N98&lt;&gt;999,L98&lt;&gt;"Median"),IFERROR(VLOOKUP(A98,'HD Total'!A:P,16,0),"."),".")</f>
        <v>.</v>
      </c>
    </row>
    <row r="99" spans="1:21" x14ac:dyDescent="0.3">
      <c r="A99" s="1" t="str">
        <f t="shared" si="2"/>
        <v>2018|Te Manawa Taki|$100,001-$150,000</v>
      </c>
      <c r="B99" t="s">
        <v>18</v>
      </c>
      <c r="C99" t="s">
        <v>19</v>
      </c>
      <c r="D99" t="s">
        <v>20</v>
      </c>
      <c r="E99" t="s">
        <v>21</v>
      </c>
      <c r="F99">
        <v>2018</v>
      </c>
      <c r="G99">
        <v>2018</v>
      </c>
      <c r="H99">
        <v>20</v>
      </c>
      <c r="I99" t="s">
        <v>164</v>
      </c>
      <c r="J99">
        <v>99</v>
      </c>
      <c r="K99" t="s">
        <v>23</v>
      </c>
      <c r="L99">
        <v>6</v>
      </c>
      <c r="M99" t="s">
        <v>59</v>
      </c>
      <c r="N99">
        <v>999</v>
      </c>
      <c r="O99" t="s">
        <v>42</v>
      </c>
      <c r="P99">
        <v>0</v>
      </c>
      <c r="T99" s="3" t="str">
        <f t="shared" si="3"/>
        <v>.</v>
      </c>
      <c r="U99" s="3" t="str">
        <f>IF(AND(R99&lt;&gt;"_U",N99&lt;&gt;9999,N99&lt;&gt;999,L99&lt;&gt;"Median"),IFERROR(VLOOKUP(A99,'HD Total'!A:P,16,0),"."),".")</f>
        <v>.</v>
      </c>
    </row>
    <row r="100" spans="1:21" x14ac:dyDescent="0.3">
      <c r="A100" s="1" t="str">
        <f t="shared" si="2"/>
        <v>2018|Te Manawa Taki|$100,001-$150,000</v>
      </c>
      <c r="B100" t="s">
        <v>18</v>
      </c>
      <c r="C100" t="s">
        <v>19</v>
      </c>
      <c r="D100" t="s">
        <v>20</v>
      </c>
      <c r="E100" t="s">
        <v>21</v>
      </c>
      <c r="F100">
        <v>2018</v>
      </c>
      <c r="G100">
        <v>2018</v>
      </c>
      <c r="H100">
        <v>20</v>
      </c>
      <c r="I100" t="s">
        <v>164</v>
      </c>
      <c r="J100">
        <v>99</v>
      </c>
      <c r="K100" t="s">
        <v>23</v>
      </c>
      <c r="L100">
        <v>6</v>
      </c>
      <c r="M100" t="s">
        <v>59</v>
      </c>
      <c r="N100">
        <v>3</v>
      </c>
      <c r="O100" t="s">
        <v>25</v>
      </c>
      <c r="P100">
        <v>7644</v>
      </c>
      <c r="T100" s="3">
        <f t="shared" si="3"/>
        <v>13.8</v>
      </c>
      <c r="U100" s="3">
        <f>IF(AND(R100&lt;&gt;"_U",N100&lt;&gt;9999,N100&lt;&gt;999,L100&lt;&gt;"Median"),IFERROR(VLOOKUP(A100,'HD Total'!A:P,16,0),"."),".")</f>
        <v>55386</v>
      </c>
    </row>
    <row r="101" spans="1:21" x14ac:dyDescent="0.3">
      <c r="A101" s="1" t="str">
        <f t="shared" si="2"/>
        <v>2018|Te Manawa Taki|$100,001-$150,000</v>
      </c>
      <c r="B101" t="s">
        <v>18</v>
      </c>
      <c r="C101" t="s">
        <v>19</v>
      </c>
      <c r="D101" t="s">
        <v>20</v>
      </c>
      <c r="E101" t="s">
        <v>21</v>
      </c>
      <c r="F101">
        <v>2018</v>
      </c>
      <c r="G101">
        <v>2018</v>
      </c>
      <c r="H101">
        <v>20</v>
      </c>
      <c r="I101" t="s">
        <v>164</v>
      </c>
      <c r="J101">
        <v>99</v>
      </c>
      <c r="K101" t="s">
        <v>23</v>
      </c>
      <c r="L101">
        <v>6</v>
      </c>
      <c r="M101" t="s">
        <v>59</v>
      </c>
      <c r="N101">
        <v>1</v>
      </c>
      <c r="O101" t="s">
        <v>33</v>
      </c>
      <c r="P101">
        <v>33975</v>
      </c>
      <c r="T101" s="3">
        <f t="shared" si="3"/>
        <v>61.34</v>
      </c>
      <c r="U101" s="3">
        <f>IF(AND(R101&lt;&gt;"_U",N101&lt;&gt;9999,N101&lt;&gt;999,L101&lt;&gt;"Median"),IFERROR(VLOOKUP(A101,'HD Total'!A:P,16,0),"."),".")</f>
        <v>55386</v>
      </c>
    </row>
    <row r="102" spans="1:21" x14ac:dyDescent="0.3">
      <c r="A102" s="1" t="str">
        <f t="shared" si="2"/>
        <v>2018|Te Manawa Taki|$100,001-$150,000</v>
      </c>
      <c r="B102" t="s">
        <v>18</v>
      </c>
      <c r="C102" t="s">
        <v>19</v>
      </c>
      <c r="D102" t="s">
        <v>20</v>
      </c>
      <c r="E102" t="s">
        <v>21</v>
      </c>
      <c r="F102">
        <v>2018</v>
      </c>
      <c r="G102">
        <v>2018</v>
      </c>
      <c r="H102">
        <v>20</v>
      </c>
      <c r="I102" t="s">
        <v>164</v>
      </c>
      <c r="J102">
        <v>99</v>
      </c>
      <c r="K102" t="s">
        <v>23</v>
      </c>
      <c r="L102">
        <v>6</v>
      </c>
      <c r="M102" t="s">
        <v>59</v>
      </c>
      <c r="N102">
        <v>2</v>
      </c>
      <c r="O102" t="s">
        <v>28</v>
      </c>
      <c r="P102">
        <v>13764</v>
      </c>
      <c r="T102" s="3">
        <f t="shared" si="3"/>
        <v>24.85</v>
      </c>
      <c r="U102" s="3">
        <f>IF(AND(R102&lt;&gt;"_U",N102&lt;&gt;9999,N102&lt;&gt;999,L102&lt;&gt;"Median"),IFERROR(VLOOKUP(A102,'HD Total'!A:P,16,0),"."),".")</f>
        <v>55386</v>
      </c>
    </row>
    <row r="103" spans="1:21" x14ac:dyDescent="0.3">
      <c r="A103" s="1" t="str">
        <f t="shared" si="2"/>
        <v>2018|Te Manawa Taki|$100,001-$150,000</v>
      </c>
      <c r="B103" t="s">
        <v>18</v>
      </c>
      <c r="C103" t="s">
        <v>19</v>
      </c>
      <c r="D103" t="s">
        <v>20</v>
      </c>
      <c r="E103" t="s">
        <v>21</v>
      </c>
      <c r="F103">
        <v>2018</v>
      </c>
      <c r="G103">
        <v>2018</v>
      </c>
      <c r="H103">
        <v>20</v>
      </c>
      <c r="I103" t="s">
        <v>164</v>
      </c>
      <c r="J103">
        <v>99</v>
      </c>
      <c r="K103" t="s">
        <v>23</v>
      </c>
      <c r="L103">
        <v>6</v>
      </c>
      <c r="M103" t="s">
        <v>59</v>
      </c>
      <c r="N103">
        <v>7777</v>
      </c>
      <c r="O103" t="s">
        <v>37</v>
      </c>
      <c r="P103">
        <v>55386</v>
      </c>
      <c r="T103" s="3">
        <f t="shared" si="3"/>
        <v>100</v>
      </c>
      <c r="U103" s="3">
        <f>IF(AND(R103&lt;&gt;"_U",N103&lt;&gt;9999,N103&lt;&gt;999,L103&lt;&gt;"Median"),IFERROR(VLOOKUP(A103,'HD Total'!A:P,16,0),"."),".")</f>
        <v>55386</v>
      </c>
    </row>
    <row r="104" spans="1:21" x14ac:dyDescent="0.3">
      <c r="A104" s="1" t="str">
        <f t="shared" si="2"/>
        <v>2018|Te Manawa Taki|$150,001-$200,000</v>
      </c>
      <c r="B104" t="s">
        <v>18</v>
      </c>
      <c r="C104" t="s">
        <v>19</v>
      </c>
      <c r="D104" t="s">
        <v>20</v>
      </c>
      <c r="E104" t="s">
        <v>21</v>
      </c>
      <c r="F104">
        <v>2018</v>
      </c>
      <c r="G104">
        <v>2018</v>
      </c>
      <c r="H104">
        <v>20</v>
      </c>
      <c r="I104" t="s">
        <v>164</v>
      </c>
      <c r="J104">
        <v>99</v>
      </c>
      <c r="K104" t="s">
        <v>23</v>
      </c>
      <c r="L104">
        <v>7</v>
      </c>
      <c r="M104" t="s">
        <v>43</v>
      </c>
      <c r="N104">
        <v>7777</v>
      </c>
      <c r="O104" t="s">
        <v>37</v>
      </c>
      <c r="P104">
        <v>39912</v>
      </c>
      <c r="T104" s="3">
        <f t="shared" si="3"/>
        <v>100</v>
      </c>
      <c r="U104" s="3">
        <f>IF(AND(R104&lt;&gt;"_U",N104&lt;&gt;9999,N104&lt;&gt;999,L104&lt;&gt;"Median"),IFERROR(VLOOKUP(A104,'HD Total'!A:P,16,0),"."),".")</f>
        <v>39912</v>
      </c>
    </row>
    <row r="105" spans="1:21" x14ac:dyDescent="0.3">
      <c r="A105" s="1" t="str">
        <f t="shared" si="2"/>
        <v>2018|Te Manawa Taki|$150,001-$200,000</v>
      </c>
      <c r="B105" t="s">
        <v>18</v>
      </c>
      <c r="C105" t="s">
        <v>19</v>
      </c>
      <c r="D105" t="s">
        <v>20</v>
      </c>
      <c r="E105" t="s">
        <v>21</v>
      </c>
      <c r="F105">
        <v>2018</v>
      </c>
      <c r="G105">
        <v>2018</v>
      </c>
      <c r="H105">
        <v>20</v>
      </c>
      <c r="I105" t="s">
        <v>164</v>
      </c>
      <c r="J105">
        <v>99</v>
      </c>
      <c r="K105" t="s">
        <v>23</v>
      </c>
      <c r="L105">
        <v>7</v>
      </c>
      <c r="M105" t="s">
        <v>43</v>
      </c>
      <c r="N105">
        <v>9999</v>
      </c>
      <c r="O105" t="s">
        <v>40</v>
      </c>
      <c r="P105">
        <v>39912</v>
      </c>
      <c r="T105" s="3" t="str">
        <f t="shared" si="3"/>
        <v>.</v>
      </c>
      <c r="U105" s="3" t="str">
        <f>IF(AND(R105&lt;&gt;"_U",N105&lt;&gt;9999,N105&lt;&gt;999,L105&lt;&gt;"Median"),IFERROR(VLOOKUP(A105,'HD Total'!A:P,16,0),"."),".")</f>
        <v>.</v>
      </c>
    </row>
    <row r="106" spans="1:21" x14ac:dyDescent="0.3">
      <c r="A106" s="1" t="str">
        <f t="shared" si="2"/>
        <v>2018|Te Manawa Taki|$150,001-$200,000</v>
      </c>
      <c r="B106" t="s">
        <v>18</v>
      </c>
      <c r="C106" t="s">
        <v>19</v>
      </c>
      <c r="D106" t="s">
        <v>20</v>
      </c>
      <c r="E106" t="s">
        <v>21</v>
      </c>
      <c r="F106">
        <v>2018</v>
      </c>
      <c r="G106">
        <v>2018</v>
      </c>
      <c r="H106">
        <v>20</v>
      </c>
      <c r="I106" t="s">
        <v>164</v>
      </c>
      <c r="J106">
        <v>99</v>
      </c>
      <c r="K106" t="s">
        <v>23</v>
      </c>
      <c r="L106">
        <v>7</v>
      </c>
      <c r="M106" t="s">
        <v>43</v>
      </c>
      <c r="N106">
        <v>3</v>
      </c>
      <c r="O106" t="s">
        <v>25</v>
      </c>
      <c r="P106">
        <v>10083</v>
      </c>
      <c r="T106" s="3">
        <f t="shared" si="3"/>
        <v>25.26</v>
      </c>
      <c r="U106" s="3">
        <f>IF(AND(R106&lt;&gt;"_U",N106&lt;&gt;9999,N106&lt;&gt;999,L106&lt;&gt;"Median"),IFERROR(VLOOKUP(A106,'HD Total'!A:P,16,0),"."),".")</f>
        <v>39912</v>
      </c>
    </row>
    <row r="107" spans="1:21" x14ac:dyDescent="0.3">
      <c r="A107" s="1" t="str">
        <f t="shared" si="2"/>
        <v>2018|Te Manawa Taki|$150,001-$200,000</v>
      </c>
      <c r="B107" t="s">
        <v>18</v>
      </c>
      <c r="C107" t="s">
        <v>19</v>
      </c>
      <c r="D107" t="s">
        <v>20</v>
      </c>
      <c r="E107" t="s">
        <v>21</v>
      </c>
      <c r="F107">
        <v>2018</v>
      </c>
      <c r="G107">
        <v>2018</v>
      </c>
      <c r="H107">
        <v>20</v>
      </c>
      <c r="I107" t="s">
        <v>164</v>
      </c>
      <c r="J107">
        <v>99</v>
      </c>
      <c r="K107" t="s">
        <v>23</v>
      </c>
      <c r="L107">
        <v>7</v>
      </c>
      <c r="M107" t="s">
        <v>43</v>
      </c>
      <c r="N107">
        <v>1</v>
      </c>
      <c r="O107" t="s">
        <v>33</v>
      </c>
      <c r="P107">
        <v>23433</v>
      </c>
      <c r="T107" s="3">
        <f t="shared" si="3"/>
        <v>58.71</v>
      </c>
      <c r="U107" s="3">
        <f>IF(AND(R107&lt;&gt;"_U",N107&lt;&gt;9999,N107&lt;&gt;999,L107&lt;&gt;"Median"),IFERROR(VLOOKUP(A107,'HD Total'!A:P,16,0),"."),".")</f>
        <v>39912</v>
      </c>
    </row>
    <row r="108" spans="1:21" x14ac:dyDescent="0.3">
      <c r="A108" s="1" t="str">
        <f t="shared" si="2"/>
        <v>2018|Te Manawa Taki|$150,001-$200,000</v>
      </c>
      <c r="B108" t="s">
        <v>18</v>
      </c>
      <c r="C108" t="s">
        <v>19</v>
      </c>
      <c r="D108" t="s">
        <v>20</v>
      </c>
      <c r="E108" t="s">
        <v>21</v>
      </c>
      <c r="F108">
        <v>2018</v>
      </c>
      <c r="G108">
        <v>2018</v>
      </c>
      <c r="H108">
        <v>20</v>
      </c>
      <c r="I108" t="s">
        <v>164</v>
      </c>
      <c r="J108">
        <v>99</v>
      </c>
      <c r="K108" t="s">
        <v>23</v>
      </c>
      <c r="L108">
        <v>7</v>
      </c>
      <c r="M108" t="s">
        <v>43</v>
      </c>
      <c r="N108">
        <v>2</v>
      </c>
      <c r="O108" t="s">
        <v>28</v>
      </c>
      <c r="P108">
        <v>6399</v>
      </c>
      <c r="T108" s="3">
        <f t="shared" si="3"/>
        <v>16.03</v>
      </c>
      <c r="U108" s="3">
        <f>IF(AND(R108&lt;&gt;"_U",N108&lt;&gt;9999,N108&lt;&gt;999,L108&lt;&gt;"Median"),IFERROR(VLOOKUP(A108,'HD Total'!A:P,16,0),"."),".")</f>
        <v>39912</v>
      </c>
    </row>
    <row r="109" spans="1:21" x14ac:dyDescent="0.3">
      <c r="A109" s="1" t="str">
        <f t="shared" si="2"/>
        <v>2018|Te Manawa Taki|$150,001-$200,000</v>
      </c>
      <c r="B109" t="s">
        <v>18</v>
      </c>
      <c r="C109" t="s">
        <v>19</v>
      </c>
      <c r="D109" t="s">
        <v>20</v>
      </c>
      <c r="E109" t="s">
        <v>21</v>
      </c>
      <c r="F109">
        <v>2018</v>
      </c>
      <c r="G109">
        <v>2018</v>
      </c>
      <c r="H109">
        <v>20</v>
      </c>
      <c r="I109" t="s">
        <v>164</v>
      </c>
      <c r="J109">
        <v>99</v>
      </c>
      <c r="K109" t="s">
        <v>23</v>
      </c>
      <c r="L109">
        <v>7</v>
      </c>
      <c r="M109" t="s">
        <v>43</v>
      </c>
      <c r="N109">
        <v>999</v>
      </c>
      <c r="O109" t="s">
        <v>42</v>
      </c>
      <c r="P109">
        <v>0</v>
      </c>
      <c r="T109" s="3" t="str">
        <f t="shared" si="3"/>
        <v>.</v>
      </c>
      <c r="U109" s="3" t="str">
        <f>IF(AND(R109&lt;&gt;"_U",N109&lt;&gt;9999,N109&lt;&gt;999,L109&lt;&gt;"Median"),IFERROR(VLOOKUP(A109,'HD Total'!A:P,16,0),"."),".")</f>
        <v>.</v>
      </c>
    </row>
    <row r="110" spans="1:21" x14ac:dyDescent="0.3">
      <c r="A110" s="1" t="str">
        <f t="shared" si="2"/>
        <v>2018|Te Manawa Taki|$200,001 or more</v>
      </c>
      <c r="B110" t="s">
        <v>18</v>
      </c>
      <c r="C110" t="s">
        <v>19</v>
      </c>
      <c r="D110" t="s">
        <v>20</v>
      </c>
      <c r="E110" t="s">
        <v>21</v>
      </c>
      <c r="F110">
        <v>2018</v>
      </c>
      <c r="G110">
        <v>2018</v>
      </c>
      <c r="H110">
        <v>20</v>
      </c>
      <c r="I110" t="s">
        <v>164</v>
      </c>
      <c r="J110">
        <v>99</v>
      </c>
      <c r="K110" t="s">
        <v>23</v>
      </c>
      <c r="L110">
        <v>8</v>
      </c>
      <c r="M110" t="s">
        <v>27</v>
      </c>
      <c r="N110">
        <v>7777</v>
      </c>
      <c r="O110" t="s">
        <v>37</v>
      </c>
      <c r="R110" t="s">
        <v>29</v>
      </c>
      <c r="S110" t="s">
        <v>30</v>
      </c>
      <c r="T110" s="3" t="str">
        <f t="shared" si="3"/>
        <v>.</v>
      </c>
      <c r="U110" s="3" t="str">
        <f>IF(AND(R110&lt;&gt;"_U",N110&lt;&gt;9999,N110&lt;&gt;999,L110&lt;&gt;"Median"),IFERROR(VLOOKUP(A110,'HD Total'!A:P,16,0),"."),".")</f>
        <v>.</v>
      </c>
    </row>
    <row r="111" spans="1:21" x14ac:dyDescent="0.3">
      <c r="A111" s="1" t="str">
        <f t="shared" si="2"/>
        <v>2018|Te Manawa Taki|$200,001 or more</v>
      </c>
      <c r="B111" t="s">
        <v>18</v>
      </c>
      <c r="C111" t="s">
        <v>19</v>
      </c>
      <c r="D111" t="s">
        <v>20</v>
      </c>
      <c r="E111" t="s">
        <v>21</v>
      </c>
      <c r="F111">
        <v>2018</v>
      </c>
      <c r="G111">
        <v>2018</v>
      </c>
      <c r="H111">
        <v>20</v>
      </c>
      <c r="I111" t="s">
        <v>164</v>
      </c>
      <c r="J111">
        <v>99</v>
      </c>
      <c r="K111" t="s">
        <v>23</v>
      </c>
      <c r="L111">
        <v>8</v>
      </c>
      <c r="M111" t="s">
        <v>27</v>
      </c>
      <c r="N111">
        <v>999</v>
      </c>
      <c r="O111" t="s">
        <v>42</v>
      </c>
      <c r="R111" t="s">
        <v>29</v>
      </c>
      <c r="S111" t="s">
        <v>30</v>
      </c>
      <c r="T111" s="3" t="str">
        <f t="shared" si="3"/>
        <v>.</v>
      </c>
      <c r="U111" s="3" t="str">
        <f>IF(AND(R111&lt;&gt;"_U",N111&lt;&gt;9999,N111&lt;&gt;999,L111&lt;&gt;"Median"),IFERROR(VLOOKUP(A111,'HD Total'!A:P,16,0),"."),".")</f>
        <v>.</v>
      </c>
    </row>
    <row r="112" spans="1:21" x14ac:dyDescent="0.3">
      <c r="A112" s="1" t="str">
        <f t="shared" si="2"/>
        <v>2018|Te Manawa Taki|$200,001 or more</v>
      </c>
      <c r="B112" t="s">
        <v>18</v>
      </c>
      <c r="C112" t="s">
        <v>19</v>
      </c>
      <c r="D112" t="s">
        <v>20</v>
      </c>
      <c r="E112" t="s">
        <v>21</v>
      </c>
      <c r="F112">
        <v>2018</v>
      </c>
      <c r="G112">
        <v>2018</v>
      </c>
      <c r="H112">
        <v>20</v>
      </c>
      <c r="I112" t="s">
        <v>164</v>
      </c>
      <c r="J112">
        <v>99</v>
      </c>
      <c r="K112" t="s">
        <v>23</v>
      </c>
      <c r="L112">
        <v>8</v>
      </c>
      <c r="M112" t="s">
        <v>27</v>
      </c>
      <c r="N112">
        <v>2</v>
      </c>
      <c r="O112" t="s">
        <v>28</v>
      </c>
      <c r="R112" t="s">
        <v>29</v>
      </c>
      <c r="S112" t="s">
        <v>30</v>
      </c>
      <c r="T112" s="3" t="str">
        <f t="shared" si="3"/>
        <v>.</v>
      </c>
      <c r="U112" s="3" t="str">
        <f>IF(AND(R112&lt;&gt;"_U",N112&lt;&gt;9999,N112&lt;&gt;999,L112&lt;&gt;"Median"),IFERROR(VLOOKUP(A112,'HD Total'!A:P,16,0),"."),".")</f>
        <v>.</v>
      </c>
    </row>
    <row r="113" spans="1:21" x14ac:dyDescent="0.3">
      <c r="A113" s="1" t="str">
        <f t="shared" si="2"/>
        <v>2018|Te Manawa Taki|$200,001 or more</v>
      </c>
      <c r="B113" t="s">
        <v>18</v>
      </c>
      <c r="C113" t="s">
        <v>19</v>
      </c>
      <c r="D113" t="s">
        <v>20</v>
      </c>
      <c r="E113" t="s">
        <v>21</v>
      </c>
      <c r="F113">
        <v>2018</v>
      </c>
      <c r="G113">
        <v>2018</v>
      </c>
      <c r="H113">
        <v>20</v>
      </c>
      <c r="I113" t="s">
        <v>164</v>
      </c>
      <c r="J113">
        <v>99</v>
      </c>
      <c r="K113" t="s">
        <v>23</v>
      </c>
      <c r="L113">
        <v>8</v>
      </c>
      <c r="M113" t="s">
        <v>27</v>
      </c>
      <c r="N113">
        <v>9999</v>
      </c>
      <c r="O113" t="s">
        <v>40</v>
      </c>
      <c r="R113" t="s">
        <v>29</v>
      </c>
      <c r="S113" t="s">
        <v>30</v>
      </c>
      <c r="T113" s="3" t="str">
        <f t="shared" si="3"/>
        <v>.</v>
      </c>
      <c r="U113" s="3" t="str">
        <f>IF(AND(R113&lt;&gt;"_U",N113&lt;&gt;9999,N113&lt;&gt;999,L113&lt;&gt;"Median"),IFERROR(VLOOKUP(A113,'HD Total'!A:P,16,0),"."),".")</f>
        <v>.</v>
      </c>
    </row>
    <row r="114" spans="1:21" x14ac:dyDescent="0.3">
      <c r="A114" s="1" t="str">
        <f t="shared" si="2"/>
        <v>2018|Te Manawa Taki|$200,001 or more</v>
      </c>
      <c r="B114" t="s">
        <v>18</v>
      </c>
      <c r="C114" t="s">
        <v>19</v>
      </c>
      <c r="D114" t="s">
        <v>20</v>
      </c>
      <c r="E114" t="s">
        <v>21</v>
      </c>
      <c r="F114">
        <v>2018</v>
      </c>
      <c r="G114">
        <v>2018</v>
      </c>
      <c r="H114">
        <v>20</v>
      </c>
      <c r="I114" t="s">
        <v>164</v>
      </c>
      <c r="J114">
        <v>99</v>
      </c>
      <c r="K114" t="s">
        <v>23</v>
      </c>
      <c r="L114">
        <v>8</v>
      </c>
      <c r="M114" t="s">
        <v>27</v>
      </c>
      <c r="N114">
        <v>1</v>
      </c>
      <c r="O114" t="s">
        <v>33</v>
      </c>
      <c r="R114" t="s">
        <v>29</v>
      </c>
      <c r="S114" t="s">
        <v>30</v>
      </c>
      <c r="T114" s="3" t="str">
        <f t="shared" si="3"/>
        <v>.</v>
      </c>
      <c r="U114" s="3" t="str">
        <f>IF(AND(R114&lt;&gt;"_U",N114&lt;&gt;9999,N114&lt;&gt;999,L114&lt;&gt;"Median"),IFERROR(VLOOKUP(A114,'HD Total'!A:P,16,0),"."),".")</f>
        <v>.</v>
      </c>
    </row>
    <row r="115" spans="1:21" x14ac:dyDescent="0.3">
      <c r="A115" s="1" t="str">
        <f t="shared" si="2"/>
        <v>2018|Te Manawa Taki|$200,001 or more</v>
      </c>
      <c r="B115" t="s">
        <v>18</v>
      </c>
      <c r="C115" t="s">
        <v>19</v>
      </c>
      <c r="D115" t="s">
        <v>20</v>
      </c>
      <c r="E115" t="s">
        <v>21</v>
      </c>
      <c r="F115">
        <v>2018</v>
      </c>
      <c r="G115">
        <v>2018</v>
      </c>
      <c r="H115">
        <v>20</v>
      </c>
      <c r="I115" t="s">
        <v>164</v>
      </c>
      <c r="J115">
        <v>99</v>
      </c>
      <c r="K115" t="s">
        <v>23</v>
      </c>
      <c r="L115">
        <v>8</v>
      </c>
      <c r="M115" t="s">
        <v>27</v>
      </c>
      <c r="N115">
        <v>3</v>
      </c>
      <c r="O115" t="s">
        <v>25</v>
      </c>
      <c r="R115" t="s">
        <v>29</v>
      </c>
      <c r="S115" t="s">
        <v>30</v>
      </c>
      <c r="T115" s="3" t="str">
        <f t="shared" si="3"/>
        <v>.</v>
      </c>
      <c r="U115" s="3" t="str">
        <f>IF(AND(R115&lt;&gt;"_U",N115&lt;&gt;9999,N115&lt;&gt;999,L115&lt;&gt;"Median"),IFERROR(VLOOKUP(A115,'HD Total'!A:P,16,0),"."),".")</f>
        <v>.</v>
      </c>
    </row>
    <row r="116" spans="1:21" x14ac:dyDescent="0.3">
      <c r="A116" s="1" t="str">
        <f t="shared" si="2"/>
        <v>2018|Te Manawa Taki|Total stated - total household income</v>
      </c>
      <c r="B116" t="s">
        <v>18</v>
      </c>
      <c r="C116" t="s">
        <v>19</v>
      </c>
      <c r="D116" t="s">
        <v>20</v>
      </c>
      <c r="E116" t="s">
        <v>21</v>
      </c>
      <c r="F116">
        <v>2018</v>
      </c>
      <c r="G116">
        <v>2018</v>
      </c>
      <c r="H116">
        <v>20</v>
      </c>
      <c r="I116" t="s">
        <v>164</v>
      </c>
      <c r="J116">
        <v>99</v>
      </c>
      <c r="K116" t="s">
        <v>23</v>
      </c>
      <c r="L116">
        <v>77</v>
      </c>
      <c r="M116" t="s">
        <v>32</v>
      </c>
      <c r="N116">
        <v>9999</v>
      </c>
      <c r="O116" t="s">
        <v>40</v>
      </c>
      <c r="P116">
        <v>304944</v>
      </c>
      <c r="T116" s="3" t="str">
        <f t="shared" si="3"/>
        <v>.</v>
      </c>
      <c r="U116" s="3" t="str">
        <f>IF(AND(R116&lt;&gt;"_U",N116&lt;&gt;9999,N116&lt;&gt;999,L116&lt;&gt;"Median"),IFERROR(VLOOKUP(A116,'HD Total'!A:P,16,0),"."),".")</f>
        <v>.</v>
      </c>
    </row>
    <row r="117" spans="1:21" x14ac:dyDescent="0.3">
      <c r="A117" s="1" t="str">
        <f t="shared" si="2"/>
        <v>2018|Te Manawa Taki|Total stated - total household income</v>
      </c>
      <c r="B117" t="s">
        <v>18</v>
      </c>
      <c r="C117" t="s">
        <v>19</v>
      </c>
      <c r="D117" t="s">
        <v>20</v>
      </c>
      <c r="E117" t="s">
        <v>21</v>
      </c>
      <c r="F117">
        <v>2018</v>
      </c>
      <c r="G117">
        <v>2018</v>
      </c>
      <c r="H117">
        <v>20</v>
      </c>
      <c r="I117" t="s">
        <v>164</v>
      </c>
      <c r="J117">
        <v>99</v>
      </c>
      <c r="K117" t="s">
        <v>23</v>
      </c>
      <c r="L117">
        <v>77</v>
      </c>
      <c r="M117" t="s">
        <v>32</v>
      </c>
      <c r="N117">
        <v>1</v>
      </c>
      <c r="O117" t="s">
        <v>33</v>
      </c>
      <c r="P117">
        <v>158766</v>
      </c>
      <c r="T117" s="3">
        <f t="shared" si="3"/>
        <v>52.07</v>
      </c>
      <c r="U117" s="3">
        <f>IF(AND(R117&lt;&gt;"_U",N117&lt;&gt;9999,N117&lt;&gt;999,L117&lt;&gt;"Median"),IFERROR(VLOOKUP(A117,'HD Total'!A:P,16,0),"."),".")</f>
        <v>304938</v>
      </c>
    </row>
    <row r="118" spans="1:21" x14ac:dyDescent="0.3">
      <c r="A118" s="1" t="str">
        <f t="shared" si="2"/>
        <v>2018|Te Manawa Taki|Total stated - total household income</v>
      </c>
      <c r="B118" t="s">
        <v>18</v>
      </c>
      <c r="C118" t="s">
        <v>19</v>
      </c>
      <c r="D118" t="s">
        <v>20</v>
      </c>
      <c r="E118" t="s">
        <v>21</v>
      </c>
      <c r="F118">
        <v>2018</v>
      </c>
      <c r="G118">
        <v>2018</v>
      </c>
      <c r="H118">
        <v>20</v>
      </c>
      <c r="I118" t="s">
        <v>164</v>
      </c>
      <c r="J118">
        <v>99</v>
      </c>
      <c r="K118" t="s">
        <v>23</v>
      </c>
      <c r="L118">
        <v>77</v>
      </c>
      <c r="M118" t="s">
        <v>32</v>
      </c>
      <c r="N118">
        <v>3</v>
      </c>
      <c r="O118" t="s">
        <v>25</v>
      </c>
      <c r="P118">
        <v>41580</v>
      </c>
      <c r="T118" s="3">
        <f t="shared" si="3"/>
        <v>13.64</v>
      </c>
      <c r="U118" s="3">
        <f>IF(AND(R118&lt;&gt;"_U",N118&lt;&gt;9999,N118&lt;&gt;999,L118&lt;&gt;"Median"),IFERROR(VLOOKUP(A118,'HD Total'!A:P,16,0),"."),".")</f>
        <v>304938</v>
      </c>
    </row>
    <row r="119" spans="1:21" x14ac:dyDescent="0.3">
      <c r="A119" s="1" t="str">
        <f t="shared" si="2"/>
        <v>2018|Te Manawa Taki|Total stated - total household income</v>
      </c>
      <c r="B119" t="s">
        <v>18</v>
      </c>
      <c r="C119" t="s">
        <v>19</v>
      </c>
      <c r="D119" t="s">
        <v>20</v>
      </c>
      <c r="E119" t="s">
        <v>21</v>
      </c>
      <c r="F119">
        <v>2018</v>
      </c>
      <c r="G119">
        <v>2018</v>
      </c>
      <c r="H119">
        <v>20</v>
      </c>
      <c r="I119" t="s">
        <v>164</v>
      </c>
      <c r="J119">
        <v>99</v>
      </c>
      <c r="K119" t="s">
        <v>23</v>
      </c>
      <c r="L119">
        <v>77</v>
      </c>
      <c r="M119" t="s">
        <v>32</v>
      </c>
      <c r="N119">
        <v>7777</v>
      </c>
      <c r="O119" t="s">
        <v>37</v>
      </c>
      <c r="P119">
        <v>304938</v>
      </c>
      <c r="T119" s="3">
        <f t="shared" si="3"/>
        <v>100</v>
      </c>
      <c r="U119" s="3">
        <f>IF(AND(R119&lt;&gt;"_U",N119&lt;&gt;9999,N119&lt;&gt;999,L119&lt;&gt;"Median"),IFERROR(VLOOKUP(A119,'HD Total'!A:P,16,0),"."),".")</f>
        <v>304938</v>
      </c>
    </row>
    <row r="120" spans="1:21" x14ac:dyDescent="0.3">
      <c r="A120" s="1" t="str">
        <f t="shared" si="2"/>
        <v>2018|Te Manawa Taki|Total stated - total household income</v>
      </c>
      <c r="B120" t="s">
        <v>18</v>
      </c>
      <c r="C120" t="s">
        <v>19</v>
      </c>
      <c r="D120" t="s">
        <v>20</v>
      </c>
      <c r="E120" t="s">
        <v>21</v>
      </c>
      <c r="F120">
        <v>2018</v>
      </c>
      <c r="G120">
        <v>2018</v>
      </c>
      <c r="H120">
        <v>20</v>
      </c>
      <c r="I120" t="s">
        <v>164</v>
      </c>
      <c r="J120">
        <v>99</v>
      </c>
      <c r="K120" t="s">
        <v>23</v>
      </c>
      <c r="L120">
        <v>77</v>
      </c>
      <c r="M120" t="s">
        <v>32</v>
      </c>
      <c r="N120">
        <v>2</v>
      </c>
      <c r="O120" t="s">
        <v>28</v>
      </c>
      <c r="P120">
        <v>104595</v>
      </c>
      <c r="T120" s="3">
        <f t="shared" si="3"/>
        <v>34.299999999999997</v>
      </c>
      <c r="U120" s="3">
        <f>IF(AND(R120&lt;&gt;"_U",N120&lt;&gt;9999,N120&lt;&gt;999,L120&lt;&gt;"Median"),IFERROR(VLOOKUP(A120,'HD Total'!A:P,16,0),"."),".")</f>
        <v>304938</v>
      </c>
    </row>
    <row r="121" spans="1:21" x14ac:dyDescent="0.3">
      <c r="A121" s="1" t="str">
        <f t="shared" si="2"/>
        <v>2018|Te Manawa Taki|Total stated - total household income</v>
      </c>
      <c r="B121" t="s">
        <v>18</v>
      </c>
      <c r="C121" t="s">
        <v>19</v>
      </c>
      <c r="D121" t="s">
        <v>20</v>
      </c>
      <c r="E121" t="s">
        <v>21</v>
      </c>
      <c r="F121">
        <v>2018</v>
      </c>
      <c r="G121">
        <v>2018</v>
      </c>
      <c r="H121">
        <v>20</v>
      </c>
      <c r="I121" t="s">
        <v>164</v>
      </c>
      <c r="J121">
        <v>99</v>
      </c>
      <c r="K121" t="s">
        <v>23</v>
      </c>
      <c r="L121">
        <v>77</v>
      </c>
      <c r="M121" t="s">
        <v>32</v>
      </c>
      <c r="N121">
        <v>999</v>
      </c>
      <c r="O121" t="s">
        <v>42</v>
      </c>
      <c r="P121">
        <v>3</v>
      </c>
      <c r="T121" s="3" t="str">
        <f t="shared" si="3"/>
        <v>.</v>
      </c>
      <c r="U121" s="3" t="str">
        <f>IF(AND(R121&lt;&gt;"_U",N121&lt;&gt;9999,N121&lt;&gt;999,L121&lt;&gt;"Median"),IFERROR(VLOOKUP(A121,'HD Total'!A:P,16,0),"."),".")</f>
        <v>.</v>
      </c>
    </row>
    <row r="122" spans="1:21" x14ac:dyDescent="0.3">
      <c r="A122" s="1" t="str">
        <f t="shared" si="2"/>
        <v>2018|Te Manawa Taki|Total - total household income</v>
      </c>
      <c r="B122" t="s">
        <v>18</v>
      </c>
      <c r="C122" t="s">
        <v>19</v>
      </c>
      <c r="D122" t="s">
        <v>20</v>
      </c>
      <c r="E122" t="s">
        <v>21</v>
      </c>
      <c r="F122">
        <v>2018</v>
      </c>
      <c r="G122">
        <v>2018</v>
      </c>
      <c r="H122">
        <v>20</v>
      </c>
      <c r="I122" t="s">
        <v>164</v>
      </c>
      <c r="J122">
        <v>99</v>
      </c>
      <c r="K122" t="s">
        <v>23</v>
      </c>
      <c r="L122">
        <v>99</v>
      </c>
      <c r="M122" t="s">
        <v>48</v>
      </c>
      <c r="N122">
        <v>9999</v>
      </c>
      <c r="O122" t="s">
        <v>40</v>
      </c>
      <c r="P122">
        <v>331950</v>
      </c>
      <c r="T122" s="3" t="str">
        <f t="shared" si="3"/>
        <v>.</v>
      </c>
      <c r="U122" s="3" t="str">
        <f>IF(AND(R122&lt;&gt;"_U",N122&lt;&gt;9999,N122&lt;&gt;999,L122&lt;&gt;"Median"),IFERROR(VLOOKUP(A122,'HD Total'!A:P,16,0),"."),".")</f>
        <v>.</v>
      </c>
    </row>
    <row r="123" spans="1:21" x14ac:dyDescent="0.3">
      <c r="A123" s="1" t="str">
        <f t="shared" si="2"/>
        <v>2018|Te Manawa Taki|Total - total household income</v>
      </c>
      <c r="B123" t="s">
        <v>18</v>
      </c>
      <c r="C123" t="s">
        <v>19</v>
      </c>
      <c r="D123" t="s">
        <v>20</v>
      </c>
      <c r="E123" t="s">
        <v>21</v>
      </c>
      <c r="F123">
        <v>2018</v>
      </c>
      <c r="G123">
        <v>2018</v>
      </c>
      <c r="H123">
        <v>20</v>
      </c>
      <c r="I123" t="s">
        <v>164</v>
      </c>
      <c r="J123">
        <v>99</v>
      </c>
      <c r="K123" t="s">
        <v>23</v>
      </c>
      <c r="L123">
        <v>99</v>
      </c>
      <c r="M123" t="s">
        <v>48</v>
      </c>
      <c r="N123">
        <v>1</v>
      </c>
      <c r="O123" t="s">
        <v>33</v>
      </c>
      <c r="P123">
        <v>170538</v>
      </c>
      <c r="T123" s="3">
        <f t="shared" si="3"/>
        <v>51.4</v>
      </c>
      <c r="U123" s="3">
        <f>IF(AND(R123&lt;&gt;"_U",N123&lt;&gt;9999,N123&lt;&gt;999,L123&lt;&gt;"Median"),IFERROR(VLOOKUP(A123,'HD Total'!A:P,16,0),"."),".")</f>
        <v>331767</v>
      </c>
    </row>
    <row r="124" spans="1:21" x14ac:dyDescent="0.3">
      <c r="A124" s="1" t="str">
        <f t="shared" si="2"/>
        <v>2018|Te Manawa Taki|Total - total household income</v>
      </c>
      <c r="B124" t="s">
        <v>18</v>
      </c>
      <c r="C124" t="s">
        <v>19</v>
      </c>
      <c r="D124" t="s">
        <v>20</v>
      </c>
      <c r="E124" t="s">
        <v>21</v>
      </c>
      <c r="F124">
        <v>2018</v>
      </c>
      <c r="G124">
        <v>2018</v>
      </c>
      <c r="H124">
        <v>20</v>
      </c>
      <c r="I124" t="s">
        <v>164</v>
      </c>
      <c r="J124">
        <v>99</v>
      </c>
      <c r="K124" t="s">
        <v>23</v>
      </c>
      <c r="L124">
        <v>99</v>
      </c>
      <c r="M124" t="s">
        <v>48</v>
      </c>
      <c r="N124">
        <v>3</v>
      </c>
      <c r="O124" t="s">
        <v>25</v>
      </c>
      <c r="P124">
        <v>44970</v>
      </c>
      <c r="T124" s="3">
        <f t="shared" si="3"/>
        <v>13.55</v>
      </c>
      <c r="U124" s="3">
        <f>IF(AND(R124&lt;&gt;"_U",N124&lt;&gt;9999,N124&lt;&gt;999,L124&lt;&gt;"Median"),IFERROR(VLOOKUP(A124,'HD Total'!A:P,16,0),"."),".")</f>
        <v>331767</v>
      </c>
    </row>
    <row r="125" spans="1:21" x14ac:dyDescent="0.3">
      <c r="A125" s="1" t="str">
        <f t="shared" si="2"/>
        <v>2018|Te Manawa Taki|Total - total household income</v>
      </c>
      <c r="B125" t="s">
        <v>18</v>
      </c>
      <c r="C125" t="s">
        <v>19</v>
      </c>
      <c r="D125" t="s">
        <v>20</v>
      </c>
      <c r="E125" t="s">
        <v>21</v>
      </c>
      <c r="F125">
        <v>2018</v>
      </c>
      <c r="G125">
        <v>2018</v>
      </c>
      <c r="H125">
        <v>20</v>
      </c>
      <c r="I125" t="s">
        <v>164</v>
      </c>
      <c r="J125">
        <v>99</v>
      </c>
      <c r="K125" t="s">
        <v>23</v>
      </c>
      <c r="L125">
        <v>99</v>
      </c>
      <c r="M125" t="s">
        <v>48</v>
      </c>
      <c r="N125">
        <v>999</v>
      </c>
      <c r="O125" t="s">
        <v>42</v>
      </c>
      <c r="P125">
        <v>183</v>
      </c>
      <c r="T125" s="3" t="str">
        <f t="shared" si="3"/>
        <v>.</v>
      </c>
      <c r="U125" s="3" t="str">
        <f>IF(AND(R125&lt;&gt;"_U",N125&lt;&gt;9999,N125&lt;&gt;999,L125&lt;&gt;"Median"),IFERROR(VLOOKUP(A125,'HD Total'!A:P,16,0),"."),".")</f>
        <v>.</v>
      </c>
    </row>
    <row r="126" spans="1:21" x14ac:dyDescent="0.3">
      <c r="A126" s="1" t="str">
        <f t="shared" si="2"/>
        <v>2018|Te Manawa Taki|Total - total household income</v>
      </c>
      <c r="B126" t="s">
        <v>18</v>
      </c>
      <c r="C126" t="s">
        <v>19</v>
      </c>
      <c r="D126" t="s">
        <v>20</v>
      </c>
      <c r="E126" t="s">
        <v>21</v>
      </c>
      <c r="F126">
        <v>2018</v>
      </c>
      <c r="G126">
        <v>2018</v>
      </c>
      <c r="H126">
        <v>20</v>
      </c>
      <c r="I126" t="s">
        <v>164</v>
      </c>
      <c r="J126">
        <v>99</v>
      </c>
      <c r="K126" t="s">
        <v>23</v>
      </c>
      <c r="L126">
        <v>99</v>
      </c>
      <c r="M126" t="s">
        <v>48</v>
      </c>
      <c r="N126">
        <v>7777</v>
      </c>
      <c r="O126" t="s">
        <v>37</v>
      </c>
      <c r="P126">
        <v>331767</v>
      </c>
      <c r="T126" s="3">
        <f t="shared" si="3"/>
        <v>100</v>
      </c>
      <c r="U126" s="3">
        <f>IF(AND(R126&lt;&gt;"_U",N126&lt;&gt;9999,N126&lt;&gt;999,L126&lt;&gt;"Median"),IFERROR(VLOOKUP(A126,'HD Total'!A:P,16,0),"."),".")</f>
        <v>331767</v>
      </c>
    </row>
    <row r="127" spans="1:21" x14ac:dyDescent="0.3">
      <c r="A127" s="1" t="str">
        <f t="shared" si="2"/>
        <v>2018|Te Manawa Taki|Total - total household income</v>
      </c>
      <c r="B127" t="s">
        <v>18</v>
      </c>
      <c r="C127" t="s">
        <v>19</v>
      </c>
      <c r="D127" t="s">
        <v>20</v>
      </c>
      <c r="E127" t="s">
        <v>21</v>
      </c>
      <c r="F127">
        <v>2018</v>
      </c>
      <c r="G127">
        <v>2018</v>
      </c>
      <c r="H127">
        <v>20</v>
      </c>
      <c r="I127" t="s">
        <v>164</v>
      </c>
      <c r="J127">
        <v>99</v>
      </c>
      <c r="K127" t="s">
        <v>23</v>
      </c>
      <c r="L127">
        <v>99</v>
      </c>
      <c r="M127" t="s">
        <v>48</v>
      </c>
      <c r="N127">
        <v>2</v>
      </c>
      <c r="O127" t="s">
        <v>28</v>
      </c>
      <c r="P127">
        <v>116259</v>
      </c>
      <c r="T127" s="3">
        <f t="shared" si="3"/>
        <v>35.04</v>
      </c>
      <c r="U127" s="3">
        <f>IF(AND(R127&lt;&gt;"_U",N127&lt;&gt;9999,N127&lt;&gt;999,L127&lt;&gt;"Median"),IFERROR(VLOOKUP(A127,'HD Total'!A:P,16,0),"."),".")</f>
        <v>331767</v>
      </c>
    </row>
    <row r="128" spans="1:21" x14ac:dyDescent="0.3">
      <c r="A128" s="1" t="str">
        <f t="shared" si="2"/>
        <v>2018|Te Manawa Taki|Median ($) - total household income</v>
      </c>
      <c r="B128" t="s">
        <v>18</v>
      </c>
      <c r="C128" t="s">
        <v>19</v>
      </c>
      <c r="D128" t="s">
        <v>20</v>
      </c>
      <c r="E128" t="s">
        <v>21</v>
      </c>
      <c r="F128">
        <v>2018</v>
      </c>
      <c r="G128">
        <v>2018</v>
      </c>
      <c r="H128">
        <v>20</v>
      </c>
      <c r="I128" t="s">
        <v>164</v>
      </c>
      <c r="J128">
        <v>99</v>
      </c>
      <c r="K128" t="s">
        <v>23</v>
      </c>
      <c r="L128" t="s">
        <v>56</v>
      </c>
      <c r="M128" t="s">
        <v>57</v>
      </c>
      <c r="N128">
        <v>1</v>
      </c>
      <c r="O128" t="s">
        <v>33</v>
      </c>
      <c r="P128">
        <v>75800</v>
      </c>
      <c r="T128" s="3" t="str">
        <f t="shared" si="3"/>
        <v>.</v>
      </c>
      <c r="U128" s="3" t="str">
        <f>IF(AND(R128&lt;&gt;"_U",N128&lt;&gt;9999,N128&lt;&gt;999,L128&lt;&gt;"Median"),IFERROR(VLOOKUP(A128,'HD Total'!A:P,16,0),"."),".")</f>
        <v>.</v>
      </c>
    </row>
    <row r="129" spans="1:21" x14ac:dyDescent="0.3">
      <c r="A129" s="1" t="str">
        <f t="shared" si="2"/>
        <v>2018|Te Manawa Taki|Median ($) - total household income</v>
      </c>
      <c r="B129" t="s">
        <v>18</v>
      </c>
      <c r="C129" t="s">
        <v>19</v>
      </c>
      <c r="D129" t="s">
        <v>20</v>
      </c>
      <c r="E129" t="s">
        <v>21</v>
      </c>
      <c r="F129">
        <v>2018</v>
      </c>
      <c r="G129">
        <v>2018</v>
      </c>
      <c r="H129">
        <v>20</v>
      </c>
      <c r="I129" t="s">
        <v>164</v>
      </c>
      <c r="J129">
        <v>99</v>
      </c>
      <c r="K129" t="s">
        <v>23</v>
      </c>
      <c r="L129" t="s">
        <v>56</v>
      </c>
      <c r="M129" t="s">
        <v>57</v>
      </c>
      <c r="N129">
        <v>999</v>
      </c>
      <c r="O129" t="s">
        <v>42</v>
      </c>
      <c r="P129">
        <v>33800</v>
      </c>
      <c r="T129" s="3" t="str">
        <f t="shared" si="3"/>
        <v>.</v>
      </c>
      <c r="U129" s="3" t="str">
        <f>IF(AND(R129&lt;&gt;"_U",N129&lt;&gt;9999,N129&lt;&gt;999,L129&lt;&gt;"Median"),IFERROR(VLOOKUP(A129,'HD Total'!A:P,16,0),"."),".")</f>
        <v>.</v>
      </c>
    </row>
    <row r="130" spans="1:21" x14ac:dyDescent="0.3">
      <c r="A130" s="1" t="str">
        <f t="shared" si="2"/>
        <v>2018|Te Manawa Taki|Median ($) - total household income</v>
      </c>
      <c r="B130" t="s">
        <v>18</v>
      </c>
      <c r="C130" t="s">
        <v>19</v>
      </c>
      <c r="D130" t="s">
        <v>20</v>
      </c>
      <c r="E130" t="s">
        <v>21</v>
      </c>
      <c r="F130">
        <v>2018</v>
      </c>
      <c r="G130">
        <v>2018</v>
      </c>
      <c r="H130">
        <v>20</v>
      </c>
      <c r="I130" t="s">
        <v>164</v>
      </c>
      <c r="J130">
        <v>99</v>
      </c>
      <c r="K130" t="s">
        <v>23</v>
      </c>
      <c r="L130" t="s">
        <v>56</v>
      </c>
      <c r="M130" t="s">
        <v>57</v>
      </c>
      <c r="N130">
        <v>2</v>
      </c>
      <c r="O130" t="s">
        <v>28</v>
      </c>
      <c r="P130">
        <v>51900</v>
      </c>
      <c r="T130" s="3" t="str">
        <f t="shared" si="3"/>
        <v>.</v>
      </c>
      <c r="U130" s="3" t="str">
        <f>IF(AND(R130&lt;&gt;"_U",N130&lt;&gt;9999,N130&lt;&gt;999,L130&lt;&gt;"Median"),IFERROR(VLOOKUP(A130,'HD Total'!A:P,16,0),"."),".")</f>
        <v>.</v>
      </c>
    </row>
    <row r="131" spans="1:21" x14ac:dyDescent="0.3">
      <c r="A131" s="1" t="str">
        <f t="shared" ref="A131:A194" si="4">G131&amp;"|"&amp;I131&amp;"|"&amp;M131</f>
        <v>2018|Te Manawa Taki|Median ($) - total household income</v>
      </c>
      <c r="B131" t="s">
        <v>18</v>
      </c>
      <c r="C131" t="s">
        <v>19</v>
      </c>
      <c r="D131" t="s">
        <v>20</v>
      </c>
      <c r="E131" t="s">
        <v>21</v>
      </c>
      <c r="F131">
        <v>2018</v>
      </c>
      <c r="G131">
        <v>2018</v>
      </c>
      <c r="H131">
        <v>20</v>
      </c>
      <c r="I131" t="s">
        <v>164</v>
      </c>
      <c r="J131">
        <v>99</v>
      </c>
      <c r="K131" t="s">
        <v>23</v>
      </c>
      <c r="L131" t="s">
        <v>56</v>
      </c>
      <c r="M131" t="s">
        <v>57</v>
      </c>
      <c r="N131">
        <v>3</v>
      </c>
      <c r="O131" t="s">
        <v>25</v>
      </c>
      <c r="P131">
        <v>84300</v>
      </c>
      <c r="T131" s="3" t="str">
        <f t="shared" ref="T131:T194" si="5">IF(AND(R131&lt;&gt;"_U",R131&lt;&gt;"c",N131&lt;&gt;999,N131&lt;&gt;9999,L131&lt;&gt;"Median"),IFERROR((ROUND(P131/U131*100,2)),"."),".")</f>
        <v>.</v>
      </c>
      <c r="U131" s="3" t="str">
        <f>IF(AND(R131&lt;&gt;"_U",N131&lt;&gt;9999,N131&lt;&gt;999,L131&lt;&gt;"Median"),IFERROR(VLOOKUP(A131,'HD Total'!A:P,16,0),"."),".")</f>
        <v>.</v>
      </c>
    </row>
    <row r="132" spans="1:21" x14ac:dyDescent="0.3">
      <c r="A132" s="1" t="str">
        <f t="shared" si="4"/>
        <v>2018|Te Manawa Taki|Median ($) - total household income</v>
      </c>
      <c r="B132" t="s">
        <v>18</v>
      </c>
      <c r="C132" t="s">
        <v>19</v>
      </c>
      <c r="D132" t="s">
        <v>20</v>
      </c>
      <c r="E132" t="s">
        <v>21</v>
      </c>
      <c r="F132">
        <v>2018</v>
      </c>
      <c r="G132">
        <v>2018</v>
      </c>
      <c r="H132">
        <v>20</v>
      </c>
      <c r="I132" t="s">
        <v>164</v>
      </c>
      <c r="J132">
        <v>99</v>
      </c>
      <c r="K132" t="s">
        <v>23</v>
      </c>
      <c r="L132" t="s">
        <v>56</v>
      </c>
      <c r="M132" t="s">
        <v>57</v>
      </c>
      <c r="N132">
        <v>9999</v>
      </c>
      <c r="O132" t="s">
        <v>40</v>
      </c>
      <c r="P132">
        <v>66500</v>
      </c>
      <c r="T132" s="3" t="str">
        <f t="shared" si="5"/>
        <v>.</v>
      </c>
      <c r="U132" s="3" t="str">
        <f>IF(AND(R132&lt;&gt;"_U",N132&lt;&gt;9999,N132&lt;&gt;999,L132&lt;&gt;"Median"),IFERROR(VLOOKUP(A132,'HD Total'!A:P,16,0),"."),".")</f>
        <v>.</v>
      </c>
    </row>
    <row r="133" spans="1:21" x14ac:dyDescent="0.3">
      <c r="A133" s="1" t="str">
        <f t="shared" si="4"/>
        <v>2018|Te Manawa Taki|Median ($) - total household income</v>
      </c>
      <c r="B133" t="s">
        <v>18</v>
      </c>
      <c r="C133" t="s">
        <v>19</v>
      </c>
      <c r="D133" t="s">
        <v>20</v>
      </c>
      <c r="E133" t="s">
        <v>21</v>
      </c>
      <c r="F133">
        <v>2018</v>
      </c>
      <c r="G133">
        <v>2018</v>
      </c>
      <c r="H133">
        <v>20</v>
      </c>
      <c r="I133" t="s">
        <v>164</v>
      </c>
      <c r="J133">
        <v>99</v>
      </c>
      <c r="K133" t="s">
        <v>23</v>
      </c>
      <c r="L133" t="s">
        <v>56</v>
      </c>
      <c r="M133" t="s">
        <v>57</v>
      </c>
      <c r="N133">
        <v>7777</v>
      </c>
      <c r="O133" t="s">
        <v>37</v>
      </c>
      <c r="P133">
        <v>66500</v>
      </c>
      <c r="T133" s="3" t="str">
        <f t="shared" si="5"/>
        <v>.</v>
      </c>
      <c r="U133" s="3" t="str">
        <f>IF(AND(R133&lt;&gt;"_U",N133&lt;&gt;9999,N133&lt;&gt;999,L133&lt;&gt;"Median"),IFERROR(VLOOKUP(A133,'HD Total'!A:P,16,0),"."),".")</f>
        <v>.</v>
      </c>
    </row>
    <row r="134" spans="1:21" x14ac:dyDescent="0.3">
      <c r="A134" s="1" t="str">
        <f t="shared" si="4"/>
        <v>2018|Central Region|$20,000 or less</v>
      </c>
      <c r="B134" t="s">
        <v>18</v>
      </c>
      <c r="C134" t="s">
        <v>19</v>
      </c>
      <c r="D134" t="s">
        <v>20</v>
      </c>
      <c r="E134" t="s">
        <v>21</v>
      </c>
      <c r="F134">
        <v>2018</v>
      </c>
      <c r="G134">
        <v>2018</v>
      </c>
      <c r="H134">
        <v>30</v>
      </c>
      <c r="I134" t="s">
        <v>176</v>
      </c>
      <c r="J134">
        <v>99</v>
      </c>
      <c r="K134" t="s">
        <v>23</v>
      </c>
      <c r="L134">
        <v>1</v>
      </c>
      <c r="M134" t="s">
        <v>39</v>
      </c>
      <c r="N134">
        <v>1</v>
      </c>
      <c r="O134" t="s">
        <v>33</v>
      </c>
      <c r="P134">
        <v>8814</v>
      </c>
      <c r="T134" s="3">
        <f t="shared" si="5"/>
        <v>31.81</v>
      </c>
      <c r="U134" s="3">
        <f>IF(AND(R134&lt;&gt;"_U",N134&lt;&gt;9999,N134&lt;&gt;999,L134&lt;&gt;"Median"),IFERROR(VLOOKUP(A134,'HD Total'!A:P,16,0),"."),".")</f>
        <v>27711</v>
      </c>
    </row>
    <row r="135" spans="1:21" x14ac:dyDescent="0.3">
      <c r="A135" s="1" t="str">
        <f t="shared" si="4"/>
        <v>2018|Central Region|$20,000 or less</v>
      </c>
      <c r="B135" t="s">
        <v>18</v>
      </c>
      <c r="C135" t="s">
        <v>19</v>
      </c>
      <c r="D135" t="s">
        <v>20</v>
      </c>
      <c r="E135" t="s">
        <v>21</v>
      </c>
      <c r="F135">
        <v>2018</v>
      </c>
      <c r="G135">
        <v>2018</v>
      </c>
      <c r="H135">
        <v>30</v>
      </c>
      <c r="I135" t="s">
        <v>176</v>
      </c>
      <c r="J135">
        <v>99</v>
      </c>
      <c r="K135" t="s">
        <v>23</v>
      </c>
      <c r="L135">
        <v>1</v>
      </c>
      <c r="M135" t="s">
        <v>39</v>
      </c>
      <c r="N135">
        <v>999</v>
      </c>
      <c r="O135" t="s">
        <v>42</v>
      </c>
      <c r="P135">
        <v>0</v>
      </c>
      <c r="T135" s="3" t="str">
        <f t="shared" si="5"/>
        <v>.</v>
      </c>
      <c r="U135" s="3" t="str">
        <f>IF(AND(R135&lt;&gt;"_U",N135&lt;&gt;9999,N135&lt;&gt;999,L135&lt;&gt;"Median"),IFERROR(VLOOKUP(A135,'HD Total'!A:P,16,0),"."),".")</f>
        <v>.</v>
      </c>
    </row>
    <row r="136" spans="1:21" x14ac:dyDescent="0.3">
      <c r="A136" s="1" t="str">
        <f t="shared" si="4"/>
        <v>2018|Central Region|$20,000 or less</v>
      </c>
      <c r="B136" t="s">
        <v>18</v>
      </c>
      <c r="C136" t="s">
        <v>19</v>
      </c>
      <c r="D136" t="s">
        <v>20</v>
      </c>
      <c r="E136" t="s">
        <v>21</v>
      </c>
      <c r="F136">
        <v>2018</v>
      </c>
      <c r="G136">
        <v>2018</v>
      </c>
      <c r="H136">
        <v>30</v>
      </c>
      <c r="I136" t="s">
        <v>176</v>
      </c>
      <c r="J136">
        <v>99</v>
      </c>
      <c r="K136" t="s">
        <v>23</v>
      </c>
      <c r="L136">
        <v>1</v>
      </c>
      <c r="M136" t="s">
        <v>39</v>
      </c>
      <c r="N136">
        <v>2</v>
      </c>
      <c r="O136" t="s">
        <v>28</v>
      </c>
      <c r="P136">
        <v>16794</v>
      </c>
      <c r="T136" s="3">
        <f t="shared" si="5"/>
        <v>60.6</v>
      </c>
      <c r="U136" s="3">
        <f>IF(AND(R136&lt;&gt;"_U",N136&lt;&gt;9999,N136&lt;&gt;999,L136&lt;&gt;"Median"),IFERROR(VLOOKUP(A136,'HD Total'!A:P,16,0),"."),".")</f>
        <v>27711</v>
      </c>
    </row>
    <row r="137" spans="1:21" x14ac:dyDescent="0.3">
      <c r="A137" s="1" t="str">
        <f t="shared" si="4"/>
        <v>2018|Central Region|$20,000 or less</v>
      </c>
      <c r="B137" t="s">
        <v>18</v>
      </c>
      <c r="C137" t="s">
        <v>19</v>
      </c>
      <c r="D137" t="s">
        <v>20</v>
      </c>
      <c r="E137" t="s">
        <v>21</v>
      </c>
      <c r="F137">
        <v>2018</v>
      </c>
      <c r="G137">
        <v>2018</v>
      </c>
      <c r="H137">
        <v>30</v>
      </c>
      <c r="I137" t="s">
        <v>176</v>
      </c>
      <c r="J137">
        <v>99</v>
      </c>
      <c r="K137" t="s">
        <v>23</v>
      </c>
      <c r="L137">
        <v>1</v>
      </c>
      <c r="M137" t="s">
        <v>39</v>
      </c>
      <c r="N137">
        <v>9999</v>
      </c>
      <c r="O137" t="s">
        <v>40</v>
      </c>
      <c r="P137">
        <v>27714</v>
      </c>
      <c r="T137" s="3" t="str">
        <f t="shared" si="5"/>
        <v>.</v>
      </c>
      <c r="U137" s="3" t="str">
        <f>IF(AND(R137&lt;&gt;"_U",N137&lt;&gt;9999,N137&lt;&gt;999,L137&lt;&gt;"Median"),IFERROR(VLOOKUP(A137,'HD Total'!A:P,16,0),"."),".")</f>
        <v>.</v>
      </c>
    </row>
    <row r="138" spans="1:21" x14ac:dyDescent="0.3">
      <c r="A138" s="1" t="str">
        <f t="shared" si="4"/>
        <v>2018|Central Region|$20,000 or less</v>
      </c>
      <c r="B138" t="s">
        <v>18</v>
      </c>
      <c r="C138" t="s">
        <v>19</v>
      </c>
      <c r="D138" t="s">
        <v>20</v>
      </c>
      <c r="E138" t="s">
        <v>21</v>
      </c>
      <c r="F138">
        <v>2018</v>
      </c>
      <c r="G138">
        <v>2018</v>
      </c>
      <c r="H138">
        <v>30</v>
      </c>
      <c r="I138" t="s">
        <v>176</v>
      </c>
      <c r="J138">
        <v>99</v>
      </c>
      <c r="K138" t="s">
        <v>23</v>
      </c>
      <c r="L138">
        <v>1</v>
      </c>
      <c r="M138" t="s">
        <v>39</v>
      </c>
      <c r="N138">
        <v>7777</v>
      </c>
      <c r="O138" t="s">
        <v>37</v>
      </c>
      <c r="P138">
        <v>27711</v>
      </c>
      <c r="T138" s="3">
        <f t="shared" si="5"/>
        <v>100</v>
      </c>
      <c r="U138" s="3">
        <f>IF(AND(R138&lt;&gt;"_U",N138&lt;&gt;9999,N138&lt;&gt;999,L138&lt;&gt;"Median"),IFERROR(VLOOKUP(A138,'HD Total'!A:P,16,0),"."),".")</f>
        <v>27711</v>
      </c>
    </row>
    <row r="139" spans="1:21" x14ac:dyDescent="0.3">
      <c r="A139" s="1" t="str">
        <f t="shared" si="4"/>
        <v>2018|Central Region|$20,000 or less</v>
      </c>
      <c r="B139" t="s">
        <v>18</v>
      </c>
      <c r="C139" t="s">
        <v>19</v>
      </c>
      <c r="D139" t="s">
        <v>20</v>
      </c>
      <c r="E139" t="s">
        <v>21</v>
      </c>
      <c r="F139">
        <v>2018</v>
      </c>
      <c r="G139">
        <v>2018</v>
      </c>
      <c r="H139">
        <v>30</v>
      </c>
      <c r="I139" t="s">
        <v>176</v>
      </c>
      <c r="J139">
        <v>99</v>
      </c>
      <c r="K139" t="s">
        <v>23</v>
      </c>
      <c r="L139">
        <v>1</v>
      </c>
      <c r="M139" t="s">
        <v>39</v>
      </c>
      <c r="N139">
        <v>3</v>
      </c>
      <c r="O139" t="s">
        <v>25</v>
      </c>
      <c r="P139">
        <v>2103</v>
      </c>
      <c r="T139" s="3">
        <f t="shared" si="5"/>
        <v>7.59</v>
      </c>
      <c r="U139" s="3">
        <f>IF(AND(R139&lt;&gt;"_U",N139&lt;&gt;9999,N139&lt;&gt;999,L139&lt;&gt;"Median"),IFERROR(VLOOKUP(A139,'HD Total'!A:P,16,0),"."),".")</f>
        <v>27711</v>
      </c>
    </row>
    <row r="140" spans="1:21" x14ac:dyDescent="0.3">
      <c r="A140" s="1" t="str">
        <f t="shared" si="4"/>
        <v>2018|Central Region|$20,001-$30,000</v>
      </c>
      <c r="B140" t="s">
        <v>18</v>
      </c>
      <c r="C140" t="s">
        <v>19</v>
      </c>
      <c r="D140" t="s">
        <v>20</v>
      </c>
      <c r="E140" t="s">
        <v>21</v>
      </c>
      <c r="F140">
        <v>2018</v>
      </c>
      <c r="G140">
        <v>2018</v>
      </c>
      <c r="H140">
        <v>30</v>
      </c>
      <c r="I140" t="s">
        <v>176</v>
      </c>
      <c r="J140">
        <v>99</v>
      </c>
      <c r="K140" t="s">
        <v>23</v>
      </c>
      <c r="L140">
        <v>2</v>
      </c>
      <c r="M140" t="s">
        <v>24</v>
      </c>
      <c r="N140">
        <v>3</v>
      </c>
      <c r="O140" t="s">
        <v>25</v>
      </c>
      <c r="P140">
        <v>3372</v>
      </c>
      <c r="T140" s="3">
        <f t="shared" si="5"/>
        <v>10.220000000000001</v>
      </c>
      <c r="U140" s="3">
        <f>IF(AND(R140&lt;&gt;"_U",N140&lt;&gt;9999,N140&lt;&gt;999,L140&lt;&gt;"Median"),IFERROR(VLOOKUP(A140,'HD Total'!A:P,16,0),"."),".")</f>
        <v>32991</v>
      </c>
    </row>
    <row r="141" spans="1:21" x14ac:dyDescent="0.3">
      <c r="A141" s="1" t="str">
        <f t="shared" si="4"/>
        <v>2018|Central Region|$20,001-$30,000</v>
      </c>
      <c r="B141" t="s">
        <v>18</v>
      </c>
      <c r="C141" t="s">
        <v>19</v>
      </c>
      <c r="D141" t="s">
        <v>20</v>
      </c>
      <c r="E141" t="s">
        <v>21</v>
      </c>
      <c r="F141">
        <v>2018</v>
      </c>
      <c r="G141">
        <v>2018</v>
      </c>
      <c r="H141">
        <v>30</v>
      </c>
      <c r="I141" t="s">
        <v>176</v>
      </c>
      <c r="J141">
        <v>99</v>
      </c>
      <c r="K141" t="s">
        <v>23</v>
      </c>
      <c r="L141">
        <v>2</v>
      </c>
      <c r="M141" t="s">
        <v>24</v>
      </c>
      <c r="N141">
        <v>999</v>
      </c>
      <c r="O141" t="s">
        <v>42</v>
      </c>
      <c r="P141">
        <v>0</v>
      </c>
      <c r="T141" s="3" t="str">
        <f t="shared" si="5"/>
        <v>.</v>
      </c>
      <c r="U141" s="3" t="str">
        <f>IF(AND(R141&lt;&gt;"_U",N141&lt;&gt;9999,N141&lt;&gt;999,L141&lt;&gt;"Median"),IFERROR(VLOOKUP(A141,'HD Total'!A:P,16,0),"."),".")</f>
        <v>.</v>
      </c>
    </row>
    <row r="142" spans="1:21" x14ac:dyDescent="0.3">
      <c r="A142" s="1" t="str">
        <f t="shared" si="4"/>
        <v>2018|Central Region|$20,001-$30,000</v>
      </c>
      <c r="B142" t="s">
        <v>18</v>
      </c>
      <c r="C142" t="s">
        <v>19</v>
      </c>
      <c r="D142" t="s">
        <v>20</v>
      </c>
      <c r="E142" t="s">
        <v>21</v>
      </c>
      <c r="F142">
        <v>2018</v>
      </c>
      <c r="G142">
        <v>2018</v>
      </c>
      <c r="H142">
        <v>30</v>
      </c>
      <c r="I142" t="s">
        <v>176</v>
      </c>
      <c r="J142">
        <v>99</v>
      </c>
      <c r="K142" t="s">
        <v>23</v>
      </c>
      <c r="L142">
        <v>2</v>
      </c>
      <c r="M142" t="s">
        <v>24</v>
      </c>
      <c r="N142">
        <v>1</v>
      </c>
      <c r="O142" t="s">
        <v>33</v>
      </c>
      <c r="P142">
        <v>15621</v>
      </c>
      <c r="T142" s="3">
        <f t="shared" si="5"/>
        <v>47.35</v>
      </c>
      <c r="U142" s="3">
        <f>IF(AND(R142&lt;&gt;"_U",N142&lt;&gt;9999,N142&lt;&gt;999,L142&lt;&gt;"Median"),IFERROR(VLOOKUP(A142,'HD Total'!A:P,16,0),"."),".")</f>
        <v>32991</v>
      </c>
    </row>
    <row r="143" spans="1:21" x14ac:dyDescent="0.3">
      <c r="A143" s="1" t="str">
        <f t="shared" si="4"/>
        <v>2018|Central Region|$20,001-$30,000</v>
      </c>
      <c r="B143" t="s">
        <v>18</v>
      </c>
      <c r="C143" t="s">
        <v>19</v>
      </c>
      <c r="D143" t="s">
        <v>20</v>
      </c>
      <c r="E143" t="s">
        <v>21</v>
      </c>
      <c r="F143">
        <v>2018</v>
      </c>
      <c r="G143">
        <v>2018</v>
      </c>
      <c r="H143">
        <v>30</v>
      </c>
      <c r="I143" t="s">
        <v>176</v>
      </c>
      <c r="J143">
        <v>99</v>
      </c>
      <c r="K143" t="s">
        <v>23</v>
      </c>
      <c r="L143">
        <v>2</v>
      </c>
      <c r="M143" t="s">
        <v>24</v>
      </c>
      <c r="N143">
        <v>2</v>
      </c>
      <c r="O143" t="s">
        <v>28</v>
      </c>
      <c r="P143">
        <v>14001</v>
      </c>
      <c r="T143" s="3">
        <f t="shared" si="5"/>
        <v>42.44</v>
      </c>
      <c r="U143" s="3">
        <f>IF(AND(R143&lt;&gt;"_U",N143&lt;&gt;9999,N143&lt;&gt;999,L143&lt;&gt;"Median"),IFERROR(VLOOKUP(A143,'HD Total'!A:P,16,0),"."),".")</f>
        <v>32991</v>
      </c>
    </row>
    <row r="144" spans="1:21" x14ac:dyDescent="0.3">
      <c r="A144" s="1" t="str">
        <f t="shared" si="4"/>
        <v>2018|Central Region|$20,001-$30,000</v>
      </c>
      <c r="B144" t="s">
        <v>18</v>
      </c>
      <c r="C144" t="s">
        <v>19</v>
      </c>
      <c r="D144" t="s">
        <v>20</v>
      </c>
      <c r="E144" t="s">
        <v>21</v>
      </c>
      <c r="F144">
        <v>2018</v>
      </c>
      <c r="G144">
        <v>2018</v>
      </c>
      <c r="H144">
        <v>30</v>
      </c>
      <c r="I144" t="s">
        <v>176</v>
      </c>
      <c r="J144">
        <v>99</v>
      </c>
      <c r="K144" t="s">
        <v>23</v>
      </c>
      <c r="L144">
        <v>2</v>
      </c>
      <c r="M144" t="s">
        <v>24</v>
      </c>
      <c r="N144">
        <v>7777</v>
      </c>
      <c r="O144" t="s">
        <v>37</v>
      </c>
      <c r="P144">
        <v>32991</v>
      </c>
      <c r="T144" s="3">
        <f t="shared" si="5"/>
        <v>100</v>
      </c>
      <c r="U144" s="3">
        <f>IF(AND(R144&lt;&gt;"_U",N144&lt;&gt;9999,N144&lt;&gt;999,L144&lt;&gt;"Median"),IFERROR(VLOOKUP(A144,'HD Total'!A:P,16,0),"."),".")</f>
        <v>32991</v>
      </c>
    </row>
    <row r="145" spans="1:21" x14ac:dyDescent="0.3">
      <c r="A145" s="1" t="str">
        <f t="shared" si="4"/>
        <v>2018|Central Region|$20,001-$30,000</v>
      </c>
      <c r="B145" t="s">
        <v>18</v>
      </c>
      <c r="C145" t="s">
        <v>19</v>
      </c>
      <c r="D145" t="s">
        <v>20</v>
      </c>
      <c r="E145" t="s">
        <v>21</v>
      </c>
      <c r="F145">
        <v>2018</v>
      </c>
      <c r="G145">
        <v>2018</v>
      </c>
      <c r="H145">
        <v>30</v>
      </c>
      <c r="I145" t="s">
        <v>176</v>
      </c>
      <c r="J145">
        <v>99</v>
      </c>
      <c r="K145" t="s">
        <v>23</v>
      </c>
      <c r="L145">
        <v>2</v>
      </c>
      <c r="M145" t="s">
        <v>24</v>
      </c>
      <c r="N145">
        <v>9999</v>
      </c>
      <c r="O145" t="s">
        <v>40</v>
      </c>
      <c r="P145">
        <v>32991</v>
      </c>
      <c r="T145" s="3" t="str">
        <f t="shared" si="5"/>
        <v>.</v>
      </c>
      <c r="U145" s="3" t="str">
        <f>IF(AND(R145&lt;&gt;"_U",N145&lt;&gt;9999,N145&lt;&gt;999,L145&lt;&gt;"Median"),IFERROR(VLOOKUP(A145,'HD Total'!A:P,16,0),"."),".")</f>
        <v>.</v>
      </c>
    </row>
    <row r="146" spans="1:21" x14ac:dyDescent="0.3">
      <c r="A146" s="1" t="str">
        <f t="shared" si="4"/>
        <v>2018|Central Region|$30,001-$50,000</v>
      </c>
      <c r="B146" t="s">
        <v>18</v>
      </c>
      <c r="C146" t="s">
        <v>19</v>
      </c>
      <c r="D146" t="s">
        <v>20</v>
      </c>
      <c r="E146" t="s">
        <v>21</v>
      </c>
      <c r="F146">
        <v>2018</v>
      </c>
      <c r="G146">
        <v>2018</v>
      </c>
      <c r="H146">
        <v>30</v>
      </c>
      <c r="I146" t="s">
        <v>176</v>
      </c>
      <c r="J146">
        <v>99</v>
      </c>
      <c r="K146" t="s">
        <v>23</v>
      </c>
      <c r="L146">
        <v>3</v>
      </c>
      <c r="M146" t="s">
        <v>45</v>
      </c>
      <c r="N146">
        <v>3</v>
      </c>
      <c r="O146" t="s">
        <v>25</v>
      </c>
      <c r="P146">
        <v>5313</v>
      </c>
      <c r="T146" s="3">
        <f t="shared" si="5"/>
        <v>11.32</v>
      </c>
      <c r="U146" s="3">
        <f>IF(AND(R146&lt;&gt;"_U",N146&lt;&gt;9999,N146&lt;&gt;999,L146&lt;&gt;"Median"),IFERROR(VLOOKUP(A146,'HD Total'!A:P,16,0),"."),".")</f>
        <v>46941</v>
      </c>
    </row>
    <row r="147" spans="1:21" x14ac:dyDescent="0.3">
      <c r="A147" s="1" t="str">
        <f t="shared" si="4"/>
        <v>2018|Central Region|$30,001-$50,000</v>
      </c>
      <c r="B147" t="s">
        <v>18</v>
      </c>
      <c r="C147" t="s">
        <v>19</v>
      </c>
      <c r="D147" t="s">
        <v>20</v>
      </c>
      <c r="E147" t="s">
        <v>21</v>
      </c>
      <c r="F147">
        <v>2018</v>
      </c>
      <c r="G147">
        <v>2018</v>
      </c>
      <c r="H147">
        <v>30</v>
      </c>
      <c r="I147" t="s">
        <v>176</v>
      </c>
      <c r="J147">
        <v>99</v>
      </c>
      <c r="K147" t="s">
        <v>23</v>
      </c>
      <c r="L147">
        <v>3</v>
      </c>
      <c r="M147" t="s">
        <v>45</v>
      </c>
      <c r="N147">
        <v>999</v>
      </c>
      <c r="O147" t="s">
        <v>42</v>
      </c>
      <c r="P147">
        <v>0</v>
      </c>
      <c r="T147" s="3" t="str">
        <f t="shared" si="5"/>
        <v>.</v>
      </c>
      <c r="U147" s="3" t="str">
        <f>IF(AND(R147&lt;&gt;"_U",N147&lt;&gt;9999,N147&lt;&gt;999,L147&lt;&gt;"Median"),IFERROR(VLOOKUP(A147,'HD Total'!A:P,16,0),"."),".")</f>
        <v>.</v>
      </c>
    </row>
    <row r="148" spans="1:21" x14ac:dyDescent="0.3">
      <c r="A148" s="1" t="str">
        <f t="shared" si="4"/>
        <v>2018|Central Region|$30,001-$50,000</v>
      </c>
      <c r="B148" t="s">
        <v>18</v>
      </c>
      <c r="C148" t="s">
        <v>19</v>
      </c>
      <c r="D148" t="s">
        <v>20</v>
      </c>
      <c r="E148" t="s">
        <v>21</v>
      </c>
      <c r="F148">
        <v>2018</v>
      </c>
      <c r="G148">
        <v>2018</v>
      </c>
      <c r="H148">
        <v>30</v>
      </c>
      <c r="I148" t="s">
        <v>176</v>
      </c>
      <c r="J148">
        <v>99</v>
      </c>
      <c r="K148" t="s">
        <v>23</v>
      </c>
      <c r="L148">
        <v>3</v>
      </c>
      <c r="M148" t="s">
        <v>45</v>
      </c>
      <c r="N148">
        <v>9999</v>
      </c>
      <c r="O148" t="s">
        <v>40</v>
      </c>
      <c r="P148">
        <v>46941</v>
      </c>
      <c r="T148" s="3" t="str">
        <f t="shared" si="5"/>
        <v>.</v>
      </c>
      <c r="U148" s="3" t="str">
        <f>IF(AND(R148&lt;&gt;"_U",N148&lt;&gt;9999,N148&lt;&gt;999,L148&lt;&gt;"Median"),IFERROR(VLOOKUP(A148,'HD Total'!A:P,16,0),"."),".")</f>
        <v>.</v>
      </c>
    </row>
    <row r="149" spans="1:21" x14ac:dyDescent="0.3">
      <c r="A149" s="1" t="str">
        <f t="shared" si="4"/>
        <v>2018|Central Region|$30,001-$50,000</v>
      </c>
      <c r="B149" t="s">
        <v>18</v>
      </c>
      <c r="C149" t="s">
        <v>19</v>
      </c>
      <c r="D149" t="s">
        <v>20</v>
      </c>
      <c r="E149" t="s">
        <v>21</v>
      </c>
      <c r="F149">
        <v>2018</v>
      </c>
      <c r="G149">
        <v>2018</v>
      </c>
      <c r="H149">
        <v>30</v>
      </c>
      <c r="I149" t="s">
        <v>176</v>
      </c>
      <c r="J149">
        <v>99</v>
      </c>
      <c r="K149" t="s">
        <v>23</v>
      </c>
      <c r="L149">
        <v>3</v>
      </c>
      <c r="M149" t="s">
        <v>45</v>
      </c>
      <c r="N149">
        <v>2</v>
      </c>
      <c r="O149" t="s">
        <v>28</v>
      </c>
      <c r="P149">
        <v>18129</v>
      </c>
      <c r="T149" s="3">
        <f t="shared" si="5"/>
        <v>38.619999999999997</v>
      </c>
      <c r="U149" s="3">
        <f>IF(AND(R149&lt;&gt;"_U",N149&lt;&gt;9999,N149&lt;&gt;999,L149&lt;&gt;"Median"),IFERROR(VLOOKUP(A149,'HD Total'!A:P,16,0),"."),".")</f>
        <v>46941</v>
      </c>
    </row>
    <row r="150" spans="1:21" x14ac:dyDescent="0.3">
      <c r="A150" s="1" t="str">
        <f t="shared" si="4"/>
        <v>2018|Central Region|$30,001-$50,000</v>
      </c>
      <c r="B150" t="s">
        <v>18</v>
      </c>
      <c r="C150" t="s">
        <v>19</v>
      </c>
      <c r="D150" t="s">
        <v>20</v>
      </c>
      <c r="E150" t="s">
        <v>21</v>
      </c>
      <c r="F150">
        <v>2018</v>
      </c>
      <c r="G150">
        <v>2018</v>
      </c>
      <c r="H150">
        <v>30</v>
      </c>
      <c r="I150" t="s">
        <v>176</v>
      </c>
      <c r="J150">
        <v>99</v>
      </c>
      <c r="K150" t="s">
        <v>23</v>
      </c>
      <c r="L150">
        <v>3</v>
      </c>
      <c r="M150" t="s">
        <v>45</v>
      </c>
      <c r="N150">
        <v>1</v>
      </c>
      <c r="O150" t="s">
        <v>33</v>
      </c>
      <c r="P150">
        <v>23499</v>
      </c>
      <c r="T150" s="3">
        <f t="shared" si="5"/>
        <v>50.06</v>
      </c>
      <c r="U150" s="3">
        <f>IF(AND(R150&lt;&gt;"_U",N150&lt;&gt;9999,N150&lt;&gt;999,L150&lt;&gt;"Median"),IFERROR(VLOOKUP(A150,'HD Total'!A:P,16,0),"."),".")</f>
        <v>46941</v>
      </c>
    </row>
    <row r="151" spans="1:21" x14ac:dyDescent="0.3">
      <c r="A151" s="1" t="str">
        <f t="shared" si="4"/>
        <v>2018|Central Region|$30,001-$50,000</v>
      </c>
      <c r="B151" t="s">
        <v>18</v>
      </c>
      <c r="C151" t="s">
        <v>19</v>
      </c>
      <c r="D151" t="s">
        <v>20</v>
      </c>
      <c r="E151" t="s">
        <v>21</v>
      </c>
      <c r="F151">
        <v>2018</v>
      </c>
      <c r="G151">
        <v>2018</v>
      </c>
      <c r="H151">
        <v>30</v>
      </c>
      <c r="I151" t="s">
        <v>176</v>
      </c>
      <c r="J151">
        <v>99</v>
      </c>
      <c r="K151" t="s">
        <v>23</v>
      </c>
      <c r="L151">
        <v>3</v>
      </c>
      <c r="M151" t="s">
        <v>45</v>
      </c>
      <c r="N151">
        <v>7777</v>
      </c>
      <c r="O151" t="s">
        <v>37</v>
      </c>
      <c r="P151">
        <v>46941</v>
      </c>
      <c r="T151" s="3">
        <f t="shared" si="5"/>
        <v>100</v>
      </c>
      <c r="U151" s="3">
        <f>IF(AND(R151&lt;&gt;"_U",N151&lt;&gt;9999,N151&lt;&gt;999,L151&lt;&gt;"Median"),IFERROR(VLOOKUP(A151,'HD Total'!A:P,16,0),"."),".")</f>
        <v>46941</v>
      </c>
    </row>
    <row r="152" spans="1:21" x14ac:dyDescent="0.3">
      <c r="A152" s="1" t="str">
        <f t="shared" si="4"/>
        <v>2018|Central Region|$50,001-$70,000</v>
      </c>
      <c r="B152" t="s">
        <v>18</v>
      </c>
      <c r="C152" t="s">
        <v>19</v>
      </c>
      <c r="D152" t="s">
        <v>20</v>
      </c>
      <c r="E152" t="s">
        <v>21</v>
      </c>
      <c r="F152">
        <v>2018</v>
      </c>
      <c r="G152">
        <v>2018</v>
      </c>
      <c r="H152">
        <v>30</v>
      </c>
      <c r="I152" t="s">
        <v>176</v>
      </c>
      <c r="J152">
        <v>99</v>
      </c>
      <c r="K152" t="s">
        <v>23</v>
      </c>
      <c r="L152">
        <v>4</v>
      </c>
      <c r="M152" t="s">
        <v>36</v>
      </c>
      <c r="N152">
        <v>9999</v>
      </c>
      <c r="O152" t="s">
        <v>40</v>
      </c>
      <c r="P152">
        <v>41607</v>
      </c>
      <c r="T152" s="3" t="str">
        <f t="shared" si="5"/>
        <v>.</v>
      </c>
      <c r="U152" s="3" t="str">
        <f>IF(AND(R152&lt;&gt;"_U",N152&lt;&gt;9999,N152&lt;&gt;999,L152&lt;&gt;"Median"),IFERROR(VLOOKUP(A152,'HD Total'!A:P,16,0),"."),".")</f>
        <v>.</v>
      </c>
    </row>
    <row r="153" spans="1:21" x14ac:dyDescent="0.3">
      <c r="A153" s="1" t="str">
        <f t="shared" si="4"/>
        <v>2018|Central Region|$50,001-$70,000</v>
      </c>
      <c r="B153" t="s">
        <v>18</v>
      </c>
      <c r="C153" t="s">
        <v>19</v>
      </c>
      <c r="D153" t="s">
        <v>20</v>
      </c>
      <c r="E153" t="s">
        <v>21</v>
      </c>
      <c r="F153">
        <v>2018</v>
      </c>
      <c r="G153">
        <v>2018</v>
      </c>
      <c r="H153">
        <v>30</v>
      </c>
      <c r="I153" t="s">
        <v>176</v>
      </c>
      <c r="J153">
        <v>99</v>
      </c>
      <c r="K153" t="s">
        <v>23</v>
      </c>
      <c r="L153">
        <v>4</v>
      </c>
      <c r="M153" t="s">
        <v>36</v>
      </c>
      <c r="N153">
        <v>2</v>
      </c>
      <c r="O153" t="s">
        <v>28</v>
      </c>
      <c r="P153">
        <v>15411</v>
      </c>
      <c r="T153" s="3">
        <f t="shared" si="5"/>
        <v>37.04</v>
      </c>
      <c r="U153" s="3">
        <f>IF(AND(R153&lt;&gt;"_U",N153&lt;&gt;9999,N153&lt;&gt;999,L153&lt;&gt;"Median"),IFERROR(VLOOKUP(A153,'HD Total'!A:P,16,0),"."),".")</f>
        <v>41607</v>
      </c>
    </row>
    <row r="154" spans="1:21" x14ac:dyDescent="0.3">
      <c r="A154" s="1" t="str">
        <f t="shared" si="4"/>
        <v>2018|Central Region|$50,001-$70,000</v>
      </c>
      <c r="B154" t="s">
        <v>18</v>
      </c>
      <c r="C154" t="s">
        <v>19</v>
      </c>
      <c r="D154" t="s">
        <v>20</v>
      </c>
      <c r="E154" t="s">
        <v>21</v>
      </c>
      <c r="F154">
        <v>2018</v>
      </c>
      <c r="G154">
        <v>2018</v>
      </c>
      <c r="H154">
        <v>30</v>
      </c>
      <c r="I154" t="s">
        <v>176</v>
      </c>
      <c r="J154">
        <v>99</v>
      </c>
      <c r="K154" t="s">
        <v>23</v>
      </c>
      <c r="L154">
        <v>4</v>
      </c>
      <c r="M154" t="s">
        <v>36</v>
      </c>
      <c r="N154">
        <v>1</v>
      </c>
      <c r="O154" t="s">
        <v>33</v>
      </c>
      <c r="P154">
        <v>21567</v>
      </c>
      <c r="T154" s="3">
        <f t="shared" si="5"/>
        <v>51.84</v>
      </c>
      <c r="U154" s="3">
        <f>IF(AND(R154&lt;&gt;"_U",N154&lt;&gt;9999,N154&lt;&gt;999,L154&lt;&gt;"Median"),IFERROR(VLOOKUP(A154,'HD Total'!A:P,16,0),"."),".")</f>
        <v>41607</v>
      </c>
    </row>
    <row r="155" spans="1:21" x14ac:dyDescent="0.3">
      <c r="A155" s="1" t="str">
        <f t="shared" si="4"/>
        <v>2018|Central Region|$50,001-$70,000</v>
      </c>
      <c r="B155" t="s">
        <v>18</v>
      </c>
      <c r="C155" t="s">
        <v>19</v>
      </c>
      <c r="D155" t="s">
        <v>20</v>
      </c>
      <c r="E155" t="s">
        <v>21</v>
      </c>
      <c r="F155">
        <v>2018</v>
      </c>
      <c r="G155">
        <v>2018</v>
      </c>
      <c r="H155">
        <v>30</v>
      </c>
      <c r="I155" t="s">
        <v>176</v>
      </c>
      <c r="J155">
        <v>99</v>
      </c>
      <c r="K155" t="s">
        <v>23</v>
      </c>
      <c r="L155">
        <v>4</v>
      </c>
      <c r="M155" t="s">
        <v>36</v>
      </c>
      <c r="N155">
        <v>999</v>
      </c>
      <c r="O155" t="s">
        <v>42</v>
      </c>
      <c r="P155">
        <v>0</v>
      </c>
      <c r="T155" s="3" t="str">
        <f t="shared" si="5"/>
        <v>.</v>
      </c>
      <c r="U155" s="3" t="str">
        <f>IF(AND(R155&lt;&gt;"_U",N155&lt;&gt;9999,N155&lt;&gt;999,L155&lt;&gt;"Median"),IFERROR(VLOOKUP(A155,'HD Total'!A:P,16,0),"."),".")</f>
        <v>.</v>
      </c>
    </row>
    <row r="156" spans="1:21" x14ac:dyDescent="0.3">
      <c r="A156" s="1" t="str">
        <f t="shared" si="4"/>
        <v>2018|Central Region|$50,001-$70,000</v>
      </c>
      <c r="B156" t="s">
        <v>18</v>
      </c>
      <c r="C156" t="s">
        <v>19</v>
      </c>
      <c r="D156" t="s">
        <v>20</v>
      </c>
      <c r="E156" t="s">
        <v>21</v>
      </c>
      <c r="F156">
        <v>2018</v>
      </c>
      <c r="G156">
        <v>2018</v>
      </c>
      <c r="H156">
        <v>30</v>
      </c>
      <c r="I156" t="s">
        <v>176</v>
      </c>
      <c r="J156">
        <v>99</v>
      </c>
      <c r="K156" t="s">
        <v>23</v>
      </c>
      <c r="L156">
        <v>4</v>
      </c>
      <c r="M156" t="s">
        <v>36</v>
      </c>
      <c r="N156">
        <v>3</v>
      </c>
      <c r="O156" t="s">
        <v>25</v>
      </c>
      <c r="P156">
        <v>4629</v>
      </c>
      <c r="T156" s="3">
        <f t="shared" si="5"/>
        <v>11.13</v>
      </c>
      <c r="U156" s="3">
        <f>IF(AND(R156&lt;&gt;"_U",N156&lt;&gt;9999,N156&lt;&gt;999,L156&lt;&gt;"Median"),IFERROR(VLOOKUP(A156,'HD Total'!A:P,16,0),"."),".")</f>
        <v>41607</v>
      </c>
    </row>
    <row r="157" spans="1:21" x14ac:dyDescent="0.3">
      <c r="A157" s="1" t="str">
        <f t="shared" si="4"/>
        <v>2018|Central Region|$50,001-$70,000</v>
      </c>
      <c r="B157" t="s">
        <v>18</v>
      </c>
      <c r="C157" t="s">
        <v>19</v>
      </c>
      <c r="D157" t="s">
        <v>20</v>
      </c>
      <c r="E157" t="s">
        <v>21</v>
      </c>
      <c r="F157">
        <v>2018</v>
      </c>
      <c r="G157">
        <v>2018</v>
      </c>
      <c r="H157">
        <v>30</v>
      </c>
      <c r="I157" t="s">
        <v>176</v>
      </c>
      <c r="J157">
        <v>99</v>
      </c>
      <c r="K157" t="s">
        <v>23</v>
      </c>
      <c r="L157">
        <v>4</v>
      </c>
      <c r="M157" t="s">
        <v>36</v>
      </c>
      <c r="N157">
        <v>7777</v>
      </c>
      <c r="O157" t="s">
        <v>37</v>
      </c>
      <c r="P157">
        <v>41607</v>
      </c>
      <c r="T157" s="3">
        <f t="shared" si="5"/>
        <v>100</v>
      </c>
      <c r="U157" s="3">
        <f>IF(AND(R157&lt;&gt;"_U",N157&lt;&gt;9999,N157&lt;&gt;999,L157&lt;&gt;"Median"),IFERROR(VLOOKUP(A157,'HD Total'!A:P,16,0),"."),".")</f>
        <v>41607</v>
      </c>
    </row>
    <row r="158" spans="1:21" x14ac:dyDescent="0.3">
      <c r="A158" s="1" t="str">
        <f t="shared" si="4"/>
        <v>2018|Central Region|$70,001-$100,000</v>
      </c>
      <c r="B158" t="s">
        <v>18</v>
      </c>
      <c r="C158" t="s">
        <v>19</v>
      </c>
      <c r="D158" t="s">
        <v>20</v>
      </c>
      <c r="E158" t="s">
        <v>21</v>
      </c>
      <c r="F158">
        <v>2018</v>
      </c>
      <c r="G158">
        <v>2018</v>
      </c>
      <c r="H158">
        <v>30</v>
      </c>
      <c r="I158" t="s">
        <v>176</v>
      </c>
      <c r="J158">
        <v>99</v>
      </c>
      <c r="K158" t="s">
        <v>23</v>
      </c>
      <c r="L158">
        <v>5</v>
      </c>
      <c r="M158" t="s">
        <v>58</v>
      </c>
      <c r="N158">
        <v>2</v>
      </c>
      <c r="O158" t="s">
        <v>28</v>
      </c>
      <c r="P158">
        <v>15423</v>
      </c>
      <c r="T158" s="3">
        <f t="shared" si="5"/>
        <v>31.86</v>
      </c>
      <c r="U158" s="3">
        <f>IF(AND(R158&lt;&gt;"_U",N158&lt;&gt;9999,N158&lt;&gt;999,L158&lt;&gt;"Median"),IFERROR(VLOOKUP(A158,'HD Total'!A:P,16,0),"."),".")</f>
        <v>48402</v>
      </c>
    </row>
    <row r="159" spans="1:21" x14ac:dyDescent="0.3">
      <c r="A159" s="1" t="str">
        <f t="shared" si="4"/>
        <v>2018|Central Region|$70,001-$100,000</v>
      </c>
      <c r="B159" t="s">
        <v>18</v>
      </c>
      <c r="C159" t="s">
        <v>19</v>
      </c>
      <c r="D159" t="s">
        <v>20</v>
      </c>
      <c r="E159" t="s">
        <v>21</v>
      </c>
      <c r="F159">
        <v>2018</v>
      </c>
      <c r="G159">
        <v>2018</v>
      </c>
      <c r="H159">
        <v>30</v>
      </c>
      <c r="I159" t="s">
        <v>176</v>
      </c>
      <c r="J159">
        <v>99</v>
      </c>
      <c r="K159" t="s">
        <v>23</v>
      </c>
      <c r="L159">
        <v>5</v>
      </c>
      <c r="M159" t="s">
        <v>58</v>
      </c>
      <c r="N159">
        <v>1</v>
      </c>
      <c r="O159" t="s">
        <v>33</v>
      </c>
      <c r="P159">
        <v>27861</v>
      </c>
      <c r="T159" s="3">
        <f t="shared" si="5"/>
        <v>57.56</v>
      </c>
      <c r="U159" s="3">
        <f>IF(AND(R159&lt;&gt;"_U",N159&lt;&gt;9999,N159&lt;&gt;999,L159&lt;&gt;"Median"),IFERROR(VLOOKUP(A159,'HD Total'!A:P,16,0),"."),".")</f>
        <v>48402</v>
      </c>
    </row>
    <row r="160" spans="1:21" x14ac:dyDescent="0.3">
      <c r="A160" s="1" t="str">
        <f t="shared" si="4"/>
        <v>2018|Central Region|$70,001-$100,000</v>
      </c>
      <c r="B160" t="s">
        <v>18</v>
      </c>
      <c r="C160" t="s">
        <v>19</v>
      </c>
      <c r="D160" t="s">
        <v>20</v>
      </c>
      <c r="E160" t="s">
        <v>21</v>
      </c>
      <c r="F160">
        <v>2018</v>
      </c>
      <c r="G160">
        <v>2018</v>
      </c>
      <c r="H160">
        <v>30</v>
      </c>
      <c r="I160" t="s">
        <v>176</v>
      </c>
      <c r="J160">
        <v>99</v>
      </c>
      <c r="K160" t="s">
        <v>23</v>
      </c>
      <c r="L160">
        <v>5</v>
      </c>
      <c r="M160" t="s">
        <v>58</v>
      </c>
      <c r="N160">
        <v>7777</v>
      </c>
      <c r="O160" t="s">
        <v>37</v>
      </c>
      <c r="P160">
        <v>48402</v>
      </c>
      <c r="T160" s="3">
        <f t="shared" si="5"/>
        <v>100</v>
      </c>
      <c r="U160" s="3">
        <f>IF(AND(R160&lt;&gt;"_U",N160&lt;&gt;9999,N160&lt;&gt;999,L160&lt;&gt;"Median"),IFERROR(VLOOKUP(A160,'HD Total'!A:P,16,0),"."),".")</f>
        <v>48402</v>
      </c>
    </row>
    <row r="161" spans="1:21" x14ac:dyDescent="0.3">
      <c r="A161" s="1" t="str">
        <f t="shared" si="4"/>
        <v>2018|Central Region|$70,001-$100,000</v>
      </c>
      <c r="B161" t="s">
        <v>18</v>
      </c>
      <c r="C161" t="s">
        <v>19</v>
      </c>
      <c r="D161" t="s">
        <v>20</v>
      </c>
      <c r="E161" t="s">
        <v>21</v>
      </c>
      <c r="F161">
        <v>2018</v>
      </c>
      <c r="G161">
        <v>2018</v>
      </c>
      <c r="H161">
        <v>30</v>
      </c>
      <c r="I161" t="s">
        <v>176</v>
      </c>
      <c r="J161">
        <v>99</v>
      </c>
      <c r="K161" t="s">
        <v>23</v>
      </c>
      <c r="L161">
        <v>5</v>
      </c>
      <c r="M161" t="s">
        <v>58</v>
      </c>
      <c r="N161">
        <v>999</v>
      </c>
      <c r="O161" t="s">
        <v>42</v>
      </c>
      <c r="P161">
        <v>0</v>
      </c>
      <c r="T161" s="3" t="str">
        <f t="shared" si="5"/>
        <v>.</v>
      </c>
      <c r="U161" s="3" t="str">
        <f>IF(AND(R161&lt;&gt;"_U",N161&lt;&gt;9999,N161&lt;&gt;999,L161&lt;&gt;"Median"),IFERROR(VLOOKUP(A161,'HD Total'!A:P,16,0),"."),".")</f>
        <v>.</v>
      </c>
    </row>
    <row r="162" spans="1:21" x14ac:dyDescent="0.3">
      <c r="A162" s="1" t="str">
        <f t="shared" si="4"/>
        <v>2018|Central Region|$70,001-$100,000</v>
      </c>
      <c r="B162" t="s">
        <v>18</v>
      </c>
      <c r="C162" t="s">
        <v>19</v>
      </c>
      <c r="D162" t="s">
        <v>20</v>
      </c>
      <c r="E162" t="s">
        <v>21</v>
      </c>
      <c r="F162">
        <v>2018</v>
      </c>
      <c r="G162">
        <v>2018</v>
      </c>
      <c r="H162">
        <v>30</v>
      </c>
      <c r="I162" t="s">
        <v>176</v>
      </c>
      <c r="J162">
        <v>99</v>
      </c>
      <c r="K162" t="s">
        <v>23</v>
      </c>
      <c r="L162">
        <v>5</v>
      </c>
      <c r="M162" t="s">
        <v>58</v>
      </c>
      <c r="N162">
        <v>3</v>
      </c>
      <c r="O162" t="s">
        <v>25</v>
      </c>
      <c r="P162">
        <v>5121</v>
      </c>
      <c r="T162" s="3">
        <f t="shared" si="5"/>
        <v>10.58</v>
      </c>
      <c r="U162" s="3">
        <f>IF(AND(R162&lt;&gt;"_U",N162&lt;&gt;9999,N162&lt;&gt;999,L162&lt;&gt;"Median"),IFERROR(VLOOKUP(A162,'HD Total'!A:P,16,0),"."),".")</f>
        <v>48402</v>
      </c>
    </row>
    <row r="163" spans="1:21" x14ac:dyDescent="0.3">
      <c r="A163" s="1" t="str">
        <f t="shared" si="4"/>
        <v>2018|Central Region|$70,001-$100,000</v>
      </c>
      <c r="B163" t="s">
        <v>18</v>
      </c>
      <c r="C163" t="s">
        <v>19</v>
      </c>
      <c r="D163" t="s">
        <v>20</v>
      </c>
      <c r="E163" t="s">
        <v>21</v>
      </c>
      <c r="F163">
        <v>2018</v>
      </c>
      <c r="G163">
        <v>2018</v>
      </c>
      <c r="H163">
        <v>30</v>
      </c>
      <c r="I163" t="s">
        <v>176</v>
      </c>
      <c r="J163">
        <v>99</v>
      </c>
      <c r="K163" t="s">
        <v>23</v>
      </c>
      <c r="L163">
        <v>5</v>
      </c>
      <c r="M163" t="s">
        <v>58</v>
      </c>
      <c r="N163">
        <v>9999</v>
      </c>
      <c r="O163" t="s">
        <v>40</v>
      </c>
      <c r="P163">
        <v>48402</v>
      </c>
      <c r="T163" s="3" t="str">
        <f t="shared" si="5"/>
        <v>.</v>
      </c>
      <c r="U163" s="3" t="str">
        <f>IF(AND(R163&lt;&gt;"_U",N163&lt;&gt;9999,N163&lt;&gt;999,L163&lt;&gt;"Median"),IFERROR(VLOOKUP(A163,'HD Total'!A:P,16,0),"."),".")</f>
        <v>.</v>
      </c>
    </row>
    <row r="164" spans="1:21" x14ac:dyDescent="0.3">
      <c r="A164" s="1" t="str">
        <f t="shared" si="4"/>
        <v>2018|Central Region|$100,001-$150,000</v>
      </c>
      <c r="B164" t="s">
        <v>18</v>
      </c>
      <c r="C164" t="s">
        <v>19</v>
      </c>
      <c r="D164" t="s">
        <v>20</v>
      </c>
      <c r="E164" t="s">
        <v>21</v>
      </c>
      <c r="F164">
        <v>2018</v>
      </c>
      <c r="G164">
        <v>2018</v>
      </c>
      <c r="H164">
        <v>30</v>
      </c>
      <c r="I164" t="s">
        <v>176</v>
      </c>
      <c r="J164">
        <v>99</v>
      </c>
      <c r="K164" t="s">
        <v>23</v>
      </c>
      <c r="L164">
        <v>6</v>
      </c>
      <c r="M164" t="s">
        <v>59</v>
      </c>
      <c r="N164">
        <v>3</v>
      </c>
      <c r="O164" t="s">
        <v>25</v>
      </c>
      <c r="P164">
        <v>6744</v>
      </c>
      <c r="T164" s="3">
        <f t="shared" si="5"/>
        <v>11.62</v>
      </c>
      <c r="U164" s="3">
        <f>IF(AND(R164&lt;&gt;"_U",N164&lt;&gt;9999,N164&lt;&gt;999,L164&lt;&gt;"Median"),IFERROR(VLOOKUP(A164,'HD Total'!A:P,16,0),"."),".")</f>
        <v>58062</v>
      </c>
    </row>
    <row r="165" spans="1:21" x14ac:dyDescent="0.3">
      <c r="A165" s="1" t="str">
        <f t="shared" si="4"/>
        <v>2018|Central Region|$100,001-$150,000</v>
      </c>
      <c r="B165" t="s">
        <v>18</v>
      </c>
      <c r="C165" t="s">
        <v>19</v>
      </c>
      <c r="D165" t="s">
        <v>20</v>
      </c>
      <c r="E165" t="s">
        <v>21</v>
      </c>
      <c r="F165">
        <v>2018</v>
      </c>
      <c r="G165">
        <v>2018</v>
      </c>
      <c r="H165">
        <v>30</v>
      </c>
      <c r="I165" t="s">
        <v>176</v>
      </c>
      <c r="J165">
        <v>99</v>
      </c>
      <c r="K165" t="s">
        <v>23</v>
      </c>
      <c r="L165">
        <v>6</v>
      </c>
      <c r="M165" t="s">
        <v>59</v>
      </c>
      <c r="N165">
        <v>7777</v>
      </c>
      <c r="O165" t="s">
        <v>37</v>
      </c>
      <c r="P165">
        <v>58062</v>
      </c>
      <c r="T165" s="3">
        <f t="shared" si="5"/>
        <v>100</v>
      </c>
      <c r="U165" s="3">
        <f>IF(AND(R165&lt;&gt;"_U",N165&lt;&gt;9999,N165&lt;&gt;999,L165&lt;&gt;"Median"),IFERROR(VLOOKUP(A165,'HD Total'!A:P,16,0),"."),".")</f>
        <v>58062</v>
      </c>
    </row>
    <row r="166" spans="1:21" x14ac:dyDescent="0.3">
      <c r="A166" s="1" t="str">
        <f t="shared" si="4"/>
        <v>2018|Central Region|$100,001-$150,000</v>
      </c>
      <c r="B166" t="s">
        <v>18</v>
      </c>
      <c r="C166" t="s">
        <v>19</v>
      </c>
      <c r="D166" t="s">
        <v>20</v>
      </c>
      <c r="E166" t="s">
        <v>21</v>
      </c>
      <c r="F166">
        <v>2018</v>
      </c>
      <c r="G166">
        <v>2018</v>
      </c>
      <c r="H166">
        <v>30</v>
      </c>
      <c r="I166" t="s">
        <v>176</v>
      </c>
      <c r="J166">
        <v>99</v>
      </c>
      <c r="K166" t="s">
        <v>23</v>
      </c>
      <c r="L166">
        <v>6</v>
      </c>
      <c r="M166" t="s">
        <v>59</v>
      </c>
      <c r="N166">
        <v>999</v>
      </c>
      <c r="O166" t="s">
        <v>42</v>
      </c>
      <c r="P166">
        <v>0</v>
      </c>
      <c r="T166" s="3" t="str">
        <f t="shared" si="5"/>
        <v>.</v>
      </c>
      <c r="U166" s="3" t="str">
        <f>IF(AND(R166&lt;&gt;"_U",N166&lt;&gt;9999,N166&lt;&gt;999,L166&lt;&gt;"Median"),IFERROR(VLOOKUP(A166,'HD Total'!A:P,16,0),"."),".")</f>
        <v>.</v>
      </c>
    </row>
    <row r="167" spans="1:21" x14ac:dyDescent="0.3">
      <c r="A167" s="1" t="str">
        <f t="shared" si="4"/>
        <v>2018|Central Region|$100,001-$150,000</v>
      </c>
      <c r="B167" t="s">
        <v>18</v>
      </c>
      <c r="C167" t="s">
        <v>19</v>
      </c>
      <c r="D167" t="s">
        <v>20</v>
      </c>
      <c r="E167" t="s">
        <v>21</v>
      </c>
      <c r="F167">
        <v>2018</v>
      </c>
      <c r="G167">
        <v>2018</v>
      </c>
      <c r="H167">
        <v>30</v>
      </c>
      <c r="I167" t="s">
        <v>176</v>
      </c>
      <c r="J167">
        <v>99</v>
      </c>
      <c r="K167" t="s">
        <v>23</v>
      </c>
      <c r="L167">
        <v>6</v>
      </c>
      <c r="M167" t="s">
        <v>59</v>
      </c>
      <c r="N167">
        <v>9999</v>
      </c>
      <c r="O167" t="s">
        <v>40</v>
      </c>
      <c r="P167">
        <v>58062</v>
      </c>
      <c r="T167" s="3" t="str">
        <f t="shared" si="5"/>
        <v>.</v>
      </c>
      <c r="U167" s="3" t="str">
        <f>IF(AND(R167&lt;&gt;"_U",N167&lt;&gt;9999,N167&lt;&gt;999,L167&lt;&gt;"Median"),IFERROR(VLOOKUP(A167,'HD Total'!A:P,16,0),"."),".")</f>
        <v>.</v>
      </c>
    </row>
    <row r="168" spans="1:21" x14ac:dyDescent="0.3">
      <c r="A168" s="1" t="str">
        <f t="shared" si="4"/>
        <v>2018|Central Region|$100,001-$150,000</v>
      </c>
      <c r="B168" t="s">
        <v>18</v>
      </c>
      <c r="C168" t="s">
        <v>19</v>
      </c>
      <c r="D168" t="s">
        <v>20</v>
      </c>
      <c r="E168" t="s">
        <v>21</v>
      </c>
      <c r="F168">
        <v>2018</v>
      </c>
      <c r="G168">
        <v>2018</v>
      </c>
      <c r="H168">
        <v>30</v>
      </c>
      <c r="I168" t="s">
        <v>176</v>
      </c>
      <c r="J168">
        <v>99</v>
      </c>
      <c r="K168" t="s">
        <v>23</v>
      </c>
      <c r="L168">
        <v>6</v>
      </c>
      <c r="M168" t="s">
        <v>59</v>
      </c>
      <c r="N168">
        <v>2</v>
      </c>
      <c r="O168" t="s">
        <v>28</v>
      </c>
      <c r="P168">
        <v>14667</v>
      </c>
      <c r="T168" s="3">
        <f t="shared" si="5"/>
        <v>25.26</v>
      </c>
      <c r="U168" s="3">
        <f>IF(AND(R168&lt;&gt;"_U",N168&lt;&gt;9999,N168&lt;&gt;999,L168&lt;&gt;"Median"),IFERROR(VLOOKUP(A168,'HD Total'!A:P,16,0),"."),".")</f>
        <v>58062</v>
      </c>
    </row>
    <row r="169" spans="1:21" x14ac:dyDescent="0.3">
      <c r="A169" s="1" t="str">
        <f t="shared" si="4"/>
        <v>2018|Central Region|$100,001-$150,000</v>
      </c>
      <c r="B169" t="s">
        <v>18</v>
      </c>
      <c r="C169" t="s">
        <v>19</v>
      </c>
      <c r="D169" t="s">
        <v>20</v>
      </c>
      <c r="E169" t="s">
        <v>21</v>
      </c>
      <c r="F169">
        <v>2018</v>
      </c>
      <c r="G169">
        <v>2018</v>
      </c>
      <c r="H169">
        <v>30</v>
      </c>
      <c r="I169" t="s">
        <v>176</v>
      </c>
      <c r="J169">
        <v>99</v>
      </c>
      <c r="K169" t="s">
        <v>23</v>
      </c>
      <c r="L169">
        <v>6</v>
      </c>
      <c r="M169" t="s">
        <v>59</v>
      </c>
      <c r="N169">
        <v>1</v>
      </c>
      <c r="O169" t="s">
        <v>33</v>
      </c>
      <c r="P169">
        <v>36654</v>
      </c>
      <c r="T169" s="3">
        <f t="shared" si="5"/>
        <v>63.13</v>
      </c>
      <c r="U169" s="3">
        <f>IF(AND(R169&lt;&gt;"_U",N169&lt;&gt;9999,N169&lt;&gt;999,L169&lt;&gt;"Median"),IFERROR(VLOOKUP(A169,'HD Total'!A:P,16,0),"."),".")</f>
        <v>58062</v>
      </c>
    </row>
    <row r="170" spans="1:21" x14ac:dyDescent="0.3">
      <c r="A170" s="1" t="str">
        <f t="shared" si="4"/>
        <v>2018|Central Region|$150,001-$200,000</v>
      </c>
      <c r="B170" t="s">
        <v>18</v>
      </c>
      <c r="C170" t="s">
        <v>19</v>
      </c>
      <c r="D170" t="s">
        <v>20</v>
      </c>
      <c r="E170" t="s">
        <v>21</v>
      </c>
      <c r="F170">
        <v>2018</v>
      </c>
      <c r="G170">
        <v>2018</v>
      </c>
      <c r="H170">
        <v>30</v>
      </c>
      <c r="I170" t="s">
        <v>176</v>
      </c>
      <c r="J170">
        <v>99</v>
      </c>
      <c r="K170" t="s">
        <v>23</v>
      </c>
      <c r="L170">
        <v>7</v>
      </c>
      <c r="M170" t="s">
        <v>43</v>
      </c>
      <c r="N170">
        <v>7777</v>
      </c>
      <c r="O170" t="s">
        <v>37</v>
      </c>
      <c r="P170">
        <v>54750</v>
      </c>
      <c r="T170" s="3">
        <f t="shared" si="5"/>
        <v>100</v>
      </c>
      <c r="U170" s="3">
        <f>IF(AND(R170&lt;&gt;"_U",N170&lt;&gt;9999,N170&lt;&gt;999,L170&lt;&gt;"Median"),IFERROR(VLOOKUP(A170,'HD Total'!A:P,16,0),"."),".")</f>
        <v>54750</v>
      </c>
    </row>
    <row r="171" spans="1:21" x14ac:dyDescent="0.3">
      <c r="A171" s="1" t="str">
        <f t="shared" si="4"/>
        <v>2018|Central Region|$150,001-$200,000</v>
      </c>
      <c r="B171" t="s">
        <v>18</v>
      </c>
      <c r="C171" t="s">
        <v>19</v>
      </c>
      <c r="D171" t="s">
        <v>20</v>
      </c>
      <c r="E171" t="s">
        <v>21</v>
      </c>
      <c r="F171">
        <v>2018</v>
      </c>
      <c r="G171">
        <v>2018</v>
      </c>
      <c r="H171">
        <v>30</v>
      </c>
      <c r="I171" t="s">
        <v>176</v>
      </c>
      <c r="J171">
        <v>99</v>
      </c>
      <c r="K171" t="s">
        <v>23</v>
      </c>
      <c r="L171">
        <v>7</v>
      </c>
      <c r="M171" t="s">
        <v>43</v>
      </c>
      <c r="N171">
        <v>1</v>
      </c>
      <c r="O171" t="s">
        <v>33</v>
      </c>
      <c r="P171">
        <v>34464</v>
      </c>
      <c r="T171" s="3">
        <f t="shared" si="5"/>
        <v>62.95</v>
      </c>
      <c r="U171" s="3">
        <f>IF(AND(R171&lt;&gt;"_U",N171&lt;&gt;9999,N171&lt;&gt;999,L171&lt;&gt;"Median"),IFERROR(VLOOKUP(A171,'HD Total'!A:P,16,0),"."),".")</f>
        <v>54750</v>
      </c>
    </row>
    <row r="172" spans="1:21" x14ac:dyDescent="0.3">
      <c r="A172" s="1" t="str">
        <f t="shared" si="4"/>
        <v>2018|Central Region|$150,001-$200,000</v>
      </c>
      <c r="B172" t="s">
        <v>18</v>
      </c>
      <c r="C172" t="s">
        <v>19</v>
      </c>
      <c r="D172" t="s">
        <v>20</v>
      </c>
      <c r="E172" t="s">
        <v>21</v>
      </c>
      <c r="F172">
        <v>2018</v>
      </c>
      <c r="G172">
        <v>2018</v>
      </c>
      <c r="H172">
        <v>30</v>
      </c>
      <c r="I172" t="s">
        <v>176</v>
      </c>
      <c r="J172">
        <v>99</v>
      </c>
      <c r="K172" t="s">
        <v>23</v>
      </c>
      <c r="L172">
        <v>7</v>
      </c>
      <c r="M172" t="s">
        <v>43</v>
      </c>
      <c r="N172">
        <v>2</v>
      </c>
      <c r="O172" t="s">
        <v>28</v>
      </c>
      <c r="P172">
        <v>9342</v>
      </c>
      <c r="T172" s="3">
        <f t="shared" si="5"/>
        <v>17.059999999999999</v>
      </c>
      <c r="U172" s="3">
        <f>IF(AND(R172&lt;&gt;"_U",N172&lt;&gt;9999,N172&lt;&gt;999,L172&lt;&gt;"Median"),IFERROR(VLOOKUP(A172,'HD Total'!A:P,16,0),"."),".")</f>
        <v>54750</v>
      </c>
    </row>
    <row r="173" spans="1:21" x14ac:dyDescent="0.3">
      <c r="A173" s="1" t="str">
        <f t="shared" si="4"/>
        <v>2018|Central Region|$150,001-$200,000</v>
      </c>
      <c r="B173" t="s">
        <v>18</v>
      </c>
      <c r="C173" t="s">
        <v>19</v>
      </c>
      <c r="D173" t="s">
        <v>20</v>
      </c>
      <c r="E173" t="s">
        <v>21</v>
      </c>
      <c r="F173">
        <v>2018</v>
      </c>
      <c r="G173">
        <v>2018</v>
      </c>
      <c r="H173">
        <v>30</v>
      </c>
      <c r="I173" t="s">
        <v>176</v>
      </c>
      <c r="J173">
        <v>99</v>
      </c>
      <c r="K173" t="s">
        <v>23</v>
      </c>
      <c r="L173">
        <v>7</v>
      </c>
      <c r="M173" t="s">
        <v>43</v>
      </c>
      <c r="N173">
        <v>3</v>
      </c>
      <c r="O173" t="s">
        <v>25</v>
      </c>
      <c r="P173">
        <v>10944</v>
      </c>
      <c r="T173" s="3">
        <f t="shared" si="5"/>
        <v>19.989999999999998</v>
      </c>
      <c r="U173" s="3">
        <f>IF(AND(R173&lt;&gt;"_U",N173&lt;&gt;9999,N173&lt;&gt;999,L173&lt;&gt;"Median"),IFERROR(VLOOKUP(A173,'HD Total'!A:P,16,0),"."),".")</f>
        <v>54750</v>
      </c>
    </row>
    <row r="174" spans="1:21" x14ac:dyDescent="0.3">
      <c r="A174" s="1" t="str">
        <f t="shared" si="4"/>
        <v>2018|Central Region|$150,001-$200,000</v>
      </c>
      <c r="B174" t="s">
        <v>18</v>
      </c>
      <c r="C174" t="s">
        <v>19</v>
      </c>
      <c r="D174" t="s">
        <v>20</v>
      </c>
      <c r="E174" t="s">
        <v>21</v>
      </c>
      <c r="F174">
        <v>2018</v>
      </c>
      <c r="G174">
        <v>2018</v>
      </c>
      <c r="H174">
        <v>30</v>
      </c>
      <c r="I174" t="s">
        <v>176</v>
      </c>
      <c r="J174">
        <v>99</v>
      </c>
      <c r="K174" t="s">
        <v>23</v>
      </c>
      <c r="L174">
        <v>7</v>
      </c>
      <c r="M174" t="s">
        <v>43</v>
      </c>
      <c r="N174">
        <v>999</v>
      </c>
      <c r="O174" t="s">
        <v>42</v>
      </c>
      <c r="P174">
        <v>0</v>
      </c>
      <c r="T174" s="3" t="str">
        <f t="shared" si="5"/>
        <v>.</v>
      </c>
      <c r="U174" s="3" t="str">
        <f>IF(AND(R174&lt;&gt;"_U",N174&lt;&gt;9999,N174&lt;&gt;999,L174&lt;&gt;"Median"),IFERROR(VLOOKUP(A174,'HD Total'!A:P,16,0),"."),".")</f>
        <v>.</v>
      </c>
    </row>
    <row r="175" spans="1:21" x14ac:dyDescent="0.3">
      <c r="A175" s="1" t="str">
        <f t="shared" si="4"/>
        <v>2018|Central Region|$150,001-$200,000</v>
      </c>
      <c r="B175" t="s">
        <v>18</v>
      </c>
      <c r="C175" t="s">
        <v>19</v>
      </c>
      <c r="D175" t="s">
        <v>20</v>
      </c>
      <c r="E175" t="s">
        <v>21</v>
      </c>
      <c r="F175">
        <v>2018</v>
      </c>
      <c r="G175">
        <v>2018</v>
      </c>
      <c r="H175">
        <v>30</v>
      </c>
      <c r="I175" t="s">
        <v>176</v>
      </c>
      <c r="J175">
        <v>99</v>
      </c>
      <c r="K175" t="s">
        <v>23</v>
      </c>
      <c r="L175">
        <v>7</v>
      </c>
      <c r="M175" t="s">
        <v>43</v>
      </c>
      <c r="N175">
        <v>9999</v>
      </c>
      <c r="O175" t="s">
        <v>40</v>
      </c>
      <c r="P175">
        <v>54750</v>
      </c>
      <c r="T175" s="3" t="str">
        <f t="shared" si="5"/>
        <v>.</v>
      </c>
      <c r="U175" s="3" t="str">
        <f>IF(AND(R175&lt;&gt;"_U",N175&lt;&gt;9999,N175&lt;&gt;999,L175&lt;&gt;"Median"),IFERROR(VLOOKUP(A175,'HD Total'!A:P,16,0),"."),".")</f>
        <v>.</v>
      </c>
    </row>
    <row r="176" spans="1:21" x14ac:dyDescent="0.3">
      <c r="A176" s="1" t="str">
        <f t="shared" si="4"/>
        <v>2018|Central Region|$200,001 or more</v>
      </c>
      <c r="B176" t="s">
        <v>18</v>
      </c>
      <c r="C176" t="s">
        <v>19</v>
      </c>
      <c r="D176" t="s">
        <v>20</v>
      </c>
      <c r="E176" t="s">
        <v>21</v>
      </c>
      <c r="F176">
        <v>2018</v>
      </c>
      <c r="G176">
        <v>2018</v>
      </c>
      <c r="H176">
        <v>30</v>
      </c>
      <c r="I176" t="s">
        <v>176</v>
      </c>
      <c r="J176">
        <v>99</v>
      </c>
      <c r="K176" t="s">
        <v>23</v>
      </c>
      <c r="L176">
        <v>8</v>
      </c>
      <c r="M176" t="s">
        <v>27</v>
      </c>
      <c r="N176">
        <v>9999</v>
      </c>
      <c r="O176" t="s">
        <v>40</v>
      </c>
      <c r="R176" t="s">
        <v>29</v>
      </c>
      <c r="S176" t="s">
        <v>30</v>
      </c>
      <c r="T176" s="3" t="str">
        <f t="shared" si="5"/>
        <v>.</v>
      </c>
      <c r="U176" s="3" t="str">
        <f>IF(AND(R176&lt;&gt;"_U",N176&lt;&gt;9999,N176&lt;&gt;999,L176&lt;&gt;"Median"),IFERROR(VLOOKUP(A176,'HD Total'!A:P,16,0),"."),".")</f>
        <v>.</v>
      </c>
    </row>
    <row r="177" spans="1:21" x14ac:dyDescent="0.3">
      <c r="A177" s="1" t="str">
        <f t="shared" si="4"/>
        <v>2018|Central Region|$200,001 or more</v>
      </c>
      <c r="B177" t="s">
        <v>18</v>
      </c>
      <c r="C177" t="s">
        <v>19</v>
      </c>
      <c r="D177" t="s">
        <v>20</v>
      </c>
      <c r="E177" t="s">
        <v>21</v>
      </c>
      <c r="F177">
        <v>2018</v>
      </c>
      <c r="G177">
        <v>2018</v>
      </c>
      <c r="H177">
        <v>30</v>
      </c>
      <c r="I177" t="s">
        <v>176</v>
      </c>
      <c r="J177">
        <v>99</v>
      </c>
      <c r="K177" t="s">
        <v>23</v>
      </c>
      <c r="L177">
        <v>8</v>
      </c>
      <c r="M177" t="s">
        <v>27</v>
      </c>
      <c r="N177">
        <v>7777</v>
      </c>
      <c r="O177" t="s">
        <v>37</v>
      </c>
      <c r="R177" t="s">
        <v>29</v>
      </c>
      <c r="S177" t="s">
        <v>30</v>
      </c>
      <c r="T177" s="3" t="str">
        <f t="shared" si="5"/>
        <v>.</v>
      </c>
      <c r="U177" s="3" t="str">
        <f>IF(AND(R177&lt;&gt;"_U",N177&lt;&gt;9999,N177&lt;&gt;999,L177&lt;&gt;"Median"),IFERROR(VLOOKUP(A177,'HD Total'!A:P,16,0),"."),".")</f>
        <v>.</v>
      </c>
    </row>
    <row r="178" spans="1:21" x14ac:dyDescent="0.3">
      <c r="A178" s="1" t="str">
        <f t="shared" si="4"/>
        <v>2018|Central Region|$200,001 or more</v>
      </c>
      <c r="B178" t="s">
        <v>18</v>
      </c>
      <c r="C178" t="s">
        <v>19</v>
      </c>
      <c r="D178" t="s">
        <v>20</v>
      </c>
      <c r="E178" t="s">
        <v>21</v>
      </c>
      <c r="F178">
        <v>2018</v>
      </c>
      <c r="G178">
        <v>2018</v>
      </c>
      <c r="H178">
        <v>30</v>
      </c>
      <c r="I178" t="s">
        <v>176</v>
      </c>
      <c r="J178">
        <v>99</v>
      </c>
      <c r="K178" t="s">
        <v>23</v>
      </c>
      <c r="L178">
        <v>8</v>
      </c>
      <c r="M178" t="s">
        <v>27</v>
      </c>
      <c r="N178">
        <v>2</v>
      </c>
      <c r="O178" t="s">
        <v>28</v>
      </c>
      <c r="R178" t="s">
        <v>29</v>
      </c>
      <c r="S178" t="s">
        <v>30</v>
      </c>
      <c r="T178" s="3" t="str">
        <f t="shared" si="5"/>
        <v>.</v>
      </c>
      <c r="U178" s="3" t="str">
        <f>IF(AND(R178&lt;&gt;"_U",N178&lt;&gt;9999,N178&lt;&gt;999,L178&lt;&gt;"Median"),IFERROR(VLOOKUP(A178,'HD Total'!A:P,16,0),"."),".")</f>
        <v>.</v>
      </c>
    </row>
    <row r="179" spans="1:21" x14ac:dyDescent="0.3">
      <c r="A179" s="1" t="str">
        <f t="shared" si="4"/>
        <v>2018|Central Region|$200,001 or more</v>
      </c>
      <c r="B179" t="s">
        <v>18</v>
      </c>
      <c r="C179" t="s">
        <v>19</v>
      </c>
      <c r="D179" t="s">
        <v>20</v>
      </c>
      <c r="E179" t="s">
        <v>21</v>
      </c>
      <c r="F179">
        <v>2018</v>
      </c>
      <c r="G179">
        <v>2018</v>
      </c>
      <c r="H179">
        <v>30</v>
      </c>
      <c r="I179" t="s">
        <v>176</v>
      </c>
      <c r="J179">
        <v>99</v>
      </c>
      <c r="K179" t="s">
        <v>23</v>
      </c>
      <c r="L179">
        <v>8</v>
      </c>
      <c r="M179" t="s">
        <v>27</v>
      </c>
      <c r="N179">
        <v>999</v>
      </c>
      <c r="O179" t="s">
        <v>42</v>
      </c>
      <c r="R179" t="s">
        <v>29</v>
      </c>
      <c r="S179" t="s">
        <v>30</v>
      </c>
      <c r="T179" s="3" t="str">
        <f t="shared" si="5"/>
        <v>.</v>
      </c>
      <c r="U179" s="3" t="str">
        <f>IF(AND(R179&lt;&gt;"_U",N179&lt;&gt;9999,N179&lt;&gt;999,L179&lt;&gt;"Median"),IFERROR(VLOOKUP(A179,'HD Total'!A:P,16,0),"."),".")</f>
        <v>.</v>
      </c>
    </row>
    <row r="180" spans="1:21" x14ac:dyDescent="0.3">
      <c r="A180" s="1" t="str">
        <f t="shared" si="4"/>
        <v>2018|Central Region|$200,001 or more</v>
      </c>
      <c r="B180" t="s">
        <v>18</v>
      </c>
      <c r="C180" t="s">
        <v>19</v>
      </c>
      <c r="D180" t="s">
        <v>20</v>
      </c>
      <c r="E180" t="s">
        <v>21</v>
      </c>
      <c r="F180">
        <v>2018</v>
      </c>
      <c r="G180">
        <v>2018</v>
      </c>
      <c r="H180">
        <v>30</v>
      </c>
      <c r="I180" t="s">
        <v>176</v>
      </c>
      <c r="J180">
        <v>99</v>
      </c>
      <c r="K180" t="s">
        <v>23</v>
      </c>
      <c r="L180">
        <v>8</v>
      </c>
      <c r="M180" t="s">
        <v>27</v>
      </c>
      <c r="N180">
        <v>3</v>
      </c>
      <c r="O180" t="s">
        <v>25</v>
      </c>
      <c r="R180" t="s">
        <v>29</v>
      </c>
      <c r="S180" t="s">
        <v>30</v>
      </c>
      <c r="T180" s="3" t="str">
        <f t="shared" si="5"/>
        <v>.</v>
      </c>
      <c r="U180" s="3" t="str">
        <f>IF(AND(R180&lt;&gt;"_U",N180&lt;&gt;9999,N180&lt;&gt;999,L180&lt;&gt;"Median"),IFERROR(VLOOKUP(A180,'HD Total'!A:P,16,0),"."),".")</f>
        <v>.</v>
      </c>
    </row>
    <row r="181" spans="1:21" x14ac:dyDescent="0.3">
      <c r="A181" s="1" t="str">
        <f t="shared" si="4"/>
        <v>2018|Central Region|$200,001 or more</v>
      </c>
      <c r="B181" t="s">
        <v>18</v>
      </c>
      <c r="C181" t="s">
        <v>19</v>
      </c>
      <c r="D181" t="s">
        <v>20</v>
      </c>
      <c r="E181" t="s">
        <v>21</v>
      </c>
      <c r="F181">
        <v>2018</v>
      </c>
      <c r="G181">
        <v>2018</v>
      </c>
      <c r="H181">
        <v>30</v>
      </c>
      <c r="I181" t="s">
        <v>176</v>
      </c>
      <c r="J181">
        <v>99</v>
      </c>
      <c r="K181" t="s">
        <v>23</v>
      </c>
      <c r="L181">
        <v>8</v>
      </c>
      <c r="M181" t="s">
        <v>27</v>
      </c>
      <c r="N181">
        <v>1</v>
      </c>
      <c r="O181" t="s">
        <v>33</v>
      </c>
      <c r="R181" t="s">
        <v>29</v>
      </c>
      <c r="S181" t="s">
        <v>30</v>
      </c>
      <c r="T181" s="3" t="str">
        <f t="shared" si="5"/>
        <v>.</v>
      </c>
      <c r="U181" s="3" t="str">
        <f>IF(AND(R181&lt;&gt;"_U",N181&lt;&gt;9999,N181&lt;&gt;999,L181&lt;&gt;"Median"),IFERROR(VLOOKUP(A181,'HD Total'!A:P,16,0),"."),".")</f>
        <v>.</v>
      </c>
    </row>
    <row r="182" spans="1:21" x14ac:dyDescent="0.3">
      <c r="A182" s="1" t="str">
        <f t="shared" si="4"/>
        <v>2018|Central Region|Total stated - total household income</v>
      </c>
      <c r="B182" t="s">
        <v>18</v>
      </c>
      <c r="C182" t="s">
        <v>19</v>
      </c>
      <c r="D182" t="s">
        <v>20</v>
      </c>
      <c r="E182" t="s">
        <v>21</v>
      </c>
      <c r="F182">
        <v>2018</v>
      </c>
      <c r="G182">
        <v>2018</v>
      </c>
      <c r="H182">
        <v>30</v>
      </c>
      <c r="I182" t="s">
        <v>176</v>
      </c>
      <c r="J182">
        <v>99</v>
      </c>
      <c r="K182" t="s">
        <v>23</v>
      </c>
      <c r="L182">
        <v>77</v>
      </c>
      <c r="M182" t="s">
        <v>32</v>
      </c>
      <c r="N182">
        <v>9999</v>
      </c>
      <c r="O182" t="s">
        <v>40</v>
      </c>
      <c r="P182">
        <v>310470</v>
      </c>
      <c r="T182" s="3" t="str">
        <f t="shared" si="5"/>
        <v>.</v>
      </c>
      <c r="U182" s="3" t="str">
        <f>IF(AND(R182&lt;&gt;"_U",N182&lt;&gt;9999,N182&lt;&gt;999,L182&lt;&gt;"Median"),IFERROR(VLOOKUP(A182,'HD Total'!A:P,16,0),"."),".")</f>
        <v>.</v>
      </c>
    </row>
    <row r="183" spans="1:21" x14ac:dyDescent="0.3">
      <c r="A183" s="1" t="str">
        <f t="shared" si="4"/>
        <v>2018|Central Region|Total stated - total household income</v>
      </c>
      <c r="B183" t="s">
        <v>18</v>
      </c>
      <c r="C183" t="s">
        <v>19</v>
      </c>
      <c r="D183" t="s">
        <v>20</v>
      </c>
      <c r="E183" t="s">
        <v>21</v>
      </c>
      <c r="F183">
        <v>2018</v>
      </c>
      <c r="G183">
        <v>2018</v>
      </c>
      <c r="H183">
        <v>30</v>
      </c>
      <c r="I183" t="s">
        <v>176</v>
      </c>
      <c r="J183">
        <v>99</v>
      </c>
      <c r="K183" t="s">
        <v>23</v>
      </c>
      <c r="L183">
        <v>77</v>
      </c>
      <c r="M183" t="s">
        <v>32</v>
      </c>
      <c r="N183">
        <v>1</v>
      </c>
      <c r="O183" t="s">
        <v>33</v>
      </c>
      <c r="P183">
        <v>168480</v>
      </c>
      <c r="T183" s="3">
        <f t="shared" si="5"/>
        <v>54.27</v>
      </c>
      <c r="U183" s="3">
        <f>IF(AND(R183&lt;&gt;"_U",N183&lt;&gt;9999,N183&lt;&gt;999,L183&lt;&gt;"Median"),IFERROR(VLOOKUP(A183,'HD Total'!A:P,16,0),"."),".")</f>
        <v>310464</v>
      </c>
    </row>
    <row r="184" spans="1:21" x14ac:dyDescent="0.3">
      <c r="A184" s="1" t="str">
        <f t="shared" si="4"/>
        <v>2018|Central Region|Total stated - total household income</v>
      </c>
      <c r="B184" t="s">
        <v>18</v>
      </c>
      <c r="C184" t="s">
        <v>19</v>
      </c>
      <c r="D184" t="s">
        <v>20</v>
      </c>
      <c r="E184" t="s">
        <v>21</v>
      </c>
      <c r="F184">
        <v>2018</v>
      </c>
      <c r="G184">
        <v>2018</v>
      </c>
      <c r="H184">
        <v>30</v>
      </c>
      <c r="I184" t="s">
        <v>176</v>
      </c>
      <c r="J184">
        <v>99</v>
      </c>
      <c r="K184" t="s">
        <v>23</v>
      </c>
      <c r="L184">
        <v>77</v>
      </c>
      <c r="M184" t="s">
        <v>32</v>
      </c>
      <c r="N184">
        <v>7777</v>
      </c>
      <c r="O184" t="s">
        <v>37</v>
      </c>
      <c r="P184">
        <v>310464</v>
      </c>
      <c r="T184" s="3">
        <f t="shared" si="5"/>
        <v>100</v>
      </c>
      <c r="U184" s="3">
        <f>IF(AND(R184&lt;&gt;"_U",N184&lt;&gt;9999,N184&lt;&gt;999,L184&lt;&gt;"Median"),IFERROR(VLOOKUP(A184,'HD Total'!A:P,16,0),"."),".")</f>
        <v>310464</v>
      </c>
    </row>
    <row r="185" spans="1:21" x14ac:dyDescent="0.3">
      <c r="A185" s="1" t="str">
        <f t="shared" si="4"/>
        <v>2018|Central Region|Total stated - total household income</v>
      </c>
      <c r="B185" t="s">
        <v>18</v>
      </c>
      <c r="C185" t="s">
        <v>19</v>
      </c>
      <c r="D185" t="s">
        <v>20</v>
      </c>
      <c r="E185" t="s">
        <v>21</v>
      </c>
      <c r="F185">
        <v>2018</v>
      </c>
      <c r="G185">
        <v>2018</v>
      </c>
      <c r="H185">
        <v>30</v>
      </c>
      <c r="I185" t="s">
        <v>176</v>
      </c>
      <c r="J185">
        <v>99</v>
      </c>
      <c r="K185" t="s">
        <v>23</v>
      </c>
      <c r="L185">
        <v>77</v>
      </c>
      <c r="M185" t="s">
        <v>32</v>
      </c>
      <c r="N185">
        <v>2</v>
      </c>
      <c r="O185" t="s">
        <v>28</v>
      </c>
      <c r="P185">
        <v>103761</v>
      </c>
      <c r="T185" s="3">
        <f t="shared" si="5"/>
        <v>33.42</v>
      </c>
      <c r="U185" s="3">
        <f>IF(AND(R185&lt;&gt;"_U",N185&lt;&gt;9999,N185&lt;&gt;999,L185&lt;&gt;"Median"),IFERROR(VLOOKUP(A185,'HD Total'!A:P,16,0),"."),".")</f>
        <v>310464</v>
      </c>
    </row>
    <row r="186" spans="1:21" x14ac:dyDescent="0.3">
      <c r="A186" s="1" t="str">
        <f t="shared" si="4"/>
        <v>2018|Central Region|Total stated - total household income</v>
      </c>
      <c r="B186" t="s">
        <v>18</v>
      </c>
      <c r="C186" t="s">
        <v>19</v>
      </c>
      <c r="D186" t="s">
        <v>20</v>
      </c>
      <c r="E186" t="s">
        <v>21</v>
      </c>
      <c r="F186">
        <v>2018</v>
      </c>
      <c r="G186">
        <v>2018</v>
      </c>
      <c r="H186">
        <v>30</v>
      </c>
      <c r="I186" t="s">
        <v>176</v>
      </c>
      <c r="J186">
        <v>99</v>
      </c>
      <c r="K186" t="s">
        <v>23</v>
      </c>
      <c r="L186">
        <v>77</v>
      </c>
      <c r="M186" t="s">
        <v>32</v>
      </c>
      <c r="N186">
        <v>999</v>
      </c>
      <c r="O186" t="s">
        <v>42</v>
      </c>
      <c r="P186">
        <v>3</v>
      </c>
      <c r="T186" s="3" t="str">
        <f t="shared" si="5"/>
        <v>.</v>
      </c>
      <c r="U186" s="3" t="str">
        <f>IF(AND(R186&lt;&gt;"_U",N186&lt;&gt;9999,N186&lt;&gt;999,L186&lt;&gt;"Median"),IFERROR(VLOOKUP(A186,'HD Total'!A:P,16,0),"."),".")</f>
        <v>.</v>
      </c>
    </row>
    <row r="187" spans="1:21" x14ac:dyDescent="0.3">
      <c r="A187" s="1" t="str">
        <f t="shared" si="4"/>
        <v>2018|Central Region|Total stated - total household income</v>
      </c>
      <c r="B187" t="s">
        <v>18</v>
      </c>
      <c r="C187" t="s">
        <v>19</v>
      </c>
      <c r="D187" t="s">
        <v>20</v>
      </c>
      <c r="E187" t="s">
        <v>21</v>
      </c>
      <c r="F187">
        <v>2018</v>
      </c>
      <c r="G187">
        <v>2018</v>
      </c>
      <c r="H187">
        <v>30</v>
      </c>
      <c r="I187" t="s">
        <v>176</v>
      </c>
      <c r="J187">
        <v>99</v>
      </c>
      <c r="K187" t="s">
        <v>23</v>
      </c>
      <c r="L187">
        <v>77</v>
      </c>
      <c r="M187" t="s">
        <v>32</v>
      </c>
      <c r="N187">
        <v>3</v>
      </c>
      <c r="O187" t="s">
        <v>25</v>
      </c>
      <c r="P187">
        <v>38226</v>
      </c>
      <c r="T187" s="3">
        <f t="shared" si="5"/>
        <v>12.31</v>
      </c>
      <c r="U187" s="3">
        <f>IF(AND(R187&lt;&gt;"_U",N187&lt;&gt;9999,N187&lt;&gt;999,L187&lt;&gt;"Median"),IFERROR(VLOOKUP(A187,'HD Total'!A:P,16,0),"."),".")</f>
        <v>310464</v>
      </c>
    </row>
    <row r="188" spans="1:21" x14ac:dyDescent="0.3">
      <c r="A188" s="1" t="str">
        <f t="shared" si="4"/>
        <v>2018|Central Region|Total - total household income</v>
      </c>
      <c r="B188" t="s">
        <v>18</v>
      </c>
      <c r="C188" t="s">
        <v>19</v>
      </c>
      <c r="D188" t="s">
        <v>20</v>
      </c>
      <c r="E188" t="s">
        <v>21</v>
      </c>
      <c r="F188">
        <v>2018</v>
      </c>
      <c r="G188">
        <v>2018</v>
      </c>
      <c r="H188">
        <v>30</v>
      </c>
      <c r="I188" t="s">
        <v>176</v>
      </c>
      <c r="J188">
        <v>99</v>
      </c>
      <c r="K188" t="s">
        <v>23</v>
      </c>
      <c r="L188">
        <v>99</v>
      </c>
      <c r="M188" t="s">
        <v>48</v>
      </c>
      <c r="N188">
        <v>1</v>
      </c>
      <c r="O188" t="s">
        <v>33</v>
      </c>
      <c r="P188">
        <v>178146</v>
      </c>
      <c r="T188" s="3">
        <f t="shared" si="5"/>
        <v>53.54</v>
      </c>
      <c r="U188" s="3">
        <f>IF(AND(R188&lt;&gt;"_U",N188&lt;&gt;9999,N188&lt;&gt;999,L188&lt;&gt;"Median"),IFERROR(VLOOKUP(A188,'HD Total'!A:P,16,0),"."),".")</f>
        <v>332748</v>
      </c>
    </row>
    <row r="189" spans="1:21" x14ac:dyDescent="0.3">
      <c r="A189" s="1" t="str">
        <f t="shared" si="4"/>
        <v>2018|Central Region|Total - total household income</v>
      </c>
      <c r="B189" t="s">
        <v>18</v>
      </c>
      <c r="C189" t="s">
        <v>19</v>
      </c>
      <c r="D189" t="s">
        <v>20</v>
      </c>
      <c r="E189" t="s">
        <v>21</v>
      </c>
      <c r="F189">
        <v>2018</v>
      </c>
      <c r="G189">
        <v>2018</v>
      </c>
      <c r="H189">
        <v>30</v>
      </c>
      <c r="I189" t="s">
        <v>176</v>
      </c>
      <c r="J189">
        <v>99</v>
      </c>
      <c r="K189" t="s">
        <v>23</v>
      </c>
      <c r="L189">
        <v>99</v>
      </c>
      <c r="M189" t="s">
        <v>48</v>
      </c>
      <c r="N189">
        <v>7777</v>
      </c>
      <c r="O189" t="s">
        <v>37</v>
      </c>
      <c r="P189">
        <v>332748</v>
      </c>
      <c r="T189" s="3">
        <f t="shared" si="5"/>
        <v>100</v>
      </c>
      <c r="U189" s="3">
        <f>IF(AND(R189&lt;&gt;"_U",N189&lt;&gt;9999,N189&lt;&gt;999,L189&lt;&gt;"Median"),IFERROR(VLOOKUP(A189,'HD Total'!A:P,16,0),"."),".")</f>
        <v>332748</v>
      </c>
    </row>
    <row r="190" spans="1:21" x14ac:dyDescent="0.3">
      <c r="A190" s="1" t="str">
        <f t="shared" si="4"/>
        <v>2018|Central Region|Total - total household income</v>
      </c>
      <c r="B190" t="s">
        <v>18</v>
      </c>
      <c r="C190" t="s">
        <v>19</v>
      </c>
      <c r="D190" t="s">
        <v>20</v>
      </c>
      <c r="E190" t="s">
        <v>21</v>
      </c>
      <c r="F190">
        <v>2018</v>
      </c>
      <c r="G190">
        <v>2018</v>
      </c>
      <c r="H190">
        <v>30</v>
      </c>
      <c r="I190" t="s">
        <v>176</v>
      </c>
      <c r="J190">
        <v>99</v>
      </c>
      <c r="K190" t="s">
        <v>23</v>
      </c>
      <c r="L190">
        <v>99</v>
      </c>
      <c r="M190" t="s">
        <v>48</v>
      </c>
      <c r="N190">
        <v>999</v>
      </c>
      <c r="O190" t="s">
        <v>42</v>
      </c>
      <c r="P190">
        <v>60</v>
      </c>
      <c r="T190" s="3" t="str">
        <f t="shared" si="5"/>
        <v>.</v>
      </c>
      <c r="U190" s="3" t="str">
        <f>IF(AND(R190&lt;&gt;"_U",N190&lt;&gt;9999,N190&lt;&gt;999,L190&lt;&gt;"Median"),IFERROR(VLOOKUP(A190,'HD Total'!A:P,16,0),"."),".")</f>
        <v>.</v>
      </c>
    </row>
    <row r="191" spans="1:21" x14ac:dyDescent="0.3">
      <c r="A191" s="1" t="str">
        <f t="shared" si="4"/>
        <v>2018|Central Region|Total - total household income</v>
      </c>
      <c r="B191" t="s">
        <v>18</v>
      </c>
      <c r="C191" t="s">
        <v>19</v>
      </c>
      <c r="D191" t="s">
        <v>20</v>
      </c>
      <c r="E191" t="s">
        <v>21</v>
      </c>
      <c r="F191">
        <v>2018</v>
      </c>
      <c r="G191">
        <v>2018</v>
      </c>
      <c r="H191">
        <v>30</v>
      </c>
      <c r="I191" t="s">
        <v>176</v>
      </c>
      <c r="J191">
        <v>99</v>
      </c>
      <c r="K191" t="s">
        <v>23</v>
      </c>
      <c r="L191">
        <v>99</v>
      </c>
      <c r="M191" t="s">
        <v>48</v>
      </c>
      <c r="N191">
        <v>3</v>
      </c>
      <c r="O191" t="s">
        <v>25</v>
      </c>
      <c r="P191">
        <v>40689</v>
      </c>
      <c r="T191" s="3">
        <f t="shared" si="5"/>
        <v>12.23</v>
      </c>
      <c r="U191" s="3">
        <f>IF(AND(R191&lt;&gt;"_U",N191&lt;&gt;9999,N191&lt;&gt;999,L191&lt;&gt;"Median"),IFERROR(VLOOKUP(A191,'HD Total'!A:P,16,0),"."),".")</f>
        <v>332748</v>
      </c>
    </row>
    <row r="192" spans="1:21" x14ac:dyDescent="0.3">
      <c r="A192" s="1" t="str">
        <f t="shared" si="4"/>
        <v>2018|Central Region|Total - total household income</v>
      </c>
      <c r="B192" t="s">
        <v>18</v>
      </c>
      <c r="C192" t="s">
        <v>19</v>
      </c>
      <c r="D192" t="s">
        <v>20</v>
      </c>
      <c r="E192" t="s">
        <v>21</v>
      </c>
      <c r="F192">
        <v>2018</v>
      </c>
      <c r="G192">
        <v>2018</v>
      </c>
      <c r="H192">
        <v>30</v>
      </c>
      <c r="I192" t="s">
        <v>176</v>
      </c>
      <c r="J192">
        <v>99</v>
      </c>
      <c r="K192" t="s">
        <v>23</v>
      </c>
      <c r="L192">
        <v>99</v>
      </c>
      <c r="M192" t="s">
        <v>48</v>
      </c>
      <c r="N192">
        <v>9999</v>
      </c>
      <c r="O192" t="s">
        <v>40</v>
      </c>
      <c r="P192">
        <v>332808</v>
      </c>
      <c r="T192" s="3" t="str">
        <f t="shared" si="5"/>
        <v>.</v>
      </c>
      <c r="U192" s="3" t="str">
        <f>IF(AND(R192&lt;&gt;"_U",N192&lt;&gt;9999,N192&lt;&gt;999,L192&lt;&gt;"Median"),IFERROR(VLOOKUP(A192,'HD Total'!A:P,16,0),"."),".")</f>
        <v>.</v>
      </c>
    </row>
    <row r="193" spans="1:21" x14ac:dyDescent="0.3">
      <c r="A193" s="1" t="str">
        <f t="shared" si="4"/>
        <v>2018|Central Region|Total - total household income</v>
      </c>
      <c r="B193" t="s">
        <v>18</v>
      </c>
      <c r="C193" t="s">
        <v>19</v>
      </c>
      <c r="D193" t="s">
        <v>20</v>
      </c>
      <c r="E193" t="s">
        <v>21</v>
      </c>
      <c r="F193">
        <v>2018</v>
      </c>
      <c r="G193">
        <v>2018</v>
      </c>
      <c r="H193">
        <v>30</v>
      </c>
      <c r="I193" t="s">
        <v>176</v>
      </c>
      <c r="J193">
        <v>99</v>
      </c>
      <c r="K193" t="s">
        <v>23</v>
      </c>
      <c r="L193">
        <v>99</v>
      </c>
      <c r="M193" t="s">
        <v>48</v>
      </c>
      <c r="N193">
        <v>2</v>
      </c>
      <c r="O193" t="s">
        <v>28</v>
      </c>
      <c r="P193">
        <v>113913</v>
      </c>
      <c r="T193" s="3">
        <f t="shared" si="5"/>
        <v>34.229999999999997</v>
      </c>
      <c r="U193" s="3">
        <f>IF(AND(R193&lt;&gt;"_U",N193&lt;&gt;9999,N193&lt;&gt;999,L193&lt;&gt;"Median"),IFERROR(VLOOKUP(A193,'HD Total'!A:P,16,0),"."),".")</f>
        <v>332748</v>
      </c>
    </row>
    <row r="194" spans="1:21" x14ac:dyDescent="0.3">
      <c r="A194" s="1" t="str">
        <f t="shared" si="4"/>
        <v>2018|Central Region|Median ($) - total household income</v>
      </c>
      <c r="B194" t="s">
        <v>18</v>
      </c>
      <c r="C194" t="s">
        <v>19</v>
      </c>
      <c r="D194" t="s">
        <v>20</v>
      </c>
      <c r="E194" t="s">
        <v>21</v>
      </c>
      <c r="F194">
        <v>2018</v>
      </c>
      <c r="G194">
        <v>2018</v>
      </c>
      <c r="H194">
        <v>30</v>
      </c>
      <c r="I194" t="s">
        <v>176</v>
      </c>
      <c r="J194">
        <v>99</v>
      </c>
      <c r="K194" t="s">
        <v>23</v>
      </c>
      <c r="L194" t="s">
        <v>56</v>
      </c>
      <c r="M194" t="s">
        <v>57</v>
      </c>
      <c r="N194">
        <v>2</v>
      </c>
      <c r="O194" t="s">
        <v>28</v>
      </c>
      <c r="P194">
        <v>53600</v>
      </c>
      <c r="T194" s="3" t="str">
        <f t="shared" si="5"/>
        <v>.</v>
      </c>
      <c r="U194" s="3" t="str">
        <f>IF(AND(R194&lt;&gt;"_U",N194&lt;&gt;9999,N194&lt;&gt;999,L194&lt;&gt;"Median"),IFERROR(VLOOKUP(A194,'HD Total'!A:P,16,0),"."),".")</f>
        <v>.</v>
      </c>
    </row>
    <row r="195" spans="1:21" x14ac:dyDescent="0.3">
      <c r="A195" s="1" t="str">
        <f t="shared" ref="A195:A258" si="6">G195&amp;"|"&amp;I195&amp;"|"&amp;M195</f>
        <v>2018|Central Region|Median ($) - total household income</v>
      </c>
      <c r="B195" t="s">
        <v>18</v>
      </c>
      <c r="C195" t="s">
        <v>19</v>
      </c>
      <c r="D195" t="s">
        <v>20</v>
      </c>
      <c r="E195" t="s">
        <v>21</v>
      </c>
      <c r="F195">
        <v>2018</v>
      </c>
      <c r="G195">
        <v>2018</v>
      </c>
      <c r="H195">
        <v>30</v>
      </c>
      <c r="I195" t="s">
        <v>176</v>
      </c>
      <c r="J195">
        <v>99</v>
      </c>
      <c r="K195" t="s">
        <v>23</v>
      </c>
      <c r="L195" t="s">
        <v>56</v>
      </c>
      <c r="M195" t="s">
        <v>57</v>
      </c>
      <c r="N195">
        <v>3</v>
      </c>
      <c r="O195" t="s">
        <v>25</v>
      </c>
      <c r="P195">
        <v>91600</v>
      </c>
      <c r="T195" s="3" t="str">
        <f t="shared" ref="T195:T258" si="7">IF(AND(R195&lt;&gt;"_U",R195&lt;&gt;"c",N195&lt;&gt;999,N195&lt;&gt;9999,L195&lt;&gt;"Median"),IFERROR((ROUND(P195/U195*100,2)),"."),".")</f>
        <v>.</v>
      </c>
      <c r="U195" s="3" t="str">
        <f>IF(AND(R195&lt;&gt;"_U",N195&lt;&gt;9999,N195&lt;&gt;999,L195&lt;&gt;"Median"),IFERROR(VLOOKUP(A195,'HD Total'!A:P,16,0),"."),".")</f>
        <v>.</v>
      </c>
    </row>
    <row r="196" spans="1:21" x14ac:dyDescent="0.3">
      <c r="A196" s="1" t="str">
        <f t="shared" si="6"/>
        <v>2018|Central Region|Median ($) - total household income</v>
      </c>
      <c r="B196" t="s">
        <v>18</v>
      </c>
      <c r="C196" t="s">
        <v>19</v>
      </c>
      <c r="D196" t="s">
        <v>20</v>
      </c>
      <c r="E196" t="s">
        <v>21</v>
      </c>
      <c r="F196">
        <v>2018</v>
      </c>
      <c r="G196">
        <v>2018</v>
      </c>
      <c r="H196">
        <v>30</v>
      </c>
      <c r="I196" t="s">
        <v>176</v>
      </c>
      <c r="J196">
        <v>99</v>
      </c>
      <c r="K196" t="s">
        <v>23</v>
      </c>
      <c r="L196" t="s">
        <v>56</v>
      </c>
      <c r="M196" t="s">
        <v>57</v>
      </c>
      <c r="N196">
        <v>7777</v>
      </c>
      <c r="O196" t="s">
        <v>37</v>
      </c>
      <c r="P196">
        <v>73700</v>
      </c>
      <c r="T196" s="3" t="str">
        <f t="shared" si="7"/>
        <v>.</v>
      </c>
      <c r="U196" s="3" t="str">
        <f>IF(AND(R196&lt;&gt;"_U",N196&lt;&gt;9999,N196&lt;&gt;999,L196&lt;&gt;"Median"),IFERROR(VLOOKUP(A196,'HD Total'!A:P,16,0),"."),".")</f>
        <v>.</v>
      </c>
    </row>
    <row r="197" spans="1:21" x14ac:dyDescent="0.3">
      <c r="A197" s="1" t="str">
        <f t="shared" si="6"/>
        <v>2018|Central Region|Median ($) - total household income</v>
      </c>
      <c r="B197" t="s">
        <v>18</v>
      </c>
      <c r="C197" t="s">
        <v>19</v>
      </c>
      <c r="D197" t="s">
        <v>20</v>
      </c>
      <c r="E197" t="s">
        <v>21</v>
      </c>
      <c r="F197">
        <v>2018</v>
      </c>
      <c r="G197">
        <v>2018</v>
      </c>
      <c r="H197">
        <v>30</v>
      </c>
      <c r="I197" t="s">
        <v>176</v>
      </c>
      <c r="J197">
        <v>99</v>
      </c>
      <c r="K197" t="s">
        <v>23</v>
      </c>
      <c r="L197" t="s">
        <v>56</v>
      </c>
      <c r="M197" t="s">
        <v>57</v>
      </c>
      <c r="N197">
        <v>9999</v>
      </c>
      <c r="O197" t="s">
        <v>40</v>
      </c>
      <c r="P197">
        <v>73700</v>
      </c>
      <c r="T197" s="3" t="str">
        <f t="shared" si="7"/>
        <v>.</v>
      </c>
      <c r="U197" s="3" t="str">
        <f>IF(AND(R197&lt;&gt;"_U",N197&lt;&gt;9999,N197&lt;&gt;999,L197&lt;&gt;"Median"),IFERROR(VLOOKUP(A197,'HD Total'!A:P,16,0),"."),".")</f>
        <v>.</v>
      </c>
    </row>
    <row r="198" spans="1:21" x14ac:dyDescent="0.3">
      <c r="A198" s="1" t="str">
        <f t="shared" si="6"/>
        <v>2018|Central Region|Median ($) - total household income</v>
      </c>
      <c r="B198" t="s">
        <v>18</v>
      </c>
      <c r="C198" t="s">
        <v>19</v>
      </c>
      <c r="D198" t="s">
        <v>20</v>
      </c>
      <c r="E198" t="s">
        <v>21</v>
      </c>
      <c r="F198">
        <v>2018</v>
      </c>
      <c r="G198">
        <v>2018</v>
      </c>
      <c r="H198">
        <v>30</v>
      </c>
      <c r="I198" t="s">
        <v>176</v>
      </c>
      <c r="J198">
        <v>99</v>
      </c>
      <c r="K198" t="s">
        <v>23</v>
      </c>
      <c r="L198" t="s">
        <v>56</v>
      </c>
      <c r="M198" t="s">
        <v>57</v>
      </c>
      <c r="N198">
        <v>1</v>
      </c>
      <c r="O198" t="s">
        <v>33</v>
      </c>
      <c r="P198">
        <v>85900</v>
      </c>
      <c r="T198" s="3" t="str">
        <f t="shared" si="7"/>
        <v>.</v>
      </c>
      <c r="U198" s="3" t="str">
        <f>IF(AND(R198&lt;&gt;"_U",N198&lt;&gt;9999,N198&lt;&gt;999,L198&lt;&gt;"Median"),IFERROR(VLOOKUP(A198,'HD Total'!A:P,16,0),"."),".")</f>
        <v>.</v>
      </c>
    </row>
    <row r="199" spans="1:21" x14ac:dyDescent="0.3">
      <c r="A199" s="1" t="str">
        <f t="shared" si="6"/>
        <v>2018|Central Region|Median ($) - total household income</v>
      </c>
      <c r="B199" t="s">
        <v>18</v>
      </c>
      <c r="C199" t="s">
        <v>19</v>
      </c>
      <c r="D199" t="s">
        <v>20</v>
      </c>
      <c r="E199" t="s">
        <v>21</v>
      </c>
      <c r="F199">
        <v>2018</v>
      </c>
      <c r="G199">
        <v>2018</v>
      </c>
      <c r="H199">
        <v>30</v>
      </c>
      <c r="I199" t="s">
        <v>176</v>
      </c>
      <c r="J199">
        <v>99</v>
      </c>
      <c r="K199" t="s">
        <v>23</v>
      </c>
      <c r="L199" t="s">
        <v>56</v>
      </c>
      <c r="M199" t="s">
        <v>57</v>
      </c>
      <c r="N199">
        <v>999</v>
      </c>
      <c r="O199" t="s">
        <v>42</v>
      </c>
      <c r="P199">
        <v>17900</v>
      </c>
      <c r="T199" s="3" t="str">
        <f t="shared" si="7"/>
        <v>.</v>
      </c>
      <c r="U199" s="3" t="str">
        <f>IF(AND(R199&lt;&gt;"_U",N199&lt;&gt;9999,N199&lt;&gt;999,L199&lt;&gt;"Median"),IFERROR(VLOOKUP(A199,'HD Total'!A:P,16,0),"."),".")</f>
        <v>.</v>
      </c>
    </row>
    <row r="200" spans="1:21" x14ac:dyDescent="0.3">
      <c r="A200" s="1" t="str">
        <f t="shared" si="6"/>
        <v>2018|Te Waipounamu|$20,000 or less</v>
      </c>
      <c r="B200" t="s">
        <v>18</v>
      </c>
      <c r="C200" t="s">
        <v>19</v>
      </c>
      <c r="D200" t="s">
        <v>20</v>
      </c>
      <c r="E200" t="s">
        <v>21</v>
      </c>
      <c r="F200">
        <v>2018</v>
      </c>
      <c r="G200">
        <v>2018</v>
      </c>
      <c r="H200">
        <v>40</v>
      </c>
      <c r="I200" t="s">
        <v>174</v>
      </c>
      <c r="J200">
        <v>99</v>
      </c>
      <c r="K200" t="s">
        <v>23</v>
      </c>
      <c r="L200">
        <v>1</v>
      </c>
      <c r="M200" t="s">
        <v>39</v>
      </c>
      <c r="N200">
        <v>9999</v>
      </c>
      <c r="O200" t="s">
        <v>40</v>
      </c>
      <c r="P200">
        <v>34710</v>
      </c>
      <c r="T200" s="3" t="str">
        <f t="shared" si="7"/>
        <v>.</v>
      </c>
      <c r="U200" s="3" t="str">
        <f>IF(AND(R200&lt;&gt;"_U",N200&lt;&gt;9999,N200&lt;&gt;999,L200&lt;&gt;"Median"),IFERROR(VLOOKUP(A200,'HD Total'!A:P,16,0),"."),".")</f>
        <v>.</v>
      </c>
    </row>
    <row r="201" spans="1:21" x14ac:dyDescent="0.3">
      <c r="A201" s="1" t="str">
        <f t="shared" si="6"/>
        <v>2018|Te Waipounamu|$20,000 or less</v>
      </c>
      <c r="B201" t="s">
        <v>18</v>
      </c>
      <c r="C201" t="s">
        <v>19</v>
      </c>
      <c r="D201" t="s">
        <v>20</v>
      </c>
      <c r="E201" t="s">
        <v>21</v>
      </c>
      <c r="F201">
        <v>2018</v>
      </c>
      <c r="G201">
        <v>2018</v>
      </c>
      <c r="H201">
        <v>40</v>
      </c>
      <c r="I201" t="s">
        <v>174</v>
      </c>
      <c r="J201">
        <v>99</v>
      </c>
      <c r="K201" t="s">
        <v>23</v>
      </c>
      <c r="L201">
        <v>1</v>
      </c>
      <c r="M201" t="s">
        <v>39</v>
      </c>
      <c r="N201">
        <v>999</v>
      </c>
      <c r="O201" t="s">
        <v>42</v>
      </c>
      <c r="P201">
        <v>0</v>
      </c>
      <c r="T201" s="3" t="str">
        <f t="shared" si="7"/>
        <v>.</v>
      </c>
      <c r="U201" s="3" t="str">
        <f>IF(AND(R201&lt;&gt;"_U",N201&lt;&gt;9999,N201&lt;&gt;999,L201&lt;&gt;"Median"),IFERROR(VLOOKUP(A201,'HD Total'!A:P,16,0),"."),".")</f>
        <v>.</v>
      </c>
    </row>
    <row r="202" spans="1:21" x14ac:dyDescent="0.3">
      <c r="A202" s="1" t="str">
        <f t="shared" si="6"/>
        <v>2018|Te Waipounamu|$20,000 or less</v>
      </c>
      <c r="B202" t="s">
        <v>18</v>
      </c>
      <c r="C202" t="s">
        <v>19</v>
      </c>
      <c r="D202" t="s">
        <v>20</v>
      </c>
      <c r="E202" t="s">
        <v>21</v>
      </c>
      <c r="F202">
        <v>2018</v>
      </c>
      <c r="G202">
        <v>2018</v>
      </c>
      <c r="H202">
        <v>40</v>
      </c>
      <c r="I202" t="s">
        <v>174</v>
      </c>
      <c r="J202">
        <v>99</v>
      </c>
      <c r="K202" t="s">
        <v>23</v>
      </c>
      <c r="L202">
        <v>1</v>
      </c>
      <c r="M202" t="s">
        <v>39</v>
      </c>
      <c r="N202">
        <v>1</v>
      </c>
      <c r="O202" t="s">
        <v>33</v>
      </c>
      <c r="P202">
        <v>12864</v>
      </c>
      <c r="T202" s="3">
        <f t="shared" si="7"/>
        <v>37.06</v>
      </c>
      <c r="U202" s="3">
        <f>IF(AND(R202&lt;&gt;"_U",N202&lt;&gt;9999,N202&lt;&gt;999,L202&lt;&gt;"Median"),IFERROR(VLOOKUP(A202,'HD Total'!A:P,16,0),"."),".")</f>
        <v>34710</v>
      </c>
    </row>
    <row r="203" spans="1:21" x14ac:dyDescent="0.3">
      <c r="A203" s="1" t="str">
        <f t="shared" si="6"/>
        <v>2018|Te Waipounamu|$20,000 or less</v>
      </c>
      <c r="B203" t="s">
        <v>18</v>
      </c>
      <c r="C203" t="s">
        <v>19</v>
      </c>
      <c r="D203" t="s">
        <v>20</v>
      </c>
      <c r="E203" t="s">
        <v>21</v>
      </c>
      <c r="F203">
        <v>2018</v>
      </c>
      <c r="G203">
        <v>2018</v>
      </c>
      <c r="H203">
        <v>40</v>
      </c>
      <c r="I203" t="s">
        <v>174</v>
      </c>
      <c r="J203">
        <v>99</v>
      </c>
      <c r="K203" t="s">
        <v>23</v>
      </c>
      <c r="L203">
        <v>1</v>
      </c>
      <c r="M203" t="s">
        <v>39</v>
      </c>
      <c r="N203">
        <v>7777</v>
      </c>
      <c r="O203" t="s">
        <v>37</v>
      </c>
      <c r="P203">
        <v>34710</v>
      </c>
      <c r="T203" s="3">
        <f t="shared" si="7"/>
        <v>100</v>
      </c>
      <c r="U203" s="3">
        <f>IF(AND(R203&lt;&gt;"_U",N203&lt;&gt;9999,N203&lt;&gt;999,L203&lt;&gt;"Median"),IFERROR(VLOOKUP(A203,'HD Total'!A:P,16,0),"."),".")</f>
        <v>34710</v>
      </c>
    </row>
    <row r="204" spans="1:21" x14ac:dyDescent="0.3">
      <c r="A204" s="1" t="str">
        <f t="shared" si="6"/>
        <v>2018|Te Waipounamu|$20,000 or less</v>
      </c>
      <c r="B204" t="s">
        <v>18</v>
      </c>
      <c r="C204" t="s">
        <v>19</v>
      </c>
      <c r="D204" t="s">
        <v>20</v>
      </c>
      <c r="E204" t="s">
        <v>21</v>
      </c>
      <c r="F204">
        <v>2018</v>
      </c>
      <c r="G204">
        <v>2018</v>
      </c>
      <c r="H204">
        <v>40</v>
      </c>
      <c r="I204" t="s">
        <v>174</v>
      </c>
      <c r="J204">
        <v>99</v>
      </c>
      <c r="K204" t="s">
        <v>23</v>
      </c>
      <c r="L204">
        <v>1</v>
      </c>
      <c r="M204" t="s">
        <v>39</v>
      </c>
      <c r="N204">
        <v>3</v>
      </c>
      <c r="O204" t="s">
        <v>25</v>
      </c>
      <c r="P204">
        <v>3099</v>
      </c>
      <c r="T204" s="3">
        <f t="shared" si="7"/>
        <v>8.93</v>
      </c>
      <c r="U204" s="3">
        <f>IF(AND(R204&lt;&gt;"_U",N204&lt;&gt;9999,N204&lt;&gt;999,L204&lt;&gt;"Median"),IFERROR(VLOOKUP(A204,'HD Total'!A:P,16,0),"."),".")</f>
        <v>34710</v>
      </c>
    </row>
    <row r="205" spans="1:21" x14ac:dyDescent="0.3">
      <c r="A205" s="1" t="str">
        <f t="shared" si="6"/>
        <v>2018|Te Waipounamu|$20,000 or less</v>
      </c>
      <c r="B205" t="s">
        <v>18</v>
      </c>
      <c r="C205" t="s">
        <v>19</v>
      </c>
      <c r="D205" t="s">
        <v>20</v>
      </c>
      <c r="E205" t="s">
        <v>21</v>
      </c>
      <c r="F205">
        <v>2018</v>
      </c>
      <c r="G205">
        <v>2018</v>
      </c>
      <c r="H205">
        <v>40</v>
      </c>
      <c r="I205" t="s">
        <v>174</v>
      </c>
      <c r="J205">
        <v>99</v>
      </c>
      <c r="K205" t="s">
        <v>23</v>
      </c>
      <c r="L205">
        <v>1</v>
      </c>
      <c r="M205" t="s">
        <v>39</v>
      </c>
      <c r="N205">
        <v>2</v>
      </c>
      <c r="O205" t="s">
        <v>28</v>
      </c>
      <c r="P205">
        <v>18750</v>
      </c>
      <c r="T205" s="3">
        <f t="shared" si="7"/>
        <v>54.02</v>
      </c>
      <c r="U205" s="3">
        <f>IF(AND(R205&lt;&gt;"_U",N205&lt;&gt;9999,N205&lt;&gt;999,L205&lt;&gt;"Median"),IFERROR(VLOOKUP(A205,'HD Total'!A:P,16,0),"."),".")</f>
        <v>34710</v>
      </c>
    </row>
    <row r="206" spans="1:21" x14ac:dyDescent="0.3">
      <c r="A206" s="1" t="str">
        <f t="shared" si="6"/>
        <v>2018|Te Waipounamu|$20,001-$30,000</v>
      </c>
      <c r="B206" t="s">
        <v>18</v>
      </c>
      <c r="C206" t="s">
        <v>19</v>
      </c>
      <c r="D206" t="s">
        <v>20</v>
      </c>
      <c r="E206" t="s">
        <v>21</v>
      </c>
      <c r="F206">
        <v>2018</v>
      </c>
      <c r="G206">
        <v>2018</v>
      </c>
      <c r="H206">
        <v>40</v>
      </c>
      <c r="I206" t="s">
        <v>174</v>
      </c>
      <c r="J206">
        <v>99</v>
      </c>
      <c r="K206" t="s">
        <v>23</v>
      </c>
      <c r="L206">
        <v>2</v>
      </c>
      <c r="M206" t="s">
        <v>24</v>
      </c>
      <c r="N206">
        <v>3</v>
      </c>
      <c r="O206" t="s">
        <v>25</v>
      </c>
      <c r="P206">
        <v>5085</v>
      </c>
      <c r="T206" s="3">
        <f t="shared" si="7"/>
        <v>11.83</v>
      </c>
      <c r="U206" s="3">
        <f>IF(AND(R206&lt;&gt;"_U",N206&lt;&gt;9999,N206&lt;&gt;999,L206&lt;&gt;"Median"),IFERROR(VLOOKUP(A206,'HD Total'!A:P,16,0),"."),".")</f>
        <v>42984</v>
      </c>
    </row>
    <row r="207" spans="1:21" x14ac:dyDescent="0.3">
      <c r="A207" s="1" t="str">
        <f t="shared" si="6"/>
        <v>2018|Te Waipounamu|$20,001-$30,000</v>
      </c>
      <c r="B207" t="s">
        <v>18</v>
      </c>
      <c r="C207" t="s">
        <v>19</v>
      </c>
      <c r="D207" t="s">
        <v>20</v>
      </c>
      <c r="E207" t="s">
        <v>21</v>
      </c>
      <c r="F207">
        <v>2018</v>
      </c>
      <c r="G207">
        <v>2018</v>
      </c>
      <c r="H207">
        <v>40</v>
      </c>
      <c r="I207" t="s">
        <v>174</v>
      </c>
      <c r="J207">
        <v>99</v>
      </c>
      <c r="K207" t="s">
        <v>23</v>
      </c>
      <c r="L207">
        <v>2</v>
      </c>
      <c r="M207" t="s">
        <v>24</v>
      </c>
      <c r="N207">
        <v>7777</v>
      </c>
      <c r="O207" t="s">
        <v>37</v>
      </c>
      <c r="P207">
        <v>42984</v>
      </c>
      <c r="T207" s="3">
        <f t="shared" si="7"/>
        <v>100</v>
      </c>
      <c r="U207" s="3">
        <f>IF(AND(R207&lt;&gt;"_U",N207&lt;&gt;9999,N207&lt;&gt;999,L207&lt;&gt;"Median"),IFERROR(VLOOKUP(A207,'HD Total'!A:P,16,0),"."),".")</f>
        <v>42984</v>
      </c>
    </row>
    <row r="208" spans="1:21" x14ac:dyDescent="0.3">
      <c r="A208" s="1" t="str">
        <f t="shared" si="6"/>
        <v>2018|Te Waipounamu|$20,001-$30,000</v>
      </c>
      <c r="B208" t="s">
        <v>18</v>
      </c>
      <c r="C208" t="s">
        <v>19</v>
      </c>
      <c r="D208" t="s">
        <v>20</v>
      </c>
      <c r="E208" t="s">
        <v>21</v>
      </c>
      <c r="F208">
        <v>2018</v>
      </c>
      <c r="G208">
        <v>2018</v>
      </c>
      <c r="H208">
        <v>40</v>
      </c>
      <c r="I208" t="s">
        <v>174</v>
      </c>
      <c r="J208">
        <v>99</v>
      </c>
      <c r="K208" t="s">
        <v>23</v>
      </c>
      <c r="L208">
        <v>2</v>
      </c>
      <c r="M208" t="s">
        <v>24</v>
      </c>
      <c r="N208">
        <v>999</v>
      </c>
      <c r="O208" t="s">
        <v>42</v>
      </c>
      <c r="P208">
        <v>0</v>
      </c>
      <c r="T208" s="3" t="str">
        <f t="shared" si="7"/>
        <v>.</v>
      </c>
      <c r="U208" s="3" t="str">
        <f>IF(AND(R208&lt;&gt;"_U",N208&lt;&gt;9999,N208&lt;&gt;999,L208&lt;&gt;"Median"),IFERROR(VLOOKUP(A208,'HD Total'!A:P,16,0),"."),".")</f>
        <v>.</v>
      </c>
    </row>
    <row r="209" spans="1:21" x14ac:dyDescent="0.3">
      <c r="A209" s="1" t="str">
        <f t="shared" si="6"/>
        <v>2018|Te Waipounamu|$20,001-$30,000</v>
      </c>
      <c r="B209" t="s">
        <v>18</v>
      </c>
      <c r="C209" t="s">
        <v>19</v>
      </c>
      <c r="D209" t="s">
        <v>20</v>
      </c>
      <c r="E209" t="s">
        <v>21</v>
      </c>
      <c r="F209">
        <v>2018</v>
      </c>
      <c r="G209">
        <v>2018</v>
      </c>
      <c r="H209">
        <v>40</v>
      </c>
      <c r="I209" t="s">
        <v>174</v>
      </c>
      <c r="J209">
        <v>99</v>
      </c>
      <c r="K209" t="s">
        <v>23</v>
      </c>
      <c r="L209">
        <v>2</v>
      </c>
      <c r="M209" t="s">
        <v>24</v>
      </c>
      <c r="N209">
        <v>9999</v>
      </c>
      <c r="O209" t="s">
        <v>40</v>
      </c>
      <c r="P209">
        <v>42984</v>
      </c>
      <c r="T209" s="3" t="str">
        <f t="shared" si="7"/>
        <v>.</v>
      </c>
      <c r="U209" s="3" t="str">
        <f>IF(AND(R209&lt;&gt;"_U",N209&lt;&gt;9999,N209&lt;&gt;999,L209&lt;&gt;"Median"),IFERROR(VLOOKUP(A209,'HD Total'!A:P,16,0),"."),".")</f>
        <v>.</v>
      </c>
    </row>
    <row r="210" spans="1:21" x14ac:dyDescent="0.3">
      <c r="A210" s="1" t="str">
        <f t="shared" si="6"/>
        <v>2018|Te Waipounamu|$20,001-$30,000</v>
      </c>
      <c r="B210" t="s">
        <v>18</v>
      </c>
      <c r="C210" t="s">
        <v>19</v>
      </c>
      <c r="D210" t="s">
        <v>20</v>
      </c>
      <c r="E210" t="s">
        <v>21</v>
      </c>
      <c r="F210">
        <v>2018</v>
      </c>
      <c r="G210">
        <v>2018</v>
      </c>
      <c r="H210">
        <v>40</v>
      </c>
      <c r="I210" t="s">
        <v>174</v>
      </c>
      <c r="J210">
        <v>99</v>
      </c>
      <c r="K210" t="s">
        <v>23</v>
      </c>
      <c r="L210">
        <v>2</v>
      </c>
      <c r="M210" t="s">
        <v>24</v>
      </c>
      <c r="N210">
        <v>2</v>
      </c>
      <c r="O210" t="s">
        <v>28</v>
      </c>
      <c r="P210">
        <v>16020</v>
      </c>
      <c r="T210" s="3">
        <f t="shared" si="7"/>
        <v>37.270000000000003</v>
      </c>
      <c r="U210" s="3">
        <f>IF(AND(R210&lt;&gt;"_U",N210&lt;&gt;9999,N210&lt;&gt;999,L210&lt;&gt;"Median"),IFERROR(VLOOKUP(A210,'HD Total'!A:P,16,0),"."),".")</f>
        <v>42984</v>
      </c>
    </row>
    <row r="211" spans="1:21" x14ac:dyDescent="0.3">
      <c r="A211" s="1" t="str">
        <f t="shared" si="6"/>
        <v>2018|Te Waipounamu|$20,001-$30,000</v>
      </c>
      <c r="B211" t="s">
        <v>18</v>
      </c>
      <c r="C211" t="s">
        <v>19</v>
      </c>
      <c r="D211" t="s">
        <v>20</v>
      </c>
      <c r="E211" t="s">
        <v>21</v>
      </c>
      <c r="F211">
        <v>2018</v>
      </c>
      <c r="G211">
        <v>2018</v>
      </c>
      <c r="H211">
        <v>40</v>
      </c>
      <c r="I211" t="s">
        <v>174</v>
      </c>
      <c r="J211">
        <v>99</v>
      </c>
      <c r="K211" t="s">
        <v>23</v>
      </c>
      <c r="L211">
        <v>2</v>
      </c>
      <c r="M211" t="s">
        <v>24</v>
      </c>
      <c r="N211">
        <v>1</v>
      </c>
      <c r="O211" t="s">
        <v>33</v>
      </c>
      <c r="P211">
        <v>21876</v>
      </c>
      <c r="T211" s="3">
        <f t="shared" si="7"/>
        <v>50.89</v>
      </c>
      <c r="U211" s="3">
        <f>IF(AND(R211&lt;&gt;"_U",N211&lt;&gt;9999,N211&lt;&gt;999,L211&lt;&gt;"Median"),IFERROR(VLOOKUP(A211,'HD Total'!A:P,16,0),"."),".")</f>
        <v>42984</v>
      </c>
    </row>
    <row r="212" spans="1:21" x14ac:dyDescent="0.3">
      <c r="A212" s="1" t="str">
        <f t="shared" si="6"/>
        <v>2018|Te Waipounamu|$30,001-$50,000</v>
      </c>
      <c r="B212" t="s">
        <v>18</v>
      </c>
      <c r="C212" t="s">
        <v>19</v>
      </c>
      <c r="D212" t="s">
        <v>20</v>
      </c>
      <c r="E212" t="s">
        <v>21</v>
      </c>
      <c r="F212">
        <v>2018</v>
      </c>
      <c r="G212">
        <v>2018</v>
      </c>
      <c r="H212">
        <v>40</v>
      </c>
      <c r="I212" t="s">
        <v>174</v>
      </c>
      <c r="J212">
        <v>99</v>
      </c>
      <c r="K212" t="s">
        <v>23</v>
      </c>
      <c r="L212">
        <v>3</v>
      </c>
      <c r="M212" t="s">
        <v>45</v>
      </c>
      <c r="N212">
        <v>2</v>
      </c>
      <c r="O212" t="s">
        <v>28</v>
      </c>
      <c r="P212">
        <v>21978</v>
      </c>
      <c r="T212" s="3">
        <f t="shared" si="7"/>
        <v>34.78</v>
      </c>
      <c r="U212" s="3">
        <f>IF(AND(R212&lt;&gt;"_U",N212&lt;&gt;9999,N212&lt;&gt;999,L212&lt;&gt;"Median"),IFERROR(VLOOKUP(A212,'HD Total'!A:P,16,0),"."),".")</f>
        <v>63189</v>
      </c>
    </row>
    <row r="213" spans="1:21" x14ac:dyDescent="0.3">
      <c r="A213" s="1" t="str">
        <f t="shared" si="6"/>
        <v>2018|Te Waipounamu|$30,001-$50,000</v>
      </c>
      <c r="B213" t="s">
        <v>18</v>
      </c>
      <c r="C213" t="s">
        <v>19</v>
      </c>
      <c r="D213" t="s">
        <v>20</v>
      </c>
      <c r="E213" t="s">
        <v>21</v>
      </c>
      <c r="F213">
        <v>2018</v>
      </c>
      <c r="G213">
        <v>2018</v>
      </c>
      <c r="H213">
        <v>40</v>
      </c>
      <c r="I213" t="s">
        <v>174</v>
      </c>
      <c r="J213">
        <v>99</v>
      </c>
      <c r="K213" t="s">
        <v>23</v>
      </c>
      <c r="L213">
        <v>3</v>
      </c>
      <c r="M213" t="s">
        <v>45</v>
      </c>
      <c r="N213">
        <v>999</v>
      </c>
      <c r="O213" t="s">
        <v>42</v>
      </c>
      <c r="P213">
        <v>0</v>
      </c>
      <c r="T213" s="3" t="str">
        <f t="shared" si="7"/>
        <v>.</v>
      </c>
      <c r="U213" s="3" t="str">
        <f>IF(AND(R213&lt;&gt;"_U",N213&lt;&gt;9999,N213&lt;&gt;999,L213&lt;&gt;"Median"),IFERROR(VLOOKUP(A213,'HD Total'!A:P,16,0),"."),".")</f>
        <v>.</v>
      </c>
    </row>
    <row r="214" spans="1:21" x14ac:dyDescent="0.3">
      <c r="A214" s="1" t="str">
        <f t="shared" si="6"/>
        <v>2018|Te Waipounamu|$30,001-$50,000</v>
      </c>
      <c r="B214" t="s">
        <v>18</v>
      </c>
      <c r="C214" t="s">
        <v>19</v>
      </c>
      <c r="D214" t="s">
        <v>20</v>
      </c>
      <c r="E214" t="s">
        <v>21</v>
      </c>
      <c r="F214">
        <v>2018</v>
      </c>
      <c r="G214">
        <v>2018</v>
      </c>
      <c r="H214">
        <v>40</v>
      </c>
      <c r="I214" t="s">
        <v>174</v>
      </c>
      <c r="J214">
        <v>99</v>
      </c>
      <c r="K214" t="s">
        <v>23</v>
      </c>
      <c r="L214">
        <v>3</v>
      </c>
      <c r="M214" t="s">
        <v>45</v>
      </c>
      <c r="N214">
        <v>7777</v>
      </c>
      <c r="O214" t="s">
        <v>37</v>
      </c>
      <c r="P214">
        <v>63189</v>
      </c>
      <c r="T214" s="3">
        <f t="shared" si="7"/>
        <v>100</v>
      </c>
      <c r="U214" s="3">
        <f>IF(AND(R214&lt;&gt;"_U",N214&lt;&gt;9999,N214&lt;&gt;999,L214&lt;&gt;"Median"),IFERROR(VLOOKUP(A214,'HD Total'!A:P,16,0),"."),".")</f>
        <v>63189</v>
      </c>
    </row>
    <row r="215" spans="1:21" x14ac:dyDescent="0.3">
      <c r="A215" s="1" t="str">
        <f t="shared" si="6"/>
        <v>2018|Te Waipounamu|$30,001-$50,000</v>
      </c>
      <c r="B215" t="s">
        <v>18</v>
      </c>
      <c r="C215" t="s">
        <v>19</v>
      </c>
      <c r="D215" t="s">
        <v>20</v>
      </c>
      <c r="E215" t="s">
        <v>21</v>
      </c>
      <c r="F215">
        <v>2018</v>
      </c>
      <c r="G215">
        <v>2018</v>
      </c>
      <c r="H215">
        <v>40</v>
      </c>
      <c r="I215" t="s">
        <v>174</v>
      </c>
      <c r="J215">
        <v>99</v>
      </c>
      <c r="K215" t="s">
        <v>23</v>
      </c>
      <c r="L215">
        <v>3</v>
      </c>
      <c r="M215" t="s">
        <v>45</v>
      </c>
      <c r="N215">
        <v>3</v>
      </c>
      <c r="O215" t="s">
        <v>25</v>
      </c>
      <c r="P215">
        <v>8112</v>
      </c>
      <c r="T215" s="3">
        <f t="shared" si="7"/>
        <v>12.84</v>
      </c>
      <c r="U215" s="3">
        <f>IF(AND(R215&lt;&gt;"_U",N215&lt;&gt;9999,N215&lt;&gt;999,L215&lt;&gt;"Median"),IFERROR(VLOOKUP(A215,'HD Total'!A:P,16,0),"."),".")</f>
        <v>63189</v>
      </c>
    </row>
    <row r="216" spans="1:21" x14ac:dyDescent="0.3">
      <c r="A216" s="1" t="str">
        <f t="shared" si="6"/>
        <v>2018|Te Waipounamu|$30,001-$50,000</v>
      </c>
      <c r="B216" t="s">
        <v>18</v>
      </c>
      <c r="C216" t="s">
        <v>19</v>
      </c>
      <c r="D216" t="s">
        <v>20</v>
      </c>
      <c r="E216" t="s">
        <v>21</v>
      </c>
      <c r="F216">
        <v>2018</v>
      </c>
      <c r="G216">
        <v>2018</v>
      </c>
      <c r="H216">
        <v>40</v>
      </c>
      <c r="I216" t="s">
        <v>174</v>
      </c>
      <c r="J216">
        <v>99</v>
      </c>
      <c r="K216" t="s">
        <v>23</v>
      </c>
      <c r="L216">
        <v>3</v>
      </c>
      <c r="M216" t="s">
        <v>45</v>
      </c>
      <c r="N216">
        <v>1</v>
      </c>
      <c r="O216" t="s">
        <v>33</v>
      </c>
      <c r="P216">
        <v>33099</v>
      </c>
      <c r="T216" s="3">
        <f t="shared" si="7"/>
        <v>52.38</v>
      </c>
      <c r="U216" s="3">
        <f>IF(AND(R216&lt;&gt;"_U",N216&lt;&gt;9999,N216&lt;&gt;999,L216&lt;&gt;"Median"),IFERROR(VLOOKUP(A216,'HD Total'!A:P,16,0),"."),".")</f>
        <v>63189</v>
      </c>
    </row>
    <row r="217" spans="1:21" x14ac:dyDescent="0.3">
      <c r="A217" s="1" t="str">
        <f t="shared" si="6"/>
        <v>2018|Te Waipounamu|$30,001-$50,000</v>
      </c>
      <c r="B217" t="s">
        <v>18</v>
      </c>
      <c r="C217" t="s">
        <v>19</v>
      </c>
      <c r="D217" t="s">
        <v>20</v>
      </c>
      <c r="E217" t="s">
        <v>21</v>
      </c>
      <c r="F217">
        <v>2018</v>
      </c>
      <c r="G217">
        <v>2018</v>
      </c>
      <c r="H217">
        <v>40</v>
      </c>
      <c r="I217" t="s">
        <v>174</v>
      </c>
      <c r="J217">
        <v>99</v>
      </c>
      <c r="K217" t="s">
        <v>23</v>
      </c>
      <c r="L217">
        <v>3</v>
      </c>
      <c r="M217" t="s">
        <v>45</v>
      </c>
      <c r="N217">
        <v>9999</v>
      </c>
      <c r="O217" t="s">
        <v>40</v>
      </c>
      <c r="P217">
        <v>63189</v>
      </c>
      <c r="T217" s="3" t="str">
        <f t="shared" si="7"/>
        <v>.</v>
      </c>
      <c r="U217" s="3" t="str">
        <f>IF(AND(R217&lt;&gt;"_U",N217&lt;&gt;9999,N217&lt;&gt;999,L217&lt;&gt;"Median"),IFERROR(VLOOKUP(A217,'HD Total'!A:P,16,0),"."),".")</f>
        <v>.</v>
      </c>
    </row>
    <row r="218" spans="1:21" x14ac:dyDescent="0.3">
      <c r="A218" s="1" t="str">
        <f t="shared" si="6"/>
        <v>2018|Te Waipounamu|$50,001-$70,000</v>
      </c>
      <c r="B218" t="s">
        <v>18</v>
      </c>
      <c r="C218" t="s">
        <v>19</v>
      </c>
      <c r="D218" t="s">
        <v>20</v>
      </c>
      <c r="E218" t="s">
        <v>21</v>
      </c>
      <c r="F218">
        <v>2018</v>
      </c>
      <c r="G218">
        <v>2018</v>
      </c>
      <c r="H218">
        <v>40</v>
      </c>
      <c r="I218" t="s">
        <v>174</v>
      </c>
      <c r="J218">
        <v>99</v>
      </c>
      <c r="K218" t="s">
        <v>23</v>
      </c>
      <c r="L218">
        <v>4</v>
      </c>
      <c r="M218" t="s">
        <v>36</v>
      </c>
      <c r="N218">
        <v>999</v>
      </c>
      <c r="O218" t="s">
        <v>42</v>
      </c>
      <c r="P218">
        <v>3</v>
      </c>
      <c r="T218" s="3" t="str">
        <f t="shared" si="7"/>
        <v>.</v>
      </c>
      <c r="U218" s="3" t="str">
        <f>IF(AND(R218&lt;&gt;"_U",N218&lt;&gt;9999,N218&lt;&gt;999,L218&lt;&gt;"Median"),IFERROR(VLOOKUP(A218,'HD Total'!A:P,16,0),"."),".")</f>
        <v>.</v>
      </c>
    </row>
    <row r="219" spans="1:21" x14ac:dyDescent="0.3">
      <c r="A219" s="1" t="str">
        <f t="shared" si="6"/>
        <v>2018|Te Waipounamu|$50,001-$70,000</v>
      </c>
      <c r="B219" t="s">
        <v>18</v>
      </c>
      <c r="C219" t="s">
        <v>19</v>
      </c>
      <c r="D219" t="s">
        <v>20</v>
      </c>
      <c r="E219" t="s">
        <v>21</v>
      </c>
      <c r="F219">
        <v>2018</v>
      </c>
      <c r="G219">
        <v>2018</v>
      </c>
      <c r="H219">
        <v>40</v>
      </c>
      <c r="I219" t="s">
        <v>174</v>
      </c>
      <c r="J219">
        <v>99</v>
      </c>
      <c r="K219" t="s">
        <v>23</v>
      </c>
      <c r="L219">
        <v>4</v>
      </c>
      <c r="M219" t="s">
        <v>36</v>
      </c>
      <c r="N219">
        <v>9999</v>
      </c>
      <c r="O219" t="s">
        <v>40</v>
      </c>
      <c r="P219">
        <v>56823</v>
      </c>
      <c r="T219" s="3" t="str">
        <f t="shared" si="7"/>
        <v>.</v>
      </c>
      <c r="U219" s="3" t="str">
        <f>IF(AND(R219&lt;&gt;"_U",N219&lt;&gt;9999,N219&lt;&gt;999,L219&lt;&gt;"Median"),IFERROR(VLOOKUP(A219,'HD Total'!A:P,16,0),"."),".")</f>
        <v>.</v>
      </c>
    </row>
    <row r="220" spans="1:21" x14ac:dyDescent="0.3">
      <c r="A220" s="1" t="str">
        <f t="shared" si="6"/>
        <v>2018|Te Waipounamu|$50,001-$70,000</v>
      </c>
      <c r="B220" t="s">
        <v>18</v>
      </c>
      <c r="C220" t="s">
        <v>19</v>
      </c>
      <c r="D220" t="s">
        <v>20</v>
      </c>
      <c r="E220" t="s">
        <v>21</v>
      </c>
      <c r="F220">
        <v>2018</v>
      </c>
      <c r="G220">
        <v>2018</v>
      </c>
      <c r="H220">
        <v>40</v>
      </c>
      <c r="I220" t="s">
        <v>174</v>
      </c>
      <c r="J220">
        <v>99</v>
      </c>
      <c r="K220" t="s">
        <v>23</v>
      </c>
      <c r="L220">
        <v>4</v>
      </c>
      <c r="M220" t="s">
        <v>36</v>
      </c>
      <c r="N220">
        <v>3</v>
      </c>
      <c r="O220" t="s">
        <v>25</v>
      </c>
      <c r="P220">
        <v>6498</v>
      </c>
      <c r="T220" s="3">
        <f t="shared" si="7"/>
        <v>11.44</v>
      </c>
      <c r="U220" s="3">
        <f>IF(AND(R220&lt;&gt;"_U",N220&lt;&gt;9999,N220&lt;&gt;999,L220&lt;&gt;"Median"),IFERROR(VLOOKUP(A220,'HD Total'!A:P,16,0),"."),".")</f>
        <v>56820</v>
      </c>
    </row>
    <row r="221" spans="1:21" x14ac:dyDescent="0.3">
      <c r="A221" s="1" t="str">
        <f t="shared" si="6"/>
        <v>2018|Te Waipounamu|$50,001-$70,000</v>
      </c>
      <c r="B221" t="s">
        <v>18</v>
      </c>
      <c r="C221" t="s">
        <v>19</v>
      </c>
      <c r="D221" t="s">
        <v>20</v>
      </c>
      <c r="E221" t="s">
        <v>21</v>
      </c>
      <c r="F221">
        <v>2018</v>
      </c>
      <c r="G221">
        <v>2018</v>
      </c>
      <c r="H221">
        <v>40</v>
      </c>
      <c r="I221" t="s">
        <v>174</v>
      </c>
      <c r="J221">
        <v>99</v>
      </c>
      <c r="K221" t="s">
        <v>23</v>
      </c>
      <c r="L221">
        <v>4</v>
      </c>
      <c r="M221" t="s">
        <v>36</v>
      </c>
      <c r="N221">
        <v>7777</v>
      </c>
      <c r="O221" t="s">
        <v>37</v>
      </c>
      <c r="P221">
        <v>56820</v>
      </c>
      <c r="T221" s="3">
        <f t="shared" si="7"/>
        <v>100</v>
      </c>
      <c r="U221" s="3">
        <f>IF(AND(R221&lt;&gt;"_U",N221&lt;&gt;9999,N221&lt;&gt;999,L221&lt;&gt;"Median"),IFERROR(VLOOKUP(A221,'HD Total'!A:P,16,0),"."),".")</f>
        <v>56820</v>
      </c>
    </row>
    <row r="222" spans="1:21" x14ac:dyDescent="0.3">
      <c r="A222" s="1" t="str">
        <f t="shared" si="6"/>
        <v>2018|Te Waipounamu|$50,001-$70,000</v>
      </c>
      <c r="B222" t="s">
        <v>18</v>
      </c>
      <c r="C222" t="s">
        <v>19</v>
      </c>
      <c r="D222" t="s">
        <v>20</v>
      </c>
      <c r="E222" t="s">
        <v>21</v>
      </c>
      <c r="F222">
        <v>2018</v>
      </c>
      <c r="G222">
        <v>2018</v>
      </c>
      <c r="H222">
        <v>40</v>
      </c>
      <c r="I222" t="s">
        <v>174</v>
      </c>
      <c r="J222">
        <v>99</v>
      </c>
      <c r="K222" t="s">
        <v>23</v>
      </c>
      <c r="L222">
        <v>4</v>
      </c>
      <c r="M222" t="s">
        <v>36</v>
      </c>
      <c r="N222">
        <v>1</v>
      </c>
      <c r="O222" t="s">
        <v>33</v>
      </c>
      <c r="P222">
        <v>30867</v>
      </c>
      <c r="T222" s="3">
        <f t="shared" si="7"/>
        <v>54.32</v>
      </c>
      <c r="U222" s="3">
        <f>IF(AND(R222&lt;&gt;"_U",N222&lt;&gt;9999,N222&lt;&gt;999,L222&lt;&gt;"Median"),IFERROR(VLOOKUP(A222,'HD Total'!A:P,16,0),"."),".")</f>
        <v>56820</v>
      </c>
    </row>
    <row r="223" spans="1:21" x14ac:dyDescent="0.3">
      <c r="A223" s="1" t="str">
        <f t="shared" si="6"/>
        <v>2018|Te Waipounamu|$50,001-$70,000</v>
      </c>
      <c r="B223" t="s">
        <v>18</v>
      </c>
      <c r="C223" t="s">
        <v>19</v>
      </c>
      <c r="D223" t="s">
        <v>20</v>
      </c>
      <c r="E223" t="s">
        <v>21</v>
      </c>
      <c r="F223">
        <v>2018</v>
      </c>
      <c r="G223">
        <v>2018</v>
      </c>
      <c r="H223">
        <v>40</v>
      </c>
      <c r="I223" t="s">
        <v>174</v>
      </c>
      <c r="J223">
        <v>99</v>
      </c>
      <c r="K223" t="s">
        <v>23</v>
      </c>
      <c r="L223">
        <v>4</v>
      </c>
      <c r="M223" t="s">
        <v>36</v>
      </c>
      <c r="N223">
        <v>2</v>
      </c>
      <c r="O223" t="s">
        <v>28</v>
      </c>
      <c r="P223">
        <v>19455</v>
      </c>
      <c r="T223" s="3">
        <f t="shared" si="7"/>
        <v>34.24</v>
      </c>
      <c r="U223" s="3">
        <f>IF(AND(R223&lt;&gt;"_U",N223&lt;&gt;9999,N223&lt;&gt;999,L223&lt;&gt;"Median"),IFERROR(VLOOKUP(A223,'HD Total'!A:P,16,0),"."),".")</f>
        <v>56820</v>
      </c>
    </row>
    <row r="224" spans="1:21" x14ac:dyDescent="0.3">
      <c r="A224" s="1" t="str">
        <f t="shared" si="6"/>
        <v>2018|Te Waipounamu|$70,001-$100,000</v>
      </c>
      <c r="B224" t="s">
        <v>18</v>
      </c>
      <c r="C224" t="s">
        <v>19</v>
      </c>
      <c r="D224" t="s">
        <v>20</v>
      </c>
      <c r="E224" t="s">
        <v>21</v>
      </c>
      <c r="F224">
        <v>2018</v>
      </c>
      <c r="G224">
        <v>2018</v>
      </c>
      <c r="H224">
        <v>40</v>
      </c>
      <c r="I224" t="s">
        <v>174</v>
      </c>
      <c r="J224">
        <v>99</v>
      </c>
      <c r="K224" t="s">
        <v>23</v>
      </c>
      <c r="L224">
        <v>5</v>
      </c>
      <c r="M224" t="s">
        <v>58</v>
      </c>
      <c r="N224">
        <v>999</v>
      </c>
      <c r="O224" t="s">
        <v>42</v>
      </c>
      <c r="P224">
        <v>0</v>
      </c>
      <c r="T224" s="3" t="str">
        <f t="shared" si="7"/>
        <v>.</v>
      </c>
      <c r="U224" s="3" t="str">
        <f>IF(AND(R224&lt;&gt;"_U",N224&lt;&gt;9999,N224&lt;&gt;999,L224&lt;&gt;"Median"),IFERROR(VLOOKUP(A224,'HD Total'!A:P,16,0),"."),".")</f>
        <v>.</v>
      </c>
    </row>
    <row r="225" spans="1:21" x14ac:dyDescent="0.3">
      <c r="A225" s="1" t="str">
        <f t="shared" si="6"/>
        <v>2018|Te Waipounamu|$70,001-$100,000</v>
      </c>
      <c r="B225" t="s">
        <v>18</v>
      </c>
      <c r="C225" t="s">
        <v>19</v>
      </c>
      <c r="D225" t="s">
        <v>20</v>
      </c>
      <c r="E225" t="s">
        <v>21</v>
      </c>
      <c r="F225">
        <v>2018</v>
      </c>
      <c r="G225">
        <v>2018</v>
      </c>
      <c r="H225">
        <v>40</v>
      </c>
      <c r="I225" t="s">
        <v>174</v>
      </c>
      <c r="J225">
        <v>99</v>
      </c>
      <c r="K225" t="s">
        <v>23</v>
      </c>
      <c r="L225">
        <v>5</v>
      </c>
      <c r="M225" t="s">
        <v>58</v>
      </c>
      <c r="N225">
        <v>3</v>
      </c>
      <c r="O225" t="s">
        <v>25</v>
      </c>
      <c r="P225">
        <v>7311</v>
      </c>
      <c r="T225" s="3">
        <f t="shared" si="7"/>
        <v>10.86</v>
      </c>
      <c r="U225" s="3">
        <f>IF(AND(R225&lt;&gt;"_U",N225&lt;&gt;9999,N225&lt;&gt;999,L225&lt;&gt;"Median"),IFERROR(VLOOKUP(A225,'HD Total'!A:P,16,0),"."),".")</f>
        <v>67293</v>
      </c>
    </row>
    <row r="226" spans="1:21" x14ac:dyDescent="0.3">
      <c r="A226" s="1" t="str">
        <f t="shared" si="6"/>
        <v>2018|Te Waipounamu|$70,001-$100,000</v>
      </c>
      <c r="B226" t="s">
        <v>18</v>
      </c>
      <c r="C226" t="s">
        <v>19</v>
      </c>
      <c r="D226" t="s">
        <v>20</v>
      </c>
      <c r="E226" t="s">
        <v>21</v>
      </c>
      <c r="F226">
        <v>2018</v>
      </c>
      <c r="G226">
        <v>2018</v>
      </c>
      <c r="H226">
        <v>40</v>
      </c>
      <c r="I226" t="s">
        <v>174</v>
      </c>
      <c r="J226">
        <v>99</v>
      </c>
      <c r="K226" t="s">
        <v>23</v>
      </c>
      <c r="L226">
        <v>5</v>
      </c>
      <c r="M226" t="s">
        <v>58</v>
      </c>
      <c r="N226">
        <v>9999</v>
      </c>
      <c r="O226" t="s">
        <v>40</v>
      </c>
      <c r="P226">
        <v>67293</v>
      </c>
      <c r="T226" s="3" t="str">
        <f t="shared" si="7"/>
        <v>.</v>
      </c>
      <c r="U226" s="3" t="str">
        <f>IF(AND(R226&lt;&gt;"_U",N226&lt;&gt;9999,N226&lt;&gt;999,L226&lt;&gt;"Median"),IFERROR(VLOOKUP(A226,'HD Total'!A:P,16,0),"."),".")</f>
        <v>.</v>
      </c>
    </row>
    <row r="227" spans="1:21" x14ac:dyDescent="0.3">
      <c r="A227" s="1" t="str">
        <f t="shared" si="6"/>
        <v>2018|Te Waipounamu|$70,001-$100,000</v>
      </c>
      <c r="B227" t="s">
        <v>18</v>
      </c>
      <c r="C227" t="s">
        <v>19</v>
      </c>
      <c r="D227" t="s">
        <v>20</v>
      </c>
      <c r="E227" t="s">
        <v>21</v>
      </c>
      <c r="F227">
        <v>2018</v>
      </c>
      <c r="G227">
        <v>2018</v>
      </c>
      <c r="H227">
        <v>40</v>
      </c>
      <c r="I227" t="s">
        <v>174</v>
      </c>
      <c r="J227">
        <v>99</v>
      </c>
      <c r="K227" t="s">
        <v>23</v>
      </c>
      <c r="L227">
        <v>5</v>
      </c>
      <c r="M227" t="s">
        <v>58</v>
      </c>
      <c r="N227">
        <v>2</v>
      </c>
      <c r="O227" t="s">
        <v>28</v>
      </c>
      <c r="P227">
        <v>19548</v>
      </c>
      <c r="T227" s="3">
        <f t="shared" si="7"/>
        <v>29.05</v>
      </c>
      <c r="U227" s="3">
        <f>IF(AND(R227&lt;&gt;"_U",N227&lt;&gt;9999,N227&lt;&gt;999,L227&lt;&gt;"Median"),IFERROR(VLOOKUP(A227,'HD Total'!A:P,16,0),"."),".")</f>
        <v>67293</v>
      </c>
    </row>
    <row r="228" spans="1:21" x14ac:dyDescent="0.3">
      <c r="A228" s="1" t="str">
        <f t="shared" si="6"/>
        <v>2018|Te Waipounamu|$70,001-$100,000</v>
      </c>
      <c r="B228" t="s">
        <v>18</v>
      </c>
      <c r="C228" t="s">
        <v>19</v>
      </c>
      <c r="D228" t="s">
        <v>20</v>
      </c>
      <c r="E228" t="s">
        <v>21</v>
      </c>
      <c r="F228">
        <v>2018</v>
      </c>
      <c r="G228">
        <v>2018</v>
      </c>
      <c r="H228">
        <v>40</v>
      </c>
      <c r="I228" t="s">
        <v>174</v>
      </c>
      <c r="J228">
        <v>99</v>
      </c>
      <c r="K228" t="s">
        <v>23</v>
      </c>
      <c r="L228">
        <v>5</v>
      </c>
      <c r="M228" t="s">
        <v>58</v>
      </c>
      <c r="N228">
        <v>7777</v>
      </c>
      <c r="O228" t="s">
        <v>37</v>
      </c>
      <c r="P228">
        <v>67293</v>
      </c>
      <c r="T228" s="3">
        <f t="shared" si="7"/>
        <v>100</v>
      </c>
      <c r="U228" s="3">
        <f>IF(AND(R228&lt;&gt;"_U",N228&lt;&gt;9999,N228&lt;&gt;999,L228&lt;&gt;"Median"),IFERROR(VLOOKUP(A228,'HD Total'!A:P,16,0),"."),".")</f>
        <v>67293</v>
      </c>
    </row>
    <row r="229" spans="1:21" x14ac:dyDescent="0.3">
      <c r="A229" s="1" t="str">
        <f t="shared" si="6"/>
        <v>2018|Te Waipounamu|$70,001-$100,000</v>
      </c>
      <c r="B229" t="s">
        <v>18</v>
      </c>
      <c r="C229" t="s">
        <v>19</v>
      </c>
      <c r="D229" t="s">
        <v>20</v>
      </c>
      <c r="E229" t="s">
        <v>21</v>
      </c>
      <c r="F229">
        <v>2018</v>
      </c>
      <c r="G229">
        <v>2018</v>
      </c>
      <c r="H229">
        <v>40</v>
      </c>
      <c r="I229" t="s">
        <v>174</v>
      </c>
      <c r="J229">
        <v>99</v>
      </c>
      <c r="K229" t="s">
        <v>23</v>
      </c>
      <c r="L229">
        <v>5</v>
      </c>
      <c r="M229" t="s">
        <v>58</v>
      </c>
      <c r="N229">
        <v>1</v>
      </c>
      <c r="O229" t="s">
        <v>33</v>
      </c>
      <c r="P229">
        <v>40434</v>
      </c>
      <c r="T229" s="3">
        <f t="shared" si="7"/>
        <v>60.09</v>
      </c>
      <c r="U229" s="3">
        <f>IF(AND(R229&lt;&gt;"_U",N229&lt;&gt;9999,N229&lt;&gt;999,L229&lt;&gt;"Median"),IFERROR(VLOOKUP(A229,'HD Total'!A:P,16,0),"."),".")</f>
        <v>67293</v>
      </c>
    </row>
    <row r="230" spans="1:21" x14ac:dyDescent="0.3">
      <c r="A230" s="1" t="str">
        <f t="shared" si="6"/>
        <v>2018|Te Waipounamu|$100,001-$150,000</v>
      </c>
      <c r="B230" t="s">
        <v>18</v>
      </c>
      <c r="C230" t="s">
        <v>19</v>
      </c>
      <c r="D230" t="s">
        <v>20</v>
      </c>
      <c r="E230" t="s">
        <v>21</v>
      </c>
      <c r="F230">
        <v>2018</v>
      </c>
      <c r="G230">
        <v>2018</v>
      </c>
      <c r="H230">
        <v>40</v>
      </c>
      <c r="I230" t="s">
        <v>174</v>
      </c>
      <c r="J230">
        <v>99</v>
      </c>
      <c r="K230" t="s">
        <v>23</v>
      </c>
      <c r="L230">
        <v>6</v>
      </c>
      <c r="M230" t="s">
        <v>59</v>
      </c>
      <c r="N230">
        <v>3</v>
      </c>
      <c r="O230" t="s">
        <v>25</v>
      </c>
      <c r="P230">
        <v>9255</v>
      </c>
      <c r="T230" s="3">
        <f t="shared" si="7"/>
        <v>12.23</v>
      </c>
      <c r="U230" s="3">
        <f>IF(AND(R230&lt;&gt;"_U",N230&lt;&gt;9999,N230&lt;&gt;999,L230&lt;&gt;"Median"),IFERROR(VLOOKUP(A230,'HD Total'!A:P,16,0),"."),".")</f>
        <v>75699</v>
      </c>
    </row>
    <row r="231" spans="1:21" x14ac:dyDescent="0.3">
      <c r="A231" s="1" t="str">
        <f t="shared" si="6"/>
        <v>2018|Te Waipounamu|$100,001-$150,000</v>
      </c>
      <c r="B231" t="s">
        <v>18</v>
      </c>
      <c r="C231" t="s">
        <v>19</v>
      </c>
      <c r="D231" t="s">
        <v>20</v>
      </c>
      <c r="E231" t="s">
        <v>21</v>
      </c>
      <c r="F231">
        <v>2018</v>
      </c>
      <c r="G231">
        <v>2018</v>
      </c>
      <c r="H231">
        <v>40</v>
      </c>
      <c r="I231" t="s">
        <v>174</v>
      </c>
      <c r="J231">
        <v>99</v>
      </c>
      <c r="K231" t="s">
        <v>23</v>
      </c>
      <c r="L231">
        <v>6</v>
      </c>
      <c r="M231" t="s">
        <v>59</v>
      </c>
      <c r="N231">
        <v>7777</v>
      </c>
      <c r="O231" t="s">
        <v>37</v>
      </c>
      <c r="P231">
        <v>75699</v>
      </c>
      <c r="T231" s="3">
        <f t="shared" si="7"/>
        <v>100</v>
      </c>
      <c r="U231" s="3">
        <f>IF(AND(R231&lt;&gt;"_U",N231&lt;&gt;9999,N231&lt;&gt;999,L231&lt;&gt;"Median"),IFERROR(VLOOKUP(A231,'HD Total'!A:P,16,0),"."),".")</f>
        <v>75699</v>
      </c>
    </row>
    <row r="232" spans="1:21" x14ac:dyDescent="0.3">
      <c r="A232" s="1" t="str">
        <f t="shared" si="6"/>
        <v>2018|Te Waipounamu|$100,001-$150,000</v>
      </c>
      <c r="B232" t="s">
        <v>18</v>
      </c>
      <c r="C232" t="s">
        <v>19</v>
      </c>
      <c r="D232" t="s">
        <v>20</v>
      </c>
      <c r="E232" t="s">
        <v>21</v>
      </c>
      <c r="F232">
        <v>2018</v>
      </c>
      <c r="G232">
        <v>2018</v>
      </c>
      <c r="H232">
        <v>40</v>
      </c>
      <c r="I232" t="s">
        <v>174</v>
      </c>
      <c r="J232">
        <v>99</v>
      </c>
      <c r="K232" t="s">
        <v>23</v>
      </c>
      <c r="L232">
        <v>6</v>
      </c>
      <c r="M232" t="s">
        <v>59</v>
      </c>
      <c r="N232">
        <v>9999</v>
      </c>
      <c r="O232" t="s">
        <v>40</v>
      </c>
      <c r="P232">
        <v>75699</v>
      </c>
      <c r="T232" s="3" t="str">
        <f t="shared" si="7"/>
        <v>.</v>
      </c>
      <c r="U232" s="3" t="str">
        <f>IF(AND(R232&lt;&gt;"_U",N232&lt;&gt;9999,N232&lt;&gt;999,L232&lt;&gt;"Median"),IFERROR(VLOOKUP(A232,'HD Total'!A:P,16,0),"."),".")</f>
        <v>.</v>
      </c>
    </row>
    <row r="233" spans="1:21" x14ac:dyDescent="0.3">
      <c r="A233" s="1" t="str">
        <f t="shared" si="6"/>
        <v>2018|Te Waipounamu|$100,001-$150,000</v>
      </c>
      <c r="B233" t="s">
        <v>18</v>
      </c>
      <c r="C233" t="s">
        <v>19</v>
      </c>
      <c r="D233" t="s">
        <v>20</v>
      </c>
      <c r="E233" t="s">
        <v>21</v>
      </c>
      <c r="F233">
        <v>2018</v>
      </c>
      <c r="G233">
        <v>2018</v>
      </c>
      <c r="H233">
        <v>40</v>
      </c>
      <c r="I233" t="s">
        <v>174</v>
      </c>
      <c r="J233">
        <v>99</v>
      </c>
      <c r="K233" t="s">
        <v>23</v>
      </c>
      <c r="L233">
        <v>6</v>
      </c>
      <c r="M233" t="s">
        <v>59</v>
      </c>
      <c r="N233">
        <v>999</v>
      </c>
      <c r="O233" t="s">
        <v>42</v>
      </c>
      <c r="P233">
        <v>0</v>
      </c>
      <c r="T233" s="3" t="str">
        <f t="shared" si="7"/>
        <v>.</v>
      </c>
      <c r="U233" s="3" t="str">
        <f>IF(AND(R233&lt;&gt;"_U",N233&lt;&gt;9999,N233&lt;&gt;999,L233&lt;&gt;"Median"),IFERROR(VLOOKUP(A233,'HD Total'!A:P,16,0),"."),".")</f>
        <v>.</v>
      </c>
    </row>
    <row r="234" spans="1:21" x14ac:dyDescent="0.3">
      <c r="A234" s="1" t="str">
        <f t="shared" si="6"/>
        <v>2018|Te Waipounamu|$100,001-$150,000</v>
      </c>
      <c r="B234" t="s">
        <v>18</v>
      </c>
      <c r="C234" t="s">
        <v>19</v>
      </c>
      <c r="D234" t="s">
        <v>20</v>
      </c>
      <c r="E234" t="s">
        <v>21</v>
      </c>
      <c r="F234">
        <v>2018</v>
      </c>
      <c r="G234">
        <v>2018</v>
      </c>
      <c r="H234">
        <v>40</v>
      </c>
      <c r="I234" t="s">
        <v>174</v>
      </c>
      <c r="J234">
        <v>99</v>
      </c>
      <c r="K234" t="s">
        <v>23</v>
      </c>
      <c r="L234">
        <v>6</v>
      </c>
      <c r="M234" t="s">
        <v>59</v>
      </c>
      <c r="N234">
        <v>1</v>
      </c>
      <c r="O234" t="s">
        <v>33</v>
      </c>
      <c r="P234">
        <v>49287</v>
      </c>
      <c r="T234" s="3">
        <f t="shared" si="7"/>
        <v>65.11</v>
      </c>
      <c r="U234" s="3">
        <f>IF(AND(R234&lt;&gt;"_U",N234&lt;&gt;9999,N234&lt;&gt;999,L234&lt;&gt;"Median"),IFERROR(VLOOKUP(A234,'HD Total'!A:P,16,0),"."),".")</f>
        <v>75699</v>
      </c>
    </row>
    <row r="235" spans="1:21" x14ac:dyDescent="0.3">
      <c r="A235" s="1" t="str">
        <f t="shared" si="6"/>
        <v>2018|Te Waipounamu|$100,001-$150,000</v>
      </c>
      <c r="B235" t="s">
        <v>18</v>
      </c>
      <c r="C235" t="s">
        <v>19</v>
      </c>
      <c r="D235" t="s">
        <v>20</v>
      </c>
      <c r="E235" t="s">
        <v>21</v>
      </c>
      <c r="F235">
        <v>2018</v>
      </c>
      <c r="G235">
        <v>2018</v>
      </c>
      <c r="H235">
        <v>40</v>
      </c>
      <c r="I235" t="s">
        <v>174</v>
      </c>
      <c r="J235">
        <v>99</v>
      </c>
      <c r="K235" t="s">
        <v>23</v>
      </c>
      <c r="L235">
        <v>6</v>
      </c>
      <c r="M235" t="s">
        <v>59</v>
      </c>
      <c r="N235">
        <v>2</v>
      </c>
      <c r="O235" t="s">
        <v>28</v>
      </c>
      <c r="P235">
        <v>17157</v>
      </c>
      <c r="T235" s="3">
        <f t="shared" si="7"/>
        <v>22.66</v>
      </c>
      <c r="U235" s="3">
        <f>IF(AND(R235&lt;&gt;"_U",N235&lt;&gt;9999,N235&lt;&gt;999,L235&lt;&gt;"Median"),IFERROR(VLOOKUP(A235,'HD Total'!A:P,16,0),"."),".")</f>
        <v>75699</v>
      </c>
    </row>
    <row r="236" spans="1:21" x14ac:dyDescent="0.3">
      <c r="A236" s="1" t="str">
        <f t="shared" si="6"/>
        <v>2018|Te Waipounamu|$150,001-$200,000</v>
      </c>
      <c r="B236" t="s">
        <v>18</v>
      </c>
      <c r="C236" t="s">
        <v>19</v>
      </c>
      <c r="D236" t="s">
        <v>20</v>
      </c>
      <c r="E236" t="s">
        <v>21</v>
      </c>
      <c r="F236">
        <v>2018</v>
      </c>
      <c r="G236">
        <v>2018</v>
      </c>
      <c r="H236">
        <v>40</v>
      </c>
      <c r="I236" t="s">
        <v>174</v>
      </c>
      <c r="J236">
        <v>99</v>
      </c>
      <c r="K236" t="s">
        <v>23</v>
      </c>
      <c r="L236">
        <v>7</v>
      </c>
      <c r="M236" t="s">
        <v>43</v>
      </c>
      <c r="N236">
        <v>3</v>
      </c>
      <c r="O236" t="s">
        <v>25</v>
      </c>
      <c r="P236">
        <v>12297</v>
      </c>
      <c r="T236" s="3">
        <f t="shared" si="7"/>
        <v>23.29</v>
      </c>
      <c r="U236" s="3">
        <f>IF(AND(R236&lt;&gt;"_U",N236&lt;&gt;9999,N236&lt;&gt;999,L236&lt;&gt;"Median"),IFERROR(VLOOKUP(A236,'HD Total'!A:P,16,0),"."),".")</f>
        <v>52803</v>
      </c>
    </row>
    <row r="237" spans="1:21" x14ac:dyDescent="0.3">
      <c r="A237" s="1" t="str">
        <f t="shared" si="6"/>
        <v>2018|Te Waipounamu|$150,001-$200,000</v>
      </c>
      <c r="B237" t="s">
        <v>18</v>
      </c>
      <c r="C237" t="s">
        <v>19</v>
      </c>
      <c r="D237" t="s">
        <v>20</v>
      </c>
      <c r="E237" t="s">
        <v>21</v>
      </c>
      <c r="F237">
        <v>2018</v>
      </c>
      <c r="G237">
        <v>2018</v>
      </c>
      <c r="H237">
        <v>40</v>
      </c>
      <c r="I237" t="s">
        <v>174</v>
      </c>
      <c r="J237">
        <v>99</v>
      </c>
      <c r="K237" t="s">
        <v>23</v>
      </c>
      <c r="L237">
        <v>7</v>
      </c>
      <c r="M237" t="s">
        <v>43</v>
      </c>
      <c r="N237">
        <v>1</v>
      </c>
      <c r="O237" t="s">
        <v>33</v>
      </c>
      <c r="P237">
        <v>32013</v>
      </c>
      <c r="T237" s="3">
        <f t="shared" si="7"/>
        <v>60.63</v>
      </c>
      <c r="U237" s="3">
        <f>IF(AND(R237&lt;&gt;"_U",N237&lt;&gt;9999,N237&lt;&gt;999,L237&lt;&gt;"Median"),IFERROR(VLOOKUP(A237,'HD Total'!A:P,16,0),"."),".")</f>
        <v>52803</v>
      </c>
    </row>
    <row r="238" spans="1:21" x14ac:dyDescent="0.3">
      <c r="A238" s="1" t="str">
        <f t="shared" si="6"/>
        <v>2018|Te Waipounamu|$150,001-$200,000</v>
      </c>
      <c r="B238" t="s">
        <v>18</v>
      </c>
      <c r="C238" t="s">
        <v>19</v>
      </c>
      <c r="D238" t="s">
        <v>20</v>
      </c>
      <c r="E238" t="s">
        <v>21</v>
      </c>
      <c r="F238">
        <v>2018</v>
      </c>
      <c r="G238">
        <v>2018</v>
      </c>
      <c r="H238">
        <v>40</v>
      </c>
      <c r="I238" t="s">
        <v>174</v>
      </c>
      <c r="J238">
        <v>99</v>
      </c>
      <c r="K238" t="s">
        <v>23</v>
      </c>
      <c r="L238">
        <v>7</v>
      </c>
      <c r="M238" t="s">
        <v>43</v>
      </c>
      <c r="N238">
        <v>7777</v>
      </c>
      <c r="O238" t="s">
        <v>37</v>
      </c>
      <c r="P238">
        <v>52803</v>
      </c>
      <c r="T238" s="3">
        <f t="shared" si="7"/>
        <v>100</v>
      </c>
      <c r="U238" s="3">
        <f>IF(AND(R238&lt;&gt;"_U",N238&lt;&gt;9999,N238&lt;&gt;999,L238&lt;&gt;"Median"),IFERROR(VLOOKUP(A238,'HD Total'!A:P,16,0),"."),".")</f>
        <v>52803</v>
      </c>
    </row>
    <row r="239" spans="1:21" x14ac:dyDescent="0.3">
      <c r="A239" s="1" t="str">
        <f t="shared" si="6"/>
        <v>2018|Te Waipounamu|$150,001-$200,000</v>
      </c>
      <c r="B239" t="s">
        <v>18</v>
      </c>
      <c r="C239" t="s">
        <v>19</v>
      </c>
      <c r="D239" t="s">
        <v>20</v>
      </c>
      <c r="E239" t="s">
        <v>21</v>
      </c>
      <c r="F239">
        <v>2018</v>
      </c>
      <c r="G239">
        <v>2018</v>
      </c>
      <c r="H239">
        <v>40</v>
      </c>
      <c r="I239" t="s">
        <v>174</v>
      </c>
      <c r="J239">
        <v>99</v>
      </c>
      <c r="K239" t="s">
        <v>23</v>
      </c>
      <c r="L239">
        <v>7</v>
      </c>
      <c r="M239" t="s">
        <v>43</v>
      </c>
      <c r="N239">
        <v>9999</v>
      </c>
      <c r="O239" t="s">
        <v>40</v>
      </c>
      <c r="P239">
        <v>52806</v>
      </c>
      <c r="T239" s="3" t="str">
        <f t="shared" si="7"/>
        <v>.</v>
      </c>
      <c r="U239" s="3" t="str">
        <f>IF(AND(R239&lt;&gt;"_U",N239&lt;&gt;9999,N239&lt;&gt;999,L239&lt;&gt;"Median"),IFERROR(VLOOKUP(A239,'HD Total'!A:P,16,0),"."),".")</f>
        <v>.</v>
      </c>
    </row>
    <row r="240" spans="1:21" x14ac:dyDescent="0.3">
      <c r="A240" s="1" t="str">
        <f t="shared" si="6"/>
        <v>2018|Te Waipounamu|$150,001-$200,000</v>
      </c>
      <c r="B240" t="s">
        <v>18</v>
      </c>
      <c r="C240" t="s">
        <v>19</v>
      </c>
      <c r="D240" t="s">
        <v>20</v>
      </c>
      <c r="E240" t="s">
        <v>21</v>
      </c>
      <c r="F240">
        <v>2018</v>
      </c>
      <c r="G240">
        <v>2018</v>
      </c>
      <c r="H240">
        <v>40</v>
      </c>
      <c r="I240" t="s">
        <v>174</v>
      </c>
      <c r="J240">
        <v>99</v>
      </c>
      <c r="K240" t="s">
        <v>23</v>
      </c>
      <c r="L240">
        <v>7</v>
      </c>
      <c r="M240" t="s">
        <v>43</v>
      </c>
      <c r="N240">
        <v>999</v>
      </c>
      <c r="O240" t="s">
        <v>42</v>
      </c>
      <c r="P240">
        <v>0</v>
      </c>
      <c r="T240" s="3" t="str">
        <f t="shared" si="7"/>
        <v>.</v>
      </c>
      <c r="U240" s="3" t="str">
        <f>IF(AND(R240&lt;&gt;"_U",N240&lt;&gt;9999,N240&lt;&gt;999,L240&lt;&gt;"Median"),IFERROR(VLOOKUP(A240,'HD Total'!A:P,16,0),"."),".")</f>
        <v>.</v>
      </c>
    </row>
    <row r="241" spans="1:21" x14ac:dyDescent="0.3">
      <c r="A241" s="1" t="str">
        <f t="shared" si="6"/>
        <v>2018|Te Waipounamu|$150,001-$200,000</v>
      </c>
      <c r="B241" t="s">
        <v>18</v>
      </c>
      <c r="C241" t="s">
        <v>19</v>
      </c>
      <c r="D241" t="s">
        <v>20</v>
      </c>
      <c r="E241" t="s">
        <v>21</v>
      </c>
      <c r="F241">
        <v>2018</v>
      </c>
      <c r="G241">
        <v>2018</v>
      </c>
      <c r="H241">
        <v>40</v>
      </c>
      <c r="I241" t="s">
        <v>174</v>
      </c>
      <c r="J241">
        <v>99</v>
      </c>
      <c r="K241" t="s">
        <v>23</v>
      </c>
      <c r="L241">
        <v>7</v>
      </c>
      <c r="M241" t="s">
        <v>43</v>
      </c>
      <c r="N241">
        <v>2</v>
      </c>
      <c r="O241" t="s">
        <v>28</v>
      </c>
      <c r="P241">
        <v>8493</v>
      </c>
      <c r="T241" s="3">
        <f t="shared" si="7"/>
        <v>16.079999999999998</v>
      </c>
      <c r="U241" s="3">
        <f>IF(AND(R241&lt;&gt;"_U",N241&lt;&gt;9999,N241&lt;&gt;999,L241&lt;&gt;"Median"),IFERROR(VLOOKUP(A241,'HD Total'!A:P,16,0),"."),".")</f>
        <v>52803</v>
      </c>
    </row>
    <row r="242" spans="1:21" x14ac:dyDescent="0.3">
      <c r="A242" s="1" t="str">
        <f t="shared" si="6"/>
        <v>2018|Te Waipounamu|$200,001 or more</v>
      </c>
      <c r="B242" t="s">
        <v>18</v>
      </c>
      <c r="C242" t="s">
        <v>19</v>
      </c>
      <c r="D242" t="s">
        <v>20</v>
      </c>
      <c r="E242" t="s">
        <v>21</v>
      </c>
      <c r="F242">
        <v>2018</v>
      </c>
      <c r="G242">
        <v>2018</v>
      </c>
      <c r="H242">
        <v>40</v>
      </c>
      <c r="I242" t="s">
        <v>174</v>
      </c>
      <c r="J242">
        <v>99</v>
      </c>
      <c r="K242" t="s">
        <v>23</v>
      </c>
      <c r="L242">
        <v>8</v>
      </c>
      <c r="M242" t="s">
        <v>27</v>
      </c>
      <c r="N242">
        <v>2</v>
      </c>
      <c r="O242" t="s">
        <v>28</v>
      </c>
      <c r="R242" t="s">
        <v>29</v>
      </c>
      <c r="S242" t="s">
        <v>30</v>
      </c>
      <c r="T242" s="3" t="str">
        <f t="shared" si="7"/>
        <v>.</v>
      </c>
      <c r="U242" s="3" t="str">
        <f>IF(AND(R242&lt;&gt;"_U",N242&lt;&gt;9999,N242&lt;&gt;999,L242&lt;&gt;"Median"),IFERROR(VLOOKUP(A242,'HD Total'!A:P,16,0),"."),".")</f>
        <v>.</v>
      </c>
    </row>
    <row r="243" spans="1:21" x14ac:dyDescent="0.3">
      <c r="A243" s="1" t="str">
        <f t="shared" si="6"/>
        <v>2018|Te Waipounamu|$200,001 or more</v>
      </c>
      <c r="B243" t="s">
        <v>18</v>
      </c>
      <c r="C243" t="s">
        <v>19</v>
      </c>
      <c r="D243" t="s">
        <v>20</v>
      </c>
      <c r="E243" t="s">
        <v>21</v>
      </c>
      <c r="F243">
        <v>2018</v>
      </c>
      <c r="G243">
        <v>2018</v>
      </c>
      <c r="H243">
        <v>40</v>
      </c>
      <c r="I243" t="s">
        <v>174</v>
      </c>
      <c r="J243">
        <v>99</v>
      </c>
      <c r="K243" t="s">
        <v>23</v>
      </c>
      <c r="L243">
        <v>8</v>
      </c>
      <c r="M243" t="s">
        <v>27</v>
      </c>
      <c r="N243">
        <v>1</v>
      </c>
      <c r="O243" t="s">
        <v>33</v>
      </c>
      <c r="R243" t="s">
        <v>29</v>
      </c>
      <c r="S243" t="s">
        <v>30</v>
      </c>
      <c r="T243" s="3" t="str">
        <f t="shared" si="7"/>
        <v>.</v>
      </c>
      <c r="U243" s="3" t="str">
        <f>IF(AND(R243&lt;&gt;"_U",N243&lt;&gt;9999,N243&lt;&gt;999,L243&lt;&gt;"Median"),IFERROR(VLOOKUP(A243,'HD Total'!A:P,16,0),"."),".")</f>
        <v>.</v>
      </c>
    </row>
    <row r="244" spans="1:21" x14ac:dyDescent="0.3">
      <c r="A244" s="1" t="str">
        <f t="shared" si="6"/>
        <v>2018|Te Waipounamu|$200,001 or more</v>
      </c>
      <c r="B244" t="s">
        <v>18</v>
      </c>
      <c r="C244" t="s">
        <v>19</v>
      </c>
      <c r="D244" t="s">
        <v>20</v>
      </c>
      <c r="E244" t="s">
        <v>21</v>
      </c>
      <c r="F244">
        <v>2018</v>
      </c>
      <c r="G244">
        <v>2018</v>
      </c>
      <c r="H244">
        <v>40</v>
      </c>
      <c r="I244" t="s">
        <v>174</v>
      </c>
      <c r="J244">
        <v>99</v>
      </c>
      <c r="K244" t="s">
        <v>23</v>
      </c>
      <c r="L244">
        <v>8</v>
      </c>
      <c r="M244" t="s">
        <v>27</v>
      </c>
      <c r="N244">
        <v>3</v>
      </c>
      <c r="O244" t="s">
        <v>25</v>
      </c>
      <c r="R244" t="s">
        <v>29</v>
      </c>
      <c r="S244" t="s">
        <v>30</v>
      </c>
      <c r="T244" s="3" t="str">
        <f t="shared" si="7"/>
        <v>.</v>
      </c>
      <c r="U244" s="3" t="str">
        <f>IF(AND(R244&lt;&gt;"_U",N244&lt;&gt;9999,N244&lt;&gt;999,L244&lt;&gt;"Median"),IFERROR(VLOOKUP(A244,'HD Total'!A:P,16,0),"."),".")</f>
        <v>.</v>
      </c>
    </row>
    <row r="245" spans="1:21" x14ac:dyDescent="0.3">
      <c r="A245" s="1" t="str">
        <f t="shared" si="6"/>
        <v>2018|Te Waipounamu|$200,001 or more</v>
      </c>
      <c r="B245" t="s">
        <v>18</v>
      </c>
      <c r="C245" t="s">
        <v>19</v>
      </c>
      <c r="D245" t="s">
        <v>20</v>
      </c>
      <c r="E245" t="s">
        <v>21</v>
      </c>
      <c r="F245">
        <v>2018</v>
      </c>
      <c r="G245">
        <v>2018</v>
      </c>
      <c r="H245">
        <v>40</v>
      </c>
      <c r="I245" t="s">
        <v>174</v>
      </c>
      <c r="J245">
        <v>99</v>
      </c>
      <c r="K245" t="s">
        <v>23</v>
      </c>
      <c r="L245">
        <v>8</v>
      </c>
      <c r="M245" t="s">
        <v>27</v>
      </c>
      <c r="N245">
        <v>9999</v>
      </c>
      <c r="O245" t="s">
        <v>40</v>
      </c>
      <c r="R245" t="s">
        <v>29</v>
      </c>
      <c r="S245" t="s">
        <v>30</v>
      </c>
      <c r="T245" s="3" t="str">
        <f t="shared" si="7"/>
        <v>.</v>
      </c>
      <c r="U245" s="3" t="str">
        <f>IF(AND(R245&lt;&gt;"_U",N245&lt;&gt;9999,N245&lt;&gt;999,L245&lt;&gt;"Median"),IFERROR(VLOOKUP(A245,'HD Total'!A:P,16,0),"."),".")</f>
        <v>.</v>
      </c>
    </row>
    <row r="246" spans="1:21" x14ac:dyDescent="0.3">
      <c r="A246" s="1" t="str">
        <f t="shared" si="6"/>
        <v>2018|Te Waipounamu|$200,001 or more</v>
      </c>
      <c r="B246" t="s">
        <v>18</v>
      </c>
      <c r="C246" t="s">
        <v>19</v>
      </c>
      <c r="D246" t="s">
        <v>20</v>
      </c>
      <c r="E246" t="s">
        <v>21</v>
      </c>
      <c r="F246">
        <v>2018</v>
      </c>
      <c r="G246">
        <v>2018</v>
      </c>
      <c r="H246">
        <v>40</v>
      </c>
      <c r="I246" t="s">
        <v>174</v>
      </c>
      <c r="J246">
        <v>99</v>
      </c>
      <c r="K246" t="s">
        <v>23</v>
      </c>
      <c r="L246">
        <v>8</v>
      </c>
      <c r="M246" t="s">
        <v>27</v>
      </c>
      <c r="N246">
        <v>999</v>
      </c>
      <c r="O246" t="s">
        <v>42</v>
      </c>
      <c r="R246" t="s">
        <v>29</v>
      </c>
      <c r="S246" t="s">
        <v>30</v>
      </c>
      <c r="T246" s="3" t="str">
        <f t="shared" si="7"/>
        <v>.</v>
      </c>
      <c r="U246" s="3" t="str">
        <f>IF(AND(R246&lt;&gt;"_U",N246&lt;&gt;9999,N246&lt;&gt;999,L246&lt;&gt;"Median"),IFERROR(VLOOKUP(A246,'HD Total'!A:P,16,0),"."),".")</f>
        <v>.</v>
      </c>
    </row>
    <row r="247" spans="1:21" x14ac:dyDescent="0.3">
      <c r="A247" s="1" t="str">
        <f t="shared" si="6"/>
        <v>2018|Te Waipounamu|$200,001 or more</v>
      </c>
      <c r="B247" t="s">
        <v>18</v>
      </c>
      <c r="C247" t="s">
        <v>19</v>
      </c>
      <c r="D247" t="s">
        <v>20</v>
      </c>
      <c r="E247" t="s">
        <v>21</v>
      </c>
      <c r="F247">
        <v>2018</v>
      </c>
      <c r="G247">
        <v>2018</v>
      </c>
      <c r="H247">
        <v>40</v>
      </c>
      <c r="I247" t="s">
        <v>174</v>
      </c>
      <c r="J247">
        <v>99</v>
      </c>
      <c r="K247" t="s">
        <v>23</v>
      </c>
      <c r="L247">
        <v>8</v>
      </c>
      <c r="M247" t="s">
        <v>27</v>
      </c>
      <c r="N247">
        <v>7777</v>
      </c>
      <c r="O247" t="s">
        <v>37</v>
      </c>
      <c r="R247" t="s">
        <v>29</v>
      </c>
      <c r="S247" t="s">
        <v>30</v>
      </c>
      <c r="T247" s="3" t="str">
        <f t="shared" si="7"/>
        <v>.</v>
      </c>
      <c r="U247" s="3" t="str">
        <f>IF(AND(R247&lt;&gt;"_U",N247&lt;&gt;9999,N247&lt;&gt;999,L247&lt;&gt;"Median"),IFERROR(VLOOKUP(A247,'HD Total'!A:P,16,0),"."),".")</f>
        <v>.</v>
      </c>
    </row>
    <row r="248" spans="1:21" x14ac:dyDescent="0.3">
      <c r="A248" s="1" t="str">
        <f t="shared" si="6"/>
        <v>2018|Te Waipounamu|Total stated - total household income</v>
      </c>
      <c r="B248" t="s">
        <v>18</v>
      </c>
      <c r="C248" t="s">
        <v>19</v>
      </c>
      <c r="D248" t="s">
        <v>20</v>
      </c>
      <c r="E248" t="s">
        <v>21</v>
      </c>
      <c r="F248">
        <v>2018</v>
      </c>
      <c r="G248">
        <v>2018</v>
      </c>
      <c r="H248">
        <v>40</v>
      </c>
      <c r="I248" t="s">
        <v>174</v>
      </c>
      <c r="J248">
        <v>99</v>
      </c>
      <c r="K248" t="s">
        <v>23</v>
      </c>
      <c r="L248">
        <v>77</v>
      </c>
      <c r="M248" t="s">
        <v>32</v>
      </c>
      <c r="N248">
        <v>3</v>
      </c>
      <c r="O248" t="s">
        <v>25</v>
      </c>
      <c r="P248">
        <v>51657</v>
      </c>
      <c r="T248" s="3">
        <f t="shared" si="7"/>
        <v>13.13</v>
      </c>
      <c r="U248" s="3">
        <f>IF(AND(R248&lt;&gt;"_U",N248&lt;&gt;9999,N248&lt;&gt;999,L248&lt;&gt;"Median"),IFERROR(VLOOKUP(A248,'HD Total'!A:P,16,0),"."),".")</f>
        <v>393501</v>
      </c>
    </row>
    <row r="249" spans="1:21" x14ac:dyDescent="0.3">
      <c r="A249" s="1" t="str">
        <f t="shared" si="6"/>
        <v>2018|Te Waipounamu|Total stated - total household income</v>
      </c>
      <c r="B249" t="s">
        <v>18</v>
      </c>
      <c r="C249" t="s">
        <v>19</v>
      </c>
      <c r="D249" t="s">
        <v>20</v>
      </c>
      <c r="E249" t="s">
        <v>21</v>
      </c>
      <c r="F249">
        <v>2018</v>
      </c>
      <c r="G249">
        <v>2018</v>
      </c>
      <c r="H249">
        <v>40</v>
      </c>
      <c r="I249" t="s">
        <v>174</v>
      </c>
      <c r="J249">
        <v>99</v>
      </c>
      <c r="K249" t="s">
        <v>23</v>
      </c>
      <c r="L249">
        <v>77</v>
      </c>
      <c r="M249" t="s">
        <v>32</v>
      </c>
      <c r="N249">
        <v>2</v>
      </c>
      <c r="O249" t="s">
        <v>28</v>
      </c>
      <c r="P249">
        <v>121401</v>
      </c>
      <c r="T249" s="3">
        <f t="shared" si="7"/>
        <v>30.85</v>
      </c>
      <c r="U249" s="3">
        <f>IF(AND(R249&lt;&gt;"_U",N249&lt;&gt;9999,N249&lt;&gt;999,L249&lt;&gt;"Median"),IFERROR(VLOOKUP(A249,'HD Total'!A:P,16,0),"."),".")</f>
        <v>393501</v>
      </c>
    </row>
    <row r="250" spans="1:21" x14ac:dyDescent="0.3">
      <c r="A250" s="1" t="str">
        <f t="shared" si="6"/>
        <v>2018|Te Waipounamu|Total stated - total household income</v>
      </c>
      <c r="B250" t="s">
        <v>18</v>
      </c>
      <c r="C250" t="s">
        <v>19</v>
      </c>
      <c r="D250" t="s">
        <v>20</v>
      </c>
      <c r="E250" t="s">
        <v>21</v>
      </c>
      <c r="F250">
        <v>2018</v>
      </c>
      <c r="G250">
        <v>2018</v>
      </c>
      <c r="H250">
        <v>40</v>
      </c>
      <c r="I250" t="s">
        <v>174</v>
      </c>
      <c r="J250">
        <v>99</v>
      </c>
      <c r="K250" t="s">
        <v>23</v>
      </c>
      <c r="L250">
        <v>77</v>
      </c>
      <c r="M250" t="s">
        <v>32</v>
      </c>
      <c r="N250">
        <v>999</v>
      </c>
      <c r="O250" t="s">
        <v>42</v>
      </c>
      <c r="P250">
        <v>3</v>
      </c>
      <c r="T250" s="3" t="str">
        <f t="shared" si="7"/>
        <v>.</v>
      </c>
      <c r="U250" s="3" t="str">
        <f>IF(AND(R250&lt;&gt;"_U",N250&lt;&gt;9999,N250&lt;&gt;999,L250&lt;&gt;"Median"),IFERROR(VLOOKUP(A250,'HD Total'!A:P,16,0),"."),".")</f>
        <v>.</v>
      </c>
    </row>
    <row r="251" spans="1:21" x14ac:dyDescent="0.3">
      <c r="A251" s="1" t="str">
        <f t="shared" si="6"/>
        <v>2018|Te Waipounamu|Total stated - total household income</v>
      </c>
      <c r="B251" t="s">
        <v>18</v>
      </c>
      <c r="C251" t="s">
        <v>19</v>
      </c>
      <c r="D251" t="s">
        <v>20</v>
      </c>
      <c r="E251" t="s">
        <v>21</v>
      </c>
      <c r="F251">
        <v>2018</v>
      </c>
      <c r="G251">
        <v>2018</v>
      </c>
      <c r="H251">
        <v>40</v>
      </c>
      <c r="I251" t="s">
        <v>174</v>
      </c>
      <c r="J251">
        <v>99</v>
      </c>
      <c r="K251" t="s">
        <v>23</v>
      </c>
      <c r="L251">
        <v>77</v>
      </c>
      <c r="M251" t="s">
        <v>32</v>
      </c>
      <c r="N251">
        <v>1</v>
      </c>
      <c r="O251" t="s">
        <v>33</v>
      </c>
      <c r="P251">
        <v>220440</v>
      </c>
      <c r="T251" s="3">
        <f t="shared" si="7"/>
        <v>56.02</v>
      </c>
      <c r="U251" s="3">
        <f>IF(AND(R251&lt;&gt;"_U",N251&lt;&gt;9999,N251&lt;&gt;999,L251&lt;&gt;"Median"),IFERROR(VLOOKUP(A251,'HD Total'!A:P,16,0),"."),".")</f>
        <v>393501</v>
      </c>
    </row>
    <row r="252" spans="1:21" x14ac:dyDescent="0.3">
      <c r="A252" s="1" t="str">
        <f t="shared" si="6"/>
        <v>2018|Te Waipounamu|Total stated - total household income</v>
      </c>
      <c r="B252" t="s">
        <v>18</v>
      </c>
      <c r="C252" t="s">
        <v>19</v>
      </c>
      <c r="D252" t="s">
        <v>20</v>
      </c>
      <c r="E252" t="s">
        <v>21</v>
      </c>
      <c r="F252">
        <v>2018</v>
      </c>
      <c r="G252">
        <v>2018</v>
      </c>
      <c r="H252">
        <v>40</v>
      </c>
      <c r="I252" t="s">
        <v>174</v>
      </c>
      <c r="J252">
        <v>99</v>
      </c>
      <c r="K252" t="s">
        <v>23</v>
      </c>
      <c r="L252">
        <v>77</v>
      </c>
      <c r="M252" t="s">
        <v>32</v>
      </c>
      <c r="N252">
        <v>7777</v>
      </c>
      <c r="O252" t="s">
        <v>37</v>
      </c>
      <c r="P252">
        <v>393501</v>
      </c>
      <c r="T252" s="3">
        <f t="shared" si="7"/>
        <v>100</v>
      </c>
      <c r="U252" s="3">
        <f>IF(AND(R252&lt;&gt;"_U",N252&lt;&gt;9999,N252&lt;&gt;999,L252&lt;&gt;"Median"),IFERROR(VLOOKUP(A252,'HD Total'!A:P,16,0),"."),".")</f>
        <v>393501</v>
      </c>
    </row>
    <row r="253" spans="1:21" x14ac:dyDescent="0.3">
      <c r="A253" s="1" t="str">
        <f t="shared" si="6"/>
        <v>2018|Te Waipounamu|Total stated - total household income</v>
      </c>
      <c r="B253" t="s">
        <v>18</v>
      </c>
      <c r="C253" t="s">
        <v>19</v>
      </c>
      <c r="D253" t="s">
        <v>20</v>
      </c>
      <c r="E253" t="s">
        <v>21</v>
      </c>
      <c r="F253">
        <v>2018</v>
      </c>
      <c r="G253">
        <v>2018</v>
      </c>
      <c r="H253">
        <v>40</v>
      </c>
      <c r="I253" t="s">
        <v>174</v>
      </c>
      <c r="J253">
        <v>99</v>
      </c>
      <c r="K253" t="s">
        <v>23</v>
      </c>
      <c r="L253">
        <v>77</v>
      </c>
      <c r="M253" t="s">
        <v>32</v>
      </c>
      <c r="N253">
        <v>9999</v>
      </c>
      <c r="O253" t="s">
        <v>40</v>
      </c>
      <c r="P253">
        <v>393504</v>
      </c>
      <c r="T253" s="3" t="str">
        <f t="shared" si="7"/>
        <v>.</v>
      </c>
      <c r="U253" s="3" t="str">
        <f>IF(AND(R253&lt;&gt;"_U",N253&lt;&gt;9999,N253&lt;&gt;999,L253&lt;&gt;"Median"),IFERROR(VLOOKUP(A253,'HD Total'!A:P,16,0),"."),".")</f>
        <v>.</v>
      </c>
    </row>
    <row r="254" spans="1:21" x14ac:dyDescent="0.3">
      <c r="A254" s="1" t="str">
        <f t="shared" si="6"/>
        <v>2018|Te Waipounamu|Total - total household income</v>
      </c>
      <c r="B254" t="s">
        <v>18</v>
      </c>
      <c r="C254" t="s">
        <v>19</v>
      </c>
      <c r="D254" t="s">
        <v>20</v>
      </c>
      <c r="E254" t="s">
        <v>21</v>
      </c>
      <c r="F254">
        <v>2018</v>
      </c>
      <c r="G254">
        <v>2018</v>
      </c>
      <c r="H254">
        <v>40</v>
      </c>
      <c r="I254" t="s">
        <v>174</v>
      </c>
      <c r="J254">
        <v>99</v>
      </c>
      <c r="K254" t="s">
        <v>23</v>
      </c>
      <c r="L254">
        <v>99</v>
      </c>
      <c r="M254" t="s">
        <v>48</v>
      </c>
      <c r="N254">
        <v>2</v>
      </c>
      <c r="O254" t="s">
        <v>28</v>
      </c>
      <c r="P254">
        <v>132153</v>
      </c>
      <c r="T254" s="3">
        <f t="shared" si="7"/>
        <v>31.38</v>
      </c>
      <c r="U254" s="3">
        <f>IF(AND(R254&lt;&gt;"_U",N254&lt;&gt;9999,N254&lt;&gt;999,L254&lt;&gt;"Median"),IFERROR(VLOOKUP(A254,'HD Total'!A:P,16,0),"."),".")</f>
        <v>421125</v>
      </c>
    </row>
    <row r="255" spans="1:21" x14ac:dyDescent="0.3">
      <c r="A255" s="1" t="str">
        <f t="shared" si="6"/>
        <v>2018|Te Waipounamu|Total - total household income</v>
      </c>
      <c r="B255" t="s">
        <v>18</v>
      </c>
      <c r="C255" t="s">
        <v>19</v>
      </c>
      <c r="D255" t="s">
        <v>20</v>
      </c>
      <c r="E255" t="s">
        <v>21</v>
      </c>
      <c r="F255">
        <v>2018</v>
      </c>
      <c r="G255">
        <v>2018</v>
      </c>
      <c r="H255">
        <v>40</v>
      </c>
      <c r="I255" t="s">
        <v>174</v>
      </c>
      <c r="J255">
        <v>99</v>
      </c>
      <c r="K255" t="s">
        <v>23</v>
      </c>
      <c r="L255">
        <v>99</v>
      </c>
      <c r="M255" t="s">
        <v>48</v>
      </c>
      <c r="N255">
        <v>3</v>
      </c>
      <c r="O255" t="s">
        <v>25</v>
      </c>
      <c r="P255">
        <v>55131</v>
      </c>
      <c r="T255" s="3">
        <f t="shared" si="7"/>
        <v>13.09</v>
      </c>
      <c r="U255" s="3">
        <f>IF(AND(R255&lt;&gt;"_U",N255&lt;&gt;9999,N255&lt;&gt;999,L255&lt;&gt;"Median"),IFERROR(VLOOKUP(A255,'HD Total'!A:P,16,0),"."),".")</f>
        <v>421125</v>
      </c>
    </row>
    <row r="256" spans="1:21" x14ac:dyDescent="0.3">
      <c r="A256" s="1" t="str">
        <f t="shared" si="6"/>
        <v>2018|Te Waipounamu|Total - total household income</v>
      </c>
      <c r="B256" t="s">
        <v>18</v>
      </c>
      <c r="C256" t="s">
        <v>19</v>
      </c>
      <c r="D256" t="s">
        <v>20</v>
      </c>
      <c r="E256" t="s">
        <v>21</v>
      </c>
      <c r="F256">
        <v>2018</v>
      </c>
      <c r="G256">
        <v>2018</v>
      </c>
      <c r="H256">
        <v>40</v>
      </c>
      <c r="I256" t="s">
        <v>174</v>
      </c>
      <c r="J256">
        <v>99</v>
      </c>
      <c r="K256" t="s">
        <v>23</v>
      </c>
      <c r="L256">
        <v>99</v>
      </c>
      <c r="M256" t="s">
        <v>48</v>
      </c>
      <c r="N256">
        <v>9999</v>
      </c>
      <c r="O256" t="s">
        <v>40</v>
      </c>
      <c r="P256">
        <v>421536</v>
      </c>
      <c r="T256" s="3" t="str">
        <f t="shared" si="7"/>
        <v>.</v>
      </c>
      <c r="U256" s="3" t="str">
        <f>IF(AND(R256&lt;&gt;"_U",N256&lt;&gt;9999,N256&lt;&gt;999,L256&lt;&gt;"Median"),IFERROR(VLOOKUP(A256,'HD Total'!A:P,16,0),"."),".")</f>
        <v>.</v>
      </c>
    </row>
    <row r="257" spans="1:21" x14ac:dyDescent="0.3">
      <c r="A257" s="1" t="str">
        <f t="shared" si="6"/>
        <v>2018|Te Waipounamu|Total - total household income</v>
      </c>
      <c r="B257" t="s">
        <v>18</v>
      </c>
      <c r="C257" t="s">
        <v>19</v>
      </c>
      <c r="D257" t="s">
        <v>20</v>
      </c>
      <c r="E257" t="s">
        <v>21</v>
      </c>
      <c r="F257">
        <v>2018</v>
      </c>
      <c r="G257">
        <v>2018</v>
      </c>
      <c r="H257">
        <v>40</v>
      </c>
      <c r="I257" t="s">
        <v>174</v>
      </c>
      <c r="J257">
        <v>99</v>
      </c>
      <c r="K257" t="s">
        <v>23</v>
      </c>
      <c r="L257">
        <v>99</v>
      </c>
      <c r="M257" t="s">
        <v>48</v>
      </c>
      <c r="N257">
        <v>999</v>
      </c>
      <c r="O257" t="s">
        <v>42</v>
      </c>
      <c r="P257">
        <v>411</v>
      </c>
      <c r="T257" s="3" t="str">
        <f t="shared" si="7"/>
        <v>.</v>
      </c>
      <c r="U257" s="3" t="str">
        <f>IF(AND(R257&lt;&gt;"_U",N257&lt;&gt;9999,N257&lt;&gt;999,L257&lt;&gt;"Median"),IFERROR(VLOOKUP(A257,'HD Total'!A:P,16,0),"."),".")</f>
        <v>.</v>
      </c>
    </row>
    <row r="258" spans="1:21" x14ac:dyDescent="0.3">
      <c r="A258" s="1" t="str">
        <f t="shared" si="6"/>
        <v>2018|Te Waipounamu|Total - total household income</v>
      </c>
      <c r="B258" t="s">
        <v>18</v>
      </c>
      <c r="C258" t="s">
        <v>19</v>
      </c>
      <c r="D258" t="s">
        <v>20</v>
      </c>
      <c r="E258" t="s">
        <v>21</v>
      </c>
      <c r="F258">
        <v>2018</v>
      </c>
      <c r="G258">
        <v>2018</v>
      </c>
      <c r="H258">
        <v>40</v>
      </c>
      <c r="I258" t="s">
        <v>174</v>
      </c>
      <c r="J258">
        <v>99</v>
      </c>
      <c r="K258" t="s">
        <v>23</v>
      </c>
      <c r="L258">
        <v>99</v>
      </c>
      <c r="M258" t="s">
        <v>48</v>
      </c>
      <c r="N258">
        <v>7777</v>
      </c>
      <c r="O258" t="s">
        <v>37</v>
      </c>
      <c r="P258">
        <v>421125</v>
      </c>
      <c r="T258" s="3">
        <f t="shared" si="7"/>
        <v>100</v>
      </c>
      <c r="U258" s="3">
        <f>IF(AND(R258&lt;&gt;"_U",N258&lt;&gt;9999,N258&lt;&gt;999,L258&lt;&gt;"Median"),IFERROR(VLOOKUP(A258,'HD Total'!A:P,16,0),"."),".")</f>
        <v>421125</v>
      </c>
    </row>
    <row r="259" spans="1:21" x14ac:dyDescent="0.3">
      <c r="A259" s="1" t="str">
        <f t="shared" ref="A259:A322" si="8">G259&amp;"|"&amp;I259&amp;"|"&amp;M259</f>
        <v>2018|Te Waipounamu|Total - total household income</v>
      </c>
      <c r="B259" t="s">
        <v>18</v>
      </c>
      <c r="C259" t="s">
        <v>19</v>
      </c>
      <c r="D259" t="s">
        <v>20</v>
      </c>
      <c r="E259" t="s">
        <v>21</v>
      </c>
      <c r="F259">
        <v>2018</v>
      </c>
      <c r="G259">
        <v>2018</v>
      </c>
      <c r="H259">
        <v>40</v>
      </c>
      <c r="I259" t="s">
        <v>174</v>
      </c>
      <c r="J259">
        <v>99</v>
      </c>
      <c r="K259" t="s">
        <v>23</v>
      </c>
      <c r="L259">
        <v>99</v>
      </c>
      <c r="M259" t="s">
        <v>48</v>
      </c>
      <c r="N259">
        <v>1</v>
      </c>
      <c r="O259" t="s">
        <v>33</v>
      </c>
      <c r="P259">
        <v>233844</v>
      </c>
      <c r="T259" s="3">
        <f t="shared" ref="T259:T322" si="9">IF(AND(R259&lt;&gt;"_U",R259&lt;&gt;"c",N259&lt;&gt;999,N259&lt;&gt;9999,L259&lt;&gt;"Median"),IFERROR((ROUND(P259/U259*100,2)),"."),".")</f>
        <v>55.53</v>
      </c>
      <c r="U259" s="3">
        <f>IF(AND(R259&lt;&gt;"_U",N259&lt;&gt;9999,N259&lt;&gt;999,L259&lt;&gt;"Median"),IFERROR(VLOOKUP(A259,'HD Total'!A:P,16,0),"."),".")</f>
        <v>421125</v>
      </c>
    </row>
    <row r="260" spans="1:21" x14ac:dyDescent="0.3">
      <c r="A260" s="1" t="str">
        <f t="shared" si="8"/>
        <v>2018|Te Waipounamu|Median ($) - total household income</v>
      </c>
      <c r="B260" t="s">
        <v>18</v>
      </c>
      <c r="C260" t="s">
        <v>19</v>
      </c>
      <c r="D260" t="s">
        <v>20</v>
      </c>
      <c r="E260" t="s">
        <v>21</v>
      </c>
      <c r="F260">
        <v>2018</v>
      </c>
      <c r="G260">
        <v>2018</v>
      </c>
      <c r="H260">
        <v>40</v>
      </c>
      <c r="I260" t="s">
        <v>174</v>
      </c>
      <c r="J260">
        <v>99</v>
      </c>
      <c r="K260" t="s">
        <v>23</v>
      </c>
      <c r="L260" t="s">
        <v>56</v>
      </c>
      <c r="M260" t="s">
        <v>57</v>
      </c>
      <c r="N260">
        <v>9999</v>
      </c>
      <c r="O260" t="s">
        <v>40</v>
      </c>
      <c r="P260">
        <v>69600</v>
      </c>
      <c r="T260" s="3" t="str">
        <f t="shared" si="9"/>
        <v>.</v>
      </c>
      <c r="U260" s="3" t="str">
        <f>IF(AND(R260&lt;&gt;"_U",N260&lt;&gt;9999,N260&lt;&gt;999,L260&lt;&gt;"Median"),IFERROR(VLOOKUP(A260,'HD Total'!A:P,16,0),"."),".")</f>
        <v>.</v>
      </c>
    </row>
    <row r="261" spans="1:21" x14ac:dyDescent="0.3">
      <c r="A261" s="1" t="str">
        <f t="shared" si="8"/>
        <v>2018|Te Waipounamu|Median ($) - total household income</v>
      </c>
      <c r="B261" t="s">
        <v>18</v>
      </c>
      <c r="C261" t="s">
        <v>19</v>
      </c>
      <c r="D261" t="s">
        <v>20</v>
      </c>
      <c r="E261" t="s">
        <v>21</v>
      </c>
      <c r="F261">
        <v>2018</v>
      </c>
      <c r="G261">
        <v>2018</v>
      </c>
      <c r="H261">
        <v>40</v>
      </c>
      <c r="I261" t="s">
        <v>174</v>
      </c>
      <c r="J261">
        <v>99</v>
      </c>
      <c r="K261" t="s">
        <v>23</v>
      </c>
      <c r="L261" t="s">
        <v>56</v>
      </c>
      <c r="M261" t="s">
        <v>57</v>
      </c>
      <c r="N261">
        <v>999</v>
      </c>
      <c r="O261" t="s">
        <v>42</v>
      </c>
      <c r="P261">
        <v>62500</v>
      </c>
      <c r="T261" s="3" t="str">
        <f t="shared" si="9"/>
        <v>.</v>
      </c>
      <c r="U261" s="3" t="str">
        <f>IF(AND(R261&lt;&gt;"_U",N261&lt;&gt;9999,N261&lt;&gt;999,L261&lt;&gt;"Median"),IFERROR(VLOOKUP(A261,'HD Total'!A:P,16,0),"."),".")</f>
        <v>.</v>
      </c>
    </row>
    <row r="262" spans="1:21" x14ac:dyDescent="0.3">
      <c r="A262" s="1" t="str">
        <f t="shared" si="8"/>
        <v>2018|Te Waipounamu|Median ($) - total household income</v>
      </c>
      <c r="B262" t="s">
        <v>18</v>
      </c>
      <c r="C262" t="s">
        <v>19</v>
      </c>
      <c r="D262" t="s">
        <v>20</v>
      </c>
      <c r="E262" t="s">
        <v>21</v>
      </c>
      <c r="F262">
        <v>2018</v>
      </c>
      <c r="G262">
        <v>2018</v>
      </c>
      <c r="H262">
        <v>40</v>
      </c>
      <c r="I262" t="s">
        <v>174</v>
      </c>
      <c r="J262">
        <v>99</v>
      </c>
      <c r="K262" t="s">
        <v>23</v>
      </c>
      <c r="L262" t="s">
        <v>56</v>
      </c>
      <c r="M262" t="s">
        <v>57</v>
      </c>
      <c r="N262">
        <v>1</v>
      </c>
      <c r="O262" t="s">
        <v>33</v>
      </c>
      <c r="P262">
        <v>78500</v>
      </c>
      <c r="T262" s="3" t="str">
        <f t="shared" si="9"/>
        <v>.</v>
      </c>
      <c r="U262" s="3" t="str">
        <f>IF(AND(R262&lt;&gt;"_U",N262&lt;&gt;9999,N262&lt;&gt;999,L262&lt;&gt;"Median"),IFERROR(VLOOKUP(A262,'HD Total'!A:P,16,0),"."),".")</f>
        <v>.</v>
      </c>
    </row>
    <row r="263" spans="1:21" x14ac:dyDescent="0.3">
      <c r="A263" s="1" t="str">
        <f t="shared" si="8"/>
        <v>2018|Te Waipounamu|Median ($) - total household income</v>
      </c>
      <c r="B263" t="s">
        <v>18</v>
      </c>
      <c r="C263" t="s">
        <v>19</v>
      </c>
      <c r="D263" t="s">
        <v>20</v>
      </c>
      <c r="E263" t="s">
        <v>21</v>
      </c>
      <c r="F263">
        <v>2018</v>
      </c>
      <c r="G263">
        <v>2018</v>
      </c>
      <c r="H263">
        <v>40</v>
      </c>
      <c r="I263" t="s">
        <v>174</v>
      </c>
      <c r="J263">
        <v>99</v>
      </c>
      <c r="K263" t="s">
        <v>23</v>
      </c>
      <c r="L263" t="s">
        <v>56</v>
      </c>
      <c r="M263" t="s">
        <v>57</v>
      </c>
      <c r="N263">
        <v>2</v>
      </c>
      <c r="O263" t="s">
        <v>28</v>
      </c>
      <c r="P263">
        <v>53800</v>
      </c>
      <c r="T263" s="3" t="str">
        <f t="shared" si="9"/>
        <v>.</v>
      </c>
      <c r="U263" s="3" t="str">
        <f>IF(AND(R263&lt;&gt;"_U",N263&lt;&gt;9999,N263&lt;&gt;999,L263&lt;&gt;"Median"),IFERROR(VLOOKUP(A263,'HD Total'!A:P,16,0),"."),".")</f>
        <v>.</v>
      </c>
    </row>
    <row r="264" spans="1:21" x14ac:dyDescent="0.3">
      <c r="A264" s="1" t="str">
        <f t="shared" si="8"/>
        <v>2018|Te Waipounamu|Median ($) - total household income</v>
      </c>
      <c r="B264" t="s">
        <v>18</v>
      </c>
      <c r="C264" t="s">
        <v>19</v>
      </c>
      <c r="D264" t="s">
        <v>20</v>
      </c>
      <c r="E264" t="s">
        <v>21</v>
      </c>
      <c r="F264">
        <v>2018</v>
      </c>
      <c r="G264">
        <v>2018</v>
      </c>
      <c r="H264">
        <v>40</v>
      </c>
      <c r="I264" t="s">
        <v>174</v>
      </c>
      <c r="J264">
        <v>99</v>
      </c>
      <c r="K264" t="s">
        <v>23</v>
      </c>
      <c r="L264" t="s">
        <v>56</v>
      </c>
      <c r="M264" t="s">
        <v>57</v>
      </c>
      <c r="N264">
        <v>3</v>
      </c>
      <c r="O264" t="s">
        <v>25</v>
      </c>
      <c r="P264">
        <v>82500</v>
      </c>
      <c r="T264" s="3" t="str">
        <f t="shared" si="9"/>
        <v>.</v>
      </c>
      <c r="U264" s="3" t="str">
        <f>IF(AND(R264&lt;&gt;"_U",N264&lt;&gt;9999,N264&lt;&gt;999,L264&lt;&gt;"Median"),IFERROR(VLOOKUP(A264,'HD Total'!A:P,16,0),"."),".")</f>
        <v>.</v>
      </c>
    </row>
    <row r="265" spans="1:21" x14ac:dyDescent="0.3">
      <c r="A265" s="1" t="str">
        <f t="shared" si="8"/>
        <v>2018|Te Waipounamu|Median ($) - total household income</v>
      </c>
      <c r="B265" t="s">
        <v>18</v>
      </c>
      <c r="C265" t="s">
        <v>19</v>
      </c>
      <c r="D265" t="s">
        <v>20</v>
      </c>
      <c r="E265" t="s">
        <v>21</v>
      </c>
      <c r="F265">
        <v>2018</v>
      </c>
      <c r="G265">
        <v>2018</v>
      </c>
      <c r="H265">
        <v>40</v>
      </c>
      <c r="I265" t="s">
        <v>174</v>
      </c>
      <c r="J265">
        <v>99</v>
      </c>
      <c r="K265" t="s">
        <v>23</v>
      </c>
      <c r="L265" t="s">
        <v>56</v>
      </c>
      <c r="M265" t="s">
        <v>57</v>
      </c>
      <c r="N265">
        <v>7777</v>
      </c>
      <c r="O265" t="s">
        <v>37</v>
      </c>
      <c r="P265">
        <v>69600</v>
      </c>
      <c r="T265" s="3" t="str">
        <f t="shared" si="9"/>
        <v>.</v>
      </c>
      <c r="U265" s="3" t="str">
        <f>IF(AND(R265&lt;&gt;"_U",N265&lt;&gt;9999,N265&lt;&gt;999,L265&lt;&gt;"Median"),IFERROR(VLOOKUP(A265,'HD Total'!A:P,16,0),"."),".")</f>
        <v>.</v>
      </c>
    </row>
    <row r="266" spans="1:21" x14ac:dyDescent="0.3">
      <c r="A266" s="1" t="str">
        <f t="shared" si="8"/>
        <v>2018|Area outside health region|$20,000 or less</v>
      </c>
      <c r="B266" t="s">
        <v>18</v>
      </c>
      <c r="C266" t="s">
        <v>19</v>
      </c>
      <c r="D266" t="s">
        <v>20</v>
      </c>
      <c r="E266" t="s">
        <v>21</v>
      </c>
      <c r="F266">
        <v>2018</v>
      </c>
      <c r="G266">
        <v>2018</v>
      </c>
      <c r="H266">
        <v>90</v>
      </c>
      <c r="I266" t="s">
        <v>155</v>
      </c>
      <c r="J266">
        <v>99</v>
      </c>
      <c r="K266" t="s">
        <v>23</v>
      </c>
      <c r="L266">
        <v>1</v>
      </c>
      <c r="M266" t="s">
        <v>39</v>
      </c>
      <c r="N266">
        <v>3</v>
      </c>
      <c r="O266" t="s">
        <v>25</v>
      </c>
      <c r="P266">
        <v>0</v>
      </c>
      <c r="T266" s="3">
        <f t="shared" si="9"/>
        <v>0</v>
      </c>
      <c r="U266" s="3">
        <f>IF(AND(R266&lt;&gt;"_U",N266&lt;&gt;9999,N266&lt;&gt;999,L266&lt;&gt;"Median"),IFERROR(VLOOKUP(A266,'HD Total'!A:P,16,0),"."),".")</f>
        <v>6</v>
      </c>
    </row>
    <row r="267" spans="1:21" x14ac:dyDescent="0.3">
      <c r="A267" s="1" t="str">
        <f t="shared" si="8"/>
        <v>2018|Area outside health region|$20,000 or less</v>
      </c>
      <c r="B267" t="s">
        <v>18</v>
      </c>
      <c r="C267" t="s">
        <v>19</v>
      </c>
      <c r="D267" t="s">
        <v>20</v>
      </c>
      <c r="E267" t="s">
        <v>21</v>
      </c>
      <c r="F267">
        <v>2018</v>
      </c>
      <c r="G267">
        <v>2018</v>
      </c>
      <c r="H267">
        <v>90</v>
      </c>
      <c r="I267" t="s">
        <v>155</v>
      </c>
      <c r="J267">
        <v>99</v>
      </c>
      <c r="K267" t="s">
        <v>23</v>
      </c>
      <c r="L267">
        <v>1</v>
      </c>
      <c r="M267" t="s">
        <v>39</v>
      </c>
      <c r="N267">
        <v>999</v>
      </c>
      <c r="O267" t="s">
        <v>42</v>
      </c>
      <c r="P267">
        <v>0</v>
      </c>
      <c r="T267" s="3" t="str">
        <f t="shared" si="9"/>
        <v>.</v>
      </c>
      <c r="U267" s="3" t="str">
        <f>IF(AND(R267&lt;&gt;"_U",N267&lt;&gt;9999,N267&lt;&gt;999,L267&lt;&gt;"Median"),IFERROR(VLOOKUP(A267,'HD Total'!A:P,16,0),"."),".")</f>
        <v>.</v>
      </c>
    </row>
    <row r="268" spans="1:21" x14ac:dyDescent="0.3">
      <c r="A268" s="1" t="str">
        <f t="shared" si="8"/>
        <v>2018|Area outside health region|$20,000 or less</v>
      </c>
      <c r="B268" t="s">
        <v>18</v>
      </c>
      <c r="C268" t="s">
        <v>19</v>
      </c>
      <c r="D268" t="s">
        <v>20</v>
      </c>
      <c r="E268" t="s">
        <v>21</v>
      </c>
      <c r="F268">
        <v>2018</v>
      </c>
      <c r="G268">
        <v>2018</v>
      </c>
      <c r="H268">
        <v>90</v>
      </c>
      <c r="I268" t="s">
        <v>155</v>
      </c>
      <c r="J268">
        <v>99</v>
      </c>
      <c r="K268" t="s">
        <v>23</v>
      </c>
      <c r="L268">
        <v>1</v>
      </c>
      <c r="M268" t="s">
        <v>39</v>
      </c>
      <c r="N268">
        <v>2</v>
      </c>
      <c r="O268" t="s">
        <v>28</v>
      </c>
      <c r="P268">
        <v>3</v>
      </c>
      <c r="T268" s="3">
        <f t="shared" si="9"/>
        <v>50</v>
      </c>
      <c r="U268" s="3">
        <f>IF(AND(R268&lt;&gt;"_U",N268&lt;&gt;9999,N268&lt;&gt;999,L268&lt;&gt;"Median"),IFERROR(VLOOKUP(A268,'HD Total'!A:P,16,0),"."),".")</f>
        <v>6</v>
      </c>
    </row>
    <row r="269" spans="1:21" x14ac:dyDescent="0.3">
      <c r="A269" s="1" t="str">
        <f t="shared" si="8"/>
        <v>2018|Area outside health region|$20,000 or less</v>
      </c>
      <c r="B269" t="s">
        <v>18</v>
      </c>
      <c r="C269" t="s">
        <v>19</v>
      </c>
      <c r="D269" t="s">
        <v>20</v>
      </c>
      <c r="E269" t="s">
        <v>21</v>
      </c>
      <c r="F269">
        <v>2018</v>
      </c>
      <c r="G269">
        <v>2018</v>
      </c>
      <c r="H269">
        <v>90</v>
      </c>
      <c r="I269" t="s">
        <v>155</v>
      </c>
      <c r="J269">
        <v>99</v>
      </c>
      <c r="K269" t="s">
        <v>23</v>
      </c>
      <c r="L269">
        <v>1</v>
      </c>
      <c r="M269" t="s">
        <v>39</v>
      </c>
      <c r="N269">
        <v>9999</v>
      </c>
      <c r="O269" t="s">
        <v>40</v>
      </c>
      <c r="P269">
        <v>6</v>
      </c>
      <c r="T269" s="3" t="str">
        <f t="shared" si="9"/>
        <v>.</v>
      </c>
      <c r="U269" s="3" t="str">
        <f>IF(AND(R269&lt;&gt;"_U",N269&lt;&gt;9999,N269&lt;&gt;999,L269&lt;&gt;"Median"),IFERROR(VLOOKUP(A269,'HD Total'!A:P,16,0),"."),".")</f>
        <v>.</v>
      </c>
    </row>
    <row r="270" spans="1:21" x14ac:dyDescent="0.3">
      <c r="A270" s="1" t="str">
        <f t="shared" si="8"/>
        <v>2018|Area outside health region|$20,000 or less</v>
      </c>
      <c r="B270" t="s">
        <v>18</v>
      </c>
      <c r="C270" t="s">
        <v>19</v>
      </c>
      <c r="D270" t="s">
        <v>20</v>
      </c>
      <c r="E270" t="s">
        <v>21</v>
      </c>
      <c r="F270">
        <v>2018</v>
      </c>
      <c r="G270">
        <v>2018</v>
      </c>
      <c r="H270">
        <v>90</v>
      </c>
      <c r="I270" t="s">
        <v>155</v>
      </c>
      <c r="J270">
        <v>99</v>
      </c>
      <c r="K270" t="s">
        <v>23</v>
      </c>
      <c r="L270">
        <v>1</v>
      </c>
      <c r="M270" t="s">
        <v>39</v>
      </c>
      <c r="N270">
        <v>1</v>
      </c>
      <c r="O270" t="s">
        <v>33</v>
      </c>
      <c r="P270">
        <v>3</v>
      </c>
      <c r="T270" s="3">
        <f t="shared" si="9"/>
        <v>50</v>
      </c>
      <c r="U270" s="3">
        <f>IF(AND(R270&lt;&gt;"_U",N270&lt;&gt;9999,N270&lt;&gt;999,L270&lt;&gt;"Median"),IFERROR(VLOOKUP(A270,'HD Total'!A:P,16,0),"."),".")</f>
        <v>6</v>
      </c>
    </row>
    <row r="271" spans="1:21" x14ac:dyDescent="0.3">
      <c r="A271" s="1" t="str">
        <f t="shared" si="8"/>
        <v>2018|Area outside health region|$20,000 or less</v>
      </c>
      <c r="B271" t="s">
        <v>18</v>
      </c>
      <c r="C271" t="s">
        <v>19</v>
      </c>
      <c r="D271" t="s">
        <v>20</v>
      </c>
      <c r="E271" t="s">
        <v>21</v>
      </c>
      <c r="F271">
        <v>2018</v>
      </c>
      <c r="G271">
        <v>2018</v>
      </c>
      <c r="H271">
        <v>90</v>
      </c>
      <c r="I271" t="s">
        <v>155</v>
      </c>
      <c r="J271">
        <v>99</v>
      </c>
      <c r="K271" t="s">
        <v>23</v>
      </c>
      <c r="L271">
        <v>1</v>
      </c>
      <c r="M271" t="s">
        <v>39</v>
      </c>
      <c r="N271">
        <v>7777</v>
      </c>
      <c r="O271" t="s">
        <v>37</v>
      </c>
      <c r="P271">
        <v>6</v>
      </c>
      <c r="T271" s="3">
        <f t="shared" si="9"/>
        <v>100</v>
      </c>
      <c r="U271" s="3">
        <f>IF(AND(R271&lt;&gt;"_U",N271&lt;&gt;9999,N271&lt;&gt;999,L271&lt;&gt;"Median"),IFERROR(VLOOKUP(A271,'HD Total'!A:P,16,0),"."),".")</f>
        <v>6</v>
      </c>
    </row>
    <row r="272" spans="1:21" x14ac:dyDescent="0.3">
      <c r="A272" s="1" t="str">
        <f t="shared" si="8"/>
        <v>2018|Area outside health region|$20,001-$30,000</v>
      </c>
      <c r="B272" t="s">
        <v>18</v>
      </c>
      <c r="C272" t="s">
        <v>19</v>
      </c>
      <c r="D272" t="s">
        <v>20</v>
      </c>
      <c r="E272" t="s">
        <v>21</v>
      </c>
      <c r="F272">
        <v>2018</v>
      </c>
      <c r="G272">
        <v>2018</v>
      </c>
      <c r="H272">
        <v>90</v>
      </c>
      <c r="I272" t="s">
        <v>155</v>
      </c>
      <c r="J272">
        <v>99</v>
      </c>
      <c r="K272" t="s">
        <v>23</v>
      </c>
      <c r="L272">
        <v>2</v>
      </c>
      <c r="M272" t="s">
        <v>24</v>
      </c>
      <c r="N272">
        <v>3</v>
      </c>
      <c r="O272" t="s">
        <v>25</v>
      </c>
      <c r="P272">
        <v>0</v>
      </c>
      <c r="T272" s="3">
        <f t="shared" si="9"/>
        <v>0</v>
      </c>
      <c r="U272" s="3">
        <f>IF(AND(R272&lt;&gt;"_U",N272&lt;&gt;9999,N272&lt;&gt;999,L272&lt;&gt;"Median"),IFERROR(VLOOKUP(A272,'HD Total'!A:P,16,0),"."),".")</f>
        <v>6</v>
      </c>
    </row>
    <row r="273" spans="1:21" x14ac:dyDescent="0.3">
      <c r="A273" s="1" t="str">
        <f t="shared" si="8"/>
        <v>2018|Area outside health region|$20,001-$30,000</v>
      </c>
      <c r="B273" t="s">
        <v>18</v>
      </c>
      <c r="C273" t="s">
        <v>19</v>
      </c>
      <c r="D273" t="s">
        <v>20</v>
      </c>
      <c r="E273" t="s">
        <v>21</v>
      </c>
      <c r="F273">
        <v>2018</v>
      </c>
      <c r="G273">
        <v>2018</v>
      </c>
      <c r="H273">
        <v>90</v>
      </c>
      <c r="I273" t="s">
        <v>155</v>
      </c>
      <c r="J273">
        <v>99</v>
      </c>
      <c r="K273" t="s">
        <v>23</v>
      </c>
      <c r="L273">
        <v>2</v>
      </c>
      <c r="M273" t="s">
        <v>24</v>
      </c>
      <c r="N273">
        <v>9999</v>
      </c>
      <c r="O273" t="s">
        <v>40</v>
      </c>
      <c r="P273">
        <v>6</v>
      </c>
      <c r="T273" s="3" t="str">
        <f t="shared" si="9"/>
        <v>.</v>
      </c>
      <c r="U273" s="3" t="str">
        <f>IF(AND(R273&lt;&gt;"_U",N273&lt;&gt;9999,N273&lt;&gt;999,L273&lt;&gt;"Median"),IFERROR(VLOOKUP(A273,'HD Total'!A:P,16,0),"."),".")</f>
        <v>.</v>
      </c>
    </row>
    <row r="274" spans="1:21" x14ac:dyDescent="0.3">
      <c r="A274" s="1" t="str">
        <f t="shared" si="8"/>
        <v>2018|Area outside health region|$20,001-$30,000</v>
      </c>
      <c r="B274" t="s">
        <v>18</v>
      </c>
      <c r="C274" t="s">
        <v>19</v>
      </c>
      <c r="D274" t="s">
        <v>20</v>
      </c>
      <c r="E274" t="s">
        <v>21</v>
      </c>
      <c r="F274">
        <v>2018</v>
      </c>
      <c r="G274">
        <v>2018</v>
      </c>
      <c r="H274">
        <v>90</v>
      </c>
      <c r="I274" t="s">
        <v>155</v>
      </c>
      <c r="J274">
        <v>99</v>
      </c>
      <c r="K274" t="s">
        <v>23</v>
      </c>
      <c r="L274">
        <v>2</v>
      </c>
      <c r="M274" t="s">
        <v>24</v>
      </c>
      <c r="N274">
        <v>2</v>
      </c>
      <c r="O274" t="s">
        <v>28</v>
      </c>
      <c r="P274">
        <v>0</v>
      </c>
      <c r="T274" s="3">
        <f t="shared" si="9"/>
        <v>0</v>
      </c>
      <c r="U274" s="3">
        <f>IF(AND(R274&lt;&gt;"_U",N274&lt;&gt;9999,N274&lt;&gt;999,L274&lt;&gt;"Median"),IFERROR(VLOOKUP(A274,'HD Total'!A:P,16,0),"."),".")</f>
        <v>6</v>
      </c>
    </row>
    <row r="275" spans="1:21" x14ac:dyDescent="0.3">
      <c r="A275" s="1" t="str">
        <f t="shared" si="8"/>
        <v>2018|Area outside health region|$20,001-$30,000</v>
      </c>
      <c r="B275" t="s">
        <v>18</v>
      </c>
      <c r="C275" t="s">
        <v>19</v>
      </c>
      <c r="D275" t="s">
        <v>20</v>
      </c>
      <c r="E275" t="s">
        <v>21</v>
      </c>
      <c r="F275">
        <v>2018</v>
      </c>
      <c r="G275">
        <v>2018</v>
      </c>
      <c r="H275">
        <v>90</v>
      </c>
      <c r="I275" t="s">
        <v>155</v>
      </c>
      <c r="J275">
        <v>99</v>
      </c>
      <c r="K275" t="s">
        <v>23</v>
      </c>
      <c r="L275">
        <v>2</v>
      </c>
      <c r="M275" t="s">
        <v>24</v>
      </c>
      <c r="N275">
        <v>1</v>
      </c>
      <c r="O275" t="s">
        <v>33</v>
      </c>
      <c r="P275">
        <v>6</v>
      </c>
      <c r="T275" s="3">
        <f t="shared" si="9"/>
        <v>100</v>
      </c>
      <c r="U275" s="3">
        <f>IF(AND(R275&lt;&gt;"_U",N275&lt;&gt;9999,N275&lt;&gt;999,L275&lt;&gt;"Median"),IFERROR(VLOOKUP(A275,'HD Total'!A:P,16,0),"."),".")</f>
        <v>6</v>
      </c>
    </row>
    <row r="276" spans="1:21" x14ac:dyDescent="0.3">
      <c r="A276" s="1" t="str">
        <f t="shared" si="8"/>
        <v>2018|Area outside health region|$20,001-$30,000</v>
      </c>
      <c r="B276" t="s">
        <v>18</v>
      </c>
      <c r="C276" t="s">
        <v>19</v>
      </c>
      <c r="D276" t="s">
        <v>20</v>
      </c>
      <c r="E276" t="s">
        <v>21</v>
      </c>
      <c r="F276">
        <v>2018</v>
      </c>
      <c r="G276">
        <v>2018</v>
      </c>
      <c r="H276">
        <v>90</v>
      </c>
      <c r="I276" t="s">
        <v>155</v>
      </c>
      <c r="J276">
        <v>99</v>
      </c>
      <c r="K276" t="s">
        <v>23</v>
      </c>
      <c r="L276">
        <v>2</v>
      </c>
      <c r="M276" t="s">
        <v>24</v>
      </c>
      <c r="N276">
        <v>7777</v>
      </c>
      <c r="O276" t="s">
        <v>37</v>
      </c>
      <c r="P276">
        <v>6</v>
      </c>
      <c r="T276" s="3">
        <f t="shared" si="9"/>
        <v>100</v>
      </c>
      <c r="U276" s="3">
        <f>IF(AND(R276&lt;&gt;"_U",N276&lt;&gt;9999,N276&lt;&gt;999,L276&lt;&gt;"Median"),IFERROR(VLOOKUP(A276,'HD Total'!A:P,16,0),"."),".")</f>
        <v>6</v>
      </c>
    </row>
    <row r="277" spans="1:21" x14ac:dyDescent="0.3">
      <c r="A277" s="1" t="str">
        <f t="shared" si="8"/>
        <v>2018|Area outside health region|$20,001-$30,000</v>
      </c>
      <c r="B277" t="s">
        <v>18</v>
      </c>
      <c r="C277" t="s">
        <v>19</v>
      </c>
      <c r="D277" t="s">
        <v>20</v>
      </c>
      <c r="E277" t="s">
        <v>21</v>
      </c>
      <c r="F277">
        <v>2018</v>
      </c>
      <c r="G277">
        <v>2018</v>
      </c>
      <c r="H277">
        <v>90</v>
      </c>
      <c r="I277" t="s">
        <v>155</v>
      </c>
      <c r="J277">
        <v>99</v>
      </c>
      <c r="K277" t="s">
        <v>23</v>
      </c>
      <c r="L277">
        <v>2</v>
      </c>
      <c r="M277" t="s">
        <v>24</v>
      </c>
      <c r="N277">
        <v>999</v>
      </c>
      <c r="O277" t="s">
        <v>42</v>
      </c>
      <c r="P277">
        <v>0</v>
      </c>
      <c r="T277" s="3" t="str">
        <f t="shared" si="9"/>
        <v>.</v>
      </c>
      <c r="U277" s="3" t="str">
        <f>IF(AND(R277&lt;&gt;"_U",N277&lt;&gt;9999,N277&lt;&gt;999,L277&lt;&gt;"Median"),IFERROR(VLOOKUP(A277,'HD Total'!A:P,16,0),"."),".")</f>
        <v>.</v>
      </c>
    </row>
    <row r="278" spans="1:21" x14ac:dyDescent="0.3">
      <c r="A278" s="1" t="str">
        <f t="shared" si="8"/>
        <v>2018|Area outside health region|$30,001-$50,000</v>
      </c>
      <c r="B278" t="s">
        <v>18</v>
      </c>
      <c r="C278" t="s">
        <v>19</v>
      </c>
      <c r="D278" t="s">
        <v>20</v>
      </c>
      <c r="E278" t="s">
        <v>21</v>
      </c>
      <c r="F278">
        <v>2018</v>
      </c>
      <c r="G278">
        <v>2018</v>
      </c>
      <c r="H278">
        <v>90</v>
      </c>
      <c r="I278" t="s">
        <v>155</v>
      </c>
      <c r="J278">
        <v>99</v>
      </c>
      <c r="K278" t="s">
        <v>23</v>
      </c>
      <c r="L278">
        <v>3</v>
      </c>
      <c r="M278" t="s">
        <v>45</v>
      </c>
      <c r="N278">
        <v>1</v>
      </c>
      <c r="O278" t="s">
        <v>33</v>
      </c>
      <c r="P278">
        <v>9</v>
      </c>
      <c r="T278" s="3">
        <f t="shared" si="9"/>
        <v>100</v>
      </c>
      <c r="U278" s="3">
        <f>IF(AND(R278&lt;&gt;"_U",N278&lt;&gt;9999,N278&lt;&gt;999,L278&lt;&gt;"Median"),IFERROR(VLOOKUP(A278,'HD Total'!A:P,16,0),"."),".")</f>
        <v>9</v>
      </c>
    </row>
    <row r="279" spans="1:21" x14ac:dyDescent="0.3">
      <c r="A279" s="1" t="str">
        <f t="shared" si="8"/>
        <v>2018|Area outside health region|$30,001-$50,000</v>
      </c>
      <c r="B279" t="s">
        <v>18</v>
      </c>
      <c r="C279" t="s">
        <v>19</v>
      </c>
      <c r="D279" t="s">
        <v>20</v>
      </c>
      <c r="E279" t="s">
        <v>21</v>
      </c>
      <c r="F279">
        <v>2018</v>
      </c>
      <c r="G279">
        <v>2018</v>
      </c>
      <c r="H279">
        <v>90</v>
      </c>
      <c r="I279" t="s">
        <v>155</v>
      </c>
      <c r="J279">
        <v>99</v>
      </c>
      <c r="K279" t="s">
        <v>23</v>
      </c>
      <c r="L279">
        <v>3</v>
      </c>
      <c r="M279" t="s">
        <v>45</v>
      </c>
      <c r="N279">
        <v>3</v>
      </c>
      <c r="O279" t="s">
        <v>25</v>
      </c>
      <c r="P279">
        <v>0</v>
      </c>
      <c r="T279" s="3">
        <f t="shared" si="9"/>
        <v>0</v>
      </c>
      <c r="U279" s="3">
        <f>IF(AND(R279&lt;&gt;"_U",N279&lt;&gt;9999,N279&lt;&gt;999,L279&lt;&gt;"Median"),IFERROR(VLOOKUP(A279,'HD Total'!A:P,16,0),"."),".")</f>
        <v>9</v>
      </c>
    </row>
    <row r="280" spans="1:21" x14ac:dyDescent="0.3">
      <c r="A280" s="1" t="str">
        <f t="shared" si="8"/>
        <v>2018|Area outside health region|$30,001-$50,000</v>
      </c>
      <c r="B280" t="s">
        <v>18</v>
      </c>
      <c r="C280" t="s">
        <v>19</v>
      </c>
      <c r="D280" t="s">
        <v>20</v>
      </c>
      <c r="E280" t="s">
        <v>21</v>
      </c>
      <c r="F280">
        <v>2018</v>
      </c>
      <c r="G280">
        <v>2018</v>
      </c>
      <c r="H280">
        <v>90</v>
      </c>
      <c r="I280" t="s">
        <v>155</v>
      </c>
      <c r="J280">
        <v>99</v>
      </c>
      <c r="K280" t="s">
        <v>23</v>
      </c>
      <c r="L280">
        <v>3</v>
      </c>
      <c r="M280" t="s">
        <v>45</v>
      </c>
      <c r="N280">
        <v>7777</v>
      </c>
      <c r="O280" t="s">
        <v>37</v>
      </c>
      <c r="P280">
        <v>9</v>
      </c>
      <c r="T280" s="3">
        <f t="shared" si="9"/>
        <v>100</v>
      </c>
      <c r="U280" s="3">
        <f>IF(AND(R280&lt;&gt;"_U",N280&lt;&gt;9999,N280&lt;&gt;999,L280&lt;&gt;"Median"),IFERROR(VLOOKUP(A280,'HD Total'!A:P,16,0),"."),".")</f>
        <v>9</v>
      </c>
    </row>
    <row r="281" spans="1:21" x14ac:dyDescent="0.3">
      <c r="A281" s="1" t="str">
        <f t="shared" si="8"/>
        <v>2018|Area outside health region|$30,001-$50,000</v>
      </c>
      <c r="B281" t="s">
        <v>18</v>
      </c>
      <c r="C281" t="s">
        <v>19</v>
      </c>
      <c r="D281" t="s">
        <v>20</v>
      </c>
      <c r="E281" t="s">
        <v>21</v>
      </c>
      <c r="F281">
        <v>2018</v>
      </c>
      <c r="G281">
        <v>2018</v>
      </c>
      <c r="H281">
        <v>90</v>
      </c>
      <c r="I281" t="s">
        <v>155</v>
      </c>
      <c r="J281">
        <v>99</v>
      </c>
      <c r="K281" t="s">
        <v>23</v>
      </c>
      <c r="L281">
        <v>3</v>
      </c>
      <c r="M281" t="s">
        <v>45</v>
      </c>
      <c r="N281">
        <v>9999</v>
      </c>
      <c r="O281" t="s">
        <v>40</v>
      </c>
      <c r="P281">
        <v>9</v>
      </c>
      <c r="T281" s="3" t="str">
        <f t="shared" si="9"/>
        <v>.</v>
      </c>
      <c r="U281" s="3" t="str">
        <f>IF(AND(R281&lt;&gt;"_U",N281&lt;&gt;9999,N281&lt;&gt;999,L281&lt;&gt;"Median"),IFERROR(VLOOKUP(A281,'HD Total'!A:P,16,0),"."),".")</f>
        <v>.</v>
      </c>
    </row>
    <row r="282" spans="1:21" x14ac:dyDescent="0.3">
      <c r="A282" s="1" t="str">
        <f t="shared" si="8"/>
        <v>2018|Area outside health region|$30,001-$50,000</v>
      </c>
      <c r="B282" t="s">
        <v>18</v>
      </c>
      <c r="C282" t="s">
        <v>19</v>
      </c>
      <c r="D282" t="s">
        <v>20</v>
      </c>
      <c r="E282" t="s">
        <v>21</v>
      </c>
      <c r="F282">
        <v>2018</v>
      </c>
      <c r="G282">
        <v>2018</v>
      </c>
      <c r="H282">
        <v>90</v>
      </c>
      <c r="I282" t="s">
        <v>155</v>
      </c>
      <c r="J282">
        <v>99</v>
      </c>
      <c r="K282" t="s">
        <v>23</v>
      </c>
      <c r="L282">
        <v>3</v>
      </c>
      <c r="M282" t="s">
        <v>45</v>
      </c>
      <c r="N282">
        <v>999</v>
      </c>
      <c r="O282" t="s">
        <v>42</v>
      </c>
      <c r="P282">
        <v>0</v>
      </c>
      <c r="T282" s="3" t="str">
        <f t="shared" si="9"/>
        <v>.</v>
      </c>
      <c r="U282" s="3" t="str">
        <f>IF(AND(R282&lt;&gt;"_U",N282&lt;&gt;9999,N282&lt;&gt;999,L282&lt;&gt;"Median"),IFERROR(VLOOKUP(A282,'HD Total'!A:P,16,0),"."),".")</f>
        <v>.</v>
      </c>
    </row>
    <row r="283" spans="1:21" x14ac:dyDescent="0.3">
      <c r="A283" s="1" t="str">
        <f t="shared" si="8"/>
        <v>2018|Area outside health region|$30,001-$50,000</v>
      </c>
      <c r="B283" t="s">
        <v>18</v>
      </c>
      <c r="C283" t="s">
        <v>19</v>
      </c>
      <c r="D283" t="s">
        <v>20</v>
      </c>
      <c r="E283" t="s">
        <v>21</v>
      </c>
      <c r="F283">
        <v>2018</v>
      </c>
      <c r="G283">
        <v>2018</v>
      </c>
      <c r="H283">
        <v>90</v>
      </c>
      <c r="I283" t="s">
        <v>155</v>
      </c>
      <c r="J283">
        <v>99</v>
      </c>
      <c r="K283" t="s">
        <v>23</v>
      </c>
      <c r="L283">
        <v>3</v>
      </c>
      <c r="M283" t="s">
        <v>45</v>
      </c>
      <c r="N283">
        <v>2</v>
      </c>
      <c r="O283" t="s">
        <v>28</v>
      </c>
      <c r="P283">
        <v>0</v>
      </c>
      <c r="T283" s="3">
        <f t="shared" si="9"/>
        <v>0</v>
      </c>
      <c r="U283" s="3">
        <f>IF(AND(R283&lt;&gt;"_U",N283&lt;&gt;9999,N283&lt;&gt;999,L283&lt;&gt;"Median"),IFERROR(VLOOKUP(A283,'HD Total'!A:P,16,0),"."),".")</f>
        <v>9</v>
      </c>
    </row>
    <row r="284" spans="1:21" x14ac:dyDescent="0.3">
      <c r="A284" s="1" t="str">
        <f t="shared" si="8"/>
        <v>2018|Area outside health region|$50,001-$70,000</v>
      </c>
      <c r="B284" t="s">
        <v>18</v>
      </c>
      <c r="C284" t="s">
        <v>19</v>
      </c>
      <c r="D284" t="s">
        <v>20</v>
      </c>
      <c r="E284" t="s">
        <v>21</v>
      </c>
      <c r="F284">
        <v>2018</v>
      </c>
      <c r="G284">
        <v>2018</v>
      </c>
      <c r="H284">
        <v>90</v>
      </c>
      <c r="I284" t="s">
        <v>155</v>
      </c>
      <c r="J284">
        <v>99</v>
      </c>
      <c r="K284" t="s">
        <v>23</v>
      </c>
      <c r="L284">
        <v>4</v>
      </c>
      <c r="M284" t="s">
        <v>36</v>
      </c>
      <c r="N284">
        <v>9999</v>
      </c>
      <c r="O284" t="s">
        <v>40</v>
      </c>
      <c r="P284">
        <v>6</v>
      </c>
      <c r="T284" s="3" t="str">
        <f t="shared" si="9"/>
        <v>.</v>
      </c>
      <c r="U284" s="3" t="str">
        <f>IF(AND(R284&lt;&gt;"_U",N284&lt;&gt;9999,N284&lt;&gt;999,L284&lt;&gt;"Median"),IFERROR(VLOOKUP(A284,'HD Total'!A:P,16,0),"."),".")</f>
        <v>.</v>
      </c>
    </row>
    <row r="285" spans="1:21" x14ac:dyDescent="0.3">
      <c r="A285" s="1" t="str">
        <f t="shared" si="8"/>
        <v>2018|Area outside health region|$50,001-$70,000</v>
      </c>
      <c r="B285" t="s">
        <v>18</v>
      </c>
      <c r="C285" t="s">
        <v>19</v>
      </c>
      <c r="D285" t="s">
        <v>20</v>
      </c>
      <c r="E285" t="s">
        <v>21</v>
      </c>
      <c r="F285">
        <v>2018</v>
      </c>
      <c r="G285">
        <v>2018</v>
      </c>
      <c r="H285">
        <v>90</v>
      </c>
      <c r="I285" t="s">
        <v>155</v>
      </c>
      <c r="J285">
        <v>99</v>
      </c>
      <c r="K285" t="s">
        <v>23</v>
      </c>
      <c r="L285">
        <v>4</v>
      </c>
      <c r="M285" t="s">
        <v>36</v>
      </c>
      <c r="N285">
        <v>2</v>
      </c>
      <c r="O285" t="s">
        <v>28</v>
      </c>
      <c r="P285">
        <v>3</v>
      </c>
      <c r="T285" s="3">
        <f t="shared" si="9"/>
        <v>50</v>
      </c>
      <c r="U285" s="3">
        <f>IF(AND(R285&lt;&gt;"_U",N285&lt;&gt;9999,N285&lt;&gt;999,L285&lt;&gt;"Median"),IFERROR(VLOOKUP(A285,'HD Total'!A:P,16,0),"."),".")</f>
        <v>6</v>
      </c>
    </row>
    <row r="286" spans="1:21" x14ac:dyDescent="0.3">
      <c r="A286" s="1" t="str">
        <f t="shared" si="8"/>
        <v>2018|Area outside health region|$50,001-$70,000</v>
      </c>
      <c r="B286" t="s">
        <v>18</v>
      </c>
      <c r="C286" t="s">
        <v>19</v>
      </c>
      <c r="D286" t="s">
        <v>20</v>
      </c>
      <c r="E286" t="s">
        <v>21</v>
      </c>
      <c r="F286">
        <v>2018</v>
      </c>
      <c r="G286">
        <v>2018</v>
      </c>
      <c r="H286">
        <v>90</v>
      </c>
      <c r="I286" t="s">
        <v>155</v>
      </c>
      <c r="J286">
        <v>99</v>
      </c>
      <c r="K286" t="s">
        <v>23</v>
      </c>
      <c r="L286">
        <v>4</v>
      </c>
      <c r="M286" t="s">
        <v>36</v>
      </c>
      <c r="N286">
        <v>1</v>
      </c>
      <c r="O286" t="s">
        <v>33</v>
      </c>
      <c r="P286">
        <v>3</v>
      </c>
      <c r="T286" s="3">
        <f t="shared" si="9"/>
        <v>50</v>
      </c>
      <c r="U286" s="3">
        <f>IF(AND(R286&lt;&gt;"_U",N286&lt;&gt;9999,N286&lt;&gt;999,L286&lt;&gt;"Median"),IFERROR(VLOOKUP(A286,'HD Total'!A:P,16,0),"."),".")</f>
        <v>6</v>
      </c>
    </row>
    <row r="287" spans="1:21" x14ac:dyDescent="0.3">
      <c r="A287" s="1" t="str">
        <f t="shared" si="8"/>
        <v>2018|Area outside health region|$50,001-$70,000</v>
      </c>
      <c r="B287" t="s">
        <v>18</v>
      </c>
      <c r="C287" t="s">
        <v>19</v>
      </c>
      <c r="D287" t="s">
        <v>20</v>
      </c>
      <c r="E287" t="s">
        <v>21</v>
      </c>
      <c r="F287">
        <v>2018</v>
      </c>
      <c r="G287">
        <v>2018</v>
      </c>
      <c r="H287">
        <v>90</v>
      </c>
      <c r="I287" t="s">
        <v>155</v>
      </c>
      <c r="J287">
        <v>99</v>
      </c>
      <c r="K287" t="s">
        <v>23</v>
      </c>
      <c r="L287">
        <v>4</v>
      </c>
      <c r="M287" t="s">
        <v>36</v>
      </c>
      <c r="N287">
        <v>999</v>
      </c>
      <c r="O287" t="s">
        <v>42</v>
      </c>
      <c r="P287">
        <v>0</v>
      </c>
      <c r="T287" s="3" t="str">
        <f t="shared" si="9"/>
        <v>.</v>
      </c>
      <c r="U287" s="3" t="str">
        <f>IF(AND(R287&lt;&gt;"_U",N287&lt;&gt;9999,N287&lt;&gt;999,L287&lt;&gt;"Median"),IFERROR(VLOOKUP(A287,'HD Total'!A:P,16,0),"."),".")</f>
        <v>.</v>
      </c>
    </row>
    <row r="288" spans="1:21" x14ac:dyDescent="0.3">
      <c r="A288" s="1" t="str">
        <f t="shared" si="8"/>
        <v>2018|Area outside health region|$50,001-$70,000</v>
      </c>
      <c r="B288" t="s">
        <v>18</v>
      </c>
      <c r="C288" t="s">
        <v>19</v>
      </c>
      <c r="D288" t="s">
        <v>20</v>
      </c>
      <c r="E288" t="s">
        <v>21</v>
      </c>
      <c r="F288">
        <v>2018</v>
      </c>
      <c r="G288">
        <v>2018</v>
      </c>
      <c r="H288">
        <v>90</v>
      </c>
      <c r="I288" t="s">
        <v>155</v>
      </c>
      <c r="J288">
        <v>99</v>
      </c>
      <c r="K288" t="s">
        <v>23</v>
      </c>
      <c r="L288">
        <v>4</v>
      </c>
      <c r="M288" t="s">
        <v>36</v>
      </c>
      <c r="N288">
        <v>3</v>
      </c>
      <c r="O288" t="s">
        <v>25</v>
      </c>
      <c r="P288">
        <v>0</v>
      </c>
      <c r="T288" s="3">
        <f t="shared" si="9"/>
        <v>0</v>
      </c>
      <c r="U288" s="3">
        <f>IF(AND(R288&lt;&gt;"_U",N288&lt;&gt;9999,N288&lt;&gt;999,L288&lt;&gt;"Median"),IFERROR(VLOOKUP(A288,'HD Total'!A:P,16,0),"."),".")</f>
        <v>6</v>
      </c>
    </row>
    <row r="289" spans="1:21" x14ac:dyDescent="0.3">
      <c r="A289" s="1" t="str">
        <f t="shared" si="8"/>
        <v>2018|Area outside health region|$50,001-$70,000</v>
      </c>
      <c r="B289" t="s">
        <v>18</v>
      </c>
      <c r="C289" t="s">
        <v>19</v>
      </c>
      <c r="D289" t="s">
        <v>20</v>
      </c>
      <c r="E289" t="s">
        <v>21</v>
      </c>
      <c r="F289">
        <v>2018</v>
      </c>
      <c r="G289">
        <v>2018</v>
      </c>
      <c r="H289">
        <v>90</v>
      </c>
      <c r="I289" t="s">
        <v>155</v>
      </c>
      <c r="J289">
        <v>99</v>
      </c>
      <c r="K289" t="s">
        <v>23</v>
      </c>
      <c r="L289">
        <v>4</v>
      </c>
      <c r="M289" t="s">
        <v>36</v>
      </c>
      <c r="N289">
        <v>7777</v>
      </c>
      <c r="O289" t="s">
        <v>37</v>
      </c>
      <c r="P289">
        <v>6</v>
      </c>
      <c r="T289" s="3">
        <f t="shared" si="9"/>
        <v>100</v>
      </c>
      <c r="U289" s="3">
        <f>IF(AND(R289&lt;&gt;"_U",N289&lt;&gt;9999,N289&lt;&gt;999,L289&lt;&gt;"Median"),IFERROR(VLOOKUP(A289,'HD Total'!A:P,16,0),"."),".")</f>
        <v>6</v>
      </c>
    </row>
    <row r="290" spans="1:21" x14ac:dyDescent="0.3">
      <c r="A290" s="1" t="str">
        <f t="shared" si="8"/>
        <v>2018|Area outside health region|$70,001-$100,000</v>
      </c>
      <c r="B290" t="s">
        <v>18</v>
      </c>
      <c r="C290" t="s">
        <v>19</v>
      </c>
      <c r="D290" t="s">
        <v>20</v>
      </c>
      <c r="E290" t="s">
        <v>21</v>
      </c>
      <c r="F290">
        <v>2018</v>
      </c>
      <c r="G290">
        <v>2018</v>
      </c>
      <c r="H290">
        <v>90</v>
      </c>
      <c r="I290" t="s">
        <v>155</v>
      </c>
      <c r="J290">
        <v>99</v>
      </c>
      <c r="K290" t="s">
        <v>23</v>
      </c>
      <c r="L290">
        <v>5</v>
      </c>
      <c r="M290" t="s">
        <v>58</v>
      </c>
      <c r="N290">
        <v>7777</v>
      </c>
      <c r="O290" t="s">
        <v>37</v>
      </c>
      <c r="P290">
        <v>3</v>
      </c>
      <c r="T290" s="3">
        <f t="shared" si="9"/>
        <v>100</v>
      </c>
      <c r="U290" s="3">
        <f>IF(AND(R290&lt;&gt;"_U",N290&lt;&gt;9999,N290&lt;&gt;999,L290&lt;&gt;"Median"),IFERROR(VLOOKUP(A290,'HD Total'!A:P,16,0),"."),".")</f>
        <v>3</v>
      </c>
    </row>
    <row r="291" spans="1:21" x14ac:dyDescent="0.3">
      <c r="A291" s="1" t="str">
        <f t="shared" si="8"/>
        <v>2018|Area outside health region|$70,001-$100,000</v>
      </c>
      <c r="B291" t="s">
        <v>18</v>
      </c>
      <c r="C291" t="s">
        <v>19</v>
      </c>
      <c r="D291" t="s">
        <v>20</v>
      </c>
      <c r="E291" t="s">
        <v>21</v>
      </c>
      <c r="F291">
        <v>2018</v>
      </c>
      <c r="G291">
        <v>2018</v>
      </c>
      <c r="H291">
        <v>90</v>
      </c>
      <c r="I291" t="s">
        <v>155</v>
      </c>
      <c r="J291">
        <v>99</v>
      </c>
      <c r="K291" t="s">
        <v>23</v>
      </c>
      <c r="L291">
        <v>5</v>
      </c>
      <c r="M291" t="s">
        <v>58</v>
      </c>
      <c r="N291">
        <v>999</v>
      </c>
      <c r="O291" t="s">
        <v>42</v>
      </c>
      <c r="P291">
        <v>0</v>
      </c>
      <c r="T291" s="3" t="str">
        <f t="shared" si="9"/>
        <v>.</v>
      </c>
      <c r="U291" s="3" t="str">
        <f>IF(AND(R291&lt;&gt;"_U",N291&lt;&gt;9999,N291&lt;&gt;999,L291&lt;&gt;"Median"),IFERROR(VLOOKUP(A291,'HD Total'!A:P,16,0),"."),".")</f>
        <v>.</v>
      </c>
    </row>
    <row r="292" spans="1:21" x14ac:dyDescent="0.3">
      <c r="A292" s="1" t="str">
        <f t="shared" si="8"/>
        <v>2018|Area outside health region|$70,001-$100,000</v>
      </c>
      <c r="B292" t="s">
        <v>18</v>
      </c>
      <c r="C292" t="s">
        <v>19</v>
      </c>
      <c r="D292" t="s">
        <v>20</v>
      </c>
      <c r="E292" t="s">
        <v>21</v>
      </c>
      <c r="F292">
        <v>2018</v>
      </c>
      <c r="G292">
        <v>2018</v>
      </c>
      <c r="H292">
        <v>90</v>
      </c>
      <c r="I292" t="s">
        <v>155</v>
      </c>
      <c r="J292">
        <v>99</v>
      </c>
      <c r="K292" t="s">
        <v>23</v>
      </c>
      <c r="L292">
        <v>5</v>
      </c>
      <c r="M292" t="s">
        <v>58</v>
      </c>
      <c r="N292">
        <v>3</v>
      </c>
      <c r="O292" t="s">
        <v>25</v>
      </c>
      <c r="P292">
        <v>0</v>
      </c>
      <c r="T292" s="3">
        <f t="shared" si="9"/>
        <v>0</v>
      </c>
      <c r="U292" s="3">
        <f>IF(AND(R292&lt;&gt;"_U",N292&lt;&gt;9999,N292&lt;&gt;999,L292&lt;&gt;"Median"),IFERROR(VLOOKUP(A292,'HD Total'!A:P,16,0),"."),".")</f>
        <v>3</v>
      </c>
    </row>
    <row r="293" spans="1:21" x14ac:dyDescent="0.3">
      <c r="A293" s="1" t="str">
        <f t="shared" si="8"/>
        <v>2018|Area outside health region|$70,001-$100,000</v>
      </c>
      <c r="B293" t="s">
        <v>18</v>
      </c>
      <c r="C293" t="s">
        <v>19</v>
      </c>
      <c r="D293" t="s">
        <v>20</v>
      </c>
      <c r="E293" t="s">
        <v>21</v>
      </c>
      <c r="F293">
        <v>2018</v>
      </c>
      <c r="G293">
        <v>2018</v>
      </c>
      <c r="H293">
        <v>90</v>
      </c>
      <c r="I293" t="s">
        <v>155</v>
      </c>
      <c r="J293">
        <v>99</v>
      </c>
      <c r="K293" t="s">
        <v>23</v>
      </c>
      <c r="L293">
        <v>5</v>
      </c>
      <c r="M293" t="s">
        <v>58</v>
      </c>
      <c r="N293">
        <v>1</v>
      </c>
      <c r="O293" t="s">
        <v>33</v>
      </c>
      <c r="P293">
        <v>3</v>
      </c>
      <c r="T293" s="3">
        <f t="shared" si="9"/>
        <v>100</v>
      </c>
      <c r="U293" s="3">
        <f>IF(AND(R293&lt;&gt;"_U",N293&lt;&gt;9999,N293&lt;&gt;999,L293&lt;&gt;"Median"),IFERROR(VLOOKUP(A293,'HD Total'!A:P,16,0),"."),".")</f>
        <v>3</v>
      </c>
    </row>
    <row r="294" spans="1:21" x14ac:dyDescent="0.3">
      <c r="A294" s="1" t="str">
        <f t="shared" si="8"/>
        <v>2018|Area outside health region|$70,001-$100,000</v>
      </c>
      <c r="B294" t="s">
        <v>18</v>
      </c>
      <c r="C294" t="s">
        <v>19</v>
      </c>
      <c r="D294" t="s">
        <v>20</v>
      </c>
      <c r="E294" t="s">
        <v>21</v>
      </c>
      <c r="F294">
        <v>2018</v>
      </c>
      <c r="G294">
        <v>2018</v>
      </c>
      <c r="H294">
        <v>90</v>
      </c>
      <c r="I294" t="s">
        <v>155</v>
      </c>
      <c r="J294">
        <v>99</v>
      </c>
      <c r="K294" t="s">
        <v>23</v>
      </c>
      <c r="L294">
        <v>5</v>
      </c>
      <c r="M294" t="s">
        <v>58</v>
      </c>
      <c r="N294">
        <v>9999</v>
      </c>
      <c r="O294" t="s">
        <v>40</v>
      </c>
      <c r="P294">
        <v>3</v>
      </c>
      <c r="T294" s="3" t="str">
        <f t="shared" si="9"/>
        <v>.</v>
      </c>
      <c r="U294" s="3" t="str">
        <f>IF(AND(R294&lt;&gt;"_U",N294&lt;&gt;9999,N294&lt;&gt;999,L294&lt;&gt;"Median"),IFERROR(VLOOKUP(A294,'HD Total'!A:P,16,0),"."),".")</f>
        <v>.</v>
      </c>
    </row>
    <row r="295" spans="1:21" x14ac:dyDescent="0.3">
      <c r="A295" s="1" t="str">
        <f t="shared" si="8"/>
        <v>2018|Area outside health region|$70,001-$100,000</v>
      </c>
      <c r="B295" t="s">
        <v>18</v>
      </c>
      <c r="C295" t="s">
        <v>19</v>
      </c>
      <c r="D295" t="s">
        <v>20</v>
      </c>
      <c r="E295" t="s">
        <v>21</v>
      </c>
      <c r="F295">
        <v>2018</v>
      </c>
      <c r="G295">
        <v>2018</v>
      </c>
      <c r="H295">
        <v>90</v>
      </c>
      <c r="I295" t="s">
        <v>155</v>
      </c>
      <c r="J295">
        <v>99</v>
      </c>
      <c r="K295" t="s">
        <v>23</v>
      </c>
      <c r="L295">
        <v>5</v>
      </c>
      <c r="M295" t="s">
        <v>58</v>
      </c>
      <c r="N295">
        <v>2</v>
      </c>
      <c r="O295" t="s">
        <v>28</v>
      </c>
      <c r="P295">
        <v>0</v>
      </c>
      <c r="T295" s="3">
        <f t="shared" si="9"/>
        <v>0</v>
      </c>
      <c r="U295" s="3">
        <f>IF(AND(R295&lt;&gt;"_U",N295&lt;&gt;9999,N295&lt;&gt;999,L295&lt;&gt;"Median"),IFERROR(VLOOKUP(A295,'HD Total'!A:P,16,0),"."),".")</f>
        <v>3</v>
      </c>
    </row>
    <row r="296" spans="1:21" x14ac:dyDescent="0.3">
      <c r="A296" s="1" t="str">
        <f t="shared" si="8"/>
        <v>2018|Area outside health region|$100,001-$150,000</v>
      </c>
      <c r="B296" t="s">
        <v>18</v>
      </c>
      <c r="C296" t="s">
        <v>19</v>
      </c>
      <c r="D296" t="s">
        <v>20</v>
      </c>
      <c r="E296" t="s">
        <v>21</v>
      </c>
      <c r="F296">
        <v>2018</v>
      </c>
      <c r="G296">
        <v>2018</v>
      </c>
      <c r="H296">
        <v>90</v>
      </c>
      <c r="I296" t="s">
        <v>155</v>
      </c>
      <c r="J296">
        <v>99</v>
      </c>
      <c r="K296" t="s">
        <v>23</v>
      </c>
      <c r="L296">
        <v>6</v>
      </c>
      <c r="M296" t="s">
        <v>59</v>
      </c>
      <c r="N296">
        <v>2</v>
      </c>
      <c r="O296" t="s">
        <v>28</v>
      </c>
      <c r="P296">
        <v>0</v>
      </c>
      <c r="T296" s="3">
        <f t="shared" si="9"/>
        <v>0</v>
      </c>
      <c r="U296" s="3">
        <f>IF(AND(R296&lt;&gt;"_U",N296&lt;&gt;9999,N296&lt;&gt;999,L296&lt;&gt;"Median"),IFERROR(VLOOKUP(A296,'HD Total'!A:P,16,0),"."),".")</f>
        <v>12</v>
      </c>
    </row>
    <row r="297" spans="1:21" x14ac:dyDescent="0.3">
      <c r="A297" s="1" t="str">
        <f t="shared" si="8"/>
        <v>2018|Area outside health region|$100,001-$150,000</v>
      </c>
      <c r="B297" t="s">
        <v>18</v>
      </c>
      <c r="C297" t="s">
        <v>19</v>
      </c>
      <c r="D297" t="s">
        <v>20</v>
      </c>
      <c r="E297" t="s">
        <v>21</v>
      </c>
      <c r="F297">
        <v>2018</v>
      </c>
      <c r="G297">
        <v>2018</v>
      </c>
      <c r="H297">
        <v>90</v>
      </c>
      <c r="I297" t="s">
        <v>155</v>
      </c>
      <c r="J297">
        <v>99</v>
      </c>
      <c r="K297" t="s">
        <v>23</v>
      </c>
      <c r="L297">
        <v>6</v>
      </c>
      <c r="M297" t="s">
        <v>59</v>
      </c>
      <c r="N297">
        <v>9999</v>
      </c>
      <c r="O297" t="s">
        <v>40</v>
      </c>
      <c r="P297">
        <v>12</v>
      </c>
      <c r="T297" s="3" t="str">
        <f t="shared" si="9"/>
        <v>.</v>
      </c>
      <c r="U297" s="3" t="str">
        <f>IF(AND(R297&lt;&gt;"_U",N297&lt;&gt;9999,N297&lt;&gt;999,L297&lt;&gt;"Median"),IFERROR(VLOOKUP(A297,'HD Total'!A:P,16,0),"."),".")</f>
        <v>.</v>
      </c>
    </row>
    <row r="298" spans="1:21" x14ac:dyDescent="0.3">
      <c r="A298" s="1" t="str">
        <f t="shared" si="8"/>
        <v>2018|Area outside health region|$100,001-$150,000</v>
      </c>
      <c r="B298" t="s">
        <v>18</v>
      </c>
      <c r="C298" t="s">
        <v>19</v>
      </c>
      <c r="D298" t="s">
        <v>20</v>
      </c>
      <c r="E298" t="s">
        <v>21</v>
      </c>
      <c r="F298">
        <v>2018</v>
      </c>
      <c r="G298">
        <v>2018</v>
      </c>
      <c r="H298">
        <v>90</v>
      </c>
      <c r="I298" t="s">
        <v>155</v>
      </c>
      <c r="J298">
        <v>99</v>
      </c>
      <c r="K298" t="s">
        <v>23</v>
      </c>
      <c r="L298">
        <v>6</v>
      </c>
      <c r="M298" t="s">
        <v>59</v>
      </c>
      <c r="N298">
        <v>1</v>
      </c>
      <c r="O298" t="s">
        <v>33</v>
      </c>
      <c r="P298">
        <v>9</v>
      </c>
      <c r="T298" s="3">
        <f t="shared" si="9"/>
        <v>75</v>
      </c>
      <c r="U298" s="3">
        <f>IF(AND(R298&lt;&gt;"_U",N298&lt;&gt;9999,N298&lt;&gt;999,L298&lt;&gt;"Median"),IFERROR(VLOOKUP(A298,'HD Total'!A:P,16,0),"."),".")</f>
        <v>12</v>
      </c>
    </row>
    <row r="299" spans="1:21" x14ac:dyDescent="0.3">
      <c r="A299" s="1" t="str">
        <f t="shared" si="8"/>
        <v>2018|Area outside health region|$100,001-$150,000</v>
      </c>
      <c r="B299" t="s">
        <v>18</v>
      </c>
      <c r="C299" t="s">
        <v>19</v>
      </c>
      <c r="D299" t="s">
        <v>20</v>
      </c>
      <c r="E299" t="s">
        <v>21</v>
      </c>
      <c r="F299">
        <v>2018</v>
      </c>
      <c r="G299">
        <v>2018</v>
      </c>
      <c r="H299">
        <v>90</v>
      </c>
      <c r="I299" t="s">
        <v>155</v>
      </c>
      <c r="J299">
        <v>99</v>
      </c>
      <c r="K299" t="s">
        <v>23</v>
      </c>
      <c r="L299">
        <v>6</v>
      </c>
      <c r="M299" t="s">
        <v>59</v>
      </c>
      <c r="N299">
        <v>7777</v>
      </c>
      <c r="O299" t="s">
        <v>37</v>
      </c>
      <c r="P299">
        <v>12</v>
      </c>
      <c r="T299" s="3">
        <f t="shared" si="9"/>
        <v>100</v>
      </c>
      <c r="U299" s="3">
        <f>IF(AND(R299&lt;&gt;"_U",N299&lt;&gt;9999,N299&lt;&gt;999,L299&lt;&gt;"Median"),IFERROR(VLOOKUP(A299,'HD Total'!A:P,16,0),"."),".")</f>
        <v>12</v>
      </c>
    </row>
    <row r="300" spans="1:21" x14ac:dyDescent="0.3">
      <c r="A300" s="1" t="str">
        <f t="shared" si="8"/>
        <v>2018|Area outside health region|$100,001-$150,000</v>
      </c>
      <c r="B300" t="s">
        <v>18</v>
      </c>
      <c r="C300" t="s">
        <v>19</v>
      </c>
      <c r="D300" t="s">
        <v>20</v>
      </c>
      <c r="E300" t="s">
        <v>21</v>
      </c>
      <c r="F300">
        <v>2018</v>
      </c>
      <c r="G300">
        <v>2018</v>
      </c>
      <c r="H300">
        <v>90</v>
      </c>
      <c r="I300" t="s">
        <v>155</v>
      </c>
      <c r="J300">
        <v>99</v>
      </c>
      <c r="K300" t="s">
        <v>23</v>
      </c>
      <c r="L300">
        <v>6</v>
      </c>
      <c r="M300" t="s">
        <v>59</v>
      </c>
      <c r="N300">
        <v>999</v>
      </c>
      <c r="O300" t="s">
        <v>42</v>
      </c>
      <c r="P300">
        <v>0</v>
      </c>
      <c r="T300" s="3" t="str">
        <f t="shared" si="9"/>
        <v>.</v>
      </c>
      <c r="U300" s="3" t="str">
        <f>IF(AND(R300&lt;&gt;"_U",N300&lt;&gt;9999,N300&lt;&gt;999,L300&lt;&gt;"Median"),IFERROR(VLOOKUP(A300,'HD Total'!A:P,16,0),"."),".")</f>
        <v>.</v>
      </c>
    </row>
    <row r="301" spans="1:21" x14ac:dyDescent="0.3">
      <c r="A301" s="1" t="str">
        <f t="shared" si="8"/>
        <v>2018|Area outside health region|$100,001-$150,000</v>
      </c>
      <c r="B301" t="s">
        <v>18</v>
      </c>
      <c r="C301" t="s">
        <v>19</v>
      </c>
      <c r="D301" t="s">
        <v>20</v>
      </c>
      <c r="E301" t="s">
        <v>21</v>
      </c>
      <c r="F301">
        <v>2018</v>
      </c>
      <c r="G301">
        <v>2018</v>
      </c>
      <c r="H301">
        <v>90</v>
      </c>
      <c r="I301" t="s">
        <v>155</v>
      </c>
      <c r="J301">
        <v>99</v>
      </c>
      <c r="K301" t="s">
        <v>23</v>
      </c>
      <c r="L301">
        <v>6</v>
      </c>
      <c r="M301" t="s">
        <v>59</v>
      </c>
      <c r="N301">
        <v>3</v>
      </c>
      <c r="O301" t="s">
        <v>25</v>
      </c>
      <c r="P301">
        <v>0</v>
      </c>
      <c r="T301" s="3">
        <f t="shared" si="9"/>
        <v>0</v>
      </c>
      <c r="U301" s="3">
        <f>IF(AND(R301&lt;&gt;"_U",N301&lt;&gt;9999,N301&lt;&gt;999,L301&lt;&gt;"Median"),IFERROR(VLOOKUP(A301,'HD Total'!A:P,16,0),"."),".")</f>
        <v>12</v>
      </c>
    </row>
    <row r="302" spans="1:21" x14ac:dyDescent="0.3">
      <c r="A302" s="1" t="str">
        <f t="shared" si="8"/>
        <v>2018|Area outside health region|$150,001-$200,000</v>
      </c>
      <c r="B302" t="s">
        <v>18</v>
      </c>
      <c r="C302" t="s">
        <v>19</v>
      </c>
      <c r="D302" t="s">
        <v>20</v>
      </c>
      <c r="E302" t="s">
        <v>21</v>
      </c>
      <c r="F302">
        <v>2018</v>
      </c>
      <c r="G302">
        <v>2018</v>
      </c>
      <c r="H302">
        <v>90</v>
      </c>
      <c r="I302" t="s">
        <v>155</v>
      </c>
      <c r="J302">
        <v>99</v>
      </c>
      <c r="K302" t="s">
        <v>23</v>
      </c>
      <c r="L302">
        <v>7</v>
      </c>
      <c r="M302" t="s">
        <v>43</v>
      </c>
      <c r="N302">
        <v>2</v>
      </c>
      <c r="O302" t="s">
        <v>28</v>
      </c>
      <c r="P302">
        <v>0</v>
      </c>
      <c r="T302" s="3">
        <f t="shared" si="9"/>
        <v>0</v>
      </c>
      <c r="U302" s="3">
        <f>IF(AND(R302&lt;&gt;"_U",N302&lt;&gt;9999,N302&lt;&gt;999,L302&lt;&gt;"Median"),IFERROR(VLOOKUP(A302,'HD Total'!A:P,16,0),"."),".")</f>
        <v>9</v>
      </c>
    </row>
    <row r="303" spans="1:21" x14ac:dyDescent="0.3">
      <c r="A303" s="1" t="str">
        <f t="shared" si="8"/>
        <v>2018|Area outside health region|$150,001-$200,000</v>
      </c>
      <c r="B303" t="s">
        <v>18</v>
      </c>
      <c r="C303" t="s">
        <v>19</v>
      </c>
      <c r="D303" t="s">
        <v>20</v>
      </c>
      <c r="E303" t="s">
        <v>21</v>
      </c>
      <c r="F303">
        <v>2018</v>
      </c>
      <c r="G303">
        <v>2018</v>
      </c>
      <c r="H303">
        <v>90</v>
      </c>
      <c r="I303" t="s">
        <v>155</v>
      </c>
      <c r="J303">
        <v>99</v>
      </c>
      <c r="K303" t="s">
        <v>23</v>
      </c>
      <c r="L303">
        <v>7</v>
      </c>
      <c r="M303" t="s">
        <v>43</v>
      </c>
      <c r="N303">
        <v>7777</v>
      </c>
      <c r="O303" t="s">
        <v>37</v>
      </c>
      <c r="P303">
        <v>9</v>
      </c>
      <c r="T303" s="3">
        <f t="shared" si="9"/>
        <v>100</v>
      </c>
      <c r="U303" s="3">
        <f>IF(AND(R303&lt;&gt;"_U",N303&lt;&gt;9999,N303&lt;&gt;999,L303&lt;&gt;"Median"),IFERROR(VLOOKUP(A303,'HD Total'!A:P,16,0),"."),".")</f>
        <v>9</v>
      </c>
    </row>
    <row r="304" spans="1:21" x14ac:dyDescent="0.3">
      <c r="A304" s="1" t="str">
        <f t="shared" si="8"/>
        <v>2018|Area outside health region|$150,001-$200,000</v>
      </c>
      <c r="B304" t="s">
        <v>18</v>
      </c>
      <c r="C304" t="s">
        <v>19</v>
      </c>
      <c r="D304" t="s">
        <v>20</v>
      </c>
      <c r="E304" t="s">
        <v>21</v>
      </c>
      <c r="F304">
        <v>2018</v>
      </c>
      <c r="G304">
        <v>2018</v>
      </c>
      <c r="H304">
        <v>90</v>
      </c>
      <c r="I304" t="s">
        <v>155</v>
      </c>
      <c r="J304">
        <v>99</v>
      </c>
      <c r="K304" t="s">
        <v>23</v>
      </c>
      <c r="L304">
        <v>7</v>
      </c>
      <c r="M304" t="s">
        <v>43</v>
      </c>
      <c r="N304">
        <v>3</v>
      </c>
      <c r="O304" t="s">
        <v>25</v>
      </c>
      <c r="P304">
        <v>0</v>
      </c>
      <c r="T304" s="3">
        <f t="shared" si="9"/>
        <v>0</v>
      </c>
      <c r="U304" s="3">
        <f>IF(AND(R304&lt;&gt;"_U",N304&lt;&gt;9999,N304&lt;&gt;999,L304&lt;&gt;"Median"),IFERROR(VLOOKUP(A304,'HD Total'!A:P,16,0),"."),".")</f>
        <v>9</v>
      </c>
    </row>
    <row r="305" spans="1:21" x14ac:dyDescent="0.3">
      <c r="A305" s="1" t="str">
        <f t="shared" si="8"/>
        <v>2018|Area outside health region|$150,001-$200,000</v>
      </c>
      <c r="B305" t="s">
        <v>18</v>
      </c>
      <c r="C305" t="s">
        <v>19</v>
      </c>
      <c r="D305" t="s">
        <v>20</v>
      </c>
      <c r="E305" t="s">
        <v>21</v>
      </c>
      <c r="F305">
        <v>2018</v>
      </c>
      <c r="G305">
        <v>2018</v>
      </c>
      <c r="H305">
        <v>90</v>
      </c>
      <c r="I305" t="s">
        <v>155</v>
      </c>
      <c r="J305">
        <v>99</v>
      </c>
      <c r="K305" t="s">
        <v>23</v>
      </c>
      <c r="L305">
        <v>7</v>
      </c>
      <c r="M305" t="s">
        <v>43</v>
      </c>
      <c r="N305">
        <v>9999</v>
      </c>
      <c r="O305" t="s">
        <v>40</v>
      </c>
      <c r="P305">
        <v>9</v>
      </c>
      <c r="T305" s="3" t="str">
        <f t="shared" si="9"/>
        <v>.</v>
      </c>
      <c r="U305" s="3" t="str">
        <f>IF(AND(R305&lt;&gt;"_U",N305&lt;&gt;9999,N305&lt;&gt;999,L305&lt;&gt;"Median"),IFERROR(VLOOKUP(A305,'HD Total'!A:P,16,0),"."),".")</f>
        <v>.</v>
      </c>
    </row>
    <row r="306" spans="1:21" x14ac:dyDescent="0.3">
      <c r="A306" s="1" t="str">
        <f t="shared" si="8"/>
        <v>2018|Area outside health region|$150,001-$200,000</v>
      </c>
      <c r="B306" t="s">
        <v>18</v>
      </c>
      <c r="C306" t="s">
        <v>19</v>
      </c>
      <c r="D306" t="s">
        <v>20</v>
      </c>
      <c r="E306" t="s">
        <v>21</v>
      </c>
      <c r="F306">
        <v>2018</v>
      </c>
      <c r="G306">
        <v>2018</v>
      </c>
      <c r="H306">
        <v>90</v>
      </c>
      <c r="I306" t="s">
        <v>155</v>
      </c>
      <c r="J306">
        <v>99</v>
      </c>
      <c r="K306" t="s">
        <v>23</v>
      </c>
      <c r="L306">
        <v>7</v>
      </c>
      <c r="M306" t="s">
        <v>43</v>
      </c>
      <c r="N306">
        <v>999</v>
      </c>
      <c r="O306" t="s">
        <v>42</v>
      </c>
      <c r="P306">
        <v>0</v>
      </c>
      <c r="T306" s="3" t="str">
        <f t="shared" si="9"/>
        <v>.</v>
      </c>
      <c r="U306" s="3" t="str">
        <f>IF(AND(R306&lt;&gt;"_U",N306&lt;&gt;9999,N306&lt;&gt;999,L306&lt;&gt;"Median"),IFERROR(VLOOKUP(A306,'HD Total'!A:P,16,0),"."),".")</f>
        <v>.</v>
      </c>
    </row>
    <row r="307" spans="1:21" x14ac:dyDescent="0.3">
      <c r="A307" s="1" t="str">
        <f t="shared" si="8"/>
        <v>2018|Area outside health region|$150,001-$200,000</v>
      </c>
      <c r="B307" t="s">
        <v>18</v>
      </c>
      <c r="C307" t="s">
        <v>19</v>
      </c>
      <c r="D307" t="s">
        <v>20</v>
      </c>
      <c r="E307" t="s">
        <v>21</v>
      </c>
      <c r="F307">
        <v>2018</v>
      </c>
      <c r="G307">
        <v>2018</v>
      </c>
      <c r="H307">
        <v>90</v>
      </c>
      <c r="I307" t="s">
        <v>155</v>
      </c>
      <c r="J307">
        <v>99</v>
      </c>
      <c r="K307" t="s">
        <v>23</v>
      </c>
      <c r="L307">
        <v>7</v>
      </c>
      <c r="M307" t="s">
        <v>43</v>
      </c>
      <c r="N307">
        <v>1</v>
      </c>
      <c r="O307" t="s">
        <v>33</v>
      </c>
      <c r="P307">
        <v>6</v>
      </c>
      <c r="T307" s="3">
        <f t="shared" si="9"/>
        <v>66.67</v>
      </c>
      <c r="U307" s="3">
        <f>IF(AND(R307&lt;&gt;"_U",N307&lt;&gt;9999,N307&lt;&gt;999,L307&lt;&gt;"Median"),IFERROR(VLOOKUP(A307,'HD Total'!A:P,16,0),"."),".")</f>
        <v>9</v>
      </c>
    </row>
    <row r="308" spans="1:21" x14ac:dyDescent="0.3">
      <c r="A308" s="1" t="str">
        <f t="shared" si="8"/>
        <v>2018|Area outside health region|$200,001 or more</v>
      </c>
      <c r="B308" t="s">
        <v>18</v>
      </c>
      <c r="C308" t="s">
        <v>19</v>
      </c>
      <c r="D308" t="s">
        <v>20</v>
      </c>
      <c r="E308" t="s">
        <v>21</v>
      </c>
      <c r="F308">
        <v>2018</v>
      </c>
      <c r="G308">
        <v>2018</v>
      </c>
      <c r="H308">
        <v>90</v>
      </c>
      <c r="I308" t="s">
        <v>155</v>
      </c>
      <c r="J308">
        <v>99</v>
      </c>
      <c r="K308" t="s">
        <v>23</v>
      </c>
      <c r="L308">
        <v>8</v>
      </c>
      <c r="M308" t="s">
        <v>27</v>
      </c>
      <c r="N308">
        <v>7777</v>
      </c>
      <c r="O308" t="s">
        <v>37</v>
      </c>
      <c r="R308" t="s">
        <v>29</v>
      </c>
      <c r="S308" t="s">
        <v>30</v>
      </c>
      <c r="T308" s="3" t="str">
        <f t="shared" si="9"/>
        <v>.</v>
      </c>
      <c r="U308" s="3" t="str">
        <f>IF(AND(R308&lt;&gt;"_U",N308&lt;&gt;9999,N308&lt;&gt;999,L308&lt;&gt;"Median"),IFERROR(VLOOKUP(A308,'HD Total'!A:P,16,0),"."),".")</f>
        <v>.</v>
      </c>
    </row>
    <row r="309" spans="1:21" x14ac:dyDescent="0.3">
      <c r="A309" s="1" t="str">
        <f t="shared" si="8"/>
        <v>2018|Area outside health region|$200,001 or more</v>
      </c>
      <c r="B309" t="s">
        <v>18</v>
      </c>
      <c r="C309" t="s">
        <v>19</v>
      </c>
      <c r="D309" t="s">
        <v>20</v>
      </c>
      <c r="E309" t="s">
        <v>21</v>
      </c>
      <c r="F309">
        <v>2018</v>
      </c>
      <c r="G309">
        <v>2018</v>
      </c>
      <c r="H309">
        <v>90</v>
      </c>
      <c r="I309" t="s">
        <v>155</v>
      </c>
      <c r="J309">
        <v>99</v>
      </c>
      <c r="K309" t="s">
        <v>23</v>
      </c>
      <c r="L309">
        <v>8</v>
      </c>
      <c r="M309" t="s">
        <v>27</v>
      </c>
      <c r="N309">
        <v>3</v>
      </c>
      <c r="O309" t="s">
        <v>25</v>
      </c>
      <c r="R309" t="s">
        <v>29</v>
      </c>
      <c r="S309" t="s">
        <v>30</v>
      </c>
      <c r="T309" s="3" t="str">
        <f t="shared" si="9"/>
        <v>.</v>
      </c>
      <c r="U309" s="3" t="str">
        <f>IF(AND(R309&lt;&gt;"_U",N309&lt;&gt;9999,N309&lt;&gt;999,L309&lt;&gt;"Median"),IFERROR(VLOOKUP(A309,'HD Total'!A:P,16,0),"."),".")</f>
        <v>.</v>
      </c>
    </row>
    <row r="310" spans="1:21" x14ac:dyDescent="0.3">
      <c r="A310" s="1" t="str">
        <f t="shared" si="8"/>
        <v>2018|Area outside health region|$200,001 or more</v>
      </c>
      <c r="B310" t="s">
        <v>18</v>
      </c>
      <c r="C310" t="s">
        <v>19</v>
      </c>
      <c r="D310" t="s">
        <v>20</v>
      </c>
      <c r="E310" t="s">
        <v>21</v>
      </c>
      <c r="F310">
        <v>2018</v>
      </c>
      <c r="G310">
        <v>2018</v>
      </c>
      <c r="H310">
        <v>90</v>
      </c>
      <c r="I310" t="s">
        <v>155</v>
      </c>
      <c r="J310">
        <v>99</v>
      </c>
      <c r="K310" t="s">
        <v>23</v>
      </c>
      <c r="L310">
        <v>8</v>
      </c>
      <c r="M310" t="s">
        <v>27</v>
      </c>
      <c r="N310">
        <v>999</v>
      </c>
      <c r="O310" t="s">
        <v>42</v>
      </c>
      <c r="R310" t="s">
        <v>29</v>
      </c>
      <c r="S310" t="s">
        <v>30</v>
      </c>
      <c r="T310" s="3" t="str">
        <f t="shared" si="9"/>
        <v>.</v>
      </c>
      <c r="U310" s="3" t="str">
        <f>IF(AND(R310&lt;&gt;"_U",N310&lt;&gt;9999,N310&lt;&gt;999,L310&lt;&gt;"Median"),IFERROR(VLOOKUP(A310,'HD Total'!A:P,16,0),"."),".")</f>
        <v>.</v>
      </c>
    </row>
    <row r="311" spans="1:21" x14ac:dyDescent="0.3">
      <c r="A311" s="1" t="str">
        <f t="shared" si="8"/>
        <v>2018|Area outside health region|$200,001 or more</v>
      </c>
      <c r="B311" t="s">
        <v>18</v>
      </c>
      <c r="C311" t="s">
        <v>19</v>
      </c>
      <c r="D311" t="s">
        <v>20</v>
      </c>
      <c r="E311" t="s">
        <v>21</v>
      </c>
      <c r="F311">
        <v>2018</v>
      </c>
      <c r="G311">
        <v>2018</v>
      </c>
      <c r="H311">
        <v>90</v>
      </c>
      <c r="I311" t="s">
        <v>155</v>
      </c>
      <c r="J311">
        <v>99</v>
      </c>
      <c r="K311" t="s">
        <v>23</v>
      </c>
      <c r="L311">
        <v>8</v>
      </c>
      <c r="M311" t="s">
        <v>27</v>
      </c>
      <c r="N311">
        <v>2</v>
      </c>
      <c r="O311" t="s">
        <v>28</v>
      </c>
      <c r="R311" t="s">
        <v>29</v>
      </c>
      <c r="S311" t="s">
        <v>30</v>
      </c>
      <c r="T311" s="3" t="str">
        <f t="shared" si="9"/>
        <v>.</v>
      </c>
      <c r="U311" s="3" t="str">
        <f>IF(AND(R311&lt;&gt;"_U",N311&lt;&gt;9999,N311&lt;&gt;999,L311&lt;&gt;"Median"),IFERROR(VLOOKUP(A311,'HD Total'!A:P,16,0),"."),".")</f>
        <v>.</v>
      </c>
    </row>
    <row r="312" spans="1:21" x14ac:dyDescent="0.3">
      <c r="A312" s="1" t="str">
        <f t="shared" si="8"/>
        <v>2018|Area outside health region|$200,001 or more</v>
      </c>
      <c r="B312" t="s">
        <v>18</v>
      </c>
      <c r="C312" t="s">
        <v>19</v>
      </c>
      <c r="D312" t="s">
        <v>20</v>
      </c>
      <c r="E312" t="s">
        <v>21</v>
      </c>
      <c r="F312">
        <v>2018</v>
      </c>
      <c r="G312">
        <v>2018</v>
      </c>
      <c r="H312">
        <v>90</v>
      </c>
      <c r="I312" t="s">
        <v>155</v>
      </c>
      <c r="J312">
        <v>99</v>
      </c>
      <c r="K312" t="s">
        <v>23</v>
      </c>
      <c r="L312">
        <v>8</v>
      </c>
      <c r="M312" t="s">
        <v>27</v>
      </c>
      <c r="N312">
        <v>9999</v>
      </c>
      <c r="O312" t="s">
        <v>40</v>
      </c>
      <c r="R312" t="s">
        <v>29</v>
      </c>
      <c r="S312" t="s">
        <v>30</v>
      </c>
      <c r="T312" s="3" t="str">
        <f t="shared" si="9"/>
        <v>.</v>
      </c>
      <c r="U312" s="3" t="str">
        <f>IF(AND(R312&lt;&gt;"_U",N312&lt;&gt;9999,N312&lt;&gt;999,L312&lt;&gt;"Median"),IFERROR(VLOOKUP(A312,'HD Total'!A:P,16,0),"."),".")</f>
        <v>.</v>
      </c>
    </row>
    <row r="313" spans="1:21" x14ac:dyDescent="0.3">
      <c r="A313" s="1" t="str">
        <f t="shared" si="8"/>
        <v>2018|Area outside health region|$200,001 or more</v>
      </c>
      <c r="B313" t="s">
        <v>18</v>
      </c>
      <c r="C313" t="s">
        <v>19</v>
      </c>
      <c r="D313" t="s">
        <v>20</v>
      </c>
      <c r="E313" t="s">
        <v>21</v>
      </c>
      <c r="F313">
        <v>2018</v>
      </c>
      <c r="G313">
        <v>2018</v>
      </c>
      <c r="H313">
        <v>90</v>
      </c>
      <c r="I313" t="s">
        <v>155</v>
      </c>
      <c r="J313">
        <v>99</v>
      </c>
      <c r="K313" t="s">
        <v>23</v>
      </c>
      <c r="L313">
        <v>8</v>
      </c>
      <c r="M313" t="s">
        <v>27</v>
      </c>
      <c r="N313">
        <v>1</v>
      </c>
      <c r="O313" t="s">
        <v>33</v>
      </c>
      <c r="R313" t="s">
        <v>29</v>
      </c>
      <c r="S313" t="s">
        <v>30</v>
      </c>
      <c r="T313" s="3" t="str">
        <f t="shared" si="9"/>
        <v>.</v>
      </c>
      <c r="U313" s="3" t="str">
        <f>IF(AND(R313&lt;&gt;"_U",N313&lt;&gt;9999,N313&lt;&gt;999,L313&lt;&gt;"Median"),IFERROR(VLOOKUP(A313,'HD Total'!A:P,16,0),"."),".")</f>
        <v>.</v>
      </c>
    </row>
    <row r="314" spans="1:21" x14ac:dyDescent="0.3">
      <c r="A314" s="1" t="str">
        <f t="shared" si="8"/>
        <v>2018|Area outside health region|Total stated - total household income</v>
      </c>
      <c r="B314" t="s">
        <v>18</v>
      </c>
      <c r="C314" t="s">
        <v>19</v>
      </c>
      <c r="D314" t="s">
        <v>20</v>
      </c>
      <c r="E314" t="s">
        <v>21</v>
      </c>
      <c r="F314">
        <v>2018</v>
      </c>
      <c r="G314">
        <v>2018</v>
      </c>
      <c r="H314">
        <v>90</v>
      </c>
      <c r="I314" t="s">
        <v>155</v>
      </c>
      <c r="J314">
        <v>99</v>
      </c>
      <c r="K314" t="s">
        <v>23</v>
      </c>
      <c r="L314">
        <v>77</v>
      </c>
      <c r="M314" t="s">
        <v>32</v>
      </c>
      <c r="N314">
        <v>2</v>
      </c>
      <c r="O314" t="s">
        <v>28</v>
      </c>
      <c r="P314">
        <v>6</v>
      </c>
      <c r="T314" s="3">
        <f t="shared" si="9"/>
        <v>12.5</v>
      </c>
      <c r="U314" s="3">
        <f>IF(AND(R314&lt;&gt;"_U",N314&lt;&gt;9999,N314&lt;&gt;999,L314&lt;&gt;"Median"),IFERROR(VLOOKUP(A314,'HD Total'!A:P,16,0),"."),".")</f>
        <v>48</v>
      </c>
    </row>
    <row r="315" spans="1:21" x14ac:dyDescent="0.3">
      <c r="A315" s="1" t="str">
        <f t="shared" si="8"/>
        <v>2018|Area outside health region|Total stated - total household income</v>
      </c>
      <c r="B315" t="s">
        <v>18</v>
      </c>
      <c r="C315" t="s">
        <v>19</v>
      </c>
      <c r="D315" t="s">
        <v>20</v>
      </c>
      <c r="E315" t="s">
        <v>21</v>
      </c>
      <c r="F315">
        <v>2018</v>
      </c>
      <c r="G315">
        <v>2018</v>
      </c>
      <c r="H315">
        <v>90</v>
      </c>
      <c r="I315" t="s">
        <v>155</v>
      </c>
      <c r="J315">
        <v>99</v>
      </c>
      <c r="K315" t="s">
        <v>23</v>
      </c>
      <c r="L315">
        <v>77</v>
      </c>
      <c r="M315" t="s">
        <v>32</v>
      </c>
      <c r="N315">
        <v>9999</v>
      </c>
      <c r="O315" t="s">
        <v>40</v>
      </c>
      <c r="P315">
        <v>48</v>
      </c>
      <c r="T315" s="3" t="str">
        <f t="shared" si="9"/>
        <v>.</v>
      </c>
      <c r="U315" s="3" t="str">
        <f>IF(AND(R315&lt;&gt;"_U",N315&lt;&gt;9999,N315&lt;&gt;999,L315&lt;&gt;"Median"),IFERROR(VLOOKUP(A315,'HD Total'!A:P,16,0),"."),".")</f>
        <v>.</v>
      </c>
    </row>
    <row r="316" spans="1:21" x14ac:dyDescent="0.3">
      <c r="A316" s="1" t="str">
        <f t="shared" si="8"/>
        <v>2018|Area outside health region|Total stated - total household income</v>
      </c>
      <c r="B316" t="s">
        <v>18</v>
      </c>
      <c r="C316" t="s">
        <v>19</v>
      </c>
      <c r="D316" t="s">
        <v>20</v>
      </c>
      <c r="E316" t="s">
        <v>21</v>
      </c>
      <c r="F316">
        <v>2018</v>
      </c>
      <c r="G316">
        <v>2018</v>
      </c>
      <c r="H316">
        <v>90</v>
      </c>
      <c r="I316" t="s">
        <v>155</v>
      </c>
      <c r="J316">
        <v>99</v>
      </c>
      <c r="K316" t="s">
        <v>23</v>
      </c>
      <c r="L316">
        <v>77</v>
      </c>
      <c r="M316" t="s">
        <v>32</v>
      </c>
      <c r="N316">
        <v>3</v>
      </c>
      <c r="O316" t="s">
        <v>25</v>
      </c>
      <c r="P316">
        <v>6</v>
      </c>
      <c r="T316" s="3">
        <f t="shared" si="9"/>
        <v>12.5</v>
      </c>
      <c r="U316" s="3">
        <f>IF(AND(R316&lt;&gt;"_U",N316&lt;&gt;9999,N316&lt;&gt;999,L316&lt;&gt;"Median"),IFERROR(VLOOKUP(A316,'HD Total'!A:P,16,0),"."),".")</f>
        <v>48</v>
      </c>
    </row>
    <row r="317" spans="1:21" x14ac:dyDescent="0.3">
      <c r="A317" s="1" t="str">
        <f t="shared" si="8"/>
        <v>2018|Area outside health region|Total stated - total household income</v>
      </c>
      <c r="B317" t="s">
        <v>18</v>
      </c>
      <c r="C317" t="s">
        <v>19</v>
      </c>
      <c r="D317" t="s">
        <v>20</v>
      </c>
      <c r="E317" t="s">
        <v>21</v>
      </c>
      <c r="F317">
        <v>2018</v>
      </c>
      <c r="G317">
        <v>2018</v>
      </c>
      <c r="H317">
        <v>90</v>
      </c>
      <c r="I317" t="s">
        <v>155</v>
      </c>
      <c r="J317">
        <v>99</v>
      </c>
      <c r="K317" t="s">
        <v>23</v>
      </c>
      <c r="L317">
        <v>77</v>
      </c>
      <c r="M317" t="s">
        <v>32</v>
      </c>
      <c r="N317">
        <v>7777</v>
      </c>
      <c r="O317" t="s">
        <v>37</v>
      </c>
      <c r="P317">
        <v>48</v>
      </c>
      <c r="T317" s="3">
        <f t="shared" si="9"/>
        <v>100</v>
      </c>
      <c r="U317" s="3">
        <f>IF(AND(R317&lt;&gt;"_U",N317&lt;&gt;9999,N317&lt;&gt;999,L317&lt;&gt;"Median"),IFERROR(VLOOKUP(A317,'HD Total'!A:P,16,0),"."),".")</f>
        <v>48</v>
      </c>
    </row>
    <row r="318" spans="1:21" x14ac:dyDescent="0.3">
      <c r="A318" s="1" t="str">
        <f t="shared" si="8"/>
        <v>2018|Area outside health region|Total stated - total household income</v>
      </c>
      <c r="B318" t="s">
        <v>18</v>
      </c>
      <c r="C318" t="s">
        <v>19</v>
      </c>
      <c r="D318" t="s">
        <v>20</v>
      </c>
      <c r="E318" t="s">
        <v>21</v>
      </c>
      <c r="F318">
        <v>2018</v>
      </c>
      <c r="G318">
        <v>2018</v>
      </c>
      <c r="H318">
        <v>90</v>
      </c>
      <c r="I318" t="s">
        <v>155</v>
      </c>
      <c r="J318">
        <v>99</v>
      </c>
      <c r="K318" t="s">
        <v>23</v>
      </c>
      <c r="L318">
        <v>77</v>
      </c>
      <c r="M318" t="s">
        <v>32</v>
      </c>
      <c r="N318">
        <v>1</v>
      </c>
      <c r="O318" t="s">
        <v>33</v>
      </c>
      <c r="P318">
        <v>39</v>
      </c>
      <c r="T318" s="3">
        <f t="shared" si="9"/>
        <v>81.25</v>
      </c>
      <c r="U318" s="3">
        <f>IF(AND(R318&lt;&gt;"_U",N318&lt;&gt;9999,N318&lt;&gt;999,L318&lt;&gt;"Median"),IFERROR(VLOOKUP(A318,'HD Total'!A:P,16,0),"."),".")</f>
        <v>48</v>
      </c>
    </row>
    <row r="319" spans="1:21" x14ac:dyDescent="0.3">
      <c r="A319" s="1" t="str">
        <f t="shared" si="8"/>
        <v>2018|Area outside health region|Total stated - total household income</v>
      </c>
      <c r="B319" t="s">
        <v>18</v>
      </c>
      <c r="C319" t="s">
        <v>19</v>
      </c>
      <c r="D319" t="s">
        <v>20</v>
      </c>
      <c r="E319" t="s">
        <v>21</v>
      </c>
      <c r="F319">
        <v>2018</v>
      </c>
      <c r="G319">
        <v>2018</v>
      </c>
      <c r="H319">
        <v>90</v>
      </c>
      <c r="I319" t="s">
        <v>155</v>
      </c>
      <c r="J319">
        <v>99</v>
      </c>
      <c r="K319" t="s">
        <v>23</v>
      </c>
      <c r="L319">
        <v>77</v>
      </c>
      <c r="M319" t="s">
        <v>32</v>
      </c>
      <c r="N319">
        <v>999</v>
      </c>
      <c r="O319" t="s">
        <v>42</v>
      </c>
      <c r="P319">
        <v>0</v>
      </c>
      <c r="T319" s="3" t="str">
        <f t="shared" si="9"/>
        <v>.</v>
      </c>
      <c r="U319" s="3" t="str">
        <f>IF(AND(R319&lt;&gt;"_U",N319&lt;&gt;9999,N319&lt;&gt;999,L319&lt;&gt;"Median"),IFERROR(VLOOKUP(A319,'HD Total'!A:P,16,0),"."),".")</f>
        <v>.</v>
      </c>
    </row>
    <row r="320" spans="1:21" x14ac:dyDescent="0.3">
      <c r="A320" s="1" t="str">
        <f t="shared" si="8"/>
        <v>2018|Area outside health region|Total - total household income</v>
      </c>
      <c r="B320" t="s">
        <v>18</v>
      </c>
      <c r="C320" t="s">
        <v>19</v>
      </c>
      <c r="D320" t="s">
        <v>20</v>
      </c>
      <c r="E320" t="s">
        <v>21</v>
      </c>
      <c r="F320">
        <v>2018</v>
      </c>
      <c r="G320">
        <v>2018</v>
      </c>
      <c r="H320">
        <v>90</v>
      </c>
      <c r="I320" t="s">
        <v>155</v>
      </c>
      <c r="J320">
        <v>99</v>
      </c>
      <c r="K320" t="s">
        <v>23</v>
      </c>
      <c r="L320">
        <v>99</v>
      </c>
      <c r="M320" t="s">
        <v>48</v>
      </c>
      <c r="N320">
        <v>1</v>
      </c>
      <c r="O320" t="s">
        <v>33</v>
      </c>
      <c r="P320">
        <v>69</v>
      </c>
      <c r="T320" s="3">
        <f t="shared" si="9"/>
        <v>82.14</v>
      </c>
      <c r="U320" s="3">
        <f>IF(AND(R320&lt;&gt;"_U",N320&lt;&gt;9999,N320&lt;&gt;999,L320&lt;&gt;"Median"),IFERROR(VLOOKUP(A320,'HD Total'!A:P,16,0),"."),".")</f>
        <v>84</v>
      </c>
    </row>
    <row r="321" spans="1:21" x14ac:dyDescent="0.3">
      <c r="A321" s="1" t="str">
        <f t="shared" si="8"/>
        <v>2018|Area outside health region|Total - total household income</v>
      </c>
      <c r="B321" t="s">
        <v>18</v>
      </c>
      <c r="C321" t="s">
        <v>19</v>
      </c>
      <c r="D321" t="s">
        <v>20</v>
      </c>
      <c r="E321" t="s">
        <v>21</v>
      </c>
      <c r="F321">
        <v>2018</v>
      </c>
      <c r="G321">
        <v>2018</v>
      </c>
      <c r="H321">
        <v>90</v>
      </c>
      <c r="I321" t="s">
        <v>155</v>
      </c>
      <c r="J321">
        <v>99</v>
      </c>
      <c r="K321" t="s">
        <v>23</v>
      </c>
      <c r="L321">
        <v>99</v>
      </c>
      <c r="M321" t="s">
        <v>48</v>
      </c>
      <c r="N321">
        <v>999</v>
      </c>
      <c r="O321" t="s">
        <v>42</v>
      </c>
      <c r="P321">
        <v>6</v>
      </c>
      <c r="T321" s="3" t="str">
        <f t="shared" si="9"/>
        <v>.</v>
      </c>
      <c r="U321" s="3" t="str">
        <f>IF(AND(R321&lt;&gt;"_U",N321&lt;&gt;9999,N321&lt;&gt;999,L321&lt;&gt;"Median"),IFERROR(VLOOKUP(A321,'HD Total'!A:P,16,0),"."),".")</f>
        <v>.</v>
      </c>
    </row>
    <row r="322" spans="1:21" x14ac:dyDescent="0.3">
      <c r="A322" s="1" t="str">
        <f t="shared" si="8"/>
        <v>2018|Area outside health region|Total - total household income</v>
      </c>
      <c r="B322" t="s">
        <v>18</v>
      </c>
      <c r="C322" t="s">
        <v>19</v>
      </c>
      <c r="D322" t="s">
        <v>20</v>
      </c>
      <c r="E322" t="s">
        <v>21</v>
      </c>
      <c r="F322">
        <v>2018</v>
      </c>
      <c r="G322">
        <v>2018</v>
      </c>
      <c r="H322">
        <v>90</v>
      </c>
      <c r="I322" t="s">
        <v>155</v>
      </c>
      <c r="J322">
        <v>99</v>
      </c>
      <c r="K322" t="s">
        <v>23</v>
      </c>
      <c r="L322">
        <v>99</v>
      </c>
      <c r="M322" t="s">
        <v>48</v>
      </c>
      <c r="N322">
        <v>3</v>
      </c>
      <c r="O322" t="s">
        <v>25</v>
      </c>
      <c r="P322">
        <v>6</v>
      </c>
      <c r="T322" s="3">
        <f t="shared" si="9"/>
        <v>7.14</v>
      </c>
      <c r="U322" s="3">
        <f>IF(AND(R322&lt;&gt;"_U",N322&lt;&gt;9999,N322&lt;&gt;999,L322&lt;&gt;"Median"),IFERROR(VLOOKUP(A322,'HD Total'!A:P,16,0),"."),".")</f>
        <v>84</v>
      </c>
    </row>
    <row r="323" spans="1:21" x14ac:dyDescent="0.3">
      <c r="A323" s="1" t="str">
        <f t="shared" ref="A323:A386" si="10">G323&amp;"|"&amp;I323&amp;"|"&amp;M323</f>
        <v>2018|Area outside health region|Total - total household income</v>
      </c>
      <c r="B323" t="s">
        <v>18</v>
      </c>
      <c r="C323" t="s">
        <v>19</v>
      </c>
      <c r="D323" t="s">
        <v>20</v>
      </c>
      <c r="E323" t="s">
        <v>21</v>
      </c>
      <c r="F323">
        <v>2018</v>
      </c>
      <c r="G323">
        <v>2018</v>
      </c>
      <c r="H323">
        <v>90</v>
      </c>
      <c r="I323" t="s">
        <v>155</v>
      </c>
      <c r="J323">
        <v>99</v>
      </c>
      <c r="K323" t="s">
        <v>23</v>
      </c>
      <c r="L323">
        <v>99</v>
      </c>
      <c r="M323" t="s">
        <v>48</v>
      </c>
      <c r="N323">
        <v>2</v>
      </c>
      <c r="O323" t="s">
        <v>28</v>
      </c>
      <c r="P323">
        <v>9</v>
      </c>
      <c r="T323" s="3">
        <f t="shared" ref="T323:T386" si="11">IF(AND(R323&lt;&gt;"_U",R323&lt;&gt;"c",N323&lt;&gt;999,N323&lt;&gt;9999,L323&lt;&gt;"Median"),IFERROR((ROUND(P323/U323*100,2)),"."),".")</f>
        <v>10.71</v>
      </c>
      <c r="U323" s="3">
        <f>IF(AND(R323&lt;&gt;"_U",N323&lt;&gt;9999,N323&lt;&gt;999,L323&lt;&gt;"Median"),IFERROR(VLOOKUP(A323,'HD Total'!A:P,16,0),"."),".")</f>
        <v>84</v>
      </c>
    </row>
    <row r="324" spans="1:21" x14ac:dyDescent="0.3">
      <c r="A324" s="1" t="str">
        <f t="shared" si="10"/>
        <v>2018|Area outside health region|Total - total household income</v>
      </c>
      <c r="B324" t="s">
        <v>18</v>
      </c>
      <c r="C324" t="s">
        <v>19</v>
      </c>
      <c r="D324" t="s">
        <v>20</v>
      </c>
      <c r="E324" t="s">
        <v>21</v>
      </c>
      <c r="F324">
        <v>2018</v>
      </c>
      <c r="G324">
        <v>2018</v>
      </c>
      <c r="H324">
        <v>90</v>
      </c>
      <c r="I324" t="s">
        <v>155</v>
      </c>
      <c r="J324">
        <v>99</v>
      </c>
      <c r="K324" t="s">
        <v>23</v>
      </c>
      <c r="L324">
        <v>99</v>
      </c>
      <c r="M324" t="s">
        <v>48</v>
      </c>
      <c r="N324">
        <v>7777</v>
      </c>
      <c r="O324" t="s">
        <v>37</v>
      </c>
      <c r="P324">
        <v>84</v>
      </c>
      <c r="T324" s="3">
        <f t="shared" si="11"/>
        <v>100</v>
      </c>
      <c r="U324" s="3">
        <f>IF(AND(R324&lt;&gt;"_U",N324&lt;&gt;9999,N324&lt;&gt;999,L324&lt;&gt;"Median"),IFERROR(VLOOKUP(A324,'HD Total'!A:P,16,0),"."),".")</f>
        <v>84</v>
      </c>
    </row>
    <row r="325" spans="1:21" x14ac:dyDescent="0.3">
      <c r="A325" s="1" t="str">
        <f t="shared" si="10"/>
        <v>2018|Area outside health region|Total - total household income</v>
      </c>
      <c r="B325" t="s">
        <v>18</v>
      </c>
      <c r="C325" t="s">
        <v>19</v>
      </c>
      <c r="D325" t="s">
        <v>20</v>
      </c>
      <c r="E325" t="s">
        <v>21</v>
      </c>
      <c r="F325">
        <v>2018</v>
      </c>
      <c r="G325">
        <v>2018</v>
      </c>
      <c r="H325">
        <v>90</v>
      </c>
      <c r="I325" t="s">
        <v>155</v>
      </c>
      <c r="J325">
        <v>99</v>
      </c>
      <c r="K325" t="s">
        <v>23</v>
      </c>
      <c r="L325">
        <v>99</v>
      </c>
      <c r="M325" t="s">
        <v>48</v>
      </c>
      <c r="N325">
        <v>9999</v>
      </c>
      <c r="O325" t="s">
        <v>40</v>
      </c>
      <c r="P325">
        <v>87</v>
      </c>
      <c r="T325" s="3" t="str">
        <f t="shared" si="11"/>
        <v>.</v>
      </c>
      <c r="U325" s="3" t="str">
        <f>IF(AND(R325&lt;&gt;"_U",N325&lt;&gt;9999,N325&lt;&gt;999,L325&lt;&gt;"Median"),IFERROR(VLOOKUP(A325,'HD Total'!A:P,16,0),"."),".")</f>
        <v>.</v>
      </c>
    </row>
    <row r="326" spans="1:21" x14ac:dyDescent="0.3">
      <c r="A326" s="1" t="str">
        <f t="shared" si="10"/>
        <v>2018|Area outside health region|Median ($) - total household income</v>
      </c>
      <c r="B326" t="s">
        <v>18</v>
      </c>
      <c r="C326" t="s">
        <v>19</v>
      </c>
      <c r="D326" t="s">
        <v>20</v>
      </c>
      <c r="E326" t="s">
        <v>21</v>
      </c>
      <c r="F326">
        <v>2018</v>
      </c>
      <c r="G326">
        <v>2018</v>
      </c>
      <c r="H326">
        <v>90</v>
      </c>
      <c r="I326" t="s">
        <v>155</v>
      </c>
      <c r="J326">
        <v>99</v>
      </c>
      <c r="K326" t="s">
        <v>23</v>
      </c>
      <c r="L326" t="s">
        <v>56</v>
      </c>
      <c r="M326" t="s">
        <v>57</v>
      </c>
      <c r="N326">
        <v>9999</v>
      </c>
      <c r="O326" t="s">
        <v>40</v>
      </c>
      <c r="P326">
        <v>63000</v>
      </c>
      <c r="T326" s="3" t="str">
        <f t="shared" si="11"/>
        <v>.</v>
      </c>
      <c r="U326" s="3" t="str">
        <f>IF(AND(R326&lt;&gt;"_U",N326&lt;&gt;9999,N326&lt;&gt;999,L326&lt;&gt;"Median"),IFERROR(VLOOKUP(A326,'HD Total'!A:P,16,0),"."),".")</f>
        <v>.</v>
      </c>
    </row>
    <row r="327" spans="1:21" x14ac:dyDescent="0.3">
      <c r="A327" s="1" t="str">
        <f t="shared" si="10"/>
        <v>2018|Area outside health region|Median ($) - total household income</v>
      </c>
      <c r="B327" t="s">
        <v>18</v>
      </c>
      <c r="C327" t="s">
        <v>19</v>
      </c>
      <c r="D327" t="s">
        <v>20</v>
      </c>
      <c r="E327" t="s">
        <v>21</v>
      </c>
      <c r="F327">
        <v>2018</v>
      </c>
      <c r="G327">
        <v>2018</v>
      </c>
      <c r="H327">
        <v>90</v>
      </c>
      <c r="I327" t="s">
        <v>155</v>
      </c>
      <c r="J327">
        <v>99</v>
      </c>
      <c r="K327" t="s">
        <v>23</v>
      </c>
      <c r="L327" t="s">
        <v>56</v>
      </c>
      <c r="M327" t="s">
        <v>57</v>
      </c>
      <c r="N327">
        <v>2</v>
      </c>
      <c r="O327" t="s">
        <v>28</v>
      </c>
      <c r="P327">
        <v>54100</v>
      </c>
      <c r="T327" s="3" t="str">
        <f t="shared" si="11"/>
        <v>.</v>
      </c>
      <c r="U327" s="3" t="str">
        <f>IF(AND(R327&lt;&gt;"_U",N327&lt;&gt;9999,N327&lt;&gt;999,L327&lt;&gt;"Median"),IFERROR(VLOOKUP(A327,'HD Total'!A:P,16,0),"."),".")</f>
        <v>.</v>
      </c>
    </row>
    <row r="328" spans="1:21" x14ac:dyDescent="0.3">
      <c r="A328" s="1" t="str">
        <f t="shared" si="10"/>
        <v>2018|Area outside health region|Median ($) - total household income</v>
      </c>
      <c r="B328" t="s">
        <v>18</v>
      </c>
      <c r="C328" t="s">
        <v>19</v>
      </c>
      <c r="D328" t="s">
        <v>20</v>
      </c>
      <c r="E328" t="s">
        <v>21</v>
      </c>
      <c r="F328">
        <v>2018</v>
      </c>
      <c r="G328">
        <v>2018</v>
      </c>
      <c r="H328">
        <v>90</v>
      </c>
      <c r="I328" t="s">
        <v>155</v>
      </c>
      <c r="J328">
        <v>99</v>
      </c>
      <c r="K328" t="s">
        <v>23</v>
      </c>
      <c r="L328" t="s">
        <v>56</v>
      </c>
      <c r="M328" t="s">
        <v>57</v>
      </c>
      <c r="N328">
        <v>3</v>
      </c>
      <c r="O328" t="s">
        <v>25</v>
      </c>
      <c r="P328">
        <v>103800</v>
      </c>
      <c r="T328" s="3" t="str">
        <f t="shared" si="11"/>
        <v>.</v>
      </c>
      <c r="U328" s="3" t="str">
        <f>IF(AND(R328&lt;&gt;"_U",N328&lt;&gt;9999,N328&lt;&gt;999,L328&lt;&gt;"Median"),IFERROR(VLOOKUP(A328,'HD Total'!A:P,16,0),"."),".")</f>
        <v>.</v>
      </c>
    </row>
    <row r="329" spans="1:21" x14ac:dyDescent="0.3">
      <c r="A329" s="1" t="str">
        <f t="shared" si="10"/>
        <v>2018|Area outside health region|Median ($) - total household income</v>
      </c>
      <c r="B329" t="s">
        <v>18</v>
      </c>
      <c r="C329" t="s">
        <v>19</v>
      </c>
      <c r="D329" t="s">
        <v>20</v>
      </c>
      <c r="E329" t="s">
        <v>21</v>
      </c>
      <c r="F329">
        <v>2018</v>
      </c>
      <c r="G329">
        <v>2018</v>
      </c>
      <c r="H329">
        <v>90</v>
      </c>
      <c r="I329" t="s">
        <v>155</v>
      </c>
      <c r="J329">
        <v>99</v>
      </c>
      <c r="K329" t="s">
        <v>23</v>
      </c>
      <c r="L329" t="s">
        <v>56</v>
      </c>
      <c r="M329" t="s">
        <v>57</v>
      </c>
      <c r="N329">
        <v>1</v>
      </c>
      <c r="O329" t="s">
        <v>33</v>
      </c>
      <c r="P329">
        <v>64200</v>
      </c>
      <c r="T329" s="3" t="str">
        <f t="shared" si="11"/>
        <v>.</v>
      </c>
      <c r="U329" s="3" t="str">
        <f>IF(AND(R329&lt;&gt;"_U",N329&lt;&gt;9999,N329&lt;&gt;999,L329&lt;&gt;"Median"),IFERROR(VLOOKUP(A329,'HD Total'!A:P,16,0),"."),".")</f>
        <v>.</v>
      </c>
    </row>
    <row r="330" spans="1:21" x14ac:dyDescent="0.3">
      <c r="A330" s="1" t="str">
        <f t="shared" si="10"/>
        <v>2018|Area outside health region|Median ($) - total household income</v>
      </c>
      <c r="B330" t="s">
        <v>18</v>
      </c>
      <c r="C330" t="s">
        <v>19</v>
      </c>
      <c r="D330" t="s">
        <v>20</v>
      </c>
      <c r="E330" t="s">
        <v>21</v>
      </c>
      <c r="F330">
        <v>2018</v>
      </c>
      <c r="G330">
        <v>2018</v>
      </c>
      <c r="H330">
        <v>90</v>
      </c>
      <c r="I330" t="s">
        <v>155</v>
      </c>
      <c r="J330">
        <v>99</v>
      </c>
      <c r="K330" t="s">
        <v>23</v>
      </c>
      <c r="L330" t="s">
        <v>56</v>
      </c>
      <c r="M330" t="s">
        <v>57</v>
      </c>
      <c r="N330">
        <v>999</v>
      </c>
      <c r="O330" t="s">
        <v>42</v>
      </c>
      <c r="R330" t="s">
        <v>61</v>
      </c>
      <c r="S330" t="s">
        <v>62</v>
      </c>
      <c r="T330" s="3" t="str">
        <f t="shared" si="11"/>
        <v>.</v>
      </c>
      <c r="U330" s="3" t="str">
        <f>IF(AND(R330&lt;&gt;"_U",N330&lt;&gt;9999,N330&lt;&gt;999,L330&lt;&gt;"Median"),IFERROR(VLOOKUP(A330,'HD Total'!A:P,16,0),"."),".")</f>
        <v>.</v>
      </c>
    </row>
    <row r="331" spans="1:21" x14ac:dyDescent="0.3">
      <c r="A331" s="1" t="str">
        <f t="shared" si="10"/>
        <v>2018|Area outside health region|Median ($) - total household income</v>
      </c>
      <c r="B331" t="s">
        <v>18</v>
      </c>
      <c r="C331" t="s">
        <v>19</v>
      </c>
      <c r="D331" t="s">
        <v>20</v>
      </c>
      <c r="E331" t="s">
        <v>21</v>
      </c>
      <c r="F331">
        <v>2018</v>
      </c>
      <c r="G331">
        <v>2018</v>
      </c>
      <c r="H331">
        <v>90</v>
      </c>
      <c r="I331" t="s">
        <v>155</v>
      </c>
      <c r="J331">
        <v>99</v>
      </c>
      <c r="K331" t="s">
        <v>23</v>
      </c>
      <c r="L331" t="s">
        <v>56</v>
      </c>
      <c r="M331" t="s">
        <v>57</v>
      </c>
      <c r="N331">
        <v>7777</v>
      </c>
      <c r="O331" t="s">
        <v>37</v>
      </c>
      <c r="P331">
        <v>63000</v>
      </c>
      <c r="T331" s="3" t="str">
        <f t="shared" si="11"/>
        <v>.</v>
      </c>
      <c r="U331" s="3" t="str">
        <f>IF(AND(R331&lt;&gt;"_U",N331&lt;&gt;9999,N331&lt;&gt;999,L331&lt;&gt;"Median"),IFERROR(VLOOKUP(A331,'HD Total'!A:P,16,0),"."),".")</f>
        <v>.</v>
      </c>
    </row>
    <row r="332" spans="1:21" x14ac:dyDescent="0.3">
      <c r="A332" s="1" t="str">
        <f t="shared" si="10"/>
        <v>2018|Northland|$20,000 or less</v>
      </c>
      <c r="B332" t="s">
        <v>18</v>
      </c>
      <c r="C332" t="s">
        <v>19</v>
      </c>
      <c r="D332" t="s">
        <v>20</v>
      </c>
      <c r="E332" t="s">
        <v>21</v>
      </c>
      <c r="F332">
        <v>2018</v>
      </c>
      <c r="G332">
        <v>2018</v>
      </c>
      <c r="H332">
        <v>100</v>
      </c>
      <c r="I332" t="s">
        <v>168</v>
      </c>
      <c r="J332">
        <v>99</v>
      </c>
      <c r="K332" t="s">
        <v>23</v>
      </c>
      <c r="L332">
        <v>1</v>
      </c>
      <c r="M332" t="s">
        <v>39</v>
      </c>
      <c r="N332">
        <v>1</v>
      </c>
      <c r="O332" t="s">
        <v>33</v>
      </c>
      <c r="P332">
        <v>2991</v>
      </c>
      <c r="T332" s="3">
        <f t="shared" si="11"/>
        <v>41.3</v>
      </c>
      <c r="U332" s="3">
        <f>IF(AND(R332&lt;&gt;"_U",N332&lt;&gt;9999,N332&lt;&gt;999,L332&lt;&gt;"Median"),IFERROR(VLOOKUP(A332,'HD Total'!A:P,16,0),"."),".")</f>
        <v>7242</v>
      </c>
    </row>
    <row r="333" spans="1:21" x14ac:dyDescent="0.3">
      <c r="A333" s="1" t="str">
        <f t="shared" si="10"/>
        <v>2018|Northland|$20,000 or less</v>
      </c>
      <c r="B333" t="s">
        <v>18</v>
      </c>
      <c r="C333" t="s">
        <v>19</v>
      </c>
      <c r="D333" t="s">
        <v>20</v>
      </c>
      <c r="E333" t="s">
        <v>21</v>
      </c>
      <c r="F333">
        <v>2018</v>
      </c>
      <c r="G333">
        <v>2018</v>
      </c>
      <c r="H333">
        <v>100</v>
      </c>
      <c r="I333" t="s">
        <v>168</v>
      </c>
      <c r="J333">
        <v>99</v>
      </c>
      <c r="K333" t="s">
        <v>23</v>
      </c>
      <c r="L333">
        <v>1</v>
      </c>
      <c r="M333" t="s">
        <v>39</v>
      </c>
      <c r="N333">
        <v>3</v>
      </c>
      <c r="O333" t="s">
        <v>25</v>
      </c>
      <c r="P333">
        <v>639</v>
      </c>
      <c r="T333" s="3">
        <f t="shared" si="11"/>
        <v>8.82</v>
      </c>
      <c r="U333" s="3">
        <f>IF(AND(R333&lt;&gt;"_U",N333&lt;&gt;9999,N333&lt;&gt;999,L333&lt;&gt;"Median"),IFERROR(VLOOKUP(A333,'HD Total'!A:P,16,0),"."),".")</f>
        <v>7242</v>
      </c>
    </row>
    <row r="334" spans="1:21" x14ac:dyDescent="0.3">
      <c r="A334" s="1" t="str">
        <f t="shared" si="10"/>
        <v>2018|Northland|$20,000 or less</v>
      </c>
      <c r="B334" t="s">
        <v>18</v>
      </c>
      <c r="C334" t="s">
        <v>19</v>
      </c>
      <c r="D334" t="s">
        <v>20</v>
      </c>
      <c r="E334" t="s">
        <v>21</v>
      </c>
      <c r="F334">
        <v>2018</v>
      </c>
      <c r="G334">
        <v>2018</v>
      </c>
      <c r="H334">
        <v>100</v>
      </c>
      <c r="I334" t="s">
        <v>168</v>
      </c>
      <c r="J334">
        <v>99</v>
      </c>
      <c r="K334" t="s">
        <v>23</v>
      </c>
      <c r="L334">
        <v>1</v>
      </c>
      <c r="M334" t="s">
        <v>39</v>
      </c>
      <c r="N334">
        <v>7777</v>
      </c>
      <c r="O334" t="s">
        <v>37</v>
      </c>
      <c r="P334">
        <v>7242</v>
      </c>
      <c r="T334" s="3">
        <f t="shared" si="11"/>
        <v>100</v>
      </c>
      <c r="U334" s="3">
        <f>IF(AND(R334&lt;&gt;"_U",N334&lt;&gt;9999,N334&lt;&gt;999,L334&lt;&gt;"Median"),IFERROR(VLOOKUP(A334,'HD Total'!A:P,16,0),"."),".")</f>
        <v>7242</v>
      </c>
    </row>
    <row r="335" spans="1:21" x14ac:dyDescent="0.3">
      <c r="A335" s="1" t="str">
        <f t="shared" si="10"/>
        <v>2018|Northland|$20,000 or less</v>
      </c>
      <c r="B335" t="s">
        <v>18</v>
      </c>
      <c r="C335" t="s">
        <v>19</v>
      </c>
      <c r="D335" t="s">
        <v>20</v>
      </c>
      <c r="E335" t="s">
        <v>21</v>
      </c>
      <c r="F335">
        <v>2018</v>
      </c>
      <c r="G335">
        <v>2018</v>
      </c>
      <c r="H335">
        <v>100</v>
      </c>
      <c r="I335" t="s">
        <v>168</v>
      </c>
      <c r="J335">
        <v>99</v>
      </c>
      <c r="K335" t="s">
        <v>23</v>
      </c>
      <c r="L335">
        <v>1</v>
      </c>
      <c r="M335" t="s">
        <v>39</v>
      </c>
      <c r="N335">
        <v>9999</v>
      </c>
      <c r="O335" t="s">
        <v>40</v>
      </c>
      <c r="P335">
        <v>7248</v>
      </c>
      <c r="T335" s="3" t="str">
        <f t="shared" si="11"/>
        <v>.</v>
      </c>
      <c r="U335" s="3" t="str">
        <f>IF(AND(R335&lt;&gt;"_U",N335&lt;&gt;9999,N335&lt;&gt;999,L335&lt;&gt;"Median"),IFERROR(VLOOKUP(A335,'HD Total'!A:P,16,0),"."),".")</f>
        <v>.</v>
      </c>
    </row>
    <row r="336" spans="1:21" x14ac:dyDescent="0.3">
      <c r="A336" s="1" t="str">
        <f t="shared" si="10"/>
        <v>2018|Northland|$20,000 or less</v>
      </c>
      <c r="B336" t="s">
        <v>18</v>
      </c>
      <c r="C336" t="s">
        <v>19</v>
      </c>
      <c r="D336" t="s">
        <v>20</v>
      </c>
      <c r="E336" t="s">
        <v>21</v>
      </c>
      <c r="F336">
        <v>2018</v>
      </c>
      <c r="G336">
        <v>2018</v>
      </c>
      <c r="H336">
        <v>100</v>
      </c>
      <c r="I336" t="s">
        <v>168</v>
      </c>
      <c r="J336">
        <v>99</v>
      </c>
      <c r="K336" t="s">
        <v>23</v>
      </c>
      <c r="L336">
        <v>1</v>
      </c>
      <c r="M336" t="s">
        <v>39</v>
      </c>
      <c r="N336">
        <v>2</v>
      </c>
      <c r="O336" t="s">
        <v>28</v>
      </c>
      <c r="P336">
        <v>3609</v>
      </c>
      <c r="T336" s="3">
        <f t="shared" si="11"/>
        <v>49.83</v>
      </c>
      <c r="U336" s="3">
        <f>IF(AND(R336&lt;&gt;"_U",N336&lt;&gt;9999,N336&lt;&gt;999,L336&lt;&gt;"Median"),IFERROR(VLOOKUP(A336,'HD Total'!A:P,16,0),"."),".")</f>
        <v>7242</v>
      </c>
    </row>
    <row r="337" spans="1:21" x14ac:dyDescent="0.3">
      <c r="A337" s="1" t="str">
        <f t="shared" si="10"/>
        <v>2018|Northland|$20,000 or less</v>
      </c>
      <c r="B337" t="s">
        <v>18</v>
      </c>
      <c r="C337" t="s">
        <v>19</v>
      </c>
      <c r="D337" t="s">
        <v>20</v>
      </c>
      <c r="E337" t="s">
        <v>21</v>
      </c>
      <c r="F337">
        <v>2018</v>
      </c>
      <c r="G337">
        <v>2018</v>
      </c>
      <c r="H337">
        <v>100</v>
      </c>
      <c r="I337" t="s">
        <v>168</v>
      </c>
      <c r="J337">
        <v>99</v>
      </c>
      <c r="K337" t="s">
        <v>23</v>
      </c>
      <c r="L337">
        <v>1</v>
      </c>
      <c r="M337" t="s">
        <v>39</v>
      </c>
      <c r="N337">
        <v>999</v>
      </c>
      <c r="O337" t="s">
        <v>42</v>
      </c>
      <c r="P337">
        <v>3</v>
      </c>
      <c r="T337" s="3" t="str">
        <f t="shared" si="11"/>
        <v>.</v>
      </c>
      <c r="U337" s="3" t="str">
        <f>IF(AND(R337&lt;&gt;"_U",N337&lt;&gt;9999,N337&lt;&gt;999,L337&lt;&gt;"Median"),IFERROR(VLOOKUP(A337,'HD Total'!A:P,16,0),"."),".")</f>
        <v>.</v>
      </c>
    </row>
    <row r="338" spans="1:21" x14ac:dyDescent="0.3">
      <c r="A338" s="1" t="str">
        <f t="shared" si="10"/>
        <v>2018|Northland|$20,001-$30,000</v>
      </c>
      <c r="B338" t="s">
        <v>18</v>
      </c>
      <c r="C338" t="s">
        <v>19</v>
      </c>
      <c r="D338" t="s">
        <v>20</v>
      </c>
      <c r="E338" t="s">
        <v>21</v>
      </c>
      <c r="F338">
        <v>2018</v>
      </c>
      <c r="G338">
        <v>2018</v>
      </c>
      <c r="H338">
        <v>100</v>
      </c>
      <c r="I338" t="s">
        <v>168</v>
      </c>
      <c r="J338">
        <v>99</v>
      </c>
      <c r="K338" t="s">
        <v>23</v>
      </c>
      <c r="L338">
        <v>2</v>
      </c>
      <c r="M338" t="s">
        <v>24</v>
      </c>
      <c r="N338">
        <v>999</v>
      </c>
      <c r="O338" t="s">
        <v>42</v>
      </c>
      <c r="P338">
        <v>0</v>
      </c>
      <c r="T338" s="3" t="str">
        <f t="shared" si="11"/>
        <v>.</v>
      </c>
      <c r="U338" s="3" t="str">
        <f>IF(AND(R338&lt;&gt;"_U",N338&lt;&gt;9999,N338&lt;&gt;999,L338&lt;&gt;"Median"),IFERROR(VLOOKUP(A338,'HD Total'!A:P,16,0),"."),".")</f>
        <v>.</v>
      </c>
    </row>
    <row r="339" spans="1:21" x14ac:dyDescent="0.3">
      <c r="A339" s="1" t="str">
        <f t="shared" si="10"/>
        <v>2018|Northland|$20,001-$30,000</v>
      </c>
      <c r="B339" t="s">
        <v>18</v>
      </c>
      <c r="C339" t="s">
        <v>19</v>
      </c>
      <c r="D339" t="s">
        <v>20</v>
      </c>
      <c r="E339" t="s">
        <v>21</v>
      </c>
      <c r="F339">
        <v>2018</v>
      </c>
      <c r="G339">
        <v>2018</v>
      </c>
      <c r="H339">
        <v>100</v>
      </c>
      <c r="I339" t="s">
        <v>168</v>
      </c>
      <c r="J339">
        <v>99</v>
      </c>
      <c r="K339" t="s">
        <v>23</v>
      </c>
      <c r="L339">
        <v>2</v>
      </c>
      <c r="M339" t="s">
        <v>24</v>
      </c>
      <c r="N339">
        <v>7777</v>
      </c>
      <c r="O339" t="s">
        <v>37</v>
      </c>
      <c r="P339">
        <v>7617</v>
      </c>
      <c r="T339" s="3">
        <f t="shared" si="11"/>
        <v>100</v>
      </c>
      <c r="U339" s="3">
        <f>IF(AND(R339&lt;&gt;"_U",N339&lt;&gt;9999,N339&lt;&gt;999,L339&lt;&gt;"Median"),IFERROR(VLOOKUP(A339,'HD Total'!A:P,16,0),"."),".")</f>
        <v>7617</v>
      </c>
    </row>
    <row r="340" spans="1:21" x14ac:dyDescent="0.3">
      <c r="A340" s="1" t="str">
        <f t="shared" si="10"/>
        <v>2018|Northland|$20,001-$30,000</v>
      </c>
      <c r="B340" t="s">
        <v>18</v>
      </c>
      <c r="C340" t="s">
        <v>19</v>
      </c>
      <c r="D340" t="s">
        <v>20</v>
      </c>
      <c r="E340" t="s">
        <v>21</v>
      </c>
      <c r="F340">
        <v>2018</v>
      </c>
      <c r="G340">
        <v>2018</v>
      </c>
      <c r="H340">
        <v>100</v>
      </c>
      <c r="I340" t="s">
        <v>168</v>
      </c>
      <c r="J340">
        <v>99</v>
      </c>
      <c r="K340" t="s">
        <v>23</v>
      </c>
      <c r="L340">
        <v>2</v>
      </c>
      <c r="M340" t="s">
        <v>24</v>
      </c>
      <c r="N340">
        <v>2</v>
      </c>
      <c r="O340" t="s">
        <v>28</v>
      </c>
      <c r="P340">
        <v>2865</v>
      </c>
      <c r="T340" s="3">
        <f t="shared" si="11"/>
        <v>37.61</v>
      </c>
      <c r="U340" s="3">
        <f>IF(AND(R340&lt;&gt;"_U",N340&lt;&gt;9999,N340&lt;&gt;999,L340&lt;&gt;"Median"),IFERROR(VLOOKUP(A340,'HD Total'!A:P,16,0),"."),".")</f>
        <v>7617</v>
      </c>
    </row>
    <row r="341" spans="1:21" x14ac:dyDescent="0.3">
      <c r="A341" s="1" t="str">
        <f t="shared" si="10"/>
        <v>2018|Northland|$20,001-$30,000</v>
      </c>
      <c r="B341" t="s">
        <v>18</v>
      </c>
      <c r="C341" t="s">
        <v>19</v>
      </c>
      <c r="D341" t="s">
        <v>20</v>
      </c>
      <c r="E341" t="s">
        <v>21</v>
      </c>
      <c r="F341">
        <v>2018</v>
      </c>
      <c r="G341">
        <v>2018</v>
      </c>
      <c r="H341">
        <v>100</v>
      </c>
      <c r="I341" t="s">
        <v>168</v>
      </c>
      <c r="J341">
        <v>99</v>
      </c>
      <c r="K341" t="s">
        <v>23</v>
      </c>
      <c r="L341">
        <v>2</v>
      </c>
      <c r="M341" t="s">
        <v>24</v>
      </c>
      <c r="N341">
        <v>3</v>
      </c>
      <c r="O341" t="s">
        <v>25</v>
      </c>
      <c r="P341">
        <v>801</v>
      </c>
      <c r="T341" s="3">
        <f t="shared" si="11"/>
        <v>10.52</v>
      </c>
      <c r="U341" s="3">
        <f>IF(AND(R341&lt;&gt;"_U",N341&lt;&gt;9999,N341&lt;&gt;999,L341&lt;&gt;"Median"),IFERROR(VLOOKUP(A341,'HD Total'!A:P,16,0),"."),".")</f>
        <v>7617</v>
      </c>
    </row>
    <row r="342" spans="1:21" x14ac:dyDescent="0.3">
      <c r="A342" s="1" t="str">
        <f t="shared" si="10"/>
        <v>2018|Northland|$20,001-$30,000</v>
      </c>
      <c r="B342" t="s">
        <v>18</v>
      </c>
      <c r="C342" t="s">
        <v>19</v>
      </c>
      <c r="D342" t="s">
        <v>20</v>
      </c>
      <c r="E342" t="s">
        <v>21</v>
      </c>
      <c r="F342">
        <v>2018</v>
      </c>
      <c r="G342">
        <v>2018</v>
      </c>
      <c r="H342">
        <v>100</v>
      </c>
      <c r="I342" t="s">
        <v>168</v>
      </c>
      <c r="J342">
        <v>99</v>
      </c>
      <c r="K342" t="s">
        <v>23</v>
      </c>
      <c r="L342">
        <v>2</v>
      </c>
      <c r="M342" t="s">
        <v>24</v>
      </c>
      <c r="N342">
        <v>9999</v>
      </c>
      <c r="O342" t="s">
        <v>40</v>
      </c>
      <c r="P342">
        <v>7617</v>
      </c>
      <c r="T342" s="3" t="str">
        <f t="shared" si="11"/>
        <v>.</v>
      </c>
      <c r="U342" s="3" t="str">
        <f>IF(AND(R342&lt;&gt;"_U",N342&lt;&gt;9999,N342&lt;&gt;999,L342&lt;&gt;"Median"),IFERROR(VLOOKUP(A342,'HD Total'!A:P,16,0),"."),".")</f>
        <v>.</v>
      </c>
    </row>
    <row r="343" spans="1:21" x14ac:dyDescent="0.3">
      <c r="A343" s="1" t="str">
        <f t="shared" si="10"/>
        <v>2018|Northland|$20,001-$30,000</v>
      </c>
      <c r="B343" t="s">
        <v>18</v>
      </c>
      <c r="C343" t="s">
        <v>19</v>
      </c>
      <c r="D343" t="s">
        <v>20</v>
      </c>
      <c r="E343" t="s">
        <v>21</v>
      </c>
      <c r="F343">
        <v>2018</v>
      </c>
      <c r="G343">
        <v>2018</v>
      </c>
      <c r="H343">
        <v>100</v>
      </c>
      <c r="I343" t="s">
        <v>168</v>
      </c>
      <c r="J343">
        <v>99</v>
      </c>
      <c r="K343" t="s">
        <v>23</v>
      </c>
      <c r="L343">
        <v>2</v>
      </c>
      <c r="M343" t="s">
        <v>24</v>
      </c>
      <c r="N343">
        <v>1</v>
      </c>
      <c r="O343" t="s">
        <v>33</v>
      </c>
      <c r="P343">
        <v>3951</v>
      </c>
      <c r="T343" s="3">
        <f t="shared" si="11"/>
        <v>51.87</v>
      </c>
      <c r="U343" s="3">
        <f>IF(AND(R343&lt;&gt;"_U",N343&lt;&gt;9999,N343&lt;&gt;999,L343&lt;&gt;"Median"),IFERROR(VLOOKUP(A343,'HD Total'!A:P,16,0),"."),".")</f>
        <v>7617</v>
      </c>
    </row>
    <row r="344" spans="1:21" x14ac:dyDescent="0.3">
      <c r="A344" s="1" t="str">
        <f t="shared" si="10"/>
        <v>2018|Northland|$30,001-$50,000</v>
      </c>
      <c r="B344" t="s">
        <v>18</v>
      </c>
      <c r="C344" t="s">
        <v>19</v>
      </c>
      <c r="D344" t="s">
        <v>20</v>
      </c>
      <c r="E344" t="s">
        <v>21</v>
      </c>
      <c r="F344">
        <v>2018</v>
      </c>
      <c r="G344">
        <v>2018</v>
      </c>
      <c r="H344">
        <v>100</v>
      </c>
      <c r="I344" t="s">
        <v>168</v>
      </c>
      <c r="J344">
        <v>99</v>
      </c>
      <c r="K344" t="s">
        <v>23</v>
      </c>
      <c r="L344">
        <v>3</v>
      </c>
      <c r="M344" t="s">
        <v>45</v>
      </c>
      <c r="N344">
        <v>999</v>
      </c>
      <c r="O344" t="s">
        <v>42</v>
      </c>
      <c r="P344">
        <v>0</v>
      </c>
      <c r="T344" s="3" t="str">
        <f t="shared" si="11"/>
        <v>.</v>
      </c>
      <c r="U344" s="3" t="str">
        <f>IF(AND(R344&lt;&gt;"_U",N344&lt;&gt;9999,N344&lt;&gt;999,L344&lt;&gt;"Median"),IFERROR(VLOOKUP(A344,'HD Total'!A:P,16,0),"."),".")</f>
        <v>.</v>
      </c>
    </row>
    <row r="345" spans="1:21" x14ac:dyDescent="0.3">
      <c r="A345" s="1" t="str">
        <f t="shared" si="10"/>
        <v>2018|Northland|$30,001-$50,000</v>
      </c>
      <c r="B345" t="s">
        <v>18</v>
      </c>
      <c r="C345" t="s">
        <v>19</v>
      </c>
      <c r="D345" t="s">
        <v>20</v>
      </c>
      <c r="E345" t="s">
        <v>21</v>
      </c>
      <c r="F345">
        <v>2018</v>
      </c>
      <c r="G345">
        <v>2018</v>
      </c>
      <c r="H345">
        <v>100</v>
      </c>
      <c r="I345" t="s">
        <v>168</v>
      </c>
      <c r="J345">
        <v>99</v>
      </c>
      <c r="K345" t="s">
        <v>23</v>
      </c>
      <c r="L345">
        <v>3</v>
      </c>
      <c r="M345" t="s">
        <v>45</v>
      </c>
      <c r="N345">
        <v>7777</v>
      </c>
      <c r="O345" t="s">
        <v>37</v>
      </c>
      <c r="P345">
        <v>10992</v>
      </c>
      <c r="T345" s="3">
        <f t="shared" si="11"/>
        <v>100</v>
      </c>
      <c r="U345" s="3">
        <f>IF(AND(R345&lt;&gt;"_U",N345&lt;&gt;9999,N345&lt;&gt;999,L345&lt;&gt;"Median"),IFERROR(VLOOKUP(A345,'HD Total'!A:P,16,0),"."),".")</f>
        <v>10992</v>
      </c>
    </row>
    <row r="346" spans="1:21" x14ac:dyDescent="0.3">
      <c r="A346" s="1" t="str">
        <f t="shared" si="10"/>
        <v>2018|Northland|$30,001-$50,000</v>
      </c>
      <c r="B346" t="s">
        <v>18</v>
      </c>
      <c r="C346" t="s">
        <v>19</v>
      </c>
      <c r="D346" t="s">
        <v>20</v>
      </c>
      <c r="E346" t="s">
        <v>21</v>
      </c>
      <c r="F346">
        <v>2018</v>
      </c>
      <c r="G346">
        <v>2018</v>
      </c>
      <c r="H346">
        <v>100</v>
      </c>
      <c r="I346" t="s">
        <v>168</v>
      </c>
      <c r="J346">
        <v>99</v>
      </c>
      <c r="K346" t="s">
        <v>23</v>
      </c>
      <c r="L346">
        <v>3</v>
      </c>
      <c r="M346" t="s">
        <v>45</v>
      </c>
      <c r="N346">
        <v>1</v>
      </c>
      <c r="O346" t="s">
        <v>33</v>
      </c>
      <c r="P346">
        <v>5982</v>
      </c>
      <c r="T346" s="3">
        <f t="shared" si="11"/>
        <v>54.42</v>
      </c>
      <c r="U346" s="3">
        <f>IF(AND(R346&lt;&gt;"_U",N346&lt;&gt;9999,N346&lt;&gt;999,L346&lt;&gt;"Median"),IFERROR(VLOOKUP(A346,'HD Total'!A:P,16,0),"."),".")</f>
        <v>10992</v>
      </c>
    </row>
    <row r="347" spans="1:21" x14ac:dyDescent="0.3">
      <c r="A347" s="1" t="str">
        <f t="shared" si="10"/>
        <v>2018|Northland|$30,001-$50,000</v>
      </c>
      <c r="B347" t="s">
        <v>18</v>
      </c>
      <c r="C347" t="s">
        <v>19</v>
      </c>
      <c r="D347" t="s">
        <v>20</v>
      </c>
      <c r="E347" t="s">
        <v>21</v>
      </c>
      <c r="F347">
        <v>2018</v>
      </c>
      <c r="G347">
        <v>2018</v>
      </c>
      <c r="H347">
        <v>100</v>
      </c>
      <c r="I347" t="s">
        <v>168</v>
      </c>
      <c r="J347">
        <v>99</v>
      </c>
      <c r="K347" t="s">
        <v>23</v>
      </c>
      <c r="L347">
        <v>3</v>
      </c>
      <c r="M347" t="s">
        <v>45</v>
      </c>
      <c r="N347">
        <v>3</v>
      </c>
      <c r="O347" t="s">
        <v>25</v>
      </c>
      <c r="P347">
        <v>1332</v>
      </c>
      <c r="T347" s="3">
        <f t="shared" si="11"/>
        <v>12.12</v>
      </c>
      <c r="U347" s="3">
        <f>IF(AND(R347&lt;&gt;"_U",N347&lt;&gt;9999,N347&lt;&gt;999,L347&lt;&gt;"Median"),IFERROR(VLOOKUP(A347,'HD Total'!A:P,16,0),"."),".")</f>
        <v>10992</v>
      </c>
    </row>
    <row r="348" spans="1:21" x14ac:dyDescent="0.3">
      <c r="A348" s="1" t="str">
        <f t="shared" si="10"/>
        <v>2018|Northland|$30,001-$50,000</v>
      </c>
      <c r="B348" t="s">
        <v>18</v>
      </c>
      <c r="C348" t="s">
        <v>19</v>
      </c>
      <c r="D348" t="s">
        <v>20</v>
      </c>
      <c r="E348" t="s">
        <v>21</v>
      </c>
      <c r="F348">
        <v>2018</v>
      </c>
      <c r="G348">
        <v>2018</v>
      </c>
      <c r="H348">
        <v>100</v>
      </c>
      <c r="I348" t="s">
        <v>168</v>
      </c>
      <c r="J348">
        <v>99</v>
      </c>
      <c r="K348" t="s">
        <v>23</v>
      </c>
      <c r="L348">
        <v>3</v>
      </c>
      <c r="M348" t="s">
        <v>45</v>
      </c>
      <c r="N348">
        <v>9999</v>
      </c>
      <c r="O348" t="s">
        <v>40</v>
      </c>
      <c r="P348">
        <v>10995</v>
      </c>
      <c r="T348" s="3" t="str">
        <f t="shared" si="11"/>
        <v>.</v>
      </c>
      <c r="U348" s="3" t="str">
        <f>IF(AND(R348&lt;&gt;"_U",N348&lt;&gt;9999,N348&lt;&gt;999,L348&lt;&gt;"Median"),IFERROR(VLOOKUP(A348,'HD Total'!A:P,16,0),"."),".")</f>
        <v>.</v>
      </c>
    </row>
    <row r="349" spans="1:21" x14ac:dyDescent="0.3">
      <c r="A349" s="1" t="str">
        <f t="shared" si="10"/>
        <v>2018|Northland|$30,001-$50,000</v>
      </c>
      <c r="B349" t="s">
        <v>18</v>
      </c>
      <c r="C349" t="s">
        <v>19</v>
      </c>
      <c r="D349" t="s">
        <v>20</v>
      </c>
      <c r="E349" t="s">
        <v>21</v>
      </c>
      <c r="F349">
        <v>2018</v>
      </c>
      <c r="G349">
        <v>2018</v>
      </c>
      <c r="H349">
        <v>100</v>
      </c>
      <c r="I349" t="s">
        <v>168</v>
      </c>
      <c r="J349">
        <v>99</v>
      </c>
      <c r="K349" t="s">
        <v>23</v>
      </c>
      <c r="L349">
        <v>3</v>
      </c>
      <c r="M349" t="s">
        <v>45</v>
      </c>
      <c r="N349">
        <v>2</v>
      </c>
      <c r="O349" t="s">
        <v>28</v>
      </c>
      <c r="P349">
        <v>3678</v>
      </c>
      <c r="T349" s="3">
        <f t="shared" si="11"/>
        <v>33.46</v>
      </c>
      <c r="U349" s="3">
        <f>IF(AND(R349&lt;&gt;"_U",N349&lt;&gt;9999,N349&lt;&gt;999,L349&lt;&gt;"Median"),IFERROR(VLOOKUP(A349,'HD Total'!A:P,16,0),"."),".")</f>
        <v>10992</v>
      </c>
    </row>
    <row r="350" spans="1:21" x14ac:dyDescent="0.3">
      <c r="A350" s="1" t="str">
        <f t="shared" si="10"/>
        <v>2018|Northland|$50,001-$70,000</v>
      </c>
      <c r="B350" t="s">
        <v>18</v>
      </c>
      <c r="C350" t="s">
        <v>19</v>
      </c>
      <c r="D350" t="s">
        <v>20</v>
      </c>
      <c r="E350" t="s">
        <v>21</v>
      </c>
      <c r="F350">
        <v>2018</v>
      </c>
      <c r="G350">
        <v>2018</v>
      </c>
      <c r="H350">
        <v>100</v>
      </c>
      <c r="I350" t="s">
        <v>168</v>
      </c>
      <c r="J350">
        <v>99</v>
      </c>
      <c r="K350" t="s">
        <v>23</v>
      </c>
      <c r="L350">
        <v>4</v>
      </c>
      <c r="M350" t="s">
        <v>36</v>
      </c>
      <c r="N350">
        <v>999</v>
      </c>
      <c r="O350" t="s">
        <v>42</v>
      </c>
      <c r="P350">
        <v>0</v>
      </c>
      <c r="T350" s="3" t="str">
        <f t="shared" si="11"/>
        <v>.</v>
      </c>
      <c r="U350" s="3" t="str">
        <f>IF(AND(R350&lt;&gt;"_U",N350&lt;&gt;9999,N350&lt;&gt;999,L350&lt;&gt;"Median"),IFERROR(VLOOKUP(A350,'HD Total'!A:P,16,0),"."),".")</f>
        <v>.</v>
      </c>
    </row>
    <row r="351" spans="1:21" x14ac:dyDescent="0.3">
      <c r="A351" s="1" t="str">
        <f t="shared" si="10"/>
        <v>2018|Northland|$50,001-$70,000</v>
      </c>
      <c r="B351" t="s">
        <v>18</v>
      </c>
      <c r="C351" t="s">
        <v>19</v>
      </c>
      <c r="D351" t="s">
        <v>20</v>
      </c>
      <c r="E351" t="s">
        <v>21</v>
      </c>
      <c r="F351">
        <v>2018</v>
      </c>
      <c r="G351">
        <v>2018</v>
      </c>
      <c r="H351">
        <v>100</v>
      </c>
      <c r="I351" t="s">
        <v>168</v>
      </c>
      <c r="J351">
        <v>99</v>
      </c>
      <c r="K351" t="s">
        <v>23</v>
      </c>
      <c r="L351">
        <v>4</v>
      </c>
      <c r="M351" t="s">
        <v>36</v>
      </c>
      <c r="N351">
        <v>1</v>
      </c>
      <c r="O351" t="s">
        <v>33</v>
      </c>
      <c r="P351">
        <v>4872</v>
      </c>
      <c r="T351" s="3">
        <f t="shared" si="11"/>
        <v>55.14</v>
      </c>
      <c r="U351" s="3">
        <f>IF(AND(R351&lt;&gt;"_U",N351&lt;&gt;9999,N351&lt;&gt;999,L351&lt;&gt;"Median"),IFERROR(VLOOKUP(A351,'HD Total'!A:P,16,0),"."),".")</f>
        <v>8835</v>
      </c>
    </row>
    <row r="352" spans="1:21" x14ac:dyDescent="0.3">
      <c r="A352" s="1" t="str">
        <f t="shared" si="10"/>
        <v>2018|Northland|$50,001-$70,000</v>
      </c>
      <c r="B352" t="s">
        <v>18</v>
      </c>
      <c r="C352" t="s">
        <v>19</v>
      </c>
      <c r="D352" t="s">
        <v>20</v>
      </c>
      <c r="E352" t="s">
        <v>21</v>
      </c>
      <c r="F352">
        <v>2018</v>
      </c>
      <c r="G352">
        <v>2018</v>
      </c>
      <c r="H352">
        <v>100</v>
      </c>
      <c r="I352" t="s">
        <v>168</v>
      </c>
      <c r="J352">
        <v>99</v>
      </c>
      <c r="K352" t="s">
        <v>23</v>
      </c>
      <c r="L352">
        <v>4</v>
      </c>
      <c r="M352" t="s">
        <v>36</v>
      </c>
      <c r="N352">
        <v>3</v>
      </c>
      <c r="O352" t="s">
        <v>25</v>
      </c>
      <c r="P352">
        <v>1107</v>
      </c>
      <c r="T352" s="3">
        <f t="shared" si="11"/>
        <v>12.53</v>
      </c>
      <c r="U352" s="3">
        <f>IF(AND(R352&lt;&gt;"_U",N352&lt;&gt;9999,N352&lt;&gt;999,L352&lt;&gt;"Median"),IFERROR(VLOOKUP(A352,'HD Total'!A:P,16,0),"."),".")</f>
        <v>8835</v>
      </c>
    </row>
    <row r="353" spans="1:21" x14ac:dyDescent="0.3">
      <c r="A353" s="1" t="str">
        <f t="shared" si="10"/>
        <v>2018|Northland|$50,001-$70,000</v>
      </c>
      <c r="B353" t="s">
        <v>18</v>
      </c>
      <c r="C353" t="s">
        <v>19</v>
      </c>
      <c r="D353" t="s">
        <v>20</v>
      </c>
      <c r="E353" t="s">
        <v>21</v>
      </c>
      <c r="F353">
        <v>2018</v>
      </c>
      <c r="G353">
        <v>2018</v>
      </c>
      <c r="H353">
        <v>100</v>
      </c>
      <c r="I353" t="s">
        <v>168</v>
      </c>
      <c r="J353">
        <v>99</v>
      </c>
      <c r="K353" t="s">
        <v>23</v>
      </c>
      <c r="L353">
        <v>4</v>
      </c>
      <c r="M353" t="s">
        <v>36</v>
      </c>
      <c r="N353">
        <v>2</v>
      </c>
      <c r="O353" t="s">
        <v>28</v>
      </c>
      <c r="P353">
        <v>2859</v>
      </c>
      <c r="T353" s="3">
        <f t="shared" si="11"/>
        <v>32.36</v>
      </c>
      <c r="U353" s="3">
        <f>IF(AND(R353&lt;&gt;"_U",N353&lt;&gt;9999,N353&lt;&gt;999,L353&lt;&gt;"Median"),IFERROR(VLOOKUP(A353,'HD Total'!A:P,16,0),"."),".")</f>
        <v>8835</v>
      </c>
    </row>
    <row r="354" spans="1:21" x14ac:dyDescent="0.3">
      <c r="A354" s="1" t="str">
        <f t="shared" si="10"/>
        <v>2018|Northland|$50,001-$70,000</v>
      </c>
      <c r="B354" t="s">
        <v>18</v>
      </c>
      <c r="C354" t="s">
        <v>19</v>
      </c>
      <c r="D354" t="s">
        <v>20</v>
      </c>
      <c r="E354" t="s">
        <v>21</v>
      </c>
      <c r="F354">
        <v>2018</v>
      </c>
      <c r="G354">
        <v>2018</v>
      </c>
      <c r="H354">
        <v>100</v>
      </c>
      <c r="I354" t="s">
        <v>168</v>
      </c>
      <c r="J354">
        <v>99</v>
      </c>
      <c r="K354" t="s">
        <v>23</v>
      </c>
      <c r="L354">
        <v>4</v>
      </c>
      <c r="M354" t="s">
        <v>36</v>
      </c>
      <c r="N354">
        <v>7777</v>
      </c>
      <c r="O354" t="s">
        <v>37</v>
      </c>
      <c r="P354">
        <v>8835</v>
      </c>
      <c r="T354" s="3">
        <f t="shared" si="11"/>
        <v>100</v>
      </c>
      <c r="U354" s="3">
        <f>IF(AND(R354&lt;&gt;"_U",N354&lt;&gt;9999,N354&lt;&gt;999,L354&lt;&gt;"Median"),IFERROR(VLOOKUP(A354,'HD Total'!A:P,16,0),"."),".")</f>
        <v>8835</v>
      </c>
    </row>
    <row r="355" spans="1:21" x14ac:dyDescent="0.3">
      <c r="A355" s="1" t="str">
        <f t="shared" si="10"/>
        <v>2018|Northland|$50,001-$70,000</v>
      </c>
      <c r="B355" t="s">
        <v>18</v>
      </c>
      <c r="C355" t="s">
        <v>19</v>
      </c>
      <c r="D355" t="s">
        <v>20</v>
      </c>
      <c r="E355" t="s">
        <v>21</v>
      </c>
      <c r="F355">
        <v>2018</v>
      </c>
      <c r="G355">
        <v>2018</v>
      </c>
      <c r="H355">
        <v>100</v>
      </c>
      <c r="I355" t="s">
        <v>168</v>
      </c>
      <c r="J355">
        <v>99</v>
      </c>
      <c r="K355" t="s">
        <v>23</v>
      </c>
      <c r="L355">
        <v>4</v>
      </c>
      <c r="M355" t="s">
        <v>36</v>
      </c>
      <c r="N355">
        <v>9999</v>
      </c>
      <c r="O355" t="s">
        <v>40</v>
      </c>
      <c r="P355">
        <v>8835</v>
      </c>
      <c r="T355" s="3" t="str">
        <f t="shared" si="11"/>
        <v>.</v>
      </c>
      <c r="U355" s="3" t="str">
        <f>IF(AND(R355&lt;&gt;"_U",N355&lt;&gt;9999,N355&lt;&gt;999,L355&lt;&gt;"Median"),IFERROR(VLOOKUP(A355,'HD Total'!A:P,16,0),"."),".")</f>
        <v>.</v>
      </c>
    </row>
    <row r="356" spans="1:21" x14ac:dyDescent="0.3">
      <c r="A356" s="1" t="str">
        <f t="shared" si="10"/>
        <v>2018|Northland|$70,001-$100,000</v>
      </c>
      <c r="B356" t="s">
        <v>18</v>
      </c>
      <c r="C356" t="s">
        <v>19</v>
      </c>
      <c r="D356" t="s">
        <v>20</v>
      </c>
      <c r="E356" t="s">
        <v>21</v>
      </c>
      <c r="F356">
        <v>2018</v>
      </c>
      <c r="G356">
        <v>2018</v>
      </c>
      <c r="H356">
        <v>100</v>
      </c>
      <c r="I356" t="s">
        <v>168</v>
      </c>
      <c r="J356">
        <v>99</v>
      </c>
      <c r="K356" t="s">
        <v>23</v>
      </c>
      <c r="L356">
        <v>5</v>
      </c>
      <c r="M356" t="s">
        <v>58</v>
      </c>
      <c r="N356">
        <v>3</v>
      </c>
      <c r="O356" t="s">
        <v>25</v>
      </c>
      <c r="P356">
        <v>1038</v>
      </c>
      <c r="T356" s="3">
        <f t="shared" si="11"/>
        <v>11.67</v>
      </c>
      <c r="U356" s="3">
        <f>IF(AND(R356&lt;&gt;"_U",N356&lt;&gt;9999,N356&lt;&gt;999,L356&lt;&gt;"Median"),IFERROR(VLOOKUP(A356,'HD Total'!A:P,16,0),"."),".")</f>
        <v>8895</v>
      </c>
    </row>
    <row r="357" spans="1:21" x14ac:dyDescent="0.3">
      <c r="A357" s="1" t="str">
        <f t="shared" si="10"/>
        <v>2018|Northland|$70,001-$100,000</v>
      </c>
      <c r="B357" t="s">
        <v>18</v>
      </c>
      <c r="C357" t="s">
        <v>19</v>
      </c>
      <c r="D357" t="s">
        <v>20</v>
      </c>
      <c r="E357" t="s">
        <v>21</v>
      </c>
      <c r="F357">
        <v>2018</v>
      </c>
      <c r="G357">
        <v>2018</v>
      </c>
      <c r="H357">
        <v>100</v>
      </c>
      <c r="I357" t="s">
        <v>168</v>
      </c>
      <c r="J357">
        <v>99</v>
      </c>
      <c r="K357" t="s">
        <v>23</v>
      </c>
      <c r="L357">
        <v>5</v>
      </c>
      <c r="M357" t="s">
        <v>58</v>
      </c>
      <c r="N357">
        <v>7777</v>
      </c>
      <c r="O357" t="s">
        <v>37</v>
      </c>
      <c r="P357">
        <v>8895</v>
      </c>
      <c r="T357" s="3">
        <f t="shared" si="11"/>
        <v>100</v>
      </c>
      <c r="U357" s="3">
        <f>IF(AND(R357&lt;&gt;"_U",N357&lt;&gt;9999,N357&lt;&gt;999,L357&lt;&gt;"Median"),IFERROR(VLOOKUP(A357,'HD Total'!A:P,16,0),"."),".")</f>
        <v>8895</v>
      </c>
    </row>
    <row r="358" spans="1:21" x14ac:dyDescent="0.3">
      <c r="A358" s="1" t="str">
        <f t="shared" si="10"/>
        <v>2018|Northland|$70,001-$100,000</v>
      </c>
      <c r="B358" t="s">
        <v>18</v>
      </c>
      <c r="C358" t="s">
        <v>19</v>
      </c>
      <c r="D358" t="s">
        <v>20</v>
      </c>
      <c r="E358" t="s">
        <v>21</v>
      </c>
      <c r="F358">
        <v>2018</v>
      </c>
      <c r="G358">
        <v>2018</v>
      </c>
      <c r="H358">
        <v>100</v>
      </c>
      <c r="I358" t="s">
        <v>168</v>
      </c>
      <c r="J358">
        <v>99</v>
      </c>
      <c r="K358" t="s">
        <v>23</v>
      </c>
      <c r="L358">
        <v>5</v>
      </c>
      <c r="M358" t="s">
        <v>58</v>
      </c>
      <c r="N358">
        <v>2</v>
      </c>
      <c r="O358" t="s">
        <v>28</v>
      </c>
      <c r="P358">
        <v>2610</v>
      </c>
      <c r="T358" s="3">
        <f t="shared" si="11"/>
        <v>29.34</v>
      </c>
      <c r="U358" s="3">
        <f>IF(AND(R358&lt;&gt;"_U",N358&lt;&gt;9999,N358&lt;&gt;999,L358&lt;&gt;"Median"),IFERROR(VLOOKUP(A358,'HD Total'!A:P,16,0),"."),".")</f>
        <v>8895</v>
      </c>
    </row>
    <row r="359" spans="1:21" x14ac:dyDescent="0.3">
      <c r="A359" s="1" t="str">
        <f t="shared" si="10"/>
        <v>2018|Northland|$70,001-$100,000</v>
      </c>
      <c r="B359" t="s">
        <v>18</v>
      </c>
      <c r="C359" t="s">
        <v>19</v>
      </c>
      <c r="D359" t="s">
        <v>20</v>
      </c>
      <c r="E359" t="s">
        <v>21</v>
      </c>
      <c r="F359">
        <v>2018</v>
      </c>
      <c r="G359">
        <v>2018</v>
      </c>
      <c r="H359">
        <v>100</v>
      </c>
      <c r="I359" t="s">
        <v>168</v>
      </c>
      <c r="J359">
        <v>99</v>
      </c>
      <c r="K359" t="s">
        <v>23</v>
      </c>
      <c r="L359">
        <v>5</v>
      </c>
      <c r="M359" t="s">
        <v>58</v>
      </c>
      <c r="N359">
        <v>999</v>
      </c>
      <c r="O359" t="s">
        <v>42</v>
      </c>
      <c r="P359">
        <v>0</v>
      </c>
      <c r="T359" s="3" t="str">
        <f t="shared" si="11"/>
        <v>.</v>
      </c>
      <c r="U359" s="3" t="str">
        <f>IF(AND(R359&lt;&gt;"_U",N359&lt;&gt;9999,N359&lt;&gt;999,L359&lt;&gt;"Median"),IFERROR(VLOOKUP(A359,'HD Total'!A:P,16,0),"."),".")</f>
        <v>.</v>
      </c>
    </row>
    <row r="360" spans="1:21" x14ac:dyDescent="0.3">
      <c r="A360" s="1" t="str">
        <f t="shared" si="10"/>
        <v>2018|Northland|$70,001-$100,000</v>
      </c>
      <c r="B360" t="s">
        <v>18</v>
      </c>
      <c r="C360" t="s">
        <v>19</v>
      </c>
      <c r="D360" t="s">
        <v>20</v>
      </c>
      <c r="E360" t="s">
        <v>21</v>
      </c>
      <c r="F360">
        <v>2018</v>
      </c>
      <c r="G360">
        <v>2018</v>
      </c>
      <c r="H360">
        <v>100</v>
      </c>
      <c r="I360" t="s">
        <v>168</v>
      </c>
      <c r="J360">
        <v>99</v>
      </c>
      <c r="K360" t="s">
        <v>23</v>
      </c>
      <c r="L360">
        <v>5</v>
      </c>
      <c r="M360" t="s">
        <v>58</v>
      </c>
      <c r="N360">
        <v>9999</v>
      </c>
      <c r="O360" t="s">
        <v>40</v>
      </c>
      <c r="P360">
        <v>8895</v>
      </c>
      <c r="T360" s="3" t="str">
        <f t="shared" si="11"/>
        <v>.</v>
      </c>
      <c r="U360" s="3" t="str">
        <f>IF(AND(R360&lt;&gt;"_U",N360&lt;&gt;9999,N360&lt;&gt;999,L360&lt;&gt;"Median"),IFERROR(VLOOKUP(A360,'HD Total'!A:P,16,0),"."),".")</f>
        <v>.</v>
      </c>
    </row>
    <row r="361" spans="1:21" x14ac:dyDescent="0.3">
      <c r="A361" s="1" t="str">
        <f t="shared" si="10"/>
        <v>2018|Northland|$70,001-$100,000</v>
      </c>
      <c r="B361" t="s">
        <v>18</v>
      </c>
      <c r="C361" t="s">
        <v>19</v>
      </c>
      <c r="D361" t="s">
        <v>20</v>
      </c>
      <c r="E361" t="s">
        <v>21</v>
      </c>
      <c r="F361">
        <v>2018</v>
      </c>
      <c r="G361">
        <v>2018</v>
      </c>
      <c r="H361">
        <v>100</v>
      </c>
      <c r="I361" t="s">
        <v>168</v>
      </c>
      <c r="J361">
        <v>99</v>
      </c>
      <c r="K361" t="s">
        <v>23</v>
      </c>
      <c r="L361">
        <v>5</v>
      </c>
      <c r="M361" t="s">
        <v>58</v>
      </c>
      <c r="N361">
        <v>1</v>
      </c>
      <c r="O361" t="s">
        <v>33</v>
      </c>
      <c r="P361">
        <v>5250</v>
      </c>
      <c r="T361" s="3">
        <f t="shared" si="11"/>
        <v>59.02</v>
      </c>
      <c r="U361" s="3">
        <f>IF(AND(R361&lt;&gt;"_U",N361&lt;&gt;9999,N361&lt;&gt;999,L361&lt;&gt;"Median"),IFERROR(VLOOKUP(A361,'HD Total'!A:P,16,0),"."),".")</f>
        <v>8895</v>
      </c>
    </row>
    <row r="362" spans="1:21" x14ac:dyDescent="0.3">
      <c r="A362" s="1" t="str">
        <f t="shared" si="10"/>
        <v>2018|Northland|$100,001-$150,000</v>
      </c>
      <c r="B362" t="s">
        <v>18</v>
      </c>
      <c r="C362" t="s">
        <v>19</v>
      </c>
      <c r="D362" t="s">
        <v>20</v>
      </c>
      <c r="E362" t="s">
        <v>21</v>
      </c>
      <c r="F362">
        <v>2018</v>
      </c>
      <c r="G362">
        <v>2018</v>
      </c>
      <c r="H362">
        <v>100</v>
      </c>
      <c r="I362" t="s">
        <v>168</v>
      </c>
      <c r="J362">
        <v>99</v>
      </c>
      <c r="K362" t="s">
        <v>23</v>
      </c>
      <c r="L362">
        <v>6</v>
      </c>
      <c r="M362" t="s">
        <v>59</v>
      </c>
      <c r="N362">
        <v>1</v>
      </c>
      <c r="O362" t="s">
        <v>33</v>
      </c>
      <c r="P362">
        <v>5724</v>
      </c>
      <c r="T362" s="3">
        <f t="shared" si="11"/>
        <v>64.180000000000007</v>
      </c>
      <c r="U362" s="3">
        <f>IF(AND(R362&lt;&gt;"_U",N362&lt;&gt;9999,N362&lt;&gt;999,L362&lt;&gt;"Median"),IFERROR(VLOOKUP(A362,'HD Total'!A:P,16,0),"."),".")</f>
        <v>8919</v>
      </c>
    </row>
    <row r="363" spans="1:21" x14ac:dyDescent="0.3">
      <c r="A363" s="1" t="str">
        <f t="shared" si="10"/>
        <v>2018|Northland|$100,001-$150,000</v>
      </c>
      <c r="B363" t="s">
        <v>18</v>
      </c>
      <c r="C363" t="s">
        <v>19</v>
      </c>
      <c r="D363" t="s">
        <v>20</v>
      </c>
      <c r="E363" t="s">
        <v>21</v>
      </c>
      <c r="F363">
        <v>2018</v>
      </c>
      <c r="G363">
        <v>2018</v>
      </c>
      <c r="H363">
        <v>100</v>
      </c>
      <c r="I363" t="s">
        <v>168</v>
      </c>
      <c r="J363">
        <v>99</v>
      </c>
      <c r="K363" t="s">
        <v>23</v>
      </c>
      <c r="L363">
        <v>6</v>
      </c>
      <c r="M363" t="s">
        <v>59</v>
      </c>
      <c r="N363">
        <v>3</v>
      </c>
      <c r="O363" t="s">
        <v>25</v>
      </c>
      <c r="P363">
        <v>1200</v>
      </c>
      <c r="T363" s="3">
        <f t="shared" si="11"/>
        <v>13.45</v>
      </c>
      <c r="U363" s="3">
        <f>IF(AND(R363&lt;&gt;"_U",N363&lt;&gt;9999,N363&lt;&gt;999,L363&lt;&gt;"Median"),IFERROR(VLOOKUP(A363,'HD Total'!A:P,16,0),"."),".")</f>
        <v>8919</v>
      </c>
    </row>
    <row r="364" spans="1:21" x14ac:dyDescent="0.3">
      <c r="A364" s="1" t="str">
        <f t="shared" si="10"/>
        <v>2018|Northland|$100,001-$150,000</v>
      </c>
      <c r="B364" t="s">
        <v>18</v>
      </c>
      <c r="C364" t="s">
        <v>19</v>
      </c>
      <c r="D364" t="s">
        <v>20</v>
      </c>
      <c r="E364" t="s">
        <v>21</v>
      </c>
      <c r="F364">
        <v>2018</v>
      </c>
      <c r="G364">
        <v>2018</v>
      </c>
      <c r="H364">
        <v>100</v>
      </c>
      <c r="I364" t="s">
        <v>168</v>
      </c>
      <c r="J364">
        <v>99</v>
      </c>
      <c r="K364" t="s">
        <v>23</v>
      </c>
      <c r="L364">
        <v>6</v>
      </c>
      <c r="M364" t="s">
        <v>59</v>
      </c>
      <c r="N364">
        <v>7777</v>
      </c>
      <c r="O364" t="s">
        <v>37</v>
      </c>
      <c r="P364">
        <v>8919</v>
      </c>
      <c r="T364" s="3">
        <f t="shared" si="11"/>
        <v>100</v>
      </c>
      <c r="U364" s="3">
        <f>IF(AND(R364&lt;&gt;"_U",N364&lt;&gt;9999,N364&lt;&gt;999,L364&lt;&gt;"Median"),IFERROR(VLOOKUP(A364,'HD Total'!A:P,16,0),"."),".")</f>
        <v>8919</v>
      </c>
    </row>
    <row r="365" spans="1:21" x14ac:dyDescent="0.3">
      <c r="A365" s="1" t="str">
        <f t="shared" si="10"/>
        <v>2018|Northland|$100,001-$150,000</v>
      </c>
      <c r="B365" t="s">
        <v>18</v>
      </c>
      <c r="C365" t="s">
        <v>19</v>
      </c>
      <c r="D365" t="s">
        <v>20</v>
      </c>
      <c r="E365" t="s">
        <v>21</v>
      </c>
      <c r="F365">
        <v>2018</v>
      </c>
      <c r="G365">
        <v>2018</v>
      </c>
      <c r="H365">
        <v>100</v>
      </c>
      <c r="I365" t="s">
        <v>168</v>
      </c>
      <c r="J365">
        <v>99</v>
      </c>
      <c r="K365" t="s">
        <v>23</v>
      </c>
      <c r="L365">
        <v>6</v>
      </c>
      <c r="M365" t="s">
        <v>59</v>
      </c>
      <c r="N365">
        <v>2</v>
      </c>
      <c r="O365" t="s">
        <v>28</v>
      </c>
      <c r="P365">
        <v>1998</v>
      </c>
      <c r="T365" s="3">
        <f t="shared" si="11"/>
        <v>22.4</v>
      </c>
      <c r="U365" s="3">
        <f>IF(AND(R365&lt;&gt;"_U",N365&lt;&gt;9999,N365&lt;&gt;999,L365&lt;&gt;"Median"),IFERROR(VLOOKUP(A365,'HD Total'!A:P,16,0),"."),".")</f>
        <v>8919</v>
      </c>
    </row>
    <row r="366" spans="1:21" x14ac:dyDescent="0.3">
      <c r="A366" s="1" t="str">
        <f t="shared" si="10"/>
        <v>2018|Northland|$100,001-$150,000</v>
      </c>
      <c r="B366" t="s">
        <v>18</v>
      </c>
      <c r="C366" t="s">
        <v>19</v>
      </c>
      <c r="D366" t="s">
        <v>20</v>
      </c>
      <c r="E366" t="s">
        <v>21</v>
      </c>
      <c r="F366">
        <v>2018</v>
      </c>
      <c r="G366">
        <v>2018</v>
      </c>
      <c r="H366">
        <v>100</v>
      </c>
      <c r="I366" t="s">
        <v>168</v>
      </c>
      <c r="J366">
        <v>99</v>
      </c>
      <c r="K366" t="s">
        <v>23</v>
      </c>
      <c r="L366">
        <v>6</v>
      </c>
      <c r="M366" t="s">
        <v>59</v>
      </c>
      <c r="N366">
        <v>999</v>
      </c>
      <c r="O366" t="s">
        <v>42</v>
      </c>
      <c r="P366">
        <v>0</v>
      </c>
      <c r="T366" s="3" t="str">
        <f t="shared" si="11"/>
        <v>.</v>
      </c>
      <c r="U366" s="3" t="str">
        <f>IF(AND(R366&lt;&gt;"_U",N366&lt;&gt;9999,N366&lt;&gt;999,L366&lt;&gt;"Median"),IFERROR(VLOOKUP(A366,'HD Total'!A:P,16,0),"."),".")</f>
        <v>.</v>
      </c>
    </row>
    <row r="367" spans="1:21" x14ac:dyDescent="0.3">
      <c r="A367" s="1" t="str">
        <f t="shared" si="10"/>
        <v>2018|Northland|$100,001-$150,000</v>
      </c>
      <c r="B367" t="s">
        <v>18</v>
      </c>
      <c r="C367" t="s">
        <v>19</v>
      </c>
      <c r="D367" t="s">
        <v>20</v>
      </c>
      <c r="E367" t="s">
        <v>21</v>
      </c>
      <c r="F367">
        <v>2018</v>
      </c>
      <c r="G367">
        <v>2018</v>
      </c>
      <c r="H367">
        <v>100</v>
      </c>
      <c r="I367" t="s">
        <v>168</v>
      </c>
      <c r="J367">
        <v>99</v>
      </c>
      <c r="K367" t="s">
        <v>23</v>
      </c>
      <c r="L367">
        <v>6</v>
      </c>
      <c r="M367" t="s">
        <v>59</v>
      </c>
      <c r="N367">
        <v>9999</v>
      </c>
      <c r="O367" t="s">
        <v>40</v>
      </c>
      <c r="P367">
        <v>8919</v>
      </c>
      <c r="T367" s="3" t="str">
        <f t="shared" si="11"/>
        <v>.</v>
      </c>
      <c r="U367" s="3" t="str">
        <f>IF(AND(R367&lt;&gt;"_U",N367&lt;&gt;9999,N367&lt;&gt;999,L367&lt;&gt;"Median"),IFERROR(VLOOKUP(A367,'HD Total'!A:P,16,0),"."),".")</f>
        <v>.</v>
      </c>
    </row>
    <row r="368" spans="1:21" x14ac:dyDescent="0.3">
      <c r="A368" s="1" t="str">
        <f t="shared" si="10"/>
        <v>2018|Northland|$150,001-$200,000</v>
      </c>
      <c r="B368" t="s">
        <v>18</v>
      </c>
      <c r="C368" t="s">
        <v>19</v>
      </c>
      <c r="D368" t="s">
        <v>20</v>
      </c>
      <c r="E368" t="s">
        <v>21</v>
      </c>
      <c r="F368">
        <v>2018</v>
      </c>
      <c r="G368">
        <v>2018</v>
      </c>
      <c r="H368">
        <v>100</v>
      </c>
      <c r="I368" t="s">
        <v>168</v>
      </c>
      <c r="J368">
        <v>99</v>
      </c>
      <c r="K368" t="s">
        <v>23</v>
      </c>
      <c r="L368">
        <v>7</v>
      </c>
      <c r="M368" t="s">
        <v>43</v>
      </c>
      <c r="N368">
        <v>9999</v>
      </c>
      <c r="O368" t="s">
        <v>40</v>
      </c>
      <c r="P368">
        <v>5679</v>
      </c>
      <c r="T368" s="3" t="str">
        <f t="shared" si="11"/>
        <v>.</v>
      </c>
      <c r="U368" s="3" t="str">
        <f>IF(AND(R368&lt;&gt;"_U",N368&lt;&gt;9999,N368&lt;&gt;999,L368&lt;&gt;"Median"),IFERROR(VLOOKUP(A368,'HD Total'!A:P,16,0),"."),".")</f>
        <v>.</v>
      </c>
    </row>
    <row r="369" spans="1:21" x14ac:dyDescent="0.3">
      <c r="A369" s="1" t="str">
        <f t="shared" si="10"/>
        <v>2018|Northland|$150,001-$200,000</v>
      </c>
      <c r="B369" t="s">
        <v>18</v>
      </c>
      <c r="C369" t="s">
        <v>19</v>
      </c>
      <c r="D369" t="s">
        <v>20</v>
      </c>
      <c r="E369" t="s">
        <v>21</v>
      </c>
      <c r="F369">
        <v>2018</v>
      </c>
      <c r="G369">
        <v>2018</v>
      </c>
      <c r="H369">
        <v>100</v>
      </c>
      <c r="I369" t="s">
        <v>168</v>
      </c>
      <c r="J369">
        <v>99</v>
      </c>
      <c r="K369" t="s">
        <v>23</v>
      </c>
      <c r="L369">
        <v>7</v>
      </c>
      <c r="M369" t="s">
        <v>43</v>
      </c>
      <c r="N369">
        <v>2</v>
      </c>
      <c r="O369" t="s">
        <v>28</v>
      </c>
      <c r="P369">
        <v>783</v>
      </c>
      <c r="T369" s="3">
        <f t="shared" si="11"/>
        <v>13.79</v>
      </c>
      <c r="U369" s="3">
        <f>IF(AND(R369&lt;&gt;"_U",N369&lt;&gt;9999,N369&lt;&gt;999,L369&lt;&gt;"Median"),IFERROR(VLOOKUP(A369,'HD Total'!A:P,16,0),"."),".")</f>
        <v>5679</v>
      </c>
    </row>
    <row r="370" spans="1:21" x14ac:dyDescent="0.3">
      <c r="A370" s="1" t="str">
        <f t="shared" si="10"/>
        <v>2018|Northland|$150,001-$200,000</v>
      </c>
      <c r="B370" t="s">
        <v>18</v>
      </c>
      <c r="C370" t="s">
        <v>19</v>
      </c>
      <c r="D370" t="s">
        <v>20</v>
      </c>
      <c r="E370" t="s">
        <v>21</v>
      </c>
      <c r="F370">
        <v>2018</v>
      </c>
      <c r="G370">
        <v>2018</v>
      </c>
      <c r="H370">
        <v>100</v>
      </c>
      <c r="I370" t="s">
        <v>168</v>
      </c>
      <c r="J370">
        <v>99</v>
      </c>
      <c r="K370" t="s">
        <v>23</v>
      </c>
      <c r="L370">
        <v>7</v>
      </c>
      <c r="M370" t="s">
        <v>43</v>
      </c>
      <c r="N370">
        <v>1</v>
      </c>
      <c r="O370" t="s">
        <v>33</v>
      </c>
      <c r="P370">
        <v>3525</v>
      </c>
      <c r="T370" s="3">
        <f t="shared" si="11"/>
        <v>62.07</v>
      </c>
      <c r="U370" s="3">
        <f>IF(AND(R370&lt;&gt;"_U",N370&lt;&gt;9999,N370&lt;&gt;999,L370&lt;&gt;"Median"),IFERROR(VLOOKUP(A370,'HD Total'!A:P,16,0),"."),".")</f>
        <v>5679</v>
      </c>
    </row>
    <row r="371" spans="1:21" x14ac:dyDescent="0.3">
      <c r="A371" s="1" t="str">
        <f t="shared" si="10"/>
        <v>2018|Northland|$150,001-$200,000</v>
      </c>
      <c r="B371" t="s">
        <v>18</v>
      </c>
      <c r="C371" t="s">
        <v>19</v>
      </c>
      <c r="D371" t="s">
        <v>20</v>
      </c>
      <c r="E371" t="s">
        <v>21</v>
      </c>
      <c r="F371">
        <v>2018</v>
      </c>
      <c r="G371">
        <v>2018</v>
      </c>
      <c r="H371">
        <v>100</v>
      </c>
      <c r="I371" t="s">
        <v>168</v>
      </c>
      <c r="J371">
        <v>99</v>
      </c>
      <c r="K371" t="s">
        <v>23</v>
      </c>
      <c r="L371">
        <v>7</v>
      </c>
      <c r="M371" t="s">
        <v>43</v>
      </c>
      <c r="N371">
        <v>7777</v>
      </c>
      <c r="O371" t="s">
        <v>37</v>
      </c>
      <c r="P371">
        <v>5679</v>
      </c>
      <c r="T371" s="3">
        <f t="shared" si="11"/>
        <v>100</v>
      </c>
      <c r="U371" s="3">
        <f>IF(AND(R371&lt;&gt;"_U",N371&lt;&gt;9999,N371&lt;&gt;999,L371&lt;&gt;"Median"),IFERROR(VLOOKUP(A371,'HD Total'!A:P,16,0),"."),".")</f>
        <v>5679</v>
      </c>
    </row>
    <row r="372" spans="1:21" x14ac:dyDescent="0.3">
      <c r="A372" s="1" t="str">
        <f t="shared" si="10"/>
        <v>2018|Northland|$150,001-$200,000</v>
      </c>
      <c r="B372" t="s">
        <v>18</v>
      </c>
      <c r="C372" t="s">
        <v>19</v>
      </c>
      <c r="D372" t="s">
        <v>20</v>
      </c>
      <c r="E372" t="s">
        <v>21</v>
      </c>
      <c r="F372">
        <v>2018</v>
      </c>
      <c r="G372">
        <v>2018</v>
      </c>
      <c r="H372">
        <v>100</v>
      </c>
      <c r="I372" t="s">
        <v>168</v>
      </c>
      <c r="J372">
        <v>99</v>
      </c>
      <c r="K372" t="s">
        <v>23</v>
      </c>
      <c r="L372">
        <v>7</v>
      </c>
      <c r="M372" t="s">
        <v>43</v>
      </c>
      <c r="N372">
        <v>3</v>
      </c>
      <c r="O372" t="s">
        <v>25</v>
      </c>
      <c r="P372">
        <v>1371</v>
      </c>
      <c r="T372" s="3">
        <f t="shared" si="11"/>
        <v>24.14</v>
      </c>
      <c r="U372" s="3">
        <f>IF(AND(R372&lt;&gt;"_U",N372&lt;&gt;9999,N372&lt;&gt;999,L372&lt;&gt;"Median"),IFERROR(VLOOKUP(A372,'HD Total'!A:P,16,0),"."),".")</f>
        <v>5679</v>
      </c>
    </row>
    <row r="373" spans="1:21" x14ac:dyDescent="0.3">
      <c r="A373" s="1" t="str">
        <f t="shared" si="10"/>
        <v>2018|Northland|$150,001-$200,000</v>
      </c>
      <c r="B373" t="s">
        <v>18</v>
      </c>
      <c r="C373" t="s">
        <v>19</v>
      </c>
      <c r="D373" t="s">
        <v>20</v>
      </c>
      <c r="E373" t="s">
        <v>21</v>
      </c>
      <c r="F373">
        <v>2018</v>
      </c>
      <c r="G373">
        <v>2018</v>
      </c>
      <c r="H373">
        <v>100</v>
      </c>
      <c r="I373" t="s">
        <v>168</v>
      </c>
      <c r="J373">
        <v>99</v>
      </c>
      <c r="K373" t="s">
        <v>23</v>
      </c>
      <c r="L373">
        <v>7</v>
      </c>
      <c r="M373" t="s">
        <v>43</v>
      </c>
      <c r="N373">
        <v>999</v>
      </c>
      <c r="O373" t="s">
        <v>42</v>
      </c>
      <c r="P373">
        <v>0</v>
      </c>
      <c r="T373" s="3" t="str">
        <f t="shared" si="11"/>
        <v>.</v>
      </c>
      <c r="U373" s="3" t="str">
        <f>IF(AND(R373&lt;&gt;"_U",N373&lt;&gt;9999,N373&lt;&gt;999,L373&lt;&gt;"Median"),IFERROR(VLOOKUP(A373,'HD Total'!A:P,16,0),"."),".")</f>
        <v>.</v>
      </c>
    </row>
    <row r="374" spans="1:21" x14ac:dyDescent="0.3">
      <c r="A374" s="1" t="str">
        <f t="shared" si="10"/>
        <v>2018|Northland|$200,001 or more</v>
      </c>
      <c r="B374" t="s">
        <v>18</v>
      </c>
      <c r="C374" t="s">
        <v>19</v>
      </c>
      <c r="D374" t="s">
        <v>20</v>
      </c>
      <c r="E374" t="s">
        <v>21</v>
      </c>
      <c r="F374">
        <v>2018</v>
      </c>
      <c r="G374">
        <v>2018</v>
      </c>
      <c r="H374">
        <v>100</v>
      </c>
      <c r="I374" t="s">
        <v>168</v>
      </c>
      <c r="J374">
        <v>99</v>
      </c>
      <c r="K374" t="s">
        <v>23</v>
      </c>
      <c r="L374">
        <v>8</v>
      </c>
      <c r="M374" t="s">
        <v>27</v>
      </c>
      <c r="N374">
        <v>7777</v>
      </c>
      <c r="O374" t="s">
        <v>37</v>
      </c>
      <c r="R374" t="s">
        <v>29</v>
      </c>
      <c r="S374" t="s">
        <v>30</v>
      </c>
      <c r="T374" s="3" t="str">
        <f t="shared" si="11"/>
        <v>.</v>
      </c>
      <c r="U374" s="3" t="str">
        <f>IF(AND(R374&lt;&gt;"_U",N374&lt;&gt;9999,N374&lt;&gt;999,L374&lt;&gt;"Median"),IFERROR(VLOOKUP(A374,'HD Total'!A:P,16,0),"."),".")</f>
        <v>.</v>
      </c>
    </row>
    <row r="375" spans="1:21" x14ac:dyDescent="0.3">
      <c r="A375" s="1" t="str">
        <f t="shared" si="10"/>
        <v>2018|Northland|$200,001 or more</v>
      </c>
      <c r="B375" t="s">
        <v>18</v>
      </c>
      <c r="C375" t="s">
        <v>19</v>
      </c>
      <c r="D375" t="s">
        <v>20</v>
      </c>
      <c r="E375" t="s">
        <v>21</v>
      </c>
      <c r="F375">
        <v>2018</v>
      </c>
      <c r="G375">
        <v>2018</v>
      </c>
      <c r="H375">
        <v>100</v>
      </c>
      <c r="I375" t="s">
        <v>168</v>
      </c>
      <c r="J375">
        <v>99</v>
      </c>
      <c r="K375" t="s">
        <v>23</v>
      </c>
      <c r="L375">
        <v>8</v>
      </c>
      <c r="M375" t="s">
        <v>27</v>
      </c>
      <c r="N375">
        <v>1</v>
      </c>
      <c r="O375" t="s">
        <v>33</v>
      </c>
      <c r="R375" t="s">
        <v>29</v>
      </c>
      <c r="S375" t="s">
        <v>30</v>
      </c>
      <c r="T375" s="3" t="str">
        <f t="shared" si="11"/>
        <v>.</v>
      </c>
      <c r="U375" s="3" t="str">
        <f>IF(AND(R375&lt;&gt;"_U",N375&lt;&gt;9999,N375&lt;&gt;999,L375&lt;&gt;"Median"),IFERROR(VLOOKUP(A375,'HD Total'!A:P,16,0),"."),".")</f>
        <v>.</v>
      </c>
    </row>
    <row r="376" spans="1:21" x14ac:dyDescent="0.3">
      <c r="A376" s="1" t="str">
        <f t="shared" si="10"/>
        <v>2018|Northland|$200,001 or more</v>
      </c>
      <c r="B376" t="s">
        <v>18</v>
      </c>
      <c r="C376" t="s">
        <v>19</v>
      </c>
      <c r="D376" t="s">
        <v>20</v>
      </c>
      <c r="E376" t="s">
        <v>21</v>
      </c>
      <c r="F376">
        <v>2018</v>
      </c>
      <c r="G376">
        <v>2018</v>
      </c>
      <c r="H376">
        <v>100</v>
      </c>
      <c r="I376" t="s">
        <v>168</v>
      </c>
      <c r="J376">
        <v>99</v>
      </c>
      <c r="K376" t="s">
        <v>23</v>
      </c>
      <c r="L376">
        <v>8</v>
      </c>
      <c r="M376" t="s">
        <v>27</v>
      </c>
      <c r="N376">
        <v>3</v>
      </c>
      <c r="O376" t="s">
        <v>25</v>
      </c>
      <c r="R376" t="s">
        <v>29</v>
      </c>
      <c r="S376" t="s">
        <v>30</v>
      </c>
      <c r="T376" s="3" t="str">
        <f t="shared" si="11"/>
        <v>.</v>
      </c>
      <c r="U376" s="3" t="str">
        <f>IF(AND(R376&lt;&gt;"_U",N376&lt;&gt;9999,N376&lt;&gt;999,L376&lt;&gt;"Median"),IFERROR(VLOOKUP(A376,'HD Total'!A:P,16,0),"."),".")</f>
        <v>.</v>
      </c>
    </row>
    <row r="377" spans="1:21" x14ac:dyDescent="0.3">
      <c r="A377" s="1" t="str">
        <f t="shared" si="10"/>
        <v>2018|Northland|$200,001 or more</v>
      </c>
      <c r="B377" t="s">
        <v>18</v>
      </c>
      <c r="C377" t="s">
        <v>19</v>
      </c>
      <c r="D377" t="s">
        <v>20</v>
      </c>
      <c r="E377" t="s">
        <v>21</v>
      </c>
      <c r="F377">
        <v>2018</v>
      </c>
      <c r="G377">
        <v>2018</v>
      </c>
      <c r="H377">
        <v>100</v>
      </c>
      <c r="I377" t="s">
        <v>168</v>
      </c>
      <c r="J377">
        <v>99</v>
      </c>
      <c r="K377" t="s">
        <v>23</v>
      </c>
      <c r="L377">
        <v>8</v>
      </c>
      <c r="M377" t="s">
        <v>27</v>
      </c>
      <c r="N377">
        <v>2</v>
      </c>
      <c r="O377" t="s">
        <v>28</v>
      </c>
      <c r="R377" t="s">
        <v>29</v>
      </c>
      <c r="S377" t="s">
        <v>30</v>
      </c>
      <c r="T377" s="3" t="str">
        <f t="shared" si="11"/>
        <v>.</v>
      </c>
      <c r="U377" s="3" t="str">
        <f>IF(AND(R377&lt;&gt;"_U",N377&lt;&gt;9999,N377&lt;&gt;999,L377&lt;&gt;"Median"),IFERROR(VLOOKUP(A377,'HD Total'!A:P,16,0),"."),".")</f>
        <v>.</v>
      </c>
    </row>
    <row r="378" spans="1:21" x14ac:dyDescent="0.3">
      <c r="A378" s="1" t="str">
        <f t="shared" si="10"/>
        <v>2018|Northland|$200,001 or more</v>
      </c>
      <c r="B378" t="s">
        <v>18</v>
      </c>
      <c r="C378" t="s">
        <v>19</v>
      </c>
      <c r="D378" t="s">
        <v>20</v>
      </c>
      <c r="E378" t="s">
        <v>21</v>
      </c>
      <c r="F378">
        <v>2018</v>
      </c>
      <c r="G378">
        <v>2018</v>
      </c>
      <c r="H378">
        <v>100</v>
      </c>
      <c r="I378" t="s">
        <v>168</v>
      </c>
      <c r="J378">
        <v>99</v>
      </c>
      <c r="K378" t="s">
        <v>23</v>
      </c>
      <c r="L378">
        <v>8</v>
      </c>
      <c r="M378" t="s">
        <v>27</v>
      </c>
      <c r="N378">
        <v>999</v>
      </c>
      <c r="O378" t="s">
        <v>42</v>
      </c>
      <c r="R378" t="s">
        <v>29</v>
      </c>
      <c r="S378" t="s">
        <v>30</v>
      </c>
      <c r="T378" s="3" t="str">
        <f t="shared" si="11"/>
        <v>.</v>
      </c>
      <c r="U378" s="3" t="str">
        <f>IF(AND(R378&lt;&gt;"_U",N378&lt;&gt;9999,N378&lt;&gt;999,L378&lt;&gt;"Median"),IFERROR(VLOOKUP(A378,'HD Total'!A:P,16,0),"."),".")</f>
        <v>.</v>
      </c>
    </row>
    <row r="379" spans="1:21" x14ac:dyDescent="0.3">
      <c r="A379" s="1" t="str">
        <f t="shared" si="10"/>
        <v>2018|Northland|$200,001 or more</v>
      </c>
      <c r="B379" t="s">
        <v>18</v>
      </c>
      <c r="C379" t="s">
        <v>19</v>
      </c>
      <c r="D379" t="s">
        <v>20</v>
      </c>
      <c r="E379" t="s">
        <v>21</v>
      </c>
      <c r="F379">
        <v>2018</v>
      </c>
      <c r="G379">
        <v>2018</v>
      </c>
      <c r="H379">
        <v>100</v>
      </c>
      <c r="I379" t="s">
        <v>168</v>
      </c>
      <c r="J379">
        <v>99</v>
      </c>
      <c r="K379" t="s">
        <v>23</v>
      </c>
      <c r="L379">
        <v>8</v>
      </c>
      <c r="M379" t="s">
        <v>27</v>
      </c>
      <c r="N379">
        <v>9999</v>
      </c>
      <c r="O379" t="s">
        <v>40</v>
      </c>
      <c r="R379" t="s">
        <v>29</v>
      </c>
      <c r="S379" t="s">
        <v>30</v>
      </c>
      <c r="T379" s="3" t="str">
        <f t="shared" si="11"/>
        <v>.</v>
      </c>
      <c r="U379" s="3" t="str">
        <f>IF(AND(R379&lt;&gt;"_U",N379&lt;&gt;9999,N379&lt;&gt;999,L379&lt;&gt;"Median"),IFERROR(VLOOKUP(A379,'HD Total'!A:P,16,0),"."),".")</f>
        <v>.</v>
      </c>
    </row>
    <row r="380" spans="1:21" x14ac:dyDescent="0.3">
      <c r="A380" s="1" t="str">
        <f t="shared" si="10"/>
        <v>2018|Northland|Total stated - total household income</v>
      </c>
      <c r="B380" t="s">
        <v>18</v>
      </c>
      <c r="C380" t="s">
        <v>19</v>
      </c>
      <c r="D380" t="s">
        <v>20</v>
      </c>
      <c r="E380" t="s">
        <v>21</v>
      </c>
      <c r="F380">
        <v>2018</v>
      </c>
      <c r="G380">
        <v>2018</v>
      </c>
      <c r="H380">
        <v>100</v>
      </c>
      <c r="I380" t="s">
        <v>168</v>
      </c>
      <c r="J380">
        <v>99</v>
      </c>
      <c r="K380" t="s">
        <v>23</v>
      </c>
      <c r="L380">
        <v>77</v>
      </c>
      <c r="M380" t="s">
        <v>32</v>
      </c>
      <c r="N380">
        <v>9999</v>
      </c>
      <c r="O380" t="s">
        <v>40</v>
      </c>
      <c r="P380">
        <v>58182</v>
      </c>
      <c r="T380" s="3" t="str">
        <f t="shared" si="11"/>
        <v>.</v>
      </c>
      <c r="U380" s="3" t="str">
        <f>IF(AND(R380&lt;&gt;"_U",N380&lt;&gt;9999,N380&lt;&gt;999,L380&lt;&gt;"Median"),IFERROR(VLOOKUP(A380,'HD Total'!A:P,16,0),"."),".")</f>
        <v>.</v>
      </c>
    </row>
    <row r="381" spans="1:21" x14ac:dyDescent="0.3">
      <c r="A381" s="1" t="str">
        <f t="shared" si="10"/>
        <v>2018|Northland|Total stated - total household income</v>
      </c>
      <c r="B381" t="s">
        <v>18</v>
      </c>
      <c r="C381" t="s">
        <v>19</v>
      </c>
      <c r="D381" t="s">
        <v>20</v>
      </c>
      <c r="E381" t="s">
        <v>21</v>
      </c>
      <c r="F381">
        <v>2018</v>
      </c>
      <c r="G381">
        <v>2018</v>
      </c>
      <c r="H381">
        <v>100</v>
      </c>
      <c r="I381" t="s">
        <v>168</v>
      </c>
      <c r="J381">
        <v>99</v>
      </c>
      <c r="K381" t="s">
        <v>23</v>
      </c>
      <c r="L381">
        <v>77</v>
      </c>
      <c r="M381" t="s">
        <v>32</v>
      </c>
      <c r="N381">
        <v>2</v>
      </c>
      <c r="O381" t="s">
        <v>28</v>
      </c>
      <c r="P381">
        <v>18402</v>
      </c>
      <c r="T381" s="3">
        <f t="shared" si="11"/>
        <v>31.63</v>
      </c>
      <c r="U381" s="3">
        <f>IF(AND(R381&lt;&gt;"_U",N381&lt;&gt;9999,N381&lt;&gt;999,L381&lt;&gt;"Median"),IFERROR(VLOOKUP(A381,'HD Total'!A:P,16,0),"."),".")</f>
        <v>58179</v>
      </c>
    </row>
    <row r="382" spans="1:21" x14ac:dyDescent="0.3">
      <c r="A382" s="1" t="str">
        <f t="shared" si="10"/>
        <v>2018|Northland|Total stated - total household income</v>
      </c>
      <c r="B382" t="s">
        <v>18</v>
      </c>
      <c r="C382" t="s">
        <v>19</v>
      </c>
      <c r="D382" t="s">
        <v>20</v>
      </c>
      <c r="E382" t="s">
        <v>21</v>
      </c>
      <c r="F382">
        <v>2018</v>
      </c>
      <c r="G382">
        <v>2018</v>
      </c>
      <c r="H382">
        <v>100</v>
      </c>
      <c r="I382" t="s">
        <v>168</v>
      </c>
      <c r="J382">
        <v>99</v>
      </c>
      <c r="K382" t="s">
        <v>23</v>
      </c>
      <c r="L382">
        <v>77</v>
      </c>
      <c r="M382" t="s">
        <v>32</v>
      </c>
      <c r="N382">
        <v>999</v>
      </c>
      <c r="O382" t="s">
        <v>42</v>
      </c>
      <c r="P382">
        <v>3</v>
      </c>
      <c r="T382" s="3" t="str">
        <f t="shared" si="11"/>
        <v>.</v>
      </c>
      <c r="U382" s="3" t="str">
        <f>IF(AND(R382&lt;&gt;"_U",N382&lt;&gt;9999,N382&lt;&gt;999,L382&lt;&gt;"Median"),IFERROR(VLOOKUP(A382,'HD Total'!A:P,16,0),"."),".")</f>
        <v>.</v>
      </c>
    </row>
    <row r="383" spans="1:21" x14ac:dyDescent="0.3">
      <c r="A383" s="1" t="str">
        <f t="shared" si="10"/>
        <v>2018|Northland|Total stated - total household income</v>
      </c>
      <c r="B383" t="s">
        <v>18</v>
      </c>
      <c r="C383" t="s">
        <v>19</v>
      </c>
      <c r="D383" t="s">
        <v>20</v>
      </c>
      <c r="E383" t="s">
        <v>21</v>
      </c>
      <c r="F383">
        <v>2018</v>
      </c>
      <c r="G383">
        <v>2018</v>
      </c>
      <c r="H383">
        <v>100</v>
      </c>
      <c r="I383" t="s">
        <v>168</v>
      </c>
      <c r="J383">
        <v>99</v>
      </c>
      <c r="K383" t="s">
        <v>23</v>
      </c>
      <c r="L383">
        <v>77</v>
      </c>
      <c r="M383" t="s">
        <v>32</v>
      </c>
      <c r="N383">
        <v>1</v>
      </c>
      <c r="O383" t="s">
        <v>33</v>
      </c>
      <c r="P383">
        <v>32292</v>
      </c>
      <c r="T383" s="3">
        <f t="shared" si="11"/>
        <v>55.5</v>
      </c>
      <c r="U383" s="3">
        <f>IF(AND(R383&lt;&gt;"_U",N383&lt;&gt;9999,N383&lt;&gt;999,L383&lt;&gt;"Median"),IFERROR(VLOOKUP(A383,'HD Total'!A:P,16,0),"."),".")</f>
        <v>58179</v>
      </c>
    </row>
    <row r="384" spans="1:21" x14ac:dyDescent="0.3">
      <c r="A384" s="1" t="str">
        <f t="shared" si="10"/>
        <v>2018|Northland|Total stated - total household income</v>
      </c>
      <c r="B384" t="s">
        <v>18</v>
      </c>
      <c r="C384" t="s">
        <v>19</v>
      </c>
      <c r="D384" t="s">
        <v>20</v>
      </c>
      <c r="E384" t="s">
        <v>21</v>
      </c>
      <c r="F384">
        <v>2018</v>
      </c>
      <c r="G384">
        <v>2018</v>
      </c>
      <c r="H384">
        <v>100</v>
      </c>
      <c r="I384" t="s">
        <v>168</v>
      </c>
      <c r="J384">
        <v>99</v>
      </c>
      <c r="K384" t="s">
        <v>23</v>
      </c>
      <c r="L384">
        <v>77</v>
      </c>
      <c r="M384" t="s">
        <v>32</v>
      </c>
      <c r="N384">
        <v>7777</v>
      </c>
      <c r="O384" t="s">
        <v>37</v>
      </c>
      <c r="P384">
        <v>58179</v>
      </c>
      <c r="T384" s="3">
        <f t="shared" si="11"/>
        <v>100</v>
      </c>
      <c r="U384" s="3">
        <f>IF(AND(R384&lt;&gt;"_U",N384&lt;&gt;9999,N384&lt;&gt;999,L384&lt;&gt;"Median"),IFERROR(VLOOKUP(A384,'HD Total'!A:P,16,0),"."),".")</f>
        <v>58179</v>
      </c>
    </row>
    <row r="385" spans="1:21" x14ac:dyDescent="0.3">
      <c r="A385" s="1" t="str">
        <f t="shared" si="10"/>
        <v>2018|Northland|Total stated - total household income</v>
      </c>
      <c r="B385" t="s">
        <v>18</v>
      </c>
      <c r="C385" t="s">
        <v>19</v>
      </c>
      <c r="D385" t="s">
        <v>20</v>
      </c>
      <c r="E385" t="s">
        <v>21</v>
      </c>
      <c r="F385">
        <v>2018</v>
      </c>
      <c r="G385">
        <v>2018</v>
      </c>
      <c r="H385">
        <v>100</v>
      </c>
      <c r="I385" t="s">
        <v>168</v>
      </c>
      <c r="J385">
        <v>99</v>
      </c>
      <c r="K385" t="s">
        <v>23</v>
      </c>
      <c r="L385">
        <v>77</v>
      </c>
      <c r="M385" t="s">
        <v>32</v>
      </c>
      <c r="N385">
        <v>3</v>
      </c>
      <c r="O385" t="s">
        <v>25</v>
      </c>
      <c r="P385">
        <v>7485</v>
      </c>
      <c r="T385" s="3">
        <f t="shared" si="11"/>
        <v>12.87</v>
      </c>
      <c r="U385" s="3">
        <f>IF(AND(R385&lt;&gt;"_U",N385&lt;&gt;9999,N385&lt;&gt;999,L385&lt;&gt;"Median"),IFERROR(VLOOKUP(A385,'HD Total'!A:P,16,0),"."),".")</f>
        <v>58179</v>
      </c>
    </row>
    <row r="386" spans="1:21" x14ac:dyDescent="0.3">
      <c r="A386" s="1" t="str">
        <f t="shared" si="10"/>
        <v>2018|Northland|Total - total household income</v>
      </c>
      <c r="B386" t="s">
        <v>18</v>
      </c>
      <c r="C386" t="s">
        <v>19</v>
      </c>
      <c r="D386" t="s">
        <v>20</v>
      </c>
      <c r="E386" t="s">
        <v>21</v>
      </c>
      <c r="F386">
        <v>2018</v>
      </c>
      <c r="G386">
        <v>2018</v>
      </c>
      <c r="H386">
        <v>100</v>
      </c>
      <c r="I386" t="s">
        <v>168</v>
      </c>
      <c r="J386">
        <v>99</v>
      </c>
      <c r="K386" t="s">
        <v>23</v>
      </c>
      <c r="L386">
        <v>99</v>
      </c>
      <c r="M386" t="s">
        <v>48</v>
      </c>
      <c r="N386">
        <v>2</v>
      </c>
      <c r="O386" t="s">
        <v>28</v>
      </c>
      <c r="P386">
        <v>20610</v>
      </c>
      <c r="T386" s="3">
        <f t="shared" si="11"/>
        <v>32.1</v>
      </c>
      <c r="U386" s="3">
        <f>IF(AND(R386&lt;&gt;"_U",N386&lt;&gt;9999,N386&lt;&gt;999,L386&lt;&gt;"Median"),IFERROR(VLOOKUP(A386,'HD Total'!A:P,16,0),"."),".")</f>
        <v>64212</v>
      </c>
    </row>
    <row r="387" spans="1:21" x14ac:dyDescent="0.3">
      <c r="A387" s="1" t="str">
        <f t="shared" ref="A387:A450" si="12">G387&amp;"|"&amp;I387&amp;"|"&amp;M387</f>
        <v>2018|Northland|Total - total household income</v>
      </c>
      <c r="B387" t="s">
        <v>18</v>
      </c>
      <c r="C387" t="s">
        <v>19</v>
      </c>
      <c r="D387" t="s">
        <v>20</v>
      </c>
      <c r="E387" t="s">
        <v>21</v>
      </c>
      <c r="F387">
        <v>2018</v>
      </c>
      <c r="G387">
        <v>2018</v>
      </c>
      <c r="H387">
        <v>100</v>
      </c>
      <c r="I387" t="s">
        <v>168</v>
      </c>
      <c r="J387">
        <v>99</v>
      </c>
      <c r="K387" t="s">
        <v>23</v>
      </c>
      <c r="L387">
        <v>99</v>
      </c>
      <c r="M387" t="s">
        <v>48</v>
      </c>
      <c r="N387">
        <v>1</v>
      </c>
      <c r="O387" t="s">
        <v>33</v>
      </c>
      <c r="P387">
        <v>35376</v>
      </c>
      <c r="T387" s="3">
        <f t="shared" ref="T387:T450" si="13">IF(AND(R387&lt;&gt;"_U",R387&lt;&gt;"c",N387&lt;&gt;999,N387&lt;&gt;9999,L387&lt;&gt;"Median"),IFERROR((ROUND(P387/U387*100,2)),"."),".")</f>
        <v>55.09</v>
      </c>
      <c r="U387" s="3">
        <f>IF(AND(R387&lt;&gt;"_U",N387&lt;&gt;9999,N387&lt;&gt;999,L387&lt;&gt;"Median"),IFERROR(VLOOKUP(A387,'HD Total'!A:P,16,0),"."),".")</f>
        <v>64212</v>
      </c>
    </row>
    <row r="388" spans="1:21" x14ac:dyDescent="0.3">
      <c r="A388" s="1" t="str">
        <f t="shared" si="12"/>
        <v>2018|Northland|Total - total household income</v>
      </c>
      <c r="B388" t="s">
        <v>18</v>
      </c>
      <c r="C388" t="s">
        <v>19</v>
      </c>
      <c r="D388" t="s">
        <v>20</v>
      </c>
      <c r="E388" t="s">
        <v>21</v>
      </c>
      <c r="F388">
        <v>2018</v>
      </c>
      <c r="G388">
        <v>2018</v>
      </c>
      <c r="H388">
        <v>100</v>
      </c>
      <c r="I388" t="s">
        <v>168</v>
      </c>
      <c r="J388">
        <v>99</v>
      </c>
      <c r="K388" t="s">
        <v>23</v>
      </c>
      <c r="L388">
        <v>99</v>
      </c>
      <c r="M388" t="s">
        <v>48</v>
      </c>
      <c r="N388">
        <v>3</v>
      </c>
      <c r="O388" t="s">
        <v>25</v>
      </c>
      <c r="P388">
        <v>8226</v>
      </c>
      <c r="T388" s="3">
        <f t="shared" si="13"/>
        <v>12.81</v>
      </c>
      <c r="U388" s="3">
        <f>IF(AND(R388&lt;&gt;"_U",N388&lt;&gt;9999,N388&lt;&gt;999,L388&lt;&gt;"Median"),IFERROR(VLOOKUP(A388,'HD Total'!A:P,16,0),"."),".")</f>
        <v>64212</v>
      </c>
    </row>
    <row r="389" spans="1:21" x14ac:dyDescent="0.3">
      <c r="A389" s="1" t="str">
        <f t="shared" si="12"/>
        <v>2018|Northland|Total - total household income</v>
      </c>
      <c r="B389" t="s">
        <v>18</v>
      </c>
      <c r="C389" t="s">
        <v>19</v>
      </c>
      <c r="D389" t="s">
        <v>20</v>
      </c>
      <c r="E389" t="s">
        <v>21</v>
      </c>
      <c r="F389">
        <v>2018</v>
      </c>
      <c r="G389">
        <v>2018</v>
      </c>
      <c r="H389">
        <v>100</v>
      </c>
      <c r="I389" t="s">
        <v>168</v>
      </c>
      <c r="J389">
        <v>99</v>
      </c>
      <c r="K389" t="s">
        <v>23</v>
      </c>
      <c r="L389">
        <v>99</v>
      </c>
      <c r="M389" t="s">
        <v>48</v>
      </c>
      <c r="N389">
        <v>999</v>
      </c>
      <c r="O389" t="s">
        <v>42</v>
      </c>
      <c r="P389">
        <v>42</v>
      </c>
      <c r="T389" s="3" t="str">
        <f t="shared" si="13"/>
        <v>.</v>
      </c>
      <c r="U389" s="3" t="str">
        <f>IF(AND(R389&lt;&gt;"_U",N389&lt;&gt;9999,N389&lt;&gt;999,L389&lt;&gt;"Median"),IFERROR(VLOOKUP(A389,'HD Total'!A:P,16,0),"."),".")</f>
        <v>.</v>
      </c>
    </row>
    <row r="390" spans="1:21" x14ac:dyDescent="0.3">
      <c r="A390" s="1" t="str">
        <f t="shared" si="12"/>
        <v>2018|Northland|Total - total household income</v>
      </c>
      <c r="B390" t="s">
        <v>18</v>
      </c>
      <c r="C390" t="s">
        <v>19</v>
      </c>
      <c r="D390" t="s">
        <v>20</v>
      </c>
      <c r="E390" t="s">
        <v>21</v>
      </c>
      <c r="F390">
        <v>2018</v>
      </c>
      <c r="G390">
        <v>2018</v>
      </c>
      <c r="H390">
        <v>100</v>
      </c>
      <c r="I390" t="s">
        <v>168</v>
      </c>
      <c r="J390">
        <v>99</v>
      </c>
      <c r="K390" t="s">
        <v>23</v>
      </c>
      <c r="L390">
        <v>99</v>
      </c>
      <c r="M390" t="s">
        <v>48</v>
      </c>
      <c r="N390">
        <v>9999</v>
      </c>
      <c r="O390" t="s">
        <v>40</v>
      </c>
      <c r="P390">
        <v>64251</v>
      </c>
      <c r="T390" s="3" t="str">
        <f t="shared" si="13"/>
        <v>.</v>
      </c>
      <c r="U390" s="3" t="str">
        <f>IF(AND(R390&lt;&gt;"_U",N390&lt;&gt;9999,N390&lt;&gt;999,L390&lt;&gt;"Median"),IFERROR(VLOOKUP(A390,'HD Total'!A:P,16,0),"."),".")</f>
        <v>.</v>
      </c>
    </row>
    <row r="391" spans="1:21" x14ac:dyDescent="0.3">
      <c r="A391" s="1" t="str">
        <f t="shared" si="12"/>
        <v>2018|Northland|Total - total household income</v>
      </c>
      <c r="B391" t="s">
        <v>18</v>
      </c>
      <c r="C391" t="s">
        <v>19</v>
      </c>
      <c r="D391" t="s">
        <v>20</v>
      </c>
      <c r="E391" t="s">
        <v>21</v>
      </c>
      <c r="F391">
        <v>2018</v>
      </c>
      <c r="G391">
        <v>2018</v>
      </c>
      <c r="H391">
        <v>100</v>
      </c>
      <c r="I391" t="s">
        <v>168</v>
      </c>
      <c r="J391">
        <v>99</v>
      </c>
      <c r="K391" t="s">
        <v>23</v>
      </c>
      <c r="L391">
        <v>99</v>
      </c>
      <c r="M391" t="s">
        <v>48</v>
      </c>
      <c r="N391">
        <v>7777</v>
      </c>
      <c r="O391" t="s">
        <v>37</v>
      </c>
      <c r="P391">
        <v>64212</v>
      </c>
      <c r="T391" s="3">
        <f t="shared" si="13"/>
        <v>100</v>
      </c>
      <c r="U391" s="3">
        <f>IF(AND(R391&lt;&gt;"_U",N391&lt;&gt;9999,N391&lt;&gt;999,L391&lt;&gt;"Median"),IFERROR(VLOOKUP(A391,'HD Total'!A:P,16,0),"."),".")</f>
        <v>64212</v>
      </c>
    </row>
    <row r="392" spans="1:21" x14ac:dyDescent="0.3">
      <c r="A392" s="1" t="str">
        <f t="shared" si="12"/>
        <v>2018|Northland|Median ($) - total household income</v>
      </c>
      <c r="B392" t="s">
        <v>18</v>
      </c>
      <c r="C392" t="s">
        <v>19</v>
      </c>
      <c r="D392" t="s">
        <v>20</v>
      </c>
      <c r="E392" t="s">
        <v>21</v>
      </c>
      <c r="F392">
        <v>2018</v>
      </c>
      <c r="G392">
        <v>2018</v>
      </c>
      <c r="H392">
        <v>100</v>
      </c>
      <c r="I392" t="s">
        <v>168</v>
      </c>
      <c r="J392">
        <v>99</v>
      </c>
      <c r="K392" t="s">
        <v>23</v>
      </c>
      <c r="L392" t="s">
        <v>56</v>
      </c>
      <c r="M392" t="s">
        <v>57</v>
      </c>
      <c r="N392">
        <v>9999</v>
      </c>
      <c r="O392" t="s">
        <v>40</v>
      </c>
      <c r="P392">
        <v>57000</v>
      </c>
      <c r="T392" s="3" t="str">
        <f t="shared" si="13"/>
        <v>.</v>
      </c>
      <c r="U392" s="3" t="str">
        <f>IF(AND(R392&lt;&gt;"_U",N392&lt;&gt;9999,N392&lt;&gt;999,L392&lt;&gt;"Median"),IFERROR(VLOOKUP(A392,'HD Total'!A:P,16,0),"."),".")</f>
        <v>.</v>
      </c>
    </row>
    <row r="393" spans="1:21" x14ac:dyDescent="0.3">
      <c r="A393" s="1" t="str">
        <f t="shared" si="12"/>
        <v>2018|Northland|Median ($) - total household income</v>
      </c>
      <c r="B393" t="s">
        <v>18</v>
      </c>
      <c r="C393" t="s">
        <v>19</v>
      </c>
      <c r="D393" t="s">
        <v>20</v>
      </c>
      <c r="E393" t="s">
        <v>21</v>
      </c>
      <c r="F393">
        <v>2018</v>
      </c>
      <c r="G393">
        <v>2018</v>
      </c>
      <c r="H393">
        <v>100</v>
      </c>
      <c r="I393" t="s">
        <v>168</v>
      </c>
      <c r="J393">
        <v>99</v>
      </c>
      <c r="K393" t="s">
        <v>23</v>
      </c>
      <c r="L393" t="s">
        <v>56</v>
      </c>
      <c r="M393" t="s">
        <v>57</v>
      </c>
      <c r="N393">
        <v>7777</v>
      </c>
      <c r="O393" t="s">
        <v>37</v>
      </c>
      <c r="P393">
        <v>57000</v>
      </c>
      <c r="T393" s="3" t="str">
        <f t="shared" si="13"/>
        <v>.</v>
      </c>
      <c r="U393" s="3" t="str">
        <f>IF(AND(R393&lt;&gt;"_U",N393&lt;&gt;9999,N393&lt;&gt;999,L393&lt;&gt;"Median"),IFERROR(VLOOKUP(A393,'HD Total'!A:P,16,0),"."),".")</f>
        <v>.</v>
      </c>
    </row>
    <row r="394" spans="1:21" x14ac:dyDescent="0.3">
      <c r="A394" s="1" t="str">
        <f t="shared" si="12"/>
        <v>2018|Northland|Median ($) - total household income</v>
      </c>
      <c r="B394" t="s">
        <v>18</v>
      </c>
      <c r="C394" t="s">
        <v>19</v>
      </c>
      <c r="D394" t="s">
        <v>20</v>
      </c>
      <c r="E394" t="s">
        <v>21</v>
      </c>
      <c r="F394">
        <v>2018</v>
      </c>
      <c r="G394">
        <v>2018</v>
      </c>
      <c r="H394">
        <v>100</v>
      </c>
      <c r="I394" t="s">
        <v>168</v>
      </c>
      <c r="J394">
        <v>99</v>
      </c>
      <c r="K394" t="s">
        <v>23</v>
      </c>
      <c r="L394" t="s">
        <v>56</v>
      </c>
      <c r="M394" t="s">
        <v>57</v>
      </c>
      <c r="N394">
        <v>999</v>
      </c>
      <c r="O394" t="s">
        <v>42</v>
      </c>
      <c r="P394">
        <v>17900</v>
      </c>
      <c r="T394" s="3" t="str">
        <f t="shared" si="13"/>
        <v>.</v>
      </c>
      <c r="U394" s="3" t="str">
        <f>IF(AND(R394&lt;&gt;"_U",N394&lt;&gt;9999,N394&lt;&gt;999,L394&lt;&gt;"Median"),IFERROR(VLOOKUP(A394,'HD Total'!A:P,16,0),"."),".")</f>
        <v>.</v>
      </c>
    </row>
    <row r="395" spans="1:21" x14ac:dyDescent="0.3">
      <c r="A395" s="1" t="str">
        <f t="shared" si="12"/>
        <v>2018|Northland|Median ($) - total household income</v>
      </c>
      <c r="B395" t="s">
        <v>18</v>
      </c>
      <c r="C395" t="s">
        <v>19</v>
      </c>
      <c r="D395" t="s">
        <v>20</v>
      </c>
      <c r="E395" t="s">
        <v>21</v>
      </c>
      <c r="F395">
        <v>2018</v>
      </c>
      <c r="G395">
        <v>2018</v>
      </c>
      <c r="H395">
        <v>100</v>
      </c>
      <c r="I395" t="s">
        <v>168</v>
      </c>
      <c r="J395">
        <v>99</v>
      </c>
      <c r="K395" t="s">
        <v>23</v>
      </c>
      <c r="L395" t="s">
        <v>56</v>
      </c>
      <c r="M395" t="s">
        <v>57</v>
      </c>
      <c r="N395">
        <v>2</v>
      </c>
      <c r="O395" t="s">
        <v>28</v>
      </c>
      <c r="P395">
        <v>43900</v>
      </c>
      <c r="T395" s="3" t="str">
        <f t="shared" si="13"/>
        <v>.</v>
      </c>
      <c r="U395" s="3" t="str">
        <f>IF(AND(R395&lt;&gt;"_U",N395&lt;&gt;9999,N395&lt;&gt;999,L395&lt;&gt;"Median"),IFERROR(VLOOKUP(A395,'HD Total'!A:P,16,0),"."),".")</f>
        <v>.</v>
      </c>
    </row>
    <row r="396" spans="1:21" x14ac:dyDescent="0.3">
      <c r="A396" s="1" t="str">
        <f t="shared" si="12"/>
        <v>2018|Northland|Median ($) - total household income</v>
      </c>
      <c r="B396" t="s">
        <v>18</v>
      </c>
      <c r="C396" t="s">
        <v>19</v>
      </c>
      <c r="D396" t="s">
        <v>20</v>
      </c>
      <c r="E396" t="s">
        <v>21</v>
      </c>
      <c r="F396">
        <v>2018</v>
      </c>
      <c r="G396">
        <v>2018</v>
      </c>
      <c r="H396">
        <v>100</v>
      </c>
      <c r="I396" t="s">
        <v>168</v>
      </c>
      <c r="J396">
        <v>99</v>
      </c>
      <c r="K396" t="s">
        <v>23</v>
      </c>
      <c r="L396" t="s">
        <v>56</v>
      </c>
      <c r="M396" t="s">
        <v>57</v>
      </c>
      <c r="N396">
        <v>1</v>
      </c>
      <c r="O396" t="s">
        <v>33</v>
      </c>
      <c r="P396">
        <v>62900</v>
      </c>
      <c r="T396" s="3" t="str">
        <f t="shared" si="13"/>
        <v>.</v>
      </c>
      <c r="U396" s="3" t="str">
        <f>IF(AND(R396&lt;&gt;"_U",N396&lt;&gt;9999,N396&lt;&gt;999,L396&lt;&gt;"Median"),IFERROR(VLOOKUP(A396,'HD Total'!A:P,16,0),"."),".")</f>
        <v>.</v>
      </c>
    </row>
    <row r="397" spans="1:21" x14ac:dyDescent="0.3">
      <c r="A397" s="1" t="str">
        <f t="shared" si="12"/>
        <v>2018|Northland|Median ($) - total household income</v>
      </c>
      <c r="B397" t="s">
        <v>18</v>
      </c>
      <c r="C397" t="s">
        <v>19</v>
      </c>
      <c r="D397" t="s">
        <v>20</v>
      </c>
      <c r="E397" t="s">
        <v>21</v>
      </c>
      <c r="F397">
        <v>2018</v>
      </c>
      <c r="G397">
        <v>2018</v>
      </c>
      <c r="H397">
        <v>100</v>
      </c>
      <c r="I397" t="s">
        <v>168</v>
      </c>
      <c r="J397">
        <v>99</v>
      </c>
      <c r="K397" t="s">
        <v>23</v>
      </c>
      <c r="L397" t="s">
        <v>56</v>
      </c>
      <c r="M397" t="s">
        <v>57</v>
      </c>
      <c r="N397">
        <v>3</v>
      </c>
      <c r="O397" t="s">
        <v>25</v>
      </c>
      <c r="P397">
        <v>67300</v>
      </c>
      <c r="T397" s="3" t="str">
        <f t="shared" si="13"/>
        <v>.</v>
      </c>
      <c r="U397" s="3" t="str">
        <f>IF(AND(R397&lt;&gt;"_U",N397&lt;&gt;9999,N397&lt;&gt;999,L397&lt;&gt;"Median"),IFERROR(VLOOKUP(A397,'HD Total'!A:P,16,0),"."),".")</f>
        <v>.</v>
      </c>
    </row>
    <row r="398" spans="1:21" x14ac:dyDescent="0.3">
      <c r="A398" s="1" t="str">
        <f t="shared" si="12"/>
        <v>2018|WaitematÄ|$20,000 or less</v>
      </c>
      <c r="B398" t="s">
        <v>18</v>
      </c>
      <c r="C398" t="s">
        <v>19</v>
      </c>
      <c r="D398" t="s">
        <v>20</v>
      </c>
      <c r="E398" t="s">
        <v>21</v>
      </c>
      <c r="F398">
        <v>2018</v>
      </c>
      <c r="G398">
        <v>2018</v>
      </c>
      <c r="H398">
        <v>101</v>
      </c>
      <c r="I398" t="s">
        <v>163</v>
      </c>
      <c r="J398">
        <v>99</v>
      </c>
      <c r="K398" t="s">
        <v>23</v>
      </c>
      <c r="L398">
        <v>1</v>
      </c>
      <c r="M398" t="s">
        <v>39</v>
      </c>
      <c r="N398">
        <v>7777</v>
      </c>
      <c r="O398" t="s">
        <v>37</v>
      </c>
      <c r="P398">
        <v>12399</v>
      </c>
      <c r="T398" s="3">
        <f t="shared" si="13"/>
        <v>100</v>
      </c>
      <c r="U398" s="3">
        <f>IF(AND(R398&lt;&gt;"_U",N398&lt;&gt;9999,N398&lt;&gt;999,L398&lt;&gt;"Median"),IFERROR(VLOOKUP(A398,'HD Total'!A:P,16,0),"."),".")</f>
        <v>12399</v>
      </c>
    </row>
    <row r="399" spans="1:21" x14ac:dyDescent="0.3">
      <c r="A399" s="1" t="str">
        <f t="shared" si="12"/>
        <v>2018|WaitematÄ|$20,000 or less</v>
      </c>
      <c r="B399" t="s">
        <v>18</v>
      </c>
      <c r="C399" t="s">
        <v>19</v>
      </c>
      <c r="D399" t="s">
        <v>20</v>
      </c>
      <c r="E399" t="s">
        <v>21</v>
      </c>
      <c r="F399">
        <v>2018</v>
      </c>
      <c r="G399">
        <v>2018</v>
      </c>
      <c r="H399">
        <v>101</v>
      </c>
      <c r="I399" t="s">
        <v>163</v>
      </c>
      <c r="J399">
        <v>99</v>
      </c>
      <c r="K399" t="s">
        <v>23</v>
      </c>
      <c r="L399">
        <v>1</v>
      </c>
      <c r="M399" t="s">
        <v>39</v>
      </c>
      <c r="N399">
        <v>999</v>
      </c>
      <c r="O399" t="s">
        <v>42</v>
      </c>
      <c r="P399">
        <v>0</v>
      </c>
      <c r="T399" s="3" t="str">
        <f t="shared" si="13"/>
        <v>.</v>
      </c>
      <c r="U399" s="3" t="str">
        <f>IF(AND(R399&lt;&gt;"_U",N399&lt;&gt;9999,N399&lt;&gt;999,L399&lt;&gt;"Median"),IFERROR(VLOOKUP(A399,'HD Total'!A:P,16,0),"."),".")</f>
        <v>.</v>
      </c>
    </row>
    <row r="400" spans="1:21" x14ac:dyDescent="0.3">
      <c r="A400" s="1" t="str">
        <f t="shared" si="12"/>
        <v>2018|WaitematÄ|$20,000 or less</v>
      </c>
      <c r="B400" t="s">
        <v>18</v>
      </c>
      <c r="C400" t="s">
        <v>19</v>
      </c>
      <c r="D400" t="s">
        <v>20</v>
      </c>
      <c r="E400" t="s">
        <v>21</v>
      </c>
      <c r="F400">
        <v>2018</v>
      </c>
      <c r="G400">
        <v>2018</v>
      </c>
      <c r="H400">
        <v>101</v>
      </c>
      <c r="I400" t="s">
        <v>163</v>
      </c>
      <c r="J400">
        <v>99</v>
      </c>
      <c r="K400" t="s">
        <v>23</v>
      </c>
      <c r="L400">
        <v>1</v>
      </c>
      <c r="M400" t="s">
        <v>39</v>
      </c>
      <c r="N400">
        <v>3</v>
      </c>
      <c r="O400" t="s">
        <v>25</v>
      </c>
      <c r="P400">
        <v>1296</v>
      </c>
      <c r="T400" s="3">
        <f t="shared" si="13"/>
        <v>10.45</v>
      </c>
      <c r="U400" s="3">
        <f>IF(AND(R400&lt;&gt;"_U",N400&lt;&gt;9999,N400&lt;&gt;999,L400&lt;&gt;"Median"),IFERROR(VLOOKUP(A400,'HD Total'!A:P,16,0),"."),".")</f>
        <v>12399</v>
      </c>
    </row>
    <row r="401" spans="1:21" x14ac:dyDescent="0.3">
      <c r="A401" s="1" t="str">
        <f t="shared" si="12"/>
        <v>2018|WaitematÄ|$20,000 or less</v>
      </c>
      <c r="B401" t="s">
        <v>18</v>
      </c>
      <c r="C401" t="s">
        <v>19</v>
      </c>
      <c r="D401" t="s">
        <v>20</v>
      </c>
      <c r="E401" t="s">
        <v>21</v>
      </c>
      <c r="F401">
        <v>2018</v>
      </c>
      <c r="G401">
        <v>2018</v>
      </c>
      <c r="H401">
        <v>101</v>
      </c>
      <c r="I401" t="s">
        <v>163</v>
      </c>
      <c r="J401">
        <v>99</v>
      </c>
      <c r="K401" t="s">
        <v>23</v>
      </c>
      <c r="L401">
        <v>1</v>
      </c>
      <c r="M401" t="s">
        <v>39</v>
      </c>
      <c r="N401">
        <v>1</v>
      </c>
      <c r="O401" t="s">
        <v>33</v>
      </c>
      <c r="P401">
        <v>4677</v>
      </c>
      <c r="T401" s="3">
        <f t="shared" si="13"/>
        <v>37.72</v>
      </c>
      <c r="U401" s="3">
        <f>IF(AND(R401&lt;&gt;"_U",N401&lt;&gt;9999,N401&lt;&gt;999,L401&lt;&gt;"Median"),IFERROR(VLOOKUP(A401,'HD Total'!A:P,16,0),"."),".")</f>
        <v>12399</v>
      </c>
    </row>
    <row r="402" spans="1:21" x14ac:dyDescent="0.3">
      <c r="A402" s="1" t="str">
        <f t="shared" si="12"/>
        <v>2018|WaitematÄ|$20,000 or less</v>
      </c>
      <c r="B402" t="s">
        <v>18</v>
      </c>
      <c r="C402" t="s">
        <v>19</v>
      </c>
      <c r="D402" t="s">
        <v>20</v>
      </c>
      <c r="E402" t="s">
        <v>21</v>
      </c>
      <c r="F402">
        <v>2018</v>
      </c>
      <c r="G402">
        <v>2018</v>
      </c>
      <c r="H402">
        <v>101</v>
      </c>
      <c r="I402" t="s">
        <v>163</v>
      </c>
      <c r="J402">
        <v>99</v>
      </c>
      <c r="K402" t="s">
        <v>23</v>
      </c>
      <c r="L402">
        <v>1</v>
      </c>
      <c r="M402" t="s">
        <v>39</v>
      </c>
      <c r="N402">
        <v>9999</v>
      </c>
      <c r="O402" t="s">
        <v>40</v>
      </c>
      <c r="P402">
        <v>12399</v>
      </c>
      <c r="T402" s="3" t="str">
        <f t="shared" si="13"/>
        <v>.</v>
      </c>
      <c r="U402" s="3" t="str">
        <f>IF(AND(R402&lt;&gt;"_U",N402&lt;&gt;9999,N402&lt;&gt;999,L402&lt;&gt;"Median"),IFERROR(VLOOKUP(A402,'HD Total'!A:P,16,0),"."),".")</f>
        <v>.</v>
      </c>
    </row>
    <row r="403" spans="1:21" x14ac:dyDescent="0.3">
      <c r="A403" s="1" t="str">
        <f t="shared" si="12"/>
        <v>2018|WaitematÄ|$20,000 or less</v>
      </c>
      <c r="B403" t="s">
        <v>18</v>
      </c>
      <c r="C403" t="s">
        <v>19</v>
      </c>
      <c r="D403" t="s">
        <v>20</v>
      </c>
      <c r="E403" t="s">
        <v>21</v>
      </c>
      <c r="F403">
        <v>2018</v>
      </c>
      <c r="G403">
        <v>2018</v>
      </c>
      <c r="H403">
        <v>101</v>
      </c>
      <c r="I403" t="s">
        <v>163</v>
      </c>
      <c r="J403">
        <v>99</v>
      </c>
      <c r="K403" t="s">
        <v>23</v>
      </c>
      <c r="L403">
        <v>1</v>
      </c>
      <c r="M403" t="s">
        <v>39</v>
      </c>
      <c r="N403">
        <v>2</v>
      </c>
      <c r="O403" t="s">
        <v>28</v>
      </c>
      <c r="P403">
        <v>6423</v>
      </c>
      <c r="T403" s="3">
        <f t="shared" si="13"/>
        <v>51.8</v>
      </c>
      <c r="U403" s="3">
        <f>IF(AND(R403&lt;&gt;"_U",N403&lt;&gt;9999,N403&lt;&gt;999,L403&lt;&gt;"Median"),IFERROR(VLOOKUP(A403,'HD Total'!A:P,16,0),"."),".")</f>
        <v>12399</v>
      </c>
    </row>
    <row r="404" spans="1:21" x14ac:dyDescent="0.3">
      <c r="A404" s="1" t="str">
        <f t="shared" si="12"/>
        <v>2018|WaitematÄ|$20,001-$30,000</v>
      </c>
      <c r="B404" t="s">
        <v>18</v>
      </c>
      <c r="C404" t="s">
        <v>19</v>
      </c>
      <c r="D404" t="s">
        <v>20</v>
      </c>
      <c r="E404" t="s">
        <v>21</v>
      </c>
      <c r="F404">
        <v>2018</v>
      </c>
      <c r="G404">
        <v>2018</v>
      </c>
      <c r="H404">
        <v>101</v>
      </c>
      <c r="I404" t="s">
        <v>163</v>
      </c>
      <c r="J404">
        <v>99</v>
      </c>
      <c r="K404" t="s">
        <v>23</v>
      </c>
      <c r="L404">
        <v>2</v>
      </c>
      <c r="M404" t="s">
        <v>24</v>
      </c>
      <c r="N404">
        <v>3</v>
      </c>
      <c r="O404" t="s">
        <v>25</v>
      </c>
      <c r="P404">
        <v>1563</v>
      </c>
      <c r="T404" s="3">
        <f t="shared" si="13"/>
        <v>11.59</v>
      </c>
      <c r="U404" s="3">
        <f>IF(AND(R404&lt;&gt;"_U",N404&lt;&gt;9999,N404&lt;&gt;999,L404&lt;&gt;"Median"),IFERROR(VLOOKUP(A404,'HD Total'!A:P,16,0),"."),".")</f>
        <v>13482</v>
      </c>
    </row>
    <row r="405" spans="1:21" x14ac:dyDescent="0.3">
      <c r="A405" s="1" t="str">
        <f t="shared" si="12"/>
        <v>2018|WaitematÄ|$20,001-$30,000</v>
      </c>
      <c r="B405" t="s">
        <v>18</v>
      </c>
      <c r="C405" t="s">
        <v>19</v>
      </c>
      <c r="D405" t="s">
        <v>20</v>
      </c>
      <c r="E405" t="s">
        <v>21</v>
      </c>
      <c r="F405">
        <v>2018</v>
      </c>
      <c r="G405">
        <v>2018</v>
      </c>
      <c r="H405">
        <v>101</v>
      </c>
      <c r="I405" t="s">
        <v>163</v>
      </c>
      <c r="J405">
        <v>99</v>
      </c>
      <c r="K405" t="s">
        <v>23</v>
      </c>
      <c r="L405">
        <v>2</v>
      </c>
      <c r="M405" t="s">
        <v>24</v>
      </c>
      <c r="N405">
        <v>7777</v>
      </c>
      <c r="O405" t="s">
        <v>37</v>
      </c>
      <c r="P405">
        <v>13482</v>
      </c>
      <c r="T405" s="3">
        <f t="shared" si="13"/>
        <v>100</v>
      </c>
      <c r="U405" s="3">
        <f>IF(AND(R405&lt;&gt;"_U",N405&lt;&gt;9999,N405&lt;&gt;999,L405&lt;&gt;"Median"),IFERROR(VLOOKUP(A405,'HD Total'!A:P,16,0),"."),".")</f>
        <v>13482</v>
      </c>
    </row>
    <row r="406" spans="1:21" x14ac:dyDescent="0.3">
      <c r="A406" s="1" t="str">
        <f t="shared" si="12"/>
        <v>2018|WaitematÄ|$20,001-$30,000</v>
      </c>
      <c r="B406" t="s">
        <v>18</v>
      </c>
      <c r="C406" t="s">
        <v>19</v>
      </c>
      <c r="D406" t="s">
        <v>20</v>
      </c>
      <c r="E406" t="s">
        <v>21</v>
      </c>
      <c r="F406">
        <v>2018</v>
      </c>
      <c r="G406">
        <v>2018</v>
      </c>
      <c r="H406">
        <v>101</v>
      </c>
      <c r="I406" t="s">
        <v>163</v>
      </c>
      <c r="J406">
        <v>99</v>
      </c>
      <c r="K406" t="s">
        <v>23</v>
      </c>
      <c r="L406">
        <v>2</v>
      </c>
      <c r="M406" t="s">
        <v>24</v>
      </c>
      <c r="N406">
        <v>2</v>
      </c>
      <c r="O406" t="s">
        <v>28</v>
      </c>
      <c r="P406">
        <v>5286</v>
      </c>
      <c r="T406" s="3">
        <f t="shared" si="13"/>
        <v>39.21</v>
      </c>
      <c r="U406" s="3">
        <f>IF(AND(R406&lt;&gt;"_U",N406&lt;&gt;9999,N406&lt;&gt;999,L406&lt;&gt;"Median"),IFERROR(VLOOKUP(A406,'HD Total'!A:P,16,0),"."),".")</f>
        <v>13482</v>
      </c>
    </row>
    <row r="407" spans="1:21" x14ac:dyDescent="0.3">
      <c r="A407" s="1" t="str">
        <f t="shared" si="12"/>
        <v>2018|WaitematÄ|$20,001-$30,000</v>
      </c>
      <c r="B407" t="s">
        <v>18</v>
      </c>
      <c r="C407" t="s">
        <v>19</v>
      </c>
      <c r="D407" t="s">
        <v>20</v>
      </c>
      <c r="E407" t="s">
        <v>21</v>
      </c>
      <c r="F407">
        <v>2018</v>
      </c>
      <c r="G407">
        <v>2018</v>
      </c>
      <c r="H407">
        <v>101</v>
      </c>
      <c r="I407" t="s">
        <v>163</v>
      </c>
      <c r="J407">
        <v>99</v>
      </c>
      <c r="K407" t="s">
        <v>23</v>
      </c>
      <c r="L407">
        <v>2</v>
      </c>
      <c r="M407" t="s">
        <v>24</v>
      </c>
      <c r="N407">
        <v>9999</v>
      </c>
      <c r="O407" t="s">
        <v>40</v>
      </c>
      <c r="P407">
        <v>13482</v>
      </c>
      <c r="T407" s="3" t="str">
        <f t="shared" si="13"/>
        <v>.</v>
      </c>
      <c r="U407" s="3" t="str">
        <f>IF(AND(R407&lt;&gt;"_U",N407&lt;&gt;9999,N407&lt;&gt;999,L407&lt;&gt;"Median"),IFERROR(VLOOKUP(A407,'HD Total'!A:P,16,0),"."),".")</f>
        <v>.</v>
      </c>
    </row>
    <row r="408" spans="1:21" x14ac:dyDescent="0.3">
      <c r="A408" s="1" t="str">
        <f t="shared" si="12"/>
        <v>2018|WaitematÄ|$20,001-$30,000</v>
      </c>
      <c r="B408" t="s">
        <v>18</v>
      </c>
      <c r="C408" t="s">
        <v>19</v>
      </c>
      <c r="D408" t="s">
        <v>20</v>
      </c>
      <c r="E408" t="s">
        <v>21</v>
      </c>
      <c r="F408">
        <v>2018</v>
      </c>
      <c r="G408">
        <v>2018</v>
      </c>
      <c r="H408">
        <v>101</v>
      </c>
      <c r="I408" t="s">
        <v>163</v>
      </c>
      <c r="J408">
        <v>99</v>
      </c>
      <c r="K408" t="s">
        <v>23</v>
      </c>
      <c r="L408">
        <v>2</v>
      </c>
      <c r="M408" t="s">
        <v>24</v>
      </c>
      <c r="N408">
        <v>999</v>
      </c>
      <c r="O408" t="s">
        <v>42</v>
      </c>
      <c r="P408">
        <v>0</v>
      </c>
      <c r="T408" s="3" t="str">
        <f t="shared" si="13"/>
        <v>.</v>
      </c>
      <c r="U408" s="3" t="str">
        <f>IF(AND(R408&lt;&gt;"_U",N408&lt;&gt;9999,N408&lt;&gt;999,L408&lt;&gt;"Median"),IFERROR(VLOOKUP(A408,'HD Total'!A:P,16,0),"."),".")</f>
        <v>.</v>
      </c>
    </row>
    <row r="409" spans="1:21" x14ac:dyDescent="0.3">
      <c r="A409" s="1" t="str">
        <f t="shared" si="12"/>
        <v>2018|WaitematÄ|$20,001-$30,000</v>
      </c>
      <c r="B409" t="s">
        <v>18</v>
      </c>
      <c r="C409" t="s">
        <v>19</v>
      </c>
      <c r="D409" t="s">
        <v>20</v>
      </c>
      <c r="E409" t="s">
        <v>21</v>
      </c>
      <c r="F409">
        <v>2018</v>
      </c>
      <c r="G409">
        <v>2018</v>
      </c>
      <c r="H409">
        <v>101</v>
      </c>
      <c r="I409" t="s">
        <v>163</v>
      </c>
      <c r="J409">
        <v>99</v>
      </c>
      <c r="K409" t="s">
        <v>23</v>
      </c>
      <c r="L409">
        <v>2</v>
      </c>
      <c r="M409" t="s">
        <v>24</v>
      </c>
      <c r="N409">
        <v>1</v>
      </c>
      <c r="O409" t="s">
        <v>33</v>
      </c>
      <c r="P409">
        <v>6630</v>
      </c>
      <c r="T409" s="3">
        <f t="shared" si="13"/>
        <v>49.18</v>
      </c>
      <c r="U409" s="3">
        <f>IF(AND(R409&lt;&gt;"_U",N409&lt;&gt;9999,N409&lt;&gt;999,L409&lt;&gt;"Median"),IFERROR(VLOOKUP(A409,'HD Total'!A:P,16,0),"."),".")</f>
        <v>13482</v>
      </c>
    </row>
    <row r="410" spans="1:21" x14ac:dyDescent="0.3">
      <c r="A410" s="1" t="str">
        <f t="shared" si="12"/>
        <v>2018|WaitematÄ|$30,001-$50,000</v>
      </c>
      <c r="B410" t="s">
        <v>18</v>
      </c>
      <c r="C410" t="s">
        <v>19</v>
      </c>
      <c r="D410" t="s">
        <v>20</v>
      </c>
      <c r="E410" t="s">
        <v>21</v>
      </c>
      <c r="F410">
        <v>2018</v>
      </c>
      <c r="G410">
        <v>2018</v>
      </c>
      <c r="H410">
        <v>101</v>
      </c>
      <c r="I410" t="s">
        <v>163</v>
      </c>
      <c r="J410">
        <v>99</v>
      </c>
      <c r="K410" t="s">
        <v>23</v>
      </c>
      <c r="L410">
        <v>3</v>
      </c>
      <c r="M410" t="s">
        <v>45</v>
      </c>
      <c r="N410">
        <v>2</v>
      </c>
      <c r="O410" t="s">
        <v>28</v>
      </c>
      <c r="P410">
        <v>8262</v>
      </c>
      <c r="T410" s="3">
        <f t="shared" si="13"/>
        <v>39.03</v>
      </c>
      <c r="U410" s="3">
        <f>IF(AND(R410&lt;&gt;"_U",N410&lt;&gt;9999,N410&lt;&gt;999,L410&lt;&gt;"Median"),IFERROR(VLOOKUP(A410,'HD Total'!A:P,16,0),"."),".")</f>
        <v>21171</v>
      </c>
    </row>
    <row r="411" spans="1:21" x14ac:dyDescent="0.3">
      <c r="A411" s="1" t="str">
        <f t="shared" si="12"/>
        <v>2018|WaitematÄ|$30,001-$50,000</v>
      </c>
      <c r="B411" t="s">
        <v>18</v>
      </c>
      <c r="C411" t="s">
        <v>19</v>
      </c>
      <c r="D411" t="s">
        <v>20</v>
      </c>
      <c r="E411" t="s">
        <v>21</v>
      </c>
      <c r="F411">
        <v>2018</v>
      </c>
      <c r="G411">
        <v>2018</v>
      </c>
      <c r="H411">
        <v>101</v>
      </c>
      <c r="I411" t="s">
        <v>163</v>
      </c>
      <c r="J411">
        <v>99</v>
      </c>
      <c r="K411" t="s">
        <v>23</v>
      </c>
      <c r="L411">
        <v>3</v>
      </c>
      <c r="M411" t="s">
        <v>45</v>
      </c>
      <c r="N411">
        <v>7777</v>
      </c>
      <c r="O411" t="s">
        <v>37</v>
      </c>
      <c r="P411">
        <v>21171</v>
      </c>
      <c r="T411" s="3">
        <f t="shared" si="13"/>
        <v>100</v>
      </c>
      <c r="U411" s="3">
        <f>IF(AND(R411&lt;&gt;"_U",N411&lt;&gt;9999,N411&lt;&gt;999,L411&lt;&gt;"Median"),IFERROR(VLOOKUP(A411,'HD Total'!A:P,16,0),"."),".")</f>
        <v>21171</v>
      </c>
    </row>
    <row r="412" spans="1:21" x14ac:dyDescent="0.3">
      <c r="A412" s="1" t="str">
        <f t="shared" si="12"/>
        <v>2018|WaitematÄ|$30,001-$50,000</v>
      </c>
      <c r="B412" t="s">
        <v>18</v>
      </c>
      <c r="C412" t="s">
        <v>19</v>
      </c>
      <c r="D412" t="s">
        <v>20</v>
      </c>
      <c r="E412" t="s">
        <v>21</v>
      </c>
      <c r="F412">
        <v>2018</v>
      </c>
      <c r="G412">
        <v>2018</v>
      </c>
      <c r="H412">
        <v>101</v>
      </c>
      <c r="I412" t="s">
        <v>163</v>
      </c>
      <c r="J412">
        <v>99</v>
      </c>
      <c r="K412" t="s">
        <v>23</v>
      </c>
      <c r="L412">
        <v>3</v>
      </c>
      <c r="M412" t="s">
        <v>45</v>
      </c>
      <c r="N412">
        <v>3</v>
      </c>
      <c r="O412" t="s">
        <v>25</v>
      </c>
      <c r="P412">
        <v>2739</v>
      </c>
      <c r="T412" s="3">
        <f t="shared" si="13"/>
        <v>12.94</v>
      </c>
      <c r="U412" s="3">
        <f>IF(AND(R412&lt;&gt;"_U",N412&lt;&gt;9999,N412&lt;&gt;999,L412&lt;&gt;"Median"),IFERROR(VLOOKUP(A412,'HD Total'!A:P,16,0),"."),".")</f>
        <v>21171</v>
      </c>
    </row>
    <row r="413" spans="1:21" x14ac:dyDescent="0.3">
      <c r="A413" s="1" t="str">
        <f t="shared" si="12"/>
        <v>2018|WaitematÄ|$30,001-$50,000</v>
      </c>
      <c r="B413" t="s">
        <v>18</v>
      </c>
      <c r="C413" t="s">
        <v>19</v>
      </c>
      <c r="D413" t="s">
        <v>20</v>
      </c>
      <c r="E413" t="s">
        <v>21</v>
      </c>
      <c r="F413">
        <v>2018</v>
      </c>
      <c r="G413">
        <v>2018</v>
      </c>
      <c r="H413">
        <v>101</v>
      </c>
      <c r="I413" t="s">
        <v>163</v>
      </c>
      <c r="J413">
        <v>99</v>
      </c>
      <c r="K413" t="s">
        <v>23</v>
      </c>
      <c r="L413">
        <v>3</v>
      </c>
      <c r="M413" t="s">
        <v>45</v>
      </c>
      <c r="N413">
        <v>9999</v>
      </c>
      <c r="O413" t="s">
        <v>40</v>
      </c>
      <c r="P413">
        <v>21171</v>
      </c>
      <c r="T413" s="3" t="str">
        <f t="shared" si="13"/>
        <v>.</v>
      </c>
      <c r="U413" s="3" t="str">
        <f>IF(AND(R413&lt;&gt;"_U",N413&lt;&gt;9999,N413&lt;&gt;999,L413&lt;&gt;"Median"),IFERROR(VLOOKUP(A413,'HD Total'!A:P,16,0),"."),".")</f>
        <v>.</v>
      </c>
    </row>
    <row r="414" spans="1:21" x14ac:dyDescent="0.3">
      <c r="A414" s="1" t="str">
        <f t="shared" si="12"/>
        <v>2018|WaitematÄ|$30,001-$50,000</v>
      </c>
      <c r="B414" t="s">
        <v>18</v>
      </c>
      <c r="C414" t="s">
        <v>19</v>
      </c>
      <c r="D414" t="s">
        <v>20</v>
      </c>
      <c r="E414" t="s">
        <v>21</v>
      </c>
      <c r="F414">
        <v>2018</v>
      </c>
      <c r="G414">
        <v>2018</v>
      </c>
      <c r="H414">
        <v>101</v>
      </c>
      <c r="I414" t="s">
        <v>163</v>
      </c>
      <c r="J414">
        <v>99</v>
      </c>
      <c r="K414" t="s">
        <v>23</v>
      </c>
      <c r="L414">
        <v>3</v>
      </c>
      <c r="M414" t="s">
        <v>45</v>
      </c>
      <c r="N414">
        <v>999</v>
      </c>
      <c r="O414" t="s">
        <v>42</v>
      </c>
      <c r="P414">
        <v>0</v>
      </c>
      <c r="T414" s="3" t="str">
        <f t="shared" si="13"/>
        <v>.</v>
      </c>
      <c r="U414" s="3" t="str">
        <f>IF(AND(R414&lt;&gt;"_U",N414&lt;&gt;9999,N414&lt;&gt;999,L414&lt;&gt;"Median"),IFERROR(VLOOKUP(A414,'HD Total'!A:P,16,0),"."),".")</f>
        <v>.</v>
      </c>
    </row>
    <row r="415" spans="1:21" x14ac:dyDescent="0.3">
      <c r="A415" s="1" t="str">
        <f t="shared" si="12"/>
        <v>2018|WaitematÄ|$30,001-$50,000</v>
      </c>
      <c r="B415" t="s">
        <v>18</v>
      </c>
      <c r="C415" t="s">
        <v>19</v>
      </c>
      <c r="D415" t="s">
        <v>20</v>
      </c>
      <c r="E415" t="s">
        <v>21</v>
      </c>
      <c r="F415">
        <v>2018</v>
      </c>
      <c r="G415">
        <v>2018</v>
      </c>
      <c r="H415">
        <v>101</v>
      </c>
      <c r="I415" t="s">
        <v>163</v>
      </c>
      <c r="J415">
        <v>99</v>
      </c>
      <c r="K415" t="s">
        <v>23</v>
      </c>
      <c r="L415">
        <v>3</v>
      </c>
      <c r="M415" t="s">
        <v>45</v>
      </c>
      <c r="N415">
        <v>1</v>
      </c>
      <c r="O415" t="s">
        <v>33</v>
      </c>
      <c r="P415">
        <v>10170</v>
      </c>
      <c r="T415" s="3">
        <f t="shared" si="13"/>
        <v>48.04</v>
      </c>
      <c r="U415" s="3">
        <f>IF(AND(R415&lt;&gt;"_U",N415&lt;&gt;9999,N415&lt;&gt;999,L415&lt;&gt;"Median"),IFERROR(VLOOKUP(A415,'HD Total'!A:P,16,0),"."),".")</f>
        <v>21171</v>
      </c>
    </row>
    <row r="416" spans="1:21" x14ac:dyDescent="0.3">
      <c r="A416" s="1" t="str">
        <f t="shared" si="12"/>
        <v>2018|WaitematÄ|$50,001-$70,000</v>
      </c>
      <c r="B416" t="s">
        <v>18</v>
      </c>
      <c r="C416" t="s">
        <v>19</v>
      </c>
      <c r="D416" t="s">
        <v>20</v>
      </c>
      <c r="E416" t="s">
        <v>21</v>
      </c>
      <c r="F416">
        <v>2018</v>
      </c>
      <c r="G416">
        <v>2018</v>
      </c>
      <c r="H416">
        <v>101</v>
      </c>
      <c r="I416" t="s">
        <v>163</v>
      </c>
      <c r="J416">
        <v>99</v>
      </c>
      <c r="K416" t="s">
        <v>23</v>
      </c>
      <c r="L416">
        <v>4</v>
      </c>
      <c r="M416" t="s">
        <v>36</v>
      </c>
      <c r="N416">
        <v>999</v>
      </c>
      <c r="O416" t="s">
        <v>42</v>
      </c>
      <c r="P416">
        <v>0</v>
      </c>
      <c r="T416" s="3" t="str">
        <f t="shared" si="13"/>
        <v>.</v>
      </c>
      <c r="U416" s="3" t="str">
        <f>IF(AND(R416&lt;&gt;"_U",N416&lt;&gt;9999,N416&lt;&gt;999,L416&lt;&gt;"Median"),IFERROR(VLOOKUP(A416,'HD Total'!A:P,16,0),"."),".")</f>
        <v>.</v>
      </c>
    </row>
    <row r="417" spans="1:21" x14ac:dyDescent="0.3">
      <c r="A417" s="1" t="str">
        <f t="shared" si="12"/>
        <v>2018|WaitematÄ|$50,001-$70,000</v>
      </c>
      <c r="B417" t="s">
        <v>18</v>
      </c>
      <c r="C417" t="s">
        <v>19</v>
      </c>
      <c r="D417" t="s">
        <v>20</v>
      </c>
      <c r="E417" t="s">
        <v>21</v>
      </c>
      <c r="F417">
        <v>2018</v>
      </c>
      <c r="G417">
        <v>2018</v>
      </c>
      <c r="H417">
        <v>101</v>
      </c>
      <c r="I417" t="s">
        <v>163</v>
      </c>
      <c r="J417">
        <v>99</v>
      </c>
      <c r="K417" t="s">
        <v>23</v>
      </c>
      <c r="L417">
        <v>4</v>
      </c>
      <c r="M417" t="s">
        <v>36</v>
      </c>
      <c r="N417">
        <v>1</v>
      </c>
      <c r="O417" t="s">
        <v>33</v>
      </c>
      <c r="P417">
        <v>9798</v>
      </c>
      <c r="T417" s="3">
        <f t="shared" si="13"/>
        <v>47.92</v>
      </c>
      <c r="U417" s="3">
        <f>IF(AND(R417&lt;&gt;"_U",N417&lt;&gt;9999,N417&lt;&gt;999,L417&lt;&gt;"Median"),IFERROR(VLOOKUP(A417,'HD Total'!A:P,16,0),"."),".")</f>
        <v>20448</v>
      </c>
    </row>
    <row r="418" spans="1:21" x14ac:dyDescent="0.3">
      <c r="A418" s="1" t="str">
        <f t="shared" si="12"/>
        <v>2018|WaitematÄ|$50,001-$70,000</v>
      </c>
      <c r="B418" t="s">
        <v>18</v>
      </c>
      <c r="C418" t="s">
        <v>19</v>
      </c>
      <c r="D418" t="s">
        <v>20</v>
      </c>
      <c r="E418" t="s">
        <v>21</v>
      </c>
      <c r="F418">
        <v>2018</v>
      </c>
      <c r="G418">
        <v>2018</v>
      </c>
      <c r="H418">
        <v>101</v>
      </c>
      <c r="I418" t="s">
        <v>163</v>
      </c>
      <c r="J418">
        <v>99</v>
      </c>
      <c r="K418" t="s">
        <v>23</v>
      </c>
      <c r="L418">
        <v>4</v>
      </c>
      <c r="M418" t="s">
        <v>36</v>
      </c>
      <c r="N418">
        <v>7777</v>
      </c>
      <c r="O418" t="s">
        <v>37</v>
      </c>
      <c r="P418">
        <v>20448</v>
      </c>
      <c r="T418" s="3">
        <f t="shared" si="13"/>
        <v>100</v>
      </c>
      <c r="U418" s="3">
        <f>IF(AND(R418&lt;&gt;"_U",N418&lt;&gt;9999,N418&lt;&gt;999,L418&lt;&gt;"Median"),IFERROR(VLOOKUP(A418,'HD Total'!A:P,16,0),"."),".")</f>
        <v>20448</v>
      </c>
    </row>
    <row r="419" spans="1:21" x14ac:dyDescent="0.3">
      <c r="A419" s="1" t="str">
        <f t="shared" si="12"/>
        <v>2018|WaitematÄ|$50,001-$70,000</v>
      </c>
      <c r="B419" t="s">
        <v>18</v>
      </c>
      <c r="C419" t="s">
        <v>19</v>
      </c>
      <c r="D419" t="s">
        <v>20</v>
      </c>
      <c r="E419" t="s">
        <v>21</v>
      </c>
      <c r="F419">
        <v>2018</v>
      </c>
      <c r="G419">
        <v>2018</v>
      </c>
      <c r="H419">
        <v>101</v>
      </c>
      <c r="I419" t="s">
        <v>163</v>
      </c>
      <c r="J419">
        <v>99</v>
      </c>
      <c r="K419" t="s">
        <v>23</v>
      </c>
      <c r="L419">
        <v>4</v>
      </c>
      <c r="M419" t="s">
        <v>36</v>
      </c>
      <c r="N419">
        <v>3</v>
      </c>
      <c r="O419" t="s">
        <v>25</v>
      </c>
      <c r="P419">
        <v>2583</v>
      </c>
      <c r="T419" s="3">
        <f t="shared" si="13"/>
        <v>12.63</v>
      </c>
      <c r="U419" s="3">
        <f>IF(AND(R419&lt;&gt;"_U",N419&lt;&gt;9999,N419&lt;&gt;999,L419&lt;&gt;"Median"),IFERROR(VLOOKUP(A419,'HD Total'!A:P,16,0),"."),".")</f>
        <v>20448</v>
      </c>
    </row>
    <row r="420" spans="1:21" x14ac:dyDescent="0.3">
      <c r="A420" s="1" t="str">
        <f t="shared" si="12"/>
        <v>2018|WaitematÄ|$50,001-$70,000</v>
      </c>
      <c r="B420" t="s">
        <v>18</v>
      </c>
      <c r="C420" t="s">
        <v>19</v>
      </c>
      <c r="D420" t="s">
        <v>20</v>
      </c>
      <c r="E420" t="s">
        <v>21</v>
      </c>
      <c r="F420">
        <v>2018</v>
      </c>
      <c r="G420">
        <v>2018</v>
      </c>
      <c r="H420">
        <v>101</v>
      </c>
      <c r="I420" t="s">
        <v>163</v>
      </c>
      <c r="J420">
        <v>99</v>
      </c>
      <c r="K420" t="s">
        <v>23</v>
      </c>
      <c r="L420">
        <v>4</v>
      </c>
      <c r="M420" t="s">
        <v>36</v>
      </c>
      <c r="N420">
        <v>9999</v>
      </c>
      <c r="O420" t="s">
        <v>40</v>
      </c>
      <c r="P420">
        <v>20448</v>
      </c>
      <c r="T420" s="3" t="str">
        <f t="shared" si="13"/>
        <v>.</v>
      </c>
      <c r="U420" s="3" t="str">
        <f>IF(AND(R420&lt;&gt;"_U",N420&lt;&gt;9999,N420&lt;&gt;999,L420&lt;&gt;"Median"),IFERROR(VLOOKUP(A420,'HD Total'!A:P,16,0),"."),".")</f>
        <v>.</v>
      </c>
    </row>
    <row r="421" spans="1:21" x14ac:dyDescent="0.3">
      <c r="A421" s="1" t="str">
        <f t="shared" si="12"/>
        <v>2018|WaitematÄ|$50,001-$70,000</v>
      </c>
      <c r="B421" t="s">
        <v>18</v>
      </c>
      <c r="C421" t="s">
        <v>19</v>
      </c>
      <c r="D421" t="s">
        <v>20</v>
      </c>
      <c r="E421" t="s">
        <v>21</v>
      </c>
      <c r="F421">
        <v>2018</v>
      </c>
      <c r="G421">
        <v>2018</v>
      </c>
      <c r="H421">
        <v>101</v>
      </c>
      <c r="I421" t="s">
        <v>163</v>
      </c>
      <c r="J421">
        <v>99</v>
      </c>
      <c r="K421" t="s">
        <v>23</v>
      </c>
      <c r="L421">
        <v>4</v>
      </c>
      <c r="M421" t="s">
        <v>36</v>
      </c>
      <c r="N421">
        <v>2</v>
      </c>
      <c r="O421" t="s">
        <v>28</v>
      </c>
      <c r="P421">
        <v>8064</v>
      </c>
      <c r="T421" s="3">
        <f t="shared" si="13"/>
        <v>39.44</v>
      </c>
      <c r="U421" s="3">
        <f>IF(AND(R421&lt;&gt;"_U",N421&lt;&gt;9999,N421&lt;&gt;999,L421&lt;&gt;"Median"),IFERROR(VLOOKUP(A421,'HD Total'!A:P,16,0),"."),".")</f>
        <v>20448</v>
      </c>
    </row>
    <row r="422" spans="1:21" x14ac:dyDescent="0.3">
      <c r="A422" s="1" t="str">
        <f t="shared" si="12"/>
        <v>2018|WaitematÄ|$70,001-$100,000</v>
      </c>
      <c r="B422" t="s">
        <v>18</v>
      </c>
      <c r="C422" t="s">
        <v>19</v>
      </c>
      <c r="D422" t="s">
        <v>20</v>
      </c>
      <c r="E422" t="s">
        <v>21</v>
      </c>
      <c r="F422">
        <v>2018</v>
      </c>
      <c r="G422">
        <v>2018</v>
      </c>
      <c r="H422">
        <v>101</v>
      </c>
      <c r="I422" t="s">
        <v>163</v>
      </c>
      <c r="J422">
        <v>99</v>
      </c>
      <c r="K422" t="s">
        <v>23</v>
      </c>
      <c r="L422">
        <v>5</v>
      </c>
      <c r="M422" t="s">
        <v>58</v>
      </c>
      <c r="N422">
        <v>999</v>
      </c>
      <c r="O422" t="s">
        <v>42</v>
      </c>
      <c r="P422">
        <v>0</v>
      </c>
      <c r="T422" s="3" t="str">
        <f t="shared" si="13"/>
        <v>.</v>
      </c>
      <c r="U422" s="3" t="str">
        <f>IF(AND(R422&lt;&gt;"_U",N422&lt;&gt;9999,N422&lt;&gt;999,L422&lt;&gt;"Median"),IFERROR(VLOOKUP(A422,'HD Total'!A:P,16,0),"."),".")</f>
        <v>.</v>
      </c>
    </row>
    <row r="423" spans="1:21" x14ac:dyDescent="0.3">
      <c r="A423" s="1" t="str">
        <f t="shared" si="12"/>
        <v>2018|WaitematÄ|$70,001-$100,000</v>
      </c>
      <c r="B423" t="s">
        <v>18</v>
      </c>
      <c r="C423" t="s">
        <v>19</v>
      </c>
      <c r="D423" t="s">
        <v>20</v>
      </c>
      <c r="E423" t="s">
        <v>21</v>
      </c>
      <c r="F423">
        <v>2018</v>
      </c>
      <c r="G423">
        <v>2018</v>
      </c>
      <c r="H423">
        <v>101</v>
      </c>
      <c r="I423" t="s">
        <v>163</v>
      </c>
      <c r="J423">
        <v>99</v>
      </c>
      <c r="K423" t="s">
        <v>23</v>
      </c>
      <c r="L423">
        <v>5</v>
      </c>
      <c r="M423" t="s">
        <v>58</v>
      </c>
      <c r="N423">
        <v>1</v>
      </c>
      <c r="O423" t="s">
        <v>33</v>
      </c>
      <c r="P423">
        <v>13629</v>
      </c>
      <c r="T423" s="3">
        <f t="shared" si="13"/>
        <v>51.03</v>
      </c>
      <c r="U423" s="3">
        <f>IF(AND(R423&lt;&gt;"_U",N423&lt;&gt;9999,N423&lt;&gt;999,L423&lt;&gt;"Median"),IFERROR(VLOOKUP(A423,'HD Total'!A:P,16,0),"."),".")</f>
        <v>26706</v>
      </c>
    </row>
    <row r="424" spans="1:21" x14ac:dyDescent="0.3">
      <c r="A424" s="1" t="str">
        <f t="shared" si="12"/>
        <v>2018|WaitematÄ|$70,001-$100,000</v>
      </c>
      <c r="B424" t="s">
        <v>18</v>
      </c>
      <c r="C424" t="s">
        <v>19</v>
      </c>
      <c r="D424" t="s">
        <v>20</v>
      </c>
      <c r="E424" t="s">
        <v>21</v>
      </c>
      <c r="F424">
        <v>2018</v>
      </c>
      <c r="G424">
        <v>2018</v>
      </c>
      <c r="H424">
        <v>101</v>
      </c>
      <c r="I424" t="s">
        <v>163</v>
      </c>
      <c r="J424">
        <v>99</v>
      </c>
      <c r="K424" t="s">
        <v>23</v>
      </c>
      <c r="L424">
        <v>5</v>
      </c>
      <c r="M424" t="s">
        <v>58</v>
      </c>
      <c r="N424">
        <v>3</v>
      </c>
      <c r="O424" t="s">
        <v>25</v>
      </c>
      <c r="P424">
        <v>3288</v>
      </c>
      <c r="T424" s="3">
        <f t="shared" si="13"/>
        <v>12.31</v>
      </c>
      <c r="U424" s="3">
        <f>IF(AND(R424&lt;&gt;"_U",N424&lt;&gt;9999,N424&lt;&gt;999,L424&lt;&gt;"Median"),IFERROR(VLOOKUP(A424,'HD Total'!A:P,16,0),"."),".")</f>
        <v>26706</v>
      </c>
    </row>
    <row r="425" spans="1:21" x14ac:dyDescent="0.3">
      <c r="A425" s="1" t="str">
        <f t="shared" si="12"/>
        <v>2018|WaitematÄ|$70,001-$100,000</v>
      </c>
      <c r="B425" t="s">
        <v>18</v>
      </c>
      <c r="C425" t="s">
        <v>19</v>
      </c>
      <c r="D425" t="s">
        <v>20</v>
      </c>
      <c r="E425" t="s">
        <v>21</v>
      </c>
      <c r="F425">
        <v>2018</v>
      </c>
      <c r="G425">
        <v>2018</v>
      </c>
      <c r="H425">
        <v>101</v>
      </c>
      <c r="I425" t="s">
        <v>163</v>
      </c>
      <c r="J425">
        <v>99</v>
      </c>
      <c r="K425" t="s">
        <v>23</v>
      </c>
      <c r="L425">
        <v>5</v>
      </c>
      <c r="M425" t="s">
        <v>58</v>
      </c>
      <c r="N425">
        <v>7777</v>
      </c>
      <c r="O425" t="s">
        <v>37</v>
      </c>
      <c r="P425">
        <v>26706</v>
      </c>
      <c r="T425" s="3">
        <f t="shared" si="13"/>
        <v>100</v>
      </c>
      <c r="U425" s="3">
        <f>IF(AND(R425&lt;&gt;"_U",N425&lt;&gt;9999,N425&lt;&gt;999,L425&lt;&gt;"Median"),IFERROR(VLOOKUP(A425,'HD Total'!A:P,16,0),"."),".")</f>
        <v>26706</v>
      </c>
    </row>
    <row r="426" spans="1:21" x14ac:dyDescent="0.3">
      <c r="A426" s="1" t="str">
        <f t="shared" si="12"/>
        <v>2018|WaitematÄ|$70,001-$100,000</v>
      </c>
      <c r="B426" t="s">
        <v>18</v>
      </c>
      <c r="C426" t="s">
        <v>19</v>
      </c>
      <c r="D426" t="s">
        <v>20</v>
      </c>
      <c r="E426" t="s">
        <v>21</v>
      </c>
      <c r="F426">
        <v>2018</v>
      </c>
      <c r="G426">
        <v>2018</v>
      </c>
      <c r="H426">
        <v>101</v>
      </c>
      <c r="I426" t="s">
        <v>163</v>
      </c>
      <c r="J426">
        <v>99</v>
      </c>
      <c r="K426" t="s">
        <v>23</v>
      </c>
      <c r="L426">
        <v>5</v>
      </c>
      <c r="M426" t="s">
        <v>58</v>
      </c>
      <c r="N426">
        <v>2</v>
      </c>
      <c r="O426" t="s">
        <v>28</v>
      </c>
      <c r="P426">
        <v>9792</v>
      </c>
      <c r="T426" s="3">
        <f t="shared" si="13"/>
        <v>36.67</v>
      </c>
      <c r="U426" s="3">
        <f>IF(AND(R426&lt;&gt;"_U",N426&lt;&gt;9999,N426&lt;&gt;999,L426&lt;&gt;"Median"),IFERROR(VLOOKUP(A426,'HD Total'!A:P,16,0),"."),".")</f>
        <v>26706</v>
      </c>
    </row>
    <row r="427" spans="1:21" x14ac:dyDescent="0.3">
      <c r="A427" s="1" t="str">
        <f t="shared" si="12"/>
        <v>2018|WaitematÄ|$70,001-$100,000</v>
      </c>
      <c r="B427" t="s">
        <v>18</v>
      </c>
      <c r="C427" t="s">
        <v>19</v>
      </c>
      <c r="D427" t="s">
        <v>20</v>
      </c>
      <c r="E427" t="s">
        <v>21</v>
      </c>
      <c r="F427">
        <v>2018</v>
      </c>
      <c r="G427">
        <v>2018</v>
      </c>
      <c r="H427">
        <v>101</v>
      </c>
      <c r="I427" t="s">
        <v>163</v>
      </c>
      <c r="J427">
        <v>99</v>
      </c>
      <c r="K427" t="s">
        <v>23</v>
      </c>
      <c r="L427">
        <v>5</v>
      </c>
      <c r="M427" t="s">
        <v>58</v>
      </c>
      <c r="N427">
        <v>9999</v>
      </c>
      <c r="O427" t="s">
        <v>40</v>
      </c>
      <c r="P427">
        <v>26706</v>
      </c>
      <c r="T427" s="3" t="str">
        <f t="shared" si="13"/>
        <v>.</v>
      </c>
      <c r="U427" s="3" t="str">
        <f>IF(AND(R427&lt;&gt;"_U",N427&lt;&gt;9999,N427&lt;&gt;999,L427&lt;&gt;"Median"),IFERROR(VLOOKUP(A427,'HD Total'!A:P,16,0),"."),".")</f>
        <v>.</v>
      </c>
    </row>
    <row r="428" spans="1:21" x14ac:dyDescent="0.3">
      <c r="A428" s="1" t="str">
        <f t="shared" si="12"/>
        <v>2018|WaitematÄ|$100,001-$150,000</v>
      </c>
      <c r="B428" t="s">
        <v>18</v>
      </c>
      <c r="C428" t="s">
        <v>19</v>
      </c>
      <c r="D428" t="s">
        <v>20</v>
      </c>
      <c r="E428" t="s">
        <v>21</v>
      </c>
      <c r="F428">
        <v>2018</v>
      </c>
      <c r="G428">
        <v>2018</v>
      </c>
      <c r="H428">
        <v>101</v>
      </c>
      <c r="I428" t="s">
        <v>163</v>
      </c>
      <c r="J428">
        <v>99</v>
      </c>
      <c r="K428" t="s">
        <v>23</v>
      </c>
      <c r="L428">
        <v>6</v>
      </c>
      <c r="M428" t="s">
        <v>59</v>
      </c>
      <c r="N428">
        <v>7777</v>
      </c>
      <c r="O428" t="s">
        <v>37</v>
      </c>
      <c r="P428">
        <v>38730</v>
      </c>
      <c r="T428" s="3">
        <f t="shared" si="13"/>
        <v>100</v>
      </c>
      <c r="U428" s="3">
        <f>IF(AND(R428&lt;&gt;"_U",N428&lt;&gt;9999,N428&lt;&gt;999,L428&lt;&gt;"Median"),IFERROR(VLOOKUP(A428,'HD Total'!A:P,16,0),"."),".")</f>
        <v>38730</v>
      </c>
    </row>
    <row r="429" spans="1:21" x14ac:dyDescent="0.3">
      <c r="A429" s="1" t="str">
        <f t="shared" si="12"/>
        <v>2018|WaitematÄ|$100,001-$150,000</v>
      </c>
      <c r="B429" t="s">
        <v>18</v>
      </c>
      <c r="C429" t="s">
        <v>19</v>
      </c>
      <c r="D429" t="s">
        <v>20</v>
      </c>
      <c r="E429" t="s">
        <v>21</v>
      </c>
      <c r="F429">
        <v>2018</v>
      </c>
      <c r="G429">
        <v>2018</v>
      </c>
      <c r="H429">
        <v>101</v>
      </c>
      <c r="I429" t="s">
        <v>163</v>
      </c>
      <c r="J429">
        <v>99</v>
      </c>
      <c r="K429" t="s">
        <v>23</v>
      </c>
      <c r="L429">
        <v>6</v>
      </c>
      <c r="M429" t="s">
        <v>59</v>
      </c>
      <c r="N429">
        <v>3</v>
      </c>
      <c r="O429" t="s">
        <v>25</v>
      </c>
      <c r="P429">
        <v>4953</v>
      </c>
      <c r="T429" s="3">
        <f t="shared" si="13"/>
        <v>12.79</v>
      </c>
      <c r="U429" s="3">
        <f>IF(AND(R429&lt;&gt;"_U",N429&lt;&gt;9999,N429&lt;&gt;999,L429&lt;&gt;"Median"),IFERROR(VLOOKUP(A429,'HD Total'!A:P,16,0),"."),".")</f>
        <v>38730</v>
      </c>
    </row>
    <row r="430" spans="1:21" x14ac:dyDescent="0.3">
      <c r="A430" s="1" t="str">
        <f t="shared" si="12"/>
        <v>2018|WaitematÄ|$100,001-$150,000</v>
      </c>
      <c r="B430" t="s">
        <v>18</v>
      </c>
      <c r="C430" t="s">
        <v>19</v>
      </c>
      <c r="D430" t="s">
        <v>20</v>
      </c>
      <c r="E430" t="s">
        <v>21</v>
      </c>
      <c r="F430">
        <v>2018</v>
      </c>
      <c r="G430">
        <v>2018</v>
      </c>
      <c r="H430">
        <v>101</v>
      </c>
      <c r="I430" t="s">
        <v>163</v>
      </c>
      <c r="J430">
        <v>99</v>
      </c>
      <c r="K430" t="s">
        <v>23</v>
      </c>
      <c r="L430">
        <v>6</v>
      </c>
      <c r="M430" t="s">
        <v>59</v>
      </c>
      <c r="N430">
        <v>9999</v>
      </c>
      <c r="O430" t="s">
        <v>40</v>
      </c>
      <c r="P430">
        <v>38730</v>
      </c>
      <c r="T430" s="3" t="str">
        <f t="shared" si="13"/>
        <v>.</v>
      </c>
      <c r="U430" s="3" t="str">
        <f>IF(AND(R430&lt;&gt;"_U",N430&lt;&gt;9999,N430&lt;&gt;999,L430&lt;&gt;"Median"),IFERROR(VLOOKUP(A430,'HD Total'!A:P,16,0),"."),".")</f>
        <v>.</v>
      </c>
    </row>
    <row r="431" spans="1:21" x14ac:dyDescent="0.3">
      <c r="A431" s="1" t="str">
        <f t="shared" si="12"/>
        <v>2018|WaitematÄ|$100,001-$150,000</v>
      </c>
      <c r="B431" t="s">
        <v>18</v>
      </c>
      <c r="C431" t="s">
        <v>19</v>
      </c>
      <c r="D431" t="s">
        <v>20</v>
      </c>
      <c r="E431" t="s">
        <v>21</v>
      </c>
      <c r="F431">
        <v>2018</v>
      </c>
      <c r="G431">
        <v>2018</v>
      </c>
      <c r="H431">
        <v>101</v>
      </c>
      <c r="I431" t="s">
        <v>163</v>
      </c>
      <c r="J431">
        <v>99</v>
      </c>
      <c r="K431" t="s">
        <v>23</v>
      </c>
      <c r="L431">
        <v>6</v>
      </c>
      <c r="M431" t="s">
        <v>59</v>
      </c>
      <c r="N431">
        <v>999</v>
      </c>
      <c r="O431" t="s">
        <v>42</v>
      </c>
      <c r="P431">
        <v>0</v>
      </c>
      <c r="T431" s="3" t="str">
        <f t="shared" si="13"/>
        <v>.</v>
      </c>
      <c r="U431" s="3" t="str">
        <f>IF(AND(R431&lt;&gt;"_U",N431&lt;&gt;9999,N431&lt;&gt;999,L431&lt;&gt;"Median"),IFERROR(VLOOKUP(A431,'HD Total'!A:P,16,0),"."),".")</f>
        <v>.</v>
      </c>
    </row>
    <row r="432" spans="1:21" x14ac:dyDescent="0.3">
      <c r="A432" s="1" t="str">
        <f t="shared" si="12"/>
        <v>2018|WaitematÄ|$100,001-$150,000</v>
      </c>
      <c r="B432" t="s">
        <v>18</v>
      </c>
      <c r="C432" t="s">
        <v>19</v>
      </c>
      <c r="D432" t="s">
        <v>20</v>
      </c>
      <c r="E432" t="s">
        <v>21</v>
      </c>
      <c r="F432">
        <v>2018</v>
      </c>
      <c r="G432">
        <v>2018</v>
      </c>
      <c r="H432">
        <v>101</v>
      </c>
      <c r="I432" t="s">
        <v>163</v>
      </c>
      <c r="J432">
        <v>99</v>
      </c>
      <c r="K432" t="s">
        <v>23</v>
      </c>
      <c r="L432">
        <v>6</v>
      </c>
      <c r="M432" t="s">
        <v>59</v>
      </c>
      <c r="N432">
        <v>2</v>
      </c>
      <c r="O432" t="s">
        <v>28</v>
      </c>
      <c r="P432">
        <v>12081</v>
      </c>
      <c r="T432" s="3">
        <f t="shared" si="13"/>
        <v>31.19</v>
      </c>
      <c r="U432" s="3">
        <f>IF(AND(R432&lt;&gt;"_U",N432&lt;&gt;9999,N432&lt;&gt;999,L432&lt;&gt;"Median"),IFERROR(VLOOKUP(A432,'HD Total'!A:P,16,0),"."),".")</f>
        <v>38730</v>
      </c>
    </row>
    <row r="433" spans="1:21" x14ac:dyDescent="0.3">
      <c r="A433" s="1" t="str">
        <f t="shared" si="12"/>
        <v>2018|WaitematÄ|$100,001-$150,000</v>
      </c>
      <c r="B433" t="s">
        <v>18</v>
      </c>
      <c r="C433" t="s">
        <v>19</v>
      </c>
      <c r="D433" t="s">
        <v>20</v>
      </c>
      <c r="E433" t="s">
        <v>21</v>
      </c>
      <c r="F433">
        <v>2018</v>
      </c>
      <c r="G433">
        <v>2018</v>
      </c>
      <c r="H433">
        <v>101</v>
      </c>
      <c r="I433" t="s">
        <v>163</v>
      </c>
      <c r="J433">
        <v>99</v>
      </c>
      <c r="K433" t="s">
        <v>23</v>
      </c>
      <c r="L433">
        <v>6</v>
      </c>
      <c r="M433" t="s">
        <v>59</v>
      </c>
      <c r="N433">
        <v>1</v>
      </c>
      <c r="O433" t="s">
        <v>33</v>
      </c>
      <c r="P433">
        <v>21696</v>
      </c>
      <c r="T433" s="3">
        <f t="shared" si="13"/>
        <v>56.02</v>
      </c>
      <c r="U433" s="3">
        <f>IF(AND(R433&lt;&gt;"_U",N433&lt;&gt;9999,N433&lt;&gt;999,L433&lt;&gt;"Median"),IFERROR(VLOOKUP(A433,'HD Total'!A:P,16,0),"."),".")</f>
        <v>38730</v>
      </c>
    </row>
    <row r="434" spans="1:21" x14ac:dyDescent="0.3">
      <c r="A434" s="1" t="str">
        <f t="shared" si="12"/>
        <v>2018|WaitematÄ|$150,001-$200,000</v>
      </c>
      <c r="B434" t="s">
        <v>18</v>
      </c>
      <c r="C434" t="s">
        <v>19</v>
      </c>
      <c r="D434" t="s">
        <v>20</v>
      </c>
      <c r="E434" t="s">
        <v>21</v>
      </c>
      <c r="F434">
        <v>2018</v>
      </c>
      <c r="G434">
        <v>2018</v>
      </c>
      <c r="H434">
        <v>101</v>
      </c>
      <c r="I434" t="s">
        <v>163</v>
      </c>
      <c r="J434">
        <v>99</v>
      </c>
      <c r="K434" t="s">
        <v>23</v>
      </c>
      <c r="L434">
        <v>7</v>
      </c>
      <c r="M434" t="s">
        <v>43</v>
      </c>
      <c r="N434">
        <v>7777</v>
      </c>
      <c r="O434" t="s">
        <v>37</v>
      </c>
      <c r="P434">
        <v>44724</v>
      </c>
      <c r="T434" s="3">
        <f t="shared" si="13"/>
        <v>100</v>
      </c>
      <c r="U434" s="3">
        <f>IF(AND(R434&lt;&gt;"_U",N434&lt;&gt;9999,N434&lt;&gt;999,L434&lt;&gt;"Median"),IFERROR(VLOOKUP(A434,'HD Total'!A:P,16,0),"."),".")</f>
        <v>44724</v>
      </c>
    </row>
    <row r="435" spans="1:21" x14ac:dyDescent="0.3">
      <c r="A435" s="1" t="str">
        <f t="shared" si="12"/>
        <v>2018|WaitematÄ|$150,001-$200,000</v>
      </c>
      <c r="B435" t="s">
        <v>18</v>
      </c>
      <c r="C435" t="s">
        <v>19</v>
      </c>
      <c r="D435" t="s">
        <v>20</v>
      </c>
      <c r="E435" t="s">
        <v>21</v>
      </c>
      <c r="F435">
        <v>2018</v>
      </c>
      <c r="G435">
        <v>2018</v>
      </c>
      <c r="H435">
        <v>101</v>
      </c>
      <c r="I435" t="s">
        <v>163</v>
      </c>
      <c r="J435">
        <v>99</v>
      </c>
      <c r="K435" t="s">
        <v>23</v>
      </c>
      <c r="L435">
        <v>7</v>
      </c>
      <c r="M435" t="s">
        <v>43</v>
      </c>
      <c r="N435">
        <v>999</v>
      </c>
      <c r="O435" t="s">
        <v>42</v>
      </c>
      <c r="P435">
        <v>0</v>
      </c>
      <c r="T435" s="3" t="str">
        <f t="shared" si="13"/>
        <v>.</v>
      </c>
      <c r="U435" s="3" t="str">
        <f>IF(AND(R435&lt;&gt;"_U",N435&lt;&gt;9999,N435&lt;&gt;999,L435&lt;&gt;"Median"),IFERROR(VLOOKUP(A435,'HD Total'!A:P,16,0),"."),".")</f>
        <v>.</v>
      </c>
    </row>
    <row r="436" spans="1:21" x14ac:dyDescent="0.3">
      <c r="A436" s="1" t="str">
        <f t="shared" si="12"/>
        <v>2018|WaitematÄ|$150,001-$200,000</v>
      </c>
      <c r="B436" t="s">
        <v>18</v>
      </c>
      <c r="C436" t="s">
        <v>19</v>
      </c>
      <c r="D436" t="s">
        <v>20</v>
      </c>
      <c r="E436" t="s">
        <v>21</v>
      </c>
      <c r="F436">
        <v>2018</v>
      </c>
      <c r="G436">
        <v>2018</v>
      </c>
      <c r="H436">
        <v>101</v>
      </c>
      <c r="I436" t="s">
        <v>163</v>
      </c>
      <c r="J436">
        <v>99</v>
      </c>
      <c r="K436" t="s">
        <v>23</v>
      </c>
      <c r="L436">
        <v>7</v>
      </c>
      <c r="M436" t="s">
        <v>43</v>
      </c>
      <c r="N436">
        <v>9999</v>
      </c>
      <c r="O436" t="s">
        <v>40</v>
      </c>
      <c r="P436">
        <v>44724</v>
      </c>
      <c r="T436" s="3" t="str">
        <f t="shared" si="13"/>
        <v>.</v>
      </c>
      <c r="U436" s="3" t="str">
        <f>IF(AND(R436&lt;&gt;"_U",N436&lt;&gt;9999,N436&lt;&gt;999,L436&lt;&gt;"Median"),IFERROR(VLOOKUP(A436,'HD Total'!A:P,16,0),"."),".")</f>
        <v>.</v>
      </c>
    </row>
    <row r="437" spans="1:21" x14ac:dyDescent="0.3">
      <c r="A437" s="1" t="str">
        <f t="shared" si="12"/>
        <v>2018|WaitematÄ|$150,001-$200,000</v>
      </c>
      <c r="B437" t="s">
        <v>18</v>
      </c>
      <c r="C437" t="s">
        <v>19</v>
      </c>
      <c r="D437" t="s">
        <v>20</v>
      </c>
      <c r="E437" t="s">
        <v>21</v>
      </c>
      <c r="F437">
        <v>2018</v>
      </c>
      <c r="G437">
        <v>2018</v>
      </c>
      <c r="H437">
        <v>101</v>
      </c>
      <c r="I437" t="s">
        <v>163</v>
      </c>
      <c r="J437">
        <v>99</v>
      </c>
      <c r="K437" t="s">
        <v>23</v>
      </c>
      <c r="L437">
        <v>7</v>
      </c>
      <c r="M437" t="s">
        <v>43</v>
      </c>
      <c r="N437">
        <v>1</v>
      </c>
      <c r="O437" t="s">
        <v>33</v>
      </c>
      <c r="P437">
        <v>26223</v>
      </c>
      <c r="T437" s="3">
        <f t="shared" si="13"/>
        <v>58.63</v>
      </c>
      <c r="U437" s="3">
        <f>IF(AND(R437&lt;&gt;"_U",N437&lt;&gt;9999,N437&lt;&gt;999,L437&lt;&gt;"Median"),IFERROR(VLOOKUP(A437,'HD Total'!A:P,16,0),"."),".")</f>
        <v>44724</v>
      </c>
    </row>
    <row r="438" spans="1:21" x14ac:dyDescent="0.3">
      <c r="A438" s="1" t="str">
        <f t="shared" si="12"/>
        <v>2018|WaitematÄ|$150,001-$200,000</v>
      </c>
      <c r="B438" t="s">
        <v>18</v>
      </c>
      <c r="C438" t="s">
        <v>19</v>
      </c>
      <c r="D438" t="s">
        <v>20</v>
      </c>
      <c r="E438" t="s">
        <v>21</v>
      </c>
      <c r="F438">
        <v>2018</v>
      </c>
      <c r="G438">
        <v>2018</v>
      </c>
      <c r="H438">
        <v>101</v>
      </c>
      <c r="I438" t="s">
        <v>163</v>
      </c>
      <c r="J438">
        <v>99</v>
      </c>
      <c r="K438" t="s">
        <v>23</v>
      </c>
      <c r="L438">
        <v>7</v>
      </c>
      <c r="M438" t="s">
        <v>43</v>
      </c>
      <c r="N438">
        <v>3</v>
      </c>
      <c r="O438" t="s">
        <v>25</v>
      </c>
      <c r="P438">
        <v>9933</v>
      </c>
      <c r="T438" s="3">
        <f t="shared" si="13"/>
        <v>22.21</v>
      </c>
      <c r="U438" s="3">
        <f>IF(AND(R438&lt;&gt;"_U",N438&lt;&gt;9999,N438&lt;&gt;999,L438&lt;&gt;"Median"),IFERROR(VLOOKUP(A438,'HD Total'!A:P,16,0),"."),".")</f>
        <v>44724</v>
      </c>
    </row>
    <row r="439" spans="1:21" x14ac:dyDescent="0.3">
      <c r="A439" s="1" t="str">
        <f t="shared" si="12"/>
        <v>2018|WaitematÄ|$150,001-$200,000</v>
      </c>
      <c r="B439" t="s">
        <v>18</v>
      </c>
      <c r="C439" t="s">
        <v>19</v>
      </c>
      <c r="D439" t="s">
        <v>20</v>
      </c>
      <c r="E439" t="s">
        <v>21</v>
      </c>
      <c r="F439">
        <v>2018</v>
      </c>
      <c r="G439">
        <v>2018</v>
      </c>
      <c r="H439">
        <v>101</v>
      </c>
      <c r="I439" t="s">
        <v>163</v>
      </c>
      <c r="J439">
        <v>99</v>
      </c>
      <c r="K439" t="s">
        <v>23</v>
      </c>
      <c r="L439">
        <v>7</v>
      </c>
      <c r="M439" t="s">
        <v>43</v>
      </c>
      <c r="N439">
        <v>2</v>
      </c>
      <c r="O439" t="s">
        <v>28</v>
      </c>
      <c r="P439">
        <v>8568</v>
      </c>
      <c r="T439" s="3">
        <f t="shared" si="13"/>
        <v>19.16</v>
      </c>
      <c r="U439" s="3">
        <f>IF(AND(R439&lt;&gt;"_U",N439&lt;&gt;9999,N439&lt;&gt;999,L439&lt;&gt;"Median"),IFERROR(VLOOKUP(A439,'HD Total'!A:P,16,0),"."),".")</f>
        <v>44724</v>
      </c>
    </row>
    <row r="440" spans="1:21" x14ac:dyDescent="0.3">
      <c r="A440" s="1" t="str">
        <f t="shared" si="12"/>
        <v>2018|WaitematÄ|$200,001 or more</v>
      </c>
      <c r="B440" t="s">
        <v>18</v>
      </c>
      <c r="C440" t="s">
        <v>19</v>
      </c>
      <c r="D440" t="s">
        <v>20</v>
      </c>
      <c r="E440" t="s">
        <v>21</v>
      </c>
      <c r="F440">
        <v>2018</v>
      </c>
      <c r="G440">
        <v>2018</v>
      </c>
      <c r="H440">
        <v>101</v>
      </c>
      <c r="I440" t="s">
        <v>163</v>
      </c>
      <c r="J440">
        <v>99</v>
      </c>
      <c r="K440" t="s">
        <v>23</v>
      </c>
      <c r="L440">
        <v>8</v>
      </c>
      <c r="M440" t="s">
        <v>27</v>
      </c>
      <c r="N440">
        <v>999</v>
      </c>
      <c r="O440" t="s">
        <v>42</v>
      </c>
      <c r="R440" t="s">
        <v>29</v>
      </c>
      <c r="S440" t="s">
        <v>30</v>
      </c>
      <c r="T440" s="3" t="str">
        <f t="shared" si="13"/>
        <v>.</v>
      </c>
      <c r="U440" s="3" t="str">
        <f>IF(AND(R440&lt;&gt;"_U",N440&lt;&gt;9999,N440&lt;&gt;999,L440&lt;&gt;"Median"),IFERROR(VLOOKUP(A440,'HD Total'!A:P,16,0),"."),".")</f>
        <v>.</v>
      </c>
    </row>
    <row r="441" spans="1:21" x14ac:dyDescent="0.3">
      <c r="A441" s="1" t="str">
        <f t="shared" si="12"/>
        <v>2018|WaitematÄ|$200,001 or more</v>
      </c>
      <c r="B441" t="s">
        <v>18</v>
      </c>
      <c r="C441" t="s">
        <v>19</v>
      </c>
      <c r="D441" t="s">
        <v>20</v>
      </c>
      <c r="E441" t="s">
        <v>21</v>
      </c>
      <c r="F441">
        <v>2018</v>
      </c>
      <c r="G441">
        <v>2018</v>
      </c>
      <c r="H441">
        <v>101</v>
      </c>
      <c r="I441" t="s">
        <v>163</v>
      </c>
      <c r="J441">
        <v>99</v>
      </c>
      <c r="K441" t="s">
        <v>23</v>
      </c>
      <c r="L441">
        <v>8</v>
      </c>
      <c r="M441" t="s">
        <v>27</v>
      </c>
      <c r="N441">
        <v>9999</v>
      </c>
      <c r="O441" t="s">
        <v>40</v>
      </c>
      <c r="R441" t="s">
        <v>29</v>
      </c>
      <c r="S441" t="s">
        <v>30</v>
      </c>
      <c r="T441" s="3" t="str">
        <f t="shared" si="13"/>
        <v>.</v>
      </c>
      <c r="U441" s="3" t="str">
        <f>IF(AND(R441&lt;&gt;"_U",N441&lt;&gt;9999,N441&lt;&gt;999,L441&lt;&gt;"Median"),IFERROR(VLOOKUP(A441,'HD Total'!A:P,16,0),"."),".")</f>
        <v>.</v>
      </c>
    </row>
    <row r="442" spans="1:21" x14ac:dyDescent="0.3">
      <c r="A442" s="1" t="str">
        <f t="shared" si="12"/>
        <v>2018|WaitematÄ|$200,001 or more</v>
      </c>
      <c r="B442" t="s">
        <v>18</v>
      </c>
      <c r="C442" t="s">
        <v>19</v>
      </c>
      <c r="D442" t="s">
        <v>20</v>
      </c>
      <c r="E442" t="s">
        <v>21</v>
      </c>
      <c r="F442">
        <v>2018</v>
      </c>
      <c r="G442">
        <v>2018</v>
      </c>
      <c r="H442">
        <v>101</v>
      </c>
      <c r="I442" t="s">
        <v>163</v>
      </c>
      <c r="J442">
        <v>99</v>
      </c>
      <c r="K442" t="s">
        <v>23</v>
      </c>
      <c r="L442">
        <v>8</v>
      </c>
      <c r="M442" t="s">
        <v>27</v>
      </c>
      <c r="N442">
        <v>2</v>
      </c>
      <c r="O442" t="s">
        <v>28</v>
      </c>
      <c r="R442" t="s">
        <v>29</v>
      </c>
      <c r="S442" t="s">
        <v>30</v>
      </c>
      <c r="T442" s="3" t="str">
        <f t="shared" si="13"/>
        <v>.</v>
      </c>
      <c r="U442" s="3" t="str">
        <f>IF(AND(R442&lt;&gt;"_U",N442&lt;&gt;9999,N442&lt;&gt;999,L442&lt;&gt;"Median"),IFERROR(VLOOKUP(A442,'HD Total'!A:P,16,0),"."),".")</f>
        <v>.</v>
      </c>
    </row>
    <row r="443" spans="1:21" x14ac:dyDescent="0.3">
      <c r="A443" s="1" t="str">
        <f t="shared" si="12"/>
        <v>2018|WaitematÄ|$200,001 or more</v>
      </c>
      <c r="B443" t="s">
        <v>18</v>
      </c>
      <c r="C443" t="s">
        <v>19</v>
      </c>
      <c r="D443" t="s">
        <v>20</v>
      </c>
      <c r="E443" t="s">
        <v>21</v>
      </c>
      <c r="F443">
        <v>2018</v>
      </c>
      <c r="G443">
        <v>2018</v>
      </c>
      <c r="H443">
        <v>101</v>
      </c>
      <c r="I443" t="s">
        <v>163</v>
      </c>
      <c r="J443">
        <v>99</v>
      </c>
      <c r="K443" t="s">
        <v>23</v>
      </c>
      <c r="L443">
        <v>8</v>
      </c>
      <c r="M443" t="s">
        <v>27</v>
      </c>
      <c r="N443">
        <v>1</v>
      </c>
      <c r="O443" t="s">
        <v>33</v>
      </c>
      <c r="R443" t="s">
        <v>29</v>
      </c>
      <c r="S443" t="s">
        <v>30</v>
      </c>
      <c r="T443" s="3" t="str">
        <f t="shared" si="13"/>
        <v>.</v>
      </c>
      <c r="U443" s="3" t="str">
        <f>IF(AND(R443&lt;&gt;"_U",N443&lt;&gt;9999,N443&lt;&gt;999,L443&lt;&gt;"Median"),IFERROR(VLOOKUP(A443,'HD Total'!A:P,16,0),"."),".")</f>
        <v>.</v>
      </c>
    </row>
    <row r="444" spans="1:21" x14ac:dyDescent="0.3">
      <c r="A444" s="1" t="str">
        <f t="shared" si="12"/>
        <v>2018|WaitematÄ|$200,001 or more</v>
      </c>
      <c r="B444" t="s">
        <v>18</v>
      </c>
      <c r="C444" t="s">
        <v>19</v>
      </c>
      <c r="D444" t="s">
        <v>20</v>
      </c>
      <c r="E444" t="s">
        <v>21</v>
      </c>
      <c r="F444">
        <v>2018</v>
      </c>
      <c r="G444">
        <v>2018</v>
      </c>
      <c r="H444">
        <v>101</v>
      </c>
      <c r="I444" t="s">
        <v>163</v>
      </c>
      <c r="J444">
        <v>99</v>
      </c>
      <c r="K444" t="s">
        <v>23</v>
      </c>
      <c r="L444">
        <v>8</v>
      </c>
      <c r="M444" t="s">
        <v>27</v>
      </c>
      <c r="N444">
        <v>3</v>
      </c>
      <c r="O444" t="s">
        <v>25</v>
      </c>
      <c r="R444" t="s">
        <v>29</v>
      </c>
      <c r="S444" t="s">
        <v>30</v>
      </c>
      <c r="T444" s="3" t="str">
        <f t="shared" si="13"/>
        <v>.</v>
      </c>
      <c r="U444" s="3" t="str">
        <f>IF(AND(R444&lt;&gt;"_U",N444&lt;&gt;9999,N444&lt;&gt;999,L444&lt;&gt;"Median"),IFERROR(VLOOKUP(A444,'HD Total'!A:P,16,0),"."),".")</f>
        <v>.</v>
      </c>
    </row>
    <row r="445" spans="1:21" x14ac:dyDescent="0.3">
      <c r="A445" s="1" t="str">
        <f t="shared" si="12"/>
        <v>2018|WaitematÄ|$200,001 or more</v>
      </c>
      <c r="B445" t="s">
        <v>18</v>
      </c>
      <c r="C445" t="s">
        <v>19</v>
      </c>
      <c r="D445" t="s">
        <v>20</v>
      </c>
      <c r="E445" t="s">
        <v>21</v>
      </c>
      <c r="F445">
        <v>2018</v>
      </c>
      <c r="G445">
        <v>2018</v>
      </c>
      <c r="H445">
        <v>101</v>
      </c>
      <c r="I445" t="s">
        <v>163</v>
      </c>
      <c r="J445">
        <v>99</v>
      </c>
      <c r="K445" t="s">
        <v>23</v>
      </c>
      <c r="L445">
        <v>8</v>
      </c>
      <c r="M445" t="s">
        <v>27</v>
      </c>
      <c r="N445">
        <v>7777</v>
      </c>
      <c r="O445" t="s">
        <v>37</v>
      </c>
      <c r="R445" t="s">
        <v>29</v>
      </c>
      <c r="S445" t="s">
        <v>30</v>
      </c>
      <c r="T445" s="3" t="str">
        <f t="shared" si="13"/>
        <v>.</v>
      </c>
      <c r="U445" s="3" t="str">
        <f>IF(AND(R445&lt;&gt;"_U",N445&lt;&gt;9999,N445&lt;&gt;999,L445&lt;&gt;"Median"),IFERROR(VLOOKUP(A445,'HD Total'!A:P,16,0),"."),".")</f>
        <v>.</v>
      </c>
    </row>
    <row r="446" spans="1:21" x14ac:dyDescent="0.3">
      <c r="A446" s="1" t="str">
        <f t="shared" si="12"/>
        <v>2018|WaitematÄ|Total stated - total household income</v>
      </c>
      <c r="B446" t="s">
        <v>18</v>
      </c>
      <c r="C446" t="s">
        <v>19</v>
      </c>
      <c r="D446" t="s">
        <v>20</v>
      </c>
      <c r="E446" t="s">
        <v>21</v>
      </c>
      <c r="F446">
        <v>2018</v>
      </c>
      <c r="G446">
        <v>2018</v>
      </c>
      <c r="H446">
        <v>101</v>
      </c>
      <c r="I446" t="s">
        <v>163</v>
      </c>
      <c r="J446">
        <v>99</v>
      </c>
      <c r="K446" t="s">
        <v>23</v>
      </c>
      <c r="L446">
        <v>77</v>
      </c>
      <c r="M446" t="s">
        <v>32</v>
      </c>
      <c r="N446">
        <v>7777</v>
      </c>
      <c r="O446" t="s">
        <v>37</v>
      </c>
      <c r="P446">
        <v>177660</v>
      </c>
      <c r="T446" s="3">
        <f t="shared" si="13"/>
        <v>100</v>
      </c>
      <c r="U446" s="3">
        <f>IF(AND(R446&lt;&gt;"_U",N446&lt;&gt;9999,N446&lt;&gt;999,L446&lt;&gt;"Median"),IFERROR(VLOOKUP(A446,'HD Total'!A:P,16,0),"."),".")</f>
        <v>177660</v>
      </c>
    </row>
    <row r="447" spans="1:21" x14ac:dyDescent="0.3">
      <c r="A447" s="1" t="str">
        <f t="shared" si="12"/>
        <v>2018|WaitematÄ|Total stated - total household income</v>
      </c>
      <c r="B447" t="s">
        <v>18</v>
      </c>
      <c r="C447" t="s">
        <v>19</v>
      </c>
      <c r="D447" t="s">
        <v>20</v>
      </c>
      <c r="E447" t="s">
        <v>21</v>
      </c>
      <c r="F447">
        <v>2018</v>
      </c>
      <c r="G447">
        <v>2018</v>
      </c>
      <c r="H447">
        <v>101</v>
      </c>
      <c r="I447" t="s">
        <v>163</v>
      </c>
      <c r="J447">
        <v>99</v>
      </c>
      <c r="K447" t="s">
        <v>23</v>
      </c>
      <c r="L447">
        <v>77</v>
      </c>
      <c r="M447" t="s">
        <v>32</v>
      </c>
      <c r="N447">
        <v>2</v>
      </c>
      <c r="O447" t="s">
        <v>28</v>
      </c>
      <c r="P447">
        <v>58476</v>
      </c>
      <c r="T447" s="3">
        <f t="shared" si="13"/>
        <v>32.909999999999997</v>
      </c>
      <c r="U447" s="3">
        <f>IF(AND(R447&lt;&gt;"_U",N447&lt;&gt;9999,N447&lt;&gt;999,L447&lt;&gt;"Median"),IFERROR(VLOOKUP(A447,'HD Total'!A:P,16,0),"."),".")</f>
        <v>177660</v>
      </c>
    </row>
    <row r="448" spans="1:21" x14ac:dyDescent="0.3">
      <c r="A448" s="1" t="str">
        <f t="shared" si="12"/>
        <v>2018|WaitematÄ|Total stated - total household income</v>
      </c>
      <c r="B448" t="s">
        <v>18</v>
      </c>
      <c r="C448" t="s">
        <v>19</v>
      </c>
      <c r="D448" t="s">
        <v>20</v>
      </c>
      <c r="E448" t="s">
        <v>21</v>
      </c>
      <c r="F448">
        <v>2018</v>
      </c>
      <c r="G448">
        <v>2018</v>
      </c>
      <c r="H448">
        <v>101</v>
      </c>
      <c r="I448" t="s">
        <v>163</v>
      </c>
      <c r="J448">
        <v>99</v>
      </c>
      <c r="K448" t="s">
        <v>23</v>
      </c>
      <c r="L448">
        <v>77</v>
      </c>
      <c r="M448" t="s">
        <v>32</v>
      </c>
      <c r="N448">
        <v>3</v>
      </c>
      <c r="O448" t="s">
        <v>25</v>
      </c>
      <c r="P448">
        <v>26358</v>
      </c>
      <c r="T448" s="3">
        <f t="shared" si="13"/>
        <v>14.84</v>
      </c>
      <c r="U448" s="3">
        <f>IF(AND(R448&lt;&gt;"_U",N448&lt;&gt;9999,N448&lt;&gt;999,L448&lt;&gt;"Median"),IFERROR(VLOOKUP(A448,'HD Total'!A:P,16,0),"."),".")</f>
        <v>177660</v>
      </c>
    </row>
    <row r="449" spans="1:21" x14ac:dyDescent="0.3">
      <c r="A449" s="1" t="str">
        <f t="shared" si="12"/>
        <v>2018|WaitematÄ|Total stated - total household income</v>
      </c>
      <c r="B449" t="s">
        <v>18</v>
      </c>
      <c r="C449" t="s">
        <v>19</v>
      </c>
      <c r="D449" t="s">
        <v>20</v>
      </c>
      <c r="E449" t="s">
        <v>21</v>
      </c>
      <c r="F449">
        <v>2018</v>
      </c>
      <c r="G449">
        <v>2018</v>
      </c>
      <c r="H449">
        <v>101</v>
      </c>
      <c r="I449" t="s">
        <v>163</v>
      </c>
      <c r="J449">
        <v>99</v>
      </c>
      <c r="K449" t="s">
        <v>23</v>
      </c>
      <c r="L449">
        <v>77</v>
      </c>
      <c r="M449" t="s">
        <v>32</v>
      </c>
      <c r="N449">
        <v>1</v>
      </c>
      <c r="O449" t="s">
        <v>33</v>
      </c>
      <c r="P449">
        <v>92823</v>
      </c>
      <c r="T449" s="3">
        <f t="shared" si="13"/>
        <v>52.25</v>
      </c>
      <c r="U449" s="3">
        <f>IF(AND(R449&lt;&gt;"_U",N449&lt;&gt;9999,N449&lt;&gt;999,L449&lt;&gt;"Median"),IFERROR(VLOOKUP(A449,'HD Total'!A:P,16,0),"."),".")</f>
        <v>177660</v>
      </c>
    </row>
    <row r="450" spans="1:21" x14ac:dyDescent="0.3">
      <c r="A450" s="1" t="str">
        <f t="shared" si="12"/>
        <v>2018|WaitematÄ|Total stated - total household income</v>
      </c>
      <c r="B450" t="s">
        <v>18</v>
      </c>
      <c r="C450" t="s">
        <v>19</v>
      </c>
      <c r="D450" t="s">
        <v>20</v>
      </c>
      <c r="E450" t="s">
        <v>21</v>
      </c>
      <c r="F450">
        <v>2018</v>
      </c>
      <c r="G450">
        <v>2018</v>
      </c>
      <c r="H450">
        <v>101</v>
      </c>
      <c r="I450" t="s">
        <v>163</v>
      </c>
      <c r="J450">
        <v>99</v>
      </c>
      <c r="K450" t="s">
        <v>23</v>
      </c>
      <c r="L450">
        <v>77</v>
      </c>
      <c r="M450" t="s">
        <v>32</v>
      </c>
      <c r="N450">
        <v>9999</v>
      </c>
      <c r="O450" t="s">
        <v>40</v>
      </c>
      <c r="P450">
        <v>177660</v>
      </c>
      <c r="T450" s="3" t="str">
        <f t="shared" si="13"/>
        <v>.</v>
      </c>
      <c r="U450" s="3" t="str">
        <f>IF(AND(R450&lt;&gt;"_U",N450&lt;&gt;9999,N450&lt;&gt;999,L450&lt;&gt;"Median"),IFERROR(VLOOKUP(A450,'HD Total'!A:P,16,0),"."),".")</f>
        <v>.</v>
      </c>
    </row>
    <row r="451" spans="1:21" x14ac:dyDescent="0.3">
      <c r="A451" s="1" t="str">
        <f t="shared" ref="A451:A514" si="14">G451&amp;"|"&amp;I451&amp;"|"&amp;M451</f>
        <v>2018|WaitematÄ|Total stated - total household income</v>
      </c>
      <c r="B451" t="s">
        <v>18</v>
      </c>
      <c r="C451" t="s">
        <v>19</v>
      </c>
      <c r="D451" t="s">
        <v>20</v>
      </c>
      <c r="E451" t="s">
        <v>21</v>
      </c>
      <c r="F451">
        <v>2018</v>
      </c>
      <c r="G451">
        <v>2018</v>
      </c>
      <c r="H451">
        <v>101</v>
      </c>
      <c r="I451" t="s">
        <v>163</v>
      </c>
      <c r="J451">
        <v>99</v>
      </c>
      <c r="K451" t="s">
        <v>23</v>
      </c>
      <c r="L451">
        <v>77</v>
      </c>
      <c r="M451" t="s">
        <v>32</v>
      </c>
      <c r="N451">
        <v>999</v>
      </c>
      <c r="O451" t="s">
        <v>42</v>
      </c>
      <c r="P451">
        <v>0</v>
      </c>
      <c r="T451" s="3" t="str">
        <f t="shared" ref="T451:T514" si="15">IF(AND(R451&lt;&gt;"_U",R451&lt;&gt;"c",N451&lt;&gt;999,N451&lt;&gt;9999,L451&lt;&gt;"Median"),IFERROR((ROUND(P451/U451*100,2)),"."),".")</f>
        <v>.</v>
      </c>
      <c r="U451" s="3" t="str">
        <f>IF(AND(R451&lt;&gt;"_U",N451&lt;&gt;9999,N451&lt;&gt;999,L451&lt;&gt;"Median"),IFERROR(VLOOKUP(A451,'HD Total'!A:P,16,0),"."),".")</f>
        <v>.</v>
      </c>
    </row>
    <row r="452" spans="1:21" x14ac:dyDescent="0.3">
      <c r="A452" s="1" t="str">
        <f t="shared" si="14"/>
        <v>2018|WaitematÄ|Total - total household income</v>
      </c>
      <c r="B452" t="s">
        <v>18</v>
      </c>
      <c r="C452" t="s">
        <v>19</v>
      </c>
      <c r="D452" t="s">
        <v>20</v>
      </c>
      <c r="E452" t="s">
        <v>21</v>
      </c>
      <c r="F452">
        <v>2018</v>
      </c>
      <c r="G452">
        <v>2018</v>
      </c>
      <c r="H452">
        <v>101</v>
      </c>
      <c r="I452" t="s">
        <v>163</v>
      </c>
      <c r="J452">
        <v>99</v>
      </c>
      <c r="K452" t="s">
        <v>23</v>
      </c>
      <c r="L452">
        <v>99</v>
      </c>
      <c r="M452" t="s">
        <v>48</v>
      </c>
      <c r="N452">
        <v>3</v>
      </c>
      <c r="O452" t="s">
        <v>25</v>
      </c>
      <c r="P452">
        <v>28380</v>
      </c>
      <c r="T452" s="3">
        <f t="shared" si="15"/>
        <v>14.67</v>
      </c>
      <c r="U452" s="3">
        <f>IF(AND(R452&lt;&gt;"_U",N452&lt;&gt;9999,N452&lt;&gt;999,L452&lt;&gt;"Median"),IFERROR(VLOOKUP(A452,'HD Total'!A:P,16,0),"."),".")</f>
        <v>193440</v>
      </c>
    </row>
    <row r="453" spans="1:21" x14ac:dyDescent="0.3">
      <c r="A453" s="1" t="str">
        <f t="shared" si="14"/>
        <v>2018|WaitematÄ|Total - total household income</v>
      </c>
      <c r="B453" t="s">
        <v>18</v>
      </c>
      <c r="C453" t="s">
        <v>19</v>
      </c>
      <c r="D453" t="s">
        <v>20</v>
      </c>
      <c r="E453" t="s">
        <v>21</v>
      </c>
      <c r="F453">
        <v>2018</v>
      </c>
      <c r="G453">
        <v>2018</v>
      </c>
      <c r="H453">
        <v>101</v>
      </c>
      <c r="I453" t="s">
        <v>163</v>
      </c>
      <c r="J453">
        <v>99</v>
      </c>
      <c r="K453" t="s">
        <v>23</v>
      </c>
      <c r="L453">
        <v>99</v>
      </c>
      <c r="M453" t="s">
        <v>48</v>
      </c>
      <c r="N453">
        <v>7777</v>
      </c>
      <c r="O453" t="s">
        <v>37</v>
      </c>
      <c r="P453">
        <v>193440</v>
      </c>
      <c r="T453" s="3">
        <f t="shared" si="15"/>
        <v>100</v>
      </c>
      <c r="U453" s="3">
        <f>IF(AND(R453&lt;&gt;"_U",N453&lt;&gt;9999,N453&lt;&gt;999,L453&lt;&gt;"Median"),IFERROR(VLOOKUP(A453,'HD Total'!A:P,16,0),"."),".")</f>
        <v>193440</v>
      </c>
    </row>
    <row r="454" spans="1:21" x14ac:dyDescent="0.3">
      <c r="A454" s="1" t="str">
        <f t="shared" si="14"/>
        <v>2018|WaitematÄ|Total - total household income</v>
      </c>
      <c r="B454" t="s">
        <v>18</v>
      </c>
      <c r="C454" t="s">
        <v>19</v>
      </c>
      <c r="D454" t="s">
        <v>20</v>
      </c>
      <c r="E454" t="s">
        <v>21</v>
      </c>
      <c r="F454">
        <v>2018</v>
      </c>
      <c r="G454">
        <v>2018</v>
      </c>
      <c r="H454">
        <v>101</v>
      </c>
      <c r="I454" t="s">
        <v>163</v>
      </c>
      <c r="J454">
        <v>99</v>
      </c>
      <c r="K454" t="s">
        <v>23</v>
      </c>
      <c r="L454">
        <v>99</v>
      </c>
      <c r="M454" t="s">
        <v>48</v>
      </c>
      <c r="N454">
        <v>9999</v>
      </c>
      <c r="O454" t="s">
        <v>40</v>
      </c>
      <c r="P454">
        <v>193440</v>
      </c>
      <c r="T454" s="3" t="str">
        <f t="shared" si="15"/>
        <v>.</v>
      </c>
      <c r="U454" s="3" t="str">
        <f>IF(AND(R454&lt;&gt;"_U",N454&lt;&gt;9999,N454&lt;&gt;999,L454&lt;&gt;"Median"),IFERROR(VLOOKUP(A454,'HD Total'!A:P,16,0),"."),".")</f>
        <v>.</v>
      </c>
    </row>
    <row r="455" spans="1:21" x14ac:dyDescent="0.3">
      <c r="A455" s="1" t="str">
        <f t="shared" si="14"/>
        <v>2018|WaitematÄ|Total - total household income</v>
      </c>
      <c r="B455" t="s">
        <v>18</v>
      </c>
      <c r="C455" t="s">
        <v>19</v>
      </c>
      <c r="D455" t="s">
        <v>20</v>
      </c>
      <c r="E455" t="s">
        <v>21</v>
      </c>
      <c r="F455">
        <v>2018</v>
      </c>
      <c r="G455">
        <v>2018</v>
      </c>
      <c r="H455">
        <v>101</v>
      </c>
      <c r="I455" t="s">
        <v>163</v>
      </c>
      <c r="J455">
        <v>99</v>
      </c>
      <c r="K455" t="s">
        <v>23</v>
      </c>
      <c r="L455">
        <v>99</v>
      </c>
      <c r="M455" t="s">
        <v>48</v>
      </c>
      <c r="N455">
        <v>1</v>
      </c>
      <c r="O455" t="s">
        <v>33</v>
      </c>
      <c r="P455">
        <v>99888</v>
      </c>
      <c r="T455" s="3">
        <f t="shared" si="15"/>
        <v>51.64</v>
      </c>
      <c r="U455" s="3">
        <f>IF(AND(R455&lt;&gt;"_U",N455&lt;&gt;9999,N455&lt;&gt;999,L455&lt;&gt;"Median"),IFERROR(VLOOKUP(A455,'HD Total'!A:P,16,0),"."),".")</f>
        <v>193440</v>
      </c>
    </row>
    <row r="456" spans="1:21" x14ac:dyDescent="0.3">
      <c r="A456" s="1" t="str">
        <f t="shared" si="14"/>
        <v>2018|WaitematÄ|Total - total household income</v>
      </c>
      <c r="B456" t="s">
        <v>18</v>
      </c>
      <c r="C456" t="s">
        <v>19</v>
      </c>
      <c r="D456" t="s">
        <v>20</v>
      </c>
      <c r="E456" t="s">
        <v>21</v>
      </c>
      <c r="F456">
        <v>2018</v>
      </c>
      <c r="G456">
        <v>2018</v>
      </c>
      <c r="H456">
        <v>101</v>
      </c>
      <c r="I456" t="s">
        <v>163</v>
      </c>
      <c r="J456">
        <v>99</v>
      </c>
      <c r="K456" t="s">
        <v>23</v>
      </c>
      <c r="L456">
        <v>99</v>
      </c>
      <c r="M456" t="s">
        <v>48</v>
      </c>
      <c r="N456">
        <v>999</v>
      </c>
      <c r="O456" t="s">
        <v>42</v>
      </c>
      <c r="P456">
        <v>0</v>
      </c>
      <c r="T456" s="3" t="str">
        <f t="shared" si="15"/>
        <v>.</v>
      </c>
      <c r="U456" s="3" t="str">
        <f>IF(AND(R456&lt;&gt;"_U",N456&lt;&gt;9999,N456&lt;&gt;999,L456&lt;&gt;"Median"),IFERROR(VLOOKUP(A456,'HD Total'!A:P,16,0),"."),".")</f>
        <v>.</v>
      </c>
    </row>
    <row r="457" spans="1:21" x14ac:dyDescent="0.3">
      <c r="A457" s="1" t="str">
        <f t="shared" si="14"/>
        <v>2018|WaitematÄ|Total - total household income</v>
      </c>
      <c r="B457" t="s">
        <v>18</v>
      </c>
      <c r="C457" t="s">
        <v>19</v>
      </c>
      <c r="D457" t="s">
        <v>20</v>
      </c>
      <c r="E457" t="s">
        <v>21</v>
      </c>
      <c r="F457">
        <v>2018</v>
      </c>
      <c r="G457">
        <v>2018</v>
      </c>
      <c r="H457">
        <v>101</v>
      </c>
      <c r="I457" t="s">
        <v>163</v>
      </c>
      <c r="J457">
        <v>99</v>
      </c>
      <c r="K457" t="s">
        <v>23</v>
      </c>
      <c r="L457">
        <v>99</v>
      </c>
      <c r="M457" t="s">
        <v>48</v>
      </c>
      <c r="N457">
        <v>2</v>
      </c>
      <c r="O457" t="s">
        <v>28</v>
      </c>
      <c r="P457">
        <v>65172</v>
      </c>
      <c r="T457" s="3">
        <f t="shared" si="15"/>
        <v>33.69</v>
      </c>
      <c r="U457" s="3">
        <f>IF(AND(R457&lt;&gt;"_U",N457&lt;&gt;9999,N457&lt;&gt;999,L457&lt;&gt;"Median"),IFERROR(VLOOKUP(A457,'HD Total'!A:P,16,0),"."),".")</f>
        <v>193440</v>
      </c>
    </row>
    <row r="458" spans="1:21" x14ac:dyDescent="0.3">
      <c r="A458" s="1" t="str">
        <f t="shared" si="14"/>
        <v>2018|WaitematÄ|Median ($) - total household income</v>
      </c>
      <c r="B458" t="s">
        <v>18</v>
      </c>
      <c r="C458" t="s">
        <v>19</v>
      </c>
      <c r="D458" t="s">
        <v>20</v>
      </c>
      <c r="E458" t="s">
        <v>21</v>
      </c>
      <c r="F458">
        <v>2018</v>
      </c>
      <c r="G458">
        <v>2018</v>
      </c>
      <c r="H458">
        <v>101</v>
      </c>
      <c r="I458" t="s">
        <v>163</v>
      </c>
      <c r="J458">
        <v>99</v>
      </c>
      <c r="K458" t="s">
        <v>23</v>
      </c>
      <c r="L458" t="s">
        <v>56</v>
      </c>
      <c r="M458" t="s">
        <v>57</v>
      </c>
      <c r="N458">
        <v>2</v>
      </c>
      <c r="O458" t="s">
        <v>28</v>
      </c>
      <c r="P458">
        <v>73700</v>
      </c>
      <c r="T458" s="3" t="str">
        <f t="shared" si="15"/>
        <v>.</v>
      </c>
      <c r="U458" s="3" t="str">
        <f>IF(AND(R458&lt;&gt;"_U",N458&lt;&gt;9999,N458&lt;&gt;999,L458&lt;&gt;"Median"),IFERROR(VLOOKUP(A458,'HD Total'!A:P,16,0),"."),".")</f>
        <v>.</v>
      </c>
    </row>
    <row r="459" spans="1:21" x14ac:dyDescent="0.3">
      <c r="A459" s="1" t="str">
        <f t="shared" si="14"/>
        <v>2018|WaitematÄ|Median ($) - total household income</v>
      </c>
      <c r="B459" t="s">
        <v>18</v>
      </c>
      <c r="C459" t="s">
        <v>19</v>
      </c>
      <c r="D459" t="s">
        <v>20</v>
      </c>
      <c r="E459" t="s">
        <v>21</v>
      </c>
      <c r="F459">
        <v>2018</v>
      </c>
      <c r="G459">
        <v>2018</v>
      </c>
      <c r="H459">
        <v>101</v>
      </c>
      <c r="I459" t="s">
        <v>163</v>
      </c>
      <c r="J459">
        <v>99</v>
      </c>
      <c r="K459" t="s">
        <v>23</v>
      </c>
      <c r="L459" t="s">
        <v>56</v>
      </c>
      <c r="M459" t="s">
        <v>57</v>
      </c>
      <c r="N459">
        <v>3</v>
      </c>
      <c r="O459" t="s">
        <v>25</v>
      </c>
      <c r="P459">
        <v>117200</v>
      </c>
      <c r="T459" s="3" t="str">
        <f t="shared" si="15"/>
        <v>.</v>
      </c>
      <c r="U459" s="3" t="str">
        <f>IF(AND(R459&lt;&gt;"_U",N459&lt;&gt;9999,N459&lt;&gt;999,L459&lt;&gt;"Median"),IFERROR(VLOOKUP(A459,'HD Total'!A:P,16,0),"."),".")</f>
        <v>.</v>
      </c>
    </row>
    <row r="460" spans="1:21" x14ac:dyDescent="0.3">
      <c r="A460" s="1" t="str">
        <f t="shared" si="14"/>
        <v>2018|WaitematÄ|Median ($) - total household income</v>
      </c>
      <c r="B460" t="s">
        <v>18</v>
      </c>
      <c r="C460" t="s">
        <v>19</v>
      </c>
      <c r="D460" t="s">
        <v>20</v>
      </c>
      <c r="E460" t="s">
        <v>21</v>
      </c>
      <c r="F460">
        <v>2018</v>
      </c>
      <c r="G460">
        <v>2018</v>
      </c>
      <c r="H460">
        <v>101</v>
      </c>
      <c r="I460" t="s">
        <v>163</v>
      </c>
      <c r="J460">
        <v>99</v>
      </c>
      <c r="K460" t="s">
        <v>23</v>
      </c>
      <c r="L460" t="s">
        <v>56</v>
      </c>
      <c r="M460" t="s">
        <v>57</v>
      </c>
      <c r="N460">
        <v>999</v>
      </c>
      <c r="O460" t="s">
        <v>42</v>
      </c>
      <c r="R460" t="s">
        <v>61</v>
      </c>
      <c r="S460" t="s">
        <v>62</v>
      </c>
      <c r="T460" s="3" t="str">
        <f t="shared" si="15"/>
        <v>.</v>
      </c>
      <c r="U460" s="3" t="str">
        <f>IF(AND(R460&lt;&gt;"_U",N460&lt;&gt;9999,N460&lt;&gt;999,L460&lt;&gt;"Median"),IFERROR(VLOOKUP(A460,'HD Total'!A:P,16,0),"."),".")</f>
        <v>.</v>
      </c>
    </row>
    <row r="461" spans="1:21" x14ac:dyDescent="0.3">
      <c r="A461" s="1" t="str">
        <f t="shared" si="14"/>
        <v>2018|WaitematÄ|Median ($) - total household income</v>
      </c>
      <c r="B461" t="s">
        <v>18</v>
      </c>
      <c r="C461" t="s">
        <v>19</v>
      </c>
      <c r="D461" t="s">
        <v>20</v>
      </c>
      <c r="E461" t="s">
        <v>21</v>
      </c>
      <c r="F461">
        <v>2018</v>
      </c>
      <c r="G461">
        <v>2018</v>
      </c>
      <c r="H461">
        <v>101</v>
      </c>
      <c r="I461" t="s">
        <v>163</v>
      </c>
      <c r="J461">
        <v>99</v>
      </c>
      <c r="K461" t="s">
        <v>23</v>
      </c>
      <c r="L461" t="s">
        <v>56</v>
      </c>
      <c r="M461" t="s">
        <v>57</v>
      </c>
      <c r="N461">
        <v>7777</v>
      </c>
      <c r="O461" t="s">
        <v>37</v>
      </c>
      <c r="P461">
        <v>94000</v>
      </c>
      <c r="T461" s="3" t="str">
        <f t="shared" si="15"/>
        <v>.</v>
      </c>
      <c r="U461" s="3" t="str">
        <f>IF(AND(R461&lt;&gt;"_U",N461&lt;&gt;9999,N461&lt;&gt;999,L461&lt;&gt;"Median"),IFERROR(VLOOKUP(A461,'HD Total'!A:P,16,0),"."),".")</f>
        <v>.</v>
      </c>
    </row>
    <row r="462" spans="1:21" x14ac:dyDescent="0.3">
      <c r="A462" s="1" t="str">
        <f t="shared" si="14"/>
        <v>2018|WaitematÄ|Median ($) - total household income</v>
      </c>
      <c r="B462" t="s">
        <v>18</v>
      </c>
      <c r="C462" t="s">
        <v>19</v>
      </c>
      <c r="D462" t="s">
        <v>20</v>
      </c>
      <c r="E462" t="s">
        <v>21</v>
      </c>
      <c r="F462">
        <v>2018</v>
      </c>
      <c r="G462">
        <v>2018</v>
      </c>
      <c r="H462">
        <v>101</v>
      </c>
      <c r="I462" t="s">
        <v>163</v>
      </c>
      <c r="J462">
        <v>99</v>
      </c>
      <c r="K462" t="s">
        <v>23</v>
      </c>
      <c r="L462" t="s">
        <v>56</v>
      </c>
      <c r="M462" t="s">
        <v>57</v>
      </c>
      <c r="N462">
        <v>1</v>
      </c>
      <c r="O462" t="s">
        <v>33</v>
      </c>
      <c r="P462">
        <v>103500</v>
      </c>
      <c r="T462" s="3" t="str">
        <f t="shared" si="15"/>
        <v>.</v>
      </c>
      <c r="U462" s="3" t="str">
        <f>IF(AND(R462&lt;&gt;"_U",N462&lt;&gt;9999,N462&lt;&gt;999,L462&lt;&gt;"Median"),IFERROR(VLOOKUP(A462,'HD Total'!A:P,16,0),"."),".")</f>
        <v>.</v>
      </c>
    </row>
    <row r="463" spans="1:21" x14ac:dyDescent="0.3">
      <c r="A463" s="1" t="str">
        <f t="shared" si="14"/>
        <v>2018|WaitematÄ|Median ($) - total household income</v>
      </c>
      <c r="B463" t="s">
        <v>18</v>
      </c>
      <c r="C463" t="s">
        <v>19</v>
      </c>
      <c r="D463" t="s">
        <v>20</v>
      </c>
      <c r="E463" t="s">
        <v>21</v>
      </c>
      <c r="F463">
        <v>2018</v>
      </c>
      <c r="G463">
        <v>2018</v>
      </c>
      <c r="H463">
        <v>101</v>
      </c>
      <c r="I463" t="s">
        <v>163</v>
      </c>
      <c r="J463">
        <v>99</v>
      </c>
      <c r="K463" t="s">
        <v>23</v>
      </c>
      <c r="L463" t="s">
        <v>56</v>
      </c>
      <c r="M463" t="s">
        <v>57</v>
      </c>
      <c r="N463">
        <v>9999</v>
      </c>
      <c r="O463" t="s">
        <v>40</v>
      </c>
      <c r="P463">
        <v>94000</v>
      </c>
      <c r="T463" s="3" t="str">
        <f t="shared" si="15"/>
        <v>.</v>
      </c>
      <c r="U463" s="3" t="str">
        <f>IF(AND(R463&lt;&gt;"_U",N463&lt;&gt;9999,N463&lt;&gt;999,L463&lt;&gt;"Median"),IFERROR(VLOOKUP(A463,'HD Total'!A:P,16,0),"."),".")</f>
        <v>.</v>
      </c>
    </row>
    <row r="464" spans="1:21" x14ac:dyDescent="0.3">
      <c r="A464" s="1" t="str">
        <f t="shared" si="14"/>
        <v>2018|Auckland|$20,000 or less</v>
      </c>
      <c r="B464" t="s">
        <v>18</v>
      </c>
      <c r="C464" t="s">
        <v>19</v>
      </c>
      <c r="D464" t="s">
        <v>20</v>
      </c>
      <c r="E464" t="s">
        <v>21</v>
      </c>
      <c r="F464">
        <v>2018</v>
      </c>
      <c r="G464">
        <v>2018</v>
      </c>
      <c r="H464">
        <v>102</v>
      </c>
      <c r="I464" t="s">
        <v>96</v>
      </c>
      <c r="J464">
        <v>99</v>
      </c>
      <c r="K464" t="s">
        <v>23</v>
      </c>
      <c r="L464">
        <v>1</v>
      </c>
      <c r="M464" t="s">
        <v>39</v>
      </c>
      <c r="N464">
        <v>7777</v>
      </c>
      <c r="O464" t="s">
        <v>37</v>
      </c>
      <c r="P464">
        <v>13647</v>
      </c>
      <c r="T464" s="3">
        <f t="shared" si="15"/>
        <v>100</v>
      </c>
      <c r="U464" s="3">
        <f>IF(AND(R464&lt;&gt;"_U",N464&lt;&gt;9999,N464&lt;&gt;999,L464&lt;&gt;"Median"),IFERROR(VLOOKUP(A464,'HD Total'!A:P,16,0),"."),".")</f>
        <v>13647</v>
      </c>
    </row>
    <row r="465" spans="1:21" x14ac:dyDescent="0.3">
      <c r="A465" s="1" t="str">
        <f t="shared" si="14"/>
        <v>2018|Auckland|$20,000 or less</v>
      </c>
      <c r="B465" t="s">
        <v>18</v>
      </c>
      <c r="C465" t="s">
        <v>19</v>
      </c>
      <c r="D465" t="s">
        <v>20</v>
      </c>
      <c r="E465" t="s">
        <v>21</v>
      </c>
      <c r="F465">
        <v>2018</v>
      </c>
      <c r="G465">
        <v>2018</v>
      </c>
      <c r="H465">
        <v>102</v>
      </c>
      <c r="I465" t="s">
        <v>96</v>
      </c>
      <c r="J465">
        <v>99</v>
      </c>
      <c r="K465" t="s">
        <v>23</v>
      </c>
      <c r="L465">
        <v>1</v>
      </c>
      <c r="M465" t="s">
        <v>39</v>
      </c>
      <c r="N465">
        <v>3</v>
      </c>
      <c r="O465" t="s">
        <v>25</v>
      </c>
      <c r="P465">
        <v>1011</v>
      </c>
      <c r="T465" s="3">
        <f t="shared" si="15"/>
        <v>7.41</v>
      </c>
      <c r="U465" s="3">
        <f>IF(AND(R465&lt;&gt;"_U",N465&lt;&gt;9999,N465&lt;&gt;999,L465&lt;&gt;"Median"),IFERROR(VLOOKUP(A465,'HD Total'!A:P,16,0),"."),".")</f>
        <v>13647</v>
      </c>
    </row>
    <row r="466" spans="1:21" x14ac:dyDescent="0.3">
      <c r="A466" s="1" t="str">
        <f t="shared" si="14"/>
        <v>2018|Auckland|$20,000 or less</v>
      </c>
      <c r="B466" t="s">
        <v>18</v>
      </c>
      <c r="C466" t="s">
        <v>19</v>
      </c>
      <c r="D466" t="s">
        <v>20</v>
      </c>
      <c r="E466" t="s">
        <v>21</v>
      </c>
      <c r="F466">
        <v>2018</v>
      </c>
      <c r="G466">
        <v>2018</v>
      </c>
      <c r="H466">
        <v>102</v>
      </c>
      <c r="I466" t="s">
        <v>96</v>
      </c>
      <c r="J466">
        <v>99</v>
      </c>
      <c r="K466" t="s">
        <v>23</v>
      </c>
      <c r="L466">
        <v>1</v>
      </c>
      <c r="M466" t="s">
        <v>39</v>
      </c>
      <c r="N466">
        <v>9999</v>
      </c>
      <c r="O466" t="s">
        <v>40</v>
      </c>
      <c r="P466">
        <v>13647</v>
      </c>
      <c r="T466" s="3" t="str">
        <f t="shared" si="15"/>
        <v>.</v>
      </c>
      <c r="U466" s="3" t="str">
        <f>IF(AND(R466&lt;&gt;"_U",N466&lt;&gt;9999,N466&lt;&gt;999,L466&lt;&gt;"Median"),IFERROR(VLOOKUP(A466,'HD Total'!A:P,16,0),"."),".")</f>
        <v>.</v>
      </c>
    </row>
    <row r="467" spans="1:21" x14ac:dyDescent="0.3">
      <c r="A467" s="1" t="str">
        <f t="shared" si="14"/>
        <v>2018|Auckland|$20,000 or less</v>
      </c>
      <c r="B467" t="s">
        <v>18</v>
      </c>
      <c r="C467" t="s">
        <v>19</v>
      </c>
      <c r="D467" t="s">
        <v>20</v>
      </c>
      <c r="E467" t="s">
        <v>21</v>
      </c>
      <c r="F467">
        <v>2018</v>
      </c>
      <c r="G467">
        <v>2018</v>
      </c>
      <c r="H467">
        <v>102</v>
      </c>
      <c r="I467" t="s">
        <v>96</v>
      </c>
      <c r="J467">
        <v>99</v>
      </c>
      <c r="K467" t="s">
        <v>23</v>
      </c>
      <c r="L467">
        <v>1</v>
      </c>
      <c r="M467" t="s">
        <v>39</v>
      </c>
      <c r="N467">
        <v>1</v>
      </c>
      <c r="O467" t="s">
        <v>33</v>
      </c>
      <c r="P467">
        <v>2946</v>
      </c>
      <c r="T467" s="3">
        <f t="shared" si="15"/>
        <v>21.59</v>
      </c>
      <c r="U467" s="3">
        <f>IF(AND(R467&lt;&gt;"_U",N467&lt;&gt;9999,N467&lt;&gt;999,L467&lt;&gt;"Median"),IFERROR(VLOOKUP(A467,'HD Total'!A:P,16,0),"."),".")</f>
        <v>13647</v>
      </c>
    </row>
    <row r="468" spans="1:21" x14ac:dyDescent="0.3">
      <c r="A468" s="1" t="str">
        <f t="shared" si="14"/>
        <v>2018|Auckland|$20,000 or less</v>
      </c>
      <c r="B468" t="s">
        <v>18</v>
      </c>
      <c r="C468" t="s">
        <v>19</v>
      </c>
      <c r="D468" t="s">
        <v>20</v>
      </c>
      <c r="E468" t="s">
        <v>21</v>
      </c>
      <c r="F468">
        <v>2018</v>
      </c>
      <c r="G468">
        <v>2018</v>
      </c>
      <c r="H468">
        <v>102</v>
      </c>
      <c r="I468" t="s">
        <v>96</v>
      </c>
      <c r="J468">
        <v>99</v>
      </c>
      <c r="K468" t="s">
        <v>23</v>
      </c>
      <c r="L468">
        <v>1</v>
      </c>
      <c r="M468" t="s">
        <v>39</v>
      </c>
      <c r="N468">
        <v>2</v>
      </c>
      <c r="O468" t="s">
        <v>28</v>
      </c>
      <c r="P468">
        <v>9693</v>
      </c>
      <c r="T468" s="3">
        <f t="shared" si="15"/>
        <v>71.03</v>
      </c>
      <c r="U468" s="3">
        <f>IF(AND(R468&lt;&gt;"_U",N468&lt;&gt;9999,N468&lt;&gt;999,L468&lt;&gt;"Median"),IFERROR(VLOOKUP(A468,'HD Total'!A:P,16,0),"."),".")</f>
        <v>13647</v>
      </c>
    </row>
    <row r="469" spans="1:21" x14ac:dyDescent="0.3">
      <c r="A469" s="1" t="str">
        <f t="shared" si="14"/>
        <v>2018|Auckland|$20,000 or less</v>
      </c>
      <c r="B469" t="s">
        <v>18</v>
      </c>
      <c r="C469" t="s">
        <v>19</v>
      </c>
      <c r="D469" t="s">
        <v>20</v>
      </c>
      <c r="E469" t="s">
        <v>21</v>
      </c>
      <c r="F469">
        <v>2018</v>
      </c>
      <c r="G469">
        <v>2018</v>
      </c>
      <c r="H469">
        <v>102</v>
      </c>
      <c r="I469" t="s">
        <v>96</v>
      </c>
      <c r="J469">
        <v>99</v>
      </c>
      <c r="K469" t="s">
        <v>23</v>
      </c>
      <c r="L469">
        <v>1</v>
      </c>
      <c r="M469" t="s">
        <v>39</v>
      </c>
      <c r="N469">
        <v>999</v>
      </c>
      <c r="O469" t="s">
        <v>42</v>
      </c>
      <c r="P469">
        <v>0</v>
      </c>
      <c r="T469" s="3" t="str">
        <f t="shared" si="15"/>
        <v>.</v>
      </c>
      <c r="U469" s="3" t="str">
        <f>IF(AND(R469&lt;&gt;"_U",N469&lt;&gt;9999,N469&lt;&gt;999,L469&lt;&gt;"Median"),IFERROR(VLOOKUP(A469,'HD Total'!A:P,16,0),"."),".")</f>
        <v>.</v>
      </c>
    </row>
    <row r="470" spans="1:21" x14ac:dyDescent="0.3">
      <c r="A470" s="1" t="str">
        <f t="shared" si="14"/>
        <v>2018|Auckland|$20,001-$30,000</v>
      </c>
      <c r="B470" t="s">
        <v>18</v>
      </c>
      <c r="C470" t="s">
        <v>19</v>
      </c>
      <c r="D470" t="s">
        <v>20</v>
      </c>
      <c r="E470" t="s">
        <v>21</v>
      </c>
      <c r="F470">
        <v>2018</v>
      </c>
      <c r="G470">
        <v>2018</v>
      </c>
      <c r="H470">
        <v>102</v>
      </c>
      <c r="I470" t="s">
        <v>96</v>
      </c>
      <c r="J470">
        <v>99</v>
      </c>
      <c r="K470" t="s">
        <v>23</v>
      </c>
      <c r="L470">
        <v>2</v>
      </c>
      <c r="M470" t="s">
        <v>24</v>
      </c>
      <c r="N470">
        <v>3</v>
      </c>
      <c r="O470" t="s">
        <v>25</v>
      </c>
      <c r="P470">
        <v>921</v>
      </c>
      <c r="T470" s="3">
        <f t="shared" si="15"/>
        <v>9.26</v>
      </c>
      <c r="U470" s="3">
        <f>IF(AND(R470&lt;&gt;"_U",N470&lt;&gt;9999,N470&lt;&gt;999,L470&lt;&gt;"Median"),IFERROR(VLOOKUP(A470,'HD Total'!A:P,16,0),"."),".")</f>
        <v>9948</v>
      </c>
    </row>
    <row r="471" spans="1:21" x14ac:dyDescent="0.3">
      <c r="A471" s="1" t="str">
        <f t="shared" si="14"/>
        <v>2018|Auckland|$20,001-$30,000</v>
      </c>
      <c r="B471" t="s">
        <v>18</v>
      </c>
      <c r="C471" t="s">
        <v>19</v>
      </c>
      <c r="D471" t="s">
        <v>20</v>
      </c>
      <c r="E471" t="s">
        <v>21</v>
      </c>
      <c r="F471">
        <v>2018</v>
      </c>
      <c r="G471">
        <v>2018</v>
      </c>
      <c r="H471">
        <v>102</v>
      </c>
      <c r="I471" t="s">
        <v>96</v>
      </c>
      <c r="J471">
        <v>99</v>
      </c>
      <c r="K471" t="s">
        <v>23</v>
      </c>
      <c r="L471">
        <v>2</v>
      </c>
      <c r="M471" t="s">
        <v>24</v>
      </c>
      <c r="N471">
        <v>9999</v>
      </c>
      <c r="O471" t="s">
        <v>40</v>
      </c>
      <c r="P471">
        <v>9948</v>
      </c>
      <c r="T471" s="3" t="str">
        <f t="shared" si="15"/>
        <v>.</v>
      </c>
      <c r="U471" s="3" t="str">
        <f>IF(AND(R471&lt;&gt;"_U",N471&lt;&gt;9999,N471&lt;&gt;999,L471&lt;&gt;"Median"),IFERROR(VLOOKUP(A471,'HD Total'!A:P,16,0),"."),".")</f>
        <v>.</v>
      </c>
    </row>
    <row r="472" spans="1:21" x14ac:dyDescent="0.3">
      <c r="A472" s="1" t="str">
        <f t="shared" si="14"/>
        <v>2018|Auckland|$20,001-$30,000</v>
      </c>
      <c r="B472" t="s">
        <v>18</v>
      </c>
      <c r="C472" t="s">
        <v>19</v>
      </c>
      <c r="D472" t="s">
        <v>20</v>
      </c>
      <c r="E472" t="s">
        <v>21</v>
      </c>
      <c r="F472">
        <v>2018</v>
      </c>
      <c r="G472">
        <v>2018</v>
      </c>
      <c r="H472">
        <v>102</v>
      </c>
      <c r="I472" t="s">
        <v>96</v>
      </c>
      <c r="J472">
        <v>99</v>
      </c>
      <c r="K472" t="s">
        <v>23</v>
      </c>
      <c r="L472">
        <v>2</v>
      </c>
      <c r="M472" t="s">
        <v>24</v>
      </c>
      <c r="N472">
        <v>1</v>
      </c>
      <c r="O472" t="s">
        <v>33</v>
      </c>
      <c r="P472">
        <v>3600</v>
      </c>
      <c r="T472" s="3">
        <f t="shared" si="15"/>
        <v>36.19</v>
      </c>
      <c r="U472" s="3">
        <f>IF(AND(R472&lt;&gt;"_U",N472&lt;&gt;9999,N472&lt;&gt;999,L472&lt;&gt;"Median"),IFERROR(VLOOKUP(A472,'HD Total'!A:P,16,0),"."),".")</f>
        <v>9948</v>
      </c>
    </row>
    <row r="473" spans="1:21" x14ac:dyDescent="0.3">
      <c r="A473" s="1" t="str">
        <f t="shared" si="14"/>
        <v>2018|Auckland|$20,001-$30,000</v>
      </c>
      <c r="B473" t="s">
        <v>18</v>
      </c>
      <c r="C473" t="s">
        <v>19</v>
      </c>
      <c r="D473" t="s">
        <v>20</v>
      </c>
      <c r="E473" t="s">
        <v>21</v>
      </c>
      <c r="F473">
        <v>2018</v>
      </c>
      <c r="G473">
        <v>2018</v>
      </c>
      <c r="H473">
        <v>102</v>
      </c>
      <c r="I473" t="s">
        <v>96</v>
      </c>
      <c r="J473">
        <v>99</v>
      </c>
      <c r="K473" t="s">
        <v>23</v>
      </c>
      <c r="L473">
        <v>2</v>
      </c>
      <c r="M473" t="s">
        <v>24</v>
      </c>
      <c r="N473">
        <v>2</v>
      </c>
      <c r="O473" t="s">
        <v>28</v>
      </c>
      <c r="P473">
        <v>5427</v>
      </c>
      <c r="T473" s="3">
        <f t="shared" si="15"/>
        <v>54.55</v>
      </c>
      <c r="U473" s="3">
        <f>IF(AND(R473&lt;&gt;"_U",N473&lt;&gt;9999,N473&lt;&gt;999,L473&lt;&gt;"Median"),IFERROR(VLOOKUP(A473,'HD Total'!A:P,16,0),"."),".")</f>
        <v>9948</v>
      </c>
    </row>
    <row r="474" spans="1:21" x14ac:dyDescent="0.3">
      <c r="A474" s="1" t="str">
        <f t="shared" si="14"/>
        <v>2018|Auckland|$20,001-$30,000</v>
      </c>
      <c r="B474" t="s">
        <v>18</v>
      </c>
      <c r="C474" t="s">
        <v>19</v>
      </c>
      <c r="D474" t="s">
        <v>20</v>
      </c>
      <c r="E474" t="s">
        <v>21</v>
      </c>
      <c r="F474">
        <v>2018</v>
      </c>
      <c r="G474">
        <v>2018</v>
      </c>
      <c r="H474">
        <v>102</v>
      </c>
      <c r="I474" t="s">
        <v>96</v>
      </c>
      <c r="J474">
        <v>99</v>
      </c>
      <c r="K474" t="s">
        <v>23</v>
      </c>
      <c r="L474">
        <v>2</v>
      </c>
      <c r="M474" t="s">
        <v>24</v>
      </c>
      <c r="N474">
        <v>999</v>
      </c>
      <c r="O474" t="s">
        <v>42</v>
      </c>
      <c r="P474">
        <v>0</v>
      </c>
      <c r="T474" s="3" t="str">
        <f t="shared" si="15"/>
        <v>.</v>
      </c>
      <c r="U474" s="3" t="str">
        <f>IF(AND(R474&lt;&gt;"_U",N474&lt;&gt;9999,N474&lt;&gt;999,L474&lt;&gt;"Median"),IFERROR(VLOOKUP(A474,'HD Total'!A:P,16,0),"."),".")</f>
        <v>.</v>
      </c>
    </row>
    <row r="475" spans="1:21" x14ac:dyDescent="0.3">
      <c r="A475" s="1" t="str">
        <f t="shared" si="14"/>
        <v>2018|Auckland|$20,001-$30,000</v>
      </c>
      <c r="B475" t="s">
        <v>18</v>
      </c>
      <c r="C475" t="s">
        <v>19</v>
      </c>
      <c r="D475" t="s">
        <v>20</v>
      </c>
      <c r="E475" t="s">
        <v>21</v>
      </c>
      <c r="F475">
        <v>2018</v>
      </c>
      <c r="G475">
        <v>2018</v>
      </c>
      <c r="H475">
        <v>102</v>
      </c>
      <c r="I475" t="s">
        <v>96</v>
      </c>
      <c r="J475">
        <v>99</v>
      </c>
      <c r="K475" t="s">
        <v>23</v>
      </c>
      <c r="L475">
        <v>2</v>
      </c>
      <c r="M475" t="s">
        <v>24</v>
      </c>
      <c r="N475">
        <v>7777</v>
      </c>
      <c r="O475" t="s">
        <v>37</v>
      </c>
      <c r="P475">
        <v>9948</v>
      </c>
      <c r="T475" s="3">
        <f t="shared" si="15"/>
        <v>100</v>
      </c>
      <c r="U475" s="3">
        <f>IF(AND(R475&lt;&gt;"_U",N475&lt;&gt;9999,N475&lt;&gt;999,L475&lt;&gt;"Median"),IFERROR(VLOOKUP(A475,'HD Total'!A:P,16,0),"."),".")</f>
        <v>9948</v>
      </c>
    </row>
    <row r="476" spans="1:21" x14ac:dyDescent="0.3">
      <c r="A476" s="1" t="str">
        <f t="shared" si="14"/>
        <v>2018|Auckland|$30,001-$50,000</v>
      </c>
      <c r="B476" t="s">
        <v>18</v>
      </c>
      <c r="C476" t="s">
        <v>19</v>
      </c>
      <c r="D476" t="s">
        <v>20</v>
      </c>
      <c r="E476" t="s">
        <v>21</v>
      </c>
      <c r="F476">
        <v>2018</v>
      </c>
      <c r="G476">
        <v>2018</v>
      </c>
      <c r="H476">
        <v>102</v>
      </c>
      <c r="I476" t="s">
        <v>96</v>
      </c>
      <c r="J476">
        <v>99</v>
      </c>
      <c r="K476" t="s">
        <v>23</v>
      </c>
      <c r="L476">
        <v>3</v>
      </c>
      <c r="M476" t="s">
        <v>45</v>
      </c>
      <c r="N476">
        <v>2</v>
      </c>
      <c r="O476" t="s">
        <v>28</v>
      </c>
      <c r="P476">
        <v>8613</v>
      </c>
      <c r="T476" s="3">
        <f t="shared" si="15"/>
        <v>56.21</v>
      </c>
      <c r="U476" s="3">
        <f>IF(AND(R476&lt;&gt;"_U",N476&lt;&gt;9999,N476&lt;&gt;999,L476&lt;&gt;"Median"),IFERROR(VLOOKUP(A476,'HD Total'!A:P,16,0),"."),".")</f>
        <v>15324</v>
      </c>
    </row>
    <row r="477" spans="1:21" x14ac:dyDescent="0.3">
      <c r="A477" s="1" t="str">
        <f t="shared" si="14"/>
        <v>2018|Auckland|$30,001-$50,000</v>
      </c>
      <c r="B477" t="s">
        <v>18</v>
      </c>
      <c r="C477" t="s">
        <v>19</v>
      </c>
      <c r="D477" t="s">
        <v>20</v>
      </c>
      <c r="E477" t="s">
        <v>21</v>
      </c>
      <c r="F477">
        <v>2018</v>
      </c>
      <c r="G477">
        <v>2018</v>
      </c>
      <c r="H477">
        <v>102</v>
      </c>
      <c r="I477" t="s">
        <v>96</v>
      </c>
      <c r="J477">
        <v>99</v>
      </c>
      <c r="K477" t="s">
        <v>23</v>
      </c>
      <c r="L477">
        <v>3</v>
      </c>
      <c r="M477" t="s">
        <v>45</v>
      </c>
      <c r="N477">
        <v>999</v>
      </c>
      <c r="O477" t="s">
        <v>42</v>
      </c>
      <c r="P477">
        <v>0</v>
      </c>
      <c r="T477" s="3" t="str">
        <f t="shared" si="15"/>
        <v>.</v>
      </c>
      <c r="U477" s="3" t="str">
        <f>IF(AND(R477&lt;&gt;"_U",N477&lt;&gt;9999,N477&lt;&gt;999,L477&lt;&gt;"Median"),IFERROR(VLOOKUP(A477,'HD Total'!A:P,16,0),"."),".")</f>
        <v>.</v>
      </c>
    </row>
    <row r="478" spans="1:21" x14ac:dyDescent="0.3">
      <c r="A478" s="1" t="str">
        <f t="shared" si="14"/>
        <v>2018|Auckland|$30,001-$50,000</v>
      </c>
      <c r="B478" t="s">
        <v>18</v>
      </c>
      <c r="C478" t="s">
        <v>19</v>
      </c>
      <c r="D478" t="s">
        <v>20</v>
      </c>
      <c r="E478" t="s">
        <v>21</v>
      </c>
      <c r="F478">
        <v>2018</v>
      </c>
      <c r="G478">
        <v>2018</v>
      </c>
      <c r="H478">
        <v>102</v>
      </c>
      <c r="I478" t="s">
        <v>96</v>
      </c>
      <c r="J478">
        <v>99</v>
      </c>
      <c r="K478" t="s">
        <v>23</v>
      </c>
      <c r="L478">
        <v>3</v>
      </c>
      <c r="M478" t="s">
        <v>45</v>
      </c>
      <c r="N478">
        <v>3</v>
      </c>
      <c r="O478" t="s">
        <v>25</v>
      </c>
      <c r="P478">
        <v>1596</v>
      </c>
      <c r="T478" s="3">
        <f t="shared" si="15"/>
        <v>10.42</v>
      </c>
      <c r="U478" s="3">
        <f>IF(AND(R478&lt;&gt;"_U",N478&lt;&gt;9999,N478&lt;&gt;999,L478&lt;&gt;"Median"),IFERROR(VLOOKUP(A478,'HD Total'!A:P,16,0),"."),".")</f>
        <v>15324</v>
      </c>
    </row>
    <row r="479" spans="1:21" x14ac:dyDescent="0.3">
      <c r="A479" s="1" t="str">
        <f t="shared" si="14"/>
        <v>2018|Auckland|$30,001-$50,000</v>
      </c>
      <c r="B479" t="s">
        <v>18</v>
      </c>
      <c r="C479" t="s">
        <v>19</v>
      </c>
      <c r="D479" t="s">
        <v>20</v>
      </c>
      <c r="E479" t="s">
        <v>21</v>
      </c>
      <c r="F479">
        <v>2018</v>
      </c>
      <c r="G479">
        <v>2018</v>
      </c>
      <c r="H479">
        <v>102</v>
      </c>
      <c r="I479" t="s">
        <v>96</v>
      </c>
      <c r="J479">
        <v>99</v>
      </c>
      <c r="K479" t="s">
        <v>23</v>
      </c>
      <c r="L479">
        <v>3</v>
      </c>
      <c r="M479" t="s">
        <v>45</v>
      </c>
      <c r="N479">
        <v>9999</v>
      </c>
      <c r="O479" t="s">
        <v>40</v>
      </c>
      <c r="P479">
        <v>15324</v>
      </c>
      <c r="T479" s="3" t="str">
        <f t="shared" si="15"/>
        <v>.</v>
      </c>
      <c r="U479" s="3" t="str">
        <f>IF(AND(R479&lt;&gt;"_U",N479&lt;&gt;9999,N479&lt;&gt;999,L479&lt;&gt;"Median"),IFERROR(VLOOKUP(A479,'HD Total'!A:P,16,0),"."),".")</f>
        <v>.</v>
      </c>
    </row>
    <row r="480" spans="1:21" x14ac:dyDescent="0.3">
      <c r="A480" s="1" t="str">
        <f t="shared" si="14"/>
        <v>2018|Auckland|$30,001-$50,000</v>
      </c>
      <c r="B480" t="s">
        <v>18</v>
      </c>
      <c r="C480" t="s">
        <v>19</v>
      </c>
      <c r="D480" t="s">
        <v>20</v>
      </c>
      <c r="E480" t="s">
        <v>21</v>
      </c>
      <c r="F480">
        <v>2018</v>
      </c>
      <c r="G480">
        <v>2018</v>
      </c>
      <c r="H480">
        <v>102</v>
      </c>
      <c r="I480" t="s">
        <v>96</v>
      </c>
      <c r="J480">
        <v>99</v>
      </c>
      <c r="K480" t="s">
        <v>23</v>
      </c>
      <c r="L480">
        <v>3</v>
      </c>
      <c r="M480" t="s">
        <v>45</v>
      </c>
      <c r="N480">
        <v>7777</v>
      </c>
      <c r="O480" t="s">
        <v>37</v>
      </c>
      <c r="P480">
        <v>15324</v>
      </c>
      <c r="T480" s="3">
        <f t="shared" si="15"/>
        <v>100</v>
      </c>
      <c r="U480" s="3">
        <f>IF(AND(R480&lt;&gt;"_U",N480&lt;&gt;9999,N480&lt;&gt;999,L480&lt;&gt;"Median"),IFERROR(VLOOKUP(A480,'HD Total'!A:P,16,0),"."),".")</f>
        <v>15324</v>
      </c>
    </row>
    <row r="481" spans="1:21" x14ac:dyDescent="0.3">
      <c r="A481" s="1" t="str">
        <f t="shared" si="14"/>
        <v>2018|Auckland|$30,001-$50,000</v>
      </c>
      <c r="B481" t="s">
        <v>18</v>
      </c>
      <c r="C481" t="s">
        <v>19</v>
      </c>
      <c r="D481" t="s">
        <v>20</v>
      </c>
      <c r="E481" t="s">
        <v>21</v>
      </c>
      <c r="F481">
        <v>2018</v>
      </c>
      <c r="G481">
        <v>2018</v>
      </c>
      <c r="H481">
        <v>102</v>
      </c>
      <c r="I481" t="s">
        <v>96</v>
      </c>
      <c r="J481">
        <v>99</v>
      </c>
      <c r="K481" t="s">
        <v>23</v>
      </c>
      <c r="L481">
        <v>3</v>
      </c>
      <c r="M481" t="s">
        <v>45</v>
      </c>
      <c r="N481">
        <v>1</v>
      </c>
      <c r="O481" t="s">
        <v>33</v>
      </c>
      <c r="P481">
        <v>5121</v>
      </c>
      <c r="T481" s="3">
        <f t="shared" si="15"/>
        <v>33.42</v>
      </c>
      <c r="U481" s="3">
        <f>IF(AND(R481&lt;&gt;"_U",N481&lt;&gt;9999,N481&lt;&gt;999,L481&lt;&gt;"Median"),IFERROR(VLOOKUP(A481,'HD Total'!A:P,16,0),"."),".")</f>
        <v>15324</v>
      </c>
    </row>
    <row r="482" spans="1:21" x14ac:dyDescent="0.3">
      <c r="A482" s="1" t="str">
        <f t="shared" si="14"/>
        <v>2018|Auckland|$50,001-$70,000</v>
      </c>
      <c r="B482" t="s">
        <v>18</v>
      </c>
      <c r="C482" t="s">
        <v>19</v>
      </c>
      <c r="D482" t="s">
        <v>20</v>
      </c>
      <c r="E482" t="s">
        <v>21</v>
      </c>
      <c r="F482">
        <v>2018</v>
      </c>
      <c r="G482">
        <v>2018</v>
      </c>
      <c r="H482">
        <v>102</v>
      </c>
      <c r="I482" t="s">
        <v>96</v>
      </c>
      <c r="J482">
        <v>99</v>
      </c>
      <c r="K482" t="s">
        <v>23</v>
      </c>
      <c r="L482">
        <v>4</v>
      </c>
      <c r="M482" t="s">
        <v>36</v>
      </c>
      <c r="N482">
        <v>9999</v>
      </c>
      <c r="O482" t="s">
        <v>40</v>
      </c>
      <c r="P482">
        <v>15387</v>
      </c>
      <c r="T482" s="3" t="str">
        <f t="shared" si="15"/>
        <v>.</v>
      </c>
      <c r="U482" s="3" t="str">
        <f>IF(AND(R482&lt;&gt;"_U",N482&lt;&gt;9999,N482&lt;&gt;999,L482&lt;&gt;"Median"),IFERROR(VLOOKUP(A482,'HD Total'!A:P,16,0),"."),".")</f>
        <v>.</v>
      </c>
    </row>
    <row r="483" spans="1:21" x14ac:dyDescent="0.3">
      <c r="A483" s="1" t="str">
        <f t="shared" si="14"/>
        <v>2018|Auckland|$50,001-$70,000</v>
      </c>
      <c r="B483" t="s">
        <v>18</v>
      </c>
      <c r="C483" t="s">
        <v>19</v>
      </c>
      <c r="D483" t="s">
        <v>20</v>
      </c>
      <c r="E483" t="s">
        <v>21</v>
      </c>
      <c r="F483">
        <v>2018</v>
      </c>
      <c r="G483">
        <v>2018</v>
      </c>
      <c r="H483">
        <v>102</v>
      </c>
      <c r="I483" t="s">
        <v>96</v>
      </c>
      <c r="J483">
        <v>99</v>
      </c>
      <c r="K483" t="s">
        <v>23</v>
      </c>
      <c r="L483">
        <v>4</v>
      </c>
      <c r="M483" t="s">
        <v>36</v>
      </c>
      <c r="N483">
        <v>2</v>
      </c>
      <c r="O483" t="s">
        <v>28</v>
      </c>
      <c r="P483">
        <v>8517</v>
      </c>
      <c r="T483" s="3">
        <f t="shared" si="15"/>
        <v>55.35</v>
      </c>
      <c r="U483" s="3">
        <f>IF(AND(R483&lt;&gt;"_U",N483&lt;&gt;9999,N483&lt;&gt;999,L483&lt;&gt;"Median"),IFERROR(VLOOKUP(A483,'HD Total'!A:P,16,0),"."),".")</f>
        <v>15387</v>
      </c>
    </row>
    <row r="484" spans="1:21" x14ac:dyDescent="0.3">
      <c r="A484" s="1" t="str">
        <f t="shared" si="14"/>
        <v>2018|Auckland|$50,001-$70,000</v>
      </c>
      <c r="B484" t="s">
        <v>18</v>
      </c>
      <c r="C484" t="s">
        <v>19</v>
      </c>
      <c r="D484" t="s">
        <v>20</v>
      </c>
      <c r="E484" t="s">
        <v>21</v>
      </c>
      <c r="F484">
        <v>2018</v>
      </c>
      <c r="G484">
        <v>2018</v>
      </c>
      <c r="H484">
        <v>102</v>
      </c>
      <c r="I484" t="s">
        <v>96</v>
      </c>
      <c r="J484">
        <v>99</v>
      </c>
      <c r="K484" t="s">
        <v>23</v>
      </c>
      <c r="L484">
        <v>4</v>
      </c>
      <c r="M484" t="s">
        <v>36</v>
      </c>
      <c r="N484">
        <v>3</v>
      </c>
      <c r="O484" t="s">
        <v>25</v>
      </c>
      <c r="P484">
        <v>1758</v>
      </c>
      <c r="T484" s="3">
        <f t="shared" si="15"/>
        <v>11.43</v>
      </c>
      <c r="U484" s="3">
        <f>IF(AND(R484&lt;&gt;"_U",N484&lt;&gt;9999,N484&lt;&gt;999,L484&lt;&gt;"Median"),IFERROR(VLOOKUP(A484,'HD Total'!A:P,16,0),"."),".")</f>
        <v>15387</v>
      </c>
    </row>
    <row r="485" spans="1:21" x14ac:dyDescent="0.3">
      <c r="A485" s="1" t="str">
        <f t="shared" si="14"/>
        <v>2018|Auckland|$50,001-$70,000</v>
      </c>
      <c r="B485" t="s">
        <v>18</v>
      </c>
      <c r="C485" t="s">
        <v>19</v>
      </c>
      <c r="D485" t="s">
        <v>20</v>
      </c>
      <c r="E485" t="s">
        <v>21</v>
      </c>
      <c r="F485">
        <v>2018</v>
      </c>
      <c r="G485">
        <v>2018</v>
      </c>
      <c r="H485">
        <v>102</v>
      </c>
      <c r="I485" t="s">
        <v>96</v>
      </c>
      <c r="J485">
        <v>99</v>
      </c>
      <c r="K485" t="s">
        <v>23</v>
      </c>
      <c r="L485">
        <v>4</v>
      </c>
      <c r="M485" t="s">
        <v>36</v>
      </c>
      <c r="N485">
        <v>999</v>
      </c>
      <c r="O485" t="s">
        <v>42</v>
      </c>
      <c r="P485">
        <v>0</v>
      </c>
      <c r="T485" s="3" t="str">
        <f t="shared" si="15"/>
        <v>.</v>
      </c>
      <c r="U485" s="3" t="str">
        <f>IF(AND(R485&lt;&gt;"_U",N485&lt;&gt;9999,N485&lt;&gt;999,L485&lt;&gt;"Median"),IFERROR(VLOOKUP(A485,'HD Total'!A:P,16,0),"."),".")</f>
        <v>.</v>
      </c>
    </row>
    <row r="486" spans="1:21" x14ac:dyDescent="0.3">
      <c r="A486" s="1" t="str">
        <f t="shared" si="14"/>
        <v>2018|Auckland|$50,001-$70,000</v>
      </c>
      <c r="B486" t="s">
        <v>18</v>
      </c>
      <c r="C486" t="s">
        <v>19</v>
      </c>
      <c r="D486" t="s">
        <v>20</v>
      </c>
      <c r="E486" t="s">
        <v>21</v>
      </c>
      <c r="F486">
        <v>2018</v>
      </c>
      <c r="G486">
        <v>2018</v>
      </c>
      <c r="H486">
        <v>102</v>
      </c>
      <c r="I486" t="s">
        <v>96</v>
      </c>
      <c r="J486">
        <v>99</v>
      </c>
      <c r="K486" t="s">
        <v>23</v>
      </c>
      <c r="L486">
        <v>4</v>
      </c>
      <c r="M486" t="s">
        <v>36</v>
      </c>
      <c r="N486">
        <v>7777</v>
      </c>
      <c r="O486" t="s">
        <v>37</v>
      </c>
      <c r="P486">
        <v>15387</v>
      </c>
      <c r="T486" s="3">
        <f t="shared" si="15"/>
        <v>100</v>
      </c>
      <c r="U486" s="3">
        <f>IF(AND(R486&lt;&gt;"_U",N486&lt;&gt;9999,N486&lt;&gt;999,L486&lt;&gt;"Median"),IFERROR(VLOOKUP(A486,'HD Total'!A:P,16,0),"."),".")</f>
        <v>15387</v>
      </c>
    </row>
    <row r="487" spans="1:21" x14ac:dyDescent="0.3">
      <c r="A487" s="1" t="str">
        <f t="shared" si="14"/>
        <v>2018|Auckland|$50,001-$70,000</v>
      </c>
      <c r="B487" t="s">
        <v>18</v>
      </c>
      <c r="C487" t="s">
        <v>19</v>
      </c>
      <c r="D487" t="s">
        <v>20</v>
      </c>
      <c r="E487" t="s">
        <v>21</v>
      </c>
      <c r="F487">
        <v>2018</v>
      </c>
      <c r="G487">
        <v>2018</v>
      </c>
      <c r="H487">
        <v>102</v>
      </c>
      <c r="I487" t="s">
        <v>96</v>
      </c>
      <c r="J487">
        <v>99</v>
      </c>
      <c r="K487" t="s">
        <v>23</v>
      </c>
      <c r="L487">
        <v>4</v>
      </c>
      <c r="M487" t="s">
        <v>36</v>
      </c>
      <c r="N487">
        <v>1</v>
      </c>
      <c r="O487" t="s">
        <v>33</v>
      </c>
      <c r="P487">
        <v>5112</v>
      </c>
      <c r="T487" s="3">
        <f t="shared" si="15"/>
        <v>33.22</v>
      </c>
      <c r="U487" s="3">
        <f>IF(AND(R487&lt;&gt;"_U",N487&lt;&gt;9999,N487&lt;&gt;999,L487&lt;&gt;"Median"),IFERROR(VLOOKUP(A487,'HD Total'!A:P,16,0),"."),".")</f>
        <v>15387</v>
      </c>
    </row>
    <row r="488" spans="1:21" x14ac:dyDescent="0.3">
      <c r="A488" s="1" t="str">
        <f t="shared" si="14"/>
        <v>2018|Auckland|$70,001-$100,000</v>
      </c>
      <c r="B488" t="s">
        <v>18</v>
      </c>
      <c r="C488" t="s">
        <v>19</v>
      </c>
      <c r="D488" t="s">
        <v>20</v>
      </c>
      <c r="E488" t="s">
        <v>21</v>
      </c>
      <c r="F488">
        <v>2018</v>
      </c>
      <c r="G488">
        <v>2018</v>
      </c>
      <c r="H488">
        <v>102</v>
      </c>
      <c r="I488" t="s">
        <v>96</v>
      </c>
      <c r="J488">
        <v>99</v>
      </c>
      <c r="K488" t="s">
        <v>23</v>
      </c>
      <c r="L488">
        <v>5</v>
      </c>
      <c r="M488" t="s">
        <v>58</v>
      </c>
      <c r="N488">
        <v>9999</v>
      </c>
      <c r="O488" t="s">
        <v>40</v>
      </c>
      <c r="P488">
        <v>19746</v>
      </c>
      <c r="T488" s="3" t="str">
        <f t="shared" si="15"/>
        <v>.</v>
      </c>
      <c r="U488" s="3" t="str">
        <f>IF(AND(R488&lt;&gt;"_U",N488&lt;&gt;9999,N488&lt;&gt;999,L488&lt;&gt;"Median"),IFERROR(VLOOKUP(A488,'HD Total'!A:P,16,0),"."),".")</f>
        <v>.</v>
      </c>
    </row>
    <row r="489" spans="1:21" x14ac:dyDescent="0.3">
      <c r="A489" s="1" t="str">
        <f t="shared" si="14"/>
        <v>2018|Auckland|$70,001-$100,000</v>
      </c>
      <c r="B489" t="s">
        <v>18</v>
      </c>
      <c r="C489" t="s">
        <v>19</v>
      </c>
      <c r="D489" t="s">
        <v>20</v>
      </c>
      <c r="E489" t="s">
        <v>21</v>
      </c>
      <c r="F489">
        <v>2018</v>
      </c>
      <c r="G489">
        <v>2018</v>
      </c>
      <c r="H489">
        <v>102</v>
      </c>
      <c r="I489" t="s">
        <v>96</v>
      </c>
      <c r="J489">
        <v>99</v>
      </c>
      <c r="K489" t="s">
        <v>23</v>
      </c>
      <c r="L489">
        <v>5</v>
      </c>
      <c r="M489" t="s">
        <v>58</v>
      </c>
      <c r="N489">
        <v>999</v>
      </c>
      <c r="O489" t="s">
        <v>42</v>
      </c>
      <c r="P489">
        <v>0</v>
      </c>
      <c r="T489" s="3" t="str">
        <f t="shared" si="15"/>
        <v>.</v>
      </c>
      <c r="U489" s="3" t="str">
        <f>IF(AND(R489&lt;&gt;"_U",N489&lt;&gt;9999,N489&lt;&gt;999,L489&lt;&gt;"Median"),IFERROR(VLOOKUP(A489,'HD Total'!A:P,16,0),"."),".")</f>
        <v>.</v>
      </c>
    </row>
    <row r="490" spans="1:21" x14ac:dyDescent="0.3">
      <c r="A490" s="1" t="str">
        <f t="shared" si="14"/>
        <v>2018|Auckland|$70,001-$100,000</v>
      </c>
      <c r="B490" t="s">
        <v>18</v>
      </c>
      <c r="C490" t="s">
        <v>19</v>
      </c>
      <c r="D490" t="s">
        <v>20</v>
      </c>
      <c r="E490" t="s">
        <v>21</v>
      </c>
      <c r="F490">
        <v>2018</v>
      </c>
      <c r="G490">
        <v>2018</v>
      </c>
      <c r="H490">
        <v>102</v>
      </c>
      <c r="I490" t="s">
        <v>96</v>
      </c>
      <c r="J490">
        <v>99</v>
      </c>
      <c r="K490" t="s">
        <v>23</v>
      </c>
      <c r="L490">
        <v>5</v>
      </c>
      <c r="M490" t="s">
        <v>58</v>
      </c>
      <c r="N490">
        <v>2</v>
      </c>
      <c r="O490" t="s">
        <v>28</v>
      </c>
      <c r="P490">
        <v>10338</v>
      </c>
      <c r="T490" s="3">
        <f t="shared" si="15"/>
        <v>52.35</v>
      </c>
      <c r="U490" s="3">
        <f>IF(AND(R490&lt;&gt;"_U",N490&lt;&gt;9999,N490&lt;&gt;999,L490&lt;&gt;"Median"),IFERROR(VLOOKUP(A490,'HD Total'!A:P,16,0),"."),".")</f>
        <v>19746</v>
      </c>
    </row>
    <row r="491" spans="1:21" x14ac:dyDescent="0.3">
      <c r="A491" s="1" t="str">
        <f t="shared" si="14"/>
        <v>2018|Auckland|$70,001-$100,000</v>
      </c>
      <c r="B491" t="s">
        <v>18</v>
      </c>
      <c r="C491" t="s">
        <v>19</v>
      </c>
      <c r="D491" t="s">
        <v>20</v>
      </c>
      <c r="E491" t="s">
        <v>21</v>
      </c>
      <c r="F491">
        <v>2018</v>
      </c>
      <c r="G491">
        <v>2018</v>
      </c>
      <c r="H491">
        <v>102</v>
      </c>
      <c r="I491" t="s">
        <v>96</v>
      </c>
      <c r="J491">
        <v>99</v>
      </c>
      <c r="K491" t="s">
        <v>23</v>
      </c>
      <c r="L491">
        <v>5</v>
      </c>
      <c r="M491" t="s">
        <v>58</v>
      </c>
      <c r="N491">
        <v>1</v>
      </c>
      <c r="O491" t="s">
        <v>33</v>
      </c>
      <c r="P491">
        <v>7056</v>
      </c>
      <c r="T491" s="3">
        <f t="shared" si="15"/>
        <v>35.729999999999997</v>
      </c>
      <c r="U491" s="3">
        <f>IF(AND(R491&lt;&gt;"_U",N491&lt;&gt;9999,N491&lt;&gt;999,L491&lt;&gt;"Median"),IFERROR(VLOOKUP(A491,'HD Total'!A:P,16,0),"."),".")</f>
        <v>19746</v>
      </c>
    </row>
    <row r="492" spans="1:21" x14ac:dyDescent="0.3">
      <c r="A492" s="1" t="str">
        <f t="shared" si="14"/>
        <v>2018|Auckland|$70,001-$100,000</v>
      </c>
      <c r="B492" t="s">
        <v>18</v>
      </c>
      <c r="C492" t="s">
        <v>19</v>
      </c>
      <c r="D492" t="s">
        <v>20</v>
      </c>
      <c r="E492" t="s">
        <v>21</v>
      </c>
      <c r="F492">
        <v>2018</v>
      </c>
      <c r="G492">
        <v>2018</v>
      </c>
      <c r="H492">
        <v>102</v>
      </c>
      <c r="I492" t="s">
        <v>96</v>
      </c>
      <c r="J492">
        <v>99</v>
      </c>
      <c r="K492" t="s">
        <v>23</v>
      </c>
      <c r="L492">
        <v>5</v>
      </c>
      <c r="M492" t="s">
        <v>58</v>
      </c>
      <c r="N492">
        <v>3</v>
      </c>
      <c r="O492" t="s">
        <v>25</v>
      </c>
      <c r="P492">
        <v>2352</v>
      </c>
      <c r="T492" s="3">
        <f t="shared" si="15"/>
        <v>11.91</v>
      </c>
      <c r="U492" s="3">
        <f>IF(AND(R492&lt;&gt;"_U",N492&lt;&gt;9999,N492&lt;&gt;999,L492&lt;&gt;"Median"),IFERROR(VLOOKUP(A492,'HD Total'!A:P,16,0),"."),".")</f>
        <v>19746</v>
      </c>
    </row>
    <row r="493" spans="1:21" x14ac:dyDescent="0.3">
      <c r="A493" s="1" t="str">
        <f t="shared" si="14"/>
        <v>2018|Auckland|$70,001-$100,000</v>
      </c>
      <c r="B493" t="s">
        <v>18</v>
      </c>
      <c r="C493" t="s">
        <v>19</v>
      </c>
      <c r="D493" t="s">
        <v>20</v>
      </c>
      <c r="E493" t="s">
        <v>21</v>
      </c>
      <c r="F493">
        <v>2018</v>
      </c>
      <c r="G493">
        <v>2018</v>
      </c>
      <c r="H493">
        <v>102</v>
      </c>
      <c r="I493" t="s">
        <v>96</v>
      </c>
      <c r="J493">
        <v>99</v>
      </c>
      <c r="K493" t="s">
        <v>23</v>
      </c>
      <c r="L493">
        <v>5</v>
      </c>
      <c r="M493" t="s">
        <v>58</v>
      </c>
      <c r="N493">
        <v>7777</v>
      </c>
      <c r="O493" t="s">
        <v>37</v>
      </c>
      <c r="P493">
        <v>19746</v>
      </c>
      <c r="T493" s="3">
        <f t="shared" si="15"/>
        <v>100</v>
      </c>
      <c r="U493" s="3">
        <f>IF(AND(R493&lt;&gt;"_U",N493&lt;&gt;9999,N493&lt;&gt;999,L493&lt;&gt;"Median"),IFERROR(VLOOKUP(A493,'HD Total'!A:P,16,0),"."),".")</f>
        <v>19746</v>
      </c>
    </row>
    <row r="494" spans="1:21" x14ac:dyDescent="0.3">
      <c r="A494" s="1" t="str">
        <f t="shared" si="14"/>
        <v>2018|Auckland|$100,001-$150,000</v>
      </c>
      <c r="B494" t="s">
        <v>18</v>
      </c>
      <c r="C494" t="s">
        <v>19</v>
      </c>
      <c r="D494" t="s">
        <v>20</v>
      </c>
      <c r="E494" t="s">
        <v>21</v>
      </c>
      <c r="F494">
        <v>2018</v>
      </c>
      <c r="G494">
        <v>2018</v>
      </c>
      <c r="H494">
        <v>102</v>
      </c>
      <c r="I494" t="s">
        <v>96</v>
      </c>
      <c r="J494">
        <v>99</v>
      </c>
      <c r="K494" t="s">
        <v>23</v>
      </c>
      <c r="L494">
        <v>6</v>
      </c>
      <c r="M494" t="s">
        <v>59</v>
      </c>
      <c r="N494">
        <v>7777</v>
      </c>
      <c r="O494" t="s">
        <v>37</v>
      </c>
      <c r="P494">
        <v>27447</v>
      </c>
      <c r="T494" s="3">
        <f t="shared" si="15"/>
        <v>100</v>
      </c>
      <c r="U494" s="3">
        <f>IF(AND(R494&lt;&gt;"_U",N494&lt;&gt;9999,N494&lt;&gt;999,L494&lt;&gt;"Median"),IFERROR(VLOOKUP(A494,'HD Total'!A:P,16,0),"."),".")</f>
        <v>27447</v>
      </c>
    </row>
    <row r="495" spans="1:21" x14ac:dyDescent="0.3">
      <c r="A495" s="1" t="str">
        <f t="shared" si="14"/>
        <v>2018|Auckland|$100,001-$150,000</v>
      </c>
      <c r="B495" t="s">
        <v>18</v>
      </c>
      <c r="C495" t="s">
        <v>19</v>
      </c>
      <c r="D495" t="s">
        <v>20</v>
      </c>
      <c r="E495" t="s">
        <v>21</v>
      </c>
      <c r="F495">
        <v>2018</v>
      </c>
      <c r="G495">
        <v>2018</v>
      </c>
      <c r="H495">
        <v>102</v>
      </c>
      <c r="I495" t="s">
        <v>96</v>
      </c>
      <c r="J495">
        <v>99</v>
      </c>
      <c r="K495" t="s">
        <v>23</v>
      </c>
      <c r="L495">
        <v>6</v>
      </c>
      <c r="M495" t="s">
        <v>59</v>
      </c>
      <c r="N495">
        <v>1</v>
      </c>
      <c r="O495" t="s">
        <v>33</v>
      </c>
      <c r="P495">
        <v>10917</v>
      </c>
      <c r="T495" s="3">
        <f t="shared" si="15"/>
        <v>39.770000000000003</v>
      </c>
      <c r="U495" s="3">
        <f>IF(AND(R495&lt;&gt;"_U",N495&lt;&gt;9999,N495&lt;&gt;999,L495&lt;&gt;"Median"),IFERROR(VLOOKUP(A495,'HD Total'!A:P,16,0),"."),".")</f>
        <v>27447</v>
      </c>
    </row>
    <row r="496" spans="1:21" x14ac:dyDescent="0.3">
      <c r="A496" s="1" t="str">
        <f t="shared" si="14"/>
        <v>2018|Auckland|$100,001-$150,000</v>
      </c>
      <c r="B496" t="s">
        <v>18</v>
      </c>
      <c r="C496" t="s">
        <v>19</v>
      </c>
      <c r="D496" t="s">
        <v>20</v>
      </c>
      <c r="E496" t="s">
        <v>21</v>
      </c>
      <c r="F496">
        <v>2018</v>
      </c>
      <c r="G496">
        <v>2018</v>
      </c>
      <c r="H496">
        <v>102</v>
      </c>
      <c r="I496" t="s">
        <v>96</v>
      </c>
      <c r="J496">
        <v>99</v>
      </c>
      <c r="K496" t="s">
        <v>23</v>
      </c>
      <c r="L496">
        <v>6</v>
      </c>
      <c r="M496" t="s">
        <v>59</v>
      </c>
      <c r="N496">
        <v>3</v>
      </c>
      <c r="O496" t="s">
        <v>25</v>
      </c>
      <c r="P496">
        <v>3657</v>
      </c>
      <c r="T496" s="3">
        <f t="shared" si="15"/>
        <v>13.32</v>
      </c>
      <c r="U496" s="3">
        <f>IF(AND(R496&lt;&gt;"_U",N496&lt;&gt;9999,N496&lt;&gt;999,L496&lt;&gt;"Median"),IFERROR(VLOOKUP(A496,'HD Total'!A:P,16,0),"."),".")</f>
        <v>27447</v>
      </c>
    </row>
    <row r="497" spans="1:21" x14ac:dyDescent="0.3">
      <c r="A497" s="1" t="str">
        <f t="shared" si="14"/>
        <v>2018|Auckland|$100,001-$150,000</v>
      </c>
      <c r="B497" t="s">
        <v>18</v>
      </c>
      <c r="C497" t="s">
        <v>19</v>
      </c>
      <c r="D497" t="s">
        <v>20</v>
      </c>
      <c r="E497" t="s">
        <v>21</v>
      </c>
      <c r="F497">
        <v>2018</v>
      </c>
      <c r="G497">
        <v>2018</v>
      </c>
      <c r="H497">
        <v>102</v>
      </c>
      <c r="I497" t="s">
        <v>96</v>
      </c>
      <c r="J497">
        <v>99</v>
      </c>
      <c r="K497" t="s">
        <v>23</v>
      </c>
      <c r="L497">
        <v>6</v>
      </c>
      <c r="M497" t="s">
        <v>59</v>
      </c>
      <c r="N497">
        <v>2</v>
      </c>
      <c r="O497" t="s">
        <v>28</v>
      </c>
      <c r="P497">
        <v>12870</v>
      </c>
      <c r="T497" s="3">
        <f t="shared" si="15"/>
        <v>46.89</v>
      </c>
      <c r="U497" s="3">
        <f>IF(AND(R497&lt;&gt;"_U",N497&lt;&gt;9999,N497&lt;&gt;999,L497&lt;&gt;"Median"),IFERROR(VLOOKUP(A497,'HD Total'!A:P,16,0),"."),".")</f>
        <v>27447</v>
      </c>
    </row>
    <row r="498" spans="1:21" x14ac:dyDescent="0.3">
      <c r="A498" s="1" t="str">
        <f t="shared" si="14"/>
        <v>2018|Auckland|$100,001-$150,000</v>
      </c>
      <c r="B498" t="s">
        <v>18</v>
      </c>
      <c r="C498" t="s">
        <v>19</v>
      </c>
      <c r="D498" t="s">
        <v>20</v>
      </c>
      <c r="E498" t="s">
        <v>21</v>
      </c>
      <c r="F498">
        <v>2018</v>
      </c>
      <c r="G498">
        <v>2018</v>
      </c>
      <c r="H498">
        <v>102</v>
      </c>
      <c r="I498" t="s">
        <v>96</v>
      </c>
      <c r="J498">
        <v>99</v>
      </c>
      <c r="K498" t="s">
        <v>23</v>
      </c>
      <c r="L498">
        <v>6</v>
      </c>
      <c r="M498" t="s">
        <v>59</v>
      </c>
      <c r="N498">
        <v>9999</v>
      </c>
      <c r="O498" t="s">
        <v>40</v>
      </c>
      <c r="P498">
        <v>27447</v>
      </c>
      <c r="T498" s="3" t="str">
        <f t="shared" si="15"/>
        <v>.</v>
      </c>
      <c r="U498" s="3" t="str">
        <f>IF(AND(R498&lt;&gt;"_U",N498&lt;&gt;9999,N498&lt;&gt;999,L498&lt;&gt;"Median"),IFERROR(VLOOKUP(A498,'HD Total'!A:P,16,0),"."),".")</f>
        <v>.</v>
      </c>
    </row>
    <row r="499" spans="1:21" x14ac:dyDescent="0.3">
      <c r="A499" s="1" t="str">
        <f t="shared" si="14"/>
        <v>2018|Auckland|$100,001-$150,000</v>
      </c>
      <c r="B499" t="s">
        <v>18</v>
      </c>
      <c r="C499" t="s">
        <v>19</v>
      </c>
      <c r="D499" t="s">
        <v>20</v>
      </c>
      <c r="E499" t="s">
        <v>21</v>
      </c>
      <c r="F499">
        <v>2018</v>
      </c>
      <c r="G499">
        <v>2018</v>
      </c>
      <c r="H499">
        <v>102</v>
      </c>
      <c r="I499" t="s">
        <v>96</v>
      </c>
      <c r="J499">
        <v>99</v>
      </c>
      <c r="K499" t="s">
        <v>23</v>
      </c>
      <c r="L499">
        <v>6</v>
      </c>
      <c r="M499" t="s">
        <v>59</v>
      </c>
      <c r="N499">
        <v>999</v>
      </c>
      <c r="O499" t="s">
        <v>42</v>
      </c>
      <c r="P499">
        <v>0</v>
      </c>
      <c r="T499" s="3" t="str">
        <f t="shared" si="15"/>
        <v>.</v>
      </c>
      <c r="U499" s="3" t="str">
        <f>IF(AND(R499&lt;&gt;"_U",N499&lt;&gt;9999,N499&lt;&gt;999,L499&lt;&gt;"Median"),IFERROR(VLOOKUP(A499,'HD Total'!A:P,16,0),"."),".")</f>
        <v>.</v>
      </c>
    </row>
    <row r="500" spans="1:21" x14ac:dyDescent="0.3">
      <c r="A500" s="1" t="str">
        <f t="shared" si="14"/>
        <v>2018|Auckland|$150,001-$200,000</v>
      </c>
      <c r="B500" t="s">
        <v>18</v>
      </c>
      <c r="C500" t="s">
        <v>19</v>
      </c>
      <c r="D500" t="s">
        <v>20</v>
      </c>
      <c r="E500" t="s">
        <v>21</v>
      </c>
      <c r="F500">
        <v>2018</v>
      </c>
      <c r="G500">
        <v>2018</v>
      </c>
      <c r="H500">
        <v>102</v>
      </c>
      <c r="I500" t="s">
        <v>96</v>
      </c>
      <c r="J500">
        <v>99</v>
      </c>
      <c r="K500" t="s">
        <v>23</v>
      </c>
      <c r="L500">
        <v>7</v>
      </c>
      <c r="M500" t="s">
        <v>43</v>
      </c>
      <c r="N500">
        <v>9999</v>
      </c>
      <c r="O500" t="s">
        <v>40</v>
      </c>
      <c r="P500">
        <v>43782</v>
      </c>
      <c r="T500" s="3" t="str">
        <f t="shared" si="15"/>
        <v>.</v>
      </c>
      <c r="U500" s="3" t="str">
        <f>IF(AND(R500&lt;&gt;"_U",N500&lt;&gt;9999,N500&lt;&gt;999,L500&lt;&gt;"Median"),IFERROR(VLOOKUP(A500,'HD Total'!A:P,16,0),"."),".")</f>
        <v>.</v>
      </c>
    </row>
    <row r="501" spans="1:21" x14ac:dyDescent="0.3">
      <c r="A501" s="1" t="str">
        <f t="shared" si="14"/>
        <v>2018|Auckland|$150,001-$200,000</v>
      </c>
      <c r="B501" t="s">
        <v>18</v>
      </c>
      <c r="C501" t="s">
        <v>19</v>
      </c>
      <c r="D501" t="s">
        <v>20</v>
      </c>
      <c r="E501" t="s">
        <v>21</v>
      </c>
      <c r="F501">
        <v>2018</v>
      </c>
      <c r="G501">
        <v>2018</v>
      </c>
      <c r="H501">
        <v>102</v>
      </c>
      <c r="I501" t="s">
        <v>96</v>
      </c>
      <c r="J501">
        <v>99</v>
      </c>
      <c r="K501" t="s">
        <v>23</v>
      </c>
      <c r="L501">
        <v>7</v>
      </c>
      <c r="M501" t="s">
        <v>43</v>
      </c>
      <c r="N501">
        <v>1</v>
      </c>
      <c r="O501" t="s">
        <v>33</v>
      </c>
      <c r="P501">
        <v>19032</v>
      </c>
      <c r="T501" s="3">
        <f t="shared" si="15"/>
        <v>43.47</v>
      </c>
      <c r="U501" s="3">
        <f>IF(AND(R501&lt;&gt;"_U",N501&lt;&gt;9999,N501&lt;&gt;999,L501&lt;&gt;"Median"),IFERROR(VLOOKUP(A501,'HD Total'!A:P,16,0),"."),".")</f>
        <v>43782</v>
      </c>
    </row>
    <row r="502" spans="1:21" x14ac:dyDescent="0.3">
      <c r="A502" s="1" t="str">
        <f t="shared" si="14"/>
        <v>2018|Auckland|$150,001-$200,000</v>
      </c>
      <c r="B502" t="s">
        <v>18</v>
      </c>
      <c r="C502" t="s">
        <v>19</v>
      </c>
      <c r="D502" t="s">
        <v>20</v>
      </c>
      <c r="E502" t="s">
        <v>21</v>
      </c>
      <c r="F502">
        <v>2018</v>
      </c>
      <c r="G502">
        <v>2018</v>
      </c>
      <c r="H502">
        <v>102</v>
      </c>
      <c r="I502" t="s">
        <v>96</v>
      </c>
      <c r="J502">
        <v>99</v>
      </c>
      <c r="K502" t="s">
        <v>23</v>
      </c>
      <c r="L502">
        <v>7</v>
      </c>
      <c r="M502" t="s">
        <v>43</v>
      </c>
      <c r="N502">
        <v>2</v>
      </c>
      <c r="O502" t="s">
        <v>28</v>
      </c>
      <c r="P502">
        <v>12930</v>
      </c>
      <c r="T502" s="3">
        <f t="shared" si="15"/>
        <v>29.53</v>
      </c>
      <c r="U502" s="3">
        <f>IF(AND(R502&lt;&gt;"_U",N502&lt;&gt;9999,N502&lt;&gt;999,L502&lt;&gt;"Median"),IFERROR(VLOOKUP(A502,'HD Total'!A:P,16,0),"."),".")</f>
        <v>43782</v>
      </c>
    </row>
    <row r="503" spans="1:21" x14ac:dyDescent="0.3">
      <c r="A503" s="1" t="str">
        <f t="shared" si="14"/>
        <v>2018|Auckland|$150,001-$200,000</v>
      </c>
      <c r="B503" t="s">
        <v>18</v>
      </c>
      <c r="C503" t="s">
        <v>19</v>
      </c>
      <c r="D503" t="s">
        <v>20</v>
      </c>
      <c r="E503" t="s">
        <v>21</v>
      </c>
      <c r="F503">
        <v>2018</v>
      </c>
      <c r="G503">
        <v>2018</v>
      </c>
      <c r="H503">
        <v>102</v>
      </c>
      <c r="I503" t="s">
        <v>96</v>
      </c>
      <c r="J503">
        <v>99</v>
      </c>
      <c r="K503" t="s">
        <v>23</v>
      </c>
      <c r="L503">
        <v>7</v>
      </c>
      <c r="M503" t="s">
        <v>43</v>
      </c>
      <c r="N503">
        <v>7777</v>
      </c>
      <c r="O503" t="s">
        <v>37</v>
      </c>
      <c r="P503">
        <v>43782</v>
      </c>
      <c r="T503" s="3">
        <f t="shared" si="15"/>
        <v>100</v>
      </c>
      <c r="U503" s="3">
        <f>IF(AND(R503&lt;&gt;"_U",N503&lt;&gt;9999,N503&lt;&gt;999,L503&lt;&gt;"Median"),IFERROR(VLOOKUP(A503,'HD Total'!A:P,16,0),"."),".")</f>
        <v>43782</v>
      </c>
    </row>
    <row r="504" spans="1:21" x14ac:dyDescent="0.3">
      <c r="A504" s="1" t="str">
        <f t="shared" si="14"/>
        <v>2018|Auckland|$150,001-$200,000</v>
      </c>
      <c r="B504" t="s">
        <v>18</v>
      </c>
      <c r="C504" t="s">
        <v>19</v>
      </c>
      <c r="D504" t="s">
        <v>20</v>
      </c>
      <c r="E504" t="s">
        <v>21</v>
      </c>
      <c r="F504">
        <v>2018</v>
      </c>
      <c r="G504">
        <v>2018</v>
      </c>
      <c r="H504">
        <v>102</v>
      </c>
      <c r="I504" t="s">
        <v>96</v>
      </c>
      <c r="J504">
        <v>99</v>
      </c>
      <c r="K504" t="s">
        <v>23</v>
      </c>
      <c r="L504">
        <v>7</v>
      </c>
      <c r="M504" t="s">
        <v>43</v>
      </c>
      <c r="N504">
        <v>3</v>
      </c>
      <c r="O504" t="s">
        <v>25</v>
      </c>
      <c r="P504">
        <v>11820</v>
      </c>
      <c r="T504" s="3">
        <f t="shared" si="15"/>
        <v>27</v>
      </c>
      <c r="U504" s="3">
        <f>IF(AND(R504&lt;&gt;"_U",N504&lt;&gt;9999,N504&lt;&gt;999,L504&lt;&gt;"Median"),IFERROR(VLOOKUP(A504,'HD Total'!A:P,16,0),"."),".")</f>
        <v>43782</v>
      </c>
    </row>
    <row r="505" spans="1:21" x14ac:dyDescent="0.3">
      <c r="A505" s="1" t="str">
        <f t="shared" si="14"/>
        <v>2018|Auckland|$150,001-$200,000</v>
      </c>
      <c r="B505" t="s">
        <v>18</v>
      </c>
      <c r="C505" t="s">
        <v>19</v>
      </c>
      <c r="D505" t="s">
        <v>20</v>
      </c>
      <c r="E505" t="s">
        <v>21</v>
      </c>
      <c r="F505">
        <v>2018</v>
      </c>
      <c r="G505">
        <v>2018</v>
      </c>
      <c r="H505">
        <v>102</v>
      </c>
      <c r="I505" t="s">
        <v>96</v>
      </c>
      <c r="J505">
        <v>99</v>
      </c>
      <c r="K505" t="s">
        <v>23</v>
      </c>
      <c r="L505">
        <v>7</v>
      </c>
      <c r="M505" t="s">
        <v>43</v>
      </c>
      <c r="N505">
        <v>999</v>
      </c>
      <c r="O505" t="s">
        <v>42</v>
      </c>
      <c r="P505">
        <v>0</v>
      </c>
      <c r="T505" s="3" t="str">
        <f t="shared" si="15"/>
        <v>.</v>
      </c>
      <c r="U505" s="3" t="str">
        <f>IF(AND(R505&lt;&gt;"_U",N505&lt;&gt;9999,N505&lt;&gt;999,L505&lt;&gt;"Median"),IFERROR(VLOOKUP(A505,'HD Total'!A:P,16,0),"."),".")</f>
        <v>.</v>
      </c>
    </row>
    <row r="506" spans="1:21" x14ac:dyDescent="0.3">
      <c r="A506" s="1" t="str">
        <f t="shared" si="14"/>
        <v>2018|Auckland|$200,001 or more</v>
      </c>
      <c r="B506" t="s">
        <v>18</v>
      </c>
      <c r="C506" t="s">
        <v>19</v>
      </c>
      <c r="D506" t="s">
        <v>20</v>
      </c>
      <c r="E506" t="s">
        <v>21</v>
      </c>
      <c r="F506">
        <v>2018</v>
      </c>
      <c r="G506">
        <v>2018</v>
      </c>
      <c r="H506">
        <v>102</v>
      </c>
      <c r="I506" t="s">
        <v>96</v>
      </c>
      <c r="J506">
        <v>99</v>
      </c>
      <c r="K506" t="s">
        <v>23</v>
      </c>
      <c r="L506">
        <v>8</v>
      </c>
      <c r="M506" t="s">
        <v>27</v>
      </c>
      <c r="N506">
        <v>7777</v>
      </c>
      <c r="O506" t="s">
        <v>37</v>
      </c>
      <c r="R506" t="s">
        <v>29</v>
      </c>
      <c r="S506" t="s">
        <v>30</v>
      </c>
      <c r="T506" s="3" t="str">
        <f t="shared" si="15"/>
        <v>.</v>
      </c>
      <c r="U506" s="3" t="str">
        <f>IF(AND(R506&lt;&gt;"_U",N506&lt;&gt;9999,N506&lt;&gt;999,L506&lt;&gt;"Median"),IFERROR(VLOOKUP(A506,'HD Total'!A:P,16,0),"."),".")</f>
        <v>.</v>
      </c>
    </row>
    <row r="507" spans="1:21" x14ac:dyDescent="0.3">
      <c r="A507" s="1" t="str">
        <f t="shared" si="14"/>
        <v>2018|Auckland|$200,001 or more</v>
      </c>
      <c r="B507" t="s">
        <v>18</v>
      </c>
      <c r="C507" t="s">
        <v>19</v>
      </c>
      <c r="D507" t="s">
        <v>20</v>
      </c>
      <c r="E507" t="s">
        <v>21</v>
      </c>
      <c r="F507">
        <v>2018</v>
      </c>
      <c r="G507">
        <v>2018</v>
      </c>
      <c r="H507">
        <v>102</v>
      </c>
      <c r="I507" t="s">
        <v>96</v>
      </c>
      <c r="J507">
        <v>99</v>
      </c>
      <c r="K507" t="s">
        <v>23</v>
      </c>
      <c r="L507">
        <v>8</v>
      </c>
      <c r="M507" t="s">
        <v>27</v>
      </c>
      <c r="N507">
        <v>1</v>
      </c>
      <c r="O507" t="s">
        <v>33</v>
      </c>
      <c r="R507" t="s">
        <v>29</v>
      </c>
      <c r="S507" t="s">
        <v>30</v>
      </c>
      <c r="T507" s="3" t="str">
        <f t="shared" si="15"/>
        <v>.</v>
      </c>
      <c r="U507" s="3" t="str">
        <f>IF(AND(R507&lt;&gt;"_U",N507&lt;&gt;9999,N507&lt;&gt;999,L507&lt;&gt;"Median"),IFERROR(VLOOKUP(A507,'HD Total'!A:P,16,0),"."),".")</f>
        <v>.</v>
      </c>
    </row>
    <row r="508" spans="1:21" x14ac:dyDescent="0.3">
      <c r="A508" s="1" t="str">
        <f t="shared" si="14"/>
        <v>2018|Auckland|$200,001 or more</v>
      </c>
      <c r="B508" t="s">
        <v>18</v>
      </c>
      <c r="C508" t="s">
        <v>19</v>
      </c>
      <c r="D508" t="s">
        <v>20</v>
      </c>
      <c r="E508" t="s">
        <v>21</v>
      </c>
      <c r="F508">
        <v>2018</v>
      </c>
      <c r="G508">
        <v>2018</v>
      </c>
      <c r="H508">
        <v>102</v>
      </c>
      <c r="I508" t="s">
        <v>96</v>
      </c>
      <c r="J508">
        <v>99</v>
      </c>
      <c r="K508" t="s">
        <v>23</v>
      </c>
      <c r="L508">
        <v>8</v>
      </c>
      <c r="M508" t="s">
        <v>27</v>
      </c>
      <c r="N508">
        <v>3</v>
      </c>
      <c r="O508" t="s">
        <v>25</v>
      </c>
      <c r="R508" t="s">
        <v>29</v>
      </c>
      <c r="S508" t="s">
        <v>30</v>
      </c>
      <c r="T508" s="3" t="str">
        <f t="shared" si="15"/>
        <v>.</v>
      </c>
      <c r="U508" s="3" t="str">
        <f>IF(AND(R508&lt;&gt;"_U",N508&lt;&gt;9999,N508&lt;&gt;999,L508&lt;&gt;"Median"),IFERROR(VLOOKUP(A508,'HD Total'!A:P,16,0),"."),".")</f>
        <v>.</v>
      </c>
    </row>
    <row r="509" spans="1:21" x14ac:dyDescent="0.3">
      <c r="A509" s="1" t="str">
        <f t="shared" si="14"/>
        <v>2018|Auckland|$200,001 or more</v>
      </c>
      <c r="B509" t="s">
        <v>18</v>
      </c>
      <c r="C509" t="s">
        <v>19</v>
      </c>
      <c r="D509" t="s">
        <v>20</v>
      </c>
      <c r="E509" t="s">
        <v>21</v>
      </c>
      <c r="F509">
        <v>2018</v>
      </c>
      <c r="G509">
        <v>2018</v>
      </c>
      <c r="H509">
        <v>102</v>
      </c>
      <c r="I509" t="s">
        <v>96</v>
      </c>
      <c r="J509">
        <v>99</v>
      </c>
      <c r="K509" t="s">
        <v>23</v>
      </c>
      <c r="L509">
        <v>8</v>
      </c>
      <c r="M509" t="s">
        <v>27</v>
      </c>
      <c r="N509">
        <v>9999</v>
      </c>
      <c r="O509" t="s">
        <v>40</v>
      </c>
      <c r="R509" t="s">
        <v>29</v>
      </c>
      <c r="S509" t="s">
        <v>30</v>
      </c>
      <c r="T509" s="3" t="str">
        <f t="shared" si="15"/>
        <v>.</v>
      </c>
      <c r="U509" s="3" t="str">
        <f>IF(AND(R509&lt;&gt;"_U",N509&lt;&gt;9999,N509&lt;&gt;999,L509&lt;&gt;"Median"),IFERROR(VLOOKUP(A509,'HD Total'!A:P,16,0),"."),".")</f>
        <v>.</v>
      </c>
    </row>
    <row r="510" spans="1:21" x14ac:dyDescent="0.3">
      <c r="A510" s="1" t="str">
        <f t="shared" si="14"/>
        <v>2018|Auckland|$200,001 or more</v>
      </c>
      <c r="B510" t="s">
        <v>18</v>
      </c>
      <c r="C510" t="s">
        <v>19</v>
      </c>
      <c r="D510" t="s">
        <v>20</v>
      </c>
      <c r="E510" t="s">
        <v>21</v>
      </c>
      <c r="F510">
        <v>2018</v>
      </c>
      <c r="G510">
        <v>2018</v>
      </c>
      <c r="H510">
        <v>102</v>
      </c>
      <c r="I510" t="s">
        <v>96</v>
      </c>
      <c r="J510">
        <v>99</v>
      </c>
      <c r="K510" t="s">
        <v>23</v>
      </c>
      <c r="L510">
        <v>8</v>
      </c>
      <c r="M510" t="s">
        <v>27</v>
      </c>
      <c r="N510">
        <v>2</v>
      </c>
      <c r="O510" t="s">
        <v>28</v>
      </c>
      <c r="R510" t="s">
        <v>29</v>
      </c>
      <c r="S510" t="s">
        <v>30</v>
      </c>
      <c r="T510" s="3" t="str">
        <f t="shared" si="15"/>
        <v>.</v>
      </c>
      <c r="U510" s="3" t="str">
        <f>IF(AND(R510&lt;&gt;"_U",N510&lt;&gt;9999,N510&lt;&gt;999,L510&lt;&gt;"Median"),IFERROR(VLOOKUP(A510,'HD Total'!A:P,16,0),"."),".")</f>
        <v>.</v>
      </c>
    </row>
    <row r="511" spans="1:21" x14ac:dyDescent="0.3">
      <c r="A511" s="1" t="str">
        <f t="shared" si="14"/>
        <v>2018|Auckland|$200,001 or more</v>
      </c>
      <c r="B511" t="s">
        <v>18</v>
      </c>
      <c r="C511" t="s">
        <v>19</v>
      </c>
      <c r="D511" t="s">
        <v>20</v>
      </c>
      <c r="E511" t="s">
        <v>21</v>
      </c>
      <c r="F511">
        <v>2018</v>
      </c>
      <c r="G511">
        <v>2018</v>
      </c>
      <c r="H511">
        <v>102</v>
      </c>
      <c r="I511" t="s">
        <v>96</v>
      </c>
      <c r="J511">
        <v>99</v>
      </c>
      <c r="K511" t="s">
        <v>23</v>
      </c>
      <c r="L511">
        <v>8</v>
      </c>
      <c r="M511" t="s">
        <v>27</v>
      </c>
      <c r="N511">
        <v>999</v>
      </c>
      <c r="O511" t="s">
        <v>42</v>
      </c>
      <c r="R511" t="s">
        <v>29</v>
      </c>
      <c r="S511" t="s">
        <v>30</v>
      </c>
      <c r="T511" s="3" t="str">
        <f t="shared" si="15"/>
        <v>.</v>
      </c>
      <c r="U511" s="3" t="str">
        <f>IF(AND(R511&lt;&gt;"_U",N511&lt;&gt;9999,N511&lt;&gt;999,L511&lt;&gt;"Median"),IFERROR(VLOOKUP(A511,'HD Total'!A:P,16,0),"."),".")</f>
        <v>.</v>
      </c>
    </row>
    <row r="512" spans="1:21" x14ac:dyDescent="0.3">
      <c r="A512" s="1" t="str">
        <f t="shared" si="14"/>
        <v>2018|Auckland|Total stated - total household income</v>
      </c>
      <c r="B512" t="s">
        <v>18</v>
      </c>
      <c r="C512" t="s">
        <v>19</v>
      </c>
      <c r="D512" t="s">
        <v>20</v>
      </c>
      <c r="E512" t="s">
        <v>21</v>
      </c>
      <c r="F512">
        <v>2018</v>
      </c>
      <c r="G512">
        <v>2018</v>
      </c>
      <c r="H512">
        <v>102</v>
      </c>
      <c r="I512" t="s">
        <v>96</v>
      </c>
      <c r="J512">
        <v>99</v>
      </c>
      <c r="K512" t="s">
        <v>23</v>
      </c>
      <c r="L512">
        <v>77</v>
      </c>
      <c r="M512" t="s">
        <v>32</v>
      </c>
      <c r="N512">
        <v>999</v>
      </c>
      <c r="O512" t="s">
        <v>42</v>
      </c>
      <c r="P512">
        <v>0</v>
      </c>
      <c r="T512" s="3" t="str">
        <f t="shared" si="15"/>
        <v>.</v>
      </c>
      <c r="U512" s="3" t="str">
        <f>IF(AND(R512&lt;&gt;"_U",N512&lt;&gt;9999,N512&lt;&gt;999,L512&lt;&gt;"Median"),IFERROR(VLOOKUP(A512,'HD Total'!A:P,16,0),"."),".")</f>
        <v>.</v>
      </c>
    </row>
    <row r="513" spans="1:21" x14ac:dyDescent="0.3">
      <c r="A513" s="1" t="str">
        <f t="shared" si="14"/>
        <v>2018|Auckland|Total stated - total household income</v>
      </c>
      <c r="B513" t="s">
        <v>18</v>
      </c>
      <c r="C513" t="s">
        <v>19</v>
      </c>
      <c r="D513" t="s">
        <v>20</v>
      </c>
      <c r="E513" t="s">
        <v>21</v>
      </c>
      <c r="F513">
        <v>2018</v>
      </c>
      <c r="G513">
        <v>2018</v>
      </c>
      <c r="H513">
        <v>102</v>
      </c>
      <c r="I513" t="s">
        <v>96</v>
      </c>
      <c r="J513">
        <v>99</v>
      </c>
      <c r="K513" t="s">
        <v>23</v>
      </c>
      <c r="L513">
        <v>77</v>
      </c>
      <c r="M513" t="s">
        <v>32</v>
      </c>
      <c r="N513">
        <v>3</v>
      </c>
      <c r="O513" t="s">
        <v>25</v>
      </c>
      <c r="P513">
        <v>23112</v>
      </c>
      <c r="T513" s="3">
        <f t="shared" si="15"/>
        <v>15.91</v>
      </c>
      <c r="U513" s="3">
        <f>IF(AND(R513&lt;&gt;"_U",N513&lt;&gt;9999,N513&lt;&gt;999,L513&lt;&gt;"Median"),IFERROR(VLOOKUP(A513,'HD Total'!A:P,16,0),"."),".")</f>
        <v>145278</v>
      </c>
    </row>
    <row r="514" spans="1:21" x14ac:dyDescent="0.3">
      <c r="A514" s="1" t="str">
        <f t="shared" si="14"/>
        <v>2018|Auckland|Total stated - total household income</v>
      </c>
      <c r="B514" t="s">
        <v>18</v>
      </c>
      <c r="C514" t="s">
        <v>19</v>
      </c>
      <c r="D514" t="s">
        <v>20</v>
      </c>
      <c r="E514" t="s">
        <v>21</v>
      </c>
      <c r="F514">
        <v>2018</v>
      </c>
      <c r="G514">
        <v>2018</v>
      </c>
      <c r="H514">
        <v>102</v>
      </c>
      <c r="I514" t="s">
        <v>96</v>
      </c>
      <c r="J514">
        <v>99</v>
      </c>
      <c r="K514" t="s">
        <v>23</v>
      </c>
      <c r="L514">
        <v>77</v>
      </c>
      <c r="M514" t="s">
        <v>32</v>
      </c>
      <c r="N514">
        <v>2</v>
      </c>
      <c r="O514" t="s">
        <v>28</v>
      </c>
      <c r="P514">
        <v>68382</v>
      </c>
      <c r="T514" s="3">
        <f t="shared" si="15"/>
        <v>47.07</v>
      </c>
      <c r="U514" s="3">
        <f>IF(AND(R514&lt;&gt;"_U",N514&lt;&gt;9999,N514&lt;&gt;999,L514&lt;&gt;"Median"),IFERROR(VLOOKUP(A514,'HD Total'!A:P,16,0),"."),".")</f>
        <v>145278</v>
      </c>
    </row>
    <row r="515" spans="1:21" x14ac:dyDescent="0.3">
      <c r="A515" s="1" t="str">
        <f t="shared" ref="A515:A578" si="16">G515&amp;"|"&amp;I515&amp;"|"&amp;M515</f>
        <v>2018|Auckland|Total stated - total household income</v>
      </c>
      <c r="B515" t="s">
        <v>18</v>
      </c>
      <c r="C515" t="s">
        <v>19</v>
      </c>
      <c r="D515" t="s">
        <v>20</v>
      </c>
      <c r="E515" t="s">
        <v>21</v>
      </c>
      <c r="F515">
        <v>2018</v>
      </c>
      <c r="G515">
        <v>2018</v>
      </c>
      <c r="H515">
        <v>102</v>
      </c>
      <c r="I515" t="s">
        <v>96</v>
      </c>
      <c r="J515">
        <v>99</v>
      </c>
      <c r="K515" t="s">
        <v>23</v>
      </c>
      <c r="L515">
        <v>77</v>
      </c>
      <c r="M515" t="s">
        <v>32</v>
      </c>
      <c r="N515">
        <v>9999</v>
      </c>
      <c r="O515" t="s">
        <v>40</v>
      </c>
      <c r="P515">
        <v>145278</v>
      </c>
      <c r="T515" s="3" t="str">
        <f t="shared" ref="T515:T578" si="17">IF(AND(R515&lt;&gt;"_U",R515&lt;&gt;"c",N515&lt;&gt;999,N515&lt;&gt;9999,L515&lt;&gt;"Median"),IFERROR((ROUND(P515/U515*100,2)),"."),".")</f>
        <v>.</v>
      </c>
      <c r="U515" s="3" t="str">
        <f>IF(AND(R515&lt;&gt;"_U",N515&lt;&gt;9999,N515&lt;&gt;999,L515&lt;&gt;"Median"),IFERROR(VLOOKUP(A515,'HD Total'!A:P,16,0),"."),".")</f>
        <v>.</v>
      </c>
    </row>
    <row r="516" spans="1:21" x14ac:dyDescent="0.3">
      <c r="A516" s="1" t="str">
        <f t="shared" si="16"/>
        <v>2018|Auckland|Total stated - total household income</v>
      </c>
      <c r="B516" t="s">
        <v>18</v>
      </c>
      <c r="C516" t="s">
        <v>19</v>
      </c>
      <c r="D516" t="s">
        <v>20</v>
      </c>
      <c r="E516" t="s">
        <v>21</v>
      </c>
      <c r="F516">
        <v>2018</v>
      </c>
      <c r="G516">
        <v>2018</v>
      </c>
      <c r="H516">
        <v>102</v>
      </c>
      <c r="I516" t="s">
        <v>96</v>
      </c>
      <c r="J516">
        <v>99</v>
      </c>
      <c r="K516" t="s">
        <v>23</v>
      </c>
      <c r="L516">
        <v>77</v>
      </c>
      <c r="M516" t="s">
        <v>32</v>
      </c>
      <c r="N516">
        <v>1</v>
      </c>
      <c r="O516" t="s">
        <v>33</v>
      </c>
      <c r="P516">
        <v>53781</v>
      </c>
      <c r="T516" s="3">
        <f t="shared" si="17"/>
        <v>37.020000000000003</v>
      </c>
      <c r="U516" s="3">
        <f>IF(AND(R516&lt;&gt;"_U",N516&lt;&gt;9999,N516&lt;&gt;999,L516&lt;&gt;"Median"),IFERROR(VLOOKUP(A516,'HD Total'!A:P,16,0),"."),".")</f>
        <v>145278</v>
      </c>
    </row>
    <row r="517" spans="1:21" x14ac:dyDescent="0.3">
      <c r="A517" s="1" t="str">
        <f t="shared" si="16"/>
        <v>2018|Auckland|Total stated - total household income</v>
      </c>
      <c r="B517" t="s">
        <v>18</v>
      </c>
      <c r="C517" t="s">
        <v>19</v>
      </c>
      <c r="D517" t="s">
        <v>20</v>
      </c>
      <c r="E517" t="s">
        <v>21</v>
      </c>
      <c r="F517">
        <v>2018</v>
      </c>
      <c r="G517">
        <v>2018</v>
      </c>
      <c r="H517">
        <v>102</v>
      </c>
      <c r="I517" t="s">
        <v>96</v>
      </c>
      <c r="J517">
        <v>99</v>
      </c>
      <c r="K517" t="s">
        <v>23</v>
      </c>
      <c r="L517">
        <v>77</v>
      </c>
      <c r="M517" t="s">
        <v>32</v>
      </c>
      <c r="N517">
        <v>7777</v>
      </c>
      <c r="O517" t="s">
        <v>37</v>
      </c>
      <c r="P517">
        <v>145278</v>
      </c>
      <c r="T517" s="3">
        <f t="shared" si="17"/>
        <v>100</v>
      </c>
      <c r="U517" s="3">
        <f>IF(AND(R517&lt;&gt;"_U",N517&lt;&gt;9999,N517&lt;&gt;999,L517&lt;&gt;"Median"),IFERROR(VLOOKUP(A517,'HD Total'!A:P,16,0),"."),".")</f>
        <v>145278</v>
      </c>
    </row>
    <row r="518" spans="1:21" x14ac:dyDescent="0.3">
      <c r="A518" s="1" t="str">
        <f t="shared" si="16"/>
        <v>2018|Auckland|Total - total household income</v>
      </c>
      <c r="B518" t="s">
        <v>18</v>
      </c>
      <c r="C518" t="s">
        <v>19</v>
      </c>
      <c r="D518" t="s">
        <v>20</v>
      </c>
      <c r="E518" t="s">
        <v>21</v>
      </c>
      <c r="F518">
        <v>2018</v>
      </c>
      <c r="G518">
        <v>2018</v>
      </c>
      <c r="H518">
        <v>102</v>
      </c>
      <c r="I518" t="s">
        <v>96</v>
      </c>
      <c r="J518">
        <v>99</v>
      </c>
      <c r="K518" t="s">
        <v>23</v>
      </c>
      <c r="L518">
        <v>99</v>
      </c>
      <c r="M518" t="s">
        <v>48</v>
      </c>
      <c r="N518">
        <v>3</v>
      </c>
      <c r="O518" t="s">
        <v>25</v>
      </c>
      <c r="P518">
        <v>24810</v>
      </c>
      <c r="T518" s="3">
        <f t="shared" si="17"/>
        <v>15.6</v>
      </c>
      <c r="U518" s="3">
        <f>IF(AND(R518&lt;&gt;"_U",N518&lt;&gt;9999,N518&lt;&gt;999,L518&lt;&gt;"Median"),IFERROR(VLOOKUP(A518,'HD Total'!A:P,16,0),"."),".")</f>
        <v>158994</v>
      </c>
    </row>
    <row r="519" spans="1:21" x14ac:dyDescent="0.3">
      <c r="A519" s="1" t="str">
        <f t="shared" si="16"/>
        <v>2018|Auckland|Total - total household income</v>
      </c>
      <c r="B519" t="s">
        <v>18</v>
      </c>
      <c r="C519" t="s">
        <v>19</v>
      </c>
      <c r="D519" t="s">
        <v>20</v>
      </c>
      <c r="E519" t="s">
        <v>21</v>
      </c>
      <c r="F519">
        <v>2018</v>
      </c>
      <c r="G519">
        <v>2018</v>
      </c>
      <c r="H519">
        <v>102</v>
      </c>
      <c r="I519" t="s">
        <v>96</v>
      </c>
      <c r="J519">
        <v>99</v>
      </c>
      <c r="K519" t="s">
        <v>23</v>
      </c>
      <c r="L519">
        <v>99</v>
      </c>
      <c r="M519" t="s">
        <v>48</v>
      </c>
      <c r="N519">
        <v>999</v>
      </c>
      <c r="O519" t="s">
        <v>42</v>
      </c>
      <c r="P519">
        <v>15</v>
      </c>
      <c r="T519" s="3" t="str">
        <f t="shared" si="17"/>
        <v>.</v>
      </c>
      <c r="U519" s="3" t="str">
        <f>IF(AND(R519&lt;&gt;"_U",N519&lt;&gt;9999,N519&lt;&gt;999,L519&lt;&gt;"Median"),IFERROR(VLOOKUP(A519,'HD Total'!A:P,16,0),"."),".")</f>
        <v>.</v>
      </c>
    </row>
    <row r="520" spans="1:21" x14ac:dyDescent="0.3">
      <c r="A520" s="1" t="str">
        <f t="shared" si="16"/>
        <v>2018|Auckland|Total - total household income</v>
      </c>
      <c r="B520" t="s">
        <v>18</v>
      </c>
      <c r="C520" t="s">
        <v>19</v>
      </c>
      <c r="D520" t="s">
        <v>20</v>
      </c>
      <c r="E520" t="s">
        <v>21</v>
      </c>
      <c r="F520">
        <v>2018</v>
      </c>
      <c r="G520">
        <v>2018</v>
      </c>
      <c r="H520">
        <v>102</v>
      </c>
      <c r="I520" t="s">
        <v>96</v>
      </c>
      <c r="J520">
        <v>99</v>
      </c>
      <c r="K520" t="s">
        <v>23</v>
      </c>
      <c r="L520">
        <v>99</v>
      </c>
      <c r="M520" t="s">
        <v>48</v>
      </c>
      <c r="N520">
        <v>1</v>
      </c>
      <c r="O520" t="s">
        <v>33</v>
      </c>
      <c r="P520">
        <v>57984</v>
      </c>
      <c r="T520" s="3">
        <f t="shared" si="17"/>
        <v>36.47</v>
      </c>
      <c r="U520" s="3">
        <f>IF(AND(R520&lt;&gt;"_U",N520&lt;&gt;9999,N520&lt;&gt;999,L520&lt;&gt;"Median"),IFERROR(VLOOKUP(A520,'HD Total'!A:P,16,0),"."),".")</f>
        <v>158994</v>
      </c>
    </row>
    <row r="521" spans="1:21" x14ac:dyDescent="0.3">
      <c r="A521" s="1" t="str">
        <f t="shared" si="16"/>
        <v>2018|Auckland|Total - total household income</v>
      </c>
      <c r="B521" t="s">
        <v>18</v>
      </c>
      <c r="C521" t="s">
        <v>19</v>
      </c>
      <c r="D521" t="s">
        <v>20</v>
      </c>
      <c r="E521" t="s">
        <v>21</v>
      </c>
      <c r="F521">
        <v>2018</v>
      </c>
      <c r="G521">
        <v>2018</v>
      </c>
      <c r="H521">
        <v>102</v>
      </c>
      <c r="I521" t="s">
        <v>96</v>
      </c>
      <c r="J521">
        <v>99</v>
      </c>
      <c r="K521" t="s">
        <v>23</v>
      </c>
      <c r="L521">
        <v>99</v>
      </c>
      <c r="M521" t="s">
        <v>48</v>
      </c>
      <c r="N521">
        <v>9999</v>
      </c>
      <c r="O521" t="s">
        <v>40</v>
      </c>
      <c r="P521">
        <v>159009</v>
      </c>
      <c r="T521" s="3" t="str">
        <f t="shared" si="17"/>
        <v>.</v>
      </c>
      <c r="U521" s="3" t="str">
        <f>IF(AND(R521&lt;&gt;"_U",N521&lt;&gt;9999,N521&lt;&gt;999,L521&lt;&gt;"Median"),IFERROR(VLOOKUP(A521,'HD Total'!A:P,16,0),"."),".")</f>
        <v>.</v>
      </c>
    </row>
    <row r="522" spans="1:21" x14ac:dyDescent="0.3">
      <c r="A522" s="1" t="str">
        <f t="shared" si="16"/>
        <v>2018|Auckland|Total - total household income</v>
      </c>
      <c r="B522" t="s">
        <v>18</v>
      </c>
      <c r="C522" t="s">
        <v>19</v>
      </c>
      <c r="D522" t="s">
        <v>20</v>
      </c>
      <c r="E522" t="s">
        <v>21</v>
      </c>
      <c r="F522">
        <v>2018</v>
      </c>
      <c r="G522">
        <v>2018</v>
      </c>
      <c r="H522">
        <v>102</v>
      </c>
      <c r="I522" t="s">
        <v>96</v>
      </c>
      <c r="J522">
        <v>99</v>
      </c>
      <c r="K522" t="s">
        <v>23</v>
      </c>
      <c r="L522">
        <v>99</v>
      </c>
      <c r="M522" t="s">
        <v>48</v>
      </c>
      <c r="N522">
        <v>2</v>
      </c>
      <c r="O522" t="s">
        <v>28</v>
      </c>
      <c r="P522">
        <v>76200</v>
      </c>
      <c r="T522" s="3">
        <f t="shared" si="17"/>
        <v>47.93</v>
      </c>
      <c r="U522" s="3">
        <f>IF(AND(R522&lt;&gt;"_U",N522&lt;&gt;9999,N522&lt;&gt;999,L522&lt;&gt;"Median"),IFERROR(VLOOKUP(A522,'HD Total'!A:P,16,0),"."),".")</f>
        <v>158994</v>
      </c>
    </row>
    <row r="523" spans="1:21" x14ac:dyDescent="0.3">
      <c r="A523" s="1" t="str">
        <f t="shared" si="16"/>
        <v>2018|Auckland|Total - total household income</v>
      </c>
      <c r="B523" t="s">
        <v>18</v>
      </c>
      <c r="C523" t="s">
        <v>19</v>
      </c>
      <c r="D523" t="s">
        <v>20</v>
      </c>
      <c r="E523" t="s">
        <v>21</v>
      </c>
      <c r="F523">
        <v>2018</v>
      </c>
      <c r="G523">
        <v>2018</v>
      </c>
      <c r="H523">
        <v>102</v>
      </c>
      <c r="I523" t="s">
        <v>96</v>
      </c>
      <c r="J523">
        <v>99</v>
      </c>
      <c r="K523" t="s">
        <v>23</v>
      </c>
      <c r="L523">
        <v>99</v>
      </c>
      <c r="M523" t="s">
        <v>48</v>
      </c>
      <c r="N523">
        <v>7777</v>
      </c>
      <c r="O523" t="s">
        <v>37</v>
      </c>
      <c r="P523">
        <v>158994</v>
      </c>
      <c r="T523" s="3">
        <f t="shared" si="17"/>
        <v>100</v>
      </c>
      <c r="U523" s="3">
        <f>IF(AND(R523&lt;&gt;"_U",N523&lt;&gt;9999,N523&lt;&gt;999,L523&lt;&gt;"Median"),IFERROR(VLOOKUP(A523,'HD Total'!A:P,16,0),"."),".")</f>
        <v>158994</v>
      </c>
    </row>
    <row r="524" spans="1:21" x14ac:dyDescent="0.3">
      <c r="A524" s="1" t="str">
        <f t="shared" si="16"/>
        <v>2018|Auckland|Median ($) - total household income</v>
      </c>
      <c r="B524" t="s">
        <v>18</v>
      </c>
      <c r="C524" t="s">
        <v>19</v>
      </c>
      <c r="D524" t="s">
        <v>20</v>
      </c>
      <c r="E524" t="s">
        <v>21</v>
      </c>
      <c r="F524">
        <v>2018</v>
      </c>
      <c r="G524">
        <v>2018</v>
      </c>
      <c r="H524">
        <v>102</v>
      </c>
      <c r="I524" t="s">
        <v>96</v>
      </c>
      <c r="J524">
        <v>99</v>
      </c>
      <c r="K524" t="s">
        <v>23</v>
      </c>
      <c r="L524" t="s">
        <v>56</v>
      </c>
      <c r="M524" t="s">
        <v>57</v>
      </c>
      <c r="N524">
        <v>1</v>
      </c>
      <c r="O524" t="s">
        <v>33</v>
      </c>
      <c r="P524">
        <v>114000</v>
      </c>
      <c r="T524" s="3" t="str">
        <f t="shared" si="17"/>
        <v>.</v>
      </c>
      <c r="U524" s="3" t="str">
        <f>IF(AND(R524&lt;&gt;"_U",N524&lt;&gt;9999,N524&lt;&gt;999,L524&lt;&gt;"Median"),IFERROR(VLOOKUP(A524,'HD Total'!A:P,16,0),"."),".")</f>
        <v>.</v>
      </c>
    </row>
    <row r="525" spans="1:21" x14ac:dyDescent="0.3">
      <c r="A525" s="1" t="str">
        <f t="shared" si="16"/>
        <v>2018|Auckland|Median ($) - total household income</v>
      </c>
      <c r="B525" t="s">
        <v>18</v>
      </c>
      <c r="C525" t="s">
        <v>19</v>
      </c>
      <c r="D525" t="s">
        <v>20</v>
      </c>
      <c r="E525" t="s">
        <v>21</v>
      </c>
      <c r="F525">
        <v>2018</v>
      </c>
      <c r="G525">
        <v>2018</v>
      </c>
      <c r="H525">
        <v>102</v>
      </c>
      <c r="I525" t="s">
        <v>96</v>
      </c>
      <c r="J525">
        <v>99</v>
      </c>
      <c r="K525" t="s">
        <v>23</v>
      </c>
      <c r="L525" t="s">
        <v>56</v>
      </c>
      <c r="M525" t="s">
        <v>57</v>
      </c>
      <c r="N525">
        <v>3</v>
      </c>
      <c r="O525" t="s">
        <v>25</v>
      </c>
      <c r="P525">
        <v>150000</v>
      </c>
      <c r="T525" s="3" t="str">
        <f t="shared" si="17"/>
        <v>.</v>
      </c>
      <c r="U525" s="3" t="str">
        <f>IF(AND(R525&lt;&gt;"_U",N525&lt;&gt;9999,N525&lt;&gt;999,L525&lt;&gt;"Median"),IFERROR(VLOOKUP(A525,'HD Total'!A:P,16,0),"."),".")</f>
        <v>.</v>
      </c>
    </row>
    <row r="526" spans="1:21" x14ac:dyDescent="0.3">
      <c r="A526" s="1" t="str">
        <f t="shared" si="16"/>
        <v>2018|Auckland|Median ($) - total household income</v>
      </c>
      <c r="B526" t="s">
        <v>18</v>
      </c>
      <c r="C526" t="s">
        <v>19</v>
      </c>
      <c r="D526" t="s">
        <v>20</v>
      </c>
      <c r="E526" t="s">
        <v>21</v>
      </c>
      <c r="F526">
        <v>2018</v>
      </c>
      <c r="G526">
        <v>2018</v>
      </c>
      <c r="H526">
        <v>102</v>
      </c>
      <c r="I526" t="s">
        <v>96</v>
      </c>
      <c r="J526">
        <v>99</v>
      </c>
      <c r="K526" t="s">
        <v>23</v>
      </c>
      <c r="L526" t="s">
        <v>56</v>
      </c>
      <c r="M526" t="s">
        <v>57</v>
      </c>
      <c r="N526">
        <v>7777</v>
      </c>
      <c r="O526" t="s">
        <v>37</v>
      </c>
      <c r="P526">
        <v>97900</v>
      </c>
      <c r="T526" s="3" t="str">
        <f t="shared" si="17"/>
        <v>.</v>
      </c>
      <c r="U526" s="3" t="str">
        <f>IF(AND(R526&lt;&gt;"_U",N526&lt;&gt;9999,N526&lt;&gt;999,L526&lt;&gt;"Median"),IFERROR(VLOOKUP(A526,'HD Total'!A:P,16,0),"."),".")</f>
        <v>.</v>
      </c>
    </row>
    <row r="527" spans="1:21" x14ac:dyDescent="0.3">
      <c r="A527" s="1" t="str">
        <f t="shared" si="16"/>
        <v>2018|Auckland|Median ($) - total household income</v>
      </c>
      <c r="B527" t="s">
        <v>18</v>
      </c>
      <c r="C527" t="s">
        <v>19</v>
      </c>
      <c r="D527" t="s">
        <v>20</v>
      </c>
      <c r="E527" t="s">
        <v>21</v>
      </c>
      <c r="F527">
        <v>2018</v>
      </c>
      <c r="G527">
        <v>2018</v>
      </c>
      <c r="H527">
        <v>102</v>
      </c>
      <c r="I527" t="s">
        <v>96</v>
      </c>
      <c r="J527">
        <v>99</v>
      </c>
      <c r="K527" t="s">
        <v>23</v>
      </c>
      <c r="L527" t="s">
        <v>56</v>
      </c>
      <c r="M527" t="s">
        <v>57</v>
      </c>
      <c r="N527">
        <v>999</v>
      </c>
      <c r="O527" t="s">
        <v>42</v>
      </c>
      <c r="R527" t="s">
        <v>61</v>
      </c>
      <c r="S527" t="s">
        <v>62</v>
      </c>
      <c r="T527" s="3" t="str">
        <f t="shared" si="17"/>
        <v>.</v>
      </c>
      <c r="U527" s="3" t="str">
        <f>IF(AND(R527&lt;&gt;"_U",N527&lt;&gt;9999,N527&lt;&gt;999,L527&lt;&gt;"Median"),IFERROR(VLOOKUP(A527,'HD Total'!A:P,16,0),"."),".")</f>
        <v>.</v>
      </c>
    </row>
    <row r="528" spans="1:21" x14ac:dyDescent="0.3">
      <c r="A528" s="1" t="str">
        <f t="shared" si="16"/>
        <v>2018|Auckland|Median ($) - total household income</v>
      </c>
      <c r="B528" t="s">
        <v>18</v>
      </c>
      <c r="C528" t="s">
        <v>19</v>
      </c>
      <c r="D528" t="s">
        <v>20</v>
      </c>
      <c r="E528" t="s">
        <v>21</v>
      </c>
      <c r="F528">
        <v>2018</v>
      </c>
      <c r="G528">
        <v>2018</v>
      </c>
      <c r="H528">
        <v>102</v>
      </c>
      <c r="I528" t="s">
        <v>96</v>
      </c>
      <c r="J528">
        <v>99</v>
      </c>
      <c r="K528" t="s">
        <v>23</v>
      </c>
      <c r="L528" t="s">
        <v>56</v>
      </c>
      <c r="M528" t="s">
        <v>57</v>
      </c>
      <c r="N528">
        <v>9999</v>
      </c>
      <c r="O528" t="s">
        <v>40</v>
      </c>
      <c r="P528">
        <v>97900</v>
      </c>
      <c r="T528" s="3" t="str">
        <f t="shared" si="17"/>
        <v>.</v>
      </c>
      <c r="U528" s="3" t="str">
        <f>IF(AND(R528&lt;&gt;"_U",N528&lt;&gt;9999,N528&lt;&gt;999,L528&lt;&gt;"Median"),IFERROR(VLOOKUP(A528,'HD Total'!A:P,16,0),"."),".")</f>
        <v>.</v>
      </c>
    </row>
    <row r="529" spans="1:21" x14ac:dyDescent="0.3">
      <c r="A529" s="1" t="str">
        <f t="shared" si="16"/>
        <v>2018|Auckland|Median ($) - total household income</v>
      </c>
      <c r="B529" t="s">
        <v>18</v>
      </c>
      <c r="C529" t="s">
        <v>19</v>
      </c>
      <c r="D529" t="s">
        <v>20</v>
      </c>
      <c r="E529" t="s">
        <v>21</v>
      </c>
      <c r="F529">
        <v>2018</v>
      </c>
      <c r="G529">
        <v>2018</v>
      </c>
      <c r="H529">
        <v>102</v>
      </c>
      <c r="I529" t="s">
        <v>96</v>
      </c>
      <c r="J529">
        <v>99</v>
      </c>
      <c r="K529" t="s">
        <v>23</v>
      </c>
      <c r="L529" t="s">
        <v>56</v>
      </c>
      <c r="M529" t="s">
        <v>57</v>
      </c>
      <c r="N529">
        <v>2</v>
      </c>
      <c r="O529" t="s">
        <v>28</v>
      </c>
      <c r="P529">
        <v>75700</v>
      </c>
      <c r="T529" s="3" t="str">
        <f t="shared" si="17"/>
        <v>.</v>
      </c>
      <c r="U529" s="3" t="str">
        <f>IF(AND(R529&lt;&gt;"_U",N529&lt;&gt;9999,N529&lt;&gt;999,L529&lt;&gt;"Median"),IFERROR(VLOOKUP(A529,'HD Total'!A:P,16,0),"."),".")</f>
        <v>.</v>
      </c>
    </row>
    <row r="530" spans="1:21" x14ac:dyDescent="0.3">
      <c r="A530" s="1" t="str">
        <f t="shared" si="16"/>
        <v>2018|Counties Manukau|$20,000 or less</v>
      </c>
      <c r="B530" t="s">
        <v>18</v>
      </c>
      <c r="C530" t="s">
        <v>19</v>
      </c>
      <c r="D530" t="s">
        <v>20</v>
      </c>
      <c r="E530" t="s">
        <v>21</v>
      </c>
      <c r="F530">
        <v>2018</v>
      </c>
      <c r="G530">
        <v>2018</v>
      </c>
      <c r="H530">
        <v>103</v>
      </c>
      <c r="I530" t="s">
        <v>165</v>
      </c>
      <c r="J530">
        <v>99</v>
      </c>
      <c r="K530" t="s">
        <v>23</v>
      </c>
      <c r="L530">
        <v>1</v>
      </c>
      <c r="M530" t="s">
        <v>39</v>
      </c>
      <c r="N530">
        <v>2</v>
      </c>
      <c r="O530" t="s">
        <v>28</v>
      </c>
      <c r="P530">
        <v>7380</v>
      </c>
      <c r="T530" s="3">
        <f t="shared" si="17"/>
        <v>65.37</v>
      </c>
      <c r="U530" s="3">
        <f>IF(AND(R530&lt;&gt;"_U",N530&lt;&gt;9999,N530&lt;&gt;999,L530&lt;&gt;"Median"),IFERROR(VLOOKUP(A530,'HD Total'!A:P,16,0),"."),".")</f>
        <v>11289</v>
      </c>
    </row>
    <row r="531" spans="1:21" x14ac:dyDescent="0.3">
      <c r="A531" s="1" t="str">
        <f t="shared" si="16"/>
        <v>2018|Counties Manukau|$20,000 or less</v>
      </c>
      <c r="B531" t="s">
        <v>18</v>
      </c>
      <c r="C531" t="s">
        <v>19</v>
      </c>
      <c r="D531" t="s">
        <v>20</v>
      </c>
      <c r="E531" t="s">
        <v>21</v>
      </c>
      <c r="F531">
        <v>2018</v>
      </c>
      <c r="G531">
        <v>2018</v>
      </c>
      <c r="H531">
        <v>103</v>
      </c>
      <c r="I531" t="s">
        <v>165</v>
      </c>
      <c r="J531">
        <v>99</v>
      </c>
      <c r="K531" t="s">
        <v>23</v>
      </c>
      <c r="L531">
        <v>1</v>
      </c>
      <c r="M531" t="s">
        <v>39</v>
      </c>
      <c r="N531">
        <v>999</v>
      </c>
      <c r="O531" t="s">
        <v>42</v>
      </c>
      <c r="P531">
        <v>0</v>
      </c>
      <c r="T531" s="3" t="str">
        <f t="shared" si="17"/>
        <v>.</v>
      </c>
      <c r="U531" s="3" t="str">
        <f>IF(AND(R531&lt;&gt;"_U",N531&lt;&gt;9999,N531&lt;&gt;999,L531&lt;&gt;"Median"),IFERROR(VLOOKUP(A531,'HD Total'!A:P,16,0),"."),".")</f>
        <v>.</v>
      </c>
    </row>
    <row r="532" spans="1:21" x14ac:dyDescent="0.3">
      <c r="A532" s="1" t="str">
        <f t="shared" si="16"/>
        <v>2018|Counties Manukau|$20,000 or less</v>
      </c>
      <c r="B532" t="s">
        <v>18</v>
      </c>
      <c r="C532" t="s">
        <v>19</v>
      </c>
      <c r="D532" t="s">
        <v>20</v>
      </c>
      <c r="E532" t="s">
        <v>21</v>
      </c>
      <c r="F532">
        <v>2018</v>
      </c>
      <c r="G532">
        <v>2018</v>
      </c>
      <c r="H532">
        <v>103</v>
      </c>
      <c r="I532" t="s">
        <v>165</v>
      </c>
      <c r="J532">
        <v>99</v>
      </c>
      <c r="K532" t="s">
        <v>23</v>
      </c>
      <c r="L532">
        <v>1</v>
      </c>
      <c r="M532" t="s">
        <v>39</v>
      </c>
      <c r="N532">
        <v>1</v>
      </c>
      <c r="O532" t="s">
        <v>33</v>
      </c>
      <c r="P532">
        <v>3093</v>
      </c>
      <c r="T532" s="3">
        <f t="shared" si="17"/>
        <v>27.4</v>
      </c>
      <c r="U532" s="3">
        <f>IF(AND(R532&lt;&gt;"_U",N532&lt;&gt;9999,N532&lt;&gt;999,L532&lt;&gt;"Median"),IFERROR(VLOOKUP(A532,'HD Total'!A:P,16,0),"."),".")</f>
        <v>11289</v>
      </c>
    </row>
    <row r="533" spans="1:21" x14ac:dyDescent="0.3">
      <c r="A533" s="1" t="str">
        <f t="shared" si="16"/>
        <v>2018|Counties Manukau|$20,000 or less</v>
      </c>
      <c r="B533" t="s">
        <v>18</v>
      </c>
      <c r="C533" t="s">
        <v>19</v>
      </c>
      <c r="D533" t="s">
        <v>20</v>
      </c>
      <c r="E533" t="s">
        <v>21</v>
      </c>
      <c r="F533">
        <v>2018</v>
      </c>
      <c r="G533">
        <v>2018</v>
      </c>
      <c r="H533">
        <v>103</v>
      </c>
      <c r="I533" t="s">
        <v>165</v>
      </c>
      <c r="J533">
        <v>99</v>
      </c>
      <c r="K533" t="s">
        <v>23</v>
      </c>
      <c r="L533">
        <v>1</v>
      </c>
      <c r="M533" t="s">
        <v>39</v>
      </c>
      <c r="N533">
        <v>7777</v>
      </c>
      <c r="O533" t="s">
        <v>37</v>
      </c>
      <c r="P533">
        <v>11289</v>
      </c>
      <c r="T533" s="3">
        <f t="shared" si="17"/>
        <v>100</v>
      </c>
      <c r="U533" s="3">
        <f>IF(AND(R533&lt;&gt;"_U",N533&lt;&gt;9999,N533&lt;&gt;999,L533&lt;&gt;"Median"),IFERROR(VLOOKUP(A533,'HD Total'!A:P,16,0),"."),".")</f>
        <v>11289</v>
      </c>
    </row>
    <row r="534" spans="1:21" x14ac:dyDescent="0.3">
      <c r="A534" s="1" t="str">
        <f t="shared" si="16"/>
        <v>2018|Counties Manukau|$20,000 or less</v>
      </c>
      <c r="B534" t="s">
        <v>18</v>
      </c>
      <c r="C534" t="s">
        <v>19</v>
      </c>
      <c r="D534" t="s">
        <v>20</v>
      </c>
      <c r="E534" t="s">
        <v>21</v>
      </c>
      <c r="F534">
        <v>2018</v>
      </c>
      <c r="G534">
        <v>2018</v>
      </c>
      <c r="H534">
        <v>103</v>
      </c>
      <c r="I534" t="s">
        <v>165</v>
      </c>
      <c r="J534">
        <v>99</v>
      </c>
      <c r="K534" t="s">
        <v>23</v>
      </c>
      <c r="L534">
        <v>1</v>
      </c>
      <c r="M534" t="s">
        <v>39</v>
      </c>
      <c r="N534">
        <v>3</v>
      </c>
      <c r="O534" t="s">
        <v>25</v>
      </c>
      <c r="P534">
        <v>816</v>
      </c>
      <c r="T534" s="3">
        <f t="shared" si="17"/>
        <v>7.23</v>
      </c>
      <c r="U534" s="3">
        <f>IF(AND(R534&lt;&gt;"_U",N534&lt;&gt;9999,N534&lt;&gt;999,L534&lt;&gt;"Median"),IFERROR(VLOOKUP(A534,'HD Total'!A:P,16,0),"."),".")</f>
        <v>11289</v>
      </c>
    </row>
    <row r="535" spans="1:21" x14ac:dyDescent="0.3">
      <c r="A535" s="1" t="str">
        <f t="shared" si="16"/>
        <v>2018|Counties Manukau|$20,000 or less</v>
      </c>
      <c r="B535" t="s">
        <v>18</v>
      </c>
      <c r="C535" t="s">
        <v>19</v>
      </c>
      <c r="D535" t="s">
        <v>20</v>
      </c>
      <c r="E535" t="s">
        <v>21</v>
      </c>
      <c r="F535">
        <v>2018</v>
      </c>
      <c r="G535">
        <v>2018</v>
      </c>
      <c r="H535">
        <v>103</v>
      </c>
      <c r="I535" t="s">
        <v>165</v>
      </c>
      <c r="J535">
        <v>99</v>
      </c>
      <c r="K535" t="s">
        <v>23</v>
      </c>
      <c r="L535">
        <v>1</v>
      </c>
      <c r="M535" t="s">
        <v>39</v>
      </c>
      <c r="N535">
        <v>9999</v>
      </c>
      <c r="O535" t="s">
        <v>40</v>
      </c>
      <c r="P535">
        <v>11289</v>
      </c>
      <c r="T535" s="3" t="str">
        <f t="shared" si="17"/>
        <v>.</v>
      </c>
      <c r="U535" s="3" t="str">
        <f>IF(AND(R535&lt;&gt;"_U",N535&lt;&gt;9999,N535&lt;&gt;999,L535&lt;&gt;"Median"),IFERROR(VLOOKUP(A535,'HD Total'!A:P,16,0),"."),".")</f>
        <v>.</v>
      </c>
    </row>
    <row r="536" spans="1:21" x14ac:dyDescent="0.3">
      <c r="A536" s="1" t="str">
        <f t="shared" si="16"/>
        <v>2018|Counties Manukau|$20,001-$30,000</v>
      </c>
      <c r="B536" t="s">
        <v>18</v>
      </c>
      <c r="C536" t="s">
        <v>19</v>
      </c>
      <c r="D536" t="s">
        <v>20</v>
      </c>
      <c r="E536" t="s">
        <v>21</v>
      </c>
      <c r="F536">
        <v>2018</v>
      </c>
      <c r="G536">
        <v>2018</v>
      </c>
      <c r="H536">
        <v>103</v>
      </c>
      <c r="I536" t="s">
        <v>165</v>
      </c>
      <c r="J536">
        <v>99</v>
      </c>
      <c r="K536" t="s">
        <v>23</v>
      </c>
      <c r="L536">
        <v>2</v>
      </c>
      <c r="M536" t="s">
        <v>24</v>
      </c>
      <c r="N536">
        <v>3</v>
      </c>
      <c r="O536" t="s">
        <v>25</v>
      </c>
      <c r="P536">
        <v>975</v>
      </c>
      <c r="T536" s="3">
        <f t="shared" si="17"/>
        <v>9.76</v>
      </c>
      <c r="U536" s="3">
        <f>IF(AND(R536&lt;&gt;"_U",N536&lt;&gt;9999,N536&lt;&gt;999,L536&lt;&gt;"Median"),IFERROR(VLOOKUP(A536,'HD Total'!A:P,16,0),"."),".")</f>
        <v>9987</v>
      </c>
    </row>
    <row r="537" spans="1:21" x14ac:dyDescent="0.3">
      <c r="A537" s="1" t="str">
        <f t="shared" si="16"/>
        <v>2018|Counties Manukau|$20,001-$30,000</v>
      </c>
      <c r="B537" t="s">
        <v>18</v>
      </c>
      <c r="C537" t="s">
        <v>19</v>
      </c>
      <c r="D537" t="s">
        <v>20</v>
      </c>
      <c r="E537" t="s">
        <v>21</v>
      </c>
      <c r="F537">
        <v>2018</v>
      </c>
      <c r="G537">
        <v>2018</v>
      </c>
      <c r="H537">
        <v>103</v>
      </c>
      <c r="I537" t="s">
        <v>165</v>
      </c>
      <c r="J537">
        <v>99</v>
      </c>
      <c r="K537" t="s">
        <v>23</v>
      </c>
      <c r="L537">
        <v>2</v>
      </c>
      <c r="M537" t="s">
        <v>24</v>
      </c>
      <c r="N537">
        <v>7777</v>
      </c>
      <c r="O537" t="s">
        <v>37</v>
      </c>
      <c r="P537">
        <v>9987</v>
      </c>
      <c r="T537" s="3">
        <f t="shared" si="17"/>
        <v>100</v>
      </c>
      <c r="U537" s="3">
        <f>IF(AND(R537&lt;&gt;"_U",N537&lt;&gt;9999,N537&lt;&gt;999,L537&lt;&gt;"Median"),IFERROR(VLOOKUP(A537,'HD Total'!A:P,16,0),"."),".")</f>
        <v>9987</v>
      </c>
    </row>
    <row r="538" spans="1:21" x14ac:dyDescent="0.3">
      <c r="A538" s="1" t="str">
        <f t="shared" si="16"/>
        <v>2018|Counties Manukau|$20,001-$30,000</v>
      </c>
      <c r="B538" t="s">
        <v>18</v>
      </c>
      <c r="C538" t="s">
        <v>19</v>
      </c>
      <c r="D538" t="s">
        <v>20</v>
      </c>
      <c r="E538" t="s">
        <v>21</v>
      </c>
      <c r="F538">
        <v>2018</v>
      </c>
      <c r="G538">
        <v>2018</v>
      </c>
      <c r="H538">
        <v>103</v>
      </c>
      <c r="I538" t="s">
        <v>165</v>
      </c>
      <c r="J538">
        <v>99</v>
      </c>
      <c r="K538" t="s">
        <v>23</v>
      </c>
      <c r="L538">
        <v>2</v>
      </c>
      <c r="M538" t="s">
        <v>24</v>
      </c>
      <c r="N538">
        <v>9999</v>
      </c>
      <c r="O538" t="s">
        <v>40</v>
      </c>
      <c r="P538">
        <v>9987</v>
      </c>
      <c r="T538" s="3" t="str">
        <f t="shared" si="17"/>
        <v>.</v>
      </c>
      <c r="U538" s="3" t="str">
        <f>IF(AND(R538&lt;&gt;"_U",N538&lt;&gt;9999,N538&lt;&gt;999,L538&lt;&gt;"Median"),IFERROR(VLOOKUP(A538,'HD Total'!A:P,16,0),"."),".")</f>
        <v>.</v>
      </c>
    </row>
    <row r="539" spans="1:21" x14ac:dyDescent="0.3">
      <c r="A539" s="1" t="str">
        <f t="shared" si="16"/>
        <v>2018|Counties Manukau|$20,001-$30,000</v>
      </c>
      <c r="B539" t="s">
        <v>18</v>
      </c>
      <c r="C539" t="s">
        <v>19</v>
      </c>
      <c r="D539" t="s">
        <v>20</v>
      </c>
      <c r="E539" t="s">
        <v>21</v>
      </c>
      <c r="F539">
        <v>2018</v>
      </c>
      <c r="G539">
        <v>2018</v>
      </c>
      <c r="H539">
        <v>103</v>
      </c>
      <c r="I539" t="s">
        <v>165</v>
      </c>
      <c r="J539">
        <v>99</v>
      </c>
      <c r="K539" t="s">
        <v>23</v>
      </c>
      <c r="L539">
        <v>2</v>
      </c>
      <c r="M539" t="s">
        <v>24</v>
      </c>
      <c r="N539">
        <v>1</v>
      </c>
      <c r="O539" t="s">
        <v>33</v>
      </c>
      <c r="P539">
        <v>4155</v>
      </c>
      <c r="T539" s="3">
        <f t="shared" si="17"/>
        <v>41.6</v>
      </c>
      <c r="U539" s="3">
        <f>IF(AND(R539&lt;&gt;"_U",N539&lt;&gt;9999,N539&lt;&gt;999,L539&lt;&gt;"Median"),IFERROR(VLOOKUP(A539,'HD Total'!A:P,16,0),"."),".")</f>
        <v>9987</v>
      </c>
    </row>
    <row r="540" spans="1:21" x14ac:dyDescent="0.3">
      <c r="A540" s="1" t="str">
        <f t="shared" si="16"/>
        <v>2018|Counties Manukau|$20,001-$30,000</v>
      </c>
      <c r="B540" t="s">
        <v>18</v>
      </c>
      <c r="C540" t="s">
        <v>19</v>
      </c>
      <c r="D540" t="s">
        <v>20</v>
      </c>
      <c r="E540" t="s">
        <v>21</v>
      </c>
      <c r="F540">
        <v>2018</v>
      </c>
      <c r="G540">
        <v>2018</v>
      </c>
      <c r="H540">
        <v>103</v>
      </c>
      <c r="I540" t="s">
        <v>165</v>
      </c>
      <c r="J540">
        <v>99</v>
      </c>
      <c r="K540" t="s">
        <v>23</v>
      </c>
      <c r="L540">
        <v>2</v>
      </c>
      <c r="M540" t="s">
        <v>24</v>
      </c>
      <c r="N540">
        <v>2</v>
      </c>
      <c r="O540" t="s">
        <v>28</v>
      </c>
      <c r="P540">
        <v>4860</v>
      </c>
      <c r="T540" s="3">
        <f t="shared" si="17"/>
        <v>48.66</v>
      </c>
      <c r="U540" s="3">
        <f>IF(AND(R540&lt;&gt;"_U",N540&lt;&gt;9999,N540&lt;&gt;999,L540&lt;&gt;"Median"),IFERROR(VLOOKUP(A540,'HD Total'!A:P,16,0),"."),".")</f>
        <v>9987</v>
      </c>
    </row>
    <row r="541" spans="1:21" x14ac:dyDescent="0.3">
      <c r="A541" s="1" t="str">
        <f t="shared" si="16"/>
        <v>2018|Counties Manukau|$20,001-$30,000</v>
      </c>
      <c r="B541" t="s">
        <v>18</v>
      </c>
      <c r="C541" t="s">
        <v>19</v>
      </c>
      <c r="D541" t="s">
        <v>20</v>
      </c>
      <c r="E541" t="s">
        <v>21</v>
      </c>
      <c r="F541">
        <v>2018</v>
      </c>
      <c r="G541">
        <v>2018</v>
      </c>
      <c r="H541">
        <v>103</v>
      </c>
      <c r="I541" t="s">
        <v>165</v>
      </c>
      <c r="J541">
        <v>99</v>
      </c>
      <c r="K541" t="s">
        <v>23</v>
      </c>
      <c r="L541">
        <v>2</v>
      </c>
      <c r="M541" t="s">
        <v>24</v>
      </c>
      <c r="N541">
        <v>999</v>
      </c>
      <c r="O541" t="s">
        <v>42</v>
      </c>
      <c r="P541">
        <v>0</v>
      </c>
      <c r="T541" s="3" t="str">
        <f t="shared" si="17"/>
        <v>.</v>
      </c>
      <c r="U541" s="3" t="str">
        <f>IF(AND(R541&lt;&gt;"_U",N541&lt;&gt;9999,N541&lt;&gt;999,L541&lt;&gt;"Median"),IFERROR(VLOOKUP(A541,'HD Total'!A:P,16,0),"."),".")</f>
        <v>.</v>
      </c>
    </row>
    <row r="542" spans="1:21" x14ac:dyDescent="0.3">
      <c r="A542" s="1" t="str">
        <f t="shared" si="16"/>
        <v>2018|Counties Manukau|$30,001-$50,000</v>
      </c>
      <c r="B542" t="s">
        <v>18</v>
      </c>
      <c r="C542" t="s">
        <v>19</v>
      </c>
      <c r="D542" t="s">
        <v>20</v>
      </c>
      <c r="E542" t="s">
        <v>21</v>
      </c>
      <c r="F542">
        <v>2018</v>
      </c>
      <c r="G542">
        <v>2018</v>
      </c>
      <c r="H542">
        <v>103</v>
      </c>
      <c r="I542" t="s">
        <v>165</v>
      </c>
      <c r="J542">
        <v>99</v>
      </c>
      <c r="K542" t="s">
        <v>23</v>
      </c>
      <c r="L542">
        <v>3</v>
      </c>
      <c r="M542" t="s">
        <v>45</v>
      </c>
      <c r="N542">
        <v>9999</v>
      </c>
      <c r="O542" t="s">
        <v>40</v>
      </c>
      <c r="P542">
        <v>16431</v>
      </c>
      <c r="T542" s="3" t="str">
        <f t="shared" si="17"/>
        <v>.</v>
      </c>
      <c r="U542" s="3" t="str">
        <f>IF(AND(R542&lt;&gt;"_U",N542&lt;&gt;9999,N542&lt;&gt;999,L542&lt;&gt;"Median"),IFERROR(VLOOKUP(A542,'HD Total'!A:P,16,0),"."),".")</f>
        <v>.</v>
      </c>
    </row>
    <row r="543" spans="1:21" x14ac:dyDescent="0.3">
      <c r="A543" s="1" t="str">
        <f t="shared" si="16"/>
        <v>2018|Counties Manukau|$30,001-$50,000</v>
      </c>
      <c r="B543" t="s">
        <v>18</v>
      </c>
      <c r="C543" t="s">
        <v>19</v>
      </c>
      <c r="D543" t="s">
        <v>20</v>
      </c>
      <c r="E543" t="s">
        <v>21</v>
      </c>
      <c r="F543">
        <v>2018</v>
      </c>
      <c r="G543">
        <v>2018</v>
      </c>
      <c r="H543">
        <v>103</v>
      </c>
      <c r="I543" t="s">
        <v>165</v>
      </c>
      <c r="J543">
        <v>99</v>
      </c>
      <c r="K543" t="s">
        <v>23</v>
      </c>
      <c r="L543">
        <v>3</v>
      </c>
      <c r="M543" t="s">
        <v>45</v>
      </c>
      <c r="N543">
        <v>3</v>
      </c>
      <c r="O543" t="s">
        <v>25</v>
      </c>
      <c r="P543">
        <v>1656</v>
      </c>
      <c r="T543" s="3">
        <f t="shared" si="17"/>
        <v>10.08</v>
      </c>
      <c r="U543" s="3">
        <f>IF(AND(R543&lt;&gt;"_U",N543&lt;&gt;9999,N543&lt;&gt;999,L543&lt;&gt;"Median"),IFERROR(VLOOKUP(A543,'HD Total'!A:P,16,0),"."),".")</f>
        <v>16431</v>
      </c>
    </row>
    <row r="544" spans="1:21" x14ac:dyDescent="0.3">
      <c r="A544" s="1" t="str">
        <f t="shared" si="16"/>
        <v>2018|Counties Manukau|$30,001-$50,000</v>
      </c>
      <c r="B544" t="s">
        <v>18</v>
      </c>
      <c r="C544" t="s">
        <v>19</v>
      </c>
      <c r="D544" t="s">
        <v>20</v>
      </c>
      <c r="E544" t="s">
        <v>21</v>
      </c>
      <c r="F544">
        <v>2018</v>
      </c>
      <c r="G544">
        <v>2018</v>
      </c>
      <c r="H544">
        <v>103</v>
      </c>
      <c r="I544" t="s">
        <v>165</v>
      </c>
      <c r="J544">
        <v>99</v>
      </c>
      <c r="K544" t="s">
        <v>23</v>
      </c>
      <c r="L544">
        <v>3</v>
      </c>
      <c r="M544" t="s">
        <v>45</v>
      </c>
      <c r="N544">
        <v>1</v>
      </c>
      <c r="O544" t="s">
        <v>33</v>
      </c>
      <c r="P544">
        <v>6861</v>
      </c>
      <c r="T544" s="3">
        <f t="shared" si="17"/>
        <v>41.76</v>
      </c>
      <c r="U544" s="3">
        <f>IF(AND(R544&lt;&gt;"_U",N544&lt;&gt;9999,N544&lt;&gt;999,L544&lt;&gt;"Median"),IFERROR(VLOOKUP(A544,'HD Total'!A:P,16,0),"."),".")</f>
        <v>16431</v>
      </c>
    </row>
    <row r="545" spans="1:21" x14ac:dyDescent="0.3">
      <c r="A545" s="1" t="str">
        <f t="shared" si="16"/>
        <v>2018|Counties Manukau|$30,001-$50,000</v>
      </c>
      <c r="B545" t="s">
        <v>18</v>
      </c>
      <c r="C545" t="s">
        <v>19</v>
      </c>
      <c r="D545" t="s">
        <v>20</v>
      </c>
      <c r="E545" t="s">
        <v>21</v>
      </c>
      <c r="F545">
        <v>2018</v>
      </c>
      <c r="G545">
        <v>2018</v>
      </c>
      <c r="H545">
        <v>103</v>
      </c>
      <c r="I545" t="s">
        <v>165</v>
      </c>
      <c r="J545">
        <v>99</v>
      </c>
      <c r="K545" t="s">
        <v>23</v>
      </c>
      <c r="L545">
        <v>3</v>
      </c>
      <c r="M545" t="s">
        <v>45</v>
      </c>
      <c r="N545">
        <v>999</v>
      </c>
      <c r="O545" t="s">
        <v>42</v>
      </c>
      <c r="P545">
        <v>0</v>
      </c>
      <c r="T545" s="3" t="str">
        <f t="shared" si="17"/>
        <v>.</v>
      </c>
      <c r="U545" s="3" t="str">
        <f>IF(AND(R545&lt;&gt;"_U",N545&lt;&gt;9999,N545&lt;&gt;999,L545&lt;&gt;"Median"),IFERROR(VLOOKUP(A545,'HD Total'!A:P,16,0),"."),".")</f>
        <v>.</v>
      </c>
    </row>
    <row r="546" spans="1:21" x14ac:dyDescent="0.3">
      <c r="A546" s="1" t="str">
        <f t="shared" si="16"/>
        <v>2018|Counties Manukau|$30,001-$50,000</v>
      </c>
      <c r="B546" t="s">
        <v>18</v>
      </c>
      <c r="C546" t="s">
        <v>19</v>
      </c>
      <c r="D546" t="s">
        <v>20</v>
      </c>
      <c r="E546" t="s">
        <v>21</v>
      </c>
      <c r="F546">
        <v>2018</v>
      </c>
      <c r="G546">
        <v>2018</v>
      </c>
      <c r="H546">
        <v>103</v>
      </c>
      <c r="I546" t="s">
        <v>165</v>
      </c>
      <c r="J546">
        <v>99</v>
      </c>
      <c r="K546" t="s">
        <v>23</v>
      </c>
      <c r="L546">
        <v>3</v>
      </c>
      <c r="M546" t="s">
        <v>45</v>
      </c>
      <c r="N546">
        <v>7777</v>
      </c>
      <c r="O546" t="s">
        <v>37</v>
      </c>
      <c r="P546">
        <v>16431</v>
      </c>
      <c r="T546" s="3">
        <f t="shared" si="17"/>
        <v>100</v>
      </c>
      <c r="U546" s="3">
        <f>IF(AND(R546&lt;&gt;"_U",N546&lt;&gt;9999,N546&lt;&gt;999,L546&lt;&gt;"Median"),IFERROR(VLOOKUP(A546,'HD Total'!A:P,16,0),"."),".")</f>
        <v>16431</v>
      </c>
    </row>
    <row r="547" spans="1:21" x14ac:dyDescent="0.3">
      <c r="A547" s="1" t="str">
        <f t="shared" si="16"/>
        <v>2018|Counties Manukau|$30,001-$50,000</v>
      </c>
      <c r="B547" t="s">
        <v>18</v>
      </c>
      <c r="C547" t="s">
        <v>19</v>
      </c>
      <c r="D547" t="s">
        <v>20</v>
      </c>
      <c r="E547" t="s">
        <v>21</v>
      </c>
      <c r="F547">
        <v>2018</v>
      </c>
      <c r="G547">
        <v>2018</v>
      </c>
      <c r="H547">
        <v>103</v>
      </c>
      <c r="I547" t="s">
        <v>165</v>
      </c>
      <c r="J547">
        <v>99</v>
      </c>
      <c r="K547" t="s">
        <v>23</v>
      </c>
      <c r="L547">
        <v>3</v>
      </c>
      <c r="M547" t="s">
        <v>45</v>
      </c>
      <c r="N547">
        <v>2</v>
      </c>
      <c r="O547" t="s">
        <v>28</v>
      </c>
      <c r="P547">
        <v>7917</v>
      </c>
      <c r="T547" s="3">
        <f t="shared" si="17"/>
        <v>48.18</v>
      </c>
      <c r="U547" s="3">
        <f>IF(AND(R547&lt;&gt;"_U",N547&lt;&gt;9999,N547&lt;&gt;999,L547&lt;&gt;"Median"),IFERROR(VLOOKUP(A547,'HD Total'!A:P,16,0),"."),".")</f>
        <v>16431</v>
      </c>
    </row>
    <row r="548" spans="1:21" x14ac:dyDescent="0.3">
      <c r="A548" s="1" t="str">
        <f t="shared" si="16"/>
        <v>2018|Counties Manukau|$50,001-$70,000</v>
      </c>
      <c r="B548" t="s">
        <v>18</v>
      </c>
      <c r="C548" t="s">
        <v>19</v>
      </c>
      <c r="D548" t="s">
        <v>20</v>
      </c>
      <c r="E548" t="s">
        <v>21</v>
      </c>
      <c r="F548">
        <v>2018</v>
      </c>
      <c r="G548">
        <v>2018</v>
      </c>
      <c r="H548">
        <v>103</v>
      </c>
      <c r="I548" t="s">
        <v>165</v>
      </c>
      <c r="J548">
        <v>99</v>
      </c>
      <c r="K548" t="s">
        <v>23</v>
      </c>
      <c r="L548">
        <v>4</v>
      </c>
      <c r="M548" t="s">
        <v>36</v>
      </c>
      <c r="N548">
        <v>1</v>
      </c>
      <c r="O548" t="s">
        <v>33</v>
      </c>
      <c r="P548">
        <v>6987</v>
      </c>
      <c r="T548" s="3">
        <f t="shared" si="17"/>
        <v>42.6</v>
      </c>
      <c r="U548" s="3">
        <f>IF(AND(R548&lt;&gt;"_U",N548&lt;&gt;9999,N548&lt;&gt;999,L548&lt;&gt;"Median"),IFERROR(VLOOKUP(A548,'HD Total'!A:P,16,0),"."),".")</f>
        <v>16401</v>
      </c>
    </row>
    <row r="549" spans="1:21" x14ac:dyDescent="0.3">
      <c r="A549" s="1" t="str">
        <f t="shared" si="16"/>
        <v>2018|Counties Manukau|$50,001-$70,000</v>
      </c>
      <c r="B549" t="s">
        <v>18</v>
      </c>
      <c r="C549" t="s">
        <v>19</v>
      </c>
      <c r="D549" t="s">
        <v>20</v>
      </c>
      <c r="E549" t="s">
        <v>21</v>
      </c>
      <c r="F549">
        <v>2018</v>
      </c>
      <c r="G549">
        <v>2018</v>
      </c>
      <c r="H549">
        <v>103</v>
      </c>
      <c r="I549" t="s">
        <v>165</v>
      </c>
      <c r="J549">
        <v>99</v>
      </c>
      <c r="K549" t="s">
        <v>23</v>
      </c>
      <c r="L549">
        <v>4</v>
      </c>
      <c r="M549" t="s">
        <v>36</v>
      </c>
      <c r="N549">
        <v>9999</v>
      </c>
      <c r="O549" t="s">
        <v>40</v>
      </c>
      <c r="P549">
        <v>16401</v>
      </c>
      <c r="T549" s="3" t="str">
        <f t="shared" si="17"/>
        <v>.</v>
      </c>
      <c r="U549" s="3" t="str">
        <f>IF(AND(R549&lt;&gt;"_U",N549&lt;&gt;9999,N549&lt;&gt;999,L549&lt;&gt;"Median"),IFERROR(VLOOKUP(A549,'HD Total'!A:P,16,0),"."),".")</f>
        <v>.</v>
      </c>
    </row>
    <row r="550" spans="1:21" x14ac:dyDescent="0.3">
      <c r="A550" s="1" t="str">
        <f t="shared" si="16"/>
        <v>2018|Counties Manukau|$50,001-$70,000</v>
      </c>
      <c r="B550" t="s">
        <v>18</v>
      </c>
      <c r="C550" t="s">
        <v>19</v>
      </c>
      <c r="D550" t="s">
        <v>20</v>
      </c>
      <c r="E550" t="s">
        <v>21</v>
      </c>
      <c r="F550">
        <v>2018</v>
      </c>
      <c r="G550">
        <v>2018</v>
      </c>
      <c r="H550">
        <v>103</v>
      </c>
      <c r="I550" t="s">
        <v>165</v>
      </c>
      <c r="J550">
        <v>99</v>
      </c>
      <c r="K550" t="s">
        <v>23</v>
      </c>
      <c r="L550">
        <v>4</v>
      </c>
      <c r="M550" t="s">
        <v>36</v>
      </c>
      <c r="N550">
        <v>2</v>
      </c>
      <c r="O550" t="s">
        <v>28</v>
      </c>
      <c r="P550">
        <v>7818</v>
      </c>
      <c r="T550" s="3">
        <f t="shared" si="17"/>
        <v>47.67</v>
      </c>
      <c r="U550" s="3">
        <f>IF(AND(R550&lt;&gt;"_U",N550&lt;&gt;9999,N550&lt;&gt;999,L550&lt;&gt;"Median"),IFERROR(VLOOKUP(A550,'HD Total'!A:P,16,0),"."),".")</f>
        <v>16401</v>
      </c>
    </row>
    <row r="551" spans="1:21" x14ac:dyDescent="0.3">
      <c r="A551" s="1" t="str">
        <f t="shared" si="16"/>
        <v>2018|Counties Manukau|$50,001-$70,000</v>
      </c>
      <c r="B551" t="s">
        <v>18</v>
      </c>
      <c r="C551" t="s">
        <v>19</v>
      </c>
      <c r="D551" t="s">
        <v>20</v>
      </c>
      <c r="E551" t="s">
        <v>21</v>
      </c>
      <c r="F551">
        <v>2018</v>
      </c>
      <c r="G551">
        <v>2018</v>
      </c>
      <c r="H551">
        <v>103</v>
      </c>
      <c r="I551" t="s">
        <v>165</v>
      </c>
      <c r="J551">
        <v>99</v>
      </c>
      <c r="K551" t="s">
        <v>23</v>
      </c>
      <c r="L551">
        <v>4</v>
      </c>
      <c r="M551" t="s">
        <v>36</v>
      </c>
      <c r="N551">
        <v>3</v>
      </c>
      <c r="O551" t="s">
        <v>25</v>
      </c>
      <c r="P551">
        <v>1596</v>
      </c>
      <c r="T551" s="3">
        <f t="shared" si="17"/>
        <v>9.73</v>
      </c>
      <c r="U551" s="3">
        <f>IF(AND(R551&lt;&gt;"_U",N551&lt;&gt;9999,N551&lt;&gt;999,L551&lt;&gt;"Median"),IFERROR(VLOOKUP(A551,'HD Total'!A:P,16,0),"."),".")</f>
        <v>16401</v>
      </c>
    </row>
    <row r="552" spans="1:21" x14ac:dyDescent="0.3">
      <c r="A552" s="1" t="str">
        <f t="shared" si="16"/>
        <v>2018|Counties Manukau|$50,001-$70,000</v>
      </c>
      <c r="B552" t="s">
        <v>18</v>
      </c>
      <c r="C552" t="s">
        <v>19</v>
      </c>
      <c r="D552" t="s">
        <v>20</v>
      </c>
      <c r="E552" t="s">
        <v>21</v>
      </c>
      <c r="F552">
        <v>2018</v>
      </c>
      <c r="G552">
        <v>2018</v>
      </c>
      <c r="H552">
        <v>103</v>
      </c>
      <c r="I552" t="s">
        <v>165</v>
      </c>
      <c r="J552">
        <v>99</v>
      </c>
      <c r="K552" t="s">
        <v>23</v>
      </c>
      <c r="L552">
        <v>4</v>
      </c>
      <c r="M552" t="s">
        <v>36</v>
      </c>
      <c r="N552">
        <v>7777</v>
      </c>
      <c r="O552" t="s">
        <v>37</v>
      </c>
      <c r="P552">
        <v>16401</v>
      </c>
      <c r="T552" s="3">
        <f t="shared" si="17"/>
        <v>100</v>
      </c>
      <c r="U552" s="3">
        <f>IF(AND(R552&lt;&gt;"_U",N552&lt;&gt;9999,N552&lt;&gt;999,L552&lt;&gt;"Median"),IFERROR(VLOOKUP(A552,'HD Total'!A:P,16,0),"."),".")</f>
        <v>16401</v>
      </c>
    </row>
    <row r="553" spans="1:21" x14ac:dyDescent="0.3">
      <c r="A553" s="1" t="str">
        <f t="shared" si="16"/>
        <v>2018|Counties Manukau|$50,001-$70,000</v>
      </c>
      <c r="B553" t="s">
        <v>18</v>
      </c>
      <c r="C553" t="s">
        <v>19</v>
      </c>
      <c r="D553" t="s">
        <v>20</v>
      </c>
      <c r="E553" t="s">
        <v>21</v>
      </c>
      <c r="F553">
        <v>2018</v>
      </c>
      <c r="G553">
        <v>2018</v>
      </c>
      <c r="H553">
        <v>103</v>
      </c>
      <c r="I553" t="s">
        <v>165</v>
      </c>
      <c r="J553">
        <v>99</v>
      </c>
      <c r="K553" t="s">
        <v>23</v>
      </c>
      <c r="L553">
        <v>4</v>
      </c>
      <c r="M553" t="s">
        <v>36</v>
      </c>
      <c r="N553">
        <v>999</v>
      </c>
      <c r="O553" t="s">
        <v>42</v>
      </c>
      <c r="P553">
        <v>0</v>
      </c>
      <c r="T553" s="3" t="str">
        <f t="shared" si="17"/>
        <v>.</v>
      </c>
      <c r="U553" s="3" t="str">
        <f>IF(AND(R553&lt;&gt;"_U",N553&lt;&gt;9999,N553&lt;&gt;999,L553&lt;&gt;"Median"),IFERROR(VLOOKUP(A553,'HD Total'!A:P,16,0),"."),".")</f>
        <v>.</v>
      </c>
    </row>
    <row r="554" spans="1:21" x14ac:dyDescent="0.3">
      <c r="A554" s="1" t="str">
        <f t="shared" si="16"/>
        <v>2018|Counties Manukau|$70,001-$100,000</v>
      </c>
      <c r="B554" t="s">
        <v>18</v>
      </c>
      <c r="C554" t="s">
        <v>19</v>
      </c>
      <c r="D554" t="s">
        <v>20</v>
      </c>
      <c r="E554" t="s">
        <v>21</v>
      </c>
      <c r="F554">
        <v>2018</v>
      </c>
      <c r="G554">
        <v>2018</v>
      </c>
      <c r="H554">
        <v>103</v>
      </c>
      <c r="I554" t="s">
        <v>165</v>
      </c>
      <c r="J554">
        <v>99</v>
      </c>
      <c r="K554" t="s">
        <v>23</v>
      </c>
      <c r="L554">
        <v>5</v>
      </c>
      <c r="M554" t="s">
        <v>58</v>
      </c>
      <c r="N554">
        <v>2</v>
      </c>
      <c r="O554" t="s">
        <v>28</v>
      </c>
      <c r="P554">
        <v>9132</v>
      </c>
      <c r="T554" s="3">
        <f t="shared" si="17"/>
        <v>42.78</v>
      </c>
      <c r="U554" s="3">
        <f>IF(AND(R554&lt;&gt;"_U",N554&lt;&gt;9999,N554&lt;&gt;999,L554&lt;&gt;"Median"),IFERROR(VLOOKUP(A554,'HD Total'!A:P,16,0),"."),".")</f>
        <v>21345</v>
      </c>
    </row>
    <row r="555" spans="1:21" x14ac:dyDescent="0.3">
      <c r="A555" s="1" t="str">
        <f t="shared" si="16"/>
        <v>2018|Counties Manukau|$70,001-$100,000</v>
      </c>
      <c r="B555" t="s">
        <v>18</v>
      </c>
      <c r="C555" t="s">
        <v>19</v>
      </c>
      <c r="D555" t="s">
        <v>20</v>
      </c>
      <c r="E555" t="s">
        <v>21</v>
      </c>
      <c r="F555">
        <v>2018</v>
      </c>
      <c r="G555">
        <v>2018</v>
      </c>
      <c r="H555">
        <v>103</v>
      </c>
      <c r="I555" t="s">
        <v>165</v>
      </c>
      <c r="J555">
        <v>99</v>
      </c>
      <c r="K555" t="s">
        <v>23</v>
      </c>
      <c r="L555">
        <v>5</v>
      </c>
      <c r="M555" t="s">
        <v>58</v>
      </c>
      <c r="N555">
        <v>9999</v>
      </c>
      <c r="O555" t="s">
        <v>40</v>
      </c>
      <c r="P555">
        <v>21345</v>
      </c>
      <c r="T555" s="3" t="str">
        <f t="shared" si="17"/>
        <v>.</v>
      </c>
      <c r="U555" s="3" t="str">
        <f>IF(AND(R555&lt;&gt;"_U",N555&lt;&gt;9999,N555&lt;&gt;999,L555&lt;&gt;"Median"),IFERROR(VLOOKUP(A555,'HD Total'!A:P,16,0),"."),".")</f>
        <v>.</v>
      </c>
    </row>
    <row r="556" spans="1:21" x14ac:dyDescent="0.3">
      <c r="A556" s="1" t="str">
        <f t="shared" si="16"/>
        <v>2018|Counties Manukau|$70,001-$100,000</v>
      </c>
      <c r="B556" t="s">
        <v>18</v>
      </c>
      <c r="C556" t="s">
        <v>19</v>
      </c>
      <c r="D556" t="s">
        <v>20</v>
      </c>
      <c r="E556" t="s">
        <v>21</v>
      </c>
      <c r="F556">
        <v>2018</v>
      </c>
      <c r="G556">
        <v>2018</v>
      </c>
      <c r="H556">
        <v>103</v>
      </c>
      <c r="I556" t="s">
        <v>165</v>
      </c>
      <c r="J556">
        <v>99</v>
      </c>
      <c r="K556" t="s">
        <v>23</v>
      </c>
      <c r="L556">
        <v>5</v>
      </c>
      <c r="M556" t="s">
        <v>58</v>
      </c>
      <c r="N556">
        <v>1</v>
      </c>
      <c r="O556" t="s">
        <v>33</v>
      </c>
      <c r="P556">
        <v>10155</v>
      </c>
      <c r="T556" s="3">
        <f t="shared" si="17"/>
        <v>47.58</v>
      </c>
      <c r="U556" s="3">
        <f>IF(AND(R556&lt;&gt;"_U",N556&lt;&gt;9999,N556&lt;&gt;999,L556&lt;&gt;"Median"),IFERROR(VLOOKUP(A556,'HD Total'!A:P,16,0),"."),".")</f>
        <v>21345</v>
      </c>
    </row>
    <row r="557" spans="1:21" x14ac:dyDescent="0.3">
      <c r="A557" s="1" t="str">
        <f t="shared" si="16"/>
        <v>2018|Counties Manukau|$70,001-$100,000</v>
      </c>
      <c r="B557" t="s">
        <v>18</v>
      </c>
      <c r="C557" t="s">
        <v>19</v>
      </c>
      <c r="D557" t="s">
        <v>20</v>
      </c>
      <c r="E557" t="s">
        <v>21</v>
      </c>
      <c r="F557">
        <v>2018</v>
      </c>
      <c r="G557">
        <v>2018</v>
      </c>
      <c r="H557">
        <v>103</v>
      </c>
      <c r="I557" t="s">
        <v>165</v>
      </c>
      <c r="J557">
        <v>99</v>
      </c>
      <c r="K557" t="s">
        <v>23</v>
      </c>
      <c r="L557">
        <v>5</v>
      </c>
      <c r="M557" t="s">
        <v>58</v>
      </c>
      <c r="N557">
        <v>3</v>
      </c>
      <c r="O557" t="s">
        <v>25</v>
      </c>
      <c r="P557">
        <v>2058</v>
      </c>
      <c r="T557" s="3">
        <f t="shared" si="17"/>
        <v>9.64</v>
      </c>
      <c r="U557" s="3">
        <f>IF(AND(R557&lt;&gt;"_U",N557&lt;&gt;9999,N557&lt;&gt;999,L557&lt;&gt;"Median"),IFERROR(VLOOKUP(A557,'HD Total'!A:P,16,0),"."),".")</f>
        <v>21345</v>
      </c>
    </row>
    <row r="558" spans="1:21" x14ac:dyDescent="0.3">
      <c r="A558" s="1" t="str">
        <f t="shared" si="16"/>
        <v>2018|Counties Manukau|$70,001-$100,000</v>
      </c>
      <c r="B558" t="s">
        <v>18</v>
      </c>
      <c r="C558" t="s">
        <v>19</v>
      </c>
      <c r="D558" t="s">
        <v>20</v>
      </c>
      <c r="E558" t="s">
        <v>21</v>
      </c>
      <c r="F558">
        <v>2018</v>
      </c>
      <c r="G558">
        <v>2018</v>
      </c>
      <c r="H558">
        <v>103</v>
      </c>
      <c r="I558" t="s">
        <v>165</v>
      </c>
      <c r="J558">
        <v>99</v>
      </c>
      <c r="K558" t="s">
        <v>23</v>
      </c>
      <c r="L558">
        <v>5</v>
      </c>
      <c r="M558" t="s">
        <v>58</v>
      </c>
      <c r="N558">
        <v>999</v>
      </c>
      <c r="O558" t="s">
        <v>42</v>
      </c>
      <c r="P558">
        <v>0</v>
      </c>
      <c r="T558" s="3" t="str">
        <f t="shared" si="17"/>
        <v>.</v>
      </c>
      <c r="U558" s="3" t="str">
        <f>IF(AND(R558&lt;&gt;"_U",N558&lt;&gt;9999,N558&lt;&gt;999,L558&lt;&gt;"Median"),IFERROR(VLOOKUP(A558,'HD Total'!A:P,16,0),"."),".")</f>
        <v>.</v>
      </c>
    </row>
    <row r="559" spans="1:21" x14ac:dyDescent="0.3">
      <c r="A559" s="1" t="str">
        <f t="shared" si="16"/>
        <v>2018|Counties Manukau|$70,001-$100,000</v>
      </c>
      <c r="B559" t="s">
        <v>18</v>
      </c>
      <c r="C559" t="s">
        <v>19</v>
      </c>
      <c r="D559" t="s">
        <v>20</v>
      </c>
      <c r="E559" t="s">
        <v>21</v>
      </c>
      <c r="F559">
        <v>2018</v>
      </c>
      <c r="G559">
        <v>2018</v>
      </c>
      <c r="H559">
        <v>103</v>
      </c>
      <c r="I559" t="s">
        <v>165</v>
      </c>
      <c r="J559">
        <v>99</v>
      </c>
      <c r="K559" t="s">
        <v>23</v>
      </c>
      <c r="L559">
        <v>5</v>
      </c>
      <c r="M559" t="s">
        <v>58</v>
      </c>
      <c r="N559">
        <v>7777</v>
      </c>
      <c r="O559" t="s">
        <v>37</v>
      </c>
      <c r="P559">
        <v>21345</v>
      </c>
      <c r="T559" s="3">
        <f t="shared" si="17"/>
        <v>100</v>
      </c>
      <c r="U559" s="3">
        <f>IF(AND(R559&lt;&gt;"_U",N559&lt;&gt;9999,N559&lt;&gt;999,L559&lt;&gt;"Median"),IFERROR(VLOOKUP(A559,'HD Total'!A:P,16,0),"."),".")</f>
        <v>21345</v>
      </c>
    </row>
    <row r="560" spans="1:21" x14ac:dyDescent="0.3">
      <c r="A560" s="1" t="str">
        <f t="shared" si="16"/>
        <v>2018|Counties Manukau|$100,001-$150,000</v>
      </c>
      <c r="B560" t="s">
        <v>18</v>
      </c>
      <c r="C560" t="s">
        <v>19</v>
      </c>
      <c r="D560" t="s">
        <v>20</v>
      </c>
      <c r="E560" t="s">
        <v>21</v>
      </c>
      <c r="F560">
        <v>2018</v>
      </c>
      <c r="G560">
        <v>2018</v>
      </c>
      <c r="H560">
        <v>103</v>
      </c>
      <c r="I560" t="s">
        <v>165</v>
      </c>
      <c r="J560">
        <v>99</v>
      </c>
      <c r="K560" t="s">
        <v>23</v>
      </c>
      <c r="L560">
        <v>6</v>
      </c>
      <c r="M560" t="s">
        <v>59</v>
      </c>
      <c r="N560">
        <v>7777</v>
      </c>
      <c r="O560" t="s">
        <v>37</v>
      </c>
      <c r="P560">
        <v>30867</v>
      </c>
      <c r="T560" s="3">
        <f t="shared" si="17"/>
        <v>100</v>
      </c>
      <c r="U560" s="3">
        <f>IF(AND(R560&lt;&gt;"_U",N560&lt;&gt;9999,N560&lt;&gt;999,L560&lt;&gt;"Median"),IFERROR(VLOOKUP(A560,'HD Total'!A:P,16,0),"."),".")</f>
        <v>30867</v>
      </c>
    </row>
    <row r="561" spans="1:21" x14ac:dyDescent="0.3">
      <c r="A561" s="1" t="str">
        <f t="shared" si="16"/>
        <v>2018|Counties Manukau|$100,001-$150,000</v>
      </c>
      <c r="B561" t="s">
        <v>18</v>
      </c>
      <c r="C561" t="s">
        <v>19</v>
      </c>
      <c r="D561" t="s">
        <v>20</v>
      </c>
      <c r="E561" t="s">
        <v>21</v>
      </c>
      <c r="F561">
        <v>2018</v>
      </c>
      <c r="G561">
        <v>2018</v>
      </c>
      <c r="H561">
        <v>103</v>
      </c>
      <c r="I561" t="s">
        <v>165</v>
      </c>
      <c r="J561">
        <v>99</v>
      </c>
      <c r="K561" t="s">
        <v>23</v>
      </c>
      <c r="L561">
        <v>6</v>
      </c>
      <c r="M561" t="s">
        <v>59</v>
      </c>
      <c r="N561">
        <v>3</v>
      </c>
      <c r="O561" t="s">
        <v>25</v>
      </c>
      <c r="P561">
        <v>3354</v>
      </c>
      <c r="T561" s="3">
        <f t="shared" si="17"/>
        <v>10.87</v>
      </c>
      <c r="U561" s="3">
        <f>IF(AND(R561&lt;&gt;"_U",N561&lt;&gt;9999,N561&lt;&gt;999,L561&lt;&gt;"Median"),IFERROR(VLOOKUP(A561,'HD Total'!A:P,16,0),"."),".")</f>
        <v>30867</v>
      </c>
    </row>
    <row r="562" spans="1:21" x14ac:dyDescent="0.3">
      <c r="A562" s="1" t="str">
        <f t="shared" si="16"/>
        <v>2018|Counties Manukau|$100,001-$150,000</v>
      </c>
      <c r="B562" t="s">
        <v>18</v>
      </c>
      <c r="C562" t="s">
        <v>19</v>
      </c>
      <c r="D562" t="s">
        <v>20</v>
      </c>
      <c r="E562" t="s">
        <v>21</v>
      </c>
      <c r="F562">
        <v>2018</v>
      </c>
      <c r="G562">
        <v>2018</v>
      </c>
      <c r="H562">
        <v>103</v>
      </c>
      <c r="I562" t="s">
        <v>165</v>
      </c>
      <c r="J562">
        <v>99</v>
      </c>
      <c r="K562" t="s">
        <v>23</v>
      </c>
      <c r="L562">
        <v>6</v>
      </c>
      <c r="M562" t="s">
        <v>59</v>
      </c>
      <c r="N562">
        <v>999</v>
      </c>
      <c r="O562" t="s">
        <v>42</v>
      </c>
      <c r="P562">
        <v>0</v>
      </c>
      <c r="T562" s="3" t="str">
        <f t="shared" si="17"/>
        <v>.</v>
      </c>
      <c r="U562" s="3" t="str">
        <f>IF(AND(R562&lt;&gt;"_U",N562&lt;&gt;9999,N562&lt;&gt;999,L562&lt;&gt;"Median"),IFERROR(VLOOKUP(A562,'HD Total'!A:P,16,0),"."),".")</f>
        <v>.</v>
      </c>
    </row>
    <row r="563" spans="1:21" x14ac:dyDescent="0.3">
      <c r="A563" s="1" t="str">
        <f t="shared" si="16"/>
        <v>2018|Counties Manukau|$100,001-$150,000</v>
      </c>
      <c r="B563" t="s">
        <v>18</v>
      </c>
      <c r="C563" t="s">
        <v>19</v>
      </c>
      <c r="D563" t="s">
        <v>20</v>
      </c>
      <c r="E563" t="s">
        <v>21</v>
      </c>
      <c r="F563">
        <v>2018</v>
      </c>
      <c r="G563">
        <v>2018</v>
      </c>
      <c r="H563">
        <v>103</v>
      </c>
      <c r="I563" t="s">
        <v>165</v>
      </c>
      <c r="J563">
        <v>99</v>
      </c>
      <c r="K563" t="s">
        <v>23</v>
      </c>
      <c r="L563">
        <v>6</v>
      </c>
      <c r="M563" t="s">
        <v>59</v>
      </c>
      <c r="N563">
        <v>9999</v>
      </c>
      <c r="O563" t="s">
        <v>40</v>
      </c>
      <c r="P563">
        <v>30867</v>
      </c>
      <c r="T563" s="3" t="str">
        <f t="shared" si="17"/>
        <v>.</v>
      </c>
      <c r="U563" s="3" t="str">
        <f>IF(AND(R563&lt;&gt;"_U",N563&lt;&gt;9999,N563&lt;&gt;999,L563&lt;&gt;"Median"),IFERROR(VLOOKUP(A563,'HD Total'!A:P,16,0),"."),".")</f>
        <v>.</v>
      </c>
    </row>
    <row r="564" spans="1:21" x14ac:dyDescent="0.3">
      <c r="A564" s="1" t="str">
        <f t="shared" si="16"/>
        <v>2018|Counties Manukau|$100,001-$150,000</v>
      </c>
      <c r="B564" t="s">
        <v>18</v>
      </c>
      <c r="C564" t="s">
        <v>19</v>
      </c>
      <c r="D564" t="s">
        <v>20</v>
      </c>
      <c r="E564" t="s">
        <v>21</v>
      </c>
      <c r="F564">
        <v>2018</v>
      </c>
      <c r="G564">
        <v>2018</v>
      </c>
      <c r="H564">
        <v>103</v>
      </c>
      <c r="I564" t="s">
        <v>165</v>
      </c>
      <c r="J564">
        <v>99</v>
      </c>
      <c r="K564" t="s">
        <v>23</v>
      </c>
      <c r="L564">
        <v>6</v>
      </c>
      <c r="M564" t="s">
        <v>59</v>
      </c>
      <c r="N564">
        <v>2</v>
      </c>
      <c r="O564" t="s">
        <v>28</v>
      </c>
      <c r="P564">
        <v>10602</v>
      </c>
      <c r="T564" s="3">
        <f t="shared" si="17"/>
        <v>34.35</v>
      </c>
      <c r="U564" s="3">
        <f>IF(AND(R564&lt;&gt;"_U",N564&lt;&gt;9999,N564&lt;&gt;999,L564&lt;&gt;"Median"),IFERROR(VLOOKUP(A564,'HD Total'!A:P,16,0),"."),".")</f>
        <v>30867</v>
      </c>
    </row>
    <row r="565" spans="1:21" x14ac:dyDescent="0.3">
      <c r="A565" s="1" t="str">
        <f t="shared" si="16"/>
        <v>2018|Counties Manukau|$100,001-$150,000</v>
      </c>
      <c r="B565" t="s">
        <v>18</v>
      </c>
      <c r="C565" t="s">
        <v>19</v>
      </c>
      <c r="D565" t="s">
        <v>20</v>
      </c>
      <c r="E565" t="s">
        <v>21</v>
      </c>
      <c r="F565">
        <v>2018</v>
      </c>
      <c r="G565">
        <v>2018</v>
      </c>
      <c r="H565">
        <v>103</v>
      </c>
      <c r="I565" t="s">
        <v>165</v>
      </c>
      <c r="J565">
        <v>99</v>
      </c>
      <c r="K565" t="s">
        <v>23</v>
      </c>
      <c r="L565">
        <v>6</v>
      </c>
      <c r="M565" t="s">
        <v>59</v>
      </c>
      <c r="N565">
        <v>1</v>
      </c>
      <c r="O565" t="s">
        <v>33</v>
      </c>
      <c r="P565">
        <v>16914</v>
      </c>
      <c r="T565" s="3">
        <f t="shared" si="17"/>
        <v>54.8</v>
      </c>
      <c r="U565" s="3">
        <f>IF(AND(R565&lt;&gt;"_U",N565&lt;&gt;9999,N565&lt;&gt;999,L565&lt;&gt;"Median"),IFERROR(VLOOKUP(A565,'HD Total'!A:P,16,0),"."),".")</f>
        <v>30867</v>
      </c>
    </row>
    <row r="566" spans="1:21" x14ac:dyDescent="0.3">
      <c r="A566" s="1" t="str">
        <f t="shared" si="16"/>
        <v>2018|Counties Manukau|$150,001-$200,000</v>
      </c>
      <c r="B566" t="s">
        <v>18</v>
      </c>
      <c r="C566" t="s">
        <v>19</v>
      </c>
      <c r="D566" t="s">
        <v>20</v>
      </c>
      <c r="E566" t="s">
        <v>21</v>
      </c>
      <c r="F566">
        <v>2018</v>
      </c>
      <c r="G566">
        <v>2018</v>
      </c>
      <c r="H566">
        <v>103</v>
      </c>
      <c r="I566" t="s">
        <v>165</v>
      </c>
      <c r="J566">
        <v>99</v>
      </c>
      <c r="K566" t="s">
        <v>23</v>
      </c>
      <c r="L566">
        <v>7</v>
      </c>
      <c r="M566" t="s">
        <v>43</v>
      </c>
      <c r="N566">
        <v>3</v>
      </c>
      <c r="O566" t="s">
        <v>25</v>
      </c>
      <c r="P566">
        <v>5568</v>
      </c>
      <c r="T566" s="3">
        <f t="shared" si="17"/>
        <v>18.22</v>
      </c>
      <c r="U566" s="3">
        <f>IF(AND(R566&lt;&gt;"_U",N566&lt;&gt;9999,N566&lt;&gt;999,L566&lt;&gt;"Median"),IFERROR(VLOOKUP(A566,'HD Total'!A:P,16,0),"."),".")</f>
        <v>30552</v>
      </c>
    </row>
    <row r="567" spans="1:21" x14ac:dyDescent="0.3">
      <c r="A567" s="1" t="str">
        <f t="shared" si="16"/>
        <v>2018|Counties Manukau|$150,001-$200,000</v>
      </c>
      <c r="B567" t="s">
        <v>18</v>
      </c>
      <c r="C567" t="s">
        <v>19</v>
      </c>
      <c r="D567" t="s">
        <v>20</v>
      </c>
      <c r="E567" t="s">
        <v>21</v>
      </c>
      <c r="F567">
        <v>2018</v>
      </c>
      <c r="G567">
        <v>2018</v>
      </c>
      <c r="H567">
        <v>103</v>
      </c>
      <c r="I567" t="s">
        <v>165</v>
      </c>
      <c r="J567">
        <v>99</v>
      </c>
      <c r="K567" t="s">
        <v>23</v>
      </c>
      <c r="L567">
        <v>7</v>
      </c>
      <c r="M567" t="s">
        <v>43</v>
      </c>
      <c r="N567">
        <v>999</v>
      </c>
      <c r="O567" t="s">
        <v>42</v>
      </c>
      <c r="P567">
        <v>0</v>
      </c>
      <c r="T567" s="3" t="str">
        <f t="shared" si="17"/>
        <v>.</v>
      </c>
      <c r="U567" s="3" t="str">
        <f>IF(AND(R567&lt;&gt;"_U",N567&lt;&gt;9999,N567&lt;&gt;999,L567&lt;&gt;"Median"),IFERROR(VLOOKUP(A567,'HD Total'!A:P,16,0),"."),".")</f>
        <v>.</v>
      </c>
    </row>
    <row r="568" spans="1:21" x14ac:dyDescent="0.3">
      <c r="A568" s="1" t="str">
        <f t="shared" si="16"/>
        <v>2018|Counties Manukau|$150,001-$200,000</v>
      </c>
      <c r="B568" t="s">
        <v>18</v>
      </c>
      <c r="C568" t="s">
        <v>19</v>
      </c>
      <c r="D568" t="s">
        <v>20</v>
      </c>
      <c r="E568" t="s">
        <v>21</v>
      </c>
      <c r="F568">
        <v>2018</v>
      </c>
      <c r="G568">
        <v>2018</v>
      </c>
      <c r="H568">
        <v>103</v>
      </c>
      <c r="I568" t="s">
        <v>165</v>
      </c>
      <c r="J568">
        <v>99</v>
      </c>
      <c r="K568" t="s">
        <v>23</v>
      </c>
      <c r="L568">
        <v>7</v>
      </c>
      <c r="M568" t="s">
        <v>43</v>
      </c>
      <c r="N568">
        <v>1</v>
      </c>
      <c r="O568" t="s">
        <v>33</v>
      </c>
      <c r="P568">
        <v>18081</v>
      </c>
      <c r="T568" s="3">
        <f t="shared" si="17"/>
        <v>59.18</v>
      </c>
      <c r="U568" s="3">
        <f>IF(AND(R568&lt;&gt;"_U",N568&lt;&gt;9999,N568&lt;&gt;999,L568&lt;&gt;"Median"),IFERROR(VLOOKUP(A568,'HD Total'!A:P,16,0),"."),".")</f>
        <v>30552</v>
      </c>
    </row>
    <row r="569" spans="1:21" x14ac:dyDescent="0.3">
      <c r="A569" s="1" t="str">
        <f t="shared" si="16"/>
        <v>2018|Counties Manukau|$150,001-$200,000</v>
      </c>
      <c r="B569" t="s">
        <v>18</v>
      </c>
      <c r="C569" t="s">
        <v>19</v>
      </c>
      <c r="D569" t="s">
        <v>20</v>
      </c>
      <c r="E569" t="s">
        <v>21</v>
      </c>
      <c r="F569">
        <v>2018</v>
      </c>
      <c r="G569">
        <v>2018</v>
      </c>
      <c r="H569">
        <v>103</v>
      </c>
      <c r="I569" t="s">
        <v>165</v>
      </c>
      <c r="J569">
        <v>99</v>
      </c>
      <c r="K569" t="s">
        <v>23</v>
      </c>
      <c r="L569">
        <v>7</v>
      </c>
      <c r="M569" t="s">
        <v>43</v>
      </c>
      <c r="N569">
        <v>7777</v>
      </c>
      <c r="O569" t="s">
        <v>37</v>
      </c>
      <c r="P569">
        <v>30552</v>
      </c>
      <c r="T569" s="3">
        <f t="shared" si="17"/>
        <v>100</v>
      </c>
      <c r="U569" s="3">
        <f>IF(AND(R569&lt;&gt;"_U",N569&lt;&gt;9999,N569&lt;&gt;999,L569&lt;&gt;"Median"),IFERROR(VLOOKUP(A569,'HD Total'!A:P,16,0),"."),".")</f>
        <v>30552</v>
      </c>
    </row>
    <row r="570" spans="1:21" x14ac:dyDescent="0.3">
      <c r="A570" s="1" t="str">
        <f t="shared" si="16"/>
        <v>2018|Counties Manukau|$150,001-$200,000</v>
      </c>
      <c r="B570" t="s">
        <v>18</v>
      </c>
      <c r="C570" t="s">
        <v>19</v>
      </c>
      <c r="D570" t="s">
        <v>20</v>
      </c>
      <c r="E570" t="s">
        <v>21</v>
      </c>
      <c r="F570">
        <v>2018</v>
      </c>
      <c r="G570">
        <v>2018</v>
      </c>
      <c r="H570">
        <v>103</v>
      </c>
      <c r="I570" t="s">
        <v>165</v>
      </c>
      <c r="J570">
        <v>99</v>
      </c>
      <c r="K570" t="s">
        <v>23</v>
      </c>
      <c r="L570">
        <v>7</v>
      </c>
      <c r="M570" t="s">
        <v>43</v>
      </c>
      <c r="N570">
        <v>2</v>
      </c>
      <c r="O570" t="s">
        <v>28</v>
      </c>
      <c r="P570">
        <v>6900</v>
      </c>
      <c r="T570" s="3">
        <f t="shared" si="17"/>
        <v>22.58</v>
      </c>
      <c r="U570" s="3">
        <f>IF(AND(R570&lt;&gt;"_U",N570&lt;&gt;9999,N570&lt;&gt;999,L570&lt;&gt;"Median"),IFERROR(VLOOKUP(A570,'HD Total'!A:P,16,0),"."),".")</f>
        <v>30552</v>
      </c>
    </row>
    <row r="571" spans="1:21" x14ac:dyDescent="0.3">
      <c r="A571" s="1" t="str">
        <f t="shared" si="16"/>
        <v>2018|Counties Manukau|$150,001-$200,000</v>
      </c>
      <c r="B571" t="s">
        <v>18</v>
      </c>
      <c r="C571" t="s">
        <v>19</v>
      </c>
      <c r="D571" t="s">
        <v>20</v>
      </c>
      <c r="E571" t="s">
        <v>21</v>
      </c>
      <c r="F571">
        <v>2018</v>
      </c>
      <c r="G571">
        <v>2018</v>
      </c>
      <c r="H571">
        <v>103</v>
      </c>
      <c r="I571" t="s">
        <v>165</v>
      </c>
      <c r="J571">
        <v>99</v>
      </c>
      <c r="K571" t="s">
        <v>23</v>
      </c>
      <c r="L571">
        <v>7</v>
      </c>
      <c r="M571" t="s">
        <v>43</v>
      </c>
      <c r="N571">
        <v>9999</v>
      </c>
      <c r="O571" t="s">
        <v>40</v>
      </c>
      <c r="P571">
        <v>30552</v>
      </c>
      <c r="T571" s="3" t="str">
        <f t="shared" si="17"/>
        <v>.</v>
      </c>
      <c r="U571" s="3" t="str">
        <f>IF(AND(R571&lt;&gt;"_U",N571&lt;&gt;9999,N571&lt;&gt;999,L571&lt;&gt;"Median"),IFERROR(VLOOKUP(A571,'HD Total'!A:P,16,0),"."),".")</f>
        <v>.</v>
      </c>
    </row>
    <row r="572" spans="1:21" x14ac:dyDescent="0.3">
      <c r="A572" s="1" t="str">
        <f t="shared" si="16"/>
        <v>2018|Counties Manukau|$200,001 or more</v>
      </c>
      <c r="B572" t="s">
        <v>18</v>
      </c>
      <c r="C572" t="s">
        <v>19</v>
      </c>
      <c r="D572" t="s">
        <v>20</v>
      </c>
      <c r="E572" t="s">
        <v>21</v>
      </c>
      <c r="F572">
        <v>2018</v>
      </c>
      <c r="G572">
        <v>2018</v>
      </c>
      <c r="H572">
        <v>103</v>
      </c>
      <c r="I572" t="s">
        <v>165</v>
      </c>
      <c r="J572">
        <v>99</v>
      </c>
      <c r="K572" t="s">
        <v>23</v>
      </c>
      <c r="L572">
        <v>8</v>
      </c>
      <c r="M572" t="s">
        <v>27</v>
      </c>
      <c r="N572">
        <v>2</v>
      </c>
      <c r="O572" t="s">
        <v>28</v>
      </c>
      <c r="R572" t="s">
        <v>29</v>
      </c>
      <c r="S572" t="s">
        <v>30</v>
      </c>
      <c r="T572" s="3" t="str">
        <f t="shared" si="17"/>
        <v>.</v>
      </c>
      <c r="U572" s="3" t="str">
        <f>IF(AND(R572&lt;&gt;"_U",N572&lt;&gt;9999,N572&lt;&gt;999,L572&lt;&gt;"Median"),IFERROR(VLOOKUP(A572,'HD Total'!A:P,16,0),"."),".")</f>
        <v>.</v>
      </c>
    </row>
    <row r="573" spans="1:21" x14ac:dyDescent="0.3">
      <c r="A573" s="1" t="str">
        <f t="shared" si="16"/>
        <v>2018|Counties Manukau|$200,001 or more</v>
      </c>
      <c r="B573" t="s">
        <v>18</v>
      </c>
      <c r="C573" t="s">
        <v>19</v>
      </c>
      <c r="D573" t="s">
        <v>20</v>
      </c>
      <c r="E573" t="s">
        <v>21</v>
      </c>
      <c r="F573">
        <v>2018</v>
      </c>
      <c r="G573">
        <v>2018</v>
      </c>
      <c r="H573">
        <v>103</v>
      </c>
      <c r="I573" t="s">
        <v>165</v>
      </c>
      <c r="J573">
        <v>99</v>
      </c>
      <c r="K573" t="s">
        <v>23</v>
      </c>
      <c r="L573">
        <v>8</v>
      </c>
      <c r="M573" t="s">
        <v>27</v>
      </c>
      <c r="N573">
        <v>999</v>
      </c>
      <c r="O573" t="s">
        <v>42</v>
      </c>
      <c r="R573" t="s">
        <v>29</v>
      </c>
      <c r="S573" t="s">
        <v>30</v>
      </c>
      <c r="T573" s="3" t="str">
        <f t="shared" si="17"/>
        <v>.</v>
      </c>
      <c r="U573" s="3" t="str">
        <f>IF(AND(R573&lt;&gt;"_U",N573&lt;&gt;9999,N573&lt;&gt;999,L573&lt;&gt;"Median"),IFERROR(VLOOKUP(A573,'HD Total'!A:P,16,0),"."),".")</f>
        <v>.</v>
      </c>
    </row>
    <row r="574" spans="1:21" x14ac:dyDescent="0.3">
      <c r="A574" s="1" t="str">
        <f t="shared" si="16"/>
        <v>2018|Counties Manukau|$200,001 or more</v>
      </c>
      <c r="B574" t="s">
        <v>18</v>
      </c>
      <c r="C574" t="s">
        <v>19</v>
      </c>
      <c r="D574" t="s">
        <v>20</v>
      </c>
      <c r="E574" t="s">
        <v>21</v>
      </c>
      <c r="F574">
        <v>2018</v>
      </c>
      <c r="G574">
        <v>2018</v>
      </c>
      <c r="H574">
        <v>103</v>
      </c>
      <c r="I574" t="s">
        <v>165</v>
      </c>
      <c r="J574">
        <v>99</v>
      </c>
      <c r="K574" t="s">
        <v>23</v>
      </c>
      <c r="L574">
        <v>8</v>
      </c>
      <c r="M574" t="s">
        <v>27</v>
      </c>
      <c r="N574">
        <v>3</v>
      </c>
      <c r="O574" t="s">
        <v>25</v>
      </c>
      <c r="R574" t="s">
        <v>29</v>
      </c>
      <c r="S574" t="s">
        <v>30</v>
      </c>
      <c r="T574" s="3" t="str">
        <f t="shared" si="17"/>
        <v>.</v>
      </c>
      <c r="U574" s="3" t="str">
        <f>IF(AND(R574&lt;&gt;"_U",N574&lt;&gt;9999,N574&lt;&gt;999,L574&lt;&gt;"Median"),IFERROR(VLOOKUP(A574,'HD Total'!A:P,16,0),"."),".")</f>
        <v>.</v>
      </c>
    </row>
    <row r="575" spans="1:21" x14ac:dyDescent="0.3">
      <c r="A575" s="1" t="str">
        <f t="shared" si="16"/>
        <v>2018|Counties Manukau|$200,001 or more</v>
      </c>
      <c r="B575" t="s">
        <v>18</v>
      </c>
      <c r="C575" t="s">
        <v>19</v>
      </c>
      <c r="D575" t="s">
        <v>20</v>
      </c>
      <c r="E575" t="s">
        <v>21</v>
      </c>
      <c r="F575">
        <v>2018</v>
      </c>
      <c r="G575">
        <v>2018</v>
      </c>
      <c r="H575">
        <v>103</v>
      </c>
      <c r="I575" t="s">
        <v>165</v>
      </c>
      <c r="J575">
        <v>99</v>
      </c>
      <c r="K575" t="s">
        <v>23</v>
      </c>
      <c r="L575">
        <v>8</v>
      </c>
      <c r="M575" t="s">
        <v>27</v>
      </c>
      <c r="N575">
        <v>1</v>
      </c>
      <c r="O575" t="s">
        <v>33</v>
      </c>
      <c r="R575" t="s">
        <v>29</v>
      </c>
      <c r="S575" t="s">
        <v>30</v>
      </c>
      <c r="T575" s="3" t="str">
        <f t="shared" si="17"/>
        <v>.</v>
      </c>
      <c r="U575" s="3" t="str">
        <f>IF(AND(R575&lt;&gt;"_U",N575&lt;&gt;9999,N575&lt;&gt;999,L575&lt;&gt;"Median"),IFERROR(VLOOKUP(A575,'HD Total'!A:P,16,0),"."),".")</f>
        <v>.</v>
      </c>
    </row>
    <row r="576" spans="1:21" x14ac:dyDescent="0.3">
      <c r="A576" s="1" t="str">
        <f t="shared" si="16"/>
        <v>2018|Counties Manukau|$200,001 or more</v>
      </c>
      <c r="B576" t="s">
        <v>18</v>
      </c>
      <c r="C576" t="s">
        <v>19</v>
      </c>
      <c r="D576" t="s">
        <v>20</v>
      </c>
      <c r="E576" t="s">
        <v>21</v>
      </c>
      <c r="F576">
        <v>2018</v>
      </c>
      <c r="G576">
        <v>2018</v>
      </c>
      <c r="H576">
        <v>103</v>
      </c>
      <c r="I576" t="s">
        <v>165</v>
      </c>
      <c r="J576">
        <v>99</v>
      </c>
      <c r="K576" t="s">
        <v>23</v>
      </c>
      <c r="L576">
        <v>8</v>
      </c>
      <c r="M576" t="s">
        <v>27</v>
      </c>
      <c r="N576">
        <v>7777</v>
      </c>
      <c r="O576" t="s">
        <v>37</v>
      </c>
      <c r="R576" t="s">
        <v>29</v>
      </c>
      <c r="S576" t="s">
        <v>30</v>
      </c>
      <c r="T576" s="3" t="str">
        <f t="shared" si="17"/>
        <v>.</v>
      </c>
      <c r="U576" s="3" t="str">
        <f>IF(AND(R576&lt;&gt;"_U",N576&lt;&gt;9999,N576&lt;&gt;999,L576&lt;&gt;"Median"),IFERROR(VLOOKUP(A576,'HD Total'!A:P,16,0),"."),".")</f>
        <v>.</v>
      </c>
    </row>
    <row r="577" spans="1:21" x14ac:dyDescent="0.3">
      <c r="A577" s="1" t="str">
        <f t="shared" si="16"/>
        <v>2018|Counties Manukau|$200,001 or more</v>
      </c>
      <c r="B577" t="s">
        <v>18</v>
      </c>
      <c r="C577" t="s">
        <v>19</v>
      </c>
      <c r="D577" t="s">
        <v>20</v>
      </c>
      <c r="E577" t="s">
        <v>21</v>
      </c>
      <c r="F577">
        <v>2018</v>
      </c>
      <c r="G577">
        <v>2018</v>
      </c>
      <c r="H577">
        <v>103</v>
      </c>
      <c r="I577" t="s">
        <v>165</v>
      </c>
      <c r="J577">
        <v>99</v>
      </c>
      <c r="K577" t="s">
        <v>23</v>
      </c>
      <c r="L577">
        <v>8</v>
      </c>
      <c r="M577" t="s">
        <v>27</v>
      </c>
      <c r="N577">
        <v>9999</v>
      </c>
      <c r="O577" t="s">
        <v>40</v>
      </c>
      <c r="R577" t="s">
        <v>29</v>
      </c>
      <c r="S577" t="s">
        <v>30</v>
      </c>
      <c r="T577" s="3" t="str">
        <f t="shared" si="17"/>
        <v>.</v>
      </c>
      <c r="U577" s="3" t="str">
        <f>IF(AND(R577&lt;&gt;"_U",N577&lt;&gt;9999,N577&lt;&gt;999,L577&lt;&gt;"Median"),IFERROR(VLOOKUP(A577,'HD Total'!A:P,16,0),"."),".")</f>
        <v>.</v>
      </c>
    </row>
    <row r="578" spans="1:21" x14ac:dyDescent="0.3">
      <c r="A578" s="1" t="str">
        <f t="shared" si="16"/>
        <v>2018|Counties Manukau|Total stated - total household income</v>
      </c>
      <c r="B578" t="s">
        <v>18</v>
      </c>
      <c r="C578" t="s">
        <v>19</v>
      </c>
      <c r="D578" t="s">
        <v>20</v>
      </c>
      <c r="E578" t="s">
        <v>21</v>
      </c>
      <c r="F578">
        <v>2018</v>
      </c>
      <c r="G578">
        <v>2018</v>
      </c>
      <c r="H578">
        <v>103</v>
      </c>
      <c r="I578" t="s">
        <v>165</v>
      </c>
      <c r="J578">
        <v>99</v>
      </c>
      <c r="K578" t="s">
        <v>23</v>
      </c>
      <c r="L578">
        <v>77</v>
      </c>
      <c r="M578" t="s">
        <v>32</v>
      </c>
      <c r="N578">
        <v>999</v>
      </c>
      <c r="O578" t="s">
        <v>42</v>
      </c>
      <c r="P578">
        <v>0</v>
      </c>
      <c r="T578" s="3" t="str">
        <f t="shared" si="17"/>
        <v>.</v>
      </c>
      <c r="U578" s="3" t="str">
        <f>IF(AND(R578&lt;&gt;"_U",N578&lt;&gt;9999,N578&lt;&gt;999,L578&lt;&gt;"Median"),IFERROR(VLOOKUP(A578,'HD Total'!A:P,16,0),"."),".")</f>
        <v>.</v>
      </c>
    </row>
    <row r="579" spans="1:21" x14ac:dyDescent="0.3">
      <c r="A579" s="1" t="str">
        <f t="shared" ref="A579:A642" si="18">G579&amp;"|"&amp;I579&amp;"|"&amp;M579</f>
        <v>2018|Counties Manukau|Total stated - total household income</v>
      </c>
      <c r="B579" t="s">
        <v>18</v>
      </c>
      <c r="C579" t="s">
        <v>19</v>
      </c>
      <c r="D579" t="s">
        <v>20</v>
      </c>
      <c r="E579" t="s">
        <v>21</v>
      </c>
      <c r="F579">
        <v>2018</v>
      </c>
      <c r="G579">
        <v>2018</v>
      </c>
      <c r="H579">
        <v>103</v>
      </c>
      <c r="I579" t="s">
        <v>165</v>
      </c>
      <c r="J579">
        <v>99</v>
      </c>
      <c r="K579" t="s">
        <v>23</v>
      </c>
      <c r="L579">
        <v>77</v>
      </c>
      <c r="M579" t="s">
        <v>32</v>
      </c>
      <c r="N579">
        <v>7777</v>
      </c>
      <c r="O579" t="s">
        <v>37</v>
      </c>
      <c r="P579">
        <v>136875</v>
      </c>
      <c r="T579" s="3">
        <f t="shared" ref="T579:T642" si="19">IF(AND(R579&lt;&gt;"_U",R579&lt;&gt;"c",N579&lt;&gt;999,N579&lt;&gt;9999,L579&lt;&gt;"Median"),IFERROR((ROUND(P579/U579*100,2)),"."),".")</f>
        <v>100</v>
      </c>
      <c r="U579" s="3">
        <f>IF(AND(R579&lt;&gt;"_U",N579&lt;&gt;9999,N579&lt;&gt;999,L579&lt;&gt;"Median"),IFERROR(VLOOKUP(A579,'HD Total'!A:P,16,0),"."),".")</f>
        <v>136875</v>
      </c>
    </row>
    <row r="580" spans="1:21" x14ac:dyDescent="0.3">
      <c r="A580" s="1" t="str">
        <f t="shared" si="18"/>
        <v>2018|Counties Manukau|Total stated - total household income</v>
      </c>
      <c r="B580" t="s">
        <v>18</v>
      </c>
      <c r="C580" t="s">
        <v>19</v>
      </c>
      <c r="D580" t="s">
        <v>20</v>
      </c>
      <c r="E580" t="s">
        <v>21</v>
      </c>
      <c r="F580">
        <v>2018</v>
      </c>
      <c r="G580">
        <v>2018</v>
      </c>
      <c r="H580">
        <v>103</v>
      </c>
      <c r="I580" t="s">
        <v>165</v>
      </c>
      <c r="J580">
        <v>99</v>
      </c>
      <c r="K580" t="s">
        <v>23</v>
      </c>
      <c r="L580">
        <v>77</v>
      </c>
      <c r="M580" t="s">
        <v>32</v>
      </c>
      <c r="N580">
        <v>1</v>
      </c>
      <c r="O580" t="s">
        <v>33</v>
      </c>
      <c r="P580">
        <v>66246</v>
      </c>
      <c r="T580" s="3">
        <f t="shared" si="19"/>
        <v>48.4</v>
      </c>
      <c r="U580" s="3">
        <f>IF(AND(R580&lt;&gt;"_U",N580&lt;&gt;9999,N580&lt;&gt;999,L580&lt;&gt;"Median"),IFERROR(VLOOKUP(A580,'HD Total'!A:P,16,0),"."),".")</f>
        <v>136875</v>
      </c>
    </row>
    <row r="581" spans="1:21" x14ac:dyDescent="0.3">
      <c r="A581" s="1" t="str">
        <f t="shared" si="18"/>
        <v>2018|Counties Manukau|Total stated - total household income</v>
      </c>
      <c r="B581" t="s">
        <v>18</v>
      </c>
      <c r="C581" t="s">
        <v>19</v>
      </c>
      <c r="D581" t="s">
        <v>20</v>
      </c>
      <c r="E581" t="s">
        <v>21</v>
      </c>
      <c r="F581">
        <v>2018</v>
      </c>
      <c r="G581">
        <v>2018</v>
      </c>
      <c r="H581">
        <v>103</v>
      </c>
      <c r="I581" t="s">
        <v>165</v>
      </c>
      <c r="J581">
        <v>99</v>
      </c>
      <c r="K581" t="s">
        <v>23</v>
      </c>
      <c r="L581">
        <v>77</v>
      </c>
      <c r="M581" t="s">
        <v>32</v>
      </c>
      <c r="N581">
        <v>3</v>
      </c>
      <c r="O581" t="s">
        <v>25</v>
      </c>
      <c r="P581">
        <v>16020</v>
      </c>
      <c r="T581" s="3">
        <f t="shared" si="19"/>
        <v>11.7</v>
      </c>
      <c r="U581" s="3">
        <f>IF(AND(R581&lt;&gt;"_U",N581&lt;&gt;9999,N581&lt;&gt;999,L581&lt;&gt;"Median"),IFERROR(VLOOKUP(A581,'HD Total'!A:P,16,0),"."),".")</f>
        <v>136875</v>
      </c>
    </row>
    <row r="582" spans="1:21" x14ac:dyDescent="0.3">
      <c r="A582" s="1" t="str">
        <f t="shared" si="18"/>
        <v>2018|Counties Manukau|Total stated - total household income</v>
      </c>
      <c r="B582" t="s">
        <v>18</v>
      </c>
      <c r="C582" t="s">
        <v>19</v>
      </c>
      <c r="D582" t="s">
        <v>20</v>
      </c>
      <c r="E582" t="s">
        <v>21</v>
      </c>
      <c r="F582">
        <v>2018</v>
      </c>
      <c r="G582">
        <v>2018</v>
      </c>
      <c r="H582">
        <v>103</v>
      </c>
      <c r="I582" t="s">
        <v>165</v>
      </c>
      <c r="J582">
        <v>99</v>
      </c>
      <c r="K582" t="s">
        <v>23</v>
      </c>
      <c r="L582">
        <v>77</v>
      </c>
      <c r="M582" t="s">
        <v>32</v>
      </c>
      <c r="N582">
        <v>2</v>
      </c>
      <c r="O582" t="s">
        <v>28</v>
      </c>
      <c r="P582">
        <v>54606</v>
      </c>
      <c r="T582" s="3">
        <f t="shared" si="19"/>
        <v>39.89</v>
      </c>
      <c r="U582" s="3">
        <f>IF(AND(R582&lt;&gt;"_U",N582&lt;&gt;9999,N582&lt;&gt;999,L582&lt;&gt;"Median"),IFERROR(VLOOKUP(A582,'HD Total'!A:P,16,0),"."),".")</f>
        <v>136875</v>
      </c>
    </row>
    <row r="583" spans="1:21" x14ac:dyDescent="0.3">
      <c r="A583" s="1" t="str">
        <f t="shared" si="18"/>
        <v>2018|Counties Manukau|Total stated - total household income</v>
      </c>
      <c r="B583" t="s">
        <v>18</v>
      </c>
      <c r="C583" t="s">
        <v>19</v>
      </c>
      <c r="D583" t="s">
        <v>20</v>
      </c>
      <c r="E583" t="s">
        <v>21</v>
      </c>
      <c r="F583">
        <v>2018</v>
      </c>
      <c r="G583">
        <v>2018</v>
      </c>
      <c r="H583">
        <v>103</v>
      </c>
      <c r="I583" t="s">
        <v>165</v>
      </c>
      <c r="J583">
        <v>99</v>
      </c>
      <c r="K583" t="s">
        <v>23</v>
      </c>
      <c r="L583">
        <v>77</v>
      </c>
      <c r="M583" t="s">
        <v>32</v>
      </c>
      <c r="N583">
        <v>9999</v>
      </c>
      <c r="O583" t="s">
        <v>40</v>
      </c>
      <c r="P583">
        <v>136875</v>
      </c>
      <c r="T583" s="3" t="str">
        <f t="shared" si="19"/>
        <v>.</v>
      </c>
      <c r="U583" s="3" t="str">
        <f>IF(AND(R583&lt;&gt;"_U",N583&lt;&gt;9999,N583&lt;&gt;999,L583&lt;&gt;"Median"),IFERROR(VLOOKUP(A583,'HD Total'!A:P,16,0),"."),".")</f>
        <v>.</v>
      </c>
    </row>
    <row r="584" spans="1:21" x14ac:dyDescent="0.3">
      <c r="A584" s="1" t="str">
        <f t="shared" si="18"/>
        <v>2018|Counties Manukau|Total - total household income</v>
      </c>
      <c r="B584" t="s">
        <v>18</v>
      </c>
      <c r="C584" t="s">
        <v>19</v>
      </c>
      <c r="D584" t="s">
        <v>20</v>
      </c>
      <c r="E584" t="s">
        <v>21</v>
      </c>
      <c r="F584">
        <v>2018</v>
      </c>
      <c r="G584">
        <v>2018</v>
      </c>
      <c r="H584">
        <v>103</v>
      </c>
      <c r="I584" t="s">
        <v>165</v>
      </c>
      <c r="J584">
        <v>99</v>
      </c>
      <c r="K584" t="s">
        <v>23</v>
      </c>
      <c r="L584">
        <v>99</v>
      </c>
      <c r="M584" t="s">
        <v>48</v>
      </c>
      <c r="N584">
        <v>9999</v>
      </c>
      <c r="O584" t="s">
        <v>40</v>
      </c>
      <c r="P584">
        <v>150702</v>
      </c>
      <c r="T584" s="3" t="str">
        <f t="shared" si="19"/>
        <v>.</v>
      </c>
      <c r="U584" s="3" t="str">
        <f>IF(AND(R584&lt;&gt;"_U",N584&lt;&gt;9999,N584&lt;&gt;999,L584&lt;&gt;"Median"),IFERROR(VLOOKUP(A584,'HD Total'!A:P,16,0),"."),".")</f>
        <v>.</v>
      </c>
    </row>
    <row r="585" spans="1:21" x14ac:dyDescent="0.3">
      <c r="A585" s="1" t="str">
        <f t="shared" si="18"/>
        <v>2018|Counties Manukau|Total - total household income</v>
      </c>
      <c r="B585" t="s">
        <v>18</v>
      </c>
      <c r="C585" t="s">
        <v>19</v>
      </c>
      <c r="D585" t="s">
        <v>20</v>
      </c>
      <c r="E585" t="s">
        <v>21</v>
      </c>
      <c r="F585">
        <v>2018</v>
      </c>
      <c r="G585">
        <v>2018</v>
      </c>
      <c r="H585">
        <v>103</v>
      </c>
      <c r="I585" t="s">
        <v>165</v>
      </c>
      <c r="J585">
        <v>99</v>
      </c>
      <c r="K585" t="s">
        <v>23</v>
      </c>
      <c r="L585">
        <v>99</v>
      </c>
      <c r="M585" t="s">
        <v>48</v>
      </c>
      <c r="N585">
        <v>7777</v>
      </c>
      <c r="O585" t="s">
        <v>37</v>
      </c>
      <c r="P585">
        <v>150690</v>
      </c>
      <c r="T585" s="3">
        <f t="shared" si="19"/>
        <v>100</v>
      </c>
      <c r="U585" s="3">
        <f>IF(AND(R585&lt;&gt;"_U",N585&lt;&gt;9999,N585&lt;&gt;999,L585&lt;&gt;"Median"),IFERROR(VLOOKUP(A585,'HD Total'!A:P,16,0),"."),".")</f>
        <v>150690</v>
      </c>
    </row>
    <row r="586" spans="1:21" x14ac:dyDescent="0.3">
      <c r="A586" s="1" t="str">
        <f t="shared" si="18"/>
        <v>2018|Counties Manukau|Total - total household income</v>
      </c>
      <c r="B586" t="s">
        <v>18</v>
      </c>
      <c r="C586" t="s">
        <v>19</v>
      </c>
      <c r="D586" t="s">
        <v>20</v>
      </c>
      <c r="E586" t="s">
        <v>21</v>
      </c>
      <c r="F586">
        <v>2018</v>
      </c>
      <c r="G586">
        <v>2018</v>
      </c>
      <c r="H586">
        <v>103</v>
      </c>
      <c r="I586" t="s">
        <v>165</v>
      </c>
      <c r="J586">
        <v>99</v>
      </c>
      <c r="K586" t="s">
        <v>23</v>
      </c>
      <c r="L586">
        <v>99</v>
      </c>
      <c r="M586" t="s">
        <v>48</v>
      </c>
      <c r="N586">
        <v>999</v>
      </c>
      <c r="O586" t="s">
        <v>42</v>
      </c>
      <c r="P586">
        <v>15</v>
      </c>
      <c r="T586" s="3" t="str">
        <f t="shared" si="19"/>
        <v>.</v>
      </c>
      <c r="U586" s="3" t="str">
        <f>IF(AND(R586&lt;&gt;"_U",N586&lt;&gt;9999,N586&lt;&gt;999,L586&lt;&gt;"Median"),IFERROR(VLOOKUP(A586,'HD Total'!A:P,16,0),"."),".")</f>
        <v>.</v>
      </c>
    </row>
    <row r="587" spans="1:21" x14ac:dyDescent="0.3">
      <c r="A587" s="1" t="str">
        <f t="shared" si="18"/>
        <v>2018|Counties Manukau|Total - total household income</v>
      </c>
      <c r="B587" t="s">
        <v>18</v>
      </c>
      <c r="C587" t="s">
        <v>19</v>
      </c>
      <c r="D587" t="s">
        <v>20</v>
      </c>
      <c r="E587" t="s">
        <v>21</v>
      </c>
      <c r="F587">
        <v>2018</v>
      </c>
      <c r="G587">
        <v>2018</v>
      </c>
      <c r="H587">
        <v>103</v>
      </c>
      <c r="I587" t="s">
        <v>165</v>
      </c>
      <c r="J587">
        <v>99</v>
      </c>
      <c r="K587" t="s">
        <v>23</v>
      </c>
      <c r="L587">
        <v>99</v>
      </c>
      <c r="M587" t="s">
        <v>48</v>
      </c>
      <c r="N587">
        <v>1</v>
      </c>
      <c r="O587" t="s">
        <v>33</v>
      </c>
      <c r="P587">
        <v>71532</v>
      </c>
      <c r="T587" s="3">
        <f t="shared" si="19"/>
        <v>47.47</v>
      </c>
      <c r="U587" s="3">
        <f>IF(AND(R587&lt;&gt;"_U",N587&lt;&gt;9999,N587&lt;&gt;999,L587&lt;&gt;"Median"),IFERROR(VLOOKUP(A587,'HD Total'!A:P,16,0),"."),".")</f>
        <v>150690</v>
      </c>
    </row>
    <row r="588" spans="1:21" x14ac:dyDescent="0.3">
      <c r="A588" s="1" t="str">
        <f t="shared" si="18"/>
        <v>2018|Counties Manukau|Total - total household income</v>
      </c>
      <c r="B588" t="s">
        <v>18</v>
      </c>
      <c r="C588" t="s">
        <v>19</v>
      </c>
      <c r="D588" t="s">
        <v>20</v>
      </c>
      <c r="E588" t="s">
        <v>21</v>
      </c>
      <c r="F588">
        <v>2018</v>
      </c>
      <c r="G588">
        <v>2018</v>
      </c>
      <c r="H588">
        <v>103</v>
      </c>
      <c r="I588" t="s">
        <v>165</v>
      </c>
      <c r="J588">
        <v>99</v>
      </c>
      <c r="K588" t="s">
        <v>23</v>
      </c>
      <c r="L588">
        <v>99</v>
      </c>
      <c r="M588" t="s">
        <v>48</v>
      </c>
      <c r="N588">
        <v>2</v>
      </c>
      <c r="O588" t="s">
        <v>28</v>
      </c>
      <c r="P588">
        <v>61818</v>
      </c>
      <c r="T588" s="3">
        <f t="shared" si="19"/>
        <v>41.02</v>
      </c>
      <c r="U588" s="3">
        <f>IF(AND(R588&lt;&gt;"_U",N588&lt;&gt;9999,N588&lt;&gt;999,L588&lt;&gt;"Median"),IFERROR(VLOOKUP(A588,'HD Total'!A:P,16,0),"."),".")</f>
        <v>150690</v>
      </c>
    </row>
    <row r="589" spans="1:21" x14ac:dyDescent="0.3">
      <c r="A589" s="1" t="str">
        <f t="shared" si="18"/>
        <v>2018|Counties Manukau|Total - total household income</v>
      </c>
      <c r="B589" t="s">
        <v>18</v>
      </c>
      <c r="C589" t="s">
        <v>19</v>
      </c>
      <c r="D589" t="s">
        <v>20</v>
      </c>
      <c r="E589" t="s">
        <v>21</v>
      </c>
      <c r="F589">
        <v>2018</v>
      </c>
      <c r="G589">
        <v>2018</v>
      </c>
      <c r="H589">
        <v>103</v>
      </c>
      <c r="I589" t="s">
        <v>165</v>
      </c>
      <c r="J589">
        <v>99</v>
      </c>
      <c r="K589" t="s">
        <v>23</v>
      </c>
      <c r="L589">
        <v>99</v>
      </c>
      <c r="M589" t="s">
        <v>48</v>
      </c>
      <c r="N589">
        <v>3</v>
      </c>
      <c r="O589" t="s">
        <v>25</v>
      </c>
      <c r="P589">
        <v>17340</v>
      </c>
      <c r="T589" s="3">
        <f t="shared" si="19"/>
        <v>11.51</v>
      </c>
      <c r="U589" s="3">
        <f>IF(AND(R589&lt;&gt;"_U",N589&lt;&gt;9999,N589&lt;&gt;999,L589&lt;&gt;"Median"),IFERROR(VLOOKUP(A589,'HD Total'!A:P,16,0),"."),".")</f>
        <v>150690</v>
      </c>
    </row>
    <row r="590" spans="1:21" x14ac:dyDescent="0.3">
      <c r="A590" s="1" t="str">
        <f t="shared" si="18"/>
        <v>2018|Counties Manukau|Median ($) - total household income</v>
      </c>
      <c r="B590" t="s">
        <v>18</v>
      </c>
      <c r="C590" t="s">
        <v>19</v>
      </c>
      <c r="D590" t="s">
        <v>20</v>
      </c>
      <c r="E590" t="s">
        <v>21</v>
      </c>
      <c r="F590">
        <v>2018</v>
      </c>
      <c r="G590">
        <v>2018</v>
      </c>
      <c r="H590">
        <v>103</v>
      </c>
      <c r="I590" t="s">
        <v>165</v>
      </c>
      <c r="J590">
        <v>99</v>
      </c>
      <c r="K590" t="s">
        <v>23</v>
      </c>
      <c r="L590" t="s">
        <v>56</v>
      </c>
      <c r="M590" t="s">
        <v>57</v>
      </c>
      <c r="N590">
        <v>2</v>
      </c>
      <c r="O590" t="s">
        <v>28</v>
      </c>
      <c r="P590">
        <v>68200</v>
      </c>
      <c r="T590" s="3" t="str">
        <f t="shared" si="19"/>
        <v>.</v>
      </c>
      <c r="U590" s="3" t="str">
        <f>IF(AND(R590&lt;&gt;"_U",N590&lt;&gt;9999,N590&lt;&gt;999,L590&lt;&gt;"Median"),IFERROR(VLOOKUP(A590,'HD Total'!A:P,16,0),"."),".")</f>
        <v>.</v>
      </c>
    </row>
    <row r="591" spans="1:21" x14ac:dyDescent="0.3">
      <c r="A591" s="1" t="str">
        <f t="shared" si="18"/>
        <v>2018|Counties Manukau|Median ($) - total household income</v>
      </c>
      <c r="B591" t="s">
        <v>18</v>
      </c>
      <c r="C591" t="s">
        <v>19</v>
      </c>
      <c r="D591" t="s">
        <v>20</v>
      </c>
      <c r="E591" t="s">
        <v>21</v>
      </c>
      <c r="F591">
        <v>2018</v>
      </c>
      <c r="G591">
        <v>2018</v>
      </c>
      <c r="H591">
        <v>103</v>
      </c>
      <c r="I591" t="s">
        <v>165</v>
      </c>
      <c r="J591">
        <v>99</v>
      </c>
      <c r="K591" t="s">
        <v>23</v>
      </c>
      <c r="L591" t="s">
        <v>56</v>
      </c>
      <c r="M591" t="s">
        <v>57</v>
      </c>
      <c r="N591">
        <v>999</v>
      </c>
      <c r="O591" t="s">
        <v>42</v>
      </c>
      <c r="R591" t="s">
        <v>61</v>
      </c>
      <c r="S591" t="s">
        <v>62</v>
      </c>
      <c r="T591" s="3" t="str">
        <f t="shared" si="19"/>
        <v>.</v>
      </c>
      <c r="U591" s="3" t="str">
        <f>IF(AND(R591&lt;&gt;"_U",N591&lt;&gt;9999,N591&lt;&gt;999,L591&lt;&gt;"Median"),IFERROR(VLOOKUP(A591,'HD Total'!A:P,16,0),"."),".")</f>
        <v>.</v>
      </c>
    </row>
    <row r="592" spans="1:21" x14ac:dyDescent="0.3">
      <c r="A592" s="1" t="str">
        <f t="shared" si="18"/>
        <v>2018|Counties Manukau|Median ($) - total household income</v>
      </c>
      <c r="B592" t="s">
        <v>18</v>
      </c>
      <c r="C592" t="s">
        <v>19</v>
      </c>
      <c r="D592" t="s">
        <v>20</v>
      </c>
      <c r="E592" t="s">
        <v>21</v>
      </c>
      <c r="F592">
        <v>2018</v>
      </c>
      <c r="G592">
        <v>2018</v>
      </c>
      <c r="H592">
        <v>103</v>
      </c>
      <c r="I592" t="s">
        <v>165</v>
      </c>
      <c r="J592">
        <v>99</v>
      </c>
      <c r="K592" t="s">
        <v>23</v>
      </c>
      <c r="L592" t="s">
        <v>56</v>
      </c>
      <c r="M592" t="s">
        <v>57</v>
      </c>
      <c r="N592">
        <v>1</v>
      </c>
      <c r="O592" t="s">
        <v>33</v>
      </c>
      <c r="P592">
        <v>105500</v>
      </c>
      <c r="T592" s="3" t="str">
        <f t="shared" si="19"/>
        <v>.</v>
      </c>
      <c r="U592" s="3" t="str">
        <f>IF(AND(R592&lt;&gt;"_U",N592&lt;&gt;9999,N592&lt;&gt;999,L592&lt;&gt;"Median"),IFERROR(VLOOKUP(A592,'HD Total'!A:P,16,0),"."),".")</f>
        <v>.</v>
      </c>
    </row>
    <row r="593" spans="1:21" x14ac:dyDescent="0.3">
      <c r="A593" s="1" t="str">
        <f t="shared" si="18"/>
        <v>2018|Counties Manukau|Median ($) - total household income</v>
      </c>
      <c r="B593" t="s">
        <v>18</v>
      </c>
      <c r="C593" t="s">
        <v>19</v>
      </c>
      <c r="D593" t="s">
        <v>20</v>
      </c>
      <c r="E593" t="s">
        <v>21</v>
      </c>
      <c r="F593">
        <v>2018</v>
      </c>
      <c r="G593">
        <v>2018</v>
      </c>
      <c r="H593">
        <v>103</v>
      </c>
      <c r="I593" t="s">
        <v>165</v>
      </c>
      <c r="J593">
        <v>99</v>
      </c>
      <c r="K593" t="s">
        <v>23</v>
      </c>
      <c r="L593" t="s">
        <v>56</v>
      </c>
      <c r="M593" t="s">
        <v>57</v>
      </c>
      <c r="N593">
        <v>7777</v>
      </c>
      <c r="O593" t="s">
        <v>37</v>
      </c>
      <c r="P593">
        <v>90100</v>
      </c>
      <c r="T593" s="3" t="str">
        <f t="shared" si="19"/>
        <v>.</v>
      </c>
      <c r="U593" s="3" t="str">
        <f>IF(AND(R593&lt;&gt;"_U",N593&lt;&gt;9999,N593&lt;&gt;999,L593&lt;&gt;"Median"),IFERROR(VLOOKUP(A593,'HD Total'!A:P,16,0),"."),".")</f>
        <v>.</v>
      </c>
    </row>
    <row r="594" spans="1:21" x14ac:dyDescent="0.3">
      <c r="A594" s="1" t="str">
        <f t="shared" si="18"/>
        <v>2018|Counties Manukau|Median ($) - total household income</v>
      </c>
      <c r="B594" t="s">
        <v>18</v>
      </c>
      <c r="C594" t="s">
        <v>19</v>
      </c>
      <c r="D594" t="s">
        <v>20</v>
      </c>
      <c r="E594" t="s">
        <v>21</v>
      </c>
      <c r="F594">
        <v>2018</v>
      </c>
      <c r="G594">
        <v>2018</v>
      </c>
      <c r="H594">
        <v>103</v>
      </c>
      <c r="I594" t="s">
        <v>165</v>
      </c>
      <c r="J594">
        <v>99</v>
      </c>
      <c r="K594" t="s">
        <v>23</v>
      </c>
      <c r="L594" t="s">
        <v>56</v>
      </c>
      <c r="M594" t="s">
        <v>57</v>
      </c>
      <c r="N594">
        <v>3</v>
      </c>
      <c r="O594" t="s">
        <v>25</v>
      </c>
      <c r="P594">
        <v>113600</v>
      </c>
      <c r="T594" s="3" t="str">
        <f t="shared" si="19"/>
        <v>.</v>
      </c>
      <c r="U594" s="3" t="str">
        <f>IF(AND(R594&lt;&gt;"_U",N594&lt;&gt;9999,N594&lt;&gt;999,L594&lt;&gt;"Median"),IFERROR(VLOOKUP(A594,'HD Total'!A:P,16,0),"."),".")</f>
        <v>.</v>
      </c>
    </row>
    <row r="595" spans="1:21" x14ac:dyDescent="0.3">
      <c r="A595" s="1" t="str">
        <f t="shared" si="18"/>
        <v>2018|Counties Manukau|Median ($) - total household income</v>
      </c>
      <c r="B595" t="s">
        <v>18</v>
      </c>
      <c r="C595" t="s">
        <v>19</v>
      </c>
      <c r="D595" t="s">
        <v>20</v>
      </c>
      <c r="E595" t="s">
        <v>21</v>
      </c>
      <c r="F595">
        <v>2018</v>
      </c>
      <c r="G595">
        <v>2018</v>
      </c>
      <c r="H595">
        <v>103</v>
      </c>
      <c r="I595" t="s">
        <v>165</v>
      </c>
      <c r="J595">
        <v>99</v>
      </c>
      <c r="K595" t="s">
        <v>23</v>
      </c>
      <c r="L595" t="s">
        <v>56</v>
      </c>
      <c r="M595" t="s">
        <v>57</v>
      </c>
      <c r="N595">
        <v>9999</v>
      </c>
      <c r="O595" t="s">
        <v>40</v>
      </c>
      <c r="P595">
        <v>90100</v>
      </c>
      <c r="T595" s="3" t="str">
        <f t="shared" si="19"/>
        <v>.</v>
      </c>
      <c r="U595" s="3" t="str">
        <f>IF(AND(R595&lt;&gt;"_U",N595&lt;&gt;9999,N595&lt;&gt;999,L595&lt;&gt;"Median"),IFERROR(VLOOKUP(A595,'HD Total'!A:P,16,0),"."),".")</f>
        <v>.</v>
      </c>
    </row>
    <row r="596" spans="1:21" x14ac:dyDescent="0.3">
      <c r="A596" s="1" t="str">
        <f t="shared" si="18"/>
        <v>2018|Waikato|$20,000 or less</v>
      </c>
      <c r="B596" t="s">
        <v>18</v>
      </c>
      <c r="C596" t="s">
        <v>19</v>
      </c>
      <c r="D596" t="s">
        <v>20</v>
      </c>
      <c r="E596" t="s">
        <v>21</v>
      </c>
      <c r="F596">
        <v>2018</v>
      </c>
      <c r="G596">
        <v>2018</v>
      </c>
      <c r="H596">
        <v>200</v>
      </c>
      <c r="I596" t="s">
        <v>169</v>
      </c>
      <c r="J596">
        <v>99</v>
      </c>
      <c r="K596" t="s">
        <v>23</v>
      </c>
      <c r="L596">
        <v>1</v>
      </c>
      <c r="M596" t="s">
        <v>39</v>
      </c>
      <c r="N596">
        <v>9999</v>
      </c>
      <c r="O596" t="s">
        <v>40</v>
      </c>
      <c r="P596">
        <v>12924</v>
      </c>
      <c r="T596" s="3" t="str">
        <f t="shared" si="19"/>
        <v>.</v>
      </c>
      <c r="U596" s="3" t="str">
        <f>IF(AND(R596&lt;&gt;"_U",N596&lt;&gt;9999,N596&lt;&gt;999,L596&lt;&gt;"Median"),IFERROR(VLOOKUP(A596,'HD Total'!A:P,16,0),"."),".")</f>
        <v>.</v>
      </c>
    </row>
    <row r="597" spans="1:21" x14ac:dyDescent="0.3">
      <c r="A597" s="1" t="str">
        <f t="shared" si="18"/>
        <v>2018|Waikato|$20,000 or less</v>
      </c>
      <c r="B597" t="s">
        <v>18</v>
      </c>
      <c r="C597" t="s">
        <v>19</v>
      </c>
      <c r="D597" t="s">
        <v>20</v>
      </c>
      <c r="E597" t="s">
        <v>21</v>
      </c>
      <c r="F597">
        <v>2018</v>
      </c>
      <c r="G597">
        <v>2018</v>
      </c>
      <c r="H597">
        <v>200</v>
      </c>
      <c r="I597" t="s">
        <v>169</v>
      </c>
      <c r="J597">
        <v>99</v>
      </c>
      <c r="K597" t="s">
        <v>23</v>
      </c>
      <c r="L597">
        <v>1</v>
      </c>
      <c r="M597" t="s">
        <v>39</v>
      </c>
      <c r="N597">
        <v>7777</v>
      </c>
      <c r="O597" t="s">
        <v>37</v>
      </c>
      <c r="P597">
        <v>12924</v>
      </c>
      <c r="T597" s="3">
        <f t="shared" si="19"/>
        <v>100</v>
      </c>
      <c r="U597" s="3">
        <f>IF(AND(R597&lt;&gt;"_U",N597&lt;&gt;9999,N597&lt;&gt;999,L597&lt;&gt;"Median"),IFERROR(VLOOKUP(A597,'HD Total'!A:P,16,0),"."),".")</f>
        <v>12924</v>
      </c>
    </row>
    <row r="598" spans="1:21" x14ac:dyDescent="0.3">
      <c r="A598" s="1" t="str">
        <f t="shared" si="18"/>
        <v>2018|Waikato|$20,000 or less</v>
      </c>
      <c r="B598" t="s">
        <v>18</v>
      </c>
      <c r="C598" t="s">
        <v>19</v>
      </c>
      <c r="D598" t="s">
        <v>20</v>
      </c>
      <c r="E598" t="s">
        <v>21</v>
      </c>
      <c r="F598">
        <v>2018</v>
      </c>
      <c r="G598">
        <v>2018</v>
      </c>
      <c r="H598">
        <v>200</v>
      </c>
      <c r="I598" t="s">
        <v>169</v>
      </c>
      <c r="J598">
        <v>99</v>
      </c>
      <c r="K598" t="s">
        <v>23</v>
      </c>
      <c r="L598">
        <v>1</v>
      </c>
      <c r="M598" t="s">
        <v>39</v>
      </c>
      <c r="N598">
        <v>3</v>
      </c>
      <c r="O598" t="s">
        <v>25</v>
      </c>
      <c r="P598">
        <v>996</v>
      </c>
      <c r="T598" s="3">
        <f t="shared" si="19"/>
        <v>7.71</v>
      </c>
      <c r="U598" s="3">
        <f>IF(AND(R598&lt;&gt;"_U",N598&lt;&gt;9999,N598&lt;&gt;999,L598&lt;&gt;"Median"),IFERROR(VLOOKUP(A598,'HD Total'!A:P,16,0),"."),".")</f>
        <v>12924</v>
      </c>
    </row>
    <row r="599" spans="1:21" x14ac:dyDescent="0.3">
      <c r="A599" s="1" t="str">
        <f t="shared" si="18"/>
        <v>2018|Waikato|$20,000 or less</v>
      </c>
      <c r="B599" t="s">
        <v>18</v>
      </c>
      <c r="C599" t="s">
        <v>19</v>
      </c>
      <c r="D599" t="s">
        <v>20</v>
      </c>
      <c r="E599" t="s">
        <v>21</v>
      </c>
      <c r="F599">
        <v>2018</v>
      </c>
      <c r="G599">
        <v>2018</v>
      </c>
      <c r="H599">
        <v>200</v>
      </c>
      <c r="I599" t="s">
        <v>169</v>
      </c>
      <c r="J599">
        <v>99</v>
      </c>
      <c r="K599" t="s">
        <v>23</v>
      </c>
      <c r="L599">
        <v>1</v>
      </c>
      <c r="M599" t="s">
        <v>39</v>
      </c>
      <c r="N599">
        <v>2</v>
      </c>
      <c r="O599" t="s">
        <v>28</v>
      </c>
      <c r="P599">
        <v>7584</v>
      </c>
      <c r="T599" s="3">
        <f t="shared" si="19"/>
        <v>58.68</v>
      </c>
      <c r="U599" s="3">
        <f>IF(AND(R599&lt;&gt;"_U",N599&lt;&gt;9999,N599&lt;&gt;999,L599&lt;&gt;"Median"),IFERROR(VLOOKUP(A599,'HD Total'!A:P,16,0),"."),".")</f>
        <v>12924</v>
      </c>
    </row>
    <row r="600" spans="1:21" x14ac:dyDescent="0.3">
      <c r="A600" s="1" t="str">
        <f t="shared" si="18"/>
        <v>2018|Waikato|$20,000 or less</v>
      </c>
      <c r="B600" t="s">
        <v>18</v>
      </c>
      <c r="C600" t="s">
        <v>19</v>
      </c>
      <c r="D600" t="s">
        <v>20</v>
      </c>
      <c r="E600" t="s">
        <v>21</v>
      </c>
      <c r="F600">
        <v>2018</v>
      </c>
      <c r="G600">
        <v>2018</v>
      </c>
      <c r="H600">
        <v>200</v>
      </c>
      <c r="I600" t="s">
        <v>169</v>
      </c>
      <c r="J600">
        <v>99</v>
      </c>
      <c r="K600" t="s">
        <v>23</v>
      </c>
      <c r="L600">
        <v>1</v>
      </c>
      <c r="M600" t="s">
        <v>39</v>
      </c>
      <c r="N600">
        <v>999</v>
      </c>
      <c r="O600" t="s">
        <v>42</v>
      </c>
      <c r="P600">
        <v>0</v>
      </c>
      <c r="T600" s="3" t="str">
        <f t="shared" si="19"/>
        <v>.</v>
      </c>
      <c r="U600" s="3" t="str">
        <f>IF(AND(R600&lt;&gt;"_U",N600&lt;&gt;9999,N600&lt;&gt;999,L600&lt;&gt;"Median"),IFERROR(VLOOKUP(A600,'HD Total'!A:P,16,0),"."),".")</f>
        <v>.</v>
      </c>
    </row>
    <row r="601" spans="1:21" x14ac:dyDescent="0.3">
      <c r="A601" s="1" t="str">
        <f t="shared" si="18"/>
        <v>2018|Waikato|$20,000 or less</v>
      </c>
      <c r="B601" t="s">
        <v>18</v>
      </c>
      <c r="C601" t="s">
        <v>19</v>
      </c>
      <c r="D601" t="s">
        <v>20</v>
      </c>
      <c r="E601" t="s">
        <v>21</v>
      </c>
      <c r="F601">
        <v>2018</v>
      </c>
      <c r="G601">
        <v>2018</v>
      </c>
      <c r="H601">
        <v>200</v>
      </c>
      <c r="I601" t="s">
        <v>169</v>
      </c>
      <c r="J601">
        <v>99</v>
      </c>
      <c r="K601" t="s">
        <v>23</v>
      </c>
      <c r="L601">
        <v>1</v>
      </c>
      <c r="M601" t="s">
        <v>39</v>
      </c>
      <c r="N601">
        <v>1</v>
      </c>
      <c r="O601" t="s">
        <v>33</v>
      </c>
      <c r="P601">
        <v>4344</v>
      </c>
      <c r="T601" s="3">
        <f t="shared" si="19"/>
        <v>33.61</v>
      </c>
      <c r="U601" s="3">
        <f>IF(AND(R601&lt;&gt;"_U",N601&lt;&gt;9999,N601&lt;&gt;999,L601&lt;&gt;"Median"),IFERROR(VLOOKUP(A601,'HD Total'!A:P,16,0),"."),".")</f>
        <v>12924</v>
      </c>
    </row>
    <row r="602" spans="1:21" x14ac:dyDescent="0.3">
      <c r="A602" s="1" t="str">
        <f t="shared" si="18"/>
        <v>2018|Waikato|$20,001-$30,000</v>
      </c>
      <c r="B602" t="s">
        <v>18</v>
      </c>
      <c r="C602" t="s">
        <v>19</v>
      </c>
      <c r="D602" t="s">
        <v>20</v>
      </c>
      <c r="E602" t="s">
        <v>21</v>
      </c>
      <c r="F602">
        <v>2018</v>
      </c>
      <c r="G602">
        <v>2018</v>
      </c>
      <c r="H602">
        <v>200</v>
      </c>
      <c r="I602" t="s">
        <v>169</v>
      </c>
      <c r="J602">
        <v>99</v>
      </c>
      <c r="K602" t="s">
        <v>23</v>
      </c>
      <c r="L602">
        <v>2</v>
      </c>
      <c r="M602" t="s">
        <v>24</v>
      </c>
      <c r="N602">
        <v>9999</v>
      </c>
      <c r="O602" t="s">
        <v>40</v>
      </c>
      <c r="P602">
        <v>14115</v>
      </c>
      <c r="T602" s="3" t="str">
        <f t="shared" si="19"/>
        <v>.</v>
      </c>
      <c r="U602" s="3" t="str">
        <f>IF(AND(R602&lt;&gt;"_U",N602&lt;&gt;9999,N602&lt;&gt;999,L602&lt;&gt;"Median"),IFERROR(VLOOKUP(A602,'HD Total'!A:P,16,0),"."),".")</f>
        <v>.</v>
      </c>
    </row>
    <row r="603" spans="1:21" x14ac:dyDescent="0.3">
      <c r="A603" s="1" t="str">
        <f t="shared" si="18"/>
        <v>2018|Waikato|$20,001-$30,000</v>
      </c>
      <c r="B603" t="s">
        <v>18</v>
      </c>
      <c r="C603" t="s">
        <v>19</v>
      </c>
      <c r="D603" t="s">
        <v>20</v>
      </c>
      <c r="E603" t="s">
        <v>21</v>
      </c>
      <c r="F603">
        <v>2018</v>
      </c>
      <c r="G603">
        <v>2018</v>
      </c>
      <c r="H603">
        <v>200</v>
      </c>
      <c r="I603" t="s">
        <v>169</v>
      </c>
      <c r="J603">
        <v>99</v>
      </c>
      <c r="K603" t="s">
        <v>23</v>
      </c>
      <c r="L603">
        <v>2</v>
      </c>
      <c r="M603" t="s">
        <v>24</v>
      </c>
      <c r="N603">
        <v>3</v>
      </c>
      <c r="O603" t="s">
        <v>25</v>
      </c>
      <c r="P603">
        <v>1392</v>
      </c>
      <c r="T603" s="3">
        <f t="shared" si="19"/>
        <v>9.86</v>
      </c>
      <c r="U603" s="3">
        <f>IF(AND(R603&lt;&gt;"_U",N603&lt;&gt;9999,N603&lt;&gt;999,L603&lt;&gt;"Median"),IFERROR(VLOOKUP(A603,'HD Total'!A:P,16,0),"."),".")</f>
        <v>14115</v>
      </c>
    </row>
    <row r="604" spans="1:21" x14ac:dyDescent="0.3">
      <c r="A604" s="1" t="str">
        <f t="shared" si="18"/>
        <v>2018|Waikato|$20,001-$30,000</v>
      </c>
      <c r="B604" t="s">
        <v>18</v>
      </c>
      <c r="C604" t="s">
        <v>19</v>
      </c>
      <c r="D604" t="s">
        <v>20</v>
      </c>
      <c r="E604" t="s">
        <v>21</v>
      </c>
      <c r="F604">
        <v>2018</v>
      </c>
      <c r="G604">
        <v>2018</v>
      </c>
      <c r="H604">
        <v>200</v>
      </c>
      <c r="I604" t="s">
        <v>169</v>
      </c>
      <c r="J604">
        <v>99</v>
      </c>
      <c r="K604" t="s">
        <v>23</v>
      </c>
      <c r="L604">
        <v>2</v>
      </c>
      <c r="M604" t="s">
        <v>24</v>
      </c>
      <c r="N604">
        <v>2</v>
      </c>
      <c r="O604" t="s">
        <v>28</v>
      </c>
      <c r="P604">
        <v>6072</v>
      </c>
      <c r="T604" s="3">
        <f t="shared" si="19"/>
        <v>43.02</v>
      </c>
      <c r="U604" s="3">
        <f>IF(AND(R604&lt;&gt;"_U",N604&lt;&gt;9999,N604&lt;&gt;999,L604&lt;&gt;"Median"),IFERROR(VLOOKUP(A604,'HD Total'!A:P,16,0),"."),".")</f>
        <v>14115</v>
      </c>
    </row>
    <row r="605" spans="1:21" x14ac:dyDescent="0.3">
      <c r="A605" s="1" t="str">
        <f t="shared" si="18"/>
        <v>2018|Waikato|$20,001-$30,000</v>
      </c>
      <c r="B605" t="s">
        <v>18</v>
      </c>
      <c r="C605" t="s">
        <v>19</v>
      </c>
      <c r="D605" t="s">
        <v>20</v>
      </c>
      <c r="E605" t="s">
        <v>21</v>
      </c>
      <c r="F605">
        <v>2018</v>
      </c>
      <c r="G605">
        <v>2018</v>
      </c>
      <c r="H605">
        <v>200</v>
      </c>
      <c r="I605" t="s">
        <v>169</v>
      </c>
      <c r="J605">
        <v>99</v>
      </c>
      <c r="K605" t="s">
        <v>23</v>
      </c>
      <c r="L605">
        <v>2</v>
      </c>
      <c r="M605" t="s">
        <v>24</v>
      </c>
      <c r="N605">
        <v>999</v>
      </c>
      <c r="O605" t="s">
        <v>42</v>
      </c>
      <c r="P605">
        <v>0</v>
      </c>
      <c r="T605" s="3" t="str">
        <f t="shared" si="19"/>
        <v>.</v>
      </c>
      <c r="U605" s="3" t="str">
        <f>IF(AND(R605&lt;&gt;"_U",N605&lt;&gt;9999,N605&lt;&gt;999,L605&lt;&gt;"Median"),IFERROR(VLOOKUP(A605,'HD Total'!A:P,16,0),"."),".")</f>
        <v>.</v>
      </c>
    </row>
    <row r="606" spans="1:21" x14ac:dyDescent="0.3">
      <c r="A606" s="1" t="str">
        <f t="shared" si="18"/>
        <v>2018|Waikato|$20,001-$30,000</v>
      </c>
      <c r="B606" t="s">
        <v>18</v>
      </c>
      <c r="C606" t="s">
        <v>19</v>
      </c>
      <c r="D606" t="s">
        <v>20</v>
      </c>
      <c r="E606" t="s">
        <v>21</v>
      </c>
      <c r="F606">
        <v>2018</v>
      </c>
      <c r="G606">
        <v>2018</v>
      </c>
      <c r="H606">
        <v>200</v>
      </c>
      <c r="I606" t="s">
        <v>169</v>
      </c>
      <c r="J606">
        <v>99</v>
      </c>
      <c r="K606" t="s">
        <v>23</v>
      </c>
      <c r="L606">
        <v>2</v>
      </c>
      <c r="M606" t="s">
        <v>24</v>
      </c>
      <c r="N606">
        <v>1</v>
      </c>
      <c r="O606" t="s">
        <v>33</v>
      </c>
      <c r="P606">
        <v>6654</v>
      </c>
      <c r="T606" s="3">
        <f t="shared" si="19"/>
        <v>47.14</v>
      </c>
      <c r="U606" s="3">
        <f>IF(AND(R606&lt;&gt;"_U",N606&lt;&gt;9999,N606&lt;&gt;999,L606&lt;&gt;"Median"),IFERROR(VLOOKUP(A606,'HD Total'!A:P,16,0),"."),".")</f>
        <v>14115</v>
      </c>
    </row>
    <row r="607" spans="1:21" x14ac:dyDescent="0.3">
      <c r="A607" s="1" t="str">
        <f t="shared" si="18"/>
        <v>2018|Waikato|$20,001-$30,000</v>
      </c>
      <c r="B607" t="s">
        <v>18</v>
      </c>
      <c r="C607" t="s">
        <v>19</v>
      </c>
      <c r="D607" t="s">
        <v>20</v>
      </c>
      <c r="E607" t="s">
        <v>21</v>
      </c>
      <c r="F607">
        <v>2018</v>
      </c>
      <c r="G607">
        <v>2018</v>
      </c>
      <c r="H607">
        <v>200</v>
      </c>
      <c r="I607" t="s">
        <v>169</v>
      </c>
      <c r="J607">
        <v>99</v>
      </c>
      <c r="K607" t="s">
        <v>23</v>
      </c>
      <c r="L607">
        <v>2</v>
      </c>
      <c r="M607" t="s">
        <v>24</v>
      </c>
      <c r="N607">
        <v>7777</v>
      </c>
      <c r="O607" t="s">
        <v>37</v>
      </c>
      <c r="P607">
        <v>14115</v>
      </c>
      <c r="T607" s="3">
        <f t="shared" si="19"/>
        <v>100</v>
      </c>
      <c r="U607" s="3">
        <f>IF(AND(R607&lt;&gt;"_U",N607&lt;&gt;9999,N607&lt;&gt;999,L607&lt;&gt;"Median"),IFERROR(VLOOKUP(A607,'HD Total'!A:P,16,0),"."),".")</f>
        <v>14115</v>
      </c>
    </row>
    <row r="608" spans="1:21" x14ac:dyDescent="0.3">
      <c r="A608" s="1" t="str">
        <f t="shared" si="18"/>
        <v>2018|Waikato|$30,001-$50,000</v>
      </c>
      <c r="B608" t="s">
        <v>18</v>
      </c>
      <c r="C608" t="s">
        <v>19</v>
      </c>
      <c r="D608" t="s">
        <v>20</v>
      </c>
      <c r="E608" t="s">
        <v>21</v>
      </c>
      <c r="F608">
        <v>2018</v>
      </c>
      <c r="G608">
        <v>2018</v>
      </c>
      <c r="H608">
        <v>200</v>
      </c>
      <c r="I608" t="s">
        <v>169</v>
      </c>
      <c r="J608">
        <v>99</v>
      </c>
      <c r="K608" t="s">
        <v>23</v>
      </c>
      <c r="L608">
        <v>3</v>
      </c>
      <c r="M608" t="s">
        <v>45</v>
      </c>
      <c r="N608">
        <v>999</v>
      </c>
      <c r="O608" t="s">
        <v>42</v>
      </c>
      <c r="P608">
        <v>0</v>
      </c>
      <c r="T608" s="3" t="str">
        <f t="shared" si="19"/>
        <v>.</v>
      </c>
      <c r="U608" s="3" t="str">
        <f>IF(AND(R608&lt;&gt;"_U",N608&lt;&gt;9999,N608&lt;&gt;999,L608&lt;&gt;"Median"),IFERROR(VLOOKUP(A608,'HD Total'!A:P,16,0),"."),".")</f>
        <v>.</v>
      </c>
    </row>
    <row r="609" spans="1:21" x14ac:dyDescent="0.3">
      <c r="A609" s="1" t="str">
        <f t="shared" si="18"/>
        <v>2018|Waikato|$30,001-$50,000</v>
      </c>
      <c r="B609" t="s">
        <v>18</v>
      </c>
      <c r="C609" t="s">
        <v>19</v>
      </c>
      <c r="D609" t="s">
        <v>20</v>
      </c>
      <c r="E609" t="s">
        <v>21</v>
      </c>
      <c r="F609">
        <v>2018</v>
      </c>
      <c r="G609">
        <v>2018</v>
      </c>
      <c r="H609">
        <v>200</v>
      </c>
      <c r="I609" t="s">
        <v>169</v>
      </c>
      <c r="J609">
        <v>99</v>
      </c>
      <c r="K609" t="s">
        <v>23</v>
      </c>
      <c r="L609">
        <v>3</v>
      </c>
      <c r="M609" t="s">
        <v>45</v>
      </c>
      <c r="N609">
        <v>3</v>
      </c>
      <c r="O609" t="s">
        <v>25</v>
      </c>
      <c r="P609">
        <v>2355</v>
      </c>
      <c r="T609" s="3">
        <f t="shared" si="19"/>
        <v>10.93</v>
      </c>
      <c r="U609" s="3">
        <f>IF(AND(R609&lt;&gt;"_U",N609&lt;&gt;9999,N609&lt;&gt;999,L609&lt;&gt;"Median"),IFERROR(VLOOKUP(A609,'HD Total'!A:P,16,0),"."),".")</f>
        <v>21543</v>
      </c>
    </row>
    <row r="610" spans="1:21" x14ac:dyDescent="0.3">
      <c r="A610" s="1" t="str">
        <f t="shared" si="18"/>
        <v>2018|Waikato|$30,001-$50,000</v>
      </c>
      <c r="B610" t="s">
        <v>18</v>
      </c>
      <c r="C610" t="s">
        <v>19</v>
      </c>
      <c r="D610" t="s">
        <v>20</v>
      </c>
      <c r="E610" t="s">
        <v>21</v>
      </c>
      <c r="F610">
        <v>2018</v>
      </c>
      <c r="G610">
        <v>2018</v>
      </c>
      <c r="H610">
        <v>200</v>
      </c>
      <c r="I610" t="s">
        <v>169</v>
      </c>
      <c r="J610">
        <v>99</v>
      </c>
      <c r="K610" t="s">
        <v>23</v>
      </c>
      <c r="L610">
        <v>3</v>
      </c>
      <c r="M610" t="s">
        <v>45</v>
      </c>
      <c r="N610">
        <v>9999</v>
      </c>
      <c r="O610" t="s">
        <v>40</v>
      </c>
      <c r="P610">
        <v>21543</v>
      </c>
      <c r="T610" s="3" t="str">
        <f t="shared" si="19"/>
        <v>.</v>
      </c>
      <c r="U610" s="3" t="str">
        <f>IF(AND(R610&lt;&gt;"_U",N610&lt;&gt;9999,N610&lt;&gt;999,L610&lt;&gt;"Median"),IFERROR(VLOOKUP(A610,'HD Total'!A:P,16,0),"."),".")</f>
        <v>.</v>
      </c>
    </row>
    <row r="611" spans="1:21" x14ac:dyDescent="0.3">
      <c r="A611" s="1" t="str">
        <f t="shared" si="18"/>
        <v>2018|Waikato|$30,001-$50,000</v>
      </c>
      <c r="B611" t="s">
        <v>18</v>
      </c>
      <c r="C611" t="s">
        <v>19</v>
      </c>
      <c r="D611" t="s">
        <v>20</v>
      </c>
      <c r="E611" t="s">
        <v>21</v>
      </c>
      <c r="F611">
        <v>2018</v>
      </c>
      <c r="G611">
        <v>2018</v>
      </c>
      <c r="H611">
        <v>200</v>
      </c>
      <c r="I611" t="s">
        <v>169</v>
      </c>
      <c r="J611">
        <v>99</v>
      </c>
      <c r="K611" t="s">
        <v>23</v>
      </c>
      <c r="L611">
        <v>3</v>
      </c>
      <c r="M611" t="s">
        <v>45</v>
      </c>
      <c r="N611">
        <v>7777</v>
      </c>
      <c r="O611" t="s">
        <v>37</v>
      </c>
      <c r="P611">
        <v>21543</v>
      </c>
      <c r="T611" s="3">
        <f t="shared" si="19"/>
        <v>100</v>
      </c>
      <c r="U611" s="3">
        <f>IF(AND(R611&lt;&gt;"_U",N611&lt;&gt;9999,N611&lt;&gt;999,L611&lt;&gt;"Median"),IFERROR(VLOOKUP(A611,'HD Total'!A:P,16,0),"."),".")</f>
        <v>21543</v>
      </c>
    </row>
    <row r="612" spans="1:21" x14ac:dyDescent="0.3">
      <c r="A612" s="1" t="str">
        <f t="shared" si="18"/>
        <v>2018|Waikato|$30,001-$50,000</v>
      </c>
      <c r="B612" t="s">
        <v>18</v>
      </c>
      <c r="C612" t="s">
        <v>19</v>
      </c>
      <c r="D612" t="s">
        <v>20</v>
      </c>
      <c r="E612" t="s">
        <v>21</v>
      </c>
      <c r="F612">
        <v>2018</v>
      </c>
      <c r="G612">
        <v>2018</v>
      </c>
      <c r="H612">
        <v>200</v>
      </c>
      <c r="I612" t="s">
        <v>169</v>
      </c>
      <c r="J612">
        <v>99</v>
      </c>
      <c r="K612" t="s">
        <v>23</v>
      </c>
      <c r="L612">
        <v>3</v>
      </c>
      <c r="M612" t="s">
        <v>45</v>
      </c>
      <c r="N612">
        <v>2</v>
      </c>
      <c r="O612" t="s">
        <v>28</v>
      </c>
      <c r="P612">
        <v>8835</v>
      </c>
      <c r="T612" s="3">
        <f t="shared" si="19"/>
        <v>41.01</v>
      </c>
      <c r="U612" s="3">
        <f>IF(AND(R612&lt;&gt;"_U",N612&lt;&gt;9999,N612&lt;&gt;999,L612&lt;&gt;"Median"),IFERROR(VLOOKUP(A612,'HD Total'!A:P,16,0),"."),".")</f>
        <v>21543</v>
      </c>
    </row>
    <row r="613" spans="1:21" x14ac:dyDescent="0.3">
      <c r="A613" s="1" t="str">
        <f t="shared" si="18"/>
        <v>2018|Waikato|$30,001-$50,000</v>
      </c>
      <c r="B613" t="s">
        <v>18</v>
      </c>
      <c r="C613" t="s">
        <v>19</v>
      </c>
      <c r="D613" t="s">
        <v>20</v>
      </c>
      <c r="E613" t="s">
        <v>21</v>
      </c>
      <c r="F613">
        <v>2018</v>
      </c>
      <c r="G613">
        <v>2018</v>
      </c>
      <c r="H613">
        <v>200</v>
      </c>
      <c r="I613" t="s">
        <v>169</v>
      </c>
      <c r="J613">
        <v>99</v>
      </c>
      <c r="K613" t="s">
        <v>23</v>
      </c>
      <c r="L613">
        <v>3</v>
      </c>
      <c r="M613" t="s">
        <v>45</v>
      </c>
      <c r="N613">
        <v>1</v>
      </c>
      <c r="O613" t="s">
        <v>33</v>
      </c>
      <c r="P613">
        <v>10350</v>
      </c>
      <c r="T613" s="3">
        <f t="shared" si="19"/>
        <v>48.04</v>
      </c>
      <c r="U613" s="3">
        <f>IF(AND(R613&lt;&gt;"_U",N613&lt;&gt;9999,N613&lt;&gt;999,L613&lt;&gt;"Median"),IFERROR(VLOOKUP(A613,'HD Total'!A:P,16,0),"."),".")</f>
        <v>21543</v>
      </c>
    </row>
    <row r="614" spans="1:21" x14ac:dyDescent="0.3">
      <c r="A614" s="1" t="str">
        <f t="shared" si="18"/>
        <v>2018|Waikato|$50,001-$70,000</v>
      </c>
      <c r="B614" t="s">
        <v>18</v>
      </c>
      <c r="C614" t="s">
        <v>19</v>
      </c>
      <c r="D614" t="s">
        <v>20</v>
      </c>
      <c r="E614" t="s">
        <v>21</v>
      </c>
      <c r="F614">
        <v>2018</v>
      </c>
      <c r="G614">
        <v>2018</v>
      </c>
      <c r="H614">
        <v>200</v>
      </c>
      <c r="I614" t="s">
        <v>169</v>
      </c>
      <c r="J614">
        <v>99</v>
      </c>
      <c r="K614" t="s">
        <v>23</v>
      </c>
      <c r="L614">
        <v>4</v>
      </c>
      <c r="M614" t="s">
        <v>36</v>
      </c>
      <c r="N614">
        <v>1</v>
      </c>
      <c r="O614" t="s">
        <v>33</v>
      </c>
      <c r="P614">
        <v>9246</v>
      </c>
      <c r="T614" s="3">
        <f t="shared" si="19"/>
        <v>47.64</v>
      </c>
      <c r="U614" s="3">
        <f>IF(AND(R614&lt;&gt;"_U",N614&lt;&gt;9999,N614&lt;&gt;999,L614&lt;&gt;"Median"),IFERROR(VLOOKUP(A614,'HD Total'!A:P,16,0),"."),".")</f>
        <v>19407</v>
      </c>
    </row>
    <row r="615" spans="1:21" x14ac:dyDescent="0.3">
      <c r="A615" s="1" t="str">
        <f t="shared" si="18"/>
        <v>2018|Waikato|$50,001-$70,000</v>
      </c>
      <c r="B615" t="s">
        <v>18</v>
      </c>
      <c r="C615" t="s">
        <v>19</v>
      </c>
      <c r="D615" t="s">
        <v>20</v>
      </c>
      <c r="E615" t="s">
        <v>21</v>
      </c>
      <c r="F615">
        <v>2018</v>
      </c>
      <c r="G615">
        <v>2018</v>
      </c>
      <c r="H615">
        <v>200</v>
      </c>
      <c r="I615" t="s">
        <v>169</v>
      </c>
      <c r="J615">
        <v>99</v>
      </c>
      <c r="K615" t="s">
        <v>23</v>
      </c>
      <c r="L615">
        <v>4</v>
      </c>
      <c r="M615" t="s">
        <v>36</v>
      </c>
      <c r="N615">
        <v>9999</v>
      </c>
      <c r="O615" t="s">
        <v>40</v>
      </c>
      <c r="P615">
        <v>19407</v>
      </c>
      <c r="T615" s="3" t="str">
        <f t="shared" si="19"/>
        <v>.</v>
      </c>
      <c r="U615" s="3" t="str">
        <f>IF(AND(R615&lt;&gt;"_U",N615&lt;&gt;9999,N615&lt;&gt;999,L615&lt;&gt;"Median"),IFERROR(VLOOKUP(A615,'HD Total'!A:P,16,0),"."),".")</f>
        <v>.</v>
      </c>
    </row>
    <row r="616" spans="1:21" x14ac:dyDescent="0.3">
      <c r="A616" s="1" t="str">
        <f t="shared" si="18"/>
        <v>2018|Waikato|$50,001-$70,000</v>
      </c>
      <c r="B616" t="s">
        <v>18</v>
      </c>
      <c r="C616" t="s">
        <v>19</v>
      </c>
      <c r="D616" t="s">
        <v>20</v>
      </c>
      <c r="E616" t="s">
        <v>21</v>
      </c>
      <c r="F616">
        <v>2018</v>
      </c>
      <c r="G616">
        <v>2018</v>
      </c>
      <c r="H616">
        <v>200</v>
      </c>
      <c r="I616" t="s">
        <v>169</v>
      </c>
      <c r="J616">
        <v>99</v>
      </c>
      <c r="K616" t="s">
        <v>23</v>
      </c>
      <c r="L616">
        <v>4</v>
      </c>
      <c r="M616" t="s">
        <v>36</v>
      </c>
      <c r="N616">
        <v>3</v>
      </c>
      <c r="O616" t="s">
        <v>25</v>
      </c>
      <c r="P616">
        <v>2178</v>
      </c>
      <c r="T616" s="3">
        <f t="shared" si="19"/>
        <v>11.22</v>
      </c>
      <c r="U616" s="3">
        <f>IF(AND(R616&lt;&gt;"_U",N616&lt;&gt;9999,N616&lt;&gt;999,L616&lt;&gt;"Median"),IFERROR(VLOOKUP(A616,'HD Total'!A:P,16,0),"."),".")</f>
        <v>19407</v>
      </c>
    </row>
    <row r="617" spans="1:21" x14ac:dyDescent="0.3">
      <c r="A617" s="1" t="str">
        <f t="shared" si="18"/>
        <v>2018|Waikato|$50,001-$70,000</v>
      </c>
      <c r="B617" t="s">
        <v>18</v>
      </c>
      <c r="C617" t="s">
        <v>19</v>
      </c>
      <c r="D617" t="s">
        <v>20</v>
      </c>
      <c r="E617" t="s">
        <v>21</v>
      </c>
      <c r="F617">
        <v>2018</v>
      </c>
      <c r="G617">
        <v>2018</v>
      </c>
      <c r="H617">
        <v>200</v>
      </c>
      <c r="I617" t="s">
        <v>169</v>
      </c>
      <c r="J617">
        <v>99</v>
      </c>
      <c r="K617" t="s">
        <v>23</v>
      </c>
      <c r="L617">
        <v>4</v>
      </c>
      <c r="M617" t="s">
        <v>36</v>
      </c>
      <c r="N617">
        <v>7777</v>
      </c>
      <c r="O617" t="s">
        <v>37</v>
      </c>
      <c r="P617">
        <v>19407</v>
      </c>
      <c r="T617" s="3">
        <f t="shared" si="19"/>
        <v>100</v>
      </c>
      <c r="U617" s="3">
        <f>IF(AND(R617&lt;&gt;"_U",N617&lt;&gt;9999,N617&lt;&gt;999,L617&lt;&gt;"Median"),IFERROR(VLOOKUP(A617,'HD Total'!A:P,16,0),"."),".")</f>
        <v>19407</v>
      </c>
    </row>
    <row r="618" spans="1:21" x14ac:dyDescent="0.3">
      <c r="A618" s="1" t="str">
        <f t="shared" si="18"/>
        <v>2018|Waikato|$50,001-$70,000</v>
      </c>
      <c r="B618" t="s">
        <v>18</v>
      </c>
      <c r="C618" t="s">
        <v>19</v>
      </c>
      <c r="D618" t="s">
        <v>20</v>
      </c>
      <c r="E618" t="s">
        <v>21</v>
      </c>
      <c r="F618">
        <v>2018</v>
      </c>
      <c r="G618">
        <v>2018</v>
      </c>
      <c r="H618">
        <v>200</v>
      </c>
      <c r="I618" t="s">
        <v>169</v>
      </c>
      <c r="J618">
        <v>99</v>
      </c>
      <c r="K618" t="s">
        <v>23</v>
      </c>
      <c r="L618">
        <v>4</v>
      </c>
      <c r="M618" t="s">
        <v>36</v>
      </c>
      <c r="N618">
        <v>2</v>
      </c>
      <c r="O618" t="s">
        <v>28</v>
      </c>
      <c r="P618">
        <v>7980</v>
      </c>
      <c r="T618" s="3">
        <f t="shared" si="19"/>
        <v>41.12</v>
      </c>
      <c r="U618" s="3">
        <f>IF(AND(R618&lt;&gt;"_U",N618&lt;&gt;9999,N618&lt;&gt;999,L618&lt;&gt;"Median"),IFERROR(VLOOKUP(A618,'HD Total'!A:P,16,0),"."),".")</f>
        <v>19407</v>
      </c>
    </row>
    <row r="619" spans="1:21" x14ac:dyDescent="0.3">
      <c r="A619" s="1" t="str">
        <f t="shared" si="18"/>
        <v>2018|Waikato|$50,001-$70,000</v>
      </c>
      <c r="B619" t="s">
        <v>18</v>
      </c>
      <c r="C619" t="s">
        <v>19</v>
      </c>
      <c r="D619" t="s">
        <v>20</v>
      </c>
      <c r="E619" t="s">
        <v>21</v>
      </c>
      <c r="F619">
        <v>2018</v>
      </c>
      <c r="G619">
        <v>2018</v>
      </c>
      <c r="H619">
        <v>200</v>
      </c>
      <c r="I619" t="s">
        <v>169</v>
      </c>
      <c r="J619">
        <v>99</v>
      </c>
      <c r="K619" t="s">
        <v>23</v>
      </c>
      <c r="L619">
        <v>4</v>
      </c>
      <c r="M619" t="s">
        <v>36</v>
      </c>
      <c r="N619">
        <v>999</v>
      </c>
      <c r="O619" t="s">
        <v>42</v>
      </c>
      <c r="P619">
        <v>0</v>
      </c>
      <c r="T619" s="3" t="str">
        <f t="shared" si="19"/>
        <v>.</v>
      </c>
      <c r="U619" s="3" t="str">
        <f>IF(AND(R619&lt;&gt;"_U",N619&lt;&gt;9999,N619&lt;&gt;999,L619&lt;&gt;"Median"),IFERROR(VLOOKUP(A619,'HD Total'!A:P,16,0),"."),".")</f>
        <v>.</v>
      </c>
    </row>
    <row r="620" spans="1:21" x14ac:dyDescent="0.3">
      <c r="A620" s="1" t="str">
        <f t="shared" si="18"/>
        <v>2018|Waikato|$70,001-$100,000</v>
      </c>
      <c r="B620" t="s">
        <v>18</v>
      </c>
      <c r="C620" t="s">
        <v>19</v>
      </c>
      <c r="D620" t="s">
        <v>20</v>
      </c>
      <c r="E620" t="s">
        <v>21</v>
      </c>
      <c r="F620">
        <v>2018</v>
      </c>
      <c r="G620">
        <v>2018</v>
      </c>
      <c r="H620">
        <v>200</v>
      </c>
      <c r="I620" t="s">
        <v>169</v>
      </c>
      <c r="J620">
        <v>99</v>
      </c>
      <c r="K620" t="s">
        <v>23</v>
      </c>
      <c r="L620">
        <v>5</v>
      </c>
      <c r="M620" t="s">
        <v>58</v>
      </c>
      <c r="N620">
        <v>2</v>
      </c>
      <c r="O620" t="s">
        <v>28</v>
      </c>
      <c r="P620">
        <v>7983</v>
      </c>
      <c r="T620" s="3">
        <f t="shared" si="19"/>
        <v>36.799999999999997</v>
      </c>
      <c r="U620" s="3">
        <f>IF(AND(R620&lt;&gt;"_U",N620&lt;&gt;9999,N620&lt;&gt;999,L620&lt;&gt;"Median"),IFERROR(VLOOKUP(A620,'HD Total'!A:P,16,0),"."),".")</f>
        <v>21690</v>
      </c>
    </row>
    <row r="621" spans="1:21" x14ac:dyDescent="0.3">
      <c r="A621" s="1" t="str">
        <f t="shared" si="18"/>
        <v>2018|Waikato|$70,001-$100,000</v>
      </c>
      <c r="B621" t="s">
        <v>18</v>
      </c>
      <c r="C621" t="s">
        <v>19</v>
      </c>
      <c r="D621" t="s">
        <v>20</v>
      </c>
      <c r="E621" t="s">
        <v>21</v>
      </c>
      <c r="F621">
        <v>2018</v>
      </c>
      <c r="G621">
        <v>2018</v>
      </c>
      <c r="H621">
        <v>200</v>
      </c>
      <c r="I621" t="s">
        <v>169</v>
      </c>
      <c r="J621">
        <v>99</v>
      </c>
      <c r="K621" t="s">
        <v>23</v>
      </c>
      <c r="L621">
        <v>5</v>
      </c>
      <c r="M621" t="s">
        <v>58</v>
      </c>
      <c r="N621">
        <v>999</v>
      </c>
      <c r="O621" t="s">
        <v>42</v>
      </c>
      <c r="P621">
        <v>0</v>
      </c>
      <c r="T621" s="3" t="str">
        <f t="shared" si="19"/>
        <v>.</v>
      </c>
      <c r="U621" s="3" t="str">
        <f>IF(AND(R621&lt;&gt;"_U",N621&lt;&gt;9999,N621&lt;&gt;999,L621&lt;&gt;"Median"),IFERROR(VLOOKUP(A621,'HD Total'!A:P,16,0),"."),".")</f>
        <v>.</v>
      </c>
    </row>
    <row r="622" spans="1:21" x14ac:dyDescent="0.3">
      <c r="A622" s="1" t="str">
        <f t="shared" si="18"/>
        <v>2018|Waikato|$70,001-$100,000</v>
      </c>
      <c r="B622" t="s">
        <v>18</v>
      </c>
      <c r="C622" t="s">
        <v>19</v>
      </c>
      <c r="D622" t="s">
        <v>20</v>
      </c>
      <c r="E622" t="s">
        <v>21</v>
      </c>
      <c r="F622">
        <v>2018</v>
      </c>
      <c r="G622">
        <v>2018</v>
      </c>
      <c r="H622">
        <v>200</v>
      </c>
      <c r="I622" t="s">
        <v>169</v>
      </c>
      <c r="J622">
        <v>99</v>
      </c>
      <c r="K622" t="s">
        <v>23</v>
      </c>
      <c r="L622">
        <v>5</v>
      </c>
      <c r="M622" t="s">
        <v>58</v>
      </c>
      <c r="N622">
        <v>9999</v>
      </c>
      <c r="O622" t="s">
        <v>40</v>
      </c>
      <c r="P622">
        <v>21690</v>
      </c>
      <c r="T622" s="3" t="str">
        <f t="shared" si="19"/>
        <v>.</v>
      </c>
      <c r="U622" s="3" t="str">
        <f>IF(AND(R622&lt;&gt;"_U",N622&lt;&gt;9999,N622&lt;&gt;999,L622&lt;&gt;"Median"),IFERROR(VLOOKUP(A622,'HD Total'!A:P,16,0),"."),".")</f>
        <v>.</v>
      </c>
    </row>
    <row r="623" spans="1:21" x14ac:dyDescent="0.3">
      <c r="A623" s="1" t="str">
        <f t="shared" si="18"/>
        <v>2018|Waikato|$70,001-$100,000</v>
      </c>
      <c r="B623" t="s">
        <v>18</v>
      </c>
      <c r="C623" t="s">
        <v>19</v>
      </c>
      <c r="D623" t="s">
        <v>20</v>
      </c>
      <c r="E623" t="s">
        <v>21</v>
      </c>
      <c r="F623">
        <v>2018</v>
      </c>
      <c r="G623">
        <v>2018</v>
      </c>
      <c r="H623">
        <v>200</v>
      </c>
      <c r="I623" t="s">
        <v>169</v>
      </c>
      <c r="J623">
        <v>99</v>
      </c>
      <c r="K623" t="s">
        <v>23</v>
      </c>
      <c r="L623">
        <v>5</v>
      </c>
      <c r="M623" t="s">
        <v>58</v>
      </c>
      <c r="N623">
        <v>3</v>
      </c>
      <c r="O623" t="s">
        <v>25</v>
      </c>
      <c r="P623">
        <v>2241</v>
      </c>
      <c r="T623" s="3">
        <f t="shared" si="19"/>
        <v>10.33</v>
      </c>
      <c r="U623" s="3">
        <f>IF(AND(R623&lt;&gt;"_U",N623&lt;&gt;9999,N623&lt;&gt;999,L623&lt;&gt;"Median"),IFERROR(VLOOKUP(A623,'HD Total'!A:P,16,0),"."),".")</f>
        <v>21690</v>
      </c>
    </row>
    <row r="624" spans="1:21" x14ac:dyDescent="0.3">
      <c r="A624" s="1" t="str">
        <f t="shared" si="18"/>
        <v>2018|Waikato|$70,001-$100,000</v>
      </c>
      <c r="B624" t="s">
        <v>18</v>
      </c>
      <c r="C624" t="s">
        <v>19</v>
      </c>
      <c r="D624" t="s">
        <v>20</v>
      </c>
      <c r="E624" t="s">
        <v>21</v>
      </c>
      <c r="F624">
        <v>2018</v>
      </c>
      <c r="G624">
        <v>2018</v>
      </c>
      <c r="H624">
        <v>200</v>
      </c>
      <c r="I624" t="s">
        <v>169</v>
      </c>
      <c r="J624">
        <v>99</v>
      </c>
      <c r="K624" t="s">
        <v>23</v>
      </c>
      <c r="L624">
        <v>5</v>
      </c>
      <c r="M624" t="s">
        <v>58</v>
      </c>
      <c r="N624">
        <v>1</v>
      </c>
      <c r="O624" t="s">
        <v>33</v>
      </c>
      <c r="P624">
        <v>11466</v>
      </c>
      <c r="T624" s="3">
        <f t="shared" si="19"/>
        <v>52.86</v>
      </c>
      <c r="U624" s="3">
        <f>IF(AND(R624&lt;&gt;"_U",N624&lt;&gt;9999,N624&lt;&gt;999,L624&lt;&gt;"Median"),IFERROR(VLOOKUP(A624,'HD Total'!A:P,16,0),"."),".")</f>
        <v>21690</v>
      </c>
    </row>
    <row r="625" spans="1:21" x14ac:dyDescent="0.3">
      <c r="A625" s="1" t="str">
        <f t="shared" si="18"/>
        <v>2018|Waikato|$70,001-$100,000</v>
      </c>
      <c r="B625" t="s">
        <v>18</v>
      </c>
      <c r="C625" t="s">
        <v>19</v>
      </c>
      <c r="D625" t="s">
        <v>20</v>
      </c>
      <c r="E625" t="s">
        <v>21</v>
      </c>
      <c r="F625">
        <v>2018</v>
      </c>
      <c r="G625">
        <v>2018</v>
      </c>
      <c r="H625">
        <v>200</v>
      </c>
      <c r="I625" t="s">
        <v>169</v>
      </c>
      <c r="J625">
        <v>99</v>
      </c>
      <c r="K625" t="s">
        <v>23</v>
      </c>
      <c r="L625">
        <v>5</v>
      </c>
      <c r="M625" t="s">
        <v>58</v>
      </c>
      <c r="N625">
        <v>7777</v>
      </c>
      <c r="O625" t="s">
        <v>37</v>
      </c>
      <c r="P625">
        <v>21690</v>
      </c>
      <c r="T625" s="3">
        <f t="shared" si="19"/>
        <v>100</v>
      </c>
      <c r="U625" s="3">
        <f>IF(AND(R625&lt;&gt;"_U",N625&lt;&gt;9999,N625&lt;&gt;999,L625&lt;&gt;"Median"),IFERROR(VLOOKUP(A625,'HD Total'!A:P,16,0),"."),".")</f>
        <v>21690</v>
      </c>
    </row>
    <row r="626" spans="1:21" x14ac:dyDescent="0.3">
      <c r="A626" s="1" t="str">
        <f t="shared" si="18"/>
        <v>2018|Waikato|$100,001-$150,000</v>
      </c>
      <c r="B626" t="s">
        <v>18</v>
      </c>
      <c r="C626" t="s">
        <v>19</v>
      </c>
      <c r="D626" t="s">
        <v>20</v>
      </c>
      <c r="E626" t="s">
        <v>21</v>
      </c>
      <c r="F626">
        <v>2018</v>
      </c>
      <c r="G626">
        <v>2018</v>
      </c>
      <c r="H626">
        <v>200</v>
      </c>
      <c r="I626" t="s">
        <v>169</v>
      </c>
      <c r="J626">
        <v>99</v>
      </c>
      <c r="K626" t="s">
        <v>23</v>
      </c>
      <c r="L626">
        <v>6</v>
      </c>
      <c r="M626" t="s">
        <v>59</v>
      </c>
      <c r="N626">
        <v>3</v>
      </c>
      <c r="O626" t="s">
        <v>25</v>
      </c>
      <c r="P626">
        <v>3102</v>
      </c>
      <c r="T626" s="3">
        <f t="shared" si="19"/>
        <v>12.45</v>
      </c>
      <c r="U626" s="3">
        <f>IF(AND(R626&lt;&gt;"_U",N626&lt;&gt;9999,N626&lt;&gt;999,L626&lt;&gt;"Median"),IFERROR(VLOOKUP(A626,'HD Total'!A:P,16,0),"."),".")</f>
        <v>24915</v>
      </c>
    </row>
    <row r="627" spans="1:21" x14ac:dyDescent="0.3">
      <c r="A627" s="1" t="str">
        <f t="shared" si="18"/>
        <v>2018|Waikato|$100,001-$150,000</v>
      </c>
      <c r="B627" t="s">
        <v>18</v>
      </c>
      <c r="C627" t="s">
        <v>19</v>
      </c>
      <c r="D627" t="s">
        <v>20</v>
      </c>
      <c r="E627" t="s">
        <v>21</v>
      </c>
      <c r="F627">
        <v>2018</v>
      </c>
      <c r="G627">
        <v>2018</v>
      </c>
      <c r="H627">
        <v>200</v>
      </c>
      <c r="I627" t="s">
        <v>169</v>
      </c>
      <c r="J627">
        <v>99</v>
      </c>
      <c r="K627" t="s">
        <v>23</v>
      </c>
      <c r="L627">
        <v>6</v>
      </c>
      <c r="M627" t="s">
        <v>59</v>
      </c>
      <c r="N627">
        <v>1</v>
      </c>
      <c r="O627" t="s">
        <v>33</v>
      </c>
      <c r="P627">
        <v>15063</v>
      </c>
      <c r="T627" s="3">
        <f t="shared" si="19"/>
        <v>60.46</v>
      </c>
      <c r="U627" s="3">
        <f>IF(AND(R627&lt;&gt;"_U",N627&lt;&gt;9999,N627&lt;&gt;999,L627&lt;&gt;"Median"),IFERROR(VLOOKUP(A627,'HD Total'!A:P,16,0),"."),".")</f>
        <v>24915</v>
      </c>
    </row>
    <row r="628" spans="1:21" x14ac:dyDescent="0.3">
      <c r="A628" s="1" t="str">
        <f t="shared" si="18"/>
        <v>2018|Waikato|$100,001-$150,000</v>
      </c>
      <c r="B628" t="s">
        <v>18</v>
      </c>
      <c r="C628" t="s">
        <v>19</v>
      </c>
      <c r="D628" t="s">
        <v>20</v>
      </c>
      <c r="E628" t="s">
        <v>21</v>
      </c>
      <c r="F628">
        <v>2018</v>
      </c>
      <c r="G628">
        <v>2018</v>
      </c>
      <c r="H628">
        <v>200</v>
      </c>
      <c r="I628" t="s">
        <v>169</v>
      </c>
      <c r="J628">
        <v>99</v>
      </c>
      <c r="K628" t="s">
        <v>23</v>
      </c>
      <c r="L628">
        <v>6</v>
      </c>
      <c r="M628" t="s">
        <v>59</v>
      </c>
      <c r="N628">
        <v>9999</v>
      </c>
      <c r="O628" t="s">
        <v>40</v>
      </c>
      <c r="P628">
        <v>24915</v>
      </c>
      <c r="T628" s="3" t="str">
        <f t="shared" si="19"/>
        <v>.</v>
      </c>
      <c r="U628" s="3" t="str">
        <f>IF(AND(R628&lt;&gt;"_U",N628&lt;&gt;9999,N628&lt;&gt;999,L628&lt;&gt;"Median"),IFERROR(VLOOKUP(A628,'HD Total'!A:P,16,0),"."),".")</f>
        <v>.</v>
      </c>
    </row>
    <row r="629" spans="1:21" x14ac:dyDescent="0.3">
      <c r="A629" s="1" t="str">
        <f t="shared" si="18"/>
        <v>2018|Waikato|$100,001-$150,000</v>
      </c>
      <c r="B629" t="s">
        <v>18</v>
      </c>
      <c r="C629" t="s">
        <v>19</v>
      </c>
      <c r="D629" t="s">
        <v>20</v>
      </c>
      <c r="E629" t="s">
        <v>21</v>
      </c>
      <c r="F629">
        <v>2018</v>
      </c>
      <c r="G629">
        <v>2018</v>
      </c>
      <c r="H629">
        <v>200</v>
      </c>
      <c r="I629" t="s">
        <v>169</v>
      </c>
      <c r="J629">
        <v>99</v>
      </c>
      <c r="K629" t="s">
        <v>23</v>
      </c>
      <c r="L629">
        <v>6</v>
      </c>
      <c r="M629" t="s">
        <v>59</v>
      </c>
      <c r="N629">
        <v>7777</v>
      </c>
      <c r="O629" t="s">
        <v>37</v>
      </c>
      <c r="P629">
        <v>24915</v>
      </c>
      <c r="T629" s="3">
        <f t="shared" si="19"/>
        <v>100</v>
      </c>
      <c r="U629" s="3">
        <f>IF(AND(R629&lt;&gt;"_U",N629&lt;&gt;9999,N629&lt;&gt;999,L629&lt;&gt;"Median"),IFERROR(VLOOKUP(A629,'HD Total'!A:P,16,0),"."),".")</f>
        <v>24915</v>
      </c>
    </row>
    <row r="630" spans="1:21" x14ac:dyDescent="0.3">
      <c r="A630" s="1" t="str">
        <f t="shared" si="18"/>
        <v>2018|Waikato|$100,001-$150,000</v>
      </c>
      <c r="B630" t="s">
        <v>18</v>
      </c>
      <c r="C630" t="s">
        <v>19</v>
      </c>
      <c r="D630" t="s">
        <v>20</v>
      </c>
      <c r="E630" t="s">
        <v>21</v>
      </c>
      <c r="F630">
        <v>2018</v>
      </c>
      <c r="G630">
        <v>2018</v>
      </c>
      <c r="H630">
        <v>200</v>
      </c>
      <c r="I630" t="s">
        <v>169</v>
      </c>
      <c r="J630">
        <v>99</v>
      </c>
      <c r="K630" t="s">
        <v>23</v>
      </c>
      <c r="L630">
        <v>6</v>
      </c>
      <c r="M630" t="s">
        <v>59</v>
      </c>
      <c r="N630">
        <v>2</v>
      </c>
      <c r="O630" t="s">
        <v>28</v>
      </c>
      <c r="P630">
        <v>6750</v>
      </c>
      <c r="T630" s="3">
        <f t="shared" si="19"/>
        <v>27.09</v>
      </c>
      <c r="U630" s="3">
        <f>IF(AND(R630&lt;&gt;"_U",N630&lt;&gt;9999,N630&lt;&gt;999,L630&lt;&gt;"Median"),IFERROR(VLOOKUP(A630,'HD Total'!A:P,16,0),"."),".")</f>
        <v>24915</v>
      </c>
    </row>
    <row r="631" spans="1:21" x14ac:dyDescent="0.3">
      <c r="A631" s="1" t="str">
        <f t="shared" si="18"/>
        <v>2018|Waikato|$100,001-$150,000</v>
      </c>
      <c r="B631" t="s">
        <v>18</v>
      </c>
      <c r="C631" t="s">
        <v>19</v>
      </c>
      <c r="D631" t="s">
        <v>20</v>
      </c>
      <c r="E631" t="s">
        <v>21</v>
      </c>
      <c r="F631">
        <v>2018</v>
      </c>
      <c r="G631">
        <v>2018</v>
      </c>
      <c r="H631">
        <v>200</v>
      </c>
      <c r="I631" t="s">
        <v>169</v>
      </c>
      <c r="J631">
        <v>99</v>
      </c>
      <c r="K631" t="s">
        <v>23</v>
      </c>
      <c r="L631">
        <v>6</v>
      </c>
      <c r="M631" t="s">
        <v>59</v>
      </c>
      <c r="N631">
        <v>999</v>
      </c>
      <c r="O631" t="s">
        <v>42</v>
      </c>
      <c r="P631">
        <v>0</v>
      </c>
      <c r="T631" s="3" t="str">
        <f t="shared" si="19"/>
        <v>.</v>
      </c>
      <c r="U631" s="3" t="str">
        <f>IF(AND(R631&lt;&gt;"_U",N631&lt;&gt;9999,N631&lt;&gt;999,L631&lt;&gt;"Median"),IFERROR(VLOOKUP(A631,'HD Total'!A:P,16,0),"."),".")</f>
        <v>.</v>
      </c>
    </row>
    <row r="632" spans="1:21" x14ac:dyDescent="0.3">
      <c r="A632" s="1" t="str">
        <f t="shared" si="18"/>
        <v>2018|Waikato|$150,001-$200,000</v>
      </c>
      <c r="B632" t="s">
        <v>18</v>
      </c>
      <c r="C632" t="s">
        <v>19</v>
      </c>
      <c r="D632" t="s">
        <v>20</v>
      </c>
      <c r="E632" t="s">
        <v>21</v>
      </c>
      <c r="F632">
        <v>2018</v>
      </c>
      <c r="G632">
        <v>2018</v>
      </c>
      <c r="H632">
        <v>200</v>
      </c>
      <c r="I632" t="s">
        <v>169</v>
      </c>
      <c r="J632">
        <v>99</v>
      </c>
      <c r="K632" t="s">
        <v>23</v>
      </c>
      <c r="L632">
        <v>7</v>
      </c>
      <c r="M632" t="s">
        <v>43</v>
      </c>
      <c r="N632">
        <v>7777</v>
      </c>
      <c r="O632" t="s">
        <v>37</v>
      </c>
      <c r="P632">
        <v>18555</v>
      </c>
      <c r="T632" s="3">
        <f t="shared" si="19"/>
        <v>100</v>
      </c>
      <c r="U632" s="3">
        <f>IF(AND(R632&lt;&gt;"_U",N632&lt;&gt;9999,N632&lt;&gt;999,L632&lt;&gt;"Median"),IFERROR(VLOOKUP(A632,'HD Total'!A:P,16,0),"."),".")</f>
        <v>18555</v>
      </c>
    </row>
    <row r="633" spans="1:21" x14ac:dyDescent="0.3">
      <c r="A633" s="1" t="str">
        <f t="shared" si="18"/>
        <v>2018|Waikato|$150,001-$200,000</v>
      </c>
      <c r="B633" t="s">
        <v>18</v>
      </c>
      <c r="C633" t="s">
        <v>19</v>
      </c>
      <c r="D633" t="s">
        <v>20</v>
      </c>
      <c r="E633" t="s">
        <v>21</v>
      </c>
      <c r="F633">
        <v>2018</v>
      </c>
      <c r="G633">
        <v>2018</v>
      </c>
      <c r="H633">
        <v>200</v>
      </c>
      <c r="I633" t="s">
        <v>169</v>
      </c>
      <c r="J633">
        <v>99</v>
      </c>
      <c r="K633" t="s">
        <v>23</v>
      </c>
      <c r="L633">
        <v>7</v>
      </c>
      <c r="M633" t="s">
        <v>43</v>
      </c>
      <c r="N633">
        <v>9999</v>
      </c>
      <c r="O633" t="s">
        <v>40</v>
      </c>
      <c r="P633">
        <v>18555</v>
      </c>
      <c r="T633" s="3" t="str">
        <f t="shared" si="19"/>
        <v>.</v>
      </c>
      <c r="U633" s="3" t="str">
        <f>IF(AND(R633&lt;&gt;"_U",N633&lt;&gt;9999,N633&lt;&gt;999,L633&lt;&gt;"Median"),IFERROR(VLOOKUP(A633,'HD Total'!A:P,16,0),"."),".")</f>
        <v>.</v>
      </c>
    </row>
    <row r="634" spans="1:21" x14ac:dyDescent="0.3">
      <c r="A634" s="1" t="str">
        <f t="shared" si="18"/>
        <v>2018|Waikato|$150,001-$200,000</v>
      </c>
      <c r="B634" t="s">
        <v>18</v>
      </c>
      <c r="C634" t="s">
        <v>19</v>
      </c>
      <c r="D634" t="s">
        <v>20</v>
      </c>
      <c r="E634" t="s">
        <v>21</v>
      </c>
      <c r="F634">
        <v>2018</v>
      </c>
      <c r="G634">
        <v>2018</v>
      </c>
      <c r="H634">
        <v>200</v>
      </c>
      <c r="I634" t="s">
        <v>169</v>
      </c>
      <c r="J634">
        <v>99</v>
      </c>
      <c r="K634" t="s">
        <v>23</v>
      </c>
      <c r="L634">
        <v>7</v>
      </c>
      <c r="M634" t="s">
        <v>43</v>
      </c>
      <c r="N634">
        <v>3</v>
      </c>
      <c r="O634" t="s">
        <v>25</v>
      </c>
      <c r="P634">
        <v>4272</v>
      </c>
      <c r="T634" s="3">
        <f t="shared" si="19"/>
        <v>23.02</v>
      </c>
      <c r="U634" s="3">
        <f>IF(AND(R634&lt;&gt;"_U",N634&lt;&gt;9999,N634&lt;&gt;999,L634&lt;&gt;"Median"),IFERROR(VLOOKUP(A634,'HD Total'!A:P,16,0),"."),".")</f>
        <v>18555</v>
      </c>
    </row>
    <row r="635" spans="1:21" x14ac:dyDescent="0.3">
      <c r="A635" s="1" t="str">
        <f t="shared" si="18"/>
        <v>2018|Waikato|$150,001-$200,000</v>
      </c>
      <c r="B635" t="s">
        <v>18</v>
      </c>
      <c r="C635" t="s">
        <v>19</v>
      </c>
      <c r="D635" t="s">
        <v>20</v>
      </c>
      <c r="E635" t="s">
        <v>21</v>
      </c>
      <c r="F635">
        <v>2018</v>
      </c>
      <c r="G635">
        <v>2018</v>
      </c>
      <c r="H635">
        <v>200</v>
      </c>
      <c r="I635" t="s">
        <v>169</v>
      </c>
      <c r="J635">
        <v>99</v>
      </c>
      <c r="K635" t="s">
        <v>23</v>
      </c>
      <c r="L635">
        <v>7</v>
      </c>
      <c r="M635" t="s">
        <v>43</v>
      </c>
      <c r="N635">
        <v>999</v>
      </c>
      <c r="O635" t="s">
        <v>42</v>
      </c>
      <c r="P635">
        <v>0</v>
      </c>
      <c r="T635" s="3" t="str">
        <f t="shared" si="19"/>
        <v>.</v>
      </c>
      <c r="U635" s="3" t="str">
        <f>IF(AND(R635&lt;&gt;"_U",N635&lt;&gt;9999,N635&lt;&gt;999,L635&lt;&gt;"Median"),IFERROR(VLOOKUP(A635,'HD Total'!A:P,16,0),"."),".")</f>
        <v>.</v>
      </c>
    </row>
    <row r="636" spans="1:21" x14ac:dyDescent="0.3">
      <c r="A636" s="1" t="str">
        <f t="shared" si="18"/>
        <v>2018|Waikato|$150,001-$200,000</v>
      </c>
      <c r="B636" t="s">
        <v>18</v>
      </c>
      <c r="C636" t="s">
        <v>19</v>
      </c>
      <c r="D636" t="s">
        <v>20</v>
      </c>
      <c r="E636" t="s">
        <v>21</v>
      </c>
      <c r="F636">
        <v>2018</v>
      </c>
      <c r="G636">
        <v>2018</v>
      </c>
      <c r="H636">
        <v>200</v>
      </c>
      <c r="I636" t="s">
        <v>169</v>
      </c>
      <c r="J636">
        <v>99</v>
      </c>
      <c r="K636" t="s">
        <v>23</v>
      </c>
      <c r="L636">
        <v>7</v>
      </c>
      <c r="M636" t="s">
        <v>43</v>
      </c>
      <c r="N636">
        <v>2</v>
      </c>
      <c r="O636" t="s">
        <v>28</v>
      </c>
      <c r="P636">
        <v>3186</v>
      </c>
      <c r="T636" s="3">
        <f t="shared" si="19"/>
        <v>17.170000000000002</v>
      </c>
      <c r="U636" s="3">
        <f>IF(AND(R636&lt;&gt;"_U",N636&lt;&gt;9999,N636&lt;&gt;999,L636&lt;&gt;"Median"),IFERROR(VLOOKUP(A636,'HD Total'!A:P,16,0),"."),".")</f>
        <v>18555</v>
      </c>
    </row>
    <row r="637" spans="1:21" x14ac:dyDescent="0.3">
      <c r="A637" s="1" t="str">
        <f t="shared" si="18"/>
        <v>2018|Waikato|$150,001-$200,000</v>
      </c>
      <c r="B637" t="s">
        <v>18</v>
      </c>
      <c r="C637" t="s">
        <v>19</v>
      </c>
      <c r="D637" t="s">
        <v>20</v>
      </c>
      <c r="E637" t="s">
        <v>21</v>
      </c>
      <c r="F637">
        <v>2018</v>
      </c>
      <c r="G637">
        <v>2018</v>
      </c>
      <c r="H637">
        <v>200</v>
      </c>
      <c r="I637" t="s">
        <v>169</v>
      </c>
      <c r="J637">
        <v>99</v>
      </c>
      <c r="K637" t="s">
        <v>23</v>
      </c>
      <c r="L637">
        <v>7</v>
      </c>
      <c r="M637" t="s">
        <v>43</v>
      </c>
      <c r="N637">
        <v>1</v>
      </c>
      <c r="O637" t="s">
        <v>33</v>
      </c>
      <c r="P637">
        <v>11094</v>
      </c>
      <c r="T637" s="3">
        <f t="shared" si="19"/>
        <v>59.79</v>
      </c>
      <c r="U637" s="3">
        <f>IF(AND(R637&lt;&gt;"_U",N637&lt;&gt;9999,N637&lt;&gt;999,L637&lt;&gt;"Median"),IFERROR(VLOOKUP(A637,'HD Total'!A:P,16,0),"."),".")</f>
        <v>18555</v>
      </c>
    </row>
    <row r="638" spans="1:21" x14ac:dyDescent="0.3">
      <c r="A638" s="1" t="str">
        <f t="shared" si="18"/>
        <v>2018|Waikato|$200,001 or more</v>
      </c>
      <c r="B638" t="s">
        <v>18</v>
      </c>
      <c r="C638" t="s">
        <v>19</v>
      </c>
      <c r="D638" t="s">
        <v>20</v>
      </c>
      <c r="E638" t="s">
        <v>21</v>
      </c>
      <c r="F638">
        <v>2018</v>
      </c>
      <c r="G638">
        <v>2018</v>
      </c>
      <c r="H638">
        <v>200</v>
      </c>
      <c r="I638" t="s">
        <v>169</v>
      </c>
      <c r="J638">
        <v>99</v>
      </c>
      <c r="K638" t="s">
        <v>23</v>
      </c>
      <c r="L638">
        <v>8</v>
      </c>
      <c r="M638" t="s">
        <v>27</v>
      </c>
      <c r="N638">
        <v>2</v>
      </c>
      <c r="O638" t="s">
        <v>28</v>
      </c>
      <c r="R638" t="s">
        <v>29</v>
      </c>
      <c r="S638" t="s">
        <v>30</v>
      </c>
      <c r="T638" s="3" t="str">
        <f t="shared" si="19"/>
        <v>.</v>
      </c>
      <c r="U638" s="3" t="str">
        <f>IF(AND(R638&lt;&gt;"_U",N638&lt;&gt;9999,N638&lt;&gt;999,L638&lt;&gt;"Median"),IFERROR(VLOOKUP(A638,'HD Total'!A:P,16,0),"."),".")</f>
        <v>.</v>
      </c>
    </row>
    <row r="639" spans="1:21" x14ac:dyDescent="0.3">
      <c r="A639" s="1" t="str">
        <f t="shared" si="18"/>
        <v>2018|Waikato|$200,001 or more</v>
      </c>
      <c r="B639" t="s">
        <v>18</v>
      </c>
      <c r="C639" t="s">
        <v>19</v>
      </c>
      <c r="D639" t="s">
        <v>20</v>
      </c>
      <c r="E639" t="s">
        <v>21</v>
      </c>
      <c r="F639">
        <v>2018</v>
      </c>
      <c r="G639">
        <v>2018</v>
      </c>
      <c r="H639">
        <v>200</v>
      </c>
      <c r="I639" t="s">
        <v>169</v>
      </c>
      <c r="J639">
        <v>99</v>
      </c>
      <c r="K639" t="s">
        <v>23</v>
      </c>
      <c r="L639">
        <v>8</v>
      </c>
      <c r="M639" t="s">
        <v>27</v>
      </c>
      <c r="N639">
        <v>7777</v>
      </c>
      <c r="O639" t="s">
        <v>37</v>
      </c>
      <c r="R639" t="s">
        <v>29</v>
      </c>
      <c r="S639" t="s">
        <v>30</v>
      </c>
      <c r="T639" s="3" t="str">
        <f t="shared" si="19"/>
        <v>.</v>
      </c>
      <c r="U639" s="3" t="str">
        <f>IF(AND(R639&lt;&gt;"_U",N639&lt;&gt;9999,N639&lt;&gt;999,L639&lt;&gt;"Median"),IFERROR(VLOOKUP(A639,'HD Total'!A:P,16,0),"."),".")</f>
        <v>.</v>
      </c>
    </row>
    <row r="640" spans="1:21" x14ac:dyDescent="0.3">
      <c r="A640" s="1" t="str">
        <f t="shared" si="18"/>
        <v>2018|Waikato|$200,001 or more</v>
      </c>
      <c r="B640" t="s">
        <v>18</v>
      </c>
      <c r="C640" t="s">
        <v>19</v>
      </c>
      <c r="D640" t="s">
        <v>20</v>
      </c>
      <c r="E640" t="s">
        <v>21</v>
      </c>
      <c r="F640">
        <v>2018</v>
      </c>
      <c r="G640">
        <v>2018</v>
      </c>
      <c r="H640">
        <v>200</v>
      </c>
      <c r="I640" t="s">
        <v>169</v>
      </c>
      <c r="J640">
        <v>99</v>
      </c>
      <c r="K640" t="s">
        <v>23</v>
      </c>
      <c r="L640">
        <v>8</v>
      </c>
      <c r="M640" t="s">
        <v>27</v>
      </c>
      <c r="N640">
        <v>9999</v>
      </c>
      <c r="O640" t="s">
        <v>40</v>
      </c>
      <c r="R640" t="s">
        <v>29</v>
      </c>
      <c r="S640" t="s">
        <v>30</v>
      </c>
      <c r="T640" s="3" t="str">
        <f t="shared" si="19"/>
        <v>.</v>
      </c>
      <c r="U640" s="3" t="str">
        <f>IF(AND(R640&lt;&gt;"_U",N640&lt;&gt;9999,N640&lt;&gt;999,L640&lt;&gt;"Median"),IFERROR(VLOOKUP(A640,'HD Total'!A:P,16,0),"."),".")</f>
        <v>.</v>
      </c>
    </row>
    <row r="641" spans="1:21" x14ac:dyDescent="0.3">
      <c r="A641" s="1" t="str">
        <f t="shared" si="18"/>
        <v>2018|Waikato|$200,001 or more</v>
      </c>
      <c r="B641" t="s">
        <v>18</v>
      </c>
      <c r="C641" t="s">
        <v>19</v>
      </c>
      <c r="D641" t="s">
        <v>20</v>
      </c>
      <c r="E641" t="s">
        <v>21</v>
      </c>
      <c r="F641">
        <v>2018</v>
      </c>
      <c r="G641">
        <v>2018</v>
      </c>
      <c r="H641">
        <v>200</v>
      </c>
      <c r="I641" t="s">
        <v>169</v>
      </c>
      <c r="J641">
        <v>99</v>
      </c>
      <c r="K641" t="s">
        <v>23</v>
      </c>
      <c r="L641">
        <v>8</v>
      </c>
      <c r="M641" t="s">
        <v>27</v>
      </c>
      <c r="N641">
        <v>999</v>
      </c>
      <c r="O641" t="s">
        <v>42</v>
      </c>
      <c r="R641" t="s">
        <v>29</v>
      </c>
      <c r="S641" t="s">
        <v>30</v>
      </c>
      <c r="T641" s="3" t="str">
        <f t="shared" si="19"/>
        <v>.</v>
      </c>
      <c r="U641" s="3" t="str">
        <f>IF(AND(R641&lt;&gt;"_U",N641&lt;&gt;9999,N641&lt;&gt;999,L641&lt;&gt;"Median"),IFERROR(VLOOKUP(A641,'HD Total'!A:P,16,0),"."),".")</f>
        <v>.</v>
      </c>
    </row>
    <row r="642" spans="1:21" x14ac:dyDescent="0.3">
      <c r="A642" s="1" t="str">
        <f t="shared" si="18"/>
        <v>2018|Waikato|$200,001 or more</v>
      </c>
      <c r="B642" t="s">
        <v>18</v>
      </c>
      <c r="C642" t="s">
        <v>19</v>
      </c>
      <c r="D642" t="s">
        <v>20</v>
      </c>
      <c r="E642" t="s">
        <v>21</v>
      </c>
      <c r="F642">
        <v>2018</v>
      </c>
      <c r="G642">
        <v>2018</v>
      </c>
      <c r="H642">
        <v>200</v>
      </c>
      <c r="I642" t="s">
        <v>169</v>
      </c>
      <c r="J642">
        <v>99</v>
      </c>
      <c r="K642" t="s">
        <v>23</v>
      </c>
      <c r="L642">
        <v>8</v>
      </c>
      <c r="M642" t="s">
        <v>27</v>
      </c>
      <c r="N642">
        <v>1</v>
      </c>
      <c r="O642" t="s">
        <v>33</v>
      </c>
      <c r="R642" t="s">
        <v>29</v>
      </c>
      <c r="S642" t="s">
        <v>30</v>
      </c>
      <c r="T642" s="3" t="str">
        <f t="shared" si="19"/>
        <v>.</v>
      </c>
      <c r="U642" s="3" t="str">
        <f>IF(AND(R642&lt;&gt;"_U",N642&lt;&gt;9999,N642&lt;&gt;999,L642&lt;&gt;"Median"),IFERROR(VLOOKUP(A642,'HD Total'!A:P,16,0),"."),".")</f>
        <v>.</v>
      </c>
    </row>
    <row r="643" spans="1:21" x14ac:dyDescent="0.3">
      <c r="A643" s="1" t="str">
        <f t="shared" ref="A643:A706" si="20">G643&amp;"|"&amp;I643&amp;"|"&amp;M643</f>
        <v>2018|Waikato|$200,001 or more</v>
      </c>
      <c r="B643" t="s">
        <v>18</v>
      </c>
      <c r="C643" t="s">
        <v>19</v>
      </c>
      <c r="D643" t="s">
        <v>20</v>
      </c>
      <c r="E643" t="s">
        <v>21</v>
      </c>
      <c r="F643">
        <v>2018</v>
      </c>
      <c r="G643">
        <v>2018</v>
      </c>
      <c r="H643">
        <v>200</v>
      </c>
      <c r="I643" t="s">
        <v>169</v>
      </c>
      <c r="J643">
        <v>99</v>
      </c>
      <c r="K643" t="s">
        <v>23</v>
      </c>
      <c r="L643">
        <v>8</v>
      </c>
      <c r="M643" t="s">
        <v>27</v>
      </c>
      <c r="N643">
        <v>3</v>
      </c>
      <c r="O643" t="s">
        <v>25</v>
      </c>
      <c r="R643" t="s">
        <v>29</v>
      </c>
      <c r="S643" t="s">
        <v>30</v>
      </c>
      <c r="T643" s="3" t="str">
        <f t="shared" ref="T643:T706" si="21">IF(AND(R643&lt;&gt;"_U",R643&lt;&gt;"c",N643&lt;&gt;999,N643&lt;&gt;9999,L643&lt;&gt;"Median"),IFERROR((ROUND(P643/U643*100,2)),"."),".")</f>
        <v>.</v>
      </c>
      <c r="U643" s="3" t="str">
        <f>IF(AND(R643&lt;&gt;"_U",N643&lt;&gt;9999,N643&lt;&gt;999,L643&lt;&gt;"Median"),IFERROR(VLOOKUP(A643,'HD Total'!A:P,16,0),"."),".")</f>
        <v>.</v>
      </c>
    </row>
    <row r="644" spans="1:21" x14ac:dyDescent="0.3">
      <c r="A644" s="1" t="str">
        <f t="shared" si="20"/>
        <v>2018|Waikato|Total stated - total household income</v>
      </c>
      <c r="B644" t="s">
        <v>18</v>
      </c>
      <c r="C644" t="s">
        <v>19</v>
      </c>
      <c r="D644" t="s">
        <v>20</v>
      </c>
      <c r="E644" t="s">
        <v>21</v>
      </c>
      <c r="F644">
        <v>2018</v>
      </c>
      <c r="G644">
        <v>2018</v>
      </c>
      <c r="H644">
        <v>200</v>
      </c>
      <c r="I644" t="s">
        <v>169</v>
      </c>
      <c r="J644">
        <v>99</v>
      </c>
      <c r="K644" t="s">
        <v>23</v>
      </c>
      <c r="L644">
        <v>77</v>
      </c>
      <c r="M644" t="s">
        <v>32</v>
      </c>
      <c r="N644">
        <v>2</v>
      </c>
      <c r="O644" t="s">
        <v>28</v>
      </c>
      <c r="P644">
        <v>48390</v>
      </c>
      <c r="T644" s="3">
        <f t="shared" si="21"/>
        <v>36.340000000000003</v>
      </c>
      <c r="U644" s="3">
        <f>IF(AND(R644&lt;&gt;"_U",N644&lt;&gt;9999,N644&lt;&gt;999,L644&lt;&gt;"Median"),IFERROR(VLOOKUP(A644,'HD Total'!A:P,16,0),"."),".")</f>
        <v>133143</v>
      </c>
    </row>
    <row r="645" spans="1:21" x14ac:dyDescent="0.3">
      <c r="A645" s="1" t="str">
        <f t="shared" si="20"/>
        <v>2018|Waikato|Total stated - total household income</v>
      </c>
      <c r="B645" t="s">
        <v>18</v>
      </c>
      <c r="C645" t="s">
        <v>19</v>
      </c>
      <c r="D645" t="s">
        <v>20</v>
      </c>
      <c r="E645" t="s">
        <v>21</v>
      </c>
      <c r="F645">
        <v>2018</v>
      </c>
      <c r="G645">
        <v>2018</v>
      </c>
      <c r="H645">
        <v>200</v>
      </c>
      <c r="I645" t="s">
        <v>169</v>
      </c>
      <c r="J645">
        <v>99</v>
      </c>
      <c r="K645" t="s">
        <v>23</v>
      </c>
      <c r="L645">
        <v>77</v>
      </c>
      <c r="M645" t="s">
        <v>32</v>
      </c>
      <c r="N645">
        <v>9999</v>
      </c>
      <c r="O645" t="s">
        <v>40</v>
      </c>
      <c r="P645">
        <v>133143</v>
      </c>
      <c r="T645" s="3" t="str">
        <f t="shared" si="21"/>
        <v>.</v>
      </c>
      <c r="U645" s="3" t="str">
        <f>IF(AND(R645&lt;&gt;"_U",N645&lt;&gt;9999,N645&lt;&gt;999,L645&lt;&gt;"Median"),IFERROR(VLOOKUP(A645,'HD Total'!A:P,16,0),"."),".")</f>
        <v>.</v>
      </c>
    </row>
    <row r="646" spans="1:21" x14ac:dyDescent="0.3">
      <c r="A646" s="1" t="str">
        <f t="shared" si="20"/>
        <v>2018|Waikato|Total stated - total household income</v>
      </c>
      <c r="B646" t="s">
        <v>18</v>
      </c>
      <c r="C646" t="s">
        <v>19</v>
      </c>
      <c r="D646" t="s">
        <v>20</v>
      </c>
      <c r="E646" t="s">
        <v>21</v>
      </c>
      <c r="F646">
        <v>2018</v>
      </c>
      <c r="G646">
        <v>2018</v>
      </c>
      <c r="H646">
        <v>200</v>
      </c>
      <c r="I646" t="s">
        <v>169</v>
      </c>
      <c r="J646">
        <v>99</v>
      </c>
      <c r="K646" t="s">
        <v>23</v>
      </c>
      <c r="L646">
        <v>77</v>
      </c>
      <c r="M646" t="s">
        <v>32</v>
      </c>
      <c r="N646">
        <v>1</v>
      </c>
      <c r="O646" t="s">
        <v>33</v>
      </c>
      <c r="P646">
        <v>68217</v>
      </c>
      <c r="T646" s="3">
        <f t="shared" si="21"/>
        <v>51.24</v>
      </c>
      <c r="U646" s="3">
        <f>IF(AND(R646&lt;&gt;"_U",N646&lt;&gt;9999,N646&lt;&gt;999,L646&lt;&gt;"Median"),IFERROR(VLOOKUP(A646,'HD Total'!A:P,16,0),"."),".")</f>
        <v>133143</v>
      </c>
    </row>
    <row r="647" spans="1:21" x14ac:dyDescent="0.3">
      <c r="A647" s="1" t="str">
        <f t="shared" si="20"/>
        <v>2018|Waikato|Total stated - total household income</v>
      </c>
      <c r="B647" t="s">
        <v>18</v>
      </c>
      <c r="C647" t="s">
        <v>19</v>
      </c>
      <c r="D647" t="s">
        <v>20</v>
      </c>
      <c r="E647" t="s">
        <v>21</v>
      </c>
      <c r="F647">
        <v>2018</v>
      </c>
      <c r="G647">
        <v>2018</v>
      </c>
      <c r="H647">
        <v>200</v>
      </c>
      <c r="I647" t="s">
        <v>169</v>
      </c>
      <c r="J647">
        <v>99</v>
      </c>
      <c r="K647" t="s">
        <v>23</v>
      </c>
      <c r="L647">
        <v>77</v>
      </c>
      <c r="M647" t="s">
        <v>32</v>
      </c>
      <c r="N647">
        <v>3</v>
      </c>
      <c r="O647" t="s">
        <v>25</v>
      </c>
      <c r="P647">
        <v>16533</v>
      </c>
      <c r="T647" s="3">
        <f t="shared" si="21"/>
        <v>12.42</v>
      </c>
      <c r="U647" s="3">
        <f>IF(AND(R647&lt;&gt;"_U",N647&lt;&gt;9999,N647&lt;&gt;999,L647&lt;&gt;"Median"),IFERROR(VLOOKUP(A647,'HD Total'!A:P,16,0),"."),".")</f>
        <v>133143</v>
      </c>
    </row>
    <row r="648" spans="1:21" x14ac:dyDescent="0.3">
      <c r="A648" s="1" t="str">
        <f t="shared" si="20"/>
        <v>2018|Waikato|Total stated - total household income</v>
      </c>
      <c r="B648" t="s">
        <v>18</v>
      </c>
      <c r="C648" t="s">
        <v>19</v>
      </c>
      <c r="D648" t="s">
        <v>20</v>
      </c>
      <c r="E648" t="s">
        <v>21</v>
      </c>
      <c r="F648">
        <v>2018</v>
      </c>
      <c r="G648">
        <v>2018</v>
      </c>
      <c r="H648">
        <v>200</v>
      </c>
      <c r="I648" t="s">
        <v>169</v>
      </c>
      <c r="J648">
        <v>99</v>
      </c>
      <c r="K648" t="s">
        <v>23</v>
      </c>
      <c r="L648">
        <v>77</v>
      </c>
      <c r="M648" t="s">
        <v>32</v>
      </c>
      <c r="N648">
        <v>7777</v>
      </c>
      <c r="O648" t="s">
        <v>37</v>
      </c>
      <c r="P648">
        <v>133143</v>
      </c>
      <c r="T648" s="3">
        <f t="shared" si="21"/>
        <v>100</v>
      </c>
      <c r="U648" s="3">
        <f>IF(AND(R648&lt;&gt;"_U",N648&lt;&gt;9999,N648&lt;&gt;999,L648&lt;&gt;"Median"),IFERROR(VLOOKUP(A648,'HD Total'!A:P,16,0),"."),".")</f>
        <v>133143</v>
      </c>
    </row>
    <row r="649" spans="1:21" x14ac:dyDescent="0.3">
      <c r="A649" s="1" t="str">
        <f t="shared" si="20"/>
        <v>2018|Waikato|Total stated - total household income</v>
      </c>
      <c r="B649" t="s">
        <v>18</v>
      </c>
      <c r="C649" t="s">
        <v>19</v>
      </c>
      <c r="D649" t="s">
        <v>20</v>
      </c>
      <c r="E649" t="s">
        <v>21</v>
      </c>
      <c r="F649">
        <v>2018</v>
      </c>
      <c r="G649">
        <v>2018</v>
      </c>
      <c r="H649">
        <v>200</v>
      </c>
      <c r="I649" t="s">
        <v>169</v>
      </c>
      <c r="J649">
        <v>99</v>
      </c>
      <c r="K649" t="s">
        <v>23</v>
      </c>
      <c r="L649">
        <v>77</v>
      </c>
      <c r="M649" t="s">
        <v>32</v>
      </c>
      <c r="N649">
        <v>999</v>
      </c>
      <c r="O649" t="s">
        <v>42</v>
      </c>
      <c r="P649">
        <v>0</v>
      </c>
      <c r="T649" s="3" t="str">
        <f t="shared" si="21"/>
        <v>.</v>
      </c>
      <c r="U649" s="3" t="str">
        <f>IF(AND(R649&lt;&gt;"_U",N649&lt;&gt;9999,N649&lt;&gt;999,L649&lt;&gt;"Median"),IFERROR(VLOOKUP(A649,'HD Total'!A:P,16,0),"."),".")</f>
        <v>.</v>
      </c>
    </row>
    <row r="650" spans="1:21" x14ac:dyDescent="0.3">
      <c r="A650" s="1" t="str">
        <f t="shared" si="20"/>
        <v>2018|Waikato|Total - total household income</v>
      </c>
      <c r="B650" t="s">
        <v>18</v>
      </c>
      <c r="C650" t="s">
        <v>19</v>
      </c>
      <c r="D650" t="s">
        <v>20</v>
      </c>
      <c r="E650" t="s">
        <v>21</v>
      </c>
      <c r="F650">
        <v>2018</v>
      </c>
      <c r="G650">
        <v>2018</v>
      </c>
      <c r="H650">
        <v>200</v>
      </c>
      <c r="I650" t="s">
        <v>169</v>
      </c>
      <c r="J650">
        <v>99</v>
      </c>
      <c r="K650" t="s">
        <v>23</v>
      </c>
      <c r="L650">
        <v>99</v>
      </c>
      <c r="M650" t="s">
        <v>48</v>
      </c>
      <c r="N650">
        <v>2</v>
      </c>
      <c r="O650" t="s">
        <v>28</v>
      </c>
      <c r="P650">
        <v>53493</v>
      </c>
      <c r="T650" s="3">
        <f t="shared" si="21"/>
        <v>37.1</v>
      </c>
      <c r="U650" s="3">
        <f>IF(AND(R650&lt;&gt;"_U",N650&lt;&gt;9999,N650&lt;&gt;999,L650&lt;&gt;"Median"),IFERROR(VLOOKUP(A650,'HD Total'!A:P,16,0),"."),".")</f>
        <v>144183</v>
      </c>
    </row>
    <row r="651" spans="1:21" x14ac:dyDescent="0.3">
      <c r="A651" s="1" t="str">
        <f t="shared" si="20"/>
        <v>2018|Waikato|Total - total household income</v>
      </c>
      <c r="B651" t="s">
        <v>18</v>
      </c>
      <c r="C651" t="s">
        <v>19</v>
      </c>
      <c r="D651" t="s">
        <v>20</v>
      </c>
      <c r="E651" t="s">
        <v>21</v>
      </c>
      <c r="F651">
        <v>2018</v>
      </c>
      <c r="G651">
        <v>2018</v>
      </c>
      <c r="H651">
        <v>200</v>
      </c>
      <c r="I651" t="s">
        <v>169</v>
      </c>
      <c r="J651">
        <v>99</v>
      </c>
      <c r="K651" t="s">
        <v>23</v>
      </c>
      <c r="L651">
        <v>99</v>
      </c>
      <c r="M651" t="s">
        <v>48</v>
      </c>
      <c r="N651">
        <v>1</v>
      </c>
      <c r="O651" t="s">
        <v>33</v>
      </c>
      <c r="P651">
        <v>72930</v>
      </c>
      <c r="T651" s="3">
        <f t="shared" si="21"/>
        <v>50.58</v>
      </c>
      <c r="U651" s="3">
        <f>IF(AND(R651&lt;&gt;"_U",N651&lt;&gt;9999,N651&lt;&gt;999,L651&lt;&gt;"Median"),IFERROR(VLOOKUP(A651,'HD Total'!A:P,16,0),"."),".")</f>
        <v>144183</v>
      </c>
    </row>
    <row r="652" spans="1:21" x14ac:dyDescent="0.3">
      <c r="A652" s="1" t="str">
        <f t="shared" si="20"/>
        <v>2018|Waikato|Total - total household income</v>
      </c>
      <c r="B652" t="s">
        <v>18</v>
      </c>
      <c r="C652" t="s">
        <v>19</v>
      </c>
      <c r="D652" t="s">
        <v>20</v>
      </c>
      <c r="E652" t="s">
        <v>21</v>
      </c>
      <c r="F652">
        <v>2018</v>
      </c>
      <c r="G652">
        <v>2018</v>
      </c>
      <c r="H652">
        <v>200</v>
      </c>
      <c r="I652" t="s">
        <v>169</v>
      </c>
      <c r="J652">
        <v>99</v>
      </c>
      <c r="K652" t="s">
        <v>23</v>
      </c>
      <c r="L652">
        <v>99</v>
      </c>
      <c r="M652" t="s">
        <v>48</v>
      </c>
      <c r="N652">
        <v>9999</v>
      </c>
      <c r="O652" t="s">
        <v>40</v>
      </c>
      <c r="P652">
        <v>144243</v>
      </c>
      <c r="T652" s="3" t="str">
        <f t="shared" si="21"/>
        <v>.</v>
      </c>
      <c r="U652" s="3" t="str">
        <f>IF(AND(R652&lt;&gt;"_U",N652&lt;&gt;9999,N652&lt;&gt;999,L652&lt;&gt;"Median"),IFERROR(VLOOKUP(A652,'HD Total'!A:P,16,0),"."),".")</f>
        <v>.</v>
      </c>
    </row>
    <row r="653" spans="1:21" x14ac:dyDescent="0.3">
      <c r="A653" s="1" t="str">
        <f t="shared" si="20"/>
        <v>2018|Waikato|Total - total household income</v>
      </c>
      <c r="B653" t="s">
        <v>18</v>
      </c>
      <c r="C653" t="s">
        <v>19</v>
      </c>
      <c r="D653" t="s">
        <v>20</v>
      </c>
      <c r="E653" t="s">
        <v>21</v>
      </c>
      <c r="F653">
        <v>2018</v>
      </c>
      <c r="G653">
        <v>2018</v>
      </c>
      <c r="H653">
        <v>200</v>
      </c>
      <c r="I653" t="s">
        <v>169</v>
      </c>
      <c r="J653">
        <v>99</v>
      </c>
      <c r="K653" t="s">
        <v>23</v>
      </c>
      <c r="L653">
        <v>99</v>
      </c>
      <c r="M653" t="s">
        <v>48</v>
      </c>
      <c r="N653">
        <v>999</v>
      </c>
      <c r="O653" t="s">
        <v>42</v>
      </c>
      <c r="P653">
        <v>60</v>
      </c>
      <c r="T653" s="3" t="str">
        <f t="shared" si="21"/>
        <v>.</v>
      </c>
      <c r="U653" s="3" t="str">
        <f>IF(AND(R653&lt;&gt;"_U",N653&lt;&gt;9999,N653&lt;&gt;999,L653&lt;&gt;"Median"),IFERROR(VLOOKUP(A653,'HD Total'!A:P,16,0),"."),".")</f>
        <v>.</v>
      </c>
    </row>
    <row r="654" spans="1:21" x14ac:dyDescent="0.3">
      <c r="A654" s="1" t="str">
        <f t="shared" si="20"/>
        <v>2018|Waikato|Total - total household income</v>
      </c>
      <c r="B654" t="s">
        <v>18</v>
      </c>
      <c r="C654" t="s">
        <v>19</v>
      </c>
      <c r="D654" t="s">
        <v>20</v>
      </c>
      <c r="E654" t="s">
        <v>21</v>
      </c>
      <c r="F654">
        <v>2018</v>
      </c>
      <c r="G654">
        <v>2018</v>
      </c>
      <c r="H654">
        <v>200</v>
      </c>
      <c r="I654" t="s">
        <v>169</v>
      </c>
      <c r="J654">
        <v>99</v>
      </c>
      <c r="K654" t="s">
        <v>23</v>
      </c>
      <c r="L654">
        <v>99</v>
      </c>
      <c r="M654" t="s">
        <v>48</v>
      </c>
      <c r="N654">
        <v>3</v>
      </c>
      <c r="O654" t="s">
        <v>25</v>
      </c>
      <c r="P654">
        <v>17760</v>
      </c>
      <c r="T654" s="3">
        <f t="shared" si="21"/>
        <v>12.32</v>
      </c>
      <c r="U654" s="3">
        <f>IF(AND(R654&lt;&gt;"_U",N654&lt;&gt;9999,N654&lt;&gt;999,L654&lt;&gt;"Median"),IFERROR(VLOOKUP(A654,'HD Total'!A:P,16,0),"."),".")</f>
        <v>144183</v>
      </c>
    </row>
    <row r="655" spans="1:21" x14ac:dyDescent="0.3">
      <c r="A655" s="1" t="str">
        <f t="shared" si="20"/>
        <v>2018|Waikato|Total - total household income</v>
      </c>
      <c r="B655" t="s">
        <v>18</v>
      </c>
      <c r="C655" t="s">
        <v>19</v>
      </c>
      <c r="D655" t="s">
        <v>20</v>
      </c>
      <c r="E655" t="s">
        <v>21</v>
      </c>
      <c r="F655">
        <v>2018</v>
      </c>
      <c r="G655">
        <v>2018</v>
      </c>
      <c r="H655">
        <v>200</v>
      </c>
      <c r="I655" t="s">
        <v>169</v>
      </c>
      <c r="J655">
        <v>99</v>
      </c>
      <c r="K655" t="s">
        <v>23</v>
      </c>
      <c r="L655">
        <v>99</v>
      </c>
      <c r="M655" t="s">
        <v>48</v>
      </c>
      <c r="N655">
        <v>7777</v>
      </c>
      <c r="O655" t="s">
        <v>37</v>
      </c>
      <c r="P655">
        <v>144183</v>
      </c>
      <c r="T655" s="3">
        <f t="shared" si="21"/>
        <v>100</v>
      </c>
      <c r="U655" s="3">
        <f>IF(AND(R655&lt;&gt;"_U",N655&lt;&gt;9999,N655&lt;&gt;999,L655&lt;&gt;"Median"),IFERROR(VLOOKUP(A655,'HD Total'!A:P,16,0),"."),".")</f>
        <v>144183</v>
      </c>
    </row>
    <row r="656" spans="1:21" x14ac:dyDescent="0.3">
      <c r="A656" s="1" t="str">
        <f t="shared" si="20"/>
        <v>2018|Waikato|Median ($) - total household income</v>
      </c>
      <c r="B656" t="s">
        <v>18</v>
      </c>
      <c r="C656" t="s">
        <v>19</v>
      </c>
      <c r="D656" t="s">
        <v>20</v>
      </c>
      <c r="E656" t="s">
        <v>21</v>
      </c>
      <c r="F656">
        <v>2018</v>
      </c>
      <c r="G656">
        <v>2018</v>
      </c>
      <c r="H656">
        <v>200</v>
      </c>
      <c r="I656" t="s">
        <v>169</v>
      </c>
      <c r="J656">
        <v>99</v>
      </c>
      <c r="K656" t="s">
        <v>23</v>
      </c>
      <c r="L656" t="s">
        <v>56</v>
      </c>
      <c r="M656" t="s">
        <v>57</v>
      </c>
      <c r="N656">
        <v>2</v>
      </c>
      <c r="O656" t="s">
        <v>28</v>
      </c>
      <c r="P656">
        <v>54000</v>
      </c>
      <c r="T656" s="3" t="str">
        <f t="shared" si="21"/>
        <v>.</v>
      </c>
      <c r="U656" s="3" t="str">
        <f>IF(AND(R656&lt;&gt;"_U",N656&lt;&gt;9999,N656&lt;&gt;999,L656&lt;&gt;"Median"),IFERROR(VLOOKUP(A656,'HD Total'!A:P,16,0),"."),".")</f>
        <v>.</v>
      </c>
    </row>
    <row r="657" spans="1:21" x14ac:dyDescent="0.3">
      <c r="A657" s="1" t="str">
        <f t="shared" si="20"/>
        <v>2018|Waikato|Median ($) - total household income</v>
      </c>
      <c r="B657" t="s">
        <v>18</v>
      </c>
      <c r="C657" t="s">
        <v>19</v>
      </c>
      <c r="D657" t="s">
        <v>20</v>
      </c>
      <c r="E657" t="s">
        <v>21</v>
      </c>
      <c r="F657">
        <v>2018</v>
      </c>
      <c r="G657">
        <v>2018</v>
      </c>
      <c r="H657">
        <v>200</v>
      </c>
      <c r="I657" t="s">
        <v>169</v>
      </c>
      <c r="J657">
        <v>99</v>
      </c>
      <c r="K657" t="s">
        <v>23</v>
      </c>
      <c r="L657" t="s">
        <v>56</v>
      </c>
      <c r="M657" t="s">
        <v>57</v>
      </c>
      <c r="N657">
        <v>3</v>
      </c>
      <c r="O657" t="s">
        <v>25</v>
      </c>
      <c r="P657">
        <v>88000</v>
      </c>
      <c r="T657" s="3" t="str">
        <f t="shared" si="21"/>
        <v>.</v>
      </c>
      <c r="U657" s="3" t="str">
        <f>IF(AND(R657&lt;&gt;"_U",N657&lt;&gt;9999,N657&lt;&gt;999,L657&lt;&gt;"Median"),IFERROR(VLOOKUP(A657,'HD Total'!A:P,16,0),"."),".")</f>
        <v>.</v>
      </c>
    </row>
    <row r="658" spans="1:21" x14ac:dyDescent="0.3">
      <c r="A658" s="1" t="str">
        <f t="shared" si="20"/>
        <v>2018|Waikato|Median ($) - total household income</v>
      </c>
      <c r="B658" t="s">
        <v>18</v>
      </c>
      <c r="C658" t="s">
        <v>19</v>
      </c>
      <c r="D658" t="s">
        <v>20</v>
      </c>
      <c r="E658" t="s">
        <v>21</v>
      </c>
      <c r="F658">
        <v>2018</v>
      </c>
      <c r="G658">
        <v>2018</v>
      </c>
      <c r="H658">
        <v>200</v>
      </c>
      <c r="I658" t="s">
        <v>169</v>
      </c>
      <c r="J658">
        <v>99</v>
      </c>
      <c r="K658" t="s">
        <v>23</v>
      </c>
      <c r="L658" t="s">
        <v>56</v>
      </c>
      <c r="M658" t="s">
        <v>57</v>
      </c>
      <c r="N658">
        <v>9999</v>
      </c>
      <c r="O658" t="s">
        <v>40</v>
      </c>
      <c r="P658">
        <v>68500</v>
      </c>
      <c r="T658" s="3" t="str">
        <f t="shared" si="21"/>
        <v>.</v>
      </c>
      <c r="U658" s="3" t="str">
        <f>IF(AND(R658&lt;&gt;"_U",N658&lt;&gt;9999,N658&lt;&gt;999,L658&lt;&gt;"Median"),IFERROR(VLOOKUP(A658,'HD Total'!A:P,16,0),"."),".")</f>
        <v>.</v>
      </c>
    </row>
    <row r="659" spans="1:21" x14ac:dyDescent="0.3">
      <c r="A659" s="1" t="str">
        <f t="shared" si="20"/>
        <v>2018|Waikato|Median ($) - total household income</v>
      </c>
      <c r="B659" t="s">
        <v>18</v>
      </c>
      <c r="C659" t="s">
        <v>19</v>
      </c>
      <c r="D659" t="s">
        <v>20</v>
      </c>
      <c r="E659" t="s">
        <v>21</v>
      </c>
      <c r="F659">
        <v>2018</v>
      </c>
      <c r="G659">
        <v>2018</v>
      </c>
      <c r="H659">
        <v>200</v>
      </c>
      <c r="I659" t="s">
        <v>169</v>
      </c>
      <c r="J659">
        <v>99</v>
      </c>
      <c r="K659" t="s">
        <v>23</v>
      </c>
      <c r="L659" t="s">
        <v>56</v>
      </c>
      <c r="M659" t="s">
        <v>57</v>
      </c>
      <c r="N659">
        <v>7777</v>
      </c>
      <c r="O659" t="s">
        <v>37</v>
      </c>
      <c r="P659">
        <v>68500</v>
      </c>
      <c r="T659" s="3" t="str">
        <f t="shared" si="21"/>
        <v>.</v>
      </c>
      <c r="U659" s="3" t="str">
        <f>IF(AND(R659&lt;&gt;"_U",N659&lt;&gt;9999,N659&lt;&gt;999,L659&lt;&gt;"Median"),IFERROR(VLOOKUP(A659,'HD Total'!A:P,16,0),"."),".")</f>
        <v>.</v>
      </c>
    </row>
    <row r="660" spans="1:21" x14ac:dyDescent="0.3">
      <c r="A660" s="1" t="str">
        <f t="shared" si="20"/>
        <v>2018|Waikato|Median ($) - total household income</v>
      </c>
      <c r="B660" t="s">
        <v>18</v>
      </c>
      <c r="C660" t="s">
        <v>19</v>
      </c>
      <c r="D660" t="s">
        <v>20</v>
      </c>
      <c r="E660" t="s">
        <v>21</v>
      </c>
      <c r="F660">
        <v>2018</v>
      </c>
      <c r="G660">
        <v>2018</v>
      </c>
      <c r="H660">
        <v>200</v>
      </c>
      <c r="I660" t="s">
        <v>169</v>
      </c>
      <c r="J660">
        <v>99</v>
      </c>
      <c r="K660" t="s">
        <v>23</v>
      </c>
      <c r="L660" t="s">
        <v>56</v>
      </c>
      <c r="M660" t="s">
        <v>57</v>
      </c>
      <c r="N660">
        <v>999</v>
      </c>
      <c r="O660" t="s">
        <v>42</v>
      </c>
      <c r="P660">
        <v>68200</v>
      </c>
      <c r="T660" s="3" t="str">
        <f t="shared" si="21"/>
        <v>.</v>
      </c>
      <c r="U660" s="3" t="str">
        <f>IF(AND(R660&lt;&gt;"_U",N660&lt;&gt;9999,N660&lt;&gt;999,L660&lt;&gt;"Median"),IFERROR(VLOOKUP(A660,'HD Total'!A:P,16,0),"."),".")</f>
        <v>.</v>
      </c>
    </row>
    <row r="661" spans="1:21" x14ac:dyDescent="0.3">
      <c r="A661" s="1" t="str">
        <f t="shared" si="20"/>
        <v>2018|Waikato|Median ($) - total household income</v>
      </c>
      <c r="B661" t="s">
        <v>18</v>
      </c>
      <c r="C661" t="s">
        <v>19</v>
      </c>
      <c r="D661" t="s">
        <v>20</v>
      </c>
      <c r="E661" t="s">
        <v>21</v>
      </c>
      <c r="F661">
        <v>2018</v>
      </c>
      <c r="G661">
        <v>2018</v>
      </c>
      <c r="H661">
        <v>200</v>
      </c>
      <c r="I661" t="s">
        <v>169</v>
      </c>
      <c r="J661">
        <v>99</v>
      </c>
      <c r="K661" t="s">
        <v>23</v>
      </c>
      <c r="L661" t="s">
        <v>56</v>
      </c>
      <c r="M661" t="s">
        <v>57</v>
      </c>
      <c r="N661">
        <v>1</v>
      </c>
      <c r="O661" t="s">
        <v>33</v>
      </c>
      <c r="P661">
        <v>79200</v>
      </c>
      <c r="T661" s="3" t="str">
        <f t="shared" si="21"/>
        <v>.</v>
      </c>
      <c r="U661" s="3" t="str">
        <f>IF(AND(R661&lt;&gt;"_U",N661&lt;&gt;9999,N661&lt;&gt;999,L661&lt;&gt;"Median"),IFERROR(VLOOKUP(A661,'HD Total'!A:P,16,0),"."),".")</f>
        <v>.</v>
      </c>
    </row>
    <row r="662" spans="1:21" x14ac:dyDescent="0.3">
      <c r="A662" s="1" t="str">
        <f t="shared" si="20"/>
        <v>2018|Lakes|$20,000 or less</v>
      </c>
      <c r="B662" t="s">
        <v>18</v>
      </c>
      <c r="C662" t="s">
        <v>19</v>
      </c>
      <c r="D662" t="s">
        <v>20</v>
      </c>
      <c r="E662" t="s">
        <v>21</v>
      </c>
      <c r="F662">
        <v>2018</v>
      </c>
      <c r="G662">
        <v>2018</v>
      </c>
      <c r="H662">
        <v>201</v>
      </c>
      <c r="I662" t="s">
        <v>154</v>
      </c>
      <c r="J662">
        <v>99</v>
      </c>
      <c r="K662" t="s">
        <v>23</v>
      </c>
      <c r="L662">
        <v>1</v>
      </c>
      <c r="M662" t="s">
        <v>39</v>
      </c>
      <c r="N662">
        <v>999</v>
      </c>
      <c r="O662" t="s">
        <v>42</v>
      </c>
      <c r="P662">
        <v>0</v>
      </c>
      <c r="T662" s="3" t="str">
        <f t="shared" si="21"/>
        <v>.</v>
      </c>
      <c r="U662" s="3" t="str">
        <f>IF(AND(R662&lt;&gt;"_U",N662&lt;&gt;9999,N662&lt;&gt;999,L662&lt;&gt;"Median"),IFERROR(VLOOKUP(A662,'HD Total'!A:P,16,0),"."),".")</f>
        <v>.</v>
      </c>
    </row>
    <row r="663" spans="1:21" x14ac:dyDescent="0.3">
      <c r="A663" s="1" t="str">
        <f t="shared" si="20"/>
        <v>2018|Lakes|$20,000 or less</v>
      </c>
      <c r="B663" t="s">
        <v>18</v>
      </c>
      <c r="C663" t="s">
        <v>19</v>
      </c>
      <c r="D663" t="s">
        <v>20</v>
      </c>
      <c r="E663" t="s">
        <v>21</v>
      </c>
      <c r="F663">
        <v>2018</v>
      </c>
      <c r="G663">
        <v>2018</v>
      </c>
      <c r="H663">
        <v>201</v>
      </c>
      <c r="I663" t="s">
        <v>154</v>
      </c>
      <c r="J663">
        <v>99</v>
      </c>
      <c r="K663" t="s">
        <v>23</v>
      </c>
      <c r="L663">
        <v>1</v>
      </c>
      <c r="M663" t="s">
        <v>39</v>
      </c>
      <c r="N663">
        <v>7777</v>
      </c>
      <c r="O663" t="s">
        <v>37</v>
      </c>
      <c r="P663">
        <v>3297</v>
      </c>
      <c r="T663" s="3">
        <f t="shared" si="21"/>
        <v>100</v>
      </c>
      <c r="U663" s="3">
        <f>IF(AND(R663&lt;&gt;"_U",N663&lt;&gt;9999,N663&lt;&gt;999,L663&lt;&gt;"Median"),IFERROR(VLOOKUP(A663,'HD Total'!A:P,16,0),"."),".")</f>
        <v>3297</v>
      </c>
    </row>
    <row r="664" spans="1:21" x14ac:dyDescent="0.3">
      <c r="A664" s="1" t="str">
        <f t="shared" si="20"/>
        <v>2018|Lakes|$20,000 or less</v>
      </c>
      <c r="B664" t="s">
        <v>18</v>
      </c>
      <c r="C664" t="s">
        <v>19</v>
      </c>
      <c r="D664" t="s">
        <v>20</v>
      </c>
      <c r="E664" t="s">
        <v>21</v>
      </c>
      <c r="F664">
        <v>2018</v>
      </c>
      <c r="G664">
        <v>2018</v>
      </c>
      <c r="H664">
        <v>201</v>
      </c>
      <c r="I664" t="s">
        <v>154</v>
      </c>
      <c r="J664">
        <v>99</v>
      </c>
      <c r="K664" t="s">
        <v>23</v>
      </c>
      <c r="L664">
        <v>1</v>
      </c>
      <c r="M664" t="s">
        <v>39</v>
      </c>
      <c r="N664">
        <v>9999</v>
      </c>
      <c r="O664" t="s">
        <v>40</v>
      </c>
      <c r="P664">
        <v>3297</v>
      </c>
      <c r="T664" s="3" t="str">
        <f t="shared" si="21"/>
        <v>.</v>
      </c>
      <c r="U664" s="3" t="str">
        <f>IF(AND(R664&lt;&gt;"_U",N664&lt;&gt;9999,N664&lt;&gt;999,L664&lt;&gt;"Median"),IFERROR(VLOOKUP(A664,'HD Total'!A:P,16,0),"."),".")</f>
        <v>.</v>
      </c>
    </row>
    <row r="665" spans="1:21" x14ac:dyDescent="0.3">
      <c r="A665" s="1" t="str">
        <f t="shared" si="20"/>
        <v>2018|Lakes|$20,000 or less</v>
      </c>
      <c r="B665" t="s">
        <v>18</v>
      </c>
      <c r="C665" t="s">
        <v>19</v>
      </c>
      <c r="D665" t="s">
        <v>20</v>
      </c>
      <c r="E665" t="s">
        <v>21</v>
      </c>
      <c r="F665">
        <v>2018</v>
      </c>
      <c r="G665">
        <v>2018</v>
      </c>
      <c r="H665">
        <v>201</v>
      </c>
      <c r="I665" t="s">
        <v>154</v>
      </c>
      <c r="J665">
        <v>99</v>
      </c>
      <c r="K665" t="s">
        <v>23</v>
      </c>
      <c r="L665">
        <v>1</v>
      </c>
      <c r="M665" t="s">
        <v>39</v>
      </c>
      <c r="N665">
        <v>3</v>
      </c>
      <c r="O665" t="s">
        <v>25</v>
      </c>
      <c r="P665">
        <v>261</v>
      </c>
      <c r="T665" s="3">
        <f t="shared" si="21"/>
        <v>7.92</v>
      </c>
      <c r="U665" s="3">
        <f>IF(AND(R665&lt;&gt;"_U",N665&lt;&gt;9999,N665&lt;&gt;999,L665&lt;&gt;"Median"),IFERROR(VLOOKUP(A665,'HD Total'!A:P,16,0),"."),".")</f>
        <v>3297</v>
      </c>
    </row>
    <row r="666" spans="1:21" x14ac:dyDescent="0.3">
      <c r="A666" s="1" t="str">
        <f t="shared" si="20"/>
        <v>2018|Lakes|$20,000 or less</v>
      </c>
      <c r="B666" t="s">
        <v>18</v>
      </c>
      <c r="C666" t="s">
        <v>19</v>
      </c>
      <c r="D666" t="s">
        <v>20</v>
      </c>
      <c r="E666" t="s">
        <v>21</v>
      </c>
      <c r="F666">
        <v>2018</v>
      </c>
      <c r="G666">
        <v>2018</v>
      </c>
      <c r="H666">
        <v>201</v>
      </c>
      <c r="I666" t="s">
        <v>154</v>
      </c>
      <c r="J666">
        <v>99</v>
      </c>
      <c r="K666" t="s">
        <v>23</v>
      </c>
      <c r="L666">
        <v>1</v>
      </c>
      <c r="M666" t="s">
        <v>39</v>
      </c>
      <c r="N666">
        <v>2</v>
      </c>
      <c r="O666" t="s">
        <v>28</v>
      </c>
      <c r="P666">
        <v>1878</v>
      </c>
      <c r="T666" s="3">
        <f t="shared" si="21"/>
        <v>56.96</v>
      </c>
      <c r="U666" s="3">
        <f>IF(AND(R666&lt;&gt;"_U",N666&lt;&gt;9999,N666&lt;&gt;999,L666&lt;&gt;"Median"),IFERROR(VLOOKUP(A666,'HD Total'!A:P,16,0),"."),".")</f>
        <v>3297</v>
      </c>
    </row>
    <row r="667" spans="1:21" x14ac:dyDescent="0.3">
      <c r="A667" s="1" t="str">
        <f t="shared" si="20"/>
        <v>2018|Lakes|$20,000 or less</v>
      </c>
      <c r="B667" t="s">
        <v>18</v>
      </c>
      <c r="C667" t="s">
        <v>19</v>
      </c>
      <c r="D667" t="s">
        <v>20</v>
      </c>
      <c r="E667" t="s">
        <v>21</v>
      </c>
      <c r="F667">
        <v>2018</v>
      </c>
      <c r="G667">
        <v>2018</v>
      </c>
      <c r="H667">
        <v>201</v>
      </c>
      <c r="I667" t="s">
        <v>154</v>
      </c>
      <c r="J667">
        <v>99</v>
      </c>
      <c r="K667" t="s">
        <v>23</v>
      </c>
      <c r="L667">
        <v>1</v>
      </c>
      <c r="M667" t="s">
        <v>39</v>
      </c>
      <c r="N667">
        <v>1</v>
      </c>
      <c r="O667" t="s">
        <v>33</v>
      </c>
      <c r="P667">
        <v>1158</v>
      </c>
      <c r="T667" s="3">
        <f t="shared" si="21"/>
        <v>35.119999999999997</v>
      </c>
      <c r="U667" s="3">
        <f>IF(AND(R667&lt;&gt;"_U",N667&lt;&gt;9999,N667&lt;&gt;999,L667&lt;&gt;"Median"),IFERROR(VLOOKUP(A667,'HD Total'!A:P,16,0),"."),".")</f>
        <v>3297</v>
      </c>
    </row>
    <row r="668" spans="1:21" x14ac:dyDescent="0.3">
      <c r="A668" s="1" t="str">
        <f t="shared" si="20"/>
        <v>2018|Lakes|$20,001-$30,000</v>
      </c>
      <c r="B668" t="s">
        <v>18</v>
      </c>
      <c r="C668" t="s">
        <v>19</v>
      </c>
      <c r="D668" t="s">
        <v>20</v>
      </c>
      <c r="E668" t="s">
        <v>21</v>
      </c>
      <c r="F668">
        <v>2018</v>
      </c>
      <c r="G668">
        <v>2018</v>
      </c>
      <c r="H668">
        <v>201</v>
      </c>
      <c r="I668" t="s">
        <v>154</v>
      </c>
      <c r="J668">
        <v>99</v>
      </c>
      <c r="K668" t="s">
        <v>23</v>
      </c>
      <c r="L668">
        <v>2</v>
      </c>
      <c r="M668" t="s">
        <v>24</v>
      </c>
      <c r="N668">
        <v>1</v>
      </c>
      <c r="O668" t="s">
        <v>33</v>
      </c>
      <c r="P668">
        <v>1806</v>
      </c>
      <c r="T668" s="3">
        <f t="shared" si="21"/>
        <v>46.92</v>
      </c>
      <c r="U668" s="3">
        <f>IF(AND(R668&lt;&gt;"_U",N668&lt;&gt;9999,N668&lt;&gt;999,L668&lt;&gt;"Median"),IFERROR(VLOOKUP(A668,'HD Total'!A:P,16,0),"."),".")</f>
        <v>3849</v>
      </c>
    </row>
    <row r="669" spans="1:21" x14ac:dyDescent="0.3">
      <c r="A669" s="1" t="str">
        <f t="shared" si="20"/>
        <v>2018|Lakes|$20,001-$30,000</v>
      </c>
      <c r="B669" t="s">
        <v>18</v>
      </c>
      <c r="C669" t="s">
        <v>19</v>
      </c>
      <c r="D669" t="s">
        <v>20</v>
      </c>
      <c r="E669" t="s">
        <v>21</v>
      </c>
      <c r="F669">
        <v>2018</v>
      </c>
      <c r="G669">
        <v>2018</v>
      </c>
      <c r="H669">
        <v>201</v>
      </c>
      <c r="I669" t="s">
        <v>154</v>
      </c>
      <c r="J669">
        <v>99</v>
      </c>
      <c r="K669" t="s">
        <v>23</v>
      </c>
      <c r="L669">
        <v>2</v>
      </c>
      <c r="M669" t="s">
        <v>24</v>
      </c>
      <c r="N669">
        <v>999</v>
      </c>
      <c r="O669" t="s">
        <v>42</v>
      </c>
      <c r="P669">
        <v>0</v>
      </c>
      <c r="T669" s="3" t="str">
        <f t="shared" si="21"/>
        <v>.</v>
      </c>
      <c r="U669" s="3" t="str">
        <f>IF(AND(R669&lt;&gt;"_U",N669&lt;&gt;9999,N669&lt;&gt;999,L669&lt;&gt;"Median"),IFERROR(VLOOKUP(A669,'HD Total'!A:P,16,0),"."),".")</f>
        <v>.</v>
      </c>
    </row>
    <row r="670" spans="1:21" x14ac:dyDescent="0.3">
      <c r="A670" s="1" t="str">
        <f t="shared" si="20"/>
        <v>2018|Lakes|$20,001-$30,000</v>
      </c>
      <c r="B670" t="s">
        <v>18</v>
      </c>
      <c r="C670" t="s">
        <v>19</v>
      </c>
      <c r="D670" t="s">
        <v>20</v>
      </c>
      <c r="E670" t="s">
        <v>21</v>
      </c>
      <c r="F670">
        <v>2018</v>
      </c>
      <c r="G670">
        <v>2018</v>
      </c>
      <c r="H670">
        <v>201</v>
      </c>
      <c r="I670" t="s">
        <v>154</v>
      </c>
      <c r="J670">
        <v>99</v>
      </c>
      <c r="K670" t="s">
        <v>23</v>
      </c>
      <c r="L670">
        <v>2</v>
      </c>
      <c r="M670" t="s">
        <v>24</v>
      </c>
      <c r="N670">
        <v>9999</v>
      </c>
      <c r="O670" t="s">
        <v>40</v>
      </c>
      <c r="P670">
        <v>3849</v>
      </c>
      <c r="T670" s="3" t="str">
        <f t="shared" si="21"/>
        <v>.</v>
      </c>
      <c r="U670" s="3" t="str">
        <f>IF(AND(R670&lt;&gt;"_U",N670&lt;&gt;9999,N670&lt;&gt;999,L670&lt;&gt;"Median"),IFERROR(VLOOKUP(A670,'HD Total'!A:P,16,0),"."),".")</f>
        <v>.</v>
      </c>
    </row>
    <row r="671" spans="1:21" x14ac:dyDescent="0.3">
      <c r="A671" s="1" t="str">
        <f t="shared" si="20"/>
        <v>2018|Lakes|$20,001-$30,000</v>
      </c>
      <c r="B671" t="s">
        <v>18</v>
      </c>
      <c r="C671" t="s">
        <v>19</v>
      </c>
      <c r="D671" t="s">
        <v>20</v>
      </c>
      <c r="E671" t="s">
        <v>21</v>
      </c>
      <c r="F671">
        <v>2018</v>
      </c>
      <c r="G671">
        <v>2018</v>
      </c>
      <c r="H671">
        <v>201</v>
      </c>
      <c r="I671" t="s">
        <v>154</v>
      </c>
      <c r="J671">
        <v>99</v>
      </c>
      <c r="K671" t="s">
        <v>23</v>
      </c>
      <c r="L671">
        <v>2</v>
      </c>
      <c r="M671" t="s">
        <v>24</v>
      </c>
      <c r="N671">
        <v>3</v>
      </c>
      <c r="O671" t="s">
        <v>25</v>
      </c>
      <c r="P671">
        <v>375</v>
      </c>
      <c r="T671" s="3">
        <f t="shared" si="21"/>
        <v>9.74</v>
      </c>
      <c r="U671" s="3">
        <f>IF(AND(R671&lt;&gt;"_U",N671&lt;&gt;9999,N671&lt;&gt;999,L671&lt;&gt;"Median"),IFERROR(VLOOKUP(A671,'HD Total'!A:P,16,0),"."),".")</f>
        <v>3849</v>
      </c>
    </row>
    <row r="672" spans="1:21" x14ac:dyDescent="0.3">
      <c r="A672" s="1" t="str">
        <f t="shared" si="20"/>
        <v>2018|Lakes|$20,001-$30,000</v>
      </c>
      <c r="B672" t="s">
        <v>18</v>
      </c>
      <c r="C672" t="s">
        <v>19</v>
      </c>
      <c r="D672" t="s">
        <v>20</v>
      </c>
      <c r="E672" t="s">
        <v>21</v>
      </c>
      <c r="F672">
        <v>2018</v>
      </c>
      <c r="G672">
        <v>2018</v>
      </c>
      <c r="H672">
        <v>201</v>
      </c>
      <c r="I672" t="s">
        <v>154</v>
      </c>
      <c r="J672">
        <v>99</v>
      </c>
      <c r="K672" t="s">
        <v>23</v>
      </c>
      <c r="L672">
        <v>2</v>
      </c>
      <c r="M672" t="s">
        <v>24</v>
      </c>
      <c r="N672">
        <v>2</v>
      </c>
      <c r="O672" t="s">
        <v>28</v>
      </c>
      <c r="P672">
        <v>1668</v>
      </c>
      <c r="T672" s="3">
        <f t="shared" si="21"/>
        <v>43.34</v>
      </c>
      <c r="U672" s="3">
        <f>IF(AND(R672&lt;&gt;"_U",N672&lt;&gt;9999,N672&lt;&gt;999,L672&lt;&gt;"Median"),IFERROR(VLOOKUP(A672,'HD Total'!A:P,16,0),"."),".")</f>
        <v>3849</v>
      </c>
    </row>
    <row r="673" spans="1:21" x14ac:dyDescent="0.3">
      <c r="A673" s="1" t="str">
        <f t="shared" si="20"/>
        <v>2018|Lakes|$20,001-$30,000</v>
      </c>
      <c r="B673" t="s">
        <v>18</v>
      </c>
      <c r="C673" t="s">
        <v>19</v>
      </c>
      <c r="D673" t="s">
        <v>20</v>
      </c>
      <c r="E673" t="s">
        <v>21</v>
      </c>
      <c r="F673">
        <v>2018</v>
      </c>
      <c r="G673">
        <v>2018</v>
      </c>
      <c r="H673">
        <v>201</v>
      </c>
      <c r="I673" t="s">
        <v>154</v>
      </c>
      <c r="J673">
        <v>99</v>
      </c>
      <c r="K673" t="s">
        <v>23</v>
      </c>
      <c r="L673">
        <v>2</v>
      </c>
      <c r="M673" t="s">
        <v>24</v>
      </c>
      <c r="N673">
        <v>7777</v>
      </c>
      <c r="O673" t="s">
        <v>37</v>
      </c>
      <c r="P673">
        <v>3849</v>
      </c>
      <c r="T673" s="3">
        <f t="shared" si="21"/>
        <v>100</v>
      </c>
      <c r="U673" s="3">
        <f>IF(AND(R673&lt;&gt;"_U",N673&lt;&gt;9999,N673&lt;&gt;999,L673&lt;&gt;"Median"),IFERROR(VLOOKUP(A673,'HD Total'!A:P,16,0),"."),".")</f>
        <v>3849</v>
      </c>
    </row>
    <row r="674" spans="1:21" x14ac:dyDescent="0.3">
      <c r="A674" s="1" t="str">
        <f t="shared" si="20"/>
        <v>2018|Lakes|$30,001-$50,000</v>
      </c>
      <c r="B674" t="s">
        <v>18</v>
      </c>
      <c r="C674" t="s">
        <v>19</v>
      </c>
      <c r="D674" t="s">
        <v>20</v>
      </c>
      <c r="E674" t="s">
        <v>21</v>
      </c>
      <c r="F674">
        <v>2018</v>
      </c>
      <c r="G674">
        <v>2018</v>
      </c>
      <c r="H674">
        <v>201</v>
      </c>
      <c r="I674" t="s">
        <v>154</v>
      </c>
      <c r="J674">
        <v>99</v>
      </c>
      <c r="K674" t="s">
        <v>23</v>
      </c>
      <c r="L674">
        <v>3</v>
      </c>
      <c r="M674" t="s">
        <v>45</v>
      </c>
      <c r="N674">
        <v>2</v>
      </c>
      <c r="O674" t="s">
        <v>28</v>
      </c>
      <c r="P674">
        <v>2361</v>
      </c>
      <c r="T674" s="3">
        <f t="shared" si="21"/>
        <v>39.99</v>
      </c>
      <c r="U674" s="3">
        <f>IF(AND(R674&lt;&gt;"_U",N674&lt;&gt;9999,N674&lt;&gt;999,L674&lt;&gt;"Median"),IFERROR(VLOOKUP(A674,'HD Total'!A:P,16,0),"."),".")</f>
        <v>5904</v>
      </c>
    </row>
    <row r="675" spans="1:21" x14ac:dyDescent="0.3">
      <c r="A675" s="1" t="str">
        <f t="shared" si="20"/>
        <v>2018|Lakes|$30,001-$50,000</v>
      </c>
      <c r="B675" t="s">
        <v>18</v>
      </c>
      <c r="C675" t="s">
        <v>19</v>
      </c>
      <c r="D675" t="s">
        <v>20</v>
      </c>
      <c r="E675" t="s">
        <v>21</v>
      </c>
      <c r="F675">
        <v>2018</v>
      </c>
      <c r="G675">
        <v>2018</v>
      </c>
      <c r="H675">
        <v>201</v>
      </c>
      <c r="I675" t="s">
        <v>154</v>
      </c>
      <c r="J675">
        <v>99</v>
      </c>
      <c r="K675" t="s">
        <v>23</v>
      </c>
      <c r="L675">
        <v>3</v>
      </c>
      <c r="M675" t="s">
        <v>45</v>
      </c>
      <c r="N675">
        <v>1</v>
      </c>
      <c r="O675" t="s">
        <v>33</v>
      </c>
      <c r="P675">
        <v>2874</v>
      </c>
      <c r="T675" s="3">
        <f t="shared" si="21"/>
        <v>48.68</v>
      </c>
      <c r="U675" s="3">
        <f>IF(AND(R675&lt;&gt;"_U",N675&lt;&gt;9999,N675&lt;&gt;999,L675&lt;&gt;"Median"),IFERROR(VLOOKUP(A675,'HD Total'!A:P,16,0),"."),".")</f>
        <v>5904</v>
      </c>
    </row>
    <row r="676" spans="1:21" x14ac:dyDescent="0.3">
      <c r="A676" s="1" t="str">
        <f t="shared" si="20"/>
        <v>2018|Lakes|$30,001-$50,000</v>
      </c>
      <c r="B676" t="s">
        <v>18</v>
      </c>
      <c r="C676" t="s">
        <v>19</v>
      </c>
      <c r="D676" t="s">
        <v>20</v>
      </c>
      <c r="E676" t="s">
        <v>21</v>
      </c>
      <c r="F676">
        <v>2018</v>
      </c>
      <c r="G676">
        <v>2018</v>
      </c>
      <c r="H676">
        <v>201</v>
      </c>
      <c r="I676" t="s">
        <v>154</v>
      </c>
      <c r="J676">
        <v>99</v>
      </c>
      <c r="K676" t="s">
        <v>23</v>
      </c>
      <c r="L676">
        <v>3</v>
      </c>
      <c r="M676" t="s">
        <v>45</v>
      </c>
      <c r="N676">
        <v>9999</v>
      </c>
      <c r="O676" t="s">
        <v>40</v>
      </c>
      <c r="P676">
        <v>5907</v>
      </c>
      <c r="T676" s="3" t="str">
        <f t="shared" si="21"/>
        <v>.</v>
      </c>
      <c r="U676" s="3" t="str">
        <f>IF(AND(R676&lt;&gt;"_U",N676&lt;&gt;9999,N676&lt;&gt;999,L676&lt;&gt;"Median"),IFERROR(VLOOKUP(A676,'HD Total'!A:P,16,0),"."),".")</f>
        <v>.</v>
      </c>
    </row>
    <row r="677" spans="1:21" x14ac:dyDescent="0.3">
      <c r="A677" s="1" t="str">
        <f t="shared" si="20"/>
        <v>2018|Lakes|$30,001-$50,000</v>
      </c>
      <c r="B677" t="s">
        <v>18</v>
      </c>
      <c r="C677" t="s">
        <v>19</v>
      </c>
      <c r="D677" t="s">
        <v>20</v>
      </c>
      <c r="E677" t="s">
        <v>21</v>
      </c>
      <c r="F677">
        <v>2018</v>
      </c>
      <c r="G677">
        <v>2018</v>
      </c>
      <c r="H677">
        <v>201</v>
      </c>
      <c r="I677" t="s">
        <v>154</v>
      </c>
      <c r="J677">
        <v>99</v>
      </c>
      <c r="K677" t="s">
        <v>23</v>
      </c>
      <c r="L677">
        <v>3</v>
      </c>
      <c r="M677" t="s">
        <v>45</v>
      </c>
      <c r="N677">
        <v>999</v>
      </c>
      <c r="O677" t="s">
        <v>42</v>
      </c>
      <c r="P677">
        <v>0</v>
      </c>
      <c r="T677" s="3" t="str">
        <f t="shared" si="21"/>
        <v>.</v>
      </c>
      <c r="U677" s="3" t="str">
        <f>IF(AND(R677&lt;&gt;"_U",N677&lt;&gt;9999,N677&lt;&gt;999,L677&lt;&gt;"Median"),IFERROR(VLOOKUP(A677,'HD Total'!A:P,16,0),"."),".")</f>
        <v>.</v>
      </c>
    </row>
    <row r="678" spans="1:21" x14ac:dyDescent="0.3">
      <c r="A678" s="1" t="str">
        <f t="shared" si="20"/>
        <v>2018|Lakes|$30,001-$50,000</v>
      </c>
      <c r="B678" t="s">
        <v>18</v>
      </c>
      <c r="C678" t="s">
        <v>19</v>
      </c>
      <c r="D678" t="s">
        <v>20</v>
      </c>
      <c r="E678" t="s">
        <v>21</v>
      </c>
      <c r="F678">
        <v>2018</v>
      </c>
      <c r="G678">
        <v>2018</v>
      </c>
      <c r="H678">
        <v>201</v>
      </c>
      <c r="I678" t="s">
        <v>154</v>
      </c>
      <c r="J678">
        <v>99</v>
      </c>
      <c r="K678" t="s">
        <v>23</v>
      </c>
      <c r="L678">
        <v>3</v>
      </c>
      <c r="M678" t="s">
        <v>45</v>
      </c>
      <c r="N678">
        <v>3</v>
      </c>
      <c r="O678" t="s">
        <v>25</v>
      </c>
      <c r="P678">
        <v>666</v>
      </c>
      <c r="T678" s="3">
        <f t="shared" si="21"/>
        <v>11.28</v>
      </c>
      <c r="U678" s="3">
        <f>IF(AND(R678&lt;&gt;"_U",N678&lt;&gt;9999,N678&lt;&gt;999,L678&lt;&gt;"Median"),IFERROR(VLOOKUP(A678,'HD Total'!A:P,16,0),"."),".")</f>
        <v>5904</v>
      </c>
    </row>
    <row r="679" spans="1:21" x14ac:dyDescent="0.3">
      <c r="A679" s="1" t="str">
        <f t="shared" si="20"/>
        <v>2018|Lakes|$30,001-$50,000</v>
      </c>
      <c r="B679" t="s">
        <v>18</v>
      </c>
      <c r="C679" t="s">
        <v>19</v>
      </c>
      <c r="D679" t="s">
        <v>20</v>
      </c>
      <c r="E679" t="s">
        <v>21</v>
      </c>
      <c r="F679">
        <v>2018</v>
      </c>
      <c r="G679">
        <v>2018</v>
      </c>
      <c r="H679">
        <v>201</v>
      </c>
      <c r="I679" t="s">
        <v>154</v>
      </c>
      <c r="J679">
        <v>99</v>
      </c>
      <c r="K679" t="s">
        <v>23</v>
      </c>
      <c r="L679">
        <v>3</v>
      </c>
      <c r="M679" t="s">
        <v>45</v>
      </c>
      <c r="N679">
        <v>7777</v>
      </c>
      <c r="O679" t="s">
        <v>37</v>
      </c>
      <c r="P679">
        <v>5904</v>
      </c>
      <c r="T679" s="3">
        <f t="shared" si="21"/>
        <v>100</v>
      </c>
      <c r="U679" s="3">
        <f>IF(AND(R679&lt;&gt;"_U",N679&lt;&gt;9999,N679&lt;&gt;999,L679&lt;&gt;"Median"),IFERROR(VLOOKUP(A679,'HD Total'!A:P,16,0),"."),".")</f>
        <v>5904</v>
      </c>
    </row>
    <row r="680" spans="1:21" x14ac:dyDescent="0.3">
      <c r="A680" s="1" t="str">
        <f t="shared" si="20"/>
        <v>2018|Lakes|$50,001-$70,000</v>
      </c>
      <c r="B680" t="s">
        <v>18</v>
      </c>
      <c r="C680" t="s">
        <v>19</v>
      </c>
      <c r="D680" t="s">
        <v>20</v>
      </c>
      <c r="E680" t="s">
        <v>21</v>
      </c>
      <c r="F680">
        <v>2018</v>
      </c>
      <c r="G680">
        <v>2018</v>
      </c>
      <c r="H680">
        <v>201</v>
      </c>
      <c r="I680" t="s">
        <v>154</v>
      </c>
      <c r="J680">
        <v>99</v>
      </c>
      <c r="K680" t="s">
        <v>23</v>
      </c>
      <c r="L680">
        <v>4</v>
      </c>
      <c r="M680" t="s">
        <v>36</v>
      </c>
      <c r="N680">
        <v>1</v>
      </c>
      <c r="O680" t="s">
        <v>33</v>
      </c>
      <c r="P680">
        <v>2751</v>
      </c>
      <c r="T680" s="3">
        <f t="shared" si="21"/>
        <v>50.3</v>
      </c>
      <c r="U680" s="3">
        <f>IF(AND(R680&lt;&gt;"_U",N680&lt;&gt;9999,N680&lt;&gt;999,L680&lt;&gt;"Median"),IFERROR(VLOOKUP(A680,'HD Total'!A:P,16,0),"."),".")</f>
        <v>5469</v>
      </c>
    </row>
    <row r="681" spans="1:21" x14ac:dyDescent="0.3">
      <c r="A681" s="1" t="str">
        <f t="shared" si="20"/>
        <v>2018|Lakes|$50,001-$70,000</v>
      </c>
      <c r="B681" t="s">
        <v>18</v>
      </c>
      <c r="C681" t="s">
        <v>19</v>
      </c>
      <c r="D681" t="s">
        <v>20</v>
      </c>
      <c r="E681" t="s">
        <v>21</v>
      </c>
      <c r="F681">
        <v>2018</v>
      </c>
      <c r="G681">
        <v>2018</v>
      </c>
      <c r="H681">
        <v>201</v>
      </c>
      <c r="I681" t="s">
        <v>154</v>
      </c>
      <c r="J681">
        <v>99</v>
      </c>
      <c r="K681" t="s">
        <v>23</v>
      </c>
      <c r="L681">
        <v>4</v>
      </c>
      <c r="M681" t="s">
        <v>36</v>
      </c>
      <c r="N681">
        <v>999</v>
      </c>
      <c r="O681" t="s">
        <v>42</v>
      </c>
      <c r="P681">
        <v>0</v>
      </c>
      <c r="T681" s="3" t="str">
        <f t="shared" si="21"/>
        <v>.</v>
      </c>
      <c r="U681" s="3" t="str">
        <f>IF(AND(R681&lt;&gt;"_U",N681&lt;&gt;9999,N681&lt;&gt;999,L681&lt;&gt;"Median"),IFERROR(VLOOKUP(A681,'HD Total'!A:P,16,0),"."),".")</f>
        <v>.</v>
      </c>
    </row>
    <row r="682" spans="1:21" x14ac:dyDescent="0.3">
      <c r="A682" s="1" t="str">
        <f t="shared" si="20"/>
        <v>2018|Lakes|$50,001-$70,000</v>
      </c>
      <c r="B682" t="s">
        <v>18</v>
      </c>
      <c r="C682" t="s">
        <v>19</v>
      </c>
      <c r="D682" t="s">
        <v>20</v>
      </c>
      <c r="E682" t="s">
        <v>21</v>
      </c>
      <c r="F682">
        <v>2018</v>
      </c>
      <c r="G682">
        <v>2018</v>
      </c>
      <c r="H682">
        <v>201</v>
      </c>
      <c r="I682" t="s">
        <v>154</v>
      </c>
      <c r="J682">
        <v>99</v>
      </c>
      <c r="K682" t="s">
        <v>23</v>
      </c>
      <c r="L682">
        <v>4</v>
      </c>
      <c r="M682" t="s">
        <v>36</v>
      </c>
      <c r="N682">
        <v>2</v>
      </c>
      <c r="O682" t="s">
        <v>28</v>
      </c>
      <c r="P682">
        <v>2157</v>
      </c>
      <c r="T682" s="3">
        <f t="shared" si="21"/>
        <v>39.44</v>
      </c>
      <c r="U682" s="3">
        <f>IF(AND(R682&lt;&gt;"_U",N682&lt;&gt;9999,N682&lt;&gt;999,L682&lt;&gt;"Median"),IFERROR(VLOOKUP(A682,'HD Total'!A:P,16,0),"."),".")</f>
        <v>5469</v>
      </c>
    </row>
    <row r="683" spans="1:21" x14ac:dyDescent="0.3">
      <c r="A683" s="1" t="str">
        <f t="shared" si="20"/>
        <v>2018|Lakes|$50,001-$70,000</v>
      </c>
      <c r="B683" t="s">
        <v>18</v>
      </c>
      <c r="C683" t="s">
        <v>19</v>
      </c>
      <c r="D683" t="s">
        <v>20</v>
      </c>
      <c r="E683" t="s">
        <v>21</v>
      </c>
      <c r="F683">
        <v>2018</v>
      </c>
      <c r="G683">
        <v>2018</v>
      </c>
      <c r="H683">
        <v>201</v>
      </c>
      <c r="I683" t="s">
        <v>154</v>
      </c>
      <c r="J683">
        <v>99</v>
      </c>
      <c r="K683" t="s">
        <v>23</v>
      </c>
      <c r="L683">
        <v>4</v>
      </c>
      <c r="M683" t="s">
        <v>36</v>
      </c>
      <c r="N683">
        <v>7777</v>
      </c>
      <c r="O683" t="s">
        <v>37</v>
      </c>
      <c r="P683">
        <v>5469</v>
      </c>
      <c r="T683" s="3">
        <f t="shared" si="21"/>
        <v>100</v>
      </c>
      <c r="U683" s="3">
        <f>IF(AND(R683&lt;&gt;"_U",N683&lt;&gt;9999,N683&lt;&gt;999,L683&lt;&gt;"Median"),IFERROR(VLOOKUP(A683,'HD Total'!A:P,16,0),"."),".")</f>
        <v>5469</v>
      </c>
    </row>
    <row r="684" spans="1:21" x14ac:dyDescent="0.3">
      <c r="A684" s="1" t="str">
        <f t="shared" si="20"/>
        <v>2018|Lakes|$50,001-$70,000</v>
      </c>
      <c r="B684" t="s">
        <v>18</v>
      </c>
      <c r="C684" t="s">
        <v>19</v>
      </c>
      <c r="D684" t="s">
        <v>20</v>
      </c>
      <c r="E684" t="s">
        <v>21</v>
      </c>
      <c r="F684">
        <v>2018</v>
      </c>
      <c r="G684">
        <v>2018</v>
      </c>
      <c r="H684">
        <v>201</v>
      </c>
      <c r="I684" t="s">
        <v>154</v>
      </c>
      <c r="J684">
        <v>99</v>
      </c>
      <c r="K684" t="s">
        <v>23</v>
      </c>
      <c r="L684">
        <v>4</v>
      </c>
      <c r="M684" t="s">
        <v>36</v>
      </c>
      <c r="N684">
        <v>9999</v>
      </c>
      <c r="O684" t="s">
        <v>40</v>
      </c>
      <c r="P684">
        <v>5469</v>
      </c>
      <c r="T684" s="3" t="str">
        <f t="shared" si="21"/>
        <v>.</v>
      </c>
      <c r="U684" s="3" t="str">
        <f>IF(AND(R684&lt;&gt;"_U",N684&lt;&gt;9999,N684&lt;&gt;999,L684&lt;&gt;"Median"),IFERROR(VLOOKUP(A684,'HD Total'!A:P,16,0),"."),".")</f>
        <v>.</v>
      </c>
    </row>
    <row r="685" spans="1:21" x14ac:dyDescent="0.3">
      <c r="A685" s="1" t="str">
        <f t="shared" si="20"/>
        <v>2018|Lakes|$50,001-$70,000</v>
      </c>
      <c r="B685" t="s">
        <v>18</v>
      </c>
      <c r="C685" t="s">
        <v>19</v>
      </c>
      <c r="D685" t="s">
        <v>20</v>
      </c>
      <c r="E685" t="s">
        <v>21</v>
      </c>
      <c r="F685">
        <v>2018</v>
      </c>
      <c r="G685">
        <v>2018</v>
      </c>
      <c r="H685">
        <v>201</v>
      </c>
      <c r="I685" t="s">
        <v>154</v>
      </c>
      <c r="J685">
        <v>99</v>
      </c>
      <c r="K685" t="s">
        <v>23</v>
      </c>
      <c r="L685">
        <v>4</v>
      </c>
      <c r="M685" t="s">
        <v>36</v>
      </c>
      <c r="N685">
        <v>3</v>
      </c>
      <c r="O685" t="s">
        <v>25</v>
      </c>
      <c r="P685">
        <v>567</v>
      </c>
      <c r="T685" s="3">
        <f t="shared" si="21"/>
        <v>10.37</v>
      </c>
      <c r="U685" s="3">
        <f>IF(AND(R685&lt;&gt;"_U",N685&lt;&gt;9999,N685&lt;&gt;999,L685&lt;&gt;"Median"),IFERROR(VLOOKUP(A685,'HD Total'!A:P,16,0),"."),".")</f>
        <v>5469</v>
      </c>
    </row>
    <row r="686" spans="1:21" x14ac:dyDescent="0.3">
      <c r="A686" s="1" t="str">
        <f t="shared" si="20"/>
        <v>2018|Lakes|$70,001-$100,000</v>
      </c>
      <c r="B686" t="s">
        <v>18</v>
      </c>
      <c r="C686" t="s">
        <v>19</v>
      </c>
      <c r="D686" t="s">
        <v>20</v>
      </c>
      <c r="E686" t="s">
        <v>21</v>
      </c>
      <c r="F686">
        <v>2018</v>
      </c>
      <c r="G686">
        <v>2018</v>
      </c>
      <c r="H686">
        <v>201</v>
      </c>
      <c r="I686" t="s">
        <v>154</v>
      </c>
      <c r="J686">
        <v>99</v>
      </c>
      <c r="K686" t="s">
        <v>23</v>
      </c>
      <c r="L686">
        <v>5</v>
      </c>
      <c r="M686" t="s">
        <v>58</v>
      </c>
      <c r="N686">
        <v>999</v>
      </c>
      <c r="O686" t="s">
        <v>42</v>
      </c>
      <c r="P686">
        <v>0</v>
      </c>
      <c r="T686" s="3" t="str">
        <f t="shared" si="21"/>
        <v>.</v>
      </c>
      <c r="U686" s="3" t="str">
        <f>IF(AND(R686&lt;&gt;"_U",N686&lt;&gt;9999,N686&lt;&gt;999,L686&lt;&gt;"Median"),IFERROR(VLOOKUP(A686,'HD Total'!A:P,16,0),"."),".")</f>
        <v>.</v>
      </c>
    </row>
    <row r="687" spans="1:21" x14ac:dyDescent="0.3">
      <c r="A687" s="1" t="str">
        <f t="shared" si="20"/>
        <v>2018|Lakes|$70,001-$100,000</v>
      </c>
      <c r="B687" t="s">
        <v>18</v>
      </c>
      <c r="C687" t="s">
        <v>19</v>
      </c>
      <c r="D687" t="s">
        <v>20</v>
      </c>
      <c r="E687" t="s">
        <v>21</v>
      </c>
      <c r="F687">
        <v>2018</v>
      </c>
      <c r="G687">
        <v>2018</v>
      </c>
      <c r="H687">
        <v>201</v>
      </c>
      <c r="I687" t="s">
        <v>154</v>
      </c>
      <c r="J687">
        <v>99</v>
      </c>
      <c r="K687" t="s">
        <v>23</v>
      </c>
      <c r="L687">
        <v>5</v>
      </c>
      <c r="M687" t="s">
        <v>58</v>
      </c>
      <c r="N687">
        <v>1</v>
      </c>
      <c r="O687" t="s">
        <v>33</v>
      </c>
      <c r="P687">
        <v>3357</v>
      </c>
      <c r="T687" s="3">
        <f t="shared" si="21"/>
        <v>55.12</v>
      </c>
      <c r="U687" s="3">
        <f>IF(AND(R687&lt;&gt;"_U",N687&lt;&gt;9999,N687&lt;&gt;999,L687&lt;&gt;"Median"),IFERROR(VLOOKUP(A687,'HD Total'!A:P,16,0),"."),".")</f>
        <v>6090</v>
      </c>
    </row>
    <row r="688" spans="1:21" x14ac:dyDescent="0.3">
      <c r="A688" s="1" t="str">
        <f t="shared" si="20"/>
        <v>2018|Lakes|$70,001-$100,000</v>
      </c>
      <c r="B688" t="s">
        <v>18</v>
      </c>
      <c r="C688" t="s">
        <v>19</v>
      </c>
      <c r="D688" t="s">
        <v>20</v>
      </c>
      <c r="E688" t="s">
        <v>21</v>
      </c>
      <c r="F688">
        <v>2018</v>
      </c>
      <c r="G688">
        <v>2018</v>
      </c>
      <c r="H688">
        <v>201</v>
      </c>
      <c r="I688" t="s">
        <v>154</v>
      </c>
      <c r="J688">
        <v>99</v>
      </c>
      <c r="K688" t="s">
        <v>23</v>
      </c>
      <c r="L688">
        <v>5</v>
      </c>
      <c r="M688" t="s">
        <v>58</v>
      </c>
      <c r="N688">
        <v>9999</v>
      </c>
      <c r="O688" t="s">
        <v>40</v>
      </c>
      <c r="P688">
        <v>6090</v>
      </c>
      <c r="T688" s="3" t="str">
        <f t="shared" si="21"/>
        <v>.</v>
      </c>
      <c r="U688" s="3" t="str">
        <f>IF(AND(R688&lt;&gt;"_U",N688&lt;&gt;9999,N688&lt;&gt;999,L688&lt;&gt;"Median"),IFERROR(VLOOKUP(A688,'HD Total'!A:P,16,0),"."),".")</f>
        <v>.</v>
      </c>
    </row>
    <row r="689" spans="1:21" x14ac:dyDescent="0.3">
      <c r="A689" s="1" t="str">
        <f t="shared" si="20"/>
        <v>2018|Lakes|$70,001-$100,000</v>
      </c>
      <c r="B689" t="s">
        <v>18</v>
      </c>
      <c r="C689" t="s">
        <v>19</v>
      </c>
      <c r="D689" t="s">
        <v>20</v>
      </c>
      <c r="E689" t="s">
        <v>21</v>
      </c>
      <c r="F689">
        <v>2018</v>
      </c>
      <c r="G689">
        <v>2018</v>
      </c>
      <c r="H689">
        <v>201</v>
      </c>
      <c r="I689" t="s">
        <v>154</v>
      </c>
      <c r="J689">
        <v>99</v>
      </c>
      <c r="K689" t="s">
        <v>23</v>
      </c>
      <c r="L689">
        <v>5</v>
      </c>
      <c r="M689" t="s">
        <v>58</v>
      </c>
      <c r="N689">
        <v>2</v>
      </c>
      <c r="O689" t="s">
        <v>28</v>
      </c>
      <c r="P689">
        <v>2097</v>
      </c>
      <c r="T689" s="3">
        <f t="shared" si="21"/>
        <v>34.43</v>
      </c>
      <c r="U689" s="3">
        <f>IF(AND(R689&lt;&gt;"_U",N689&lt;&gt;9999,N689&lt;&gt;999,L689&lt;&gt;"Median"),IFERROR(VLOOKUP(A689,'HD Total'!A:P,16,0),"."),".")</f>
        <v>6090</v>
      </c>
    </row>
    <row r="690" spans="1:21" x14ac:dyDescent="0.3">
      <c r="A690" s="1" t="str">
        <f t="shared" si="20"/>
        <v>2018|Lakes|$70,001-$100,000</v>
      </c>
      <c r="B690" t="s">
        <v>18</v>
      </c>
      <c r="C690" t="s">
        <v>19</v>
      </c>
      <c r="D690" t="s">
        <v>20</v>
      </c>
      <c r="E690" t="s">
        <v>21</v>
      </c>
      <c r="F690">
        <v>2018</v>
      </c>
      <c r="G690">
        <v>2018</v>
      </c>
      <c r="H690">
        <v>201</v>
      </c>
      <c r="I690" t="s">
        <v>154</v>
      </c>
      <c r="J690">
        <v>99</v>
      </c>
      <c r="K690" t="s">
        <v>23</v>
      </c>
      <c r="L690">
        <v>5</v>
      </c>
      <c r="M690" t="s">
        <v>58</v>
      </c>
      <c r="N690">
        <v>3</v>
      </c>
      <c r="O690" t="s">
        <v>25</v>
      </c>
      <c r="P690">
        <v>636</v>
      </c>
      <c r="T690" s="3">
        <f t="shared" si="21"/>
        <v>10.44</v>
      </c>
      <c r="U690" s="3">
        <f>IF(AND(R690&lt;&gt;"_U",N690&lt;&gt;9999,N690&lt;&gt;999,L690&lt;&gt;"Median"),IFERROR(VLOOKUP(A690,'HD Total'!A:P,16,0),"."),".")</f>
        <v>6090</v>
      </c>
    </row>
    <row r="691" spans="1:21" x14ac:dyDescent="0.3">
      <c r="A691" s="1" t="str">
        <f t="shared" si="20"/>
        <v>2018|Lakes|$70,001-$100,000</v>
      </c>
      <c r="B691" t="s">
        <v>18</v>
      </c>
      <c r="C691" t="s">
        <v>19</v>
      </c>
      <c r="D691" t="s">
        <v>20</v>
      </c>
      <c r="E691" t="s">
        <v>21</v>
      </c>
      <c r="F691">
        <v>2018</v>
      </c>
      <c r="G691">
        <v>2018</v>
      </c>
      <c r="H691">
        <v>201</v>
      </c>
      <c r="I691" t="s">
        <v>154</v>
      </c>
      <c r="J691">
        <v>99</v>
      </c>
      <c r="K691" t="s">
        <v>23</v>
      </c>
      <c r="L691">
        <v>5</v>
      </c>
      <c r="M691" t="s">
        <v>58</v>
      </c>
      <c r="N691">
        <v>7777</v>
      </c>
      <c r="O691" t="s">
        <v>37</v>
      </c>
      <c r="P691">
        <v>6090</v>
      </c>
      <c r="T691" s="3">
        <f t="shared" si="21"/>
        <v>100</v>
      </c>
      <c r="U691" s="3">
        <f>IF(AND(R691&lt;&gt;"_U",N691&lt;&gt;9999,N691&lt;&gt;999,L691&lt;&gt;"Median"),IFERROR(VLOOKUP(A691,'HD Total'!A:P,16,0),"."),".")</f>
        <v>6090</v>
      </c>
    </row>
    <row r="692" spans="1:21" x14ac:dyDescent="0.3">
      <c r="A692" s="1" t="str">
        <f t="shared" si="20"/>
        <v>2018|Lakes|$100,001-$150,000</v>
      </c>
      <c r="B692" t="s">
        <v>18</v>
      </c>
      <c r="C692" t="s">
        <v>19</v>
      </c>
      <c r="D692" t="s">
        <v>20</v>
      </c>
      <c r="E692" t="s">
        <v>21</v>
      </c>
      <c r="F692">
        <v>2018</v>
      </c>
      <c r="G692">
        <v>2018</v>
      </c>
      <c r="H692">
        <v>201</v>
      </c>
      <c r="I692" t="s">
        <v>154</v>
      </c>
      <c r="J692">
        <v>99</v>
      </c>
      <c r="K692" t="s">
        <v>23</v>
      </c>
      <c r="L692">
        <v>6</v>
      </c>
      <c r="M692" t="s">
        <v>59</v>
      </c>
      <c r="N692">
        <v>2</v>
      </c>
      <c r="O692" t="s">
        <v>28</v>
      </c>
      <c r="P692">
        <v>1482</v>
      </c>
      <c r="T692" s="3">
        <f t="shared" si="21"/>
        <v>23.82</v>
      </c>
      <c r="U692" s="3">
        <f>IF(AND(R692&lt;&gt;"_U",N692&lt;&gt;9999,N692&lt;&gt;999,L692&lt;&gt;"Median"),IFERROR(VLOOKUP(A692,'HD Total'!A:P,16,0),"."),".")</f>
        <v>6222</v>
      </c>
    </row>
    <row r="693" spans="1:21" x14ac:dyDescent="0.3">
      <c r="A693" s="1" t="str">
        <f t="shared" si="20"/>
        <v>2018|Lakes|$100,001-$150,000</v>
      </c>
      <c r="B693" t="s">
        <v>18</v>
      </c>
      <c r="C693" t="s">
        <v>19</v>
      </c>
      <c r="D693" t="s">
        <v>20</v>
      </c>
      <c r="E693" t="s">
        <v>21</v>
      </c>
      <c r="F693">
        <v>2018</v>
      </c>
      <c r="G693">
        <v>2018</v>
      </c>
      <c r="H693">
        <v>201</v>
      </c>
      <c r="I693" t="s">
        <v>154</v>
      </c>
      <c r="J693">
        <v>99</v>
      </c>
      <c r="K693" t="s">
        <v>23</v>
      </c>
      <c r="L693">
        <v>6</v>
      </c>
      <c r="M693" t="s">
        <v>59</v>
      </c>
      <c r="N693">
        <v>1</v>
      </c>
      <c r="O693" t="s">
        <v>33</v>
      </c>
      <c r="P693">
        <v>3960</v>
      </c>
      <c r="T693" s="3">
        <f t="shared" si="21"/>
        <v>63.65</v>
      </c>
      <c r="U693" s="3">
        <f>IF(AND(R693&lt;&gt;"_U",N693&lt;&gt;9999,N693&lt;&gt;999,L693&lt;&gt;"Median"),IFERROR(VLOOKUP(A693,'HD Total'!A:P,16,0),"."),".")</f>
        <v>6222</v>
      </c>
    </row>
    <row r="694" spans="1:21" x14ac:dyDescent="0.3">
      <c r="A694" s="1" t="str">
        <f t="shared" si="20"/>
        <v>2018|Lakes|$100,001-$150,000</v>
      </c>
      <c r="B694" t="s">
        <v>18</v>
      </c>
      <c r="C694" t="s">
        <v>19</v>
      </c>
      <c r="D694" t="s">
        <v>20</v>
      </c>
      <c r="E694" t="s">
        <v>21</v>
      </c>
      <c r="F694">
        <v>2018</v>
      </c>
      <c r="G694">
        <v>2018</v>
      </c>
      <c r="H694">
        <v>201</v>
      </c>
      <c r="I694" t="s">
        <v>154</v>
      </c>
      <c r="J694">
        <v>99</v>
      </c>
      <c r="K694" t="s">
        <v>23</v>
      </c>
      <c r="L694">
        <v>6</v>
      </c>
      <c r="M694" t="s">
        <v>59</v>
      </c>
      <c r="N694">
        <v>9999</v>
      </c>
      <c r="O694" t="s">
        <v>40</v>
      </c>
      <c r="P694">
        <v>6222</v>
      </c>
      <c r="T694" s="3" t="str">
        <f t="shared" si="21"/>
        <v>.</v>
      </c>
      <c r="U694" s="3" t="str">
        <f>IF(AND(R694&lt;&gt;"_U",N694&lt;&gt;9999,N694&lt;&gt;999,L694&lt;&gt;"Median"),IFERROR(VLOOKUP(A694,'HD Total'!A:P,16,0),"."),".")</f>
        <v>.</v>
      </c>
    </row>
    <row r="695" spans="1:21" x14ac:dyDescent="0.3">
      <c r="A695" s="1" t="str">
        <f t="shared" si="20"/>
        <v>2018|Lakes|$100,001-$150,000</v>
      </c>
      <c r="B695" t="s">
        <v>18</v>
      </c>
      <c r="C695" t="s">
        <v>19</v>
      </c>
      <c r="D695" t="s">
        <v>20</v>
      </c>
      <c r="E695" t="s">
        <v>21</v>
      </c>
      <c r="F695">
        <v>2018</v>
      </c>
      <c r="G695">
        <v>2018</v>
      </c>
      <c r="H695">
        <v>201</v>
      </c>
      <c r="I695" t="s">
        <v>154</v>
      </c>
      <c r="J695">
        <v>99</v>
      </c>
      <c r="K695" t="s">
        <v>23</v>
      </c>
      <c r="L695">
        <v>6</v>
      </c>
      <c r="M695" t="s">
        <v>59</v>
      </c>
      <c r="N695">
        <v>3</v>
      </c>
      <c r="O695" t="s">
        <v>25</v>
      </c>
      <c r="P695">
        <v>783</v>
      </c>
      <c r="T695" s="3">
        <f t="shared" si="21"/>
        <v>12.58</v>
      </c>
      <c r="U695" s="3">
        <f>IF(AND(R695&lt;&gt;"_U",N695&lt;&gt;9999,N695&lt;&gt;999,L695&lt;&gt;"Median"),IFERROR(VLOOKUP(A695,'HD Total'!A:P,16,0),"."),".")</f>
        <v>6222</v>
      </c>
    </row>
    <row r="696" spans="1:21" x14ac:dyDescent="0.3">
      <c r="A696" s="1" t="str">
        <f t="shared" si="20"/>
        <v>2018|Lakes|$100,001-$150,000</v>
      </c>
      <c r="B696" t="s">
        <v>18</v>
      </c>
      <c r="C696" t="s">
        <v>19</v>
      </c>
      <c r="D696" t="s">
        <v>20</v>
      </c>
      <c r="E696" t="s">
        <v>21</v>
      </c>
      <c r="F696">
        <v>2018</v>
      </c>
      <c r="G696">
        <v>2018</v>
      </c>
      <c r="H696">
        <v>201</v>
      </c>
      <c r="I696" t="s">
        <v>154</v>
      </c>
      <c r="J696">
        <v>99</v>
      </c>
      <c r="K696" t="s">
        <v>23</v>
      </c>
      <c r="L696">
        <v>6</v>
      </c>
      <c r="M696" t="s">
        <v>59</v>
      </c>
      <c r="N696">
        <v>999</v>
      </c>
      <c r="O696" t="s">
        <v>42</v>
      </c>
      <c r="P696">
        <v>0</v>
      </c>
      <c r="T696" s="3" t="str">
        <f t="shared" si="21"/>
        <v>.</v>
      </c>
      <c r="U696" s="3" t="str">
        <f>IF(AND(R696&lt;&gt;"_U",N696&lt;&gt;9999,N696&lt;&gt;999,L696&lt;&gt;"Median"),IFERROR(VLOOKUP(A696,'HD Total'!A:P,16,0),"."),".")</f>
        <v>.</v>
      </c>
    </row>
    <row r="697" spans="1:21" x14ac:dyDescent="0.3">
      <c r="A697" s="1" t="str">
        <f t="shared" si="20"/>
        <v>2018|Lakes|$100,001-$150,000</v>
      </c>
      <c r="B697" t="s">
        <v>18</v>
      </c>
      <c r="C697" t="s">
        <v>19</v>
      </c>
      <c r="D697" t="s">
        <v>20</v>
      </c>
      <c r="E697" t="s">
        <v>21</v>
      </c>
      <c r="F697">
        <v>2018</v>
      </c>
      <c r="G697">
        <v>2018</v>
      </c>
      <c r="H697">
        <v>201</v>
      </c>
      <c r="I697" t="s">
        <v>154</v>
      </c>
      <c r="J697">
        <v>99</v>
      </c>
      <c r="K697" t="s">
        <v>23</v>
      </c>
      <c r="L697">
        <v>6</v>
      </c>
      <c r="M697" t="s">
        <v>59</v>
      </c>
      <c r="N697">
        <v>7777</v>
      </c>
      <c r="O697" t="s">
        <v>37</v>
      </c>
      <c r="P697">
        <v>6222</v>
      </c>
      <c r="T697" s="3">
        <f t="shared" si="21"/>
        <v>100</v>
      </c>
      <c r="U697" s="3">
        <f>IF(AND(R697&lt;&gt;"_U",N697&lt;&gt;9999,N697&lt;&gt;999,L697&lt;&gt;"Median"),IFERROR(VLOOKUP(A697,'HD Total'!A:P,16,0),"."),".")</f>
        <v>6222</v>
      </c>
    </row>
    <row r="698" spans="1:21" x14ac:dyDescent="0.3">
      <c r="A698" s="1" t="str">
        <f t="shared" si="20"/>
        <v>2018|Lakes|$150,001-$200,000</v>
      </c>
      <c r="B698" t="s">
        <v>18</v>
      </c>
      <c r="C698" t="s">
        <v>19</v>
      </c>
      <c r="D698" t="s">
        <v>20</v>
      </c>
      <c r="E698" t="s">
        <v>21</v>
      </c>
      <c r="F698">
        <v>2018</v>
      </c>
      <c r="G698">
        <v>2018</v>
      </c>
      <c r="H698">
        <v>201</v>
      </c>
      <c r="I698" t="s">
        <v>154</v>
      </c>
      <c r="J698">
        <v>99</v>
      </c>
      <c r="K698" t="s">
        <v>23</v>
      </c>
      <c r="L698">
        <v>7</v>
      </c>
      <c r="M698" t="s">
        <v>43</v>
      </c>
      <c r="N698">
        <v>2</v>
      </c>
      <c r="O698" t="s">
        <v>28</v>
      </c>
      <c r="P698">
        <v>576</v>
      </c>
      <c r="T698" s="3">
        <f t="shared" si="21"/>
        <v>14.49</v>
      </c>
      <c r="U698" s="3">
        <f>IF(AND(R698&lt;&gt;"_U",N698&lt;&gt;9999,N698&lt;&gt;999,L698&lt;&gt;"Median"),IFERROR(VLOOKUP(A698,'HD Total'!A:P,16,0),"."),".")</f>
        <v>3975</v>
      </c>
    </row>
    <row r="699" spans="1:21" x14ac:dyDescent="0.3">
      <c r="A699" s="1" t="str">
        <f t="shared" si="20"/>
        <v>2018|Lakes|$150,001-$200,000</v>
      </c>
      <c r="B699" t="s">
        <v>18</v>
      </c>
      <c r="C699" t="s">
        <v>19</v>
      </c>
      <c r="D699" t="s">
        <v>20</v>
      </c>
      <c r="E699" t="s">
        <v>21</v>
      </c>
      <c r="F699">
        <v>2018</v>
      </c>
      <c r="G699">
        <v>2018</v>
      </c>
      <c r="H699">
        <v>201</v>
      </c>
      <c r="I699" t="s">
        <v>154</v>
      </c>
      <c r="J699">
        <v>99</v>
      </c>
      <c r="K699" t="s">
        <v>23</v>
      </c>
      <c r="L699">
        <v>7</v>
      </c>
      <c r="M699" t="s">
        <v>43</v>
      </c>
      <c r="N699">
        <v>3</v>
      </c>
      <c r="O699" t="s">
        <v>25</v>
      </c>
      <c r="P699">
        <v>987</v>
      </c>
      <c r="T699" s="3">
        <f t="shared" si="21"/>
        <v>24.83</v>
      </c>
      <c r="U699" s="3">
        <f>IF(AND(R699&lt;&gt;"_U",N699&lt;&gt;9999,N699&lt;&gt;999,L699&lt;&gt;"Median"),IFERROR(VLOOKUP(A699,'HD Total'!A:P,16,0),"."),".")</f>
        <v>3975</v>
      </c>
    </row>
    <row r="700" spans="1:21" x14ac:dyDescent="0.3">
      <c r="A700" s="1" t="str">
        <f t="shared" si="20"/>
        <v>2018|Lakes|$150,001-$200,000</v>
      </c>
      <c r="B700" t="s">
        <v>18</v>
      </c>
      <c r="C700" t="s">
        <v>19</v>
      </c>
      <c r="D700" t="s">
        <v>20</v>
      </c>
      <c r="E700" t="s">
        <v>21</v>
      </c>
      <c r="F700">
        <v>2018</v>
      </c>
      <c r="G700">
        <v>2018</v>
      </c>
      <c r="H700">
        <v>201</v>
      </c>
      <c r="I700" t="s">
        <v>154</v>
      </c>
      <c r="J700">
        <v>99</v>
      </c>
      <c r="K700" t="s">
        <v>23</v>
      </c>
      <c r="L700">
        <v>7</v>
      </c>
      <c r="M700" t="s">
        <v>43</v>
      </c>
      <c r="N700">
        <v>7777</v>
      </c>
      <c r="O700" t="s">
        <v>37</v>
      </c>
      <c r="P700">
        <v>3975</v>
      </c>
      <c r="T700" s="3">
        <f t="shared" si="21"/>
        <v>100</v>
      </c>
      <c r="U700" s="3">
        <f>IF(AND(R700&lt;&gt;"_U",N700&lt;&gt;9999,N700&lt;&gt;999,L700&lt;&gt;"Median"),IFERROR(VLOOKUP(A700,'HD Total'!A:P,16,0),"."),".")</f>
        <v>3975</v>
      </c>
    </row>
    <row r="701" spans="1:21" x14ac:dyDescent="0.3">
      <c r="A701" s="1" t="str">
        <f t="shared" si="20"/>
        <v>2018|Lakes|$150,001-$200,000</v>
      </c>
      <c r="B701" t="s">
        <v>18</v>
      </c>
      <c r="C701" t="s">
        <v>19</v>
      </c>
      <c r="D701" t="s">
        <v>20</v>
      </c>
      <c r="E701" t="s">
        <v>21</v>
      </c>
      <c r="F701">
        <v>2018</v>
      </c>
      <c r="G701">
        <v>2018</v>
      </c>
      <c r="H701">
        <v>201</v>
      </c>
      <c r="I701" t="s">
        <v>154</v>
      </c>
      <c r="J701">
        <v>99</v>
      </c>
      <c r="K701" t="s">
        <v>23</v>
      </c>
      <c r="L701">
        <v>7</v>
      </c>
      <c r="M701" t="s">
        <v>43</v>
      </c>
      <c r="N701">
        <v>999</v>
      </c>
      <c r="O701" t="s">
        <v>42</v>
      </c>
      <c r="P701">
        <v>0</v>
      </c>
      <c r="T701" s="3" t="str">
        <f t="shared" si="21"/>
        <v>.</v>
      </c>
      <c r="U701" s="3" t="str">
        <f>IF(AND(R701&lt;&gt;"_U",N701&lt;&gt;9999,N701&lt;&gt;999,L701&lt;&gt;"Median"),IFERROR(VLOOKUP(A701,'HD Total'!A:P,16,0),"."),".")</f>
        <v>.</v>
      </c>
    </row>
    <row r="702" spans="1:21" x14ac:dyDescent="0.3">
      <c r="A702" s="1" t="str">
        <f t="shared" si="20"/>
        <v>2018|Lakes|$150,001-$200,000</v>
      </c>
      <c r="B702" t="s">
        <v>18</v>
      </c>
      <c r="C702" t="s">
        <v>19</v>
      </c>
      <c r="D702" t="s">
        <v>20</v>
      </c>
      <c r="E702" t="s">
        <v>21</v>
      </c>
      <c r="F702">
        <v>2018</v>
      </c>
      <c r="G702">
        <v>2018</v>
      </c>
      <c r="H702">
        <v>201</v>
      </c>
      <c r="I702" t="s">
        <v>154</v>
      </c>
      <c r="J702">
        <v>99</v>
      </c>
      <c r="K702" t="s">
        <v>23</v>
      </c>
      <c r="L702">
        <v>7</v>
      </c>
      <c r="M702" t="s">
        <v>43</v>
      </c>
      <c r="N702">
        <v>1</v>
      </c>
      <c r="O702" t="s">
        <v>33</v>
      </c>
      <c r="P702">
        <v>2412</v>
      </c>
      <c r="T702" s="3">
        <f t="shared" si="21"/>
        <v>60.68</v>
      </c>
      <c r="U702" s="3">
        <f>IF(AND(R702&lt;&gt;"_U",N702&lt;&gt;9999,N702&lt;&gt;999,L702&lt;&gt;"Median"),IFERROR(VLOOKUP(A702,'HD Total'!A:P,16,0),"."),".")</f>
        <v>3975</v>
      </c>
    </row>
    <row r="703" spans="1:21" x14ac:dyDescent="0.3">
      <c r="A703" s="1" t="str">
        <f t="shared" si="20"/>
        <v>2018|Lakes|$150,001-$200,000</v>
      </c>
      <c r="B703" t="s">
        <v>18</v>
      </c>
      <c r="C703" t="s">
        <v>19</v>
      </c>
      <c r="D703" t="s">
        <v>20</v>
      </c>
      <c r="E703" t="s">
        <v>21</v>
      </c>
      <c r="F703">
        <v>2018</v>
      </c>
      <c r="G703">
        <v>2018</v>
      </c>
      <c r="H703">
        <v>201</v>
      </c>
      <c r="I703" t="s">
        <v>154</v>
      </c>
      <c r="J703">
        <v>99</v>
      </c>
      <c r="K703" t="s">
        <v>23</v>
      </c>
      <c r="L703">
        <v>7</v>
      </c>
      <c r="M703" t="s">
        <v>43</v>
      </c>
      <c r="N703">
        <v>9999</v>
      </c>
      <c r="O703" t="s">
        <v>40</v>
      </c>
      <c r="P703">
        <v>3975</v>
      </c>
      <c r="T703" s="3" t="str">
        <f t="shared" si="21"/>
        <v>.</v>
      </c>
      <c r="U703" s="3" t="str">
        <f>IF(AND(R703&lt;&gt;"_U",N703&lt;&gt;9999,N703&lt;&gt;999,L703&lt;&gt;"Median"),IFERROR(VLOOKUP(A703,'HD Total'!A:P,16,0),"."),".")</f>
        <v>.</v>
      </c>
    </row>
    <row r="704" spans="1:21" x14ac:dyDescent="0.3">
      <c r="A704" s="1" t="str">
        <f t="shared" si="20"/>
        <v>2018|Lakes|$200,001 or more</v>
      </c>
      <c r="B704" t="s">
        <v>18</v>
      </c>
      <c r="C704" t="s">
        <v>19</v>
      </c>
      <c r="D704" t="s">
        <v>20</v>
      </c>
      <c r="E704" t="s">
        <v>21</v>
      </c>
      <c r="F704">
        <v>2018</v>
      </c>
      <c r="G704">
        <v>2018</v>
      </c>
      <c r="H704">
        <v>201</v>
      </c>
      <c r="I704" t="s">
        <v>154</v>
      </c>
      <c r="J704">
        <v>99</v>
      </c>
      <c r="K704" t="s">
        <v>23</v>
      </c>
      <c r="L704">
        <v>8</v>
      </c>
      <c r="M704" t="s">
        <v>27</v>
      </c>
      <c r="N704">
        <v>3</v>
      </c>
      <c r="O704" t="s">
        <v>25</v>
      </c>
      <c r="R704" t="s">
        <v>29</v>
      </c>
      <c r="S704" t="s">
        <v>30</v>
      </c>
      <c r="T704" s="3" t="str">
        <f t="shared" si="21"/>
        <v>.</v>
      </c>
      <c r="U704" s="3" t="str">
        <f>IF(AND(R704&lt;&gt;"_U",N704&lt;&gt;9999,N704&lt;&gt;999,L704&lt;&gt;"Median"),IFERROR(VLOOKUP(A704,'HD Total'!A:P,16,0),"."),".")</f>
        <v>.</v>
      </c>
    </row>
    <row r="705" spans="1:21" x14ac:dyDescent="0.3">
      <c r="A705" s="1" t="str">
        <f t="shared" si="20"/>
        <v>2018|Lakes|$200,001 or more</v>
      </c>
      <c r="B705" t="s">
        <v>18</v>
      </c>
      <c r="C705" t="s">
        <v>19</v>
      </c>
      <c r="D705" t="s">
        <v>20</v>
      </c>
      <c r="E705" t="s">
        <v>21</v>
      </c>
      <c r="F705">
        <v>2018</v>
      </c>
      <c r="G705">
        <v>2018</v>
      </c>
      <c r="H705">
        <v>201</v>
      </c>
      <c r="I705" t="s">
        <v>154</v>
      </c>
      <c r="J705">
        <v>99</v>
      </c>
      <c r="K705" t="s">
        <v>23</v>
      </c>
      <c r="L705">
        <v>8</v>
      </c>
      <c r="M705" t="s">
        <v>27</v>
      </c>
      <c r="N705">
        <v>9999</v>
      </c>
      <c r="O705" t="s">
        <v>40</v>
      </c>
      <c r="R705" t="s">
        <v>29</v>
      </c>
      <c r="S705" t="s">
        <v>30</v>
      </c>
      <c r="T705" s="3" t="str">
        <f t="shared" si="21"/>
        <v>.</v>
      </c>
      <c r="U705" s="3" t="str">
        <f>IF(AND(R705&lt;&gt;"_U",N705&lt;&gt;9999,N705&lt;&gt;999,L705&lt;&gt;"Median"),IFERROR(VLOOKUP(A705,'HD Total'!A:P,16,0),"."),".")</f>
        <v>.</v>
      </c>
    </row>
    <row r="706" spans="1:21" x14ac:dyDescent="0.3">
      <c r="A706" s="1" t="str">
        <f t="shared" si="20"/>
        <v>2018|Lakes|$200,001 or more</v>
      </c>
      <c r="B706" t="s">
        <v>18</v>
      </c>
      <c r="C706" t="s">
        <v>19</v>
      </c>
      <c r="D706" t="s">
        <v>20</v>
      </c>
      <c r="E706" t="s">
        <v>21</v>
      </c>
      <c r="F706">
        <v>2018</v>
      </c>
      <c r="G706">
        <v>2018</v>
      </c>
      <c r="H706">
        <v>201</v>
      </c>
      <c r="I706" t="s">
        <v>154</v>
      </c>
      <c r="J706">
        <v>99</v>
      </c>
      <c r="K706" t="s">
        <v>23</v>
      </c>
      <c r="L706">
        <v>8</v>
      </c>
      <c r="M706" t="s">
        <v>27</v>
      </c>
      <c r="N706">
        <v>999</v>
      </c>
      <c r="O706" t="s">
        <v>42</v>
      </c>
      <c r="R706" t="s">
        <v>29</v>
      </c>
      <c r="S706" t="s">
        <v>30</v>
      </c>
      <c r="T706" s="3" t="str">
        <f t="shared" si="21"/>
        <v>.</v>
      </c>
      <c r="U706" s="3" t="str">
        <f>IF(AND(R706&lt;&gt;"_U",N706&lt;&gt;9999,N706&lt;&gt;999,L706&lt;&gt;"Median"),IFERROR(VLOOKUP(A706,'HD Total'!A:P,16,0),"."),".")</f>
        <v>.</v>
      </c>
    </row>
    <row r="707" spans="1:21" x14ac:dyDescent="0.3">
      <c r="A707" s="1" t="str">
        <f t="shared" ref="A707:A770" si="22">G707&amp;"|"&amp;I707&amp;"|"&amp;M707</f>
        <v>2018|Lakes|$200,001 or more</v>
      </c>
      <c r="B707" t="s">
        <v>18</v>
      </c>
      <c r="C707" t="s">
        <v>19</v>
      </c>
      <c r="D707" t="s">
        <v>20</v>
      </c>
      <c r="E707" t="s">
        <v>21</v>
      </c>
      <c r="F707">
        <v>2018</v>
      </c>
      <c r="G707">
        <v>2018</v>
      </c>
      <c r="H707">
        <v>201</v>
      </c>
      <c r="I707" t="s">
        <v>154</v>
      </c>
      <c r="J707">
        <v>99</v>
      </c>
      <c r="K707" t="s">
        <v>23</v>
      </c>
      <c r="L707">
        <v>8</v>
      </c>
      <c r="M707" t="s">
        <v>27</v>
      </c>
      <c r="N707">
        <v>1</v>
      </c>
      <c r="O707" t="s">
        <v>33</v>
      </c>
      <c r="R707" t="s">
        <v>29</v>
      </c>
      <c r="S707" t="s">
        <v>30</v>
      </c>
      <c r="T707" s="3" t="str">
        <f t="shared" ref="T707:T770" si="23">IF(AND(R707&lt;&gt;"_U",R707&lt;&gt;"c",N707&lt;&gt;999,N707&lt;&gt;9999,L707&lt;&gt;"Median"),IFERROR((ROUND(P707/U707*100,2)),"."),".")</f>
        <v>.</v>
      </c>
      <c r="U707" s="3" t="str">
        <f>IF(AND(R707&lt;&gt;"_U",N707&lt;&gt;9999,N707&lt;&gt;999,L707&lt;&gt;"Median"),IFERROR(VLOOKUP(A707,'HD Total'!A:P,16,0),"."),".")</f>
        <v>.</v>
      </c>
    </row>
    <row r="708" spans="1:21" x14ac:dyDescent="0.3">
      <c r="A708" s="1" t="str">
        <f t="shared" si="22"/>
        <v>2018|Lakes|$200,001 or more</v>
      </c>
      <c r="B708" t="s">
        <v>18</v>
      </c>
      <c r="C708" t="s">
        <v>19</v>
      </c>
      <c r="D708" t="s">
        <v>20</v>
      </c>
      <c r="E708" t="s">
        <v>21</v>
      </c>
      <c r="F708">
        <v>2018</v>
      </c>
      <c r="G708">
        <v>2018</v>
      </c>
      <c r="H708">
        <v>201</v>
      </c>
      <c r="I708" t="s">
        <v>154</v>
      </c>
      <c r="J708">
        <v>99</v>
      </c>
      <c r="K708" t="s">
        <v>23</v>
      </c>
      <c r="L708">
        <v>8</v>
      </c>
      <c r="M708" t="s">
        <v>27</v>
      </c>
      <c r="N708">
        <v>2</v>
      </c>
      <c r="O708" t="s">
        <v>28</v>
      </c>
      <c r="R708" t="s">
        <v>29</v>
      </c>
      <c r="S708" t="s">
        <v>30</v>
      </c>
      <c r="T708" s="3" t="str">
        <f t="shared" si="23"/>
        <v>.</v>
      </c>
      <c r="U708" s="3" t="str">
        <f>IF(AND(R708&lt;&gt;"_U",N708&lt;&gt;9999,N708&lt;&gt;999,L708&lt;&gt;"Median"),IFERROR(VLOOKUP(A708,'HD Total'!A:P,16,0),"."),".")</f>
        <v>.</v>
      </c>
    </row>
    <row r="709" spans="1:21" x14ac:dyDescent="0.3">
      <c r="A709" s="1" t="str">
        <f t="shared" si="22"/>
        <v>2018|Lakes|$200,001 or more</v>
      </c>
      <c r="B709" t="s">
        <v>18</v>
      </c>
      <c r="C709" t="s">
        <v>19</v>
      </c>
      <c r="D709" t="s">
        <v>20</v>
      </c>
      <c r="E709" t="s">
        <v>21</v>
      </c>
      <c r="F709">
        <v>2018</v>
      </c>
      <c r="G709">
        <v>2018</v>
      </c>
      <c r="H709">
        <v>201</v>
      </c>
      <c r="I709" t="s">
        <v>154</v>
      </c>
      <c r="J709">
        <v>99</v>
      </c>
      <c r="K709" t="s">
        <v>23</v>
      </c>
      <c r="L709">
        <v>8</v>
      </c>
      <c r="M709" t="s">
        <v>27</v>
      </c>
      <c r="N709">
        <v>7777</v>
      </c>
      <c r="O709" t="s">
        <v>37</v>
      </c>
      <c r="R709" t="s">
        <v>29</v>
      </c>
      <c r="S709" t="s">
        <v>30</v>
      </c>
      <c r="T709" s="3" t="str">
        <f t="shared" si="23"/>
        <v>.</v>
      </c>
      <c r="U709" s="3" t="str">
        <f>IF(AND(R709&lt;&gt;"_U",N709&lt;&gt;9999,N709&lt;&gt;999,L709&lt;&gt;"Median"),IFERROR(VLOOKUP(A709,'HD Total'!A:P,16,0),"."),".")</f>
        <v>.</v>
      </c>
    </row>
    <row r="710" spans="1:21" x14ac:dyDescent="0.3">
      <c r="A710" s="1" t="str">
        <f t="shared" si="22"/>
        <v>2018|Lakes|Total stated - total household income</v>
      </c>
      <c r="B710" t="s">
        <v>18</v>
      </c>
      <c r="C710" t="s">
        <v>19</v>
      </c>
      <c r="D710" t="s">
        <v>20</v>
      </c>
      <c r="E710" t="s">
        <v>21</v>
      </c>
      <c r="F710">
        <v>2018</v>
      </c>
      <c r="G710">
        <v>2018</v>
      </c>
      <c r="H710">
        <v>201</v>
      </c>
      <c r="I710" t="s">
        <v>154</v>
      </c>
      <c r="J710">
        <v>99</v>
      </c>
      <c r="K710" t="s">
        <v>23</v>
      </c>
      <c r="L710">
        <v>77</v>
      </c>
      <c r="M710" t="s">
        <v>32</v>
      </c>
      <c r="N710">
        <v>3</v>
      </c>
      <c r="O710" t="s">
        <v>25</v>
      </c>
      <c r="P710">
        <v>4275</v>
      </c>
      <c r="T710" s="3">
        <f t="shared" si="23"/>
        <v>12.28</v>
      </c>
      <c r="U710" s="3">
        <f>IF(AND(R710&lt;&gt;"_U",N710&lt;&gt;9999,N710&lt;&gt;999,L710&lt;&gt;"Median"),IFERROR(VLOOKUP(A710,'HD Total'!A:P,16,0),"."),".")</f>
        <v>34812</v>
      </c>
    </row>
    <row r="711" spans="1:21" x14ac:dyDescent="0.3">
      <c r="A711" s="1" t="str">
        <f t="shared" si="22"/>
        <v>2018|Lakes|Total stated - total household income</v>
      </c>
      <c r="B711" t="s">
        <v>18</v>
      </c>
      <c r="C711" t="s">
        <v>19</v>
      </c>
      <c r="D711" t="s">
        <v>20</v>
      </c>
      <c r="E711" t="s">
        <v>21</v>
      </c>
      <c r="F711">
        <v>2018</v>
      </c>
      <c r="G711">
        <v>2018</v>
      </c>
      <c r="H711">
        <v>201</v>
      </c>
      <c r="I711" t="s">
        <v>154</v>
      </c>
      <c r="J711">
        <v>99</v>
      </c>
      <c r="K711" t="s">
        <v>23</v>
      </c>
      <c r="L711">
        <v>77</v>
      </c>
      <c r="M711" t="s">
        <v>32</v>
      </c>
      <c r="N711">
        <v>7777</v>
      </c>
      <c r="O711" t="s">
        <v>37</v>
      </c>
      <c r="P711">
        <v>34812</v>
      </c>
      <c r="T711" s="3">
        <f t="shared" si="23"/>
        <v>100</v>
      </c>
      <c r="U711" s="3">
        <f>IF(AND(R711&lt;&gt;"_U",N711&lt;&gt;9999,N711&lt;&gt;999,L711&lt;&gt;"Median"),IFERROR(VLOOKUP(A711,'HD Total'!A:P,16,0),"."),".")</f>
        <v>34812</v>
      </c>
    </row>
    <row r="712" spans="1:21" x14ac:dyDescent="0.3">
      <c r="A712" s="1" t="str">
        <f t="shared" si="22"/>
        <v>2018|Lakes|Total stated - total household income</v>
      </c>
      <c r="B712" t="s">
        <v>18</v>
      </c>
      <c r="C712" t="s">
        <v>19</v>
      </c>
      <c r="D712" t="s">
        <v>20</v>
      </c>
      <c r="E712" t="s">
        <v>21</v>
      </c>
      <c r="F712">
        <v>2018</v>
      </c>
      <c r="G712">
        <v>2018</v>
      </c>
      <c r="H712">
        <v>201</v>
      </c>
      <c r="I712" t="s">
        <v>154</v>
      </c>
      <c r="J712">
        <v>99</v>
      </c>
      <c r="K712" t="s">
        <v>23</v>
      </c>
      <c r="L712">
        <v>77</v>
      </c>
      <c r="M712" t="s">
        <v>32</v>
      </c>
      <c r="N712">
        <v>9999</v>
      </c>
      <c r="O712" t="s">
        <v>40</v>
      </c>
      <c r="P712">
        <v>34812</v>
      </c>
      <c r="T712" s="3" t="str">
        <f t="shared" si="23"/>
        <v>.</v>
      </c>
      <c r="U712" s="3" t="str">
        <f>IF(AND(R712&lt;&gt;"_U",N712&lt;&gt;9999,N712&lt;&gt;999,L712&lt;&gt;"Median"),IFERROR(VLOOKUP(A712,'HD Total'!A:P,16,0),"."),".")</f>
        <v>.</v>
      </c>
    </row>
    <row r="713" spans="1:21" x14ac:dyDescent="0.3">
      <c r="A713" s="1" t="str">
        <f t="shared" si="22"/>
        <v>2018|Lakes|Total stated - total household income</v>
      </c>
      <c r="B713" t="s">
        <v>18</v>
      </c>
      <c r="C713" t="s">
        <v>19</v>
      </c>
      <c r="D713" t="s">
        <v>20</v>
      </c>
      <c r="E713" t="s">
        <v>21</v>
      </c>
      <c r="F713">
        <v>2018</v>
      </c>
      <c r="G713">
        <v>2018</v>
      </c>
      <c r="H713">
        <v>201</v>
      </c>
      <c r="I713" t="s">
        <v>154</v>
      </c>
      <c r="J713">
        <v>99</v>
      </c>
      <c r="K713" t="s">
        <v>23</v>
      </c>
      <c r="L713">
        <v>77</v>
      </c>
      <c r="M713" t="s">
        <v>32</v>
      </c>
      <c r="N713">
        <v>2</v>
      </c>
      <c r="O713" t="s">
        <v>28</v>
      </c>
      <c r="P713">
        <v>12219</v>
      </c>
      <c r="T713" s="3">
        <f t="shared" si="23"/>
        <v>35.1</v>
      </c>
      <c r="U713" s="3">
        <f>IF(AND(R713&lt;&gt;"_U",N713&lt;&gt;9999,N713&lt;&gt;999,L713&lt;&gt;"Median"),IFERROR(VLOOKUP(A713,'HD Total'!A:P,16,0),"."),".")</f>
        <v>34812</v>
      </c>
    </row>
    <row r="714" spans="1:21" x14ac:dyDescent="0.3">
      <c r="A714" s="1" t="str">
        <f t="shared" si="22"/>
        <v>2018|Lakes|Total stated - total household income</v>
      </c>
      <c r="B714" t="s">
        <v>18</v>
      </c>
      <c r="C714" t="s">
        <v>19</v>
      </c>
      <c r="D714" t="s">
        <v>20</v>
      </c>
      <c r="E714" t="s">
        <v>21</v>
      </c>
      <c r="F714">
        <v>2018</v>
      </c>
      <c r="G714">
        <v>2018</v>
      </c>
      <c r="H714">
        <v>201</v>
      </c>
      <c r="I714" t="s">
        <v>154</v>
      </c>
      <c r="J714">
        <v>99</v>
      </c>
      <c r="K714" t="s">
        <v>23</v>
      </c>
      <c r="L714">
        <v>77</v>
      </c>
      <c r="M714" t="s">
        <v>32</v>
      </c>
      <c r="N714">
        <v>999</v>
      </c>
      <c r="O714" t="s">
        <v>42</v>
      </c>
      <c r="P714">
        <v>0</v>
      </c>
      <c r="T714" s="3" t="str">
        <f t="shared" si="23"/>
        <v>.</v>
      </c>
      <c r="U714" s="3" t="str">
        <f>IF(AND(R714&lt;&gt;"_U",N714&lt;&gt;9999,N714&lt;&gt;999,L714&lt;&gt;"Median"),IFERROR(VLOOKUP(A714,'HD Total'!A:P,16,0),"."),".")</f>
        <v>.</v>
      </c>
    </row>
    <row r="715" spans="1:21" x14ac:dyDescent="0.3">
      <c r="A715" s="1" t="str">
        <f t="shared" si="22"/>
        <v>2018|Lakes|Total stated - total household income</v>
      </c>
      <c r="B715" t="s">
        <v>18</v>
      </c>
      <c r="C715" t="s">
        <v>19</v>
      </c>
      <c r="D715" t="s">
        <v>20</v>
      </c>
      <c r="E715" t="s">
        <v>21</v>
      </c>
      <c r="F715">
        <v>2018</v>
      </c>
      <c r="G715">
        <v>2018</v>
      </c>
      <c r="H715">
        <v>201</v>
      </c>
      <c r="I715" t="s">
        <v>154</v>
      </c>
      <c r="J715">
        <v>99</v>
      </c>
      <c r="K715" t="s">
        <v>23</v>
      </c>
      <c r="L715">
        <v>77</v>
      </c>
      <c r="M715" t="s">
        <v>32</v>
      </c>
      <c r="N715">
        <v>1</v>
      </c>
      <c r="O715" t="s">
        <v>33</v>
      </c>
      <c r="P715">
        <v>18321</v>
      </c>
      <c r="T715" s="3">
        <f t="shared" si="23"/>
        <v>52.63</v>
      </c>
      <c r="U715" s="3">
        <f>IF(AND(R715&lt;&gt;"_U",N715&lt;&gt;9999,N715&lt;&gt;999,L715&lt;&gt;"Median"),IFERROR(VLOOKUP(A715,'HD Total'!A:P,16,0),"."),".")</f>
        <v>34812</v>
      </c>
    </row>
    <row r="716" spans="1:21" x14ac:dyDescent="0.3">
      <c r="A716" s="1" t="str">
        <f t="shared" si="22"/>
        <v>2018|Lakes|Total - total household income</v>
      </c>
      <c r="B716" t="s">
        <v>18</v>
      </c>
      <c r="C716" t="s">
        <v>19</v>
      </c>
      <c r="D716" t="s">
        <v>20</v>
      </c>
      <c r="E716" t="s">
        <v>21</v>
      </c>
      <c r="F716">
        <v>2018</v>
      </c>
      <c r="G716">
        <v>2018</v>
      </c>
      <c r="H716">
        <v>201</v>
      </c>
      <c r="I716" t="s">
        <v>154</v>
      </c>
      <c r="J716">
        <v>99</v>
      </c>
      <c r="K716" t="s">
        <v>23</v>
      </c>
      <c r="L716">
        <v>99</v>
      </c>
      <c r="M716" t="s">
        <v>48</v>
      </c>
      <c r="N716">
        <v>7777</v>
      </c>
      <c r="O716" t="s">
        <v>37</v>
      </c>
      <c r="P716">
        <v>38814</v>
      </c>
      <c r="T716" s="3">
        <f t="shared" si="23"/>
        <v>100</v>
      </c>
      <c r="U716" s="3">
        <f>IF(AND(R716&lt;&gt;"_U",N716&lt;&gt;9999,N716&lt;&gt;999,L716&lt;&gt;"Median"),IFERROR(VLOOKUP(A716,'HD Total'!A:P,16,0),"."),".")</f>
        <v>38814</v>
      </c>
    </row>
    <row r="717" spans="1:21" x14ac:dyDescent="0.3">
      <c r="A717" s="1" t="str">
        <f t="shared" si="22"/>
        <v>2018|Lakes|Total - total household income</v>
      </c>
      <c r="B717" t="s">
        <v>18</v>
      </c>
      <c r="C717" t="s">
        <v>19</v>
      </c>
      <c r="D717" t="s">
        <v>20</v>
      </c>
      <c r="E717" t="s">
        <v>21</v>
      </c>
      <c r="F717">
        <v>2018</v>
      </c>
      <c r="G717">
        <v>2018</v>
      </c>
      <c r="H717">
        <v>201</v>
      </c>
      <c r="I717" t="s">
        <v>154</v>
      </c>
      <c r="J717">
        <v>99</v>
      </c>
      <c r="K717" t="s">
        <v>23</v>
      </c>
      <c r="L717">
        <v>99</v>
      </c>
      <c r="M717" t="s">
        <v>48</v>
      </c>
      <c r="N717">
        <v>2</v>
      </c>
      <c r="O717" t="s">
        <v>28</v>
      </c>
      <c r="P717">
        <v>14139</v>
      </c>
      <c r="T717" s="3">
        <f t="shared" si="23"/>
        <v>36.43</v>
      </c>
      <c r="U717" s="3">
        <f>IF(AND(R717&lt;&gt;"_U",N717&lt;&gt;9999,N717&lt;&gt;999,L717&lt;&gt;"Median"),IFERROR(VLOOKUP(A717,'HD Total'!A:P,16,0),"."),".")</f>
        <v>38814</v>
      </c>
    </row>
    <row r="718" spans="1:21" x14ac:dyDescent="0.3">
      <c r="A718" s="1" t="str">
        <f t="shared" si="22"/>
        <v>2018|Lakes|Total - total household income</v>
      </c>
      <c r="B718" t="s">
        <v>18</v>
      </c>
      <c r="C718" t="s">
        <v>19</v>
      </c>
      <c r="D718" t="s">
        <v>20</v>
      </c>
      <c r="E718" t="s">
        <v>21</v>
      </c>
      <c r="F718">
        <v>2018</v>
      </c>
      <c r="G718">
        <v>2018</v>
      </c>
      <c r="H718">
        <v>201</v>
      </c>
      <c r="I718" t="s">
        <v>154</v>
      </c>
      <c r="J718">
        <v>99</v>
      </c>
      <c r="K718" t="s">
        <v>23</v>
      </c>
      <c r="L718">
        <v>99</v>
      </c>
      <c r="M718" t="s">
        <v>48</v>
      </c>
      <c r="N718">
        <v>3</v>
      </c>
      <c r="O718" t="s">
        <v>25</v>
      </c>
      <c r="P718">
        <v>4701</v>
      </c>
      <c r="T718" s="3">
        <f t="shared" si="23"/>
        <v>12.11</v>
      </c>
      <c r="U718" s="3">
        <f>IF(AND(R718&lt;&gt;"_U",N718&lt;&gt;9999,N718&lt;&gt;999,L718&lt;&gt;"Median"),IFERROR(VLOOKUP(A718,'HD Total'!A:P,16,0),"."),".")</f>
        <v>38814</v>
      </c>
    </row>
    <row r="719" spans="1:21" x14ac:dyDescent="0.3">
      <c r="A719" s="1" t="str">
        <f t="shared" si="22"/>
        <v>2018|Lakes|Total - total household income</v>
      </c>
      <c r="B719" t="s">
        <v>18</v>
      </c>
      <c r="C719" t="s">
        <v>19</v>
      </c>
      <c r="D719" t="s">
        <v>20</v>
      </c>
      <c r="E719" t="s">
        <v>21</v>
      </c>
      <c r="F719">
        <v>2018</v>
      </c>
      <c r="G719">
        <v>2018</v>
      </c>
      <c r="H719">
        <v>201</v>
      </c>
      <c r="I719" t="s">
        <v>154</v>
      </c>
      <c r="J719">
        <v>99</v>
      </c>
      <c r="K719" t="s">
        <v>23</v>
      </c>
      <c r="L719">
        <v>99</v>
      </c>
      <c r="M719" t="s">
        <v>48</v>
      </c>
      <c r="N719">
        <v>999</v>
      </c>
      <c r="O719" t="s">
        <v>42</v>
      </c>
      <c r="P719">
        <v>72</v>
      </c>
      <c r="T719" s="3" t="str">
        <f t="shared" si="23"/>
        <v>.</v>
      </c>
      <c r="U719" s="3" t="str">
        <f>IF(AND(R719&lt;&gt;"_U",N719&lt;&gt;9999,N719&lt;&gt;999,L719&lt;&gt;"Median"),IFERROR(VLOOKUP(A719,'HD Total'!A:P,16,0),"."),".")</f>
        <v>.</v>
      </c>
    </row>
    <row r="720" spans="1:21" x14ac:dyDescent="0.3">
      <c r="A720" s="1" t="str">
        <f t="shared" si="22"/>
        <v>2018|Lakes|Total - total household income</v>
      </c>
      <c r="B720" t="s">
        <v>18</v>
      </c>
      <c r="C720" t="s">
        <v>19</v>
      </c>
      <c r="D720" t="s">
        <v>20</v>
      </c>
      <c r="E720" t="s">
        <v>21</v>
      </c>
      <c r="F720">
        <v>2018</v>
      </c>
      <c r="G720">
        <v>2018</v>
      </c>
      <c r="H720">
        <v>201</v>
      </c>
      <c r="I720" t="s">
        <v>154</v>
      </c>
      <c r="J720">
        <v>99</v>
      </c>
      <c r="K720" t="s">
        <v>23</v>
      </c>
      <c r="L720">
        <v>99</v>
      </c>
      <c r="M720" t="s">
        <v>48</v>
      </c>
      <c r="N720">
        <v>1</v>
      </c>
      <c r="O720" t="s">
        <v>33</v>
      </c>
      <c r="P720">
        <v>19971</v>
      </c>
      <c r="T720" s="3">
        <f t="shared" si="23"/>
        <v>51.45</v>
      </c>
      <c r="U720" s="3">
        <f>IF(AND(R720&lt;&gt;"_U",N720&lt;&gt;9999,N720&lt;&gt;999,L720&lt;&gt;"Median"),IFERROR(VLOOKUP(A720,'HD Total'!A:P,16,0),"."),".")</f>
        <v>38814</v>
      </c>
    </row>
    <row r="721" spans="1:21" x14ac:dyDescent="0.3">
      <c r="A721" s="1" t="str">
        <f t="shared" si="22"/>
        <v>2018|Lakes|Total - total household income</v>
      </c>
      <c r="B721" t="s">
        <v>18</v>
      </c>
      <c r="C721" t="s">
        <v>19</v>
      </c>
      <c r="D721" t="s">
        <v>20</v>
      </c>
      <c r="E721" t="s">
        <v>21</v>
      </c>
      <c r="F721">
        <v>2018</v>
      </c>
      <c r="G721">
        <v>2018</v>
      </c>
      <c r="H721">
        <v>201</v>
      </c>
      <c r="I721" t="s">
        <v>154</v>
      </c>
      <c r="J721">
        <v>99</v>
      </c>
      <c r="K721" t="s">
        <v>23</v>
      </c>
      <c r="L721">
        <v>99</v>
      </c>
      <c r="M721" t="s">
        <v>48</v>
      </c>
      <c r="N721">
        <v>9999</v>
      </c>
      <c r="O721" t="s">
        <v>40</v>
      </c>
      <c r="P721">
        <v>38886</v>
      </c>
      <c r="T721" s="3" t="str">
        <f t="shared" si="23"/>
        <v>.</v>
      </c>
      <c r="U721" s="3" t="str">
        <f>IF(AND(R721&lt;&gt;"_U",N721&lt;&gt;9999,N721&lt;&gt;999,L721&lt;&gt;"Median"),IFERROR(VLOOKUP(A721,'HD Total'!A:P,16,0),"."),".")</f>
        <v>.</v>
      </c>
    </row>
    <row r="722" spans="1:21" x14ac:dyDescent="0.3">
      <c r="A722" s="1" t="str">
        <f t="shared" si="22"/>
        <v>2018|Lakes|Median ($) - total household income</v>
      </c>
      <c r="B722" t="s">
        <v>18</v>
      </c>
      <c r="C722" t="s">
        <v>19</v>
      </c>
      <c r="D722" t="s">
        <v>20</v>
      </c>
      <c r="E722" t="s">
        <v>21</v>
      </c>
      <c r="F722">
        <v>2018</v>
      </c>
      <c r="G722">
        <v>2018</v>
      </c>
      <c r="H722">
        <v>201</v>
      </c>
      <c r="I722" t="s">
        <v>154</v>
      </c>
      <c r="J722">
        <v>99</v>
      </c>
      <c r="K722" t="s">
        <v>23</v>
      </c>
      <c r="L722" t="s">
        <v>56</v>
      </c>
      <c r="M722" t="s">
        <v>57</v>
      </c>
      <c r="N722">
        <v>2</v>
      </c>
      <c r="O722" t="s">
        <v>28</v>
      </c>
      <c r="P722">
        <v>51700</v>
      </c>
      <c r="T722" s="3" t="str">
        <f t="shared" si="23"/>
        <v>.</v>
      </c>
      <c r="U722" s="3" t="str">
        <f>IF(AND(R722&lt;&gt;"_U",N722&lt;&gt;9999,N722&lt;&gt;999,L722&lt;&gt;"Median"),IFERROR(VLOOKUP(A722,'HD Total'!A:P,16,0),"."),".")</f>
        <v>.</v>
      </c>
    </row>
    <row r="723" spans="1:21" x14ac:dyDescent="0.3">
      <c r="A723" s="1" t="str">
        <f t="shared" si="22"/>
        <v>2018|Lakes|Median ($) - total household income</v>
      </c>
      <c r="B723" t="s">
        <v>18</v>
      </c>
      <c r="C723" t="s">
        <v>19</v>
      </c>
      <c r="D723" t="s">
        <v>20</v>
      </c>
      <c r="E723" t="s">
        <v>21</v>
      </c>
      <c r="F723">
        <v>2018</v>
      </c>
      <c r="G723">
        <v>2018</v>
      </c>
      <c r="H723">
        <v>201</v>
      </c>
      <c r="I723" t="s">
        <v>154</v>
      </c>
      <c r="J723">
        <v>99</v>
      </c>
      <c r="K723" t="s">
        <v>23</v>
      </c>
      <c r="L723" t="s">
        <v>56</v>
      </c>
      <c r="M723" t="s">
        <v>57</v>
      </c>
      <c r="N723">
        <v>7777</v>
      </c>
      <c r="O723" t="s">
        <v>37</v>
      </c>
      <c r="P723">
        <v>65500</v>
      </c>
      <c r="T723" s="3" t="str">
        <f t="shared" si="23"/>
        <v>.</v>
      </c>
      <c r="U723" s="3" t="str">
        <f>IF(AND(R723&lt;&gt;"_U",N723&lt;&gt;9999,N723&lt;&gt;999,L723&lt;&gt;"Median"),IFERROR(VLOOKUP(A723,'HD Total'!A:P,16,0),"."),".")</f>
        <v>.</v>
      </c>
    </row>
    <row r="724" spans="1:21" x14ac:dyDescent="0.3">
      <c r="A724" s="1" t="str">
        <f t="shared" si="22"/>
        <v>2018|Lakes|Median ($) - total household income</v>
      </c>
      <c r="B724" t="s">
        <v>18</v>
      </c>
      <c r="C724" t="s">
        <v>19</v>
      </c>
      <c r="D724" t="s">
        <v>20</v>
      </c>
      <c r="E724" t="s">
        <v>21</v>
      </c>
      <c r="F724">
        <v>2018</v>
      </c>
      <c r="G724">
        <v>2018</v>
      </c>
      <c r="H724">
        <v>201</v>
      </c>
      <c r="I724" t="s">
        <v>154</v>
      </c>
      <c r="J724">
        <v>99</v>
      </c>
      <c r="K724" t="s">
        <v>23</v>
      </c>
      <c r="L724" t="s">
        <v>56</v>
      </c>
      <c r="M724" t="s">
        <v>57</v>
      </c>
      <c r="N724">
        <v>3</v>
      </c>
      <c r="O724" t="s">
        <v>25</v>
      </c>
      <c r="P724">
        <v>82600</v>
      </c>
      <c r="T724" s="3" t="str">
        <f t="shared" si="23"/>
        <v>.</v>
      </c>
      <c r="U724" s="3" t="str">
        <f>IF(AND(R724&lt;&gt;"_U",N724&lt;&gt;9999,N724&lt;&gt;999,L724&lt;&gt;"Median"),IFERROR(VLOOKUP(A724,'HD Total'!A:P,16,0),"."),".")</f>
        <v>.</v>
      </c>
    </row>
    <row r="725" spans="1:21" x14ac:dyDescent="0.3">
      <c r="A725" s="1" t="str">
        <f t="shared" si="22"/>
        <v>2018|Lakes|Median ($) - total household income</v>
      </c>
      <c r="B725" t="s">
        <v>18</v>
      </c>
      <c r="C725" t="s">
        <v>19</v>
      </c>
      <c r="D725" t="s">
        <v>20</v>
      </c>
      <c r="E725" t="s">
        <v>21</v>
      </c>
      <c r="F725">
        <v>2018</v>
      </c>
      <c r="G725">
        <v>2018</v>
      </c>
      <c r="H725">
        <v>201</v>
      </c>
      <c r="I725" t="s">
        <v>154</v>
      </c>
      <c r="J725">
        <v>99</v>
      </c>
      <c r="K725" t="s">
        <v>23</v>
      </c>
      <c r="L725" t="s">
        <v>56</v>
      </c>
      <c r="M725" t="s">
        <v>57</v>
      </c>
      <c r="N725">
        <v>1</v>
      </c>
      <c r="O725" t="s">
        <v>33</v>
      </c>
      <c r="P725">
        <v>75100</v>
      </c>
      <c r="T725" s="3" t="str">
        <f t="shared" si="23"/>
        <v>.</v>
      </c>
      <c r="U725" s="3" t="str">
        <f>IF(AND(R725&lt;&gt;"_U",N725&lt;&gt;9999,N725&lt;&gt;999,L725&lt;&gt;"Median"),IFERROR(VLOOKUP(A725,'HD Total'!A:P,16,0),"."),".")</f>
        <v>.</v>
      </c>
    </row>
    <row r="726" spans="1:21" x14ac:dyDescent="0.3">
      <c r="A726" s="1" t="str">
        <f t="shared" si="22"/>
        <v>2018|Lakes|Median ($) - total household income</v>
      </c>
      <c r="B726" t="s">
        <v>18</v>
      </c>
      <c r="C726" t="s">
        <v>19</v>
      </c>
      <c r="D726" t="s">
        <v>20</v>
      </c>
      <c r="E726" t="s">
        <v>21</v>
      </c>
      <c r="F726">
        <v>2018</v>
      </c>
      <c r="G726">
        <v>2018</v>
      </c>
      <c r="H726">
        <v>201</v>
      </c>
      <c r="I726" t="s">
        <v>154</v>
      </c>
      <c r="J726">
        <v>99</v>
      </c>
      <c r="K726" t="s">
        <v>23</v>
      </c>
      <c r="L726" t="s">
        <v>56</v>
      </c>
      <c r="M726" t="s">
        <v>57</v>
      </c>
      <c r="N726">
        <v>999</v>
      </c>
      <c r="O726" t="s">
        <v>42</v>
      </c>
      <c r="P726">
        <v>36600</v>
      </c>
      <c r="T726" s="3" t="str">
        <f t="shared" si="23"/>
        <v>.</v>
      </c>
      <c r="U726" s="3" t="str">
        <f>IF(AND(R726&lt;&gt;"_U",N726&lt;&gt;9999,N726&lt;&gt;999,L726&lt;&gt;"Median"),IFERROR(VLOOKUP(A726,'HD Total'!A:P,16,0),"."),".")</f>
        <v>.</v>
      </c>
    </row>
    <row r="727" spans="1:21" x14ac:dyDescent="0.3">
      <c r="A727" s="1" t="str">
        <f t="shared" si="22"/>
        <v>2018|Lakes|Median ($) - total household income</v>
      </c>
      <c r="B727" t="s">
        <v>18</v>
      </c>
      <c r="C727" t="s">
        <v>19</v>
      </c>
      <c r="D727" t="s">
        <v>20</v>
      </c>
      <c r="E727" t="s">
        <v>21</v>
      </c>
      <c r="F727">
        <v>2018</v>
      </c>
      <c r="G727">
        <v>2018</v>
      </c>
      <c r="H727">
        <v>201</v>
      </c>
      <c r="I727" t="s">
        <v>154</v>
      </c>
      <c r="J727">
        <v>99</v>
      </c>
      <c r="K727" t="s">
        <v>23</v>
      </c>
      <c r="L727" t="s">
        <v>56</v>
      </c>
      <c r="M727" t="s">
        <v>57</v>
      </c>
      <c r="N727">
        <v>9999</v>
      </c>
      <c r="O727" t="s">
        <v>40</v>
      </c>
      <c r="P727">
        <v>65500</v>
      </c>
      <c r="T727" s="3" t="str">
        <f t="shared" si="23"/>
        <v>.</v>
      </c>
      <c r="U727" s="3" t="str">
        <f>IF(AND(R727&lt;&gt;"_U",N727&lt;&gt;9999,N727&lt;&gt;999,L727&lt;&gt;"Median"),IFERROR(VLOOKUP(A727,'HD Total'!A:P,16,0),"."),".")</f>
        <v>.</v>
      </c>
    </row>
    <row r="728" spans="1:21" x14ac:dyDescent="0.3">
      <c r="A728" s="1" t="str">
        <f t="shared" si="22"/>
        <v>2018|Bay of Plenty|$20,000 or less</v>
      </c>
      <c r="B728" t="s">
        <v>18</v>
      </c>
      <c r="C728" t="s">
        <v>19</v>
      </c>
      <c r="D728" t="s">
        <v>20</v>
      </c>
      <c r="E728" t="s">
        <v>21</v>
      </c>
      <c r="F728">
        <v>2018</v>
      </c>
      <c r="G728">
        <v>2018</v>
      </c>
      <c r="H728">
        <v>202</v>
      </c>
      <c r="I728" t="s">
        <v>162</v>
      </c>
      <c r="J728">
        <v>99</v>
      </c>
      <c r="K728" t="s">
        <v>23</v>
      </c>
      <c r="L728">
        <v>1</v>
      </c>
      <c r="M728" t="s">
        <v>39</v>
      </c>
      <c r="N728">
        <v>1</v>
      </c>
      <c r="O728" t="s">
        <v>33</v>
      </c>
      <c r="P728">
        <v>2511</v>
      </c>
      <c r="T728" s="3">
        <f t="shared" si="23"/>
        <v>36.9</v>
      </c>
      <c r="U728" s="3">
        <f>IF(AND(R728&lt;&gt;"_U",N728&lt;&gt;9999,N728&lt;&gt;999,L728&lt;&gt;"Median"),IFERROR(VLOOKUP(A728,'HD Total'!A:P,16,0),"."),".")</f>
        <v>6804</v>
      </c>
    </row>
    <row r="729" spans="1:21" x14ac:dyDescent="0.3">
      <c r="A729" s="1" t="str">
        <f t="shared" si="22"/>
        <v>2018|Bay of Plenty|$20,000 or less</v>
      </c>
      <c r="B729" t="s">
        <v>18</v>
      </c>
      <c r="C729" t="s">
        <v>19</v>
      </c>
      <c r="D729" t="s">
        <v>20</v>
      </c>
      <c r="E729" t="s">
        <v>21</v>
      </c>
      <c r="F729">
        <v>2018</v>
      </c>
      <c r="G729">
        <v>2018</v>
      </c>
      <c r="H729">
        <v>202</v>
      </c>
      <c r="I729" t="s">
        <v>162</v>
      </c>
      <c r="J729">
        <v>99</v>
      </c>
      <c r="K729" t="s">
        <v>23</v>
      </c>
      <c r="L729">
        <v>1</v>
      </c>
      <c r="M729" t="s">
        <v>39</v>
      </c>
      <c r="N729">
        <v>2</v>
      </c>
      <c r="O729" t="s">
        <v>28</v>
      </c>
      <c r="P729">
        <v>3519</v>
      </c>
      <c r="T729" s="3">
        <f t="shared" si="23"/>
        <v>51.72</v>
      </c>
      <c r="U729" s="3">
        <f>IF(AND(R729&lt;&gt;"_U",N729&lt;&gt;9999,N729&lt;&gt;999,L729&lt;&gt;"Median"),IFERROR(VLOOKUP(A729,'HD Total'!A:P,16,0),"."),".")</f>
        <v>6804</v>
      </c>
    </row>
    <row r="730" spans="1:21" x14ac:dyDescent="0.3">
      <c r="A730" s="1" t="str">
        <f t="shared" si="22"/>
        <v>2018|Bay of Plenty|$20,000 or less</v>
      </c>
      <c r="B730" t="s">
        <v>18</v>
      </c>
      <c r="C730" t="s">
        <v>19</v>
      </c>
      <c r="D730" t="s">
        <v>20</v>
      </c>
      <c r="E730" t="s">
        <v>21</v>
      </c>
      <c r="F730">
        <v>2018</v>
      </c>
      <c r="G730">
        <v>2018</v>
      </c>
      <c r="H730">
        <v>202</v>
      </c>
      <c r="I730" t="s">
        <v>162</v>
      </c>
      <c r="J730">
        <v>99</v>
      </c>
      <c r="K730" t="s">
        <v>23</v>
      </c>
      <c r="L730">
        <v>1</v>
      </c>
      <c r="M730" t="s">
        <v>39</v>
      </c>
      <c r="N730">
        <v>9999</v>
      </c>
      <c r="O730" t="s">
        <v>40</v>
      </c>
      <c r="P730">
        <v>6804</v>
      </c>
      <c r="T730" s="3" t="str">
        <f t="shared" si="23"/>
        <v>.</v>
      </c>
      <c r="U730" s="3" t="str">
        <f>IF(AND(R730&lt;&gt;"_U",N730&lt;&gt;9999,N730&lt;&gt;999,L730&lt;&gt;"Median"),IFERROR(VLOOKUP(A730,'HD Total'!A:P,16,0),"."),".")</f>
        <v>.</v>
      </c>
    </row>
    <row r="731" spans="1:21" x14ac:dyDescent="0.3">
      <c r="A731" s="1" t="str">
        <f t="shared" si="22"/>
        <v>2018|Bay of Plenty|$20,000 or less</v>
      </c>
      <c r="B731" t="s">
        <v>18</v>
      </c>
      <c r="C731" t="s">
        <v>19</v>
      </c>
      <c r="D731" t="s">
        <v>20</v>
      </c>
      <c r="E731" t="s">
        <v>21</v>
      </c>
      <c r="F731">
        <v>2018</v>
      </c>
      <c r="G731">
        <v>2018</v>
      </c>
      <c r="H731">
        <v>202</v>
      </c>
      <c r="I731" t="s">
        <v>162</v>
      </c>
      <c r="J731">
        <v>99</v>
      </c>
      <c r="K731" t="s">
        <v>23</v>
      </c>
      <c r="L731">
        <v>1</v>
      </c>
      <c r="M731" t="s">
        <v>39</v>
      </c>
      <c r="N731">
        <v>7777</v>
      </c>
      <c r="O731" t="s">
        <v>37</v>
      </c>
      <c r="P731">
        <v>6804</v>
      </c>
      <c r="T731" s="3">
        <f t="shared" si="23"/>
        <v>100</v>
      </c>
      <c r="U731" s="3">
        <f>IF(AND(R731&lt;&gt;"_U",N731&lt;&gt;9999,N731&lt;&gt;999,L731&lt;&gt;"Median"),IFERROR(VLOOKUP(A731,'HD Total'!A:P,16,0),"."),".")</f>
        <v>6804</v>
      </c>
    </row>
    <row r="732" spans="1:21" x14ac:dyDescent="0.3">
      <c r="A732" s="1" t="str">
        <f t="shared" si="22"/>
        <v>2018|Bay of Plenty|$20,000 or less</v>
      </c>
      <c r="B732" t="s">
        <v>18</v>
      </c>
      <c r="C732" t="s">
        <v>19</v>
      </c>
      <c r="D732" t="s">
        <v>20</v>
      </c>
      <c r="E732" t="s">
        <v>21</v>
      </c>
      <c r="F732">
        <v>2018</v>
      </c>
      <c r="G732">
        <v>2018</v>
      </c>
      <c r="H732">
        <v>202</v>
      </c>
      <c r="I732" t="s">
        <v>162</v>
      </c>
      <c r="J732">
        <v>99</v>
      </c>
      <c r="K732" t="s">
        <v>23</v>
      </c>
      <c r="L732">
        <v>1</v>
      </c>
      <c r="M732" t="s">
        <v>39</v>
      </c>
      <c r="N732">
        <v>3</v>
      </c>
      <c r="O732" t="s">
        <v>25</v>
      </c>
      <c r="P732">
        <v>774</v>
      </c>
      <c r="T732" s="3">
        <f t="shared" si="23"/>
        <v>11.38</v>
      </c>
      <c r="U732" s="3">
        <f>IF(AND(R732&lt;&gt;"_U",N732&lt;&gt;9999,N732&lt;&gt;999,L732&lt;&gt;"Median"),IFERROR(VLOOKUP(A732,'HD Total'!A:P,16,0),"."),".")</f>
        <v>6804</v>
      </c>
    </row>
    <row r="733" spans="1:21" x14ac:dyDescent="0.3">
      <c r="A733" s="1" t="str">
        <f t="shared" si="22"/>
        <v>2018|Bay of Plenty|$20,000 or less</v>
      </c>
      <c r="B733" t="s">
        <v>18</v>
      </c>
      <c r="C733" t="s">
        <v>19</v>
      </c>
      <c r="D733" t="s">
        <v>20</v>
      </c>
      <c r="E733" t="s">
        <v>21</v>
      </c>
      <c r="F733">
        <v>2018</v>
      </c>
      <c r="G733">
        <v>2018</v>
      </c>
      <c r="H733">
        <v>202</v>
      </c>
      <c r="I733" t="s">
        <v>162</v>
      </c>
      <c r="J733">
        <v>99</v>
      </c>
      <c r="K733" t="s">
        <v>23</v>
      </c>
      <c r="L733">
        <v>1</v>
      </c>
      <c r="M733" t="s">
        <v>39</v>
      </c>
      <c r="N733">
        <v>999</v>
      </c>
      <c r="O733" t="s">
        <v>42</v>
      </c>
      <c r="P733">
        <v>0</v>
      </c>
      <c r="T733" s="3" t="str">
        <f t="shared" si="23"/>
        <v>.</v>
      </c>
      <c r="U733" s="3" t="str">
        <f>IF(AND(R733&lt;&gt;"_U",N733&lt;&gt;9999,N733&lt;&gt;999,L733&lt;&gt;"Median"),IFERROR(VLOOKUP(A733,'HD Total'!A:P,16,0),"."),".")</f>
        <v>.</v>
      </c>
    </row>
    <row r="734" spans="1:21" x14ac:dyDescent="0.3">
      <c r="A734" s="1" t="str">
        <f t="shared" si="22"/>
        <v>2018|Bay of Plenty|$20,001-$30,000</v>
      </c>
      <c r="B734" t="s">
        <v>18</v>
      </c>
      <c r="C734" t="s">
        <v>19</v>
      </c>
      <c r="D734" t="s">
        <v>20</v>
      </c>
      <c r="E734" t="s">
        <v>21</v>
      </c>
      <c r="F734">
        <v>2018</v>
      </c>
      <c r="G734">
        <v>2018</v>
      </c>
      <c r="H734">
        <v>202</v>
      </c>
      <c r="I734" t="s">
        <v>162</v>
      </c>
      <c r="J734">
        <v>99</v>
      </c>
      <c r="K734" t="s">
        <v>23</v>
      </c>
      <c r="L734">
        <v>2</v>
      </c>
      <c r="M734" t="s">
        <v>24</v>
      </c>
      <c r="N734">
        <v>2</v>
      </c>
      <c r="O734" t="s">
        <v>28</v>
      </c>
      <c r="P734">
        <v>3588</v>
      </c>
      <c r="T734" s="3">
        <f t="shared" si="23"/>
        <v>39</v>
      </c>
      <c r="U734" s="3">
        <f>IF(AND(R734&lt;&gt;"_U",N734&lt;&gt;9999,N734&lt;&gt;999,L734&lt;&gt;"Median"),IFERROR(VLOOKUP(A734,'HD Total'!A:P,16,0),"."),".")</f>
        <v>9201</v>
      </c>
    </row>
    <row r="735" spans="1:21" x14ac:dyDescent="0.3">
      <c r="A735" s="1" t="str">
        <f t="shared" si="22"/>
        <v>2018|Bay of Plenty|$20,001-$30,000</v>
      </c>
      <c r="B735" t="s">
        <v>18</v>
      </c>
      <c r="C735" t="s">
        <v>19</v>
      </c>
      <c r="D735" t="s">
        <v>20</v>
      </c>
      <c r="E735" t="s">
        <v>21</v>
      </c>
      <c r="F735">
        <v>2018</v>
      </c>
      <c r="G735">
        <v>2018</v>
      </c>
      <c r="H735">
        <v>202</v>
      </c>
      <c r="I735" t="s">
        <v>162</v>
      </c>
      <c r="J735">
        <v>99</v>
      </c>
      <c r="K735" t="s">
        <v>23</v>
      </c>
      <c r="L735">
        <v>2</v>
      </c>
      <c r="M735" t="s">
        <v>24</v>
      </c>
      <c r="N735">
        <v>3</v>
      </c>
      <c r="O735" t="s">
        <v>25</v>
      </c>
      <c r="P735">
        <v>1206</v>
      </c>
      <c r="T735" s="3">
        <f t="shared" si="23"/>
        <v>13.11</v>
      </c>
      <c r="U735" s="3">
        <f>IF(AND(R735&lt;&gt;"_U",N735&lt;&gt;9999,N735&lt;&gt;999,L735&lt;&gt;"Median"),IFERROR(VLOOKUP(A735,'HD Total'!A:P,16,0),"."),".")</f>
        <v>9201</v>
      </c>
    </row>
    <row r="736" spans="1:21" x14ac:dyDescent="0.3">
      <c r="A736" s="1" t="str">
        <f t="shared" si="22"/>
        <v>2018|Bay of Plenty|$20,001-$30,000</v>
      </c>
      <c r="B736" t="s">
        <v>18</v>
      </c>
      <c r="C736" t="s">
        <v>19</v>
      </c>
      <c r="D736" t="s">
        <v>20</v>
      </c>
      <c r="E736" t="s">
        <v>21</v>
      </c>
      <c r="F736">
        <v>2018</v>
      </c>
      <c r="G736">
        <v>2018</v>
      </c>
      <c r="H736">
        <v>202</v>
      </c>
      <c r="I736" t="s">
        <v>162</v>
      </c>
      <c r="J736">
        <v>99</v>
      </c>
      <c r="K736" t="s">
        <v>23</v>
      </c>
      <c r="L736">
        <v>2</v>
      </c>
      <c r="M736" t="s">
        <v>24</v>
      </c>
      <c r="N736">
        <v>9999</v>
      </c>
      <c r="O736" t="s">
        <v>40</v>
      </c>
      <c r="P736">
        <v>9201</v>
      </c>
      <c r="T736" s="3" t="str">
        <f t="shared" si="23"/>
        <v>.</v>
      </c>
      <c r="U736" s="3" t="str">
        <f>IF(AND(R736&lt;&gt;"_U",N736&lt;&gt;9999,N736&lt;&gt;999,L736&lt;&gt;"Median"),IFERROR(VLOOKUP(A736,'HD Total'!A:P,16,0),"."),".")</f>
        <v>.</v>
      </c>
    </row>
    <row r="737" spans="1:21" x14ac:dyDescent="0.3">
      <c r="A737" s="1" t="str">
        <f t="shared" si="22"/>
        <v>2018|Bay of Plenty|$20,001-$30,000</v>
      </c>
      <c r="B737" t="s">
        <v>18</v>
      </c>
      <c r="C737" t="s">
        <v>19</v>
      </c>
      <c r="D737" t="s">
        <v>20</v>
      </c>
      <c r="E737" t="s">
        <v>21</v>
      </c>
      <c r="F737">
        <v>2018</v>
      </c>
      <c r="G737">
        <v>2018</v>
      </c>
      <c r="H737">
        <v>202</v>
      </c>
      <c r="I737" t="s">
        <v>162</v>
      </c>
      <c r="J737">
        <v>99</v>
      </c>
      <c r="K737" t="s">
        <v>23</v>
      </c>
      <c r="L737">
        <v>2</v>
      </c>
      <c r="M737" t="s">
        <v>24</v>
      </c>
      <c r="N737">
        <v>7777</v>
      </c>
      <c r="O737" t="s">
        <v>37</v>
      </c>
      <c r="P737">
        <v>9201</v>
      </c>
      <c r="T737" s="3">
        <f t="shared" si="23"/>
        <v>100</v>
      </c>
      <c r="U737" s="3">
        <f>IF(AND(R737&lt;&gt;"_U",N737&lt;&gt;9999,N737&lt;&gt;999,L737&lt;&gt;"Median"),IFERROR(VLOOKUP(A737,'HD Total'!A:P,16,0),"."),".")</f>
        <v>9201</v>
      </c>
    </row>
    <row r="738" spans="1:21" x14ac:dyDescent="0.3">
      <c r="A738" s="1" t="str">
        <f t="shared" si="22"/>
        <v>2018|Bay of Plenty|$20,001-$30,000</v>
      </c>
      <c r="B738" t="s">
        <v>18</v>
      </c>
      <c r="C738" t="s">
        <v>19</v>
      </c>
      <c r="D738" t="s">
        <v>20</v>
      </c>
      <c r="E738" t="s">
        <v>21</v>
      </c>
      <c r="F738">
        <v>2018</v>
      </c>
      <c r="G738">
        <v>2018</v>
      </c>
      <c r="H738">
        <v>202</v>
      </c>
      <c r="I738" t="s">
        <v>162</v>
      </c>
      <c r="J738">
        <v>99</v>
      </c>
      <c r="K738" t="s">
        <v>23</v>
      </c>
      <c r="L738">
        <v>2</v>
      </c>
      <c r="M738" t="s">
        <v>24</v>
      </c>
      <c r="N738">
        <v>1</v>
      </c>
      <c r="O738" t="s">
        <v>33</v>
      </c>
      <c r="P738">
        <v>4410</v>
      </c>
      <c r="T738" s="3">
        <f t="shared" si="23"/>
        <v>47.93</v>
      </c>
      <c r="U738" s="3">
        <f>IF(AND(R738&lt;&gt;"_U",N738&lt;&gt;9999,N738&lt;&gt;999,L738&lt;&gt;"Median"),IFERROR(VLOOKUP(A738,'HD Total'!A:P,16,0),"."),".")</f>
        <v>9201</v>
      </c>
    </row>
    <row r="739" spans="1:21" x14ac:dyDescent="0.3">
      <c r="A739" s="1" t="str">
        <f t="shared" si="22"/>
        <v>2018|Bay of Plenty|$20,001-$30,000</v>
      </c>
      <c r="B739" t="s">
        <v>18</v>
      </c>
      <c r="C739" t="s">
        <v>19</v>
      </c>
      <c r="D739" t="s">
        <v>20</v>
      </c>
      <c r="E739" t="s">
        <v>21</v>
      </c>
      <c r="F739">
        <v>2018</v>
      </c>
      <c r="G739">
        <v>2018</v>
      </c>
      <c r="H739">
        <v>202</v>
      </c>
      <c r="I739" t="s">
        <v>162</v>
      </c>
      <c r="J739">
        <v>99</v>
      </c>
      <c r="K739" t="s">
        <v>23</v>
      </c>
      <c r="L739">
        <v>2</v>
      </c>
      <c r="M739" t="s">
        <v>24</v>
      </c>
      <c r="N739">
        <v>999</v>
      </c>
      <c r="O739" t="s">
        <v>42</v>
      </c>
      <c r="P739">
        <v>0</v>
      </c>
      <c r="T739" s="3" t="str">
        <f t="shared" si="23"/>
        <v>.</v>
      </c>
      <c r="U739" s="3" t="str">
        <f>IF(AND(R739&lt;&gt;"_U",N739&lt;&gt;9999,N739&lt;&gt;999,L739&lt;&gt;"Median"),IFERROR(VLOOKUP(A739,'HD Total'!A:P,16,0),"."),".")</f>
        <v>.</v>
      </c>
    </row>
    <row r="740" spans="1:21" x14ac:dyDescent="0.3">
      <c r="A740" s="1" t="str">
        <f t="shared" si="22"/>
        <v>2018|Bay of Plenty|$30,001-$50,000</v>
      </c>
      <c r="B740" t="s">
        <v>18</v>
      </c>
      <c r="C740" t="s">
        <v>19</v>
      </c>
      <c r="D740" t="s">
        <v>20</v>
      </c>
      <c r="E740" t="s">
        <v>21</v>
      </c>
      <c r="F740">
        <v>2018</v>
      </c>
      <c r="G740">
        <v>2018</v>
      </c>
      <c r="H740">
        <v>202</v>
      </c>
      <c r="I740" t="s">
        <v>162</v>
      </c>
      <c r="J740">
        <v>99</v>
      </c>
      <c r="K740" t="s">
        <v>23</v>
      </c>
      <c r="L740">
        <v>3</v>
      </c>
      <c r="M740" t="s">
        <v>45</v>
      </c>
      <c r="N740">
        <v>999</v>
      </c>
      <c r="O740" t="s">
        <v>42</v>
      </c>
      <c r="P740">
        <v>3</v>
      </c>
      <c r="T740" s="3" t="str">
        <f t="shared" si="23"/>
        <v>.</v>
      </c>
      <c r="U740" s="3" t="str">
        <f>IF(AND(R740&lt;&gt;"_U",N740&lt;&gt;9999,N740&lt;&gt;999,L740&lt;&gt;"Median"),IFERROR(VLOOKUP(A740,'HD Total'!A:P,16,0),"."),".")</f>
        <v>.</v>
      </c>
    </row>
    <row r="741" spans="1:21" x14ac:dyDescent="0.3">
      <c r="A741" s="1" t="str">
        <f t="shared" si="22"/>
        <v>2018|Bay of Plenty|$30,001-$50,000</v>
      </c>
      <c r="B741" t="s">
        <v>18</v>
      </c>
      <c r="C741" t="s">
        <v>19</v>
      </c>
      <c r="D741" t="s">
        <v>20</v>
      </c>
      <c r="E741" t="s">
        <v>21</v>
      </c>
      <c r="F741">
        <v>2018</v>
      </c>
      <c r="G741">
        <v>2018</v>
      </c>
      <c r="H741">
        <v>202</v>
      </c>
      <c r="I741" t="s">
        <v>162</v>
      </c>
      <c r="J741">
        <v>99</v>
      </c>
      <c r="K741" t="s">
        <v>23</v>
      </c>
      <c r="L741">
        <v>3</v>
      </c>
      <c r="M741" t="s">
        <v>45</v>
      </c>
      <c r="N741">
        <v>2</v>
      </c>
      <c r="O741" t="s">
        <v>28</v>
      </c>
      <c r="P741">
        <v>4710</v>
      </c>
      <c r="T741" s="3">
        <f t="shared" si="23"/>
        <v>34.08</v>
      </c>
      <c r="U741" s="3">
        <f>IF(AND(R741&lt;&gt;"_U",N741&lt;&gt;9999,N741&lt;&gt;999,L741&lt;&gt;"Median"),IFERROR(VLOOKUP(A741,'HD Total'!A:P,16,0),"."),".")</f>
        <v>13821</v>
      </c>
    </row>
    <row r="742" spans="1:21" x14ac:dyDescent="0.3">
      <c r="A742" s="1" t="str">
        <f t="shared" si="22"/>
        <v>2018|Bay of Plenty|$30,001-$50,000</v>
      </c>
      <c r="B742" t="s">
        <v>18</v>
      </c>
      <c r="C742" t="s">
        <v>19</v>
      </c>
      <c r="D742" t="s">
        <v>20</v>
      </c>
      <c r="E742" t="s">
        <v>21</v>
      </c>
      <c r="F742">
        <v>2018</v>
      </c>
      <c r="G742">
        <v>2018</v>
      </c>
      <c r="H742">
        <v>202</v>
      </c>
      <c r="I742" t="s">
        <v>162</v>
      </c>
      <c r="J742">
        <v>99</v>
      </c>
      <c r="K742" t="s">
        <v>23</v>
      </c>
      <c r="L742">
        <v>3</v>
      </c>
      <c r="M742" t="s">
        <v>45</v>
      </c>
      <c r="N742">
        <v>3</v>
      </c>
      <c r="O742" t="s">
        <v>25</v>
      </c>
      <c r="P742">
        <v>2127</v>
      </c>
      <c r="T742" s="3">
        <f t="shared" si="23"/>
        <v>15.39</v>
      </c>
      <c r="U742" s="3">
        <f>IF(AND(R742&lt;&gt;"_U",N742&lt;&gt;9999,N742&lt;&gt;999,L742&lt;&gt;"Median"),IFERROR(VLOOKUP(A742,'HD Total'!A:P,16,0),"."),".")</f>
        <v>13821</v>
      </c>
    </row>
    <row r="743" spans="1:21" x14ac:dyDescent="0.3">
      <c r="A743" s="1" t="str">
        <f t="shared" si="22"/>
        <v>2018|Bay of Plenty|$30,001-$50,000</v>
      </c>
      <c r="B743" t="s">
        <v>18</v>
      </c>
      <c r="C743" t="s">
        <v>19</v>
      </c>
      <c r="D743" t="s">
        <v>20</v>
      </c>
      <c r="E743" t="s">
        <v>21</v>
      </c>
      <c r="F743">
        <v>2018</v>
      </c>
      <c r="G743">
        <v>2018</v>
      </c>
      <c r="H743">
        <v>202</v>
      </c>
      <c r="I743" t="s">
        <v>162</v>
      </c>
      <c r="J743">
        <v>99</v>
      </c>
      <c r="K743" t="s">
        <v>23</v>
      </c>
      <c r="L743">
        <v>3</v>
      </c>
      <c r="M743" t="s">
        <v>45</v>
      </c>
      <c r="N743">
        <v>1</v>
      </c>
      <c r="O743" t="s">
        <v>33</v>
      </c>
      <c r="P743">
        <v>6984</v>
      </c>
      <c r="T743" s="3">
        <f t="shared" si="23"/>
        <v>50.53</v>
      </c>
      <c r="U743" s="3">
        <f>IF(AND(R743&lt;&gt;"_U",N743&lt;&gt;9999,N743&lt;&gt;999,L743&lt;&gt;"Median"),IFERROR(VLOOKUP(A743,'HD Total'!A:P,16,0),"."),".")</f>
        <v>13821</v>
      </c>
    </row>
    <row r="744" spans="1:21" x14ac:dyDescent="0.3">
      <c r="A744" s="1" t="str">
        <f t="shared" si="22"/>
        <v>2018|Bay of Plenty|$30,001-$50,000</v>
      </c>
      <c r="B744" t="s">
        <v>18</v>
      </c>
      <c r="C744" t="s">
        <v>19</v>
      </c>
      <c r="D744" t="s">
        <v>20</v>
      </c>
      <c r="E744" t="s">
        <v>21</v>
      </c>
      <c r="F744">
        <v>2018</v>
      </c>
      <c r="G744">
        <v>2018</v>
      </c>
      <c r="H744">
        <v>202</v>
      </c>
      <c r="I744" t="s">
        <v>162</v>
      </c>
      <c r="J744">
        <v>99</v>
      </c>
      <c r="K744" t="s">
        <v>23</v>
      </c>
      <c r="L744">
        <v>3</v>
      </c>
      <c r="M744" t="s">
        <v>45</v>
      </c>
      <c r="N744">
        <v>7777</v>
      </c>
      <c r="O744" t="s">
        <v>37</v>
      </c>
      <c r="P744">
        <v>13821</v>
      </c>
      <c r="T744" s="3">
        <f t="shared" si="23"/>
        <v>100</v>
      </c>
      <c r="U744" s="3">
        <f>IF(AND(R744&lt;&gt;"_U",N744&lt;&gt;9999,N744&lt;&gt;999,L744&lt;&gt;"Median"),IFERROR(VLOOKUP(A744,'HD Total'!A:P,16,0),"."),".")</f>
        <v>13821</v>
      </c>
    </row>
    <row r="745" spans="1:21" x14ac:dyDescent="0.3">
      <c r="A745" s="1" t="str">
        <f t="shared" si="22"/>
        <v>2018|Bay of Plenty|$30,001-$50,000</v>
      </c>
      <c r="B745" t="s">
        <v>18</v>
      </c>
      <c r="C745" t="s">
        <v>19</v>
      </c>
      <c r="D745" t="s">
        <v>20</v>
      </c>
      <c r="E745" t="s">
        <v>21</v>
      </c>
      <c r="F745">
        <v>2018</v>
      </c>
      <c r="G745">
        <v>2018</v>
      </c>
      <c r="H745">
        <v>202</v>
      </c>
      <c r="I745" t="s">
        <v>162</v>
      </c>
      <c r="J745">
        <v>99</v>
      </c>
      <c r="K745" t="s">
        <v>23</v>
      </c>
      <c r="L745">
        <v>3</v>
      </c>
      <c r="M745" t="s">
        <v>45</v>
      </c>
      <c r="N745">
        <v>9999</v>
      </c>
      <c r="O745" t="s">
        <v>40</v>
      </c>
      <c r="P745">
        <v>13821</v>
      </c>
      <c r="T745" s="3" t="str">
        <f t="shared" si="23"/>
        <v>.</v>
      </c>
      <c r="U745" s="3" t="str">
        <f>IF(AND(R745&lt;&gt;"_U",N745&lt;&gt;9999,N745&lt;&gt;999,L745&lt;&gt;"Median"),IFERROR(VLOOKUP(A745,'HD Total'!A:P,16,0),"."),".")</f>
        <v>.</v>
      </c>
    </row>
    <row r="746" spans="1:21" x14ac:dyDescent="0.3">
      <c r="A746" s="1" t="str">
        <f t="shared" si="22"/>
        <v>2018|Bay of Plenty|$50,001-$70,000</v>
      </c>
      <c r="B746" t="s">
        <v>18</v>
      </c>
      <c r="C746" t="s">
        <v>19</v>
      </c>
      <c r="D746" t="s">
        <v>20</v>
      </c>
      <c r="E746" t="s">
        <v>21</v>
      </c>
      <c r="F746">
        <v>2018</v>
      </c>
      <c r="G746">
        <v>2018</v>
      </c>
      <c r="H746">
        <v>202</v>
      </c>
      <c r="I746" t="s">
        <v>162</v>
      </c>
      <c r="J746">
        <v>99</v>
      </c>
      <c r="K746" t="s">
        <v>23</v>
      </c>
      <c r="L746">
        <v>4</v>
      </c>
      <c r="M746" t="s">
        <v>36</v>
      </c>
      <c r="N746">
        <v>999</v>
      </c>
      <c r="O746" t="s">
        <v>42</v>
      </c>
      <c r="P746">
        <v>0</v>
      </c>
      <c r="T746" s="3" t="str">
        <f t="shared" si="23"/>
        <v>.</v>
      </c>
      <c r="U746" s="3" t="str">
        <f>IF(AND(R746&lt;&gt;"_U",N746&lt;&gt;9999,N746&lt;&gt;999,L746&lt;&gt;"Median"),IFERROR(VLOOKUP(A746,'HD Total'!A:P,16,0),"."),".")</f>
        <v>.</v>
      </c>
    </row>
    <row r="747" spans="1:21" x14ac:dyDescent="0.3">
      <c r="A747" s="1" t="str">
        <f t="shared" si="22"/>
        <v>2018|Bay of Plenty|$50,001-$70,000</v>
      </c>
      <c r="B747" t="s">
        <v>18</v>
      </c>
      <c r="C747" t="s">
        <v>19</v>
      </c>
      <c r="D747" t="s">
        <v>20</v>
      </c>
      <c r="E747" t="s">
        <v>21</v>
      </c>
      <c r="F747">
        <v>2018</v>
      </c>
      <c r="G747">
        <v>2018</v>
      </c>
      <c r="H747">
        <v>202</v>
      </c>
      <c r="I747" t="s">
        <v>162</v>
      </c>
      <c r="J747">
        <v>99</v>
      </c>
      <c r="K747" t="s">
        <v>23</v>
      </c>
      <c r="L747">
        <v>4</v>
      </c>
      <c r="M747" t="s">
        <v>36</v>
      </c>
      <c r="N747">
        <v>9999</v>
      </c>
      <c r="O747" t="s">
        <v>40</v>
      </c>
      <c r="P747">
        <v>11541</v>
      </c>
      <c r="T747" s="3" t="str">
        <f t="shared" si="23"/>
        <v>.</v>
      </c>
      <c r="U747" s="3" t="str">
        <f>IF(AND(R747&lt;&gt;"_U",N747&lt;&gt;9999,N747&lt;&gt;999,L747&lt;&gt;"Median"),IFERROR(VLOOKUP(A747,'HD Total'!A:P,16,0),"."),".")</f>
        <v>.</v>
      </c>
    </row>
    <row r="748" spans="1:21" x14ac:dyDescent="0.3">
      <c r="A748" s="1" t="str">
        <f t="shared" si="22"/>
        <v>2018|Bay of Plenty|$50,001-$70,000</v>
      </c>
      <c r="B748" t="s">
        <v>18</v>
      </c>
      <c r="C748" t="s">
        <v>19</v>
      </c>
      <c r="D748" t="s">
        <v>20</v>
      </c>
      <c r="E748" t="s">
        <v>21</v>
      </c>
      <c r="F748">
        <v>2018</v>
      </c>
      <c r="G748">
        <v>2018</v>
      </c>
      <c r="H748">
        <v>202</v>
      </c>
      <c r="I748" t="s">
        <v>162</v>
      </c>
      <c r="J748">
        <v>99</v>
      </c>
      <c r="K748" t="s">
        <v>23</v>
      </c>
      <c r="L748">
        <v>4</v>
      </c>
      <c r="M748" t="s">
        <v>36</v>
      </c>
      <c r="N748">
        <v>1</v>
      </c>
      <c r="O748" t="s">
        <v>33</v>
      </c>
      <c r="P748">
        <v>5817</v>
      </c>
      <c r="T748" s="3">
        <f t="shared" si="23"/>
        <v>50.4</v>
      </c>
      <c r="U748" s="3">
        <f>IF(AND(R748&lt;&gt;"_U",N748&lt;&gt;9999,N748&lt;&gt;999,L748&lt;&gt;"Median"),IFERROR(VLOOKUP(A748,'HD Total'!A:P,16,0),"."),".")</f>
        <v>11541</v>
      </c>
    </row>
    <row r="749" spans="1:21" x14ac:dyDescent="0.3">
      <c r="A749" s="1" t="str">
        <f t="shared" si="22"/>
        <v>2018|Bay of Plenty|$50,001-$70,000</v>
      </c>
      <c r="B749" t="s">
        <v>18</v>
      </c>
      <c r="C749" t="s">
        <v>19</v>
      </c>
      <c r="D749" t="s">
        <v>20</v>
      </c>
      <c r="E749" t="s">
        <v>21</v>
      </c>
      <c r="F749">
        <v>2018</v>
      </c>
      <c r="G749">
        <v>2018</v>
      </c>
      <c r="H749">
        <v>202</v>
      </c>
      <c r="I749" t="s">
        <v>162</v>
      </c>
      <c r="J749">
        <v>99</v>
      </c>
      <c r="K749" t="s">
        <v>23</v>
      </c>
      <c r="L749">
        <v>4</v>
      </c>
      <c r="M749" t="s">
        <v>36</v>
      </c>
      <c r="N749">
        <v>7777</v>
      </c>
      <c r="O749" t="s">
        <v>37</v>
      </c>
      <c r="P749">
        <v>11541</v>
      </c>
      <c r="T749" s="3">
        <f t="shared" si="23"/>
        <v>100</v>
      </c>
      <c r="U749" s="3">
        <f>IF(AND(R749&lt;&gt;"_U",N749&lt;&gt;9999,N749&lt;&gt;999,L749&lt;&gt;"Median"),IFERROR(VLOOKUP(A749,'HD Total'!A:P,16,0),"."),".")</f>
        <v>11541</v>
      </c>
    </row>
    <row r="750" spans="1:21" x14ac:dyDescent="0.3">
      <c r="A750" s="1" t="str">
        <f t="shared" si="22"/>
        <v>2018|Bay of Plenty|$50,001-$70,000</v>
      </c>
      <c r="B750" t="s">
        <v>18</v>
      </c>
      <c r="C750" t="s">
        <v>19</v>
      </c>
      <c r="D750" t="s">
        <v>20</v>
      </c>
      <c r="E750" t="s">
        <v>21</v>
      </c>
      <c r="F750">
        <v>2018</v>
      </c>
      <c r="G750">
        <v>2018</v>
      </c>
      <c r="H750">
        <v>202</v>
      </c>
      <c r="I750" t="s">
        <v>162</v>
      </c>
      <c r="J750">
        <v>99</v>
      </c>
      <c r="K750" t="s">
        <v>23</v>
      </c>
      <c r="L750">
        <v>4</v>
      </c>
      <c r="M750" t="s">
        <v>36</v>
      </c>
      <c r="N750">
        <v>3</v>
      </c>
      <c r="O750" t="s">
        <v>25</v>
      </c>
      <c r="P750">
        <v>1749</v>
      </c>
      <c r="T750" s="3">
        <f t="shared" si="23"/>
        <v>15.15</v>
      </c>
      <c r="U750" s="3">
        <f>IF(AND(R750&lt;&gt;"_U",N750&lt;&gt;9999,N750&lt;&gt;999,L750&lt;&gt;"Median"),IFERROR(VLOOKUP(A750,'HD Total'!A:P,16,0),"."),".")</f>
        <v>11541</v>
      </c>
    </row>
    <row r="751" spans="1:21" x14ac:dyDescent="0.3">
      <c r="A751" s="1" t="str">
        <f t="shared" si="22"/>
        <v>2018|Bay of Plenty|$50,001-$70,000</v>
      </c>
      <c r="B751" t="s">
        <v>18</v>
      </c>
      <c r="C751" t="s">
        <v>19</v>
      </c>
      <c r="D751" t="s">
        <v>20</v>
      </c>
      <c r="E751" t="s">
        <v>21</v>
      </c>
      <c r="F751">
        <v>2018</v>
      </c>
      <c r="G751">
        <v>2018</v>
      </c>
      <c r="H751">
        <v>202</v>
      </c>
      <c r="I751" t="s">
        <v>162</v>
      </c>
      <c r="J751">
        <v>99</v>
      </c>
      <c r="K751" t="s">
        <v>23</v>
      </c>
      <c r="L751">
        <v>4</v>
      </c>
      <c r="M751" t="s">
        <v>36</v>
      </c>
      <c r="N751">
        <v>2</v>
      </c>
      <c r="O751" t="s">
        <v>28</v>
      </c>
      <c r="P751">
        <v>3975</v>
      </c>
      <c r="T751" s="3">
        <f t="shared" si="23"/>
        <v>34.44</v>
      </c>
      <c r="U751" s="3">
        <f>IF(AND(R751&lt;&gt;"_U",N751&lt;&gt;9999,N751&lt;&gt;999,L751&lt;&gt;"Median"),IFERROR(VLOOKUP(A751,'HD Total'!A:P,16,0),"."),".")</f>
        <v>11541</v>
      </c>
    </row>
    <row r="752" spans="1:21" x14ac:dyDescent="0.3">
      <c r="A752" s="1" t="str">
        <f t="shared" si="22"/>
        <v>2018|Bay of Plenty|$70,001-$100,000</v>
      </c>
      <c r="B752" t="s">
        <v>18</v>
      </c>
      <c r="C752" t="s">
        <v>19</v>
      </c>
      <c r="D752" t="s">
        <v>20</v>
      </c>
      <c r="E752" t="s">
        <v>21</v>
      </c>
      <c r="F752">
        <v>2018</v>
      </c>
      <c r="G752">
        <v>2018</v>
      </c>
      <c r="H752">
        <v>202</v>
      </c>
      <c r="I752" t="s">
        <v>162</v>
      </c>
      <c r="J752">
        <v>99</v>
      </c>
      <c r="K752" t="s">
        <v>23</v>
      </c>
      <c r="L752">
        <v>5</v>
      </c>
      <c r="M752" t="s">
        <v>58</v>
      </c>
      <c r="N752">
        <v>2</v>
      </c>
      <c r="O752" t="s">
        <v>28</v>
      </c>
      <c r="P752">
        <v>3957</v>
      </c>
      <c r="T752" s="3">
        <f t="shared" si="23"/>
        <v>30.94</v>
      </c>
      <c r="U752" s="3">
        <f>IF(AND(R752&lt;&gt;"_U",N752&lt;&gt;9999,N752&lt;&gt;999,L752&lt;&gt;"Median"),IFERROR(VLOOKUP(A752,'HD Total'!A:P,16,0),"."),".")</f>
        <v>12789</v>
      </c>
    </row>
    <row r="753" spans="1:21" x14ac:dyDescent="0.3">
      <c r="A753" s="1" t="str">
        <f t="shared" si="22"/>
        <v>2018|Bay of Plenty|$70,001-$100,000</v>
      </c>
      <c r="B753" t="s">
        <v>18</v>
      </c>
      <c r="C753" t="s">
        <v>19</v>
      </c>
      <c r="D753" t="s">
        <v>20</v>
      </c>
      <c r="E753" t="s">
        <v>21</v>
      </c>
      <c r="F753">
        <v>2018</v>
      </c>
      <c r="G753">
        <v>2018</v>
      </c>
      <c r="H753">
        <v>202</v>
      </c>
      <c r="I753" t="s">
        <v>162</v>
      </c>
      <c r="J753">
        <v>99</v>
      </c>
      <c r="K753" t="s">
        <v>23</v>
      </c>
      <c r="L753">
        <v>5</v>
      </c>
      <c r="M753" t="s">
        <v>58</v>
      </c>
      <c r="N753">
        <v>7777</v>
      </c>
      <c r="O753" t="s">
        <v>37</v>
      </c>
      <c r="P753">
        <v>12789</v>
      </c>
      <c r="T753" s="3">
        <f t="shared" si="23"/>
        <v>100</v>
      </c>
      <c r="U753" s="3">
        <f>IF(AND(R753&lt;&gt;"_U",N753&lt;&gt;9999,N753&lt;&gt;999,L753&lt;&gt;"Median"),IFERROR(VLOOKUP(A753,'HD Total'!A:P,16,0),"."),".")</f>
        <v>12789</v>
      </c>
    </row>
    <row r="754" spans="1:21" x14ac:dyDescent="0.3">
      <c r="A754" s="1" t="str">
        <f t="shared" si="22"/>
        <v>2018|Bay of Plenty|$70,001-$100,000</v>
      </c>
      <c r="B754" t="s">
        <v>18</v>
      </c>
      <c r="C754" t="s">
        <v>19</v>
      </c>
      <c r="D754" t="s">
        <v>20</v>
      </c>
      <c r="E754" t="s">
        <v>21</v>
      </c>
      <c r="F754">
        <v>2018</v>
      </c>
      <c r="G754">
        <v>2018</v>
      </c>
      <c r="H754">
        <v>202</v>
      </c>
      <c r="I754" t="s">
        <v>162</v>
      </c>
      <c r="J754">
        <v>99</v>
      </c>
      <c r="K754" t="s">
        <v>23</v>
      </c>
      <c r="L754">
        <v>5</v>
      </c>
      <c r="M754" t="s">
        <v>58</v>
      </c>
      <c r="N754">
        <v>3</v>
      </c>
      <c r="O754" t="s">
        <v>25</v>
      </c>
      <c r="P754">
        <v>1902</v>
      </c>
      <c r="T754" s="3">
        <f t="shared" si="23"/>
        <v>14.87</v>
      </c>
      <c r="U754" s="3">
        <f>IF(AND(R754&lt;&gt;"_U",N754&lt;&gt;9999,N754&lt;&gt;999,L754&lt;&gt;"Median"),IFERROR(VLOOKUP(A754,'HD Total'!A:P,16,0),"."),".")</f>
        <v>12789</v>
      </c>
    </row>
    <row r="755" spans="1:21" x14ac:dyDescent="0.3">
      <c r="A755" s="1" t="str">
        <f t="shared" si="22"/>
        <v>2018|Bay of Plenty|$70,001-$100,000</v>
      </c>
      <c r="B755" t="s">
        <v>18</v>
      </c>
      <c r="C755" t="s">
        <v>19</v>
      </c>
      <c r="D755" t="s">
        <v>20</v>
      </c>
      <c r="E755" t="s">
        <v>21</v>
      </c>
      <c r="F755">
        <v>2018</v>
      </c>
      <c r="G755">
        <v>2018</v>
      </c>
      <c r="H755">
        <v>202</v>
      </c>
      <c r="I755" t="s">
        <v>162</v>
      </c>
      <c r="J755">
        <v>99</v>
      </c>
      <c r="K755" t="s">
        <v>23</v>
      </c>
      <c r="L755">
        <v>5</v>
      </c>
      <c r="M755" t="s">
        <v>58</v>
      </c>
      <c r="N755">
        <v>9999</v>
      </c>
      <c r="O755" t="s">
        <v>40</v>
      </c>
      <c r="P755">
        <v>12789</v>
      </c>
      <c r="T755" s="3" t="str">
        <f t="shared" si="23"/>
        <v>.</v>
      </c>
      <c r="U755" s="3" t="str">
        <f>IF(AND(R755&lt;&gt;"_U",N755&lt;&gt;9999,N755&lt;&gt;999,L755&lt;&gt;"Median"),IFERROR(VLOOKUP(A755,'HD Total'!A:P,16,0),"."),".")</f>
        <v>.</v>
      </c>
    </row>
    <row r="756" spans="1:21" x14ac:dyDescent="0.3">
      <c r="A756" s="1" t="str">
        <f t="shared" si="22"/>
        <v>2018|Bay of Plenty|$70,001-$100,000</v>
      </c>
      <c r="B756" t="s">
        <v>18</v>
      </c>
      <c r="C756" t="s">
        <v>19</v>
      </c>
      <c r="D756" t="s">
        <v>20</v>
      </c>
      <c r="E756" t="s">
        <v>21</v>
      </c>
      <c r="F756">
        <v>2018</v>
      </c>
      <c r="G756">
        <v>2018</v>
      </c>
      <c r="H756">
        <v>202</v>
      </c>
      <c r="I756" t="s">
        <v>162</v>
      </c>
      <c r="J756">
        <v>99</v>
      </c>
      <c r="K756" t="s">
        <v>23</v>
      </c>
      <c r="L756">
        <v>5</v>
      </c>
      <c r="M756" t="s">
        <v>58</v>
      </c>
      <c r="N756">
        <v>1</v>
      </c>
      <c r="O756" t="s">
        <v>33</v>
      </c>
      <c r="P756">
        <v>6927</v>
      </c>
      <c r="T756" s="3">
        <f t="shared" si="23"/>
        <v>54.16</v>
      </c>
      <c r="U756" s="3">
        <f>IF(AND(R756&lt;&gt;"_U",N756&lt;&gt;9999,N756&lt;&gt;999,L756&lt;&gt;"Median"),IFERROR(VLOOKUP(A756,'HD Total'!A:P,16,0),"."),".")</f>
        <v>12789</v>
      </c>
    </row>
    <row r="757" spans="1:21" x14ac:dyDescent="0.3">
      <c r="A757" s="1" t="str">
        <f t="shared" si="22"/>
        <v>2018|Bay of Plenty|$70,001-$100,000</v>
      </c>
      <c r="B757" t="s">
        <v>18</v>
      </c>
      <c r="C757" t="s">
        <v>19</v>
      </c>
      <c r="D757" t="s">
        <v>20</v>
      </c>
      <c r="E757" t="s">
        <v>21</v>
      </c>
      <c r="F757">
        <v>2018</v>
      </c>
      <c r="G757">
        <v>2018</v>
      </c>
      <c r="H757">
        <v>202</v>
      </c>
      <c r="I757" t="s">
        <v>162</v>
      </c>
      <c r="J757">
        <v>99</v>
      </c>
      <c r="K757" t="s">
        <v>23</v>
      </c>
      <c r="L757">
        <v>5</v>
      </c>
      <c r="M757" t="s">
        <v>58</v>
      </c>
      <c r="N757">
        <v>999</v>
      </c>
      <c r="O757" t="s">
        <v>42</v>
      </c>
      <c r="P757">
        <v>0</v>
      </c>
      <c r="T757" s="3" t="str">
        <f t="shared" si="23"/>
        <v>.</v>
      </c>
      <c r="U757" s="3" t="str">
        <f>IF(AND(R757&lt;&gt;"_U",N757&lt;&gt;9999,N757&lt;&gt;999,L757&lt;&gt;"Median"),IFERROR(VLOOKUP(A757,'HD Total'!A:P,16,0),"."),".")</f>
        <v>.</v>
      </c>
    </row>
    <row r="758" spans="1:21" x14ac:dyDescent="0.3">
      <c r="A758" s="1" t="str">
        <f t="shared" si="22"/>
        <v>2018|Bay of Plenty|$100,001-$150,000</v>
      </c>
      <c r="B758" t="s">
        <v>18</v>
      </c>
      <c r="C758" t="s">
        <v>19</v>
      </c>
      <c r="D758" t="s">
        <v>20</v>
      </c>
      <c r="E758" t="s">
        <v>21</v>
      </c>
      <c r="F758">
        <v>2018</v>
      </c>
      <c r="G758">
        <v>2018</v>
      </c>
      <c r="H758">
        <v>202</v>
      </c>
      <c r="I758" t="s">
        <v>162</v>
      </c>
      <c r="J758">
        <v>99</v>
      </c>
      <c r="K758" t="s">
        <v>23</v>
      </c>
      <c r="L758">
        <v>6</v>
      </c>
      <c r="M758" t="s">
        <v>59</v>
      </c>
      <c r="N758">
        <v>2</v>
      </c>
      <c r="O758" t="s">
        <v>28</v>
      </c>
      <c r="P758">
        <v>3603</v>
      </c>
      <c r="T758" s="3">
        <f t="shared" si="23"/>
        <v>24.53</v>
      </c>
      <c r="U758" s="3">
        <f>IF(AND(R758&lt;&gt;"_U",N758&lt;&gt;9999,N758&lt;&gt;999,L758&lt;&gt;"Median"),IFERROR(VLOOKUP(A758,'HD Total'!A:P,16,0),"."),".")</f>
        <v>14688</v>
      </c>
    </row>
    <row r="759" spans="1:21" x14ac:dyDescent="0.3">
      <c r="A759" s="1" t="str">
        <f t="shared" si="22"/>
        <v>2018|Bay of Plenty|$100,001-$150,000</v>
      </c>
      <c r="B759" t="s">
        <v>18</v>
      </c>
      <c r="C759" t="s">
        <v>19</v>
      </c>
      <c r="D759" t="s">
        <v>20</v>
      </c>
      <c r="E759" t="s">
        <v>21</v>
      </c>
      <c r="F759">
        <v>2018</v>
      </c>
      <c r="G759">
        <v>2018</v>
      </c>
      <c r="H759">
        <v>202</v>
      </c>
      <c r="I759" t="s">
        <v>162</v>
      </c>
      <c r="J759">
        <v>99</v>
      </c>
      <c r="K759" t="s">
        <v>23</v>
      </c>
      <c r="L759">
        <v>6</v>
      </c>
      <c r="M759" t="s">
        <v>59</v>
      </c>
      <c r="N759">
        <v>1</v>
      </c>
      <c r="O759" t="s">
        <v>33</v>
      </c>
      <c r="P759">
        <v>8655</v>
      </c>
      <c r="T759" s="3">
        <f t="shared" si="23"/>
        <v>58.93</v>
      </c>
      <c r="U759" s="3">
        <f>IF(AND(R759&lt;&gt;"_U",N759&lt;&gt;9999,N759&lt;&gt;999,L759&lt;&gt;"Median"),IFERROR(VLOOKUP(A759,'HD Total'!A:P,16,0),"."),".")</f>
        <v>14688</v>
      </c>
    </row>
    <row r="760" spans="1:21" x14ac:dyDescent="0.3">
      <c r="A760" s="1" t="str">
        <f t="shared" si="22"/>
        <v>2018|Bay of Plenty|$100,001-$150,000</v>
      </c>
      <c r="B760" t="s">
        <v>18</v>
      </c>
      <c r="C760" t="s">
        <v>19</v>
      </c>
      <c r="D760" t="s">
        <v>20</v>
      </c>
      <c r="E760" t="s">
        <v>21</v>
      </c>
      <c r="F760">
        <v>2018</v>
      </c>
      <c r="G760">
        <v>2018</v>
      </c>
      <c r="H760">
        <v>202</v>
      </c>
      <c r="I760" t="s">
        <v>162</v>
      </c>
      <c r="J760">
        <v>99</v>
      </c>
      <c r="K760" t="s">
        <v>23</v>
      </c>
      <c r="L760">
        <v>6</v>
      </c>
      <c r="M760" t="s">
        <v>59</v>
      </c>
      <c r="N760">
        <v>7777</v>
      </c>
      <c r="O760" t="s">
        <v>37</v>
      </c>
      <c r="P760">
        <v>14688</v>
      </c>
      <c r="T760" s="3">
        <f t="shared" si="23"/>
        <v>100</v>
      </c>
      <c r="U760" s="3">
        <f>IF(AND(R760&lt;&gt;"_U",N760&lt;&gt;9999,N760&lt;&gt;999,L760&lt;&gt;"Median"),IFERROR(VLOOKUP(A760,'HD Total'!A:P,16,0),"."),".")</f>
        <v>14688</v>
      </c>
    </row>
    <row r="761" spans="1:21" x14ac:dyDescent="0.3">
      <c r="A761" s="1" t="str">
        <f t="shared" si="22"/>
        <v>2018|Bay of Plenty|$100,001-$150,000</v>
      </c>
      <c r="B761" t="s">
        <v>18</v>
      </c>
      <c r="C761" t="s">
        <v>19</v>
      </c>
      <c r="D761" t="s">
        <v>20</v>
      </c>
      <c r="E761" t="s">
        <v>21</v>
      </c>
      <c r="F761">
        <v>2018</v>
      </c>
      <c r="G761">
        <v>2018</v>
      </c>
      <c r="H761">
        <v>202</v>
      </c>
      <c r="I761" t="s">
        <v>162</v>
      </c>
      <c r="J761">
        <v>99</v>
      </c>
      <c r="K761" t="s">
        <v>23</v>
      </c>
      <c r="L761">
        <v>6</v>
      </c>
      <c r="M761" t="s">
        <v>59</v>
      </c>
      <c r="N761">
        <v>3</v>
      </c>
      <c r="O761" t="s">
        <v>25</v>
      </c>
      <c r="P761">
        <v>2427</v>
      </c>
      <c r="T761" s="3">
        <f t="shared" si="23"/>
        <v>16.52</v>
      </c>
      <c r="U761" s="3">
        <f>IF(AND(R761&lt;&gt;"_U",N761&lt;&gt;9999,N761&lt;&gt;999,L761&lt;&gt;"Median"),IFERROR(VLOOKUP(A761,'HD Total'!A:P,16,0),"."),".")</f>
        <v>14688</v>
      </c>
    </row>
    <row r="762" spans="1:21" x14ac:dyDescent="0.3">
      <c r="A762" s="1" t="str">
        <f t="shared" si="22"/>
        <v>2018|Bay of Plenty|$100,001-$150,000</v>
      </c>
      <c r="B762" t="s">
        <v>18</v>
      </c>
      <c r="C762" t="s">
        <v>19</v>
      </c>
      <c r="D762" t="s">
        <v>20</v>
      </c>
      <c r="E762" t="s">
        <v>21</v>
      </c>
      <c r="F762">
        <v>2018</v>
      </c>
      <c r="G762">
        <v>2018</v>
      </c>
      <c r="H762">
        <v>202</v>
      </c>
      <c r="I762" t="s">
        <v>162</v>
      </c>
      <c r="J762">
        <v>99</v>
      </c>
      <c r="K762" t="s">
        <v>23</v>
      </c>
      <c r="L762">
        <v>6</v>
      </c>
      <c r="M762" t="s">
        <v>59</v>
      </c>
      <c r="N762">
        <v>999</v>
      </c>
      <c r="O762" t="s">
        <v>42</v>
      </c>
      <c r="P762">
        <v>0</v>
      </c>
      <c r="T762" s="3" t="str">
        <f t="shared" si="23"/>
        <v>.</v>
      </c>
      <c r="U762" s="3" t="str">
        <f>IF(AND(R762&lt;&gt;"_U",N762&lt;&gt;9999,N762&lt;&gt;999,L762&lt;&gt;"Median"),IFERROR(VLOOKUP(A762,'HD Total'!A:P,16,0),"."),".")</f>
        <v>.</v>
      </c>
    </row>
    <row r="763" spans="1:21" x14ac:dyDescent="0.3">
      <c r="A763" s="1" t="str">
        <f t="shared" si="22"/>
        <v>2018|Bay of Plenty|$100,001-$150,000</v>
      </c>
      <c r="B763" t="s">
        <v>18</v>
      </c>
      <c r="C763" t="s">
        <v>19</v>
      </c>
      <c r="D763" t="s">
        <v>20</v>
      </c>
      <c r="E763" t="s">
        <v>21</v>
      </c>
      <c r="F763">
        <v>2018</v>
      </c>
      <c r="G763">
        <v>2018</v>
      </c>
      <c r="H763">
        <v>202</v>
      </c>
      <c r="I763" t="s">
        <v>162</v>
      </c>
      <c r="J763">
        <v>99</v>
      </c>
      <c r="K763" t="s">
        <v>23</v>
      </c>
      <c r="L763">
        <v>6</v>
      </c>
      <c r="M763" t="s">
        <v>59</v>
      </c>
      <c r="N763">
        <v>9999</v>
      </c>
      <c r="O763" t="s">
        <v>40</v>
      </c>
      <c r="P763">
        <v>14688</v>
      </c>
      <c r="T763" s="3" t="str">
        <f t="shared" si="23"/>
        <v>.</v>
      </c>
      <c r="U763" s="3" t="str">
        <f>IF(AND(R763&lt;&gt;"_U",N763&lt;&gt;9999,N763&lt;&gt;999,L763&lt;&gt;"Median"),IFERROR(VLOOKUP(A763,'HD Total'!A:P,16,0),"."),".")</f>
        <v>.</v>
      </c>
    </row>
    <row r="764" spans="1:21" x14ac:dyDescent="0.3">
      <c r="A764" s="1" t="str">
        <f t="shared" si="22"/>
        <v>2018|Bay of Plenty|$150,001-$200,000</v>
      </c>
      <c r="B764" t="s">
        <v>18</v>
      </c>
      <c r="C764" t="s">
        <v>19</v>
      </c>
      <c r="D764" t="s">
        <v>20</v>
      </c>
      <c r="E764" t="s">
        <v>21</v>
      </c>
      <c r="F764">
        <v>2018</v>
      </c>
      <c r="G764">
        <v>2018</v>
      </c>
      <c r="H764">
        <v>202</v>
      </c>
      <c r="I764" t="s">
        <v>162</v>
      </c>
      <c r="J764">
        <v>99</v>
      </c>
      <c r="K764" t="s">
        <v>23</v>
      </c>
      <c r="L764">
        <v>7</v>
      </c>
      <c r="M764" t="s">
        <v>43</v>
      </c>
      <c r="N764">
        <v>3</v>
      </c>
      <c r="O764" t="s">
        <v>25</v>
      </c>
      <c r="P764">
        <v>3249</v>
      </c>
      <c r="T764" s="3">
        <f t="shared" si="23"/>
        <v>29.84</v>
      </c>
      <c r="U764" s="3">
        <f>IF(AND(R764&lt;&gt;"_U",N764&lt;&gt;9999,N764&lt;&gt;999,L764&lt;&gt;"Median"),IFERROR(VLOOKUP(A764,'HD Total'!A:P,16,0),"."),".")</f>
        <v>10887</v>
      </c>
    </row>
    <row r="765" spans="1:21" x14ac:dyDescent="0.3">
      <c r="A765" s="1" t="str">
        <f t="shared" si="22"/>
        <v>2018|Bay of Plenty|$150,001-$200,000</v>
      </c>
      <c r="B765" t="s">
        <v>18</v>
      </c>
      <c r="C765" t="s">
        <v>19</v>
      </c>
      <c r="D765" t="s">
        <v>20</v>
      </c>
      <c r="E765" t="s">
        <v>21</v>
      </c>
      <c r="F765">
        <v>2018</v>
      </c>
      <c r="G765">
        <v>2018</v>
      </c>
      <c r="H765">
        <v>202</v>
      </c>
      <c r="I765" t="s">
        <v>162</v>
      </c>
      <c r="J765">
        <v>99</v>
      </c>
      <c r="K765" t="s">
        <v>23</v>
      </c>
      <c r="L765">
        <v>7</v>
      </c>
      <c r="M765" t="s">
        <v>43</v>
      </c>
      <c r="N765">
        <v>1</v>
      </c>
      <c r="O765" t="s">
        <v>33</v>
      </c>
      <c r="P765">
        <v>5919</v>
      </c>
      <c r="T765" s="3">
        <f t="shared" si="23"/>
        <v>54.37</v>
      </c>
      <c r="U765" s="3">
        <f>IF(AND(R765&lt;&gt;"_U",N765&lt;&gt;9999,N765&lt;&gt;999,L765&lt;&gt;"Median"),IFERROR(VLOOKUP(A765,'HD Total'!A:P,16,0),"."),".")</f>
        <v>10887</v>
      </c>
    </row>
    <row r="766" spans="1:21" x14ac:dyDescent="0.3">
      <c r="A766" s="1" t="str">
        <f t="shared" si="22"/>
        <v>2018|Bay of Plenty|$150,001-$200,000</v>
      </c>
      <c r="B766" t="s">
        <v>18</v>
      </c>
      <c r="C766" t="s">
        <v>19</v>
      </c>
      <c r="D766" t="s">
        <v>20</v>
      </c>
      <c r="E766" t="s">
        <v>21</v>
      </c>
      <c r="F766">
        <v>2018</v>
      </c>
      <c r="G766">
        <v>2018</v>
      </c>
      <c r="H766">
        <v>202</v>
      </c>
      <c r="I766" t="s">
        <v>162</v>
      </c>
      <c r="J766">
        <v>99</v>
      </c>
      <c r="K766" t="s">
        <v>23</v>
      </c>
      <c r="L766">
        <v>7</v>
      </c>
      <c r="M766" t="s">
        <v>43</v>
      </c>
      <c r="N766">
        <v>999</v>
      </c>
      <c r="O766" t="s">
        <v>42</v>
      </c>
      <c r="P766">
        <v>0</v>
      </c>
      <c r="T766" s="3" t="str">
        <f t="shared" si="23"/>
        <v>.</v>
      </c>
      <c r="U766" s="3" t="str">
        <f>IF(AND(R766&lt;&gt;"_U",N766&lt;&gt;9999,N766&lt;&gt;999,L766&lt;&gt;"Median"),IFERROR(VLOOKUP(A766,'HD Total'!A:P,16,0),"."),".")</f>
        <v>.</v>
      </c>
    </row>
    <row r="767" spans="1:21" x14ac:dyDescent="0.3">
      <c r="A767" s="1" t="str">
        <f t="shared" si="22"/>
        <v>2018|Bay of Plenty|$150,001-$200,000</v>
      </c>
      <c r="B767" t="s">
        <v>18</v>
      </c>
      <c r="C767" t="s">
        <v>19</v>
      </c>
      <c r="D767" t="s">
        <v>20</v>
      </c>
      <c r="E767" t="s">
        <v>21</v>
      </c>
      <c r="F767">
        <v>2018</v>
      </c>
      <c r="G767">
        <v>2018</v>
      </c>
      <c r="H767">
        <v>202</v>
      </c>
      <c r="I767" t="s">
        <v>162</v>
      </c>
      <c r="J767">
        <v>99</v>
      </c>
      <c r="K767" t="s">
        <v>23</v>
      </c>
      <c r="L767">
        <v>7</v>
      </c>
      <c r="M767" t="s">
        <v>43</v>
      </c>
      <c r="N767">
        <v>9999</v>
      </c>
      <c r="O767" t="s">
        <v>40</v>
      </c>
      <c r="P767">
        <v>10887</v>
      </c>
      <c r="T767" s="3" t="str">
        <f t="shared" si="23"/>
        <v>.</v>
      </c>
      <c r="U767" s="3" t="str">
        <f>IF(AND(R767&lt;&gt;"_U",N767&lt;&gt;9999,N767&lt;&gt;999,L767&lt;&gt;"Median"),IFERROR(VLOOKUP(A767,'HD Total'!A:P,16,0),"."),".")</f>
        <v>.</v>
      </c>
    </row>
    <row r="768" spans="1:21" x14ac:dyDescent="0.3">
      <c r="A768" s="1" t="str">
        <f t="shared" si="22"/>
        <v>2018|Bay of Plenty|$150,001-$200,000</v>
      </c>
      <c r="B768" t="s">
        <v>18</v>
      </c>
      <c r="C768" t="s">
        <v>19</v>
      </c>
      <c r="D768" t="s">
        <v>20</v>
      </c>
      <c r="E768" t="s">
        <v>21</v>
      </c>
      <c r="F768">
        <v>2018</v>
      </c>
      <c r="G768">
        <v>2018</v>
      </c>
      <c r="H768">
        <v>202</v>
      </c>
      <c r="I768" t="s">
        <v>162</v>
      </c>
      <c r="J768">
        <v>99</v>
      </c>
      <c r="K768" t="s">
        <v>23</v>
      </c>
      <c r="L768">
        <v>7</v>
      </c>
      <c r="M768" t="s">
        <v>43</v>
      </c>
      <c r="N768">
        <v>7777</v>
      </c>
      <c r="O768" t="s">
        <v>37</v>
      </c>
      <c r="P768">
        <v>10887</v>
      </c>
      <c r="T768" s="3">
        <f t="shared" si="23"/>
        <v>100</v>
      </c>
      <c r="U768" s="3">
        <f>IF(AND(R768&lt;&gt;"_U",N768&lt;&gt;9999,N768&lt;&gt;999,L768&lt;&gt;"Median"),IFERROR(VLOOKUP(A768,'HD Total'!A:P,16,0),"."),".")</f>
        <v>10887</v>
      </c>
    </row>
    <row r="769" spans="1:21" x14ac:dyDescent="0.3">
      <c r="A769" s="1" t="str">
        <f t="shared" si="22"/>
        <v>2018|Bay of Plenty|$150,001-$200,000</v>
      </c>
      <c r="B769" t="s">
        <v>18</v>
      </c>
      <c r="C769" t="s">
        <v>19</v>
      </c>
      <c r="D769" t="s">
        <v>20</v>
      </c>
      <c r="E769" t="s">
        <v>21</v>
      </c>
      <c r="F769">
        <v>2018</v>
      </c>
      <c r="G769">
        <v>2018</v>
      </c>
      <c r="H769">
        <v>202</v>
      </c>
      <c r="I769" t="s">
        <v>162</v>
      </c>
      <c r="J769">
        <v>99</v>
      </c>
      <c r="K769" t="s">
        <v>23</v>
      </c>
      <c r="L769">
        <v>7</v>
      </c>
      <c r="M769" t="s">
        <v>43</v>
      </c>
      <c r="N769">
        <v>2</v>
      </c>
      <c r="O769" t="s">
        <v>28</v>
      </c>
      <c r="P769">
        <v>1716</v>
      </c>
      <c r="T769" s="3">
        <f t="shared" si="23"/>
        <v>15.76</v>
      </c>
      <c r="U769" s="3">
        <f>IF(AND(R769&lt;&gt;"_U",N769&lt;&gt;9999,N769&lt;&gt;999,L769&lt;&gt;"Median"),IFERROR(VLOOKUP(A769,'HD Total'!A:P,16,0),"."),".")</f>
        <v>10887</v>
      </c>
    </row>
    <row r="770" spans="1:21" x14ac:dyDescent="0.3">
      <c r="A770" s="1" t="str">
        <f t="shared" si="22"/>
        <v>2018|Bay of Plenty|$200,001 or more</v>
      </c>
      <c r="B770" t="s">
        <v>18</v>
      </c>
      <c r="C770" t="s">
        <v>19</v>
      </c>
      <c r="D770" t="s">
        <v>20</v>
      </c>
      <c r="E770" t="s">
        <v>21</v>
      </c>
      <c r="F770">
        <v>2018</v>
      </c>
      <c r="G770">
        <v>2018</v>
      </c>
      <c r="H770">
        <v>202</v>
      </c>
      <c r="I770" t="s">
        <v>162</v>
      </c>
      <c r="J770">
        <v>99</v>
      </c>
      <c r="K770" t="s">
        <v>23</v>
      </c>
      <c r="L770">
        <v>8</v>
      </c>
      <c r="M770" t="s">
        <v>27</v>
      </c>
      <c r="N770">
        <v>999</v>
      </c>
      <c r="O770" t="s">
        <v>42</v>
      </c>
      <c r="R770" t="s">
        <v>29</v>
      </c>
      <c r="S770" t="s">
        <v>30</v>
      </c>
      <c r="T770" s="3" t="str">
        <f t="shared" si="23"/>
        <v>.</v>
      </c>
      <c r="U770" s="3" t="str">
        <f>IF(AND(R770&lt;&gt;"_U",N770&lt;&gt;9999,N770&lt;&gt;999,L770&lt;&gt;"Median"),IFERROR(VLOOKUP(A770,'HD Total'!A:P,16,0),"."),".")</f>
        <v>.</v>
      </c>
    </row>
    <row r="771" spans="1:21" x14ac:dyDescent="0.3">
      <c r="A771" s="1" t="str">
        <f t="shared" ref="A771:A834" si="24">G771&amp;"|"&amp;I771&amp;"|"&amp;M771</f>
        <v>2018|Bay of Plenty|$200,001 or more</v>
      </c>
      <c r="B771" t="s">
        <v>18</v>
      </c>
      <c r="C771" t="s">
        <v>19</v>
      </c>
      <c r="D771" t="s">
        <v>20</v>
      </c>
      <c r="E771" t="s">
        <v>21</v>
      </c>
      <c r="F771">
        <v>2018</v>
      </c>
      <c r="G771">
        <v>2018</v>
      </c>
      <c r="H771">
        <v>202</v>
      </c>
      <c r="I771" t="s">
        <v>162</v>
      </c>
      <c r="J771">
        <v>99</v>
      </c>
      <c r="K771" t="s">
        <v>23</v>
      </c>
      <c r="L771">
        <v>8</v>
      </c>
      <c r="M771" t="s">
        <v>27</v>
      </c>
      <c r="N771">
        <v>3</v>
      </c>
      <c r="O771" t="s">
        <v>25</v>
      </c>
      <c r="R771" t="s">
        <v>29</v>
      </c>
      <c r="S771" t="s">
        <v>30</v>
      </c>
      <c r="T771" s="3" t="str">
        <f t="shared" ref="T771:T834" si="25">IF(AND(R771&lt;&gt;"_U",R771&lt;&gt;"c",N771&lt;&gt;999,N771&lt;&gt;9999,L771&lt;&gt;"Median"),IFERROR((ROUND(P771/U771*100,2)),"."),".")</f>
        <v>.</v>
      </c>
      <c r="U771" s="3" t="str">
        <f>IF(AND(R771&lt;&gt;"_U",N771&lt;&gt;9999,N771&lt;&gt;999,L771&lt;&gt;"Median"),IFERROR(VLOOKUP(A771,'HD Total'!A:P,16,0),"."),".")</f>
        <v>.</v>
      </c>
    </row>
    <row r="772" spans="1:21" x14ac:dyDescent="0.3">
      <c r="A772" s="1" t="str">
        <f t="shared" si="24"/>
        <v>2018|Bay of Plenty|$200,001 or more</v>
      </c>
      <c r="B772" t="s">
        <v>18</v>
      </c>
      <c r="C772" t="s">
        <v>19</v>
      </c>
      <c r="D772" t="s">
        <v>20</v>
      </c>
      <c r="E772" t="s">
        <v>21</v>
      </c>
      <c r="F772">
        <v>2018</v>
      </c>
      <c r="G772">
        <v>2018</v>
      </c>
      <c r="H772">
        <v>202</v>
      </c>
      <c r="I772" t="s">
        <v>162</v>
      </c>
      <c r="J772">
        <v>99</v>
      </c>
      <c r="K772" t="s">
        <v>23</v>
      </c>
      <c r="L772">
        <v>8</v>
      </c>
      <c r="M772" t="s">
        <v>27</v>
      </c>
      <c r="N772">
        <v>2</v>
      </c>
      <c r="O772" t="s">
        <v>28</v>
      </c>
      <c r="R772" t="s">
        <v>29</v>
      </c>
      <c r="S772" t="s">
        <v>30</v>
      </c>
      <c r="T772" s="3" t="str">
        <f t="shared" si="25"/>
        <v>.</v>
      </c>
      <c r="U772" s="3" t="str">
        <f>IF(AND(R772&lt;&gt;"_U",N772&lt;&gt;9999,N772&lt;&gt;999,L772&lt;&gt;"Median"),IFERROR(VLOOKUP(A772,'HD Total'!A:P,16,0),"."),".")</f>
        <v>.</v>
      </c>
    </row>
    <row r="773" spans="1:21" x14ac:dyDescent="0.3">
      <c r="A773" s="1" t="str">
        <f t="shared" si="24"/>
        <v>2018|Bay of Plenty|$200,001 or more</v>
      </c>
      <c r="B773" t="s">
        <v>18</v>
      </c>
      <c r="C773" t="s">
        <v>19</v>
      </c>
      <c r="D773" t="s">
        <v>20</v>
      </c>
      <c r="E773" t="s">
        <v>21</v>
      </c>
      <c r="F773">
        <v>2018</v>
      </c>
      <c r="G773">
        <v>2018</v>
      </c>
      <c r="H773">
        <v>202</v>
      </c>
      <c r="I773" t="s">
        <v>162</v>
      </c>
      <c r="J773">
        <v>99</v>
      </c>
      <c r="K773" t="s">
        <v>23</v>
      </c>
      <c r="L773">
        <v>8</v>
      </c>
      <c r="M773" t="s">
        <v>27</v>
      </c>
      <c r="N773">
        <v>9999</v>
      </c>
      <c r="O773" t="s">
        <v>40</v>
      </c>
      <c r="R773" t="s">
        <v>29</v>
      </c>
      <c r="S773" t="s">
        <v>30</v>
      </c>
      <c r="T773" s="3" t="str">
        <f t="shared" si="25"/>
        <v>.</v>
      </c>
      <c r="U773" s="3" t="str">
        <f>IF(AND(R773&lt;&gt;"_U",N773&lt;&gt;9999,N773&lt;&gt;999,L773&lt;&gt;"Median"),IFERROR(VLOOKUP(A773,'HD Total'!A:P,16,0),"."),".")</f>
        <v>.</v>
      </c>
    </row>
    <row r="774" spans="1:21" x14ac:dyDescent="0.3">
      <c r="A774" s="1" t="str">
        <f t="shared" si="24"/>
        <v>2018|Bay of Plenty|$200,001 or more</v>
      </c>
      <c r="B774" t="s">
        <v>18</v>
      </c>
      <c r="C774" t="s">
        <v>19</v>
      </c>
      <c r="D774" t="s">
        <v>20</v>
      </c>
      <c r="E774" t="s">
        <v>21</v>
      </c>
      <c r="F774">
        <v>2018</v>
      </c>
      <c r="G774">
        <v>2018</v>
      </c>
      <c r="H774">
        <v>202</v>
      </c>
      <c r="I774" t="s">
        <v>162</v>
      </c>
      <c r="J774">
        <v>99</v>
      </c>
      <c r="K774" t="s">
        <v>23</v>
      </c>
      <c r="L774">
        <v>8</v>
      </c>
      <c r="M774" t="s">
        <v>27</v>
      </c>
      <c r="N774">
        <v>1</v>
      </c>
      <c r="O774" t="s">
        <v>33</v>
      </c>
      <c r="R774" t="s">
        <v>29</v>
      </c>
      <c r="S774" t="s">
        <v>30</v>
      </c>
      <c r="T774" s="3" t="str">
        <f t="shared" si="25"/>
        <v>.</v>
      </c>
      <c r="U774" s="3" t="str">
        <f>IF(AND(R774&lt;&gt;"_U",N774&lt;&gt;9999,N774&lt;&gt;999,L774&lt;&gt;"Median"),IFERROR(VLOOKUP(A774,'HD Total'!A:P,16,0),"."),".")</f>
        <v>.</v>
      </c>
    </row>
    <row r="775" spans="1:21" x14ac:dyDescent="0.3">
      <c r="A775" s="1" t="str">
        <f t="shared" si="24"/>
        <v>2018|Bay of Plenty|$200,001 or more</v>
      </c>
      <c r="B775" t="s">
        <v>18</v>
      </c>
      <c r="C775" t="s">
        <v>19</v>
      </c>
      <c r="D775" t="s">
        <v>20</v>
      </c>
      <c r="E775" t="s">
        <v>21</v>
      </c>
      <c r="F775">
        <v>2018</v>
      </c>
      <c r="G775">
        <v>2018</v>
      </c>
      <c r="H775">
        <v>202</v>
      </c>
      <c r="I775" t="s">
        <v>162</v>
      </c>
      <c r="J775">
        <v>99</v>
      </c>
      <c r="K775" t="s">
        <v>23</v>
      </c>
      <c r="L775">
        <v>8</v>
      </c>
      <c r="M775" t="s">
        <v>27</v>
      </c>
      <c r="N775">
        <v>7777</v>
      </c>
      <c r="O775" t="s">
        <v>37</v>
      </c>
      <c r="R775" t="s">
        <v>29</v>
      </c>
      <c r="S775" t="s">
        <v>30</v>
      </c>
      <c r="T775" s="3" t="str">
        <f t="shared" si="25"/>
        <v>.</v>
      </c>
      <c r="U775" s="3" t="str">
        <f>IF(AND(R775&lt;&gt;"_U",N775&lt;&gt;9999,N775&lt;&gt;999,L775&lt;&gt;"Median"),IFERROR(VLOOKUP(A775,'HD Total'!A:P,16,0),"."),".")</f>
        <v>.</v>
      </c>
    </row>
    <row r="776" spans="1:21" x14ac:dyDescent="0.3">
      <c r="A776" s="1" t="str">
        <f t="shared" si="24"/>
        <v>2018|Bay of Plenty|Total stated - total household income</v>
      </c>
      <c r="B776" t="s">
        <v>18</v>
      </c>
      <c r="C776" t="s">
        <v>19</v>
      </c>
      <c r="D776" t="s">
        <v>20</v>
      </c>
      <c r="E776" t="s">
        <v>21</v>
      </c>
      <c r="F776">
        <v>2018</v>
      </c>
      <c r="G776">
        <v>2018</v>
      </c>
      <c r="H776">
        <v>202</v>
      </c>
      <c r="I776" t="s">
        <v>162</v>
      </c>
      <c r="J776">
        <v>99</v>
      </c>
      <c r="K776" t="s">
        <v>23</v>
      </c>
      <c r="L776">
        <v>77</v>
      </c>
      <c r="M776" t="s">
        <v>32</v>
      </c>
      <c r="N776">
        <v>9999</v>
      </c>
      <c r="O776" t="s">
        <v>40</v>
      </c>
      <c r="P776">
        <v>79737</v>
      </c>
      <c r="T776" s="3" t="str">
        <f t="shared" si="25"/>
        <v>.</v>
      </c>
      <c r="U776" s="3" t="str">
        <f>IF(AND(R776&lt;&gt;"_U",N776&lt;&gt;9999,N776&lt;&gt;999,L776&lt;&gt;"Median"),IFERROR(VLOOKUP(A776,'HD Total'!A:P,16,0),"."),".")</f>
        <v>.</v>
      </c>
    </row>
    <row r="777" spans="1:21" x14ac:dyDescent="0.3">
      <c r="A777" s="1" t="str">
        <f t="shared" si="24"/>
        <v>2018|Bay of Plenty|Total stated - total household income</v>
      </c>
      <c r="B777" t="s">
        <v>18</v>
      </c>
      <c r="C777" t="s">
        <v>19</v>
      </c>
      <c r="D777" t="s">
        <v>20</v>
      </c>
      <c r="E777" t="s">
        <v>21</v>
      </c>
      <c r="F777">
        <v>2018</v>
      </c>
      <c r="G777">
        <v>2018</v>
      </c>
      <c r="H777">
        <v>202</v>
      </c>
      <c r="I777" t="s">
        <v>162</v>
      </c>
      <c r="J777">
        <v>99</v>
      </c>
      <c r="K777" t="s">
        <v>23</v>
      </c>
      <c r="L777">
        <v>77</v>
      </c>
      <c r="M777" t="s">
        <v>32</v>
      </c>
      <c r="N777">
        <v>7777</v>
      </c>
      <c r="O777" t="s">
        <v>37</v>
      </c>
      <c r="P777">
        <v>79734</v>
      </c>
      <c r="T777" s="3">
        <f t="shared" si="25"/>
        <v>100</v>
      </c>
      <c r="U777" s="3">
        <f>IF(AND(R777&lt;&gt;"_U",N777&lt;&gt;9999,N777&lt;&gt;999,L777&lt;&gt;"Median"),IFERROR(VLOOKUP(A777,'HD Total'!A:P,16,0),"."),".")</f>
        <v>79734</v>
      </c>
    </row>
    <row r="778" spans="1:21" x14ac:dyDescent="0.3">
      <c r="A778" s="1" t="str">
        <f t="shared" si="24"/>
        <v>2018|Bay of Plenty|Total stated - total household income</v>
      </c>
      <c r="B778" t="s">
        <v>18</v>
      </c>
      <c r="C778" t="s">
        <v>19</v>
      </c>
      <c r="D778" t="s">
        <v>20</v>
      </c>
      <c r="E778" t="s">
        <v>21</v>
      </c>
      <c r="F778">
        <v>2018</v>
      </c>
      <c r="G778">
        <v>2018</v>
      </c>
      <c r="H778">
        <v>202</v>
      </c>
      <c r="I778" t="s">
        <v>162</v>
      </c>
      <c r="J778">
        <v>99</v>
      </c>
      <c r="K778" t="s">
        <v>23</v>
      </c>
      <c r="L778">
        <v>77</v>
      </c>
      <c r="M778" t="s">
        <v>32</v>
      </c>
      <c r="N778">
        <v>3</v>
      </c>
      <c r="O778" t="s">
        <v>25</v>
      </c>
      <c r="P778">
        <v>13431</v>
      </c>
      <c r="T778" s="3">
        <f t="shared" si="25"/>
        <v>16.84</v>
      </c>
      <c r="U778" s="3">
        <f>IF(AND(R778&lt;&gt;"_U",N778&lt;&gt;9999,N778&lt;&gt;999,L778&lt;&gt;"Median"),IFERROR(VLOOKUP(A778,'HD Total'!A:P,16,0),"."),".")</f>
        <v>79734</v>
      </c>
    </row>
    <row r="779" spans="1:21" x14ac:dyDescent="0.3">
      <c r="A779" s="1" t="str">
        <f t="shared" si="24"/>
        <v>2018|Bay of Plenty|Total stated - total household income</v>
      </c>
      <c r="B779" t="s">
        <v>18</v>
      </c>
      <c r="C779" t="s">
        <v>19</v>
      </c>
      <c r="D779" t="s">
        <v>20</v>
      </c>
      <c r="E779" t="s">
        <v>21</v>
      </c>
      <c r="F779">
        <v>2018</v>
      </c>
      <c r="G779">
        <v>2018</v>
      </c>
      <c r="H779">
        <v>202</v>
      </c>
      <c r="I779" t="s">
        <v>162</v>
      </c>
      <c r="J779">
        <v>99</v>
      </c>
      <c r="K779" t="s">
        <v>23</v>
      </c>
      <c r="L779">
        <v>77</v>
      </c>
      <c r="M779" t="s">
        <v>32</v>
      </c>
      <c r="N779">
        <v>2</v>
      </c>
      <c r="O779" t="s">
        <v>28</v>
      </c>
      <c r="P779">
        <v>25071</v>
      </c>
      <c r="T779" s="3">
        <f t="shared" si="25"/>
        <v>31.44</v>
      </c>
      <c r="U779" s="3">
        <f>IF(AND(R779&lt;&gt;"_U",N779&lt;&gt;9999,N779&lt;&gt;999,L779&lt;&gt;"Median"),IFERROR(VLOOKUP(A779,'HD Total'!A:P,16,0),"."),".")</f>
        <v>79734</v>
      </c>
    </row>
    <row r="780" spans="1:21" x14ac:dyDescent="0.3">
      <c r="A780" s="1" t="str">
        <f t="shared" si="24"/>
        <v>2018|Bay of Plenty|Total stated - total household income</v>
      </c>
      <c r="B780" t="s">
        <v>18</v>
      </c>
      <c r="C780" t="s">
        <v>19</v>
      </c>
      <c r="D780" t="s">
        <v>20</v>
      </c>
      <c r="E780" t="s">
        <v>21</v>
      </c>
      <c r="F780">
        <v>2018</v>
      </c>
      <c r="G780">
        <v>2018</v>
      </c>
      <c r="H780">
        <v>202</v>
      </c>
      <c r="I780" t="s">
        <v>162</v>
      </c>
      <c r="J780">
        <v>99</v>
      </c>
      <c r="K780" t="s">
        <v>23</v>
      </c>
      <c r="L780">
        <v>77</v>
      </c>
      <c r="M780" t="s">
        <v>32</v>
      </c>
      <c r="N780">
        <v>1</v>
      </c>
      <c r="O780" t="s">
        <v>33</v>
      </c>
      <c r="P780">
        <v>41229</v>
      </c>
      <c r="T780" s="3">
        <f t="shared" si="25"/>
        <v>51.71</v>
      </c>
      <c r="U780" s="3">
        <f>IF(AND(R780&lt;&gt;"_U",N780&lt;&gt;9999,N780&lt;&gt;999,L780&lt;&gt;"Median"),IFERROR(VLOOKUP(A780,'HD Total'!A:P,16,0),"."),".")</f>
        <v>79734</v>
      </c>
    </row>
    <row r="781" spans="1:21" x14ac:dyDescent="0.3">
      <c r="A781" s="1" t="str">
        <f t="shared" si="24"/>
        <v>2018|Bay of Plenty|Total stated - total household income</v>
      </c>
      <c r="B781" t="s">
        <v>18</v>
      </c>
      <c r="C781" t="s">
        <v>19</v>
      </c>
      <c r="D781" t="s">
        <v>20</v>
      </c>
      <c r="E781" t="s">
        <v>21</v>
      </c>
      <c r="F781">
        <v>2018</v>
      </c>
      <c r="G781">
        <v>2018</v>
      </c>
      <c r="H781">
        <v>202</v>
      </c>
      <c r="I781" t="s">
        <v>162</v>
      </c>
      <c r="J781">
        <v>99</v>
      </c>
      <c r="K781" t="s">
        <v>23</v>
      </c>
      <c r="L781">
        <v>77</v>
      </c>
      <c r="M781" t="s">
        <v>32</v>
      </c>
      <c r="N781">
        <v>999</v>
      </c>
      <c r="O781" t="s">
        <v>42</v>
      </c>
      <c r="P781">
        <v>3</v>
      </c>
      <c r="T781" s="3" t="str">
        <f t="shared" si="25"/>
        <v>.</v>
      </c>
      <c r="U781" s="3" t="str">
        <f>IF(AND(R781&lt;&gt;"_U",N781&lt;&gt;9999,N781&lt;&gt;999,L781&lt;&gt;"Median"),IFERROR(VLOOKUP(A781,'HD Total'!A:P,16,0),"."),".")</f>
        <v>.</v>
      </c>
    </row>
    <row r="782" spans="1:21" x14ac:dyDescent="0.3">
      <c r="A782" s="1" t="str">
        <f t="shared" si="24"/>
        <v>2018|Bay of Plenty|Total - total household income</v>
      </c>
      <c r="B782" t="s">
        <v>18</v>
      </c>
      <c r="C782" t="s">
        <v>19</v>
      </c>
      <c r="D782" t="s">
        <v>20</v>
      </c>
      <c r="E782" t="s">
        <v>21</v>
      </c>
      <c r="F782">
        <v>2018</v>
      </c>
      <c r="G782">
        <v>2018</v>
      </c>
      <c r="H782">
        <v>202</v>
      </c>
      <c r="I782" t="s">
        <v>162</v>
      </c>
      <c r="J782">
        <v>99</v>
      </c>
      <c r="K782" t="s">
        <v>23</v>
      </c>
      <c r="L782">
        <v>99</v>
      </c>
      <c r="M782" t="s">
        <v>48</v>
      </c>
      <c r="N782">
        <v>9999</v>
      </c>
      <c r="O782" t="s">
        <v>40</v>
      </c>
      <c r="P782">
        <v>87105</v>
      </c>
      <c r="T782" s="3" t="str">
        <f t="shared" si="25"/>
        <v>.</v>
      </c>
      <c r="U782" s="3" t="str">
        <f>IF(AND(R782&lt;&gt;"_U",N782&lt;&gt;9999,N782&lt;&gt;999,L782&lt;&gt;"Median"),IFERROR(VLOOKUP(A782,'HD Total'!A:P,16,0),"."),".")</f>
        <v>.</v>
      </c>
    </row>
    <row r="783" spans="1:21" x14ac:dyDescent="0.3">
      <c r="A783" s="1" t="str">
        <f t="shared" si="24"/>
        <v>2018|Bay of Plenty|Total - total household income</v>
      </c>
      <c r="B783" t="s">
        <v>18</v>
      </c>
      <c r="C783" t="s">
        <v>19</v>
      </c>
      <c r="D783" t="s">
        <v>20</v>
      </c>
      <c r="E783" t="s">
        <v>21</v>
      </c>
      <c r="F783">
        <v>2018</v>
      </c>
      <c r="G783">
        <v>2018</v>
      </c>
      <c r="H783">
        <v>202</v>
      </c>
      <c r="I783" t="s">
        <v>162</v>
      </c>
      <c r="J783">
        <v>99</v>
      </c>
      <c r="K783" t="s">
        <v>23</v>
      </c>
      <c r="L783">
        <v>99</v>
      </c>
      <c r="M783" t="s">
        <v>48</v>
      </c>
      <c r="N783">
        <v>2</v>
      </c>
      <c r="O783" t="s">
        <v>28</v>
      </c>
      <c r="P783">
        <v>27741</v>
      </c>
      <c r="T783" s="3">
        <f t="shared" si="25"/>
        <v>31.87</v>
      </c>
      <c r="U783" s="3">
        <f>IF(AND(R783&lt;&gt;"_U",N783&lt;&gt;9999,N783&lt;&gt;999,L783&lt;&gt;"Median"),IFERROR(VLOOKUP(A783,'HD Total'!A:P,16,0),"."),".")</f>
        <v>87054</v>
      </c>
    </row>
    <row r="784" spans="1:21" x14ac:dyDescent="0.3">
      <c r="A784" s="1" t="str">
        <f t="shared" si="24"/>
        <v>2018|Bay of Plenty|Total - total household income</v>
      </c>
      <c r="B784" t="s">
        <v>18</v>
      </c>
      <c r="C784" t="s">
        <v>19</v>
      </c>
      <c r="D784" t="s">
        <v>20</v>
      </c>
      <c r="E784" t="s">
        <v>21</v>
      </c>
      <c r="F784">
        <v>2018</v>
      </c>
      <c r="G784">
        <v>2018</v>
      </c>
      <c r="H784">
        <v>202</v>
      </c>
      <c r="I784" t="s">
        <v>162</v>
      </c>
      <c r="J784">
        <v>99</v>
      </c>
      <c r="K784" t="s">
        <v>23</v>
      </c>
      <c r="L784">
        <v>99</v>
      </c>
      <c r="M784" t="s">
        <v>48</v>
      </c>
      <c r="N784">
        <v>7777</v>
      </c>
      <c r="O784" t="s">
        <v>37</v>
      </c>
      <c r="P784">
        <v>87054</v>
      </c>
      <c r="T784" s="3">
        <f t="shared" si="25"/>
        <v>100</v>
      </c>
      <c r="U784" s="3">
        <f>IF(AND(R784&lt;&gt;"_U",N784&lt;&gt;9999,N784&lt;&gt;999,L784&lt;&gt;"Median"),IFERROR(VLOOKUP(A784,'HD Total'!A:P,16,0),"."),".")</f>
        <v>87054</v>
      </c>
    </row>
    <row r="785" spans="1:21" x14ac:dyDescent="0.3">
      <c r="A785" s="1" t="str">
        <f t="shared" si="24"/>
        <v>2018|Bay of Plenty|Total - total household income</v>
      </c>
      <c r="B785" t="s">
        <v>18</v>
      </c>
      <c r="C785" t="s">
        <v>19</v>
      </c>
      <c r="D785" t="s">
        <v>20</v>
      </c>
      <c r="E785" t="s">
        <v>21</v>
      </c>
      <c r="F785">
        <v>2018</v>
      </c>
      <c r="G785">
        <v>2018</v>
      </c>
      <c r="H785">
        <v>202</v>
      </c>
      <c r="I785" t="s">
        <v>162</v>
      </c>
      <c r="J785">
        <v>99</v>
      </c>
      <c r="K785" t="s">
        <v>23</v>
      </c>
      <c r="L785">
        <v>99</v>
      </c>
      <c r="M785" t="s">
        <v>48</v>
      </c>
      <c r="N785">
        <v>3</v>
      </c>
      <c r="O785" t="s">
        <v>25</v>
      </c>
      <c r="P785">
        <v>14646</v>
      </c>
      <c r="T785" s="3">
        <f t="shared" si="25"/>
        <v>16.82</v>
      </c>
      <c r="U785" s="3">
        <f>IF(AND(R785&lt;&gt;"_U",N785&lt;&gt;9999,N785&lt;&gt;999,L785&lt;&gt;"Median"),IFERROR(VLOOKUP(A785,'HD Total'!A:P,16,0),"."),".")</f>
        <v>87054</v>
      </c>
    </row>
    <row r="786" spans="1:21" x14ac:dyDescent="0.3">
      <c r="A786" s="1" t="str">
        <f t="shared" si="24"/>
        <v>2018|Bay of Plenty|Total - total household income</v>
      </c>
      <c r="B786" t="s">
        <v>18</v>
      </c>
      <c r="C786" t="s">
        <v>19</v>
      </c>
      <c r="D786" t="s">
        <v>20</v>
      </c>
      <c r="E786" t="s">
        <v>21</v>
      </c>
      <c r="F786">
        <v>2018</v>
      </c>
      <c r="G786">
        <v>2018</v>
      </c>
      <c r="H786">
        <v>202</v>
      </c>
      <c r="I786" t="s">
        <v>162</v>
      </c>
      <c r="J786">
        <v>99</v>
      </c>
      <c r="K786" t="s">
        <v>23</v>
      </c>
      <c r="L786">
        <v>99</v>
      </c>
      <c r="M786" t="s">
        <v>48</v>
      </c>
      <c r="N786">
        <v>999</v>
      </c>
      <c r="O786" t="s">
        <v>42</v>
      </c>
      <c r="P786">
        <v>51</v>
      </c>
      <c r="T786" s="3" t="str">
        <f t="shared" si="25"/>
        <v>.</v>
      </c>
      <c r="U786" s="3" t="str">
        <f>IF(AND(R786&lt;&gt;"_U",N786&lt;&gt;9999,N786&lt;&gt;999,L786&lt;&gt;"Median"),IFERROR(VLOOKUP(A786,'HD Total'!A:P,16,0),"."),".")</f>
        <v>.</v>
      </c>
    </row>
    <row r="787" spans="1:21" x14ac:dyDescent="0.3">
      <c r="A787" s="1" t="str">
        <f t="shared" si="24"/>
        <v>2018|Bay of Plenty|Total - total household income</v>
      </c>
      <c r="B787" t="s">
        <v>18</v>
      </c>
      <c r="C787" t="s">
        <v>19</v>
      </c>
      <c r="D787" t="s">
        <v>20</v>
      </c>
      <c r="E787" t="s">
        <v>21</v>
      </c>
      <c r="F787">
        <v>2018</v>
      </c>
      <c r="G787">
        <v>2018</v>
      </c>
      <c r="H787">
        <v>202</v>
      </c>
      <c r="I787" t="s">
        <v>162</v>
      </c>
      <c r="J787">
        <v>99</v>
      </c>
      <c r="K787" t="s">
        <v>23</v>
      </c>
      <c r="L787">
        <v>99</v>
      </c>
      <c r="M787" t="s">
        <v>48</v>
      </c>
      <c r="N787">
        <v>1</v>
      </c>
      <c r="O787" t="s">
        <v>33</v>
      </c>
      <c r="P787">
        <v>44667</v>
      </c>
      <c r="T787" s="3">
        <f t="shared" si="25"/>
        <v>51.31</v>
      </c>
      <c r="U787" s="3">
        <f>IF(AND(R787&lt;&gt;"_U",N787&lt;&gt;9999,N787&lt;&gt;999,L787&lt;&gt;"Median"),IFERROR(VLOOKUP(A787,'HD Total'!A:P,16,0),"."),".")</f>
        <v>87054</v>
      </c>
    </row>
    <row r="788" spans="1:21" x14ac:dyDescent="0.3">
      <c r="A788" s="1" t="str">
        <f t="shared" si="24"/>
        <v>2018|Bay of Plenty|Median ($) - total household income</v>
      </c>
      <c r="B788" t="s">
        <v>18</v>
      </c>
      <c r="C788" t="s">
        <v>19</v>
      </c>
      <c r="D788" t="s">
        <v>20</v>
      </c>
      <c r="E788" t="s">
        <v>21</v>
      </c>
      <c r="F788">
        <v>2018</v>
      </c>
      <c r="G788">
        <v>2018</v>
      </c>
      <c r="H788">
        <v>202</v>
      </c>
      <c r="I788" t="s">
        <v>162</v>
      </c>
      <c r="J788">
        <v>99</v>
      </c>
      <c r="K788" t="s">
        <v>23</v>
      </c>
      <c r="L788" t="s">
        <v>56</v>
      </c>
      <c r="M788" t="s">
        <v>57</v>
      </c>
      <c r="N788">
        <v>999</v>
      </c>
      <c r="O788" t="s">
        <v>42</v>
      </c>
      <c r="P788">
        <v>18100</v>
      </c>
      <c r="T788" s="3" t="str">
        <f t="shared" si="25"/>
        <v>.</v>
      </c>
      <c r="U788" s="3" t="str">
        <f>IF(AND(R788&lt;&gt;"_U",N788&lt;&gt;9999,N788&lt;&gt;999,L788&lt;&gt;"Median"),IFERROR(VLOOKUP(A788,'HD Total'!A:P,16,0),"."),".")</f>
        <v>.</v>
      </c>
    </row>
    <row r="789" spans="1:21" x14ac:dyDescent="0.3">
      <c r="A789" s="1" t="str">
        <f t="shared" si="24"/>
        <v>2018|Bay of Plenty|Median ($) - total household income</v>
      </c>
      <c r="B789" t="s">
        <v>18</v>
      </c>
      <c r="C789" t="s">
        <v>19</v>
      </c>
      <c r="D789" t="s">
        <v>20</v>
      </c>
      <c r="E789" t="s">
        <v>21</v>
      </c>
      <c r="F789">
        <v>2018</v>
      </c>
      <c r="G789">
        <v>2018</v>
      </c>
      <c r="H789">
        <v>202</v>
      </c>
      <c r="I789" t="s">
        <v>162</v>
      </c>
      <c r="J789">
        <v>99</v>
      </c>
      <c r="K789" t="s">
        <v>23</v>
      </c>
      <c r="L789" t="s">
        <v>56</v>
      </c>
      <c r="M789" t="s">
        <v>57</v>
      </c>
      <c r="N789">
        <v>1</v>
      </c>
      <c r="O789" t="s">
        <v>33</v>
      </c>
      <c r="P789">
        <v>73900</v>
      </c>
      <c r="T789" s="3" t="str">
        <f t="shared" si="25"/>
        <v>.</v>
      </c>
      <c r="U789" s="3" t="str">
        <f>IF(AND(R789&lt;&gt;"_U",N789&lt;&gt;9999,N789&lt;&gt;999,L789&lt;&gt;"Median"),IFERROR(VLOOKUP(A789,'HD Total'!A:P,16,0),"."),".")</f>
        <v>.</v>
      </c>
    </row>
    <row r="790" spans="1:21" x14ac:dyDescent="0.3">
      <c r="A790" s="1" t="str">
        <f t="shared" si="24"/>
        <v>2018|Bay of Plenty|Median ($) - total household income</v>
      </c>
      <c r="B790" t="s">
        <v>18</v>
      </c>
      <c r="C790" t="s">
        <v>19</v>
      </c>
      <c r="D790" t="s">
        <v>20</v>
      </c>
      <c r="E790" t="s">
        <v>21</v>
      </c>
      <c r="F790">
        <v>2018</v>
      </c>
      <c r="G790">
        <v>2018</v>
      </c>
      <c r="H790">
        <v>202</v>
      </c>
      <c r="I790" t="s">
        <v>162</v>
      </c>
      <c r="J790">
        <v>99</v>
      </c>
      <c r="K790" t="s">
        <v>23</v>
      </c>
      <c r="L790" t="s">
        <v>56</v>
      </c>
      <c r="M790" t="s">
        <v>57</v>
      </c>
      <c r="N790">
        <v>2</v>
      </c>
      <c r="O790" t="s">
        <v>28</v>
      </c>
      <c r="P790">
        <v>53400</v>
      </c>
      <c r="T790" s="3" t="str">
        <f t="shared" si="25"/>
        <v>.</v>
      </c>
      <c r="U790" s="3" t="str">
        <f>IF(AND(R790&lt;&gt;"_U",N790&lt;&gt;9999,N790&lt;&gt;999,L790&lt;&gt;"Median"),IFERROR(VLOOKUP(A790,'HD Total'!A:P,16,0),"."),".")</f>
        <v>.</v>
      </c>
    </row>
    <row r="791" spans="1:21" x14ac:dyDescent="0.3">
      <c r="A791" s="1" t="str">
        <f t="shared" si="24"/>
        <v>2018|Bay of Plenty|Median ($) - total household income</v>
      </c>
      <c r="B791" t="s">
        <v>18</v>
      </c>
      <c r="C791" t="s">
        <v>19</v>
      </c>
      <c r="D791" t="s">
        <v>20</v>
      </c>
      <c r="E791" t="s">
        <v>21</v>
      </c>
      <c r="F791">
        <v>2018</v>
      </c>
      <c r="G791">
        <v>2018</v>
      </c>
      <c r="H791">
        <v>202</v>
      </c>
      <c r="I791" t="s">
        <v>162</v>
      </c>
      <c r="J791">
        <v>99</v>
      </c>
      <c r="K791" t="s">
        <v>23</v>
      </c>
      <c r="L791" t="s">
        <v>56</v>
      </c>
      <c r="M791" t="s">
        <v>57</v>
      </c>
      <c r="N791">
        <v>3</v>
      </c>
      <c r="O791" t="s">
        <v>25</v>
      </c>
      <c r="P791">
        <v>83600</v>
      </c>
      <c r="T791" s="3" t="str">
        <f t="shared" si="25"/>
        <v>.</v>
      </c>
      <c r="U791" s="3" t="str">
        <f>IF(AND(R791&lt;&gt;"_U",N791&lt;&gt;9999,N791&lt;&gt;999,L791&lt;&gt;"Median"),IFERROR(VLOOKUP(A791,'HD Total'!A:P,16,0),"."),".")</f>
        <v>.</v>
      </c>
    </row>
    <row r="792" spans="1:21" x14ac:dyDescent="0.3">
      <c r="A792" s="1" t="str">
        <f t="shared" si="24"/>
        <v>2018|Bay of Plenty|Median ($) - total household income</v>
      </c>
      <c r="B792" t="s">
        <v>18</v>
      </c>
      <c r="C792" t="s">
        <v>19</v>
      </c>
      <c r="D792" t="s">
        <v>20</v>
      </c>
      <c r="E792" t="s">
        <v>21</v>
      </c>
      <c r="F792">
        <v>2018</v>
      </c>
      <c r="G792">
        <v>2018</v>
      </c>
      <c r="H792">
        <v>202</v>
      </c>
      <c r="I792" t="s">
        <v>162</v>
      </c>
      <c r="J792">
        <v>99</v>
      </c>
      <c r="K792" t="s">
        <v>23</v>
      </c>
      <c r="L792" t="s">
        <v>56</v>
      </c>
      <c r="M792" t="s">
        <v>57</v>
      </c>
      <c r="N792">
        <v>9999</v>
      </c>
      <c r="O792" t="s">
        <v>40</v>
      </c>
      <c r="P792">
        <v>67200</v>
      </c>
      <c r="T792" s="3" t="str">
        <f t="shared" si="25"/>
        <v>.</v>
      </c>
      <c r="U792" s="3" t="str">
        <f>IF(AND(R792&lt;&gt;"_U",N792&lt;&gt;9999,N792&lt;&gt;999,L792&lt;&gt;"Median"),IFERROR(VLOOKUP(A792,'HD Total'!A:P,16,0),"."),".")</f>
        <v>.</v>
      </c>
    </row>
    <row r="793" spans="1:21" x14ac:dyDescent="0.3">
      <c r="A793" s="1" t="str">
        <f t="shared" si="24"/>
        <v>2018|Bay of Plenty|Median ($) - total household income</v>
      </c>
      <c r="B793" t="s">
        <v>18</v>
      </c>
      <c r="C793" t="s">
        <v>19</v>
      </c>
      <c r="D793" t="s">
        <v>20</v>
      </c>
      <c r="E793" t="s">
        <v>21</v>
      </c>
      <c r="F793">
        <v>2018</v>
      </c>
      <c r="G793">
        <v>2018</v>
      </c>
      <c r="H793">
        <v>202</v>
      </c>
      <c r="I793" t="s">
        <v>162</v>
      </c>
      <c r="J793">
        <v>99</v>
      </c>
      <c r="K793" t="s">
        <v>23</v>
      </c>
      <c r="L793" t="s">
        <v>56</v>
      </c>
      <c r="M793" t="s">
        <v>57</v>
      </c>
      <c r="N793">
        <v>7777</v>
      </c>
      <c r="O793" t="s">
        <v>37</v>
      </c>
      <c r="P793">
        <v>67200</v>
      </c>
      <c r="T793" s="3" t="str">
        <f t="shared" si="25"/>
        <v>.</v>
      </c>
      <c r="U793" s="3" t="str">
        <f>IF(AND(R793&lt;&gt;"_U",N793&lt;&gt;9999,N793&lt;&gt;999,L793&lt;&gt;"Median"),IFERROR(VLOOKUP(A793,'HD Total'!A:P,16,0),"."),".")</f>
        <v>.</v>
      </c>
    </row>
    <row r="794" spans="1:21" x14ac:dyDescent="0.3">
      <c r="A794" s="1" t="str">
        <f t="shared" si="24"/>
        <v>2018|TairÄwhiti|$20,000 or less</v>
      </c>
      <c r="B794" t="s">
        <v>18</v>
      </c>
      <c r="C794" t="s">
        <v>19</v>
      </c>
      <c r="D794" t="s">
        <v>20</v>
      </c>
      <c r="E794" t="s">
        <v>21</v>
      </c>
      <c r="F794">
        <v>2018</v>
      </c>
      <c r="G794">
        <v>2018</v>
      </c>
      <c r="H794">
        <v>203</v>
      </c>
      <c r="I794" t="s">
        <v>160</v>
      </c>
      <c r="J794">
        <v>99</v>
      </c>
      <c r="K794" t="s">
        <v>23</v>
      </c>
      <c r="L794">
        <v>1</v>
      </c>
      <c r="M794" t="s">
        <v>39</v>
      </c>
      <c r="N794">
        <v>7777</v>
      </c>
      <c r="O794" t="s">
        <v>37</v>
      </c>
      <c r="P794">
        <v>1812</v>
      </c>
      <c r="T794" s="3">
        <f t="shared" si="25"/>
        <v>100</v>
      </c>
      <c r="U794" s="3">
        <f>IF(AND(R794&lt;&gt;"_U",N794&lt;&gt;9999,N794&lt;&gt;999,L794&lt;&gt;"Median"),IFERROR(VLOOKUP(A794,'HD Total'!A:P,16,0),"."),".")</f>
        <v>1812</v>
      </c>
    </row>
    <row r="795" spans="1:21" x14ac:dyDescent="0.3">
      <c r="A795" s="1" t="str">
        <f t="shared" si="24"/>
        <v>2018|TairÄwhiti|$20,000 or less</v>
      </c>
      <c r="B795" t="s">
        <v>18</v>
      </c>
      <c r="C795" t="s">
        <v>19</v>
      </c>
      <c r="D795" t="s">
        <v>20</v>
      </c>
      <c r="E795" t="s">
        <v>21</v>
      </c>
      <c r="F795">
        <v>2018</v>
      </c>
      <c r="G795">
        <v>2018</v>
      </c>
      <c r="H795">
        <v>203</v>
      </c>
      <c r="I795" t="s">
        <v>160</v>
      </c>
      <c r="J795">
        <v>99</v>
      </c>
      <c r="K795" t="s">
        <v>23</v>
      </c>
      <c r="L795">
        <v>1</v>
      </c>
      <c r="M795" t="s">
        <v>39</v>
      </c>
      <c r="N795">
        <v>2</v>
      </c>
      <c r="O795" t="s">
        <v>28</v>
      </c>
      <c r="P795">
        <v>1128</v>
      </c>
      <c r="T795" s="3">
        <f t="shared" si="25"/>
        <v>62.25</v>
      </c>
      <c r="U795" s="3">
        <f>IF(AND(R795&lt;&gt;"_U",N795&lt;&gt;9999,N795&lt;&gt;999,L795&lt;&gt;"Median"),IFERROR(VLOOKUP(A795,'HD Total'!A:P,16,0),"."),".")</f>
        <v>1812</v>
      </c>
    </row>
    <row r="796" spans="1:21" x14ac:dyDescent="0.3">
      <c r="A796" s="1" t="str">
        <f t="shared" si="24"/>
        <v>2018|TairÄwhiti|$20,000 or less</v>
      </c>
      <c r="B796" t="s">
        <v>18</v>
      </c>
      <c r="C796" t="s">
        <v>19</v>
      </c>
      <c r="D796" t="s">
        <v>20</v>
      </c>
      <c r="E796" t="s">
        <v>21</v>
      </c>
      <c r="F796">
        <v>2018</v>
      </c>
      <c r="G796">
        <v>2018</v>
      </c>
      <c r="H796">
        <v>203</v>
      </c>
      <c r="I796" t="s">
        <v>160</v>
      </c>
      <c r="J796">
        <v>99</v>
      </c>
      <c r="K796" t="s">
        <v>23</v>
      </c>
      <c r="L796">
        <v>1</v>
      </c>
      <c r="M796" t="s">
        <v>39</v>
      </c>
      <c r="N796">
        <v>3</v>
      </c>
      <c r="O796" t="s">
        <v>25</v>
      </c>
      <c r="P796">
        <v>120</v>
      </c>
      <c r="T796" s="3">
        <f t="shared" si="25"/>
        <v>6.62</v>
      </c>
      <c r="U796" s="3">
        <f>IF(AND(R796&lt;&gt;"_U",N796&lt;&gt;9999,N796&lt;&gt;999,L796&lt;&gt;"Median"),IFERROR(VLOOKUP(A796,'HD Total'!A:P,16,0),"."),".")</f>
        <v>1812</v>
      </c>
    </row>
    <row r="797" spans="1:21" x14ac:dyDescent="0.3">
      <c r="A797" s="1" t="str">
        <f t="shared" si="24"/>
        <v>2018|TairÄwhiti|$20,000 or less</v>
      </c>
      <c r="B797" t="s">
        <v>18</v>
      </c>
      <c r="C797" t="s">
        <v>19</v>
      </c>
      <c r="D797" t="s">
        <v>20</v>
      </c>
      <c r="E797" t="s">
        <v>21</v>
      </c>
      <c r="F797">
        <v>2018</v>
      </c>
      <c r="G797">
        <v>2018</v>
      </c>
      <c r="H797">
        <v>203</v>
      </c>
      <c r="I797" t="s">
        <v>160</v>
      </c>
      <c r="J797">
        <v>99</v>
      </c>
      <c r="K797" t="s">
        <v>23</v>
      </c>
      <c r="L797">
        <v>1</v>
      </c>
      <c r="M797" t="s">
        <v>39</v>
      </c>
      <c r="N797">
        <v>1</v>
      </c>
      <c r="O797" t="s">
        <v>33</v>
      </c>
      <c r="P797">
        <v>564</v>
      </c>
      <c r="T797" s="3">
        <f t="shared" si="25"/>
        <v>31.13</v>
      </c>
      <c r="U797" s="3">
        <f>IF(AND(R797&lt;&gt;"_U",N797&lt;&gt;9999,N797&lt;&gt;999,L797&lt;&gt;"Median"),IFERROR(VLOOKUP(A797,'HD Total'!A:P,16,0),"."),".")</f>
        <v>1812</v>
      </c>
    </row>
    <row r="798" spans="1:21" x14ac:dyDescent="0.3">
      <c r="A798" s="1" t="str">
        <f t="shared" si="24"/>
        <v>2018|TairÄwhiti|$20,000 or less</v>
      </c>
      <c r="B798" t="s">
        <v>18</v>
      </c>
      <c r="C798" t="s">
        <v>19</v>
      </c>
      <c r="D798" t="s">
        <v>20</v>
      </c>
      <c r="E798" t="s">
        <v>21</v>
      </c>
      <c r="F798">
        <v>2018</v>
      </c>
      <c r="G798">
        <v>2018</v>
      </c>
      <c r="H798">
        <v>203</v>
      </c>
      <c r="I798" t="s">
        <v>160</v>
      </c>
      <c r="J798">
        <v>99</v>
      </c>
      <c r="K798" t="s">
        <v>23</v>
      </c>
      <c r="L798">
        <v>1</v>
      </c>
      <c r="M798" t="s">
        <v>39</v>
      </c>
      <c r="N798">
        <v>9999</v>
      </c>
      <c r="O798" t="s">
        <v>40</v>
      </c>
      <c r="P798">
        <v>1812</v>
      </c>
      <c r="T798" s="3" t="str">
        <f t="shared" si="25"/>
        <v>.</v>
      </c>
      <c r="U798" s="3" t="str">
        <f>IF(AND(R798&lt;&gt;"_U",N798&lt;&gt;9999,N798&lt;&gt;999,L798&lt;&gt;"Median"),IFERROR(VLOOKUP(A798,'HD Total'!A:P,16,0),"."),".")</f>
        <v>.</v>
      </c>
    </row>
    <row r="799" spans="1:21" x14ac:dyDescent="0.3">
      <c r="A799" s="1" t="str">
        <f t="shared" si="24"/>
        <v>2018|TairÄwhiti|$20,000 or less</v>
      </c>
      <c r="B799" t="s">
        <v>18</v>
      </c>
      <c r="C799" t="s">
        <v>19</v>
      </c>
      <c r="D799" t="s">
        <v>20</v>
      </c>
      <c r="E799" t="s">
        <v>21</v>
      </c>
      <c r="F799">
        <v>2018</v>
      </c>
      <c r="G799">
        <v>2018</v>
      </c>
      <c r="H799">
        <v>203</v>
      </c>
      <c r="I799" t="s">
        <v>160</v>
      </c>
      <c r="J799">
        <v>99</v>
      </c>
      <c r="K799" t="s">
        <v>23</v>
      </c>
      <c r="L799">
        <v>1</v>
      </c>
      <c r="M799" t="s">
        <v>39</v>
      </c>
      <c r="N799">
        <v>999</v>
      </c>
      <c r="O799" t="s">
        <v>42</v>
      </c>
      <c r="P799">
        <v>0</v>
      </c>
      <c r="T799" s="3" t="str">
        <f t="shared" si="25"/>
        <v>.</v>
      </c>
      <c r="U799" s="3" t="str">
        <f>IF(AND(R799&lt;&gt;"_U",N799&lt;&gt;9999,N799&lt;&gt;999,L799&lt;&gt;"Median"),IFERROR(VLOOKUP(A799,'HD Total'!A:P,16,0),"."),".")</f>
        <v>.</v>
      </c>
    </row>
    <row r="800" spans="1:21" x14ac:dyDescent="0.3">
      <c r="A800" s="1" t="str">
        <f t="shared" si="24"/>
        <v>2018|TairÄwhiti|$20,001-$30,000</v>
      </c>
      <c r="B800" t="s">
        <v>18</v>
      </c>
      <c r="C800" t="s">
        <v>19</v>
      </c>
      <c r="D800" t="s">
        <v>20</v>
      </c>
      <c r="E800" t="s">
        <v>21</v>
      </c>
      <c r="F800">
        <v>2018</v>
      </c>
      <c r="G800">
        <v>2018</v>
      </c>
      <c r="H800">
        <v>203</v>
      </c>
      <c r="I800" t="s">
        <v>160</v>
      </c>
      <c r="J800">
        <v>99</v>
      </c>
      <c r="K800" t="s">
        <v>23</v>
      </c>
      <c r="L800">
        <v>2</v>
      </c>
      <c r="M800" t="s">
        <v>24</v>
      </c>
      <c r="N800">
        <v>7777</v>
      </c>
      <c r="O800" t="s">
        <v>37</v>
      </c>
      <c r="P800">
        <v>1947</v>
      </c>
      <c r="T800" s="3">
        <f t="shared" si="25"/>
        <v>100</v>
      </c>
      <c r="U800" s="3">
        <f>IF(AND(R800&lt;&gt;"_U",N800&lt;&gt;9999,N800&lt;&gt;999,L800&lt;&gt;"Median"),IFERROR(VLOOKUP(A800,'HD Total'!A:P,16,0),"."),".")</f>
        <v>1947</v>
      </c>
    </row>
    <row r="801" spans="1:21" x14ac:dyDescent="0.3">
      <c r="A801" s="1" t="str">
        <f t="shared" si="24"/>
        <v>2018|TairÄwhiti|$20,001-$30,000</v>
      </c>
      <c r="B801" t="s">
        <v>18</v>
      </c>
      <c r="C801" t="s">
        <v>19</v>
      </c>
      <c r="D801" t="s">
        <v>20</v>
      </c>
      <c r="E801" t="s">
        <v>21</v>
      </c>
      <c r="F801">
        <v>2018</v>
      </c>
      <c r="G801">
        <v>2018</v>
      </c>
      <c r="H801">
        <v>203</v>
      </c>
      <c r="I801" t="s">
        <v>160</v>
      </c>
      <c r="J801">
        <v>99</v>
      </c>
      <c r="K801" t="s">
        <v>23</v>
      </c>
      <c r="L801">
        <v>2</v>
      </c>
      <c r="M801" t="s">
        <v>24</v>
      </c>
      <c r="N801">
        <v>9999</v>
      </c>
      <c r="O801" t="s">
        <v>40</v>
      </c>
      <c r="P801">
        <v>1947</v>
      </c>
      <c r="T801" s="3" t="str">
        <f t="shared" si="25"/>
        <v>.</v>
      </c>
      <c r="U801" s="3" t="str">
        <f>IF(AND(R801&lt;&gt;"_U",N801&lt;&gt;9999,N801&lt;&gt;999,L801&lt;&gt;"Median"),IFERROR(VLOOKUP(A801,'HD Total'!A:P,16,0),"."),".")</f>
        <v>.</v>
      </c>
    </row>
    <row r="802" spans="1:21" x14ac:dyDescent="0.3">
      <c r="A802" s="1" t="str">
        <f t="shared" si="24"/>
        <v>2018|TairÄwhiti|$20,001-$30,000</v>
      </c>
      <c r="B802" t="s">
        <v>18</v>
      </c>
      <c r="C802" t="s">
        <v>19</v>
      </c>
      <c r="D802" t="s">
        <v>20</v>
      </c>
      <c r="E802" t="s">
        <v>21</v>
      </c>
      <c r="F802">
        <v>2018</v>
      </c>
      <c r="G802">
        <v>2018</v>
      </c>
      <c r="H802">
        <v>203</v>
      </c>
      <c r="I802" t="s">
        <v>160</v>
      </c>
      <c r="J802">
        <v>99</v>
      </c>
      <c r="K802" t="s">
        <v>23</v>
      </c>
      <c r="L802">
        <v>2</v>
      </c>
      <c r="M802" t="s">
        <v>24</v>
      </c>
      <c r="N802">
        <v>3</v>
      </c>
      <c r="O802" t="s">
        <v>25</v>
      </c>
      <c r="P802">
        <v>162</v>
      </c>
      <c r="T802" s="3">
        <f t="shared" si="25"/>
        <v>8.32</v>
      </c>
      <c r="U802" s="3">
        <f>IF(AND(R802&lt;&gt;"_U",N802&lt;&gt;9999,N802&lt;&gt;999,L802&lt;&gt;"Median"),IFERROR(VLOOKUP(A802,'HD Total'!A:P,16,0),"."),".")</f>
        <v>1947</v>
      </c>
    </row>
    <row r="803" spans="1:21" x14ac:dyDescent="0.3">
      <c r="A803" s="1" t="str">
        <f t="shared" si="24"/>
        <v>2018|TairÄwhiti|$20,001-$30,000</v>
      </c>
      <c r="B803" t="s">
        <v>18</v>
      </c>
      <c r="C803" t="s">
        <v>19</v>
      </c>
      <c r="D803" t="s">
        <v>20</v>
      </c>
      <c r="E803" t="s">
        <v>21</v>
      </c>
      <c r="F803">
        <v>2018</v>
      </c>
      <c r="G803">
        <v>2018</v>
      </c>
      <c r="H803">
        <v>203</v>
      </c>
      <c r="I803" t="s">
        <v>160</v>
      </c>
      <c r="J803">
        <v>99</v>
      </c>
      <c r="K803" t="s">
        <v>23</v>
      </c>
      <c r="L803">
        <v>2</v>
      </c>
      <c r="M803" t="s">
        <v>24</v>
      </c>
      <c r="N803">
        <v>2</v>
      </c>
      <c r="O803" t="s">
        <v>28</v>
      </c>
      <c r="P803">
        <v>963</v>
      </c>
      <c r="T803" s="3">
        <f t="shared" si="25"/>
        <v>49.46</v>
      </c>
      <c r="U803" s="3">
        <f>IF(AND(R803&lt;&gt;"_U",N803&lt;&gt;9999,N803&lt;&gt;999,L803&lt;&gt;"Median"),IFERROR(VLOOKUP(A803,'HD Total'!A:P,16,0),"."),".")</f>
        <v>1947</v>
      </c>
    </row>
    <row r="804" spans="1:21" x14ac:dyDescent="0.3">
      <c r="A804" s="1" t="str">
        <f t="shared" si="24"/>
        <v>2018|TairÄwhiti|$20,001-$30,000</v>
      </c>
      <c r="B804" t="s">
        <v>18</v>
      </c>
      <c r="C804" t="s">
        <v>19</v>
      </c>
      <c r="D804" t="s">
        <v>20</v>
      </c>
      <c r="E804" t="s">
        <v>21</v>
      </c>
      <c r="F804">
        <v>2018</v>
      </c>
      <c r="G804">
        <v>2018</v>
      </c>
      <c r="H804">
        <v>203</v>
      </c>
      <c r="I804" t="s">
        <v>160</v>
      </c>
      <c r="J804">
        <v>99</v>
      </c>
      <c r="K804" t="s">
        <v>23</v>
      </c>
      <c r="L804">
        <v>2</v>
      </c>
      <c r="M804" t="s">
        <v>24</v>
      </c>
      <c r="N804">
        <v>999</v>
      </c>
      <c r="O804" t="s">
        <v>42</v>
      </c>
      <c r="P804">
        <v>0</v>
      </c>
      <c r="T804" s="3" t="str">
        <f t="shared" si="25"/>
        <v>.</v>
      </c>
      <c r="U804" s="3" t="str">
        <f>IF(AND(R804&lt;&gt;"_U",N804&lt;&gt;9999,N804&lt;&gt;999,L804&lt;&gt;"Median"),IFERROR(VLOOKUP(A804,'HD Total'!A:P,16,0),"."),".")</f>
        <v>.</v>
      </c>
    </row>
    <row r="805" spans="1:21" x14ac:dyDescent="0.3">
      <c r="A805" s="1" t="str">
        <f t="shared" si="24"/>
        <v>2018|TairÄwhiti|$20,001-$30,000</v>
      </c>
      <c r="B805" t="s">
        <v>18</v>
      </c>
      <c r="C805" t="s">
        <v>19</v>
      </c>
      <c r="D805" t="s">
        <v>20</v>
      </c>
      <c r="E805" t="s">
        <v>21</v>
      </c>
      <c r="F805">
        <v>2018</v>
      </c>
      <c r="G805">
        <v>2018</v>
      </c>
      <c r="H805">
        <v>203</v>
      </c>
      <c r="I805" t="s">
        <v>160</v>
      </c>
      <c r="J805">
        <v>99</v>
      </c>
      <c r="K805" t="s">
        <v>23</v>
      </c>
      <c r="L805">
        <v>2</v>
      </c>
      <c r="M805" t="s">
        <v>24</v>
      </c>
      <c r="N805">
        <v>1</v>
      </c>
      <c r="O805" t="s">
        <v>33</v>
      </c>
      <c r="P805">
        <v>822</v>
      </c>
      <c r="T805" s="3">
        <f t="shared" si="25"/>
        <v>42.22</v>
      </c>
      <c r="U805" s="3">
        <f>IF(AND(R805&lt;&gt;"_U",N805&lt;&gt;9999,N805&lt;&gt;999,L805&lt;&gt;"Median"),IFERROR(VLOOKUP(A805,'HD Total'!A:P,16,0),"."),".")</f>
        <v>1947</v>
      </c>
    </row>
    <row r="806" spans="1:21" x14ac:dyDescent="0.3">
      <c r="A806" s="1" t="str">
        <f t="shared" si="24"/>
        <v>2018|TairÄwhiti|$30,001-$50,000</v>
      </c>
      <c r="B806" t="s">
        <v>18</v>
      </c>
      <c r="C806" t="s">
        <v>19</v>
      </c>
      <c r="D806" t="s">
        <v>20</v>
      </c>
      <c r="E806" t="s">
        <v>21</v>
      </c>
      <c r="F806">
        <v>2018</v>
      </c>
      <c r="G806">
        <v>2018</v>
      </c>
      <c r="H806">
        <v>203</v>
      </c>
      <c r="I806" t="s">
        <v>160</v>
      </c>
      <c r="J806">
        <v>99</v>
      </c>
      <c r="K806" t="s">
        <v>23</v>
      </c>
      <c r="L806">
        <v>3</v>
      </c>
      <c r="M806" t="s">
        <v>45</v>
      </c>
      <c r="N806">
        <v>1</v>
      </c>
      <c r="O806" t="s">
        <v>33</v>
      </c>
      <c r="P806">
        <v>1296</v>
      </c>
      <c r="T806" s="3">
        <f t="shared" si="25"/>
        <v>47.79</v>
      </c>
      <c r="U806" s="3">
        <f>IF(AND(R806&lt;&gt;"_U",N806&lt;&gt;9999,N806&lt;&gt;999,L806&lt;&gt;"Median"),IFERROR(VLOOKUP(A806,'HD Total'!A:P,16,0),"."),".")</f>
        <v>2712</v>
      </c>
    </row>
    <row r="807" spans="1:21" x14ac:dyDescent="0.3">
      <c r="A807" s="1" t="str">
        <f t="shared" si="24"/>
        <v>2018|TairÄwhiti|$30,001-$50,000</v>
      </c>
      <c r="B807" t="s">
        <v>18</v>
      </c>
      <c r="C807" t="s">
        <v>19</v>
      </c>
      <c r="D807" t="s">
        <v>20</v>
      </c>
      <c r="E807" t="s">
        <v>21</v>
      </c>
      <c r="F807">
        <v>2018</v>
      </c>
      <c r="G807">
        <v>2018</v>
      </c>
      <c r="H807">
        <v>203</v>
      </c>
      <c r="I807" t="s">
        <v>160</v>
      </c>
      <c r="J807">
        <v>99</v>
      </c>
      <c r="K807" t="s">
        <v>23</v>
      </c>
      <c r="L807">
        <v>3</v>
      </c>
      <c r="M807" t="s">
        <v>45</v>
      </c>
      <c r="N807">
        <v>7777</v>
      </c>
      <c r="O807" t="s">
        <v>37</v>
      </c>
      <c r="P807">
        <v>2712</v>
      </c>
      <c r="T807" s="3">
        <f t="shared" si="25"/>
        <v>100</v>
      </c>
      <c r="U807" s="3">
        <f>IF(AND(R807&lt;&gt;"_U",N807&lt;&gt;9999,N807&lt;&gt;999,L807&lt;&gt;"Median"),IFERROR(VLOOKUP(A807,'HD Total'!A:P,16,0),"."),".")</f>
        <v>2712</v>
      </c>
    </row>
    <row r="808" spans="1:21" x14ac:dyDescent="0.3">
      <c r="A808" s="1" t="str">
        <f t="shared" si="24"/>
        <v>2018|TairÄwhiti|$30,001-$50,000</v>
      </c>
      <c r="B808" t="s">
        <v>18</v>
      </c>
      <c r="C808" t="s">
        <v>19</v>
      </c>
      <c r="D808" t="s">
        <v>20</v>
      </c>
      <c r="E808" t="s">
        <v>21</v>
      </c>
      <c r="F808">
        <v>2018</v>
      </c>
      <c r="G808">
        <v>2018</v>
      </c>
      <c r="H808">
        <v>203</v>
      </c>
      <c r="I808" t="s">
        <v>160</v>
      </c>
      <c r="J808">
        <v>99</v>
      </c>
      <c r="K808" t="s">
        <v>23</v>
      </c>
      <c r="L808">
        <v>3</v>
      </c>
      <c r="M808" t="s">
        <v>45</v>
      </c>
      <c r="N808">
        <v>9999</v>
      </c>
      <c r="O808" t="s">
        <v>40</v>
      </c>
      <c r="P808">
        <v>2712</v>
      </c>
      <c r="T808" s="3" t="str">
        <f t="shared" si="25"/>
        <v>.</v>
      </c>
      <c r="U808" s="3" t="str">
        <f>IF(AND(R808&lt;&gt;"_U",N808&lt;&gt;9999,N808&lt;&gt;999,L808&lt;&gt;"Median"),IFERROR(VLOOKUP(A808,'HD Total'!A:P,16,0),"."),".")</f>
        <v>.</v>
      </c>
    </row>
    <row r="809" spans="1:21" x14ac:dyDescent="0.3">
      <c r="A809" s="1" t="str">
        <f t="shared" si="24"/>
        <v>2018|TairÄwhiti|$30,001-$50,000</v>
      </c>
      <c r="B809" t="s">
        <v>18</v>
      </c>
      <c r="C809" t="s">
        <v>19</v>
      </c>
      <c r="D809" t="s">
        <v>20</v>
      </c>
      <c r="E809" t="s">
        <v>21</v>
      </c>
      <c r="F809">
        <v>2018</v>
      </c>
      <c r="G809">
        <v>2018</v>
      </c>
      <c r="H809">
        <v>203</v>
      </c>
      <c r="I809" t="s">
        <v>160</v>
      </c>
      <c r="J809">
        <v>99</v>
      </c>
      <c r="K809" t="s">
        <v>23</v>
      </c>
      <c r="L809">
        <v>3</v>
      </c>
      <c r="M809" t="s">
        <v>45</v>
      </c>
      <c r="N809">
        <v>3</v>
      </c>
      <c r="O809" t="s">
        <v>25</v>
      </c>
      <c r="P809">
        <v>234</v>
      </c>
      <c r="T809" s="3">
        <f t="shared" si="25"/>
        <v>8.6300000000000008</v>
      </c>
      <c r="U809" s="3">
        <f>IF(AND(R809&lt;&gt;"_U",N809&lt;&gt;9999,N809&lt;&gt;999,L809&lt;&gt;"Median"),IFERROR(VLOOKUP(A809,'HD Total'!A:P,16,0),"."),".")</f>
        <v>2712</v>
      </c>
    </row>
    <row r="810" spans="1:21" x14ac:dyDescent="0.3">
      <c r="A810" s="1" t="str">
        <f t="shared" si="24"/>
        <v>2018|TairÄwhiti|$30,001-$50,000</v>
      </c>
      <c r="B810" t="s">
        <v>18</v>
      </c>
      <c r="C810" t="s">
        <v>19</v>
      </c>
      <c r="D810" t="s">
        <v>20</v>
      </c>
      <c r="E810" t="s">
        <v>21</v>
      </c>
      <c r="F810">
        <v>2018</v>
      </c>
      <c r="G810">
        <v>2018</v>
      </c>
      <c r="H810">
        <v>203</v>
      </c>
      <c r="I810" t="s">
        <v>160</v>
      </c>
      <c r="J810">
        <v>99</v>
      </c>
      <c r="K810" t="s">
        <v>23</v>
      </c>
      <c r="L810">
        <v>3</v>
      </c>
      <c r="M810" t="s">
        <v>45</v>
      </c>
      <c r="N810">
        <v>2</v>
      </c>
      <c r="O810" t="s">
        <v>28</v>
      </c>
      <c r="P810">
        <v>1179</v>
      </c>
      <c r="T810" s="3">
        <f t="shared" si="25"/>
        <v>43.47</v>
      </c>
      <c r="U810" s="3">
        <f>IF(AND(R810&lt;&gt;"_U",N810&lt;&gt;9999,N810&lt;&gt;999,L810&lt;&gt;"Median"),IFERROR(VLOOKUP(A810,'HD Total'!A:P,16,0),"."),".")</f>
        <v>2712</v>
      </c>
    </row>
    <row r="811" spans="1:21" x14ac:dyDescent="0.3">
      <c r="A811" s="1" t="str">
        <f t="shared" si="24"/>
        <v>2018|TairÄwhiti|$30,001-$50,000</v>
      </c>
      <c r="B811" t="s">
        <v>18</v>
      </c>
      <c r="C811" t="s">
        <v>19</v>
      </c>
      <c r="D811" t="s">
        <v>20</v>
      </c>
      <c r="E811" t="s">
        <v>21</v>
      </c>
      <c r="F811">
        <v>2018</v>
      </c>
      <c r="G811">
        <v>2018</v>
      </c>
      <c r="H811">
        <v>203</v>
      </c>
      <c r="I811" t="s">
        <v>160</v>
      </c>
      <c r="J811">
        <v>99</v>
      </c>
      <c r="K811" t="s">
        <v>23</v>
      </c>
      <c r="L811">
        <v>3</v>
      </c>
      <c r="M811" t="s">
        <v>45</v>
      </c>
      <c r="N811">
        <v>999</v>
      </c>
      <c r="O811" t="s">
        <v>42</v>
      </c>
      <c r="P811">
        <v>0</v>
      </c>
      <c r="T811" s="3" t="str">
        <f t="shared" si="25"/>
        <v>.</v>
      </c>
      <c r="U811" s="3" t="str">
        <f>IF(AND(R811&lt;&gt;"_U",N811&lt;&gt;9999,N811&lt;&gt;999,L811&lt;&gt;"Median"),IFERROR(VLOOKUP(A811,'HD Total'!A:P,16,0),"."),".")</f>
        <v>.</v>
      </c>
    </row>
    <row r="812" spans="1:21" x14ac:dyDescent="0.3">
      <c r="A812" s="1" t="str">
        <f t="shared" si="24"/>
        <v>2018|TairÄwhiti|$50,001-$70,000</v>
      </c>
      <c r="B812" t="s">
        <v>18</v>
      </c>
      <c r="C812" t="s">
        <v>19</v>
      </c>
      <c r="D812" t="s">
        <v>20</v>
      </c>
      <c r="E812" t="s">
        <v>21</v>
      </c>
      <c r="F812">
        <v>2018</v>
      </c>
      <c r="G812">
        <v>2018</v>
      </c>
      <c r="H812">
        <v>203</v>
      </c>
      <c r="I812" t="s">
        <v>160</v>
      </c>
      <c r="J812">
        <v>99</v>
      </c>
      <c r="K812" t="s">
        <v>23</v>
      </c>
      <c r="L812">
        <v>4</v>
      </c>
      <c r="M812" t="s">
        <v>36</v>
      </c>
      <c r="N812">
        <v>9999</v>
      </c>
      <c r="O812" t="s">
        <v>40</v>
      </c>
      <c r="P812">
        <v>2364</v>
      </c>
      <c r="T812" s="3" t="str">
        <f t="shared" si="25"/>
        <v>.</v>
      </c>
      <c r="U812" s="3" t="str">
        <f>IF(AND(R812&lt;&gt;"_U",N812&lt;&gt;9999,N812&lt;&gt;999,L812&lt;&gt;"Median"),IFERROR(VLOOKUP(A812,'HD Total'!A:P,16,0),"."),".")</f>
        <v>.</v>
      </c>
    </row>
    <row r="813" spans="1:21" x14ac:dyDescent="0.3">
      <c r="A813" s="1" t="str">
        <f t="shared" si="24"/>
        <v>2018|TairÄwhiti|$50,001-$70,000</v>
      </c>
      <c r="B813" t="s">
        <v>18</v>
      </c>
      <c r="C813" t="s">
        <v>19</v>
      </c>
      <c r="D813" t="s">
        <v>20</v>
      </c>
      <c r="E813" t="s">
        <v>21</v>
      </c>
      <c r="F813">
        <v>2018</v>
      </c>
      <c r="G813">
        <v>2018</v>
      </c>
      <c r="H813">
        <v>203</v>
      </c>
      <c r="I813" t="s">
        <v>160</v>
      </c>
      <c r="J813">
        <v>99</v>
      </c>
      <c r="K813" t="s">
        <v>23</v>
      </c>
      <c r="L813">
        <v>4</v>
      </c>
      <c r="M813" t="s">
        <v>36</v>
      </c>
      <c r="N813">
        <v>1</v>
      </c>
      <c r="O813" t="s">
        <v>33</v>
      </c>
      <c r="P813">
        <v>1161</v>
      </c>
      <c r="T813" s="3">
        <f t="shared" si="25"/>
        <v>49.11</v>
      </c>
      <c r="U813" s="3">
        <f>IF(AND(R813&lt;&gt;"_U",N813&lt;&gt;9999,N813&lt;&gt;999,L813&lt;&gt;"Median"),IFERROR(VLOOKUP(A813,'HD Total'!A:P,16,0),"."),".")</f>
        <v>2364</v>
      </c>
    </row>
    <row r="814" spans="1:21" x14ac:dyDescent="0.3">
      <c r="A814" s="1" t="str">
        <f t="shared" si="24"/>
        <v>2018|TairÄwhiti|$50,001-$70,000</v>
      </c>
      <c r="B814" t="s">
        <v>18</v>
      </c>
      <c r="C814" t="s">
        <v>19</v>
      </c>
      <c r="D814" t="s">
        <v>20</v>
      </c>
      <c r="E814" t="s">
        <v>21</v>
      </c>
      <c r="F814">
        <v>2018</v>
      </c>
      <c r="G814">
        <v>2018</v>
      </c>
      <c r="H814">
        <v>203</v>
      </c>
      <c r="I814" t="s">
        <v>160</v>
      </c>
      <c r="J814">
        <v>99</v>
      </c>
      <c r="K814" t="s">
        <v>23</v>
      </c>
      <c r="L814">
        <v>4</v>
      </c>
      <c r="M814" t="s">
        <v>36</v>
      </c>
      <c r="N814">
        <v>2</v>
      </c>
      <c r="O814" t="s">
        <v>28</v>
      </c>
      <c r="P814">
        <v>990</v>
      </c>
      <c r="T814" s="3">
        <f t="shared" si="25"/>
        <v>41.88</v>
      </c>
      <c r="U814" s="3">
        <f>IF(AND(R814&lt;&gt;"_U",N814&lt;&gt;9999,N814&lt;&gt;999,L814&lt;&gt;"Median"),IFERROR(VLOOKUP(A814,'HD Total'!A:P,16,0),"."),".")</f>
        <v>2364</v>
      </c>
    </row>
    <row r="815" spans="1:21" x14ac:dyDescent="0.3">
      <c r="A815" s="1" t="str">
        <f t="shared" si="24"/>
        <v>2018|TairÄwhiti|$50,001-$70,000</v>
      </c>
      <c r="B815" t="s">
        <v>18</v>
      </c>
      <c r="C815" t="s">
        <v>19</v>
      </c>
      <c r="D815" t="s">
        <v>20</v>
      </c>
      <c r="E815" t="s">
        <v>21</v>
      </c>
      <c r="F815">
        <v>2018</v>
      </c>
      <c r="G815">
        <v>2018</v>
      </c>
      <c r="H815">
        <v>203</v>
      </c>
      <c r="I815" t="s">
        <v>160</v>
      </c>
      <c r="J815">
        <v>99</v>
      </c>
      <c r="K815" t="s">
        <v>23</v>
      </c>
      <c r="L815">
        <v>4</v>
      </c>
      <c r="M815" t="s">
        <v>36</v>
      </c>
      <c r="N815">
        <v>3</v>
      </c>
      <c r="O815" t="s">
        <v>25</v>
      </c>
      <c r="P815">
        <v>213</v>
      </c>
      <c r="T815" s="3">
        <f t="shared" si="25"/>
        <v>9.01</v>
      </c>
      <c r="U815" s="3">
        <f>IF(AND(R815&lt;&gt;"_U",N815&lt;&gt;9999,N815&lt;&gt;999,L815&lt;&gt;"Median"),IFERROR(VLOOKUP(A815,'HD Total'!A:P,16,0),"."),".")</f>
        <v>2364</v>
      </c>
    </row>
    <row r="816" spans="1:21" x14ac:dyDescent="0.3">
      <c r="A816" s="1" t="str">
        <f t="shared" si="24"/>
        <v>2018|TairÄwhiti|$50,001-$70,000</v>
      </c>
      <c r="B816" t="s">
        <v>18</v>
      </c>
      <c r="C816" t="s">
        <v>19</v>
      </c>
      <c r="D816" t="s">
        <v>20</v>
      </c>
      <c r="E816" t="s">
        <v>21</v>
      </c>
      <c r="F816">
        <v>2018</v>
      </c>
      <c r="G816">
        <v>2018</v>
      </c>
      <c r="H816">
        <v>203</v>
      </c>
      <c r="I816" t="s">
        <v>160</v>
      </c>
      <c r="J816">
        <v>99</v>
      </c>
      <c r="K816" t="s">
        <v>23</v>
      </c>
      <c r="L816">
        <v>4</v>
      </c>
      <c r="M816" t="s">
        <v>36</v>
      </c>
      <c r="N816">
        <v>7777</v>
      </c>
      <c r="O816" t="s">
        <v>37</v>
      </c>
      <c r="P816">
        <v>2364</v>
      </c>
      <c r="T816" s="3">
        <f t="shared" si="25"/>
        <v>100</v>
      </c>
      <c r="U816" s="3">
        <f>IF(AND(R816&lt;&gt;"_U",N816&lt;&gt;9999,N816&lt;&gt;999,L816&lt;&gt;"Median"),IFERROR(VLOOKUP(A816,'HD Total'!A:P,16,0),"."),".")</f>
        <v>2364</v>
      </c>
    </row>
    <row r="817" spans="1:21" x14ac:dyDescent="0.3">
      <c r="A817" s="1" t="str">
        <f t="shared" si="24"/>
        <v>2018|TairÄwhiti|$50,001-$70,000</v>
      </c>
      <c r="B817" t="s">
        <v>18</v>
      </c>
      <c r="C817" t="s">
        <v>19</v>
      </c>
      <c r="D817" t="s">
        <v>20</v>
      </c>
      <c r="E817" t="s">
        <v>21</v>
      </c>
      <c r="F817">
        <v>2018</v>
      </c>
      <c r="G817">
        <v>2018</v>
      </c>
      <c r="H817">
        <v>203</v>
      </c>
      <c r="I817" t="s">
        <v>160</v>
      </c>
      <c r="J817">
        <v>99</v>
      </c>
      <c r="K817" t="s">
        <v>23</v>
      </c>
      <c r="L817">
        <v>4</v>
      </c>
      <c r="M817" t="s">
        <v>36</v>
      </c>
      <c r="N817">
        <v>999</v>
      </c>
      <c r="O817" t="s">
        <v>42</v>
      </c>
      <c r="P817">
        <v>0</v>
      </c>
      <c r="T817" s="3" t="str">
        <f t="shared" si="25"/>
        <v>.</v>
      </c>
      <c r="U817" s="3" t="str">
        <f>IF(AND(R817&lt;&gt;"_U",N817&lt;&gt;9999,N817&lt;&gt;999,L817&lt;&gt;"Median"),IFERROR(VLOOKUP(A817,'HD Total'!A:P,16,0),"."),".")</f>
        <v>.</v>
      </c>
    </row>
    <row r="818" spans="1:21" x14ac:dyDescent="0.3">
      <c r="A818" s="1" t="str">
        <f t="shared" si="24"/>
        <v>2018|TairÄwhiti|$70,001-$100,000</v>
      </c>
      <c r="B818" t="s">
        <v>18</v>
      </c>
      <c r="C818" t="s">
        <v>19</v>
      </c>
      <c r="D818" t="s">
        <v>20</v>
      </c>
      <c r="E818" t="s">
        <v>21</v>
      </c>
      <c r="F818">
        <v>2018</v>
      </c>
      <c r="G818">
        <v>2018</v>
      </c>
      <c r="H818">
        <v>203</v>
      </c>
      <c r="I818" t="s">
        <v>160</v>
      </c>
      <c r="J818">
        <v>99</v>
      </c>
      <c r="K818" t="s">
        <v>23</v>
      </c>
      <c r="L818">
        <v>5</v>
      </c>
      <c r="M818" t="s">
        <v>58</v>
      </c>
      <c r="N818">
        <v>999</v>
      </c>
      <c r="O818" t="s">
        <v>42</v>
      </c>
      <c r="P818">
        <v>0</v>
      </c>
      <c r="T818" s="3" t="str">
        <f t="shared" si="25"/>
        <v>.</v>
      </c>
      <c r="U818" s="3" t="str">
        <f>IF(AND(R818&lt;&gt;"_U",N818&lt;&gt;9999,N818&lt;&gt;999,L818&lt;&gt;"Median"),IFERROR(VLOOKUP(A818,'HD Total'!A:P,16,0),"."),".")</f>
        <v>.</v>
      </c>
    </row>
    <row r="819" spans="1:21" x14ac:dyDescent="0.3">
      <c r="A819" s="1" t="str">
        <f t="shared" si="24"/>
        <v>2018|TairÄwhiti|$70,001-$100,000</v>
      </c>
      <c r="B819" t="s">
        <v>18</v>
      </c>
      <c r="C819" t="s">
        <v>19</v>
      </c>
      <c r="D819" t="s">
        <v>20</v>
      </c>
      <c r="E819" t="s">
        <v>21</v>
      </c>
      <c r="F819">
        <v>2018</v>
      </c>
      <c r="G819">
        <v>2018</v>
      </c>
      <c r="H819">
        <v>203</v>
      </c>
      <c r="I819" t="s">
        <v>160</v>
      </c>
      <c r="J819">
        <v>99</v>
      </c>
      <c r="K819" t="s">
        <v>23</v>
      </c>
      <c r="L819">
        <v>5</v>
      </c>
      <c r="M819" t="s">
        <v>58</v>
      </c>
      <c r="N819">
        <v>3</v>
      </c>
      <c r="O819" t="s">
        <v>25</v>
      </c>
      <c r="P819">
        <v>213</v>
      </c>
      <c r="T819" s="3">
        <f t="shared" si="25"/>
        <v>8.83</v>
      </c>
      <c r="U819" s="3">
        <f>IF(AND(R819&lt;&gt;"_U",N819&lt;&gt;9999,N819&lt;&gt;999,L819&lt;&gt;"Median"),IFERROR(VLOOKUP(A819,'HD Total'!A:P,16,0),"."),".")</f>
        <v>2412</v>
      </c>
    </row>
    <row r="820" spans="1:21" x14ac:dyDescent="0.3">
      <c r="A820" s="1" t="str">
        <f t="shared" si="24"/>
        <v>2018|TairÄwhiti|$70,001-$100,000</v>
      </c>
      <c r="B820" t="s">
        <v>18</v>
      </c>
      <c r="C820" t="s">
        <v>19</v>
      </c>
      <c r="D820" t="s">
        <v>20</v>
      </c>
      <c r="E820" t="s">
        <v>21</v>
      </c>
      <c r="F820">
        <v>2018</v>
      </c>
      <c r="G820">
        <v>2018</v>
      </c>
      <c r="H820">
        <v>203</v>
      </c>
      <c r="I820" t="s">
        <v>160</v>
      </c>
      <c r="J820">
        <v>99</v>
      </c>
      <c r="K820" t="s">
        <v>23</v>
      </c>
      <c r="L820">
        <v>5</v>
      </c>
      <c r="M820" t="s">
        <v>58</v>
      </c>
      <c r="N820">
        <v>1</v>
      </c>
      <c r="O820" t="s">
        <v>33</v>
      </c>
      <c r="P820">
        <v>1392</v>
      </c>
      <c r="T820" s="3">
        <f t="shared" si="25"/>
        <v>57.71</v>
      </c>
      <c r="U820" s="3">
        <f>IF(AND(R820&lt;&gt;"_U",N820&lt;&gt;9999,N820&lt;&gt;999,L820&lt;&gt;"Median"),IFERROR(VLOOKUP(A820,'HD Total'!A:P,16,0),"."),".")</f>
        <v>2412</v>
      </c>
    </row>
    <row r="821" spans="1:21" x14ac:dyDescent="0.3">
      <c r="A821" s="1" t="str">
        <f t="shared" si="24"/>
        <v>2018|TairÄwhiti|$70,001-$100,000</v>
      </c>
      <c r="B821" t="s">
        <v>18</v>
      </c>
      <c r="C821" t="s">
        <v>19</v>
      </c>
      <c r="D821" t="s">
        <v>20</v>
      </c>
      <c r="E821" t="s">
        <v>21</v>
      </c>
      <c r="F821">
        <v>2018</v>
      </c>
      <c r="G821">
        <v>2018</v>
      </c>
      <c r="H821">
        <v>203</v>
      </c>
      <c r="I821" t="s">
        <v>160</v>
      </c>
      <c r="J821">
        <v>99</v>
      </c>
      <c r="K821" t="s">
        <v>23</v>
      </c>
      <c r="L821">
        <v>5</v>
      </c>
      <c r="M821" t="s">
        <v>58</v>
      </c>
      <c r="N821">
        <v>9999</v>
      </c>
      <c r="O821" t="s">
        <v>40</v>
      </c>
      <c r="P821">
        <v>2412</v>
      </c>
      <c r="T821" s="3" t="str">
        <f t="shared" si="25"/>
        <v>.</v>
      </c>
      <c r="U821" s="3" t="str">
        <f>IF(AND(R821&lt;&gt;"_U",N821&lt;&gt;9999,N821&lt;&gt;999,L821&lt;&gt;"Median"),IFERROR(VLOOKUP(A821,'HD Total'!A:P,16,0),"."),".")</f>
        <v>.</v>
      </c>
    </row>
    <row r="822" spans="1:21" x14ac:dyDescent="0.3">
      <c r="A822" s="1" t="str">
        <f t="shared" si="24"/>
        <v>2018|TairÄwhiti|$70,001-$100,000</v>
      </c>
      <c r="B822" t="s">
        <v>18</v>
      </c>
      <c r="C822" t="s">
        <v>19</v>
      </c>
      <c r="D822" t="s">
        <v>20</v>
      </c>
      <c r="E822" t="s">
        <v>21</v>
      </c>
      <c r="F822">
        <v>2018</v>
      </c>
      <c r="G822">
        <v>2018</v>
      </c>
      <c r="H822">
        <v>203</v>
      </c>
      <c r="I822" t="s">
        <v>160</v>
      </c>
      <c r="J822">
        <v>99</v>
      </c>
      <c r="K822" t="s">
        <v>23</v>
      </c>
      <c r="L822">
        <v>5</v>
      </c>
      <c r="M822" t="s">
        <v>58</v>
      </c>
      <c r="N822">
        <v>7777</v>
      </c>
      <c r="O822" t="s">
        <v>37</v>
      </c>
      <c r="P822">
        <v>2412</v>
      </c>
      <c r="T822" s="3">
        <f t="shared" si="25"/>
        <v>100</v>
      </c>
      <c r="U822" s="3">
        <f>IF(AND(R822&lt;&gt;"_U",N822&lt;&gt;9999,N822&lt;&gt;999,L822&lt;&gt;"Median"),IFERROR(VLOOKUP(A822,'HD Total'!A:P,16,0),"."),".")</f>
        <v>2412</v>
      </c>
    </row>
    <row r="823" spans="1:21" x14ac:dyDescent="0.3">
      <c r="A823" s="1" t="str">
        <f t="shared" si="24"/>
        <v>2018|TairÄwhiti|$70,001-$100,000</v>
      </c>
      <c r="B823" t="s">
        <v>18</v>
      </c>
      <c r="C823" t="s">
        <v>19</v>
      </c>
      <c r="D823" t="s">
        <v>20</v>
      </c>
      <c r="E823" t="s">
        <v>21</v>
      </c>
      <c r="F823">
        <v>2018</v>
      </c>
      <c r="G823">
        <v>2018</v>
      </c>
      <c r="H823">
        <v>203</v>
      </c>
      <c r="I823" t="s">
        <v>160</v>
      </c>
      <c r="J823">
        <v>99</v>
      </c>
      <c r="K823" t="s">
        <v>23</v>
      </c>
      <c r="L823">
        <v>5</v>
      </c>
      <c r="M823" t="s">
        <v>58</v>
      </c>
      <c r="N823">
        <v>2</v>
      </c>
      <c r="O823" t="s">
        <v>28</v>
      </c>
      <c r="P823">
        <v>807</v>
      </c>
      <c r="T823" s="3">
        <f t="shared" si="25"/>
        <v>33.46</v>
      </c>
      <c r="U823" s="3">
        <f>IF(AND(R823&lt;&gt;"_U",N823&lt;&gt;9999,N823&lt;&gt;999,L823&lt;&gt;"Median"),IFERROR(VLOOKUP(A823,'HD Total'!A:P,16,0),"."),".")</f>
        <v>2412</v>
      </c>
    </row>
    <row r="824" spans="1:21" x14ac:dyDescent="0.3">
      <c r="A824" s="1" t="str">
        <f t="shared" si="24"/>
        <v>2018|TairÄwhiti|$100,001-$150,000</v>
      </c>
      <c r="B824" t="s">
        <v>18</v>
      </c>
      <c r="C824" t="s">
        <v>19</v>
      </c>
      <c r="D824" t="s">
        <v>20</v>
      </c>
      <c r="E824" t="s">
        <v>21</v>
      </c>
      <c r="F824">
        <v>2018</v>
      </c>
      <c r="G824">
        <v>2018</v>
      </c>
      <c r="H824">
        <v>203</v>
      </c>
      <c r="I824" t="s">
        <v>160</v>
      </c>
      <c r="J824">
        <v>99</v>
      </c>
      <c r="K824" t="s">
        <v>23</v>
      </c>
      <c r="L824">
        <v>6</v>
      </c>
      <c r="M824" t="s">
        <v>59</v>
      </c>
      <c r="N824">
        <v>1</v>
      </c>
      <c r="O824" t="s">
        <v>33</v>
      </c>
      <c r="P824">
        <v>1503</v>
      </c>
      <c r="T824" s="3">
        <f t="shared" si="25"/>
        <v>64.400000000000006</v>
      </c>
      <c r="U824" s="3">
        <f>IF(AND(R824&lt;&gt;"_U",N824&lt;&gt;9999,N824&lt;&gt;999,L824&lt;&gt;"Median"),IFERROR(VLOOKUP(A824,'HD Total'!A:P,16,0),"."),".")</f>
        <v>2334</v>
      </c>
    </row>
    <row r="825" spans="1:21" x14ac:dyDescent="0.3">
      <c r="A825" s="1" t="str">
        <f t="shared" si="24"/>
        <v>2018|TairÄwhiti|$100,001-$150,000</v>
      </c>
      <c r="B825" t="s">
        <v>18</v>
      </c>
      <c r="C825" t="s">
        <v>19</v>
      </c>
      <c r="D825" t="s">
        <v>20</v>
      </c>
      <c r="E825" t="s">
        <v>21</v>
      </c>
      <c r="F825">
        <v>2018</v>
      </c>
      <c r="G825">
        <v>2018</v>
      </c>
      <c r="H825">
        <v>203</v>
      </c>
      <c r="I825" t="s">
        <v>160</v>
      </c>
      <c r="J825">
        <v>99</v>
      </c>
      <c r="K825" t="s">
        <v>23</v>
      </c>
      <c r="L825">
        <v>6</v>
      </c>
      <c r="M825" t="s">
        <v>59</v>
      </c>
      <c r="N825">
        <v>2</v>
      </c>
      <c r="O825" t="s">
        <v>28</v>
      </c>
      <c r="P825">
        <v>582</v>
      </c>
      <c r="T825" s="3">
        <f t="shared" si="25"/>
        <v>24.94</v>
      </c>
      <c r="U825" s="3">
        <f>IF(AND(R825&lt;&gt;"_U",N825&lt;&gt;9999,N825&lt;&gt;999,L825&lt;&gt;"Median"),IFERROR(VLOOKUP(A825,'HD Total'!A:P,16,0),"."),".")</f>
        <v>2334</v>
      </c>
    </row>
    <row r="826" spans="1:21" x14ac:dyDescent="0.3">
      <c r="A826" s="1" t="str">
        <f t="shared" si="24"/>
        <v>2018|TairÄwhiti|$100,001-$150,000</v>
      </c>
      <c r="B826" t="s">
        <v>18</v>
      </c>
      <c r="C826" t="s">
        <v>19</v>
      </c>
      <c r="D826" t="s">
        <v>20</v>
      </c>
      <c r="E826" t="s">
        <v>21</v>
      </c>
      <c r="F826">
        <v>2018</v>
      </c>
      <c r="G826">
        <v>2018</v>
      </c>
      <c r="H826">
        <v>203</v>
      </c>
      <c r="I826" t="s">
        <v>160</v>
      </c>
      <c r="J826">
        <v>99</v>
      </c>
      <c r="K826" t="s">
        <v>23</v>
      </c>
      <c r="L826">
        <v>6</v>
      </c>
      <c r="M826" t="s">
        <v>59</v>
      </c>
      <c r="N826">
        <v>7777</v>
      </c>
      <c r="O826" t="s">
        <v>37</v>
      </c>
      <c r="P826">
        <v>2334</v>
      </c>
      <c r="T826" s="3">
        <f t="shared" si="25"/>
        <v>100</v>
      </c>
      <c r="U826" s="3">
        <f>IF(AND(R826&lt;&gt;"_U",N826&lt;&gt;9999,N826&lt;&gt;999,L826&lt;&gt;"Median"),IFERROR(VLOOKUP(A826,'HD Total'!A:P,16,0),"."),".")</f>
        <v>2334</v>
      </c>
    </row>
    <row r="827" spans="1:21" x14ac:dyDescent="0.3">
      <c r="A827" s="1" t="str">
        <f t="shared" si="24"/>
        <v>2018|TairÄwhiti|$100,001-$150,000</v>
      </c>
      <c r="B827" t="s">
        <v>18</v>
      </c>
      <c r="C827" t="s">
        <v>19</v>
      </c>
      <c r="D827" t="s">
        <v>20</v>
      </c>
      <c r="E827" t="s">
        <v>21</v>
      </c>
      <c r="F827">
        <v>2018</v>
      </c>
      <c r="G827">
        <v>2018</v>
      </c>
      <c r="H827">
        <v>203</v>
      </c>
      <c r="I827" t="s">
        <v>160</v>
      </c>
      <c r="J827">
        <v>99</v>
      </c>
      <c r="K827" t="s">
        <v>23</v>
      </c>
      <c r="L827">
        <v>6</v>
      </c>
      <c r="M827" t="s">
        <v>59</v>
      </c>
      <c r="N827">
        <v>3</v>
      </c>
      <c r="O827" t="s">
        <v>25</v>
      </c>
      <c r="P827">
        <v>246</v>
      </c>
      <c r="T827" s="3">
        <f t="shared" si="25"/>
        <v>10.54</v>
      </c>
      <c r="U827" s="3">
        <f>IF(AND(R827&lt;&gt;"_U",N827&lt;&gt;9999,N827&lt;&gt;999,L827&lt;&gt;"Median"),IFERROR(VLOOKUP(A827,'HD Total'!A:P,16,0),"."),".")</f>
        <v>2334</v>
      </c>
    </row>
    <row r="828" spans="1:21" x14ac:dyDescent="0.3">
      <c r="A828" s="1" t="str">
        <f t="shared" si="24"/>
        <v>2018|TairÄwhiti|$100,001-$150,000</v>
      </c>
      <c r="B828" t="s">
        <v>18</v>
      </c>
      <c r="C828" t="s">
        <v>19</v>
      </c>
      <c r="D828" t="s">
        <v>20</v>
      </c>
      <c r="E828" t="s">
        <v>21</v>
      </c>
      <c r="F828">
        <v>2018</v>
      </c>
      <c r="G828">
        <v>2018</v>
      </c>
      <c r="H828">
        <v>203</v>
      </c>
      <c r="I828" t="s">
        <v>160</v>
      </c>
      <c r="J828">
        <v>99</v>
      </c>
      <c r="K828" t="s">
        <v>23</v>
      </c>
      <c r="L828">
        <v>6</v>
      </c>
      <c r="M828" t="s">
        <v>59</v>
      </c>
      <c r="N828">
        <v>999</v>
      </c>
      <c r="O828" t="s">
        <v>42</v>
      </c>
      <c r="P828">
        <v>0</v>
      </c>
      <c r="T828" s="3" t="str">
        <f t="shared" si="25"/>
        <v>.</v>
      </c>
      <c r="U828" s="3" t="str">
        <f>IF(AND(R828&lt;&gt;"_U",N828&lt;&gt;9999,N828&lt;&gt;999,L828&lt;&gt;"Median"),IFERROR(VLOOKUP(A828,'HD Total'!A:P,16,0),"."),".")</f>
        <v>.</v>
      </c>
    </row>
    <row r="829" spans="1:21" x14ac:dyDescent="0.3">
      <c r="A829" s="1" t="str">
        <f t="shared" si="24"/>
        <v>2018|TairÄwhiti|$100,001-$150,000</v>
      </c>
      <c r="B829" t="s">
        <v>18</v>
      </c>
      <c r="C829" t="s">
        <v>19</v>
      </c>
      <c r="D829" t="s">
        <v>20</v>
      </c>
      <c r="E829" t="s">
        <v>21</v>
      </c>
      <c r="F829">
        <v>2018</v>
      </c>
      <c r="G829">
        <v>2018</v>
      </c>
      <c r="H829">
        <v>203</v>
      </c>
      <c r="I829" t="s">
        <v>160</v>
      </c>
      <c r="J829">
        <v>99</v>
      </c>
      <c r="K829" t="s">
        <v>23</v>
      </c>
      <c r="L829">
        <v>6</v>
      </c>
      <c r="M829" t="s">
        <v>59</v>
      </c>
      <c r="N829">
        <v>9999</v>
      </c>
      <c r="O829" t="s">
        <v>40</v>
      </c>
      <c r="P829">
        <v>2334</v>
      </c>
      <c r="T829" s="3" t="str">
        <f t="shared" si="25"/>
        <v>.</v>
      </c>
      <c r="U829" s="3" t="str">
        <f>IF(AND(R829&lt;&gt;"_U",N829&lt;&gt;9999,N829&lt;&gt;999,L829&lt;&gt;"Median"),IFERROR(VLOOKUP(A829,'HD Total'!A:P,16,0),"."),".")</f>
        <v>.</v>
      </c>
    </row>
    <row r="830" spans="1:21" x14ac:dyDescent="0.3">
      <c r="A830" s="1" t="str">
        <f t="shared" si="24"/>
        <v>2018|TairÄwhiti|$150,001-$200,000</v>
      </c>
      <c r="B830" t="s">
        <v>18</v>
      </c>
      <c r="C830" t="s">
        <v>19</v>
      </c>
      <c r="D830" t="s">
        <v>20</v>
      </c>
      <c r="E830" t="s">
        <v>21</v>
      </c>
      <c r="F830">
        <v>2018</v>
      </c>
      <c r="G830">
        <v>2018</v>
      </c>
      <c r="H830">
        <v>203</v>
      </c>
      <c r="I830" t="s">
        <v>160</v>
      </c>
      <c r="J830">
        <v>99</v>
      </c>
      <c r="K830" t="s">
        <v>23</v>
      </c>
      <c r="L830">
        <v>7</v>
      </c>
      <c r="M830" t="s">
        <v>43</v>
      </c>
      <c r="N830">
        <v>999</v>
      </c>
      <c r="O830" t="s">
        <v>42</v>
      </c>
      <c r="P830">
        <v>0</v>
      </c>
      <c r="T830" s="3" t="str">
        <f t="shared" si="25"/>
        <v>.</v>
      </c>
      <c r="U830" s="3" t="str">
        <f>IF(AND(R830&lt;&gt;"_U",N830&lt;&gt;9999,N830&lt;&gt;999,L830&lt;&gt;"Median"),IFERROR(VLOOKUP(A830,'HD Total'!A:P,16,0),"."),".")</f>
        <v>.</v>
      </c>
    </row>
    <row r="831" spans="1:21" x14ac:dyDescent="0.3">
      <c r="A831" s="1" t="str">
        <f t="shared" si="24"/>
        <v>2018|TairÄwhiti|$150,001-$200,000</v>
      </c>
      <c r="B831" t="s">
        <v>18</v>
      </c>
      <c r="C831" t="s">
        <v>19</v>
      </c>
      <c r="D831" t="s">
        <v>20</v>
      </c>
      <c r="E831" t="s">
        <v>21</v>
      </c>
      <c r="F831">
        <v>2018</v>
      </c>
      <c r="G831">
        <v>2018</v>
      </c>
      <c r="H831">
        <v>203</v>
      </c>
      <c r="I831" t="s">
        <v>160</v>
      </c>
      <c r="J831">
        <v>99</v>
      </c>
      <c r="K831" t="s">
        <v>23</v>
      </c>
      <c r="L831">
        <v>7</v>
      </c>
      <c r="M831" t="s">
        <v>43</v>
      </c>
      <c r="N831">
        <v>2</v>
      </c>
      <c r="O831" t="s">
        <v>28</v>
      </c>
      <c r="P831">
        <v>228</v>
      </c>
      <c r="T831" s="3">
        <f t="shared" si="25"/>
        <v>16.89</v>
      </c>
      <c r="U831" s="3">
        <f>IF(AND(R831&lt;&gt;"_U",N831&lt;&gt;9999,N831&lt;&gt;999,L831&lt;&gt;"Median"),IFERROR(VLOOKUP(A831,'HD Total'!A:P,16,0),"."),".")</f>
        <v>1350</v>
      </c>
    </row>
    <row r="832" spans="1:21" x14ac:dyDescent="0.3">
      <c r="A832" s="1" t="str">
        <f t="shared" si="24"/>
        <v>2018|TairÄwhiti|$150,001-$200,000</v>
      </c>
      <c r="B832" t="s">
        <v>18</v>
      </c>
      <c r="C832" t="s">
        <v>19</v>
      </c>
      <c r="D832" t="s">
        <v>20</v>
      </c>
      <c r="E832" t="s">
        <v>21</v>
      </c>
      <c r="F832">
        <v>2018</v>
      </c>
      <c r="G832">
        <v>2018</v>
      </c>
      <c r="H832">
        <v>203</v>
      </c>
      <c r="I832" t="s">
        <v>160</v>
      </c>
      <c r="J832">
        <v>99</v>
      </c>
      <c r="K832" t="s">
        <v>23</v>
      </c>
      <c r="L832">
        <v>7</v>
      </c>
      <c r="M832" t="s">
        <v>43</v>
      </c>
      <c r="N832">
        <v>1</v>
      </c>
      <c r="O832" t="s">
        <v>33</v>
      </c>
      <c r="P832">
        <v>843</v>
      </c>
      <c r="T832" s="3">
        <f t="shared" si="25"/>
        <v>62.44</v>
      </c>
      <c r="U832" s="3">
        <f>IF(AND(R832&lt;&gt;"_U",N832&lt;&gt;9999,N832&lt;&gt;999,L832&lt;&gt;"Median"),IFERROR(VLOOKUP(A832,'HD Total'!A:P,16,0),"."),".")</f>
        <v>1350</v>
      </c>
    </row>
    <row r="833" spans="1:21" x14ac:dyDescent="0.3">
      <c r="A833" s="1" t="str">
        <f t="shared" si="24"/>
        <v>2018|TairÄwhiti|$150,001-$200,000</v>
      </c>
      <c r="B833" t="s">
        <v>18</v>
      </c>
      <c r="C833" t="s">
        <v>19</v>
      </c>
      <c r="D833" t="s">
        <v>20</v>
      </c>
      <c r="E833" t="s">
        <v>21</v>
      </c>
      <c r="F833">
        <v>2018</v>
      </c>
      <c r="G833">
        <v>2018</v>
      </c>
      <c r="H833">
        <v>203</v>
      </c>
      <c r="I833" t="s">
        <v>160</v>
      </c>
      <c r="J833">
        <v>99</v>
      </c>
      <c r="K833" t="s">
        <v>23</v>
      </c>
      <c r="L833">
        <v>7</v>
      </c>
      <c r="M833" t="s">
        <v>43</v>
      </c>
      <c r="N833">
        <v>9999</v>
      </c>
      <c r="O833" t="s">
        <v>40</v>
      </c>
      <c r="P833">
        <v>1350</v>
      </c>
      <c r="T833" s="3" t="str">
        <f t="shared" si="25"/>
        <v>.</v>
      </c>
      <c r="U833" s="3" t="str">
        <f>IF(AND(R833&lt;&gt;"_U",N833&lt;&gt;9999,N833&lt;&gt;999,L833&lt;&gt;"Median"),IFERROR(VLOOKUP(A833,'HD Total'!A:P,16,0),"."),".")</f>
        <v>.</v>
      </c>
    </row>
    <row r="834" spans="1:21" x14ac:dyDescent="0.3">
      <c r="A834" s="1" t="str">
        <f t="shared" si="24"/>
        <v>2018|TairÄwhiti|$150,001-$200,000</v>
      </c>
      <c r="B834" t="s">
        <v>18</v>
      </c>
      <c r="C834" t="s">
        <v>19</v>
      </c>
      <c r="D834" t="s">
        <v>20</v>
      </c>
      <c r="E834" t="s">
        <v>21</v>
      </c>
      <c r="F834">
        <v>2018</v>
      </c>
      <c r="G834">
        <v>2018</v>
      </c>
      <c r="H834">
        <v>203</v>
      </c>
      <c r="I834" t="s">
        <v>160</v>
      </c>
      <c r="J834">
        <v>99</v>
      </c>
      <c r="K834" t="s">
        <v>23</v>
      </c>
      <c r="L834">
        <v>7</v>
      </c>
      <c r="M834" t="s">
        <v>43</v>
      </c>
      <c r="N834">
        <v>3</v>
      </c>
      <c r="O834" t="s">
        <v>25</v>
      </c>
      <c r="P834">
        <v>279</v>
      </c>
      <c r="T834" s="3">
        <f t="shared" si="25"/>
        <v>20.67</v>
      </c>
      <c r="U834" s="3">
        <f>IF(AND(R834&lt;&gt;"_U",N834&lt;&gt;9999,N834&lt;&gt;999,L834&lt;&gt;"Median"),IFERROR(VLOOKUP(A834,'HD Total'!A:P,16,0),"."),".")</f>
        <v>1350</v>
      </c>
    </row>
    <row r="835" spans="1:21" x14ac:dyDescent="0.3">
      <c r="A835" s="1" t="str">
        <f t="shared" ref="A835:A898" si="26">G835&amp;"|"&amp;I835&amp;"|"&amp;M835</f>
        <v>2018|TairÄwhiti|$150,001-$200,000</v>
      </c>
      <c r="B835" t="s">
        <v>18</v>
      </c>
      <c r="C835" t="s">
        <v>19</v>
      </c>
      <c r="D835" t="s">
        <v>20</v>
      </c>
      <c r="E835" t="s">
        <v>21</v>
      </c>
      <c r="F835">
        <v>2018</v>
      </c>
      <c r="G835">
        <v>2018</v>
      </c>
      <c r="H835">
        <v>203</v>
      </c>
      <c r="I835" t="s">
        <v>160</v>
      </c>
      <c r="J835">
        <v>99</v>
      </c>
      <c r="K835" t="s">
        <v>23</v>
      </c>
      <c r="L835">
        <v>7</v>
      </c>
      <c r="M835" t="s">
        <v>43</v>
      </c>
      <c r="N835">
        <v>7777</v>
      </c>
      <c r="O835" t="s">
        <v>37</v>
      </c>
      <c r="P835">
        <v>1350</v>
      </c>
      <c r="T835" s="3">
        <f t="shared" ref="T835:T898" si="27">IF(AND(R835&lt;&gt;"_U",R835&lt;&gt;"c",N835&lt;&gt;999,N835&lt;&gt;9999,L835&lt;&gt;"Median"),IFERROR((ROUND(P835/U835*100,2)),"."),".")</f>
        <v>100</v>
      </c>
      <c r="U835" s="3">
        <f>IF(AND(R835&lt;&gt;"_U",N835&lt;&gt;9999,N835&lt;&gt;999,L835&lt;&gt;"Median"),IFERROR(VLOOKUP(A835,'HD Total'!A:P,16,0),"."),".")</f>
        <v>1350</v>
      </c>
    </row>
    <row r="836" spans="1:21" x14ac:dyDescent="0.3">
      <c r="A836" s="1" t="str">
        <f t="shared" si="26"/>
        <v>2018|TairÄwhiti|$200,001 or more</v>
      </c>
      <c r="B836" t="s">
        <v>18</v>
      </c>
      <c r="C836" t="s">
        <v>19</v>
      </c>
      <c r="D836" t="s">
        <v>20</v>
      </c>
      <c r="E836" t="s">
        <v>21</v>
      </c>
      <c r="F836">
        <v>2018</v>
      </c>
      <c r="G836">
        <v>2018</v>
      </c>
      <c r="H836">
        <v>203</v>
      </c>
      <c r="I836" t="s">
        <v>160</v>
      </c>
      <c r="J836">
        <v>99</v>
      </c>
      <c r="K836" t="s">
        <v>23</v>
      </c>
      <c r="L836">
        <v>8</v>
      </c>
      <c r="M836" t="s">
        <v>27</v>
      </c>
      <c r="N836">
        <v>2</v>
      </c>
      <c r="O836" t="s">
        <v>28</v>
      </c>
      <c r="R836" t="s">
        <v>29</v>
      </c>
      <c r="S836" t="s">
        <v>30</v>
      </c>
      <c r="T836" s="3" t="str">
        <f t="shared" si="27"/>
        <v>.</v>
      </c>
      <c r="U836" s="3" t="str">
        <f>IF(AND(R836&lt;&gt;"_U",N836&lt;&gt;9999,N836&lt;&gt;999,L836&lt;&gt;"Median"),IFERROR(VLOOKUP(A836,'HD Total'!A:P,16,0),"."),".")</f>
        <v>.</v>
      </c>
    </row>
    <row r="837" spans="1:21" x14ac:dyDescent="0.3">
      <c r="A837" s="1" t="str">
        <f t="shared" si="26"/>
        <v>2018|TairÄwhiti|$200,001 or more</v>
      </c>
      <c r="B837" t="s">
        <v>18</v>
      </c>
      <c r="C837" t="s">
        <v>19</v>
      </c>
      <c r="D837" t="s">
        <v>20</v>
      </c>
      <c r="E837" t="s">
        <v>21</v>
      </c>
      <c r="F837">
        <v>2018</v>
      </c>
      <c r="G837">
        <v>2018</v>
      </c>
      <c r="H837">
        <v>203</v>
      </c>
      <c r="I837" t="s">
        <v>160</v>
      </c>
      <c r="J837">
        <v>99</v>
      </c>
      <c r="K837" t="s">
        <v>23</v>
      </c>
      <c r="L837">
        <v>8</v>
      </c>
      <c r="M837" t="s">
        <v>27</v>
      </c>
      <c r="N837">
        <v>1</v>
      </c>
      <c r="O837" t="s">
        <v>33</v>
      </c>
      <c r="R837" t="s">
        <v>29</v>
      </c>
      <c r="S837" t="s">
        <v>30</v>
      </c>
      <c r="T837" s="3" t="str">
        <f t="shared" si="27"/>
        <v>.</v>
      </c>
      <c r="U837" s="3" t="str">
        <f>IF(AND(R837&lt;&gt;"_U",N837&lt;&gt;9999,N837&lt;&gt;999,L837&lt;&gt;"Median"),IFERROR(VLOOKUP(A837,'HD Total'!A:P,16,0),"."),".")</f>
        <v>.</v>
      </c>
    </row>
    <row r="838" spans="1:21" x14ac:dyDescent="0.3">
      <c r="A838" s="1" t="str">
        <f t="shared" si="26"/>
        <v>2018|TairÄwhiti|$200,001 or more</v>
      </c>
      <c r="B838" t="s">
        <v>18</v>
      </c>
      <c r="C838" t="s">
        <v>19</v>
      </c>
      <c r="D838" t="s">
        <v>20</v>
      </c>
      <c r="E838" t="s">
        <v>21</v>
      </c>
      <c r="F838">
        <v>2018</v>
      </c>
      <c r="G838">
        <v>2018</v>
      </c>
      <c r="H838">
        <v>203</v>
      </c>
      <c r="I838" t="s">
        <v>160</v>
      </c>
      <c r="J838">
        <v>99</v>
      </c>
      <c r="K838" t="s">
        <v>23</v>
      </c>
      <c r="L838">
        <v>8</v>
      </c>
      <c r="M838" t="s">
        <v>27</v>
      </c>
      <c r="N838">
        <v>3</v>
      </c>
      <c r="O838" t="s">
        <v>25</v>
      </c>
      <c r="R838" t="s">
        <v>29</v>
      </c>
      <c r="S838" t="s">
        <v>30</v>
      </c>
      <c r="T838" s="3" t="str">
        <f t="shared" si="27"/>
        <v>.</v>
      </c>
      <c r="U838" s="3" t="str">
        <f>IF(AND(R838&lt;&gt;"_U",N838&lt;&gt;9999,N838&lt;&gt;999,L838&lt;&gt;"Median"),IFERROR(VLOOKUP(A838,'HD Total'!A:P,16,0),"."),".")</f>
        <v>.</v>
      </c>
    </row>
    <row r="839" spans="1:21" x14ac:dyDescent="0.3">
      <c r="A839" s="1" t="str">
        <f t="shared" si="26"/>
        <v>2018|TairÄwhiti|$200,001 or more</v>
      </c>
      <c r="B839" t="s">
        <v>18</v>
      </c>
      <c r="C839" t="s">
        <v>19</v>
      </c>
      <c r="D839" t="s">
        <v>20</v>
      </c>
      <c r="E839" t="s">
        <v>21</v>
      </c>
      <c r="F839">
        <v>2018</v>
      </c>
      <c r="G839">
        <v>2018</v>
      </c>
      <c r="H839">
        <v>203</v>
      </c>
      <c r="I839" t="s">
        <v>160</v>
      </c>
      <c r="J839">
        <v>99</v>
      </c>
      <c r="K839" t="s">
        <v>23</v>
      </c>
      <c r="L839">
        <v>8</v>
      </c>
      <c r="M839" t="s">
        <v>27</v>
      </c>
      <c r="N839">
        <v>7777</v>
      </c>
      <c r="O839" t="s">
        <v>37</v>
      </c>
      <c r="R839" t="s">
        <v>29</v>
      </c>
      <c r="S839" t="s">
        <v>30</v>
      </c>
      <c r="T839" s="3" t="str">
        <f t="shared" si="27"/>
        <v>.</v>
      </c>
      <c r="U839" s="3" t="str">
        <f>IF(AND(R839&lt;&gt;"_U",N839&lt;&gt;9999,N839&lt;&gt;999,L839&lt;&gt;"Median"),IFERROR(VLOOKUP(A839,'HD Total'!A:P,16,0),"."),".")</f>
        <v>.</v>
      </c>
    </row>
    <row r="840" spans="1:21" x14ac:dyDescent="0.3">
      <c r="A840" s="1" t="str">
        <f t="shared" si="26"/>
        <v>2018|TairÄwhiti|$200,001 or more</v>
      </c>
      <c r="B840" t="s">
        <v>18</v>
      </c>
      <c r="C840" t="s">
        <v>19</v>
      </c>
      <c r="D840" t="s">
        <v>20</v>
      </c>
      <c r="E840" t="s">
        <v>21</v>
      </c>
      <c r="F840">
        <v>2018</v>
      </c>
      <c r="G840">
        <v>2018</v>
      </c>
      <c r="H840">
        <v>203</v>
      </c>
      <c r="I840" t="s">
        <v>160</v>
      </c>
      <c r="J840">
        <v>99</v>
      </c>
      <c r="K840" t="s">
        <v>23</v>
      </c>
      <c r="L840">
        <v>8</v>
      </c>
      <c r="M840" t="s">
        <v>27</v>
      </c>
      <c r="N840">
        <v>999</v>
      </c>
      <c r="O840" t="s">
        <v>42</v>
      </c>
      <c r="R840" t="s">
        <v>29</v>
      </c>
      <c r="S840" t="s">
        <v>30</v>
      </c>
      <c r="T840" s="3" t="str">
        <f t="shared" si="27"/>
        <v>.</v>
      </c>
      <c r="U840" s="3" t="str">
        <f>IF(AND(R840&lt;&gt;"_U",N840&lt;&gt;9999,N840&lt;&gt;999,L840&lt;&gt;"Median"),IFERROR(VLOOKUP(A840,'HD Total'!A:P,16,0),"."),".")</f>
        <v>.</v>
      </c>
    </row>
    <row r="841" spans="1:21" x14ac:dyDescent="0.3">
      <c r="A841" s="1" t="str">
        <f t="shared" si="26"/>
        <v>2018|TairÄwhiti|$200,001 or more</v>
      </c>
      <c r="B841" t="s">
        <v>18</v>
      </c>
      <c r="C841" t="s">
        <v>19</v>
      </c>
      <c r="D841" t="s">
        <v>20</v>
      </c>
      <c r="E841" t="s">
        <v>21</v>
      </c>
      <c r="F841">
        <v>2018</v>
      </c>
      <c r="G841">
        <v>2018</v>
      </c>
      <c r="H841">
        <v>203</v>
      </c>
      <c r="I841" t="s">
        <v>160</v>
      </c>
      <c r="J841">
        <v>99</v>
      </c>
      <c r="K841" t="s">
        <v>23</v>
      </c>
      <c r="L841">
        <v>8</v>
      </c>
      <c r="M841" t="s">
        <v>27</v>
      </c>
      <c r="N841">
        <v>9999</v>
      </c>
      <c r="O841" t="s">
        <v>40</v>
      </c>
      <c r="R841" t="s">
        <v>29</v>
      </c>
      <c r="S841" t="s">
        <v>30</v>
      </c>
      <c r="T841" s="3" t="str">
        <f t="shared" si="27"/>
        <v>.</v>
      </c>
      <c r="U841" s="3" t="str">
        <f>IF(AND(R841&lt;&gt;"_U",N841&lt;&gt;9999,N841&lt;&gt;999,L841&lt;&gt;"Median"),IFERROR(VLOOKUP(A841,'HD Total'!A:P,16,0),"."),".")</f>
        <v>.</v>
      </c>
    </row>
    <row r="842" spans="1:21" x14ac:dyDescent="0.3">
      <c r="A842" s="1" t="str">
        <f t="shared" si="26"/>
        <v>2018|TairÄwhiti|Total stated - total household income</v>
      </c>
      <c r="B842" t="s">
        <v>18</v>
      </c>
      <c r="C842" t="s">
        <v>19</v>
      </c>
      <c r="D842" t="s">
        <v>20</v>
      </c>
      <c r="E842" t="s">
        <v>21</v>
      </c>
      <c r="F842">
        <v>2018</v>
      </c>
      <c r="G842">
        <v>2018</v>
      </c>
      <c r="H842">
        <v>203</v>
      </c>
      <c r="I842" t="s">
        <v>160</v>
      </c>
      <c r="J842">
        <v>99</v>
      </c>
      <c r="K842" t="s">
        <v>23</v>
      </c>
      <c r="L842">
        <v>77</v>
      </c>
      <c r="M842" t="s">
        <v>32</v>
      </c>
      <c r="N842">
        <v>7777</v>
      </c>
      <c r="O842" t="s">
        <v>37</v>
      </c>
      <c r="P842">
        <v>14928</v>
      </c>
      <c r="T842" s="3">
        <f t="shared" si="27"/>
        <v>100</v>
      </c>
      <c r="U842" s="3">
        <f>IF(AND(R842&lt;&gt;"_U",N842&lt;&gt;9999,N842&lt;&gt;999,L842&lt;&gt;"Median"),IFERROR(VLOOKUP(A842,'HD Total'!A:P,16,0),"."),".")</f>
        <v>14928</v>
      </c>
    </row>
    <row r="843" spans="1:21" x14ac:dyDescent="0.3">
      <c r="A843" s="1" t="str">
        <f t="shared" si="26"/>
        <v>2018|TairÄwhiti|Total stated - total household income</v>
      </c>
      <c r="B843" t="s">
        <v>18</v>
      </c>
      <c r="C843" t="s">
        <v>19</v>
      </c>
      <c r="D843" t="s">
        <v>20</v>
      </c>
      <c r="E843" t="s">
        <v>21</v>
      </c>
      <c r="F843">
        <v>2018</v>
      </c>
      <c r="G843">
        <v>2018</v>
      </c>
      <c r="H843">
        <v>203</v>
      </c>
      <c r="I843" t="s">
        <v>160</v>
      </c>
      <c r="J843">
        <v>99</v>
      </c>
      <c r="K843" t="s">
        <v>23</v>
      </c>
      <c r="L843">
        <v>77</v>
      </c>
      <c r="M843" t="s">
        <v>32</v>
      </c>
      <c r="N843">
        <v>3</v>
      </c>
      <c r="O843" t="s">
        <v>25</v>
      </c>
      <c r="P843">
        <v>1467</v>
      </c>
      <c r="T843" s="3">
        <f t="shared" si="27"/>
        <v>9.83</v>
      </c>
      <c r="U843" s="3">
        <f>IF(AND(R843&lt;&gt;"_U",N843&lt;&gt;9999,N843&lt;&gt;999,L843&lt;&gt;"Median"),IFERROR(VLOOKUP(A843,'HD Total'!A:P,16,0),"."),".")</f>
        <v>14928</v>
      </c>
    </row>
    <row r="844" spans="1:21" x14ac:dyDescent="0.3">
      <c r="A844" s="1" t="str">
        <f t="shared" si="26"/>
        <v>2018|TairÄwhiti|Total stated - total household income</v>
      </c>
      <c r="B844" t="s">
        <v>18</v>
      </c>
      <c r="C844" t="s">
        <v>19</v>
      </c>
      <c r="D844" t="s">
        <v>20</v>
      </c>
      <c r="E844" t="s">
        <v>21</v>
      </c>
      <c r="F844">
        <v>2018</v>
      </c>
      <c r="G844">
        <v>2018</v>
      </c>
      <c r="H844">
        <v>203</v>
      </c>
      <c r="I844" t="s">
        <v>160</v>
      </c>
      <c r="J844">
        <v>99</v>
      </c>
      <c r="K844" t="s">
        <v>23</v>
      </c>
      <c r="L844">
        <v>77</v>
      </c>
      <c r="M844" t="s">
        <v>32</v>
      </c>
      <c r="N844">
        <v>9999</v>
      </c>
      <c r="O844" t="s">
        <v>40</v>
      </c>
      <c r="P844">
        <v>14928</v>
      </c>
      <c r="T844" s="3" t="str">
        <f t="shared" si="27"/>
        <v>.</v>
      </c>
      <c r="U844" s="3" t="str">
        <f>IF(AND(R844&lt;&gt;"_U",N844&lt;&gt;9999,N844&lt;&gt;999,L844&lt;&gt;"Median"),IFERROR(VLOOKUP(A844,'HD Total'!A:P,16,0),"."),".")</f>
        <v>.</v>
      </c>
    </row>
    <row r="845" spans="1:21" x14ac:dyDescent="0.3">
      <c r="A845" s="1" t="str">
        <f t="shared" si="26"/>
        <v>2018|TairÄwhiti|Total stated - total household income</v>
      </c>
      <c r="B845" t="s">
        <v>18</v>
      </c>
      <c r="C845" t="s">
        <v>19</v>
      </c>
      <c r="D845" t="s">
        <v>20</v>
      </c>
      <c r="E845" t="s">
        <v>21</v>
      </c>
      <c r="F845">
        <v>2018</v>
      </c>
      <c r="G845">
        <v>2018</v>
      </c>
      <c r="H845">
        <v>203</v>
      </c>
      <c r="I845" t="s">
        <v>160</v>
      </c>
      <c r="J845">
        <v>99</v>
      </c>
      <c r="K845" t="s">
        <v>23</v>
      </c>
      <c r="L845">
        <v>77</v>
      </c>
      <c r="M845" t="s">
        <v>32</v>
      </c>
      <c r="N845">
        <v>999</v>
      </c>
      <c r="O845" t="s">
        <v>42</v>
      </c>
      <c r="P845">
        <v>0</v>
      </c>
      <c r="T845" s="3" t="str">
        <f t="shared" si="27"/>
        <v>.</v>
      </c>
      <c r="U845" s="3" t="str">
        <f>IF(AND(R845&lt;&gt;"_U",N845&lt;&gt;9999,N845&lt;&gt;999,L845&lt;&gt;"Median"),IFERROR(VLOOKUP(A845,'HD Total'!A:P,16,0),"."),".")</f>
        <v>.</v>
      </c>
    </row>
    <row r="846" spans="1:21" x14ac:dyDescent="0.3">
      <c r="A846" s="1" t="str">
        <f t="shared" si="26"/>
        <v>2018|TairÄwhiti|Total stated - total household income</v>
      </c>
      <c r="B846" t="s">
        <v>18</v>
      </c>
      <c r="C846" t="s">
        <v>19</v>
      </c>
      <c r="D846" t="s">
        <v>20</v>
      </c>
      <c r="E846" t="s">
        <v>21</v>
      </c>
      <c r="F846">
        <v>2018</v>
      </c>
      <c r="G846">
        <v>2018</v>
      </c>
      <c r="H846">
        <v>203</v>
      </c>
      <c r="I846" t="s">
        <v>160</v>
      </c>
      <c r="J846">
        <v>99</v>
      </c>
      <c r="K846" t="s">
        <v>23</v>
      </c>
      <c r="L846">
        <v>77</v>
      </c>
      <c r="M846" t="s">
        <v>32</v>
      </c>
      <c r="N846">
        <v>2</v>
      </c>
      <c r="O846" t="s">
        <v>28</v>
      </c>
      <c r="P846">
        <v>5883</v>
      </c>
      <c r="T846" s="3">
        <f t="shared" si="27"/>
        <v>39.409999999999997</v>
      </c>
      <c r="U846" s="3">
        <f>IF(AND(R846&lt;&gt;"_U",N846&lt;&gt;9999,N846&lt;&gt;999,L846&lt;&gt;"Median"),IFERROR(VLOOKUP(A846,'HD Total'!A:P,16,0),"."),".")</f>
        <v>14928</v>
      </c>
    </row>
    <row r="847" spans="1:21" x14ac:dyDescent="0.3">
      <c r="A847" s="1" t="str">
        <f t="shared" si="26"/>
        <v>2018|TairÄwhiti|Total stated - total household income</v>
      </c>
      <c r="B847" t="s">
        <v>18</v>
      </c>
      <c r="C847" t="s">
        <v>19</v>
      </c>
      <c r="D847" t="s">
        <v>20</v>
      </c>
      <c r="E847" t="s">
        <v>21</v>
      </c>
      <c r="F847">
        <v>2018</v>
      </c>
      <c r="G847">
        <v>2018</v>
      </c>
      <c r="H847">
        <v>203</v>
      </c>
      <c r="I847" t="s">
        <v>160</v>
      </c>
      <c r="J847">
        <v>99</v>
      </c>
      <c r="K847" t="s">
        <v>23</v>
      </c>
      <c r="L847">
        <v>77</v>
      </c>
      <c r="M847" t="s">
        <v>32</v>
      </c>
      <c r="N847">
        <v>1</v>
      </c>
      <c r="O847" t="s">
        <v>33</v>
      </c>
      <c r="P847">
        <v>7575</v>
      </c>
      <c r="T847" s="3">
        <f t="shared" si="27"/>
        <v>50.74</v>
      </c>
      <c r="U847" s="3">
        <f>IF(AND(R847&lt;&gt;"_U",N847&lt;&gt;9999,N847&lt;&gt;999,L847&lt;&gt;"Median"),IFERROR(VLOOKUP(A847,'HD Total'!A:P,16,0),"."),".")</f>
        <v>14928</v>
      </c>
    </row>
    <row r="848" spans="1:21" x14ac:dyDescent="0.3">
      <c r="A848" s="1" t="str">
        <f t="shared" si="26"/>
        <v>2018|TairÄwhiti|Total - total household income</v>
      </c>
      <c r="B848" t="s">
        <v>18</v>
      </c>
      <c r="C848" t="s">
        <v>19</v>
      </c>
      <c r="D848" t="s">
        <v>20</v>
      </c>
      <c r="E848" t="s">
        <v>21</v>
      </c>
      <c r="F848">
        <v>2018</v>
      </c>
      <c r="G848">
        <v>2018</v>
      </c>
      <c r="H848">
        <v>203</v>
      </c>
      <c r="I848" t="s">
        <v>160</v>
      </c>
      <c r="J848">
        <v>99</v>
      </c>
      <c r="K848" t="s">
        <v>23</v>
      </c>
      <c r="L848">
        <v>99</v>
      </c>
      <c r="M848" t="s">
        <v>48</v>
      </c>
      <c r="N848">
        <v>9999</v>
      </c>
      <c r="O848" t="s">
        <v>40</v>
      </c>
      <c r="P848">
        <v>16410</v>
      </c>
      <c r="T848" s="3" t="str">
        <f t="shared" si="27"/>
        <v>.</v>
      </c>
      <c r="U848" s="3" t="str">
        <f>IF(AND(R848&lt;&gt;"_U",N848&lt;&gt;9999,N848&lt;&gt;999,L848&lt;&gt;"Median"),IFERROR(VLOOKUP(A848,'HD Total'!A:P,16,0),"."),".")</f>
        <v>.</v>
      </c>
    </row>
    <row r="849" spans="1:21" x14ac:dyDescent="0.3">
      <c r="A849" s="1" t="str">
        <f t="shared" si="26"/>
        <v>2018|TairÄwhiti|Total - total household income</v>
      </c>
      <c r="B849" t="s">
        <v>18</v>
      </c>
      <c r="C849" t="s">
        <v>19</v>
      </c>
      <c r="D849" t="s">
        <v>20</v>
      </c>
      <c r="E849" t="s">
        <v>21</v>
      </c>
      <c r="F849">
        <v>2018</v>
      </c>
      <c r="G849">
        <v>2018</v>
      </c>
      <c r="H849">
        <v>203</v>
      </c>
      <c r="I849" t="s">
        <v>160</v>
      </c>
      <c r="J849">
        <v>99</v>
      </c>
      <c r="K849" t="s">
        <v>23</v>
      </c>
      <c r="L849">
        <v>99</v>
      </c>
      <c r="M849" t="s">
        <v>48</v>
      </c>
      <c r="N849">
        <v>999</v>
      </c>
      <c r="O849" t="s">
        <v>42</v>
      </c>
      <c r="P849">
        <v>0</v>
      </c>
      <c r="T849" s="3" t="str">
        <f t="shared" si="27"/>
        <v>.</v>
      </c>
      <c r="U849" s="3" t="str">
        <f>IF(AND(R849&lt;&gt;"_U",N849&lt;&gt;9999,N849&lt;&gt;999,L849&lt;&gt;"Median"),IFERROR(VLOOKUP(A849,'HD Total'!A:P,16,0),"."),".")</f>
        <v>.</v>
      </c>
    </row>
    <row r="850" spans="1:21" x14ac:dyDescent="0.3">
      <c r="A850" s="1" t="str">
        <f t="shared" si="26"/>
        <v>2018|TairÄwhiti|Total - total household income</v>
      </c>
      <c r="B850" t="s">
        <v>18</v>
      </c>
      <c r="C850" t="s">
        <v>19</v>
      </c>
      <c r="D850" t="s">
        <v>20</v>
      </c>
      <c r="E850" t="s">
        <v>21</v>
      </c>
      <c r="F850">
        <v>2018</v>
      </c>
      <c r="G850">
        <v>2018</v>
      </c>
      <c r="H850">
        <v>203</v>
      </c>
      <c r="I850" t="s">
        <v>160</v>
      </c>
      <c r="J850">
        <v>99</v>
      </c>
      <c r="K850" t="s">
        <v>23</v>
      </c>
      <c r="L850">
        <v>99</v>
      </c>
      <c r="M850" t="s">
        <v>48</v>
      </c>
      <c r="N850">
        <v>3</v>
      </c>
      <c r="O850" t="s">
        <v>25</v>
      </c>
      <c r="P850">
        <v>1611</v>
      </c>
      <c r="T850" s="3">
        <f t="shared" si="27"/>
        <v>9.82</v>
      </c>
      <c r="U850" s="3">
        <f>IF(AND(R850&lt;&gt;"_U",N850&lt;&gt;9999,N850&lt;&gt;999,L850&lt;&gt;"Median"),IFERROR(VLOOKUP(A850,'HD Total'!A:P,16,0),"."),".")</f>
        <v>16410</v>
      </c>
    </row>
    <row r="851" spans="1:21" x14ac:dyDescent="0.3">
      <c r="A851" s="1" t="str">
        <f t="shared" si="26"/>
        <v>2018|TairÄwhiti|Total - total household income</v>
      </c>
      <c r="B851" t="s">
        <v>18</v>
      </c>
      <c r="C851" t="s">
        <v>19</v>
      </c>
      <c r="D851" t="s">
        <v>20</v>
      </c>
      <c r="E851" t="s">
        <v>21</v>
      </c>
      <c r="F851">
        <v>2018</v>
      </c>
      <c r="G851">
        <v>2018</v>
      </c>
      <c r="H851">
        <v>203</v>
      </c>
      <c r="I851" t="s">
        <v>160</v>
      </c>
      <c r="J851">
        <v>99</v>
      </c>
      <c r="K851" t="s">
        <v>23</v>
      </c>
      <c r="L851">
        <v>99</v>
      </c>
      <c r="M851" t="s">
        <v>48</v>
      </c>
      <c r="N851">
        <v>7777</v>
      </c>
      <c r="O851" t="s">
        <v>37</v>
      </c>
      <c r="P851">
        <v>16410</v>
      </c>
      <c r="T851" s="3">
        <f t="shared" si="27"/>
        <v>100</v>
      </c>
      <c r="U851" s="3">
        <f>IF(AND(R851&lt;&gt;"_U",N851&lt;&gt;9999,N851&lt;&gt;999,L851&lt;&gt;"Median"),IFERROR(VLOOKUP(A851,'HD Total'!A:P,16,0),"."),".")</f>
        <v>16410</v>
      </c>
    </row>
    <row r="852" spans="1:21" x14ac:dyDescent="0.3">
      <c r="A852" s="1" t="str">
        <f t="shared" si="26"/>
        <v>2018|TairÄwhiti|Total - total household income</v>
      </c>
      <c r="B852" t="s">
        <v>18</v>
      </c>
      <c r="C852" t="s">
        <v>19</v>
      </c>
      <c r="D852" t="s">
        <v>20</v>
      </c>
      <c r="E852" t="s">
        <v>21</v>
      </c>
      <c r="F852">
        <v>2018</v>
      </c>
      <c r="G852">
        <v>2018</v>
      </c>
      <c r="H852">
        <v>203</v>
      </c>
      <c r="I852" t="s">
        <v>160</v>
      </c>
      <c r="J852">
        <v>99</v>
      </c>
      <c r="K852" t="s">
        <v>23</v>
      </c>
      <c r="L852">
        <v>99</v>
      </c>
      <c r="M852" t="s">
        <v>48</v>
      </c>
      <c r="N852">
        <v>2</v>
      </c>
      <c r="O852" t="s">
        <v>28</v>
      </c>
      <c r="P852">
        <v>6666</v>
      </c>
      <c r="T852" s="3">
        <f t="shared" si="27"/>
        <v>40.619999999999997</v>
      </c>
      <c r="U852" s="3">
        <f>IF(AND(R852&lt;&gt;"_U",N852&lt;&gt;9999,N852&lt;&gt;999,L852&lt;&gt;"Median"),IFERROR(VLOOKUP(A852,'HD Total'!A:P,16,0),"."),".")</f>
        <v>16410</v>
      </c>
    </row>
    <row r="853" spans="1:21" x14ac:dyDescent="0.3">
      <c r="A853" s="1" t="str">
        <f t="shared" si="26"/>
        <v>2018|TairÄwhiti|Total - total household income</v>
      </c>
      <c r="B853" t="s">
        <v>18</v>
      </c>
      <c r="C853" t="s">
        <v>19</v>
      </c>
      <c r="D853" t="s">
        <v>20</v>
      </c>
      <c r="E853" t="s">
        <v>21</v>
      </c>
      <c r="F853">
        <v>2018</v>
      </c>
      <c r="G853">
        <v>2018</v>
      </c>
      <c r="H853">
        <v>203</v>
      </c>
      <c r="I853" t="s">
        <v>160</v>
      </c>
      <c r="J853">
        <v>99</v>
      </c>
      <c r="K853" t="s">
        <v>23</v>
      </c>
      <c r="L853">
        <v>99</v>
      </c>
      <c r="M853" t="s">
        <v>48</v>
      </c>
      <c r="N853">
        <v>1</v>
      </c>
      <c r="O853" t="s">
        <v>33</v>
      </c>
      <c r="P853">
        <v>8133</v>
      </c>
      <c r="T853" s="3">
        <f t="shared" si="27"/>
        <v>49.56</v>
      </c>
      <c r="U853" s="3">
        <f>IF(AND(R853&lt;&gt;"_U",N853&lt;&gt;9999,N853&lt;&gt;999,L853&lt;&gt;"Median"),IFERROR(VLOOKUP(A853,'HD Total'!A:P,16,0),"."),".")</f>
        <v>16410</v>
      </c>
    </row>
    <row r="854" spans="1:21" x14ac:dyDescent="0.3">
      <c r="A854" s="1" t="str">
        <f t="shared" si="26"/>
        <v>2018|TairÄwhiti|Median ($) - total household income</v>
      </c>
      <c r="B854" t="s">
        <v>18</v>
      </c>
      <c r="C854" t="s">
        <v>19</v>
      </c>
      <c r="D854" t="s">
        <v>20</v>
      </c>
      <c r="E854" t="s">
        <v>21</v>
      </c>
      <c r="F854">
        <v>2018</v>
      </c>
      <c r="G854">
        <v>2018</v>
      </c>
      <c r="H854">
        <v>203</v>
      </c>
      <c r="I854" t="s">
        <v>160</v>
      </c>
      <c r="J854">
        <v>99</v>
      </c>
      <c r="K854" t="s">
        <v>23</v>
      </c>
      <c r="L854" t="s">
        <v>56</v>
      </c>
      <c r="M854" t="s">
        <v>57</v>
      </c>
      <c r="N854">
        <v>1</v>
      </c>
      <c r="O854" t="s">
        <v>33</v>
      </c>
      <c r="P854">
        <v>69000</v>
      </c>
      <c r="T854" s="3" t="str">
        <f t="shared" si="27"/>
        <v>.</v>
      </c>
      <c r="U854" s="3" t="str">
        <f>IF(AND(R854&lt;&gt;"_U",N854&lt;&gt;9999,N854&lt;&gt;999,L854&lt;&gt;"Median"),IFERROR(VLOOKUP(A854,'HD Total'!A:P,16,0),"."),".")</f>
        <v>.</v>
      </c>
    </row>
    <row r="855" spans="1:21" x14ac:dyDescent="0.3">
      <c r="A855" s="1" t="str">
        <f t="shared" si="26"/>
        <v>2018|TairÄwhiti|Median ($) - total household income</v>
      </c>
      <c r="B855" t="s">
        <v>18</v>
      </c>
      <c r="C855" t="s">
        <v>19</v>
      </c>
      <c r="D855" t="s">
        <v>20</v>
      </c>
      <c r="E855" t="s">
        <v>21</v>
      </c>
      <c r="F855">
        <v>2018</v>
      </c>
      <c r="G855">
        <v>2018</v>
      </c>
      <c r="H855">
        <v>203</v>
      </c>
      <c r="I855" t="s">
        <v>160</v>
      </c>
      <c r="J855">
        <v>99</v>
      </c>
      <c r="K855" t="s">
        <v>23</v>
      </c>
      <c r="L855" t="s">
        <v>56</v>
      </c>
      <c r="M855" t="s">
        <v>57</v>
      </c>
      <c r="N855">
        <v>7777</v>
      </c>
      <c r="O855" t="s">
        <v>37</v>
      </c>
      <c r="P855">
        <v>57900</v>
      </c>
      <c r="T855" s="3" t="str">
        <f t="shared" si="27"/>
        <v>.</v>
      </c>
      <c r="U855" s="3" t="str">
        <f>IF(AND(R855&lt;&gt;"_U",N855&lt;&gt;9999,N855&lt;&gt;999,L855&lt;&gt;"Median"),IFERROR(VLOOKUP(A855,'HD Total'!A:P,16,0),"."),".")</f>
        <v>.</v>
      </c>
    </row>
    <row r="856" spans="1:21" x14ac:dyDescent="0.3">
      <c r="A856" s="1" t="str">
        <f t="shared" si="26"/>
        <v>2018|TairÄwhiti|Median ($) - total household income</v>
      </c>
      <c r="B856" t="s">
        <v>18</v>
      </c>
      <c r="C856" t="s">
        <v>19</v>
      </c>
      <c r="D856" t="s">
        <v>20</v>
      </c>
      <c r="E856" t="s">
        <v>21</v>
      </c>
      <c r="F856">
        <v>2018</v>
      </c>
      <c r="G856">
        <v>2018</v>
      </c>
      <c r="H856">
        <v>203</v>
      </c>
      <c r="I856" t="s">
        <v>160</v>
      </c>
      <c r="J856">
        <v>99</v>
      </c>
      <c r="K856" t="s">
        <v>23</v>
      </c>
      <c r="L856" t="s">
        <v>56</v>
      </c>
      <c r="M856" t="s">
        <v>57</v>
      </c>
      <c r="N856">
        <v>9999</v>
      </c>
      <c r="O856" t="s">
        <v>40</v>
      </c>
      <c r="P856">
        <v>57900</v>
      </c>
      <c r="T856" s="3" t="str">
        <f t="shared" si="27"/>
        <v>.</v>
      </c>
      <c r="U856" s="3" t="str">
        <f>IF(AND(R856&lt;&gt;"_U",N856&lt;&gt;9999,N856&lt;&gt;999,L856&lt;&gt;"Median"),IFERROR(VLOOKUP(A856,'HD Total'!A:P,16,0),"."),".")</f>
        <v>.</v>
      </c>
    </row>
    <row r="857" spans="1:21" x14ac:dyDescent="0.3">
      <c r="A857" s="1" t="str">
        <f t="shared" si="26"/>
        <v>2018|TairÄwhiti|Median ($) - total household income</v>
      </c>
      <c r="B857" t="s">
        <v>18</v>
      </c>
      <c r="C857" t="s">
        <v>19</v>
      </c>
      <c r="D857" t="s">
        <v>20</v>
      </c>
      <c r="E857" t="s">
        <v>21</v>
      </c>
      <c r="F857">
        <v>2018</v>
      </c>
      <c r="G857">
        <v>2018</v>
      </c>
      <c r="H857">
        <v>203</v>
      </c>
      <c r="I857" t="s">
        <v>160</v>
      </c>
      <c r="J857">
        <v>99</v>
      </c>
      <c r="K857" t="s">
        <v>23</v>
      </c>
      <c r="L857" t="s">
        <v>56</v>
      </c>
      <c r="M857" t="s">
        <v>57</v>
      </c>
      <c r="N857">
        <v>999</v>
      </c>
      <c r="O857" t="s">
        <v>42</v>
      </c>
      <c r="R857" t="s">
        <v>61</v>
      </c>
      <c r="S857" t="s">
        <v>62</v>
      </c>
      <c r="T857" s="3" t="str">
        <f t="shared" si="27"/>
        <v>.</v>
      </c>
      <c r="U857" s="3" t="str">
        <f>IF(AND(R857&lt;&gt;"_U",N857&lt;&gt;9999,N857&lt;&gt;999,L857&lt;&gt;"Median"),IFERROR(VLOOKUP(A857,'HD Total'!A:P,16,0),"."),".")</f>
        <v>.</v>
      </c>
    </row>
    <row r="858" spans="1:21" x14ac:dyDescent="0.3">
      <c r="A858" s="1" t="str">
        <f t="shared" si="26"/>
        <v>2018|TairÄwhiti|Median ($) - total household income</v>
      </c>
      <c r="B858" t="s">
        <v>18</v>
      </c>
      <c r="C858" t="s">
        <v>19</v>
      </c>
      <c r="D858" t="s">
        <v>20</v>
      </c>
      <c r="E858" t="s">
        <v>21</v>
      </c>
      <c r="F858">
        <v>2018</v>
      </c>
      <c r="G858">
        <v>2018</v>
      </c>
      <c r="H858">
        <v>203</v>
      </c>
      <c r="I858" t="s">
        <v>160</v>
      </c>
      <c r="J858">
        <v>99</v>
      </c>
      <c r="K858" t="s">
        <v>23</v>
      </c>
      <c r="L858" t="s">
        <v>56</v>
      </c>
      <c r="M858" t="s">
        <v>57</v>
      </c>
      <c r="N858">
        <v>3</v>
      </c>
      <c r="O858" t="s">
        <v>25</v>
      </c>
      <c r="P858">
        <v>70600</v>
      </c>
      <c r="T858" s="3" t="str">
        <f t="shared" si="27"/>
        <v>.</v>
      </c>
      <c r="U858" s="3" t="str">
        <f>IF(AND(R858&lt;&gt;"_U",N858&lt;&gt;9999,N858&lt;&gt;999,L858&lt;&gt;"Median"),IFERROR(VLOOKUP(A858,'HD Total'!A:P,16,0),"."),".")</f>
        <v>.</v>
      </c>
    </row>
    <row r="859" spans="1:21" x14ac:dyDescent="0.3">
      <c r="A859" s="1" t="str">
        <f t="shared" si="26"/>
        <v>2018|TairÄwhiti|Median ($) - total household income</v>
      </c>
      <c r="B859" t="s">
        <v>18</v>
      </c>
      <c r="C859" t="s">
        <v>19</v>
      </c>
      <c r="D859" t="s">
        <v>20</v>
      </c>
      <c r="E859" t="s">
        <v>21</v>
      </c>
      <c r="F859">
        <v>2018</v>
      </c>
      <c r="G859">
        <v>2018</v>
      </c>
      <c r="H859">
        <v>203</v>
      </c>
      <c r="I859" t="s">
        <v>160</v>
      </c>
      <c r="J859">
        <v>99</v>
      </c>
      <c r="K859" t="s">
        <v>23</v>
      </c>
      <c r="L859" t="s">
        <v>56</v>
      </c>
      <c r="M859" t="s">
        <v>57</v>
      </c>
      <c r="N859">
        <v>2</v>
      </c>
      <c r="O859" t="s">
        <v>28</v>
      </c>
      <c r="P859">
        <v>43700</v>
      </c>
      <c r="T859" s="3" t="str">
        <f t="shared" si="27"/>
        <v>.</v>
      </c>
      <c r="U859" s="3" t="str">
        <f>IF(AND(R859&lt;&gt;"_U",N859&lt;&gt;9999,N859&lt;&gt;999,L859&lt;&gt;"Median"),IFERROR(VLOOKUP(A859,'HD Total'!A:P,16,0),"."),".")</f>
        <v>.</v>
      </c>
    </row>
    <row r="860" spans="1:21" x14ac:dyDescent="0.3">
      <c r="A860" s="1" t="str">
        <f t="shared" si="26"/>
        <v>2018|Taranaki|$20,000 or less</v>
      </c>
      <c r="B860" t="s">
        <v>18</v>
      </c>
      <c r="C860" t="s">
        <v>19</v>
      </c>
      <c r="D860" t="s">
        <v>20</v>
      </c>
      <c r="E860" t="s">
        <v>21</v>
      </c>
      <c r="F860">
        <v>2018</v>
      </c>
      <c r="G860">
        <v>2018</v>
      </c>
      <c r="H860">
        <v>204</v>
      </c>
      <c r="I860" t="s">
        <v>159</v>
      </c>
      <c r="J860">
        <v>99</v>
      </c>
      <c r="K860" t="s">
        <v>23</v>
      </c>
      <c r="L860">
        <v>1</v>
      </c>
      <c r="M860" t="s">
        <v>39</v>
      </c>
      <c r="N860">
        <v>9999</v>
      </c>
      <c r="O860" t="s">
        <v>40</v>
      </c>
      <c r="P860">
        <v>4329</v>
      </c>
      <c r="T860" s="3" t="str">
        <f t="shared" si="27"/>
        <v>.</v>
      </c>
      <c r="U860" s="3" t="str">
        <f>IF(AND(R860&lt;&gt;"_U",N860&lt;&gt;9999,N860&lt;&gt;999,L860&lt;&gt;"Median"),IFERROR(VLOOKUP(A860,'HD Total'!A:P,16,0),"."),".")</f>
        <v>.</v>
      </c>
    </row>
    <row r="861" spans="1:21" x14ac:dyDescent="0.3">
      <c r="A861" s="1" t="str">
        <f t="shared" si="26"/>
        <v>2018|Taranaki|$20,000 or less</v>
      </c>
      <c r="B861" t="s">
        <v>18</v>
      </c>
      <c r="C861" t="s">
        <v>19</v>
      </c>
      <c r="D861" t="s">
        <v>20</v>
      </c>
      <c r="E861" t="s">
        <v>21</v>
      </c>
      <c r="F861">
        <v>2018</v>
      </c>
      <c r="G861">
        <v>2018</v>
      </c>
      <c r="H861">
        <v>204</v>
      </c>
      <c r="I861" t="s">
        <v>159</v>
      </c>
      <c r="J861">
        <v>99</v>
      </c>
      <c r="K861" t="s">
        <v>23</v>
      </c>
      <c r="L861">
        <v>1</v>
      </c>
      <c r="M861" t="s">
        <v>39</v>
      </c>
      <c r="N861">
        <v>1</v>
      </c>
      <c r="O861" t="s">
        <v>33</v>
      </c>
      <c r="P861">
        <v>1545</v>
      </c>
      <c r="T861" s="3">
        <f t="shared" si="27"/>
        <v>35.69</v>
      </c>
      <c r="U861" s="3">
        <f>IF(AND(R861&lt;&gt;"_U",N861&lt;&gt;9999,N861&lt;&gt;999,L861&lt;&gt;"Median"),IFERROR(VLOOKUP(A861,'HD Total'!A:P,16,0),"."),".")</f>
        <v>4329</v>
      </c>
    </row>
    <row r="862" spans="1:21" x14ac:dyDescent="0.3">
      <c r="A862" s="1" t="str">
        <f t="shared" si="26"/>
        <v>2018|Taranaki|$20,000 or less</v>
      </c>
      <c r="B862" t="s">
        <v>18</v>
      </c>
      <c r="C862" t="s">
        <v>19</v>
      </c>
      <c r="D862" t="s">
        <v>20</v>
      </c>
      <c r="E862" t="s">
        <v>21</v>
      </c>
      <c r="F862">
        <v>2018</v>
      </c>
      <c r="G862">
        <v>2018</v>
      </c>
      <c r="H862">
        <v>204</v>
      </c>
      <c r="I862" t="s">
        <v>159</v>
      </c>
      <c r="J862">
        <v>99</v>
      </c>
      <c r="K862" t="s">
        <v>23</v>
      </c>
      <c r="L862">
        <v>1</v>
      </c>
      <c r="M862" t="s">
        <v>39</v>
      </c>
      <c r="N862">
        <v>2</v>
      </c>
      <c r="O862" t="s">
        <v>28</v>
      </c>
      <c r="P862">
        <v>2418</v>
      </c>
      <c r="T862" s="3">
        <f t="shared" si="27"/>
        <v>55.86</v>
      </c>
      <c r="U862" s="3">
        <f>IF(AND(R862&lt;&gt;"_U",N862&lt;&gt;9999,N862&lt;&gt;999,L862&lt;&gt;"Median"),IFERROR(VLOOKUP(A862,'HD Total'!A:P,16,0),"."),".")</f>
        <v>4329</v>
      </c>
    </row>
    <row r="863" spans="1:21" x14ac:dyDescent="0.3">
      <c r="A863" s="1" t="str">
        <f t="shared" si="26"/>
        <v>2018|Taranaki|$20,000 or less</v>
      </c>
      <c r="B863" t="s">
        <v>18</v>
      </c>
      <c r="C863" t="s">
        <v>19</v>
      </c>
      <c r="D863" t="s">
        <v>20</v>
      </c>
      <c r="E863" t="s">
        <v>21</v>
      </c>
      <c r="F863">
        <v>2018</v>
      </c>
      <c r="G863">
        <v>2018</v>
      </c>
      <c r="H863">
        <v>204</v>
      </c>
      <c r="I863" t="s">
        <v>159</v>
      </c>
      <c r="J863">
        <v>99</v>
      </c>
      <c r="K863" t="s">
        <v>23</v>
      </c>
      <c r="L863">
        <v>1</v>
      </c>
      <c r="M863" t="s">
        <v>39</v>
      </c>
      <c r="N863">
        <v>3</v>
      </c>
      <c r="O863" t="s">
        <v>25</v>
      </c>
      <c r="P863">
        <v>366</v>
      </c>
      <c r="T863" s="3">
        <f t="shared" si="27"/>
        <v>8.4499999999999993</v>
      </c>
      <c r="U863" s="3">
        <f>IF(AND(R863&lt;&gt;"_U",N863&lt;&gt;9999,N863&lt;&gt;999,L863&lt;&gt;"Median"),IFERROR(VLOOKUP(A863,'HD Total'!A:P,16,0),"."),".")</f>
        <v>4329</v>
      </c>
    </row>
    <row r="864" spans="1:21" x14ac:dyDescent="0.3">
      <c r="A864" s="1" t="str">
        <f t="shared" si="26"/>
        <v>2018|Taranaki|$20,000 or less</v>
      </c>
      <c r="B864" t="s">
        <v>18</v>
      </c>
      <c r="C864" t="s">
        <v>19</v>
      </c>
      <c r="D864" t="s">
        <v>20</v>
      </c>
      <c r="E864" t="s">
        <v>21</v>
      </c>
      <c r="F864">
        <v>2018</v>
      </c>
      <c r="G864">
        <v>2018</v>
      </c>
      <c r="H864">
        <v>204</v>
      </c>
      <c r="I864" t="s">
        <v>159</v>
      </c>
      <c r="J864">
        <v>99</v>
      </c>
      <c r="K864" t="s">
        <v>23</v>
      </c>
      <c r="L864">
        <v>1</v>
      </c>
      <c r="M864" t="s">
        <v>39</v>
      </c>
      <c r="N864">
        <v>999</v>
      </c>
      <c r="O864" t="s">
        <v>42</v>
      </c>
      <c r="P864">
        <v>0</v>
      </c>
      <c r="T864" s="3" t="str">
        <f t="shared" si="27"/>
        <v>.</v>
      </c>
      <c r="U864" s="3" t="str">
        <f>IF(AND(R864&lt;&gt;"_U",N864&lt;&gt;9999,N864&lt;&gt;999,L864&lt;&gt;"Median"),IFERROR(VLOOKUP(A864,'HD Total'!A:P,16,0),"."),".")</f>
        <v>.</v>
      </c>
    </row>
    <row r="865" spans="1:21" x14ac:dyDescent="0.3">
      <c r="A865" s="1" t="str">
        <f t="shared" si="26"/>
        <v>2018|Taranaki|$20,000 or less</v>
      </c>
      <c r="B865" t="s">
        <v>18</v>
      </c>
      <c r="C865" t="s">
        <v>19</v>
      </c>
      <c r="D865" t="s">
        <v>20</v>
      </c>
      <c r="E865" t="s">
        <v>21</v>
      </c>
      <c r="F865">
        <v>2018</v>
      </c>
      <c r="G865">
        <v>2018</v>
      </c>
      <c r="H865">
        <v>204</v>
      </c>
      <c r="I865" t="s">
        <v>159</v>
      </c>
      <c r="J865">
        <v>99</v>
      </c>
      <c r="K865" t="s">
        <v>23</v>
      </c>
      <c r="L865">
        <v>1</v>
      </c>
      <c r="M865" t="s">
        <v>39</v>
      </c>
      <c r="N865">
        <v>7777</v>
      </c>
      <c r="O865" t="s">
        <v>37</v>
      </c>
      <c r="P865">
        <v>4329</v>
      </c>
      <c r="T865" s="3">
        <f t="shared" si="27"/>
        <v>100</v>
      </c>
      <c r="U865" s="3">
        <f>IF(AND(R865&lt;&gt;"_U",N865&lt;&gt;9999,N865&lt;&gt;999,L865&lt;&gt;"Median"),IFERROR(VLOOKUP(A865,'HD Total'!A:P,16,0),"."),".")</f>
        <v>4329</v>
      </c>
    </row>
    <row r="866" spans="1:21" x14ac:dyDescent="0.3">
      <c r="A866" s="1" t="str">
        <f t="shared" si="26"/>
        <v>2018|Taranaki|$20,001-$30,000</v>
      </c>
      <c r="B866" t="s">
        <v>18</v>
      </c>
      <c r="C866" t="s">
        <v>19</v>
      </c>
      <c r="D866" t="s">
        <v>20</v>
      </c>
      <c r="E866" t="s">
        <v>21</v>
      </c>
      <c r="F866">
        <v>2018</v>
      </c>
      <c r="G866">
        <v>2018</v>
      </c>
      <c r="H866">
        <v>204</v>
      </c>
      <c r="I866" t="s">
        <v>159</v>
      </c>
      <c r="J866">
        <v>99</v>
      </c>
      <c r="K866" t="s">
        <v>23</v>
      </c>
      <c r="L866">
        <v>2</v>
      </c>
      <c r="M866" t="s">
        <v>24</v>
      </c>
      <c r="N866">
        <v>999</v>
      </c>
      <c r="O866" t="s">
        <v>42</v>
      </c>
      <c r="P866">
        <v>0</v>
      </c>
      <c r="T866" s="3" t="str">
        <f t="shared" si="27"/>
        <v>.</v>
      </c>
      <c r="U866" s="3" t="str">
        <f>IF(AND(R866&lt;&gt;"_U",N866&lt;&gt;9999,N866&lt;&gt;999,L866&lt;&gt;"Median"),IFERROR(VLOOKUP(A866,'HD Total'!A:P,16,0),"."),".")</f>
        <v>.</v>
      </c>
    </row>
    <row r="867" spans="1:21" x14ac:dyDescent="0.3">
      <c r="A867" s="1" t="str">
        <f t="shared" si="26"/>
        <v>2018|Taranaki|$20,001-$30,000</v>
      </c>
      <c r="B867" t="s">
        <v>18</v>
      </c>
      <c r="C867" t="s">
        <v>19</v>
      </c>
      <c r="D867" t="s">
        <v>20</v>
      </c>
      <c r="E867" t="s">
        <v>21</v>
      </c>
      <c r="F867">
        <v>2018</v>
      </c>
      <c r="G867">
        <v>2018</v>
      </c>
      <c r="H867">
        <v>204</v>
      </c>
      <c r="I867" t="s">
        <v>159</v>
      </c>
      <c r="J867">
        <v>99</v>
      </c>
      <c r="K867" t="s">
        <v>23</v>
      </c>
      <c r="L867">
        <v>2</v>
      </c>
      <c r="M867" t="s">
        <v>24</v>
      </c>
      <c r="N867">
        <v>1</v>
      </c>
      <c r="O867" t="s">
        <v>33</v>
      </c>
      <c r="P867">
        <v>2529</v>
      </c>
      <c r="T867" s="3">
        <f t="shared" si="27"/>
        <v>49.82</v>
      </c>
      <c r="U867" s="3">
        <f>IF(AND(R867&lt;&gt;"_U",N867&lt;&gt;9999,N867&lt;&gt;999,L867&lt;&gt;"Median"),IFERROR(VLOOKUP(A867,'HD Total'!A:P,16,0),"."),".")</f>
        <v>5076</v>
      </c>
    </row>
    <row r="868" spans="1:21" x14ac:dyDescent="0.3">
      <c r="A868" s="1" t="str">
        <f t="shared" si="26"/>
        <v>2018|Taranaki|$20,001-$30,000</v>
      </c>
      <c r="B868" t="s">
        <v>18</v>
      </c>
      <c r="C868" t="s">
        <v>19</v>
      </c>
      <c r="D868" t="s">
        <v>20</v>
      </c>
      <c r="E868" t="s">
        <v>21</v>
      </c>
      <c r="F868">
        <v>2018</v>
      </c>
      <c r="G868">
        <v>2018</v>
      </c>
      <c r="H868">
        <v>204</v>
      </c>
      <c r="I868" t="s">
        <v>159</v>
      </c>
      <c r="J868">
        <v>99</v>
      </c>
      <c r="K868" t="s">
        <v>23</v>
      </c>
      <c r="L868">
        <v>2</v>
      </c>
      <c r="M868" t="s">
        <v>24</v>
      </c>
      <c r="N868">
        <v>3</v>
      </c>
      <c r="O868" t="s">
        <v>25</v>
      </c>
      <c r="P868">
        <v>549</v>
      </c>
      <c r="T868" s="3">
        <f t="shared" si="27"/>
        <v>10.82</v>
      </c>
      <c r="U868" s="3">
        <f>IF(AND(R868&lt;&gt;"_U",N868&lt;&gt;9999,N868&lt;&gt;999,L868&lt;&gt;"Median"),IFERROR(VLOOKUP(A868,'HD Total'!A:P,16,0),"."),".")</f>
        <v>5076</v>
      </c>
    </row>
    <row r="869" spans="1:21" x14ac:dyDescent="0.3">
      <c r="A869" s="1" t="str">
        <f t="shared" si="26"/>
        <v>2018|Taranaki|$20,001-$30,000</v>
      </c>
      <c r="B869" t="s">
        <v>18</v>
      </c>
      <c r="C869" t="s">
        <v>19</v>
      </c>
      <c r="D869" t="s">
        <v>20</v>
      </c>
      <c r="E869" t="s">
        <v>21</v>
      </c>
      <c r="F869">
        <v>2018</v>
      </c>
      <c r="G869">
        <v>2018</v>
      </c>
      <c r="H869">
        <v>204</v>
      </c>
      <c r="I869" t="s">
        <v>159</v>
      </c>
      <c r="J869">
        <v>99</v>
      </c>
      <c r="K869" t="s">
        <v>23</v>
      </c>
      <c r="L869">
        <v>2</v>
      </c>
      <c r="M869" t="s">
        <v>24</v>
      </c>
      <c r="N869">
        <v>9999</v>
      </c>
      <c r="O869" t="s">
        <v>40</v>
      </c>
      <c r="P869">
        <v>5076</v>
      </c>
      <c r="T869" s="3" t="str">
        <f t="shared" si="27"/>
        <v>.</v>
      </c>
      <c r="U869" s="3" t="str">
        <f>IF(AND(R869&lt;&gt;"_U",N869&lt;&gt;9999,N869&lt;&gt;999,L869&lt;&gt;"Median"),IFERROR(VLOOKUP(A869,'HD Total'!A:P,16,0),"."),".")</f>
        <v>.</v>
      </c>
    </row>
    <row r="870" spans="1:21" x14ac:dyDescent="0.3">
      <c r="A870" s="1" t="str">
        <f t="shared" si="26"/>
        <v>2018|Taranaki|$20,001-$30,000</v>
      </c>
      <c r="B870" t="s">
        <v>18</v>
      </c>
      <c r="C870" t="s">
        <v>19</v>
      </c>
      <c r="D870" t="s">
        <v>20</v>
      </c>
      <c r="E870" t="s">
        <v>21</v>
      </c>
      <c r="F870">
        <v>2018</v>
      </c>
      <c r="G870">
        <v>2018</v>
      </c>
      <c r="H870">
        <v>204</v>
      </c>
      <c r="I870" t="s">
        <v>159</v>
      </c>
      <c r="J870">
        <v>99</v>
      </c>
      <c r="K870" t="s">
        <v>23</v>
      </c>
      <c r="L870">
        <v>2</v>
      </c>
      <c r="M870" t="s">
        <v>24</v>
      </c>
      <c r="N870">
        <v>7777</v>
      </c>
      <c r="O870" t="s">
        <v>37</v>
      </c>
      <c r="P870">
        <v>5076</v>
      </c>
      <c r="T870" s="3">
        <f t="shared" si="27"/>
        <v>100</v>
      </c>
      <c r="U870" s="3">
        <f>IF(AND(R870&lt;&gt;"_U",N870&lt;&gt;9999,N870&lt;&gt;999,L870&lt;&gt;"Median"),IFERROR(VLOOKUP(A870,'HD Total'!A:P,16,0),"."),".")</f>
        <v>5076</v>
      </c>
    </row>
    <row r="871" spans="1:21" x14ac:dyDescent="0.3">
      <c r="A871" s="1" t="str">
        <f t="shared" si="26"/>
        <v>2018|Taranaki|$20,001-$30,000</v>
      </c>
      <c r="B871" t="s">
        <v>18</v>
      </c>
      <c r="C871" t="s">
        <v>19</v>
      </c>
      <c r="D871" t="s">
        <v>20</v>
      </c>
      <c r="E871" t="s">
        <v>21</v>
      </c>
      <c r="F871">
        <v>2018</v>
      </c>
      <c r="G871">
        <v>2018</v>
      </c>
      <c r="H871">
        <v>204</v>
      </c>
      <c r="I871" t="s">
        <v>159</v>
      </c>
      <c r="J871">
        <v>99</v>
      </c>
      <c r="K871" t="s">
        <v>23</v>
      </c>
      <c r="L871">
        <v>2</v>
      </c>
      <c r="M871" t="s">
        <v>24</v>
      </c>
      <c r="N871">
        <v>2</v>
      </c>
      <c r="O871" t="s">
        <v>28</v>
      </c>
      <c r="P871">
        <v>1998</v>
      </c>
      <c r="T871" s="3">
        <f t="shared" si="27"/>
        <v>39.36</v>
      </c>
      <c r="U871" s="3">
        <f>IF(AND(R871&lt;&gt;"_U",N871&lt;&gt;9999,N871&lt;&gt;999,L871&lt;&gt;"Median"),IFERROR(VLOOKUP(A871,'HD Total'!A:P,16,0),"."),".")</f>
        <v>5076</v>
      </c>
    </row>
    <row r="872" spans="1:21" x14ac:dyDescent="0.3">
      <c r="A872" s="1" t="str">
        <f t="shared" si="26"/>
        <v>2018|Taranaki|$30,001-$50,000</v>
      </c>
      <c r="B872" t="s">
        <v>18</v>
      </c>
      <c r="C872" t="s">
        <v>19</v>
      </c>
      <c r="D872" t="s">
        <v>20</v>
      </c>
      <c r="E872" t="s">
        <v>21</v>
      </c>
      <c r="F872">
        <v>2018</v>
      </c>
      <c r="G872">
        <v>2018</v>
      </c>
      <c r="H872">
        <v>204</v>
      </c>
      <c r="I872" t="s">
        <v>159</v>
      </c>
      <c r="J872">
        <v>99</v>
      </c>
      <c r="K872" t="s">
        <v>23</v>
      </c>
      <c r="L872">
        <v>3</v>
      </c>
      <c r="M872" t="s">
        <v>45</v>
      </c>
      <c r="N872">
        <v>999</v>
      </c>
      <c r="O872" t="s">
        <v>42</v>
      </c>
      <c r="P872">
        <v>0</v>
      </c>
      <c r="T872" s="3" t="str">
        <f t="shared" si="27"/>
        <v>.</v>
      </c>
      <c r="U872" s="3" t="str">
        <f>IF(AND(R872&lt;&gt;"_U",N872&lt;&gt;9999,N872&lt;&gt;999,L872&lt;&gt;"Median"),IFERROR(VLOOKUP(A872,'HD Total'!A:P,16,0),"."),".")</f>
        <v>.</v>
      </c>
    </row>
    <row r="873" spans="1:21" x14ac:dyDescent="0.3">
      <c r="A873" s="1" t="str">
        <f t="shared" si="26"/>
        <v>2018|Taranaki|$30,001-$50,000</v>
      </c>
      <c r="B873" t="s">
        <v>18</v>
      </c>
      <c r="C873" t="s">
        <v>19</v>
      </c>
      <c r="D873" t="s">
        <v>20</v>
      </c>
      <c r="E873" t="s">
        <v>21</v>
      </c>
      <c r="F873">
        <v>2018</v>
      </c>
      <c r="G873">
        <v>2018</v>
      </c>
      <c r="H873">
        <v>204</v>
      </c>
      <c r="I873" t="s">
        <v>159</v>
      </c>
      <c r="J873">
        <v>99</v>
      </c>
      <c r="K873" t="s">
        <v>23</v>
      </c>
      <c r="L873">
        <v>3</v>
      </c>
      <c r="M873" t="s">
        <v>45</v>
      </c>
      <c r="N873">
        <v>2</v>
      </c>
      <c r="O873" t="s">
        <v>28</v>
      </c>
      <c r="P873">
        <v>2604</v>
      </c>
      <c r="T873" s="3">
        <f t="shared" si="27"/>
        <v>35.409999999999997</v>
      </c>
      <c r="U873" s="3">
        <f>IF(AND(R873&lt;&gt;"_U",N873&lt;&gt;9999,N873&lt;&gt;999,L873&lt;&gt;"Median"),IFERROR(VLOOKUP(A873,'HD Total'!A:P,16,0),"."),".")</f>
        <v>7353</v>
      </c>
    </row>
    <row r="874" spans="1:21" x14ac:dyDescent="0.3">
      <c r="A874" s="1" t="str">
        <f t="shared" si="26"/>
        <v>2018|Taranaki|$30,001-$50,000</v>
      </c>
      <c r="B874" t="s">
        <v>18</v>
      </c>
      <c r="C874" t="s">
        <v>19</v>
      </c>
      <c r="D874" t="s">
        <v>20</v>
      </c>
      <c r="E874" t="s">
        <v>21</v>
      </c>
      <c r="F874">
        <v>2018</v>
      </c>
      <c r="G874">
        <v>2018</v>
      </c>
      <c r="H874">
        <v>204</v>
      </c>
      <c r="I874" t="s">
        <v>159</v>
      </c>
      <c r="J874">
        <v>99</v>
      </c>
      <c r="K874" t="s">
        <v>23</v>
      </c>
      <c r="L874">
        <v>3</v>
      </c>
      <c r="M874" t="s">
        <v>45</v>
      </c>
      <c r="N874">
        <v>9999</v>
      </c>
      <c r="O874" t="s">
        <v>40</v>
      </c>
      <c r="P874">
        <v>7353</v>
      </c>
      <c r="T874" s="3" t="str">
        <f t="shared" si="27"/>
        <v>.</v>
      </c>
      <c r="U874" s="3" t="str">
        <f>IF(AND(R874&lt;&gt;"_U",N874&lt;&gt;9999,N874&lt;&gt;999,L874&lt;&gt;"Median"),IFERROR(VLOOKUP(A874,'HD Total'!A:P,16,0),"."),".")</f>
        <v>.</v>
      </c>
    </row>
    <row r="875" spans="1:21" x14ac:dyDescent="0.3">
      <c r="A875" s="1" t="str">
        <f t="shared" si="26"/>
        <v>2018|Taranaki|$30,001-$50,000</v>
      </c>
      <c r="B875" t="s">
        <v>18</v>
      </c>
      <c r="C875" t="s">
        <v>19</v>
      </c>
      <c r="D875" t="s">
        <v>20</v>
      </c>
      <c r="E875" t="s">
        <v>21</v>
      </c>
      <c r="F875">
        <v>2018</v>
      </c>
      <c r="G875">
        <v>2018</v>
      </c>
      <c r="H875">
        <v>204</v>
      </c>
      <c r="I875" t="s">
        <v>159</v>
      </c>
      <c r="J875">
        <v>99</v>
      </c>
      <c r="K875" t="s">
        <v>23</v>
      </c>
      <c r="L875">
        <v>3</v>
      </c>
      <c r="M875" t="s">
        <v>45</v>
      </c>
      <c r="N875">
        <v>3</v>
      </c>
      <c r="O875" t="s">
        <v>25</v>
      </c>
      <c r="P875">
        <v>927</v>
      </c>
      <c r="T875" s="3">
        <f t="shared" si="27"/>
        <v>12.61</v>
      </c>
      <c r="U875" s="3">
        <f>IF(AND(R875&lt;&gt;"_U",N875&lt;&gt;9999,N875&lt;&gt;999,L875&lt;&gt;"Median"),IFERROR(VLOOKUP(A875,'HD Total'!A:P,16,0),"."),".")</f>
        <v>7353</v>
      </c>
    </row>
    <row r="876" spans="1:21" x14ac:dyDescent="0.3">
      <c r="A876" s="1" t="str">
        <f t="shared" si="26"/>
        <v>2018|Taranaki|$30,001-$50,000</v>
      </c>
      <c r="B876" t="s">
        <v>18</v>
      </c>
      <c r="C876" t="s">
        <v>19</v>
      </c>
      <c r="D876" t="s">
        <v>20</v>
      </c>
      <c r="E876" t="s">
        <v>21</v>
      </c>
      <c r="F876">
        <v>2018</v>
      </c>
      <c r="G876">
        <v>2018</v>
      </c>
      <c r="H876">
        <v>204</v>
      </c>
      <c r="I876" t="s">
        <v>159</v>
      </c>
      <c r="J876">
        <v>99</v>
      </c>
      <c r="K876" t="s">
        <v>23</v>
      </c>
      <c r="L876">
        <v>3</v>
      </c>
      <c r="M876" t="s">
        <v>45</v>
      </c>
      <c r="N876">
        <v>1</v>
      </c>
      <c r="O876" t="s">
        <v>33</v>
      </c>
      <c r="P876">
        <v>3822</v>
      </c>
      <c r="T876" s="3">
        <f t="shared" si="27"/>
        <v>51.98</v>
      </c>
      <c r="U876" s="3">
        <f>IF(AND(R876&lt;&gt;"_U",N876&lt;&gt;9999,N876&lt;&gt;999,L876&lt;&gt;"Median"),IFERROR(VLOOKUP(A876,'HD Total'!A:P,16,0),"."),".")</f>
        <v>7353</v>
      </c>
    </row>
    <row r="877" spans="1:21" x14ac:dyDescent="0.3">
      <c r="A877" s="1" t="str">
        <f t="shared" si="26"/>
        <v>2018|Taranaki|$30,001-$50,000</v>
      </c>
      <c r="B877" t="s">
        <v>18</v>
      </c>
      <c r="C877" t="s">
        <v>19</v>
      </c>
      <c r="D877" t="s">
        <v>20</v>
      </c>
      <c r="E877" t="s">
        <v>21</v>
      </c>
      <c r="F877">
        <v>2018</v>
      </c>
      <c r="G877">
        <v>2018</v>
      </c>
      <c r="H877">
        <v>204</v>
      </c>
      <c r="I877" t="s">
        <v>159</v>
      </c>
      <c r="J877">
        <v>99</v>
      </c>
      <c r="K877" t="s">
        <v>23</v>
      </c>
      <c r="L877">
        <v>3</v>
      </c>
      <c r="M877" t="s">
        <v>45</v>
      </c>
      <c r="N877">
        <v>7777</v>
      </c>
      <c r="O877" t="s">
        <v>37</v>
      </c>
      <c r="P877">
        <v>7353</v>
      </c>
      <c r="T877" s="3">
        <f t="shared" si="27"/>
        <v>100</v>
      </c>
      <c r="U877" s="3">
        <f>IF(AND(R877&lt;&gt;"_U",N877&lt;&gt;9999,N877&lt;&gt;999,L877&lt;&gt;"Median"),IFERROR(VLOOKUP(A877,'HD Total'!A:P,16,0),"."),".")</f>
        <v>7353</v>
      </c>
    </row>
    <row r="878" spans="1:21" x14ac:dyDescent="0.3">
      <c r="A878" s="1" t="str">
        <f t="shared" si="26"/>
        <v>2018|Taranaki|$50,001-$70,000</v>
      </c>
      <c r="B878" t="s">
        <v>18</v>
      </c>
      <c r="C878" t="s">
        <v>19</v>
      </c>
      <c r="D878" t="s">
        <v>20</v>
      </c>
      <c r="E878" t="s">
        <v>21</v>
      </c>
      <c r="F878">
        <v>2018</v>
      </c>
      <c r="G878">
        <v>2018</v>
      </c>
      <c r="H878">
        <v>204</v>
      </c>
      <c r="I878" t="s">
        <v>159</v>
      </c>
      <c r="J878">
        <v>99</v>
      </c>
      <c r="K878" t="s">
        <v>23</v>
      </c>
      <c r="L878">
        <v>4</v>
      </c>
      <c r="M878" t="s">
        <v>36</v>
      </c>
      <c r="N878">
        <v>3</v>
      </c>
      <c r="O878" t="s">
        <v>25</v>
      </c>
      <c r="P878">
        <v>780</v>
      </c>
      <c r="T878" s="3">
        <f t="shared" si="27"/>
        <v>12.37</v>
      </c>
      <c r="U878" s="3">
        <f>IF(AND(R878&lt;&gt;"_U",N878&lt;&gt;9999,N878&lt;&gt;999,L878&lt;&gt;"Median"),IFERROR(VLOOKUP(A878,'HD Total'!A:P,16,0),"."),".")</f>
        <v>6306</v>
      </c>
    </row>
    <row r="879" spans="1:21" x14ac:dyDescent="0.3">
      <c r="A879" s="1" t="str">
        <f t="shared" si="26"/>
        <v>2018|Taranaki|$50,001-$70,000</v>
      </c>
      <c r="B879" t="s">
        <v>18</v>
      </c>
      <c r="C879" t="s">
        <v>19</v>
      </c>
      <c r="D879" t="s">
        <v>20</v>
      </c>
      <c r="E879" t="s">
        <v>21</v>
      </c>
      <c r="F879">
        <v>2018</v>
      </c>
      <c r="G879">
        <v>2018</v>
      </c>
      <c r="H879">
        <v>204</v>
      </c>
      <c r="I879" t="s">
        <v>159</v>
      </c>
      <c r="J879">
        <v>99</v>
      </c>
      <c r="K879" t="s">
        <v>23</v>
      </c>
      <c r="L879">
        <v>4</v>
      </c>
      <c r="M879" t="s">
        <v>36</v>
      </c>
      <c r="N879">
        <v>1</v>
      </c>
      <c r="O879" t="s">
        <v>33</v>
      </c>
      <c r="P879">
        <v>3423</v>
      </c>
      <c r="T879" s="3">
        <f t="shared" si="27"/>
        <v>54.28</v>
      </c>
      <c r="U879" s="3">
        <f>IF(AND(R879&lt;&gt;"_U",N879&lt;&gt;9999,N879&lt;&gt;999,L879&lt;&gt;"Median"),IFERROR(VLOOKUP(A879,'HD Total'!A:P,16,0),"."),".")</f>
        <v>6306</v>
      </c>
    </row>
    <row r="880" spans="1:21" x14ac:dyDescent="0.3">
      <c r="A880" s="1" t="str">
        <f t="shared" si="26"/>
        <v>2018|Taranaki|$50,001-$70,000</v>
      </c>
      <c r="B880" t="s">
        <v>18</v>
      </c>
      <c r="C880" t="s">
        <v>19</v>
      </c>
      <c r="D880" t="s">
        <v>20</v>
      </c>
      <c r="E880" t="s">
        <v>21</v>
      </c>
      <c r="F880">
        <v>2018</v>
      </c>
      <c r="G880">
        <v>2018</v>
      </c>
      <c r="H880">
        <v>204</v>
      </c>
      <c r="I880" t="s">
        <v>159</v>
      </c>
      <c r="J880">
        <v>99</v>
      </c>
      <c r="K880" t="s">
        <v>23</v>
      </c>
      <c r="L880">
        <v>4</v>
      </c>
      <c r="M880" t="s">
        <v>36</v>
      </c>
      <c r="N880">
        <v>7777</v>
      </c>
      <c r="O880" t="s">
        <v>37</v>
      </c>
      <c r="P880">
        <v>6306</v>
      </c>
      <c r="T880" s="3">
        <f t="shared" si="27"/>
        <v>100</v>
      </c>
      <c r="U880" s="3">
        <f>IF(AND(R880&lt;&gt;"_U",N880&lt;&gt;9999,N880&lt;&gt;999,L880&lt;&gt;"Median"),IFERROR(VLOOKUP(A880,'HD Total'!A:P,16,0),"."),".")</f>
        <v>6306</v>
      </c>
    </row>
    <row r="881" spans="1:21" x14ac:dyDescent="0.3">
      <c r="A881" s="1" t="str">
        <f t="shared" si="26"/>
        <v>2018|Taranaki|$50,001-$70,000</v>
      </c>
      <c r="B881" t="s">
        <v>18</v>
      </c>
      <c r="C881" t="s">
        <v>19</v>
      </c>
      <c r="D881" t="s">
        <v>20</v>
      </c>
      <c r="E881" t="s">
        <v>21</v>
      </c>
      <c r="F881">
        <v>2018</v>
      </c>
      <c r="G881">
        <v>2018</v>
      </c>
      <c r="H881">
        <v>204</v>
      </c>
      <c r="I881" t="s">
        <v>159</v>
      </c>
      <c r="J881">
        <v>99</v>
      </c>
      <c r="K881" t="s">
        <v>23</v>
      </c>
      <c r="L881">
        <v>4</v>
      </c>
      <c r="M881" t="s">
        <v>36</v>
      </c>
      <c r="N881">
        <v>9999</v>
      </c>
      <c r="O881" t="s">
        <v>40</v>
      </c>
      <c r="P881">
        <v>6306</v>
      </c>
      <c r="T881" s="3" t="str">
        <f t="shared" si="27"/>
        <v>.</v>
      </c>
      <c r="U881" s="3" t="str">
        <f>IF(AND(R881&lt;&gt;"_U",N881&lt;&gt;9999,N881&lt;&gt;999,L881&lt;&gt;"Median"),IFERROR(VLOOKUP(A881,'HD Total'!A:P,16,0),"."),".")</f>
        <v>.</v>
      </c>
    </row>
    <row r="882" spans="1:21" x14ac:dyDescent="0.3">
      <c r="A882" s="1" t="str">
        <f t="shared" si="26"/>
        <v>2018|Taranaki|$50,001-$70,000</v>
      </c>
      <c r="B882" t="s">
        <v>18</v>
      </c>
      <c r="C882" t="s">
        <v>19</v>
      </c>
      <c r="D882" t="s">
        <v>20</v>
      </c>
      <c r="E882" t="s">
        <v>21</v>
      </c>
      <c r="F882">
        <v>2018</v>
      </c>
      <c r="G882">
        <v>2018</v>
      </c>
      <c r="H882">
        <v>204</v>
      </c>
      <c r="I882" t="s">
        <v>159</v>
      </c>
      <c r="J882">
        <v>99</v>
      </c>
      <c r="K882" t="s">
        <v>23</v>
      </c>
      <c r="L882">
        <v>4</v>
      </c>
      <c r="M882" t="s">
        <v>36</v>
      </c>
      <c r="N882">
        <v>2</v>
      </c>
      <c r="O882" t="s">
        <v>28</v>
      </c>
      <c r="P882">
        <v>2100</v>
      </c>
      <c r="T882" s="3">
        <f t="shared" si="27"/>
        <v>33.299999999999997</v>
      </c>
      <c r="U882" s="3">
        <f>IF(AND(R882&lt;&gt;"_U",N882&lt;&gt;9999,N882&lt;&gt;999,L882&lt;&gt;"Median"),IFERROR(VLOOKUP(A882,'HD Total'!A:P,16,0),"."),".")</f>
        <v>6306</v>
      </c>
    </row>
    <row r="883" spans="1:21" x14ac:dyDescent="0.3">
      <c r="A883" s="1" t="str">
        <f t="shared" si="26"/>
        <v>2018|Taranaki|$50,001-$70,000</v>
      </c>
      <c r="B883" t="s">
        <v>18</v>
      </c>
      <c r="C883" t="s">
        <v>19</v>
      </c>
      <c r="D883" t="s">
        <v>20</v>
      </c>
      <c r="E883" t="s">
        <v>21</v>
      </c>
      <c r="F883">
        <v>2018</v>
      </c>
      <c r="G883">
        <v>2018</v>
      </c>
      <c r="H883">
        <v>204</v>
      </c>
      <c r="I883" t="s">
        <v>159</v>
      </c>
      <c r="J883">
        <v>99</v>
      </c>
      <c r="K883" t="s">
        <v>23</v>
      </c>
      <c r="L883">
        <v>4</v>
      </c>
      <c r="M883" t="s">
        <v>36</v>
      </c>
      <c r="N883">
        <v>999</v>
      </c>
      <c r="O883" t="s">
        <v>42</v>
      </c>
      <c r="P883">
        <v>0</v>
      </c>
      <c r="T883" s="3" t="str">
        <f t="shared" si="27"/>
        <v>.</v>
      </c>
      <c r="U883" s="3" t="str">
        <f>IF(AND(R883&lt;&gt;"_U",N883&lt;&gt;9999,N883&lt;&gt;999,L883&lt;&gt;"Median"),IFERROR(VLOOKUP(A883,'HD Total'!A:P,16,0),"."),".")</f>
        <v>.</v>
      </c>
    </row>
    <row r="884" spans="1:21" x14ac:dyDescent="0.3">
      <c r="A884" s="1" t="str">
        <f t="shared" si="26"/>
        <v>2018|Taranaki|$70,001-$100,000</v>
      </c>
      <c r="B884" t="s">
        <v>18</v>
      </c>
      <c r="C884" t="s">
        <v>19</v>
      </c>
      <c r="D884" t="s">
        <v>20</v>
      </c>
      <c r="E884" t="s">
        <v>21</v>
      </c>
      <c r="F884">
        <v>2018</v>
      </c>
      <c r="G884">
        <v>2018</v>
      </c>
      <c r="H884">
        <v>204</v>
      </c>
      <c r="I884" t="s">
        <v>159</v>
      </c>
      <c r="J884">
        <v>99</v>
      </c>
      <c r="K884" t="s">
        <v>23</v>
      </c>
      <c r="L884">
        <v>5</v>
      </c>
      <c r="M884" t="s">
        <v>58</v>
      </c>
      <c r="N884">
        <v>7777</v>
      </c>
      <c r="O884" t="s">
        <v>37</v>
      </c>
      <c r="P884">
        <v>6888</v>
      </c>
      <c r="T884" s="3">
        <f t="shared" si="27"/>
        <v>100</v>
      </c>
      <c r="U884" s="3">
        <f>IF(AND(R884&lt;&gt;"_U",N884&lt;&gt;9999,N884&lt;&gt;999,L884&lt;&gt;"Median"),IFERROR(VLOOKUP(A884,'HD Total'!A:P,16,0),"."),".")</f>
        <v>6888</v>
      </c>
    </row>
    <row r="885" spans="1:21" x14ac:dyDescent="0.3">
      <c r="A885" s="1" t="str">
        <f t="shared" si="26"/>
        <v>2018|Taranaki|$70,001-$100,000</v>
      </c>
      <c r="B885" t="s">
        <v>18</v>
      </c>
      <c r="C885" t="s">
        <v>19</v>
      </c>
      <c r="D885" t="s">
        <v>20</v>
      </c>
      <c r="E885" t="s">
        <v>21</v>
      </c>
      <c r="F885">
        <v>2018</v>
      </c>
      <c r="G885">
        <v>2018</v>
      </c>
      <c r="H885">
        <v>204</v>
      </c>
      <c r="I885" t="s">
        <v>159</v>
      </c>
      <c r="J885">
        <v>99</v>
      </c>
      <c r="K885" t="s">
        <v>23</v>
      </c>
      <c r="L885">
        <v>5</v>
      </c>
      <c r="M885" t="s">
        <v>58</v>
      </c>
      <c r="N885">
        <v>9999</v>
      </c>
      <c r="O885" t="s">
        <v>40</v>
      </c>
      <c r="P885">
        <v>6888</v>
      </c>
      <c r="T885" s="3" t="str">
        <f t="shared" si="27"/>
        <v>.</v>
      </c>
      <c r="U885" s="3" t="str">
        <f>IF(AND(R885&lt;&gt;"_U",N885&lt;&gt;9999,N885&lt;&gt;999,L885&lt;&gt;"Median"),IFERROR(VLOOKUP(A885,'HD Total'!A:P,16,0),"."),".")</f>
        <v>.</v>
      </c>
    </row>
    <row r="886" spans="1:21" x14ac:dyDescent="0.3">
      <c r="A886" s="1" t="str">
        <f t="shared" si="26"/>
        <v>2018|Taranaki|$70,001-$100,000</v>
      </c>
      <c r="B886" t="s">
        <v>18</v>
      </c>
      <c r="C886" t="s">
        <v>19</v>
      </c>
      <c r="D886" t="s">
        <v>20</v>
      </c>
      <c r="E886" t="s">
        <v>21</v>
      </c>
      <c r="F886">
        <v>2018</v>
      </c>
      <c r="G886">
        <v>2018</v>
      </c>
      <c r="H886">
        <v>204</v>
      </c>
      <c r="I886" t="s">
        <v>159</v>
      </c>
      <c r="J886">
        <v>99</v>
      </c>
      <c r="K886" t="s">
        <v>23</v>
      </c>
      <c r="L886">
        <v>5</v>
      </c>
      <c r="M886" t="s">
        <v>58</v>
      </c>
      <c r="N886">
        <v>3</v>
      </c>
      <c r="O886" t="s">
        <v>25</v>
      </c>
      <c r="P886">
        <v>864</v>
      </c>
      <c r="T886" s="3">
        <f t="shared" si="27"/>
        <v>12.54</v>
      </c>
      <c r="U886" s="3">
        <f>IF(AND(R886&lt;&gt;"_U",N886&lt;&gt;9999,N886&lt;&gt;999,L886&lt;&gt;"Median"),IFERROR(VLOOKUP(A886,'HD Total'!A:P,16,0),"."),".")</f>
        <v>6888</v>
      </c>
    </row>
    <row r="887" spans="1:21" x14ac:dyDescent="0.3">
      <c r="A887" s="1" t="str">
        <f t="shared" si="26"/>
        <v>2018|Taranaki|$70,001-$100,000</v>
      </c>
      <c r="B887" t="s">
        <v>18</v>
      </c>
      <c r="C887" t="s">
        <v>19</v>
      </c>
      <c r="D887" t="s">
        <v>20</v>
      </c>
      <c r="E887" t="s">
        <v>21</v>
      </c>
      <c r="F887">
        <v>2018</v>
      </c>
      <c r="G887">
        <v>2018</v>
      </c>
      <c r="H887">
        <v>204</v>
      </c>
      <c r="I887" t="s">
        <v>159</v>
      </c>
      <c r="J887">
        <v>99</v>
      </c>
      <c r="K887" t="s">
        <v>23</v>
      </c>
      <c r="L887">
        <v>5</v>
      </c>
      <c r="M887" t="s">
        <v>58</v>
      </c>
      <c r="N887">
        <v>2</v>
      </c>
      <c r="O887" t="s">
        <v>28</v>
      </c>
      <c r="P887">
        <v>1881</v>
      </c>
      <c r="T887" s="3">
        <f t="shared" si="27"/>
        <v>27.31</v>
      </c>
      <c r="U887" s="3">
        <f>IF(AND(R887&lt;&gt;"_U",N887&lt;&gt;9999,N887&lt;&gt;999,L887&lt;&gt;"Median"),IFERROR(VLOOKUP(A887,'HD Total'!A:P,16,0),"."),".")</f>
        <v>6888</v>
      </c>
    </row>
    <row r="888" spans="1:21" x14ac:dyDescent="0.3">
      <c r="A888" s="1" t="str">
        <f t="shared" si="26"/>
        <v>2018|Taranaki|$70,001-$100,000</v>
      </c>
      <c r="B888" t="s">
        <v>18</v>
      </c>
      <c r="C888" t="s">
        <v>19</v>
      </c>
      <c r="D888" t="s">
        <v>20</v>
      </c>
      <c r="E888" t="s">
        <v>21</v>
      </c>
      <c r="F888">
        <v>2018</v>
      </c>
      <c r="G888">
        <v>2018</v>
      </c>
      <c r="H888">
        <v>204</v>
      </c>
      <c r="I888" t="s">
        <v>159</v>
      </c>
      <c r="J888">
        <v>99</v>
      </c>
      <c r="K888" t="s">
        <v>23</v>
      </c>
      <c r="L888">
        <v>5</v>
      </c>
      <c r="M888" t="s">
        <v>58</v>
      </c>
      <c r="N888">
        <v>999</v>
      </c>
      <c r="O888" t="s">
        <v>42</v>
      </c>
      <c r="P888">
        <v>0</v>
      </c>
      <c r="T888" s="3" t="str">
        <f t="shared" si="27"/>
        <v>.</v>
      </c>
      <c r="U888" s="3" t="str">
        <f>IF(AND(R888&lt;&gt;"_U",N888&lt;&gt;9999,N888&lt;&gt;999,L888&lt;&gt;"Median"),IFERROR(VLOOKUP(A888,'HD Total'!A:P,16,0),"."),".")</f>
        <v>.</v>
      </c>
    </row>
    <row r="889" spans="1:21" x14ac:dyDescent="0.3">
      <c r="A889" s="1" t="str">
        <f t="shared" si="26"/>
        <v>2018|Taranaki|$70,001-$100,000</v>
      </c>
      <c r="B889" t="s">
        <v>18</v>
      </c>
      <c r="C889" t="s">
        <v>19</v>
      </c>
      <c r="D889" t="s">
        <v>20</v>
      </c>
      <c r="E889" t="s">
        <v>21</v>
      </c>
      <c r="F889">
        <v>2018</v>
      </c>
      <c r="G889">
        <v>2018</v>
      </c>
      <c r="H889">
        <v>204</v>
      </c>
      <c r="I889" t="s">
        <v>159</v>
      </c>
      <c r="J889">
        <v>99</v>
      </c>
      <c r="K889" t="s">
        <v>23</v>
      </c>
      <c r="L889">
        <v>5</v>
      </c>
      <c r="M889" t="s">
        <v>58</v>
      </c>
      <c r="N889">
        <v>1</v>
      </c>
      <c r="O889" t="s">
        <v>33</v>
      </c>
      <c r="P889">
        <v>4143</v>
      </c>
      <c r="T889" s="3">
        <f t="shared" si="27"/>
        <v>60.15</v>
      </c>
      <c r="U889" s="3">
        <f>IF(AND(R889&lt;&gt;"_U",N889&lt;&gt;9999,N889&lt;&gt;999,L889&lt;&gt;"Median"),IFERROR(VLOOKUP(A889,'HD Total'!A:P,16,0),"."),".")</f>
        <v>6888</v>
      </c>
    </row>
    <row r="890" spans="1:21" x14ac:dyDescent="0.3">
      <c r="A890" s="1" t="str">
        <f t="shared" si="26"/>
        <v>2018|Taranaki|$100,001-$150,000</v>
      </c>
      <c r="B890" t="s">
        <v>18</v>
      </c>
      <c r="C890" t="s">
        <v>19</v>
      </c>
      <c r="D890" t="s">
        <v>20</v>
      </c>
      <c r="E890" t="s">
        <v>21</v>
      </c>
      <c r="F890">
        <v>2018</v>
      </c>
      <c r="G890">
        <v>2018</v>
      </c>
      <c r="H890">
        <v>204</v>
      </c>
      <c r="I890" t="s">
        <v>159</v>
      </c>
      <c r="J890">
        <v>99</v>
      </c>
      <c r="K890" t="s">
        <v>23</v>
      </c>
      <c r="L890">
        <v>6</v>
      </c>
      <c r="M890" t="s">
        <v>59</v>
      </c>
      <c r="N890">
        <v>3</v>
      </c>
      <c r="O890" t="s">
        <v>25</v>
      </c>
      <c r="P890">
        <v>1089</v>
      </c>
      <c r="T890" s="3">
        <f t="shared" si="27"/>
        <v>15.06</v>
      </c>
      <c r="U890" s="3">
        <f>IF(AND(R890&lt;&gt;"_U",N890&lt;&gt;9999,N890&lt;&gt;999,L890&lt;&gt;"Median"),IFERROR(VLOOKUP(A890,'HD Total'!A:P,16,0),"."),".")</f>
        <v>7230</v>
      </c>
    </row>
    <row r="891" spans="1:21" x14ac:dyDescent="0.3">
      <c r="A891" s="1" t="str">
        <f t="shared" si="26"/>
        <v>2018|Taranaki|$100,001-$150,000</v>
      </c>
      <c r="B891" t="s">
        <v>18</v>
      </c>
      <c r="C891" t="s">
        <v>19</v>
      </c>
      <c r="D891" t="s">
        <v>20</v>
      </c>
      <c r="E891" t="s">
        <v>21</v>
      </c>
      <c r="F891">
        <v>2018</v>
      </c>
      <c r="G891">
        <v>2018</v>
      </c>
      <c r="H891">
        <v>204</v>
      </c>
      <c r="I891" t="s">
        <v>159</v>
      </c>
      <c r="J891">
        <v>99</v>
      </c>
      <c r="K891" t="s">
        <v>23</v>
      </c>
      <c r="L891">
        <v>6</v>
      </c>
      <c r="M891" t="s">
        <v>59</v>
      </c>
      <c r="N891">
        <v>9999</v>
      </c>
      <c r="O891" t="s">
        <v>40</v>
      </c>
      <c r="P891">
        <v>7230</v>
      </c>
      <c r="T891" s="3" t="str">
        <f t="shared" si="27"/>
        <v>.</v>
      </c>
      <c r="U891" s="3" t="str">
        <f>IF(AND(R891&lt;&gt;"_U",N891&lt;&gt;9999,N891&lt;&gt;999,L891&lt;&gt;"Median"),IFERROR(VLOOKUP(A891,'HD Total'!A:P,16,0),"."),".")</f>
        <v>.</v>
      </c>
    </row>
    <row r="892" spans="1:21" x14ac:dyDescent="0.3">
      <c r="A892" s="1" t="str">
        <f t="shared" si="26"/>
        <v>2018|Taranaki|$100,001-$150,000</v>
      </c>
      <c r="B892" t="s">
        <v>18</v>
      </c>
      <c r="C892" t="s">
        <v>19</v>
      </c>
      <c r="D892" t="s">
        <v>20</v>
      </c>
      <c r="E892" t="s">
        <v>21</v>
      </c>
      <c r="F892">
        <v>2018</v>
      </c>
      <c r="G892">
        <v>2018</v>
      </c>
      <c r="H892">
        <v>204</v>
      </c>
      <c r="I892" t="s">
        <v>159</v>
      </c>
      <c r="J892">
        <v>99</v>
      </c>
      <c r="K892" t="s">
        <v>23</v>
      </c>
      <c r="L892">
        <v>6</v>
      </c>
      <c r="M892" t="s">
        <v>59</v>
      </c>
      <c r="N892">
        <v>7777</v>
      </c>
      <c r="O892" t="s">
        <v>37</v>
      </c>
      <c r="P892">
        <v>7230</v>
      </c>
      <c r="T892" s="3">
        <f t="shared" si="27"/>
        <v>100</v>
      </c>
      <c r="U892" s="3">
        <f>IF(AND(R892&lt;&gt;"_U",N892&lt;&gt;9999,N892&lt;&gt;999,L892&lt;&gt;"Median"),IFERROR(VLOOKUP(A892,'HD Total'!A:P,16,0),"."),".")</f>
        <v>7230</v>
      </c>
    </row>
    <row r="893" spans="1:21" x14ac:dyDescent="0.3">
      <c r="A893" s="1" t="str">
        <f t="shared" si="26"/>
        <v>2018|Taranaki|$100,001-$150,000</v>
      </c>
      <c r="B893" t="s">
        <v>18</v>
      </c>
      <c r="C893" t="s">
        <v>19</v>
      </c>
      <c r="D893" t="s">
        <v>20</v>
      </c>
      <c r="E893" t="s">
        <v>21</v>
      </c>
      <c r="F893">
        <v>2018</v>
      </c>
      <c r="G893">
        <v>2018</v>
      </c>
      <c r="H893">
        <v>204</v>
      </c>
      <c r="I893" t="s">
        <v>159</v>
      </c>
      <c r="J893">
        <v>99</v>
      </c>
      <c r="K893" t="s">
        <v>23</v>
      </c>
      <c r="L893">
        <v>6</v>
      </c>
      <c r="M893" t="s">
        <v>59</v>
      </c>
      <c r="N893">
        <v>2</v>
      </c>
      <c r="O893" t="s">
        <v>28</v>
      </c>
      <c r="P893">
        <v>1350</v>
      </c>
      <c r="T893" s="3">
        <f t="shared" si="27"/>
        <v>18.670000000000002</v>
      </c>
      <c r="U893" s="3">
        <f>IF(AND(R893&lt;&gt;"_U",N893&lt;&gt;9999,N893&lt;&gt;999,L893&lt;&gt;"Median"),IFERROR(VLOOKUP(A893,'HD Total'!A:P,16,0),"."),".")</f>
        <v>7230</v>
      </c>
    </row>
    <row r="894" spans="1:21" x14ac:dyDescent="0.3">
      <c r="A894" s="1" t="str">
        <f t="shared" si="26"/>
        <v>2018|Taranaki|$100,001-$150,000</v>
      </c>
      <c r="B894" t="s">
        <v>18</v>
      </c>
      <c r="C894" t="s">
        <v>19</v>
      </c>
      <c r="D894" t="s">
        <v>20</v>
      </c>
      <c r="E894" t="s">
        <v>21</v>
      </c>
      <c r="F894">
        <v>2018</v>
      </c>
      <c r="G894">
        <v>2018</v>
      </c>
      <c r="H894">
        <v>204</v>
      </c>
      <c r="I894" t="s">
        <v>159</v>
      </c>
      <c r="J894">
        <v>99</v>
      </c>
      <c r="K894" t="s">
        <v>23</v>
      </c>
      <c r="L894">
        <v>6</v>
      </c>
      <c r="M894" t="s">
        <v>59</v>
      </c>
      <c r="N894">
        <v>1</v>
      </c>
      <c r="O894" t="s">
        <v>33</v>
      </c>
      <c r="P894">
        <v>4794</v>
      </c>
      <c r="T894" s="3">
        <f t="shared" si="27"/>
        <v>66.31</v>
      </c>
      <c r="U894" s="3">
        <f>IF(AND(R894&lt;&gt;"_U",N894&lt;&gt;9999,N894&lt;&gt;999,L894&lt;&gt;"Median"),IFERROR(VLOOKUP(A894,'HD Total'!A:P,16,0),"."),".")</f>
        <v>7230</v>
      </c>
    </row>
    <row r="895" spans="1:21" x14ac:dyDescent="0.3">
      <c r="A895" s="1" t="str">
        <f t="shared" si="26"/>
        <v>2018|Taranaki|$100,001-$150,000</v>
      </c>
      <c r="B895" t="s">
        <v>18</v>
      </c>
      <c r="C895" t="s">
        <v>19</v>
      </c>
      <c r="D895" t="s">
        <v>20</v>
      </c>
      <c r="E895" t="s">
        <v>21</v>
      </c>
      <c r="F895">
        <v>2018</v>
      </c>
      <c r="G895">
        <v>2018</v>
      </c>
      <c r="H895">
        <v>204</v>
      </c>
      <c r="I895" t="s">
        <v>159</v>
      </c>
      <c r="J895">
        <v>99</v>
      </c>
      <c r="K895" t="s">
        <v>23</v>
      </c>
      <c r="L895">
        <v>6</v>
      </c>
      <c r="M895" t="s">
        <v>59</v>
      </c>
      <c r="N895">
        <v>999</v>
      </c>
      <c r="O895" t="s">
        <v>42</v>
      </c>
      <c r="P895">
        <v>0</v>
      </c>
      <c r="T895" s="3" t="str">
        <f t="shared" si="27"/>
        <v>.</v>
      </c>
      <c r="U895" s="3" t="str">
        <f>IF(AND(R895&lt;&gt;"_U",N895&lt;&gt;9999,N895&lt;&gt;999,L895&lt;&gt;"Median"),IFERROR(VLOOKUP(A895,'HD Total'!A:P,16,0),"."),".")</f>
        <v>.</v>
      </c>
    </row>
    <row r="896" spans="1:21" x14ac:dyDescent="0.3">
      <c r="A896" s="1" t="str">
        <f t="shared" si="26"/>
        <v>2018|Taranaki|$150,001-$200,000</v>
      </c>
      <c r="B896" t="s">
        <v>18</v>
      </c>
      <c r="C896" t="s">
        <v>19</v>
      </c>
      <c r="D896" t="s">
        <v>20</v>
      </c>
      <c r="E896" t="s">
        <v>21</v>
      </c>
      <c r="F896">
        <v>2018</v>
      </c>
      <c r="G896">
        <v>2018</v>
      </c>
      <c r="H896">
        <v>204</v>
      </c>
      <c r="I896" t="s">
        <v>159</v>
      </c>
      <c r="J896">
        <v>99</v>
      </c>
      <c r="K896" t="s">
        <v>23</v>
      </c>
      <c r="L896">
        <v>7</v>
      </c>
      <c r="M896" t="s">
        <v>43</v>
      </c>
      <c r="N896">
        <v>1</v>
      </c>
      <c r="O896" t="s">
        <v>33</v>
      </c>
      <c r="P896">
        <v>3165</v>
      </c>
      <c r="T896" s="3">
        <f t="shared" si="27"/>
        <v>61.48</v>
      </c>
      <c r="U896" s="3">
        <f>IF(AND(R896&lt;&gt;"_U",N896&lt;&gt;9999,N896&lt;&gt;999,L896&lt;&gt;"Median"),IFERROR(VLOOKUP(A896,'HD Total'!A:P,16,0),"."),".")</f>
        <v>5148</v>
      </c>
    </row>
    <row r="897" spans="1:21" x14ac:dyDescent="0.3">
      <c r="A897" s="1" t="str">
        <f t="shared" si="26"/>
        <v>2018|Taranaki|$150,001-$200,000</v>
      </c>
      <c r="B897" t="s">
        <v>18</v>
      </c>
      <c r="C897" t="s">
        <v>19</v>
      </c>
      <c r="D897" t="s">
        <v>20</v>
      </c>
      <c r="E897" t="s">
        <v>21</v>
      </c>
      <c r="F897">
        <v>2018</v>
      </c>
      <c r="G897">
        <v>2018</v>
      </c>
      <c r="H897">
        <v>204</v>
      </c>
      <c r="I897" t="s">
        <v>159</v>
      </c>
      <c r="J897">
        <v>99</v>
      </c>
      <c r="K897" t="s">
        <v>23</v>
      </c>
      <c r="L897">
        <v>7</v>
      </c>
      <c r="M897" t="s">
        <v>43</v>
      </c>
      <c r="N897">
        <v>7777</v>
      </c>
      <c r="O897" t="s">
        <v>37</v>
      </c>
      <c r="P897">
        <v>5148</v>
      </c>
      <c r="T897" s="3">
        <f t="shared" si="27"/>
        <v>100</v>
      </c>
      <c r="U897" s="3">
        <f>IF(AND(R897&lt;&gt;"_U",N897&lt;&gt;9999,N897&lt;&gt;999,L897&lt;&gt;"Median"),IFERROR(VLOOKUP(A897,'HD Total'!A:P,16,0),"."),".")</f>
        <v>5148</v>
      </c>
    </row>
    <row r="898" spans="1:21" x14ac:dyDescent="0.3">
      <c r="A898" s="1" t="str">
        <f t="shared" si="26"/>
        <v>2018|Taranaki|$150,001-$200,000</v>
      </c>
      <c r="B898" t="s">
        <v>18</v>
      </c>
      <c r="C898" t="s">
        <v>19</v>
      </c>
      <c r="D898" t="s">
        <v>20</v>
      </c>
      <c r="E898" t="s">
        <v>21</v>
      </c>
      <c r="F898">
        <v>2018</v>
      </c>
      <c r="G898">
        <v>2018</v>
      </c>
      <c r="H898">
        <v>204</v>
      </c>
      <c r="I898" t="s">
        <v>159</v>
      </c>
      <c r="J898">
        <v>99</v>
      </c>
      <c r="K898" t="s">
        <v>23</v>
      </c>
      <c r="L898">
        <v>7</v>
      </c>
      <c r="M898" t="s">
        <v>43</v>
      </c>
      <c r="N898">
        <v>999</v>
      </c>
      <c r="O898" t="s">
        <v>42</v>
      </c>
      <c r="P898">
        <v>0</v>
      </c>
      <c r="T898" s="3" t="str">
        <f t="shared" si="27"/>
        <v>.</v>
      </c>
      <c r="U898" s="3" t="str">
        <f>IF(AND(R898&lt;&gt;"_U",N898&lt;&gt;9999,N898&lt;&gt;999,L898&lt;&gt;"Median"),IFERROR(VLOOKUP(A898,'HD Total'!A:P,16,0),"."),".")</f>
        <v>.</v>
      </c>
    </row>
    <row r="899" spans="1:21" x14ac:dyDescent="0.3">
      <c r="A899" s="1" t="str">
        <f t="shared" ref="A899:A962" si="28">G899&amp;"|"&amp;I899&amp;"|"&amp;M899</f>
        <v>2018|Taranaki|$150,001-$200,000</v>
      </c>
      <c r="B899" t="s">
        <v>18</v>
      </c>
      <c r="C899" t="s">
        <v>19</v>
      </c>
      <c r="D899" t="s">
        <v>20</v>
      </c>
      <c r="E899" t="s">
        <v>21</v>
      </c>
      <c r="F899">
        <v>2018</v>
      </c>
      <c r="G899">
        <v>2018</v>
      </c>
      <c r="H899">
        <v>204</v>
      </c>
      <c r="I899" t="s">
        <v>159</v>
      </c>
      <c r="J899">
        <v>99</v>
      </c>
      <c r="K899" t="s">
        <v>23</v>
      </c>
      <c r="L899">
        <v>7</v>
      </c>
      <c r="M899" t="s">
        <v>43</v>
      </c>
      <c r="N899">
        <v>3</v>
      </c>
      <c r="O899" t="s">
        <v>25</v>
      </c>
      <c r="P899">
        <v>1296</v>
      </c>
      <c r="T899" s="3">
        <f t="shared" ref="T899:T962" si="29">IF(AND(R899&lt;&gt;"_U",R899&lt;&gt;"c",N899&lt;&gt;999,N899&lt;&gt;9999,L899&lt;&gt;"Median"),IFERROR((ROUND(P899/U899*100,2)),"."),".")</f>
        <v>25.17</v>
      </c>
      <c r="U899" s="3">
        <f>IF(AND(R899&lt;&gt;"_U",N899&lt;&gt;9999,N899&lt;&gt;999,L899&lt;&gt;"Median"),IFERROR(VLOOKUP(A899,'HD Total'!A:P,16,0),"."),".")</f>
        <v>5148</v>
      </c>
    </row>
    <row r="900" spans="1:21" x14ac:dyDescent="0.3">
      <c r="A900" s="1" t="str">
        <f t="shared" si="28"/>
        <v>2018|Taranaki|$150,001-$200,000</v>
      </c>
      <c r="B900" t="s">
        <v>18</v>
      </c>
      <c r="C900" t="s">
        <v>19</v>
      </c>
      <c r="D900" t="s">
        <v>20</v>
      </c>
      <c r="E900" t="s">
        <v>21</v>
      </c>
      <c r="F900">
        <v>2018</v>
      </c>
      <c r="G900">
        <v>2018</v>
      </c>
      <c r="H900">
        <v>204</v>
      </c>
      <c r="I900" t="s">
        <v>159</v>
      </c>
      <c r="J900">
        <v>99</v>
      </c>
      <c r="K900" t="s">
        <v>23</v>
      </c>
      <c r="L900">
        <v>7</v>
      </c>
      <c r="M900" t="s">
        <v>43</v>
      </c>
      <c r="N900">
        <v>2</v>
      </c>
      <c r="O900" t="s">
        <v>28</v>
      </c>
      <c r="P900">
        <v>684</v>
      </c>
      <c r="T900" s="3">
        <f t="shared" si="29"/>
        <v>13.29</v>
      </c>
      <c r="U900" s="3">
        <f>IF(AND(R900&lt;&gt;"_U",N900&lt;&gt;9999,N900&lt;&gt;999,L900&lt;&gt;"Median"),IFERROR(VLOOKUP(A900,'HD Total'!A:P,16,0),"."),".")</f>
        <v>5148</v>
      </c>
    </row>
    <row r="901" spans="1:21" x14ac:dyDescent="0.3">
      <c r="A901" s="1" t="str">
        <f t="shared" si="28"/>
        <v>2018|Taranaki|$150,001-$200,000</v>
      </c>
      <c r="B901" t="s">
        <v>18</v>
      </c>
      <c r="C901" t="s">
        <v>19</v>
      </c>
      <c r="D901" t="s">
        <v>20</v>
      </c>
      <c r="E901" t="s">
        <v>21</v>
      </c>
      <c r="F901">
        <v>2018</v>
      </c>
      <c r="G901">
        <v>2018</v>
      </c>
      <c r="H901">
        <v>204</v>
      </c>
      <c r="I901" t="s">
        <v>159</v>
      </c>
      <c r="J901">
        <v>99</v>
      </c>
      <c r="K901" t="s">
        <v>23</v>
      </c>
      <c r="L901">
        <v>7</v>
      </c>
      <c r="M901" t="s">
        <v>43</v>
      </c>
      <c r="N901">
        <v>9999</v>
      </c>
      <c r="O901" t="s">
        <v>40</v>
      </c>
      <c r="P901">
        <v>5148</v>
      </c>
      <c r="T901" s="3" t="str">
        <f t="shared" si="29"/>
        <v>.</v>
      </c>
      <c r="U901" s="3" t="str">
        <f>IF(AND(R901&lt;&gt;"_U",N901&lt;&gt;9999,N901&lt;&gt;999,L901&lt;&gt;"Median"),IFERROR(VLOOKUP(A901,'HD Total'!A:P,16,0),"."),".")</f>
        <v>.</v>
      </c>
    </row>
    <row r="902" spans="1:21" x14ac:dyDescent="0.3">
      <c r="A902" s="1" t="str">
        <f t="shared" si="28"/>
        <v>2018|Taranaki|$200,001 or more</v>
      </c>
      <c r="B902" t="s">
        <v>18</v>
      </c>
      <c r="C902" t="s">
        <v>19</v>
      </c>
      <c r="D902" t="s">
        <v>20</v>
      </c>
      <c r="E902" t="s">
        <v>21</v>
      </c>
      <c r="F902">
        <v>2018</v>
      </c>
      <c r="G902">
        <v>2018</v>
      </c>
      <c r="H902">
        <v>204</v>
      </c>
      <c r="I902" t="s">
        <v>159</v>
      </c>
      <c r="J902">
        <v>99</v>
      </c>
      <c r="K902" t="s">
        <v>23</v>
      </c>
      <c r="L902">
        <v>8</v>
      </c>
      <c r="M902" t="s">
        <v>27</v>
      </c>
      <c r="N902">
        <v>999</v>
      </c>
      <c r="O902" t="s">
        <v>42</v>
      </c>
      <c r="R902" t="s">
        <v>29</v>
      </c>
      <c r="S902" t="s">
        <v>30</v>
      </c>
      <c r="T902" s="3" t="str">
        <f t="shared" si="29"/>
        <v>.</v>
      </c>
      <c r="U902" s="3" t="str">
        <f>IF(AND(R902&lt;&gt;"_U",N902&lt;&gt;9999,N902&lt;&gt;999,L902&lt;&gt;"Median"),IFERROR(VLOOKUP(A902,'HD Total'!A:P,16,0),"."),".")</f>
        <v>.</v>
      </c>
    </row>
    <row r="903" spans="1:21" x14ac:dyDescent="0.3">
      <c r="A903" s="1" t="str">
        <f t="shared" si="28"/>
        <v>2018|Taranaki|$200,001 or more</v>
      </c>
      <c r="B903" t="s">
        <v>18</v>
      </c>
      <c r="C903" t="s">
        <v>19</v>
      </c>
      <c r="D903" t="s">
        <v>20</v>
      </c>
      <c r="E903" t="s">
        <v>21</v>
      </c>
      <c r="F903">
        <v>2018</v>
      </c>
      <c r="G903">
        <v>2018</v>
      </c>
      <c r="H903">
        <v>204</v>
      </c>
      <c r="I903" t="s">
        <v>159</v>
      </c>
      <c r="J903">
        <v>99</v>
      </c>
      <c r="K903" t="s">
        <v>23</v>
      </c>
      <c r="L903">
        <v>8</v>
      </c>
      <c r="M903" t="s">
        <v>27</v>
      </c>
      <c r="N903">
        <v>1</v>
      </c>
      <c r="O903" t="s">
        <v>33</v>
      </c>
      <c r="R903" t="s">
        <v>29</v>
      </c>
      <c r="S903" t="s">
        <v>30</v>
      </c>
      <c r="T903" s="3" t="str">
        <f t="shared" si="29"/>
        <v>.</v>
      </c>
      <c r="U903" s="3" t="str">
        <f>IF(AND(R903&lt;&gt;"_U",N903&lt;&gt;9999,N903&lt;&gt;999,L903&lt;&gt;"Median"),IFERROR(VLOOKUP(A903,'HD Total'!A:P,16,0),"."),".")</f>
        <v>.</v>
      </c>
    </row>
    <row r="904" spans="1:21" x14ac:dyDescent="0.3">
      <c r="A904" s="1" t="str">
        <f t="shared" si="28"/>
        <v>2018|Taranaki|$200,001 or more</v>
      </c>
      <c r="B904" t="s">
        <v>18</v>
      </c>
      <c r="C904" t="s">
        <v>19</v>
      </c>
      <c r="D904" t="s">
        <v>20</v>
      </c>
      <c r="E904" t="s">
        <v>21</v>
      </c>
      <c r="F904">
        <v>2018</v>
      </c>
      <c r="G904">
        <v>2018</v>
      </c>
      <c r="H904">
        <v>204</v>
      </c>
      <c r="I904" t="s">
        <v>159</v>
      </c>
      <c r="J904">
        <v>99</v>
      </c>
      <c r="K904" t="s">
        <v>23</v>
      </c>
      <c r="L904">
        <v>8</v>
      </c>
      <c r="M904" t="s">
        <v>27</v>
      </c>
      <c r="N904">
        <v>2</v>
      </c>
      <c r="O904" t="s">
        <v>28</v>
      </c>
      <c r="R904" t="s">
        <v>29</v>
      </c>
      <c r="S904" t="s">
        <v>30</v>
      </c>
      <c r="T904" s="3" t="str">
        <f t="shared" si="29"/>
        <v>.</v>
      </c>
      <c r="U904" s="3" t="str">
        <f>IF(AND(R904&lt;&gt;"_U",N904&lt;&gt;9999,N904&lt;&gt;999,L904&lt;&gt;"Median"),IFERROR(VLOOKUP(A904,'HD Total'!A:P,16,0),"."),".")</f>
        <v>.</v>
      </c>
    </row>
    <row r="905" spans="1:21" x14ac:dyDescent="0.3">
      <c r="A905" s="1" t="str">
        <f t="shared" si="28"/>
        <v>2018|Taranaki|$200,001 or more</v>
      </c>
      <c r="B905" t="s">
        <v>18</v>
      </c>
      <c r="C905" t="s">
        <v>19</v>
      </c>
      <c r="D905" t="s">
        <v>20</v>
      </c>
      <c r="E905" t="s">
        <v>21</v>
      </c>
      <c r="F905">
        <v>2018</v>
      </c>
      <c r="G905">
        <v>2018</v>
      </c>
      <c r="H905">
        <v>204</v>
      </c>
      <c r="I905" t="s">
        <v>159</v>
      </c>
      <c r="J905">
        <v>99</v>
      </c>
      <c r="K905" t="s">
        <v>23</v>
      </c>
      <c r="L905">
        <v>8</v>
      </c>
      <c r="M905" t="s">
        <v>27</v>
      </c>
      <c r="N905">
        <v>9999</v>
      </c>
      <c r="O905" t="s">
        <v>40</v>
      </c>
      <c r="R905" t="s">
        <v>29</v>
      </c>
      <c r="S905" t="s">
        <v>30</v>
      </c>
      <c r="T905" s="3" t="str">
        <f t="shared" si="29"/>
        <v>.</v>
      </c>
      <c r="U905" s="3" t="str">
        <f>IF(AND(R905&lt;&gt;"_U",N905&lt;&gt;9999,N905&lt;&gt;999,L905&lt;&gt;"Median"),IFERROR(VLOOKUP(A905,'HD Total'!A:P,16,0),"."),".")</f>
        <v>.</v>
      </c>
    </row>
    <row r="906" spans="1:21" x14ac:dyDescent="0.3">
      <c r="A906" s="1" t="str">
        <f t="shared" si="28"/>
        <v>2018|Taranaki|$200,001 or more</v>
      </c>
      <c r="B906" t="s">
        <v>18</v>
      </c>
      <c r="C906" t="s">
        <v>19</v>
      </c>
      <c r="D906" t="s">
        <v>20</v>
      </c>
      <c r="E906" t="s">
        <v>21</v>
      </c>
      <c r="F906">
        <v>2018</v>
      </c>
      <c r="G906">
        <v>2018</v>
      </c>
      <c r="H906">
        <v>204</v>
      </c>
      <c r="I906" t="s">
        <v>159</v>
      </c>
      <c r="J906">
        <v>99</v>
      </c>
      <c r="K906" t="s">
        <v>23</v>
      </c>
      <c r="L906">
        <v>8</v>
      </c>
      <c r="M906" t="s">
        <v>27</v>
      </c>
      <c r="N906">
        <v>3</v>
      </c>
      <c r="O906" t="s">
        <v>25</v>
      </c>
      <c r="R906" t="s">
        <v>29</v>
      </c>
      <c r="S906" t="s">
        <v>30</v>
      </c>
      <c r="T906" s="3" t="str">
        <f t="shared" si="29"/>
        <v>.</v>
      </c>
      <c r="U906" s="3" t="str">
        <f>IF(AND(R906&lt;&gt;"_U",N906&lt;&gt;9999,N906&lt;&gt;999,L906&lt;&gt;"Median"),IFERROR(VLOOKUP(A906,'HD Total'!A:P,16,0),"."),".")</f>
        <v>.</v>
      </c>
    </row>
    <row r="907" spans="1:21" x14ac:dyDescent="0.3">
      <c r="A907" s="1" t="str">
        <f t="shared" si="28"/>
        <v>2018|Taranaki|$200,001 or more</v>
      </c>
      <c r="B907" t="s">
        <v>18</v>
      </c>
      <c r="C907" t="s">
        <v>19</v>
      </c>
      <c r="D907" t="s">
        <v>20</v>
      </c>
      <c r="E907" t="s">
        <v>21</v>
      </c>
      <c r="F907">
        <v>2018</v>
      </c>
      <c r="G907">
        <v>2018</v>
      </c>
      <c r="H907">
        <v>204</v>
      </c>
      <c r="I907" t="s">
        <v>159</v>
      </c>
      <c r="J907">
        <v>99</v>
      </c>
      <c r="K907" t="s">
        <v>23</v>
      </c>
      <c r="L907">
        <v>8</v>
      </c>
      <c r="M907" t="s">
        <v>27</v>
      </c>
      <c r="N907">
        <v>7777</v>
      </c>
      <c r="O907" t="s">
        <v>37</v>
      </c>
      <c r="R907" t="s">
        <v>29</v>
      </c>
      <c r="S907" t="s">
        <v>30</v>
      </c>
      <c r="T907" s="3" t="str">
        <f t="shared" si="29"/>
        <v>.</v>
      </c>
      <c r="U907" s="3" t="str">
        <f>IF(AND(R907&lt;&gt;"_U",N907&lt;&gt;9999,N907&lt;&gt;999,L907&lt;&gt;"Median"),IFERROR(VLOOKUP(A907,'HD Total'!A:P,16,0),"."),".")</f>
        <v>.</v>
      </c>
    </row>
    <row r="908" spans="1:21" x14ac:dyDescent="0.3">
      <c r="A908" s="1" t="str">
        <f t="shared" si="28"/>
        <v>2018|Taranaki|Total stated - total household income</v>
      </c>
      <c r="B908" t="s">
        <v>18</v>
      </c>
      <c r="C908" t="s">
        <v>19</v>
      </c>
      <c r="D908" t="s">
        <v>20</v>
      </c>
      <c r="E908" t="s">
        <v>21</v>
      </c>
      <c r="F908">
        <v>2018</v>
      </c>
      <c r="G908">
        <v>2018</v>
      </c>
      <c r="H908">
        <v>204</v>
      </c>
      <c r="I908" t="s">
        <v>159</v>
      </c>
      <c r="J908">
        <v>99</v>
      </c>
      <c r="K908" t="s">
        <v>23</v>
      </c>
      <c r="L908">
        <v>77</v>
      </c>
      <c r="M908" t="s">
        <v>32</v>
      </c>
      <c r="N908">
        <v>7777</v>
      </c>
      <c r="O908" t="s">
        <v>37</v>
      </c>
      <c r="P908">
        <v>42324</v>
      </c>
      <c r="T908" s="3">
        <f t="shared" si="29"/>
        <v>100</v>
      </c>
      <c r="U908" s="3">
        <f>IF(AND(R908&lt;&gt;"_U",N908&lt;&gt;9999,N908&lt;&gt;999,L908&lt;&gt;"Median"),IFERROR(VLOOKUP(A908,'HD Total'!A:P,16,0),"."),".")</f>
        <v>42324</v>
      </c>
    </row>
    <row r="909" spans="1:21" x14ac:dyDescent="0.3">
      <c r="A909" s="1" t="str">
        <f t="shared" si="28"/>
        <v>2018|Taranaki|Total stated - total household income</v>
      </c>
      <c r="B909" t="s">
        <v>18</v>
      </c>
      <c r="C909" t="s">
        <v>19</v>
      </c>
      <c r="D909" t="s">
        <v>20</v>
      </c>
      <c r="E909" t="s">
        <v>21</v>
      </c>
      <c r="F909">
        <v>2018</v>
      </c>
      <c r="G909">
        <v>2018</v>
      </c>
      <c r="H909">
        <v>204</v>
      </c>
      <c r="I909" t="s">
        <v>159</v>
      </c>
      <c r="J909">
        <v>99</v>
      </c>
      <c r="K909" t="s">
        <v>23</v>
      </c>
      <c r="L909">
        <v>77</v>
      </c>
      <c r="M909" t="s">
        <v>32</v>
      </c>
      <c r="N909">
        <v>3</v>
      </c>
      <c r="O909" t="s">
        <v>25</v>
      </c>
      <c r="P909">
        <v>5868</v>
      </c>
      <c r="T909" s="3">
        <f t="shared" si="29"/>
        <v>13.86</v>
      </c>
      <c r="U909" s="3">
        <f>IF(AND(R909&lt;&gt;"_U",N909&lt;&gt;9999,N909&lt;&gt;999,L909&lt;&gt;"Median"),IFERROR(VLOOKUP(A909,'HD Total'!A:P,16,0),"."),".")</f>
        <v>42324</v>
      </c>
    </row>
    <row r="910" spans="1:21" x14ac:dyDescent="0.3">
      <c r="A910" s="1" t="str">
        <f t="shared" si="28"/>
        <v>2018|Taranaki|Total stated - total household income</v>
      </c>
      <c r="B910" t="s">
        <v>18</v>
      </c>
      <c r="C910" t="s">
        <v>19</v>
      </c>
      <c r="D910" t="s">
        <v>20</v>
      </c>
      <c r="E910" t="s">
        <v>21</v>
      </c>
      <c r="F910">
        <v>2018</v>
      </c>
      <c r="G910">
        <v>2018</v>
      </c>
      <c r="H910">
        <v>204</v>
      </c>
      <c r="I910" t="s">
        <v>159</v>
      </c>
      <c r="J910">
        <v>99</v>
      </c>
      <c r="K910" t="s">
        <v>23</v>
      </c>
      <c r="L910">
        <v>77</v>
      </c>
      <c r="M910" t="s">
        <v>32</v>
      </c>
      <c r="N910">
        <v>999</v>
      </c>
      <c r="O910" t="s">
        <v>42</v>
      </c>
      <c r="P910">
        <v>0</v>
      </c>
      <c r="T910" s="3" t="str">
        <f t="shared" si="29"/>
        <v>.</v>
      </c>
      <c r="U910" s="3" t="str">
        <f>IF(AND(R910&lt;&gt;"_U",N910&lt;&gt;9999,N910&lt;&gt;999,L910&lt;&gt;"Median"),IFERROR(VLOOKUP(A910,'HD Total'!A:P,16,0),"."),".")</f>
        <v>.</v>
      </c>
    </row>
    <row r="911" spans="1:21" x14ac:dyDescent="0.3">
      <c r="A911" s="1" t="str">
        <f t="shared" si="28"/>
        <v>2018|Taranaki|Total stated - total household income</v>
      </c>
      <c r="B911" t="s">
        <v>18</v>
      </c>
      <c r="C911" t="s">
        <v>19</v>
      </c>
      <c r="D911" t="s">
        <v>20</v>
      </c>
      <c r="E911" t="s">
        <v>21</v>
      </c>
      <c r="F911">
        <v>2018</v>
      </c>
      <c r="G911">
        <v>2018</v>
      </c>
      <c r="H911">
        <v>204</v>
      </c>
      <c r="I911" t="s">
        <v>159</v>
      </c>
      <c r="J911">
        <v>99</v>
      </c>
      <c r="K911" t="s">
        <v>23</v>
      </c>
      <c r="L911">
        <v>77</v>
      </c>
      <c r="M911" t="s">
        <v>32</v>
      </c>
      <c r="N911">
        <v>1</v>
      </c>
      <c r="O911" t="s">
        <v>33</v>
      </c>
      <c r="P911">
        <v>23427</v>
      </c>
      <c r="T911" s="3">
        <f t="shared" si="29"/>
        <v>55.35</v>
      </c>
      <c r="U911" s="3">
        <f>IF(AND(R911&lt;&gt;"_U",N911&lt;&gt;9999,N911&lt;&gt;999,L911&lt;&gt;"Median"),IFERROR(VLOOKUP(A911,'HD Total'!A:P,16,0),"."),".")</f>
        <v>42324</v>
      </c>
    </row>
    <row r="912" spans="1:21" x14ac:dyDescent="0.3">
      <c r="A912" s="1" t="str">
        <f t="shared" si="28"/>
        <v>2018|Taranaki|Total stated - total household income</v>
      </c>
      <c r="B912" t="s">
        <v>18</v>
      </c>
      <c r="C912" t="s">
        <v>19</v>
      </c>
      <c r="D912" t="s">
        <v>20</v>
      </c>
      <c r="E912" t="s">
        <v>21</v>
      </c>
      <c r="F912">
        <v>2018</v>
      </c>
      <c r="G912">
        <v>2018</v>
      </c>
      <c r="H912">
        <v>204</v>
      </c>
      <c r="I912" t="s">
        <v>159</v>
      </c>
      <c r="J912">
        <v>99</v>
      </c>
      <c r="K912" t="s">
        <v>23</v>
      </c>
      <c r="L912">
        <v>77</v>
      </c>
      <c r="M912" t="s">
        <v>32</v>
      </c>
      <c r="N912">
        <v>9999</v>
      </c>
      <c r="O912" t="s">
        <v>40</v>
      </c>
      <c r="P912">
        <v>42324</v>
      </c>
      <c r="T912" s="3" t="str">
        <f t="shared" si="29"/>
        <v>.</v>
      </c>
      <c r="U912" s="3" t="str">
        <f>IF(AND(R912&lt;&gt;"_U",N912&lt;&gt;9999,N912&lt;&gt;999,L912&lt;&gt;"Median"),IFERROR(VLOOKUP(A912,'HD Total'!A:P,16,0),"."),".")</f>
        <v>.</v>
      </c>
    </row>
    <row r="913" spans="1:21" x14ac:dyDescent="0.3">
      <c r="A913" s="1" t="str">
        <f t="shared" si="28"/>
        <v>2018|Taranaki|Total stated - total household income</v>
      </c>
      <c r="B913" t="s">
        <v>18</v>
      </c>
      <c r="C913" t="s">
        <v>19</v>
      </c>
      <c r="D913" t="s">
        <v>20</v>
      </c>
      <c r="E913" t="s">
        <v>21</v>
      </c>
      <c r="F913">
        <v>2018</v>
      </c>
      <c r="G913">
        <v>2018</v>
      </c>
      <c r="H913">
        <v>204</v>
      </c>
      <c r="I913" t="s">
        <v>159</v>
      </c>
      <c r="J913">
        <v>99</v>
      </c>
      <c r="K913" t="s">
        <v>23</v>
      </c>
      <c r="L913">
        <v>77</v>
      </c>
      <c r="M913" t="s">
        <v>32</v>
      </c>
      <c r="N913">
        <v>2</v>
      </c>
      <c r="O913" t="s">
        <v>28</v>
      </c>
      <c r="P913">
        <v>13032</v>
      </c>
      <c r="T913" s="3">
        <f t="shared" si="29"/>
        <v>30.79</v>
      </c>
      <c r="U913" s="3">
        <f>IF(AND(R913&lt;&gt;"_U",N913&lt;&gt;9999,N913&lt;&gt;999,L913&lt;&gt;"Median"),IFERROR(VLOOKUP(A913,'HD Total'!A:P,16,0),"."),".")</f>
        <v>42324</v>
      </c>
    </row>
    <row r="914" spans="1:21" x14ac:dyDescent="0.3">
      <c r="A914" s="1" t="str">
        <f t="shared" si="28"/>
        <v>2018|Taranaki|Total - total household income</v>
      </c>
      <c r="B914" t="s">
        <v>18</v>
      </c>
      <c r="C914" t="s">
        <v>19</v>
      </c>
      <c r="D914" t="s">
        <v>20</v>
      </c>
      <c r="E914" t="s">
        <v>21</v>
      </c>
      <c r="F914">
        <v>2018</v>
      </c>
      <c r="G914">
        <v>2018</v>
      </c>
      <c r="H914">
        <v>204</v>
      </c>
      <c r="I914" t="s">
        <v>159</v>
      </c>
      <c r="J914">
        <v>99</v>
      </c>
      <c r="K914" t="s">
        <v>23</v>
      </c>
      <c r="L914">
        <v>99</v>
      </c>
      <c r="M914" t="s">
        <v>48</v>
      </c>
      <c r="N914">
        <v>999</v>
      </c>
      <c r="O914" t="s">
        <v>42</v>
      </c>
      <c r="P914">
        <v>3</v>
      </c>
      <c r="T914" s="3" t="str">
        <f t="shared" si="29"/>
        <v>.</v>
      </c>
      <c r="U914" s="3" t="str">
        <f>IF(AND(R914&lt;&gt;"_U",N914&lt;&gt;9999,N914&lt;&gt;999,L914&lt;&gt;"Median"),IFERROR(VLOOKUP(A914,'HD Total'!A:P,16,0),"."),".")</f>
        <v>.</v>
      </c>
    </row>
    <row r="915" spans="1:21" x14ac:dyDescent="0.3">
      <c r="A915" s="1" t="str">
        <f t="shared" si="28"/>
        <v>2018|Taranaki|Total - total household income</v>
      </c>
      <c r="B915" t="s">
        <v>18</v>
      </c>
      <c r="C915" t="s">
        <v>19</v>
      </c>
      <c r="D915" t="s">
        <v>20</v>
      </c>
      <c r="E915" t="s">
        <v>21</v>
      </c>
      <c r="F915">
        <v>2018</v>
      </c>
      <c r="G915">
        <v>2018</v>
      </c>
      <c r="H915">
        <v>204</v>
      </c>
      <c r="I915" t="s">
        <v>159</v>
      </c>
      <c r="J915">
        <v>99</v>
      </c>
      <c r="K915" t="s">
        <v>23</v>
      </c>
      <c r="L915">
        <v>99</v>
      </c>
      <c r="M915" t="s">
        <v>48</v>
      </c>
      <c r="N915">
        <v>3</v>
      </c>
      <c r="O915" t="s">
        <v>25</v>
      </c>
      <c r="P915">
        <v>6249</v>
      </c>
      <c r="T915" s="3">
        <f t="shared" si="29"/>
        <v>13.79</v>
      </c>
      <c r="U915" s="3">
        <f>IF(AND(R915&lt;&gt;"_U",N915&lt;&gt;9999,N915&lt;&gt;999,L915&lt;&gt;"Median"),IFERROR(VLOOKUP(A915,'HD Total'!A:P,16,0),"."),".")</f>
        <v>45306</v>
      </c>
    </row>
    <row r="916" spans="1:21" x14ac:dyDescent="0.3">
      <c r="A916" s="1" t="str">
        <f t="shared" si="28"/>
        <v>2018|Taranaki|Total - total household income</v>
      </c>
      <c r="B916" t="s">
        <v>18</v>
      </c>
      <c r="C916" t="s">
        <v>19</v>
      </c>
      <c r="D916" t="s">
        <v>20</v>
      </c>
      <c r="E916" t="s">
        <v>21</v>
      </c>
      <c r="F916">
        <v>2018</v>
      </c>
      <c r="G916">
        <v>2018</v>
      </c>
      <c r="H916">
        <v>204</v>
      </c>
      <c r="I916" t="s">
        <v>159</v>
      </c>
      <c r="J916">
        <v>99</v>
      </c>
      <c r="K916" t="s">
        <v>23</v>
      </c>
      <c r="L916">
        <v>99</v>
      </c>
      <c r="M916" t="s">
        <v>48</v>
      </c>
      <c r="N916">
        <v>1</v>
      </c>
      <c r="O916" t="s">
        <v>33</v>
      </c>
      <c r="P916">
        <v>24831</v>
      </c>
      <c r="T916" s="3">
        <f t="shared" si="29"/>
        <v>54.81</v>
      </c>
      <c r="U916" s="3">
        <f>IF(AND(R916&lt;&gt;"_U",N916&lt;&gt;9999,N916&lt;&gt;999,L916&lt;&gt;"Median"),IFERROR(VLOOKUP(A916,'HD Total'!A:P,16,0),"."),".")</f>
        <v>45306</v>
      </c>
    </row>
    <row r="917" spans="1:21" x14ac:dyDescent="0.3">
      <c r="A917" s="1" t="str">
        <f t="shared" si="28"/>
        <v>2018|Taranaki|Total - total household income</v>
      </c>
      <c r="B917" t="s">
        <v>18</v>
      </c>
      <c r="C917" t="s">
        <v>19</v>
      </c>
      <c r="D917" t="s">
        <v>20</v>
      </c>
      <c r="E917" t="s">
        <v>21</v>
      </c>
      <c r="F917">
        <v>2018</v>
      </c>
      <c r="G917">
        <v>2018</v>
      </c>
      <c r="H917">
        <v>204</v>
      </c>
      <c r="I917" t="s">
        <v>159</v>
      </c>
      <c r="J917">
        <v>99</v>
      </c>
      <c r="K917" t="s">
        <v>23</v>
      </c>
      <c r="L917">
        <v>99</v>
      </c>
      <c r="M917" t="s">
        <v>48</v>
      </c>
      <c r="N917">
        <v>9999</v>
      </c>
      <c r="O917" t="s">
        <v>40</v>
      </c>
      <c r="P917">
        <v>45306</v>
      </c>
      <c r="T917" s="3" t="str">
        <f t="shared" si="29"/>
        <v>.</v>
      </c>
      <c r="U917" s="3" t="str">
        <f>IF(AND(R917&lt;&gt;"_U",N917&lt;&gt;9999,N917&lt;&gt;999,L917&lt;&gt;"Median"),IFERROR(VLOOKUP(A917,'HD Total'!A:P,16,0),"."),".")</f>
        <v>.</v>
      </c>
    </row>
    <row r="918" spans="1:21" x14ac:dyDescent="0.3">
      <c r="A918" s="1" t="str">
        <f t="shared" si="28"/>
        <v>2018|Taranaki|Total - total household income</v>
      </c>
      <c r="B918" t="s">
        <v>18</v>
      </c>
      <c r="C918" t="s">
        <v>19</v>
      </c>
      <c r="D918" t="s">
        <v>20</v>
      </c>
      <c r="E918" t="s">
        <v>21</v>
      </c>
      <c r="F918">
        <v>2018</v>
      </c>
      <c r="G918">
        <v>2018</v>
      </c>
      <c r="H918">
        <v>204</v>
      </c>
      <c r="I918" t="s">
        <v>159</v>
      </c>
      <c r="J918">
        <v>99</v>
      </c>
      <c r="K918" t="s">
        <v>23</v>
      </c>
      <c r="L918">
        <v>99</v>
      </c>
      <c r="M918" t="s">
        <v>48</v>
      </c>
      <c r="N918">
        <v>7777</v>
      </c>
      <c r="O918" t="s">
        <v>37</v>
      </c>
      <c r="P918">
        <v>45306</v>
      </c>
      <c r="T918" s="3">
        <f t="shared" si="29"/>
        <v>100</v>
      </c>
      <c r="U918" s="3">
        <f>IF(AND(R918&lt;&gt;"_U",N918&lt;&gt;9999,N918&lt;&gt;999,L918&lt;&gt;"Median"),IFERROR(VLOOKUP(A918,'HD Total'!A:P,16,0),"."),".")</f>
        <v>45306</v>
      </c>
    </row>
    <row r="919" spans="1:21" x14ac:dyDescent="0.3">
      <c r="A919" s="1" t="str">
        <f t="shared" si="28"/>
        <v>2018|Taranaki|Total - total household income</v>
      </c>
      <c r="B919" t="s">
        <v>18</v>
      </c>
      <c r="C919" t="s">
        <v>19</v>
      </c>
      <c r="D919" t="s">
        <v>20</v>
      </c>
      <c r="E919" t="s">
        <v>21</v>
      </c>
      <c r="F919">
        <v>2018</v>
      </c>
      <c r="G919">
        <v>2018</v>
      </c>
      <c r="H919">
        <v>204</v>
      </c>
      <c r="I919" t="s">
        <v>159</v>
      </c>
      <c r="J919">
        <v>99</v>
      </c>
      <c r="K919" t="s">
        <v>23</v>
      </c>
      <c r="L919">
        <v>99</v>
      </c>
      <c r="M919" t="s">
        <v>48</v>
      </c>
      <c r="N919">
        <v>2</v>
      </c>
      <c r="O919" t="s">
        <v>28</v>
      </c>
      <c r="P919">
        <v>14223</v>
      </c>
      <c r="T919" s="3">
        <f t="shared" si="29"/>
        <v>31.39</v>
      </c>
      <c r="U919" s="3">
        <f>IF(AND(R919&lt;&gt;"_U",N919&lt;&gt;9999,N919&lt;&gt;999,L919&lt;&gt;"Median"),IFERROR(VLOOKUP(A919,'HD Total'!A:P,16,0),"."),".")</f>
        <v>45306</v>
      </c>
    </row>
    <row r="920" spans="1:21" x14ac:dyDescent="0.3">
      <c r="A920" s="1" t="str">
        <f t="shared" si="28"/>
        <v>2018|Taranaki|Median ($) - total household income</v>
      </c>
      <c r="B920" t="s">
        <v>18</v>
      </c>
      <c r="C920" t="s">
        <v>19</v>
      </c>
      <c r="D920" t="s">
        <v>20</v>
      </c>
      <c r="E920" t="s">
        <v>21</v>
      </c>
      <c r="F920">
        <v>2018</v>
      </c>
      <c r="G920">
        <v>2018</v>
      </c>
      <c r="H920">
        <v>204</v>
      </c>
      <c r="I920" t="s">
        <v>159</v>
      </c>
      <c r="J920">
        <v>99</v>
      </c>
      <c r="K920" t="s">
        <v>23</v>
      </c>
      <c r="L920" t="s">
        <v>56</v>
      </c>
      <c r="M920" t="s">
        <v>57</v>
      </c>
      <c r="N920">
        <v>1</v>
      </c>
      <c r="O920" t="s">
        <v>33</v>
      </c>
      <c r="P920">
        <v>72800</v>
      </c>
      <c r="T920" s="3" t="str">
        <f t="shared" si="29"/>
        <v>.</v>
      </c>
      <c r="U920" s="3" t="str">
        <f>IF(AND(R920&lt;&gt;"_U",N920&lt;&gt;9999,N920&lt;&gt;999,L920&lt;&gt;"Median"),IFERROR(VLOOKUP(A920,'HD Total'!A:P,16,0),"."),".")</f>
        <v>.</v>
      </c>
    </row>
    <row r="921" spans="1:21" x14ac:dyDescent="0.3">
      <c r="A921" s="1" t="str">
        <f t="shared" si="28"/>
        <v>2018|Taranaki|Median ($) - total household income</v>
      </c>
      <c r="B921" t="s">
        <v>18</v>
      </c>
      <c r="C921" t="s">
        <v>19</v>
      </c>
      <c r="D921" t="s">
        <v>20</v>
      </c>
      <c r="E921" t="s">
        <v>21</v>
      </c>
      <c r="F921">
        <v>2018</v>
      </c>
      <c r="G921">
        <v>2018</v>
      </c>
      <c r="H921">
        <v>204</v>
      </c>
      <c r="I921" t="s">
        <v>159</v>
      </c>
      <c r="J921">
        <v>99</v>
      </c>
      <c r="K921" t="s">
        <v>23</v>
      </c>
      <c r="L921" t="s">
        <v>56</v>
      </c>
      <c r="M921" t="s">
        <v>57</v>
      </c>
      <c r="N921">
        <v>7777</v>
      </c>
      <c r="O921" t="s">
        <v>37</v>
      </c>
      <c r="P921">
        <v>63500</v>
      </c>
      <c r="T921" s="3" t="str">
        <f t="shared" si="29"/>
        <v>.</v>
      </c>
      <c r="U921" s="3" t="str">
        <f>IF(AND(R921&lt;&gt;"_U",N921&lt;&gt;9999,N921&lt;&gt;999,L921&lt;&gt;"Median"),IFERROR(VLOOKUP(A921,'HD Total'!A:P,16,0),"."),".")</f>
        <v>.</v>
      </c>
    </row>
    <row r="922" spans="1:21" x14ac:dyDescent="0.3">
      <c r="A922" s="1" t="str">
        <f t="shared" si="28"/>
        <v>2018|Taranaki|Median ($) - total household income</v>
      </c>
      <c r="B922" t="s">
        <v>18</v>
      </c>
      <c r="C922" t="s">
        <v>19</v>
      </c>
      <c r="D922" t="s">
        <v>20</v>
      </c>
      <c r="E922" t="s">
        <v>21</v>
      </c>
      <c r="F922">
        <v>2018</v>
      </c>
      <c r="G922">
        <v>2018</v>
      </c>
      <c r="H922">
        <v>204</v>
      </c>
      <c r="I922" t="s">
        <v>159</v>
      </c>
      <c r="J922">
        <v>99</v>
      </c>
      <c r="K922" t="s">
        <v>23</v>
      </c>
      <c r="L922" t="s">
        <v>56</v>
      </c>
      <c r="M922" t="s">
        <v>57</v>
      </c>
      <c r="N922">
        <v>3</v>
      </c>
      <c r="O922" t="s">
        <v>25</v>
      </c>
      <c r="P922">
        <v>80800</v>
      </c>
      <c r="T922" s="3" t="str">
        <f t="shared" si="29"/>
        <v>.</v>
      </c>
      <c r="U922" s="3" t="str">
        <f>IF(AND(R922&lt;&gt;"_U",N922&lt;&gt;9999,N922&lt;&gt;999,L922&lt;&gt;"Median"),IFERROR(VLOOKUP(A922,'HD Total'!A:P,16,0),"."),".")</f>
        <v>.</v>
      </c>
    </row>
    <row r="923" spans="1:21" x14ac:dyDescent="0.3">
      <c r="A923" s="1" t="str">
        <f t="shared" si="28"/>
        <v>2018|Taranaki|Median ($) - total household income</v>
      </c>
      <c r="B923" t="s">
        <v>18</v>
      </c>
      <c r="C923" t="s">
        <v>19</v>
      </c>
      <c r="D923" t="s">
        <v>20</v>
      </c>
      <c r="E923" t="s">
        <v>21</v>
      </c>
      <c r="F923">
        <v>2018</v>
      </c>
      <c r="G923">
        <v>2018</v>
      </c>
      <c r="H923">
        <v>204</v>
      </c>
      <c r="I923" t="s">
        <v>159</v>
      </c>
      <c r="J923">
        <v>99</v>
      </c>
      <c r="K923" t="s">
        <v>23</v>
      </c>
      <c r="L923" t="s">
        <v>56</v>
      </c>
      <c r="M923" t="s">
        <v>57</v>
      </c>
      <c r="N923">
        <v>999</v>
      </c>
      <c r="O923" t="s">
        <v>42</v>
      </c>
      <c r="R923" t="s">
        <v>61</v>
      </c>
      <c r="S923" t="s">
        <v>62</v>
      </c>
      <c r="T923" s="3" t="str">
        <f t="shared" si="29"/>
        <v>.</v>
      </c>
      <c r="U923" s="3" t="str">
        <f>IF(AND(R923&lt;&gt;"_U",N923&lt;&gt;9999,N923&lt;&gt;999,L923&lt;&gt;"Median"),IFERROR(VLOOKUP(A923,'HD Total'!A:P,16,0),"."),".")</f>
        <v>.</v>
      </c>
    </row>
    <row r="924" spans="1:21" x14ac:dyDescent="0.3">
      <c r="A924" s="1" t="str">
        <f t="shared" si="28"/>
        <v>2018|Taranaki|Median ($) - total household income</v>
      </c>
      <c r="B924" t="s">
        <v>18</v>
      </c>
      <c r="C924" t="s">
        <v>19</v>
      </c>
      <c r="D924" t="s">
        <v>20</v>
      </c>
      <c r="E924" t="s">
        <v>21</v>
      </c>
      <c r="F924">
        <v>2018</v>
      </c>
      <c r="G924">
        <v>2018</v>
      </c>
      <c r="H924">
        <v>204</v>
      </c>
      <c r="I924" t="s">
        <v>159</v>
      </c>
      <c r="J924">
        <v>99</v>
      </c>
      <c r="K924" t="s">
        <v>23</v>
      </c>
      <c r="L924" t="s">
        <v>56</v>
      </c>
      <c r="M924" t="s">
        <v>57</v>
      </c>
      <c r="N924">
        <v>2</v>
      </c>
      <c r="O924" t="s">
        <v>28</v>
      </c>
      <c r="P924">
        <v>45600</v>
      </c>
      <c r="T924" s="3" t="str">
        <f t="shared" si="29"/>
        <v>.</v>
      </c>
      <c r="U924" s="3" t="str">
        <f>IF(AND(R924&lt;&gt;"_U",N924&lt;&gt;9999,N924&lt;&gt;999,L924&lt;&gt;"Median"),IFERROR(VLOOKUP(A924,'HD Total'!A:P,16,0),"."),".")</f>
        <v>.</v>
      </c>
    </row>
    <row r="925" spans="1:21" x14ac:dyDescent="0.3">
      <c r="A925" s="1" t="str">
        <f t="shared" si="28"/>
        <v>2018|Taranaki|Median ($) - total household income</v>
      </c>
      <c r="B925" t="s">
        <v>18</v>
      </c>
      <c r="C925" t="s">
        <v>19</v>
      </c>
      <c r="D925" t="s">
        <v>20</v>
      </c>
      <c r="E925" t="s">
        <v>21</v>
      </c>
      <c r="F925">
        <v>2018</v>
      </c>
      <c r="G925">
        <v>2018</v>
      </c>
      <c r="H925">
        <v>204</v>
      </c>
      <c r="I925" t="s">
        <v>159</v>
      </c>
      <c r="J925">
        <v>99</v>
      </c>
      <c r="K925" t="s">
        <v>23</v>
      </c>
      <c r="L925" t="s">
        <v>56</v>
      </c>
      <c r="M925" t="s">
        <v>57</v>
      </c>
      <c r="N925">
        <v>9999</v>
      </c>
      <c r="O925" t="s">
        <v>40</v>
      </c>
      <c r="P925">
        <v>63500</v>
      </c>
      <c r="T925" s="3" t="str">
        <f t="shared" si="29"/>
        <v>.</v>
      </c>
      <c r="U925" s="3" t="str">
        <f>IF(AND(R925&lt;&gt;"_U",N925&lt;&gt;9999,N925&lt;&gt;999,L925&lt;&gt;"Median"),IFERROR(VLOOKUP(A925,'HD Total'!A:P,16,0),"."),".")</f>
        <v>.</v>
      </c>
    </row>
    <row r="926" spans="1:21" x14ac:dyDescent="0.3">
      <c r="A926" s="1" t="str">
        <f t="shared" si="28"/>
        <v>2018|Hawke's Bay|$20,000 or less</v>
      </c>
      <c r="B926" t="s">
        <v>18</v>
      </c>
      <c r="C926" t="s">
        <v>19</v>
      </c>
      <c r="D926" t="s">
        <v>20</v>
      </c>
      <c r="E926" t="s">
        <v>21</v>
      </c>
      <c r="F926">
        <v>2018</v>
      </c>
      <c r="G926">
        <v>2018</v>
      </c>
      <c r="H926">
        <v>300</v>
      </c>
      <c r="I926" t="s">
        <v>170</v>
      </c>
      <c r="J926">
        <v>99</v>
      </c>
      <c r="K926" t="s">
        <v>23</v>
      </c>
      <c r="L926">
        <v>1</v>
      </c>
      <c r="M926" t="s">
        <v>39</v>
      </c>
      <c r="N926">
        <v>2</v>
      </c>
      <c r="O926" t="s">
        <v>28</v>
      </c>
      <c r="P926">
        <v>3195</v>
      </c>
      <c r="T926" s="3">
        <f t="shared" si="29"/>
        <v>58.55</v>
      </c>
      <c r="U926" s="3">
        <f>IF(AND(R926&lt;&gt;"_U",N926&lt;&gt;9999,N926&lt;&gt;999,L926&lt;&gt;"Median"),IFERROR(VLOOKUP(A926,'HD Total'!A:P,16,0),"."),".")</f>
        <v>5457</v>
      </c>
    </row>
    <row r="927" spans="1:21" x14ac:dyDescent="0.3">
      <c r="A927" s="1" t="str">
        <f t="shared" si="28"/>
        <v>2018|Hawke's Bay|$20,000 or less</v>
      </c>
      <c r="B927" t="s">
        <v>18</v>
      </c>
      <c r="C927" t="s">
        <v>19</v>
      </c>
      <c r="D927" t="s">
        <v>20</v>
      </c>
      <c r="E927" t="s">
        <v>21</v>
      </c>
      <c r="F927">
        <v>2018</v>
      </c>
      <c r="G927">
        <v>2018</v>
      </c>
      <c r="H927">
        <v>300</v>
      </c>
      <c r="I927" t="s">
        <v>170</v>
      </c>
      <c r="J927">
        <v>99</v>
      </c>
      <c r="K927" t="s">
        <v>23</v>
      </c>
      <c r="L927">
        <v>1</v>
      </c>
      <c r="M927" t="s">
        <v>39</v>
      </c>
      <c r="N927">
        <v>7777</v>
      </c>
      <c r="O927" t="s">
        <v>37</v>
      </c>
      <c r="P927">
        <v>5457</v>
      </c>
      <c r="T927" s="3">
        <f t="shared" si="29"/>
        <v>100</v>
      </c>
      <c r="U927" s="3">
        <f>IF(AND(R927&lt;&gt;"_U",N927&lt;&gt;9999,N927&lt;&gt;999,L927&lt;&gt;"Median"),IFERROR(VLOOKUP(A927,'HD Total'!A:P,16,0),"."),".")</f>
        <v>5457</v>
      </c>
    </row>
    <row r="928" spans="1:21" x14ac:dyDescent="0.3">
      <c r="A928" s="1" t="str">
        <f t="shared" si="28"/>
        <v>2018|Hawke's Bay|$20,000 or less</v>
      </c>
      <c r="B928" t="s">
        <v>18</v>
      </c>
      <c r="C928" t="s">
        <v>19</v>
      </c>
      <c r="D928" t="s">
        <v>20</v>
      </c>
      <c r="E928" t="s">
        <v>21</v>
      </c>
      <c r="F928">
        <v>2018</v>
      </c>
      <c r="G928">
        <v>2018</v>
      </c>
      <c r="H928">
        <v>300</v>
      </c>
      <c r="I928" t="s">
        <v>170</v>
      </c>
      <c r="J928">
        <v>99</v>
      </c>
      <c r="K928" t="s">
        <v>23</v>
      </c>
      <c r="L928">
        <v>1</v>
      </c>
      <c r="M928" t="s">
        <v>39</v>
      </c>
      <c r="N928">
        <v>3</v>
      </c>
      <c r="O928" t="s">
        <v>25</v>
      </c>
      <c r="P928">
        <v>489</v>
      </c>
      <c r="T928" s="3">
        <f t="shared" si="29"/>
        <v>8.9600000000000009</v>
      </c>
      <c r="U928" s="3">
        <f>IF(AND(R928&lt;&gt;"_U",N928&lt;&gt;9999,N928&lt;&gt;999,L928&lt;&gt;"Median"),IFERROR(VLOOKUP(A928,'HD Total'!A:P,16,0),"."),".")</f>
        <v>5457</v>
      </c>
    </row>
    <row r="929" spans="1:21" x14ac:dyDescent="0.3">
      <c r="A929" s="1" t="str">
        <f t="shared" si="28"/>
        <v>2018|Hawke's Bay|$20,000 or less</v>
      </c>
      <c r="B929" t="s">
        <v>18</v>
      </c>
      <c r="C929" t="s">
        <v>19</v>
      </c>
      <c r="D929" t="s">
        <v>20</v>
      </c>
      <c r="E929" t="s">
        <v>21</v>
      </c>
      <c r="F929">
        <v>2018</v>
      </c>
      <c r="G929">
        <v>2018</v>
      </c>
      <c r="H929">
        <v>300</v>
      </c>
      <c r="I929" t="s">
        <v>170</v>
      </c>
      <c r="J929">
        <v>99</v>
      </c>
      <c r="K929" t="s">
        <v>23</v>
      </c>
      <c r="L929">
        <v>1</v>
      </c>
      <c r="M929" t="s">
        <v>39</v>
      </c>
      <c r="N929">
        <v>1</v>
      </c>
      <c r="O929" t="s">
        <v>33</v>
      </c>
      <c r="P929">
        <v>1773</v>
      </c>
      <c r="T929" s="3">
        <f t="shared" si="29"/>
        <v>32.49</v>
      </c>
      <c r="U929" s="3">
        <f>IF(AND(R929&lt;&gt;"_U",N929&lt;&gt;9999,N929&lt;&gt;999,L929&lt;&gt;"Median"),IFERROR(VLOOKUP(A929,'HD Total'!A:P,16,0),"."),".")</f>
        <v>5457</v>
      </c>
    </row>
    <row r="930" spans="1:21" x14ac:dyDescent="0.3">
      <c r="A930" s="1" t="str">
        <f t="shared" si="28"/>
        <v>2018|Hawke's Bay|$20,000 or less</v>
      </c>
      <c r="B930" t="s">
        <v>18</v>
      </c>
      <c r="C930" t="s">
        <v>19</v>
      </c>
      <c r="D930" t="s">
        <v>20</v>
      </c>
      <c r="E930" t="s">
        <v>21</v>
      </c>
      <c r="F930">
        <v>2018</v>
      </c>
      <c r="G930">
        <v>2018</v>
      </c>
      <c r="H930">
        <v>300</v>
      </c>
      <c r="I930" t="s">
        <v>170</v>
      </c>
      <c r="J930">
        <v>99</v>
      </c>
      <c r="K930" t="s">
        <v>23</v>
      </c>
      <c r="L930">
        <v>1</v>
      </c>
      <c r="M930" t="s">
        <v>39</v>
      </c>
      <c r="N930">
        <v>9999</v>
      </c>
      <c r="O930" t="s">
        <v>40</v>
      </c>
      <c r="P930">
        <v>5457</v>
      </c>
      <c r="T930" s="3" t="str">
        <f t="shared" si="29"/>
        <v>.</v>
      </c>
      <c r="U930" s="3" t="str">
        <f>IF(AND(R930&lt;&gt;"_U",N930&lt;&gt;9999,N930&lt;&gt;999,L930&lt;&gt;"Median"),IFERROR(VLOOKUP(A930,'HD Total'!A:P,16,0),"."),".")</f>
        <v>.</v>
      </c>
    </row>
    <row r="931" spans="1:21" x14ac:dyDescent="0.3">
      <c r="A931" s="1" t="str">
        <f t="shared" si="28"/>
        <v>2018|Hawke's Bay|$20,000 or less</v>
      </c>
      <c r="B931" t="s">
        <v>18</v>
      </c>
      <c r="C931" t="s">
        <v>19</v>
      </c>
      <c r="D931" t="s">
        <v>20</v>
      </c>
      <c r="E931" t="s">
        <v>21</v>
      </c>
      <c r="F931">
        <v>2018</v>
      </c>
      <c r="G931">
        <v>2018</v>
      </c>
      <c r="H931">
        <v>300</v>
      </c>
      <c r="I931" t="s">
        <v>170</v>
      </c>
      <c r="J931">
        <v>99</v>
      </c>
      <c r="K931" t="s">
        <v>23</v>
      </c>
      <c r="L931">
        <v>1</v>
      </c>
      <c r="M931" t="s">
        <v>39</v>
      </c>
      <c r="N931">
        <v>999</v>
      </c>
      <c r="O931" t="s">
        <v>42</v>
      </c>
      <c r="P931">
        <v>3</v>
      </c>
      <c r="T931" s="3" t="str">
        <f t="shared" si="29"/>
        <v>.</v>
      </c>
      <c r="U931" s="3" t="str">
        <f>IF(AND(R931&lt;&gt;"_U",N931&lt;&gt;9999,N931&lt;&gt;999,L931&lt;&gt;"Median"),IFERROR(VLOOKUP(A931,'HD Total'!A:P,16,0),"."),".")</f>
        <v>.</v>
      </c>
    </row>
    <row r="932" spans="1:21" x14ac:dyDescent="0.3">
      <c r="A932" s="1" t="str">
        <f t="shared" si="28"/>
        <v>2018|Hawke's Bay|$20,001-$30,000</v>
      </c>
      <c r="B932" t="s">
        <v>18</v>
      </c>
      <c r="C932" t="s">
        <v>19</v>
      </c>
      <c r="D932" t="s">
        <v>20</v>
      </c>
      <c r="E932" t="s">
        <v>21</v>
      </c>
      <c r="F932">
        <v>2018</v>
      </c>
      <c r="G932">
        <v>2018</v>
      </c>
      <c r="H932">
        <v>300</v>
      </c>
      <c r="I932" t="s">
        <v>170</v>
      </c>
      <c r="J932">
        <v>99</v>
      </c>
      <c r="K932" t="s">
        <v>23</v>
      </c>
      <c r="L932">
        <v>2</v>
      </c>
      <c r="M932" t="s">
        <v>24</v>
      </c>
      <c r="N932">
        <v>3</v>
      </c>
      <c r="O932" t="s">
        <v>25</v>
      </c>
      <c r="P932">
        <v>816</v>
      </c>
      <c r="T932" s="3">
        <f t="shared" si="29"/>
        <v>11.79</v>
      </c>
      <c r="U932" s="3">
        <f>IF(AND(R932&lt;&gt;"_U",N932&lt;&gt;9999,N932&lt;&gt;999,L932&lt;&gt;"Median"),IFERROR(VLOOKUP(A932,'HD Total'!A:P,16,0),"."),".")</f>
        <v>6921</v>
      </c>
    </row>
    <row r="933" spans="1:21" x14ac:dyDescent="0.3">
      <c r="A933" s="1" t="str">
        <f t="shared" si="28"/>
        <v>2018|Hawke's Bay|$20,001-$30,000</v>
      </c>
      <c r="B933" t="s">
        <v>18</v>
      </c>
      <c r="C933" t="s">
        <v>19</v>
      </c>
      <c r="D933" t="s">
        <v>20</v>
      </c>
      <c r="E933" t="s">
        <v>21</v>
      </c>
      <c r="F933">
        <v>2018</v>
      </c>
      <c r="G933">
        <v>2018</v>
      </c>
      <c r="H933">
        <v>300</v>
      </c>
      <c r="I933" t="s">
        <v>170</v>
      </c>
      <c r="J933">
        <v>99</v>
      </c>
      <c r="K933" t="s">
        <v>23</v>
      </c>
      <c r="L933">
        <v>2</v>
      </c>
      <c r="M933" t="s">
        <v>24</v>
      </c>
      <c r="N933">
        <v>999</v>
      </c>
      <c r="O933" t="s">
        <v>42</v>
      </c>
      <c r="P933">
        <v>0</v>
      </c>
      <c r="T933" s="3" t="str">
        <f t="shared" si="29"/>
        <v>.</v>
      </c>
      <c r="U933" s="3" t="str">
        <f>IF(AND(R933&lt;&gt;"_U",N933&lt;&gt;9999,N933&lt;&gt;999,L933&lt;&gt;"Median"),IFERROR(VLOOKUP(A933,'HD Total'!A:P,16,0),"."),".")</f>
        <v>.</v>
      </c>
    </row>
    <row r="934" spans="1:21" x14ac:dyDescent="0.3">
      <c r="A934" s="1" t="str">
        <f t="shared" si="28"/>
        <v>2018|Hawke's Bay|$20,001-$30,000</v>
      </c>
      <c r="B934" t="s">
        <v>18</v>
      </c>
      <c r="C934" t="s">
        <v>19</v>
      </c>
      <c r="D934" t="s">
        <v>20</v>
      </c>
      <c r="E934" t="s">
        <v>21</v>
      </c>
      <c r="F934">
        <v>2018</v>
      </c>
      <c r="G934">
        <v>2018</v>
      </c>
      <c r="H934">
        <v>300</v>
      </c>
      <c r="I934" t="s">
        <v>170</v>
      </c>
      <c r="J934">
        <v>99</v>
      </c>
      <c r="K934" t="s">
        <v>23</v>
      </c>
      <c r="L934">
        <v>2</v>
      </c>
      <c r="M934" t="s">
        <v>24</v>
      </c>
      <c r="N934">
        <v>9999</v>
      </c>
      <c r="O934" t="s">
        <v>40</v>
      </c>
      <c r="P934">
        <v>6921</v>
      </c>
      <c r="T934" s="3" t="str">
        <f t="shared" si="29"/>
        <v>.</v>
      </c>
      <c r="U934" s="3" t="str">
        <f>IF(AND(R934&lt;&gt;"_U",N934&lt;&gt;9999,N934&lt;&gt;999,L934&lt;&gt;"Median"),IFERROR(VLOOKUP(A934,'HD Total'!A:P,16,0),"."),".")</f>
        <v>.</v>
      </c>
    </row>
    <row r="935" spans="1:21" x14ac:dyDescent="0.3">
      <c r="A935" s="1" t="str">
        <f t="shared" si="28"/>
        <v>2018|Hawke's Bay|$20,001-$30,000</v>
      </c>
      <c r="B935" t="s">
        <v>18</v>
      </c>
      <c r="C935" t="s">
        <v>19</v>
      </c>
      <c r="D935" t="s">
        <v>20</v>
      </c>
      <c r="E935" t="s">
        <v>21</v>
      </c>
      <c r="F935">
        <v>2018</v>
      </c>
      <c r="G935">
        <v>2018</v>
      </c>
      <c r="H935">
        <v>300</v>
      </c>
      <c r="I935" t="s">
        <v>170</v>
      </c>
      <c r="J935">
        <v>99</v>
      </c>
      <c r="K935" t="s">
        <v>23</v>
      </c>
      <c r="L935">
        <v>2</v>
      </c>
      <c r="M935" t="s">
        <v>24</v>
      </c>
      <c r="N935">
        <v>2</v>
      </c>
      <c r="O935" t="s">
        <v>28</v>
      </c>
      <c r="P935">
        <v>2937</v>
      </c>
      <c r="T935" s="3">
        <f t="shared" si="29"/>
        <v>42.44</v>
      </c>
      <c r="U935" s="3">
        <f>IF(AND(R935&lt;&gt;"_U",N935&lt;&gt;9999,N935&lt;&gt;999,L935&lt;&gt;"Median"),IFERROR(VLOOKUP(A935,'HD Total'!A:P,16,0),"."),".")</f>
        <v>6921</v>
      </c>
    </row>
    <row r="936" spans="1:21" x14ac:dyDescent="0.3">
      <c r="A936" s="1" t="str">
        <f t="shared" si="28"/>
        <v>2018|Hawke's Bay|$20,001-$30,000</v>
      </c>
      <c r="B936" t="s">
        <v>18</v>
      </c>
      <c r="C936" t="s">
        <v>19</v>
      </c>
      <c r="D936" t="s">
        <v>20</v>
      </c>
      <c r="E936" t="s">
        <v>21</v>
      </c>
      <c r="F936">
        <v>2018</v>
      </c>
      <c r="G936">
        <v>2018</v>
      </c>
      <c r="H936">
        <v>300</v>
      </c>
      <c r="I936" t="s">
        <v>170</v>
      </c>
      <c r="J936">
        <v>99</v>
      </c>
      <c r="K936" t="s">
        <v>23</v>
      </c>
      <c r="L936">
        <v>2</v>
      </c>
      <c r="M936" t="s">
        <v>24</v>
      </c>
      <c r="N936">
        <v>7777</v>
      </c>
      <c r="O936" t="s">
        <v>37</v>
      </c>
      <c r="P936">
        <v>6921</v>
      </c>
      <c r="T936" s="3">
        <f t="shared" si="29"/>
        <v>100</v>
      </c>
      <c r="U936" s="3">
        <f>IF(AND(R936&lt;&gt;"_U",N936&lt;&gt;9999,N936&lt;&gt;999,L936&lt;&gt;"Median"),IFERROR(VLOOKUP(A936,'HD Total'!A:P,16,0),"."),".")</f>
        <v>6921</v>
      </c>
    </row>
    <row r="937" spans="1:21" x14ac:dyDescent="0.3">
      <c r="A937" s="1" t="str">
        <f t="shared" si="28"/>
        <v>2018|Hawke's Bay|$20,001-$30,000</v>
      </c>
      <c r="B937" t="s">
        <v>18</v>
      </c>
      <c r="C937" t="s">
        <v>19</v>
      </c>
      <c r="D937" t="s">
        <v>20</v>
      </c>
      <c r="E937" t="s">
        <v>21</v>
      </c>
      <c r="F937">
        <v>2018</v>
      </c>
      <c r="G937">
        <v>2018</v>
      </c>
      <c r="H937">
        <v>300</v>
      </c>
      <c r="I937" t="s">
        <v>170</v>
      </c>
      <c r="J937">
        <v>99</v>
      </c>
      <c r="K937" t="s">
        <v>23</v>
      </c>
      <c r="L937">
        <v>2</v>
      </c>
      <c r="M937" t="s">
        <v>24</v>
      </c>
      <c r="N937">
        <v>1</v>
      </c>
      <c r="O937" t="s">
        <v>33</v>
      </c>
      <c r="P937">
        <v>3165</v>
      </c>
      <c r="T937" s="3">
        <f t="shared" si="29"/>
        <v>45.73</v>
      </c>
      <c r="U937" s="3">
        <f>IF(AND(R937&lt;&gt;"_U",N937&lt;&gt;9999,N937&lt;&gt;999,L937&lt;&gt;"Median"),IFERROR(VLOOKUP(A937,'HD Total'!A:P,16,0),"."),".")</f>
        <v>6921</v>
      </c>
    </row>
    <row r="938" spans="1:21" x14ac:dyDescent="0.3">
      <c r="A938" s="1" t="str">
        <f t="shared" si="28"/>
        <v>2018|Hawke's Bay|$30,001-$50,000</v>
      </c>
      <c r="B938" t="s">
        <v>18</v>
      </c>
      <c r="C938" t="s">
        <v>19</v>
      </c>
      <c r="D938" t="s">
        <v>20</v>
      </c>
      <c r="E938" t="s">
        <v>21</v>
      </c>
      <c r="F938">
        <v>2018</v>
      </c>
      <c r="G938">
        <v>2018</v>
      </c>
      <c r="H938">
        <v>300</v>
      </c>
      <c r="I938" t="s">
        <v>170</v>
      </c>
      <c r="J938">
        <v>99</v>
      </c>
      <c r="K938" t="s">
        <v>23</v>
      </c>
      <c r="L938">
        <v>3</v>
      </c>
      <c r="M938" t="s">
        <v>45</v>
      </c>
      <c r="N938">
        <v>999</v>
      </c>
      <c r="O938" t="s">
        <v>42</v>
      </c>
      <c r="P938">
        <v>0</v>
      </c>
      <c r="T938" s="3" t="str">
        <f t="shared" si="29"/>
        <v>.</v>
      </c>
      <c r="U938" s="3" t="str">
        <f>IF(AND(R938&lt;&gt;"_U",N938&lt;&gt;9999,N938&lt;&gt;999,L938&lt;&gt;"Median"),IFERROR(VLOOKUP(A938,'HD Total'!A:P,16,0),"."),".")</f>
        <v>.</v>
      </c>
    </row>
    <row r="939" spans="1:21" x14ac:dyDescent="0.3">
      <c r="A939" s="1" t="str">
        <f t="shared" si="28"/>
        <v>2018|Hawke's Bay|$30,001-$50,000</v>
      </c>
      <c r="B939" t="s">
        <v>18</v>
      </c>
      <c r="C939" t="s">
        <v>19</v>
      </c>
      <c r="D939" t="s">
        <v>20</v>
      </c>
      <c r="E939" t="s">
        <v>21</v>
      </c>
      <c r="F939">
        <v>2018</v>
      </c>
      <c r="G939">
        <v>2018</v>
      </c>
      <c r="H939">
        <v>300</v>
      </c>
      <c r="I939" t="s">
        <v>170</v>
      </c>
      <c r="J939">
        <v>99</v>
      </c>
      <c r="K939" t="s">
        <v>23</v>
      </c>
      <c r="L939">
        <v>3</v>
      </c>
      <c r="M939" t="s">
        <v>45</v>
      </c>
      <c r="N939">
        <v>3</v>
      </c>
      <c r="O939" t="s">
        <v>25</v>
      </c>
      <c r="P939">
        <v>1296</v>
      </c>
      <c r="T939" s="3">
        <f t="shared" si="29"/>
        <v>13.05</v>
      </c>
      <c r="U939" s="3">
        <f>IF(AND(R939&lt;&gt;"_U",N939&lt;&gt;9999,N939&lt;&gt;999,L939&lt;&gt;"Median"),IFERROR(VLOOKUP(A939,'HD Total'!A:P,16,0),"."),".")</f>
        <v>9933</v>
      </c>
    </row>
    <row r="940" spans="1:21" x14ac:dyDescent="0.3">
      <c r="A940" s="1" t="str">
        <f t="shared" si="28"/>
        <v>2018|Hawke's Bay|$30,001-$50,000</v>
      </c>
      <c r="B940" t="s">
        <v>18</v>
      </c>
      <c r="C940" t="s">
        <v>19</v>
      </c>
      <c r="D940" t="s">
        <v>20</v>
      </c>
      <c r="E940" t="s">
        <v>21</v>
      </c>
      <c r="F940">
        <v>2018</v>
      </c>
      <c r="G940">
        <v>2018</v>
      </c>
      <c r="H940">
        <v>300</v>
      </c>
      <c r="I940" t="s">
        <v>170</v>
      </c>
      <c r="J940">
        <v>99</v>
      </c>
      <c r="K940" t="s">
        <v>23</v>
      </c>
      <c r="L940">
        <v>3</v>
      </c>
      <c r="M940" t="s">
        <v>45</v>
      </c>
      <c r="N940">
        <v>2</v>
      </c>
      <c r="O940" t="s">
        <v>28</v>
      </c>
      <c r="P940">
        <v>3603</v>
      </c>
      <c r="T940" s="3">
        <f t="shared" si="29"/>
        <v>36.270000000000003</v>
      </c>
      <c r="U940" s="3">
        <f>IF(AND(R940&lt;&gt;"_U",N940&lt;&gt;9999,N940&lt;&gt;999,L940&lt;&gt;"Median"),IFERROR(VLOOKUP(A940,'HD Total'!A:P,16,0),"."),".")</f>
        <v>9933</v>
      </c>
    </row>
    <row r="941" spans="1:21" x14ac:dyDescent="0.3">
      <c r="A941" s="1" t="str">
        <f t="shared" si="28"/>
        <v>2018|Hawke's Bay|$30,001-$50,000</v>
      </c>
      <c r="B941" t="s">
        <v>18</v>
      </c>
      <c r="C941" t="s">
        <v>19</v>
      </c>
      <c r="D941" t="s">
        <v>20</v>
      </c>
      <c r="E941" t="s">
        <v>21</v>
      </c>
      <c r="F941">
        <v>2018</v>
      </c>
      <c r="G941">
        <v>2018</v>
      </c>
      <c r="H941">
        <v>300</v>
      </c>
      <c r="I941" t="s">
        <v>170</v>
      </c>
      <c r="J941">
        <v>99</v>
      </c>
      <c r="K941" t="s">
        <v>23</v>
      </c>
      <c r="L941">
        <v>3</v>
      </c>
      <c r="M941" t="s">
        <v>45</v>
      </c>
      <c r="N941">
        <v>1</v>
      </c>
      <c r="O941" t="s">
        <v>33</v>
      </c>
      <c r="P941">
        <v>5037</v>
      </c>
      <c r="T941" s="3">
        <f t="shared" si="29"/>
        <v>50.71</v>
      </c>
      <c r="U941" s="3">
        <f>IF(AND(R941&lt;&gt;"_U",N941&lt;&gt;9999,N941&lt;&gt;999,L941&lt;&gt;"Median"),IFERROR(VLOOKUP(A941,'HD Total'!A:P,16,0),"."),".")</f>
        <v>9933</v>
      </c>
    </row>
    <row r="942" spans="1:21" x14ac:dyDescent="0.3">
      <c r="A942" s="1" t="str">
        <f t="shared" si="28"/>
        <v>2018|Hawke's Bay|$30,001-$50,000</v>
      </c>
      <c r="B942" t="s">
        <v>18</v>
      </c>
      <c r="C942" t="s">
        <v>19</v>
      </c>
      <c r="D942" t="s">
        <v>20</v>
      </c>
      <c r="E942" t="s">
        <v>21</v>
      </c>
      <c r="F942">
        <v>2018</v>
      </c>
      <c r="G942">
        <v>2018</v>
      </c>
      <c r="H942">
        <v>300</v>
      </c>
      <c r="I942" t="s">
        <v>170</v>
      </c>
      <c r="J942">
        <v>99</v>
      </c>
      <c r="K942" t="s">
        <v>23</v>
      </c>
      <c r="L942">
        <v>3</v>
      </c>
      <c r="M942" t="s">
        <v>45</v>
      </c>
      <c r="N942">
        <v>7777</v>
      </c>
      <c r="O942" t="s">
        <v>37</v>
      </c>
      <c r="P942">
        <v>9933</v>
      </c>
      <c r="T942" s="3">
        <f t="shared" si="29"/>
        <v>100</v>
      </c>
      <c r="U942" s="3">
        <f>IF(AND(R942&lt;&gt;"_U",N942&lt;&gt;9999,N942&lt;&gt;999,L942&lt;&gt;"Median"),IFERROR(VLOOKUP(A942,'HD Total'!A:P,16,0),"."),".")</f>
        <v>9933</v>
      </c>
    </row>
    <row r="943" spans="1:21" x14ac:dyDescent="0.3">
      <c r="A943" s="1" t="str">
        <f t="shared" si="28"/>
        <v>2018|Hawke's Bay|$30,001-$50,000</v>
      </c>
      <c r="B943" t="s">
        <v>18</v>
      </c>
      <c r="C943" t="s">
        <v>19</v>
      </c>
      <c r="D943" t="s">
        <v>20</v>
      </c>
      <c r="E943" t="s">
        <v>21</v>
      </c>
      <c r="F943">
        <v>2018</v>
      </c>
      <c r="G943">
        <v>2018</v>
      </c>
      <c r="H943">
        <v>300</v>
      </c>
      <c r="I943" t="s">
        <v>170</v>
      </c>
      <c r="J943">
        <v>99</v>
      </c>
      <c r="K943" t="s">
        <v>23</v>
      </c>
      <c r="L943">
        <v>3</v>
      </c>
      <c r="M943" t="s">
        <v>45</v>
      </c>
      <c r="N943">
        <v>9999</v>
      </c>
      <c r="O943" t="s">
        <v>40</v>
      </c>
      <c r="P943">
        <v>9933</v>
      </c>
      <c r="T943" s="3" t="str">
        <f t="shared" si="29"/>
        <v>.</v>
      </c>
      <c r="U943" s="3" t="str">
        <f>IF(AND(R943&lt;&gt;"_U",N943&lt;&gt;9999,N943&lt;&gt;999,L943&lt;&gt;"Median"),IFERROR(VLOOKUP(A943,'HD Total'!A:P,16,0),"."),".")</f>
        <v>.</v>
      </c>
    </row>
    <row r="944" spans="1:21" x14ac:dyDescent="0.3">
      <c r="A944" s="1" t="str">
        <f t="shared" si="28"/>
        <v>2018|Hawke's Bay|$50,001-$70,000</v>
      </c>
      <c r="B944" t="s">
        <v>18</v>
      </c>
      <c r="C944" t="s">
        <v>19</v>
      </c>
      <c r="D944" t="s">
        <v>20</v>
      </c>
      <c r="E944" t="s">
        <v>21</v>
      </c>
      <c r="F944">
        <v>2018</v>
      </c>
      <c r="G944">
        <v>2018</v>
      </c>
      <c r="H944">
        <v>300</v>
      </c>
      <c r="I944" t="s">
        <v>170</v>
      </c>
      <c r="J944">
        <v>99</v>
      </c>
      <c r="K944" t="s">
        <v>23</v>
      </c>
      <c r="L944">
        <v>4</v>
      </c>
      <c r="M944" t="s">
        <v>36</v>
      </c>
      <c r="N944">
        <v>999</v>
      </c>
      <c r="O944" t="s">
        <v>42</v>
      </c>
      <c r="P944">
        <v>0</v>
      </c>
      <c r="T944" s="3" t="str">
        <f t="shared" si="29"/>
        <v>.</v>
      </c>
      <c r="U944" s="3" t="str">
        <f>IF(AND(R944&lt;&gt;"_U",N944&lt;&gt;9999,N944&lt;&gt;999,L944&lt;&gt;"Median"),IFERROR(VLOOKUP(A944,'HD Total'!A:P,16,0),"."),".")</f>
        <v>.</v>
      </c>
    </row>
    <row r="945" spans="1:21" x14ac:dyDescent="0.3">
      <c r="A945" s="1" t="str">
        <f t="shared" si="28"/>
        <v>2018|Hawke's Bay|$50,001-$70,000</v>
      </c>
      <c r="B945" t="s">
        <v>18</v>
      </c>
      <c r="C945" t="s">
        <v>19</v>
      </c>
      <c r="D945" t="s">
        <v>20</v>
      </c>
      <c r="E945" t="s">
        <v>21</v>
      </c>
      <c r="F945">
        <v>2018</v>
      </c>
      <c r="G945">
        <v>2018</v>
      </c>
      <c r="H945">
        <v>300</v>
      </c>
      <c r="I945" t="s">
        <v>170</v>
      </c>
      <c r="J945">
        <v>99</v>
      </c>
      <c r="K945" t="s">
        <v>23</v>
      </c>
      <c r="L945">
        <v>4</v>
      </c>
      <c r="M945" t="s">
        <v>36</v>
      </c>
      <c r="N945">
        <v>2</v>
      </c>
      <c r="O945" t="s">
        <v>28</v>
      </c>
      <c r="P945">
        <v>2946</v>
      </c>
      <c r="T945" s="3">
        <f t="shared" si="29"/>
        <v>34.909999999999997</v>
      </c>
      <c r="U945" s="3">
        <f>IF(AND(R945&lt;&gt;"_U",N945&lt;&gt;9999,N945&lt;&gt;999,L945&lt;&gt;"Median"),IFERROR(VLOOKUP(A945,'HD Total'!A:P,16,0),"."),".")</f>
        <v>8439</v>
      </c>
    </row>
    <row r="946" spans="1:21" x14ac:dyDescent="0.3">
      <c r="A946" s="1" t="str">
        <f t="shared" si="28"/>
        <v>2018|Hawke's Bay|$50,001-$70,000</v>
      </c>
      <c r="B946" t="s">
        <v>18</v>
      </c>
      <c r="C946" t="s">
        <v>19</v>
      </c>
      <c r="D946" t="s">
        <v>20</v>
      </c>
      <c r="E946" t="s">
        <v>21</v>
      </c>
      <c r="F946">
        <v>2018</v>
      </c>
      <c r="G946">
        <v>2018</v>
      </c>
      <c r="H946">
        <v>300</v>
      </c>
      <c r="I946" t="s">
        <v>170</v>
      </c>
      <c r="J946">
        <v>99</v>
      </c>
      <c r="K946" t="s">
        <v>23</v>
      </c>
      <c r="L946">
        <v>4</v>
      </c>
      <c r="M946" t="s">
        <v>36</v>
      </c>
      <c r="N946">
        <v>7777</v>
      </c>
      <c r="O946" t="s">
        <v>37</v>
      </c>
      <c r="P946">
        <v>8439</v>
      </c>
      <c r="T946" s="3">
        <f t="shared" si="29"/>
        <v>100</v>
      </c>
      <c r="U946" s="3">
        <f>IF(AND(R946&lt;&gt;"_U",N946&lt;&gt;9999,N946&lt;&gt;999,L946&lt;&gt;"Median"),IFERROR(VLOOKUP(A946,'HD Total'!A:P,16,0),"."),".")</f>
        <v>8439</v>
      </c>
    </row>
    <row r="947" spans="1:21" x14ac:dyDescent="0.3">
      <c r="A947" s="1" t="str">
        <f t="shared" si="28"/>
        <v>2018|Hawke's Bay|$50,001-$70,000</v>
      </c>
      <c r="B947" t="s">
        <v>18</v>
      </c>
      <c r="C947" t="s">
        <v>19</v>
      </c>
      <c r="D947" t="s">
        <v>20</v>
      </c>
      <c r="E947" t="s">
        <v>21</v>
      </c>
      <c r="F947">
        <v>2018</v>
      </c>
      <c r="G947">
        <v>2018</v>
      </c>
      <c r="H947">
        <v>300</v>
      </c>
      <c r="I947" t="s">
        <v>170</v>
      </c>
      <c r="J947">
        <v>99</v>
      </c>
      <c r="K947" t="s">
        <v>23</v>
      </c>
      <c r="L947">
        <v>4</v>
      </c>
      <c r="M947" t="s">
        <v>36</v>
      </c>
      <c r="N947">
        <v>3</v>
      </c>
      <c r="O947" t="s">
        <v>25</v>
      </c>
      <c r="P947">
        <v>1143</v>
      </c>
      <c r="T947" s="3">
        <f t="shared" si="29"/>
        <v>13.54</v>
      </c>
      <c r="U947" s="3">
        <f>IF(AND(R947&lt;&gt;"_U",N947&lt;&gt;9999,N947&lt;&gt;999,L947&lt;&gt;"Median"),IFERROR(VLOOKUP(A947,'HD Total'!A:P,16,0),"."),".")</f>
        <v>8439</v>
      </c>
    </row>
    <row r="948" spans="1:21" x14ac:dyDescent="0.3">
      <c r="A948" s="1" t="str">
        <f t="shared" si="28"/>
        <v>2018|Hawke's Bay|$50,001-$70,000</v>
      </c>
      <c r="B948" t="s">
        <v>18</v>
      </c>
      <c r="C948" t="s">
        <v>19</v>
      </c>
      <c r="D948" t="s">
        <v>20</v>
      </c>
      <c r="E948" t="s">
        <v>21</v>
      </c>
      <c r="F948">
        <v>2018</v>
      </c>
      <c r="G948">
        <v>2018</v>
      </c>
      <c r="H948">
        <v>300</v>
      </c>
      <c r="I948" t="s">
        <v>170</v>
      </c>
      <c r="J948">
        <v>99</v>
      </c>
      <c r="K948" t="s">
        <v>23</v>
      </c>
      <c r="L948">
        <v>4</v>
      </c>
      <c r="M948" t="s">
        <v>36</v>
      </c>
      <c r="N948">
        <v>9999</v>
      </c>
      <c r="O948" t="s">
        <v>40</v>
      </c>
      <c r="P948">
        <v>8439</v>
      </c>
      <c r="T948" s="3" t="str">
        <f t="shared" si="29"/>
        <v>.</v>
      </c>
      <c r="U948" s="3" t="str">
        <f>IF(AND(R948&lt;&gt;"_U",N948&lt;&gt;9999,N948&lt;&gt;999,L948&lt;&gt;"Median"),IFERROR(VLOOKUP(A948,'HD Total'!A:P,16,0),"."),".")</f>
        <v>.</v>
      </c>
    </row>
    <row r="949" spans="1:21" x14ac:dyDescent="0.3">
      <c r="A949" s="1" t="str">
        <f t="shared" si="28"/>
        <v>2018|Hawke's Bay|$50,001-$70,000</v>
      </c>
      <c r="B949" t="s">
        <v>18</v>
      </c>
      <c r="C949" t="s">
        <v>19</v>
      </c>
      <c r="D949" t="s">
        <v>20</v>
      </c>
      <c r="E949" t="s">
        <v>21</v>
      </c>
      <c r="F949">
        <v>2018</v>
      </c>
      <c r="G949">
        <v>2018</v>
      </c>
      <c r="H949">
        <v>300</v>
      </c>
      <c r="I949" t="s">
        <v>170</v>
      </c>
      <c r="J949">
        <v>99</v>
      </c>
      <c r="K949" t="s">
        <v>23</v>
      </c>
      <c r="L949">
        <v>4</v>
      </c>
      <c r="M949" t="s">
        <v>36</v>
      </c>
      <c r="N949">
        <v>1</v>
      </c>
      <c r="O949" t="s">
        <v>33</v>
      </c>
      <c r="P949">
        <v>4350</v>
      </c>
      <c r="T949" s="3">
        <f t="shared" si="29"/>
        <v>51.55</v>
      </c>
      <c r="U949" s="3">
        <f>IF(AND(R949&lt;&gt;"_U",N949&lt;&gt;9999,N949&lt;&gt;999,L949&lt;&gt;"Median"),IFERROR(VLOOKUP(A949,'HD Total'!A:P,16,0),"."),".")</f>
        <v>8439</v>
      </c>
    </row>
    <row r="950" spans="1:21" x14ac:dyDescent="0.3">
      <c r="A950" s="1" t="str">
        <f t="shared" si="28"/>
        <v>2018|Hawke's Bay|$70,001-$100,000</v>
      </c>
      <c r="B950" t="s">
        <v>18</v>
      </c>
      <c r="C950" t="s">
        <v>19</v>
      </c>
      <c r="D950" t="s">
        <v>20</v>
      </c>
      <c r="E950" t="s">
        <v>21</v>
      </c>
      <c r="F950">
        <v>2018</v>
      </c>
      <c r="G950">
        <v>2018</v>
      </c>
      <c r="H950">
        <v>300</v>
      </c>
      <c r="I950" t="s">
        <v>170</v>
      </c>
      <c r="J950">
        <v>99</v>
      </c>
      <c r="K950" t="s">
        <v>23</v>
      </c>
      <c r="L950">
        <v>5</v>
      </c>
      <c r="M950" t="s">
        <v>58</v>
      </c>
      <c r="N950">
        <v>2</v>
      </c>
      <c r="O950" t="s">
        <v>28</v>
      </c>
      <c r="P950">
        <v>2649</v>
      </c>
      <c r="T950" s="3">
        <f t="shared" si="29"/>
        <v>28.28</v>
      </c>
      <c r="U950" s="3">
        <f>IF(AND(R950&lt;&gt;"_U",N950&lt;&gt;9999,N950&lt;&gt;999,L950&lt;&gt;"Median"),IFERROR(VLOOKUP(A950,'HD Total'!A:P,16,0),"."),".")</f>
        <v>9366</v>
      </c>
    </row>
    <row r="951" spans="1:21" x14ac:dyDescent="0.3">
      <c r="A951" s="1" t="str">
        <f t="shared" si="28"/>
        <v>2018|Hawke's Bay|$70,001-$100,000</v>
      </c>
      <c r="B951" t="s">
        <v>18</v>
      </c>
      <c r="C951" t="s">
        <v>19</v>
      </c>
      <c r="D951" t="s">
        <v>20</v>
      </c>
      <c r="E951" t="s">
        <v>21</v>
      </c>
      <c r="F951">
        <v>2018</v>
      </c>
      <c r="G951">
        <v>2018</v>
      </c>
      <c r="H951">
        <v>300</v>
      </c>
      <c r="I951" t="s">
        <v>170</v>
      </c>
      <c r="J951">
        <v>99</v>
      </c>
      <c r="K951" t="s">
        <v>23</v>
      </c>
      <c r="L951">
        <v>5</v>
      </c>
      <c r="M951" t="s">
        <v>58</v>
      </c>
      <c r="N951">
        <v>999</v>
      </c>
      <c r="O951" t="s">
        <v>42</v>
      </c>
      <c r="P951">
        <v>0</v>
      </c>
      <c r="T951" s="3" t="str">
        <f t="shared" si="29"/>
        <v>.</v>
      </c>
      <c r="U951" s="3" t="str">
        <f>IF(AND(R951&lt;&gt;"_U",N951&lt;&gt;9999,N951&lt;&gt;999,L951&lt;&gt;"Median"),IFERROR(VLOOKUP(A951,'HD Total'!A:P,16,0),"."),".")</f>
        <v>.</v>
      </c>
    </row>
    <row r="952" spans="1:21" x14ac:dyDescent="0.3">
      <c r="A952" s="1" t="str">
        <f t="shared" si="28"/>
        <v>2018|Hawke's Bay|$70,001-$100,000</v>
      </c>
      <c r="B952" t="s">
        <v>18</v>
      </c>
      <c r="C952" t="s">
        <v>19</v>
      </c>
      <c r="D952" t="s">
        <v>20</v>
      </c>
      <c r="E952" t="s">
        <v>21</v>
      </c>
      <c r="F952">
        <v>2018</v>
      </c>
      <c r="G952">
        <v>2018</v>
      </c>
      <c r="H952">
        <v>300</v>
      </c>
      <c r="I952" t="s">
        <v>170</v>
      </c>
      <c r="J952">
        <v>99</v>
      </c>
      <c r="K952" t="s">
        <v>23</v>
      </c>
      <c r="L952">
        <v>5</v>
      </c>
      <c r="M952" t="s">
        <v>58</v>
      </c>
      <c r="N952">
        <v>9999</v>
      </c>
      <c r="O952" t="s">
        <v>40</v>
      </c>
      <c r="P952">
        <v>9366</v>
      </c>
      <c r="T952" s="3" t="str">
        <f t="shared" si="29"/>
        <v>.</v>
      </c>
      <c r="U952" s="3" t="str">
        <f>IF(AND(R952&lt;&gt;"_U",N952&lt;&gt;9999,N952&lt;&gt;999,L952&lt;&gt;"Median"),IFERROR(VLOOKUP(A952,'HD Total'!A:P,16,0),"."),".")</f>
        <v>.</v>
      </c>
    </row>
    <row r="953" spans="1:21" x14ac:dyDescent="0.3">
      <c r="A953" s="1" t="str">
        <f t="shared" si="28"/>
        <v>2018|Hawke's Bay|$70,001-$100,000</v>
      </c>
      <c r="B953" t="s">
        <v>18</v>
      </c>
      <c r="C953" t="s">
        <v>19</v>
      </c>
      <c r="D953" t="s">
        <v>20</v>
      </c>
      <c r="E953" t="s">
        <v>21</v>
      </c>
      <c r="F953">
        <v>2018</v>
      </c>
      <c r="G953">
        <v>2018</v>
      </c>
      <c r="H953">
        <v>300</v>
      </c>
      <c r="I953" t="s">
        <v>170</v>
      </c>
      <c r="J953">
        <v>99</v>
      </c>
      <c r="K953" t="s">
        <v>23</v>
      </c>
      <c r="L953">
        <v>5</v>
      </c>
      <c r="M953" t="s">
        <v>58</v>
      </c>
      <c r="N953">
        <v>7777</v>
      </c>
      <c r="O953" t="s">
        <v>37</v>
      </c>
      <c r="P953">
        <v>9366</v>
      </c>
      <c r="T953" s="3">
        <f t="shared" si="29"/>
        <v>100</v>
      </c>
      <c r="U953" s="3">
        <f>IF(AND(R953&lt;&gt;"_U",N953&lt;&gt;9999,N953&lt;&gt;999,L953&lt;&gt;"Median"),IFERROR(VLOOKUP(A953,'HD Total'!A:P,16,0),"."),".")</f>
        <v>9366</v>
      </c>
    </row>
    <row r="954" spans="1:21" x14ac:dyDescent="0.3">
      <c r="A954" s="1" t="str">
        <f t="shared" si="28"/>
        <v>2018|Hawke's Bay|$70,001-$100,000</v>
      </c>
      <c r="B954" t="s">
        <v>18</v>
      </c>
      <c r="C954" t="s">
        <v>19</v>
      </c>
      <c r="D954" t="s">
        <v>20</v>
      </c>
      <c r="E954" t="s">
        <v>21</v>
      </c>
      <c r="F954">
        <v>2018</v>
      </c>
      <c r="G954">
        <v>2018</v>
      </c>
      <c r="H954">
        <v>300</v>
      </c>
      <c r="I954" t="s">
        <v>170</v>
      </c>
      <c r="J954">
        <v>99</v>
      </c>
      <c r="K954" t="s">
        <v>23</v>
      </c>
      <c r="L954">
        <v>5</v>
      </c>
      <c r="M954" t="s">
        <v>58</v>
      </c>
      <c r="N954">
        <v>1</v>
      </c>
      <c r="O954" t="s">
        <v>33</v>
      </c>
      <c r="P954">
        <v>5472</v>
      </c>
      <c r="T954" s="3">
        <f t="shared" si="29"/>
        <v>58.42</v>
      </c>
      <c r="U954" s="3">
        <f>IF(AND(R954&lt;&gt;"_U",N954&lt;&gt;9999,N954&lt;&gt;999,L954&lt;&gt;"Median"),IFERROR(VLOOKUP(A954,'HD Total'!A:P,16,0),"."),".")</f>
        <v>9366</v>
      </c>
    </row>
    <row r="955" spans="1:21" x14ac:dyDescent="0.3">
      <c r="A955" s="1" t="str">
        <f t="shared" si="28"/>
        <v>2018|Hawke's Bay|$70,001-$100,000</v>
      </c>
      <c r="B955" t="s">
        <v>18</v>
      </c>
      <c r="C955" t="s">
        <v>19</v>
      </c>
      <c r="D955" t="s">
        <v>20</v>
      </c>
      <c r="E955" t="s">
        <v>21</v>
      </c>
      <c r="F955">
        <v>2018</v>
      </c>
      <c r="G955">
        <v>2018</v>
      </c>
      <c r="H955">
        <v>300</v>
      </c>
      <c r="I955" t="s">
        <v>170</v>
      </c>
      <c r="J955">
        <v>99</v>
      </c>
      <c r="K955" t="s">
        <v>23</v>
      </c>
      <c r="L955">
        <v>5</v>
      </c>
      <c r="M955" t="s">
        <v>58</v>
      </c>
      <c r="N955">
        <v>3</v>
      </c>
      <c r="O955" t="s">
        <v>25</v>
      </c>
      <c r="P955">
        <v>1245</v>
      </c>
      <c r="T955" s="3">
        <f t="shared" si="29"/>
        <v>13.29</v>
      </c>
      <c r="U955" s="3">
        <f>IF(AND(R955&lt;&gt;"_U",N955&lt;&gt;9999,N955&lt;&gt;999,L955&lt;&gt;"Median"),IFERROR(VLOOKUP(A955,'HD Total'!A:P,16,0),"."),".")</f>
        <v>9366</v>
      </c>
    </row>
    <row r="956" spans="1:21" x14ac:dyDescent="0.3">
      <c r="A956" s="1" t="str">
        <f t="shared" si="28"/>
        <v>2018|Hawke's Bay|$100,001-$150,000</v>
      </c>
      <c r="B956" t="s">
        <v>18</v>
      </c>
      <c r="C956" t="s">
        <v>19</v>
      </c>
      <c r="D956" t="s">
        <v>20</v>
      </c>
      <c r="E956" t="s">
        <v>21</v>
      </c>
      <c r="F956">
        <v>2018</v>
      </c>
      <c r="G956">
        <v>2018</v>
      </c>
      <c r="H956">
        <v>300</v>
      </c>
      <c r="I956" t="s">
        <v>170</v>
      </c>
      <c r="J956">
        <v>99</v>
      </c>
      <c r="K956" t="s">
        <v>23</v>
      </c>
      <c r="L956">
        <v>6</v>
      </c>
      <c r="M956" t="s">
        <v>59</v>
      </c>
      <c r="N956">
        <v>1</v>
      </c>
      <c r="O956" t="s">
        <v>33</v>
      </c>
      <c r="P956">
        <v>6099</v>
      </c>
      <c r="T956" s="3">
        <f t="shared" si="29"/>
        <v>63.27</v>
      </c>
      <c r="U956" s="3">
        <f>IF(AND(R956&lt;&gt;"_U",N956&lt;&gt;9999,N956&lt;&gt;999,L956&lt;&gt;"Median"),IFERROR(VLOOKUP(A956,'HD Total'!A:P,16,0),"."),".")</f>
        <v>9639</v>
      </c>
    </row>
    <row r="957" spans="1:21" x14ac:dyDescent="0.3">
      <c r="A957" s="1" t="str">
        <f t="shared" si="28"/>
        <v>2018|Hawke's Bay|$100,001-$150,000</v>
      </c>
      <c r="B957" t="s">
        <v>18</v>
      </c>
      <c r="C957" t="s">
        <v>19</v>
      </c>
      <c r="D957" t="s">
        <v>20</v>
      </c>
      <c r="E957" t="s">
        <v>21</v>
      </c>
      <c r="F957">
        <v>2018</v>
      </c>
      <c r="G957">
        <v>2018</v>
      </c>
      <c r="H957">
        <v>300</v>
      </c>
      <c r="I957" t="s">
        <v>170</v>
      </c>
      <c r="J957">
        <v>99</v>
      </c>
      <c r="K957" t="s">
        <v>23</v>
      </c>
      <c r="L957">
        <v>6</v>
      </c>
      <c r="M957" t="s">
        <v>59</v>
      </c>
      <c r="N957">
        <v>2</v>
      </c>
      <c r="O957" t="s">
        <v>28</v>
      </c>
      <c r="P957">
        <v>2010</v>
      </c>
      <c r="T957" s="3">
        <f t="shared" si="29"/>
        <v>20.85</v>
      </c>
      <c r="U957" s="3">
        <f>IF(AND(R957&lt;&gt;"_U",N957&lt;&gt;9999,N957&lt;&gt;999,L957&lt;&gt;"Median"),IFERROR(VLOOKUP(A957,'HD Total'!A:P,16,0),"."),".")</f>
        <v>9639</v>
      </c>
    </row>
    <row r="958" spans="1:21" x14ac:dyDescent="0.3">
      <c r="A958" s="1" t="str">
        <f t="shared" si="28"/>
        <v>2018|Hawke's Bay|$100,001-$150,000</v>
      </c>
      <c r="B958" t="s">
        <v>18</v>
      </c>
      <c r="C958" t="s">
        <v>19</v>
      </c>
      <c r="D958" t="s">
        <v>20</v>
      </c>
      <c r="E958" t="s">
        <v>21</v>
      </c>
      <c r="F958">
        <v>2018</v>
      </c>
      <c r="G958">
        <v>2018</v>
      </c>
      <c r="H958">
        <v>300</v>
      </c>
      <c r="I958" t="s">
        <v>170</v>
      </c>
      <c r="J958">
        <v>99</v>
      </c>
      <c r="K958" t="s">
        <v>23</v>
      </c>
      <c r="L958">
        <v>6</v>
      </c>
      <c r="M958" t="s">
        <v>59</v>
      </c>
      <c r="N958">
        <v>7777</v>
      </c>
      <c r="O958" t="s">
        <v>37</v>
      </c>
      <c r="P958">
        <v>9639</v>
      </c>
      <c r="T958" s="3">
        <f t="shared" si="29"/>
        <v>100</v>
      </c>
      <c r="U958" s="3">
        <f>IF(AND(R958&lt;&gt;"_U",N958&lt;&gt;9999,N958&lt;&gt;999,L958&lt;&gt;"Median"),IFERROR(VLOOKUP(A958,'HD Total'!A:P,16,0),"."),".")</f>
        <v>9639</v>
      </c>
    </row>
    <row r="959" spans="1:21" x14ac:dyDescent="0.3">
      <c r="A959" s="1" t="str">
        <f t="shared" si="28"/>
        <v>2018|Hawke's Bay|$100,001-$150,000</v>
      </c>
      <c r="B959" t="s">
        <v>18</v>
      </c>
      <c r="C959" t="s">
        <v>19</v>
      </c>
      <c r="D959" t="s">
        <v>20</v>
      </c>
      <c r="E959" t="s">
        <v>21</v>
      </c>
      <c r="F959">
        <v>2018</v>
      </c>
      <c r="G959">
        <v>2018</v>
      </c>
      <c r="H959">
        <v>300</v>
      </c>
      <c r="I959" t="s">
        <v>170</v>
      </c>
      <c r="J959">
        <v>99</v>
      </c>
      <c r="K959" t="s">
        <v>23</v>
      </c>
      <c r="L959">
        <v>6</v>
      </c>
      <c r="M959" t="s">
        <v>59</v>
      </c>
      <c r="N959">
        <v>3</v>
      </c>
      <c r="O959" t="s">
        <v>25</v>
      </c>
      <c r="P959">
        <v>1533</v>
      </c>
      <c r="T959" s="3">
        <f t="shared" si="29"/>
        <v>15.9</v>
      </c>
      <c r="U959" s="3">
        <f>IF(AND(R959&lt;&gt;"_U",N959&lt;&gt;9999,N959&lt;&gt;999,L959&lt;&gt;"Median"),IFERROR(VLOOKUP(A959,'HD Total'!A:P,16,0),"."),".")</f>
        <v>9639</v>
      </c>
    </row>
    <row r="960" spans="1:21" x14ac:dyDescent="0.3">
      <c r="A960" s="1" t="str">
        <f t="shared" si="28"/>
        <v>2018|Hawke's Bay|$100,001-$150,000</v>
      </c>
      <c r="B960" t="s">
        <v>18</v>
      </c>
      <c r="C960" t="s">
        <v>19</v>
      </c>
      <c r="D960" t="s">
        <v>20</v>
      </c>
      <c r="E960" t="s">
        <v>21</v>
      </c>
      <c r="F960">
        <v>2018</v>
      </c>
      <c r="G960">
        <v>2018</v>
      </c>
      <c r="H960">
        <v>300</v>
      </c>
      <c r="I960" t="s">
        <v>170</v>
      </c>
      <c r="J960">
        <v>99</v>
      </c>
      <c r="K960" t="s">
        <v>23</v>
      </c>
      <c r="L960">
        <v>6</v>
      </c>
      <c r="M960" t="s">
        <v>59</v>
      </c>
      <c r="N960">
        <v>999</v>
      </c>
      <c r="O960" t="s">
        <v>42</v>
      </c>
      <c r="P960">
        <v>0</v>
      </c>
      <c r="T960" s="3" t="str">
        <f t="shared" si="29"/>
        <v>.</v>
      </c>
      <c r="U960" s="3" t="str">
        <f>IF(AND(R960&lt;&gt;"_U",N960&lt;&gt;9999,N960&lt;&gt;999,L960&lt;&gt;"Median"),IFERROR(VLOOKUP(A960,'HD Total'!A:P,16,0),"."),".")</f>
        <v>.</v>
      </c>
    </row>
    <row r="961" spans="1:21" x14ac:dyDescent="0.3">
      <c r="A961" s="1" t="str">
        <f t="shared" si="28"/>
        <v>2018|Hawke's Bay|$100,001-$150,000</v>
      </c>
      <c r="B961" t="s">
        <v>18</v>
      </c>
      <c r="C961" t="s">
        <v>19</v>
      </c>
      <c r="D961" t="s">
        <v>20</v>
      </c>
      <c r="E961" t="s">
        <v>21</v>
      </c>
      <c r="F961">
        <v>2018</v>
      </c>
      <c r="G961">
        <v>2018</v>
      </c>
      <c r="H961">
        <v>300</v>
      </c>
      <c r="I961" t="s">
        <v>170</v>
      </c>
      <c r="J961">
        <v>99</v>
      </c>
      <c r="K961" t="s">
        <v>23</v>
      </c>
      <c r="L961">
        <v>6</v>
      </c>
      <c r="M961" t="s">
        <v>59</v>
      </c>
      <c r="N961">
        <v>9999</v>
      </c>
      <c r="O961" t="s">
        <v>40</v>
      </c>
      <c r="P961">
        <v>9639</v>
      </c>
      <c r="T961" s="3" t="str">
        <f t="shared" si="29"/>
        <v>.</v>
      </c>
      <c r="U961" s="3" t="str">
        <f>IF(AND(R961&lt;&gt;"_U",N961&lt;&gt;9999,N961&lt;&gt;999,L961&lt;&gt;"Median"),IFERROR(VLOOKUP(A961,'HD Total'!A:P,16,0),"."),".")</f>
        <v>.</v>
      </c>
    </row>
    <row r="962" spans="1:21" x14ac:dyDescent="0.3">
      <c r="A962" s="1" t="str">
        <f t="shared" si="28"/>
        <v>2018|Hawke's Bay|$150,001-$200,000</v>
      </c>
      <c r="B962" t="s">
        <v>18</v>
      </c>
      <c r="C962" t="s">
        <v>19</v>
      </c>
      <c r="D962" t="s">
        <v>20</v>
      </c>
      <c r="E962" t="s">
        <v>21</v>
      </c>
      <c r="F962">
        <v>2018</v>
      </c>
      <c r="G962">
        <v>2018</v>
      </c>
      <c r="H962">
        <v>300</v>
      </c>
      <c r="I962" t="s">
        <v>170</v>
      </c>
      <c r="J962">
        <v>99</v>
      </c>
      <c r="K962" t="s">
        <v>23</v>
      </c>
      <c r="L962">
        <v>7</v>
      </c>
      <c r="M962" t="s">
        <v>43</v>
      </c>
      <c r="N962">
        <v>1</v>
      </c>
      <c r="O962" t="s">
        <v>33</v>
      </c>
      <c r="P962">
        <v>3474</v>
      </c>
      <c r="T962" s="3">
        <f t="shared" si="29"/>
        <v>57.87</v>
      </c>
      <c r="U962" s="3">
        <f>IF(AND(R962&lt;&gt;"_U",N962&lt;&gt;9999,N962&lt;&gt;999,L962&lt;&gt;"Median"),IFERROR(VLOOKUP(A962,'HD Total'!A:P,16,0),"."),".")</f>
        <v>6003</v>
      </c>
    </row>
    <row r="963" spans="1:21" x14ac:dyDescent="0.3">
      <c r="A963" s="1" t="str">
        <f t="shared" ref="A963:A1026" si="30">G963&amp;"|"&amp;I963&amp;"|"&amp;M963</f>
        <v>2018|Hawke's Bay|$150,001-$200,000</v>
      </c>
      <c r="B963" t="s">
        <v>18</v>
      </c>
      <c r="C963" t="s">
        <v>19</v>
      </c>
      <c r="D963" t="s">
        <v>20</v>
      </c>
      <c r="E963" t="s">
        <v>21</v>
      </c>
      <c r="F963">
        <v>2018</v>
      </c>
      <c r="G963">
        <v>2018</v>
      </c>
      <c r="H963">
        <v>300</v>
      </c>
      <c r="I963" t="s">
        <v>170</v>
      </c>
      <c r="J963">
        <v>99</v>
      </c>
      <c r="K963" t="s">
        <v>23</v>
      </c>
      <c r="L963">
        <v>7</v>
      </c>
      <c r="M963" t="s">
        <v>43</v>
      </c>
      <c r="N963">
        <v>999</v>
      </c>
      <c r="O963" t="s">
        <v>42</v>
      </c>
      <c r="P963">
        <v>0</v>
      </c>
      <c r="T963" s="3" t="str">
        <f t="shared" ref="T963:T1026" si="31">IF(AND(R963&lt;&gt;"_U",R963&lt;&gt;"c",N963&lt;&gt;999,N963&lt;&gt;9999,L963&lt;&gt;"Median"),IFERROR((ROUND(P963/U963*100,2)),"."),".")</f>
        <v>.</v>
      </c>
      <c r="U963" s="3" t="str">
        <f>IF(AND(R963&lt;&gt;"_U",N963&lt;&gt;9999,N963&lt;&gt;999,L963&lt;&gt;"Median"),IFERROR(VLOOKUP(A963,'HD Total'!A:P,16,0),"."),".")</f>
        <v>.</v>
      </c>
    </row>
    <row r="964" spans="1:21" x14ac:dyDescent="0.3">
      <c r="A964" s="1" t="str">
        <f t="shared" si="30"/>
        <v>2018|Hawke's Bay|$150,001-$200,000</v>
      </c>
      <c r="B964" t="s">
        <v>18</v>
      </c>
      <c r="C964" t="s">
        <v>19</v>
      </c>
      <c r="D964" t="s">
        <v>20</v>
      </c>
      <c r="E964" t="s">
        <v>21</v>
      </c>
      <c r="F964">
        <v>2018</v>
      </c>
      <c r="G964">
        <v>2018</v>
      </c>
      <c r="H964">
        <v>300</v>
      </c>
      <c r="I964" t="s">
        <v>170</v>
      </c>
      <c r="J964">
        <v>99</v>
      </c>
      <c r="K964" t="s">
        <v>23</v>
      </c>
      <c r="L964">
        <v>7</v>
      </c>
      <c r="M964" t="s">
        <v>43</v>
      </c>
      <c r="N964">
        <v>3</v>
      </c>
      <c r="O964" t="s">
        <v>25</v>
      </c>
      <c r="P964">
        <v>1779</v>
      </c>
      <c r="T964" s="3">
        <f t="shared" si="31"/>
        <v>29.64</v>
      </c>
      <c r="U964" s="3">
        <f>IF(AND(R964&lt;&gt;"_U",N964&lt;&gt;9999,N964&lt;&gt;999,L964&lt;&gt;"Median"),IFERROR(VLOOKUP(A964,'HD Total'!A:P,16,0),"."),".")</f>
        <v>6003</v>
      </c>
    </row>
    <row r="965" spans="1:21" x14ac:dyDescent="0.3">
      <c r="A965" s="1" t="str">
        <f t="shared" si="30"/>
        <v>2018|Hawke's Bay|$150,001-$200,000</v>
      </c>
      <c r="B965" t="s">
        <v>18</v>
      </c>
      <c r="C965" t="s">
        <v>19</v>
      </c>
      <c r="D965" t="s">
        <v>20</v>
      </c>
      <c r="E965" t="s">
        <v>21</v>
      </c>
      <c r="F965">
        <v>2018</v>
      </c>
      <c r="G965">
        <v>2018</v>
      </c>
      <c r="H965">
        <v>300</v>
      </c>
      <c r="I965" t="s">
        <v>170</v>
      </c>
      <c r="J965">
        <v>99</v>
      </c>
      <c r="K965" t="s">
        <v>23</v>
      </c>
      <c r="L965">
        <v>7</v>
      </c>
      <c r="M965" t="s">
        <v>43</v>
      </c>
      <c r="N965">
        <v>7777</v>
      </c>
      <c r="O965" t="s">
        <v>37</v>
      </c>
      <c r="P965">
        <v>6003</v>
      </c>
      <c r="T965" s="3">
        <f t="shared" si="31"/>
        <v>100</v>
      </c>
      <c r="U965" s="3">
        <f>IF(AND(R965&lt;&gt;"_U",N965&lt;&gt;9999,N965&lt;&gt;999,L965&lt;&gt;"Median"),IFERROR(VLOOKUP(A965,'HD Total'!A:P,16,0),"."),".")</f>
        <v>6003</v>
      </c>
    </row>
    <row r="966" spans="1:21" x14ac:dyDescent="0.3">
      <c r="A966" s="1" t="str">
        <f t="shared" si="30"/>
        <v>2018|Hawke's Bay|$150,001-$200,000</v>
      </c>
      <c r="B966" t="s">
        <v>18</v>
      </c>
      <c r="C966" t="s">
        <v>19</v>
      </c>
      <c r="D966" t="s">
        <v>20</v>
      </c>
      <c r="E966" t="s">
        <v>21</v>
      </c>
      <c r="F966">
        <v>2018</v>
      </c>
      <c r="G966">
        <v>2018</v>
      </c>
      <c r="H966">
        <v>300</v>
      </c>
      <c r="I966" t="s">
        <v>170</v>
      </c>
      <c r="J966">
        <v>99</v>
      </c>
      <c r="K966" t="s">
        <v>23</v>
      </c>
      <c r="L966">
        <v>7</v>
      </c>
      <c r="M966" t="s">
        <v>43</v>
      </c>
      <c r="N966">
        <v>9999</v>
      </c>
      <c r="O966" t="s">
        <v>40</v>
      </c>
      <c r="P966">
        <v>6003</v>
      </c>
      <c r="T966" s="3" t="str">
        <f t="shared" si="31"/>
        <v>.</v>
      </c>
      <c r="U966" s="3" t="str">
        <f>IF(AND(R966&lt;&gt;"_U",N966&lt;&gt;9999,N966&lt;&gt;999,L966&lt;&gt;"Median"),IFERROR(VLOOKUP(A966,'HD Total'!A:P,16,0),"."),".")</f>
        <v>.</v>
      </c>
    </row>
    <row r="967" spans="1:21" x14ac:dyDescent="0.3">
      <c r="A967" s="1" t="str">
        <f t="shared" si="30"/>
        <v>2018|Hawke's Bay|$150,001-$200,000</v>
      </c>
      <c r="B967" t="s">
        <v>18</v>
      </c>
      <c r="C967" t="s">
        <v>19</v>
      </c>
      <c r="D967" t="s">
        <v>20</v>
      </c>
      <c r="E967" t="s">
        <v>21</v>
      </c>
      <c r="F967">
        <v>2018</v>
      </c>
      <c r="G967">
        <v>2018</v>
      </c>
      <c r="H967">
        <v>300</v>
      </c>
      <c r="I967" t="s">
        <v>170</v>
      </c>
      <c r="J967">
        <v>99</v>
      </c>
      <c r="K967" t="s">
        <v>23</v>
      </c>
      <c r="L967">
        <v>7</v>
      </c>
      <c r="M967" t="s">
        <v>43</v>
      </c>
      <c r="N967">
        <v>2</v>
      </c>
      <c r="O967" t="s">
        <v>28</v>
      </c>
      <c r="P967">
        <v>750</v>
      </c>
      <c r="T967" s="3">
        <f t="shared" si="31"/>
        <v>12.49</v>
      </c>
      <c r="U967" s="3">
        <f>IF(AND(R967&lt;&gt;"_U",N967&lt;&gt;9999,N967&lt;&gt;999,L967&lt;&gt;"Median"),IFERROR(VLOOKUP(A967,'HD Total'!A:P,16,0),"."),".")</f>
        <v>6003</v>
      </c>
    </row>
    <row r="968" spans="1:21" x14ac:dyDescent="0.3">
      <c r="A968" s="1" t="str">
        <f t="shared" si="30"/>
        <v>2018|Hawke's Bay|$200,001 or more</v>
      </c>
      <c r="B968" t="s">
        <v>18</v>
      </c>
      <c r="C968" t="s">
        <v>19</v>
      </c>
      <c r="D968" t="s">
        <v>20</v>
      </c>
      <c r="E968" t="s">
        <v>21</v>
      </c>
      <c r="F968">
        <v>2018</v>
      </c>
      <c r="G968">
        <v>2018</v>
      </c>
      <c r="H968">
        <v>300</v>
      </c>
      <c r="I968" t="s">
        <v>170</v>
      </c>
      <c r="J968">
        <v>99</v>
      </c>
      <c r="K968" t="s">
        <v>23</v>
      </c>
      <c r="L968">
        <v>8</v>
      </c>
      <c r="M968" t="s">
        <v>27</v>
      </c>
      <c r="N968">
        <v>9999</v>
      </c>
      <c r="O968" t="s">
        <v>40</v>
      </c>
      <c r="R968" t="s">
        <v>29</v>
      </c>
      <c r="S968" t="s">
        <v>30</v>
      </c>
      <c r="T968" s="3" t="str">
        <f t="shared" si="31"/>
        <v>.</v>
      </c>
      <c r="U968" s="3" t="str">
        <f>IF(AND(R968&lt;&gt;"_U",N968&lt;&gt;9999,N968&lt;&gt;999,L968&lt;&gt;"Median"),IFERROR(VLOOKUP(A968,'HD Total'!A:P,16,0),"."),".")</f>
        <v>.</v>
      </c>
    </row>
    <row r="969" spans="1:21" x14ac:dyDescent="0.3">
      <c r="A969" s="1" t="str">
        <f t="shared" si="30"/>
        <v>2018|Hawke's Bay|$200,001 or more</v>
      </c>
      <c r="B969" t="s">
        <v>18</v>
      </c>
      <c r="C969" t="s">
        <v>19</v>
      </c>
      <c r="D969" t="s">
        <v>20</v>
      </c>
      <c r="E969" t="s">
        <v>21</v>
      </c>
      <c r="F969">
        <v>2018</v>
      </c>
      <c r="G969">
        <v>2018</v>
      </c>
      <c r="H969">
        <v>300</v>
      </c>
      <c r="I969" t="s">
        <v>170</v>
      </c>
      <c r="J969">
        <v>99</v>
      </c>
      <c r="K969" t="s">
        <v>23</v>
      </c>
      <c r="L969">
        <v>8</v>
      </c>
      <c r="M969" t="s">
        <v>27</v>
      </c>
      <c r="N969">
        <v>7777</v>
      </c>
      <c r="O969" t="s">
        <v>37</v>
      </c>
      <c r="R969" t="s">
        <v>29</v>
      </c>
      <c r="S969" t="s">
        <v>30</v>
      </c>
      <c r="T969" s="3" t="str">
        <f t="shared" si="31"/>
        <v>.</v>
      </c>
      <c r="U969" s="3" t="str">
        <f>IF(AND(R969&lt;&gt;"_U",N969&lt;&gt;9999,N969&lt;&gt;999,L969&lt;&gt;"Median"),IFERROR(VLOOKUP(A969,'HD Total'!A:P,16,0),"."),".")</f>
        <v>.</v>
      </c>
    </row>
    <row r="970" spans="1:21" x14ac:dyDescent="0.3">
      <c r="A970" s="1" t="str">
        <f t="shared" si="30"/>
        <v>2018|Hawke's Bay|$200,001 or more</v>
      </c>
      <c r="B970" t="s">
        <v>18</v>
      </c>
      <c r="C970" t="s">
        <v>19</v>
      </c>
      <c r="D970" t="s">
        <v>20</v>
      </c>
      <c r="E970" t="s">
        <v>21</v>
      </c>
      <c r="F970">
        <v>2018</v>
      </c>
      <c r="G970">
        <v>2018</v>
      </c>
      <c r="H970">
        <v>300</v>
      </c>
      <c r="I970" t="s">
        <v>170</v>
      </c>
      <c r="J970">
        <v>99</v>
      </c>
      <c r="K970" t="s">
        <v>23</v>
      </c>
      <c r="L970">
        <v>8</v>
      </c>
      <c r="M970" t="s">
        <v>27</v>
      </c>
      <c r="N970">
        <v>2</v>
      </c>
      <c r="O970" t="s">
        <v>28</v>
      </c>
      <c r="R970" t="s">
        <v>29</v>
      </c>
      <c r="S970" t="s">
        <v>30</v>
      </c>
      <c r="T970" s="3" t="str">
        <f t="shared" si="31"/>
        <v>.</v>
      </c>
      <c r="U970" s="3" t="str">
        <f>IF(AND(R970&lt;&gt;"_U",N970&lt;&gt;9999,N970&lt;&gt;999,L970&lt;&gt;"Median"),IFERROR(VLOOKUP(A970,'HD Total'!A:P,16,0),"."),".")</f>
        <v>.</v>
      </c>
    </row>
    <row r="971" spans="1:21" x14ac:dyDescent="0.3">
      <c r="A971" s="1" t="str">
        <f t="shared" si="30"/>
        <v>2018|Hawke's Bay|$200,001 or more</v>
      </c>
      <c r="B971" t="s">
        <v>18</v>
      </c>
      <c r="C971" t="s">
        <v>19</v>
      </c>
      <c r="D971" t="s">
        <v>20</v>
      </c>
      <c r="E971" t="s">
        <v>21</v>
      </c>
      <c r="F971">
        <v>2018</v>
      </c>
      <c r="G971">
        <v>2018</v>
      </c>
      <c r="H971">
        <v>300</v>
      </c>
      <c r="I971" t="s">
        <v>170</v>
      </c>
      <c r="J971">
        <v>99</v>
      </c>
      <c r="K971" t="s">
        <v>23</v>
      </c>
      <c r="L971">
        <v>8</v>
      </c>
      <c r="M971" t="s">
        <v>27</v>
      </c>
      <c r="N971">
        <v>3</v>
      </c>
      <c r="O971" t="s">
        <v>25</v>
      </c>
      <c r="R971" t="s">
        <v>29</v>
      </c>
      <c r="S971" t="s">
        <v>30</v>
      </c>
      <c r="T971" s="3" t="str">
        <f t="shared" si="31"/>
        <v>.</v>
      </c>
      <c r="U971" s="3" t="str">
        <f>IF(AND(R971&lt;&gt;"_U",N971&lt;&gt;9999,N971&lt;&gt;999,L971&lt;&gt;"Median"),IFERROR(VLOOKUP(A971,'HD Total'!A:P,16,0),"."),".")</f>
        <v>.</v>
      </c>
    </row>
    <row r="972" spans="1:21" x14ac:dyDescent="0.3">
      <c r="A972" s="1" t="str">
        <f t="shared" si="30"/>
        <v>2018|Hawke's Bay|$200,001 or more</v>
      </c>
      <c r="B972" t="s">
        <v>18</v>
      </c>
      <c r="C972" t="s">
        <v>19</v>
      </c>
      <c r="D972" t="s">
        <v>20</v>
      </c>
      <c r="E972" t="s">
        <v>21</v>
      </c>
      <c r="F972">
        <v>2018</v>
      </c>
      <c r="G972">
        <v>2018</v>
      </c>
      <c r="H972">
        <v>300</v>
      </c>
      <c r="I972" t="s">
        <v>170</v>
      </c>
      <c r="J972">
        <v>99</v>
      </c>
      <c r="K972" t="s">
        <v>23</v>
      </c>
      <c r="L972">
        <v>8</v>
      </c>
      <c r="M972" t="s">
        <v>27</v>
      </c>
      <c r="N972">
        <v>1</v>
      </c>
      <c r="O972" t="s">
        <v>33</v>
      </c>
      <c r="R972" t="s">
        <v>29</v>
      </c>
      <c r="S972" t="s">
        <v>30</v>
      </c>
      <c r="T972" s="3" t="str">
        <f t="shared" si="31"/>
        <v>.</v>
      </c>
      <c r="U972" s="3" t="str">
        <f>IF(AND(R972&lt;&gt;"_U",N972&lt;&gt;9999,N972&lt;&gt;999,L972&lt;&gt;"Median"),IFERROR(VLOOKUP(A972,'HD Total'!A:P,16,0),"."),".")</f>
        <v>.</v>
      </c>
    </row>
    <row r="973" spans="1:21" x14ac:dyDescent="0.3">
      <c r="A973" s="1" t="str">
        <f t="shared" si="30"/>
        <v>2018|Hawke's Bay|$200,001 or more</v>
      </c>
      <c r="B973" t="s">
        <v>18</v>
      </c>
      <c r="C973" t="s">
        <v>19</v>
      </c>
      <c r="D973" t="s">
        <v>20</v>
      </c>
      <c r="E973" t="s">
        <v>21</v>
      </c>
      <c r="F973">
        <v>2018</v>
      </c>
      <c r="G973">
        <v>2018</v>
      </c>
      <c r="H973">
        <v>300</v>
      </c>
      <c r="I973" t="s">
        <v>170</v>
      </c>
      <c r="J973">
        <v>99</v>
      </c>
      <c r="K973" t="s">
        <v>23</v>
      </c>
      <c r="L973">
        <v>8</v>
      </c>
      <c r="M973" t="s">
        <v>27</v>
      </c>
      <c r="N973">
        <v>999</v>
      </c>
      <c r="O973" t="s">
        <v>42</v>
      </c>
      <c r="R973" t="s">
        <v>29</v>
      </c>
      <c r="S973" t="s">
        <v>30</v>
      </c>
      <c r="T973" s="3" t="str">
        <f t="shared" si="31"/>
        <v>.</v>
      </c>
      <c r="U973" s="3" t="str">
        <f>IF(AND(R973&lt;&gt;"_U",N973&lt;&gt;9999,N973&lt;&gt;999,L973&lt;&gt;"Median"),IFERROR(VLOOKUP(A973,'HD Total'!A:P,16,0),"."),".")</f>
        <v>.</v>
      </c>
    </row>
    <row r="974" spans="1:21" x14ac:dyDescent="0.3">
      <c r="A974" s="1" t="str">
        <f t="shared" si="30"/>
        <v>2018|Hawke's Bay|Total stated - total household income</v>
      </c>
      <c r="B974" t="s">
        <v>18</v>
      </c>
      <c r="C974" t="s">
        <v>19</v>
      </c>
      <c r="D974" t="s">
        <v>20</v>
      </c>
      <c r="E974" t="s">
        <v>21</v>
      </c>
      <c r="F974">
        <v>2018</v>
      </c>
      <c r="G974">
        <v>2018</v>
      </c>
      <c r="H974">
        <v>300</v>
      </c>
      <c r="I974" t="s">
        <v>170</v>
      </c>
      <c r="J974">
        <v>99</v>
      </c>
      <c r="K974" t="s">
        <v>23</v>
      </c>
      <c r="L974">
        <v>77</v>
      </c>
      <c r="M974" t="s">
        <v>32</v>
      </c>
      <c r="N974">
        <v>7777</v>
      </c>
      <c r="O974" t="s">
        <v>37</v>
      </c>
      <c r="P974">
        <v>55761</v>
      </c>
      <c r="T974" s="3">
        <f t="shared" si="31"/>
        <v>100</v>
      </c>
      <c r="U974" s="3">
        <f>IF(AND(R974&lt;&gt;"_U",N974&lt;&gt;9999,N974&lt;&gt;999,L974&lt;&gt;"Median"),IFERROR(VLOOKUP(A974,'HD Total'!A:P,16,0),"."),".")</f>
        <v>55761</v>
      </c>
    </row>
    <row r="975" spans="1:21" x14ac:dyDescent="0.3">
      <c r="A975" s="1" t="str">
        <f t="shared" si="30"/>
        <v>2018|Hawke's Bay|Total stated - total household income</v>
      </c>
      <c r="B975" t="s">
        <v>18</v>
      </c>
      <c r="C975" t="s">
        <v>19</v>
      </c>
      <c r="D975" t="s">
        <v>20</v>
      </c>
      <c r="E975" t="s">
        <v>21</v>
      </c>
      <c r="F975">
        <v>2018</v>
      </c>
      <c r="G975">
        <v>2018</v>
      </c>
      <c r="H975">
        <v>300</v>
      </c>
      <c r="I975" t="s">
        <v>170</v>
      </c>
      <c r="J975">
        <v>99</v>
      </c>
      <c r="K975" t="s">
        <v>23</v>
      </c>
      <c r="L975">
        <v>77</v>
      </c>
      <c r="M975" t="s">
        <v>32</v>
      </c>
      <c r="N975">
        <v>9999</v>
      </c>
      <c r="O975" t="s">
        <v>40</v>
      </c>
      <c r="P975">
        <v>55764</v>
      </c>
      <c r="T975" s="3" t="str">
        <f t="shared" si="31"/>
        <v>.</v>
      </c>
      <c r="U975" s="3" t="str">
        <f>IF(AND(R975&lt;&gt;"_U",N975&lt;&gt;9999,N975&lt;&gt;999,L975&lt;&gt;"Median"),IFERROR(VLOOKUP(A975,'HD Total'!A:P,16,0),"."),".")</f>
        <v>.</v>
      </c>
    </row>
    <row r="976" spans="1:21" x14ac:dyDescent="0.3">
      <c r="A976" s="1" t="str">
        <f t="shared" si="30"/>
        <v>2018|Hawke's Bay|Total stated - total household income</v>
      </c>
      <c r="B976" t="s">
        <v>18</v>
      </c>
      <c r="C976" t="s">
        <v>19</v>
      </c>
      <c r="D976" t="s">
        <v>20</v>
      </c>
      <c r="E976" t="s">
        <v>21</v>
      </c>
      <c r="F976">
        <v>2018</v>
      </c>
      <c r="G976">
        <v>2018</v>
      </c>
      <c r="H976">
        <v>300</v>
      </c>
      <c r="I976" t="s">
        <v>170</v>
      </c>
      <c r="J976">
        <v>99</v>
      </c>
      <c r="K976" t="s">
        <v>23</v>
      </c>
      <c r="L976">
        <v>77</v>
      </c>
      <c r="M976" t="s">
        <v>32</v>
      </c>
      <c r="N976">
        <v>2</v>
      </c>
      <c r="O976" t="s">
        <v>28</v>
      </c>
      <c r="P976">
        <v>18087</v>
      </c>
      <c r="T976" s="3">
        <f t="shared" si="31"/>
        <v>32.44</v>
      </c>
      <c r="U976" s="3">
        <f>IF(AND(R976&lt;&gt;"_U",N976&lt;&gt;9999,N976&lt;&gt;999,L976&lt;&gt;"Median"),IFERROR(VLOOKUP(A976,'HD Total'!A:P,16,0),"."),".")</f>
        <v>55761</v>
      </c>
    </row>
    <row r="977" spans="1:21" x14ac:dyDescent="0.3">
      <c r="A977" s="1" t="str">
        <f t="shared" si="30"/>
        <v>2018|Hawke's Bay|Total stated - total household income</v>
      </c>
      <c r="B977" t="s">
        <v>18</v>
      </c>
      <c r="C977" t="s">
        <v>19</v>
      </c>
      <c r="D977" t="s">
        <v>20</v>
      </c>
      <c r="E977" t="s">
        <v>21</v>
      </c>
      <c r="F977">
        <v>2018</v>
      </c>
      <c r="G977">
        <v>2018</v>
      </c>
      <c r="H977">
        <v>300</v>
      </c>
      <c r="I977" t="s">
        <v>170</v>
      </c>
      <c r="J977">
        <v>99</v>
      </c>
      <c r="K977" t="s">
        <v>23</v>
      </c>
      <c r="L977">
        <v>77</v>
      </c>
      <c r="M977" t="s">
        <v>32</v>
      </c>
      <c r="N977">
        <v>999</v>
      </c>
      <c r="O977" t="s">
        <v>42</v>
      </c>
      <c r="P977">
        <v>3</v>
      </c>
      <c r="T977" s="3" t="str">
        <f t="shared" si="31"/>
        <v>.</v>
      </c>
      <c r="U977" s="3" t="str">
        <f>IF(AND(R977&lt;&gt;"_U",N977&lt;&gt;9999,N977&lt;&gt;999,L977&lt;&gt;"Median"),IFERROR(VLOOKUP(A977,'HD Total'!A:P,16,0),"."),".")</f>
        <v>.</v>
      </c>
    </row>
    <row r="978" spans="1:21" x14ac:dyDescent="0.3">
      <c r="A978" s="1" t="str">
        <f t="shared" si="30"/>
        <v>2018|Hawke's Bay|Total stated - total household income</v>
      </c>
      <c r="B978" t="s">
        <v>18</v>
      </c>
      <c r="C978" t="s">
        <v>19</v>
      </c>
      <c r="D978" t="s">
        <v>20</v>
      </c>
      <c r="E978" t="s">
        <v>21</v>
      </c>
      <c r="F978">
        <v>2018</v>
      </c>
      <c r="G978">
        <v>2018</v>
      </c>
      <c r="H978">
        <v>300</v>
      </c>
      <c r="I978" t="s">
        <v>170</v>
      </c>
      <c r="J978">
        <v>99</v>
      </c>
      <c r="K978" t="s">
        <v>23</v>
      </c>
      <c r="L978">
        <v>77</v>
      </c>
      <c r="M978" t="s">
        <v>32</v>
      </c>
      <c r="N978">
        <v>3</v>
      </c>
      <c r="O978" t="s">
        <v>25</v>
      </c>
      <c r="P978">
        <v>8304</v>
      </c>
      <c r="T978" s="3">
        <f t="shared" si="31"/>
        <v>14.89</v>
      </c>
      <c r="U978" s="3">
        <f>IF(AND(R978&lt;&gt;"_U",N978&lt;&gt;9999,N978&lt;&gt;999,L978&lt;&gt;"Median"),IFERROR(VLOOKUP(A978,'HD Total'!A:P,16,0),"."),".")</f>
        <v>55761</v>
      </c>
    </row>
    <row r="979" spans="1:21" x14ac:dyDescent="0.3">
      <c r="A979" s="1" t="str">
        <f t="shared" si="30"/>
        <v>2018|Hawke's Bay|Total stated - total household income</v>
      </c>
      <c r="B979" t="s">
        <v>18</v>
      </c>
      <c r="C979" t="s">
        <v>19</v>
      </c>
      <c r="D979" t="s">
        <v>20</v>
      </c>
      <c r="E979" t="s">
        <v>21</v>
      </c>
      <c r="F979">
        <v>2018</v>
      </c>
      <c r="G979">
        <v>2018</v>
      </c>
      <c r="H979">
        <v>300</v>
      </c>
      <c r="I979" t="s">
        <v>170</v>
      </c>
      <c r="J979">
        <v>99</v>
      </c>
      <c r="K979" t="s">
        <v>23</v>
      </c>
      <c r="L979">
        <v>77</v>
      </c>
      <c r="M979" t="s">
        <v>32</v>
      </c>
      <c r="N979">
        <v>1</v>
      </c>
      <c r="O979" t="s">
        <v>33</v>
      </c>
      <c r="P979">
        <v>29373</v>
      </c>
      <c r="T979" s="3">
        <f t="shared" si="31"/>
        <v>52.68</v>
      </c>
      <c r="U979" s="3">
        <f>IF(AND(R979&lt;&gt;"_U",N979&lt;&gt;9999,N979&lt;&gt;999,L979&lt;&gt;"Median"),IFERROR(VLOOKUP(A979,'HD Total'!A:P,16,0),"."),".")</f>
        <v>55761</v>
      </c>
    </row>
    <row r="980" spans="1:21" x14ac:dyDescent="0.3">
      <c r="A980" s="1" t="str">
        <f t="shared" si="30"/>
        <v>2018|Hawke's Bay|Total - total household income</v>
      </c>
      <c r="B980" t="s">
        <v>18</v>
      </c>
      <c r="C980" t="s">
        <v>19</v>
      </c>
      <c r="D980" t="s">
        <v>20</v>
      </c>
      <c r="E980" t="s">
        <v>21</v>
      </c>
      <c r="F980">
        <v>2018</v>
      </c>
      <c r="G980">
        <v>2018</v>
      </c>
      <c r="H980">
        <v>300</v>
      </c>
      <c r="I980" t="s">
        <v>170</v>
      </c>
      <c r="J980">
        <v>99</v>
      </c>
      <c r="K980" t="s">
        <v>23</v>
      </c>
      <c r="L980">
        <v>99</v>
      </c>
      <c r="M980" t="s">
        <v>48</v>
      </c>
      <c r="N980">
        <v>3</v>
      </c>
      <c r="O980" t="s">
        <v>25</v>
      </c>
      <c r="P980">
        <v>8871</v>
      </c>
      <c r="T980" s="3">
        <f t="shared" si="31"/>
        <v>14.74</v>
      </c>
      <c r="U980" s="3">
        <f>IF(AND(R980&lt;&gt;"_U",N980&lt;&gt;9999,N980&lt;&gt;999,L980&lt;&gt;"Median"),IFERROR(VLOOKUP(A980,'HD Total'!A:P,16,0),"."),".")</f>
        <v>60195</v>
      </c>
    </row>
    <row r="981" spans="1:21" x14ac:dyDescent="0.3">
      <c r="A981" s="1" t="str">
        <f t="shared" si="30"/>
        <v>2018|Hawke's Bay|Total - total household income</v>
      </c>
      <c r="B981" t="s">
        <v>18</v>
      </c>
      <c r="C981" t="s">
        <v>19</v>
      </c>
      <c r="D981" t="s">
        <v>20</v>
      </c>
      <c r="E981" t="s">
        <v>21</v>
      </c>
      <c r="F981">
        <v>2018</v>
      </c>
      <c r="G981">
        <v>2018</v>
      </c>
      <c r="H981">
        <v>300</v>
      </c>
      <c r="I981" t="s">
        <v>170</v>
      </c>
      <c r="J981">
        <v>99</v>
      </c>
      <c r="K981" t="s">
        <v>23</v>
      </c>
      <c r="L981">
        <v>99</v>
      </c>
      <c r="M981" t="s">
        <v>48</v>
      </c>
      <c r="N981">
        <v>7777</v>
      </c>
      <c r="O981" t="s">
        <v>37</v>
      </c>
      <c r="P981">
        <v>60195</v>
      </c>
      <c r="T981" s="3">
        <f t="shared" si="31"/>
        <v>100</v>
      </c>
      <c r="U981" s="3">
        <f>IF(AND(R981&lt;&gt;"_U",N981&lt;&gt;9999,N981&lt;&gt;999,L981&lt;&gt;"Median"),IFERROR(VLOOKUP(A981,'HD Total'!A:P,16,0),"."),".")</f>
        <v>60195</v>
      </c>
    </row>
    <row r="982" spans="1:21" x14ac:dyDescent="0.3">
      <c r="A982" s="1" t="str">
        <f t="shared" si="30"/>
        <v>2018|Hawke's Bay|Total - total household income</v>
      </c>
      <c r="B982" t="s">
        <v>18</v>
      </c>
      <c r="C982" t="s">
        <v>19</v>
      </c>
      <c r="D982" t="s">
        <v>20</v>
      </c>
      <c r="E982" t="s">
        <v>21</v>
      </c>
      <c r="F982">
        <v>2018</v>
      </c>
      <c r="G982">
        <v>2018</v>
      </c>
      <c r="H982">
        <v>300</v>
      </c>
      <c r="I982" t="s">
        <v>170</v>
      </c>
      <c r="J982">
        <v>99</v>
      </c>
      <c r="K982" t="s">
        <v>23</v>
      </c>
      <c r="L982">
        <v>99</v>
      </c>
      <c r="M982" t="s">
        <v>48</v>
      </c>
      <c r="N982">
        <v>999</v>
      </c>
      <c r="O982" t="s">
        <v>42</v>
      </c>
      <c r="P982">
        <v>6</v>
      </c>
      <c r="T982" s="3" t="str">
        <f t="shared" si="31"/>
        <v>.</v>
      </c>
      <c r="U982" s="3" t="str">
        <f>IF(AND(R982&lt;&gt;"_U",N982&lt;&gt;9999,N982&lt;&gt;999,L982&lt;&gt;"Median"),IFERROR(VLOOKUP(A982,'HD Total'!A:P,16,0),"."),".")</f>
        <v>.</v>
      </c>
    </row>
    <row r="983" spans="1:21" x14ac:dyDescent="0.3">
      <c r="A983" s="1" t="str">
        <f t="shared" si="30"/>
        <v>2018|Hawke's Bay|Total - total household income</v>
      </c>
      <c r="B983" t="s">
        <v>18</v>
      </c>
      <c r="C983" t="s">
        <v>19</v>
      </c>
      <c r="D983" t="s">
        <v>20</v>
      </c>
      <c r="E983" t="s">
        <v>21</v>
      </c>
      <c r="F983">
        <v>2018</v>
      </c>
      <c r="G983">
        <v>2018</v>
      </c>
      <c r="H983">
        <v>300</v>
      </c>
      <c r="I983" t="s">
        <v>170</v>
      </c>
      <c r="J983">
        <v>99</v>
      </c>
      <c r="K983" t="s">
        <v>23</v>
      </c>
      <c r="L983">
        <v>99</v>
      </c>
      <c r="M983" t="s">
        <v>48</v>
      </c>
      <c r="N983">
        <v>1</v>
      </c>
      <c r="O983" t="s">
        <v>33</v>
      </c>
      <c r="P983">
        <v>31197</v>
      </c>
      <c r="T983" s="3">
        <f t="shared" si="31"/>
        <v>51.83</v>
      </c>
      <c r="U983" s="3">
        <f>IF(AND(R983&lt;&gt;"_U",N983&lt;&gt;9999,N983&lt;&gt;999,L983&lt;&gt;"Median"),IFERROR(VLOOKUP(A983,'HD Total'!A:P,16,0),"."),".")</f>
        <v>60195</v>
      </c>
    </row>
    <row r="984" spans="1:21" x14ac:dyDescent="0.3">
      <c r="A984" s="1" t="str">
        <f t="shared" si="30"/>
        <v>2018|Hawke's Bay|Total - total household income</v>
      </c>
      <c r="B984" t="s">
        <v>18</v>
      </c>
      <c r="C984" t="s">
        <v>19</v>
      </c>
      <c r="D984" t="s">
        <v>20</v>
      </c>
      <c r="E984" t="s">
        <v>21</v>
      </c>
      <c r="F984">
        <v>2018</v>
      </c>
      <c r="G984">
        <v>2018</v>
      </c>
      <c r="H984">
        <v>300</v>
      </c>
      <c r="I984" t="s">
        <v>170</v>
      </c>
      <c r="J984">
        <v>99</v>
      </c>
      <c r="K984" t="s">
        <v>23</v>
      </c>
      <c r="L984">
        <v>99</v>
      </c>
      <c r="M984" t="s">
        <v>48</v>
      </c>
      <c r="N984">
        <v>9999</v>
      </c>
      <c r="O984" t="s">
        <v>40</v>
      </c>
      <c r="P984">
        <v>60204</v>
      </c>
      <c r="T984" s="3" t="str">
        <f t="shared" si="31"/>
        <v>.</v>
      </c>
      <c r="U984" s="3" t="str">
        <f>IF(AND(R984&lt;&gt;"_U",N984&lt;&gt;9999,N984&lt;&gt;999,L984&lt;&gt;"Median"),IFERROR(VLOOKUP(A984,'HD Total'!A:P,16,0),"."),".")</f>
        <v>.</v>
      </c>
    </row>
    <row r="985" spans="1:21" x14ac:dyDescent="0.3">
      <c r="A985" s="1" t="str">
        <f t="shared" si="30"/>
        <v>2018|Hawke's Bay|Total - total household income</v>
      </c>
      <c r="B985" t="s">
        <v>18</v>
      </c>
      <c r="C985" t="s">
        <v>19</v>
      </c>
      <c r="D985" t="s">
        <v>20</v>
      </c>
      <c r="E985" t="s">
        <v>21</v>
      </c>
      <c r="F985">
        <v>2018</v>
      </c>
      <c r="G985">
        <v>2018</v>
      </c>
      <c r="H985">
        <v>300</v>
      </c>
      <c r="I985" t="s">
        <v>170</v>
      </c>
      <c r="J985">
        <v>99</v>
      </c>
      <c r="K985" t="s">
        <v>23</v>
      </c>
      <c r="L985">
        <v>99</v>
      </c>
      <c r="M985" t="s">
        <v>48</v>
      </c>
      <c r="N985">
        <v>2</v>
      </c>
      <c r="O985" t="s">
        <v>28</v>
      </c>
      <c r="P985">
        <v>20130</v>
      </c>
      <c r="T985" s="3">
        <f t="shared" si="31"/>
        <v>33.44</v>
      </c>
      <c r="U985" s="3">
        <f>IF(AND(R985&lt;&gt;"_U",N985&lt;&gt;9999,N985&lt;&gt;999,L985&lt;&gt;"Median"),IFERROR(VLOOKUP(A985,'HD Total'!A:P,16,0),"."),".")</f>
        <v>60195</v>
      </c>
    </row>
    <row r="986" spans="1:21" x14ac:dyDescent="0.3">
      <c r="A986" s="1" t="str">
        <f t="shared" si="30"/>
        <v>2018|Hawke's Bay|Median ($) - total household income</v>
      </c>
      <c r="B986" t="s">
        <v>18</v>
      </c>
      <c r="C986" t="s">
        <v>19</v>
      </c>
      <c r="D986" t="s">
        <v>20</v>
      </c>
      <c r="E986" t="s">
        <v>21</v>
      </c>
      <c r="F986">
        <v>2018</v>
      </c>
      <c r="G986">
        <v>2018</v>
      </c>
      <c r="H986">
        <v>300</v>
      </c>
      <c r="I986" t="s">
        <v>170</v>
      </c>
      <c r="J986">
        <v>99</v>
      </c>
      <c r="K986" t="s">
        <v>23</v>
      </c>
      <c r="L986" t="s">
        <v>56</v>
      </c>
      <c r="M986" t="s">
        <v>57</v>
      </c>
      <c r="N986">
        <v>7777</v>
      </c>
      <c r="O986" t="s">
        <v>37</v>
      </c>
      <c r="P986">
        <v>62800</v>
      </c>
      <c r="T986" s="3" t="str">
        <f t="shared" si="31"/>
        <v>.</v>
      </c>
      <c r="U986" s="3" t="str">
        <f>IF(AND(R986&lt;&gt;"_U",N986&lt;&gt;9999,N986&lt;&gt;999,L986&lt;&gt;"Median"),IFERROR(VLOOKUP(A986,'HD Total'!A:P,16,0),"."),".")</f>
        <v>.</v>
      </c>
    </row>
    <row r="987" spans="1:21" x14ac:dyDescent="0.3">
      <c r="A987" s="1" t="str">
        <f t="shared" si="30"/>
        <v>2018|Hawke's Bay|Median ($) - total household income</v>
      </c>
      <c r="B987" t="s">
        <v>18</v>
      </c>
      <c r="C987" t="s">
        <v>19</v>
      </c>
      <c r="D987" t="s">
        <v>20</v>
      </c>
      <c r="E987" t="s">
        <v>21</v>
      </c>
      <c r="F987">
        <v>2018</v>
      </c>
      <c r="G987">
        <v>2018</v>
      </c>
      <c r="H987">
        <v>300</v>
      </c>
      <c r="I987" t="s">
        <v>170</v>
      </c>
      <c r="J987">
        <v>99</v>
      </c>
      <c r="K987" t="s">
        <v>23</v>
      </c>
      <c r="L987" t="s">
        <v>56</v>
      </c>
      <c r="M987" t="s">
        <v>57</v>
      </c>
      <c r="N987">
        <v>3</v>
      </c>
      <c r="O987" t="s">
        <v>25</v>
      </c>
      <c r="P987">
        <v>79800</v>
      </c>
      <c r="T987" s="3" t="str">
        <f t="shared" si="31"/>
        <v>.</v>
      </c>
      <c r="U987" s="3" t="str">
        <f>IF(AND(R987&lt;&gt;"_U",N987&lt;&gt;9999,N987&lt;&gt;999,L987&lt;&gt;"Median"),IFERROR(VLOOKUP(A987,'HD Total'!A:P,16,0),"."),".")</f>
        <v>.</v>
      </c>
    </row>
    <row r="988" spans="1:21" x14ac:dyDescent="0.3">
      <c r="A988" s="1" t="str">
        <f t="shared" si="30"/>
        <v>2018|Hawke's Bay|Median ($) - total household income</v>
      </c>
      <c r="B988" t="s">
        <v>18</v>
      </c>
      <c r="C988" t="s">
        <v>19</v>
      </c>
      <c r="D988" t="s">
        <v>20</v>
      </c>
      <c r="E988" t="s">
        <v>21</v>
      </c>
      <c r="F988">
        <v>2018</v>
      </c>
      <c r="G988">
        <v>2018</v>
      </c>
      <c r="H988">
        <v>300</v>
      </c>
      <c r="I988" t="s">
        <v>170</v>
      </c>
      <c r="J988">
        <v>99</v>
      </c>
      <c r="K988" t="s">
        <v>23</v>
      </c>
      <c r="L988" t="s">
        <v>56</v>
      </c>
      <c r="M988" t="s">
        <v>57</v>
      </c>
      <c r="N988">
        <v>1</v>
      </c>
      <c r="O988" t="s">
        <v>33</v>
      </c>
      <c r="P988">
        <v>72000</v>
      </c>
      <c r="T988" s="3" t="str">
        <f t="shared" si="31"/>
        <v>.</v>
      </c>
      <c r="U988" s="3" t="str">
        <f>IF(AND(R988&lt;&gt;"_U",N988&lt;&gt;9999,N988&lt;&gt;999,L988&lt;&gt;"Median"),IFERROR(VLOOKUP(A988,'HD Total'!A:P,16,0),"."),".")</f>
        <v>.</v>
      </c>
    </row>
    <row r="989" spans="1:21" x14ac:dyDescent="0.3">
      <c r="A989" s="1" t="str">
        <f t="shared" si="30"/>
        <v>2018|Hawke's Bay|Median ($) - total household income</v>
      </c>
      <c r="B989" t="s">
        <v>18</v>
      </c>
      <c r="C989" t="s">
        <v>19</v>
      </c>
      <c r="D989" t="s">
        <v>20</v>
      </c>
      <c r="E989" t="s">
        <v>21</v>
      </c>
      <c r="F989">
        <v>2018</v>
      </c>
      <c r="G989">
        <v>2018</v>
      </c>
      <c r="H989">
        <v>300</v>
      </c>
      <c r="I989" t="s">
        <v>170</v>
      </c>
      <c r="J989">
        <v>99</v>
      </c>
      <c r="K989" t="s">
        <v>23</v>
      </c>
      <c r="L989" t="s">
        <v>56</v>
      </c>
      <c r="M989" t="s">
        <v>57</v>
      </c>
      <c r="N989">
        <v>2</v>
      </c>
      <c r="O989" t="s">
        <v>28</v>
      </c>
      <c r="P989">
        <v>45600</v>
      </c>
      <c r="T989" s="3" t="str">
        <f t="shared" si="31"/>
        <v>.</v>
      </c>
      <c r="U989" s="3" t="str">
        <f>IF(AND(R989&lt;&gt;"_U",N989&lt;&gt;9999,N989&lt;&gt;999,L989&lt;&gt;"Median"),IFERROR(VLOOKUP(A989,'HD Total'!A:P,16,0),"."),".")</f>
        <v>.</v>
      </c>
    </row>
    <row r="990" spans="1:21" x14ac:dyDescent="0.3">
      <c r="A990" s="1" t="str">
        <f t="shared" si="30"/>
        <v>2018|Hawke's Bay|Median ($) - total household income</v>
      </c>
      <c r="B990" t="s">
        <v>18</v>
      </c>
      <c r="C990" t="s">
        <v>19</v>
      </c>
      <c r="D990" t="s">
        <v>20</v>
      </c>
      <c r="E990" t="s">
        <v>21</v>
      </c>
      <c r="F990">
        <v>2018</v>
      </c>
      <c r="G990">
        <v>2018</v>
      </c>
      <c r="H990">
        <v>300</v>
      </c>
      <c r="I990" t="s">
        <v>170</v>
      </c>
      <c r="J990">
        <v>99</v>
      </c>
      <c r="K990" t="s">
        <v>23</v>
      </c>
      <c r="L990" t="s">
        <v>56</v>
      </c>
      <c r="M990" t="s">
        <v>57</v>
      </c>
      <c r="N990">
        <v>9999</v>
      </c>
      <c r="O990" t="s">
        <v>40</v>
      </c>
      <c r="P990">
        <v>62800</v>
      </c>
      <c r="T990" s="3" t="str">
        <f t="shared" si="31"/>
        <v>.</v>
      </c>
      <c r="U990" s="3" t="str">
        <f>IF(AND(R990&lt;&gt;"_U",N990&lt;&gt;9999,N990&lt;&gt;999,L990&lt;&gt;"Median"),IFERROR(VLOOKUP(A990,'HD Total'!A:P,16,0),"."),".")</f>
        <v>.</v>
      </c>
    </row>
    <row r="991" spans="1:21" x14ac:dyDescent="0.3">
      <c r="A991" s="1" t="str">
        <f t="shared" si="30"/>
        <v>2018|Hawke's Bay|Median ($) - total household income</v>
      </c>
      <c r="B991" t="s">
        <v>18</v>
      </c>
      <c r="C991" t="s">
        <v>19</v>
      </c>
      <c r="D991" t="s">
        <v>20</v>
      </c>
      <c r="E991" t="s">
        <v>21</v>
      </c>
      <c r="F991">
        <v>2018</v>
      </c>
      <c r="G991">
        <v>2018</v>
      </c>
      <c r="H991">
        <v>300</v>
      </c>
      <c r="I991" t="s">
        <v>170</v>
      </c>
      <c r="J991">
        <v>99</v>
      </c>
      <c r="K991" t="s">
        <v>23</v>
      </c>
      <c r="L991" t="s">
        <v>56</v>
      </c>
      <c r="M991" t="s">
        <v>57</v>
      </c>
      <c r="N991">
        <v>999</v>
      </c>
      <c r="O991" t="s">
        <v>42</v>
      </c>
      <c r="P991">
        <v>11500</v>
      </c>
      <c r="T991" s="3" t="str">
        <f t="shared" si="31"/>
        <v>.</v>
      </c>
      <c r="U991" s="3" t="str">
        <f>IF(AND(R991&lt;&gt;"_U",N991&lt;&gt;9999,N991&lt;&gt;999,L991&lt;&gt;"Median"),IFERROR(VLOOKUP(A991,'HD Total'!A:P,16,0),"."),".")</f>
        <v>.</v>
      </c>
    </row>
    <row r="992" spans="1:21" x14ac:dyDescent="0.3">
      <c r="A992" s="1" t="str">
        <f t="shared" si="30"/>
        <v>2018|Whanganui|$20,000 or less</v>
      </c>
      <c r="B992" t="s">
        <v>18</v>
      </c>
      <c r="C992" t="s">
        <v>19</v>
      </c>
      <c r="D992" t="s">
        <v>20</v>
      </c>
      <c r="E992" t="s">
        <v>21</v>
      </c>
      <c r="F992">
        <v>2018</v>
      </c>
      <c r="G992">
        <v>2018</v>
      </c>
      <c r="H992">
        <v>301</v>
      </c>
      <c r="I992" t="s">
        <v>158</v>
      </c>
      <c r="J992">
        <v>99</v>
      </c>
      <c r="K992" t="s">
        <v>23</v>
      </c>
      <c r="L992">
        <v>1</v>
      </c>
      <c r="M992" t="s">
        <v>39</v>
      </c>
      <c r="N992">
        <v>2</v>
      </c>
      <c r="O992" t="s">
        <v>28</v>
      </c>
      <c r="P992">
        <v>1677</v>
      </c>
      <c r="T992" s="3">
        <f t="shared" si="31"/>
        <v>55.29</v>
      </c>
      <c r="U992" s="3">
        <f>IF(AND(R992&lt;&gt;"_U",N992&lt;&gt;9999,N992&lt;&gt;999,L992&lt;&gt;"Median"),IFERROR(VLOOKUP(A992,'HD Total'!A:P,16,0),"."),".")</f>
        <v>3033</v>
      </c>
    </row>
    <row r="993" spans="1:21" x14ac:dyDescent="0.3">
      <c r="A993" s="1" t="str">
        <f t="shared" si="30"/>
        <v>2018|Whanganui|$20,000 or less</v>
      </c>
      <c r="B993" t="s">
        <v>18</v>
      </c>
      <c r="C993" t="s">
        <v>19</v>
      </c>
      <c r="D993" t="s">
        <v>20</v>
      </c>
      <c r="E993" t="s">
        <v>21</v>
      </c>
      <c r="F993">
        <v>2018</v>
      </c>
      <c r="G993">
        <v>2018</v>
      </c>
      <c r="H993">
        <v>301</v>
      </c>
      <c r="I993" t="s">
        <v>158</v>
      </c>
      <c r="J993">
        <v>99</v>
      </c>
      <c r="K993" t="s">
        <v>23</v>
      </c>
      <c r="L993">
        <v>1</v>
      </c>
      <c r="M993" t="s">
        <v>39</v>
      </c>
      <c r="N993">
        <v>9999</v>
      </c>
      <c r="O993" t="s">
        <v>40</v>
      </c>
      <c r="P993">
        <v>3033</v>
      </c>
      <c r="T993" s="3" t="str">
        <f t="shared" si="31"/>
        <v>.</v>
      </c>
      <c r="U993" s="3" t="str">
        <f>IF(AND(R993&lt;&gt;"_U",N993&lt;&gt;9999,N993&lt;&gt;999,L993&lt;&gt;"Median"),IFERROR(VLOOKUP(A993,'HD Total'!A:P,16,0),"."),".")</f>
        <v>.</v>
      </c>
    </row>
    <row r="994" spans="1:21" x14ac:dyDescent="0.3">
      <c r="A994" s="1" t="str">
        <f t="shared" si="30"/>
        <v>2018|Whanganui|$20,000 or less</v>
      </c>
      <c r="B994" t="s">
        <v>18</v>
      </c>
      <c r="C994" t="s">
        <v>19</v>
      </c>
      <c r="D994" t="s">
        <v>20</v>
      </c>
      <c r="E994" t="s">
        <v>21</v>
      </c>
      <c r="F994">
        <v>2018</v>
      </c>
      <c r="G994">
        <v>2018</v>
      </c>
      <c r="H994">
        <v>301</v>
      </c>
      <c r="I994" t="s">
        <v>158</v>
      </c>
      <c r="J994">
        <v>99</v>
      </c>
      <c r="K994" t="s">
        <v>23</v>
      </c>
      <c r="L994">
        <v>1</v>
      </c>
      <c r="M994" t="s">
        <v>39</v>
      </c>
      <c r="N994">
        <v>7777</v>
      </c>
      <c r="O994" t="s">
        <v>37</v>
      </c>
      <c r="P994">
        <v>3033</v>
      </c>
      <c r="T994" s="3">
        <f t="shared" si="31"/>
        <v>100</v>
      </c>
      <c r="U994" s="3">
        <f>IF(AND(R994&lt;&gt;"_U",N994&lt;&gt;9999,N994&lt;&gt;999,L994&lt;&gt;"Median"),IFERROR(VLOOKUP(A994,'HD Total'!A:P,16,0),"."),".")</f>
        <v>3033</v>
      </c>
    </row>
    <row r="995" spans="1:21" x14ac:dyDescent="0.3">
      <c r="A995" s="1" t="str">
        <f t="shared" si="30"/>
        <v>2018|Whanganui|$20,000 or less</v>
      </c>
      <c r="B995" t="s">
        <v>18</v>
      </c>
      <c r="C995" t="s">
        <v>19</v>
      </c>
      <c r="D995" t="s">
        <v>20</v>
      </c>
      <c r="E995" t="s">
        <v>21</v>
      </c>
      <c r="F995">
        <v>2018</v>
      </c>
      <c r="G995">
        <v>2018</v>
      </c>
      <c r="H995">
        <v>301</v>
      </c>
      <c r="I995" t="s">
        <v>158</v>
      </c>
      <c r="J995">
        <v>99</v>
      </c>
      <c r="K995" t="s">
        <v>23</v>
      </c>
      <c r="L995">
        <v>1</v>
      </c>
      <c r="M995" t="s">
        <v>39</v>
      </c>
      <c r="N995">
        <v>3</v>
      </c>
      <c r="O995" t="s">
        <v>25</v>
      </c>
      <c r="P995">
        <v>249</v>
      </c>
      <c r="T995" s="3">
        <f t="shared" si="31"/>
        <v>8.2100000000000009</v>
      </c>
      <c r="U995" s="3">
        <f>IF(AND(R995&lt;&gt;"_U",N995&lt;&gt;9999,N995&lt;&gt;999,L995&lt;&gt;"Median"),IFERROR(VLOOKUP(A995,'HD Total'!A:P,16,0),"."),".")</f>
        <v>3033</v>
      </c>
    </row>
    <row r="996" spans="1:21" x14ac:dyDescent="0.3">
      <c r="A996" s="1" t="str">
        <f t="shared" si="30"/>
        <v>2018|Whanganui|$20,000 or less</v>
      </c>
      <c r="B996" t="s">
        <v>18</v>
      </c>
      <c r="C996" t="s">
        <v>19</v>
      </c>
      <c r="D996" t="s">
        <v>20</v>
      </c>
      <c r="E996" t="s">
        <v>21</v>
      </c>
      <c r="F996">
        <v>2018</v>
      </c>
      <c r="G996">
        <v>2018</v>
      </c>
      <c r="H996">
        <v>301</v>
      </c>
      <c r="I996" t="s">
        <v>158</v>
      </c>
      <c r="J996">
        <v>99</v>
      </c>
      <c r="K996" t="s">
        <v>23</v>
      </c>
      <c r="L996">
        <v>1</v>
      </c>
      <c r="M996" t="s">
        <v>39</v>
      </c>
      <c r="N996">
        <v>1</v>
      </c>
      <c r="O996" t="s">
        <v>33</v>
      </c>
      <c r="P996">
        <v>1107</v>
      </c>
      <c r="T996" s="3">
        <f t="shared" si="31"/>
        <v>36.5</v>
      </c>
      <c r="U996" s="3">
        <f>IF(AND(R996&lt;&gt;"_U",N996&lt;&gt;9999,N996&lt;&gt;999,L996&lt;&gt;"Median"),IFERROR(VLOOKUP(A996,'HD Total'!A:P,16,0),"."),".")</f>
        <v>3033</v>
      </c>
    </row>
    <row r="997" spans="1:21" x14ac:dyDescent="0.3">
      <c r="A997" s="1" t="str">
        <f t="shared" si="30"/>
        <v>2018|Whanganui|$20,000 or less</v>
      </c>
      <c r="B997" t="s">
        <v>18</v>
      </c>
      <c r="C997" t="s">
        <v>19</v>
      </c>
      <c r="D997" t="s">
        <v>20</v>
      </c>
      <c r="E997" t="s">
        <v>21</v>
      </c>
      <c r="F997">
        <v>2018</v>
      </c>
      <c r="G997">
        <v>2018</v>
      </c>
      <c r="H997">
        <v>301</v>
      </c>
      <c r="I997" t="s">
        <v>158</v>
      </c>
      <c r="J997">
        <v>99</v>
      </c>
      <c r="K997" t="s">
        <v>23</v>
      </c>
      <c r="L997">
        <v>1</v>
      </c>
      <c r="M997" t="s">
        <v>39</v>
      </c>
      <c r="N997">
        <v>999</v>
      </c>
      <c r="O997" t="s">
        <v>42</v>
      </c>
      <c r="P997">
        <v>0</v>
      </c>
      <c r="T997" s="3" t="str">
        <f t="shared" si="31"/>
        <v>.</v>
      </c>
      <c r="U997" s="3" t="str">
        <f>IF(AND(R997&lt;&gt;"_U",N997&lt;&gt;9999,N997&lt;&gt;999,L997&lt;&gt;"Median"),IFERROR(VLOOKUP(A997,'HD Total'!A:P,16,0),"."),".")</f>
        <v>.</v>
      </c>
    </row>
    <row r="998" spans="1:21" x14ac:dyDescent="0.3">
      <c r="A998" s="1" t="str">
        <f t="shared" si="30"/>
        <v>2018|Whanganui|$20,001-$30,000</v>
      </c>
      <c r="B998" t="s">
        <v>18</v>
      </c>
      <c r="C998" t="s">
        <v>19</v>
      </c>
      <c r="D998" t="s">
        <v>20</v>
      </c>
      <c r="E998" t="s">
        <v>21</v>
      </c>
      <c r="F998">
        <v>2018</v>
      </c>
      <c r="G998">
        <v>2018</v>
      </c>
      <c r="H998">
        <v>301</v>
      </c>
      <c r="I998" t="s">
        <v>158</v>
      </c>
      <c r="J998">
        <v>99</v>
      </c>
      <c r="K998" t="s">
        <v>23</v>
      </c>
      <c r="L998">
        <v>2</v>
      </c>
      <c r="M998" t="s">
        <v>24</v>
      </c>
      <c r="N998">
        <v>7777</v>
      </c>
      <c r="O998" t="s">
        <v>37</v>
      </c>
      <c r="P998">
        <v>3516</v>
      </c>
      <c r="T998" s="3">
        <f t="shared" si="31"/>
        <v>100</v>
      </c>
      <c r="U998" s="3">
        <f>IF(AND(R998&lt;&gt;"_U",N998&lt;&gt;9999,N998&lt;&gt;999,L998&lt;&gt;"Median"),IFERROR(VLOOKUP(A998,'HD Total'!A:P,16,0),"."),".")</f>
        <v>3516</v>
      </c>
    </row>
    <row r="999" spans="1:21" x14ac:dyDescent="0.3">
      <c r="A999" s="1" t="str">
        <f t="shared" si="30"/>
        <v>2018|Whanganui|$20,001-$30,000</v>
      </c>
      <c r="B999" t="s">
        <v>18</v>
      </c>
      <c r="C999" t="s">
        <v>19</v>
      </c>
      <c r="D999" t="s">
        <v>20</v>
      </c>
      <c r="E999" t="s">
        <v>21</v>
      </c>
      <c r="F999">
        <v>2018</v>
      </c>
      <c r="G999">
        <v>2018</v>
      </c>
      <c r="H999">
        <v>301</v>
      </c>
      <c r="I999" t="s">
        <v>158</v>
      </c>
      <c r="J999">
        <v>99</v>
      </c>
      <c r="K999" t="s">
        <v>23</v>
      </c>
      <c r="L999">
        <v>2</v>
      </c>
      <c r="M999" t="s">
        <v>24</v>
      </c>
      <c r="N999">
        <v>999</v>
      </c>
      <c r="O999" t="s">
        <v>42</v>
      </c>
      <c r="P999">
        <v>0</v>
      </c>
      <c r="T999" s="3" t="str">
        <f t="shared" si="31"/>
        <v>.</v>
      </c>
      <c r="U999" s="3" t="str">
        <f>IF(AND(R999&lt;&gt;"_U",N999&lt;&gt;9999,N999&lt;&gt;999,L999&lt;&gt;"Median"),IFERROR(VLOOKUP(A999,'HD Total'!A:P,16,0),"."),".")</f>
        <v>.</v>
      </c>
    </row>
    <row r="1000" spans="1:21" x14ac:dyDescent="0.3">
      <c r="A1000" s="1" t="str">
        <f t="shared" si="30"/>
        <v>2018|Whanganui|$20,001-$30,000</v>
      </c>
      <c r="B1000" t="s">
        <v>18</v>
      </c>
      <c r="C1000" t="s">
        <v>19</v>
      </c>
      <c r="D1000" t="s">
        <v>20</v>
      </c>
      <c r="E1000" t="s">
        <v>21</v>
      </c>
      <c r="F1000">
        <v>2018</v>
      </c>
      <c r="G1000">
        <v>2018</v>
      </c>
      <c r="H1000">
        <v>301</v>
      </c>
      <c r="I1000" t="s">
        <v>158</v>
      </c>
      <c r="J1000">
        <v>99</v>
      </c>
      <c r="K1000" t="s">
        <v>23</v>
      </c>
      <c r="L1000">
        <v>2</v>
      </c>
      <c r="M1000" t="s">
        <v>24</v>
      </c>
      <c r="N1000">
        <v>2</v>
      </c>
      <c r="O1000" t="s">
        <v>28</v>
      </c>
      <c r="P1000">
        <v>1419</v>
      </c>
      <c r="T1000" s="3">
        <f t="shared" si="31"/>
        <v>40.36</v>
      </c>
      <c r="U1000" s="3">
        <f>IF(AND(R1000&lt;&gt;"_U",N1000&lt;&gt;9999,N1000&lt;&gt;999,L1000&lt;&gt;"Median"),IFERROR(VLOOKUP(A1000,'HD Total'!A:P,16,0),"."),".")</f>
        <v>3516</v>
      </c>
    </row>
    <row r="1001" spans="1:21" x14ac:dyDescent="0.3">
      <c r="A1001" s="1" t="str">
        <f t="shared" si="30"/>
        <v>2018|Whanganui|$20,001-$30,000</v>
      </c>
      <c r="B1001" t="s">
        <v>18</v>
      </c>
      <c r="C1001" t="s">
        <v>19</v>
      </c>
      <c r="D1001" t="s">
        <v>20</v>
      </c>
      <c r="E1001" t="s">
        <v>21</v>
      </c>
      <c r="F1001">
        <v>2018</v>
      </c>
      <c r="G1001">
        <v>2018</v>
      </c>
      <c r="H1001">
        <v>301</v>
      </c>
      <c r="I1001" t="s">
        <v>158</v>
      </c>
      <c r="J1001">
        <v>99</v>
      </c>
      <c r="K1001" t="s">
        <v>23</v>
      </c>
      <c r="L1001">
        <v>2</v>
      </c>
      <c r="M1001" t="s">
        <v>24</v>
      </c>
      <c r="N1001">
        <v>1</v>
      </c>
      <c r="O1001" t="s">
        <v>33</v>
      </c>
      <c r="P1001">
        <v>1743</v>
      </c>
      <c r="T1001" s="3">
        <f t="shared" si="31"/>
        <v>49.57</v>
      </c>
      <c r="U1001" s="3">
        <f>IF(AND(R1001&lt;&gt;"_U",N1001&lt;&gt;9999,N1001&lt;&gt;999,L1001&lt;&gt;"Median"),IFERROR(VLOOKUP(A1001,'HD Total'!A:P,16,0),"."),".")</f>
        <v>3516</v>
      </c>
    </row>
    <row r="1002" spans="1:21" x14ac:dyDescent="0.3">
      <c r="A1002" s="1" t="str">
        <f t="shared" si="30"/>
        <v>2018|Whanganui|$20,001-$30,000</v>
      </c>
      <c r="B1002" t="s">
        <v>18</v>
      </c>
      <c r="C1002" t="s">
        <v>19</v>
      </c>
      <c r="D1002" t="s">
        <v>20</v>
      </c>
      <c r="E1002" t="s">
        <v>21</v>
      </c>
      <c r="F1002">
        <v>2018</v>
      </c>
      <c r="G1002">
        <v>2018</v>
      </c>
      <c r="H1002">
        <v>301</v>
      </c>
      <c r="I1002" t="s">
        <v>158</v>
      </c>
      <c r="J1002">
        <v>99</v>
      </c>
      <c r="K1002" t="s">
        <v>23</v>
      </c>
      <c r="L1002">
        <v>2</v>
      </c>
      <c r="M1002" t="s">
        <v>24</v>
      </c>
      <c r="N1002">
        <v>9999</v>
      </c>
      <c r="O1002" t="s">
        <v>40</v>
      </c>
      <c r="P1002">
        <v>3516</v>
      </c>
      <c r="T1002" s="3" t="str">
        <f t="shared" si="31"/>
        <v>.</v>
      </c>
      <c r="U1002" s="3" t="str">
        <f>IF(AND(R1002&lt;&gt;"_U",N1002&lt;&gt;9999,N1002&lt;&gt;999,L1002&lt;&gt;"Median"),IFERROR(VLOOKUP(A1002,'HD Total'!A:P,16,0),"."),".")</f>
        <v>.</v>
      </c>
    </row>
    <row r="1003" spans="1:21" x14ac:dyDescent="0.3">
      <c r="A1003" s="1" t="str">
        <f t="shared" si="30"/>
        <v>2018|Whanganui|$20,001-$30,000</v>
      </c>
      <c r="B1003" t="s">
        <v>18</v>
      </c>
      <c r="C1003" t="s">
        <v>19</v>
      </c>
      <c r="D1003" t="s">
        <v>20</v>
      </c>
      <c r="E1003" t="s">
        <v>21</v>
      </c>
      <c r="F1003">
        <v>2018</v>
      </c>
      <c r="G1003">
        <v>2018</v>
      </c>
      <c r="H1003">
        <v>301</v>
      </c>
      <c r="I1003" t="s">
        <v>158</v>
      </c>
      <c r="J1003">
        <v>99</v>
      </c>
      <c r="K1003" t="s">
        <v>23</v>
      </c>
      <c r="L1003">
        <v>2</v>
      </c>
      <c r="M1003" t="s">
        <v>24</v>
      </c>
      <c r="N1003">
        <v>3</v>
      </c>
      <c r="O1003" t="s">
        <v>25</v>
      </c>
      <c r="P1003">
        <v>357</v>
      </c>
      <c r="T1003" s="3">
        <f t="shared" si="31"/>
        <v>10.15</v>
      </c>
      <c r="U1003" s="3">
        <f>IF(AND(R1003&lt;&gt;"_U",N1003&lt;&gt;9999,N1003&lt;&gt;999,L1003&lt;&gt;"Median"),IFERROR(VLOOKUP(A1003,'HD Total'!A:P,16,0),"."),".")</f>
        <v>3516</v>
      </c>
    </row>
    <row r="1004" spans="1:21" x14ac:dyDescent="0.3">
      <c r="A1004" s="1" t="str">
        <f t="shared" si="30"/>
        <v>2018|Whanganui|$30,001-$50,000</v>
      </c>
      <c r="B1004" t="s">
        <v>18</v>
      </c>
      <c r="C1004" t="s">
        <v>19</v>
      </c>
      <c r="D1004" t="s">
        <v>20</v>
      </c>
      <c r="E1004" t="s">
        <v>21</v>
      </c>
      <c r="F1004">
        <v>2018</v>
      </c>
      <c r="G1004">
        <v>2018</v>
      </c>
      <c r="H1004">
        <v>301</v>
      </c>
      <c r="I1004" t="s">
        <v>158</v>
      </c>
      <c r="J1004">
        <v>99</v>
      </c>
      <c r="K1004" t="s">
        <v>23</v>
      </c>
      <c r="L1004">
        <v>3</v>
      </c>
      <c r="M1004" t="s">
        <v>45</v>
      </c>
      <c r="N1004">
        <v>3</v>
      </c>
      <c r="O1004" t="s">
        <v>25</v>
      </c>
      <c r="P1004">
        <v>507</v>
      </c>
      <c r="T1004" s="3">
        <f t="shared" si="31"/>
        <v>10.74</v>
      </c>
      <c r="U1004" s="3">
        <f>IF(AND(R1004&lt;&gt;"_U",N1004&lt;&gt;9999,N1004&lt;&gt;999,L1004&lt;&gt;"Median"),IFERROR(VLOOKUP(A1004,'HD Total'!A:P,16,0),"."),".")</f>
        <v>4719</v>
      </c>
    </row>
    <row r="1005" spans="1:21" x14ac:dyDescent="0.3">
      <c r="A1005" s="1" t="str">
        <f t="shared" si="30"/>
        <v>2018|Whanganui|$30,001-$50,000</v>
      </c>
      <c r="B1005" t="s">
        <v>18</v>
      </c>
      <c r="C1005" t="s">
        <v>19</v>
      </c>
      <c r="D1005" t="s">
        <v>20</v>
      </c>
      <c r="E1005" t="s">
        <v>21</v>
      </c>
      <c r="F1005">
        <v>2018</v>
      </c>
      <c r="G1005">
        <v>2018</v>
      </c>
      <c r="H1005">
        <v>301</v>
      </c>
      <c r="I1005" t="s">
        <v>158</v>
      </c>
      <c r="J1005">
        <v>99</v>
      </c>
      <c r="K1005" t="s">
        <v>23</v>
      </c>
      <c r="L1005">
        <v>3</v>
      </c>
      <c r="M1005" t="s">
        <v>45</v>
      </c>
      <c r="N1005">
        <v>2</v>
      </c>
      <c r="O1005" t="s">
        <v>28</v>
      </c>
      <c r="P1005">
        <v>1617</v>
      </c>
      <c r="T1005" s="3">
        <f t="shared" si="31"/>
        <v>34.270000000000003</v>
      </c>
      <c r="U1005" s="3">
        <f>IF(AND(R1005&lt;&gt;"_U",N1005&lt;&gt;9999,N1005&lt;&gt;999,L1005&lt;&gt;"Median"),IFERROR(VLOOKUP(A1005,'HD Total'!A:P,16,0),"."),".")</f>
        <v>4719</v>
      </c>
    </row>
    <row r="1006" spans="1:21" x14ac:dyDescent="0.3">
      <c r="A1006" s="1" t="str">
        <f t="shared" si="30"/>
        <v>2018|Whanganui|$30,001-$50,000</v>
      </c>
      <c r="B1006" t="s">
        <v>18</v>
      </c>
      <c r="C1006" t="s">
        <v>19</v>
      </c>
      <c r="D1006" t="s">
        <v>20</v>
      </c>
      <c r="E1006" t="s">
        <v>21</v>
      </c>
      <c r="F1006">
        <v>2018</v>
      </c>
      <c r="G1006">
        <v>2018</v>
      </c>
      <c r="H1006">
        <v>301</v>
      </c>
      <c r="I1006" t="s">
        <v>158</v>
      </c>
      <c r="J1006">
        <v>99</v>
      </c>
      <c r="K1006" t="s">
        <v>23</v>
      </c>
      <c r="L1006">
        <v>3</v>
      </c>
      <c r="M1006" t="s">
        <v>45</v>
      </c>
      <c r="N1006">
        <v>7777</v>
      </c>
      <c r="O1006" t="s">
        <v>37</v>
      </c>
      <c r="P1006">
        <v>4719</v>
      </c>
      <c r="T1006" s="3">
        <f t="shared" si="31"/>
        <v>100</v>
      </c>
      <c r="U1006" s="3">
        <f>IF(AND(R1006&lt;&gt;"_U",N1006&lt;&gt;9999,N1006&lt;&gt;999,L1006&lt;&gt;"Median"),IFERROR(VLOOKUP(A1006,'HD Total'!A:P,16,0),"."),".")</f>
        <v>4719</v>
      </c>
    </row>
    <row r="1007" spans="1:21" x14ac:dyDescent="0.3">
      <c r="A1007" s="1" t="str">
        <f t="shared" si="30"/>
        <v>2018|Whanganui|$30,001-$50,000</v>
      </c>
      <c r="B1007" t="s">
        <v>18</v>
      </c>
      <c r="C1007" t="s">
        <v>19</v>
      </c>
      <c r="D1007" t="s">
        <v>20</v>
      </c>
      <c r="E1007" t="s">
        <v>21</v>
      </c>
      <c r="F1007">
        <v>2018</v>
      </c>
      <c r="G1007">
        <v>2018</v>
      </c>
      <c r="H1007">
        <v>301</v>
      </c>
      <c r="I1007" t="s">
        <v>158</v>
      </c>
      <c r="J1007">
        <v>99</v>
      </c>
      <c r="K1007" t="s">
        <v>23</v>
      </c>
      <c r="L1007">
        <v>3</v>
      </c>
      <c r="M1007" t="s">
        <v>45</v>
      </c>
      <c r="N1007">
        <v>999</v>
      </c>
      <c r="O1007" t="s">
        <v>42</v>
      </c>
      <c r="P1007">
        <v>0</v>
      </c>
      <c r="T1007" s="3" t="str">
        <f t="shared" si="31"/>
        <v>.</v>
      </c>
      <c r="U1007" s="3" t="str">
        <f>IF(AND(R1007&lt;&gt;"_U",N1007&lt;&gt;9999,N1007&lt;&gt;999,L1007&lt;&gt;"Median"),IFERROR(VLOOKUP(A1007,'HD Total'!A:P,16,0),"."),".")</f>
        <v>.</v>
      </c>
    </row>
    <row r="1008" spans="1:21" x14ac:dyDescent="0.3">
      <c r="A1008" s="1" t="str">
        <f t="shared" si="30"/>
        <v>2018|Whanganui|$30,001-$50,000</v>
      </c>
      <c r="B1008" t="s">
        <v>18</v>
      </c>
      <c r="C1008" t="s">
        <v>19</v>
      </c>
      <c r="D1008" t="s">
        <v>20</v>
      </c>
      <c r="E1008" t="s">
        <v>21</v>
      </c>
      <c r="F1008">
        <v>2018</v>
      </c>
      <c r="G1008">
        <v>2018</v>
      </c>
      <c r="H1008">
        <v>301</v>
      </c>
      <c r="I1008" t="s">
        <v>158</v>
      </c>
      <c r="J1008">
        <v>99</v>
      </c>
      <c r="K1008" t="s">
        <v>23</v>
      </c>
      <c r="L1008">
        <v>3</v>
      </c>
      <c r="M1008" t="s">
        <v>45</v>
      </c>
      <c r="N1008">
        <v>1</v>
      </c>
      <c r="O1008" t="s">
        <v>33</v>
      </c>
      <c r="P1008">
        <v>2595</v>
      </c>
      <c r="T1008" s="3">
        <f t="shared" si="31"/>
        <v>54.99</v>
      </c>
      <c r="U1008" s="3">
        <f>IF(AND(R1008&lt;&gt;"_U",N1008&lt;&gt;9999,N1008&lt;&gt;999,L1008&lt;&gt;"Median"),IFERROR(VLOOKUP(A1008,'HD Total'!A:P,16,0),"."),".")</f>
        <v>4719</v>
      </c>
    </row>
    <row r="1009" spans="1:21" x14ac:dyDescent="0.3">
      <c r="A1009" s="1" t="str">
        <f t="shared" si="30"/>
        <v>2018|Whanganui|$30,001-$50,000</v>
      </c>
      <c r="B1009" t="s">
        <v>18</v>
      </c>
      <c r="C1009" t="s">
        <v>19</v>
      </c>
      <c r="D1009" t="s">
        <v>20</v>
      </c>
      <c r="E1009" t="s">
        <v>21</v>
      </c>
      <c r="F1009">
        <v>2018</v>
      </c>
      <c r="G1009">
        <v>2018</v>
      </c>
      <c r="H1009">
        <v>301</v>
      </c>
      <c r="I1009" t="s">
        <v>158</v>
      </c>
      <c r="J1009">
        <v>99</v>
      </c>
      <c r="K1009" t="s">
        <v>23</v>
      </c>
      <c r="L1009">
        <v>3</v>
      </c>
      <c r="M1009" t="s">
        <v>45</v>
      </c>
      <c r="N1009">
        <v>9999</v>
      </c>
      <c r="O1009" t="s">
        <v>40</v>
      </c>
      <c r="P1009">
        <v>4719</v>
      </c>
      <c r="T1009" s="3" t="str">
        <f t="shared" si="31"/>
        <v>.</v>
      </c>
      <c r="U1009" s="3" t="str">
        <f>IF(AND(R1009&lt;&gt;"_U",N1009&lt;&gt;9999,N1009&lt;&gt;999,L1009&lt;&gt;"Median"),IFERROR(VLOOKUP(A1009,'HD Total'!A:P,16,0),"."),".")</f>
        <v>.</v>
      </c>
    </row>
    <row r="1010" spans="1:21" x14ac:dyDescent="0.3">
      <c r="A1010" s="1" t="str">
        <f t="shared" si="30"/>
        <v>2018|Whanganui|$50,001-$70,000</v>
      </c>
      <c r="B1010" t="s">
        <v>18</v>
      </c>
      <c r="C1010" t="s">
        <v>19</v>
      </c>
      <c r="D1010" t="s">
        <v>20</v>
      </c>
      <c r="E1010" t="s">
        <v>21</v>
      </c>
      <c r="F1010">
        <v>2018</v>
      </c>
      <c r="G1010">
        <v>2018</v>
      </c>
      <c r="H1010">
        <v>301</v>
      </c>
      <c r="I1010" t="s">
        <v>158</v>
      </c>
      <c r="J1010">
        <v>99</v>
      </c>
      <c r="K1010" t="s">
        <v>23</v>
      </c>
      <c r="L1010">
        <v>4</v>
      </c>
      <c r="M1010" t="s">
        <v>36</v>
      </c>
      <c r="N1010">
        <v>7777</v>
      </c>
      <c r="O1010" t="s">
        <v>37</v>
      </c>
      <c r="P1010">
        <v>3759</v>
      </c>
      <c r="T1010" s="3">
        <f t="shared" si="31"/>
        <v>100</v>
      </c>
      <c r="U1010" s="3">
        <f>IF(AND(R1010&lt;&gt;"_U",N1010&lt;&gt;9999,N1010&lt;&gt;999,L1010&lt;&gt;"Median"),IFERROR(VLOOKUP(A1010,'HD Total'!A:P,16,0),"."),".")</f>
        <v>3759</v>
      </c>
    </row>
    <row r="1011" spans="1:21" x14ac:dyDescent="0.3">
      <c r="A1011" s="1" t="str">
        <f t="shared" si="30"/>
        <v>2018|Whanganui|$50,001-$70,000</v>
      </c>
      <c r="B1011" t="s">
        <v>18</v>
      </c>
      <c r="C1011" t="s">
        <v>19</v>
      </c>
      <c r="D1011" t="s">
        <v>20</v>
      </c>
      <c r="E1011" t="s">
        <v>21</v>
      </c>
      <c r="F1011">
        <v>2018</v>
      </c>
      <c r="G1011">
        <v>2018</v>
      </c>
      <c r="H1011">
        <v>301</v>
      </c>
      <c r="I1011" t="s">
        <v>158</v>
      </c>
      <c r="J1011">
        <v>99</v>
      </c>
      <c r="K1011" t="s">
        <v>23</v>
      </c>
      <c r="L1011">
        <v>4</v>
      </c>
      <c r="M1011" t="s">
        <v>36</v>
      </c>
      <c r="N1011">
        <v>9999</v>
      </c>
      <c r="O1011" t="s">
        <v>40</v>
      </c>
      <c r="P1011">
        <v>3759</v>
      </c>
      <c r="T1011" s="3" t="str">
        <f t="shared" si="31"/>
        <v>.</v>
      </c>
      <c r="U1011" s="3" t="str">
        <f>IF(AND(R1011&lt;&gt;"_U",N1011&lt;&gt;9999,N1011&lt;&gt;999,L1011&lt;&gt;"Median"),IFERROR(VLOOKUP(A1011,'HD Total'!A:P,16,0),"."),".")</f>
        <v>.</v>
      </c>
    </row>
    <row r="1012" spans="1:21" x14ac:dyDescent="0.3">
      <c r="A1012" s="1" t="str">
        <f t="shared" si="30"/>
        <v>2018|Whanganui|$50,001-$70,000</v>
      </c>
      <c r="B1012" t="s">
        <v>18</v>
      </c>
      <c r="C1012" t="s">
        <v>19</v>
      </c>
      <c r="D1012" t="s">
        <v>20</v>
      </c>
      <c r="E1012" t="s">
        <v>21</v>
      </c>
      <c r="F1012">
        <v>2018</v>
      </c>
      <c r="G1012">
        <v>2018</v>
      </c>
      <c r="H1012">
        <v>301</v>
      </c>
      <c r="I1012" t="s">
        <v>158</v>
      </c>
      <c r="J1012">
        <v>99</v>
      </c>
      <c r="K1012" t="s">
        <v>23</v>
      </c>
      <c r="L1012">
        <v>4</v>
      </c>
      <c r="M1012" t="s">
        <v>36</v>
      </c>
      <c r="N1012">
        <v>999</v>
      </c>
      <c r="O1012" t="s">
        <v>42</v>
      </c>
      <c r="P1012">
        <v>0</v>
      </c>
      <c r="T1012" s="3" t="str">
        <f t="shared" si="31"/>
        <v>.</v>
      </c>
      <c r="U1012" s="3" t="str">
        <f>IF(AND(R1012&lt;&gt;"_U",N1012&lt;&gt;9999,N1012&lt;&gt;999,L1012&lt;&gt;"Median"),IFERROR(VLOOKUP(A1012,'HD Total'!A:P,16,0),"."),".")</f>
        <v>.</v>
      </c>
    </row>
    <row r="1013" spans="1:21" x14ac:dyDescent="0.3">
      <c r="A1013" s="1" t="str">
        <f t="shared" si="30"/>
        <v>2018|Whanganui|$50,001-$70,000</v>
      </c>
      <c r="B1013" t="s">
        <v>18</v>
      </c>
      <c r="C1013" t="s">
        <v>19</v>
      </c>
      <c r="D1013" t="s">
        <v>20</v>
      </c>
      <c r="E1013" t="s">
        <v>21</v>
      </c>
      <c r="F1013">
        <v>2018</v>
      </c>
      <c r="G1013">
        <v>2018</v>
      </c>
      <c r="H1013">
        <v>301</v>
      </c>
      <c r="I1013" t="s">
        <v>158</v>
      </c>
      <c r="J1013">
        <v>99</v>
      </c>
      <c r="K1013" t="s">
        <v>23</v>
      </c>
      <c r="L1013">
        <v>4</v>
      </c>
      <c r="M1013" t="s">
        <v>36</v>
      </c>
      <c r="N1013">
        <v>1</v>
      </c>
      <c r="O1013" t="s">
        <v>33</v>
      </c>
      <c r="P1013">
        <v>2196</v>
      </c>
      <c r="T1013" s="3">
        <f t="shared" si="31"/>
        <v>58.42</v>
      </c>
      <c r="U1013" s="3">
        <f>IF(AND(R1013&lt;&gt;"_U",N1013&lt;&gt;9999,N1013&lt;&gt;999,L1013&lt;&gt;"Median"),IFERROR(VLOOKUP(A1013,'HD Total'!A:P,16,0),"."),".")</f>
        <v>3759</v>
      </c>
    </row>
    <row r="1014" spans="1:21" x14ac:dyDescent="0.3">
      <c r="A1014" s="1" t="str">
        <f t="shared" si="30"/>
        <v>2018|Whanganui|$50,001-$70,000</v>
      </c>
      <c r="B1014" t="s">
        <v>18</v>
      </c>
      <c r="C1014" t="s">
        <v>19</v>
      </c>
      <c r="D1014" t="s">
        <v>20</v>
      </c>
      <c r="E1014" t="s">
        <v>21</v>
      </c>
      <c r="F1014">
        <v>2018</v>
      </c>
      <c r="G1014">
        <v>2018</v>
      </c>
      <c r="H1014">
        <v>301</v>
      </c>
      <c r="I1014" t="s">
        <v>158</v>
      </c>
      <c r="J1014">
        <v>99</v>
      </c>
      <c r="K1014" t="s">
        <v>23</v>
      </c>
      <c r="L1014">
        <v>4</v>
      </c>
      <c r="M1014" t="s">
        <v>36</v>
      </c>
      <c r="N1014">
        <v>3</v>
      </c>
      <c r="O1014" t="s">
        <v>25</v>
      </c>
      <c r="P1014">
        <v>459</v>
      </c>
      <c r="T1014" s="3">
        <f t="shared" si="31"/>
        <v>12.21</v>
      </c>
      <c r="U1014" s="3">
        <f>IF(AND(R1014&lt;&gt;"_U",N1014&lt;&gt;9999,N1014&lt;&gt;999,L1014&lt;&gt;"Median"),IFERROR(VLOOKUP(A1014,'HD Total'!A:P,16,0),"."),".")</f>
        <v>3759</v>
      </c>
    </row>
    <row r="1015" spans="1:21" x14ac:dyDescent="0.3">
      <c r="A1015" s="1" t="str">
        <f t="shared" si="30"/>
        <v>2018|Whanganui|$50,001-$70,000</v>
      </c>
      <c r="B1015" t="s">
        <v>18</v>
      </c>
      <c r="C1015" t="s">
        <v>19</v>
      </c>
      <c r="D1015" t="s">
        <v>20</v>
      </c>
      <c r="E1015" t="s">
        <v>21</v>
      </c>
      <c r="F1015">
        <v>2018</v>
      </c>
      <c r="G1015">
        <v>2018</v>
      </c>
      <c r="H1015">
        <v>301</v>
      </c>
      <c r="I1015" t="s">
        <v>158</v>
      </c>
      <c r="J1015">
        <v>99</v>
      </c>
      <c r="K1015" t="s">
        <v>23</v>
      </c>
      <c r="L1015">
        <v>4</v>
      </c>
      <c r="M1015" t="s">
        <v>36</v>
      </c>
      <c r="N1015">
        <v>2</v>
      </c>
      <c r="O1015" t="s">
        <v>28</v>
      </c>
      <c r="P1015">
        <v>1104</v>
      </c>
      <c r="T1015" s="3">
        <f t="shared" si="31"/>
        <v>29.37</v>
      </c>
      <c r="U1015" s="3">
        <f>IF(AND(R1015&lt;&gt;"_U",N1015&lt;&gt;9999,N1015&lt;&gt;999,L1015&lt;&gt;"Median"),IFERROR(VLOOKUP(A1015,'HD Total'!A:P,16,0),"."),".")</f>
        <v>3759</v>
      </c>
    </row>
    <row r="1016" spans="1:21" x14ac:dyDescent="0.3">
      <c r="A1016" s="1" t="str">
        <f t="shared" si="30"/>
        <v>2018|Whanganui|$70,001-$100,000</v>
      </c>
      <c r="B1016" t="s">
        <v>18</v>
      </c>
      <c r="C1016" t="s">
        <v>19</v>
      </c>
      <c r="D1016" t="s">
        <v>20</v>
      </c>
      <c r="E1016" t="s">
        <v>21</v>
      </c>
      <c r="F1016">
        <v>2018</v>
      </c>
      <c r="G1016">
        <v>2018</v>
      </c>
      <c r="H1016">
        <v>301</v>
      </c>
      <c r="I1016" t="s">
        <v>158</v>
      </c>
      <c r="J1016">
        <v>99</v>
      </c>
      <c r="K1016" t="s">
        <v>23</v>
      </c>
      <c r="L1016">
        <v>5</v>
      </c>
      <c r="M1016" t="s">
        <v>58</v>
      </c>
      <c r="N1016">
        <v>1</v>
      </c>
      <c r="O1016" t="s">
        <v>33</v>
      </c>
      <c r="P1016">
        <v>2199</v>
      </c>
      <c r="T1016" s="3">
        <f t="shared" si="31"/>
        <v>62.65</v>
      </c>
      <c r="U1016" s="3">
        <f>IF(AND(R1016&lt;&gt;"_U",N1016&lt;&gt;9999,N1016&lt;&gt;999,L1016&lt;&gt;"Median"),IFERROR(VLOOKUP(A1016,'HD Total'!A:P,16,0),"."),".")</f>
        <v>3510</v>
      </c>
    </row>
    <row r="1017" spans="1:21" x14ac:dyDescent="0.3">
      <c r="A1017" s="1" t="str">
        <f t="shared" si="30"/>
        <v>2018|Whanganui|$70,001-$100,000</v>
      </c>
      <c r="B1017" t="s">
        <v>18</v>
      </c>
      <c r="C1017" t="s">
        <v>19</v>
      </c>
      <c r="D1017" t="s">
        <v>20</v>
      </c>
      <c r="E1017" t="s">
        <v>21</v>
      </c>
      <c r="F1017">
        <v>2018</v>
      </c>
      <c r="G1017">
        <v>2018</v>
      </c>
      <c r="H1017">
        <v>301</v>
      </c>
      <c r="I1017" t="s">
        <v>158</v>
      </c>
      <c r="J1017">
        <v>99</v>
      </c>
      <c r="K1017" t="s">
        <v>23</v>
      </c>
      <c r="L1017">
        <v>5</v>
      </c>
      <c r="M1017" t="s">
        <v>58</v>
      </c>
      <c r="N1017">
        <v>7777</v>
      </c>
      <c r="O1017" t="s">
        <v>37</v>
      </c>
      <c r="P1017">
        <v>3510</v>
      </c>
      <c r="T1017" s="3">
        <f t="shared" si="31"/>
        <v>100</v>
      </c>
      <c r="U1017" s="3">
        <f>IF(AND(R1017&lt;&gt;"_U",N1017&lt;&gt;9999,N1017&lt;&gt;999,L1017&lt;&gt;"Median"),IFERROR(VLOOKUP(A1017,'HD Total'!A:P,16,0),"."),".")</f>
        <v>3510</v>
      </c>
    </row>
    <row r="1018" spans="1:21" x14ac:dyDescent="0.3">
      <c r="A1018" s="1" t="str">
        <f t="shared" si="30"/>
        <v>2018|Whanganui|$70,001-$100,000</v>
      </c>
      <c r="B1018" t="s">
        <v>18</v>
      </c>
      <c r="C1018" t="s">
        <v>19</v>
      </c>
      <c r="D1018" t="s">
        <v>20</v>
      </c>
      <c r="E1018" t="s">
        <v>21</v>
      </c>
      <c r="F1018">
        <v>2018</v>
      </c>
      <c r="G1018">
        <v>2018</v>
      </c>
      <c r="H1018">
        <v>301</v>
      </c>
      <c r="I1018" t="s">
        <v>158</v>
      </c>
      <c r="J1018">
        <v>99</v>
      </c>
      <c r="K1018" t="s">
        <v>23</v>
      </c>
      <c r="L1018">
        <v>5</v>
      </c>
      <c r="M1018" t="s">
        <v>58</v>
      </c>
      <c r="N1018">
        <v>999</v>
      </c>
      <c r="O1018" t="s">
        <v>42</v>
      </c>
      <c r="P1018">
        <v>0</v>
      </c>
      <c r="T1018" s="3" t="str">
        <f t="shared" si="31"/>
        <v>.</v>
      </c>
      <c r="U1018" s="3" t="str">
        <f>IF(AND(R1018&lt;&gt;"_U",N1018&lt;&gt;9999,N1018&lt;&gt;999,L1018&lt;&gt;"Median"),IFERROR(VLOOKUP(A1018,'HD Total'!A:P,16,0),"."),".")</f>
        <v>.</v>
      </c>
    </row>
    <row r="1019" spans="1:21" x14ac:dyDescent="0.3">
      <c r="A1019" s="1" t="str">
        <f t="shared" si="30"/>
        <v>2018|Whanganui|$70,001-$100,000</v>
      </c>
      <c r="B1019" t="s">
        <v>18</v>
      </c>
      <c r="C1019" t="s">
        <v>19</v>
      </c>
      <c r="D1019" t="s">
        <v>20</v>
      </c>
      <c r="E1019" t="s">
        <v>21</v>
      </c>
      <c r="F1019">
        <v>2018</v>
      </c>
      <c r="G1019">
        <v>2018</v>
      </c>
      <c r="H1019">
        <v>301</v>
      </c>
      <c r="I1019" t="s">
        <v>158</v>
      </c>
      <c r="J1019">
        <v>99</v>
      </c>
      <c r="K1019" t="s">
        <v>23</v>
      </c>
      <c r="L1019">
        <v>5</v>
      </c>
      <c r="M1019" t="s">
        <v>58</v>
      </c>
      <c r="N1019">
        <v>9999</v>
      </c>
      <c r="O1019" t="s">
        <v>40</v>
      </c>
      <c r="P1019">
        <v>3510</v>
      </c>
      <c r="T1019" s="3" t="str">
        <f t="shared" si="31"/>
        <v>.</v>
      </c>
      <c r="U1019" s="3" t="str">
        <f>IF(AND(R1019&lt;&gt;"_U",N1019&lt;&gt;9999,N1019&lt;&gt;999,L1019&lt;&gt;"Median"),IFERROR(VLOOKUP(A1019,'HD Total'!A:P,16,0),"."),".")</f>
        <v>.</v>
      </c>
    </row>
    <row r="1020" spans="1:21" x14ac:dyDescent="0.3">
      <c r="A1020" s="1" t="str">
        <f t="shared" si="30"/>
        <v>2018|Whanganui|$70,001-$100,000</v>
      </c>
      <c r="B1020" t="s">
        <v>18</v>
      </c>
      <c r="C1020" t="s">
        <v>19</v>
      </c>
      <c r="D1020" t="s">
        <v>20</v>
      </c>
      <c r="E1020" t="s">
        <v>21</v>
      </c>
      <c r="F1020">
        <v>2018</v>
      </c>
      <c r="G1020">
        <v>2018</v>
      </c>
      <c r="H1020">
        <v>301</v>
      </c>
      <c r="I1020" t="s">
        <v>158</v>
      </c>
      <c r="J1020">
        <v>99</v>
      </c>
      <c r="K1020" t="s">
        <v>23</v>
      </c>
      <c r="L1020">
        <v>5</v>
      </c>
      <c r="M1020" t="s">
        <v>58</v>
      </c>
      <c r="N1020">
        <v>2</v>
      </c>
      <c r="O1020" t="s">
        <v>28</v>
      </c>
      <c r="P1020">
        <v>894</v>
      </c>
      <c r="T1020" s="3">
        <f t="shared" si="31"/>
        <v>25.47</v>
      </c>
      <c r="U1020" s="3">
        <f>IF(AND(R1020&lt;&gt;"_U",N1020&lt;&gt;9999,N1020&lt;&gt;999,L1020&lt;&gt;"Median"),IFERROR(VLOOKUP(A1020,'HD Total'!A:P,16,0),"."),".")</f>
        <v>3510</v>
      </c>
    </row>
    <row r="1021" spans="1:21" x14ac:dyDescent="0.3">
      <c r="A1021" s="1" t="str">
        <f t="shared" si="30"/>
        <v>2018|Whanganui|$70,001-$100,000</v>
      </c>
      <c r="B1021" t="s">
        <v>18</v>
      </c>
      <c r="C1021" t="s">
        <v>19</v>
      </c>
      <c r="D1021" t="s">
        <v>20</v>
      </c>
      <c r="E1021" t="s">
        <v>21</v>
      </c>
      <c r="F1021">
        <v>2018</v>
      </c>
      <c r="G1021">
        <v>2018</v>
      </c>
      <c r="H1021">
        <v>301</v>
      </c>
      <c r="I1021" t="s">
        <v>158</v>
      </c>
      <c r="J1021">
        <v>99</v>
      </c>
      <c r="K1021" t="s">
        <v>23</v>
      </c>
      <c r="L1021">
        <v>5</v>
      </c>
      <c r="M1021" t="s">
        <v>58</v>
      </c>
      <c r="N1021">
        <v>3</v>
      </c>
      <c r="O1021" t="s">
        <v>25</v>
      </c>
      <c r="P1021">
        <v>417</v>
      </c>
      <c r="T1021" s="3">
        <f t="shared" si="31"/>
        <v>11.88</v>
      </c>
      <c r="U1021" s="3">
        <f>IF(AND(R1021&lt;&gt;"_U",N1021&lt;&gt;9999,N1021&lt;&gt;999,L1021&lt;&gt;"Median"),IFERROR(VLOOKUP(A1021,'HD Total'!A:P,16,0),"."),".")</f>
        <v>3510</v>
      </c>
    </row>
    <row r="1022" spans="1:21" x14ac:dyDescent="0.3">
      <c r="A1022" s="1" t="str">
        <f t="shared" si="30"/>
        <v>2018|Whanganui|$100,001-$150,000</v>
      </c>
      <c r="B1022" t="s">
        <v>18</v>
      </c>
      <c r="C1022" t="s">
        <v>19</v>
      </c>
      <c r="D1022" t="s">
        <v>20</v>
      </c>
      <c r="E1022" t="s">
        <v>21</v>
      </c>
      <c r="F1022">
        <v>2018</v>
      </c>
      <c r="G1022">
        <v>2018</v>
      </c>
      <c r="H1022">
        <v>301</v>
      </c>
      <c r="I1022" t="s">
        <v>158</v>
      </c>
      <c r="J1022">
        <v>99</v>
      </c>
      <c r="K1022" t="s">
        <v>23</v>
      </c>
      <c r="L1022">
        <v>6</v>
      </c>
      <c r="M1022" t="s">
        <v>59</v>
      </c>
      <c r="N1022">
        <v>2</v>
      </c>
      <c r="O1022" t="s">
        <v>28</v>
      </c>
      <c r="P1022">
        <v>582</v>
      </c>
      <c r="T1022" s="3">
        <f t="shared" si="31"/>
        <v>18.41</v>
      </c>
      <c r="U1022" s="3">
        <f>IF(AND(R1022&lt;&gt;"_U",N1022&lt;&gt;9999,N1022&lt;&gt;999,L1022&lt;&gt;"Median"),IFERROR(VLOOKUP(A1022,'HD Total'!A:P,16,0),"."),".")</f>
        <v>3162</v>
      </c>
    </row>
    <row r="1023" spans="1:21" x14ac:dyDescent="0.3">
      <c r="A1023" s="1" t="str">
        <f t="shared" si="30"/>
        <v>2018|Whanganui|$100,001-$150,000</v>
      </c>
      <c r="B1023" t="s">
        <v>18</v>
      </c>
      <c r="C1023" t="s">
        <v>19</v>
      </c>
      <c r="D1023" t="s">
        <v>20</v>
      </c>
      <c r="E1023" t="s">
        <v>21</v>
      </c>
      <c r="F1023">
        <v>2018</v>
      </c>
      <c r="G1023">
        <v>2018</v>
      </c>
      <c r="H1023">
        <v>301</v>
      </c>
      <c r="I1023" t="s">
        <v>158</v>
      </c>
      <c r="J1023">
        <v>99</v>
      </c>
      <c r="K1023" t="s">
        <v>23</v>
      </c>
      <c r="L1023">
        <v>6</v>
      </c>
      <c r="M1023" t="s">
        <v>59</v>
      </c>
      <c r="N1023">
        <v>7777</v>
      </c>
      <c r="O1023" t="s">
        <v>37</v>
      </c>
      <c r="P1023">
        <v>3162</v>
      </c>
      <c r="T1023" s="3">
        <f t="shared" si="31"/>
        <v>100</v>
      </c>
      <c r="U1023" s="3">
        <f>IF(AND(R1023&lt;&gt;"_U",N1023&lt;&gt;9999,N1023&lt;&gt;999,L1023&lt;&gt;"Median"),IFERROR(VLOOKUP(A1023,'HD Total'!A:P,16,0),"."),".")</f>
        <v>3162</v>
      </c>
    </row>
    <row r="1024" spans="1:21" x14ac:dyDescent="0.3">
      <c r="A1024" s="1" t="str">
        <f t="shared" si="30"/>
        <v>2018|Whanganui|$100,001-$150,000</v>
      </c>
      <c r="B1024" t="s">
        <v>18</v>
      </c>
      <c r="C1024" t="s">
        <v>19</v>
      </c>
      <c r="D1024" t="s">
        <v>20</v>
      </c>
      <c r="E1024" t="s">
        <v>21</v>
      </c>
      <c r="F1024">
        <v>2018</v>
      </c>
      <c r="G1024">
        <v>2018</v>
      </c>
      <c r="H1024">
        <v>301</v>
      </c>
      <c r="I1024" t="s">
        <v>158</v>
      </c>
      <c r="J1024">
        <v>99</v>
      </c>
      <c r="K1024" t="s">
        <v>23</v>
      </c>
      <c r="L1024">
        <v>6</v>
      </c>
      <c r="M1024" t="s">
        <v>59</v>
      </c>
      <c r="N1024">
        <v>1</v>
      </c>
      <c r="O1024" t="s">
        <v>33</v>
      </c>
      <c r="P1024">
        <v>2115</v>
      </c>
      <c r="T1024" s="3">
        <f t="shared" si="31"/>
        <v>66.89</v>
      </c>
      <c r="U1024" s="3">
        <f>IF(AND(R1024&lt;&gt;"_U",N1024&lt;&gt;9999,N1024&lt;&gt;999,L1024&lt;&gt;"Median"),IFERROR(VLOOKUP(A1024,'HD Total'!A:P,16,0),"."),".")</f>
        <v>3162</v>
      </c>
    </row>
    <row r="1025" spans="1:21" x14ac:dyDescent="0.3">
      <c r="A1025" s="1" t="str">
        <f t="shared" si="30"/>
        <v>2018|Whanganui|$100,001-$150,000</v>
      </c>
      <c r="B1025" t="s">
        <v>18</v>
      </c>
      <c r="C1025" t="s">
        <v>19</v>
      </c>
      <c r="D1025" t="s">
        <v>20</v>
      </c>
      <c r="E1025" t="s">
        <v>21</v>
      </c>
      <c r="F1025">
        <v>2018</v>
      </c>
      <c r="G1025">
        <v>2018</v>
      </c>
      <c r="H1025">
        <v>301</v>
      </c>
      <c r="I1025" t="s">
        <v>158</v>
      </c>
      <c r="J1025">
        <v>99</v>
      </c>
      <c r="K1025" t="s">
        <v>23</v>
      </c>
      <c r="L1025">
        <v>6</v>
      </c>
      <c r="M1025" t="s">
        <v>59</v>
      </c>
      <c r="N1025">
        <v>9999</v>
      </c>
      <c r="O1025" t="s">
        <v>40</v>
      </c>
      <c r="P1025">
        <v>3162</v>
      </c>
      <c r="T1025" s="3" t="str">
        <f t="shared" si="31"/>
        <v>.</v>
      </c>
      <c r="U1025" s="3" t="str">
        <f>IF(AND(R1025&lt;&gt;"_U",N1025&lt;&gt;9999,N1025&lt;&gt;999,L1025&lt;&gt;"Median"),IFERROR(VLOOKUP(A1025,'HD Total'!A:P,16,0),"."),".")</f>
        <v>.</v>
      </c>
    </row>
    <row r="1026" spans="1:21" x14ac:dyDescent="0.3">
      <c r="A1026" s="1" t="str">
        <f t="shared" si="30"/>
        <v>2018|Whanganui|$100,001-$150,000</v>
      </c>
      <c r="B1026" t="s">
        <v>18</v>
      </c>
      <c r="C1026" t="s">
        <v>19</v>
      </c>
      <c r="D1026" t="s">
        <v>20</v>
      </c>
      <c r="E1026" t="s">
        <v>21</v>
      </c>
      <c r="F1026">
        <v>2018</v>
      </c>
      <c r="G1026">
        <v>2018</v>
      </c>
      <c r="H1026">
        <v>301</v>
      </c>
      <c r="I1026" t="s">
        <v>158</v>
      </c>
      <c r="J1026">
        <v>99</v>
      </c>
      <c r="K1026" t="s">
        <v>23</v>
      </c>
      <c r="L1026">
        <v>6</v>
      </c>
      <c r="M1026" t="s">
        <v>59</v>
      </c>
      <c r="N1026">
        <v>999</v>
      </c>
      <c r="O1026" t="s">
        <v>42</v>
      </c>
      <c r="P1026">
        <v>0</v>
      </c>
      <c r="T1026" s="3" t="str">
        <f t="shared" si="31"/>
        <v>.</v>
      </c>
      <c r="U1026" s="3" t="str">
        <f>IF(AND(R1026&lt;&gt;"_U",N1026&lt;&gt;9999,N1026&lt;&gt;999,L1026&lt;&gt;"Median"),IFERROR(VLOOKUP(A1026,'HD Total'!A:P,16,0),"."),".")</f>
        <v>.</v>
      </c>
    </row>
    <row r="1027" spans="1:21" x14ac:dyDescent="0.3">
      <c r="A1027" s="1" t="str">
        <f t="shared" ref="A1027:A1090" si="32">G1027&amp;"|"&amp;I1027&amp;"|"&amp;M1027</f>
        <v>2018|Whanganui|$100,001-$150,000</v>
      </c>
      <c r="B1027" t="s">
        <v>18</v>
      </c>
      <c r="C1027" t="s">
        <v>19</v>
      </c>
      <c r="D1027" t="s">
        <v>20</v>
      </c>
      <c r="E1027" t="s">
        <v>21</v>
      </c>
      <c r="F1027">
        <v>2018</v>
      </c>
      <c r="G1027">
        <v>2018</v>
      </c>
      <c r="H1027">
        <v>301</v>
      </c>
      <c r="I1027" t="s">
        <v>158</v>
      </c>
      <c r="J1027">
        <v>99</v>
      </c>
      <c r="K1027" t="s">
        <v>23</v>
      </c>
      <c r="L1027">
        <v>6</v>
      </c>
      <c r="M1027" t="s">
        <v>59</v>
      </c>
      <c r="N1027">
        <v>3</v>
      </c>
      <c r="O1027" t="s">
        <v>25</v>
      </c>
      <c r="P1027">
        <v>465</v>
      </c>
      <c r="T1027" s="3">
        <f t="shared" ref="T1027:T1090" si="33">IF(AND(R1027&lt;&gt;"_U",R1027&lt;&gt;"c",N1027&lt;&gt;999,N1027&lt;&gt;9999,L1027&lt;&gt;"Median"),IFERROR((ROUND(P1027/U1027*100,2)),"."),".")</f>
        <v>14.71</v>
      </c>
      <c r="U1027" s="3">
        <f>IF(AND(R1027&lt;&gt;"_U",N1027&lt;&gt;9999,N1027&lt;&gt;999,L1027&lt;&gt;"Median"),IFERROR(VLOOKUP(A1027,'HD Total'!A:P,16,0),"."),".")</f>
        <v>3162</v>
      </c>
    </row>
    <row r="1028" spans="1:21" x14ac:dyDescent="0.3">
      <c r="A1028" s="1" t="str">
        <f t="shared" si="32"/>
        <v>2018|Whanganui|$150,001-$200,000</v>
      </c>
      <c r="B1028" t="s">
        <v>18</v>
      </c>
      <c r="C1028" t="s">
        <v>19</v>
      </c>
      <c r="D1028" t="s">
        <v>20</v>
      </c>
      <c r="E1028" t="s">
        <v>21</v>
      </c>
      <c r="F1028">
        <v>2018</v>
      </c>
      <c r="G1028">
        <v>2018</v>
      </c>
      <c r="H1028">
        <v>301</v>
      </c>
      <c r="I1028" t="s">
        <v>158</v>
      </c>
      <c r="J1028">
        <v>99</v>
      </c>
      <c r="K1028" t="s">
        <v>23</v>
      </c>
      <c r="L1028">
        <v>7</v>
      </c>
      <c r="M1028" t="s">
        <v>43</v>
      </c>
      <c r="N1028">
        <v>9999</v>
      </c>
      <c r="O1028" t="s">
        <v>40</v>
      </c>
      <c r="P1028">
        <v>1584</v>
      </c>
      <c r="T1028" s="3" t="str">
        <f t="shared" si="33"/>
        <v>.</v>
      </c>
      <c r="U1028" s="3" t="str">
        <f>IF(AND(R1028&lt;&gt;"_U",N1028&lt;&gt;9999,N1028&lt;&gt;999,L1028&lt;&gt;"Median"),IFERROR(VLOOKUP(A1028,'HD Total'!A:P,16,0),"."),".")</f>
        <v>.</v>
      </c>
    </row>
    <row r="1029" spans="1:21" x14ac:dyDescent="0.3">
      <c r="A1029" s="1" t="str">
        <f t="shared" si="32"/>
        <v>2018|Whanganui|$150,001-$200,000</v>
      </c>
      <c r="B1029" t="s">
        <v>18</v>
      </c>
      <c r="C1029" t="s">
        <v>19</v>
      </c>
      <c r="D1029" t="s">
        <v>20</v>
      </c>
      <c r="E1029" t="s">
        <v>21</v>
      </c>
      <c r="F1029">
        <v>2018</v>
      </c>
      <c r="G1029">
        <v>2018</v>
      </c>
      <c r="H1029">
        <v>301</v>
      </c>
      <c r="I1029" t="s">
        <v>158</v>
      </c>
      <c r="J1029">
        <v>99</v>
      </c>
      <c r="K1029" t="s">
        <v>23</v>
      </c>
      <c r="L1029">
        <v>7</v>
      </c>
      <c r="M1029" t="s">
        <v>43</v>
      </c>
      <c r="N1029">
        <v>999</v>
      </c>
      <c r="O1029" t="s">
        <v>42</v>
      </c>
      <c r="P1029">
        <v>0</v>
      </c>
      <c r="T1029" s="3" t="str">
        <f t="shared" si="33"/>
        <v>.</v>
      </c>
      <c r="U1029" s="3" t="str">
        <f>IF(AND(R1029&lt;&gt;"_U",N1029&lt;&gt;9999,N1029&lt;&gt;999,L1029&lt;&gt;"Median"),IFERROR(VLOOKUP(A1029,'HD Total'!A:P,16,0),"."),".")</f>
        <v>.</v>
      </c>
    </row>
    <row r="1030" spans="1:21" x14ac:dyDescent="0.3">
      <c r="A1030" s="1" t="str">
        <f t="shared" si="32"/>
        <v>2018|Whanganui|$150,001-$200,000</v>
      </c>
      <c r="B1030" t="s">
        <v>18</v>
      </c>
      <c r="C1030" t="s">
        <v>19</v>
      </c>
      <c r="D1030" t="s">
        <v>20</v>
      </c>
      <c r="E1030" t="s">
        <v>21</v>
      </c>
      <c r="F1030">
        <v>2018</v>
      </c>
      <c r="G1030">
        <v>2018</v>
      </c>
      <c r="H1030">
        <v>301</v>
      </c>
      <c r="I1030" t="s">
        <v>158</v>
      </c>
      <c r="J1030">
        <v>99</v>
      </c>
      <c r="K1030" t="s">
        <v>23</v>
      </c>
      <c r="L1030">
        <v>7</v>
      </c>
      <c r="M1030" t="s">
        <v>43</v>
      </c>
      <c r="N1030">
        <v>1</v>
      </c>
      <c r="O1030" t="s">
        <v>33</v>
      </c>
      <c r="P1030">
        <v>954</v>
      </c>
      <c r="T1030" s="3">
        <f t="shared" si="33"/>
        <v>60.23</v>
      </c>
      <c r="U1030" s="3">
        <f>IF(AND(R1030&lt;&gt;"_U",N1030&lt;&gt;9999,N1030&lt;&gt;999,L1030&lt;&gt;"Median"),IFERROR(VLOOKUP(A1030,'HD Total'!A:P,16,0),"."),".")</f>
        <v>1584</v>
      </c>
    </row>
    <row r="1031" spans="1:21" x14ac:dyDescent="0.3">
      <c r="A1031" s="1" t="str">
        <f t="shared" si="32"/>
        <v>2018|Whanganui|$150,001-$200,000</v>
      </c>
      <c r="B1031" t="s">
        <v>18</v>
      </c>
      <c r="C1031" t="s">
        <v>19</v>
      </c>
      <c r="D1031" t="s">
        <v>20</v>
      </c>
      <c r="E1031" t="s">
        <v>21</v>
      </c>
      <c r="F1031">
        <v>2018</v>
      </c>
      <c r="G1031">
        <v>2018</v>
      </c>
      <c r="H1031">
        <v>301</v>
      </c>
      <c r="I1031" t="s">
        <v>158</v>
      </c>
      <c r="J1031">
        <v>99</v>
      </c>
      <c r="K1031" t="s">
        <v>23</v>
      </c>
      <c r="L1031">
        <v>7</v>
      </c>
      <c r="M1031" t="s">
        <v>43</v>
      </c>
      <c r="N1031">
        <v>2</v>
      </c>
      <c r="O1031" t="s">
        <v>28</v>
      </c>
      <c r="P1031">
        <v>219</v>
      </c>
      <c r="T1031" s="3">
        <f t="shared" si="33"/>
        <v>13.83</v>
      </c>
      <c r="U1031" s="3">
        <f>IF(AND(R1031&lt;&gt;"_U",N1031&lt;&gt;9999,N1031&lt;&gt;999,L1031&lt;&gt;"Median"),IFERROR(VLOOKUP(A1031,'HD Total'!A:P,16,0),"."),".")</f>
        <v>1584</v>
      </c>
    </row>
    <row r="1032" spans="1:21" x14ac:dyDescent="0.3">
      <c r="A1032" s="1" t="str">
        <f t="shared" si="32"/>
        <v>2018|Whanganui|$150,001-$200,000</v>
      </c>
      <c r="B1032" t="s">
        <v>18</v>
      </c>
      <c r="C1032" t="s">
        <v>19</v>
      </c>
      <c r="D1032" t="s">
        <v>20</v>
      </c>
      <c r="E1032" t="s">
        <v>21</v>
      </c>
      <c r="F1032">
        <v>2018</v>
      </c>
      <c r="G1032">
        <v>2018</v>
      </c>
      <c r="H1032">
        <v>301</v>
      </c>
      <c r="I1032" t="s">
        <v>158</v>
      </c>
      <c r="J1032">
        <v>99</v>
      </c>
      <c r="K1032" t="s">
        <v>23</v>
      </c>
      <c r="L1032">
        <v>7</v>
      </c>
      <c r="M1032" t="s">
        <v>43</v>
      </c>
      <c r="N1032">
        <v>7777</v>
      </c>
      <c r="O1032" t="s">
        <v>37</v>
      </c>
      <c r="P1032">
        <v>1584</v>
      </c>
      <c r="T1032" s="3">
        <f t="shared" si="33"/>
        <v>100</v>
      </c>
      <c r="U1032" s="3">
        <f>IF(AND(R1032&lt;&gt;"_U",N1032&lt;&gt;9999,N1032&lt;&gt;999,L1032&lt;&gt;"Median"),IFERROR(VLOOKUP(A1032,'HD Total'!A:P,16,0),"."),".")</f>
        <v>1584</v>
      </c>
    </row>
    <row r="1033" spans="1:21" x14ac:dyDescent="0.3">
      <c r="A1033" s="1" t="str">
        <f t="shared" si="32"/>
        <v>2018|Whanganui|$150,001-$200,000</v>
      </c>
      <c r="B1033" t="s">
        <v>18</v>
      </c>
      <c r="C1033" t="s">
        <v>19</v>
      </c>
      <c r="D1033" t="s">
        <v>20</v>
      </c>
      <c r="E1033" t="s">
        <v>21</v>
      </c>
      <c r="F1033">
        <v>2018</v>
      </c>
      <c r="G1033">
        <v>2018</v>
      </c>
      <c r="H1033">
        <v>301</v>
      </c>
      <c r="I1033" t="s">
        <v>158</v>
      </c>
      <c r="J1033">
        <v>99</v>
      </c>
      <c r="K1033" t="s">
        <v>23</v>
      </c>
      <c r="L1033">
        <v>7</v>
      </c>
      <c r="M1033" t="s">
        <v>43</v>
      </c>
      <c r="N1033">
        <v>3</v>
      </c>
      <c r="O1033" t="s">
        <v>25</v>
      </c>
      <c r="P1033">
        <v>414</v>
      </c>
      <c r="T1033" s="3">
        <f t="shared" si="33"/>
        <v>26.14</v>
      </c>
      <c r="U1033" s="3">
        <f>IF(AND(R1033&lt;&gt;"_U",N1033&lt;&gt;9999,N1033&lt;&gt;999,L1033&lt;&gt;"Median"),IFERROR(VLOOKUP(A1033,'HD Total'!A:P,16,0),"."),".")</f>
        <v>1584</v>
      </c>
    </row>
    <row r="1034" spans="1:21" x14ac:dyDescent="0.3">
      <c r="A1034" s="1" t="str">
        <f t="shared" si="32"/>
        <v>2018|Whanganui|$200,001 or more</v>
      </c>
      <c r="B1034" t="s">
        <v>18</v>
      </c>
      <c r="C1034" t="s">
        <v>19</v>
      </c>
      <c r="D1034" t="s">
        <v>20</v>
      </c>
      <c r="E1034" t="s">
        <v>21</v>
      </c>
      <c r="F1034">
        <v>2018</v>
      </c>
      <c r="G1034">
        <v>2018</v>
      </c>
      <c r="H1034">
        <v>301</v>
      </c>
      <c r="I1034" t="s">
        <v>158</v>
      </c>
      <c r="J1034">
        <v>99</v>
      </c>
      <c r="K1034" t="s">
        <v>23</v>
      </c>
      <c r="L1034">
        <v>8</v>
      </c>
      <c r="M1034" t="s">
        <v>27</v>
      </c>
      <c r="N1034">
        <v>3</v>
      </c>
      <c r="O1034" t="s">
        <v>25</v>
      </c>
      <c r="R1034" t="s">
        <v>29</v>
      </c>
      <c r="S1034" t="s">
        <v>30</v>
      </c>
      <c r="T1034" s="3" t="str">
        <f t="shared" si="33"/>
        <v>.</v>
      </c>
      <c r="U1034" s="3" t="str">
        <f>IF(AND(R1034&lt;&gt;"_U",N1034&lt;&gt;9999,N1034&lt;&gt;999,L1034&lt;&gt;"Median"),IFERROR(VLOOKUP(A1034,'HD Total'!A:P,16,0),"."),".")</f>
        <v>.</v>
      </c>
    </row>
    <row r="1035" spans="1:21" x14ac:dyDescent="0.3">
      <c r="A1035" s="1" t="str">
        <f t="shared" si="32"/>
        <v>2018|Whanganui|$200,001 or more</v>
      </c>
      <c r="B1035" t="s">
        <v>18</v>
      </c>
      <c r="C1035" t="s">
        <v>19</v>
      </c>
      <c r="D1035" t="s">
        <v>20</v>
      </c>
      <c r="E1035" t="s">
        <v>21</v>
      </c>
      <c r="F1035">
        <v>2018</v>
      </c>
      <c r="G1035">
        <v>2018</v>
      </c>
      <c r="H1035">
        <v>301</v>
      </c>
      <c r="I1035" t="s">
        <v>158</v>
      </c>
      <c r="J1035">
        <v>99</v>
      </c>
      <c r="K1035" t="s">
        <v>23</v>
      </c>
      <c r="L1035">
        <v>8</v>
      </c>
      <c r="M1035" t="s">
        <v>27</v>
      </c>
      <c r="N1035">
        <v>7777</v>
      </c>
      <c r="O1035" t="s">
        <v>37</v>
      </c>
      <c r="R1035" t="s">
        <v>29</v>
      </c>
      <c r="S1035" t="s">
        <v>30</v>
      </c>
      <c r="T1035" s="3" t="str">
        <f t="shared" si="33"/>
        <v>.</v>
      </c>
      <c r="U1035" s="3" t="str">
        <f>IF(AND(R1035&lt;&gt;"_U",N1035&lt;&gt;9999,N1035&lt;&gt;999,L1035&lt;&gt;"Median"),IFERROR(VLOOKUP(A1035,'HD Total'!A:P,16,0),"."),".")</f>
        <v>.</v>
      </c>
    </row>
    <row r="1036" spans="1:21" x14ac:dyDescent="0.3">
      <c r="A1036" s="1" t="str">
        <f t="shared" si="32"/>
        <v>2018|Whanganui|$200,001 or more</v>
      </c>
      <c r="B1036" t="s">
        <v>18</v>
      </c>
      <c r="C1036" t="s">
        <v>19</v>
      </c>
      <c r="D1036" t="s">
        <v>20</v>
      </c>
      <c r="E1036" t="s">
        <v>21</v>
      </c>
      <c r="F1036">
        <v>2018</v>
      </c>
      <c r="G1036">
        <v>2018</v>
      </c>
      <c r="H1036">
        <v>301</v>
      </c>
      <c r="I1036" t="s">
        <v>158</v>
      </c>
      <c r="J1036">
        <v>99</v>
      </c>
      <c r="K1036" t="s">
        <v>23</v>
      </c>
      <c r="L1036">
        <v>8</v>
      </c>
      <c r="M1036" t="s">
        <v>27</v>
      </c>
      <c r="N1036">
        <v>9999</v>
      </c>
      <c r="O1036" t="s">
        <v>40</v>
      </c>
      <c r="R1036" t="s">
        <v>29</v>
      </c>
      <c r="S1036" t="s">
        <v>30</v>
      </c>
      <c r="T1036" s="3" t="str">
        <f t="shared" si="33"/>
        <v>.</v>
      </c>
      <c r="U1036" s="3" t="str">
        <f>IF(AND(R1036&lt;&gt;"_U",N1036&lt;&gt;9999,N1036&lt;&gt;999,L1036&lt;&gt;"Median"),IFERROR(VLOOKUP(A1036,'HD Total'!A:P,16,0),"."),".")</f>
        <v>.</v>
      </c>
    </row>
    <row r="1037" spans="1:21" x14ac:dyDescent="0.3">
      <c r="A1037" s="1" t="str">
        <f t="shared" si="32"/>
        <v>2018|Whanganui|$200,001 or more</v>
      </c>
      <c r="B1037" t="s">
        <v>18</v>
      </c>
      <c r="C1037" t="s">
        <v>19</v>
      </c>
      <c r="D1037" t="s">
        <v>20</v>
      </c>
      <c r="E1037" t="s">
        <v>21</v>
      </c>
      <c r="F1037">
        <v>2018</v>
      </c>
      <c r="G1037">
        <v>2018</v>
      </c>
      <c r="H1037">
        <v>301</v>
      </c>
      <c r="I1037" t="s">
        <v>158</v>
      </c>
      <c r="J1037">
        <v>99</v>
      </c>
      <c r="K1037" t="s">
        <v>23</v>
      </c>
      <c r="L1037">
        <v>8</v>
      </c>
      <c r="M1037" t="s">
        <v>27</v>
      </c>
      <c r="N1037">
        <v>2</v>
      </c>
      <c r="O1037" t="s">
        <v>28</v>
      </c>
      <c r="R1037" t="s">
        <v>29</v>
      </c>
      <c r="S1037" t="s">
        <v>30</v>
      </c>
      <c r="T1037" s="3" t="str">
        <f t="shared" si="33"/>
        <v>.</v>
      </c>
      <c r="U1037" s="3" t="str">
        <f>IF(AND(R1037&lt;&gt;"_U",N1037&lt;&gt;9999,N1037&lt;&gt;999,L1037&lt;&gt;"Median"),IFERROR(VLOOKUP(A1037,'HD Total'!A:P,16,0),"."),".")</f>
        <v>.</v>
      </c>
    </row>
    <row r="1038" spans="1:21" x14ac:dyDescent="0.3">
      <c r="A1038" s="1" t="str">
        <f t="shared" si="32"/>
        <v>2018|Whanganui|$200,001 or more</v>
      </c>
      <c r="B1038" t="s">
        <v>18</v>
      </c>
      <c r="C1038" t="s">
        <v>19</v>
      </c>
      <c r="D1038" t="s">
        <v>20</v>
      </c>
      <c r="E1038" t="s">
        <v>21</v>
      </c>
      <c r="F1038">
        <v>2018</v>
      </c>
      <c r="G1038">
        <v>2018</v>
      </c>
      <c r="H1038">
        <v>301</v>
      </c>
      <c r="I1038" t="s">
        <v>158</v>
      </c>
      <c r="J1038">
        <v>99</v>
      </c>
      <c r="K1038" t="s">
        <v>23</v>
      </c>
      <c r="L1038">
        <v>8</v>
      </c>
      <c r="M1038" t="s">
        <v>27</v>
      </c>
      <c r="N1038">
        <v>999</v>
      </c>
      <c r="O1038" t="s">
        <v>42</v>
      </c>
      <c r="R1038" t="s">
        <v>29</v>
      </c>
      <c r="S1038" t="s">
        <v>30</v>
      </c>
      <c r="T1038" s="3" t="str">
        <f t="shared" si="33"/>
        <v>.</v>
      </c>
      <c r="U1038" s="3" t="str">
        <f>IF(AND(R1038&lt;&gt;"_U",N1038&lt;&gt;9999,N1038&lt;&gt;999,L1038&lt;&gt;"Median"),IFERROR(VLOOKUP(A1038,'HD Total'!A:P,16,0),"."),".")</f>
        <v>.</v>
      </c>
    </row>
    <row r="1039" spans="1:21" x14ac:dyDescent="0.3">
      <c r="A1039" s="1" t="str">
        <f t="shared" si="32"/>
        <v>2018|Whanganui|$200,001 or more</v>
      </c>
      <c r="B1039" t="s">
        <v>18</v>
      </c>
      <c r="C1039" t="s">
        <v>19</v>
      </c>
      <c r="D1039" t="s">
        <v>20</v>
      </c>
      <c r="E1039" t="s">
        <v>21</v>
      </c>
      <c r="F1039">
        <v>2018</v>
      </c>
      <c r="G1039">
        <v>2018</v>
      </c>
      <c r="H1039">
        <v>301</v>
      </c>
      <c r="I1039" t="s">
        <v>158</v>
      </c>
      <c r="J1039">
        <v>99</v>
      </c>
      <c r="K1039" t="s">
        <v>23</v>
      </c>
      <c r="L1039">
        <v>8</v>
      </c>
      <c r="M1039" t="s">
        <v>27</v>
      </c>
      <c r="N1039">
        <v>1</v>
      </c>
      <c r="O1039" t="s">
        <v>33</v>
      </c>
      <c r="R1039" t="s">
        <v>29</v>
      </c>
      <c r="S1039" t="s">
        <v>30</v>
      </c>
      <c r="T1039" s="3" t="str">
        <f t="shared" si="33"/>
        <v>.</v>
      </c>
      <c r="U1039" s="3" t="str">
        <f>IF(AND(R1039&lt;&gt;"_U",N1039&lt;&gt;9999,N1039&lt;&gt;999,L1039&lt;&gt;"Median"),IFERROR(VLOOKUP(A1039,'HD Total'!A:P,16,0),"."),".")</f>
        <v>.</v>
      </c>
    </row>
    <row r="1040" spans="1:21" x14ac:dyDescent="0.3">
      <c r="A1040" s="1" t="str">
        <f t="shared" si="32"/>
        <v>2018|Whanganui|Total stated - total household income</v>
      </c>
      <c r="B1040" t="s">
        <v>18</v>
      </c>
      <c r="C1040" t="s">
        <v>19</v>
      </c>
      <c r="D1040" t="s">
        <v>20</v>
      </c>
      <c r="E1040" t="s">
        <v>21</v>
      </c>
      <c r="F1040">
        <v>2018</v>
      </c>
      <c r="G1040">
        <v>2018</v>
      </c>
      <c r="H1040">
        <v>301</v>
      </c>
      <c r="I1040" t="s">
        <v>158</v>
      </c>
      <c r="J1040">
        <v>99</v>
      </c>
      <c r="K1040" t="s">
        <v>23</v>
      </c>
      <c r="L1040">
        <v>77</v>
      </c>
      <c r="M1040" t="s">
        <v>32</v>
      </c>
      <c r="N1040">
        <v>3</v>
      </c>
      <c r="O1040" t="s">
        <v>25</v>
      </c>
      <c r="P1040">
        <v>2862</v>
      </c>
      <c r="T1040" s="3">
        <f t="shared" si="33"/>
        <v>12.29</v>
      </c>
      <c r="U1040" s="3">
        <f>IF(AND(R1040&lt;&gt;"_U",N1040&lt;&gt;9999,N1040&lt;&gt;999,L1040&lt;&gt;"Median"),IFERROR(VLOOKUP(A1040,'HD Total'!A:P,16,0),"."),".")</f>
        <v>23286</v>
      </c>
    </row>
    <row r="1041" spans="1:21" x14ac:dyDescent="0.3">
      <c r="A1041" s="1" t="str">
        <f t="shared" si="32"/>
        <v>2018|Whanganui|Total stated - total household income</v>
      </c>
      <c r="B1041" t="s">
        <v>18</v>
      </c>
      <c r="C1041" t="s">
        <v>19</v>
      </c>
      <c r="D1041" t="s">
        <v>20</v>
      </c>
      <c r="E1041" t="s">
        <v>21</v>
      </c>
      <c r="F1041">
        <v>2018</v>
      </c>
      <c r="G1041">
        <v>2018</v>
      </c>
      <c r="H1041">
        <v>301</v>
      </c>
      <c r="I1041" t="s">
        <v>158</v>
      </c>
      <c r="J1041">
        <v>99</v>
      </c>
      <c r="K1041" t="s">
        <v>23</v>
      </c>
      <c r="L1041">
        <v>77</v>
      </c>
      <c r="M1041" t="s">
        <v>32</v>
      </c>
      <c r="N1041">
        <v>7777</v>
      </c>
      <c r="O1041" t="s">
        <v>37</v>
      </c>
      <c r="P1041">
        <v>23286</v>
      </c>
      <c r="T1041" s="3">
        <f t="shared" si="33"/>
        <v>100</v>
      </c>
      <c r="U1041" s="3">
        <f>IF(AND(R1041&lt;&gt;"_U",N1041&lt;&gt;9999,N1041&lt;&gt;999,L1041&lt;&gt;"Median"),IFERROR(VLOOKUP(A1041,'HD Total'!A:P,16,0),"."),".")</f>
        <v>23286</v>
      </c>
    </row>
    <row r="1042" spans="1:21" x14ac:dyDescent="0.3">
      <c r="A1042" s="1" t="str">
        <f t="shared" si="32"/>
        <v>2018|Whanganui|Total stated - total household income</v>
      </c>
      <c r="B1042" t="s">
        <v>18</v>
      </c>
      <c r="C1042" t="s">
        <v>19</v>
      </c>
      <c r="D1042" t="s">
        <v>20</v>
      </c>
      <c r="E1042" t="s">
        <v>21</v>
      </c>
      <c r="F1042">
        <v>2018</v>
      </c>
      <c r="G1042">
        <v>2018</v>
      </c>
      <c r="H1042">
        <v>301</v>
      </c>
      <c r="I1042" t="s">
        <v>158</v>
      </c>
      <c r="J1042">
        <v>99</v>
      </c>
      <c r="K1042" t="s">
        <v>23</v>
      </c>
      <c r="L1042">
        <v>77</v>
      </c>
      <c r="M1042" t="s">
        <v>32</v>
      </c>
      <c r="N1042">
        <v>999</v>
      </c>
      <c r="O1042" t="s">
        <v>42</v>
      </c>
      <c r="P1042">
        <v>0</v>
      </c>
      <c r="T1042" s="3" t="str">
        <f t="shared" si="33"/>
        <v>.</v>
      </c>
      <c r="U1042" s="3" t="str">
        <f>IF(AND(R1042&lt;&gt;"_U",N1042&lt;&gt;9999,N1042&lt;&gt;999,L1042&lt;&gt;"Median"),IFERROR(VLOOKUP(A1042,'HD Total'!A:P,16,0),"."),".")</f>
        <v>.</v>
      </c>
    </row>
    <row r="1043" spans="1:21" x14ac:dyDescent="0.3">
      <c r="A1043" s="1" t="str">
        <f t="shared" si="32"/>
        <v>2018|Whanganui|Total stated - total household income</v>
      </c>
      <c r="B1043" t="s">
        <v>18</v>
      </c>
      <c r="C1043" t="s">
        <v>19</v>
      </c>
      <c r="D1043" t="s">
        <v>20</v>
      </c>
      <c r="E1043" t="s">
        <v>21</v>
      </c>
      <c r="F1043">
        <v>2018</v>
      </c>
      <c r="G1043">
        <v>2018</v>
      </c>
      <c r="H1043">
        <v>301</v>
      </c>
      <c r="I1043" t="s">
        <v>158</v>
      </c>
      <c r="J1043">
        <v>99</v>
      </c>
      <c r="K1043" t="s">
        <v>23</v>
      </c>
      <c r="L1043">
        <v>77</v>
      </c>
      <c r="M1043" t="s">
        <v>32</v>
      </c>
      <c r="N1043">
        <v>9999</v>
      </c>
      <c r="O1043" t="s">
        <v>40</v>
      </c>
      <c r="P1043">
        <v>23286</v>
      </c>
      <c r="T1043" s="3" t="str">
        <f t="shared" si="33"/>
        <v>.</v>
      </c>
      <c r="U1043" s="3" t="str">
        <f>IF(AND(R1043&lt;&gt;"_U",N1043&lt;&gt;9999,N1043&lt;&gt;999,L1043&lt;&gt;"Median"),IFERROR(VLOOKUP(A1043,'HD Total'!A:P,16,0),"."),".")</f>
        <v>.</v>
      </c>
    </row>
    <row r="1044" spans="1:21" x14ac:dyDescent="0.3">
      <c r="A1044" s="1" t="str">
        <f t="shared" si="32"/>
        <v>2018|Whanganui|Total stated - total household income</v>
      </c>
      <c r="B1044" t="s">
        <v>18</v>
      </c>
      <c r="C1044" t="s">
        <v>19</v>
      </c>
      <c r="D1044" t="s">
        <v>20</v>
      </c>
      <c r="E1044" t="s">
        <v>21</v>
      </c>
      <c r="F1044">
        <v>2018</v>
      </c>
      <c r="G1044">
        <v>2018</v>
      </c>
      <c r="H1044">
        <v>301</v>
      </c>
      <c r="I1044" t="s">
        <v>158</v>
      </c>
      <c r="J1044">
        <v>99</v>
      </c>
      <c r="K1044" t="s">
        <v>23</v>
      </c>
      <c r="L1044">
        <v>77</v>
      </c>
      <c r="M1044" t="s">
        <v>32</v>
      </c>
      <c r="N1044">
        <v>1</v>
      </c>
      <c r="O1044" t="s">
        <v>33</v>
      </c>
      <c r="P1044">
        <v>12915</v>
      </c>
      <c r="T1044" s="3">
        <f t="shared" si="33"/>
        <v>55.46</v>
      </c>
      <c r="U1044" s="3">
        <f>IF(AND(R1044&lt;&gt;"_U",N1044&lt;&gt;9999,N1044&lt;&gt;999,L1044&lt;&gt;"Median"),IFERROR(VLOOKUP(A1044,'HD Total'!A:P,16,0),"."),".")</f>
        <v>23286</v>
      </c>
    </row>
    <row r="1045" spans="1:21" x14ac:dyDescent="0.3">
      <c r="A1045" s="1" t="str">
        <f t="shared" si="32"/>
        <v>2018|Whanganui|Total stated - total household income</v>
      </c>
      <c r="B1045" t="s">
        <v>18</v>
      </c>
      <c r="C1045" t="s">
        <v>19</v>
      </c>
      <c r="D1045" t="s">
        <v>20</v>
      </c>
      <c r="E1045" t="s">
        <v>21</v>
      </c>
      <c r="F1045">
        <v>2018</v>
      </c>
      <c r="G1045">
        <v>2018</v>
      </c>
      <c r="H1045">
        <v>301</v>
      </c>
      <c r="I1045" t="s">
        <v>158</v>
      </c>
      <c r="J1045">
        <v>99</v>
      </c>
      <c r="K1045" t="s">
        <v>23</v>
      </c>
      <c r="L1045">
        <v>77</v>
      </c>
      <c r="M1045" t="s">
        <v>32</v>
      </c>
      <c r="N1045">
        <v>2</v>
      </c>
      <c r="O1045" t="s">
        <v>28</v>
      </c>
      <c r="P1045">
        <v>7509</v>
      </c>
      <c r="T1045" s="3">
        <f t="shared" si="33"/>
        <v>32.25</v>
      </c>
      <c r="U1045" s="3">
        <f>IF(AND(R1045&lt;&gt;"_U",N1045&lt;&gt;9999,N1045&lt;&gt;999,L1045&lt;&gt;"Median"),IFERROR(VLOOKUP(A1045,'HD Total'!A:P,16,0),"."),".")</f>
        <v>23286</v>
      </c>
    </row>
    <row r="1046" spans="1:21" x14ac:dyDescent="0.3">
      <c r="A1046" s="1" t="str">
        <f t="shared" si="32"/>
        <v>2018|Whanganui|Total - total household income</v>
      </c>
      <c r="B1046" t="s">
        <v>18</v>
      </c>
      <c r="C1046" t="s">
        <v>19</v>
      </c>
      <c r="D1046" t="s">
        <v>20</v>
      </c>
      <c r="E1046" t="s">
        <v>21</v>
      </c>
      <c r="F1046">
        <v>2018</v>
      </c>
      <c r="G1046">
        <v>2018</v>
      </c>
      <c r="H1046">
        <v>301</v>
      </c>
      <c r="I1046" t="s">
        <v>158</v>
      </c>
      <c r="J1046">
        <v>99</v>
      </c>
      <c r="K1046" t="s">
        <v>23</v>
      </c>
      <c r="L1046">
        <v>99</v>
      </c>
      <c r="M1046" t="s">
        <v>48</v>
      </c>
      <c r="N1046">
        <v>9999</v>
      </c>
      <c r="O1046" t="s">
        <v>40</v>
      </c>
      <c r="P1046">
        <v>25281</v>
      </c>
      <c r="T1046" s="3" t="str">
        <f t="shared" si="33"/>
        <v>.</v>
      </c>
      <c r="U1046" s="3" t="str">
        <f>IF(AND(R1046&lt;&gt;"_U",N1046&lt;&gt;9999,N1046&lt;&gt;999,L1046&lt;&gt;"Median"),IFERROR(VLOOKUP(A1046,'HD Total'!A:P,16,0),"."),".")</f>
        <v>.</v>
      </c>
    </row>
    <row r="1047" spans="1:21" x14ac:dyDescent="0.3">
      <c r="A1047" s="1" t="str">
        <f t="shared" si="32"/>
        <v>2018|Whanganui|Total - total household income</v>
      </c>
      <c r="B1047" t="s">
        <v>18</v>
      </c>
      <c r="C1047" t="s">
        <v>19</v>
      </c>
      <c r="D1047" t="s">
        <v>20</v>
      </c>
      <c r="E1047" t="s">
        <v>21</v>
      </c>
      <c r="F1047">
        <v>2018</v>
      </c>
      <c r="G1047">
        <v>2018</v>
      </c>
      <c r="H1047">
        <v>301</v>
      </c>
      <c r="I1047" t="s">
        <v>158</v>
      </c>
      <c r="J1047">
        <v>99</v>
      </c>
      <c r="K1047" t="s">
        <v>23</v>
      </c>
      <c r="L1047">
        <v>99</v>
      </c>
      <c r="M1047" t="s">
        <v>48</v>
      </c>
      <c r="N1047">
        <v>3</v>
      </c>
      <c r="O1047" t="s">
        <v>25</v>
      </c>
      <c r="P1047">
        <v>3102</v>
      </c>
      <c r="T1047" s="3">
        <f t="shared" si="33"/>
        <v>12.27</v>
      </c>
      <c r="U1047" s="3">
        <f>IF(AND(R1047&lt;&gt;"_U",N1047&lt;&gt;9999,N1047&lt;&gt;999,L1047&lt;&gt;"Median"),IFERROR(VLOOKUP(A1047,'HD Total'!A:P,16,0),"."),".")</f>
        <v>25275</v>
      </c>
    </row>
    <row r="1048" spans="1:21" x14ac:dyDescent="0.3">
      <c r="A1048" s="1" t="str">
        <f t="shared" si="32"/>
        <v>2018|Whanganui|Total - total household income</v>
      </c>
      <c r="B1048" t="s">
        <v>18</v>
      </c>
      <c r="C1048" t="s">
        <v>19</v>
      </c>
      <c r="D1048" t="s">
        <v>20</v>
      </c>
      <c r="E1048" t="s">
        <v>21</v>
      </c>
      <c r="F1048">
        <v>2018</v>
      </c>
      <c r="G1048">
        <v>2018</v>
      </c>
      <c r="H1048">
        <v>301</v>
      </c>
      <c r="I1048" t="s">
        <v>158</v>
      </c>
      <c r="J1048">
        <v>99</v>
      </c>
      <c r="K1048" t="s">
        <v>23</v>
      </c>
      <c r="L1048">
        <v>99</v>
      </c>
      <c r="M1048" t="s">
        <v>48</v>
      </c>
      <c r="N1048">
        <v>1</v>
      </c>
      <c r="O1048" t="s">
        <v>33</v>
      </c>
      <c r="P1048">
        <v>13782</v>
      </c>
      <c r="T1048" s="3">
        <f t="shared" si="33"/>
        <v>54.53</v>
      </c>
      <c r="U1048" s="3">
        <f>IF(AND(R1048&lt;&gt;"_U",N1048&lt;&gt;9999,N1048&lt;&gt;999,L1048&lt;&gt;"Median"),IFERROR(VLOOKUP(A1048,'HD Total'!A:P,16,0),"."),".")</f>
        <v>25275</v>
      </c>
    </row>
    <row r="1049" spans="1:21" x14ac:dyDescent="0.3">
      <c r="A1049" s="1" t="str">
        <f t="shared" si="32"/>
        <v>2018|Whanganui|Total - total household income</v>
      </c>
      <c r="B1049" t="s">
        <v>18</v>
      </c>
      <c r="C1049" t="s">
        <v>19</v>
      </c>
      <c r="D1049" t="s">
        <v>20</v>
      </c>
      <c r="E1049" t="s">
        <v>21</v>
      </c>
      <c r="F1049">
        <v>2018</v>
      </c>
      <c r="G1049">
        <v>2018</v>
      </c>
      <c r="H1049">
        <v>301</v>
      </c>
      <c r="I1049" t="s">
        <v>158</v>
      </c>
      <c r="J1049">
        <v>99</v>
      </c>
      <c r="K1049" t="s">
        <v>23</v>
      </c>
      <c r="L1049">
        <v>99</v>
      </c>
      <c r="M1049" t="s">
        <v>48</v>
      </c>
      <c r="N1049">
        <v>999</v>
      </c>
      <c r="O1049" t="s">
        <v>42</v>
      </c>
      <c r="P1049">
        <v>3</v>
      </c>
      <c r="T1049" s="3" t="str">
        <f t="shared" si="33"/>
        <v>.</v>
      </c>
      <c r="U1049" s="3" t="str">
        <f>IF(AND(R1049&lt;&gt;"_U",N1049&lt;&gt;9999,N1049&lt;&gt;999,L1049&lt;&gt;"Median"),IFERROR(VLOOKUP(A1049,'HD Total'!A:P,16,0),"."),".")</f>
        <v>.</v>
      </c>
    </row>
    <row r="1050" spans="1:21" x14ac:dyDescent="0.3">
      <c r="A1050" s="1" t="str">
        <f t="shared" si="32"/>
        <v>2018|Whanganui|Total - total household income</v>
      </c>
      <c r="B1050" t="s">
        <v>18</v>
      </c>
      <c r="C1050" t="s">
        <v>19</v>
      </c>
      <c r="D1050" t="s">
        <v>20</v>
      </c>
      <c r="E1050" t="s">
        <v>21</v>
      </c>
      <c r="F1050">
        <v>2018</v>
      </c>
      <c r="G1050">
        <v>2018</v>
      </c>
      <c r="H1050">
        <v>301</v>
      </c>
      <c r="I1050" t="s">
        <v>158</v>
      </c>
      <c r="J1050">
        <v>99</v>
      </c>
      <c r="K1050" t="s">
        <v>23</v>
      </c>
      <c r="L1050">
        <v>99</v>
      </c>
      <c r="M1050" t="s">
        <v>48</v>
      </c>
      <c r="N1050">
        <v>2</v>
      </c>
      <c r="O1050" t="s">
        <v>28</v>
      </c>
      <c r="P1050">
        <v>8394</v>
      </c>
      <c r="T1050" s="3">
        <f t="shared" si="33"/>
        <v>33.21</v>
      </c>
      <c r="U1050" s="3">
        <f>IF(AND(R1050&lt;&gt;"_U",N1050&lt;&gt;9999,N1050&lt;&gt;999,L1050&lt;&gt;"Median"),IFERROR(VLOOKUP(A1050,'HD Total'!A:P,16,0),"."),".")</f>
        <v>25275</v>
      </c>
    </row>
    <row r="1051" spans="1:21" x14ac:dyDescent="0.3">
      <c r="A1051" s="1" t="str">
        <f t="shared" si="32"/>
        <v>2018|Whanganui|Total - total household income</v>
      </c>
      <c r="B1051" t="s">
        <v>18</v>
      </c>
      <c r="C1051" t="s">
        <v>19</v>
      </c>
      <c r="D1051" t="s">
        <v>20</v>
      </c>
      <c r="E1051" t="s">
        <v>21</v>
      </c>
      <c r="F1051">
        <v>2018</v>
      </c>
      <c r="G1051">
        <v>2018</v>
      </c>
      <c r="H1051">
        <v>301</v>
      </c>
      <c r="I1051" t="s">
        <v>158</v>
      </c>
      <c r="J1051">
        <v>99</v>
      </c>
      <c r="K1051" t="s">
        <v>23</v>
      </c>
      <c r="L1051">
        <v>99</v>
      </c>
      <c r="M1051" t="s">
        <v>48</v>
      </c>
      <c r="N1051">
        <v>7777</v>
      </c>
      <c r="O1051" t="s">
        <v>37</v>
      </c>
      <c r="P1051">
        <v>25275</v>
      </c>
      <c r="T1051" s="3">
        <f t="shared" si="33"/>
        <v>100</v>
      </c>
      <c r="U1051" s="3">
        <f>IF(AND(R1051&lt;&gt;"_U",N1051&lt;&gt;9999,N1051&lt;&gt;999,L1051&lt;&gt;"Median"),IFERROR(VLOOKUP(A1051,'HD Total'!A:P,16,0),"."),".")</f>
        <v>25275</v>
      </c>
    </row>
    <row r="1052" spans="1:21" x14ac:dyDescent="0.3">
      <c r="A1052" s="1" t="str">
        <f t="shared" si="32"/>
        <v>2018|Whanganui|Median ($) - total household income</v>
      </c>
      <c r="B1052" t="s">
        <v>18</v>
      </c>
      <c r="C1052" t="s">
        <v>19</v>
      </c>
      <c r="D1052" t="s">
        <v>20</v>
      </c>
      <c r="E1052" t="s">
        <v>21</v>
      </c>
      <c r="F1052">
        <v>2018</v>
      </c>
      <c r="G1052">
        <v>2018</v>
      </c>
      <c r="H1052">
        <v>301</v>
      </c>
      <c r="I1052" t="s">
        <v>158</v>
      </c>
      <c r="J1052">
        <v>99</v>
      </c>
      <c r="K1052" t="s">
        <v>23</v>
      </c>
      <c r="L1052" t="s">
        <v>56</v>
      </c>
      <c r="M1052" t="s">
        <v>57</v>
      </c>
      <c r="N1052">
        <v>3</v>
      </c>
      <c r="O1052" t="s">
        <v>25</v>
      </c>
      <c r="P1052">
        <v>63100</v>
      </c>
      <c r="T1052" s="3" t="str">
        <f t="shared" si="33"/>
        <v>.</v>
      </c>
      <c r="U1052" s="3" t="str">
        <f>IF(AND(R1052&lt;&gt;"_U",N1052&lt;&gt;9999,N1052&lt;&gt;999,L1052&lt;&gt;"Median"),IFERROR(VLOOKUP(A1052,'HD Total'!A:P,16,0),"."),".")</f>
        <v>.</v>
      </c>
    </row>
    <row r="1053" spans="1:21" x14ac:dyDescent="0.3">
      <c r="A1053" s="1" t="str">
        <f t="shared" si="32"/>
        <v>2018|Whanganui|Median ($) - total household income</v>
      </c>
      <c r="B1053" t="s">
        <v>18</v>
      </c>
      <c r="C1053" t="s">
        <v>19</v>
      </c>
      <c r="D1053" t="s">
        <v>20</v>
      </c>
      <c r="E1053" t="s">
        <v>21</v>
      </c>
      <c r="F1053">
        <v>2018</v>
      </c>
      <c r="G1053">
        <v>2018</v>
      </c>
      <c r="H1053">
        <v>301</v>
      </c>
      <c r="I1053" t="s">
        <v>158</v>
      </c>
      <c r="J1053">
        <v>99</v>
      </c>
      <c r="K1053" t="s">
        <v>23</v>
      </c>
      <c r="L1053" t="s">
        <v>56</v>
      </c>
      <c r="M1053" t="s">
        <v>57</v>
      </c>
      <c r="N1053">
        <v>9999</v>
      </c>
      <c r="O1053" t="s">
        <v>40</v>
      </c>
      <c r="P1053">
        <v>51800</v>
      </c>
      <c r="T1053" s="3" t="str">
        <f t="shared" si="33"/>
        <v>.</v>
      </c>
      <c r="U1053" s="3" t="str">
        <f>IF(AND(R1053&lt;&gt;"_U",N1053&lt;&gt;9999,N1053&lt;&gt;999,L1053&lt;&gt;"Median"),IFERROR(VLOOKUP(A1053,'HD Total'!A:P,16,0),"."),".")</f>
        <v>.</v>
      </c>
    </row>
    <row r="1054" spans="1:21" x14ac:dyDescent="0.3">
      <c r="A1054" s="1" t="str">
        <f t="shared" si="32"/>
        <v>2018|Whanganui|Median ($) - total household income</v>
      </c>
      <c r="B1054" t="s">
        <v>18</v>
      </c>
      <c r="C1054" t="s">
        <v>19</v>
      </c>
      <c r="D1054" t="s">
        <v>20</v>
      </c>
      <c r="E1054" t="s">
        <v>21</v>
      </c>
      <c r="F1054">
        <v>2018</v>
      </c>
      <c r="G1054">
        <v>2018</v>
      </c>
      <c r="H1054">
        <v>301</v>
      </c>
      <c r="I1054" t="s">
        <v>158</v>
      </c>
      <c r="J1054">
        <v>99</v>
      </c>
      <c r="K1054" t="s">
        <v>23</v>
      </c>
      <c r="L1054" t="s">
        <v>56</v>
      </c>
      <c r="M1054" t="s">
        <v>57</v>
      </c>
      <c r="N1054">
        <v>2</v>
      </c>
      <c r="O1054" t="s">
        <v>28</v>
      </c>
      <c r="P1054">
        <v>37700</v>
      </c>
      <c r="T1054" s="3" t="str">
        <f t="shared" si="33"/>
        <v>.</v>
      </c>
      <c r="U1054" s="3" t="str">
        <f>IF(AND(R1054&lt;&gt;"_U",N1054&lt;&gt;9999,N1054&lt;&gt;999,L1054&lt;&gt;"Median"),IFERROR(VLOOKUP(A1054,'HD Total'!A:P,16,0),"."),".")</f>
        <v>.</v>
      </c>
    </row>
    <row r="1055" spans="1:21" x14ac:dyDescent="0.3">
      <c r="A1055" s="1" t="str">
        <f t="shared" si="32"/>
        <v>2018|Whanganui|Median ($) - total household income</v>
      </c>
      <c r="B1055" t="s">
        <v>18</v>
      </c>
      <c r="C1055" t="s">
        <v>19</v>
      </c>
      <c r="D1055" t="s">
        <v>20</v>
      </c>
      <c r="E1055" t="s">
        <v>21</v>
      </c>
      <c r="F1055">
        <v>2018</v>
      </c>
      <c r="G1055">
        <v>2018</v>
      </c>
      <c r="H1055">
        <v>301</v>
      </c>
      <c r="I1055" t="s">
        <v>158</v>
      </c>
      <c r="J1055">
        <v>99</v>
      </c>
      <c r="K1055" t="s">
        <v>23</v>
      </c>
      <c r="L1055" t="s">
        <v>56</v>
      </c>
      <c r="M1055" t="s">
        <v>57</v>
      </c>
      <c r="N1055">
        <v>7777</v>
      </c>
      <c r="O1055" t="s">
        <v>37</v>
      </c>
      <c r="P1055">
        <v>51800</v>
      </c>
      <c r="T1055" s="3" t="str">
        <f t="shared" si="33"/>
        <v>.</v>
      </c>
      <c r="U1055" s="3" t="str">
        <f>IF(AND(R1055&lt;&gt;"_U",N1055&lt;&gt;9999,N1055&lt;&gt;999,L1055&lt;&gt;"Median"),IFERROR(VLOOKUP(A1055,'HD Total'!A:P,16,0),"."),".")</f>
        <v>.</v>
      </c>
    </row>
    <row r="1056" spans="1:21" x14ac:dyDescent="0.3">
      <c r="A1056" s="1" t="str">
        <f t="shared" si="32"/>
        <v>2018|Whanganui|Median ($) - total household income</v>
      </c>
      <c r="B1056" t="s">
        <v>18</v>
      </c>
      <c r="C1056" t="s">
        <v>19</v>
      </c>
      <c r="D1056" t="s">
        <v>20</v>
      </c>
      <c r="E1056" t="s">
        <v>21</v>
      </c>
      <c r="F1056">
        <v>2018</v>
      </c>
      <c r="G1056">
        <v>2018</v>
      </c>
      <c r="H1056">
        <v>301</v>
      </c>
      <c r="I1056" t="s">
        <v>158</v>
      </c>
      <c r="J1056">
        <v>99</v>
      </c>
      <c r="K1056" t="s">
        <v>23</v>
      </c>
      <c r="L1056" t="s">
        <v>56</v>
      </c>
      <c r="M1056" t="s">
        <v>57</v>
      </c>
      <c r="N1056">
        <v>999</v>
      </c>
      <c r="O1056" t="s">
        <v>42</v>
      </c>
      <c r="R1056" t="s">
        <v>61</v>
      </c>
      <c r="S1056" t="s">
        <v>62</v>
      </c>
      <c r="T1056" s="3" t="str">
        <f t="shared" si="33"/>
        <v>.</v>
      </c>
      <c r="U1056" s="3" t="str">
        <f>IF(AND(R1056&lt;&gt;"_U",N1056&lt;&gt;9999,N1056&lt;&gt;999,L1056&lt;&gt;"Median"),IFERROR(VLOOKUP(A1056,'HD Total'!A:P,16,0),"."),".")</f>
        <v>.</v>
      </c>
    </row>
    <row r="1057" spans="1:21" x14ac:dyDescent="0.3">
      <c r="A1057" s="1" t="str">
        <f t="shared" si="32"/>
        <v>2018|Whanganui|Median ($) - total household income</v>
      </c>
      <c r="B1057" t="s">
        <v>18</v>
      </c>
      <c r="C1057" t="s">
        <v>19</v>
      </c>
      <c r="D1057" t="s">
        <v>20</v>
      </c>
      <c r="E1057" t="s">
        <v>21</v>
      </c>
      <c r="F1057">
        <v>2018</v>
      </c>
      <c r="G1057">
        <v>2018</v>
      </c>
      <c r="H1057">
        <v>301</v>
      </c>
      <c r="I1057" t="s">
        <v>158</v>
      </c>
      <c r="J1057">
        <v>99</v>
      </c>
      <c r="K1057" t="s">
        <v>23</v>
      </c>
      <c r="L1057" t="s">
        <v>56</v>
      </c>
      <c r="M1057" t="s">
        <v>57</v>
      </c>
      <c r="N1057">
        <v>1</v>
      </c>
      <c r="O1057" t="s">
        <v>33</v>
      </c>
      <c r="P1057">
        <v>58300</v>
      </c>
      <c r="T1057" s="3" t="str">
        <f t="shared" si="33"/>
        <v>.</v>
      </c>
      <c r="U1057" s="3" t="str">
        <f>IF(AND(R1057&lt;&gt;"_U",N1057&lt;&gt;9999,N1057&lt;&gt;999,L1057&lt;&gt;"Median"),IFERROR(VLOOKUP(A1057,'HD Total'!A:P,16,0),"."),".")</f>
        <v>.</v>
      </c>
    </row>
    <row r="1058" spans="1:21" x14ac:dyDescent="0.3">
      <c r="A1058" s="1" t="str">
        <f t="shared" si="32"/>
        <v>2018|MidCentral|$20,000 or less</v>
      </c>
      <c r="B1058" t="s">
        <v>18</v>
      </c>
      <c r="C1058" t="s">
        <v>19</v>
      </c>
      <c r="D1058" t="s">
        <v>20</v>
      </c>
      <c r="E1058" t="s">
        <v>21</v>
      </c>
      <c r="F1058">
        <v>2018</v>
      </c>
      <c r="G1058">
        <v>2018</v>
      </c>
      <c r="H1058">
        <v>302</v>
      </c>
      <c r="I1058" t="s">
        <v>156</v>
      </c>
      <c r="J1058">
        <v>99</v>
      </c>
      <c r="K1058" t="s">
        <v>23</v>
      </c>
      <c r="L1058">
        <v>1</v>
      </c>
      <c r="M1058" t="s">
        <v>39</v>
      </c>
      <c r="N1058">
        <v>3</v>
      </c>
      <c r="O1058" t="s">
        <v>25</v>
      </c>
      <c r="P1058">
        <v>453</v>
      </c>
      <c r="T1058" s="3">
        <f t="shared" si="33"/>
        <v>7.07</v>
      </c>
      <c r="U1058" s="3">
        <f>IF(AND(R1058&lt;&gt;"_U",N1058&lt;&gt;9999,N1058&lt;&gt;999,L1058&lt;&gt;"Median"),IFERROR(VLOOKUP(A1058,'HD Total'!A:P,16,0),"."),".")</f>
        <v>6408</v>
      </c>
    </row>
    <row r="1059" spans="1:21" x14ac:dyDescent="0.3">
      <c r="A1059" s="1" t="str">
        <f t="shared" si="32"/>
        <v>2018|MidCentral|$20,000 or less</v>
      </c>
      <c r="B1059" t="s">
        <v>18</v>
      </c>
      <c r="C1059" t="s">
        <v>19</v>
      </c>
      <c r="D1059" t="s">
        <v>20</v>
      </c>
      <c r="E1059" t="s">
        <v>21</v>
      </c>
      <c r="F1059">
        <v>2018</v>
      </c>
      <c r="G1059">
        <v>2018</v>
      </c>
      <c r="H1059">
        <v>302</v>
      </c>
      <c r="I1059" t="s">
        <v>156</v>
      </c>
      <c r="J1059">
        <v>99</v>
      </c>
      <c r="K1059" t="s">
        <v>23</v>
      </c>
      <c r="L1059">
        <v>1</v>
      </c>
      <c r="M1059" t="s">
        <v>39</v>
      </c>
      <c r="N1059">
        <v>999</v>
      </c>
      <c r="O1059" t="s">
        <v>42</v>
      </c>
      <c r="P1059">
        <v>0</v>
      </c>
      <c r="T1059" s="3" t="str">
        <f t="shared" si="33"/>
        <v>.</v>
      </c>
      <c r="U1059" s="3" t="str">
        <f>IF(AND(R1059&lt;&gt;"_U",N1059&lt;&gt;9999,N1059&lt;&gt;999,L1059&lt;&gt;"Median"),IFERROR(VLOOKUP(A1059,'HD Total'!A:P,16,0),"."),".")</f>
        <v>.</v>
      </c>
    </row>
    <row r="1060" spans="1:21" x14ac:dyDescent="0.3">
      <c r="A1060" s="1" t="str">
        <f t="shared" si="32"/>
        <v>2018|MidCentral|$20,000 or less</v>
      </c>
      <c r="B1060" t="s">
        <v>18</v>
      </c>
      <c r="C1060" t="s">
        <v>19</v>
      </c>
      <c r="D1060" t="s">
        <v>20</v>
      </c>
      <c r="E1060" t="s">
        <v>21</v>
      </c>
      <c r="F1060">
        <v>2018</v>
      </c>
      <c r="G1060">
        <v>2018</v>
      </c>
      <c r="H1060">
        <v>302</v>
      </c>
      <c r="I1060" t="s">
        <v>156</v>
      </c>
      <c r="J1060">
        <v>99</v>
      </c>
      <c r="K1060" t="s">
        <v>23</v>
      </c>
      <c r="L1060">
        <v>1</v>
      </c>
      <c r="M1060" t="s">
        <v>39</v>
      </c>
      <c r="N1060">
        <v>7777</v>
      </c>
      <c r="O1060" t="s">
        <v>37</v>
      </c>
      <c r="P1060">
        <v>6408</v>
      </c>
      <c r="T1060" s="3">
        <f t="shared" si="33"/>
        <v>100</v>
      </c>
      <c r="U1060" s="3">
        <f>IF(AND(R1060&lt;&gt;"_U",N1060&lt;&gt;9999,N1060&lt;&gt;999,L1060&lt;&gt;"Median"),IFERROR(VLOOKUP(A1060,'HD Total'!A:P,16,0),"."),".")</f>
        <v>6408</v>
      </c>
    </row>
    <row r="1061" spans="1:21" x14ac:dyDescent="0.3">
      <c r="A1061" s="1" t="str">
        <f t="shared" si="32"/>
        <v>2018|MidCentral|$20,000 or less</v>
      </c>
      <c r="B1061" t="s">
        <v>18</v>
      </c>
      <c r="C1061" t="s">
        <v>19</v>
      </c>
      <c r="D1061" t="s">
        <v>20</v>
      </c>
      <c r="E1061" t="s">
        <v>21</v>
      </c>
      <c r="F1061">
        <v>2018</v>
      </c>
      <c r="G1061">
        <v>2018</v>
      </c>
      <c r="H1061">
        <v>302</v>
      </c>
      <c r="I1061" t="s">
        <v>156</v>
      </c>
      <c r="J1061">
        <v>99</v>
      </c>
      <c r="K1061" t="s">
        <v>23</v>
      </c>
      <c r="L1061">
        <v>1</v>
      </c>
      <c r="M1061" t="s">
        <v>39</v>
      </c>
      <c r="N1061">
        <v>2</v>
      </c>
      <c r="O1061" t="s">
        <v>28</v>
      </c>
      <c r="P1061">
        <v>3804</v>
      </c>
      <c r="T1061" s="3">
        <f t="shared" si="33"/>
        <v>59.36</v>
      </c>
      <c r="U1061" s="3">
        <f>IF(AND(R1061&lt;&gt;"_U",N1061&lt;&gt;9999,N1061&lt;&gt;999,L1061&lt;&gt;"Median"),IFERROR(VLOOKUP(A1061,'HD Total'!A:P,16,0),"."),".")</f>
        <v>6408</v>
      </c>
    </row>
    <row r="1062" spans="1:21" x14ac:dyDescent="0.3">
      <c r="A1062" s="1" t="str">
        <f t="shared" si="32"/>
        <v>2018|MidCentral|$20,000 or less</v>
      </c>
      <c r="B1062" t="s">
        <v>18</v>
      </c>
      <c r="C1062" t="s">
        <v>19</v>
      </c>
      <c r="D1062" t="s">
        <v>20</v>
      </c>
      <c r="E1062" t="s">
        <v>21</v>
      </c>
      <c r="F1062">
        <v>2018</v>
      </c>
      <c r="G1062">
        <v>2018</v>
      </c>
      <c r="H1062">
        <v>302</v>
      </c>
      <c r="I1062" t="s">
        <v>156</v>
      </c>
      <c r="J1062">
        <v>99</v>
      </c>
      <c r="K1062" t="s">
        <v>23</v>
      </c>
      <c r="L1062">
        <v>1</v>
      </c>
      <c r="M1062" t="s">
        <v>39</v>
      </c>
      <c r="N1062">
        <v>9999</v>
      </c>
      <c r="O1062" t="s">
        <v>40</v>
      </c>
      <c r="P1062">
        <v>6408</v>
      </c>
      <c r="T1062" s="3" t="str">
        <f t="shared" si="33"/>
        <v>.</v>
      </c>
      <c r="U1062" s="3" t="str">
        <f>IF(AND(R1062&lt;&gt;"_U",N1062&lt;&gt;9999,N1062&lt;&gt;999,L1062&lt;&gt;"Median"),IFERROR(VLOOKUP(A1062,'HD Total'!A:P,16,0),"."),".")</f>
        <v>.</v>
      </c>
    </row>
    <row r="1063" spans="1:21" x14ac:dyDescent="0.3">
      <c r="A1063" s="1" t="str">
        <f t="shared" si="32"/>
        <v>2018|MidCentral|$20,000 or less</v>
      </c>
      <c r="B1063" t="s">
        <v>18</v>
      </c>
      <c r="C1063" t="s">
        <v>19</v>
      </c>
      <c r="D1063" t="s">
        <v>20</v>
      </c>
      <c r="E1063" t="s">
        <v>21</v>
      </c>
      <c r="F1063">
        <v>2018</v>
      </c>
      <c r="G1063">
        <v>2018</v>
      </c>
      <c r="H1063">
        <v>302</v>
      </c>
      <c r="I1063" t="s">
        <v>156</v>
      </c>
      <c r="J1063">
        <v>99</v>
      </c>
      <c r="K1063" t="s">
        <v>23</v>
      </c>
      <c r="L1063">
        <v>1</v>
      </c>
      <c r="M1063" t="s">
        <v>39</v>
      </c>
      <c r="N1063">
        <v>1</v>
      </c>
      <c r="O1063" t="s">
        <v>33</v>
      </c>
      <c r="P1063">
        <v>2154</v>
      </c>
      <c r="T1063" s="3">
        <f t="shared" si="33"/>
        <v>33.61</v>
      </c>
      <c r="U1063" s="3">
        <f>IF(AND(R1063&lt;&gt;"_U",N1063&lt;&gt;9999,N1063&lt;&gt;999,L1063&lt;&gt;"Median"),IFERROR(VLOOKUP(A1063,'HD Total'!A:P,16,0),"."),".")</f>
        <v>6408</v>
      </c>
    </row>
    <row r="1064" spans="1:21" x14ac:dyDescent="0.3">
      <c r="A1064" s="1" t="str">
        <f t="shared" si="32"/>
        <v>2018|MidCentral|$20,001-$30,000</v>
      </c>
      <c r="B1064" t="s">
        <v>18</v>
      </c>
      <c r="C1064" t="s">
        <v>19</v>
      </c>
      <c r="D1064" t="s">
        <v>20</v>
      </c>
      <c r="E1064" t="s">
        <v>21</v>
      </c>
      <c r="F1064">
        <v>2018</v>
      </c>
      <c r="G1064">
        <v>2018</v>
      </c>
      <c r="H1064">
        <v>302</v>
      </c>
      <c r="I1064" t="s">
        <v>156</v>
      </c>
      <c r="J1064">
        <v>99</v>
      </c>
      <c r="K1064" t="s">
        <v>23</v>
      </c>
      <c r="L1064">
        <v>2</v>
      </c>
      <c r="M1064" t="s">
        <v>24</v>
      </c>
      <c r="N1064">
        <v>9999</v>
      </c>
      <c r="O1064" t="s">
        <v>40</v>
      </c>
      <c r="P1064">
        <v>7878</v>
      </c>
      <c r="T1064" s="3" t="str">
        <f t="shared" si="33"/>
        <v>.</v>
      </c>
      <c r="U1064" s="3" t="str">
        <f>IF(AND(R1064&lt;&gt;"_U",N1064&lt;&gt;9999,N1064&lt;&gt;999,L1064&lt;&gt;"Median"),IFERROR(VLOOKUP(A1064,'HD Total'!A:P,16,0),"."),".")</f>
        <v>.</v>
      </c>
    </row>
    <row r="1065" spans="1:21" x14ac:dyDescent="0.3">
      <c r="A1065" s="1" t="str">
        <f t="shared" si="32"/>
        <v>2018|MidCentral|$20,001-$30,000</v>
      </c>
      <c r="B1065" t="s">
        <v>18</v>
      </c>
      <c r="C1065" t="s">
        <v>19</v>
      </c>
      <c r="D1065" t="s">
        <v>20</v>
      </c>
      <c r="E1065" t="s">
        <v>21</v>
      </c>
      <c r="F1065">
        <v>2018</v>
      </c>
      <c r="G1065">
        <v>2018</v>
      </c>
      <c r="H1065">
        <v>302</v>
      </c>
      <c r="I1065" t="s">
        <v>156</v>
      </c>
      <c r="J1065">
        <v>99</v>
      </c>
      <c r="K1065" t="s">
        <v>23</v>
      </c>
      <c r="L1065">
        <v>2</v>
      </c>
      <c r="M1065" t="s">
        <v>24</v>
      </c>
      <c r="N1065">
        <v>1</v>
      </c>
      <c r="O1065" t="s">
        <v>33</v>
      </c>
      <c r="P1065">
        <v>3813</v>
      </c>
      <c r="T1065" s="3">
        <f t="shared" si="33"/>
        <v>48.4</v>
      </c>
      <c r="U1065" s="3">
        <f>IF(AND(R1065&lt;&gt;"_U",N1065&lt;&gt;9999,N1065&lt;&gt;999,L1065&lt;&gt;"Median"),IFERROR(VLOOKUP(A1065,'HD Total'!A:P,16,0),"."),".")</f>
        <v>7878</v>
      </c>
    </row>
    <row r="1066" spans="1:21" x14ac:dyDescent="0.3">
      <c r="A1066" s="1" t="str">
        <f t="shared" si="32"/>
        <v>2018|MidCentral|$20,001-$30,000</v>
      </c>
      <c r="B1066" t="s">
        <v>18</v>
      </c>
      <c r="C1066" t="s">
        <v>19</v>
      </c>
      <c r="D1066" t="s">
        <v>20</v>
      </c>
      <c r="E1066" t="s">
        <v>21</v>
      </c>
      <c r="F1066">
        <v>2018</v>
      </c>
      <c r="G1066">
        <v>2018</v>
      </c>
      <c r="H1066">
        <v>302</v>
      </c>
      <c r="I1066" t="s">
        <v>156</v>
      </c>
      <c r="J1066">
        <v>99</v>
      </c>
      <c r="K1066" t="s">
        <v>23</v>
      </c>
      <c r="L1066">
        <v>2</v>
      </c>
      <c r="M1066" t="s">
        <v>24</v>
      </c>
      <c r="N1066">
        <v>2</v>
      </c>
      <c r="O1066" t="s">
        <v>28</v>
      </c>
      <c r="P1066">
        <v>3288</v>
      </c>
      <c r="T1066" s="3">
        <f t="shared" si="33"/>
        <v>41.74</v>
      </c>
      <c r="U1066" s="3">
        <f>IF(AND(R1066&lt;&gt;"_U",N1066&lt;&gt;9999,N1066&lt;&gt;999,L1066&lt;&gt;"Median"),IFERROR(VLOOKUP(A1066,'HD Total'!A:P,16,0),"."),".")</f>
        <v>7878</v>
      </c>
    </row>
    <row r="1067" spans="1:21" x14ac:dyDescent="0.3">
      <c r="A1067" s="1" t="str">
        <f t="shared" si="32"/>
        <v>2018|MidCentral|$20,001-$30,000</v>
      </c>
      <c r="B1067" t="s">
        <v>18</v>
      </c>
      <c r="C1067" t="s">
        <v>19</v>
      </c>
      <c r="D1067" t="s">
        <v>20</v>
      </c>
      <c r="E1067" t="s">
        <v>21</v>
      </c>
      <c r="F1067">
        <v>2018</v>
      </c>
      <c r="G1067">
        <v>2018</v>
      </c>
      <c r="H1067">
        <v>302</v>
      </c>
      <c r="I1067" t="s">
        <v>156</v>
      </c>
      <c r="J1067">
        <v>99</v>
      </c>
      <c r="K1067" t="s">
        <v>23</v>
      </c>
      <c r="L1067">
        <v>2</v>
      </c>
      <c r="M1067" t="s">
        <v>24</v>
      </c>
      <c r="N1067">
        <v>999</v>
      </c>
      <c r="O1067" t="s">
        <v>42</v>
      </c>
      <c r="P1067">
        <v>0</v>
      </c>
      <c r="T1067" s="3" t="str">
        <f t="shared" si="33"/>
        <v>.</v>
      </c>
      <c r="U1067" s="3" t="str">
        <f>IF(AND(R1067&lt;&gt;"_U",N1067&lt;&gt;9999,N1067&lt;&gt;999,L1067&lt;&gt;"Median"),IFERROR(VLOOKUP(A1067,'HD Total'!A:P,16,0),"."),".")</f>
        <v>.</v>
      </c>
    </row>
    <row r="1068" spans="1:21" x14ac:dyDescent="0.3">
      <c r="A1068" s="1" t="str">
        <f t="shared" si="32"/>
        <v>2018|MidCentral|$20,001-$30,000</v>
      </c>
      <c r="B1068" t="s">
        <v>18</v>
      </c>
      <c r="C1068" t="s">
        <v>19</v>
      </c>
      <c r="D1068" t="s">
        <v>20</v>
      </c>
      <c r="E1068" t="s">
        <v>21</v>
      </c>
      <c r="F1068">
        <v>2018</v>
      </c>
      <c r="G1068">
        <v>2018</v>
      </c>
      <c r="H1068">
        <v>302</v>
      </c>
      <c r="I1068" t="s">
        <v>156</v>
      </c>
      <c r="J1068">
        <v>99</v>
      </c>
      <c r="K1068" t="s">
        <v>23</v>
      </c>
      <c r="L1068">
        <v>2</v>
      </c>
      <c r="M1068" t="s">
        <v>24</v>
      </c>
      <c r="N1068">
        <v>7777</v>
      </c>
      <c r="O1068" t="s">
        <v>37</v>
      </c>
      <c r="P1068">
        <v>7878</v>
      </c>
      <c r="T1068" s="3">
        <f t="shared" si="33"/>
        <v>100</v>
      </c>
      <c r="U1068" s="3">
        <f>IF(AND(R1068&lt;&gt;"_U",N1068&lt;&gt;9999,N1068&lt;&gt;999,L1068&lt;&gt;"Median"),IFERROR(VLOOKUP(A1068,'HD Total'!A:P,16,0),"."),".")</f>
        <v>7878</v>
      </c>
    </row>
    <row r="1069" spans="1:21" x14ac:dyDescent="0.3">
      <c r="A1069" s="1" t="str">
        <f t="shared" si="32"/>
        <v>2018|MidCentral|$20,001-$30,000</v>
      </c>
      <c r="B1069" t="s">
        <v>18</v>
      </c>
      <c r="C1069" t="s">
        <v>19</v>
      </c>
      <c r="D1069" t="s">
        <v>20</v>
      </c>
      <c r="E1069" t="s">
        <v>21</v>
      </c>
      <c r="F1069">
        <v>2018</v>
      </c>
      <c r="G1069">
        <v>2018</v>
      </c>
      <c r="H1069">
        <v>302</v>
      </c>
      <c r="I1069" t="s">
        <v>156</v>
      </c>
      <c r="J1069">
        <v>99</v>
      </c>
      <c r="K1069" t="s">
        <v>23</v>
      </c>
      <c r="L1069">
        <v>2</v>
      </c>
      <c r="M1069" t="s">
        <v>24</v>
      </c>
      <c r="N1069">
        <v>3</v>
      </c>
      <c r="O1069" t="s">
        <v>25</v>
      </c>
      <c r="P1069">
        <v>780</v>
      </c>
      <c r="T1069" s="3">
        <f t="shared" si="33"/>
        <v>9.9</v>
      </c>
      <c r="U1069" s="3">
        <f>IF(AND(R1069&lt;&gt;"_U",N1069&lt;&gt;9999,N1069&lt;&gt;999,L1069&lt;&gt;"Median"),IFERROR(VLOOKUP(A1069,'HD Total'!A:P,16,0),"."),".")</f>
        <v>7878</v>
      </c>
    </row>
    <row r="1070" spans="1:21" x14ac:dyDescent="0.3">
      <c r="A1070" s="1" t="str">
        <f t="shared" si="32"/>
        <v>2018|MidCentral|$30,001-$50,000</v>
      </c>
      <c r="B1070" t="s">
        <v>18</v>
      </c>
      <c r="C1070" t="s">
        <v>19</v>
      </c>
      <c r="D1070" t="s">
        <v>20</v>
      </c>
      <c r="E1070" t="s">
        <v>21</v>
      </c>
      <c r="F1070">
        <v>2018</v>
      </c>
      <c r="G1070">
        <v>2018</v>
      </c>
      <c r="H1070">
        <v>302</v>
      </c>
      <c r="I1070" t="s">
        <v>156</v>
      </c>
      <c r="J1070">
        <v>99</v>
      </c>
      <c r="K1070" t="s">
        <v>23</v>
      </c>
      <c r="L1070">
        <v>3</v>
      </c>
      <c r="M1070" t="s">
        <v>45</v>
      </c>
      <c r="N1070">
        <v>2</v>
      </c>
      <c r="O1070" t="s">
        <v>28</v>
      </c>
      <c r="P1070">
        <v>4131</v>
      </c>
      <c r="T1070" s="3">
        <f t="shared" si="33"/>
        <v>37.159999999999997</v>
      </c>
      <c r="U1070" s="3">
        <f>IF(AND(R1070&lt;&gt;"_U",N1070&lt;&gt;9999,N1070&lt;&gt;999,L1070&lt;&gt;"Median"),IFERROR(VLOOKUP(A1070,'HD Total'!A:P,16,0),"."),".")</f>
        <v>11118</v>
      </c>
    </row>
    <row r="1071" spans="1:21" x14ac:dyDescent="0.3">
      <c r="A1071" s="1" t="str">
        <f t="shared" si="32"/>
        <v>2018|MidCentral|$30,001-$50,000</v>
      </c>
      <c r="B1071" t="s">
        <v>18</v>
      </c>
      <c r="C1071" t="s">
        <v>19</v>
      </c>
      <c r="D1071" t="s">
        <v>20</v>
      </c>
      <c r="E1071" t="s">
        <v>21</v>
      </c>
      <c r="F1071">
        <v>2018</v>
      </c>
      <c r="G1071">
        <v>2018</v>
      </c>
      <c r="H1071">
        <v>302</v>
      </c>
      <c r="I1071" t="s">
        <v>156</v>
      </c>
      <c r="J1071">
        <v>99</v>
      </c>
      <c r="K1071" t="s">
        <v>23</v>
      </c>
      <c r="L1071">
        <v>3</v>
      </c>
      <c r="M1071" t="s">
        <v>45</v>
      </c>
      <c r="N1071">
        <v>7777</v>
      </c>
      <c r="O1071" t="s">
        <v>37</v>
      </c>
      <c r="P1071">
        <v>11118</v>
      </c>
      <c r="T1071" s="3">
        <f t="shared" si="33"/>
        <v>100</v>
      </c>
      <c r="U1071" s="3">
        <f>IF(AND(R1071&lt;&gt;"_U",N1071&lt;&gt;9999,N1071&lt;&gt;999,L1071&lt;&gt;"Median"),IFERROR(VLOOKUP(A1071,'HD Total'!A:P,16,0),"."),".")</f>
        <v>11118</v>
      </c>
    </row>
    <row r="1072" spans="1:21" x14ac:dyDescent="0.3">
      <c r="A1072" s="1" t="str">
        <f t="shared" si="32"/>
        <v>2018|MidCentral|$30,001-$50,000</v>
      </c>
      <c r="B1072" t="s">
        <v>18</v>
      </c>
      <c r="C1072" t="s">
        <v>19</v>
      </c>
      <c r="D1072" t="s">
        <v>20</v>
      </c>
      <c r="E1072" t="s">
        <v>21</v>
      </c>
      <c r="F1072">
        <v>2018</v>
      </c>
      <c r="G1072">
        <v>2018</v>
      </c>
      <c r="H1072">
        <v>302</v>
      </c>
      <c r="I1072" t="s">
        <v>156</v>
      </c>
      <c r="J1072">
        <v>99</v>
      </c>
      <c r="K1072" t="s">
        <v>23</v>
      </c>
      <c r="L1072">
        <v>3</v>
      </c>
      <c r="M1072" t="s">
        <v>45</v>
      </c>
      <c r="N1072">
        <v>3</v>
      </c>
      <c r="O1072" t="s">
        <v>25</v>
      </c>
      <c r="P1072">
        <v>1215</v>
      </c>
      <c r="T1072" s="3">
        <f t="shared" si="33"/>
        <v>10.93</v>
      </c>
      <c r="U1072" s="3">
        <f>IF(AND(R1072&lt;&gt;"_U",N1072&lt;&gt;9999,N1072&lt;&gt;999,L1072&lt;&gt;"Median"),IFERROR(VLOOKUP(A1072,'HD Total'!A:P,16,0),"."),".")</f>
        <v>11118</v>
      </c>
    </row>
    <row r="1073" spans="1:21" x14ac:dyDescent="0.3">
      <c r="A1073" s="1" t="str">
        <f t="shared" si="32"/>
        <v>2018|MidCentral|$30,001-$50,000</v>
      </c>
      <c r="B1073" t="s">
        <v>18</v>
      </c>
      <c r="C1073" t="s">
        <v>19</v>
      </c>
      <c r="D1073" t="s">
        <v>20</v>
      </c>
      <c r="E1073" t="s">
        <v>21</v>
      </c>
      <c r="F1073">
        <v>2018</v>
      </c>
      <c r="G1073">
        <v>2018</v>
      </c>
      <c r="H1073">
        <v>302</v>
      </c>
      <c r="I1073" t="s">
        <v>156</v>
      </c>
      <c r="J1073">
        <v>99</v>
      </c>
      <c r="K1073" t="s">
        <v>23</v>
      </c>
      <c r="L1073">
        <v>3</v>
      </c>
      <c r="M1073" t="s">
        <v>45</v>
      </c>
      <c r="N1073">
        <v>999</v>
      </c>
      <c r="O1073" t="s">
        <v>42</v>
      </c>
      <c r="P1073">
        <v>0</v>
      </c>
      <c r="T1073" s="3" t="str">
        <f t="shared" si="33"/>
        <v>.</v>
      </c>
      <c r="U1073" s="3" t="str">
        <f>IF(AND(R1073&lt;&gt;"_U",N1073&lt;&gt;9999,N1073&lt;&gt;999,L1073&lt;&gt;"Median"),IFERROR(VLOOKUP(A1073,'HD Total'!A:P,16,0),"."),".")</f>
        <v>.</v>
      </c>
    </row>
    <row r="1074" spans="1:21" x14ac:dyDescent="0.3">
      <c r="A1074" s="1" t="str">
        <f t="shared" si="32"/>
        <v>2018|MidCentral|$30,001-$50,000</v>
      </c>
      <c r="B1074" t="s">
        <v>18</v>
      </c>
      <c r="C1074" t="s">
        <v>19</v>
      </c>
      <c r="D1074" t="s">
        <v>20</v>
      </c>
      <c r="E1074" t="s">
        <v>21</v>
      </c>
      <c r="F1074">
        <v>2018</v>
      </c>
      <c r="G1074">
        <v>2018</v>
      </c>
      <c r="H1074">
        <v>302</v>
      </c>
      <c r="I1074" t="s">
        <v>156</v>
      </c>
      <c r="J1074">
        <v>99</v>
      </c>
      <c r="K1074" t="s">
        <v>23</v>
      </c>
      <c r="L1074">
        <v>3</v>
      </c>
      <c r="M1074" t="s">
        <v>45</v>
      </c>
      <c r="N1074">
        <v>1</v>
      </c>
      <c r="O1074" t="s">
        <v>33</v>
      </c>
      <c r="P1074">
        <v>5766</v>
      </c>
      <c r="T1074" s="3">
        <f t="shared" si="33"/>
        <v>51.86</v>
      </c>
      <c r="U1074" s="3">
        <f>IF(AND(R1074&lt;&gt;"_U",N1074&lt;&gt;9999,N1074&lt;&gt;999,L1074&lt;&gt;"Median"),IFERROR(VLOOKUP(A1074,'HD Total'!A:P,16,0),"."),".")</f>
        <v>11118</v>
      </c>
    </row>
    <row r="1075" spans="1:21" x14ac:dyDescent="0.3">
      <c r="A1075" s="1" t="str">
        <f t="shared" si="32"/>
        <v>2018|MidCentral|$30,001-$50,000</v>
      </c>
      <c r="B1075" t="s">
        <v>18</v>
      </c>
      <c r="C1075" t="s">
        <v>19</v>
      </c>
      <c r="D1075" t="s">
        <v>20</v>
      </c>
      <c r="E1075" t="s">
        <v>21</v>
      </c>
      <c r="F1075">
        <v>2018</v>
      </c>
      <c r="G1075">
        <v>2018</v>
      </c>
      <c r="H1075">
        <v>302</v>
      </c>
      <c r="I1075" t="s">
        <v>156</v>
      </c>
      <c r="J1075">
        <v>99</v>
      </c>
      <c r="K1075" t="s">
        <v>23</v>
      </c>
      <c r="L1075">
        <v>3</v>
      </c>
      <c r="M1075" t="s">
        <v>45</v>
      </c>
      <c r="N1075">
        <v>9999</v>
      </c>
      <c r="O1075" t="s">
        <v>40</v>
      </c>
      <c r="P1075">
        <v>11118</v>
      </c>
      <c r="T1075" s="3" t="str">
        <f t="shared" si="33"/>
        <v>.</v>
      </c>
      <c r="U1075" s="3" t="str">
        <f>IF(AND(R1075&lt;&gt;"_U",N1075&lt;&gt;9999,N1075&lt;&gt;999,L1075&lt;&gt;"Median"),IFERROR(VLOOKUP(A1075,'HD Total'!A:P,16,0),"."),".")</f>
        <v>.</v>
      </c>
    </row>
    <row r="1076" spans="1:21" x14ac:dyDescent="0.3">
      <c r="A1076" s="1" t="str">
        <f t="shared" si="32"/>
        <v>2018|MidCentral|$50,001-$70,000</v>
      </c>
      <c r="B1076" t="s">
        <v>18</v>
      </c>
      <c r="C1076" t="s">
        <v>19</v>
      </c>
      <c r="D1076" t="s">
        <v>20</v>
      </c>
      <c r="E1076" t="s">
        <v>21</v>
      </c>
      <c r="F1076">
        <v>2018</v>
      </c>
      <c r="G1076">
        <v>2018</v>
      </c>
      <c r="H1076">
        <v>302</v>
      </c>
      <c r="I1076" t="s">
        <v>156</v>
      </c>
      <c r="J1076">
        <v>99</v>
      </c>
      <c r="K1076" t="s">
        <v>23</v>
      </c>
      <c r="L1076">
        <v>4</v>
      </c>
      <c r="M1076" t="s">
        <v>36</v>
      </c>
      <c r="N1076">
        <v>7777</v>
      </c>
      <c r="O1076" t="s">
        <v>37</v>
      </c>
      <c r="P1076">
        <v>9309</v>
      </c>
      <c r="T1076" s="3">
        <f t="shared" si="33"/>
        <v>100</v>
      </c>
      <c r="U1076" s="3">
        <f>IF(AND(R1076&lt;&gt;"_U",N1076&lt;&gt;9999,N1076&lt;&gt;999,L1076&lt;&gt;"Median"),IFERROR(VLOOKUP(A1076,'HD Total'!A:P,16,0),"."),".")</f>
        <v>9309</v>
      </c>
    </row>
    <row r="1077" spans="1:21" x14ac:dyDescent="0.3">
      <c r="A1077" s="1" t="str">
        <f t="shared" si="32"/>
        <v>2018|MidCentral|$50,001-$70,000</v>
      </c>
      <c r="B1077" t="s">
        <v>18</v>
      </c>
      <c r="C1077" t="s">
        <v>19</v>
      </c>
      <c r="D1077" t="s">
        <v>20</v>
      </c>
      <c r="E1077" t="s">
        <v>21</v>
      </c>
      <c r="F1077">
        <v>2018</v>
      </c>
      <c r="G1077">
        <v>2018</v>
      </c>
      <c r="H1077">
        <v>302</v>
      </c>
      <c r="I1077" t="s">
        <v>156</v>
      </c>
      <c r="J1077">
        <v>99</v>
      </c>
      <c r="K1077" t="s">
        <v>23</v>
      </c>
      <c r="L1077">
        <v>4</v>
      </c>
      <c r="M1077" t="s">
        <v>36</v>
      </c>
      <c r="N1077">
        <v>999</v>
      </c>
      <c r="O1077" t="s">
        <v>42</v>
      </c>
      <c r="P1077">
        <v>0</v>
      </c>
      <c r="T1077" s="3" t="str">
        <f t="shared" si="33"/>
        <v>.</v>
      </c>
      <c r="U1077" s="3" t="str">
        <f>IF(AND(R1077&lt;&gt;"_U",N1077&lt;&gt;9999,N1077&lt;&gt;999,L1077&lt;&gt;"Median"),IFERROR(VLOOKUP(A1077,'HD Total'!A:P,16,0),"."),".")</f>
        <v>.</v>
      </c>
    </row>
    <row r="1078" spans="1:21" x14ac:dyDescent="0.3">
      <c r="A1078" s="1" t="str">
        <f t="shared" si="32"/>
        <v>2018|MidCentral|$50,001-$70,000</v>
      </c>
      <c r="B1078" t="s">
        <v>18</v>
      </c>
      <c r="C1078" t="s">
        <v>19</v>
      </c>
      <c r="D1078" t="s">
        <v>20</v>
      </c>
      <c r="E1078" t="s">
        <v>21</v>
      </c>
      <c r="F1078">
        <v>2018</v>
      </c>
      <c r="G1078">
        <v>2018</v>
      </c>
      <c r="H1078">
        <v>302</v>
      </c>
      <c r="I1078" t="s">
        <v>156</v>
      </c>
      <c r="J1078">
        <v>99</v>
      </c>
      <c r="K1078" t="s">
        <v>23</v>
      </c>
      <c r="L1078">
        <v>4</v>
      </c>
      <c r="M1078" t="s">
        <v>36</v>
      </c>
      <c r="N1078">
        <v>2</v>
      </c>
      <c r="O1078" t="s">
        <v>28</v>
      </c>
      <c r="P1078">
        <v>3153</v>
      </c>
      <c r="T1078" s="3">
        <f t="shared" si="33"/>
        <v>33.869999999999997</v>
      </c>
      <c r="U1078" s="3">
        <f>IF(AND(R1078&lt;&gt;"_U",N1078&lt;&gt;9999,N1078&lt;&gt;999,L1078&lt;&gt;"Median"),IFERROR(VLOOKUP(A1078,'HD Total'!A:P,16,0),"."),".")</f>
        <v>9309</v>
      </c>
    </row>
    <row r="1079" spans="1:21" x14ac:dyDescent="0.3">
      <c r="A1079" s="1" t="str">
        <f t="shared" si="32"/>
        <v>2018|MidCentral|$50,001-$70,000</v>
      </c>
      <c r="B1079" t="s">
        <v>18</v>
      </c>
      <c r="C1079" t="s">
        <v>19</v>
      </c>
      <c r="D1079" t="s">
        <v>20</v>
      </c>
      <c r="E1079" t="s">
        <v>21</v>
      </c>
      <c r="F1079">
        <v>2018</v>
      </c>
      <c r="G1079">
        <v>2018</v>
      </c>
      <c r="H1079">
        <v>302</v>
      </c>
      <c r="I1079" t="s">
        <v>156</v>
      </c>
      <c r="J1079">
        <v>99</v>
      </c>
      <c r="K1079" t="s">
        <v>23</v>
      </c>
      <c r="L1079">
        <v>4</v>
      </c>
      <c r="M1079" t="s">
        <v>36</v>
      </c>
      <c r="N1079">
        <v>9999</v>
      </c>
      <c r="O1079" t="s">
        <v>40</v>
      </c>
      <c r="P1079">
        <v>9309</v>
      </c>
      <c r="T1079" s="3" t="str">
        <f t="shared" si="33"/>
        <v>.</v>
      </c>
      <c r="U1079" s="3" t="str">
        <f>IF(AND(R1079&lt;&gt;"_U",N1079&lt;&gt;9999,N1079&lt;&gt;999,L1079&lt;&gt;"Median"),IFERROR(VLOOKUP(A1079,'HD Total'!A:P,16,0),"."),".")</f>
        <v>.</v>
      </c>
    </row>
    <row r="1080" spans="1:21" x14ac:dyDescent="0.3">
      <c r="A1080" s="1" t="str">
        <f t="shared" si="32"/>
        <v>2018|MidCentral|$50,001-$70,000</v>
      </c>
      <c r="B1080" t="s">
        <v>18</v>
      </c>
      <c r="C1080" t="s">
        <v>19</v>
      </c>
      <c r="D1080" t="s">
        <v>20</v>
      </c>
      <c r="E1080" t="s">
        <v>21</v>
      </c>
      <c r="F1080">
        <v>2018</v>
      </c>
      <c r="G1080">
        <v>2018</v>
      </c>
      <c r="H1080">
        <v>302</v>
      </c>
      <c r="I1080" t="s">
        <v>156</v>
      </c>
      <c r="J1080">
        <v>99</v>
      </c>
      <c r="K1080" t="s">
        <v>23</v>
      </c>
      <c r="L1080">
        <v>4</v>
      </c>
      <c r="M1080" t="s">
        <v>36</v>
      </c>
      <c r="N1080">
        <v>1</v>
      </c>
      <c r="O1080" t="s">
        <v>33</v>
      </c>
      <c r="P1080">
        <v>5211</v>
      </c>
      <c r="T1080" s="3">
        <f t="shared" si="33"/>
        <v>55.98</v>
      </c>
      <c r="U1080" s="3">
        <f>IF(AND(R1080&lt;&gt;"_U",N1080&lt;&gt;9999,N1080&lt;&gt;999,L1080&lt;&gt;"Median"),IFERROR(VLOOKUP(A1080,'HD Total'!A:P,16,0),"."),".")</f>
        <v>9309</v>
      </c>
    </row>
    <row r="1081" spans="1:21" x14ac:dyDescent="0.3">
      <c r="A1081" s="1" t="str">
        <f t="shared" si="32"/>
        <v>2018|MidCentral|$50,001-$70,000</v>
      </c>
      <c r="B1081" t="s">
        <v>18</v>
      </c>
      <c r="C1081" t="s">
        <v>19</v>
      </c>
      <c r="D1081" t="s">
        <v>20</v>
      </c>
      <c r="E1081" t="s">
        <v>21</v>
      </c>
      <c r="F1081">
        <v>2018</v>
      </c>
      <c r="G1081">
        <v>2018</v>
      </c>
      <c r="H1081">
        <v>302</v>
      </c>
      <c r="I1081" t="s">
        <v>156</v>
      </c>
      <c r="J1081">
        <v>99</v>
      </c>
      <c r="K1081" t="s">
        <v>23</v>
      </c>
      <c r="L1081">
        <v>4</v>
      </c>
      <c r="M1081" t="s">
        <v>36</v>
      </c>
      <c r="N1081">
        <v>3</v>
      </c>
      <c r="O1081" t="s">
        <v>25</v>
      </c>
      <c r="P1081">
        <v>948</v>
      </c>
      <c r="T1081" s="3">
        <f t="shared" si="33"/>
        <v>10.18</v>
      </c>
      <c r="U1081" s="3">
        <f>IF(AND(R1081&lt;&gt;"_U",N1081&lt;&gt;9999,N1081&lt;&gt;999,L1081&lt;&gt;"Median"),IFERROR(VLOOKUP(A1081,'HD Total'!A:P,16,0),"."),".")</f>
        <v>9309</v>
      </c>
    </row>
    <row r="1082" spans="1:21" x14ac:dyDescent="0.3">
      <c r="A1082" s="1" t="str">
        <f t="shared" si="32"/>
        <v>2018|MidCentral|$70,001-$100,000</v>
      </c>
      <c r="B1082" t="s">
        <v>18</v>
      </c>
      <c r="C1082" t="s">
        <v>19</v>
      </c>
      <c r="D1082" t="s">
        <v>20</v>
      </c>
      <c r="E1082" t="s">
        <v>21</v>
      </c>
      <c r="F1082">
        <v>2018</v>
      </c>
      <c r="G1082">
        <v>2018</v>
      </c>
      <c r="H1082">
        <v>302</v>
      </c>
      <c r="I1082" t="s">
        <v>156</v>
      </c>
      <c r="J1082">
        <v>99</v>
      </c>
      <c r="K1082" t="s">
        <v>23</v>
      </c>
      <c r="L1082">
        <v>5</v>
      </c>
      <c r="M1082" t="s">
        <v>58</v>
      </c>
      <c r="N1082">
        <v>7777</v>
      </c>
      <c r="O1082" t="s">
        <v>37</v>
      </c>
      <c r="P1082">
        <v>10032</v>
      </c>
      <c r="T1082" s="3">
        <f t="shared" si="33"/>
        <v>100</v>
      </c>
      <c r="U1082" s="3">
        <f>IF(AND(R1082&lt;&gt;"_U",N1082&lt;&gt;9999,N1082&lt;&gt;999,L1082&lt;&gt;"Median"),IFERROR(VLOOKUP(A1082,'HD Total'!A:P,16,0),"."),".")</f>
        <v>10032</v>
      </c>
    </row>
    <row r="1083" spans="1:21" x14ac:dyDescent="0.3">
      <c r="A1083" s="1" t="str">
        <f t="shared" si="32"/>
        <v>2018|MidCentral|$70,001-$100,000</v>
      </c>
      <c r="B1083" t="s">
        <v>18</v>
      </c>
      <c r="C1083" t="s">
        <v>19</v>
      </c>
      <c r="D1083" t="s">
        <v>20</v>
      </c>
      <c r="E1083" t="s">
        <v>21</v>
      </c>
      <c r="F1083">
        <v>2018</v>
      </c>
      <c r="G1083">
        <v>2018</v>
      </c>
      <c r="H1083">
        <v>302</v>
      </c>
      <c r="I1083" t="s">
        <v>156</v>
      </c>
      <c r="J1083">
        <v>99</v>
      </c>
      <c r="K1083" t="s">
        <v>23</v>
      </c>
      <c r="L1083">
        <v>5</v>
      </c>
      <c r="M1083" t="s">
        <v>58</v>
      </c>
      <c r="N1083">
        <v>1</v>
      </c>
      <c r="O1083" t="s">
        <v>33</v>
      </c>
      <c r="P1083">
        <v>6228</v>
      </c>
      <c r="T1083" s="3">
        <f t="shared" si="33"/>
        <v>62.08</v>
      </c>
      <c r="U1083" s="3">
        <f>IF(AND(R1083&lt;&gt;"_U",N1083&lt;&gt;9999,N1083&lt;&gt;999,L1083&lt;&gt;"Median"),IFERROR(VLOOKUP(A1083,'HD Total'!A:P,16,0),"."),".")</f>
        <v>10032</v>
      </c>
    </row>
    <row r="1084" spans="1:21" x14ac:dyDescent="0.3">
      <c r="A1084" s="1" t="str">
        <f t="shared" si="32"/>
        <v>2018|MidCentral|$70,001-$100,000</v>
      </c>
      <c r="B1084" t="s">
        <v>18</v>
      </c>
      <c r="C1084" t="s">
        <v>19</v>
      </c>
      <c r="D1084" t="s">
        <v>20</v>
      </c>
      <c r="E1084" t="s">
        <v>21</v>
      </c>
      <c r="F1084">
        <v>2018</v>
      </c>
      <c r="G1084">
        <v>2018</v>
      </c>
      <c r="H1084">
        <v>302</v>
      </c>
      <c r="I1084" t="s">
        <v>156</v>
      </c>
      <c r="J1084">
        <v>99</v>
      </c>
      <c r="K1084" t="s">
        <v>23</v>
      </c>
      <c r="L1084">
        <v>5</v>
      </c>
      <c r="M1084" t="s">
        <v>58</v>
      </c>
      <c r="N1084">
        <v>999</v>
      </c>
      <c r="O1084" t="s">
        <v>42</v>
      </c>
      <c r="P1084">
        <v>0</v>
      </c>
      <c r="T1084" s="3" t="str">
        <f t="shared" si="33"/>
        <v>.</v>
      </c>
      <c r="U1084" s="3" t="str">
        <f>IF(AND(R1084&lt;&gt;"_U",N1084&lt;&gt;9999,N1084&lt;&gt;999,L1084&lt;&gt;"Median"),IFERROR(VLOOKUP(A1084,'HD Total'!A:P,16,0),"."),".")</f>
        <v>.</v>
      </c>
    </row>
    <row r="1085" spans="1:21" x14ac:dyDescent="0.3">
      <c r="A1085" s="1" t="str">
        <f t="shared" si="32"/>
        <v>2018|MidCentral|$70,001-$100,000</v>
      </c>
      <c r="B1085" t="s">
        <v>18</v>
      </c>
      <c r="C1085" t="s">
        <v>19</v>
      </c>
      <c r="D1085" t="s">
        <v>20</v>
      </c>
      <c r="E1085" t="s">
        <v>21</v>
      </c>
      <c r="F1085">
        <v>2018</v>
      </c>
      <c r="G1085">
        <v>2018</v>
      </c>
      <c r="H1085">
        <v>302</v>
      </c>
      <c r="I1085" t="s">
        <v>156</v>
      </c>
      <c r="J1085">
        <v>99</v>
      </c>
      <c r="K1085" t="s">
        <v>23</v>
      </c>
      <c r="L1085">
        <v>5</v>
      </c>
      <c r="M1085" t="s">
        <v>58</v>
      </c>
      <c r="N1085">
        <v>2</v>
      </c>
      <c r="O1085" t="s">
        <v>28</v>
      </c>
      <c r="P1085">
        <v>2811</v>
      </c>
      <c r="T1085" s="3">
        <f t="shared" si="33"/>
        <v>28.02</v>
      </c>
      <c r="U1085" s="3">
        <f>IF(AND(R1085&lt;&gt;"_U",N1085&lt;&gt;9999,N1085&lt;&gt;999,L1085&lt;&gt;"Median"),IFERROR(VLOOKUP(A1085,'HD Total'!A:P,16,0),"."),".")</f>
        <v>10032</v>
      </c>
    </row>
    <row r="1086" spans="1:21" x14ac:dyDescent="0.3">
      <c r="A1086" s="1" t="str">
        <f t="shared" si="32"/>
        <v>2018|MidCentral|$70,001-$100,000</v>
      </c>
      <c r="B1086" t="s">
        <v>18</v>
      </c>
      <c r="C1086" t="s">
        <v>19</v>
      </c>
      <c r="D1086" t="s">
        <v>20</v>
      </c>
      <c r="E1086" t="s">
        <v>21</v>
      </c>
      <c r="F1086">
        <v>2018</v>
      </c>
      <c r="G1086">
        <v>2018</v>
      </c>
      <c r="H1086">
        <v>302</v>
      </c>
      <c r="I1086" t="s">
        <v>156</v>
      </c>
      <c r="J1086">
        <v>99</v>
      </c>
      <c r="K1086" t="s">
        <v>23</v>
      </c>
      <c r="L1086">
        <v>5</v>
      </c>
      <c r="M1086" t="s">
        <v>58</v>
      </c>
      <c r="N1086">
        <v>9999</v>
      </c>
      <c r="O1086" t="s">
        <v>40</v>
      </c>
      <c r="P1086">
        <v>10032</v>
      </c>
      <c r="T1086" s="3" t="str">
        <f t="shared" si="33"/>
        <v>.</v>
      </c>
      <c r="U1086" s="3" t="str">
        <f>IF(AND(R1086&lt;&gt;"_U",N1086&lt;&gt;9999,N1086&lt;&gt;999,L1086&lt;&gt;"Median"),IFERROR(VLOOKUP(A1086,'HD Total'!A:P,16,0),"."),".")</f>
        <v>.</v>
      </c>
    </row>
    <row r="1087" spans="1:21" x14ac:dyDescent="0.3">
      <c r="A1087" s="1" t="str">
        <f t="shared" si="32"/>
        <v>2018|MidCentral|$70,001-$100,000</v>
      </c>
      <c r="B1087" t="s">
        <v>18</v>
      </c>
      <c r="C1087" t="s">
        <v>19</v>
      </c>
      <c r="D1087" t="s">
        <v>20</v>
      </c>
      <c r="E1087" t="s">
        <v>21</v>
      </c>
      <c r="F1087">
        <v>2018</v>
      </c>
      <c r="G1087">
        <v>2018</v>
      </c>
      <c r="H1087">
        <v>302</v>
      </c>
      <c r="I1087" t="s">
        <v>156</v>
      </c>
      <c r="J1087">
        <v>99</v>
      </c>
      <c r="K1087" t="s">
        <v>23</v>
      </c>
      <c r="L1087">
        <v>5</v>
      </c>
      <c r="M1087" t="s">
        <v>58</v>
      </c>
      <c r="N1087">
        <v>3</v>
      </c>
      <c r="O1087" t="s">
        <v>25</v>
      </c>
      <c r="P1087">
        <v>990</v>
      </c>
      <c r="T1087" s="3">
        <f t="shared" si="33"/>
        <v>9.8699999999999992</v>
      </c>
      <c r="U1087" s="3">
        <f>IF(AND(R1087&lt;&gt;"_U",N1087&lt;&gt;9999,N1087&lt;&gt;999,L1087&lt;&gt;"Median"),IFERROR(VLOOKUP(A1087,'HD Total'!A:P,16,0),"."),".")</f>
        <v>10032</v>
      </c>
    </row>
    <row r="1088" spans="1:21" x14ac:dyDescent="0.3">
      <c r="A1088" s="1" t="str">
        <f t="shared" si="32"/>
        <v>2018|MidCentral|$100,001-$150,000</v>
      </c>
      <c r="B1088" t="s">
        <v>18</v>
      </c>
      <c r="C1088" t="s">
        <v>19</v>
      </c>
      <c r="D1088" t="s">
        <v>20</v>
      </c>
      <c r="E1088" t="s">
        <v>21</v>
      </c>
      <c r="F1088">
        <v>2018</v>
      </c>
      <c r="G1088">
        <v>2018</v>
      </c>
      <c r="H1088">
        <v>302</v>
      </c>
      <c r="I1088" t="s">
        <v>156</v>
      </c>
      <c r="J1088">
        <v>99</v>
      </c>
      <c r="K1088" t="s">
        <v>23</v>
      </c>
      <c r="L1088">
        <v>6</v>
      </c>
      <c r="M1088" t="s">
        <v>59</v>
      </c>
      <c r="N1088">
        <v>3</v>
      </c>
      <c r="O1088" t="s">
        <v>25</v>
      </c>
      <c r="P1088">
        <v>1287</v>
      </c>
      <c r="T1088" s="3">
        <f t="shared" si="33"/>
        <v>12.51</v>
      </c>
      <c r="U1088" s="3">
        <f>IF(AND(R1088&lt;&gt;"_U",N1088&lt;&gt;9999,N1088&lt;&gt;999,L1088&lt;&gt;"Median"),IFERROR(VLOOKUP(A1088,'HD Total'!A:P,16,0),"."),".")</f>
        <v>10284</v>
      </c>
    </row>
    <row r="1089" spans="1:21" x14ac:dyDescent="0.3">
      <c r="A1089" s="1" t="str">
        <f t="shared" si="32"/>
        <v>2018|MidCentral|$100,001-$150,000</v>
      </c>
      <c r="B1089" t="s">
        <v>18</v>
      </c>
      <c r="C1089" t="s">
        <v>19</v>
      </c>
      <c r="D1089" t="s">
        <v>20</v>
      </c>
      <c r="E1089" t="s">
        <v>21</v>
      </c>
      <c r="F1089">
        <v>2018</v>
      </c>
      <c r="G1089">
        <v>2018</v>
      </c>
      <c r="H1089">
        <v>302</v>
      </c>
      <c r="I1089" t="s">
        <v>156</v>
      </c>
      <c r="J1089">
        <v>99</v>
      </c>
      <c r="K1089" t="s">
        <v>23</v>
      </c>
      <c r="L1089">
        <v>6</v>
      </c>
      <c r="M1089" t="s">
        <v>59</v>
      </c>
      <c r="N1089">
        <v>999</v>
      </c>
      <c r="O1089" t="s">
        <v>42</v>
      </c>
      <c r="P1089">
        <v>0</v>
      </c>
      <c r="T1089" s="3" t="str">
        <f t="shared" si="33"/>
        <v>.</v>
      </c>
      <c r="U1089" s="3" t="str">
        <f>IF(AND(R1089&lt;&gt;"_U",N1089&lt;&gt;9999,N1089&lt;&gt;999,L1089&lt;&gt;"Median"),IFERROR(VLOOKUP(A1089,'HD Total'!A:P,16,0),"."),".")</f>
        <v>.</v>
      </c>
    </row>
    <row r="1090" spans="1:21" x14ac:dyDescent="0.3">
      <c r="A1090" s="1" t="str">
        <f t="shared" si="32"/>
        <v>2018|MidCentral|$100,001-$150,000</v>
      </c>
      <c r="B1090" t="s">
        <v>18</v>
      </c>
      <c r="C1090" t="s">
        <v>19</v>
      </c>
      <c r="D1090" t="s">
        <v>20</v>
      </c>
      <c r="E1090" t="s">
        <v>21</v>
      </c>
      <c r="F1090">
        <v>2018</v>
      </c>
      <c r="G1090">
        <v>2018</v>
      </c>
      <c r="H1090">
        <v>302</v>
      </c>
      <c r="I1090" t="s">
        <v>156</v>
      </c>
      <c r="J1090">
        <v>99</v>
      </c>
      <c r="K1090" t="s">
        <v>23</v>
      </c>
      <c r="L1090">
        <v>6</v>
      </c>
      <c r="M1090" t="s">
        <v>59</v>
      </c>
      <c r="N1090">
        <v>7777</v>
      </c>
      <c r="O1090" t="s">
        <v>37</v>
      </c>
      <c r="P1090">
        <v>10284</v>
      </c>
      <c r="T1090" s="3">
        <f t="shared" si="33"/>
        <v>100</v>
      </c>
      <c r="U1090" s="3">
        <f>IF(AND(R1090&lt;&gt;"_U",N1090&lt;&gt;9999,N1090&lt;&gt;999,L1090&lt;&gt;"Median"),IFERROR(VLOOKUP(A1090,'HD Total'!A:P,16,0),"."),".")</f>
        <v>10284</v>
      </c>
    </row>
    <row r="1091" spans="1:21" x14ac:dyDescent="0.3">
      <c r="A1091" s="1" t="str">
        <f t="shared" ref="A1091:A1154" si="34">G1091&amp;"|"&amp;I1091&amp;"|"&amp;M1091</f>
        <v>2018|MidCentral|$100,001-$150,000</v>
      </c>
      <c r="B1091" t="s">
        <v>18</v>
      </c>
      <c r="C1091" t="s">
        <v>19</v>
      </c>
      <c r="D1091" t="s">
        <v>20</v>
      </c>
      <c r="E1091" t="s">
        <v>21</v>
      </c>
      <c r="F1091">
        <v>2018</v>
      </c>
      <c r="G1091">
        <v>2018</v>
      </c>
      <c r="H1091">
        <v>302</v>
      </c>
      <c r="I1091" t="s">
        <v>156</v>
      </c>
      <c r="J1091">
        <v>99</v>
      </c>
      <c r="K1091" t="s">
        <v>23</v>
      </c>
      <c r="L1091">
        <v>6</v>
      </c>
      <c r="M1091" t="s">
        <v>59</v>
      </c>
      <c r="N1091">
        <v>9999</v>
      </c>
      <c r="O1091" t="s">
        <v>40</v>
      </c>
      <c r="P1091">
        <v>10284</v>
      </c>
      <c r="T1091" s="3" t="str">
        <f t="shared" ref="T1091:T1154" si="35">IF(AND(R1091&lt;&gt;"_U",R1091&lt;&gt;"c",N1091&lt;&gt;999,N1091&lt;&gt;9999,L1091&lt;&gt;"Median"),IFERROR((ROUND(P1091/U1091*100,2)),"."),".")</f>
        <v>.</v>
      </c>
      <c r="U1091" s="3" t="str">
        <f>IF(AND(R1091&lt;&gt;"_U",N1091&lt;&gt;9999,N1091&lt;&gt;999,L1091&lt;&gt;"Median"),IFERROR(VLOOKUP(A1091,'HD Total'!A:P,16,0),"."),".")</f>
        <v>.</v>
      </c>
    </row>
    <row r="1092" spans="1:21" x14ac:dyDescent="0.3">
      <c r="A1092" s="1" t="str">
        <f t="shared" si="34"/>
        <v>2018|MidCentral|$100,001-$150,000</v>
      </c>
      <c r="B1092" t="s">
        <v>18</v>
      </c>
      <c r="C1092" t="s">
        <v>19</v>
      </c>
      <c r="D1092" t="s">
        <v>20</v>
      </c>
      <c r="E1092" t="s">
        <v>21</v>
      </c>
      <c r="F1092">
        <v>2018</v>
      </c>
      <c r="G1092">
        <v>2018</v>
      </c>
      <c r="H1092">
        <v>302</v>
      </c>
      <c r="I1092" t="s">
        <v>156</v>
      </c>
      <c r="J1092">
        <v>99</v>
      </c>
      <c r="K1092" t="s">
        <v>23</v>
      </c>
      <c r="L1092">
        <v>6</v>
      </c>
      <c r="M1092" t="s">
        <v>59</v>
      </c>
      <c r="N1092">
        <v>1</v>
      </c>
      <c r="O1092" t="s">
        <v>33</v>
      </c>
      <c r="P1092">
        <v>7065</v>
      </c>
      <c r="T1092" s="3">
        <f t="shared" si="35"/>
        <v>68.7</v>
      </c>
      <c r="U1092" s="3">
        <f>IF(AND(R1092&lt;&gt;"_U",N1092&lt;&gt;9999,N1092&lt;&gt;999,L1092&lt;&gt;"Median"),IFERROR(VLOOKUP(A1092,'HD Total'!A:P,16,0),"."),".")</f>
        <v>10284</v>
      </c>
    </row>
    <row r="1093" spans="1:21" x14ac:dyDescent="0.3">
      <c r="A1093" s="1" t="str">
        <f t="shared" si="34"/>
        <v>2018|MidCentral|$100,001-$150,000</v>
      </c>
      <c r="B1093" t="s">
        <v>18</v>
      </c>
      <c r="C1093" t="s">
        <v>19</v>
      </c>
      <c r="D1093" t="s">
        <v>20</v>
      </c>
      <c r="E1093" t="s">
        <v>21</v>
      </c>
      <c r="F1093">
        <v>2018</v>
      </c>
      <c r="G1093">
        <v>2018</v>
      </c>
      <c r="H1093">
        <v>302</v>
      </c>
      <c r="I1093" t="s">
        <v>156</v>
      </c>
      <c r="J1093">
        <v>99</v>
      </c>
      <c r="K1093" t="s">
        <v>23</v>
      </c>
      <c r="L1093">
        <v>6</v>
      </c>
      <c r="M1093" t="s">
        <v>59</v>
      </c>
      <c r="N1093">
        <v>2</v>
      </c>
      <c r="O1093" t="s">
        <v>28</v>
      </c>
      <c r="P1093">
        <v>1929</v>
      </c>
      <c r="T1093" s="3">
        <f t="shared" si="35"/>
        <v>18.760000000000002</v>
      </c>
      <c r="U1093" s="3">
        <f>IF(AND(R1093&lt;&gt;"_U",N1093&lt;&gt;9999,N1093&lt;&gt;999,L1093&lt;&gt;"Median"),IFERROR(VLOOKUP(A1093,'HD Total'!A:P,16,0),"."),".")</f>
        <v>10284</v>
      </c>
    </row>
    <row r="1094" spans="1:21" x14ac:dyDescent="0.3">
      <c r="A1094" s="1" t="str">
        <f t="shared" si="34"/>
        <v>2018|MidCentral|$150,001-$200,000</v>
      </c>
      <c r="B1094" t="s">
        <v>18</v>
      </c>
      <c r="C1094" t="s">
        <v>19</v>
      </c>
      <c r="D1094" t="s">
        <v>20</v>
      </c>
      <c r="E1094" t="s">
        <v>21</v>
      </c>
      <c r="F1094">
        <v>2018</v>
      </c>
      <c r="G1094">
        <v>2018</v>
      </c>
      <c r="H1094">
        <v>302</v>
      </c>
      <c r="I1094" t="s">
        <v>156</v>
      </c>
      <c r="J1094">
        <v>99</v>
      </c>
      <c r="K1094" t="s">
        <v>23</v>
      </c>
      <c r="L1094">
        <v>7</v>
      </c>
      <c r="M1094" t="s">
        <v>43</v>
      </c>
      <c r="N1094">
        <v>9999</v>
      </c>
      <c r="O1094" t="s">
        <v>40</v>
      </c>
      <c r="P1094">
        <v>6345</v>
      </c>
      <c r="T1094" s="3" t="str">
        <f t="shared" si="35"/>
        <v>.</v>
      </c>
      <c r="U1094" s="3" t="str">
        <f>IF(AND(R1094&lt;&gt;"_U",N1094&lt;&gt;9999,N1094&lt;&gt;999,L1094&lt;&gt;"Median"),IFERROR(VLOOKUP(A1094,'HD Total'!A:P,16,0),"."),".")</f>
        <v>.</v>
      </c>
    </row>
    <row r="1095" spans="1:21" x14ac:dyDescent="0.3">
      <c r="A1095" s="1" t="str">
        <f t="shared" si="34"/>
        <v>2018|MidCentral|$150,001-$200,000</v>
      </c>
      <c r="B1095" t="s">
        <v>18</v>
      </c>
      <c r="C1095" t="s">
        <v>19</v>
      </c>
      <c r="D1095" t="s">
        <v>20</v>
      </c>
      <c r="E1095" t="s">
        <v>21</v>
      </c>
      <c r="F1095">
        <v>2018</v>
      </c>
      <c r="G1095">
        <v>2018</v>
      </c>
      <c r="H1095">
        <v>302</v>
      </c>
      <c r="I1095" t="s">
        <v>156</v>
      </c>
      <c r="J1095">
        <v>99</v>
      </c>
      <c r="K1095" t="s">
        <v>23</v>
      </c>
      <c r="L1095">
        <v>7</v>
      </c>
      <c r="M1095" t="s">
        <v>43</v>
      </c>
      <c r="N1095">
        <v>999</v>
      </c>
      <c r="O1095" t="s">
        <v>42</v>
      </c>
      <c r="P1095">
        <v>0</v>
      </c>
      <c r="T1095" s="3" t="str">
        <f t="shared" si="35"/>
        <v>.</v>
      </c>
      <c r="U1095" s="3" t="str">
        <f>IF(AND(R1095&lt;&gt;"_U",N1095&lt;&gt;9999,N1095&lt;&gt;999,L1095&lt;&gt;"Median"),IFERROR(VLOOKUP(A1095,'HD Total'!A:P,16,0),"."),".")</f>
        <v>.</v>
      </c>
    </row>
    <row r="1096" spans="1:21" x14ac:dyDescent="0.3">
      <c r="A1096" s="1" t="str">
        <f t="shared" si="34"/>
        <v>2018|MidCentral|$150,001-$200,000</v>
      </c>
      <c r="B1096" t="s">
        <v>18</v>
      </c>
      <c r="C1096" t="s">
        <v>19</v>
      </c>
      <c r="D1096" t="s">
        <v>20</v>
      </c>
      <c r="E1096" t="s">
        <v>21</v>
      </c>
      <c r="F1096">
        <v>2018</v>
      </c>
      <c r="G1096">
        <v>2018</v>
      </c>
      <c r="H1096">
        <v>302</v>
      </c>
      <c r="I1096" t="s">
        <v>156</v>
      </c>
      <c r="J1096">
        <v>99</v>
      </c>
      <c r="K1096" t="s">
        <v>23</v>
      </c>
      <c r="L1096">
        <v>7</v>
      </c>
      <c r="M1096" t="s">
        <v>43</v>
      </c>
      <c r="N1096">
        <v>3</v>
      </c>
      <c r="O1096" t="s">
        <v>25</v>
      </c>
      <c r="P1096">
        <v>1377</v>
      </c>
      <c r="T1096" s="3">
        <f t="shared" si="35"/>
        <v>21.7</v>
      </c>
      <c r="U1096" s="3">
        <f>IF(AND(R1096&lt;&gt;"_U",N1096&lt;&gt;9999,N1096&lt;&gt;999,L1096&lt;&gt;"Median"),IFERROR(VLOOKUP(A1096,'HD Total'!A:P,16,0),"."),".")</f>
        <v>6345</v>
      </c>
    </row>
    <row r="1097" spans="1:21" x14ac:dyDescent="0.3">
      <c r="A1097" s="1" t="str">
        <f t="shared" si="34"/>
        <v>2018|MidCentral|$150,001-$200,000</v>
      </c>
      <c r="B1097" t="s">
        <v>18</v>
      </c>
      <c r="C1097" t="s">
        <v>19</v>
      </c>
      <c r="D1097" t="s">
        <v>20</v>
      </c>
      <c r="E1097" t="s">
        <v>21</v>
      </c>
      <c r="F1097">
        <v>2018</v>
      </c>
      <c r="G1097">
        <v>2018</v>
      </c>
      <c r="H1097">
        <v>302</v>
      </c>
      <c r="I1097" t="s">
        <v>156</v>
      </c>
      <c r="J1097">
        <v>99</v>
      </c>
      <c r="K1097" t="s">
        <v>23</v>
      </c>
      <c r="L1097">
        <v>7</v>
      </c>
      <c r="M1097" t="s">
        <v>43</v>
      </c>
      <c r="N1097">
        <v>7777</v>
      </c>
      <c r="O1097" t="s">
        <v>37</v>
      </c>
      <c r="P1097">
        <v>6345</v>
      </c>
      <c r="T1097" s="3">
        <f t="shared" si="35"/>
        <v>100</v>
      </c>
      <c r="U1097" s="3">
        <f>IF(AND(R1097&lt;&gt;"_U",N1097&lt;&gt;9999,N1097&lt;&gt;999,L1097&lt;&gt;"Median"),IFERROR(VLOOKUP(A1097,'HD Total'!A:P,16,0),"."),".")</f>
        <v>6345</v>
      </c>
    </row>
    <row r="1098" spans="1:21" x14ac:dyDescent="0.3">
      <c r="A1098" s="1" t="str">
        <f t="shared" si="34"/>
        <v>2018|MidCentral|$150,001-$200,000</v>
      </c>
      <c r="B1098" t="s">
        <v>18</v>
      </c>
      <c r="C1098" t="s">
        <v>19</v>
      </c>
      <c r="D1098" t="s">
        <v>20</v>
      </c>
      <c r="E1098" t="s">
        <v>21</v>
      </c>
      <c r="F1098">
        <v>2018</v>
      </c>
      <c r="G1098">
        <v>2018</v>
      </c>
      <c r="H1098">
        <v>302</v>
      </c>
      <c r="I1098" t="s">
        <v>156</v>
      </c>
      <c r="J1098">
        <v>99</v>
      </c>
      <c r="K1098" t="s">
        <v>23</v>
      </c>
      <c r="L1098">
        <v>7</v>
      </c>
      <c r="M1098" t="s">
        <v>43</v>
      </c>
      <c r="N1098">
        <v>1</v>
      </c>
      <c r="O1098" t="s">
        <v>33</v>
      </c>
      <c r="P1098">
        <v>4224</v>
      </c>
      <c r="T1098" s="3">
        <f t="shared" si="35"/>
        <v>66.569999999999993</v>
      </c>
      <c r="U1098" s="3">
        <f>IF(AND(R1098&lt;&gt;"_U",N1098&lt;&gt;9999,N1098&lt;&gt;999,L1098&lt;&gt;"Median"),IFERROR(VLOOKUP(A1098,'HD Total'!A:P,16,0),"."),".")</f>
        <v>6345</v>
      </c>
    </row>
    <row r="1099" spans="1:21" x14ac:dyDescent="0.3">
      <c r="A1099" s="1" t="str">
        <f t="shared" si="34"/>
        <v>2018|MidCentral|$150,001-$200,000</v>
      </c>
      <c r="B1099" t="s">
        <v>18</v>
      </c>
      <c r="C1099" t="s">
        <v>19</v>
      </c>
      <c r="D1099" t="s">
        <v>20</v>
      </c>
      <c r="E1099" t="s">
        <v>21</v>
      </c>
      <c r="F1099">
        <v>2018</v>
      </c>
      <c r="G1099">
        <v>2018</v>
      </c>
      <c r="H1099">
        <v>302</v>
      </c>
      <c r="I1099" t="s">
        <v>156</v>
      </c>
      <c r="J1099">
        <v>99</v>
      </c>
      <c r="K1099" t="s">
        <v>23</v>
      </c>
      <c r="L1099">
        <v>7</v>
      </c>
      <c r="M1099" t="s">
        <v>43</v>
      </c>
      <c r="N1099">
        <v>2</v>
      </c>
      <c r="O1099" t="s">
        <v>28</v>
      </c>
      <c r="P1099">
        <v>741</v>
      </c>
      <c r="T1099" s="3">
        <f t="shared" si="35"/>
        <v>11.68</v>
      </c>
      <c r="U1099" s="3">
        <f>IF(AND(R1099&lt;&gt;"_U",N1099&lt;&gt;9999,N1099&lt;&gt;999,L1099&lt;&gt;"Median"),IFERROR(VLOOKUP(A1099,'HD Total'!A:P,16,0),"."),".")</f>
        <v>6345</v>
      </c>
    </row>
    <row r="1100" spans="1:21" x14ac:dyDescent="0.3">
      <c r="A1100" s="1" t="str">
        <f t="shared" si="34"/>
        <v>2018|MidCentral|$200,001 or more</v>
      </c>
      <c r="B1100" t="s">
        <v>18</v>
      </c>
      <c r="C1100" t="s">
        <v>19</v>
      </c>
      <c r="D1100" t="s">
        <v>20</v>
      </c>
      <c r="E1100" t="s">
        <v>21</v>
      </c>
      <c r="F1100">
        <v>2018</v>
      </c>
      <c r="G1100">
        <v>2018</v>
      </c>
      <c r="H1100">
        <v>302</v>
      </c>
      <c r="I1100" t="s">
        <v>156</v>
      </c>
      <c r="J1100">
        <v>99</v>
      </c>
      <c r="K1100" t="s">
        <v>23</v>
      </c>
      <c r="L1100">
        <v>8</v>
      </c>
      <c r="M1100" t="s">
        <v>27</v>
      </c>
      <c r="N1100">
        <v>3</v>
      </c>
      <c r="O1100" t="s">
        <v>25</v>
      </c>
      <c r="R1100" t="s">
        <v>29</v>
      </c>
      <c r="S1100" t="s">
        <v>30</v>
      </c>
      <c r="T1100" s="3" t="str">
        <f t="shared" si="35"/>
        <v>.</v>
      </c>
      <c r="U1100" s="3" t="str">
        <f>IF(AND(R1100&lt;&gt;"_U",N1100&lt;&gt;9999,N1100&lt;&gt;999,L1100&lt;&gt;"Median"),IFERROR(VLOOKUP(A1100,'HD Total'!A:P,16,0),"."),".")</f>
        <v>.</v>
      </c>
    </row>
    <row r="1101" spans="1:21" x14ac:dyDescent="0.3">
      <c r="A1101" s="1" t="str">
        <f t="shared" si="34"/>
        <v>2018|MidCentral|$200,001 or more</v>
      </c>
      <c r="B1101" t="s">
        <v>18</v>
      </c>
      <c r="C1101" t="s">
        <v>19</v>
      </c>
      <c r="D1101" t="s">
        <v>20</v>
      </c>
      <c r="E1101" t="s">
        <v>21</v>
      </c>
      <c r="F1101">
        <v>2018</v>
      </c>
      <c r="G1101">
        <v>2018</v>
      </c>
      <c r="H1101">
        <v>302</v>
      </c>
      <c r="I1101" t="s">
        <v>156</v>
      </c>
      <c r="J1101">
        <v>99</v>
      </c>
      <c r="K1101" t="s">
        <v>23</v>
      </c>
      <c r="L1101">
        <v>8</v>
      </c>
      <c r="M1101" t="s">
        <v>27</v>
      </c>
      <c r="N1101">
        <v>2</v>
      </c>
      <c r="O1101" t="s">
        <v>28</v>
      </c>
      <c r="R1101" t="s">
        <v>29</v>
      </c>
      <c r="S1101" t="s">
        <v>30</v>
      </c>
      <c r="T1101" s="3" t="str">
        <f t="shared" si="35"/>
        <v>.</v>
      </c>
      <c r="U1101" s="3" t="str">
        <f>IF(AND(R1101&lt;&gt;"_U",N1101&lt;&gt;9999,N1101&lt;&gt;999,L1101&lt;&gt;"Median"),IFERROR(VLOOKUP(A1101,'HD Total'!A:P,16,0),"."),".")</f>
        <v>.</v>
      </c>
    </row>
    <row r="1102" spans="1:21" x14ac:dyDescent="0.3">
      <c r="A1102" s="1" t="str">
        <f t="shared" si="34"/>
        <v>2018|MidCentral|$200,001 or more</v>
      </c>
      <c r="B1102" t="s">
        <v>18</v>
      </c>
      <c r="C1102" t="s">
        <v>19</v>
      </c>
      <c r="D1102" t="s">
        <v>20</v>
      </c>
      <c r="E1102" t="s">
        <v>21</v>
      </c>
      <c r="F1102">
        <v>2018</v>
      </c>
      <c r="G1102">
        <v>2018</v>
      </c>
      <c r="H1102">
        <v>302</v>
      </c>
      <c r="I1102" t="s">
        <v>156</v>
      </c>
      <c r="J1102">
        <v>99</v>
      </c>
      <c r="K1102" t="s">
        <v>23</v>
      </c>
      <c r="L1102">
        <v>8</v>
      </c>
      <c r="M1102" t="s">
        <v>27</v>
      </c>
      <c r="N1102">
        <v>7777</v>
      </c>
      <c r="O1102" t="s">
        <v>37</v>
      </c>
      <c r="R1102" t="s">
        <v>29</v>
      </c>
      <c r="S1102" t="s">
        <v>30</v>
      </c>
      <c r="T1102" s="3" t="str">
        <f t="shared" si="35"/>
        <v>.</v>
      </c>
      <c r="U1102" s="3" t="str">
        <f>IF(AND(R1102&lt;&gt;"_U",N1102&lt;&gt;9999,N1102&lt;&gt;999,L1102&lt;&gt;"Median"),IFERROR(VLOOKUP(A1102,'HD Total'!A:P,16,0),"."),".")</f>
        <v>.</v>
      </c>
    </row>
    <row r="1103" spans="1:21" x14ac:dyDescent="0.3">
      <c r="A1103" s="1" t="str">
        <f t="shared" si="34"/>
        <v>2018|MidCentral|$200,001 or more</v>
      </c>
      <c r="B1103" t="s">
        <v>18</v>
      </c>
      <c r="C1103" t="s">
        <v>19</v>
      </c>
      <c r="D1103" t="s">
        <v>20</v>
      </c>
      <c r="E1103" t="s">
        <v>21</v>
      </c>
      <c r="F1103">
        <v>2018</v>
      </c>
      <c r="G1103">
        <v>2018</v>
      </c>
      <c r="H1103">
        <v>302</v>
      </c>
      <c r="I1103" t="s">
        <v>156</v>
      </c>
      <c r="J1103">
        <v>99</v>
      </c>
      <c r="K1103" t="s">
        <v>23</v>
      </c>
      <c r="L1103">
        <v>8</v>
      </c>
      <c r="M1103" t="s">
        <v>27</v>
      </c>
      <c r="N1103">
        <v>1</v>
      </c>
      <c r="O1103" t="s">
        <v>33</v>
      </c>
      <c r="R1103" t="s">
        <v>29</v>
      </c>
      <c r="S1103" t="s">
        <v>30</v>
      </c>
      <c r="T1103" s="3" t="str">
        <f t="shared" si="35"/>
        <v>.</v>
      </c>
      <c r="U1103" s="3" t="str">
        <f>IF(AND(R1103&lt;&gt;"_U",N1103&lt;&gt;9999,N1103&lt;&gt;999,L1103&lt;&gt;"Median"),IFERROR(VLOOKUP(A1103,'HD Total'!A:P,16,0),"."),".")</f>
        <v>.</v>
      </c>
    </row>
    <row r="1104" spans="1:21" x14ac:dyDescent="0.3">
      <c r="A1104" s="1" t="str">
        <f t="shared" si="34"/>
        <v>2018|MidCentral|$200,001 or more</v>
      </c>
      <c r="B1104" t="s">
        <v>18</v>
      </c>
      <c r="C1104" t="s">
        <v>19</v>
      </c>
      <c r="D1104" t="s">
        <v>20</v>
      </c>
      <c r="E1104" t="s">
        <v>21</v>
      </c>
      <c r="F1104">
        <v>2018</v>
      </c>
      <c r="G1104">
        <v>2018</v>
      </c>
      <c r="H1104">
        <v>302</v>
      </c>
      <c r="I1104" t="s">
        <v>156</v>
      </c>
      <c r="J1104">
        <v>99</v>
      </c>
      <c r="K1104" t="s">
        <v>23</v>
      </c>
      <c r="L1104">
        <v>8</v>
      </c>
      <c r="M1104" t="s">
        <v>27</v>
      </c>
      <c r="N1104">
        <v>9999</v>
      </c>
      <c r="O1104" t="s">
        <v>40</v>
      </c>
      <c r="R1104" t="s">
        <v>29</v>
      </c>
      <c r="S1104" t="s">
        <v>30</v>
      </c>
      <c r="T1104" s="3" t="str">
        <f t="shared" si="35"/>
        <v>.</v>
      </c>
      <c r="U1104" s="3" t="str">
        <f>IF(AND(R1104&lt;&gt;"_U",N1104&lt;&gt;9999,N1104&lt;&gt;999,L1104&lt;&gt;"Median"),IFERROR(VLOOKUP(A1104,'HD Total'!A:P,16,0),"."),".")</f>
        <v>.</v>
      </c>
    </row>
    <row r="1105" spans="1:21" x14ac:dyDescent="0.3">
      <c r="A1105" s="1" t="str">
        <f t="shared" si="34"/>
        <v>2018|MidCentral|$200,001 or more</v>
      </c>
      <c r="B1105" t="s">
        <v>18</v>
      </c>
      <c r="C1105" t="s">
        <v>19</v>
      </c>
      <c r="D1105" t="s">
        <v>20</v>
      </c>
      <c r="E1105" t="s">
        <v>21</v>
      </c>
      <c r="F1105">
        <v>2018</v>
      </c>
      <c r="G1105">
        <v>2018</v>
      </c>
      <c r="H1105">
        <v>302</v>
      </c>
      <c r="I1105" t="s">
        <v>156</v>
      </c>
      <c r="J1105">
        <v>99</v>
      </c>
      <c r="K1105" t="s">
        <v>23</v>
      </c>
      <c r="L1105">
        <v>8</v>
      </c>
      <c r="M1105" t="s">
        <v>27</v>
      </c>
      <c r="N1105">
        <v>999</v>
      </c>
      <c r="O1105" t="s">
        <v>42</v>
      </c>
      <c r="R1105" t="s">
        <v>29</v>
      </c>
      <c r="S1105" t="s">
        <v>30</v>
      </c>
      <c r="T1105" s="3" t="str">
        <f t="shared" si="35"/>
        <v>.</v>
      </c>
      <c r="U1105" s="3" t="str">
        <f>IF(AND(R1105&lt;&gt;"_U",N1105&lt;&gt;9999,N1105&lt;&gt;999,L1105&lt;&gt;"Median"),IFERROR(VLOOKUP(A1105,'HD Total'!A:P,16,0),"."),".")</f>
        <v>.</v>
      </c>
    </row>
    <row r="1106" spans="1:21" x14ac:dyDescent="0.3">
      <c r="A1106" s="1" t="str">
        <f t="shared" si="34"/>
        <v>2018|MidCentral|Total stated - total household income</v>
      </c>
      <c r="B1106" t="s">
        <v>18</v>
      </c>
      <c r="C1106" t="s">
        <v>19</v>
      </c>
      <c r="D1106" t="s">
        <v>20</v>
      </c>
      <c r="E1106" t="s">
        <v>21</v>
      </c>
      <c r="F1106">
        <v>2018</v>
      </c>
      <c r="G1106">
        <v>2018</v>
      </c>
      <c r="H1106">
        <v>302</v>
      </c>
      <c r="I1106" t="s">
        <v>156</v>
      </c>
      <c r="J1106">
        <v>99</v>
      </c>
      <c r="K1106" t="s">
        <v>23</v>
      </c>
      <c r="L1106">
        <v>77</v>
      </c>
      <c r="M1106" t="s">
        <v>32</v>
      </c>
      <c r="N1106">
        <v>999</v>
      </c>
      <c r="O1106" t="s">
        <v>42</v>
      </c>
      <c r="P1106">
        <v>0</v>
      </c>
      <c r="T1106" s="3" t="str">
        <f t="shared" si="35"/>
        <v>.</v>
      </c>
      <c r="U1106" s="3" t="str">
        <f>IF(AND(R1106&lt;&gt;"_U",N1106&lt;&gt;9999,N1106&lt;&gt;999,L1106&lt;&gt;"Median"),IFERROR(VLOOKUP(A1106,'HD Total'!A:P,16,0),"."),".")</f>
        <v>.</v>
      </c>
    </row>
    <row r="1107" spans="1:21" x14ac:dyDescent="0.3">
      <c r="A1107" s="1" t="str">
        <f t="shared" si="34"/>
        <v>2018|MidCentral|Total stated - total household income</v>
      </c>
      <c r="B1107" t="s">
        <v>18</v>
      </c>
      <c r="C1107" t="s">
        <v>19</v>
      </c>
      <c r="D1107" t="s">
        <v>20</v>
      </c>
      <c r="E1107" t="s">
        <v>21</v>
      </c>
      <c r="F1107">
        <v>2018</v>
      </c>
      <c r="G1107">
        <v>2018</v>
      </c>
      <c r="H1107">
        <v>302</v>
      </c>
      <c r="I1107" t="s">
        <v>156</v>
      </c>
      <c r="J1107">
        <v>99</v>
      </c>
      <c r="K1107" t="s">
        <v>23</v>
      </c>
      <c r="L1107">
        <v>77</v>
      </c>
      <c r="M1107" t="s">
        <v>32</v>
      </c>
      <c r="N1107">
        <v>9999</v>
      </c>
      <c r="O1107" t="s">
        <v>40</v>
      </c>
      <c r="P1107">
        <v>61374</v>
      </c>
      <c r="T1107" s="3" t="str">
        <f t="shared" si="35"/>
        <v>.</v>
      </c>
      <c r="U1107" s="3" t="str">
        <f>IF(AND(R1107&lt;&gt;"_U",N1107&lt;&gt;9999,N1107&lt;&gt;999,L1107&lt;&gt;"Median"),IFERROR(VLOOKUP(A1107,'HD Total'!A:P,16,0),"."),".")</f>
        <v>.</v>
      </c>
    </row>
    <row r="1108" spans="1:21" x14ac:dyDescent="0.3">
      <c r="A1108" s="1" t="str">
        <f t="shared" si="34"/>
        <v>2018|MidCentral|Total stated - total household income</v>
      </c>
      <c r="B1108" t="s">
        <v>18</v>
      </c>
      <c r="C1108" t="s">
        <v>19</v>
      </c>
      <c r="D1108" t="s">
        <v>20</v>
      </c>
      <c r="E1108" t="s">
        <v>21</v>
      </c>
      <c r="F1108">
        <v>2018</v>
      </c>
      <c r="G1108">
        <v>2018</v>
      </c>
      <c r="H1108">
        <v>302</v>
      </c>
      <c r="I1108" t="s">
        <v>156</v>
      </c>
      <c r="J1108">
        <v>99</v>
      </c>
      <c r="K1108" t="s">
        <v>23</v>
      </c>
      <c r="L1108">
        <v>77</v>
      </c>
      <c r="M1108" t="s">
        <v>32</v>
      </c>
      <c r="N1108">
        <v>3</v>
      </c>
      <c r="O1108" t="s">
        <v>25</v>
      </c>
      <c r="P1108">
        <v>7050</v>
      </c>
      <c r="T1108" s="3">
        <f t="shared" si="35"/>
        <v>11.49</v>
      </c>
      <c r="U1108" s="3">
        <f>IF(AND(R1108&lt;&gt;"_U",N1108&lt;&gt;9999,N1108&lt;&gt;999,L1108&lt;&gt;"Median"),IFERROR(VLOOKUP(A1108,'HD Total'!A:P,16,0),"."),".")</f>
        <v>61374</v>
      </c>
    </row>
    <row r="1109" spans="1:21" x14ac:dyDescent="0.3">
      <c r="A1109" s="1" t="str">
        <f t="shared" si="34"/>
        <v>2018|MidCentral|Total stated - total household income</v>
      </c>
      <c r="B1109" t="s">
        <v>18</v>
      </c>
      <c r="C1109" t="s">
        <v>19</v>
      </c>
      <c r="D1109" t="s">
        <v>20</v>
      </c>
      <c r="E1109" t="s">
        <v>21</v>
      </c>
      <c r="F1109">
        <v>2018</v>
      </c>
      <c r="G1109">
        <v>2018</v>
      </c>
      <c r="H1109">
        <v>302</v>
      </c>
      <c r="I1109" t="s">
        <v>156</v>
      </c>
      <c r="J1109">
        <v>99</v>
      </c>
      <c r="K1109" t="s">
        <v>23</v>
      </c>
      <c r="L1109">
        <v>77</v>
      </c>
      <c r="M1109" t="s">
        <v>32</v>
      </c>
      <c r="N1109">
        <v>1</v>
      </c>
      <c r="O1109" t="s">
        <v>33</v>
      </c>
      <c r="P1109">
        <v>34464</v>
      </c>
      <c r="T1109" s="3">
        <f t="shared" si="35"/>
        <v>56.15</v>
      </c>
      <c r="U1109" s="3">
        <f>IF(AND(R1109&lt;&gt;"_U",N1109&lt;&gt;9999,N1109&lt;&gt;999,L1109&lt;&gt;"Median"),IFERROR(VLOOKUP(A1109,'HD Total'!A:P,16,0),"."),".")</f>
        <v>61374</v>
      </c>
    </row>
    <row r="1110" spans="1:21" x14ac:dyDescent="0.3">
      <c r="A1110" s="1" t="str">
        <f t="shared" si="34"/>
        <v>2018|MidCentral|Total stated - total household income</v>
      </c>
      <c r="B1110" t="s">
        <v>18</v>
      </c>
      <c r="C1110" t="s">
        <v>19</v>
      </c>
      <c r="D1110" t="s">
        <v>20</v>
      </c>
      <c r="E1110" t="s">
        <v>21</v>
      </c>
      <c r="F1110">
        <v>2018</v>
      </c>
      <c r="G1110">
        <v>2018</v>
      </c>
      <c r="H1110">
        <v>302</v>
      </c>
      <c r="I1110" t="s">
        <v>156</v>
      </c>
      <c r="J1110">
        <v>99</v>
      </c>
      <c r="K1110" t="s">
        <v>23</v>
      </c>
      <c r="L1110">
        <v>77</v>
      </c>
      <c r="M1110" t="s">
        <v>32</v>
      </c>
      <c r="N1110">
        <v>2</v>
      </c>
      <c r="O1110" t="s">
        <v>28</v>
      </c>
      <c r="P1110">
        <v>19860</v>
      </c>
      <c r="T1110" s="3">
        <f t="shared" si="35"/>
        <v>32.36</v>
      </c>
      <c r="U1110" s="3">
        <f>IF(AND(R1110&lt;&gt;"_U",N1110&lt;&gt;9999,N1110&lt;&gt;999,L1110&lt;&gt;"Median"),IFERROR(VLOOKUP(A1110,'HD Total'!A:P,16,0),"."),".")</f>
        <v>61374</v>
      </c>
    </row>
    <row r="1111" spans="1:21" x14ac:dyDescent="0.3">
      <c r="A1111" s="1" t="str">
        <f t="shared" si="34"/>
        <v>2018|MidCentral|Total stated - total household income</v>
      </c>
      <c r="B1111" t="s">
        <v>18</v>
      </c>
      <c r="C1111" t="s">
        <v>19</v>
      </c>
      <c r="D1111" t="s">
        <v>20</v>
      </c>
      <c r="E1111" t="s">
        <v>21</v>
      </c>
      <c r="F1111">
        <v>2018</v>
      </c>
      <c r="G1111">
        <v>2018</v>
      </c>
      <c r="H1111">
        <v>302</v>
      </c>
      <c r="I1111" t="s">
        <v>156</v>
      </c>
      <c r="J1111">
        <v>99</v>
      </c>
      <c r="K1111" t="s">
        <v>23</v>
      </c>
      <c r="L1111">
        <v>77</v>
      </c>
      <c r="M1111" t="s">
        <v>32</v>
      </c>
      <c r="N1111">
        <v>7777</v>
      </c>
      <c r="O1111" t="s">
        <v>37</v>
      </c>
      <c r="P1111">
        <v>61374</v>
      </c>
      <c r="T1111" s="3">
        <f t="shared" si="35"/>
        <v>100</v>
      </c>
      <c r="U1111" s="3">
        <f>IF(AND(R1111&lt;&gt;"_U",N1111&lt;&gt;9999,N1111&lt;&gt;999,L1111&lt;&gt;"Median"),IFERROR(VLOOKUP(A1111,'HD Total'!A:P,16,0),"."),".")</f>
        <v>61374</v>
      </c>
    </row>
    <row r="1112" spans="1:21" x14ac:dyDescent="0.3">
      <c r="A1112" s="1" t="str">
        <f t="shared" si="34"/>
        <v>2018|MidCentral|Total - total household income</v>
      </c>
      <c r="B1112" t="s">
        <v>18</v>
      </c>
      <c r="C1112" t="s">
        <v>19</v>
      </c>
      <c r="D1112" t="s">
        <v>20</v>
      </c>
      <c r="E1112" t="s">
        <v>21</v>
      </c>
      <c r="F1112">
        <v>2018</v>
      </c>
      <c r="G1112">
        <v>2018</v>
      </c>
      <c r="H1112">
        <v>302</v>
      </c>
      <c r="I1112" t="s">
        <v>156</v>
      </c>
      <c r="J1112">
        <v>99</v>
      </c>
      <c r="K1112" t="s">
        <v>23</v>
      </c>
      <c r="L1112">
        <v>99</v>
      </c>
      <c r="M1112" t="s">
        <v>48</v>
      </c>
      <c r="N1112">
        <v>2</v>
      </c>
      <c r="O1112" t="s">
        <v>28</v>
      </c>
      <c r="P1112">
        <v>21648</v>
      </c>
      <c r="T1112" s="3">
        <f t="shared" si="35"/>
        <v>33.01</v>
      </c>
      <c r="U1112" s="3">
        <f>IF(AND(R1112&lt;&gt;"_U",N1112&lt;&gt;9999,N1112&lt;&gt;999,L1112&lt;&gt;"Median"),IFERROR(VLOOKUP(A1112,'HD Total'!A:P,16,0),"."),".")</f>
        <v>65577</v>
      </c>
    </row>
    <row r="1113" spans="1:21" x14ac:dyDescent="0.3">
      <c r="A1113" s="1" t="str">
        <f t="shared" si="34"/>
        <v>2018|MidCentral|Total - total household income</v>
      </c>
      <c r="B1113" t="s">
        <v>18</v>
      </c>
      <c r="C1113" t="s">
        <v>19</v>
      </c>
      <c r="D1113" t="s">
        <v>20</v>
      </c>
      <c r="E1113" t="s">
        <v>21</v>
      </c>
      <c r="F1113">
        <v>2018</v>
      </c>
      <c r="G1113">
        <v>2018</v>
      </c>
      <c r="H1113">
        <v>302</v>
      </c>
      <c r="I1113" t="s">
        <v>156</v>
      </c>
      <c r="J1113">
        <v>99</v>
      </c>
      <c r="K1113" t="s">
        <v>23</v>
      </c>
      <c r="L1113">
        <v>99</v>
      </c>
      <c r="M1113" t="s">
        <v>48</v>
      </c>
      <c r="N1113">
        <v>3</v>
      </c>
      <c r="O1113" t="s">
        <v>25</v>
      </c>
      <c r="P1113">
        <v>7476</v>
      </c>
      <c r="T1113" s="3">
        <f t="shared" si="35"/>
        <v>11.4</v>
      </c>
      <c r="U1113" s="3">
        <f>IF(AND(R1113&lt;&gt;"_U",N1113&lt;&gt;9999,N1113&lt;&gt;999,L1113&lt;&gt;"Median"),IFERROR(VLOOKUP(A1113,'HD Total'!A:P,16,0),"."),".")</f>
        <v>65577</v>
      </c>
    </row>
    <row r="1114" spans="1:21" x14ac:dyDescent="0.3">
      <c r="A1114" s="1" t="str">
        <f t="shared" si="34"/>
        <v>2018|MidCentral|Total - total household income</v>
      </c>
      <c r="B1114" t="s">
        <v>18</v>
      </c>
      <c r="C1114" t="s">
        <v>19</v>
      </c>
      <c r="D1114" t="s">
        <v>20</v>
      </c>
      <c r="E1114" t="s">
        <v>21</v>
      </c>
      <c r="F1114">
        <v>2018</v>
      </c>
      <c r="G1114">
        <v>2018</v>
      </c>
      <c r="H1114">
        <v>302</v>
      </c>
      <c r="I1114" t="s">
        <v>156</v>
      </c>
      <c r="J1114">
        <v>99</v>
      </c>
      <c r="K1114" t="s">
        <v>23</v>
      </c>
      <c r="L1114">
        <v>99</v>
      </c>
      <c r="M1114" t="s">
        <v>48</v>
      </c>
      <c r="N1114">
        <v>999</v>
      </c>
      <c r="O1114" t="s">
        <v>42</v>
      </c>
      <c r="P1114">
        <v>3</v>
      </c>
      <c r="T1114" s="3" t="str">
        <f t="shared" si="35"/>
        <v>.</v>
      </c>
      <c r="U1114" s="3" t="str">
        <f>IF(AND(R1114&lt;&gt;"_U",N1114&lt;&gt;9999,N1114&lt;&gt;999,L1114&lt;&gt;"Median"),IFERROR(VLOOKUP(A1114,'HD Total'!A:P,16,0),"."),".")</f>
        <v>.</v>
      </c>
    </row>
    <row r="1115" spans="1:21" x14ac:dyDescent="0.3">
      <c r="A1115" s="1" t="str">
        <f t="shared" si="34"/>
        <v>2018|MidCentral|Total - total household income</v>
      </c>
      <c r="B1115" t="s">
        <v>18</v>
      </c>
      <c r="C1115" t="s">
        <v>19</v>
      </c>
      <c r="D1115" t="s">
        <v>20</v>
      </c>
      <c r="E1115" t="s">
        <v>21</v>
      </c>
      <c r="F1115">
        <v>2018</v>
      </c>
      <c r="G1115">
        <v>2018</v>
      </c>
      <c r="H1115">
        <v>302</v>
      </c>
      <c r="I1115" t="s">
        <v>156</v>
      </c>
      <c r="J1115">
        <v>99</v>
      </c>
      <c r="K1115" t="s">
        <v>23</v>
      </c>
      <c r="L1115">
        <v>99</v>
      </c>
      <c r="M1115" t="s">
        <v>48</v>
      </c>
      <c r="N1115">
        <v>1</v>
      </c>
      <c r="O1115" t="s">
        <v>33</v>
      </c>
      <c r="P1115">
        <v>36456</v>
      </c>
      <c r="T1115" s="3">
        <f t="shared" si="35"/>
        <v>55.59</v>
      </c>
      <c r="U1115" s="3">
        <f>IF(AND(R1115&lt;&gt;"_U",N1115&lt;&gt;9999,N1115&lt;&gt;999,L1115&lt;&gt;"Median"),IFERROR(VLOOKUP(A1115,'HD Total'!A:P,16,0),"."),".")</f>
        <v>65577</v>
      </c>
    </row>
    <row r="1116" spans="1:21" x14ac:dyDescent="0.3">
      <c r="A1116" s="1" t="str">
        <f t="shared" si="34"/>
        <v>2018|MidCentral|Total - total household income</v>
      </c>
      <c r="B1116" t="s">
        <v>18</v>
      </c>
      <c r="C1116" t="s">
        <v>19</v>
      </c>
      <c r="D1116" t="s">
        <v>20</v>
      </c>
      <c r="E1116" t="s">
        <v>21</v>
      </c>
      <c r="F1116">
        <v>2018</v>
      </c>
      <c r="G1116">
        <v>2018</v>
      </c>
      <c r="H1116">
        <v>302</v>
      </c>
      <c r="I1116" t="s">
        <v>156</v>
      </c>
      <c r="J1116">
        <v>99</v>
      </c>
      <c r="K1116" t="s">
        <v>23</v>
      </c>
      <c r="L1116">
        <v>99</v>
      </c>
      <c r="M1116" t="s">
        <v>48</v>
      </c>
      <c r="N1116">
        <v>9999</v>
      </c>
      <c r="O1116" t="s">
        <v>40</v>
      </c>
      <c r="P1116">
        <v>65580</v>
      </c>
      <c r="T1116" s="3" t="str">
        <f t="shared" si="35"/>
        <v>.</v>
      </c>
      <c r="U1116" s="3" t="str">
        <f>IF(AND(R1116&lt;&gt;"_U",N1116&lt;&gt;9999,N1116&lt;&gt;999,L1116&lt;&gt;"Median"),IFERROR(VLOOKUP(A1116,'HD Total'!A:P,16,0),"."),".")</f>
        <v>.</v>
      </c>
    </row>
    <row r="1117" spans="1:21" x14ac:dyDescent="0.3">
      <c r="A1117" s="1" t="str">
        <f t="shared" si="34"/>
        <v>2018|MidCentral|Total - total household income</v>
      </c>
      <c r="B1117" t="s">
        <v>18</v>
      </c>
      <c r="C1117" t="s">
        <v>19</v>
      </c>
      <c r="D1117" t="s">
        <v>20</v>
      </c>
      <c r="E1117" t="s">
        <v>21</v>
      </c>
      <c r="F1117">
        <v>2018</v>
      </c>
      <c r="G1117">
        <v>2018</v>
      </c>
      <c r="H1117">
        <v>302</v>
      </c>
      <c r="I1117" t="s">
        <v>156</v>
      </c>
      <c r="J1117">
        <v>99</v>
      </c>
      <c r="K1117" t="s">
        <v>23</v>
      </c>
      <c r="L1117">
        <v>99</v>
      </c>
      <c r="M1117" t="s">
        <v>48</v>
      </c>
      <c r="N1117">
        <v>7777</v>
      </c>
      <c r="O1117" t="s">
        <v>37</v>
      </c>
      <c r="P1117">
        <v>65577</v>
      </c>
      <c r="T1117" s="3">
        <f t="shared" si="35"/>
        <v>100</v>
      </c>
      <c r="U1117" s="3">
        <f>IF(AND(R1117&lt;&gt;"_U",N1117&lt;&gt;9999,N1117&lt;&gt;999,L1117&lt;&gt;"Median"),IFERROR(VLOOKUP(A1117,'HD Total'!A:P,16,0),"."),".")</f>
        <v>65577</v>
      </c>
    </row>
    <row r="1118" spans="1:21" x14ac:dyDescent="0.3">
      <c r="A1118" s="1" t="str">
        <f t="shared" si="34"/>
        <v>2018|MidCentral|Median ($) - total household income</v>
      </c>
      <c r="B1118" t="s">
        <v>18</v>
      </c>
      <c r="C1118" t="s">
        <v>19</v>
      </c>
      <c r="D1118" t="s">
        <v>20</v>
      </c>
      <c r="E1118" t="s">
        <v>21</v>
      </c>
      <c r="F1118">
        <v>2018</v>
      </c>
      <c r="G1118">
        <v>2018</v>
      </c>
      <c r="H1118">
        <v>302</v>
      </c>
      <c r="I1118" t="s">
        <v>156</v>
      </c>
      <c r="J1118">
        <v>99</v>
      </c>
      <c r="K1118" t="s">
        <v>23</v>
      </c>
      <c r="L1118" t="s">
        <v>56</v>
      </c>
      <c r="M1118" t="s">
        <v>57</v>
      </c>
      <c r="N1118">
        <v>1</v>
      </c>
      <c r="O1118" t="s">
        <v>33</v>
      </c>
      <c r="P1118">
        <v>71400</v>
      </c>
      <c r="T1118" s="3" t="str">
        <f t="shared" si="35"/>
        <v>.</v>
      </c>
      <c r="U1118" s="3" t="str">
        <f>IF(AND(R1118&lt;&gt;"_U",N1118&lt;&gt;9999,N1118&lt;&gt;999,L1118&lt;&gt;"Median"),IFERROR(VLOOKUP(A1118,'HD Total'!A:P,16,0),"."),".")</f>
        <v>.</v>
      </c>
    </row>
    <row r="1119" spans="1:21" x14ac:dyDescent="0.3">
      <c r="A1119" s="1" t="str">
        <f t="shared" si="34"/>
        <v>2018|MidCentral|Median ($) - total household income</v>
      </c>
      <c r="B1119" t="s">
        <v>18</v>
      </c>
      <c r="C1119" t="s">
        <v>19</v>
      </c>
      <c r="D1119" t="s">
        <v>20</v>
      </c>
      <c r="E1119" t="s">
        <v>21</v>
      </c>
      <c r="F1119">
        <v>2018</v>
      </c>
      <c r="G1119">
        <v>2018</v>
      </c>
      <c r="H1119">
        <v>302</v>
      </c>
      <c r="I1119" t="s">
        <v>156</v>
      </c>
      <c r="J1119">
        <v>99</v>
      </c>
      <c r="K1119" t="s">
        <v>23</v>
      </c>
      <c r="L1119" t="s">
        <v>56</v>
      </c>
      <c r="M1119" t="s">
        <v>57</v>
      </c>
      <c r="N1119">
        <v>2</v>
      </c>
      <c r="O1119" t="s">
        <v>28</v>
      </c>
      <c r="P1119">
        <v>42700</v>
      </c>
      <c r="T1119" s="3" t="str">
        <f t="shared" si="35"/>
        <v>.</v>
      </c>
      <c r="U1119" s="3" t="str">
        <f>IF(AND(R1119&lt;&gt;"_U",N1119&lt;&gt;9999,N1119&lt;&gt;999,L1119&lt;&gt;"Median"),IFERROR(VLOOKUP(A1119,'HD Total'!A:P,16,0),"."),".")</f>
        <v>.</v>
      </c>
    </row>
    <row r="1120" spans="1:21" x14ac:dyDescent="0.3">
      <c r="A1120" s="1" t="str">
        <f t="shared" si="34"/>
        <v>2018|MidCentral|Median ($) - total household income</v>
      </c>
      <c r="B1120" t="s">
        <v>18</v>
      </c>
      <c r="C1120" t="s">
        <v>19</v>
      </c>
      <c r="D1120" t="s">
        <v>20</v>
      </c>
      <c r="E1120" t="s">
        <v>21</v>
      </c>
      <c r="F1120">
        <v>2018</v>
      </c>
      <c r="G1120">
        <v>2018</v>
      </c>
      <c r="H1120">
        <v>302</v>
      </c>
      <c r="I1120" t="s">
        <v>156</v>
      </c>
      <c r="J1120">
        <v>99</v>
      </c>
      <c r="K1120" t="s">
        <v>23</v>
      </c>
      <c r="L1120" t="s">
        <v>56</v>
      </c>
      <c r="M1120" t="s">
        <v>57</v>
      </c>
      <c r="N1120">
        <v>9999</v>
      </c>
      <c r="O1120" t="s">
        <v>40</v>
      </c>
      <c r="P1120">
        <v>60800</v>
      </c>
      <c r="T1120" s="3" t="str">
        <f t="shared" si="35"/>
        <v>.</v>
      </c>
      <c r="U1120" s="3" t="str">
        <f>IF(AND(R1120&lt;&gt;"_U",N1120&lt;&gt;9999,N1120&lt;&gt;999,L1120&lt;&gt;"Median"),IFERROR(VLOOKUP(A1120,'HD Total'!A:P,16,0),"."),".")</f>
        <v>.</v>
      </c>
    </row>
    <row r="1121" spans="1:21" x14ac:dyDescent="0.3">
      <c r="A1121" s="1" t="str">
        <f t="shared" si="34"/>
        <v>2018|MidCentral|Median ($) - total household income</v>
      </c>
      <c r="B1121" t="s">
        <v>18</v>
      </c>
      <c r="C1121" t="s">
        <v>19</v>
      </c>
      <c r="D1121" t="s">
        <v>20</v>
      </c>
      <c r="E1121" t="s">
        <v>21</v>
      </c>
      <c r="F1121">
        <v>2018</v>
      </c>
      <c r="G1121">
        <v>2018</v>
      </c>
      <c r="H1121">
        <v>302</v>
      </c>
      <c r="I1121" t="s">
        <v>156</v>
      </c>
      <c r="J1121">
        <v>99</v>
      </c>
      <c r="K1121" t="s">
        <v>23</v>
      </c>
      <c r="L1121" t="s">
        <v>56</v>
      </c>
      <c r="M1121" t="s">
        <v>57</v>
      </c>
      <c r="N1121">
        <v>3</v>
      </c>
      <c r="O1121" t="s">
        <v>25</v>
      </c>
      <c r="P1121">
        <v>73900</v>
      </c>
      <c r="T1121" s="3" t="str">
        <f t="shared" si="35"/>
        <v>.</v>
      </c>
      <c r="U1121" s="3" t="str">
        <f>IF(AND(R1121&lt;&gt;"_U",N1121&lt;&gt;9999,N1121&lt;&gt;999,L1121&lt;&gt;"Median"),IFERROR(VLOOKUP(A1121,'HD Total'!A:P,16,0),"."),".")</f>
        <v>.</v>
      </c>
    </row>
    <row r="1122" spans="1:21" x14ac:dyDescent="0.3">
      <c r="A1122" s="1" t="str">
        <f t="shared" si="34"/>
        <v>2018|MidCentral|Median ($) - total household income</v>
      </c>
      <c r="B1122" t="s">
        <v>18</v>
      </c>
      <c r="C1122" t="s">
        <v>19</v>
      </c>
      <c r="D1122" t="s">
        <v>20</v>
      </c>
      <c r="E1122" t="s">
        <v>21</v>
      </c>
      <c r="F1122">
        <v>2018</v>
      </c>
      <c r="G1122">
        <v>2018</v>
      </c>
      <c r="H1122">
        <v>302</v>
      </c>
      <c r="I1122" t="s">
        <v>156</v>
      </c>
      <c r="J1122">
        <v>99</v>
      </c>
      <c r="K1122" t="s">
        <v>23</v>
      </c>
      <c r="L1122" t="s">
        <v>56</v>
      </c>
      <c r="M1122" t="s">
        <v>57</v>
      </c>
      <c r="N1122">
        <v>999</v>
      </c>
      <c r="O1122" t="s">
        <v>42</v>
      </c>
      <c r="R1122" t="s">
        <v>61</v>
      </c>
      <c r="S1122" t="s">
        <v>62</v>
      </c>
      <c r="T1122" s="3" t="str">
        <f t="shared" si="35"/>
        <v>.</v>
      </c>
      <c r="U1122" s="3" t="str">
        <f>IF(AND(R1122&lt;&gt;"_U",N1122&lt;&gt;9999,N1122&lt;&gt;999,L1122&lt;&gt;"Median"),IFERROR(VLOOKUP(A1122,'HD Total'!A:P,16,0),"."),".")</f>
        <v>.</v>
      </c>
    </row>
    <row r="1123" spans="1:21" x14ac:dyDescent="0.3">
      <c r="A1123" s="1" t="str">
        <f t="shared" si="34"/>
        <v>2018|MidCentral|Median ($) - total household income</v>
      </c>
      <c r="B1123" t="s">
        <v>18</v>
      </c>
      <c r="C1123" t="s">
        <v>19</v>
      </c>
      <c r="D1123" t="s">
        <v>20</v>
      </c>
      <c r="E1123" t="s">
        <v>21</v>
      </c>
      <c r="F1123">
        <v>2018</v>
      </c>
      <c r="G1123">
        <v>2018</v>
      </c>
      <c r="H1123">
        <v>302</v>
      </c>
      <c r="I1123" t="s">
        <v>156</v>
      </c>
      <c r="J1123">
        <v>99</v>
      </c>
      <c r="K1123" t="s">
        <v>23</v>
      </c>
      <c r="L1123" t="s">
        <v>56</v>
      </c>
      <c r="M1123" t="s">
        <v>57</v>
      </c>
      <c r="N1123">
        <v>7777</v>
      </c>
      <c r="O1123" t="s">
        <v>37</v>
      </c>
      <c r="P1123">
        <v>60800</v>
      </c>
      <c r="T1123" s="3" t="str">
        <f t="shared" si="35"/>
        <v>.</v>
      </c>
      <c r="U1123" s="3" t="str">
        <f>IF(AND(R1123&lt;&gt;"_U",N1123&lt;&gt;9999,N1123&lt;&gt;999,L1123&lt;&gt;"Median"),IFERROR(VLOOKUP(A1123,'HD Total'!A:P,16,0),"."),".")</f>
        <v>.</v>
      </c>
    </row>
    <row r="1124" spans="1:21" x14ac:dyDescent="0.3">
      <c r="A1124" s="1" t="str">
        <f t="shared" si="34"/>
        <v>2018|Capital, Coast and Hutt Valley|$20,000 or less</v>
      </c>
      <c r="B1124" t="s">
        <v>18</v>
      </c>
      <c r="C1124" t="s">
        <v>19</v>
      </c>
      <c r="D1124" t="s">
        <v>20</v>
      </c>
      <c r="E1124" t="s">
        <v>21</v>
      </c>
      <c r="F1124">
        <v>2018</v>
      </c>
      <c r="G1124">
        <v>2018</v>
      </c>
      <c r="H1124">
        <v>303</v>
      </c>
      <c r="I1124" t="s">
        <v>167</v>
      </c>
      <c r="J1124">
        <v>99</v>
      </c>
      <c r="K1124" t="s">
        <v>23</v>
      </c>
      <c r="L1124">
        <v>1</v>
      </c>
      <c r="M1124" t="s">
        <v>39</v>
      </c>
      <c r="N1124">
        <v>7777</v>
      </c>
      <c r="O1124" t="s">
        <v>37</v>
      </c>
      <c r="P1124">
        <v>11241</v>
      </c>
      <c r="T1124" s="3">
        <f t="shared" si="35"/>
        <v>100</v>
      </c>
      <c r="U1124" s="3">
        <f>IF(AND(R1124&lt;&gt;"_U",N1124&lt;&gt;9999,N1124&lt;&gt;999,L1124&lt;&gt;"Median"),IFERROR(VLOOKUP(A1124,'HD Total'!A:P,16,0),"."),".")</f>
        <v>11241</v>
      </c>
    </row>
    <row r="1125" spans="1:21" x14ac:dyDescent="0.3">
      <c r="A1125" s="1" t="str">
        <f t="shared" si="34"/>
        <v>2018|Capital, Coast and Hutt Valley|$20,000 or less</v>
      </c>
      <c r="B1125" t="s">
        <v>18</v>
      </c>
      <c r="C1125" t="s">
        <v>19</v>
      </c>
      <c r="D1125" t="s">
        <v>20</v>
      </c>
      <c r="E1125" t="s">
        <v>21</v>
      </c>
      <c r="F1125">
        <v>2018</v>
      </c>
      <c r="G1125">
        <v>2018</v>
      </c>
      <c r="H1125">
        <v>303</v>
      </c>
      <c r="I1125" t="s">
        <v>167</v>
      </c>
      <c r="J1125">
        <v>99</v>
      </c>
      <c r="K1125" t="s">
        <v>23</v>
      </c>
      <c r="L1125">
        <v>1</v>
      </c>
      <c r="M1125" t="s">
        <v>39</v>
      </c>
      <c r="N1125">
        <v>1</v>
      </c>
      <c r="O1125" t="s">
        <v>33</v>
      </c>
      <c r="P1125">
        <v>3123</v>
      </c>
      <c r="T1125" s="3">
        <f t="shared" si="35"/>
        <v>27.78</v>
      </c>
      <c r="U1125" s="3">
        <f>IF(AND(R1125&lt;&gt;"_U",N1125&lt;&gt;9999,N1125&lt;&gt;999,L1125&lt;&gt;"Median"),IFERROR(VLOOKUP(A1125,'HD Total'!A:P,16,0),"."),".")</f>
        <v>11241</v>
      </c>
    </row>
    <row r="1126" spans="1:21" x14ac:dyDescent="0.3">
      <c r="A1126" s="1" t="str">
        <f t="shared" si="34"/>
        <v>2018|Capital, Coast and Hutt Valley|$20,000 or less</v>
      </c>
      <c r="B1126" t="s">
        <v>18</v>
      </c>
      <c r="C1126" t="s">
        <v>19</v>
      </c>
      <c r="D1126" t="s">
        <v>20</v>
      </c>
      <c r="E1126" t="s">
        <v>21</v>
      </c>
      <c r="F1126">
        <v>2018</v>
      </c>
      <c r="G1126">
        <v>2018</v>
      </c>
      <c r="H1126">
        <v>303</v>
      </c>
      <c r="I1126" t="s">
        <v>167</v>
      </c>
      <c r="J1126">
        <v>99</v>
      </c>
      <c r="K1126" t="s">
        <v>23</v>
      </c>
      <c r="L1126">
        <v>1</v>
      </c>
      <c r="M1126" t="s">
        <v>39</v>
      </c>
      <c r="N1126">
        <v>9999</v>
      </c>
      <c r="O1126" t="s">
        <v>40</v>
      </c>
      <c r="P1126">
        <v>11241</v>
      </c>
      <c r="T1126" s="3" t="str">
        <f t="shared" si="35"/>
        <v>.</v>
      </c>
      <c r="U1126" s="3" t="str">
        <f>IF(AND(R1126&lt;&gt;"_U",N1126&lt;&gt;9999,N1126&lt;&gt;999,L1126&lt;&gt;"Median"),IFERROR(VLOOKUP(A1126,'HD Total'!A:P,16,0),"."),".")</f>
        <v>.</v>
      </c>
    </row>
    <row r="1127" spans="1:21" x14ac:dyDescent="0.3">
      <c r="A1127" s="1" t="str">
        <f t="shared" si="34"/>
        <v>2018|Capital, Coast and Hutt Valley|$20,000 or less</v>
      </c>
      <c r="B1127" t="s">
        <v>18</v>
      </c>
      <c r="C1127" t="s">
        <v>19</v>
      </c>
      <c r="D1127" t="s">
        <v>20</v>
      </c>
      <c r="E1127" t="s">
        <v>21</v>
      </c>
      <c r="F1127">
        <v>2018</v>
      </c>
      <c r="G1127">
        <v>2018</v>
      </c>
      <c r="H1127">
        <v>303</v>
      </c>
      <c r="I1127" t="s">
        <v>167</v>
      </c>
      <c r="J1127">
        <v>99</v>
      </c>
      <c r="K1127" t="s">
        <v>23</v>
      </c>
      <c r="L1127">
        <v>1</v>
      </c>
      <c r="M1127" t="s">
        <v>39</v>
      </c>
      <c r="N1127">
        <v>999</v>
      </c>
      <c r="O1127" t="s">
        <v>42</v>
      </c>
      <c r="P1127">
        <v>0</v>
      </c>
      <c r="T1127" s="3" t="str">
        <f t="shared" si="35"/>
        <v>.</v>
      </c>
      <c r="U1127" s="3" t="str">
        <f>IF(AND(R1127&lt;&gt;"_U",N1127&lt;&gt;9999,N1127&lt;&gt;999,L1127&lt;&gt;"Median"),IFERROR(VLOOKUP(A1127,'HD Total'!A:P,16,0),"."),".")</f>
        <v>.</v>
      </c>
    </row>
    <row r="1128" spans="1:21" x14ac:dyDescent="0.3">
      <c r="A1128" s="1" t="str">
        <f t="shared" si="34"/>
        <v>2018|Capital, Coast and Hutt Valley|$20,000 or less</v>
      </c>
      <c r="B1128" t="s">
        <v>18</v>
      </c>
      <c r="C1128" t="s">
        <v>19</v>
      </c>
      <c r="D1128" t="s">
        <v>20</v>
      </c>
      <c r="E1128" t="s">
        <v>21</v>
      </c>
      <c r="F1128">
        <v>2018</v>
      </c>
      <c r="G1128">
        <v>2018</v>
      </c>
      <c r="H1128">
        <v>303</v>
      </c>
      <c r="I1128" t="s">
        <v>167</v>
      </c>
      <c r="J1128">
        <v>99</v>
      </c>
      <c r="K1128" t="s">
        <v>23</v>
      </c>
      <c r="L1128">
        <v>1</v>
      </c>
      <c r="M1128" t="s">
        <v>39</v>
      </c>
      <c r="N1128">
        <v>3</v>
      </c>
      <c r="O1128" t="s">
        <v>25</v>
      </c>
      <c r="P1128">
        <v>798</v>
      </c>
      <c r="T1128" s="3">
        <f t="shared" si="35"/>
        <v>7.1</v>
      </c>
      <c r="U1128" s="3">
        <f>IF(AND(R1128&lt;&gt;"_U",N1128&lt;&gt;9999,N1128&lt;&gt;999,L1128&lt;&gt;"Median"),IFERROR(VLOOKUP(A1128,'HD Total'!A:P,16,0),"."),".")</f>
        <v>11241</v>
      </c>
    </row>
    <row r="1129" spans="1:21" x14ac:dyDescent="0.3">
      <c r="A1129" s="1" t="str">
        <f t="shared" si="34"/>
        <v>2018|Capital, Coast and Hutt Valley|$20,000 or less</v>
      </c>
      <c r="B1129" t="s">
        <v>18</v>
      </c>
      <c r="C1129" t="s">
        <v>19</v>
      </c>
      <c r="D1129" t="s">
        <v>20</v>
      </c>
      <c r="E1129" t="s">
        <v>21</v>
      </c>
      <c r="F1129">
        <v>2018</v>
      </c>
      <c r="G1129">
        <v>2018</v>
      </c>
      <c r="H1129">
        <v>303</v>
      </c>
      <c r="I1129" t="s">
        <v>167</v>
      </c>
      <c r="J1129">
        <v>99</v>
      </c>
      <c r="K1129" t="s">
        <v>23</v>
      </c>
      <c r="L1129">
        <v>1</v>
      </c>
      <c r="M1129" t="s">
        <v>39</v>
      </c>
      <c r="N1129">
        <v>2</v>
      </c>
      <c r="O1129" t="s">
        <v>28</v>
      </c>
      <c r="P1129">
        <v>7320</v>
      </c>
      <c r="T1129" s="3">
        <f t="shared" si="35"/>
        <v>65.12</v>
      </c>
      <c r="U1129" s="3">
        <f>IF(AND(R1129&lt;&gt;"_U",N1129&lt;&gt;9999,N1129&lt;&gt;999,L1129&lt;&gt;"Median"),IFERROR(VLOOKUP(A1129,'HD Total'!A:P,16,0),"."),".")</f>
        <v>11241</v>
      </c>
    </row>
    <row r="1130" spans="1:21" x14ac:dyDescent="0.3">
      <c r="A1130" s="1" t="str">
        <f t="shared" si="34"/>
        <v>2018|Capital, Coast and Hutt Valley|$20,001-$30,000</v>
      </c>
      <c r="B1130" t="s">
        <v>18</v>
      </c>
      <c r="C1130" t="s">
        <v>19</v>
      </c>
      <c r="D1130" t="s">
        <v>20</v>
      </c>
      <c r="E1130" t="s">
        <v>21</v>
      </c>
      <c r="F1130">
        <v>2018</v>
      </c>
      <c r="G1130">
        <v>2018</v>
      </c>
      <c r="H1130">
        <v>303</v>
      </c>
      <c r="I1130" t="s">
        <v>167</v>
      </c>
      <c r="J1130">
        <v>99</v>
      </c>
      <c r="K1130" t="s">
        <v>23</v>
      </c>
      <c r="L1130">
        <v>2</v>
      </c>
      <c r="M1130" t="s">
        <v>24</v>
      </c>
      <c r="N1130">
        <v>9999</v>
      </c>
      <c r="O1130" t="s">
        <v>40</v>
      </c>
      <c r="P1130">
        <v>12525</v>
      </c>
      <c r="T1130" s="3" t="str">
        <f t="shared" si="35"/>
        <v>.</v>
      </c>
      <c r="U1130" s="3" t="str">
        <f>IF(AND(R1130&lt;&gt;"_U",N1130&lt;&gt;9999,N1130&lt;&gt;999,L1130&lt;&gt;"Median"),IFERROR(VLOOKUP(A1130,'HD Total'!A:P,16,0),"."),".")</f>
        <v>.</v>
      </c>
    </row>
    <row r="1131" spans="1:21" x14ac:dyDescent="0.3">
      <c r="A1131" s="1" t="str">
        <f t="shared" si="34"/>
        <v>2018|Capital, Coast and Hutt Valley|$20,001-$30,000</v>
      </c>
      <c r="B1131" t="s">
        <v>18</v>
      </c>
      <c r="C1131" t="s">
        <v>19</v>
      </c>
      <c r="D1131" t="s">
        <v>20</v>
      </c>
      <c r="E1131" t="s">
        <v>21</v>
      </c>
      <c r="F1131">
        <v>2018</v>
      </c>
      <c r="G1131">
        <v>2018</v>
      </c>
      <c r="H1131">
        <v>303</v>
      </c>
      <c r="I1131" t="s">
        <v>167</v>
      </c>
      <c r="J1131">
        <v>99</v>
      </c>
      <c r="K1131" t="s">
        <v>23</v>
      </c>
      <c r="L1131">
        <v>2</v>
      </c>
      <c r="M1131" t="s">
        <v>24</v>
      </c>
      <c r="N1131">
        <v>999</v>
      </c>
      <c r="O1131" t="s">
        <v>42</v>
      </c>
      <c r="P1131">
        <v>0</v>
      </c>
      <c r="T1131" s="3" t="str">
        <f t="shared" si="35"/>
        <v>.</v>
      </c>
      <c r="U1131" s="3" t="str">
        <f>IF(AND(R1131&lt;&gt;"_U",N1131&lt;&gt;9999,N1131&lt;&gt;999,L1131&lt;&gt;"Median"),IFERROR(VLOOKUP(A1131,'HD Total'!A:P,16,0),"."),".")</f>
        <v>.</v>
      </c>
    </row>
    <row r="1132" spans="1:21" x14ac:dyDescent="0.3">
      <c r="A1132" s="1" t="str">
        <f t="shared" si="34"/>
        <v>2018|Capital, Coast and Hutt Valley|$20,001-$30,000</v>
      </c>
      <c r="B1132" t="s">
        <v>18</v>
      </c>
      <c r="C1132" t="s">
        <v>19</v>
      </c>
      <c r="D1132" t="s">
        <v>20</v>
      </c>
      <c r="E1132" t="s">
        <v>21</v>
      </c>
      <c r="F1132">
        <v>2018</v>
      </c>
      <c r="G1132">
        <v>2018</v>
      </c>
      <c r="H1132">
        <v>303</v>
      </c>
      <c r="I1132" t="s">
        <v>167</v>
      </c>
      <c r="J1132">
        <v>99</v>
      </c>
      <c r="K1132" t="s">
        <v>23</v>
      </c>
      <c r="L1132">
        <v>2</v>
      </c>
      <c r="M1132" t="s">
        <v>24</v>
      </c>
      <c r="N1132">
        <v>7777</v>
      </c>
      <c r="O1132" t="s">
        <v>37</v>
      </c>
      <c r="P1132">
        <v>12525</v>
      </c>
      <c r="T1132" s="3">
        <f t="shared" si="35"/>
        <v>100</v>
      </c>
      <c r="U1132" s="3">
        <f>IF(AND(R1132&lt;&gt;"_U",N1132&lt;&gt;9999,N1132&lt;&gt;999,L1132&lt;&gt;"Median"),IFERROR(VLOOKUP(A1132,'HD Total'!A:P,16,0),"."),".")</f>
        <v>12525</v>
      </c>
    </row>
    <row r="1133" spans="1:21" x14ac:dyDescent="0.3">
      <c r="A1133" s="1" t="str">
        <f t="shared" si="34"/>
        <v>2018|Capital, Coast and Hutt Valley|$20,001-$30,000</v>
      </c>
      <c r="B1133" t="s">
        <v>18</v>
      </c>
      <c r="C1133" t="s">
        <v>19</v>
      </c>
      <c r="D1133" t="s">
        <v>20</v>
      </c>
      <c r="E1133" t="s">
        <v>21</v>
      </c>
      <c r="F1133">
        <v>2018</v>
      </c>
      <c r="G1133">
        <v>2018</v>
      </c>
      <c r="H1133">
        <v>303</v>
      </c>
      <c r="I1133" t="s">
        <v>167</v>
      </c>
      <c r="J1133">
        <v>99</v>
      </c>
      <c r="K1133" t="s">
        <v>23</v>
      </c>
      <c r="L1133">
        <v>2</v>
      </c>
      <c r="M1133" t="s">
        <v>24</v>
      </c>
      <c r="N1133">
        <v>1</v>
      </c>
      <c r="O1133" t="s">
        <v>33</v>
      </c>
      <c r="P1133">
        <v>5706</v>
      </c>
      <c r="T1133" s="3">
        <f t="shared" si="35"/>
        <v>45.56</v>
      </c>
      <c r="U1133" s="3">
        <f>IF(AND(R1133&lt;&gt;"_U",N1133&lt;&gt;9999,N1133&lt;&gt;999,L1133&lt;&gt;"Median"),IFERROR(VLOOKUP(A1133,'HD Total'!A:P,16,0),"."),".")</f>
        <v>12525</v>
      </c>
    </row>
    <row r="1134" spans="1:21" x14ac:dyDescent="0.3">
      <c r="A1134" s="1" t="str">
        <f t="shared" si="34"/>
        <v>2018|Capital, Coast and Hutt Valley|$20,001-$30,000</v>
      </c>
      <c r="B1134" t="s">
        <v>18</v>
      </c>
      <c r="C1134" t="s">
        <v>19</v>
      </c>
      <c r="D1134" t="s">
        <v>20</v>
      </c>
      <c r="E1134" t="s">
        <v>21</v>
      </c>
      <c r="F1134">
        <v>2018</v>
      </c>
      <c r="G1134">
        <v>2018</v>
      </c>
      <c r="H1134">
        <v>303</v>
      </c>
      <c r="I1134" t="s">
        <v>167</v>
      </c>
      <c r="J1134">
        <v>99</v>
      </c>
      <c r="K1134" t="s">
        <v>23</v>
      </c>
      <c r="L1134">
        <v>2</v>
      </c>
      <c r="M1134" t="s">
        <v>24</v>
      </c>
      <c r="N1134">
        <v>3</v>
      </c>
      <c r="O1134" t="s">
        <v>25</v>
      </c>
      <c r="P1134">
        <v>1239</v>
      </c>
      <c r="T1134" s="3">
        <f t="shared" si="35"/>
        <v>9.89</v>
      </c>
      <c r="U1134" s="3">
        <f>IF(AND(R1134&lt;&gt;"_U",N1134&lt;&gt;9999,N1134&lt;&gt;999,L1134&lt;&gt;"Median"),IFERROR(VLOOKUP(A1134,'HD Total'!A:P,16,0),"."),".")</f>
        <v>12525</v>
      </c>
    </row>
    <row r="1135" spans="1:21" x14ac:dyDescent="0.3">
      <c r="A1135" s="1" t="str">
        <f t="shared" si="34"/>
        <v>2018|Capital, Coast and Hutt Valley|$20,001-$30,000</v>
      </c>
      <c r="B1135" t="s">
        <v>18</v>
      </c>
      <c r="C1135" t="s">
        <v>19</v>
      </c>
      <c r="D1135" t="s">
        <v>20</v>
      </c>
      <c r="E1135" t="s">
        <v>21</v>
      </c>
      <c r="F1135">
        <v>2018</v>
      </c>
      <c r="G1135">
        <v>2018</v>
      </c>
      <c r="H1135">
        <v>303</v>
      </c>
      <c r="I1135" t="s">
        <v>167</v>
      </c>
      <c r="J1135">
        <v>99</v>
      </c>
      <c r="K1135" t="s">
        <v>23</v>
      </c>
      <c r="L1135">
        <v>2</v>
      </c>
      <c r="M1135" t="s">
        <v>24</v>
      </c>
      <c r="N1135">
        <v>2</v>
      </c>
      <c r="O1135" t="s">
        <v>28</v>
      </c>
      <c r="P1135">
        <v>5580</v>
      </c>
      <c r="T1135" s="3">
        <f t="shared" si="35"/>
        <v>44.55</v>
      </c>
      <c r="U1135" s="3">
        <f>IF(AND(R1135&lt;&gt;"_U",N1135&lt;&gt;9999,N1135&lt;&gt;999,L1135&lt;&gt;"Median"),IFERROR(VLOOKUP(A1135,'HD Total'!A:P,16,0),"."),".")</f>
        <v>12525</v>
      </c>
    </row>
    <row r="1136" spans="1:21" x14ac:dyDescent="0.3">
      <c r="A1136" s="1" t="str">
        <f t="shared" si="34"/>
        <v>2018|Capital, Coast and Hutt Valley|$30,001-$50,000</v>
      </c>
      <c r="B1136" t="s">
        <v>18</v>
      </c>
      <c r="C1136" t="s">
        <v>19</v>
      </c>
      <c r="D1136" t="s">
        <v>20</v>
      </c>
      <c r="E1136" t="s">
        <v>21</v>
      </c>
      <c r="F1136">
        <v>2018</v>
      </c>
      <c r="G1136">
        <v>2018</v>
      </c>
      <c r="H1136">
        <v>303</v>
      </c>
      <c r="I1136" t="s">
        <v>167</v>
      </c>
      <c r="J1136">
        <v>99</v>
      </c>
      <c r="K1136" t="s">
        <v>23</v>
      </c>
      <c r="L1136">
        <v>3</v>
      </c>
      <c r="M1136" t="s">
        <v>45</v>
      </c>
      <c r="N1136">
        <v>1</v>
      </c>
      <c r="O1136" t="s">
        <v>33</v>
      </c>
      <c r="P1136">
        <v>8256</v>
      </c>
      <c r="T1136" s="3">
        <f t="shared" si="35"/>
        <v>45.77</v>
      </c>
      <c r="U1136" s="3">
        <f>IF(AND(R1136&lt;&gt;"_U",N1136&lt;&gt;9999,N1136&lt;&gt;999,L1136&lt;&gt;"Median"),IFERROR(VLOOKUP(A1136,'HD Total'!A:P,16,0),"."),".")</f>
        <v>18039</v>
      </c>
    </row>
    <row r="1137" spans="1:21" x14ac:dyDescent="0.3">
      <c r="A1137" s="1" t="str">
        <f t="shared" si="34"/>
        <v>2018|Capital, Coast and Hutt Valley|$30,001-$50,000</v>
      </c>
      <c r="B1137" t="s">
        <v>18</v>
      </c>
      <c r="C1137" t="s">
        <v>19</v>
      </c>
      <c r="D1137" t="s">
        <v>20</v>
      </c>
      <c r="E1137" t="s">
        <v>21</v>
      </c>
      <c r="F1137">
        <v>2018</v>
      </c>
      <c r="G1137">
        <v>2018</v>
      </c>
      <c r="H1137">
        <v>303</v>
      </c>
      <c r="I1137" t="s">
        <v>167</v>
      </c>
      <c r="J1137">
        <v>99</v>
      </c>
      <c r="K1137" t="s">
        <v>23</v>
      </c>
      <c r="L1137">
        <v>3</v>
      </c>
      <c r="M1137" t="s">
        <v>45</v>
      </c>
      <c r="N1137">
        <v>2</v>
      </c>
      <c r="O1137" t="s">
        <v>28</v>
      </c>
      <c r="P1137">
        <v>7803</v>
      </c>
      <c r="T1137" s="3">
        <f t="shared" si="35"/>
        <v>43.26</v>
      </c>
      <c r="U1137" s="3">
        <f>IF(AND(R1137&lt;&gt;"_U",N1137&lt;&gt;9999,N1137&lt;&gt;999,L1137&lt;&gt;"Median"),IFERROR(VLOOKUP(A1137,'HD Total'!A:P,16,0),"."),".")</f>
        <v>18039</v>
      </c>
    </row>
    <row r="1138" spans="1:21" x14ac:dyDescent="0.3">
      <c r="A1138" s="1" t="str">
        <f t="shared" si="34"/>
        <v>2018|Capital, Coast and Hutt Valley|$30,001-$50,000</v>
      </c>
      <c r="B1138" t="s">
        <v>18</v>
      </c>
      <c r="C1138" t="s">
        <v>19</v>
      </c>
      <c r="D1138" t="s">
        <v>20</v>
      </c>
      <c r="E1138" t="s">
        <v>21</v>
      </c>
      <c r="F1138">
        <v>2018</v>
      </c>
      <c r="G1138">
        <v>2018</v>
      </c>
      <c r="H1138">
        <v>303</v>
      </c>
      <c r="I1138" t="s">
        <v>167</v>
      </c>
      <c r="J1138">
        <v>99</v>
      </c>
      <c r="K1138" t="s">
        <v>23</v>
      </c>
      <c r="L1138">
        <v>3</v>
      </c>
      <c r="M1138" t="s">
        <v>45</v>
      </c>
      <c r="N1138">
        <v>999</v>
      </c>
      <c r="O1138" t="s">
        <v>42</v>
      </c>
      <c r="P1138">
        <v>0</v>
      </c>
      <c r="T1138" s="3" t="str">
        <f t="shared" si="35"/>
        <v>.</v>
      </c>
      <c r="U1138" s="3" t="str">
        <f>IF(AND(R1138&lt;&gt;"_U",N1138&lt;&gt;9999,N1138&lt;&gt;999,L1138&lt;&gt;"Median"),IFERROR(VLOOKUP(A1138,'HD Total'!A:P,16,0),"."),".")</f>
        <v>.</v>
      </c>
    </row>
    <row r="1139" spans="1:21" x14ac:dyDescent="0.3">
      <c r="A1139" s="1" t="str">
        <f t="shared" si="34"/>
        <v>2018|Capital, Coast and Hutt Valley|$30,001-$50,000</v>
      </c>
      <c r="B1139" t="s">
        <v>18</v>
      </c>
      <c r="C1139" t="s">
        <v>19</v>
      </c>
      <c r="D1139" t="s">
        <v>20</v>
      </c>
      <c r="E1139" t="s">
        <v>21</v>
      </c>
      <c r="F1139">
        <v>2018</v>
      </c>
      <c r="G1139">
        <v>2018</v>
      </c>
      <c r="H1139">
        <v>303</v>
      </c>
      <c r="I1139" t="s">
        <v>167</v>
      </c>
      <c r="J1139">
        <v>99</v>
      </c>
      <c r="K1139" t="s">
        <v>23</v>
      </c>
      <c r="L1139">
        <v>3</v>
      </c>
      <c r="M1139" t="s">
        <v>45</v>
      </c>
      <c r="N1139">
        <v>7777</v>
      </c>
      <c r="O1139" t="s">
        <v>37</v>
      </c>
      <c r="P1139">
        <v>18039</v>
      </c>
      <c r="T1139" s="3">
        <f t="shared" si="35"/>
        <v>100</v>
      </c>
      <c r="U1139" s="3">
        <f>IF(AND(R1139&lt;&gt;"_U",N1139&lt;&gt;9999,N1139&lt;&gt;999,L1139&lt;&gt;"Median"),IFERROR(VLOOKUP(A1139,'HD Total'!A:P,16,0),"."),".")</f>
        <v>18039</v>
      </c>
    </row>
    <row r="1140" spans="1:21" x14ac:dyDescent="0.3">
      <c r="A1140" s="1" t="str">
        <f t="shared" si="34"/>
        <v>2018|Capital, Coast and Hutt Valley|$30,001-$50,000</v>
      </c>
      <c r="B1140" t="s">
        <v>18</v>
      </c>
      <c r="C1140" t="s">
        <v>19</v>
      </c>
      <c r="D1140" t="s">
        <v>20</v>
      </c>
      <c r="E1140" t="s">
        <v>21</v>
      </c>
      <c r="F1140">
        <v>2018</v>
      </c>
      <c r="G1140">
        <v>2018</v>
      </c>
      <c r="H1140">
        <v>303</v>
      </c>
      <c r="I1140" t="s">
        <v>167</v>
      </c>
      <c r="J1140">
        <v>99</v>
      </c>
      <c r="K1140" t="s">
        <v>23</v>
      </c>
      <c r="L1140">
        <v>3</v>
      </c>
      <c r="M1140" t="s">
        <v>45</v>
      </c>
      <c r="N1140">
        <v>9999</v>
      </c>
      <c r="O1140" t="s">
        <v>40</v>
      </c>
      <c r="P1140">
        <v>18039</v>
      </c>
      <c r="T1140" s="3" t="str">
        <f t="shared" si="35"/>
        <v>.</v>
      </c>
      <c r="U1140" s="3" t="str">
        <f>IF(AND(R1140&lt;&gt;"_U",N1140&lt;&gt;9999,N1140&lt;&gt;999,L1140&lt;&gt;"Median"),IFERROR(VLOOKUP(A1140,'HD Total'!A:P,16,0),"."),".")</f>
        <v>.</v>
      </c>
    </row>
    <row r="1141" spans="1:21" x14ac:dyDescent="0.3">
      <c r="A1141" s="1" t="str">
        <f t="shared" si="34"/>
        <v>2018|Capital, Coast and Hutt Valley|$30,001-$50,000</v>
      </c>
      <c r="B1141" t="s">
        <v>18</v>
      </c>
      <c r="C1141" t="s">
        <v>19</v>
      </c>
      <c r="D1141" t="s">
        <v>20</v>
      </c>
      <c r="E1141" t="s">
        <v>21</v>
      </c>
      <c r="F1141">
        <v>2018</v>
      </c>
      <c r="G1141">
        <v>2018</v>
      </c>
      <c r="H1141">
        <v>303</v>
      </c>
      <c r="I1141" t="s">
        <v>167</v>
      </c>
      <c r="J1141">
        <v>99</v>
      </c>
      <c r="K1141" t="s">
        <v>23</v>
      </c>
      <c r="L1141">
        <v>3</v>
      </c>
      <c r="M1141" t="s">
        <v>45</v>
      </c>
      <c r="N1141">
        <v>3</v>
      </c>
      <c r="O1141" t="s">
        <v>25</v>
      </c>
      <c r="P1141">
        <v>1977</v>
      </c>
      <c r="T1141" s="3">
        <f t="shared" si="35"/>
        <v>10.96</v>
      </c>
      <c r="U1141" s="3">
        <f>IF(AND(R1141&lt;&gt;"_U",N1141&lt;&gt;9999,N1141&lt;&gt;999,L1141&lt;&gt;"Median"),IFERROR(VLOOKUP(A1141,'HD Total'!A:P,16,0),"."),".")</f>
        <v>18039</v>
      </c>
    </row>
    <row r="1142" spans="1:21" x14ac:dyDescent="0.3">
      <c r="A1142" s="1" t="str">
        <f t="shared" si="34"/>
        <v>2018|Capital, Coast and Hutt Valley|$50,001-$70,000</v>
      </c>
      <c r="B1142" t="s">
        <v>18</v>
      </c>
      <c r="C1142" t="s">
        <v>19</v>
      </c>
      <c r="D1142" t="s">
        <v>20</v>
      </c>
      <c r="E1142" t="s">
        <v>21</v>
      </c>
      <c r="F1142">
        <v>2018</v>
      </c>
      <c r="G1142">
        <v>2018</v>
      </c>
      <c r="H1142">
        <v>303</v>
      </c>
      <c r="I1142" t="s">
        <v>167</v>
      </c>
      <c r="J1142">
        <v>99</v>
      </c>
      <c r="K1142" t="s">
        <v>23</v>
      </c>
      <c r="L1142">
        <v>4</v>
      </c>
      <c r="M1142" t="s">
        <v>36</v>
      </c>
      <c r="N1142">
        <v>7777</v>
      </c>
      <c r="O1142" t="s">
        <v>37</v>
      </c>
      <c r="P1142">
        <v>17559</v>
      </c>
      <c r="T1142" s="3">
        <f t="shared" si="35"/>
        <v>100</v>
      </c>
      <c r="U1142" s="3">
        <f>IF(AND(R1142&lt;&gt;"_U",N1142&lt;&gt;9999,N1142&lt;&gt;999,L1142&lt;&gt;"Median"),IFERROR(VLOOKUP(A1142,'HD Total'!A:P,16,0),"."),".")</f>
        <v>17559</v>
      </c>
    </row>
    <row r="1143" spans="1:21" x14ac:dyDescent="0.3">
      <c r="A1143" s="1" t="str">
        <f t="shared" si="34"/>
        <v>2018|Capital, Coast and Hutt Valley|$50,001-$70,000</v>
      </c>
      <c r="B1143" t="s">
        <v>18</v>
      </c>
      <c r="C1143" t="s">
        <v>19</v>
      </c>
      <c r="D1143" t="s">
        <v>20</v>
      </c>
      <c r="E1143" t="s">
        <v>21</v>
      </c>
      <c r="F1143">
        <v>2018</v>
      </c>
      <c r="G1143">
        <v>2018</v>
      </c>
      <c r="H1143">
        <v>303</v>
      </c>
      <c r="I1143" t="s">
        <v>167</v>
      </c>
      <c r="J1143">
        <v>99</v>
      </c>
      <c r="K1143" t="s">
        <v>23</v>
      </c>
      <c r="L1143">
        <v>4</v>
      </c>
      <c r="M1143" t="s">
        <v>36</v>
      </c>
      <c r="N1143">
        <v>9999</v>
      </c>
      <c r="O1143" t="s">
        <v>40</v>
      </c>
      <c r="P1143">
        <v>17559</v>
      </c>
      <c r="T1143" s="3" t="str">
        <f t="shared" si="35"/>
        <v>.</v>
      </c>
      <c r="U1143" s="3" t="str">
        <f>IF(AND(R1143&lt;&gt;"_U",N1143&lt;&gt;9999,N1143&lt;&gt;999,L1143&lt;&gt;"Median"),IFERROR(VLOOKUP(A1143,'HD Total'!A:P,16,0),"."),".")</f>
        <v>.</v>
      </c>
    </row>
    <row r="1144" spans="1:21" x14ac:dyDescent="0.3">
      <c r="A1144" s="1" t="str">
        <f t="shared" si="34"/>
        <v>2018|Capital, Coast and Hutt Valley|$50,001-$70,000</v>
      </c>
      <c r="B1144" t="s">
        <v>18</v>
      </c>
      <c r="C1144" t="s">
        <v>19</v>
      </c>
      <c r="D1144" t="s">
        <v>20</v>
      </c>
      <c r="E1144" t="s">
        <v>21</v>
      </c>
      <c r="F1144">
        <v>2018</v>
      </c>
      <c r="G1144">
        <v>2018</v>
      </c>
      <c r="H1144">
        <v>303</v>
      </c>
      <c r="I1144" t="s">
        <v>167</v>
      </c>
      <c r="J1144">
        <v>99</v>
      </c>
      <c r="K1144" t="s">
        <v>23</v>
      </c>
      <c r="L1144">
        <v>4</v>
      </c>
      <c r="M1144" t="s">
        <v>36</v>
      </c>
      <c r="N1144">
        <v>2</v>
      </c>
      <c r="O1144" t="s">
        <v>28</v>
      </c>
      <c r="P1144">
        <v>7464</v>
      </c>
      <c r="T1144" s="3">
        <f t="shared" si="35"/>
        <v>42.51</v>
      </c>
      <c r="U1144" s="3">
        <f>IF(AND(R1144&lt;&gt;"_U",N1144&lt;&gt;9999,N1144&lt;&gt;999,L1144&lt;&gt;"Median"),IFERROR(VLOOKUP(A1144,'HD Total'!A:P,16,0),"."),".")</f>
        <v>17559</v>
      </c>
    </row>
    <row r="1145" spans="1:21" x14ac:dyDescent="0.3">
      <c r="A1145" s="1" t="str">
        <f t="shared" si="34"/>
        <v>2018|Capital, Coast and Hutt Valley|$50,001-$70,000</v>
      </c>
      <c r="B1145" t="s">
        <v>18</v>
      </c>
      <c r="C1145" t="s">
        <v>19</v>
      </c>
      <c r="D1145" t="s">
        <v>20</v>
      </c>
      <c r="E1145" t="s">
        <v>21</v>
      </c>
      <c r="F1145">
        <v>2018</v>
      </c>
      <c r="G1145">
        <v>2018</v>
      </c>
      <c r="H1145">
        <v>303</v>
      </c>
      <c r="I1145" t="s">
        <v>167</v>
      </c>
      <c r="J1145">
        <v>99</v>
      </c>
      <c r="K1145" t="s">
        <v>23</v>
      </c>
      <c r="L1145">
        <v>4</v>
      </c>
      <c r="M1145" t="s">
        <v>36</v>
      </c>
      <c r="N1145">
        <v>999</v>
      </c>
      <c r="O1145" t="s">
        <v>42</v>
      </c>
      <c r="P1145">
        <v>0</v>
      </c>
      <c r="T1145" s="3" t="str">
        <f t="shared" si="35"/>
        <v>.</v>
      </c>
      <c r="U1145" s="3" t="str">
        <f>IF(AND(R1145&lt;&gt;"_U",N1145&lt;&gt;9999,N1145&lt;&gt;999,L1145&lt;&gt;"Median"),IFERROR(VLOOKUP(A1145,'HD Total'!A:P,16,0),"."),".")</f>
        <v>.</v>
      </c>
    </row>
    <row r="1146" spans="1:21" x14ac:dyDescent="0.3">
      <c r="A1146" s="1" t="str">
        <f t="shared" si="34"/>
        <v>2018|Capital, Coast and Hutt Valley|$50,001-$70,000</v>
      </c>
      <c r="B1146" t="s">
        <v>18</v>
      </c>
      <c r="C1146" t="s">
        <v>19</v>
      </c>
      <c r="D1146" t="s">
        <v>20</v>
      </c>
      <c r="E1146" t="s">
        <v>21</v>
      </c>
      <c r="F1146">
        <v>2018</v>
      </c>
      <c r="G1146">
        <v>2018</v>
      </c>
      <c r="H1146">
        <v>303</v>
      </c>
      <c r="I1146" t="s">
        <v>167</v>
      </c>
      <c r="J1146">
        <v>99</v>
      </c>
      <c r="K1146" t="s">
        <v>23</v>
      </c>
      <c r="L1146">
        <v>4</v>
      </c>
      <c r="M1146" t="s">
        <v>36</v>
      </c>
      <c r="N1146">
        <v>3</v>
      </c>
      <c r="O1146" t="s">
        <v>25</v>
      </c>
      <c r="P1146">
        <v>1803</v>
      </c>
      <c r="T1146" s="3">
        <f t="shared" si="35"/>
        <v>10.27</v>
      </c>
      <c r="U1146" s="3">
        <f>IF(AND(R1146&lt;&gt;"_U",N1146&lt;&gt;9999,N1146&lt;&gt;999,L1146&lt;&gt;"Median"),IFERROR(VLOOKUP(A1146,'HD Total'!A:P,16,0),"."),".")</f>
        <v>17559</v>
      </c>
    </row>
    <row r="1147" spans="1:21" x14ac:dyDescent="0.3">
      <c r="A1147" s="1" t="str">
        <f t="shared" si="34"/>
        <v>2018|Capital, Coast and Hutt Valley|$50,001-$70,000</v>
      </c>
      <c r="B1147" t="s">
        <v>18</v>
      </c>
      <c r="C1147" t="s">
        <v>19</v>
      </c>
      <c r="D1147" t="s">
        <v>20</v>
      </c>
      <c r="E1147" t="s">
        <v>21</v>
      </c>
      <c r="F1147">
        <v>2018</v>
      </c>
      <c r="G1147">
        <v>2018</v>
      </c>
      <c r="H1147">
        <v>303</v>
      </c>
      <c r="I1147" t="s">
        <v>167</v>
      </c>
      <c r="J1147">
        <v>99</v>
      </c>
      <c r="K1147" t="s">
        <v>23</v>
      </c>
      <c r="L1147">
        <v>4</v>
      </c>
      <c r="M1147" t="s">
        <v>36</v>
      </c>
      <c r="N1147">
        <v>1</v>
      </c>
      <c r="O1147" t="s">
        <v>33</v>
      </c>
      <c r="P1147">
        <v>8295</v>
      </c>
      <c r="T1147" s="3">
        <f t="shared" si="35"/>
        <v>47.24</v>
      </c>
      <c r="U1147" s="3">
        <f>IF(AND(R1147&lt;&gt;"_U",N1147&lt;&gt;9999,N1147&lt;&gt;999,L1147&lt;&gt;"Median"),IFERROR(VLOOKUP(A1147,'HD Total'!A:P,16,0),"."),".")</f>
        <v>17559</v>
      </c>
    </row>
    <row r="1148" spans="1:21" x14ac:dyDescent="0.3">
      <c r="A1148" s="1" t="str">
        <f t="shared" si="34"/>
        <v>2018|Capital, Coast and Hutt Valley|$70,001-$100,000</v>
      </c>
      <c r="B1148" t="s">
        <v>18</v>
      </c>
      <c r="C1148" t="s">
        <v>19</v>
      </c>
      <c r="D1148" t="s">
        <v>20</v>
      </c>
      <c r="E1148" t="s">
        <v>21</v>
      </c>
      <c r="F1148">
        <v>2018</v>
      </c>
      <c r="G1148">
        <v>2018</v>
      </c>
      <c r="H1148">
        <v>303</v>
      </c>
      <c r="I1148" t="s">
        <v>167</v>
      </c>
      <c r="J1148">
        <v>99</v>
      </c>
      <c r="K1148" t="s">
        <v>23</v>
      </c>
      <c r="L1148">
        <v>5</v>
      </c>
      <c r="M1148" t="s">
        <v>58</v>
      </c>
      <c r="N1148">
        <v>9999</v>
      </c>
      <c r="O1148" t="s">
        <v>40</v>
      </c>
      <c r="P1148">
        <v>22716</v>
      </c>
      <c r="T1148" s="3" t="str">
        <f t="shared" si="35"/>
        <v>.</v>
      </c>
      <c r="U1148" s="3" t="str">
        <f>IF(AND(R1148&lt;&gt;"_U",N1148&lt;&gt;9999,N1148&lt;&gt;999,L1148&lt;&gt;"Median"),IFERROR(VLOOKUP(A1148,'HD Total'!A:P,16,0),"."),".")</f>
        <v>.</v>
      </c>
    </row>
    <row r="1149" spans="1:21" x14ac:dyDescent="0.3">
      <c r="A1149" s="1" t="str">
        <f t="shared" si="34"/>
        <v>2018|Capital, Coast and Hutt Valley|$70,001-$100,000</v>
      </c>
      <c r="B1149" t="s">
        <v>18</v>
      </c>
      <c r="C1149" t="s">
        <v>19</v>
      </c>
      <c r="D1149" t="s">
        <v>20</v>
      </c>
      <c r="E1149" t="s">
        <v>21</v>
      </c>
      <c r="F1149">
        <v>2018</v>
      </c>
      <c r="G1149">
        <v>2018</v>
      </c>
      <c r="H1149">
        <v>303</v>
      </c>
      <c r="I1149" t="s">
        <v>167</v>
      </c>
      <c r="J1149">
        <v>99</v>
      </c>
      <c r="K1149" t="s">
        <v>23</v>
      </c>
      <c r="L1149">
        <v>5</v>
      </c>
      <c r="M1149" t="s">
        <v>58</v>
      </c>
      <c r="N1149">
        <v>3</v>
      </c>
      <c r="O1149" t="s">
        <v>25</v>
      </c>
      <c r="P1149">
        <v>2187</v>
      </c>
      <c r="T1149" s="3">
        <f t="shared" si="35"/>
        <v>9.6300000000000008</v>
      </c>
      <c r="U1149" s="3">
        <f>IF(AND(R1149&lt;&gt;"_U",N1149&lt;&gt;9999,N1149&lt;&gt;999,L1149&lt;&gt;"Median"),IFERROR(VLOOKUP(A1149,'HD Total'!A:P,16,0),"."),".")</f>
        <v>22716</v>
      </c>
    </row>
    <row r="1150" spans="1:21" x14ac:dyDescent="0.3">
      <c r="A1150" s="1" t="str">
        <f t="shared" si="34"/>
        <v>2018|Capital, Coast and Hutt Valley|$70,001-$100,000</v>
      </c>
      <c r="B1150" t="s">
        <v>18</v>
      </c>
      <c r="C1150" t="s">
        <v>19</v>
      </c>
      <c r="D1150" t="s">
        <v>20</v>
      </c>
      <c r="E1150" t="s">
        <v>21</v>
      </c>
      <c r="F1150">
        <v>2018</v>
      </c>
      <c r="G1150">
        <v>2018</v>
      </c>
      <c r="H1150">
        <v>303</v>
      </c>
      <c r="I1150" t="s">
        <v>167</v>
      </c>
      <c r="J1150">
        <v>99</v>
      </c>
      <c r="K1150" t="s">
        <v>23</v>
      </c>
      <c r="L1150">
        <v>5</v>
      </c>
      <c r="M1150" t="s">
        <v>58</v>
      </c>
      <c r="N1150">
        <v>1</v>
      </c>
      <c r="O1150" t="s">
        <v>33</v>
      </c>
      <c r="P1150">
        <v>12132</v>
      </c>
      <c r="T1150" s="3">
        <f t="shared" si="35"/>
        <v>53.41</v>
      </c>
      <c r="U1150" s="3">
        <f>IF(AND(R1150&lt;&gt;"_U",N1150&lt;&gt;9999,N1150&lt;&gt;999,L1150&lt;&gt;"Median"),IFERROR(VLOOKUP(A1150,'HD Total'!A:P,16,0),"."),".")</f>
        <v>22716</v>
      </c>
    </row>
    <row r="1151" spans="1:21" x14ac:dyDescent="0.3">
      <c r="A1151" s="1" t="str">
        <f t="shared" si="34"/>
        <v>2018|Capital, Coast and Hutt Valley|$70,001-$100,000</v>
      </c>
      <c r="B1151" t="s">
        <v>18</v>
      </c>
      <c r="C1151" t="s">
        <v>19</v>
      </c>
      <c r="D1151" t="s">
        <v>20</v>
      </c>
      <c r="E1151" t="s">
        <v>21</v>
      </c>
      <c r="F1151">
        <v>2018</v>
      </c>
      <c r="G1151">
        <v>2018</v>
      </c>
      <c r="H1151">
        <v>303</v>
      </c>
      <c r="I1151" t="s">
        <v>167</v>
      </c>
      <c r="J1151">
        <v>99</v>
      </c>
      <c r="K1151" t="s">
        <v>23</v>
      </c>
      <c r="L1151">
        <v>5</v>
      </c>
      <c r="M1151" t="s">
        <v>58</v>
      </c>
      <c r="N1151">
        <v>999</v>
      </c>
      <c r="O1151" t="s">
        <v>42</v>
      </c>
      <c r="P1151">
        <v>0</v>
      </c>
      <c r="T1151" s="3" t="str">
        <f t="shared" si="35"/>
        <v>.</v>
      </c>
      <c r="U1151" s="3" t="str">
        <f>IF(AND(R1151&lt;&gt;"_U",N1151&lt;&gt;9999,N1151&lt;&gt;999,L1151&lt;&gt;"Median"),IFERROR(VLOOKUP(A1151,'HD Total'!A:P,16,0),"."),".")</f>
        <v>.</v>
      </c>
    </row>
    <row r="1152" spans="1:21" x14ac:dyDescent="0.3">
      <c r="A1152" s="1" t="str">
        <f t="shared" si="34"/>
        <v>2018|Capital, Coast and Hutt Valley|$70,001-$100,000</v>
      </c>
      <c r="B1152" t="s">
        <v>18</v>
      </c>
      <c r="C1152" t="s">
        <v>19</v>
      </c>
      <c r="D1152" t="s">
        <v>20</v>
      </c>
      <c r="E1152" t="s">
        <v>21</v>
      </c>
      <c r="F1152">
        <v>2018</v>
      </c>
      <c r="G1152">
        <v>2018</v>
      </c>
      <c r="H1152">
        <v>303</v>
      </c>
      <c r="I1152" t="s">
        <v>167</v>
      </c>
      <c r="J1152">
        <v>99</v>
      </c>
      <c r="K1152" t="s">
        <v>23</v>
      </c>
      <c r="L1152">
        <v>5</v>
      </c>
      <c r="M1152" t="s">
        <v>58</v>
      </c>
      <c r="N1152">
        <v>7777</v>
      </c>
      <c r="O1152" t="s">
        <v>37</v>
      </c>
      <c r="P1152">
        <v>22716</v>
      </c>
      <c r="T1152" s="3">
        <f t="shared" si="35"/>
        <v>100</v>
      </c>
      <c r="U1152" s="3">
        <f>IF(AND(R1152&lt;&gt;"_U",N1152&lt;&gt;9999,N1152&lt;&gt;999,L1152&lt;&gt;"Median"),IFERROR(VLOOKUP(A1152,'HD Total'!A:P,16,0),"."),".")</f>
        <v>22716</v>
      </c>
    </row>
    <row r="1153" spans="1:21" x14ac:dyDescent="0.3">
      <c r="A1153" s="1" t="str">
        <f t="shared" si="34"/>
        <v>2018|Capital, Coast and Hutt Valley|$70,001-$100,000</v>
      </c>
      <c r="B1153" t="s">
        <v>18</v>
      </c>
      <c r="C1153" t="s">
        <v>19</v>
      </c>
      <c r="D1153" t="s">
        <v>20</v>
      </c>
      <c r="E1153" t="s">
        <v>21</v>
      </c>
      <c r="F1153">
        <v>2018</v>
      </c>
      <c r="G1153">
        <v>2018</v>
      </c>
      <c r="H1153">
        <v>303</v>
      </c>
      <c r="I1153" t="s">
        <v>167</v>
      </c>
      <c r="J1153">
        <v>99</v>
      </c>
      <c r="K1153" t="s">
        <v>23</v>
      </c>
      <c r="L1153">
        <v>5</v>
      </c>
      <c r="M1153" t="s">
        <v>58</v>
      </c>
      <c r="N1153">
        <v>2</v>
      </c>
      <c r="O1153" t="s">
        <v>28</v>
      </c>
      <c r="P1153">
        <v>8400</v>
      </c>
      <c r="T1153" s="3">
        <f t="shared" si="35"/>
        <v>36.979999999999997</v>
      </c>
      <c r="U1153" s="3">
        <f>IF(AND(R1153&lt;&gt;"_U",N1153&lt;&gt;9999,N1153&lt;&gt;999,L1153&lt;&gt;"Median"),IFERROR(VLOOKUP(A1153,'HD Total'!A:P,16,0),"."),".")</f>
        <v>22716</v>
      </c>
    </row>
    <row r="1154" spans="1:21" x14ac:dyDescent="0.3">
      <c r="A1154" s="1" t="str">
        <f t="shared" si="34"/>
        <v>2018|Capital, Coast and Hutt Valley|$100,001-$150,000</v>
      </c>
      <c r="B1154" t="s">
        <v>18</v>
      </c>
      <c r="C1154" t="s">
        <v>19</v>
      </c>
      <c r="D1154" t="s">
        <v>20</v>
      </c>
      <c r="E1154" t="s">
        <v>21</v>
      </c>
      <c r="F1154">
        <v>2018</v>
      </c>
      <c r="G1154">
        <v>2018</v>
      </c>
      <c r="H1154">
        <v>303</v>
      </c>
      <c r="I1154" t="s">
        <v>167</v>
      </c>
      <c r="J1154">
        <v>99</v>
      </c>
      <c r="K1154" t="s">
        <v>23</v>
      </c>
      <c r="L1154">
        <v>6</v>
      </c>
      <c r="M1154" t="s">
        <v>59</v>
      </c>
      <c r="N1154">
        <v>2</v>
      </c>
      <c r="O1154" t="s">
        <v>28</v>
      </c>
      <c r="P1154">
        <v>9675</v>
      </c>
      <c r="T1154" s="3">
        <f t="shared" si="35"/>
        <v>29.98</v>
      </c>
      <c r="U1154" s="3">
        <f>IF(AND(R1154&lt;&gt;"_U",N1154&lt;&gt;9999,N1154&lt;&gt;999,L1154&lt;&gt;"Median"),IFERROR(VLOOKUP(A1154,'HD Total'!A:P,16,0),"."),".")</f>
        <v>32274</v>
      </c>
    </row>
    <row r="1155" spans="1:21" x14ac:dyDescent="0.3">
      <c r="A1155" s="1" t="str">
        <f t="shared" ref="A1155:A1218" si="36">G1155&amp;"|"&amp;I1155&amp;"|"&amp;M1155</f>
        <v>2018|Capital, Coast and Hutt Valley|$100,001-$150,000</v>
      </c>
      <c r="B1155" t="s">
        <v>18</v>
      </c>
      <c r="C1155" t="s">
        <v>19</v>
      </c>
      <c r="D1155" t="s">
        <v>20</v>
      </c>
      <c r="E1155" t="s">
        <v>21</v>
      </c>
      <c r="F1155">
        <v>2018</v>
      </c>
      <c r="G1155">
        <v>2018</v>
      </c>
      <c r="H1155">
        <v>303</v>
      </c>
      <c r="I1155" t="s">
        <v>167</v>
      </c>
      <c r="J1155">
        <v>99</v>
      </c>
      <c r="K1155" t="s">
        <v>23</v>
      </c>
      <c r="L1155">
        <v>6</v>
      </c>
      <c r="M1155" t="s">
        <v>59</v>
      </c>
      <c r="N1155">
        <v>1</v>
      </c>
      <c r="O1155" t="s">
        <v>33</v>
      </c>
      <c r="P1155">
        <v>19476</v>
      </c>
      <c r="T1155" s="3">
        <f t="shared" ref="T1155:T1218" si="37">IF(AND(R1155&lt;&gt;"_U",R1155&lt;&gt;"c",N1155&lt;&gt;999,N1155&lt;&gt;9999,L1155&lt;&gt;"Median"),IFERROR((ROUND(P1155/U1155*100,2)),"."),".")</f>
        <v>60.35</v>
      </c>
      <c r="U1155" s="3">
        <f>IF(AND(R1155&lt;&gt;"_U",N1155&lt;&gt;9999,N1155&lt;&gt;999,L1155&lt;&gt;"Median"),IFERROR(VLOOKUP(A1155,'HD Total'!A:P,16,0),"."),".")</f>
        <v>32274</v>
      </c>
    </row>
    <row r="1156" spans="1:21" x14ac:dyDescent="0.3">
      <c r="A1156" s="1" t="str">
        <f t="shared" si="36"/>
        <v>2018|Capital, Coast and Hutt Valley|$100,001-$150,000</v>
      </c>
      <c r="B1156" t="s">
        <v>18</v>
      </c>
      <c r="C1156" t="s">
        <v>19</v>
      </c>
      <c r="D1156" t="s">
        <v>20</v>
      </c>
      <c r="E1156" t="s">
        <v>21</v>
      </c>
      <c r="F1156">
        <v>2018</v>
      </c>
      <c r="G1156">
        <v>2018</v>
      </c>
      <c r="H1156">
        <v>303</v>
      </c>
      <c r="I1156" t="s">
        <v>167</v>
      </c>
      <c r="J1156">
        <v>99</v>
      </c>
      <c r="K1156" t="s">
        <v>23</v>
      </c>
      <c r="L1156">
        <v>6</v>
      </c>
      <c r="M1156" t="s">
        <v>59</v>
      </c>
      <c r="N1156">
        <v>9999</v>
      </c>
      <c r="O1156" t="s">
        <v>40</v>
      </c>
      <c r="P1156">
        <v>32274</v>
      </c>
      <c r="T1156" s="3" t="str">
        <f t="shared" si="37"/>
        <v>.</v>
      </c>
      <c r="U1156" s="3" t="str">
        <f>IF(AND(R1156&lt;&gt;"_U",N1156&lt;&gt;9999,N1156&lt;&gt;999,L1156&lt;&gt;"Median"),IFERROR(VLOOKUP(A1156,'HD Total'!A:P,16,0),"."),".")</f>
        <v>.</v>
      </c>
    </row>
    <row r="1157" spans="1:21" x14ac:dyDescent="0.3">
      <c r="A1157" s="1" t="str">
        <f t="shared" si="36"/>
        <v>2018|Capital, Coast and Hutt Valley|$100,001-$150,000</v>
      </c>
      <c r="B1157" t="s">
        <v>18</v>
      </c>
      <c r="C1157" t="s">
        <v>19</v>
      </c>
      <c r="D1157" t="s">
        <v>20</v>
      </c>
      <c r="E1157" t="s">
        <v>21</v>
      </c>
      <c r="F1157">
        <v>2018</v>
      </c>
      <c r="G1157">
        <v>2018</v>
      </c>
      <c r="H1157">
        <v>303</v>
      </c>
      <c r="I1157" t="s">
        <v>167</v>
      </c>
      <c r="J1157">
        <v>99</v>
      </c>
      <c r="K1157" t="s">
        <v>23</v>
      </c>
      <c r="L1157">
        <v>6</v>
      </c>
      <c r="M1157" t="s">
        <v>59</v>
      </c>
      <c r="N1157">
        <v>3</v>
      </c>
      <c r="O1157" t="s">
        <v>25</v>
      </c>
      <c r="P1157">
        <v>3123</v>
      </c>
      <c r="T1157" s="3">
        <f t="shared" si="37"/>
        <v>9.68</v>
      </c>
      <c r="U1157" s="3">
        <f>IF(AND(R1157&lt;&gt;"_U",N1157&lt;&gt;9999,N1157&lt;&gt;999,L1157&lt;&gt;"Median"),IFERROR(VLOOKUP(A1157,'HD Total'!A:P,16,0),"."),".")</f>
        <v>32274</v>
      </c>
    </row>
    <row r="1158" spans="1:21" x14ac:dyDescent="0.3">
      <c r="A1158" s="1" t="str">
        <f t="shared" si="36"/>
        <v>2018|Capital, Coast and Hutt Valley|$100,001-$150,000</v>
      </c>
      <c r="B1158" t="s">
        <v>18</v>
      </c>
      <c r="C1158" t="s">
        <v>19</v>
      </c>
      <c r="D1158" t="s">
        <v>20</v>
      </c>
      <c r="E1158" t="s">
        <v>21</v>
      </c>
      <c r="F1158">
        <v>2018</v>
      </c>
      <c r="G1158">
        <v>2018</v>
      </c>
      <c r="H1158">
        <v>303</v>
      </c>
      <c r="I1158" t="s">
        <v>167</v>
      </c>
      <c r="J1158">
        <v>99</v>
      </c>
      <c r="K1158" t="s">
        <v>23</v>
      </c>
      <c r="L1158">
        <v>6</v>
      </c>
      <c r="M1158" t="s">
        <v>59</v>
      </c>
      <c r="N1158">
        <v>7777</v>
      </c>
      <c r="O1158" t="s">
        <v>37</v>
      </c>
      <c r="P1158">
        <v>32274</v>
      </c>
      <c r="T1158" s="3">
        <f t="shared" si="37"/>
        <v>100</v>
      </c>
      <c r="U1158" s="3">
        <f>IF(AND(R1158&lt;&gt;"_U",N1158&lt;&gt;9999,N1158&lt;&gt;999,L1158&lt;&gt;"Median"),IFERROR(VLOOKUP(A1158,'HD Total'!A:P,16,0),"."),".")</f>
        <v>32274</v>
      </c>
    </row>
    <row r="1159" spans="1:21" x14ac:dyDescent="0.3">
      <c r="A1159" s="1" t="str">
        <f t="shared" si="36"/>
        <v>2018|Capital, Coast and Hutt Valley|$100,001-$150,000</v>
      </c>
      <c r="B1159" t="s">
        <v>18</v>
      </c>
      <c r="C1159" t="s">
        <v>19</v>
      </c>
      <c r="D1159" t="s">
        <v>20</v>
      </c>
      <c r="E1159" t="s">
        <v>21</v>
      </c>
      <c r="F1159">
        <v>2018</v>
      </c>
      <c r="G1159">
        <v>2018</v>
      </c>
      <c r="H1159">
        <v>303</v>
      </c>
      <c r="I1159" t="s">
        <v>167</v>
      </c>
      <c r="J1159">
        <v>99</v>
      </c>
      <c r="K1159" t="s">
        <v>23</v>
      </c>
      <c r="L1159">
        <v>6</v>
      </c>
      <c r="M1159" t="s">
        <v>59</v>
      </c>
      <c r="N1159">
        <v>999</v>
      </c>
      <c r="O1159" t="s">
        <v>42</v>
      </c>
      <c r="P1159">
        <v>0</v>
      </c>
      <c r="T1159" s="3" t="str">
        <f t="shared" si="37"/>
        <v>.</v>
      </c>
      <c r="U1159" s="3" t="str">
        <f>IF(AND(R1159&lt;&gt;"_U",N1159&lt;&gt;9999,N1159&lt;&gt;999,L1159&lt;&gt;"Median"),IFERROR(VLOOKUP(A1159,'HD Total'!A:P,16,0),"."),".")</f>
        <v>.</v>
      </c>
    </row>
    <row r="1160" spans="1:21" x14ac:dyDescent="0.3">
      <c r="A1160" s="1" t="str">
        <f t="shared" si="36"/>
        <v>2018|Capital, Coast and Hutt Valley|$150,001-$200,000</v>
      </c>
      <c r="B1160" t="s">
        <v>18</v>
      </c>
      <c r="C1160" t="s">
        <v>19</v>
      </c>
      <c r="D1160" t="s">
        <v>20</v>
      </c>
      <c r="E1160" t="s">
        <v>21</v>
      </c>
      <c r="F1160">
        <v>2018</v>
      </c>
      <c r="G1160">
        <v>2018</v>
      </c>
      <c r="H1160">
        <v>303</v>
      </c>
      <c r="I1160" t="s">
        <v>167</v>
      </c>
      <c r="J1160">
        <v>99</v>
      </c>
      <c r="K1160" t="s">
        <v>23</v>
      </c>
      <c r="L1160">
        <v>7</v>
      </c>
      <c r="M1160" t="s">
        <v>43</v>
      </c>
      <c r="N1160">
        <v>1</v>
      </c>
      <c r="O1160" t="s">
        <v>33</v>
      </c>
      <c r="P1160">
        <v>24543</v>
      </c>
      <c r="T1160" s="3">
        <f t="shared" si="37"/>
        <v>63.02</v>
      </c>
      <c r="U1160" s="3">
        <f>IF(AND(R1160&lt;&gt;"_U",N1160&lt;&gt;9999,N1160&lt;&gt;999,L1160&lt;&gt;"Median"),IFERROR(VLOOKUP(A1160,'HD Total'!A:P,16,0),"."),".")</f>
        <v>38946</v>
      </c>
    </row>
    <row r="1161" spans="1:21" x14ac:dyDescent="0.3">
      <c r="A1161" s="1" t="str">
        <f t="shared" si="36"/>
        <v>2018|Capital, Coast and Hutt Valley|$150,001-$200,000</v>
      </c>
      <c r="B1161" t="s">
        <v>18</v>
      </c>
      <c r="C1161" t="s">
        <v>19</v>
      </c>
      <c r="D1161" t="s">
        <v>20</v>
      </c>
      <c r="E1161" t="s">
        <v>21</v>
      </c>
      <c r="F1161">
        <v>2018</v>
      </c>
      <c r="G1161">
        <v>2018</v>
      </c>
      <c r="H1161">
        <v>303</v>
      </c>
      <c r="I1161" t="s">
        <v>167</v>
      </c>
      <c r="J1161">
        <v>99</v>
      </c>
      <c r="K1161" t="s">
        <v>23</v>
      </c>
      <c r="L1161">
        <v>7</v>
      </c>
      <c r="M1161" t="s">
        <v>43</v>
      </c>
      <c r="N1161">
        <v>3</v>
      </c>
      <c r="O1161" t="s">
        <v>25</v>
      </c>
      <c r="P1161">
        <v>6954</v>
      </c>
      <c r="T1161" s="3">
        <f t="shared" si="37"/>
        <v>17.86</v>
      </c>
      <c r="U1161" s="3">
        <f>IF(AND(R1161&lt;&gt;"_U",N1161&lt;&gt;9999,N1161&lt;&gt;999,L1161&lt;&gt;"Median"),IFERROR(VLOOKUP(A1161,'HD Total'!A:P,16,0),"."),".")</f>
        <v>38946</v>
      </c>
    </row>
    <row r="1162" spans="1:21" x14ac:dyDescent="0.3">
      <c r="A1162" s="1" t="str">
        <f t="shared" si="36"/>
        <v>2018|Capital, Coast and Hutt Valley|$150,001-$200,000</v>
      </c>
      <c r="B1162" t="s">
        <v>18</v>
      </c>
      <c r="C1162" t="s">
        <v>19</v>
      </c>
      <c r="D1162" t="s">
        <v>20</v>
      </c>
      <c r="E1162" t="s">
        <v>21</v>
      </c>
      <c r="F1162">
        <v>2018</v>
      </c>
      <c r="G1162">
        <v>2018</v>
      </c>
      <c r="H1162">
        <v>303</v>
      </c>
      <c r="I1162" t="s">
        <v>167</v>
      </c>
      <c r="J1162">
        <v>99</v>
      </c>
      <c r="K1162" t="s">
        <v>23</v>
      </c>
      <c r="L1162">
        <v>7</v>
      </c>
      <c r="M1162" t="s">
        <v>43</v>
      </c>
      <c r="N1162">
        <v>9999</v>
      </c>
      <c r="O1162" t="s">
        <v>40</v>
      </c>
      <c r="P1162">
        <v>38946</v>
      </c>
      <c r="T1162" s="3" t="str">
        <f t="shared" si="37"/>
        <v>.</v>
      </c>
      <c r="U1162" s="3" t="str">
        <f>IF(AND(R1162&lt;&gt;"_U",N1162&lt;&gt;9999,N1162&lt;&gt;999,L1162&lt;&gt;"Median"),IFERROR(VLOOKUP(A1162,'HD Total'!A:P,16,0),"."),".")</f>
        <v>.</v>
      </c>
    </row>
    <row r="1163" spans="1:21" x14ac:dyDescent="0.3">
      <c r="A1163" s="1" t="str">
        <f t="shared" si="36"/>
        <v>2018|Capital, Coast and Hutt Valley|$150,001-$200,000</v>
      </c>
      <c r="B1163" t="s">
        <v>18</v>
      </c>
      <c r="C1163" t="s">
        <v>19</v>
      </c>
      <c r="D1163" t="s">
        <v>20</v>
      </c>
      <c r="E1163" t="s">
        <v>21</v>
      </c>
      <c r="F1163">
        <v>2018</v>
      </c>
      <c r="G1163">
        <v>2018</v>
      </c>
      <c r="H1163">
        <v>303</v>
      </c>
      <c r="I1163" t="s">
        <v>167</v>
      </c>
      <c r="J1163">
        <v>99</v>
      </c>
      <c r="K1163" t="s">
        <v>23</v>
      </c>
      <c r="L1163">
        <v>7</v>
      </c>
      <c r="M1163" t="s">
        <v>43</v>
      </c>
      <c r="N1163">
        <v>7777</v>
      </c>
      <c r="O1163" t="s">
        <v>37</v>
      </c>
      <c r="P1163">
        <v>38946</v>
      </c>
      <c r="T1163" s="3">
        <f t="shared" si="37"/>
        <v>100</v>
      </c>
      <c r="U1163" s="3">
        <f>IF(AND(R1163&lt;&gt;"_U",N1163&lt;&gt;9999,N1163&lt;&gt;999,L1163&lt;&gt;"Median"),IFERROR(VLOOKUP(A1163,'HD Total'!A:P,16,0),"."),".")</f>
        <v>38946</v>
      </c>
    </row>
    <row r="1164" spans="1:21" x14ac:dyDescent="0.3">
      <c r="A1164" s="1" t="str">
        <f t="shared" si="36"/>
        <v>2018|Capital, Coast and Hutt Valley|$150,001-$200,000</v>
      </c>
      <c r="B1164" t="s">
        <v>18</v>
      </c>
      <c r="C1164" t="s">
        <v>19</v>
      </c>
      <c r="D1164" t="s">
        <v>20</v>
      </c>
      <c r="E1164" t="s">
        <v>21</v>
      </c>
      <c r="F1164">
        <v>2018</v>
      </c>
      <c r="G1164">
        <v>2018</v>
      </c>
      <c r="H1164">
        <v>303</v>
      </c>
      <c r="I1164" t="s">
        <v>167</v>
      </c>
      <c r="J1164">
        <v>99</v>
      </c>
      <c r="K1164" t="s">
        <v>23</v>
      </c>
      <c r="L1164">
        <v>7</v>
      </c>
      <c r="M1164" t="s">
        <v>43</v>
      </c>
      <c r="N1164">
        <v>999</v>
      </c>
      <c r="O1164" t="s">
        <v>42</v>
      </c>
      <c r="P1164">
        <v>0</v>
      </c>
      <c r="T1164" s="3" t="str">
        <f t="shared" si="37"/>
        <v>.</v>
      </c>
      <c r="U1164" s="3" t="str">
        <f>IF(AND(R1164&lt;&gt;"_U",N1164&lt;&gt;9999,N1164&lt;&gt;999,L1164&lt;&gt;"Median"),IFERROR(VLOOKUP(A1164,'HD Total'!A:P,16,0),"."),".")</f>
        <v>.</v>
      </c>
    </row>
    <row r="1165" spans="1:21" x14ac:dyDescent="0.3">
      <c r="A1165" s="1" t="str">
        <f t="shared" si="36"/>
        <v>2018|Capital, Coast and Hutt Valley|$150,001-$200,000</v>
      </c>
      <c r="B1165" t="s">
        <v>18</v>
      </c>
      <c r="C1165" t="s">
        <v>19</v>
      </c>
      <c r="D1165" t="s">
        <v>20</v>
      </c>
      <c r="E1165" t="s">
        <v>21</v>
      </c>
      <c r="F1165">
        <v>2018</v>
      </c>
      <c r="G1165">
        <v>2018</v>
      </c>
      <c r="H1165">
        <v>303</v>
      </c>
      <c r="I1165" t="s">
        <v>167</v>
      </c>
      <c r="J1165">
        <v>99</v>
      </c>
      <c r="K1165" t="s">
        <v>23</v>
      </c>
      <c r="L1165">
        <v>7</v>
      </c>
      <c r="M1165" t="s">
        <v>43</v>
      </c>
      <c r="N1165">
        <v>2</v>
      </c>
      <c r="O1165" t="s">
        <v>28</v>
      </c>
      <c r="P1165">
        <v>7449</v>
      </c>
      <c r="T1165" s="3">
        <f t="shared" si="37"/>
        <v>19.13</v>
      </c>
      <c r="U1165" s="3">
        <f>IF(AND(R1165&lt;&gt;"_U",N1165&lt;&gt;9999,N1165&lt;&gt;999,L1165&lt;&gt;"Median"),IFERROR(VLOOKUP(A1165,'HD Total'!A:P,16,0),"."),".")</f>
        <v>38946</v>
      </c>
    </row>
    <row r="1166" spans="1:21" x14ac:dyDescent="0.3">
      <c r="A1166" s="1" t="str">
        <f t="shared" si="36"/>
        <v>2018|Capital, Coast and Hutt Valley|$200,001 or more</v>
      </c>
      <c r="B1166" t="s">
        <v>18</v>
      </c>
      <c r="C1166" t="s">
        <v>19</v>
      </c>
      <c r="D1166" t="s">
        <v>20</v>
      </c>
      <c r="E1166" t="s">
        <v>21</v>
      </c>
      <c r="F1166">
        <v>2018</v>
      </c>
      <c r="G1166">
        <v>2018</v>
      </c>
      <c r="H1166">
        <v>303</v>
      </c>
      <c r="I1166" t="s">
        <v>167</v>
      </c>
      <c r="J1166">
        <v>99</v>
      </c>
      <c r="K1166" t="s">
        <v>23</v>
      </c>
      <c r="L1166">
        <v>8</v>
      </c>
      <c r="M1166" t="s">
        <v>27</v>
      </c>
      <c r="N1166">
        <v>999</v>
      </c>
      <c r="O1166" t="s">
        <v>42</v>
      </c>
      <c r="R1166" t="s">
        <v>29</v>
      </c>
      <c r="S1166" t="s">
        <v>30</v>
      </c>
      <c r="T1166" s="3" t="str">
        <f t="shared" si="37"/>
        <v>.</v>
      </c>
      <c r="U1166" s="3" t="str">
        <f>IF(AND(R1166&lt;&gt;"_U",N1166&lt;&gt;9999,N1166&lt;&gt;999,L1166&lt;&gt;"Median"),IFERROR(VLOOKUP(A1166,'HD Total'!A:P,16,0),"."),".")</f>
        <v>.</v>
      </c>
    </row>
    <row r="1167" spans="1:21" x14ac:dyDescent="0.3">
      <c r="A1167" s="1" t="str">
        <f t="shared" si="36"/>
        <v>2018|Capital, Coast and Hutt Valley|$200,001 or more</v>
      </c>
      <c r="B1167" t="s">
        <v>18</v>
      </c>
      <c r="C1167" t="s">
        <v>19</v>
      </c>
      <c r="D1167" t="s">
        <v>20</v>
      </c>
      <c r="E1167" t="s">
        <v>21</v>
      </c>
      <c r="F1167">
        <v>2018</v>
      </c>
      <c r="G1167">
        <v>2018</v>
      </c>
      <c r="H1167">
        <v>303</v>
      </c>
      <c r="I1167" t="s">
        <v>167</v>
      </c>
      <c r="J1167">
        <v>99</v>
      </c>
      <c r="K1167" t="s">
        <v>23</v>
      </c>
      <c r="L1167">
        <v>8</v>
      </c>
      <c r="M1167" t="s">
        <v>27</v>
      </c>
      <c r="N1167">
        <v>1</v>
      </c>
      <c r="O1167" t="s">
        <v>33</v>
      </c>
      <c r="R1167" t="s">
        <v>29</v>
      </c>
      <c r="S1167" t="s">
        <v>30</v>
      </c>
      <c r="T1167" s="3" t="str">
        <f t="shared" si="37"/>
        <v>.</v>
      </c>
      <c r="U1167" s="3" t="str">
        <f>IF(AND(R1167&lt;&gt;"_U",N1167&lt;&gt;9999,N1167&lt;&gt;999,L1167&lt;&gt;"Median"),IFERROR(VLOOKUP(A1167,'HD Total'!A:P,16,0),"."),".")</f>
        <v>.</v>
      </c>
    </row>
    <row r="1168" spans="1:21" x14ac:dyDescent="0.3">
      <c r="A1168" s="1" t="str">
        <f t="shared" si="36"/>
        <v>2018|Capital, Coast and Hutt Valley|$200,001 or more</v>
      </c>
      <c r="B1168" t="s">
        <v>18</v>
      </c>
      <c r="C1168" t="s">
        <v>19</v>
      </c>
      <c r="D1168" t="s">
        <v>20</v>
      </c>
      <c r="E1168" t="s">
        <v>21</v>
      </c>
      <c r="F1168">
        <v>2018</v>
      </c>
      <c r="G1168">
        <v>2018</v>
      </c>
      <c r="H1168">
        <v>303</v>
      </c>
      <c r="I1168" t="s">
        <v>167</v>
      </c>
      <c r="J1168">
        <v>99</v>
      </c>
      <c r="K1168" t="s">
        <v>23</v>
      </c>
      <c r="L1168">
        <v>8</v>
      </c>
      <c r="M1168" t="s">
        <v>27</v>
      </c>
      <c r="N1168">
        <v>7777</v>
      </c>
      <c r="O1168" t="s">
        <v>37</v>
      </c>
      <c r="R1168" t="s">
        <v>29</v>
      </c>
      <c r="S1168" t="s">
        <v>30</v>
      </c>
      <c r="T1168" s="3" t="str">
        <f t="shared" si="37"/>
        <v>.</v>
      </c>
      <c r="U1168" s="3" t="str">
        <f>IF(AND(R1168&lt;&gt;"_U",N1168&lt;&gt;9999,N1168&lt;&gt;999,L1168&lt;&gt;"Median"),IFERROR(VLOOKUP(A1168,'HD Total'!A:P,16,0),"."),".")</f>
        <v>.</v>
      </c>
    </row>
    <row r="1169" spans="1:21" x14ac:dyDescent="0.3">
      <c r="A1169" s="1" t="str">
        <f t="shared" si="36"/>
        <v>2018|Capital, Coast and Hutt Valley|$200,001 or more</v>
      </c>
      <c r="B1169" t="s">
        <v>18</v>
      </c>
      <c r="C1169" t="s">
        <v>19</v>
      </c>
      <c r="D1169" t="s">
        <v>20</v>
      </c>
      <c r="E1169" t="s">
        <v>21</v>
      </c>
      <c r="F1169">
        <v>2018</v>
      </c>
      <c r="G1169">
        <v>2018</v>
      </c>
      <c r="H1169">
        <v>303</v>
      </c>
      <c r="I1169" t="s">
        <v>167</v>
      </c>
      <c r="J1169">
        <v>99</v>
      </c>
      <c r="K1169" t="s">
        <v>23</v>
      </c>
      <c r="L1169">
        <v>8</v>
      </c>
      <c r="M1169" t="s">
        <v>27</v>
      </c>
      <c r="N1169">
        <v>3</v>
      </c>
      <c r="O1169" t="s">
        <v>25</v>
      </c>
      <c r="R1169" t="s">
        <v>29</v>
      </c>
      <c r="S1169" t="s">
        <v>30</v>
      </c>
      <c r="T1169" s="3" t="str">
        <f t="shared" si="37"/>
        <v>.</v>
      </c>
      <c r="U1169" s="3" t="str">
        <f>IF(AND(R1169&lt;&gt;"_U",N1169&lt;&gt;9999,N1169&lt;&gt;999,L1169&lt;&gt;"Median"),IFERROR(VLOOKUP(A1169,'HD Total'!A:P,16,0),"."),".")</f>
        <v>.</v>
      </c>
    </row>
    <row r="1170" spans="1:21" x14ac:dyDescent="0.3">
      <c r="A1170" s="1" t="str">
        <f t="shared" si="36"/>
        <v>2018|Capital, Coast and Hutt Valley|$200,001 or more</v>
      </c>
      <c r="B1170" t="s">
        <v>18</v>
      </c>
      <c r="C1170" t="s">
        <v>19</v>
      </c>
      <c r="D1170" t="s">
        <v>20</v>
      </c>
      <c r="E1170" t="s">
        <v>21</v>
      </c>
      <c r="F1170">
        <v>2018</v>
      </c>
      <c r="G1170">
        <v>2018</v>
      </c>
      <c r="H1170">
        <v>303</v>
      </c>
      <c r="I1170" t="s">
        <v>167</v>
      </c>
      <c r="J1170">
        <v>99</v>
      </c>
      <c r="K1170" t="s">
        <v>23</v>
      </c>
      <c r="L1170">
        <v>8</v>
      </c>
      <c r="M1170" t="s">
        <v>27</v>
      </c>
      <c r="N1170">
        <v>2</v>
      </c>
      <c r="O1170" t="s">
        <v>28</v>
      </c>
      <c r="R1170" t="s">
        <v>29</v>
      </c>
      <c r="S1170" t="s">
        <v>30</v>
      </c>
      <c r="T1170" s="3" t="str">
        <f t="shared" si="37"/>
        <v>.</v>
      </c>
      <c r="U1170" s="3" t="str">
        <f>IF(AND(R1170&lt;&gt;"_U",N1170&lt;&gt;9999,N1170&lt;&gt;999,L1170&lt;&gt;"Median"),IFERROR(VLOOKUP(A1170,'HD Total'!A:P,16,0),"."),".")</f>
        <v>.</v>
      </c>
    </row>
    <row r="1171" spans="1:21" x14ac:dyDescent="0.3">
      <c r="A1171" s="1" t="str">
        <f t="shared" si="36"/>
        <v>2018|Capital, Coast and Hutt Valley|$200,001 or more</v>
      </c>
      <c r="B1171" t="s">
        <v>18</v>
      </c>
      <c r="C1171" t="s">
        <v>19</v>
      </c>
      <c r="D1171" t="s">
        <v>20</v>
      </c>
      <c r="E1171" t="s">
        <v>21</v>
      </c>
      <c r="F1171">
        <v>2018</v>
      </c>
      <c r="G1171">
        <v>2018</v>
      </c>
      <c r="H1171">
        <v>303</v>
      </c>
      <c r="I1171" t="s">
        <v>167</v>
      </c>
      <c r="J1171">
        <v>99</v>
      </c>
      <c r="K1171" t="s">
        <v>23</v>
      </c>
      <c r="L1171">
        <v>8</v>
      </c>
      <c r="M1171" t="s">
        <v>27</v>
      </c>
      <c r="N1171">
        <v>9999</v>
      </c>
      <c r="O1171" t="s">
        <v>40</v>
      </c>
      <c r="R1171" t="s">
        <v>29</v>
      </c>
      <c r="S1171" t="s">
        <v>30</v>
      </c>
      <c r="T1171" s="3" t="str">
        <f t="shared" si="37"/>
        <v>.</v>
      </c>
      <c r="U1171" s="3" t="str">
        <f>IF(AND(R1171&lt;&gt;"_U",N1171&lt;&gt;9999,N1171&lt;&gt;999,L1171&lt;&gt;"Median"),IFERROR(VLOOKUP(A1171,'HD Total'!A:P,16,0),"."),".")</f>
        <v>.</v>
      </c>
    </row>
    <row r="1172" spans="1:21" x14ac:dyDescent="0.3">
      <c r="A1172" s="1" t="str">
        <f t="shared" si="36"/>
        <v>2018|Capital, Coast and Hutt Valley|Total stated - total household income</v>
      </c>
      <c r="B1172" t="s">
        <v>18</v>
      </c>
      <c r="C1172" t="s">
        <v>19</v>
      </c>
      <c r="D1172" t="s">
        <v>20</v>
      </c>
      <c r="E1172" t="s">
        <v>21</v>
      </c>
      <c r="F1172">
        <v>2018</v>
      </c>
      <c r="G1172">
        <v>2018</v>
      </c>
      <c r="H1172">
        <v>303</v>
      </c>
      <c r="I1172" t="s">
        <v>167</v>
      </c>
      <c r="J1172">
        <v>99</v>
      </c>
      <c r="K1172" t="s">
        <v>23</v>
      </c>
      <c r="L1172">
        <v>77</v>
      </c>
      <c r="M1172" t="s">
        <v>32</v>
      </c>
      <c r="N1172">
        <v>2</v>
      </c>
      <c r="O1172" t="s">
        <v>28</v>
      </c>
      <c r="P1172">
        <v>53688</v>
      </c>
      <c r="T1172" s="3">
        <f t="shared" si="37"/>
        <v>35.020000000000003</v>
      </c>
      <c r="U1172" s="3">
        <f>IF(AND(R1172&lt;&gt;"_U",N1172&lt;&gt;9999,N1172&lt;&gt;999,L1172&lt;&gt;"Median"),IFERROR(VLOOKUP(A1172,'HD Total'!A:P,16,0),"."),".")</f>
        <v>153300</v>
      </c>
    </row>
    <row r="1173" spans="1:21" x14ac:dyDescent="0.3">
      <c r="A1173" s="1" t="str">
        <f t="shared" si="36"/>
        <v>2018|Capital, Coast and Hutt Valley|Total stated - total household income</v>
      </c>
      <c r="B1173" t="s">
        <v>18</v>
      </c>
      <c r="C1173" t="s">
        <v>19</v>
      </c>
      <c r="D1173" t="s">
        <v>20</v>
      </c>
      <c r="E1173" t="s">
        <v>21</v>
      </c>
      <c r="F1173">
        <v>2018</v>
      </c>
      <c r="G1173">
        <v>2018</v>
      </c>
      <c r="H1173">
        <v>303</v>
      </c>
      <c r="I1173" t="s">
        <v>167</v>
      </c>
      <c r="J1173">
        <v>99</v>
      </c>
      <c r="K1173" t="s">
        <v>23</v>
      </c>
      <c r="L1173">
        <v>77</v>
      </c>
      <c r="M1173" t="s">
        <v>32</v>
      </c>
      <c r="N1173">
        <v>7777</v>
      </c>
      <c r="O1173" t="s">
        <v>37</v>
      </c>
      <c r="P1173">
        <v>153300</v>
      </c>
      <c r="T1173" s="3">
        <f t="shared" si="37"/>
        <v>100</v>
      </c>
      <c r="U1173" s="3">
        <f>IF(AND(R1173&lt;&gt;"_U",N1173&lt;&gt;9999,N1173&lt;&gt;999,L1173&lt;&gt;"Median"),IFERROR(VLOOKUP(A1173,'HD Total'!A:P,16,0),"."),".")</f>
        <v>153300</v>
      </c>
    </row>
    <row r="1174" spans="1:21" x14ac:dyDescent="0.3">
      <c r="A1174" s="1" t="str">
        <f t="shared" si="36"/>
        <v>2018|Capital, Coast and Hutt Valley|Total stated - total household income</v>
      </c>
      <c r="B1174" t="s">
        <v>18</v>
      </c>
      <c r="C1174" t="s">
        <v>19</v>
      </c>
      <c r="D1174" t="s">
        <v>20</v>
      </c>
      <c r="E1174" t="s">
        <v>21</v>
      </c>
      <c r="F1174">
        <v>2018</v>
      </c>
      <c r="G1174">
        <v>2018</v>
      </c>
      <c r="H1174">
        <v>303</v>
      </c>
      <c r="I1174" t="s">
        <v>167</v>
      </c>
      <c r="J1174">
        <v>99</v>
      </c>
      <c r="K1174" t="s">
        <v>23</v>
      </c>
      <c r="L1174">
        <v>77</v>
      </c>
      <c r="M1174" t="s">
        <v>32</v>
      </c>
      <c r="N1174">
        <v>999</v>
      </c>
      <c r="O1174" t="s">
        <v>42</v>
      </c>
      <c r="P1174">
        <v>0</v>
      </c>
      <c r="T1174" s="3" t="str">
        <f t="shared" si="37"/>
        <v>.</v>
      </c>
      <c r="U1174" s="3" t="str">
        <f>IF(AND(R1174&lt;&gt;"_U",N1174&lt;&gt;9999,N1174&lt;&gt;999,L1174&lt;&gt;"Median"),IFERROR(VLOOKUP(A1174,'HD Total'!A:P,16,0),"."),".")</f>
        <v>.</v>
      </c>
    </row>
    <row r="1175" spans="1:21" x14ac:dyDescent="0.3">
      <c r="A1175" s="1" t="str">
        <f t="shared" si="36"/>
        <v>2018|Capital, Coast and Hutt Valley|Total stated - total household income</v>
      </c>
      <c r="B1175" t="s">
        <v>18</v>
      </c>
      <c r="C1175" t="s">
        <v>19</v>
      </c>
      <c r="D1175" t="s">
        <v>20</v>
      </c>
      <c r="E1175" t="s">
        <v>21</v>
      </c>
      <c r="F1175">
        <v>2018</v>
      </c>
      <c r="G1175">
        <v>2018</v>
      </c>
      <c r="H1175">
        <v>303</v>
      </c>
      <c r="I1175" t="s">
        <v>167</v>
      </c>
      <c r="J1175">
        <v>99</v>
      </c>
      <c r="K1175" t="s">
        <v>23</v>
      </c>
      <c r="L1175">
        <v>77</v>
      </c>
      <c r="M1175" t="s">
        <v>32</v>
      </c>
      <c r="N1175">
        <v>1</v>
      </c>
      <c r="O1175" t="s">
        <v>33</v>
      </c>
      <c r="P1175">
        <v>81534</v>
      </c>
      <c r="T1175" s="3">
        <f t="shared" si="37"/>
        <v>53.19</v>
      </c>
      <c r="U1175" s="3">
        <f>IF(AND(R1175&lt;&gt;"_U",N1175&lt;&gt;9999,N1175&lt;&gt;999,L1175&lt;&gt;"Median"),IFERROR(VLOOKUP(A1175,'HD Total'!A:P,16,0),"."),".")</f>
        <v>153300</v>
      </c>
    </row>
    <row r="1176" spans="1:21" x14ac:dyDescent="0.3">
      <c r="A1176" s="1" t="str">
        <f t="shared" si="36"/>
        <v>2018|Capital, Coast and Hutt Valley|Total stated - total household income</v>
      </c>
      <c r="B1176" t="s">
        <v>18</v>
      </c>
      <c r="C1176" t="s">
        <v>19</v>
      </c>
      <c r="D1176" t="s">
        <v>20</v>
      </c>
      <c r="E1176" t="s">
        <v>21</v>
      </c>
      <c r="F1176">
        <v>2018</v>
      </c>
      <c r="G1176">
        <v>2018</v>
      </c>
      <c r="H1176">
        <v>303</v>
      </c>
      <c r="I1176" t="s">
        <v>167</v>
      </c>
      <c r="J1176">
        <v>99</v>
      </c>
      <c r="K1176" t="s">
        <v>23</v>
      </c>
      <c r="L1176">
        <v>77</v>
      </c>
      <c r="M1176" t="s">
        <v>32</v>
      </c>
      <c r="N1176">
        <v>3</v>
      </c>
      <c r="O1176" t="s">
        <v>25</v>
      </c>
      <c r="P1176">
        <v>18078</v>
      </c>
      <c r="T1176" s="3">
        <f t="shared" si="37"/>
        <v>11.79</v>
      </c>
      <c r="U1176" s="3">
        <f>IF(AND(R1176&lt;&gt;"_U",N1176&lt;&gt;9999,N1176&lt;&gt;999,L1176&lt;&gt;"Median"),IFERROR(VLOOKUP(A1176,'HD Total'!A:P,16,0),"."),".")</f>
        <v>153300</v>
      </c>
    </row>
    <row r="1177" spans="1:21" x14ac:dyDescent="0.3">
      <c r="A1177" s="1" t="str">
        <f t="shared" si="36"/>
        <v>2018|Capital, Coast and Hutt Valley|Total stated - total household income</v>
      </c>
      <c r="B1177" t="s">
        <v>18</v>
      </c>
      <c r="C1177" t="s">
        <v>19</v>
      </c>
      <c r="D1177" t="s">
        <v>20</v>
      </c>
      <c r="E1177" t="s">
        <v>21</v>
      </c>
      <c r="F1177">
        <v>2018</v>
      </c>
      <c r="G1177">
        <v>2018</v>
      </c>
      <c r="H1177">
        <v>303</v>
      </c>
      <c r="I1177" t="s">
        <v>167</v>
      </c>
      <c r="J1177">
        <v>99</v>
      </c>
      <c r="K1177" t="s">
        <v>23</v>
      </c>
      <c r="L1177">
        <v>77</v>
      </c>
      <c r="M1177" t="s">
        <v>32</v>
      </c>
      <c r="N1177">
        <v>9999</v>
      </c>
      <c r="O1177" t="s">
        <v>40</v>
      </c>
      <c r="P1177">
        <v>153300</v>
      </c>
      <c r="T1177" s="3" t="str">
        <f t="shared" si="37"/>
        <v>.</v>
      </c>
      <c r="U1177" s="3" t="str">
        <f>IF(AND(R1177&lt;&gt;"_U",N1177&lt;&gt;9999,N1177&lt;&gt;999,L1177&lt;&gt;"Median"),IFERROR(VLOOKUP(A1177,'HD Total'!A:P,16,0),"."),".")</f>
        <v>.</v>
      </c>
    </row>
    <row r="1178" spans="1:21" x14ac:dyDescent="0.3">
      <c r="A1178" s="1" t="str">
        <f t="shared" si="36"/>
        <v>2018|Capital, Coast and Hutt Valley|Total - total household income</v>
      </c>
      <c r="B1178" t="s">
        <v>18</v>
      </c>
      <c r="C1178" t="s">
        <v>19</v>
      </c>
      <c r="D1178" t="s">
        <v>20</v>
      </c>
      <c r="E1178" t="s">
        <v>21</v>
      </c>
      <c r="F1178">
        <v>2018</v>
      </c>
      <c r="G1178">
        <v>2018</v>
      </c>
      <c r="H1178">
        <v>303</v>
      </c>
      <c r="I1178" t="s">
        <v>167</v>
      </c>
      <c r="J1178">
        <v>99</v>
      </c>
      <c r="K1178" t="s">
        <v>23</v>
      </c>
      <c r="L1178">
        <v>99</v>
      </c>
      <c r="M1178" t="s">
        <v>48</v>
      </c>
      <c r="N1178">
        <v>2</v>
      </c>
      <c r="O1178" t="s">
        <v>28</v>
      </c>
      <c r="P1178">
        <v>58749</v>
      </c>
      <c r="T1178" s="3">
        <f t="shared" si="37"/>
        <v>35.869999999999997</v>
      </c>
      <c r="U1178" s="3">
        <f>IF(AND(R1178&lt;&gt;"_U",N1178&lt;&gt;9999,N1178&lt;&gt;999,L1178&lt;&gt;"Median"),IFERROR(VLOOKUP(A1178,'HD Total'!A:P,16,0),"."),".")</f>
        <v>163794</v>
      </c>
    </row>
    <row r="1179" spans="1:21" x14ac:dyDescent="0.3">
      <c r="A1179" s="1" t="str">
        <f t="shared" si="36"/>
        <v>2018|Capital, Coast and Hutt Valley|Total - total household income</v>
      </c>
      <c r="B1179" t="s">
        <v>18</v>
      </c>
      <c r="C1179" t="s">
        <v>19</v>
      </c>
      <c r="D1179" t="s">
        <v>20</v>
      </c>
      <c r="E1179" t="s">
        <v>21</v>
      </c>
      <c r="F1179">
        <v>2018</v>
      </c>
      <c r="G1179">
        <v>2018</v>
      </c>
      <c r="H1179">
        <v>303</v>
      </c>
      <c r="I1179" t="s">
        <v>167</v>
      </c>
      <c r="J1179">
        <v>99</v>
      </c>
      <c r="K1179" t="s">
        <v>23</v>
      </c>
      <c r="L1179">
        <v>99</v>
      </c>
      <c r="M1179" t="s">
        <v>48</v>
      </c>
      <c r="N1179">
        <v>9999</v>
      </c>
      <c r="O1179" t="s">
        <v>40</v>
      </c>
      <c r="P1179">
        <v>163836</v>
      </c>
      <c r="T1179" s="3" t="str">
        <f t="shared" si="37"/>
        <v>.</v>
      </c>
      <c r="U1179" s="3" t="str">
        <f>IF(AND(R1179&lt;&gt;"_U",N1179&lt;&gt;9999,N1179&lt;&gt;999,L1179&lt;&gt;"Median"),IFERROR(VLOOKUP(A1179,'HD Total'!A:P,16,0),"."),".")</f>
        <v>.</v>
      </c>
    </row>
    <row r="1180" spans="1:21" x14ac:dyDescent="0.3">
      <c r="A1180" s="1" t="str">
        <f t="shared" si="36"/>
        <v>2018|Capital, Coast and Hutt Valley|Total - total household income</v>
      </c>
      <c r="B1180" t="s">
        <v>18</v>
      </c>
      <c r="C1180" t="s">
        <v>19</v>
      </c>
      <c r="D1180" t="s">
        <v>20</v>
      </c>
      <c r="E1180" t="s">
        <v>21</v>
      </c>
      <c r="F1180">
        <v>2018</v>
      </c>
      <c r="G1180">
        <v>2018</v>
      </c>
      <c r="H1180">
        <v>303</v>
      </c>
      <c r="I1180" t="s">
        <v>167</v>
      </c>
      <c r="J1180">
        <v>99</v>
      </c>
      <c r="K1180" t="s">
        <v>23</v>
      </c>
      <c r="L1180">
        <v>99</v>
      </c>
      <c r="M1180" t="s">
        <v>48</v>
      </c>
      <c r="N1180">
        <v>1</v>
      </c>
      <c r="O1180" t="s">
        <v>33</v>
      </c>
      <c r="P1180">
        <v>85896</v>
      </c>
      <c r="T1180" s="3">
        <f t="shared" si="37"/>
        <v>52.44</v>
      </c>
      <c r="U1180" s="3">
        <f>IF(AND(R1180&lt;&gt;"_U",N1180&lt;&gt;9999,N1180&lt;&gt;999,L1180&lt;&gt;"Median"),IFERROR(VLOOKUP(A1180,'HD Total'!A:P,16,0),"."),".")</f>
        <v>163794</v>
      </c>
    </row>
    <row r="1181" spans="1:21" x14ac:dyDescent="0.3">
      <c r="A1181" s="1" t="str">
        <f t="shared" si="36"/>
        <v>2018|Capital, Coast and Hutt Valley|Total - total household income</v>
      </c>
      <c r="B1181" t="s">
        <v>18</v>
      </c>
      <c r="C1181" t="s">
        <v>19</v>
      </c>
      <c r="D1181" t="s">
        <v>20</v>
      </c>
      <c r="E1181" t="s">
        <v>21</v>
      </c>
      <c r="F1181">
        <v>2018</v>
      </c>
      <c r="G1181">
        <v>2018</v>
      </c>
      <c r="H1181">
        <v>303</v>
      </c>
      <c r="I1181" t="s">
        <v>167</v>
      </c>
      <c r="J1181">
        <v>99</v>
      </c>
      <c r="K1181" t="s">
        <v>23</v>
      </c>
      <c r="L1181">
        <v>99</v>
      </c>
      <c r="M1181" t="s">
        <v>48</v>
      </c>
      <c r="N1181">
        <v>7777</v>
      </c>
      <c r="O1181" t="s">
        <v>37</v>
      </c>
      <c r="P1181">
        <v>163794</v>
      </c>
      <c r="T1181" s="3">
        <f t="shared" si="37"/>
        <v>100</v>
      </c>
      <c r="U1181" s="3">
        <f>IF(AND(R1181&lt;&gt;"_U",N1181&lt;&gt;9999,N1181&lt;&gt;999,L1181&lt;&gt;"Median"),IFERROR(VLOOKUP(A1181,'HD Total'!A:P,16,0),"."),".")</f>
        <v>163794</v>
      </c>
    </row>
    <row r="1182" spans="1:21" x14ac:dyDescent="0.3">
      <c r="A1182" s="1" t="str">
        <f t="shared" si="36"/>
        <v>2018|Capital, Coast and Hutt Valley|Total - total household income</v>
      </c>
      <c r="B1182" t="s">
        <v>18</v>
      </c>
      <c r="C1182" t="s">
        <v>19</v>
      </c>
      <c r="D1182" t="s">
        <v>20</v>
      </c>
      <c r="E1182" t="s">
        <v>21</v>
      </c>
      <c r="F1182">
        <v>2018</v>
      </c>
      <c r="G1182">
        <v>2018</v>
      </c>
      <c r="H1182">
        <v>303</v>
      </c>
      <c r="I1182" t="s">
        <v>167</v>
      </c>
      <c r="J1182">
        <v>99</v>
      </c>
      <c r="K1182" t="s">
        <v>23</v>
      </c>
      <c r="L1182">
        <v>99</v>
      </c>
      <c r="M1182" t="s">
        <v>48</v>
      </c>
      <c r="N1182">
        <v>3</v>
      </c>
      <c r="O1182" t="s">
        <v>25</v>
      </c>
      <c r="P1182">
        <v>19146</v>
      </c>
      <c r="T1182" s="3">
        <f t="shared" si="37"/>
        <v>11.69</v>
      </c>
      <c r="U1182" s="3">
        <f>IF(AND(R1182&lt;&gt;"_U",N1182&lt;&gt;9999,N1182&lt;&gt;999,L1182&lt;&gt;"Median"),IFERROR(VLOOKUP(A1182,'HD Total'!A:P,16,0),"."),".")</f>
        <v>163794</v>
      </c>
    </row>
    <row r="1183" spans="1:21" x14ac:dyDescent="0.3">
      <c r="A1183" s="1" t="str">
        <f t="shared" si="36"/>
        <v>2018|Capital, Coast and Hutt Valley|Total - total household income</v>
      </c>
      <c r="B1183" t="s">
        <v>18</v>
      </c>
      <c r="C1183" t="s">
        <v>19</v>
      </c>
      <c r="D1183" t="s">
        <v>20</v>
      </c>
      <c r="E1183" t="s">
        <v>21</v>
      </c>
      <c r="F1183">
        <v>2018</v>
      </c>
      <c r="G1183">
        <v>2018</v>
      </c>
      <c r="H1183">
        <v>303</v>
      </c>
      <c r="I1183" t="s">
        <v>167</v>
      </c>
      <c r="J1183">
        <v>99</v>
      </c>
      <c r="K1183" t="s">
        <v>23</v>
      </c>
      <c r="L1183">
        <v>99</v>
      </c>
      <c r="M1183" t="s">
        <v>48</v>
      </c>
      <c r="N1183">
        <v>999</v>
      </c>
      <c r="O1183" t="s">
        <v>42</v>
      </c>
      <c r="P1183">
        <v>39</v>
      </c>
      <c r="T1183" s="3" t="str">
        <f t="shared" si="37"/>
        <v>.</v>
      </c>
      <c r="U1183" s="3" t="str">
        <f>IF(AND(R1183&lt;&gt;"_U",N1183&lt;&gt;9999,N1183&lt;&gt;999,L1183&lt;&gt;"Median"),IFERROR(VLOOKUP(A1183,'HD Total'!A:P,16,0),"."),".")</f>
        <v>.</v>
      </c>
    </row>
    <row r="1184" spans="1:21" x14ac:dyDescent="0.3">
      <c r="A1184" s="1" t="str">
        <f t="shared" si="36"/>
        <v>2018|Capital, Coast and Hutt Valley|Median ($) - total household income</v>
      </c>
      <c r="B1184" t="s">
        <v>18</v>
      </c>
      <c r="C1184" t="s">
        <v>19</v>
      </c>
      <c r="D1184" t="s">
        <v>20</v>
      </c>
      <c r="E1184" t="s">
        <v>21</v>
      </c>
      <c r="F1184">
        <v>2018</v>
      </c>
      <c r="G1184">
        <v>2018</v>
      </c>
      <c r="H1184">
        <v>303</v>
      </c>
      <c r="I1184" t="s">
        <v>167</v>
      </c>
      <c r="J1184">
        <v>99</v>
      </c>
      <c r="K1184" t="s">
        <v>23</v>
      </c>
      <c r="L1184" t="s">
        <v>56</v>
      </c>
      <c r="M1184" t="s">
        <v>57</v>
      </c>
      <c r="N1184">
        <v>3</v>
      </c>
      <c r="O1184" t="s">
        <v>25</v>
      </c>
      <c r="P1184">
        <v>116600</v>
      </c>
      <c r="T1184" s="3" t="str">
        <f t="shared" si="37"/>
        <v>.</v>
      </c>
      <c r="U1184" s="3" t="str">
        <f>IF(AND(R1184&lt;&gt;"_U",N1184&lt;&gt;9999,N1184&lt;&gt;999,L1184&lt;&gt;"Median"),IFERROR(VLOOKUP(A1184,'HD Total'!A:P,16,0),"."),".")</f>
        <v>.</v>
      </c>
    </row>
    <row r="1185" spans="1:21" x14ac:dyDescent="0.3">
      <c r="A1185" s="1" t="str">
        <f t="shared" si="36"/>
        <v>2018|Capital, Coast and Hutt Valley|Median ($) - total household income</v>
      </c>
      <c r="B1185" t="s">
        <v>18</v>
      </c>
      <c r="C1185" t="s">
        <v>19</v>
      </c>
      <c r="D1185" t="s">
        <v>20</v>
      </c>
      <c r="E1185" t="s">
        <v>21</v>
      </c>
      <c r="F1185">
        <v>2018</v>
      </c>
      <c r="G1185">
        <v>2018</v>
      </c>
      <c r="H1185">
        <v>303</v>
      </c>
      <c r="I1185" t="s">
        <v>167</v>
      </c>
      <c r="J1185">
        <v>99</v>
      </c>
      <c r="K1185" t="s">
        <v>23</v>
      </c>
      <c r="L1185" t="s">
        <v>56</v>
      </c>
      <c r="M1185" t="s">
        <v>57</v>
      </c>
      <c r="N1185">
        <v>9999</v>
      </c>
      <c r="O1185" t="s">
        <v>40</v>
      </c>
      <c r="P1185">
        <v>92800</v>
      </c>
      <c r="T1185" s="3" t="str">
        <f t="shared" si="37"/>
        <v>.</v>
      </c>
      <c r="U1185" s="3" t="str">
        <f>IF(AND(R1185&lt;&gt;"_U",N1185&lt;&gt;9999,N1185&lt;&gt;999,L1185&lt;&gt;"Median"),IFERROR(VLOOKUP(A1185,'HD Total'!A:P,16,0),"."),".")</f>
        <v>.</v>
      </c>
    </row>
    <row r="1186" spans="1:21" x14ac:dyDescent="0.3">
      <c r="A1186" s="1" t="str">
        <f t="shared" si="36"/>
        <v>2018|Capital, Coast and Hutt Valley|Median ($) - total household income</v>
      </c>
      <c r="B1186" t="s">
        <v>18</v>
      </c>
      <c r="C1186" t="s">
        <v>19</v>
      </c>
      <c r="D1186" t="s">
        <v>20</v>
      </c>
      <c r="E1186" t="s">
        <v>21</v>
      </c>
      <c r="F1186">
        <v>2018</v>
      </c>
      <c r="G1186">
        <v>2018</v>
      </c>
      <c r="H1186">
        <v>303</v>
      </c>
      <c r="I1186" t="s">
        <v>167</v>
      </c>
      <c r="J1186">
        <v>99</v>
      </c>
      <c r="K1186" t="s">
        <v>23</v>
      </c>
      <c r="L1186" t="s">
        <v>56</v>
      </c>
      <c r="M1186" t="s">
        <v>57</v>
      </c>
      <c r="N1186">
        <v>7777</v>
      </c>
      <c r="O1186" t="s">
        <v>37</v>
      </c>
      <c r="P1186">
        <v>92800</v>
      </c>
      <c r="T1186" s="3" t="str">
        <f t="shared" si="37"/>
        <v>.</v>
      </c>
      <c r="U1186" s="3" t="str">
        <f>IF(AND(R1186&lt;&gt;"_U",N1186&lt;&gt;9999,N1186&lt;&gt;999,L1186&lt;&gt;"Median"),IFERROR(VLOOKUP(A1186,'HD Total'!A:P,16,0),"."),".")</f>
        <v>.</v>
      </c>
    </row>
    <row r="1187" spans="1:21" x14ac:dyDescent="0.3">
      <c r="A1187" s="1" t="str">
        <f t="shared" si="36"/>
        <v>2018|Capital, Coast and Hutt Valley|Median ($) - total household income</v>
      </c>
      <c r="B1187" t="s">
        <v>18</v>
      </c>
      <c r="C1187" t="s">
        <v>19</v>
      </c>
      <c r="D1187" t="s">
        <v>20</v>
      </c>
      <c r="E1187" t="s">
        <v>21</v>
      </c>
      <c r="F1187">
        <v>2018</v>
      </c>
      <c r="G1187">
        <v>2018</v>
      </c>
      <c r="H1187">
        <v>303</v>
      </c>
      <c r="I1187" t="s">
        <v>167</v>
      </c>
      <c r="J1187">
        <v>99</v>
      </c>
      <c r="K1187" t="s">
        <v>23</v>
      </c>
      <c r="L1187" t="s">
        <v>56</v>
      </c>
      <c r="M1187" t="s">
        <v>57</v>
      </c>
      <c r="N1187">
        <v>999</v>
      </c>
      <c r="O1187" t="s">
        <v>42</v>
      </c>
      <c r="P1187">
        <v>17900</v>
      </c>
      <c r="T1187" s="3" t="str">
        <f t="shared" si="37"/>
        <v>.</v>
      </c>
      <c r="U1187" s="3" t="str">
        <f>IF(AND(R1187&lt;&gt;"_U",N1187&lt;&gt;9999,N1187&lt;&gt;999,L1187&lt;&gt;"Median"),IFERROR(VLOOKUP(A1187,'HD Total'!A:P,16,0),"."),".")</f>
        <v>.</v>
      </c>
    </row>
    <row r="1188" spans="1:21" x14ac:dyDescent="0.3">
      <c r="A1188" s="1" t="str">
        <f t="shared" si="36"/>
        <v>2018|Capital, Coast and Hutt Valley|Median ($) - total household income</v>
      </c>
      <c r="B1188" t="s">
        <v>18</v>
      </c>
      <c r="C1188" t="s">
        <v>19</v>
      </c>
      <c r="D1188" t="s">
        <v>20</v>
      </c>
      <c r="E1188" t="s">
        <v>21</v>
      </c>
      <c r="F1188">
        <v>2018</v>
      </c>
      <c r="G1188">
        <v>2018</v>
      </c>
      <c r="H1188">
        <v>303</v>
      </c>
      <c r="I1188" t="s">
        <v>167</v>
      </c>
      <c r="J1188">
        <v>99</v>
      </c>
      <c r="K1188" t="s">
        <v>23</v>
      </c>
      <c r="L1188" t="s">
        <v>56</v>
      </c>
      <c r="M1188" t="s">
        <v>57</v>
      </c>
      <c r="N1188">
        <v>1</v>
      </c>
      <c r="O1188" t="s">
        <v>33</v>
      </c>
      <c r="P1188">
        <v>108300</v>
      </c>
      <c r="T1188" s="3" t="str">
        <f t="shared" si="37"/>
        <v>.</v>
      </c>
      <c r="U1188" s="3" t="str">
        <f>IF(AND(R1188&lt;&gt;"_U",N1188&lt;&gt;9999,N1188&lt;&gt;999,L1188&lt;&gt;"Median"),IFERROR(VLOOKUP(A1188,'HD Total'!A:P,16,0),"."),".")</f>
        <v>.</v>
      </c>
    </row>
    <row r="1189" spans="1:21" x14ac:dyDescent="0.3">
      <c r="A1189" s="1" t="str">
        <f t="shared" si="36"/>
        <v>2018|Capital, Coast and Hutt Valley|Median ($) - total household income</v>
      </c>
      <c r="B1189" t="s">
        <v>18</v>
      </c>
      <c r="C1189" t="s">
        <v>19</v>
      </c>
      <c r="D1189" t="s">
        <v>20</v>
      </c>
      <c r="E1189" t="s">
        <v>21</v>
      </c>
      <c r="F1189">
        <v>2018</v>
      </c>
      <c r="G1189">
        <v>2018</v>
      </c>
      <c r="H1189">
        <v>303</v>
      </c>
      <c r="I1189" t="s">
        <v>167</v>
      </c>
      <c r="J1189">
        <v>99</v>
      </c>
      <c r="K1189" t="s">
        <v>23</v>
      </c>
      <c r="L1189" t="s">
        <v>56</v>
      </c>
      <c r="M1189" t="s">
        <v>57</v>
      </c>
      <c r="N1189">
        <v>2</v>
      </c>
      <c r="O1189" t="s">
        <v>28</v>
      </c>
      <c r="P1189">
        <v>66200</v>
      </c>
      <c r="T1189" s="3" t="str">
        <f t="shared" si="37"/>
        <v>.</v>
      </c>
      <c r="U1189" s="3" t="str">
        <f>IF(AND(R1189&lt;&gt;"_U",N1189&lt;&gt;9999,N1189&lt;&gt;999,L1189&lt;&gt;"Median"),IFERROR(VLOOKUP(A1189,'HD Total'!A:P,16,0),"."),".")</f>
        <v>.</v>
      </c>
    </row>
    <row r="1190" spans="1:21" x14ac:dyDescent="0.3">
      <c r="A1190" s="1" t="str">
        <f t="shared" si="36"/>
        <v>2018|Wairarapa|$20,000 or less</v>
      </c>
      <c r="B1190" t="s">
        <v>18</v>
      </c>
      <c r="C1190" t="s">
        <v>19</v>
      </c>
      <c r="D1190" t="s">
        <v>20</v>
      </c>
      <c r="E1190" t="s">
        <v>21</v>
      </c>
      <c r="F1190">
        <v>2018</v>
      </c>
      <c r="G1190">
        <v>2018</v>
      </c>
      <c r="H1190">
        <v>304</v>
      </c>
      <c r="I1190" t="s">
        <v>173</v>
      </c>
      <c r="J1190">
        <v>99</v>
      </c>
      <c r="K1190" t="s">
        <v>23</v>
      </c>
      <c r="L1190">
        <v>1</v>
      </c>
      <c r="M1190" t="s">
        <v>39</v>
      </c>
      <c r="N1190">
        <v>2</v>
      </c>
      <c r="O1190" t="s">
        <v>28</v>
      </c>
      <c r="P1190">
        <v>795</v>
      </c>
      <c r="T1190" s="3">
        <f t="shared" si="37"/>
        <v>50.57</v>
      </c>
      <c r="U1190" s="3">
        <f>IF(AND(R1190&lt;&gt;"_U",N1190&lt;&gt;9999,N1190&lt;&gt;999,L1190&lt;&gt;"Median"),IFERROR(VLOOKUP(A1190,'HD Total'!A:P,16,0),"."),".")</f>
        <v>1572</v>
      </c>
    </row>
    <row r="1191" spans="1:21" x14ac:dyDescent="0.3">
      <c r="A1191" s="1" t="str">
        <f t="shared" si="36"/>
        <v>2018|Wairarapa|$20,000 or less</v>
      </c>
      <c r="B1191" t="s">
        <v>18</v>
      </c>
      <c r="C1191" t="s">
        <v>19</v>
      </c>
      <c r="D1191" t="s">
        <v>20</v>
      </c>
      <c r="E1191" t="s">
        <v>21</v>
      </c>
      <c r="F1191">
        <v>2018</v>
      </c>
      <c r="G1191">
        <v>2018</v>
      </c>
      <c r="H1191">
        <v>304</v>
      </c>
      <c r="I1191" t="s">
        <v>173</v>
      </c>
      <c r="J1191">
        <v>99</v>
      </c>
      <c r="K1191" t="s">
        <v>23</v>
      </c>
      <c r="L1191">
        <v>1</v>
      </c>
      <c r="M1191" t="s">
        <v>39</v>
      </c>
      <c r="N1191">
        <v>9999</v>
      </c>
      <c r="O1191" t="s">
        <v>40</v>
      </c>
      <c r="P1191">
        <v>1572</v>
      </c>
      <c r="T1191" s="3" t="str">
        <f t="shared" si="37"/>
        <v>.</v>
      </c>
      <c r="U1191" s="3" t="str">
        <f>IF(AND(R1191&lt;&gt;"_U",N1191&lt;&gt;9999,N1191&lt;&gt;999,L1191&lt;&gt;"Median"),IFERROR(VLOOKUP(A1191,'HD Total'!A:P,16,0),"."),".")</f>
        <v>.</v>
      </c>
    </row>
    <row r="1192" spans="1:21" x14ac:dyDescent="0.3">
      <c r="A1192" s="1" t="str">
        <f t="shared" si="36"/>
        <v>2018|Wairarapa|$20,000 or less</v>
      </c>
      <c r="B1192" t="s">
        <v>18</v>
      </c>
      <c r="C1192" t="s">
        <v>19</v>
      </c>
      <c r="D1192" t="s">
        <v>20</v>
      </c>
      <c r="E1192" t="s">
        <v>21</v>
      </c>
      <c r="F1192">
        <v>2018</v>
      </c>
      <c r="G1192">
        <v>2018</v>
      </c>
      <c r="H1192">
        <v>304</v>
      </c>
      <c r="I1192" t="s">
        <v>173</v>
      </c>
      <c r="J1192">
        <v>99</v>
      </c>
      <c r="K1192" t="s">
        <v>23</v>
      </c>
      <c r="L1192">
        <v>1</v>
      </c>
      <c r="M1192" t="s">
        <v>39</v>
      </c>
      <c r="N1192">
        <v>999</v>
      </c>
      <c r="O1192" t="s">
        <v>42</v>
      </c>
      <c r="P1192">
        <v>0</v>
      </c>
      <c r="T1192" s="3" t="str">
        <f t="shared" si="37"/>
        <v>.</v>
      </c>
      <c r="U1192" s="3" t="str">
        <f>IF(AND(R1192&lt;&gt;"_U",N1192&lt;&gt;9999,N1192&lt;&gt;999,L1192&lt;&gt;"Median"),IFERROR(VLOOKUP(A1192,'HD Total'!A:P,16,0),"."),".")</f>
        <v>.</v>
      </c>
    </row>
    <row r="1193" spans="1:21" x14ac:dyDescent="0.3">
      <c r="A1193" s="1" t="str">
        <f t="shared" si="36"/>
        <v>2018|Wairarapa|$20,000 or less</v>
      </c>
      <c r="B1193" t="s">
        <v>18</v>
      </c>
      <c r="C1193" t="s">
        <v>19</v>
      </c>
      <c r="D1193" t="s">
        <v>20</v>
      </c>
      <c r="E1193" t="s">
        <v>21</v>
      </c>
      <c r="F1193">
        <v>2018</v>
      </c>
      <c r="G1193">
        <v>2018</v>
      </c>
      <c r="H1193">
        <v>304</v>
      </c>
      <c r="I1193" t="s">
        <v>173</v>
      </c>
      <c r="J1193">
        <v>99</v>
      </c>
      <c r="K1193" t="s">
        <v>23</v>
      </c>
      <c r="L1193">
        <v>1</v>
      </c>
      <c r="M1193" t="s">
        <v>39</v>
      </c>
      <c r="N1193">
        <v>3</v>
      </c>
      <c r="O1193" t="s">
        <v>25</v>
      </c>
      <c r="P1193">
        <v>117</v>
      </c>
      <c r="T1193" s="3">
        <f t="shared" si="37"/>
        <v>7.44</v>
      </c>
      <c r="U1193" s="3">
        <f>IF(AND(R1193&lt;&gt;"_U",N1193&lt;&gt;9999,N1193&lt;&gt;999,L1193&lt;&gt;"Median"),IFERROR(VLOOKUP(A1193,'HD Total'!A:P,16,0),"."),".")</f>
        <v>1572</v>
      </c>
    </row>
    <row r="1194" spans="1:21" x14ac:dyDescent="0.3">
      <c r="A1194" s="1" t="str">
        <f t="shared" si="36"/>
        <v>2018|Wairarapa|$20,000 or less</v>
      </c>
      <c r="B1194" t="s">
        <v>18</v>
      </c>
      <c r="C1194" t="s">
        <v>19</v>
      </c>
      <c r="D1194" t="s">
        <v>20</v>
      </c>
      <c r="E1194" t="s">
        <v>21</v>
      </c>
      <c r="F1194">
        <v>2018</v>
      </c>
      <c r="G1194">
        <v>2018</v>
      </c>
      <c r="H1194">
        <v>304</v>
      </c>
      <c r="I1194" t="s">
        <v>173</v>
      </c>
      <c r="J1194">
        <v>99</v>
      </c>
      <c r="K1194" t="s">
        <v>23</v>
      </c>
      <c r="L1194">
        <v>1</v>
      </c>
      <c r="M1194" t="s">
        <v>39</v>
      </c>
      <c r="N1194">
        <v>1</v>
      </c>
      <c r="O1194" t="s">
        <v>33</v>
      </c>
      <c r="P1194">
        <v>657</v>
      </c>
      <c r="T1194" s="3">
        <f t="shared" si="37"/>
        <v>41.79</v>
      </c>
      <c r="U1194" s="3">
        <f>IF(AND(R1194&lt;&gt;"_U",N1194&lt;&gt;9999,N1194&lt;&gt;999,L1194&lt;&gt;"Median"),IFERROR(VLOOKUP(A1194,'HD Total'!A:P,16,0),"."),".")</f>
        <v>1572</v>
      </c>
    </row>
    <row r="1195" spans="1:21" x14ac:dyDescent="0.3">
      <c r="A1195" s="1" t="str">
        <f t="shared" si="36"/>
        <v>2018|Wairarapa|$20,000 or less</v>
      </c>
      <c r="B1195" t="s">
        <v>18</v>
      </c>
      <c r="C1195" t="s">
        <v>19</v>
      </c>
      <c r="D1195" t="s">
        <v>20</v>
      </c>
      <c r="E1195" t="s">
        <v>21</v>
      </c>
      <c r="F1195">
        <v>2018</v>
      </c>
      <c r="G1195">
        <v>2018</v>
      </c>
      <c r="H1195">
        <v>304</v>
      </c>
      <c r="I1195" t="s">
        <v>173</v>
      </c>
      <c r="J1195">
        <v>99</v>
      </c>
      <c r="K1195" t="s">
        <v>23</v>
      </c>
      <c r="L1195">
        <v>1</v>
      </c>
      <c r="M1195" t="s">
        <v>39</v>
      </c>
      <c r="N1195">
        <v>7777</v>
      </c>
      <c r="O1195" t="s">
        <v>37</v>
      </c>
      <c r="P1195">
        <v>1572</v>
      </c>
      <c r="T1195" s="3">
        <f t="shared" si="37"/>
        <v>100</v>
      </c>
      <c r="U1195" s="3">
        <f>IF(AND(R1195&lt;&gt;"_U",N1195&lt;&gt;9999,N1195&lt;&gt;999,L1195&lt;&gt;"Median"),IFERROR(VLOOKUP(A1195,'HD Total'!A:P,16,0),"."),".")</f>
        <v>1572</v>
      </c>
    </row>
    <row r="1196" spans="1:21" x14ac:dyDescent="0.3">
      <c r="A1196" s="1" t="str">
        <f t="shared" si="36"/>
        <v>2018|Wairarapa|$20,001-$30,000</v>
      </c>
      <c r="B1196" t="s">
        <v>18</v>
      </c>
      <c r="C1196" t="s">
        <v>19</v>
      </c>
      <c r="D1196" t="s">
        <v>20</v>
      </c>
      <c r="E1196" t="s">
        <v>21</v>
      </c>
      <c r="F1196">
        <v>2018</v>
      </c>
      <c r="G1196">
        <v>2018</v>
      </c>
      <c r="H1196">
        <v>304</v>
      </c>
      <c r="I1196" t="s">
        <v>173</v>
      </c>
      <c r="J1196">
        <v>99</v>
      </c>
      <c r="K1196" t="s">
        <v>23</v>
      </c>
      <c r="L1196">
        <v>2</v>
      </c>
      <c r="M1196" t="s">
        <v>24</v>
      </c>
      <c r="N1196">
        <v>2</v>
      </c>
      <c r="O1196" t="s">
        <v>28</v>
      </c>
      <c r="P1196">
        <v>774</v>
      </c>
      <c r="T1196" s="3">
        <f t="shared" si="37"/>
        <v>36.03</v>
      </c>
      <c r="U1196" s="3">
        <f>IF(AND(R1196&lt;&gt;"_U",N1196&lt;&gt;9999,N1196&lt;&gt;999,L1196&lt;&gt;"Median"),IFERROR(VLOOKUP(A1196,'HD Total'!A:P,16,0),"."),".")</f>
        <v>2148</v>
      </c>
    </row>
    <row r="1197" spans="1:21" x14ac:dyDescent="0.3">
      <c r="A1197" s="1" t="str">
        <f t="shared" si="36"/>
        <v>2018|Wairarapa|$20,001-$30,000</v>
      </c>
      <c r="B1197" t="s">
        <v>18</v>
      </c>
      <c r="C1197" t="s">
        <v>19</v>
      </c>
      <c r="D1197" t="s">
        <v>20</v>
      </c>
      <c r="E1197" t="s">
        <v>21</v>
      </c>
      <c r="F1197">
        <v>2018</v>
      </c>
      <c r="G1197">
        <v>2018</v>
      </c>
      <c r="H1197">
        <v>304</v>
      </c>
      <c r="I1197" t="s">
        <v>173</v>
      </c>
      <c r="J1197">
        <v>99</v>
      </c>
      <c r="K1197" t="s">
        <v>23</v>
      </c>
      <c r="L1197">
        <v>2</v>
      </c>
      <c r="M1197" t="s">
        <v>24</v>
      </c>
      <c r="N1197">
        <v>9999</v>
      </c>
      <c r="O1197" t="s">
        <v>40</v>
      </c>
      <c r="P1197">
        <v>2148</v>
      </c>
      <c r="T1197" s="3" t="str">
        <f t="shared" si="37"/>
        <v>.</v>
      </c>
      <c r="U1197" s="3" t="str">
        <f>IF(AND(R1197&lt;&gt;"_U",N1197&lt;&gt;9999,N1197&lt;&gt;999,L1197&lt;&gt;"Median"),IFERROR(VLOOKUP(A1197,'HD Total'!A:P,16,0),"."),".")</f>
        <v>.</v>
      </c>
    </row>
    <row r="1198" spans="1:21" x14ac:dyDescent="0.3">
      <c r="A1198" s="1" t="str">
        <f t="shared" si="36"/>
        <v>2018|Wairarapa|$20,001-$30,000</v>
      </c>
      <c r="B1198" t="s">
        <v>18</v>
      </c>
      <c r="C1198" t="s">
        <v>19</v>
      </c>
      <c r="D1198" t="s">
        <v>20</v>
      </c>
      <c r="E1198" t="s">
        <v>21</v>
      </c>
      <c r="F1198">
        <v>2018</v>
      </c>
      <c r="G1198">
        <v>2018</v>
      </c>
      <c r="H1198">
        <v>304</v>
      </c>
      <c r="I1198" t="s">
        <v>173</v>
      </c>
      <c r="J1198">
        <v>99</v>
      </c>
      <c r="K1198" t="s">
        <v>23</v>
      </c>
      <c r="L1198">
        <v>2</v>
      </c>
      <c r="M1198" t="s">
        <v>24</v>
      </c>
      <c r="N1198">
        <v>7777</v>
      </c>
      <c r="O1198" t="s">
        <v>37</v>
      </c>
      <c r="P1198">
        <v>2148</v>
      </c>
      <c r="T1198" s="3">
        <f t="shared" si="37"/>
        <v>100</v>
      </c>
      <c r="U1198" s="3">
        <f>IF(AND(R1198&lt;&gt;"_U",N1198&lt;&gt;9999,N1198&lt;&gt;999,L1198&lt;&gt;"Median"),IFERROR(VLOOKUP(A1198,'HD Total'!A:P,16,0),"."),".")</f>
        <v>2148</v>
      </c>
    </row>
    <row r="1199" spans="1:21" x14ac:dyDescent="0.3">
      <c r="A1199" s="1" t="str">
        <f t="shared" si="36"/>
        <v>2018|Wairarapa|$20,001-$30,000</v>
      </c>
      <c r="B1199" t="s">
        <v>18</v>
      </c>
      <c r="C1199" t="s">
        <v>19</v>
      </c>
      <c r="D1199" t="s">
        <v>20</v>
      </c>
      <c r="E1199" t="s">
        <v>21</v>
      </c>
      <c r="F1199">
        <v>2018</v>
      </c>
      <c r="G1199">
        <v>2018</v>
      </c>
      <c r="H1199">
        <v>304</v>
      </c>
      <c r="I1199" t="s">
        <v>173</v>
      </c>
      <c r="J1199">
        <v>99</v>
      </c>
      <c r="K1199" t="s">
        <v>23</v>
      </c>
      <c r="L1199">
        <v>2</v>
      </c>
      <c r="M1199" t="s">
        <v>24</v>
      </c>
      <c r="N1199">
        <v>1</v>
      </c>
      <c r="O1199" t="s">
        <v>33</v>
      </c>
      <c r="P1199">
        <v>1194</v>
      </c>
      <c r="T1199" s="3">
        <f t="shared" si="37"/>
        <v>55.59</v>
      </c>
      <c r="U1199" s="3">
        <f>IF(AND(R1199&lt;&gt;"_U",N1199&lt;&gt;9999,N1199&lt;&gt;999,L1199&lt;&gt;"Median"),IFERROR(VLOOKUP(A1199,'HD Total'!A:P,16,0),"."),".")</f>
        <v>2148</v>
      </c>
    </row>
    <row r="1200" spans="1:21" x14ac:dyDescent="0.3">
      <c r="A1200" s="1" t="str">
        <f t="shared" si="36"/>
        <v>2018|Wairarapa|$20,001-$30,000</v>
      </c>
      <c r="B1200" t="s">
        <v>18</v>
      </c>
      <c r="C1200" t="s">
        <v>19</v>
      </c>
      <c r="D1200" t="s">
        <v>20</v>
      </c>
      <c r="E1200" t="s">
        <v>21</v>
      </c>
      <c r="F1200">
        <v>2018</v>
      </c>
      <c r="G1200">
        <v>2018</v>
      </c>
      <c r="H1200">
        <v>304</v>
      </c>
      <c r="I1200" t="s">
        <v>173</v>
      </c>
      <c r="J1200">
        <v>99</v>
      </c>
      <c r="K1200" t="s">
        <v>23</v>
      </c>
      <c r="L1200">
        <v>2</v>
      </c>
      <c r="M1200" t="s">
        <v>24</v>
      </c>
      <c r="N1200">
        <v>3</v>
      </c>
      <c r="O1200" t="s">
        <v>25</v>
      </c>
      <c r="P1200">
        <v>183</v>
      </c>
      <c r="T1200" s="3">
        <f t="shared" si="37"/>
        <v>8.52</v>
      </c>
      <c r="U1200" s="3">
        <f>IF(AND(R1200&lt;&gt;"_U",N1200&lt;&gt;9999,N1200&lt;&gt;999,L1200&lt;&gt;"Median"),IFERROR(VLOOKUP(A1200,'HD Total'!A:P,16,0),"."),".")</f>
        <v>2148</v>
      </c>
    </row>
    <row r="1201" spans="1:21" x14ac:dyDescent="0.3">
      <c r="A1201" s="1" t="str">
        <f t="shared" si="36"/>
        <v>2018|Wairarapa|$20,001-$30,000</v>
      </c>
      <c r="B1201" t="s">
        <v>18</v>
      </c>
      <c r="C1201" t="s">
        <v>19</v>
      </c>
      <c r="D1201" t="s">
        <v>20</v>
      </c>
      <c r="E1201" t="s">
        <v>21</v>
      </c>
      <c r="F1201">
        <v>2018</v>
      </c>
      <c r="G1201">
        <v>2018</v>
      </c>
      <c r="H1201">
        <v>304</v>
      </c>
      <c r="I1201" t="s">
        <v>173</v>
      </c>
      <c r="J1201">
        <v>99</v>
      </c>
      <c r="K1201" t="s">
        <v>23</v>
      </c>
      <c r="L1201">
        <v>2</v>
      </c>
      <c r="M1201" t="s">
        <v>24</v>
      </c>
      <c r="N1201">
        <v>999</v>
      </c>
      <c r="O1201" t="s">
        <v>42</v>
      </c>
      <c r="P1201">
        <v>0</v>
      </c>
      <c r="T1201" s="3" t="str">
        <f t="shared" si="37"/>
        <v>.</v>
      </c>
      <c r="U1201" s="3" t="str">
        <f>IF(AND(R1201&lt;&gt;"_U",N1201&lt;&gt;9999,N1201&lt;&gt;999,L1201&lt;&gt;"Median"),IFERROR(VLOOKUP(A1201,'HD Total'!A:P,16,0),"."),".")</f>
        <v>.</v>
      </c>
    </row>
    <row r="1202" spans="1:21" x14ac:dyDescent="0.3">
      <c r="A1202" s="1" t="str">
        <f t="shared" si="36"/>
        <v>2018|Wairarapa|$30,001-$50,000</v>
      </c>
      <c r="B1202" t="s">
        <v>18</v>
      </c>
      <c r="C1202" t="s">
        <v>19</v>
      </c>
      <c r="D1202" t="s">
        <v>20</v>
      </c>
      <c r="E1202" t="s">
        <v>21</v>
      </c>
      <c r="F1202">
        <v>2018</v>
      </c>
      <c r="G1202">
        <v>2018</v>
      </c>
      <c r="H1202">
        <v>304</v>
      </c>
      <c r="I1202" t="s">
        <v>173</v>
      </c>
      <c r="J1202">
        <v>99</v>
      </c>
      <c r="K1202" t="s">
        <v>23</v>
      </c>
      <c r="L1202">
        <v>3</v>
      </c>
      <c r="M1202" t="s">
        <v>45</v>
      </c>
      <c r="N1202">
        <v>1</v>
      </c>
      <c r="O1202" t="s">
        <v>33</v>
      </c>
      <c r="P1202">
        <v>1839</v>
      </c>
      <c r="T1202" s="3">
        <f t="shared" si="37"/>
        <v>58.72</v>
      </c>
      <c r="U1202" s="3">
        <f>IF(AND(R1202&lt;&gt;"_U",N1202&lt;&gt;9999,N1202&lt;&gt;999,L1202&lt;&gt;"Median"),IFERROR(VLOOKUP(A1202,'HD Total'!A:P,16,0),"."),".")</f>
        <v>3132</v>
      </c>
    </row>
    <row r="1203" spans="1:21" x14ac:dyDescent="0.3">
      <c r="A1203" s="1" t="str">
        <f t="shared" si="36"/>
        <v>2018|Wairarapa|$30,001-$50,000</v>
      </c>
      <c r="B1203" t="s">
        <v>18</v>
      </c>
      <c r="C1203" t="s">
        <v>19</v>
      </c>
      <c r="D1203" t="s">
        <v>20</v>
      </c>
      <c r="E1203" t="s">
        <v>21</v>
      </c>
      <c r="F1203">
        <v>2018</v>
      </c>
      <c r="G1203">
        <v>2018</v>
      </c>
      <c r="H1203">
        <v>304</v>
      </c>
      <c r="I1203" t="s">
        <v>173</v>
      </c>
      <c r="J1203">
        <v>99</v>
      </c>
      <c r="K1203" t="s">
        <v>23</v>
      </c>
      <c r="L1203">
        <v>3</v>
      </c>
      <c r="M1203" t="s">
        <v>45</v>
      </c>
      <c r="N1203">
        <v>7777</v>
      </c>
      <c r="O1203" t="s">
        <v>37</v>
      </c>
      <c r="P1203">
        <v>3132</v>
      </c>
      <c r="T1203" s="3">
        <f t="shared" si="37"/>
        <v>100</v>
      </c>
      <c r="U1203" s="3">
        <f>IF(AND(R1203&lt;&gt;"_U",N1203&lt;&gt;9999,N1203&lt;&gt;999,L1203&lt;&gt;"Median"),IFERROR(VLOOKUP(A1203,'HD Total'!A:P,16,0),"."),".")</f>
        <v>3132</v>
      </c>
    </row>
    <row r="1204" spans="1:21" x14ac:dyDescent="0.3">
      <c r="A1204" s="1" t="str">
        <f t="shared" si="36"/>
        <v>2018|Wairarapa|$30,001-$50,000</v>
      </c>
      <c r="B1204" t="s">
        <v>18</v>
      </c>
      <c r="C1204" t="s">
        <v>19</v>
      </c>
      <c r="D1204" t="s">
        <v>20</v>
      </c>
      <c r="E1204" t="s">
        <v>21</v>
      </c>
      <c r="F1204">
        <v>2018</v>
      </c>
      <c r="G1204">
        <v>2018</v>
      </c>
      <c r="H1204">
        <v>304</v>
      </c>
      <c r="I1204" t="s">
        <v>173</v>
      </c>
      <c r="J1204">
        <v>99</v>
      </c>
      <c r="K1204" t="s">
        <v>23</v>
      </c>
      <c r="L1204">
        <v>3</v>
      </c>
      <c r="M1204" t="s">
        <v>45</v>
      </c>
      <c r="N1204">
        <v>3</v>
      </c>
      <c r="O1204" t="s">
        <v>25</v>
      </c>
      <c r="P1204">
        <v>318</v>
      </c>
      <c r="T1204" s="3">
        <f t="shared" si="37"/>
        <v>10.15</v>
      </c>
      <c r="U1204" s="3">
        <f>IF(AND(R1204&lt;&gt;"_U",N1204&lt;&gt;9999,N1204&lt;&gt;999,L1204&lt;&gt;"Median"),IFERROR(VLOOKUP(A1204,'HD Total'!A:P,16,0),"."),".")</f>
        <v>3132</v>
      </c>
    </row>
    <row r="1205" spans="1:21" x14ac:dyDescent="0.3">
      <c r="A1205" s="1" t="str">
        <f t="shared" si="36"/>
        <v>2018|Wairarapa|$30,001-$50,000</v>
      </c>
      <c r="B1205" t="s">
        <v>18</v>
      </c>
      <c r="C1205" t="s">
        <v>19</v>
      </c>
      <c r="D1205" t="s">
        <v>20</v>
      </c>
      <c r="E1205" t="s">
        <v>21</v>
      </c>
      <c r="F1205">
        <v>2018</v>
      </c>
      <c r="G1205">
        <v>2018</v>
      </c>
      <c r="H1205">
        <v>304</v>
      </c>
      <c r="I1205" t="s">
        <v>173</v>
      </c>
      <c r="J1205">
        <v>99</v>
      </c>
      <c r="K1205" t="s">
        <v>23</v>
      </c>
      <c r="L1205">
        <v>3</v>
      </c>
      <c r="M1205" t="s">
        <v>45</v>
      </c>
      <c r="N1205">
        <v>999</v>
      </c>
      <c r="O1205" t="s">
        <v>42</v>
      </c>
      <c r="P1205">
        <v>0</v>
      </c>
      <c r="T1205" s="3" t="str">
        <f t="shared" si="37"/>
        <v>.</v>
      </c>
      <c r="U1205" s="3" t="str">
        <f>IF(AND(R1205&lt;&gt;"_U",N1205&lt;&gt;9999,N1205&lt;&gt;999,L1205&lt;&gt;"Median"),IFERROR(VLOOKUP(A1205,'HD Total'!A:P,16,0),"."),".")</f>
        <v>.</v>
      </c>
    </row>
    <row r="1206" spans="1:21" x14ac:dyDescent="0.3">
      <c r="A1206" s="1" t="str">
        <f t="shared" si="36"/>
        <v>2018|Wairarapa|$30,001-$50,000</v>
      </c>
      <c r="B1206" t="s">
        <v>18</v>
      </c>
      <c r="C1206" t="s">
        <v>19</v>
      </c>
      <c r="D1206" t="s">
        <v>20</v>
      </c>
      <c r="E1206" t="s">
        <v>21</v>
      </c>
      <c r="F1206">
        <v>2018</v>
      </c>
      <c r="G1206">
        <v>2018</v>
      </c>
      <c r="H1206">
        <v>304</v>
      </c>
      <c r="I1206" t="s">
        <v>173</v>
      </c>
      <c r="J1206">
        <v>99</v>
      </c>
      <c r="K1206" t="s">
        <v>23</v>
      </c>
      <c r="L1206">
        <v>3</v>
      </c>
      <c r="M1206" t="s">
        <v>45</v>
      </c>
      <c r="N1206">
        <v>2</v>
      </c>
      <c r="O1206" t="s">
        <v>28</v>
      </c>
      <c r="P1206">
        <v>972</v>
      </c>
      <c r="T1206" s="3">
        <f t="shared" si="37"/>
        <v>31.03</v>
      </c>
      <c r="U1206" s="3">
        <f>IF(AND(R1206&lt;&gt;"_U",N1206&lt;&gt;9999,N1206&lt;&gt;999,L1206&lt;&gt;"Median"),IFERROR(VLOOKUP(A1206,'HD Total'!A:P,16,0),"."),".")</f>
        <v>3132</v>
      </c>
    </row>
    <row r="1207" spans="1:21" x14ac:dyDescent="0.3">
      <c r="A1207" s="1" t="str">
        <f t="shared" si="36"/>
        <v>2018|Wairarapa|$30,001-$50,000</v>
      </c>
      <c r="B1207" t="s">
        <v>18</v>
      </c>
      <c r="C1207" t="s">
        <v>19</v>
      </c>
      <c r="D1207" t="s">
        <v>20</v>
      </c>
      <c r="E1207" t="s">
        <v>21</v>
      </c>
      <c r="F1207">
        <v>2018</v>
      </c>
      <c r="G1207">
        <v>2018</v>
      </c>
      <c r="H1207">
        <v>304</v>
      </c>
      <c r="I1207" t="s">
        <v>173</v>
      </c>
      <c r="J1207">
        <v>99</v>
      </c>
      <c r="K1207" t="s">
        <v>23</v>
      </c>
      <c r="L1207">
        <v>3</v>
      </c>
      <c r="M1207" t="s">
        <v>45</v>
      </c>
      <c r="N1207">
        <v>9999</v>
      </c>
      <c r="O1207" t="s">
        <v>40</v>
      </c>
      <c r="P1207">
        <v>3132</v>
      </c>
      <c r="T1207" s="3" t="str">
        <f t="shared" si="37"/>
        <v>.</v>
      </c>
      <c r="U1207" s="3" t="str">
        <f>IF(AND(R1207&lt;&gt;"_U",N1207&lt;&gt;9999,N1207&lt;&gt;999,L1207&lt;&gt;"Median"),IFERROR(VLOOKUP(A1207,'HD Total'!A:P,16,0),"."),".")</f>
        <v>.</v>
      </c>
    </row>
    <row r="1208" spans="1:21" x14ac:dyDescent="0.3">
      <c r="A1208" s="1" t="str">
        <f t="shared" si="36"/>
        <v>2018|Wairarapa|$50,001-$70,000</v>
      </c>
      <c r="B1208" t="s">
        <v>18</v>
      </c>
      <c r="C1208" t="s">
        <v>19</v>
      </c>
      <c r="D1208" t="s">
        <v>20</v>
      </c>
      <c r="E1208" t="s">
        <v>21</v>
      </c>
      <c r="F1208">
        <v>2018</v>
      </c>
      <c r="G1208">
        <v>2018</v>
      </c>
      <c r="H1208">
        <v>304</v>
      </c>
      <c r="I1208" t="s">
        <v>173</v>
      </c>
      <c r="J1208">
        <v>99</v>
      </c>
      <c r="K1208" t="s">
        <v>23</v>
      </c>
      <c r="L1208">
        <v>4</v>
      </c>
      <c r="M1208" t="s">
        <v>36</v>
      </c>
      <c r="N1208">
        <v>9999</v>
      </c>
      <c r="O1208" t="s">
        <v>40</v>
      </c>
      <c r="P1208">
        <v>2541</v>
      </c>
      <c r="T1208" s="3" t="str">
        <f t="shared" si="37"/>
        <v>.</v>
      </c>
      <c r="U1208" s="3" t="str">
        <f>IF(AND(R1208&lt;&gt;"_U",N1208&lt;&gt;9999,N1208&lt;&gt;999,L1208&lt;&gt;"Median"),IFERROR(VLOOKUP(A1208,'HD Total'!A:P,16,0),"."),".")</f>
        <v>.</v>
      </c>
    </row>
    <row r="1209" spans="1:21" x14ac:dyDescent="0.3">
      <c r="A1209" s="1" t="str">
        <f t="shared" si="36"/>
        <v>2018|Wairarapa|$50,001-$70,000</v>
      </c>
      <c r="B1209" t="s">
        <v>18</v>
      </c>
      <c r="C1209" t="s">
        <v>19</v>
      </c>
      <c r="D1209" t="s">
        <v>20</v>
      </c>
      <c r="E1209" t="s">
        <v>21</v>
      </c>
      <c r="F1209">
        <v>2018</v>
      </c>
      <c r="G1209">
        <v>2018</v>
      </c>
      <c r="H1209">
        <v>304</v>
      </c>
      <c r="I1209" t="s">
        <v>173</v>
      </c>
      <c r="J1209">
        <v>99</v>
      </c>
      <c r="K1209" t="s">
        <v>23</v>
      </c>
      <c r="L1209">
        <v>4</v>
      </c>
      <c r="M1209" t="s">
        <v>36</v>
      </c>
      <c r="N1209">
        <v>999</v>
      </c>
      <c r="O1209" t="s">
        <v>42</v>
      </c>
      <c r="P1209">
        <v>0</v>
      </c>
      <c r="T1209" s="3" t="str">
        <f t="shared" si="37"/>
        <v>.</v>
      </c>
      <c r="U1209" s="3" t="str">
        <f>IF(AND(R1209&lt;&gt;"_U",N1209&lt;&gt;9999,N1209&lt;&gt;999,L1209&lt;&gt;"Median"),IFERROR(VLOOKUP(A1209,'HD Total'!A:P,16,0),"."),".")</f>
        <v>.</v>
      </c>
    </row>
    <row r="1210" spans="1:21" x14ac:dyDescent="0.3">
      <c r="A1210" s="1" t="str">
        <f t="shared" si="36"/>
        <v>2018|Wairarapa|$50,001-$70,000</v>
      </c>
      <c r="B1210" t="s">
        <v>18</v>
      </c>
      <c r="C1210" t="s">
        <v>19</v>
      </c>
      <c r="D1210" t="s">
        <v>20</v>
      </c>
      <c r="E1210" t="s">
        <v>21</v>
      </c>
      <c r="F1210">
        <v>2018</v>
      </c>
      <c r="G1210">
        <v>2018</v>
      </c>
      <c r="H1210">
        <v>304</v>
      </c>
      <c r="I1210" t="s">
        <v>173</v>
      </c>
      <c r="J1210">
        <v>99</v>
      </c>
      <c r="K1210" t="s">
        <v>23</v>
      </c>
      <c r="L1210">
        <v>4</v>
      </c>
      <c r="M1210" t="s">
        <v>36</v>
      </c>
      <c r="N1210">
        <v>2</v>
      </c>
      <c r="O1210" t="s">
        <v>28</v>
      </c>
      <c r="P1210">
        <v>747</v>
      </c>
      <c r="T1210" s="3">
        <f t="shared" si="37"/>
        <v>29.4</v>
      </c>
      <c r="U1210" s="3">
        <f>IF(AND(R1210&lt;&gt;"_U",N1210&lt;&gt;9999,N1210&lt;&gt;999,L1210&lt;&gt;"Median"),IFERROR(VLOOKUP(A1210,'HD Total'!A:P,16,0),"."),".")</f>
        <v>2541</v>
      </c>
    </row>
    <row r="1211" spans="1:21" x14ac:dyDescent="0.3">
      <c r="A1211" s="1" t="str">
        <f t="shared" si="36"/>
        <v>2018|Wairarapa|$50,001-$70,000</v>
      </c>
      <c r="B1211" t="s">
        <v>18</v>
      </c>
      <c r="C1211" t="s">
        <v>19</v>
      </c>
      <c r="D1211" t="s">
        <v>20</v>
      </c>
      <c r="E1211" t="s">
        <v>21</v>
      </c>
      <c r="F1211">
        <v>2018</v>
      </c>
      <c r="G1211">
        <v>2018</v>
      </c>
      <c r="H1211">
        <v>304</v>
      </c>
      <c r="I1211" t="s">
        <v>173</v>
      </c>
      <c r="J1211">
        <v>99</v>
      </c>
      <c r="K1211" t="s">
        <v>23</v>
      </c>
      <c r="L1211">
        <v>4</v>
      </c>
      <c r="M1211" t="s">
        <v>36</v>
      </c>
      <c r="N1211">
        <v>7777</v>
      </c>
      <c r="O1211" t="s">
        <v>37</v>
      </c>
      <c r="P1211">
        <v>2541</v>
      </c>
      <c r="T1211" s="3">
        <f t="shared" si="37"/>
        <v>100</v>
      </c>
      <c r="U1211" s="3">
        <f>IF(AND(R1211&lt;&gt;"_U",N1211&lt;&gt;9999,N1211&lt;&gt;999,L1211&lt;&gt;"Median"),IFERROR(VLOOKUP(A1211,'HD Total'!A:P,16,0),"."),".")</f>
        <v>2541</v>
      </c>
    </row>
    <row r="1212" spans="1:21" x14ac:dyDescent="0.3">
      <c r="A1212" s="1" t="str">
        <f t="shared" si="36"/>
        <v>2018|Wairarapa|$50,001-$70,000</v>
      </c>
      <c r="B1212" t="s">
        <v>18</v>
      </c>
      <c r="C1212" t="s">
        <v>19</v>
      </c>
      <c r="D1212" t="s">
        <v>20</v>
      </c>
      <c r="E1212" t="s">
        <v>21</v>
      </c>
      <c r="F1212">
        <v>2018</v>
      </c>
      <c r="G1212">
        <v>2018</v>
      </c>
      <c r="H1212">
        <v>304</v>
      </c>
      <c r="I1212" t="s">
        <v>173</v>
      </c>
      <c r="J1212">
        <v>99</v>
      </c>
      <c r="K1212" t="s">
        <v>23</v>
      </c>
      <c r="L1212">
        <v>4</v>
      </c>
      <c r="M1212" t="s">
        <v>36</v>
      </c>
      <c r="N1212">
        <v>3</v>
      </c>
      <c r="O1212" t="s">
        <v>25</v>
      </c>
      <c r="P1212">
        <v>279</v>
      </c>
      <c r="T1212" s="3">
        <f t="shared" si="37"/>
        <v>10.98</v>
      </c>
      <c r="U1212" s="3">
        <f>IF(AND(R1212&lt;&gt;"_U",N1212&lt;&gt;9999,N1212&lt;&gt;999,L1212&lt;&gt;"Median"),IFERROR(VLOOKUP(A1212,'HD Total'!A:P,16,0),"."),".")</f>
        <v>2541</v>
      </c>
    </row>
    <row r="1213" spans="1:21" x14ac:dyDescent="0.3">
      <c r="A1213" s="1" t="str">
        <f t="shared" si="36"/>
        <v>2018|Wairarapa|$50,001-$70,000</v>
      </c>
      <c r="B1213" t="s">
        <v>18</v>
      </c>
      <c r="C1213" t="s">
        <v>19</v>
      </c>
      <c r="D1213" t="s">
        <v>20</v>
      </c>
      <c r="E1213" t="s">
        <v>21</v>
      </c>
      <c r="F1213">
        <v>2018</v>
      </c>
      <c r="G1213">
        <v>2018</v>
      </c>
      <c r="H1213">
        <v>304</v>
      </c>
      <c r="I1213" t="s">
        <v>173</v>
      </c>
      <c r="J1213">
        <v>99</v>
      </c>
      <c r="K1213" t="s">
        <v>23</v>
      </c>
      <c r="L1213">
        <v>4</v>
      </c>
      <c r="M1213" t="s">
        <v>36</v>
      </c>
      <c r="N1213">
        <v>1</v>
      </c>
      <c r="O1213" t="s">
        <v>33</v>
      </c>
      <c r="P1213">
        <v>1512</v>
      </c>
      <c r="T1213" s="3">
        <f t="shared" si="37"/>
        <v>59.5</v>
      </c>
      <c r="U1213" s="3">
        <f>IF(AND(R1213&lt;&gt;"_U",N1213&lt;&gt;9999,N1213&lt;&gt;999,L1213&lt;&gt;"Median"),IFERROR(VLOOKUP(A1213,'HD Total'!A:P,16,0),"."),".")</f>
        <v>2541</v>
      </c>
    </row>
    <row r="1214" spans="1:21" x14ac:dyDescent="0.3">
      <c r="A1214" s="1" t="str">
        <f t="shared" si="36"/>
        <v>2018|Wairarapa|$70,001-$100,000</v>
      </c>
      <c r="B1214" t="s">
        <v>18</v>
      </c>
      <c r="C1214" t="s">
        <v>19</v>
      </c>
      <c r="D1214" t="s">
        <v>20</v>
      </c>
      <c r="E1214" t="s">
        <v>21</v>
      </c>
      <c r="F1214">
        <v>2018</v>
      </c>
      <c r="G1214">
        <v>2018</v>
      </c>
      <c r="H1214">
        <v>304</v>
      </c>
      <c r="I1214" t="s">
        <v>173</v>
      </c>
      <c r="J1214">
        <v>99</v>
      </c>
      <c r="K1214" t="s">
        <v>23</v>
      </c>
      <c r="L1214">
        <v>5</v>
      </c>
      <c r="M1214" t="s">
        <v>58</v>
      </c>
      <c r="N1214">
        <v>3</v>
      </c>
      <c r="O1214" t="s">
        <v>25</v>
      </c>
      <c r="P1214">
        <v>279</v>
      </c>
      <c r="T1214" s="3">
        <f t="shared" si="37"/>
        <v>10.050000000000001</v>
      </c>
      <c r="U1214" s="3">
        <f>IF(AND(R1214&lt;&gt;"_U",N1214&lt;&gt;9999,N1214&lt;&gt;999,L1214&lt;&gt;"Median"),IFERROR(VLOOKUP(A1214,'HD Total'!A:P,16,0),"."),".")</f>
        <v>2775</v>
      </c>
    </row>
    <row r="1215" spans="1:21" x14ac:dyDescent="0.3">
      <c r="A1215" s="1" t="str">
        <f t="shared" si="36"/>
        <v>2018|Wairarapa|$70,001-$100,000</v>
      </c>
      <c r="B1215" t="s">
        <v>18</v>
      </c>
      <c r="C1215" t="s">
        <v>19</v>
      </c>
      <c r="D1215" t="s">
        <v>20</v>
      </c>
      <c r="E1215" t="s">
        <v>21</v>
      </c>
      <c r="F1215">
        <v>2018</v>
      </c>
      <c r="G1215">
        <v>2018</v>
      </c>
      <c r="H1215">
        <v>304</v>
      </c>
      <c r="I1215" t="s">
        <v>173</v>
      </c>
      <c r="J1215">
        <v>99</v>
      </c>
      <c r="K1215" t="s">
        <v>23</v>
      </c>
      <c r="L1215">
        <v>5</v>
      </c>
      <c r="M1215" t="s">
        <v>58</v>
      </c>
      <c r="N1215">
        <v>7777</v>
      </c>
      <c r="O1215" t="s">
        <v>37</v>
      </c>
      <c r="P1215">
        <v>2775</v>
      </c>
      <c r="T1215" s="3">
        <f t="shared" si="37"/>
        <v>100</v>
      </c>
      <c r="U1215" s="3">
        <f>IF(AND(R1215&lt;&gt;"_U",N1215&lt;&gt;9999,N1215&lt;&gt;999,L1215&lt;&gt;"Median"),IFERROR(VLOOKUP(A1215,'HD Total'!A:P,16,0),"."),".")</f>
        <v>2775</v>
      </c>
    </row>
    <row r="1216" spans="1:21" x14ac:dyDescent="0.3">
      <c r="A1216" s="1" t="str">
        <f t="shared" si="36"/>
        <v>2018|Wairarapa|$70,001-$100,000</v>
      </c>
      <c r="B1216" t="s">
        <v>18</v>
      </c>
      <c r="C1216" t="s">
        <v>19</v>
      </c>
      <c r="D1216" t="s">
        <v>20</v>
      </c>
      <c r="E1216" t="s">
        <v>21</v>
      </c>
      <c r="F1216">
        <v>2018</v>
      </c>
      <c r="G1216">
        <v>2018</v>
      </c>
      <c r="H1216">
        <v>304</v>
      </c>
      <c r="I1216" t="s">
        <v>173</v>
      </c>
      <c r="J1216">
        <v>99</v>
      </c>
      <c r="K1216" t="s">
        <v>23</v>
      </c>
      <c r="L1216">
        <v>5</v>
      </c>
      <c r="M1216" t="s">
        <v>58</v>
      </c>
      <c r="N1216">
        <v>9999</v>
      </c>
      <c r="O1216" t="s">
        <v>40</v>
      </c>
      <c r="P1216">
        <v>2775</v>
      </c>
      <c r="T1216" s="3" t="str">
        <f t="shared" si="37"/>
        <v>.</v>
      </c>
      <c r="U1216" s="3" t="str">
        <f>IF(AND(R1216&lt;&gt;"_U",N1216&lt;&gt;9999,N1216&lt;&gt;999,L1216&lt;&gt;"Median"),IFERROR(VLOOKUP(A1216,'HD Total'!A:P,16,0),"."),".")</f>
        <v>.</v>
      </c>
    </row>
    <row r="1217" spans="1:21" x14ac:dyDescent="0.3">
      <c r="A1217" s="1" t="str">
        <f t="shared" si="36"/>
        <v>2018|Wairarapa|$70,001-$100,000</v>
      </c>
      <c r="B1217" t="s">
        <v>18</v>
      </c>
      <c r="C1217" t="s">
        <v>19</v>
      </c>
      <c r="D1217" t="s">
        <v>20</v>
      </c>
      <c r="E1217" t="s">
        <v>21</v>
      </c>
      <c r="F1217">
        <v>2018</v>
      </c>
      <c r="G1217">
        <v>2018</v>
      </c>
      <c r="H1217">
        <v>304</v>
      </c>
      <c r="I1217" t="s">
        <v>173</v>
      </c>
      <c r="J1217">
        <v>99</v>
      </c>
      <c r="K1217" t="s">
        <v>23</v>
      </c>
      <c r="L1217">
        <v>5</v>
      </c>
      <c r="M1217" t="s">
        <v>58</v>
      </c>
      <c r="N1217">
        <v>999</v>
      </c>
      <c r="O1217" t="s">
        <v>42</v>
      </c>
      <c r="P1217">
        <v>0</v>
      </c>
      <c r="T1217" s="3" t="str">
        <f t="shared" si="37"/>
        <v>.</v>
      </c>
      <c r="U1217" s="3" t="str">
        <f>IF(AND(R1217&lt;&gt;"_U",N1217&lt;&gt;9999,N1217&lt;&gt;999,L1217&lt;&gt;"Median"),IFERROR(VLOOKUP(A1217,'HD Total'!A:P,16,0),"."),".")</f>
        <v>.</v>
      </c>
    </row>
    <row r="1218" spans="1:21" x14ac:dyDescent="0.3">
      <c r="A1218" s="1" t="str">
        <f t="shared" si="36"/>
        <v>2018|Wairarapa|$70,001-$100,000</v>
      </c>
      <c r="B1218" t="s">
        <v>18</v>
      </c>
      <c r="C1218" t="s">
        <v>19</v>
      </c>
      <c r="D1218" t="s">
        <v>20</v>
      </c>
      <c r="E1218" t="s">
        <v>21</v>
      </c>
      <c r="F1218">
        <v>2018</v>
      </c>
      <c r="G1218">
        <v>2018</v>
      </c>
      <c r="H1218">
        <v>304</v>
      </c>
      <c r="I1218" t="s">
        <v>173</v>
      </c>
      <c r="J1218">
        <v>99</v>
      </c>
      <c r="K1218" t="s">
        <v>23</v>
      </c>
      <c r="L1218">
        <v>5</v>
      </c>
      <c r="M1218" t="s">
        <v>58</v>
      </c>
      <c r="N1218">
        <v>1</v>
      </c>
      <c r="O1218" t="s">
        <v>33</v>
      </c>
      <c r="P1218">
        <v>1827</v>
      </c>
      <c r="T1218" s="3">
        <f t="shared" si="37"/>
        <v>65.84</v>
      </c>
      <c r="U1218" s="3">
        <f>IF(AND(R1218&lt;&gt;"_U",N1218&lt;&gt;9999,N1218&lt;&gt;999,L1218&lt;&gt;"Median"),IFERROR(VLOOKUP(A1218,'HD Total'!A:P,16,0),"."),".")</f>
        <v>2775</v>
      </c>
    </row>
    <row r="1219" spans="1:21" x14ac:dyDescent="0.3">
      <c r="A1219" s="1" t="str">
        <f t="shared" ref="A1219:A1282" si="38">G1219&amp;"|"&amp;I1219&amp;"|"&amp;M1219</f>
        <v>2018|Wairarapa|$70,001-$100,000</v>
      </c>
      <c r="B1219" t="s">
        <v>18</v>
      </c>
      <c r="C1219" t="s">
        <v>19</v>
      </c>
      <c r="D1219" t="s">
        <v>20</v>
      </c>
      <c r="E1219" t="s">
        <v>21</v>
      </c>
      <c r="F1219">
        <v>2018</v>
      </c>
      <c r="G1219">
        <v>2018</v>
      </c>
      <c r="H1219">
        <v>304</v>
      </c>
      <c r="I1219" t="s">
        <v>173</v>
      </c>
      <c r="J1219">
        <v>99</v>
      </c>
      <c r="K1219" t="s">
        <v>23</v>
      </c>
      <c r="L1219">
        <v>5</v>
      </c>
      <c r="M1219" t="s">
        <v>58</v>
      </c>
      <c r="N1219">
        <v>2</v>
      </c>
      <c r="O1219" t="s">
        <v>28</v>
      </c>
      <c r="P1219">
        <v>672</v>
      </c>
      <c r="T1219" s="3">
        <f t="shared" ref="T1219:T1282" si="39">IF(AND(R1219&lt;&gt;"_U",R1219&lt;&gt;"c",N1219&lt;&gt;999,N1219&lt;&gt;9999,L1219&lt;&gt;"Median"),IFERROR((ROUND(P1219/U1219*100,2)),"."),".")</f>
        <v>24.22</v>
      </c>
      <c r="U1219" s="3">
        <f>IF(AND(R1219&lt;&gt;"_U",N1219&lt;&gt;9999,N1219&lt;&gt;999,L1219&lt;&gt;"Median"),IFERROR(VLOOKUP(A1219,'HD Total'!A:P,16,0),"."),".")</f>
        <v>2775</v>
      </c>
    </row>
    <row r="1220" spans="1:21" x14ac:dyDescent="0.3">
      <c r="A1220" s="1" t="str">
        <f t="shared" si="38"/>
        <v>2018|Wairarapa|$100,001-$150,000</v>
      </c>
      <c r="B1220" t="s">
        <v>18</v>
      </c>
      <c r="C1220" t="s">
        <v>19</v>
      </c>
      <c r="D1220" t="s">
        <v>20</v>
      </c>
      <c r="E1220" t="s">
        <v>21</v>
      </c>
      <c r="F1220">
        <v>2018</v>
      </c>
      <c r="G1220">
        <v>2018</v>
      </c>
      <c r="H1220">
        <v>304</v>
      </c>
      <c r="I1220" t="s">
        <v>173</v>
      </c>
      <c r="J1220">
        <v>99</v>
      </c>
      <c r="K1220" t="s">
        <v>23</v>
      </c>
      <c r="L1220">
        <v>6</v>
      </c>
      <c r="M1220" t="s">
        <v>59</v>
      </c>
      <c r="N1220">
        <v>3</v>
      </c>
      <c r="O1220" t="s">
        <v>25</v>
      </c>
      <c r="P1220">
        <v>339</v>
      </c>
      <c r="T1220" s="3">
        <f t="shared" si="39"/>
        <v>12.51</v>
      </c>
      <c r="U1220" s="3">
        <f>IF(AND(R1220&lt;&gt;"_U",N1220&lt;&gt;9999,N1220&lt;&gt;999,L1220&lt;&gt;"Median"),IFERROR(VLOOKUP(A1220,'HD Total'!A:P,16,0),"."),".")</f>
        <v>2709</v>
      </c>
    </row>
    <row r="1221" spans="1:21" x14ac:dyDescent="0.3">
      <c r="A1221" s="1" t="str">
        <f t="shared" si="38"/>
        <v>2018|Wairarapa|$100,001-$150,000</v>
      </c>
      <c r="B1221" t="s">
        <v>18</v>
      </c>
      <c r="C1221" t="s">
        <v>19</v>
      </c>
      <c r="D1221" t="s">
        <v>20</v>
      </c>
      <c r="E1221" t="s">
        <v>21</v>
      </c>
      <c r="F1221">
        <v>2018</v>
      </c>
      <c r="G1221">
        <v>2018</v>
      </c>
      <c r="H1221">
        <v>304</v>
      </c>
      <c r="I1221" t="s">
        <v>173</v>
      </c>
      <c r="J1221">
        <v>99</v>
      </c>
      <c r="K1221" t="s">
        <v>23</v>
      </c>
      <c r="L1221">
        <v>6</v>
      </c>
      <c r="M1221" t="s">
        <v>59</v>
      </c>
      <c r="N1221">
        <v>7777</v>
      </c>
      <c r="O1221" t="s">
        <v>37</v>
      </c>
      <c r="P1221">
        <v>2709</v>
      </c>
      <c r="T1221" s="3">
        <f t="shared" si="39"/>
        <v>100</v>
      </c>
      <c r="U1221" s="3">
        <f>IF(AND(R1221&lt;&gt;"_U",N1221&lt;&gt;9999,N1221&lt;&gt;999,L1221&lt;&gt;"Median"),IFERROR(VLOOKUP(A1221,'HD Total'!A:P,16,0),"."),".")</f>
        <v>2709</v>
      </c>
    </row>
    <row r="1222" spans="1:21" x14ac:dyDescent="0.3">
      <c r="A1222" s="1" t="str">
        <f t="shared" si="38"/>
        <v>2018|Wairarapa|$100,001-$150,000</v>
      </c>
      <c r="B1222" t="s">
        <v>18</v>
      </c>
      <c r="C1222" t="s">
        <v>19</v>
      </c>
      <c r="D1222" t="s">
        <v>20</v>
      </c>
      <c r="E1222" t="s">
        <v>21</v>
      </c>
      <c r="F1222">
        <v>2018</v>
      </c>
      <c r="G1222">
        <v>2018</v>
      </c>
      <c r="H1222">
        <v>304</v>
      </c>
      <c r="I1222" t="s">
        <v>173</v>
      </c>
      <c r="J1222">
        <v>99</v>
      </c>
      <c r="K1222" t="s">
        <v>23</v>
      </c>
      <c r="L1222">
        <v>6</v>
      </c>
      <c r="M1222" t="s">
        <v>59</v>
      </c>
      <c r="N1222">
        <v>2</v>
      </c>
      <c r="O1222" t="s">
        <v>28</v>
      </c>
      <c r="P1222">
        <v>474</v>
      </c>
      <c r="T1222" s="3">
        <f t="shared" si="39"/>
        <v>17.5</v>
      </c>
      <c r="U1222" s="3">
        <f>IF(AND(R1222&lt;&gt;"_U",N1222&lt;&gt;9999,N1222&lt;&gt;999,L1222&lt;&gt;"Median"),IFERROR(VLOOKUP(A1222,'HD Total'!A:P,16,0),"."),".")</f>
        <v>2709</v>
      </c>
    </row>
    <row r="1223" spans="1:21" x14ac:dyDescent="0.3">
      <c r="A1223" s="1" t="str">
        <f t="shared" si="38"/>
        <v>2018|Wairarapa|$100,001-$150,000</v>
      </c>
      <c r="B1223" t="s">
        <v>18</v>
      </c>
      <c r="C1223" t="s">
        <v>19</v>
      </c>
      <c r="D1223" t="s">
        <v>20</v>
      </c>
      <c r="E1223" t="s">
        <v>21</v>
      </c>
      <c r="F1223">
        <v>2018</v>
      </c>
      <c r="G1223">
        <v>2018</v>
      </c>
      <c r="H1223">
        <v>304</v>
      </c>
      <c r="I1223" t="s">
        <v>173</v>
      </c>
      <c r="J1223">
        <v>99</v>
      </c>
      <c r="K1223" t="s">
        <v>23</v>
      </c>
      <c r="L1223">
        <v>6</v>
      </c>
      <c r="M1223" t="s">
        <v>59</v>
      </c>
      <c r="N1223">
        <v>999</v>
      </c>
      <c r="O1223" t="s">
        <v>42</v>
      </c>
      <c r="P1223">
        <v>0</v>
      </c>
      <c r="T1223" s="3" t="str">
        <f t="shared" si="39"/>
        <v>.</v>
      </c>
      <c r="U1223" s="3" t="str">
        <f>IF(AND(R1223&lt;&gt;"_U",N1223&lt;&gt;9999,N1223&lt;&gt;999,L1223&lt;&gt;"Median"),IFERROR(VLOOKUP(A1223,'HD Total'!A:P,16,0),"."),".")</f>
        <v>.</v>
      </c>
    </row>
    <row r="1224" spans="1:21" x14ac:dyDescent="0.3">
      <c r="A1224" s="1" t="str">
        <f t="shared" si="38"/>
        <v>2018|Wairarapa|$100,001-$150,000</v>
      </c>
      <c r="B1224" t="s">
        <v>18</v>
      </c>
      <c r="C1224" t="s">
        <v>19</v>
      </c>
      <c r="D1224" t="s">
        <v>20</v>
      </c>
      <c r="E1224" t="s">
        <v>21</v>
      </c>
      <c r="F1224">
        <v>2018</v>
      </c>
      <c r="G1224">
        <v>2018</v>
      </c>
      <c r="H1224">
        <v>304</v>
      </c>
      <c r="I1224" t="s">
        <v>173</v>
      </c>
      <c r="J1224">
        <v>99</v>
      </c>
      <c r="K1224" t="s">
        <v>23</v>
      </c>
      <c r="L1224">
        <v>6</v>
      </c>
      <c r="M1224" t="s">
        <v>59</v>
      </c>
      <c r="N1224">
        <v>1</v>
      </c>
      <c r="O1224" t="s">
        <v>33</v>
      </c>
      <c r="P1224">
        <v>1899</v>
      </c>
      <c r="T1224" s="3">
        <f t="shared" si="39"/>
        <v>70.099999999999994</v>
      </c>
      <c r="U1224" s="3">
        <f>IF(AND(R1224&lt;&gt;"_U",N1224&lt;&gt;9999,N1224&lt;&gt;999,L1224&lt;&gt;"Median"),IFERROR(VLOOKUP(A1224,'HD Total'!A:P,16,0),"."),".")</f>
        <v>2709</v>
      </c>
    </row>
    <row r="1225" spans="1:21" x14ac:dyDescent="0.3">
      <c r="A1225" s="1" t="str">
        <f t="shared" si="38"/>
        <v>2018|Wairarapa|$100,001-$150,000</v>
      </c>
      <c r="B1225" t="s">
        <v>18</v>
      </c>
      <c r="C1225" t="s">
        <v>19</v>
      </c>
      <c r="D1225" t="s">
        <v>20</v>
      </c>
      <c r="E1225" t="s">
        <v>21</v>
      </c>
      <c r="F1225">
        <v>2018</v>
      </c>
      <c r="G1225">
        <v>2018</v>
      </c>
      <c r="H1225">
        <v>304</v>
      </c>
      <c r="I1225" t="s">
        <v>173</v>
      </c>
      <c r="J1225">
        <v>99</v>
      </c>
      <c r="K1225" t="s">
        <v>23</v>
      </c>
      <c r="L1225">
        <v>6</v>
      </c>
      <c r="M1225" t="s">
        <v>59</v>
      </c>
      <c r="N1225">
        <v>9999</v>
      </c>
      <c r="O1225" t="s">
        <v>40</v>
      </c>
      <c r="P1225">
        <v>2709</v>
      </c>
      <c r="T1225" s="3" t="str">
        <f t="shared" si="39"/>
        <v>.</v>
      </c>
      <c r="U1225" s="3" t="str">
        <f>IF(AND(R1225&lt;&gt;"_U",N1225&lt;&gt;9999,N1225&lt;&gt;999,L1225&lt;&gt;"Median"),IFERROR(VLOOKUP(A1225,'HD Total'!A:P,16,0),"."),".")</f>
        <v>.</v>
      </c>
    </row>
    <row r="1226" spans="1:21" x14ac:dyDescent="0.3">
      <c r="A1226" s="1" t="str">
        <f t="shared" si="38"/>
        <v>2018|Wairarapa|$150,001-$200,000</v>
      </c>
      <c r="B1226" t="s">
        <v>18</v>
      </c>
      <c r="C1226" t="s">
        <v>19</v>
      </c>
      <c r="D1226" t="s">
        <v>20</v>
      </c>
      <c r="E1226" t="s">
        <v>21</v>
      </c>
      <c r="F1226">
        <v>2018</v>
      </c>
      <c r="G1226">
        <v>2018</v>
      </c>
      <c r="H1226">
        <v>304</v>
      </c>
      <c r="I1226" t="s">
        <v>173</v>
      </c>
      <c r="J1226">
        <v>99</v>
      </c>
      <c r="K1226" t="s">
        <v>23</v>
      </c>
      <c r="L1226">
        <v>7</v>
      </c>
      <c r="M1226" t="s">
        <v>43</v>
      </c>
      <c r="N1226">
        <v>9999</v>
      </c>
      <c r="O1226" t="s">
        <v>40</v>
      </c>
      <c r="P1226">
        <v>1872</v>
      </c>
      <c r="T1226" s="3" t="str">
        <f t="shared" si="39"/>
        <v>.</v>
      </c>
      <c r="U1226" s="3" t="str">
        <f>IF(AND(R1226&lt;&gt;"_U",N1226&lt;&gt;9999,N1226&lt;&gt;999,L1226&lt;&gt;"Median"),IFERROR(VLOOKUP(A1226,'HD Total'!A:P,16,0),"."),".")</f>
        <v>.</v>
      </c>
    </row>
    <row r="1227" spans="1:21" x14ac:dyDescent="0.3">
      <c r="A1227" s="1" t="str">
        <f t="shared" si="38"/>
        <v>2018|Wairarapa|$150,001-$200,000</v>
      </c>
      <c r="B1227" t="s">
        <v>18</v>
      </c>
      <c r="C1227" t="s">
        <v>19</v>
      </c>
      <c r="D1227" t="s">
        <v>20</v>
      </c>
      <c r="E1227" t="s">
        <v>21</v>
      </c>
      <c r="F1227">
        <v>2018</v>
      </c>
      <c r="G1227">
        <v>2018</v>
      </c>
      <c r="H1227">
        <v>304</v>
      </c>
      <c r="I1227" t="s">
        <v>173</v>
      </c>
      <c r="J1227">
        <v>99</v>
      </c>
      <c r="K1227" t="s">
        <v>23</v>
      </c>
      <c r="L1227">
        <v>7</v>
      </c>
      <c r="M1227" t="s">
        <v>43</v>
      </c>
      <c r="N1227">
        <v>999</v>
      </c>
      <c r="O1227" t="s">
        <v>42</v>
      </c>
      <c r="P1227">
        <v>0</v>
      </c>
      <c r="T1227" s="3" t="str">
        <f t="shared" si="39"/>
        <v>.</v>
      </c>
      <c r="U1227" s="3" t="str">
        <f>IF(AND(R1227&lt;&gt;"_U",N1227&lt;&gt;9999,N1227&lt;&gt;999,L1227&lt;&gt;"Median"),IFERROR(VLOOKUP(A1227,'HD Total'!A:P,16,0),"."),".")</f>
        <v>.</v>
      </c>
    </row>
    <row r="1228" spans="1:21" x14ac:dyDescent="0.3">
      <c r="A1228" s="1" t="str">
        <f t="shared" si="38"/>
        <v>2018|Wairarapa|$150,001-$200,000</v>
      </c>
      <c r="B1228" t="s">
        <v>18</v>
      </c>
      <c r="C1228" t="s">
        <v>19</v>
      </c>
      <c r="D1228" t="s">
        <v>20</v>
      </c>
      <c r="E1228" t="s">
        <v>21</v>
      </c>
      <c r="F1228">
        <v>2018</v>
      </c>
      <c r="G1228">
        <v>2018</v>
      </c>
      <c r="H1228">
        <v>304</v>
      </c>
      <c r="I1228" t="s">
        <v>173</v>
      </c>
      <c r="J1228">
        <v>99</v>
      </c>
      <c r="K1228" t="s">
        <v>23</v>
      </c>
      <c r="L1228">
        <v>7</v>
      </c>
      <c r="M1228" t="s">
        <v>43</v>
      </c>
      <c r="N1228">
        <v>7777</v>
      </c>
      <c r="O1228" t="s">
        <v>37</v>
      </c>
      <c r="P1228">
        <v>1872</v>
      </c>
      <c r="T1228" s="3">
        <f t="shared" si="39"/>
        <v>100</v>
      </c>
      <c r="U1228" s="3">
        <f>IF(AND(R1228&lt;&gt;"_U",N1228&lt;&gt;9999,N1228&lt;&gt;999,L1228&lt;&gt;"Median"),IFERROR(VLOOKUP(A1228,'HD Total'!A:P,16,0),"."),".")</f>
        <v>1872</v>
      </c>
    </row>
    <row r="1229" spans="1:21" x14ac:dyDescent="0.3">
      <c r="A1229" s="1" t="str">
        <f t="shared" si="38"/>
        <v>2018|Wairarapa|$150,001-$200,000</v>
      </c>
      <c r="B1229" t="s">
        <v>18</v>
      </c>
      <c r="C1229" t="s">
        <v>19</v>
      </c>
      <c r="D1229" t="s">
        <v>20</v>
      </c>
      <c r="E1229" t="s">
        <v>21</v>
      </c>
      <c r="F1229">
        <v>2018</v>
      </c>
      <c r="G1229">
        <v>2018</v>
      </c>
      <c r="H1229">
        <v>304</v>
      </c>
      <c r="I1229" t="s">
        <v>173</v>
      </c>
      <c r="J1229">
        <v>99</v>
      </c>
      <c r="K1229" t="s">
        <v>23</v>
      </c>
      <c r="L1229">
        <v>7</v>
      </c>
      <c r="M1229" t="s">
        <v>43</v>
      </c>
      <c r="N1229">
        <v>3</v>
      </c>
      <c r="O1229" t="s">
        <v>25</v>
      </c>
      <c r="P1229">
        <v>420</v>
      </c>
      <c r="T1229" s="3">
        <f t="shared" si="39"/>
        <v>22.44</v>
      </c>
      <c r="U1229" s="3">
        <f>IF(AND(R1229&lt;&gt;"_U",N1229&lt;&gt;9999,N1229&lt;&gt;999,L1229&lt;&gt;"Median"),IFERROR(VLOOKUP(A1229,'HD Total'!A:P,16,0),"."),".")</f>
        <v>1872</v>
      </c>
    </row>
    <row r="1230" spans="1:21" x14ac:dyDescent="0.3">
      <c r="A1230" s="1" t="str">
        <f t="shared" si="38"/>
        <v>2018|Wairarapa|$150,001-$200,000</v>
      </c>
      <c r="B1230" t="s">
        <v>18</v>
      </c>
      <c r="C1230" t="s">
        <v>19</v>
      </c>
      <c r="D1230" t="s">
        <v>20</v>
      </c>
      <c r="E1230" t="s">
        <v>21</v>
      </c>
      <c r="F1230">
        <v>2018</v>
      </c>
      <c r="G1230">
        <v>2018</v>
      </c>
      <c r="H1230">
        <v>304</v>
      </c>
      <c r="I1230" t="s">
        <v>173</v>
      </c>
      <c r="J1230">
        <v>99</v>
      </c>
      <c r="K1230" t="s">
        <v>23</v>
      </c>
      <c r="L1230">
        <v>7</v>
      </c>
      <c r="M1230" t="s">
        <v>43</v>
      </c>
      <c r="N1230">
        <v>2</v>
      </c>
      <c r="O1230" t="s">
        <v>28</v>
      </c>
      <c r="P1230">
        <v>186</v>
      </c>
      <c r="T1230" s="3">
        <f t="shared" si="39"/>
        <v>9.94</v>
      </c>
      <c r="U1230" s="3">
        <f>IF(AND(R1230&lt;&gt;"_U",N1230&lt;&gt;9999,N1230&lt;&gt;999,L1230&lt;&gt;"Median"),IFERROR(VLOOKUP(A1230,'HD Total'!A:P,16,0),"."),".")</f>
        <v>1872</v>
      </c>
    </row>
    <row r="1231" spans="1:21" x14ac:dyDescent="0.3">
      <c r="A1231" s="1" t="str">
        <f t="shared" si="38"/>
        <v>2018|Wairarapa|$150,001-$200,000</v>
      </c>
      <c r="B1231" t="s">
        <v>18</v>
      </c>
      <c r="C1231" t="s">
        <v>19</v>
      </c>
      <c r="D1231" t="s">
        <v>20</v>
      </c>
      <c r="E1231" t="s">
        <v>21</v>
      </c>
      <c r="F1231">
        <v>2018</v>
      </c>
      <c r="G1231">
        <v>2018</v>
      </c>
      <c r="H1231">
        <v>304</v>
      </c>
      <c r="I1231" t="s">
        <v>173</v>
      </c>
      <c r="J1231">
        <v>99</v>
      </c>
      <c r="K1231" t="s">
        <v>23</v>
      </c>
      <c r="L1231">
        <v>7</v>
      </c>
      <c r="M1231" t="s">
        <v>43</v>
      </c>
      <c r="N1231">
        <v>1</v>
      </c>
      <c r="O1231" t="s">
        <v>33</v>
      </c>
      <c r="P1231">
        <v>1269</v>
      </c>
      <c r="T1231" s="3">
        <f t="shared" si="39"/>
        <v>67.790000000000006</v>
      </c>
      <c r="U1231" s="3">
        <f>IF(AND(R1231&lt;&gt;"_U",N1231&lt;&gt;9999,N1231&lt;&gt;999,L1231&lt;&gt;"Median"),IFERROR(VLOOKUP(A1231,'HD Total'!A:P,16,0),"."),".")</f>
        <v>1872</v>
      </c>
    </row>
    <row r="1232" spans="1:21" x14ac:dyDescent="0.3">
      <c r="A1232" s="1" t="str">
        <f t="shared" si="38"/>
        <v>2018|Wairarapa|$200,001 or more</v>
      </c>
      <c r="B1232" t="s">
        <v>18</v>
      </c>
      <c r="C1232" t="s">
        <v>19</v>
      </c>
      <c r="D1232" t="s">
        <v>20</v>
      </c>
      <c r="E1232" t="s">
        <v>21</v>
      </c>
      <c r="F1232">
        <v>2018</v>
      </c>
      <c r="G1232">
        <v>2018</v>
      </c>
      <c r="H1232">
        <v>304</v>
      </c>
      <c r="I1232" t="s">
        <v>173</v>
      </c>
      <c r="J1232">
        <v>99</v>
      </c>
      <c r="K1232" t="s">
        <v>23</v>
      </c>
      <c r="L1232">
        <v>8</v>
      </c>
      <c r="M1232" t="s">
        <v>27</v>
      </c>
      <c r="N1232">
        <v>7777</v>
      </c>
      <c r="O1232" t="s">
        <v>37</v>
      </c>
      <c r="R1232" t="s">
        <v>29</v>
      </c>
      <c r="S1232" t="s">
        <v>30</v>
      </c>
      <c r="T1232" s="3" t="str">
        <f t="shared" si="39"/>
        <v>.</v>
      </c>
      <c r="U1232" s="3" t="str">
        <f>IF(AND(R1232&lt;&gt;"_U",N1232&lt;&gt;9999,N1232&lt;&gt;999,L1232&lt;&gt;"Median"),IFERROR(VLOOKUP(A1232,'HD Total'!A:P,16,0),"."),".")</f>
        <v>.</v>
      </c>
    </row>
    <row r="1233" spans="1:21" x14ac:dyDescent="0.3">
      <c r="A1233" s="1" t="str">
        <f t="shared" si="38"/>
        <v>2018|Wairarapa|$200,001 or more</v>
      </c>
      <c r="B1233" t="s">
        <v>18</v>
      </c>
      <c r="C1233" t="s">
        <v>19</v>
      </c>
      <c r="D1233" t="s">
        <v>20</v>
      </c>
      <c r="E1233" t="s">
        <v>21</v>
      </c>
      <c r="F1233">
        <v>2018</v>
      </c>
      <c r="G1233">
        <v>2018</v>
      </c>
      <c r="H1233">
        <v>304</v>
      </c>
      <c r="I1233" t="s">
        <v>173</v>
      </c>
      <c r="J1233">
        <v>99</v>
      </c>
      <c r="K1233" t="s">
        <v>23</v>
      </c>
      <c r="L1233">
        <v>8</v>
      </c>
      <c r="M1233" t="s">
        <v>27</v>
      </c>
      <c r="N1233">
        <v>1</v>
      </c>
      <c r="O1233" t="s">
        <v>33</v>
      </c>
      <c r="R1233" t="s">
        <v>29</v>
      </c>
      <c r="S1233" t="s">
        <v>30</v>
      </c>
      <c r="T1233" s="3" t="str">
        <f t="shared" si="39"/>
        <v>.</v>
      </c>
      <c r="U1233" s="3" t="str">
        <f>IF(AND(R1233&lt;&gt;"_U",N1233&lt;&gt;9999,N1233&lt;&gt;999,L1233&lt;&gt;"Median"),IFERROR(VLOOKUP(A1233,'HD Total'!A:P,16,0),"."),".")</f>
        <v>.</v>
      </c>
    </row>
    <row r="1234" spans="1:21" x14ac:dyDescent="0.3">
      <c r="A1234" s="1" t="str">
        <f t="shared" si="38"/>
        <v>2018|Wairarapa|$200,001 or more</v>
      </c>
      <c r="B1234" t="s">
        <v>18</v>
      </c>
      <c r="C1234" t="s">
        <v>19</v>
      </c>
      <c r="D1234" t="s">
        <v>20</v>
      </c>
      <c r="E1234" t="s">
        <v>21</v>
      </c>
      <c r="F1234">
        <v>2018</v>
      </c>
      <c r="G1234">
        <v>2018</v>
      </c>
      <c r="H1234">
        <v>304</v>
      </c>
      <c r="I1234" t="s">
        <v>173</v>
      </c>
      <c r="J1234">
        <v>99</v>
      </c>
      <c r="K1234" t="s">
        <v>23</v>
      </c>
      <c r="L1234">
        <v>8</v>
      </c>
      <c r="M1234" t="s">
        <v>27</v>
      </c>
      <c r="N1234">
        <v>999</v>
      </c>
      <c r="O1234" t="s">
        <v>42</v>
      </c>
      <c r="R1234" t="s">
        <v>29</v>
      </c>
      <c r="S1234" t="s">
        <v>30</v>
      </c>
      <c r="T1234" s="3" t="str">
        <f t="shared" si="39"/>
        <v>.</v>
      </c>
      <c r="U1234" s="3" t="str">
        <f>IF(AND(R1234&lt;&gt;"_U",N1234&lt;&gt;9999,N1234&lt;&gt;999,L1234&lt;&gt;"Median"),IFERROR(VLOOKUP(A1234,'HD Total'!A:P,16,0),"."),".")</f>
        <v>.</v>
      </c>
    </row>
    <row r="1235" spans="1:21" x14ac:dyDescent="0.3">
      <c r="A1235" s="1" t="str">
        <f t="shared" si="38"/>
        <v>2018|Wairarapa|$200,001 or more</v>
      </c>
      <c r="B1235" t="s">
        <v>18</v>
      </c>
      <c r="C1235" t="s">
        <v>19</v>
      </c>
      <c r="D1235" t="s">
        <v>20</v>
      </c>
      <c r="E1235" t="s">
        <v>21</v>
      </c>
      <c r="F1235">
        <v>2018</v>
      </c>
      <c r="G1235">
        <v>2018</v>
      </c>
      <c r="H1235">
        <v>304</v>
      </c>
      <c r="I1235" t="s">
        <v>173</v>
      </c>
      <c r="J1235">
        <v>99</v>
      </c>
      <c r="K1235" t="s">
        <v>23</v>
      </c>
      <c r="L1235">
        <v>8</v>
      </c>
      <c r="M1235" t="s">
        <v>27</v>
      </c>
      <c r="N1235">
        <v>9999</v>
      </c>
      <c r="O1235" t="s">
        <v>40</v>
      </c>
      <c r="R1235" t="s">
        <v>29</v>
      </c>
      <c r="S1235" t="s">
        <v>30</v>
      </c>
      <c r="T1235" s="3" t="str">
        <f t="shared" si="39"/>
        <v>.</v>
      </c>
      <c r="U1235" s="3" t="str">
        <f>IF(AND(R1235&lt;&gt;"_U",N1235&lt;&gt;9999,N1235&lt;&gt;999,L1235&lt;&gt;"Median"),IFERROR(VLOOKUP(A1235,'HD Total'!A:P,16,0),"."),".")</f>
        <v>.</v>
      </c>
    </row>
    <row r="1236" spans="1:21" x14ac:dyDescent="0.3">
      <c r="A1236" s="1" t="str">
        <f t="shared" si="38"/>
        <v>2018|Wairarapa|$200,001 or more</v>
      </c>
      <c r="B1236" t="s">
        <v>18</v>
      </c>
      <c r="C1236" t="s">
        <v>19</v>
      </c>
      <c r="D1236" t="s">
        <v>20</v>
      </c>
      <c r="E1236" t="s">
        <v>21</v>
      </c>
      <c r="F1236">
        <v>2018</v>
      </c>
      <c r="G1236">
        <v>2018</v>
      </c>
      <c r="H1236">
        <v>304</v>
      </c>
      <c r="I1236" t="s">
        <v>173</v>
      </c>
      <c r="J1236">
        <v>99</v>
      </c>
      <c r="K1236" t="s">
        <v>23</v>
      </c>
      <c r="L1236">
        <v>8</v>
      </c>
      <c r="M1236" t="s">
        <v>27</v>
      </c>
      <c r="N1236">
        <v>3</v>
      </c>
      <c r="O1236" t="s">
        <v>25</v>
      </c>
      <c r="R1236" t="s">
        <v>29</v>
      </c>
      <c r="S1236" t="s">
        <v>30</v>
      </c>
      <c r="T1236" s="3" t="str">
        <f t="shared" si="39"/>
        <v>.</v>
      </c>
      <c r="U1236" s="3" t="str">
        <f>IF(AND(R1236&lt;&gt;"_U",N1236&lt;&gt;9999,N1236&lt;&gt;999,L1236&lt;&gt;"Median"),IFERROR(VLOOKUP(A1236,'HD Total'!A:P,16,0),"."),".")</f>
        <v>.</v>
      </c>
    </row>
    <row r="1237" spans="1:21" x14ac:dyDescent="0.3">
      <c r="A1237" s="1" t="str">
        <f t="shared" si="38"/>
        <v>2018|Wairarapa|$200,001 or more</v>
      </c>
      <c r="B1237" t="s">
        <v>18</v>
      </c>
      <c r="C1237" t="s">
        <v>19</v>
      </c>
      <c r="D1237" t="s">
        <v>20</v>
      </c>
      <c r="E1237" t="s">
        <v>21</v>
      </c>
      <c r="F1237">
        <v>2018</v>
      </c>
      <c r="G1237">
        <v>2018</v>
      </c>
      <c r="H1237">
        <v>304</v>
      </c>
      <c r="I1237" t="s">
        <v>173</v>
      </c>
      <c r="J1237">
        <v>99</v>
      </c>
      <c r="K1237" t="s">
        <v>23</v>
      </c>
      <c r="L1237">
        <v>8</v>
      </c>
      <c r="M1237" t="s">
        <v>27</v>
      </c>
      <c r="N1237">
        <v>2</v>
      </c>
      <c r="O1237" t="s">
        <v>28</v>
      </c>
      <c r="R1237" t="s">
        <v>29</v>
      </c>
      <c r="S1237" t="s">
        <v>30</v>
      </c>
      <c r="T1237" s="3" t="str">
        <f t="shared" si="39"/>
        <v>.</v>
      </c>
      <c r="U1237" s="3" t="str">
        <f>IF(AND(R1237&lt;&gt;"_U",N1237&lt;&gt;9999,N1237&lt;&gt;999,L1237&lt;&gt;"Median"),IFERROR(VLOOKUP(A1237,'HD Total'!A:P,16,0),"."),".")</f>
        <v>.</v>
      </c>
    </row>
    <row r="1238" spans="1:21" x14ac:dyDescent="0.3">
      <c r="A1238" s="1" t="str">
        <f t="shared" si="38"/>
        <v>2018|Wairarapa|Total stated - total household income</v>
      </c>
      <c r="B1238" t="s">
        <v>18</v>
      </c>
      <c r="C1238" t="s">
        <v>19</v>
      </c>
      <c r="D1238" t="s">
        <v>20</v>
      </c>
      <c r="E1238" t="s">
        <v>21</v>
      </c>
      <c r="F1238">
        <v>2018</v>
      </c>
      <c r="G1238">
        <v>2018</v>
      </c>
      <c r="H1238">
        <v>304</v>
      </c>
      <c r="I1238" t="s">
        <v>173</v>
      </c>
      <c r="J1238">
        <v>99</v>
      </c>
      <c r="K1238" t="s">
        <v>23</v>
      </c>
      <c r="L1238">
        <v>77</v>
      </c>
      <c r="M1238" t="s">
        <v>32</v>
      </c>
      <c r="N1238">
        <v>7777</v>
      </c>
      <c r="O1238" t="s">
        <v>37</v>
      </c>
      <c r="P1238">
        <v>16746</v>
      </c>
      <c r="T1238" s="3">
        <f t="shared" si="39"/>
        <v>100</v>
      </c>
      <c r="U1238" s="3">
        <f>IF(AND(R1238&lt;&gt;"_U",N1238&lt;&gt;9999,N1238&lt;&gt;999,L1238&lt;&gt;"Median"),IFERROR(VLOOKUP(A1238,'HD Total'!A:P,16,0),"."),".")</f>
        <v>16746</v>
      </c>
    </row>
    <row r="1239" spans="1:21" x14ac:dyDescent="0.3">
      <c r="A1239" s="1" t="str">
        <f t="shared" si="38"/>
        <v>2018|Wairarapa|Total stated - total household income</v>
      </c>
      <c r="B1239" t="s">
        <v>18</v>
      </c>
      <c r="C1239" t="s">
        <v>19</v>
      </c>
      <c r="D1239" t="s">
        <v>20</v>
      </c>
      <c r="E1239" t="s">
        <v>21</v>
      </c>
      <c r="F1239">
        <v>2018</v>
      </c>
      <c r="G1239">
        <v>2018</v>
      </c>
      <c r="H1239">
        <v>304</v>
      </c>
      <c r="I1239" t="s">
        <v>173</v>
      </c>
      <c r="J1239">
        <v>99</v>
      </c>
      <c r="K1239" t="s">
        <v>23</v>
      </c>
      <c r="L1239">
        <v>77</v>
      </c>
      <c r="M1239" t="s">
        <v>32</v>
      </c>
      <c r="N1239">
        <v>1</v>
      </c>
      <c r="O1239" t="s">
        <v>33</v>
      </c>
      <c r="P1239">
        <v>10194</v>
      </c>
      <c r="T1239" s="3">
        <f t="shared" si="39"/>
        <v>60.87</v>
      </c>
      <c r="U1239" s="3">
        <f>IF(AND(R1239&lt;&gt;"_U",N1239&lt;&gt;9999,N1239&lt;&gt;999,L1239&lt;&gt;"Median"),IFERROR(VLOOKUP(A1239,'HD Total'!A:P,16,0),"."),".")</f>
        <v>16746</v>
      </c>
    </row>
    <row r="1240" spans="1:21" x14ac:dyDescent="0.3">
      <c r="A1240" s="1" t="str">
        <f t="shared" si="38"/>
        <v>2018|Wairarapa|Total stated - total household income</v>
      </c>
      <c r="B1240" t="s">
        <v>18</v>
      </c>
      <c r="C1240" t="s">
        <v>19</v>
      </c>
      <c r="D1240" t="s">
        <v>20</v>
      </c>
      <c r="E1240" t="s">
        <v>21</v>
      </c>
      <c r="F1240">
        <v>2018</v>
      </c>
      <c r="G1240">
        <v>2018</v>
      </c>
      <c r="H1240">
        <v>304</v>
      </c>
      <c r="I1240" t="s">
        <v>173</v>
      </c>
      <c r="J1240">
        <v>99</v>
      </c>
      <c r="K1240" t="s">
        <v>23</v>
      </c>
      <c r="L1240">
        <v>77</v>
      </c>
      <c r="M1240" t="s">
        <v>32</v>
      </c>
      <c r="N1240">
        <v>999</v>
      </c>
      <c r="O1240" t="s">
        <v>42</v>
      </c>
      <c r="P1240">
        <v>0</v>
      </c>
      <c r="T1240" s="3" t="str">
        <f t="shared" si="39"/>
        <v>.</v>
      </c>
      <c r="U1240" s="3" t="str">
        <f>IF(AND(R1240&lt;&gt;"_U",N1240&lt;&gt;9999,N1240&lt;&gt;999,L1240&lt;&gt;"Median"),IFERROR(VLOOKUP(A1240,'HD Total'!A:P,16,0),"."),".")</f>
        <v>.</v>
      </c>
    </row>
    <row r="1241" spans="1:21" x14ac:dyDescent="0.3">
      <c r="A1241" s="1" t="str">
        <f t="shared" si="38"/>
        <v>2018|Wairarapa|Total stated - total household income</v>
      </c>
      <c r="B1241" t="s">
        <v>18</v>
      </c>
      <c r="C1241" t="s">
        <v>19</v>
      </c>
      <c r="D1241" t="s">
        <v>20</v>
      </c>
      <c r="E1241" t="s">
        <v>21</v>
      </c>
      <c r="F1241">
        <v>2018</v>
      </c>
      <c r="G1241">
        <v>2018</v>
      </c>
      <c r="H1241">
        <v>304</v>
      </c>
      <c r="I1241" t="s">
        <v>173</v>
      </c>
      <c r="J1241">
        <v>99</v>
      </c>
      <c r="K1241" t="s">
        <v>23</v>
      </c>
      <c r="L1241">
        <v>77</v>
      </c>
      <c r="M1241" t="s">
        <v>32</v>
      </c>
      <c r="N1241">
        <v>2</v>
      </c>
      <c r="O1241" t="s">
        <v>28</v>
      </c>
      <c r="P1241">
        <v>4617</v>
      </c>
      <c r="T1241" s="3">
        <f t="shared" si="39"/>
        <v>27.57</v>
      </c>
      <c r="U1241" s="3">
        <f>IF(AND(R1241&lt;&gt;"_U",N1241&lt;&gt;9999,N1241&lt;&gt;999,L1241&lt;&gt;"Median"),IFERROR(VLOOKUP(A1241,'HD Total'!A:P,16,0),"."),".")</f>
        <v>16746</v>
      </c>
    </row>
    <row r="1242" spans="1:21" x14ac:dyDescent="0.3">
      <c r="A1242" s="1" t="str">
        <f t="shared" si="38"/>
        <v>2018|Wairarapa|Total stated - total household income</v>
      </c>
      <c r="B1242" t="s">
        <v>18</v>
      </c>
      <c r="C1242" t="s">
        <v>19</v>
      </c>
      <c r="D1242" t="s">
        <v>20</v>
      </c>
      <c r="E1242" t="s">
        <v>21</v>
      </c>
      <c r="F1242">
        <v>2018</v>
      </c>
      <c r="G1242">
        <v>2018</v>
      </c>
      <c r="H1242">
        <v>304</v>
      </c>
      <c r="I1242" t="s">
        <v>173</v>
      </c>
      <c r="J1242">
        <v>99</v>
      </c>
      <c r="K1242" t="s">
        <v>23</v>
      </c>
      <c r="L1242">
        <v>77</v>
      </c>
      <c r="M1242" t="s">
        <v>32</v>
      </c>
      <c r="N1242">
        <v>3</v>
      </c>
      <c r="O1242" t="s">
        <v>25</v>
      </c>
      <c r="P1242">
        <v>1935</v>
      </c>
      <c r="T1242" s="3">
        <f t="shared" si="39"/>
        <v>11.55</v>
      </c>
      <c r="U1242" s="3">
        <f>IF(AND(R1242&lt;&gt;"_U",N1242&lt;&gt;9999,N1242&lt;&gt;999,L1242&lt;&gt;"Median"),IFERROR(VLOOKUP(A1242,'HD Total'!A:P,16,0),"."),".")</f>
        <v>16746</v>
      </c>
    </row>
    <row r="1243" spans="1:21" x14ac:dyDescent="0.3">
      <c r="A1243" s="1" t="str">
        <f t="shared" si="38"/>
        <v>2018|Wairarapa|Total stated - total household income</v>
      </c>
      <c r="B1243" t="s">
        <v>18</v>
      </c>
      <c r="C1243" t="s">
        <v>19</v>
      </c>
      <c r="D1243" t="s">
        <v>20</v>
      </c>
      <c r="E1243" t="s">
        <v>21</v>
      </c>
      <c r="F1243">
        <v>2018</v>
      </c>
      <c r="G1243">
        <v>2018</v>
      </c>
      <c r="H1243">
        <v>304</v>
      </c>
      <c r="I1243" t="s">
        <v>173</v>
      </c>
      <c r="J1243">
        <v>99</v>
      </c>
      <c r="K1243" t="s">
        <v>23</v>
      </c>
      <c r="L1243">
        <v>77</v>
      </c>
      <c r="M1243" t="s">
        <v>32</v>
      </c>
      <c r="N1243">
        <v>9999</v>
      </c>
      <c r="O1243" t="s">
        <v>40</v>
      </c>
      <c r="P1243">
        <v>16749</v>
      </c>
      <c r="T1243" s="3" t="str">
        <f t="shared" si="39"/>
        <v>.</v>
      </c>
      <c r="U1243" s="3" t="str">
        <f>IF(AND(R1243&lt;&gt;"_U",N1243&lt;&gt;9999,N1243&lt;&gt;999,L1243&lt;&gt;"Median"),IFERROR(VLOOKUP(A1243,'HD Total'!A:P,16,0),"."),".")</f>
        <v>.</v>
      </c>
    </row>
    <row r="1244" spans="1:21" x14ac:dyDescent="0.3">
      <c r="A1244" s="1" t="str">
        <f t="shared" si="38"/>
        <v>2018|Wairarapa|Total - total household income</v>
      </c>
      <c r="B1244" t="s">
        <v>18</v>
      </c>
      <c r="C1244" t="s">
        <v>19</v>
      </c>
      <c r="D1244" t="s">
        <v>20</v>
      </c>
      <c r="E1244" t="s">
        <v>21</v>
      </c>
      <c r="F1244">
        <v>2018</v>
      </c>
      <c r="G1244">
        <v>2018</v>
      </c>
      <c r="H1244">
        <v>304</v>
      </c>
      <c r="I1244" t="s">
        <v>173</v>
      </c>
      <c r="J1244">
        <v>99</v>
      </c>
      <c r="K1244" t="s">
        <v>23</v>
      </c>
      <c r="L1244">
        <v>99</v>
      </c>
      <c r="M1244" t="s">
        <v>48</v>
      </c>
      <c r="N1244">
        <v>3</v>
      </c>
      <c r="O1244" t="s">
        <v>25</v>
      </c>
      <c r="P1244">
        <v>2094</v>
      </c>
      <c r="T1244" s="3">
        <f t="shared" si="39"/>
        <v>11.7</v>
      </c>
      <c r="U1244" s="3">
        <f>IF(AND(R1244&lt;&gt;"_U",N1244&lt;&gt;9999,N1244&lt;&gt;999,L1244&lt;&gt;"Median"),IFERROR(VLOOKUP(A1244,'HD Total'!A:P,16,0),"."),".")</f>
        <v>17901</v>
      </c>
    </row>
    <row r="1245" spans="1:21" x14ac:dyDescent="0.3">
      <c r="A1245" s="1" t="str">
        <f t="shared" si="38"/>
        <v>2018|Wairarapa|Total - total household income</v>
      </c>
      <c r="B1245" t="s">
        <v>18</v>
      </c>
      <c r="C1245" t="s">
        <v>19</v>
      </c>
      <c r="D1245" t="s">
        <v>20</v>
      </c>
      <c r="E1245" t="s">
        <v>21</v>
      </c>
      <c r="F1245">
        <v>2018</v>
      </c>
      <c r="G1245">
        <v>2018</v>
      </c>
      <c r="H1245">
        <v>304</v>
      </c>
      <c r="I1245" t="s">
        <v>173</v>
      </c>
      <c r="J1245">
        <v>99</v>
      </c>
      <c r="K1245" t="s">
        <v>23</v>
      </c>
      <c r="L1245">
        <v>99</v>
      </c>
      <c r="M1245" t="s">
        <v>48</v>
      </c>
      <c r="N1245">
        <v>999</v>
      </c>
      <c r="O1245" t="s">
        <v>42</v>
      </c>
      <c r="P1245">
        <v>9</v>
      </c>
      <c r="T1245" s="3" t="str">
        <f t="shared" si="39"/>
        <v>.</v>
      </c>
      <c r="U1245" s="3" t="str">
        <f>IF(AND(R1245&lt;&gt;"_U",N1245&lt;&gt;9999,N1245&lt;&gt;999,L1245&lt;&gt;"Median"),IFERROR(VLOOKUP(A1245,'HD Total'!A:P,16,0),"."),".")</f>
        <v>.</v>
      </c>
    </row>
    <row r="1246" spans="1:21" x14ac:dyDescent="0.3">
      <c r="A1246" s="1" t="str">
        <f t="shared" si="38"/>
        <v>2018|Wairarapa|Total - total household income</v>
      </c>
      <c r="B1246" t="s">
        <v>18</v>
      </c>
      <c r="C1246" t="s">
        <v>19</v>
      </c>
      <c r="D1246" t="s">
        <v>20</v>
      </c>
      <c r="E1246" t="s">
        <v>21</v>
      </c>
      <c r="F1246">
        <v>2018</v>
      </c>
      <c r="G1246">
        <v>2018</v>
      </c>
      <c r="H1246">
        <v>304</v>
      </c>
      <c r="I1246" t="s">
        <v>173</v>
      </c>
      <c r="J1246">
        <v>99</v>
      </c>
      <c r="K1246" t="s">
        <v>23</v>
      </c>
      <c r="L1246">
        <v>99</v>
      </c>
      <c r="M1246" t="s">
        <v>48</v>
      </c>
      <c r="N1246">
        <v>9999</v>
      </c>
      <c r="O1246" t="s">
        <v>40</v>
      </c>
      <c r="P1246">
        <v>17913</v>
      </c>
      <c r="T1246" s="3" t="str">
        <f t="shared" si="39"/>
        <v>.</v>
      </c>
      <c r="U1246" s="3" t="str">
        <f>IF(AND(R1246&lt;&gt;"_U",N1246&lt;&gt;9999,N1246&lt;&gt;999,L1246&lt;&gt;"Median"),IFERROR(VLOOKUP(A1246,'HD Total'!A:P,16,0),"."),".")</f>
        <v>.</v>
      </c>
    </row>
    <row r="1247" spans="1:21" x14ac:dyDescent="0.3">
      <c r="A1247" s="1" t="str">
        <f t="shared" si="38"/>
        <v>2018|Wairarapa|Total - total household income</v>
      </c>
      <c r="B1247" t="s">
        <v>18</v>
      </c>
      <c r="C1247" t="s">
        <v>19</v>
      </c>
      <c r="D1247" t="s">
        <v>20</v>
      </c>
      <c r="E1247" t="s">
        <v>21</v>
      </c>
      <c r="F1247">
        <v>2018</v>
      </c>
      <c r="G1247">
        <v>2018</v>
      </c>
      <c r="H1247">
        <v>304</v>
      </c>
      <c r="I1247" t="s">
        <v>173</v>
      </c>
      <c r="J1247">
        <v>99</v>
      </c>
      <c r="K1247" t="s">
        <v>23</v>
      </c>
      <c r="L1247">
        <v>99</v>
      </c>
      <c r="M1247" t="s">
        <v>48</v>
      </c>
      <c r="N1247">
        <v>7777</v>
      </c>
      <c r="O1247" t="s">
        <v>37</v>
      </c>
      <c r="P1247">
        <v>17901</v>
      </c>
      <c r="T1247" s="3">
        <f t="shared" si="39"/>
        <v>100</v>
      </c>
      <c r="U1247" s="3">
        <f>IF(AND(R1247&lt;&gt;"_U",N1247&lt;&gt;9999,N1247&lt;&gt;999,L1247&lt;&gt;"Median"),IFERROR(VLOOKUP(A1247,'HD Total'!A:P,16,0),"."),".")</f>
        <v>17901</v>
      </c>
    </row>
    <row r="1248" spans="1:21" x14ac:dyDescent="0.3">
      <c r="A1248" s="1" t="str">
        <f t="shared" si="38"/>
        <v>2018|Wairarapa|Total - total household income</v>
      </c>
      <c r="B1248" t="s">
        <v>18</v>
      </c>
      <c r="C1248" t="s">
        <v>19</v>
      </c>
      <c r="D1248" t="s">
        <v>20</v>
      </c>
      <c r="E1248" t="s">
        <v>21</v>
      </c>
      <c r="F1248">
        <v>2018</v>
      </c>
      <c r="G1248">
        <v>2018</v>
      </c>
      <c r="H1248">
        <v>304</v>
      </c>
      <c r="I1248" t="s">
        <v>173</v>
      </c>
      <c r="J1248">
        <v>99</v>
      </c>
      <c r="K1248" t="s">
        <v>23</v>
      </c>
      <c r="L1248">
        <v>99</v>
      </c>
      <c r="M1248" t="s">
        <v>48</v>
      </c>
      <c r="N1248">
        <v>1</v>
      </c>
      <c r="O1248" t="s">
        <v>33</v>
      </c>
      <c r="P1248">
        <v>10818</v>
      </c>
      <c r="T1248" s="3">
        <f t="shared" si="39"/>
        <v>60.43</v>
      </c>
      <c r="U1248" s="3">
        <f>IF(AND(R1248&lt;&gt;"_U",N1248&lt;&gt;9999,N1248&lt;&gt;999,L1248&lt;&gt;"Median"),IFERROR(VLOOKUP(A1248,'HD Total'!A:P,16,0),"."),".")</f>
        <v>17901</v>
      </c>
    </row>
    <row r="1249" spans="1:21" x14ac:dyDescent="0.3">
      <c r="A1249" s="1" t="str">
        <f t="shared" si="38"/>
        <v>2018|Wairarapa|Total - total household income</v>
      </c>
      <c r="B1249" t="s">
        <v>18</v>
      </c>
      <c r="C1249" t="s">
        <v>19</v>
      </c>
      <c r="D1249" t="s">
        <v>20</v>
      </c>
      <c r="E1249" t="s">
        <v>21</v>
      </c>
      <c r="F1249">
        <v>2018</v>
      </c>
      <c r="G1249">
        <v>2018</v>
      </c>
      <c r="H1249">
        <v>304</v>
      </c>
      <c r="I1249" t="s">
        <v>173</v>
      </c>
      <c r="J1249">
        <v>99</v>
      </c>
      <c r="K1249" t="s">
        <v>23</v>
      </c>
      <c r="L1249">
        <v>99</v>
      </c>
      <c r="M1249" t="s">
        <v>48</v>
      </c>
      <c r="N1249">
        <v>2</v>
      </c>
      <c r="O1249" t="s">
        <v>28</v>
      </c>
      <c r="P1249">
        <v>4992</v>
      </c>
      <c r="T1249" s="3">
        <f t="shared" si="39"/>
        <v>27.89</v>
      </c>
      <c r="U1249" s="3">
        <f>IF(AND(R1249&lt;&gt;"_U",N1249&lt;&gt;9999,N1249&lt;&gt;999,L1249&lt;&gt;"Median"),IFERROR(VLOOKUP(A1249,'HD Total'!A:P,16,0),"."),".")</f>
        <v>17901</v>
      </c>
    </row>
    <row r="1250" spans="1:21" x14ac:dyDescent="0.3">
      <c r="A1250" s="1" t="str">
        <f t="shared" si="38"/>
        <v>2018|Wairarapa|Median ($) - total household income</v>
      </c>
      <c r="B1250" t="s">
        <v>18</v>
      </c>
      <c r="C1250" t="s">
        <v>19</v>
      </c>
      <c r="D1250" t="s">
        <v>20</v>
      </c>
      <c r="E1250" t="s">
        <v>21</v>
      </c>
      <c r="F1250">
        <v>2018</v>
      </c>
      <c r="G1250">
        <v>2018</v>
      </c>
      <c r="H1250">
        <v>304</v>
      </c>
      <c r="I1250" t="s">
        <v>173</v>
      </c>
      <c r="J1250">
        <v>99</v>
      </c>
      <c r="K1250" t="s">
        <v>23</v>
      </c>
      <c r="L1250" t="s">
        <v>56</v>
      </c>
      <c r="M1250" t="s">
        <v>57</v>
      </c>
      <c r="N1250">
        <v>999</v>
      </c>
      <c r="O1250" t="s">
        <v>42</v>
      </c>
      <c r="P1250">
        <v>55200</v>
      </c>
      <c r="T1250" s="3" t="str">
        <f t="shared" si="39"/>
        <v>.</v>
      </c>
      <c r="U1250" s="3" t="str">
        <f>IF(AND(R1250&lt;&gt;"_U",N1250&lt;&gt;9999,N1250&lt;&gt;999,L1250&lt;&gt;"Median"),IFERROR(VLOOKUP(A1250,'HD Total'!A:P,16,0),"."),".")</f>
        <v>.</v>
      </c>
    </row>
    <row r="1251" spans="1:21" x14ac:dyDescent="0.3">
      <c r="A1251" s="1" t="str">
        <f t="shared" si="38"/>
        <v>2018|Wairarapa|Median ($) - total household income</v>
      </c>
      <c r="B1251" t="s">
        <v>18</v>
      </c>
      <c r="C1251" t="s">
        <v>19</v>
      </c>
      <c r="D1251" t="s">
        <v>20</v>
      </c>
      <c r="E1251" t="s">
        <v>21</v>
      </c>
      <c r="F1251">
        <v>2018</v>
      </c>
      <c r="G1251">
        <v>2018</v>
      </c>
      <c r="H1251">
        <v>304</v>
      </c>
      <c r="I1251" t="s">
        <v>173</v>
      </c>
      <c r="J1251">
        <v>99</v>
      </c>
      <c r="K1251" t="s">
        <v>23</v>
      </c>
      <c r="L1251" t="s">
        <v>56</v>
      </c>
      <c r="M1251" t="s">
        <v>57</v>
      </c>
      <c r="N1251">
        <v>2</v>
      </c>
      <c r="O1251" t="s">
        <v>28</v>
      </c>
      <c r="P1251">
        <v>44400</v>
      </c>
      <c r="T1251" s="3" t="str">
        <f t="shared" si="39"/>
        <v>.</v>
      </c>
      <c r="U1251" s="3" t="str">
        <f>IF(AND(R1251&lt;&gt;"_U",N1251&lt;&gt;9999,N1251&lt;&gt;999,L1251&lt;&gt;"Median"),IFERROR(VLOOKUP(A1251,'HD Total'!A:P,16,0),"."),".")</f>
        <v>.</v>
      </c>
    </row>
    <row r="1252" spans="1:21" x14ac:dyDescent="0.3">
      <c r="A1252" s="1" t="str">
        <f t="shared" si="38"/>
        <v>2018|Wairarapa|Median ($) - total household income</v>
      </c>
      <c r="B1252" t="s">
        <v>18</v>
      </c>
      <c r="C1252" t="s">
        <v>19</v>
      </c>
      <c r="D1252" t="s">
        <v>20</v>
      </c>
      <c r="E1252" t="s">
        <v>21</v>
      </c>
      <c r="F1252">
        <v>2018</v>
      </c>
      <c r="G1252">
        <v>2018</v>
      </c>
      <c r="H1252">
        <v>304</v>
      </c>
      <c r="I1252" t="s">
        <v>173</v>
      </c>
      <c r="J1252">
        <v>99</v>
      </c>
      <c r="K1252" t="s">
        <v>23</v>
      </c>
      <c r="L1252" t="s">
        <v>56</v>
      </c>
      <c r="M1252" t="s">
        <v>57</v>
      </c>
      <c r="N1252">
        <v>1</v>
      </c>
      <c r="O1252" t="s">
        <v>33</v>
      </c>
      <c r="P1252">
        <v>68600</v>
      </c>
      <c r="T1252" s="3" t="str">
        <f t="shared" si="39"/>
        <v>.</v>
      </c>
      <c r="U1252" s="3" t="str">
        <f>IF(AND(R1252&lt;&gt;"_U",N1252&lt;&gt;9999,N1252&lt;&gt;999,L1252&lt;&gt;"Median"),IFERROR(VLOOKUP(A1252,'HD Total'!A:P,16,0),"."),".")</f>
        <v>.</v>
      </c>
    </row>
    <row r="1253" spans="1:21" x14ac:dyDescent="0.3">
      <c r="A1253" s="1" t="str">
        <f t="shared" si="38"/>
        <v>2018|Wairarapa|Median ($) - total household income</v>
      </c>
      <c r="B1253" t="s">
        <v>18</v>
      </c>
      <c r="C1253" t="s">
        <v>19</v>
      </c>
      <c r="D1253" t="s">
        <v>20</v>
      </c>
      <c r="E1253" t="s">
        <v>21</v>
      </c>
      <c r="F1253">
        <v>2018</v>
      </c>
      <c r="G1253">
        <v>2018</v>
      </c>
      <c r="H1253">
        <v>304</v>
      </c>
      <c r="I1253" t="s">
        <v>173</v>
      </c>
      <c r="J1253">
        <v>99</v>
      </c>
      <c r="K1253" t="s">
        <v>23</v>
      </c>
      <c r="L1253" t="s">
        <v>56</v>
      </c>
      <c r="M1253" t="s">
        <v>57</v>
      </c>
      <c r="N1253">
        <v>7777</v>
      </c>
      <c r="O1253" t="s">
        <v>37</v>
      </c>
      <c r="P1253">
        <v>61500</v>
      </c>
      <c r="T1253" s="3" t="str">
        <f t="shared" si="39"/>
        <v>.</v>
      </c>
      <c r="U1253" s="3" t="str">
        <f>IF(AND(R1253&lt;&gt;"_U",N1253&lt;&gt;9999,N1253&lt;&gt;999,L1253&lt;&gt;"Median"),IFERROR(VLOOKUP(A1253,'HD Total'!A:P,16,0),"."),".")</f>
        <v>.</v>
      </c>
    </row>
    <row r="1254" spans="1:21" x14ac:dyDescent="0.3">
      <c r="A1254" s="1" t="str">
        <f t="shared" si="38"/>
        <v>2018|Wairarapa|Median ($) - total household income</v>
      </c>
      <c r="B1254" t="s">
        <v>18</v>
      </c>
      <c r="C1254" t="s">
        <v>19</v>
      </c>
      <c r="D1254" t="s">
        <v>20</v>
      </c>
      <c r="E1254" t="s">
        <v>21</v>
      </c>
      <c r="F1254">
        <v>2018</v>
      </c>
      <c r="G1254">
        <v>2018</v>
      </c>
      <c r="H1254">
        <v>304</v>
      </c>
      <c r="I1254" t="s">
        <v>173</v>
      </c>
      <c r="J1254">
        <v>99</v>
      </c>
      <c r="K1254" t="s">
        <v>23</v>
      </c>
      <c r="L1254" t="s">
        <v>56</v>
      </c>
      <c r="M1254" t="s">
        <v>57</v>
      </c>
      <c r="N1254">
        <v>9999</v>
      </c>
      <c r="O1254" t="s">
        <v>40</v>
      </c>
      <c r="P1254">
        <v>61500</v>
      </c>
      <c r="T1254" s="3" t="str">
        <f t="shared" si="39"/>
        <v>.</v>
      </c>
      <c r="U1254" s="3" t="str">
        <f>IF(AND(R1254&lt;&gt;"_U",N1254&lt;&gt;9999,N1254&lt;&gt;999,L1254&lt;&gt;"Median"),IFERROR(VLOOKUP(A1254,'HD Total'!A:P,16,0),"."),".")</f>
        <v>.</v>
      </c>
    </row>
    <row r="1255" spans="1:21" x14ac:dyDescent="0.3">
      <c r="A1255" s="1" t="str">
        <f t="shared" si="38"/>
        <v>2018|Wairarapa|Median ($) - total household income</v>
      </c>
      <c r="B1255" t="s">
        <v>18</v>
      </c>
      <c r="C1255" t="s">
        <v>19</v>
      </c>
      <c r="D1255" t="s">
        <v>20</v>
      </c>
      <c r="E1255" t="s">
        <v>21</v>
      </c>
      <c r="F1255">
        <v>2018</v>
      </c>
      <c r="G1255">
        <v>2018</v>
      </c>
      <c r="H1255">
        <v>304</v>
      </c>
      <c r="I1255" t="s">
        <v>173</v>
      </c>
      <c r="J1255">
        <v>99</v>
      </c>
      <c r="K1255" t="s">
        <v>23</v>
      </c>
      <c r="L1255" t="s">
        <v>56</v>
      </c>
      <c r="M1255" t="s">
        <v>57</v>
      </c>
      <c r="N1255">
        <v>3</v>
      </c>
      <c r="O1255" t="s">
        <v>25</v>
      </c>
      <c r="P1255">
        <v>77600</v>
      </c>
      <c r="T1255" s="3" t="str">
        <f t="shared" si="39"/>
        <v>.</v>
      </c>
      <c r="U1255" s="3" t="str">
        <f>IF(AND(R1255&lt;&gt;"_U",N1255&lt;&gt;9999,N1255&lt;&gt;999,L1255&lt;&gt;"Median"),IFERROR(VLOOKUP(A1255,'HD Total'!A:P,16,0),"."),".")</f>
        <v>.</v>
      </c>
    </row>
    <row r="1256" spans="1:21" x14ac:dyDescent="0.3">
      <c r="A1256" s="1" t="str">
        <f t="shared" si="38"/>
        <v>2018|Nelson Marlborough|$20,000 or less</v>
      </c>
      <c r="B1256" t="s">
        <v>18</v>
      </c>
      <c r="C1256" t="s">
        <v>19</v>
      </c>
      <c r="D1256" t="s">
        <v>20</v>
      </c>
      <c r="E1256" t="s">
        <v>21</v>
      </c>
      <c r="F1256">
        <v>2018</v>
      </c>
      <c r="G1256">
        <v>2018</v>
      </c>
      <c r="H1256">
        <v>400</v>
      </c>
      <c r="I1256" t="s">
        <v>157</v>
      </c>
      <c r="J1256">
        <v>99</v>
      </c>
      <c r="K1256" t="s">
        <v>23</v>
      </c>
      <c r="L1256">
        <v>1</v>
      </c>
      <c r="M1256" t="s">
        <v>39</v>
      </c>
      <c r="N1256">
        <v>999</v>
      </c>
      <c r="O1256" t="s">
        <v>42</v>
      </c>
      <c r="P1256">
        <v>0</v>
      </c>
      <c r="T1256" s="3" t="str">
        <f t="shared" si="39"/>
        <v>.</v>
      </c>
      <c r="U1256" s="3" t="str">
        <f>IF(AND(R1256&lt;&gt;"_U",N1256&lt;&gt;9999,N1256&lt;&gt;999,L1256&lt;&gt;"Median"),IFERROR(VLOOKUP(A1256,'HD Total'!A:P,16,0),"."),".")</f>
        <v>.</v>
      </c>
    </row>
    <row r="1257" spans="1:21" x14ac:dyDescent="0.3">
      <c r="A1257" s="1" t="str">
        <f t="shared" si="38"/>
        <v>2018|Nelson Marlborough|$20,000 or less</v>
      </c>
      <c r="B1257" t="s">
        <v>18</v>
      </c>
      <c r="C1257" t="s">
        <v>19</v>
      </c>
      <c r="D1257" t="s">
        <v>20</v>
      </c>
      <c r="E1257" t="s">
        <v>21</v>
      </c>
      <c r="F1257">
        <v>2018</v>
      </c>
      <c r="G1257">
        <v>2018</v>
      </c>
      <c r="H1257">
        <v>400</v>
      </c>
      <c r="I1257" t="s">
        <v>157</v>
      </c>
      <c r="J1257">
        <v>99</v>
      </c>
      <c r="K1257" t="s">
        <v>23</v>
      </c>
      <c r="L1257">
        <v>1</v>
      </c>
      <c r="M1257" t="s">
        <v>39</v>
      </c>
      <c r="N1257">
        <v>1</v>
      </c>
      <c r="O1257" t="s">
        <v>33</v>
      </c>
      <c r="P1257">
        <v>1938</v>
      </c>
      <c r="T1257" s="3">
        <f t="shared" si="39"/>
        <v>42.14</v>
      </c>
      <c r="U1257" s="3">
        <f>IF(AND(R1257&lt;&gt;"_U",N1257&lt;&gt;9999,N1257&lt;&gt;999,L1257&lt;&gt;"Median"),IFERROR(VLOOKUP(A1257,'HD Total'!A:P,16,0),"."),".")</f>
        <v>4599</v>
      </c>
    </row>
    <row r="1258" spans="1:21" x14ac:dyDescent="0.3">
      <c r="A1258" s="1" t="str">
        <f t="shared" si="38"/>
        <v>2018|Nelson Marlborough|$20,000 or less</v>
      </c>
      <c r="B1258" t="s">
        <v>18</v>
      </c>
      <c r="C1258" t="s">
        <v>19</v>
      </c>
      <c r="D1258" t="s">
        <v>20</v>
      </c>
      <c r="E1258" t="s">
        <v>21</v>
      </c>
      <c r="F1258">
        <v>2018</v>
      </c>
      <c r="G1258">
        <v>2018</v>
      </c>
      <c r="H1258">
        <v>400</v>
      </c>
      <c r="I1258" t="s">
        <v>157</v>
      </c>
      <c r="J1258">
        <v>99</v>
      </c>
      <c r="K1258" t="s">
        <v>23</v>
      </c>
      <c r="L1258">
        <v>1</v>
      </c>
      <c r="M1258" t="s">
        <v>39</v>
      </c>
      <c r="N1258">
        <v>2</v>
      </c>
      <c r="O1258" t="s">
        <v>28</v>
      </c>
      <c r="P1258">
        <v>2235</v>
      </c>
      <c r="T1258" s="3">
        <f t="shared" si="39"/>
        <v>48.6</v>
      </c>
      <c r="U1258" s="3">
        <f>IF(AND(R1258&lt;&gt;"_U",N1258&lt;&gt;9999,N1258&lt;&gt;999,L1258&lt;&gt;"Median"),IFERROR(VLOOKUP(A1258,'HD Total'!A:P,16,0),"."),".")</f>
        <v>4599</v>
      </c>
    </row>
    <row r="1259" spans="1:21" x14ac:dyDescent="0.3">
      <c r="A1259" s="1" t="str">
        <f t="shared" si="38"/>
        <v>2018|Nelson Marlborough|$20,000 or less</v>
      </c>
      <c r="B1259" t="s">
        <v>18</v>
      </c>
      <c r="C1259" t="s">
        <v>19</v>
      </c>
      <c r="D1259" t="s">
        <v>20</v>
      </c>
      <c r="E1259" t="s">
        <v>21</v>
      </c>
      <c r="F1259">
        <v>2018</v>
      </c>
      <c r="G1259">
        <v>2018</v>
      </c>
      <c r="H1259">
        <v>400</v>
      </c>
      <c r="I1259" t="s">
        <v>157</v>
      </c>
      <c r="J1259">
        <v>99</v>
      </c>
      <c r="K1259" t="s">
        <v>23</v>
      </c>
      <c r="L1259">
        <v>1</v>
      </c>
      <c r="M1259" t="s">
        <v>39</v>
      </c>
      <c r="N1259">
        <v>9999</v>
      </c>
      <c r="O1259" t="s">
        <v>40</v>
      </c>
      <c r="P1259">
        <v>4599</v>
      </c>
      <c r="T1259" s="3" t="str">
        <f t="shared" si="39"/>
        <v>.</v>
      </c>
      <c r="U1259" s="3" t="str">
        <f>IF(AND(R1259&lt;&gt;"_U",N1259&lt;&gt;9999,N1259&lt;&gt;999,L1259&lt;&gt;"Median"),IFERROR(VLOOKUP(A1259,'HD Total'!A:P,16,0),"."),".")</f>
        <v>.</v>
      </c>
    </row>
    <row r="1260" spans="1:21" x14ac:dyDescent="0.3">
      <c r="A1260" s="1" t="str">
        <f t="shared" si="38"/>
        <v>2018|Nelson Marlborough|$20,000 or less</v>
      </c>
      <c r="B1260" t="s">
        <v>18</v>
      </c>
      <c r="C1260" t="s">
        <v>19</v>
      </c>
      <c r="D1260" t="s">
        <v>20</v>
      </c>
      <c r="E1260" t="s">
        <v>21</v>
      </c>
      <c r="F1260">
        <v>2018</v>
      </c>
      <c r="G1260">
        <v>2018</v>
      </c>
      <c r="H1260">
        <v>400</v>
      </c>
      <c r="I1260" t="s">
        <v>157</v>
      </c>
      <c r="J1260">
        <v>99</v>
      </c>
      <c r="K1260" t="s">
        <v>23</v>
      </c>
      <c r="L1260">
        <v>1</v>
      </c>
      <c r="M1260" t="s">
        <v>39</v>
      </c>
      <c r="N1260">
        <v>7777</v>
      </c>
      <c r="O1260" t="s">
        <v>37</v>
      </c>
      <c r="P1260">
        <v>4599</v>
      </c>
      <c r="T1260" s="3">
        <f t="shared" si="39"/>
        <v>100</v>
      </c>
      <c r="U1260" s="3">
        <f>IF(AND(R1260&lt;&gt;"_U",N1260&lt;&gt;9999,N1260&lt;&gt;999,L1260&lt;&gt;"Median"),IFERROR(VLOOKUP(A1260,'HD Total'!A:P,16,0),"."),".")</f>
        <v>4599</v>
      </c>
    </row>
    <row r="1261" spans="1:21" x14ac:dyDescent="0.3">
      <c r="A1261" s="1" t="str">
        <f t="shared" si="38"/>
        <v>2018|Nelson Marlborough|$20,000 or less</v>
      </c>
      <c r="B1261" t="s">
        <v>18</v>
      </c>
      <c r="C1261" t="s">
        <v>19</v>
      </c>
      <c r="D1261" t="s">
        <v>20</v>
      </c>
      <c r="E1261" t="s">
        <v>21</v>
      </c>
      <c r="F1261">
        <v>2018</v>
      </c>
      <c r="G1261">
        <v>2018</v>
      </c>
      <c r="H1261">
        <v>400</v>
      </c>
      <c r="I1261" t="s">
        <v>157</v>
      </c>
      <c r="J1261">
        <v>99</v>
      </c>
      <c r="K1261" t="s">
        <v>23</v>
      </c>
      <c r="L1261">
        <v>1</v>
      </c>
      <c r="M1261" t="s">
        <v>39</v>
      </c>
      <c r="N1261">
        <v>3</v>
      </c>
      <c r="O1261" t="s">
        <v>25</v>
      </c>
      <c r="P1261">
        <v>429</v>
      </c>
      <c r="T1261" s="3">
        <f t="shared" si="39"/>
        <v>9.33</v>
      </c>
      <c r="U1261" s="3">
        <f>IF(AND(R1261&lt;&gt;"_U",N1261&lt;&gt;9999,N1261&lt;&gt;999,L1261&lt;&gt;"Median"),IFERROR(VLOOKUP(A1261,'HD Total'!A:P,16,0),"."),".")</f>
        <v>4599</v>
      </c>
    </row>
    <row r="1262" spans="1:21" x14ac:dyDescent="0.3">
      <c r="A1262" s="1" t="str">
        <f t="shared" si="38"/>
        <v>2018|Nelson Marlborough|$20,001-$30,000</v>
      </c>
      <c r="B1262" t="s">
        <v>18</v>
      </c>
      <c r="C1262" t="s">
        <v>19</v>
      </c>
      <c r="D1262" t="s">
        <v>20</v>
      </c>
      <c r="E1262" t="s">
        <v>21</v>
      </c>
      <c r="F1262">
        <v>2018</v>
      </c>
      <c r="G1262">
        <v>2018</v>
      </c>
      <c r="H1262">
        <v>400</v>
      </c>
      <c r="I1262" t="s">
        <v>157</v>
      </c>
      <c r="J1262">
        <v>99</v>
      </c>
      <c r="K1262" t="s">
        <v>23</v>
      </c>
      <c r="L1262">
        <v>2</v>
      </c>
      <c r="M1262" t="s">
        <v>24</v>
      </c>
      <c r="N1262">
        <v>3</v>
      </c>
      <c r="O1262" t="s">
        <v>25</v>
      </c>
      <c r="P1262">
        <v>774</v>
      </c>
      <c r="T1262" s="3">
        <f t="shared" si="39"/>
        <v>12.04</v>
      </c>
      <c r="U1262" s="3">
        <f>IF(AND(R1262&lt;&gt;"_U",N1262&lt;&gt;9999,N1262&lt;&gt;999,L1262&lt;&gt;"Median"),IFERROR(VLOOKUP(A1262,'HD Total'!A:P,16,0),"."),".")</f>
        <v>6429</v>
      </c>
    </row>
    <row r="1263" spans="1:21" x14ac:dyDescent="0.3">
      <c r="A1263" s="1" t="str">
        <f t="shared" si="38"/>
        <v>2018|Nelson Marlborough|$20,001-$30,000</v>
      </c>
      <c r="B1263" t="s">
        <v>18</v>
      </c>
      <c r="C1263" t="s">
        <v>19</v>
      </c>
      <c r="D1263" t="s">
        <v>20</v>
      </c>
      <c r="E1263" t="s">
        <v>21</v>
      </c>
      <c r="F1263">
        <v>2018</v>
      </c>
      <c r="G1263">
        <v>2018</v>
      </c>
      <c r="H1263">
        <v>400</v>
      </c>
      <c r="I1263" t="s">
        <v>157</v>
      </c>
      <c r="J1263">
        <v>99</v>
      </c>
      <c r="K1263" t="s">
        <v>23</v>
      </c>
      <c r="L1263">
        <v>2</v>
      </c>
      <c r="M1263" t="s">
        <v>24</v>
      </c>
      <c r="N1263">
        <v>999</v>
      </c>
      <c r="O1263" t="s">
        <v>42</v>
      </c>
      <c r="P1263">
        <v>0</v>
      </c>
      <c r="T1263" s="3" t="str">
        <f t="shared" si="39"/>
        <v>.</v>
      </c>
      <c r="U1263" s="3" t="str">
        <f>IF(AND(R1263&lt;&gt;"_U",N1263&lt;&gt;9999,N1263&lt;&gt;999,L1263&lt;&gt;"Median"),IFERROR(VLOOKUP(A1263,'HD Total'!A:P,16,0),"."),".")</f>
        <v>.</v>
      </c>
    </row>
    <row r="1264" spans="1:21" x14ac:dyDescent="0.3">
      <c r="A1264" s="1" t="str">
        <f t="shared" si="38"/>
        <v>2018|Nelson Marlborough|$20,001-$30,000</v>
      </c>
      <c r="B1264" t="s">
        <v>18</v>
      </c>
      <c r="C1264" t="s">
        <v>19</v>
      </c>
      <c r="D1264" t="s">
        <v>20</v>
      </c>
      <c r="E1264" t="s">
        <v>21</v>
      </c>
      <c r="F1264">
        <v>2018</v>
      </c>
      <c r="G1264">
        <v>2018</v>
      </c>
      <c r="H1264">
        <v>400</v>
      </c>
      <c r="I1264" t="s">
        <v>157</v>
      </c>
      <c r="J1264">
        <v>99</v>
      </c>
      <c r="K1264" t="s">
        <v>23</v>
      </c>
      <c r="L1264">
        <v>2</v>
      </c>
      <c r="M1264" t="s">
        <v>24</v>
      </c>
      <c r="N1264">
        <v>2</v>
      </c>
      <c r="O1264" t="s">
        <v>28</v>
      </c>
      <c r="P1264">
        <v>2226</v>
      </c>
      <c r="T1264" s="3">
        <f t="shared" si="39"/>
        <v>34.619999999999997</v>
      </c>
      <c r="U1264" s="3">
        <f>IF(AND(R1264&lt;&gt;"_U",N1264&lt;&gt;9999,N1264&lt;&gt;999,L1264&lt;&gt;"Median"),IFERROR(VLOOKUP(A1264,'HD Total'!A:P,16,0),"."),".")</f>
        <v>6429</v>
      </c>
    </row>
    <row r="1265" spans="1:21" x14ac:dyDescent="0.3">
      <c r="A1265" s="1" t="str">
        <f t="shared" si="38"/>
        <v>2018|Nelson Marlborough|$20,001-$30,000</v>
      </c>
      <c r="B1265" t="s">
        <v>18</v>
      </c>
      <c r="C1265" t="s">
        <v>19</v>
      </c>
      <c r="D1265" t="s">
        <v>20</v>
      </c>
      <c r="E1265" t="s">
        <v>21</v>
      </c>
      <c r="F1265">
        <v>2018</v>
      </c>
      <c r="G1265">
        <v>2018</v>
      </c>
      <c r="H1265">
        <v>400</v>
      </c>
      <c r="I1265" t="s">
        <v>157</v>
      </c>
      <c r="J1265">
        <v>99</v>
      </c>
      <c r="K1265" t="s">
        <v>23</v>
      </c>
      <c r="L1265">
        <v>2</v>
      </c>
      <c r="M1265" t="s">
        <v>24</v>
      </c>
      <c r="N1265">
        <v>1</v>
      </c>
      <c r="O1265" t="s">
        <v>33</v>
      </c>
      <c r="P1265">
        <v>3426</v>
      </c>
      <c r="T1265" s="3">
        <f t="shared" si="39"/>
        <v>53.29</v>
      </c>
      <c r="U1265" s="3">
        <f>IF(AND(R1265&lt;&gt;"_U",N1265&lt;&gt;9999,N1265&lt;&gt;999,L1265&lt;&gt;"Median"),IFERROR(VLOOKUP(A1265,'HD Total'!A:P,16,0),"."),".")</f>
        <v>6429</v>
      </c>
    </row>
    <row r="1266" spans="1:21" x14ac:dyDescent="0.3">
      <c r="A1266" s="1" t="str">
        <f t="shared" si="38"/>
        <v>2018|Nelson Marlborough|$20,001-$30,000</v>
      </c>
      <c r="B1266" t="s">
        <v>18</v>
      </c>
      <c r="C1266" t="s">
        <v>19</v>
      </c>
      <c r="D1266" t="s">
        <v>20</v>
      </c>
      <c r="E1266" t="s">
        <v>21</v>
      </c>
      <c r="F1266">
        <v>2018</v>
      </c>
      <c r="G1266">
        <v>2018</v>
      </c>
      <c r="H1266">
        <v>400</v>
      </c>
      <c r="I1266" t="s">
        <v>157</v>
      </c>
      <c r="J1266">
        <v>99</v>
      </c>
      <c r="K1266" t="s">
        <v>23</v>
      </c>
      <c r="L1266">
        <v>2</v>
      </c>
      <c r="M1266" t="s">
        <v>24</v>
      </c>
      <c r="N1266">
        <v>7777</v>
      </c>
      <c r="O1266" t="s">
        <v>37</v>
      </c>
      <c r="P1266">
        <v>6429</v>
      </c>
      <c r="T1266" s="3">
        <f t="shared" si="39"/>
        <v>100</v>
      </c>
      <c r="U1266" s="3">
        <f>IF(AND(R1266&lt;&gt;"_U",N1266&lt;&gt;9999,N1266&lt;&gt;999,L1266&lt;&gt;"Median"),IFERROR(VLOOKUP(A1266,'HD Total'!A:P,16,0),"."),".")</f>
        <v>6429</v>
      </c>
    </row>
    <row r="1267" spans="1:21" x14ac:dyDescent="0.3">
      <c r="A1267" s="1" t="str">
        <f t="shared" si="38"/>
        <v>2018|Nelson Marlborough|$20,001-$30,000</v>
      </c>
      <c r="B1267" t="s">
        <v>18</v>
      </c>
      <c r="C1267" t="s">
        <v>19</v>
      </c>
      <c r="D1267" t="s">
        <v>20</v>
      </c>
      <c r="E1267" t="s">
        <v>21</v>
      </c>
      <c r="F1267">
        <v>2018</v>
      </c>
      <c r="G1267">
        <v>2018</v>
      </c>
      <c r="H1267">
        <v>400</v>
      </c>
      <c r="I1267" t="s">
        <v>157</v>
      </c>
      <c r="J1267">
        <v>99</v>
      </c>
      <c r="K1267" t="s">
        <v>23</v>
      </c>
      <c r="L1267">
        <v>2</v>
      </c>
      <c r="M1267" t="s">
        <v>24</v>
      </c>
      <c r="N1267">
        <v>9999</v>
      </c>
      <c r="O1267" t="s">
        <v>40</v>
      </c>
      <c r="P1267">
        <v>6429</v>
      </c>
      <c r="T1267" s="3" t="str">
        <f t="shared" si="39"/>
        <v>.</v>
      </c>
      <c r="U1267" s="3" t="str">
        <f>IF(AND(R1267&lt;&gt;"_U",N1267&lt;&gt;9999,N1267&lt;&gt;999,L1267&lt;&gt;"Median"),IFERROR(VLOOKUP(A1267,'HD Total'!A:P,16,0),"."),".")</f>
        <v>.</v>
      </c>
    </row>
    <row r="1268" spans="1:21" x14ac:dyDescent="0.3">
      <c r="A1268" s="1" t="str">
        <f t="shared" si="38"/>
        <v>2018|Nelson Marlborough|$30,001-$50,000</v>
      </c>
      <c r="B1268" t="s">
        <v>18</v>
      </c>
      <c r="C1268" t="s">
        <v>19</v>
      </c>
      <c r="D1268" t="s">
        <v>20</v>
      </c>
      <c r="E1268" t="s">
        <v>21</v>
      </c>
      <c r="F1268">
        <v>2018</v>
      </c>
      <c r="G1268">
        <v>2018</v>
      </c>
      <c r="H1268">
        <v>400</v>
      </c>
      <c r="I1268" t="s">
        <v>157</v>
      </c>
      <c r="J1268">
        <v>99</v>
      </c>
      <c r="K1268" t="s">
        <v>23</v>
      </c>
      <c r="L1268">
        <v>3</v>
      </c>
      <c r="M1268" t="s">
        <v>45</v>
      </c>
      <c r="N1268">
        <v>1</v>
      </c>
      <c r="O1268" t="s">
        <v>33</v>
      </c>
      <c r="P1268">
        <v>5406</v>
      </c>
      <c r="T1268" s="3">
        <f t="shared" si="39"/>
        <v>55.31</v>
      </c>
      <c r="U1268" s="3">
        <f>IF(AND(R1268&lt;&gt;"_U",N1268&lt;&gt;9999,N1268&lt;&gt;999,L1268&lt;&gt;"Median"),IFERROR(VLOOKUP(A1268,'HD Total'!A:P,16,0),"."),".")</f>
        <v>9774</v>
      </c>
    </row>
    <row r="1269" spans="1:21" x14ac:dyDescent="0.3">
      <c r="A1269" s="1" t="str">
        <f t="shared" si="38"/>
        <v>2018|Nelson Marlborough|$30,001-$50,000</v>
      </c>
      <c r="B1269" t="s">
        <v>18</v>
      </c>
      <c r="C1269" t="s">
        <v>19</v>
      </c>
      <c r="D1269" t="s">
        <v>20</v>
      </c>
      <c r="E1269" t="s">
        <v>21</v>
      </c>
      <c r="F1269">
        <v>2018</v>
      </c>
      <c r="G1269">
        <v>2018</v>
      </c>
      <c r="H1269">
        <v>400</v>
      </c>
      <c r="I1269" t="s">
        <v>157</v>
      </c>
      <c r="J1269">
        <v>99</v>
      </c>
      <c r="K1269" t="s">
        <v>23</v>
      </c>
      <c r="L1269">
        <v>3</v>
      </c>
      <c r="M1269" t="s">
        <v>45</v>
      </c>
      <c r="N1269">
        <v>7777</v>
      </c>
      <c r="O1269" t="s">
        <v>37</v>
      </c>
      <c r="P1269">
        <v>9774</v>
      </c>
      <c r="T1269" s="3">
        <f t="shared" si="39"/>
        <v>100</v>
      </c>
      <c r="U1269" s="3">
        <f>IF(AND(R1269&lt;&gt;"_U",N1269&lt;&gt;9999,N1269&lt;&gt;999,L1269&lt;&gt;"Median"),IFERROR(VLOOKUP(A1269,'HD Total'!A:P,16,0),"."),".")</f>
        <v>9774</v>
      </c>
    </row>
    <row r="1270" spans="1:21" x14ac:dyDescent="0.3">
      <c r="A1270" s="1" t="str">
        <f t="shared" si="38"/>
        <v>2018|Nelson Marlborough|$30,001-$50,000</v>
      </c>
      <c r="B1270" t="s">
        <v>18</v>
      </c>
      <c r="C1270" t="s">
        <v>19</v>
      </c>
      <c r="D1270" t="s">
        <v>20</v>
      </c>
      <c r="E1270" t="s">
        <v>21</v>
      </c>
      <c r="F1270">
        <v>2018</v>
      </c>
      <c r="G1270">
        <v>2018</v>
      </c>
      <c r="H1270">
        <v>400</v>
      </c>
      <c r="I1270" t="s">
        <v>157</v>
      </c>
      <c r="J1270">
        <v>99</v>
      </c>
      <c r="K1270" t="s">
        <v>23</v>
      </c>
      <c r="L1270">
        <v>3</v>
      </c>
      <c r="M1270" t="s">
        <v>45</v>
      </c>
      <c r="N1270">
        <v>3</v>
      </c>
      <c r="O1270" t="s">
        <v>25</v>
      </c>
      <c r="P1270">
        <v>1377</v>
      </c>
      <c r="T1270" s="3">
        <f t="shared" si="39"/>
        <v>14.09</v>
      </c>
      <c r="U1270" s="3">
        <f>IF(AND(R1270&lt;&gt;"_U",N1270&lt;&gt;9999,N1270&lt;&gt;999,L1270&lt;&gt;"Median"),IFERROR(VLOOKUP(A1270,'HD Total'!A:P,16,0),"."),".")</f>
        <v>9774</v>
      </c>
    </row>
    <row r="1271" spans="1:21" x14ac:dyDescent="0.3">
      <c r="A1271" s="1" t="str">
        <f t="shared" si="38"/>
        <v>2018|Nelson Marlborough|$30,001-$50,000</v>
      </c>
      <c r="B1271" t="s">
        <v>18</v>
      </c>
      <c r="C1271" t="s">
        <v>19</v>
      </c>
      <c r="D1271" t="s">
        <v>20</v>
      </c>
      <c r="E1271" t="s">
        <v>21</v>
      </c>
      <c r="F1271">
        <v>2018</v>
      </c>
      <c r="G1271">
        <v>2018</v>
      </c>
      <c r="H1271">
        <v>400</v>
      </c>
      <c r="I1271" t="s">
        <v>157</v>
      </c>
      <c r="J1271">
        <v>99</v>
      </c>
      <c r="K1271" t="s">
        <v>23</v>
      </c>
      <c r="L1271">
        <v>3</v>
      </c>
      <c r="M1271" t="s">
        <v>45</v>
      </c>
      <c r="N1271">
        <v>2</v>
      </c>
      <c r="O1271" t="s">
        <v>28</v>
      </c>
      <c r="P1271">
        <v>2994</v>
      </c>
      <c r="T1271" s="3">
        <f t="shared" si="39"/>
        <v>30.63</v>
      </c>
      <c r="U1271" s="3">
        <f>IF(AND(R1271&lt;&gt;"_U",N1271&lt;&gt;9999,N1271&lt;&gt;999,L1271&lt;&gt;"Median"),IFERROR(VLOOKUP(A1271,'HD Total'!A:P,16,0),"."),".")</f>
        <v>9774</v>
      </c>
    </row>
    <row r="1272" spans="1:21" x14ac:dyDescent="0.3">
      <c r="A1272" s="1" t="str">
        <f t="shared" si="38"/>
        <v>2018|Nelson Marlborough|$30,001-$50,000</v>
      </c>
      <c r="B1272" t="s">
        <v>18</v>
      </c>
      <c r="C1272" t="s">
        <v>19</v>
      </c>
      <c r="D1272" t="s">
        <v>20</v>
      </c>
      <c r="E1272" t="s">
        <v>21</v>
      </c>
      <c r="F1272">
        <v>2018</v>
      </c>
      <c r="G1272">
        <v>2018</v>
      </c>
      <c r="H1272">
        <v>400</v>
      </c>
      <c r="I1272" t="s">
        <v>157</v>
      </c>
      <c r="J1272">
        <v>99</v>
      </c>
      <c r="K1272" t="s">
        <v>23</v>
      </c>
      <c r="L1272">
        <v>3</v>
      </c>
      <c r="M1272" t="s">
        <v>45</v>
      </c>
      <c r="N1272">
        <v>9999</v>
      </c>
      <c r="O1272" t="s">
        <v>40</v>
      </c>
      <c r="P1272">
        <v>9774</v>
      </c>
      <c r="T1272" s="3" t="str">
        <f t="shared" si="39"/>
        <v>.</v>
      </c>
      <c r="U1272" s="3" t="str">
        <f>IF(AND(R1272&lt;&gt;"_U",N1272&lt;&gt;9999,N1272&lt;&gt;999,L1272&lt;&gt;"Median"),IFERROR(VLOOKUP(A1272,'HD Total'!A:P,16,0),"."),".")</f>
        <v>.</v>
      </c>
    </row>
    <row r="1273" spans="1:21" x14ac:dyDescent="0.3">
      <c r="A1273" s="1" t="str">
        <f t="shared" si="38"/>
        <v>2018|Nelson Marlborough|$30,001-$50,000</v>
      </c>
      <c r="B1273" t="s">
        <v>18</v>
      </c>
      <c r="C1273" t="s">
        <v>19</v>
      </c>
      <c r="D1273" t="s">
        <v>20</v>
      </c>
      <c r="E1273" t="s">
        <v>21</v>
      </c>
      <c r="F1273">
        <v>2018</v>
      </c>
      <c r="G1273">
        <v>2018</v>
      </c>
      <c r="H1273">
        <v>400</v>
      </c>
      <c r="I1273" t="s">
        <v>157</v>
      </c>
      <c r="J1273">
        <v>99</v>
      </c>
      <c r="K1273" t="s">
        <v>23</v>
      </c>
      <c r="L1273">
        <v>3</v>
      </c>
      <c r="M1273" t="s">
        <v>45</v>
      </c>
      <c r="N1273">
        <v>999</v>
      </c>
      <c r="O1273" t="s">
        <v>42</v>
      </c>
      <c r="P1273">
        <v>0</v>
      </c>
      <c r="T1273" s="3" t="str">
        <f t="shared" si="39"/>
        <v>.</v>
      </c>
      <c r="U1273" s="3" t="str">
        <f>IF(AND(R1273&lt;&gt;"_U",N1273&lt;&gt;9999,N1273&lt;&gt;999,L1273&lt;&gt;"Median"),IFERROR(VLOOKUP(A1273,'HD Total'!A:P,16,0),"."),".")</f>
        <v>.</v>
      </c>
    </row>
    <row r="1274" spans="1:21" x14ac:dyDescent="0.3">
      <c r="A1274" s="1" t="str">
        <f t="shared" si="38"/>
        <v>2018|Nelson Marlborough|$50,001-$70,000</v>
      </c>
      <c r="B1274" t="s">
        <v>18</v>
      </c>
      <c r="C1274" t="s">
        <v>19</v>
      </c>
      <c r="D1274" t="s">
        <v>20</v>
      </c>
      <c r="E1274" t="s">
        <v>21</v>
      </c>
      <c r="F1274">
        <v>2018</v>
      </c>
      <c r="G1274">
        <v>2018</v>
      </c>
      <c r="H1274">
        <v>400</v>
      </c>
      <c r="I1274" t="s">
        <v>157</v>
      </c>
      <c r="J1274">
        <v>99</v>
      </c>
      <c r="K1274" t="s">
        <v>23</v>
      </c>
      <c r="L1274">
        <v>4</v>
      </c>
      <c r="M1274" t="s">
        <v>36</v>
      </c>
      <c r="N1274">
        <v>1</v>
      </c>
      <c r="O1274" t="s">
        <v>33</v>
      </c>
      <c r="P1274">
        <v>4875</v>
      </c>
      <c r="T1274" s="3">
        <f t="shared" si="39"/>
        <v>57.83</v>
      </c>
      <c r="U1274" s="3">
        <f>IF(AND(R1274&lt;&gt;"_U",N1274&lt;&gt;9999,N1274&lt;&gt;999,L1274&lt;&gt;"Median"),IFERROR(VLOOKUP(A1274,'HD Total'!A:P,16,0),"."),".")</f>
        <v>8430</v>
      </c>
    </row>
    <row r="1275" spans="1:21" x14ac:dyDescent="0.3">
      <c r="A1275" s="1" t="str">
        <f t="shared" si="38"/>
        <v>2018|Nelson Marlborough|$50,001-$70,000</v>
      </c>
      <c r="B1275" t="s">
        <v>18</v>
      </c>
      <c r="C1275" t="s">
        <v>19</v>
      </c>
      <c r="D1275" t="s">
        <v>20</v>
      </c>
      <c r="E1275" t="s">
        <v>21</v>
      </c>
      <c r="F1275">
        <v>2018</v>
      </c>
      <c r="G1275">
        <v>2018</v>
      </c>
      <c r="H1275">
        <v>400</v>
      </c>
      <c r="I1275" t="s">
        <v>157</v>
      </c>
      <c r="J1275">
        <v>99</v>
      </c>
      <c r="K1275" t="s">
        <v>23</v>
      </c>
      <c r="L1275">
        <v>4</v>
      </c>
      <c r="M1275" t="s">
        <v>36</v>
      </c>
      <c r="N1275">
        <v>7777</v>
      </c>
      <c r="O1275" t="s">
        <v>37</v>
      </c>
      <c r="P1275">
        <v>8430</v>
      </c>
      <c r="T1275" s="3">
        <f t="shared" si="39"/>
        <v>100</v>
      </c>
      <c r="U1275" s="3">
        <f>IF(AND(R1275&lt;&gt;"_U",N1275&lt;&gt;9999,N1275&lt;&gt;999,L1275&lt;&gt;"Median"),IFERROR(VLOOKUP(A1275,'HD Total'!A:P,16,0),"."),".")</f>
        <v>8430</v>
      </c>
    </row>
    <row r="1276" spans="1:21" x14ac:dyDescent="0.3">
      <c r="A1276" s="1" t="str">
        <f t="shared" si="38"/>
        <v>2018|Nelson Marlborough|$50,001-$70,000</v>
      </c>
      <c r="B1276" t="s">
        <v>18</v>
      </c>
      <c r="C1276" t="s">
        <v>19</v>
      </c>
      <c r="D1276" t="s">
        <v>20</v>
      </c>
      <c r="E1276" t="s">
        <v>21</v>
      </c>
      <c r="F1276">
        <v>2018</v>
      </c>
      <c r="G1276">
        <v>2018</v>
      </c>
      <c r="H1276">
        <v>400</v>
      </c>
      <c r="I1276" t="s">
        <v>157</v>
      </c>
      <c r="J1276">
        <v>99</v>
      </c>
      <c r="K1276" t="s">
        <v>23</v>
      </c>
      <c r="L1276">
        <v>4</v>
      </c>
      <c r="M1276" t="s">
        <v>36</v>
      </c>
      <c r="N1276">
        <v>999</v>
      </c>
      <c r="O1276" t="s">
        <v>42</v>
      </c>
      <c r="P1276">
        <v>0</v>
      </c>
      <c r="T1276" s="3" t="str">
        <f t="shared" si="39"/>
        <v>.</v>
      </c>
      <c r="U1276" s="3" t="str">
        <f>IF(AND(R1276&lt;&gt;"_U",N1276&lt;&gt;9999,N1276&lt;&gt;999,L1276&lt;&gt;"Median"),IFERROR(VLOOKUP(A1276,'HD Total'!A:P,16,0),"."),".")</f>
        <v>.</v>
      </c>
    </row>
    <row r="1277" spans="1:21" x14ac:dyDescent="0.3">
      <c r="A1277" s="1" t="str">
        <f t="shared" si="38"/>
        <v>2018|Nelson Marlborough|$50,001-$70,000</v>
      </c>
      <c r="B1277" t="s">
        <v>18</v>
      </c>
      <c r="C1277" t="s">
        <v>19</v>
      </c>
      <c r="D1277" t="s">
        <v>20</v>
      </c>
      <c r="E1277" t="s">
        <v>21</v>
      </c>
      <c r="F1277">
        <v>2018</v>
      </c>
      <c r="G1277">
        <v>2018</v>
      </c>
      <c r="H1277">
        <v>400</v>
      </c>
      <c r="I1277" t="s">
        <v>157</v>
      </c>
      <c r="J1277">
        <v>99</v>
      </c>
      <c r="K1277" t="s">
        <v>23</v>
      </c>
      <c r="L1277">
        <v>4</v>
      </c>
      <c r="M1277" t="s">
        <v>36</v>
      </c>
      <c r="N1277">
        <v>3</v>
      </c>
      <c r="O1277" t="s">
        <v>25</v>
      </c>
      <c r="P1277">
        <v>1020</v>
      </c>
      <c r="T1277" s="3">
        <f t="shared" si="39"/>
        <v>12.1</v>
      </c>
      <c r="U1277" s="3">
        <f>IF(AND(R1277&lt;&gt;"_U",N1277&lt;&gt;9999,N1277&lt;&gt;999,L1277&lt;&gt;"Median"),IFERROR(VLOOKUP(A1277,'HD Total'!A:P,16,0),"."),".")</f>
        <v>8430</v>
      </c>
    </row>
    <row r="1278" spans="1:21" x14ac:dyDescent="0.3">
      <c r="A1278" s="1" t="str">
        <f t="shared" si="38"/>
        <v>2018|Nelson Marlborough|$50,001-$70,000</v>
      </c>
      <c r="B1278" t="s">
        <v>18</v>
      </c>
      <c r="C1278" t="s">
        <v>19</v>
      </c>
      <c r="D1278" t="s">
        <v>20</v>
      </c>
      <c r="E1278" t="s">
        <v>21</v>
      </c>
      <c r="F1278">
        <v>2018</v>
      </c>
      <c r="G1278">
        <v>2018</v>
      </c>
      <c r="H1278">
        <v>400</v>
      </c>
      <c r="I1278" t="s">
        <v>157</v>
      </c>
      <c r="J1278">
        <v>99</v>
      </c>
      <c r="K1278" t="s">
        <v>23</v>
      </c>
      <c r="L1278">
        <v>4</v>
      </c>
      <c r="M1278" t="s">
        <v>36</v>
      </c>
      <c r="N1278">
        <v>9999</v>
      </c>
      <c r="O1278" t="s">
        <v>40</v>
      </c>
      <c r="P1278">
        <v>8430</v>
      </c>
      <c r="T1278" s="3" t="str">
        <f t="shared" si="39"/>
        <v>.</v>
      </c>
      <c r="U1278" s="3" t="str">
        <f>IF(AND(R1278&lt;&gt;"_U",N1278&lt;&gt;9999,N1278&lt;&gt;999,L1278&lt;&gt;"Median"),IFERROR(VLOOKUP(A1278,'HD Total'!A:P,16,0),"."),".")</f>
        <v>.</v>
      </c>
    </row>
    <row r="1279" spans="1:21" x14ac:dyDescent="0.3">
      <c r="A1279" s="1" t="str">
        <f t="shared" si="38"/>
        <v>2018|Nelson Marlborough|$50,001-$70,000</v>
      </c>
      <c r="B1279" t="s">
        <v>18</v>
      </c>
      <c r="C1279" t="s">
        <v>19</v>
      </c>
      <c r="D1279" t="s">
        <v>20</v>
      </c>
      <c r="E1279" t="s">
        <v>21</v>
      </c>
      <c r="F1279">
        <v>2018</v>
      </c>
      <c r="G1279">
        <v>2018</v>
      </c>
      <c r="H1279">
        <v>400</v>
      </c>
      <c r="I1279" t="s">
        <v>157</v>
      </c>
      <c r="J1279">
        <v>99</v>
      </c>
      <c r="K1279" t="s">
        <v>23</v>
      </c>
      <c r="L1279">
        <v>4</v>
      </c>
      <c r="M1279" t="s">
        <v>36</v>
      </c>
      <c r="N1279">
        <v>2</v>
      </c>
      <c r="O1279" t="s">
        <v>28</v>
      </c>
      <c r="P1279">
        <v>2532</v>
      </c>
      <c r="T1279" s="3">
        <f t="shared" si="39"/>
        <v>30.04</v>
      </c>
      <c r="U1279" s="3">
        <f>IF(AND(R1279&lt;&gt;"_U",N1279&lt;&gt;9999,N1279&lt;&gt;999,L1279&lt;&gt;"Median"),IFERROR(VLOOKUP(A1279,'HD Total'!A:P,16,0),"."),".")</f>
        <v>8430</v>
      </c>
    </row>
    <row r="1280" spans="1:21" x14ac:dyDescent="0.3">
      <c r="A1280" s="1" t="str">
        <f t="shared" si="38"/>
        <v>2018|Nelson Marlborough|$70,001-$100,000</v>
      </c>
      <c r="B1280" t="s">
        <v>18</v>
      </c>
      <c r="C1280" t="s">
        <v>19</v>
      </c>
      <c r="D1280" t="s">
        <v>20</v>
      </c>
      <c r="E1280" t="s">
        <v>21</v>
      </c>
      <c r="F1280">
        <v>2018</v>
      </c>
      <c r="G1280">
        <v>2018</v>
      </c>
      <c r="H1280">
        <v>400</v>
      </c>
      <c r="I1280" t="s">
        <v>157</v>
      </c>
      <c r="J1280">
        <v>99</v>
      </c>
      <c r="K1280" t="s">
        <v>23</v>
      </c>
      <c r="L1280">
        <v>5</v>
      </c>
      <c r="M1280" t="s">
        <v>58</v>
      </c>
      <c r="N1280">
        <v>9999</v>
      </c>
      <c r="O1280" t="s">
        <v>40</v>
      </c>
      <c r="P1280">
        <v>9339</v>
      </c>
      <c r="T1280" s="3" t="str">
        <f t="shared" si="39"/>
        <v>.</v>
      </c>
      <c r="U1280" s="3" t="str">
        <f>IF(AND(R1280&lt;&gt;"_U",N1280&lt;&gt;9999,N1280&lt;&gt;999,L1280&lt;&gt;"Median"),IFERROR(VLOOKUP(A1280,'HD Total'!A:P,16,0),"."),".")</f>
        <v>.</v>
      </c>
    </row>
    <row r="1281" spans="1:21" x14ac:dyDescent="0.3">
      <c r="A1281" s="1" t="str">
        <f t="shared" si="38"/>
        <v>2018|Nelson Marlborough|$70,001-$100,000</v>
      </c>
      <c r="B1281" t="s">
        <v>18</v>
      </c>
      <c r="C1281" t="s">
        <v>19</v>
      </c>
      <c r="D1281" t="s">
        <v>20</v>
      </c>
      <c r="E1281" t="s">
        <v>21</v>
      </c>
      <c r="F1281">
        <v>2018</v>
      </c>
      <c r="G1281">
        <v>2018</v>
      </c>
      <c r="H1281">
        <v>400</v>
      </c>
      <c r="I1281" t="s">
        <v>157</v>
      </c>
      <c r="J1281">
        <v>99</v>
      </c>
      <c r="K1281" t="s">
        <v>23</v>
      </c>
      <c r="L1281">
        <v>5</v>
      </c>
      <c r="M1281" t="s">
        <v>58</v>
      </c>
      <c r="N1281">
        <v>7777</v>
      </c>
      <c r="O1281" t="s">
        <v>37</v>
      </c>
      <c r="P1281">
        <v>9339</v>
      </c>
      <c r="T1281" s="3">
        <f t="shared" si="39"/>
        <v>100</v>
      </c>
      <c r="U1281" s="3">
        <f>IF(AND(R1281&lt;&gt;"_U",N1281&lt;&gt;9999,N1281&lt;&gt;999,L1281&lt;&gt;"Median"),IFERROR(VLOOKUP(A1281,'HD Total'!A:P,16,0),"."),".")</f>
        <v>9339</v>
      </c>
    </row>
    <row r="1282" spans="1:21" x14ac:dyDescent="0.3">
      <c r="A1282" s="1" t="str">
        <f t="shared" si="38"/>
        <v>2018|Nelson Marlborough|$70,001-$100,000</v>
      </c>
      <c r="B1282" t="s">
        <v>18</v>
      </c>
      <c r="C1282" t="s">
        <v>19</v>
      </c>
      <c r="D1282" t="s">
        <v>20</v>
      </c>
      <c r="E1282" t="s">
        <v>21</v>
      </c>
      <c r="F1282">
        <v>2018</v>
      </c>
      <c r="G1282">
        <v>2018</v>
      </c>
      <c r="H1282">
        <v>400</v>
      </c>
      <c r="I1282" t="s">
        <v>157</v>
      </c>
      <c r="J1282">
        <v>99</v>
      </c>
      <c r="K1282" t="s">
        <v>23</v>
      </c>
      <c r="L1282">
        <v>5</v>
      </c>
      <c r="M1282" t="s">
        <v>58</v>
      </c>
      <c r="N1282">
        <v>999</v>
      </c>
      <c r="O1282" t="s">
        <v>42</v>
      </c>
      <c r="P1282">
        <v>0</v>
      </c>
      <c r="T1282" s="3" t="str">
        <f t="shared" si="39"/>
        <v>.</v>
      </c>
      <c r="U1282" s="3" t="str">
        <f>IF(AND(R1282&lt;&gt;"_U",N1282&lt;&gt;9999,N1282&lt;&gt;999,L1282&lt;&gt;"Median"),IFERROR(VLOOKUP(A1282,'HD Total'!A:P,16,0),"."),".")</f>
        <v>.</v>
      </c>
    </row>
    <row r="1283" spans="1:21" x14ac:dyDescent="0.3">
      <c r="A1283" s="1" t="str">
        <f t="shared" ref="A1283:A1346" si="40">G1283&amp;"|"&amp;I1283&amp;"|"&amp;M1283</f>
        <v>2018|Nelson Marlborough|$70,001-$100,000</v>
      </c>
      <c r="B1283" t="s">
        <v>18</v>
      </c>
      <c r="C1283" t="s">
        <v>19</v>
      </c>
      <c r="D1283" t="s">
        <v>20</v>
      </c>
      <c r="E1283" t="s">
        <v>21</v>
      </c>
      <c r="F1283">
        <v>2018</v>
      </c>
      <c r="G1283">
        <v>2018</v>
      </c>
      <c r="H1283">
        <v>400</v>
      </c>
      <c r="I1283" t="s">
        <v>157</v>
      </c>
      <c r="J1283">
        <v>99</v>
      </c>
      <c r="K1283" t="s">
        <v>23</v>
      </c>
      <c r="L1283">
        <v>5</v>
      </c>
      <c r="M1283" t="s">
        <v>58</v>
      </c>
      <c r="N1283">
        <v>1</v>
      </c>
      <c r="O1283" t="s">
        <v>33</v>
      </c>
      <c r="P1283">
        <v>5961</v>
      </c>
      <c r="T1283" s="3">
        <f t="shared" ref="T1283:T1346" si="41">IF(AND(R1283&lt;&gt;"_U",R1283&lt;&gt;"c",N1283&lt;&gt;999,N1283&lt;&gt;9999,L1283&lt;&gt;"Median"),IFERROR((ROUND(P1283/U1283*100,2)),"."),".")</f>
        <v>63.83</v>
      </c>
      <c r="U1283" s="3">
        <f>IF(AND(R1283&lt;&gt;"_U",N1283&lt;&gt;9999,N1283&lt;&gt;999,L1283&lt;&gt;"Median"),IFERROR(VLOOKUP(A1283,'HD Total'!A:P,16,0),"."),".")</f>
        <v>9339</v>
      </c>
    </row>
    <row r="1284" spans="1:21" x14ac:dyDescent="0.3">
      <c r="A1284" s="1" t="str">
        <f t="shared" si="40"/>
        <v>2018|Nelson Marlborough|$70,001-$100,000</v>
      </c>
      <c r="B1284" t="s">
        <v>18</v>
      </c>
      <c r="C1284" t="s">
        <v>19</v>
      </c>
      <c r="D1284" t="s">
        <v>20</v>
      </c>
      <c r="E1284" t="s">
        <v>21</v>
      </c>
      <c r="F1284">
        <v>2018</v>
      </c>
      <c r="G1284">
        <v>2018</v>
      </c>
      <c r="H1284">
        <v>400</v>
      </c>
      <c r="I1284" t="s">
        <v>157</v>
      </c>
      <c r="J1284">
        <v>99</v>
      </c>
      <c r="K1284" t="s">
        <v>23</v>
      </c>
      <c r="L1284">
        <v>5</v>
      </c>
      <c r="M1284" t="s">
        <v>58</v>
      </c>
      <c r="N1284">
        <v>3</v>
      </c>
      <c r="O1284" t="s">
        <v>25</v>
      </c>
      <c r="P1284">
        <v>1053</v>
      </c>
      <c r="T1284" s="3">
        <f t="shared" si="41"/>
        <v>11.28</v>
      </c>
      <c r="U1284" s="3">
        <f>IF(AND(R1284&lt;&gt;"_U",N1284&lt;&gt;9999,N1284&lt;&gt;999,L1284&lt;&gt;"Median"),IFERROR(VLOOKUP(A1284,'HD Total'!A:P,16,0),"."),".")</f>
        <v>9339</v>
      </c>
    </row>
    <row r="1285" spans="1:21" x14ac:dyDescent="0.3">
      <c r="A1285" s="1" t="str">
        <f t="shared" si="40"/>
        <v>2018|Nelson Marlborough|$70,001-$100,000</v>
      </c>
      <c r="B1285" t="s">
        <v>18</v>
      </c>
      <c r="C1285" t="s">
        <v>19</v>
      </c>
      <c r="D1285" t="s">
        <v>20</v>
      </c>
      <c r="E1285" t="s">
        <v>21</v>
      </c>
      <c r="F1285">
        <v>2018</v>
      </c>
      <c r="G1285">
        <v>2018</v>
      </c>
      <c r="H1285">
        <v>400</v>
      </c>
      <c r="I1285" t="s">
        <v>157</v>
      </c>
      <c r="J1285">
        <v>99</v>
      </c>
      <c r="K1285" t="s">
        <v>23</v>
      </c>
      <c r="L1285">
        <v>5</v>
      </c>
      <c r="M1285" t="s">
        <v>58</v>
      </c>
      <c r="N1285">
        <v>2</v>
      </c>
      <c r="O1285" t="s">
        <v>28</v>
      </c>
      <c r="P1285">
        <v>2325</v>
      </c>
      <c r="T1285" s="3">
        <f t="shared" si="41"/>
        <v>24.9</v>
      </c>
      <c r="U1285" s="3">
        <f>IF(AND(R1285&lt;&gt;"_U",N1285&lt;&gt;9999,N1285&lt;&gt;999,L1285&lt;&gt;"Median"),IFERROR(VLOOKUP(A1285,'HD Total'!A:P,16,0),"."),".")</f>
        <v>9339</v>
      </c>
    </row>
    <row r="1286" spans="1:21" x14ac:dyDescent="0.3">
      <c r="A1286" s="1" t="str">
        <f t="shared" si="40"/>
        <v>2018|Nelson Marlborough|$100,001-$150,000</v>
      </c>
      <c r="B1286" t="s">
        <v>18</v>
      </c>
      <c r="C1286" t="s">
        <v>19</v>
      </c>
      <c r="D1286" t="s">
        <v>20</v>
      </c>
      <c r="E1286" t="s">
        <v>21</v>
      </c>
      <c r="F1286">
        <v>2018</v>
      </c>
      <c r="G1286">
        <v>2018</v>
      </c>
      <c r="H1286">
        <v>400</v>
      </c>
      <c r="I1286" t="s">
        <v>157</v>
      </c>
      <c r="J1286">
        <v>99</v>
      </c>
      <c r="K1286" t="s">
        <v>23</v>
      </c>
      <c r="L1286">
        <v>6</v>
      </c>
      <c r="M1286" t="s">
        <v>59</v>
      </c>
      <c r="N1286">
        <v>1</v>
      </c>
      <c r="O1286" t="s">
        <v>33</v>
      </c>
      <c r="P1286">
        <v>6384</v>
      </c>
      <c r="T1286" s="3">
        <f t="shared" si="41"/>
        <v>68.010000000000005</v>
      </c>
      <c r="U1286" s="3">
        <f>IF(AND(R1286&lt;&gt;"_U",N1286&lt;&gt;9999,N1286&lt;&gt;999,L1286&lt;&gt;"Median"),IFERROR(VLOOKUP(A1286,'HD Total'!A:P,16,0),"."),".")</f>
        <v>9387</v>
      </c>
    </row>
    <row r="1287" spans="1:21" x14ac:dyDescent="0.3">
      <c r="A1287" s="1" t="str">
        <f t="shared" si="40"/>
        <v>2018|Nelson Marlborough|$100,001-$150,000</v>
      </c>
      <c r="B1287" t="s">
        <v>18</v>
      </c>
      <c r="C1287" t="s">
        <v>19</v>
      </c>
      <c r="D1287" t="s">
        <v>20</v>
      </c>
      <c r="E1287" t="s">
        <v>21</v>
      </c>
      <c r="F1287">
        <v>2018</v>
      </c>
      <c r="G1287">
        <v>2018</v>
      </c>
      <c r="H1287">
        <v>400</v>
      </c>
      <c r="I1287" t="s">
        <v>157</v>
      </c>
      <c r="J1287">
        <v>99</v>
      </c>
      <c r="K1287" t="s">
        <v>23</v>
      </c>
      <c r="L1287">
        <v>6</v>
      </c>
      <c r="M1287" t="s">
        <v>59</v>
      </c>
      <c r="N1287">
        <v>9999</v>
      </c>
      <c r="O1287" t="s">
        <v>40</v>
      </c>
      <c r="P1287">
        <v>9387</v>
      </c>
      <c r="T1287" s="3" t="str">
        <f t="shared" si="41"/>
        <v>.</v>
      </c>
      <c r="U1287" s="3" t="str">
        <f>IF(AND(R1287&lt;&gt;"_U",N1287&lt;&gt;9999,N1287&lt;&gt;999,L1287&lt;&gt;"Median"),IFERROR(VLOOKUP(A1287,'HD Total'!A:P,16,0),"."),".")</f>
        <v>.</v>
      </c>
    </row>
    <row r="1288" spans="1:21" x14ac:dyDescent="0.3">
      <c r="A1288" s="1" t="str">
        <f t="shared" si="40"/>
        <v>2018|Nelson Marlborough|$100,001-$150,000</v>
      </c>
      <c r="B1288" t="s">
        <v>18</v>
      </c>
      <c r="C1288" t="s">
        <v>19</v>
      </c>
      <c r="D1288" t="s">
        <v>20</v>
      </c>
      <c r="E1288" t="s">
        <v>21</v>
      </c>
      <c r="F1288">
        <v>2018</v>
      </c>
      <c r="G1288">
        <v>2018</v>
      </c>
      <c r="H1288">
        <v>400</v>
      </c>
      <c r="I1288" t="s">
        <v>157</v>
      </c>
      <c r="J1288">
        <v>99</v>
      </c>
      <c r="K1288" t="s">
        <v>23</v>
      </c>
      <c r="L1288">
        <v>6</v>
      </c>
      <c r="M1288" t="s">
        <v>59</v>
      </c>
      <c r="N1288">
        <v>3</v>
      </c>
      <c r="O1288" t="s">
        <v>25</v>
      </c>
      <c r="P1288">
        <v>1224</v>
      </c>
      <c r="T1288" s="3">
        <f t="shared" si="41"/>
        <v>13.04</v>
      </c>
      <c r="U1288" s="3">
        <f>IF(AND(R1288&lt;&gt;"_U",N1288&lt;&gt;9999,N1288&lt;&gt;999,L1288&lt;&gt;"Median"),IFERROR(VLOOKUP(A1288,'HD Total'!A:P,16,0),"."),".")</f>
        <v>9387</v>
      </c>
    </row>
    <row r="1289" spans="1:21" x14ac:dyDescent="0.3">
      <c r="A1289" s="1" t="str">
        <f t="shared" si="40"/>
        <v>2018|Nelson Marlborough|$100,001-$150,000</v>
      </c>
      <c r="B1289" t="s">
        <v>18</v>
      </c>
      <c r="C1289" t="s">
        <v>19</v>
      </c>
      <c r="D1289" t="s">
        <v>20</v>
      </c>
      <c r="E1289" t="s">
        <v>21</v>
      </c>
      <c r="F1289">
        <v>2018</v>
      </c>
      <c r="G1289">
        <v>2018</v>
      </c>
      <c r="H1289">
        <v>400</v>
      </c>
      <c r="I1289" t="s">
        <v>157</v>
      </c>
      <c r="J1289">
        <v>99</v>
      </c>
      <c r="K1289" t="s">
        <v>23</v>
      </c>
      <c r="L1289">
        <v>6</v>
      </c>
      <c r="M1289" t="s">
        <v>59</v>
      </c>
      <c r="N1289">
        <v>999</v>
      </c>
      <c r="O1289" t="s">
        <v>42</v>
      </c>
      <c r="P1289">
        <v>0</v>
      </c>
      <c r="T1289" s="3" t="str">
        <f t="shared" si="41"/>
        <v>.</v>
      </c>
      <c r="U1289" s="3" t="str">
        <f>IF(AND(R1289&lt;&gt;"_U",N1289&lt;&gt;9999,N1289&lt;&gt;999,L1289&lt;&gt;"Median"),IFERROR(VLOOKUP(A1289,'HD Total'!A:P,16,0),"."),".")</f>
        <v>.</v>
      </c>
    </row>
    <row r="1290" spans="1:21" x14ac:dyDescent="0.3">
      <c r="A1290" s="1" t="str">
        <f t="shared" si="40"/>
        <v>2018|Nelson Marlborough|$100,001-$150,000</v>
      </c>
      <c r="B1290" t="s">
        <v>18</v>
      </c>
      <c r="C1290" t="s">
        <v>19</v>
      </c>
      <c r="D1290" t="s">
        <v>20</v>
      </c>
      <c r="E1290" t="s">
        <v>21</v>
      </c>
      <c r="F1290">
        <v>2018</v>
      </c>
      <c r="G1290">
        <v>2018</v>
      </c>
      <c r="H1290">
        <v>400</v>
      </c>
      <c r="I1290" t="s">
        <v>157</v>
      </c>
      <c r="J1290">
        <v>99</v>
      </c>
      <c r="K1290" t="s">
        <v>23</v>
      </c>
      <c r="L1290">
        <v>6</v>
      </c>
      <c r="M1290" t="s">
        <v>59</v>
      </c>
      <c r="N1290">
        <v>7777</v>
      </c>
      <c r="O1290" t="s">
        <v>37</v>
      </c>
      <c r="P1290">
        <v>9387</v>
      </c>
      <c r="T1290" s="3">
        <f t="shared" si="41"/>
        <v>100</v>
      </c>
      <c r="U1290" s="3">
        <f>IF(AND(R1290&lt;&gt;"_U",N1290&lt;&gt;9999,N1290&lt;&gt;999,L1290&lt;&gt;"Median"),IFERROR(VLOOKUP(A1290,'HD Total'!A:P,16,0),"."),".")</f>
        <v>9387</v>
      </c>
    </row>
    <row r="1291" spans="1:21" x14ac:dyDescent="0.3">
      <c r="A1291" s="1" t="str">
        <f t="shared" si="40"/>
        <v>2018|Nelson Marlborough|$100,001-$150,000</v>
      </c>
      <c r="B1291" t="s">
        <v>18</v>
      </c>
      <c r="C1291" t="s">
        <v>19</v>
      </c>
      <c r="D1291" t="s">
        <v>20</v>
      </c>
      <c r="E1291" t="s">
        <v>21</v>
      </c>
      <c r="F1291">
        <v>2018</v>
      </c>
      <c r="G1291">
        <v>2018</v>
      </c>
      <c r="H1291">
        <v>400</v>
      </c>
      <c r="I1291" t="s">
        <v>157</v>
      </c>
      <c r="J1291">
        <v>99</v>
      </c>
      <c r="K1291" t="s">
        <v>23</v>
      </c>
      <c r="L1291">
        <v>6</v>
      </c>
      <c r="M1291" t="s">
        <v>59</v>
      </c>
      <c r="N1291">
        <v>2</v>
      </c>
      <c r="O1291" t="s">
        <v>28</v>
      </c>
      <c r="P1291">
        <v>1776</v>
      </c>
      <c r="T1291" s="3">
        <f t="shared" si="41"/>
        <v>18.920000000000002</v>
      </c>
      <c r="U1291" s="3">
        <f>IF(AND(R1291&lt;&gt;"_U",N1291&lt;&gt;9999,N1291&lt;&gt;999,L1291&lt;&gt;"Median"),IFERROR(VLOOKUP(A1291,'HD Total'!A:P,16,0),"."),".")</f>
        <v>9387</v>
      </c>
    </row>
    <row r="1292" spans="1:21" x14ac:dyDescent="0.3">
      <c r="A1292" s="1" t="str">
        <f t="shared" si="40"/>
        <v>2018|Nelson Marlborough|$150,001-$200,000</v>
      </c>
      <c r="B1292" t="s">
        <v>18</v>
      </c>
      <c r="C1292" t="s">
        <v>19</v>
      </c>
      <c r="D1292" t="s">
        <v>20</v>
      </c>
      <c r="E1292" t="s">
        <v>21</v>
      </c>
      <c r="F1292">
        <v>2018</v>
      </c>
      <c r="G1292">
        <v>2018</v>
      </c>
      <c r="H1292">
        <v>400</v>
      </c>
      <c r="I1292" t="s">
        <v>157</v>
      </c>
      <c r="J1292">
        <v>99</v>
      </c>
      <c r="K1292" t="s">
        <v>23</v>
      </c>
      <c r="L1292">
        <v>7</v>
      </c>
      <c r="M1292" t="s">
        <v>43</v>
      </c>
      <c r="N1292">
        <v>3</v>
      </c>
      <c r="O1292" t="s">
        <v>25</v>
      </c>
      <c r="P1292">
        <v>1428</v>
      </c>
      <c r="T1292" s="3">
        <f t="shared" si="41"/>
        <v>23.91</v>
      </c>
      <c r="U1292" s="3">
        <f>IF(AND(R1292&lt;&gt;"_U",N1292&lt;&gt;9999,N1292&lt;&gt;999,L1292&lt;&gt;"Median"),IFERROR(VLOOKUP(A1292,'HD Total'!A:P,16,0),"."),".")</f>
        <v>5973</v>
      </c>
    </row>
    <row r="1293" spans="1:21" x14ac:dyDescent="0.3">
      <c r="A1293" s="1" t="str">
        <f t="shared" si="40"/>
        <v>2018|Nelson Marlborough|$150,001-$200,000</v>
      </c>
      <c r="B1293" t="s">
        <v>18</v>
      </c>
      <c r="C1293" t="s">
        <v>19</v>
      </c>
      <c r="D1293" t="s">
        <v>20</v>
      </c>
      <c r="E1293" t="s">
        <v>21</v>
      </c>
      <c r="F1293">
        <v>2018</v>
      </c>
      <c r="G1293">
        <v>2018</v>
      </c>
      <c r="H1293">
        <v>400</v>
      </c>
      <c r="I1293" t="s">
        <v>157</v>
      </c>
      <c r="J1293">
        <v>99</v>
      </c>
      <c r="K1293" t="s">
        <v>23</v>
      </c>
      <c r="L1293">
        <v>7</v>
      </c>
      <c r="M1293" t="s">
        <v>43</v>
      </c>
      <c r="N1293">
        <v>7777</v>
      </c>
      <c r="O1293" t="s">
        <v>37</v>
      </c>
      <c r="P1293">
        <v>5973</v>
      </c>
      <c r="T1293" s="3">
        <f t="shared" si="41"/>
        <v>100</v>
      </c>
      <c r="U1293" s="3">
        <f>IF(AND(R1293&lt;&gt;"_U",N1293&lt;&gt;9999,N1293&lt;&gt;999,L1293&lt;&gt;"Median"),IFERROR(VLOOKUP(A1293,'HD Total'!A:P,16,0),"."),".")</f>
        <v>5973</v>
      </c>
    </row>
    <row r="1294" spans="1:21" x14ac:dyDescent="0.3">
      <c r="A1294" s="1" t="str">
        <f t="shared" si="40"/>
        <v>2018|Nelson Marlborough|$150,001-$200,000</v>
      </c>
      <c r="B1294" t="s">
        <v>18</v>
      </c>
      <c r="C1294" t="s">
        <v>19</v>
      </c>
      <c r="D1294" t="s">
        <v>20</v>
      </c>
      <c r="E1294" t="s">
        <v>21</v>
      </c>
      <c r="F1294">
        <v>2018</v>
      </c>
      <c r="G1294">
        <v>2018</v>
      </c>
      <c r="H1294">
        <v>400</v>
      </c>
      <c r="I1294" t="s">
        <v>157</v>
      </c>
      <c r="J1294">
        <v>99</v>
      </c>
      <c r="K1294" t="s">
        <v>23</v>
      </c>
      <c r="L1294">
        <v>7</v>
      </c>
      <c r="M1294" t="s">
        <v>43</v>
      </c>
      <c r="N1294">
        <v>9999</v>
      </c>
      <c r="O1294" t="s">
        <v>40</v>
      </c>
      <c r="P1294">
        <v>5973</v>
      </c>
      <c r="T1294" s="3" t="str">
        <f t="shared" si="41"/>
        <v>.</v>
      </c>
      <c r="U1294" s="3" t="str">
        <f>IF(AND(R1294&lt;&gt;"_U",N1294&lt;&gt;9999,N1294&lt;&gt;999,L1294&lt;&gt;"Median"),IFERROR(VLOOKUP(A1294,'HD Total'!A:P,16,0),"."),".")</f>
        <v>.</v>
      </c>
    </row>
    <row r="1295" spans="1:21" x14ac:dyDescent="0.3">
      <c r="A1295" s="1" t="str">
        <f t="shared" si="40"/>
        <v>2018|Nelson Marlborough|$150,001-$200,000</v>
      </c>
      <c r="B1295" t="s">
        <v>18</v>
      </c>
      <c r="C1295" t="s">
        <v>19</v>
      </c>
      <c r="D1295" t="s">
        <v>20</v>
      </c>
      <c r="E1295" t="s">
        <v>21</v>
      </c>
      <c r="F1295">
        <v>2018</v>
      </c>
      <c r="G1295">
        <v>2018</v>
      </c>
      <c r="H1295">
        <v>400</v>
      </c>
      <c r="I1295" t="s">
        <v>157</v>
      </c>
      <c r="J1295">
        <v>99</v>
      </c>
      <c r="K1295" t="s">
        <v>23</v>
      </c>
      <c r="L1295">
        <v>7</v>
      </c>
      <c r="M1295" t="s">
        <v>43</v>
      </c>
      <c r="N1295">
        <v>1</v>
      </c>
      <c r="O1295" t="s">
        <v>33</v>
      </c>
      <c r="P1295">
        <v>3822</v>
      </c>
      <c r="T1295" s="3">
        <f t="shared" si="41"/>
        <v>63.99</v>
      </c>
      <c r="U1295" s="3">
        <f>IF(AND(R1295&lt;&gt;"_U",N1295&lt;&gt;9999,N1295&lt;&gt;999,L1295&lt;&gt;"Median"),IFERROR(VLOOKUP(A1295,'HD Total'!A:P,16,0),"."),".")</f>
        <v>5973</v>
      </c>
    </row>
    <row r="1296" spans="1:21" x14ac:dyDescent="0.3">
      <c r="A1296" s="1" t="str">
        <f t="shared" si="40"/>
        <v>2018|Nelson Marlborough|$150,001-$200,000</v>
      </c>
      <c r="B1296" t="s">
        <v>18</v>
      </c>
      <c r="C1296" t="s">
        <v>19</v>
      </c>
      <c r="D1296" t="s">
        <v>20</v>
      </c>
      <c r="E1296" t="s">
        <v>21</v>
      </c>
      <c r="F1296">
        <v>2018</v>
      </c>
      <c r="G1296">
        <v>2018</v>
      </c>
      <c r="H1296">
        <v>400</v>
      </c>
      <c r="I1296" t="s">
        <v>157</v>
      </c>
      <c r="J1296">
        <v>99</v>
      </c>
      <c r="K1296" t="s">
        <v>23</v>
      </c>
      <c r="L1296">
        <v>7</v>
      </c>
      <c r="M1296" t="s">
        <v>43</v>
      </c>
      <c r="N1296">
        <v>999</v>
      </c>
      <c r="O1296" t="s">
        <v>42</v>
      </c>
      <c r="P1296">
        <v>0</v>
      </c>
      <c r="T1296" s="3" t="str">
        <f t="shared" si="41"/>
        <v>.</v>
      </c>
      <c r="U1296" s="3" t="str">
        <f>IF(AND(R1296&lt;&gt;"_U",N1296&lt;&gt;9999,N1296&lt;&gt;999,L1296&lt;&gt;"Median"),IFERROR(VLOOKUP(A1296,'HD Total'!A:P,16,0),"."),".")</f>
        <v>.</v>
      </c>
    </row>
    <row r="1297" spans="1:21" x14ac:dyDescent="0.3">
      <c r="A1297" s="1" t="str">
        <f t="shared" si="40"/>
        <v>2018|Nelson Marlborough|$150,001-$200,000</v>
      </c>
      <c r="B1297" t="s">
        <v>18</v>
      </c>
      <c r="C1297" t="s">
        <v>19</v>
      </c>
      <c r="D1297" t="s">
        <v>20</v>
      </c>
      <c r="E1297" t="s">
        <v>21</v>
      </c>
      <c r="F1297">
        <v>2018</v>
      </c>
      <c r="G1297">
        <v>2018</v>
      </c>
      <c r="H1297">
        <v>400</v>
      </c>
      <c r="I1297" t="s">
        <v>157</v>
      </c>
      <c r="J1297">
        <v>99</v>
      </c>
      <c r="K1297" t="s">
        <v>23</v>
      </c>
      <c r="L1297">
        <v>7</v>
      </c>
      <c r="M1297" t="s">
        <v>43</v>
      </c>
      <c r="N1297">
        <v>2</v>
      </c>
      <c r="O1297" t="s">
        <v>28</v>
      </c>
      <c r="P1297">
        <v>723</v>
      </c>
      <c r="T1297" s="3">
        <f t="shared" si="41"/>
        <v>12.1</v>
      </c>
      <c r="U1297" s="3">
        <f>IF(AND(R1297&lt;&gt;"_U",N1297&lt;&gt;9999,N1297&lt;&gt;999,L1297&lt;&gt;"Median"),IFERROR(VLOOKUP(A1297,'HD Total'!A:P,16,0),"."),".")</f>
        <v>5973</v>
      </c>
    </row>
    <row r="1298" spans="1:21" x14ac:dyDescent="0.3">
      <c r="A1298" s="1" t="str">
        <f t="shared" si="40"/>
        <v>2018|Nelson Marlborough|$200,001 or more</v>
      </c>
      <c r="B1298" t="s">
        <v>18</v>
      </c>
      <c r="C1298" t="s">
        <v>19</v>
      </c>
      <c r="D1298" t="s">
        <v>20</v>
      </c>
      <c r="E1298" t="s">
        <v>21</v>
      </c>
      <c r="F1298">
        <v>2018</v>
      </c>
      <c r="G1298">
        <v>2018</v>
      </c>
      <c r="H1298">
        <v>400</v>
      </c>
      <c r="I1298" t="s">
        <v>157</v>
      </c>
      <c r="J1298">
        <v>99</v>
      </c>
      <c r="K1298" t="s">
        <v>23</v>
      </c>
      <c r="L1298">
        <v>8</v>
      </c>
      <c r="M1298" t="s">
        <v>27</v>
      </c>
      <c r="N1298">
        <v>9999</v>
      </c>
      <c r="O1298" t="s">
        <v>40</v>
      </c>
      <c r="R1298" t="s">
        <v>29</v>
      </c>
      <c r="S1298" t="s">
        <v>30</v>
      </c>
      <c r="T1298" s="3" t="str">
        <f t="shared" si="41"/>
        <v>.</v>
      </c>
      <c r="U1298" s="3" t="str">
        <f>IF(AND(R1298&lt;&gt;"_U",N1298&lt;&gt;9999,N1298&lt;&gt;999,L1298&lt;&gt;"Median"),IFERROR(VLOOKUP(A1298,'HD Total'!A:P,16,0),"."),".")</f>
        <v>.</v>
      </c>
    </row>
    <row r="1299" spans="1:21" x14ac:dyDescent="0.3">
      <c r="A1299" s="1" t="str">
        <f t="shared" si="40"/>
        <v>2018|Nelson Marlborough|$200,001 or more</v>
      </c>
      <c r="B1299" t="s">
        <v>18</v>
      </c>
      <c r="C1299" t="s">
        <v>19</v>
      </c>
      <c r="D1299" t="s">
        <v>20</v>
      </c>
      <c r="E1299" t="s">
        <v>21</v>
      </c>
      <c r="F1299">
        <v>2018</v>
      </c>
      <c r="G1299">
        <v>2018</v>
      </c>
      <c r="H1299">
        <v>400</v>
      </c>
      <c r="I1299" t="s">
        <v>157</v>
      </c>
      <c r="J1299">
        <v>99</v>
      </c>
      <c r="K1299" t="s">
        <v>23</v>
      </c>
      <c r="L1299">
        <v>8</v>
      </c>
      <c r="M1299" t="s">
        <v>27</v>
      </c>
      <c r="N1299">
        <v>999</v>
      </c>
      <c r="O1299" t="s">
        <v>42</v>
      </c>
      <c r="R1299" t="s">
        <v>29</v>
      </c>
      <c r="S1299" t="s">
        <v>30</v>
      </c>
      <c r="T1299" s="3" t="str">
        <f t="shared" si="41"/>
        <v>.</v>
      </c>
      <c r="U1299" s="3" t="str">
        <f>IF(AND(R1299&lt;&gt;"_U",N1299&lt;&gt;9999,N1299&lt;&gt;999,L1299&lt;&gt;"Median"),IFERROR(VLOOKUP(A1299,'HD Total'!A:P,16,0),"."),".")</f>
        <v>.</v>
      </c>
    </row>
    <row r="1300" spans="1:21" x14ac:dyDescent="0.3">
      <c r="A1300" s="1" t="str">
        <f t="shared" si="40"/>
        <v>2018|Nelson Marlborough|$200,001 or more</v>
      </c>
      <c r="B1300" t="s">
        <v>18</v>
      </c>
      <c r="C1300" t="s">
        <v>19</v>
      </c>
      <c r="D1300" t="s">
        <v>20</v>
      </c>
      <c r="E1300" t="s">
        <v>21</v>
      </c>
      <c r="F1300">
        <v>2018</v>
      </c>
      <c r="G1300">
        <v>2018</v>
      </c>
      <c r="H1300">
        <v>400</v>
      </c>
      <c r="I1300" t="s">
        <v>157</v>
      </c>
      <c r="J1300">
        <v>99</v>
      </c>
      <c r="K1300" t="s">
        <v>23</v>
      </c>
      <c r="L1300">
        <v>8</v>
      </c>
      <c r="M1300" t="s">
        <v>27</v>
      </c>
      <c r="N1300">
        <v>2</v>
      </c>
      <c r="O1300" t="s">
        <v>28</v>
      </c>
      <c r="R1300" t="s">
        <v>29</v>
      </c>
      <c r="S1300" t="s">
        <v>30</v>
      </c>
      <c r="T1300" s="3" t="str">
        <f t="shared" si="41"/>
        <v>.</v>
      </c>
      <c r="U1300" s="3" t="str">
        <f>IF(AND(R1300&lt;&gt;"_U",N1300&lt;&gt;9999,N1300&lt;&gt;999,L1300&lt;&gt;"Median"),IFERROR(VLOOKUP(A1300,'HD Total'!A:P,16,0),"."),".")</f>
        <v>.</v>
      </c>
    </row>
    <row r="1301" spans="1:21" x14ac:dyDescent="0.3">
      <c r="A1301" s="1" t="str">
        <f t="shared" si="40"/>
        <v>2018|Nelson Marlborough|$200,001 or more</v>
      </c>
      <c r="B1301" t="s">
        <v>18</v>
      </c>
      <c r="C1301" t="s">
        <v>19</v>
      </c>
      <c r="D1301" t="s">
        <v>20</v>
      </c>
      <c r="E1301" t="s">
        <v>21</v>
      </c>
      <c r="F1301">
        <v>2018</v>
      </c>
      <c r="G1301">
        <v>2018</v>
      </c>
      <c r="H1301">
        <v>400</v>
      </c>
      <c r="I1301" t="s">
        <v>157</v>
      </c>
      <c r="J1301">
        <v>99</v>
      </c>
      <c r="K1301" t="s">
        <v>23</v>
      </c>
      <c r="L1301">
        <v>8</v>
      </c>
      <c r="M1301" t="s">
        <v>27</v>
      </c>
      <c r="N1301">
        <v>7777</v>
      </c>
      <c r="O1301" t="s">
        <v>37</v>
      </c>
      <c r="R1301" t="s">
        <v>29</v>
      </c>
      <c r="S1301" t="s">
        <v>30</v>
      </c>
      <c r="T1301" s="3" t="str">
        <f t="shared" si="41"/>
        <v>.</v>
      </c>
      <c r="U1301" s="3" t="str">
        <f>IF(AND(R1301&lt;&gt;"_U",N1301&lt;&gt;9999,N1301&lt;&gt;999,L1301&lt;&gt;"Median"),IFERROR(VLOOKUP(A1301,'HD Total'!A:P,16,0),"."),".")</f>
        <v>.</v>
      </c>
    </row>
    <row r="1302" spans="1:21" x14ac:dyDescent="0.3">
      <c r="A1302" s="1" t="str">
        <f t="shared" si="40"/>
        <v>2018|Nelson Marlborough|$200,001 or more</v>
      </c>
      <c r="B1302" t="s">
        <v>18</v>
      </c>
      <c r="C1302" t="s">
        <v>19</v>
      </c>
      <c r="D1302" t="s">
        <v>20</v>
      </c>
      <c r="E1302" t="s">
        <v>21</v>
      </c>
      <c r="F1302">
        <v>2018</v>
      </c>
      <c r="G1302">
        <v>2018</v>
      </c>
      <c r="H1302">
        <v>400</v>
      </c>
      <c r="I1302" t="s">
        <v>157</v>
      </c>
      <c r="J1302">
        <v>99</v>
      </c>
      <c r="K1302" t="s">
        <v>23</v>
      </c>
      <c r="L1302">
        <v>8</v>
      </c>
      <c r="M1302" t="s">
        <v>27</v>
      </c>
      <c r="N1302">
        <v>3</v>
      </c>
      <c r="O1302" t="s">
        <v>25</v>
      </c>
      <c r="R1302" t="s">
        <v>29</v>
      </c>
      <c r="S1302" t="s">
        <v>30</v>
      </c>
      <c r="T1302" s="3" t="str">
        <f t="shared" si="41"/>
        <v>.</v>
      </c>
      <c r="U1302" s="3" t="str">
        <f>IF(AND(R1302&lt;&gt;"_U",N1302&lt;&gt;9999,N1302&lt;&gt;999,L1302&lt;&gt;"Median"),IFERROR(VLOOKUP(A1302,'HD Total'!A:P,16,0),"."),".")</f>
        <v>.</v>
      </c>
    </row>
    <row r="1303" spans="1:21" x14ac:dyDescent="0.3">
      <c r="A1303" s="1" t="str">
        <f t="shared" si="40"/>
        <v>2018|Nelson Marlborough|$200,001 or more</v>
      </c>
      <c r="B1303" t="s">
        <v>18</v>
      </c>
      <c r="C1303" t="s">
        <v>19</v>
      </c>
      <c r="D1303" t="s">
        <v>20</v>
      </c>
      <c r="E1303" t="s">
        <v>21</v>
      </c>
      <c r="F1303">
        <v>2018</v>
      </c>
      <c r="G1303">
        <v>2018</v>
      </c>
      <c r="H1303">
        <v>400</v>
      </c>
      <c r="I1303" t="s">
        <v>157</v>
      </c>
      <c r="J1303">
        <v>99</v>
      </c>
      <c r="K1303" t="s">
        <v>23</v>
      </c>
      <c r="L1303">
        <v>8</v>
      </c>
      <c r="M1303" t="s">
        <v>27</v>
      </c>
      <c r="N1303">
        <v>1</v>
      </c>
      <c r="O1303" t="s">
        <v>33</v>
      </c>
      <c r="R1303" t="s">
        <v>29</v>
      </c>
      <c r="S1303" t="s">
        <v>30</v>
      </c>
      <c r="T1303" s="3" t="str">
        <f t="shared" si="41"/>
        <v>.</v>
      </c>
      <c r="U1303" s="3" t="str">
        <f>IF(AND(R1303&lt;&gt;"_U",N1303&lt;&gt;9999,N1303&lt;&gt;999,L1303&lt;&gt;"Median"),IFERROR(VLOOKUP(A1303,'HD Total'!A:P,16,0),"."),".")</f>
        <v>.</v>
      </c>
    </row>
    <row r="1304" spans="1:21" x14ac:dyDescent="0.3">
      <c r="A1304" s="1" t="str">
        <f t="shared" si="40"/>
        <v>2018|Nelson Marlborough|Total stated - total household income</v>
      </c>
      <c r="B1304" t="s">
        <v>18</v>
      </c>
      <c r="C1304" t="s">
        <v>19</v>
      </c>
      <c r="D1304" t="s">
        <v>20</v>
      </c>
      <c r="E1304" t="s">
        <v>21</v>
      </c>
      <c r="F1304">
        <v>2018</v>
      </c>
      <c r="G1304">
        <v>2018</v>
      </c>
      <c r="H1304">
        <v>400</v>
      </c>
      <c r="I1304" t="s">
        <v>157</v>
      </c>
      <c r="J1304">
        <v>99</v>
      </c>
      <c r="K1304" t="s">
        <v>23</v>
      </c>
      <c r="L1304">
        <v>77</v>
      </c>
      <c r="M1304" t="s">
        <v>32</v>
      </c>
      <c r="N1304">
        <v>9999</v>
      </c>
      <c r="O1304" t="s">
        <v>40</v>
      </c>
      <c r="P1304">
        <v>53928</v>
      </c>
      <c r="T1304" s="3" t="str">
        <f t="shared" si="41"/>
        <v>.</v>
      </c>
      <c r="U1304" s="3" t="str">
        <f>IF(AND(R1304&lt;&gt;"_U",N1304&lt;&gt;9999,N1304&lt;&gt;999,L1304&lt;&gt;"Median"),IFERROR(VLOOKUP(A1304,'HD Total'!A:P,16,0),"."),".")</f>
        <v>.</v>
      </c>
    </row>
    <row r="1305" spans="1:21" x14ac:dyDescent="0.3">
      <c r="A1305" s="1" t="str">
        <f t="shared" si="40"/>
        <v>2018|Nelson Marlborough|Total stated - total household income</v>
      </c>
      <c r="B1305" t="s">
        <v>18</v>
      </c>
      <c r="C1305" t="s">
        <v>19</v>
      </c>
      <c r="D1305" t="s">
        <v>20</v>
      </c>
      <c r="E1305" t="s">
        <v>21</v>
      </c>
      <c r="F1305">
        <v>2018</v>
      </c>
      <c r="G1305">
        <v>2018</v>
      </c>
      <c r="H1305">
        <v>400</v>
      </c>
      <c r="I1305" t="s">
        <v>157</v>
      </c>
      <c r="J1305">
        <v>99</v>
      </c>
      <c r="K1305" t="s">
        <v>23</v>
      </c>
      <c r="L1305">
        <v>77</v>
      </c>
      <c r="M1305" t="s">
        <v>32</v>
      </c>
      <c r="N1305">
        <v>2</v>
      </c>
      <c r="O1305" t="s">
        <v>28</v>
      </c>
      <c r="P1305">
        <v>14811</v>
      </c>
      <c r="T1305" s="3">
        <f t="shared" si="41"/>
        <v>27.46</v>
      </c>
      <c r="U1305" s="3">
        <f>IF(AND(R1305&lt;&gt;"_U",N1305&lt;&gt;9999,N1305&lt;&gt;999,L1305&lt;&gt;"Median"),IFERROR(VLOOKUP(A1305,'HD Total'!A:P,16,0),"."),".")</f>
        <v>53928</v>
      </c>
    </row>
    <row r="1306" spans="1:21" x14ac:dyDescent="0.3">
      <c r="A1306" s="1" t="str">
        <f t="shared" si="40"/>
        <v>2018|Nelson Marlborough|Total stated - total household income</v>
      </c>
      <c r="B1306" t="s">
        <v>18</v>
      </c>
      <c r="C1306" t="s">
        <v>19</v>
      </c>
      <c r="D1306" t="s">
        <v>20</v>
      </c>
      <c r="E1306" t="s">
        <v>21</v>
      </c>
      <c r="F1306">
        <v>2018</v>
      </c>
      <c r="G1306">
        <v>2018</v>
      </c>
      <c r="H1306">
        <v>400</v>
      </c>
      <c r="I1306" t="s">
        <v>157</v>
      </c>
      <c r="J1306">
        <v>99</v>
      </c>
      <c r="K1306" t="s">
        <v>23</v>
      </c>
      <c r="L1306">
        <v>77</v>
      </c>
      <c r="M1306" t="s">
        <v>32</v>
      </c>
      <c r="N1306">
        <v>1</v>
      </c>
      <c r="O1306" t="s">
        <v>33</v>
      </c>
      <c r="P1306">
        <v>31812</v>
      </c>
      <c r="T1306" s="3">
        <f t="shared" si="41"/>
        <v>58.99</v>
      </c>
      <c r="U1306" s="3">
        <f>IF(AND(R1306&lt;&gt;"_U",N1306&lt;&gt;9999,N1306&lt;&gt;999,L1306&lt;&gt;"Median"),IFERROR(VLOOKUP(A1306,'HD Total'!A:P,16,0),"."),".")</f>
        <v>53928</v>
      </c>
    </row>
    <row r="1307" spans="1:21" x14ac:dyDescent="0.3">
      <c r="A1307" s="1" t="str">
        <f t="shared" si="40"/>
        <v>2018|Nelson Marlborough|Total stated - total household income</v>
      </c>
      <c r="B1307" t="s">
        <v>18</v>
      </c>
      <c r="C1307" t="s">
        <v>19</v>
      </c>
      <c r="D1307" t="s">
        <v>20</v>
      </c>
      <c r="E1307" t="s">
        <v>21</v>
      </c>
      <c r="F1307">
        <v>2018</v>
      </c>
      <c r="G1307">
        <v>2018</v>
      </c>
      <c r="H1307">
        <v>400</v>
      </c>
      <c r="I1307" t="s">
        <v>157</v>
      </c>
      <c r="J1307">
        <v>99</v>
      </c>
      <c r="K1307" t="s">
        <v>23</v>
      </c>
      <c r="L1307">
        <v>77</v>
      </c>
      <c r="M1307" t="s">
        <v>32</v>
      </c>
      <c r="N1307">
        <v>3</v>
      </c>
      <c r="O1307" t="s">
        <v>25</v>
      </c>
      <c r="P1307">
        <v>7302</v>
      </c>
      <c r="T1307" s="3">
        <f t="shared" si="41"/>
        <v>13.54</v>
      </c>
      <c r="U1307" s="3">
        <f>IF(AND(R1307&lt;&gt;"_U",N1307&lt;&gt;9999,N1307&lt;&gt;999,L1307&lt;&gt;"Median"),IFERROR(VLOOKUP(A1307,'HD Total'!A:P,16,0),"."),".")</f>
        <v>53928</v>
      </c>
    </row>
    <row r="1308" spans="1:21" x14ac:dyDescent="0.3">
      <c r="A1308" s="1" t="str">
        <f t="shared" si="40"/>
        <v>2018|Nelson Marlborough|Total stated - total household income</v>
      </c>
      <c r="B1308" t="s">
        <v>18</v>
      </c>
      <c r="C1308" t="s">
        <v>19</v>
      </c>
      <c r="D1308" t="s">
        <v>20</v>
      </c>
      <c r="E1308" t="s">
        <v>21</v>
      </c>
      <c r="F1308">
        <v>2018</v>
      </c>
      <c r="G1308">
        <v>2018</v>
      </c>
      <c r="H1308">
        <v>400</v>
      </c>
      <c r="I1308" t="s">
        <v>157</v>
      </c>
      <c r="J1308">
        <v>99</v>
      </c>
      <c r="K1308" t="s">
        <v>23</v>
      </c>
      <c r="L1308">
        <v>77</v>
      </c>
      <c r="M1308" t="s">
        <v>32</v>
      </c>
      <c r="N1308">
        <v>7777</v>
      </c>
      <c r="O1308" t="s">
        <v>37</v>
      </c>
      <c r="P1308">
        <v>53928</v>
      </c>
      <c r="T1308" s="3">
        <f t="shared" si="41"/>
        <v>100</v>
      </c>
      <c r="U1308" s="3">
        <f>IF(AND(R1308&lt;&gt;"_U",N1308&lt;&gt;9999,N1308&lt;&gt;999,L1308&lt;&gt;"Median"),IFERROR(VLOOKUP(A1308,'HD Total'!A:P,16,0),"."),".")</f>
        <v>53928</v>
      </c>
    </row>
    <row r="1309" spans="1:21" x14ac:dyDescent="0.3">
      <c r="A1309" s="1" t="str">
        <f t="shared" si="40"/>
        <v>2018|Nelson Marlborough|Total stated - total household income</v>
      </c>
      <c r="B1309" t="s">
        <v>18</v>
      </c>
      <c r="C1309" t="s">
        <v>19</v>
      </c>
      <c r="D1309" t="s">
        <v>20</v>
      </c>
      <c r="E1309" t="s">
        <v>21</v>
      </c>
      <c r="F1309">
        <v>2018</v>
      </c>
      <c r="G1309">
        <v>2018</v>
      </c>
      <c r="H1309">
        <v>400</v>
      </c>
      <c r="I1309" t="s">
        <v>157</v>
      </c>
      <c r="J1309">
        <v>99</v>
      </c>
      <c r="K1309" t="s">
        <v>23</v>
      </c>
      <c r="L1309">
        <v>77</v>
      </c>
      <c r="M1309" t="s">
        <v>32</v>
      </c>
      <c r="N1309">
        <v>999</v>
      </c>
      <c r="O1309" t="s">
        <v>42</v>
      </c>
      <c r="P1309">
        <v>0</v>
      </c>
      <c r="T1309" s="3" t="str">
        <f t="shared" si="41"/>
        <v>.</v>
      </c>
      <c r="U1309" s="3" t="str">
        <f>IF(AND(R1309&lt;&gt;"_U",N1309&lt;&gt;9999,N1309&lt;&gt;999,L1309&lt;&gt;"Median"),IFERROR(VLOOKUP(A1309,'HD Total'!A:P,16,0),"."),".")</f>
        <v>.</v>
      </c>
    </row>
    <row r="1310" spans="1:21" x14ac:dyDescent="0.3">
      <c r="A1310" s="1" t="str">
        <f t="shared" si="40"/>
        <v>2018|Nelson Marlborough|Total - total household income</v>
      </c>
      <c r="B1310" t="s">
        <v>18</v>
      </c>
      <c r="C1310" t="s">
        <v>19</v>
      </c>
      <c r="D1310" t="s">
        <v>20</v>
      </c>
      <c r="E1310" t="s">
        <v>21</v>
      </c>
      <c r="F1310">
        <v>2018</v>
      </c>
      <c r="G1310">
        <v>2018</v>
      </c>
      <c r="H1310">
        <v>400</v>
      </c>
      <c r="I1310" t="s">
        <v>157</v>
      </c>
      <c r="J1310">
        <v>99</v>
      </c>
      <c r="K1310" t="s">
        <v>23</v>
      </c>
      <c r="L1310">
        <v>99</v>
      </c>
      <c r="M1310" t="s">
        <v>48</v>
      </c>
      <c r="N1310">
        <v>2</v>
      </c>
      <c r="O1310" t="s">
        <v>28</v>
      </c>
      <c r="P1310">
        <v>16089</v>
      </c>
      <c r="T1310" s="3">
        <f t="shared" si="41"/>
        <v>27.75</v>
      </c>
      <c r="U1310" s="3">
        <f>IF(AND(R1310&lt;&gt;"_U",N1310&lt;&gt;9999,N1310&lt;&gt;999,L1310&lt;&gt;"Median"),IFERROR(VLOOKUP(A1310,'HD Total'!A:P,16,0),"."),".")</f>
        <v>57984</v>
      </c>
    </row>
    <row r="1311" spans="1:21" x14ac:dyDescent="0.3">
      <c r="A1311" s="1" t="str">
        <f t="shared" si="40"/>
        <v>2018|Nelson Marlborough|Total - total household income</v>
      </c>
      <c r="B1311" t="s">
        <v>18</v>
      </c>
      <c r="C1311" t="s">
        <v>19</v>
      </c>
      <c r="D1311" t="s">
        <v>20</v>
      </c>
      <c r="E1311" t="s">
        <v>21</v>
      </c>
      <c r="F1311">
        <v>2018</v>
      </c>
      <c r="G1311">
        <v>2018</v>
      </c>
      <c r="H1311">
        <v>400</v>
      </c>
      <c r="I1311" t="s">
        <v>157</v>
      </c>
      <c r="J1311">
        <v>99</v>
      </c>
      <c r="K1311" t="s">
        <v>23</v>
      </c>
      <c r="L1311">
        <v>99</v>
      </c>
      <c r="M1311" t="s">
        <v>48</v>
      </c>
      <c r="N1311">
        <v>3</v>
      </c>
      <c r="O1311" t="s">
        <v>25</v>
      </c>
      <c r="P1311">
        <v>7887</v>
      </c>
      <c r="T1311" s="3">
        <f t="shared" si="41"/>
        <v>13.6</v>
      </c>
      <c r="U1311" s="3">
        <f>IF(AND(R1311&lt;&gt;"_U",N1311&lt;&gt;9999,N1311&lt;&gt;999,L1311&lt;&gt;"Median"),IFERROR(VLOOKUP(A1311,'HD Total'!A:P,16,0),"."),".")</f>
        <v>57984</v>
      </c>
    </row>
    <row r="1312" spans="1:21" x14ac:dyDescent="0.3">
      <c r="A1312" s="1" t="str">
        <f t="shared" si="40"/>
        <v>2018|Nelson Marlborough|Total - total household income</v>
      </c>
      <c r="B1312" t="s">
        <v>18</v>
      </c>
      <c r="C1312" t="s">
        <v>19</v>
      </c>
      <c r="D1312" t="s">
        <v>20</v>
      </c>
      <c r="E1312" t="s">
        <v>21</v>
      </c>
      <c r="F1312">
        <v>2018</v>
      </c>
      <c r="G1312">
        <v>2018</v>
      </c>
      <c r="H1312">
        <v>400</v>
      </c>
      <c r="I1312" t="s">
        <v>157</v>
      </c>
      <c r="J1312">
        <v>99</v>
      </c>
      <c r="K1312" t="s">
        <v>23</v>
      </c>
      <c r="L1312">
        <v>99</v>
      </c>
      <c r="M1312" t="s">
        <v>48</v>
      </c>
      <c r="N1312">
        <v>1</v>
      </c>
      <c r="O1312" t="s">
        <v>33</v>
      </c>
      <c r="P1312">
        <v>34008</v>
      </c>
      <c r="T1312" s="3">
        <f t="shared" si="41"/>
        <v>58.65</v>
      </c>
      <c r="U1312" s="3">
        <f>IF(AND(R1312&lt;&gt;"_U",N1312&lt;&gt;9999,N1312&lt;&gt;999,L1312&lt;&gt;"Median"),IFERROR(VLOOKUP(A1312,'HD Total'!A:P,16,0),"."),".")</f>
        <v>57984</v>
      </c>
    </row>
    <row r="1313" spans="1:21" x14ac:dyDescent="0.3">
      <c r="A1313" s="1" t="str">
        <f t="shared" si="40"/>
        <v>2018|Nelson Marlborough|Total - total household income</v>
      </c>
      <c r="B1313" t="s">
        <v>18</v>
      </c>
      <c r="C1313" t="s">
        <v>19</v>
      </c>
      <c r="D1313" t="s">
        <v>20</v>
      </c>
      <c r="E1313" t="s">
        <v>21</v>
      </c>
      <c r="F1313">
        <v>2018</v>
      </c>
      <c r="G1313">
        <v>2018</v>
      </c>
      <c r="H1313">
        <v>400</v>
      </c>
      <c r="I1313" t="s">
        <v>157</v>
      </c>
      <c r="J1313">
        <v>99</v>
      </c>
      <c r="K1313" t="s">
        <v>23</v>
      </c>
      <c r="L1313">
        <v>99</v>
      </c>
      <c r="M1313" t="s">
        <v>48</v>
      </c>
      <c r="N1313">
        <v>999</v>
      </c>
      <c r="O1313" t="s">
        <v>42</v>
      </c>
      <c r="P1313">
        <v>54</v>
      </c>
      <c r="T1313" s="3" t="str">
        <f t="shared" si="41"/>
        <v>.</v>
      </c>
      <c r="U1313" s="3" t="str">
        <f>IF(AND(R1313&lt;&gt;"_U",N1313&lt;&gt;9999,N1313&lt;&gt;999,L1313&lt;&gt;"Median"),IFERROR(VLOOKUP(A1313,'HD Total'!A:P,16,0),"."),".")</f>
        <v>.</v>
      </c>
    </row>
    <row r="1314" spans="1:21" x14ac:dyDescent="0.3">
      <c r="A1314" s="1" t="str">
        <f t="shared" si="40"/>
        <v>2018|Nelson Marlborough|Total - total household income</v>
      </c>
      <c r="B1314" t="s">
        <v>18</v>
      </c>
      <c r="C1314" t="s">
        <v>19</v>
      </c>
      <c r="D1314" t="s">
        <v>20</v>
      </c>
      <c r="E1314" t="s">
        <v>21</v>
      </c>
      <c r="F1314">
        <v>2018</v>
      </c>
      <c r="G1314">
        <v>2018</v>
      </c>
      <c r="H1314">
        <v>400</v>
      </c>
      <c r="I1314" t="s">
        <v>157</v>
      </c>
      <c r="J1314">
        <v>99</v>
      </c>
      <c r="K1314" t="s">
        <v>23</v>
      </c>
      <c r="L1314">
        <v>99</v>
      </c>
      <c r="M1314" t="s">
        <v>48</v>
      </c>
      <c r="N1314">
        <v>9999</v>
      </c>
      <c r="O1314" t="s">
        <v>40</v>
      </c>
      <c r="P1314">
        <v>58041</v>
      </c>
      <c r="T1314" s="3" t="str">
        <f t="shared" si="41"/>
        <v>.</v>
      </c>
      <c r="U1314" s="3" t="str">
        <f>IF(AND(R1314&lt;&gt;"_U",N1314&lt;&gt;9999,N1314&lt;&gt;999,L1314&lt;&gt;"Median"),IFERROR(VLOOKUP(A1314,'HD Total'!A:P,16,0),"."),".")</f>
        <v>.</v>
      </c>
    </row>
    <row r="1315" spans="1:21" x14ac:dyDescent="0.3">
      <c r="A1315" s="1" t="str">
        <f t="shared" si="40"/>
        <v>2018|Nelson Marlborough|Total - total household income</v>
      </c>
      <c r="B1315" t="s">
        <v>18</v>
      </c>
      <c r="C1315" t="s">
        <v>19</v>
      </c>
      <c r="D1315" t="s">
        <v>20</v>
      </c>
      <c r="E1315" t="s">
        <v>21</v>
      </c>
      <c r="F1315">
        <v>2018</v>
      </c>
      <c r="G1315">
        <v>2018</v>
      </c>
      <c r="H1315">
        <v>400</v>
      </c>
      <c r="I1315" t="s">
        <v>157</v>
      </c>
      <c r="J1315">
        <v>99</v>
      </c>
      <c r="K1315" t="s">
        <v>23</v>
      </c>
      <c r="L1315">
        <v>99</v>
      </c>
      <c r="M1315" t="s">
        <v>48</v>
      </c>
      <c r="N1315">
        <v>7777</v>
      </c>
      <c r="O1315" t="s">
        <v>37</v>
      </c>
      <c r="P1315">
        <v>57984</v>
      </c>
      <c r="T1315" s="3">
        <f t="shared" si="41"/>
        <v>100</v>
      </c>
      <c r="U1315" s="3">
        <f>IF(AND(R1315&lt;&gt;"_U",N1315&lt;&gt;9999,N1315&lt;&gt;999,L1315&lt;&gt;"Median"),IFERROR(VLOOKUP(A1315,'HD Total'!A:P,16,0),"."),".")</f>
        <v>57984</v>
      </c>
    </row>
    <row r="1316" spans="1:21" x14ac:dyDescent="0.3">
      <c r="A1316" s="1" t="str">
        <f t="shared" si="40"/>
        <v>2018|Nelson Marlborough|Median ($) - total household income</v>
      </c>
      <c r="B1316" t="s">
        <v>18</v>
      </c>
      <c r="C1316" t="s">
        <v>19</v>
      </c>
      <c r="D1316" t="s">
        <v>20</v>
      </c>
      <c r="E1316" t="s">
        <v>21</v>
      </c>
      <c r="F1316">
        <v>2018</v>
      </c>
      <c r="G1316">
        <v>2018</v>
      </c>
      <c r="H1316">
        <v>400</v>
      </c>
      <c r="I1316" t="s">
        <v>157</v>
      </c>
      <c r="J1316">
        <v>99</v>
      </c>
      <c r="K1316" t="s">
        <v>23</v>
      </c>
      <c r="L1316" t="s">
        <v>56</v>
      </c>
      <c r="M1316" t="s">
        <v>57</v>
      </c>
      <c r="N1316">
        <v>1</v>
      </c>
      <c r="O1316" t="s">
        <v>33</v>
      </c>
      <c r="P1316">
        <v>71300</v>
      </c>
      <c r="T1316" s="3" t="str">
        <f t="shared" si="41"/>
        <v>.</v>
      </c>
      <c r="U1316" s="3" t="str">
        <f>IF(AND(R1316&lt;&gt;"_U",N1316&lt;&gt;9999,N1316&lt;&gt;999,L1316&lt;&gt;"Median"),IFERROR(VLOOKUP(A1316,'HD Total'!A:P,16,0),"."),".")</f>
        <v>.</v>
      </c>
    </row>
    <row r="1317" spans="1:21" x14ac:dyDescent="0.3">
      <c r="A1317" s="1" t="str">
        <f t="shared" si="40"/>
        <v>2018|Nelson Marlborough|Median ($) - total household income</v>
      </c>
      <c r="B1317" t="s">
        <v>18</v>
      </c>
      <c r="C1317" t="s">
        <v>19</v>
      </c>
      <c r="D1317" t="s">
        <v>20</v>
      </c>
      <c r="E1317" t="s">
        <v>21</v>
      </c>
      <c r="F1317">
        <v>2018</v>
      </c>
      <c r="G1317">
        <v>2018</v>
      </c>
      <c r="H1317">
        <v>400</v>
      </c>
      <c r="I1317" t="s">
        <v>157</v>
      </c>
      <c r="J1317">
        <v>99</v>
      </c>
      <c r="K1317" t="s">
        <v>23</v>
      </c>
      <c r="L1317" t="s">
        <v>56</v>
      </c>
      <c r="M1317" t="s">
        <v>57</v>
      </c>
      <c r="N1317">
        <v>3</v>
      </c>
      <c r="O1317" t="s">
        <v>25</v>
      </c>
      <c r="P1317">
        <v>71600</v>
      </c>
      <c r="T1317" s="3" t="str">
        <f t="shared" si="41"/>
        <v>.</v>
      </c>
      <c r="U1317" s="3" t="str">
        <f>IF(AND(R1317&lt;&gt;"_U",N1317&lt;&gt;9999,N1317&lt;&gt;999,L1317&lt;&gt;"Median"),IFERROR(VLOOKUP(A1317,'HD Total'!A:P,16,0),"."),".")</f>
        <v>.</v>
      </c>
    </row>
    <row r="1318" spans="1:21" x14ac:dyDescent="0.3">
      <c r="A1318" s="1" t="str">
        <f t="shared" si="40"/>
        <v>2018|Nelson Marlborough|Median ($) - total household income</v>
      </c>
      <c r="B1318" t="s">
        <v>18</v>
      </c>
      <c r="C1318" t="s">
        <v>19</v>
      </c>
      <c r="D1318" t="s">
        <v>20</v>
      </c>
      <c r="E1318" t="s">
        <v>21</v>
      </c>
      <c r="F1318">
        <v>2018</v>
      </c>
      <c r="G1318">
        <v>2018</v>
      </c>
      <c r="H1318">
        <v>400</v>
      </c>
      <c r="I1318" t="s">
        <v>157</v>
      </c>
      <c r="J1318">
        <v>99</v>
      </c>
      <c r="K1318" t="s">
        <v>23</v>
      </c>
      <c r="L1318" t="s">
        <v>56</v>
      </c>
      <c r="M1318" t="s">
        <v>57</v>
      </c>
      <c r="N1318">
        <v>7777</v>
      </c>
      <c r="O1318" t="s">
        <v>37</v>
      </c>
      <c r="P1318">
        <v>64300</v>
      </c>
      <c r="T1318" s="3" t="str">
        <f t="shared" si="41"/>
        <v>.</v>
      </c>
      <c r="U1318" s="3" t="str">
        <f>IF(AND(R1318&lt;&gt;"_U",N1318&lt;&gt;9999,N1318&lt;&gt;999,L1318&lt;&gt;"Median"),IFERROR(VLOOKUP(A1318,'HD Total'!A:P,16,0),"."),".")</f>
        <v>.</v>
      </c>
    </row>
    <row r="1319" spans="1:21" x14ac:dyDescent="0.3">
      <c r="A1319" s="1" t="str">
        <f t="shared" si="40"/>
        <v>2018|Nelson Marlborough|Median ($) - total household income</v>
      </c>
      <c r="B1319" t="s">
        <v>18</v>
      </c>
      <c r="C1319" t="s">
        <v>19</v>
      </c>
      <c r="D1319" t="s">
        <v>20</v>
      </c>
      <c r="E1319" t="s">
        <v>21</v>
      </c>
      <c r="F1319">
        <v>2018</v>
      </c>
      <c r="G1319">
        <v>2018</v>
      </c>
      <c r="H1319">
        <v>400</v>
      </c>
      <c r="I1319" t="s">
        <v>157</v>
      </c>
      <c r="J1319">
        <v>99</v>
      </c>
      <c r="K1319" t="s">
        <v>23</v>
      </c>
      <c r="L1319" t="s">
        <v>56</v>
      </c>
      <c r="M1319" t="s">
        <v>57</v>
      </c>
      <c r="N1319">
        <v>2</v>
      </c>
      <c r="O1319" t="s">
        <v>28</v>
      </c>
      <c r="P1319">
        <v>49600</v>
      </c>
      <c r="T1319" s="3" t="str">
        <f t="shared" si="41"/>
        <v>.</v>
      </c>
      <c r="U1319" s="3" t="str">
        <f>IF(AND(R1319&lt;&gt;"_U",N1319&lt;&gt;9999,N1319&lt;&gt;999,L1319&lt;&gt;"Median"),IFERROR(VLOOKUP(A1319,'HD Total'!A:P,16,0),"."),".")</f>
        <v>.</v>
      </c>
    </row>
    <row r="1320" spans="1:21" x14ac:dyDescent="0.3">
      <c r="A1320" s="1" t="str">
        <f t="shared" si="40"/>
        <v>2018|Nelson Marlborough|Median ($) - total household income</v>
      </c>
      <c r="B1320" t="s">
        <v>18</v>
      </c>
      <c r="C1320" t="s">
        <v>19</v>
      </c>
      <c r="D1320" t="s">
        <v>20</v>
      </c>
      <c r="E1320" t="s">
        <v>21</v>
      </c>
      <c r="F1320">
        <v>2018</v>
      </c>
      <c r="G1320">
        <v>2018</v>
      </c>
      <c r="H1320">
        <v>400</v>
      </c>
      <c r="I1320" t="s">
        <v>157</v>
      </c>
      <c r="J1320">
        <v>99</v>
      </c>
      <c r="K1320" t="s">
        <v>23</v>
      </c>
      <c r="L1320" t="s">
        <v>56</v>
      </c>
      <c r="M1320" t="s">
        <v>57</v>
      </c>
      <c r="N1320">
        <v>9999</v>
      </c>
      <c r="O1320" t="s">
        <v>40</v>
      </c>
      <c r="P1320">
        <v>64300</v>
      </c>
      <c r="T1320" s="3" t="str">
        <f t="shared" si="41"/>
        <v>.</v>
      </c>
      <c r="U1320" s="3" t="str">
        <f>IF(AND(R1320&lt;&gt;"_U",N1320&lt;&gt;9999,N1320&lt;&gt;999,L1320&lt;&gt;"Median"),IFERROR(VLOOKUP(A1320,'HD Total'!A:P,16,0),"."),".")</f>
        <v>.</v>
      </c>
    </row>
    <row r="1321" spans="1:21" x14ac:dyDescent="0.3">
      <c r="A1321" s="1" t="str">
        <f t="shared" si="40"/>
        <v>2018|Nelson Marlborough|Median ($) - total household income</v>
      </c>
      <c r="B1321" t="s">
        <v>18</v>
      </c>
      <c r="C1321" t="s">
        <v>19</v>
      </c>
      <c r="D1321" t="s">
        <v>20</v>
      </c>
      <c r="E1321" t="s">
        <v>21</v>
      </c>
      <c r="F1321">
        <v>2018</v>
      </c>
      <c r="G1321">
        <v>2018</v>
      </c>
      <c r="H1321">
        <v>400</v>
      </c>
      <c r="I1321" t="s">
        <v>157</v>
      </c>
      <c r="J1321">
        <v>99</v>
      </c>
      <c r="K1321" t="s">
        <v>23</v>
      </c>
      <c r="L1321" t="s">
        <v>56</v>
      </c>
      <c r="M1321" t="s">
        <v>57</v>
      </c>
      <c r="N1321">
        <v>999</v>
      </c>
      <c r="O1321" t="s">
        <v>42</v>
      </c>
      <c r="P1321">
        <v>24100</v>
      </c>
      <c r="T1321" s="3" t="str">
        <f t="shared" si="41"/>
        <v>.</v>
      </c>
      <c r="U1321" s="3" t="str">
        <f>IF(AND(R1321&lt;&gt;"_U",N1321&lt;&gt;9999,N1321&lt;&gt;999,L1321&lt;&gt;"Median"),IFERROR(VLOOKUP(A1321,'HD Total'!A:P,16,0),"."),".")</f>
        <v>.</v>
      </c>
    </row>
    <row r="1322" spans="1:21" x14ac:dyDescent="0.3">
      <c r="A1322" s="1" t="str">
        <f t="shared" si="40"/>
        <v>2018|West Coast|$20,000 or less</v>
      </c>
      <c r="B1322" t="s">
        <v>18</v>
      </c>
      <c r="C1322" t="s">
        <v>19</v>
      </c>
      <c r="D1322" t="s">
        <v>20</v>
      </c>
      <c r="E1322" t="s">
        <v>21</v>
      </c>
      <c r="F1322">
        <v>2018</v>
      </c>
      <c r="G1322">
        <v>2018</v>
      </c>
      <c r="H1322">
        <v>401</v>
      </c>
      <c r="I1322" t="s">
        <v>153</v>
      </c>
      <c r="J1322">
        <v>99</v>
      </c>
      <c r="K1322" t="s">
        <v>23</v>
      </c>
      <c r="L1322">
        <v>1</v>
      </c>
      <c r="M1322" t="s">
        <v>39</v>
      </c>
      <c r="N1322">
        <v>2</v>
      </c>
      <c r="O1322" t="s">
        <v>28</v>
      </c>
      <c r="P1322">
        <v>846</v>
      </c>
      <c r="T1322" s="3">
        <f t="shared" si="41"/>
        <v>49.56</v>
      </c>
      <c r="U1322" s="3">
        <f>IF(AND(R1322&lt;&gt;"_U",N1322&lt;&gt;9999,N1322&lt;&gt;999,L1322&lt;&gt;"Median"),IFERROR(VLOOKUP(A1322,'HD Total'!A:P,16,0),"."),".")</f>
        <v>1707</v>
      </c>
    </row>
    <row r="1323" spans="1:21" x14ac:dyDescent="0.3">
      <c r="A1323" s="1" t="str">
        <f t="shared" si="40"/>
        <v>2018|West Coast|$20,000 or less</v>
      </c>
      <c r="B1323" t="s">
        <v>18</v>
      </c>
      <c r="C1323" t="s">
        <v>19</v>
      </c>
      <c r="D1323" t="s">
        <v>20</v>
      </c>
      <c r="E1323" t="s">
        <v>21</v>
      </c>
      <c r="F1323">
        <v>2018</v>
      </c>
      <c r="G1323">
        <v>2018</v>
      </c>
      <c r="H1323">
        <v>401</v>
      </c>
      <c r="I1323" t="s">
        <v>153</v>
      </c>
      <c r="J1323">
        <v>99</v>
      </c>
      <c r="K1323" t="s">
        <v>23</v>
      </c>
      <c r="L1323">
        <v>1</v>
      </c>
      <c r="M1323" t="s">
        <v>39</v>
      </c>
      <c r="N1323">
        <v>999</v>
      </c>
      <c r="O1323" t="s">
        <v>42</v>
      </c>
      <c r="P1323">
        <v>0</v>
      </c>
      <c r="T1323" s="3" t="str">
        <f t="shared" si="41"/>
        <v>.</v>
      </c>
      <c r="U1323" s="3" t="str">
        <f>IF(AND(R1323&lt;&gt;"_U",N1323&lt;&gt;9999,N1323&lt;&gt;999,L1323&lt;&gt;"Median"),IFERROR(VLOOKUP(A1323,'HD Total'!A:P,16,0),"."),".")</f>
        <v>.</v>
      </c>
    </row>
    <row r="1324" spans="1:21" x14ac:dyDescent="0.3">
      <c r="A1324" s="1" t="str">
        <f t="shared" si="40"/>
        <v>2018|West Coast|$20,000 or less</v>
      </c>
      <c r="B1324" t="s">
        <v>18</v>
      </c>
      <c r="C1324" t="s">
        <v>19</v>
      </c>
      <c r="D1324" t="s">
        <v>20</v>
      </c>
      <c r="E1324" t="s">
        <v>21</v>
      </c>
      <c r="F1324">
        <v>2018</v>
      </c>
      <c r="G1324">
        <v>2018</v>
      </c>
      <c r="H1324">
        <v>401</v>
      </c>
      <c r="I1324" t="s">
        <v>153</v>
      </c>
      <c r="J1324">
        <v>99</v>
      </c>
      <c r="K1324" t="s">
        <v>23</v>
      </c>
      <c r="L1324">
        <v>1</v>
      </c>
      <c r="M1324" t="s">
        <v>39</v>
      </c>
      <c r="N1324">
        <v>9999</v>
      </c>
      <c r="O1324" t="s">
        <v>40</v>
      </c>
      <c r="P1324">
        <v>1707</v>
      </c>
      <c r="T1324" s="3" t="str">
        <f t="shared" si="41"/>
        <v>.</v>
      </c>
      <c r="U1324" s="3" t="str">
        <f>IF(AND(R1324&lt;&gt;"_U",N1324&lt;&gt;9999,N1324&lt;&gt;999,L1324&lt;&gt;"Median"),IFERROR(VLOOKUP(A1324,'HD Total'!A:P,16,0),"."),".")</f>
        <v>.</v>
      </c>
    </row>
    <row r="1325" spans="1:21" x14ac:dyDescent="0.3">
      <c r="A1325" s="1" t="str">
        <f t="shared" si="40"/>
        <v>2018|West Coast|$20,000 or less</v>
      </c>
      <c r="B1325" t="s">
        <v>18</v>
      </c>
      <c r="C1325" t="s">
        <v>19</v>
      </c>
      <c r="D1325" t="s">
        <v>20</v>
      </c>
      <c r="E1325" t="s">
        <v>21</v>
      </c>
      <c r="F1325">
        <v>2018</v>
      </c>
      <c r="G1325">
        <v>2018</v>
      </c>
      <c r="H1325">
        <v>401</v>
      </c>
      <c r="I1325" t="s">
        <v>153</v>
      </c>
      <c r="J1325">
        <v>99</v>
      </c>
      <c r="K1325" t="s">
        <v>23</v>
      </c>
      <c r="L1325">
        <v>1</v>
      </c>
      <c r="M1325" t="s">
        <v>39</v>
      </c>
      <c r="N1325">
        <v>7777</v>
      </c>
      <c r="O1325" t="s">
        <v>37</v>
      </c>
      <c r="P1325">
        <v>1707</v>
      </c>
      <c r="T1325" s="3">
        <f t="shared" si="41"/>
        <v>100</v>
      </c>
      <c r="U1325" s="3">
        <f>IF(AND(R1325&lt;&gt;"_U",N1325&lt;&gt;9999,N1325&lt;&gt;999,L1325&lt;&gt;"Median"),IFERROR(VLOOKUP(A1325,'HD Total'!A:P,16,0),"."),".")</f>
        <v>1707</v>
      </c>
    </row>
    <row r="1326" spans="1:21" x14ac:dyDescent="0.3">
      <c r="A1326" s="1" t="str">
        <f t="shared" si="40"/>
        <v>2018|West Coast|$20,000 or less</v>
      </c>
      <c r="B1326" t="s">
        <v>18</v>
      </c>
      <c r="C1326" t="s">
        <v>19</v>
      </c>
      <c r="D1326" t="s">
        <v>20</v>
      </c>
      <c r="E1326" t="s">
        <v>21</v>
      </c>
      <c r="F1326">
        <v>2018</v>
      </c>
      <c r="G1326">
        <v>2018</v>
      </c>
      <c r="H1326">
        <v>401</v>
      </c>
      <c r="I1326" t="s">
        <v>153</v>
      </c>
      <c r="J1326">
        <v>99</v>
      </c>
      <c r="K1326" t="s">
        <v>23</v>
      </c>
      <c r="L1326">
        <v>1</v>
      </c>
      <c r="M1326" t="s">
        <v>39</v>
      </c>
      <c r="N1326">
        <v>1</v>
      </c>
      <c r="O1326" t="s">
        <v>33</v>
      </c>
      <c r="P1326">
        <v>759</v>
      </c>
      <c r="T1326" s="3">
        <f t="shared" si="41"/>
        <v>44.46</v>
      </c>
      <c r="U1326" s="3">
        <f>IF(AND(R1326&lt;&gt;"_U",N1326&lt;&gt;9999,N1326&lt;&gt;999,L1326&lt;&gt;"Median"),IFERROR(VLOOKUP(A1326,'HD Total'!A:P,16,0),"."),".")</f>
        <v>1707</v>
      </c>
    </row>
    <row r="1327" spans="1:21" x14ac:dyDescent="0.3">
      <c r="A1327" s="1" t="str">
        <f t="shared" si="40"/>
        <v>2018|West Coast|$20,000 or less</v>
      </c>
      <c r="B1327" t="s">
        <v>18</v>
      </c>
      <c r="C1327" t="s">
        <v>19</v>
      </c>
      <c r="D1327" t="s">
        <v>20</v>
      </c>
      <c r="E1327" t="s">
        <v>21</v>
      </c>
      <c r="F1327">
        <v>2018</v>
      </c>
      <c r="G1327">
        <v>2018</v>
      </c>
      <c r="H1327">
        <v>401</v>
      </c>
      <c r="I1327" t="s">
        <v>153</v>
      </c>
      <c r="J1327">
        <v>99</v>
      </c>
      <c r="K1327" t="s">
        <v>23</v>
      </c>
      <c r="L1327">
        <v>1</v>
      </c>
      <c r="M1327" t="s">
        <v>39</v>
      </c>
      <c r="N1327">
        <v>3</v>
      </c>
      <c r="O1327" t="s">
        <v>25</v>
      </c>
      <c r="P1327">
        <v>105</v>
      </c>
      <c r="T1327" s="3">
        <f t="shared" si="41"/>
        <v>6.15</v>
      </c>
      <c r="U1327" s="3">
        <f>IF(AND(R1327&lt;&gt;"_U",N1327&lt;&gt;9999,N1327&lt;&gt;999,L1327&lt;&gt;"Median"),IFERROR(VLOOKUP(A1327,'HD Total'!A:P,16,0),"."),".")</f>
        <v>1707</v>
      </c>
    </row>
    <row r="1328" spans="1:21" x14ac:dyDescent="0.3">
      <c r="A1328" s="1" t="str">
        <f t="shared" si="40"/>
        <v>2018|West Coast|$20,001-$30,000</v>
      </c>
      <c r="B1328" t="s">
        <v>18</v>
      </c>
      <c r="C1328" t="s">
        <v>19</v>
      </c>
      <c r="D1328" t="s">
        <v>20</v>
      </c>
      <c r="E1328" t="s">
        <v>21</v>
      </c>
      <c r="F1328">
        <v>2018</v>
      </c>
      <c r="G1328">
        <v>2018</v>
      </c>
      <c r="H1328">
        <v>401</v>
      </c>
      <c r="I1328" t="s">
        <v>153</v>
      </c>
      <c r="J1328">
        <v>99</v>
      </c>
      <c r="K1328" t="s">
        <v>23</v>
      </c>
      <c r="L1328">
        <v>2</v>
      </c>
      <c r="M1328" t="s">
        <v>24</v>
      </c>
      <c r="N1328">
        <v>7777</v>
      </c>
      <c r="O1328" t="s">
        <v>37</v>
      </c>
      <c r="P1328">
        <v>1800</v>
      </c>
      <c r="T1328" s="3">
        <f t="shared" si="41"/>
        <v>100</v>
      </c>
      <c r="U1328" s="3">
        <f>IF(AND(R1328&lt;&gt;"_U",N1328&lt;&gt;9999,N1328&lt;&gt;999,L1328&lt;&gt;"Median"),IFERROR(VLOOKUP(A1328,'HD Total'!A:P,16,0),"."),".")</f>
        <v>1800</v>
      </c>
    </row>
    <row r="1329" spans="1:21" x14ac:dyDescent="0.3">
      <c r="A1329" s="1" t="str">
        <f t="shared" si="40"/>
        <v>2018|West Coast|$20,001-$30,000</v>
      </c>
      <c r="B1329" t="s">
        <v>18</v>
      </c>
      <c r="C1329" t="s">
        <v>19</v>
      </c>
      <c r="D1329" t="s">
        <v>20</v>
      </c>
      <c r="E1329" t="s">
        <v>21</v>
      </c>
      <c r="F1329">
        <v>2018</v>
      </c>
      <c r="G1329">
        <v>2018</v>
      </c>
      <c r="H1329">
        <v>401</v>
      </c>
      <c r="I1329" t="s">
        <v>153</v>
      </c>
      <c r="J1329">
        <v>99</v>
      </c>
      <c r="K1329" t="s">
        <v>23</v>
      </c>
      <c r="L1329">
        <v>2</v>
      </c>
      <c r="M1329" t="s">
        <v>24</v>
      </c>
      <c r="N1329">
        <v>2</v>
      </c>
      <c r="O1329" t="s">
        <v>28</v>
      </c>
      <c r="P1329">
        <v>720</v>
      </c>
      <c r="T1329" s="3">
        <f t="shared" si="41"/>
        <v>40</v>
      </c>
      <c r="U1329" s="3">
        <f>IF(AND(R1329&lt;&gt;"_U",N1329&lt;&gt;9999,N1329&lt;&gt;999,L1329&lt;&gt;"Median"),IFERROR(VLOOKUP(A1329,'HD Total'!A:P,16,0),"."),".")</f>
        <v>1800</v>
      </c>
    </row>
    <row r="1330" spans="1:21" x14ac:dyDescent="0.3">
      <c r="A1330" s="1" t="str">
        <f t="shared" si="40"/>
        <v>2018|West Coast|$20,001-$30,000</v>
      </c>
      <c r="B1330" t="s">
        <v>18</v>
      </c>
      <c r="C1330" t="s">
        <v>19</v>
      </c>
      <c r="D1330" t="s">
        <v>20</v>
      </c>
      <c r="E1330" t="s">
        <v>21</v>
      </c>
      <c r="F1330">
        <v>2018</v>
      </c>
      <c r="G1330">
        <v>2018</v>
      </c>
      <c r="H1330">
        <v>401</v>
      </c>
      <c r="I1330" t="s">
        <v>153</v>
      </c>
      <c r="J1330">
        <v>99</v>
      </c>
      <c r="K1330" t="s">
        <v>23</v>
      </c>
      <c r="L1330">
        <v>2</v>
      </c>
      <c r="M1330" t="s">
        <v>24</v>
      </c>
      <c r="N1330">
        <v>1</v>
      </c>
      <c r="O1330" t="s">
        <v>33</v>
      </c>
      <c r="P1330">
        <v>945</v>
      </c>
      <c r="T1330" s="3">
        <f t="shared" si="41"/>
        <v>52.5</v>
      </c>
      <c r="U1330" s="3">
        <f>IF(AND(R1330&lt;&gt;"_U",N1330&lt;&gt;9999,N1330&lt;&gt;999,L1330&lt;&gt;"Median"),IFERROR(VLOOKUP(A1330,'HD Total'!A:P,16,0),"."),".")</f>
        <v>1800</v>
      </c>
    </row>
    <row r="1331" spans="1:21" x14ac:dyDescent="0.3">
      <c r="A1331" s="1" t="str">
        <f t="shared" si="40"/>
        <v>2018|West Coast|$20,001-$30,000</v>
      </c>
      <c r="B1331" t="s">
        <v>18</v>
      </c>
      <c r="C1331" t="s">
        <v>19</v>
      </c>
      <c r="D1331" t="s">
        <v>20</v>
      </c>
      <c r="E1331" t="s">
        <v>21</v>
      </c>
      <c r="F1331">
        <v>2018</v>
      </c>
      <c r="G1331">
        <v>2018</v>
      </c>
      <c r="H1331">
        <v>401</v>
      </c>
      <c r="I1331" t="s">
        <v>153</v>
      </c>
      <c r="J1331">
        <v>99</v>
      </c>
      <c r="K1331" t="s">
        <v>23</v>
      </c>
      <c r="L1331">
        <v>2</v>
      </c>
      <c r="M1331" t="s">
        <v>24</v>
      </c>
      <c r="N1331">
        <v>3</v>
      </c>
      <c r="O1331" t="s">
        <v>25</v>
      </c>
      <c r="P1331">
        <v>138</v>
      </c>
      <c r="T1331" s="3">
        <f t="shared" si="41"/>
        <v>7.67</v>
      </c>
      <c r="U1331" s="3">
        <f>IF(AND(R1331&lt;&gt;"_U",N1331&lt;&gt;9999,N1331&lt;&gt;999,L1331&lt;&gt;"Median"),IFERROR(VLOOKUP(A1331,'HD Total'!A:P,16,0),"."),".")</f>
        <v>1800</v>
      </c>
    </row>
    <row r="1332" spans="1:21" x14ac:dyDescent="0.3">
      <c r="A1332" s="1" t="str">
        <f t="shared" si="40"/>
        <v>2018|West Coast|$20,001-$30,000</v>
      </c>
      <c r="B1332" t="s">
        <v>18</v>
      </c>
      <c r="C1332" t="s">
        <v>19</v>
      </c>
      <c r="D1332" t="s">
        <v>20</v>
      </c>
      <c r="E1332" t="s">
        <v>21</v>
      </c>
      <c r="F1332">
        <v>2018</v>
      </c>
      <c r="G1332">
        <v>2018</v>
      </c>
      <c r="H1332">
        <v>401</v>
      </c>
      <c r="I1332" t="s">
        <v>153</v>
      </c>
      <c r="J1332">
        <v>99</v>
      </c>
      <c r="K1332" t="s">
        <v>23</v>
      </c>
      <c r="L1332">
        <v>2</v>
      </c>
      <c r="M1332" t="s">
        <v>24</v>
      </c>
      <c r="N1332">
        <v>999</v>
      </c>
      <c r="O1332" t="s">
        <v>42</v>
      </c>
      <c r="P1332">
        <v>0</v>
      </c>
      <c r="T1332" s="3" t="str">
        <f t="shared" si="41"/>
        <v>.</v>
      </c>
      <c r="U1332" s="3" t="str">
        <f>IF(AND(R1332&lt;&gt;"_U",N1332&lt;&gt;9999,N1332&lt;&gt;999,L1332&lt;&gt;"Median"),IFERROR(VLOOKUP(A1332,'HD Total'!A:P,16,0),"."),".")</f>
        <v>.</v>
      </c>
    </row>
    <row r="1333" spans="1:21" x14ac:dyDescent="0.3">
      <c r="A1333" s="1" t="str">
        <f t="shared" si="40"/>
        <v>2018|West Coast|$20,001-$30,000</v>
      </c>
      <c r="B1333" t="s">
        <v>18</v>
      </c>
      <c r="C1333" t="s">
        <v>19</v>
      </c>
      <c r="D1333" t="s">
        <v>20</v>
      </c>
      <c r="E1333" t="s">
        <v>21</v>
      </c>
      <c r="F1333">
        <v>2018</v>
      </c>
      <c r="G1333">
        <v>2018</v>
      </c>
      <c r="H1333">
        <v>401</v>
      </c>
      <c r="I1333" t="s">
        <v>153</v>
      </c>
      <c r="J1333">
        <v>99</v>
      </c>
      <c r="K1333" t="s">
        <v>23</v>
      </c>
      <c r="L1333">
        <v>2</v>
      </c>
      <c r="M1333" t="s">
        <v>24</v>
      </c>
      <c r="N1333">
        <v>9999</v>
      </c>
      <c r="O1333" t="s">
        <v>40</v>
      </c>
      <c r="P1333">
        <v>1800</v>
      </c>
      <c r="T1333" s="3" t="str">
        <f t="shared" si="41"/>
        <v>.</v>
      </c>
      <c r="U1333" s="3" t="str">
        <f>IF(AND(R1333&lt;&gt;"_U",N1333&lt;&gt;9999,N1333&lt;&gt;999,L1333&lt;&gt;"Median"),IFERROR(VLOOKUP(A1333,'HD Total'!A:P,16,0),"."),".")</f>
        <v>.</v>
      </c>
    </row>
    <row r="1334" spans="1:21" x14ac:dyDescent="0.3">
      <c r="A1334" s="1" t="str">
        <f t="shared" si="40"/>
        <v>2018|West Coast|$30,001-$50,000</v>
      </c>
      <c r="B1334" t="s">
        <v>18</v>
      </c>
      <c r="C1334" t="s">
        <v>19</v>
      </c>
      <c r="D1334" t="s">
        <v>20</v>
      </c>
      <c r="E1334" t="s">
        <v>21</v>
      </c>
      <c r="F1334">
        <v>2018</v>
      </c>
      <c r="G1334">
        <v>2018</v>
      </c>
      <c r="H1334">
        <v>401</v>
      </c>
      <c r="I1334" t="s">
        <v>153</v>
      </c>
      <c r="J1334">
        <v>99</v>
      </c>
      <c r="K1334" t="s">
        <v>23</v>
      </c>
      <c r="L1334">
        <v>3</v>
      </c>
      <c r="M1334" t="s">
        <v>45</v>
      </c>
      <c r="N1334">
        <v>9999</v>
      </c>
      <c r="O1334" t="s">
        <v>40</v>
      </c>
      <c r="P1334">
        <v>2391</v>
      </c>
      <c r="T1334" s="3" t="str">
        <f t="shared" si="41"/>
        <v>.</v>
      </c>
      <c r="U1334" s="3" t="str">
        <f>IF(AND(R1334&lt;&gt;"_U",N1334&lt;&gt;9999,N1334&lt;&gt;999,L1334&lt;&gt;"Median"),IFERROR(VLOOKUP(A1334,'HD Total'!A:P,16,0),"."),".")</f>
        <v>.</v>
      </c>
    </row>
    <row r="1335" spans="1:21" x14ac:dyDescent="0.3">
      <c r="A1335" s="1" t="str">
        <f t="shared" si="40"/>
        <v>2018|West Coast|$30,001-$50,000</v>
      </c>
      <c r="B1335" t="s">
        <v>18</v>
      </c>
      <c r="C1335" t="s">
        <v>19</v>
      </c>
      <c r="D1335" t="s">
        <v>20</v>
      </c>
      <c r="E1335" t="s">
        <v>21</v>
      </c>
      <c r="F1335">
        <v>2018</v>
      </c>
      <c r="G1335">
        <v>2018</v>
      </c>
      <c r="H1335">
        <v>401</v>
      </c>
      <c r="I1335" t="s">
        <v>153</v>
      </c>
      <c r="J1335">
        <v>99</v>
      </c>
      <c r="K1335" t="s">
        <v>23</v>
      </c>
      <c r="L1335">
        <v>3</v>
      </c>
      <c r="M1335" t="s">
        <v>45</v>
      </c>
      <c r="N1335">
        <v>1</v>
      </c>
      <c r="O1335" t="s">
        <v>33</v>
      </c>
      <c r="P1335">
        <v>1386</v>
      </c>
      <c r="T1335" s="3">
        <f t="shared" si="41"/>
        <v>57.97</v>
      </c>
      <c r="U1335" s="3">
        <f>IF(AND(R1335&lt;&gt;"_U",N1335&lt;&gt;9999,N1335&lt;&gt;999,L1335&lt;&gt;"Median"),IFERROR(VLOOKUP(A1335,'HD Total'!A:P,16,0),"."),".")</f>
        <v>2391</v>
      </c>
    </row>
    <row r="1336" spans="1:21" x14ac:dyDescent="0.3">
      <c r="A1336" s="1" t="str">
        <f t="shared" si="40"/>
        <v>2018|West Coast|$30,001-$50,000</v>
      </c>
      <c r="B1336" t="s">
        <v>18</v>
      </c>
      <c r="C1336" t="s">
        <v>19</v>
      </c>
      <c r="D1336" t="s">
        <v>20</v>
      </c>
      <c r="E1336" t="s">
        <v>21</v>
      </c>
      <c r="F1336">
        <v>2018</v>
      </c>
      <c r="G1336">
        <v>2018</v>
      </c>
      <c r="H1336">
        <v>401</v>
      </c>
      <c r="I1336" t="s">
        <v>153</v>
      </c>
      <c r="J1336">
        <v>99</v>
      </c>
      <c r="K1336" t="s">
        <v>23</v>
      </c>
      <c r="L1336">
        <v>3</v>
      </c>
      <c r="M1336" t="s">
        <v>45</v>
      </c>
      <c r="N1336">
        <v>999</v>
      </c>
      <c r="O1336" t="s">
        <v>42</v>
      </c>
      <c r="P1336">
        <v>0</v>
      </c>
      <c r="T1336" s="3" t="str">
        <f t="shared" si="41"/>
        <v>.</v>
      </c>
      <c r="U1336" s="3" t="str">
        <f>IF(AND(R1336&lt;&gt;"_U",N1336&lt;&gt;9999,N1336&lt;&gt;999,L1336&lt;&gt;"Median"),IFERROR(VLOOKUP(A1336,'HD Total'!A:P,16,0),"."),".")</f>
        <v>.</v>
      </c>
    </row>
    <row r="1337" spans="1:21" x14ac:dyDescent="0.3">
      <c r="A1337" s="1" t="str">
        <f t="shared" si="40"/>
        <v>2018|West Coast|$30,001-$50,000</v>
      </c>
      <c r="B1337" t="s">
        <v>18</v>
      </c>
      <c r="C1337" t="s">
        <v>19</v>
      </c>
      <c r="D1337" t="s">
        <v>20</v>
      </c>
      <c r="E1337" t="s">
        <v>21</v>
      </c>
      <c r="F1337">
        <v>2018</v>
      </c>
      <c r="G1337">
        <v>2018</v>
      </c>
      <c r="H1337">
        <v>401</v>
      </c>
      <c r="I1337" t="s">
        <v>153</v>
      </c>
      <c r="J1337">
        <v>99</v>
      </c>
      <c r="K1337" t="s">
        <v>23</v>
      </c>
      <c r="L1337">
        <v>3</v>
      </c>
      <c r="M1337" t="s">
        <v>45</v>
      </c>
      <c r="N1337">
        <v>3</v>
      </c>
      <c r="O1337" t="s">
        <v>25</v>
      </c>
      <c r="P1337">
        <v>222</v>
      </c>
      <c r="T1337" s="3">
        <f t="shared" si="41"/>
        <v>9.2799999999999994</v>
      </c>
      <c r="U1337" s="3">
        <f>IF(AND(R1337&lt;&gt;"_U",N1337&lt;&gt;9999,N1337&lt;&gt;999,L1337&lt;&gt;"Median"),IFERROR(VLOOKUP(A1337,'HD Total'!A:P,16,0),"."),".")</f>
        <v>2391</v>
      </c>
    </row>
    <row r="1338" spans="1:21" x14ac:dyDescent="0.3">
      <c r="A1338" s="1" t="str">
        <f t="shared" si="40"/>
        <v>2018|West Coast|$30,001-$50,000</v>
      </c>
      <c r="B1338" t="s">
        <v>18</v>
      </c>
      <c r="C1338" t="s">
        <v>19</v>
      </c>
      <c r="D1338" t="s">
        <v>20</v>
      </c>
      <c r="E1338" t="s">
        <v>21</v>
      </c>
      <c r="F1338">
        <v>2018</v>
      </c>
      <c r="G1338">
        <v>2018</v>
      </c>
      <c r="H1338">
        <v>401</v>
      </c>
      <c r="I1338" t="s">
        <v>153</v>
      </c>
      <c r="J1338">
        <v>99</v>
      </c>
      <c r="K1338" t="s">
        <v>23</v>
      </c>
      <c r="L1338">
        <v>3</v>
      </c>
      <c r="M1338" t="s">
        <v>45</v>
      </c>
      <c r="N1338">
        <v>2</v>
      </c>
      <c r="O1338" t="s">
        <v>28</v>
      </c>
      <c r="P1338">
        <v>780</v>
      </c>
      <c r="T1338" s="3">
        <f t="shared" si="41"/>
        <v>32.619999999999997</v>
      </c>
      <c r="U1338" s="3">
        <f>IF(AND(R1338&lt;&gt;"_U",N1338&lt;&gt;9999,N1338&lt;&gt;999,L1338&lt;&gt;"Median"),IFERROR(VLOOKUP(A1338,'HD Total'!A:P,16,0),"."),".")</f>
        <v>2391</v>
      </c>
    </row>
    <row r="1339" spans="1:21" x14ac:dyDescent="0.3">
      <c r="A1339" s="1" t="str">
        <f t="shared" si="40"/>
        <v>2018|West Coast|$30,001-$50,000</v>
      </c>
      <c r="B1339" t="s">
        <v>18</v>
      </c>
      <c r="C1339" t="s">
        <v>19</v>
      </c>
      <c r="D1339" t="s">
        <v>20</v>
      </c>
      <c r="E1339" t="s">
        <v>21</v>
      </c>
      <c r="F1339">
        <v>2018</v>
      </c>
      <c r="G1339">
        <v>2018</v>
      </c>
      <c r="H1339">
        <v>401</v>
      </c>
      <c r="I1339" t="s">
        <v>153</v>
      </c>
      <c r="J1339">
        <v>99</v>
      </c>
      <c r="K1339" t="s">
        <v>23</v>
      </c>
      <c r="L1339">
        <v>3</v>
      </c>
      <c r="M1339" t="s">
        <v>45</v>
      </c>
      <c r="N1339">
        <v>7777</v>
      </c>
      <c r="O1339" t="s">
        <v>37</v>
      </c>
      <c r="P1339">
        <v>2391</v>
      </c>
      <c r="T1339" s="3">
        <f t="shared" si="41"/>
        <v>100</v>
      </c>
      <c r="U1339" s="3">
        <f>IF(AND(R1339&lt;&gt;"_U",N1339&lt;&gt;9999,N1339&lt;&gt;999,L1339&lt;&gt;"Median"),IFERROR(VLOOKUP(A1339,'HD Total'!A:P,16,0),"."),".")</f>
        <v>2391</v>
      </c>
    </row>
    <row r="1340" spans="1:21" x14ac:dyDescent="0.3">
      <c r="A1340" s="1" t="str">
        <f t="shared" si="40"/>
        <v>2018|West Coast|$50,001-$70,000</v>
      </c>
      <c r="B1340" t="s">
        <v>18</v>
      </c>
      <c r="C1340" t="s">
        <v>19</v>
      </c>
      <c r="D1340" t="s">
        <v>20</v>
      </c>
      <c r="E1340" t="s">
        <v>21</v>
      </c>
      <c r="F1340">
        <v>2018</v>
      </c>
      <c r="G1340">
        <v>2018</v>
      </c>
      <c r="H1340">
        <v>401</v>
      </c>
      <c r="I1340" t="s">
        <v>153</v>
      </c>
      <c r="J1340">
        <v>99</v>
      </c>
      <c r="K1340" t="s">
        <v>23</v>
      </c>
      <c r="L1340">
        <v>4</v>
      </c>
      <c r="M1340" t="s">
        <v>36</v>
      </c>
      <c r="N1340">
        <v>3</v>
      </c>
      <c r="O1340" t="s">
        <v>25</v>
      </c>
      <c r="P1340">
        <v>117</v>
      </c>
      <c r="T1340" s="3">
        <f t="shared" si="41"/>
        <v>6.45</v>
      </c>
      <c r="U1340" s="3">
        <f>IF(AND(R1340&lt;&gt;"_U",N1340&lt;&gt;9999,N1340&lt;&gt;999,L1340&lt;&gt;"Median"),IFERROR(VLOOKUP(A1340,'HD Total'!A:P,16,0),"."),".")</f>
        <v>1815</v>
      </c>
    </row>
    <row r="1341" spans="1:21" x14ac:dyDescent="0.3">
      <c r="A1341" s="1" t="str">
        <f t="shared" si="40"/>
        <v>2018|West Coast|$50,001-$70,000</v>
      </c>
      <c r="B1341" t="s">
        <v>18</v>
      </c>
      <c r="C1341" t="s">
        <v>19</v>
      </c>
      <c r="D1341" t="s">
        <v>20</v>
      </c>
      <c r="E1341" t="s">
        <v>21</v>
      </c>
      <c r="F1341">
        <v>2018</v>
      </c>
      <c r="G1341">
        <v>2018</v>
      </c>
      <c r="H1341">
        <v>401</v>
      </c>
      <c r="I1341" t="s">
        <v>153</v>
      </c>
      <c r="J1341">
        <v>99</v>
      </c>
      <c r="K1341" t="s">
        <v>23</v>
      </c>
      <c r="L1341">
        <v>4</v>
      </c>
      <c r="M1341" t="s">
        <v>36</v>
      </c>
      <c r="N1341">
        <v>9999</v>
      </c>
      <c r="O1341" t="s">
        <v>40</v>
      </c>
      <c r="P1341">
        <v>1815</v>
      </c>
      <c r="T1341" s="3" t="str">
        <f t="shared" si="41"/>
        <v>.</v>
      </c>
      <c r="U1341" s="3" t="str">
        <f>IF(AND(R1341&lt;&gt;"_U",N1341&lt;&gt;9999,N1341&lt;&gt;999,L1341&lt;&gt;"Median"),IFERROR(VLOOKUP(A1341,'HD Total'!A:P,16,0),"."),".")</f>
        <v>.</v>
      </c>
    </row>
    <row r="1342" spans="1:21" x14ac:dyDescent="0.3">
      <c r="A1342" s="1" t="str">
        <f t="shared" si="40"/>
        <v>2018|West Coast|$50,001-$70,000</v>
      </c>
      <c r="B1342" t="s">
        <v>18</v>
      </c>
      <c r="C1342" t="s">
        <v>19</v>
      </c>
      <c r="D1342" t="s">
        <v>20</v>
      </c>
      <c r="E1342" t="s">
        <v>21</v>
      </c>
      <c r="F1342">
        <v>2018</v>
      </c>
      <c r="G1342">
        <v>2018</v>
      </c>
      <c r="H1342">
        <v>401</v>
      </c>
      <c r="I1342" t="s">
        <v>153</v>
      </c>
      <c r="J1342">
        <v>99</v>
      </c>
      <c r="K1342" t="s">
        <v>23</v>
      </c>
      <c r="L1342">
        <v>4</v>
      </c>
      <c r="M1342" t="s">
        <v>36</v>
      </c>
      <c r="N1342">
        <v>7777</v>
      </c>
      <c r="O1342" t="s">
        <v>37</v>
      </c>
      <c r="P1342">
        <v>1815</v>
      </c>
      <c r="T1342" s="3">
        <f t="shared" si="41"/>
        <v>100</v>
      </c>
      <c r="U1342" s="3">
        <f>IF(AND(R1342&lt;&gt;"_U",N1342&lt;&gt;9999,N1342&lt;&gt;999,L1342&lt;&gt;"Median"),IFERROR(VLOOKUP(A1342,'HD Total'!A:P,16,0),"."),".")</f>
        <v>1815</v>
      </c>
    </row>
    <row r="1343" spans="1:21" x14ac:dyDescent="0.3">
      <c r="A1343" s="1" t="str">
        <f t="shared" si="40"/>
        <v>2018|West Coast|$50,001-$70,000</v>
      </c>
      <c r="B1343" t="s">
        <v>18</v>
      </c>
      <c r="C1343" t="s">
        <v>19</v>
      </c>
      <c r="D1343" t="s">
        <v>20</v>
      </c>
      <c r="E1343" t="s">
        <v>21</v>
      </c>
      <c r="F1343">
        <v>2018</v>
      </c>
      <c r="G1343">
        <v>2018</v>
      </c>
      <c r="H1343">
        <v>401</v>
      </c>
      <c r="I1343" t="s">
        <v>153</v>
      </c>
      <c r="J1343">
        <v>99</v>
      </c>
      <c r="K1343" t="s">
        <v>23</v>
      </c>
      <c r="L1343">
        <v>4</v>
      </c>
      <c r="M1343" t="s">
        <v>36</v>
      </c>
      <c r="N1343">
        <v>2</v>
      </c>
      <c r="O1343" t="s">
        <v>28</v>
      </c>
      <c r="P1343">
        <v>582</v>
      </c>
      <c r="T1343" s="3">
        <f t="shared" si="41"/>
        <v>32.07</v>
      </c>
      <c r="U1343" s="3">
        <f>IF(AND(R1343&lt;&gt;"_U",N1343&lt;&gt;9999,N1343&lt;&gt;999,L1343&lt;&gt;"Median"),IFERROR(VLOOKUP(A1343,'HD Total'!A:P,16,0),"."),".")</f>
        <v>1815</v>
      </c>
    </row>
    <row r="1344" spans="1:21" x14ac:dyDescent="0.3">
      <c r="A1344" s="1" t="str">
        <f t="shared" si="40"/>
        <v>2018|West Coast|$50,001-$70,000</v>
      </c>
      <c r="B1344" t="s">
        <v>18</v>
      </c>
      <c r="C1344" t="s">
        <v>19</v>
      </c>
      <c r="D1344" t="s">
        <v>20</v>
      </c>
      <c r="E1344" t="s">
        <v>21</v>
      </c>
      <c r="F1344">
        <v>2018</v>
      </c>
      <c r="G1344">
        <v>2018</v>
      </c>
      <c r="H1344">
        <v>401</v>
      </c>
      <c r="I1344" t="s">
        <v>153</v>
      </c>
      <c r="J1344">
        <v>99</v>
      </c>
      <c r="K1344" t="s">
        <v>23</v>
      </c>
      <c r="L1344">
        <v>4</v>
      </c>
      <c r="M1344" t="s">
        <v>36</v>
      </c>
      <c r="N1344">
        <v>999</v>
      </c>
      <c r="O1344" t="s">
        <v>42</v>
      </c>
      <c r="P1344">
        <v>0</v>
      </c>
      <c r="T1344" s="3" t="str">
        <f t="shared" si="41"/>
        <v>.</v>
      </c>
      <c r="U1344" s="3" t="str">
        <f>IF(AND(R1344&lt;&gt;"_U",N1344&lt;&gt;9999,N1344&lt;&gt;999,L1344&lt;&gt;"Median"),IFERROR(VLOOKUP(A1344,'HD Total'!A:P,16,0),"."),".")</f>
        <v>.</v>
      </c>
    </row>
    <row r="1345" spans="1:21" x14ac:dyDescent="0.3">
      <c r="A1345" s="1" t="str">
        <f t="shared" si="40"/>
        <v>2018|West Coast|$50,001-$70,000</v>
      </c>
      <c r="B1345" t="s">
        <v>18</v>
      </c>
      <c r="C1345" t="s">
        <v>19</v>
      </c>
      <c r="D1345" t="s">
        <v>20</v>
      </c>
      <c r="E1345" t="s">
        <v>21</v>
      </c>
      <c r="F1345">
        <v>2018</v>
      </c>
      <c r="G1345">
        <v>2018</v>
      </c>
      <c r="H1345">
        <v>401</v>
      </c>
      <c r="I1345" t="s">
        <v>153</v>
      </c>
      <c r="J1345">
        <v>99</v>
      </c>
      <c r="K1345" t="s">
        <v>23</v>
      </c>
      <c r="L1345">
        <v>4</v>
      </c>
      <c r="M1345" t="s">
        <v>36</v>
      </c>
      <c r="N1345">
        <v>1</v>
      </c>
      <c r="O1345" t="s">
        <v>33</v>
      </c>
      <c r="P1345">
        <v>1119</v>
      </c>
      <c r="T1345" s="3">
        <f t="shared" si="41"/>
        <v>61.65</v>
      </c>
      <c r="U1345" s="3">
        <f>IF(AND(R1345&lt;&gt;"_U",N1345&lt;&gt;9999,N1345&lt;&gt;999,L1345&lt;&gt;"Median"),IFERROR(VLOOKUP(A1345,'HD Total'!A:P,16,0),"."),".")</f>
        <v>1815</v>
      </c>
    </row>
    <row r="1346" spans="1:21" x14ac:dyDescent="0.3">
      <c r="A1346" s="1" t="str">
        <f t="shared" si="40"/>
        <v>2018|West Coast|$70,001-$100,000</v>
      </c>
      <c r="B1346" t="s">
        <v>18</v>
      </c>
      <c r="C1346" t="s">
        <v>19</v>
      </c>
      <c r="D1346" t="s">
        <v>20</v>
      </c>
      <c r="E1346" t="s">
        <v>21</v>
      </c>
      <c r="F1346">
        <v>2018</v>
      </c>
      <c r="G1346">
        <v>2018</v>
      </c>
      <c r="H1346">
        <v>401</v>
      </c>
      <c r="I1346" t="s">
        <v>153</v>
      </c>
      <c r="J1346">
        <v>99</v>
      </c>
      <c r="K1346" t="s">
        <v>23</v>
      </c>
      <c r="L1346">
        <v>5</v>
      </c>
      <c r="M1346" t="s">
        <v>58</v>
      </c>
      <c r="N1346">
        <v>1</v>
      </c>
      <c r="O1346" t="s">
        <v>33</v>
      </c>
      <c r="P1346">
        <v>1380</v>
      </c>
      <c r="T1346" s="3">
        <f t="shared" si="41"/>
        <v>69.91</v>
      </c>
      <c r="U1346" s="3">
        <f>IF(AND(R1346&lt;&gt;"_U",N1346&lt;&gt;9999,N1346&lt;&gt;999,L1346&lt;&gt;"Median"),IFERROR(VLOOKUP(A1346,'HD Total'!A:P,16,0),"."),".")</f>
        <v>1974</v>
      </c>
    </row>
    <row r="1347" spans="1:21" x14ac:dyDescent="0.3">
      <c r="A1347" s="1" t="str">
        <f t="shared" ref="A1347:A1410" si="42">G1347&amp;"|"&amp;I1347&amp;"|"&amp;M1347</f>
        <v>2018|West Coast|$70,001-$100,000</v>
      </c>
      <c r="B1347" t="s">
        <v>18</v>
      </c>
      <c r="C1347" t="s">
        <v>19</v>
      </c>
      <c r="D1347" t="s">
        <v>20</v>
      </c>
      <c r="E1347" t="s">
        <v>21</v>
      </c>
      <c r="F1347">
        <v>2018</v>
      </c>
      <c r="G1347">
        <v>2018</v>
      </c>
      <c r="H1347">
        <v>401</v>
      </c>
      <c r="I1347" t="s">
        <v>153</v>
      </c>
      <c r="J1347">
        <v>99</v>
      </c>
      <c r="K1347" t="s">
        <v>23</v>
      </c>
      <c r="L1347">
        <v>5</v>
      </c>
      <c r="M1347" t="s">
        <v>58</v>
      </c>
      <c r="N1347">
        <v>7777</v>
      </c>
      <c r="O1347" t="s">
        <v>37</v>
      </c>
      <c r="P1347">
        <v>1974</v>
      </c>
      <c r="T1347" s="3">
        <f t="shared" ref="T1347:T1410" si="43">IF(AND(R1347&lt;&gt;"_U",R1347&lt;&gt;"c",N1347&lt;&gt;999,N1347&lt;&gt;9999,L1347&lt;&gt;"Median"),IFERROR((ROUND(P1347/U1347*100,2)),"."),".")</f>
        <v>100</v>
      </c>
      <c r="U1347" s="3">
        <f>IF(AND(R1347&lt;&gt;"_U",N1347&lt;&gt;9999,N1347&lt;&gt;999,L1347&lt;&gt;"Median"),IFERROR(VLOOKUP(A1347,'HD Total'!A:P,16,0),"."),".")</f>
        <v>1974</v>
      </c>
    </row>
    <row r="1348" spans="1:21" x14ac:dyDescent="0.3">
      <c r="A1348" s="1" t="str">
        <f t="shared" si="42"/>
        <v>2018|West Coast|$70,001-$100,000</v>
      </c>
      <c r="B1348" t="s">
        <v>18</v>
      </c>
      <c r="C1348" t="s">
        <v>19</v>
      </c>
      <c r="D1348" t="s">
        <v>20</v>
      </c>
      <c r="E1348" t="s">
        <v>21</v>
      </c>
      <c r="F1348">
        <v>2018</v>
      </c>
      <c r="G1348">
        <v>2018</v>
      </c>
      <c r="H1348">
        <v>401</v>
      </c>
      <c r="I1348" t="s">
        <v>153</v>
      </c>
      <c r="J1348">
        <v>99</v>
      </c>
      <c r="K1348" t="s">
        <v>23</v>
      </c>
      <c r="L1348">
        <v>5</v>
      </c>
      <c r="M1348" t="s">
        <v>58</v>
      </c>
      <c r="N1348">
        <v>3</v>
      </c>
      <c r="O1348" t="s">
        <v>25</v>
      </c>
      <c r="P1348">
        <v>126</v>
      </c>
      <c r="T1348" s="3">
        <f t="shared" si="43"/>
        <v>6.38</v>
      </c>
      <c r="U1348" s="3">
        <f>IF(AND(R1348&lt;&gt;"_U",N1348&lt;&gt;9999,N1348&lt;&gt;999,L1348&lt;&gt;"Median"),IFERROR(VLOOKUP(A1348,'HD Total'!A:P,16,0),"."),".")</f>
        <v>1974</v>
      </c>
    </row>
    <row r="1349" spans="1:21" x14ac:dyDescent="0.3">
      <c r="A1349" s="1" t="str">
        <f t="shared" si="42"/>
        <v>2018|West Coast|$70,001-$100,000</v>
      </c>
      <c r="B1349" t="s">
        <v>18</v>
      </c>
      <c r="C1349" t="s">
        <v>19</v>
      </c>
      <c r="D1349" t="s">
        <v>20</v>
      </c>
      <c r="E1349" t="s">
        <v>21</v>
      </c>
      <c r="F1349">
        <v>2018</v>
      </c>
      <c r="G1349">
        <v>2018</v>
      </c>
      <c r="H1349">
        <v>401</v>
      </c>
      <c r="I1349" t="s">
        <v>153</v>
      </c>
      <c r="J1349">
        <v>99</v>
      </c>
      <c r="K1349" t="s">
        <v>23</v>
      </c>
      <c r="L1349">
        <v>5</v>
      </c>
      <c r="M1349" t="s">
        <v>58</v>
      </c>
      <c r="N1349">
        <v>9999</v>
      </c>
      <c r="O1349" t="s">
        <v>40</v>
      </c>
      <c r="P1349">
        <v>1974</v>
      </c>
      <c r="T1349" s="3" t="str">
        <f t="shared" si="43"/>
        <v>.</v>
      </c>
      <c r="U1349" s="3" t="str">
        <f>IF(AND(R1349&lt;&gt;"_U",N1349&lt;&gt;9999,N1349&lt;&gt;999,L1349&lt;&gt;"Median"),IFERROR(VLOOKUP(A1349,'HD Total'!A:P,16,0),"."),".")</f>
        <v>.</v>
      </c>
    </row>
    <row r="1350" spans="1:21" x14ac:dyDescent="0.3">
      <c r="A1350" s="1" t="str">
        <f t="shared" si="42"/>
        <v>2018|West Coast|$70,001-$100,000</v>
      </c>
      <c r="B1350" t="s">
        <v>18</v>
      </c>
      <c r="C1350" t="s">
        <v>19</v>
      </c>
      <c r="D1350" t="s">
        <v>20</v>
      </c>
      <c r="E1350" t="s">
        <v>21</v>
      </c>
      <c r="F1350">
        <v>2018</v>
      </c>
      <c r="G1350">
        <v>2018</v>
      </c>
      <c r="H1350">
        <v>401</v>
      </c>
      <c r="I1350" t="s">
        <v>153</v>
      </c>
      <c r="J1350">
        <v>99</v>
      </c>
      <c r="K1350" t="s">
        <v>23</v>
      </c>
      <c r="L1350">
        <v>5</v>
      </c>
      <c r="M1350" t="s">
        <v>58</v>
      </c>
      <c r="N1350">
        <v>999</v>
      </c>
      <c r="O1350" t="s">
        <v>42</v>
      </c>
      <c r="P1350">
        <v>0</v>
      </c>
      <c r="T1350" s="3" t="str">
        <f t="shared" si="43"/>
        <v>.</v>
      </c>
      <c r="U1350" s="3" t="str">
        <f>IF(AND(R1350&lt;&gt;"_U",N1350&lt;&gt;9999,N1350&lt;&gt;999,L1350&lt;&gt;"Median"),IFERROR(VLOOKUP(A1350,'HD Total'!A:P,16,0),"."),".")</f>
        <v>.</v>
      </c>
    </row>
    <row r="1351" spans="1:21" x14ac:dyDescent="0.3">
      <c r="A1351" s="1" t="str">
        <f t="shared" si="42"/>
        <v>2018|West Coast|$70,001-$100,000</v>
      </c>
      <c r="B1351" t="s">
        <v>18</v>
      </c>
      <c r="C1351" t="s">
        <v>19</v>
      </c>
      <c r="D1351" t="s">
        <v>20</v>
      </c>
      <c r="E1351" t="s">
        <v>21</v>
      </c>
      <c r="F1351">
        <v>2018</v>
      </c>
      <c r="G1351">
        <v>2018</v>
      </c>
      <c r="H1351">
        <v>401</v>
      </c>
      <c r="I1351" t="s">
        <v>153</v>
      </c>
      <c r="J1351">
        <v>99</v>
      </c>
      <c r="K1351" t="s">
        <v>23</v>
      </c>
      <c r="L1351">
        <v>5</v>
      </c>
      <c r="M1351" t="s">
        <v>58</v>
      </c>
      <c r="N1351">
        <v>2</v>
      </c>
      <c r="O1351" t="s">
        <v>28</v>
      </c>
      <c r="P1351">
        <v>471</v>
      </c>
      <c r="T1351" s="3">
        <f t="shared" si="43"/>
        <v>23.86</v>
      </c>
      <c r="U1351" s="3">
        <f>IF(AND(R1351&lt;&gt;"_U",N1351&lt;&gt;9999,N1351&lt;&gt;999,L1351&lt;&gt;"Median"),IFERROR(VLOOKUP(A1351,'HD Total'!A:P,16,0),"."),".")</f>
        <v>1974</v>
      </c>
    </row>
    <row r="1352" spans="1:21" x14ac:dyDescent="0.3">
      <c r="A1352" s="1" t="str">
        <f t="shared" si="42"/>
        <v>2018|West Coast|$100,001-$150,000</v>
      </c>
      <c r="B1352" t="s">
        <v>18</v>
      </c>
      <c r="C1352" t="s">
        <v>19</v>
      </c>
      <c r="D1352" t="s">
        <v>20</v>
      </c>
      <c r="E1352" t="s">
        <v>21</v>
      </c>
      <c r="F1352">
        <v>2018</v>
      </c>
      <c r="G1352">
        <v>2018</v>
      </c>
      <c r="H1352">
        <v>401</v>
      </c>
      <c r="I1352" t="s">
        <v>153</v>
      </c>
      <c r="J1352">
        <v>99</v>
      </c>
      <c r="K1352" t="s">
        <v>23</v>
      </c>
      <c r="L1352">
        <v>6</v>
      </c>
      <c r="M1352" t="s">
        <v>59</v>
      </c>
      <c r="N1352">
        <v>9999</v>
      </c>
      <c r="O1352" t="s">
        <v>40</v>
      </c>
      <c r="P1352">
        <v>1722</v>
      </c>
      <c r="T1352" s="3" t="str">
        <f t="shared" si="43"/>
        <v>.</v>
      </c>
      <c r="U1352" s="3" t="str">
        <f>IF(AND(R1352&lt;&gt;"_U",N1352&lt;&gt;9999,N1352&lt;&gt;999,L1352&lt;&gt;"Median"),IFERROR(VLOOKUP(A1352,'HD Total'!A:P,16,0),"."),".")</f>
        <v>.</v>
      </c>
    </row>
    <row r="1353" spans="1:21" x14ac:dyDescent="0.3">
      <c r="A1353" s="1" t="str">
        <f t="shared" si="42"/>
        <v>2018|West Coast|$100,001-$150,000</v>
      </c>
      <c r="B1353" t="s">
        <v>18</v>
      </c>
      <c r="C1353" t="s">
        <v>19</v>
      </c>
      <c r="D1353" t="s">
        <v>20</v>
      </c>
      <c r="E1353" t="s">
        <v>21</v>
      </c>
      <c r="F1353">
        <v>2018</v>
      </c>
      <c r="G1353">
        <v>2018</v>
      </c>
      <c r="H1353">
        <v>401</v>
      </c>
      <c r="I1353" t="s">
        <v>153</v>
      </c>
      <c r="J1353">
        <v>99</v>
      </c>
      <c r="K1353" t="s">
        <v>23</v>
      </c>
      <c r="L1353">
        <v>6</v>
      </c>
      <c r="M1353" t="s">
        <v>59</v>
      </c>
      <c r="N1353">
        <v>999</v>
      </c>
      <c r="O1353" t="s">
        <v>42</v>
      </c>
      <c r="P1353">
        <v>0</v>
      </c>
      <c r="T1353" s="3" t="str">
        <f t="shared" si="43"/>
        <v>.</v>
      </c>
      <c r="U1353" s="3" t="str">
        <f>IF(AND(R1353&lt;&gt;"_U",N1353&lt;&gt;9999,N1353&lt;&gt;999,L1353&lt;&gt;"Median"),IFERROR(VLOOKUP(A1353,'HD Total'!A:P,16,0),"."),".")</f>
        <v>.</v>
      </c>
    </row>
    <row r="1354" spans="1:21" x14ac:dyDescent="0.3">
      <c r="A1354" s="1" t="str">
        <f t="shared" si="42"/>
        <v>2018|West Coast|$100,001-$150,000</v>
      </c>
      <c r="B1354" t="s">
        <v>18</v>
      </c>
      <c r="C1354" t="s">
        <v>19</v>
      </c>
      <c r="D1354" t="s">
        <v>20</v>
      </c>
      <c r="E1354" t="s">
        <v>21</v>
      </c>
      <c r="F1354">
        <v>2018</v>
      </c>
      <c r="G1354">
        <v>2018</v>
      </c>
      <c r="H1354">
        <v>401</v>
      </c>
      <c r="I1354" t="s">
        <v>153</v>
      </c>
      <c r="J1354">
        <v>99</v>
      </c>
      <c r="K1354" t="s">
        <v>23</v>
      </c>
      <c r="L1354">
        <v>6</v>
      </c>
      <c r="M1354" t="s">
        <v>59</v>
      </c>
      <c r="N1354">
        <v>7777</v>
      </c>
      <c r="O1354" t="s">
        <v>37</v>
      </c>
      <c r="P1354">
        <v>1722</v>
      </c>
      <c r="T1354" s="3">
        <f t="shared" si="43"/>
        <v>100</v>
      </c>
      <c r="U1354" s="3">
        <f>IF(AND(R1354&lt;&gt;"_U",N1354&lt;&gt;9999,N1354&lt;&gt;999,L1354&lt;&gt;"Median"),IFERROR(VLOOKUP(A1354,'HD Total'!A:P,16,0),"."),".")</f>
        <v>1722</v>
      </c>
    </row>
    <row r="1355" spans="1:21" x14ac:dyDescent="0.3">
      <c r="A1355" s="1" t="str">
        <f t="shared" si="42"/>
        <v>2018|West Coast|$100,001-$150,000</v>
      </c>
      <c r="B1355" t="s">
        <v>18</v>
      </c>
      <c r="C1355" t="s">
        <v>19</v>
      </c>
      <c r="D1355" t="s">
        <v>20</v>
      </c>
      <c r="E1355" t="s">
        <v>21</v>
      </c>
      <c r="F1355">
        <v>2018</v>
      </c>
      <c r="G1355">
        <v>2018</v>
      </c>
      <c r="H1355">
        <v>401</v>
      </c>
      <c r="I1355" t="s">
        <v>153</v>
      </c>
      <c r="J1355">
        <v>99</v>
      </c>
      <c r="K1355" t="s">
        <v>23</v>
      </c>
      <c r="L1355">
        <v>6</v>
      </c>
      <c r="M1355" t="s">
        <v>59</v>
      </c>
      <c r="N1355">
        <v>1</v>
      </c>
      <c r="O1355" t="s">
        <v>33</v>
      </c>
      <c r="P1355">
        <v>1230</v>
      </c>
      <c r="T1355" s="3">
        <f t="shared" si="43"/>
        <v>71.430000000000007</v>
      </c>
      <c r="U1355" s="3">
        <f>IF(AND(R1355&lt;&gt;"_U",N1355&lt;&gt;9999,N1355&lt;&gt;999,L1355&lt;&gt;"Median"),IFERROR(VLOOKUP(A1355,'HD Total'!A:P,16,0),"."),".")</f>
        <v>1722</v>
      </c>
    </row>
    <row r="1356" spans="1:21" x14ac:dyDescent="0.3">
      <c r="A1356" s="1" t="str">
        <f t="shared" si="42"/>
        <v>2018|West Coast|$100,001-$150,000</v>
      </c>
      <c r="B1356" t="s">
        <v>18</v>
      </c>
      <c r="C1356" t="s">
        <v>19</v>
      </c>
      <c r="D1356" t="s">
        <v>20</v>
      </c>
      <c r="E1356" t="s">
        <v>21</v>
      </c>
      <c r="F1356">
        <v>2018</v>
      </c>
      <c r="G1356">
        <v>2018</v>
      </c>
      <c r="H1356">
        <v>401</v>
      </c>
      <c r="I1356" t="s">
        <v>153</v>
      </c>
      <c r="J1356">
        <v>99</v>
      </c>
      <c r="K1356" t="s">
        <v>23</v>
      </c>
      <c r="L1356">
        <v>6</v>
      </c>
      <c r="M1356" t="s">
        <v>59</v>
      </c>
      <c r="N1356">
        <v>3</v>
      </c>
      <c r="O1356" t="s">
        <v>25</v>
      </c>
      <c r="P1356">
        <v>132</v>
      </c>
      <c r="T1356" s="3">
        <f t="shared" si="43"/>
        <v>7.67</v>
      </c>
      <c r="U1356" s="3">
        <f>IF(AND(R1356&lt;&gt;"_U",N1356&lt;&gt;9999,N1356&lt;&gt;999,L1356&lt;&gt;"Median"),IFERROR(VLOOKUP(A1356,'HD Total'!A:P,16,0),"."),".")</f>
        <v>1722</v>
      </c>
    </row>
    <row r="1357" spans="1:21" x14ac:dyDescent="0.3">
      <c r="A1357" s="1" t="str">
        <f t="shared" si="42"/>
        <v>2018|West Coast|$100,001-$150,000</v>
      </c>
      <c r="B1357" t="s">
        <v>18</v>
      </c>
      <c r="C1357" t="s">
        <v>19</v>
      </c>
      <c r="D1357" t="s">
        <v>20</v>
      </c>
      <c r="E1357" t="s">
        <v>21</v>
      </c>
      <c r="F1357">
        <v>2018</v>
      </c>
      <c r="G1357">
        <v>2018</v>
      </c>
      <c r="H1357">
        <v>401</v>
      </c>
      <c r="I1357" t="s">
        <v>153</v>
      </c>
      <c r="J1357">
        <v>99</v>
      </c>
      <c r="K1357" t="s">
        <v>23</v>
      </c>
      <c r="L1357">
        <v>6</v>
      </c>
      <c r="M1357" t="s">
        <v>59</v>
      </c>
      <c r="N1357">
        <v>2</v>
      </c>
      <c r="O1357" t="s">
        <v>28</v>
      </c>
      <c r="P1357">
        <v>357</v>
      </c>
      <c r="T1357" s="3">
        <f t="shared" si="43"/>
        <v>20.73</v>
      </c>
      <c r="U1357" s="3">
        <f>IF(AND(R1357&lt;&gt;"_U",N1357&lt;&gt;9999,N1357&lt;&gt;999,L1357&lt;&gt;"Median"),IFERROR(VLOOKUP(A1357,'HD Total'!A:P,16,0),"."),".")</f>
        <v>1722</v>
      </c>
    </row>
    <row r="1358" spans="1:21" x14ac:dyDescent="0.3">
      <c r="A1358" s="1" t="str">
        <f t="shared" si="42"/>
        <v>2018|West Coast|$150,001-$200,000</v>
      </c>
      <c r="B1358" t="s">
        <v>18</v>
      </c>
      <c r="C1358" t="s">
        <v>19</v>
      </c>
      <c r="D1358" t="s">
        <v>20</v>
      </c>
      <c r="E1358" t="s">
        <v>21</v>
      </c>
      <c r="F1358">
        <v>2018</v>
      </c>
      <c r="G1358">
        <v>2018</v>
      </c>
      <c r="H1358">
        <v>401</v>
      </c>
      <c r="I1358" t="s">
        <v>153</v>
      </c>
      <c r="J1358">
        <v>99</v>
      </c>
      <c r="K1358" t="s">
        <v>23</v>
      </c>
      <c r="L1358">
        <v>7</v>
      </c>
      <c r="M1358" t="s">
        <v>43</v>
      </c>
      <c r="N1358">
        <v>999</v>
      </c>
      <c r="O1358" t="s">
        <v>42</v>
      </c>
      <c r="P1358">
        <v>0</v>
      </c>
      <c r="T1358" s="3" t="str">
        <f t="shared" si="43"/>
        <v>.</v>
      </c>
      <c r="U1358" s="3" t="str">
        <f>IF(AND(R1358&lt;&gt;"_U",N1358&lt;&gt;9999,N1358&lt;&gt;999,L1358&lt;&gt;"Median"),IFERROR(VLOOKUP(A1358,'HD Total'!A:P,16,0),"."),".")</f>
        <v>.</v>
      </c>
    </row>
    <row r="1359" spans="1:21" x14ac:dyDescent="0.3">
      <c r="A1359" s="1" t="str">
        <f t="shared" si="42"/>
        <v>2018|West Coast|$150,001-$200,000</v>
      </c>
      <c r="B1359" t="s">
        <v>18</v>
      </c>
      <c r="C1359" t="s">
        <v>19</v>
      </c>
      <c r="D1359" t="s">
        <v>20</v>
      </c>
      <c r="E1359" t="s">
        <v>21</v>
      </c>
      <c r="F1359">
        <v>2018</v>
      </c>
      <c r="G1359">
        <v>2018</v>
      </c>
      <c r="H1359">
        <v>401</v>
      </c>
      <c r="I1359" t="s">
        <v>153</v>
      </c>
      <c r="J1359">
        <v>99</v>
      </c>
      <c r="K1359" t="s">
        <v>23</v>
      </c>
      <c r="L1359">
        <v>7</v>
      </c>
      <c r="M1359" t="s">
        <v>43</v>
      </c>
      <c r="N1359">
        <v>2</v>
      </c>
      <c r="O1359" t="s">
        <v>28</v>
      </c>
      <c r="P1359">
        <v>147</v>
      </c>
      <c r="T1359" s="3">
        <f t="shared" si="43"/>
        <v>18.079999999999998</v>
      </c>
      <c r="U1359" s="3">
        <f>IF(AND(R1359&lt;&gt;"_U",N1359&lt;&gt;9999,N1359&lt;&gt;999,L1359&lt;&gt;"Median"),IFERROR(VLOOKUP(A1359,'HD Total'!A:P,16,0),"."),".")</f>
        <v>813</v>
      </c>
    </row>
    <row r="1360" spans="1:21" x14ac:dyDescent="0.3">
      <c r="A1360" s="1" t="str">
        <f t="shared" si="42"/>
        <v>2018|West Coast|$150,001-$200,000</v>
      </c>
      <c r="B1360" t="s">
        <v>18</v>
      </c>
      <c r="C1360" t="s">
        <v>19</v>
      </c>
      <c r="D1360" t="s">
        <v>20</v>
      </c>
      <c r="E1360" t="s">
        <v>21</v>
      </c>
      <c r="F1360">
        <v>2018</v>
      </c>
      <c r="G1360">
        <v>2018</v>
      </c>
      <c r="H1360">
        <v>401</v>
      </c>
      <c r="I1360" t="s">
        <v>153</v>
      </c>
      <c r="J1360">
        <v>99</v>
      </c>
      <c r="K1360" t="s">
        <v>23</v>
      </c>
      <c r="L1360">
        <v>7</v>
      </c>
      <c r="M1360" t="s">
        <v>43</v>
      </c>
      <c r="N1360">
        <v>3</v>
      </c>
      <c r="O1360" t="s">
        <v>25</v>
      </c>
      <c r="P1360">
        <v>99</v>
      </c>
      <c r="T1360" s="3">
        <f t="shared" si="43"/>
        <v>12.18</v>
      </c>
      <c r="U1360" s="3">
        <f>IF(AND(R1360&lt;&gt;"_U",N1360&lt;&gt;9999,N1360&lt;&gt;999,L1360&lt;&gt;"Median"),IFERROR(VLOOKUP(A1360,'HD Total'!A:P,16,0),"."),".")</f>
        <v>813</v>
      </c>
    </row>
    <row r="1361" spans="1:21" x14ac:dyDescent="0.3">
      <c r="A1361" s="1" t="str">
        <f t="shared" si="42"/>
        <v>2018|West Coast|$150,001-$200,000</v>
      </c>
      <c r="B1361" t="s">
        <v>18</v>
      </c>
      <c r="C1361" t="s">
        <v>19</v>
      </c>
      <c r="D1361" t="s">
        <v>20</v>
      </c>
      <c r="E1361" t="s">
        <v>21</v>
      </c>
      <c r="F1361">
        <v>2018</v>
      </c>
      <c r="G1361">
        <v>2018</v>
      </c>
      <c r="H1361">
        <v>401</v>
      </c>
      <c r="I1361" t="s">
        <v>153</v>
      </c>
      <c r="J1361">
        <v>99</v>
      </c>
      <c r="K1361" t="s">
        <v>23</v>
      </c>
      <c r="L1361">
        <v>7</v>
      </c>
      <c r="M1361" t="s">
        <v>43</v>
      </c>
      <c r="N1361">
        <v>1</v>
      </c>
      <c r="O1361" t="s">
        <v>33</v>
      </c>
      <c r="P1361">
        <v>564</v>
      </c>
      <c r="T1361" s="3">
        <f t="shared" si="43"/>
        <v>69.37</v>
      </c>
      <c r="U1361" s="3">
        <f>IF(AND(R1361&lt;&gt;"_U",N1361&lt;&gt;9999,N1361&lt;&gt;999,L1361&lt;&gt;"Median"),IFERROR(VLOOKUP(A1361,'HD Total'!A:P,16,0),"."),".")</f>
        <v>813</v>
      </c>
    </row>
    <row r="1362" spans="1:21" x14ac:dyDescent="0.3">
      <c r="A1362" s="1" t="str">
        <f t="shared" si="42"/>
        <v>2018|West Coast|$150,001-$200,000</v>
      </c>
      <c r="B1362" t="s">
        <v>18</v>
      </c>
      <c r="C1362" t="s">
        <v>19</v>
      </c>
      <c r="D1362" t="s">
        <v>20</v>
      </c>
      <c r="E1362" t="s">
        <v>21</v>
      </c>
      <c r="F1362">
        <v>2018</v>
      </c>
      <c r="G1362">
        <v>2018</v>
      </c>
      <c r="H1362">
        <v>401</v>
      </c>
      <c r="I1362" t="s">
        <v>153</v>
      </c>
      <c r="J1362">
        <v>99</v>
      </c>
      <c r="K1362" t="s">
        <v>23</v>
      </c>
      <c r="L1362">
        <v>7</v>
      </c>
      <c r="M1362" t="s">
        <v>43</v>
      </c>
      <c r="N1362">
        <v>7777</v>
      </c>
      <c r="O1362" t="s">
        <v>37</v>
      </c>
      <c r="P1362">
        <v>813</v>
      </c>
      <c r="T1362" s="3">
        <f t="shared" si="43"/>
        <v>100</v>
      </c>
      <c r="U1362" s="3">
        <f>IF(AND(R1362&lt;&gt;"_U",N1362&lt;&gt;9999,N1362&lt;&gt;999,L1362&lt;&gt;"Median"),IFERROR(VLOOKUP(A1362,'HD Total'!A:P,16,0),"."),".")</f>
        <v>813</v>
      </c>
    </row>
    <row r="1363" spans="1:21" x14ac:dyDescent="0.3">
      <c r="A1363" s="1" t="str">
        <f t="shared" si="42"/>
        <v>2018|West Coast|$150,001-$200,000</v>
      </c>
      <c r="B1363" t="s">
        <v>18</v>
      </c>
      <c r="C1363" t="s">
        <v>19</v>
      </c>
      <c r="D1363" t="s">
        <v>20</v>
      </c>
      <c r="E1363" t="s">
        <v>21</v>
      </c>
      <c r="F1363">
        <v>2018</v>
      </c>
      <c r="G1363">
        <v>2018</v>
      </c>
      <c r="H1363">
        <v>401</v>
      </c>
      <c r="I1363" t="s">
        <v>153</v>
      </c>
      <c r="J1363">
        <v>99</v>
      </c>
      <c r="K1363" t="s">
        <v>23</v>
      </c>
      <c r="L1363">
        <v>7</v>
      </c>
      <c r="M1363" t="s">
        <v>43</v>
      </c>
      <c r="N1363">
        <v>9999</v>
      </c>
      <c r="O1363" t="s">
        <v>40</v>
      </c>
      <c r="P1363">
        <v>813</v>
      </c>
      <c r="T1363" s="3" t="str">
        <f t="shared" si="43"/>
        <v>.</v>
      </c>
      <c r="U1363" s="3" t="str">
        <f>IF(AND(R1363&lt;&gt;"_U",N1363&lt;&gt;9999,N1363&lt;&gt;999,L1363&lt;&gt;"Median"),IFERROR(VLOOKUP(A1363,'HD Total'!A:P,16,0),"."),".")</f>
        <v>.</v>
      </c>
    </row>
    <row r="1364" spans="1:21" x14ac:dyDescent="0.3">
      <c r="A1364" s="1" t="str">
        <f t="shared" si="42"/>
        <v>2018|West Coast|$200,001 or more</v>
      </c>
      <c r="B1364" t="s">
        <v>18</v>
      </c>
      <c r="C1364" t="s">
        <v>19</v>
      </c>
      <c r="D1364" t="s">
        <v>20</v>
      </c>
      <c r="E1364" t="s">
        <v>21</v>
      </c>
      <c r="F1364">
        <v>2018</v>
      </c>
      <c r="G1364">
        <v>2018</v>
      </c>
      <c r="H1364">
        <v>401</v>
      </c>
      <c r="I1364" t="s">
        <v>153</v>
      </c>
      <c r="J1364">
        <v>99</v>
      </c>
      <c r="K1364" t="s">
        <v>23</v>
      </c>
      <c r="L1364">
        <v>8</v>
      </c>
      <c r="M1364" t="s">
        <v>27</v>
      </c>
      <c r="N1364">
        <v>999</v>
      </c>
      <c r="O1364" t="s">
        <v>42</v>
      </c>
      <c r="R1364" t="s">
        <v>29</v>
      </c>
      <c r="S1364" t="s">
        <v>30</v>
      </c>
      <c r="T1364" s="3" t="str">
        <f t="shared" si="43"/>
        <v>.</v>
      </c>
      <c r="U1364" s="3" t="str">
        <f>IF(AND(R1364&lt;&gt;"_U",N1364&lt;&gt;9999,N1364&lt;&gt;999,L1364&lt;&gt;"Median"),IFERROR(VLOOKUP(A1364,'HD Total'!A:P,16,0),"."),".")</f>
        <v>.</v>
      </c>
    </row>
    <row r="1365" spans="1:21" x14ac:dyDescent="0.3">
      <c r="A1365" s="1" t="str">
        <f t="shared" si="42"/>
        <v>2018|West Coast|$200,001 or more</v>
      </c>
      <c r="B1365" t="s">
        <v>18</v>
      </c>
      <c r="C1365" t="s">
        <v>19</v>
      </c>
      <c r="D1365" t="s">
        <v>20</v>
      </c>
      <c r="E1365" t="s">
        <v>21</v>
      </c>
      <c r="F1365">
        <v>2018</v>
      </c>
      <c r="G1365">
        <v>2018</v>
      </c>
      <c r="H1365">
        <v>401</v>
      </c>
      <c r="I1365" t="s">
        <v>153</v>
      </c>
      <c r="J1365">
        <v>99</v>
      </c>
      <c r="K1365" t="s">
        <v>23</v>
      </c>
      <c r="L1365">
        <v>8</v>
      </c>
      <c r="M1365" t="s">
        <v>27</v>
      </c>
      <c r="N1365">
        <v>3</v>
      </c>
      <c r="O1365" t="s">
        <v>25</v>
      </c>
      <c r="R1365" t="s">
        <v>29</v>
      </c>
      <c r="S1365" t="s">
        <v>30</v>
      </c>
      <c r="T1365" s="3" t="str">
        <f t="shared" si="43"/>
        <v>.</v>
      </c>
      <c r="U1365" s="3" t="str">
        <f>IF(AND(R1365&lt;&gt;"_U",N1365&lt;&gt;9999,N1365&lt;&gt;999,L1365&lt;&gt;"Median"),IFERROR(VLOOKUP(A1365,'HD Total'!A:P,16,0),"."),".")</f>
        <v>.</v>
      </c>
    </row>
    <row r="1366" spans="1:21" x14ac:dyDescent="0.3">
      <c r="A1366" s="1" t="str">
        <f t="shared" si="42"/>
        <v>2018|West Coast|$200,001 or more</v>
      </c>
      <c r="B1366" t="s">
        <v>18</v>
      </c>
      <c r="C1366" t="s">
        <v>19</v>
      </c>
      <c r="D1366" t="s">
        <v>20</v>
      </c>
      <c r="E1366" t="s">
        <v>21</v>
      </c>
      <c r="F1366">
        <v>2018</v>
      </c>
      <c r="G1366">
        <v>2018</v>
      </c>
      <c r="H1366">
        <v>401</v>
      </c>
      <c r="I1366" t="s">
        <v>153</v>
      </c>
      <c r="J1366">
        <v>99</v>
      </c>
      <c r="K1366" t="s">
        <v>23</v>
      </c>
      <c r="L1366">
        <v>8</v>
      </c>
      <c r="M1366" t="s">
        <v>27</v>
      </c>
      <c r="N1366">
        <v>9999</v>
      </c>
      <c r="O1366" t="s">
        <v>40</v>
      </c>
      <c r="R1366" t="s">
        <v>29</v>
      </c>
      <c r="S1366" t="s">
        <v>30</v>
      </c>
      <c r="T1366" s="3" t="str">
        <f t="shared" si="43"/>
        <v>.</v>
      </c>
      <c r="U1366" s="3" t="str">
        <f>IF(AND(R1366&lt;&gt;"_U",N1366&lt;&gt;9999,N1366&lt;&gt;999,L1366&lt;&gt;"Median"),IFERROR(VLOOKUP(A1366,'HD Total'!A:P,16,0),"."),".")</f>
        <v>.</v>
      </c>
    </row>
    <row r="1367" spans="1:21" x14ac:dyDescent="0.3">
      <c r="A1367" s="1" t="str">
        <f t="shared" si="42"/>
        <v>2018|West Coast|$200,001 or more</v>
      </c>
      <c r="B1367" t="s">
        <v>18</v>
      </c>
      <c r="C1367" t="s">
        <v>19</v>
      </c>
      <c r="D1367" t="s">
        <v>20</v>
      </c>
      <c r="E1367" t="s">
        <v>21</v>
      </c>
      <c r="F1367">
        <v>2018</v>
      </c>
      <c r="G1367">
        <v>2018</v>
      </c>
      <c r="H1367">
        <v>401</v>
      </c>
      <c r="I1367" t="s">
        <v>153</v>
      </c>
      <c r="J1367">
        <v>99</v>
      </c>
      <c r="K1367" t="s">
        <v>23</v>
      </c>
      <c r="L1367">
        <v>8</v>
      </c>
      <c r="M1367" t="s">
        <v>27</v>
      </c>
      <c r="N1367">
        <v>2</v>
      </c>
      <c r="O1367" t="s">
        <v>28</v>
      </c>
      <c r="R1367" t="s">
        <v>29</v>
      </c>
      <c r="S1367" t="s">
        <v>30</v>
      </c>
      <c r="T1367" s="3" t="str">
        <f t="shared" si="43"/>
        <v>.</v>
      </c>
      <c r="U1367" s="3" t="str">
        <f>IF(AND(R1367&lt;&gt;"_U",N1367&lt;&gt;9999,N1367&lt;&gt;999,L1367&lt;&gt;"Median"),IFERROR(VLOOKUP(A1367,'HD Total'!A:P,16,0),"."),".")</f>
        <v>.</v>
      </c>
    </row>
    <row r="1368" spans="1:21" x14ac:dyDescent="0.3">
      <c r="A1368" s="1" t="str">
        <f t="shared" si="42"/>
        <v>2018|West Coast|$200,001 or more</v>
      </c>
      <c r="B1368" t="s">
        <v>18</v>
      </c>
      <c r="C1368" t="s">
        <v>19</v>
      </c>
      <c r="D1368" t="s">
        <v>20</v>
      </c>
      <c r="E1368" t="s">
        <v>21</v>
      </c>
      <c r="F1368">
        <v>2018</v>
      </c>
      <c r="G1368">
        <v>2018</v>
      </c>
      <c r="H1368">
        <v>401</v>
      </c>
      <c r="I1368" t="s">
        <v>153</v>
      </c>
      <c r="J1368">
        <v>99</v>
      </c>
      <c r="K1368" t="s">
        <v>23</v>
      </c>
      <c r="L1368">
        <v>8</v>
      </c>
      <c r="M1368" t="s">
        <v>27</v>
      </c>
      <c r="N1368">
        <v>1</v>
      </c>
      <c r="O1368" t="s">
        <v>33</v>
      </c>
      <c r="R1368" t="s">
        <v>29</v>
      </c>
      <c r="S1368" t="s">
        <v>30</v>
      </c>
      <c r="T1368" s="3" t="str">
        <f t="shared" si="43"/>
        <v>.</v>
      </c>
      <c r="U1368" s="3" t="str">
        <f>IF(AND(R1368&lt;&gt;"_U",N1368&lt;&gt;9999,N1368&lt;&gt;999,L1368&lt;&gt;"Median"),IFERROR(VLOOKUP(A1368,'HD Total'!A:P,16,0),"."),".")</f>
        <v>.</v>
      </c>
    </row>
    <row r="1369" spans="1:21" x14ac:dyDescent="0.3">
      <c r="A1369" s="1" t="str">
        <f t="shared" si="42"/>
        <v>2018|West Coast|$200,001 or more</v>
      </c>
      <c r="B1369" t="s">
        <v>18</v>
      </c>
      <c r="C1369" t="s">
        <v>19</v>
      </c>
      <c r="D1369" t="s">
        <v>20</v>
      </c>
      <c r="E1369" t="s">
        <v>21</v>
      </c>
      <c r="F1369">
        <v>2018</v>
      </c>
      <c r="G1369">
        <v>2018</v>
      </c>
      <c r="H1369">
        <v>401</v>
      </c>
      <c r="I1369" t="s">
        <v>153</v>
      </c>
      <c r="J1369">
        <v>99</v>
      </c>
      <c r="K1369" t="s">
        <v>23</v>
      </c>
      <c r="L1369">
        <v>8</v>
      </c>
      <c r="M1369" t="s">
        <v>27</v>
      </c>
      <c r="N1369">
        <v>7777</v>
      </c>
      <c r="O1369" t="s">
        <v>37</v>
      </c>
      <c r="R1369" t="s">
        <v>29</v>
      </c>
      <c r="S1369" t="s">
        <v>30</v>
      </c>
      <c r="T1369" s="3" t="str">
        <f t="shared" si="43"/>
        <v>.</v>
      </c>
      <c r="U1369" s="3" t="str">
        <f>IF(AND(R1369&lt;&gt;"_U",N1369&lt;&gt;9999,N1369&lt;&gt;999,L1369&lt;&gt;"Median"),IFERROR(VLOOKUP(A1369,'HD Total'!A:P,16,0),"."),".")</f>
        <v>.</v>
      </c>
    </row>
    <row r="1370" spans="1:21" x14ac:dyDescent="0.3">
      <c r="A1370" s="1" t="str">
        <f t="shared" si="42"/>
        <v>2018|West Coast|Total stated - total household income</v>
      </c>
      <c r="B1370" t="s">
        <v>18</v>
      </c>
      <c r="C1370" t="s">
        <v>19</v>
      </c>
      <c r="D1370" t="s">
        <v>20</v>
      </c>
      <c r="E1370" t="s">
        <v>21</v>
      </c>
      <c r="F1370">
        <v>2018</v>
      </c>
      <c r="G1370">
        <v>2018</v>
      </c>
      <c r="H1370">
        <v>401</v>
      </c>
      <c r="I1370" t="s">
        <v>153</v>
      </c>
      <c r="J1370">
        <v>99</v>
      </c>
      <c r="K1370" t="s">
        <v>23</v>
      </c>
      <c r="L1370">
        <v>77</v>
      </c>
      <c r="M1370" t="s">
        <v>32</v>
      </c>
      <c r="N1370">
        <v>9999</v>
      </c>
      <c r="O1370" t="s">
        <v>40</v>
      </c>
      <c r="P1370">
        <v>12225</v>
      </c>
      <c r="T1370" s="3" t="str">
        <f t="shared" si="43"/>
        <v>.</v>
      </c>
      <c r="U1370" s="3" t="str">
        <f>IF(AND(R1370&lt;&gt;"_U",N1370&lt;&gt;9999,N1370&lt;&gt;999,L1370&lt;&gt;"Median"),IFERROR(VLOOKUP(A1370,'HD Total'!A:P,16,0),"."),".")</f>
        <v>.</v>
      </c>
    </row>
    <row r="1371" spans="1:21" x14ac:dyDescent="0.3">
      <c r="A1371" s="1" t="str">
        <f t="shared" si="42"/>
        <v>2018|West Coast|Total stated - total household income</v>
      </c>
      <c r="B1371" t="s">
        <v>18</v>
      </c>
      <c r="C1371" t="s">
        <v>19</v>
      </c>
      <c r="D1371" t="s">
        <v>20</v>
      </c>
      <c r="E1371" t="s">
        <v>21</v>
      </c>
      <c r="F1371">
        <v>2018</v>
      </c>
      <c r="G1371">
        <v>2018</v>
      </c>
      <c r="H1371">
        <v>401</v>
      </c>
      <c r="I1371" t="s">
        <v>153</v>
      </c>
      <c r="J1371">
        <v>99</v>
      </c>
      <c r="K1371" t="s">
        <v>23</v>
      </c>
      <c r="L1371">
        <v>77</v>
      </c>
      <c r="M1371" t="s">
        <v>32</v>
      </c>
      <c r="N1371">
        <v>1</v>
      </c>
      <c r="O1371" t="s">
        <v>33</v>
      </c>
      <c r="P1371">
        <v>7383</v>
      </c>
      <c r="T1371" s="3">
        <f t="shared" si="43"/>
        <v>60.39</v>
      </c>
      <c r="U1371" s="3">
        <f>IF(AND(R1371&lt;&gt;"_U",N1371&lt;&gt;9999,N1371&lt;&gt;999,L1371&lt;&gt;"Median"),IFERROR(VLOOKUP(A1371,'HD Total'!A:P,16,0),"."),".")</f>
        <v>12225</v>
      </c>
    </row>
    <row r="1372" spans="1:21" x14ac:dyDescent="0.3">
      <c r="A1372" s="1" t="str">
        <f t="shared" si="42"/>
        <v>2018|West Coast|Total stated - total household income</v>
      </c>
      <c r="B1372" t="s">
        <v>18</v>
      </c>
      <c r="C1372" t="s">
        <v>19</v>
      </c>
      <c r="D1372" t="s">
        <v>20</v>
      </c>
      <c r="E1372" t="s">
        <v>21</v>
      </c>
      <c r="F1372">
        <v>2018</v>
      </c>
      <c r="G1372">
        <v>2018</v>
      </c>
      <c r="H1372">
        <v>401</v>
      </c>
      <c r="I1372" t="s">
        <v>153</v>
      </c>
      <c r="J1372">
        <v>99</v>
      </c>
      <c r="K1372" t="s">
        <v>23</v>
      </c>
      <c r="L1372">
        <v>77</v>
      </c>
      <c r="M1372" t="s">
        <v>32</v>
      </c>
      <c r="N1372">
        <v>999</v>
      </c>
      <c r="O1372" t="s">
        <v>42</v>
      </c>
      <c r="P1372">
        <v>0</v>
      </c>
      <c r="T1372" s="3" t="str">
        <f t="shared" si="43"/>
        <v>.</v>
      </c>
      <c r="U1372" s="3" t="str">
        <f>IF(AND(R1372&lt;&gt;"_U",N1372&lt;&gt;9999,N1372&lt;&gt;999,L1372&lt;&gt;"Median"),IFERROR(VLOOKUP(A1372,'HD Total'!A:P,16,0),"."),".")</f>
        <v>.</v>
      </c>
    </row>
    <row r="1373" spans="1:21" x14ac:dyDescent="0.3">
      <c r="A1373" s="1" t="str">
        <f t="shared" si="42"/>
        <v>2018|West Coast|Total stated - total household income</v>
      </c>
      <c r="B1373" t="s">
        <v>18</v>
      </c>
      <c r="C1373" t="s">
        <v>19</v>
      </c>
      <c r="D1373" t="s">
        <v>20</v>
      </c>
      <c r="E1373" t="s">
        <v>21</v>
      </c>
      <c r="F1373">
        <v>2018</v>
      </c>
      <c r="G1373">
        <v>2018</v>
      </c>
      <c r="H1373">
        <v>401</v>
      </c>
      <c r="I1373" t="s">
        <v>153</v>
      </c>
      <c r="J1373">
        <v>99</v>
      </c>
      <c r="K1373" t="s">
        <v>23</v>
      </c>
      <c r="L1373">
        <v>77</v>
      </c>
      <c r="M1373" t="s">
        <v>32</v>
      </c>
      <c r="N1373">
        <v>3</v>
      </c>
      <c r="O1373" t="s">
        <v>25</v>
      </c>
      <c r="P1373">
        <v>939</v>
      </c>
      <c r="T1373" s="3">
        <f t="shared" si="43"/>
        <v>7.68</v>
      </c>
      <c r="U1373" s="3">
        <f>IF(AND(R1373&lt;&gt;"_U",N1373&lt;&gt;9999,N1373&lt;&gt;999,L1373&lt;&gt;"Median"),IFERROR(VLOOKUP(A1373,'HD Total'!A:P,16,0),"."),".")</f>
        <v>12225</v>
      </c>
    </row>
    <row r="1374" spans="1:21" x14ac:dyDescent="0.3">
      <c r="A1374" s="1" t="str">
        <f t="shared" si="42"/>
        <v>2018|West Coast|Total stated - total household income</v>
      </c>
      <c r="B1374" t="s">
        <v>18</v>
      </c>
      <c r="C1374" t="s">
        <v>19</v>
      </c>
      <c r="D1374" t="s">
        <v>20</v>
      </c>
      <c r="E1374" t="s">
        <v>21</v>
      </c>
      <c r="F1374">
        <v>2018</v>
      </c>
      <c r="G1374">
        <v>2018</v>
      </c>
      <c r="H1374">
        <v>401</v>
      </c>
      <c r="I1374" t="s">
        <v>153</v>
      </c>
      <c r="J1374">
        <v>99</v>
      </c>
      <c r="K1374" t="s">
        <v>23</v>
      </c>
      <c r="L1374">
        <v>77</v>
      </c>
      <c r="M1374" t="s">
        <v>32</v>
      </c>
      <c r="N1374">
        <v>7777</v>
      </c>
      <c r="O1374" t="s">
        <v>37</v>
      </c>
      <c r="P1374">
        <v>12225</v>
      </c>
      <c r="T1374" s="3">
        <f t="shared" si="43"/>
        <v>100</v>
      </c>
      <c r="U1374" s="3">
        <f>IF(AND(R1374&lt;&gt;"_U",N1374&lt;&gt;9999,N1374&lt;&gt;999,L1374&lt;&gt;"Median"),IFERROR(VLOOKUP(A1374,'HD Total'!A:P,16,0),"."),".")</f>
        <v>12225</v>
      </c>
    </row>
    <row r="1375" spans="1:21" x14ac:dyDescent="0.3">
      <c r="A1375" s="1" t="str">
        <f t="shared" si="42"/>
        <v>2018|West Coast|Total stated - total household income</v>
      </c>
      <c r="B1375" t="s">
        <v>18</v>
      </c>
      <c r="C1375" t="s">
        <v>19</v>
      </c>
      <c r="D1375" t="s">
        <v>20</v>
      </c>
      <c r="E1375" t="s">
        <v>21</v>
      </c>
      <c r="F1375">
        <v>2018</v>
      </c>
      <c r="G1375">
        <v>2018</v>
      </c>
      <c r="H1375">
        <v>401</v>
      </c>
      <c r="I1375" t="s">
        <v>153</v>
      </c>
      <c r="J1375">
        <v>99</v>
      </c>
      <c r="K1375" t="s">
        <v>23</v>
      </c>
      <c r="L1375">
        <v>77</v>
      </c>
      <c r="M1375" t="s">
        <v>32</v>
      </c>
      <c r="N1375">
        <v>2</v>
      </c>
      <c r="O1375" t="s">
        <v>28</v>
      </c>
      <c r="P1375">
        <v>3906</v>
      </c>
      <c r="T1375" s="3">
        <f t="shared" si="43"/>
        <v>31.95</v>
      </c>
      <c r="U1375" s="3">
        <f>IF(AND(R1375&lt;&gt;"_U",N1375&lt;&gt;9999,N1375&lt;&gt;999,L1375&lt;&gt;"Median"),IFERROR(VLOOKUP(A1375,'HD Total'!A:P,16,0),"."),".")</f>
        <v>12225</v>
      </c>
    </row>
    <row r="1376" spans="1:21" x14ac:dyDescent="0.3">
      <c r="A1376" s="1" t="str">
        <f t="shared" si="42"/>
        <v>2018|West Coast|Total - total household income</v>
      </c>
      <c r="B1376" t="s">
        <v>18</v>
      </c>
      <c r="C1376" t="s">
        <v>19</v>
      </c>
      <c r="D1376" t="s">
        <v>20</v>
      </c>
      <c r="E1376" t="s">
        <v>21</v>
      </c>
      <c r="F1376">
        <v>2018</v>
      </c>
      <c r="G1376">
        <v>2018</v>
      </c>
      <c r="H1376">
        <v>401</v>
      </c>
      <c r="I1376" t="s">
        <v>153</v>
      </c>
      <c r="J1376">
        <v>99</v>
      </c>
      <c r="K1376" t="s">
        <v>23</v>
      </c>
      <c r="L1376">
        <v>99</v>
      </c>
      <c r="M1376" t="s">
        <v>48</v>
      </c>
      <c r="N1376">
        <v>1</v>
      </c>
      <c r="O1376" t="s">
        <v>33</v>
      </c>
      <c r="P1376">
        <v>8151</v>
      </c>
      <c r="T1376" s="3">
        <f t="shared" si="43"/>
        <v>60.46</v>
      </c>
      <c r="U1376" s="3">
        <f>IF(AND(R1376&lt;&gt;"_U",N1376&lt;&gt;9999,N1376&lt;&gt;999,L1376&lt;&gt;"Median"),IFERROR(VLOOKUP(A1376,'HD Total'!A:P,16,0),"."),".")</f>
        <v>13482</v>
      </c>
    </row>
    <row r="1377" spans="1:21" x14ac:dyDescent="0.3">
      <c r="A1377" s="1" t="str">
        <f t="shared" si="42"/>
        <v>2018|West Coast|Total - total household income</v>
      </c>
      <c r="B1377" t="s">
        <v>18</v>
      </c>
      <c r="C1377" t="s">
        <v>19</v>
      </c>
      <c r="D1377" t="s">
        <v>20</v>
      </c>
      <c r="E1377" t="s">
        <v>21</v>
      </c>
      <c r="F1377">
        <v>2018</v>
      </c>
      <c r="G1377">
        <v>2018</v>
      </c>
      <c r="H1377">
        <v>401</v>
      </c>
      <c r="I1377" t="s">
        <v>153</v>
      </c>
      <c r="J1377">
        <v>99</v>
      </c>
      <c r="K1377" t="s">
        <v>23</v>
      </c>
      <c r="L1377">
        <v>99</v>
      </c>
      <c r="M1377" t="s">
        <v>48</v>
      </c>
      <c r="N1377">
        <v>2</v>
      </c>
      <c r="O1377" t="s">
        <v>28</v>
      </c>
      <c r="P1377">
        <v>4293</v>
      </c>
      <c r="T1377" s="3">
        <f t="shared" si="43"/>
        <v>31.84</v>
      </c>
      <c r="U1377" s="3">
        <f>IF(AND(R1377&lt;&gt;"_U",N1377&lt;&gt;9999,N1377&lt;&gt;999,L1377&lt;&gt;"Median"),IFERROR(VLOOKUP(A1377,'HD Total'!A:P,16,0),"."),".")</f>
        <v>13482</v>
      </c>
    </row>
    <row r="1378" spans="1:21" x14ac:dyDescent="0.3">
      <c r="A1378" s="1" t="str">
        <f t="shared" si="42"/>
        <v>2018|West Coast|Total - total household income</v>
      </c>
      <c r="B1378" t="s">
        <v>18</v>
      </c>
      <c r="C1378" t="s">
        <v>19</v>
      </c>
      <c r="D1378" t="s">
        <v>20</v>
      </c>
      <c r="E1378" t="s">
        <v>21</v>
      </c>
      <c r="F1378">
        <v>2018</v>
      </c>
      <c r="G1378">
        <v>2018</v>
      </c>
      <c r="H1378">
        <v>401</v>
      </c>
      <c r="I1378" t="s">
        <v>153</v>
      </c>
      <c r="J1378">
        <v>99</v>
      </c>
      <c r="K1378" t="s">
        <v>23</v>
      </c>
      <c r="L1378">
        <v>99</v>
      </c>
      <c r="M1378" t="s">
        <v>48</v>
      </c>
      <c r="N1378">
        <v>7777</v>
      </c>
      <c r="O1378" t="s">
        <v>37</v>
      </c>
      <c r="P1378">
        <v>13482</v>
      </c>
      <c r="T1378" s="3">
        <f t="shared" si="43"/>
        <v>100</v>
      </c>
      <c r="U1378" s="3">
        <f>IF(AND(R1378&lt;&gt;"_U",N1378&lt;&gt;9999,N1378&lt;&gt;999,L1378&lt;&gt;"Median"),IFERROR(VLOOKUP(A1378,'HD Total'!A:P,16,0),"."),".")</f>
        <v>13482</v>
      </c>
    </row>
    <row r="1379" spans="1:21" x14ac:dyDescent="0.3">
      <c r="A1379" s="1" t="str">
        <f t="shared" si="42"/>
        <v>2018|West Coast|Total - total household income</v>
      </c>
      <c r="B1379" t="s">
        <v>18</v>
      </c>
      <c r="C1379" t="s">
        <v>19</v>
      </c>
      <c r="D1379" t="s">
        <v>20</v>
      </c>
      <c r="E1379" t="s">
        <v>21</v>
      </c>
      <c r="F1379">
        <v>2018</v>
      </c>
      <c r="G1379">
        <v>2018</v>
      </c>
      <c r="H1379">
        <v>401</v>
      </c>
      <c r="I1379" t="s">
        <v>153</v>
      </c>
      <c r="J1379">
        <v>99</v>
      </c>
      <c r="K1379" t="s">
        <v>23</v>
      </c>
      <c r="L1379">
        <v>99</v>
      </c>
      <c r="M1379" t="s">
        <v>48</v>
      </c>
      <c r="N1379">
        <v>999</v>
      </c>
      <c r="O1379" t="s">
        <v>42</v>
      </c>
      <c r="P1379">
        <v>21</v>
      </c>
      <c r="T1379" s="3" t="str">
        <f t="shared" si="43"/>
        <v>.</v>
      </c>
      <c r="U1379" s="3" t="str">
        <f>IF(AND(R1379&lt;&gt;"_U",N1379&lt;&gt;9999,N1379&lt;&gt;999,L1379&lt;&gt;"Median"),IFERROR(VLOOKUP(A1379,'HD Total'!A:P,16,0),"."),".")</f>
        <v>.</v>
      </c>
    </row>
    <row r="1380" spans="1:21" x14ac:dyDescent="0.3">
      <c r="A1380" s="1" t="str">
        <f t="shared" si="42"/>
        <v>2018|West Coast|Total - total household income</v>
      </c>
      <c r="B1380" t="s">
        <v>18</v>
      </c>
      <c r="C1380" t="s">
        <v>19</v>
      </c>
      <c r="D1380" t="s">
        <v>20</v>
      </c>
      <c r="E1380" t="s">
        <v>21</v>
      </c>
      <c r="F1380">
        <v>2018</v>
      </c>
      <c r="G1380">
        <v>2018</v>
      </c>
      <c r="H1380">
        <v>401</v>
      </c>
      <c r="I1380" t="s">
        <v>153</v>
      </c>
      <c r="J1380">
        <v>99</v>
      </c>
      <c r="K1380" t="s">
        <v>23</v>
      </c>
      <c r="L1380">
        <v>99</v>
      </c>
      <c r="M1380" t="s">
        <v>48</v>
      </c>
      <c r="N1380">
        <v>3</v>
      </c>
      <c r="O1380" t="s">
        <v>25</v>
      </c>
      <c r="P1380">
        <v>1035</v>
      </c>
      <c r="T1380" s="3">
        <f t="shared" si="43"/>
        <v>7.68</v>
      </c>
      <c r="U1380" s="3">
        <f>IF(AND(R1380&lt;&gt;"_U",N1380&lt;&gt;9999,N1380&lt;&gt;999,L1380&lt;&gt;"Median"),IFERROR(VLOOKUP(A1380,'HD Total'!A:P,16,0),"."),".")</f>
        <v>13482</v>
      </c>
    </row>
    <row r="1381" spans="1:21" x14ac:dyDescent="0.3">
      <c r="A1381" s="1" t="str">
        <f t="shared" si="42"/>
        <v>2018|West Coast|Total - total household income</v>
      </c>
      <c r="B1381" t="s">
        <v>18</v>
      </c>
      <c r="C1381" t="s">
        <v>19</v>
      </c>
      <c r="D1381" t="s">
        <v>20</v>
      </c>
      <c r="E1381" t="s">
        <v>21</v>
      </c>
      <c r="F1381">
        <v>2018</v>
      </c>
      <c r="G1381">
        <v>2018</v>
      </c>
      <c r="H1381">
        <v>401</v>
      </c>
      <c r="I1381" t="s">
        <v>153</v>
      </c>
      <c r="J1381">
        <v>99</v>
      </c>
      <c r="K1381" t="s">
        <v>23</v>
      </c>
      <c r="L1381">
        <v>99</v>
      </c>
      <c r="M1381" t="s">
        <v>48</v>
      </c>
      <c r="N1381">
        <v>9999</v>
      </c>
      <c r="O1381" t="s">
        <v>40</v>
      </c>
      <c r="P1381">
        <v>13503</v>
      </c>
      <c r="T1381" s="3" t="str">
        <f t="shared" si="43"/>
        <v>.</v>
      </c>
      <c r="U1381" s="3" t="str">
        <f>IF(AND(R1381&lt;&gt;"_U",N1381&lt;&gt;9999,N1381&lt;&gt;999,L1381&lt;&gt;"Median"),IFERROR(VLOOKUP(A1381,'HD Total'!A:P,16,0),"."),".")</f>
        <v>.</v>
      </c>
    </row>
    <row r="1382" spans="1:21" x14ac:dyDescent="0.3">
      <c r="A1382" s="1" t="str">
        <f t="shared" si="42"/>
        <v>2018|West Coast|Median ($) - total household income</v>
      </c>
      <c r="B1382" t="s">
        <v>18</v>
      </c>
      <c r="C1382" t="s">
        <v>19</v>
      </c>
      <c r="D1382" t="s">
        <v>20</v>
      </c>
      <c r="E1382" t="s">
        <v>21</v>
      </c>
      <c r="F1382">
        <v>2018</v>
      </c>
      <c r="G1382">
        <v>2018</v>
      </c>
      <c r="H1382">
        <v>401</v>
      </c>
      <c r="I1382" t="s">
        <v>153</v>
      </c>
      <c r="J1382">
        <v>99</v>
      </c>
      <c r="K1382" t="s">
        <v>23</v>
      </c>
      <c r="L1382" t="s">
        <v>56</v>
      </c>
      <c r="M1382" t="s">
        <v>57</v>
      </c>
      <c r="N1382">
        <v>3</v>
      </c>
      <c r="O1382" t="s">
        <v>25</v>
      </c>
      <c r="P1382">
        <v>50700</v>
      </c>
      <c r="T1382" s="3" t="str">
        <f t="shared" si="43"/>
        <v>.</v>
      </c>
      <c r="U1382" s="3" t="str">
        <f>IF(AND(R1382&lt;&gt;"_U",N1382&lt;&gt;9999,N1382&lt;&gt;999,L1382&lt;&gt;"Median"),IFERROR(VLOOKUP(A1382,'HD Total'!A:P,16,0),"."),".")</f>
        <v>.</v>
      </c>
    </row>
    <row r="1383" spans="1:21" x14ac:dyDescent="0.3">
      <c r="A1383" s="1" t="str">
        <f t="shared" si="42"/>
        <v>2018|West Coast|Median ($) - total household income</v>
      </c>
      <c r="B1383" t="s">
        <v>18</v>
      </c>
      <c r="C1383" t="s">
        <v>19</v>
      </c>
      <c r="D1383" t="s">
        <v>20</v>
      </c>
      <c r="E1383" t="s">
        <v>21</v>
      </c>
      <c r="F1383">
        <v>2018</v>
      </c>
      <c r="G1383">
        <v>2018</v>
      </c>
      <c r="H1383">
        <v>401</v>
      </c>
      <c r="I1383" t="s">
        <v>153</v>
      </c>
      <c r="J1383">
        <v>99</v>
      </c>
      <c r="K1383" t="s">
        <v>23</v>
      </c>
      <c r="L1383" t="s">
        <v>56</v>
      </c>
      <c r="M1383" t="s">
        <v>57</v>
      </c>
      <c r="N1383">
        <v>9999</v>
      </c>
      <c r="O1383" t="s">
        <v>40</v>
      </c>
      <c r="P1383">
        <v>52200</v>
      </c>
      <c r="T1383" s="3" t="str">
        <f t="shared" si="43"/>
        <v>.</v>
      </c>
      <c r="U1383" s="3" t="str">
        <f>IF(AND(R1383&lt;&gt;"_U",N1383&lt;&gt;9999,N1383&lt;&gt;999,L1383&lt;&gt;"Median"),IFERROR(VLOOKUP(A1383,'HD Total'!A:P,16,0),"."),".")</f>
        <v>.</v>
      </c>
    </row>
    <row r="1384" spans="1:21" x14ac:dyDescent="0.3">
      <c r="A1384" s="1" t="str">
        <f t="shared" si="42"/>
        <v>2018|West Coast|Median ($) - total household income</v>
      </c>
      <c r="B1384" t="s">
        <v>18</v>
      </c>
      <c r="C1384" t="s">
        <v>19</v>
      </c>
      <c r="D1384" t="s">
        <v>20</v>
      </c>
      <c r="E1384" t="s">
        <v>21</v>
      </c>
      <c r="F1384">
        <v>2018</v>
      </c>
      <c r="G1384">
        <v>2018</v>
      </c>
      <c r="H1384">
        <v>401</v>
      </c>
      <c r="I1384" t="s">
        <v>153</v>
      </c>
      <c r="J1384">
        <v>99</v>
      </c>
      <c r="K1384" t="s">
        <v>23</v>
      </c>
      <c r="L1384" t="s">
        <v>56</v>
      </c>
      <c r="M1384" t="s">
        <v>57</v>
      </c>
      <c r="N1384">
        <v>2</v>
      </c>
      <c r="O1384" t="s">
        <v>28</v>
      </c>
      <c r="P1384">
        <v>38700</v>
      </c>
      <c r="T1384" s="3" t="str">
        <f t="shared" si="43"/>
        <v>.</v>
      </c>
      <c r="U1384" s="3" t="str">
        <f>IF(AND(R1384&lt;&gt;"_U",N1384&lt;&gt;9999,N1384&lt;&gt;999,L1384&lt;&gt;"Median"),IFERROR(VLOOKUP(A1384,'HD Total'!A:P,16,0),"."),".")</f>
        <v>.</v>
      </c>
    </row>
    <row r="1385" spans="1:21" x14ac:dyDescent="0.3">
      <c r="A1385" s="1" t="str">
        <f t="shared" si="42"/>
        <v>2018|West Coast|Median ($) - total household income</v>
      </c>
      <c r="B1385" t="s">
        <v>18</v>
      </c>
      <c r="C1385" t="s">
        <v>19</v>
      </c>
      <c r="D1385" t="s">
        <v>20</v>
      </c>
      <c r="E1385" t="s">
        <v>21</v>
      </c>
      <c r="F1385">
        <v>2018</v>
      </c>
      <c r="G1385">
        <v>2018</v>
      </c>
      <c r="H1385">
        <v>401</v>
      </c>
      <c r="I1385" t="s">
        <v>153</v>
      </c>
      <c r="J1385">
        <v>99</v>
      </c>
      <c r="K1385" t="s">
        <v>23</v>
      </c>
      <c r="L1385" t="s">
        <v>56</v>
      </c>
      <c r="M1385" t="s">
        <v>57</v>
      </c>
      <c r="N1385">
        <v>1</v>
      </c>
      <c r="O1385" t="s">
        <v>33</v>
      </c>
      <c r="P1385">
        <v>60200</v>
      </c>
      <c r="T1385" s="3" t="str">
        <f t="shared" si="43"/>
        <v>.</v>
      </c>
      <c r="U1385" s="3" t="str">
        <f>IF(AND(R1385&lt;&gt;"_U",N1385&lt;&gt;9999,N1385&lt;&gt;999,L1385&lt;&gt;"Median"),IFERROR(VLOOKUP(A1385,'HD Total'!A:P,16,0),"."),".")</f>
        <v>.</v>
      </c>
    </row>
    <row r="1386" spans="1:21" x14ac:dyDescent="0.3">
      <c r="A1386" s="1" t="str">
        <f t="shared" si="42"/>
        <v>2018|West Coast|Median ($) - total household income</v>
      </c>
      <c r="B1386" t="s">
        <v>18</v>
      </c>
      <c r="C1386" t="s">
        <v>19</v>
      </c>
      <c r="D1386" t="s">
        <v>20</v>
      </c>
      <c r="E1386" t="s">
        <v>21</v>
      </c>
      <c r="F1386">
        <v>2018</v>
      </c>
      <c r="G1386">
        <v>2018</v>
      </c>
      <c r="H1386">
        <v>401</v>
      </c>
      <c r="I1386" t="s">
        <v>153</v>
      </c>
      <c r="J1386">
        <v>99</v>
      </c>
      <c r="K1386" t="s">
        <v>23</v>
      </c>
      <c r="L1386" t="s">
        <v>56</v>
      </c>
      <c r="M1386" t="s">
        <v>57</v>
      </c>
      <c r="N1386">
        <v>7777</v>
      </c>
      <c r="O1386" t="s">
        <v>37</v>
      </c>
      <c r="P1386">
        <v>52200</v>
      </c>
      <c r="T1386" s="3" t="str">
        <f t="shared" si="43"/>
        <v>.</v>
      </c>
      <c r="U1386" s="3" t="str">
        <f>IF(AND(R1386&lt;&gt;"_U",N1386&lt;&gt;9999,N1386&lt;&gt;999,L1386&lt;&gt;"Median"),IFERROR(VLOOKUP(A1386,'HD Total'!A:P,16,0),"."),".")</f>
        <v>.</v>
      </c>
    </row>
    <row r="1387" spans="1:21" x14ac:dyDescent="0.3">
      <c r="A1387" s="1" t="str">
        <f t="shared" si="42"/>
        <v>2018|West Coast|Median ($) - total household income</v>
      </c>
      <c r="B1387" t="s">
        <v>18</v>
      </c>
      <c r="C1387" t="s">
        <v>19</v>
      </c>
      <c r="D1387" t="s">
        <v>20</v>
      </c>
      <c r="E1387" t="s">
        <v>21</v>
      </c>
      <c r="F1387">
        <v>2018</v>
      </c>
      <c r="G1387">
        <v>2018</v>
      </c>
      <c r="H1387">
        <v>401</v>
      </c>
      <c r="I1387" t="s">
        <v>153</v>
      </c>
      <c r="J1387">
        <v>99</v>
      </c>
      <c r="K1387" t="s">
        <v>23</v>
      </c>
      <c r="L1387" t="s">
        <v>56</v>
      </c>
      <c r="M1387" t="s">
        <v>57</v>
      </c>
      <c r="N1387">
        <v>999</v>
      </c>
      <c r="O1387" t="s">
        <v>42</v>
      </c>
      <c r="R1387" t="s">
        <v>61</v>
      </c>
      <c r="S1387" t="s">
        <v>62</v>
      </c>
      <c r="T1387" s="3" t="str">
        <f t="shared" si="43"/>
        <v>.</v>
      </c>
      <c r="U1387" s="3" t="str">
        <f>IF(AND(R1387&lt;&gt;"_U",N1387&lt;&gt;9999,N1387&lt;&gt;999,L1387&lt;&gt;"Median"),IFERROR(VLOOKUP(A1387,'HD Total'!A:P,16,0),"."),".")</f>
        <v>.</v>
      </c>
    </row>
    <row r="1388" spans="1:21" x14ac:dyDescent="0.3">
      <c r="A1388" s="1" t="str">
        <f t="shared" si="42"/>
        <v>2018|Canterbury|$20,000 or less</v>
      </c>
      <c r="B1388" t="s">
        <v>18</v>
      </c>
      <c r="C1388" t="s">
        <v>19</v>
      </c>
      <c r="D1388" t="s">
        <v>20</v>
      </c>
      <c r="E1388" t="s">
        <v>21</v>
      </c>
      <c r="F1388">
        <v>2018</v>
      </c>
      <c r="G1388">
        <v>2018</v>
      </c>
      <c r="H1388">
        <v>402</v>
      </c>
      <c r="I1388" t="s">
        <v>171</v>
      </c>
      <c r="J1388">
        <v>99</v>
      </c>
      <c r="K1388" t="s">
        <v>23</v>
      </c>
      <c r="L1388">
        <v>1</v>
      </c>
      <c r="M1388" t="s">
        <v>39</v>
      </c>
      <c r="N1388">
        <v>3</v>
      </c>
      <c r="O1388" t="s">
        <v>25</v>
      </c>
      <c r="P1388">
        <v>1308</v>
      </c>
      <c r="T1388" s="3">
        <f t="shared" si="43"/>
        <v>8.5500000000000007</v>
      </c>
      <c r="U1388" s="3">
        <f>IF(AND(R1388&lt;&gt;"_U",N1388&lt;&gt;9999,N1388&lt;&gt;999,L1388&lt;&gt;"Median"),IFERROR(VLOOKUP(A1388,'HD Total'!A:P,16,0),"."),".")</f>
        <v>15297</v>
      </c>
    </row>
    <row r="1389" spans="1:21" x14ac:dyDescent="0.3">
      <c r="A1389" s="1" t="str">
        <f t="shared" si="42"/>
        <v>2018|Canterbury|$20,000 or less</v>
      </c>
      <c r="B1389" t="s">
        <v>18</v>
      </c>
      <c r="C1389" t="s">
        <v>19</v>
      </c>
      <c r="D1389" t="s">
        <v>20</v>
      </c>
      <c r="E1389" t="s">
        <v>21</v>
      </c>
      <c r="F1389">
        <v>2018</v>
      </c>
      <c r="G1389">
        <v>2018</v>
      </c>
      <c r="H1389">
        <v>402</v>
      </c>
      <c r="I1389" t="s">
        <v>171</v>
      </c>
      <c r="J1389">
        <v>99</v>
      </c>
      <c r="K1389" t="s">
        <v>23</v>
      </c>
      <c r="L1389">
        <v>1</v>
      </c>
      <c r="M1389" t="s">
        <v>39</v>
      </c>
      <c r="N1389">
        <v>2</v>
      </c>
      <c r="O1389" t="s">
        <v>28</v>
      </c>
      <c r="P1389">
        <v>8541</v>
      </c>
      <c r="T1389" s="3">
        <f t="shared" si="43"/>
        <v>55.83</v>
      </c>
      <c r="U1389" s="3">
        <f>IF(AND(R1389&lt;&gt;"_U",N1389&lt;&gt;9999,N1389&lt;&gt;999,L1389&lt;&gt;"Median"),IFERROR(VLOOKUP(A1389,'HD Total'!A:P,16,0),"."),".")</f>
        <v>15297</v>
      </c>
    </row>
    <row r="1390" spans="1:21" x14ac:dyDescent="0.3">
      <c r="A1390" s="1" t="str">
        <f t="shared" si="42"/>
        <v>2018|Canterbury|$20,000 or less</v>
      </c>
      <c r="B1390" t="s">
        <v>18</v>
      </c>
      <c r="C1390" t="s">
        <v>19</v>
      </c>
      <c r="D1390" t="s">
        <v>20</v>
      </c>
      <c r="E1390" t="s">
        <v>21</v>
      </c>
      <c r="F1390">
        <v>2018</v>
      </c>
      <c r="G1390">
        <v>2018</v>
      </c>
      <c r="H1390">
        <v>402</v>
      </c>
      <c r="I1390" t="s">
        <v>171</v>
      </c>
      <c r="J1390">
        <v>99</v>
      </c>
      <c r="K1390" t="s">
        <v>23</v>
      </c>
      <c r="L1390">
        <v>1</v>
      </c>
      <c r="M1390" t="s">
        <v>39</v>
      </c>
      <c r="N1390">
        <v>9999</v>
      </c>
      <c r="O1390" t="s">
        <v>40</v>
      </c>
      <c r="P1390">
        <v>15297</v>
      </c>
      <c r="T1390" s="3" t="str">
        <f t="shared" si="43"/>
        <v>.</v>
      </c>
      <c r="U1390" s="3" t="str">
        <f>IF(AND(R1390&lt;&gt;"_U",N1390&lt;&gt;9999,N1390&lt;&gt;999,L1390&lt;&gt;"Median"),IFERROR(VLOOKUP(A1390,'HD Total'!A:P,16,0),"."),".")</f>
        <v>.</v>
      </c>
    </row>
    <row r="1391" spans="1:21" x14ac:dyDescent="0.3">
      <c r="A1391" s="1" t="str">
        <f t="shared" si="42"/>
        <v>2018|Canterbury|$20,000 or less</v>
      </c>
      <c r="B1391" t="s">
        <v>18</v>
      </c>
      <c r="C1391" t="s">
        <v>19</v>
      </c>
      <c r="D1391" t="s">
        <v>20</v>
      </c>
      <c r="E1391" t="s">
        <v>21</v>
      </c>
      <c r="F1391">
        <v>2018</v>
      </c>
      <c r="G1391">
        <v>2018</v>
      </c>
      <c r="H1391">
        <v>402</v>
      </c>
      <c r="I1391" t="s">
        <v>171</v>
      </c>
      <c r="J1391">
        <v>99</v>
      </c>
      <c r="K1391" t="s">
        <v>23</v>
      </c>
      <c r="L1391">
        <v>1</v>
      </c>
      <c r="M1391" t="s">
        <v>39</v>
      </c>
      <c r="N1391">
        <v>999</v>
      </c>
      <c r="O1391" t="s">
        <v>42</v>
      </c>
      <c r="P1391">
        <v>0</v>
      </c>
      <c r="T1391" s="3" t="str">
        <f t="shared" si="43"/>
        <v>.</v>
      </c>
      <c r="U1391" s="3" t="str">
        <f>IF(AND(R1391&lt;&gt;"_U",N1391&lt;&gt;9999,N1391&lt;&gt;999,L1391&lt;&gt;"Median"),IFERROR(VLOOKUP(A1391,'HD Total'!A:P,16,0),"."),".")</f>
        <v>.</v>
      </c>
    </row>
    <row r="1392" spans="1:21" x14ac:dyDescent="0.3">
      <c r="A1392" s="1" t="str">
        <f t="shared" si="42"/>
        <v>2018|Canterbury|$20,000 or less</v>
      </c>
      <c r="B1392" t="s">
        <v>18</v>
      </c>
      <c r="C1392" t="s">
        <v>19</v>
      </c>
      <c r="D1392" t="s">
        <v>20</v>
      </c>
      <c r="E1392" t="s">
        <v>21</v>
      </c>
      <c r="F1392">
        <v>2018</v>
      </c>
      <c r="G1392">
        <v>2018</v>
      </c>
      <c r="H1392">
        <v>402</v>
      </c>
      <c r="I1392" t="s">
        <v>171</v>
      </c>
      <c r="J1392">
        <v>99</v>
      </c>
      <c r="K1392" t="s">
        <v>23</v>
      </c>
      <c r="L1392">
        <v>1</v>
      </c>
      <c r="M1392" t="s">
        <v>39</v>
      </c>
      <c r="N1392">
        <v>1</v>
      </c>
      <c r="O1392" t="s">
        <v>33</v>
      </c>
      <c r="P1392">
        <v>5448</v>
      </c>
      <c r="T1392" s="3">
        <f t="shared" si="43"/>
        <v>35.61</v>
      </c>
      <c r="U1392" s="3">
        <f>IF(AND(R1392&lt;&gt;"_U",N1392&lt;&gt;9999,N1392&lt;&gt;999,L1392&lt;&gt;"Median"),IFERROR(VLOOKUP(A1392,'HD Total'!A:P,16,0),"."),".")</f>
        <v>15297</v>
      </c>
    </row>
    <row r="1393" spans="1:21" x14ac:dyDescent="0.3">
      <c r="A1393" s="1" t="str">
        <f t="shared" si="42"/>
        <v>2018|Canterbury|$20,000 or less</v>
      </c>
      <c r="B1393" t="s">
        <v>18</v>
      </c>
      <c r="C1393" t="s">
        <v>19</v>
      </c>
      <c r="D1393" t="s">
        <v>20</v>
      </c>
      <c r="E1393" t="s">
        <v>21</v>
      </c>
      <c r="F1393">
        <v>2018</v>
      </c>
      <c r="G1393">
        <v>2018</v>
      </c>
      <c r="H1393">
        <v>402</v>
      </c>
      <c r="I1393" t="s">
        <v>171</v>
      </c>
      <c r="J1393">
        <v>99</v>
      </c>
      <c r="K1393" t="s">
        <v>23</v>
      </c>
      <c r="L1393">
        <v>1</v>
      </c>
      <c r="M1393" t="s">
        <v>39</v>
      </c>
      <c r="N1393">
        <v>7777</v>
      </c>
      <c r="O1393" t="s">
        <v>37</v>
      </c>
      <c r="P1393">
        <v>15297</v>
      </c>
      <c r="T1393" s="3">
        <f t="shared" si="43"/>
        <v>100</v>
      </c>
      <c r="U1393" s="3">
        <f>IF(AND(R1393&lt;&gt;"_U",N1393&lt;&gt;9999,N1393&lt;&gt;999,L1393&lt;&gt;"Median"),IFERROR(VLOOKUP(A1393,'HD Total'!A:P,16,0),"."),".")</f>
        <v>15297</v>
      </c>
    </row>
    <row r="1394" spans="1:21" x14ac:dyDescent="0.3">
      <c r="A1394" s="1" t="str">
        <f t="shared" si="42"/>
        <v>2018|Canterbury|$20,001-$30,000</v>
      </c>
      <c r="B1394" t="s">
        <v>18</v>
      </c>
      <c r="C1394" t="s">
        <v>19</v>
      </c>
      <c r="D1394" t="s">
        <v>20</v>
      </c>
      <c r="E1394" t="s">
        <v>21</v>
      </c>
      <c r="F1394">
        <v>2018</v>
      </c>
      <c r="G1394">
        <v>2018</v>
      </c>
      <c r="H1394">
        <v>402</v>
      </c>
      <c r="I1394" t="s">
        <v>171</v>
      </c>
      <c r="J1394">
        <v>99</v>
      </c>
      <c r="K1394" t="s">
        <v>23</v>
      </c>
      <c r="L1394">
        <v>2</v>
      </c>
      <c r="M1394" t="s">
        <v>24</v>
      </c>
      <c r="N1394">
        <v>3</v>
      </c>
      <c r="O1394" t="s">
        <v>25</v>
      </c>
      <c r="P1394">
        <v>1938</v>
      </c>
      <c r="T1394" s="3">
        <f t="shared" si="43"/>
        <v>10.72</v>
      </c>
      <c r="U1394" s="3">
        <f>IF(AND(R1394&lt;&gt;"_U",N1394&lt;&gt;9999,N1394&lt;&gt;999,L1394&lt;&gt;"Median"),IFERROR(VLOOKUP(A1394,'HD Total'!A:P,16,0),"."),".")</f>
        <v>18072</v>
      </c>
    </row>
    <row r="1395" spans="1:21" x14ac:dyDescent="0.3">
      <c r="A1395" s="1" t="str">
        <f t="shared" si="42"/>
        <v>2018|Canterbury|$20,001-$30,000</v>
      </c>
      <c r="B1395" t="s">
        <v>18</v>
      </c>
      <c r="C1395" t="s">
        <v>19</v>
      </c>
      <c r="D1395" t="s">
        <v>20</v>
      </c>
      <c r="E1395" t="s">
        <v>21</v>
      </c>
      <c r="F1395">
        <v>2018</v>
      </c>
      <c r="G1395">
        <v>2018</v>
      </c>
      <c r="H1395">
        <v>402</v>
      </c>
      <c r="I1395" t="s">
        <v>171</v>
      </c>
      <c r="J1395">
        <v>99</v>
      </c>
      <c r="K1395" t="s">
        <v>23</v>
      </c>
      <c r="L1395">
        <v>2</v>
      </c>
      <c r="M1395" t="s">
        <v>24</v>
      </c>
      <c r="N1395">
        <v>1</v>
      </c>
      <c r="O1395" t="s">
        <v>33</v>
      </c>
      <c r="P1395">
        <v>9192</v>
      </c>
      <c r="T1395" s="3">
        <f t="shared" si="43"/>
        <v>50.86</v>
      </c>
      <c r="U1395" s="3">
        <f>IF(AND(R1395&lt;&gt;"_U",N1395&lt;&gt;9999,N1395&lt;&gt;999,L1395&lt;&gt;"Median"),IFERROR(VLOOKUP(A1395,'HD Total'!A:P,16,0),"."),".")</f>
        <v>18072</v>
      </c>
    </row>
    <row r="1396" spans="1:21" x14ac:dyDescent="0.3">
      <c r="A1396" s="1" t="str">
        <f t="shared" si="42"/>
        <v>2018|Canterbury|$20,001-$30,000</v>
      </c>
      <c r="B1396" t="s">
        <v>18</v>
      </c>
      <c r="C1396" t="s">
        <v>19</v>
      </c>
      <c r="D1396" t="s">
        <v>20</v>
      </c>
      <c r="E1396" t="s">
        <v>21</v>
      </c>
      <c r="F1396">
        <v>2018</v>
      </c>
      <c r="G1396">
        <v>2018</v>
      </c>
      <c r="H1396">
        <v>402</v>
      </c>
      <c r="I1396" t="s">
        <v>171</v>
      </c>
      <c r="J1396">
        <v>99</v>
      </c>
      <c r="K1396" t="s">
        <v>23</v>
      </c>
      <c r="L1396">
        <v>2</v>
      </c>
      <c r="M1396" t="s">
        <v>24</v>
      </c>
      <c r="N1396">
        <v>999</v>
      </c>
      <c r="O1396" t="s">
        <v>42</v>
      </c>
      <c r="P1396">
        <v>0</v>
      </c>
      <c r="T1396" s="3" t="str">
        <f t="shared" si="43"/>
        <v>.</v>
      </c>
      <c r="U1396" s="3" t="str">
        <f>IF(AND(R1396&lt;&gt;"_U",N1396&lt;&gt;9999,N1396&lt;&gt;999,L1396&lt;&gt;"Median"),IFERROR(VLOOKUP(A1396,'HD Total'!A:P,16,0),"."),".")</f>
        <v>.</v>
      </c>
    </row>
    <row r="1397" spans="1:21" x14ac:dyDescent="0.3">
      <c r="A1397" s="1" t="str">
        <f t="shared" si="42"/>
        <v>2018|Canterbury|$20,001-$30,000</v>
      </c>
      <c r="B1397" t="s">
        <v>18</v>
      </c>
      <c r="C1397" t="s">
        <v>19</v>
      </c>
      <c r="D1397" t="s">
        <v>20</v>
      </c>
      <c r="E1397" t="s">
        <v>21</v>
      </c>
      <c r="F1397">
        <v>2018</v>
      </c>
      <c r="G1397">
        <v>2018</v>
      </c>
      <c r="H1397">
        <v>402</v>
      </c>
      <c r="I1397" t="s">
        <v>171</v>
      </c>
      <c r="J1397">
        <v>99</v>
      </c>
      <c r="K1397" t="s">
        <v>23</v>
      </c>
      <c r="L1397">
        <v>2</v>
      </c>
      <c r="M1397" t="s">
        <v>24</v>
      </c>
      <c r="N1397">
        <v>9999</v>
      </c>
      <c r="O1397" t="s">
        <v>40</v>
      </c>
      <c r="P1397">
        <v>18072</v>
      </c>
      <c r="T1397" s="3" t="str">
        <f t="shared" si="43"/>
        <v>.</v>
      </c>
      <c r="U1397" s="3" t="str">
        <f>IF(AND(R1397&lt;&gt;"_U",N1397&lt;&gt;9999,N1397&lt;&gt;999,L1397&lt;&gt;"Median"),IFERROR(VLOOKUP(A1397,'HD Total'!A:P,16,0),"."),".")</f>
        <v>.</v>
      </c>
    </row>
    <row r="1398" spans="1:21" x14ac:dyDescent="0.3">
      <c r="A1398" s="1" t="str">
        <f t="shared" si="42"/>
        <v>2018|Canterbury|$20,001-$30,000</v>
      </c>
      <c r="B1398" t="s">
        <v>18</v>
      </c>
      <c r="C1398" t="s">
        <v>19</v>
      </c>
      <c r="D1398" t="s">
        <v>20</v>
      </c>
      <c r="E1398" t="s">
        <v>21</v>
      </c>
      <c r="F1398">
        <v>2018</v>
      </c>
      <c r="G1398">
        <v>2018</v>
      </c>
      <c r="H1398">
        <v>402</v>
      </c>
      <c r="I1398" t="s">
        <v>171</v>
      </c>
      <c r="J1398">
        <v>99</v>
      </c>
      <c r="K1398" t="s">
        <v>23</v>
      </c>
      <c r="L1398">
        <v>2</v>
      </c>
      <c r="M1398" t="s">
        <v>24</v>
      </c>
      <c r="N1398">
        <v>2</v>
      </c>
      <c r="O1398" t="s">
        <v>28</v>
      </c>
      <c r="P1398">
        <v>6942</v>
      </c>
      <c r="T1398" s="3">
        <f t="shared" si="43"/>
        <v>38.409999999999997</v>
      </c>
      <c r="U1398" s="3">
        <f>IF(AND(R1398&lt;&gt;"_U",N1398&lt;&gt;9999,N1398&lt;&gt;999,L1398&lt;&gt;"Median"),IFERROR(VLOOKUP(A1398,'HD Total'!A:P,16,0),"."),".")</f>
        <v>18072</v>
      </c>
    </row>
    <row r="1399" spans="1:21" x14ac:dyDescent="0.3">
      <c r="A1399" s="1" t="str">
        <f t="shared" si="42"/>
        <v>2018|Canterbury|$20,001-$30,000</v>
      </c>
      <c r="B1399" t="s">
        <v>18</v>
      </c>
      <c r="C1399" t="s">
        <v>19</v>
      </c>
      <c r="D1399" t="s">
        <v>20</v>
      </c>
      <c r="E1399" t="s">
        <v>21</v>
      </c>
      <c r="F1399">
        <v>2018</v>
      </c>
      <c r="G1399">
        <v>2018</v>
      </c>
      <c r="H1399">
        <v>402</v>
      </c>
      <c r="I1399" t="s">
        <v>171</v>
      </c>
      <c r="J1399">
        <v>99</v>
      </c>
      <c r="K1399" t="s">
        <v>23</v>
      </c>
      <c r="L1399">
        <v>2</v>
      </c>
      <c r="M1399" t="s">
        <v>24</v>
      </c>
      <c r="N1399">
        <v>7777</v>
      </c>
      <c r="O1399" t="s">
        <v>37</v>
      </c>
      <c r="P1399">
        <v>18072</v>
      </c>
      <c r="T1399" s="3">
        <f t="shared" si="43"/>
        <v>100</v>
      </c>
      <c r="U1399" s="3">
        <f>IF(AND(R1399&lt;&gt;"_U",N1399&lt;&gt;9999,N1399&lt;&gt;999,L1399&lt;&gt;"Median"),IFERROR(VLOOKUP(A1399,'HD Total'!A:P,16,0),"."),".")</f>
        <v>18072</v>
      </c>
    </row>
    <row r="1400" spans="1:21" x14ac:dyDescent="0.3">
      <c r="A1400" s="1" t="str">
        <f t="shared" si="42"/>
        <v>2018|Canterbury|$30,001-$50,000</v>
      </c>
      <c r="B1400" t="s">
        <v>18</v>
      </c>
      <c r="C1400" t="s">
        <v>19</v>
      </c>
      <c r="D1400" t="s">
        <v>20</v>
      </c>
      <c r="E1400" t="s">
        <v>21</v>
      </c>
      <c r="F1400">
        <v>2018</v>
      </c>
      <c r="G1400">
        <v>2018</v>
      </c>
      <c r="H1400">
        <v>402</v>
      </c>
      <c r="I1400" t="s">
        <v>171</v>
      </c>
      <c r="J1400">
        <v>99</v>
      </c>
      <c r="K1400" t="s">
        <v>23</v>
      </c>
      <c r="L1400">
        <v>3</v>
      </c>
      <c r="M1400" t="s">
        <v>45</v>
      </c>
      <c r="N1400">
        <v>2</v>
      </c>
      <c r="O1400" t="s">
        <v>28</v>
      </c>
      <c r="P1400">
        <v>9945</v>
      </c>
      <c r="T1400" s="3">
        <f t="shared" si="43"/>
        <v>36.729999999999997</v>
      </c>
      <c r="U1400" s="3">
        <f>IF(AND(R1400&lt;&gt;"_U",N1400&lt;&gt;9999,N1400&lt;&gt;999,L1400&lt;&gt;"Median"),IFERROR(VLOOKUP(A1400,'HD Total'!A:P,16,0),"."),".")</f>
        <v>27075</v>
      </c>
    </row>
    <row r="1401" spans="1:21" x14ac:dyDescent="0.3">
      <c r="A1401" s="1" t="str">
        <f t="shared" si="42"/>
        <v>2018|Canterbury|$30,001-$50,000</v>
      </c>
      <c r="B1401" t="s">
        <v>18</v>
      </c>
      <c r="C1401" t="s">
        <v>19</v>
      </c>
      <c r="D1401" t="s">
        <v>20</v>
      </c>
      <c r="E1401" t="s">
        <v>21</v>
      </c>
      <c r="F1401">
        <v>2018</v>
      </c>
      <c r="G1401">
        <v>2018</v>
      </c>
      <c r="H1401">
        <v>402</v>
      </c>
      <c r="I1401" t="s">
        <v>171</v>
      </c>
      <c r="J1401">
        <v>99</v>
      </c>
      <c r="K1401" t="s">
        <v>23</v>
      </c>
      <c r="L1401">
        <v>3</v>
      </c>
      <c r="M1401" t="s">
        <v>45</v>
      </c>
      <c r="N1401">
        <v>999</v>
      </c>
      <c r="O1401" t="s">
        <v>42</v>
      </c>
      <c r="P1401">
        <v>0</v>
      </c>
      <c r="T1401" s="3" t="str">
        <f t="shared" si="43"/>
        <v>.</v>
      </c>
      <c r="U1401" s="3" t="str">
        <f>IF(AND(R1401&lt;&gt;"_U",N1401&lt;&gt;9999,N1401&lt;&gt;999,L1401&lt;&gt;"Median"),IFERROR(VLOOKUP(A1401,'HD Total'!A:P,16,0),"."),".")</f>
        <v>.</v>
      </c>
    </row>
    <row r="1402" spans="1:21" x14ac:dyDescent="0.3">
      <c r="A1402" s="1" t="str">
        <f t="shared" si="42"/>
        <v>2018|Canterbury|$30,001-$50,000</v>
      </c>
      <c r="B1402" t="s">
        <v>18</v>
      </c>
      <c r="C1402" t="s">
        <v>19</v>
      </c>
      <c r="D1402" t="s">
        <v>20</v>
      </c>
      <c r="E1402" t="s">
        <v>21</v>
      </c>
      <c r="F1402">
        <v>2018</v>
      </c>
      <c r="G1402">
        <v>2018</v>
      </c>
      <c r="H1402">
        <v>402</v>
      </c>
      <c r="I1402" t="s">
        <v>171</v>
      </c>
      <c r="J1402">
        <v>99</v>
      </c>
      <c r="K1402" t="s">
        <v>23</v>
      </c>
      <c r="L1402">
        <v>3</v>
      </c>
      <c r="M1402" t="s">
        <v>45</v>
      </c>
      <c r="N1402">
        <v>1</v>
      </c>
      <c r="O1402" t="s">
        <v>33</v>
      </c>
      <c r="P1402">
        <v>14019</v>
      </c>
      <c r="T1402" s="3">
        <f t="shared" si="43"/>
        <v>51.78</v>
      </c>
      <c r="U1402" s="3">
        <f>IF(AND(R1402&lt;&gt;"_U",N1402&lt;&gt;9999,N1402&lt;&gt;999,L1402&lt;&gt;"Median"),IFERROR(VLOOKUP(A1402,'HD Total'!A:P,16,0),"."),".")</f>
        <v>27075</v>
      </c>
    </row>
    <row r="1403" spans="1:21" x14ac:dyDescent="0.3">
      <c r="A1403" s="1" t="str">
        <f t="shared" si="42"/>
        <v>2018|Canterbury|$30,001-$50,000</v>
      </c>
      <c r="B1403" t="s">
        <v>18</v>
      </c>
      <c r="C1403" t="s">
        <v>19</v>
      </c>
      <c r="D1403" t="s">
        <v>20</v>
      </c>
      <c r="E1403" t="s">
        <v>21</v>
      </c>
      <c r="F1403">
        <v>2018</v>
      </c>
      <c r="G1403">
        <v>2018</v>
      </c>
      <c r="H1403">
        <v>402</v>
      </c>
      <c r="I1403" t="s">
        <v>171</v>
      </c>
      <c r="J1403">
        <v>99</v>
      </c>
      <c r="K1403" t="s">
        <v>23</v>
      </c>
      <c r="L1403">
        <v>3</v>
      </c>
      <c r="M1403" t="s">
        <v>45</v>
      </c>
      <c r="N1403">
        <v>3</v>
      </c>
      <c r="O1403" t="s">
        <v>25</v>
      </c>
      <c r="P1403">
        <v>3114</v>
      </c>
      <c r="T1403" s="3">
        <f t="shared" si="43"/>
        <v>11.5</v>
      </c>
      <c r="U1403" s="3">
        <f>IF(AND(R1403&lt;&gt;"_U",N1403&lt;&gt;9999,N1403&lt;&gt;999,L1403&lt;&gt;"Median"),IFERROR(VLOOKUP(A1403,'HD Total'!A:P,16,0),"."),".")</f>
        <v>27075</v>
      </c>
    </row>
    <row r="1404" spans="1:21" x14ac:dyDescent="0.3">
      <c r="A1404" s="1" t="str">
        <f t="shared" si="42"/>
        <v>2018|Canterbury|$30,001-$50,000</v>
      </c>
      <c r="B1404" t="s">
        <v>18</v>
      </c>
      <c r="C1404" t="s">
        <v>19</v>
      </c>
      <c r="D1404" t="s">
        <v>20</v>
      </c>
      <c r="E1404" t="s">
        <v>21</v>
      </c>
      <c r="F1404">
        <v>2018</v>
      </c>
      <c r="G1404">
        <v>2018</v>
      </c>
      <c r="H1404">
        <v>402</v>
      </c>
      <c r="I1404" t="s">
        <v>171</v>
      </c>
      <c r="J1404">
        <v>99</v>
      </c>
      <c r="K1404" t="s">
        <v>23</v>
      </c>
      <c r="L1404">
        <v>3</v>
      </c>
      <c r="M1404" t="s">
        <v>45</v>
      </c>
      <c r="N1404">
        <v>9999</v>
      </c>
      <c r="O1404" t="s">
        <v>40</v>
      </c>
      <c r="P1404">
        <v>27075</v>
      </c>
      <c r="T1404" s="3" t="str">
        <f t="shared" si="43"/>
        <v>.</v>
      </c>
      <c r="U1404" s="3" t="str">
        <f>IF(AND(R1404&lt;&gt;"_U",N1404&lt;&gt;9999,N1404&lt;&gt;999,L1404&lt;&gt;"Median"),IFERROR(VLOOKUP(A1404,'HD Total'!A:P,16,0),"."),".")</f>
        <v>.</v>
      </c>
    </row>
    <row r="1405" spans="1:21" x14ac:dyDescent="0.3">
      <c r="A1405" s="1" t="str">
        <f t="shared" si="42"/>
        <v>2018|Canterbury|$30,001-$50,000</v>
      </c>
      <c r="B1405" t="s">
        <v>18</v>
      </c>
      <c r="C1405" t="s">
        <v>19</v>
      </c>
      <c r="D1405" t="s">
        <v>20</v>
      </c>
      <c r="E1405" t="s">
        <v>21</v>
      </c>
      <c r="F1405">
        <v>2018</v>
      </c>
      <c r="G1405">
        <v>2018</v>
      </c>
      <c r="H1405">
        <v>402</v>
      </c>
      <c r="I1405" t="s">
        <v>171</v>
      </c>
      <c r="J1405">
        <v>99</v>
      </c>
      <c r="K1405" t="s">
        <v>23</v>
      </c>
      <c r="L1405">
        <v>3</v>
      </c>
      <c r="M1405" t="s">
        <v>45</v>
      </c>
      <c r="N1405">
        <v>7777</v>
      </c>
      <c r="O1405" t="s">
        <v>37</v>
      </c>
      <c r="P1405">
        <v>27075</v>
      </c>
      <c r="T1405" s="3">
        <f t="shared" si="43"/>
        <v>100</v>
      </c>
      <c r="U1405" s="3">
        <f>IF(AND(R1405&lt;&gt;"_U",N1405&lt;&gt;9999,N1405&lt;&gt;999,L1405&lt;&gt;"Median"),IFERROR(VLOOKUP(A1405,'HD Total'!A:P,16,0),"."),".")</f>
        <v>27075</v>
      </c>
    </row>
    <row r="1406" spans="1:21" x14ac:dyDescent="0.3">
      <c r="A1406" s="1" t="str">
        <f t="shared" si="42"/>
        <v>2018|Canterbury|$50,001-$70,000</v>
      </c>
      <c r="B1406" t="s">
        <v>18</v>
      </c>
      <c r="C1406" t="s">
        <v>19</v>
      </c>
      <c r="D1406" t="s">
        <v>20</v>
      </c>
      <c r="E1406" t="s">
        <v>21</v>
      </c>
      <c r="F1406">
        <v>2018</v>
      </c>
      <c r="G1406">
        <v>2018</v>
      </c>
      <c r="H1406">
        <v>402</v>
      </c>
      <c r="I1406" t="s">
        <v>171</v>
      </c>
      <c r="J1406">
        <v>99</v>
      </c>
      <c r="K1406" t="s">
        <v>23</v>
      </c>
      <c r="L1406">
        <v>4</v>
      </c>
      <c r="M1406" t="s">
        <v>36</v>
      </c>
      <c r="N1406">
        <v>2</v>
      </c>
      <c r="O1406" t="s">
        <v>28</v>
      </c>
      <c r="P1406">
        <v>9534</v>
      </c>
      <c r="T1406" s="3">
        <f t="shared" si="43"/>
        <v>37.06</v>
      </c>
      <c r="U1406" s="3">
        <f>IF(AND(R1406&lt;&gt;"_U",N1406&lt;&gt;9999,N1406&lt;&gt;999,L1406&lt;&gt;"Median"),IFERROR(VLOOKUP(A1406,'HD Total'!A:P,16,0),"."),".")</f>
        <v>25728</v>
      </c>
    </row>
    <row r="1407" spans="1:21" x14ac:dyDescent="0.3">
      <c r="A1407" s="1" t="str">
        <f t="shared" si="42"/>
        <v>2018|Canterbury|$50,001-$70,000</v>
      </c>
      <c r="B1407" t="s">
        <v>18</v>
      </c>
      <c r="C1407" t="s">
        <v>19</v>
      </c>
      <c r="D1407" t="s">
        <v>20</v>
      </c>
      <c r="E1407" t="s">
        <v>21</v>
      </c>
      <c r="F1407">
        <v>2018</v>
      </c>
      <c r="G1407">
        <v>2018</v>
      </c>
      <c r="H1407">
        <v>402</v>
      </c>
      <c r="I1407" t="s">
        <v>171</v>
      </c>
      <c r="J1407">
        <v>99</v>
      </c>
      <c r="K1407" t="s">
        <v>23</v>
      </c>
      <c r="L1407">
        <v>4</v>
      </c>
      <c r="M1407" t="s">
        <v>36</v>
      </c>
      <c r="N1407">
        <v>999</v>
      </c>
      <c r="O1407" t="s">
        <v>42</v>
      </c>
      <c r="P1407">
        <v>3</v>
      </c>
      <c r="T1407" s="3" t="str">
        <f t="shared" si="43"/>
        <v>.</v>
      </c>
      <c r="U1407" s="3" t="str">
        <f>IF(AND(R1407&lt;&gt;"_U",N1407&lt;&gt;9999,N1407&lt;&gt;999,L1407&lt;&gt;"Median"),IFERROR(VLOOKUP(A1407,'HD Total'!A:P,16,0),"."),".")</f>
        <v>.</v>
      </c>
    </row>
    <row r="1408" spans="1:21" x14ac:dyDescent="0.3">
      <c r="A1408" s="1" t="str">
        <f t="shared" si="42"/>
        <v>2018|Canterbury|$50,001-$70,000</v>
      </c>
      <c r="B1408" t="s">
        <v>18</v>
      </c>
      <c r="C1408" t="s">
        <v>19</v>
      </c>
      <c r="D1408" t="s">
        <v>20</v>
      </c>
      <c r="E1408" t="s">
        <v>21</v>
      </c>
      <c r="F1408">
        <v>2018</v>
      </c>
      <c r="G1408">
        <v>2018</v>
      </c>
      <c r="H1408">
        <v>402</v>
      </c>
      <c r="I1408" t="s">
        <v>171</v>
      </c>
      <c r="J1408">
        <v>99</v>
      </c>
      <c r="K1408" t="s">
        <v>23</v>
      </c>
      <c r="L1408">
        <v>4</v>
      </c>
      <c r="M1408" t="s">
        <v>36</v>
      </c>
      <c r="N1408">
        <v>3</v>
      </c>
      <c r="O1408" t="s">
        <v>25</v>
      </c>
      <c r="P1408">
        <v>2685</v>
      </c>
      <c r="T1408" s="3">
        <f t="shared" si="43"/>
        <v>10.44</v>
      </c>
      <c r="U1408" s="3">
        <f>IF(AND(R1408&lt;&gt;"_U",N1408&lt;&gt;9999,N1408&lt;&gt;999,L1408&lt;&gt;"Median"),IFERROR(VLOOKUP(A1408,'HD Total'!A:P,16,0),"."),".")</f>
        <v>25728</v>
      </c>
    </row>
    <row r="1409" spans="1:21" x14ac:dyDescent="0.3">
      <c r="A1409" s="1" t="str">
        <f t="shared" si="42"/>
        <v>2018|Canterbury|$50,001-$70,000</v>
      </c>
      <c r="B1409" t="s">
        <v>18</v>
      </c>
      <c r="C1409" t="s">
        <v>19</v>
      </c>
      <c r="D1409" t="s">
        <v>20</v>
      </c>
      <c r="E1409" t="s">
        <v>21</v>
      </c>
      <c r="F1409">
        <v>2018</v>
      </c>
      <c r="G1409">
        <v>2018</v>
      </c>
      <c r="H1409">
        <v>402</v>
      </c>
      <c r="I1409" t="s">
        <v>171</v>
      </c>
      <c r="J1409">
        <v>99</v>
      </c>
      <c r="K1409" t="s">
        <v>23</v>
      </c>
      <c r="L1409">
        <v>4</v>
      </c>
      <c r="M1409" t="s">
        <v>36</v>
      </c>
      <c r="N1409">
        <v>9999</v>
      </c>
      <c r="O1409" t="s">
        <v>40</v>
      </c>
      <c r="P1409">
        <v>25731</v>
      </c>
      <c r="T1409" s="3" t="str">
        <f t="shared" si="43"/>
        <v>.</v>
      </c>
      <c r="U1409" s="3" t="str">
        <f>IF(AND(R1409&lt;&gt;"_U",N1409&lt;&gt;9999,N1409&lt;&gt;999,L1409&lt;&gt;"Median"),IFERROR(VLOOKUP(A1409,'HD Total'!A:P,16,0),"."),".")</f>
        <v>.</v>
      </c>
    </row>
    <row r="1410" spans="1:21" x14ac:dyDescent="0.3">
      <c r="A1410" s="1" t="str">
        <f t="shared" si="42"/>
        <v>2018|Canterbury|$50,001-$70,000</v>
      </c>
      <c r="B1410" t="s">
        <v>18</v>
      </c>
      <c r="C1410" t="s">
        <v>19</v>
      </c>
      <c r="D1410" t="s">
        <v>20</v>
      </c>
      <c r="E1410" t="s">
        <v>21</v>
      </c>
      <c r="F1410">
        <v>2018</v>
      </c>
      <c r="G1410">
        <v>2018</v>
      </c>
      <c r="H1410">
        <v>402</v>
      </c>
      <c r="I1410" t="s">
        <v>171</v>
      </c>
      <c r="J1410">
        <v>99</v>
      </c>
      <c r="K1410" t="s">
        <v>23</v>
      </c>
      <c r="L1410">
        <v>4</v>
      </c>
      <c r="M1410" t="s">
        <v>36</v>
      </c>
      <c r="N1410">
        <v>1</v>
      </c>
      <c r="O1410" t="s">
        <v>33</v>
      </c>
      <c r="P1410">
        <v>13509</v>
      </c>
      <c r="T1410" s="3">
        <f t="shared" si="43"/>
        <v>52.51</v>
      </c>
      <c r="U1410" s="3">
        <f>IF(AND(R1410&lt;&gt;"_U",N1410&lt;&gt;9999,N1410&lt;&gt;999,L1410&lt;&gt;"Median"),IFERROR(VLOOKUP(A1410,'HD Total'!A:P,16,0),"."),".")</f>
        <v>25728</v>
      </c>
    </row>
    <row r="1411" spans="1:21" x14ac:dyDescent="0.3">
      <c r="A1411" s="1" t="str">
        <f t="shared" ref="A1411:A1474" si="44">G1411&amp;"|"&amp;I1411&amp;"|"&amp;M1411</f>
        <v>2018|Canterbury|$50,001-$70,000</v>
      </c>
      <c r="B1411" t="s">
        <v>18</v>
      </c>
      <c r="C1411" t="s">
        <v>19</v>
      </c>
      <c r="D1411" t="s">
        <v>20</v>
      </c>
      <c r="E1411" t="s">
        <v>21</v>
      </c>
      <c r="F1411">
        <v>2018</v>
      </c>
      <c r="G1411">
        <v>2018</v>
      </c>
      <c r="H1411">
        <v>402</v>
      </c>
      <c r="I1411" t="s">
        <v>171</v>
      </c>
      <c r="J1411">
        <v>99</v>
      </c>
      <c r="K1411" t="s">
        <v>23</v>
      </c>
      <c r="L1411">
        <v>4</v>
      </c>
      <c r="M1411" t="s">
        <v>36</v>
      </c>
      <c r="N1411">
        <v>7777</v>
      </c>
      <c r="O1411" t="s">
        <v>37</v>
      </c>
      <c r="P1411">
        <v>25728</v>
      </c>
      <c r="T1411" s="3">
        <f t="shared" ref="T1411:T1474" si="45">IF(AND(R1411&lt;&gt;"_U",R1411&lt;&gt;"c",N1411&lt;&gt;999,N1411&lt;&gt;9999,L1411&lt;&gt;"Median"),IFERROR((ROUND(P1411/U1411*100,2)),"."),".")</f>
        <v>100</v>
      </c>
      <c r="U1411" s="3">
        <f>IF(AND(R1411&lt;&gt;"_U",N1411&lt;&gt;9999,N1411&lt;&gt;999,L1411&lt;&gt;"Median"),IFERROR(VLOOKUP(A1411,'HD Total'!A:P,16,0),"."),".")</f>
        <v>25728</v>
      </c>
    </row>
    <row r="1412" spans="1:21" x14ac:dyDescent="0.3">
      <c r="A1412" s="1" t="str">
        <f t="shared" si="44"/>
        <v>2018|Canterbury|$70,001-$100,000</v>
      </c>
      <c r="B1412" t="s">
        <v>18</v>
      </c>
      <c r="C1412" t="s">
        <v>19</v>
      </c>
      <c r="D1412" t="s">
        <v>20</v>
      </c>
      <c r="E1412" t="s">
        <v>21</v>
      </c>
      <c r="F1412">
        <v>2018</v>
      </c>
      <c r="G1412">
        <v>2018</v>
      </c>
      <c r="H1412">
        <v>402</v>
      </c>
      <c r="I1412" t="s">
        <v>171</v>
      </c>
      <c r="J1412">
        <v>99</v>
      </c>
      <c r="K1412" t="s">
        <v>23</v>
      </c>
      <c r="L1412">
        <v>5</v>
      </c>
      <c r="M1412" t="s">
        <v>58</v>
      </c>
      <c r="N1412">
        <v>999</v>
      </c>
      <c r="O1412" t="s">
        <v>42</v>
      </c>
      <c r="P1412">
        <v>0</v>
      </c>
      <c r="T1412" s="3" t="str">
        <f t="shared" si="45"/>
        <v>.</v>
      </c>
      <c r="U1412" s="3" t="str">
        <f>IF(AND(R1412&lt;&gt;"_U",N1412&lt;&gt;9999,N1412&lt;&gt;999,L1412&lt;&gt;"Median"),IFERROR(VLOOKUP(A1412,'HD Total'!A:P,16,0),"."),".")</f>
        <v>.</v>
      </c>
    </row>
    <row r="1413" spans="1:21" x14ac:dyDescent="0.3">
      <c r="A1413" s="1" t="str">
        <f t="shared" si="44"/>
        <v>2018|Canterbury|$70,001-$100,000</v>
      </c>
      <c r="B1413" t="s">
        <v>18</v>
      </c>
      <c r="C1413" t="s">
        <v>19</v>
      </c>
      <c r="D1413" t="s">
        <v>20</v>
      </c>
      <c r="E1413" t="s">
        <v>21</v>
      </c>
      <c r="F1413">
        <v>2018</v>
      </c>
      <c r="G1413">
        <v>2018</v>
      </c>
      <c r="H1413">
        <v>402</v>
      </c>
      <c r="I1413" t="s">
        <v>171</v>
      </c>
      <c r="J1413">
        <v>99</v>
      </c>
      <c r="K1413" t="s">
        <v>23</v>
      </c>
      <c r="L1413">
        <v>5</v>
      </c>
      <c r="M1413" t="s">
        <v>58</v>
      </c>
      <c r="N1413">
        <v>1</v>
      </c>
      <c r="O1413" t="s">
        <v>33</v>
      </c>
      <c r="P1413">
        <v>18606</v>
      </c>
      <c r="T1413" s="3">
        <f t="shared" si="45"/>
        <v>58.23</v>
      </c>
      <c r="U1413" s="3">
        <f>IF(AND(R1413&lt;&gt;"_U",N1413&lt;&gt;9999,N1413&lt;&gt;999,L1413&lt;&gt;"Median"),IFERROR(VLOOKUP(A1413,'HD Total'!A:P,16,0),"."),".")</f>
        <v>31950</v>
      </c>
    </row>
    <row r="1414" spans="1:21" x14ac:dyDescent="0.3">
      <c r="A1414" s="1" t="str">
        <f t="shared" si="44"/>
        <v>2018|Canterbury|$70,001-$100,000</v>
      </c>
      <c r="B1414" t="s">
        <v>18</v>
      </c>
      <c r="C1414" t="s">
        <v>19</v>
      </c>
      <c r="D1414" t="s">
        <v>20</v>
      </c>
      <c r="E1414" t="s">
        <v>21</v>
      </c>
      <c r="F1414">
        <v>2018</v>
      </c>
      <c r="G1414">
        <v>2018</v>
      </c>
      <c r="H1414">
        <v>402</v>
      </c>
      <c r="I1414" t="s">
        <v>171</v>
      </c>
      <c r="J1414">
        <v>99</v>
      </c>
      <c r="K1414" t="s">
        <v>23</v>
      </c>
      <c r="L1414">
        <v>5</v>
      </c>
      <c r="M1414" t="s">
        <v>58</v>
      </c>
      <c r="N1414">
        <v>3</v>
      </c>
      <c r="O1414" t="s">
        <v>25</v>
      </c>
      <c r="P1414">
        <v>3108</v>
      </c>
      <c r="T1414" s="3">
        <f t="shared" si="45"/>
        <v>9.73</v>
      </c>
      <c r="U1414" s="3">
        <f>IF(AND(R1414&lt;&gt;"_U",N1414&lt;&gt;9999,N1414&lt;&gt;999,L1414&lt;&gt;"Median"),IFERROR(VLOOKUP(A1414,'HD Total'!A:P,16,0),"."),".")</f>
        <v>31950</v>
      </c>
    </row>
    <row r="1415" spans="1:21" x14ac:dyDescent="0.3">
      <c r="A1415" s="1" t="str">
        <f t="shared" si="44"/>
        <v>2018|Canterbury|$70,001-$100,000</v>
      </c>
      <c r="B1415" t="s">
        <v>18</v>
      </c>
      <c r="C1415" t="s">
        <v>19</v>
      </c>
      <c r="D1415" t="s">
        <v>20</v>
      </c>
      <c r="E1415" t="s">
        <v>21</v>
      </c>
      <c r="F1415">
        <v>2018</v>
      </c>
      <c r="G1415">
        <v>2018</v>
      </c>
      <c r="H1415">
        <v>402</v>
      </c>
      <c r="I1415" t="s">
        <v>171</v>
      </c>
      <c r="J1415">
        <v>99</v>
      </c>
      <c r="K1415" t="s">
        <v>23</v>
      </c>
      <c r="L1415">
        <v>5</v>
      </c>
      <c r="M1415" t="s">
        <v>58</v>
      </c>
      <c r="N1415">
        <v>2</v>
      </c>
      <c r="O1415" t="s">
        <v>28</v>
      </c>
      <c r="P1415">
        <v>10233</v>
      </c>
      <c r="T1415" s="3">
        <f t="shared" si="45"/>
        <v>32.03</v>
      </c>
      <c r="U1415" s="3">
        <f>IF(AND(R1415&lt;&gt;"_U",N1415&lt;&gt;9999,N1415&lt;&gt;999,L1415&lt;&gt;"Median"),IFERROR(VLOOKUP(A1415,'HD Total'!A:P,16,0),"."),".")</f>
        <v>31950</v>
      </c>
    </row>
    <row r="1416" spans="1:21" x14ac:dyDescent="0.3">
      <c r="A1416" s="1" t="str">
        <f t="shared" si="44"/>
        <v>2018|Canterbury|$70,001-$100,000</v>
      </c>
      <c r="B1416" t="s">
        <v>18</v>
      </c>
      <c r="C1416" t="s">
        <v>19</v>
      </c>
      <c r="D1416" t="s">
        <v>20</v>
      </c>
      <c r="E1416" t="s">
        <v>21</v>
      </c>
      <c r="F1416">
        <v>2018</v>
      </c>
      <c r="G1416">
        <v>2018</v>
      </c>
      <c r="H1416">
        <v>402</v>
      </c>
      <c r="I1416" t="s">
        <v>171</v>
      </c>
      <c r="J1416">
        <v>99</v>
      </c>
      <c r="K1416" t="s">
        <v>23</v>
      </c>
      <c r="L1416">
        <v>5</v>
      </c>
      <c r="M1416" t="s">
        <v>58</v>
      </c>
      <c r="N1416">
        <v>7777</v>
      </c>
      <c r="O1416" t="s">
        <v>37</v>
      </c>
      <c r="P1416">
        <v>31950</v>
      </c>
      <c r="T1416" s="3">
        <f t="shared" si="45"/>
        <v>100</v>
      </c>
      <c r="U1416" s="3">
        <f>IF(AND(R1416&lt;&gt;"_U",N1416&lt;&gt;9999,N1416&lt;&gt;999,L1416&lt;&gt;"Median"),IFERROR(VLOOKUP(A1416,'HD Total'!A:P,16,0),"."),".")</f>
        <v>31950</v>
      </c>
    </row>
    <row r="1417" spans="1:21" x14ac:dyDescent="0.3">
      <c r="A1417" s="1" t="str">
        <f t="shared" si="44"/>
        <v>2018|Canterbury|$70,001-$100,000</v>
      </c>
      <c r="B1417" t="s">
        <v>18</v>
      </c>
      <c r="C1417" t="s">
        <v>19</v>
      </c>
      <c r="D1417" t="s">
        <v>20</v>
      </c>
      <c r="E1417" t="s">
        <v>21</v>
      </c>
      <c r="F1417">
        <v>2018</v>
      </c>
      <c r="G1417">
        <v>2018</v>
      </c>
      <c r="H1417">
        <v>402</v>
      </c>
      <c r="I1417" t="s">
        <v>171</v>
      </c>
      <c r="J1417">
        <v>99</v>
      </c>
      <c r="K1417" t="s">
        <v>23</v>
      </c>
      <c r="L1417">
        <v>5</v>
      </c>
      <c r="M1417" t="s">
        <v>58</v>
      </c>
      <c r="N1417">
        <v>9999</v>
      </c>
      <c r="O1417" t="s">
        <v>40</v>
      </c>
      <c r="P1417">
        <v>31950</v>
      </c>
      <c r="T1417" s="3" t="str">
        <f t="shared" si="45"/>
        <v>.</v>
      </c>
      <c r="U1417" s="3" t="str">
        <f>IF(AND(R1417&lt;&gt;"_U",N1417&lt;&gt;9999,N1417&lt;&gt;999,L1417&lt;&gt;"Median"),IFERROR(VLOOKUP(A1417,'HD Total'!A:P,16,0),"."),".")</f>
        <v>.</v>
      </c>
    </row>
    <row r="1418" spans="1:21" x14ac:dyDescent="0.3">
      <c r="A1418" s="1" t="str">
        <f t="shared" si="44"/>
        <v>2018|Canterbury|$100,001-$150,000</v>
      </c>
      <c r="B1418" t="s">
        <v>18</v>
      </c>
      <c r="C1418" t="s">
        <v>19</v>
      </c>
      <c r="D1418" t="s">
        <v>20</v>
      </c>
      <c r="E1418" t="s">
        <v>21</v>
      </c>
      <c r="F1418">
        <v>2018</v>
      </c>
      <c r="G1418">
        <v>2018</v>
      </c>
      <c r="H1418">
        <v>402</v>
      </c>
      <c r="I1418" t="s">
        <v>171</v>
      </c>
      <c r="J1418">
        <v>99</v>
      </c>
      <c r="K1418" t="s">
        <v>23</v>
      </c>
      <c r="L1418">
        <v>6</v>
      </c>
      <c r="M1418" t="s">
        <v>59</v>
      </c>
      <c r="N1418">
        <v>3</v>
      </c>
      <c r="O1418" t="s">
        <v>25</v>
      </c>
      <c r="P1418">
        <v>4206</v>
      </c>
      <c r="T1418" s="3">
        <f t="shared" si="45"/>
        <v>10.69</v>
      </c>
      <c r="U1418" s="3">
        <f>IF(AND(R1418&lt;&gt;"_U",N1418&lt;&gt;9999,N1418&lt;&gt;999,L1418&lt;&gt;"Median"),IFERROR(VLOOKUP(A1418,'HD Total'!A:P,16,0),"."),".")</f>
        <v>39363</v>
      </c>
    </row>
    <row r="1419" spans="1:21" x14ac:dyDescent="0.3">
      <c r="A1419" s="1" t="str">
        <f t="shared" si="44"/>
        <v>2018|Canterbury|$100,001-$150,000</v>
      </c>
      <c r="B1419" t="s">
        <v>18</v>
      </c>
      <c r="C1419" t="s">
        <v>19</v>
      </c>
      <c r="D1419" t="s">
        <v>20</v>
      </c>
      <c r="E1419" t="s">
        <v>21</v>
      </c>
      <c r="F1419">
        <v>2018</v>
      </c>
      <c r="G1419">
        <v>2018</v>
      </c>
      <c r="H1419">
        <v>402</v>
      </c>
      <c r="I1419" t="s">
        <v>171</v>
      </c>
      <c r="J1419">
        <v>99</v>
      </c>
      <c r="K1419" t="s">
        <v>23</v>
      </c>
      <c r="L1419">
        <v>6</v>
      </c>
      <c r="M1419" t="s">
        <v>59</v>
      </c>
      <c r="N1419">
        <v>7777</v>
      </c>
      <c r="O1419" t="s">
        <v>37</v>
      </c>
      <c r="P1419">
        <v>39363</v>
      </c>
      <c r="T1419" s="3">
        <f t="shared" si="45"/>
        <v>100</v>
      </c>
      <c r="U1419" s="3">
        <f>IF(AND(R1419&lt;&gt;"_U",N1419&lt;&gt;9999,N1419&lt;&gt;999,L1419&lt;&gt;"Median"),IFERROR(VLOOKUP(A1419,'HD Total'!A:P,16,0),"."),".")</f>
        <v>39363</v>
      </c>
    </row>
    <row r="1420" spans="1:21" x14ac:dyDescent="0.3">
      <c r="A1420" s="1" t="str">
        <f t="shared" si="44"/>
        <v>2018|Canterbury|$100,001-$150,000</v>
      </c>
      <c r="B1420" t="s">
        <v>18</v>
      </c>
      <c r="C1420" t="s">
        <v>19</v>
      </c>
      <c r="D1420" t="s">
        <v>20</v>
      </c>
      <c r="E1420" t="s">
        <v>21</v>
      </c>
      <c r="F1420">
        <v>2018</v>
      </c>
      <c r="G1420">
        <v>2018</v>
      </c>
      <c r="H1420">
        <v>402</v>
      </c>
      <c r="I1420" t="s">
        <v>171</v>
      </c>
      <c r="J1420">
        <v>99</v>
      </c>
      <c r="K1420" t="s">
        <v>23</v>
      </c>
      <c r="L1420">
        <v>6</v>
      </c>
      <c r="M1420" t="s">
        <v>59</v>
      </c>
      <c r="N1420">
        <v>9999</v>
      </c>
      <c r="O1420" t="s">
        <v>40</v>
      </c>
      <c r="P1420">
        <v>39363</v>
      </c>
      <c r="T1420" s="3" t="str">
        <f t="shared" si="45"/>
        <v>.</v>
      </c>
      <c r="U1420" s="3" t="str">
        <f>IF(AND(R1420&lt;&gt;"_U",N1420&lt;&gt;9999,N1420&lt;&gt;999,L1420&lt;&gt;"Median"),IFERROR(VLOOKUP(A1420,'HD Total'!A:P,16,0),"."),".")</f>
        <v>.</v>
      </c>
    </row>
    <row r="1421" spans="1:21" x14ac:dyDescent="0.3">
      <c r="A1421" s="1" t="str">
        <f t="shared" si="44"/>
        <v>2018|Canterbury|$100,001-$150,000</v>
      </c>
      <c r="B1421" t="s">
        <v>18</v>
      </c>
      <c r="C1421" t="s">
        <v>19</v>
      </c>
      <c r="D1421" t="s">
        <v>20</v>
      </c>
      <c r="E1421" t="s">
        <v>21</v>
      </c>
      <c r="F1421">
        <v>2018</v>
      </c>
      <c r="G1421">
        <v>2018</v>
      </c>
      <c r="H1421">
        <v>402</v>
      </c>
      <c r="I1421" t="s">
        <v>171</v>
      </c>
      <c r="J1421">
        <v>99</v>
      </c>
      <c r="K1421" t="s">
        <v>23</v>
      </c>
      <c r="L1421">
        <v>6</v>
      </c>
      <c r="M1421" t="s">
        <v>59</v>
      </c>
      <c r="N1421">
        <v>2</v>
      </c>
      <c r="O1421" t="s">
        <v>28</v>
      </c>
      <c r="P1421">
        <v>9750</v>
      </c>
      <c r="T1421" s="3">
        <f t="shared" si="45"/>
        <v>24.77</v>
      </c>
      <c r="U1421" s="3">
        <f>IF(AND(R1421&lt;&gt;"_U",N1421&lt;&gt;9999,N1421&lt;&gt;999,L1421&lt;&gt;"Median"),IFERROR(VLOOKUP(A1421,'HD Total'!A:P,16,0),"."),".")</f>
        <v>39363</v>
      </c>
    </row>
    <row r="1422" spans="1:21" x14ac:dyDescent="0.3">
      <c r="A1422" s="1" t="str">
        <f t="shared" si="44"/>
        <v>2018|Canterbury|$100,001-$150,000</v>
      </c>
      <c r="B1422" t="s">
        <v>18</v>
      </c>
      <c r="C1422" t="s">
        <v>19</v>
      </c>
      <c r="D1422" t="s">
        <v>20</v>
      </c>
      <c r="E1422" t="s">
        <v>21</v>
      </c>
      <c r="F1422">
        <v>2018</v>
      </c>
      <c r="G1422">
        <v>2018</v>
      </c>
      <c r="H1422">
        <v>402</v>
      </c>
      <c r="I1422" t="s">
        <v>171</v>
      </c>
      <c r="J1422">
        <v>99</v>
      </c>
      <c r="K1422" t="s">
        <v>23</v>
      </c>
      <c r="L1422">
        <v>6</v>
      </c>
      <c r="M1422" t="s">
        <v>59</v>
      </c>
      <c r="N1422">
        <v>999</v>
      </c>
      <c r="O1422" t="s">
        <v>42</v>
      </c>
      <c r="P1422">
        <v>0</v>
      </c>
      <c r="T1422" s="3" t="str">
        <f t="shared" si="45"/>
        <v>.</v>
      </c>
      <c r="U1422" s="3" t="str">
        <f>IF(AND(R1422&lt;&gt;"_U",N1422&lt;&gt;9999,N1422&lt;&gt;999,L1422&lt;&gt;"Median"),IFERROR(VLOOKUP(A1422,'HD Total'!A:P,16,0),"."),".")</f>
        <v>.</v>
      </c>
    </row>
    <row r="1423" spans="1:21" x14ac:dyDescent="0.3">
      <c r="A1423" s="1" t="str">
        <f t="shared" si="44"/>
        <v>2018|Canterbury|$100,001-$150,000</v>
      </c>
      <c r="B1423" t="s">
        <v>18</v>
      </c>
      <c r="C1423" t="s">
        <v>19</v>
      </c>
      <c r="D1423" t="s">
        <v>20</v>
      </c>
      <c r="E1423" t="s">
        <v>21</v>
      </c>
      <c r="F1423">
        <v>2018</v>
      </c>
      <c r="G1423">
        <v>2018</v>
      </c>
      <c r="H1423">
        <v>402</v>
      </c>
      <c r="I1423" t="s">
        <v>171</v>
      </c>
      <c r="J1423">
        <v>99</v>
      </c>
      <c r="K1423" t="s">
        <v>23</v>
      </c>
      <c r="L1423">
        <v>6</v>
      </c>
      <c r="M1423" t="s">
        <v>59</v>
      </c>
      <c r="N1423">
        <v>1</v>
      </c>
      <c r="O1423" t="s">
        <v>33</v>
      </c>
      <c r="P1423">
        <v>25404</v>
      </c>
      <c r="T1423" s="3">
        <f t="shared" si="45"/>
        <v>64.540000000000006</v>
      </c>
      <c r="U1423" s="3">
        <f>IF(AND(R1423&lt;&gt;"_U",N1423&lt;&gt;9999,N1423&lt;&gt;999,L1423&lt;&gt;"Median"),IFERROR(VLOOKUP(A1423,'HD Total'!A:P,16,0),"."),".")</f>
        <v>39363</v>
      </c>
    </row>
    <row r="1424" spans="1:21" x14ac:dyDescent="0.3">
      <c r="A1424" s="1" t="str">
        <f t="shared" si="44"/>
        <v>2018|Canterbury|$150,001-$200,000</v>
      </c>
      <c r="B1424" t="s">
        <v>18</v>
      </c>
      <c r="C1424" t="s">
        <v>19</v>
      </c>
      <c r="D1424" t="s">
        <v>20</v>
      </c>
      <c r="E1424" t="s">
        <v>21</v>
      </c>
      <c r="F1424">
        <v>2018</v>
      </c>
      <c r="G1424">
        <v>2018</v>
      </c>
      <c r="H1424">
        <v>402</v>
      </c>
      <c r="I1424" t="s">
        <v>171</v>
      </c>
      <c r="J1424">
        <v>99</v>
      </c>
      <c r="K1424" t="s">
        <v>23</v>
      </c>
      <c r="L1424">
        <v>7</v>
      </c>
      <c r="M1424" t="s">
        <v>43</v>
      </c>
      <c r="N1424">
        <v>7777</v>
      </c>
      <c r="O1424" t="s">
        <v>37</v>
      </c>
      <c r="P1424">
        <v>30126</v>
      </c>
      <c r="T1424" s="3">
        <f t="shared" si="45"/>
        <v>100</v>
      </c>
      <c r="U1424" s="3">
        <f>IF(AND(R1424&lt;&gt;"_U",N1424&lt;&gt;9999,N1424&lt;&gt;999,L1424&lt;&gt;"Median"),IFERROR(VLOOKUP(A1424,'HD Total'!A:P,16,0),"."),".")</f>
        <v>30126</v>
      </c>
    </row>
    <row r="1425" spans="1:21" x14ac:dyDescent="0.3">
      <c r="A1425" s="1" t="str">
        <f t="shared" si="44"/>
        <v>2018|Canterbury|$150,001-$200,000</v>
      </c>
      <c r="B1425" t="s">
        <v>18</v>
      </c>
      <c r="C1425" t="s">
        <v>19</v>
      </c>
      <c r="D1425" t="s">
        <v>20</v>
      </c>
      <c r="E1425" t="s">
        <v>21</v>
      </c>
      <c r="F1425">
        <v>2018</v>
      </c>
      <c r="G1425">
        <v>2018</v>
      </c>
      <c r="H1425">
        <v>402</v>
      </c>
      <c r="I1425" t="s">
        <v>171</v>
      </c>
      <c r="J1425">
        <v>99</v>
      </c>
      <c r="K1425" t="s">
        <v>23</v>
      </c>
      <c r="L1425">
        <v>7</v>
      </c>
      <c r="M1425" t="s">
        <v>43</v>
      </c>
      <c r="N1425">
        <v>1</v>
      </c>
      <c r="O1425" t="s">
        <v>33</v>
      </c>
      <c r="P1425">
        <v>18498</v>
      </c>
      <c r="T1425" s="3">
        <f t="shared" si="45"/>
        <v>61.4</v>
      </c>
      <c r="U1425" s="3">
        <f>IF(AND(R1425&lt;&gt;"_U",N1425&lt;&gt;9999,N1425&lt;&gt;999,L1425&lt;&gt;"Median"),IFERROR(VLOOKUP(A1425,'HD Total'!A:P,16,0),"."),".")</f>
        <v>30126</v>
      </c>
    </row>
    <row r="1426" spans="1:21" x14ac:dyDescent="0.3">
      <c r="A1426" s="1" t="str">
        <f t="shared" si="44"/>
        <v>2018|Canterbury|$150,001-$200,000</v>
      </c>
      <c r="B1426" t="s">
        <v>18</v>
      </c>
      <c r="C1426" t="s">
        <v>19</v>
      </c>
      <c r="D1426" t="s">
        <v>20</v>
      </c>
      <c r="E1426" t="s">
        <v>21</v>
      </c>
      <c r="F1426">
        <v>2018</v>
      </c>
      <c r="G1426">
        <v>2018</v>
      </c>
      <c r="H1426">
        <v>402</v>
      </c>
      <c r="I1426" t="s">
        <v>171</v>
      </c>
      <c r="J1426">
        <v>99</v>
      </c>
      <c r="K1426" t="s">
        <v>23</v>
      </c>
      <c r="L1426">
        <v>7</v>
      </c>
      <c r="M1426" t="s">
        <v>43</v>
      </c>
      <c r="N1426">
        <v>9999</v>
      </c>
      <c r="O1426" t="s">
        <v>40</v>
      </c>
      <c r="P1426">
        <v>30126</v>
      </c>
      <c r="T1426" s="3" t="str">
        <f t="shared" si="45"/>
        <v>.</v>
      </c>
      <c r="U1426" s="3" t="str">
        <f>IF(AND(R1426&lt;&gt;"_U",N1426&lt;&gt;9999,N1426&lt;&gt;999,L1426&lt;&gt;"Median"),IFERROR(VLOOKUP(A1426,'HD Total'!A:P,16,0),"."),".")</f>
        <v>.</v>
      </c>
    </row>
    <row r="1427" spans="1:21" x14ac:dyDescent="0.3">
      <c r="A1427" s="1" t="str">
        <f t="shared" si="44"/>
        <v>2018|Canterbury|$150,001-$200,000</v>
      </c>
      <c r="B1427" t="s">
        <v>18</v>
      </c>
      <c r="C1427" t="s">
        <v>19</v>
      </c>
      <c r="D1427" t="s">
        <v>20</v>
      </c>
      <c r="E1427" t="s">
        <v>21</v>
      </c>
      <c r="F1427">
        <v>2018</v>
      </c>
      <c r="G1427">
        <v>2018</v>
      </c>
      <c r="H1427">
        <v>402</v>
      </c>
      <c r="I1427" t="s">
        <v>171</v>
      </c>
      <c r="J1427">
        <v>99</v>
      </c>
      <c r="K1427" t="s">
        <v>23</v>
      </c>
      <c r="L1427">
        <v>7</v>
      </c>
      <c r="M1427" t="s">
        <v>43</v>
      </c>
      <c r="N1427">
        <v>2</v>
      </c>
      <c r="O1427" t="s">
        <v>28</v>
      </c>
      <c r="P1427">
        <v>5043</v>
      </c>
      <c r="T1427" s="3">
        <f t="shared" si="45"/>
        <v>16.739999999999998</v>
      </c>
      <c r="U1427" s="3">
        <f>IF(AND(R1427&lt;&gt;"_U",N1427&lt;&gt;9999,N1427&lt;&gt;999,L1427&lt;&gt;"Median"),IFERROR(VLOOKUP(A1427,'HD Total'!A:P,16,0),"."),".")</f>
        <v>30126</v>
      </c>
    </row>
    <row r="1428" spans="1:21" x14ac:dyDescent="0.3">
      <c r="A1428" s="1" t="str">
        <f t="shared" si="44"/>
        <v>2018|Canterbury|$150,001-$200,000</v>
      </c>
      <c r="B1428" t="s">
        <v>18</v>
      </c>
      <c r="C1428" t="s">
        <v>19</v>
      </c>
      <c r="D1428" t="s">
        <v>20</v>
      </c>
      <c r="E1428" t="s">
        <v>21</v>
      </c>
      <c r="F1428">
        <v>2018</v>
      </c>
      <c r="G1428">
        <v>2018</v>
      </c>
      <c r="H1428">
        <v>402</v>
      </c>
      <c r="I1428" t="s">
        <v>171</v>
      </c>
      <c r="J1428">
        <v>99</v>
      </c>
      <c r="K1428" t="s">
        <v>23</v>
      </c>
      <c r="L1428">
        <v>7</v>
      </c>
      <c r="M1428" t="s">
        <v>43</v>
      </c>
      <c r="N1428">
        <v>3</v>
      </c>
      <c r="O1428" t="s">
        <v>25</v>
      </c>
      <c r="P1428">
        <v>6585</v>
      </c>
      <c r="T1428" s="3">
        <f t="shared" si="45"/>
        <v>21.86</v>
      </c>
      <c r="U1428" s="3">
        <f>IF(AND(R1428&lt;&gt;"_U",N1428&lt;&gt;9999,N1428&lt;&gt;999,L1428&lt;&gt;"Median"),IFERROR(VLOOKUP(A1428,'HD Total'!A:P,16,0),"."),".")</f>
        <v>30126</v>
      </c>
    </row>
    <row r="1429" spans="1:21" x14ac:dyDescent="0.3">
      <c r="A1429" s="1" t="str">
        <f t="shared" si="44"/>
        <v>2018|Canterbury|$150,001-$200,000</v>
      </c>
      <c r="B1429" t="s">
        <v>18</v>
      </c>
      <c r="C1429" t="s">
        <v>19</v>
      </c>
      <c r="D1429" t="s">
        <v>20</v>
      </c>
      <c r="E1429" t="s">
        <v>21</v>
      </c>
      <c r="F1429">
        <v>2018</v>
      </c>
      <c r="G1429">
        <v>2018</v>
      </c>
      <c r="H1429">
        <v>402</v>
      </c>
      <c r="I1429" t="s">
        <v>171</v>
      </c>
      <c r="J1429">
        <v>99</v>
      </c>
      <c r="K1429" t="s">
        <v>23</v>
      </c>
      <c r="L1429">
        <v>7</v>
      </c>
      <c r="M1429" t="s">
        <v>43</v>
      </c>
      <c r="N1429">
        <v>999</v>
      </c>
      <c r="O1429" t="s">
        <v>42</v>
      </c>
      <c r="P1429">
        <v>0</v>
      </c>
      <c r="T1429" s="3" t="str">
        <f t="shared" si="45"/>
        <v>.</v>
      </c>
      <c r="U1429" s="3" t="str">
        <f>IF(AND(R1429&lt;&gt;"_U",N1429&lt;&gt;9999,N1429&lt;&gt;999,L1429&lt;&gt;"Median"),IFERROR(VLOOKUP(A1429,'HD Total'!A:P,16,0),"."),".")</f>
        <v>.</v>
      </c>
    </row>
    <row r="1430" spans="1:21" x14ac:dyDescent="0.3">
      <c r="A1430" s="1" t="str">
        <f t="shared" si="44"/>
        <v>2018|Canterbury|$200,001 or more</v>
      </c>
      <c r="B1430" t="s">
        <v>18</v>
      </c>
      <c r="C1430" t="s">
        <v>19</v>
      </c>
      <c r="D1430" t="s">
        <v>20</v>
      </c>
      <c r="E1430" t="s">
        <v>21</v>
      </c>
      <c r="F1430">
        <v>2018</v>
      </c>
      <c r="G1430">
        <v>2018</v>
      </c>
      <c r="H1430">
        <v>402</v>
      </c>
      <c r="I1430" t="s">
        <v>171</v>
      </c>
      <c r="J1430">
        <v>99</v>
      </c>
      <c r="K1430" t="s">
        <v>23</v>
      </c>
      <c r="L1430">
        <v>8</v>
      </c>
      <c r="M1430" t="s">
        <v>27</v>
      </c>
      <c r="N1430">
        <v>3</v>
      </c>
      <c r="O1430" t="s">
        <v>25</v>
      </c>
      <c r="R1430" t="s">
        <v>29</v>
      </c>
      <c r="S1430" t="s">
        <v>30</v>
      </c>
      <c r="T1430" s="3" t="str">
        <f t="shared" si="45"/>
        <v>.</v>
      </c>
      <c r="U1430" s="3" t="str">
        <f>IF(AND(R1430&lt;&gt;"_U",N1430&lt;&gt;9999,N1430&lt;&gt;999,L1430&lt;&gt;"Median"),IFERROR(VLOOKUP(A1430,'HD Total'!A:P,16,0),"."),".")</f>
        <v>.</v>
      </c>
    </row>
    <row r="1431" spans="1:21" x14ac:dyDescent="0.3">
      <c r="A1431" s="1" t="str">
        <f t="shared" si="44"/>
        <v>2018|Canterbury|$200,001 or more</v>
      </c>
      <c r="B1431" t="s">
        <v>18</v>
      </c>
      <c r="C1431" t="s">
        <v>19</v>
      </c>
      <c r="D1431" t="s">
        <v>20</v>
      </c>
      <c r="E1431" t="s">
        <v>21</v>
      </c>
      <c r="F1431">
        <v>2018</v>
      </c>
      <c r="G1431">
        <v>2018</v>
      </c>
      <c r="H1431">
        <v>402</v>
      </c>
      <c r="I1431" t="s">
        <v>171</v>
      </c>
      <c r="J1431">
        <v>99</v>
      </c>
      <c r="K1431" t="s">
        <v>23</v>
      </c>
      <c r="L1431">
        <v>8</v>
      </c>
      <c r="M1431" t="s">
        <v>27</v>
      </c>
      <c r="N1431">
        <v>9999</v>
      </c>
      <c r="O1431" t="s">
        <v>40</v>
      </c>
      <c r="R1431" t="s">
        <v>29</v>
      </c>
      <c r="S1431" t="s">
        <v>30</v>
      </c>
      <c r="T1431" s="3" t="str">
        <f t="shared" si="45"/>
        <v>.</v>
      </c>
      <c r="U1431" s="3" t="str">
        <f>IF(AND(R1431&lt;&gt;"_U",N1431&lt;&gt;9999,N1431&lt;&gt;999,L1431&lt;&gt;"Median"),IFERROR(VLOOKUP(A1431,'HD Total'!A:P,16,0),"."),".")</f>
        <v>.</v>
      </c>
    </row>
    <row r="1432" spans="1:21" x14ac:dyDescent="0.3">
      <c r="A1432" s="1" t="str">
        <f t="shared" si="44"/>
        <v>2018|Canterbury|$200,001 or more</v>
      </c>
      <c r="B1432" t="s">
        <v>18</v>
      </c>
      <c r="C1432" t="s">
        <v>19</v>
      </c>
      <c r="D1432" t="s">
        <v>20</v>
      </c>
      <c r="E1432" t="s">
        <v>21</v>
      </c>
      <c r="F1432">
        <v>2018</v>
      </c>
      <c r="G1432">
        <v>2018</v>
      </c>
      <c r="H1432">
        <v>402</v>
      </c>
      <c r="I1432" t="s">
        <v>171</v>
      </c>
      <c r="J1432">
        <v>99</v>
      </c>
      <c r="K1432" t="s">
        <v>23</v>
      </c>
      <c r="L1432">
        <v>8</v>
      </c>
      <c r="M1432" t="s">
        <v>27</v>
      </c>
      <c r="N1432">
        <v>999</v>
      </c>
      <c r="O1432" t="s">
        <v>42</v>
      </c>
      <c r="R1432" t="s">
        <v>29</v>
      </c>
      <c r="S1432" t="s">
        <v>30</v>
      </c>
      <c r="T1432" s="3" t="str">
        <f t="shared" si="45"/>
        <v>.</v>
      </c>
      <c r="U1432" s="3" t="str">
        <f>IF(AND(R1432&lt;&gt;"_U",N1432&lt;&gt;9999,N1432&lt;&gt;999,L1432&lt;&gt;"Median"),IFERROR(VLOOKUP(A1432,'HD Total'!A:P,16,0),"."),".")</f>
        <v>.</v>
      </c>
    </row>
    <row r="1433" spans="1:21" x14ac:dyDescent="0.3">
      <c r="A1433" s="1" t="str">
        <f t="shared" si="44"/>
        <v>2018|Canterbury|$200,001 or more</v>
      </c>
      <c r="B1433" t="s">
        <v>18</v>
      </c>
      <c r="C1433" t="s">
        <v>19</v>
      </c>
      <c r="D1433" t="s">
        <v>20</v>
      </c>
      <c r="E1433" t="s">
        <v>21</v>
      </c>
      <c r="F1433">
        <v>2018</v>
      </c>
      <c r="G1433">
        <v>2018</v>
      </c>
      <c r="H1433">
        <v>402</v>
      </c>
      <c r="I1433" t="s">
        <v>171</v>
      </c>
      <c r="J1433">
        <v>99</v>
      </c>
      <c r="K1433" t="s">
        <v>23</v>
      </c>
      <c r="L1433">
        <v>8</v>
      </c>
      <c r="M1433" t="s">
        <v>27</v>
      </c>
      <c r="N1433">
        <v>2</v>
      </c>
      <c r="O1433" t="s">
        <v>28</v>
      </c>
      <c r="R1433" t="s">
        <v>29</v>
      </c>
      <c r="S1433" t="s">
        <v>30</v>
      </c>
      <c r="T1433" s="3" t="str">
        <f t="shared" si="45"/>
        <v>.</v>
      </c>
      <c r="U1433" s="3" t="str">
        <f>IF(AND(R1433&lt;&gt;"_U",N1433&lt;&gt;9999,N1433&lt;&gt;999,L1433&lt;&gt;"Median"),IFERROR(VLOOKUP(A1433,'HD Total'!A:P,16,0),"."),".")</f>
        <v>.</v>
      </c>
    </row>
    <row r="1434" spans="1:21" x14ac:dyDescent="0.3">
      <c r="A1434" s="1" t="str">
        <f t="shared" si="44"/>
        <v>2018|Canterbury|$200,001 or more</v>
      </c>
      <c r="B1434" t="s">
        <v>18</v>
      </c>
      <c r="C1434" t="s">
        <v>19</v>
      </c>
      <c r="D1434" t="s">
        <v>20</v>
      </c>
      <c r="E1434" t="s">
        <v>21</v>
      </c>
      <c r="F1434">
        <v>2018</v>
      </c>
      <c r="G1434">
        <v>2018</v>
      </c>
      <c r="H1434">
        <v>402</v>
      </c>
      <c r="I1434" t="s">
        <v>171</v>
      </c>
      <c r="J1434">
        <v>99</v>
      </c>
      <c r="K1434" t="s">
        <v>23</v>
      </c>
      <c r="L1434">
        <v>8</v>
      </c>
      <c r="M1434" t="s">
        <v>27</v>
      </c>
      <c r="N1434">
        <v>7777</v>
      </c>
      <c r="O1434" t="s">
        <v>37</v>
      </c>
      <c r="R1434" t="s">
        <v>29</v>
      </c>
      <c r="S1434" t="s">
        <v>30</v>
      </c>
      <c r="T1434" s="3" t="str">
        <f t="shared" si="45"/>
        <v>.</v>
      </c>
      <c r="U1434" s="3" t="str">
        <f>IF(AND(R1434&lt;&gt;"_U",N1434&lt;&gt;9999,N1434&lt;&gt;999,L1434&lt;&gt;"Median"),IFERROR(VLOOKUP(A1434,'HD Total'!A:P,16,0),"."),".")</f>
        <v>.</v>
      </c>
    </row>
    <row r="1435" spans="1:21" x14ac:dyDescent="0.3">
      <c r="A1435" s="1" t="str">
        <f t="shared" si="44"/>
        <v>2018|Canterbury|$200,001 or more</v>
      </c>
      <c r="B1435" t="s">
        <v>18</v>
      </c>
      <c r="C1435" t="s">
        <v>19</v>
      </c>
      <c r="D1435" t="s">
        <v>20</v>
      </c>
      <c r="E1435" t="s">
        <v>21</v>
      </c>
      <c r="F1435">
        <v>2018</v>
      </c>
      <c r="G1435">
        <v>2018</v>
      </c>
      <c r="H1435">
        <v>402</v>
      </c>
      <c r="I1435" t="s">
        <v>171</v>
      </c>
      <c r="J1435">
        <v>99</v>
      </c>
      <c r="K1435" t="s">
        <v>23</v>
      </c>
      <c r="L1435">
        <v>8</v>
      </c>
      <c r="M1435" t="s">
        <v>27</v>
      </c>
      <c r="N1435">
        <v>1</v>
      </c>
      <c r="O1435" t="s">
        <v>33</v>
      </c>
      <c r="R1435" t="s">
        <v>29</v>
      </c>
      <c r="S1435" t="s">
        <v>30</v>
      </c>
      <c r="T1435" s="3" t="str">
        <f t="shared" si="45"/>
        <v>.</v>
      </c>
      <c r="U1435" s="3" t="str">
        <f>IF(AND(R1435&lt;&gt;"_U",N1435&lt;&gt;9999,N1435&lt;&gt;999,L1435&lt;&gt;"Median"),IFERROR(VLOOKUP(A1435,'HD Total'!A:P,16,0),"."),".")</f>
        <v>.</v>
      </c>
    </row>
    <row r="1436" spans="1:21" x14ac:dyDescent="0.3">
      <c r="A1436" s="1" t="str">
        <f t="shared" si="44"/>
        <v>2018|Canterbury|Total stated - total household income</v>
      </c>
      <c r="B1436" t="s">
        <v>18</v>
      </c>
      <c r="C1436" t="s">
        <v>19</v>
      </c>
      <c r="D1436" t="s">
        <v>20</v>
      </c>
      <c r="E1436" t="s">
        <v>21</v>
      </c>
      <c r="F1436">
        <v>2018</v>
      </c>
      <c r="G1436">
        <v>2018</v>
      </c>
      <c r="H1436">
        <v>402</v>
      </c>
      <c r="I1436" t="s">
        <v>171</v>
      </c>
      <c r="J1436">
        <v>99</v>
      </c>
      <c r="K1436" t="s">
        <v>23</v>
      </c>
      <c r="L1436">
        <v>77</v>
      </c>
      <c r="M1436" t="s">
        <v>32</v>
      </c>
      <c r="N1436">
        <v>2</v>
      </c>
      <c r="O1436" t="s">
        <v>28</v>
      </c>
      <c r="P1436">
        <v>59988</v>
      </c>
      <c r="T1436" s="3">
        <f t="shared" si="45"/>
        <v>31.98</v>
      </c>
      <c r="U1436" s="3">
        <f>IF(AND(R1436&lt;&gt;"_U",N1436&lt;&gt;9999,N1436&lt;&gt;999,L1436&lt;&gt;"Median"),IFERROR(VLOOKUP(A1436,'HD Total'!A:P,16,0),"."),".")</f>
        <v>187608</v>
      </c>
    </row>
    <row r="1437" spans="1:21" x14ac:dyDescent="0.3">
      <c r="A1437" s="1" t="str">
        <f t="shared" si="44"/>
        <v>2018|Canterbury|Total stated - total household income</v>
      </c>
      <c r="B1437" t="s">
        <v>18</v>
      </c>
      <c r="C1437" t="s">
        <v>19</v>
      </c>
      <c r="D1437" t="s">
        <v>20</v>
      </c>
      <c r="E1437" t="s">
        <v>21</v>
      </c>
      <c r="F1437">
        <v>2018</v>
      </c>
      <c r="G1437">
        <v>2018</v>
      </c>
      <c r="H1437">
        <v>402</v>
      </c>
      <c r="I1437" t="s">
        <v>171</v>
      </c>
      <c r="J1437">
        <v>99</v>
      </c>
      <c r="K1437" t="s">
        <v>23</v>
      </c>
      <c r="L1437">
        <v>77</v>
      </c>
      <c r="M1437" t="s">
        <v>32</v>
      </c>
      <c r="N1437">
        <v>3</v>
      </c>
      <c r="O1437" t="s">
        <v>25</v>
      </c>
      <c r="P1437">
        <v>22941</v>
      </c>
      <c r="T1437" s="3">
        <f t="shared" si="45"/>
        <v>12.23</v>
      </c>
      <c r="U1437" s="3">
        <f>IF(AND(R1437&lt;&gt;"_U",N1437&lt;&gt;9999,N1437&lt;&gt;999,L1437&lt;&gt;"Median"),IFERROR(VLOOKUP(A1437,'HD Total'!A:P,16,0),"."),".")</f>
        <v>187608</v>
      </c>
    </row>
    <row r="1438" spans="1:21" x14ac:dyDescent="0.3">
      <c r="A1438" s="1" t="str">
        <f t="shared" si="44"/>
        <v>2018|Canterbury|Total stated - total household income</v>
      </c>
      <c r="B1438" t="s">
        <v>18</v>
      </c>
      <c r="C1438" t="s">
        <v>19</v>
      </c>
      <c r="D1438" t="s">
        <v>20</v>
      </c>
      <c r="E1438" t="s">
        <v>21</v>
      </c>
      <c r="F1438">
        <v>2018</v>
      </c>
      <c r="G1438">
        <v>2018</v>
      </c>
      <c r="H1438">
        <v>402</v>
      </c>
      <c r="I1438" t="s">
        <v>171</v>
      </c>
      <c r="J1438">
        <v>99</v>
      </c>
      <c r="K1438" t="s">
        <v>23</v>
      </c>
      <c r="L1438">
        <v>77</v>
      </c>
      <c r="M1438" t="s">
        <v>32</v>
      </c>
      <c r="N1438">
        <v>1</v>
      </c>
      <c r="O1438" t="s">
        <v>33</v>
      </c>
      <c r="P1438">
        <v>104676</v>
      </c>
      <c r="T1438" s="3">
        <f t="shared" si="45"/>
        <v>55.8</v>
      </c>
      <c r="U1438" s="3">
        <f>IF(AND(R1438&lt;&gt;"_U",N1438&lt;&gt;9999,N1438&lt;&gt;999,L1438&lt;&gt;"Median"),IFERROR(VLOOKUP(A1438,'HD Total'!A:P,16,0),"."),".")</f>
        <v>187608</v>
      </c>
    </row>
    <row r="1439" spans="1:21" x14ac:dyDescent="0.3">
      <c r="A1439" s="1" t="str">
        <f t="shared" si="44"/>
        <v>2018|Canterbury|Total stated - total household income</v>
      </c>
      <c r="B1439" t="s">
        <v>18</v>
      </c>
      <c r="C1439" t="s">
        <v>19</v>
      </c>
      <c r="D1439" t="s">
        <v>20</v>
      </c>
      <c r="E1439" t="s">
        <v>21</v>
      </c>
      <c r="F1439">
        <v>2018</v>
      </c>
      <c r="G1439">
        <v>2018</v>
      </c>
      <c r="H1439">
        <v>402</v>
      </c>
      <c r="I1439" t="s">
        <v>171</v>
      </c>
      <c r="J1439">
        <v>99</v>
      </c>
      <c r="K1439" t="s">
        <v>23</v>
      </c>
      <c r="L1439">
        <v>77</v>
      </c>
      <c r="M1439" t="s">
        <v>32</v>
      </c>
      <c r="N1439">
        <v>9999</v>
      </c>
      <c r="O1439" t="s">
        <v>40</v>
      </c>
      <c r="P1439">
        <v>187611</v>
      </c>
      <c r="T1439" s="3" t="str">
        <f t="shared" si="45"/>
        <v>.</v>
      </c>
      <c r="U1439" s="3" t="str">
        <f>IF(AND(R1439&lt;&gt;"_U",N1439&lt;&gt;9999,N1439&lt;&gt;999,L1439&lt;&gt;"Median"),IFERROR(VLOOKUP(A1439,'HD Total'!A:P,16,0),"."),".")</f>
        <v>.</v>
      </c>
    </row>
    <row r="1440" spans="1:21" x14ac:dyDescent="0.3">
      <c r="A1440" s="1" t="str">
        <f t="shared" si="44"/>
        <v>2018|Canterbury|Total stated - total household income</v>
      </c>
      <c r="B1440" t="s">
        <v>18</v>
      </c>
      <c r="C1440" t="s">
        <v>19</v>
      </c>
      <c r="D1440" t="s">
        <v>20</v>
      </c>
      <c r="E1440" t="s">
        <v>21</v>
      </c>
      <c r="F1440">
        <v>2018</v>
      </c>
      <c r="G1440">
        <v>2018</v>
      </c>
      <c r="H1440">
        <v>402</v>
      </c>
      <c r="I1440" t="s">
        <v>171</v>
      </c>
      <c r="J1440">
        <v>99</v>
      </c>
      <c r="K1440" t="s">
        <v>23</v>
      </c>
      <c r="L1440">
        <v>77</v>
      </c>
      <c r="M1440" t="s">
        <v>32</v>
      </c>
      <c r="N1440">
        <v>7777</v>
      </c>
      <c r="O1440" t="s">
        <v>37</v>
      </c>
      <c r="P1440">
        <v>187608</v>
      </c>
      <c r="T1440" s="3">
        <f t="shared" si="45"/>
        <v>100</v>
      </c>
      <c r="U1440" s="3">
        <f>IF(AND(R1440&lt;&gt;"_U",N1440&lt;&gt;9999,N1440&lt;&gt;999,L1440&lt;&gt;"Median"),IFERROR(VLOOKUP(A1440,'HD Total'!A:P,16,0),"."),".")</f>
        <v>187608</v>
      </c>
    </row>
    <row r="1441" spans="1:21" x14ac:dyDescent="0.3">
      <c r="A1441" s="1" t="str">
        <f t="shared" si="44"/>
        <v>2018|Canterbury|Total stated - total household income</v>
      </c>
      <c r="B1441" t="s">
        <v>18</v>
      </c>
      <c r="C1441" t="s">
        <v>19</v>
      </c>
      <c r="D1441" t="s">
        <v>20</v>
      </c>
      <c r="E1441" t="s">
        <v>21</v>
      </c>
      <c r="F1441">
        <v>2018</v>
      </c>
      <c r="G1441">
        <v>2018</v>
      </c>
      <c r="H1441">
        <v>402</v>
      </c>
      <c r="I1441" t="s">
        <v>171</v>
      </c>
      <c r="J1441">
        <v>99</v>
      </c>
      <c r="K1441" t="s">
        <v>23</v>
      </c>
      <c r="L1441">
        <v>77</v>
      </c>
      <c r="M1441" t="s">
        <v>32</v>
      </c>
      <c r="N1441">
        <v>999</v>
      </c>
      <c r="O1441" t="s">
        <v>42</v>
      </c>
      <c r="P1441">
        <v>3</v>
      </c>
      <c r="T1441" s="3" t="str">
        <f t="shared" si="45"/>
        <v>.</v>
      </c>
      <c r="U1441" s="3" t="str">
        <f>IF(AND(R1441&lt;&gt;"_U",N1441&lt;&gt;9999,N1441&lt;&gt;999,L1441&lt;&gt;"Median"),IFERROR(VLOOKUP(A1441,'HD Total'!A:P,16,0),"."),".")</f>
        <v>.</v>
      </c>
    </row>
    <row r="1442" spans="1:21" x14ac:dyDescent="0.3">
      <c r="A1442" s="1" t="str">
        <f t="shared" si="44"/>
        <v>2018|Canterbury|Total - total household income</v>
      </c>
      <c r="B1442" t="s">
        <v>18</v>
      </c>
      <c r="C1442" t="s">
        <v>19</v>
      </c>
      <c r="D1442" t="s">
        <v>20</v>
      </c>
      <c r="E1442" t="s">
        <v>21</v>
      </c>
      <c r="F1442">
        <v>2018</v>
      </c>
      <c r="G1442">
        <v>2018</v>
      </c>
      <c r="H1442">
        <v>402</v>
      </c>
      <c r="I1442" t="s">
        <v>171</v>
      </c>
      <c r="J1442">
        <v>99</v>
      </c>
      <c r="K1442" t="s">
        <v>23</v>
      </c>
      <c r="L1442">
        <v>99</v>
      </c>
      <c r="M1442" t="s">
        <v>48</v>
      </c>
      <c r="N1442">
        <v>3</v>
      </c>
      <c r="O1442" t="s">
        <v>25</v>
      </c>
      <c r="P1442">
        <v>24435</v>
      </c>
      <c r="T1442" s="3">
        <f t="shared" si="45"/>
        <v>12.18</v>
      </c>
      <c r="U1442" s="3">
        <f>IF(AND(R1442&lt;&gt;"_U",N1442&lt;&gt;9999,N1442&lt;&gt;999,L1442&lt;&gt;"Median"),IFERROR(VLOOKUP(A1442,'HD Total'!A:P,16,0),"."),".")</f>
        <v>200661</v>
      </c>
    </row>
    <row r="1443" spans="1:21" x14ac:dyDescent="0.3">
      <c r="A1443" s="1" t="str">
        <f t="shared" si="44"/>
        <v>2018|Canterbury|Total - total household income</v>
      </c>
      <c r="B1443" t="s">
        <v>18</v>
      </c>
      <c r="C1443" t="s">
        <v>19</v>
      </c>
      <c r="D1443" t="s">
        <v>20</v>
      </c>
      <c r="E1443" t="s">
        <v>21</v>
      </c>
      <c r="F1443">
        <v>2018</v>
      </c>
      <c r="G1443">
        <v>2018</v>
      </c>
      <c r="H1443">
        <v>402</v>
      </c>
      <c r="I1443" t="s">
        <v>171</v>
      </c>
      <c r="J1443">
        <v>99</v>
      </c>
      <c r="K1443" t="s">
        <v>23</v>
      </c>
      <c r="L1443">
        <v>99</v>
      </c>
      <c r="M1443" t="s">
        <v>48</v>
      </c>
      <c r="N1443">
        <v>1</v>
      </c>
      <c r="O1443" t="s">
        <v>33</v>
      </c>
      <c r="P1443">
        <v>110754</v>
      </c>
      <c r="T1443" s="3">
        <f t="shared" si="45"/>
        <v>55.19</v>
      </c>
      <c r="U1443" s="3">
        <f>IF(AND(R1443&lt;&gt;"_U",N1443&lt;&gt;9999,N1443&lt;&gt;999,L1443&lt;&gt;"Median"),IFERROR(VLOOKUP(A1443,'HD Total'!A:P,16,0),"."),".")</f>
        <v>200661</v>
      </c>
    </row>
    <row r="1444" spans="1:21" x14ac:dyDescent="0.3">
      <c r="A1444" s="1" t="str">
        <f t="shared" si="44"/>
        <v>2018|Canterbury|Total - total household income</v>
      </c>
      <c r="B1444" t="s">
        <v>18</v>
      </c>
      <c r="C1444" t="s">
        <v>19</v>
      </c>
      <c r="D1444" t="s">
        <v>20</v>
      </c>
      <c r="E1444" t="s">
        <v>21</v>
      </c>
      <c r="F1444">
        <v>2018</v>
      </c>
      <c r="G1444">
        <v>2018</v>
      </c>
      <c r="H1444">
        <v>402</v>
      </c>
      <c r="I1444" t="s">
        <v>171</v>
      </c>
      <c r="J1444">
        <v>99</v>
      </c>
      <c r="K1444" t="s">
        <v>23</v>
      </c>
      <c r="L1444">
        <v>99</v>
      </c>
      <c r="M1444" t="s">
        <v>48</v>
      </c>
      <c r="N1444">
        <v>2</v>
      </c>
      <c r="O1444" t="s">
        <v>28</v>
      </c>
      <c r="P1444">
        <v>65466</v>
      </c>
      <c r="T1444" s="3">
        <f t="shared" si="45"/>
        <v>32.630000000000003</v>
      </c>
      <c r="U1444" s="3">
        <f>IF(AND(R1444&lt;&gt;"_U",N1444&lt;&gt;9999,N1444&lt;&gt;999,L1444&lt;&gt;"Median"),IFERROR(VLOOKUP(A1444,'HD Total'!A:P,16,0),"."),".")</f>
        <v>200661</v>
      </c>
    </row>
    <row r="1445" spans="1:21" x14ac:dyDescent="0.3">
      <c r="A1445" s="1" t="str">
        <f t="shared" si="44"/>
        <v>2018|Canterbury|Total - total household income</v>
      </c>
      <c r="B1445" t="s">
        <v>18</v>
      </c>
      <c r="C1445" t="s">
        <v>19</v>
      </c>
      <c r="D1445" t="s">
        <v>20</v>
      </c>
      <c r="E1445" t="s">
        <v>21</v>
      </c>
      <c r="F1445">
        <v>2018</v>
      </c>
      <c r="G1445">
        <v>2018</v>
      </c>
      <c r="H1445">
        <v>402</v>
      </c>
      <c r="I1445" t="s">
        <v>171</v>
      </c>
      <c r="J1445">
        <v>99</v>
      </c>
      <c r="K1445" t="s">
        <v>23</v>
      </c>
      <c r="L1445">
        <v>99</v>
      </c>
      <c r="M1445" t="s">
        <v>48</v>
      </c>
      <c r="N1445">
        <v>9999</v>
      </c>
      <c r="O1445" t="s">
        <v>40</v>
      </c>
      <c r="P1445">
        <v>200694</v>
      </c>
      <c r="T1445" s="3" t="str">
        <f t="shared" si="45"/>
        <v>.</v>
      </c>
      <c r="U1445" s="3" t="str">
        <f>IF(AND(R1445&lt;&gt;"_U",N1445&lt;&gt;9999,N1445&lt;&gt;999,L1445&lt;&gt;"Median"),IFERROR(VLOOKUP(A1445,'HD Total'!A:P,16,0),"."),".")</f>
        <v>.</v>
      </c>
    </row>
    <row r="1446" spans="1:21" x14ac:dyDescent="0.3">
      <c r="A1446" s="1" t="str">
        <f t="shared" si="44"/>
        <v>2018|Canterbury|Total - total household income</v>
      </c>
      <c r="B1446" t="s">
        <v>18</v>
      </c>
      <c r="C1446" t="s">
        <v>19</v>
      </c>
      <c r="D1446" t="s">
        <v>20</v>
      </c>
      <c r="E1446" t="s">
        <v>21</v>
      </c>
      <c r="F1446">
        <v>2018</v>
      </c>
      <c r="G1446">
        <v>2018</v>
      </c>
      <c r="H1446">
        <v>402</v>
      </c>
      <c r="I1446" t="s">
        <v>171</v>
      </c>
      <c r="J1446">
        <v>99</v>
      </c>
      <c r="K1446" t="s">
        <v>23</v>
      </c>
      <c r="L1446">
        <v>99</v>
      </c>
      <c r="M1446" t="s">
        <v>48</v>
      </c>
      <c r="N1446">
        <v>7777</v>
      </c>
      <c r="O1446" t="s">
        <v>37</v>
      </c>
      <c r="P1446">
        <v>200661</v>
      </c>
      <c r="T1446" s="3">
        <f t="shared" si="45"/>
        <v>100</v>
      </c>
      <c r="U1446" s="3">
        <f>IF(AND(R1446&lt;&gt;"_U",N1446&lt;&gt;9999,N1446&lt;&gt;999,L1446&lt;&gt;"Median"),IFERROR(VLOOKUP(A1446,'HD Total'!A:P,16,0),"."),".")</f>
        <v>200661</v>
      </c>
    </row>
    <row r="1447" spans="1:21" x14ac:dyDescent="0.3">
      <c r="A1447" s="1" t="str">
        <f t="shared" si="44"/>
        <v>2018|Canterbury|Total - total household income</v>
      </c>
      <c r="B1447" t="s">
        <v>18</v>
      </c>
      <c r="C1447" t="s">
        <v>19</v>
      </c>
      <c r="D1447" t="s">
        <v>20</v>
      </c>
      <c r="E1447" t="s">
        <v>21</v>
      </c>
      <c r="F1447">
        <v>2018</v>
      </c>
      <c r="G1447">
        <v>2018</v>
      </c>
      <c r="H1447">
        <v>402</v>
      </c>
      <c r="I1447" t="s">
        <v>171</v>
      </c>
      <c r="J1447">
        <v>99</v>
      </c>
      <c r="K1447" t="s">
        <v>23</v>
      </c>
      <c r="L1447">
        <v>99</v>
      </c>
      <c r="M1447" t="s">
        <v>48</v>
      </c>
      <c r="N1447">
        <v>999</v>
      </c>
      <c r="O1447" t="s">
        <v>42</v>
      </c>
      <c r="P1447">
        <v>36</v>
      </c>
      <c r="T1447" s="3" t="str">
        <f t="shared" si="45"/>
        <v>.</v>
      </c>
      <c r="U1447" s="3" t="str">
        <f>IF(AND(R1447&lt;&gt;"_U",N1447&lt;&gt;9999,N1447&lt;&gt;999,L1447&lt;&gt;"Median"),IFERROR(VLOOKUP(A1447,'HD Total'!A:P,16,0),"."),".")</f>
        <v>.</v>
      </c>
    </row>
    <row r="1448" spans="1:21" x14ac:dyDescent="0.3">
      <c r="A1448" s="1" t="str">
        <f t="shared" si="44"/>
        <v>2018|Canterbury|Median ($) - total household income</v>
      </c>
      <c r="B1448" t="s">
        <v>18</v>
      </c>
      <c r="C1448" t="s">
        <v>19</v>
      </c>
      <c r="D1448" t="s">
        <v>20</v>
      </c>
      <c r="E1448" t="s">
        <v>21</v>
      </c>
      <c r="F1448">
        <v>2018</v>
      </c>
      <c r="G1448">
        <v>2018</v>
      </c>
      <c r="H1448">
        <v>402</v>
      </c>
      <c r="I1448" t="s">
        <v>171</v>
      </c>
      <c r="J1448">
        <v>99</v>
      </c>
      <c r="K1448" t="s">
        <v>23</v>
      </c>
      <c r="L1448" t="s">
        <v>56</v>
      </c>
      <c r="M1448" t="s">
        <v>57</v>
      </c>
      <c r="N1448">
        <v>1</v>
      </c>
      <c r="O1448" t="s">
        <v>33</v>
      </c>
      <c r="P1448">
        <v>86400</v>
      </c>
      <c r="T1448" s="3" t="str">
        <f t="shared" si="45"/>
        <v>.</v>
      </c>
      <c r="U1448" s="3" t="str">
        <f>IF(AND(R1448&lt;&gt;"_U",N1448&lt;&gt;9999,N1448&lt;&gt;999,L1448&lt;&gt;"Median"),IFERROR(VLOOKUP(A1448,'HD Total'!A:P,16,0),"."),".")</f>
        <v>.</v>
      </c>
    </row>
    <row r="1449" spans="1:21" x14ac:dyDescent="0.3">
      <c r="A1449" s="1" t="str">
        <f t="shared" si="44"/>
        <v>2018|Canterbury|Median ($) - total household income</v>
      </c>
      <c r="B1449" t="s">
        <v>18</v>
      </c>
      <c r="C1449" t="s">
        <v>19</v>
      </c>
      <c r="D1449" t="s">
        <v>20</v>
      </c>
      <c r="E1449" t="s">
        <v>21</v>
      </c>
      <c r="F1449">
        <v>2018</v>
      </c>
      <c r="G1449">
        <v>2018</v>
      </c>
      <c r="H1449">
        <v>402</v>
      </c>
      <c r="I1449" t="s">
        <v>171</v>
      </c>
      <c r="J1449">
        <v>99</v>
      </c>
      <c r="K1449" t="s">
        <v>23</v>
      </c>
      <c r="L1449" t="s">
        <v>56</v>
      </c>
      <c r="M1449" t="s">
        <v>57</v>
      </c>
      <c r="N1449">
        <v>3</v>
      </c>
      <c r="O1449" t="s">
        <v>25</v>
      </c>
      <c r="P1449">
        <v>93400</v>
      </c>
      <c r="T1449" s="3" t="str">
        <f t="shared" si="45"/>
        <v>.</v>
      </c>
      <c r="U1449" s="3" t="str">
        <f>IF(AND(R1449&lt;&gt;"_U",N1449&lt;&gt;9999,N1449&lt;&gt;999,L1449&lt;&gt;"Median"),IFERROR(VLOOKUP(A1449,'HD Total'!A:P,16,0),"."),".")</f>
        <v>.</v>
      </c>
    </row>
    <row r="1450" spans="1:21" x14ac:dyDescent="0.3">
      <c r="A1450" s="1" t="str">
        <f t="shared" si="44"/>
        <v>2018|Canterbury|Median ($) - total household income</v>
      </c>
      <c r="B1450" t="s">
        <v>18</v>
      </c>
      <c r="C1450" t="s">
        <v>19</v>
      </c>
      <c r="D1450" t="s">
        <v>20</v>
      </c>
      <c r="E1450" t="s">
        <v>21</v>
      </c>
      <c r="F1450">
        <v>2018</v>
      </c>
      <c r="G1450">
        <v>2018</v>
      </c>
      <c r="H1450">
        <v>402</v>
      </c>
      <c r="I1450" t="s">
        <v>171</v>
      </c>
      <c r="J1450">
        <v>99</v>
      </c>
      <c r="K1450" t="s">
        <v>23</v>
      </c>
      <c r="L1450" t="s">
        <v>56</v>
      </c>
      <c r="M1450" t="s">
        <v>57</v>
      </c>
      <c r="N1450">
        <v>999</v>
      </c>
      <c r="O1450" t="s">
        <v>42</v>
      </c>
      <c r="P1450">
        <v>62500</v>
      </c>
      <c r="T1450" s="3" t="str">
        <f t="shared" si="45"/>
        <v>.</v>
      </c>
      <c r="U1450" s="3" t="str">
        <f>IF(AND(R1450&lt;&gt;"_U",N1450&lt;&gt;9999,N1450&lt;&gt;999,L1450&lt;&gt;"Median"),IFERROR(VLOOKUP(A1450,'HD Total'!A:P,16,0),"."),".")</f>
        <v>.</v>
      </c>
    </row>
    <row r="1451" spans="1:21" x14ac:dyDescent="0.3">
      <c r="A1451" s="1" t="str">
        <f t="shared" si="44"/>
        <v>2018|Canterbury|Median ($) - total household income</v>
      </c>
      <c r="B1451" t="s">
        <v>18</v>
      </c>
      <c r="C1451" t="s">
        <v>19</v>
      </c>
      <c r="D1451" t="s">
        <v>20</v>
      </c>
      <c r="E1451" t="s">
        <v>21</v>
      </c>
      <c r="F1451">
        <v>2018</v>
      </c>
      <c r="G1451">
        <v>2018</v>
      </c>
      <c r="H1451">
        <v>402</v>
      </c>
      <c r="I1451" t="s">
        <v>171</v>
      </c>
      <c r="J1451">
        <v>99</v>
      </c>
      <c r="K1451" t="s">
        <v>23</v>
      </c>
      <c r="L1451" t="s">
        <v>56</v>
      </c>
      <c r="M1451" t="s">
        <v>57</v>
      </c>
      <c r="N1451">
        <v>2</v>
      </c>
      <c r="O1451" t="s">
        <v>28</v>
      </c>
      <c r="P1451">
        <v>59100</v>
      </c>
      <c r="T1451" s="3" t="str">
        <f t="shared" si="45"/>
        <v>.</v>
      </c>
      <c r="U1451" s="3" t="str">
        <f>IF(AND(R1451&lt;&gt;"_U",N1451&lt;&gt;9999,N1451&lt;&gt;999,L1451&lt;&gt;"Median"),IFERROR(VLOOKUP(A1451,'HD Total'!A:P,16,0),"."),".")</f>
        <v>.</v>
      </c>
    </row>
    <row r="1452" spans="1:21" x14ac:dyDescent="0.3">
      <c r="A1452" s="1" t="str">
        <f t="shared" si="44"/>
        <v>2018|Canterbury|Median ($) - total household income</v>
      </c>
      <c r="B1452" t="s">
        <v>18</v>
      </c>
      <c r="C1452" t="s">
        <v>19</v>
      </c>
      <c r="D1452" t="s">
        <v>20</v>
      </c>
      <c r="E1452" t="s">
        <v>21</v>
      </c>
      <c r="F1452">
        <v>2018</v>
      </c>
      <c r="G1452">
        <v>2018</v>
      </c>
      <c r="H1452">
        <v>402</v>
      </c>
      <c r="I1452" t="s">
        <v>171</v>
      </c>
      <c r="J1452">
        <v>99</v>
      </c>
      <c r="K1452" t="s">
        <v>23</v>
      </c>
      <c r="L1452" t="s">
        <v>56</v>
      </c>
      <c r="M1452" t="s">
        <v>57</v>
      </c>
      <c r="N1452">
        <v>9999</v>
      </c>
      <c r="O1452" t="s">
        <v>40</v>
      </c>
      <c r="P1452">
        <v>77200</v>
      </c>
      <c r="T1452" s="3" t="str">
        <f t="shared" si="45"/>
        <v>.</v>
      </c>
      <c r="U1452" s="3" t="str">
        <f>IF(AND(R1452&lt;&gt;"_U",N1452&lt;&gt;9999,N1452&lt;&gt;999,L1452&lt;&gt;"Median"),IFERROR(VLOOKUP(A1452,'HD Total'!A:P,16,0),"."),".")</f>
        <v>.</v>
      </c>
    </row>
    <row r="1453" spans="1:21" x14ac:dyDescent="0.3">
      <c r="A1453" s="1" t="str">
        <f t="shared" si="44"/>
        <v>2018|Canterbury|Median ($) - total household income</v>
      </c>
      <c r="B1453" t="s">
        <v>18</v>
      </c>
      <c r="C1453" t="s">
        <v>19</v>
      </c>
      <c r="D1453" t="s">
        <v>20</v>
      </c>
      <c r="E1453" t="s">
        <v>21</v>
      </c>
      <c r="F1453">
        <v>2018</v>
      </c>
      <c r="G1453">
        <v>2018</v>
      </c>
      <c r="H1453">
        <v>402</v>
      </c>
      <c r="I1453" t="s">
        <v>171</v>
      </c>
      <c r="J1453">
        <v>99</v>
      </c>
      <c r="K1453" t="s">
        <v>23</v>
      </c>
      <c r="L1453" t="s">
        <v>56</v>
      </c>
      <c r="M1453" t="s">
        <v>57</v>
      </c>
      <c r="N1453">
        <v>7777</v>
      </c>
      <c r="O1453" t="s">
        <v>37</v>
      </c>
      <c r="P1453">
        <v>77200</v>
      </c>
      <c r="T1453" s="3" t="str">
        <f t="shared" si="45"/>
        <v>.</v>
      </c>
      <c r="U1453" s="3" t="str">
        <f>IF(AND(R1453&lt;&gt;"_U",N1453&lt;&gt;9999,N1453&lt;&gt;999,L1453&lt;&gt;"Median"),IFERROR(VLOOKUP(A1453,'HD Total'!A:P,16,0),"."),".")</f>
        <v>.</v>
      </c>
    </row>
    <row r="1454" spans="1:21" x14ac:dyDescent="0.3">
      <c r="A1454" s="1" t="str">
        <f t="shared" si="44"/>
        <v>2018|South Canterbury|$20,000 or less</v>
      </c>
      <c r="B1454" t="s">
        <v>18</v>
      </c>
      <c r="C1454" t="s">
        <v>19</v>
      </c>
      <c r="D1454" t="s">
        <v>20</v>
      </c>
      <c r="E1454" t="s">
        <v>21</v>
      </c>
      <c r="F1454">
        <v>2018</v>
      </c>
      <c r="G1454">
        <v>2018</v>
      </c>
      <c r="H1454">
        <v>403</v>
      </c>
      <c r="I1454" t="s">
        <v>172</v>
      </c>
      <c r="J1454">
        <v>99</v>
      </c>
      <c r="K1454" t="s">
        <v>23</v>
      </c>
      <c r="L1454">
        <v>1</v>
      </c>
      <c r="M1454" t="s">
        <v>39</v>
      </c>
      <c r="N1454">
        <v>2</v>
      </c>
      <c r="O1454" t="s">
        <v>28</v>
      </c>
      <c r="P1454">
        <v>1059</v>
      </c>
      <c r="T1454" s="3">
        <f t="shared" si="45"/>
        <v>47.77</v>
      </c>
      <c r="U1454" s="3">
        <f>IF(AND(R1454&lt;&gt;"_U",N1454&lt;&gt;9999,N1454&lt;&gt;999,L1454&lt;&gt;"Median"),IFERROR(VLOOKUP(A1454,'HD Total'!A:P,16,0),"."),".")</f>
        <v>2217</v>
      </c>
    </row>
    <row r="1455" spans="1:21" x14ac:dyDescent="0.3">
      <c r="A1455" s="1" t="str">
        <f t="shared" si="44"/>
        <v>2018|South Canterbury|$20,000 or less</v>
      </c>
      <c r="B1455" t="s">
        <v>18</v>
      </c>
      <c r="C1455" t="s">
        <v>19</v>
      </c>
      <c r="D1455" t="s">
        <v>20</v>
      </c>
      <c r="E1455" t="s">
        <v>21</v>
      </c>
      <c r="F1455">
        <v>2018</v>
      </c>
      <c r="G1455">
        <v>2018</v>
      </c>
      <c r="H1455">
        <v>403</v>
      </c>
      <c r="I1455" t="s">
        <v>172</v>
      </c>
      <c r="J1455">
        <v>99</v>
      </c>
      <c r="K1455" t="s">
        <v>23</v>
      </c>
      <c r="L1455">
        <v>1</v>
      </c>
      <c r="M1455" t="s">
        <v>39</v>
      </c>
      <c r="N1455">
        <v>9999</v>
      </c>
      <c r="O1455" t="s">
        <v>40</v>
      </c>
      <c r="P1455">
        <v>2217</v>
      </c>
      <c r="T1455" s="3" t="str">
        <f t="shared" si="45"/>
        <v>.</v>
      </c>
      <c r="U1455" s="3" t="str">
        <f>IF(AND(R1455&lt;&gt;"_U",N1455&lt;&gt;9999,N1455&lt;&gt;999,L1455&lt;&gt;"Median"),IFERROR(VLOOKUP(A1455,'HD Total'!A:P,16,0),"."),".")</f>
        <v>.</v>
      </c>
    </row>
    <row r="1456" spans="1:21" x14ac:dyDescent="0.3">
      <c r="A1456" s="1" t="str">
        <f t="shared" si="44"/>
        <v>2018|South Canterbury|$20,000 or less</v>
      </c>
      <c r="B1456" t="s">
        <v>18</v>
      </c>
      <c r="C1456" t="s">
        <v>19</v>
      </c>
      <c r="D1456" t="s">
        <v>20</v>
      </c>
      <c r="E1456" t="s">
        <v>21</v>
      </c>
      <c r="F1456">
        <v>2018</v>
      </c>
      <c r="G1456">
        <v>2018</v>
      </c>
      <c r="H1456">
        <v>403</v>
      </c>
      <c r="I1456" t="s">
        <v>172</v>
      </c>
      <c r="J1456">
        <v>99</v>
      </c>
      <c r="K1456" t="s">
        <v>23</v>
      </c>
      <c r="L1456">
        <v>1</v>
      </c>
      <c r="M1456" t="s">
        <v>39</v>
      </c>
      <c r="N1456">
        <v>999</v>
      </c>
      <c r="O1456" t="s">
        <v>42</v>
      </c>
      <c r="P1456">
        <v>0</v>
      </c>
      <c r="T1456" s="3" t="str">
        <f t="shared" si="45"/>
        <v>.</v>
      </c>
      <c r="U1456" s="3" t="str">
        <f>IF(AND(R1456&lt;&gt;"_U",N1456&lt;&gt;9999,N1456&lt;&gt;999,L1456&lt;&gt;"Median"),IFERROR(VLOOKUP(A1456,'HD Total'!A:P,16,0),"."),".")</f>
        <v>.</v>
      </c>
    </row>
    <row r="1457" spans="1:21" x14ac:dyDescent="0.3">
      <c r="A1457" s="1" t="str">
        <f t="shared" si="44"/>
        <v>2018|South Canterbury|$20,000 or less</v>
      </c>
      <c r="B1457" t="s">
        <v>18</v>
      </c>
      <c r="C1457" t="s">
        <v>19</v>
      </c>
      <c r="D1457" t="s">
        <v>20</v>
      </c>
      <c r="E1457" t="s">
        <v>21</v>
      </c>
      <c r="F1457">
        <v>2018</v>
      </c>
      <c r="G1457">
        <v>2018</v>
      </c>
      <c r="H1457">
        <v>403</v>
      </c>
      <c r="I1457" t="s">
        <v>172</v>
      </c>
      <c r="J1457">
        <v>99</v>
      </c>
      <c r="K1457" t="s">
        <v>23</v>
      </c>
      <c r="L1457">
        <v>1</v>
      </c>
      <c r="M1457" t="s">
        <v>39</v>
      </c>
      <c r="N1457">
        <v>1</v>
      </c>
      <c r="O1457" t="s">
        <v>33</v>
      </c>
      <c r="P1457">
        <v>927</v>
      </c>
      <c r="T1457" s="3">
        <f t="shared" si="45"/>
        <v>41.81</v>
      </c>
      <c r="U1457" s="3">
        <f>IF(AND(R1457&lt;&gt;"_U",N1457&lt;&gt;9999,N1457&lt;&gt;999,L1457&lt;&gt;"Median"),IFERROR(VLOOKUP(A1457,'HD Total'!A:P,16,0),"."),".")</f>
        <v>2217</v>
      </c>
    </row>
    <row r="1458" spans="1:21" x14ac:dyDescent="0.3">
      <c r="A1458" s="1" t="str">
        <f t="shared" si="44"/>
        <v>2018|South Canterbury|$20,000 or less</v>
      </c>
      <c r="B1458" t="s">
        <v>18</v>
      </c>
      <c r="C1458" t="s">
        <v>19</v>
      </c>
      <c r="D1458" t="s">
        <v>20</v>
      </c>
      <c r="E1458" t="s">
        <v>21</v>
      </c>
      <c r="F1458">
        <v>2018</v>
      </c>
      <c r="G1458">
        <v>2018</v>
      </c>
      <c r="H1458">
        <v>403</v>
      </c>
      <c r="I1458" t="s">
        <v>172</v>
      </c>
      <c r="J1458">
        <v>99</v>
      </c>
      <c r="K1458" t="s">
        <v>23</v>
      </c>
      <c r="L1458">
        <v>1</v>
      </c>
      <c r="M1458" t="s">
        <v>39</v>
      </c>
      <c r="N1458">
        <v>3</v>
      </c>
      <c r="O1458" t="s">
        <v>25</v>
      </c>
      <c r="P1458">
        <v>225</v>
      </c>
      <c r="T1458" s="3">
        <f t="shared" si="45"/>
        <v>10.15</v>
      </c>
      <c r="U1458" s="3">
        <f>IF(AND(R1458&lt;&gt;"_U",N1458&lt;&gt;9999,N1458&lt;&gt;999,L1458&lt;&gt;"Median"),IFERROR(VLOOKUP(A1458,'HD Total'!A:P,16,0),"."),".")</f>
        <v>2217</v>
      </c>
    </row>
    <row r="1459" spans="1:21" x14ac:dyDescent="0.3">
      <c r="A1459" s="1" t="str">
        <f t="shared" si="44"/>
        <v>2018|South Canterbury|$20,000 or less</v>
      </c>
      <c r="B1459" t="s">
        <v>18</v>
      </c>
      <c r="C1459" t="s">
        <v>19</v>
      </c>
      <c r="D1459" t="s">
        <v>20</v>
      </c>
      <c r="E1459" t="s">
        <v>21</v>
      </c>
      <c r="F1459">
        <v>2018</v>
      </c>
      <c r="G1459">
        <v>2018</v>
      </c>
      <c r="H1459">
        <v>403</v>
      </c>
      <c r="I1459" t="s">
        <v>172</v>
      </c>
      <c r="J1459">
        <v>99</v>
      </c>
      <c r="K1459" t="s">
        <v>23</v>
      </c>
      <c r="L1459">
        <v>1</v>
      </c>
      <c r="M1459" t="s">
        <v>39</v>
      </c>
      <c r="N1459">
        <v>7777</v>
      </c>
      <c r="O1459" t="s">
        <v>37</v>
      </c>
      <c r="P1459">
        <v>2217</v>
      </c>
      <c r="T1459" s="3">
        <f t="shared" si="45"/>
        <v>100</v>
      </c>
      <c r="U1459" s="3">
        <f>IF(AND(R1459&lt;&gt;"_U",N1459&lt;&gt;9999,N1459&lt;&gt;999,L1459&lt;&gt;"Median"),IFERROR(VLOOKUP(A1459,'HD Total'!A:P,16,0),"."),".")</f>
        <v>2217</v>
      </c>
    </row>
    <row r="1460" spans="1:21" x14ac:dyDescent="0.3">
      <c r="A1460" s="1" t="str">
        <f t="shared" si="44"/>
        <v>2018|South Canterbury|$20,001-$30,000</v>
      </c>
      <c r="B1460" t="s">
        <v>18</v>
      </c>
      <c r="C1460" t="s">
        <v>19</v>
      </c>
      <c r="D1460" t="s">
        <v>20</v>
      </c>
      <c r="E1460" t="s">
        <v>21</v>
      </c>
      <c r="F1460">
        <v>2018</v>
      </c>
      <c r="G1460">
        <v>2018</v>
      </c>
      <c r="H1460">
        <v>403</v>
      </c>
      <c r="I1460" t="s">
        <v>172</v>
      </c>
      <c r="J1460">
        <v>99</v>
      </c>
      <c r="K1460" t="s">
        <v>23</v>
      </c>
      <c r="L1460">
        <v>2</v>
      </c>
      <c r="M1460" t="s">
        <v>24</v>
      </c>
      <c r="N1460">
        <v>2</v>
      </c>
      <c r="O1460" t="s">
        <v>28</v>
      </c>
      <c r="P1460">
        <v>957</v>
      </c>
      <c r="T1460" s="3">
        <f t="shared" si="45"/>
        <v>33.229999999999997</v>
      </c>
      <c r="U1460" s="3">
        <f>IF(AND(R1460&lt;&gt;"_U",N1460&lt;&gt;9999,N1460&lt;&gt;999,L1460&lt;&gt;"Median"),IFERROR(VLOOKUP(A1460,'HD Total'!A:P,16,0),"."),".")</f>
        <v>2880</v>
      </c>
    </row>
    <row r="1461" spans="1:21" x14ac:dyDescent="0.3">
      <c r="A1461" s="1" t="str">
        <f t="shared" si="44"/>
        <v>2018|South Canterbury|$20,001-$30,000</v>
      </c>
      <c r="B1461" t="s">
        <v>18</v>
      </c>
      <c r="C1461" t="s">
        <v>19</v>
      </c>
      <c r="D1461" t="s">
        <v>20</v>
      </c>
      <c r="E1461" t="s">
        <v>21</v>
      </c>
      <c r="F1461">
        <v>2018</v>
      </c>
      <c r="G1461">
        <v>2018</v>
      </c>
      <c r="H1461">
        <v>403</v>
      </c>
      <c r="I1461" t="s">
        <v>172</v>
      </c>
      <c r="J1461">
        <v>99</v>
      </c>
      <c r="K1461" t="s">
        <v>23</v>
      </c>
      <c r="L1461">
        <v>2</v>
      </c>
      <c r="M1461" t="s">
        <v>24</v>
      </c>
      <c r="N1461">
        <v>3</v>
      </c>
      <c r="O1461" t="s">
        <v>25</v>
      </c>
      <c r="P1461">
        <v>321</v>
      </c>
      <c r="T1461" s="3">
        <f t="shared" si="45"/>
        <v>11.15</v>
      </c>
      <c r="U1461" s="3">
        <f>IF(AND(R1461&lt;&gt;"_U",N1461&lt;&gt;9999,N1461&lt;&gt;999,L1461&lt;&gt;"Median"),IFERROR(VLOOKUP(A1461,'HD Total'!A:P,16,0),"."),".")</f>
        <v>2880</v>
      </c>
    </row>
    <row r="1462" spans="1:21" x14ac:dyDescent="0.3">
      <c r="A1462" s="1" t="str">
        <f t="shared" si="44"/>
        <v>2018|South Canterbury|$20,001-$30,000</v>
      </c>
      <c r="B1462" t="s">
        <v>18</v>
      </c>
      <c r="C1462" t="s">
        <v>19</v>
      </c>
      <c r="D1462" t="s">
        <v>20</v>
      </c>
      <c r="E1462" t="s">
        <v>21</v>
      </c>
      <c r="F1462">
        <v>2018</v>
      </c>
      <c r="G1462">
        <v>2018</v>
      </c>
      <c r="H1462">
        <v>403</v>
      </c>
      <c r="I1462" t="s">
        <v>172</v>
      </c>
      <c r="J1462">
        <v>99</v>
      </c>
      <c r="K1462" t="s">
        <v>23</v>
      </c>
      <c r="L1462">
        <v>2</v>
      </c>
      <c r="M1462" t="s">
        <v>24</v>
      </c>
      <c r="N1462">
        <v>7777</v>
      </c>
      <c r="O1462" t="s">
        <v>37</v>
      </c>
      <c r="P1462">
        <v>2880</v>
      </c>
      <c r="T1462" s="3">
        <f t="shared" si="45"/>
        <v>100</v>
      </c>
      <c r="U1462" s="3">
        <f>IF(AND(R1462&lt;&gt;"_U",N1462&lt;&gt;9999,N1462&lt;&gt;999,L1462&lt;&gt;"Median"),IFERROR(VLOOKUP(A1462,'HD Total'!A:P,16,0),"."),".")</f>
        <v>2880</v>
      </c>
    </row>
    <row r="1463" spans="1:21" x14ac:dyDescent="0.3">
      <c r="A1463" s="1" t="str">
        <f t="shared" si="44"/>
        <v>2018|South Canterbury|$20,001-$30,000</v>
      </c>
      <c r="B1463" t="s">
        <v>18</v>
      </c>
      <c r="C1463" t="s">
        <v>19</v>
      </c>
      <c r="D1463" t="s">
        <v>20</v>
      </c>
      <c r="E1463" t="s">
        <v>21</v>
      </c>
      <c r="F1463">
        <v>2018</v>
      </c>
      <c r="G1463">
        <v>2018</v>
      </c>
      <c r="H1463">
        <v>403</v>
      </c>
      <c r="I1463" t="s">
        <v>172</v>
      </c>
      <c r="J1463">
        <v>99</v>
      </c>
      <c r="K1463" t="s">
        <v>23</v>
      </c>
      <c r="L1463">
        <v>2</v>
      </c>
      <c r="M1463" t="s">
        <v>24</v>
      </c>
      <c r="N1463">
        <v>9999</v>
      </c>
      <c r="O1463" t="s">
        <v>40</v>
      </c>
      <c r="P1463">
        <v>2880</v>
      </c>
      <c r="T1463" s="3" t="str">
        <f t="shared" si="45"/>
        <v>.</v>
      </c>
      <c r="U1463" s="3" t="str">
        <f>IF(AND(R1463&lt;&gt;"_U",N1463&lt;&gt;9999,N1463&lt;&gt;999,L1463&lt;&gt;"Median"),IFERROR(VLOOKUP(A1463,'HD Total'!A:P,16,0),"."),".")</f>
        <v>.</v>
      </c>
    </row>
    <row r="1464" spans="1:21" x14ac:dyDescent="0.3">
      <c r="A1464" s="1" t="str">
        <f t="shared" si="44"/>
        <v>2018|South Canterbury|$20,001-$30,000</v>
      </c>
      <c r="B1464" t="s">
        <v>18</v>
      </c>
      <c r="C1464" t="s">
        <v>19</v>
      </c>
      <c r="D1464" t="s">
        <v>20</v>
      </c>
      <c r="E1464" t="s">
        <v>21</v>
      </c>
      <c r="F1464">
        <v>2018</v>
      </c>
      <c r="G1464">
        <v>2018</v>
      </c>
      <c r="H1464">
        <v>403</v>
      </c>
      <c r="I1464" t="s">
        <v>172</v>
      </c>
      <c r="J1464">
        <v>99</v>
      </c>
      <c r="K1464" t="s">
        <v>23</v>
      </c>
      <c r="L1464">
        <v>2</v>
      </c>
      <c r="M1464" t="s">
        <v>24</v>
      </c>
      <c r="N1464">
        <v>1</v>
      </c>
      <c r="O1464" t="s">
        <v>33</v>
      </c>
      <c r="P1464">
        <v>1602</v>
      </c>
      <c r="T1464" s="3">
        <f t="shared" si="45"/>
        <v>55.63</v>
      </c>
      <c r="U1464" s="3">
        <f>IF(AND(R1464&lt;&gt;"_U",N1464&lt;&gt;9999,N1464&lt;&gt;999,L1464&lt;&gt;"Median"),IFERROR(VLOOKUP(A1464,'HD Total'!A:P,16,0),"."),".")</f>
        <v>2880</v>
      </c>
    </row>
    <row r="1465" spans="1:21" x14ac:dyDescent="0.3">
      <c r="A1465" s="1" t="str">
        <f t="shared" si="44"/>
        <v>2018|South Canterbury|$20,001-$30,000</v>
      </c>
      <c r="B1465" t="s">
        <v>18</v>
      </c>
      <c r="C1465" t="s">
        <v>19</v>
      </c>
      <c r="D1465" t="s">
        <v>20</v>
      </c>
      <c r="E1465" t="s">
        <v>21</v>
      </c>
      <c r="F1465">
        <v>2018</v>
      </c>
      <c r="G1465">
        <v>2018</v>
      </c>
      <c r="H1465">
        <v>403</v>
      </c>
      <c r="I1465" t="s">
        <v>172</v>
      </c>
      <c r="J1465">
        <v>99</v>
      </c>
      <c r="K1465" t="s">
        <v>23</v>
      </c>
      <c r="L1465">
        <v>2</v>
      </c>
      <c r="M1465" t="s">
        <v>24</v>
      </c>
      <c r="N1465">
        <v>999</v>
      </c>
      <c r="O1465" t="s">
        <v>42</v>
      </c>
      <c r="P1465">
        <v>0</v>
      </c>
      <c r="T1465" s="3" t="str">
        <f t="shared" si="45"/>
        <v>.</v>
      </c>
      <c r="U1465" s="3" t="str">
        <f>IF(AND(R1465&lt;&gt;"_U",N1465&lt;&gt;9999,N1465&lt;&gt;999,L1465&lt;&gt;"Median"),IFERROR(VLOOKUP(A1465,'HD Total'!A:P,16,0),"."),".")</f>
        <v>.</v>
      </c>
    </row>
    <row r="1466" spans="1:21" x14ac:dyDescent="0.3">
      <c r="A1466" s="1" t="str">
        <f t="shared" si="44"/>
        <v>2018|South Canterbury|$30,001-$50,000</v>
      </c>
      <c r="B1466" t="s">
        <v>18</v>
      </c>
      <c r="C1466" t="s">
        <v>19</v>
      </c>
      <c r="D1466" t="s">
        <v>20</v>
      </c>
      <c r="E1466" t="s">
        <v>21</v>
      </c>
      <c r="F1466">
        <v>2018</v>
      </c>
      <c r="G1466">
        <v>2018</v>
      </c>
      <c r="H1466">
        <v>403</v>
      </c>
      <c r="I1466" t="s">
        <v>172</v>
      </c>
      <c r="J1466">
        <v>99</v>
      </c>
      <c r="K1466" t="s">
        <v>23</v>
      </c>
      <c r="L1466">
        <v>3</v>
      </c>
      <c r="M1466" t="s">
        <v>45</v>
      </c>
      <c r="N1466">
        <v>1</v>
      </c>
      <c r="O1466" t="s">
        <v>33</v>
      </c>
      <c r="P1466">
        <v>2463</v>
      </c>
      <c r="T1466" s="3">
        <f t="shared" si="45"/>
        <v>57.65</v>
      </c>
      <c r="U1466" s="3">
        <f>IF(AND(R1466&lt;&gt;"_U",N1466&lt;&gt;9999,N1466&lt;&gt;999,L1466&lt;&gt;"Median"),IFERROR(VLOOKUP(A1466,'HD Total'!A:P,16,0),"."),".")</f>
        <v>4272</v>
      </c>
    </row>
    <row r="1467" spans="1:21" x14ac:dyDescent="0.3">
      <c r="A1467" s="1" t="str">
        <f t="shared" si="44"/>
        <v>2018|South Canterbury|$30,001-$50,000</v>
      </c>
      <c r="B1467" t="s">
        <v>18</v>
      </c>
      <c r="C1467" t="s">
        <v>19</v>
      </c>
      <c r="D1467" t="s">
        <v>20</v>
      </c>
      <c r="E1467" t="s">
        <v>21</v>
      </c>
      <c r="F1467">
        <v>2018</v>
      </c>
      <c r="G1467">
        <v>2018</v>
      </c>
      <c r="H1467">
        <v>403</v>
      </c>
      <c r="I1467" t="s">
        <v>172</v>
      </c>
      <c r="J1467">
        <v>99</v>
      </c>
      <c r="K1467" t="s">
        <v>23</v>
      </c>
      <c r="L1467">
        <v>3</v>
      </c>
      <c r="M1467" t="s">
        <v>45</v>
      </c>
      <c r="N1467">
        <v>2</v>
      </c>
      <c r="O1467" t="s">
        <v>28</v>
      </c>
      <c r="P1467">
        <v>1287</v>
      </c>
      <c r="T1467" s="3">
        <f t="shared" si="45"/>
        <v>30.13</v>
      </c>
      <c r="U1467" s="3">
        <f>IF(AND(R1467&lt;&gt;"_U",N1467&lt;&gt;9999,N1467&lt;&gt;999,L1467&lt;&gt;"Median"),IFERROR(VLOOKUP(A1467,'HD Total'!A:P,16,0),"."),".")</f>
        <v>4272</v>
      </c>
    </row>
    <row r="1468" spans="1:21" x14ac:dyDescent="0.3">
      <c r="A1468" s="1" t="str">
        <f t="shared" si="44"/>
        <v>2018|South Canterbury|$30,001-$50,000</v>
      </c>
      <c r="B1468" t="s">
        <v>18</v>
      </c>
      <c r="C1468" t="s">
        <v>19</v>
      </c>
      <c r="D1468" t="s">
        <v>20</v>
      </c>
      <c r="E1468" t="s">
        <v>21</v>
      </c>
      <c r="F1468">
        <v>2018</v>
      </c>
      <c r="G1468">
        <v>2018</v>
      </c>
      <c r="H1468">
        <v>403</v>
      </c>
      <c r="I1468" t="s">
        <v>172</v>
      </c>
      <c r="J1468">
        <v>99</v>
      </c>
      <c r="K1468" t="s">
        <v>23</v>
      </c>
      <c r="L1468">
        <v>3</v>
      </c>
      <c r="M1468" t="s">
        <v>45</v>
      </c>
      <c r="N1468">
        <v>9999</v>
      </c>
      <c r="O1468" t="s">
        <v>40</v>
      </c>
      <c r="P1468">
        <v>4272</v>
      </c>
      <c r="T1468" s="3" t="str">
        <f t="shared" si="45"/>
        <v>.</v>
      </c>
      <c r="U1468" s="3" t="str">
        <f>IF(AND(R1468&lt;&gt;"_U",N1468&lt;&gt;9999,N1468&lt;&gt;999,L1468&lt;&gt;"Median"),IFERROR(VLOOKUP(A1468,'HD Total'!A:P,16,0),"."),".")</f>
        <v>.</v>
      </c>
    </row>
    <row r="1469" spans="1:21" x14ac:dyDescent="0.3">
      <c r="A1469" s="1" t="str">
        <f t="shared" si="44"/>
        <v>2018|South Canterbury|$30,001-$50,000</v>
      </c>
      <c r="B1469" t="s">
        <v>18</v>
      </c>
      <c r="C1469" t="s">
        <v>19</v>
      </c>
      <c r="D1469" t="s">
        <v>20</v>
      </c>
      <c r="E1469" t="s">
        <v>21</v>
      </c>
      <c r="F1469">
        <v>2018</v>
      </c>
      <c r="G1469">
        <v>2018</v>
      </c>
      <c r="H1469">
        <v>403</v>
      </c>
      <c r="I1469" t="s">
        <v>172</v>
      </c>
      <c r="J1469">
        <v>99</v>
      </c>
      <c r="K1469" t="s">
        <v>23</v>
      </c>
      <c r="L1469">
        <v>3</v>
      </c>
      <c r="M1469" t="s">
        <v>45</v>
      </c>
      <c r="N1469">
        <v>999</v>
      </c>
      <c r="O1469" t="s">
        <v>42</v>
      </c>
      <c r="P1469">
        <v>0</v>
      </c>
      <c r="T1469" s="3" t="str">
        <f t="shared" si="45"/>
        <v>.</v>
      </c>
      <c r="U1469" s="3" t="str">
        <f>IF(AND(R1469&lt;&gt;"_U",N1469&lt;&gt;9999,N1469&lt;&gt;999,L1469&lt;&gt;"Median"),IFERROR(VLOOKUP(A1469,'HD Total'!A:P,16,0),"."),".")</f>
        <v>.</v>
      </c>
    </row>
    <row r="1470" spans="1:21" x14ac:dyDescent="0.3">
      <c r="A1470" s="1" t="str">
        <f t="shared" si="44"/>
        <v>2018|South Canterbury|$30,001-$50,000</v>
      </c>
      <c r="B1470" t="s">
        <v>18</v>
      </c>
      <c r="C1470" t="s">
        <v>19</v>
      </c>
      <c r="D1470" t="s">
        <v>20</v>
      </c>
      <c r="E1470" t="s">
        <v>21</v>
      </c>
      <c r="F1470">
        <v>2018</v>
      </c>
      <c r="G1470">
        <v>2018</v>
      </c>
      <c r="H1470">
        <v>403</v>
      </c>
      <c r="I1470" t="s">
        <v>172</v>
      </c>
      <c r="J1470">
        <v>99</v>
      </c>
      <c r="K1470" t="s">
        <v>23</v>
      </c>
      <c r="L1470">
        <v>3</v>
      </c>
      <c r="M1470" t="s">
        <v>45</v>
      </c>
      <c r="N1470">
        <v>7777</v>
      </c>
      <c r="O1470" t="s">
        <v>37</v>
      </c>
      <c r="P1470">
        <v>4272</v>
      </c>
      <c r="T1470" s="3">
        <f t="shared" si="45"/>
        <v>100</v>
      </c>
      <c r="U1470" s="3">
        <f>IF(AND(R1470&lt;&gt;"_U",N1470&lt;&gt;9999,N1470&lt;&gt;999,L1470&lt;&gt;"Median"),IFERROR(VLOOKUP(A1470,'HD Total'!A:P,16,0),"."),".")</f>
        <v>4272</v>
      </c>
    </row>
    <row r="1471" spans="1:21" x14ac:dyDescent="0.3">
      <c r="A1471" s="1" t="str">
        <f t="shared" si="44"/>
        <v>2018|South Canterbury|$30,001-$50,000</v>
      </c>
      <c r="B1471" t="s">
        <v>18</v>
      </c>
      <c r="C1471" t="s">
        <v>19</v>
      </c>
      <c r="D1471" t="s">
        <v>20</v>
      </c>
      <c r="E1471" t="s">
        <v>21</v>
      </c>
      <c r="F1471">
        <v>2018</v>
      </c>
      <c r="G1471">
        <v>2018</v>
      </c>
      <c r="H1471">
        <v>403</v>
      </c>
      <c r="I1471" t="s">
        <v>172</v>
      </c>
      <c r="J1471">
        <v>99</v>
      </c>
      <c r="K1471" t="s">
        <v>23</v>
      </c>
      <c r="L1471">
        <v>3</v>
      </c>
      <c r="M1471" t="s">
        <v>45</v>
      </c>
      <c r="N1471">
        <v>3</v>
      </c>
      <c r="O1471" t="s">
        <v>25</v>
      </c>
      <c r="P1471">
        <v>522</v>
      </c>
      <c r="T1471" s="3">
        <f t="shared" si="45"/>
        <v>12.22</v>
      </c>
      <c r="U1471" s="3">
        <f>IF(AND(R1471&lt;&gt;"_U",N1471&lt;&gt;9999,N1471&lt;&gt;999,L1471&lt;&gt;"Median"),IFERROR(VLOOKUP(A1471,'HD Total'!A:P,16,0),"."),".")</f>
        <v>4272</v>
      </c>
    </row>
    <row r="1472" spans="1:21" x14ac:dyDescent="0.3">
      <c r="A1472" s="1" t="str">
        <f t="shared" si="44"/>
        <v>2018|South Canterbury|$50,001-$70,000</v>
      </c>
      <c r="B1472" t="s">
        <v>18</v>
      </c>
      <c r="C1472" t="s">
        <v>19</v>
      </c>
      <c r="D1472" t="s">
        <v>20</v>
      </c>
      <c r="E1472" t="s">
        <v>21</v>
      </c>
      <c r="F1472">
        <v>2018</v>
      </c>
      <c r="G1472">
        <v>2018</v>
      </c>
      <c r="H1472">
        <v>403</v>
      </c>
      <c r="I1472" t="s">
        <v>172</v>
      </c>
      <c r="J1472">
        <v>99</v>
      </c>
      <c r="K1472" t="s">
        <v>23</v>
      </c>
      <c r="L1472">
        <v>4</v>
      </c>
      <c r="M1472" t="s">
        <v>36</v>
      </c>
      <c r="N1472">
        <v>2</v>
      </c>
      <c r="O1472" t="s">
        <v>28</v>
      </c>
      <c r="P1472">
        <v>1089</v>
      </c>
      <c r="T1472" s="3">
        <f t="shared" si="45"/>
        <v>31.24</v>
      </c>
      <c r="U1472" s="3">
        <f>IF(AND(R1472&lt;&gt;"_U",N1472&lt;&gt;9999,N1472&lt;&gt;999,L1472&lt;&gt;"Median"),IFERROR(VLOOKUP(A1472,'HD Total'!A:P,16,0),"."),".")</f>
        <v>3486</v>
      </c>
    </row>
    <row r="1473" spans="1:21" x14ac:dyDescent="0.3">
      <c r="A1473" s="1" t="str">
        <f t="shared" si="44"/>
        <v>2018|South Canterbury|$50,001-$70,000</v>
      </c>
      <c r="B1473" t="s">
        <v>18</v>
      </c>
      <c r="C1473" t="s">
        <v>19</v>
      </c>
      <c r="D1473" t="s">
        <v>20</v>
      </c>
      <c r="E1473" t="s">
        <v>21</v>
      </c>
      <c r="F1473">
        <v>2018</v>
      </c>
      <c r="G1473">
        <v>2018</v>
      </c>
      <c r="H1473">
        <v>403</v>
      </c>
      <c r="I1473" t="s">
        <v>172</v>
      </c>
      <c r="J1473">
        <v>99</v>
      </c>
      <c r="K1473" t="s">
        <v>23</v>
      </c>
      <c r="L1473">
        <v>4</v>
      </c>
      <c r="M1473" t="s">
        <v>36</v>
      </c>
      <c r="N1473">
        <v>999</v>
      </c>
      <c r="O1473" t="s">
        <v>42</v>
      </c>
      <c r="P1473">
        <v>0</v>
      </c>
      <c r="T1473" s="3" t="str">
        <f t="shared" si="45"/>
        <v>.</v>
      </c>
      <c r="U1473" s="3" t="str">
        <f>IF(AND(R1473&lt;&gt;"_U",N1473&lt;&gt;9999,N1473&lt;&gt;999,L1473&lt;&gt;"Median"),IFERROR(VLOOKUP(A1473,'HD Total'!A:P,16,0),"."),".")</f>
        <v>.</v>
      </c>
    </row>
    <row r="1474" spans="1:21" x14ac:dyDescent="0.3">
      <c r="A1474" s="1" t="str">
        <f t="shared" si="44"/>
        <v>2018|South Canterbury|$50,001-$70,000</v>
      </c>
      <c r="B1474" t="s">
        <v>18</v>
      </c>
      <c r="C1474" t="s">
        <v>19</v>
      </c>
      <c r="D1474" t="s">
        <v>20</v>
      </c>
      <c r="E1474" t="s">
        <v>21</v>
      </c>
      <c r="F1474">
        <v>2018</v>
      </c>
      <c r="G1474">
        <v>2018</v>
      </c>
      <c r="H1474">
        <v>403</v>
      </c>
      <c r="I1474" t="s">
        <v>172</v>
      </c>
      <c r="J1474">
        <v>99</v>
      </c>
      <c r="K1474" t="s">
        <v>23</v>
      </c>
      <c r="L1474">
        <v>4</v>
      </c>
      <c r="M1474" t="s">
        <v>36</v>
      </c>
      <c r="N1474">
        <v>7777</v>
      </c>
      <c r="O1474" t="s">
        <v>37</v>
      </c>
      <c r="P1474">
        <v>3486</v>
      </c>
      <c r="T1474" s="3">
        <f t="shared" si="45"/>
        <v>100</v>
      </c>
      <c r="U1474" s="3">
        <f>IF(AND(R1474&lt;&gt;"_U",N1474&lt;&gt;9999,N1474&lt;&gt;999,L1474&lt;&gt;"Median"),IFERROR(VLOOKUP(A1474,'HD Total'!A:P,16,0),"."),".")</f>
        <v>3486</v>
      </c>
    </row>
    <row r="1475" spans="1:21" x14ac:dyDescent="0.3">
      <c r="A1475" s="1" t="str">
        <f t="shared" ref="A1475:A1538" si="46">G1475&amp;"|"&amp;I1475&amp;"|"&amp;M1475</f>
        <v>2018|South Canterbury|$50,001-$70,000</v>
      </c>
      <c r="B1475" t="s">
        <v>18</v>
      </c>
      <c r="C1475" t="s">
        <v>19</v>
      </c>
      <c r="D1475" t="s">
        <v>20</v>
      </c>
      <c r="E1475" t="s">
        <v>21</v>
      </c>
      <c r="F1475">
        <v>2018</v>
      </c>
      <c r="G1475">
        <v>2018</v>
      </c>
      <c r="H1475">
        <v>403</v>
      </c>
      <c r="I1475" t="s">
        <v>172</v>
      </c>
      <c r="J1475">
        <v>99</v>
      </c>
      <c r="K1475" t="s">
        <v>23</v>
      </c>
      <c r="L1475">
        <v>4</v>
      </c>
      <c r="M1475" t="s">
        <v>36</v>
      </c>
      <c r="N1475">
        <v>9999</v>
      </c>
      <c r="O1475" t="s">
        <v>40</v>
      </c>
      <c r="P1475">
        <v>3486</v>
      </c>
      <c r="T1475" s="3" t="str">
        <f t="shared" ref="T1475:T1538" si="47">IF(AND(R1475&lt;&gt;"_U",R1475&lt;&gt;"c",N1475&lt;&gt;999,N1475&lt;&gt;9999,L1475&lt;&gt;"Median"),IFERROR((ROUND(P1475/U1475*100,2)),"."),".")</f>
        <v>.</v>
      </c>
      <c r="U1475" s="3" t="str">
        <f>IF(AND(R1475&lt;&gt;"_U",N1475&lt;&gt;9999,N1475&lt;&gt;999,L1475&lt;&gt;"Median"),IFERROR(VLOOKUP(A1475,'HD Total'!A:P,16,0),"."),".")</f>
        <v>.</v>
      </c>
    </row>
    <row r="1476" spans="1:21" x14ac:dyDescent="0.3">
      <c r="A1476" s="1" t="str">
        <f t="shared" si="46"/>
        <v>2018|South Canterbury|$50,001-$70,000</v>
      </c>
      <c r="B1476" t="s">
        <v>18</v>
      </c>
      <c r="C1476" t="s">
        <v>19</v>
      </c>
      <c r="D1476" t="s">
        <v>20</v>
      </c>
      <c r="E1476" t="s">
        <v>21</v>
      </c>
      <c r="F1476">
        <v>2018</v>
      </c>
      <c r="G1476">
        <v>2018</v>
      </c>
      <c r="H1476">
        <v>403</v>
      </c>
      <c r="I1476" t="s">
        <v>172</v>
      </c>
      <c r="J1476">
        <v>99</v>
      </c>
      <c r="K1476" t="s">
        <v>23</v>
      </c>
      <c r="L1476">
        <v>4</v>
      </c>
      <c r="M1476" t="s">
        <v>36</v>
      </c>
      <c r="N1476">
        <v>3</v>
      </c>
      <c r="O1476" t="s">
        <v>25</v>
      </c>
      <c r="P1476">
        <v>384</v>
      </c>
      <c r="T1476" s="3">
        <f t="shared" si="47"/>
        <v>11.02</v>
      </c>
      <c r="U1476" s="3">
        <f>IF(AND(R1476&lt;&gt;"_U",N1476&lt;&gt;9999,N1476&lt;&gt;999,L1476&lt;&gt;"Median"),IFERROR(VLOOKUP(A1476,'HD Total'!A:P,16,0),"."),".")</f>
        <v>3486</v>
      </c>
    </row>
    <row r="1477" spans="1:21" x14ac:dyDescent="0.3">
      <c r="A1477" s="1" t="str">
        <f t="shared" si="46"/>
        <v>2018|South Canterbury|$50,001-$70,000</v>
      </c>
      <c r="B1477" t="s">
        <v>18</v>
      </c>
      <c r="C1477" t="s">
        <v>19</v>
      </c>
      <c r="D1477" t="s">
        <v>20</v>
      </c>
      <c r="E1477" t="s">
        <v>21</v>
      </c>
      <c r="F1477">
        <v>2018</v>
      </c>
      <c r="G1477">
        <v>2018</v>
      </c>
      <c r="H1477">
        <v>403</v>
      </c>
      <c r="I1477" t="s">
        <v>172</v>
      </c>
      <c r="J1477">
        <v>99</v>
      </c>
      <c r="K1477" t="s">
        <v>23</v>
      </c>
      <c r="L1477">
        <v>4</v>
      </c>
      <c r="M1477" t="s">
        <v>36</v>
      </c>
      <c r="N1477">
        <v>1</v>
      </c>
      <c r="O1477" t="s">
        <v>33</v>
      </c>
      <c r="P1477">
        <v>2013</v>
      </c>
      <c r="T1477" s="3">
        <f t="shared" si="47"/>
        <v>57.75</v>
      </c>
      <c r="U1477" s="3">
        <f>IF(AND(R1477&lt;&gt;"_U",N1477&lt;&gt;9999,N1477&lt;&gt;999,L1477&lt;&gt;"Median"),IFERROR(VLOOKUP(A1477,'HD Total'!A:P,16,0),"."),".")</f>
        <v>3486</v>
      </c>
    </row>
    <row r="1478" spans="1:21" x14ac:dyDescent="0.3">
      <c r="A1478" s="1" t="str">
        <f t="shared" si="46"/>
        <v>2018|South Canterbury|$70,001-$100,000</v>
      </c>
      <c r="B1478" t="s">
        <v>18</v>
      </c>
      <c r="C1478" t="s">
        <v>19</v>
      </c>
      <c r="D1478" t="s">
        <v>20</v>
      </c>
      <c r="E1478" t="s">
        <v>21</v>
      </c>
      <c r="F1478">
        <v>2018</v>
      </c>
      <c r="G1478">
        <v>2018</v>
      </c>
      <c r="H1478">
        <v>403</v>
      </c>
      <c r="I1478" t="s">
        <v>172</v>
      </c>
      <c r="J1478">
        <v>99</v>
      </c>
      <c r="K1478" t="s">
        <v>23</v>
      </c>
      <c r="L1478">
        <v>5</v>
      </c>
      <c r="M1478" t="s">
        <v>58</v>
      </c>
      <c r="N1478">
        <v>2</v>
      </c>
      <c r="O1478" t="s">
        <v>28</v>
      </c>
      <c r="P1478">
        <v>1032</v>
      </c>
      <c r="T1478" s="3">
        <f t="shared" si="47"/>
        <v>25.88</v>
      </c>
      <c r="U1478" s="3">
        <f>IF(AND(R1478&lt;&gt;"_U",N1478&lt;&gt;9999,N1478&lt;&gt;999,L1478&lt;&gt;"Median"),IFERROR(VLOOKUP(A1478,'HD Total'!A:P,16,0),"."),".")</f>
        <v>3987</v>
      </c>
    </row>
    <row r="1479" spans="1:21" x14ac:dyDescent="0.3">
      <c r="A1479" s="1" t="str">
        <f t="shared" si="46"/>
        <v>2018|South Canterbury|$70,001-$100,000</v>
      </c>
      <c r="B1479" t="s">
        <v>18</v>
      </c>
      <c r="C1479" t="s">
        <v>19</v>
      </c>
      <c r="D1479" t="s">
        <v>20</v>
      </c>
      <c r="E1479" t="s">
        <v>21</v>
      </c>
      <c r="F1479">
        <v>2018</v>
      </c>
      <c r="G1479">
        <v>2018</v>
      </c>
      <c r="H1479">
        <v>403</v>
      </c>
      <c r="I1479" t="s">
        <v>172</v>
      </c>
      <c r="J1479">
        <v>99</v>
      </c>
      <c r="K1479" t="s">
        <v>23</v>
      </c>
      <c r="L1479">
        <v>5</v>
      </c>
      <c r="M1479" t="s">
        <v>58</v>
      </c>
      <c r="N1479">
        <v>3</v>
      </c>
      <c r="O1479" t="s">
        <v>25</v>
      </c>
      <c r="P1479">
        <v>402</v>
      </c>
      <c r="T1479" s="3">
        <f t="shared" si="47"/>
        <v>10.08</v>
      </c>
      <c r="U1479" s="3">
        <f>IF(AND(R1479&lt;&gt;"_U",N1479&lt;&gt;9999,N1479&lt;&gt;999,L1479&lt;&gt;"Median"),IFERROR(VLOOKUP(A1479,'HD Total'!A:P,16,0),"."),".")</f>
        <v>3987</v>
      </c>
    </row>
    <row r="1480" spans="1:21" x14ac:dyDescent="0.3">
      <c r="A1480" s="1" t="str">
        <f t="shared" si="46"/>
        <v>2018|South Canterbury|$70,001-$100,000</v>
      </c>
      <c r="B1480" t="s">
        <v>18</v>
      </c>
      <c r="C1480" t="s">
        <v>19</v>
      </c>
      <c r="D1480" t="s">
        <v>20</v>
      </c>
      <c r="E1480" t="s">
        <v>21</v>
      </c>
      <c r="F1480">
        <v>2018</v>
      </c>
      <c r="G1480">
        <v>2018</v>
      </c>
      <c r="H1480">
        <v>403</v>
      </c>
      <c r="I1480" t="s">
        <v>172</v>
      </c>
      <c r="J1480">
        <v>99</v>
      </c>
      <c r="K1480" t="s">
        <v>23</v>
      </c>
      <c r="L1480">
        <v>5</v>
      </c>
      <c r="M1480" t="s">
        <v>58</v>
      </c>
      <c r="N1480">
        <v>7777</v>
      </c>
      <c r="O1480" t="s">
        <v>37</v>
      </c>
      <c r="P1480">
        <v>3987</v>
      </c>
      <c r="T1480" s="3">
        <f t="shared" si="47"/>
        <v>100</v>
      </c>
      <c r="U1480" s="3">
        <f>IF(AND(R1480&lt;&gt;"_U",N1480&lt;&gt;9999,N1480&lt;&gt;999,L1480&lt;&gt;"Median"),IFERROR(VLOOKUP(A1480,'HD Total'!A:P,16,0),"."),".")</f>
        <v>3987</v>
      </c>
    </row>
    <row r="1481" spans="1:21" x14ac:dyDescent="0.3">
      <c r="A1481" s="1" t="str">
        <f t="shared" si="46"/>
        <v>2018|South Canterbury|$70,001-$100,000</v>
      </c>
      <c r="B1481" t="s">
        <v>18</v>
      </c>
      <c r="C1481" t="s">
        <v>19</v>
      </c>
      <c r="D1481" t="s">
        <v>20</v>
      </c>
      <c r="E1481" t="s">
        <v>21</v>
      </c>
      <c r="F1481">
        <v>2018</v>
      </c>
      <c r="G1481">
        <v>2018</v>
      </c>
      <c r="H1481">
        <v>403</v>
      </c>
      <c r="I1481" t="s">
        <v>172</v>
      </c>
      <c r="J1481">
        <v>99</v>
      </c>
      <c r="K1481" t="s">
        <v>23</v>
      </c>
      <c r="L1481">
        <v>5</v>
      </c>
      <c r="M1481" t="s">
        <v>58</v>
      </c>
      <c r="N1481">
        <v>9999</v>
      </c>
      <c r="O1481" t="s">
        <v>40</v>
      </c>
      <c r="P1481">
        <v>3987</v>
      </c>
      <c r="T1481" s="3" t="str">
        <f t="shared" si="47"/>
        <v>.</v>
      </c>
      <c r="U1481" s="3" t="str">
        <f>IF(AND(R1481&lt;&gt;"_U",N1481&lt;&gt;9999,N1481&lt;&gt;999,L1481&lt;&gt;"Median"),IFERROR(VLOOKUP(A1481,'HD Total'!A:P,16,0),"."),".")</f>
        <v>.</v>
      </c>
    </row>
    <row r="1482" spans="1:21" x14ac:dyDescent="0.3">
      <c r="A1482" s="1" t="str">
        <f t="shared" si="46"/>
        <v>2018|South Canterbury|$70,001-$100,000</v>
      </c>
      <c r="B1482" t="s">
        <v>18</v>
      </c>
      <c r="C1482" t="s">
        <v>19</v>
      </c>
      <c r="D1482" t="s">
        <v>20</v>
      </c>
      <c r="E1482" t="s">
        <v>21</v>
      </c>
      <c r="F1482">
        <v>2018</v>
      </c>
      <c r="G1482">
        <v>2018</v>
      </c>
      <c r="H1482">
        <v>403</v>
      </c>
      <c r="I1482" t="s">
        <v>172</v>
      </c>
      <c r="J1482">
        <v>99</v>
      </c>
      <c r="K1482" t="s">
        <v>23</v>
      </c>
      <c r="L1482">
        <v>5</v>
      </c>
      <c r="M1482" t="s">
        <v>58</v>
      </c>
      <c r="N1482">
        <v>999</v>
      </c>
      <c r="O1482" t="s">
        <v>42</v>
      </c>
      <c r="P1482">
        <v>0</v>
      </c>
      <c r="T1482" s="3" t="str">
        <f t="shared" si="47"/>
        <v>.</v>
      </c>
      <c r="U1482" s="3" t="str">
        <f>IF(AND(R1482&lt;&gt;"_U",N1482&lt;&gt;9999,N1482&lt;&gt;999,L1482&lt;&gt;"Median"),IFERROR(VLOOKUP(A1482,'HD Total'!A:P,16,0),"."),".")</f>
        <v>.</v>
      </c>
    </row>
    <row r="1483" spans="1:21" x14ac:dyDescent="0.3">
      <c r="A1483" s="1" t="str">
        <f t="shared" si="46"/>
        <v>2018|South Canterbury|$70,001-$100,000</v>
      </c>
      <c r="B1483" t="s">
        <v>18</v>
      </c>
      <c r="C1483" t="s">
        <v>19</v>
      </c>
      <c r="D1483" t="s">
        <v>20</v>
      </c>
      <c r="E1483" t="s">
        <v>21</v>
      </c>
      <c r="F1483">
        <v>2018</v>
      </c>
      <c r="G1483">
        <v>2018</v>
      </c>
      <c r="H1483">
        <v>403</v>
      </c>
      <c r="I1483" t="s">
        <v>172</v>
      </c>
      <c r="J1483">
        <v>99</v>
      </c>
      <c r="K1483" t="s">
        <v>23</v>
      </c>
      <c r="L1483">
        <v>5</v>
      </c>
      <c r="M1483" t="s">
        <v>58</v>
      </c>
      <c r="N1483">
        <v>1</v>
      </c>
      <c r="O1483" t="s">
        <v>33</v>
      </c>
      <c r="P1483">
        <v>2553</v>
      </c>
      <c r="T1483" s="3">
        <f t="shared" si="47"/>
        <v>64.03</v>
      </c>
      <c r="U1483" s="3">
        <f>IF(AND(R1483&lt;&gt;"_U",N1483&lt;&gt;9999,N1483&lt;&gt;999,L1483&lt;&gt;"Median"),IFERROR(VLOOKUP(A1483,'HD Total'!A:P,16,0),"."),".")</f>
        <v>3987</v>
      </c>
    </row>
    <row r="1484" spans="1:21" x14ac:dyDescent="0.3">
      <c r="A1484" s="1" t="str">
        <f t="shared" si="46"/>
        <v>2018|South Canterbury|$100,001-$150,000</v>
      </c>
      <c r="B1484" t="s">
        <v>18</v>
      </c>
      <c r="C1484" t="s">
        <v>19</v>
      </c>
      <c r="D1484" t="s">
        <v>20</v>
      </c>
      <c r="E1484" t="s">
        <v>21</v>
      </c>
      <c r="F1484">
        <v>2018</v>
      </c>
      <c r="G1484">
        <v>2018</v>
      </c>
      <c r="H1484">
        <v>403</v>
      </c>
      <c r="I1484" t="s">
        <v>172</v>
      </c>
      <c r="J1484">
        <v>99</v>
      </c>
      <c r="K1484" t="s">
        <v>23</v>
      </c>
      <c r="L1484">
        <v>6</v>
      </c>
      <c r="M1484" t="s">
        <v>59</v>
      </c>
      <c r="N1484">
        <v>9999</v>
      </c>
      <c r="O1484" t="s">
        <v>40</v>
      </c>
      <c r="P1484">
        <v>3930</v>
      </c>
      <c r="T1484" s="3" t="str">
        <f t="shared" si="47"/>
        <v>.</v>
      </c>
      <c r="U1484" s="3" t="str">
        <f>IF(AND(R1484&lt;&gt;"_U",N1484&lt;&gt;9999,N1484&lt;&gt;999,L1484&lt;&gt;"Median"),IFERROR(VLOOKUP(A1484,'HD Total'!A:P,16,0),"."),".")</f>
        <v>.</v>
      </c>
    </row>
    <row r="1485" spans="1:21" x14ac:dyDescent="0.3">
      <c r="A1485" s="1" t="str">
        <f t="shared" si="46"/>
        <v>2018|South Canterbury|$100,001-$150,000</v>
      </c>
      <c r="B1485" t="s">
        <v>18</v>
      </c>
      <c r="C1485" t="s">
        <v>19</v>
      </c>
      <c r="D1485" t="s">
        <v>20</v>
      </c>
      <c r="E1485" t="s">
        <v>21</v>
      </c>
      <c r="F1485">
        <v>2018</v>
      </c>
      <c r="G1485">
        <v>2018</v>
      </c>
      <c r="H1485">
        <v>403</v>
      </c>
      <c r="I1485" t="s">
        <v>172</v>
      </c>
      <c r="J1485">
        <v>99</v>
      </c>
      <c r="K1485" t="s">
        <v>23</v>
      </c>
      <c r="L1485">
        <v>6</v>
      </c>
      <c r="M1485" t="s">
        <v>59</v>
      </c>
      <c r="N1485">
        <v>7777</v>
      </c>
      <c r="O1485" t="s">
        <v>37</v>
      </c>
      <c r="P1485">
        <v>3930</v>
      </c>
      <c r="T1485" s="3">
        <f t="shared" si="47"/>
        <v>100</v>
      </c>
      <c r="U1485" s="3">
        <f>IF(AND(R1485&lt;&gt;"_U",N1485&lt;&gt;9999,N1485&lt;&gt;999,L1485&lt;&gt;"Median"),IFERROR(VLOOKUP(A1485,'HD Total'!A:P,16,0),"."),".")</f>
        <v>3930</v>
      </c>
    </row>
    <row r="1486" spans="1:21" x14ac:dyDescent="0.3">
      <c r="A1486" s="1" t="str">
        <f t="shared" si="46"/>
        <v>2018|South Canterbury|$100,001-$150,000</v>
      </c>
      <c r="B1486" t="s">
        <v>18</v>
      </c>
      <c r="C1486" t="s">
        <v>19</v>
      </c>
      <c r="D1486" t="s">
        <v>20</v>
      </c>
      <c r="E1486" t="s">
        <v>21</v>
      </c>
      <c r="F1486">
        <v>2018</v>
      </c>
      <c r="G1486">
        <v>2018</v>
      </c>
      <c r="H1486">
        <v>403</v>
      </c>
      <c r="I1486" t="s">
        <v>172</v>
      </c>
      <c r="J1486">
        <v>99</v>
      </c>
      <c r="K1486" t="s">
        <v>23</v>
      </c>
      <c r="L1486">
        <v>6</v>
      </c>
      <c r="M1486" t="s">
        <v>59</v>
      </c>
      <c r="N1486">
        <v>3</v>
      </c>
      <c r="O1486" t="s">
        <v>25</v>
      </c>
      <c r="P1486">
        <v>417</v>
      </c>
      <c r="T1486" s="3">
        <f t="shared" si="47"/>
        <v>10.61</v>
      </c>
      <c r="U1486" s="3">
        <f>IF(AND(R1486&lt;&gt;"_U",N1486&lt;&gt;9999,N1486&lt;&gt;999,L1486&lt;&gt;"Median"),IFERROR(VLOOKUP(A1486,'HD Total'!A:P,16,0),"."),".")</f>
        <v>3930</v>
      </c>
    </row>
    <row r="1487" spans="1:21" x14ac:dyDescent="0.3">
      <c r="A1487" s="1" t="str">
        <f t="shared" si="46"/>
        <v>2018|South Canterbury|$100,001-$150,000</v>
      </c>
      <c r="B1487" t="s">
        <v>18</v>
      </c>
      <c r="C1487" t="s">
        <v>19</v>
      </c>
      <c r="D1487" t="s">
        <v>20</v>
      </c>
      <c r="E1487" t="s">
        <v>21</v>
      </c>
      <c r="F1487">
        <v>2018</v>
      </c>
      <c r="G1487">
        <v>2018</v>
      </c>
      <c r="H1487">
        <v>403</v>
      </c>
      <c r="I1487" t="s">
        <v>172</v>
      </c>
      <c r="J1487">
        <v>99</v>
      </c>
      <c r="K1487" t="s">
        <v>23</v>
      </c>
      <c r="L1487">
        <v>6</v>
      </c>
      <c r="M1487" t="s">
        <v>59</v>
      </c>
      <c r="N1487">
        <v>1</v>
      </c>
      <c r="O1487" t="s">
        <v>33</v>
      </c>
      <c r="P1487">
        <v>2760</v>
      </c>
      <c r="T1487" s="3">
        <f t="shared" si="47"/>
        <v>70.23</v>
      </c>
      <c r="U1487" s="3">
        <f>IF(AND(R1487&lt;&gt;"_U",N1487&lt;&gt;9999,N1487&lt;&gt;999,L1487&lt;&gt;"Median"),IFERROR(VLOOKUP(A1487,'HD Total'!A:P,16,0),"."),".")</f>
        <v>3930</v>
      </c>
    </row>
    <row r="1488" spans="1:21" x14ac:dyDescent="0.3">
      <c r="A1488" s="1" t="str">
        <f t="shared" si="46"/>
        <v>2018|South Canterbury|$100,001-$150,000</v>
      </c>
      <c r="B1488" t="s">
        <v>18</v>
      </c>
      <c r="C1488" t="s">
        <v>19</v>
      </c>
      <c r="D1488" t="s">
        <v>20</v>
      </c>
      <c r="E1488" t="s">
        <v>21</v>
      </c>
      <c r="F1488">
        <v>2018</v>
      </c>
      <c r="G1488">
        <v>2018</v>
      </c>
      <c r="H1488">
        <v>403</v>
      </c>
      <c r="I1488" t="s">
        <v>172</v>
      </c>
      <c r="J1488">
        <v>99</v>
      </c>
      <c r="K1488" t="s">
        <v>23</v>
      </c>
      <c r="L1488">
        <v>6</v>
      </c>
      <c r="M1488" t="s">
        <v>59</v>
      </c>
      <c r="N1488">
        <v>2</v>
      </c>
      <c r="O1488" t="s">
        <v>28</v>
      </c>
      <c r="P1488">
        <v>753</v>
      </c>
      <c r="T1488" s="3">
        <f t="shared" si="47"/>
        <v>19.16</v>
      </c>
      <c r="U1488" s="3">
        <f>IF(AND(R1488&lt;&gt;"_U",N1488&lt;&gt;9999,N1488&lt;&gt;999,L1488&lt;&gt;"Median"),IFERROR(VLOOKUP(A1488,'HD Total'!A:P,16,0),"."),".")</f>
        <v>3930</v>
      </c>
    </row>
    <row r="1489" spans="1:21" x14ac:dyDescent="0.3">
      <c r="A1489" s="1" t="str">
        <f t="shared" si="46"/>
        <v>2018|South Canterbury|$100,001-$150,000</v>
      </c>
      <c r="B1489" t="s">
        <v>18</v>
      </c>
      <c r="C1489" t="s">
        <v>19</v>
      </c>
      <c r="D1489" t="s">
        <v>20</v>
      </c>
      <c r="E1489" t="s">
        <v>21</v>
      </c>
      <c r="F1489">
        <v>2018</v>
      </c>
      <c r="G1489">
        <v>2018</v>
      </c>
      <c r="H1489">
        <v>403</v>
      </c>
      <c r="I1489" t="s">
        <v>172</v>
      </c>
      <c r="J1489">
        <v>99</v>
      </c>
      <c r="K1489" t="s">
        <v>23</v>
      </c>
      <c r="L1489">
        <v>6</v>
      </c>
      <c r="M1489" t="s">
        <v>59</v>
      </c>
      <c r="N1489">
        <v>999</v>
      </c>
      <c r="O1489" t="s">
        <v>42</v>
      </c>
      <c r="P1489">
        <v>0</v>
      </c>
      <c r="T1489" s="3" t="str">
        <f t="shared" si="47"/>
        <v>.</v>
      </c>
      <c r="U1489" s="3" t="str">
        <f>IF(AND(R1489&lt;&gt;"_U",N1489&lt;&gt;9999,N1489&lt;&gt;999,L1489&lt;&gt;"Median"),IFERROR(VLOOKUP(A1489,'HD Total'!A:P,16,0),"."),".")</f>
        <v>.</v>
      </c>
    </row>
    <row r="1490" spans="1:21" x14ac:dyDescent="0.3">
      <c r="A1490" s="1" t="str">
        <f t="shared" si="46"/>
        <v>2018|South Canterbury|$150,001-$200,000</v>
      </c>
      <c r="B1490" t="s">
        <v>18</v>
      </c>
      <c r="C1490" t="s">
        <v>19</v>
      </c>
      <c r="D1490" t="s">
        <v>20</v>
      </c>
      <c r="E1490" t="s">
        <v>21</v>
      </c>
      <c r="F1490">
        <v>2018</v>
      </c>
      <c r="G1490">
        <v>2018</v>
      </c>
      <c r="H1490">
        <v>403</v>
      </c>
      <c r="I1490" t="s">
        <v>172</v>
      </c>
      <c r="J1490">
        <v>99</v>
      </c>
      <c r="K1490" t="s">
        <v>23</v>
      </c>
      <c r="L1490">
        <v>7</v>
      </c>
      <c r="M1490" t="s">
        <v>43</v>
      </c>
      <c r="N1490">
        <v>9999</v>
      </c>
      <c r="O1490" t="s">
        <v>40</v>
      </c>
      <c r="P1490">
        <v>2082</v>
      </c>
      <c r="T1490" s="3" t="str">
        <f t="shared" si="47"/>
        <v>.</v>
      </c>
      <c r="U1490" s="3" t="str">
        <f>IF(AND(R1490&lt;&gt;"_U",N1490&lt;&gt;9999,N1490&lt;&gt;999,L1490&lt;&gt;"Median"),IFERROR(VLOOKUP(A1490,'HD Total'!A:P,16,0),"."),".")</f>
        <v>.</v>
      </c>
    </row>
    <row r="1491" spans="1:21" x14ac:dyDescent="0.3">
      <c r="A1491" s="1" t="str">
        <f t="shared" si="46"/>
        <v>2018|South Canterbury|$150,001-$200,000</v>
      </c>
      <c r="B1491" t="s">
        <v>18</v>
      </c>
      <c r="C1491" t="s">
        <v>19</v>
      </c>
      <c r="D1491" t="s">
        <v>20</v>
      </c>
      <c r="E1491" t="s">
        <v>21</v>
      </c>
      <c r="F1491">
        <v>2018</v>
      </c>
      <c r="G1491">
        <v>2018</v>
      </c>
      <c r="H1491">
        <v>403</v>
      </c>
      <c r="I1491" t="s">
        <v>172</v>
      </c>
      <c r="J1491">
        <v>99</v>
      </c>
      <c r="K1491" t="s">
        <v>23</v>
      </c>
      <c r="L1491">
        <v>7</v>
      </c>
      <c r="M1491" t="s">
        <v>43</v>
      </c>
      <c r="N1491">
        <v>999</v>
      </c>
      <c r="O1491" t="s">
        <v>42</v>
      </c>
      <c r="P1491">
        <v>0</v>
      </c>
      <c r="T1491" s="3" t="str">
        <f t="shared" si="47"/>
        <v>.</v>
      </c>
      <c r="U1491" s="3" t="str">
        <f>IF(AND(R1491&lt;&gt;"_U",N1491&lt;&gt;9999,N1491&lt;&gt;999,L1491&lt;&gt;"Median"),IFERROR(VLOOKUP(A1491,'HD Total'!A:P,16,0),"."),".")</f>
        <v>.</v>
      </c>
    </row>
    <row r="1492" spans="1:21" x14ac:dyDescent="0.3">
      <c r="A1492" s="1" t="str">
        <f t="shared" si="46"/>
        <v>2018|South Canterbury|$150,001-$200,000</v>
      </c>
      <c r="B1492" t="s">
        <v>18</v>
      </c>
      <c r="C1492" t="s">
        <v>19</v>
      </c>
      <c r="D1492" t="s">
        <v>20</v>
      </c>
      <c r="E1492" t="s">
        <v>21</v>
      </c>
      <c r="F1492">
        <v>2018</v>
      </c>
      <c r="G1492">
        <v>2018</v>
      </c>
      <c r="H1492">
        <v>403</v>
      </c>
      <c r="I1492" t="s">
        <v>172</v>
      </c>
      <c r="J1492">
        <v>99</v>
      </c>
      <c r="K1492" t="s">
        <v>23</v>
      </c>
      <c r="L1492">
        <v>7</v>
      </c>
      <c r="M1492" t="s">
        <v>43</v>
      </c>
      <c r="N1492">
        <v>2</v>
      </c>
      <c r="O1492" t="s">
        <v>28</v>
      </c>
      <c r="P1492">
        <v>294</v>
      </c>
      <c r="T1492" s="3">
        <f t="shared" si="47"/>
        <v>14.12</v>
      </c>
      <c r="U1492" s="3">
        <f>IF(AND(R1492&lt;&gt;"_U",N1492&lt;&gt;9999,N1492&lt;&gt;999,L1492&lt;&gt;"Median"),IFERROR(VLOOKUP(A1492,'HD Total'!A:P,16,0),"."),".")</f>
        <v>2082</v>
      </c>
    </row>
    <row r="1493" spans="1:21" x14ac:dyDescent="0.3">
      <c r="A1493" s="1" t="str">
        <f t="shared" si="46"/>
        <v>2018|South Canterbury|$150,001-$200,000</v>
      </c>
      <c r="B1493" t="s">
        <v>18</v>
      </c>
      <c r="C1493" t="s">
        <v>19</v>
      </c>
      <c r="D1493" t="s">
        <v>20</v>
      </c>
      <c r="E1493" t="s">
        <v>21</v>
      </c>
      <c r="F1493">
        <v>2018</v>
      </c>
      <c r="G1493">
        <v>2018</v>
      </c>
      <c r="H1493">
        <v>403</v>
      </c>
      <c r="I1493" t="s">
        <v>172</v>
      </c>
      <c r="J1493">
        <v>99</v>
      </c>
      <c r="K1493" t="s">
        <v>23</v>
      </c>
      <c r="L1493">
        <v>7</v>
      </c>
      <c r="M1493" t="s">
        <v>43</v>
      </c>
      <c r="N1493">
        <v>7777</v>
      </c>
      <c r="O1493" t="s">
        <v>37</v>
      </c>
      <c r="P1493">
        <v>2082</v>
      </c>
      <c r="T1493" s="3">
        <f t="shared" si="47"/>
        <v>100</v>
      </c>
      <c r="U1493" s="3">
        <f>IF(AND(R1493&lt;&gt;"_U",N1493&lt;&gt;9999,N1493&lt;&gt;999,L1493&lt;&gt;"Median"),IFERROR(VLOOKUP(A1493,'HD Total'!A:P,16,0),"."),".")</f>
        <v>2082</v>
      </c>
    </row>
    <row r="1494" spans="1:21" x14ac:dyDescent="0.3">
      <c r="A1494" s="1" t="str">
        <f t="shared" si="46"/>
        <v>2018|South Canterbury|$150,001-$200,000</v>
      </c>
      <c r="B1494" t="s">
        <v>18</v>
      </c>
      <c r="C1494" t="s">
        <v>19</v>
      </c>
      <c r="D1494" t="s">
        <v>20</v>
      </c>
      <c r="E1494" t="s">
        <v>21</v>
      </c>
      <c r="F1494">
        <v>2018</v>
      </c>
      <c r="G1494">
        <v>2018</v>
      </c>
      <c r="H1494">
        <v>403</v>
      </c>
      <c r="I1494" t="s">
        <v>172</v>
      </c>
      <c r="J1494">
        <v>99</v>
      </c>
      <c r="K1494" t="s">
        <v>23</v>
      </c>
      <c r="L1494">
        <v>7</v>
      </c>
      <c r="M1494" t="s">
        <v>43</v>
      </c>
      <c r="N1494">
        <v>3</v>
      </c>
      <c r="O1494" t="s">
        <v>25</v>
      </c>
      <c r="P1494">
        <v>435</v>
      </c>
      <c r="T1494" s="3">
        <f t="shared" si="47"/>
        <v>20.89</v>
      </c>
      <c r="U1494" s="3">
        <f>IF(AND(R1494&lt;&gt;"_U",N1494&lt;&gt;9999,N1494&lt;&gt;999,L1494&lt;&gt;"Median"),IFERROR(VLOOKUP(A1494,'HD Total'!A:P,16,0),"."),".")</f>
        <v>2082</v>
      </c>
    </row>
    <row r="1495" spans="1:21" x14ac:dyDescent="0.3">
      <c r="A1495" s="1" t="str">
        <f t="shared" si="46"/>
        <v>2018|South Canterbury|$150,001-$200,000</v>
      </c>
      <c r="B1495" t="s">
        <v>18</v>
      </c>
      <c r="C1495" t="s">
        <v>19</v>
      </c>
      <c r="D1495" t="s">
        <v>20</v>
      </c>
      <c r="E1495" t="s">
        <v>21</v>
      </c>
      <c r="F1495">
        <v>2018</v>
      </c>
      <c r="G1495">
        <v>2018</v>
      </c>
      <c r="H1495">
        <v>403</v>
      </c>
      <c r="I1495" t="s">
        <v>172</v>
      </c>
      <c r="J1495">
        <v>99</v>
      </c>
      <c r="K1495" t="s">
        <v>23</v>
      </c>
      <c r="L1495">
        <v>7</v>
      </c>
      <c r="M1495" t="s">
        <v>43</v>
      </c>
      <c r="N1495">
        <v>1</v>
      </c>
      <c r="O1495" t="s">
        <v>33</v>
      </c>
      <c r="P1495">
        <v>1353</v>
      </c>
      <c r="T1495" s="3">
        <f t="shared" si="47"/>
        <v>64.989999999999995</v>
      </c>
      <c r="U1495" s="3">
        <f>IF(AND(R1495&lt;&gt;"_U",N1495&lt;&gt;9999,N1495&lt;&gt;999,L1495&lt;&gt;"Median"),IFERROR(VLOOKUP(A1495,'HD Total'!A:P,16,0),"."),".")</f>
        <v>2082</v>
      </c>
    </row>
    <row r="1496" spans="1:21" x14ac:dyDescent="0.3">
      <c r="A1496" s="1" t="str">
        <f t="shared" si="46"/>
        <v>2018|South Canterbury|$200,001 or more</v>
      </c>
      <c r="B1496" t="s">
        <v>18</v>
      </c>
      <c r="C1496" t="s">
        <v>19</v>
      </c>
      <c r="D1496" t="s">
        <v>20</v>
      </c>
      <c r="E1496" t="s">
        <v>21</v>
      </c>
      <c r="F1496">
        <v>2018</v>
      </c>
      <c r="G1496">
        <v>2018</v>
      </c>
      <c r="H1496">
        <v>403</v>
      </c>
      <c r="I1496" t="s">
        <v>172</v>
      </c>
      <c r="J1496">
        <v>99</v>
      </c>
      <c r="K1496" t="s">
        <v>23</v>
      </c>
      <c r="L1496">
        <v>8</v>
      </c>
      <c r="M1496" t="s">
        <v>27</v>
      </c>
      <c r="N1496">
        <v>2</v>
      </c>
      <c r="O1496" t="s">
        <v>28</v>
      </c>
      <c r="R1496" t="s">
        <v>29</v>
      </c>
      <c r="S1496" t="s">
        <v>30</v>
      </c>
      <c r="T1496" s="3" t="str">
        <f t="shared" si="47"/>
        <v>.</v>
      </c>
      <c r="U1496" s="3" t="str">
        <f>IF(AND(R1496&lt;&gt;"_U",N1496&lt;&gt;9999,N1496&lt;&gt;999,L1496&lt;&gt;"Median"),IFERROR(VLOOKUP(A1496,'HD Total'!A:P,16,0),"."),".")</f>
        <v>.</v>
      </c>
    </row>
    <row r="1497" spans="1:21" x14ac:dyDescent="0.3">
      <c r="A1497" s="1" t="str">
        <f t="shared" si="46"/>
        <v>2018|South Canterbury|$200,001 or more</v>
      </c>
      <c r="B1497" t="s">
        <v>18</v>
      </c>
      <c r="C1497" t="s">
        <v>19</v>
      </c>
      <c r="D1497" t="s">
        <v>20</v>
      </c>
      <c r="E1497" t="s">
        <v>21</v>
      </c>
      <c r="F1497">
        <v>2018</v>
      </c>
      <c r="G1497">
        <v>2018</v>
      </c>
      <c r="H1497">
        <v>403</v>
      </c>
      <c r="I1497" t="s">
        <v>172</v>
      </c>
      <c r="J1497">
        <v>99</v>
      </c>
      <c r="K1497" t="s">
        <v>23</v>
      </c>
      <c r="L1497">
        <v>8</v>
      </c>
      <c r="M1497" t="s">
        <v>27</v>
      </c>
      <c r="N1497">
        <v>3</v>
      </c>
      <c r="O1497" t="s">
        <v>25</v>
      </c>
      <c r="R1497" t="s">
        <v>29</v>
      </c>
      <c r="S1497" t="s">
        <v>30</v>
      </c>
      <c r="T1497" s="3" t="str">
        <f t="shared" si="47"/>
        <v>.</v>
      </c>
      <c r="U1497" s="3" t="str">
        <f>IF(AND(R1497&lt;&gt;"_U",N1497&lt;&gt;9999,N1497&lt;&gt;999,L1497&lt;&gt;"Median"),IFERROR(VLOOKUP(A1497,'HD Total'!A:P,16,0),"."),".")</f>
        <v>.</v>
      </c>
    </row>
    <row r="1498" spans="1:21" x14ac:dyDescent="0.3">
      <c r="A1498" s="1" t="str">
        <f t="shared" si="46"/>
        <v>2018|South Canterbury|$200,001 or more</v>
      </c>
      <c r="B1498" t="s">
        <v>18</v>
      </c>
      <c r="C1498" t="s">
        <v>19</v>
      </c>
      <c r="D1498" t="s">
        <v>20</v>
      </c>
      <c r="E1498" t="s">
        <v>21</v>
      </c>
      <c r="F1498">
        <v>2018</v>
      </c>
      <c r="G1498">
        <v>2018</v>
      </c>
      <c r="H1498">
        <v>403</v>
      </c>
      <c r="I1498" t="s">
        <v>172</v>
      </c>
      <c r="J1498">
        <v>99</v>
      </c>
      <c r="K1498" t="s">
        <v>23</v>
      </c>
      <c r="L1498">
        <v>8</v>
      </c>
      <c r="M1498" t="s">
        <v>27</v>
      </c>
      <c r="N1498">
        <v>1</v>
      </c>
      <c r="O1498" t="s">
        <v>33</v>
      </c>
      <c r="R1498" t="s">
        <v>29</v>
      </c>
      <c r="S1498" t="s">
        <v>30</v>
      </c>
      <c r="T1498" s="3" t="str">
        <f t="shared" si="47"/>
        <v>.</v>
      </c>
      <c r="U1498" s="3" t="str">
        <f>IF(AND(R1498&lt;&gt;"_U",N1498&lt;&gt;9999,N1498&lt;&gt;999,L1498&lt;&gt;"Median"),IFERROR(VLOOKUP(A1498,'HD Total'!A:P,16,0),"."),".")</f>
        <v>.</v>
      </c>
    </row>
    <row r="1499" spans="1:21" x14ac:dyDescent="0.3">
      <c r="A1499" s="1" t="str">
        <f t="shared" si="46"/>
        <v>2018|South Canterbury|$200,001 or more</v>
      </c>
      <c r="B1499" t="s">
        <v>18</v>
      </c>
      <c r="C1499" t="s">
        <v>19</v>
      </c>
      <c r="D1499" t="s">
        <v>20</v>
      </c>
      <c r="E1499" t="s">
        <v>21</v>
      </c>
      <c r="F1499">
        <v>2018</v>
      </c>
      <c r="G1499">
        <v>2018</v>
      </c>
      <c r="H1499">
        <v>403</v>
      </c>
      <c r="I1499" t="s">
        <v>172</v>
      </c>
      <c r="J1499">
        <v>99</v>
      </c>
      <c r="K1499" t="s">
        <v>23</v>
      </c>
      <c r="L1499">
        <v>8</v>
      </c>
      <c r="M1499" t="s">
        <v>27</v>
      </c>
      <c r="N1499">
        <v>7777</v>
      </c>
      <c r="O1499" t="s">
        <v>37</v>
      </c>
      <c r="R1499" t="s">
        <v>29</v>
      </c>
      <c r="S1499" t="s">
        <v>30</v>
      </c>
      <c r="T1499" s="3" t="str">
        <f t="shared" si="47"/>
        <v>.</v>
      </c>
      <c r="U1499" s="3" t="str">
        <f>IF(AND(R1499&lt;&gt;"_U",N1499&lt;&gt;9999,N1499&lt;&gt;999,L1499&lt;&gt;"Median"),IFERROR(VLOOKUP(A1499,'HD Total'!A:P,16,0),"."),".")</f>
        <v>.</v>
      </c>
    </row>
    <row r="1500" spans="1:21" x14ac:dyDescent="0.3">
      <c r="A1500" s="1" t="str">
        <f t="shared" si="46"/>
        <v>2018|South Canterbury|$200,001 or more</v>
      </c>
      <c r="B1500" t="s">
        <v>18</v>
      </c>
      <c r="C1500" t="s">
        <v>19</v>
      </c>
      <c r="D1500" t="s">
        <v>20</v>
      </c>
      <c r="E1500" t="s">
        <v>21</v>
      </c>
      <c r="F1500">
        <v>2018</v>
      </c>
      <c r="G1500">
        <v>2018</v>
      </c>
      <c r="H1500">
        <v>403</v>
      </c>
      <c r="I1500" t="s">
        <v>172</v>
      </c>
      <c r="J1500">
        <v>99</v>
      </c>
      <c r="K1500" t="s">
        <v>23</v>
      </c>
      <c r="L1500">
        <v>8</v>
      </c>
      <c r="M1500" t="s">
        <v>27</v>
      </c>
      <c r="N1500">
        <v>999</v>
      </c>
      <c r="O1500" t="s">
        <v>42</v>
      </c>
      <c r="R1500" t="s">
        <v>29</v>
      </c>
      <c r="S1500" t="s">
        <v>30</v>
      </c>
      <c r="T1500" s="3" t="str">
        <f t="shared" si="47"/>
        <v>.</v>
      </c>
      <c r="U1500" s="3" t="str">
        <f>IF(AND(R1500&lt;&gt;"_U",N1500&lt;&gt;9999,N1500&lt;&gt;999,L1500&lt;&gt;"Median"),IFERROR(VLOOKUP(A1500,'HD Total'!A:P,16,0),"."),".")</f>
        <v>.</v>
      </c>
    </row>
    <row r="1501" spans="1:21" x14ac:dyDescent="0.3">
      <c r="A1501" s="1" t="str">
        <f t="shared" si="46"/>
        <v>2018|South Canterbury|$200,001 or more</v>
      </c>
      <c r="B1501" t="s">
        <v>18</v>
      </c>
      <c r="C1501" t="s">
        <v>19</v>
      </c>
      <c r="D1501" t="s">
        <v>20</v>
      </c>
      <c r="E1501" t="s">
        <v>21</v>
      </c>
      <c r="F1501">
        <v>2018</v>
      </c>
      <c r="G1501">
        <v>2018</v>
      </c>
      <c r="H1501">
        <v>403</v>
      </c>
      <c r="I1501" t="s">
        <v>172</v>
      </c>
      <c r="J1501">
        <v>99</v>
      </c>
      <c r="K1501" t="s">
        <v>23</v>
      </c>
      <c r="L1501">
        <v>8</v>
      </c>
      <c r="M1501" t="s">
        <v>27</v>
      </c>
      <c r="N1501">
        <v>9999</v>
      </c>
      <c r="O1501" t="s">
        <v>40</v>
      </c>
      <c r="R1501" t="s">
        <v>29</v>
      </c>
      <c r="S1501" t="s">
        <v>30</v>
      </c>
      <c r="T1501" s="3" t="str">
        <f t="shared" si="47"/>
        <v>.</v>
      </c>
      <c r="U1501" s="3" t="str">
        <f>IF(AND(R1501&lt;&gt;"_U",N1501&lt;&gt;9999,N1501&lt;&gt;999,L1501&lt;&gt;"Median"),IFERROR(VLOOKUP(A1501,'HD Total'!A:P,16,0),"."),".")</f>
        <v>.</v>
      </c>
    </row>
    <row r="1502" spans="1:21" x14ac:dyDescent="0.3">
      <c r="A1502" s="1" t="str">
        <f t="shared" si="46"/>
        <v>2018|South Canterbury|Total stated - total household income</v>
      </c>
      <c r="B1502" t="s">
        <v>18</v>
      </c>
      <c r="C1502" t="s">
        <v>19</v>
      </c>
      <c r="D1502" t="s">
        <v>20</v>
      </c>
      <c r="E1502" t="s">
        <v>21</v>
      </c>
      <c r="F1502">
        <v>2018</v>
      </c>
      <c r="G1502">
        <v>2018</v>
      </c>
      <c r="H1502">
        <v>403</v>
      </c>
      <c r="I1502" t="s">
        <v>172</v>
      </c>
      <c r="J1502">
        <v>99</v>
      </c>
      <c r="K1502" t="s">
        <v>23</v>
      </c>
      <c r="L1502">
        <v>77</v>
      </c>
      <c r="M1502" t="s">
        <v>32</v>
      </c>
      <c r="N1502">
        <v>2</v>
      </c>
      <c r="O1502" t="s">
        <v>28</v>
      </c>
      <c r="P1502">
        <v>6468</v>
      </c>
      <c r="T1502" s="3">
        <f t="shared" si="47"/>
        <v>28.31</v>
      </c>
      <c r="U1502" s="3">
        <f>IF(AND(R1502&lt;&gt;"_U",N1502&lt;&gt;9999,N1502&lt;&gt;999,L1502&lt;&gt;"Median"),IFERROR(VLOOKUP(A1502,'HD Total'!A:P,16,0),"."),".")</f>
        <v>22851</v>
      </c>
    </row>
    <row r="1503" spans="1:21" x14ac:dyDescent="0.3">
      <c r="A1503" s="1" t="str">
        <f t="shared" si="46"/>
        <v>2018|South Canterbury|Total stated - total household income</v>
      </c>
      <c r="B1503" t="s">
        <v>18</v>
      </c>
      <c r="C1503" t="s">
        <v>19</v>
      </c>
      <c r="D1503" t="s">
        <v>20</v>
      </c>
      <c r="E1503" t="s">
        <v>21</v>
      </c>
      <c r="F1503">
        <v>2018</v>
      </c>
      <c r="G1503">
        <v>2018</v>
      </c>
      <c r="H1503">
        <v>403</v>
      </c>
      <c r="I1503" t="s">
        <v>172</v>
      </c>
      <c r="J1503">
        <v>99</v>
      </c>
      <c r="K1503" t="s">
        <v>23</v>
      </c>
      <c r="L1503">
        <v>77</v>
      </c>
      <c r="M1503" t="s">
        <v>32</v>
      </c>
      <c r="N1503">
        <v>9999</v>
      </c>
      <c r="O1503" t="s">
        <v>40</v>
      </c>
      <c r="P1503">
        <v>22851</v>
      </c>
      <c r="T1503" s="3" t="str">
        <f t="shared" si="47"/>
        <v>.</v>
      </c>
      <c r="U1503" s="3" t="str">
        <f>IF(AND(R1503&lt;&gt;"_U",N1503&lt;&gt;9999,N1503&lt;&gt;999,L1503&lt;&gt;"Median"),IFERROR(VLOOKUP(A1503,'HD Total'!A:P,16,0),"."),".")</f>
        <v>.</v>
      </c>
    </row>
    <row r="1504" spans="1:21" x14ac:dyDescent="0.3">
      <c r="A1504" s="1" t="str">
        <f t="shared" si="46"/>
        <v>2018|South Canterbury|Total stated - total household income</v>
      </c>
      <c r="B1504" t="s">
        <v>18</v>
      </c>
      <c r="C1504" t="s">
        <v>19</v>
      </c>
      <c r="D1504" t="s">
        <v>20</v>
      </c>
      <c r="E1504" t="s">
        <v>21</v>
      </c>
      <c r="F1504">
        <v>2018</v>
      </c>
      <c r="G1504">
        <v>2018</v>
      </c>
      <c r="H1504">
        <v>403</v>
      </c>
      <c r="I1504" t="s">
        <v>172</v>
      </c>
      <c r="J1504">
        <v>99</v>
      </c>
      <c r="K1504" t="s">
        <v>23</v>
      </c>
      <c r="L1504">
        <v>77</v>
      </c>
      <c r="M1504" t="s">
        <v>32</v>
      </c>
      <c r="N1504">
        <v>7777</v>
      </c>
      <c r="O1504" t="s">
        <v>37</v>
      </c>
      <c r="P1504">
        <v>22851</v>
      </c>
      <c r="T1504" s="3">
        <f t="shared" si="47"/>
        <v>100</v>
      </c>
      <c r="U1504" s="3">
        <f>IF(AND(R1504&lt;&gt;"_U",N1504&lt;&gt;9999,N1504&lt;&gt;999,L1504&lt;&gt;"Median"),IFERROR(VLOOKUP(A1504,'HD Total'!A:P,16,0),"."),".")</f>
        <v>22851</v>
      </c>
    </row>
    <row r="1505" spans="1:21" x14ac:dyDescent="0.3">
      <c r="A1505" s="1" t="str">
        <f t="shared" si="46"/>
        <v>2018|South Canterbury|Total stated - total household income</v>
      </c>
      <c r="B1505" t="s">
        <v>18</v>
      </c>
      <c r="C1505" t="s">
        <v>19</v>
      </c>
      <c r="D1505" t="s">
        <v>20</v>
      </c>
      <c r="E1505" t="s">
        <v>21</v>
      </c>
      <c r="F1505">
        <v>2018</v>
      </c>
      <c r="G1505">
        <v>2018</v>
      </c>
      <c r="H1505">
        <v>403</v>
      </c>
      <c r="I1505" t="s">
        <v>172</v>
      </c>
      <c r="J1505">
        <v>99</v>
      </c>
      <c r="K1505" t="s">
        <v>23</v>
      </c>
      <c r="L1505">
        <v>77</v>
      </c>
      <c r="M1505" t="s">
        <v>32</v>
      </c>
      <c r="N1505">
        <v>999</v>
      </c>
      <c r="O1505" t="s">
        <v>42</v>
      </c>
      <c r="P1505">
        <v>0</v>
      </c>
      <c r="T1505" s="3" t="str">
        <f t="shared" si="47"/>
        <v>.</v>
      </c>
      <c r="U1505" s="3" t="str">
        <f>IF(AND(R1505&lt;&gt;"_U",N1505&lt;&gt;9999,N1505&lt;&gt;999,L1505&lt;&gt;"Median"),IFERROR(VLOOKUP(A1505,'HD Total'!A:P,16,0),"."),".")</f>
        <v>.</v>
      </c>
    </row>
    <row r="1506" spans="1:21" x14ac:dyDescent="0.3">
      <c r="A1506" s="1" t="str">
        <f t="shared" si="46"/>
        <v>2018|South Canterbury|Total stated - total household income</v>
      </c>
      <c r="B1506" t="s">
        <v>18</v>
      </c>
      <c r="C1506" t="s">
        <v>19</v>
      </c>
      <c r="D1506" t="s">
        <v>20</v>
      </c>
      <c r="E1506" t="s">
        <v>21</v>
      </c>
      <c r="F1506">
        <v>2018</v>
      </c>
      <c r="G1506">
        <v>2018</v>
      </c>
      <c r="H1506">
        <v>403</v>
      </c>
      <c r="I1506" t="s">
        <v>172</v>
      </c>
      <c r="J1506">
        <v>99</v>
      </c>
      <c r="K1506" t="s">
        <v>23</v>
      </c>
      <c r="L1506">
        <v>77</v>
      </c>
      <c r="M1506" t="s">
        <v>32</v>
      </c>
      <c r="N1506">
        <v>1</v>
      </c>
      <c r="O1506" t="s">
        <v>33</v>
      </c>
      <c r="P1506">
        <v>13674</v>
      </c>
      <c r="T1506" s="3">
        <f t="shared" si="47"/>
        <v>59.84</v>
      </c>
      <c r="U1506" s="3">
        <f>IF(AND(R1506&lt;&gt;"_U",N1506&lt;&gt;9999,N1506&lt;&gt;999,L1506&lt;&gt;"Median"),IFERROR(VLOOKUP(A1506,'HD Total'!A:P,16,0),"."),".")</f>
        <v>22851</v>
      </c>
    </row>
    <row r="1507" spans="1:21" x14ac:dyDescent="0.3">
      <c r="A1507" s="1" t="str">
        <f t="shared" si="46"/>
        <v>2018|South Canterbury|Total stated - total household income</v>
      </c>
      <c r="B1507" t="s">
        <v>18</v>
      </c>
      <c r="C1507" t="s">
        <v>19</v>
      </c>
      <c r="D1507" t="s">
        <v>20</v>
      </c>
      <c r="E1507" t="s">
        <v>21</v>
      </c>
      <c r="F1507">
        <v>2018</v>
      </c>
      <c r="G1507">
        <v>2018</v>
      </c>
      <c r="H1507">
        <v>403</v>
      </c>
      <c r="I1507" t="s">
        <v>172</v>
      </c>
      <c r="J1507">
        <v>99</v>
      </c>
      <c r="K1507" t="s">
        <v>23</v>
      </c>
      <c r="L1507">
        <v>77</v>
      </c>
      <c r="M1507" t="s">
        <v>32</v>
      </c>
      <c r="N1507">
        <v>3</v>
      </c>
      <c r="O1507" t="s">
        <v>25</v>
      </c>
      <c r="P1507">
        <v>2709</v>
      </c>
      <c r="T1507" s="3">
        <f t="shared" si="47"/>
        <v>11.86</v>
      </c>
      <c r="U1507" s="3">
        <f>IF(AND(R1507&lt;&gt;"_U",N1507&lt;&gt;9999,N1507&lt;&gt;999,L1507&lt;&gt;"Median"),IFERROR(VLOOKUP(A1507,'HD Total'!A:P,16,0),"."),".")</f>
        <v>22851</v>
      </c>
    </row>
    <row r="1508" spans="1:21" x14ac:dyDescent="0.3">
      <c r="A1508" s="1" t="str">
        <f t="shared" si="46"/>
        <v>2018|South Canterbury|Total - total household income</v>
      </c>
      <c r="B1508" t="s">
        <v>18</v>
      </c>
      <c r="C1508" t="s">
        <v>19</v>
      </c>
      <c r="D1508" t="s">
        <v>20</v>
      </c>
      <c r="E1508" t="s">
        <v>21</v>
      </c>
      <c r="F1508">
        <v>2018</v>
      </c>
      <c r="G1508">
        <v>2018</v>
      </c>
      <c r="H1508">
        <v>403</v>
      </c>
      <c r="I1508" t="s">
        <v>172</v>
      </c>
      <c r="J1508">
        <v>99</v>
      </c>
      <c r="K1508" t="s">
        <v>23</v>
      </c>
      <c r="L1508">
        <v>99</v>
      </c>
      <c r="M1508" t="s">
        <v>48</v>
      </c>
      <c r="N1508">
        <v>3</v>
      </c>
      <c r="O1508" t="s">
        <v>25</v>
      </c>
      <c r="P1508">
        <v>2856</v>
      </c>
      <c r="T1508" s="3">
        <f t="shared" si="47"/>
        <v>11.77</v>
      </c>
      <c r="U1508" s="3">
        <f>IF(AND(R1508&lt;&gt;"_U",N1508&lt;&gt;9999,N1508&lt;&gt;999,L1508&lt;&gt;"Median"),IFERROR(VLOOKUP(A1508,'HD Total'!A:P,16,0),"."),".")</f>
        <v>24267</v>
      </c>
    </row>
    <row r="1509" spans="1:21" x14ac:dyDescent="0.3">
      <c r="A1509" s="1" t="str">
        <f t="shared" si="46"/>
        <v>2018|South Canterbury|Total - total household income</v>
      </c>
      <c r="B1509" t="s">
        <v>18</v>
      </c>
      <c r="C1509" t="s">
        <v>19</v>
      </c>
      <c r="D1509" t="s">
        <v>20</v>
      </c>
      <c r="E1509" t="s">
        <v>21</v>
      </c>
      <c r="F1509">
        <v>2018</v>
      </c>
      <c r="G1509">
        <v>2018</v>
      </c>
      <c r="H1509">
        <v>403</v>
      </c>
      <c r="I1509" t="s">
        <v>172</v>
      </c>
      <c r="J1509">
        <v>99</v>
      </c>
      <c r="K1509" t="s">
        <v>23</v>
      </c>
      <c r="L1509">
        <v>99</v>
      </c>
      <c r="M1509" t="s">
        <v>48</v>
      </c>
      <c r="N1509">
        <v>2</v>
      </c>
      <c r="O1509" t="s">
        <v>28</v>
      </c>
      <c r="P1509">
        <v>6981</v>
      </c>
      <c r="T1509" s="3">
        <f t="shared" si="47"/>
        <v>28.77</v>
      </c>
      <c r="U1509" s="3">
        <f>IF(AND(R1509&lt;&gt;"_U",N1509&lt;&gt;9999,N1509&lt;&gt;999,L1509&lt;&gt;"Median"),IFERROR(VLOOKUP(A1509,'HD Total'!A:P,16,0),"."),".")</f>
        <v>24267</v>
      </c>
    </row>
    <row r="1510" spans="1:21" x14ac:dyDescent="0.3">
      <c r="A1510" s="1" t="str">
        <f t="shared" si="46"/>
        <v>2018|South Canterbury|Total - total household income</v>
      </c>
      <c r="B1510" t="s">
        <v>18</v>
      </c>
      <c r="C1510" t="s">
        <v>19</v>
      </c>
      <c r="D1510" t="s">
        <v>20</v>
      </c>
      <c r="E1510" t="s">
        <v>21</v>
      </c>
      <c r="F1510">
        <v>2018</v>
      </c>
      <c r="G1510">
        <v>2018</v>
      </c>
      <c r="H1510">
        <v>403</v>
      </c>
      <c r="I1510" t="s">
        <v>172</v>
      </c>
      <c r="J1510">
        <v>99</v>
      </c>
      <c r="K1510" t="s">
        <v>23</v>
      </c>
      <c r="L1510">
        <v>99</v>
      </c>
      <c r="M1510" t="s">
        <v>48</v>
      </c>
      <c r="N1510">
        <v>999</v>
      </c>
      <c r="O1510" t="s">
        <v>42</v>
      </c>
      <c r="P1510">
        <v>3</v>
      </c>
      <c r="T1510" s="3" t="str">
        <f t="shared" si="47"/>
        <v>.</v>
      </c>
      <c r="U1510" s="3" t="str">
        <f>IF(AND(R1510&lt;&gt;"_U",N1510&lt;&gt;9999,N1510&lt;&gt;999,L1510&lt;&gt;"Median"),IFERROR(VLOOKUP(A1510,'HD Total'!A:P,16,0),"."),".")</f>
        <v>.</v>
      </c>
    </row>
    <row r="1511" spans="1:21" x14ac:dyDescent="0.3">
      <c r="A1511" s="1" t="str">
        <f t="shared" si="46"/>
        <v>2018|South Canterbury|Total - total household income</v>
      </c>
      <c r="B1511" t="s">
        <v>18</v>
      </c>
      <c r="C1511" t="s">
        <v>19</v>
      </c>
      <c r="D1511" t="s">
        <v>20</v>
      </c>
      <c r="E1511" t="s">
        <v>21</v>
      </c>
      <c r="F1511">
        <v>2018</v>
      </c>
      <c r="G1511">
        <v>2018</v>
      </c>
      <c r="H1511">
        <v>403</v>
      </c>
      <c r="I1511" t="s">
        <v>172</v>
      </c>
      <c r="J1511">
        <v>99</v>
      </c>
      <c r="K1511" t="s">
        <v>23</v>
      </c>
      <c r="L1511">
        <v>99</v>
      </c>
      <c r="M1511" t="s">
        <v>48</v>
      </c>
      <c r="N1511">
        <v>7777</v>
      </c>
      <c r="O1511" t="s">
        <v>37</v>
      </c>
      <c r="P1511">
        <v>24267</v>
      </c>
      <c r="T1511" s="3">
        <f t="shared" si="47"/>
        <v>100</v>
      </c>
      <c r="U1511" s="3">
        <f>IF(AND(R1511&lt;&gt;"_U",N1511&lt;&gt;9999,N1511&lt;&gt;999,L1511&lt;&gt;"Median"),IFERROR(VLOOKUP(A1511,'HD Total'!A:P,16,0),"."),".")</f>
        <v>24267</v>
      </c>
    </row>
    <row r="1512" spans="1:21" x14ac:dyDescent="0.3">
      <c r="A1512" s="1" t="str">
        <f t="shared" si="46"/>
        <v>2018|South Canterbury|Total - total household income</v>
      </c>
      <c r="B1512" t="s">
        <v>18</v>
      </c>
      <c r="C1512" t="s">
        <v>19</v>
      </c>
      <c r="D1512" t="s">
        <v>20</v>
      </c>
      <c r="E1512" t="s">
        <v>21</v>
      </c>
      <c r="F1512">
        <v>2018</v>
      </c>
      <c r="G1512">
        <v>2018</v>
      </c>
      <c r="H1512">
        <v>403</v>
      </c>
      <c r="I1512" t="s">
        <v>172</v>
      </c>
      <c r="J1512">
        <v>99</v>
      </c>
      <c r="K1512" t="s">
        <v>23</v>
      </c>
      <c r="L1512">
        <v>99</v>
      </c>
      <c r="M1512" t="s">
        <v>48</v>
      </c>
      <c r="N1512">
        <v>9999</v>
      </c>
      <c r="O1512" t="s">
        <v>40</v>
      </c>
      <c r="P1512">
        <v>24270</v>
      </c>
      <c r="T1512" s="3" t="str">
        <f t="shared" si="47"/>
        <v>.</v>
      </c>
      <c r="U1512" s="3" t="str">
        <f>IF(AND(R1512&lt;&gt;"_U",N1512&lt;&gt;9999,N1512&lt;&gt;999,L1512&lt;&gt;"Median"),IFERROR(VLOOKUP(A1512,'HD Total'!A:P,16,0),"."),".")</f>
        <v>.</v>
      </c>
    </row>
    <row r="1513" spans="1:21" x14ac:dyDescent="0.3">
      <c r="A1513" s="1" t="str">
        <f t="shared" si="46"/>
        <v>2018|South Canterbury|Total - total household income</v>
      </c>
      <c r="B1513" t="s">
        <v>18</v>
      </c>
      <c r="C1513" t="s">
        <v>19</v>
      </c>
      <c r="D1513" t="s">
        <v>20</v>
      </c>
      <c r="E1513" t="s">
        <v>21</v>
      </c>
      <c r="F1513">
        <v>2018</v>
      </c>
      <c r="G1513">
        <v>2018</v>
      </c>
      <c r="H1513">
        <v>403</v>
      </c>
      <c r="I1513" t="s">
        <v>172</v>
      </c>
      <c r="J1513">
        <v>99</v>
      </c>
      <c r="K1513" t="s">
        <v>23</v>
      </c>
      <c r="L1513">
        <v>99</v>
      </c>
      <c r="M1513" t="s">
        <v>48</v>
      </c>
      <c r="N1513">
        <v>1</v>
      </c>
      <c r="O1513" t="s">
        <v>33</v>
      </c>
      <c r="P1513">
        <v>14430</v>
      </c>
      <c r="T1513" s="3">
        <f t="shared" si="47"/>
        <v>59.46</v>
      </c>
      <c r="U1513" s="3">
        <f>IF(AND(R1513&lt;&gt;"_U",N1513&lt;&gt;9999,N1513&lt;&gt;999,L1513&lt;&gt;"Median"),IFERROR(VLOOKUP(A1513,'HD Total'!A:P,16,0),"."),".")</f>
        <v>24267</v>
      </c>
    </row>
    <row r="1514" spans="1:21" x14ac:dyDescent="0.3">
      <c r="A1514" s="1" t="str">
        <f t="shared" si="46"/>
        <v>2018|South Canterbury|Median ($) - total household income</v>
      </c>
      <c r="B1514" t="s">
        <v>18</v>
      </c>
      <c r="C1514" t="s">
        <v>19</v>
      </c>
      <c r="D1514" t="s">
        <v>20</v>
      </c>
      <c r="E1514" t="s">
        <v>21</v>
      </c>
      <c r="F1514">
        <v>2018</v>
      </c>
      <c r="G1514">
        <v>2018</v>
      </c>
      <c r="H1514">
        <v>403</v>
      </c>
      <c r="I1514" t="s">
        <v>172</v>
      </c>
      <c r="J1514">
        <v>99</v>
      </c>
      <c r="K1514" t="s">
        <v>23</v>
      </c>
      <c r="L1514" t="s">
        <v>56</v>
      </c>
      <c r="M1514" t="s">
        <v>57</v>
      </c>
      <c r="N1514">
        <v>999</v>
      </c>
      <c r="O1514" t="s">
        <v>42</v>
      </c>
      <c r="R1514" t="s">
        <v>61</v>
      </c>
      <c r="S1514" t="s">
        <v>62</v>
      </c>
      <c r="T1514" s="3" t="str">
        <f t="shared" si="47"/>
        <v>.</v>
      </c>
      <c r="U1514" s="3" t="str">
        <f>IF(AND(R1514&lt;&gt;"_U",N1514&lt;&gt;9999,N1514&lt;&gt;999,L1514&lt;&gt;"Median"),IFERROR(VLOOKUP(A1514,'HD Total'!A:P,16,0),"."),".")</f>
        <v>.</v>
      </c>
    </row>
    <row r="1515" spans="1:21" x14ac:dyDescent="0.3">
      <c r="A1515" s="1" t="str">
        <f t="shared" si="46"/>
        <v>2018|South Canterbury|Median ($) - total household income</v>
      </c>
      <c r="B1515" t="s">
        <v>18</v>
      </c>
      <c r="C1515" t="s">
        <v>19</v>
      </c>
      <c r="D1515" t="s">
        <v>20</v>
      </c>
      <c r="E1515" t="s">
        <v>21</v>
      </c>
      <c r="F1515">
        <v>2018</v>
      </c>
      <c r="G1515">
        <v>2018</v>
      </c>
      <c r="H1515">
        <v>403</v>
      </c>
      <c r="I1515" t="s">
        <v>172</v>
      </c>
      <c r="J1515">
        <v>99</v>
      </c>
      <c r="K1515" t="s">
        <v>23</v>
      </c>
      <c r="L1515" t="s">
        <v>56</v>
      </c>
      <c r="M1515" t="s">
        <v>57</v>
      </c>
      <c r="N1515">
        <v>3</v>
      </c>
      <c r="O1515" t="s">
        <v>25</v>
      </c>
      <c r="P1515">
        <v>64000</v>
      </c>
      <c r="T1515" s="3" t="str">
        <f t="shared" si="47"/>
        <v>.</v>
      </c>
      <c r="U1515" s="3" t="str">
        <f>IF(AND(R1515&lt;&gt;"_U",N1515&lt;&gt;9999,N1515&lt;&gt;999,L1515&lt;&gt;"Median"),IFERROR(VLOOKUP(A1515,'HD Total'!A:P,16,0),"."),".")</f>
        <v>.</v>
      </c>
    </row>
    <row r="1516" spans="1:21" x14ac:dyDescent="0.3">
      <c r="A1516" s="1" t="str">
        <f t="shared" si="46"/>
        <v>2018|South Canterbury|Median ($) - total household income</v>
      </c>
      <c r="B1516" t="s">
        <v>18</v>
      </c>
      <c r="C1516" t="s">
        <v>19</v>
      </c>
      <c r="D1516" t="s">
        <v>20</v>
      </c>
      <c r="E1516" t="s">
        <v>21</v>
      </c>
      <c r="F1516">
        <v>2018</v>
      </c>
      <c r="G1516">
        <v>2018</v>
      </c>
      <c r="H1516">
        <v>403</v>
      </c>
      <c r="I1516" t="s">
        <v>172</v>
      </c>
      <c r="J1516">
        <v>99</v>
      </c>
      <c r="K1516" t="s">
        <v>23</v>
      </c>
      <c r="L1516" t="s">
        <v>56</v>
      </c>
      <c r="M1516" t="s">
        <v>57</v>
      </c>
      <c r="N1516">
        <v>1</v>
      </c>
      <c r="O1516" t="s">
        <v>33</v>
      </c>
      <c r="P1516">
        <v>68200</v>
      </c>
      <c r="T1516" s="3" t="str">
        <f t="shared" si="47"/>
        <v>.</v>
      </c>
      <c r="U1516" s="3" t="str">
        <f>IF(AND(R1516&lt;&gt;"_U",N1516&lt;&gt;9999,N1516&lt;&gt;999,L1516&lt;&gt;"Median"),IFERROR(VLOOKUP(A1516,'HD Total'!A:P,16,0),"."),".")</f>
        <v>.</v>
      </c>
    </row>
    <row r="1517" spans="1:21" x14ac:dyDescent="0.3">
      <c r="A1517" s="1" t="str">
        <f t="shared" si="46"/>
        <v>2018|South Canterbury|Median ($) - total household income</v>
      </c>
      <c r="B1517" t="s">
        <v>18</v>
      </c>
      <c r="C1517" t="s">
        <v>19</v>
      </c>
      <c r="D1517" t="s">
        <v>20</v>
      </c>
      <c r="E1517" t="s">
        <v>21</v>
      </c>
      <c r="F1517">
        <v>2018</v>
      </c>
      <c r="G1517">
        <v>2018</v>
      </c>
      <c r="H1517">
        <v>403</v>
      </c>
      <c r="I1517" t="s">
        <v>172</v>
      </c>
      <c r="J1517">
        <v>99</v>
      </c>
      <c r="K1517" t="s">
        <v>23</v>
      </c>
      <c r="L1517" t="s">
        <v>56</v>
      </c>
      <c r="M1517" t="s">
        <v>57</v>
      </c>
      <c r="N1517">
        <v>2</v>
      </c>
      <c r="O1517" t="s">
        <v>28</v>
      </c>
      <c r="P1517">
        <v>48800</v>
      </c>
      <c r="T1517" s="3" t="str">
        <f t="shared" si="47"/>
        <v>.</v>
      </c>
      <c r="U1517" s="3" t="str">
        <f>IF(AND(R1517&lt;&gt;"_U",N1517&lt;&gt;9999,N1517&lt;&gt;999,L1517&lt;&gt;"Median"),IFERROR(VLOOKUP(A1517,'HD Total'!A:P,16,0),"."),".")</f>
        <v>.</v>
      </c>
    </row>
    <row r="1518" spans="1:21" x14ac:dyDescent="0.3">
      <c r="A1518" s="1" t="str">
        <f t="shared" si="46"/>
        <v>2018|South Canterbury|Median ($) - total household income</v>
      </c>
      <c r="B1518" t="s">
        <v>18</v>
      </c>
      <c r="C1518" t="s">
        <v>19</v>
      </c>
      <c r="D1518" t="s">
        <v>20</v>
      </c>
      <c r="E1518" t="s">
        <v>21</v>
      </c>
      <c r="F1518">
        <v>2018</v>
      </c>
      <c r="G1518">
        <v>2018</v>
      </c>
      <c r="H1518">
        <v>403</v>
      </c>
      <c r="I1518" t="s">
        <v>172</v>
      </c>
      <c r="J1518">
        <v>99</v>
      </c>
      <c r="K1518" t="s">
        <v>23</v>
      </c>
      <c r="L1518" t="s">
        <v>56</v>
      </c>
      <c r="M1518" t="s">
        <v>57</v>
      </c>
      <c r="N1518">
        <v>7777</v>
      </c>
      <c r="O1518" t="s">
        <v>37</v>
      </c>
      <c r="P1518">
        <v>61200</v>
      </c>
      <c r="T1518" s="3" t="str">
        <f t="shared" si="47"/>
        <v>.</v>
      </c>
      <c r="U1518" s="3" t="str">
        <f>IF(AND(R1518&lt;&gt;"_U",N1518&lt;&gt;9999,N1518&lt;&gt;999,L1518&lt;&gt;"Median"),IFERROR(VLOOKUP(A1518,'HD Total'!A:P,16,0),"."),".")</f>
        <v>.</v>
      </c>
    </row>
    <row r="1519" spans="1:21" x14ac:dyDescent="0.3">
      <c r="A1519" s="1" t="str">
        <f t="shared" si="46"/>
        <v>2018|South Canterbury|Median ($) - total household income</v>
      </c>
      <c r="B1519" t="s">
        <v>18</v>
      </c>
      <c r="C1519" t="s">
        <v>19</v>
      </c>
      <c r="D1519" t="s">
        <v>20</v>
      </c>
      <c r="E1519" t="s">
        <v>21</v>
      </c>
      <c r="F1519">
        <v>2018</v>
      </c>
      <c r="G1519">
        <v>2018</v>
      </c>
      <c r="H1519">
        <v>403</v>
      </c>
      <c r="I1519" t="s">
        <v>172</v>
      </c>
      <c r="J1519">
        <v>99</v>
      </c>
      <c r="K1519" t="s">
        <v>23</v>
      </c>
      <c r="L1519" t="s">
        <v>56</v>
      </c>
      <c r="M1519" t="s">
        <v>57</v>
      </c>
      <c r="N1519">
        <v>9999</v>
      </c>
      <c r="O1519" t="s">
        <v>40</v>
      </c>
      <c r="P1519">
        <v>61200</v>
      </c>
      <c r="T1519" s="3" t="str">
        <f t="shared" si="47"/>
        <v>.</v>
      </c>
      <c r="U1519" s="3" t="str">
        <f>IF(AND(R1519&lt;&gt;"_U",N1519&lt;&gt;9999,N1519&lt;&gt;999,L1519&lt;&gt;"Median"),IFERROR(VLOOKUP(A1519,'HD Total'!A:P,16,0),"."),".")</f>
        <v>.</v>
      </c>
    </row>
    <row r="1520" spans="1:21" x14ac:dyDescent="0.3">
      <c r="A1520" s="1" t="str">
        <f t="shared" si="46"/>
        <v>2018|Southern|$20,000 or less</v>
      </c>
      <c r="B1520" t="s">
        <v>18</v>
      </c>
      <c r="C1520" t="s">
        <v>19</v>
      </c>
      <c r="D1520" t="s">
        <v>20</v>
      </c>
      <c r="E1520" t="s">
        <v>21</v>
      </c>
      <c r="F1520">
        <v>2018</v>
      </c>
      <c r="G1520">
        <v>2018</v>
      </c>
      <c r="H1520">
        <v>404</v>
      </c>
      <c r="I1520" t="s">
        <v>161</v>
      </c>
      <c r="J1520">
        <v>99</v>
      </c>
      <c r="K1520" t="s">
        <v>23</v>
      </c>
      <c r="L1520">
        <v>1</v>
      </c>
      <c r="M1520" t="s">
        <v>39</v>
      </c>
      <c r="N1520">
        <v>7777</v>
      </c>
      <c r="O1520" t="s">
        <v>37</v>
      </c>
      <c r="P1520">
        <v>10890</v>
      </c>
      <c r="T1520" s="3">
        <f t="shared" si="47"/>
        <v>100</v>
      </c>
      <c r="U1520" s="3">
        <f>IF(AND(R1520&lt;&gt;"_U",N1520&lt;&gt;9999,N1520&lt;&gt;999,L1520&lt;&gt;"Median"),IFERROR(VLOOKUP(A1520,'HD Total'!A:P,16,0),"."),".")</f>
        <v>10890</v>
      </c>
    </row>
    <row r="1521" spans="1:21" x14ac:dyDescent="0.3">
      <c r="A1521" s="1" t="str">
        <f t="shared" si="46"/>
        <v>2018|Southern|$20,000 or less</v>
      </c>
      <c r="B1521" t="s">
        <v>18</v>
      </c>
      <c r="C1521" t="s">
        <v>19</v>
      </c>
      <c r="D1521" t="s">
        <v>20</v>
      </c>
      <c r="E1521" t="s">
        <v>21</v>
      </c>
      <c r="F1521">
        <v>2018</v>
      </c>
      <c r="G1521">
        <v>2018</v>
      </c>
      <c r="H1521">
        <v>404</v>
      </c>
      <c r="I1521" t="s">
        <v>161</v>
      </c>
      <c r="J1521">
        <v>99</v>
      </c>
      <c r="K1521" t="s">
        <v>23</v>
      </c>
      <c r="L1521">
        <v>1</v>
      </c>
      <c r="M1521" t="s">
        <v>39</v>
      </c>
      <c r="N1521">
        <v>3</v>
      </c>
      <c r="O1521" t="s">
        <v>25</v>
      </c>
      <c r="P1521">
        <v>1032</v>
      </c>
      <c r="T1521" s="3">
        <f t="shared" si="47"/>
        <v>9.48</v>
      </c>
      <c r="U1521" s="3">
        <f>IF(AND(R1521&lt;&gt;"_U",N1521&lt;&gt;9999,N1521&lt;&gt;999,L1521&lt;&gt;"Median"),IFERROR(VLOOKUP(A1521,'HD Total'!A:P,16,0),"."),".")</f>
        <v>10890</v>
      </c>
    </row>
    <row r="1522" spans="1:21" x14ac:dyDescent="0.3">
      <c r="A1522" s="1" t="str">
        <f t="shared" si="46"/>
        <v>2018|Southern|$20,000 or less</v>
      </c>
      <c r="B1522" t="s">
        <v>18</v>
      </c>
      <c r="C1522" t="s">
        <v>19</v>
      </c>
      <c r="D1522" t="s">
        <v>20</v>
      </c>
      <c r="E1522" t="s">
        <v>21</v>
      </c>
      <c r="F1522">
        <v>2018</v>
      </c>
      <c r="G1522">
        <v>2018</v>
      </c>
      <c r="H1522">
        <v>404</v>
      </c>
      <c r="I1522" t="s">
        <v>161</v>
      </c>
      <c r="J1522">
        <v>99</v>
      </c>
      <c r="K1522" t="s">
        <v>23</v>
      </c>
      <c r="L1522">
        <v>1</v>
      </c>
      <c r="M1522" t="s">
        <v>39</v>
      </c>
      <c r="N1522">
        <v>9999</v>
      </c>
      <c r="O1522" t="s">
        <v>40</v>
      </c>
      <c r="P1522">
        <v>10890</v>
      </c>
      <c r="T1522" s="3" t="str">
        <f t="shared" si="47"/>
        <v>.</v>
      </c>
      <c r="U1522" s="3" t="str">
        <f>IF(AND(R1522&lt;&gt;"_U",N1522&lt;&gt;9999,N1522&lt;&gt;999,L1522&lt;&gt;"Median"),IFERROR(VLOOKUP(A1522,'HD Total'!A:P,16,0),"."),".")</f>
        <v>.</v>
      </c>
    </row>
    <row r="1523" spans="1:21" x14ac:dyDescent="0.3">
      <c r="A1523" s="1" t="str">
        <f t="shared" si="46"/>
        <v>2018|Southern|$20,000 or less</v>
      </c>
      <c r="B1523" t="s">
        <v>18</v>
      </c>
      <c r="C1523" t="s">
        <v>19</v>
      </c>
      <c r="D1523" t="s">
        <v>20</v>
      </c>
      <c r="E1523" t="s">
        <v>21</v>
      </c>
      <c r="F1523">
        <v>2018</v>
      </c>
      <c r="G1523">
        <v>2018</v>
      </c>
      <c r="H1523">
        <v>404</v>
      </c>
      <c r="I1523" t="s">
        <v>161</v>
      </c>
      <c r="J1523">
        <v>99</v>
      </c>
      <c r="K1523" t="s">
        <v>23</v>
      </c>
      <c r="L1523">
        <v>1</v>
      </c>
      <c r="M1523" t="s">
        <v>39</v>
      </c>
      <c r="N1523">
        <v>2</v>
      </c>
      <c r="O1523" t="s">
        <v>28</v>
      </c>
      <c r="P1523">
        <v>6072</v>
      </c>
      <c r="T1523" s="3">
        <f t="shared" si="47"/>
        <v>55.76</v>
      </c>
      <c r="U1523" s="3">
        <f>IF(AND(R1523&lt;&gt;"_U",N1523&lt;&gt;9999,N1523&lt;&gt;999,L1523&lt;&gt;"Median"),IFERROR(VLOOKUP(A1523,'HD Total'!A:P,16,0),"."),".")</f>
        <v>10890</v>
      </c>
    </row>
    <row r="1524" spans="1:21" x14ac:dyDescent="0.3">
      <c r="A1524" s="1" t="str">
        <f t="shared" si="46"/>
        <v>2018|Southern|$20,000 or less</v>
      </c>
      <c r="B1524" t="s">
        <v>18</v>
      </c>
      <c r="C1524" t="s">
        <v>19</v>
      </c>
      <c r="D1524" t="s">
        <v>20</v>
      </c>
      <c r="E1524" t="s">
        <v>21</v>
      </c>
      <c r="F1524">
        <v>2018</v>
      </c>
      <c r="G1524">
        <v>2018</v>
      </c>
      <c r="H1524">
        <v>404</v>
      </c>
      <c r="I1524" t="s">
        <v>161</v>
      </c>
      <c r="J1524">
        <v>99</v>
      </c>
      <c r="K1524" t="s">
        <v>23</v>
      </c>
      <c r="L1524">
        <v>1</v>
      </c>
      <c r="M1524" t="s">
        <v>39</v>
      </c>
      <c r="N1524">
        <v>1</v>
      </c>
      <c r="O1524" t="s">
        <v>33</v>
      </c>
      <c r="P1524">
        <v>3786</v>
      </c>
      <c r="T1524" s="3">
        <f t="shared" si="47"/>
        <v>34.770000000000003</v>
      </c>
      <c r="U1524" s="3">
        <f>IF(AND(R1524&lt;&gt;"_U",N1524&lt;&gt;9999,N1524&lt;&gt;999,L1524&lt;&gt;"Median"),IFERROR(VLOOKUP(A1524,'HD Total'!A:P,16,0),"."),".")</f>
        <v>10890</v>
      </c>
    </row>
    <row r="1525" spans="1:21" x14ac:dyDescent="0.3">
      <c r="A1525" s="1" t="str">
        <f t="shared" si="46"/>
        <v>2018|Southern|$20,000 or less</v>
      </c>
      <c r="B1525" t="s">
        <v>18</v>
      </c>
      <c r="C1525" t="s">
        <v>19</v>
      </c>
      <c r="D1525" t="s">
        <v>20</v>
      </c>
      <c r="E1525" t="s">
        <v>21</v>
      </c>
      <c r="F1525">
        <v>2018</v>
      </c>
      <c r="G1525">
        <v>2018</v>
      </c>
      <c r="H1525">
        <v>404</v>
      </c>
      <c r="I1525" t="s">
        <v>161</v>
      </c>
      <c r="J1525">
        <v>99</v>
      </c>
      <c r="K1525" t="s">
        <v>23</v>
      </c>
      <c r="L1525">
        <v>1</v>
      </c>
      <c r="M1525" t="s">
        <v>39</v>
      </c>
      <c r="N1525">
        <v>999</v>
      </c>
      <c r="O1525" t="s">
        <v>42</v>
      </c>
      <c r="P1525">
        <v>0</v>
      </c>
      <c r="T1525" s="3" t="str">
        <f t="shared" si="47"/>
        <v>.</v>
      </c>
      <c r="U1525" s="3" t="str">
        <f>IF(AND(R1525&lt;&gt;"_U",N1525&lt;&gt;9999,N1525&lt;&gt;999,L1525&lt;&gt;"Median"),IFERROR(VLOOKUP(A1525,'HD Total'!A:P,16,0),"."),".")</f>
        <v>.</v>
      </c>
    </row>
    <row r="1526" spans="1:21" x14ac:dyDescent="0.3">
      <c r="A1526" s="1" t="str">
        <f t="shared" si="46"/>
        <v>2018|Southern|$20,001-$30,000</v>
      </c>
      <c r="B1526" t="s">
        <v>18</v>
      </c>
      <c r="C1526" t="s">
        <v>19</v>
      </c>
      <c r="D1526" t="s">
        <v>20</v>
      </c>
      <c r="E1526" t="s">
        <v>21</v>
      </c>
      <c r="F1526">
        <v>2018</v>
      </c>
      <c r="G1526">
        <v>2018</v>
      </c>
      <c r="H1526">
        <v>404</v>
      </c>
      <c r="I1526" t="s">
        <v>161</v>
      </c>
      <c r="J1526">
        <v>99</v>
      </c>
      <c r="K1526" t="s">
        <v>23</v>
      </c>
      <c r="L1526">
        <v>2</v>
      </c>
      <c r="M1526" t="s">
        <v>24</v>
      </c>
      <c r="N1526">
        <v>3</v>
      </c>
      <c r="O1526" t="s">
        <v>25</v>
      </c>
      <c r="P1526">
        <v>1914</v>
      </c>
      <c r="T1526" s="3">
        <f t="shared" si="47"/>
        <v>13.87</v>
      </c>
      <c r="U1526" s="3">
        <f>IF(AND(R1526&lt;&gt;"_U",N1526&lt;&gt;9999,N1526&lt;&gt;999,L1526&lt;&gt;"Median"),IFERROR(VLOOKUP(A1526,'HD Total'!A:P,16,0),"."),".")</f>
        <v>13803</v>
      </c>
    </row>
    <row r="1527" spans="1:21" x14ac:dyDescent="0.3">
      <c r="A1527" s="1" t="str">
        <f t="shared" si="46"/>
        <v>2018|Southern|$20,001-$30,000</v>
      </c>
      <c r="B1527" t="s">
        <v>18</v>
      </c>
      <c r="C1527" t="s">
        <v>19</v>
      </c>
      <c r="D1527" t="s">
        <v>20</v>
      </c>
      <c r="E1527" t="s">
        <v>21</v>
      </c>
      <c r="F1527">
        <v>2018</v>
      </c>
      <c r="G1527">
        <v>2018</v>
      </c>
      <c r="H1527">
        <v>404</v>
      </c>
      <c r="I1527" t="s">
        <v>161</v>
      </c>
      <c r="J1527">
        <v>99</v>
      </c>
      <c r="K1527" t="s">
        <v>23</v>
      </c>
      <c r="L1527">
        <v>2</v>
      </c>
      <c r="M1527" t="s">
        <v>24</v>
      </c>
      <c r="N1527">
        <v>2</v>
      </c>
      <c r="O1527" t="s">
        <v>28</v>
      </c>
      <c r="P1527">
        <v>5175</v>
      </c>
      <c r="T1527" s="3">
        <f t="shared" si="47"/>
        <v>37.49</v>
      </c>
      <c r="U1527" s="3">
        <f>IF(AND(R1527&lt;&gt;"_U",N1527&lt;&gt;9999,N1527&lt;&gt;999,L1527&lt;&gt;"Median"),IFERROR(VLOOKUP(A1527,'HD Total'!A:P,16,0),"."),".")</f>
        <v>13803</v>
      </c>
    </row>
    <row r="1528" spans="1:21" x14ac:dyDescent="0.3">
      <c r="A1528" s="1" t="str">
        <f t="shared" si="46"/>
        <v>2018|Southern|$20,001-$30,000</v>
      </c>
      <c r="B1528" t="s">
        <v>18</v>
      </c>
      <c r="C1528" t="s">
        <v>19</v>
      </c>
      <c r="D1528" t="s">
        <v>20</v>
      </c>
      <c r="E1528" t="s">
        <v>21</v>
      </c>
      <c r="F1528">
        <v>2018</v>
      </c>
      <c r="G1528">
        <v>2018</v>
      </c>
      <c r="H1528">
        <v>404</v>
      </c>
      <c r="I1528" t="s">
        <v>161</v>
      </c>
      <c r="J1528">
        <v>99</v>
      </c>
      <c r="K1528" t="s">
        <v>23</v>
      </c>
      <c r="L1528">
        <v>2</v>
      </c>
      <c r="M1528" t="s">
        <v>24</v>
      </c>
      <c r="N1528">
        <v>7777</v>
      </c>
      <c r="O1528" t="s">
        <v>37</v>
      </c>
      <c r="P1528">
        <v>13803</v>
      </c>
      <c r="T1528" s="3">
        <f t="shared" si="47"/>
        <v>100</v>
      </c>
      <c r="U1528" s="3">
        <f>IF(AND(R1528&lt;&gt;"_U",N1528&lt;&gt;9999,N1528&lt;&gt;999,L1528&lt;&gt;"Median"),IFERROR(VLOOKUP(A1528,'HD Total'!A:P,16,0),"."),".")</f>
        <v>13803</v>
      </c>
    </row>
    <row r="1529" spans="1:21" x14ac:dyDescent="0.3">
      <c r="A1529" s="1" t="str">
        <f t="shared" si="46"/>
        <v>2018|Southern|$20,001-$30,000</v>
      </c>
      <c r="B1529" t="s">
        <v>18</v>
      </c>
      <c r="C1529" t="s">
        <v>19</v>
      </c>
      <c r="D1529" t="s">
        <v>20</v>
      </c>
      <c r="E1529" t="s">
        <v>21</v>
      </c>
      <c r="F1529">
        <v>2018</v>
      </c>
      <c r="G1529">
        <v>2018</v>
      </c>
      <c r="H1529">
        <v>404</v>
      </c>
      <c r="I1529" t="s">
        <v>161</v>
      </c>
      <c r="J1529">
        <v>99</v>
      </c>
      <c r="K1529" t="s">
        <v>23</v>
      </c>
      <c r="L1529">
        <v>2</v>
      </c>
      <c r="M1529" t="s">
        <v>24</v>
      </c>
      <c r="N1529">
        <v>9999</v>
      </c>
      <c r="O1529" t="s">
        <v>40</v>
      </c>
      <c r="P1529">
        <v>13803</v>
      </c>
      <c r="T1529" s="3" t="str">
        <f t="shared" si="47"/>
        <v>.</v>
      </c>
      <c r="U1529" s="3" t="str">
        <f>IF(AND(R1529&lt;&gt;"_U",N1529&lt;&gt;9999,N1529&lt;&gt;999,L1529&lt;&gt;"Median"),IFERROR(VLOOKUP(A1529,'HD Total'!A:P,16,0),"."),".")</f>
        <v>.</v>
      </c>
    </row>
    <row r="1530" spans="1:21" x14ac:dyDescent="0.3">
      <c r="A1530" s="1" t="str">
        <f t="shared" si="46"/>
        <v>2018|Southern|$20,001-$30,000</v>
      </c>
      <c r="B1530" t="s">
        <v>18</v>
      </c>
      <c r="C1530" t="s">
        <v>19</v>
      </c>
      <c r="D1530" t="s">
        <v>20</v>
      </c>
      <c r="E1530" t="s">
        <v>21</v>
      </c>
      <c r="F1530">
        <v>2018</v>
      </c>
      <c r="G1530">
        <v>2018</v>
      </c>
      <c r="H1530">
        <v>404</v>
      </c>
      <c r="I1530" t="s">
        <v>161</v>
      </c>
      <c r="J1530">
        <v>99</v>
      </c>
      <c r="K1530" t="s">
        <v>23</v>
      </c>
      <c r="L1530">
        <v>2</v>
      </c>
      <c r="M1530" t="s">
        <v>24</v>
      </c>
      <c r="N1530">
        <v>1</v>
      </c>
      <c r="O1530" t="s">
        <v>33</v>
      </c>
      <c r="P1530">
        <v>6714</v>
      </c>
      <c r="T1530" s="3">
        <f t="shared" si="47"/>
        <v>48.64</v>
      </c>
      <c r="U1530" s="3">
        <f>IF(AND(R1530&lt;&gt;"_U",N1530&lt;&gt;9999,N1530&lt;&gt;999,L1530&lt;&gt;"Median"),IFERROR(VLOOKUP(A1530,'HD Total'!A:P,16,0),"."),".")</f>
        <v>13803</v>
      </c>
    </row>
    <row r="1531" spans="1:21" x14ac:dyDescent="0.3">
      <c r="A1531" s="1" t="str">
        <f t="shared" si="46"/>
        <v>2018|Southern|$20,001-$30,000</v>
      </c>
      <c r="B1531" t="s">
        <v>18</v>
      </c>
      <c r="C1531" t="s">
        <v>19</v>
      </c>
      <c r="D1531" t="s">
        <v>20</v>
      </c>
      <c r="E1531" t="s">
        <v>21</v>
      </c>
      <c r="F1531">
        <v>2018</v>
      </c>
      <c r="G1531">
        <v>2018</v>
      </c>
      <c r="H1531">
        <v>404</v>
      </c>
      <c r="I1531" t="s">
        <v>161</v>
      </c>
      <c r="J1531">
        <v>99</v>
      </c>
      <c r="K1531" t="s">
        <v>23</v>
      </c>
      <c r="L1531">
        <v>2</v>
      </c>
      <c r="M1531" t="s">
        <v>24</v>
      </c>
      <c r="N1531">
        <v>999</v>
      </c>
      <c r="O1531" t="s">
        <v>42</v>
      </c>
      <c r="P1531">
        <v>0</v>
      </c>
      <c r="T1531" s="3" t="str">
        <f t="shared" si="47"/>
        <v>.</v>
      </c>
      <c r="U1531" s="3" t="str">
        <f>IF(AND(R1531&lt;&gt;"_U",N1531&lt;&gt;9999,N1531&lt;&gt;999,L1531&lt;&gt;"Median"),IFERROR(VLOOKUP(A1531,'HD Total'!A:P,16,0),"."),".")</f>
        <v>.</v>
      </c>
    </row>
    <row r="1532" spans="1:21" x14ac:dyDescent="0.3">
      <c r="A1532" s="1" t="str">
        <f t="shared" si="46"/>
        <v>2018|Southern|$30,001-$50,000</v>
      </c>
      <c r="B1532" t="s">
        <v>18</v>
      </c>
      <c r="C1532" t="s">
        <v>19</v>
      </c>
      <c r="D1532" t="s">
        <v>20</v>
      </c>
      <c r="E1532" t="s">
        <v>21</v>
      </c>
      <c r="F1532">
        <v>2018</v>
      </c>
      <c r="G1532">
        <v>2018</v>
      </c>
      <c r="H1532">
        <v>404</v>
      </c>
      <c r="I1532" t="s">
        <v>161</v>
      </c>
      <c r="J1532">
        <v>99</v>
      </c>
      <c r="K1532" t="s">
        <v>23</v>
      </c>
      <c r="L1532">
        <v>3</v>
      </c>
      <c r="M1532" t="s">
        <v>45</v>
      </c>
      <c r="N1532">
        <v>999</v>
      </c>
      <c r="O1532" t="s">
        <v>42</v>
      </c>
      <c r="P1532">
        <v>0</v>
      </c>
      <c r="T1532" s="3" t="str">
        <f t="shared" si="47"/>
        <v>.</v>
      </c>
      <c r="U1532" s="3" t="str">
        <f>IF(AND(R1532&lt;&gt;"_U",N1532&lt;&gt;9999,N1532&lt;&gt;999,L1532&lt;&gt;"Median"),IFERROR(VLOOKUP(A1532,'HD Total'!A:P,16,0),"."),".")</f>
        <v>.</v>
      </c>
    </row>
    <row r="1533" spans="1:21" x14ac:dyDescent="0.3">
      <c r="A1533" s="1" t="str">
        <f t="shared" si="46"/>
        <v>2018|Southern|$30,001-$50,000</v>
      </c>
      <c r="B1533" t="s">
        <v>18</v>
      </c>
      <c r="C1533" t="s">
        <v>19</v>
      </c>
      <c r="D1533" t="s">
        <v>20</v>
      </c>
      <c r="E1533" t="s">
        <v>21</v>
      </c>
      <c r="F1533">
        <v>2018</v>
      </c>
      <c r="G1533">
        <v>2018</v>
      </c>
      <c r="H1533">
        <v>404</v>
      </c>
      <c r="I1533" t="s">
        <v>161</v>
      </c>
      <c r="J1533">
        <v>99</v>
      </c>
      <c r="K1533" t="s">
        <v>23</v>
      </c>
      <c r="L1533">
        <v>3</v>
      </c>
      <c r="M1533" t="s">
        <v>45</v>
      </c>
      <c r="N1533">
        <v>2</v>
      </c>
      <c r="O1533" t="s">
        <v>28</v>
      </c>
      <c r="P1533">
        <v>6972</v>
      </c>
      <c r="T1533" s="3">
        <f t="shared" si="47"/>
        <v>35.43</v>
      </c>
      <c r="U1533" s="3">
        <f>IF(AND(R1533&lt;&gt;"_U",N1533&lt;&gt;9999,N1533&lt;&gt;999,L1533&lt;&gt;"Median"),IFERROR(VLOOKUP(A1533,'HD Total'!A:P,16,0),"."),".")</f>
        <v>19677</v>
      </c>
    </row>
    <row r="1534" spans="1:21" x14ac:dyDescent="0.3">
      <c r="A1534" s="1" t="str">
        <f t="shared" si="46"/>
        <v>2018|Southern|$30,001-$50,000</v>
      </c>
      <c r="B1534" t="s">
        <v>18</v>
      </c>
      <c r="C1534" t="s">
        <v>19</v>
      </c>
      <c r="D1534" t="s">
        <v>20</v>
      </c>
      <c r="E1534" t="s">
        <v>21</v>
      </c>
      <c r="F1534">
        <v>2018</v>
      </c>
      <c r="G1534">
        <v>2018</v>
      </c>
      <c r="H1534">
        <v>404</v>
      </c>
      <c r="I1534" t="s">
        <v>161</v>
      </c>
      <c r="J1534">
        <v>99</v>
      </c>
      <c r="K1534" t="s">
        <v>23</v>
      </c>
      <c r="L1534">
        <v>3</v>
      </c>
      <c r="M1534" t="s">
        <v>45</v>
      </c>
      <c r="N1534">
        <v>9999</v>
      </c>
      <c r="O1534" t="s">
        <v>40</v>
      </c>
      <c r="P1534">
        <v>19677</v>
      </c>
      <c r="T1534" s="3" t="str">
        <f t="shared" si="47"/>
        <v>.</v>
      </c>
      <c r="U1534" s="3" t="str">
        <f>IF(AND(R1534&lt;&gt;"_U",N1534&lt;&gt;9999,N1534&lt;&gt;999,L1534&lt;&gt;"Median"),IFERROR(VLOOKUP(A1534,'HD Total'!A:P,16,0),"."),".")</f>
        <v>.</v>
      </c>
    </row>
    <row r="1535" spans="1:21" x14ac:dyDescent="0.3">
      <c r="A1535" s="1" t="str">
        <f t="shared" si="46"/>
        <v>2018|Southern|$30,001-$50,000</v>
      </c>
      <c r="B1535" t="s">
        <v>18</v>
      </c>
      <c r="C1535" t="s">
        <v>19</v>
      </c>
      <c r="D1535" t="s">
        <v>20</v>
      </c>
      <c r="E1535" t="s">
        <v>21</v>
      </c>
      <c r="F1535">
        <v>2018</v>
      </c>
      <c r="G1535">
        <v>2018</v>
      </c>
      <c r="H1535">
        <v>404</v>
      </c>
      <c r="I1535" t="s">
        <v>161</v>
      </c>
      <c r="J1535">
        <v>99</v>
      </c>
      <c r="K1535" t="s">
        <v>23</v>
      </c>
      <c r="L1535">
        <v>3</v>
      </c>
      <c r="M1535" t="s">
        <v>45</v>
      </c>
      <c r="N1535">
        <v>1</v>
      </c>
      <c r="O1535" t="s">
        <v>33</v>
      </c>
      <c r="P1535">
        <v>9828</v>
      </c>
      <c r="T1535" s="3">
        <f t="shared" si="47"/>
        <v>49.95</v>
      </c>
      <c r="U1535" s="3">
        <f>IF(AND(R1535&lt;&gt;"_U",N1535&lt;&gt;9999,N1535&lt;&gt;999,L1535&lt;&gt;"Median"),IFERROR(VLOOKUP(A1535,'HD Total'!A:P,16,0),"."),".")</f>
        <v>19677</v>
      </c>
    </row>
    <row r="1536" spans="1:21" x14ac:dyDescent="0.3">
      <c r="A1536" s="1" t="str">
        <f t="shared" si="46"/>
        <v>2018|Southern|$30,001-$50,000</v>
      </c>
      <c r="B1536" t="s">
        <v>18</v>
      </c>
      <c r="C1536" t="s">
        <v>19</v>
      </c>
      <c r="D1536" t="s">
        <v>20</v>
      </c>
      <c r="E1536" t="s">
        <v>21</v>
      </c>
      <c r="F1536">
        <v>2018</v>
      </c>
      <c r="G1536">
        <v>2018</v>
      </c>
      <c r="H1536">
        <v>404</v>
      </c>
      <c r="I1536" t="s">
        <v>161</v>
      </c>
      <c r="J1536">
        <v>99</v>
      </c>
      <c r="K1536" t="s">
        <v>23</v>
      </c>
      <c r="L1536">
        <v>3</v>
      </c>
      <c r="M1536" t="s">
        <v>45</v>
      </c>
      <c r="N1536">
        <v>7777</v>
      </c>
      <c r="O1536" t="s">
        <v>37</v>
      </c>
      <c r="P1536">
        <v>19677</v>
      </c>
      <c r="T1536" s="3">
        <f t="shared" si="47"/>
        <v>100</v>
      </c>
      <c r="U1536" s="3">
        <f>IF(AND(R1536&lt;&gt;"_U",N1536&lt;&gt;9999,N1536&lt;&gt;999,L1536&lt;&gt;"Median"),IFERROR(VLOOKUP(A1536,'HD Total'!A:P,16,0),"."),".")</f>
        <v>19677</v>
      </c>
    </row>
    <row r="1537" spans="1:21" x14ac:dyDescent="0.3">
      <c r="A1537" s="1" t="str">
        <f t="shared" si="46"/>
        <v>2018|Southern|$30,001-$50,000</v>
      </c>
      <c r="B1537" t="s">
        <v>18</v>
      </c>
      <c r="C1537" t="s">
        <v>19</v>
      </c>
      <c r="D1537" t="s">
        <v>20</v>
      </c>
      <c r="E1537" t="s">
        <v>21</v>
      </c>
      <c r="F1537">
        <v>2018</v>
      </c>
      <c r="G1537">
        <v>2018</v>
      </c>
      <c r="H1537">
        <v>404</v>
      </c>
      <c r="I1537" t="s">
        <v>161</v>
      </c>
      <c r="J1537">
        <v>99</v>
      </c>
      <c r="K1537" t="s">
        <v>23</v>
      </c>
      <c r="L1537">
        <v>3</v>
      </c>
      <c r="M1537" t="s">
        <v>45</v>
      </c>
      <c r="N1537">
        <v>3</v>
      </c>
      <c r="O1537" t="s">
        <v>25</v>
      </c>
      <c r="P1537">
        <v>2877</v>
      </c>
      <c r="T1537" s="3">
        <f t="shared" si="47"/>
        <v>14.62</v>
      </c>
      <c r="U1537" s="3">
        <f>IF(AND(R1537&lt;&gt;"_U",N1537&lt;&gt;9999,N1537&lt;&gt;999,L1537&lt;&gt;"Median"),IFERROR(VLOOKUP(A1537,'HD Total'!A:P,16,0),"."),".")</f>
        <v>19677</v>
      </c>
    </row>
    <row r="1538" spans="1:21" x14ac:dyDescent="0.3">
      <c r="A1538" s="1" t="str">
        <f t="shared" si="46"/>
        <v>2018|Southern|$50,001-$70,000</v>
      </c>
      <c r="B1538" t="s">
        <v>18</v>
      </c>
      <c r="C1538" t="s">
        <v>19</v>
      </c>
      <c r="D1538" t="s">
        <v>20</v>
      </c>
      <c r="E1538" t="s">
        <v>21</v>
      </c>
      <c r="F1538">
        <v>2018</v>
      </c>
      <c r="G1538">
        <v>2018</v>
      </c>
      <c r="H1538">
        <v>404</v>
      </c>
      <c r="I1538" t="s">
        <v>161</v>
      </c>
      <c r="J1538">
        <v>99</v>
      </c>
      <c r="K1538" t="s">
        <v>23</v>
      </c>
      <c r="L1538">
        <v>4</v>
      </c>
      <c r="M1538" t="s">
        <v>36</v>
      </c>
      <c r="N1538">
        <v>999</v>
      </c>
      <c r="O1538" t="s">
        <v>42</v>
      </c>
      <c r="P1538">
        <v>0</v>
      </c>
      <c r="T1538" s="3" t="str">
        <f t="shared" si="47"/>
        <v>.</v>
      </c>
      <c r="U1538" s="3" t="str">
        <f>IF(AND(R1538&lt;&gt;"_U",N1538&lt;&gt;9999,N1538&lt;&gt;999,L1538&lt;&gt;"Median"),IFERROR(VLOOKUP(A1538,'HD Total'!A:P,16,0),"."),".")</f>
        <v>.</v>
      </c>
    </row>
    <row r="1539" spans="1:21" x14ac:dyDescent="0.3">
      <c r="A1539" s="1" t="str">
        <f t="shared" ref="A1539:A1602" si="48">G1539&amp;"|"&amp;I1539&amp;"|"&amp;M1539</f>
        <v>2018|Southern|$50,001-$70,000</v>
      </c>
      <c r="B1539" t="s">
        <v>18</v>
      </c>
      <c r="C1539" t="s">
        <v>19</v>
      </c>
      <c r="D1539" t="s">
        <v>20</v>
      </c>
      <c r="E1539" t="s">
        <v>21</v>
      </c>
      <c r="F1539">
        <v>2018</v>
      </c>
      <c r="G1539">
        <v>2018</v>
      </c>
      <c r="H1539">
        <v>404</v>
      </c>
      <c r="I1539" t="s">
        <v>161</v>
      </c>
      <c r="J1539">
        <v>99</v>
      </c>
      <c r="K1539" t="s">
        <v>23</v>
      </c>
      <c r="L1539">
        <v>4</v>
      </c>
      <c r="M1539" t="s">
        <v>36</v>
      </c>
      <c r="N1539">
        <v>2</v>
      </c>
      <c r="O1539" t="s">
        <v>28</v>
      </c>
      <c r="P1539">
        <v>5718</v>
      </c>
      <c r="T1539" s="3">
        <f t="shared" ref="T1539:T1602" si="49">IF(AND(R1539&lt;&gt;"_U",R1539&lt;&gt;"c",N1539&lt;&gt;999,N1539&lt;&gt;9999,L1539&lt;&gt;"Median"),IFERROR((ROUND(P1539/U1539*100,2)),"."),".")</f>
        <v>32.94</v>
      </c>
      <c r="U1539" s="3">
        <f>IF(AND(R1539&lt;&gt;"_U",N1539&lt;&gt;9999,N1539&lt;&gt;999,L1539&lt;&gt;"Median"),IFERROR(VLOOKUP(A1539,'HD Total'!A:P,16,0),"."),".")</f>
        <v>17361</v>
      </c>
    </row>
    <row r="1540" spans="1:21" x14ac:dyDescent="0.3">
      <c r="A1540" s="1" t="str">
        <f t="shared" si="48"/>
        <v>2018|Southern|$50,001-$70,000</v>
      </c>
      <c r="B1540" t="s">
        <v>18</v>
      </c>
      <c r="C1540" t="s">
        <v>19</v>
      </c>
      <c r="D1540" t="s">
        <v>20</v>
      </c>
      <c r="E1540" t="s">
        <v>21</v>
      </c>
      <c r="F1540">
        <v>2018</v>
      </c>
      <c r="G1540">
        <v>2018</v>
      </c>
      <c r="H1540">
        <v>404</v>
      </c>
      <c r="I1540" t="s">
        <v>161</v>
      </c>
      <c r="J1540">
        <v>99</v>
      </c>
      <c r="K1540" t="s">
        <v>23</v>
      </c>
      <c r="L1540">
        <v>4</v>
      </c>
      <c r="M1540" t="s">
        <v>36</v>
      </c>
      <c r="N1540">
        <v>7777</v>
      </c>
      <c r="O1540" t="s">
        <v>37</v>
      </c>
      <c r="P1540">
        <v>17361</v>
      </c>
      <c r="T1540" s="3">
        <f t="shared" si="49"/>
        <v>100</v>
      </c>
      <c r="U1540" s="3">
        <f>IF(AND(R1540&lt;&gt;"_U",N1540&lt;&gt;9999,N1540&lt;&gt;999,L1540&lt;&gt;"Median"),IFERROR(VLOOKUP(A1540,'HD Total'!A:P,16,0),"."),".")</f>
        <v>17361</v>
      </c>
    </row>
    <row r="1541" spans="1:21" x14ac:dyDescent="0.3">
      <c r="A1541" s="1" t="str">
        <f t="shared" si="48"/>
        <v>2018|Southern|$50,001-$70,000</v>
      </c>
      <c r="B1541" t="s">
        <v>18</v>
      </c>
      <c r="C1541" t="s">
        <v>19</v>
      </c>
      <c r="D1541" t="s">
        <v>20</v>
      </c>
      <c r="E1541" t="s">
        <v>21</v>
      </c>
      <c r="F1541">
        <v>2018</v>
      </c>
      <c r="G1541">
        <v>2018</v>
      </c>
      <c r="H1541">
        <v>404</v>
      </c>
      <c r="I1541" t="s">
        <v>161</v>
      </c>
      <c r="J1541">
        <v>99</v>
      </c>
      <c r="K1541" t="s">
        <v>23</v>
      </c>
      <c r="L1541">
        <v>4</v>
      </c>
      <c r="M1541" t="s">
        <v>36</v>
      </c>
      <c r="N1541">
        <v>3</v>
      </c>
      <c r="O1541" t="s">
        <v>25</v>
      </c>
      <c r="P1541">
        <v>2292</v>
      </c>
      <c r="T1541" s="3">
        <f t="shared" si="49"/>
        <v>13.2</v>
      </c>
      <c r="U1541" s="3">
        <f>IF(AND(R1541&lt;&gt;"_U",N1541&lt;&gt;9999,N1541&lt;&gt;999,L1541&lt;&gt;"Median"),IFERROR(VLOOKUP(A1541,'HD Total'!A:P,16,0),"."),".")</f>
        <v>17361</v>
      </c>
    </row>
    <row r="1542" spans="1:21" x14ac:dyDescent="0.3">
      <c r="A1542" s="1" t="str">
        <f t="shared" si="48"/>
        <v>2018|Southern|$50,001-$70,000</v>
      </c>
      <c r="B1542" t="s">
        <v>18</v>
      </c>
      <c r="C1542" t="s">
        <v>19</v>
      </c>
      <c r="D1542" t="s">
        <v>20</v>
      </c>
      <c r="E1542" t="s">
        <v>21</v>
      </c>
      <c r="F1542">
        <v>2018</v>
      </c>
      <c r="G1542">
        <v>2018</v>
      </c>
      <c r="H1542">
        <v>404</v>
      </c>
      <c r="I1542" t="s">
        <v>161</v>
      </c>
      <c r="J1542">
        <v>99</v>
      </c>
      <c r="K1542" t="s">
        <v>23</v>
      </c>
      <c r="L1542">
        <v>4</v>
      </c>
      <c r="M1542" t="s">
        <v>36</v>
      </c>
      <c r="N1542">
        <v>9999</v>
      </c>
      <c r="O1542" t="s">
        <v>40</v>
      </c>
      <c r="P1542">
        <v>17361</v>
      </c>
      <c r="T1542" s="3" t="str">
        <f t="shared" si="49"/>
        <v>.</v>
      </c>
      <c r="U1542" s="3" t="str">
        <f>IF(AND(R1542&lt;&gt;"_U",N1542&lt;&gt;9999,N1542&lt;&gt;999,L1542&lt;&gt;"Median"),IFERROR(VLOOKUP(A1542,'HD Total'!A:P,16,0),"."),".")</f>
        <v>.</v>
      </c>
    </row>
    <row r="1543" spans="1:21" x14ac:dyDescent="0.3">
      <c r="A1543" s="1" t="str">
        <f t="shared" si="48"/>
        <v>2018|Southern|$50,001-$70,000</v>
      </c>
      <c r="B1543" t="s">
        <v>18</v>
      </c>
      <c r="C1543" t="s">
        <v>19</v>
      </c>
      <c r="D1543" t="s">
        <v>20</v>
      </c>
      <c r="E1543" t="s">
        <v>21</v>
      </c>
      <c r="F1543">
        <v>2018</v>
      </c>
      <c r="G1543">
        <v>2018</v>
      </c>
      <c r="H1543">
        <v>404</v>
      </c>
      <c r="I1543" t="s">
        <v>161</v>
      </c>
      <c r="J1543">
        <v>99</v>
      </c>
      <c r="K1543" t="s">
        <v>23</v>
      </c>
      <c r="L1543">
        <v>4</v>
      </c>
      <c r="M1543" t="s">
        <v>36</v>
      </c>
      <c r="N1543">
        <v>1</v>
      </c>
      <c r="O1543" t="s">
        <v>33</v>
      </c>
      <c r="P1543">
        <v>9354</v>
      </c>
      <c r="T1543" s="3">
        <f t="shared" si="49"/>
        <v>53.88</v>
      </c>
      <c r="U1543" s="3">
        <f>IF(AND(R1543&lt;&gt;"_U",N1543&lt;&gt;9999,N1543&lt;&gt;999,L1543&lt;&gt;"Median"),IFERROR(VLOOKUP(A1543,'HD Total'!A:P,16,0),"."),".")</f>
        <v>17361</v>
      </c>
    </row>
    <row r="1544" spans="1:21" x14ac:dyDescent="0.3">
      <c r="A1544" s="1" t="str">
        <f t="shared" si="48"/>
        <v>2018|Southern|$70,001-$100,000</v>
      </c>
      <c r="B1544" t="s">
        <v>18</v>
      </c>
      <c r="C1544" t="s">
        <v>19</v>
      </c>
      <c r="D1544" t="s">
        <v>20</v>
      </c>
      <c r="E1544" t="s">
        <v>21</v>
      </c>
      <c r="F1544">
        <v>2018</v>
      </c>
      <c r="G1544">
        <v>2018</v>
      </c>
      <c r="H1544">
        <v>404</v>
      </c>
      <c r="I1544" t="s">
        <v>161</v>
      </c>
      <c r="J1544">
        <v>99</v>
      </c>
      <c r="K1544" t="s">
        <v>23</v>
      </c>
      <c r="L1544">
        <v>5</v>
      </c>
      <c r="M1544" t="s">
        <v>58</v>
      </c>
      <c r="N1544">
        <v>7777</v>
      </c>
      <c r="O1544" t="s">
        <v>37</v>
      </c>
      <c r="P1544">
        <v>20046</v>
      </c>
      <c r="T1544" s="3">
        <f t="shared" si="49"/>
        <v>100</v>
      </c>
      <c r="U1544" s="3">
        <f>IF(AND(R1544&lt;&gt;"_U",N1544&lt;&gt;9999,N1544&lt;&gt;999,L1544&lt;&gt;"Median"),IFERROR(VLOOKUP(A1544,'HD Total'!A:P,16,0),"."),".")</f>
        <v>20046</v>
      </c>
    </row>
    <row r="1545" spans="1:21" x14ac:dyDescent="0.3">
      <c r="A1545" s="1" t="str">
        <f t="shared" si="48"/>
        <v>2018|Southern|$70,001-$100,000</v>
      </c>
      <c r="B1545" t="s">
        <v>18</v>
      </c>
      <c r="C1545" t="s">
        <v>19</v>
      </c>
      <c r="D1545" t="s">
        <v>20</v>
      </c>
      <c r="E1545" t="s">
        <v>21</v>
      </c>
      <c r="F1545">
        <v>2018</v>
      </c>
      <c r="G1545">
        <v>2018</v>
      </c>
      <c r="H1545">
        <v>404</v>
      </c>
      <c r="I1545" t="s">
        <v>161</v>
      </c>
      <c r="J1545">
        <v>99</v>
      </c>
      <c r="K1545" t="s">
        <v>23</v>
      </c>
      <c r="L1545">
        <v>5</v>
      </c>
      <c r="M1545" t="s">
        <v>58</v>
      </c>
      <c r="N1545">
        <v>3</v>
      </c>
      <c r="O1545" t="s">
        <v>25</v>
      </c>
      <c r="P1545">
        <v>2625</v>
      </c>
      <c r="T1545" s="3">
        <f t="shared" si="49"/>
        <v>13.09</v>
      </c>
      <c r="U1545" s="3">
        <f>IF(AND(R1545&lt;&gt;"_U",N1545&lt;&gt;9999,N1545&lt;&gt;999,L1545&lt;&gt;"Median"),IFERROR(VLOOKUP(A1545,'HD Total'!A:P,16,0),"."),".")</f>
        <v>20046</v>
      </c>
    </row>
    <row r="1546" spans="1:21" x14ac:dyDescent="0.3">
      <c r="A1546" s="1" t="str">
        <f t="shared" si="48"/>
        <v>2018|Southern|$70,001-$100,000</v>
      </c>
      <c r="B1546" t="s">
        <v>18</v>
      </c>
      <c r="C1546" t="s">
        <v>19</v>
      </c>
      <c r="D1546" t="s">
        <v>20</v>
      </c>
      <c r="E1546" t="s">
        <v>21</v>
      </c>
      <c r="F1546">
        <v>2018</v>
      </c>
      <c r="G1546">
        <v>2018</v>
      </c>
      <c r="H1546">
        <v>404</v>
      </c>
      <c r="I1546" t="s">
        <v>161</v>
      </c>
      <c r="J1546">
        <v>99</v>
      </c>
      <c r="K1546" t="s">
        <v>23</v>
      </c>
      <c r="L1546">
        <v>5</v>
      </c>
      <c r="M1546" t="s">
        <v>58</v>
      </c>
      <c r="N1546">
        <v>999</v>
      </c>
      <c r="O1546" t="s">
        <v>42</v>
      </c>
      <c r="P1546">
        <v>0</v>
      </c>
      <c r="T1546" s="3" t="str">
        <f t="shared" si="49"/>
        <v>.</v>
      </c>
      <c r="U1546" s="3" t="str">
        <f>IF(AND(R1546&lt;&gt;"_U",N1546&lt;&gt;9999,N1546&lt;&gt;999,L1546&lt;&gt;"Median"),IFERROR(VLOOKUP(A1546,'HD Total'!A:P,16,0),"."),".")</f>
        <v>.</v>
      </c>
    </row>
    <row r="1547" spans="1:21" x14ac:dyDescent="0.3">
      <c r="A1547" s="1" t="str">
        <f t="shared" si="48"/>
        <v>2018|Southern|$70,001-$100,000</v>
      </c>
      <c r="B1547" t="s">
        <v>18</v>
      </c>
      <c r="C1547" t="s">
        <v>19</v>
      </c>
      <c r="D1547" t="s">
        <v>20</v>
      </c>
      <c r="E1547" t="s">
        <v>21</v>
      </c>
      <c r="F1547">
        <v>2018</v>
      </c>
      <c r="G1547">
        <v>2018</v>
      </c>
      <c r="H1547">
        <v>404</v>
      </c>
      <c r="I1547" t="s">
        <v>161</v>
      </c>
      <c r="J1547">
        <v>99</v>
      </c>
      <c r="K1547" t="s">
        <v>23</v>
      </c>
      <c r="L1547">
        <v>5</v>
      </c>
      <c r="M1547" t="s">
        <v>58</v>
      </c>
      <c r="N1547">
        <v>2</v>
      </c>
      <c r="O1547" t="s">
        <v>28</v>
      </c>
      <c r="P1547">
        <v>5487</v>
      </c>
      <c r="T1547" s="3">
        <f t="shared" si="49"/>
        <v>27.37</v>
      </c>
      <c r="U1547" s="3">
        <f>IF(AND(R1547&lt;&gt;"_U",N1547&lt;&gt;9999,N1547&lt;&gt;999,L1547&lt;&gt;"Median"),IFERROR(VLOOKUP(A1547,'HD Total'!A:P,16,0),"."),".")</f>
        <v>20046</v>
      </c>
    </row>
    <row r="1548" spans="1:21" x14ac:dyDescent="0.3">
      <c r="A1548" s="1" t="str">
        <f t="shared" si="48"/>
        <v>2018|Southern|$70,001-$100,000</v>
      </c>
      <c r="B1548" t="s">
        <v>18</v>
      </c>
      <c r="C1548" t="s">
        <v>19</v>
      </c>
      <c r="D1548" t="s">
        <v>20</v>
      </c>
      <c r="E1548" t="s">
        <v>21</v>
      </c>
      <c r="F1548">
        <v>2018</v>
      </c>
      <c r="G1548">
        <v>2018</v>
      </c>
      <c r="H1548">
        <v>404</v>
      </c>
      <c r="I1548" t="s">
        <v>161</v>
      </c>
      <c r="J1548">
        <v>99</v>
      </c>
      <c r="K1548" t="s">
        <v>23</v>
      </c>
      <c r="L1548">
        <v>5</v>
      </c>
      <c r="M1548" t="s">
        <v>58</v>
      </c>
      <c r="N1548">
        <v>1</v>
      </c>
      <c r="O1548" t="s">
        <v>33</v>
      </c>
      <c r="P1548">
        <v>11934</v>
      </c>
      <c r="T1548" s="3">
        <f t="shared" si="49"/>
        <v>59.53</v>
      </c>
      <c r="U1548" s="3">
        <f>IF(AND(R1548&lt;&gt;"_U",N1548&lt;&gt;9999,N1548&lt;&gt;999,L1548&lt;&gt;"Median"),IFERROR(VLOOKUP(A1548,'HD Total'!A:P,16,0),"."),".")</f>
        <v>20046</v>
      </c>
    </row>
    <row r="1549" spans="1:21" x14ac:dyDescent="0.3">
      <c r="A1549" s="1" t="str">
        <f t="shared" si="48"/>
        <v>2018|Southern|$70,001-$100,000</v>
      </c>
      <c r="B1549" t="s">
        <v>18</v>
      </c>
      <c r="C1549" t="s">
        <v>19</v>
      </c>
      <c r="D1549" t="s">
        <v>20</v>
      </c>
      <c r="E1549" t="s">
        <v>21</v>
      </c>
      <c r="F1549">
        <v>2018</v>
      </c>
      <c r="G1549">
        <v>2018</v>
      </c>
      <c r="H1549">
        <v>404</v>
      </c>
      <c r="I1549" t="s">
        <v>161</v>
      </c>
      <c r="J1549">
        <v>99</v>
      </c>
      <c r="K1549" t="s">
        <v>23</v>
      </c>
      <c r="L1549">
        <v>5</v>
      </c>
      <c r="M1549" t="s">
        <v>58</v>
      </c>
      <c r="N1549">
        <v>9999</v>
      </c>
      <c r="O1549" t="s">
        <v>40</v>
      </c>
      <c r="P1549">
        <v>20046</v>
      </c>
      <c r="T1549" s="3" t="str">
        <f t="shared" si="49"/>
        <v>.</v>
      </c>
      <c r="U1549" s="3" t="str">
        <f>IF(AND(R1549&lt;&gt;"_U",N1549&lt;&gt;9999,N1549&lt;&gt;999,L1549&lt;&gt;"Median"),IFERROR(VLOOKUP(A1549,'HD Total'!A:P,16,0),"."),".")</f>
        <v>.</v>
      </c>
    </row>
    <row r="1550" spans="1:21" x14ac:dyDescent="0.3">
      <c r="A1550" s="1" t="str">
        <f t="shared" si="48"/>
        <v>2018|Southern|$100,001-$150,000</v>
      </c>
      <c r="B1550" t="s">
        <v>18</v>
      </c>
      <c r="C1550" t="s">
        <v>19</v>
      </c>
      <c r="D1550" t="s">
        <v>20</v>
      </c>
      <c r="E1550" t="s">
        <v>21</v>
      </c>
      <c r="F1550">
        <v>2018</v>
      </c>
      <c r="G1550">
        <v>2018</v>
      </c>
      <c r="H1550">
        <v>404</v>
      </c>
      <c r="I1550" t="s">
        <v>161</v>
      </c>
      <c r="J1550">
        <v>99</v>
      </c>
      <c r="K1550" t="s">
        <v>23</v>
      </c>
      <c r="L1550">
        <v>6</v>
      </c>
      <c r="M1550" t="s">
        <v>59</v>
      </c>
      <c r="N1550">
        <v>7777</v>
      </c>
      <c r="O1550" t="s">
        <v>37</v>
      </c>
      <c r="P1550">
        <v>21300</v>
      </c>
      <c r="T1550" s="3">
        <f t="shared" si="49"/>
        <v>100</v>
      </c>
      <c r="U1550" s="3">
        <f>IF(AND(R1550&lt;&gt;"_U",N1550&lt;&gt;9999,N1550&lt;&gt;999,L1550&lt;&gt;"Median"),IFERROR(VLOOKUP(A1550,'HD Total'!A:P,16,0),"."),".")</f>
        <v>21300</v>
      </c>
    </row>
    <row r="1551" spans="1:21" x14ac:dyDescent="0.3">
      <c r="A1551" s="1" t="str">
        <f t="shared" si="48"/>
        <v>2018|Southern|$100,001-$150,000</v>
      </c>
      <c r="B1551" t="s">
        <v>18</v>
      </c>
      <c r="C1551" t="s">
        <v>19</v>
      </c>
      <c r="D1551" t="s">
        <v>20</v>
      </c>
      <c r="E1551" t="s">
        <v>21</v>
      </c>
      <c r="F1551">
        <v>2018</v>
      </c>
      <c r="G1551">
        <v>2018</v>
      </c>
      <c r="H1551">
        <v>404</v>
      </c>
      <c r="I1551" t="s">
        <v>161</v>
      </c>
      <c r="J1551">
        <v>99</v>
      </c>
      <c r="K1551" t="s">
        <v>23</v>
      </c>
      <c r="L1551">
        <v>6</v>
      </c>
      <c r="M1551" t="s">
        <v>59</v>
      </c>
      <c r="N1551">
        <v>2</v>
      </c>
      <c r="O1551" t="s">
        <v>28</v>
      </c>
      <c r="P1551">
        <v>4518</v>
      </c>
      <c r="T1551" s="3">
        <f t="shared" si="49"/>
        <v>21.21</v>
      </c>
      <c r="U1551" s="3">
        <f>IF(AND(R1551&lt;&gt;"_U",N1551&lt;&gt;9999,N1551&lt;&gt;999,L1551&lt;&gt;"Median"),IFERROR(VLOOKUP(A1551,'HD Total'!A:P,16,0),"."),".")</f>
        <v>21300</v>
      </c>
    </row>
    <row r="1552" spans="1:21" x14ac:dyDescent="0.3">
      <c r="A1552" s="1" t="str">
        <f t="shared" si="48"/>
        <v>2018|Southern|$100,001-$150,000</v>
      </c>
      <c r="B1552" t="s">
        <v>18</v>
      </c>
      <c r="C1552" t="s">
        <v>19</v>
      </c>
      <c r="D1552" t="s">
        <v>20</v>
      </c>
      <c r="E1552" t="s">
        <v>21</v>
      </c>
      <c r="F1552">
        <v>2018</v>
      </c>
      <c r="G1552">
        <v>2018</v>
      </c>
      <c r="H1552">
        <v>404</v>
      </c>
      <c r="I1552" t="s">
        <v>161</v>
      </c>
      <c r="J1552">
        <v>99</v>
      </c>
      <c r="K1552" t="s">
        <v>23</v>
      </c>
      <c r="L1552">
        <v>6</v>
      </c>
      <c r="M1552" t="s">
        <v>59</v>
      </c>
      <c r="N1552">
        <v>9999</v>
      </c>
      <c r="O1552" t="s">
        <v>40</v>
      </c>
      <c r="P1552">
        <v>21300</v>
      </c>
      <c r="T1552" s="3" t="str">
        <f t="shared" si="49"/>
        <v>.</v>
      </c>
      <c r="U1552" s="3" t="str">
        <f>IF(AND(R1552&lt;&gt;"_U",N1552&lt;&gt;9999,N1552&lt;&gt;999,L1552&lt;&gt;"Median"),IFERROR(VLOOKUP(A1552,'HD Total'!A:P,16,0),"."),".")</f>
        <v>.</v>
      </c>
    </row>
    <row r="1553" spans="1:21" x14ac:dyDescent="0.3">
      <c r="A1553" s="1" t="str">
        <f t="shared" si="48"/>
        <v>2018|Southern|$100,001-$150,000</v>
      </c>
      <c r="B1553" t="s">
        <v>18</v>
      </c>
      <c r="C1553" t="s">
        <v>19</v>
      </c>
      <c r="D1553" t="s">
        <v>20</v>
      </c>
      <c r="E1553" t="s">
        <v>21</v>
      </c>
      <c r="F1553">
        <v>2018</v>
      </c>
      <c r="G1553">
        <v>2018</v>
      </c>
      <c r="H1553">
        <v>404</v>
      </c>
      <c r="I1553" t="s">
        <v>161</v>
      </c>
      <c r="J1553">
        <v>99</v>
      </c>
      <c r="K1553" t="s">
        <v>23</v>
      </c>
      <c r="L1553">
        <v>6</v>
      </c>
      <c r="M1553" t="s">
        <v>59</v>
      </c>
      <c r="N1553">
        <v>999</v>
      </c>
      <c r="O1553" t="s">
        <v>42</v>
      </c>
      <c r="P1553">
        <v>0</v>
      </c>
      <c r="T1553" s="3" t="str">
        <f t="shared" si="49"/>
        <v>.</v>
      </c>
      <c r="U1553" s="3" t="str">
        <f>IF(AND(R1553&lt;&gt;"_U",N1553&lt;&gt;9999,N1553&lt;&gt;999,L1553&lt;&gt;"Median"),IFERROR(VLOOKUP(A1553,'HD Total'!A:P,16,0),"."),".")</f>
        <v>.</v>
      </c>
    </row>
    <row r="1554" spans="1:21" x14ac:dyDescent="0.3">
      <c r="A1554" s="1" t="str">
        <f t="shared" si="48"/>
        <v>2018|Southern|$100,001-$150,000</v>
      </c>
      <c r="B1554" t="s">
        <v>18</v>
      </c>
      <c r="C1554" t="s">
        <v>19</v>
      </c>
      <c r="D1554" t="s">
        <v>20</v>
      </c>
      <c r="E1554" t="s">
        <v>21</v>
      </c>
      <c r="F1554">
        <v>2018</v>
      </c>
      <c r="G1554">
        <v>2018</v>
      </c>
      <c r="H1554">
        <v>404</v>
      </c>
      <c r="I1554" t="s">
        <v>161</v>
      </c>
      <c r="J1554">
        <v>99</v>
      </c>
      <c r="K1554" t="s">
        <v>23</v>
      </c>
      <c r="L1554">
        <v>6</v>
      </c>
      <c r="M1554" t="s">
        <v>59</v>
      </c>
      <c r="N1554">
        <v>3</v>
      </c>
      <c r="O1554" t="s">
        <v>25</v>
      </c>
      <c r="P1554">
        <v>3273</v>
      </c>
      <c r="T1554" s="3">
        <f t="shared" si="49"/>
        <v>15.37</v>
      </c>
      <c r="U1554" s="3">
        <f>IF(AND(R1554&lt;&gt;"_U",N1554&lt;&gt;9999,N1554&lt;&gt;999,L1554&lt;&gt;"Median"),IFERROR(VLOOKUP(A1554,'HD Total'!A:P,16,0),"."),".")</f>
        <v>21300</v>
      </c>
    </row>
    <row r="1555" spans="1:21" x14ac:dyDescent="0.3">
      <c r="A1555" s="1" t="str">
        <f t="shared" si="48"/>
        <v>2018|Southern|$100,001-$150,000</v>
      </c>
      <c r="B1555" t="s">
        <v>18</v>
      </c>
      <c r="C1555" t="s">
        <v>19</v>
      </c>
      <c r="D1555" t="s">
        <v>20</v>
      </c>
      <c r="E1555" t="s">
        <v>21</v>
      </c>
      <c r="F1555">
        <v>2018</v>
      </c>
      <c r="G1555">
        <v>2018</v>
      </c>
      <c r="H1555">
        <v>404</v>
      </c>
      <c r="I1555" t="s">
        <v>161</v>
      </c>
      <c r="J1555">
        <v>99</v>
      </c>
      <c r="K1555" t="s">
        <v>23</v>
      </c>
      <c r="L1555">
        <v>6</v>
      </c>
      <c r="M1555" t="s">
        <v>59</v>
      </c>
      <c r="N1555">
        <v>1</v>
      </c>
      <c r="O1555" t="s">
        <v>33</v>
      </c>
      <c r="P1555">
        <v>13509</v>
      </c>
      <c r="T1555" s="3">
        <f t="shared" si="49"/>
        <v>63.42</v>
      </c>
      <c r="U1555" s="3">
        <f>IF(AND(R1555&lt;&gt;"_U",N1555&lt;&gt;9999,N1555&lt;&gt;999,L1555&lt;&gt;"Median"),IFERROR(VLOOKUP(A1555,'HD Total'!A:P,16,0),"."),".")</f>
        <v>21300</v>
      </c>
    </row>
    <row r="1556" spans="1:21" x14ac:dyDescent="0.3">
      <c r="A1556" s="1" t="str">
        <f t="shared" si="48"/>
        <v>2018|Southern|$150,001-$200,000</v>
      </c>
      <c r="B1556" t="s">
        <v>18</v>
      </c>
      <c r="C1556" t="s">
        <v>19</v>
      </c>
      <c r="D1556" t="s">
        <v>20</v>
      </c>
      <c r="E1556" t="s">
        <v>21</v>
      </c>
      <c r="F1556">
        <v>2018</v>
      </c>
      <c r="G1556">
        <v>2018</v>
      </c>
      <c r="H1556">
        <v>404</v>
      </c>
      <c r="I1556" t="s">
        <v>161</v>
      </c>
      <c r="J1556">
        <v>99</v>
      </c>
      <c r="K1556" t="s">
        <v>23</v>
      </c>
      <c r="L1556">
        <v>7</v>
      </c>
      <c r="M1556" t="s">
        <v>43</v>
      </c>
      <c r="N1556">
        <v>1</v>
      </c>
      <c r="O1556" t="s">
        <v>33</v>
      </c>
      <c r="P1556">
        <v>7773</v>
      </c>
      <c r="T1556" s="3">
        <f t="shared" si="49"/>
        <v>56.26</v>
      </c>
      <c r="U1556" s="3">
        <f>IF(AND(R1556&lt;&gt;"_U",N1556&lt;&gt;9999,N1556&lt;&gt;999,L1556&lt;&gt;"Median"),IFERROR(VLOOKUP(A1556,'HD Total'!A:P,16,0),"."),".")</f>
        <v>13815</v>
      </c>
    </row>
    <row r="1557" spans="1:21" x14ac:dyDescent="0.3">
      <c r="A1557" s="1" t="str">
        <f t="shared" si="48"/>
        <v>2018|Southern|$150,001-$200,000</v>
      </c>
      <c r="B1557" t="s">
        <v>18</v>
      </c>
      <c r="C1557" t="s">
        <v>19</v>
      </c>
      <c r="D1557" t="s">
        <v>20</v>
      </c>
      <c r="E1557" t="s">
        <v>21</v>
      </c>
      <c r="F1557">
        <v>2018</v>
      </c>
      <c r="G1557">
        <v>2018</v>
      </c>
      <c r="H1557">
        <v>404</v>
      </c>
      <c r="I1557" t="s">
        <v>161</v>
      </c>
      <c r="J1557">
        <v>99</v>
      </c>
      <c r="K1557" t="s">
        <v>23</v>
      </c>
      <c r="L1557">
        <v>7</v>
      </c>
      <c r="M1557" t="s">
        <v>43</v>
      </c>
      <c r="N1557">
        <v>7777</v>
      </c>
      <c r="O1557" t="s">
        <v>37</v>
      </c>
      <c r="P1557">
        <v>13815</v>
      </c>
      <c r="T1557" s="3">
        <f t="shared" si="49"/>
        <v>100</v>
      </c>
      <c r="U1557" s="3">
        <f>IF(AND(R1557&lt;&gt;"_U",N1557&lt;&gt;9999,N1557&lt;&gt;999,L1557&lt;&gt;"Median"),IFERROR(VLOOKUP(A1557,'HD Total'!A:P,16,0),"."),".")</f>
        <v>13815</v>
      </c>
    </row>
    <row r="1558" spans="1:21" x14ac:dyDescent="0.3">
      <c r="A1558" s="1" t="str">
        <f t="shared" si="48"/>
        <v>2018|Southern|$150,001-$200,000</v>
      </c>
      <c r="B1558" t="s">
        <v>18</v>
      </c>
      <c r="C1558" t="s">
        <v>19</v>
      </c>
      <c r="D1558" t="s">
        <v>20</v>
      </c>
      <c r="E1558" t="s">
        <v>21</v>
      </c>
      <c r="F1558">
        <v>2018</v>
      </c>
      <c r="G1558">
        <v>2018</v>
      </c>
      <c r="H1558">
        <v>404</v>
      </c>
      <c r="I1558" t="s">
        <v>161</v>
      </c>
      <c r="J1558">
        <v>99</v>
      </c>
      <c r="K1558" t="s">
        <v>23</v>
      </c>
      <c r="L1558">
        <v>7</v>
      </c>
      <c r="M1558" t="s">
        <v>43</v>
      </c>
      <c r="N1558">
        <v>3</v>
      </c>
      <c r="O1558" t="s">
        <v>25</v>
      </c>
      <c r="P1558">
        <v>3750</v>
      </c>
      <c r="T1558" s="3">
        <f t="shared" si="49"/>
        <v>27.14</v>
      </c>
      <c r="U1558" s="3">
        <f>IF(AND(R1558&lt;&gt;"_U",N1558&lt;&gt;9999,N1558&lt;&gt;999,L1558&lt;&gt;"Median"),IFERROR(VLOOKUP(A1558,'HD Total'!A:P,16,0),"."),".")</f>
        <v>13815</v>
      </c>
    </row>
    <row r="1559" spans="1:21" x14ac:dyDescent="0.3">
      <c r="A1559" s="1" t="str">
        <f t="shared" si="48"/>
        <v>2018|Southern|$150,001-$200,000</v>
      </c>
      <c r="B1559" t="s">
        <v>18</v>
      </c>
      <c r="C1559" t="s">
        <v>19</v>
      </c>
      <c r="D1559" t="s">
        <v>20</v>
      </c>
      <c r="E1559" t="s">
        <v>21</v>
      </c>
      <c r="F1559">
        <v>2018</v>
      </c>
      <c r="G1559">
        <v>2018</v>
      </c>
      <c r="H1559">
        <v>404</v>
      </c>
      <c r="I1559" t="s">
        <v>161</v>
      </c>
      <c r="J1559">
        <v>99</v>
      </c>
      <c r="K1559" t="s">
        <v>23</v>
      </c>
      <c r="L1559">
        <v>7</v>
      </c>
      <c r="M1559" t="s">
        <v>43</v>
      </c>
      <c r="N1559">
        <v>2</v>
      </c>
      <c r="O1559" t="s">
        <v>28</v>
      </c>
      <c r="P1559">
        <v>2289</v>
      </c>
      <c r="T1559" s="3">
        <f t="shared" si="49"/>
        <v>16.57</v>
      </c>
      <c r="U1559" s="3">
        <f>IF(AND(R1559&lt;&gt;"_U",N1559&lt;&gt;9999,N1559&lt;&gt;999,L1559&lt;&gt;"Median"),IFERROR(VLOOKUP(A1559,'HD Total'!A:P,16,0),"."),".")</f>
        <v>13815</v>
      </c>
    </row>
    <row r="1560" spans="1:21" x14ac:dyDescent="0.3">
      <c r="A1560" s="1" t="str">
        <f t="shared" si="48"/>
        <v>2018|Southern|$150,001-$200,000</v>
      </c>
      <c r="B1560" t="s">
        <v>18</v>
      </c>
      <c r="C1560" t="s">
        <v>19</v>
      </c>
      <c r="D1560" t="s">
        <v>20</v>
      </c>
      <c r="E1560" t="s">
        <v>21</v>
      </c>
      <c r="F1560">
        <v>2018</v>
      </c>
      <c r="G1560">
        <v>2018</v>
      </c>
      <c r="H1560">
        <v>404</v>
      </c>
      <c r="I1560" t="s">
        <v>161</v>
      </c>
      <c r="J1560">
        <v>99</v>
      </c>
      <c r="K1560" t="s">
        <v>23</v>
      </c>
      <c r="L1560">
        <v>7</v>
      </c>
      <c r="M1560" t="s">
        <v>43</v>
      </c>
      <c r="N1560">
        <v>9999</v>
      </c>
      <c r="O1560" t="s">
        <v>40</v>
      </c>
      <c r="P1560">
        <v>13815</v>
      </c>
      <c r="T1560" s="3" t="str">
        <f t="shared" si="49"/>
        <v>.</v>
      </c>
      <c r="U1560" s="3" t="str">
        <f>IF(AND(R1560&lt;&gt;"_U",N1560&lt;&gt;9999,N1560&lt;&gt;999,L1560&lt;&gt;"Median"),IFERROR(VLOOKUP(A1560,'HD Total'!A:P,16,0),"."),".")</f>
        <v>.</v>
      </c>
    </row>
    <row r="1561" spans="1:21" x14ac:dyDescent="0.3">
      <c r="A1561" s="1" t="str">
        <f t="shared" si="48"/>
        <v>2018|Southern|$150,001-$200,000</v>
      </c>
      <c r="B1561" t="s">
        <v>18</v>
      </c>
      <c r="C1561" t="s">
        <v>19</v>
      </c>
      <c r="D1561" t="s">
        <v>20</v>
      </c>
      <c r="E1561" t="s">
        <v>21</v>
      </c>
      <c r="F1561">
        <v>2018</v>
      </c>
      <c r="G1561">
        <v>2018</v>
      </c>
      <c r="H1561">
        <v>404</v>
      </c>
      <c r="I1561" t="s">
        <v>161</v>
      </c>
      <c r="J1561">
        <v>99</v>
      </c>
      <c r="K1561" t="s">
        <v>23</v>
      </c>
      <c r="L1561">
        <v>7</v>
      </c>
      <c r="M1561" t="s">
        <v>43</v>
      </c>
      <c r="N1561">
        <v>999</v>
      </c>
      <c r="O1561" t="s">
        <v>42</v>
      </c>
      <c r="P1561">
        <v>0</v>
      </c>
      <c r="T1561" s="3" t="str">
        <f t="shared" si="49"/>
        <v>.</v>
      </c>
      <c r="U1561" s="3" t="str">
        <f>IF(AND(R1561&lt;&gt;"_U",N1561&lt;&gt;9999,N1561&lt;&gt;999,L1561&lt;&gt;"Median"),IFERROR(VLOOKUP(A1561,'HD Total'!A:P,16,0),"."),".")</f>
        <v>.</v>
      </c>
    </row>
    <row r="1562" spans="1:21" x14ac:dyDescent="0.3">
      <c r="A1562" s="1" t="str">
        <f t="shared" si="48"/>
        <v>2018|Southern|$200,001 or more</v>
      </c>
      <c r="B1562" t="s">
        <v>18</v>
      </c>
      <c r="C1562" t="s">
        <v>19</v>
      </c>
      <c r="D1562" t="s">
        <v>20</v>
      </c>
      <c r="E1562" t="s">
        <v>21</v>
      </c>
      <c r="F1562">
        <v>2018</v>
      </c>
      <c r="G1562">
        <v>2018</v>
      </c>
      <c r="H1562">
        <v>404</v>
      </c>
      <c r="I1562" t="s">
        <v>161</v>
      </c>
      <c r="J1562">
        <v>99</v>
      </c>
      <c r="K1562" t="s">
        <v>23</v>
      </c>
      <c r="L1562">
        <v>8</v>
      </c>
      <c r="M1562" t="s">
        <v>27</v>
      </c>
      <c r="N1562">
        <v>1</v>
      </c>
      <c r="O1562" t="s">
        <v>33</v>
      </c>
      <c r="R1562" t="s">
        <v>29</v>
      </c>
      <c r="S1562" t="s">
        <v>30</v>
      </c>
      <c r="T1562" s="3" t="str">
        <f t="shared" si="49"/>
        <v>.</v>
      </c>
      <c r="U1562" s="3" t="str">
        <f>IF(AND(R1562&lt;&gt;"_U",N1562&lt;&gt;9999,N1562&lt;&gt;999,L1562&lt;&gt;"Median"),IFERROR(VLOOKUP(A1562,'HD Total'!A:P,16,0),"."),".")</f>
        <v>.</v>
      </c>
    </row>
    <row r="1563" spans="1:21" x14ac:dyDescent="0.3">
      <c r="A1563" s="1" t="str">
        <f t="shared" si="48"/>
        <v>2018|Southern|$200,001 or more</v>
      </c>
      <c r="B1563" t="s">
        <v>18</v>
      </c>
      <c r="C1563" t="s">
        <v>19</v>
      </c>
      <c r="D1563" t="s">
        <v>20</v>
      </c>
      <c r="E1563" t="s">
        <v>21</v>
      </c>
      <c r="F1563">
        <v>2018</v>
      </c>
      <c r="G1563">
        <v>2018</v>
      </c>
      <c r="H1563">
        <v>404</v>
      </c>
      <c r="I1563" t="s">
        <v>161</v>
      </c>
      <c r="J1563">
        <v>99</v>
      </c>
      <c r="K1563" t="s">
        <v>23</v>
      </c>
      <c r="L1563">
        <v>8</v>
      </c>
      <c r="M1563" t="s">
        <v>27</v>
      </c>
      <c r="N1563">
        <v>3</v>
      </c>
      <c r="O1563" t="s">
        <v>25</v>
      </c>
      <c r="R1563" t="s">
        <v>29</v>
      </c>
      <c r="S1563" t="s">
        <v>30</v>
      </c>
      <c r="T1563" s="3" t="str">
        <f t="shared" si="49"/>
        <v>.</v>
      </c>
      <c r="U1563" s="3" t="str">
        <f>IF(AND(R1563&lt;&gt;"_U",N1563&lt;&gt;9999,N1563&lt;&gt;999,L1563&lt;&gt;"Median"),IFERROR(VLOOKUP(A1563,'HD Total'!A:P,16,0),"."),".")</f>
        <v>.</v>
      </c>
    </row>
    <row r="1564" spans="1:21" x14ac:dyDescent="0.3">
      <c r="A1564" s="1" t="str">
        <f t="shared" si="48"/>
        <v>2018|Southern|$200,001 or more</v>
      </c>
      <c r="B1564" t="s">
        <v>18</v>
      </c>
      <c r="C1564" t="s">
        <v>19</v>
      </c>
      <c r="D1564" t="s">
        <v>20</v>
      </c>
      <c r="E1564" t="s">
        <v>21</v>
      </c>
      <c r="F1564">
        <v>2018</v>
      </c>
      <c r="G1564">
        <v>2018</v>
      </c>
      <c r="H1564">
        <v>404</v>
      </c>
      <c r="I1564" t="s">
        <v>161</v>
      </c>
      <c r="J1564">
        <v>99</v>
      </c>
      <c r="K1564" t="s">
        <v>23</v>
      </c>
      <c r="L1564">
        <v>8</v>
      </c>
      <c r="M1564" t="s">
        <v>27</v>
      </c>
      <c r="N1564">
        <v>9999</v>
      </c>
      <c r="O1564" t="s">
        <v>40</v>
      </c>
      <c r="R1564" t="s">
        <v>29</v>
      </c>
      <c r="S1564" t="s">
        <v>30</v>
      </c>
      <c r="T1564" s="3" t="str">
        <f t="shared" si="49"/>
        <v>.</v>
      </c>
      <c r="U1564" s="3" t="str">
        <f>IF(AND(R1564&lt;&gt;"_U",N1564&lt;&gt;9999,N1564&lt;&gt;999,L1564&lt;&gt;"Median"),IFERROR(VLOOKUP(A1564,'HD Total'!A:P,16,0),"."),".")</f>
        <v>.</v>
      </c>
    </row>
    <row r="1565" spans="1:21" x14ac:dyDescent="0.3">
      <c r="A1565" s="1" t="str">
        <f t="shared" si="48"/>
        <v>2018|Southern|$200,001 or more</v>
      </c>
      <c r="B1565" t="s">
        <v>18</v>
      </c>
      <c r="C1565" t="s">
        <v>19</v>
      </c>
      <c r="D1565" t="s">
        <v>20</v>
      </c>
      <c r="E1565" t="s">
        <v>21</v>
      </c>
      <c r="F1565">
        <v>2018</v>
      </c>
      <c r="G1565">
        <v>2018</v>
      </c>
      <c r="H1565">
        <v>404</v>
      </c>
      <c r="I1565" t="s">
        <v>161</v>
      </c>
      <c r="J1565">
        <v>99</v>
      </c>
      <c r="K1565" t="s">
        <v>23</v>
      </c>
      <c r="L1565">
        <v>8</v>
      </c>
      <c r="M1565" t="s">
        <v>27</v>
      </c>
      <c r="N1565">
        <v>7777</v>
      </c>
      <c r="O1565" t="s">
        <v>37</v>
      </c>
      <c r="R1565" t="s">
        <v>29</v>
      </c>
      <c r="S1565" t="s">
        <v>30</v>
      </c>
      <c r="T1565" s="3" t="str">
        <f t="shared" si="49"/>
        <v>.</v>
      </c>
      <c r="U1565" s="3" t="str">
        <f>IF(AND(R1565&lt;&gt;"_U",N1565&lt;&gt;9999,N1565&lt;&gt;999,L1565&lt;&gt;"Median"),IFERROR(VLOOKUP(A1565,'HD Total'!A:P,16,0),"."),".")</f>
        <v>.</v>
      </c>
    </row>
    <row r="1566" spans="1:21" x14ac:dyDescent="0.3">
      <c r="A1566" s="1" t="str">
        <f t="shared" si="48"/>
        <v>2018|Southern|$200,001 or more</v>
      </c>
      <c r="B1566" t="s">
        <v>18</v>
      </c>
      <c r="C1566" t="s">
        <v>19</v>
      </c>
      <c r="D1566" t="s">
        <v>20</v>
      </c>
      <c r="E1566" t="s">
        <v>21</v>
      </c>
      <c r="F1566">
        <v>2018</v>
      </c>
      <c r="G1566">
        <v>2018</v>
      </c>
      <c r="H1566">
        <v>404</v>
      </c>
      <c r="I1566" t="s">
        <v>161</v>
      </c>
      <c r="J1566">
        <v>99</v>
      </c>
      <c r="K1566" t="s">
        <v>23</v>
      </c>
      <c r="L1566">
        <v>8</v>
      </c>
      <c r="M1566" t="s">
        <v>27</v>
      </c>
      <c r="N1566">
        <v>999</v>
      </c>
      <c r="O1566" t="s">
        <v>42</v>
      </c>
      <c r="R1566" t="s">
        <v>29</v>
      </c>
      <c r="S1566" t="s">
        <v>30</v>
      </c>
      <c r="T1566" s="3" t="str">
        <f t="shared" si="49"/>
        <v>.</v>
      </c>
      <c r="U1566" s="3" t="str">
        <f>IF(AND(R1566&lt;&gt;"_U",N1566&lt;&gt;9999,N1566&lt;&gt;999,L1566&lt;&gt;"Median"),IFERROR(VLOOKUP(A1566,'HD Total'!A:P,16,0),"."),".")</f>
        <v>.</v>
      </c>
    </row>
    <row r="1567" spans="1:21" x14ac:dyDescent="0.3">
      <c r="A1567" s="1" t="str">
        <f t="shared" si="48"/>
        <v>2018|Southern|$200,001 or more</v>
      </c>
      <c r="B1567" t="s">
        <v>18</v>
      </c>
      <c r="C1567" t="s">
        <v>19</v>
      </c>
      <c r="D1567" t="s">
        <v>20</v>
      </c>
      <c r="E1567" t="s">
        <v>21</v>
      </c>
      <c r="F1567">
        <v>2018</v>
      </c>
      <c r="G1567">
        <v>2018</v>
      </c>
      <c r="H1567">
        <v>404</v>
      </c>
      <c r="I1567" t="s">
        <v>161</v>
      </c>
      <c r="J1567">
        <v>99</v>
      </c>
      <c r="K1567" t="s">
        <v>23</v>
      </c>
      <c r="L1567">
        <v>8</v>
      </c>
      <c r="M1567" t="s">
        <v>27</v>
      </c>
      <c r="N1567">
        <v>2</v>
      </c>
      <c r="O1567" t="s">
        <v>28</v>
      </c>
      <c r="R1567" t="s">
        <v>29</v>
      </c>
      <c r="S1567" t="s">
        <v>30</v>
      </c>
      <c r="T1567" s="3" t="str">
        <f t="shared" si="49"/>
        <v>.</v>
      </c>
      <c r="U1567" s="3" t="str">
        <f>IF(AND(R1567&lt;&gt;"_U",N1567&lt;&gt;9999,N1567&lt;&gt;999,L1567&lt;&gt;"Median"),IFERROR(VLOOKUP(A1567,'HD Total'!A:P,16,0),"."),".")</f>
        <v>.</v>
      </c>
    </row>
    <row r="1568" spans="1:21" x14ac:dyDescent="0.3">
      <c r="A1568" s="1" t="str">
        <f t="shared" si="48"/>
        <v>2018|Southern|Total stated - total household income</v>
      </c>
      <c r="B1568" t="s">
        <v>18</v>
      </c>
      <c r="C1568" t="s">
        <v>19</v>
      </c>
      <c r="D1568" t="s">
        <v>20</v>
      </c>
      <c r="E1568" t="s">
        <v>21</v>
      </c>
      <c r="F1568">
        <v>2018</v>
      </c>
      <c r="G1568">
        <v>2018</v>
      </c>
      <c r="H1568">
        <v>404</v>
      </c>
      <c r="I1568" t="s">
        <v>161</v>
      </c>
      <c r="J1568">
        <v>99</v>
      </c>
      <c r="K1568" t="s">
        <v>23</v>
      </c>
      <c r="L1568">
        <v>77</v>
      </c>
      <c r="M1568" t="s">
        <v>32</v>
      </c>
      <c r="N1568">
        <v>9999</v>
      </c>
      <c r="O1568" t="s">
        <v>40</v>
      </c>
      <c r="P1568">
        <v>116892</v>
      </c>
      <c r="T1568" s="3" t="str">
        <f t="shared" si="49"/>
        <v>.</v>
      </c>
      <c r="U1568" s="3" t="str">
        <f>IF(AND(R1568&lt;&gt;"_U",N1568&lt;&gt;9999,N1568&lt;&gt;999,L1568&lt;&gt;"Median"),IFERROR(VLOOKUP(A1568,'HD Total'!A:P,16,0),"."),".")</f>
        <v>.</v>
      </c>
    </row>
    <row r="1569" spans="1:21" x14ac:dyDescent="0.3">
      <c r="A1569" s="1" t="str">
        <f t="shared" si="48"/>
        <v>2018|Southern|Total stated - total household income</v>
      </c>
      <c r="B1569" t="s">
        <v>18</v>
      </c>
      <c r="C1569" t="s">
        <v>19</v>
      </c>
      <c r="D1569" t="s">
        <v>20</v>
      </c>
      <c r="E1569" t="s">
        <v>21</v>
      </c>
      <c r="F1569">
        <v>2018</v>
      </c>
      <c r="G1569">
        <v>2018</v>
      </c>
      <c r="H1569">
        <v>404</v>
      </c>
      <c r="I1569" t="s">
        <v>161</v>
      </c>
      <c r="J1569">
        <v>99</v>
      </c>
      <c r="K1569" t="s">
        <v>23</v>
      </c>
      <c r="L1569">
        <v>77</v>
      </c>
      <c r="M1569" t="s">
        <v>32</v>
      </c>
      <c r="N1569">
        <v>1</v>
      </c>
      <c r="O1569" t="s">
        <v>33</v>
      </c>
      <c r="P1569">
        <v>62898</v>
      </c>
      <c r="T1569" s="3">
        <f t="shared" si="49"/>
        <v>53.81</v>
      </c>
      <c r="U1569" s="3">
        <f>IF(AND(R1569&lt;&gt;"_U",N1569&lt;&gt;9999,N1569&lt;&gt;999,L1569&lt;&gt;"Median"),IFERROR(VLOOKUP(A1569,'HD Total'!A:P,16,0),"."),".")</f>
        <v>116892</v>
      </c>
    </row>
    <row r="1570" spans="1:21" x14ac:dyDescent="0.3">
      <c r="A1570" s="1" t="str">
        <f t="shared" si="48"/>
        <v>2018|Southern|Total stated - total household income</v>
      </c>
      <c r="B1570" t="s">
        <v>18</v>
      </c>
      <c r="C1570" t="s">
        <v>19</v>
      </c>
      <c r="D1570" t="s">
        <v>20</v>
      </c>
      <c r="E1570" t="s">
        <v>21</v>
      </c>
      <c r="F1570">
        <v>2018</v>
      </c>
      <c r="G1570">
        <v>2018</v>
      </c>
      <c r="H1570">
        <v>404</v>
      </c>
      <c r="I1570" t="s">
        <v>161</v>
      </c>
      <c r="J1570">
        <v>99</v>
      </c>
      <c r="K1570" t="s">
        <v>23</v>
      </c>
      <c r="L1570">
        <v>77</v>
      </c>
      <c r="M1570" t="s">
        <v>32</v>
      </c>
      <c r="N1570">
        <v>999</v>
      </c>
      <c r="O1570" t="s">
        <v>42</v>
      </c>
      <c r="P1570">
        <v>0</v>
      </c>
      <c r="T1570" s="3" t="str">
        <f t="shared" si="49"/>
        <v>.</v>
      </c>
      <c r="U1570" s="3" t="str">
        <f>IF(AND(R1570&lt;&gt;"_U",N1570&lt;&gt;9999,N1570&lt;&gt;999,L1570&lt;&gt;"Median"),IFERROR(VLOOKUP(A1570,'HD Total'!A:P,16,0),"."),".")</f>
        <v>.</v>
      </c>
    </row>
    <row r="1571" spans="1:21" x14ac:dyDescent="0.3">
      <c r="A1571" s="1" t="str">
        <f t="shared" si="48"/>
        <v>2018|Southern|Total stated - total household income</v>
      </c>
      <c r="B1571" t="s">
        <v>18</v>
      </c>
      <c r="C1571" t="s">
        <v>19</v>
      </c>
      <c r="D1571" t="s">
        <v>20</v>
      </c>
      <c r="E1571" t="s">
        <v>21</v>
      </c>
      <c r="F1571">
        <v>2018</v>
      </c>
      <c r="G1571">
        <v>2018</v>
      </c>
      <c r="H1571">
        <v>404</v>
      </c>
      <c r="I1571" t="s">
        <v>161</v>
      </c>
      <c r="J1571">
        <v>99</v>
      </c>
      <c r="K1571" t="s">
        <v>23</v>
      </c>
      <c r="L1571">
        <v>77</v>
      </c>
      <c r="M1571" t="s">
        <v>32</v>
      </c>
      <c r="N1571">
        <v>2</v>
      </c>
      <c r="O1571" t="s">
        <v>28</v>
      </c>
      <c r="P1571">
        <v>36228</v>
      </c>
      <c r="T1571" s="3">
        <f t="shared" si="49"/>
        <v>30.99</v>
      </c>
      <c r="U1571" s="3">
        <f>IF(AND(R1571&lt;&gt;"_U",N1571&lt;&gt;9999,N1571&lt;&gt;999,L1571&lt;&gt;"Median"),IFERROR(VLOOKUP(A1571,'HD Total'!A:P,16,0),"."),".")</f>
        <v>116892</v>
      </c>
    </row>
    <row r="1572" spans="1:21" x14ac:dyDescent="0.3">
      <c r="A1572" s="1" t="str">
        <f t="shared" si="48"/>
        <v>2018|Southern|Total stated - total household income</v>
      </c>
      <c r="B1572" t="s">
        <v>18</v>
      </c>
      <c r="C1572" t="s">
        <v>19</v>
      </c>
      <c r="D1572" t="s">
        <v>20</v>
      </c>
      <c r="E1572" t="s">
        <v>21</v>
      </c>
      <c r="F1572">
        <v>2018</v>
      </c>
      <c r="G1572">
        <v>2018</v>
      </c>
      <c r="H1572">
        <v>404</v>
      </c>
      <c r="I1572" t="s">
        <v>161</v>
      </c>
      <c r="J1572">
        <v>99</v>
      </c>
      <c r="K1572" t="s">
        <v>23</v>
      </c>
      <c r="L1572">
        <v>77</v>
      </c>
      <c r="M1572" t="s">
        <v>32</v>
      </c>
      <c r="N1572">
        <v>3</v>
      </c>
      <c r="O1572" t="s">
        <v>25</v>
      </c>
      <c r="P1572">
        <v>17763</v>
      </c>
      <c r="T1572" s="3">
        <f t="shared" si="49"/>
        <v>15.2</v>
      </c>
      <c r="U1572" s="3">
        <f>IF(AND(R1572&lt;&gt;"_U",N1572&lt;&gt;9999,N1572&lt;&gt;999,L1572&lt;&gt;"Median"),IFERROR(VLOOKUP(A1572,'HD Total'!A:P,16,0),"."),".")</f>
        <v>116892</v>
      </c>
    </row>
    <row r="1573" spans="1:21" x14ac:dyDescent="0.3">
      <c r="A1573" s="1" t="str">
        <f t="shared" si="48"/>
        <v>2018|Southern|Total stated - total household income</v>
      </c>
      <c r="B1573" t="s">
        <v>18</v>
      </c>
      <c r="C1573" t="s">
        <v>19</v>
      </c>
      <c r="D1573" t="s">
        <v>20</v>
      </c>
      <c r="E1573" t="s">
        <v>21</v>
      </c>
      <c r="F1573">
        <v>2018</v>
      </c>
      <c r="G1573">
        <v>2018</v>
      </c>
      <c r="H1573">
        <v>404</v>
      </c>
      <c r="I1573" t="s">
        <v>161</v>
      </c>
      <c r="J1573">
        <v>99</v>
      </c>
      <c r="K1573" t="s">
        <v>23</v>
      </c>
      <c r="L1573">
        <v>77</v>
      </c>
      <c r="M1573" t="s">
        <v>32</v>
      </c>
      <c r="N1573">
        <v>7777</v>
      </c>
      <c r="O1573" t="s">
        <v>37</v>
      </c>
      <c r="P1573">
        <v>116892</v>
      </c>
      <c r="T1573" s="3">
        <f t="shared" si="49"/>
        <v>100</v>
      </c>
      <c r="U1573" s="3">
        <f>IF(AND(R1573&lt;&gt;"_U",N1573&lt;&gt;9999,N1573&lt;&gt;999,L1573&lt;&gt;"Median"),IFERROR(VLOOKUP(A1573,'HD Total'!A:P,16,0),"."),".")</f>
        <v>116892</v>
      </c>
    </row>
    <row r="1574" spans="1:21" x14ac:dyDescent="0.3">
      <c r="A1574" s="1" t="str">
        <f t="shared" si="48"/>
        <v>2018|Southern|Total - total household income</v>
      </c>
      <c r="B1574" t="s">
        <v>18</v>
      </c>
      <c r="C1574" t="s">
        <v>19</v>
      </c>
      <c r="D1574" t="s">
        <v>20</v>
      </c>
      <c r="E1574" t="s">
        <v>21</v>
      </c>
      <c r="F1574">
        <v>2018</v>
      </c>
      <c r="G1574">
        <v>2018</v>
      </c>
      <c r="H1574">
        <v>404</v>
      </c>
      <c r="I1574" t="s">
        <v>161</v>
      </c>
      <c r="J1574">
        <v>99</v>
      </c>
      <c r="K1574" t="s">
        <v>23</v>
      </c>
      <c r="L1574">
        <v>99</v>
      </c>
      <c r="M1574" t="s">
        <v>48</v>
      </c>
      <c r="N1574">
        <v>2</v>
      </c>
      <c r="O1574" t="s">
        <v>28</v>
      </c>
      <c r="P1574">
        <v>39318</v>
      </c>
      <c r="T1574" s="3">
        <f t="shared" si="49"/>
        <v>31.52</v>
      </c>
      <c r="U1574" s="3">
        <f>IF(AND(R1574&lt;&gt;"_U",N1574&lt;&gt;9999,N1574&lt;&gt;999,L1574&lt;&gt;"Median"),IFERROR(VLOOKUP(A1574,'HD Total'!A:P,16,0),"."),".")</f>
        <v>124734</v>
      </c>
    </row>
    <row r="1575" spans="1:21" x14ac:dyDescent="0.3">
      <c r="A1575" s="1" t="str">
        <f t="shared" si="48"/>
        <v>2018|Southern|Total - total household income</v>
      </c>
      <c r="B1575" t="s">
        <v>18</v>
      </c>
      <c r="C1575" t="s">
        <v>19</v>
      </c>
      <c r="D1575" t="s">
        <v>20</v>
      </c>
      <c r="E1575" t="s">
        <v>21</v>
      </c>
      <c r="F1575">
        <v>2018</v>
      </c>
      <c r="G1575">
        <v>2018</v>
      </c>
      <c r="H1575">
        <v>404</v>
      </c>
      <c r="I1575" t="s">
        <v>161</v>
      </c>
      <c r="J1575">
        <v>99</v>
      </c>
      <c r="K1575" t="s">
        <v>23</v>
      </c>
      <c r="L1575">
        <v>99</v>
      </c>
      <c r="M1575" t="s">
        <v>48</v>
      </c>
      <c r="N1575">
        <v>9999</v>
      </c>
      <c r="O1575" t="s">
        <v>40</v>
      </c>
      <c r="P1575">
        <v>125028</v>
      </c>
      <c r="T1575" s="3" t="str">
        <f t="shared" si="49"/>
        <v>.</v>
      </c>
      <c r="U1575" s="3" t="str">
        <f>IF(AND(R1575&lt;&gt;"_U",N1575&lt;&gt;9999,N1575&lt;&gt;999,L1575&lt;&gt;"Median"),IFERROR(VLOOKUP(A1575,'HD Total'!A:P,16,0),"."),".")</f>
        <v>.</v>
      </c>
    </row>
    <row r="1576" spans="1:21" x14ac:dyDescent="0.3">
      <c r="A1576" s="1" t="str">
        <f t="shared" si="48"/>
        <v>2018|Southern|Total - total household income</v>
      </c>
      <c r="B1576" t="s">
        <v>18</v>
      </c>
      <c r="C1576" t="s">
        <v>19</v>
      </c>
      <c r="D1576" t="s">
        <v>20</v>
      </c>
      <c r="E1576" t="s">
        <v>21</v>
      </c>
      <c r="F1576">
        <v>2018</v>
      </c>
      <c r="G1576">
        <v>2018</v>
      </c>
      <c r="H1576">
        <v>404</v>
      </c>
      <c r="I1576" t="s">
        <v>161</v>
      </c>
      <c r="J1576">
        <v>99</v>
      </c>
      <c r="K1576" t="s">
        <v>23</v>
      </c>
      <c r="L1576">
        <v>99</v>
      </c>
      <c r="M1576" t="s">
        <v>48</v>
      </c>
      <c r="N1576">
        <v>3</v>
      </c>
      <c r="O1576" t="s">
        <v>25</v>
      </c>
      <c r="P1576">
        <v>18918</v>
      </c>
      <c r="T1576" s="3">
        <f t="shared" si="49"/>
        <v>15.17</v>
      </c>
      <c r="U1576" s="3">
        <f>IF(AND(R1576&lt;&gt;"_U",N1576&lt;&gt;9999,N1576&lt;&gt;999,L1576&lt;&gt;"Median"),IFERROR(VLOOKUP(A1576,'HD Total'!A:P,16,0),"."),".")</f>
        <v>124734</v>
      </c>
    </row>
    <row r="1577" spans="1:21" x14ac:dyDescent="0.3">
      <c r="A1577" s="1" t="str">
        <f t="shared" si="48"/>
        <v>2018|Southern|Total - total household income</v>
      </c>
      <c r="B1577" t="s">
        <v>18</v>
      </c>
      <c r="C1577" t="s">
        <v>19</v>
      </c>
      <c r="D1577" t="s">
        <v>20</v>
      </c>
      <c r="E1577" t="s">
        <v>21</v>
      </c>
      <c r="F1577">
        <v>2018</v>
      </c>
      <c r="G1577">
        <v>2018</v>
      </c>
      <c r="H1577">
        <v>404</v>
      </c>
      <c r="I1577" t="s">
        <v>161</v>
      </c>
      <c r="J1577">
        <v>99</v>
      </c>
      <c r="K1577" t="s">
        <v>23</v>
      </c>
      <c r="L1577">
        <v>99</v>
      </c>
      <c r="M1577" t="s">
        <v>48</v>
      </c>
      <c r="N1577">
        <v>1</v>
      </c>
      <c r="O1577" t="s">
        <v>33</v>
      </c>
      <c r="P1577">
        <v>66498</v>
      </c>
      <c r="T1577" s="3">
        <f t="shared" si="49"/>
        <v>53.31</v>
      </c>
      <c r="U1577" s="3">
        <f>IF(AND(R1577&lt;&gt;"_U",N1577&lt;&gt;9999,N1577&lt;&gt;999,L1577&lt;&gt;"Median"),IFERROR(VLOOKUP(A1577,'HD Total'!A:P,16,0),"."),".")</f>
        <v>124734</v>
      </c>
    </row>
    <row r="1578" spans="1:21" x14ac:dyDescent="0.3">
      <c r="A1578" s="1" t="str">
        <f t="shared" si="48"/>
        <v>2018|Southern|Total - total household income</v>
      </c>
      <c r="B1578" t="s">
        <v>18</v>
      </c>
      <c r="C1578" t="s">
        <v>19</v>
      </c>
      <c r="D1578" t="s">
        <v>20</v>
      </c>
      <c r="E1578" t="s">
        <v>21</v>
      </c>
      <c r="F1578">
        <v>2018</v>
      </c>
      <c r="G1578">
        <v>2018</v>
      </c>
      <c r="H1578">
        <v>404</v>
      </c>
      <c r="I1578" t="s">
        <v>161</v>
      </c>
      <c r="J1578">
        <v>99</v>
      </c>
      <c r="K1578" t="s">
        <v>23</v>
      </c>
      <c r="L1578">
        <v>99</v>
      </c>
      <c r="M1578" t="s">
        <v>48</v>
      </c>
      <c r="N1578">
        <v>7777</v>
      </c>
      <c r="O1578" t="s">
        <v>37</v>
      </c>
      <c r="P1578">
        <v>124734</v>
      </c>
      <c r="T1578" s="3">
        <f t="shared" si="49"/>
        <v>100</v>
      </c>
      <c r="U1578" s="3">
        <f>IF(AND(R1578&lt;&gt;"_U",N1578&lt;&gt;9999,N1578&lt;&gt;999,L1578&lt;&gt;"Median"),IFERROR(VLOOKUP(A1578,'HD Total'!A:P,16,0),"."),".")</f>
        <v>124734</v>
      </c>
    </row>
    <row r="1579" spans="1:21" x14ac:dyDescent="0.3">
      <c r="A1579" s="1" t="str">
        <f t="shared" si="48"/>
        <v>2018|Southern|Total - total household income</v>
      </c>
      <c r="B1579" t="s">
        <v>18</v>
      </c>
      <c r="C1579" t="s">
        <v>19</v>
      </c>
      <c r="D1579" t="s">
        <v>20</v>
      </c>
      <c r="E1579" t="s">
        <v>21</v>
      </c>
      <c r="F1579">
        <v>2018</v>
      </c>
      <c r="G1579">
        <v>2018</v>
      </c>
      <c r="H1579">
        <v>404</v>
      </c>
      <c r="I1579" t="s">
        <v>161</v>
      </c>
      <c r="J1579">
        <v>99</v>
      </c>
      <c r="K1579" t="s">
        <v>23</v>
      </c>
      <c r="L1579">
        <v>99</v>
      </c>
      <c r="M1579" t="s">
        <v>48</v>
      </c>
      <c r="N1579">
        <v>999</v>
      </c>
      <c r="O1579" t="s">
        <v>42</v>
      </c>
      <c r="P1579">
        <v>294</v>
      </c>
      <c r="T1579" s="3" t="str">
        <f t="shared" si="49"/>
        <v>.</v>
      </c>
      <c r="U1579" s="3" t="str">
        <f>IF(AND(R1579&lt;&gt;"_U",N1579&lt;&gt;9999,N1579&lt;&gt;999,L1579&lt;&gt;"Median"),IFERROR(VLOOKUP(A1579,'HD Total'!A:P,16,0),"."),".")</f>
        <v>.</v>
      </c>
    </row>
    <row r="1580" spans="1:21" x14ac:dyDescent="0.3">
      <c r="A1580" s="1" t="str">
        <f t="shared" si="48"/>
        <v>2018|Southern|Median ($) - total household income</v>
      </c>
      <c r="B1580" t="s">
        <v>18</v>
      </c>
      <c r="C1580" t="s">
        <v>19</v>
      </c>
      <c r="D1580" t="s">
        <v>20</v>
      </c>
      <c r="E1580" t="s">
        <v>21</v>
      </c>
      <c r="F1580">
        <v>2018</v>
      </c>
      <c r="G1580">
        <v>2018</v>
      </c>
      <c r="H1580">
        <v>404</v>
      </c>
      <c r="I1580" t="s">
        <v>161</v>
      </c>
      <c r="J1580">
        <v>99</v>
      </c>
      <c r="K1580" t="s">
        <v>23</v>
      </c>
      <c r="L1580" t="s">
        <v>56</v>
      </c>
      <c r="M1580" t="s">
        <v>57</v>
      </c>
      <c r="N1580">
        <v>999</v>
      </c>
      <c r="O1580" t="s">
        <v>42</v>
      </c>
      <c r="P1580">
        <v>150000</v>
      </c>
      <c r="T1580" s="3" t="str">
        <f t="shared" si="49"/>
        <v>.</v>
      </c>
      <c r="U1580" s="3" t="str">
        <f>IF(AND(R1580&lt;&gt;"_U",N1580&lt;&gt;9999,N1580&lt;&gt;999,L1580&lt;&gt;"Median"),IFERROR(VLOOKUP(A1580,'HD Total'!A:P,16,0),"."),".")</f>
        <v>.</v>
      </c>
    </row>
    <row r="1581" spans="1:21" x14ac:dyDescent="0.3">
      <c r="A1581" s="1" t="str">
        <f t="shared" si="48"/>
        <v>2018|Southern|Median ($) - total household income</v>
      </c>
      <c r="B1581" t="s">
        <v>18</v>
      </c>
      <c r="C1581" t="s">
        <v>19</v>
      </c>
      <c r="D1581" t="s">
        <v>20</v>
      </c>
      <c r="E1581" t="s">
        <v>21</v>
      </c>
      <c r="F1581">
        <v>2018</v>
      </c>
      <c r="G1581">
        <v>2018</v>
      </c>
      <c r="H1581">
        <v>404</v>
      </c>
      <c r="I1581" t="s">
        <v>161</v>
      </c>
      <c r="J1581">
        <v>99</v>
      </c>
      <c r="K1581" t="s">
        <v>23</v>
      </c>
      <c r="L1581" t="s">
        <v>56</v>
      </c>
      <c r="M1581" t="s">
        <v>57</v>
      </c>
      <c r="N1581">
        <v>9999</v>
      </c>
      <c r="O1581" t="s">
        <v>40</v>
      </c>
      <c r="P1581">
        <v>66000</v>
      </c>
      <c r="T1581" s="3" t="str">
        <f t="shared" si="49"/>
        <v>.</v>
      </c>
      <c r="U1581" s="3" t="str">
        <f>IF(AND(R1581&lt;&gt;"_U",N1581&lt;&gt;9999,N1581&lt;&gt;999,L1581&lt;&gt;"Median"),IFERROR(VLOOKUP(A1581,'HD Total'!A:P,16,0),"."),".")</f>
        <v>.</v>
      </c>
    </row>
    <row r="1582" spans="1:21" x14ac:dyDescent="0.3">
      <c r="A1582" s="1" t="str">
        <f t="shared" si="48"/>
        <v>2018|Southern|Median ($) - total household income</v>
      </c>
      <c r="B1582" t="s">
        <v>18</v>
      </c>
      <c r="C1582" t="s">
        <v>19</v>
      </c>
      <c r="D1582" t="s">
        <v>20</v>
      </c>
      <c r="E1582" t="s">
        <v>21</v>
      </c>
      <c r="F1582">
        <v>2018</v>
      </c>
      <c r="G1582">
        <v>2018</v>
      </c>
      <c r="H1582">
        <v>404</v>
      </c>
      <c r="I1582" t="s">
        <v>161</v>
      </c>
      <c r="J1582">
        <v>99</v>
      </c>
      <c r="K1582" t="s">
        <v>23</v>
      </c>
      <c r="L1582" t="s">
        <v>56</v>
      </c>
      <c r="M1582" t="s">
        <v>57</v>
      </c>
      <c r="N1582">
        <v>3</v>
      </c>
      <c r="O1582" t="s">
        <v>25</v>
      </c>
      <c r="P1582">
        <v>78800</v>
      </c>
      <c r="T1582" s="3" t="str">
        <f t="shared" si="49"/>
        <v>.</v>
      </c>
      <c r="U1582" s="3" t="str">
        <f>IF(AND(R1582&lt;&gt;"_U",N1582&lt;&gt;9999,N1582&lt;&gt;999,L1582&lt;&gt;"Median"),IFERROR(VLOOKUP(A1582,'HD Total'!A:P,16,0),"."),".")</f>
        <v>.</v>
      </c>
    </row>
    <row r="1583" spans="1:21" x14ac:dyDescent="0.3">
      <c r="A1583" s="1" t="str">
        <f t="shared" si="48"/>
        <v>2018|Southern|Median ($) - total household income</v>
      </c>
      <c r="B1583" t="s">
        <v>18</v>
      </c>
      <c r="C1583" t="s">
        <v>19</v>
      </c>
      <c r="D1583" t="s">
        <v>20</v>
      </c>
      <c r="E1583" t="s">
        <v>21</v>
      </c>
      <c r="F1583">
        <v>2018</v>
      </c>
      <c r="G1583">
        <v>2018</v>
      </c>
      <c r="H1583">
        <v>404</v>
      </c>
      <c r="I1583" t="s">
        <v>161</v>
      </c>
      <c r="J1583">
        <v>99</v>
      </c>
      <c r="K1583" t="s">
        <v>23</v>
      </c>
      <c r="L1583" t="s">
        <v>56</v>
      </c>
      <c r="M1583" t="s">
        <v>57</v>
      </c>
      <c r="N1583">
        <v>1</v>
      </c>
      <c r="O1583" t="s">
        <v>33</v>
      </c>
      <c r="P1583">
        <v>74400</v>
      </c>
      <c r="T1583" s="3" t="str">
        <f t="shared" si="49"/>
        <v>.</v>
      </c>
      <c r="U1583" s="3" t="str">
        <f>IF(AND(R1583&lt;&gt;"_U",N1583&lt;&gt;9999,N1583&lt;&gt;999,L1583&lt;&gt;"Median"),IFERROR(VLOOKUP(A1583,'HD Total'!A:P,16,0),"."),".")</f>
        <v>.</v>
      </c>
    </row>
    <row r="1584" spans="1:21" x14ac:dyDescent="0.3">
      <c r="A1584" s="1" t="str">
        <f t="shared" si="48"/>
        <v>2018|Southern|Median ($) - total household income</v>
      </c>
      <c r="B1584" t="s">
        <v>18</v>
      </c>
      <c r="C1584" t="s">
        <v>19</v>
      </c>
      <c r="D1584" t="s">
        <v>20</v>
      </c>
      <c r="E1584" t="s">
        <v>21</v>
      </c>
      <c r="F1584">
        <v>2018</v>
      </c>
      <c r="G1584">
        <v>2018</v>
      </c>
      <c r="H1584">
        <v>404</v>
      </c>
      <c r="I1584" t="s">
        <v>161</v>
      </c>
      <c r="J1584">
        <v>99</v>
      </c>
      <c r="K1584" t="s">
        <v>23</v>
      </c>
      <c r="L1584" t="s">
        <v>56</v>
      </c>
      <c r="M1584" t="s">
        <v>57</v>
      </c>
      <c r="N1584">
        <v>2</v>
      </c>
      <c r="O1584" t="s">
        <v>28</v>
      </c>
      <c r="P1584">
        <v>49700</v>
      </c>
      <c r="T1584" s="3" t="str">
        <f t="shared" si="49"/>
        <v>.</v>
      </c>
      <c r="U1584" s="3" t="str">
        <f>IF(AND(R1584&lt;&gt;"_U",N1584&lt;&gt;9999,N1584&lt;&gt;999,L1584&lt;&gt;"Median"),IFERROR(VLOOKUP(A1584,'HD Total'!A:P,16,0),"."),".")</f>
        <v>.</v>
      </c>
    </row>
    <row r="1585" spans="1:21" x14ac:dyDescent="0.3">
      <c r="A1585" s="1" t="str">
        <f t="shared" si="48"/>
        <v>2018|Southern|Median ($) - total household income</v>
      </c>
      <c r="B1585" t="s">
        <v>18</v>
      </c>
      <c r="C1585" t="s">
        <v>19</v>
      </c>
      <c r="D1585" t="s">
        <v>20</v>
      </c>
      <c r="E1585" t="s">
        <v>21</v>
      </c>
      <c r="F1585">
        <v>2018</v>
      </c>
      <c r="G1585">
        <v>2018</v>
      </c>
      <c r="H1585">
        <v>404</v>
      </c>
      <c r="I1585" t="s">
        <v>161</v>
      </c>
      <c r="J1585">
        <v>99</v>
      </c>
      <c r="K1585" t="s">
        <v>23</v>
      </c>
      <c r="L1585" t="s">
        <v>56</v>
      </c>
      <c r="M1585" t="s">
        <v>57</v>
      </c>
      <c r="N1585">
        <v>7777</v>
      </c>
      <c r="O1585" t="s">
        <v>37</v>
      </c>
      <c r="P1585">
        <v>66000</v>
      </c>
      <c r="T1585" s="3" t="str">
        <f t="shared" si="49"/>
        <v>.</v>
      </c>
      <c r="U1585" s="3" t="str">
        <f>IF(AND(R1585&lt;&gt;"_U",N1585&lt;&gt;9999,N1585&lt;&gt;999,L1585&lt;&gt;"Median"),IFERROR(VLOOKUP(A1585,'HD Total'!A:P,16,0),"."),".")</f>
        <v>.</v>
      </c>
    </row>
    <row r="1586" spans="1:21" x14ac:dyDescent="0.3">
      <c r="A1586" s="1" t="str">
        <f t="shared" si="48"/>
        <v>2018|Total - New Zealand by health region/health district|$20,000 or less</v>
      </c>
      <c r="B1586" t="s">
        <v>18</v>
      </c>
      <c r="C1586" t="s">
        <v>19</v>
      </c>
      <c r="D1586" t="s">
        <v>20</v>
      </c>
      <c r="E1586" t="s">
        <v>21</v>
      </c>
      <c r="F1586">
        <v>2018</v>
      </c>
      <c r="G1586">
        <v>2018</v>
      </c>
      <c r="H1586">
        <v>99999</v>
      </c>
      <c r="I1586" t="s">
        <v>166</v>
      </c>
      <c r="J1586">
        <v>99</v>
      </c>
      <c r="K1586" t="s">
        <v>23</v>
      </c>
      <c r="L1586">
        <v>1</v>
      </c>
      <c r="M1586" t="s">
        <v>39</v>
      </c>
      <c r="N1586">
        <v>3</v>
      </c>
      <c r="O1586" t="s">
        <v>25</v>
      </c>
      <c r="P1586">
        <v>11484</v>
      </c>
      <c r="T1586" s="3">
        <f t="shared" si="49"/>
        <v>8.43</v>
      </c>
      <c r="U1586" s="3">
        <f>IF(AND(R1586&lt;&gt;"_U",N1586&lt;&gt;9999,N1586&lt;&gt;999,L1586&lt;&gt;"Median"),IFERROR(VLOOKUP(A1586,'HD Total'!A:P,16,0),"."),".")</f>
        <v>136176</v>
      </c>
    </row>
    <row r="1587" spans="1:21" x14ac:dyDescent="0.3">
      <c r="A1587" s="1" t="str">
        <f t="shared" si="48"/>
        <v>2018|Total - New Zealand by health region/health district|$20,000 or less</v>
      </c>
      <c r="B1587" t="s">
        <v>18</v>
      </c>
      <c r="C1587" t="s">
        <v>19</v>
      </c>
      <c r="D1587" t="s">
        <v>20</v>
      </c>
      <c r="E1587" t="s">
        <v>21</v>
      </c>
      <c r="F1587">
        <v>2018</v>
      </c>
      <c r="G1587">
        <v>2018</v>
      </c>
      <c r="H1587">
        <v>99999</v>
      </c>
      <c r="I1587" t="s">
        <v>166</v>
      </c>
      <c r="J1587">
        <v>99</v>
      </c>
      <c r="K1587" t="s">
        <v>23</v>
      </c>
      <c r="L1587">
        <v>1</v>
      </c>
      <c r="M1587" t="s">
        <v>39</v>
      </c>
      <c r="N1587">
        <v>1</v>
      </c>
      <c r="O1587" t="s">
        <v>33</v>
      </c>
      <c r="P1587">
        <v>45513</v>
      </c>
      <c r="T1587" s="3">
        <f t="shared" si="49"/>
        <v>33.42</v>
      </c>
      <c r="U1587" s="3">
        <f>IF(AND(R1587&lt;&gt;"_U",N1587&lt;&gt;9999,N1587&lt;&gt;999,L1587&lt;&gt;"Median"),IFERROR(VLOOKUP(A1587,'HD Total'!A:P,16,0),"."),".")</f>
        <v>136176</v>
      </c>
    </row>
    <row r="1588" spans="1:21" x14ac:dyDescent="0.3">
      <c r="A1588" s="1" t="str">
        <f t="shared" si="48"/>
        <v>2018|Total - New Zealand by health region/health district|$20,000 or less</v>
      </c>
      <c r="B1588" t="s">
        <v>18</v>
      </c>
      <c r="C1588" t="s">
        <v>19</v>
      </c>
      <c r="D1588" t="s">
        <v>20</v>
      </c>
      <c r="E1588" t="s">
        <v>21</v>
      </c>
      <c r="F1588">
        <v>2018</v>
      </c>
      <c r="G1588">
        <v>2018</v>
      </c>
      <c r="H1588">
        <v>99999</v>
      </c>
      <c r="I1588" t="s">
        <v>166</v>
      </c>
      <c r="J1588">
        <v>99</v>
      </c>
      <c r="K1588" t="s">
        <v>23</v>
      </c>
      <c r="L1588">
        <v>1</v>
      </c>
      <c r="M1588" t="s">
        <v>39</v>
      </c>
      <c r="N1588">
        <v>999</v>
      </c>
      <c r="O1588" t="s">
        <v>42</v>
      </c>
      <c r="P1588">
        <v>6</v>
      </c>
      <c r="T1588" s="3" t="str">
        <f t="shared" si="49"/>
        <v>.</v>
      </c>
      <c r="U1588" s="3" t="str">
        <f>IF(AND(R1588&lt;&gt;"_U",N1588&lt;&gt;9999,N1588&lt;&gt;999,L1588&lt;&gt;"Median"),IFERROR(VLOOKUP(A1588,'HD Total'!A:P,16,0),"."),".")</f>
        <v>.</v>
      </c>
    </row>
    <row r="1589" spans="1:21" x14ac:dyDescent="0.3">
      <c r="A1589" s="1" t="str">
        <f t="shared" si="48"/>
        <v>2018|Total - New Zealand by health region/health district|$20,000 or less</v>
      </c>
      <c r="B1589" t="s">
        <v>18</v>
      </c>
      <c r="C1589" t="s">
        <v>19</v>
      </c>
      <c r="D1589" t="s">
        <v>20</v>
      </c>
      <c r="E1589" t="s">
        <v>21</v>
      </c>
      <c r="F1589">
        <v>2018</v>
      </c>
      <c r="G1589">
        <v>2018</v>
      </c>
      <c r="H1589">
        <v>99999</v>
      </c>
      <c r="I1589" t="s">
        <v>166</v>
      </c>
      <c r="J1589">
        <v>99</v>
      </c>
      <c r="K1589" t="s">
        <v>23</v>
      </c>
      <c r="L1589">
        <v>1</v>
      </c>
      <c r="M1589" t="s">
        <v>39</v>
      </c>
      <c r="N1589">
        <v>9999</v>
      </c>
      <c r="O1589" t="s">
        <v>40</v>
      </c>
      <c r="P1589">
        <v>136179</v>
      </c>
      <c r="T1589" s="3" t="str">
        <f t="shared" si="49"/>
        <v>.</v>
      </c>
      <c r="U1589" s="3" t="str">
        <f>IF(AND(R1589&lt;&gt;"_U",N1589&lt;&gt;9999,N1589&lt;&gt;999,L1589&lt;&gt;"Median"),IFERROR(VLOOKUP(A1589,'HD Total'!A:P,16,0),"."),".")</f>
        <v>.</v>
      </c>
    </row>
    <row r="1590" spans="1:21" x14ac:dyDescent="0.3">
      <c r="A1590" s="1" t="str">
        <f t="shared" si="48"/>
        <v>2018|Total - New Zealand by health region/health district|$20,000 or less</v>
      </c>
      <c r="B1590" t="s">
        <v>18</v>
      </c>
      <c r="C1590" t="s">
        <v>19</v>
      </c>
      <c r="D1590" t="s">
        <v>20</v>
      </c>
      <c r="E1590" t="s">
        <v>21</v>
      </c>
      <c r="F1590">
        <v>2018</v>
      </c>
      <c r="G1590">
        <v>2018</v>
      </c>
      <c r="H1590">
        <v>99999</v>
      </c>
      <c r="I1590" t="s">
        <v>166</v>
      </c>
      <c r="J1590">
        <v>99</v>
      </c>
      <c r="K1590" t="s">
        <v>23</v>
      </c>
      <c r="L1590">
        <v>1</v>
      </c>
      <c r="M1590" t="s">
        <v>39</v>
      </c>
      <c r="N1590">
        <v>2</v>
      </c>
      <c r="O1590" t="s">
        <v>28</v>
      </c>
      <c r="P1590">
        <v>79176</v>
      </c>
      <c r="T1590" s="3">
        <f t="shared" si="49"/>
        <v>58.14</v>
      </c>
      <c r="U1590" s="3">
        <f>IF(AND(R1590&lt;&gt;"_U",N1590&lt;&gt;9999,N1590&lt;&gt;999,L1590&lt;&gt;"Median"),IFERROR(VLOOKUP(A1590,'HD Total'!A:P,16,0),"."),".")</f>
        <v>136176</v>
      </c>
    </row>
    <row r="1591" spans="1:21" x14ac:dyDescent="0.3">
      <c r="A1591" s="1" t="str">
        <f t="shared" si="48"/>
        <v>2018|Total - New Zealand by health region/health district|$20,000 or less</v>
      </c>
      <c r="B1591" t="s">
        <v>18</v>
      </c>
      <c r="C1591" t="s">
        <v>19</v>
      </c>
      <c r="D1591" t="s">
        <v>20</v>
      </c>
      <c r="E1591" t="s">
        <v>21</v>
      </c>
      <c r="F1591">
        <v>2018</v>
      </c>
      <c r="G1591">
        <v>2018</v>
      </c>
      <c r="H1591">
        <v>99999</v>
      </c>
      <c r="I1591" t="s">
        <v>166</v>
      </c>
      <c r="J1591">
        <v>99</v>
      </c>
      <c r="K1591" t="s">
        <v>23</v>
      </c>
      <c r="L1591">
        <v>1</v>
      </c>
      <c r="M1591" t="s">
        <v>39</v>
      </c>
      <c r="N1591">
        <v>7777</v>
      </c>
      <c r="O1591" t="s">
        <v>37</v>
      </c>
      <c r="P1591">
        <v>136176</v>
      </c>
      <c r="T1591" s="3">
        <f t="shared" si="49"/>
        <v>100</v>
      </c>
      <c r="U1591" s="3">
        <f>IF(AND(R1591&lt;&gt;"_U",N1591&lt;&gt;9999,N1591&lt;&gt;999,L1591&lt;&gt;"Median"),IFERROR(VLOOKUP(A1591,'HD Total'!A:P,16,0),"."),".")</f>
        <v>136176</v>
      </c>
    </row>
    <row r="1592" spans="1:21" x14ac:dyDescent="0.3">
      <c r="A1592" s="1" t="str">
        <f t="shared" si="48"/>
        <v>2018|Total - New Zealand by health region/health district|$20,001-$30,000</v>
      </c>
      <c r="B1592" t="s">
        <v>18</v>
      </c>
      <c r="C1592" t="s">
        <v>19</v>
      </c>
      <c r="D1592" t="s">
        <v>20</v>
      </c>
      <c r="E1592" t="s">
        <v>21</v>
      </c>
      <c r="F1592">
        <v>2018</v>
      </c>
      <c r="G1592">
        <v>2018</v>
      </c>
      <c r="H1592">
        <v>99999</v>
      </c>
      <c r="I1592" t="s">
        <v>166</v>
      </c>
      <c r="J1592">
        <v>99</v>
      </c>
      <c r="K1592" t="s">
        <v>23</v>
      </c>
      <c r="L1592">
        <v>2</v>
      </c>
      <c r="M1592" t="s">
        <v>24</v>
      </c>
      <c r="N1592">
        <v>999</v>
      </c>
      <c r="O1592" t="s">
        <v>42</v>
      </c>
      <c r="P1592">
        <v>0</v>
      </c>
      <c r="T1592" s="3" t="str">
        <f t="shared" si="49"/>
        <v>.</v>
      </c>
      <c r="U1592" s="3" t="str">
        <f>IF(AND(R1592&lt;&gt;"_U",N1592&lt;&gt;9999,N1592&lt;&gt;999,L1592&lt;&gt;"Median"),IFERROR(VLOOKUP(A1592,'HD Total'!A:P,16,0),"."),".")</f>
        <v>.</v>
      </c>
    </row>
    <row r="1593" spans="1:21" x14ac:dyDescent="0.3">
      <c r="A1593" s="1" t="str">
        <f t="shared" si="48"/>
        <v>2018|Total - New Zealand by health region/health district|$20,001-$30,000</v>
      </c>
      <c r="B1593" t="s">
        <v>18</v>
      </c>
      <c r="C1593" t="s">
        <v>19</v>
      </c>
      <c r="D1593" t="s">
        <v>20</v>
      </c>
      <c r="E1593" t="s">
        <v>21</v>
      </c>
      <c r="F1593">
        <v>2018</v>
      </c>
      <c r="G1593">
        <v>2018</v>
      </c>
      <c r="H1593">
        <v>99999</v>
      </c>
      <c r="I1593" t="s">
        <v>166</v>
      </c>
      <c r="J1593">
        <v>99</v>
      </c>
      <c r="K1593" t="s">
        <v>23</v>
      </c>
      <c r="L1593">
        <v>2</v>
      </c>
      <c r="M1593" t="s">
        <v>24</v>
      </c>
      <c r="N1593">
        <v>1</v>
      </c>
      <c r="O1593" t="s">
        <v>33</v>
      </c>
      <c r="P1593">
        <v>72060</v>
      </c>
      <c r="T1593" s="3">
        <f t="shared" si="49"/>
        <v>47.66</v>
      </c>
      <c r="U1593" s="3">
        <f>IF(AND(R1593&lt;&gt;"_U",N1593&lt;&gt;9999,N1593&lt;&gt;999,L1593&lt;&gt;"Median"),IFERROR(VLOOKUP(A1593,'HD Total'!A:P,16,0),"."),".")</f>
        <v>151203</v>
      </c>
    </row>
    <row r="1594" spans="1:21" x14ac:dyDescent="0.3">
      <c r="A1594" s="1" t="str">
        <f t="shared" si="48"/>
        <v>2018|Total - New Zealand by health region/health district|$20,001-$30,000</v>
      </c>
      <c r="B1594" t="s">
        <v>18</v>
      </c>
      <c r="C1594" t="s">
        <v>19</v>
      </c>
      <c r="D1594" t="s">
        <v>20</v>
      </c>
      <c r="E1594" t="s">
        <v>21</v>
      </c>
      <c r="F1594">
        <v>2018</v>
      </c>
      <c r="G1594">
        <v>2018</v>
      </c>
      <c r="H1594">
        <v>99999</v>
      </c>
      <c r="I1594" t="s">
        <v>166</v>
      </c>
      <c r="J1594">
        <v>99</v>
      </c>
      <c r="K1594" t="s">
        <v>23</v>
      </c>
      <c r="L1594">
        <v>2</v>
      </c>
      <c r="M1594" t="s">
        <v>24</v>
      </c>
      <c r="N1594">
        <v>9999</v>
      </c>
      <c r="O1594" t="s">
        <v>40</v>
      </c>
      <c r="P1594">
        <v>151203</v>
      </c>
      <c r="T1594" s="3" t="str">
        <f t="shared" si="49"/>
        <v>.</v>
      </c>
      <c r="U1594" s="3" t="str">
        <f>IF(AND(R1594&lt;&gt;"_U",N1594&lt;&gt;9999,N1594&lt;&gt;999,L1594&lt;&gt;"Median"),IFERROR(VLOOKUP(A1594,'HD Total'!A:P,16,0),"."),".")</f>
        <v>.</v>
      </c>
    </row>
    <row r="1595" spans="1:21" x14ac:dyDescent="0.3">
      <c r="A1595" s="1" t="str">
        <f t="shared" si="48"/>
        <v>2018|Total - New Zealand by health region/health district|$20,001-$30,000</v>
      </c>
      <c r="B1595" t="s">
        <v>18</v>
      </c>
      <c r="C1595" t="s">
        <v>19</v>
      </c>
      <c r="D1595" t="s">
        <v>20</v>
      </c>
      <c r="E1595" t="s">
        <v>21</v>
      </c>
      <c r="F1595">
        <v>2018</v>
      </c>
      <c r="G1595">
        <v>2018</v>
      </c>
      <c r="H1595">
        <v>99999</v>
      </c>
      <c r="I1595" t="s">
        <v>166</v>
      </c>
      <c r="J1595">
        <v>99</v>
      </c>
      <c r="K1595" t="s">
        <v>23</v>
      </c>
      <c r="L1595">
        <v>2</v>
      </c>
      <c r="M1595" t="s">
        <v>24</v>
      </c>
      <c r="N1595">
        <v>7777</v>
      </c>
      <c r="O1595" t="s">
        <v>37</v>
      </c>
      <c r="P1595">
        <v>151203</v>
      </c>
      <c r="T1595" s="3">
        <f t="shared" si="49"/>
        <v>100</v>
      </c>
      <c r="U1595" s="3">
        <f>IF(AND(R1595&lt;&gt;"_U",N1595&lt;&gt;9999,N1595&lt;&gt;999,L1595&lt;&gt;"Median"),IFERROR(VLOOKUP(A1595,'HD Total'!A:P,16,0),"."),".")</f>
        <v>151203</v>
      </c>
    </row>
    <row r="1596" spans="1:21" x14ac:dyDescent="0.3">
      <c r="A1596" s="1" t="str">
        <f t="shared" si="48"/>
        <v>2018|Total - New Zealand by health region/health district|$20,001-$30,000</v>
      </c>
      <c r="B1596" t="s">
        <v>18</v>
      </c>
      <c r="C1596" t="s">
        <v>19</v>
      </c>
      <c r="D1596" t="s">
        <v>20</v>
      </c>
      <c r="E1596" t="s">
        <v>21</v>
      </c>
      <c r="F1596">
        <v>2018</v>
      </c>
      <c r="G1596">
        <v>2018</v>
      </c>
      <c r="H1596">
        <v>99999</v>
      </c>
      <c r="I1596" t="s">
        <v>166</v>
      </c>
      <c r="J1596">
        <v>99</v>
      </c>
      <c r="K1596" t="s">
        <v>23</v>
      </c>
      <c r="L1596">
        <v>2</v>
      </c>
      <c r="M1596" t="s">
        <v>24</v>
      </c>
      <c r="N1596">
        <v>3</v>
      </c>
      <c r="O1596" t="s">
        <v>25</v>
      </c>
      <c r="P1596">
        <v>16395</v>
      </c>
      <c r="T1596" s="3">
        <f t="shared" si="49"/>
        <v>10.84</v>
      </c>
      <c r="U1596" s="3">
        <f>IF(AND(R1596&lt;&gt;"_U",N1596&lt;&gt;9999,N1596&lt;&gt;999,L1596&lt;&gt;"Median"),IFERROR(VLOOKUP(A1596,'HD Total'!A:P,16,0),"."),".")</f>
        <v>151203</v>
      </c>
    </row>
    <row r="1597" spans="1:21" x14ac:dyDescent="0.3">
      <c r="A1597" s="1" t="str">
        <f t="shared" si="48"/>
        <v>2018|Total - New Zealand by health region/health district|$20,001-$30,000</v>
      </c>
      <c r="B1597" t="s">
        <v>18</v>
      </c>
      <c r="C1597" t="s">
        <v>19</v>
      </c>
      <c r="D1597" t="s">
        <v>20</v>
      </c>
      <c r="E1597" t="s">
        <v>21</v>
      </c>
      <c r="F1597">
        <v>2018</v>
      </c>
      <c r="G1597">
        <v>2018</v>
      </c>
      <c r="H1597">
        <v>99999</v>
      </c>
      <c r="I1597" t="s">
        <v>166</v>
      </c>
      <c r="J1597">
        <v>99</v>
      </c>
      <c r="K1597" t="s">
        <v>23</v>
      </c>
      <c r="L1597">
        <v>2</v>
      </c>
      <c r="M1597" t="s">
        <v>24</v>
      </c>
      <c r="N1597">
        <v>2</v>
      </c>
      <c r="O1597" t="s">
        <v>28</v>
      </c>
      <c r="P1597">
        <v>62742</v>
      </c>
      <c r="T1597" s="3">
        <f t="shared" si="49"/>
        <v>41.5</v>
      </c>
      <c r="U1597" s="3">
        <f>IF(AND(R1597&lt;&gt;"_U",N1597&lt;&gt;9999,N1597&lt;&gt;999,L1597&lt;&gt;"Median"),IFERROR(VLOOKUP(A1597,'HD Total'!A:P,16,0),"."),".")</f>
        <v>151203</v>
      </c>
    </row>
    <row r="1598" spans="1:21" x14ac:dyDescent="0.3">
      <c r="A1598" s="1" t="str">
        <f t="shared" si="48"/>
        <v>2018|Total - New Zealand by health region/health district|$30,001-$50,000</v>
      </c>
      <c r="B1598" t="s">
        <v>18</v>
      </c>
      <c r="C1598" t="s">
        <v>19</v>
      </c>
      <c r="D1598" t="s">
        <v>20</v>
      </c>
      <c r="E1598" t="s">
        <v>21</v>
      </c>
      <c r="F1598">
        <v>2018</v>
      </c>
      <c r="G1598">
        <v>2018</v>
      </c>
      <c r="H1598">
        <v>99999</v>
      </c>
      <c r="I1598" t="s">
        <v>166</v>
      </c>
      <c r="J1598">
        <v>99</v>
      </c>
      <c r="K1598" t="s">
        <v>23</v>
      </c>
      <c r="L1598">
        <v>3</v>
      </c>
      <c r="M1598" t="s">
        <v>45</v>
      </c>
      <c r="N1598">
        <v>3</v>
      </c>
      <c r="O1598" t="s">
        <v>25</v>
      </c>
      <c r="P1598">
        <v>27057</v>
      </c>
      <c r="T1598" s="3">
        <f t="shared" si="49"/>
        <v>12</v>
      </c>
      <c r="U1598" s="3">
        <f>IF(AND(R1598&lt;&gt;"_U",N1598&lt;&gt;9999,N1598&lt;&gt;999,L1598&lt;&gt;"Median"),IFERROR(VLOOKUP(A1598,'HD Total'!A:P,16,0),"."),".")</f>
        <v>225387</v>
      </c>
    </row>
    <row r="1599" spans="1:21" x14ac:dyDescent="0.3">
      <c r="A1599" s="1" t="str">
        <f t="shared" si="48"/>
        <v>2018|Total - New Zealand by health region/health district|$30,001-$50,000</v>
      </c>
      <c r="B1599" t="s">
        <v>18</v>
      </c>
      <c r="C1599" t="s">
        <v>19</v>
      </c>
      <c r="D1599" t="s">
        <v>20</v>
      </c>
      <c r="E1599" t="s">
        <v>21</v>
      </c>
      <c r="F1599">
        <v>2018</v>
      </c>
      <c r="G1599">
        <v>2018</v>
      </c>
      <c r="H1599">
        <v>99999</v>
      </c>
      <c r="I1599" t="s">
        <v>166</v>
      </c>
      <c r="J1599">
        <v>99</v>
      </c>
      <c r="K1599" t="s">
        <v>23</v>
      </c>
      <c r="L1599">
        <v>3</v>
      </c>
      <c r="M1599" t="s">
        <v>45</v>
      </c>
      <c r="N1599">
        <v>2</v>
      </c>
      <c r="O1599" t="s">
        <v>28</v>
      </c>
      <c r="P1599">
        <v>88266</v>
      </c>
      <c r="T1599" s="3">
        <f t="shared" si="49"/>
        <v>39.159999999999997</v>
      </c>
      <c r="U1599" s="3">
        <f>IF(AND(R1599&lt;&gt;"_U",N1599&lt;&gt;9999,N1599&lt;&gt;999,L1599&lt;&gt;"Median"),IFERROR(VLOOKUP(A1599,'HD Total'!A:P,16,0),"."),".")</f>
        <v>225387</v>
      </c>
    </row>
    <row r="1600" spans="1:21" x14ac:dyDescent="0.3">
      <c r="A1600" s="1" t="str">
        <f t="shared" si="48"/>
        <v>2018|Total - New Zealand by health region/health district|$30,001-$50,000</v>
      </c>
      <c r="B1600" t="s">
        <v>18</v>
      </c>
      <c r="C1600" t="s">
        <v>19</v>
      </c>
      <c r="D1600" t="s">
        <v>20</v>
      </c>
      <c r="E1600" t="s">
        <v>21</v>
      </c>
      <c r="F1600">
        <v>2018</v>
      </c>
      <c r="G1600">
        <v>2018</v>
      </c>
      <c r="H1600">
        <v>99999</v>
      </c>
      <c r="I1600" t="s">
        <v>166</v>
      </c>
      <c r="J1600">
        <v>99</v>
      </c>
      <c r="K1600" t="s">
        <v>23</v>
      </c>
      <c r="L1600">
        <v>3</v>
      </c>
      <c r="M1600" t="s">
        <v>45</v>
      </c>
      <c r="N1600">
        <v>1</v>
      </c>
      <c r="O1600" t="s">
        <v>33</v>
      </c>
      <c r="P1600">
        <v>110067</v>
      </c>
      <c r="T1600" s="3">
        <f t="shared" si="49"/>
        <v>48.83</v>
      </c>
      <c r="U1600" s="3">
        <f>IF(AND(R1600&lt;&gt;"_U",N1600&lt;&gt;9999,N1600&lt;&gt;999,L1600&lt;&gt;"Median"),IFERROR(VLOOKUP(A1600,'HD Total'!A:P,16,0),"."),".")</f>
        <v>225387</v>
      </c>
    </row>
    <row r="1601" spans="1:21" x14ac:dyDescent="0.3">
      <c r="A1601" s="1" t="str">
        <f t="shared" si="48"/>
        <v>2018|Total - New Zealand by health region/health district|$30,001-$50,000</v>
      </c>
      <c r="B1601" t="s">
        <v>18</v>
      </c>
      <c r="C1601" t="s">
        <v>19</v>
      </c>
      <c r="D1601" t="s">
        <v>20</v>
      </c>
      <c r="E1601" t="s">
        <v>21</v>
      </c>
      <c r="F1601">
        <v>2018</v>
      </c>
      <c r="G1601">
        <v>2018</v>
      </c>
      <c r="H1601">
        <v>99999</v>
      </c>
      <c r="I1601" t="s">
        <v>166</v>
      </c>
      <c r="J1601">
        <v>99</v>
      </c>
      <c r="K1601" t="s">
        <v>23</v>
      </c>
      <c r="L1601">
        <v>3</v>
      </c>
      <c r="M1601" t="s">
        <v>45</v>
      </c>
      <c r="N1601">
        <v>9999</v>
      </c>
      <c r="O1601" t="s">
        <v>40</v>
      </c>
      <c r="P1601">
        <v>225390</v>
      </c>
      <c r="T1601" s="3" t="str">
        <f t="shared" si="49"/>
        <v>.</v>
      </c>
      <c r="U1601" s="3" t="str">
        <f>IF(AND(R1601&lt;&gt;"_U",N1601&lt;&gt;9999,N1601&lt;&gt;999,L1601&lt;&gt;"Median"),IFERROR(VLOOKUP(A1601,'HD Total'!A:P,16,0),"."),".")</f>
        <v>.</v>
      </c>
    </row>
    <row r="1602" spans="1:21" x14ac:dyDescent="0.3">
      <c r="A1602" s="1" t="str">
        <f t="shared" si="48"/>
        <v>2018|Total - New Zealand by health region/health district|$30,001-$50,000</v>
      </c>
      <c r="B1602" t="s">
        <v>18</v>
      </c>
      <c r="C1602" t="s">
        <v>19</v>
      </c>
      <c r="D1602" t="s">
        <v>20</v>
      </c>
      <c r="E1602" t="s">
        <v>21</v>
      </c>
      <c r="F1602">
        <v>2018</v>
      </c>
      <c r="G1602">
        <v>2018</v>
      </c>
      <c r="H1602">
        <v>99999</v>
      </c>
      <c r="I1602" t="s">
        <v>166</v>
      </c>
      <c r="J1602">
        <v>99</v>
      </c>
      <c r="K1602" t="s">
        <v>23</v>
      </c>
      <c r="L1602">
        <v>3</v>
      </c>
      <c r="M1602" t="s">
        <v>45</v>
      </c>
      <c r="N1602">
        <v>7777</v>
      </c>
      <c r="O1602" t="s">
        <v>37</v>
      </c>
      <c r="P1602">
        <v>225387</v>
      </c>
      <c r="T1602" s="3">
        <f t="shared" si="49"/>
        <v>100</v>
      </c>
      <c r="U1602" s="3">
        <f>IF(AND(R1602&lt;&gt;"_U",N1602&lt;&gt;9999,N1602&lt;&gt;999,L1602&lt;&gt;"Median"),IFERROR(VLOOKUP(A1602,'HD Total'!A:P,16,0),"."),".")</f>
        <v>225387</v>
      </c>
    </row>
    <row r="1603" spans="1:21" x14ac:dyDescent="0.3">
      <c r="A1603" s="1" t="str">
        <f t="shared" ref="A1603:A1666" si="50">G1603&amp;"|"&amp;I1603&amp;"|"&amp;M1603</f>
        <v>2018|Total - New Zealand by health region/health district|$30,001-$50,000</v>
      </c>
      <c r="B1603" t="s">
        <v>18</v>
      </c>
      <c r="C1603" t="s">
        <v>19</v>
      </c>
      <c r="D1603" t="s">
        <v>20</v>
      </c>
      <c r="E1603" t="s">
        <v>21</v>
      </c>
      <c r="F1603">
        <v>2018</v>
      </c>
      <c r="G1603">
        <v>2018</v>
      </c>
      <c r="H1603">
        <v>99999</v>
      </c>
      <c r="I1603" t="s">
        <v>166</v>
      </c>
      <c r="J1603">
        <v>99</v>
      </c>
      <c r="K1603" t="s">
        <v>23</v>
      </c>
      <c r="L1603">
        <v>3</v>
      </c>
      <c r="M1603" t="s">
        <v>45</v>
      </c>
      <c r="N1603">
        <v>999</v>
      </c>
      <c r="O1603" t="s">
        <v>42</v>
      </c>
      <c r="P1603">
        <v>3</v>
      </c>
      <c r="T1603" s="3" t="str">
        <f t="shared" ref="T1603:T1666" si="51">IF(AND(R1603&lt;&gt;"_U",R1603&lt;&gt;"c",N1603&lt;&gt;999,N1603&lt;&gt;9999,L1603&lt;&gt;"Median"),IFERROR((ROUND(P1603/U1603*100,2)),"."),".")</f>
        <v>.</v>
      </c>
      <c r="U1603" s="3" t="str">
        <f>IF(AND(R1603&lt;&gt;"_U",N1603&lt;&gt;9999,N1603&lt;&gt;999,L1603&lt;&gt;"Median"),IFERROR(VLOOKUP(A1603,'HD Total'!A:P,16,0),"."),".")</f>
        <v>.</v>
      </c>
    </row>
    <row r="1604" spans="1:21" x14ac:dyDescent="0.3">
      <c r="A1604" s="1" t="str">
        <f t="shared" si="50"/>
        <v>2018|Total - New Zealand by health region/health district|$50,001-$70,000</v>
      </c>
      <c r="B1604" t="s">
        <v>18</v>
      </c>
      <c r="C1604" t="s">
        <v>19</v>
      </c>
      <c r="D1604" t="s">
        <v>20</v>
      </c>
      <c r="E1604" t="s">
        <v>21</v>
      </c>
      <c r="F1604">
        <v>2018</v>
      </c>
      <c r="G1604">
        <v>2018</v>
      </c>
      <c r="H1604">
        <v>99999</v>
      </c>
      <c r="I1604" t="s">
        <v>166</v>
      </c>
      <c r="J1604">
        <v>99</v>
      </c>
      <c r="K1604" t="s">
        <v>23</v>
      </c>
      <c r="L1604">
        <v>4</v>
      </c>
      <c r="M1604" t="s">
        <v>36</v>
      </c>
      <c r="N1604">
        <v>9999</v>
      </c>
      <c r="O1604" t="s">
        <v>40</v>
      </c>
      <c r="P1604">
        <v>204597</v>
      </c>
      <c r="T1604" s="3" t="str">
        <f t="shared" si="51"/>
        <v>.</v>
      </c>
      <c r="U1604" s="3" t="str">
        <f>IF(AND(R1604&lt;&gt;"_U",N1604&lt;&gt;9999,N1604&lt;&gt;999,L1604&lt;&gt;"Median"),IFERROR(VLOOKUP(A1604,'HD Total'!A:P,16,0),"."),".")</f>
        <v>.</v>
      </c>
    </row>
    <row r="1605" spans="1:21" x14ac:dyDescent="0.3">
      <c r="A1605" s="1" t="str">
        <f t="shared" si="50"/>
        <v>2018|Total - New Zealand by health region/health district|$50,001-$70,000</v>
      </c>
      <c r="B1605" t="s">
        <v>18</v>
      </c>
      <c r="C1605" t="s">
        <v>19</v>
      </c>
      <c r="D1605" t="s">
        <v>20</v>
      </c>
      <c r="E1605" t="s">
        <v>21</v>
      </c>
      <c r="F1605">
        <v>2018</v>
      </c>
      <c r="G1605">
        <v>2018</v>
      </c>
      <c r="H1605">
        <v>99999</v>
      </c>
      <c r="I1605" t="s">
        <v>166</v>
      </c>
      <c r="J1605">
        <v>99</v>
      </c>
      <c r="K1605" t="s">
        <v>23</v>
      </c>
      <c r="L1605">
        <v>4</v>
      </c>
      <c r="M1605" t="s">
        <v>36</v>
      </c>
      <c r="N1605">
        <v>3</v>
      </c>
      <c r="O1605" t="s">
        <v>25</v>
      </c>
      <c r="P1605">
        <v>23655</v>
      </c>
      <c r="T1605" s="3">
        <f t="shared" si="51"/>
        <v>11.56</v>
      </c>
      <c r="U1605" s="3">
        <f>IF(AND(R1605&lt;&gt;"_U",N1605&lt;&gt;9999,N1605&lt;&gt;999,L1605&lt;&gt;"Median"),IFERROR(VLOOKUP(A1605,'HD Total'!A:P,16,0),"."),".")</f>
        <v>204591</v>
      </c>
    </row>
    <row r="1606" spans="1:21" x14ac:dyDescent="0.3">
      <c r="A1606" s="1" t="str">
        <f t="shared" si="50"/>
        <v>2018|Total - New Zealand by health region/health district|$50,001-$70,000</v>
      </c>
      <c r="B1606" t="s">
        <v>18</v>
      </c>
      <c r="C1606" t="s">
        <v>19</v>
      </c>
      <c r="D1606" t="s">
        <v>20</v>
      </c>
      <c r="E1606" t="s">
        <v>21</v>
      </c>
      <c r="F1606">
        <v>2018</v>
      </c>
      <c r="G1606">
        <v>2018</v>
      </c>
      <c r="H1606">
        <v>99999</v>
      </c>
      <c r="I1606" t="s">
        <v>166</v>
      </c>
      <c r="J1606">
        <v>99</v>
      </c>
      <c r="K1606" t="s">
        <v>23</v>
      </c>
      <c r="L1606">
        <v>4</v>
      </c>
      <c r="M1606" t="s">
        <v>36</v>
      </c>
      <c r="N1606">
        <v>1</v>
      </c>
      <c r="O1606" t="s">
        <v>33</v>
      </c>
      <c r="P1606">
        <v>101610</v>
      </c>
      <c r="T1606" s="3">
        <f t="shared" si="51"/>
        <v>49.66</v>
      </c>
      <c r="U1606" s="3">
        <f>IF(AND(R1606&lt;&gt;"_U",N1606&lt;&gt;9999,N1606&lt;&gt;999,L1606&lt;&gt;"Median"),IFERROR(VLOOKUP(A1606,'HD Total'!A:P,16,0),"."),".")</f>
        <v>204591</v>
      </c>
    </row>
    <row r="1607" spans="1:21" x14ac:dyDescent="0.3">
      <c r="A1607" s="1" t="str">
        <f t="shared" si="50"/>
        <v>2018|Total - New Zealand by health region/health district|$50,001-$70,000</v>
      </c>
      <c r="B1607" t="s">
        <v>18</v>
      </c>
      <c r="C1607" t="s">
        <v>19</v>
      </c>
      <c r="D1607" t="s">
        <v>20</v>
      </c>
      <c r="E1607" t="s">
        <v>21</v>
      </c>
      <c r="F1607">
        <v>2018</v>
      </c>
      <c r="G1607">
        <v>2018</v>
      </c>
      <c r="H1607">
        <v>99999</v>
      </c>
      <c r="I1607" t="s">
        <v>166</v>
      </c>
      <c r="J1607">
        <v>99</v>
      </c>
      <c r="K1607" t="s">
        <v>23</v>
      </c>
      <c r="L1607">
        <v>4</v>
      </c>
      <c r="M1607" t="s">
        <v>36</v>
      </c>
      <c r="N1607">
        <v>7777</v>
      </c>
      <c r="O1607" t="s">
        <v>37</v>
      </c>
      <c r="P1607">
        <v>204591</v>
      </c>
      <c r="T1607" s="3">
        <f t="shared" si="51"/>
        <v>100</v>
      </c>
      <c r="U1607" s="3">
        <f>IF(AND(R1607&lt;&gt;"_U",N1607&lt;&gt;9999,N1607&lt;&gt;999,L1607&lt;&gt;"Median"),IFERROR(VLOOKUP(A1607,'HD Total'!A:P,16,0),"."),".")</f>
        <v>204591</v>
      </c>
    </row>
    <row r="1608" spans="1:21" x14ac:dyDescent="0.3">
      <c r="A1608" s="1" t="str">
        <f t="shared" si="50"/>
        <v>2018|Total - New Zealand by health region/health district|$50,001-$70,000</v>
      </c>
      <c r="B1608" t="s">
        <v>18</v>
      </c>
      <c r="C1608" t="s">
        <v>19</v>
      </c>
      <c r="D1608" t="s">
        <v>20</v>
      </c>
      <c r="E1608" t="s">
        <v>21</v>
      </c>
      <c r="F1608">
        <v>2018</v>
      </c>
      <c r="G1608">
        <v>2018</v>
      </c>
      <c r="H1608">
        <v>99999</v>
      </c>
      <c r="I1608" t="s">
        <v>166</v>
      </c>
      <c r="J1608">
        <v>99</v>
      </c>
      <c r="K1608" t="s">
        <v>23</v>
      </c>
      <c r="L1608">
        <v>4</v>
      </c>
      <c r="M1608" t="s">
        <v>36</v>
      </c>
      <c r="N1608">
        <v>999</v>
      </c>
      <c r="O1608" t="s">
        <v>42</v>
      </c>
      <c r="P1608">
        <v>6</v>
      </c>
      <c r="T1608" s="3" t="str">
        <f t="shared" si="51"/>
        <v>.</v>
      </c>
      <c r="U1608" s="3" t="str">
        <f>IF(AND(R1608&lt;&gt;"_U",N1608&lt;&gt;9999,N1608&lt;&gt;999,L1608&lt;&gt;"Median"),IFERROR(VLOOKUP(A1608,'HD Total'!A:P,16,0),"."),".")</f>
        <v>.</v>
      </c>
    </row>
    <row r="1609" spans="1:21" x14ac:dyDescent="0.3">
      <c r="A1609" s="1" t="str">
        <f t="shared" si="50"/>
        <v>2018|Total - New Zealand by health region/health district|$50,001-$70,000</v>
      </c>
      <c r="B1609" t="s">
        <v>18</v>
      </c>
      <c r="C1609" t="s">
        <v>19</v>
      </c>
      <c r="D1609" t="s">
        <v>20</v>
      </c>
      <c r="E1609" t="s">
        <v>21</v>
      </c>
      <c r="F1609">
        <v>2018</v>
      </c>
      <c r="G1609">
        <v>2018</v>
      </c>
      <c r="H1609">
        <v>99999</v>
      </c>
      <c r="I1609" t="s">
        <v>166</v>
      </c>
      <c r="J1609">
        <v>99</v>
      </c>
      <c r="K1609" t="s">
        <v>23</v>
      </c>
      <c r="L1609">
        <v>4</v>
      </c>
      <c r="M1609" t="s">
        <v>36</v>
      </c>
      <c r="N1609">
        <v>2</v>
      </c>
      <c r="O1609" t="s">
        <v>28</v>
      </c>
      <c r="P1609">
        <v>79326</v>
      </c>
      <c r="T1609" s="3">
        <f t="shared" si="51"/>
        <v>38.770000000000003</v>
      </c>
      <c r="U1609" s="3">
        <f>IF(AND(R1609&lt;&gt;"_U",N1609&lt;&gt;9999,N1609&lt;&gt;999,L1609&lt;&gt;"Median"),IFERROR(VLOOKUP(A1609,'HD Total'!A:P,16,0),"."),".")</f>
        <v>204591</v>
      </c>
    </row>
    <row r="1610" spans="1:21" x14ac:dyDescent="0.3">
      <c r="A1610" s="1" t="str">
        <f t="shared" si="50"/>
        <v>2018|Total - New Zealand by health region/health district|$70,001-$100,000</v>
      </c>
      <c r="B1610" t="s">
        <v>18</v>
      </c>
      <c r="C1610" t="s">
        <v>19</v>
      </c>
      <c r="D1610" t="s">
        <v>20</v>
      </c>
      <c r="E1610" t="s">
        <v>21</v>
      </c>
      <c r="F1610">
        <v>2018</v>
      </c>
      <c r="G1610">
        <v>2018</v>
      </c>
      <c r="H1610">
        <v>99999</v>
      </c>
      <c r="I1610" t="s">
        <v>166</v>
      </c>
      <c r="J1610">
        <v>99</v>
      </c>
      <c r="K1610" t="s">
        <v>23</v>
      </c>
      <c r="L1610">
        <v>5</v>
      </c>
      <c r="M1610" t="s">
        <v>58</v>
      </c>
      <c r="N1610">
        <v>7777</v>
      </c>
      <c r="O1610" t="s">
        <v>37</v>
      </c>
      <c r="P1610">
        <v>242262</v>
      </c>
      <c r="T1610" s="3">
        <f t="shared" si="51"/>
        <v>100</v>
      </c>
      <c r="U1610" s="3">
        <f>IF(AND(R1610&lt;&gt;"_U",N1610&lt;&gt;9999,N1610&lt;&gt;999,L1610&lt;&gt;"Median"),IFERROR(VLOOKUP(A1610,'HD Total'!A:P,16,0),"."),".")</f>
        <v>242262</v>
      </c>
    </row>
    <row r="1611" spans="1:21" x14ac:dyDescent="0.3">
      <c r="A1611" s="1" t="str">
        <f t="shared" si="50"/>
        <v>2018|Total - New Zealand by health region/health district|$70,001-$100,000</v>
      </c>
      <c r="B1611" t="s">
        <v>18</v>
      </c>
      <c r="C1611" t="s">
        <v>19</v>
      </c>
      <c r="D1611" t="s">
        <v>20</v>
      </c>
      <c r="E1611" t="s">
        <v>21</v>
      </c>
      <c r="F1611">
        <v>2018</v>
      </c>
      <c r="G1611">
        <v>2018</v>
      </c>
      <c r="H1611">
        <v>99999</v>
      </c>
      <c r="I1611" t="s">
        <v>166</v>
      </c>
      <c r="J1611">
        <v>99</v>
      </c>
      <c r="K1611" t="s">
        <v>23</v>
      </c>
      <c r="L1611">
        <v>5</v>
      </c>
      <c r="M1611" t="s">
        <v>58</v>
      </c>
      <c r="N1611">
        <v>1</v>
      </c>
      <c r="O1611" t="s">
        <v>33</v>
      </c>
      <c r="P1611">
        <v>131679</v>
      </c>
      <c r="T1611" s="3">
        <f t="shared" si="51"/>
        <v>54.35</v>
      </c>
      <c r="U1611" s="3">
        <f>IF(AND(R1611&lt;&gt;"_U",N1611&lt;&gt;9999,N1611&lt;&gt;999,L1611&lt;&gt;"Median"),IFERROR(VLOOKUP(A1611,'HD Total'!A:P,16,0),"."),".")</f>
        <v>242262</v>
      </c>
    </row>
    <row r="1612" spans="1:21" x14ac:dyDescent="0.3">
      <c r="A1612" s="1" t="str">
        <f t="shared" si="50"/>
        <v>2018|Total - New Zealand by health region/health district|$70,001-$100,000</v>
      </c>
      <c r="B1612" t="s">
        <v>18</v>
      </c>
      <c r="C1612" t="s">
        <v>19</v>
      </c>
      <c r="D1612" t="s">
        <v>20</v>
      </c>
      <c r="E1612" t="s">
        <v>21</v>
      </c>
      <c r="F1612">
        <v>2018</v>
      </c>
      <c r="G1612">
        <v>2018</v>
      </c>
      <c r="H1612">
        <v>99999</v>
      </c>
      <c r="I1612" t="s">
        <v>166</v>
      </c>
      <c r="J1612">
        <v>99</v>
      </c>
      <c r="K1612" t="s">
        <v>23</v>
      </c>
      <c r="L1612">
        <v>5</v>
      </c>
      <c r="M1612" t="s">
        <v>58</v>
      </c>
      <c r="N1612">
        <v>9999</v>
      </c>
      <c r="O1612" t="s">
        <v>40</v>
      </c>
      <c r="P1612">
        <v>242262</v>
      </c>
      <c r="T1612" s="3" t="str">
        <f t="shared" si="51"/>
        <v>.</v>
      </c>
      <c r="U1612" s="3" t="str">
        <f>IF(AND(R1612&lt;&gt;"_U",N1612&lt;&gt;9999,N1612&lt;&gt;999,L1612&lt;&gt;"Median"),IFERROR(VLOOKUP(A1612,'HD Total'!A:P,16,0),"."),".")</f>
        <v>.</v>
      </c>
    </row>
    <row r="1613" spans="1:21" x14ac:dyDescent="0.3">
      <c r="A1613" s="1" t="str">
        <f t="shared" si="50"/>
        <v>2018|Total - New Zealand by health region/health district|$70,001-$100,000</v>
      </c>
      <c r="B1613" t="s">
        <v>18</v>
      </c>
      <c r="C1613" t="s">
        <v>19</v>
      </c>
      <c r="D1613" t="s">
        <v>20</v>
      </c>
      <c r="E1613" t="s">
        <v>21</v>
      </c>
      <c r="F1613">
        <v>2018</v>
      </c>
      <c r="G1613">
        <v>2018</v>
      </c>
      <c r="H1613">
        <v>99999</v>
      </c>
      <c r="I1613" t="s">
        <v>166</v>
      </c>
      <c r="J1613">
        <v>99</v>
      </c>
      <c r="K1613" t="s">
        <v>23</v>
      </c>
      <c r="L1613">
        <v>5</v>
      </c>
      <c r="M1613" t="s">
        <v>58</v>
      </c>
      <c r="N1613">
        <v>999</v>
      </c>
      <c r="O1613" t="s">
        <v>42</v>
      </c>
      <c r="P1613">
        <v>0</v>
      </c>
      <c r="T1613" s="3" t="str">
        <f t="shared" si="51"/>
        <v>.</v>
      </c>
      <c r="U1613" s="3" t="str">
        <f>IF(AND(R1613&lt;&gt;"_U",N1613&lt;&gt;9999,N1613&lt;&gt;999,L1613&lt;&gt;"Median"),IFERROR(VLOOKUP(A1613,'HD Total'!A:P,16,0),"."),".")</f>
        <v>.</v>
      </c>
    </row>
    <row r="1614" spans="1:21" x14ac:dyDescent="0.3">
      <c r="A1614" s="1" t="str">
        <f t="shared" si="50"/>
        <v>2018|Total - New Zealand by health region/health district|$70,001-$100,000</v>
      </c>
      <c r="B1614" t="s">
        <v>18</v>
      </c>
      <c r="C1614" t="s">
        <v>19</v>
      </c>
      <c r="D1614" t="s">
        <v>20</v>
      </c>
      <c r="E1614" t="s">
        <v>21</v>
      </c>
      <c r="F1614">
        <v>2018</v>
      </c>
      <c r="G1614">
        <v>2018</v>
      </c>
      <c r="H1614">
        <v>99999</v>
      </c>
      <c r="I1614" t="s">
        <v>166</v>
      </c>
      <c r="J1614">
        <v>99</v>
      </c>
      <c r="K1614" t="s">
        <v>23</v>
      </c>
      <c r="L1614">
        <v>5</v>
      </c>
      <c r="M1614" t="s">
        <v>58</v>
      </c>
      <c r="N1614">
        <v>2</v>
      </c>
      <c r="O1614" t="s">
        <v>28</v>
      </c>
      <c r="P1614">
        <v>83568</v>
      </c>
      <c r="T1614" s="3">
        <f t="shared" si="51"/>
        <v>34.49</v>
      </c>
      <c r="U1614" s="3">
        <f>IF(AND(R1614&lt;&gt;"_U",N1614&lt;&gt;9999,N1614&lt;&gt;999,L1614&lt;&gt;"Median"),IFERROR(VLOOKUP(A1614,'HD Total'!A:P,16,0),"."),".")</f>
        <v>242262</v>
      </c>
    </row>
    <row r="1615" spans="1:21" x14ac:dyDescent="0.3">
      <c r="A1615" s="1" t="str">
        <f t="shared" si="50"/>
        <v>2018|Total - New Zealand by health region/health district|$70,001-$100,000</v>
      </c>
      <c r="B1615" t="s">
        <v>18</v>
      </c>
      <c r="C1615" t="s">
        <v>19</v>
      </c>
      <c r="D1615" t="s">
        <v>20</v>
      </c>
      <c r="E1615" t="s">
        <v>21</v>
      </c>
      <c r="F1615">
        <v>2018</v>
      </c>
      <c r="G1615">
        <v>2018</v>
      </c>
      <c r="H1615">
        <v>99999</v>
      </c>
      <c r="I1615" t="s">
        <v>166</v>
      </c>
      <c r="J1615">
        <v>99</v>
      </c>
      <c r="K1615" t="s">
        <v>23</v>
      </c>
      <c r="L1615">
        <v>5</v>
      </c>
      <c r="M1615" t="s">
        <v>58</v>
      </c>
      <c r="N1615">
        <v>3</v>
      </c>
      <c r="O1615" t="s">
        <v>25</v>
      </c>
      <c r="P1615">
        <v>27018</v>
      </c>
      <c r="T1615" s="3">
        <f t="shared" si="51"/>
        <v>11.15</v>
      </c>
      <c r="U1615" s="3">
        <f>IF(AND(R1615&lt;&gt;"_U",N1615&lt;&gt;9999,N1615&lt;&gt;999,L1615&lt;&gt;"Median"),IFERROR(VLOOKUP(A1615,'HD Total'!A:P,16,0),"."),".")</f>
        <v>242262</v>
      </c>
    </row>
    <row r="1616" spans="1:21" x14ac:dyDescent="0.3">
      <c r="A1616" s="1" t="str">
        <f t="shared" si="50"/>
        <v>2018|Total - New Zealand by health region/health district|$100,001-$150,000</v>
      </c>
      <c r="B1616" t="s">
        <v>18</v>
      </c>
      <c r="C1616" t="s">
        <v>19</v>
      </c>
      <c r="D1616" t="s">
        <v>20</v>
      </c>
      <c r="E1616" t="s">
        <v>21</v>
      </c>
      <c r="F1616">
        <v>2018</v>
      </c>
      <c r="G1616">
        <v>2018</v>
      </c>
      <c r="H1616">
        <v>99999</v>
      </c>
      <c r="I1616" t="s">
        <v>166</v>
      </c>
      <c r="J1616">
        <v>99</v>
      </c>
      <c r="K1616" t="s">
        <v>23</v>
      </c>
      <c r="L1616">
        <v>6</v>
      </c>
      <c r="M1616" t="s">
        <v>59</v>
      </c>
      <c r="N1616">
        <v>2</v>
      </c>
      <c r="O1616" t="s">
        <v>28</v>
      </c>
      <c r="P1616">
        <v>83139</v>
      </c>
      <c r="T1616" s="3">
        <f t="shared" si="51"/>
        <v>28.17</v>
      </c>
      <c r="U1616" s="3">
        <f>IF(AND(R1616&lt;&gt;"_U",N1616&lt;&gt;9999,N1616&lt;&gt;999,L1616&lt;&gt;"Median"),IFERROR(VLOOKUP(A1616,'HD Total'!A:P,16,0),"."),".")</f>
        <v>295119</v>
      </c>
    </row>
    <row r="1617" spans="1:21" x14ac:dyDescent="0.3">
      <c r="A1617" s="1" t="str">
        <f t="shared" si="50"/>
        <v>2018|Total - New Zealand by health region/health district|$100,001-$150,000</v>
      </c>
      <c r="B1617" t="s">
        <v>18</v>
      </c>
      <c r="C1617" t="s">
        <v>19</v>
      </c>
      <c r="D1617" t="s">
        <v>20</v>
      </c>
      <c r="E1617" t="s">
        <v>21</v>
      </c>
      <c r="F1617">
        <v>2018</v>
      </c>
      <c r="G1617">
        <v>2018</v>
      </c>
      <c r="H1617">
        <v>99999</v>
      </c>
      <c r="I1617" t="s">
        <v>166</v>
      </c>
      <c r="J1617">
        <v>99</v>
      </c>
      <c r="K1617" t="s">
        <v>23</v>
      </c>
      <c r="L1617">
        <v>6</v>
      </c>
      <c r="M1617" t="s">
        <v>59</v>
      </c>
      <c r="N1617">
        <v>7777</v>
      </c>
      <c r="O1617" t="s">
        <v>37</v>
      </c>
      <c r="P1617">
        <v>295119</v>
      </c>
      <c r="T1617" s="3">
        <f t="shared" si="51"/>
        <v>100</v>
      </c>
      <c r="U1617" s="3">
        <f>IF(AND(R1617&lt;&gt;"_U",N1617&lt;&gt;9999,N1617&lt;&gt;999,L1617&lt;&gt;"Median"),IFERROR(VLOOKUP(A1617,'HD Total'!A:P,16,0),"."),".")</f>
        <v>295119</v>
      </c>
    </row>
    <row r="1618" spans="1:21" x14ac:dyDescent="0.3">
      <c r="A1618" s="1" t="str">
        <f t="shared" si="50"/>
        <v>2018|Total - New Zealand by health region/health district|$100,001-$150,000</v>
      </c>
      <c r="B1618" t="s">
        <v>18</v>
      </c>
      <c r="C1618" t="s">
        <v>19</v>
      </c>
      <c r="D1618" t="s">
        <v>20</v>
      </c>
      <c r="E1618" t="s">
        <v>21</v>
      </c>
      <c r="F1618">
        <v>2018</v>
      </c>
      <c r="G1618">
        <v>2018</v>
      </c>
      <c r="H1618">
        <v>99999</v>
      </c>
      <c r="I1618" t="s">
        <v>166</v>
      </c>
      <c r="J1618">
        <v>99</v>
      </c>
      <c r="K1618" t="s">
        <v>23</v>
      </c>
      <c r="L1618">
        <v>6</v>
      </c>
      <c r="M1618" t="s">
        <v>59</v>
      </c>
      <c r="N1618">
        <v>1</v>
      </c>
      <c r="O1618" t="s">
        <v>33</v>
      </c>
      <c r="P1618">
        <v>175173</v>
      </c>
      <c r="T1618" s="3">
        <f t="shared" si="51"/>
        <v>59.36</v>
      </c>
      <c r="U1618" s="3">
        <f>IF(AND(R1618&lt;&gt;"_U",N1618&lt;&gt;9999,N1618&lt;&gt;999,L1618&lt;&gt;"Median"),IFERROR(VLOOKUP(A1618,'HD Total'!A:P,16,0),"."),".")</f>
        <v>295119</v>
      </c>
    </row>
    <row r="1619" spans="1:21" x14ac:dyDescent="0.3">
      <c r="A1619" s="1" t="str">
        <f t="shared" si="50"/>
        <v>2018|Total - New Zealand by health region/health district|$100,001-$150,000</v>
      </c>
      <c r="B1619" t="s">
        <v>18</v>
      </c>
      <c r="C1619" t="s">
        <v>19</v>
      </c>
      <c r="D1619" t="s">
        <v>20</v>
      </c>
      <c r="E1619" t="s">
        <v>21</v>
      </c>
      <c r="F1619">
        <v>2018</v>
      </c>
      <c r="G1619">
        <v>2018</v>
      </c>
      <c r="H1619">
        <v>99999</v>
      </c>
      <c r="I1619" t="s">
        <v>166</v>
      </c>
      <c r="J1619">
        <v>99</v>
      </c>
      <c r="K1619" t="s">
        <v>23</v>
      </c>
      <c r="L1619">
        <v>6</v>
      </c>
      <c r="M1619" t="s">
        <v>59</v>
      </c>
      <c r="N1619">
        <v>3</v>
      </c>
      <c r="O1619" t="s">
        <v>25</v>
      </c>
      <c r="P1619">
        <v>36810</v>
      </c>
      <c r="T1619" s="3">
        <f t="shared" si="51"/>
        <v>12.47</v>
      </c>
      <c r="U1619" s="3">
        <f>IF(AND(R1619&lt;&gt;"_U",N1619&lt;&gt;9999,N1619&lt;&gt;999,L1619&lt;&gt;"Median"),IFERROR(VLOOKUP(A1619,'HD Total'!A:P,16,0),"."),".")</f>
        <v>295119</v>
      </c>
    </row>
    <row r="1620" spans="1:21" x14ac:dyDescent="0.3">
      <c r="A1620" s="1" t="str">
        <f t="shared" si="50"/>
        <v>2018|Total - New Zealand by health region/health district|$100,001-$150,000</v>
      </c>
      <c r="B1620" t="s">
        <v>18</v>
      </c>
      <c r="C1620" t="s">
        <v>19</v>
      </c>
      <c r="D1620" t="s">
        <v>20</v>
      </c>
      <c r="E1620" t="s">
        <v>21</v>
      </c>
      <c r="F1620">
        <v>2018</v>
      </c>
      <c r="G1620">
        <v>2018</v>
      </c>
      <c r="H1620">
        <v>99999</v>
      </c>
      <c r="I1620" t="s">
        <v>166</v>
      </c>
      <c r="J1620">
        <v>99</v>
      </c>
      <c r="K1620" t="s">
        <v>23</v>
      </c>
      <c r="L1620">
        <v>6</v>
      </c>
      <c r="M1620" t="s">
        <v>59</v>
      </c>
      <c r="N1620">
        <v>9999</v>
      </c>
      <c r="O1620" t="s">
        <v>40</v>
      </c>
      <c r="P1620">
        <v>295119</v>
      </c>
      <c r="T1620" s="3" t="str">
        <f t="shared" si="51"/>
        <v>.</v>
      </c>
      <c r="U1620" s="3" t="str">
        <f>IF(AND(R1620&lt;&gt;"_U",N1620&lt;&gt;9999,N1620&lt;&gt;999,L1620&lt;&gt;"Median"),IFERROR(VLOOKUP(A1620,'HD Total'!A:P,16,0),"."),".")</f>
        <v>.</v>
      </c>
    </row>
    <row r="1621" spans="1:21" x14ac:dyDescent="0.3">
      <c r="A1621" s="1" t="str">
        <f t="shared" si="50"/>
        <v>2018|Total - New Zealand by health region/health district|$100,001-$150,000</v>
      </c>
      <c r="B1621" t="s">
        <v>18</v>
      </c>
      <c r="C1621" t="s">
        <v>19</v>
      </c>
      <c r="D1621" t="s">
        <v>20</v>
      </c>
      <c r="E1621" t="s">
        <v>21</v>
      </c>
      <c r="F1621">
        <v>2018</v>
      </c>
      <c r="G1621">
        <v>2018</v>
      </c>
      <c r="H1621">
        <v>99999</v>
      </c>
      <c r="I1621" t="s">
        <v>166</v>
      </c>
      <c r="J1621">
        <v>99</v>
      </c>
      <c r="K1621" t="s">
        <v>23</v>
      </c>
      <c r="L1621">
        <v>6</v>
      </c>
      <c r="M1621" t="s">
        <v>59</v>
      </c>
      <c r="N1621">
        <v>999</v>
      </c>
      <c r="O1621" t="s">
        <v>42</v>
      </c>
      <c r="P1621">
        <v>0</v>
      </c>
      <c r="T1621" s="3" t="str">
        <f t="shared" si="51"/>
        <v>.</v>
      </c>
      <c r="U1621" s="3" t="str">
        <f>IF(AND(R1621&lt;&gt;"_U",N1621&lt;&gt;9999,N1621&lt;&gt;999,L1621&lt;&gt;"Median"),IFERROR(VLOOKUP(A1621,'HD Total'!A:P,16,0),"."),".")</f>
        <v>.</v>
      </c>
    </row>
    <row r="1622" spans="1:21" x14ac:dyDescent="0.3">
      <c r="A1622" s="1" t="str">
        <f t="shared" si="50"/>
        <v>2018|Total - New Zealand by health region/health district|$150,001-$200,000</v>
      </c>
      <c r="B1622" t="s">
        <v>18</v>
      </c>
      <c r="C1622" t="s">
        <v>19</v>
      </c>
      <c r="D1622" t="s">
        <v>20</v>
      </c>
      <c r="E1622" t="s">
        <v>21</v>
      </c>
      <c r="F1622">
        <v>2018</v>
      </c>
      <c r="G1622">
        <v>2018</v>
      </c>
      <c r="H1622">
        <v>99999</v>
      </c>
      <c r="I1622" t="s">
        <v>166</v>
      </c>
      <c r="J1622">
        <v>99</v>
      </c>
      <c r="K1622" t="s">
        <v>23</v>
      </c>
      <c r="L1622">
        <v>7</v>
      </c>
      <c r="M1622" t="s">
        <v>43</v>
      </c>
      <c r="N1622">
        <v>3</v>
      </c>
      <c r="O1622" t="s">
        <v>25</v>
      </c>
      <c r="P1622">
        <v>62019</v>
      </c>
      <c r="T1622" s="3">
        <f t="shared" si="51"/>
        <v>22.78</v>
      </c>
      <c r="U1622" s="3">
        <f>IF(AND(R1622&lt;&gt;"_U",N1622&lt;&gt;9999,N1622&lt;&gt;999,L1622&lt;&gt;"Median"),IFERROR(VLOOKUP(A1622,'HD Total'!A:P,16,0),"."),".")</f>
        <v>272208</v>
      </c>
    </row>
    <row r="1623" spans="1:21" x14ac:dyDescent="0.3">
      <c r="A1623" s="1" t="str">
        <f t="shared" si="50"/>
        <v>2018|Total - New Zealand by health region/health district|$150,001-$200,000</v>
      </c>
      <c r="B1623" t="s">
        <v>18</v>
      </c>
      <c r="C1623" t="s">
        <v>19</v>
      </c>
      <c r="D1623" t="s">
        <v>20</v>
      </c>
      <c r="E1623" t="s">
        <v>21</v>
      </c>
      <c r="F1623">
        <v>2018</v>
      </c>
      <c r="G1623">
        <v>2018</v>
      </c>
      <c r="H1623">
        <v>99999</v>
      </c>
      <c r="I1623" t="s">
        <v>166</v>
      </c>
      <c r="J1623">
        <v>99</v>
      </c>
      <c r="K1623" t="s">
        <v>23</v>
      </c>
      <c r="L1623">
        <v>7</v>
      </c>
      <c r="M1623" t="s">
        <v>43</v>
      </c>
      <c r="N1623">
        <v>9999</v>
      </c>
      <c r="O1623" t="s">
        <v>40</v>
      </c>
      <c r="P1623">
        <v>272208</v>
      </c>
      <c r="T1623" s="3" t="str">
        <f t="shared" si="51"/>
        <v>.</v>
      </c>
      <c r="U1623" s="3" t="str">
        <f>IF(AND(R1623&lt;&gt;"_U",N1623&lt;&gt;9999,N1623&lt;&gt;999,L1623&lt;&gt;"Median"),IFERROR(VLOOKUP(A1623,'HD Total'!A:P,16,0),"."),".")</f>
        <v>.</v>
      </c>
    </row>
    <row r="1624" spans="1:21" x14ac:dyDescent="0.3">
      <c r="A1624" s="1" t="str">
        <f t="shared" si="50"/>
        <v>2018|Total - New Zealand by health region/health district|$150,001-$200,000</v>
      </c>
      <c r="B1624" t="s">
        <v>18</v>
      </c>
      <c r="C1624" t="s">
        <v>19</v>
      </c>
      <c r="D1624" t="s">
        <v>20</v>
      </c>
      <c r="E1624" t="s">
        <v>21</v>
      </c>
      <c r="F1624">
        <v>2018</v>
      </c>
      <c r="G1624">
        <v>2018</v>
      </c>
      <c r="H1624">
        <v>99999</v>
      </c>
      <c r="I1624" t="s">
        <v>166</v>
      </c>
      <c r="J1624">
        <v>99</v>
      </c>
      <c r="K1624" t="s">
        <v>23</v>
      </c>
      <c r="L1624">
        <v>7</v>
      </c>
      <c r="M1624" t="s">
        <v>43</v>
      </c>
      <c r="N1624">
        <v>7777</v>
      </c>
      <c r="O1624" t="s">
        <v>37</v>
      </c>
      <c r="P1624">
        <v>272208</v>
      </c>
      <c r="T1624" s="3">
        <f t="shared" si="51"/>
        <v>100</v>
      </c>
      <c r="U1624" s="3">
        <f>IF(AND(R1624&lt;&gt;"_U",N1624&lt;&gt;9999,N1624&lt;&gt;999,L1624&lt;&gt;"Median"),IFERROR(VLOOKUP(A1624,'HD Total'!A:P,16,0),"."),".")</f>
        <v>272208</v>
      </c>
    </row>
    <row r="1625" spans="1:21" x14ac:dyDescent="0.3">
      <c r="A1625" s="1" t="str">
        <f t="shared" si="50"/>
        <v>2018|Total - New Zealand by health region/health district|$150,001-$200,000</v>
      </c>
      <c r="B1625" t="s">
        <v>18</v>
      </c>
      <c r="C1625" t="s">
        <v>19</v>
      </c>
      <c r="D1625" t="s">
        <v>20</v>
      </c>
      <c r="E1625" t="s">
        <v>21</v>
      </c>
      <c r="F1625">
        <v>2018</v>
      </c>
      <c r="G1625">
        <v>2018</v>
      </c>
      <c r="H1625">
        <v>99999</v>
      </c>
      <c r="I1625" t="s">
        <v>166</v>
      </c>
      <c r="J1625">
        <v>99</v>
      </c>
      <c r="K1625" t="s">
        <v>23</v>
      </c>
      <c r="L1625">
        <v>7</v>
      </c>
      <c r="M1625" t="s">
        <v>43</v>
      </c>
      <c r="N1625">
        <v>2</v>
      </c>
      <c r="O1625" t="s">
        <v>28</v>
      </c>
      <c r="P1625">
        <v>53415</v>
      </c>
      <c r="T1625" s="3">
        <f t="shared" si="51"/>
        <v>19.62</v>
      </c>
      <c r="U1625" s="3">
        <f>IF(AND(R1625&lt;&gt;"_U",N1625&lt;&gt;9999,N1625&lt;&gt;999,L1625&lt;&gt;"Median"),IFERROR(VLOOKUP(A1625,'HD Total'!A:P,16,0),"."),".")</f>
        <v>272208</v>
      </c>
    </row>
    <row r="1626" spans="1:21" x14ac:dyDescent="0.3">
      <c r="A1626" s="1" t="str">
        <f t="shared" si="50"/>
        <v>2018|Total - New Zealand by health region/health district|$150,001-$200,000</v>
      </c>
      <c r="B1626" t="s">
        <v>18</v>
      </c>
      <c r="C1626" t="s">
        <v>19</v>
      </c>
      <c r="D1626" t="s">
        <v>20</v>
      </c>
      <c r="E1626" t="s">
        <v>21</v>
      </c>
      <c r="F1626">
        <v>2018</v>
      </c>
      <c r="G1626">
        <v>2018</v>
      </c>
      <c r="H1626">
        <v>99999</v>
      </c>
      <c r="I1626" t="s">
        <v>166</v>
      </c>
      <c r="J1626">
        <v>99</v>
      </c>
      <c r="K1626" t="s">
        <v>23</v>
      </c>
      <c r="L1626">
        <v>7</v>
      </c>
      <c r="M1626" t="s">
        <v>43</v>
      </c>
      <c r="N1626">
        <v>999</v>
      </c>
      <c r="O1626" t="s">
        <v>42</v>
      </c>
      <c r="P1626">
        <v>0</v>
      </c>
      <c r="T1626" s="3" t="str">
        <f t="shared" si="51"/>
        <v>.</v>
      </c>
      <c r="U1626" s="3" t="str">
        <f>IF(AND(R1626&lt;&gt;"_U",N1626&lt;&gt;9999,N1626&lt;&gt;999,L1626&lt;&gt;"Median"),IFERROR(VLOOKUP(A1626,'HD Total'!A:P,16,0),"."),".")</f>
        <v>.</v>
      </c>
    </row>
    <row r="1627" spans="1:21" x14ac:dyDescent="0.3">
      <c r="A1627" s="1" t="str">
        <f t="shared" si="50"/>
        <v>2018|Total - New Zealand by health region/health district|$150,001-$200,000</v>
      </c>
      <c r="B1627" t="s">
        <v>18</v>
      </c>
      <c r="C1627" t="s">
        <v>19</v>
      </c>
      <c r="D1627" t="s">
        <v>20</v>
      </c>
      <c r="E1627" t="s">
        <v>21</v>
      </c>
      <c r="F1627">
        <v>2018</v>
      </c>
      <c r="G1627">
        <v>2018</v>
      </c>
      <c r="H1627">
        <v>99999</v>
      </c>
      <c r="I1627" t="s">
        <v>166</v>
      </c>
      <c r="J1627">
        <v>99</v>
      </c>
      <c r="K1627" t="s">
        <v>23</v>
      </c>
      <c r="L1627">
        <v>7</v>
      </c>
      <c r="M1627" t="s">
        <v>43</v>
      </c>
      <c r="N1627">
        <v>1</v>
      </c>
      <c r="O1627" t="s">
        <v>33</v>
      </c>
      <c r="P1627">
        <v>156774</v>
      </c>
      <c r="T1627" s="3">
        <f t="shared" si="51"/>
        <v>57.59</v>
      </c>
      <c r="U1627" s="3">
        <f>IF(AND(R1627&lt;&gt;"_U",N1627&lt;&gt;9999,N1627&lt;&gt;999,L1627&lt;&gt;"Median"),IFERROR(VLOOKUP(A1627,'HD Total'!A:P,16,0),"."),".")</f>
        <v>272208</v>
      </c>
    </row>
    <row r="1628" spans="1:21" x14ac:dyDescent="0.3">
      <c r="A1628" s="1" t="str">
        <f t="shared" si="50"/>
        <v>2018|Total - New Zealand by health region/health district|$200,001 or more</v>
      </c>
      <c r="B1628" t="s">
        <v>18</v>
      </c>
      <c r="C1628" t="s">
        <v>19</v>
      </c>
      <c r="D1628" t="s">
        <v>20</v>
      </c>
      <c r="E1628" t="s">
        <v>21</v>
      </c>
      <c r="F1628">
        <v>2018</v>
      </c>
      <c r="G1628">
        <v>2018</v>
      </c>
      <c r="H1628">
        <v>99999</v>
      </c>
      <c r="I1628" t="s">
        <v>166</v>
      </c>
      <c r="J1628">
        <v>99</v>
      </c>
      <c r="K1628" t="s">
        <v>23</v>
      </c>
      <c r="L1628">
        <v>8</v>
      </c>
      <c r="M1628" t="s">
        <v>27</v>
      </c>
      <c r="N1628">
        <v>7777</v>
      </c>
      <c r="O1628" t="s">
        <v>37</v>
      </c>
      <c r="R1628" t="s">
        <v>29</v>
      </c>
      <c r="S1628" t="s">
        <v>30</v>
      </c>
      <c r="T1628" s="3" t="str">
        <f t="shared" si="51"/>
        <v>.</v>
      </c>
      <c r="U1628" s="3" t="str">
        <f>IF(AND(R1628&lt;&gt;"_U",N1628&lt;&gt;9999,N1628&lt;&gt;999,L1628&lt;&gt;"Median"),IFERROR(VLOOKUP(A1628,'HD Total'!A:P,16,0),"."),".")</f>
        <v>.</v>
      </c>
    </row>
    <row r="1629" spans="1:21" x14ac:dyDescent="0.3">
      <c r="A1629" s="1" t="str">
        <f t="shared" si="50"/>
        <v>2018|Total - New Zealand by health region/health district|$200,001 or more</v>
      </c>
      <c r="B1629" t="s">
        <v>18</v>
      </c>
      <c r="C1629" t="s">
        <v>19</v>
      </c>
      <c r="D1629" t="s">
        <v>20</v>
      </c>
      <c r="E1629" t="s">
        <v>21</v>
      </c>
      <c r="F1629">
        <v>2018</v>
      </c>
      <c r="G1629">
        <v>2018</v>
      </c>
      <c r="H1629">
        <v>99999</v>
      </c>
      <c r="I1629" t="s">
        <v>166</v>
      </c>
      <c r="J1629">
        <v>99</v>
      </c>
      <c r="K1629" t="s">
        <v>23</v>
      </c>
      <c r="L1629">
        <v>8</v>
      </c>
      <c r="M1629" t="s">
        <v>27</v>
      </c>
      <c r="N1629">
        <v>3</v>
      </c>
      <c r="O1629" t="s">
        <v>25</v>
      </c>
      <c r="R1629" t="s">
        <v>29</v>
      </c>
      <c r="S1629" t="s">
        <v>30</v>
      </c>
      <c r="T1629" s="3" t="str">
        <f t="shared" si="51"/>
        <v>.</v>
      </c>
      <c r="U1629" s="3" t="str">
        <f>IF(AND(R1629&lt;&gt;"_U",N1629&lt;&gt;9999,N1629&lt;&gt;999,L1629&lt;&gt;"Median"),IFERROR(VLOOKUP(A1629,'HD Total'!A:P,16,0),"."),".")</f>
        <v>.</v>
      </c>
    </row>
    <row r="1630" spans="1:21" x14ac:dyDescent="0.3">
      <c r="A1630" s="1" t="str">
        <f t="shared" si="50"/>
        <v>2018|Total - New Zealand by health region/health district|$200,001 or more</v>
      </c>
      <c r="B1630" t="s">
        <v>18</v>
      </c>
      <c r="C1630" t="s">
        <v>19</v>
      </c>
      <c r="D1630" t="s">
        <v>20</v>
      </c>
      <c r="E1630" t="s">
        <v>21</v>
      </c>
      <c r="F1630">
        <v>2018</v>
      </c>
      <c r="G1630">
        <v>2018</v>
      </c>
      <c r="H1630">
        <v>99999</v>
      </c>
      <c r="I1630" t="s">
        <v>166</v>
      </c>
      <c r="J1630">
        <v>99</v>
      </c>
      <c r="K1630" t="s">
        <v>23</v>
      </c>
      <c r="L1630">
        <v>8</v>
      </c>
      <c r="M1630" t="s">
        <v>27</v>
      </c>
      <c r="N1630">
        <v>1</v>
      </c>
      <c r="O1630" t="s">
        <v>33</v>
      </c>
      <c r="R1630" t="s">
        <v>29</v>
      </c>
      <c r="S1630" t="s">
        <v>30</v>
      </c>
      <c r="T1630" s="3" t="str">
        <f t="shared" si="51"/>
        <v>.</v>
      </c>
      <c r="U1630" s="3" t="str">
        <f>IF(AND(R1630&lt;&gt;"_U",N1630&lt;&gt;9999,N1630&lt;&gt;999,L1630&lt;&gt;"Median"),IFERROR(VLOOKUP(A1630,'HD Total'!A:P,16,0),"."),".")</f>
        <v>.</v>
      </c>
    </row>
    <row r="1631" spans="1:21" x14ac:dyDescent="0.3">
      <c r="A1631" s="1" t="str">
        <f t="shared" si="50"/>
        <v>2018|Total - New Zealand by health region/health district|$200,001 or more</v>
      </c>
      <c r="B1631" t="s">
        <v>18</v>
      </c>
      <c r="C1631" t="s">
        <v>19</v>
      </c>
      <c r="D1631" t="s">
        <v>20</v>
      </c>
      <c r="E1631" t="s">
        <v>21</v>
      </c>
      <c r="F1631">
        <v>2018</v>
      </c>
      <c r="G1631">
        <v>2018</v>
      </c>
      <c r="H1631">
        <v>99999</v>
      </c>
      <c r="I1631" t="s">
        <v>166</v>
      </c>
      <c r="J1631">
        <v>99</v>
      </c>
      <c r="K1631" t="s">
        <v>23</v>
      </c>
      <c r="L1631">
        <v>8</v>
      </c>
      <c r="M1631" t="s">
        <v>27</v>
      </c>
      <c r="N1631">
        <v>2</v>
      </c>
      <c r="O1631" t="s">
        <v>28</v>
      </c>
      <c r="R1631" t="s">
        <v>29</v>
      </c>
      <c r="S1631" t="s">
        <v>30</v>
      </c>
      <c r="T1631" s="3" t="str">
        <f t="shared" si="51"/>
        <v>.</v>
      </c>
      <c r="U1631" s="3" t="str">
        <f>IF(AND(R1631&lt;&gt;"_U",N1631&lt;&gt;9999,N1631&lt;&gt;999,L1631&lt;&gt;"Median"),IFERROR(VLOOKUP(A1631,'HD Total'!A:P,16,0),"."),".")</f>
        <v>.</v>
      </c>
    </row>
    <row r="1632" spans="1:21" x14ac:dyDescent="0.3">
      <c r="A1632" s="1" t="str">
        <f t="shared" si="50"/>
        <v>2018|Total - New Zealand by health region/health district|$200,001 or more</v>
      </c>
      <c r="B1632" t="s">
        <v>18</v>
      </c>
      <c r="C1632" t="s">
        <v>19</v>
      </c>
      <c r="D1632" t="s">
        <v>20</v>
      </c>
      <c r="E1632" t="s">
        <v>21</v>
      </c>
      <c r="F1632">
        <v>2018</v>
      </c>
      <c r="G1632">
        <v>2018</v>
      </c>
      <c r="H1632">
        <v>99999</v>
      </c>
      <c r="I1632" t="s">
        <v>166</v>
      </c>
      <c r="J1632">
        <v>99</v>
      </c>
      <c r="K1632" t="s">
        <v>23</v>
      </c>
      <c r="L1632">
        <v>8</v>
      </c>
      <c r="M1632" t="s">
        <v>27</v>
      </c>
      <c r="N1632">
        <v>9999</v>
      </c>
      <c r="O1632" t="s">
        <v>40</v>
      </c>
      <c r="R1632" t="s">
        <v>29</v>
      </c>
      <c r="S1632" t="s">
        <v>30</v>
      </c>
      <c r="T1632" s="3" t="str">
        <f t="shared" si="51"/>
        <v>.</v>
      </c>
      <c r="U1632" s="3" t="str">
        <f>IF(AND(R1632&lt;&gt;"_U",N1632&lt;&gt;9999,N1632&lt;&gt;999,L1632&lt;&gt;"Median"),IFERROR(VLOOKUP(A1632,'HD Total'!A:P,16,0),"."),".")</f>
        <v>.</v>
      </c>
    </row>
    <row r="1633" spans="1:21" x14ac:dyDescent="0.3">
      <c r="A1633" s="1" t="str">
        <f t="shared" si="50"/>
        <v>2018|Total - New Zealand by health region/health district|$200,001 or more</v>
      </c>
      <c r="B1633" t="s">
        <v>18</v>
      </c>
      <c r="C1633" t="s">
        <v>19</v>
      </c>
      <c r="D1633" t="s">
        <v>20</v>
      </c>
      <c r="E1633" t="s">
        <v>21</v>
      </c>
      <c r="F1633">
        <v>2018</v>
      </c>
      <c r="G1633">
        <v>2018</v>
      </c>
      <c r="H1633">
        <v>99999</v>
      </c>
      <c r="I1633" t="s">
        <v>166</v>
      </c>
      <c r="J1633">
        <v>99</v>
      </c>
      <c r="K1633" t="s">
        <v>23</v>
      </c>
      <c r="L1633">
        <v>8</v>
      </c>
      <c r="M1633" t="s">
        <v>27</v>
      </c>
      <c r="N1633">
        <v>999</v>
      </c>
      <c r="O1633" t="s">
        <v>42</v>
      </c>
      <c r="R1633" t="s">
        <v>29</v>
      </c>
      <c r="S1633" t="s">
        <v>30</v>
      </c>
      <c r="T1633" s="3" t="str">
        <f t="shared" si="51"/>
        <v>.</v>
      </c>
      <c r="U1633" s="3" t="str">
        <f>IF(AND(R1633&lt;&gt;"_U",N1633&lt;&gt;9999,N1633&lt;&gt;999,L1633&lt;&gt;"Median"),IFERROR(VLOOKUP(A1633,'HD Total'!A:P,16,0),"."),".")</f>
        <v>.</v>
      </c>
    </row>
    <row r="1634" spans="1:21" x14ac:dyDescent="0.3">
      <c r="A1634" s="1" t="str">
        <f t="shared" si="50"/>
        <v>2018|Total - New Zealand by health region/health district|Total stated - total household income</v>
      </c>
      <c r="B1634" t="s">
        <v>18</v>
      </c>
      <c r="C1634" t="s">
        <v>19</v>
      </c>
      <c r="D1634" t="s">
        <v>20</v>
      </c>
      <c r="E1634" t="s">
        <v>21</v>
      </c>
      <c r="F1634">
        <v>2018</v>
      </c>
      <c r="G1634">
        <v>2018</v>
      </c>
      <c r="H1634">
        <v>99999</v>
      </c>
      <c r="I1634" t="s">
        <v>166</v>
      </c>
      <c r="J1634">
        <v>99</v>
      </c>
      <c r="K1634" t="s">
        <v>23</v>
      </c>
      <c r="L1634">
        <v>77</v>
      </c>
      <c r="M1634" t="s">
        <v>32</v>
      </c>
      <c r="N1634">
        <v>1</v>
      </c>
      <c r="O1634" t="s">
        <v>33</v>
      </c>
      <c r="P1634">
        <v>792876</v>
      </c>
      <c r="T1634" s="3">
        <f t="shared" si="51"/>
        <v>51.93</v>
      </c>
      <c r="U1634" s="3">
        <f>IF(AND(R1634&lt;&gt;"_U",N1634&lt;&gt;9999,N1634&lt;&gt;999,L1634&lt;&gt;"Median"),IFERROR(VLOOKUP(A1634,'HD Total'!A:P,16,0),"."),".")</f>
        <v>1526946</v>
      </c>
    </row>
    <row r="1635" spans="1:21" x14ac:dyDescent="0.3">
      <c r="A1635" s="1" t="str">
        <f t="shared" si="50"/>
        <v>2018|Total - New Zealand by health region/health district|Total stated - total household income</v>
      </c>
      <c r="B1635" t="s">
        <v>18</v>
      </c>
      <c r="C1635" t="s">
        <v>19</v>
      </c>
      <c r="D1635" t="s">
        <v>20</v>
      </c>
      <c r="E1635" t="s">
        <v>21</v>
      </c>
      <c r="F1635">
        <v>2018</v>
      </c>
      <c r="G1635">
        <v>2018</v>
      </c>
      <c r="H1635">
        <v>99999</v>
      </c>
      <c r="I1635" t="s">
        <v>166</v>
      </c>
      <c r="J1635">
        <v>99</v>
      </c>
      <c r="K1635" t="s">
        <v>23</v>
      </c>
      <c r="L1635">
        <v>77</v>
      </c>
      <c r="M1635" t="s">
        <v>32</v>
      </c>
      <c r="N1635">
        <v>999</v>
      </c>
      <c r="O1635" t="s">
        <v>42</v>
      </c>
      <c r="P1635">
        <v>15</v>
      </c>
      <c r="T1635" s="3" t="str">
        <f t="shared" si="51"/>
        <v>.</v>
      </c>
      <c r="U1635" s="3" t="str">
        <f>IF(AND(R1635&lt;&gt;"_U",N1635&lt;&gt;9999,N1635&lt;&gt;999,L1635&lt;&gt;"Median"),IFERROR(VLOOKUP(A1635,'HD Total'!A:P,16,0),"."),".")</f>
        <v>.</v>
      </c>
    </row>
    <row r="1636" spans="1:21" x14ac:dyDescent="0.3">
      <c r="A1636" s="1" t="str">
        <f t="shared" si="50"/>
        <v>2018|Total - New Zealand by health region/health district|Total stated - total household income</v>
      </c>
      <c r="B1636" t="s">
        <v>18</v>
      </c>
      <c r="C1636" t="s">
        <v>19</v>
      </c>
      <c r="D1636" t="s">
        <v>20</v>
      </c>
      <c r="E1636" t="s">
        <v>21</v>
      </c>
      <c r="F1636">
        <v>2018</v>
      </c>
      <c r="G1636">
        <v>2018</v>
      </c>
      <c r="H1636">
        <v>99999</v>
      </c>
      <c r="I1636" t="s">
        <v>166</v>
      </c>
      <c r="J1636">
        <v>99</v>
      </c>
      <c r="K1636" t="s">
        <v>23</v>
      </c>
      <c r="L1636">
        <v>77</v>
      </c>
      <c r="M1636" t="s">
        <v>32</v>
      </c>
      <c r="N1636">
        <v>2</v>
      </c>
      <c r="O1636" t="s">
        <v>28</v>
      </c>
      <c r="P1636">
        <v>529632</v>
      </c>
      <c r="T1636" s="3">
        <f t="shared" si="51"/>
        <v>34.69</v>
      </c>
      <c r="U1636" s="3">
        <f>IF(AND(R1636&lt;&gt;"_U",N1636&lt;&gt;9999,N1636&lt;&gt;999,L1636&lt;&gt;"Median"),IFERROR(VLOOKUP(A1636,'HD Total'!A:P,16,0),"."),".")</f>
        <v>1526946</v>
      </c>
    </row>
    <row r="1637" spans="1:21" x14ac:dyDescent="0.3">
      <c r="A1637" s="1" t="str">
        <f t="shared" si="50"/>
        <v>2018|Total - New Zealand by health region/health district|Total stated - total household income</v>
      </c>
      <c r="B1637" t="s">
        <v>18</v>
      </c>
      <c r="C1637" t="s">
        <v>19</v>
      </c>
      <c r="D1637" t="s">
        <v>20</v>
      </c>
      <c r="E1637" t="s">
        <v>21</v>
      </c>
      <c r="F1637">
        <v>2018</v>
      </c>
      <c r="G1637">
        <v>2018</v>
      </c>
      <c r="H1637">
        <v>99999</v>
      </c>
      <c r="I1637" t="s">
        <v>166</v>
      </c>
      <c r="J1637">
        <v>99</v>
      </c>
      <c r="K1637" t="s">
        <v>23</v>
      </c>
      <c r="L1637">
        <v>77</v>
      </c>
      <c r="M1637" t="s">
        <v>32</v>
      </c>
      <c r="N1637">
        <v>9999</v>
      </c>
      <c r="O1637" t="s">
        <v>40</v>
      </c>
      <c r="P1637">
        <v>1526961</v>
      </c>
      <c r="T1637" s="3" t="str">
        <f t="shared" si="51"/>
        <v>.</v>
      </c>
      <c r="U1637" s="3" t="str">
        <f>IF(AND(R1637&lt;&gt;"_U",N1637&lt;&gt;9999,N1637&lt;&gt;999,L1637&lt;&gt;"Median"),IFERROR(VLOOKUP(A1637,'HD Total'!A:P,16,0),"."),".")</f>
        <v>.</v>
      </c>
    </row>
    <row r="1638" spans="1:21" x14ac:dyDescent="0.3">
      <c r="A1638" s="1" t="str">
        <f t="shared" si="50"/>
        <v>2018|Total - New Zealand by health region/health district|Total stated - total household income</v>
      </c>
      <c r="B1638" t="s">
        <v>18</v>
      </c>
      <c r="C1638" t="s">
        <v>19</v>
      </c>
      <c r="D1638" t="s">
        <v>20</v>
      </c>
      <c r="E1638" t="s">
        <v>21</v>
      </c>
      <c r="F1638">
        <v>2018</v>
      </c>
      <c r="G1638">
        <v>2018</v>
      </c>
      <c r="H1638">
        <v>99999</v>
      </c>
      <c r="I1638" t="s">
        <v>166</v>
      </c>
      <c r="J1638">
        <v>99</v>
      </c>
      <c r="K1638" t="s">
        <v>23</v>
      </c>
      <c r="L1638">
        <v>77</v>
      </c>
      <c r="M1638" t="s">
        <v>32</v>
      </c>
      <c r="N1638">
        <v>3</v>
      </c>
      <c r="O1638" t="s">
        <v>25</v>
      </c>
      <c r="P1638">
        <v>204438</v>
      </c>
      <c r="T1638" s="3">
        <f t="shared" si="51"/>
        <v>13.39</v>
      </c>
      <c r="U1638" s="3">
        <f>IF(AND(R1638&lt;&gt;"_U",N1638&lt;&gt;9999,N1638&lt;&gt;999,L1638&lt;&gt;"Median"),IFERROR(VLOOKUP(A1638,'HD Total'!A:P,16,0),"."),".")</f>
        <v>1526946</v>
      </c>
    </row>
    <row r="1639" spans="1:21" x14ac:dyDescent="0.3">
      <c r="A1639" s="1" t="str">
        <f t="shared" si="50"/>
        <v>2018|Total - New Zealand by health region/health district|Total stated - total household income</v>
      </c>
      <c r="B1639" t="s">
        <v>18</v>
      </c>
      <c r="C1639" t="s">
        <v>19</v>
      </c>
      <c r="D1639" t="s">
        <v>20</v>
      </c>
      <c r="E1639" t="s">
        <v>21</v>
      </c>
      <c r="F1639">
        <v>2018</v>
      </c>
      <c r="G1639">
        <v>2018</v>
      </c>
      <c r="H1639">
        <v>99999</v>
      </c>
      <c r="I1639" t="s">
        <v>166</v>
      </c>
      <c r="J1639">
        <v>99</v>
      </c>
      <c r="K1639" t="s">
        <v>23</v>
      </c>
      <c r="L1639">
        <v>77</v>
      </c>
      <c r="M1639" t="s">
        <v>32</v>
      </c>
      <c r="N1639">
        <v>7777</v>
      </c>
      <c r="O1639" t="s">
        <v>37</v>
      </c>
      <c r="P1639">
        <v>1526946</v>
      </c>
      <c r="T1639" s="3">
        <f t="shared" si="51"/>
        <v>100</v>
      </c>
      <c r="U1639" s="3">
        <f>IF(AND(R1639&lt;&gt;"_U",N1639&lt;&gt;9999,N1639&lt;&gt;999,L1639&lt;&gt;"Median"),IFERROR(VLOOKUP(A1639,'HD Total'!A:P,16,0),"."),".")</f>
        <v>1526946</v>
      </c>
    </row>
    <row r="1640" spans="1:21" x14ac:dyDescent="0.3">
      <c r="A1640" s="1" t="str">
        <f t="shared" si="50"/>
        <v>2018|Total - New Zealand by health region/health district|Total - total household income</v>
      </c>
      <c r="B1640" t="s">
        <v>18</v>
      </c>
      <c r="C1640" t="s">
        <v>19</v>
      </c>
      <c r="D1640" t="s">
        <v>20</v>
      </c>
      <c r="E1640" t="s">
        <v>21</v>
      </c>
      <c r="F1640">
        <v>2018</v>
      </c>
      <c r="G1640">
        <v>2018</v>
      </c>
      <c r="H1640">
        <v>99999</v>
      </c>
      <c r="I1640" t="s">
        <v>166</v>
      </c>
      <c r="J1640">
        <v>99</v>
      </c>
      <c r="K1640" t="s">
        <v>23</v>
      </c>
      <c r="L1640">
        <v>99</v>
      </c>
      <c r="M1640" t="s">
        <v>48</v>
      </c>
      <c r="N1640">
        <v>2</v>
      </c>
      <c r="O1640" t="s">
        <v>28</v>
      </c>
      <c r="P1640">
        <v>586131</v>
      </c>
      <c r="T1640" s="3">
        <f t="shared" si="51"/>
        <v>35.46</v>
      </c>
      <c r="U1640" s="3">
        <f>IF(AND(R1640&lt;&gt;"_U",N1640&lt;&gt;9999,N1640&lt;&gt;999,L1640&lt;&gt;"Median"),IFERROR(VLOOKUP(A1640,'HD Total'!A:P,16,0),"."),".")</f>
        <v>1653060</v>
      </c>
    </row>
    <row r="1641" spans="1:21" x14ac:dyDescent="0.3">
      <c r="A1641" s="1" t="str">
        <f t="shared" si="50"/>
        <v>2018|Total - New Zealand by health region/health district|Total - total household income</v>
      </c>
      <c r="B1641" t="s">
        <v>18</v>
      </c>
      <c r="C1641" t="s">
        <v>19</v>
      </c>
      <c r="D1641" t="s">
        <v>20</v>
      </c>
      <c r="E1641" t="s">
        <v>21</v>
      </c>
      <c r="F1641">
        <v>2018</v>
      </c>
      <c r="G1641">
        <v>2018</v>
      </c>
      <c r="H1641">
        <v>99999</v>
      </c>
      <c r="I1641" t="s">
        <v>166</v>
      </c>
      <c r="J1641">
        <v>99</v>
      </c>
      <c r="K1641" t="s">
        <v>23</v>
      </c>
      <c r="L1641">
        <v>99</v>
      </c>
      <c r="M1641" t="s">
        <v>48</v>
      </c>
      <c r="N1641">
        <v>3</v>
      </c>
      <c r="O1641" t="s">
        <v>25</v>
      </c>
      <c r="P1641">
        <v>219555</v>
      </c>
      <c r="T1641" s="3">
        <f t="shared" si="51"/>
        <v>13.28</v>
      </c>
      <c r="U1641" s="3">
        <f>IF(AND(R1641&lt;&gt;"_U",N1641&lt;&gt;9999,N1641&lt;&gt;999,L1641&lt;&gt;"Median"),IFERROR(VLOOKUP(A1641,'HD Total'!A:P,16,0),"."),".")</f>
        <v>1653060</v>
      </c>
    </row>
    <row r="1642" spans="1:21" x14ac:dyDescent="0.3">
      <c r="A1642" s="1" t="str">
        <f t="shared" si="50"/>
        <v>2018|Total - New Zealand by health region/health district|Total - total household income</v>
      </c>
      <c r="B1642" t="s">
        <v>18</v>
      </c>
      <c r="C1642" t="s">
        <v>19</v>
      </c>
      <c r="D1642" t="s">
        <v>20</v>
      </c>
      <c r="E1642" t="s">
        <v>21</v>
      </c>
      <c r="F1642">
        <v>2018</v>
      </c>
      <c r="G1642">
        <v>2018</v>
      </c>
      <c r="H1642">
        <v>99999</v>
      </c>
      <c r="I1642" t="s">
        <v>166</v>
      </c>
      <c r="J1642">
        <v>99</v>
      </c>
      <c r="K1642" t="s">
        <v>23</v>
      </c>
      <c r="L1642">
        <v>99</v>
      </c>
      <c r="M1642" t="s">
        <v>48</v>
      </c>
      <c r="N1642">
        <v>9999</v>
      </c>
      <c r="O1642" t="s">
        <v>40</v>
      </c>
      <c r="P1642">
        <v>1653792</v>
      </c>
      <c r="T1642" s="3" t="str">
        <f t="shared" si="51"/>
        <v>.</v>
      </c>
      <c r="U1642" s="3" t="str">
        <f>IF(AND(R1642&lt;&gt;"_U",N1642&lt;&gt;9999,N1642&lt;&gt;999,L1642&lt;&gt;"Median"),IFERROR(VLOOKUP(A1642,'HD Total'!A:P,16,0),"."),".")</f>
        <v>.</v>
      </c>
    </row>
    <row r="1643" spans="1:21" x14ac:dyDescent="0.3">
      <c r="A1643" s="1" t="str">
        <f t="shared" si="50"/>
        <v>2018|Total - New Zealand by health region/health district|Total - total household income</v>
      </c>
      <c r="B1643" t="s">
        <v>18</v>
      </c>
      <c r="C1643" t="s">
        <v>19</v>
      </c>
      <c r="D1643" t="s">
        <v>20</v>
      </c>
      <c r="E1643" t="s">
        <v>21</v>
      </c>
      <c r="F1643">
        <v>2018</v>
      </c>
      <c r="G1643">
        <v>2018</v>
      </c>
      <c r="H1643">
        <v>99999</v>
      </c>
      <c r="I1643" t="s">
        <v>166</v>
      </c>
      <c r="J1643">
        <v>99</v>
      </c>
      <c r="K1643" t="s">
        <v>23</v>
      </c>
      <c r="L1643">
        <v>99</v>
      </c>
      <c r="M1643" t="s">
        <v>48</v>
      </c>
      <c r="N1643">
        <v>7777</v>
      </c>
      <c r="O1643" t="s">
        <v>37</v>
      </c>
      <c r="P1643">
        <v>1653060</v>
      </c>
      <c r="T1643" s="3">
        <f t="shared" si="51"/>
        <v>100</v>
      </c>
      <c r="U1643" s="3">
        <f>IF(AND(R1643&lt;&gt;"_U",N1643&lt;&gt;9999,N1643&lt;&gt;999,L1643&lt;&gt;"Median"),IFERROR(VLOOKUP(A1643,'HD Total'!A:P,16,0),"."),".")</f>
        <v>1653060</v>
      </c>
    </row>
    <row r="1644" spans="1:21" x14ac:dyDescent="0.3">
      <c r="A1644" s="1" t="str">
        <f t="shared" si="50"/>
        <v>2018|Total - New Zealand by health region/health district|Total - total household income</v>
      </c>
      <c r="B1644" t="s">
        <v>18</v>
      </c>
      <c r="C1644" t="s">
        <v>19</v>
      </c>
      <c r="D1644" t="s">
        <v>20</v>
      </c>
      <c r="E1644" t="s">
        <v>21</v>
      </c>
      <c r="F1644">
        <v>2018</v>
      </c>
      <c r="G1644">
        <v>2018</v>
      </c>
      <c r="H1644">
        <v>99999</v>
      </c>
      <c r="I1644" t="s">
        <v>166</v>
      </c>
      <c r="J1644">
        <v>99</v>
      </c>
      <c r="K1644" t="s">
        <v>23</v>
      </c>
      <c r="L1644">
        <v>99</v>
      </c>
      <c r="M1644" t="s">
        <v>48</v>
      </c>
      <c r="N1644">
        <v>1</v>
      </c>
      <c r="O1644" t="s">
        <v>33</v>
      </c>
      <c r="P1644">
        <v>847377</v>
      </c>
      <c r="T1644" s="3">
        <f t="shared" si="51"/>
        <v>51.26</v>
      </c>
      <c r="U1644" s="3">
        <f>IF(AND(R1644&lt;&gt;"_U",N1644&lt;&gt;9999,N1644&lt;&gt;999,L1644&lt;&gt;"Median"),IFERROR(VLOOKUP(A1644,'HD Total'!A:P,16,0),"."),".")</f>
        <v>1653060</v>
      </c>
    </row>
    <row r="1645" spans="1:21" x14ac:dyDescent="0.3">
      <c r="A1645" s="1" t="str">
        <f t="shared" si="50"/>
        <v>2018|Total - New Zealand by health region/health district|Total - total household income</v>
      </c>
      <c r="B1645" t="s">
        <v>18</v>
      </c>
      <c r="C1645" t="s">
        <v>19</v>
      </c>
      <c r="D1645" t="s">
        <v>20</v>
      </c>
      <c r="E1645" t="s">
        <v>21</v>
      </c>
      <c r="F1645">
        <v>2018</v>
      </c>
      <c r="G1645">
        <v>2018</v>
      </c>
      <c r="H1645">
        <v>99999</v>
      </c>
      <c r="I1645" t="s">
        <v>166</v>
      </c>
      <c r="J1645">
        <v>99</v>
      </c>
      <c r="K1645" t="s">
        <v>23</v>
      </c>
      <c r="L1645">
        <v>99</v>
      </c>
      <c r="M1645" t="s">
        <v>48</v>
      </c>
      <c r="N1645">
        <v>999</v>
      </c>
      <c r="O1645" t="s">
        <v>42</v>
      </c>
      <c r="P1645">
        <v>729</v>
      </c>
      <c r="T1645" s="3" t="str">
        <f t="shared" si="51"/>
        <v>.</v>
      </c>
      <c r="U1645" s="3" t="str">
        <f>IF(AND(R1645&lt;&gt;"_U",N1645&lt;&gt;9999,N1645&lt;&gt;999,L1645&lt;&gt;"Median"),IFERROR(VLOOKUP(A1645,'HD Total'!A:P,16,0),"."),".")</f>
        <v>.</v>
      </c>
    </row>
    <row r="1646" spans="1:21" x14ac:dyDescent="0.3">
      <c r="A1646" s="1" t="str">
        <f t="shared" si="50"/>
        <v>2018|Total - New Zealand by health region/health district|Median ($) - total household income</v>
      </c>
      <c r="B1646" t="s">
        <v>18</v>
      </c>
      <c r="C1646" t="s">
        <v>19</v>
      </c>
      <c r="D1646" t="s">
        <v>20</v>
      </c>
      <c r="E1646" t="s">
        <v>21</v>
      </c>
      <c r="F1646">
        <v>2018</v>
      </c>
      <c r="G1646">
        <v>2018</v>
      </c>
      <c r="H1646">
        <v>99999</v>
      </c>
      <c r="I1646" t="s">
        <v>166</v>
      </c>
      <c r="J1646">
        <v>99</v>
      </c>
      <c r="K1646" t="s">
        <v>23</v>
      </c>
      <c r="L1646" t="s">
        <v>56</v>
      </c>
      <c r="M1646" t="s">
        <v>57</v>
      </c>
      <c r="N1646">
        <v>7777</v>
      </c>
      <c r="O1646" t="s">
        <v>37</v>
      </c>
      <c r="P1646">
        <v>75700</v>
      </c>
      <c r="T1646" s="3" t="str">
        <f t="shared" si="51"/>
        <v>.</v>
      </c>
      <c r="U1646" s="3" t="str">
        <f>IF(AND(R1646&lt;&gt;"_U",N1646&lt;&gt;9999,N1646&lt;&gt;999,L1646&lt;&gt;"Median"),IFERROR(VLOOKUP(A1646,'HD Total'!A:P,16,0),"."),".")</f>
        <v>.</v>
      </c>
    </row>
    <row r="1647" spans="1:21" x14ac:dyDescent="0.3">
      <c r="A1647" s="1" t="str">
        <f t="shared" si="50"/>
        <v>2018|Total - New Zealand by health region/health district|Median ($) - total household income</v>
      </c>
      <c r="B1647" t="s">
        <v>18</v>
      </c>
      <c r="C1647" t="s">
        <v>19</v>
      </c>
      <c r="D1647" t="s">
        <v>20</v>
      </c>
      <c r="E1647" t="s">
        <v>21</v>
      </c>
      <c r="F1647">
        <v>2018</v>
      </c>
      <c r="G1647">
        <v>2018</v>
      </c>
      <c r="H1647">
        <v>99999</v>
      </c>
      <c r="I1647" t="s">
        <v>166</v>
      </c>
      <c r="J1647">
        <v>99</v>
      </c>
      <c r="K1647" t="s">
        <v>23</v>
      </c>
      <c r="L1647" t="s">
        <v>56</v>
      </c>
      <c r="M1647" t="s">
        <v>57</v>
      </c>
      <c r="N1647">
        <v>9999</v>
      </c>
      <c r="O1647" t="s">
        <v>40</v>
      </c>
      <c r="P1647">
        <v>75700</v>
      </c>
      <c r="T1647" s="3" t="str">
        <f t="shared" si="51"/>
        <v>.</v>
      </c>
      <c r="U1647" s="3" t="str">
        <f>IF(AND(R1647&lt;&gt;"_U",N1647&lt;&gt;9999,N1647&lt;&gt;999,L1647&lt;&gt;"Median"),IFERROR(VLOOKUP(A1647,'HD Total'!A:P,16,0),"."),".")</f>
        <v>.</v>
      </c>
    </row>
    <row r="1648" spans="1:21" x14ac:dyDescent="0.3">
      <c r="A1648" s="1" t="str">
        <f t="shared" si="50"/>
        <v>2018|Total - New Zealand by health region/health district|Median ($) - total household income</v>
      </c>
      <c r="B1648" t="s">
        <v>18</v>
      </c>
      <c r="C1648" t="s">
        <v>19</v>
      </c>
      <c r="D1648" t="s">
        <v>20</v>
      </c>
      <c r="E1648" t="s">
        <v>21</v>
      </c>
      <c r="F1648">
        <v>2018</v>
      </c>
      <c r="G1648">
        <v>2018</v>
      </c>
      <c r="H1648">
        <v>99999</v>
      </c>
      <c r="I1648" t="s">
        <v>166</v>
      </c>
      <c r="J1648">
        <v>99</v>
      </c>
      <c r="K1648" t="s">
        <v>23</v>
      </c>
      <c r="L1648" t="s">
        <v>56</v>
      </c>
      <c r="M1648" t="s">
        <v>57</v>
      </c>
      <c r="N1648">
        <v>999</v>
      </c>
      <c r="O1648" t="s">
        <v>42</v>
      </c>
      <c r="P1648">
        <v>30900</v>
      </c>
      <c r="T1648" s="3" t="str">
        <f t="shared" si="51"/>
        <v>.</v>
      </c>
      <c r="U1648" s="3" t="str">
        <f>IF(AND(R1648&lt;&gt;"_U",N1648&lt;&gt;9999,N1648&lt;&gt;999,L1648&lt;&gt;"Median"),IFERROR(VLOOKUP(A1648,'HD Total'!A:P,16,0),"."),".")</f>
        <v>.</v>
      </c>
    </row>
    <row r="1649" spans="1:21" x14ac:dyDescent="0.3">
      <c r="A1649" s="1" t="str">
        <f t="shared" si="50"/>
        <v>2018|Total - New Zealand by health region/health district|Median ($) - total household income</v>
      </c>
      <c r="B1649" t="s">
        <v>18</v>
      </c>
      <c r="C1649" t="s">
        <v>19</v>
      </c>
      <c r="D1649" t="s">
        <v>20</v>
      </c>
      <c r="E1649" t="s">
        <v>21</v>
      </c>
      <c r="F1649">
        <v>2018</v>
      </c>
      <c r="G1649">
        <v>2018</v>
      </c>
      <c r="H1649">
        <v>99999</v>
      </c>
      <c r="I1649" t="s">
        <v>166</v>
      </c>
      <c r="J1649">
        <v>99</v>
      </c>
      <c r="K1649" t="s">
        <v>23</v>
      </c>
      <c r="L1649" t="s">
        <v>56</v>
      </c>
      <c r="M1649" t="s">
        <v>57</v>
      </c>
      <c r="N1649">
        <v>1</v>
      </c>
      <c r="O1649" t="s">
        <v>33</v>
      </c>
      <c r="P1649">
        <v>85300</v>
      </c>
      <c r="T1649" s="3" t="str">
        <f t="shared" si="51"/>
        <v>.</v>
      </c>
      <c r="U1649" s="3" t="str">
        <f>IF(AND(R1649&lt;&gt;"_U",N1649&lt;&gt;9999,N1649&lt;&gt;999,L1649&lt;&gt;"Median"),IFERROR(VLOOKUP(A1649,'HD Total'!A:P,16,0),"."),".")</f>
        <v>.</v>
      </c>
    </row>
    <row r="1650" spans="1:21" x14ac:dyDescent="0.3">
      <c r="A1650" s="1" t="str">
        <f t="shared" si="50"/>
        <v>2018|Total - New Zealand by health region/health district|Median ($) - total household income</v>
      </c>
      <c r="B1650" t="s">
        <v>18</v>
      </c>
      <c r="C1650" t="s">
        <v>19</v>
      </c>
      <c r="D1650" t="s">
        <v>20</v>
      </c>
      <c r="E1650" t="s">
        <v>21</v>
      </c>
      <c r="F1650">
        <v>2018</v>
      </c>
      <c r="G1650">
        <v>2018</v>
      </c>
      <c r="H1650">
        <v>99999</v>
      </c>
      <c r="I1650" t="s">
        <v>166</v>
      </c>
      <c r="J1650">
        <v>99</v>
      </c>
      <c r="K1650" t="s">
        <v>23</v>
      </c>
      <c r="L1650" t="s">
        <v>56</v>
      </c>
      <c r="M1650" t="s">
        <v>57</v>
      </c>
      <c r="N1650">
        <v>3</v>
      </c>
      <c r="O1650" t="s">
        <v>25</v>
      </c>
      <c r="P1650">
        <v>96200</v>
      </c>
      <c r="T1650" s="3" t="str">
        <f t="shared" si="51"/>
        <v>.</v>
      </c>
      <c r="U1650" s="3" t="str">
        <f>IF(AND(R1650&lt;&gt;"_U",N1650&lt;&gt;9999,N1650&lt;&gt;999,L1650&lt;&gt;"Median"),IFERROR(VLOOKUP(A1650,'HD Total'!A:P,16,0),"."),".")</f>
        <v>.</v>
      </c>
    </row>
    <row r="1651" spans="1:21" x14ac:dyDescent="0.3">
      <c r="A1651" s="1" t="str">
        <f t="shared" si="50"/>
        <v>2018|Total - New Zealand by health region/health district|Median ($) - total household income</v>
      </c>
      <c r="B1651" t="s">
        <v>18</v>
      </c>
      <c r="C1651" t="s">
        <v>19</v>
      </c>
      <c r="D1651" t="s">
        <v>20</v>
      </c>
      <c r="E1651" t="s">
        <v>21</v>
      </c>
      <c r="F1651">
        <v>2018</v>
      </c>
      <c r="G1651">
        <v>2018</v>
      </c>
      <c r="H1651">
        <v>99999</v>
      </c>
      <c r="I1651" t="s">
        <v>166</v>
      </c>
      <c r="J1651">
        <v>99</v>
      </c>
      <c r="K1651" t="s">
        <v>23</v>
      </c>
      <c r="L1651" t="s">
        <v>56</v>
      </c>
      <c r="M1651" t="s">
        <v>57</v>
      </c>
      <c r="N1651">
        <v>2</v>
      </c>
      <c r="O1651" t="s">
        <v>28</v>
      </c>
      <c r="P1651">
        <v>58200</v>
      </c>
      <c r="T1651" s="3" t="str">
        <f t="shared" si="51"/>
        <v>.</v>
      </c>
      <c r="U1651" s="3" t="str">
        <f>IF(AND(R1651&lt;&gt;"_U",N1651&lt;&gt;9999,N1651&lt;&gt;999,L1651&lt;&gt;"Median"),IFERROR(VLOOKUP(A1651,'HD Total'!A:P,16,0),"."),".")</f>
        <v>.</v>
      </c>
    </row>
    <row r="1652" spans="1:21" x14ac:dyDescent="0.3">
      <c r="A1652" s="1" t="str">
        <f t="shared" si="50"/>
        <v>2023|Northern Region|$20,000 or less</v>
      </c>
      <c r="B1652" t="s">
        <v>18</v>
      </c>
      <c r="C1652" t="s">
        <v>19</v>
      </c>
      <c r="D1652" t="s">
        <v>20</v>
      </c>
      <c r="E1652" t="s">
        <v>21</v>
      </c>
      <c r="F1652">
        <v>2023</v>
      </c>
      <c r="G1652">
        <v>2023</v>
      </c>
      <c r="H1652">
        <v>10</v>
      </c>
      <c r="I1652" t="s">
        <v>175</v>
      </c>
      <c r="J1652">
        <v>99</v>
      </c>
      <c r="K1652" t="s">
        <v>23</v>
      </c>
      <c r="L1652">
        <v>1</v>
      </c>
      <c r="M1652" t="s">
        <v>39</v>
      </c>
      <c r="N1652">
        <v>9999</v>
      </c>
      <c r="O1652" t="s">
        <v>40</v>
      </c>
      <c r="P1652">
        <v>36315</v>
      </c>
      <c r="T1652" s="3" t="str">
        <f t="shared" si="51"/>
        <v>.</v>
      </c>
      <c r="U1652" s="3" t="str">
        <f>IF(AND(R1652&lt;&gt;"_U",N1652&lt;&gt;9999,N1652&lt;&gt;999,L1652&lt;&gt;"Median"),IFERROR(VLOOKUP(A1652,'HD Total'!A:P,16,0),"."),".")</f>
        <v>.</v>
      </c>
    </row>
    <row r="1653" spans="1:21" x14ac:dyDescent="0.3">
      <c r="A1653" s="1" t="str">
        <f t="shared" si="50"/>
        <v>2023|Northern Region|$20,000 or less</v>
      </c>
      <c r="B1653" t="s">
        <v>18</v>
      </c>
      <c r="C1653" t="s">
        <v>19</v>
      </c>
      <c r="D1653" t="s">
        <v>20</v>
      </c>
      <c r="E1653" t="s">
        <v>21</v>
      </c>
      <c r="F1653">
        <v>2023</v>
      </c>
      <c r="G1653">
        <v>2023</v>
      </c>
      <c r="H1653">
        <v>10</v>
      </c>
      <c r="I1653" t="s">
        <v>175</v>
      </c>
      <c r="J1653">
        <v>99</v>
      </c>
      <c r="K1653" t="s">
        <v>23</v>
      </c>
      <c r="L1653">
        <v>1</v>
      </c>
      <c r="M1653" t="s">
        <v>39</v>
      </c>
      <c r="N1653">
        <v>7777</v>
      </c>
      <c r="O1653" t="s">
        <v>37</v>
      </c>
      <c r="P1653">
        <v>36282</v>
      </c>
      <c r="T1653" s="3">
        <f t="shared" si="51"/>
        <v>100</v>
      </c>
      <c r="U1653" s="3">
        <f>IF(AND(R1653&lt;&gt;"_U",N1653&lt;&gt;9999,N1653&lt;&gt;999,L1653&lt;&gt;"Median"),IFERROR(VLOOKUP(A1653,'HD Total'!A:P,16,0),"."),".")</f>
        <v>36282</v>
      </c>
    </row>
    <row r="1654" spans="1:21" x14ac:dyDescent="0.3">
      <c r="A1654" s="1" t="str">
        <f t="shared" si="50"/>
        <v>2023|Northern Region|$20,000 or less</v>
      </c>
      <c r="B1654" t="s">
        <v>18</v>
      </c>
      <c r="C1654" t="s">
        <v>19</v>
      </c>
      <c r="D1654" t="s">
        <v>20</v>
      </c>
      <c r="E1654" t="s">
        <v>21</v>
      </c>
      <c r="F1654">
        <v>2023</v>
      </c>
      <c r="G1654">
        <v>2023</v>
      </c>
      <c r="H1654">
        <v>10</v>
      </c>
      <c r="I1654" t="s">
        <v>175</v>
      </c>
      <c r="J1654">
        <v>99</v>
      </c>
      <c r="K1654" t="s">
        <v>23</v>
      </c>
      <c r="L1654">
        <v>1</v>
      </c>
      <c r="M1654" t="s">
        <v>39</v>
      </c>
      <c r="N1654">
        <v>3</v>
      </c>
      <c r="O1654" t="s">
        <v>25</v>
      </c>
      <c r="P1654">
        <v>2958</v>
      </c>
      <c r="T1654" s="3">
        <f t="shared" si="51"/>
        <v>8.15</v>
      </c>
      <c r="U1654" s="3">
        <f>IF(AND(R1654&lt;&gt;"_U",N1654&lt;&gt;9999,N1654&lt;&gt;999,L1654&lt;&gt;"Median"),IFERROR(VLOOKUP(A1654,'HD Total'!A:P,16,0),"."),".")</f>
        <v>36282</v>
      </c>
    </row>
    <row r="1655" spans="1:21" x14ac:dyDescent="0.3">
      <c r="A1655" s="1" t="str">
        <f t="shared" si="50"/>
        <v>2023|Northern Region|$20,000 or less</v>
      </c>
      <c r="B1655" t="s">
        <v>18</v>
      </c>
      <c r="C1655" t="s">
        <v>19</v>
      </c>
      <c r="D1655" t="s">
        <v>20</v>
      </c>
      <c r="E1655" t="s">
        <v>21</v>
      </c>
      <c r="F1655">
        <v>2023</v>
      </c>
      <c r="G1655">
        <v>2023</v>
      </c>
      <c r="H1655">
        <v>10</v>
      </c>
      <c r="I1655" t="s">
        <v>175</v>
      </c>
      <c r="J1655">
        <v>99</v>
      </c>
      <c r="K1655" t="s">
        <v>23</v>
      </c>
      <c r="L1655">
        <v>1</v>
      </c>
      <c r="M1655" t="s">
        <v>39</v>
      </c>
      <c r="N1655">
        <v>999</v>
      </c>
      <c r="O1655" t="s">
        <v>42</v>
      </c>
      <c r="P1655">
        <v>33</v>
      </c>
      <c r="T1655" s="3" t="str">
        <f t="shared" si="51"/>
        <v>.</v>
      </c>
      <c r="U1655" s="3" t="str">
        <f>IF(AND(R1655&lt;&gt;"_U",N1655&lt;&gt;9999,N1655&lt;&gt;999,L1655&lt;&gt;"Median"),IFERROR(VLOOKUP(A1655,'HD Total'!A:P,16,0),"."),".")</f>
        <v>.</v>
      </c>
    </row>
    <row r="1656" spans="1:21" x14ac:dyDescent="0.3">
      <c r="A1656" s="1" t="str">
        <f t="shared" si="50"/>
        <v>2023|Northern Region|$20,000 or less</v>
      </c>
      <c r="B1656" t="s">
        <v>18</v>
      </c>
      <c r="C1656" t="s">
        <v>19</v>
      </c>
      <c r="D1656" t="s">
        <v>20</v>
      </c>
      <c r="E1656" t="s">
        <v>21</v>
      </c>
      <c r="F1656">
        <v>2023</v>
      </c>
      <c r="G1656">
        <v>2023</v>
      </c>
      <c r="H1656">
        <v>10</v>
      </c>
      <c r="I1656" t="s">
        <v>175</v>
      </c>
      <c r="J1656">
        <v>99</v>
      </c>
      <c r="K1656" t="s">
        <v>23</v>
      </c>
      <c r="L1656">
        <v>1</v>
      </c>
      <c r="M1656" t="s">
        <v>39</v>
      </c>
      <c r="N1656">
        <v>1</v>
      </c>
      <c r="O1656" t="s">
        <v>33</v>
      </c>
      <c r="P1656">
        <v>11511</v>
      </c>
      <c r="T1656" s="3">
        <f t="shared" si="51"/>
        <v>31.73</v>
      </c>
      <c r="U1656" s="3">
        <f>IF(AND(R1656&lt;&gt;"_U",N1656&lt;&gt;9999,N1656&lt;&gt;999,L1656&lt;&gt;"Median"),IFERROR(VLOOKUP(A1656,'HD Total'!A:P,16,0),"."),".")</f>
        <v>36282</v>
      </c>
    </row>
    <row r="1657" spans="1:21" x14ac:dyDescent="0.3">
      <c r="A1657" s="1" t="str">
        <f t="shared" si="50"/>
        <v>2023|Northern Region|$20,000 or less</v>
      </c>
      <c r="B1657" t="s">
        <v>18</v>
      </c>
      <c r="C1657" t="s">
        <v>19</v>
      </c>
      <c r="D1657" t="s">
        <v>20</v>
      </c>
      <c r="E1657" t="s">
        <v>21</v>
      </c>
      <c r="F1657">
        <v>2023</v>
      </c>
      <c r="G1657">
        <v>2023</v>
      </c>
      <c r="H1657">
        <v>10</v>
      </c>
      <c r="I1657" t="s">
        <v>175</v>
      </c>
      <c r="J1657">
        <v>99</v>
      </c>
      <c r="K1657" t="s">
        <v>23</v>
      </c>
      <c r="L1657">
        <v>1</v>
      </c>
      <c r="M1657" t="s">
        <v>39</v>
      </c>
      <c r="N1657">
        <v>2</v>
      </c>
      <c r="O1657" t="s">
        <v>28</v>
      </c>
      <c r="P1657">
        <v>21813</v>
      </c>
      <c r="T1657" s="3">
        <f t="shared" si="51"/>
        <v>60.12</v>
      </c>
      <c r="U1657" s="3">
        <f>IF(AND(R1657&lt;&gt;"_U",N1657&lt;&gt;9999,N1657&lt;&gt;999,L1657&lt;&gt;"Median"),IFERROR(VLOOKUP(A1657,'HD Total'!A:P,16,0),"."),".")</f>
        <v>36282</v>
      </c>
    </row>
    <row r="1658" spans="1:21" x14ac:dyDescent="0.3">
      <c r="A1658" s="1" t="str">
        <f t="shared" si="50"/>
        <v>2023|Northern Region|$20,001-$30,000</v>
      </c>
      <c r="B1658" t="s">
        <v>18</v>
      </c>
      <c r="C1658" t="s">
        <v>19</v>
      </c>
      <c r="D1658" t="s">
        <v>20</v>
      </c>
      <c r="E1658" t="s">
        <v>21</v>
      </c>
      <c r="F1658">
        <v>2023</v>
      </c>
      <c r="G1658">
        <v>2023</v>
      </c>
      <c r="H1658">
        <v>10</v>
      </c>
      <c r="I1658" t="s">
        <v>175</v>
      </c>
      <c r="J1658">
        <v>99</v>
      </c>
      <c r="K1658" t="s">
        <v>23</v>
      </c>
      <c r="L1658">
        <v>2</v>
      </c>
      <c r="M1658" t="s">
        <v>24</v>
      </c>
      <c r="N1658">
        <v>1</v>
      </c>
      <c r="O1658" t="s">
        <v>33</v>
      </c>
      <c r="P1658">
        <v>19794</v>
      </c>
      <c r="T1658" s="3">
        <f t="shared" si="51"/>
        <v>50.68</v>
      </c>
      <c r="U1658" s="3">
        <f>IF(AND(R1658&lt;&gt;"_U",N1658&lt;&gt;9999,N1658&lt;&gt;999,L1658&lt;&gt;"Median"),IFERROR(VLOOKUP(A1658,'HD Total'!A:P,16,0),"."),".")</f>
        <v>39054</v>
      </c>
    </row>
    <row r="1659" spans="1:21" x14ac:dyDescent="0.3">
      <c r="A1659" s="1" t="str">
        <f t="shared" si="50"/>
        <v>2023|Northern Region|$20,001-$30,000</v>
      </c>
      <c r="B1659" t="s">
        <v>18</v>
      </c>
      <c r="C1659" t="s">
        <v>19</v>
      </c>
      <c r="D1659" t="s">
        <v>20</v>
      </c>
      <c r="E1659" t="s">
        <v>21</v>
      </c>
      <c r="F1659">
        <v>2023</v>
      </c>
      <c r="G1659">
        <v>2023</v>
      </c>
      <c r="H1659">
        <v>10</v>
      </c>
      <c r="I1659" t="s">
        <v>175</v>
      </c>
      <c r="J1659">
        <v>99</v>
      </c>
      <c r="K1659" t="s">
        <v>23</v>
      </c>
      <c r="L1659">
        <v>2</v>
      </c>
      <c r="M1659" t="s">
        <v>24</v>
      </c>
      <c r="N1659">
        <v>7777</v>
      </c>
      <c r="O1659" t="s">
        <v>37</v>
      </c>
      <c r="P1659">
        <v>39054</v>
      </c>
      <c r="T1659" s="3">
        <f t="shared" si="51"/>
        <v>100</v>
      </c>
      <c r="U1659" s="3">
        <f>IF(AND(R1659&lt;&gt;"_U",N1659&lt;&gt;9999,N1659&lt;&gt;999,L1659&lt;&gt;"Median"),IFERROR(VLOOKUP(A1659,'HD Total'!A:P,16,0),"."),".")</f>
        <v>39054</v>
      </c>
    </row>
    <row r="1660" spans="1:21" x14ac:dyDescent="0.3">
      <c r="A1660" s="1" t="str">
        <f t="shared" si="50"/>
        <v>2023|Northern Region|$20,001-$30,000</v>
      </c>
      <c r="B1660" t="s">
        <v>18</v>
      </c>
      <c r="C1660" t="s">
        <v>19</v>
      </c>
      <c r="D1660" t="s">
        <v>20</v>
      </c>
      <c r="E1660" t="s">
        <v>21</v>
      </c>
      <c r="F1660">
        <v>2023</v>
      </c>
      <c r="G1660">
        <v>2023</v>
      </c>
      <c r="H1660">
        <v>10</v>
      </c>
      <c r="I1660" t="s">
        <v>175</v>
      </c>
      <c r="J1660">
        <v>99</v>
      </c>
      <c r="K1660" t="s">
        <v>23</v>
      </c>
      <c r="L1660">
        <v>2</v>
      </c>
      <c r="M1660" t="s">
        <v>24</v>
      </c>
      <c r="N1660">
        <v>3</v>
      </c>
      <c r="O1660" t="s">
        <v>25</v>
      </c>
      <c r="P1660">
        <v>3648</v>
      </c>
      <c r="T1660" s="3">
        <f t="shared" si="51"/>
        <v>9.34</v>
      </c>
      <c r="U1660" s="3">
        <f>IF(AND(R1660&lt;&gt;"_U",N1660&lt;&gt;9999,N1660&lt;&gt;999,L1660&lt;&gt;"Median"),IFERROR(VLOOKUP(A1660,'HD Total'!A:P,16,0),"."),".")</f>
        <v>39054</v>
      </c>
    </row>
    <row r="1661" spans="1:21" x14ac:dyDescent="0.3">
      <c r="A1661" s="1" t="str">
        <f t="shared" si="50"/>
        <v>2023|Northern Region|$20,001-$30,000</v>
      </c>
      <c r="B1661" t="s">
        <v>18</v>
      </c>
      <c r="C1661" t="s">
        <v>19</v>
      </c>
      <c r="D1661" t="s">
        <v>20</v>
      </c>
      <c r="E1661" t="s">
        <v>21</v>
      </c>
      <c r="F1661">
        <v>2023</v>
      </c>
      <c r="G1661">
        <v>2023</v>
      </c>
      <c r="H1661">
        <v>10</v>
      </c>
      <c r="I1661" t="s">
        <v>175</v>
      </c>
      <c r="J1661">
        <v>99</v>
      </c>
      <c r="K1661" t="s">
        <v>23</v>
      </c>
      <c r="L1661">
        <v>2</v>
      </c>
      <c r="M1661" t="s">
        <v>24</v>
      </c>
      <c r="N1661">
        <v>999</v>
      </c>
      <c r="O1661" t="s">
        <v>42</v>
      </c>
      <c r="P1661">
        <v>15</v>
      </c>
      <c r="T1661" s="3" t="str">
        <f t="shared" si="51"/>
        <v>.</v>
      </c>
      <c r="U1661" s="3" t="str">
        <f>IF(AND(R1661&lt;&gt;"_U",N1661&lt;&gt;9999,N1661&lt;&gt;999,L1661&lt;&gt;"Median"),IFERROR(VLOOKUP(A1661,'HD Total'!A:P,16,0),"."),".")</f>
        <v>.</v>
      </c>
    </row>
    <row r="1662" spans="1:21" x14ac:dyDescent="0.3">
      <c r="A1662" s="1" t="str">
        <f t="shared" si="50"/>
        <v>2023|Northern Region|$20,001-$30,000</v>
      </c>
      <c r="B1662" t="s">
        <v>18</v>
      </c>
      <c r="C1662" t="s">
        <v>19</v>
      </c>
      <c r="D1662" t="s">
        <v>20</v>
      </c>
      <c r="E1662" t="s">
        <v>21</v>
      </c>
      <c r="F1662">
        <v>2023</v>
      </c>
      <c r="G1662">
        <v>2023</v>
      </c>
      <c r="H1662">
        <v>10</v>
      </c>
      <c r="I1662" t="s">
        <v>175</v>
      </c>
      <c r="J1662">
        <v>99</v>
      </c>
      <c r="K1662" t="s">
        <v>23</v>
      </c>
      <c r="L1662">
        <v>2</v>
      </c>
      <c r="M1662" t="s">
        <v>24</v>
      </c>
      <c r="N1662">
        <v>9999</v>
      </c>
      <c r="O1662" t="s">
        <v>40</v>
      </c>
      <c r="P1662">
        <v>39069</v>
      </c>
      <c r="T1662" s="3" t="str">
        <f t="shared" si="51"/>
        <v>.</v>
      </c>
      <c r="U1662" s="3" t="str">
        <f>IF(AND(R1662&lt;&gt;"_U",N1662&lt;&gt;9999,N1662&lt;&gt;999,L1662&lt;&gt;"Median"),IFERROR(VLOOKUP(A1662,'HD Total'!A:P,16,0),"."),".")</f>
        <v>.</v>
      </c>
    </row>
    <row r="1663" spans="1:21" x14ac:dyDescent="0.3">
      <c r="A1663" s="1" t="str">
        <f t="shared" si="50"/>
        <v>2023|Northern Region|$20,001-$30,000</v>
      </c>
      <c r="B1663" t="s">
        <v>18</v>
      </c>
      <c r="C1663" t="s">
        <v>19</v>
      </c>
      <c r="D1663" t="s">
        <v>20</v>
      </c>
      <c r="E1663" t="s">
        <v>21</v>
      </c>
      <c r="F1663">
        <v>2023</v>
      </c>
      <c r="G1663">
        <v>2023</v>
      </c>
      <c r="H1663">
        <v>10</v>
      </c>
      <c r="I1663" t="s">
        <v>175</v>
      </c>
      <c r="J1663">
        <v>99</v>
      </c>
      <c r="K1663" t="s">
        <v>23</v>
      </c>
      <c r="L1663">
        <v>2</v>
      </c>
      <c r="M1663" t="s">
        <v>24</v>
      </c>
      <c r="N1663">
        <v>2</v>
      </c>
      <c r="O1663" t="s">
        <v>28</v>
      </c>
      <c r="P1663">
        <v>15615</v>
      </c>
      <c r="T1663" s="3">
        <f t="shared" si="51"/>
        <v>39.979999999999997</v>
      </c>
      <c r="U1663" s="3">
        <f>IF(AND(R1663&lt;&gt;"_U",N1663&lt;&gt;9999,N1663&lt;&gt;999,L1663&lt;&gt;"Median"),IFERROR(VLOOKUP(A1663,'HD Total'!A:P,16,0),"."),".")</f>
        <v>39054</v>
      </c>
    </row>
    <row r="1664" spans="1:21" x14ac:dyDescent="0.3">
      <c r="A1664" s="1" t="str">
        <f t="shared" si="50"/>
        <v>2023|Northern Region|$30,001-$50,000</v>
      </c>
      <c r="B1664" t="s">
        <v>18</v>
      </c>
      <c r="C1664" t="s">
        <v>19</v>
      </c>
      <c r="D1664" t="s">
        <v>20</v>
      </c>
      <c r="E1664" t="s">
        <v>21</v>
      </c>
      <c r="F1664">
        <v>2023</v>
      </c>
      <c r="G1664">
        <v>2023</v>
      </c>
      <c r="H1664">
        <v>10</v>
      </c>
      <c r="I1664" t="s">
        <v>175</v>
      </c>
      <c r="J1664">
        <v>99</v>
      </c>
      <c r="K1664" t="s">
        <v>23</v>
      </c>
      <c r="L1664">
        <v>3</v>
      </c>
      <c r="M1664" t="s">
        <v>45</v>
      </c>
      <c r="N1664">
        <v>3</v>
      </c>
      <c r="O1664" t="s">
        <v>25</v>
      </c>
      <c r="P1664">
        <v>6510</v>
      </c>
      <c r="T1664" s="3">
        <f t="shared" si="51"/>
        <v>10.08</v>
      </c>
      <c r="U1664" s="3">
        <f>IF(AND(R1664&lt;&gt;"_U",N1664&lt;&gt;9999,N1664&lt;&gt;999,L1664&lt;&gt;"Median"),IFERROR(VLOOKUP(A1664,'HD Total'!A:P,16,0),"."),".")</f>
        <v>64581</v>
      </c>
    </row>
    <row r="1665" spans="1:21" x14ac:dyDescent="0.3">
      <c r="A1665" s="1" t="str">
        <f t="shared" si="50"/>
        <v>2023|Northern Region|$30,001-$50,000</v>
      </c>
      <c r="B1665" t="s">
        <v>18</v>
      </c>
      <c r="C1665" t="s">
        <v>19</v>
      </c>
      <c r="D1665" t="s">
        <v>20</v>
      </c>
      <c r="E1665" t="s">
        <v>21</v>
      </c>
      <c r="F1665">
        <v>2023</v>
      </c>
      <c r="G1665">
        <v>2023</v>
      </c>
      <c r="H1665">
        <v>10</v>
      </c>
      <c r="I1665" t="s">
        <v>175</v>
      </c>
      <c r="J1665">
        <v>99</v>
      </c>
      <c r="K1665" t="s">
        <v>23</v>
      </c>
      <c r="L1665">
        <v>3</v>
      </c>
      <c r="M1665" t="s">
        <v>45</v>
      </c>
      <c r="N1665">
        <v>999</v>
      </c>
      <c r="O1665" t="s">
        <v>42</v>
      </c>
      <c r="P1665">
        <v>18</v>
      </c>
      <c r="T1665" s="3" t="str">
        <f t="shared" si="51"/>
        <v>.</v>
      </c>
      <c r="U1665" s="3" t="str">
        <f>IF(AND(R1665&lt;&gt;"_U",N1665&lt;&gt;9999,N1665&lt;&gt;999,L1665&lt;&gt;"Median"),IFERROR(VLOOKUP(A1665,'HD Total'!A:P,16,0),"."),".")</f>
        <v>.</v>
      </c>
    </row>
    <row r="1666" spans="1:21" x14ac:dyDescent="0.3">
      <c r="A1666" s="1" t="str">
        <f t="shared" si="50"/>
        <v>2023|Northern Region|$30,001-$50,000</v>
      </c>
      <c r="B1666" t="s">
        <v>18</v>
      </c>
      <c r="C1666" t="s">
        <v>19</v>
      </c>
      <c r="D1666" t="s">
        <v>20</v>
      </c>
      <c r="E1666" t="s">
        <v>21</v>
      </c>
      <c r="F1666">
        <v>2023</v>
      </c>
      <c r="G1666">
        <v>2023</v>
      </c>
      <c r="H1666">
        <v>10</v>
      </c>
      <c r="I1666" t="s">
        <v>175</v>
      </c>
      <c r="J1666">
        <v>99</v>
      </c>
      <c r="K1666" t="s">
        <v>23</v>
      </c>
      <c r="L1666">
        <v>3</v>
      </c>
      <c r="M1666" t="s">
        <v>45</v>
      </c>
      <c r="N1666">
        <v>9999</v>
      </c>
      <c r="O1666" t="s">
        <v>40</v>
      </c>
      <c r="P1666">
        <v>64599</v>
      </c>
      <c r="T1666" s="3" t="str">
        <f t="shared" si="51"/>
        <v>.</v>
      </c>
      <c r="U1666" s="3" t="str">
        <f>IF(AND(R1666&lt;&gt;"_U",N1666&lt;&gt;9999,N1666&lt;&gt;999,L1666&lt;&gt;"Median"),IFERROR(VLOOKUP(A1666,'HD Total'!A:P,16,0),"."),".")</f>
        <v>.</v>
      </c>
    </row>
    <row r="1667" spans="1:21" x14ac:dyDescent="0.3">
      <c r="A1667" s="1" t="str">
        <f t="shared" ref="A1667:A1730" si="52">G1667&amp;"|"&amp;I1667&amp;"|"&amp;M1667</f>
        <v>2023|Northern Region|$30,001-$50,000</v>
      </c>
      <c r="B1667" t="s">
        <v>18</v>
      </c>
      <c r="C1667" t="s">
        <v>19</v>
      </c>
      <c r="D1667" t="s">
        <v>20</v>
      </c>
      <c r="E1667" t="s">
        <v>21</v>
      </c>
      <c r="F1667">
        <v>2023</v>
      </c>
      <c r="G1667">
        <v>2023</v>
      </c>
      <c r="H1667">
        <v>10</v>
      </c>
      <c r="I1667" t="s">
        <v>175</v>
      </c>
      <c r="J1667">
        <v>99</v>
      </c>
      <c r="K1667" t="s">
        <v>23</v>
      </c>
      <c r="L1667">
        <v>3</v>
      </c>
      <c r="M1667" t="s">
        <v>45</v>
      </c>
      <c r="N1667">
        <v>1</v>
      </c>
      <c r="O1667" t="s">
        <v>33</v>
      </c>
      <c r="P1667">
        <v>31488</v>
      </c>
      <c r="T1667" s="3">
        <f t="shared" ref="T1667:T1730" si="53">IF(AND(R1667&lt;&gt;"_U",R1667&lt;&gt;"c",N1667&lt;&gt;999,N1667&lt;&gt;9999,L1667&lt;&gt;"Median"),IFERROR((ROUND(P1667/U1667*100,2)),"."),".")</f>
        <v>48.76</v>
      </c>
      <c r="U1667" s="3">
        <f>IF(AND(R1667&lt;&gt;"_U",N1667&lt;&gt;9999,N1667&lt;&gt;999,L1667&lt;&gt;"Median"),IFERROR(VLOOKUP(A1667,'HD Total'!A:P,16,0),"."),".")</f>
        <v>64581</v>
      </c>
    </row>
    <row r="1668" spans="1:21" x14ac:dyDescent="0.3">
      <c r="A1668" s="1" t="str">
        <f t="shared" si="52"/>
        <v>2023|Northern Region|$30,001-$50,000</v>
      </c>
      <c r="B1668" t="s">
        <v>18</v>
      </c>
      <c r="C1668" t="s">
        <v>19</v>
      </c>
      <c r="D1668" t="s">
        <v>20</v>
      </c>
      <c r="E1668" t="s">
        <v>21</v>
      </c>
      <c r="F1668">
        <v>2023</v>
      </c>
      <c r="G1668">
        <v>2023</v>
      </c>
      <c r="H1668">
        <v>10</v>
      </c>
      <c r="I1668" t="s">
        <v>175</v>
      </c>
      <c r="J1668">
        <v>99</v>
      </c>
      <c r="K1668" t="s">
        <v>23</v>
      </c>
      <c r="L1668">
        <v>3</v>
      </c>
      <c r="M1668" t="s">
        <v>45</v>
      </c>
      <c r="N1668">
        <v>2</v>
      </c>
      <c r="O1668" t="s">
        <v>28</v>
      </c>
      <c r="P1668">
        <v>26580</v>
      </c>
      <c r="T1668" s="3">
        <f t="shared" si="53"/>
        <v>41.16</v>
      </c>
      <c r="U1668" s="3">
        <f>IF(AND(R1668&lt;&gt;"_U",N1668&lt;&gt;9999,N1668&lt;&gt;999,L1668&lt;&gt;"Median"),IFERROR(VLOOKUP(A1668,'HD Total'!A:P,16,0),"."),".")</f>
        <v>64581</v>
      </c>
    </row>
    <row r="1669" spans="1:21" x14ac:dyDescent="0.3">
      <c r="A1669" s="1" t="str">
        <f t="shared" si="52"/>
        <v>2023|Northern Region|$30,001-$50,000</v>
      </c>
      <c r="B1669" t="s">
        <v>18</v>
      </c>
      <c r="C1669" t="s">
        <v>19</v>
      </c>
      <c r="D1669" t="s">
        <v>20</v>
      </c>
      <c r="E1669" t="s">
        <v>21</v>
      </c>
      <c r="F1669">
        <v>2023</v>
      </c>
      <c r="G1669">
        <v>2023</v>
      </c>
      <c r="H1669">
        <v>10</v>
      </c>
      <c r="I1669" t="s">
        <v>175</v>
      </c>
      <c r="J1669">
        <v>99</v>
      </c>
      <c r="K1669" t="s">
        <v>23</v>
      </c>
      <c r="L1669">
        <v>3</v>
      </c>
      <c r="M1669" t="s">
        <v>45</v>
      </c>
      <c r="N1669">
        <v>7777</v>
      </c>
      <c r="O1669" t="s">
        <v>37</v>
      </c>
      <c r="P1669">
        <v>64581</v>
      </c>
      <c r="T1669" s="3">
        <f t="shared" si="53"/>
        <v>100</v>
      </c>
      <c r="U1669" s="3">
        <f>IF(AND(R1669&lt;&gt;"_U",N1669&lt;&gt;9999,N1669&lt;&gt;999,L1669&lt;&gt;"Median"),IFERROR(VLOOKUP(A1669,'HD Total'!A:P,16,0),"."),".")</f>
        <v>64581</v>
      </c>
    </row>
    <row r="1670" spans="1:21" x14ac:dyDescent="0.3">
      <c r="A1670" s="1" t="str">
        <f t="shared" si="52"/>
        <v>2023|Northern Region|$50,001-$70,000</v>
      </c>
      <c r="B1670" t="s">
        <v>18</v>
      </c>
      <c r="C1670" t="s">
        <v>19</v>
      </c>
      <c r="D1670" t="s">
        <v>20</v>
      </c>
      <c r="E1670" t="s">
        <v>21</v>
      </c>
      <c r="F1670">
        <v>2023</v>
      </c>
      <c r="G1670">
        <v>2023</v>
      </c>
      <c r="H1670">
        <v>10</v>
      </c>
      <c r="I1670" t="s">
        <v>175</v>
      </c>
      <c r="J1670">
        <v>99</v>
      </c>
      <c r="K1670" t="s">
        <v>23</v>
      </c>
      <c r="L1670">
        <v>4</v>
      </c>
      <c r="M1670" t="s">
        <v>36</v>
      </c>
      <c r="N1670">
        <v>3</v>
      </c>
      <c r="O1670" t="s">
        <v>25</v>
      </c>
      <c r="P1670">
        <v>5082</v>
      </c>
      <c r="T1670" s="3">
        <f t="shared" si="53"/>
        <v>9.36</v>
      </c>
      <c r="U1670" s="3">
        <f>IF(AND(R1670&lt;&gt;"_U",N1670&lt;&gt;9999,N1670&lt;&gt;999,L1670&lt;&gt;"Median"),IFERROR(VLOOKUP(A1670,'HD Total'!A:P,16,0),"."),".")</f>
        <v>54282</v>
      </c>
    </row>
    <row r="1671" spans="1:21" x14ac:dyDescent="0.3">
      <c r="A1671" s="1" t="str">
        <f t="shared" si="52"/>
        <v>2023|Northern Region|$50,001-$70,000</v>
      </c>
      <c r="B1671" t="s">
        <v>18</v>
      </c>
      <c r="C1671" t="s">
        <v>19</v>
      </c>
      <c r="D1671" t="s">
        <v>20</v>
      </c>
      <c r="E1671" t="s">
        <v>21</v>
      </c>
      <c r="F1671">
        <v>2023</v>
      </c>
      <c r="G1671">
        <v>2023</v>
      </c>
      <c r="H1671">
        <v>10</v>
      </c>
      <c r="I1671" t="s">
        <v>175</v>
      </c>
      <c r="J1671">
        <v>99</v>
      </c>
      <c r="K1671" t="s">
        <v>23</v>
      </c>
      <c r="L1671">
        <v>4</v>
      </c>
      <c r="M1671" t="s">
        <v>36</v>
      </c>
      <c r="N1671">
        <v>1</v>
      </c>
      <c r="O1671" t="s">
        <v>33</v>
      </c>
      <c r="P1671">
        <v>23754</v>
      </c>
      <c r="T1671" s="3">
        <f t="shared" si="53"/>
        <v>43.76</v>
      </c>
      <c r="U1671" s="3">
        <f>IF(AND(R1671&lt;&gt;"_U",N1671&lt;&gt;9999,N1671&lt;&gt;999,L1671&lt;&gt;"Median"),IFERROR(VLOOKUP(A1671,'HD Total'!A:P,16,0),"."),".")</f>
        <v>54282</v>
      </c>
    </row>
    <row r="1672" spans="1:21" x14ac:dyDescent="0.3">
      <c r="A1672" s="1" t="str">
        <f t="shared" si="52"/>
        <v>2023|Northern Region|$50,001-$70,000</v>
      </c>
      <c r="B1672" t="s">
        <v>18</v>
      </c>
      <c r="C1672" t="s">
        <v>19</v>
      </c>
      <c r="D1672" t="s">
        <v>20</v>
      </c>
      <c r="E1672" t="s">
        <v>21</v>
      </c>
      <c r="F1672">
        <v>2023</v>
      </c>
      <c r="G1672">
        <v>2023</v>
      </c>
      <c r="H1672">
        <v>10</v>
      </c>
      <c r="I1672" t="s">
        <v>175</v>
      </c>
      <c r="J1672">
        <v>99</v>
      </c>
      <c r="K1672" t="s">
        <v>23</v>
      </c>
      <c r="L1672">
        <v>4</v>
      </c>
      <c r="M1672" t="s">
        <v>36</v>
      </c>
      <c r="N1672">
        <v>7777</v>
      </c>
      <c r="O1672" t="s">
        <v>37</v>
      </c>
      <c r="P1672">
        <v>54282</v>
      </c>
      <c r="T1672" s="3">
        <f t="shared" si="53"/>
        <v>100</v>
      </c>
      <c r="U1672" s="3">
        <f>IF(AND(R1672&lt;&gt;"_U",N1672&lt;&gt;9999,N1672&lt;&gt;999,L1672&lt;&gt;"Median"),IFERROR(VLOOKUP(A1672,'HD Total'!A:P,16,0),"."),".")</f>
        <v>54282</v>
      </c>
    </row>
    <row r="1673" spans="1:21" x14ac:dyDescent="0.3">
      <c r="A1673" s="1" t="str">
        <f t="shared" si="52"/>
        <v>2023|Northern Region|$50,001-$70,000</v>
      </c>
      <c r="B1673" t="s">
        <v>18</v>
      </c>
      <c r="C1673" t="s">
        <v>19</v>
      </c>
      <c r="D1673" t="s">
        <v>20</v>
      </c>
      <c r="E1673" t="s">
        <v>21</v>
      </c>
      <c r="F1673">
        <v>2023</v>
      </c>
      <c r="G1673">
        <v>2023</v>
      </c>
      <c r="H1673">
        <v>10</v>
      </c>
      <c r="I1673" t="s">
        <v>175</v>
      </c>
      <c r="J1673">
        <v>99</v>
      </c>
      <c r="K1673" t="s">
        <v>23</v>
      </c>
      <c r="L1673">
        <v>4</v>
      </c>
      <c r="M1673" t="s">
        <v>36</v>
      </c>
      <c r="N1673">
        <v>9999</v>
      </c>
      <c r="O1673" t="s">
        <v>40</v>
      </c>
      <c r="P1673">
        <v>54291</v>
      </c>
      <c r="T1673" s="3" t="str">
        <f t="shared" si="53"/>
        <v>.</v>
      </c>
      <c r="U1673" s="3" t="str">
        <f>IF(AND(R1673&lt;&gt;"_U",N1673&lt;&gt;9999,N1673&lt;&gt;999,L1673&lt;&gt;"Median"),IFERROR(VLOOKUP(A1673,'HD Total'!A:P,16,0),"."),".")</f>
        <v>.</v>
      </c>
    </row>
    <row r="1674" spans="1:21" x14ac:dyDescent="0.3">
      <c r="A1674" s="1" t="str">
        <f t="shared" si="52"/>
        <v>2023|Northern Region|$50,001-$70,000</v>
      </c>
      <c r="B1674" t="s">
        <v>18</v>
      </c>
      <c r="C1674" t="s">
        <v>19</v>
      </c>
      <c r="D1674" t="s">
        <v>20</v>
      </c>
      <c r="E1674" t="s">
        <v>21</v>
      </c>
      <c r="F1674">
        <v>2023</v>
      </c>
      <c r="G1674">
        <v>2023</v>
      </c>
      <c r="H1674">
        <v>10</v>
      </c>
      <c r="I1674" t="s">
        <v>175</v>
      </c>
      <c r="J1674">
        <v>99</v>
      </c>
      <c r="K1674" t="s">
        <v>23</v>
      </c>
      <c r="L1674">
        <v>4</v>
      </c>
      <c r="M1674" t="s">
        <v>36</v>
      </c>
      <c r="N1674">
        <v>999</v>
      </c>
      <c r="O1674" t="s">
        <v>42</v>
      </c>
      <c r="P1674">
        <v>9</v>
      </c>
      <c r="T1674" s="3" t="str">
        <f t="shared" si="53"/>
        <v>.</v>
      </c>
      <c r="U1674" s="3" t="str">
        <f>IF(AND(R1674&lt;&gt;"_U",N1674&lt;&gt;9999,N1674&lt;&gt;999,L1674&lt;&gt;"Median"),IFERROR(VLOOKUP(A1674,'HD Total'!A:P,16,0),"."),".")</f>
        <v>.</v>
      </c>
    </row>
    <row r="1675" spans="1:21" x14ac:dyDescent="0.3">
      <c r="A1675" s="1" t="str">
        <f t="shared" si="52"/>
        <v>2023|Northern Region|$50,001-$70,000</v>
      </c>
      <c r="B1675" t="s">
        <v>18</v>
      </c>
      <c r="C1675" t="s">
        <v>19</v>
      </c>
      <c r="D1675" t="s">
        <v>20</v>
      </c>
      <c r="E1675" t="s">
        <v>21</v>
      </c>
      <c r="F1675">
        <v>2023</v>
      </c>
      <c r="G1675">
        <v>2023</v>
      </c>
      <c r="H1675">
        <v>10</v>
      </c>
      <c r="I1675" t="s">
        <v>175</v>
      </c>
      <c r="J1675">
        <v>99</v>
      </c>
      <c r="K1675" t="s">
        <v>23</v>
      </c>
      <c r="L1675">
        <v>4</v>
      </c>
      <c r="M1675" t="s">
        <v>36</v>
      </c>
      <c r="N1675">
        <v>2</v>
      </c>
      <c r="O1675" t="s">
        <v>28</v>
      </c>
      <c r="P1675">
        <v>25446</v>
      </c>
      <c r="T1675" s="3">
        <f t="shared" si="53"/>
        <v>46.88</v>
      </c>
      <c r="U1675" s="3">
        <f>IF(AND(R1675&lt;&gt;"_U",N1675&lt;&gt;9999,N1675&lt;&gt;999,L1675&lt;&gt;"Median"),IFERROR(VLOOKUP(A1675,'HD Total'!A:P,16,0),"."),".")</f>
        <v>54282</v>
      </c>
    </row>
    <row r="1676" spans="1:21" x14ac:dyDescent="0.3">
      <c r="A1676" s="1" t="str">
        <f t="shared" si="52"/>
        <v>2023|Northern Region|$70,001-$100,000</v>
      </c>
      <c r="B1676" t="s">
        <v>18</v>
      </c>
      <c r="C1676" t="s">
        <v>19</v>
      </c>
      <c r="D1676" t="s">
        <v>20</v>
      </c>
      <c r="E1676" t="s">
        <v>21</v>
      </c>
      <c r="F1676">
        <v>2023</v>
      </c>
      <c r="G1676">
        <v>2023</v>
      </c>
      <c r="H1676">
        <v>10</v>
      </c>
      <c r="I1676" t="s">
        <v>175</v>
      </c>
      <c r="J1676">
        <v>99</v>
      </c>
      <c r="K1676" t="s">
        <v>23</v>
      </c>
      <c r="L1676">
        <v>5</v>
      </c>
      <c r="M1676" t="s">
        <v>58</v>
      </c>
      <c r="N1676">
        <v>2</v>
      </c>
      <c r="O1676" t="s">
        <v>28</v>
      </c>
      <c r="P1676">
        <v>34821</v>
      </c>
      <c r="T1676" s="3">
        <f t="shared" si="53"/>
        <v>45.51</v>
      </c>
      <c r="U1676" s="3">
        <f>IF(AND(R1676&lt;&gt;"_U",N1676&lt;&gt;9999,N1676&lt;&gt;999,L1676&lt;&gt;"Median"),IFERROR(VLOOKUP(A1676,'HD Total'!A:P,16,0),"."),".")</f>
        <v>76509</v>
      </c>
    </row>
    <row r="1677" spans="1:21" x14ac:dyDescent="0.3">
      <c r="A1677" s="1" t="str">
        <f t="shared" si="52"/>
        <v>2023|Northern Region|$70,001-$100,000</v>
      </c>
      <c r="B1677" t="s">
        <v>18</v>
      </c>
      <c r="C1677" t="s">
        <v>19</v>
      </c>
      <c r="D1677" t="s">
        <v>20</v>
      </c>
      <c r="E1677" t="s">
        <v>21</v>
      </c>
      <c r="F1677">
        <v>2023</v>
      </c>
      <c r="G1677">
        <v>2023</v>
      </c>
      <c r="H1677">
        <v>10</v>
      </c>
      <c r="I1677" t="s">
        <v>175</v>
      </c>
      <c r="J1677">
        <v>99</v>
      </c>
      <c r="K1677" t="s">
        <v>23</v>
      </c>
      <c r="L1677">
        <v>5</v>
      </c>
      <c r="M1677" t="s">
        <v>58</v>
      </c>
      <c r="N1677">
        <v>9999</v>
      </c>
      <c r="O1677" t="s">
        <v>40</v>
      </c>
      <c r="P1677">
        <v>76518</v>
      </c>
      <c r="T1677" s="3" t="str">
        <f t="shared" si="53"/>
        <v>.</v>
      </c>
      <c r="U1677" s="3" t="str">
        <f>IF(AND(R1677&lt;&gt;"_U",N1677&lt;&gt;9999,N1677&lt;&gt;999,L1677&lt;&gt;"Median"),IFERROR(VLOOKUP(A1677,'HD Total'!A:P,16,0),"."),".")</f>
        <v>.</v>
      </c>
    </row>
    <row r="1678" spans="1:21" x14ac:dyDescent="0.3">
      <c r="A1678" s="1" t="str">
        <f t="shared" si="52"/>
        <v>2023|Northern Region|$70,001-$100,000</v>
      </c>
      <c r="B1678" t="s">
        <v>18</v>
      </c>
      <c r="C1678" t="s">
        <v>19</v>
      </c>
      <c r="D1678" t="s">
        <v>20</v>
      </c>
      <c r="E1678" t="s">
        <v>21</v>
      </c>
      <c r="F1678">
        <v>2023</v>
      </c>
      <c r="G1678">
        <v>2023</v>
      </c>
      <c r="H1678">
        <v>10</v>
      </c>
      <c r="I1678" t="s">
        <v>175</v>
      </c>
      <c r="J1678">
        <v>99</v>
      </c>
      <c r="K1678" t="s">
        <v>23</v>
      </c>
      <c r="L1678">
        <v>5</v>
      </c>
      <c r="M1678" t="s">
        <v>58</v>
      </c>
      <c r="N1678">
        <v>7777</v>
      </c>
      <c r="O1678" t="s">
        <v>37</v>
      </c>
      <c r="P1678">
        <v>76509</v>
      </c>
      <c r="T1678" s="3">
        <f t="shared" si="53"/>
        <v>100</v>
      </c>
      <c r="U1678" s="3">
        <f>IF(AND(R1678&lt;&gt;"_U",N1678&lt;&gt;9999,N1678&lt;&gt;999,L1678&lt;&gt;"Median"),IFERROR(VLOOKUP(A1678,'HD Total'!A:P,16,0),"."),".")</f>
        <v>76509</v>
      </c>
    </row>
    <row r="1679" spans="1:21" x14ac:dyDescent="0.3">
      <c r="A1679" s="1" t="str">
        <f t="shared" si="52"/>
        <v>2023|Northern Region|$70,001-$100,000</v>
      </c>
      <c r="B1679" t="s">
        <v>18</v>
      </c>
      <c r="C1679" t="s">
        <v>19</v>
      </c>
      <c r="D1679" t="s">
        <v>20</v>
      </c>
      <c r="E1679" t="s">
        <v>21</v>
      </c>
      <c r="F1679">
        <v>2023</v>
      </c>
      <c r="G1679">
        <v>2023</v>
      </c>
      <c r="H1679">
        <v>10</v>
      </c>
      <c r="I1679" t="s">
        <v>175</v>
      </c>
      <c r="J1679">
        <v>99</v>
      </c>
      <c r="K1679" t="s">
        <v>23</v>
      </c>
      <c r="L1679">
        <v>5</v>
      </c>
      <c r="M1679" t="s">
        <v>58</v>
      </c>
      <c r="N1679">
        <v>3</v>
      </c>
      <c r="O1679" t="s">
        <v>25</v>
      </c>
      <c r="P1679">
        <v>7020</v>
      </c>
      <c r="T1679" s="3">
        <f t="shared" si="53"/>
        <v>9.18</v>
      </c>
      <c r="U1679" s="3">
        <f>IF(AND(R1679&lt;&gt;"_U",N1679&lt;&gt;9999,N1679&lt;&gt;999,L1679&lt;&gt;"Median"),IFERROR(VLOOKUP(A1679,'HD Total'!A:P,16,0),"."),".")</f>
        <v>76509</v>
      </c>
    </row>
    <row r="1680" spans="1:21" x14ac:dyDescent="0.3">
      <c r="A1680" s="1" t="str">
        <f t="shared" si="52"/>
        <v>2023|Northern Region|$70,001-$100,000</v>
      </c>
      <c r="B1680" t="s">
        <v>18</v>
      </c>
      <c r="C1680" t="s">
        <v>19</v>
      </c>
      <c r="D1680" t="s">
        <v>20</v>
      </c>
      <c r="E1680" t="s">
        <v>21</v>
      </c>
      <c r="F1680">
        <v>2023</v>
      </c>
      <c r="G1680">
        <v>2023</v>
      </c>
      <c r="H1680">
        <v>10</v>
      </c>
      <c r="I1680" t="s">
        <v>175</v>
      </c>
      <c r="J1680">
        <v>99</v>
      </c>
      <c r="K1680" t="s">
        <v>23</v>
      </c>
      <c r="L1680">
        <v>5</v>
      </c>
      <c r="M1680" t="s">
        <v>58</v>
      </c>
      <c r="N1680">
        <v>1</v>
      </c>
      <c r="O1680" t="s">
        <v>33</v>
      </c>
      <c r="P1680">
        <v>34668</v>
      </c>
      <c r="T1680" s="3">
        <f t="shared" si="53"/>
        <v>45.31</v>
      </c>
      <c r="U1680" s="3">
        <f>IF(AND(R1680&lt;&gt;"_U",N1680&lt;&gt;9999,N1680&lt;&gt;999,L1680&lt;&gt;"Median"),IFERROR(VLOOKUP(A1680,'HD Total'!A:P,16,0),"."),".")</f>
        <v>76509</v>
      </c>
    </row>
    <row r="1681" spans="1:21" x14ac:dyDescent="0.3">
      <c r="A1681" s="1" t="str">
        <f t="shared" si="52"/>
        <v>2023|Northern Region|$70,001-$100,000</v>
      </c>
      <c r="B1681" t="s">
        <v>18</v>
      </c>
      <c r="C1681" t="s">
        <v>19</v>
      </c>
      <c r="D1681" t="s">
        <v>20</v>
      </c>
      <c r="E1681" t="s">
        <v>21</v>
      </c>
      <c r="F1681">
        <v>2023</v>
      </c>
      <c r="G1681">
        <v>2023</v>
      </c>
      <c r="H1681">
        <v>10</v>
      </c>
      <c r="I1681" t="s">
        <v>175</v>
      </c>
      <c r="J1681">
        <v>99</v>
      </c>
      <c r="K1681" t="s">
        <v>23</v>
      </c>
      <c r="L1681">
        <v>5</v>
      </c>
      <c r="M1681" t="s">
        <v>58</v>
      </c>
      <c r="N1681">
        <v>999</v>
      </c>
      <c r="O1681" t="s">
        <v>42</v>
      </c>
      <c r="P1681">
        <v>9</v>
      </c>
      <c r="T1681" s="3" t="str">
        <f t="shared" si="53"/>
        <v>.</v>
      </c>
      <c r="U1681" s="3" t="str">
        <f>IF(AND(R1681&lt;&gt;"_U",N1681&lt;&gt;9999,N1681&lt;&gt;999,L1681&lt;&gt;"Median"),IFERROR(VLOOKUP(A1681,'HD Total'!A:P,16,0),"."),".")</f>
        <v>.</v>
      </c>
    </row>
    <row r="1682" spans="1:21" x14ac:dyDescent="0.3">
      <c r="A1682" s="1" t="str">
        <f t="shared" si="52"/>
        <v>2023|Northern Region|$100,001-$150,000</v>
      </c>
      <c r="B1682" t="s">
        <v>18</v>
      </c>
      <c r="C1682" t="s">
        <v>19</v>
      </c>
      <c r="D1682" t="s">
        <v>20</v>
      </c>
      <c r="E1682" t="s">
        <v>21</v>
      </c>
      <c r="F1682">
        <v>2023</v>
      </c>
      <c r="G1682">
        <v>2023</v>
      </c>
      <c r="H1682">
        <v>10</v>
      </c>
      <c r="I1682" t="s">
        <v>175</v>
      </c>
      <c r="J1682">
        <v>99</v>
      </c>
      <c r="K1682" t="s">
        <v>23</v>
      </c>
      <c r="L1682">
        <v>6</v>
      </c>
      <c r="M1682" t="s">
        <v>59</v>
      </c>
      <c r="N1682">
        <v>999</v>
      </c>
      <c r="O1682" t="s">
        <v>42</v>
      </c>
      <c r="P1682">
        <v>6</v>
      </c>
      <c r="T1682" s="3" t="str">
        <f t="shared" si="53"/>
        <v>.</v>
      </c>
      <c r="U1682" s="3" t="str">
        <f>IF(AND(R1682&lt;&gt;"_U",N1682&lt;&gt;9999,N1682&lt;&gt;999,L1682&lt;&gt;"Median"),IFERROR(VLOOKUP(A1682,'HD Total'!A:P,16,0),"."),".")</f>
        <v>.</v>
      </c>
    </row>
    <row r="1683" spans="1:21" x14ac:dyDescent="0.3">
      <c r="A1683" s="1" t="str">
        <f t="shared" si="52"/>
        <v>2023|Northern Region|$100,001-$150,000</v>
      </c>
      <c r="B1683" t="s">
        <v>18</v>
      </c>
      <c r="C1683" t="s">
        <v>19</v>
      </c>
      <c r="D1683" t="s">
        <v>20</v>
      </c>
      <c r="E1683" t="s">
        <v>21</v>
      </c>
      <c r="F1683">
        <v>2023</v>
      </c>
      <c r="G1683">
        <v>2023</v>
      </c>
      <c r="H1683">
        <v>10</v>
      </c>
      <c r="I1683" t="s">
        <v>175</v>
      </c>
      <c r="J1683">
        <v>99</v>
      </c>
      <c r="K1683" t="s">
        <v>23</v>
      </c>
      <c r="L1683">
        <v>6</v>
      </c>
      <c r="M1683" t="s">
        <v>59</v>
      </c>
      <c r="N1683">
        <v>3</v>
      </c>
      <c r="O1683" t="s">
        <v>25</v>
      </c>
      <c r="P1683">
        <v>11106</v>
      </c>
      <c r="T1683" s="3">
        <f t="shared" si="53"/>
        <v>9.3000000000000007</v>
      </c>
      <c r="U1683" s="3">
        <f>IF(AND(R1683&lt;&gt;"_U",N1683&lt;&gt;9999,N1683&lt;&gt;999,L1683&lt;&gt;"Median"),IFERROR(VLOOKUP(A1683,'HD Total'!A:P,16,0),"."),".")</f>
        <v>119424</v>
      </c>
    </row>
    <row r="1684" spans="1:21" x14ac:dyDescent="0.3">
      <c r="A1684" s="1" t="str">
        <f t="shared" si="52"/>
        <v>2023|Northern Region|$100,001-$150,000</v>
      </c>
      <c r="B1684" t="s">
        <v>18</v>
      </c>
      <c r="C1684" t="s">
        <v>19</v>
      </c>
      <c r="D1684" t="s">
        <v>20</v>
      </c>
      <c r="E1684" t="s">
        <v>21</v>
      </c>
      <c r="F1684">
        <v>2023</v>
      </c>
      <c r="G1684">
        <v>2023</v>
      </c>
      <c r="H1684">
        <v>10</v>
      </c>
      <c r="I1684" t="s">
        <v>175</v>
      </c>
      <c r="J1684">
        <v>99</v>
      </c>
      <c r="K1684" t="s">
        <v>23</v>
      </c>
      <c r="L1684">
        <v>6</v>
      </c>
      <c r="M1684" t="s">
        <v>59</v>
      </c>
      <c r="N1684">
        <v>9999</v>
      </c>
      <c r="O1684" t="s">
        <v>40</v>
      </c>
      <c r="P1684">
        <v>119430</v>
      </c>
      <c r="T1684" s="3" t="str">
        <f t="shared" si="53"/>
        <v>.</v>
      </c>
      <c r="U1684" s="3" t="str">
        <f>IF(AND(R1684&lt;&gt;"_U",N1684&lt;&gt;9999,N1684&lt;&gt;999,L1684&lt;&gt;"Median"),IFERROR(VLOOKUP(A1684,'HD Total'!A:P,16,0),"."),".")</f>
        <v>.</v>
      </c>
    </row>
    <row r="1685" spans="1:21" x14ac:dyDescent="0.3">
      <c r="A1685" s="1" t="str">
        <f t="shared" si="52"/>
        <v>2023|Northern Region|$100,001-$150,000</v>
      </c>
      <c r="B1685" t="s">
        <v>18</v>
      </c>
      <c r="C1685" t="s">
        <v>19</v>
      </c>
      <c r="D1685" t="s">
        <v>20</v>
      </c>
      <c r="E1685" t="s">
        <v>21</v>
      </c>
      <c r="F1685">
        <v>2023</v>
      </c>
      <c r="G1685">
        <v>2023</v>
      </c>
      <c r="H1685">
        <v>10</v>
      </c>
      <c r="I1685" t="s">
        <v>175</v>
      </c>
      <c r="J1685">
        <v>99</v>
      </c>
      <c r="K1685" t="s">
        <v>23</v>
      </c>
      <c r="L1685">
        <v>6</v>
      </c>
      <c r="M1685" t="s">
        <v>59</v>
      </c>
      <c r="N1685">
        <v>1</v>
      </c>
      <c r="O1685" t="s">
        <v>33</v>
      </c>
      <c r="P1685">
        <v>59874</v>
      </c>
      <c r="T1685" s="3">
        <f t="shared" si="53"/>
        <v>50.14</v>
      </c>
      <c r="U1685" s="3">
        <f>IF(AND(R1685&lt;&gt;"_U",N1685&lt;&gt;9999,N1685&lt;&gt;999,L1685&lt;&gt;"Median"),IFERROR(VLOOKUP(A1685,'HD Total'!A:P,16,0),"."),".")</f>
        <v>119424</v>
      </c>
    </row>
    <row r="1686" spans="1:21" x14ac:dyDescent="0.3">
      <c r="A1686" s="1" t="str">
        <f t="shared" si="52"/>
        <v>2023|Northern Region|$100,001-$150,000</v>
      </c>
      <c r="B1686" t="s">
        <v>18</v>
      </c>
      <c r="C1686" t="s">
        <v>19</v>
      </c>
      <c r="D1686" t="s">
        <v>20</v>
      </c>
      <c r="E1686" t="s">
        <v>21</v>
      </c>
      <c r="F1686">
        <v>2023</v>
      </c>
      <c r="G1686">
        <v>2023</v>
      </c>
      <c r="H1686">
        <v>10</v>
      </c>
      <c r="I1686" t="s">
        <v>175</v>
      </c>
      <c r="J1686">
        <v>99</v>
      </c>
      <c r="K1686" t="s">
        <v>23</v>
      </c>
      <c r="L1686">
        <v>6</v>
      </c>
      <c r="M1686" t="s">
        <v>59</v>
      </c>
      <c r="N1686">
        <v>2</v>
      </c>
      <c r="O1686" t="s">
        <v>28</v>
      </c>
      <c r="P1686">
        <v>48444</v>
      </c>
      <c r="T1686" s="3">
        <f t="shared" si="53"/>
        <v>40.56</v>
      </c>
      <c r="U1686" s="3">
        <f>IF(AND(R1686&lt;&gt;"_U",N1686&lt;&gt;9999,N1686&lt;&gt;999,L1686&lt;&gt;"Median"),IFERROR(VLOOKUP(A1686,'HD Total'!A:P,16,0),"."),".")</f>
        <v>119424</v>
      </c>
    </row>
    <row r="1687" spans="1:21" x14ac:dyDescent="0.3">
      <c r="A1687" s="1" t="str">
        <f t="shared" si="52"/>
        <v>2023|Northern Region|$100,001-$150,000</v>
      </c>
      <c r="B1687" t="s">
        <v>18</v>
      </c>
      <c r="C1687" t="s">
        <v>19</v>
      </c>
      <c r="D1687" t="s">
        <v>20</v>
      </c>
      <c r="E1687" t="s">
        <v>21</v>
      </c>
      <c r="F1687">
        <v>2023</v>
      </c>
      <c r="G1687">
        <v>2023</v>
      </c>
      <c r="H1687">
        <v>10</v>
      </c>
      <c r="I1687" t="s">
        <v>175</v>
      </c>
      <c r="J1687">
        <v>99</v>
      </c>
      <c r="K1687" t="s">
        <v>23</v>
      </c>
      <c r="L1687">
        <v>6</v>
      </c>
      <c r="M1687" t="s">
        <v>59</v>
      </c>
      <c r="N1687">
        <v>7777</v>
      </c>
      <c r="O1687" t="s">
        <v>37</v>
      </c>
      <c r="P1687">
        <v>119424</v>
      </c>
      <c r="T1687" s="3">
        <f t="shared" si="53"/>
        <v>100</v>
      </c>
      <c r="U1687" s="3">
        <f>IF(AND(R1687&lt;&gt;"_U",N1687&lt;&gt;9999,N1687&lt;&gt;999,L1687&lt;&gt;"Median"),IFERROR(VLOOKUP(A1687,'HD Total'!A:P,16,0),"."),".")</f>
        <v>119424</v>
      </c>
    </row>
    <row r="1688" spans="1:21" x14ac:dyDescent="0.3">
      <c r="A1688" s="1" t="str">
        <f t="shared" si="52"/>
        <v>2023|Northern Region|$150,001-$200,000</v>
      </c>
      <c r="B1688" t="s">
        <v>18</v>
      </c>
      <c r="C1688" t="s">
        <v>19</v>
      </c>
      <c r="D1688" t="s">
        <v>20</v>
      </c>
      <c r="E1688" t="s">
        <v>21</v>
      </c>
      <c r="F1688">
        <v>2023</v>
      </c>
      <c r="G1688">
        <v>2023</v>
      </c>
      <c r="H1688">
        <v>10</v>
      </c>
      <c r="I1688" t="s">
        <v>175</v>
      </c>
      <c r="J1688">
        <v>99</v>
      </c>
      <c r="K1688" t="s">
        <v>23</v>
      </c>
      <c r="L1688">
        <v>7</v>
      </c>
      <c r="M1688" t="s">
        <v>43</v>
      </c>
      <c r="N1688">
        <v>999</v>
      </c>
      <c r="O1688" t="s">
        <v>42</v>
      </c>
      <c r="P1688">
        <v>3</v>
      </c>
      <c r="T1688" s="3" t="str">
        <f t="shared" si="53"/>
        <v>.</v>
      </c>
      <c r="U1688" s="3" t="str">
        <f>IF(AND(R1688&lt;&gt;"_U",N1688&lt;&gt;9999,N1688&lt;&gt;999,L1688&lt;&gt;"Median"),IFERROR(VLOOKUP(A1688,'HD Total'!A:P,16,0),"."),".")</f>
        <v>.</v>
      </c>
    </row>
    <row r="1689" spans="1:21" x14ac:dyDescent="0.3">
      <c r="A1689" s="1" t="str">
        <f t="shared" si="52"/>
        <v>2023|Northern Region|$150,001-$200,000</v>
      </c>
      <c r="B1689" t="s">
        <v>18</v>
      </c>
      <c r="C1689" t="s">
        <v>19</v>
      </c>
      <c r="D1689" t="s">
        <v>20</v>
      </c>
      <c r="E1689" t="s">
        <v>21</v>
      </c>
      <c r="F1689">
        <v>2023</v>
      </c>
      <c r="G1689">
        <v>2023</v>
      </c>
      <c r="H1689">
        <v>10</v>
      </c>
      <c r="I1689" t="s">
        <v>175</v>
      </c>
      <c r="J1689">
        <v>99</v>
      </c>
      <c r="K1689" t="s">
        <v>23</v>
      </c>
      <c r="L1689">
        <v>7</v>
      </c>
      <c r="M1689" t="s">
        <v>43</v>
      </c>
      <c r="N1689">
        <v>1</v>
      </c>
      <c r="O1689" t="s">
        <v>33</v>
      </c>
      <c r="P1689">
        <v>51114</v>
      </c>
      <c r="T1689" s="3">
        <f t="shared" si="53"/>
        <v>57.72</v>
      </c>
      <c r="U1689" s="3">
        <f>IF(AND(R1689&lt;&gt;"_U",N1689&lt;&gt;9999,N1689&lt;&gt;999,L1689&lt;&gt;"Median"),IFERROR(VLOOKUP(A1689,'HD Total'!A:P,16,0),"."),".")</f>
        <v>88554</v>
      </c>
    </row>
    <row r="1690" spans="1:21" x14ac:dyDescent="0.3">
      <c r="A1690" s="1" t="str">
        <f t="shared" si="52"/>
        <v>2023|Northern Region|$150,001-$200,000</v>
      </c>
      <c r="B1690" t="s">
        <v>18</v>
      </c>
      <c r="C1690" t="s">
        <v>19</v>
      </c>
      <c r="D1690" t="s">
        <v>20</v>
      </c>
      <c r="E1690" t="s">
        <v>21</v>
      </c>
      <c r="F1690">
        <v>2023</v>
      </c>
      <c r="G1690">
        <v>2023</v>
      </c>
      <c r="H1690">
        <v>10</v>
      </c>
      <c r="I1690" t="s">
        <v>175</v>
      </c>
      <c r="J1690">
        <v>99</v>
      </c>
      <c r="K1690" t="s">
        <v>23</v>
      </c>
      <c r="L1690">
        <v>7</v>
      </c>
      <c r="M1690" t="s">
        <v>43</v>
      </c>
      <c r="N1690">
        <v>2</v>
      </c>
      <c r="O1690" t="s">
        <v>28</v>
      </c>
      <c r="P1690">
        <v>28086</v>
      </c>
      <c r="T1690" s="3">
        <f t="shared" si="53"/>
        <v>31.72</v>
      </c>
      <c r="U1690" s="3">
        <f>IF(AND(R1690&lt;&gt;"_U",N1690&lt;&gt;9999,N1690&lt;&gt;999,L1690&lt;&gt;"Median"),IFERROR(VLOOKUP(A1690,'HD Total'!A:P,16,0),"."),".")</f>
        <v>88554</v>
      </c>
    </row>
    <row r="1691" spans="1:21" x14ac:dyDescent="0.3">
      <c r="A1691" s="1" t="str">
        <f t="shared" si="52"/>
        <v>2023|Northern Region|$150,001-$200,000</v>
      </c>
      <c r="B1691" t="s">
        <v>18</v>
      </c>
      <c r="C1691" t="s">
        <v>19</v>
      </c>
      <c r="D1691" t="s">
        <v>20</v>
      </c>
      <c r="E1691" t="s">
        <v>21</v>
      </c>
      <c r="F1691">
        <v>2023</v>
      </c>
      <c r="G1691">
        <v>2023</v>
      </c>
      <c r="H1691">
        <v>10</v>
      </c>
      <c r="I1691" t="s">
        <v>175</v>
      </c>
      <c r="J1691">
        <v>99</v>
      </c>
      <c r="K1691" t="s">
        <v>23</v>
      </c>
      <c r="L1691">
        <v>7</v>
      </c>
      <c r="M1691" t="s">
        <v>43</v>
      </c>
      <c r="N1691">
        <v>3</v>
      </c>
      <c r="O1691" t="s">
        <v>25</v>
      </c>
      <c r="P1691">
        <v>9354</v>
      </c>
      <c r="T1691" s="3">
        <f t="shared" si="53"/>
        <v>10.56</v>
      </c>
      <c r="U1691" s="3">
        <f>IF(AND(R1691&lt;&gt;"_U",N1691&lt;&gt;9999,N1691&lt;&gt;999,L1691&lt;&gt;"Median"),IFERROR(VLOOKUP(A1691,'HD Total'!A:P,16,0),"."),".")</f>
        <v>88554</v>
      </c>
    </row>
    <row r="1692" spans="1:21" x14ac:dyDescent="0.3">
      <c r="A1692" s="1" t="str">
        <f t="shared" si="52"/>
        <v>2023|Northern Region|$150,001-$200,000</v>
      </c>
      <c r="B1692" t="s">
        <v>18</v>
      </c>
      <c r="C1692" t="s">
        <v>19</v>
      </c>
      <c r="D1692" t="s">
        <v>20</v>
      </c>
      <c r="E1692" t="s">
        <v>21</v>
      </c>
      <c r="F1692">
        <v>2023</v>
      </c>
      <c r="G1692">
        <v>2023</v>
      </c>
      <c r="H1692">
        <v>10</v>
      </c>
      <c r="I1692" t="s">
        <v>175</v>
      </c>
      <c r="J1692">
        <v>99</v>
      </c>
      <c r="K1692" t="s">
        <v>23</v>
      </c>
      <c r="L1692">
        <v>7</v>
      </c>
      <c r="M1692" t="s">
        <v>43</v>
      </c>
      <c r="N1692">
        <v>9999</v>
      </c>
      <c r="O1692" t="s">
        <v>40</v>
      </c>
      <c r="P1692">
        <v>88554</v>
      </c>
      <c r="T1692" s="3" t="str">
        <f t="shared" si="53"/>
        <v>.</v>
      </c>
      <c r="U1692" s="3" t="str">
        <f>IF(AND(R1692&lt;&gt;"_U",N1692&lt;&gt;9999,N1692&lt;&gt;999,L1692&lt;&gt;"Median"),IFERROR(VLOOKUP(A1692,'HD Total'!A:P,16,0),"."),".")</f>
        <v>.</v>
      </c>
    </row>
    <row r="1693" spans="1:21" x14ac:dyDescent="0.3">
      <c r="A1693" s="1" t="str">
        <f t="shared" si="52"/>
        <v>2023|Northern Region|$150,001-$200,000</v>
      </c>
      <c r="B1693" t="s">
        <v>18</v>
      </c>
      <c r="C1693" t="s">
        <v>19</v>
      </c>
      <c r="D1693" t="s">
        <v>20</v>
      </c>
      <c r="E1693" t="s">
        <v>21</v>
      </c>
      <c r="F1693">
        <v>2023</v>
      </c>
      <c r="G1693">
        <v>2023</v>
      </c>
      <c r="H1693">
        <v>10</v>
      </c>
      <c r="I1693" t="s">
        <v>175</v>
      </c>
      <c r="J1693">
        <v>99</v>
      </c>
      <c r="K1693" t="s">
        <v>23</v>
      </c>
      <c r="L1693">
        <v>7</v>
      </c>
      <c r="M1693" t="s">
        <v>43</v>
      </c>
      <c r="N1693">
        <v>7777</v>
      </c>
      <c r="O1693" t="s">
        <v>37</v>
      </c>
      <c r="P1693">
        <v>88554</v>
      </c>
      <c r="T1693" s="3">
        <f t="shared" si="53"/>
        <v>100</v>
      </c>
      <c r="U1693" s="3">
        <f>IF(AND(R1693&lt;&gt;"_U",N1693&lt;&gt;9999,N1693&lt;&gt;999,L1693&lt;&gt;"Median"),IFERROR(VLOOKUP(A1693,'HD Total'!A:P,16,0),"."),".")</f>
        <v>88554</v>
      </c>
    </row>
    <row r="1694" spans="1:21" x14ac:dyDescent="0.3">
      <c r="A1694" s="1" t="str">
        <f t="shared" si="52"/>
        <v>2023|Northern Region|$200,001 or more</v>
      </c>
      <c r="B1694" t="s">
        <v>18</v>
      </c>
      <c r="C1694" t="s">
        <v>19</v>
      </c>
      <c r="D1694" t="s">
        <v>20</v>
      </c>
      <c r="E1694" t="s">
        <v>21</v>
      </c>
      <c r="F1694">
        <v>2023</v>
      </c>
      <c r="G1694">
        <v>2023</v>
      </c>
      <c r="H1694">
        <v>10</v>
      </c>
      <c r="I1694" t="s">
        <v>175</v>
      </c>
      <c r="J1694">
        <v>99</v>
      </c>
      <c r="K1694" t="s">
        <v>23</v>
      </c>
      <c r="L1694">
        <v>8</v>
      </c>
      <c r="M1694" t="s">
        <v>27</v>
      </c>
      <c r="N1694">
        <v>999</v>
      </c>
      <c r="O1694" t="s">
        <v>42</v>
      </c>
      <c r="P1694">
        <v>3</v>
      </c>
      <c r="T1694" s="3" t="str">
        <f t="shared" si="53"/>
        <v>.</v>
      </c>
      <c r="U1694" s="3" t="str">
        <f>IF(AND(R1694&lt;&gt;"_U",N1694&lt;&gt;9999,N1694&lt;&gt;999,L1694&lt;&gt;"Median"),IFERROR(VLOOKUP(A1694,'HD Total'!A:P,16,0),"."),".")</f>
        <v>.</v>
      </c>
    </row>
    <row r="1695" spans="1:21" x14ac:dyDescent="0.3">
      <c r="A1695" s="1" t="str">
        <f t="shared" si="52"/>
        <v>2023|Northern Region|$200,001 or more</v>
      </c>
      <c r="B1695" t="s">
        <v>18</v>
      </c>
      <c r="C1695" t="s">
        <v>19</v>
      </c>
      <c r="D1695" t="s">
        <v>20</v>
      </c>
      <c r="E1695" t="s">
        <v>21</v>
      </c>
      <c r="F1695">
        <v>2023</v>
      </c>
      <c r="G1695">
        <v>2023</v>
      </c>
      <c r="H1695">
        <v>10</v>
      </c>
      <c r="I1695" t="s">
        <v>175</v>
      </c>
      <c r="J1695">
        <v>99</v>
      </c>
      <c r="K1695" t="s">
        <v>23</v>
      </c>
      <c r="L1695">
        <v>8</v>
      </c>
      <c r="M1695" t="s">
        <v>27</v>
      </c>
      <c r="N1695">
        <v>9999</v>
      </c>
      <c r="O1695" t="s">
        <v>40</v>
      </c>
      <c r="P1695">
        <v>116982</v>
      </c>
      <c r="T1695" s="3" t="str">
        <f t="shared" si="53"/>
        <v>.</v>
      </c>
      <c r="U1695" s="3" t="str">
        <f>IF(AND(R1695&lt;&gt;"_U",N1695&lt;&gt;9999,N1695&lt;&gt;999,L1695&lt;&gt;"Median"),IFERROR(VLOOKUP(A1695,'HD Total'!A:P,16,0),"."),".")</f>
        <v>.</v>
      </c>
    </row>
    <row r="1696" spans="1:21" x14ac:dyDescent="0.3">
      <c r="A1696" s="1" t="str">
        <f t="shared" si="52"/>
        <v>2023|Northern Region|$200,001 or more</v>
      </c>
      <c r="B1696" t="s">
        <v>18</v>
      </c>
      <c r="C1696" t="s">
        <v>19</v>
      </c>
      <c r="D1696" t="s">
        <v>20</v>
      </c>
      <c r="E1696" t="s">
        <v>21</v>
      </c>
      <c r="F1696">
        <v>2023</v>
      </c>
      <c r="G1696">
        <v>2023</v>
      </c>
      <c r="H1696">
        <v>10</v>
      </c>
      <c r="I1696" t="s">
        <v>175</v>
      </c>
      <c r="J1696">
        <v>99</v>
      </c>
      <c r="K1696" t="s">
        <v>23</v>
      </c>
      <c r="L1696">
        <v>8</v>
      </c>
      <c r="M1696" t="s">
        <v>27</v>
      </c>
      <c r="N1696">
        <v>7777</v>
      </c>
      <c r="O1696" t="s">
        <v>37</v>
      </c>
      <c r="P1696">
        <v>116976</v>
      </c>
      <c r="T1696" s="3">
        <f t="shared" si="53"/>
        <v>100</v>
      </c>
      <c r="U1696" s="3">
        <f>IF(AND(R1696&lt;&gt;"_U",N1696&lt;&gt;9999,N1696&lt;&gt;999,L1696&lt;&gt;"Median"),IFERROR(VLOOKUP(A1696,'HD Total'!A:P,16,0),"."),".")</f>
        <v>116976</v>
      </c>
    </row>
    <row r="1697" spans="1:21" x14ac:dyDescent="0.3">
      <c r="A1697" s="1" t="str">
        <f t="shared" si="52"/>
        <v>2023|Northern Region|$200,001 or more</v>
      </c>
      <c r="B1697" t="s">
        <v>18</v>
      </c>
      <c r="C1697" t="s">
        <v>19</v>
      </c>
      <c r="D1697" t="s">
        <v>20</v>
      </c>
      <c r="E1697" t="s">
        <v>21</v>
      </c>
      <c r="F1697">
        <v>2023</v>
      </c>
      <c r="G1697">
        <v>2023</v>
      </c>
      <c r="H1697">
        <v>10</v>
      </c>
      <c r="I1697" t="s">
        <v>175</v>
      </c>
      <c r="J1697">
        <v>99</v>
      </c>
      <c r="K1697" t="s">
        <v>23</v>
      </c>
      <c r="L1697">
        <v>8</v>
      </c>
      <c r="M1697" t="s">
        <v>27</v>
      </c>
      <c r="N1697">
        <v>2</v>
      </c>
      <c r="O1697" t="s">
        <v>28</v>
      </c>
      <c r="P1697">
        <v>27441</v>
      </c>
      <c r="T1697" s="3">
        <f t="shared" si="53"/>
        <v>23.46</v>
      </c>
      <c r="U1697" s="3">
        <f>IF(AND(R1697&lt;&gt;"_U",N1697&lt;&gt;9999,N1697&lt;&gt;999,L1697&lt;&gt;"Median"),IFERROR(VLOOKUP(A1697,'HD Total'!A:P,16,0),"."),".")</f>
        <v>116976</v>
      </c>
    </row>
    <row r="1698" spans="1:21" x14ac:dyDescent="0.3">
      <c r="A1698" s="1" t="str">
        <f t="shared" si="52"/>
        <v>2023|Northern Region|$200,001 or more</v>
      </c>
      <c r="B1698" t="s">
        <v>18</v>
      </c>
      <c r="C1698" t="s">
        <v>19</v>
      </c>
      <c r="D1698" t="s">
        <v>20</v>
      </c>
      <c r="E1698" t="s">
        <v>21</v>
      </c>
      <c r="F1698">
        <v>2023</v>
      </c>
      <c r="G1698">
        <v>2023</v>
      </c>
      <c r="H1698">
        <v>10</v>
      </c>
      <c r="I1698" t="s">
        <v>175</v>
      </c>
      <c r="J1698">
        <v>99</v>
      </c>
      <c r="K1698" t="s">
        <v>23</v>
      </c>
      <c r="L1698">
        <v>8</v>
      </c>
      <c r="M1698" t="s">
        <v>27</v>
      </c>
      <c r="N1698">
        <v>3</v>
      </c>
      <c r="O1698" t="s">
        <v>25</v>
      </c>
      <c r="P1698">
        <v>22806</v>
      </c>
      <c r="T1698" s="3">
        <f t="shared" si="53"/>
        <v>19.5</v>
      </c>
      <c r="U1698" s="3">
        <f>IF(AND(R1698&lt;&gt;"_U",N1698&lt;&gt;9999,N1698&lt;&gt;999,L1698&lt;&gt;"Median"),IFERROR(VLOOKUP(A1698,'HD Total'!A:P,16,0),"."),".")</f>
        <v>116976</v>
      </c>
    </row>
    <row r="1699" spans="1:21" x14ac:dyDescent="0.3">
      <c r="A1699" s="1" t="str">
        <f t="shared" si="52"/>
        <v>2023|Northern Region|$200,001 or more</v>
      </c>
      <c r="B1699" t="s">
        <v>18</v>
      </c>
      <c r="C1699" t="s">
        <v>19</v>
      </c>
      <c r="D1699" t="s">
        <v>20</v>
      </c>
      <c r="E1699" t="s">
        <v>21</v>
      </c>
      <c r="F1699">
        <v>2023</v>
      </c>
      <c r="G1699">
        <v>2023</v>
      </c>
      <c r="H1699">
        <v>10</v>
      </c>
      <c r="I1699" t="s">
        <v>175</v>
      </c>
      <c r="J1699">
        <v>99</v>
      </c>
      <c r="K1699" t="s">
        <v>23</v>
      </c>
      <c r="L1699">
        <v>8</v>
      </c>
      <c r="M1699" t="s">
        <v>27</v>
      </c>
      <c r="N1699">
        <v>1</v>
      </c>
      <c r="O1699" t="s">
        <v>33</v>
      </c>
      <c r="P1699">
        <v>66729</v>
      </c>
      <c r="T1699" s="3">
        <f t="shared" si="53"/>
        <v>57.05</v>
      </c>
      <c r="U1699" s="3">
        <f>IF(AND(R1699&lt;&gt;"_U",N1699&lt;&gt;9999,N1699&lt;&gt;999,L1699&lt;&gt;"Median"),IFERROR(VLOOKUP(A1699,'HD Total'!A:P,16,0),"."),".")</f>
        <v>116976</v>
      </c>
    </row>
    <row r="1700" spans="1:21" x14ac:dyDescent="0.3">
      <c r="A1700" s="1" t="str">
        <f t="shared" si="52"/>
        <v>2023|Northern Region|Total stated - total household income</v>
      </c>
      <c r="B1700" t="s">
        <v>18</v>
      </c>
      <c r="C1700" t="s">
        <v>19</v>
      </c>
      <c r="D1700" t="s">
        <v>20</v>
      </c>
      <c r="E1700" t="s">
        <v>21</v>
      </c>
      <c r="F1700">
        <v>2023</v>
      </c>
      <c r="G1700">
        <v>2023</v>
      </c>
      <c r="H1700">
        <v>10</v>
      </c>
      <c r="I1700" t="s">
        <v>175</v>
      </c>
      <c r="J1700">
        <v>99</v>
      </c>
      <c r="K1700" t="s">
        <v>23</v>
      </c>
      <c r="L1700">
        <v>77</v>
      </c>
      <c r="M1700" t="s">
        <v>32</v>
      </c>
      <c r="N1700">
        <v>1</v>
      </c>
      <c r="O1700" t="s">
        <v>33</v>
      </c>
      <c r="P1700">
        <v>298932</v>
      </c>
      <c r="T1700" s="3">
        <f t="shared" si="53"/>
        <v>50.18</v>
      </c>
      <c r="U1700" s="3">
        <f>IF(AND(R1700&lt;&gt;"_U",N1700&lt;&gt;9999,N1700&lt;&gt;999,L1700&lt;&gt;"Median"),IFERROR(VLOOKUP(A1700,'HD Total'!A:P,16,0),"."),".")</f>
        <v>595662</v>
      </c>
    </row>
    <row r="1701" spans="1:21" x14ac:dyDescent="0.3">
      <c r="A1701" s="1" t="str">
        <f t="shared" si="52"/>
        <v>2023|Northern Region|Total stated - total household income</v>
      </c>
      <c r="B1701" t="s">
        <v>18</v>
      </c>
      <c r="C1701" t="s">
        <v>19</v>
      </c>
      <c r="D1701" t="s">
        <v>20</v>
      </c>
      <c r="E1701" t="s">
        <v>21</v>
      </c>
      <c r="F1701">
        <v>2023</v>
      </c>
      <c r="G1701">
        <v>2023</v>
      </c>
      <c r="H1701">
        <v>10</v>
      </c>
      <c r="I1701" t="s">
        <v>175</v>
      </c>
      <c r="J1701">
        <v>99</v>
      </c>
      <c r="K1701" t="s">
        <v>23</v>
      </c>
      <c r="L1701">
        <v>77</v>
      </c>
      <c r="M1701" t="s">
        <v>32</v>
      </c>
      <c r="N1701">
        <v>7777</v>
      </c>
      <c r="O1701" t="s">
        <v>37</v>
      </c>
      <c r="P1701">
        <v>595662</v>
      </c>
      <c r="T1701" s="3">
        <f t="shared" si="53"/>
        <v>100</v>
      </c>
      <c r="U1701" s="3">
        <f>IF(AND(R1701&lt;&gt;"_U",N1701&lt;&gt;9999,N1701&lt;&gt;999,L1701&lt;&gt;"Median"),IFERROR(VLOOKUP(A1701,'HD Total'!A:P,16,0),"."),".")</f>
        <v>595662</v>
      </c>
    </row>
    <row r="1702" spans="1:21" x14ac:dyDescent="0.3">
      <c r="A1702" s="1" t="str">
        <f t="shared" si="52"/>
        <v>2023|Northern Region|Total stated - total household income</v>
      </c>
      <c r="B1702" t="s">
        <v>18</v>
      </c>
      <c r="C1702" t="s">
        <v>19</v>
      </c>
      <c r="D1702" t="s">
        <v>20</v>
      </c>
      <c r="E1702" t="s">
        <v>21</v>
      </c>
      <c r="F1702">
        <v>2023</v>
      </c>
      <c r="G1702">
        <v>2023</v>
      </c>
      <c r="H1702">
        <v>10</v>
      </c>
      <c r="I1702" t="s">
        <v>175</v>
      </c>
      <c r="J1702">
        <v>99</v>
      </c>
      <c r="K1702" t="s">
        <v>23</v>
      </c>
      <c r="L1702">
        <v>77</v>
      </c>
      <c r="M1702" t="s">
        <v>32</v>
      </c>
      <c r="N1702">
        <v>3</v>
      </c>
      <c r="O1702" t="s">
        <v>25</v>
      </c>
      <c r="P1702">
        <v>68484</v>
      </c>
      <c r="T1702" s="3">
        <f t="shared" si="53"/>
        <v>11.5</v>
      </c>
      <c r="U1702" s="3">
        <f>IF(AND(R1702&lt;&gt;"_U",N1702&lt;&gt;9999,N1702&lt;&gt;999,L1702&lt;&gt;"Median"),IFERROR(VLOOKUP(A1702,'HD Total'!A:P,16,0),"."),".")</f>
        <v>595662</v>
      </c>
    </row>
    <row r="1703" spans="1:21" x14ac:dyDescent="0.3">
      <c r="A1703" s="1" t="str">
        <f t="shared" si="52"/>
        <v>2023|Northern Region|Total stated - total household income</v>
      </c>
      <c r="B1703" t="s">
        <v>18</v>
      </c>
      <c r="C1703" t="s">
        <v>19</v>
      </c>
      <c r="D1703" t="s">
        <v>20</v>
      </c>
      <c r="E1703" t="s">
        <v>21</v>
      </c>
      <c r="F1703">
        <v>2023</v>
      </c>
      <c r="G1703">
        <v>2023</v>
      </c>
      <c r="H1703">
        <v>10</v>
      </c>
      <c r="I1703" t="s">
        <v>175</v>
      </c>
      <c r="J1703">
        <v>99</v>
      </c>
      <c r="K1703" t="s">
        <v>23</v>
      </c>
      <c r="L1703">
        <v>77</v>
      </c>
      <c r="M1703" t="s">
        <v>32</v>
      </c>
      <c r="N1703">
        <v>9999</v>
      </c>
      <c r="O1703" t="s">
        <v>40</v>
      </c>
      <c r="P1703">
        <v>595752</v>
      </c>
      <c r="T1703" s="3" t="str">
        <f t="shared" si="53"/>
        <v>.</v>
      </c>
      <c r="U1703" s="3" t="str">
        <f>IF(AND(R1703&lt;&gt;"_U",N1703&lt;&gt;9999,N1703&lt;&gt;999,L1703&lt;&gt;"Median"),IFERROR(VLOOKUP(A1703,'HD Total'!A:P,16,0),"."),".")</f>
        <v>.</v>
      </c>
    </row>
    <row r="1704" spans="1:21" x14ac:dyDescent="0.3">
      <c r="A1704" s="1" t="str">
        <f t="shared" si="52"/>
        <v>2023|Northern Region|Total stated - total household income</v>
      </c>
      <c r="B1704" t="s">
        <v>18</v>
      </c>
      <c r="C1704" t="s">
        <v>19</v>
      </c>
      <c r="D1704" t="s">
        <v>20</v>
      </c>
      <c r="E1704" t="s">
        <v>21</v>
      </c>
      <c r="F1704">
        <v>2023</v>
      </c>
      <c r="G1704">
        <v>2023</v>
      </c>
      <c r="H1704">
        <v>10</v>
      </c>
      <c r="I1704" t="s">
        <v>175</v>
      </c>
      <c r="J1704">
        <v>99</v>
      </c>
      <c r="K1704" t="s">
        <v>23</v>
      </c>
      <c r="L1704">
        <v>77</v>
      </c>
      <c r="M1704" t="s">
        <v>32</v>
      </c>
      <c r="N1704">
        <v>2</v>
      </c>
      <c r="O1704" t="s">
        <v>28</v>
      </c>
      <c r="P1704">
        <v>228246</v>
      </c>
      <c r="T1704" s="3">
        <f t="shared" si="53"/>
        <v>38.32</v>
      </c>
      <c r="U1704" s="3">
        <f>IF(AND(R1704&lt;&gt;"_U",N1704&lt;&gt;9999,N1704&lt;&gt;999,L1704&lt;&gt;"Median"),IFERROR(VLOOKUP(A1704,'HD Total'!A:P,16,0),"."),".")</f>
        <v>595662</v>
      </c>
    </row>
    <row r="1705" spans="1:21" x14ac:dyDescent="0.3">
      <c r="A1705" s="1" t="str">
        <f t="shared" si="52"/>
        <v>2023|Northern Region|Total stated - total household income</v>
      </c>
      <c r="B1705" t="s">
        <v>18</v>
      </c>
      <c r="C1705" t="s">
        <v>19</v>
      </c>
      <c r="D1705" t="s">
        <v>20</v>
      </c>
      <c r="E1705" t="s">
        <v>21</v>
      </c>
      <c r="F1705">
        <v>2023</v>
      </c>
      <c r="G1705">
        <v>2023</v>
      </c>
      <c r="H1705">
        <v>10</v>
      </c>
      <c r="I1705" t="s">
        <v>175</v>
      </c>
      <c r="J1705">
        <v>99</v>
      </c>
      <c r="K1705" t="s">
        <v>23</v>
      </c>
      <c r="L1705">
        <v>77</v>
      </c>
      <c r="M1705" t="s">
        <v>32</v>
      </c>
      <c r="N1705">
        <v>999</v>
      </c>
      <c r="O1705" t="s">
        <v>42</v>
      </c>
      <c r="P1705">
        <v>93</v>
      </c>
      <c r="T1705" s="3" t="str">
        <f t="shared" si="53"/>
        <v>.</v>
      </c>
      <c r="U1705" s="3" t="str">
        <f>IF(AND(R1705&lt;&gt;"_U",N1705&lt;&gt;9999,N1705&lt;&gt;999,L1705&lt;&gt;"Median"),IFERROR(VLOOKUP(A1705,'HD Total'!A:P,16,0),"."),".")</f>
        <v>.</v>
      </c>
    </row>
    <row r="1706" spans="1:21" x14ac:dyDescent="0.3">
      <c r="A1706" s="1" t="str">
        <f t="shared" si="52"/>
        <v>2023|Northern Region|Total - total household income</v>
      </c>
      <c r="B1706" t="s">
        <v>18</v>
      </c>
      <c r="C1706" t="s">
        <v>19</v>
      </c>
      <c r="D1706" t="s">
        <v>20</v>
      </c>
      <c r="E1706" t="s">
        <v>21</v>
      </c>
      <c r="F1706">
        <v>2023</v>
      </c>
      <c r="G1706">
        <v>2023</v>
      </c>
      <c r="H1706">
        <v>10</v>
      </c>
      <c r="I1706" t="s">
        <v>175</v>
      </c>
      <c r="J1706">
        <v>99</v>
      </c>
      <c r="K1706" t="s">
        <v>23</v>
      </c>
      <c r="L1706">
        <v>99</v>
      </c>
      <c r="M1706" t="s">
        <v>48</v>
      </c>
      <c r="N1706">
        <v>9999</v>
      </c>
      <c r="O1706" t="s">
        <v>40</v>
      </c>
      <c r="P1706">
        <v>618117</v>
      </c>
      <c r="T1706" s="3" t="str">
        <f t="shared" si="53"/>
        <v>.</v>
      </c>
      <c r="U1706" s="3" t="str">
        <f>IF(AND(R1706&lt;&gt;"_U",N1706&lt;&gt;9999,N1706&lt;&gt;999,L1706&lt;&gt;"Median"),IFERROR(VLOOKUP(A1706,'HD Total'!A:P,16,0),"."),".")</f>
        <v>.</v>
      </c>
    </row>
    <row r="1707" spans="1:21" x14ac:dyDescent="0.3">
      <c r="A1707" s="1" t="str">
        <f t="shared" si="52"/>
        <v>2023|Northern Region|Total - total household income</v>
      </c>
      <c r="B1707" t="s">
        <v>18</v>
      </c>
      <c r="C1707" t="s">
        <v>19</v>
      </c>
      <c r="D1707" t="s">
        <v>20</v>
      </c>
      <c r="E1707" t="s">
        <v>21</v>
      </c>
      <c r="F1707">
        <v>2023</v>
      </c>
      <c r="G1707">
        <v>2023</v>
      </c>
      <c r="H1707">
        <v>10</v>
      </c>
      <c r="I1707" t="s">
        <v>175</v>
      </c>
      <c r="J1707">
        <v>99</v>
      </c>
      <c r="K1707" t="s">
        <v>23</v>
      </c>
      <c r="L1707">
        <v>99</v>
      </c>
      <c r="M1707" t="s">
        <v>48</v>
      </c>
      <c r="N1707">
        <v>999</v>
      </c>
      <c r="O1707" t="s">
        <v>42</v>
      </c>
      <c r="P1707">
        <v>138</v>
      </c>
      <c r="T1707" s="3" t="str">
        <f t="shared" si="53"/>
        <v>.</v>
      </c>
      <c r="U1707" s="3" t="str">
        <f>IF(AND(R1707&lt;&gt;"_U",N1707&lt;&gt;9999,N1707&lt;&gt;999,L1707&lt;&gt;"Median"),IFERROR(VLOOKUP(A1707,'HD Total'!A:P,16,0),"."),".")</f>
        <v>.</v>
      </c>
    </row>
    <row r="1708" spans="1:21" x14ac:dyDescent="0.3">
      <c r="A1708" s="1" t="str">
        <f t="shared" si="52"/>
        <v>2023|Northern Region|Total - total household income</v>
      </c>
      <c r="B1708" t="s">
        <v>18</v>
      </c>
      <c r="C1708" t="s">
        <v>19</v>
      </c>
      <c r="D1708" t="s">
        <v>20</v>
      </c>
      <c r="E1708" t="s">
        <v>21</v>
      </c>
      <c r="F1708">
        <v>2023</v>
      </c>
      <c r="G1708">
        <v>2023</v>
      </c>
      <c r="H1708">
        <v>10</v>
      </c>
      <c r="I1708" t="s">
        <v>175</v>
      </c>
      <c r="J1708">
        <v>99</v>
      </c>
      <c r="K1708" t="s">
        <v>23</v>
      </c>
      <c r="L1708">
        <v>99</v>
      </c>
      <c r="M1708" t="s">
        <v>48</v>
      </c>
      <c r="N1708">
        <v>1</v>
      </c>
      <c r="O1708" t="s">
        <v>33</v>
      </c>
      <c r="P1708">
        <v>306999</v>
      </c>
      <c r="T1708" s="3">
        <f t="shared" si="53"/>
        <v>49.68</v>
      </c>
      <c r="U1708" s="3">
        <f>IF(AND(R1708&lt;&gt;"_U",N1708&lt;&gt;9999,N1708&lt;&gt;999,L1708&lt;&gt;"Median"),IFERROR(VLOOKUP(A1708,'HD Total'!A:P,16,0),"."),".")</f>
        <v>617982</v>
      </c>
    </row>
    <row r="1709" spans="1:21" x14ac:dyDescent="0.3">
      <c r="A1709" s="1" t="str">
        <f t="shared" si="52"/>
        <v>2023|Northern Region|Total - total household income</v>
      </c>
      <c r="B1709" t="s">
        <v>18</v>
      </c>
      <c r="C1709" t="s">
        <v>19</v>
      </c>
      <c r="D1709" t="s">
        <v>20</v>
      </c>
      <c r="E1709" t="s">
        <v>21</v>
      </c>
      <c r="F1709">
        <v>2023</v>
      </c>
      <c r="G1709">
        <v>2023</v>
      </c>
      <c r="H1709">
        <v>10</v>
      </c>
      <c r="I1709" t="s">
        <v>175</v>
      </c>
      <c r="J1709">
        <v>99</v>
      </c>
      <c r="K1709" t="s">
        <v>23</v>
      </c>
      <c r="L1709">
        <v>99</v>
      </c>
      <c r="M1709" t="s">
        <v>48</v>
      </c>
      <c r="N1709">
        <v>7777</v>
      </c>
      <c r="O1709" t="s">
        <v>37</v>
      </c>
      <c r="P1709">
        <v>617982</v>
      </c>
      <c r="T1709" s="3">
        <f t="shared" si="53"/>
        <v>100</v>
      </c>
      <c r="U1709" s="3">
        <f>IF(AND(R1709&lt;&gt;"_U",N1709&lt;&gt;9999,N1709&lt;&gt;999,L1709&lt;&gt;"Median"),IFERROR(VLOOKUP(A1709,'HD Total'!A:P,16,0),"."),".")</f>
        <v>617982</v>
      </c>
    </row>
    <row r="1710" spans="1:21" x14ac:dyDescent="0.3">
      <c r="A1710" s="1" t="str">
        <f t="shared" si="52"/>
        <v>2023|Northern Region|Total - total household income</v>
      </c>
      <c r="B1710" t="s">
        <v>18</v>
      </c>
      <c r="C1710" t="s">
        <v>19</v>
      </c>
      <c r="D1710" t="s">
        <v>20</v>
      </c>
      <c r="E1710" t="s">
        <v>21</v>
      </c>
      <c r="F1710">
        <v>2023</v>
      </c>
      <c r="G1710">
        <v>2023</v>
      </c>
      <c r="H1710">
        <v>10</v>
      </c>
      <c r="I1710" t="s">
        <v>175</v>
      </c>
      <c r="J1710">
        <v>99</v>
      </c>
      <c r="K1710" t="s">
        <v>23</v>
      </c>
      <c r="L1710">
        <v>99</v>
      </c>
      <c r="M1710" t="s">
        <v>48</v>
      </c>
      <c r="N1710">
        <v>2</v>
      </c>
      <c r="O1710" t="s">
        <v>28</v>
      </c>
      <c r="P1710">
        <v>240435</v>
      </c>
      <c r="T1710" s="3">
        <f t="shared" si="53"/>
        <v>38.909999999999997</v>
      </c>
      <c r="U1710" s="3">
        <f>IF(AND(R1710&lt;&gt;"_U",N1710&lt;&gt;9999,N1710&lt;&gt;999,L1710&lt;&gt;"Median"),IFERROR(VLOOKUP(A1710,'HD Total'!A:P,16,0),"."),".")</f>
        <v>617982</v>
      </c>
    </row>
    <row r="1711" spans="1:21" x14ac:dyDescent="0.3">
      <c r="A1711" s="1" t="str">
        <f t="shared" si="52"/>
        <v>2023|Northern Region|Total - total household income</v>
      </c>
      <c r="B1711" t="s">
        <v>18</v>
      </c>
      <c r="C1711" t="s">
        <v>19</v>
      </c>
      <c r="D1711" t="s">
        <v>20</v>
      </c>
      <c r="E1711" t="s">
        <v>21</v>
      </c>
      <c r="F1711">
        <v>2023</v>
      </c>
      <c r="G1711">
        <v>2023</v>
      </c>
      <c r="H1711">
        <v>10</v>
      </c>
      <c r="I1711" t="s">
        <v>175</v>
      </c>
      <c r="J1711">
        <v>99</v>
      </c>
      <c r="K1711" t="s">
        <v>23</v>
      </c>
      <c r="L1711">
        <v>99</v>
      </c>
      <c r="M1711" t="s">
        <v>48</v>
      </c>
      <c r="N1711">
        <v>3</v>
      </c>
      <c r="O1711" t="s">
        <v>25</v>
      </c>
      <c r="P1711">
        <v>70545</v>
      </c>
      <c r="T1711" s="3">
        <f t="shared" si="53"/>
        <v>11.42</v>
      </c>
      <c r="U1711" s="3">
        <f>IF(AND(R1711&lt;&gt;"_U",N1711&lt;&gt;9999,N1711&lt;&gt;999,L1711&lt;&gt;"Median"),IFERROR(VLOOKUP(A1711,'HD Total'!A:P,16,0),"."),".")</f>
        <v>617982</v>
      </c>
    </row>
    <row r="1712" spans="1:21" x14ac:dyDescent="0.3">
      <c r="A1712" s="1" t="str">
        <f t="shared" si="52"/>
        <v>2023|Northern Region|Median ($) - total household income</v>
      </c>
      <c r="B1712" t="s">
        <v>18</v>
      </c>
      <c r="C1712" t="s">
        <v>19</v>
      </c>
      <c r="D1712" t="s">
        <v>20</v>
      </c>
      <c r="E1712" t="s">
        <v>21</v>
      </c>
      <c r="F1712">
        <v>2023</v>
      </c>
      <c r="G1712">
        <v>2023</v>
      </c>
      <c r="H1712">
        <v>10</v>
      </c>
      <c r="I1712" t="s">
        <v>175</v>
      </c>
      <c r="J1712">
        <v>99</v>
      </c>
      <c r="K1712" t="s">
        <v>23</v>
      </c>
      <c r="L1712" t="s">
        <v>56</v>
      </c>
      <c r="M1712" t="s">
        <v>57</v>
      </c>
      <c r="N1712">
        <v>3</v>
      </c>
      <c r="O1712" t="s">
        <v>25</v>
      </c>
      <c r="P1712">
        <v>140600</v>
      </c>
      <c r="T1712" s="3" t="str">
        <f t="shared" si="53"/>
        <v>.</v>
      </c>
      <c r="U1712" s="3" t="str">
        <f>IF(AND(R1712&lt;&gt;"_U",N1712&lt;&gt;9999,N1712&lt;&gt;999,L1712&lt;&gt;"Median"),IFERROR(VLOOKUP(A1712,'HD Total'!A:P,16,0),"."),".")</f>
        <v>.</v>
      </c>
    </row>
    <row r="1713" spans="1:21" x14ac:dyDescent="0.3">
      <c r="A1713" s="1" t="str">
        <f t="shared" si="52"/>
        <v>2023|Northern Region|Median ($) - total household income</v>
      </c>
      <c r="B1713" t="s">
        <v>18</v>
      </c>
      <c r="C1713" t="s">
        <v>19</v>
      </c>
      <c r="D1713" t="s">
        <v>20</v>
      </c>
      <c r="E1713" t="s">
        <v>21</v>
      </c>
      <c r="F1713">
        <v>2023</v>
      </c>
      <c r="G1713">
        <v>2023</v>
      </c>
      <c r="H1713">
        <v>10</v>
      </c>
      <c r="I1713" t="s">
        <v>175</v>
      </c>
      <c r="J1713">
        <v>99</v>
      </c>
      <c r="K1713" t="s">
        <v>23</v>
      </c>
      <c r="L1713" t="s">
        <v>56</v>
      </c>
      <c r="M1713" t="s">
        <v>57</v>
      </c>
      <c r="N1713">
        <v>1</v>
      </c>
      <c r="O1713" t="s">
        <v>33</v>
      </c>
      <c r="P1713">
        <v>123600</v>
      </c>
      <c r="T1713" s="3" t="str">
        <f t="shared" si="53"/>
        <v>.</v>
      </c>
      <c r="U1713" s="3" t="str">
        <f>IF(AND(R1713&lt;&gt;"_U",N1713&lt;&gt;9999,N1713&lt;&gt;999,L1713&lt;&gt;"Median"),IFERROR(VLOOKUP(A1713,'HD Total'!A:P,16,0),"."),".")</f>
        <v>.</v>
      </c>
    </row>
    <row r="1714" spans="1:21" x14ac:dyDescent="0.3">
      <c r="A1714" s="1" t="str">
        <f t="shared" si="52"/>
        <v>2023|Northern Region|Median ($) - total household income</v>
      </c>
      <c r="B1714" t="s">
        <v>18</v>
      </c>
      <c r="C1714" t="s">
        <v>19</v>
      </c>
      <c r="D1714" t="s">
        <v>20</v>
      </c>
      <c r="E1714" t="s">
        <v>21</v>
      </c>
      <c r="F1714">
        <v>2023</v>
      </c>
      <c r="G1714">
        <v>2023</v>
      </c>
      <c r="H1714">
        <v>10</v>
      </c>
      <c r="I1714" t="s">
        <v>175</v>
      </c>
      <c r="J1714">
        <v>99</v>
      </c>
      <c r="K1714" t="s">
        <v>23</v>
      </c>
      <c r="L1714" t="s">
        <v>56</v>
      </c>
      <c r="M1714" t="s">
        <v>57</v>
      </c>
      <c r="N1714">
        <v>999</v>
      </c>
      <c r="O1714" t="s">
        <v>42</v>
      </c>
      <c r="P1714">
        <v>28700</v>
      </c>
      <c r="T1714" s="3" t="str">
        <f t="shared" si="53"/>
        <v>.</v>
      </c>
      <c r="U1714" s="3" t="str">
        <f>IF(AND(R1714&lt;&gt;"_U",N1714&lt;&gt;9999,N1714&lt;&gt;999,L1714&lt;&gt;"Median"),IFERROR(VLOOKUP(A1714,'HD Total'!A:P,16,0),"."),".")</f>
        <v>.</v>
      </c>
    </row>
    <row r="1715" spans="1:21" x14ac:dyDescent="0.3">
      <c r="A1715" s="1" t="str">
        <f t="shared" si="52"/>
        <v>2023|Northern Region|Median ($) - total household income</v>
      </c>
      <c r="B1715" t="s">
        <v>18</v>
      </c>
      <c r="C1715" t="s">
        <v>19</v>
      </c>
      <c r="D1715" t="s">
        <v>20</v>
      </c>
      <c r="E1715" t="s">
        <v>21</v>
      </c>
      <c r="F1715">
        <v>2023</v>
      </c>
      <c r="G1715">
        <v>2023</v>
      </c>
      <c r="H1715">
        <v>10</v>
      </c>
      <c r="I1715" t="s">
        <v>175</v>
      </c>
      <c r="J1715">
        <v>99</v>
      </c>
      <c r="K1715" t="s">
        <v>23</v>
      </c>
      <c r="L1715" t="s">
        <v>56</v>
      </c>
      <c r="M1715" t="s">
        <v>57</v>
      </c>
      <c r="N1715">
        <v>2</v>
      </c>
      <c r="O1715" t="s">
        <v>28</v>
      </c>
      <c r="P1715">
        <v>91300</v>
      </c>
      <c r="T1715" s="3" t="str">
        <f t="shared" si="53"/>
        <v>.</v>
      </c>
      <c r="U1715" s="3" t="str">
        <f>IF(AND(R1715&lt;&gt;"_U",N1715&lt;&gt;9999,N1715&lt;&gt;999,L1715&lt;&gt;"Median"),IFERROR(VLOOKUP(A1715,'HD Total'!A:P,16,0),"."),".")</f>
        <v>.</v>
      </c>
    </row>
    <row r="1716" spans="1:21" x14ac:dyDescent="0.3">
      <c r="A1716" s="1" t="str">
        <f t="shared" si="52"/>
        <v>2023|Northern Region|Median ($) - total household income</v>
      </c>
      <c r="B1716" t="s">
        <v>18</v>
      </c>
      <c r="C1716" t="s">
        <v>19</v>
      </c>
      <c r="D1716" t="s">
        <v>20</v>
      </c>
      <c r="E1716" t="s">
        <v>21</v>
      </c>
      <c r="F1716">
        <v>2023</v>
      </c>
      <c r="G1716">
        <v>2023</v>
      </c>
      <c r="H1716">
        <v>10</v>
      </c>
      <c r="I1716" t="s">
        <v>175</v>
      </c>
      <c r="J1716">
        <v>99</v>
      </c>
      <c r="K1716" t="s">
        <v>23</v>
      </c>
      <c r="L1716" t="s">
        <v>56</v>
      </c>
      <c r="M1716" t="s">
        <v>57</v>
      </c>
      <c r="N1716">
        <v>9999</v>
      </c>
      <c r="O1716" t="s">
        <v>40</v>
      </c>
      <c r="P1716">
        <v>111300</v>
      </c>
      <c r="T1716" s="3" t="str">
        <f t="shared" si="53"/>
        <v>.</v>
      </c>
      <c r="U1716" s="3" t="str">
        <f>IF(AND(R1716&lt;&gt;"_U",N1716&lt;&gt;9999,N1716&lt;&gt;999,L1716&lt;&gt;"Median"),IFERROR(VLOOKUP(A1716,'HD Total'!A:P,16,0),"."),".")</f>
        <v>.</v>
      </c>
    </row>
    <row r="1717" spans="1:21" x14ac:dyDescent="0.3">
      <c r="A1717" s="1" t="str">
        <f t="shared" si="52"/>
        <v>2023|Northern Region|Median ($) - total household income</v>
      </c>
      <c r="B1717" t="s">
        <v>18</v>
      </c>
      <c r="C1717" t="s">
        <v>19</v>
      </c>
      <c r="D1717" t="s">
        <v>20</v>
      </c>
      <c r="E1717" t="s">
        <v>21</v>
      </c>
      <c r="F1717">
        <v>2023</v>
      </c>
      <c r="G1717">
        <v>2023</v>
      </c>
      <c r="H1717">
        <v>10</v>
      </c>
      <c r="I1717" t="s">
        <v>175</v>
      </c>
      <c r="J1717">
        <v>99</v>
      </c>
      <c r="K1717" t="s">
        <v>23</v>
      </c>
      <c r="L1717" t="s">
        <v>56</v>
      </c>
      <c r="M1717" t="s">
        <v>57</v>
      </c>
      <c r="N1717">
        <v>7777</v>
      </c>
      <c r="O1717" t="s">
        <v>37</v>
      </c>
      <c r="P1717">
        <v>111400</v>
      </c>
      <c r="T1717" s="3" t="str">
        <f t="shared" si="53"/>
        <v>.</v>
      </c>
      <c r="U1717" s="3" t="str">
        <f>IF(AND(R1717&lt;&gt;"_U",N1717&lt;&gt;9999,N1717&lt;&gt;999,L1717&lt;&gt;"Median"),IFERROR(VLOOKUP(A1717,'HD Total'!A:P,16,0),"."),".")</f>
        <v>.</v>
      </c>
    </row>
    <row r="1718" spans="1:21" x14ac:dyDescent="0.3">
      <c r="A1718" s="1" t="str">
        <f t="shared" si="52"/>
        <v>2023|Te Manawa Taki|$20,000 or less</v>
      </c>
      <c r="B1718" t="s">
        <v>18</v>
      </c>
      <c r="C1718" t="s">
        <v>19</v>
      </c>
      <c r="D1718" t="s">
        <v>20</v>
      </c>
      <c r="E1718" t="s">
        <v>21</v>
      </c>
      <c r="F1718">
        <v>2023</v>
      </c>
      <c r="G1718">
        <v>2023</v>
      </c>
      <c r="H1718">
        <v>20</v>
      </c>
      <c r="I1718" t="s">
        <v>164</v>
      </c>
      <c r="J1718">
        <v>99</v>
      </c>
      <c r="K1718" t="s">
        <v>23</v>
      </c>
      <c r="L1718">
        <v>1</v>
      </c>
      <c r="M1718" t="s">
        <v>39</v>
      </c>
      <c r="N1718">
        <v>3</v>
      </c>
      <c r="O1718" t="s">
        <v>25</v>
      </c>
      <c r="P1718">
        <v>1815</v>
      </c>
      <c r="T1718" s="3">
        <f t="shared" si="53"/>
        <v>9.15</v>
      </c>
      <c r="U1718" s="3">
        <f>IF(AND(R1718&lt;&gt;"_U",N1718&lt;&gt;9999,N1718&lt;&gt;999,L1718&lt;&gt;"Median"),IFERROR(VLOOKUP(A1718,'HD Total'!A:P,16,0),"."),".")</f>
        <v>19845</v>
      </c>
    </row>
    <row r="1719" spans="1:21" x14ac:dyDescent="0.3">
      <c r="A1719" s="1" t="str">
        <f t="shared" si="52"/>
        <v>2023|Te Manawa Taki|$20,000 or less</v>
      </c>
      <c r="B1719" t="s">
        <v>18</v>
      </c>
      <c r="C1719" t="s">
        <v>19</v>
      </c>
      <c r="D1719" t="s">
        <v>20</v>
      </c>
      <c r="E1719" t="s">
        <v>21</v>
      </c>
      <c r="F1719">
        <v>2023</v>
      </c>
      <c r="G1719">
        <v>2023</v>
      </c>
      <c r="H1719">
        <v>20</v>
      </c>
      <c r="I1719" t="s">
        <v>164</v>
      </c>
      <c r="J1719">
        <v>99</v>
      </c>
      <c r="K1719" t="s">
        <v>23</v>
      </c>
      <c r="L1719">
        <v>1</v>
      </c>
      <c r="M1719" t="s">
        <v>39</v>
      </c>
      <c r="N1719">
        <v>999</v>
      </c>
      <c r="O1719" t="s">
        <v>42</v>
      </c>
      <c r="P1719">
        <v>18</v>
      </c>
      <c r="T1719" s="3" t="str">
        <f t="shared" si="53"/>
        <v>.</v>
      </c>
      <c r="U1719" s="3" t="str">
        <f>IF(AND(R1719&lt;&gt;"_U",N1719&lt;&gt;9999,N1719&lt;&gt;999,L1719&lt;&gt;"Median"),IFERROR(VLOOKUP(A1719,'HD Total'!A:P,16,0),"."),".")</f>
        <v>.</v>
      </c>
    </row>
    <row r="1720" spans="1:21" x14ac:dyDescent="0.3">
      <c r="A1720" s="1" t="str">
        <f t="shared" si="52"/>
        <v>2023|Te Manawa Taki|$20,000 or less</v>
      </c>
      <c r="B1720" t="s">
        <v>18</v>
      </c>
      <c r="C1720" t="s">
        <v>19</v>
      </c>
      <c r="D1720" t="s">
        <v>20</v>
      </c>
      <c r="E1720" t="s">
        <v>21</v>
      </c>
      <c r="F1720">
        <v>2023</v>
      </c>
      <c r="G1720">
        <v>2023</v>
      </c>
      <c r="H1720">
        <v>20</v>
      </c>
      <c r="I1720" t="s">
        <v>164</v>
      </c>
      <c r="J1720">
        <v>99</v>
      </c>
      <c r="K1720" t="s">
        <v>23</v>
      </c>
      <c r="L1720">
        <v>1</v>
      </c>
      <c r="M1720" t="s">
        <v>39</v>
      </c>
      <c r="N1720">
        <v>1</v>
      </c>
      <c r="O1720" t="s">
        <v>33</v>
      </c>
      <c r="P1720">
        <v>7806</v>
      </c>
      <c r="T1720" s="3">
        <f t="shared" si="53"/>
        <v>39.33</v>
      </c>
      <c r="U1720" s="3">
        <f>IF(AND(R1720&lt;&gt;"_U",N1720&lt;&gt;9999,N1720&lt;&gt;999,L1720&lt;&gt;"Median"),IFERROR(VLOOKUP(A1720,'HD Total'!A:P,16,0),"."),".")</f>
        <v>19845</v>
      </c>
    </row>
    <row r="1721" spans="1:21" x14ac:dyDescent="0.3">
      <c r="A1721" s="1" t="str">
        <f t="shared" si="52"/>
        <v>2023|Te Manawa Taki|$20,000 or less</v>
      </c>
      <c r="B1721" t="s">
        <v>18</v>
      </c>
      <c r="C1721" t="s">
        <v>19</v>
      </c>
      <c r="D1721" t="s">
        <v>20</v>
      </c>
      <c r="E1721" t="s">
        <v>21</v>
      </c>
      <c r="F1721">
        <v>2023</v>
      </c>
      <c r="G1721">
        <v>2023</v>
      </c>
      <c r="H1721">
        <v>20</v>
      </c>
      <c r="I1721" t="s">
        <v>164</v>
      </c>
      <c r="J1721">
        <v>99</v>
      </c>
      <c r="K1721" t="s">
        <v>23</v>
      </c>
      <c r="L1721">
        <v>1</v>
      </c>
      <c r="M1721" t="s">
        <v>39</v>
      </c>
      <c r="N1721">
        <v>2</v>
      </c>
      <c r="O1721" t="s">
        <v>28</v>
      </c>
      <c r="P1721">
        <v>10224</v>
      </c>
      <c r="T1721" s="3">
        <f t="shared" si="53"/>
        <v>51.52</v>
      </c>
      <c r="U1721" s="3">
        <f>IF(AND(R1721&lt;&gt;"_U",N1721&lt;&gt;9999,N1721&lt;&gt;999,L1721&lt;&gt;"Median"),IFERROR(VLOOKUP(A1721,'HD Total'!A:P,16,0),"."),".")</f>
        <v>19845</v>
      </c>
    </row>
    <row r="1722" spans="1:21" x14ac:dyDescent="0.3">
      <c r="A1722" s="1" t="str">
        <f t="shared" si="52"/>
        <v>2023|Te Manawa Taki|$20,000 or less</v>
      </c>
      <c r="B1722" t="s">
        <v>18</v>
      </c>
      <c r="C1722" t="s">
        <v>19</v>
      </c>
      <c r="D1722" t="s">
        <v>20</v>
      </c>
      <c r="E1722" t="s">
        <v>21</v>
      </c>
      <c r="F1722">
        <v>2023</v>
      </c>
      <c r="G1722">
        <v>2023</v>
      </c>
      <c r="H1722">
        <v>20</v>
      </c>
      <c r="I1722" t="s">
        <v>164</v>
      </c>
      <c r="J1722">
        <v>99</v>
      </c>
      <c r="K1722" t="s">
        <v>23</v>
      </c>
      <c r="L1722">
        <v>1</v>
      </c>
      <c r="M1722" t="s">
        <v>39</v>
      </c>
      <c r="N1722">
        <v>9999</v>
      </c>
      <c r="O1722" t="s">
        <v>40</v>
      </c>
      <c r="P1722">
        <v>19863</v>
      </c>
      <c r="T1722" s="3" t="str">
        <f t="shared" si="53"/>
        <v>.</v>
      </c>
      <c r="U1722" s="3" t="str">
        <f>IF(AND(R1722&lt;&gt;"_U",N1722&lt;&gt;9999,N1722&lt;&gt;999,L1722&lt;&gt;"Median"),IFERROR(VLOOKUP(A1722,'HD Total'!A:P,16,0),"."),".")</f>
        <v>.</v>
      </c>
    </row>
    <row r="1723" spans="1:21" x14ac:dyDescent="0.3">
      <c r="A1723" s="1" t="str">
        <f t="shared" si="52"/>
        <v>2023|Te Manawa Taki|$20,000 or less</v>
      </c>
      <c r="B1723" t="s">
        <v>18</v>
      </c>
      <c r="C1723" t="s">
        <v>19</v>
      </c>
      <c r="D1723" t="s">
        <v>20</v>
      </c>
      <c r="E1723" t="s">
        <v>21</v>
      </c>
      <c r="F1723">
        <v>2023</v>
      </c>
      <c r="G1723">
        <v>2023</v>
      </c>
      <c r="H1723">
        <v>20</v>
      </c>
      <c r="I1723" t="s">
        <v>164</v>
      </c>
      <c r="J1723">
        <v>99</v>
      </c>
      <c r="K1723" t="s">
        <v>23</v>
      </c>
      <c r="L1723">
        <v>1</v>
      </c>
      <c r="M1723" t="s">
        <v>39</v>
      </c>
      <c r="N1723">
        <v>7777</v>
      </c>
      <c r="O1723" t="s">
        <v>37</v>
      </c>
      <c r="P1723">
        <v>19845</v>
      </c>
      <c r="T1723" s="3">
        <f t="shared" si="53"/>
        <v>100</v>
      </c>
      <c r="U1723" s="3">
        <f>IF(AND(R1723&lt;&gt;"_U",N1723&lt;&gt;9999,N1723&lt;&gt;999,L1723&lt;&gt;"Median"),IFERROR(VLOOKUP(A1723,'HD Total'!A:P,16,0),"."),".")</f>
        <v>19845</v>
      </c>
    </row>
    <row r="1724" spans="1:21" x14ac:dyDescent="0.3">
      <c r="A1724" s="1" t="str">
        <f t="shared" si="52"/>
        <v>2023|Te Manawa Taki|$20,001-$30,000</v>
      </c>
      <c r="B1724" t="s">
        <v>18</v>
      </c>
      <c r="C1724" t="s">
        <v>19</v>
      </c>
      <c r="D1724" t="s">
        <v>20</v>
      </c>
      <c r="E1724" t="s">
        <v>21</v>
      </c>
      <c r="F1724">
        <v>2023</v>
      </c>
      <c r="G1724">
        <v>2023</v>
      </c>
      <c r="H1724">
        <v>20</v>
      </c>
      <c r="I1724" t="s">
        <v>164</v>
      </c>
      <c r="J1724">
        <v>99</v>
      </c>
      <c r="K1724" t="s">
        <v>23</v>
      </c>
      <c r="L1724">
        <v>2</v>
      </c>
      <c r="M1724" t="s">
        <v>24</v>
      </c>
      <c r="N1724">
        <v>999</v>
      </c>
      <c r="O1724" t="s">
        <v>42</v>
      </c>
      <c r="P1724">
        <v>15</v>
      </c>
      <c r="T1724" s="3" t="str">
        <f t="shared" si="53"/>
        <v>.</v>
      </c>
      <c r="U1724" s="3" t="str">
        <f>IF(AND(R1724&lt;&gt;"_U",N1724&lt;&gt;9999,N1724&lt;&gt;999,L1724&lt;&gt;"Median"),IFERROR(VLOOKUP(A1724,'HD Total'!A:P,16,0),"."),".")</f>
        <v>.</v>
      </c>
    </row>
    <row r="1725" spans="1:21" x14ac:dyDescent="0.3">
      <c r="A1725" s="1" t="str">
        <f t="shared" si="52"/>
        <v>2023|Te Manawa Taki|$20,001-$30,000</v>
      </c>
      <c r="B1725" t="s">
        <v>18</v>
      </c>
      <c r="C1725" t="s">
        <v>19</v>
      </c>
      <c r="D1725" t="s">
        <v>20</v>
      </c>
      <c r="E1725" t="s">
        <v>21</v>
      </c>
      <c r="F1725">
        <v>2023</v>
      </c>
      <c r="G1725">
        <v>2023</v>
      </c>
      <c r="H1725">
        <v>20</v>
      </c>
      <c r="I1725" t="s">
        <v>164</v>
      </c>
      <c r="J1725">
        <v>99</v>
      </c>
      <c r="K1725" t="s">
        <v>23</v>
      </c>
      <c r="L1725">
        <v>2</v>
      </c>
      <c r="M1725" t="s">
        <v>24</v>
      </c>
      <c r="N1725">
        <v>3</v>
      </c>
      <c r="O1725" t="s">
        <v>25</v>
      </c>
      <c r="P1725">
        <v>3072</v>
      </c>
      <c r="T1725" s="3">
        <f t="shared" si="53"/>
        <v>10.029999999999999</v>
      </c>
      <c r="U1725" s="3">
        <f>IF(AND(R1725&lt;&gt;"_U",N1725&lt;&gt;9999,N1725&lt;&gt;999,L1725&lt;&gt;"Median"),IFERROR(VLOOKUP(A1725,'HD Total'!A:P,16,0),"."),".")</f>
        <v>30642</v>
      </c>
    </row>
    <row r="1726" spans="1:21" x14ac:dyDescent="0.3">
      <c r="A1726" s="1" t="str">
        <f t="shared" si="52"/>
        <v>2023|Te Manawa Taki|$20,001-$30,000</v>
      </c>
      <c r="B1726" t="s">
        <v>18</v>
      </c>
      <c r="C1726" t="s">
        <v>19</v>
      </c>
      <c r="D1726" t="s">
        <v>20</v>
      </c>
      <c r="E1726" t="s">
        <v>21</v>
      </c>
      <c r="F1726">
        <v>2023</v>
      </c>
      <c r="G1726">
        <v>2023</v>
      </c>
      <c r="H1726">
        <v>20</v>
      </c>
      <c r="I1726" t="s">
        <v>164</v>
      </c>
      <c r="J1726">
        <v>99</v>
      </c>
      <c r="K1726" t="s">
        <v>23</v>
      </c>
      <c r="L1726">
        <v>2</v>
      </c>
      <c r="M1726" t="s">
        <v>24</v>
      </c>
      <c r="N1726">
        <v>7777</v>
      </c>
      <c r="O1726" t="s">
        <v>37</v>
      </c>
      <c r="P1726">
        <v>30642</v>
      </c>
      <c r="T1726" s="3">
        <f t="shared" si="53"/>
        <v>100</v>
      </c>
      <c r="U1726" s="3">
        <f>IF(AND(R1726&lt;&gt;"_U",N1726&lt;&gt;9999,N1726&lt;&gt;999,L1726&lt;&gt;"Median"),IFERROR(VLOOKUP(A1726,'HD Total'!A:P,16,0),"."),".")</f>
        <v>30642</v>
      </c>
    </row>
    <row r="1727" spans="1:21" x14ac:dyDescent="0.3">
      <c r="A1727" s="1" t="str">
        <f t="shared" si="52"/>
        <v>2023|Te Manawa Taki|$20,001-$30,000</v>
      </c>
      <c r="B1727" t="s">
        <v>18</v>
      </c>
      <c r="C1727" t="s">
        <v>19</v>
      </c>
      <c r="D1727" t="s">
        <v>20</v>
      </c>
      <c r="E1727" t="s">
        <v>21</v>
      </c>
      <c r="F1727">
        <v>2023</v>
      </c>
      <c r="G1727">
        <v>2023</v>
      </c>
      <c r="H1727">
        <v>20</v>
      </c>
      <c r="I1727" t="s">
        <v>164</v>
      </c>
      <c r="J1727">
        <v>99</v>
      </c>
      <c r="K1727" t="s">
        <v>23</v>
      </c>
      <c r="L1727">
        <v>2</v>
      </c>
      <c r="M1727" t="s">
        <v>24</v>
      </c>
      <c r="N1727">
        <v>2</v>
      </c>
      <c r="O1727" t="s">
        <v>28</v>
      </c>
      <c r="P1727">
        <v>10284</v>
      </c>
      <c r="T1727" s="3">
        <f t="shared" si="53"/>
        <v>33.56</v>
      </c>
      <c r="U1727" s="3">
        <f>IF(AND(R1727&lt;&gt;"_U",N1727&lt;&gt;9999,N1727&lt;&gt;999,L1727&lt;&gt;"Median"),IFERROR(VLOOKUP(A1727,'HD Total'!A:P,16,0),"."),".")</f>
        <v>30642</v>
      </c>
    </row>
    <row r="1728" spans="1:21" x14ac:dyDescent="0.3">
      <c r="A1728" s="1" t="str">
        <f t="shared" si="52"/>
        <v>2023|Te Manawa Taki|$20,001-$30,000</v>
      </c>
      <c r="B1728" t="s">
        <v>18</v>
      </c>
      <c r="C1728" t="s">
        <v>19</v>
      </c>
      <c r="D1728" t="s">
        <v>20</v>
      </c>
      <c r="E1728" t="s">
        <v>21</v>
      </c>
      <c r="F1728">
        <v>2023</v>
      </c>
      <c r="G1728">
        <v>2023</v>
      </c>
      <c r="H1728">
        <v>20</v>
      </c>
      <c r="I1728" t="s">
        <v>164</v>
      </c>
      <c r="J1728">
        <v>99</v>
      </c>
      <c r="K1728" t="s">
        <v>23</v>
      </c>
      <c r="L1728">
        <v>2</v>
      </c>
      <c r="M1728" t="s">
        <v>24</v>
      </c>
      <c r="N1728">
        <v>9999</v>
      </c>
      <c r="O1728" t="s">
        <v>40</v>
      </c>
      <c r="P1728">
        <v>30657</v>
      </c>
      <c r="T1728" s="3" t="str">
        <f t="shared" si="53"/>
        <v>.</v>
      </c>
      <c r="U1728" s="3" t="str">
        <f>IF(AND(R1728&lt;&gt;"_U",N1728&lt;&gt;9999,N1728&lt;&gt;999,L1728&lt;&gt;"Median"),IFERROR(VLOOKUP(A1728,'HD Total'!A:P,16,0),"."),".")</f>
        <v>.</v>
      </c>
    </row>
    <row r="1729" spans="1:21" x14ac:dyDescent="0.3">
      <c r="A1729" s="1" t="str">
        <f t="shared" si="52"/>
        <v>2023|Te Manawa Taki|$20,001-$30,000</v>
      </c>
      <c r="B1729" t="s">
        <v>18</v>
      </c>
      <c r="C1729" t="s">
        <v>19</v>
      </c>
      <c r="D1729" t="s">
        <v>20</v>
      </c>
      <c r="E1729" t="s">
        <v>21</v>
      </c>
      <c r="F1729">
        <v>2023</v>
      </c>
      <c r="G1729">
        <v>2023</v>
      </c>
      <c r="H1729">
        <v>20</v>
      </c>
      <c r="I1729" t="s">
        <v>164</v>
      </c>
      <c r="J1729">
        <v>99</v>
      </c>
      <c r="K1729" t="s">
        <v>23</v>
      </c>
      <c r="L1729">
        <v>2</v>
      </c>
      <c r="M1729" t="s">
        <v>24</v>
      </c>
      <c r="N1729">
        <v>1</v>
      </c>
      <c r="O1729" t="s">
        <v>33</v>
      </c>
      <c r="P1729">
        <v>17286</v>
      </c>
      <c r="T1729" s="3">
        <f t="shared" si="53"/>
        <v>56.41</v>
      </c>
      <c r="U1729" s="3">
        <f>IF(AND(R1729&lt;&gt;"_U",N1729&lt;&gt;9999,N1729&lt;&gt;999,L1729&lt;&gt;"Median"),IFERROR(VLOOKUP(A1729,'HD Total'!A:P,16,0),"."),".")</f>
        <v>30642</v>
      </c>
    </row>
    <row r="1730" spans="1:21" x14ac:dyDescent="0.3">
      <c r="A1730" s="1" t="str">
        <f t="shared" si="52"/>
        <v>2023|Te Manawa Taki|$30,001-$50,000</v>
      </c>
      <c r="B1730" t="s">
        <v>18</v>
      </c>
      <c r="C1730" t="s">
        <v>19</v>
      </c>
      <c r="D1730" t="s">
        <v>20</v>
      </c>
      <c r="E1730" t="s">
        <v>21</v>
      </c>
      <c r="F1730">
        <v>2023</v>
      </c>
      <c r="G1730">
        <v>2023</v>
      </c>
      <c r="H1730">
        <v>20</v>
      </c>
      <c r="I1730" t="s">
        <v>164</v>
      </c>
      <c r="J1730">
        <v>99</v>
      </c>
      <c r="K1730" t="s">
        <v>23</v>
      </c>
      <c r="L1730">
        <v>3</v>
      </c>
      <c r="M1730" t="s">
        <v>45</v>
      </c>
      <c r="N1730">
        <v>2</v>
      </c>
      <c r="O1730" t="s">
        <v>28</v>
      </c>
      <c r="P1730">
        <v>16749</v>
      </c>
      <c r="T1730" s="3">
        <f t="shared" si="53"/>
        <v>33.07</v>
      </c>
      <c r="U1730" s="3">
        <f>IF(AND(R1730&lt;&gt;"_U",N1730&lt;&gt;9999,N1730&lt;&gt;999,L1730&lt;&gt;"Median"),IFERROR(VLOOKUP(A1730,'HD Total'!A:P,16,0),"."),".")</f>
        <v>50652</v>
      </c>
    </row>
    <row r="1731" spans="1:21" x14ac:dyDescent="0.3">
      <c r="A1731" s="1" t="str">
        <f t="shared" ref="A1731:A1794" si="54">G1731&amp;"|"&amp;I1731&amp;"|"&amp;M1731</f>
        <v>2023|Te Manawa Taki|$30,001-$50,000</v>
      </c>
      <c r="B1731" t="s">
        <v>18</v>
      </c>
      <c r="C1731" t="s">
        <v>19</v>
      </c>
      <c r="D1731" t="s">
        <v>20</v>
      </c>
      <c r="E1731" t="s">
        <v>21</v>
      </c>
      <c r="F1731">
        <v>2023</v>
      </c>
      <c r="G1731">
        <v>2023</v>
      </c>
      <c r="H1731">
        <v>20</v>
      </c>
      <c r="I1731" t="s">
        <v>164</v>
      </c>
      <c r="J1731">
        <v>99</v>
      </c>
      <c r="K1731" t="s">
        <v>23</v>
      </c>
      <c r="L1731">
        <v>3</v>
      </c>
      <c r="M1731" t="s">
        <v>45</v>
      </c>
      <c r="N1731">
        <v>1</v>
      </c>
      <c r="O1731" t="s">
        <v>33</v>
      </c>
      <c r="P1731">
        <v>28437</v>
      </c>
      <c r="T1731" s="3">
        <f t="shared" ref="T1731:T1794" si="55">IF(AND(R1731&lt;&gt;"_U",R1731&lt;&gt;"c",N1731&lt;&gt;999,N1731&lt;&gt;9999,L1731&lt;&gt;"Median"),IFERROR((ROUND(P1731/U1731*100,2)),"."),".")</f>
        <v>56.14</v>
      </c>
      <c r="U1731" s="3">
        <f>IF(AND(R1731&lt;&gt;"_U",N1731&lt;&gt;9999,N1731&lt;&gt;999,L1731&lt;&gt;"Median"),IFERROR(VLOOKUP(A1731,'HD Total'!A:P,16,0),"."),".")</f>
        <v>50652</v>
      </c>
    </row>
    <row r="1732" spans="1:21" x14ac:dyDescent="0.3">
      <c r="A1732" s="1" t="str">
        <f t="shared" si="54"/>
        <v>2023|Te Manawa Taki|$30,001-$50,000</v>
      </c>
      <c r="B1732" t="s">
        <v>18</v>
      </c>
      <c r="C1732" t="s">
        <v>19</v>
      </c>
      <c r="D1732" t="s">
        <v>20</v>
      </c>
      <c r="E1732" t="s">
        <v>21</v>
      </c>
      <c r="F1732">
        <v>2023</v>
      </c>
      <c r="G1732">
        <v>2023</v>
      </c>
      <c r="H1732">
        <v>20</v>
      </c>
      <c r="I1732" t="s">
        <v>164</v>
      </c>
      <c r="J1732">
        <v>99</v>
      </c>
      <c r="K1732" t="s">
        <v>23</v>
      </c>
      <c r="L1732">
        <v>3</v>
      </c>
      <c r="M1732" t="s">
        <v>45</v>
      </c>
      <c r="N1732">
        <v>3</v>
      </c>
      <c r="O1732" t="s">
        <v>25</v>
      </c>
      <c r="P1732">
        <v>5463</v>
      </c>
      <c r="T1732" s="3">
        <f t="shared" si="55"/>
        <v>10.79</v>
      </c>
      <c r="U1732" s="3">
        <f>IF(AND(R1732&lt;&gt;"_U",N1732&lt;&gt;9999,N1732&lt;&gt;999,L1732&lt;&gt;"Median"),IFERROR(VLOOKUP(A1732,'HD Total'!A:P,16,0),"."),".")</f>
        <v>50652</v>
      </c>
    </row>
    <row r="1733" spans="1:21" x14ac:dyDescent="0.3">
      <c r="A1733" s="1" t="str">
        <f t="shared" si="54"/>
        <v>2023|Te Manawa Taki|$30,001-$50,000</v>
      </c>
      <c r="B1733" t="s">
        <v>18</v>
      </c>
      <c r="C1733" t="s">
        <v>19</v>
      </c>
      <c r="D1733" t="s">
        <v>20</v>
      </c>
      <c r="E1733" t="s">
        <v>21</v>
      </c>
      <c r="F1733">
        <v>2023</v>
      </c>
      <c r="G1733">
        <v>2023</v>
      </c>
      <c r="H1733">
        <v>20</v>
      </c>
      <c r="I1733" t="s">
        <v>164</v>
      </c>
      <c r="J1733">
        <v>99</v>
      </c>
      <c r="K1733" t="s">
        <v>23</v>
      </c>
      <c r="L1733">
        <v>3</v>
      </c>
      <c r="M1733" t="s">
        <v>45</v>
      </c>
      <c r="N1733">
        <v>9999</v>
      </c>
      <c r="O1733" t="s">
        <v>40</v>
      </c>
      <c r="P1733">
        <v>50652</v>
      </c>
      <c r="T1733" s="3" t="str">
        <f t="shared" si="55"/>
        <v>.</v>
      </c>
      <c r="U1733" s="3" t="str">
        <f>IF(AND(R1733&lt;&gt;"_U",N1733&lt;&gt;9999,N1733&lt;&gt;999,L1733&lt;&gt;"Median"),IFERROR(VLOOKUP(A1733,'HD Total'!A:P,16,0),"."),".")</f>
        <v>.</v>
      </c>
    </row>
    <row r="1734" spans="1:21" x14ac:dyDescent="0.3">
      <c r="A1734" s="1" t="str">
        <f t="shared" si="54"/>
        <v>2023|Te Manawa Taki|$30,001-$50,000</v>
      </c>
      <c r="B1734" t="s">
        <v>18</v>
      </c>
      <c r="C1734" t="s">
        <v>19</v>
      </c>
      <c r="D1734" t="s">
        <v>20</v>
      </c>
      <c r="E1734" t="s">
        <v>21</v>
      </c>
      <c r="F1734">
        <v>2023</v>
      </c>
      <c r="G1734">
        <v>2023</v>
      </c>
      <c r="H1734">
        <v>20</v>
      </c>
      <c r="I1734" t="s">
        <v>164</v>
      </c>
      <c r="J1734">
        <v>99</v>
      </c>
      <c r="K1734" t="s">
        <v>23</v>
      </c>
      <c r="L1734">
        <v>3</v>
      </c>
      <c r="M1734" t="s">
        <v>45</v>
      </c>
      <c r="N1734">
        <v>7777</v>
      </c>
      <c r="O1734" t="s">
        <v>37</v>
      </c>
      <c r="P1734">
        <v>50652</v>
      </c>
      <c r="T1734" s="3">
        <f t="shared" si="55"/>
        <v>100</v>
      </c>
      <c r="U1734" s="3">
        <f>IF(AND(R1734&lt;&gt;"_U",N1734&lt;&gt;9999,N1734&lt;&gt;999,L1734&lt;&gt;"Median"),IFERROR(VLOOKUP(A1734,'HD Total'!A:P,16,0),"."),".")</f>
        <v>50652</v>
      </c>
    </row>
    <row r="1735" spans="1:21" x14ac:dyDescent="0.3">
      <c r="A1735" s="1" t="str">
        <f t="shared" si="54"/>
        <v>2023|Te Manawa Taki|$30,001-$50,000</v>
      </c>
      <c r="B1735" t="s">
        <v>18</v>
      </c>
      <c r="C1735" t="s">
        <v>19</v>
      </c>
      <c r="D1735" t="s">
        <v>20</v>
      </c>
      <c r="E1735" t="s">
        <v>21</v>
      </c>
      <c r="F1735">
        <v>2023</v>
      </c>
      <c r="G1735">
        <v>2023</v>
      </c>
      <c r="H1735">
        <v>20</v>
      </c>
      <c r="I1735" t="s">
        <v>164</v>
      </c>
      <c r="J1735">
        <v>99</v>
      </c>
      <c r="K1735" t="s">
        <v>23</v>
      </c>
      <c r="L1735">
        <v>3</v>
      </c>
      <c r="M1735" t="s">
        <v>45</v>
      </c>
      <c r="N1735">
        <v>999</v>
      </c>
      <c r="O1735" t="s">
        <v>42</v>
      </c>
      <c r="P1735">
        <v>3</v>
      </c>
      <c r="T1735" s="3" t="str">
        <f t="shared" si="55"/>
        <v>.</v>
      </c>
      <c r="U1735" s="3" t="str">
        <f>IF(AND(R1735&lt;&gt;"_U",N1735&lt;&gt;9999,N1735&lt;&gt;999,L1735&lt;&gt;"Median"),IFERROR(VLOOKUP(A1735,'HD Total'!A:P,16,0),"."),".")</f>
        <v>.</v>
      </c>
    </row>
    <row r="1736" spans="1:21" x14ac:dyDescent="0.3">
      <c r="A1736" s="1" t="str">
        <f t="shared" si="54"/>
        <v>2023|Te Manawa Taki|$50,001-$70,000</v>
      </c>
      <c r="B1736" t="s">
        <v>18</v>
      </c>
      <c r="C1736" t="s">
        <v>19</v>
      </c>
      <c r="D1736" t="s">
        <v>20</v>
      </c>
      <c r="E1736" t="s">
        <v>21</v>
      </c>
      <c r="F1736">
        <v>2023</v>
      </c>
      <c r="G1736">
        <v>2023</v>
      </c>
      <c r="H1736">
        <v>20</v>
      </c>
      <c r="I1736" t="s">
        <v>164</v>
      </c>
      <c r="J1736">
        <v>99</v>
      </c>
      <c r="K1736" t="s">
        <v>23</v>
      </c>
      <c r="L1736">
        <v>4</v>
      </c>
      <c r="M1736" t="s">
        <v>36</v>
      </c>
      <c r="N1736">
        <v>9999</v>
      </c>
      <c r="O1736" t="s">
        <v>40</v>
      </c>
      <c r="P1736">
        <v>38124</v>
      </c>
      <c r="T1736" s="3" t="str">
        <f t="shared" si="55"/>
        <v>.</v>
      </c>
      <c r="U1736" s="3" t="str">
        <f>IF(AND(R1736&lt;&gt;"_U",N1736&lt;&gt;9999,N1736&lt;&gt;999,L1736&lt;&gt;"Median"),IFERROR(VLOOKUP(A1736,'HD Total'!A:P,16,0),"."),".")</f>
        <v>.</v>
      </c>
    </row>
    <row r="1737" spans="1:21" x14ac:dyDescent="0.3">
      <c r="A1737" s="1" t="str">
        <f t="shared" si="54"/>
        <v>2023|Te Manawa Taki|$50,001-$70,000</v>
      </c>
      <c r="B1737" t="s">
        <v>18</v>
      </c>
      <c r="C1737" t="s">
        <v>19</v>
      </c>
      <c r="D1737" t="s">
        <v>20</v>
      </c>
      <c r="E1737" t="s">
        <v>21</v>
      </c>
      <c r="F1737">
        <v>2023</v>
      </c>
      <c r="G1737">
        <v>2023</v>
      </c>
      <c r="H1737">
        <v>20</v>
      </c>
      <c r="I1737" t="s">
        <v>164</v>
      </c>
      <c r="J1737">
        <v>99</v>
      </c>
      <c r="K1737" t="s">
        <v>23</v>
      </c>
      <c r="L1737">
        <v>4</v>
      </c>
      <c r="M1737" t="s">
        <v>36</v>
      </c>
      <c r="N1737">
        <v>1</v>
      </c>
      <c r="O1737" t="s">
        <v>33</v>
      </c>
      <c r="P1737">
        <v>19410</v>
      </c>
      <c r="T1737" s="3">
        <f t="shared" si="55"/>
        <v>50.92</v>
      </c>
      <c r="U1737" s="3">
        <f>IF(AND(R1737&lt;&gt;"_U",N1737&lt;&gt;9999,N1737&lt;&gt;999,L1737&lt;&gt;"Median"),IFERROR(VLOOKUP(A1737,'HD Total'!A:P,16,0),"."),".")</f>
        <v>38121</v>
      </c>
    </row>
    <row r="1738" spans="1:21" x14ac:dyDescent="0.3">
      <c r="A1738" s="1" t="str">
        <f t="shared" si="54"/>
        <v>2023|Te Manawa Taki|$50,001-$70,000</v>
      </c>
      <c r="B1738" t="s">
        <v>18</v>
      </c>
      <c r="C1738" t="s">
        <v>19</v>
      </c>
      <c r="D1738" t="s">
        <v>20</v>
      </c>
      <c r="E1738" t="s">
        <v>21</v>
      </c>
      <c r="F1738">
        <v>2023</v>
      </c>
      <c r="G1738">
        <v>2023</v>
      </c>
      <c r="H1738">
        <v>20</v>
      </c>
      <c r="I1738" t="s">
        <v>164</v>
      </c>
      <c r="J1738">
        <v>99</v>
      </c>
      <c r="K1738" t="s">
        <v>23</v>
      </c>
      <c r="L1738">
        <v>4</v>
      </c>
      <c r="M1738" t="s">
        <v>36</v>
      </c>
      <c r="N1738">
        <v>999</v>
      </c>
      <c r="O1738" t="s">
        <v>42</v>
      </c>
      <c r="P1738">
        <v>0</v>
      </c>
      <c r="T1738" s="3" t="str">
        <f t="shared" si="55"/>
        <v>.</v>
      </c>
      <c r="U1738" s="3" t="str">
        <f>IF(AND(R1738&lt;&gt;"_U",N1738&lt;&gt;9999,N1738&lt;&gt;999,L1738&lt;&gt;"Median"),IFERROR(VLOOKUP(A1738,'HD Total'!A:P,16,0),"."),".")</f>
        <v>.</v>
      </c>
    </row>
    <row r="1739" spans="1:21" x14ac:dyDescent="0.3">
      <c r="A1739" s="1" t="str">
        <f t="shared" si="54"/>
        <v>2023|Te Manawa Taki|$50,001-$70,000</v>
      </c>
      <c r="B1739" t="s">
        <v>18</v>
      </c>
      <c r="C1739" t="s">
        <v>19</v>
      </c>
      <c r="D1739" t="s">
        <v>20</v>
      </c>
      <c r="E1739" t="s">
        <v>21</v>
      </c>
      <c r="F1739">
        <v>2023</v>
      </c>
      <c r="G1739">
        <v>2023</v>
      </c>
      <c r="H1739">
        <v>20</v>
      </c>
      <c r="I1739" t="s">
        <v>164</v>
      </c>
      <c r="J1739">
        <v>99</v>
      </c>
      <c r="K1739" t="s">
        <v>23</v>
      </c>
      <c r="L1739">
        <v>4</v>
      </c>
      <c r="M1739" t="s">
        <v>36</v>
      </c>
      <c r="N1739">
        <v>3</v>
      </c>
      <c r="O1739" t="s">
        <v>25</v>
      </c>
      <c r="P1739">
        <v>3993</v>
      </c>
      <c r="T1739" s="3">
        <f t="shared" si="55"/>
        <v>10.47</v>
      </c>
      <c r="U1739" s="3">
        <f>IF(AND(R1739&lt;&gt;"_U",N1739&lt;&gt;9999,N1739&lt;&gt;999,L1739&lt;&gt;"Median"),IFERROR(VLOOKUP(A1739,'HD Total'!A:P,16,0),"."),".")</f>
        <v>38121</v>
      </c>
    </row>
    <row r="1740" spans="1:21" x14ac:dyDescent="0.3">
      <c r="A1740" s="1" t="str">
        <f t="shared" si="54"/>
        <v>2023|Te Manawa Taki|$50,001-$70,000</v>
      </c>
      <c r="B1740" t="s">
        <v>18</v>
      </c>
      <c r="C1740" t="s">
        <v>19</v>
      </c>
      <c r="D1740" t="s">
        <v>20</v>
      </c>
      <c r="E1740" t="s">
        <v>21</v>
      </c>
      <c r="F1740">
        <v>2023</v>
      </c>
      <c r="G1740">
        <v>2023</v>
      </c>
      <c r="H1740">
        <v>20</v>
      </c>
      <c r="I1740" t="s">
        <v>164</v>
      </c>
      <c r="J1740">
        <v>99</v>
      </c>
      <c r="K1740" t="s">
        <v>23</v>
      </c>
      <c r="L1740">
        <v>4</v>
      </c>
      <c r="M1740" t="s">
        <v>36</v>
      </c>
      <c r="N1740">
        <v>2</v>
      </c>
      <c r="O1740" t="s">
        <v>28</v>
      </c>
      <c r="P1740">
        <v>14718</v>
      </c>
      <c r="T1740" s="3">
        <f t="shared" si="55"/>
        <v>38.61</v>
      </c>
      <c r="U1740" s="3">
        <f>IF(AND(R1740&lt;&gt;"_U",N1740&lt;&gt;9999,N1740&lt;&gt;999,L1740&lt;&gt;"Median"),IFERROR(VLOOKUP(A1740,'HD Total'!A:P,16,0),"."),".")</f>
        <v>38121</v>
      </c>
    </row>
    <row r="1741" spans="1:21" x14ac:dyDescent="0.3">
      <c r="A1741" s="1" t="str">
        <f t="shared" si="54"/>
        <v>2023|Te Manawa Taki|$50,001-$70,000</v>
      </c>
      <c r="B1741" t="s">
        <v>18</v>
      </c>
      <c r="C1741" t="s">
        <v>19</v>
      </c>
      <c r="D1741" t="s">
        <v>20</v>
      </c>
      <c r="E1741" t="s">
        <v>21</v>
      </c>
      <c r="F1741">
        <v>2023</v>
      </c>
      <c r="G1741">
        <v>2023</v>
      </c>
      <c r="H1741">
        <v>20</v>
      </c>
      <c r="I1741" t="s">
        <v>164</v>
      </c>
      <c r="J1741">
        <v>99</v>
      </c>
      <c r="K1741" t="s">
        <v>23</v>
      </c>
      <c r="L1741">
        <v>4</v>
      </c>
      <c r="M1741" t="s">
        <v>36</v>
      </c>
      <c r="N1741">
        <v>7777</v>
      </c>
      <c r="O1741" t="s">
        <v>37</v>
      </c>
      <c r="P1741">
        <v>38121</v>
      </c>
      <c r="T1741" s="3">
        <f t="shared" si="55"/>
        <v>100</v>
      </c>
      <c r="U1741" s="3">
        <f>IF(AND(R1741&lt;&gt;"_U",N1741&lt;&gt;9999,N1741&lt;&gt;999,L1741&lt;&gt;"Median"),IFERROR(VLOOKUP(A1741,'HD Total'!A:P,16,0),"."),".")</f>
        <v>38121</v>
      </c>
    </row>
    <row r="1742" spans="1:21" x14ac:dyDescent="0.3">
      <c r="A1742" s="1" t="str">
        <f t="shared" si="54"/>
        <v>2023|Te Manawa Taki|$70,001-$100,000</v>
      </c>
      <c r="B1742" t="s">
        <v>18</v>
      </c>
      <c r="C1742" t="s">
        <v>19</v>
      </c>
      <c r="D1742" t="s">
        <v>20</v>
      </c>
      <c r="E1742" t="s">
        <v>21</v>
      </c>
      <c r="F1742">
        <v>2023</v>
      </c>
      <c r="G1742">
        <v>2023</v>
      </c>
      <c r="H1742">
        <v>20</v>
      </c>
      <c r="I1742" t="s">
        <v>164</v>
      </c>
      <c r="J1742">
        <v>99</v>
      </c>
      <c r="K1742" t="s">
        <v>23</v>
      </c>
      <c r="L1742">
        <v>5</v>
      </c>
      <c r="M1742" t="s">
        <v>58</v>
      </c>
      <c r="N1742">
        <v>3</v>
      </c>
      <c r="O1742" t="s">
        <v>25</v>
      </c>
      <c r="P1742">
        <v>5154</v>
      </c>
      <c r="T1742" s="3">
        <f t="shared" si="55"/>
        <v>9.9600000000000009</v>
      </c>
      <c r="U1742" s="3">
        <f>IF(AND(R1742&lt;&gt;"_U",N1742&lt;&gt;9999,N1742&lt;&gt;999,L1742&lt;&gt;"Median"),IFERROR(VLOOKUP(A1742,'HD Total'!A:P,16,0),"."),".")</f>
        <v>51744</v>
      </c>
    </row>
    <row r="1743" spans="1:21" x14ac:dyDescent="0.3">
      <c r="A1743" s="1" t="str">
        <f t="shared" si="54"/>
        <v>2023|Te Manawa Taki|$70,001-$100,000</v>
      </c>
      <c r="B1743" t="s">
        <v>18</v>
      </c>
      <c r="C1743" t="s">
        <v>19</v>
      </c>
      <c r="D1743" t="s">
        <v>20</v>
      </c>
      <c r="E1743" t="s">
        <v>21</v>
      </c>
      <c r="F1743">
        <v>2023</v>
      </c>
      <c r="G1743">
        <v>2023</v>
      </c>
      <c r="H1743">
        <v>20</v>
      </c>
      <c r="I1743" t="s">
        <v>164</v>
      </c>
      <c r="J1743">
        <v>99</v>
      </c>
      <c r="K1743" t="s">
        <v>23</v>
      </c>
      <c r="L1743">
        <v>5</v>
      </c>
      <c r="M1743" t="s">
        <v>58</v>
      </c>
      <c r="N1743">
        <v>1</v>
      </c>
      <c r="O1743" t="s">
        <v>33</v>
      </c>
      <c r="P1743">
        <v>27468</v>
      </c>
      <c r="T1743" s="3">
        <f t="shared" si="55"/>
        <v>53.08</v>
      </c>
      <c r="U1743" s="3">
        <f>IF(AND(R1743&lt;&gt;"_U",N1743&lt;&gt;9999,N1743&lt;&gt;999,L1743&lt;&gt;"Median"),IFERROR(VLOOKUP(A1743,'HD Total'!A:P,16,0),"."),".")</f>
        <v>51744</v>
      </c>
    </row>
    <row r="1744" spans="1:21" x14ac:dyDescent="0.3">
      <c r="A1744" s="1" t="str">
        <f t="shared" si="54"/>
        <v>2023|Te Manawa Taki|$70,001-$100,000</v>
      </c>
      <c r="B1744" t="s">
        <v>18</v>
      </c>
      <c r="C1744" t="s">
        <v>19</v>
      </c>
      <c r="D1744" t="s">
        <v>20</v>
      </c>
      <c r="E1744" t="s">
        <v>21</v>
      </c>
      <c r="F1744">
        <v>2023</v>
      </c>
      <c r="G1744">
        <v>2023</v>
      </c>
      <c r="H1744">
        <v>20</v>
      </c>
      <c r="I1744" t="s">
        <v>164</v>
      </c>
      <c r="J1744">
        <v>99</v>
      </c>
      <c r="K1744" t="s">
        <v>23</v>
      </c>
      <c r="L1744">
        <v>5</v>
      </c>
      <c r="M1744" t="s">
        <v>58</v>
      </c>
      <c r="N1744">
        <v>7777</v>
      </c>
      <c r="O1744" t="s">
        <v>37</v>
      </c>
      <c r="P1744">
        <v>51744</v>
      </c>
      <c r="T1744" s="3">
        <f t="shared" si="55"/>
        <v>100</v>
      </c>
      <c r="U1744" s="3">
        <f>IF(AND(R1744&lt;&gt;"_U",N1744&lt;&gt;9999,N1744&lt;&gt;999,L1744&lt;&gt;"Median"),IFERROR(VLOOKUP(A1744,'HD Total'!A:P,16,0),"."),".")</f>
        <v>51744</v>
      </c>
    </row>
    <row r="1745" spans="1:21" x14ac:dyDescent="0.3">
      <c r="A1745" s="1" t="str">
        <f t="shared" si="54"/>
        <v>2023|Te Manawa Taki|$70,001-$100,000</v>
      </c>
      <c r="B1745" t="s">
        <v>18</v>
      </c>
      <c r="C1745" t="s">
        <v>19</v>
      </c>
      <c r="D1745" t="s">
        <v>20</v>
      </c>
      <c r="E1745" t="s">
        <v>21</v>
      </c>
      <c r="F1745">
        <v>2023</v>
      </c>
      <c r="G1745">
        <v>2023</v>
      </c>
      <c r="H1745">
        <v>20</v>
      </c>
      <c r="I1745" t="s">
        <v>164</v>
      </c>
      <c r="J1745">
        <v>99</v>
      </c>
      <c r="K1745" t="s">
        <v>23</v>
      </c>
      <c r="L1745">
        <v>5</v>
      </c>
      <c r="M1745" t="s">
        <v>58</v>
      </c>
      <c r="N1745">
        <v>999</v>
      </c>
      <c r="O1745" t="s">
        <v>42</v>
      </c>
      <c r="P1745">
        <v>0</v>
      </c>
      <c r="T1745" s="3" t="str">
        <f t="shared" si="55"/>
        <v>.</v>
      </c>
      <c r="U1745" s="3" t="str">
        <f>IF(AND(R1745&lt;&gt;"_U",N1745&lt;&gt;9999,N1745&lt;&gt;999,L1745&lt;&gt;"Median"),IFERROR(VLOOKUP(A1745,'HD Total'!A:P,16,0),"."),".")</f>
        <v>.</v>
      </c>
    </row>
    <row r="1746" spans="1:21" x14ac:dyDescent="0.3">
      <c r="A1746" s="1" t="str">
        <f t="shared" si="54"/>
        <v>2023|Te Manawa Taki|$70,001-$100,000</v>
      </c>
      <c r="B1746" t="s">
        <v>18</v>
      </c>
      <c r="C1746" t="s">
        <v>19</v>
      </c>
      <c r="D1746" t="s">
        <v>20</v>
      </c>
      <c r="E1746" t="s">
        <v>21</v>
      </c>
      <c r="F1746">
        <v>2023</v>
      </c>
      <c r="G1746">
        <v>2023</v>
      </c>
      <c r="H1746">
        <v>20</v>
      </c>
      <c r="I1746" t="s">
        <v>164</v>
      </c>
      <c r="J1746">
        <v>99</v>
      </c>
      <c r="K1746" t="s">
        <v>23</v>
      </c>
      <c r="L1746">
        <v>5</v>
      </c>
      <c r="M1746" t="s">
        <v>58</v>
      </c>
      <c r="N1746">
        <v>9999</v>
      </c>
      <c r="O1746" t="s">
        <v>40</v>
      </c>
      <c r="P1746">
        <v>51744</v>
      </c>
      <c r="T1746" s="3" t="str">
        <f t="shared" si="55"/>
        <v>.</v>
      </c>
      <c r="U1746" s="3" t="str">
        <f>IF(AND(R1746&lt;&gt;"_U",N1746&lt;&gt;9999,N1746&lt;&gt;999,L1746&lt;&gt;"Median"),IFERROR(VLOOKUP(A1746,'HD Total'!A:P,16,0),"."),".")</f>
        <v>.</v>
      </c>
    </row>
    <row r="1747" spans="1:21" x14ac:dyDescent="0.3">
      <c r="A1747" s="1" t="str">
        <f t="shared" si="54"/>
        <v>2023|Te Manawa Taki|$70,001-$100,000</v>
      </c>
      <c r="B1747" t="s">
        <v>18</v>
      </c>
      <c r="C1747" t="s">
        <v>19</v>
      </c>
      <c r="D1747" t="s">
        <v>20</v>
      </c>
      <c r="E1747" t="s">
        <v>21</v>
      </c>
      <c r="F1747">
        <v>2023</v>
      </c>
      <c r="G1747">
        <v>2023</v>
      </c>
      <c r="H1747">
        <v>20</v>
      </c>
      <c r="I1747" t="s">
        <v>164</v>
      </c>
      <c r="J1747">
        <v>99</v>
      </c>
      <c r="K1747" t="s">
        <v>23</v>
      </c>
      <c r="L1747">
        <v>5</v>
      </c>
      <c r="M1747" t="s">
        <v>58</v>
      </c>
      <c r="N1747">
        <v>2</v>
      </c>
      <c r="O1747" t="s">
        <v>28</v>
      </c>
      <c r="P1747">
        <v>19122</v>
      </c>
      <c r="T1747" s="3">
        <f t="shared" si="55"/>
        <v>36.96</v>
      </c>
      <c r="U1747" s="3">
        <f>IF(AND(R1747&lt;&gt;"_U",N1747&lt;&gt;9999,N1747&lt;&gt;999,L1747&lt;&gt;"Median"),IFERROR(VLOOKUP(A1747,'HD Total'!A:P,16,0),"."),".")</f>
        <v>51744</v>
      </c>
    </row>
    <row r="1748" spans="1:21" x14ac:dyDescent="0.3">
      <c r="A1748" s="1" t="str">
        <f t="shared" si="54"/>
        <v>2023|Te Manawa Taki|$100,001-$150,000</v>
      </c>
      <c r="B1748" t="s">
        <v>18</v>
      </c>
      <c r="C1748" t="s">
        <v>19</v>
      </c>
      <c r="D1748" t="s">
        <v>20</v>
      </c>
      <c r="E1748" t="s">
        <v>21</v>
      </c>
      <c r="F1748">
        <v>2023</v>
      </c>
      <c r="G1748">
        <v>2023</v>
      </c>
      <c r="H1748">
        <v>20</v>
      </c>
      <c r="I1748" t="s">
        <v>164</v>
      </c>
      <c r="J1748">
        <v>99</v>
      </c>
      <c r="K1748" t="s">
        <v>23</v>
      </c>
      <c r="L1748">
        <v>6</v>
      </c>
      <c r="M1748" t="s">
        <v>59</v>
      </c>
      <c r="N1748">
        <v>2</v>
      </c>
      <c r="O1748" t="s">
        <v>28</v>
      </c>
      <c r="P1748">
        <v>21651</v>
      </c>
      <c r="T1748" s="3">
        <f t="shared" si="55"/>
        <v>30.2</v>
      </c>
      <c r="U1748" s="3">
        <f>IF(AND(R1748&lt;&gt;"_U",N1748&lt;&gt;9999,N1748&lt;&gt;999,L1748&lt;&gt;"Median"),IFERROR(VLOOKUP(A1748,'HD Total'!A:P,16,0),"."),".")</f>
        <v>71694</v>
      </c>
    </row>
    <row r="1749" spans="1:21" x14ac:dyDescent="0.3">
      <c r="A1749" s="1" t="str">
        <f t="shared" si="54"/>
        <v>2023|Te Manawa Taki|$100,001-$150,000</v>
      </c>
      <c r="B1749" t="s">
        <v>18</v>
      </c>
      <c r="C1749" t="s">
        <v>19</v>
      </c>
      <c r="D1749" t="s">
        <v>20</v>
      </c>
      <c r="E1749" t="s">
        <v>21</v>
      </c>
      <c r="F1749">
        <v>2023</v>
      </c>
      <c r="G1749">
        <v>2023</v>
      </c>
      <c r="H1749">
        <v>20</v>
      </c>
      <c r="I1749" t="s">
        <v>164</v>
      </c>
      <c r="J1749">
        <v>99</v>
      </c>
      <c r="K1749" t="s">
        <v>23</v>
      </c>
      <c r="L1749">
        <v>6</v>
      </c>
      <c r="M1749" t="s">
        <v>59</v>
      </c>
      <c r="N1749">
        <v>7777</v>
      </c>
      <c r="O1749" t="s">
        <v>37</v>
      </c>
      <c r="P1749">
        <v>71694</v>
      </c>
      <c r="T1749" s="3">
        <f t="shared" si="55"/>
        <v>100</v>
      </c>
      <c r="U1749" s="3">
        <f>IF(AND(R1749&lt;&gt;"_U",N1749&lt;&gt;9999,N1749&lt;&gt;999,L1749&lt;&gt;"Median"),IFERROR(VLOOKUP(A1749,'HD Total'!A:P,16,0),"."),".")</f>
        <v>71694</v>
      </c>
    </row>
    <row r="1750" spans="1:21" x14ac:dyDescent="0.3">
      <c r="A1750" s="1" t="str">
        <f t="shared" si="54"/>
        <v>2023|Te Manawa Taki|$100,001-$150,000</v>
      </c>
      <c r="B1750" t="s">
        <v>18</v>
      </c>
      <c r="C1750" t="s">
        <v>19</v>
      </c>
      <c r="D1750" t="s">
        <v>20</v>
      </c>
      <c r="E1750" t="s">
        <v>21</v>
      </c>
      <c r="F1750">
        <v>2023</v>
      </c>
      <c r="G1750">
        <v>2023</v>
      </c>
      <c r="H1750">
        <v>20</v>
      </c>
      <c r="I1750" t="s">
        <v>164</v>
      </c>
      <c r="J1750">
        <v>99</v>
      </c>
      <c r="K1750" t="s">
        <v>23</v>
      </c>
      <c r="L1750">
        <v>6</v>
      </c>
      <c r="M1750" t="s">
        <v>59</v>
      </c>
      <c r="N1750">
        <v>9999</v>
      </c>
      <c r="O1750" t="s">
        <v>40</v>
      </c>
      <c r="P1750">
        <v>71694</v>
      </c>
      <c r="T1750" s="3" t="str">
        <f t="shared" si="55"/>
        <v>.</v>
      </c>
      <c r="U1750" s="3" t="str">
        <f>IF(AND(R1750&lt;&gt;"_U",N1750&lt;&gt;9999,N1750&lt;&gt;999,L1750&lt;&gt;"Median"),IFERROR(VLOOKUP(A1750,'HD Total'!A:P,16,0),"."),".")</f>
        <v>.</v>
      </c>
    </row>
    <row r="1751" spans="1:21" x14ac:dyDescent="0.3">
      <c r="A1751" s="1" t="str">
        <f t="shared" si="54"/>
        <v>2023|Te Manawa Taki|$100,001-$150,000</v>
      </c>
      <c r="B1751" t="s">
        <v>18</v>
      </c>
      <c r="C1751" t="s">
        <v>19</v>
      </c>
      <c r="D1751" t="s">
        <v>20</v>
      </c>
      <c r="E1751" t="s">
        <v>21</v>
      </c>
      <c r="F1751">
        <v>2023</v>
      </c>
      <c r="G1751">
        <v>2023</v>
      </c>
      <c r="H1751">
        <v>20</v>
      </c>
      <c r="I1751" t="s">
        <v>164</v>
      </c>
      <c r="J1751">
        <v>99</v>
      </c>
      <c r="K1751" t="s">
        <v>23</v>
      </c>
      <c r="L1751">
        <v>6</v>
      </c>
      <c r="M1751" t="s">
        <v>59</v>
      </c>
      <c r="N1751">
        <v>1</v>
      </c>
      <c r="O1751" t="s">
        <v>33</v>
      </c>
      <c r="P1751">
        <v>42918</v>
      </c>
      <c r="T1751" s="3">
        <f t="shared" si="55"/>
        <v>59.86</v>
      </c>
      <c r="U1751" s="3">
        <f>IF(AND(R1751&lt;&gt;"_U",N1751&lt;&gt;9999,N1751&lt;&gt;999,L1751&lt;&gt;"Median"),IFERROR(VLOOKUP(A1751,'HD Total'!A:P,16,0),"."),".")</f>
        <v>71694</v>
      </c>
    </row>
    <row r="1752" spans="1:21" x14ac:dyDescent="0.3">
      <c r="A1752" s="1" t="str">
        <f t="shared" si="54"/>
        <v>2023|Te Manawa Taki|$100,001-$150,000</v>
      </c>
      <c r="B1752" t="s">
        <v>18</v>
      </c>
      <c r="C1752" t="s">
        <v>19</v>
      </c>
      <c r="D1752" t="s">
        <v>20</v>
      </c>
      <c r="E1752" t="s">
        <v>21</v>
      </c>
      <c r="F1752">
        <v>2023</v>
      </c>
      <c r="G1752">
        <v>2023</v>
      </c>
      <c r="H1752">
        <v>20</v>
      </c>
      <c r="I1752" t="s">
        <v>164</v>
      </c>
      <c r="J1752">
        <v>99</v>
      </c>
      <c r="K1752" t="s">
        <v>23</v>
      </c>
      <c r="L1752">
        <v>6</v>
      </c>
      <c r="M1752" t="s">
        <v>59</v>
      </c>
      <c r="N1752">
        <v>999</v>
      </c>
      <c r="O1752" t="s">
        <v>42</v>
      </c>
      <c r="P1752">
        <v>0</v>
      </c>
      <c r="T1752" s="3" t="str">
        <f t="shared" si="55"/>
        <v>.</v>
      </c>
      <c r="U1752" s="3" t="str">
        <f>IF(AND(R1752&lt;&gt;"_U",N1752&lt;&gt;9999,N1752&lt;&gt;999,L1752&lt;&gt;"Median"),IFERROR(VLOOKUP(A1752,'HD Total'!A:P,16,0),"."),".")</f>
        <v>.</v>
      </c>
    </row>
    <row r="1753" spans="1:21" x14ac:dyDescent="0.3">
      <c r="A1753" s="1" t="str">
        <f t="shared" si="54"/>
        <v>2023|Te Manawa Taki|$100,001-$150,000</v>
      </c>
      <c r="B1753" t="s">
        <v>18</v>
      </c>
      <c r="C1753" t="s">
        <v>19</v>
      </c>
      <c r="D1753" t="s">
        <v>20</v>
      </c>
      <c r="E1753" t="s">
        <v>21</v>
      </c>
      <c r="F1753">
        <v>2023</v>
      </c>
      <c r="G1753">
        <v>2023</v>
      </c>
      <c r="H1753">
        <v>20</v>
      </c>
      <c r="I1753" t="s">
        <v>164</v>
      </c>
      <c r="J1753">
        <v>99</v>
      </c>
      <c r="K1753" t="s">
        <v>23</v>
      </c>
      <c r="L1753">
        <v>6</v>
      </c>
      <c r="M1753" t="s">
        <v>59</v>
      </c>
      <c r="N1753">
        <v>3</v>
      </c>
      <c r="O1753" t="s">
        <v>25</v>
      </c>
      <c r="P1753">
        <v>7125</v>
      </c>
      <c r="T1753" s="3">
        <f t="shared" si="55"/>
        <v>9.94</v>
      </c>
      <c r="U1753" s="3">
        <f>IF(AND(R1753&lt;&gt;"_U",N1753&lt;&gt;9999,N1753&lt;&gt;999,L1753&lt;&gt;"Median"),IFERROR(VLOOKUP(A1753,'HD Total'!A:P,16,0),"."),".")</f>
        <v>71694</v>
      </c>
    </row>
    <row r="1754" spans="1:21" x14ac:dyDescent="0.3">
      <c r="A1754" s="1" t="str">
        <f t="shared" si="54"/>
        <v>2023|Te Manawa Taki|$150,001-$200,000</v>
      </c>
      <c r="B1754" t="s">
        <v>18</v>
      </c>
      <c r="C1754" t="s">
        <v>19</v>
      </c>
      <c r="D1754" t="s">
        <v>20</v>
      </c>
      <c r="E1754" t="s">
        <v>21</v>
      </c>
      <c r="F1754">
        <v>2023</v>
      </c>
      <c r="G1754">
        <v>2023</v>
      </c>
      <c r="H1754">
        <v>20</v>
      </c>
      <c r="I1754" t="s">
        <v>164</v>
      </c>
      <c r="J1754">
        <v>99</v>
      </c>
      <c r="K1754" t="s">
        <v>23</v>
      </c>
      <c r="L1754">
        <v>7</v>
      </c>
      <c r="M1754" t="s">
        <v>43</v>
      </c>
      <c r="N1754">
        <v>2</v>
      </c>
      <c r="O1754" t="s">
        <v>28</v>
      </c>
      <c r="P1754">
        <v>9639</v>
      </c>
      <c r="T1754" s="3">
        <f t="shared" si="55"/>
        <v>22.98</v>
      </c>
      <c r="U1754" s="3">
        <f>IF(AND(R1754&lt;&gt;"_U",N1754&lt;&gt;9999,N1754&lt;&gt;999,L1754&lt;&gt;"Median"),IFERROR(VLOOKUP(A1754,'HD Total'!A:P,16,0),"."),".")</f>
        <v>41949</v>
      </c>
    </row>
    <row r="1755" spans="1:21" x14ac:dyDescent="0.3">
      <c r="A1755" s="1" t="str">
        <f t="shared" si="54"/>
        <v>2023|Te Manawa Taki|$150,001-$200,000</v>
      </c>
      <c r="B1755" t="s">
        <v>18</v>
      </c>
      <c r="C1755" t="s">
        <v>19</v>
      </c>
      <c r="D1755" t="s">
        <v>20</v>
      </c>
      <c r="E1755" t="s">
        <v>21</v>
      </c>
      <c r="F1755">
        <v>2023</v>
      </c>
      <c r="G1755">
        <v>2023</v>
      </c>
      <c r="H1755">
        <v>20</v>
      </c>
      <c r="I1755" t="s">
        <v>164</v>
      </c>
      <c r="J1755">
        <v>99</v>
      </c>
      <c r="K1755" t="s">
        <v>23</v>
      </c>
      <c r="L1755">
        <v>7</v>
      </c>
      <c r="M1755" t="s">
        <v>43</v>
      </c>
      <c r="N1755">
        <v>999</v>
      </c>
      <c r="O1755" t="s">
        <v>42</v>
      </c>
      <c r="P1755">
        <v>0</v>
      </c>
      <c r="T1755" s="3" t="str">
        <f t="shared" si="55"/>
        <v>.</v>
      </c>
      <c r="U1755" s="3" t="str">
        <f>IF(AND(R1755&lt;&gt;"_U",N1755&lt;&gt;9999,N1755&lt;&gt;999,L1755&lt;&gt;"Median"),IFERROR(VLOOKUP(A1755,'HD Total'!A:P,16,0),"."),".")</f>
        <v>.</v>
      </c>
    </row>
    <row r="1756" spans="1:21" x14ac:dyDescent="0.3">
      <c r="A1756" s="1" t="str">
        <f t="shared" si="54"/>
        <v>2023|Te Manawa Taki|$150,001-$200,000</v>
      </c>
      <c r="B1756" t="s">
        <v>18</v>
      </c>
      <c r="C1756" t="s">
        <v>19</v>
      </c>
      <c r="D1756" t="s">
        <v>20</v>
      </c>
      <c r="E1756" t="s">
        <v>21</v>
      </c>
      <c r="F1756">
        <v>2023</v>
      </c>
      <c r="G1756">
        <v>2023</v>
      </c>
      <c r="H1756">
        <v>20</v>
      </c>
      <c r="I1756" t="s">
        <v>164</v>
      </c>
      <c r="J1756">
        <v>99</v>
      </c>
      <c r="K1756" t="s">
        <v>23</v>
      </c>
      <c r="L1756">
        <v>7</v>
      </c>
      <c r="M1756" t="s">
        <v>43</v>
      </c>
      <c r="N1756">
        <v>7777</v>
      </c>
      <c r="O1756" t="s">
        <v>37</v>
      </c>
      <c r="P1756">
        <v>41949</v>
      </c>
      <c r="T1756" s="3">
        <f t="shared" si="55"/>
        <v>100</v>
      </c>
      <c r="U1756" s="3">
        <f>IF(AND(R1756&lt;&gt;"_U",N1756&lt;&gt;9999,N1756&lt;&gt;999,L1756&lt;&gt;"Median"),IFERROR(VLOOKUP(A1756,'HD Total'!A:P,16,0),"."),".")</f>
        <v>41949</v>
      </c>
    </row>
    <row r="1757" spans="1:21" x14ac:dyDescent="0.3">
      <c r="A1757" s="1" t="str">
        <f t="shared" si="54"/>
        <v>2023|Te Manawa Taki|$150,001-$200,000</v>
      </c>
      <c r="B1757" t="s">
        <v>18</v>
      </c>
      <c r="C1757" t="s">
        <v>19</v>
      </c>
      <c r="D1757" t="s">
        <v>20</v>
      </c>
      <c r="E1757" t="s">
        <v>21</v>
      </c>
      <c r="F1757">
        <v>2023</v>
      </c>
      <c r="G1757">
        <v>2023</v>
      </c>
      <c r="H1757">
        <v>20</v>
      </c>
      <c r="I1757" t="s">
        <v>164</v>
      </c>
      <c r="J1757">
        <v>99</v>
      </c>
      <c r="K1757" t="s">
        <v>23</v>
      </c>
      <c r="L1757">
        <v>7</v>
      </c>
      <c r="M1757" t="s">
        <v>43</v>
      </c>
      <c r="N1757">
        <v>3</v>
      </c>
      <c r="O1757" t="s">
        <v>25</v>
      </c>
      <c r="P1757">
        <v>4959</v>
      </c>
      <c r="T1757" s="3">
        <f t="shared" si="55"/>
        <v>11.82</v>
      </c>
      <c r="U1757" s="3">
        <f>IF(AND(R1757&lt;&gt;"_U",N1757&lt;&gt;9999,N1757&lt;&gt;999,L1757&lt;&gt;"Median"),IFERROR(VLOOKUP(A1757,'HD Total'!A:P,16,0),"."),".")</f>
        <v>41949</v>
      </c>
    </row>
    <row r="1758" spans="1:21" x14ac:dyDescent="0.3">
      <c r="A1758" s="1" t="str">
        <f t="shared" si="54"/>
        <v>2023|Te Manawa Taki|$150,001-$200,000</v>
      </c>
      <c r="B1758" t="s">
        <v>18</v>
      </c>
      <c r="C1758" t="s">
        <v>19</v>
      </c>
      <c r="D1758" t="s">
        <v>20</v>
      </c>
      <c r="E1758" t="s">
        <v>21</v>
      </c>
      <c r="F1758">
        <v>2023</v>
      </c>
      <c r="G1758">
        <v>2023</v>
      </c>
      <c r="H1758">
        <v>20</v>
      </c>
      <c r="I1758" t="s">
        <v>164</v>
      </c>
      <c r="J1758">
        <v>99</v>
      </c>
      <c r="K1758" t="s">
        <v>23</v>
      </c>
      <c r="L1758">
        <v>7</v>
      </c>
      <c r="M1758" t="s">
        <v>43</v>
      </c>
      <c r="N1758">
        <v>9999</v>
      </c>
      <c r="O1758" t="s">
        <v>40</v>
      </c>
      <c r="P1758">
        <v>41949</v>
      </c>
      <c r="T1758" s="3" t="str">
        <f t="shared" si="55"/>
        <v>.</v>
      </c>
      <c r="U1758" s="3" t="str">
        <f>IF(AND(R1758&lt;&gt;"_U",N1758&lt;&gt;9999,N1758&lt;&gt;999,L1758&lt;&gt;"Median"),IFERROR(VLOOKUP(A1758,'HD Total'!A:P,16,0),"."),".")</f>
        <v>.</v>
      </c>
    </row>
    <row r="1759" spans="1:21" x14ac:dyDescent="0.3">
      <c r="A1759" s="1" t="str">
        <f t="shared" si="54"/>
        <v>2023|Te Manawa Taki|$150,001-$200,000</v>
      </c>
      <c r="B1759" t="s">
        <v>18</v>
      </c>
      <c r="C1759" t="s">
        <v>19</v>
      </c>
      <c r="D1759" t="s">
        <v>20</v>
      </c>
      <c r="E1759" t="s">
        <v>21</v>
      </c>
      <c r="F1759">
        <v>2023</v>
      </c>
      <c r="G1759">
        <v>2023</v>
      </c>
      <c r="H1759">
        <v>20</v>
      </c>
      <c r="I1759" t="s">
        <v>164</v>
      </c>
      <c r="J1759">
        <v>99</v>
      </c>
      <c r="K1759" t="s">
        <v>23</v>
      </c>
      <c r="L1759">
        <v>7</v>
      </c>
      <c r="M1759" t="s">
        <v>43</v>
      </c>
      <c r="N1759">
        <v>1</v>
      </c>
      <c r="O1759" t="s">
        <v>33</v>
      </c>
      <c r="P1759">
        <v>27351</v>
      </c>
      <c r="T1759" s="3">
        <f t="shared" si="55"/>
        <v>65.2</v>
      </c>
      <c r="U1759" s="3">
        <f>IF(AND(R1759&lt;&gt;"_U",N1759&lt;&gt;9999,N1759&lt;&gt;999,L1759&lt;&gt;"Median"),IFERROR(VLOOKUP(A1759,'HD Total'!A:P,16,0),"."),".")</f>
        <v>41949</v>
      </c>
    </row>
    <row r="1760" spans="1:21" x14ac:dyDescent="0.3">
      <c r="A1760" s="1" t="str">
        <f t="shared" si="54"/>
        <v>2023|Te Manawa Taki|$200,001 or more</v>
      </c>
      <c r="B1760" t="s">
        <v>18</v>
      </c>
      <c r="C1760" t="s">
        <v>19</v>
      </c>
      <c r="D1760" t="s">
        <v>20</v>
      </c>
      <c r="E1760" t="s">
        <v>21</v>
      </c>
      <c r="F1760">
        <v>2023</v>
      </c>
      <c r="G1760">
        <v>2023</v>
      </c>
      <c r="H1760">
        <v>20</v>
      </c>
      <c r="I1760" t="s">
        <v>164</v>
      </c>
      <c r="J1760">
        <v>99</v>
      </c>
      <c r="K1760" t="s">
        <v>23</v>
      </c>
      <c r="L1760">
        <v>8</v>
      </c>
      <c r="M1760" t="s">
        <v>27</v>
      </c>
      <c r="N1760">
        <v>1</v>
      </c>
      <c r="O1760" t="s">
        <v>33</v>
      </c>
      <c r="P1760">
        <v>22656</v>
      </c>
      <c r="T1760" s="3">
        <f t="shared" si="55"/>
        <v>61.44</v>
      </c>
      <c r="U1760" s="3">
        <f>IF(AND(R1760&lt;&gt;"_U",N1760&lt;&gt;9999,N1760&lt;&gt;999,L1760&lt;&gt;"Median"),IFERROR(VLOOKUP(A1760,'HD Total'!A:P,16,0),"."),".")</f>
        <v>36873</v>
      </c>
    </row>
    <row r="1761" spans="1:21" x14ac:dyDescent="0.3">
      <c r="A1761" s="1" t="str">
        <f t="shared" si="54"/>
        <v>2023|Te Manawa Taki|$200,001 or more</v>
      </c>
      <c r="B1761" t="s">
        <v>18</v>
      </c>
      <c r="C1761" t="s">
        <v>19</v>
      </c>
      <c r="D1761" t="s">
        <v>20</v>
      </c>
      <c r="E1761" t="s">
        <v>21</v>
      </c>
      <c r="F1761">
        <v>2023</v>
      </c>
      <c r="G1761">
        <v>2023</v>
      </c>
      <c r="H1761">
        <v>20</v>
      </c>
      <c r="I1761" t="s">
        <v>164</v>
      </c>
      <c r="J1761">
        <v>99</v>
      </c>
      <c r="K1761" t="s">
        <v>23</v>
      </c>
      <c r="L1761">
        <v>8</v>
      </c>
      <c r="M1761" t="s">
        <v>27</v>
      </c>
      <c r="N1761">
        <v>999</v>
      </c>
      <c r="O1761" t="s">
        <v>42</v>
      </c>
      <c r="P1761">
        <v>0</v>
      </c>
      <c r="T1761" s="3" t="str">
        <f t="shared" si="55"/>
        <v>.</v>
      </c>
      <c r="U1761" s="3" t="str">
        <f>IF(AND(R1761&lt;&gt;"_U",N1761&lt;&gt;9999,N1761&lt;&gt;999,L1761&lt;&gt;"Median"),IFERROR(VLOOKUP(A1761,'HD Total'!A:P,16,0),"."),".")</f>
        <v>.</v>
      </c>
    </row>
    <row r="1762" spans="1:21" x14ac:dyDescent="0.3">
      <c r="A1762" s="1" t="str">
        <f t="shared" si="54"/>
        <v>2023|Te Manawa Taki|$200,001 or more</v>
      </c>
      <c r="B1762" t="s">
        <v>18</v>
      </c>
      <c r="C1762" t="s">
        <v>19</v>
      </c>
      <c r="D1762" t="s">
        <v>20</v>
      </c>
      <c r="E1762" t="s">
        <v>21</v>
      </c>
      <c r="F1762">
        <v>2023</v>
      </c>
      <c r="G1762">
        <v>2023</v>
      </c>
      <c r="H1762">
        <v>20</v>
      </c>
      <c r="I1762" t="s">
        <v>164</v>
      </c>
      <c r="J1762">
        <v>99</v>
      </c>
      <c r="K1762" t="s">
        <v>23</v>
      </c>
      <c r="L1762">
        <v>8</v>
      </c>
      <c r="M1762" t="s">
        <v>27</v>
      </c>
      <c r="N1762">
        <v>9999</v>
      </c>
      <c r="O1762" t="s">
        <v>40</v>
      </c>
      <c r="P1762">
        <v>36873</v>
      </c>
      <c r="T1762" s="3" t="str">
        <f t="shared" si="55"/>
        <v>.</v>
      </c>
      <c r="U1762" s="3" t="str">
        <f>IF(AND(R1762&lt;&gt;"_U",N1762&lt;&gt;9999,N1762&lt;&gt;999,L1762&lt;&gt;"Median"),IFERROR(VLOOKUP(A1762,'HD Total'!A:P,16,0),"."),".")</f>
        <v>.</v>
      </c>
    </row>
    <row r="1763" spans="1:21" x14ac:dyDescent="0.3">
      <c r="A1763" s="1" t="str">
        <f t="shared" si="54"/>
        <v>2023|Te Manawa Taki|$200,001 or more</v>
      </c>
      <c r="B1763" t="s">
        <v>18</v>
      </c>
      <c r="C1763" t="s">
        <v>19</v>
      </c>
      <c r="D1763" t="s">
        <v>20</v>
      </c>
      <c r="E1763" t="s">
        <v>21</v>
      </c>
      <c r="F1763">
        <v>2023</v>
      </c>
      <c r="G1763">
        <v>2023</v>
      </c>
      <c r="H1763">
        <v>20</v>
      </c>
      <c r="I1763" t="s">
        <v>164</v>
      </c>
      <c r="J1763">
        <v>99</v>
      </c>
      <c r="K1763" t="s">
        <v>23</v>
      </c>
      <c r="L1763">
        <v>8</v>
      </c>
      <c r="M1763" t="s">
        <v>27</v>
      </c>
      <c r="N1763">
        <v>7777</v>
      </c>
      <c r="O1763" t="s">
        <v>37</v>
      </c>
      <c r="P1763">
        <v>36873</v>
      </c>
      <c r="T1763" s="3">
        <f t="shared" si="55"/>
        <v>100</v>
      </c>
      <c r="U1763" s="3">
        <f>IF(AND(R1763&lt;&gt;"_U",N1763&lt;&gt;9999,N1763&lt;&gt;999,L1763&lt;&gt;"Median"),IFERROR(VLOOKUP(A1763,'HD Total'!A:P,16,0),"."),".")</f>
        <v>36873</v>
      </c>
    </row>
    <row r="1764" spans="1:21" x14ac:dyDescent="0.3">
      <c r="A1764" s="1" t="str">
        <f t="shared" si="54"/>
        <v>2023|Te Manawa Taki|$200,001 or more</v>
      </c>
      <c r="B1764" t="s">
        <v>18</v>
      </c>
      <c r="C1764" t="s">
        <v>19</v>
      </c>
      <c r="D1764" t="s">
        <v>20</v>
      </c>
      <c r="E1764" t="s">
        <v>21</v>
      </c>
      <c r="F1764">
        <v>2023</v>
      </c>
      <c r="G1764">
        <v>2023</v>
      </c>
      <c r="H1764">
        <v>20</v>
      </c>
      <c r="I1764" t="s">
        <v>164</v>
      </c>
      <c r="J1764">
        <v>99</v>
      </c>
      <c r="K1764" t="s">
        <v>23</v>
      </c>
      <c r="L1764">
        <v>8</v>
      </c>
      <c r="M1764" t="s">
        <v>27</v>
      </c>
      <c r="N1764">
        <v>2</v>
      </c>
      <c r="O1764" t="s">
        <v>28</v>
      </c>
      <c r="P1764">
        <v>6375</v>
      </c>
      <c r="T1764" s="3">
        <f t="shared" si="55"/>
        <v>17.29</v>
      </c>
      <c r="U1764" s="3">
        <f>IF(AND(R1764&lt;&gt;"_U",N1764&lt;&gt;9999,N1764&lt;&gt;999,L1764&lt;&gt;"Median"),IFERROR(VLOOKUP(A1764,'HD Total'!A:P,16,0),"."),".")</f>
        <v>36873</v>
      </c>
    </row>
    <row r="1765" spans="1:21" x14ac:dyDescent="0.3">
      <c r="A1765" s="1" t="str">
        <f t="shared" si="54"/>
        <v>2023|Te Manawa Taki|$200,001 or more</v>
      </c>
      <c r="B1765" t="s">
        <v>18</v>
      </c>
      <c r="C1765" t="s">
        <v>19</v>
      </c>
      <c r="D1765" t="s">
        <v>20</v>
      </c>
      <c r="E1765" t="s">
        <v>21</v>
      </c>
      <c r="F1765">
        <v>2023</v>
      </c>
      <c r="G1765">
        <v>2023</v>
      </c>
      <c r="H1765">
        <v>20</v>
      </c>
      <c r="I1765" t="s">
        <v>164</v>
      </c>
      <c r="J1765">
        <v>99</v>
      </c>
      <c r="K1765" t="s">
        <v>23</v>
      </c>
      <c r="L1765">
        <v>8</v>
      </c>
      <c r="M1765" t="s">
        <v>27</v>
      </c>
      <c r="N1765">
        <v>3</v>
      </c>
      <c r="O1765" t="s">
        <v>25</v>
      </c>
      <c r="P1765">
        <v>7842</v>
      </c>
      <c r="T1765" s="3">
        <f t="shared" si="55"/>
        <v>21.27</v>
      </c>
      <c r="U1765" s="3">
        <f>IF(AND(R1765&lt;&gt;"_U",N1765&lt;&gt;9999,N1765&lt;&gt;999,L1765&lt;&gt;"Median"),IFERROR(VLOOKUP(A1765,'HD Total'!A:P,16,0),"."),".")</f>
        <v>36873</v>
      </c>
    </row>
    <row r="1766" spans="1:21" x14ac:dyDescent="0.3">
      <c r="A1766" s="1" t="str">
        <f t="shared" si="54"/>
        <v>2023|Te Manawa Taki|Total stated - total household income</v>
      </c>
      <c r="B1766" t="s">
        <v>18</v>
      </c>
      <c r="C1766" t="s">
        <v>19</v>
      </c>
      <c r="D1766" t="s">
        <v>20</v>
      </c>
      <c r="E1766" t="s">
        <v>21</v>
      </c>
      <c r="F1766">
        <v>2023</v>
      </c>
      <c r="G1766">
        <v>2023</v>
      </c>
      <c r="H1766">
        <v>20</v>
      </c>
      <c r="I1766" t="s">
        <v>164</v>
      </c>
      <c r="J1766">
        <v>99</v>
      </c>
      <c r="K1766" t="s">
        <v>23</v>
      </c>
      <c r="L1766">
        <v>77</v>
      </c>
      <c r="M1766" t="s">
        <v>32</v>
      </c>
      <c r="N1766">
        <v>7777</v>
      </c>
      <c r="O1766" t="s">
        <v>37</v>
      </c>
      <c r="P1766">
        <v>341520</v>
      </c>
      <c r="T1766" s="3">
        <f t="shared" si="55"/>
        <v>100</v>
      </c>
      <c r="U1766" s="3">
        <f>IF(AND(R1766&lt;&gt;"_U",N1766&lt;&gt;9999,N1766&lt;&gt;999,L1766&lt;&gt;"Median"),IFERROR(VLOOKUP(A1766,'HD Total'!A:P,16,0),"."),".")</f>
        <v>341520</v>
      </c>
    </row>
    <row r="1767" spans="1:21" x14ac:dyDescent="0.3">
      <c r="A1767" s="1" t="str">
        <f t="shared" si="54"/>
        <v>2023|Te Manawa Taki|Total stated - total household income</v>
      </c>
      <c r="B1767" t="s">
        <v>18</v>
      </c>
      <c r="C1767" t="s">
        <v>19</v>
      </c>
      <c r="D1767" t="s">
        <v>20</v>
      </c>
      <c r="E1767" t="s">
        <v>21</v>
      </c>
      <c r="F1767">
        <v>2023</v>
      </c>
      <c r="G1767">
        <v>2023</v>
      </c>
      <c r="H1767">
        <v>20</v>
      </c>
      <c r="I1767" t="s">
        <v>164</v>
      </c>
      <c r="J1767">
        <v>99</v>
      </c>
      <c r="K1767" t="s">
        <v>23</v>
      </c>
      <c r="L1767">
        <v>77</v>
      </c>
      <c r="M1767" t="s">
        <v>32</v>
      </c>
      <c r="N1767">
        <v>999</v>
      </c>
      <c r="O1767" t="s">
        <v>42</v>
      </c>
      <c r="P1767">
        <v>42</v>
      </c>
      <c r="T1767" s="3" t="str">
        <f t="shared" si="55"/>
        <v>.</v>
      </c>
      <c r="U1767" s="3" t="str">
        <f>IF(AND(R1767&lt;&gt;"_U",N1767&lt;&gt;9999,N1767&lt;&gt;999,L1767&lt;&gt;"Median"),IFERROR(VLOOKUP(A1767,'HD Total'!A:P,16,0),"."),".")</f>
        <v>.</v>
      </c>
    </row>
    <row r="1768" spans="1:21" x14ac:dyDescent="0.3">
      <c r="A1768" s="1" t="str">
        <f t="shared" si="54"/>
        <v>2023|Te Manawa Taki|Total stated - total household income</v>
      </c>
      <c r="B1768" t="s">
        <v>18</v>
      </c>
      <c r="C1768" t="s">
        <v>19</v>
      </c>
      <c r="D1768" t="s">
        <v>20</v>
      </c>
      <c r="E1768" t="s">
        <v>21</v>
      </c>
      <c r="F1768">
        <v>2023</v>
      </c>
      <c r="G1768">
        <v>2023</v>
      </c>
      <c r="H1768">
        <v>20</v>
      </c>
      <c r="I1768" t="s">
        <v>164</v>
      </c>
      <c r="J1768">
        <v>99</v>
      </c>
      <c r="K1768" t="s">
        <v>23</v>
      </c>
      <c r="L1768">
        <v>77</v>
      </c>
      <c r="M1768" t="s">
        <v>32</v>
      </c>
      <c r="N1768">
        <v>3</v>
      </c>
      <c r="O1768" t="s">
        <v>25</v>
      </c>
      <c r="P1768">
        <v>39426</v>
      </c>
      <c r="T1768" s="3">
        <f t="shared" si="55"/>
        <v>11.54</v>
      </c>
      <c r="U1768" s="3">
        <f>IF(AND(R1768&lt;&gt;"_U",N1768&lt;&gt;9999,N1768&lt;&gt;999,L1768&lt;&gt;"Median"),IFERROR(VLOOKUP(A1768,'HD Total'!A:P,16,0),"."),".")</f>
        <v>341520</v>
      </c>
    </row>
    <row r="1769" spans="1:21" x14ac:dyDescent="0.3">
      <c r="A1769" s="1" t="str">
        <f t="shared" si="54"/>
        <v>2023|Te Manawa Taki|Total stated - total household income</v>
      </c>
      <c r="B1769" t="s">
        <v>18</v>
      </c>
      <c r="C1769" t="s">
        <v>19</v>
      </c>
      <c r="D1769" t="s">
        <v>20</v>
      </c>
      <c r="E1769" t="s">
        <v>21</v>
      </c>
      <c r="F1769">
        <v>2023</v>
      </c>
      <c r="G1769">
        <v>2023</v>
      </c>
      <c r="H1769">
        <v>20</v>
      </c>
      <c r="I1769" t="s">
        <v>164</v>
      </c>
      <c r="J1769">
        <v>99</v>
      </c>
      <c r="K1769" t="s">
        <v>23</v>
      </c>
      <c r="L1769">
        <v>77</v>
      </c>
      <c r="M1769" t="s">
        <v>32</v>
      </c>
      <c r="N1769">
        <v>9999</v>
      </c>
      <c r="O1769" t="s">
        <v>40</v>
      </c>
      <c r="P1769">
        <v>341562</v>
      </c>
      <c r="T1769" s="3" t="str">
        <f t="shared" si="55"/>
        <v>.</v>
      </c>
      <c r="U1769" s="3" t="str">
        <f>IF(AND(R1769&lt;&gt;"_U",N1769&lt;&gt;9999,N1769&lt;&gt;999,L1769&lt;&gt;"Median"),IFERROR(VLOOKUP(A1769,'HD Total'!A:P,16,0),"."),".")</f>
        <v>.</v>
      </c>
    </row>
    <row r="1770" spans="1:21" x14ac:dyDescent="0.3">
      <c r="A1770" s="1" t="str">
        <f t="shared" si="54"/>
        <v>2023|Te Manawa Taki|Total stated - total household income</v>
      </c>
      <c r="B1770" t="s">
        <v>18</v>
      </c>
      <c r="C1770" t="s">
        <v>19</v>
      </c>
      <c r="D1770" t="s">
        <v>20</v>
      </c>
      <c r="E1770" t="s">
        <v>21</v>
      </c>
      <c r="F1770">
        <v>2023</v>
      </c>
      <c r="G1770">
        <v>2023</v>
      </c>
      <c r="H1770">
        <v>20</v>
      </c>
      <c r="I1770" t="s">
        <v>164</v>
      </c>
      <c r="J1770">
        <v>99</v>
      </c>
      <c r="K1770" t="s">
        <v>23</v>
      </c>
      <c r="L1770">
        <v>77</v>
      </c>
      <c r="M1770" t="s">
        <v>32</v>
      </c>
      <c r="N1770">
        <v>1</v>
      </c>
      <c r="O1770" t="s">
        <v>33</v>
      </c>
      <c r="P1770">
        <v>193329</v>
      </c>
      <c r="T1770" s="3">
        <f t="shared" si="55"/>
        <v>56.61</v>
      </c>
      <c r="U1770" s="3">
        <f>IF(AND(R1770&lt;&gt;"_U",N1770&lt;&gt;9999,N1770&lt;&gt;999,L1770&lt;&gt;"Median"),IFERROR(VLOOKUP(A1770,'HD Total'!A:P,16,0),"."),".")</f>
        <v>341520</v>
      </c>
    </row>
    <row r="1771" spans="1:21" x14ac:dyDescent="0.3">
      <c r="A1771" s="1" t="str">
        <f t="shared" si="54"/>
        <v>2023|Te Manawa Taki|Total stated - total household income</v>
      </c>
      <c r="B1771" t="s">
        <v>18</v>
      </c>
      <c r="C1771" t="s">
        <v>19</v>
      </c>
      <c r="D1771" t="s">
        <v>20</v>
      </c>
      <c r="E1771" t="s">
        <v>21</v>
      </c>
      <c r="F1771">
        <v>2023</v>
      </c>
      <c r="G1771">
        <v>2023</v>
      </c>
      <c r="H1771">
        <v>20</v>
      </c>
      <c r="I1771" t="s">
        <v>164</v>
      </c>
      <c r="J1771">
        <v>99</v>
      </c>
      <c r="K1771" t="s">
        <v>23</v>
      </c>
      <c r="L1771">
        <v>77</v>
      </c>
      <c r="M1771" t="s">
        <v>32</v>
      </c>
      <c r="N1771">
        <v>2</v>
      </c>
      <c r="O1771" t="s">
        <v>28</v>
      </c>
      <c r="P1771">
        <v>108762</v>
      </c>
      <c r="T1771" s="3">
        <f t="shared" si="55"/>
        <v>31.85</v>
      </c>
      <c r="U1771" s="3">
        <f>IF(AND(R1771&lt;&gt;"_U",N1771&lt;&gt;9999,N1771&lt;&gt;999,L1771&lt;&gt;"Median"),IFERROR(VLOOKUP(A1771,'HD Total'!A:P,16,0),"."),".")</f>
        <v>341520</v>
      </c>
    </row>
    <row r="1772" spans="1:21" x14ac:dyDescent="0.3">
      <c r="A1772" s="1" t="str">
        <f t="shared" si="54"/>
        <v>2023|Te Manawa Taki|Total - total household income</v>
      </c>
      <c r="B1772" t="s">
        <v>18</v>
      </c>
      <c r="C1772" t="s">
        <v>19</v>
      </c>
      <c r="D1772" t="s">
        <v>20</v>
      </c>
      <c r="E1772" t="s">
        <v>21</v>
      </c>
      <c r="F1772">
        <v>2023</v>
      </c>
      <c r="G1772">
        <v>2023</v>
      </c>
      <c r="H1772">
        <v>20</v>
      </c>
      <c r="I1772" t="s">
        <v>164</v>
      </c>
      <c r="J1772">
        <v>99</v>
      </c>
      <c r="K1772" t="s">
        <v>23</v>
      </c>
      <c r="L1772">
        <v>99</v>
      </c>
      <c r="M1772" t="s">
        <v>48</v>
      </c>
      <c r="N1772">
        <v>7777</v>
      </c>
      <c r="O1772" t="s">
        <v>37</v>
      </c>
      <c r="P1772">
        <v>356361</v>
      </c>
      <c r="T1772" s="3">
        <f t="shared" si="55"/>
        <v>100</v>
      </c>
      <c r="U1772" s="3">
        <f>IF(AND(R1772&lt;&gt;"_U",N1772&lt;&gt;9999,N1772&lt;&gt;999,L1772&lt;&gt;"Median"),IFERROR(VLOOKUP(A1772,'HD Total'!A:P,16,0),"."),".")</f>
        <v>356361</v>
      </c>
    </row>
    <row r="1773" spans="1:21" x14ac:dyDescent="0.3">
      <c r="A1773" s="1" t="str">
        <f t="shared" si="54"/>
        <v>2023|Te Manawa Taki|Total - total household income</v>
      </c>
      <c r="B1773" t="s">
        <v>18</v>
      </c>
      <c r="C1773" t="s">
        <v>19</v>
      </c>
      <c r="D1773" t="s">
        <v>20</v>
      </c>
      <c r="E1773" t="s">
        <v>21</v>
      </c>
      <c r="F1773">
        <v>2023</v>
      </c>
      <c r="G1773">
        <v>2023</v>
      </c>
      <c r="H1773">
        <v>20</v>
      </c>
      <c r="I1773" t="s">
        <v>164</v>
      </c>
      <c r="J1773">
        <v>99</v>
      </c>
      <c r="K1773" t="s">
        <v>23</v>
      </c>
      <c r="L1773">
        <v>99</v>
      </c>
      <c r="M1773" t="s">
        <v>48</v>
      </c>
      <c r="N1773">
        <v>2</v>
      </c>
      <c r="O1773" t="s">
        <v>28</v>
      </c>
      <c r="P1773">
        <v>116334</v>
      </c>
      <c r="T1773" s="3">
        <f t="shared" si="55"/>
        <v>32.64</v>
      </c>
      <c r="U1773" s="3">
        <f>IF(AND(R1773&lt;&gt;"_U",N1773&lt;&gt;9999,N1773&lt;&gt;999,L1773&lt;&gt;"Median"),IFERROR(VLOOKUP(A1773,'HD Total'!A:P,16,0),"."),".")</f>
        <v>356361</v>
      </c>
    </row>
    <row r="1774" spans="1:21" x14ac:dyDescent="0.3">
      <c r="A1774" s="1" t="str">
        <f t="shared" si="54"/>
        <v>2023|Te Manawa Taki|Total - total household income</v>
      </c>
      <c r="B1774" t="s">
        <v>18</v>
      </c>
      <c r="C1774" t="s">
        <v>19</v>
      </c>
      <c r="D1774" t="s">
        <v>20</v>
      </c>
      <c r="E1774" t="s">
        <v>21</v>
      </c>
      <c r="F1774">
        <v>2023</v>
      </c>
      <c r="G1774">
        <v>2023</v>
      </c>
      <c r="H1774">
        <v>20</v>
      </c>
      <c r="I1774" t="s">
        <v>164</v>
      </c>
      <c r="J1774">
        <v>99</v>
      </c>
      <c r="K1774" t="s">
        <v>23</v>
      </c>
      <c r="L1774">
        <v>99</v>
      </c>
      <c r="M1774" t="s">
        <v>48</v>
      </c>
      <c r="N1774">
        <v>3</v>
      </c>
      <c r="O1774" t="s">
        <v>25</v>
      </c>
      <c r="P1774">
        <v>40914</v>
      </c>
      <c r="T1774" s="3">
        <f t="shared" si="55"/>
        <v>11.48</v>
      </c>
      <c r="U1774" s="3">
        <f>IF(AND(R1774&lt;&gt;"_U",N1774&lt;&gt;9999,N1774&lt;&gt;999,L1774&lt;&gt;"Median"),IFERROR(VLOOKUP(A1774,'HD Total'!A:P,16,0),"."),".")</f>
        <v>356361</v>
      </c>
    </row>
    <row r="1775" spans="1:21" x14ac:dyDescent="0.3">
      <c r="A1775" s="1" t="str">
        <f t="shared" si="54"/>
        <v>2023|Te Manawa Taki|Total - total household income</v>
      </c>
      <c r="B1775" t="s">
        <v>18</v>
      </c>
      <c r="C1775" t="s">
        <v>19</v>
      </c>
      <c r="D1775" t="s">
        <v>20</v>
      </c>
      <c r="E1775" t="s">
        <v>21</v>
      </c>
      <c r="F1775">
        <v>2023</v>
      </c>
      <c r="G1775">
        <v>2023</v>
      </c>
      <c r="H1775">
        <v>20</v>
      </c>
      <c r="I1775" t="s">
        <v>164</v>
      </c>
      <c r="J1775">
        <v>99</v>
      </c>
      <c r="K1775" t="s">
        <v>23</v>
      </c>
      <c r="L1775">
        <v>99</v>
      </c>
      <c r="M1775" t="s">
        <v>48</v>
      </c>
      <c r="N1775">
        <v>9999</v>
      </c>
      <c r="O1775" t="s">
        <v>40</v>
      </c>
      <c r="P1775">
        <v>356487</v>
      </c>
      <c r="T1775" s="3" t="str">
        <f t="shared" si="55"/>
        <v>.</v>
      </c>
      <c r="U1775" s="3" t="str">
        <f>IF(AND(R1775&lt;&gt;"_U",N1775&lt;&gt;9999,N1775&lt;&gt;999,L1775&lt;&gt;"Median"),IFERROR(VLOOKUP(A1775,'HD Total'!A:P,16,0),"."),".")</f>
        <v>.</v>
      </c>
    </row>
    <row r="1776" spans="1:21" x14ac:dyDescent="0.3">
      <c r="A1776" s="1" t="str">
        <f t="shared" si="54"/>
        <v>2023|Te Manawa Taki|Total - total household income</v>
      </c>
      <c r="B1776" t="s">
        <v>18</v>
      </c>
      <c r="C1776" t="s">
        <v>19</v>
      </c>
      <c r="D1776" t="s">
        <v>20</v>
      </c>
      <c r="E1776" t="s">
        <v>21</v>
      </c>
      <c r="F1776">
        <v>2023</v>
      </c>
      <c r="G1776">
        <v>2023</v>
      </c>
      <c r="H1776">
        <v>20</v>
      </c>
      <c r="I1776" t="s">
        <v>164</v>
      </c>
      <c r="J1776">
        <v>99</v>
      </c>
      <c r="K1776" t="s">
        <v>23</v>
      </c>
      <c r="L1776">
        <v>99</v>
      </c>
      <c r="M1776" t="s">
        <v>48</v>
      </c>
      <c r="N1776">
        <v>1</v>
      </c>
      <c r="O1776" t="s">
        <v>33</v>
      </c>
      <c r="P1776">
        <v>199113</v>
      </c>
      <c r="T1776" s="3">
        <f t="shared" si="55"/>
        <v>55.87</v>
      </c>
      <c r="U1776" s="3">
        <f>IF(AND(R1776&lt;&gt;"_U",N1776&lt;&gt;9999,N1776&lt;&gt;999,L1776&lt;&gt;"Median"),IFERROR(VLOOKUP(A1776,'HD Total'!A:P,16,0),"."),".")</f>
        <v>356361</v>
      </c>
    </row>
    <row r="1777" spans="1:21" x14ac:dyDescent="0.3">
      <c r="A1777" s="1" t="str">
        <f t="shared" si="54"/>
        <v>2023|Te Manawa Taki|Total - total household income</v>
      </c>
      <c r="B1777" t="s">
        <v>18</v>
      </c>
      <c r="C1777" t="s">
        <v>19</v>
      </c>
      <c r="D1777" t="s">
        <v>20</v>
      </c>
      <c r="E1777" t="s">
        <v>21</v>
      </c>
      <c r="F1777">
        <v>2023</v>
      </c>
      <c r="G1777">
        <v>2023</v>
      </c>
      <c r="H1777">
        <v>20</v>
      </c>
      <c r="I1777" t="s">
        <v>164</v>
      </c>
      <c r="J1777">
        <v>99</v>
      </c>
      <c r="K1777" t="s">
        <v>23</v>
      </c>
      <c r="L1777">
        <v>99</v>
      </c>
      <c r="M1777" t="s">
        <v>48</v>
      </c>
      <c r="N1777">
        <v>999</v>
      </c>
      <c r="O1777" t="s">
        <v>42</v>
      </c>
      <c r="P1777">
        <v>126</v>
      </c>
      <c r="T1777" s="3" t="str">
        <f t="shared" si="55"/>
        <v>.</v>
      </c>
      <c r="U1777" s="3" t="str">
        <f>IF(AND(R1777&lt;&gt;"_U",N1777&lt;&gt;9999,N1777&lt;&gt;999,L1777&lt;&gt;"Median"),IFERROR(VLOOKUP(A1777,'HD Total'!A:P,16,0),"."),".")</f>
        <v>.</v>
      </c>
    </row>
    <row r="1778" spans="1:21" x14ac:dyDescent="0.3">
      <c r="A1778" s="1" t="str">
        <f t="shared" si="54"/>
        <v>2023|Te Manawa Taki|Median ($) - total household income</v>
      </c>
      <c r="B1778" t="s">
        <v>18</v>
      </c>
      <c r="C1778" t="s">
        <v>19</v>
      </c>
      <c r="D1778" t="s">
        <v>20</v>
      </c>
      <c r="E1778" t="s">
        <v>21</v>
      </c>
      <c r="F1778">
        <v>2023</v>
      </c>
      <c r="G1778">
        <v>2023</v>
      </c>
      <c r="H1778">
        <v>20</v>
      </c>
      <c r="I1778" t="s">
        <v>164</v>
      </c>
      <c r="J1778">
        <v>99</v>
      </c>
      <c r="K1778" t="s">
        <v>23</v>
      </c>
      <c r="L1778" t="s">
        <v>56</v>
      </c>
      <c r="M1778" t="s">
        <v>57</v>
      </c>
      <c r="N1778">
        <v>3</v>
      </c>
      <c r="O1778" t="s">
        <v>25</v>
      </c>
      <c r="P1778">
        <v>101500</v>
      </c>
      <c r="T1778" s="3" t="str">
        <f t="shared" si="55"/>
        <v>.</v>
      </c>
      <c r="U1778" s="3" t="str">
        <f>IF(AND(R1778&lt;&gt;"_U",N1778&lt;&gt;9999,N1778&lt;&gt;999,L1778&lt;&gt;"Median"),IFERROR(VLOOKUP(A1778,'HD Total'!A:P,16,0),"."),".")</f>
        <v>.</v>
      </c>
    </row>
    <row r="1779" spans="1:21" x14ac:dyDescent="0.3">
      <c r="A1779" s="1" t="str">
        <f t="shared" si="54"/>
        <v>2023|Te Manawa Taki|Median ($) - total household income</v>
      </c>
      <c r="B1779" t="s">
        <v>18</v>
      </c>
      <c r="C1779" t="s">
        <v>19</v>
      </c>
      <c r="D1779" t="s">
        <v>20</v>
      </c>
      <c r="E1779" t="s">
        <v>21</v>
      </c>
      <c r="F1779">
        <v>2023</v>
      </c>
      <c r="G1779">
        <v>2023</v>
      </c>
      <c r="H1779">
        <v>20</v>
      </c>
      <c r="I1779" t="s">
        <v>164</v>
      </c>
      <c r="J1779">
        <v>99</v>
      </c>
      <c r="K1779" t="s">
        <v>23</v>
      </c>
      <c r="L1779" t="s">
        <v>56</v>
      </c>
      <c r="M1779" t="s">
        <v>57</v>
      </c>
      <c r="N1779">
        <v>1</v>
      </c>
      <c r="O1779" t="s">
        <v>33</v>
      </c>
      <c r="P1779">
        <v>95900</v>
      </c>
      <c r="T1779" s="3" t="str">
        <f t="shared" si="55"/>
        <v>.</v>
      </c>
      <c r="U1779" s="3" t="str">
        <f>IF(AND(R1779&lt;&gt;"_U",N1779&lt;&gt;9999,N1779&lt;&gt;999,L1779&lt;&gt;"Median"),IFERROR(VLOOKUP(A1779,'HD Total'!A:P,16,0),"."),".")</f>
        <v>.</v>
      </c>
    </row>
    <row r="1780" spans="1:21" x14ac:dyDescent="0.3">
      <c r="A1780" s="1" t="str">
        <f t="shared" si="54"/>
        <v>2023|Te Manawa Taki|Median ($) - total household income</v>
      </c>
      <c r="B1780" t="s">
        <v>18</v>
      </c>
      <c r="C1780" t="s">
        <v>19</v>
      </c>
      <c r="D1780" t="s">
        <v>20</v>
      </c>
      <c r="E1780" t="s">
        <v>21</v>
      </c>
      <c r="F1780">
        <v>2023</v>
      </c>
      <c r="G1780">
        <v>2023</v>
      </c>
      <c r="H1780">
        <v>20</v>
      </c>
      <c r="I1780" t="s">
        <v>164</v>
      </c>
      <c r="J1780">
        <v>99</v>
      </c>
      <c r="K1780" t="s">
        <v>23</v>
      </c>
      <c r="L1780" t="s">
        <v>56</v>
      </c>
      <c r="M1780" t="s">
        <v>57</v>
      </c>
      <c r="N1780">
        <v>2</v>
      </c>
      <c r="O1780" t="s">
        <v>28</v>
      </c>
      <c r="P1780">
        <v>73800</v>
      </c>
      <c r="T1780" s="3" t="str">
        <f t="shared" si="55"/>
        <v>.</v>
      </c>
      <c r="U1780" s="3" t="str">
        <f>IF(AND(R1780&lt;&gt;"_U",N1780&lt;&gt;9999,N1780&lt;&gt;999,L1780&lt;&gt;"Median"),IFERROR(VLOOKUP(A1780,'HD Total'!A:P,16,0),"."),".")</f>
        <v>.</v>
      </c>
    </row>
    <row r="1781" spans="1:21" x14ac:dyDescent="0.3">
      <c r="A1781" s="1" t="str">
        <f t="shared" si="54"/>
        <v>2023|Te Manawa Taki|Median ($) - total household income</v>
      </c>
      <c r="B1781" t="s">
        <v>18</v>
      </c>
      <c r="C1781" t="s">
        <v>19</v>
      </c>
      <c r="D1781" t="s">
        <v>20</v>
      </c>
      <c r="E1781" t="s">
        <v>21</v>
      </c>
      <c r="F1781">
        <v>2023</v>
      </c>
      <c r="G1781">
        <v>2023</v>
      </c>
      <c r="H1781">
        <v>20</v>
      </c>
      <c r="I1781" t="s">
        <v>164</v>
      </c>
      <c r="J1781">
        <v>99</v>
      </c>
      <c r="K1781" t="s">
        <v>23</v>
      </c>
      <c r="L1781" t="s">
        <v>56</v>
      </c>
      <c r="M1781" t="s">
        <v>57</v>
      </c>
      <c r="N1781">
        <v>9999</v>
      </c>
      <c r="O1781" t="s">
        <v>40</v>
      </c>
      <c r="P1781">
        <v>88300</v>
      </c>
      <c r="T1781" s="3" t="str">
        <f t="shared" si="55"/>
        <v>.</v>
      </c>
      <c r="U1781" s="3" t="str">
        <f>IF(AND(R1781&lt;&gt;"_U",N1781&lt;&gt;9999,N1781&lt;&gt;999,L1781&lt;&gt;"Median"),IFERROR(VLOOKUP(A1781,'HD Total'!A:P,16,0),"."),".")</f>
        <v>.</v>
      </c>
    </row>
    <row r="1782" spans="1:21" x14ac:dyDescent="0.3">
      <c r="A1782" s="1" t="str">
        <f t="shared" si="54"/>
        <v>2023|Te Manawa Taki|Median ($) - total household income</v>
      </c>
      <c r="B1782" t="s">
        <v>18</v>
      </c>
      <c r="C1782" t="s">
        <v>19</v>
      </c>
      <c r="D1782" t="s">
        <v>20</v>
      </c>
      <c r="E1782" t="s">
        <v>21</v>
      </c>
      <c r="F1782">
        <v>2023</v>
      </c>
      <c r="G1782">
        <v>2023</v>
      </c>
      <c r="H1782">
        <v>20</v>
      </c>
      <c r="I1782" t="s">
        <v>164</v>
      </c>
      <c r="J1782">
        <v>99</v>
      </c>
      <c r="K1782" t="s">
        <v>23</v>
      </c>
      <c r="L1782" t="s">
        <v>56</v>
      </c>
      <c r="M1782" t="s">
        <v>57</v>
      </c>
      <c r="N1782">
        <v>999</v>
      </c>
      <c r="O1782" t="s">
        <v>42</v>
      </c>
      <c r="P1782">
        <v>20700</v>
      </c>
      <c r="T1782" s="3" t="str">
        <f t="shared" si="55"/>
        <v>.</v>
      </c>
      <c r="U1782" s="3" t="str">
        <f>IF(AND(R1782&lt;&gt;"_U",N1782&lt;&gt;9999,N1782&lt;&gt;999,L1782&lt;&gt;"Median"),IFERROR(VLOOKUP(A1782,'HD Total'!A:P,16,0),"."),".")</f>
        <v>.</v>
      </c>
    </row>
    <row r="1783" spans="1:21" x14ac:dyDescent="0.3">
      <c r="A1783" s="1" t="str">
        <f t="shared" si="54"/>
        <v>2023|Te Manawa Taki|Median ($) - total household income</v>
      </c>
      <c r="B1783" t="s">
        <v>18</v>
      </c>
      <c r="C1783" t="s">
        <v>19</v>
      </c>
      <c r="D1783" t="s">
        <v>20</v>
      </c>
      <c r="E1783" t="s">
        <v>21</v>
      </c>
      <c r="F1783">
        <v>2023</v>
      </c>
      <c r="G1783">
        <v>2023</v>
      </c>
      <c r="H1783">
        <v>20</v>
      </c>
      <c r="I1783" t="s">
        <v>164</v>
      </c>
      <c r="J1783">
        <v>99</v>
      </c>
      <c r="K1783" t="s">
        <v>23</v>
      </c>
      <c r="L1783" t="s">
        <v>56</v>
      </c>
      <c r="M1783" t="s">
        <v>57</v>
      </c>
      <c r="N1783">
        <v>7777</v>
      </c>
      <c r="O1783" t="s">
        <v>37</v>
      </c>
      <c r="P1783">
        <v>88300</v>
      </c>
      <c r="T1783" s="3" t="str">
        <f t="shared" si="55"/>
        <v>.</v>
      </c>
      <c r="U1783" s="3" t="str">
        <f>IF(AND(R1783&lt;&gt;"_U",N1783&lt;&gt;9999,N1783&lt;&gt;999,L1783&lt;&gt;"Median"),IFERROR(VLOOKUP(A1783,'HD Total'!A:P,16,0),"."),".")</f>
        <v>.</v>
      </c>
    </row>
    <row r="1784" spans="1:21" x14ac:dyDescent="0.3">
      <c r="A1784" s="1" t="str">
        <f t="shared" si="54"/>
        <v>2023|Central Region|$20,000 or less</v>
      </c>
      <c r="B1784" t="s">
        <v>18</v>
      </c>
      <c r="C1784" t="s">
        <v>19</v>
      </c>
      <c r="D1784" t="s">
        <v>20</v>
      </c>
      <c r="E1784" t="s">
        <v>21</v>
      </c>
      <c r="F1784">
        <v>2023</v>
      </c>
      <c r="G1784">
        <v>2023</v>
      </c>
      <c r="H1784">
        <v>30</v>
      </c>
      <c r="I1784" t="s">
        <v>176</v>
      </c>
      <c r="J1784">
        <v>99</v>
      </c>
      <c r="K1784" t="s">
        <v>23</v>
      </c>
      <c r="L1784">
        <v>1</v>
      </c>
      <c r="M1784" t="s">
        <v>39</v>
      </c>
      <c r="N1784">
        <v>7777</v>
      </c>
      <c r="O1784" t="s">
        <v>37</v>
      </c>
      <c r="P1784">
        <v>17535</v>
      </c>
      <c r="T1784" s="3">
        <f t="shared" si="55"/>
        <v>100</v>
      </c>
      <c r="U1784" s="3">
        <f>IF(AND(R1784&lt;&gt;"_U",N1784&lt;&gt;9999,N1784&lt;&gt;999,L1784&lt;&gt;"Median"),IFERROR(VLOOKUP(A1784,'HD Total'!A:P,16,0),"."),".")</f>
        <v>17535</v>
      </c>
    </row>
    <row r="1785" spans="1:21" x14ac:dyDescent="0.3">
      <c r="A1785" s="1" t="str">
        <f t="shared" si="54"/>
        <v>2023|Central Region|$20,000 or less</v>
      </c>
      <c r="B1785" t="s">
        <v>18</v>
      </c>
      <c r="C1785" t="s">
        <v>19</v>
      </c>
      <c r="D1785" t="s">
        <v>20</v>
      </c>
      <c r="E1785" t="s">
        <v>21</v>
      </c>
      <c r="F1785">
        <v>2023</v>
      </c>
      <c r="G1785">
        <v>2023</v>
      </c>
      <c r="H1785">
        <v>30</v>
      </c>
      <c r="I1785" t="s">
        <v>176</v>
      </c>
      <c r="J1785">
        <v>99</v>
      </c>
      <c r="K1785" t="s">
        <v>23</v>
      </c>
      <c r="L1785">
        <v>1</v>
      </c>
      <c r="M1785" t="s">
        <v>39</v>
      </c>
      <c r="N1785">
        <v>1</v>
      </c>
      <c r="O1785" t="s">
        <v>33</v>
      </c>
      <c r="P1785">
        <v>6351</v>
      </c>
      <c r="T1785" s="3">
        <f t="shared" si="55"/>
        <v>36.22</v>
      </c>
      <c r="U1785" s="3">
        <f>IF(AND(R1785&lt;&gt;"_U",N1785&lt;&gt;9999,N1785&lt;&gt;999,L1785&lt;&gt;"Median"),IFERROR(VLOOKUP(A1785,'HD Total'!A:P,16,0),"."),".")</f>
        <v>17535</v>
      </c>
    </row>
    <row r="1786" spans="1:21" x14ac:dyDescent="0.3">
      <c r="A1786" s="1" t="str">
        <f t="shared" si="54"/>
        <v>2023|Central Region|$20,000 or less</v>
      </c>
      <c r="B1786" t="s">
        <v>18</v>
      </c>
      <c r="C1786" t="s">
        <v>19</v>
      </c>
      <c r="D1786" t="s">
        <v>20</v>
      </c>
      <c r="E1786" t="s">
        <v>21</v>
      </c>
      <c r="F1786">
        <v>2023</v>
      </c>
      <c r="G1786">
        <v>2023</v>
      </c>
      <c r="H1786">
        <v>30</v>
      </c>
      <c r="I1786" t="s">
        <v>176</v>
      </c>
      <c r="J1786">
        <v>99</v>
      </c>
      <c r="K1786" t="s">
        <v>23</v>
      </c>
      <c r="L1786">
        <v>1</v>
      </c>
      <c r="M1786" t="s">
        <v>39</v>
      </c>
      <c r="N1786">
        <v>9999</v>
      </c>
      <c r="O1786" t="s">
        <v>40</v>
      </c>
      <c r="P1786">
        <v>17553</v>
      </c>
      <c r="T1786" s="3" t="str">
        <f t="shared" si="55"/>
        <v>.</v>
      </c>
      <c r="U1786" s="3" t="str">
        <f>IF(AND(R1786&lt;&gt;"_U",N1786&lt;&gt;9999,N1786&lt;&gt;999,L1786&lt;&gt;"Median"),IFERROR(VLOOKUP(A1786,'HD Total'!A:P,16,0),"."),".")</f>
        <v>.</v>
      </c>
    </row>
    <row r="1787" spans="1:21" x14ac:dyDescent="0.3">
      <c r="A1787" s="1" t="str">
        <f t="shared" si="54"/>
        <v>2023|Central Region|$20,000 or less</v>
      </c>
      <c r="B1787" t="s">
        <v>18</v>
      </c>
      <c r="C1787" t="s">
        <v>19</v>
      </c>
      <c r="D1787" t="s">
        <v>20</v>
      </c>
      <c r="E1787" t="s">
        <v>21</v>
      </c>
      <c r="F1787">
        <v>2023</v>
      </c>
      <c r="G1787">
        <v>2023</v>
      </c>
      <c r="H1787">
        <v>30</v>
      </c>
      <c r="I1787" t="s">
        <v>176</v>
      </c>
      <c r="J1787">
        <v>99</v>
      </c>
      <c r="K1787" t="s">
        <v>23</v>
      </c>
      <c r="L1787">
        <v>1</v>
      </c>
      <c r="M1787" t="s">
        <v>39</v>
      </c>
      <c r="N1787">
        <v>2</v>
      </c>
      <c r="O1787" t="s">
        <v>28</v>
      </c>
      <c r="P1787">
        <v>9831</v>
      </c>
      <c r="T1787" s="3">
        <f t="shared" si="55"/>
        <v>56.07</v>
      </c>
      <c r="U1787" s="3">
        <f>IF(AND(R1787&lt;&gt;"_U",N1787&lt;&gt;9999,N1787&lt;&gt;999,L1787&lt;&gt;"Median"),IFERROR(VLOOKUP(A1787,'HD Total'!A:P,16,0),"."),".")</f>
        <v>17535</v>
      </c>
    </row>
    <row r="1788" spans="1:21" x14ac:dyDescent="0.3">
      <c r="A1788" s="1" t="str">
        <f t="shared" si="54"/>
        <v>2023|Central Region|$20,000 or less</v>
      </c>
      <c r="B1788" t="s">
        <v>18</v>
      </c>
      <c r="C1788" t="s">
        <v>19</v>
      </c>
      <c r="D1788" t="s">
        <v>20</v>
      </c>
      <c r="E1788" t="s">
        <v>21</v>
      </c>
      <c r="F1788">
        <v>2023</v>
      </c>
      <c r="G1788">
        <v>2023</v>
      </c>
      <c r="H1788">
        <v>30</v>
      </c>
      <c r="I1788" t="s">
        <v>176</v>
      </c>
      <c r="J1788">
        <v>99</v>
      </c>
      <c r="K1788" t="s">
        <v>23</v>
      </c>
      <c r="L1788">
        <v>1</v>
      </c>
      <c r="M1788" t="s">
        <v>39</v>
      </c>
      <c r="N1788">
        <v>999</v>
      </c>
      <c r="O1788" t="s">
        <v>42</v>
      </c>
      <c r="P1788">
        <v>18</v>
      </c>
      <c r="T1788" s="3" t="str">
        <f t="shared" si="55"/>
        <v>.</v>
      </c>
      <c r="U1788" s="3" t="str">
        <f>IF(AND(R1788&lt;&gt;"_U",N1788&lt;&gt;9999,N1788&lt;&gt;999,L1788&lt;&gt;"Median"),IFERROR(VLOOKUP(A1788,'HD Total'!A:P,16,0),"."),".")</f>
        <v>.</v>
      </c>
    </row>
    <row r="1789" spans="1:21" x14ac:dyDescent="0.3">
      <c r="A1789" s="1" t="str">
        <f t="shared" si="54"/>
        <v>2023|Central Region|$20,000 or less</v>
      </c>
      <c r="B1789" t="s">
        <v>18</v>
      </c>
      <c r="C1789" t="s">
        <v>19</v>
      </c>
      <c r="D1789" t="s">
        <v>20</v>
      </c>
      <c r="E1789" t="s">
        <v>21</v>
      </c>
      <c r="F1789">
        <v>2023</v>
      </c>
      <c r="G1789">
        <v>2023</v>
      </c>
      <c r="H1789">
        <v>30</v>
      </c>
      <c r="I1789" t="s">
        <v>176</v>
      </c>
      <c r="J1789">
        <v>99</v>
      </c>
      <c r="K1789" t="s">
        <v>23</v>
      </c>
      <c r="L1789">
        <v>1</v>
      </c>
      <c r="M1789" t="s">
        <v>39</v>
      </c>
      <c r="N1789">
        <v>3</v>
      </c>
      <c r="O1789" t="s">
        <v>25</v>
      </c>
      <c r="P1789">
        <v>1356</v>
      </c>
      <c r="T1789" s="3">
        <f t="shared" si="55"/>
        <v>7.73</v>
      </c>
      <c r="U1789" s="3">
        <f>IF(AND(R1789&lt;&gt;"_U",N1789&lt;&gt;9999,N1789&lt;&gt;999,L1789&lt;&gt;"Median"),IFERROR(VLOOKUP(A1789,'HD Total'!A:P,16,0),"."),".")</f>
        <v>17535</v>
      </c>
    </row>
    <row r="1790" spans="1:21" x14ac:dyDescent="0.3">
      <c r="A1790" s="1" t="str">
        <f t="shared" si="54"/>
        <v>2023|Central Region|$20,001-$30,000</v>
      </c>
      <c r="B1790" t="s">
        <v>18</v>
      </c>
      <c r="C1790" t="s">
        <v>19</v>
      </c>
      <c r="D1790" t="s">
        <v>20</v>
      </c>
      <c r="E1790" t="s">
        <v>21</v>
      </c>
      <c r="F1790">
        <v>2023</v>
      </c>
      <c r="G1790">
        <v>2023</v>
      </c>
      <c r="H1790">
        <v>30</v>
      </c>
      <c r="I1790" t="s">
        <v>176</v>
      </c>
      <c r="J1790">
        <v>99</v>
      </c>
      <c r="K1790" t="s">
        <v>23</v>
      </c>
      <c r="L1790">
        <v>2</v>
      </c>
      <c r="M1790" t="s">
        <v>24</v>
      </c>
      <c r="N1790">
        <v>7777</v>
      </c>
      <c r="O1790" t="s">
        <v>37</v>
      </c>
      <c r="P1790">
        <v>29214</v>
      </c>
      <c r="T1790" s="3">
        <f t="shared" si="55"/>
        <v>100</v>
      </c>
      <c r="U1790" s="3">
        <f>IF(AND(R1790&lt;&gt;"_U",N1790&lt;&gt;9999,N1790&lt;&gt;999,L1790&lt;&gt;"Median"),IFERROR(VLOOKUP(A1790,'HD Total'!A:P,16,0),"."),".")</f>
        <v>29214</v>
      </c>
    </row>
    <row r="1791" spans="1:21" x14ac:dyDescent="0.3">
      <c r="A1791" s="1" t="str">
        <f t="shared" si="54"/>
        <v>2023|Central Region|$20,001-$30,000</v>
      </c>
      <c r="B1791" t="s">
        <v>18</v>
      </c>
      <c r="C1791" t="s">
        <v>19</v>
      </c>
      <c r="D1791" t="s">
        <v>20</v>
      </c>
      <c r="E1791" t="s">
        <v>21</v>
      </c>
      <c r="F1791">
        <v>2023</v>
      </c>
      <c r="G1791">
        <v>2023</v>
      </c>
      <c r="H1791">
        <v>30</v>
      </c>
      <c r="I1791" t="s">
        <v>176</v>
      </c>
      <c r="J1791">
        <v>99</v>
      </c>
      <c r="K1791" t="s">
        <v>23</v>
      </c>
      <c r="L1791">
        <v>2</v>
      </c>
      <c r="M1791" t="s">
        <v>24</v>
      </c>
      <c r="N1791">
        <v>9999</v>
      </c>
      <c r="O1791" t="s">
        <v>40</v>
      </c>
      <c r="P1791">
        <v>29232</v>
      </c>
      <c r="T1791" s="3" t="str">
        <f t="shared" si="55"/>
        <v>.</v>
      </c>
      <c r="U1791" s="3" t="str">
        <f>IF(AND(R1791&lt;&gt;"_U",N1791&lt;&gt;9999,N1791&lt;&gt;999,L1791&lt;&gt;"Median"),IFERROR(VLOOKUP(A1791,'HD Total'!A:P,16,0),"."),".")</f>
        <v>.</v>
      </c>
    </row>
    <row r="1792" spans="1:21" x14ac:dyDescent="0.3">
      <c r="A1792" s="1" t="str">
        <f t="shared" si="54"/>
        <v>2023|Central Region|$20,001-$30,000</v>
      </c>
      <c r="B1792" t="s">
        <v>18</v>
      </c>
      <c r="C1792" t="s">
        <v>19</v>
      </c>
      <c r="D1792" t="s">
        <v>20</v>
      </c>
      <c r="E1792" t="s">
        <v>21</v>
      </c>
      <c r="F1792">
        <v>2023</v>
      </c>
      <c r="G1792">
        <v>2023</v>
      </c>
      <c r="H1792">
        <v>30</v>
      </c>
      <c r="I1792" t="s">
        <v>176</v>
      </c>
      <c r="J1792">
        <v>99</v>
      </c>
      <c r="K1792" t="s">
        <v>23</v>
      </c>
      <c r="L1792">
        <v>2</v>
      </c>
      <c r="M1792" t="s">
        <v>24</v>
      </c>
      <c r="N1792">
        <v>1</v>
      </c>
      <c r="O1792" t="s">
        <v>33</v>
      </c>
      <c r="P1792">
        <v>16083</v>
      </c>
      <c r="T1792" s="3">
        <f t="shared" si="55"/>
        <v>55.05</v>
      </c>
      <c r="U1792" s="3">
        <f>IF(AND(R1792&lt;&gt;"_U",N1792&lt;&gt;9999,N1792&lt;&gt;999,L1792&lt;&gt;"Median"),IFERROR(VLOOKUP(A1792,'HD Total'!A:P,16,0),"."),".")</f>
        <v>29214</v>
      </c>
    </row>
    <row r="1793" spans="1:21" x14ac:dyDescent="0.3">
      <c r="A1793" s="1" t="str">
        <f t="shared" si="54"/>
        <v>2023|Central Region|$20,001-$30,000</v>
      </c>
      <c r="B1793" t="s">
        <v>18</v>
      </c>
      <c r="C1793" t="s">
        <v>19</v>
      </c>
      <c r="D1793" t="s">
        <v>20</v>
      </c>
      <c r="E1793" t="s">
        <v>21</v>
      </c>
      <c r="F1793">
        <v>2023</v>
      </c>
      <c r="G1793">
        <v>2023</v>
      </c>
      <c r="H1793">
        <v>30</v>
      </c>
      <c r="I1793" t="s">
        <v>176</v>
      </c>
      <c r="J1793">
        <v>99</v>
      </c>
      <c r="K1793" t="s">
        <v>23</v>
      </c>
      <c r="L1793">
        <v>2</v>
      </c>
      <c r="M1793" t="s">
        <v>24</v>
      </c>
      <c r="N1793">
        <v>999</v>
      </c>
      <c r="O1793" t="s">
        <v>42</v>
      </c>
      <c r="P1793">
        <v>15</v>
      </c>
      <c r="T1793" s="3" t="str">
        <f t="shared" si="55"/>
        <v>.</v>
      </c>
      <c r="U1793" s="3" t="str">
        <f>IF(AND(R1793&lt;&gt;"_U",N1793&lt;&gt;9999,N1793&lt;&gt;999,L1793&lt;&gt;"Median"),IFERROR(VLOOKUP(A1793,'HD Total'!A:P,16,0),"."),".")</f>
        <v>.</v>
      </c>
    </row>
    <row r="1794" spans="1:21" x14ac:dyDescent="0.3">
      <c r="A1794" s="1" t="str">
        <f t="shared" si="54"/>
        <v>2023|Central Region|$20,001-$30,000</v>
      </c>
      <c r="B1794" t="s">
        <v>18</v>
      </c>
      <c r="C1794" t="s">
        <v>19</v>
      </c>
      <c r="D1794" t="s">
        <v>20</v>
      </c>
      <c r="E1794" t="s">
        <v>21</v>
      </c>
      <c r="F1794">
        <v>2023</v>
      </c>
      <c r="G1794">
        <v>2023</v>
      </c>
      <c r="H1794">
        <v>30</v>
      </c>
      <c r="I1794" t="s">
        <v>176</v>
      </c>
      <c r="J1794">
        <v>99</v>
      </c>
      <c r="K1794" t="s">
        <v>23</v>
      </c>
      <c r="L1794">
        <v>2</v>
      </c>
      <c r="M1794" t="s">
        <v>24</v>
      </c>
      <c r="N1794">
        <v>2</v>
      </c>
      <c r="O1794" t="s">
        <v>28</v>
      </c>
      <c r="P1794">
        <v>10353</v>
      </c>
      <c r="T1794" s="3">
        <f t="shared" si="55"/>
        <v>35.44</v>
      </c>
      <c r="U1794" s="3">
        <f>IF(AND(R1794&lt;&gt;"_U",N1794&lt;&gt;9999,N1794&lt;&gt;999,L1794&lt;&gt;"Median"),IFERROR(VLOOKUP(A1794,'HD Total'!A:P,16,0),"."),".")</f>
        <v>29214</v>
      </c>
    </row>
    <row r="1795" spans="1:21" x14ac:dyDescent="0.3">
      <c r="A1795" s="1" t="str">
        <f t="shared" ref="A1795:A1858" si="56">G1795&amp;"|"&amp;I1795&amp;"|"&amp;M1795</f>
        <v>2023|Central Region|$20,001-$30,000</v>
      </c>
      <c r="B1795" t="s">
        <v>18</v>
      </c>
      <c r="C1795" t="s">
        <v>19</v>
      </c>
      <c r="D1795" t="s">
        <v>20</v>
      </c>
      <c r="E1795" t="s">
        <v>21</v>
      </c>
      <c r="F1795">
        <v>2023</v>
      </c>
      <c r="G1795">
        <v>2023</v>
      </c>
      <c r="H1795">
        <v>30</v>
      </c>
      <c r="I1795" t="s">
        <v>176</v>
      </c>
      <c r="J1795">
        <v>99</v>
      </c>
      <c r="K1795" t="s">
        <v>23</v>
      </c>
      <c r="L1795">
        <v>2</v>
      </c>
      <c r="M1795" t="s">
        <v>24</v>
      </c>
      <c r="N1795">
        <v>3</v>
      </c>
      <c r="O1795" t="s">
        <v>25</v>
      </c>
      <c r="P1795">
        <v>2778</v>
      </c>
      <c r="T1795" s="3">
        <f t="shared" ref="T1795:T1858" si="57">IF(AND(R1795&lt;&gt;"_U",R1795&lt;&gt;"c",N1795&lt;&gt;999,N1795&lt;&gt;9999,L1795&lt;&gt;"Median"),IFERROR((ROUND(P1795/U1795*100,2)),"."),".")</f>
        <v>9.51</v>
      </c>
      <c r="U1795" s="3">
        <f>IF(AND(R1795&lt;&gt;"_U",N1795&lt;&gt;9999,N1795&lt;&gt;999,L1795&lt;&gt;"Median"),IFERROR(VLOOKUP(A1795,'HD Total'!A:P,16,0),"."),".")</f>
        <v>29214</v>
      </c>
    </row>
    <row r="1796" spans="1:21" x14ac:dyDescent="0.3">
      <c r="A1796" s="1" t="str">
        <f t="shared" si="56"/>
        <v>2023|Central Region|$30,001-$50,000</v>
      </c>
      <c r="B1796" t="s">
        <v>18</v>
      </c>
      <c r="C1796" t="s">
        <v>19</v>
      </c>
      <c r="D1796" t="s">
        <v>20</v>
      </c>
      <c r="E1796" t="s">
        <v>21</v>
      </c>
      <c r="F1796">
        <v>2023</v>
      </c>
      <c r="G1796">
        <v>2023</v>
      </c>
      <c r="H1796">
        <v>30</v>
      </c>
      <c r="I1796" t="s">
        <v>176</v>
      </c>
      <c r="J1796">
        <v>99</v>
      </c>
      <c r="K1796" t="s">
        <v>23</v>
      </c>
      <c r="L1796">
        <v>3</v>
      </c>
      <c r="M1796" t="s">
        <v>45</v>
      </c>
      <c r="N1796">
        <v>7777</v>
      </c>
      <c r="O1796" t="s">
        <v>37</v>
      </c>
      <c r="P1796">
        <v>44367</v>
      </c>
      <c r="T1796" s="3">
        <f t="shared" si="57"/>
        <v>100</v>
      </c>
      <c r="U1796" s="3">
        <f>IF(AND(R1796&lt;&gt;"_U",N1796&lt;&gt;9999,N1796&lt;&gt;999,L1796&lt;&gt;"Median"),IFERROR(VLOOKUP(A1796,'HD Total'!A:P,16,0),"."),".")</f>
        <v>44367</v>
      </c>
    </row>
    <row r="1797" spans="1:21" x14ac:dyDescent="0.3">
      <c r="A1797" s="1" t="str">
        <f t="shared" si="56"/>
        <v>2023|Central Region|$30,001-$50,000</v>
      </c>
      <c r="B1797" t="s">
        <v>18</v>
      </c>
      <c r="C1797" t="s">
        <v>19</v>
      </c>
      <c r="D1797" t="s">
        <v>20</v>
      </c>
      <c r="E1797" t="s">
        <v>21</v>
      </c>
      <c r="F1797">
        <v>2023</v>
      </c>
      <c r="G1797">
        <v>2023</v>
      </c>
      <c r="H1797">
        <v>30</v>
      </c>
      <c r="I1797" t="s">
        <v>176</v>
      </c>
      <c r="J1797">
        <v>99</v>
      </c>
      <c r="K1797" t="s">
        <v>23</v>
      </c>
      <c r="L1797">
        <v>3</v>
      </c>
      <c r="M1797" t="s">
        <v>45</v>
      </c>
      <c r="N1797">
        <v>2</v>
      </c>
      <c r="O1797" t="s">
        <v>28</v>
      </c>
      <c r="P1797">
        <v>15075</v>
      </c>
      <c r="T1797" s="3">
        <f t="shared" si="57"/>
        <v>33.979999999999997</v>
      </c>
      <c r="U1797" s="3">
        <f>IF(AND(R1797&lt;&gt;"_U",N1797&lt;&gt;9999,N1797&lt;&gt;999,L1797&lt;&gt;"Median"),IFERROR(VLOOKUP(A1797,'HD Total'!A:P,16,0),"."),".")</f>
        <v>44367</v>
      </c>
    </row>
    <row r="1798" spans="1:21" x14ac:dyDescent="0.3">
      <c r="A1798" s="1" t="str">
        <f t="shared" si="56"/>
        <v>2023|Central Region|$30,001-$50,000</v>
      </c>
      <c r="B1798" t="s">
        <v>18</v>
      </c>
      <c r="C1798" t="s">
        <v>19</v>
      </c>
      <c r="D1798" t="s">
        <v>20</v>
      </c>
      <c r="E1798" t="s">
        <v>21</v>
      </c>
      <c r="F1798">
        <v>2023</v>
      </c>
      <c r="G1798">
        <v>2023</v>
      </c>
      <c r="H1798">
        <v>30</v>
      </c>
      <c r="I1798" t="s">
        <v>176</v>
      </c>
      <c r="J1798">
        <v>99</v>
      </c>
      <c r="K1798" t="s">
        <v>23</v>
      </c>
      <c r="L1798">
        <v>3</v>
      </c>
      <c r="M1798" t="s">
        <v>45</v>
      </c>
      <c r="N1798">
        <v>999</v>
      </c>
      <c r="O1798" t="s">
        <v>42</v>
      </c>
      <c r="P1798">
        <v>9</v>
      </c>
      <c r="T1798" s="3" t="str">
        <f t="shared" si="57"/>
        <v>.</v>
      </c>
      <c r="U1798" s="3" t="str">
        <f>IF(AND(R1798&lt;&gt;"_U",N1798&lt;&gt;9999,N1798&lt;&gt;999,L1798&lt;&gt;"Median"),IFERROR(VLOOKUP(A1798,'HD Total'!A:P,16,0),"."),".")</f>
        <v>.</v>
      </c>
    </row>
    <row r="1799" spans="1:21" x14ac:dyDescent="0.3">
      <c r="A1799" s="1" t="str">
        <f t="shared" si="56"/>
        <v>2023|Central Region|$30,001-$50,000</v>
      </c>
      <c r="B1799" t="s">
        <v>18</v>
      </c>
      <c r="C1799" t="s">
        <v>19</v>
      </c>
      <c r="D1799" t="s">
        <v>20</v>
      </c>
      <c r="E1799" t="s">
        <v>21</v>
      </c>
      <c r="F1799">
        <v>2023</v>
      </c>
      <c r="G1799">
        <v>2023</v>
      </c>
      <c r="H1799">
        <v>30</v>
      </c>
      <c r="I1799" t="s">
        <v>176</v>
      </c>
      <c r="J1799">
        <v>99</v>
      </c>
      <c r="K1799" t="s">
        <v>23</v>
      </c>
      <c r="L1799">
        <v>3</v>
      </c>
      <c r="M1799" t="s">
        <v>45</v>
      </c>
      <c r="N1799">
        <v>3</v>
      </c>
      <c r="O1799" t="s">
        <v>25</v>
      </c>
      <c r="P1799">
        <v>4734</v>
      </c>
      <c r="T1799" s="3">
        <f t="shared" si="57"/>
        <v>10.67</v>
      </c>
      <c r="U1799" s="3">
        <f>IF(AND(R1799&lt;&gt;"_U",N1799&lt;&gt;9999,N1799&lt;&gt;999,L1799&lt;&gt;"Median"),IFERROR(VLOOKUP(A1799,'HD Total'!A:P,16,0),"."),".")</f>
        <v>44367</v>
      </c>
    </row>
    <row r="1800" spans="1:21" x14ac:dyDescent="0.3">
      <c r="A1800" s="1" t="str">
        <f t="shared" si="56"/>
        <v>2023|Central Region|$30,001-$50,000</v>
      </c>
      <c r="B1800" t="s">
        <v>18</v>
      </c>
      <c r="C1800" t="s">
        <v>19</v>
      </c>
      <c r="D1800" t="s">
        <v>20</v>
      </c>
      <c r="E1800" t="s">
        <v>21</v>
      </c>
      <c r="F1800">
        <v>2023</v>
      </c>
      <c r="G1800">
        <v>2023</v>
      </c>
      <c r="H1800">
        <v>30</v>
      </c>
      <c r="I1800" t="s">
        <v>176</v>
      </c>
      <c r="J1800">
        <v>99</v>
      </c>
      <c r="K1800" t="s">
        <v>23</v>
      </c>
      <c r="L1800">
        <v>3</v>
      </c>
      <c r="M1800" t="s">
        <v>45</v>
      </c>
      <c r="N1800">
        <v>1</v>
      </c>
      <c r="O1800" t="s">
        <v>33</v>
      </c>
      <c r="P1800">
        <v>24555</v>
      </c>
      <c r="T1800" s="3">
        <f t="shared" si="57"/>
        <v>55.35</v>
      </c>
      <c r="U1800" s="3">
        <f>IF(AND(R1800&lt;&gt;"_U",N1800&lt;&gt;9999,N1800&lt;&gt;999,L1800&lt;&gt;"Median"),IFERROR(VLOOKUP(A1800,'HD Total'!A:P,16,0),"."),".")</f>
        <v>44367</v>
      </c>
    </row>
    <row r="1801" spans="1:21" x14ac:dyDescent="0.3">
      <c r="A1801" s="1" t="str">
        <f t="shared" si="56"/>
        <v>2023|Central Region|$30,001-$50,000</v>
      </c>
      <c r="B1801" t="s">
        <v>18</v>
      </c>
      <c r="C1801" t="s">
        <v>19</v>
      </c>
      <c r="D1801" t="s">
        <v>20</v>
      </c>
      <c r="E1801" t="s">
        <v>21</v>
      </c>
      <c r="F1801">
        <v>2023</v>
      </c>
      <c r="G1801">
        <v>2023</v>
      </c>
      <c r="H1801">
        <v>30</v>
      </c>
      <c r="I1801" t="s">
        <v>176</v>
      </c>
      <c r="J1801">
        <v>99</v>
      </c>
      <c r="K1801" t="s">
        <v>23</v>
      </c>
      <c r="L1801">
        <v>3</v>
      </c>
      <c r="M1801" t="s">
        <v>45</v>
      </c>
      <c r="N1801">
        <v>9999</v>
      </c>
      <c r="O1801" t="s">
        <v>40</v>
      </c>
      <c r="P1801">
        <v>44373</v>
      </c>
      <c r="T1801" s="3" t="str">
        <f t="shared" si="57"/>
        <v>.</v>
      </c>
      <c r="U1801" s="3" t="str">
        <f>IF(AND(R1801&lt;&gt;"_U",N1801&lt;&gt;9999,N1801&lt;&gt;999,L1801&lt;&gt;"Median"),IFERROR(VLOOKUP(A1801,'HD Total'!A:P,16,0),"."),".")</f>
        <v>.</v>
      </c>
    </row>
    <row r="1802" spans="1:21" x14ac:dyDescent="0.3">
      <c r="A1802" s="1" t="str">
        <f t="shared" si="56"/>
        <v>2023|Central Region|$50,001-$70,000</v>
      </c>
      <c r="B1802" t="s">
        <v>18</v>
      </c>
      <c r="C1802" t="s">
        <v>19</v>
      </c>
      <c r="D1802" t="s">
        <v>20</v>
      </c>
      <c r="E1802" t="s">
        <v>21</v>
      </c>
      <c r="F1802">
        <v>2023</v>
      </c>
      <c r="G1802">
        <v>2023</v>
      </c>
      <c r="H1802">
        <v>30</v>
      </c>
      <c r="I1802" t="s">
        <v>176</v>
      </c>
      <c r="J1802">
        <v>99</v>
      </c>
      <c r="K1802" t="s">
        <v>23</v>
      </c>
      <c r="L1802">
        <v>4</v>
      </c>
      <c r="M1802" t="s">
        <v>36</v>
      </c>
      <c r="N1802">
        <v>7777</v>
      </c>
      <c r="O1802" t="s">
        <v>37</v>
      </c>
      <c r="P1802">
        <v>33999</v>
      </c>
      <c r="T1802" s="3">
        <f t="shared" si="57"/>
        <v>100</v>
      </c>
      <c r="U1802" s="3">
        <f>IF(AND(R1802&lt;&gt;"_U",N1802&lt;&gt;9999,N1802&lt;&gt;999,L1802&lt;&gt;"Median"),IFERROR(VLOOKUP(A1802,'HD Total'!A:P,16,0),"."),".")</f>
        <v>33999</v>
      </c>
    </row>
    <row r="1803" spans="1:21" x14ac:dyDescent="0.3">
      <c r="A1803" s="1" t="str">
        <f t="shared" si="56"/>
        <v>2023|Central Region|$50,001-$70,000</v>
      </c>
      <c r="B1803" t="s">
        <v>18</v>
      </c>
      <c r="C1803" t="s">
        <v>19</v>
      </c>
      <c r="D1803" t="s">
        <v>20</v>
      </c>
      <c r="E1803" t="s">
        <v>21</v>
      </c>
      <c r="F1803">
        <v>2023</v>
      </c>
      <c r="G1803">
        <v>2023</v>
      </c>
      <c r="H1803">
        <v>30</v>
      </c>
      <c r="I1803" t="s">
        <v>176</v>
      </c>
      <c r="J1803">
        <v>99</v>
      </c>
      <c r="K1803" t="s">
        <v>23</v>
      </c>
      <c r="L1803">
        <v>4</v>
      </c>
      <c r="M1803" t="s">
        <v>36</v>
      </c>
      <c r="N1803">
        <v>3</v>
      </c>
      <c r="O1803" t="s">
        <v>25</v>
      </c>
      <c r="P1803">
        <v>3249</v>
      </c>
      <c r="T1803" s="3">
        <f t="shared" si="57"/>
        <v>9.56</v>
      </c>
      <c r="U1803" s="3">
        <f>IF(AND(R1803&lt;&gt;"_U",N1803&lt;&gt;9999,N1803&lt;&gt;999,L1803&lt;&gt;"Median"),IFERROR(VLOOKUP(A1803,'HD Total'!A:P,16,0),"."),".")</f>
        <v>33999</v>
      </c>
    </row>
    <row r="1804" spans="1:21" x14ac:dyDescent="0.3">
      <c r="A1804" s="1" t="str">
        <f t="shared" si="56"/>
        <v>2023|Central Region|$50,001-$70,000</v>
      </c>
      <c r="B1804" t="s">
        <v>18</v>
      </c>
      <c r="C1804" t="s">
        <v>19</v>
      </c>
      <c r="D1804" t="s">
        <v>20</v>
      </c>
      <c r="E1804" t="s">
        <v>21</v>
      </c>
      <c r="F1804">
        <v>2023</v>
      </c>
      <c r="G1804">
        <v>2023</v>
      </c>
      <c r="H1804">
        <v>30</v>
      </c>
      <c r="I1804" t="s">
        <v>176</v>
      </c>
      <c r="J1804">
        <v>99</v>
      </c>
      <c r="K1804" t="s">
        <v>23</v>
      </c>
      <c r="L1804">
        <v>4</v>
      </c>
      <c r="M1804" t="s">
        <v>36</v>
      </c>
      <c r="N1804">
        <v>9999</v>
      </c>
      <c r="O1804" t="s">
        <v>40</v>
      </c>
      <c r="P1804">
        <v>33999</v>
      </c>
      <c r="T1804" s="3" t="str">
        <f t="shared" si="57"/>
        <v>.</v>
      </c>
      <c r="U1804" s="3" t="str">
        <f>IF(AND(R1804&lt;&gt;"_U",N1804&lt;&gt;9999,N1804&lt;&gt;999,L1804&lt;&gt;"Median"),IFERROR(VLOOKUP(A1804,'HD Total'!A:P,16,0),"."),".")</f>
        <v>.</v>
      </c>
    </row>
    <row r="1805" spans="1:21" x14ac:dyDescent="0.3">
      <c r="A1805" s="1" t="str">
        <f t="shared" si="56"/>
        <v>2023|Central Region|$50,001-$70,000</v>
      </c>
      <c r="B1805" t="s">
        <v>18</v>
      </c>
      <c r="C1805" t="s">
        <v>19</v>
      </c>
      <c r="D1805" t="s">
        <v>20</v>
      </c>
      <c r="E1805" t="s">
        <v>21</v>
      </c>
      <c r="F1805">
        <v>2023</v>
      </c>
      <c r="G1805">
        <v>2023</v>
      </c>
      <c r="H1805">
        <v>30</v>
      </c>
      <c r="I1805" t="s">
        <v>176</v>
      </c>
      <c r="J1805">
        <v>99</v>
      </c>
      <c r="K1805" t="s">
        <v>23</v>
      </c>
      <c r="L1805">
        <v>4</v>
      </c>
      <c r="M1805" t="s">
        <v>36</v>
      </c>
      <c r="N1805">
        <v>1</v>
      </c>
      <c r="O1805" t="s">
        <v>33</v>
      </c>
      <c r="P1805">
        <v>17445</v>
      </c>
      <c r="T1805" s="3">
        <f t="shared" si="57"/>
        <v>51.31</v>
      </c>
      <c r="U1805" s="3">
        <f>IF(AND(R1805&lt;&gt;"_U",N1805&lt;&gt;9999,N1805&lt;&gt;999,L1805&lt;&gt;"Median"),IFERROR(VLOOKUP(A1805,'HD Total'!A:P,16,0),"."),".")</f>
        <v>33999</v>
      </c>
    </row>
    <row r="1806" spans="1:21" x14ac:dyDescent="0.3">
      <c r="A1806" s="1" t="str">
        <f t="shared" si="56"/>
        <v>2023|Central Region|$50,001-$70,000</v>
      </c>
      <c r="B1806" t="s">
        <v>18</v>
      </c>
      <c r="C1806" t="s">
        <v>19</v>
      </c>
      <c r="D1806" t="s">
        <v>20</v>
      </c>
      <c r="E1806" t="s">
        <v>21</v>
      </c>
      <c r="F1806">
        <v>2023</v>
      </c>
      <c r="G1806">
        <v>2023</v>
      </c>
      <c r="H1806">
        <v>30</v>
      </c>
      <c r="I1806" t="s">
        <v>176</v>
      </c>
      <c r="J1806">
        <v>99</v>
      </c>
      <c r="K1806" t="s">
        <v>23</v>
      </c>
      <c r="L1806">
        <v>4</v>
      </c>
      <c r="M1806" t="s">
        <v>36</v>
      </c>
      <c r="N1806">
        <v>2</v>
      </c>
      <c r="O1806" t="s">
        <v>28</v>
      </c>
      <c r="P1806">
        <v>13305</v>
      </c>
      <c r="T1806" s="3">
        <f t="shared" si="57"/>
        <v>39.130000000000003</v>
      </c>
      <c r="U1806" s="3">
        <f>IF(AND(R1806&lt;&gt;"_U",N1806&lt;&gt;9999,N1806&lt;&gt;999,L1806&lt;&gt;"Median"),IFERROR(VLOOKUP(A1806,'HD Total'!A:P,16,0),"."),".")</f>
        <v>33999</v>
      </c>
    </row>
    <row r="1807" spans="1:21" x14ac:dyDescent="0.3">
      <c r="A1807" s="1" t="str">
        <f t="shared" si="56"/>
        <v>2023|Central Region|$50,001-$70,000</v>
      </c>
      <c r="B1807" t="s">
        <v>18</v>
      </c>
      <c r="C1807" t="s">
        <v>19</v>
      </c>
      <c r="D1807" t="s">
        <v>20</v>
      </c>
      <c r="E1807" t="s">
        <v>21</v>
      </c>
      <c r="F1807">
        <v>2023</v>
      </c>
      <c r="G1807">
        <v>2023</v>
      </c>
      <c r="H1807">
        <v>30</v>
      </c>
      <c r="I1807" t="s">
        <v>176</v>
      </c>
      <c r="J1807">
        <v>99</v>
      </c>
      <c r="K1807" t="s">
        <v>23</v>
      </c>
      <c r="L1807">
        <v>4</v>
      </c>
      <c r="M1807" t="s">
        <v>36</v>
      </c>
      <c r="N1807">
        <v>999</v>
      </c>
      <c r="O1807" t="s">
        <v>42</v>
      </c>
      <c r="P1807">
        <v>0</v>
      </c>
      <c r="T1807" s="3" t="str">
        <f t="shared" si="57"/>
        <v>.</v>
      </c>
      <c r="U1807" s="3" t="str">
        <f>IF(AND(R1807&lt;&gt;"_U",N1807&lt;&gt;9999,N1807&lt;&gt;999,L1807&lt;&gt;"Median"),IFERROR(VLOOKUP(A1807,'HD Total'!A:P,16,0),"."),".")</f>
        <v>.</v>
      </c>
    </row>
    <row r="1808" spans="1:21" x14ac:dyDescent="0.3">
      <c r="A1808" s="1" t="str">
        <f t="shared" si="56"/>
        <v>2023|Central Region|$70,001-$100,000</v>
      </c>
      <c r="B1808" t="s">
        <v>18</v>
      </c>
      <c r="C1808" t="s">
        <v>19</v>
      </c>
      <c r="D1808" t="s">
        <v>20</v>
      </c>
      <c r="E1808" t="s">
        <v>21</v>
      </c>
      <c r="F1808">
        <v>2023</v>
      </c>
      <c r="G1808">
        <v>2023</v>
      </c>
      <c r="H1808">
        <v>30</v>
      </c>
      <c r="I1808" t="s">
        <v>176</v>
      </c>
      <c r="J1808">
        <v>99</v>
      </c>
      <c r="K1808" t="s">
        <v>23</v>
      </c>
      <c r="L1808">
        <v>5</v>
      </c>
      <c r="M1808" t="s">
        <v>58</v>
      </c>
      <c r="N1808">
        <v>3</v>
      </c>
      <c r="O1808" t="s">
        <v>25</v>
      </c>
      <c r="P1808">
        <v>4233</v>
      </c>
      <c r="T1808" s="3">
        <f t="shared" si="57"/>
        <v>9.1</v>
      </c>
      <c r="U1808" s="3">
        <f>IF(AND(R1808&lt;&gt;"_U",N1808&lt;&gt;9999,N1808&lt;&gt;999,L1808&lt;&gt;"Median"),IFERROR(VLOOKUP(A1808,'HD Total'!A:P,16,0),"."),".")</f>
        <v>46515</v>
      </c>
    </row>
    <row r="1809" spans="1:21" x14ac:dyDescent="0.3">
      <c r="A1809" s="1" t="str">
        <f t="shared" si="56"/>
        <v>2023|Central Region|$70,001-$100,000</v>
      </c>
      <c r="B1809" t="s">
        <v>18</v>
      </c>
      <c r="C1809" t="s">
        <v>19</v>
      </c>
      <c r="D1809" t="s">
        <v>20</v>
      </c>
      <c r="E1809" t="s">
        <v>21</v>
      </c>
      <c r="F1809">
        <v>2023</v>
      </c>
      <c r="G1809">
        <v>2023</v>
      </c>
      <c r="H1809">
        <v>30</v>
      </c>
      <c r="I1809" t="s">
        <v>176</v>
      </c>
      <c r="J1809">
        <v>99</v>
      </c>
      <c r="K1809" t="s">
        <v>23</v>
      </c>
      <c r="L1809">
        <v>5</v>
      </c>
      <c r="M1809" t="s">
        <v>58</v>
      </c>
      <c r="N1809">
        <v>1</v>
      </c>
      <c r="O1809" t="s">
        <v>33</v>
      </c>
      <c r="P1809">
        <v>25212</v>
      </c>
      <c r="T1809" s="3">
        <f t="shared" si="57"/>
        <v>54.2</v>
      </c>
      <c r="U1809" s="3">
        <f>IF(AND(R1809&lt;&gt;"_U",N1809&lt;&gt;9999,N1809&lt;&gt;999,L1809&lt;&gt;"Median"),IFERROR(VLOOKUP(A1809,'HD Total'!A:P,16,0),"."),".")</f>
        <v>46515</v>
      </c>
    </row>
    <row r="1810" spans="1:21" x14ac:dyDescent="0.3">
      <c r="A1810" s="1" t="str">
        <f t="shared" si="56"/>
        <v>2023|Central Region|$70,001-$100,000</v>
      </c>
      <c r="B1810" t="s">
        <v>18</v>
      </c>
      <c r="C1810" t="s">
        <v>19</v>
      </c>
      <c r="D1810" t="s">
        <v>20</v>
      </c>
      <c r="E1810" t="s">
        <v>21</v>
      </c>
      <c r="F1810">
        <v>2023</v>
      </c>
      <c r="G1810">
        <v>2023</v>
      </c>
      <c r="H1810">
        <v>30</v>
      </c>
      <c r="I1810" t="s">
        <v>176</v>
      </c>
      <c r="J1810">
        <v>99</v>
      </c>
      <c r="K1810" t="s">
        <v>23</v>
      </c>
      <c r="L1810">
        <v>5</v>
      </c>
      <c r="M1810" t="s">
        <v>58</v>
      </c>
      <c r="N1810">
        <v>7777</v>
      </c>
      <c r="O1810" t="s">
        <v>37</v>
      </c>
      <c r="P1810">
        <v>46515</v>
      </c>
      <c r="T1810" s="3">
        <f t="shared" si="57"/>
        <v>100</v>
      </c>
      <c r="U1810" s="3">
        <f>IF(AND(R1810&lt;&gt;"_U",N1810&lt;&gt;9999,N1810&lt;&gt;999,L1810&lt;&gt;"Median"),IFERROR(VLOOKUP(A1810,'HD Total'!A:P,16,0),"."),".")</f>
        <v>46515</v>
      </c>
    </row>
    <row r="1811" spans="1:21" x14ac:dyDescent="0.3">
      <c r="A1811" s="1" t="str">
        <f t="shared" si="56"/>
        <v>2023|Central Region|$70,001-$100,000</v>
      </c>
      <c r="B1811" t="s">
        <v>18</v>
      </c>
      <c r="C1811" t="s">
        <v>19</v>
      </c>
      <c r="D1811" t="s">
        <v>20</v>
      </c>
      <c r="E1811" t="s">
        <v>21</v>
      </c>
      <c r="F1811">
        <v>2023</v>
      </c>
      <c r="G1811">
        <v>2023</v>
      </c>
      <c r="H1811">
        <v>30</v>
      </c>
      <c r="I1811" t="s">
        <v>176</v>
      </c>
      <c r="J1811">
        <v>99</v>
      </c>
      <c r="K1811" t="s">
        <v>23</v>
      </c>
      <c r="L1811">
        <v>5</v>
      </c>
      <c r="M1811" t="s">
        <v>58</v>
      </c>
      <c r="N1811">
        <v>999</v>
      </c>
      <c r="O1811" t="s">
        <v>42</v>
      </c>
      <c r="P1811">
        <v>3</v>
      </c>
      <c r="T1811" s="3" t="str">
        <f t="shared" si="57"/>
        <v>.</v>
      </c>
      <c r="U1811" s="3" t="str">
        <f>IF(AND(R1811&lt;&gt;"_U",N1811&lt;&gt;9999,N1811&lt;&gt;999,L1811&lt;&gt;"Median"),IFERROR(VLOOKUP(A1811,'HD Total'!A:P,16,0),"."),".")</f>
        <v>.</v>
      </c>
    </row>
    <row r="1812" spans="1:21" x14ac:dyDescent="0.3">
      <c r="A1812" s="1" t="str">
        <f t="shared" si="56"/>
        <v>2023|Central Region|$70,001-$100,000</v>
      </c>
      <c r="B1812" t="s">
        <v>18</v>
      </c>
      <c r="C1812" t="s">
        <v>19</v>
      </c>
      <c r="D1812" t="s">
        <v>20</v>
      </c>
      <c r="E1812" t="s">
        <v>21</v>
      </c>
      <c r="F1812">
        <v>2023</v>
      </c>
      <c r="G1812">
        <v>2023</v>
      </c>
      <c r="H1812">
        <v>30</v>
      </c>
      <c r="I1812" t="s">
        <v>176</v>
      </c>
      <c r="J1812">
        <v>99</v>
      </c>
      <c r="K1812" t="s">
        <v>23</v>
      </c>
      <c r="L1812">
        <v>5</v>
      </c>
      <c r="M1812" t="s">
        <v>58</v>
      </c>
      <c r="N1812">
        <v>2</v>
      </c>
      <c r="O1812" t="s">
        <v>28</v>
      </c>
      <c r="P1812">
        <v>17070</v>
      </c>
      <c r="T1812" s="3">
        <f t="shared" si="57"/>
        <v>36.700000000000003</v>
      </c>
      <c r="U1812" s="3">
        <f>IF(AND(R1812&lt;&gt;"_U",N1812&lt;&gt;9999,N1812&lt;&gt;999,L1812&lt;&gt;"Median"),IFERROR(VLOOKUP(A1812,'HD Total'!A:P,16,0),"."),".")</f>
        <v>46515</v>
      </c>
    </row>
    <row r="1813" spans="1:21" x14ac:dyDescent="0.3">
      <c r="A1813" s="1" t="str">
        <f t="shared" si="56"/>
        <v>2023|Central Region|$70,001-$100,000</v>
      </c>
      <c r="B1813" t="s">
        <v>18</v>
      </c>
      <c r="C1813" t="s">
        <v>19</v>
      </c>
      <c r="D1813" t="s">
        <v>20</v>
      </c>
      <c r="E1813" t="s">
        <v>21</v>
      </c>
      <c r="F1813">
        <v>2023</v>
      </c>
      <c r="G1813">
        <v>2023</v>
      </c>
      <c r="H1813">
        <v>30</v>
      </c>
      <c r="I1813" t="s">
        <v>176</v>
      </c>
      <c r="J1813">
        <v>99</v>
      </c>
      <c r="K1813" t="s">
        <v>23</v>
      </c>
      <c r="L1813">
        <v>5</v>
      </c>
      <c r="M1813" t="s">
        <v>58</v>
      </c>
      <c r="N1813">
        <v>9999</v>
      </c>
      <c r="O1813" t="s">
        <v>40</v>
      </c>
      <c r="P1813">
        <v>46518</v>
      </c>
      <c r="T1813" s="3" t="str">
        <f t="shared" si="57"/>
        <v>.</v>
      </c>
      <c r="U1813" s="3" t="str">
        <f>IF(AND(R1813&lt;&gt;"_U",N1813&lt;&gt;9999,N1813&lt;&gt;999,L1813&lt;&gt;"Median"),IFERROR(VLOOKUP(A1813,'HD Total'!A:P,16,0),"."),".")</f>
        <v>.</v>
      </c>
    </row>
    <row r="1814" spans="1:21" x14ac:dyDescent="0.3">
      <c r="A1814" s="1" t="str">
        <f t="shared" si="56"/>
        <v>2023|Central Region|$100,001-$150,000</v>
      </c>
      <c r="B1814" t="s">
        <v>18</v>
      </c>
      <c r="C1814" t="s">
        <v>19</v>
      </c>
      <c r="D1814" t="s">
        <v>20</v>
      </c>
      <c r="E1814" t="s">
        <v>21</v>
      </c>
      <c r="F1814">
        <v>2023</v>
      </c>
      <c r="G1814">
        <v>2023</v>
      </c>
      <c r="H1814">
        <v>30</v>
      </c>
      <c r="I1814" t="s">
        <v>176</v>
      </c>
      <c r="J1814">
        <v>99</v>
      </c>
      <c r="K1814" t="s">
        <v>23</v>
      </c>
      <c r="L1814">
        <v>6</v>
      </c>
      <c r="M1814" t="s">
        <v>59</v>
      </c>
      <c r="N1814">
        <v>1</v>
      </c>
      <c r="O1814" t="s">
        <v>33</v>
      </c>
      <c r="P1814">
        <v>41781</v>
      </c>
      <c r="T1814" s="3">
        <f t="shared" si="57"/>
        <v>60.8</v>
      </c>
      <c r="U1814" s="3">
        <f>IF(AND(R1814&lt;&gt;"_U",N1814&lt;&gt;9999,N1814&lt;&gt;999,L1814&lt;&gt;"Median"),IFERROR(VLOOKUP(A1814,'HD Total'!A:P,16,0),"."),".")</f>
        <v>68724</v>
      </c>
    </row>
    <row r="1815" spans="1:21" x14ac:dyDescent="0.3">
      <c r="A1815" s="1" t="str">
        <f t="shared" si="56"/>
        <v>2023|Central Region|$100,001-$150,000</v>
      </c>
      <c r="B1815" t="s">
        <v>18</v>
      </c>
      <c r="C1815" t="s">
        <v>19</v>
      </c>
      <c r="D1815" t="s">
        <v>20</v>
      </c>
      <c r="E1815" t="s">
        <v>21</v>
      </c>
      <c r="F1815">
        <v>2023</v>
      </c>
      <c r="G1815">
        <v>2023</v>
      </c>
      <c r="H1815">
        <v>30</v>
      </c>
      <c r="I1815" t="s">
        <v>176</v>
      </c>
      <c r="J1815">
        <v>99</v>
      </c>
      <c r="K1815" t="s">
        <v>23</v>
      </c>
      <c r="L1815">
        <v>6</v>
      </c>
      <c r="M1815" t="s">
        <v>59</v>
      </c>
      <c r="N1815">
        <v>7777</v>
      </c>
      <c r="O1815" t="s">
        <v>37</v>
      </c>
      <c r="P1815">
        <v>68724</v>
      </c>
      <c r="T1815" s="3">
        <f t="shared" si="57"/>
        <v>100</v>
      </c>
      <c r="U1815" s="3">
        <f>IF(AND(R1815&lt;&gt;"_U",N1815&lt;&gt;9999,N1815&lt;&gt;999,L1815&lt;&gt;"Median"),IFERROR(VLOOKUP(A1815,'HD Total'!A:P,16,0),"."),".")</f>
        <v>68724</v>
      </c>
    </row>
    <row r="1816" spans="1:21" x14ac:dyDescent="0.3">
      <c r="A1816" s="1" t="str">
        <f t="shared" si="56"/>
        <v>2023|Central Region|$100,001-$150,000</v>
      </c>
      <c r="B1816" t="s">
        <v>18</v>
      </c>
      <c r="C1816" t="s">
        <v>19</v>
      </c>
      <c r="D1816" t="s">
        <v>20</v>
      </c>
      <c r="E1816" t="s">
        <v>21</v>
      </c>
      <c r="F1816">
        <v>2023</v>
      </c>
      <c r="G1816">
        <v>2023</v>
      </c>
      <c r="H1816">
        <v>30</v>
      </c>
      <c r="I1816" t="s">
        <v>176</v>
      </c>
      <c r="J1816">
        <v>99</v>
      </c>
      <c r="K1816" t="s">
        <v>23</v>
      </c>
      <c r="L1816">
        <v>6</v>
      </c>
      <c r="M1816" t="s">
        <v>59</v>
      </c>
      <c r="N1816">
        <v>999</v>
      </c>
      <c r="O1816" t="s">
        <v>42</v>
      </c>
      <c r="P1816">
        <v>3</v>
      </c>
      <c r="T1816" s="3" t="str">
        <f t="shared" si="57"/>
        <v>.</v>
      </c>
      <c r="U1816" s="3" t="str">
        <f>IF(AND(R1816&lt;&gt;"_U",N1816&lt;&gt;9999,N1816&lt;&gt;999,L1816&lt;&gt;"Median"),IFERROR(VLOOKUP(A1816,'HD Total'!A:P,16,0),"."),".")</f>
        <v>.</v>
      </c>
    </row>
    <row r="1817" spans="1:21" x14ac:dyDescent="0.3">
      <c r="A1817" s="1" t="str">
        <f t="shared" si="56"/>
        <v>2023|Central Region|$100,001-$150,000</v>
      </c>
      <c r="B1817" t="s">
        <v>18</v>
      </c>
      <c r="C1817" t="s">
        <v>19</v>
      </c>
      <c r="D1817" t="s">
        <v>20</v>
      </c>
      <c r="E1817" t="s">
        <v>21</v>
      </c>
      <c r="F1817">
        <v>2023</v>
      </c>
      <c r="G1817">
        <v>2023</v>
      </c>
      <c r="H1817">
        <v>30</v>
      </c>
      <c r="I1817" t="s">
        <v>176</v>
      </c>
      <c r="J1817">
        <v>99</v>
      </c>
      <c r="K1817" t="s">
        <v>23</v>
      </c>
      <c r="L1817">
        <v>6</v>
      </c>
      <c r="M1817" t="s">
        <v>59</v>
      </c>
      <c r="N1817">
        <v>2</v>
      </c>
      <c r="O1817" t="s">
        <v>28</v>
      </c>
      <c r="P1817">
        <v>20937</v>
      </c>
      <c r="T1817" s="3">
        <f t="shared" si="57"/>
        <v>30.47</v>
      </c>
      <c r="U1817" s="3">
        <f>IF(AND(R1817&lt;&gt;"_U",N1817&lt;&gt;9999,N1817&lt;&gt;999,L1817&lt;&gt;"Median"),IFERROR(VLOOKUP(A1817,'HD Total'!A:P,16,0),"."),".")</f>
        <v>68724</v>
      </c>
    </row>
    <row r="1818" spans="1:21" x14ac:dyDescent="0.3">
      <c r="A1818" s="1" t="str">
        <f t="shared" si="56"/>
        <v>2023|Central Region|$100,001-$150,000</v>
      </c>
      <c r="B1818" t="s">
        <v>18</v>
      </c>
      <c r="C1818" t="s">
        <v>19</v>
      </c>
      <c r="D1818" t="s">
        <v>20</v>
      </c>
      <c r="E1818" t="s">
        <v>21</v>
      </c>
      <c r="F1818">
        <v>2023</v>
      </c>
      <c r="G1818">
        <v>2023</v>
      </c>
      <c r="H1818">
        <v>30</v>
      </c>
      <c r="I1818" t="s">
        <v>176</v>
      </c>
      <c r="J1818">
        <v>99</v>
      </c>
      <c r="K1818" t="s">
        <v>23</v>
      </c>
      <c r="L1818">
        <v>6</v>
      </c>
      <c r="M1818" t="s">
        <v>59</v>
      </c>
      <c r="N1818">
        <v>3</v>
      </c>
      <c r="O1818" t="s">
        <v>25</v>
      </c>
      <c r="P1818">
        <v>6006</v>
      </c>
      <c r="T1818" s="3">
        <f t="shared" si="57"/>
        <v>8.74</v>
      </c>
      <c r="U1818" s="3">
        <f>IF(AND(R1818&lt;&gt;"_U",N1818&lt;&gt;9999,N1818&lt;&gt;999,L1818&lt;&gt;"Median"),IFERROR(VLOOKUP(A1818,'HD Total'!A:P,16,0),"."),".")</f>
        <v>68724</v>
      </c>
    </row>
    <row r="1819" spans="1:21" x14ac:dyDescent="0.3">
      <c r="A1819" s="1" t="str">
        <f t="shared" si="56"/>
        <v>2023|Central Region|$100,001-$150,000</v>
      </c>
      <c r="B1819" t="s">
        <v>18</v>
      </c>
      <c r="C1819" t="s">
        <v>19</v>
      </c>
      <c r="D1819" t="s">
        <v>20</v>
      </c>
      <c r="E1819" t="s">
        <v>21</v>
      </c>
      <c r="F1819">
        <v>2023</v>
      </c>
      <c r="G1819">
        <v>2023</v>
      </c>
      <c r="H1819">
        <v>30</v>
      </c>
      <c r="I1819" t="s">
        <v>176</v>
      </c>
      <c r="J1819">
        <v>99</v>
      </c>
      <c r="K1819" t="s">
        <v>23</v>
      </c>
      <c r="L1819">
        <v>6</v>
      </c>
      <c r="M1819" t="s">
        <v>59</v>
      </c>
      <c r="N1819">
        <v>9999</v>
      </c>
      <c r="O1819" t="s">
        <v>40</v>
      </c>
      <c r="P1819">
        <v>68727</v>
      </c>
      <c r="T1819" s="3" t="str">
        <f t="shared" si="57"/>
        <v>.</v>
      </c>
      <c r="U1819" s="3" t="str">
        <f>IF(AND(R1819&lt;&gt;"_U",N1819&lt;&gt;9999,N1819&lt;&gt;999,L1819&lt;&gt;"Median"),IFERROR(VLOOKUP(A1819,'HD Total'!A:P,16,0),"."),".")</f>
        <v>.</v>
      </c>
    </row>
    <row r="1820" spans="1:21" x14ac:dyDescent="0.3">
      <c r="A1820" s="1" t="str">
        <f t="shared" si="56"/>
        <v>2023|Central Region|$150,001-$200,000</v>
      </c>
      <c r="B1820" t="s">
        <v>18</v>
      </c>
      <c r="C1820" t="s">
        <v>19</v>
      </c>
      <c r="D1820" t="s">
        <v>20</v>
      </c>
      <c r="E1820" t="s">
        <v>21</v>
      </c>
      <c r="F1820">
        <v>2023</v>
      </c>
      <c r="G1820">
        <v>2023</v>
      </c>
      <c r="H1820">
        <v>30</v>
      </c>
      <c r="I1820" t="s">
        <v>176</v>
      </c>
      <c r="J1820">
        <v>99</v>
      </c>
      <c r="K1820" t="s">
        <v>23</v>
      </c>
      <c r="L1820">
        <v>7</v>
      </c>
      <c r="M1820" t="s">
        <v>43</v>
      </c>
      <c r="N1820">
        <v>1</v>
      </c>
      <c r="O1820" t="s">
        <v>33</v>
      </c>
      <c r="P1820">
        <v>30432</v>
      </c>
      <c r="T1820" s="3">
        <f t="shared" si="57"/>
        <v>66.83</v>
      </c>
      <c r="U1820" s="3">
        <f>IF(AND(R1820&lt;&gt;"_U",N1820&lt;&gt;9999,N1820&lt;&gt;999,L1820&lt;&gt;"Median"),IFERROR(VLOOKUP(A1820,'HD Total'!A:P,16,0),"."),".")</f>
        <v>45534</v>
      </c>
    </row>
    <row r="1821" spans="1:21" x14ac:dyDescent="0.3">
      <c r="A1821" s="1" t="str">
        <f t="shared" si="56"/>
        <v>2023|Central Region|$150,001-$200,000</v>
      </c>
      <c r="B1821" t="s">
        <v>18</v>
      </c>
      <c r="C1821" t="s">
        <v>19</v>
      </c>
      <c r="D1821" t="s">
        <v>20</v>
      </c>
      <c r="E1821" t="s">
        <v>21</v>
      </c>
      <c r="F1821">
        <v>2023</v>
      </c>
      <c r="G1821">
        <v>2023</v>
      </c>
      <c r="H1821">
        <v>30</v>
      </c>
      <c r="I1821" t="s">
        <v>176</v>
      </c>
      <c r="J1821">
        <v>99</v>
      </c>
      <c r="K1821" t="s">
        <v>23</v>
      </c>
      <c r="L1821">
        <v>7</v>
      </c>
      <c r="M1821" t="s">
        <v>43</v>
      </c>
      <c r="N1821">
        <v>7777</v>
      </c>
      <c r="O1821" t="s">
        <v>37</v>
      </c>
      <c r="P1821">
        <v>45534</v>
      </c>
      <c r="T1821" s="3">
        <f t="shared" si="57"/>
        <v>100</v>
      </c>
      <c r="U1821" s="3">
        <f>IF(AND(R1821&lt;&gt;"_U",N1821&lt;&gt;9999,N1821&lt;&gt;999,L1821&lt;&gt;"Median"),IFERROR(VLOOKUP(A1821,'HD Total'!A:P,16,0),"."),".")</f>
        <v>45534</v>
      </c>
    </row>
    <row r="1822" spans="1:21" x14ac:dyDescent="0.3">
      <c r="A1822" s="1" t="str">
        <f t="shared" si="56"/>
        <v>2023|Central Region|$150,001-$200,000</v>
      </c>
      <c r="B1822" t="s">
        <v>18</v>
      </c>
      <c r="C1822" t="s">
        <v>19</v>
      </c>
      <c r="D1822" t="s">
        <v>20</v>
      </c>
      <c r="E1822" t="s">
        <v>21</v>
      </c>
      <c r="F1822">
        <v>2023</v>
      </c>
      <c r="G1822">
        <v>2023</v>
      </c>
      <c r="H1822">
        <v>30</v>
      </c>
      <c r="I1822" t="s">
        <v>176</v>
      </c>
      <c r="J1822">
        <v>99</v>
      </c>
      <c r="K1822" t="s">
        <v>23</v>
      </c>
      <c r="L1822">
        <v>7</v>
      </c>
      <c r="M1822" t="s">
        <v>43</v>
      </c>
      <c r="N1822">
        <v>2</v>
      </c>
      <c r="O1822" t="s">
        <v>28</v>
      </c>
      <c r="P1822">
        <v>10632</v>
      </c>
      <c r="T1822" s="3">
        <f t="shared" si="57"/>
        <v>23.35</v>
      </c>
      <c r="U1822" s="3">
        <f>IF(AND(R1822&lt;&gt;"_U",N1822&lt;&gt;9999,N1822&lt;&gt;999,L1822&lt;&gt;"Median"),IFERROR(VLOOKUP(A1822,'HD Total'!A:P,16,0),"."),".")</f>
        <v>45534</v>
      </c>
    </row>
    <row r="1823" spans="1:21" x14ac:dyDescent="0.3">
      <c r="A1823" s="1" t="str">
        <f t="shared" si="56"/>
        <v>2023|Central Region|$150,001-$200,000</v>
      </c>
      <c r="B1823" t="s">
        <v>18</v>
      </c>
      <c r="C1823" t="s">
        <v>19</v>
      </c>
      <c r="D1823" t="s">
        <v>20</v>
      </c>
      <c r="E1823" t="s">
        <v>21</v>
      </c>
      <c r="F1823">
        <v>2023</v>
      </c>
      <c r="G1823">
        <v>2023</v>
      </c>
      <c r="H1823">
        <v>30</v>
      </c>
      <c r="I1823" t="s">
        <v>176</v>
      </c>
      <c r="J1823">
        <v>99</v>
      </c>
      <c r="K1823" t="s">
        <v>23</v>
      </c>
      <c r="L1823">
        <v>7</v>
      </c>
      <c r="M1823" t="s">
        <v>43</v>
      </c>
      <c r="N1823">
        <v>9999</v>
      </c>
      <c r="O1823" t="s">
        <v>40</v>
      </c>
      <c r="P1823">
        <v>45537</v>
      </c>
      <c r="T1823" s="3" t="str">
        <f t="shared" si="57"/>
        <v>.</v>
      </c>
      <c r="U1823" s="3" t="str">
        <f>IF(AND(R1823&lt;&gt;"_U",N1823&lt;&gt;9999,N1823&lt;&gt;999,L1823&lt;&gt;"Median"),IFERROR(VLOOKUP(A1823,'HD Total'!A:P,16,0),"."),".")</f>
        <v>.</v>
      </c>
    </row>
    <row r="1824" spans="1:21" x14ac:dyDescent="0.3">
      <c r="A1824" s="1" t="str">
        <f t="shared" si="56"/>
        <v>2023|Central Region|$150,001-$200,000</v>
      </c>
      <c r="B1824" t="s">
        <v>18</v>
      </c>
      <c r="C1824" t="s">
        <v>19</v>
      </c>
      <c r="D1824" t="s">
        <v>20</v>
      </c>
      <c r="E1824" t="s">
        <v>21</v>
      </c>
      <c r="F1824">
        <v>2023</v>
      </c>
      <c r="G1824">
        <v>2023</v>
      </c>
      <c r="H1824">
        <v>30</v>
      </c>
      <c r="I1824" t="s">
        <v>176</v>
      </c>
      <c r="J1824">
        <v>99</v>
      </c>
      <c r="K1824" t="s">
        <v>23</v>
      </c>
      <c r="L1824">
        <v>7</v>
      </c>
      <c r="M1824" t="s">
        <v>43</v>
      </c>
      <c r="N1824">
        <v>3</v>
      </c>
      <c r="O1824" t="s">
        <v>25</v>
      </c>
      <c r="P1824">
        <v>4467</v>
      </c>
      <c r="T1824" s="3">
        <f t="shared" si="57"/>
        <v>9.81</v>
      </c>
      <c r="U1824" s="3">
        <f>IF(AND(R1824&lt;&gt;"_U",N1824&lt;&gt;9999,N1824&lt;&gt;999,L1824&lt;&gt;"Median"),IFERROR(VLOOKUP(A1824,'HD Total'!A:P,16,0),"."),".")</f>
        <v>45534</v>
      </c>
    </row>
    <row r="1825" spans="1:21" x14ac:dyDescent="0.3">
      <c r="A1825" s="1" t="str">
        <f t="shared" si="56"/>
        <v>2023|Central Region|$150,001-$200,000</v>
      </c>
      <c r="B1825" t="s">
        <v>18</v>
      </c>
      <c r="C1825" t="s">
        <v>19</v>
      </c>
      <c r="D1825" t="s">
        <v>20</v>
      </c>
      <c r="E1825" t="s">
        <v>21</v>
      </c>
      <c r="F1825">
        <v>2023</v>
      </c>
      <c r="G1825">
        <v>2023</v>
      </c>
      <c r="H1825">
        <v>30</v>
      </c>
      <c r="I1825" t="s">
        <v>176</v>
      </c>
      <c r="J1825">
        <v>99</v>
      </c>
      <c r="K1825" t="s">
        <v>23</v>
      </c>
      <c r="L1825">
        <v>7</v>
      </c>
      <c r="M1825" t="s">
        <v>43</v>
      </c>
      <c r="N1825">
        <v>999</v>
      </c>
      <c r="O1825" t="s">
        <v>42</v>
      </c>
      <c r="P1825">
        <v>3</v>
      </c>
      <c r="T1825" s="3" t="str">
        <f t="shared" si="57"/>
        <v>.</v>
      </c>
      <c r="U1825" s="3" t="str">
        <f>IF(AND(R1825&lt;&gt;"_U",N1825&lt;&gt;9999,N1825&lt;&gt;999,L1825&lt;&gt;"Median"),IFERROR(VLOOKUP(A1825,'HD Total'!A:P,16,0),"."),".")</f>
        <v>.</v>
      </c>
    </row>
    <row r="1826" spans="1:21" x14ac:dyDescent="0.3">
      <c r="A1826" s="1" t="str">
        <f t="shared" si="56"/>
        <v>2023|Central Region|$200,001 or more</v>
      </c>
      <c r="B1826" t="s">
        <v>18</v>
      </c>
      <c r="C1826" t="s">
        <v>19</v>
      </c>
      <c r="D1826" t="s">
        <v>20</v>
      </c>
      <c r="E1826" t="s">
        <v>21</v>
      </c>
      <c r="F1826">
        <v>2023</v>
      </c>
      <c r="G1826">
        <v>2023</v>
      </c>
      <c r="H1826">
        <v>30</v>
      </c>
      <c r="I1826" t="s">
        <v>176</v>
      </c>
      <c r="J1826">
        <v>99</v>
      </c>
      <c r="K1826" t="s">
        <v>23</v>
      </c>
      <c r="L1826">
        <v>8</v>
      </c>
      <c r="M1826" t="s">
        <v>27</v>
      </c>
      <c r="N1826">
        <v>999</v>
      </c>
      <c r="O1826" t="s">
        <v>42</v>
      </c>
      <c r="P1826">
        <v>0</v>
      </c>
      <c r="T1826" s="3" t="str">
        <f t="shared" si="57"/>
        <v>.</v>
      </c>
      <c r="U1826" s="3" t="str">
        <f>IF(AND(R1826&lt;&gt;"_U",N1826&lt;&gt;9999,N1826&lt;&gt;999,L1826&lt;&gt;"Median"),IFERROR(VLOOKUP(A1826,'HD Total'!A:P,16,0),"."),".")</f>
        <v>.</v>
      </c>
    </row>
    <row r="1827" spans="1:21" x14ac:dyDescent="0.3">
      <c r="A1827" s="1" t="str">
        <f t="shared" si="56"/>
        <v>2023|Central Region|$200,001 or more</v>
      </c>
      <c r="B1827" t="s">
        <v>18</v>
      </c>
      <c r="C1827" t="s">
        <v>19</v>
      </c>
      <c r="D1827" t="s">
        <v>20</v>
      </c>
      <c r="E1827" t="s">
        <v>21</v>
      </c>
      <c r="F1827">
        <v>2023</v>
      </c>
      <c r="G1827">
        <v>2023</v>
      </c>
      <c r="H1827">
        <v>30</v>
      </c>
      <c r="I1827" t="s">
        <v>176</v>
      </c>
      <c r="J1827">
        <v>99</v>
      </c>
      <c r="K1827" t="s">
        <v>23</v>
      </c>
      <c r="L1827">
        <v>8</v>
      </c>
      <c r="M1827" t="s">
        <v>27</v>
      </c>
      <c r="N1827">
        <v>9999</v>
      </c>
      <c r="O1827" t="s">
        <v>40</v>
      </c>
      <c r="P1827">
        <v>51099</v>
      </c>
      <c r="T1827" s="3" t="str">
        <f t="shared" si="57"/>
        <v>.</v>
      </c>
      <c r="U1827" s="3" t="str">
        <f>IF(AND(R1827&lt;&gt;"_U",N1827&lt;&gt;9999,N1827&lt;&gt;999,L1827&lt;&gt;"Median"),IFERROR(VLOOKUP(A1827,'HD Total'!A:P,16,0),"."),".")</f>
        <v>.</v>
      </c>
    </row>
    <row r="1828" spans="1:21" x14ac:dyDescent="0.3">
      <c r="A1828" s="1" t="str">
        <f t="shared" si="56"/>
        <v>2023|Central Region|$200,001 or more</v>
      </c>
      <c r="B1828" t="s">
        <v>18</v>
      </c>
      <c r="C1828" t="s">
        <v>19</v>
      </c>
      <c r="D1828" t="s">
        <v>20</v>
      </c>
      <c r="E1828" t="s">
        <v>21</v>
      </c>
      <c r="F1828">
        <v>2023</v>
      </c>
      <c r="G1828">
        <v>2023</v>
      </c>
      <c r="H1828">
        <v>30</v>
      </c>
      <c r="I1828" t="s">
        <v>176</v>
      </c>
      <c r="J1828">
        <v>99</v>
      </c>
      <c r="K1828" t="s">
        <v>23</v>
      </c>
      <c r="L1828">
        <v>8</v>
      </c>
      <c r="M1828" t="s">
        <v>27</v>
      </c>
      <c r="N1828">
        <v>3</v>
      </c>
      <c r="O1828" t="s">
        <v>25</v>
      </c>
      <c r="P1828">
        <v>8391</v>
      </c>
      <c r="T1828" s="3">
        <f t="shared" si="57"/>
        <v>16.420000000000002</v>
      </c>
      <c r="U1828" s="3">
        <f>IF(AND(R1828&lt;&gt;"_U",N1828&lt;&gt;9999,N1828&lt;&gt;999,L1828&lt;&gt;"Median"),IFERROR(VLOOKUP(A1828,'HD Total'!A:P,16,0),"."),".")</f>
        <v>51096</v>
      </c>
    </row>
    <row r="1829" spans="1:21" x14ac:dyDescent="0.3">
      <c r="A1829" s="1" t="str">
        <f t="shared" si="56"/>
        <v>2023|Central Region|$200,001 or more</v>
      </c>
      <c r="B1829" t="s">
        <v>18</v>
      </c>
      <c r="C1829" t="s">
        <v>19</v>
      </c>
      <c r="D1829" t="s">
        <v>20</v>
      </c>
      <c r="E1829" t="s">
        <v>21</v>
      </c>
      <c r="F1829">
        <v>2023</v>
      </c>
      <c r="G1829">
        <v>2023</v>
      </c>
      <c r="H1829">
        <v>30</v>
      </c>
      <c r="I1829" t="s">
        <v>176</v>
      </c>
      <c r="J1829">
        <v>99</v>
      </c>
      <c r="K1829" t="s">
        <v>23</v>
      </c>
      <c r="L1829">
        <v>8</v>
      </c>
      <c r="M1829" t="s">
        <v>27</v>
      </c>
      <c r="N1829">
        <v>7777</v>
      </c>
      <c r="O1829" t="s">
        <v>37</v>
      </c>
      <c r="P1829">
        <v>51096</v>
      </c>
      <c r="T1829" s="3">
        <f t="shared" si="57"/>
        <v>100</v>
      </c>
      <c r="U1829" s="3">
        <f>IF(AND(R1829&lt;&gt;"_U",N1829&lt;&gt;9999,N1829&lt;&gt;999,L1829&lt;&gt;"Median"),IFERROR(VLOOKUP(A1829,'HD Total'!A:P,16,0),"."),".")</f>
        <v>51096</v>
      </c>
    </row>
    <row r="1830" spans="1:21" x14ac:dyDescent="0.3">
      <c r="A1830" s="1" t="str">
        <f t="shared" si="56"/>
        <v>2023|Central Region|$200,001 or more</v>
      </c>
      <c r="B1830" t="s">
        <v>18</v>
      </c>
      <c r="C1830" t="s">
        <v>19</v>
      </c>
      <c r="D1830" t="s">
        <v>20</v>
      </c>
      <c r="E1830" t="s">
        <v>21</v>
      </c>
      <c r="F1830">
        <v>2023</v>
      </c>
      <c r="G1830">
        <v>2023</v>
      </c>
      <c r="H1830">
        <v>30</v>
      </c>
      <c r="I1830" t="s">
        <v>176</v>
      </c>
      <c r="J1830">
        <v>99</v>
      </c>
      <c r="K1830" t="s">
        <v>23</v>
      </c>
      <c r="L1830">
        <v>8</v>
      </c>
      <c r="M1830" t="s">
        <v>27</v>
      </c>
      <c r="N1830">
        <v>1</v>
      </c>
      <c r="O1830" t="s">
        <v>33</v>
      </c>
      <c r="P1830">
        <v>33642</v>
      </c>
      <c r="T1830" s="3">
        <f t="shared" si="57"/>
        <v>65.84</v>
      </c>
      <c r="U1830" s="3">
        <f>IF(AND(R1830&lt;&gt;"_U",N1830&lt;&gt;9999,N1830&lt;&gt;999,L1830&lt;&gt;"Median"),IFERROR(VLOOKUP(A1830,'HD Total'!A:P,16,0),"."),".")</f>
        <v>51096</v>
      </c>
    </row>
    <row r="1831" spans="1:21" x14ac:dyDescent="0.3">
      <c r="A1831" s="1" t="str">
        <f t="shared" si="56"/>
        <v>2023|Central Region|$200,001 or more</v>
      </c>
      <c r="B1831" t="s">
        <v>18</v>
      </c>
      <c r="C1831" t="s">
        <v>19</v>
      </c>
      <c r="D1831" t="s">
        <v>20</v>
      </c>
      <c r="E1831" t="s">
        <v>21</v>
      </c>
      <c r="F1831">
        <v>2023</v>
      </c>
      <c r="G1831">
        <v>2023</v>
      </c>
      <c r="H1831">
        <v>30</v>
      </c>
      <c r="I1831" t="s">
        <v>176</v>
      </c>
      <c r="J1831">
        <v>99</v>
      </c>
      <c r="K1831" t="s">
        <v>23</v>
      </c>
      <c r="L1831">
        <v>8</v>
      </c>
      <c r="M1831" t="s">
        <v>27</v>
      </c>
      <c r="N1831">
        <v>2</v>
      </c>
      <c r="O1831" t="s">
        <v>28</v>
      </c>
      <c r="P1831">
        <v>9066</v>
      </c>
      <c r="T1831" s="3">
        <f t="shared" si="57"/>
        <v>17.739999999999998</v>
      </c>
      <c r="U1831" s="3">
        <f>IF(AND(R1831&lt;&gt;"_U",N1831&lt;&gt;9999,N1831&lt;&gt;999,L1831&lt;&gt;"Median"),IFERROR(VLOOKUP(A1831,'HD Total'!A:P,16,0),"."),".")</f>
        <v>51096</v>
      </c>
    </row>
    <row r="1832" spans="1:21" x14ac:dyDescent="0.3">
      <c r="A1832" s="1" t="str">
        <f t="shared" si="56"/>
        <v>2023|Central Region|Total stated - total household income</v>
      </c>
      <c r="B1832" t="s">
        <v>18</v>
      </c>
      <c r="C1832" t="s">
        <v>19</v>
      </c>
      <c r="D1832" t="s">
        <v>20</v>
      </c>
      <c r="E1832" t="s">
        <v>21</v>
      </c>
      <c r="F1832">
        <v>2023</v>
      </c>
      <c r="G1832">
        <v>2023</v>
      </c>
      <c r="H1832">
        <v>30</v>
      </c>
      <c r="I1832" t="s">
        <v>176</v>
      </c>
      <c r="J1832">
        <v>99</v>
      </c>
      <c r="K1832" t="s">
        <v>23</v>
      </c>
      <c r="L1832">
        <v>77</v>
      </c>
      <c r="M1832" t="s">
        <v>32</v>
      </c>
      <c r="N1832">
        <v>1</v>
      </c>
      <c r="O1832" t="s">
        <v>33</v>
      </c>
      <c r="P1832">
        <v>195501</v>
      </c>
      <c r="T1832" s="3">
        <f t="shared" si="57"/>
        <v>58.02</v>
      </c>
      <c r="U1832" s="3">
        <f>IF(AND(R1832&lt;&gt;"_U",N1832&lt;&gt;9999,N1832&lt;&gt;999,L1832&lt;&gt;"Median"),IFERROR(VLOOKUP(A1832,'HD Total'!A:P,16,0),"."),".")</f>
        <v>336981</v>
      </c>
    </row>
    <row r="1833" spans="1:21" x14ac:dyDescent="0.3">
      <c r="A1833" s="1" t="str">
        <f t="shared" si="56"/>
        <v>2023|Central Region|Total stated - total household income</v>
      </c>
      <c r="B1833" t="s">
        <v>18</v>
      </c>
      <c r="C1833" t="s">
        <v>19</v>
      </c>
      <c r="D1833" t="s">
        <v>20</v>
      </c>
      <c r="E1833" t="s">
        <v>21</v>
      </c>
      <c r="F1833">
        <v>2023</v>
      </c>
      <c r="G1833">
        <v>2023</v>
      </c>
      <c r="H1833">
        <v>30</v>
      </c>
      <c r="I1833" t="s">
        <v>176</v>
      </c>
      <c r="J1833">
        <v>99</v>
      </c>
      <c r="K1833" t="s">
        <v>23</v>
      </c>
      <c r="L1833">
        <v>77</v>
      </c>
      <c r="M1833" t="s">
        <v>32</v>
      </c>
      <c r="N1833">
        <v>9999</v>
      </c>
      <c r="O1833" t="s">
        <v>40</v>
      </c>
      <c r="P1833">
        <v>337038</v>
      </c>
      <c r="T1833" s="3" t="str">
        <f t="shared" si="57"/>
        <v>.</v>
      </c>
      <c r="U1833" s="3" t="str">
        <f>IF(AND(R1833&lt;&gt;"_U",N1833&lt;&gt;9999,N1833&lt;&gt;999,L1833&lt;&gt;"Median"),IFERROR(VLOOKUP(A1833,'HD Total'!A:P,16,0),"."),".")</f>
        <v>.</v>
      </c>
    </row>
    <row r="1834" spans="1:21" x14ac:dyDescent="0.3">
      <c r="A1834" s="1" t="str">
        <f t="shared" si="56"/>
        <v>2023|Central Region|Total stated - total household income</v>
      </c>
      <c r="B1834" t="s">
        <v>18</v>
      </c>
      <c r="C1834" t="s">
        <v>19</v>
      </c>
      <c r="D1834" t="s">
        <v>20</v>
      </c>
      <c r="E1834" t="s">
        <v>21</v>
      </c>
      <c r="F1834">
        <v>2023</v>
      </c>
      <c r="G1834">
        <v>2023</v>
      </c>
      <c r="H1834">
        <v>30</v>
      </c>
      <c r="I1834" t="s">
        <v>176</v>
      </c>
      <c r="J1834">
        <v>99</v>
      </c>
      <c r="K1834" t="s">
        <v>23</v>
      </c>
      <c r="L1834">
        <v>77</v>
      </c>
      <c r="M1834" t="s">
        <v>32</v>
      </c>
      <c r="N1834">
        <v>999</v>
      </c>
      <c r="O1834" t="s">
        <v>42</v>
      </c>
      <c r="P1834">
        <v>51</v>
      </c>
      <c r="T1834" s="3" t="str">
        <f t="shared" si="57"/>
        <v>.</v>
      </c>
      <c r="U1834" s="3" t="str">
        <f>IF(AND(R1834&lt;&gt;"_U",N1834&lt;&gt;9999,N1834&lt;&gt;999,L1834&lt;&gt;"Median"),IFERROR(VLOOKUP(A1834,'HD Total'!A:P,16,0),"."),".")</f>
        <v>.</v>
      </c>
    </row>
    <row r="1835" spans="1:21" x14ac:dyDescent="0.3">
      <c r="A1835" s="1" t="str">
        <f t="shared" si="56"/>
        <v>2023|Central Region|Total stated - total household income</v>
      </c>
      <c r="B1835" t="s">
        <v>18</v>
      </c>
      <c r="C1835" t="s">
        <v>19</v>
      </c>
      <c r="D1835" t="s">
        <v>20</v>
      </c>
      <c r="E1835" t="s">
        <v>21</v>
      </c>
      <c r="F1835">
        <v>2023</v>
      </c>
      <c r="G1835">
        <v>2023</v>
      </c>
      <c r="H1835">
        <v>30</v>
      </c>
      <c r="I1835" t="s">
        <v>176</v>
      </c>
      <c r="J1835">
        <v>99</v>
      </c>
      <c r="K1835" t="s">
        <v>23</v>
      </c>
      <c r="L1835">
        <v>77</v>
      </c>
      <c r="M1835" t="s">
        <v>32</v>
      </c>
      <c r="N1835">
        <v>7777</v>
      </c>
      <c r="O1835" t="s">
        <v>37</v>
      </c>
      <c r="P1835">
        <v>336981</v>
      </c>
      <c r="T1835" s="3">
        <f t="shared" si="57"/>
        <v>100</v>
      </c>
      <c r="U1835" s="3">
        <f>IF(AND(R1835&lt;&gt;"_U",N1835&lt;&gt;9999,N1835&lt;&gt;999,L1835&lt;&gt;"Median"),IFERROR(VLOOKUP(A1835,'HD Total'!A:P,16,0),"."),".")</f>
        <v>336981</v>
      </c>
    </row>
    <row r="1836" spans="1:21" x14ac:dyDescent="0.3">
      <c r="A1836" s="1" t="str">
        <f t="shared" si="56"/>
        <v>2023|Central Region|Total stated - total household income</v>
      </c>
      <c r="B1836" t="s">
        <v>18</v>
      </c>
      <c r="C1836" t="s">
        <v>19</v>
      </c>
      <c r="D1836" t="s">
        <v>20</v>
      </c>
      <c r="E1836" t="s">
        <v>21</v>
      </c>
      <c r="F1836">
        <v>2023</v>
      </c>
      <c r="G1836">
        <v>2023</v>
      </c>
      <c r="H1836">
        <v>30</v>
      </c>
      <c r="I1836" t="s">
        <v>176</v>
      </c>
      <c r="J1836">
        <v>99</v>
      </c>
      <c r="K1836" t="s">
        <v>23</v>
      </c>
      <c r="L1836">
        <v>77</v>
      </c>
      <c r="M1836" t="s">
        <v>32</v>
      </c>
      <c r="N1836">
        <v>2</v>
      </c>
      <c r="O1836" t="s">
        <v>28</v>
      </c>
      <c r="P1836">
        <v>106266</v>
      </c>
      <c r="T1836" s="3">
        <f t="shared" si="57"/>
        <v>31.53</v>
      </c>
      <c r="U1836" s="3">
        <f>IF(AND(R1836&lt;&gt;"_U",N1836&lt;&gt;9999,N1836&lt;&gt;999,L1836&lt;&gt;"Median"),IFERROR(VLOOKUP(A1836,'HD Total'!A:P,16,0),"."),".")</f>
        <v>336981</v>
      </c>
    </row>
    <row r="1837" spans="1:21" x14ac:dyDescent="0.3">
      <c r="A1837" s="1" t="str">
        <f t="shared" si="56"/>
        <v>2023|Central Region|Total stated - total household income</v>
      </c>
      <c r="B1837" t="s">
        <v>18</v>
      </c>
      <c r="C1837" t="s">
        <v>19</v>
      </c>
      <c r="D1837" t="s">
        <v>20</v>
      </c>
      <c r="E1837" t="s">
        <v>21</v>
      </c>
      <c r="F1837">
        <v>2023</v>
      </c>
      <c r="G1837">
        <v>2023</v>
      </c>
      <c r="H1837">
        <v>30</v>
      </c>
      <c r="I1837" t="s">
        <v>176</v>
      </c>
      <c r="J1837">
        <v>99</v>
      </c>
      <c r="K1837" t="s">
        <v>23</v>
      </c>
      <c r="L1837">
        <v>77</v>
      </c>
      <c r="M1837" t="s">
        <v>32</v>
      </c>
      <c r="N1837">
        <v>3</v>
      </c>
      <c r="O1837" t="s">
        <v>25</v>
      </c>
      <c r="P1837">
        <v>35214</v>
      </c>
      <c r="T1837" s="3">
        <f t="shared" si="57"/>
        <v>10.45</v>
      </c>
      <c r="U1837" s="3">
        <f>IF(AND(R1837&lt;&gt;"_U",N1837&lt;&gt;9999,N1837&lt;&gt;999,L1837&lt;&gt;"Median"),IFERROR(VLOOKUP(A1837,'HD Total'!A:P,16,0),"."),".")</f>
        <v>336981</v>
      </c>
    </row>
    <row r="1838" spans="1:21" x14ac:dyDescent="0.3">
      <c r="A1838" s="1" t="str">
        <f t="shared" si="56"/>
        <v>2023|Central Region|Total - total household income</v>
      </c>
      <c r="B1838" t="s">
        <v>18</v>
      </c>
      <c r="C1838" t="s">
        <v>19</v>
      </c>
      <c r="D1838" t="s">
        <v>20</v>
      </c>
      <c r="E1838" t="s">
        <v>21</v>
      </c>
      <c r="F1838">
        <v>2023</v>
      </c>
      <c r="G1838">
        <v>2023</v>
      </c>
      <c r="H1838">
        <v>30</v>
      </c>
      <c r="I1838" t="s">
        <v>176</v>
      </c>
      <c r="J1838">
        <v>99</v>
      </c>
      <c r="K1838" t="s">
        <v>23</v>
      </c>
      <c r="L1838">
        <v>99</v>
      </c>
      <c r="M1838" t="s">
        <v>48</v>
      </c>
      <c r="N1838">
        <v>7777</v>
      </c>
      <c r="O1838" t="s">
        <v>37</v>
      </c>
      <c r="P1838">
        <v>348894</v>
      </c>
      <c r="T1838" s="3">
        <f t="shared" si="57"/>
        <v>100</v>
      </c>
      <c r="U1838" s="3">
        <f>IF(AND(R1838&lt;&gt;"_U",N1838&lt;&gt;9999,N1838&lt;&gt;999,L1838&lt;&gt;"Median"),IFERROR(VLOOKUP(A1838,'HD Total'!A:P,16,0),"."),".")</f>
        <v>348894</v>
      </c>
    </row>
    <row r="1839" spans="1:21" x14ac:dyDescent="0.3">
      <c r="A1839" s="1" t="str">
        <f t="shared" si="56"/>
        <v>2023|Central Region|Total - total household income</v>
      </c>
      <c r="B1839" t="s">
        <v>18</v>
      </c>
      <c r="C1839" t="s">
        <v>19</v>
      </c>
      <c r="D1839" t="s">
        <v>20</v>
      </c>
      <c r="E1839" t="s">
        <v>21</v>
      </c>
      <c r="F1839">
        <v>2023</v>
      </c>
      <c r="G1839">
        <v>2023</v>
      </c>
      <c r="H1839">
        <v>30</v>
      </c>
      <c r="I1839" t="s">
        <v>176</v>
      </c>
      <c r="J1839">
        <v>99</v>
      </c>
      <c r="K1839" t="s">
        <v>23</v>
      </c>
      <c r="L1839">
        <v>99</v>
      </c>
      <c r="M1839" t="s">
        <v>48</v>
      </c>
      <c r="N1839">
        <v>3</v>
      </c>
      <c r="O1839" t="s">
        <v>25</v>
      </c>
      <c r="P1839">
        <v>36165</v>
      </c>
      <c r="T1839" s="3">
        <f t="shared" si="57"/>
        <v>10.37</v>
      </c>
      <c r="U1839" s="3">
        <f>IF(AND(R1839&lt;&gt;"_U",N1839&lt;&gt;9999,N1839&lt;&gt;999,L1839&lt;&gt;"Median"),IFERROR(VLOOKUP(A1839,'HD Total'!A:P,16,0),"."),".")</f>
        <v>348894</v>
      </c>
    </row>
    <row r="1840" spans="1:21" x14ac:dyDescent="0.3">
      <c r="A1840" s="1" t="str">
        <f t="shared" si="56"/>
        <v>2023|Central Region|Total - total household income</v>
      </c>
      <c r="B1840" t="s">
        <v>18</v>
      </c>
      <c r="C1840" t="s">
        <v>19</v>
      </c>
      <c r="D1840" t="s">
        <v>20</v>
      </c>
      <c r="E1840" t="s">
        <v>21</v>
      </c>
      <c r="F1840">
        <v>2023</v>
      </c>
      <c r="G1840">
        <v>2023</v>
      </c>
      <c r="H1840">
        <v>30</v>
      </c>
      <c r="I1840" t="s">
        <v>176</v>
      </c>
      <c r="J1840">
        <v>99</v>
      </c>
      <c r="K1840" t="s">
        <v>23</v>
      </c>
      <c r="L1840">
        <v>99</v>
      </c>
      <c r="M1840" t="s">
        <v>48</v>
      </c>
      <c r="N1840">
        <v>999</v>
      </c>
      <c r="O1840" t="s">
        <v>42</v>
      </c>
      <c r="P1840">
        <v>99</v>
      </c>
      <c r="T1840" s="3" t="str">
        <f t="shared" si="57"/>
        <v>.</v>
      </c>
      <c r="U1840" s="3" t="str">
        <f>IF(AND(R1840&lt;&gt;"_U",N1840&lt;&gt;9999,N1840&lt;&gt;999,L1840&lt;&gt;"Median"),IFERROR(VLOOKUP(A1840,'HD Total'!A:P,16,0),"."),".")</f>
        <v>.</v>
      </c>
    </row>
    <row r="1841" spans="1:21" x14ac:dyDescent="0.3">
      <c r="A1841" s="1" t="str">
        <f t="shared" si="56"/>
        <v>2023|Central Region|Total - total household income</v>
      </c>
      <c r="B1841" t="s">
        <v>18</v>
      </c>
      <c r="C1841" t="s">
        <v>19</v>
      </c>
      <c r="D1841" t="s">
        <v>20</v>
      </c>
      <c r="E1841" t="s">
        <v>21</v>
      </c>
      <c r="F1841">
        <v>2023</v>
      </c>
      <c r="G1841">
        <v>2023</v>
      </c>
      <c r="H1841">
        <v>30</v>
      </c>
      <c r="I1841" t="s">
        <v>176</v>
      </c>
      <c r="J1841">
        <v>99</v>
      </c>
      <c r="K1841" t="s">
        <v>23</v>
      </c>
      <c r="L1841">
        <v>99</v>
      </c>
      <c r="M1841" t="s">
        <v>48</v>
      </c>
      <c r="N1841">
        <v>9999</v>
      </c>
      <c r="O1841" t="s">
        <v>40</v>
      </c>
      <c r="P1841">
        <v>348993</v>
      </c>
      <c r="T1841" s="3" t="str">
        <f t="shared" si="57"/>
        <v>.</v>
      </c>
      <c r="U1841" s="3" t="str">
        <f>IF(AND(R1841&lt;&gt;"_U",N1841&lt;&gt;9999,N1841&lt;&gt;999,L1841&lt;&gt;"Median"),IFERROR(VLOOKUP(A1841,'HD Total'!A:P,16,0),"."),".")</f>
        <v>.</v>
      </c>
    </row>
    <row r="1842" spans="1:21" x14ac:dyDescent="0.3">
      <c r="A1842" s="1" t="str">
        <f t="shared" si="56"/>
        <v>2023|Central Region|Total - total household income</v>
      </c>
      <c r="B1842" t="s">
        <v>18</v>
      </c>
      <c r="C1842" t="s">
        <v>19</v>
      </c>
      <c r="D1842" t="s">
        <v>20</v>
      </c>
      <c r="E1842" t="s">
        <v>21</v>
      </c>
      <c r="F1842">
        <v>2023</v>
      </c>
      <c r="G1842">
        <v>2023</v>
      </c>
      <c r="H1842">
        <v>30</v>
      </c>
      <c r="I1842" t="s">
        <v>176</v>
      </c>
      <c r="J1842">
        <v>99</v>
      </c>
      <c r="K1842" t="s">
        <v>23</v>
      </c>
      <c r="L1842">
        <v>99</v>
      </c>
      <c r="M1842" t="s">
        <v>48</v>
      </c>
      <c r="N1842">
        <v>1</v>
      </c>
      <c r="O1842" t="s">
        <v>33</v>
      </c>
      <c r="P1842">
        <v>199758</v>
      </c>
      <c r="T1842" s="3">
        <f t="shared" si="57"/>
        <v>57.25</v>
      </c>
      <c r="U1842" s="3">
        <f>IF(AND(R1842&lt;&gt;"_U",N1842&lt;&gt;9999,N1842&lt;&gt;999,L1842&lt;&gt;"Median"),IFERROR(VLOOKUP(A1842,'HD Total'!A:P,16,0),"."),".")</f>
        <v>348894</v>
      </c>
    </row>
    <row r="1843" spans="1:21" x14ac:dyDescent="0.3">
      <c r="A1843" s="1" t="str">
        <f t="shared" si="56"/>
        <v>2023|Central Region|Total - total household income</v>
      </c>
      <c r="B1843" t="s">
        <v>18</v>
      </c>
      <c r="C1843" t="s">
        <v>19</v>
      </c>
      <c r="D1843" t="s">
        <v>20</v>
      </c>
      <c r="E1843" t="s">
        <v>21</v>
      </c>
      <c r="F1843">
        <v>2023</v>
      </c>
      <c r="G1843">
        <v>2023</v>
      </c>
      <c r="H1843">
        <v>30</v>
      </c>
      <c r="I1843" t="s">
        <v>176</v>
      </c>
      <c r="J1843">
        <v>99</v>
      </c>
      <c r="K1843" t="s">
        <v>23</v>
      </c>
      <c r="L1843">
        <v>99</v>
      </c>
      <c r="M1843" t="s">
        <v>48</v>
      </c>
      <c r="N1843">
        <v>2</v>
      </c>
      <c r="O1843" t="s">
        <v>28</v>
      </c>
      <c r="P1843">
        <v>112974</v>
      </c>
      <c r="T1843" s="3">
        <f t="shared" si="57"/>
        <v>32.380000000000003</v>
      </c>
      <c r="U1843" s="3">
        <f>IF(AND(R1843&lt;&gt;"_U",N1843&lt;&gt;9999,N1843&lt;&gt;999,L1843&lt;&gt;"Median"),IFERROR(VLOOKUP(A1843,'HD Total'!A:P,16,0),"."),".")</f>
        <v>348894</v>
      </c>
    </row>
    <row r="1844" spans="1:21" x14ac:dyDescent="0.3">
      <c r="A1844" s="1" t="str">
        <f t="shared" si="56"/>
        <v>2023|Central Region|Median ($) - total household income</v>
      </c>
      <c r="B1844" t="s">
        <v>18</v>
      </c>
      <c r="C1844" t="s">
        <v>19</v>
      </c>
      <c r="D1844" t="s">
        <v>20</v>
      </c>
      <c r="E1844" t="s">
        <v>21</v>
      </c>
      <c r="F1844">
        <v>2023</v>
      </c>
      <c r="G1844">
        <v>2023</v>
      </c>
      <c r="H1844">
        <v>30</v>
      </c>
      <c r="I1844" t="s">
        <v>176</v>
      </c>
      <c r="J1844">
        <v>99</v>
      </c>
      <c r="K1844" t="s">
        <v>23</v>
      </c>
      <c r="L1844" t="s">
        <v>56</v>
      </c>
      <c r="M1844" t="s">
        <v>57</v>
      </c>
      <c r="N1844">
        <v>1</v>
      </c>
      <c r="O1844" t="s">
        <v>33</v>
      </c>
      <c r="P1844">
        <v>109700</v>
      </c>
      <c r="T1844" s="3" t="str">
        <f t="shared" si="57"/>
        <v>.</v>
      </c>
      <c r="U1844" s="3" t="str">
        <f>IF(AND(R1844&lt;&gt;"_U",N1844&lt;&gt;9999,N1844&lt;&gt;999,L1844&lt;&gt;"Median"),IFERROR(VLOOKUP(A1844,'HD Total'!A:P,16,0),"."),".")</f>
        <v>.</v>
      </c>
    </row>
    <row r="1845" spans="1:21" x14ac:dyDescent="0.3">
      <c r="A1845" s="1" t="str">
        <f t="shared" si="56"/>
        <v>2023|Central Region|Median ($) - total household income</v>
      </c>
      <c r="B1845" t="s">
        <v>18</v>
      </c>
      <c r="C1845" t="s">
        <v>19</v>
      </c>
      <c r="D1845" t="s">
        <v>20</v>
      </c>
      <c r="E1845" t="s">
        <v>21</v>
      </c>
      <c r="F1845">
        <v>2023</v>
      </c>
      <c r="G1845">
        <v>2023</v>
      </c>
      <c r="H1845">
        <v>30</v>
      </c>
      <c r="I1845" t="s">
        <v>176</v>
      </c>
      <c r="J1845">
        <v>99</v>
      </c>
      <c r="K1845" t="s">
        <v>23</v>
      </c>
      <c r="L1845" t="s">
        <v>56</v>
      </c>
      <c r="M1845" t="s">
        <v>57</v>
      </c>
      <c r="N1845">
        <v>9999</v>
      </c>
      <c r="O1845" t="s">
        <v>40</v>
      </c>
      <c r="P1845">
        <v>98000</v>
      </c>
      <c r="T1845" s="3" t="str">
        <f t="shared" si="57"/>
        <v>.</v>
      </c>
      <c r="U1845" s="3" t="str">
        <f>IF(AND(R1845&lt;&gt;"_U",N1845&lt;&gt;9999,N1845&lt;&gt;999,L1845&lt;&gt;"Median"),IFERROR(VLOOKUP(A1845,'HD Total'!A:P,16,0),"."),".")</f>
        <v>.</v>
      </c>
    </row>
    <row r="1846" spans="1:21" x14ac:dyDescent="0.3">
      <c r="A1846" s="1" t="str">
        <f t="shared" si="56"/>
        <v>2023|Central Region|Median ($) - total household income</v>
      </c>
      <c r="B1846" t="s">
        <v>18</v>
      </c>
      <c r="C1846" t="s">
        <v>19</v>
      </c>
      <c r="D1846" t="s">
        <v>20</v>
      </c>
      <c r="E1846" t="s">
        <v>21</v>
      </c>
      <c r="F1846">
        <v>2023</v>
      </c>
      <c r="G1846">
        <v>2023</v>
      </c>
      <c r="H1846">
        <v>30</v>
      </c>
      <c r="I1846" t="s">
        <v>176</v>
      </c>
      <c r="J1846">
        <v>99</v>
      </c>
      <c r="K1846" t="s">
        <v>23</v>
      </c>
      <c r="L1846" t="s">
        <v>56</v>
      </c>
      <c r="M1846" t="s">
        <v>57</v>
      </c>
      <c r="N1846">
        <v>3</v>
      </c>
      <c r="O1846" t="s">
        <v>25</v>
      </c>
      <c r="P1846">
        <v>110500</v>
      </c>
      <c r="T1846" s="3" t="str">
        <f t="shared" si="57"/>
        <v>.</v>
      </c>
      <c r="U1846" s="3" t="str">
        <f>IF(AND(R1846&lt;&gt;"_U",N1846&lt;&gt;9999,N1846&lt;&gt;999,L1846&lt;&gt;"Median"),IFERROR(VLOOKUP(A1846,'HD Total'!A:P,16,0),"."),".")</f>
        <v>.</v>
      </c>
    </row>
    <row r="1847" spans="1:21" x14ac:dyDescent="0.3">
      <c r="A1847" s="1" t="str">
        <f t="shared" si="56"/>
        <v>2023|Central Region|Median ($) - total household income</v>
      </c>
      <c r="B1847" t="s">
        <v>18</v>
      </c>
      <c r="C1847" t="s">
        <v>19</v>
      </c>
      <c r="D1847" t="s">
        <v>20</v>
      </c>
      <c r="E1847" t="s">
        <v>21</v>
      </c>
      <c r="F1847">
        <v>2023</v>
      </c>
      <c r="G1847">
        <v>2023</v>
      </c>
      <c r="H1847">
        <v>30</v>
      </c>
      <c r="I1847" t="s">
        <v>176</v>
      </c>
      <c r="J1847">
        <v>99</v>
      </c>
      <c r="K1847" t="s">
        <v>23</v>
      </c>
      <c r="L1847" t="s">
        <v>56</v>
      </c>
      <c r="M1847" t="s">
        <v>57</v>
      </c>
      <c r="N1847">
        <v>999</v>
      </c>
      <c r="O1847" t="s">
        <v>42</v>
      </c>
      <c r="P1847">
        <v>25800</v>
      </c>
      <c r="T1847" s="3" t="str">
        <f t="shared" si="57"/>
        <v>.</v>
      </c>
      <c r="U1847" s="3" t="str">
        <f>IF(AND(R1847&lt;&gt;"_U",N1847&lt;&gt;9999,N1847&lt;&gt;999,L1847&lt;&gt;"Median"),IFERROR(VLOOKUP(A1847,'HD Total'!A:P,16,0),"."),".")</f>
        <v>.</v>
      </c>
    </row>
    <row r="1848" spans="1:21" x14ac:dyDescent="0.3">
      <c r="A1848" s="1" t="str">
        <f t="shared" si="56"/>
        <v>2023|Central Region|Median ($) - total household income</v>
      </c>
      <c r="B1848" t="s">
        <v>18</v>
      </c>
      <c r="C1848" t="s">
        <v>19</v>
      </c>
      <c r="D1848" t="s">
        <v>20</v>
      </c>
      <c r="E1848" t="s">
        <v>21</v>
      </c>
      <c r="F1848">
        <v>2023</v>
      </c>
      <c r="G1848">
        <v>2023</v>
      </c>
      <c r="H1848">
        <v>30</v>
      </c>
      <c r="I1848" t="s">
        <v>176</v>
      </c>
      <c r="J1848">
        <v>99</v>
      </c>
      <c r="K1848" t="s">
        <v>23</v>
      </c>
      <c r="L1848" t="s">
        <v>56</v>
      </c>
      <c r="M1848" t="s">
        <v>57</v>
      </c>
      <c r="N1848">
        <v>2</v>
      </c>
      <c r="O1848" t="s">
        <v>28</v>
      </c>
      <c r="P1848">
        <v>78000</v>
      </c>
      <c r="T1848" s="3" t="str">
        <f t="shared" si="57"/>
        <v>.</v>
      </c>
      <c r="U1848" s="3" t="str">
        <f>IF(AND(R1848&lt;&gt;"_U",N1848&lt;&gt;9999,N1848&lt;&gt;999,L1848&lt;&gt;"Median"),IFERROR(VLOOKUP(A1848,'HD Total'!A:P,16,0),"."),".")</f>
        <v>.</v>
      </c>
    </row>
    <row r="1849" spans="1:21" x14ac:dyDescent="0.3">
      <c r="A1849" s="1" t="str">
        <f t="shared" si="56"/>
        <v>2023|Central Region|Median ($) - total household income</v>
      </c>
      <c r="B1849" t="s">
        <v>18</v>
      </c>
      <c r="C1849" t="s">
        <v>19</v>
      </c>
      <c r="D1849" t="s">
        <v>20</v>
      </c>
      <c r="E1849" t="s">
        <v>21</v>
      </c>
      <c r="F1849">
        <v>2023</v>
      </c>
      <c r="G1849">
        <v>2023</v>
      </c>
      <c r="H1849">
        <v>30</v>
      </c>
      <c r="I1849" t="s">
        <v>176</v>
      </c>
      <c r="J1849">
        <v>99</v>
      </c>
      <c r="K1849" t="s">
        <v>23</v>
      </c>
      <c r="L1849" t="s">
        <v>56</v>
      </c>
      <c r="M1849" t="s">
        <v>57</v>
      </c>
      <c r="N1849">
        <v>7777</v>
      </c>
      <c r="O1849" t="s">
        <v>37</v>
      </c>
      <c r="P1849">
        <v>98000</v>
      </c>
      <c r="T1849" s="3" t="str">
        <f t="shared" si="57"/>
        <v>.</v>
      </c>
      <c r="U1849" s="3" t="str">
        <f>IF(AND(R1849&lt;&gt;"_U",N1849&lt;&gt;9999,N1849&lt;&gt;999,L1849&lt;&gt;"Median"),IFERROR(VLOOKUP(A1849,'HD Total'!A:P,16,0),"."),".")</f>
        <v>.</v>
      </c>
    </row>
    <row r="1850" spans="1:21" x14ac:dyDescent="0.3">
      <c r="A1850" s="1" t="str">
        <f t="shared" si="56"/>
        <v>2023|Te Waipounamu|$20,000 or less</v>
      </c>
      <c r="B1850" t="s">
        <v>18</v>
      </c>
      <c r="C1850" t="s">
        <v>19</v>
      </c>
      <c r="D1850" t="s">
        <v>20</v>
      </c>
      <c r="E1850" t="s">
        <v>21</v>
      </c>
      <c r="F1850">
        <v>2023</v>
      </c>
      <c r="G1850">
        <v>2023</v>
      </c>
      <c r="H1850">
        <v>40</v>
      </c>
      <c r="I1850" t="s">
        <v>174</v>
      </c>
      <c r="J1850">
        <v>99</v>
      </c>
      <c r="K1850" t="s">
        <v>23</v>
      </c>
      <c r="L1850">
        <v>1</v>
      </c>
      <c r="M1850" t="s">
        <v>39</v>
      </c>
      <c r="N1850">
        <v>1</v>
      </c>
      <c r="O1850" t="s">
        <v>33</v>
      </c>
      <c r="P1850">
        <v>10263</v>
      </c>
      <c r="T1850" s="3">
        <f t="shared" si="57"/>
        <v>40.81</v>
      </c>
      <c r="U1850" s="3">
        <f>IF(AND(R1850&lt;&gt;"_U",N1850&lt;&gt;9999,N1850&lt;&gt;999,L1850&lt;&gt;"Median"),IFERROR(VLOOKUP(A1850,'HD Total'!A:P,16,0),"."),".")</f>
        <v>25149</v>
      </c>
    </row>
    <row r="1851" spans="1:21" x14ac:dyDescent="0.3">
      <c r="A1851" s="1" t="str">
        <f t="shared" si="56"/>
        <v>2023|Te Waipounamu|$20,000 or less</v>
      </c>
      <c r="B1851" t="s">
        <v>18</v>
      </c>
      <c r="C1851" t="s">
        <v>19</v>
      </c>
      <c r="D1851" t="s">
        <v>20</v>
      </c>
      <c r="E1851" t="s">
        <v>21</v>
      </c>
      <c r="F1851">
        <v>2023</v>
      </c>
      <c r="G1851">
        <v>2023</v>
      </c>
      <c r="H1851">
        <v>40</v>
      </c>
      <c r="I1851" t="s">
        <v>174</v>
      </c>
      <c r="J1851">
        <v>99</v>
      </c>
      <c r="K1851" t="s">
        <v>23</v>
      </c>
      <c r="L1851">
        <v>1</v>
      </c>
      <c r="M1851" t="s">
        <v>39</v>
      </c>
      <c r="N1851">
        <v>3</v>
      </c>
      <c r="O1851" t="s">
        <v>25</v>
      </c>
      <c r="P1851">
        <v>2220</v>
      </c>
      <c r="T1851" s="3">
        <f t="shared" si="57"/>
        <v>8.83</v>
      </c>
      <c r="U1851" s="3">
        <f>IF(AND(R1851&lt;&gt;"_U",N1851&lt;&gt;9999,N1851&lt;&gt;999,L1851&lt;&gt;"Median"),IFERROR(VLOOKUP(A1851,'HD Total'!A:P,16,0),"."),".")</f>
        <v>25149</v>
      </c>
    </row>
    <row r="1852" spans="1:21" x14ac:dyDescent="0.3">
      <c r="A1852" s="1" t="str">
        <f t="shared" si="56"/>
        <v>2023|Te Waipounamu|$20,000 or less</v>
      </c>
      <c r="B1852" t="s">
        <v>18</v>
      </c>
      <c r="C1852" t="s">
        <v>19</v>
      </c>
      <c r="D1852" t="s">
        <v>20</v>
      </c>
      <c r="E1852" t="s">
        <v>21</v>
      </c>
      <c r="F1852">
        <v>2023</v>
      </c>
      <c r="G1852">
        <v>2023</v>
      </c>
      <c r="H1852">
        <v>40</v>
      </c>
      <c r="I1852" t="s">
        <v>174</v>
      </c>
      <c r="J1852">
        <v>99</v>
      </c>
      <c r="K1852" t="s">
        <v>23</v>
      </c>
      <c r="L1852">
        <v>1</v>
      </c>
      <c r="M1852" t="s">
        <v>39</v>
      </c>
      <c r="N1852">
        <v>2</v>
      </c>
      <c r="O1852" t="s">
        <v>28</v>
      </c>
      <c r="P1852">
        <v>12666</v>
      </c>
      <c r="T1852" s="3">
        <f t="shared" si="57"/>
        <v>50.36</v>
      </c>
      <c r="U1852" s="3">
        <f>IF(AND(R1852&lt;&gt;"_U",N1852&lt;&gt;9999,N1852&lt;&gt;999,L1852&lt;&gt;"Median"),IFERROR(VLOOKUP(A1852,'HD Total'!A:P,16,0),"."),".")</f>
        <v>25149</v>
      </c>
    </row>
    <row r="1853" spans="1:21" x14ac:dyDescent="0.3">
      <c r="A1853" s="1" t="str">
        <f t="shared" si="56"/>
        <v>2023|Te Waipounamu|$20,000 or less</v>
      </c>
      <c r="B1853" t="s">
        <v>18</v>
      </c>
      <c r="C1853" t="s">
        <v>19</v>
      </c>
      <c r="D1853" t="s">
        <v>20</v>
      </c>
      <c r="E1853" t="s">
        <v>21</v>
      </c>
      <c r="F1853">
        <v>2023</v>
      </c>
      <c r="G1853">
        <v>2023</v>
      </c>
      <c r="H1853">
        <v>40</v>
      </c>
      <c r="I1853" t="s">
        <v>174</v>
      </c>
      <c r="J1853">
        <v>99</v>
      </c>
      <c r="K1853" t="s">
        <v>23</v>
      </c>
      <c r="L1853">
        <v>1</v>
      </c>
      <c r="M1853" t="s">
        <v>39</v>
      </c>
      <c r="N1853">
        <v>7777</v>
      </c>
      <c r="O1853" t="s">
        <v>37</v>
      </c>
      <c r="P1853">
        <v>25149</v>
      </c>
      <c r="T1853" s="3">
        <f t="shared" si="57"/>
        <v>100</v>
      </c>
      <c r="U1853" s="3">
        <f>IF(AND(R1853&lt;&gt;"_U",N1853&lt;&gt;9999,N1853&lt;&gt;999,L1853&lt;&gt;"Median"),IFERROR(VLOOKUP(A1853,'HD Total'!A:P,16,0),"."),".")</f>
        <v>25149</v>
      </c>
    </row>
    <row r="1854" spans="1:21" x14ac:dyDescent="0.3">
      <c r="A1854" s="1" t="str">
        <f t="shared" si="56"/>
        <v>2023|Te Waipounamu|$20,000 or less</v>
      </c>
      <c r="B1854" t="s">
        <v>18</v>
      </c>
      <c r="C1854" t="s">
        <v>19</v>
      </c>
      <c r="D1854" t="s">
        <v>20</v>
      </c>
      <c r="E1854" t="s">
        <v>21</v>
      </c>
      <c r="F1854">
        <v>2023</v>
      </c>
      <c r="G1854">
        <v>2023</v>
      </c>
      <c r="H1854">
        <v>40</v>
      </c>
      <c r="I1854" t="s">
        <v>174</v>
      </c>
      <c r="J1854">
        <v>99</v>
      </c>
      <c r="K1854" t="s">
        <v>23</v>
      </c>
      <c r="L1854">
        <v>1</v>
      </c>
      <c r="M1854" t="s">
        <v>39</v>
      </c>
      <c r="N1854">
        <v>999</v>
      </c>
      <c r="O1854" t="s">
        <v>42</v>
      </c>
      <c r="P1854">
        <v>18</v>
      </c>
      <c r="T1854" s="3" t="str">
        <f t="shared" si="57"/>
        <v>.</v>
      </c>
      <c r="U1854" s="3" t="str">
        <f>IF(AND(R1854&lt;&gt;"_U",N1854&lt;&gt;9999,N1854&lt;&gt;999,L1854&lt;&gt;"Median"),IFERROR(VLOOKUP(A1854,'HD Total'!A:P,16,0),"."),".")</f>
        <v>.</v>
      </c>
    </row>
    <row r="1855" spans="1:21" x14ac:dyDescent="0.3">
      <c r="A1855" s="1" t="str">
        <f t="shared" si="56"/>
        <v>2023|Te Waipounamu|$20,000 or less</v>
      </c>
      <c r="B1855" t="s">
        <v>18</v>
      </c>
      <c r="C1855" t="s">
        <v>19</v>
      </c>
      <c r="D1855" t="s">
        <v>20</v>
      </c>
      <c r="E1855" t="s">
        <v>21</v>
      </c>
      <c r="F1855">
        <v>2023</v>
      </c>
      <c r="G1855">
        <v>2023</v>
      </c>
      <c r="H1855">
        <v>40</v>
      </c>
      <c r="I1855" t="s">
        <v>174</v>
      </c>
      <c r="J1855">
        <v>99</v>
      </c>
      <c r="K1855" t="s">
        <v>23</v>
      </c>
      <c r="L1855">
        <v>1</v>
      </c>
      <c r="M1855" t="s">
        <v>39</v>
      </c>
      <c r="N1855">
        <v>9999</v>
      </c>
      <c r="O1855" t="s">
        <v>40</v>
      </c>
      <c r="P1855">
        <v>25167</v>
      </c>
      <c r="T1855" s="3" t="str">
        <f t="shared" si="57"/>
        <v>.</v>
      </c>
      <c r="U1855" s="3" t="str">
        <f>IF(AND(R1855&lt;&gt;"_U",N1855&lt;&gt;9999,N1855&lt;&gt;999,L1855&lt;&gt;"Median"),IFERROR(VLOOKUP(A1855,'HD Total'!A:P,16,0),"."),".")</f>
        <v>.</v>
      </c>
    </row>
    <row r="1856" spans="1:21" x14ac:dyDescent="0.3">
      <c r="A1856" s="1" t="str">
        <f t="shared" si="56"/>
        <v>2023|Te Waipounamu|$20,001-$30,000</v>
      </c>
      <c r="B1856" t="s">
        <v>18</v>
      </c>
      <c r="C1856" t="s">
        <v>19</v>
      </c>
      <c r="D1856" t="s">
        <v>20</v>
      </c>
      <c r="E1856" t="s">
        <v>21</v>
      </c>
      <c r="F1856">
        <v>2023</v>
      </c>
      <c r="G1856">
        <v>2023</v>
      </c>
      <c r="H1856">
        <v>40</v>
      </c>
      <c r="I1856" t="s">
        <v>174</v>
      </c>
      <c r="J1856">
        <v>99</v>
      </c>
      <c r="K1856" t="s">
        <v>23</v>
      </c>
      <c r="L1856">
        <v>2</v>
      </c>
      <c r="M1856" t="s">
        <v>24</v>
      </c>
      <c r="N1856">
        <v>999</v>
      </c>
      <c r="O1856" t="s">
        <v>42</v>
      </c>
      <c r="P1856">
        <v>6</v>
      </c>
      <c r="T1856" s="3" t="str">
        <f t="shared" si="57"/>
        <v>.</v>
      </c>
      <c r="U1856" s="3" t="str">
        <f>IF(AND(R1856&lt;&gt;"_U",N1856&lt;&gt;9999,N1856&lt;&gt;999,L1856&lt;&gt;"Median"),IFERROR(VLOOKUP(A1856,'HD Total'!A:P,16,0),"."),".")</f>
        <v>.</v>
      </c>
    </row>
    <row r="1857" spans="1:21" x14ac:dyDescent="0.3">
      <c r="A1857" s="1" t="str">
        <f t="shared" si="56"/>
        <v>2023|Te Waipounamu|$20,001-$30,000</v>
      </c>
      <c r="B1857" t="s">
        <v>18</v>
      </c>
      <c r="C1857" t="s">
        <v>19</v>
      </c>
      <c r="D1857" t="s">
        <v>20</v>
      </c>
      <c r="E1857" t="s">
        <v>21</v>
      </c>
      <c r="F1857">
        <v>2023</v>
      </c>
      <c r="G1857">
        <v>2023</v>
      </c>
      <c r="H1857">
        <v>40</v>
      </c>
      <c r="I1857" t="s">
        <v>174</v>
      </c>
      <c r="J1857">
        <v>99</v>
      </c>
      <c r="K1857" t="s">
        <v>23</v>
      </c>
      <c r="L1857">
        <v>2</v>
      </c>
      <c r="M1857" t="s">
        <v>24</v>
      </c>
      <c r="N1857">
        <v>3</v>
      </c>
      <c r="O1857" t="s">
        <v>25</v>
      </c>
      <c r="P1857">
        <v>4524</v>
      </c>
      <c r="T1857" s="3">
        <f t="shared" si="57"/>
        <v>10.74</v>
      </c>
      <c r="U1857" s="3">
        <f>IF(AND(R1857&lt;&gt;"_U",N1857&lt;&gt;9999,N1857&lt;&gt;999,L1857&lt;&gt;"Median"),IFERROR(VLOOKUP(A1857,'HD Total'!A:P,16,0),"."),".")</f>
        <v>42135</v>
      </c>
    </row>
    <row r="1858" spans="1:21" x14ac:dyDescent="0.3">
      <c r="A1858" s="1" t="str">
        <f t="shared" si="56"/>
        <v>2023|Te Waipounamu|$20,001-$30,000</v>
      </c>
      <c r="B1858" t="s">
        <v>18</v>
      </c>
      <c r="C1858" t="s">
        <v>19</v>
      </c>
      <c r="D1858" t="s">
        <v>20</v>
      </c>
      <c r="E1858" t="s">
        <v>21</v>
      </c>
      <c r="F1858">
        <v>2023</v>
      </c>
      <c r="G1858">
        <v>2023</v>
      </c>
      <c r="H1858">
        <v>40</v>
      </c>
      <c r="I1858" t="s">
        <v>174</v>
      </c>
      <c r="J1858">
        <v>99</v>
      </c>
      <c r="K1858" t="s">
        <v>23</v>
      </c>
      <c r="L1858">
        <v>2</v>
      </c>
      <c r="M1858" t="s">
        <v>24</v>
      </c>
      <c r="N1858">
        <v>9999</v>
      </c>
      <c r="O1858" t="s">
        <v>40</v>
      </c>
      <c r="P1858">
        <v>42141</v>
      </c>
      <c r="T1858" s="3" t="str">
        <f t="shared" si="57"/>
        <v>.</v>
      </c>
      <c r="U1858" s="3" t="str">
        <f>IF(AND(R1858&lt;&gt;"_U",N1858&lt;&gt;9999,N1858&lt;&gt;999,L1858&lt;&gt;"Median"),IFERROR(VLOOKUP(A1858,'HD Total'!A:P,16,0),"."),".")</f>
        <v>.</v>
      </c>
    </row>
    <row r="1859" spans="1:21" x14ac:dyDescent="0.3">
      <c r="A1859" s="1" t="str">
        <f t="shared" ref="A1859:A1922" si="58">G1859&amp;"|"&amp;I1859&amp;"|"&amp;M1859</f>
        <v>2023|Te Waipounamu|$20,001-$30,000</v>
      </c>
      <c r="B1859" t="s">
        <v>18</v>
      </c>
      <c r="C1859" t="s">
        <v>19</v>
      </c>
      <c r="D1859" t="s">
        <v>20</v>
      </c>
      <c r="E1859" t="s">
        <v>21</v>
      </c>
      <c r="F1859">
        <v>2023</v>
      </c>
      <c r="G1859">
        <v>2023</v>
      </c>
      <c r="H1859">
        <v>40</v>
      </c>
      <c r="I1859" t="s">
        <v>174</v>
      </c>
      <c r="J1859">
        <v>99</v>
      </c>
      <c r="K1859" t="s">
        <v>23</v>
      </c>
      <c r="L1859">
        <v>2</v>
      </c>
      <c r="M1859" t="s">
        <v>24</v>
      </c>
      <c r="N1859">
        <v>7777</v>
      </c>
      <c r="O1859" t="s">
        <v>37</v>
      </c>
      <c r="P1859">
        <v>42135</v>
      </c>
      <c r="T1859" s="3">
        <f t="shared" ref="T1859:T1922" si="59">IF(AND(R1859&lt;&gt;"_U",R1859&lt;&gt;"c",N1859&lt;&gt;999,N1859&lt;&gt;9999,L1859&lt;&gt;"Median"),IFERROR((ROUND(P1859/U1859*100,2)),"."),".")</f>
        <v>100</v>
      </c>
      <c r="U1859" s="3">
        <f>IF(AND(R1859&lt;&gt;"_U",N1859&lt;&gt;9999,N1859&lt;&gt;999,L1859&lt;&gt;"Median"),IFERROR(VLOOKUP(A1859,'HD Total'!A:P,16,0),"."),".")</f>
        <v>42135</v>
      </c>
    </row>
    <row r="1860" spans="1:21" x14ac:dyDescent="0.3">
      <c r="A1860" s="1" t="str">
        <f t="shared" si="58"/>
        <v>2023|Te Waipounamu|$20,001-$30,000</v>
      </c>
      <c r="B1860" t="s">
        <v>18</v>
      </c>
      <c r="C1860" t="s">
        <v>19</v>
      </c>
      <c r="D1860" t="s">
        <v>20</v>
      </c>
      <c r="E1860" t="s">
        <v>21</v>
      </c>
      <c r="F1860">
        <v>2023</v>
      </c>
      <c r="G1860">
        <v>2023</v>
      </c>
      <c r="H1860">
        <v>40</v>
      </c>
      <c r="I1860" t="s">
        <v>174</v>
      </c>
      <c r="J1860">
        <v>99</v>
      </c>
      <c r="K1860" t="s">
        <v>23</v>
      </c>
      <c r="L1860">
        <v>2</v>
      </c>
      <c r="M1860" t="s">
        <v>24</v>
      </c>
      <c r="N1860">
        <v>2</v>
      </c>
      <c r="O1860" t="s">
        <v>28</v>
      </c>
      <c r="P1860">
        <v>13653</v>
      </c>
      <c r="T1860" s="3">
        <f t="shared" si="59"/>
        <v>32.4</v>
      </c>
      <c r="U1860" s="3">
        <f>IF(AND(R1860&lt;&gt;"_U",N1860&lt;&gt;9999,N1860&lt;&gt;999,L1860&lt;&gt;"Median"),IFERROR(VLOOKUP(A1860,'HD Total'!A:P,16,0),"."),".")</f>
        <v>42135</v>
      </c>
    </row>
    <row r="1861" spans="1:21" x14ac:dyDescent="0.3">
      <c r="A1861" s="1" t="str">
        <f t="shared" si="58"/>
        <v>2023|Te Waipounamu|$20,001-$30,000</v>
      </c>
      <c r="B1861" t="s">
        <v>18</v>
      </c>
      <c r="C1861" t="s">
        <v>19</v>
      </c>
      <c r="D1861" t="s">
        <v>20</v>
      </c>
      <c r="E1861" t="s">
        <v>21</v>
      </c>
      <c r="F1861">
        <v>2023</v>
      </c>
      <c r="G1861">
        <v>2023</v>
      </c>
      <c r="H1861">
        <v>40</v>
      </c>
      <c r="I1861" t="s">
        <v>174</v>
      </c>
      <c r="J1861">
        <v>99</v>
      </c>
      <c r="K1861" t="s">
        <v>23</v>
      </c>
      <c r="L1861">
        <v>2</v>
      </c>
      <c r="M1861" t="s">
        <v>24</v>
      </c>
      <c r="N1861">
        <v>1</v>
      </c>
      <c r="O1861" t="s">
        <v>33</v>
      </c>
      <c r="P1861">
        <v>23961</v>
      </c>
      <c r="T1861" s="3">
        <f t="shared" si="59"/>
        <v>56.87</v>
      </c>
      <c r="U1861" s="3">
        <f>IF(AND(R1861&lt;&gt;"_U",N1861&lt;&gt;9999,N1861&lt;&gt;999,L1861&lt;&gt;"Median"),IFERROR(VLOOKUP(A1861,'HD Total'!A:P,16,0),"."),".")</f>
        <v>42135</v>
      </c>
    </row>
    <row r="1862" spans="1:21" x14ac:dyDescent="0.3">
      <c r="A1862" s="1" t="str">
        <f t="shared" si="58"/>
        <v>2023|Te Waipounamu|$30,001-$50,000</v>
      </c>
      <c r="B1862" t="s">
        <v>18</v>
      </c>
      <c r="C1862" t="s">
        <v>19</v>
      </c>
      <c r="D1862" t="s">
        <v>20</v>
      </c>
      <c r="E1862" t="s">
        <v>21</v>
      </c>
      <c r="F1862">
        <v>2023</v>
      </c>
      <c r="G1862">
        <v>2023</v>
      </c>
      <c r="H1862">
        <v>40</v>
      </c>
      <c r="I1862" t="s">
        <v>174</v>
      </c>
      <c r="J1862">
        <v>99</v>
      </c>
      <c r="K1862" t="s">
        <v>23</v>
      </c>
      <c r="L1862">
        <v>3</v>
      </c>
      <c r="M1862" t="s">
        <v>45</v>
      </c>
      <c r="N1862">
        <v>999</v>
      </c>
      <c r="O1862" t="s">
        <v>42</v>
      </c>
      <c r="P1862">
        <v>3</v>
      </c>
      <c r="T1862" s="3" t="str">
        <f t="shared" si="59"/>
        <v>.</v>
      </c>
      <c r="U1862" s="3" t="str">
        <f>IF(AND(R1862&lt;&gt;"_U",N1862&lt;&gt;9999,N1862&lt;&gt;999,L1862&lt;&gt;"Median"),IFERROR(VLOOKUP(A1862,'HD Total'!A:P,16,0),"."),".")</f>
        <v>.</v>
      </c>
    </row>
    <row r="1863" spans="1:21" x14ac:dyDescent="0.3">
      <c r="A1863" s="1" t="str">
        <f t="shared" si="58"/>
        <v>2023|Te Waipounamu|$30,001-$50,000</v>
      </c>
      <c r="B1863" t="s">
        <v>18</v>
      </c>
      <c r="C1863" t="s">
        <v>19</v>
      </c>
      <c r="D1863" t="s">
        <v>20</v>
      </c>
      <c r="E1863" t="s">
        <v>21</v>
      </c>
      <c r="F1863">
        <v>2023</v>
      </c>
      <c r="G1863">
        <v>2023</v>
      </c>
      <c r="H1863">
        <v>40</v>
      </c>
      <c r="I1863" t="s">
        <v>174</v>
      </c>
      <c r="J1863">
        <v>99</v>
      </c>
      <c r="K1863" t="s">
        <v>23</v>
      </c>
      <c r="L1863">
        <v>3</v>
      </c>
      <c r="M1863" t="s">
        <v>45</v>
      </c>
      <c r="N1863">
        <v>2</v>
      </c>
      <c r="O1863" t="s">
        <v>28</v>
      </c>
      <c r="P1863">
        <v>19857</v>
      </c>
      <c r="T1863" s="3">
        <f t="shared" si="59"/>
        <v>30.74</v>
      </c>
      <c r="U1863" s="3">
        <f>IF(AND(R1863&lt;&gt;"_U",N1863&lt;&gt;9999,N1863&lt;&gt;999,L1863&lt;&gt;"Median"),IFERROR(VLOOKUP(A1863,'HD Total'!A:P,16,0),"."),".")</f>
        <v>64590</v>
      </c>
    </row>
    <row r="1864" spans="1:21" x14ac:dyDescent="0.3">
      <c r="A1864" s="1" t="str">
        <f t="shared" si="58"/>
        <v>2023|Te Waipounamu|$30,001-$50,000</v>
      </c>
      <c r="B1864" t="s">
        <v>18</v>
      </c>
      <c r="C1864" t="s">
        <v>19</v>
      </c>
      <c r="D1864" t="s">
        <v>20</v>
      </c>
      <c r="E1864" t="s">
        <v>21</v>
      </c>
      <c r="F1864">
        <v>2023</v>
      </c>
      <c r="G1864">
        <v>2023</v>
      </c>
      <c r="H1864">
        <v>40</v>
      </c>
      <c r="I1864" t="s">
        <v>174</v>
      </c>
      <c r="J1864">
        <v>99</v>
      </c>
      <c r="K1864" t="s">
        <v>23</v>
      </c>
      <c r="L1864">
        <v>3</v>
      </c>
      <c r="M1864" t="s">
        <v>45</v>
      </c>
      <c r="N1864">
        <v>3</v>
      </c>
      <c r="O1864" t="s">
        <v>25</v>
      </c>
      <c r="P1864">
        <v>7263</v>
      </c>
      <c r="T1864" s="3">
        <f t="shared" si="59"/>
        <v>11.24</v>
      </c>
      <c r="U1864" s="3">
        <f>IF(AND(R1864&lt;&gt;"_U",N1864&lt;&gt;9999,N1864&lt;&gt;999,L1864&lt;&gt;"Median"),IFERROR(VLOOKUP(A1864,'HD Total'!A:P,16,0),"."),".")</f>
        <v>64590</v>
      </c>
    </row>
    <row r="1865" spans="1:21" x14ac:dyDescent="0.3">
      <c r="A1865" s="1" t="str">
        <f t="shared" si="58"/>
        <v>2023|Te Waipounamu|$30,001-$50,000</v>
      </c>
      <c r="B1865" t="s">
        <v>18</v>
      </c>
      <c r="C1865" t="s">
        <v>19</v>
      </c>
      <c r="D1865" t="s">
        <v>20</v>
      </c>
      <c r="E1865" t="s">
        <v>21</v>
      </c>
      <c r="F1865">
        <v>2023</v>
      </c>
      <c r="G1865">
        <v>2023</v>
      </c>
      <c r="H1865">
        <v>40</v>
      </c>
      <c r="I1865" t="s">
        <v>174</v>
      </c>
      <c r="J1865">
        <v>99</v>
      </c>
      <c r="K1865" t="s">
        <v>23</v>
      </c>
      <c r="L1865">
        <v>3</v>
      </c>
      <c r="M1865" t="s">
        <v>45</v>
      </c>
      <c r="N1865">
        <v>7777</v>
      </c>
      <c r="O1865" t="s">
        <v>37</v>
      </c>
      <c r="P1865">
        <v>64590</v>
      </c>
      <c r="T1865" s="3">
        <f t="shared" si="59"/>
        <v>100</v>
      </c>
      <c r="U1865" s="3">
        <f>IF(AND(R1865&lt;&gt;"_U",N1865&lt;&gt;9999,N1865&lt;&gt;999,L1865&lt;&gt;"Median"),IFERROR(VLOOKUP(A1865,'HD Total'!A:P,16,0),"."),".")</f>
        <v>64590</v>
      </c>
    </row>
    <row r="1866" spans="1:21" x14ac:dyDescent="0.3">
      <c r="A1866" s="1" t="str">
        <f t="shared" si="58"/>
        <v>2023|Te Waipounamu|$30,001-$50,000</v>
      </c>
      <c r="B1866" t="s">
        <v>18</v>
      </c>
      <c r="C1866" t="s">
        <v>19</v>
      </c>
      <c r="D1866" t="s">
        <v>20</v>
      </c>
      <c r="E1866" t="s">
        <v>21</v>
      </c>
      <c r="F1866">
        <v>2023</v>
      </c>
      <c r="G1866">
        <v>2023</v>
      </c>
      <c r="H1866">
        <v>40</v>
      </c>
      <c r="I1866" t="s">
        <v>174</v>
      </c>
      <c r="J1866">
        <v>99</v>
      </c>
      <c r="K1866" t="s">
        <v>23</v>
      </c>
      <c r="L1866">
        <v>3</v>
      </c>
      <c r="M1866" t="s">
        <v>45</v>
      </c>
      <c r="N1866">
        <v>9999</v>
      </c>
      <c r="O1866" t="s">
        <v>40</v>
      </c>
      <c r="P1866">
        <v>64596</v>
      </c>
      <c r="T1866" s="3" t="str">
        <f t="shared" si="59"/>
        <v>.</v>
      </c>
      <c r="U1866" s="3" t="str">
        <f>IF(AND(R1866&lt;&gt;"_U",N1866&lt;&gt;9999,N1866&lt;&gt;999,L1866&lt;&gt;"Median"),IFERROR(VLOOKUP(A1866,'HD Total'!A:P,16,0),"."),".")</f>
        <v>.</v>
      </c>
    </row>
    <row r="1867" spans="1:21" x14ac:dyDescent="0.3">
      <c r="A1867" s="1" t="str">
        <f t="shared" si="58"/>
        <v>2023|Te Waipounamu|$30,001-$50,000</v>
      </c>
      <c r="B1867" t="s">
        <v>18</v>
      </c>
      <c r="C1867" t="s">
        <v>19</v>
      </c>
      <c r="D1867" t="s">
        <v>20</v>
      </c>
      <c r="E1867" t="s">
        <v>21</v>
      </c>
      <c r="F1867">
        <v>2023</v>
      </c>
      <c r="G1867">
        <v>2023</v>
      </c>
      <c r="H1867">
        <v>40</v>
      </c>
      <c r="I1867" t="s">
        <v>174</v>
      </c>
      <c r="J1867">
        <v>99</v>
      </c>
      <c r="K1867" t="s">
        <v>23</v>
      </c>
      <c r="L1867">
        <v>3</v>
      </c>
      <c r="M1867" t="s">
        <v>45</v>
      </c>
      <c r="N1867">
        <v>1</v>
      </c>
      <c r="O1867" t="s">
        <v>33</v>
      </c>
      <c r="P1867">
        <v>37470</v>
      </c>
      <c r="T1867" s="3">
        <f t="shared" si="59"/>
        <v>58.01</v>
      </c>
      <c r="U1867" s="3">
        <f>IF(AND(R1867&lt;&gt;"_U",N1867&lt;&gt;9999,N1867&lt;&gt;999,L1867&lt;&gt;"Median"),IFERROR(VLOOKUP(A1867,'HD Total'!A:P,16,0),"."),".")</f>
        <v>64590</v>
      </c>
    </row>
    <row r="1868" spans="1:21" x14ac:dyDescent="0.3">
      <c r="A1868" s="1" t="str">
        <f t="shared" si="58"/>
        <v>2023|Te Waipounamu|$50,001-$70,000</v>
      </c>
      <c r="B1868" t="s">
        <v>18</v>
      </c>
      <c r="C1868" t="s">
        <v>19</v>
      </c>
      <c r="D1868" t="s">
        <v>20</v>
      </c>
      <c r="E1868" t="s">
        <v>21</v>
      </c>
      <c r="F1868">
        <v>2023</v>
      </c>
      <c r="G1868">
        <v>2023</v>
      </c>
      <c r="H1868">
        <v>40</v>
      </c>
      <c r="I1868" t="s">
        <v>174</v>
      </c>
      <c r="J1868">
        <v>99</v>
      </c>
      <c r="K1868" t="s">
        <v>23</v>
      </c>
      <c r="L1868">
        <v>4</v>
      </c>
      <c r="M1868" t="s">
        <v>36</v>
      </c>
      <c r="N1868">
        <v>2</v>
      </c>
      <c r="O1868" t="s">
        <v>28</v>
      </c>
      <c r="P1868">
        <v>17886</v>
      </c>
      <c r="T1868" s="3">
        <f t="shared" si="59"/>
        <v>35.56</v>
      </c>
      <c r="U1868" s="3">
        <f>IF(AND(R1868&lt;&gt;"_U",N1868&lt;&gt;9999,N1868&lt;&gt;999,L1868&lt;&gt;"Median"),IFERROR(VLOOKUP(A1868,'HD Total'!A:P,16,0),"."),".")</f>
        <v>50304</v>
      </c>
    </row>
    <row r="1869" spans="1:21" x14ac:dyDescent="0.3">
      <c r="A1869" s="1" t="str">
        <f t="shared" si="58"/>
        <v>2023|Te Waipounamu|$50,001-$70,000</v>
      </c>
      <c r="B1869" t="s">
        <v>18</v>
      </c>
      <c r="C1869" t="s">
        <v>19</v>
      </c>
      <c r="D1869" t="s">
        <v>20</v>
      </c>
      <c r="E1869" t="s">
        <v>21</v>
      </c>
      <c r="F1869">
        <v>2023</v>
      </c>
      <c r="G1869">
        <v>2023</v>
      </c>
      <c r="H1869">
        <v>40</v>
      </c>
      <c r="I1869" t="s">
        <v>174</v>
      </c>
      <c r="J1869">
        <v>99</v>
      </c>
      <c r="K1869" t="s">
        <v>23</v>
      </c>
      <c r="L1869">
        <v>4</v>
      </c>
      <c r="M1869" t="s">
        <v>36</v>
      </c>
      <c r="N1869">
        <v>999</v>
      </c>
      <c r="O1869" t="s">
        <v>42</v>
      </c>
      <c r="P1869">
        <v>0</v>
      </c>
      <c r="T1869" s="3" t="str">
        <f t="shared" si="59"/>
        <v>.</v>
      </c>
      <c r="U1869" s="3" t="str">
        <f>IF(AND(R1869&lt;&gt;"_U",N1869&lt;&gt;9999,N1869&lt;&gt;999,L1869&lt;&gt;"Median"),IFERROR(VLOOKUP(A1869,'HD Total'!A:P,16,0),"."),".")</f>
        <v>.</v>
      </c>
    </row>
    <row r="1870" spans="1:21" x14ac:dyDescent="0.3">
      <c r="A1870" s="1" t="str">
        <f t="shared" si="58"/>
        <v>2023|Te Waipounamu|$50,001-$70,000</v>
      </c>
      <c r="B1870" t="s">
        <v>18</v>
      </c>
      <c r="C1870" t="s">
        <v>19</v>
      </c>
      <c r="D1870" t="s">
        <v>20</v>
      </c>
      <c r="E1870" t="s">
        <v>21</v>
      </c>
      <c r="F1870">
        <v>2023</v>
      </c>
      <c r="G1870">
        <v>2023</v>
      </c>
      <c r="H1870">
        <v>40</v>
      </c>
      <c r="I1870" t="s">
        <v>174</v>
      </c>
      <c r="J1870">
        <v>99</v>
      </c>
      <c r="K1870" t="s">
        <v>23</v>
      </c>
      <c r="L1870">
        <v>4</v>
      </c>
      <c r="M1870" t="s">
        <v>36</v>
      </c>
      <c r="N1870">
        <v>1</v>
      </c>
      <c r="O1870" t="s">
        <v>33</v>
      </c>
      <c r="P1870">
        <v>27645</v>
      </c>
      <c r="T1870" s="3">
        <f t="shared" si="59"/>
        <v>54.96</v>
      </c>
      <c r="U1870" s="3">
        <f>IF(AND(R1870&lt;&gt;"_U",N1870&lt;&gt;9999,N1870&lt;&gt;999,L1870&lt;&gt;"Median"),IFERROR(VLOOKUP(A1870,'HD Total'!A:P,16,0),"."),".")</f>
        <v>50304</v>
      </c>
    </row>
    <row r="1871" spans="1:21" x14ac:dyDescent="0.3">
      <c r="A1871" s="1" t="str">
        <f t="shared" si="58"/>
        <v>2023|Te Waipounamu|$50,001-$70,000</v>
      </c>
      <c r="B1871" t="s">
        <v>18</v>
      </c>
      <c r="C1871" t="s">
        <v>19</v>
      </c>
      <c r="D1871" t="s">
        <v>20</v>
      </c>
      <c r="E1871" t="s">
        <v>21</v>
      </c>
      <c r="F1871">
        <v>2023</v>
      </c>
      <c r="G1871">
        <v>2023</v>
      </c>
      <c r="H1871">
        <v>40</v>
      </c>
      <c r="I1871" t="s">
        <v>174</v>
      </c>
      <c r="J1871">
        <v>99</v>
      </c>
      <c r="K1871" t="s">
        <v>23</v>
      </c>
      <c r="L1871">
        <v>4</v>
      </c>
      <c r="M1871" t="s">
        <v>36</v>
      </c>
      <c r="N1871">
        <v>3</v>
      </c>
      <c r="O1871" t="s">
        <v>25</v>
      </c>
      <c r="P1871">
        <v>4776</v>
      </c>
      <c r="T1871" s="3">
        <f t="shared" si="59"/>
        <v>9.49</v>
      </c>
      <c r="U1871" s="3">
        <f>IF(AND(R1871&lt;&gt;"_U",N1871&lt;&gt;9999,N1871&lt;&gt;999,L1871&lt;&gt;"Median"),IFERROR(VLOOKUP(A1871,'HD Total'!A:P,16,0),"."),".")</f>
        <v>50304</v>
      </c>
    </row>
    <row r="1872" spans="1:21" x14ac:dyDescent="0.3">
      <c r="A1872" s="1" t="str">
        <f t="shared" si="58"/>
        <v>2023|Te Waipounamu|$50,001-$70,000</v>
      </c>
      <c r="B1872" t="s">
        <v>18</v>
      </c>
      <c r="C1872" t="s">
        <v>19</v>
      </c>
      <c r="D1872" t="s">
        <v>20</v>
      </c>
      <c r="E1872" t="s">
        <v>21</v>
      </c>
      <c r="F1872">
        <v>2023</v>
      </c>
      <c r="G1872">
        <v>2023</v>
      </c>
      <c r="H1872">
        <v>40</v>
      </c>
      <c r="I1872" t="s">
        <v>174</v>
      </c>
      <c r="J1872">
        <v>99</v>
      </c>
      <c r="K1872" t="s">
        <v>23</v>
      </c>
      <c r="L1872">
        <v>4</v>
      </c>
      <c r="M1872" t="s">
        <v>36</v>
      </c>
      <c r="N1872">
        <v>7777</v>
      </c>
      <c r="O1872" t="s">
        <v>37</v>
      </c>
      <c r="P1872">
        <v>50304</v>
      </c>
      <c r="T1872" s="3">
        <f t="shared" si="59"/>
        <v>100</v>
      </c>
      <c r="U1872" s="3">
        <f>IF(AND(R1872&lt;&gt;"_U",N1872&lt;&gt;9999,N1872&lt;&gt;999,L1872&lt;&gt;"Median"),IFERROR(VLOOKUP(A1872,'HD Total'!A:P,16,0),"."),".")</f>
        <v>50304</v>
      </c>
    </row>
    <row r="1873" spans="1:21" x14ac:dyDescent="0.3">
      <c r="A1873" s="1" t="str">
        <f t="shared" si="58"/>
        <v>2023|Te Waipounamu|$50,001-$70,000</v>
      </c>
      <c r="B1873" t="s">
        <v>18</v>
      </c>
      <c r="C1873" t="s">
        <v>19</v>
      </c>
      <c r="D1873" t="s">
        <v>20</v>
      </c>
      <c r="E1873" t="s">
        <v>21</v>
      </c>
      <c r="F1873">
        <v>2023</v>
      </c>
      <c r="G1873">
        <v>2023</v>
      </c>
      <c r="H1873">
        <v>40</v>
      </c>
      <c r="I1873" t="s">
        <v>174</v>
      </c>
      <c r="J1873">
        <v>99</v>
      </c>
      <c r="K1873" t="s">
        <v>23</v>
      </c>
      <c r="L1873">
        <v>4</v>
      </c>
      <c r="M1873" t="s">
        <v>36</v>
      </c>
      <c r="N1873">
        <v>9999</v>
      </c>
      <c r="O1873" t="s">
        <v>40</v>
      </c>
      <c r="P1873">
        <v>50307</v>
      </c>
      <c r="T1873" s="3" t="str">
        <f t="shared" si="59"/>
        <v>.</v>
      </c>
      <c r="U1873" s="3" t="str">
        <f>IF(AND(R1873&lt;&gt;"_U",N1873&lt;&gt;9999,N1873&lt;&gt;999,L1873&lt;&gt;"Median"),IFERROR(VLOOKUP(A1873,'HD Total'!A:P,16,0),"."),".")</f>
        <v>.</v>
      </c>
    </row>
    <row r="1874" spans="1:21" x14ac:dyDescent="0.3">
      <c r="A1874" s="1" t="str">
        <f t="shared" si="58"/>
        <v>2023|Te Waipounamu|$70,001-$100,000</v>
      </c>
      <c r="B1874" t="s">
        <v>18</v>
      </c>
      <c r="C1874" t="s">
        <v>19</v>
      </c>
      <c r="D1874" t="s">
        <v>20</v>
      </c>
      <c r="E1874" t="s">
        <v>21</v>
      </c>
      <c r="F1874">
        <v>2023</v>
      </c>
      <c r="G1874">
        <v>2023</v>
      </c>
      <c r="H1874">
        <v>40</v>
      </c>
      <c r="I1874" t="s">
        <v>174</v>
      </c>
      <c r="J1874">
        <v>99</v>
      </c>
      <c r="K1874" t="s">
        <v>23</v>
      </c>
      <c r="L1874">
        <v>5</v>
      </c>
      <c r="M1874" t="s">
        <v>58</v>
      </c>
      <c r="N1874">
        <v>2</v>
      </c>
      <c r="O1874" t="s">
        <v>28</v>
      </c>
      <c r="P1874">
        <v>21870</v>
      </c>
      <c r="T1874" s="3">
        <f t="shared" si="59"/>
        <v>32.15</v>
      </c>
      <c r="U1874" s="3">
        <f>IF(AND(R1874&lt;&gt;"_U",N1874&lt;&gt;9999,N1874&lt;&gt;999,L1874&lt;&gt;"Median"),IFERROR(VLOOKUP(A1874,'HD Total'!A:P,16,0),"."),".")</f>
        <v>68034</v>
      </c>
    </row>
    <row r="1875" spans="1:21" x14ac:dyDescent="0.3">
      <c r="A1875" s="1" t="str">
        <f t="shared" si="58"/>
        <v>2023|Te Waipounamu|$70,001-$100,000</v>
      </c>
      <c r="B1875" t="s">
        <v>18</v>
      </c>
      <c r="C1875" t="s">
        <v>19</v>
      </c>
      <c r="D1875" t="s">
        <v>20</v>
      </c>
      <c r="E1875" t="s">
        <v>21</v>
      </c>
      <c r="F1875">
        <v>2023</v>
      </c>
      <c r="G1875">
        <v>2023</v>
      </c>
      <c r="H1875">
        <v>40</v>
      </c>
      <c r="I1875" t="s">
        <v>174</v>
      </c>
      <c r="J1875">
        <v>99</v>
      </c>
      <c r="K1875" t="s">
        <v>23</v>
      </c>
      <c r="L1875">
        <v>5</v>
      </c>
      <c r="M1875" t="s">
        <v>58</v>
      </c>
      <c r="N1875">
        <v>7777</v>
      </c>
      <c r="O1875" t="s">
        <v>37</v>
      </c>
      <c r="P1875">
        <v>68034</v>
      </c>
      <c r="T1875" s="3">
        <f t="shared" si="59"/>
        <v>100</v>
      </c>
      <c r="U1875" s="3">
        <f>IF(AND(R1875&lt;&gt;"_U",N1875&lt;&gt;9999,N1875&lt;&gt;999,L1875&lt;&gt;"Median"),IFERROR(VLOOKUP(A1875,'HD Total'!A:P,16,0),"."),".")</f>
        <v>68034</v>
      </c>
    </row>
    <row r="1876" spans="1:21" x14ac:dyDescent="0.3">
      <c r="A1876" s="1" t="str">
        <f t="shared" si="58"/>
        <v>2023|Te Waipounamu|$70,001-$100,000</v>
      </c>
      <c r="B1876" t="s">
        <v>18</v>
      </c>
      <c r="C1876" t="s">
        <v>19</v>
      </c>
      <c r="D1876" t="s">
        <v>20</v>
      </c>
      <c r="E1876" t="s">
        <v>21</v>
      </c>
      <c r="F1876">
        <v>2023</v>
      </c>
      <c r="G1876">
        <v>2023</v>
      </c>
      <c r="H1876">
        <v>40</v>
      </c>
      <c r="I1876" t="s">
        <v>174</v>
      </c>
      <c r="J1876">
        <v>99</v>
      </c>
      <c r="K1876" t="s">
        <v>23</v>
      </c>
      <c r="L1876">
        <v>5</v>
      </c>
      <c r="M1876" t="s">
        <v>58</v>
      </c>
      <c r="N1876">
        <v>9999</v>
      </c>
      <c r="O1876" t="s">
        <v>40</v>
      </c>
      <c r="P1876">
        <v>68034</v>
      </c>
      <c r="T1876" s="3" t="str">
        <f t="shared" si="59"/>
        <v>.</v>
      </c>
      <c r="U1876" s="3" t="str">
        <f>IF(AND(R1876&lt;&gt;"_U",N1876&lt;&gt;9999,N1876&lt;&gt;999,L1876&lt;&gt;"Median"),IFERROR(VLOOKUP(A1876,'HD Total'!A:P,16,0),"."),".")</f>
        <v>.</v>
      </c>
    </row>
    <row r="1877" spans="1:21" x14ac:dyDescent="0.3">
      <c r="A1877" s="1" t="str">
        <f t="shared" si="58"/>
        <v>2023|Te Waipounamu|$70,001-$100,000</v>
      </c>
      <c r="B1877" t="s">
        <v>18</v>
      </c>
      <c r="C1877" t="s">
        <v>19</v>
      </c>
      <c r="D1877" t="s">
        <v>20</v>
      </c>
      <c r="E1877" t="s">
        <v>21</v>
      </c>
      <c r="F1877">
        <v>2023</v>
      </c>
      <c r="G1877">
        <v>2023</v>
      </c>
      <c r="H1877">
        <v>40</v>
      </c>
      <c r="I1877" t="s">
        <v>174</v>
      </c>
      <c r="J1877">
        <v>99</v>
      </c>
      <c r="K1877" t="s">
        <v>23</v>
      </c>
      <c r="L1877">
        <v>5</v>
      </c>
      <c r="M1877" t="s">
        <v>58</v>
      </c>
      <c r="N1877">
        <v>3</v>
      </c>
      <c r="O1877" t="s">
        <v>25</v>
      </c>
      <c r="P1877">
        <v>6168</v>
      </c>
      <c r="T1877" s="3">
        <f t="shared" si="59"/>
        <v>9.07</v>
      </c>
      <c r="U1877" s="3">
        <f>IF(AND(R1877&lt;&gt;"_U",N1877&lt;&gt;9999,N1877&lt;&gt;999,L1877&lt;&gt;"Median"),IFERROR(VLOOKUP(A1877,'HD Total'!A:P,16,0),"."),".")</f>
        <v>68034</v>
      </c>
    </row>
    <row r="1878" spans="1:21" x14ac:dyDescent="0.3">
      <c r="A1878" s="1" t="str">
        <f t="shared" si="58"/>
        <v>2023|Te Waipounamu|$70,001-$100,000</v>
      </c>
      <c r="B1878" t="s">
        <v>18</v>
      </c>
      <c r="C1878" t="s">
        <v>19</v>
      </c>
      <c r="D1878" t="s">
        <v>20</v>
      </c>
      <c r="E1878" t="s">
        <v>21</v>
      </c>
      <c r="F1878">
        <v>2023</v>
      </c>
      <c r="G1878">
        <v>2023</v>
      </c>
      <c r="H1878">
        <v>40</v>
      </c>
      <c r="I1878" t="s">
        <v>174</v>
      </c>
      <c r="J1878">
        <v>99</v>
      </c>
      <c r="K1878" t="s">
        <v>23</v>
      </c>
      <c r="L1878">
        <v>5</v>
      </c>
      <c r="M1878" t="s">
        <v>58</v>
      </c>
      <c r="N1878">
        <v>999</v>
      </c>
      <c r="O1878" t="s">
        <v>42</v>
      </c>
      <c r="P1878">
        <v>0</v>
      </c>
      <c r="T1878" s="3" t="str">
        <f t="shared" si="59"/>
        <v>.</v>
      </c>
      <c r="U1878" s="3" t="str">
        <f>IF(AND(R1878&lt;&gt;"_U",N1878&lt;&gt;9999,N1878&lt;&gt;999,L1878&lt;&gt;"Median"),IFERROR(VLOOKUP(A1878,'HD Total'!A:P,16,0),"."),".")</f>
        <v>.</v>
      </c>
    </row>
    <row r="1879" spans="1:21" x14ac:dyDescent="0.3">
      <c r="A1879" s="1" t="str">
        <f t="shared" si="58"/>
        <v>2023|Te Waipounamu|$70,001-$100,000</v>
      </c>
      <c r="B1879" t="s">
        <v>18</v>
      </c>
      <c r="C1879" t="s">
        <v>19</v>
      </c>
      <c r="D1879" t="s">
        <v>20</v>
      </c>
      <c r="E1879" t="s">
        <v>21</v>
      </c>
      <c r="F1879">
        <v>2023</v>
      </c>
      <c r="G1879">
        <v>2023</v>
      </c>
      <c r="H1879">
        <v>40</v>
      </c>
      <c r="I1879" t="s">
        <v>174</v>
      </c>
      <c r="J1879">
        <v>99</v>
      </c>
      <c r="K1879" t="s">
        <v>23</v>
      </c>
      <c r="L1879">
        <v>5</v>
      </c>
      <c r="M1879" t="s">
        <v>58</v>
      </c>
      <c r="N1879">
        <v>1</v>
      </c>
      <c r="O1879" t="s">
        <v>33</v>
      </c>
      <c r="P1879">
        <v>39996</v>
      </c>
      <c r="T1879" s="3">
        <f t="shared" si="59"/>
        <v>58.79</v>
      </c>
      <c r="U1879" s="3">
        <f>IF(AND(R1879&lt;&gt;"_U",N1879&lt;&gt;9999,N1879&lt;&gt;999,L1879&lt;&gt;"Median"),IFERROR(VLOOKUP(A1879,'HD Total'!A:P,16,0),"."),".")</f>
        <v>68034</v>
      </c>
    </row>
    <row r="1880" spans="1:21" x14ac:dyDescent="0.3">
      <c r="A1880" s="1" t="str">
        <f t="shared" si="58"/>
        <v>2023|Te Waipounamu|$100,001-$150,000</v>
      </c>
      <c r="B1880" t="s">
        <v>18</v>
      </c>
      <c r="C1880" t="s">
        <v>19</v>
      </c>
      <c r="D1880" t="s">
        <v>20</v>
      </c>
      <c r="E1880" t="s">
        <v>21</v>
      </c>
      <c r="F1880">
        <v>2023</v>
      </c>
      <c r="G1880">
        <v>2023</v>
      </c>
      <c r="H1880">
        <v>40</v>
      </c>
      <c r="I1880" t="s">
        <v>174</v>
      </c>
      <c r="J1880">
        <v>99</v>
      </c>
      <c r="K1880" t="s">
        <v>23</v>
      </c>
      <c r="L1880">
        <v>6</v>
      </c>
      <c r="M1880" t="s">
        <v>59</v>
      </c>
      <c r="N1880">
        <v>9999</v>
      </c>
      <c r="O1880" t="s">
        <v>40</v>
      </c>
      <c r="P1880">
        <v>96417</v>
      </c>
      <c r="T1880" s="3" t="str">
        <f t="shared" si="59"/>
        <v>.</v>
      </c>
      <c r="U1880" s="3" t="str">
        <f>IF(AND(R1880&lt;&gt;"_U",N1880&lt;&gt;9999,N1880&lt;&gt;999,L1880&lt;&gt;"Median"),IFERROR(VLOOKUP(A1880,'HD Total'!A:P,16,0),"."),".")</f>
        <v>.</v>
      </c>
    </row>
    <row r="1881" spans="1:21" x14ac:dyDescent="0.3">
      <c r="A1881" s="1" t="str">
        <f t="shared" si="58"/>
        <v>2023|Te Waipounamu|$100,001-$150,000</v>
      </c>
      <c r="B1881" t="s">
        <v>18</v>
      </c>
      <c r="C1881" t="s">
        <v>19</v>
      </c>
      <c r="D1881" t="s">
        <v>20</v>
      </c>
      <c r="E1881" t="s">
        <v>21</v>
      </c>
      <c r="F1881">
        <v>2023</v>
      </c>
      <c r="G1881">
        <v>2023</v>
      </c>
      <c r="H1881">
        <v>40</v>
      </c>
      <c r="I1881" t="s">
        <v>174</v>
      </c>
      <c r="J1881">
        <v>99</v>
      </c>
      <c r="K1881" t="s">
        <v>23</v>
      </c>
      <c r="L1881">
        <v>6</v>
      </c>
      <c r="M1881" t="s">
        <v>59</v>
      </c>
      <c r="N1881">
        <v>1</v>
      </c>
      <c r="O1881" t="s">
        <v>33</v>
      </c>
      <c r="P1881">
        <v>62634</v>
      </c>
      <c r="T1881" s="3">
        <f t="shared" si="59"/>
        <v>64.959999999999994</v>
      </c>
      <c r="U1881" s="3">
        <f>IF(AND(R1881&lt;&gt;"_U",N1881&lt;&gt;9999,N1881&lt;&gt;999,L1881&lt;&gt;"Median"),IFERROR(VLOOKUP(A1881,'HD Total'!A:P,16,0),"."),".")</f>
        <v>96417</v>
      </c>
    </row>
    <row r="1882" spans="1:21" x14ac:dyDescent="0.3">
      <c r="A1882" s="1" t="str">
        <f t="shared" si="58"/>
        <v>2023|Te Waipounamu|$100,001-$150,000</v>
      </c>
      <c r="B1882" t="s">
        <v>18</v>
      </c>
      <c r="C1882" t="s">
        <v>19</v>
      </c>
      <c r="D1882" t="s">
        <v>20</v>
      </c>
      <c r="E1882" t="s">
        <v>21</v>
      </c>
      <c r="F1882">
        <v>2023</v>
      </c>
      <c r="G1882">
        <v>2023</v>
      </c>
      <c r="H1882">
        <v>40</v>
      </c>
      <c r="I1882" t="s">
        <v>174</v>
      </c>
      <c r="J1882">
        <v>99</v>
      </c>
      <c r="K1882" t="s">
        <v>23</v>
      </c>
      <c r="L1882">
        <v>6</v>
      </c>
      <c r="M1882" t="s">
        <v>59</v>
      </c>
      <c r="N1882">
        <v>3</v>
      </c>
      <c r="O1882" t="s">
        <v>25</v>
      </c>
      <c r="P1882">
        <v>8385</v>
      </c>
      <c r="T1882" s="3">
        <f t="shared" si="59"/>
        <v>8.6999999999999993</v>
      </c>
      <c r="U1882" s="3">
        <f>IF(AND(R1882&lt;&gt;"_U",N1882&lt;&gt;9999,N1882&lt;&gt;999,L1882&lt;&gt;"Median"),IFERROR(VLOOKUP(A1882,'HD Total'!A:P,16,0),"."),".")</f>
        <v>96417</v>
      </c>
    </row>
    <row r="1883" spans="1:21" x14ac:dyDescent="0.3">
      <c r="A1883" s="1" t="str">
        <f t="shared" si="58"/>
        <v>2023|Te Waipounamu|$100,001-$150,000</v>
      </c>
      <c r="B1883" t="s">
        <v>18</v>
      </c>
      <c r="C1883" t="s">
        <v>19</v>
      </c>
      <c r="D1883" t="s">
        <v>20</v>
      </c>
      <c r="E1883" t="s">
        <v>21</v>
      </c>
      <c r="F1883">
        <v>2023</v>
      </c>
      <c r="G1883">
        <v>2023</v>
      </c>
      <c r="H1883">
        <v>40</v>
      </c>
      <c r="I1883" t="s">
        <v>174</v>
      </c>
      <c r="J1883">
        <v>99</v>
      </c>
      <c r="K1883" t="s">
        <v>23</v>
      </c>
      <c r="L1883">
        <v>6</v>
      </c>
      <c r="M1883" t="s">
        <v>59</v>
      </c>
      <c r="N1883">
        <v>999</v>
      </c>
      <c r="O1883" t="s">
        <v>42</v>
      </c>
      <c r="P1883">
        <v>0</v>
      </c>
      <c r="T1883" s="3" t="str">
        <f t="shared" si="59"/>
        <v>.</v>
      </c>
      <c r="U1883" s="3" t="str">
        <f>IF(AND(R1883&lt;&gt;"_U",N1883&lt;&gt;9999,N1883&lt;&gt;999,L1883&lt;&gt;"Median"),IFERROR(VLOOKUP(A1883,'HD Total'!A:P,16,0),"."),".")</f>
        <v>.</v>
      </c>
    </row>
    <row r="1884" spans="1:21" x14ac:dyDescent="0.3">
      <c r="A1884" s="1" t="str">
        <f t="shared" si="58"/>
        <v>2023|Te Waipounamu|$100,001-$150,000</v>
      </c>
      <c r="B1884" t="s">
        <v>18</v>
      </c>
      <c r="C1884" t="s">
        <v>19</v>
      </c>
      <c r="D1884" t="s">
        <v>20</v>
      </c>
      <c r="E1884" t="s">
        <v>21</v>
      </c>
      <c r="F1884">
        <v>2023</v>
      </c>
      <c r="G1884">
        <v>2023</v>
      </c>
      <c r="H1884">
        <v>40</v>
      </c>
      <c r="I1884" t="s">
        <v>174</v>
      </c>
      <c r="J1884">
        <v>99</v>
      </c>
      <c r="K1884" t="s">
        <v>23</v>
      </c>
      <c r="L1884">
        <v>6</v>
      </c>
      <c r="M1884" t="s">
        <v>59</v>
      </c>
      <c r="N1884">
        <v>2</v>
      </c>
      <c r="O1884" t="s">
        <v>28</v>
      </c>
      <c r="P1884">
        <v>25398</v>
      </c>
      <c r="T1884" s="3">
        <f t="shared" si="59"/>
        <v>26.34</v>
      </c>
      <c r="U1884" s="3">
        <f>IF(AND(R1884&lt;&gt;"_U",N1884&lt;&gt;9999,N1884&lt;&gt;999,L1884&lt;&gt;"Median"),IFERROR(VLOOKUP(A1884,'HD Total'!A:P,16,0),"."),".")</f>
        <v>96417</v>
      </c>
    </row>
    <row r="1885" spans="1:21" x14ac:dyDescent="0.3">
      <c r="A1885" s="1" t="str">
        <f t="shared" si="58"/>
        <v>2023|Te Waipounamu|$100,001-$150,000</v>
      </c>
      <c r="B1885" t="s">
        <v>18</v>
      </c>
      <c r="C1885" t="s">
        <v>19</v>
      </c>
      <c r="D1885" t="s">
        <v>20</v>
      </c>
      <c r="E1885" t="s">
        <v>21</v>
      </c>
      <c r="F1885">
        <v>2023</v>
      </c>
      <c r="G1885">
        <v>2023</v>
      </c>
      <c r="H1885">
        <v>40</v>
      </c>
      <c r="I1885" t="s">
        <v>174</v>
      </c>
      <c r="J1885">
        <v>99</v>
      </c>
      <c r="K1885" t="s">
        <v>23</v>
      </c>
      <c r="L1885">
        <v>6</v>
      </c>
      <c r="M1885" t="s">
        <v>59</v>
      </c>
      <c r="N1885">
        <v>7777</v>
      </c>
      <c r="O1885" t="s">
        <v>37</v>
      </c>
      <c r="P1885">
        <v>96417</v>
      </c>
      <c r="T1885" s="3">
        <f t="shared" si="59"/>
        <v>100</v>
      </c>
      <c r="U1885" s="3">
        <f>IF(AND(R1885&lt;&gt;"_U",N1885&lt;&gt;9999,N1885&lt;&gt;999,L1885&lt;&gt;"Median"),IFERROR(VLOOKUP(A1885,'HD Total'!A:P,16,0),"."),".")</f>
        <v>96417</v>
      </c>
    </row>
    <row r="1886" spans="1:21" x14ac:dyDescent="0.3">
      <c r="A1886" s="1" t="str">
        <f t="shared" si="58"/>
        <v>2023|Te Waipounamu|$150,001-$200,000</v>
      </c>
      <c r="B1886" t="s">
        <v>18</v>
      </c>
      <c r="C1886" t="s">
        <v>19</v>
      </c>
      <c r="D1886" t="s">
        <v>20</v>
      </c>
      <c r="E1886" t="s">
        <v>21</v>
      </c>
      <c r="F1886">
        <v>2023</v>
      </c>
      <c r="G1886">
        <v>2023</v>
      </c>
      <c r="H1886">
        <v>40</v>
      </c>
      <c r="I1886" t="s">
        <v>174</v>
      </c>
      <c r="J1886">
        <v>99</v>
      </c>
      <c r="K1886" t="s">
        <v>23</v>
      </c>
      <c r="L1886">
        <v>7</v>
      </c>
      <c r="M1886" t="s">
        <v>43</v>
      </c>
      <c r="N1886">
        <v>1</v>
      </c>
      <c r="O1886" t="s">
        <v>33</v>
      </c>
      <c r="P1886">
        <v>36768</v>
      </c>
      <c r="T1886" s="3">
        <f t="shared" si="59"/>
        <v>69.42</v>
      </c>
      <c r="U1886" s="3">
        <f>IF(AND(R1886&lt;&gt;"_U",N1886&lt;&gt;9999,N1886&lt;&gt;999,L1886&lt;&gt;"Median"),IFERROR(VLOOKUP(A1886,'HD Total'!A:P,16,0),"."),".")</f>
        <v>52962</v>
      </c>
    </row>
    <row r="1887" spans="1:21" x14ac:dyDescent="0.3">
      <c r="A1887" s="1" t="str">
        <f t="shared" si="58"/>
        <v>2023|Te Waipounamu|$150,001-$200,000</v>
      </c>
      <c r="B1887" t="s">
        <v>18</v>
      </c>
      <c r="C1887" t="s">
        <v>19</v>
      </c>
      <c r="D1887" t="s">
        <v>20</v>
      </c>
      <c r="E1887" t="s">
        <v>21</v>
      </c>
      <c r="F1887">
        <v>2023</v>
      </c>
      <c r="G1887">
        <v>2023</v>
      </c>
      <c r="H1887">
        <v>40</v>
      </c>
      <c r="I1887" t="s">
        <v>174</v>
      </c>
      <c r="J1887">
        <v>99</v>
      </c>
      <c r="K1887" t="s">
        <v>23</v>
      </c>
      <c r="L1887">
        <v>7</v>
      </c>
      <c r="M1887" t="s">
        <v>43</v>
      </c>
      <c r="N1887">
        <v>7777</v>
      </c>
      <c r="O1887" t="s">
        <v>37</v>
      </c>
      <c r="P1887">
        <v>52962</v>
      </c>
      <c r="T1887" s="3">
        <f t="shared" si="59"/>
        <v>100</v>
      </c>
      <c r="U1887" s="3">
        <f>IF(AND(R1887&lt;&gt;"_U",N1887&lt;&gt;9999,N1887&lt;&gt;999,L1887&lt;&gt;"Median"),IFERROR(VLOOKUP(A1887,'HD Total'!A:P,16,0),"."),".")</f>
        <v>52962</v>
      </c>
    </row>
    <row r="1888" spans="1:21" x14ac:dyDescent="0.3">
      <c r="A1888" s="1" t="str">
        <f t="shared" si="58"/>
        <v>2023|Te Waipounamu|$150,001-$200,000</v>
      </c>
      <c r="B1888" t="s">
        <v>18</v>
      </c>
      <c r="C1888" t="s">
        <v>19</v>
      </c>
      <c r="D1888" t="s">
        <v>20</v>
      </c>
      <c r="E1888" t="s">
        <v>21</v>
      </c>
      <c r="F1888">
        <v>2023</v>
      </c>
      <c r="G1888">
        <v>2023</v>
      </c>
      <c r="H1888">
        <v>40</v>
      </c>
      <c r="I1888" t="s">
        <v>174</v>
      </c>
      <c r="J1888">
        <v>99</v>
      </c>
      <c r="K1888" t="s">
        <v>23</v>
      </c>
      <c r="L1888">
        <v>7</v>
      </c>
      <c r="M1888" t="s">
        <v>43</v>
      </c>
      <c r="N1888">
        <v>999</v>
      </c>
      <c r="O1888" t="s">
        <v>42</v>
      </c>
      <c r="P1888">
        <v>0</v>
      </c>
      <c r="T1888" s="3" t="str">
        <f t="shared" si="59"/>
        <v>.</v>
      </c>
      <c r="U1888" s="3" t="str">
        <f>IF(AND(R1888&lt;&gt;"_U",N1888&lt;&gt;9999,N1888&lt;&gt;999,L1888&lt;&gt;"Median"),IFERROR(VLOOKUP(A1888,'HD Total'!A:P,16,0),"."),".")</f>
        <v>.</v>
      </c>
    </row>
    <row r="1889" spans="1:21" x14ac:dyDescent="0.3">
      <c r="A1889" s="1" t="str">
        <f t="shared" si="58"/>
        <v>2023|Te Waipounamu|$150,001-$200,000</v>
      </c>
      <c r="B1889" t="s">
        <v>18</v>
      </c>
      <c r="C1889" t="s">
        <v>19</v>
      </c>
      <c r="D1889" t="s">
        <v>20</v>
      </c>
      <c r="E1889" t="s">
        <v>21</v>
      </c>
      <c r="F1889">
        <v>2023</v>
      </c>
      <c r="G1889">
        <v>2023</v>
      </c>
      <c r="H1889">
        <v>40</v>
      </c>
      <c r="I1889" t="s">
        <v>174</v>
      </c>
      <c r="J1889">
        <v>99</v>
      </c>
      <c r="K1889" t="s">
        <v>23</v>
      </c>
      <c r="L1889">
        <v>7</v>
      </c>
      <c r="M1889" t="s">
        <v>43</v>
      </c>
      <c r="N1889">
        <v>3</v>
      </c>
      <c r="O1889" t="s">
        <v>25</v>
      </c>
      <c r="P1889">
        <v>5772</v>
      </c>
      <c r="T1889" s="3">
        <f t="shared" si="59"/>
        <v>10.9</v>
      </c>
      <c r="U1889" s="3">
        <f>IF(AND(R1889&lt;&gt;"_U",N1889&lt;&gt;9999,N1889&lt;&gt;999,L1889&lt;&gt;"Median"),IFERROR(VLOOKUP(A1889,'HD Total'!A:P,16,0),"."),".")</f>
        <v>52962</v>
      </c>
    </row>
    <row r="1890" spans="1:21" x14ac:dyDescent="0.3">
      <c r="A1890" s="1" t="str">
        <f t="shared" si="58"/>
        <v>2023|Te Waipounamu|$150,001-$200,000</v>
      </c>
      <c r="B1890" t="s">
        <v>18</v>
      </c>
      <c r="C1890" t="s">
        <v>19</v>
      </c>
      <c r="D1890" t="s">
        <v>20</v>
      </c>
      <c r="E1890" t="s">
        <v>21</v>
      </c>
      <c r="F1890">
        <v>2023</v>
      </c>
      <c r="G1890">
        <v>2023</v>
      </c>
      <c r="H1890">
        <v>40</v>
      </c>
      <c r="I1890" t="s">
        <v>174</v>
      </c>
      <c r="J1890">
        <v>99</v>
      </c>
      <c r="K1890" t="s">
        <v>23</v>
      </c>
      <c r="L1890">
        <v>7</v>
      </c>
      <c r="M1890" t="s">
        <v>43</v>
      </c>
      <c r="N1890">
        <v>2</v>
      </c>
      <c r="O1890" t="s">
        <v>28</v>
      </c>
      <c r="P1890">
        <v>10422</v>
      </c>
      <c r="T1890" s="3">
        <f t="shared" si="59"/>
        <v>19.68</v>
      </c>
      <c r="U1890" s="3">
        <f>IF(AND(R1890&lt;&gt;"_U",N1890&lt;&gt;9999,N1890&lt;&gt;999,L1890&lt;&gt;"Median"),IFERROR(VLOOKUP(A1890,'HD Total'!A:P,16,0),"."),".")</f>
        <v>52962</v>
      </c>
    </row>
    <row r="1891" spans="1:21" x14ac:dyDescent="0.3">
      <c r="A1891" s="1" t="str">
        <f t="shared" si="58"/>
        <v>2023|Te Waipounamu|$150,001-$200,000</v>
      </c>
      <c r="B1891" t="s">
        <v>18</v>
      </c>
      <c r="C1891" t="s">
        <v>19</v>
      </c>
      <c r="D1891" t="s">
        <v>20</v>
      </c>
      <c r="E1891" t="s">
        <v>21</v>
      </c>
      <c r="F1891">
        <v>2023</v>
      </c>
      <c r="G1891">
        <v>2023</v>
      </c>
      <c r="H1891">
        <v>40</v>
      </c>
      <c r="I1891" t="s">
        <v>174</v>
      </c>
      <c r="J1891">
        <v>99</v>
      </c>
      <c r="K1891" t="s">
        <v>23</v>
      </c>
      <c r="L1891">
        <v>7</v>
      </c>
      <c r="M1891" t="s">
        <v>43</v>
      </c>
      <c r="N1891">
        <v>9999</v>
      </c>
      <c r="O1891" t="s">
        <v>40</v>
      </c>
      <c r="P1891">
        <v>52962</v>
      </c>
      <c r="T1891" s="3" t="str">
        <f t="shared" si="59"/>
        <v>.</v>
      </c>
      <c r="U1891" s="3" t="str">
        <f>IF(AND(R1891&lt;&gt;"_U",N1891&lt;&gt;9999,N1891&lt;&gt;999,L1891&lt;&gt;"Median"),IFERROR(VLOOKUP(A1891,'HD Total'!A:P,16,0),"."),".")</f>
        <v>.</v>
      </c>
    </row>
    <row r="1892" spans="1:21" x14ac:dyDescent="0.3">
      <c r="A1892" s="1" t="str">
        <f t="shared" si="58"/>
        <v>2023|Te Waipounamu|$200,001 or more</v>
      </c>
      <c r="B1892" t="s">
        <v>18</v>
      </c>
      <c r="C1892" t="s">
        <v>19</v>
      </c>
      <c r="D1892" t="s">
        <v>20</v>
      </c>
      <c r="E1892" t="s">
        <v>21</v>
      </c>
      <c r="F1892">
        <v>2023</v>
      </c>
      <c r="G1892">
        <v>2023</v>
      </c>
      <c r="H1892">
        <v>40</v>
      </c>
      <c r="I1892" t="s">
        <v>174</v>
      </c>
      <c r="J1892">
        <v>99</v>
      </c>
      <c r="K1892" t="s">
        <v>23</v>
      </c>
      <c r="L1892">
        <v>8</v>
      </c>
      <c r="M1892" t="s">
        <v>27</v>
      </c>
      <c r="N1892">
        <v>3</v>
      </c>
      <c r="O1892" t="s">
        <v>25</v>
      </c>
      <c r="P1892">
        <v>9276</v>
      </c>
      <c r="T1892" s="3">
        <f t="shared" si="59"/>
        <v>20.97</v>
      </c>
      <c r="U1892" s="3">
        <f>IF(AND(R1892&lt;&gt;"_U",N1892&lt;&gt;9999,N1892&lt;&gt;999,L1892&lt;&gt;"Median"),IFERROR(VLOOKUP(A1892,'HD Total'!A:P,16,0),"."),".")</f>
        <v>44232</v>
      </c>
    </row>
    <row r="1893" spans="1:21" x14ac:dyDescent="0.3">
      <c r="A1893" s="1" t="str">
        <f t="shared" si="58"/>
        <v>2023|Te Waipounamu|$200,001 or more</v>
      </c>
      <c r="B1893" t="s">
        <v>18</v>
      </c>
      <c r="C1893" t="s">
        <v>19</v>
      </c>
      <c r="D1893" t="s">
        <v>20</v>
      </c>
      <c r="E1893" t="s">
        <v>21</v>
      </c>
      <c r="F1893">
        <v>2023</v>
      </c>
      <c r="G1893">
        <v>2023</v>
      </c>
      <c r="H1893">
        <v>40</v>
      </c>
      <c r="I1893" t="s">
        <v>174</v>
      </c>
      <c r="J1893">
        <v>99</v>
      </c>
      <c r="K1893" t="s">
        <v>23</v>
      </c>
      <c r="L1893">
        <v>8</v>
      </c>
      <c r="M1893" t="s">
        <v>27</v>
      </c>
      <c r="N1893">
        <v>1</v>
      </c>
      <c r="O1893" t="s">
        <v>33</v>
      </c>
      <c r="P1893">
        <v>27765</v>
      </c>
      <c r="T1893" s="3">
        <f t="shared" si="59"/>
        <v>62.77</v>
      </c>
      <c r="U1893" s="3">
        <f>IF(AND(R1893&lt;&gt;"_U",N1893&lt;&gt;9999,N1893&lt;&gt;999,L1893&lt;&gt;"Median"),IFERROR(VLOOKUP(A1893,'HD Total'!A:P,16,0),"."),".")</f>
        <v>44232</v>
      </c>
    </row>
    <row r="1894" spans="1:21" x14ac:dyDescent="0.3">
      <c r="A1894" s="1" t="str">
        <f t="shared" si="58"/>
        <v>2023|Te Waipounamu|$200,001 or more</v>
      </c>
      <c r="B1894" t="s">
        <v>18</v>
      </c>
      <c r="C1894" t="s">
        <v>19</v>
      </c>
      <c r="D1894" t="s">
        <v>20</v>
      </c>
      <c r="E1894" t="s">
        <v>21</v>
      </c>
      <c r="F1894">
        <v>2023</v>
      </c>
      <c r="G1894">
        <v>2023</v>
      </c>
      <c r="H1894">
        <v>40</v>
      </c>
      <c r="I1894" t="s">
        <v>174</v>
      </c>
      <c r="J1894">
        <v>99</v>
      </c>
      <c r="K1894" t="s">
        <v>23</v>
      </c>
      <c r="L1894">
        <v>8</v>
      </c>
      <c r="M1894" t="s">
        <v>27</v>
      </c>
      <c r="N1894">
        <v>999</v>
      </c>
      <c r="O1894" t="s">
        <v>42</v>
      </c>
      <c r="P1894">
        <v>0</v>
      </c>
      <c r="T1894" s="3" t="str">
        <f t="shared" si="59"/>
        <v>.</v>
      </c>
      <c r="U1894" s="3" t="str">
        <f>IF(AND(R1894&lt;&gt;"_U",N1894&lt;&gt;9999,N1894&lt;&gt;999,L1894&lt;&gt;"Median"),IFERROR(VLOOKUP(A1894,'HD Total'!A:P,16,0),"."),".")</f>
        <v>.</v>
      </c>
    </row>
    <row r="1895" spans="1:21" x14ac:dyDescent="0.3">
      <c r="A1895" s="1" t="str">
        <f t="shared" si="58"/>
        <v>2023|Te Waipounamu|$200,001 or more</v>
      </c>
      <c r="B1895" t="s">
        <v>18</v>
      </c>
      <c r="C1895" t="s">
        <v>19</v>
      </c>
      <c r="D1895" t="s">
        <v>20</v>
      </c>
      <c r="E1895" t="s">
        <v>21</v>
      </c>
      <c r="F1895">
        <v>2023</v>
      </c>
      <c r="G1895">
        <v>2023</v>
      </c>
      <c r="H1895">
        <v>40</v>
      </c>
      <c r="I1895" t="s">
        <v>174</v>
      </c>
      <c r="J1895">
        <v>99</v>
      </c>
      <c r="K1895" t="s">
        <v>23</v>
      </c>
      <c r="L1895">
        <v>8</v>
      </c>
      <c r="M1895" t="s">
        <v>27</v>
      </c>
      <c r="N1895">
        <v>2</v>
      </c>
      <c r="O1895" t="s">
        <v>28</v>
      </c>
      <c r="P1895">
        <v>7194</v>
      </c>
      <c r="T1895" s="3">
        <f t="shared" si="59"/>
        <v>16.260000000000002</v>
      </c>
      <c r="U1895" s="3">
        <f>IF(AND(R1895&lt;&gt;"_U",N1895&lt;&gt;9999,N1895&lt;&gt;999,L1895&lt;&gt;"Median"),IFERROR(VLOOKUP(A1895,'HD Total'!A:P,16,0),"."),".")</f>
        <v>44232</v>
      </c>
    </row>
    <row r="1896" spans="1:21" x14ac:dyDescent="0.3">
      <c r="A1896" s="1" t="str">
        <f t="shared" si="58"/>
        <v>2023|Te Waipounamu|$200,001 or more</v>
      </c>
      <c r="B1896" t="s">
        <v>18</v>
      </c>
      <c r="C1896" t="s">
        <v>19</v>
      </c>
      <c r="D1896" t="s">
        <v>20</v>
      </c>
      <c r="E1896" t="s">
        <v>21</v>
      </c>
      <c r="F1896">
        <v>2023</v>
      </c>
      <c r="G1896">
        <v>2023</v>
      </c>
      <c r="H1896">
        <v>40</v>
      </c>
      <c r="I1896" t="s">
        <v>174</v>
      </c>
      <c r="J1896">
        <v>99</v>
      </c>
      <c r="K1896" t="s">
        <v>23</v>
      </c>
      <c r="L1896">
        <v>8</v>
      </c>
      <c r="M1896" t="s">
        <v>27</v>
      </c>
      <c r="N1896">
        <v>9999</v>
      </c>
      <c r="O1896" t="s">
        <v>40</v>
      </c>
      <c r="P1896">
        <v>44232</v>
      </c>
      <c r="T1896" s="3" t="str">
        <f t="shared" si="59"/>
        <v>.</v>
      </c>
      <c r="U1896" s="3" t="str">
        <f>IF(AND(R1896&lt;&gt;"_U",N1896&lt;&gt;9999,N1896&lt;&gt;999,L1896&lt;&gt;"Median"),IFERROR(VLOOKUP(A1896,'HD Total'!A:P,16,0),"."),".")</f>
        <v>.</v>
      </c>
    </row>
    <row r="1897" spans="1:21" x14ac:dyDescent="0.3">
      <c r="A1897" s="1" t="str">
        <f t="shared" si="58"/>
        <v>2023|Te Waipounamu|$200,001 or more</v>
      </c>
      <c r="B1897" t="s">
        <v>18</v>
      </c>
      <c r="C1897" t="s">
        <v>19</v>
      </c>
      <c r="D1897" t="s">
        <v>20</v>
      </c>
      <c r="E1897" t="s">
        <v>21</v>
      </c>
      <c r="F1897">
        <v>2023</v>
      </c>
      <c r="G1897">
        <v>2023</v>
      </c>
      <c r="H1897">
        <v>40</v>
      </c>
      <c r="I1897" t="s">
        <v>174</v>
      </c>
      <c r="J1897">
        <v>99</v>
      </c>
      <c r="K1897" t="s">
        <v>23</v>
      </c>
      <c r="L1897">
        <v>8</v>
      </c>
      <c r="M1897" t="s">
        <v>27</v>
      </c>
      <c r="N1897">
        <v>7777</v>
      </c>
      <c r="O1897" t="s">
        <v>37</v>
      </c>
      <c r="P1897">
        <v>44232</v>
      </c>
      <c r="T1897" s="3">
        <f t="shared" si="59"/>
        <v>100</v>
      </c>
      <c r="U1897" s="3">
        <f>IF(AND(R1897&lt;&gt;"_U",N1897&lt;&gt;9999,N1897&lt;&gt;999,L1897&lt;&gt;"Median"),IFERROR(VLOOKUP(A1897,'HD Total'!A:P,16,0),"."),".")</f>
        <v>44232</v>
      </c>
    </row>
    <row r="1898" spans="1:21" x14ac:dyDescent="0.3">
      <c r="A1898" s="1" t="str">
        <f t="shared" si="58"/>
        <v>2023|Te Waipounamu|Total stated - total household income</v>
      </c>
      <c r="B1898" t="s">
        <v>18</v>
      </c>
      <c r="C1898" t="s">
        <v>19</v>
      </c>
      <c r="D1898" t="s">
        <v>20</v>
      </c>
      <c r="E1898" t="s">
        <v>21</v>
      </c>
      <c r="F1898">
        <v>2023</v>
      </c>
      <c r="G1898">
        <v>2023</v>
      </c>
      <c r="H1898">
        <v>40</v>
      </c>
      <c r="I1898" t="s">
        <v>174</v>
      </c>
      <c r="J1898">
        <v>99</v>
      </c>
      <c r="K1898" t="s">
        <v>23</v>
      </c>
      <c r="L1898">
        <v>77</v>
      </c>
      <c r="M1898" t="s">
        <v>32</v>
      </c>
      <c r="N1898">
        <v>1</v>
      </c>
      <c r="O1898" t="s">
        <v>33</v>
      </c>
      <c r="P1898">
        <v>266508</v>
      </c>
      <c r="T1898" s="3">
        <f t="shared" si="59"/>
        <v>60.05</v>
      </c>
      <c r="U1898" s="3">
        <f>IF(AND(R1898&lt;&gt;"_U",N1898&lt;&gt;9999,N1898&lt;&gt;999,L1898&lt;&gt;"Median"),IFERROR(VLOOKUP(A1898,'HD Total'!A:P,16,0),"."),".")</f>
        <v>443826</v>
      </c>
    </row>
    <row r="1899" spans="1:21" x14ac:dyDescent="0.3">
      <c r="A1899" s="1" t="str">
        <f t="shared" si="58"/>
        <v>2023|Te Waipounamu|Total stated - total household income</v>
      </c>
      <c r="B1899" t="s">
        <v>18</v>
      </c>
      <c r="C1899" t="s">
        <v>19</v>
      </c>
      <c r="D1899" t="s">
        <v>20</v>
      </c>
      <c r="E1899" t="s">
        <v>21</v>
      </c>
      <c r="F1899">
        <v>2023</v>
      </c>
      <c r="G1899">
        <v>2023</v>
      </c>
      <c r="H1899">
        <v>40</v>
      </c>
      <c r="I1899" t="s">
        <v>174</v>
      </c>
      <c r="J1899">
        <v>99</v>
      </c>
      <c r="K1899" t="s">
        <v>23</v>
      </c>
      <c r="L1899">
        <v>77</v>
      </c>
      <c r="M1899" t="s">
        <v>32</v>
      </c>
      <c r="N1899">
        <v>2</v>
      </c>
      <c r="O1899" t="s">
        <v>28</v>
      </c>
      <c r="P1899">
        <v>128943</v>
      </c>
      <c r="T1899" s="3">
        <f t="shared" si="59"/>
        <v>29.05</v>
      </c>
      <c r="U1899" s="3">
        <f>IF(AND(R1899&lt;&gt;"_U",N1899&lt;&gt;9999,N1899&lt;&gt;999,L1899&lt;&gt;"Median"),IFERROR(VLOOKUP(A1899,'HD Total'!A:P,16,0),"."),".")</f>
        <v>443826</v>
      </c>
    </row>
    <row r="1900" spans="1:21" x14ac:dyDescent="0.3">
      <c r="A1900" s="1" t="str">
        <f t="shared" si="58"/>
        <v>2023|Te Waipounamu|Total stated - total household income</v>
      </c>
      <c r="B1900" t="s">
        <v>18</v>
      </c>
      <c r="C1900" t="s">
        <v>19</v>
      </c>
      <c r="D1900" t="s">
        <v>20</v>
      </c>
      <c r="E1900" t="s">
        <v>21</v>
      </c>
      <c r="F1900">
        <v>2023</v>
      </c>
      <c r="G1900">
        <v>2023</v>
      </c>
      <c r="H1900">
        <v>40</v>
      </c>
      <c r="I1900" t="s">
        <v>174</v>
      </c>
      <c r="J1900">
        <v>99</v>
      </c>
      <c r="K1900" t="s">
        <v>23</v>
      </c>
      <c r="L1900">
        <v>77</v>
      </c>
      <c r="M1900" t="s">
        <v>32</v>
      </c>
      <c r="N1900">
        <v>3</v>
      </c>
      <c r="O1900" t="s">
        <v>25</v>
      </c>
      <c r="P1900">
        <v>48375</v>
      </c>
      <c r="T1900" s="3">
        <f t="shared" si="59"/>
        <v>10.9</v>
      </c>
      <c r="U1900" s="3">
        <f>IF(AND(R1900&lt;&gt;"_U",N1900&lt;&gt;9999,N1900&lt;&gt;999,L1900&lt;&gt;"Median"),IFERROR(VLOOKUP(A1900,'HD Total'!A:P,16,0),"."),".")</f>
        <v>443826</v>
      </c>
    </row>
    <row r="1901" spans="1:21" x14ac:dyDescent="0.3">
      <c r="A1901" s="1" t="str">
        <f t="shared" si="58"/>
        <v>2023|Te Waipounamu|Total stated - total household income</v>
      </c>
      <c r="B1901" t="s">
        <v>18</v>
      </c>
      <c r="C1901" t="s">
        <v>19</v>
      </c>
      <c r="D1901" t="s">
        <v>20</v>
      </c>
      <c r="E1901" t="s">
        <v>21</v>
      </c>
      <c r="F1901">
        <v>2023</v>
      </c>
      <c r="G1901">
        <v>2023</v>
      </c>
      <c r="H1901">
        <v>40</v>
      </c>
      <c r="I1901" t="s">
        <v>174</v>
      </c>
      <c r="J1901">
        <v>99</v>
      </c>
      <c r="K1901" t="s">
        <v>23</v>
      </c>
      <c r="L1901">
        <v>77</v>
      </c>
      <c r="M1901" t="s">
        <v>32</v>
      </c>
      <c r="N1901">
        <v>7777</v>
      </c>
      <c r="O1901" t="s">
        <v>37</v>
      </c>
      <c r="P1901">
        <v>443826</v>
      </c>
      <c r="T1901" s="3">
        <f t="shared" si="59"/>
        <v>100</v>
      </c>
      <c r="U1901" s="3">
        <f>IF(AND(R1901&lt;&gt;"_U",N1901&lt;&gt;9999,N1901&lt;&gt;999,L1901&lt;&gt;"Median"),IFERROR(VLOOKUP(A1901,'HD Total'!A:P,16,0),"."),".")</f>
        <v>443826</v>
      </c>
    </row>
    <row r="1902" spans="1:21" x14ac:dyDescent="0.3">
      <c r="A1902" s="1" t="str">
        <f t="shared" si="58"/>
        <v>2023|Te Waipounamu|Total stated - total household income</v>
      </c>
      <c r="B1902" t="s">
        <v>18</v>
      </c>
      <c r="C1902" t="s">
        <v>19</v>
      </c>
      <c r="D1902" t="s">
        <v>20</v>
      </c>
      <c r="E1902" t="s">
        <v>21</v>
      </c>
      <c r="F1902">
        <v>2023</v>
      </c>
      <c r="G1902">
        <v>2023</v>
      </c>
      <c r="H1902">
        <v>40</v>
      </c>
      <c r="I1902" t="s">
        <v>174</v>
      </c>
      <c r="J1902">
        <v>99</v>
      </c>
      <c r="K1902" t="s">
        <v>23</v>
      </c>
      <c r="L1902">
        <v>77</v>
      </c>
      <c r="M1902" t="s">
        <v>32</v>
      </c>
      <c r="N1902">
        <v>9999</v>
      </c>
      <c r="O1902" t="s">
        <v>40</v>
      </c>
      <c r="P1902">
        <v>443856</v>
      </c>
      <c r="T1902" s="3" t="str">
        <f t="shared" si="59"/>
        <v>.</v>
      </c>
      <c r="U1902" s="3" t="str">
        <f>IF(AND(R1902&lt;&gt;"_U",N1902&lt;&gt;9999,N1902&lt;&gt;999,L1902&lt;&gt;"Median"),IFERROR(VLOOKUP(A1902,'HD Total'!A:P,16,0),"."),".")</f>
        <v>.</v>
      </c>
    </row>
    <row r="1903" spans="1:21" x14ac:dyDescent="0.3">
      <c r="A1903" s="1" t="str">
        <f t="shared" si="58"/>
        <v>2023|Te Waipounamu|Total stated - total household income</v>
      </c>
      <c r="B1903" t="s">
        <v>18</v>
      </c>
      <c r="C1903" t="s">
        <v>19</v>
      </c>
      <c r="D1903" t="s">
        <v>20</v>
      </c>
      <c r="E1903" t="s">
        <v>21</v>
      </c>
      <c r="F1903">
        <v>2023</v>
      </c>
      <c r="G1903">
        <v>2023</v>
      </c>
      <c r="H1903">
        <v>40</v>
      </c>
      <c r="I1903" t="s">
        <v>174</v>
      </c>
      <c r="J1903">
        <v>99</v>
      </c>
      <c r="K1903" t="s">
        <v>23</v>
      </c>
      <c r="L1903">
        <v>77</v>
      </c>
      <c r="M1903" t="s">
        <v>32</v>
      </c>
      <c r="N1903">
        <v>999</v>
      </c>
      <c r="O1903" t="s">
        <v>42</v>
      </c>
      <c r="P1903">
        <v>30</v>
      </c>
      <c r="T1903" s="3" t="str">
        <f t="shared" si="59"/>
        <v>.</v>
      </c>
      <c r="U1903" s="3" t="str">
        <f>IF(AND(R1903&lt;&gt;"_U",N1903&lt;&gt;9999,N1903&lt;&gt;999,L1903&lt;&gt;"Median"),IFERROR(VLOOKUP(A1903,'HD Total'!A:P,16,0),"."),".")</f>
        <v>.</v>
      </c>
    </row>
    <row r="1904" spans="1:21" x14ac:dyDescent="0.3">
      <c r="A1904" s="1" t="str">
        <f t="shared" si="58"/>
        <v>2023|Te Waipounamu|Total - total household income</v>
      </c>
      <c r="B1904" t="s">
        <v>18</v>
      </c>
      <c r="C1904" t="s">
        <v>19</v>
      </c>
      <c r="D1904" t="s">
        <v>20</v>
      </c>
      <c r="E1904" t="s">
        <v>21</v>
      </c>
      <c r="F1904">
        <v>2023</v>
      </c>
      <c r="G1904">
        <v>2023</v>
      </c>
      <c r="H1904">
        <v>40</v>
      </c>
      <c r="I1904" t="s">
        <v>174</v>
      </c>
      <c r="J1904">
        <v>99</v>
      </c>
      <c r="K1904" t="s">
        <v>23</v>
      </c>
      <c r="L1904">
        <v>99</v>
      </c>
      <c r="M1904" t="s">
        <v>48</v>
      </c>
      <c r="N1904">
        <v>7777</v>
      </c>
      <c r="O1904" t="s">
        <v>37</v>
      </c>
      <c r="P1904">
        <v>456687</v>
      </c>
      <c r="T1904" s="3">
        <f t="shared" si="59"/>
        <v>100</v>
      </c>
      <c r="U1904" s="3">
        <f>IF(AND(R1904&lt;&gt;"_U",N1904&lt;&gt;9999,N1904&lt;&gt;999,L1904&lt;&gt;"Median"),IFERROR(VLOOKUP(A1904,'HD Total'!A:P,16,0),"."),".")</f>
        <v>456687</v>
      </c>
    </row>
    <row r="1905" spans="1:21" x14ac:dyDescent="0.3">
      <c r="A1905" s="1" t="str">
        <f t="shared" si="58"/>
        <v>2023|Te Waipounamu|Total - total household income</v>
      </c>
      <c r="B1905" t="s">
        <v>18</v>
      </c>
      <c r="C1905" t="s">
        <v>19</v>
      </c>
      <c r="D1905" t="s">
        <v>20</v>
      </c>
      <c r="E1905" t="s">
        <v>21</v>
      </c>
      <c r="F1905">
        <v>2023</v>
      </c>
      <c r="G1905">
        <v>2023</v>
      </c>
      <c r="H1905">
        <v>40</v>
      </c>
      <c r="I1905" t="s">
        <v>174</v>
      </c>
      <c r="J1905">
        <v>99</v>
      </c>
      <c r="K1905" t="s">
        <v>23</v>
      </c>
      <c r="L1905">
        <v>99</v>
      </c>
      <c r="M1905" t="s">
        <v>48</v>
      </c>
      <c r="N1905">
        <v>1</v>
      </c>
      <c r="O1905" t="s">
        <v>33</v>
      </c>
      <c r="P1905">
        <v>272100</v>
      </c>
      <c r="T1905" s="3">
        <f t="shared" si="59"/>
        <v>59.58</v>
      </c>
      <c r="U1905" s="3">
        <f>IF(AND(R1905&lt;&gt;"_U",N1905&lt;&gt;9999,N1905&lt;&gt;999,L1905&lt;&gt;"Median"),IFERROR(VLOOKUP(A1905,'HD Total'!A:P,16,0),"."),".")</f>
        <v>456687</v>
      </c>
    </row>
    <row r="1906" spans="1:21" x14ac:dyDescent="0.3">
      <c r="A1906" s="1" t="str">
        <f t="shared" si="58"/>
        <v>2023|Te Waipounamu|Total - total household income</v>
      </c>
      <c r="B1906" t="s">
        <v>18</v>
      </c>
      <c r="C1906" t="s">
        <v>19</v>
      </c>
      <c r="D1906" t="s">
        <v>20</v>
      </c>
      <c r="E1906" t="s">
        <v>21</v>
      </c>
      <c r="F1906">
        <v>2023</v>
      </c>
      <c r="G1906">
        <v>2023</v>
      </c>
      <c r="H1906">
        <v>40</v>
      </c>
      <c r="I1906" t="s">
        <v>174</v>
      </c>
      <c r="J1906">
        <v>99</v>
      </c>
      <c r="K1906" t="s">
        <v>23</v>
      </c>
      <c r="L1906">
        <v>99</v>
      </c>
      <c r="M1906" t="s">
        <v>48</v>
      </c>
      <c r="N1906">
        <v>3</v>
      </c>
      <c r="O1906" t="s">
        <v>25</v>
      </c>
      <c r="P1906">
        <v>49473</v>
      </c>
      <c r="T1906" s="3">
        <f t="shared" si="59"/>
        <v>10.83</v>
      </c>
      <c r="U1906" s="3">
        <f>IF(AND(R1906&lt;&gt;"_U",N1906&lt;&gt;9999,N1906&lt;&gt;999,L1906&lt;&gt;"Median"),IFERROR(VLOOKUP(A1906,'HD Total'!A:P,16,0),"."),".")</f>
        <v>456687</v>
      </c>
    </row>
    <row r="1907" spans="1:21" x14ac:dyDescent="0.3">
      <c r="A1907" s="1" t="str">
        <f t="shared" si="58"/>
        <v>2023|Te Waipounamu|Total - total household income</v>
      </c>
      <c r="B1907" t="s">
        <v>18</v>
      </c>
      <c r="C1907" t="s">
        <v>19</v>
      </c>
      <c r="D1907" t="s">
        <v>20</v>
      </c>
      <c r="E1907" t="s">
        <v>21</v>
      </c>
      <c r="F1907">
        <v>2023</v>
      </c>
      <c r="G1907">
        <v>2023</v>
      </c>
      <c r="H1907">
        <v>40</v>
      </c>
      <c r="I1907" t="s">
        <v>174</v>
      </c>
      <c r="J1907">
        <v>99</v>
      </c>
      <c r="K1907" t="s">
        <v>23</v>
      </c>
      <c r="L1907">
        <v>99</v>
      </c>
      <c r="M1907" t="s">
        <v>48</v>
      </c>
      <c r="N1907">
        <v>999</v>
      </c>
      <c r="O1907" t="s">
        <v>42</v>
      </c>
      <c r="P1907">
        <v>63</v>
      </c>
      <c r="T1907" s="3" t="str">
        <f t="shared" si="59"/>
        <v>.</v>
      </c>
      <c r="U1907" s="3" t="str">
        <f>IF(AND(R1907&lt;&gt;"_U",N1907&lt;&gt;9999,N1907&lt;&gt;999,L1907&lt;&gt;"Median"),IFERROR(VLOOKUP(A1907,'HD Total'!A:P,16,0),"."),".")</f>
        <v>.</v>
      </c>
    </row>
    <row r="1908" spans="1:21" x14ac:dyDescent="0.3">
      <c r="A1908" s="1" t="str">
        <f t="shared" si="58"/>
        <v>2023|Te Waipounamu|Total - total household income</v>
      </c>
      <c r="B1908" t="s">
        <v>18</v>
      </c>
      <c r="C1908" t="s">
        <v>19</v>
      </c>
      <c r="D1908" t="s">
        <v>20</v>
      </c>
      <c r="E1908" t="s">
        <v>21</v>
      </c>
      <c r="F1908">
        <v>2023</v>
      </c>
      <c r="G1908">
        <v>2023</v>
      </c>
      <c r="H1908">
        <v>40</v>
      </c>
      <c r="I1908" t="s">
        <v>174</v>
      </c>
      <c r="J1908">
        <v>99</v>
      </c>
      <c r="K1908" t="s">
        <v>23</v>
      </c>
      <c r="L1908">
        <v>99</v>
      </c>
      <c r="M1908" t="s">
        <v>48</v>
      </c>
      <c r="N1908">
        <v>2</v>
      </c>
      <c r="O1908" t="s">
        <v>28</v>
      </c>
      <c r="P1908">
        <v>135117</v>
      </c>
      <c r="T1908" s="3">
        <f t="shared" si="59"/>
        <v>29.59</v>
      </c>
      <c r="U1908" s="3">
        <f>IF(AND(R1908&lt;&gt;"_U",N1908&lt;&gt;9999,N1908&lt;&gt;999,L1908&lt;&gt;"Median"),IFERROR(VLOOKUP(A1908,'HD Total'!A:P,16,0),"."),".")</f>
        <v>456687</v>
      </c>
    </row>
    <row r="1909" spans="1:21" x14ac:dyDescent="0.3">
      <c r="A1909" s="1" t="str">
        <f t="shared" si="58"/>
        <v>2023|Te Waipounamu|Total - total household income</v>
      </c>
      <c r="B1909" t="s">
        <v>18</v>
      </c>
      <c r="C1909" t="s">
        <v>19</v>
      </c>
      <c r="D1909" t="s">
        <v>20</v>
      </c>
      <c r="E1909" t="s">
        <v>21</v>
      </c>
      <c r="F1909">
        <v>2023</v>
      </c>
      <c r="G1909">
        <v>2023</v>
      </c>
      <c r="H1909">
        <v>40</v>
      </c>
      <c r="I1909" t="s">
        <v>174</v>
      </c>
      <c r="J1909">
        <v>99</v>
      </c>
      <c r="K1909" t="s">
        <v>23</v>
      </c>
      <c r="L1909">
        <v>99</v>
      </c>
      <c r="M1909" t="s">
        <v>48</v>
      </c>
      <c r="N1909">
        <v>9999</v>
      </c>
      <c r="O1909" t="s">
        <v>40</v>
      </c>
      <c r="P1909">
        <v>456750</v>
      </c>
      <c r="T1909" s="3" t="str">
        <f t="shared" si="59"/>
        <v>.</v>
      </c>
      <c r="U1909" s="3" t="str">
        <f>IF(AND(R1909&lt;&gt;"_U",N1909&lt;&gt;9999,N1909&lt;&gt;999,L1909&lt;&gt;"Median"),IFERROR(VLOOKUP(A1909,'HD Total'!A:P,16,0),"."),".")</f>
        <v>.</v>
      </c>
    </row>
    <row r="1910" spans="1:21" x14ac:dyDescent="0.3">
      <c r="A1910" s="1" t="str">
        <f t="shared" si="58"/>
        <v>2023|Te Waipounamu|Median ($) - total household income</v>
      </c>
      <c r="B1910" t="s">
        <v>18</v>
      </c>
      <c r="C1910" t="s">
        <v>19</v>
      </c>
      <c r="D1910" t="s">
        <v>20</v>
      </c>
      <c r="E1910" t="s">
        <v>21</v>
      </c>
      <c r="F1910">
        <v>2023</v>
      </c>
      <c r="G1910">
        <v>2023</v>
      </c>
      <c r="H1910">
        <v>40</v>
      </c>
      <c r="I1910" t="s">
        <v>174</v>
      </c>
      <c r="J1910">
        <v>99</v>
      </c>
      <c r="K1910" t="s">
        <v>23</v>
      </c>
      <c r="L1910" t="s">
        <v>56</v>
      </c>
      <c r="M1910" t="s">
        <v>57</v>
      </c>
      <c r="N1910">
        <v>1</v>
      </c>
      <c r="O1910" t="s">
        <v>33</v>
      </c>
      <c r="P1910">
        <v>95400</v>
      </c>
      <c r="T1910" s="3" t="str">
        <f t="shared" si="59"/>
        <v>.</v>
      </c>
      <c r="U1910" s="3" t="str">
        <f>IF(AND(R1910&lt;&gt;"_U",N1910&lt;&gt;9999,N1910&lt;&gt;999,L1910&lt;&gt;"Median"),IFERROR(VLOOKUP(A1910,'HD Total'!A:P,16,0),"."),".")</f>
        <v>.</v>
      </c>
    </row>
    <row r="1911" spans="1:21" x14ac:dyDescent="0.3">
      <c r="A1911" s="1" t="str">
        <f t="shared" si="58"/>
        <v>2023|Te Waipounamu|Median ($) - total household income</v>
      </c>
      <c r="B1911" t="s">
        <v>18</v>
      </c>
      <c r="C1911" t="s">
        <v>19</v>
      </c>
      <c r="D1911" t="s">
        <v>20</v>
      </c>
      <c r="E1911" t="s">
        <v>21</v>
      </c>
      <c r="F1911">
        <v>2023</v>
      </c>
      <c r="G1911">
        <v>2023</v>
      </c>
      <c r="H1911">
        <v>40</v>
      </c>
      <c r="I1911" t="s">
        <v>174</v>
      </c>
      <c r="J1911">
        <v>99</v>
      </c>
      <c r="K1911" t="s">
        <v>23</v>
      </c>
      <c r="L1911" t="s">
        <v>56</v>
      </c>
      <c r="M1911" t="s">
        <v>57</v>
      </c>
      <c r="N1911">
        <v>999</v>
      </c>
      <c r="O1911" t="s">
        <v>42</v>
      </c>
      <c r="P1911">
        <v>18200</v>
      </c>
      <c r="T1911" s="3" t="str">
        <f t="shared" si="59"/>
        <v>.</v>
      </c>
      <c r="U1911" s="3" t="str">
        <f>IF(AND(R1911&lt;&gt;"_U",N1911&lt;&gt;9999,N1911&lt;&gt;999,L1911&lt;&gt;"Median"),IFERROR(VLOOKUP(A1911,'HD Total'!A:P,16,0),"."),".")</f>
        <v>.</v>
      </c>
    </row>
    <row r="1912" spans="1:21" x14ac:dyDescent="0.3">
      <c r="A1912" s="1" t="str">
        <f t="shared" si="58"/>
        <v>2023|Te Waipounamu|Median ($) - total household income</v>
      </c>
      <c r="B1912" t="s">
        <v>18</v>
      </c>
      <c r="C1912" t="s">
        <v>19</v>
      </c>
      <c r="D1912" t="s">
        <v>20</v>
      </c>
      <c r="E1912" t="s">
        <v>21</v>
      </c>
      <c r="F1912">
        <v>2023</v>
      </c>
      <c r="G1912">
        <v>2023</v>
      </c>
      <c r="H1912">
        <v>40</v>
      </c>
      <c r="I1912" t="s">
        <v>174</v>
      </c>
      <c r="J1912">
        <v>99</v>
      </c>
      <c r="K1912" t="s">
        <v>23</v>
      </c>
      <c r="L1912" t="s">
        <v>56</v>
      </c>
      <c r="M1912" t="s">
        <v>57</v>
      </c>
      <c r="N1912">
        <v>9999</v>
      </c>
      <c r="O1912" t="s">
        <v>40</v>
      </c>
      <c r="P1912">
        <v>87500</v>
      </c>
      <c r="T1912" s="3" t="str">
        <f t="shared" si="59"/>
        <v>.</v>
      </c>
      <c r="U1912" s="3" t="str">
        <f>IF(AND(R1912&lt;&gt;"_U",N1912&lt;&gt;9999,N1912&lt;&gt;999,L1912&lt;&gt;"Median"),IFERROR(VLOOKUP(A1912,'HD Total'!A:P,16,0),"."),".")</f>
        <v>.</v>
      </c>
    </row>
    <row r="1913" spans="1:21" x14ac:dyDescent="0.3">
      <c r="A1913" s="1" t="str">
        <f t="shared" si="58"/>
        <v>2023|Te Waipounamu|Median ($) - total household income</v>
      </c>
      <c r="B1913" t="s">
        <v>18</v>
      </c>
      <c r="C1913" t="s">
        <v>19</v>
      </c>
      <c r="D1913" t="s">
        <v>20</v>
      </c>
      <c r="E1913" t="s">
        <v>21</v>
      </c>
      <c r="F1913">
        <v>2023</v>
      </c>
      <c r="G1913">
        <v>2023</v>
      </c>
      <c r="H1913">
        <v>40</v>
      </c>
      <c r="I1913" t="s">
        <v>174</v>
      </c>
      <c r="J1913">
        <v>99</v>
      </c>
      <c r="K1913" t="s">
        <v>23</v>
      </c>
      <c r="L1913" t="s">
        <v>56</v>
      </c>
      <c r="M1913" t="s">
        <v>57</v>
      </c>
      <c r="N1913">
        <v>2</v>
      </c>
      <c r="O1913" t="s">
        <v>28</v>
      </c>
      <c r="P1913">
        <v>70600</v>
      </c>
      <c r="T1913" s="3" t="str">
        <f t="shared" si="59"/>
        <v>.</v>
      </c>
      <c r="U1913" s="3" t="str">
        <f>IF(AND(R1913&lt;&gt;"_U",N1913&lt;&gt;9999,N1913&lt;&gt;999,L1913&lt;&gt;"Median"),IFERROR(VLOOKUP(A1913,'HD Total'!A:P,16,0),"."),".")</f>
        <v>.</v>
      </c>
    </row>
    <row r="1914" spans="1:21" x14ac:dyDescent="0.3">
      <c r="A1914" s="1" t="str">
        <f t="shared" si="58"/>
        <v>2023|Te Waipounamu|Median ($) - total household income</v>
      </c>
      <c r="B1914" t="s">
        <v>18</v>
      </c>
      <c r="C1914" t="s">
        <v>19</v>
      </c>
      <c r="D1914" t="s">
        <v>20</v>
      </c>
      <c r="E1914" t="s">
        <v>21</v>
      </c>
      <c r="F1914">
        <v>2023</v>
      </c>
      <c r="G1914">
        <v>2023</v>
      </c>
      <c r="H1914">
        <v>40</v>
      </c>
      <c r="I1914" t="s">
        <v>174</v>
      </c>
      <c r="J1914">
        <v>99</v>
      </c>
      <c r="K1914" t="s">
        <v>23</v>
      </c>
      <c r="L1914" t="s">
        <v>56</v>
      </c>
      <c r="M1914" t="s">
        <v>57</v>
      </c>
      <c r="N1914">
        <v>7777</v>
      </c>
      <c r="O1914" t="s">
        <v>37</v>
      </c>
      <c r="P1914">
        <v>87500</v>
      </c>
      <c r="T1914" s="3" t="str">
        <f t="shared" si="59"/>
        <v>.</v>
      </c>
      <c r="U1914" s="3" t="str">
        <f>IF(AND(R1914&lt;&gt;"_U",N1914&lt;&gt;9999,N1914&lt;&gt;999,L1914&lt;&gt;"Median"),IFERROR(VLOOKUP(A1914,'HD Total'!A:P,16,0),"."),".")</f>
        <v>.</v>
      </c>
    </row>
    <row r="1915" spans="1:21" x14ac:dyDescent="0.3">
      <c r="A1915" s="1" t="str">
        <f t="shared" si="58"/>
        <v>2023|Te Waipounamu|Median ($) - total household income</v>
      </c>
      <c r="B1915" t="s">
        <v>18</v>
      </c>
      <c r="C1915" t="s">
        <v>19</v>
      </c>
      <c r="D1915" t="s">
        <v>20</v>
      </c>
      <c r="E1915" t="s">
        <v>21</v>
      </c>
      <c r="F1915">
        <v>2023</v>
      </c>
      <c r="G1915">
        <v>2023</v>
      </c>
      <c r="H1915">
        <v>40</v>
      </c>
      <c r="I1915" t="s">
        <v>174</v>
      </c>
      <c r="J1915">
        <v>99</v>
      </c>
      <c r="K1915" t="s">
        <v>23</v>
      </c>
      <c r="L1915" t="s">
        <v>56</v>
      </c>
      <c r="M1915" t="s">
        <v>57</v>
      </c>
      <c r="N1915">
        <v>3</v>
      </c>
      <c r="O1915" t="s">
        <v>25</v>
      </c>
      <c r="P1915">
        <v>96300</v>
      </c>
      <c r="T1915" s="3" t="str">
        <f t="shared" si="59"/>
        <v>.</v>
      </c>
      <c r="U1915" s="3" t="str">
        <f>IF(AND(R1915&lt;&gt;"_U",N1915&lt;&gt;9999,N1915&lt;&gt;999,L1915&lt;&gt;"Median"),IFERROR(VLOOKUP(A1915,'HD Total'!A:P,16,0),"."),".")</f>
        <v>.</v>
      </c>
    </row>
    <row r="1916" spans="1:21" x14ac:dyDescent="0.3">
      <c r="A1916" s="1" t="str">
        <f t="shared" si="58"/>
        <v>2023|Area outside health region|$20,000 or less</v>
      </c>
      <c r="B1916" t="s">
        <v>18</v>
      </c>
      <c r="C1916" t="s">
        <v>19</v>
      </c>
      <c r="D1916" t="s">
        <v>20</v>
      </c>
      <c r="E1916" t="s">
        <v>21</v>
      </c>
      <c r="F1916">
        <v>2023</v>
      </c>
      <c r="G1916">
        <v>2023</v>
      </c>
      <c r="H1916">
        <v>90</v>
      </c>
      <c r="I1916" t="s">
        <v>155</v>
      </c>
      <c r="J1916">
        <v>99</v>
      </c>
      <c r="K1916" t="s">
        <v>23</v>
      </c>
      <c r="L1916">
        <v>1</v>
      </c>
      <c r="M1916" t="s">
        <v>39</v>
      </c>
      <c r="N1916">
        <v>2</v>
      </c>
      <c r="O1916" t="s">
        <v>28</v>
      </c>
      <c r="P1916">
        <v>0</v>
      </c>
      <c r="T1916" s="3">
        <f t="shared" si="59"/>
        <v>0</v>
      </c>
      <c r="U1916" s="3">
        <f>IF(AND(R1916&lt;&gt;"_U",N1916&lt;&gt;9999,N1916&lt;&gt;999,L1916&lt;&gt;"Median"),IFERROR(VLOOKUP(A1916,'HD Total'!A:P,16,0),"."),".")</f>
        <v>12</v>
      </c>
    </row>
    <row r="1917" spans="1:21" x14ac:dyDescent="0.3">
      <c r="A1917" s="1" t="str">
        <f t="shared" si="58"/>
        <v>2023|Area outside health region|$20,000 or less</v>
      </c>
      <c r="B1917" t="s">
        <v>18</v>
      </c>
      <c r="C1917" t="s">
        <v>19</v>
      </c>
      <c r="D1917" t="s">
        <v>20</v>
      </c>
      <c r="E1917" t="s">
        <v>21</v>
      </c>
      <c r="F1917">
        <v>2023</v>
      </c>
      <c r="G1917">
        <v>2023</v>
      </c>
      <c r="H1917">
        <v>90</v>
      </c>
      <c r="I1917" t="s">
        <v>155</v>
      </c>
      <c r="J1917">
        <v>99</v>
      </c>
      <c r="K1917" t="s">
        <v>23</v>
      </c>
      <c r="L1917">
        <v>1</v>
      </c>
      <c r="M1917" t="s">
        <v>39</v>
      </c>
      <c r="N1917">
        <v>999</v>
      </c>
      <c r="O1917" t="s">
        <v>42</v>
      </c>
      <c r="P1917">
        <v>0</v>
      </c>
      <c r="T1917" s="3" t="str">
        <f t="shared" si="59"/>
        <v>.</v>
      </c>
      <c r="U1917" s="3" t="str">
        <f>IF(AND(R1917&lt;&gt;"_U",N1917&lt;&gt;9999,N1917&lt;&gt;999,L1917&lt;&gt;"Median"),IFERROR(VLOOKUP(A1917,'HD Total'!A:P,16,0),"."),".")</f>
        <v>.</v>
      </c>
    </row>
    <row r="1918" spans="1:21" x14ac:dyDescent="0.3">
      <c r="A1918" s="1" t="str">
        <f t="shared" si="58"/>
        <v>2023|Area outside health region|$20,000 or less</v>
      </c>
      <c r="B1918" t="s">
        <v>18</v>
      </c>
      <c r="C1918" t="s">
        <v>19</v>
      </c>
      <c r="D1918" t="s">
        <v>20</v>
      </c>
      <c r="E1918" t="s">
        <v>21</v>
      </c>
      <c r="F1918">
        <v>2023</v>
      </c>
      <c r="G1918">
        <v>2023</v>
      </c>
      <c r="H1918">
        <v>90</v>
      </c>
      <c r="I1918" t="s">
        <v>155</v>
      </c>
      <c r="J1918">
        <v>99</v>
      </c>
      <c r="K1918" t="s">
        <v>23</v>
      </c>
      <c r="L1918">
        <v>1</v>
      </c>
      <c r="M1918" t="s">
        <v>39</v>
      </c>
      <c r="N1918">
        <v>7777</v>
      </c>
      <c r="O1918" t="s">
        <v>37</v>
      </c>
      <c r="P1918">
        <v>12</v>
      </c>
      <c r="T1918" s="3">
        <f t="shared" si="59"/>
        <v>100</v>
      </c>
      <c r="U1918" s="3">
        <f>IF(AND(R1918&lt;&gt;"_U",N1918&lt;&gt;9999,N1918&lt;&gt;999,L1918&lt;&gt;"Median"),IFERROR(VLOOKUP(A1918,'HD Total'!A:P,16,0),"."),".")</f>
        <v>12</v>
      </c>
    </row>
    <row r="1919" spans="1:21" x14ac:dyDescent="0.3">
      <c r="A1919" s="1" t="str">
        <f t="shared" si="58"/>
        <v>2023|Area outside health region|$20,000 or less</v>
      </c>
      <c r="B1919" t="s">
        <v>18</v>
      </c>
      <c r="C1919" t="s">
        <v>19</v>
      </c>
      <c r="D1919" t="s">
        <v>20</v>
      </c>
      <c r="E1919" t="s">
        <v>21</v>
      </c>
      <c r="F1919">
        <v>2023</v>
      </c>
      <c r="G1919">
        <v>2023</v>
      </c>
      <c r="H1919">
        <v>90</v>
      </c>
      <c r="I1919" t="s">
        <v>155</v>
      </c>
      <c r="J1919">
        <v>99</v>
      </c>
      <c r="K1919" t="s">
        <v>23</v>
      </c>
      <c r="L1919">
        <v>1</v>
      </c>
      <c r="M1919" t="s">
        <v>39</v>
      </c>
      <c r="N1919">
        <v>1</v>
      </c>
      <c r="O1919" t="s">
        <v>33</v>
      </c>
      <c r="P1919">
        <v>9</v>
      </c>
      <c r="T1919" s="3">
        <f t="shared" si="59"/>
        <v>75</v>
      </c>
      <c r="U1919" s="3">
        <f>IF(AND(R1919&lt;&gt;"_U",N1919&lt;&gt;9999,N1919&lt;&gt;999,L1919&lt;&gt;"Median"),IFERROR(VLOOKUP(A1919,'HD Total'!A:P,16,0),"."),".")</f>
        <v>12</v>
      </c>
    </row>
    <row r="1920" spans="1:21" x14ac:dyDescent="0.3">
      <c r="A1920" s="1" t="str">
        <f t="shared" si="58"/>
        <v>2023|Area outside health region|$20,000 or less</v>
      </c>
      <c r="B1920" t="s">
        <v>18</v>
      </c>
      <c r="C1920" t="s">
        <v>19</v>
      </c>
      <c r="D1920" t="s">
        <v>20</v>
      </c>
      <c r="E1920" t="s">
        <v>21</v>
      </c>
      <c r="F1920">
        <v>2023</v>
      </c>
      <c r="G1920">
        <v>2023</v>
      </c>
      <c r="H1920">
        <v>90</v>
      </c>
      <c r="I1920" t="s">
        <v>155</v>
      </c>
      <c r="J1920">
        <v>99</v>
      </c>
      <c r="K1920" t="s">
        <v>23</v>
      </c>
      <c r="L1920">
        <v>1</v>
      </c>
      <c r="M1920" t="s">
        <v>39</v>
      </c>
      <c r="N1920">
        <v>9999</v>
      </c>
      <c r="O1920" t="s">
        <v>40</v>
      </c>
      <c r="P1920">
        <v>12</v>
      </c>
      <c r="T1920" s="3" t="str">
        <f t="shared" si="59"/>
        <v>.</v>
      </c>
      <c r="U1920" s="3" t="str">
        <f>IF(AND(R1920&lt;&gt;"_U",N1920&lt;&gt;9999,N1920&lt;&gt;999,L1920&lt;&gt;"Median"),IFERROR(VLOOKUP(A1920,'HD Total'!A:P,16,0),"."),".")</f>
        <v>.</v>
      </c>
    </row>
    <row r="1921" spans="1:21" x14ac:dyDescent="0.3">
      <c r="A1921" s="1" t="str">
        <f t="shared" si="58"/>
        <v>2023|Area outside health region|$20,000 or less</v>
      </c>
      <c r="B1921" t="s">
        <v>18</v>
      </c>
      <c r="C1921" t="s">
        <v>19</v>
      </c>
      <c r="D1921" t="s">
        <v>20</v>
      </c>
      <c r="E1921" t="s">
        <v>21</v>
      </c>
      <c r="F1921">
        <v>2023</v>
      </c>
      <c r="G1921">
        <v>2023</v>
      </c>
      <c r="H1921">
        <v>90</v>
      </c>
      <c r="I1921" t="s">
        <v>155</v>
      </c>
      <c r="J1921">
        <v>99</v>
      </c>
      <c r="K1921" t="s">
        <v>23</v>
      </c>
      <c r="L1921">
        <v>1</v>
      </c>
      <c r="M1921" t="s">
        <v>39</v>
      </c>
      <c r="N1921">
        <v>3</v>
      </c>
      <c r="O1921" t="s">
        <v>25</v>
      </c>
      <c r="P1921">
        <v>0</v>
      </c>
      <c r="T1921" s="3">
        <f t="shared" si="59"/>
        <v>0</v>
      </c>
      <c r="U1921" s="3">
        <f>IF(AND(R1921&lt;&gt;"_U",N1921&lt;&gt;9999,N1921&lt;&gt;999,L1921&lt;&gt;"Median"),IFERROR(VLOOKUP(A1921,'HD Total'!A:P,16,0),"."),".")</f>
        <v>12</v>
      </c>
    </row>
    <row r="1922" spans="1:21" x14ac:dyDescent="0.3">
      <c r="A1922" s="1" t="str">
        <f t="shared" si="58"/>
        <v>2023|Area outside health region|$20,001-$30,000</v>
      </c>
      <c r="B1922" t="s">
        <v>18</v>
      </c>
      <c r="C1922" t="s">
        <v>19</v>
      </c>
      <c r="D1922" t="s">
        <v>20</v>
      </c>
      <c r="E1922" t="s">
        <v>21</v>
      </c>
      <c r="F1922">
        <v>2023</v>
      </c>
      <c r="G1922">
        <v>2023</v>
      </c>
      <c r="H1922">
        <v>90</v>
      </c>
      <c r="I1922" t="s">
        <v>155</v>
      </c>
      <c r="J1922">
        <v>99</v>
      </c>
      <c r="K1922" t="s">
        <v>23</v>
      </c>
      <c r="L1922">
        <v>2</v>
      </c>
      <c r="M1922" t="s">
        <v>24</v>
      </c>
      <c r="N1922">
        <v>1</v>
      </c>
      <c r="O1922" t="s">
        <v>33</v>
      </c>
      <c r="P1922">
        <v>18</v>
      </c>
      <c r="T1922" s="3">
        <f t="shared" si="59"/>
        <v>100</v>
      </c>
      <c r="U1922" s="3">
        <f>IF(AND(R1922&lt;&gt;"_U",N1922&lt;&gt;9999,N1922&lt;&gt;999,L1922&lt;&gt;"Median"),IFERROR(VLOOKUP(A1922,'HD Total'!A:P,16,0),"."),".")</f>
        <v>18</v>
      </c>
    </row>
    <row r="1923" spans="1:21" x14ac:dyDescent="0.3">
      <c r="A1923" s="1" t="str">
        <f t="shared" ref="A1923:A1986" si="60">G1923&amp;"|"&amp;I1923&amp;"|"&amp;M1923</f>
        <v>2023|Area outside health region|$20,001-$30,000</v>
      </c>
      <c r="B1923" t="s">
        <v>18</v>
      </c>
      <c r="C1923" t="s">
        <v>19</v>
      </c>
      <c r="D1923" t="s">
        <v>20</v>
      </c>
      <c r="E1923" t="s">
        <v>21</v>
      </c>
      <c r="F1923">
        <v>2023</v>
      </c>
      <c r="G1923">
        <v>2023</v>
      </c>
      <c r="H1923">
        <v>90</v>
      </c>
      <c r="I1923" t="s">
        <v>155</v>
      </c>
      <c r="J1923">
        <v>99</v>
      </c>
      <c r="K1923" t="s">
        <v>23</v>
      </c>
      <c r="L1923">
        <v>2</v>
      </c>
      <c r="M1923" t="s">
        <v>24</v>
      </c>
      <c r="N1923">
        <v>9999</v>
      </c>
      <c r="O1923" t="s">
        <v>40</v>
      </c>
      <c r="P1923">
        <v>18</v>
      </c>
      <c r="T1923" s="3" t="str">
        <f t="shared" ref="T1923:T1986" si="61">IF(AND(R1923&lt;&gt;"_U",R1923&lt;&gt;"c",N1923&lt;&gt;999,N1923&lt;&gt;9999,L1923&lt;&gt;"Median"),IFERROR((ROUND(P1923/U1923*100,2)),"."),".")</f>
        <v>.</v>
      </c>
      <c r="U1923" s="3" t="str">
        <f>IF(AND(R1923&lt;&gt;"_U",N1923&lt;&gt;9999,N1923&lt;&gt;999,L1923&lt;&gt;"Median"),IFERROR(VLOOKUP(A1923,'HD Total'!A:P,16,0),"."),".")</f>
        <v>.</v>
      </c>
    </row>
    <row r="1924" spans="1:21" x14ac:dyDescent="0.3">
      <c r="A1924" s="1" t="str">
        <f t="shared" si="60"/>
        <v>2023|Area outside health region|$20,001-$30,000</v>
      </c>
      <c r="B1924" t="s">
        <v>18</v>
      </c>
      <c r="C1924" t="s">
        <v>19</v>
      </c>
      <c r="D1924" t="s">
        <v>20</v>
      </c>
      <c r="E1924" t="s">
        <v>21</v>
      </c>
      <c r="F1924">
        <v>2023</v>
      </c>
      <c r="G1924">
        <v>2023</v>
      </c>
      <c r="H1924">
        <v>90</v>
      </c>
      <c r="I1924" t="s">
        <v>155</v>
      </c>
      <c r="J1924">
        <v>99</v>
      </c>
      <c r="K1924" t="s">
        <v>23</v>
      </c>
      <c r="L1924">
        <v>2</v>
      </c>
      <c r="M1924" t="s">
        <v>24</v>
      </c>
      <c r="N1924">
        <v>999</v>
      </c>
      <c r="O1924" t="s">
        <v>42</v>
      </c>
      <c r="P1924">
        <v>0</v>
      </c>
      <c r="T1924" s="3" t="str">
        <f t="shared" si="61"/>
        <v>.</v>
      </c>
      <c r="U1924" s="3" t="str">
        <f>IF(AND(R1924&lt;&gt;"_U",N1924&lt;&gt;9999,N1924&lt;&gt;999,L1924&lt;&gt;"Median"),IFERROR(VLOOKUP(A1924,'HD Total'!A:P,16,0),"."),".")</f>
        <v>.</v>
      </c>
    </row>
    <row r="1925" spans="1:21" x14ac:dyDescent="0.3">
      <c r="A1925" s="1" t="str">
        <f t="shared" si="60"/>
        <v>2023|Area outside health region|$20,001-$30,000</v>
      </c>
      <c r="B1925" t="s">
        <v>18</v>
      </c>
      <c r="C1925" t="s">
        <v>19</v>
      </c>
      <c r="D1925" t="s">
        <v>20</v>
      </c>
      <c r="E1925" t="s">
        <v>21</v>
      </c>
      <c r="F1925">
        <v>2023</v>
      </c>
      <c r="G1925">
        <v>2023</v>
      </c>
      <c r="H1925">
        <v>90</v>
      </c>
      <c r="I1925" t="s">
        <v>155</v>
      </c>
      <c r="J1925">
        <v>99</v>
      </c>
      <c r="K1925" t="s">
        <v>23</v>
      </c>
      <c r="L1925">
        <v>2</v>
      </c>
      <c r="M1925" t="s">
        <v>24</v>
      </c>
      <c r="N1925">
        <v>2</v>
      </c>
      <c r="O1925" t="s">
        <v>28</v>
      </c>
      <c r="P1925">
        <v>3</v>
      </c>
      <c r="T1925" s="3">
        <f t="shared" si="61"/>
        <v>16.670000000000002</v>
      </c>
      <c r="U1925" s="3">
        <f>IF(AND(R1925&lt;&gt;"_U",N1925&lt;&gt;9999,N1925&lt;&gt;999,L1925&lt;&gt;"Median"),IFERROR(VLOOKUP(A1925,'HD Total'!A:P,16,0),"."),".")</f>
        <v>18</v>
      </c>
    </row>
    <row r="1926" spans="1:21" x14ac:dyDescent="0.3">
      <c r="A1926" s="1" t="str">
        <f t="shared" si="60"/>
        <v>2023|Area outside health region|$20,001-$30,000</v>
      </c>
      <c r="B1926" t="s">
        <v>18</v>
      </c>
      <c r="C1926" t="s">
        <v>19</v>
      </c>
      <c r="D1926" t="s">
        <v>20</v>
      </c>
      <c r="E1926" t="s">
        <v>21</v>
      </c>
      <c r="F1926">
        <v>2023</v>
      </c>
      <c r="G1926">
        <v>2023</v>
      </c>
      <c r="H1926">
        <v>90</v>
      </c>
      <c r="I1926" t="s">
        <v>155</v>
      </c>
      <c r="J1926">
        <v>99</v>
      </c>
      <c r="K1926" t="s">
        <v>23</v>
      </c>
      <c r="L1926">
        <v>2</v>
      </c>
      <c r="M1926" t="s">
        <v>24</v>
      </c>
      <c r="N1926">
        <v>3</v>
      </c>
      <c r="O1926" t="s">
        <v>25</v>
      </c>
      <c r="P1926">
        <v>0</v>
      </c>
      <c r="T1926" s="3">
        <f t="shared" si="61"/>
        <v>0</v>
      </c>
      <c r="U1926" s="3">
        <f>IF(AND(R1926&lt;&gt;"_U",N1926&lt;&gt;9999,N1926&lt;&gt;999,L1926&lt;&gt;"Median"),IFERROR(VLOOKUP(A1926,'HD Total'!A:P,16,0),"."),".")</f>
        <v>18</v>
      </c>
    </row>
    <row r="1927" spans="1:21" x14ac:dyDescent="0.3">
      <c r="A1927" s="1" t="str">
        <f t="shared" si="60"/>
        <v>2023|Area outside health region|$20,001-$30,000</v>
      </c>
      <c r="B1927" t="s">
        <v>18</v>
      </c>
      <c r="C1927" t="s">
        <v>19</v>
      </c>
      <c r="D1927" t="s">
        <v>20</v>
      </c>
      <c r="E1927" t="s">
        <v>21</v>
      </c>
      <c r="F1927">
        <v>2023</v>
      </c>
      <c r="G1927">
        <v>2023</v>
      </c>
      <c r="H1927">
        <v>90</v>
      </c>
      <c r="I1927" t="s">
        <v>155</v>
      </c>
      <c r="J1927">
        <v>99</v>
      </c>
      <c r="K1927" t="s">
        <v>23</v>
      </c>
      <c r="L1927">
        <v>2</v>
      </c>
      <c r="M1927" t="s">
        <v>24</v>
      </c>
      <c r="N1927">
        <v>7777</v>
      </c>
      <c r="O1927" t="s">
        <v>37</v>
      </c>
      <c r="P1927">
        <v>18</v>
      </c>
      <c r="T1927" s="3">
        <f t="shared" si="61"/>
        <v>100</v>
      </c>
      <c r="U1927" s="3">
        <f>IF(AND(R1927&lt;&gt;"_U",N1927&lt;&gt;9999,N1927&lt;&gt;999,L1927&lt;&gt;"Median"),IFERROR(VLOOKUP(A1927,'HD Total'!A:P,16,0),"."),".")</f>
        <v>18</v>
      </c>
    </row>
    <row r="1928" spans="1:21" x14ac:dyDescent="0.3">
      <c r="A1928" s="1" t="str">
        <f t="shared" si="60"/>
        <v>2023|Area outside health region|$30,001-$50,000</v>
      </c>
      <c r="B1928" t="s">
        <v>18</v>
      </c>
      <c r="C1928" t="s">
        <v>19</v>
      </c>
      <c r="D1928" t="s">
        <v>20</v>
      </c>
      <c r="E1928" t="s">
        <v>21</v>
      </c>
      <c r="F1928">
        <v>2023</v>
      </c>
      <c r="G1928">
        <v>2023</v>
      </c>
      <c r="H1928">
        <v>90</v>
      </c>
      <c r="I1928" t="s">
        <v>155</v>
      </c>
      <c r="J1928">
        <v>99</v>
      </c>
      <c r="K1928" t="s">
        <v>23</v>
      </c>
      <c r="L1928">
        <v>3</v>
      </c>
      <c r="M1928" t="s">
        <v>45</v>
      </c>
      <c r="N1928">
        <v>3</v>
      </c>
      <c r="O1928" t="s">
        <v>25</v>
      </c>
      <c r="P1928">
        <v>0</v>
      </c>
      <c r="T1928" s="3">
        <f t="shared" si="61"/>
        <v>0</v>
      </c>
      <c r="U1928" s="3">
        <f>IF(AND(R1928&lt;&gt;"_U",N1928&lt;&gt;9999,N1928&lt;&gt;999,L1928&lt;&gt;"Median"),IFERROR(VLOOKUP(A1928,'HD Total'!A:P,16,0),"."),".")</f>
        <v>15</v>
      </c>
    </row>
    <row r="1929" spans="1:21" x14ac:dyDescent="0.3">
      <c r="A1929" s="1" t="str">
        <f t="shared" si="60"/>
        <v>2023|Area outside health region|$30,001-$50,000</v>
      </c>
      <c r="B1929" t="s">
        <v>18</v>
      </c>
      <c r="C1929" t="s">
        <v>19</v>
      </c>
      <c r="D1929" t="s">
        <v>20</v>
      </c>
      <c r="E1929" t="s">
        <v>21</v>
      </c>
      <c r="F1929">
        <v>2023</v>
      </c>
      <c r="G1929">
        <v>2023</v>
      </c>
      <c r="H1929">
        <v>90</v>
      </c>
      <c r="I1929" t="s">
        <v>155</v>
      </c>
      <c r="J1929">
        <v>99</v>
      </c>
      <c r="K1929" t="s">
        <v>23</v>
      </c>
      <c r="L1929">
        <v>3</v>
      </c>
      <c r="M1929" t="s">
        <v>45</v>
      </c>
      <c r="N1929">
        <v>9999</v>
      </c>
      <c r="O1929" t="s">
        <v>40</v>
      </c>
      <c r="P1929">
        <v>15</v>
      </c>
      <c r="T1929" s="3" t="str">
        <f t="shared" si="61"/>
        <v>.</v>
      </c>
      <c r="U1929" s="3" t="str">
        <f>IF(AND(R1929&lt;&gt;"_U",N1929&lt;&gt;9999,N1929&lt;&gt;999,L1929&lt;&gt;"Median"),IFERROR(VLOOKUP(A1929,'HD Total'!A:P,16,0),"."),".")</f>
        <v>.</v>
      </c>
    </row>
    <row r="1930" spans="1:21" x14ac:dyDescent="0.3">
      <c r="A1930" s="1" t="str">
        <f t="shared" si="60"/>
        <v>2023|Area outside health region|$30,001-$50,000</v>
      </c>
      <c r="B1930" t="s">
        <v>18</v>
      </c>
      <c r="C1930" t="s">
        <v>19</v>
      </c>
      <c r="D1930" t="s">
        <v>20</v>
      </c>
      <c r="E1930" t="s">
        <v>21</v>
      </c>
      <c r="F1930">
        <v>2023</v>
      </c>
      <c r="G1930">
        <v>2023</v>
      </c>
      <c r="H1930">
        <v>90</v>
      </c>
      <c r="I1930" t="s">
        <v>155</v>
      </c>
      <c r="J1930">
        <v>99</v>
      </c>
      <c r="K1930" t="s">
        <v>23</v>
      </c>
      <c r="L1930">
        <v>3</v>
      </c>
      <c r="M1930" t="s">
        <v>45</v>
      </c>
      <c r="N1930">
        <v>7777</v>
      </c>
      <c r="O1930" t="s">
        <v>37</v>
      </c>
      <c r="P1930">
        <v>15</v>
      </c>
      <c r="T1930" s="3">
        <f t="shared" si="61"/>
        <v>100</v>
      </c>
      <c r="U1930" s="3">
        <f>IF(AND(R1930&lt;&gt;"_U",N1930&lt;&gt;9999,N1930&lt;&gt;999,L1930&lt;&gt;"Median"),IFERROR(VLOOKUP(A1930,'HD Total'!A:P,16,0),"."),".")</f>
        <v>15</v>
      </c>
    </row>
    <row r="1931" spans="1:21" x14ac:dyDescent="0.3">
      <c r="A1931" s="1" t="str">
        <f t="shared" si="60"/>
        <v>2023|Area outside health region|$30,001-$50,000</v>
      </c>
      <c r="B1931" t="s">
        <v>18</v>
      </c>
      <c r="C1931" t="s">
        <v>19</v>
      </c>
      <c r="D1931" t="s">
        <v>20</v>
      </c>
      <c r="E1931" t="s">
        <v>21</v>
      </c>
      <c r="F1931">
        <v>2023</v>
      </c>
      <c r="G1931">
        <v>2023</v>
      </c>
      <c r="H1931">
        <v>90</v>
      </c>
      <c r="I1931" t="s">
        <v>155</v>
      </c>
      <c r="J1931">
        <v>99</v>
      </c>
      <c r="K1931" t="s">
        <v>23</v>
      </c>
      <c r="L1931">
        <v>3</v>
      </c>
      <c r="M1931" t="s">
        <v>45</v>
      </c>
      <c r="N1931">
        <v>2</v>
      </c>
      <c r="O1931" t="s">
        <v>28</v>
      </c>
      <c r="P1931">
        <v>3</v>
      </c>
      <c r="T1931" s="3">
        <f t="shared" si="61"/>
        <v>20</v>
      </c>
      <c r="U1931" s="3">
        <f>IF(AND(R1931&lt;&gt;"_U",N1931&lt;&gt;9999,N1931&lt;&gt;999,L1931&lt;&gt;"Median"),IFERROR(VLOOKUP(A1931,'HD Total'!A:P,16,0),"."),".")</f>
        <v>15</v>
      </c>
    </row>
    <row r="1932" spans="1:21" x14ac:dyDescent="0.3">
      <c r="A1932" s="1" t="str">
        <f t="shared" si="60"/>
        <v>2023|Area outside health region|$30,001-$50,000</v>
      </c>
      <c r="B1932" t="s">
        <v>18</v>
      </c>
      <c r="C1932" t="s">
        <v>19</v>
      </c>
      <c r="D1932" t="s">
        <v>20</v>
      </c>
      <c r="E1932" t="s">
        <v>21</v>
      </c>
      <c r="F1932">
        <v>2023</v>
      </c>
      <c r="G1932">
        <v>2023</v>
      </c>
      <c r="H1932">
        <v>90</v>
      </c>
      <c r="I1932" t="s">
        <v>155</v>
      </c>
      <c r="J1932">
        <v>99</v>
      </c>
      <c r="K1932" t="s">
        <v>23</v>
      </c>
      <c r="L1932">
        <v>3</v>
      </c>
      <c r="M1932" t="s">
        <v>45</v>
      </c>
      <c r="N1932">
        <v>999</v>
      </c>
      <c r="O1932" t="s">
        <v>42</v>
      </c>
      <c r="P1932">
        <v>0</v>
      </c>
      <c r="T1932" s="3" t="str">
        <f t="shared" si="61"/>
        <v>.</v>
      </c>
      <c r="U1932" s="3" t="str">
        <f>IF(AND(R1932&lt;&gt;"_U",N1932&lt;&gt;9999,N1932&lt;&gt;999,L1932&lt;&gt;"Median"),IFERROR(VLOOKUP(A1932,'HD Total'!A:P,16,0),"."),".")</f>
        <v>.</v>
      </c>
    </row>
    <row r="1933" spans="1:21" x14ac:dyDescent="0.3">
      <c r="A1933" s="1" t="str">
        <f t="shared" si="60"/>
        <v>2023|Area outside health region|$30,001-$50,000</v>
      </c>
      <c r="B1933" t="s">
        <v>18</v>
      </c>
      <c r="C1933" t="s">
        <v>19</v>
      </c>
      <c r="D1933" t="s">
        <v>20</v>
      </c>
      <c r="E1933" t="s">
        <v>21</v>
      </c>
      <c r="F1933">
        <v>2023</v>
      </c>
      <c r="G1933">
        <v>2023</v>
      </c>
      <c r="H1933">
        <v>90</v>
      </c>
      <c r="I1933" t="s">
        <v>155</v>
      </c>
      <c r="J1933">
        <v>99</v>
      </c>
      <c r="K1933" t="s">
        <v>23</v>
      </c>
      <c r="L1933">
        <v>3</v>
      </c>
      <c r="M1933" t="s">
        <v>45</v>
      </c>
      <c r="N1933">
        <v>1</v>
      </c>
      <c r="O1933" t="s">
        <v>33</v>
      </c>
      <c r="P1933">
        <v>12</v>
      </c>
      <c r="T1933" s="3">
        <f t="shared" si="61"/>
        <v>80</v>
      </c>
      <c r="U1933" s="3">
        <f>IF(AND(R1933&lt;&gt;"_U",N1933&lt;&gt;9999,N1933&lt;&gt;999,L1933&lt;&gt;"Median"),IFERROR(VLOOKUP(A1933,'HD Total'!A:P,16,0),"."),".")</f>
        <v>15</v>
      </c>
    </row>
    <row r="1934" spans="1:21" x14ac:dyDescent="0.3">
      <c r="A1934" s="1" t="str">
        <f t="shared" si="60"/>
        <v>2023|Area outside health region|$50,001-$70,000</v>
      </c>
      <c r="B1934" t="s">
        <v>18</v>
      </c>
      <c r="C1934" t="s">
        <v>19</v>
      </c>
      <c r="D1934" t="s">
        <v>20</v>
      </c>
      <c r="E1934" t="s">
        <v>21</v>
      </c>
      <c r="F1934">
        <v>2023</v>
      </c>
      <c r="G1934">
        <v>2023</v>
      </c>
      <c r="H1934">
        <v>90</v>
      </c>
      <c r="I1934" t="s">
        <v>155</v>
      </c>
      <c r="J1934">
        <v>99</v>
      </c>
      <c r="K1934" t="s">
        <v>23</v>
      </c>
      <c r="L1934">
        <v>4</v>
      </c>
      <c r="M1934" t="s">
        <v>36</v>
      </c>
      <c r="N1934">
        <v>1</v>
      </c>
      <c r="O1934" t="s">
        <v>33</v>
      </c>
      <c r="P1934">
        <v>12</v>
      </c>
      <c r="T1934" s="3">
        <f t="shared" si="61"/>
        <v>80</v>
      </c>
      <c r="U1934" s="3">
        <f>IF(AND(R1934&lt;&gt;"_U",N1934&lt;&gt;9999,N1934&lt;&gt;999,L1934&lt;&gt;"Median"),IFERROR(VLOOKUP(A1934,'HD Total'!A:P,16,0),"."),".")</f>
        <v>15</v>
      </c>
    </row>
    <row r="1935" spans="1:21" x14ac:dyDescent="0.3">
      <c r="A1935" s="1" t="str">
        <f t="shared" si="60"/>
        <v>2023|Area outside health region|$50,001-$70,000</v>
      </c>
      <c r="B1935" t="s">
        <v>18</v>
      </c>
      <c r="C1935" t="s">
        <v>19</v>
      </c>
      <c r="D1935" t="s">
        <v>20</v>
      </c>
      <c r="E1935" t="s">
        <v>21</v>
      </c>
      <c r="F1935">
        <v>2023</v>
      </c>
      <c r="G1935">
        <v>2023</v>
      </c>
      <c r="H1935">
        <v>90</v>
      </c>
      <c r="I1935" t="s">
        <v>155</v>
      </c>
      <c r="J1935">
        <v>99</v>
      </c>
      <c r="K1935" t="s">
        <v>23</v>
      </c>
      <c r="L1935">
        <v>4</v>
      </c>
      <c r="M1935" t="s">
        <v>36</v>
      </c>
      <c r="N1935">
        <v>3</v>
      </c>
      <c r="O1935" t="s">
        <v>25</v>
      </c>
      <c r="P1935">
        <v>3</v>
      </c>
      <c r="T1935" s="3">
        <f t="shared" si="61"/>
        <v>20</v>
      </c>
      <c r="U1935" s="3">
        <f>IF(AND(R1935&lt;&gt;"_U",N1935&lt;&gt;9999,N1935&lt;&gt;999,L1935&lt;&gt;"Median"),IFERROR(VLOOKUP(A1935,'HD Total'!A:P,16,0),"."),".")</f>
        <v>15</v>
      </c>
    </row>
    <row r="1936" spans="1:21" x14ac:dyDescent="0.3">
      <c r="A1936" s="1" t="str">
        <f t="shared" si="60"/>
        <v>2023|Area outside health region|$50,001-$70,000</v>
      </c>
      <c r="B1936" t="s">
        <v>18</v>
      </c>
      <c r="C1936" t="s">
        <v>19</v>
      </c>
      <c r="D1936" t="s">
        <v>20</v>
      </c>
      <c r="E1936" t="s">
        <v>21</v>
      </c>
      <c r="F1936">
        <v>2023</v>
      </c>
      <c r="G1936">
        <v>2023</v>
      </c>
      <c r="H1936">
        <v>90</v>
      </c>
      <c r="I1936" t="s">
        <v>155</v>
      </c>
      <c r="J1936">
        <v>99</v>
      </c>
      <c r="K1936" t="s">
        <v>23</v>
      </c>
      <c r="L1936">
        <v>4</v>
      </c>
      <c r="M1936" t="s">
        <v>36</v>
      </c>
      <c r="N1936">
        <v>7777</v>
      </c>
      <c r="O1936" t="s">
        <v>37</v>
      </c>
      <c r="P1936">
        <v>15</v>
      </c>
      <c r="T1936" s="3">
        <f t="shared" si="61"/>
        <v>100</v>
      </c>
      <c r="U1936" s="3">
        <f>IF(AND(R1936&lt;&gt;"_U",N1936&lt;&gt;9999,N1936&lt;&gt;999,L1936&lt;&gt;"Median"),IFERROR(VLOOKUP(A1936,'HD Total'!A:P,16,0),"."),".")</f>
        <v>15</v>
      </c>
    </row>
    <row r="1937" spans="1:21" x14ac:dyDescent="0.3">
      <c r="A1937" s="1" t="str">
        <f t="shared" si="60"/>
        <v>2023|Area outside health region|$50,001-$70,000</v>
      </c>
      <c r="B1937" t="s">
        <v>18</v>
      </c>
      <c r="C1937" t="s">
        <v>19</v>
      </c>
      <c r="D1937" t="s">
        <v>20</v>
      </c>
      <c r="E1937" t="s">
        <v>21</v>
      </c>
      <c r="F1937">
        <v>2023</v>
      </c>
      <c r="G1937">
        <v>2023</v>
      </c>
      <c r="H1937">
        <v>90</v>
      </c>
      <c r="I1937" t="s">
        <v>155</v>
      </c>
      <c r="J1937">
        <v>99</v>
      </c>
      <c r="K1937" t="s">
        <v>23</v>
      </c>
      <c r="L1937">
        <v>4</v>
      </c>
      <c r="M1937" t="s">
        <v>36</v>
      </c>
      <c r="N1937">
        <v>9999</v>
      </c>
      <c r="O1937" t="s">
        <v>40</v>
      </c>
      <c r="P1937">
        <v>15</v>
      </c>
      <c r="T1937" s="3" t="str">
        <f t="shared" si="61"/>
        <v>.</v>
      </c>
      <c r="U1937" s="3" t="str">
        <f>IF(AND(R1937&lt;&gt;"_U",N1937&lt;&gt;9999,N1937&lt;&gt;999,L1937&lt;&gt;"Median"),IFERROR(VLOOKUP(A1937,'HD Total'!A:P,16,0),"."),".")</f>
        <v>.</v>
      </c>
    </row>
    <row r="1938" spans="1:21" x14ac:dyDescent="0.3">
      <c r="A1938" s="1" t="str">
        <f t="shared" si="60"/>
        <v>2023|Area outside health region|$50,001-$70,000</v>
      </c>
      <c r="B1938" t="s">
        <v>18</v>
      </c>
      <c r="C1938" t="s">
        <v>19</v>
      </c>
      <c r="D1938" t="s">
        <v>20</v>
      </c>
      <c r="E1938" t="s">
        <v>21</v>
      </c>
      <c r="F1938">
        <v>2023</v>
      </c>
      <c r="G1938">
        <v>2023</v>
      </c>
      <c r="H1938">
        <v>90</v>
      </c>
      <c r="I1938" t="s">
        <v>155</v>
      </c>
      <c r="J1938">
        <v>99</v>
      </c>
      <c r="K1938" t="s">
        <v>23</v>
      </c>
      <c r="L1938">
        <v>4</v>
      </c>
      <c r="M1938" t="s">
        <v>36</v>
      </c>
      <c r="N1938">
        <v>999</v>
      </c>
      <c r="O1938" t="s">
        <v>42</v>
      </c>
      <c r="P1938">
        <v>0</v>
      </c>
      <c r="T1938" s="3" t="str">
        <f t="shared" si="61"/>
        <v>.</v>
      </c>
      <c r="U1938" s="3" t="str">
        <f>IF(AND(R1938&lt;&gt;"_U",N1938&lt;&gt;9999,N1938&lt;&gt;999,L1938&lt;&gt;"Median"),IFERROR(VLOOKUP(A1938,'HD Total'!A:P,16,0),"."),".")</f>
        <v>.</v>
      </c>
    </row>
    <row r="1939" spans="1:21" x14ac:dyDescent="0.3">
      <c r="A1939" s="1" t="str">
        <f t="shared" si="60"/>
        <v>2023|Area outside health region|$50,001-$70,000</v>
      </c>
      <c r="B1939" t="s">
        <v>18</v>
      </c>
      <c r="C1939" t="s">
        <v>19</v>
      </c>
      <c r="D1939" t="s">
        <v>20</v>
      </c>
      <c r="E1939" t="s">
        <v>21</v>
      </c>
      <c r="F1939">
        <v>2023</v>
      </c>
      <c r="G1939">
        <v>2023</v>
      </c>
      <c r="H1939">
        <v>90</v>
      </c>
      <c r="I1939" t="s">
        <v>155</v>
      </c>
      <c r="J1939">
        <v>99</v>
      </c>
      <c r="K1939" t="s">
        <v>23</v>
      </c>
      <c r="L1939">
        <v>4</v>
      </c>
      <c r="M1939" t="s">
        <v>36</v>
      </c>
      <c r="N1939">
        <v>2</v>
      </c>
      <c r="O1939" t="s">
        <v>28</v>
      </c>
      <c r="P1939">
        <v>3</v>
      </c>
      <c r="T1939" s="3">
        <f t="shared" si="61"/>
        <v>20</v>
      </c>
      <c r="U1939" s="3">
        <f>IF(AND(R1939&lt;&gt;"_U",N1939&lt;&gt;9999,N1939&lt;&gt;999,L1939&lt;&gt;"Median"),IFERROR(VLOOKUP(A1939,'HD Total'!A:P,16,0),"."),".")</f>
        <v>15</v>
      </c>
    </row>
    <row r="1940" spans="1:21" x14ac:dyDescent="0.3">
      <c r="A1940" s="1" t="str">
        <f t="shared" si="60"/>
        <v>2023|Area outside health region|$70,001-$100,000</v>
      </c>
      <c r="B1940" t="s">
        <v>18</v>
      </c>
      <c r="C1940" t="s">
        <v>19</v>
      </c>
      <c r="D1940" t="s">
        <v>20</v>
      </c>
      <c r="E1940" t="s">
        <v>21</v>
      </c>
      <c r="F1940">
        <v>2023</v>
      </c>
      <c r="G1940">
        <v>2023</v>
      </c>
      <c r="H1940">
        <v>90</v>
      </c>
      <c r="I1940" t="s">
        <v>155</v>
      </c>
      <c r="J1940">
        <v>99</v>
      </c>
      <c r="K1940" t="s">
        <v>23</v>
      </c>
      <c r="L1940">
        <v>5</v>
      </c>
      <c r="M1940" t="s">
        <v>58</v>
      </c>
      <c r="N1940">
        <v>1</v>
      </c>
      <c r="O1940" t="s">
        <v>33</v>
      </c>
      <c r="P1940">
        <v>3</v>
      </c>
      <c r="T1940" s="3">
        <f t="shared" si="61"/>
        <v>50</v>
      </c>
      <c r="U1940" s="3">
        <f>IF(AND(R1940&lt;&gt;"_U",N1940&lt;&gt;9999,N1940&lt;&gt;999,L1940&lt;&gt;"Median"),IFERROR(VLOOKUP(A1940,'HD Total'!A:P,16,0),"."),".")</f>
        <v>6</v>
      </c>
    </row>
    <row r="1941" spans="1:21" x14ac:dyDescent="0.3">
      <c r="A1941" s="1" t="str">
        <f t="shared" si="60"/>
        <v>2023|Area outside health region|$70,001-$100,000</v>
      </c>
      <c r="B1941" t="s">
        <v>18</v>
      </c>
      <c r="C1941" t="s">
        <v>19</v>
      </c>
      <c r="D1941" t="s">
        <v>20</v>
      </c>
      <c r="E1941" t="s">
        <v>21</v>
      </c>
      <c r="F1941">
        <v>2023</v>
      </c>
      <c r="G1941">
        <v>2023</v>
      </c>
      <c r="H1941">
        <v>90</v>
      </c>
      <c r="I1941" t="s">
        <v>155</v>
      </c>
      <c r="J1941">
        <v>99</v>
      </c>
      <c r="K1941" t="s">
        <v>23</v>
      </c>
      <c r="L1941">
        <v>5</v>
      </c>
      <c r="M1941" t="s">
        <v>58</v>
      </c>
      <c r="N1941">
        <v>3</v>
      </c>
      <c r="O1941" t="s">
        <v>25</v>
      </c>
      <c r="P1941">
        <v>0</v>
      </c>
      <c r="T1941" s="3">
        <f t="shared" si="61"/>
        <v>0</v>
      </c>
      <c r="U1941" s="3">
        <f>IF(AND(R1941&lt;&gt;"_U",N1941&lt;&gt;9999,N1941&lt;&gt;999,L1941&lt;&gt;"Median"),IFERROR(VLOOKUP(A1941,'HD Total'!A:P,16,0),"."),".")</f>
        <v>6</v>
      </c>
    </row>
    <row r="1942" spans="1:21" x14ac:dyDescent="0.3">
      <c r="A1942" s="1" t="str">
        <f t="shared" si="60"/>
        <v>2023|Area outside health region|$70,001-$100,000</v>
      </c>
      <c r="B1942" t="s">
        <v>18</v>
      </c>
      <c r="C1942" t="s">
        <v>19</v>
      </c>
      <c r="D1942" t="s">
        <v>20</v>
      </c>
      <c r="E1942" t="s">
        <v>21</v>
      </c>
      <c r="F1942">
        <v>2023</v>
      </c>
      <c r="G1942">
        <v>2023</v>
      </c>
      <c r="H1942">
        <v>90</v>
      </c>
      <c r="I1942" t="s">
        <v>155</v>
      </c>
      <c r="J1942">
        <v>99</v>
      </c>
      <c r="K1942" t="s">
        <v>23</v>
      </c>
      <c r="L1942">
        <v>5</v>
      </c>
      <c r="M1942" t="s">
        <v>58</v>
      </c>
      <c r="N1942">
        <v>9999</v>
      </c>
      <c r="O1942" t="s">
        <v>40</v>
      </c>
      <c r="P1942">
        <v>6</v>
      </c>
      <c r="T1942" s="3" t="str">
        <f t="shared" si="61"/>
        <v>.</v>
      </c>
      <c r="U1942" s="3" t="str">
        <f>IF(AND(R1942&lt;&gt;"_U",N1942&lt;&gt;9999,N1942&lt;&gt;999,L1942&lt;&gt;"Median"),IFERROR(VLOOKUP(A1942,'HD Total'!A:P,16,0),"."),".")</f>
        <v>.</v>
      </c>
    </row>
    <row r="1943" spans="1:21" x14ac:dyDescent="0.3">
      <c r="A1943" s="1" t="str">
        <f t="shared" si="60"/>
        <v>2023|Area outside health region|$70,001-$100,000</v>
      </c>
      <c r="B1943" t="s">
        <v>18</v>
      </c>
      <c r="C1943" t="s">
        <v>19</v>
      </c>
      <c r="D1943" t="s">
        <v>20</v>
      </c>
      <c r="E1943" t="s">
        <v>21</v>
      </c>
      <c r="F1943">
        <v>2023</v>
      </c>
      <c r="G1943">
        <v>2023</v>
      </c>
      <c r="H1943">
        <v>90</v>
      </c>
      <c r="I1943" t="s">
        <v>155</v>
      </c>
      <c r="J1943">
        <v>99</v>
      </c>
      <c r="K1943" t="s">
        <v>23</v>
      </c>
      <c r="L1943">
        <v>5</v>
      </c>
      <c r="M1943" t="s">
        <v>58</v>
      </c>
      <c r="N1943">
        <v>7777</v>
      </c>
      <c r="O1943" t="s">
        <v>37</v>
      </c>
      <c r="P1943">
        <v>6</v>
      </c>
      <c r="T1943" s="3">
        <f t="shared" si="61"/>
        <v>100</v>
      </c>
      <c r="U1943" s="3">
        <f>IF(AND(R1943&lt;&gt;"_U",N1943&lt;&gt;9999,N1943&lt;&gt;999,L1943&lt;&gt;"Median"),IFERROR(VLOOKUP(A1943,'HD Total'!A:P,16,0),"."),".")</f>
        <v>6</v>
      </c>
    </row>
    <row r="1944" spans="1:21" x14ac:dyDescent="0.3">
      <c r="A1944" s="1" t="str">
        <f t="shared" si="60"/>
        <v>2023|Area outside health region|$70,001-$100,000</v>
      </c>
      <c r="B1944" t="s">
        <v>18</v>
      </c>
      <c r="C1944" t="s">
        <v>19</v>
      </c>
      <c r="D1944" t="s">
        <v>20</v>
      </c>
      <c r="E1944" t="s">
        <v>21</v>
      </c>
      <c r="F1944">
        <v>2023</v>
      </c>
      <c r="G1944">
        <v>2023</v>
      </c>
      <c r="H1944">
        <v>90</v>
      </c>
      <c r="I1944" t="s">
        <v>155</v>
      </c>
      <c r="J1944">
        <v>99</v>
      </c>
      <c r="K1944" t="s">
        <v>23</v>
      </c>
      <c r="L1944">
        <v>5</v>
      </c>
      <c r="M1944" t="s">
        <v>58</v>
      </c>
      <c r="N1944">
        <v>2</v>
      </c>
      <c r="O1944" t="s">
        <v>28</v>
      </c>
      <c r="P1944">
        <v>0</v>
      </c>
      <c r="T1944" s="3">
        <f t="shared" si="61"/>
        <v>0</v>
      </c>
      <c r="U1944" s="3">
        <f>IF(AND(R1944&lt;&gt;"_U",N1944&lt;&gt;9999,N1944&lt;&gt;999,L1944&lt;&gt;"Median"),IFERROR(VLOOKUP(A1944,'HD Total'!A:P,16,0),"."),".")</f>
        <v>6</v>
      </c>
    </row>
    <row r="1945" spans="1:21" x14ac:dyDescent="0.3">
      <c r="A1945" s="1" t="str">
        <f t="shared" si="60"/>
        <v>2023|Area outside health region|$70,001-$100,000</v>
      </c>
      <c r="B1945" t="s">
        <v>18</v>
      </c>
      <c r="C1945" t="s">
        <v>19</v>
      </c>
      <c r="D1945" t="s">
        <v>20</v>
      </c>
      <c r="E1945" t="s">
        <v>21</v>
      </c>
      <c r="F1945">
        <v>2023</v>
      </c>
      <c r="G1945">
        <v>2023</v>
      </c>
      <c r="H1945">
        <v>90</v>
      </c>
      <c r="I1945" t="s">
        <v>155</v>
      </c>
      <c r="J1945">
        <v>99</v>
      </c>
      <c r="K1945" t="s">
        <v>23</v>
      </c>
      <c r="L1945">
        <v>5</v>
      </c>
      <c r="M1945" t="s">
        <v>58</v>
      </c>
      <c r="N1945">
        <v>999</v>
      </c>
      <c r="O1945" t="s">
        <v>42</v>
      </c>
      <c r="P1945">
        <v>0</v>
      </c>
      <c r="T1945" s="3" t="str">
        <f t="shared" si="61"/>
        <v>.</v>
      </c>
      <c r="U1945" s="3" t="str">
        <f>IF(AND(R1945&lt;&gt;"_U",N1945&lt;&gt;9999,N1945&lt;&gt;999,L1945&lt;&gt;"Median"),IFERROR(VLOOKUP(A1945,'HD Total'!A:P,16,0),"."),".")</f>
        <v>.</v>
      </c>
    </row>
    <row r="1946" spans="1:21" x14ac:dyDescent="0.3">
      <c r="A1946" s="1" t="str">
        <f t="shared" si="60"/>
        <v>2023|Area outside health region|$100,001-$150,000</v>
      </c>
      <c r="B1946" t="s">
        <v>18</v>
      </c>
      <c r="C1946" t="s">
        <v>19</v>
      </c>
      <c r="D1946" t="s">
        <v>20</v>
      </c>
      <c r="E1946" t="s">
        <v>21</v>
      </c>
      <c r="F1946">
        <v>2023</v>
      </c>
      <c r="G1946">
        <v>2023</v>
      </c>
      <c r="H1946">
        <v>90</v>
      </c>
      <c r="I1946" t="s">
        <v>155</v>
      </c>
      <c r="J1946">
        <v>99</v>
      </c>
      <c r="K1946" t="s">
        <v>23</v>
      </c>
      <c r="L1946">
        <v>6</v>
      </c>
      <c r="M1946" t="s">
        <v>59</v>
      </c>
      <c r="N1946">
        <v>1</v>
      </c>
      <c r="O1946" t="s">
        <v>33</v>
      </c>
      <c r="P1946">
        <v>12</v>
      </c>
      <c r="T1946" s="3">
        <f t="shared" si="61"/>
        <v>80</v>
      </c>
      <c r="U1946" s="3">
        <f>IF(AND(R1946&lt;&gt;"_U",N1946&lt;&gt;9999,N1946&lt;&gt;999,L1946&lt;&gt;"Median"),IFERROR(VLOOKUP(A1946,'HD Total'!A:P,16,0),"."),".")</f>
        <v>15</v>
      </c>
    </row>
    <row r="1947" spans="1:21" x14ac:dyDescent="0.3">
      <c r="A1947" s="1" t="str">
        <f t="shared" si="60"/>
        <v>2023|Area outside health region|$100,001-$150,000</v>
      </c>
      <c r="B1947" t="s">
        <v>18</v>
      </c>
      <c r="C1947" t="s">
        <v>19</v>
      </c>
      <c r="D1947" t="s">
        <v>20</v>
      </c>
      <c r="E1947" t="s">
        <v>21</v>
      </c>
      <c r="F1947">
        <v>2023</v>
      </c>
      <c r="G1947">
        <v>2023</v>
      </c>
      <c r="H1947">
        <v>90</v>
      </c>
      <c r="I1947" t="s">
        <v>155</v>
      </c>
      <c r="J1947">
        <v>99</v>
      </c>
      <c r="K1947" t="s">
        <v>23</v>
      </c>
      <c r="L1947">
        <v>6</v>
      </c>
      <c r="M1947" t="s">
        <v>59</v>
      </c>
      <c r="N1947">
        <v>2</v>
      </c>
      <c r="O1947" t="s">
        <v>28</v>
      </c>
      <c r="P1947">
        <v>0</v>
      </c>
      <c r="T1947" s="3">
        <f t="shared" si="61"/>
        <v>0</v>
      </c>
      <c r="U1947" s="3">
        <f>IF(AND(R1947&lt;&gt;"_U",N1947&lt;&gt;9999,N1947&lt;&gt;999,L1947&lt;&gt;"Median"),IFERROR(VLOOKUP(A1947,'HD Total'!A:P,16,0),"."),".")</f>
        <v>15</v>
      </c>
    </row>
    <row r="1948" spans="1:21" x14ac:dyDescent="0.3">
      <c r="A1948" s="1" t="str">
        <f t="shared" si="60"/>
        <v>2023|Area outside health region|$100,001-$150,000</v>
      </c>
      <c r="B1948" t="s">
        <v>18</v>
      </c>
      <c r="C1948" t="s">
        <v>19</v>
      </c>
      <c r="D1948" t="s">
        <v>20</v>
      </c>
      <c r="E1948" t="s">
        <v>21</v>
      </c>
      <c r="F1948">
        <v>2023</v>
      </c>
      <c r="G1948">
        <v>2023</v>
      </c>
      <c r="H1948">
        <v>90</v>
      </c>
      <c r="I1948" t="s">
        <v>155</v>
      </c>
      <c r="J1948">
        <v>99</v>
      </c>
      <c r="K1948" t="s">
        <v>23</v>
      </c>
      <c r="L1948">
        <v>6</v>
      </c>
      <c r="M1948" t="s">
        <v>59</v>
      </c>
      <c r="N1948">
        <v>7777</v>
      </c>
      <c r="O1948" t="s">
        <v>37</v>
      </c>
      <c r="P1948">
        <v>15</v>
      </c>
      <c r="T1948" s="3">
        <f t="shared" si="61"/>
        <v>100</v>
      </c>
      <c r="U1948" s="3">
        <f>IF(AND(R1948&lt;&gt;"_U",N1948&lt;&gt;9999,N1948&lt;&gt;999,L1948&lt;&gt;"Median"),IFERROR(VLOOKUP(A1948,'HD Total'!A:P,16,0),"."),".")</f>
        <v>15</v>
      </c>
    </row>
    <row r="1949" spans="1:21" x14ac:dyDescent="0.3">
      <c r="A1949" s="1" t="str">
        <f t="shared" si="60"/>
        <v>2023|Area outside health region|$100,001-$150,000</v>
      </c>
      <c r="B1949" t="s">
        <v>18</v>
      </c>
      <c r="C1949" t="s">
        <v>19</v>
      </c>
      <c r="D1949" t="s">
        <v>20</v>
      </c>
      <c r="E1949" t="s">
        <v>21</v>
      </c>
      <c r="F1949">
        <v>2023</v>
      </c>
      <c r="G1949">
        <v>2023</v>
      </c>
      <c r="H1949">
        <v>90</v>
      </c>
      <c r="I1949" t="s">
        <v>155</v>
      </c>
      <c r="J1949">
        <v>99</v>
      </c>
      <c r="K1949" t="s">
        <v>23</v>
      </c>
      <c r="L1949">
        <v>6</v>
      </c>
      <c r="M1949" t="s">
        <v>59</v>
      </c>
      <c r="N1949">
        <v>999</v>
      </c>
      <c r="O1949" t="s">
        <v>42</v>
      </c>
      <c r="P1949">
        <v>0</v>
      </c>
      <c r="T1949" s="3" t="str">
        <f t="shared" si="61"/>
        <v>.</v>
      </c>
      <c r="U1949" s="3" t="str">
        <f>IF(AND(R1949&lt;&gt;"_U",N1949&lt;&gt;9999,N1949&lt;&gt;999,L1949&lt;&gt;"Median"),IFERROR(VLOOKUP(A1949,'HD Total'!A:P,16,0),"."),".")</f>
        <v>.</v>
      </c>
    </row>
    <row r="1950" spans="1:21" x14ac:dyDescent="0.3">
      <c r="A1950" s="1" t="str">
        <f t="shared" si="60"/>
        <v>2023|Area outside health region|$100,001-$150,000</v>
      </c>
      <c r="B1950" t="s">
        <v>18</v>
      </c>
      <c r="C1950" t="s">
        <v>19</v>
      </c>
      <c r="D1950" t="s">
        <v>20</v>
      </c>
      <c r="E1950" t="s">
        <v>21</v>
      </c>
      <c r="F1950">
        <v>2023</v>
      </c>
      <c r="G1950">
        <v>2023</v>
      </c>
      <c r="H1950">
        <v>90</v>
      </c>
      <c r="I1950" t="s">
        <v>155</v>
      </c>
      <c r="J1950">
        <v>99</v>
      </c>
      <c r="K1950" t="s">
        <v>23</v>
      </c>
      <c r="L1950">
        <v>6</v>
      </c>
      <c r="M1950" t="s">
        <v>59</v>
      </c>
      <c r="N1950">
        <v>9999</v>
      </c>
      <c r="O1950" t="s">
        <v>40</v>
      </c>
      <c r="P1950">
        <v>15</v>
      </c>
      <c r="T1950" s="3" t="str">
        <f t="shared" si="61"/>
        <v>.</v>
      </c>
      <c r="U1950" s="3" t="str">
        <f>IF(AND(R1950&lt;&gt;"_U",N1950&lt;&gt;9999,N1950&lt;&gt;999,L1950&lt;&gt;"Median"),IFERROR(VLOOKUP(A1950,'HD Total'!A:P,16,0),"."),".")</f>
        <v>.</v>
      </c>
    </row>
    <row r="1951" spans="1:21" x14ac:dyDescent="0.3">
      <c r="A1951" s="1" t="str">
        <f t="shared" si="60"/>
        <v>2023|Area outside health region|$100,001-$150,000</v>
      </c>
      <c r="B1951" t="s">
        <v>18</v>
      </c>
      <c r="C1951" t="s">
        <v>19</v>
      </c>
      <c r="D1951" t="s">
        <v>20</v>
      </c>
      <c r="E1951" t="s">
        <v>21</v>
      </c>
      <c r="F1951">
        <v>2023</v>
      </c>
      <c r="G1951">
        <v>2023</v>
      </c>
      <c r="H1951">
        <v>90</v>
      </c>
      <c r="I1951" t="s">
        <v>155</v>
      </c>
      <c r="J1951">
        <v>99</v>
      </c>
      <c r="K1951" t="s">
        <v>23</v>
      </c>
      <c r="L1951">
        <v>6</v>
      </c>
      <c r="M1951" t="s">
        <v>59</v>
      </c>
      <c r="N1951">
        <v>3</v>
      </c>
      <c r="O1951" t="s">
        <v>25</v>
      </c>
      <c r="P1951">
        <v>0</v>
      </c>
      <c r="T1951" s="3">
        <f t="shared" si="61"/>
        <v>0</v>
      </c>
      <c r="U1951" s="3">
        <f>IF(AND(R1951&lt;&gt;"_U",N1951&lt;&gt;9999,N1951&lt;&gt;999,L1951&lt;&gt;"Median"),IFERROR(VLOOKUP(A1951,'HD Total'!A:P,16,0),"."),".")</f>
        <v>15</v>
      </c>
    </row>
    <row r="1952" spans="1:21" x14ac:dyDescent="0.3">
      <c r="A1952" s="1" t="str">
        <f t="shared" si="60"/>
        <v>2023|Area outside health region|$150,001-$200,000</v>
      </c>
      <c r="B1952" t="s">
        <v>18</v>
      </c>
      <c r="C1952" t="s">
        <v>19</v>
      </c>
      <c r="D1952" t="s">
        <v>20</v>
      </c>
      <c r="E1952" t="s">
        <v>21</v>
      </c>
      <c r="F1952">
        <v>2023</v>
      </c>
      <c r="G1952">
        <v>2023</v>
      </c>
      <c r="H1952">
        <v>90</v>
      </c>
      <c r="I1952" t="s">
        <v>155</v>
      </c>
      <c r="J1952">
        <v>99</v>
      </c>
      <c r="K1952" t="s">
        <v>23</v>
      </c>
      <c r="L1952">
        <v>7</v>
      </c>
      <c r="M1952" t="s">
        <v>43</v>
      </c>
      <c r="N1952">
        <v>2</v>
      </c>
      <c r="O1952" t="s">
        <v>28</v>
      </c>
      <c r="P1952">
        <v>0</v>
      </c>
      <c r="T1952" s="3">
        <f t="shared" si="61"/>
        <v>0</v>
      </c>
      <c r="U1952" s="3">
        <f>IF(AND(R1952&lt;&gt;"_U",N1952&lt;&gt;9999,N1952&lt;&gt;999,L1952&lt;&gt;"Median"),IFERROR(VLOOKUP(A1952,'HD Total'!A:P,16,0),"."),".")</f>
        <v>6</v>
      </c>
    </row>
    <row r="1953" spans="1:21" x14ac:dyDescent="0.3">
      <c r="A1953" s="1" t="str">
        <f t="shared" si="60"/>
        <v>2023|Area outside health region|$150,001-$200,000</v>
      </c>
      <c r="B1953" t="s">
        <v>18</v>
      </c>
      <c r="C1953" t="s">
        <v>19</v>
      </c>
      <c r="D1953" t="s">
        <v>20</v>
      </c>
      <c r="E1953" t="s">
        <v>21</v>
      </c>
      <c r="F1953">
        <v>2023</v>
      </c>
      <c r="G1953">
        <v>2023</v>
      </c>
      <c r="H1953">
        <v>90</v>
      </c>
      <c r="I1953" t="s">
        <v>155</v>
      </c>
      <c r="J1953">
        <v>99</v>
      </c>
      <c r="K1953" t="s">
        <v>23</v>
      </c>
      <c r="L1953">
        <v>7</v>
      </c>
      <c r="M1953" t="s">
        <v>43</v>
      </c>
      <c r="N1953">
        <v>999</v>
      </c>
      <c r="O1953" t="s">
        <v>42</v>
      </c>
      <c r="P1953">
        <v>0</v>
      </c>
      <c r="T1953" s="3" t="str">
        <f t="shared" si="61"/>
        <v>.</v>
      </c>
      <c r="U1953" s="3" t="str">
        <f>IF(AND(R1953&lt;&gt;"_U",N1953&lt;&gt;9999,N1953&lt;&gt;999,L1953&lt;&gt;"Median"),IFERROR(VLOOKUP(A1953,'HD Total'!A:P,16,0),"."),".")</f>
        <v>.</v>
      </c>
    </row>
    <row r="1954" spans="1:21" x14ac:dyDescent="0.3">
      <c r="A1954" s="1" t="str">
        <f t="shared" si="60"/>
        <v>2023|Area outside health region|$150,001-$200,000</v>
      </c>
      <c r="B1954" t="s">
        <v>18</v>
      </c>
      <c r="C1954" t="s">
        <v>19</v>
      </c>
      <c r="D1954" t="s">
        <v>20</v>
      </c>
      <c r="E1954" t="s">
        <v>21</v>
      </c>
      <c r="F1954">
        <v>2023</v>
      </c>
      <c r="G1954">
        <v>2023</v>
      </c>
      <c r="H1954">
        <v>90</v>
      </c>
      <c r="I1954" t="s">
        <v>155</v>
      </c>
      <c r="J1954">
        <v>99</v>
      </c>
      <c r="K1954" t="s">
        <v>23</v>
      </c>
      <c r="L1954">
        <v>7</v>
      </c>
      <c r="M1954" t="s">
        <v>43</v>
      </c>
      <c r="N1954">
        <v>9999</v>
      </c>
      <c r="O1954" t="s">
        <v>40</v>
      </c>
      <c r="P1954">
        <v>6</v>
      </c>
      <c r="T1954" s="3" t="str">
        <f t="shared" si="61"/>
        <v>.</v>
      </c>
      <c r="U1954" s="3" t="str">
        <f>IF(AND(R1954&lt;&gt;"_U",N1954&lt;&gt;9999,N1954&lt;&gt;999,L1954&lt;&gt;"Median"),IFERROR(VLOOKUP(A1954,'HD Total'!A:P,16,0),"."),".")</f>
        <v>.</v>
      </c>
    </row>
    <row r="1955" spans="1:21" x14ac:dyDescent="0.3">
      <c r="A1955" s="1" t="str">
        <f t="shared" si="60"/>
        <v>2023|Area outside health region|$150,001-$200,000</v>
      </c>
      <c r="B1955" t="s">
        <v>18</v>
      </c>
      <c r="C1955" t="s">
        <v>19</v>
      </c>
      <c r="D1955" t="s">
        <v>20</v>
      </c>
      <c r="E1955" t="s">
        <v>21</v>
      </c>
      <c r="F1955">
        <v>2023</v>
      </c>
      <c r="G1955">
        <v>2023</v>
      </c>
      <c r="H1955">
        <v>90</v>
      </c>
      <c r="I1955" t="s">
        <v>155</v>
      </c>
      <c r="J1955">
        <v>99</v>
      </c>
      <c r="K1955" t="s">
        <v>23</v>
      </c>
      <c r="L1955">
        <v>7</v>
      </c>
      <c r="M1955" t="s">
        <v>43</v>
      </c>
      <c r="N1955">
        <v>7777</v>
      </c>
      <c r="O1955" t="s">
        <v>37</v>
      </c>
      <c r="P1955">
        <v>6</v>
      </c>
      <c r="T1955" s="3">
        <f t="shared" si="61"/>
        <v>100</v>
      </c>
      <c r="U1955" s="3">
        <f>IF(AND(R1955&lt;&gt;"_U",N1955&lt;&gt;9999,N1955&lt;&gt;999,L1955&lt;&gt;"Median"),IFERROR(VLOOKUP(A1955,'HD Total'!A:P,16,0),"."),".")</f>
        <v>6</v>
      </c>
    </row>
    <row r="1956" spans="1:21" x14ac:dyDescent="0.3">
      <c r="A1956" s="1" t="str">
        <f t="shared" si="60"/>
        <v>2023|Area outside health region|$150,001-$200,000</v>
      </c>
      <c r="B1956" t="s">
        <v>18</v>
      </c>
      <c r="C1956" t="s">
        <v>19</v>
      </c>
      <c r="D1956" t="s">
        <v>20</v>
      </c>
      <c r="E1956" t="s">
        <v>21</v>
      </c>
      <c r="F1956">
        <v>2023</v>
      </c>
      <c r="G1956">
        <v>2023</v>
      </c>
      <c r="H1956">
        <v>90</v>
      </c>
      <c r="I1956" t="s">
        <v>155</v>
      </c>
      <c r="J1956">
        <v>99</v>
      </c>
      <c r="K1956" t="s">
        <v>23</v>
      </c>
      <c r="L1956">
        <v>7</v>
      </c>
      <c r="M1956" t="s">
        <v>43</v>
      </c>
      <c r="N1956">
        <v>1</v>
      </c>
      <c r="O1956" t="s">
        <v>33</v>
      </c>
      <c r="P1956">
        <v>6</v>
      </c>
      <c r="T1956" s="3">
        <f t="shared" si="61"/>
        <v>100</v>
      </c>
      <c r="U1956" s="3">
        <f>IF(AND(R1956&lt;&gt;"_U",N1956&lt;&gt;9999,N1956&lt;&gt;999,L1956&lt;&gt;"Median"),IFERROR(VLOOKUP(A1956,'HD Total'!A:P,16,0),"."),".")</f>
        <v>6</v>
      </c>
    </row>
    <row r="1957" spans="1:21" x14ac:dyDescent="0.3">
      <c r="A1957" s="1" t="str">
        <f t="shared" si="60"/>
        <v>2023|Area outside health region|$150,001-$200,000</v>
      </c>
      <c r="B1957" t="s">
        <v>18</v>
      </c>
      <c r="C1957" t="s">
        <v>19</v>
      </c>
      <c r="D1957" t="s">
        <v>20</v>
      </c>
      <c r="E1957" t="s">
        <v>21</v>
      </c>
      <c r="F1957">
        <v>2023</v>
      </c>
      <c r="G1957">
        <v>2023</v>
      </c>
      <c r="H1957">
        <v>90</v>
      </c>
      <c r="I1957" t="s">
        <v>155</v>
      </c>
      <c r="J1957">
        <v>99</v>
      </c>
      <c r="K1957" t="s">
        <v>23</v>
      </c>
      <c r="L1957">
        <v>7</v>
      </c>
      <c r="M1957" t="s">
        <v>43</v>
      </c>
      <c r="N1957">
        <v>3</v>
      </c>
      <c r="O1957" t="s">
        <v>25</v>
      </c>
      <c r="P1957">
        <v>0</v>
      </c>
      <c r="T1957" s="3">
        <f t="shared" si="61"/>
        <v>0</v>
      </c>
      <c r="U1957" s="3">
        <f>IF(AND(R1957&lt;&gt;"_U",N1957&lt;&gt;9999,N1957&lt;&gt;999,L1957&lt;&gt;"Median"),IFERROR(VLOOKUP(A1957,'HD Total'!A:P,16,0),"."),".")</f>
        <v>6</v>
      </c>
    </row>
    <row r="1958" spans="1:21" x14ac:dyDescent="0.3">
      <c r="A1958" s="1" t="str">
        <f t="shared" si="60"/>
        <v>2023|Area outside health region|$200,001 or more</v>
      </c>
      <c r="B1958" t="s">
        <v>18</v>
      </c>
      <c r="C1958" t="s">
        <v>19</v>
      </c>
      <c r="D1958" t="s">
        <v>20</v>
      </c>
      <c r="E1958" t="s">
        <v>21</v>
      </c>
      <c r="F1958">
        <v>2023</v>
      </c>
      <c r="G1958">
        <v>2023</v>
      </c>
      <c r="H1958">
        <v>90</v>
      </c>
      <c r="I1958" t="s">
        <v>155</v>
      </c>
      <c r="J1958">
        <v>99</v>
      </c>
      <c r="K1958" t="s">
        <v>23</v>
      </c>
      <c r="L1958">
        <v>8</v>
      </c>
      <c r="M1958" t="s">
        <v>27</v>
      </c>
      <c r="N1958">
        <v>3</v>
      </c>
      <c r="O1958" t="s">
        <v>25</v>
      </c>
      <c r="P1958">
        <v>3</v>
      </c>
      <c r="T1958" s="3">
        <f t="shared" si="61"/>
        <v>20</v>
      </c>
      <c r="U1958" s="3">
        <f>IF(AND(R1958&lt;&gt;"_U",N1958&lt;&gt;9999,N1958&lt;&gt;999,L1958&lt;&gt;"Median"),IFERROR(VLOOKUP(A1958,'HD Total'!A:P,16,0),"."),".")</f>
        <v>15</v>
      </c>
    </row>
    <row r="1959" spans="1:21" x14ac:dyDescent="0.3">
      <c r="A1959" s="1" t="str">
        <f t="shared" si="60"/>
        <v>2023|Area outside health region|$200,001 or more</v>
      </c>
      <c r="B1959" t="s">
        <v>18</v>
      </c>
      <c r="C1959" t="s">
        <v>19</v>
      </c>
      <c r="D1959" t="s">
        <v>20</v>
      </c>
      <c r="E1959" t="s">
        <v>21</v>
      </c>
      <c r="F1959">
        <v>2023</v>
      </c>
      <c r="G1959">
        <v>2023</v>
      </c>
      <c r="H1959">
        <v>90</v>
      </c>
      <c r="I1959" t="s">
        <v>155</v>
      </c>
      <c r="J1959">
        <v>99</v>
      </c>
      <c r="K1959" t="s">
        <v>23</v>
      </c>
      <c r="L1959">
        <v>8</v>
      </c>
      <c r="M1959" t="s">
        <v>27</v>
      </c>
      <c r="N1959">
        <v>9999</v>
      </c>
      <c r="O1959" t="s">
        <v>40</v>
      </c>
      <c r="P1959">
        <v>15</v>
      </c>
      <c r="T1959" s="3" t="str">
        <f t="shared" si="61"/>
        <v>.</v>
      </c>
      <c r="U1959" s="3" t="str">
        <f>IF(AND(R1959&lt;&gt;"_U",N1959&lt;&gt;9999,N1959&lt;&gt;999,L1959&lt;&gt;"Median"),IFERROR(VLOOKUP(A1959,'HD Total'!A:P,16,0),"."),".")</f>
        <v>.</v>
      </c>
    </row>
    <row r="1960" spans="1:21" x14ac:dyDescent="0.3">
      <c r="A1960" s="1" t="str">
        <f t="shared" si="60"/>
        <v>2023|Area outside health region|$200,001 or more</v>
      </c>
      <c r="B1960" t="s">
        <v>18</v>
      </c>
      <c r="C1960" t="s">
        <v>19</v>
      </c>
      <c r="D1960" t="s">
        <v>20</v>
      </c>
      <c r="E1960" t="s">
        <v>21</v>
      </c>
      <c r="F1960">
        <v>2023</v>
      </c>
      <c r="G1960">
        <v>2023</v>
      </c>
      <c r="H1960">
        <v>90</v>
      </c>
      <c r="I1960" t="s">
        <v>155</v>
      </c>
      <c r="J1960">
        <v>99</v>
      </c>
      <c r="K1960" t="s">
        <v>23</v>
      </c>
      <c r="L1960">
        <v>8</v>
      </c>
      <c r="M1960" t="s">
        <v>27</v>
      </c>
      <c r="N1960">
        <v>2</v>
      </c>
      <c r="O1960" t="s">
        <v>28</v>
      </c>
      <c r="P1960">
        <v>3</v>
      </c>
      <c r="T1960" s="3">
        <f t="shared" si="61"/>
        <v>20</v>
      </c>
      <c r="U1960" s="3">
        <f>IF(AND(R1960&lt;&gt;"_U",N1960&lt;&gt;9999,N1960&lt;&gt;999,L1960&lt;&gt;"Median"),IFERROR(VLOOKUP(A1960,'HD Total'!A:P,16,0),"."),".")</f>
        <v>15</v>
      </c>
    </row>
    <row r="1961" spans="1:21" x14ac:dyDescent="0.3">
      <c r="A1961" s="1" t="str">
        <f t="shared" si="60"/>
        <v>2023|Area outside health region|$200,001 or more</v>
      </c>
      <c r="B1961" t="s">
        <v>18</v>
      </c>
      <c r="C1961" t="s">
        <v>19</v>
      </c>
      <c r="D1961" t="s">
        <v>20</v>
      </c>
      <c r="E1961" t="s">
        <v>21</v>
      </c>
      <c r="F1961">
        <v>2023</v>
      </c>
      <c r="G1961">
        <v>2023</v>
      </c>
      <c r="H1961">
        <v>90</v>
      </c>
      <c r="I1961" t="s">
        <v>155</v>
      </c>
      <c r="J1961">
        <v>99</v>
      </c>
      <c r="K1961" t="s">
        <v>23</v>
      </c>
      <c r="L1961">
        <v>8</v>
      </c>
      <c r="M1961" t="s">
        <v>27</v>
      </c>
      <c r="N1961">
        <v>999</v>
      </c>
      <c r="O1961" t="s">
        <v>42</v>
      </c>
      <c r="P1961">
        <v>0</v>
      </c>
      <c r="T1961" s="3" t="str">
        <f t="shared" si="61"/>
        <v>.</v>
      </c>
      <c r="U1961" s="3" t="str">
        <f>IF(AND(R1961&lt;&gt;"_U",N1961&lt;&gt;9999,N1961&lt;&gt;999,L1961&lt;&gt;"Median"),IFERROR(VLOOKUP(A1961,'HD Total'!A:P,16,0),"."),".")</f>
        <v>.</v>
      </c>
    </row>
    <row r="1962" spans="1:21" x14ac:dyDescent="0.3">
      <c r="A1962" s="1" t="str">
        <f t="shared" si="60"/>
        <v>2023|Area outside health region|$200,001 or more</v>
      </c>
      <c r="B1962" t="s">
        <v>18</v>
      </c>
      <c r="C1962" t="s">
        <v>19</v>
      </c>
      <c r="D1962" t="s">
        <v>20</v>
      </c>
      <c r="E1962" t="s">
        <v>21</v>
      </c>
      <c r="F1962">
        <v>2023</v>
      </c>
      <c r="G1962">
        <v>2023</v>
      </c>
      <c r="H1962">
        <v>90</v>
      </c>
      <c r="I1962" t="s">
        <v>155</v>
      </c>
      <c r="J1962">
        <v>99</v>
      </c>
      <c r="K1962" t="s">
        <v>23</v>
      </c>
      <c r="L1962">
        <v>8</v>
      </c>
      <c r="M1962" t="s">
        <v>27</v>
      </c>
      <c r="N1962">
        <v>1</v>
      </c>
      <c r="O1962" t="s">
        <v>33</v>
      </c>
      <c r="P1962">
        <v>12</v>
      </c>
      <c r="T1962" s="3">
        <f t="shared" si="61"/>
        <v>80</v>
      </c>
      <c r="U1962" s="3">
        <f>IF(AND(R1962&lt;&gt;"_U",N1962&lt;&gt;9999,N1962&lt;&gt;999,L1962&lt;&gt;"Median"),IFERROR(VLOOKUP(A1962,'HD Total'!A:P,16,0),"."),".")</f>
        <v>15</v>
      </c>
    </row>
    <row r="1963" spans="1:21" x14ac:dyDescent="0.3">
      <c r="A1963" s="1" t="str">
        <f t="shared" si="60"/>
        <v>2023|Area outside health region|$200,001 or more</v>
      </c>
      <c r="B1963" t="s">
        <v>18</v>
      </c>
      <c r="C1963" t="s">
        <v>19</v>
      </c>
      <c r="D1963" t="s">
        <v>20</v>
      </c>
      <c r="E1963" t="s">
        <v>21</v>
      </c>
      <c r="F1963">
        <v>2023</v>
      </c>
      <c r="G1963">
        <v>2023</v>
      </c>
      <c r="H1963">
        <v>90</v>
      </c>
      <c r="I1963" t="s">
        <v>155</v>
      </c>
      <c r="J1963">
        <v>99</v>
      </c>
      <c r="K1963" t="s">
        <v>23</v>
      </c>
      <c r="L1963">
        <v>8</v>
      </c>
      <c r="M1963" t="s">
        <v>27</v>
      </c>
      <c r="N1963">
        <v>7777</v>
      </c>
      <c r="O1963" t="s">
        <v>37</v>
      </c>
      <c r="P1963">
        <v>15</v>
      </c>
      <c r="T1963" s="3">
        <f t="shared" si="61"/>
        <v>100</v>
      </c>
      <c r="U1963" s="3">
        <f>IF(AND(R1963&lt;&gt;"_U",N1963&lt;&gt;9999,N1963&lt;&gt;999,L1963&lt;&gt;"Median"),IFERROR(VLOOKUP(A1963,'HD Total'!A:P,16,0),"."),".")</f>
        <v>15</v>
      </c>
    </row>
    <row r="1964" spans="1:21" x14ac:dyDescent="0.3">
      <c r="A1964" s="1" t="str">
        <f t="shared" si="60"/>
        <v>2023|Area outside health region|Total stated - total household income</v>
      </c>
      <c r="B1964" t="s">
        <v>18</v>
      </c>
      <c r="C1964" t="s">
        <v>19</v>
      </c>
      <c r="D1964" t="s">
        <v>20</v>
      </c>
      <c r="E1964" t="s">
        <v>21</v>
      </c>
      <c r="F1964">
        <v>2023</v>
      </c>
      <c r="G1964">
        <v>2023</v>
      </c>
      <c r="H1964">
        <v>90</v>
      </c>
      <c r="I1964" t="s">
        <v>155</v>
      </c>
      <c r="J1964">
        <v>99</v>
      </c>
      <c r="K1964" t="s">
        <v>23</v>
      </c>
      <c r="L1964">
        <v>77</v>
      </c>
      <c r="M1964" t="s">
        <v>32</v>
      </c>
      <c r="N1964">
        <v>3</v>
      </c>
      <c r="O1964" t="s">
        <v>25</v>
      </c>
      <c r="P1964">
        <v>3</v>
      </c>
      <c r="T1964" s="3">
        <f t="shared" si="61"/>
        <v>2.94</v>
      </c>
      <c r="U1964" s="3">
        <f>IF(AND(R1964&lt;&gt;"_U",N1964&lt;&gt;9999,N1964&lt;&gt;999,L1964&lt;&gt;"Median"),IFERROR(VLOOKUP(A1964,'HD Total'!A:P,16,0),"."),".")</f>
        <v>102</v>
      </c>
    </row>
    <row r="1965" spans="1:21" x14ac:dyDescent="0.3">
      <c r="A1965" s="1" t="str">
        <f t="shared" si="60"/>
        <v>2023|Area outside health region|Total stated - total household income</v>
      </c>
      <c r="B1965" t="s">
        <v>18</v>
      </c>
      <c r="C1965" t="s">
        <v>19</v>
      </c>
      <c r="D1965" t="s">
        <v>20</v>
      </c>
      <c r="E1965" t="s">
        <v>21</v>
      </c>
      <c r="F1965">
        <v>2023</v>
      </c>
      <c r="G1965">
        <v>2023</v>
      </c>
      <c r="H1965">
        <v>90</v>
      </c>
      <c r="I1965" t="s">
        <v>155</v>
      </c>
      <c r="J1965">
        <v>99</v>
      </c>
      <c r="K1965" t="s">
        <v>23</v>
      </c>
      <c r="L1965">
        <v>77</v>
      </c>
      <c r="M1965" t="s">
        <v>32</v>
      </c>
      <c r="N1965">
        <v>9999</v>
      </c>
      <c r="O1965" t="s">
        <v>40</v>
      </c>
      <c r="P1965">
        <v>102</v>
      </c>
      <c r="T1965" s="3" t="str">
        <f t="shared" si="61"/>
        <v>.</v>
      </c>
      <c r="U1965" s="3" t="str">
        <f>IF(AND(R1965&lt;&gt;"_U",N1965&lt;&gt;9999,N1965&lt;&gt;999,L1965&lt;&gt;"Median"),IFERROR(VLOOKUP(A1965,'HD Total'!A:P,16,0),"."),".")</f>
        <v>.</v>
      </c>
    </row>
    <row r="1966" spans="1:21" x14ac:dyDescent="0.3">
      <c r="A1966" s="1" t="str">
        <f t="shared" si="60"/>
        <v>2023|Area outside health region|Total stated - total household income</v>
      </c>
      <c r="B1966" t="s">
        <v>18</v>
      </c>
      <c r="C1966" t="s">
        <v>19</v>
      </c>
      <c r="D1966" t="s">
        <v>20</v>
      </c>
      <c r="E1966" t="s">
        <v>21</v>
      </c>
      <c r="F1966">
        <v>2023</v>
      </c>
      <c r="G1966">
        <v>2023</v>
      </c>
      <c r="H1966">
        <v>90</v>
      </c>
      <c r="I1966" t="s">
        <v>155</v>
      </c>
      <c r="J1966">
        <v>99</v>
      </c>
      <c r="K1966" t="s">
        <v>23</v>
      </c>
      <c r="L1966">
        <v>77</v>
      </c>
      <c r="M1966" t="s">
        <v>32</v>
      </c>
      <c r="N1966">
        <v>1</v>
      </c>
      <c r="O1966" t="s">
        <v>33</v>
      </c>
      <c r="P1966">
        <v>78</v>
      </c>
      <c r="T1966" s="3">
        <f t="shared" si="61"/>
        <v>76.47</v>
      </c>
      <c r="U1966" s="3">
        <f>IF(AND(R1966&lt;&gt;"_U",N1966&lt;&gt;9999,N1966&lt;&gt;999,L1966&lt;&gt;"Median"),IFERROR(VLOOKUP(A1966,'HD Total'!A:P,16,0),"."),".")</f>
        <v>102</v>
      </c>
    </row>
    <row r="1967" spans="1:21" x14ac:dyDescent="0.3">
      <c r="A1967" s="1" t="str">
        <f t="shared" si="60"/>
        <v>2023|Area outside health region|Total stated - total household income</v>
      </c>
      <c r="B1967" t="s">
        <v>18</v>
      </c>
      <c r="C1967" t="s">
        <v>19</v>
      </c>
      <c r="D1967" t="s">
        <v>20</v>
      </c>
      <c r="E1967" t="s">
        <v>21</v>
      </c>
      <c r="F1967">
        <v>2023</v>
      </c>
      <c r="G1967">
        <v>2023</v>
      </c>
      <c r="H1967">
        <v>90</v>
      </c>
      <c r="I1967" t="s">
        <v>155</v>
      </c>
      <c r="J1967">
        <v>99</v>
      </c>
      <c r="K1967" t="s">
        <v>23</v>
      </c>
      <c r="L1967">
        <v>77</v>
      </c>
      <c r="M1967" t="s">
        <v>32</v>
      </c>
      <c r="N1967">
        <v>7777</v>
      </c>
      <c r="O1967" t="s">
        <v>37</v>
      </c>
      <c r="P1967">
        <v>102</v>
      </c>
      <c r="T1967" s="3">
        <f t="shared" si="61"/>
        <v>100</v>
      </c>
      <c r="U1967" s="3">
        <f>IF(AND(R1967&lt;&gt;"_U",N1967&lt;&gt;9999,N1967&lt;&gt;999,L1967&lt;&gt;"Median"),IFERROR(VLOOKUP(A1967,'HD Total'!A:P,16,0),"."),".")</f>
        <v>102</v>
      </c>
    </row>
    <row r="1968" spans="1:21" x14ac:dyDescent="0.3">
      <c r="A1968" s="1" t="str">
        <f t="shared" si="60"/>
        <v>2023|Area outside health region|Total stated - total household income</v>
      </c>
      <c r="B1968" t="s">
        <v>18</v>
      </c>
      <c r="C1968" t="s">
        <v>19</v>
      </c>
      <c r="D1968" t="s">
        <v>20</v>
      </c>
      <c r="E1968" t="s">
        <v>21</v>
      </c>
      <c r="F1968">
        <v>2023</v>
      </c>
      <c r="G1968">
        <v>2023</v>
      </c>
      <c r="H1968">
        <v>90</v>
      </c>
      <c r="I1968" t="s">
        <v>155</v>
      </c>
      <c r="J1968">
        <v>99</v>
      </c>
      <c r="K1968" t="s">
        <v>23</v>
      </c>
      <c r="L1968">
        <v>77</v>
      </c>
      <c r="M1968" t="s">
        <v>32</v>
      </c>
      <c r="N1968">
        <v>999</v>
      </c>
      <c r="O1968" t="s">
        <v>42</v>
      </c>
      <c r="P1968">
        <v>0</v>
      </c>
      <c r="T1968" s="3" t="str">
        <f t="shared" si="61"/>
        <v>.</v>
      </c>
      <c r="U1968" s="3" t="str">
        <f>IF(AND(R1968&lt;&gt;"_U",N1968&lt;&gt;9999,N1968&lt;&gt;999,L1968&lt;&gt;"Median"),IFERROR(VLOOKUP(A1968,'HD Total'!A:P,16,0),"."),".")</f>
        <v>.</v>
      </c>
    </row>
    <row r="1969" spans="1:21" x14ac:dyDescent="0.3">
      <c r="A1969" s="1" t="str">
        <f t="shared" si="60"/>
        <v>2023|Area outside health region|Total stated - total household income</v>
      </c>
      <c r="B1969" t="s">
        <v>18</v>
      </c>
      <c r="C1969" t="s">
        <v>19</v>
      </c>
      <c r="D1969" t="s">
        <v>20</v>
      </c>
      <c r="E1969" t="s">
        <v>21</v>
      </c>
      <c r="F1969">
        <v>2023</v>
      </c>
      <c r="G1969">
        <v>2023</v>
      </c>
      <c r="H1969">
        <v>90</v>
      </c>
      <c r="I1969" t="s">
        <v>155</v>
      </c>
      <c r="J1969">
        <v>99</v>
      </c>
      <c r="K1969" t="s">
        <v>23</v>
      </c>
      <c r="L1969">
        <v>77</v>
      </c>
      <c r="M1969" t="s">
        <v>32</v>
      </c>
      <c r="N1969">
        <v>2</v>
      </c>
      <c r="O1969" t="s">
        <v>28</v>
      </c>
      <c r="P1969">
        <v>18</v>
      </c>
      <c r="T1969" s="3">
        <f t="shared" si="61"/>
        <v>17.649999999999999</v>
      </c>
      <c r="U1969" s="3">
        <f>IF(AND(R1969&lt;&gt;"_U",N1969&lt;&gt;9999,N1969&lt;&gt;999,L1969&lt;&gt;"Median"),IFERROR(VLOOKUP(A1969,'HD Total'!A:P,16,0),"."),".")</f>
        <v>102</v>
      </c>
    </row>
    <row r="1970" spans="1:21" x14ac:dyDescent="0.3">
      <c r="A1970" s="1" t="str">
        <f t="shared" si="60"/>
        <v>2023|Area outside health region|Total - total household income</v>
      </c>
      <c r="B1970" t="s">
        <v>18</v>
      </c>
      <c r="C1970" t="s">
        <v>19</v>
      </c>
      <c r="D1970" t="s">
        <v>20</v>
      </c>
      <c r="E1970" t="s">
        <v>21</v>
      </c>
      <c r="F1970">
        <v>2023</v>
      </c>
      <c r="G1970">
        <v>2023</v>
      </c>
      <c r="H1970">
        <v>90</v>
      </c>
      <c r="I1970" t="s">
        <v>155</v>
      </c>
      <c r="J1970">
        <v>99</v>
      </c>
      <c r="K1970" t="s">
        <v>23</v>
      </c>
      <c r="L1970">
        <v>99</v>
      </c>
      <c r="M1970" t="s">
        <v>48</v>
      </c>
      <c r="N1970">
        <v>1</v>
      </c>
      <c r="O1970" t="s">
        <v>33</v>
      </c>
      <c r="P1970">
        <v>141</v>
      </c>
      <c r="T1970" s="3">
        <f t="shared" si="61"/>
        <v>79.66</v>
      </c>
      <c r="U1970" s="3">
        <f>IF(AND(R1970&lt;&gt;"_U",N1970&lt;&gt;9999,N1970&lt;&gt;999,L1970&lt;&gt;"Median"),IFERROR(VLOOKUP(A1970,'HD Total'!A:P,16,0),"."),".")</f>
        <v>177</v>
      </c>
    </row>
    <row r="1971" spans="1:21" x14ac:dyDescent="0.3">
      <c r="A1971" s="1" t="str">
        <f t="shared" si="60"/>
        <v>2023|Area outside health region|Total - total household income</v>
      </c>
      <c r="B1971" t="s">
        <v>18</v>
      </c>
      <c r="C1971" t="s">
        <v>19</v>
      </c>
      <c r="D1971" t="s">
        <v>20</v>
      </c>
      <c r="E1971" t="s">
        <v>21</v>
      </c>
      <c r="F1971">
        <v>2023</v>
      </c>
      <c r="G1971">
        <v>2023</v>
      </c>
      <c r="H1971">
        <v>90</v>
      </c>
      <c r="I1971" t="s">
        <v>155</v>
      </c>
      <c r="J1971">
        <v>99</v>
      </c>
      <c r="K1971" t="s">
        <v>23</v>
      </c>
      <c r="L1971">
        <v>99</v>
      </c>
      <c r="M1971" t="s">
        <v>48</v>
      </c>
      <c r="N1971">
        <v>2</v>
      </c>
      <c r="O1971" t="s">
        <v>28</v>
      </c>
      <c r="P1971">
        <v>24</v>
      </c>
      <c r="T1971" s="3">
        <f t="shared" si="61"/>
        <v>13.56</v>
      </c>
      <c r="U1971" s="3">
        <f>IF(AND(R1971&lt;&gt;"_U",N1971&lt;&gt;9999,N1971&lt;&gt;999,L1971&lt;&gt;"Median"),IFERROR(VLOOKUP(A1971,'HD Total'!A:P,16,0),"."),".")</f>
        <v>177</v>
      </c>
    </row>
    <row r="1972" spans="1:21" x14ac:dyDescent="0.3">
      <c r="A1972" s="1" t="str">
        <f t="shared" si="60"/>
        <v>2023|Area outside health region|Total - total household income</v>
      </c>
      <c r="B1972" t="s">
        <v>18</v>
      </c>
      <c r="C1972" t="s">
        <v>19</v>
      </c>
      <c r="D1972" t="s">
        <v>20</v>
      </c>
      <c r="E1972" t="s">
        <v>21</v>
      </c>
      <c r="F1972">
        <v>2023</v>
      </c>
      <c r="G1972">
        <v>2023</v>
      </c>
      <c r="H1972">
        <v>90</v>
      </c>
      <c r="I1972" t="s">
        <v>155</v>
      </c>
      <c r="J1972">
        <v>99</v>
      </c>
      <c r="K1972" t="s">
        <v>23</v>
      </c>
      <c r="L1972">
        <v>99</v>
      </c>
      <c r="M1972" t="s">
        <v>48</v>
      </c>
      <c r="N1972">
        <v>999</v>
      </c>
      <c r="O1972" t="s">
        <v>42</v>
      </c>
      <c r="P1972">
        <v>0</v>
      </c>
      <c r="T1972" s="3" t="str">
        <f t="shared" si="61"/>
        <v>.</v>
      </c>
      <c r="U1972" s="3" t="str">
        <f>IF(AND(R1972&lt;&gt;"_U",N1972&lt;&gt;9999,N1972&lt;&gt;999,L1972&lt;&gt;"Median"),IFERROR(VLOOKUP(A1972,'HD Total'!A:P,16,0),"."),".")</f>
        <v>.</v>
      </c>
    </row>
    <row r="1973" spans="1:21" x14ac:dyDescent="0.3">
      <c r="A1973" s="1" t="str">
        <f t="shared" si="60"/>
        <v>2023|Area outside health region|Total - total household income</v>
      </c>
      <c r="B1973" t="s">
        <v>18</v>
      </c>
      <c r="C1973" t="s">
        <v>19</v>
      </c>
      <c r="D1973" t="s">
        <v>20</v>
      </c>
      <c r="E1973" t="s">
        <v>21</v>
      </c>
      <c r="F1973">
        <v>2023</v>
      </c>
      <c r="G1973">
        <v>2023</v>
      </c>
      <c r="H1973">
        <v>90</v>
      </c>
      <c r="I1973" t="s">
        <v>155</v>
      </c>
      <c r="J1973">
        <v>99</v>
      </c>
      <c r="K1973" t="s">
        <v>23</v>
      </c>
      <c r="L1973">
        <v>99</v>
      </c>
      <c r="M1973" t="s">
        <v>48</v>
      </c>
      <c r="N1973">
        <v>9999</v>
      </c>
      <c r="O1973" t="s">
        <v>40</v>
      </c>
      <c r="P1973">
        <v>177</v>
      </c>
      <c r="T1973" s="3" t="str">
        <f t="shared" si="61"/>
        <v>.</v>
      </c>
      <c r="U1973" s="3" t="str">
        <f>IF(AND(R1973&lt;&gt;"_U",N1973&lt;&gt;9999,N1973&lt;&gt;999,L1973&lt;&gt;"Median"),IFERROR(VLOOKUP(A1973,'HD Total'!A:P,16,0),"."),".")</f>
        <v>.</v>
      </c>
    </row>
    <row r="1974" spans="1:21" x14ac:dyDescent="0.3">
      <c r="A1974" s="1" t="str">
        <f t="shared" si="60"/>
        <v>2023|Area outside health region|Total - total household income</v>
      </c>
      <c r="B1974" t="s">
        <v>18</v>
      </c>
      <c r="C1974" t="s">
        <v>19</v>
      </c>
      <c r="D1974" t="s">
        <v>20</v>
      </c>
      <c r="E1974" t="s">
        <v>21</v>
      </c>
      <c r="F1974">
        <v>2023</v>
      </c>
      <c r="G1974">
        <v>2023</v>
      </c>
      <c r="H1974">
        <v>90</v>
      </c>
      <c r="I1974" t="s">
        <v>155</v>
      </c>
      <c r="J1974">
        <v>99</v>
      </c>
      <c r="K1974" t="s">
        <v>23</v>
      </c>
      <c r="L1974">
        <v>99</v>
      </c>
      <c r="M1974" t="s">
        <v>48</v>
      </c>
      <c r="N1974">
        <v>3</v>
      </c>
      <c r="O1974" t="s">
        <v>25</v>
      </c>
      <c r="P1974">
        <v>18</v>
      </c>
      <c r="T1974" s="3">
        <f t="shared" si="61"/>
        <v>10.17</v>
      </c>
      <c r="U1974" s="3">
        <f>IF(AND(R1974&lt;&gt;"_U",N1974&lt;&gt;9999,N1974&lt;&gt;999,L1974&lt;&gt;"Median"),IFERROR(VLOOKUP(A1974,'HD Total'!A:P,16,0),"."),".")</f>
        <v>177</v>
      </c>
    </row>
    <row r="1975" spans="1:21" x14ac:dyDescent="0.3">
      <c r="A1975" s="1" t="str">
        <f t="shared" si="60"/>
        <v>2023|Area outside health region|Total - total household income</v>
      </c>
      <c r="B1975" t="s">
        <v>18</v>
      </c>
      <c r="C1975" t="s">
        <v>19</v>
      </c>
      <c r="D1975" t="s">
        <v>20</v>
      </c>
      <c r="E1975" t="s">
        <v>21</v>
      </c>
      <c r="F1975">
        <v>2023</v>
      </c>
      <c r="G1975">
        <v>2023</v>
      </c>
      <c r="H1975">
        <v>90</v>
      </c>
      <c r="I1975" t="s">
        <v>155</v>
      </c>
      <c r="J1975">
        <v>99</v>
      </c>
      <c r="K1975" t="s">
        <v>23</v>
      </c>
      <c r="L1975">
        <v>99</v>
      </c>
      <c r="M1975" t="s">
        <v>48</v>
      </c>
      <c r="N1975">
        <v>7777</v>
      </c>
      <c r="O1975" t="s">
        <v>37</v>
      </c>
      <c r="P1975">
        <v>177</v>
      </c>
      <c r="T1975" s="3">
        <f t="shared" si="61"/>
        <v>100</v>
      </c>
      <c r="U1975" s="3">
        <f>IF(AND(R1975&lt;&gt;"_U",N1975&lt;&gt;9999,N1975&lt;&gt;999,L1975&lt;&gt;"Median"),IFERROR(VLOOKUP(A1975,'HD Total'!A:P,16,0),"."),".")</f>
        <v>177</v>
      </c>
    </row>
    <row r="1976" spans="1:21" x14ac:dyDescent="0.3">
      <c r="A1976" s="1" t="str">
        <f t="shared" si="60"/>
        <v>2023|Area outside health region|Median ($) - total household income</v>
      </c>
      <c r="B1976" t="s">
        <v>18</v>
      </c>
      <c r="C1976" t="s">
        <v>19</v>
      </c>
      <c r="D1976" t="s">
        <v>20</v>
      </c>
      <c r="E1976" t="s">
        <v>21</v>
      </c>
      <c r="F1976">
        <v>2023</v>
      </c>
      <c r="G1976">
        <v>2023</v>
      </c>
      <c r="H1976">
        <v>90</v>
      </c>
      <c r="I1976" t="s">
        <v>155</v>
      </c>
      <c r="J1976">
        <v>99</v>
      </c>
      <c r="K1976" t="s">
        <v>23</v>
      </c>
      <c r="L1976" t="s">
        <v>56</v>
      </c>
      <c r="M1976" t="s">
        <v>57</v>
      </c>
      <c r="N1976">
        <v>999</v>
      </c>
      <c r="O1976" t="s">
        <v>42</v>
      </c>
      <c r="R1976" t="s">
        <v>61</v>
      </c>
      <c r="S1976" t="s">
        <v>62</v>
      </c>
      <c r="T1976" s="3" t="str">
        <f t="shared" si="61"/>
        <v>.</v>
      </c>
      <c r="U1976" s="3" t="str">
        <f>IF(AND(R1976&lt;&gt;"_U",N1976&lt;&gt;9999,N1976&lt;&gt;999,L1976&lt;&gt;"Median"),IFERROR(VLOOKUP(A1976,'HD Total'!A:P,16,0),"."),".")</f>
        <v>.</v>
      </c>
    </row>
    <row r="1977" spans="1:21" x14ac:dyDescent="0.3">
      <c r="A1977" s="1" t="str">
        <f t="shared" si="60"/>
        <v>2023|Area outside health region|Median ($) - total household income</v>
      </c>
      <c r="B1977" t="s">
        <v>18</v>
      </c>
      <c r="C1977" t="s">
        <v>19</v>
      </c>
      <c r="D1977" t="s">
        <v>20</v>
      </c>
      <c r="E1977" t="s">
        <v>21</v>
      </c>
      <c r="F1977">
        <v>2023</v>
      </c>
      <c r="G1977">
        <v>2023</v>
      </c>
      <c r="H1977">
        <v>90</v>
      </c>
      <c r="I1977" t="s">
        <v>155</v>
      </c>
      <c r="J1977">
        <v>99</v>
      </c>
      <c r="K1977" t="s">
        <v>23</v>
      </c>
      <c r="L1977" t="s">
        <v>56</v>
      </c>
      <c r="M1977" t="s">
        <v>57</v>
      </c>
      <c r="N1977">
        <v>7777</v>
      </c>
      <c r="O1977" t="s">
        <v>37</v>
      </c>
      <c r="P1977">
        <v>54700</v>
      </c>
      <c r="T1977" s="3" t="str">
        <f t="shared" si="61"/>
        <v>.</v>
      </c>
      <c r="U1977" s="3" t="str">
        <f>IF(AND(R1977&lt;&gt;"_U",N1977&lt;&gt;9999,N1977&lt;&gt;999,L1977&lt;&gt;"Median"),IFERROR(VLOOKUP(A1977,'HD Total'!A:P,16,0),"."),".")</f>
        <v>.</v>
      </c>
    </row>
    <row r="1978" spans="1:21" x14ac:dyDescent="0.3">
      <c r="A1978" s="1" t="str">
        <f t="shared" si="60"/>
        <v>2023|Area outside health region|Median ($) - total household income</v>
      </c>
      <c r="B1978" t="s">
        <v>18</v>
      </c>
      <c r="C1978" t="s">
        <v>19</v>
      </c>
      <c r="D1978" t="s">
        <v>20</v>
      </c>
      <c r="E1978" t="s">
        <v>21</v>
      </c>
      <c r="F1978">
        <v>2023</v>
      </c>
      <c r="G1978">
        <v>2023</v>
      </c>
      <c r="H1978">
        <v>90</v>
      </c>
      <c r="I1978" t="s">
        <v>155</v>
      </c>
      <c r="J1978">
        <v>99</v>
      </c>
      <c r="K1978" t="s">
        <v>23</v>
      </c>
      <c r="L1978" t="s">
        <v>56</v>
      </c>
      <c r="M1978" t="s">
        <v>57</v>
      </c>
      <c r="N1978">
        <v>1</v>
      </c>
      <c r="O1978" t="s">
        <v>33</v>
      </c>
      <c r="P1978">
        <v>56300</v>
      </c>
      <c r="T1978" s="3" t="str">
        <f t="shared" si="61"/>
        <v>.</v>
      </c>
      <c r="U1978" s="3" t="str">
        <f>IF(AND(R1978&lt;&gt;"_U",N1978&lt;&gt;9999,N1978&lt;&gt;999,L1978&lt;&gt;"Median"),IFERROR(VLOOKUP(A1978,'HD Total'!A:P,16,0),"."),".")</f>
        <v>.</v>
      </c>
    </row>
    <row r="1979" spans="1:21" x14ac:dyDescent="0.3">
      <c r="A1979" s="1" t="str">
        <f t="shared" si="60"/>
        <v>2023|Area outside health region|Median ($) - total household income</v>
      </c>
      <c r="B1979" t="s">
        <v>18</v>
      </c>
      <c r="C1979" t="s">
        <v>19</v>
      </c>
      <c r="D1979" t="s">
        <v>20</v>
      </c>
      <c r="E1979" t="s">
        <v>21</v>
      </c>
      <c r="F1979">
        <v>2023</v>
      </c>
      <c r="G1979">
        <v>2023</v>
      </c>
      <c r="H1979">
        <v>90</v>
      </c>
      <c r="I1979" t="s">
        <v>155</v>
      </c>
      <c r="J1979">
        <v>99</v>
      </c>
      <c r="K1979" t="s">
        <v>23</v>
      </c>
      <c r="L1979" t="s">
        <v>56</v>
      </c>
      <c r="M1979" t="s">
        <v>57</v>
      </c>
      <c r="N1979">
        <v>3</v>
      </c>
      <c r="O1979" t="s">
        <v>25</v>
      </c>
      <c r="P1979">
        <v>62800</v>
      </c>
      <c r="T1979" s="3" t="str">
        <f t="shared" si="61"/>
        <v>.</v>
      </c>
      <c r="U1979" s="3" t="str">
        <f>IF(AND(R1979&lt;&gt;"_U",N1979&lt;&gt;9999,N1979&lt;&gt;999,L1979&lt;&gt;"Median"),IFERROR(VLOOKUP(A1979,'HD Total'!A:P,16,0),"."),".")</f>
        <v>.</v>
      </c>
    </row>
    <row r="1980" spans="1:21" x14ac:dyDescent="0.3">
      <c r="A1980" s="1" t="str">
        <f t="shared" si="60"/>
        <v>2023|Area outside health region|Median ($) - total household income</v>
      </c>
      <c r="B1980" t="s">
        <v>18</v>
      </c>
      <c r="C1980" t="s">
        <v>19</v>
      </c>
      <c r="D1980" t="s">
        <v>20</v>
      </c>
      <c r="E1980" t="s">
        <v>21</v>
      </c>
      <c r="F1980">
        <v>2023</v>
      </c>
      <c r="G1980">
        <v>2023</v>
      </c>
      <c r="H1980">
        <v>90</v>
      </c>
      <c r="I1980" t="s">
        <v>155</v>
      </c>
      <c r="J1980">
        <v>99</v>
      </c>
      <c r="K1980" t="s">
        <v>23</v>
      </c>
      <c r="L1980" t="s">
        <v>56</v>
      </c>
      <c r="M1980" t="s">
        <v>57</v>
      </c>
      <c r="N1980">
        <v>2</v>
      </c>
      <c r="O1980" t="s">
        <v>28</v>
      </c>
      <c r="P1980">
        <v>43600</v>
      </c>
      <c r="T1980" s="3" t="str">
        <f t="shared" si="61"/>
        <v>.</v>
      </c>
      <c r="U1980" s="3" t="str">
        <f>IF(AND(R1980&lt;&gt;"_U",N1980&lt;&gt;9999,N1980&lt;&gt;999,L1980&lt;&gt;"Median"),IFERROR(VLOOKUP(A1980,'HD Total'!A:P,16,0),"."),".")</f>
        <v>.</v>
      </c>
    </row>
    <row r="1981" spans="1:21" x14ac:dyDescent="0.3">
      <c r="A1981" s="1" t="str">
        <f t="shared" si="60"/>
        <v>2023|Area outside health region|Median ($) - total household income</v>
      </c>
      <c r="B1981" t="s">
        <v>18</v>
      </c>
      <c r="C1981" t="s">
        <v>19</v>
      </c>
      <c r="D1981" t="s">
        <v>20</v>
      </c>
      <c r="E1981" t="s">
        <v>21</v>
      </c>
      <c r="F1981">
        <v>2023</v>
      </c>
      <c r="G1981">
        <v>2023</v>
      </c>
      <c r="H1981">
        <v>90</v>
      </c>
      <c r="I1981" t="s">
        <v>155</v>
      </c>
      <c r="J1981">
        <v>99</v>
      </c>
      <c r="K1981" t="s">
        <v>23</v>
      </c>
      <c r="L1981" t="s">
        <v>56</v>
      </c>
      <c r="M1981" t="s">
        <v>57</v>
      </c>
      <c r="N1981">
        <v>9999</v>
      </c>
      <c r="O1981" t="s">
        <v>40</v>
      </c>
      <c r="P1981">
        <v>54700</v>
      </c>
      <c r="T1981" s="3" t="str">
        <f t="shared" si="61"/>
        <v>.</v>
      </c>
      <c r="U1981" s="3" t="str">
        <f>IF(AND(R1981&lt;&gt;"_U",N1981&lt;&gt;9999,N1981&lt;&gt;999,L1981&lt;&gt;"Median"),IFERROR(VLOOKUP(A1981,'HD Total'!A:P,16,0),"."),".")</f>
        <v>.</v>
      </c>
    </row>
    <row r="1982" spans="1:21" x14ac:dyDescent="0.3">
      <c r="A1982" s="1" t="str">
        <f t="shared" si="60"/>
        <v>2023|Northland|$20,000 or less</v>
      </c>
      <c r="B1982" t="s">
        <v>18</v>
      </c>
      <c r="C1982" t="s">
        <v>19</v>
      </c>
      <c r="D1982" t="s">
        <v>20</v>
      </c>
      <c r="E1982" t="s">
        <v>21</v>
      </c>
      <c r="F1982">
        <v>2023</v>
      </c>
      <c r="G1982">
        <v>2023</v>
      </c>
      <c r="H1982">
        <v>100</v>
      </c>
      <c r="I1982" t="s">
        <v>168</v>
      </c>
      <c r="J1982">
        <v>99</v>
      </c>
      <c r="K1982" t="s">
        <v>23</v>
      </c>
      <c r="L1982">
        <v>1</v>
      </c>
      <c r="M1982" t="s">
        <v>39</v>
      </c>
      <c r="N1982">
        <v>2</v>
      </c>
      <c r="O1982" t="s">
        <v>28</v>
      </c>
      <c r="P1982">
        <v>2088</v>
      </c>
      <c r="T1982" s="3">
        <f t="shared" si="61"/>
        <v>41.11</v>
      </c>
      <c r="U1982" s="3">
        <f>IF(AND(R1982&lt;&gt;"_U",N1982&lt;&gt;9999,N1982&lt;&gt;999,L1982&lt;&gt;"Median"),IFERROR(VLOOKUP(A1982,'HD Total'!A:P,16,0),"."),".")</f>
        <v>5079</v>
      </c>
    </row>
    <row r="1983" spans="1:21" x14ac:dyDescent="0.3">
      <c r="A1983" s="1" t="str">
        <f t="shared" si="60"/>
        <v>2023|Northland|$20,000 or less</v>
      </c>
      <c r="B1983" t="s">
        <v>18</v>
      </c>
      <c r="C1983" t="s">
        <v>19</v>
      </c>
      <c r="D1983" t="s">
        <v>20</v>
      </c>
      <c r="E1983" t="s">
        <v>21</v>
      </c>
      <c r="F1983">
        <v>2023</v>
      </c>
      <c r="G1983">
        <v>2023</v>
      </c>
      <c r="H1983">
        <v>100</v>
      </c>
      <c r="I1983" t="s">
        <v>168</v>
      </c>
      <c r="J1983">
        <v>99</v>
      </c>
      <c r="K1983" t="s">
        <v>23</v>
      </c>
      <c r="L1983">
        <v>1</v>
      </c>
      <c r="M1983" t="s">
        <v>39</v>
      </c>
      <c r="N1983">
        <v>9999</v>
      </c>
      <c r="O1983" t="s">
        <v>40</v>
      </c>
      <c r="P1983">
        <v>5079</v>
      </c>
      <c r="T1983" s="3" t="str">
        <f t="shared" si="61"/>
        <v>.</v>
      </c>
      <c r="U1983" s="3" t="str">
        <f>IF(AND(R1983&lt;&gt;"_U",N1983&lt;&gt;9999,N1983&lt;&gt;999,L1983&lt;&gt;"Median"),IFERROR(VLOOKUP(A1983,'HD Total'!A:P,16,0),"."),".")</f>
        <v>.</v>
      </c>
    </row>
    <row r="1984" spans="1:21" x14ac:dyDescent="0.3">
      <c r="A1984" s="1" t="str">
        <f t="shared" si="60"/>
        <v>2023|Northland|$20,000 or less</v>
      </c>
      <c r="B1984" t="s">
        <v>18</v>
      </c>
      <c r="C1984" t="s">
        <v>19</v>
      </c>
      <c r="D1984" t="s">
        <v>20</v>
      </c>
      <c r="E1984" t="s">
        <v>21</v>
      </c>
      <c r="F1984">
        <v>2023</v>
      </c>
      <c r="G1984">
        <v>2023</v>
      </c>
      <c r="H1984">
        <v>100</v>
      </c>
      <c r="I1984" t="s">
        <v>168</v>
      </c>
      <c r="J1984">
        <v>99</v>
      </c>
      <c r="K1984" t="s">
        <v>23</v>
      </c>
      <c r="L1984">
        <v>1</v>
      </c>
      <c r="M1984" t="s">
        <v>39</v>
      </c>
      <c r="N1984">
        <v>999</v>
      </c>
      <c r="O1984" t="s">
        <v>42</v>
      </c>
      <c r="P1984">
        <v>0</v>
      </c>
      <c r="T1984" s="3" t="str">
        <f t="shared" si="61"/>
        <v>.</v>
      </c>
      <c r="U1984" s="3" t="str">
        <f>IF(AND(R1984&lt;&gt;"_U",N1984&lt;&gt;9999,N1984&lt;&gt;999,L1984&lt;&gt;"Median"),IFERROR(VLOOKUP(A1984,'HD Total'!A:P,16,0),"."),".")</f>
        <v>.</v>
      </c>
    </row>
    <row r="1985" spans="1:21" x14ac:dyDescent="0.3">
      <c r="A1985" s="1" t="str">
        <f t="shared" si="60"/>
        <v>2023|Northland|$20,000 or less</v>
      </c>
      <c r="B1985" t="s">
        <v>18</v>
      </c>
      <c r="C1985" t="s">
        <v>19</v>
      </c>
      <c r="D1985" t="s">
        <v>20</v>
      </c>
      <c r="E1985" t="s">
        <v>21</v>
      </c>
      <c r="F1985">
        <v>2023</v>
      </c>
      <c r="G1985">
        <v>2023</v>
      </c>
      <c r="H1985">
        <v>100</v>
      </c>
      <c r="I1985" t="s">
        <v>168</v>
      </c>
      <c r="J1985">
        <v>99</v>
      </c>
      <c r="K1985" t="s">
        <v>23</v>
      </c>
      <c r="L1985">
        <v>1</v>
      </c>
      <c r="M1985" t="s">
        <v>39</v>
      </c>
      <c r="N1985">
        <v>3</v>
      </c>
      <c r="O1985" t="s">
        <v>25</v>
      </c>
      <c r="P1985">
        <v>471</v>
      </c>
      <c r="T1985" s="3">
        <f t="shared" si="61"/>
        <v>9.27</v>
      </c>
      <c r="U1985" s="3">
        <f>IF(AND(R1985&lt;&gt;"_U",N1985&lt;&gt;9999,N1985&lt;&gt;999,L1985&lt;&gt;"Median"),IFERROR(VLOOKUP(A1985,'HD Total'!A:P,16,0),"."),".")</f>
        <v>5079</v>
      </c>
    </row>
    <row r="1986" spans="1:21" x14ac:dyDescent="0.3">
      <c r="A1986" s="1" t="str">
        <f t="shared" si="60"/>
        <v>2023|Northland|$20,000 or less</v>
      </c>
      <c r="B1986" t="s">
        <v>18</v>
      </c>
      <c r="C1986" t="s">
        <v>19</v>
      </c>
      <c r="D1986" t="s">
        <v>20</v>
      </c>
      <c r="E1986" t="s">
        <v>21</v>
      </c>
      <c r="F1986">
        <v>2023</v>
      </c>
      <c r="G1986">
        <v>2023</v>
      </c>
      <c r="H1986">
        <v>100</v>
      </c>
      <c r="I1986" t="s">
        <v>168</v>
      </c>
      <c r="J1986">
        <v>99</v>
      </c>
      <c r="K1986" t="s">
        <v>23</v>
      </c>
      <c r="L1986">
        <v>1</v>
      </c>
      <c r="M1986" t="s">
        <v>39</v>
      </c>
      <c r="N1986">
        <v>1</v>
      </c>
      <c r="O1986" t="s">
        <v>33</v>
      </c>
      <c r="P1986">
        <v>2523</v>
      </c>
      <c r="T1986" s="3">
        <f t="shared" si="61"/>
        <v>49.68</v>
      </c>
      <c r="U1986" s="3">
        <f>IF(AND(R1986&lt;&gt;"_U",N1986&lt;&gt;9999,N1986&lt;&gt;999,L1986&lt;&gt;"Median"),IFERROR(VLOOKUP(A1986,'HD Total'!A:P,16,0),"."),".")</f>
        <v>5079</v>
      </c>
    </row>
    <row r="1987" spans="1:21" x14ac:dyDescent="0.3">
      <c r="A1987" s="1" t="str">
        <f t="shared" ref="A1987:A2050" si="62">G1987&amp;"|"&amp;I1987&amp;"|"&amp;M1987</f>
        <v>2023|Northland|$20,000 or less</v>
      </c>
      <c r="B1987" t="s">
        <v>18</v>
      </c>
      <c r="C1987" t="s">
        <v>19</v>
      </c>
      <c r="D1987" t="s">
        <v>20</v>
      </c>
      <c r="E1987" t="s">
        <v>21</v>
      </c>
      <c r="F1987">
        <v>2023</v>
      </c>
      <c r="G1987">
        <v>2023</v>
      </c>
      <c r="H1987">
        <v>100</v>
      </c>
      <c r="I1987" t="s">
        <v>168</v>
      </c>
      <c r="J1987">
        <v>99</v>
      </c>
      <c r="K1987" t="s">
        <v>23</v>
      </c>
      <c r="L1987">
        <v>1</v>
      </c>
      <c r="M1987" t="s">
        <v>39</v>
      </c>
      <c r="N1987">
        <v>7777</v>
      </c>
      <c r="O1987" t="s">
        <v>37</v>
      </c>
      <c r="P1987">
        <v>5079</v>
      </c>
      <c r="T1987" s="3">
        <f t="shared" ref="T1987:T2050" si="63">IF(AND(R1987&lt;&gt;"_U",R1987&lt;&gt;"c",N1987&lt;&gt;999,N1987&lt;&gt;9999,L1987&lt;&gt;"Median"),IFERROR((ROUND(P1987/U1987*100,2)),"."),".")</f>
        <v>100</v>
      </c>
      <c r="U1987" s="3">
        <f>IF(AND(R1987&lt;&gt;"_U",N1987&lt;&gt;9999,N1987&lt;&gt;999,L1987&lt;&gt;"Median"),IFERROR(VLOOKUP(A1987,'HD Total'!A:P,16,0),"."),".")</f>
        <v>5079</v>
      </c>
    </row>
    <row r="1988" spans="1:21" x14ac:dyDescent="0.3">
      <c r="A1988" s="1" t="str">
        <f t="shared" si="62"/>
        <v>2023|Northland|$20,001-$30,000</v>
      </c>
      <c r="B1988" t="s">
        <v>18</v>
      </c>
      <c r="C1988" t="s">
        <v>19</v>
      </c>
      <c r="D1988" t="s">
        <v>20</v>
      </c>
      <c r="E1988" t="s">
        <v>21</v>
      </c>
      <c r="F1988">
        <v>2023</v>
      </c>
      <c r="G1988">
        <v>2023</v>
      </c>
      <c r="H1988">
        <v>100</v>
      </c>
      <c r="I1988" t="s">
        <v>168</v>
      </c>
      <c r="J1988">
        <v>99</v>
      </c>
      <c r="K1988" t="s">
        <v>23</v>
      </c>
      <c r="L1988">
        <v>2</v>
      </c>
      <c r="M1988" t="s">
        <v>24</v>
      </c>
      <c r="N1988">
        <v>3</v>
      </c>
      <c r="O1988" t="s">
        <v>25</v>
      </c>
      <c r="P1988">
        <v>747</v>
      </c>
      <c r="T1988" s="3">
        <f t="shared" si="63"/>
        <v>10.32</v>
      </c>
      <c r="U1988" s="3">
        <f>IF(AND(R1988&lt;&gt;"_U",N1988&lt;&gt;9999,N1988&lt;&gt;999,L1988&lt;&gt;"Median"),IFERROR(VLOOKUP(A1988,'HD Total'!A:P,16,0),"."),".")</f>
        <v>7236</v>
      </c>
    </row>
    <row r="1989" spans="1:21" x14ac:dyDescent="0.3">
      <c r="A1989" s="1" t="str">
        <f t="shared" si="62"/>
        <v>2023|Northland|$20,001-$30,000</v>
      </c>
      <c r="B1989" t="s">
        <v>18</v>
      </c>
      <c r="C1989" t="s">
        <v>19</v>
      </c>
      <c r="D1989" t="s">
        <v>20</v>
      </c>
      <c r="E1989" t="s">
        <v>21</v>
      </c>
      <c r="F1989">
        <v>2023</v>
      </c>
      <c r="G1989">
        <v>2023</v>
      </c>
      <c r="H1989">
        <v>100</v>
      </c>
      <c r="I1989" t="s">
        <v>168</v>
      </c>
      <c r="J1989">
        <v>99</v>
      </c>
      <c r="K1989" t="s">
        <v>23</v>
      </c>
      <c r="L1989">
        <v>2</v>
      </c>
      <c r="M1989" t="s">
        <v>24</v>
      </c>
      <c r="N1989">
        <v>7777</v>
      </c>
      <c r="O1989" t="s">
        <v>37</v>
      </c>
      <c r="P1989">
        <v>7236</v>
      </c>
      <c r="T1989" s="3">
        <f t="shared" si="63"/>
        <v>100</v>
      </c>
      <c r="U1989" s="3">
        <f>IF(AND(R1989&lt;&gt;"_U",N1989&lt;&gt;9999,N1989&lt;&gt;999,L1989&lt;&gt;"Median"),IFERROR(VLOOKUP(A1989,'HD Total'!A:P,16,0),"."),".")</f>
        <v>7236</v>
      </c>
    </row>
    <row r="1990" spans="1:21" x14ac:dyDescent="0.3">
      <c r="A1990" s="1" t="str">
        <f t="shared" si="62"/>
        <v>2023|Northland|$20,001-$30,000</v>
      </c>
      <c r="B1990" t="s">
        <v>18</v>
      </c>
      <c r="C1990" t="s">
        <v>19</v>
      </c>
      <c r="D1990" t="s">
        <v>20</v>
      </c>
      <c r="E1990" t="s">
        <v>21</v>
      </c>
      <c r="F1990">
        <v>2023</v>
      </c>
      <c r="G1990">
        <v>2023</v>
      </c>
      <c r="H1990">
        <v>100</v>
      </c>
      <c r="I1990" t="s">
        <v>168</v>
      </c>
      <c r="J1990">
        <v>99</v>
      </c>
      <c r="K1990" t="s">
        <v>23</v>
      </c>
      <c r="L1990">
        <v>2</v>
      </c>
      <c r="M1990" t="s">
        <v>24</v>
      </c>
      <c r="N1990">
        <v>2</v>
      </c>
      <c r="O1990" t="s">
        <v>28</v>
      </c>
      <c r="P1990">
        <v>2154</v>
      </c>
      <c r="T1990" s="3">
        <f t="shared" si="63"/>
        <v>29.77</v>
      </c>
      <c r="U1990" s="3">
        <f>IF(AND(R1990&lt;&gt;"_U",N1990&lt;&gt;9999,N1990&lt;&gt;999,L1990&lt;&gt;"Median"),IFERROR(VLOOKUP(A1990,'HD Total'!A:P,16,0),"."),".")</f>
        <v>7236</v>
      </c>
    </row>
    <row r="1991" spans="1:21" x14ac:dyDescent="0.3">
      <c r="A1991" s="1" t="str">
        <f t="shared" si="62"/>
        <v>2023|Northland|$20,001-$30,000</v>
      </c>
      <c r="B1991" t="s">
        <v>18</v>
      </c>
      <c r="C1991" t="s">
        <v>19</v>
      </c>
      <c r="D1991" t="s">
        <v>20</v>
      </c>
      <c r="E1991" t="s">
        <v>21</v>
      </c>
      <c r="F1991">
        <v>2023</v>
      </c>
      <c r="G1991">
        <v>2023</v>
      </c>
      <c r="H1991">
        <v>100</v>
      </c>
      <c r="I1991" t="s">
        <v>168</v>
      </c>
      <c r="J1991">
        <v>99</v>
      </c>
      <c r="K1991" t="s">
        <v>23</v>
      </c>
      <c r="L1991">
        <v>2</v>
      </c>
      <c r="M1991" t="s">
        <v>24</v>
      </c>
      <c r="N1991">
        <v>1</v>
      </c>
      <c r="O1991" t="s">
        <v>33</v>
      </c>
      <c r="P1991">
        <v>4335</v>
      </c>
      <c r="T1991" s="3">
        <f t="shared" si="63"/>
        <v>59.91</v>
      </c>
      <c r="U1991" s="3">
        <f>IF(AND(R1991&lt;&gt;"_U",N1991&lt;&gt;9999,N1991&lt;&gt;999,L1991&lt;&gt;"Median"),IFERROR(VLOOKUP(A1991,'HD Total'!A:P,16,0),"."),".")</f>
        <v>7236</v>
      </c>
    </row>
    <row r="1992" spans="1:21" x14ac:dyDescent="0.3">
      <c r="A1992" s="1" t="str">
        <f t="shared" si="62"/>
        <v>2023|Northland|$20,001-$30,000</v>
      </c>
      <c r="B1992" t="s">
        <v>18</v>
      </c>
      <c r="C1992" t="s">
        <v>19</v>
      </c>
      <c r="D1992" t="s">
        <v>20</v>
      </c>
      <c r="E1992" t="s">
        <v>21</v>
      </c>
      <c r="F1992">
        <v>2023</v>
      </c>
      <c r="G1992">
        <v>2023</v>
      </c>
      <c r="H1992">
        <v>100</v>
      </c>
      <c r="I1992" t="s">
        <v>168</v>
      </c>
      <c r="J1992">
        <v>99</v>
      </c>
      <c r="K1992" t="s">
        <v>23</v>
      </c>
      <c r="L1992">
        <v>2</v>
      </c>
      <c r="M1992" t="s">
        <v>24</v>
      </c>
      <c r="N1992">
        <v>9999</v>
      </c>
      <c r="O1992" t="s">
        <v>40</v>
      </c>
      <c r="P1992">
        <v>7236</v>
      </c>
      <c r="T1992" s="3" t="str">
        <f t="shared" si="63"/>
        <v>.</v>
      </c>
      <c r="U1992" s="3" t="str">
        <f>IF(AND(R1992&lt;&gt;"_U",N1992&lt;&gt;9999,N1992&lt;&gt;999,L1992&lt;&gt;"Median"),IFERROR(VLOOKUP(A1992,'HD Total'!A:P,16,0),"."),".")</f>
        <v>.</v>
      </c>
    </row>
    <row r="1993" spans="1:21" x14ac:dyDescent="0.3">
      <c r="A1993" s="1" t="str">
        <f t="shared" si="62"/>
        <v>2023|Northland|$20,001-$30,000</v>
      </c>
      <c r="B1993" t="s">
        <v>18</v>
      </c>
      <c r="C1993" t="s">
        <v>19</v>
      </c>
      <c r="D1993" t="s">
        <v>20</v>
      </c>
      <c r="E1993" t="s">
        <v>21</v>
      </c>
      <c r="F1993">
        <v>2023</v>
      </c>
      <c r="G1993">
        <v>2023</v>
      </c>
      <c r="H1993">
        <v>100</v>
      </c>
      <c r="I1993" t="s">
        <v>168</v>
      </c>
      <c r="J1993">
        <v>99</v>
      </c>
      <c r="K1993" t="s">
        <v>23</v>
      </c>
      <c r="L1993">
        <v>2</v>
      </c>
      <c r="M1993" t="s">
        <v>24</v>
      </c>
      <c r="N1993">
        <v>999</v>
      </c>
      <c r="O1993" t="s">
        <v>42</v>
      </c>
      <c r="P1993">
        <v>0</v>
      </c>
      <c r="T1993" s="3" t="str">
        <f t="shared" si="63"/>
        <v>.</v>
      </c>
      <c r="U1993" s="3" t="str">
        <f>IF(AND(R1993&lt;&gt;"_U",N1993&lt;&gt;9999,N1993&lt;&gt;999,L1993&lt;&gt;"Median"),IFERROR(VLOOKUP(A1993,'HD Total'!A:P,16,0),"."),".")</f>
        <v>.</v>
      </c>
    </row>
    <row r="1994" spans="1:21" x14ac:dyDescent="0.3">
      <c r="A1994" s="1" t="str">
        <f t="shared" si="62"/>
        <v>2023|Northland|$30,001-$50,000</v>
      </c>
      <c r="B1994" t="s">
        <v>18</v>
      </c>
      <c r="C1994" t="s">
        <v>19</v>
      </c>
      <c r="D1994" t="s">
        <v>20</v>
      </c>
      <c r="E1994" t="s">
        <v>21</v>
      </c>
      <c r="F1994">
        <v>2023</v>
      </c>
      <c r="G1994">
        <v>2023</v>
      </c>
      <c r="H1994">
        <v>100</v>
      </c>
      <c r="I1994" t="s">
        <v>168</v>
      </c>
      <c r="J1994">
        <v>99</v>
      </c>
      <c r="K1994" t="s">
        <v>23</v>
      </c>
      <c r="L1994">
        <v>3</v>
      </c>
      <c r="M1994" t="s">
        <v>45</v>
      </c>
      <c r="N1994">
        <v>2</v>
      </c>
      <c r="O1994" t="s">
        <v>28</v>
      </c>
      <c r="P1994">
        <v>3204</v>
      </c>
      <c r="T1994" s="3">
        <f t="shared" si="63"/>
        <v>27.56</v>
      </c>
      <c r="U1994" s="3">
        <f>IF(AND(R1994&lt;&gt;"_U",N1994&lt;&gt;9999,N1994&lt;&gt;999,L1994&lt;&gt;"Median"),IFERROR(VLOOKUP(A1994,'HD Total'!A:P,16,0),"."),".")</f>
        <v>11625</v>
      </c>
    </row>
    <row r="1995" spans="1:21" x14ac:dyDescent="0.3">
      <c r="A1995" s="1" t="str">
        <f t="shared" si="62"/>
        <v>2023|Northland|$30,001-$50,000</v>
      </c>
      <c r="B1995" t="s">
        <v>18</v>
      </c>
      <c r="C1995" t="s">
        <v>19</v>
      </c>
      <c r="D1995" t="s">
        <v>20</v>
      </c>
      <c r="E1995" t="s">
        <v>21</v>
      </c>
      <c r="F1995">
        <v>2023</v>
      </c>
      <c r="G1995">
        <v>2023</v>
      </c>
      <c r="H1995">
        <v>100</v>
      </c>
      <c r="I1995" t="s">
        <v>168</v>
      </c>
      <c r="J1995">
        <v>99</v>
      </c>
      <c r="K1995" t="s">
        <v>23</v>
      </c>
      <c r="L1995">
        <v>3</v>
      </c>
      <c r="M1995" t="s">
        <v>45</v>
      </c>
      <c r="N1995">
        <v>7777</v>
      </c>
      <c r="O1995" t="s">
        <v>37</v>
      </c>
      <c r="P1995">
        <v>11625</v>
      </c>
      <c r="T1995" s="3">
        <f t="shared" si="63"/>
        <v>100</v>
      </c>
      <c r="U1995" s="3">
        <f>IF(AND(R1995&lt;&gt;"_U",N1995&lt;&gt;9999,N1995&lt;&gt;999,L1995&lt;&gt;"Median"),IFERROR(VLOOKUP(A1995,'HD Total'!A:P,16,0),"."),".")</f>
        <v>11625</v>
      </c>
    </row>
    <row r="1996" spans="1:21" x14ac:dyDescent="0.3">
      <c r="A1996" s="1" t="str">
        <f t="shared" si="62"/>
        <v>2023|Northland|$30,001-$50,000</v>
      </c>
      <c r="B1996" t="s">
        <v>18</v>
      </c>
      <c r="C1996" t="s">
        <v>19</v>
      </c>
      <c r="D1996" t="s">
        <v>20</v>
      </c>
      <c r="E1996" t="s">
        <v>21</v>
      </c>
      <c r="F1996">
        <v>2023</v>
      </c>
      <c r="G1996">
        <v>2023</v>
      </c>
      <c r="H1996">
        <v>100</v>
      </c>
      <c r="I1996" t="s">
        <v>168</v>
      </c>
      <c r="J1996">
        <v>99</v>
      </c>
      <c r="K1996" t="s">
        <v>23</v>
      </c>
      <c r="L1996">
        <v>3</v>
      </c>
      <c r="M1996" t="s">
        <v>45</v>
      </c>
      <c r="N1996">
        <v>3</v>
      </c>
      <c r="O1996" t="s">
        <v>25</v>
      </c>
      <c r="P1996">
        <v>1296</v>
      </c>
      <c r="T1996" s="3">
        <f t="shared" si="63"/>
        <v>11.15</v>
      </c>
      <c r="U1996" s="3">
        <f>IF(AND(R1996&lt;&gt;"_U",N1996&lt;&gt;9999,N1996&lt;&gt;999,L1996&lt;&gt;"Median"),IFERROR(VLOOKUP(A1996,'HD Total'!A:P,16,0),"."),".")</f>
        <v>11625</v>
      </c>
    </row>
    <row r="1997" spans="1:21" x14ac:dyDescent="0.3">
      <c r="A1997" s="1" t="str">
        <f t="shared" si="62"/>
        <v>2023|Northland|$30,001-$50,000</v>
      </c>
      <c r="B1997" t="s">
        <v>18</v>
      </c>
      <c r="C1997" t="s">
        <v>19</v>
      </c>
      <c r="D1997" t="s">
        <v>20</v>
      </c>
      <c r="E1997" t="s">
        <v>21</v>
      </c>
      <c r="F1997">
        <v>2023</v>
      </c>
      <c r="G1997">
        <v>2023</v>
      </c>
      <c r="H1997">
        <v>100</v>
      </c>
      <c r="I1997" t="s">
        <v>168</v>
      </c>
      <c r="J1997">
        <v>99</v>
      </c>
      <c r="K1997" t="s">
        <v>23</v>
      </c>
      <c r="L1997">
        <v>3</v>
      </c>
      <c r="M1997" t="s">
        <v>45</v>
      </c>
      <c r="N1997">
        <v>1</v>
      </c>
      <c r="O1997" t="s">
        <v>33</v>
      </c>
      <c r="P1997">
        <v>7122</v>
      </c>
      <c r="T1997" s="3">
        <f t="shared" si="63"/>
        <v>61.26</v>
      </c>
      <c r="U1997" s="3">
        <f>IF(AND(R1997&lt;&gt;"_U",N1997&lt;&gt;9999,N1997&lt;&gt;999,L1997&lt;&gt;"Median"),IFERROR(VLOOKUP(A1997,'HD Total'!A:P,16,0),"."),".")</f>
        <v>11625</v>
      </c>
    </row>
    <row r="1998" spans="1:21" x14ac:dyDescent="0.3">
      <c r="A1998" s="1" t="str">
        <f t="shared" si="62"/>
        <v>2023|Northland|$30,001-$50,000</v>
      </c>
      <c r="B1998" t="s">
        <v>18</v>
      </c>
      <c r="C1998" t="s">
        <v>19</v>
      </c>
      <c r="D1998" t="s">
        <v>20</v>
      </c>
      <c r="E1998" t="s">
        <v>21</v>
      </c>
      <c r="F1998">
        <v>2023</v>
      </c>
      <c r="G1998">
        <v>2023</v>
      </c>
      <c r="H1998">
        <v>100</v>
      </c>
      <c r="I1998" t="s">
        <v>168</v>
      </c>
      <c r="J1998">
        <v>99</v>
      </c>
      <c r="K1998" t="s">
        <v>23</v>
      </c>
      <c r="L1998">
        <v>3</v>
      </c>
      <c r="M1998" t="s">
        <v>45</v>
      </c>
      <c r="N1998">
        <v>999</v>
      </c>
      <c r="O1998" t="s">
        <v>42</v>
      </c>
      <c r="P1998">
        <v>3</v>
      </c>
      <c r="T1998" s="3" t="str">
        <f t="shared" si="63"/>
        <v>.</v>
      </c>
      <c r="U1998" s="3" t="str">
        <f>IF(AND(R1998&lt;&gt;"_U",N1998&lt;&gt;9999,N1998&lt;&gt;999,L1998&lt;&gt;"Median"),IFERROR(VLOOKUP(A1998,'HD Total'!A:P,16,0),"."),".")</f>
        <v>.</v>
      </c>
    </row>
    <row r="1999" spans="1:21" x14ac:dyDescent="0.3">
      <c r="A1999" s="1" t="str">
        <f t="shared" si="62"/>
        <v>2023|Northland|$30,001-$50,000</v>
      </c>
      <c r="B1999" t="s">
        <v>18</v>
      </c>
      <c r="C1999" t="s">
        <v>19</v>
      </c>
      <c r="D1999" t="s">
        <v>20</v>
      </c>
      <c r="E1999" t="s">
        <v>21</v>
      </c>
      <c r="F1999">
        <v>2023</v>
      </c>
      <c r="G1999">
        <v>2023</v>
      </c>
      <c r="H1999">
        <v>100</v>
      </c>
      <c r="I1999" t="s">
        <v>168</v>
      </c>
      <c r="J1999">
        <v>99</v>
      </c>
      <c r="K1999" t="s">
        <v>23</v>
      </c>
      <c r="L1999">
        <v>3</v>
      </c>
      <c r="M1999" t="s">
        <v>45</v>
      </c>
      <c r="N1999">
        <v>9999</v>
      </c>
      <c r="O1999" t="s">
        <v>40</v>
      </c>
      <c r="P1999">
        <v>11625</v>
      </c>
      <c r="T1999" s="3" t="str">
        <f t="shared" si="63"/>
        <v>.</v>
      </c>
      <c r="U1999" s="3" t="str">
        <f>IF(AND(R1999&lt;&gt;"_U",N1999&lt;&gt;9999,N1999&lt;&gt;999,L1999&lt;&gt;"Median"),IFERROR(VLOOKUP(A1999,'HD Total'!A:P,16,0),"."),".")</f>
        <v>.</v>
      </c>
    </row>
    <row r="2000" spans="1:21" x14ac:dyDescent="0.3">
      <c r="A2000" s="1" t="str">
        <f t="shared" si="62"/>
        <v>2023|Northland|$50,001-$70,000</v>
      </c>
      <c r="B2000" t="s">
        <v>18</v>
      </c>
      <c r="C2000" t="s">
        <v>19</v>
      </c>
      <c r="D2000" t="s">
        <v>20</v>
      </c>
      <c r="E2000" t="s">
        <v>21</v>
      </c>
      <c r="F2000">
        <v>2023</v>
      </c>
      <c r="G2000">
        <v>2023</v>
      </c>
      <c r="H2000">
        <v>100</v>
      </c>
      <c r="I2000" t="s">
        <v>168</v>
      </c>
      <c r="J2000">
        <v>99</v>
      </c>
      <c r="K2000" t="s">
        <v>23</v>
      </c>
      <c r="L2000">
        <v>4</v>
      </c>
      <c r="M2000" t="s">
        <v>36</v>
      </c>
      <c r="N2000">
        <v>2</v>
      </c>
      <c r="O2000" t="s">
        <v>28</v>
      </c>
      <c r="P2000">
        <v>2529</v>
      </c>
      <c r="T2000" s="3">
        <f t="shared" si="63"/>
        <v>31.46</v>
      </c>
      <c r="U2000" s="3">
        <f>IF(AND(R2000&lt;&gt;"_U",N2000&lt;&gt;9999,N2000&lt;&gt;999,L2000&lt;&gt;"Median"),IFERROR(VLOOKUP(A2000,'HD Total'!A:P,16,0),"."),".")</f>
        <v>8040</v>
      </c>
    </row>
    <row r="2001" spans="1:21" x14ac:dyDescent="0.3">
      <c r="A2001" s="1" t="str">
        <f t="shared" si="62"/>
        <v>2023|Northland|$50,001-$70,000</v>
      </c>
      <c r="B2001" t="s">
        <v>18</v>
      </c>
      <c r="C2001" t="s">
        <v>19</v>
      </c>
      <c r="D2001" t="s">
        <v>20</v>
      </c>
      <c r="E2001" t="s">
        <v>21</v>
      </c>
      <c r="F2001">
        <v>2023</v>
      </c>
      <c r="G2001">
        <v>2023</v>
      </c>
      <c r="H2001">
        <v>100</v>
      </c>
      <c r="I2001" t="s">
        <v>168</v>
      </c>
      <c r="J2001">
        <v>99</v>
      </c>
      <c r="K2001" t="s">
        <v>23</v>
      </c>
      <c r="L2001">
        <v>4</v>
      </c>
      <c r="M2001" t="s">
        <v>36</v>
      </c>
      <c r="N2001">
        <v>1</v>
      </c>
      <c r="O2001" t="s">
        <v>33</v>
      </c>
      <c r="P2001">
        <v>4683</v>
      </c>
      <c r="T2001" s="3">
        <f t="shared" si="63"/>
        <v>58.25</v>
      </c>
      <c r="U2001" s="3">
        <f>IF(AND(R2001&lt;&gt;"_U",N2001&lt;&gt;9999,N2001&lt;&gt;999,L2001&lt;&gt;"Median"),IFERROR(VLOOKUP(A2001,'HD Total'!A:P,16,0),"."),".")</f>
        <v>8040</v>
      </c>
    </row>
    <row r="2002" spans="1:21" x14ac:dyDescent="0.3">
      <c r="A2002" s="1" t="str">
        <f t="shared" si="62"/>
        <v>2023|Northland|$50,001-$70,000</v>
      </c>
      <c r="B2002" t="s">
        <v>18</v>
      </c>
      <c r="C2002" t="s">
        <v>19</v>
      </c>
      <c r="D2002" t="s">
        <v>20</v>
      </c>
      <c r="E2002" t="s">
        <v>21</v>
      </c>
      <c r="F2002">
        <v>2023</v>
      </c>
      <c r="G2002">
        <v>2023</v>
      </c>
      <c r="H2002">
        <v>100</v>
      </c>
      <c r="I2002" t="s">
        <v>168</v>
      </c>
      <c r="J2002">
        <v>99</v>
      </c>
      <c r="K2002" t="s">
        <v>23</v>
      </c>
      <c r="L2002">
        <v>4</v>
      </c>
      <c r="M2002" t="s">
        <v>36</v>
      </c>
      <c r="N2002">
        <v>9999</v>
      </c>
      <c r="O2002" t="s">
        <v>40</v>
      </c>
      <c r="P2002">
        <v>8040</v>
      </c>
      <c r="T2002" s="3" t="str">
        <f t="shared" si="63"/>
        <v>.</v>
      </c>
      <c r="U2002" s="3" t="str">
        <f>IF(AND(R2002&lt;&gt;"_U",N2002&lt;&gt;9999,N2002&lt;&gt;999,L2002&lt;&gt;"Median"),IFERROR(VLOOKUP(A2002,'HD Total'!A:P,16,0),"."),".")</f>
        <v>.</v>
      </c>
    </row>
    <row r="2003" spans="1:21" x14ac:dyDescent="0.3">
      <c r="A2003" s="1" t="str">
        <f t="shared" si="62"/>
        <v>2023|Northland|$50,001-$70,000</v>
      </c>
      <c r="B2003" t="s">
        <v>18</v>
      </c>
      <c r="C2003" t="s">
        <v>19</v>
      </c>
      <c r="D2003" t="s">
        <v>20</v>
      </c>
      <c r="E2003" t="s">
        <v>21</v>
      </c>
      <c r="F2003">
        <v>2023</v>
      </c>
      <c r="G2003">
        <v>2023</v>
      </c>
      <c r="H2003">
        <v>100</v>
      </c>
      <c r="I2003" t="s">
        <v>168</v>
      </c>
      <c r="J2003">
        <v>99</v>
      </c>
      <c r="K2003" t="s">
        <v>23</v>
      </c>
      <c r="L2003">
        <v>4</v>
      </c>
      <c r="M2003" t="s">
        <v>36</v>
      </c>
      <c r="N2003">
        <v>3</v>
      </c>
      <c r="O2003" t="s">
        <v>25</v>
      </c>
      <c r="P2003">
        <v>828</v>
      </c>
      <c r="T2003" s="3">
        <f t="shared" si="63"/>
        <v>10.3</v>
      </c>
      <c r="U2003" s="3">
        <f>IF(AND(R2003&lt;&gt;"_U",N2003&lt;&gt;9999,N2003&lt;&gt;999,L2003&lt;&gt;"Median"),IFERROR(VLOOKUP(A2003,'HD Total'!A:P,16,0),"."),".")</f>
        <v>8040</v>
      </c>
    </row>
    <row r="2004" spans="1:21" x14ac:dyDescent="0.3">
      <c r="A2004" s="1" t="str">
        <f t="shared" si="62"/>
        <v>2023|Northland|$50,001-$70,000</v>
      </c>
      <c r="B2004" t="s">
        <v>18</v>
      </c>
      <c r="C2004" t="s">
        <v>19</v>
      </c>
      <c r="D2004" t="s">
        <v>20</v>
      </c>
      <c r="E2004" t="s">
        <v>21</v>
      </c>
      <c r="F2004">
        <v>2023</v>
      </c>
      <c r="G2004">
        <v>2023</v>
      </c>
      <c r="H2004">
        <v>100</v>
      </c>
      <c r="I2004" t="s">
        <v>168</v>
      </c>
      <c r="J2004">
        <v>99</v>
      </c>
      <c r="K2004" t="s">
        <v>23</v>
      </c>
      <c r="L2004">
        <v>4</v>
      </c>
      <c r="M2004" t="s">
        <v>36</v>
      </c>
      <c r="N2004">
        <v>7777</v>
      </c>
      <c r="O2004" t="s">
        <v>37</v>
      </c>
      <c r="P2004">
        <v>8040</v>
      </c>
      <c r="T2004" s="3">
        <f t="shared" si="63"/>
        <v>100</v>
      </c>
      <c r="U2004" s="3">
        <f>IF(AND(R2004&lt;&gt;"_U",N2004&lt;&gt;9999,N2004&lt;&gt;999,L2004&lt;&gt;"Median"),IFERROR(VLOOKUP(A2004,'HD Total'!A:P,16,0),"."),".")</f>
        <v>8040</v>
      </c>
    </row>
    <row r="2005" spans="1:21" x14ac:dyDescent="0.3">
      <c r="A2005" s="1" t="str">
        <f t="shared" si="62"/>
        <v>2023|Northland|$50,001-$70,000</v>
      </c>
      <c r="B2005" t="s">
        <v>18</v>
      </c>
      <c r="C2005" t="s">
        <v>19</v>
      </c>
      <c r="D2005" t="s">
        <v>20</v>
      </c>
      <c r="E2005" t="s">
        <v>21</v>
      </c>
      <c r="F2005">
        <v>2023</v>
      </c>
      <c r="G2005">
        <v>2023</v>
      </c>
      <c r="H2005">
        <v>100</v>
      </c>
      <c r="I2005" t="s">
        <v>168</v>
      </c>
      <c r="J2005">
        <v>99</v>
      </c>
      <c r="K2005" t="s">
        <v>23</v>
      </c>
      <c r="L2005">
        <v>4</v>
      </c>
      <c r="M2005" t="s">
        <v>36</v>
      </c>
      <c r="N2005">
        <v>999</v>
      </c>
      <c r="O2005" t="s">
        <v>42</v>
      </c>
      <c r="P2005">
        <v>0</v>
      </c>
      <c r="T2005" s="3" t="str">
        <f t="shared" si="63"/>
        <v>.</v>
      </c>
      <c r="U2005" s="3" t="str">
        <f>IF(AND(R2005&lt;&gt;"_U",N2005&lt;&gt;9999,N2005&lt;&gt;999,L2005&lt;&gt;"Median"),IFERROR(VLOOKUP(A2005,'HD Total'!A:P,16,0),"."),".")</f>
        <v>.</v>
      </c>
    </row>
    <row r="2006" spans="1:21" x14ac:dyDescent="0.3">
      <c r="A2006" s="1" t="str">
        <f t="shared" si="62"/>
        <v>2023|Northland|$70,001-$100,000</v>
      </c>
      <c r="B2006" t="s">
        <v>18</v>
      </c>
      <c r="C2006" t="s">
        <v>19</v>
      </c>
      <c r="D2006" t="s">
        <v>20</v>
      </c>
      <c r="E2006" t="s">
        <v>21</v>
      </c>
      <c r="F2006">
        <v>2023</v>
      </c>
      <c r="G2006">
        <v>2023</v>
      </c>
      <c r="H2006">
        <v>100</v>
      </c>
      <c r="I2006" t="s">
        <v>168</v>
      </c>
      <c r="J2006">
        <v>99</v>
      </c>
      <c r="K2006" t="s">
        <v>23</v>
      </c>
      <c r="L2006">
        <v>5</v>
      </c>
      <c r="M2006" t="s">
        <v>58</v>
      </c>
      <c r="N2006">
        <v>7777</v>
      </c>
      <c r="O2006" t="s">
        <v>37</v>
      </c>
      <c r="P2006">
        <v>10047</v>
      </c>
      <c r="T2006" s="3">
        <f t="shared" si="63"/>
        <v>100</v>
      </c>
      <c r="U2006" s="3">
        <f>IF(AND(R2006&lt;&gt;"_U",N2006&lt;&gt;9999,N2006&lt;&gt;999,L2006&lt;&gt;"Median"),IFERROR(VLOOKUP(A2006,'HD Total'!A:P,16,0),"."),".")</f>
        <v>10047</v>
      </c>
    </row>
    <row r="2007" spans="1:21" x14ac:dyDescent="0.3">
      <c r="A2007" s="1" t="str">
        <f t="shared" si="62"/>
        <v>2023|Northland|$70,001-$100,000</v>
      </c>
      <c r="B2007" t="s">
        <v>18</v>
      </c>
      <c r="C2007" t="s">
        <v>19</v>
      </c>
      <c r="D2007" t="s">
        <v>20</v>
      </c>
      <c r="E2007" t="s">
        <v>21</v>
      </c>
      <c r="F2007">
        <v>2023</v>
      </c>
      <c r="G2007">
        <v>2023</v>
      </c>
      <c r="H2007">
        <v>100</v>
      </c>
      <c r="I2007" t="s">
        <v>168</v>
      </c>
      <c r="J2007">
        <v>99</v>
      </c>
      <c r="K2007" t="s">
        <v>23</v>
      </c>
      <c r="L2007">
        <v>5</v>
      </c>
      <c r="M2007" t="s">
        <v>58</v>
      </c>
      <c r="N2007">
        <v>3</v>
      </c>
      <c r="O2007" t="s">
        <v>25</v>
      </c>
      <c r="P2007">
        <v>960</v>
      </c>
      <c r="T2007" s="3">
        <f t="shared" si="63"/>
        <v>9.56</v>
      </c>
      <c r="U2007" s="3">
        <f>IF(AND(R2007&lt;&gt;"_U",N2007&lt;&gt;9999,N2007&lt;&gt;999,L2007&lt;&gt;"Median"),IFERROR(VLOOKUP(A2007,'HD Total'!A:P,16,0),"."),".")</f>
        <v>10047</v>
      </c>
    </row>
    <row r="2008" spans="1:21" x14ac:dyDescent="0.3">
      <c r="A2008" s="1" t="str">
        <f t="shared" si="62"/>
        <v>2023|Northland|$70,001-$100,000</v>
      </c>
      <c r="B2008" t="s">
        <v>18</v>
      </c>
      <c r="C2008" t="s">
        <v>19</v>
      </c>
      <c r="D2008" t="s">
        <v>20</v>
      </c>
      <c r="E2008" t="s">
        <v>21</v>
      </c>
      <c r="F2008">
        <v>2023</v>
      </c>
      <c r="G2008">
        <v>2023</v>
      </c>
      <c r="H2008">
        <v>100</v>
      </c>
      <c r="I2008" t="s">
        <v>168</v>
      </c>
      <c r="J2008">
        <v>99</v>
      </c>
      <c r="K2008" t="s">
        <v>23</v>
      </c>
      <c r="L2008">
        <v>5</v>
      </c>
      <c r="M2008" t="s">
        <v>58</v>
      </c>
      <c r="N2008">
        <v>2</v>
      </c>
      <c r="O2008" t="s">
        <v>28</v>
      </c>
      <c r="P2008">
        <v>3096</v>
      </c>
      <c r="T2008" s="3">
        <f t="shared" si="63"/>
        <v>30.82</v>
      </c>
      <c r="U2008" s="3">
        <f>IF(AND(R2008&lt;&gt;"_U",N2008&lt;&gt;9999,N2008&lt;&gt;999,L2008&lt;&gt;"Median"),IFERROR(VLOOKUP(A2008,'HD Total'!A:P,16,0),"."),".")</f>
        <v>10047</v>
      </c>
    </row>
    <row r="2009" spans="1:21" x14ac:dyDescent="0.3">
      <c r="A2009" s="1" t="str">
        <f t="shared" si="62"/>
        <v>2023|Northland|$70,001-$100,000</v>
      </c>
      <c r="B2009" t="s">
        <v>18</v>
      </c>
      <c r="C2009" t="s">
        <v>19</v>
      </c>
      <c r="D2009" t="s">
        <v>20</v>
      </c>
      <c r="E2009" t="s">
        <v>21</v>
      </c>
      <c r="F2009">
        <v>2023</v>
      </c>
      <c r="G2009">
        <v>2023</v>
      </c>
      <c r="H2009">
        <v>100</v>
      </c>
      <c r="I2009" t="s">
        <v>168</v>
      </c>
      <c r="J2009">
        <v>99</v>
      </c>
      <c r="K2009" t="s">
        <v>23</v>
      </c>
      <c r="L2009">
        <v>5</v>
      </c>
      <c r="M2009" t="s">
        <v>58</v>
      </c>
      <c r="N2009">
        <v>9999</v>
      </c>
      <c r="O2009" t="s">
        <v>40</v>
      </c>
      <c r="P2009">
        <v>10047</v>
      </c>
      <c r="T2009" s="3" t="str">
        <f t="shared" si="63"/>
        <v>.</v>
      </c>
      <c r="U2009" s="3" t="str">
        <f>IF(AND(R2009&lt;&gt;"_U",N2009&lt;&gt;9999,N2009&lt;&gt;999,L2009&lt;&gt;"Median"),IFERROR(VLOOKUP(A2009,'HD Total'!A:P,16,0),"."),".")</f>
        <v>.</v>
      </c>
    </row>
    <row r="2010" spans="1:21" x14ac:dyDescent="0.3">
      <c r="A2010" s="1" t="str">
        <f t="shared" si="62"/>
        <v>2023|Northland|$70,001-$100,000</v>
      </c>
      <c r="B2010" t="s">
        <v>18</v>
      </c>
      <c r="C2010" t="s">
        <v>19</v>
      </c>
      <c r="D2010" t="s">
        <v>20</v>
      </c>
      <c r="E2010" t="s">
        <v>21</v>
      </c>
      <c r="F2010">
        <v>2023</v>
      </c>
      <c r="G2010">
        <v>2023</v>
      </c>
      <c r="H2010">
        <v>100</v>
      </c>
      <c r="I2010" t="s">
        <v>168</v>
      </c>
      <c r="J2010">
        <v>99</v>
      </c>
      <c r="K2010" t="s">
        <v>23</v>
      </c>
      <c r="L2010">
        <v>5</v>
      </c>
      <c r="M2010" t="s">
        <v>58</v>
      </c>
      <c r="N2010">
        <v>999</v>
      </c>
      <c r="O2010" t="s">
        <v>42</v>
      </c>
      <c r="P2010">
        <v>0</v>
      </c>
      <c r="T2010" s="3" t="str">
        <f t="shared" si="63"/>
        <v>.</v>
      </c>
      <c r="U2010" s="3" t="str">
        <f>IF(AND(R2010&lt;&gt;"_U",N2010&lt;&gt;9999,N2010&lt;&gt;999,L2010&lt;&gt;"Median"),IFERROR(VLOOKUP(A2010,'HD Total'!A:P,16,0),"."),".")</f>
        <v>.</v>
      </c>
    </row>
    <row r="2011" spans="1:21" x14ac:dyDescent="0.3">
      <c r="A2011" s="1" t="str">
        <f t="shared" si="62"/>
        <v>2023|Northland|$70,001-$100,000</v>
      </c>
      <c r="B2011" t="s">
        <v>18</v>
      </c>
      <c r="C2011" t="s">
        <v>19</v>
      </c>
      <c r="D2011" t="s">
        <v>20</v>
      </c>
      <c r="E2011" t="s">
        <v>21</v>
      </c>
      <c r="F2011">
        <v>2023</v>
      </c>
      <c r="G2011">
        <v>2023</v>
      </c>
      <c r="H2011">
        <v>100</v>
      </c>
      <c r="I2011" t="s">
        <v>168</v>
      </c>
      <c r="J2011">
        <v>99</v>
      </c>
      <c r="K2011" t="s">
        <v>23</v>
      </c>
      <c r="L2011">
        <v>5</v>
      </c>
      <c r="M2011" t="s">
        <v>58</v>
      </c>
      <c r="N2011">
        <v>1</v>
      </c>
      <c r="O2011" t="s">
        <v>33</v>
      </c>
      <c r="P2011">
        <v>5997</v>
      </c>
      <c r="T2011" s="3">
        <f t="shared" si="63"/>
        <v>59.69</v>
      </c>
      <c r="U2011" s="3">
        <f>IF(AND(R2011&lt;&gt;"_U",N2011&lt;&gt;9999,N2011&lt;&gt;999,L2011&lt;&gt;"Median"),IFERROR(VLOOKUP(A2011,'HD Total'!A:P,16,0),"."),".")</f>
        <v>10047</v>
      </c>
    </row>
    <row r="2012" spans="1:21" x14ac:dyDescent="0.3">
      <c r="A2012" s="1" t="str">
        <f t="shared" si="62"/>
        <v>2023|Northland|$100,001-$150,000</v>
      </c>
      <c r="B2012" t="s">
        <v>18</v>
      </c>
      <c r="C2012" t="s">
        <v>19</v>
      </c>
      <c r="D2012" t="s">
        <v>20</v>
      </c>
      <c r="E2012" t="s">
        <v>21</v>
      </c>
      <c r="F2012">
        <v>2023</v>
      </c>
      <c r="G2012">
        <v>2023</v>
      </c>
      <c r="H2012">
        <v>100</v>
      </c>
      <c r="I2012" t="s">
        <v>168</v>
      </c>
      <c r="J2012">
        <v>99</v>
      </c>
      <c r="K2012" t="s">
        <v>23</v>
      </c>
      <c r="L2012">
        <v>6</v>
      </c>
      <c r="M2012" t="s">
        <v>59</v>
      </c>
      <c r="N2012">
        <v>9999</v>
      </c>
      <c r="O2012" t="s">
        <v>40</v>
      </c>
      <c r="P2012">
        <v>12534</v>
      </c>
      <c r="T2012" s="3" t="str">
        <f t="shared" si="63"/>
        <v>.</v>
      </c>
      <c r="U2012" s="3" t="str">
        <f>IF(AND(R2012&lt;&gt;"_U",N2012&lt;&gt;9999,N2012&lt;&gt;999,L2012&lt;&gt;"Median"),IFERROR(VLOOKUP(A2012,'HD Total'!A:P,16,0),"."),".")</f>
        <v>.</v>
      </c>
    </row>
    <row r="2013" spans="1:21" x14ac:dyDescent="0.3">
      <c r="A2013" s="1" t="str">
        <f t="shared" si="62"/>
        <v>2023|Northland|$100,001-$150,000</v>
      </c>
      <c r="B2013" t="s">
        <v>18</v>
      </c>
      <c r="C2013" t="s">
        <v>19</v>
      </c>
      <c r="D2013" t="s">
        <v>20</v>
      </c>
      <c r="E2013" t="s">
        <v>21</v>
      </c>
      <c r="F2013">
        <v>2023</v>
      </c>
      <c r="G2013">
        <v>2023</v>
      </c>
      <c r="H2013">
        <v>100</v>
      </c>
      <c r="I2013" t="s">
        <v>168</v>
      </c>
      <c r="J2013">
        <v>99</v>
      </c>
      <c r="K2013" t="s">
        <v>23</v>
      </c>
      <c r="L2013">
        <v>6</v>
      </c>
      <c r="M2013" t="s">
        <v>59</v>
      </c>
      <c r="N2013">
        <v>3</v>
      </c>
      <c r="O2013" t="s">
        <v>25</v>
      </c>
      <c r="P2013">
        <v>1263</v>
      </c>
      <c r="T2013" s="3">
        <f t="shared" si="63"/>
        <v>10.08</v>
      </c>
      <c r="U2013" s="3">
        <f>IF(AND(R2013&lt;&gt;"_U",N2013&lt;&gt;9999,N2013&lt;&gt;999,L2013&lt;&gt;"Median"),IFERROR(VLOOKUP(A2013,'HD Total'!A:P,16,0),"."),".")</f>
        <v>12534</v>
      </c>
    </row>
    <row r="2014" spans="1:21" x14ac:dyDescent="0.3">
      <c r="A2014" s="1" t="str">
        <f t="shared" si="62"/>
        <v>2023|Northland|$100,001-$150,000</v>
      </c>
      <c r="B2014" t="s">
        <v>18</v>
      </c>
      <c r="C2014" t="s">
        <v>19</v>
      </c>
      <c r="D2014" t="s">
        <v>20</v>
      </c>
      <c r="E2014" t="s">
        <v>21</v>
      </c>
      <c r="F2014">
        <v>2023</v>
      </c>
      <c r="G2014">
        <v>2023</v>
      </c>
      <c r="H2014">
        <v>100</v>
      </c>
      <c r="I2014" t="s">
        <v>168</v>
      </c>
      <c r="J2014">
        <v>99</v>
      </c>
      <c r="K2014" t="s">
        <v>23</v>
      </c>
      <c r="L2014">
        <v>6</v>
      </c>
      <c r="M2014" t="s">
        <v>59</v>
      </c>
      <c r="N2014">
        <v>999</v>
      </c>
      <c r="O2014" t="s">
        <v>42</v>
      </c>
      <c r="P2014">
        <v>0</v>
      </c>
      <c r="T2014" s="3" t="str">
        <f t="shared" si="63"/>
        <v>.</v>
      </c>
      <c r="U2014" s="3" t="str">
        <f>IF(AND(R2014&lt;&gt;"_U",N2014&lt;&gt;9999,N2014&lt;&gt;999,L2014&lt;&gt;"Median"),IFERROR(VLOOKUP(A2014,'HD Total'!A:P,16,0),"."),".")</f>
        <v>.</v>
      </c>
    </row>
    <row r="2015" spans="1:21" x14ac:dyDescent="0.3">
      <c r="A2015" s="1" t="str">
        <f t="shared" si="62"/>
        <v>2023|Northland|$100,001-$150,000</v>
      </c>
      <c r="B2015" t="s">
        <v>18</v>
      </c>
      <c r="C2015" t="s">
        <v>19</v>
      </c>
      <c r="D2015" t="s">
        <v>20</v>
      </c>
      <c r="E2015" t="s">
        <v>21</v>
      </c>
      <c r="F2015">
        <v>2023</v>
      </c>
      <c r="G2015">
        <v>2023</v>
      </c>
      <c r="H2015">
        <v>100</v>
      </c>
      <c r="I2015" t="s">
        <v>168</v>
      </c>
      <c r="J2015">
        <v>99</v>
      </c>
      <c r="K2015" t="s">
        <v>23</v>
      </c>
      <c r="L2015">
        <v>6</v>
      </c>
      <c r="M2015" t="s">
        <v>59</v>
      </c>
      <c r="N2015">
        <v>1</v>
      </c>
      <c r="O2015" t="s">
        <v>33</v>
      </c>
      <c r="P2015">
        <v>7932</v>
      </c>
      <c r="T2015" s="3">
        <f t="shared" si="63"/>
        <v>63.28</v>
      </c>
      <c r="U2015" s="3">
        <f>IF(AND(R2015&lt;&gt;"_U",N2015&lt;&gt;9999,N2015&lt;&gt;999,L2015&lt;&gt;"Median"),IFERROR(VLOOKUP(A2015,'HD Total'!A:P,16,0),"."),".")</f>
        <v>12534</v>
      </c>
    </row>
    <row r="2016" spans="1:21" x14ac:dyDescent="0.3">
      <c r="A2016" s="1" t="str">
        <f t="shared" si="62"/>
        <v>2023|Northland|$100,001-$150,000</v>
      </c>
      <c r="B2016" t="s">
        <v>18</v>
      </c>
      <c r="C2016" t="s">
        <v>19</v>
      </c>
      <c r="D2016" t="s">
        <v>20</v>
      </c>
      <c r="E2016" t="s">
        <v>21</v>
      </c>
      <c r="F2016">
        <v>2023</v>
      </c>
      <c r="G2016">
        <v>2023</v>
      </c>
      <c r="H2016">
        <v>100</v>
      </c>
      <c r="I2016" t="s">
        <v>168</v>
      </c>
      <c r="J2016">
        <v>99</v>
      </c>
      <c r="K2016" t="s">
        <v>23</v>
      </c>
      <c r="L2016">
        <v>6</v>
      </c>
      <c r="M2016" t="s">
        <v>59</v>
      </c>
      <c r="N2016">
        <v>2</v>
      </c>
      <c r="O2016" t="s">
        <v>28</v>
      </c>
      <c r="P2016">
        <v>3336</v>
      </c>
      <c r="T2016" s="3">
        <f t="shared" si="63"/>
        <v>26.62</v>
      </c>
      <c r="U2016" s="3">
        <f>IF(AND(R2016&lt;&gt;"_U",N2016&lt;&gt;9999,N2016&lt;&gt;999,L2016&lt;&gt;"Median"),IFERROR(VLOOKUP(A2016,'HD Total'!A:P,16,0),"."),".")</f>
        <v>12534</v>
      </c>
    </row>
    <row r="2017" spans="1:21" x14ac:dyDescent="0.3">
      <c r="A2017" s="1" t="str">
        <f t="shared" si="62"/>
        <v>2023|Northland|$100,001-$150,000</v>
      </c>
      <c r="B2017" t="s">
        <v>18</v>
      </c>
      <c r="C2017" t="s">
        <v>19</v>
      </c>
      <c r="D2017" t="s">
        <v>20</v>
      </c>
      <c r="E2017" t="s">
        <v>21</v>
      </c>
      <c r="F2017">
        <v>2023</v>
      </c>
      <c r="G2017">
        <v>2023</v>
      </c>
      <c r="H2017">
        <v>100</v>
      </c>
      <c r="I2017" t="s">
        <v>168</v>
      </c>
      <c r="J2017">
        <v>99</v>
      </c>
      <c r="K2017" t="s">
        <v>23</v>
      </c>
      <c r="L2017">
        <v>6</v>
      </c>
      <c r="M2017" t="s">
        <v>59</v>
      </c>
      <c r="N2017">
        <v>7777</v>
      </c>
      <c r="O2017" t="s">
        <v>37</v>
      </c>
      <c r="P2017">
        <v>12534</v>
      </c>
      <c r="T2017" s="3">
        <f t="shared" si="63"/>
        <v>100</v>
      </c>
      <c r="U2017" s="3">
        <f>IF(AND(R2017&lt;&gt;"_U",N2017&lt;&gt;9999,N2017&lt;&gt;999,L2017&lt;&gt;"Median"),IFERROR(VLOOKUP(A2017,'HD Total'!A:P,16,0),"."),".")</f>
        <v>12534</v>
      </c>
    </row>
    <row r="2018" spans="1:21" x14ac:dyDescent="0.3">
      <c r="A2018" s="1" t="str">
        <f t="shared" si="62"/>
        <v>2023|Northland|$150,001-$200,000</v>
      </c>
      <c r="B2018" t="s">
        <v>18</v>
      </c>
      <c r="C2018" t="s">
        <v>19</v>
      </c>
      <c r="D2018" t="s">
        <v>20</v>
      </c>
      <c r="E2018" t="s">
        <v>21</v>
      </c>
      <c r="F2018">
        <v>2023</v>
      </c>
      <c r="G2018">
        <v>2023</v>
      </c>
      <c r="H2018">
        <v>100</v>
      </c>
      <c r="I2018" t="s">
        <v>168</v>
      </c>
      <c r="J2018">
        <v>99</v>
      </c>
      <c r="K2018" t="s">
        <v>23</v>
      </c>
      <c r="L2018">
        <v>7</v>
      </c>
      <c r="M2018" t="s">
        <v>43</v>
      </c>
      <c r="N2018">
        <v>2</v>
      </c>
      <c r="O2018" t="s">
        <v>28</v>
      </c>
      <c r="P2018">
        <v>1290</v>
      </c>
      <c r="T2018" s="3">
        <f t="shared" si="63"/>
        <v>20.13</v>
      </c>
      <c r="U2018" s="3">
        <f>IF(AND(R2018&lt;&gt;"_U",N2018&lt;&gt;9999,N2018&lt;&gt;999,L2018&lt;&gt;"Median"),IFERROR(VLOOKUP(A2018,'HD Total'!A:P,16,0),"."),".")</f>
        <v>6408</v>
      </c>
    </row>
    <row r="2019" spans="1:21" x14ac:dyDescent="0.3">
      <c r="A2019" s="1" t="str">
        <f t="shared" si="62"/>
        <v>2023|Northland|$150,001-$200,000</v>
      </c>
      <c r="B2019" t="s">
        <v>18</v>
      </c>
      <c r="C2019" t="s">
        <v>19</v>
      </c>
      <c r="D2019" t="s">
        <v>20</v>
      </c>
      <c r="E2019" t="s">
        <v>21</v>
      </c>
      <c r="F2019">
        <v>2023</v>
      </c>
      <c r="G2019">
        <v>2023</v>
      </c>
      <c r="H2019">
        <v>100</v>
      </c>
      <c r="I2019" t="s">
        <v>168</v>
      </c>
      <c r="J2019">
        <v>99</v>
      </c>
      <c r="K2019" t="s">
        <v>23</v>
      </c>
      <c r="L2019">
        <v>7</v>
      </c>
      <c r="M2019" t="s">
        <v>43</v>
      </c>
      <c r="N2019">
        <v>999</v>
      </c>
      <c r="O2019" t="s">
        <v>42</v>
      </c>
      <c r="P2019">
        <v>0</v>
      </c>
      <c r="T2019" s="3" t="str">
        <f t="shared" si="63"/>
        <v>.</v>
      </c>
      <c r="U2019" s="3" t="str">
        <f>IF(AND(R2019&lt;&gt;"_U",N2019&lt;&gt;9999,N2019&lt;&gt;999,L2019&lt;&gt;"Median"),IFERROR(VLOOKUP(A2019,'HD Total'!A:P,16,0),"."),".")</f>
        <v>.</v>
      </c>
    </row>
    <row r="2020" spans="1:21" x14ac:dyDescent="0.3">
      <c r="A2020" s="1" t="str">
        <f t="shared" si="62"/>
        <v>2023|Northland|$150,001-$200,000</v>
      </c>
      <c r="B2020" t="s">
        <v>18</v>
      </c>
      <c r="C2020" t="s">
        <v>19</v>
      </c>
      <c r="D2020" t="s">
        <v>20</v>
      </c>
      <c r="E2020" t="s">
        <v>21</v>
      </c>
      <c r="F2020">
        <v>2023</v>
      </c>
      <c r="G2020">
        <v>2023</v>
      </c>
      <c r="H2020">
        <v>100</v>
      </c>
      <c r="I2020" t="s">
        <v>168</v>
      </c>
      <c r="J2020">
        <v>99</v>
      </c>
      <c r="K2020" t="s">
        <v>23</v>
      </c>
      <c r="L2020">
        <v>7</v>
      </c>
      <c r="M2020" t="s">
        <v>43</v>
      </c>
      <c r="N2020">
        <v>3</v>
      </c>
      <c r="O2020" t="s">
        <v>25</v>
      </c>
      <c r="P2020">
        <v>744</v>
      </c>
      <c r="T2020" s="3">
        <f t="shared" si="63"/>
        <v>11.61</v>
      </c>
      <c r="U2020" s="3">
        <f>IF(AND(R2020&lt;&gt;"_U",N2020&lt;&gt;9999,N2020&lt;&gt;999,L2020&lt;&gt;"Median"),IFERROR(VLOOKUP(A2020,'HD Total'!A:P,16,0),"."),".")</f>
        <v>6408</v>
      </c>
    </row>
    <row r="2021" spans="1:21" x14ac:dyDescent="0.3">
      <c r="A2021" s="1" t="str">
        <f t="shared" si="62"/>
        <v>2023|Northland|$150,001-$200,000</v>
      </c>
      <c r="B2021" t="s">
        <v>18</v>
      </c>
      <c r="C2021" t="s">
        <v>19</v>
      </c>
      <c r="D2021" t="s">
        <v>20</v>
      </c>
      <c r="E2021" t="s">
        <v>21</v>
      </c>
      <c r="F2021">
        <v>2023</v>
      </c>
      <c r="G2021">
        <v>2023</v>
      </c>
      <c r="H2021">
        <v>100</v>
      </c>
      <c r="I2021" t="s">
        <v>168</v>
      </c>
      <c r="J2021">
        <v>99</v>
      </c>
      <c r="K2021" t="s">
        <v>23</v>
      </c>
      <c r="L2021">
        <v>7</v>
      </c>
      <c r="M2021" t="s">
        <v>43</v>
      </c>
      <c r="N2021">
        <v>9999</v>
      </c>
      <c r="O2021" t="s">
        <v>40</v>
      </c>
      <c r="P2021">
        <v>6408</v>
      </c>
      <c r="T2021" s="3" t="str">
        <f t="shared" si="63"/>
        <v>.</v>
      </c>
      <c r="U2021" s="3" t="str">
        <f>IF(AND(R2021&lt;&gt;"_U",N2021&lt;&gt;9999,N2021&lt;&gt;999,L2021&lt;&gt;"Median"),IFERROR(VLOOKUP(A2021,'HD Total'!A:P,16,0),"."),".")</f>
        <v>.</v>
      </c>
    </row>
    <row r="2022" spans="1:21" x14ac:dyDescent="0.3">
      <c r="A2022" s="1" t="str">
        <f t="shared" si="62"/>
        <v>2023|Northland|$150,001-$200,000</v>
      </c>
      <c r="B2022" t="s">
        <v>18</v>
      </c>
      <c r="C2022" t="s">
        <v>19</v>
      </c>
      <c r="D2022" t="s">
        <v>20</v>
      </c>
      <c r="E2022" t="s">
        <v>21</v>
      </c>
      <c r="F2022">
        <v>2023</v>
      </c>
      <c r="G2022">
        <v>2023</v>
      </c>
      <c r="H2022">
        <v>100</v>
      </c>
      <c r="I2022" t="s">
        <v>168</v>
      </c>
      <c r="J2022">
        <v>99</v>
      </c>
      <c r="K2022" t="s">
        <v>23</v>
      </c>
      <c r="L2022">
        <v>7</v>
      </c>
      <c r="M2022" t="s">
        <v>43</v>
      </c>
      <c r="N2022">
        <v>7777</v>
      </c>
      <c r="O2022" t="s">
        <v>37</v>
      </c>
      <c r="P2022">
        <v>6408</v>
      </c>
      <c r="T2022" s="3">
        <f t="shared" si="63"/>
        <v>100</v>
      </c>
      <c r="U2022" s="3">
        <f>IF(AND(R2022&lt;&gt;"_U",N2022&lt;&gt;9999,N2022&lt;&gt;999,L2022&lt;&gt;"Median"),IFERROR(VLOOKUP(A2022,'HD Total'!A:P,16,0),"."),".")</f>
        <v>6408</v>
      </c>
    </row>
    <row r="2023" spans="1:21" x14ac:dyDescent="0.3">
      <c r="A2023" s="1" t="str">
        <f t="shared" si="62"/>
        <v>2023|Northland|$150,001-$200,000</v>
      </c>
      <c r="B2023" t="s">
        <v>18</v>
      </c>
      <c r="C2023" t="s">
        <v>19</v>
      </c>
      <c r="D2023" t="s">
        <v>20</v>
      </c>
      <c r="E2023" t="s">
        <v>21</v>
      </c>
      <c r="F2023">
        <v>2023</v>
      </c>
      <c r="G2023">
        <v>2023</v>
      </c>
      <c r="H2023">
        <v>100</v>
      </c>
      <c r="I2023" t="s">
        <v>168</v>
      </c>
      <c r="J2023">
        <v>99</v>
      </c>
      <c r="K2023" t="s">
        <v>23</v>
      </c>
      <c r="L2023">
        <v>7</v>
      </c>
      <c r="M2023" t="s">
        <v>43</v>
      </c>
      <c r="N2023">
        <v>1</v>
      </c>
      <c r="O2023" t="s">
        <v>33</v>
      </c>
      <c r="P2023">
        <v>4380</v>
      </c>
      <c r="T2023" s="3">
        <f t="shared" si="63"/>
        <v>68.349999999999994</v>
      </c>
      <c r="U2023" s="3">
        <f>IF(AND(R2023&lt;&gt;"_U",N2023&lt;&gt;9999,N2023&lt;&gt;999,L2023&lt;&gt;"Median"),IFERROR(VLOOKUP(A2023,'HD Total'!A:P,16,0),"."),".")</f>
        <v>6408</v>
      </c>
    </row>
    <row r="2024" spans="1:21" x14ac:dyDescent="0.3">
      <c r="A2024" s="1" t="str">
        <f t="shared" si="62"/>
        <v>2023|Northland|$200,001 or more</v>
      </c>
      <c r="B2024" t="s">
        <v>18</v>
      </c>
      <c r="C2024" t="s">
        <v>19</v>
      </c>
      <c r="D2024" t="s">
        <v>20</v>
      </c>
      <c r="E2024" t="s">
        <v>21</v>
      </c>
      <c r="F2024">
        <v>2023</v>
      </c>
      <c r="G2024">
        <v>2023</v>
      </c>
      <c r="H2024">
        <v>100</v>
      </c>
      <c r="I2024" t="s">
        <v>168</v>
      </c>
      <c r="J2024">
        <v>99</v>
      </c>
      <c r="K2024" t="s">
        <v>23</v>
      </c>
      <c r="L2024">
        <v>8</v>
      </c>
      <c r="M2024" t="s">
        <v>27</v>
      </c>
      <c r="N2024">
        <v>999</v>
      </c>
      <c r="O2024" t="s">
        <v>42</v>
      </c>
      <c r="P2024">
        <v>0</v>
      </c>
      <c r="T2024" s="3" t="str">
        <f t="shared" si="63"/>
        <v>.</v>
      </c>
      <c r="U2024" s="3" t="str">
        <f>IF(AND(R2024&lt;&gt;"_U",N2024&lt;&gt;9999,N2024&lt;&gt;999,L2024&lt;&gt;"Median"),IFERROR(VLOOKUP(A2024,'HD Total'!A:P,16,0),"."),".")</f>
        <v>.</v>
      </c>
    </row>
    <row r="2025" spans="1:21" x14ac:dyDescent="0.3">
      <c r="A2025" s="1" t="str">
        <f t="shared" si="62"/>
        <v>2023|Northland|$200,001 or more</v>
      </c>
      <c r="B2025" t="s">
        <v>18</v>
      </c>
      <c r="C2025" t="s">
        <v>19</v>
      </c>
      <c r="D2025" t="s">
        <v>20</v>
      </c>
      <c r="E2025" t="s">
        <v>21</v>
      </c>
      <c r="F2025">
        <v>2023</v>
      </c>
      <c r="G2025">
        <v>2023</v>
      </c>
      <c r="H2025">
        <v>100</v>
      </c>
      <c r="I2025" t="s">
        <v>168</v>
      </c>
      <c r="J2025">
        <v>99</v>
      </c>
      <c r="K2025" t="s">
        <v>23</v>
      </c>
      <c r="L2025">
        <v>8</v>
      </c>
      <c r="M2025" t="s">
        <v>27</v>
      </c>
      <c r="N2025">
        <v>1</v>
      </c>
      <c r="O2025" t="s">
        <v>33</v>
      </c>
      <c r="P2025">
        <v>3324</v>
      </c>
      <c r="T2025" s="3">
        <f t="shared" si="63"/>
        <v>63.1</v>
      </c>
      <c r="U2025" s="3">
        <f>IF(AND(R2025&lt;&gt;"_U",N2025&lt;&gt;9999,N2025&lt;&gt;999,L2025&lt;&gt;"Median"),IFERROR(VLOOKUP(A2025,'HD Total'!A:P,16,0),"."),".")</f>
        <v>5268</v>
      </c>
    </row>
    <row r="2026" spans="1:21" x14ac:dyDescent="0.3">
      <c r="A2026" s="1" t="str">
        <f t="shared" si="62"/>
        <v>2023|Northland|$200,001 or more</v>
      </c>
      <c r="B2026" t="s">
        <v>18</v>
      </c>
      <c r="C2026" t="s">
        <v>19</v>
      </c>
      <c r="D2026" t="s">
        <v>20</v>
      </c>
      <c r="E2026" t="s">
        <v>21</v>
      </c>
      <c r="F2026">
        <v>2023</v>
      </c>
      <c r="G2026">
        <v>2023</v>
      </c>
      <c r="H2026">
        <v>100</v>
      </c>
      <c r="I2026" t="s">
        <v>168</v>
      </c>
      <c r="J2026">
        <v>99</v>
      </c>
      <c r="K2026" t="s">
        <v>23</v>
      </c>
      <c r="L2026">
        <v>8</v>
      </c>
      <c r="M2026" t="s">
        <v>27</v>
      </c>
      <c r="N2026">
        <v>9999</v>
      </c>
      <c r="O2026" t="s">
        <v>40</v>
      </c>
      <c r="P2026">
        <v>5268</v>
      </c>
      <c r="T2026" s="3" t="str">
        <f t="shared" si="63"/>
        <v>.</v>
      </c>
      <c r="U2026" s="3" t="str">
        <f>IF(AND(R2026&lt;&gt;"_U",N2026&lt;&gt;9999,N2026&lt;&gt;999,L2026&lt;&gt;"Median"),IFERROR(VLOOKUP(A2026,'HD Total'!A:P,16,0),"."),".")</f>
        <v>.</v>
      </c>
    </row>
    <row r="2027" spans="1:21" x14ac:dyDescent="0.3">
      <c r="A2027" s="1" t="str">
        <f t="shared" si="62"/>
        <v>2023|Northland|$200,001 or more</v>
      </c>
      <c r="B2027" t="s">
        <v>18</v>
      </c>
      <c r="C2027" t="s">
        <v>19</v>
      </c>
      <c r="D2027" t="s">
        <v>20</v>
      </c>
      <c r="E2027" t="s">
        <v>21</v>
      </c>
      <c r="F2027">
        <v>2023</v>
      </c>
      <c r="G2027">
        <v>2023</v>
      </c>
      <c r="H2027">
        <v>100</v>
      </c>
      <c r="I2027" t="s">
        <v>168</v>
      </c>
      <c r="J2027">
        <v>99</v>
      </c>
      <c r="K2027" t="s">
        <v>23</v>
      </c>
      <c r="L2027">
        <v>8</v>
      </c>
      <c r="M2027" t="s">
        <v>27</v>
      </c>
      <c r="N2027">
        <v>7777</v>
      </c>
      <c r="O2027" t="s">
        <v>37</v>
      </c>
      <c r="P2027">
        <v>5268</v>
      </c>
      <c r="T2027" s="3">
        <f t="shared" si="63"/>
        <v>100</v>
      </c>
      <c r="U2027" s="3">
        <f>IF(AND(R2027&lt;&gt;"_U",N2027&lt;&gt;9999,N2027&lt;&gt;999,L2027&lt;&gt;"Median"),IFERROR(VLOOKUP(A2027,'HD Total'!A:P,16,0),"."),".")</f>
        <v>5268</v>
      </c>
    </row>
    <row r="2028" spans="1:21" x14ac:dyDescent="0.3">
      <c r="A2028" s="1" t="str">
        <f t="shared" si="62"/>
        <v>2023|Northland|$200,001 or more</v>
      </c>
      <c r="B2028" t="s">
        <v>18</v>
      </c>
      <c r="C2028" t="s">
        <v>19</v>
      </c>
      <c r="D2028" t="s">
        <v>20</v>
      </c>
      <c r="E2028" t="s">
        <v>21</v>
      </c>
      <c r="F2028">
        <v>2023</v>
      </c>
      <c r="G2028">
        <v>2023</v>
      </c>
      <c r="H2028">
        <v>100</v>
      </c>
      <c r="I2028" t="s">
        <v>168</v>
      </c>
      <c r="J2028">
        <v>99</v>
      </c>
      <c r="K2028" t="s">
        <v>23</v>
      </c>
      <c r="L2028">
        <v>8</v>
      </c>
      <c r="M2028" t="s">
        <v>27</v>
      </c>
      <c r="N2028">
        <v>3</v>
      </c>
      <c r="O2028" t="s">
        <v>25</v>
      </c>
      <c r="P2028">
        <v>1059</v>
      </c>
      <c r="T2028" s="3">
        <f t="shared" si="63"/>
        <v>20.100000000000001</v>
      </c>
      <c r="U2028" s="3">
        <f>IF(AND(R2028&lt;&gt;"_U",N2028&lt;&gt;9999,N2028&lt;&gt;999,L2028&lt;&gt;"Median"),IFERROR(VLOOKUP(A2028,'HD Total'!A:P,16,0),"."),".")</f>
        <v>5268</v>
      </c>
    </row>
    <row r="2029" spans="1:21" x14ac:dyDescent="0.3">
      <c r="A2029" s="1" t="str">
        <f t="shared" si="62"/>
        <v>2023|Northland|$200,001 or more</v>
      </c>
      <c r="B2029" t="s">
        <v>18</v>
      </c>
      <c r="C2029" t="s">
        <v>19</v>
      </c>
      <c r="D2029" t="s">
        <v>20</v>
      </c>
      <c r="E2029" t="s">
        <v>21</v>
      </c>
      <c r="F2029">
        <v>2023</v>
      </c>
      <c r="G2029">
        <v>2023</v>
      </c>
      <c r="H2029">
        <v>100</v>
      </c>
      <c r="I2029" t="s">
        <v>168</v>
      </c>
      <c r="J2029">
        <v>99</v>
      </c>
      <c r="K2029" t="s">
        <v>23</v>
      </c>
      <c r="L2029">
        <v>8</v>
      </c>
      <c r="M2029" t="s">
        <v>27</v>
      </c>
      <c r="N2029">
        <v>2</v>
      </c>
      <c r="O2029" t="s">
        <v>28</v>
      </c>
      <c r="P2029">
        <v>882</v>
      </c>
      <c r="T2029" s="3">
        <f t="shared" si="63"/>
        <v>16.739999999999998</v>
      </c>
      <c r="U2029" s="3">
        <f>IF(AND(R2029&lt;&gt;"_U",N2029&lt;&gt;9999,N2029&lt;&gt;999,L2029&lt;&gt;"Median"),IFERROR(VLOOKUP(A2029,'HD Total'!A:P,16,0),"."),".")</f>
        <v>5268</v>
      </c>
    </row>
    <row r="2030" spans="1:21" x14ac:dyDescent="0.3">
      <c r="A2030" s="1" t="str">
        <f t="shared" si="62"/>
        <v>2023|Northland|Total stated - total household income</v>
      </c>
      <c r="B2030" t="s">
        <v>18</v>
      </c>
      <c r="C2030" t="s">
        <v>19</v>
      </c>
      <c r="D2030" t="s">
        <v>20</v>
      </c>
      <c r="E2030" t="s">
        <v>21</v>
      </c>
      <c r="F2030">
        <v>2023</v>
      </c>
      <c r="G2030">
        <v>2023</v>
      </c>
      <c r="H2030">
        <v>100</v>
      </c>
      <c r="I2030" t="s">
        <v>168</v>
      </c>
      <c r="J2030">
        <v>99</v>
      </c>
      <c r="K2030" t="s">
        <v>23</v>
      </c>
      <c r="L2030">
        <v>77</v>
      </c>
      <c r="M2030" t="s">
        <v>32</v>
      </c>
      <c r="N2030">
        <v>2</v>
      </c>
      <c r="O2030" t="s">
        <v>28</v>
      </c>
      <c r="P2030">
        <v>18579</v>
      </c>
      <c r="T2030" s="3">
        <f t="shared" si="63"/>
        <v>28.05</v>
      </c>
      <c r="U2030" s="3">
        <f>IF(AND(R2030&lt;&gt;"_U",N2030&lt;&gt;9999,N2030&lt;&gt;999,L2030&lt;&gt;"Median"),IFERROR(VLOOKUP(A2030,'HD Total'!A:P,16,0),"."),".")</f>
        <v>66237</v>
      </c>
    </row>
    <row r="2031" spans="1:21" x14ac:dyDescent="0.3">
      <c r="A2031" s="1" t="str">
        <f t="shared" si="62"/>
        <v>2023|Northland|Total stated - total household income</v>
      </c>
      <c r="B2031" t="s">
        <v>18</v>
      </c>
      <c r="C2031" t="s">
        <v>19</v>
      </c>
      <c r="D2031" t="s">
        <v>20</v>
      </c>
      <c r="E2031" t="s">
        <v>21</v>
      </c>
      <c r="F2031">
        <v>2023</v>
      </c>
      <c r="G2031">
        <v>2023</v>
      </c>
      <c r="H2031">
        <v>100</v>
      </c>
      <c r="I2031" t="s">
        <v>168</v>
      </c>
      <c r="J2031">
        <v>99</v>
      </c>
      <c r="K2031" t="s">
        <v>23</v>
      </c>
      <c r="L2031">
        <v>77</v>
      </c>
      <c r="M2031" t="s">
        <v>32</v>
      </c>
      <c r="N2031">
        <v>999</v>
      </c>
      <c r="O2031" t="s">
        <v>42</v>
      </c>
      <c r="P2031">
        <v>3</v>
      </c>
      <c r="T2031" s="3" t="str">
        <f t="shared" si="63"/>
        <v>.</v>
      </c>
      <c r="U2031" s="3" t="str">
        <f>IF(AND(R2031&lt;&gt;"_U",N2031&lt;&gt;9999,N2031&lt;&gt;999,L2031&lt;&gt;"Median"),IFERROR(VLOOKUP(A2031,'HD Total'!A:P,16,0),"."),".")</f>
        <v>.</v>
      </c>
    </row>
    <row r="2032" spans="1:21" x14ac:dyDescent="0.3">
      <c r="A2032" s="1" t="str">
        <f t="shared" si="62"/>
        <v>2023|Northland|Total stated - total household income</v>
      </c>
      <c r="B2032" t="s">
        <v>18</v>
      </c>
      <c r="C2032" t="s">
        <v>19</v>
      </c>
      <c r="D2032" t="s">
        <v>20</v>
      </c>
      <c r="E2032" t="s">
        <v>21</v>
      </c>
      <c r="F2032">
        <v>2023</v>
      </c>
      <c r="G2032">
        <v>2023</v>
      </c>
      <c r="H2032">
        <v>100</v>
      </c>
      <c r="I2032" t="s">
        <v>168</v>
      </c>
      <c r="J2032">
        <v>99</v>
      </c>
      <c r="K2032" t="s">
        <v>23</v>
      </c>
      <c r="L2032">
        <v>77</v>
      </c>
      <c r="M2032" t="s">
        <v>32</v>
      </c>
      <c r="N2032">
        <v>1</v>
      </c>
      <c r="O2032" t="s">
        <v>33</v>
      </c>
      <c r="P2032">
        <v>40296</v>
      </c>
      <c r="T2032" s="3">
        <f t="shared" si="63"/>
        <v>60.84</v>
      </c>
      <c r="U2032" s="3">
        <f>IF(AND(R2032&lt;&gt;"_U",N2032&lt;&gt;9999,N2032&lt;&gt;999,L2032&lt;&gt;"Median"),IFERROR(VLOOKUP(A2032,'HD Total'!A:P,16,0),"."),".")</f>
        <v>66237</v>
      </c>
    </row>
    <row r="2033" spans="1:21" x14ac:dyDescent="0.3">
      <c r="A2033" s="1" t="str">
        <f t="shared" si="62"/>
        <v>2023|Northland|Total stated - total household income</v>
      </c>
      <c r="B2033" t="s">
        <v>18</v>
      </c>
      <c r="C2033" t="s">
        <v>19</v>
      </c>
      <c r="D2033" t="s">
        <v>20</v>
      </c>
      <c r="E2033" t="s">
        <v>21</v>
      </c>
      <c r="F2033">
        <v>2023</v>
      </c>
      <c r="G2033">
        <v>2023</v>
      </c>
      <c r="H2033">
        <v>100</v>
      </c>
      <c r="I2033" t="s">
        <v>168</v>
      </c>
      <c r="J2033">
        <v>99</v>
      </c>
      <c r="K2033" t="s">
        <v>23</v>
      </c>
      <c r="L2033">
        <v>77</v>
      </c>
      <c r="M2033" t="s">
        <v>32</v>
      </c>
      <c r="N2033">
        <v>3</v>
      </c>
      <c r="O2033" t="s">
        <v>25</v>
      </c>
      <c r="P2033">
        <v>7365</v>
      </c>
      <c r="T2033" s="3">
        <f t="shared" si="63"/>
        <v>11.12</v>
      </c>
      <c r="U2033" s="3">
        <f>IF(AND(R2033&lt;&gt;"_U",N2033&lt;&gt;9999,N2033&lt;&gt;999,L2033&lt;&gt;"Median"),IFERROR(VLOOKUP(A2033,'HD Total'!A:P,16,0),"."),".")</f>
        <v>66237</v>
      </c>
    </row>
    <row r="2034" spans="1:21" x14ac:dyDescent="0.3">
      <c r="A2034" s="1" t="str">
        <f t="shared" si="62"/>
        <v>2023|Northland|Total stated - total household income</v>
      </c>
      <c r="B2034" t="s">
        <v>18</v>
      </c>
      <c r="C2034" t="s">
        <v>19</v>
      </c>
      <c r="D2034" t="s">
        <v>20</v>
      </c>
      <c r="E2034" t="s">
        <v>21</v>
      </c>
      <c r="F2034">
        <v>2023</v>
      </c>
      <c r="G2034">
        <v>2023</v>
      </c>
      <c r="H2034">
        <v>100</v>
      </c>
      <c r="I2034" t="s">
        <v>168</v>
      </c>
      <c r="J2034">
        <v>99</v>
      </c>
      <c r="K2034" t="s">
        <v>23</v>
      </c>
      <c r="L2034">
        <v>77</v>
      </c>
      <c r="M2034" t="s">
        <v>32</v>
      </c>
      <c r="N2034">
        <v>9999</v>
      </c>
      <c r="O2034" t="s">
        <v>40</v>
      </c>
      <c r="P2034">
        <v>66240</v>
      </c>
      <c r="T2034" s="3" t="str">
        <f t="shared" si="63"/>
        <v>.</v>
      </c>
      <c r="U2034" s="3" t="str">
        <f>IF(AND(R2034&lt;&gt;"_U",N2034&lt;&gt;9999,N2034&lt;&gt;999,L2034&lt;&gt;"Median"),IFERROR(VLOOKUP(A2034,'HD Total'!A:P,16,0),"."),".")</f>
        <v>.</v>
      </c>
    </row>
    <row r="2035" spans="1:21" x14ac:dyDescent="0.3">
      <c r="A2035" s="1" t="str">
        <f t="shared" si="62"/>
        <v>2023|Northland|Total stated - total household income</v>
      </c>
      <c r="B2035" t="s">
        <v>18</v>
      </c>
      <c r="C2035" t="s">
        <v>19</v>
      </c>
      <c r="D2035" t="s">
        <v>20</v>
      </c>
      <c r="E2035" t="s">
        <v>21</v>
      </c>
      <c r="F2035">
        <v>2023</v>
      </c>
      <c r="G2035">
        <v>2023</v>
      </c>
      <c r="H2035">
        <v>100</v>
      </c>
      <c r="I2035" t="s">
        <v>168</v>
      </c>
      <c r="J2035">
        <v>99</v>
      </c>
      <c r="K2035" t="s">
        <v>23</v>
      </c>
      <c r="L2035">
        <v>77</v>
      </c>
      <c r="M2035" t="s">
        <v>32</v>
      </c>
      <c r="N2035">
        <v>7777</v>
      </c>
      <c r="O2035" t="s">
        <v>37</v>
      </c>
      <c r="P2035">
        <v>66237</v>
      </c>
      <c r="T2035" s="3">
        <f t="shared" si="63"/>
        <v>100</v>
      </c>
      <c r="U2035" s="3">
        <f>IF(AND(R2035&lt;&gt;"_U",N2035&lt;&gt;9999,N2035&lt;&gt;999,L2035&lt;&gt;"Median"),IFERROR(VLOOKUP(A2035,'HD Total'!A:P,16,0),"."),".")</f>
        <v>66237</v>
      </c>
    </row>
    <row r="2036" spans="1:21" x14ac:dyDescent="0.3">
      <c r="A2036" s="1" t="str">
        <f t="shared" si="62"/>
        <v>2023|Northland|Total - total household income</v>
      </c>
      <c r="B2036" t="s">
        <v>18</v>
      </c>
      <c r="C2036" t="s">
        <v>19</v>
      </c>
      <c r="D2036" t="s">
        <v>20</v>
      </c>
      <c r="E2036" t="s">
        <v>21</v>
      </c>
      <c r="F2036">
        <v>2023</v>
      </c>
      <c r="G2036">
        <v>2023</v>
      </c>
      <c r="H2036">
        <v>100</v>
      </c>
      <c r="I2036" t="s">
        <v>168</v>
      </c>
      <c r="J2036">
        <v>99</v>
      </c>
      <c r="K2036" t="s">
        <v>23</v>
      </c>
      <c r="L2036">
        <v>99</v>
      </c>
      <c r="M2036" t="s">
        <v>48</v>
      </c>
      <c r="N2036">
        <v>9999</v>
      </c>
      <c r="O2036" t="s">
        <v>40</v>
      </c>
      <c r="P2036">
        <v>70473</v>
      </c>
      <c r="T2036" s="3" t="str">
        <f t="shared" si="63"/>
        <v>.</v>
      </c>
      <c r="U2036" s="3" t="str">
        <f>IF(AND(R2036&lt;&gt;"_U",N2036&lt;&gt;9999,N2036&lt;&gt;999,L2036&lt;&gt;"Median"),IFERROR(VLOOKUP(A2036,'HD Total'!A:P,16,0),"."),".")</f>
        <v>.</v>
      </c>
    </row>
    <row r="2037" spans="1:21" x14ac:dyDescent="0.3">
      <c r="A2037" s="1" t="str">
        <f t="shared" si="62"/>
        <v>2023|Northland|Total - total household income</v>
      </c>
      <c r="B2037" t="s">
        <v>18</v>
      </c>
      <c r="C2037" t="s">
        <v>19</v>
      </c>
      <c r="D2037" t="s">
        <v>20</v>
      </c>
      <c r="E2037" t="s">
        <v>21</v>
      </c>
      <c r="F2037">
        <v>2023</v>
      </c>
      <c r="G2037">
        <v>2023</v>
      </c>
      <c r="H2037">
        <v>100</v>
      </c>
      <c r="I2037" t="s">
        <v>168</v>
      </c>
      <c r="J2037">
        <v>99</v>
      </c>
      <c r="K2037" t="s">
        <v>23</v>
      </c>
      <c r="L2037">
        <v>99</v>
      </c>
      <c r="M2037" t="s">
        <v>48</v>
      </c>
      <c r="N2037">
        <v>999</v>
      </c>
      <c r="O2037" t="s">
        <v>42</v>
      </c>
      <c r="P2037">
        <v>9</v>
      </c>
      <c r="T2037" s="3" t="str">
        <f t="shared" si="63"/>
        <v>.</v>
      </c>
      <c r="U2037" s="3" t="str">
        <f>IF(AND(R2037&lt;&gt;"_U",N2037&lt;&gt;9999,N2037&lt;&gt;999,L2037&lt;&gt;"Median"),IFERROR(VLOOKUP(A2037,'HD Total'!A:P,16,0),"."),".")</f>
        <v>.</v>
      </c>
    </row>
    <row r="2038" spans="1:21" x14ac:dyDescent="0.3">
      <c r="A2038" s="1" t="str">
        <f t="shared" si="62"/>
        <v>2023|Northland|Total - total household income</v>
      </c>
      <c r="B2038" t="s">
        <v>18</v>
      </c>
      <c r="C2038" t="s">
        <v>19</v>
      </c>
      <c r="D2038" t="s">
        <v>20</v>
      </c>
      <c r="E2038" t="s">
        <v>21</v>
      </c>
      <c r="F2038">
        <v>2023</v>
      </c>
      <c r="G2038">
        <v>2023</v>
      </c>
      <c r="H2038">
        <v>100</v>
      </c>
      <c r="I2038" t="s">
        <v>168</v>
      </c>
      <c r="J2038">
        <v>99</v>
      </c>
      <c r="K2038" t="s">
        <v>23</v>
      </c>
      <c r="L2038">
        <v>99</v>
      </c>
      <c r="M2038" t="s">
        <v>48</v>
      </c>
      <c r="N2038">
        <v>7777</v>
      </c>
      <c r="O2038" t="s">
        <v>37</v>
      </c>
      <c r="P2038">
        <v>70467</v>
      </c>
      <c r="T2038" s="3">
        <f t="shared" si="63"/>
        <v>100</v>
      </c>
      <c r="U2038" s="3">
        <f>IF(AND(R2038&lt;&gt;"_U",N2038&lt;&gt;9999,N2038&lt;&gt;999,L2038&lt;&gt;"Median"),IFERROR(VLOOKUP(A2038,'HD Total'!A:P,16,0),"."),".")</f>
        <v>70467</v>
      </c>
    </row>
    <row r="2039" spans="1:21" x14ac:dyDescent="0.3">
      <c r="A2039" s="1" t="str">
        <f t="shared" si="62"/>
        <v>2023|Northland|Total - total household income</v>
      </c>
      <c r="B2039" t="s">
        <v>18</v>
      </c>
      <c r="C2039" t="s">
        <v>19</v>
      </c>
      <c r="D2039" t="s">
        <v>20</v>
      </c>
      <c r="E2039" t="s">
        <v>21</v>
      </c>
      <c r="F2039">
        <v>2023</v>
      </c>
      <c r="G2039">
        <v>2023</v>
      </c>
      <c r="H2039">
        <v>100</v>
      </c>
      <c r="I2039" t="s">
        <v>168</v>
      </c>
      <c r="J2039">
        <v>99</v>
      </c>
      <c r="K2039" t="s">
        <v>23</v>
      </c>
      <c r="L2039">
        <v>99</v>
      </c>
      <c r="M2039" t="s">
        <v>48</v>
      </c>
      <c r="N2039">
        <v>2</v>
      </c>
      <c r="O2039" t="s">
        <v>28</v>
      </c>
      <c r="P2039">
        <v>20118</v>
      </c>
      <c r="T2039" s="3">
        <f t="shared" si="63"/>
        <v>28.55</v>
      </c>
      <c r="U2039" s="3">
        <f>IF(AND(R2039&lt;&gt;"_U",N2039&lt;&gt;9999,N2039&lt;&gt;999,L2039&lt;&gt;"Median"),IFERROR(VLOOKUP(A2039,'HD Total'!A:P,16,0),"."),".")</f>
        <v>70467</v>
      </c>
    </row>
    <row r="2040" spans="1:21" x14ac:dyDescent="0.3">
      <c r="A2040" s="1" t="str">
        <f t="shared" si="62"/>
        <v>2023|Northland|Total - total household income</v>
      </c>
      <c r="B2040" t="s">
        <v>18</v>
      </c>
      <c r="C2040" t="s">
        <v>19</v>
      </c>
      <c r="D2040" t="s">
        <v>20</v>
      </c>
      <c r="E2040" t="s">
        <v>21</v>
      </c>
      <c r="F2040">
        <v>2023</v>
      </c>
      <c r="G2040">
        <v>2023</v>
      </c>
      <c r="H2040">
        <v>100</v>
      </c>
      <c r="I2040" t="s">
        <v>168</v>
      </c>
      <c r="J2040">
        <v>99</v>
      </c>
      <c r="K2040" t="s">
        <v>23</v>
      </c>
      <c r="L2040">
        <v>99</v>
      </c>
      <c r="M2040" t="s">
        <v>48</v>
      </c>
      <c r="N2040">
        <v>3</v>
      </c>
      <c r="O2040" t="s">
        <v>25</v>
      </c>
      <c r="P2040">
        <v>7806</v>
      </c>
      <c r="T2040" s="3">
        <f t="shared" si="63"/>
        <v>11.08</v>
      </c>
      <c r="U2040" s="3">
        <f>IF(AND(R2040&lt;&gt;"_U",N2040&lt;&gt;9999,N2040&lt;&gt;999,L2040&lt;&gt;"Median"),IFERROR(VLOOKUP(A2040,'HD Total'!A:P,16,0),"."),".")</f>
        <v>70467</v>
      </c>
    </row>
    <row r="2041" spans="1:21" x14ac:dyDescent="0.3">
      <c r="A2041" s="1" t="str">
        <f t="shared" si="62"/>
        <v>2023|Northland|Total - total household income</v>
      </c>
      <c r="B2041" t="s">
        <v>18</v>
      </c>
      <c r="C2041" t="s">
        <v>19</v>
      </c>
      <c r="D2041" t="s">
        <v>20</v>
      </c>
      <c r="E2041" t="s">
        <v>21</v>
      </c>
      <c r="F2041">
        <v>2023</v>
      </c>
      <c r="G2041">
        <v>2023</v>
      </c>
      <c r="H2041">
        <v>100</v>
      </c>
      <c r="I2041" t="s">
        <v>168</v>
      </c>
      <c r="J2041">
        <v>99</v>
      </c>
      <c r="K2041" t="s">
        <v>23</v>
      </c>
      <c r="L2041">
        <v>99</v>
      </c>
      <c r="M2041" t="s">
        <v>48</v>
      </c>
      <c r="N2041">
        <v>1</v>
      </c>
      <c r="O2041" t="s">
        <v>33</v>
      </c>
      <c r="P2041">
        <v>42543</v>
      </c>
      <c r="T2041" s="3">
        <f t="shared" si="63"/>
        <v>60.37</v>
      </c>
      <c r="U2041" s="3">
        <f>IF(AND(R2041&lt;&gt;"_U",N2041&lt;&gt;9999,N2041&lt;&gt;999,L2041&lt;&gt;"Median"),IFERROR(VLOOKUP(A2041,'HD Total'!A:P,16,0),"."),".")</f>
        <v>70467</v>
      </c>
    </row>
    <row r="2042" spans="1:21" x14ac:dyDescent="0.3">
      <c r="A2042" s="1" t="str">
        <f t="shared" si="62"/>
        <v>2023|Northland|Median ($) - total household income</v>
      </c>
      <c r="B2042" t="s">
        <v>18</v>
      </c>
      <c r="C2042" t="s">
        <v>19</v>
      </c>
      <c r="D2042" t="s">
        <v>20</v>
      </c>
      <c r="E2042" t="s">
        <v>21</v>
      </c>
      <c r="F2042">
        <v>2023</v>
      </c>
      <c r="G2042">
        <v>2023</v>
      </c>
      <c r="H2042">
        <v>100</v>
      </c>
      <c r="I2042" t="s">
        <v>168</v>
      </c>
      <c r="J2042">
        <v>99</v>
      </c>
      <c r="K2042" t="s">
        <v>23</v>
      </c>
      <c r="L2042" t="s">
        <v>56</v>
      </c>
      <c r="M2042" t="s">
        <v>57</v>
      </c>
      <c r="N2042">
        <v>7777</v>
      </c>
      <c r="O2042" t="s">
        <v>37</v>
      </c>
      <c r="P2042">
        <v>73400</v>
      </c>
      <c r="T2042" s="3" t="str">
        <f t="shared" si="63"/>
        <v>.</v>
      </c>
      <c r="U2042" s="3" t="str">
        <f>IF(AND(R2042&lt;&gt;"_U",N2042&lt;&gt;9999,N2042&lt;&gt;999,L2042&lt;&gt;"Median"),IFERROR(VLOOKUP(A2042,'HD Total'!A:P,16,0),"."),".")</f>
        <v>.</v>
      </c>
    </row>
    <row r="2043" spans="1:21" x14ac:dyDescent="0.3">
      <c r="A2043" s="1" t="str">
        <f t="shared" si="62"/>
        <v>2023|Northland|Median ($) - total household income</v>
      </c>
      <c r="B2043" t="s">
        <v>18</v>
      </c>
      <c r="C2043" t="s">
        <v>19</v>
      </c>
      <c r="D2043" t="s">
        <v>20</v>
      </c>
      <c r="E2043" t="s">
        <v>21</v>
      </c>
      <c r="F2043">
        <v>2023</v>
      </c>
      <c r="G2043">
        <v>2023</v>
      </c>
      <c r="H2043">
        <v>100</v>
      </c>
      <c r="I2043" t="s">
        <v>168</v>
      </c>
      <c r="J2043">
        <v>99</v>
      </c>
      <c r="K2043" t="s">
        <v>23</v>
      </c>
      <c r="L2043" t="s">
        <v>56</v>
      </c>
      <c r="M2043" t="s">
        <v>57</v>
      </c>
      <c r="N2043">
        <v>3</v>
      </c>
      <c r="O2043" t="s">
        <v>25</v>
      </c>
      <c r="P2043">
        <v>80700</v>
      </c>
      <c r="T2043" s="3" t="str">
        <f t="shared" si="63"/>
        <v>.</v>
      </c>
      <c r="U2043" s="3" t="str">
        <f>IF(AND(R2043&lt;&gt;"_U",N2043&lt;&gt;9999,N2043&lt;&gt;999,L2043&lt;&gt;"Median"),IFERROR(VLOOKUP(A2043,'HD Total'!A:P,16,0),"."),".")</f>
        <v>.</v>
      </c>
    </row>
    <row r="2044" spans="1:21" x14ac:dyDescent="0.3">
      <c r="A2044" s="1" t="str">
        <f t="shared" si="62"/>
        <v>2023|Northland|Median ($) - total household income</v>
      </c>
      <c r="B2044" t="s">
        <v>18</v>
      </c>
      <c r="C2044" t="s">
        <v>19</v>
      </c>
      <c r="D2044" t="s">
        <v>20</v>
      </c>
      <c r="E2044" t="s">
        <v>21</v>
      </c>
      <c r="F2044">
        <v>2023</v>
      </c>
      <c r="G2044">
        <v>2023</v>
      </c>
      <c r="H2044">
        <v>100</v>
      </c>
      <c r="I2044" t="s">
        <v>168</v>
      </c>
      <c r="J2044">
        <v>99</v>
      </c>
      <c r="K2044" t="s">
        <v>23</v>
      </c>
      <c r="L2044" t="s">
        <v>56</v>
      </c>
      <c r="M2044" t="s">
        <v>57</v>
      </c>
      <c r="N2044">
        <v>9999</v>
      </c>
      <c r="O2044" t="s">
        <v>40</v>
      </c>
      <c r="P2044">
        <v>73400</v>
      </c>
      <c r="T2044" s="3" t="str">
        <f t="shared" si="63"/>
        <v>.</v>
      </c>
      <c r="U2044" s="3" t="str">
        <f>IF(AND(R2044&lt;&gt;"_U",N2044&lt;&gt;9999,N2044&lt;&gt;999,L2044&lt;&gt;"Median"),IFERROR(VLOOKUP(A2044,'HD Total'!A:P,16,0),"."),".")</f>
        <v>.</v>
      </c>
    </row>
    <row r="2045" spans="1:21" x14ac:dyDescent="0.3">
      <c r="A2045" s="1" t="str">
        <f t="shared" si="62"/>
        <v>2023|Northland|Median ($) - total household income</v>
      </c>
      <c r="B2045" t="s">
        <v>18</v>
      </c>
      <c r="C2045" t="s">
        <v>19</v>
      </c>
      <c r="D2045" t="s">
        <v>20</v>
      </c>
      <c r="E2045" t="s">
        <v>21</v>
      </c>
      <c r="F2045">
        <v>2023</v>
      </c>
      <c r="G2045">
        <v>2023</v>
      </c>
      <c r="H2045">
        <v>100</v>
      </c>
      <c r="I2045" t="s">
        <v>168</v>
      </c>
      <c r="J2045">
        <v>99</v>
      </c>
      <c r="K2045" t="s">
        <v>23</v>
      </c>
      <c r="L2045" t="s">
        <v>56</v>
      </c>
      <c r="M2045" t="s">
        <v>57</v>
      </c>
      <c r="N2045">
        <v>2</v>
      </c>
      <c r="O2045" t="s">
        <v>28</v>
      </c>
      <c r="P2045">
        <v>64000</v>
      </c>
      <c r="T2045" s="3" t="str">
        <f t="shared" si="63"/>
        <v>.</v>
      </c>
      <c r="U2045" s="3" t="str">
        <f>IF(AND(R2045&lt;&gt;"_U",N2045&lt;&gt;9999,N2045&lt;&gt;999,L2045&lt;&gt;"Median"),IFERROR(VLOOKUP(A2045,'HD Total'!A:P,16,0),"."),".")</f>
        <v>.</v>
      </c>
    </row>
    <row r="2046" spans="1:21" x14ac:dyDescent="0.3">
      <c r="A2046" s="1" t="str">
        <f t="shared" si="62"/>
        <v>2023|Northland|Median ($) - total household income</v>
      </c>
      <c r="B2046" t="s">
        <v>18</v>
      </c>
      <c r="C2046" t="s">
        <v>19</v>
      </c>
      <c r="D2046" t="s">
        <v>20</v>
      </c>
      <c r="E2046" t="s">
        <v>21</v>
      </c>
      <c r="F2046">
        <v>2023</v>
      </c>
      <c r="G2046">
        <v>2023</v>
      </c>
      <c r="H2046">
        <v>100</v>
      </c>
      <c r="I2046" t="s">
        <v>168</v>
      </c>
      <c r="J2046">
        <v>99</v>
      </c>
      <c r="K2046" t="s">
        <v>23</v>
      </c>
      <c r="L2046" t="s">
        <v>56</v>
      </c>
      <c r="M2046" t="s">
        <v>57</v>
      </c>
      <c r="N2046">
        <v>1</v>
      </c>
      <c r="O2046" t="s">
        <v>33</v>
      </c>
      <c r="P2046">
        <v>77400</v>
      </c>
      <c r="T2046" s="3" t="str">
        <f t="shared" si="63"/>
        <v>.</v>
      </c>
      <c r="U2046" s="3" t="str">
        <f>IF(AND(R2046&lt;&gt;"_U",N2046&lt;&gt;9999,N2046&lt;&gt;999,L2046&lt;&gt;"Median"),IFERROR(VLOOKUP(A2046,'HD Total'!A:P,16,0),"."),".")</f>
        <v>.</v>
      </c>
    </row>
    <row r="2047" spans="1:21" x14ac:dyDescent="0.3">
      <c r="A2047" s="1" t="str">
        <f t="shared" si="62"/>
        <v>2023|Northland|Median ($) - total household income</v>
      </c>
      <c r="B2047" t="s">
        <v>18</v>
      </c>
      <c r="C2047" t="s">
        <v>19</v>
      </c>
      <c r="D2047" t="s">
        <v>20</v>
      </c>
      <c r="E2047" t="s">
        <v>21</v>
      </c>
      <c r="F2047">
        <v>2023</v>
      </c>
      <c r="G2047">
        <v>2023</v>
      </c>
      <c r="H2047">
        <v>100</v>
      </c>
      <c r="I2047" t="s">
        <v>168</v>
      </c>
      <c r="J2047">
        <v>99</v>
      </c>
      <c r="K2047" t="s">
        <v>23</v>
      </c>
      <c r="L2047" t="s">
        <v>56</v>
      </c>
      <c r="M2047" t="s">
        <v>57</v>
      </c>
      <c r="N2047">
        <v>999</v>
      </c>
      <c r="O2047" t="s">
        <v>42</v>
      </c>
      <c r="P2047">
        <v>36000</v>
      </c>
      <c r="T2047" s="3" t="str">
        <f t="shared" si="63"/>
        <v>.</v>
      </c>
      <c r="U2047" s="3" t="str">
        <f>IF(AND(R2047&lt;&gt;"_U",N2047&lt;&gt;9999,N2047&lt;&gt;999,L2047&lt;&gt;"Median"),IFERROR(VLOOKUP(A2047,'HD Total'!A:P,16,0),"."),".")</f>
        <v>.</v>
      </c>
    </row>
    <row r="2048" spans="1:21" x14ac:dyDescent="0.3">
      <c r="A2048" s="1" t="str">
        <f t="shared" si="62"/>
        <v>2023|WaitematÄ|$20,000 or less</v>
      </c>
      <c r="B2048" t="s">
        <v>18</v>
      </c>
      <c r="C2048" t="s">
        <v>19</v>
      </c>
      <c r="D2048" t="s">
        <v>20</v>
      </c>
      <c r="E2048" t="s">
        <v>21</v>
      </c>
      <c r="F2048">
        <v>2023</v>
      </c>
      <c r="G2048">
        <v>2023</v>
      </c>
      <c r="H2048">
        <v>101</v>
      </c>
      <c r="I2048" t="s">
        <v>163</v>
      </c>
      <c r="J2048">
        <v>99</v>
      </c>
      <c r="K2048" t="s">
        <v>23</v>
      </c>
      <c r="L2048">
        <v>1</v>
      </c>
      <c r="M2048" t="s">
        <v>39</v>
      </c>
      <c r="N2048">
        <v>2</v>
      </c>
      <c r="O2048" t="s">
        <v>28</v>
      </c>
      <c r="P2048">
        <v>5241</v>
      </c>
      <c r="T2048" s="3">
        <f t="shared" si="63"/>
        <v>51.22</v>
      </c>
      <c r="U2048" s="3">
        <f>IF(AND(R2048&lt;&gt;"_U",N2048&lt;&gt;9999,N2048&lt;&gt;999,L2048&lt;&gt;"Median"),IFERROR(VLOOKUP(A2048,'HD Total'!A:P,16,0),"."),".")</f>
        <v>10233</v>
      </c>
    </row>
    <row r="2049" spans="1:21" x14ac:dyDescent="0.3">
      <c r="A2049" s="1" t="str">
        <f t="shared" si="62"/>
        <v>2023|WaitematÄ|$20,000 or less</v>
      </c>
      <c r="B2049" t="s">
        <v>18</v>
      </c>
      <c r="C2049" t="s">
        <v>19</v>
      </c>
      <c r="D2049" t="s">
        <v>20</v>
      </c>
      <c r="E2049" t="s">
        <v>21</v>
      </c>
      <c r="F2049">
        <v>2023</v>
      </c>
      <c r="G2049">
        <v>2023</v>
      </c>
      <c r="H2049">
        <v>101</v>
      </c>
      <c r="I2049" t="s">
        <v>163</v>
      </c>
      <c r="J2049">
        <v>99</v>
      </c>
      <c r="K2049" t="s">
        <v>23</v>
      </c>
      <c r="L2049">
        <v>1</v>
      </c>
      <c r="M2049" t="s">
        <v>39</v>
      </c>
      <c r="N2049">
        <v>7777</v>
      </c>
      <c r="O2049" t="s">
        <v>37</v>
      </c>
      <c r="P2049">
        <v>10233</v>
      </c>
      <c r="T2049" s="3">
        <f t="shared" si="63"/>
        <v>100</v>
      </c>
      <c r="U2049" s="3">
        <f>IF(AND(R2049&lt;&gt;"_U",N2049&lt;&gt;9999,N2049&lt;&gt;999,L2049&lt;&gt;"Median"),IFERROR(VLOOKUP(A2049,'HD Total'!A:P,16,0),"."),".")</f>
        <v>10233</v>
      </c>
    </row>
    <row r="2050" spans="1:21" x14ac:dyDescent="0.3">
      <c r="A2050" s="1" t="str">
        <f t="shared" si="62"/>
        <v>2023|WaitematÄ|$20,000 or less</v>
      </c>
      <c r="B2050" t="s">
        <v>18</v>
      </c>
      <c r="C2050" t="s">
        <v>19</v>
      </c>
      <c r="D2050" t="s">
        <v>20</v>
      </c>
      <c r="E2050" t="s">
        <v>21</v>
      </c>
      <c r="F2050">
        <v>2023</v>
      </c>
      <c r="G2050">
        <v>2023</v>
      </c>
      <c r="H2050">
        <v>101</v>
      </c>
      <c r="I2050" t="s">
        <v>163</v>
      </c>
      <c r="J2050">
        <v>99</v>
      </c>
      <c r="K2050" t="s">
        <v>23</v>
      </c>
      <c r="L2050">
        <v>1</v>
      </c>
      <c r="M2050" t="s">
        <v>39</v>
      </c>
      <c r="N2050">
        <v>999</v>
      </c>
      <c r="O2050" t="s">
        <v>42</v>
      </c>
      <c r="P2050">
        <v>3</v>
      </c>
      <c r="T2050" s="3" t="str">
        <f t="shared" si="63"/>
        <v>.</v>
      </c>
      <c r="U2050" s="3" t="str">
        <f>IF(AND(R2050&lt;&gt;"_U",N2050&lt;&gt;9999,N2050&lt;&gt;999,L2050&lt;&gt;"Median"),IFERROR(VLOOKUP(A2050,'HD Total'!A:P,16,0),"."),".")</f>
        <v>.</v>
      </c>
    </row>
    <row r="2051" spans="1:21" x14ac:dyDescent="0.3">
      <c r="A2051" s="1" t="str">
        <f t="shared" ref="A2051:A2114" si="64">G2051&amp;"|"&amp;I2051&amp;"|"&amp;M2051</f>
        <v>2023|WaitematÄ|$20,000 or less</v>
      </c>
      <c r="B2051" t="s">
        <v>18</v>
      </c>
      <c r="C2051" t="s">
        <v>19</v>
      </c>
      <c r="D2051" t="s">
        <v>20</v>
      </c>
      <c r="E2051" t="s">
        <v>21</v>
      </c>
      <c r="F2051">
        <v>2023</v>
      </c>
      <c r="G2051">
        <v>2023</v>
      </c>
      <c r="H2051">
        <v>101</v>
      </c>
      <c r="I2051" t="s">
        <v>163</v>
      </c>
      <c r="J2051">
        <v>99</v>
      </c>
      <c r="K2051" t="s">
        <v>23</v>
      </c>
      <c r="L2051">
        <v>1</v>
      </c>
      <c r="M2051" t="s">
        <v>39</v>
      </c>
      <c r="N2051">
        <v>3</v>
      </c>
      <c r="O2051" t="s">
        <v>25</v>
      </c>
      <c r="P2051">
        <v>1041</v>
      </c>
      <c r="T2051" s="3">
        <f t="shared" ref="T2051:T2114" si="65">IF(AND(R2051&lt;&gt;"_U",R2051&lt;&gt;"c",N2051&lt;&gt;999,N2051&lt;&gt;9999,L2051&lt;&gt;"Median"),IFERROR((ROUND(P2051/U2051*100,2)),"."),".")</f>
        <v>10.17</v>
      </c>
      <c r="U2051" s="3">
        <f>IF(AND(R2051&lt;&gt;"_U",N2051&lt;&gt;9999,N2051&lt;&gt;999,L2051&lt;&gt;"Median"),IFERROR(VLOOKUP(A2051,'HD Total'!A:P,16,0),"."),".")</f>
        <v>10233</v>
      </c>
    </row>
    <row r="2052" spans="1:21" x14ac:dyDescent="0.3">
      <c r="A2052" s="1" t="str">
        <f t="shared" si="64"/>
        <v>2023|WaitematÄ|$20,000 or less</v>
      </c>
      <c r="B2052" t="s">
        <v>18</v>
      </c>
      <c r="C2052" t="s">
        <v>19</v>
      </c>
      <c r="D2052" t="s">
        <v>20</v>
      </c>
      <c r="E2052" t="s">
        <v>21</v>
      </c>
      <c r="F2052">
        <v>2023</v>
      </c>
      <c r="G2052">
        <v>2023</v>
      </c>
      <c r="H2052">
        <v>101</v>
      </c>
      <c r="I2052" t="s">
        <v>163</v>
      </c>
      <c r="J2052">
        <v>99</v>
      </c>
      <c r="K2052" t="s">
        <v>23</v>
      </c>
      <c r="L2052">
        <v>1</v>
      </c>
      <c r="M2052" t="s">
        <v>39</v>
      </c>
      <c r="N2052">
        <v>1</v>
      </c>
      <c r="O2052" t="s">
        <v>33</v>
      </c>
      <c r="P2052">
        <v>3954</v>
      </c>
      <c r="T2052" s="3">
        <f t="shared" si="65"/>
        <v>38.64</v>
      </c>
      <c r="U2052" s="3">
        <f>IF(AND(R2052&lt;&gt;"_U",N2052&lt;&gt;9999,N2052&lt;&gt;999,L2052&lt;&gt;"Median"),IFERROR(VLOOKUP(A2052,'HD Total'!A:P,16,0),"."),".")</f>
        <v>10233</v>
      </c>
    </row>
    <row r="2053" spans="1:21" x14ac:dyDescent="0.3">
      <c r="A2053" s="1" t="str">
        <f t="shared" si="64"/>
        <v>2023|WaitematÄ|$20,000 or less</v>
      </c>
      <c r="B2053" t="s">
        <v>18</v>
      </c>
      <c r="C2053" t="s">
        <v>19</v>
      </c>
      <c r="D2053" t="s">
        <v>20</v>
      </c>
      <c r="E2053" t="s">
        <v>21</v>
      </c>
      <c r="F2053">
        <v>2023</v>
      </c>
      <c r="G2053">
        <v>2023</v>
      </c>
      <c r="H2053">
        <v>101</v>
      </c>
      <c r="I2053" t="s">
        <v>163</v>
      </c>
      <c r="J2053">
        <v>99</v>
      </c>
      <c r="K2053" t="s">
        <v>23</v>
      </c>
      <c r="L2053">
        <v>1</v>
      </c>
      <c r="M2053" t="s">
        <v>39</v>
      </c>
      <c r="N2053">
        <v>9999</v>
      </c>
      <c r="O2053" t="s">
        <v>40</v>
      </c>
      <c r="P2053">
        <v>10236</v>
      </c>
      <c r="T2053" s="3" t="str">
        <f t="shared" si="65"/>
        <v>.</v>
      </c>
      <c r="U2053" s="3" t="str">
        <f>IF(AND(R2053&lt;&gt;"_U",N2053&lt;&gt;9999,N2053&lt;&gt;999,L2053&lt;&gt;"Median"),IFERROR(VLOOKUP(A2053,'HD Total'!A:P,16,0),"."),".")</f>
        <v>.</v>
      </c>
    </row>
    <row r="2054" spans="1:21" x14ac:dyDescent="0.3">
      <c r="A2054" s="1" t="str">
        <f t="shared" si="64"/>
        <v>2023|WaitematÄ|$20,001-$30,000</v>
      </c>
      <c r="B2054" t="s">
        <v>18</v>
      </c>
      <c r="C2054" t="s">
        <v>19</v>
      </c>
      <c r="D2054" t="s">
        <v>20</v>
      </c>
      <c r="E2054" t="s">
        <v>21</v>
      </c>
      <c r="F2054">
        <v>2023</v>
      </c>
      <c r="G2054">
        <v>2023</v>
      </c>
      <c r="H2054">
        <v>101</v>
      </c>
      <c r="I2054" t="s">
        <v>163</v>
      </c>
      <c r="J2054">
        <v>99</v>
      </c>
      <c r="K2054" t="s">
        <v>23</v>
      </c>
      <c r="L2054">
        <v>2</v>
      </c>
      <c r="M2054" t="s">
        <v>24</v>
      </c>
      <c r="N2054">
        <v>7777</v>
      </c>
      <c r="O2054" t="s">
        <v>37</v>
      </c>
      <c r="P2054">
        <v>12816</v>
      </c>
      <c r="T2054" s="3">
        <f t="shared" si="65"/>
        <v>100</v>
      </c>
      <c r="U2054" s="3">
        <f>IF(AND(R2054&lt;&gt;"_U",N2054&lt;&gt;9999,N2054&lt;&gt;999,L2054&lt;&gt;"Median"),IFERROR(VLOOKUP(A2054,'HD Total'!A:P,16,0),"."),".")</f>
        <v>12816</v>
      </c>
    </row>
    <row r="2055" spans="1:21" x14ac:dyDescent="0.3">
      <c r="A2055" s="1" t="str">
        <f t="shared" si="64"/>
        <v>2023|WaitematÄ|$20,001-$30,000</v>
      </c>
      <c r="B2055" t="s">
        <v>18</v>
      </c>
      <c r="C2055" t="s">
        <v>19</v>
      </c>
      <c r="D2055" t="s">
        <v>20</v>
      </c>
      <c r="E2055" t="s">
        <v>21</v>
      </c>
      <c r="F2055">
        <v>2023</v>
      </c>
      <c r="G2055">
        <v>2023</v>
      </c>
      <c r="H2055">
        <v>101</v>
      </c>
      <c r="I2055" t="s">
        <v>163</v>
      </c>
      <c r="J2055">
        <v>99</v>
      </c>
      <c r="K2055" t="s">
        <v>23</v>
      </c>
      <c r="L2055">
        <v>2</v>
      </c>
      <c r="M2055" t="s">
        <v>24</v>
      </c>
      <c r="N2055">
        <v>2</v>
      </c>
      <c r="O2055" t="s">
        <v>28</v>
      </c>
      <c r="P2055">
        <v>4257</v>
      </c>
      <c r="T2055" s="3">
        <f t="shared" si="65"/>
        <v>33.22</v>
      </c>
      <c r="U2055" s="3">
        <f>IF(AND(R2055&lt;&gt;"_U",N2055&lt;&gt;9999,N2055&lt;&gt;999,L2055&lt;&gt;"Median"),IFERROR(VLOOKUP(A2055,'HD Total'!A:P,16,0),"."),".")</f>
        <v>12816</v>
      </c>
    </row>
    <row r="2056" spans="1:21" x14ac:dyDescent="0.3">
      <c r="A2056" s="1" t="str">
        <f t="shared" si="64"/>
        <v>2023|WaitematÄ|$20,001-$30,000</v>
      </c>
      <c r="B2056" t="s">
        <v>18</v>
      </c>
      <c r="C2056" t="s">
        <v>19</v>
      </c>
      <c r="D2056" t="s">
        <v>20</v>
      </c>
      <c r="E2056" t="s">
        <v>21</v>
      </c>
      <c r="F2056">
        <v>2023</v>
      </c>
      <c r="G2056">
        <v>2023</v>
      </c>
      <c r="H2056">
        <v>101</v>
      </c>
      <c r="I2056" t="s">
        <v>163</v>
      </c>
      <c r="J2056">
        <v>99</v>
      </c>
      <c r="K2056" t="s">
        <v>23</v>
      </c>
      <c r="L2056">
        <v>2</v>
      </c>
      <c r="M2056" t="s">
        <v>24</v>
      </c>
      <c r="N2056">
        <v>9999</v>
      </c>
      <c r="O2056" t="s">
        <v>40</v>
      </c>
      <c r="P2056">
        <v>12825</v>
      </c>
      <c r="T2056" s="3" t="str">
        <f t="shared" si="65"/>
        <v>.</v>
      </c>
      <c r="U2056" s="3" t="str">
        <f>IF(AND(R2056&lt;&gt;"_U",N2056&lt;&gt;9999,N2056&lt;&gt;999,L2056&lt;&gt;"Median"),IFERROR(VLOOKUP(A2056,'HD Total'!A:P,16,0),"."),".")</f>
        <v>.</v>
      </c>
    </row>
    <row r="2057" spans="1:21" x14ac:dyDescent="0.3">
      <c r="A2057" s="1" t="str">
        <f t="shared" si="64"/>
        <v>2023|WaitematÄ|$20,001-$30,000</v>
      </c>
      <c r="B2057" t="s">
        <v>18</v>
      </c>
      <c r="C2057" t="s">
        <v>19</v>
      </c>
      <c r="D2057" t="s">
        <v>20</v>
      </c>
      <c r="E2057" t="s">
        <v>21</v>
      </c>
      <c r="F2057">
        <v>2023</v>
      </c>
      <c r="G2057">
        <v>2023</v>
      </c>
      <c r="H2057">
        <v>101</v>
      </c>
      <c r="I2057" t="s">
        <v>163</v>
      </c>
      <c r="J2057">
        <v>99</v>
      </c>
      <c r="K2057" t="s">
        <v>23</v>
      </c>
      <c r="L2057">
        <v>2</v>
      </c>
      <c r="M2057" t="s">
        <v>24</v>
      </c>
      <c r="N2057">
        <v>1</v>
      </c>
      <c r="O2057" t="s">
        <v>33</v>
      </c>
      <c r="P2057">
        <v>7227</v>
      </c>
      <c r="T2057" s="3">
        <f t="shared" si="65"/>
        <v>56.39</v>
      </c>
      <c r="U2057" s="3">
        <f>IF(AND(R2057&lt;&gt;"_U",N2057&lt;&gt;9999,N2057&lt;&gt;999,L2057&lt;&gt;"Median"),IFERROR(VLOOKUP(A2057,'HD Total'!A:P,16,0),"."),".")</f>
        <v>12816</v>
      </c>
    </row>
    <row r="2058" spans="1:21" x14ac:dyDescent="0.3">
      <c r="A2058" s="1" t="str">
        <f t="shared" si="64"/>
        <v>2023|WaitematÄ|$20,001-$30,000</v>
      </c>
      <c r="B2058" t="s">
        <v>18</v>
      </c>
      <c r="C2058" t="s">
        <v>19</v>
      </c>
      <c r="D2058" t="s">
        <v>20</v>
      </c>
      <c r="E2058" t="s">
        <v>21</v>
      </c>
      <c r="F2058">
        <v>2023</v>
      </c>
      <c r="G2058">
        <v>2023</v>
      </c>
      <c r="H2058">
        <v>101</v>
      </c>
      <c r="I2058" t="s">
        <v>163</v>
      </c>
      <c r="J2058">
        <v>99</v>
      </c>
      <c r="K2058" t="s">
        <v>23</v>
      </c>
      <c r="L2058">
        <v>2</v>
      </c>
      <c r="M2058" t="s">
        <v>24</v>
      </c>
      <c r="N2058">
        <v>999</v>
      </c>
      <c r="O2058" t="s">
        <v>42</v>
      </c>
      <c r="P2058">
        <v>6</v>
      </c>
      <c r="T2058" s="3" t="str">
        <f t="shared" si="65"/>
        <v>.</v>
      </c>
      <c r="U2058" s="3" t="str">
        <f>IF(AND(R2058&lt;&gt;"_U",N2058&lt;&gt;9999,N2058&lt;&gt;999,L2058&lt;&gt;"Median"),IFERROR(VLOOKUP(A2058,'HD Total'!A:P,16,0),"."),".")</f>
        <v>.</v>
      </c>
    </row>
    <row r="2059" spans="1:21" x14ac:dyDescent="0.3">
      <c r="A2059" s="1" t="str">
        <f t="shared" si="64"/>
        <v>2023|WaitematÄ|$20,001-$30,000</v>
      </c>
      <c r="B2059" t="s">
        <v>18</v>
      </c>
      <c r="C2059" t="s">
        <v>19</v>
      </c>
      <c r="D2059" t="s">
        <v>20</v>
      </c>
      <c r="E2059" t="s">
        <v>21</v>
      </c>
      <c r="F2059">
        <v>2023</v>
      </c>
      <c r="G2059">
        <v>2023</v>
      </c>
      <c r="H2059">
        <v>101</v>
      </c>
      <c r="I2059" t="s">
        <v>163</v>
      </c>
      <c r="J2059">
        <v>99</v>
      </c>
      <c r="K2059" t="s">
        <v>23</v>
      </c>
      <c r="L2059">
        <v>2</v>
      </c>
      <c r="M2059" t="s">
        <v>24</v>
      </c>
      <c r="N2059">
        <v>3</v>
      </c>
      <c r="O2059" t="s">
        <v>25</v>
      </c>
      <c r="P2059">
        <v>1332</v>
      </c>
      <c r="T2059" s="3">
        <f t="shared" si="65"/>
        <v>10.39</v>
      </c>
      <c r="U2059" s="3">
        <f>IF(AND(R2059&lt;&gt;"_U",N2059&lt;&gt;9999,N2059&lt;&gt;999,L2059&lt;&gt;"Median"),IFERROR(VLOOKUP(A2059,'HD Total'!A:P,16,0),"."),".")</f>
        <v>12816</v>
      </c>
    </row>
    <row r="2060" spans="1:21" x14ac:dyDescent="0.3">
      <c r="A2060" s="1" t="str">
        <f t="shared" si="64"/>
        <v>2023|WaitematÄ|$30,001-$50,000</v>
      </c>
      <c r="B2060" t="s">
        <v>18</v>
      </c>
      <c r="C2060" t="s">
        <v>19</v>
      </c>
      <c r="D2060" t="s">
        <v>20</v>
      </c>
      <c r="E2060" t="s">
        <v>21</v>
      </c>
      <c r="F2060">
        <v>2023</v>
      </c>
      <c r="G2060">
        <v>2023</v>
      </c>
      <c r="H2060">
        <v>101</v>
      </c>
      <c r="I2060" t="s">
        <v>163</v>
      </c>
      <c r="J2060">
        <v>99</v>
      </c>
      <c r="K2060" t="s">
        <v>23</v>
      </c>
      <c r="L2060">
        <v>3</v>
      </c>
      <c r="M2060" t="s">
        <v>45</v>
      </c>
      <c r="N2060">
        <v>2</v>
      </c>
      <c r="O2060" t="s">
        <v>28</v>
      </c>
      <c r="P2060">
        <v>7563</v>
      </c>
      <c r="T2060" s="3">
        <f t="shared" si="65"/>
        <v>35.479999999999997</v>
      </c>
      <c r="U2060" s="3">
        <f>IF(AND(R2060&lt;&gt;"_U",N2060&lt;&gt;9999,N2060&lt;&gt;999,L2060&lt;&gt;"Median"),IFERROR(VLOOKUP(A2060,'HD Total'!A:P,16,0),"."),".")</f>
        <v>21318</v>
      </c>
    </row>
    <row r="2061" spans="1:21" x14ac:dyDescent="0.3">
      <c r="A2061" s="1" t="str">
        <f t="shared" si="64"/>
        <v>2023|WaitematÄ|$30,001-$50,000</v>
      </c>
      <c r="B2061" t="s">
        <v>18</v>
      </c>
      <c r="C2061" t="s">
        <v>19</v>
      </c>
      <c r="D2061" t="s">
        <v>20</v>
      </c>
      <c r="E2061" t="s">
        <v>21</v>
      </c>
      <c r="F2061">
        <v>2023</v>
      </c>
      <c r="G2061">
        <v>2023</v>
      </c>
      <c r="H2061">
        <v>101</v>
      </c>
      <c r="I2061" t="s">
        <v>163</v>
      </c>
      <c r="J2061">
        <v>99</v>
      </c>
      <c r="K2061" t="s">
        <v>23</v>
      </c>
      <c r="L2061">
        <v>3</v>
      </c>
      <c r="M2061" t="s">
        <v>45</v>
      </c>
      <c r="N2061">
        <v>999</v>
      </c>
      <c r="O2061" t="s">
        <v>42</v>
      </c>
      <c r="P2061">
        <v>6</v>
      </c>
      <c r="T2061" s="3" t="str">
        <f t="shared" si="65"/>
        <v>.</v>
      </c>
      <c r="U2061" s="3" t="str">
        <f>IF(AND(R2061&lt;&gt;"_U",N2061&lt;&gt;9999,N2061&lt;&gt;999,L2061&lt;&gt;"Median"),IFERROR(VLOOKUP(A2061,'HD Total'!A:P,16,0),"."),".")</f>
        <v>.</v>
      </c>
    </row>
    <row r="2062" spans="1:21" x14ac:dyDescent="0.3">
      <c r="A2062" s="1" t="str">
        <f t="shared" si="64"/>
        <v>2023|WaitematÄ|$30,001-$50,000</v>
      </c>
      <c r="B2062" t="s">
        <v>18</v>
      </c>
      <c r="C2062" t="s">
        <v>19</v>
      </c>
      <c r="D2062" t="s">
        <v>20</v>
      </c>
      <c r="E2062" t="s">
        <v>21</v>
      </c>
      <c r="F2062">
        <v>2023</v>
      </c>
      <c r="G2062">
        <v>2023</v>
      </c>
      <c r="H2062">
        <v>101</v>
      </c>
      <c r="I2062" t="s">
        <v>163</v>
      </c>
      <c r="J2062">
        <v>99</v>
      </c>
      <c r="K2062" t="s">
        <v>23</v>
      </c>
      <c r="L2062">
        <v>3</v>
      </c>
      <c r="M2062" t="s">
        <v>45</v>
      </c>
      <c r="N2062">
        <v>9999</v>
      </c>
      <c r="O2062" t="s">
        <v>40</v>
      </c>
      <c r="P2062">
        <v>21324</v>
      </c>
      <c r="T2062" s="3" t="str">
        <f t="shared" si="65"/>
        <v>.</v>
      </c>
      <c r="U2062" s="3" t="str">
        <f>IF(AND(R2062&lt;&gt;"_U",N2062&lt;&gt;9999,N2062&lt;&gt;999,L2062&lt;&gt;"Median"),IFERROR(VLOOKUP(A2062,'HD Total'!A:P,16,0),"."),".")</f>
        <v>.</v>
      </c>
    </row>
    <row r="2063" spans="1:21" x14ac:dyDescent="0.3">
      <c r="A2063" s="1" t="str">
        <f t="shared" si="64"/>
        <v>2023|WaitematÄ|$30,001-$50,000</v>
      </c>
      <c r="B2063" t="s">
        <v>18</v>
      </c>
      <c r="C2063" t="s">
        <v>19</v>
      </c>
      <c r="D2063" t="s">
        <v>20</v>
      </c>
      <c r="E2063" t="s">
        <v>21</v>
      </c>
      <c r="F2063">
        <v>2023</v>
      </c>
      <c r="G2063">
        <v>2023</v>
      </c>
      <c r="H2063">
        <v>101</v>
      </c>
      <c r="I2063" t="s">
        <v>163</v>
      </c>
      <c r="J2063">
        <v>99</v>
      </c>
      <c r="K2063" t="s">
        <v>23</v>
      </c>
      <c r="L2063">
        <v>3</v>
      </c>
      <c r="M2063" t="s">
        <v>45</v>
      </c>
      <c r="N2063">
        <v>1</v>
      </c>
      <c r="O2063" t="s">
        <v>33</v>
      </c>
      <c r="P2063">
        <v>11436</v>
      </c>
      <c r="T2063" s="3">
        <f t="shared" si="65"/>
        <v>53.64</v>
      </c>
      <c r="U2063" s="3">
        <f>IF(AND(R2063&lt;&gt;"_U",N2063&lt;&gt;9999,N2063&lt;&gt;999,L2063&lt;&gt;"Median"),IFERROR(VLOOKUP(A2063,'HD Total'!A:P,16,0),"."),".")</f>
        <v>21318</v>
      </c>
    </row>
    <row r="2064" spans="1:21" x14ac:dyDescent="0.3">
      <c r="A2064" s="1" t="str">
        <f t="shared" si="64"/>
        <v>2023|WaitematÄ|$30,001-$50,000</v>
      </c>
      <c r="B2064" t="s">
        <v>18</v>
      </c>
      <c r="C2064" t="s">
        <v>19</v>
      </c>
      <c r="D2064" t="s">
        <v>20</v>
      </c>
      <c r="E2064" t="s">
        <v>21</v>
      </c>
      <c r="F2064">
        <v>2023</v>
      </c>
      <c r="G2064">
        <v>2023</v>
      </c>
      <c r="H2064">
        <v>101</v>
      </c>
      <c r="I2064" t="s">
        <v>163</v>
      </c>
      <c r="J2064">
        <v>99</v>
      </c>
      <c r="K2064" t="s">
        <v>23</v>
      </c>
      <c r="L2064">
        <v>3</v>
      </c>
      <c r="M2064" t="s">
        <v>45</v>
      </c>
      <c r="N2064">
        <v>7777</v>
      </c>
      <c r="O2064" t="s">
        <v>37</v>
      </c>
      <c r="P2064">
        <v>21318</v>
      </c>
      <c r="T2064" s="3">
        <f t="shared" si="65"/>
        <v>100</v>
      </c>
      <c r="U2064" s="3">
        <f>IF(AND(R2064&lt;&gt;"_U",N2064&lt;&gt;9999,N2064&lt;&gt;999,L2064&lt;&gt;"Median"),IFERROR(VLOOKUP(A2064,'HD Total'!A:P,16,0),"."),".")</f>
        <v>21318</v>
      </c>
    </row>
    <row r="2065" spans="1:21" x14ac:dyDescent="0.3">
      <c r="A2065" s="1" t="str">
        <f t="shared" si="64"/>
        <v>2023|WaitematÄ|$30,001-$50,000</v>
      </c>
      <c r="B2065" t="s">
        <v>18</v>
      </c>
      <c r="C2065" t="s">
        <v>19</v>
      </c>
      <c r="D2065" t="s">
        <v>20</v>
      </c>
      <c r="E2065" t="s">
        <v>21</v>
      </c>
      <c r="F2065">
        <v>2023</v>
      </c>
      <c r="G2065">
        <v>2023</v>
      </c>
      <c r="H2065">
        <v>101</v>
      </c>
      <c r="I2065" t="s">
        <v>163</v>
      </c>
      <c r="J2065">
        <v>99</v>
      </c>
      <c r="K2065" t="s">
        <v>23</v>
      </c>
      <c r="L2065">
        <v>3</v>
      </c>
      <c r="M2065" t="s">
        <v>45</v>
      </c>
      <c r="N2065">
        <v>3</v>
      </c>
      <c r="O2065" t="s">
        <v>25</v>
      </c>
      <c r="P2065">
        <v>2322</v>
      </c>
      <c r="T2065" s="3">
        <f t="shared" si="65"/>
        <v>10.89</v>
      </c>
      <c r="U2065" s="3">
        <f>IF(AND(R2065&lt;&gt;"_U",N2065&lt;&gt;9999,N2065&lt;&gt;999,L2065&lt;&gt;"Median"),IFERROR(VLOOKUP(A2065,'HD Total'!A:P,16,0),"."),".")</f>
        <v>21318</v>
      </c>
    </row>
    <row r="2066" spans="1:21" x14ac:dyDescent="0.3">
      <c r="A2066" s="1" t="str">
        <f t="shared" si="64"/>
        <v>2023|WaitematÄ|$50,001-$70,000</v>
      </c>
      <c r="B2066" t="s">
        <v>18</v>
      </c>
      <c r="C2066" t="s">
        <v>19</v>
      </c>
      <c r="D2066" t="s">
        <v>20</v>
      </c>
      <c r="E2066" t="s">
        <v>21</v>
      </c>
      <c r="F2066">
        <v>2023</v>
      </c>
      <c r="G2066">
        <v>2023</v>
      </c>
      <c r="H2066">
        <v>101</v>
      </c>
      <c r="I2066" t="s">
        <v>163</v>
      </c>
      <c r="J2066">
        <v>99</v>
      </c>
      <c r="K2066" t="s">
        <v>23</v>
      </c>
      <c r="L2066">
        <v>4</v>
      </c>
      <c r="M2066" t="s">
        <v>36</v>
      </c>
      <c r="N2066">
        <v>3</v>
      </c>
      <c r="O2066" t="s">
        <v>25</v>
      </c>
      <c r="P2066">
        <v>1791</v>
      </c>
      <c r="T2066" s="3">
        <f t="shared" si="65"/>
        <v>10.02</v>
      </c>
      <c r="U2066" s="3">
        <f>IF(AND(R2066&lt;&gt;"_U",N2066&lt;&gt;9999,N2066&lt;&gt;999,L2066&lt;&gt;"Median"),IFERROR(VLOOKUP(A2066,'HD Total'!A:P,16,0),"."),".")</f>
        <v>17874</v>
      </c>
    </row>
    <row r="2067" spans="1:21" x14ac:dyDescent="0.3">
      <c r="A2067" s="1" t="str">
        <f t="shared" si="64"/>
        <v>2023|WaitematÄ|$50,001-$70,000</v>
      </c>
      <c r="B2067" t="s">
        <v>18</v>
      </c>
      <c r="C2067" t="s">
        <v>19</v>
      </c>
      <c r="D2067" t="s">
        <v>20</v>
      </c>
      <c r="E2067" t="s">
        <v>21</v>
      </c>
      <c r="F2067">
        <v>2023</v>
      </c>
      <c r="G2067">
        <v>2023</v>
      </c>
      <c r="H2067">
        <v>101</v>
      </c>
      <c r="I2067" t="s">
        <v>163</v>
      </c>
      <c r="J2067">
        <v>99</v>
      </c>
      <c r="K2067" t="s">
        <v>23</v>
      </c>
      <c r="L2067">
        <v>4</v>
      </c>
      <c r="M2067" t="s">
        <v>36</v>
      </c>
      <c r="N2067">
        <v>999</v>
      </c>
      <c r="O2067" t="s">
        <v>42</v>
      </c>
      <c r="P2067">
        <v>3</v>
      </c>
      <c r="T2067" s="3" t="str">
        <f t="shared" si="65"/>
        <v>.</v>
      </c>
      <c r="U2067" s="3" t="str">
        <f>IF(AND(R2067&lt;&gt;"_U",N2067&lt;&gt;9999,N2067&lt;&gt;999,L2067&lt;&gt;"Median"),IFERROR(VLOOKUP(A2067,'HD Total'!A:P,16,0),"."),".")</f>
        <v>.</v>
      </c>
    </row>
    <row r="2068" spans="1:21" x14ac:dyDescent="0.3">
      <c r="A2068" s="1" t="str">
        <f t="shared" si="64"/>
        <v>2023|WaitematÄ|$50,001-$70,000</v>
      </c>
      <c r="B2068" t="s">
        <v>18</v>
      </c>
      <c r="C2068" t="s">
        <v>19</v>
      </c>
      <c r="D2068" t="s">
        <v>20</v>
      </c>
      <c r="E2068" t="s">
        <v>21</v>
      </c>
      <c r="F2068">
        <v>2023</v>
      </c>
      <c r="G2068">
        <v>2023</v>
      </c>
      <c r="H2068">
        <v>101</v>
      </c>
      <c r="I2068" t="s">
        <v>163</v>
      </c>
      <c r="J2068">
        <v>99</v>
      </c>
      <c r="K2068" t="s">
        <v>23</v>
      </c>
      <c r="L2068">
        <v>4</v>
      </c>
      <c r="M2068" t="s">
        <v>36</v>
      </c>
      <c r="N2068">
        <v>1</v>
      </c>
      <c r="O2068" t="s">
        <v>33</v>
      </c>
      <c r="P2068">
        <v>8625</v>
      </c>
      <c r="T2068" s="3">
        <f t="shared" si="65"/>
        <v>48.25</v>
      </c>
      <c r="U2068" s="3">
        <f>IF(AND(R2068&lt;&gt;"_U",N2068&lt;&gt;9999,N2068&lt;&gt;999,L2068&lt;&gt;"Median"),IFERROR(VLOOKUP(A2068,'HD Total'!A:P,16,0),"."),".")</f>
        <v>17874</v>
      </c>
    </row>
    <row r="2069" spans="1:21" x14ac:dyDescent="0.3">
      <c r="A2069" s="1" t="str">
        <f t="shared" si="64"/>
        <v>2023|WaitematÄ|$50,001-$70,000</v>
      </c>
      <c r="B2069" t="s">
        <v>18</v>
      </c>
      <c r="C2069" t="s">
        <v>19</v>
      </c>
      <c r="D2069" t="s">
        <v>20</v>
      </c>
      <c r="E2069" t="s">
        <v>21</v>
      </c>
      <c r="F2069">
        <v>2023</v>
      </c>
      <c r="G2069">
        <v>2023</v>
      </c>
      <c r="H2069">
        <v>101</v>
      </c>
      <c r="I2069" t="s">
        <v>163</v>
      </c>
      <c r="J2069">
        <v>99</v>
      </c>
      <c r="K2069" t="s">
        <v>23</v>
      </c>
      <c r="L2069">
        <v>4</v>
      </c>
      <c r="M2069" t="s">
        <v>36</v>
      </c>
      <c r="N2069">
        <v>2</v>
      </c>
      <c r="O2069" t="s">
        <v>28</v>
      </c>
      <c r="P2069">
        <v>7458</v>
      </c>
      <c r="T2069" s="3">
        <f t="shared" si="65"/>
        <v>41.73</v>
      </c>
      <c r="U2069" s="3">
        <f>IF(AND(R2069&lt;&gt;"_U",N2069&lt;&gt;9999,N2069&lt;&gt;999,L2069&lt;&gt;"Median"),IFERROR(VLOOKUP(A2069,'HD Total'!A:P,16,0),"."),".")</f>
        <v>17874</v>
      </c>
    </row>
    <row r="2070" spans="1:21" x14ac:dyDescent="0.3">
      <c r="A2070" s="1" t="str">
        <f t="shared" si="64"/>
        <v>2023|WaitematÄ|$50,001-$70,000</v>
      </c>
      <c r="B2070" t="s">
        <v>18</v>
      </c>
      <c r="C2070" t="s">
        <v>19</v>
      </c>
      <c r="D2070" t="s">
        <v>20</v>
      </c>
      <c r="E2070" t="s">
        <v>21</v>
      </c>
      <c r="F2070">
        <v>2023</v>
      </c>
      <c r="G2070">
        <v>2023</v>
      </c>
      <c r="H2070">
        <v>101</v>
      </c>
      <c r="I2070" t="s">
        <v>163</v>
      </c>
      <c r="J2070">
        <v>99</v>
      </c>
      <c r="K2070" t="s">
        <v>23</v>
      </c>
      <c r="L2070">
        <v>4</v>
      </c>
      <c r="M2070" t="s">
        <v>36</v>
      </c>
      <c r="N2070">
        <v>7777</v>
      </c>
      <c r="O2070" t="s">
        <v>37</v>
      </c>
      <c r="P2070">
        <v>17874</v>
      </c>
      <c r="T2070" s="3">
        <f t="shared" si="65"/>
        <v>100</v>
      </c>
      <c r="U2070" s="3">
        <f>IF(AND(R2070&lt;&gt;"_U",N2070&lt;&gt;9999,N2070&lt;&gt;999,L2070&lt;&gt;"Median"),IFERROR(VLOOKUP(A2070,'HD Total'!A:P,16,0),"."),".")</f>
        <v>17874</v>
      </c>
    </row>
    <row r="2071" spans="1:21" x14ac:dyDescent="0.3">
      <c r="A2071" s="1" t="str">
        <f t="shared" si="64"/>
        <v>2023|WaitematÄ|$50,001-$70,000</v>
      </c>
      <c r="B2071" t="s">
        <v>18</v>
      </c>
      <c r="C2071" t="s">
        <v>19</v>
      </c>
      <c r="D2071" t="s">
        <v>20</v>
      </c>
      <c r="E2071" t="s">
        <v>21</v>
      </c>
      <c r="F2071">
        <v>2023</v>
      </c>
      <c r="G2071">
        <v>2023</v>
      </c>
      <c r="H2071">
        <v>101</v>
      </c>
      <c r="I2071" t="s">
        <v>163</v>
      </c>
      <c r="J2071">
        <v>99</v>
      </c>
      <c r="K2071" t="s">
        <v>23</v>
      </c>
      <c r="L2071">
        <v>4</v>
      </c>
      <c r="M2071" t="s">
        <v>36</v>
      </c>
      <c r="N2071">
        <v>9999</v>
      </c>
      <c r="O2071" t="s">
        <v>40</v>
      </c>
      <c r="P2071">
        <v>17877</v>
      </c>
      <c r="T2071" s="3" t="str">
        <f t="shared" si="65"/>
        <v>.</v>
      </c>
      <c r="U2071" s="3" t="str">
        <f>IF(AND(R2071&lt;&gt;"_U",N2071&lt;&gt;9999,N2071&lt;&gt;999,L2071&lt;&gt;"Median"),IFERROR(VLOOKUP(A2071,'HD Total'!A:P,16,0),"."),".")</f>
        <v>.</v>
      </c>
    </row>
    <row r="2072" spans="1:21" x14ac:dyDescent="0.3">
      <c r="A2072" s="1" t="str">
        <f t="shared" si="64"/>
        <v>2023|WaitematÄ|$70,001-$100,000</v>
      </c>
      <c r="B2072" t="s">
        <v>18</v>
      </c>
      <c r="C2072" t="s">
        <v>19</v>
      </c>
      <c r="D2072" t="s">
        <v>20</v>
      </c>
      <c r="E2072" t="s">
        <v>21</v>
      </c>
      <c r="F2072">
        <v>2023</v>
      </c>
      <c r="G2072">
        <v>2023</v>
      </c>
      <c r="H2072">
        <v>101</v>
      </c>
      <c r="I2072" t="s">
        <v>163</v>
      </c>
      <c r="J2072">
        <v>99</v>
      </c>
      <c r="K2072" t="s">
        <v>23</v>
      </c>
      <c r="L2072">
        <v>5</v>
      </c>
      <c r="M2072" t="s">
        <v>58</v>
      </c>
      <c r="N2072">
        <v>2</v>
      </c>
      <c r="O2072" t="s">
        <v>28</v>
      </c>
      <c r="P2072">
        <v>10455</v>
      </c>
      <c r="T2072" s="3">
        <f t="shared" si="65"/>
        <v>40.799999999999997</v>
      </c>
      <c r="U2072" s="3">
        <f>IF(AND(R2072&lt;&gt;"_U",N2072&lt;&gt;9999,N2072&lt;&gt;999,L2072&lt;&gt;"Median"),IFERROR(VLOOKUP(A2072,'HD Total'!A:P,16,0),"."),".")</f>
        <v>25623</v>
      </c>
    </row>
    <row r="2073" spans="1:21" x14ac:dyDescent="0.3">
      <c r="A2073" s="1" t="str">
        <f t="shared" si="64"/>
        <v>2023|WaitematÄ|$70,001-$100,000</v>
      </c>
      <c r="B2073" t="s">
        <v>18</v>
      </c>
      <c r="C2073" t="s">
        <v>19</v>
      </c>
      <c r="D2073" t="s">
        <v>20</v>
      </c>
      <c r="E2073" t="s">
        <v>21</v>
      </c>
      <c r="F2073">
        <v>2023</v>
      </c>
      <c r="G2073">
        <v>2023</v>
      </c>
      <c r="H2073">
        <v>101</v>
      </c>
      <c r="I2073" t="s">
        <v>163</v>
      </c>
      <c r="J2073">
        <v>99</v>
      </c>
      <c r="K2073" t="s">
        <v>23</v>
      </c>
      <c r="L2073">
        <v>5</v>
      </c>
      <c r="M2073" t="s">
        <v>58</v>
      </c>
      <c r="N2073">
        <v>3</v>
      </c>
      <c r="O2073" t="s">
        <v>25</v>
      </c>
      <c r="P2073">
        <v>2499</v>
      </c>
      <c r="T2073" s="3">
        <f t="shared" si="65"/>
        <v>9.75</v>
      </c>
      <c r="U2073" s="3">
        <f>IF(AND(R2073&lt;&gt;"_U",N2073&lt;&gt;9999,N2073&lt;&gt;999,L2073&lt;&gt;"Median"),IFERROR(VLOOKUP(A2073,'HD Total'!A:P,16,0),"."),".")</f>
        <v>25623</v>
      </c>
    </row>
    <row r="2074" spans="1:21" x14ac:dyDescent="0.3">
      <c r="A2074" s="1" t="str">
        <f t="shared" si="64"/>
        <v>2023|WaitematÄ|$70,001-$100,000</v>
      </c>
      <c r="B2074" t="s">
        <v>18</v>
      </c>
      <c r="C2074" t="s">
        <v>19</v>
      </c>
      <c r="D2074" t="s">
        <v>20</v>
      </c>
      <c r="E2074" t="s">
        <v>21</v>
      </c>
      <c r="F2074">
        <v>2023</v>
      </c>
      <c r="G2074">
        <v>2023</v>
      </c>
      <c r="H2074">
        <v>101</v>
      </c>
      <c r="I2074" t="s">
        <v>163</v>
      </c>
      <c r="J2074">
        <v>99</v>
      </c>
      <c r="K2074" t="s">
        <v>23</v>
      </c>
      <c r="L2074">
        <v>5</v>
      </c>
      <c r="M2074" t="s">
        <v>58</v>
      </c>
      <c r="N2074">
        <v>9999</v>
      </c>
      <c r="O2074" t="s">
        <v>40</v>
      </c>
      <c r="P2074">
        <v>25623</v>
      </c>
      <c r="T2074" s="3" t="str">
        <f t="shared" si="65"/>
        <v>.</v>
      </c>
      <c r="U2074" s="3" t="str">
        <f>IF(AND(R2074&lt;&gt;"_U",N2074&lt;&gt;9999,N2074&lt;&gt;999,L2074&lt;&gt;"Median"),IFERROR(VLOOKUP(A2074,'HD Total'!A:P,16,0),"."),".")</f>
        <v>.</v>
      </c>
    </row>
    <row r="2075" spans="1:21" x14ac:dyDescent="0.3">
      <c r="A2075" s="1" t="str">
        <f t="shared" si="64"/>
        <v>2023|WaitematÄ|$70,001-$100,000</v>
      </c>
      <c r="B2075" t="s">
        <v>18</v>
      </c>
      <c r="C2075" t="s">
        <v>19</v>
      </c>
      <c r="D2075" t="s">
        <v>20</v>
      </c>
      <c r="E2075" t="s">
        <v>21</v>
      </c>
      <c r="F2075">
        <v>2023</v>
      </c>
      <c r="G2075">
        <v>2023</v>
      </c>
      <c r="H2075">
        <v>101</v>
      </c>
      <c r="I2075" t="s">
        <v>163</v>
      </c>
      <c r="J2075">
        <v>99</v>
      </c>
      <c r="K2075" t="s">
        <v>23</v>
      </c>
      <c r="L2075">
        <v>5</v>
      </c>
      <c r="M2075" t="s">
        <v>58</v>
      </c>
      <c r="N2075">
        <v>1</v>
      </c>
      <c r="O2075" t="s">
        <v>33</v>
      </c>
      <c r="P2075">
        <v>12669</v>
      </c>
      <c r="T2075" s="3">
        <f t="shared" si="65"/>
        <v>49.44</v>
      </c>
      <c r="U2075" s="3">
        <f>IF(AND(R2075&lt;&gt;"_U",N2075&lt;&gt;9999,N2075&lt;&gt;999,L2075&lt;&gt;"Median"),IFERROR(VLOOKUP(A2075,'HD Total'!A:P,16,0),"."),".")</f>
        <v>25623</v>
      </c>
    </row>
    <row r="2076" spans="1:21" x14ac:dyDescent="0.3">
      <c r="A2076" s="1" t="str">
        <f t="shared" si="64"/>
        <v>2023|WaitematÄ|$70,001-$100,000</v>
      </c>
      <c r="B2076" t="s">
        <v>18</v>
      </c>
      <c r="C2076" t="s">
        <v>19</v>
      </c>
      <c r="D2076" t="s">
        <v>20</v>
      </c>
      <c r="E2076" t="s">
        <v>21</v>
      </c>
      <c r="F2076">
        <v>2023</v>
      </c>
      <c r="G2076">
        <v>2023</v>
      </c>
      <c r="H2076">
        <v>101</v>
      </c>
      <c r="I2076" t="s">
        <v>163</v>
      </c>
      <c r="J2076">
        <v>99</v>
      </c>
      <c r="K2076" t="s">
        <v>23</v>
      </c>
      <c r="L2076">
        <v>5</v>
      </c>
      <c r="M2076" t="s">
        <v>58</v>
      </c>
      <c r="N2076">
        <v>999</v>
      </c>
      <c r="O2076" t="s">
        <v>42</v>
      </c>
      <c r="P2076">
        <v>0</v>
      </c>
      <c r="T2076" s="3" t="str">
        <f t="shared" si="65"/>
        <v>.</v>
      </c>
      <c r="U2076" s="3" t="str">
        <f>IF(AND(R2076&lt;&gt;"_U",N2076&lt;&gt;9999,N2076&lt;&gt;999,L2076&lt;&gt;"Median"),IFERROR(VLOOKUP(A2076,'HD Total'!A:P,16,0),"."),".")</f>
        <v>.</v>
      </c>
    </row>
    <row r="2077" spans="1:21" x14ac:dyDescent="0.3">
      <c r="A2077" s="1" t="str">
        <f t="shared" si="64"/>
        <v>2023|WaitematÄ|$70,001-$100,000</v>
      </c>
      <c r="B2077" t="s">
        <v>18</v>
      </c>
      <c r="C2077" t="s">
        <v>19</v>
      </c>
      <c r="D2077" t="s">
        <v>20</v>
      </c>
      <c r="E2077" t="s">
        <v>21</v>
      </c>
      <c r="F2077">
        <v>2023</v>
      </c>
      <c r="G2077">
        <v>2023</v>
      </c>
      <c r="H2077">
        <v>101</v>
      </c>
      <c r="I2077" t="s">
        <v>163</v>
      </c>
      <c r="J2077">
        <v>99</v>
      </c>
      <c r="K2077" t="s">
        <v>23</v>
      </c>
      <c r="L2077">
        <v>5</v>
      </c>
      <c r="M2077" t="s">
        <v>58</v>
      </c>
      <c r="N2077">
        <v>7777</v>
      </c>
      <c r="O2077" t="s">
        <v>37</v>
      </c>
      <c r="P2077">
        <v>25623</v>
      </c>
      <c r="T2077" s="3">
        <f t="shared" si="65"/>
        <v>100</v>
      </c>
      <c r="U2077" s="3">
        <f>IF(AND(R2077&lt;&gt;"_U",N2077&lt;&gt;9999,N2077&lt;&gt;999,L2077&lt;&gt;"Median"),IFERROR(VLOOKUP(A2077,'HD Total'!A:P,16,0),"."),".")</f>
        <v>25623</v>
      </c>
    </row>
    <row r="2078" spans="1:21" x14ac:dyDescent="0.3">
      <c r="A2078" s="1" t="str">
        <f t="shared" si="64"/>
        <v>2023|WaitematÄ|$100,001-$150,000</v>
      </c>
      <c r="B2078" t="s">
        <v>18</v>
      </c>
      <c r="C2078" t="s">
        <v>19</v>
      </c>
      <c r="D2078" t="s">
        <v>20</v>
      </c>
      <c r="E2078" t="s">
        <v>21</v>
      </c>
      <c r="F2078">
        <v>2023</v>
      </c>
      <c r="G2078">
        <v>2023</v>
      </c>
      <c r="H2078">
        <v>101</v>
      </c>
      <c r="I2078" t="s">
        <v>163</v>
      </c>
      <c r="J2078">
        <v>99</v>
      </c>
      <c r="K2078" t="s">
        <v>23</v>
      </c>
      <c r="L2078">
        <v>6</v>
      </c>
      <c r="M2078" t="s">
        <v>59</v>
      </c>
      <c r="N2078">
        <v>999</v>
      </c>
      <c r="O2078" t="s">
        <v>42</v>
      </c>
      <c r="P2078">
        <v>0</v>
      </c>
      <c r="T2078" s="3" t="str">
        <f t="shared" si="65"/>
        <v>.</v>
      </c>
      <c r="U2078" s="3" t="str">
        <f>IF(AND(R2078&lt;&gt;"_U",N2078&lt;&gt;9999,N2078&lt;&gt;999,L2078&lt;&gt;"Median"),IFERROR(VLOOKUP(A2078,'HD Total'!A:P,16,0),"."),".")</f>
        <v>.</v>
      </c>
    </row>
    <row r="2079" spans="1:21" x14ac:dyDescent="0.3">
      <c r="A2079" s="1" t="str">
        <f t="shared" si="64"/>
        <v>2023|WaitematÄ|$100,001-$150,000</v>
      </c>
      <c r="B2079" t="s">
        <v>18</v>
      </c>
      <c r="C2079" t="s">
        <v>19</v>
      </c>
      <c r="D2079" t="s">
        <v>20</v>
      </c>
      <c r="E2079" t="s">
        <v>21</v>
      </c>
      <c r="F2079">
        <v>2023</v>
      </c>
      <c r="G2079">
        <v>2023</v>
      </c>
      <c r="H2079">
        <v>101</v>
      </c>
      <c r="I2079" t="s">
        <v>163</v>
      </c>
      <c r="J2079">
        <v>99</v>
      </c>
      <c r="K2079" t="s">
        <v>23</v>
      </c>
      <c r="L2079">
        <v>6</v>
      </c>
      <c r="M2079" t="s">
        <v>59</v>
      </c>
      <c r="N2079">
        <v>7777</v>
      </c>
      <c r="O2079" t="s">
        <v>37</v>
      </c>
      <c r="P2079">
        <v>42261</v>
      </c>
      <c r="T2079" s="3">
        <f t="shared" si="65"/>
        <v>100</v>
      </c>
      <c r="U2079" s="3">
        <f>IF(AND(R2079&lt;&gt;"_U",N2079&lt;&gt;9999,N2079&lt;&gt;999,L2079&lt;&gt;"Median"),IFERROR(VLOOKUP(A2079,'HD Total'!A:P,16,0),"."),".")</f>
        <v>42261</v>
      </c>
    </row>
    <row r="2080" spans="1:21" x14ac:dyDescent="0.3">
      <c r="A2080" s="1" t="str">
        <f t="shared" si="64"/>
        <v>2023|WaitematÄ|$100,001-$150,000</v>
      </c>
      <c r="B2080" t="s">
        <v>18</v>
      </c>
      <c r="C2080" t="s">
        <v>19</v>
      </c>
      <c r="D2080" t="s">
        <v>20</v>
      </c>
      <c r="E2080" t="s">
        <v>21</v>
      </c>
      <c r="F2080">
        <v>2023</v>
      </c>
      <c r="G2080">
        <v>2023</v>
      </c>
      <c r="H2080">
        <v>101</v>
      </c>
      <c r="I2080" t="s">
        <v>163</v>
      </c>
      <c r="J2080">
        <v>99</v>
      </c>
      <c r="K2080" t="s">
        <v>23</v>
      </c>
      <c r="L2080">
        <v>6</v>
      </c>
      <c r="M2080" t="s">
        <v>59</v>
      </c>
      <c r="N2080">
        <v>9999</v>
      </c>
      <c r="O2080" t="s">
        <v>40</v>
      </c>
      <c r="P2080">
        <v>42261</v>
      </c>
      <c r="T2080" s="3" t="str">
        <f t="shared" si="65"/>
        <v>.</v>
      </c>
      <c r="U2080" s="3" t="str">
        <f>IF(AND(R2080&lt;&gt;"_U",N2080&lt;&gt;9999,N2080&lt;&gt;999,L2080&lt;&gt;"Median"),IFERROR(VLOOKUP(A2080,'HD Total'!A:P,16,0),"."),".")</f>
        <v>.</v>
      </c>
    </row>
    <row r="2081" spans="1:21" x14ac:dyDescent="0.3">
      <c r="A2081" s="1" t="str">
        <f t="shared" si="64"/>
        <v>2023|WaitematÄ|$100,001-$150,000</v>
      </c>
      <c r="B2081" t="s">
        <v>18</v>
      </c>
      <c r="C2081" t="s">
        <v>19</v>
      </c>
      <c r="D2081" t="s">
        <v>20</v>
      </c>
      <c r="E2081" t="s">
        <v>21</v>
      </c>
      <c r="F2081">
        <v>2023</v>
      </c>
      <c r="G2081">
        <v>2023</v>
      </c>
      <c r="H2081">
        <v>101</v>
      </c>
      <c r="I2081" t="s">
        <v>163</v>
      </c>
      <c r="J2081">
        <v>99</v>
      </c>
      <c r="K2081" t="s">
        <v>23</v>
      </c>
      <c r="L2081">
        <v>6</v>
      </c>
      <c r="M2081" t="s">
        <v>59</v>
      </c>
      <c r="N2081">
        <v>2</v>
      </c>
      <c r="O2081" t="s">
        <v>28</v>
      </c>
      <c r="P2081">
        <v>15255</v>
      </c>
      <c r="T2081" s="3">
        <f t="shared" si="65"/>
        <v>36.1</v>
      </c>
      <c r="U2081" s="3">
        <f>IF(AND(R2081&lt;&gt;"_U",N2081&lt;&gt;9999,N2081&lt;&gt;999,L2081&lt;&gt;"Median"),IFERROR(VLOOKUP(A2081,'HD Total'!A:P,16,0),"."),".")</f>
        <v>42261</v>
      </c>
    </row>
    <row r="2082" spans="1:21" x14ac:dyDescent="0.3">
      <c r="A2082" s="1" t="str">
        <f t="shared" si="64"/>
        <v>2023|WaitematÄ|$100,001-$150,000</v>
      </c>
      <c r="B2082" t="s">
        <v>18</v>
      </c>
      <c r="C2082" t="s">
        <v>19</v>
      </c>
      <c r="D2082" t="s">
        <v>20</v>
      </c>
      <c r="E2082" t="s">
        <v>21</v>
      </c>
      <c r="F2082">
        <v>2023</v>
      </c>
      <c r="G2082">
        <v>2023</v>
      </c>
      <c r="H2082">
        <v>101</v>
      </c>
      <c r="I2082" t="s">
        <v>163</v>
      </c>
      <c r="J2082">
        <v>99</v>
      </c>
      <c r="K2082" t="s">
        <v>23</v>
      </c>
      <c r="L2082">
        <v>6</v>
      </c>
      <c r="M2082" t="s">
        <v>59</v>
      </c>
      <c r="N2082">
        <v>1</v>
      </c>
      <c r="O2082" t="s">
        <v>33</v>
      </c>
      <c r="P2082">
        <v>22881</v>
      </c>
      <c r="T2082" s="3">
        <f t="shared" si="65"/>
        <v>54.14</v>
      </c>
      <c r="U2082" s="3">
        <f>IF(AND(R2082&lt;&gt;"_U",N2082&lt;&gt;9999,N2082&lt;&gt;999,L2082&lt;&gt;"Median"),IFERROR(VLOOKUP(A2082,'HD Total'!A:P,16,0),"."),".")</f>
        <v>42261</v>
      </c>
    </row>
    <row r="2083" spans="1:21" x14ac:dyDescent="0.3">
      <c r="A2083" s="1" t="str">
        <f t="shared" si="64"/>
        <v>2023|WaitematÄ|$100,001-$150,000</v>
      </c>
      <c r="B2083" t="s">
        <v>18</v>
      </c>
      <c r="C2083" t="s">
        <v>19</v>
      </c>
      <c r="D2083" t="s">
        <v>20</v>
      </c>
      <c r="E2083" t="s">
        <v>21</v>
      </c>
      <c r="F2083">
        <v>2023</v>
      </c>
      <c r="G2083">
        <v>2023</v>
      </c>
      <c r="H2083">
        <v>101</v>
      </c>
      <c r="I2083" t="s">
        <v>163</v>
      </c>
      <c r="J2083">
        <v>99</v>
      </c>
      <c r="K2083" t="s">
        <v>23</v>
      </c>
      <c r="L2083">
        <v>6</v>
      </c>
      <c r="M2083" t="s">
        <v>59</v>
      </c>
      <c r="N2083">
        <v>3</v>
      </c>
      <c r="O2083" t="s">
        <v>25</v>
      </c>
      <c r="P2083">
        <v>4125</v>
      </c>
      <c r="T2083" s="3">
        <f t="shared" si="65"/>
        <v>9.76</v>
      </c>
      <c r="U2083" s="3">
        <f>IF(AND(R2083&lt;&gt;"_U",N2083&lt;&gt;9999,N2083&lt;&gt;999,L2083&lt;&gt;"Median"),IFERROR(VLOOKUP(A2083,'HD Total'!A:P,16,0),"."),".")</f>
        <v>42261</v>
      </c>
    </row>
    <row r="2084" spans="1:21" x14ac:dyDescent="0.3">
      <c r="A2084" s="1" t="str">
        <f t="shared" si="64"/>
        <v>2023|WaitematÄ|$150,001-$200,000</v>
      </c>
      <c r="B2084" t="s">
        <v>18</v>
      </c>
      <c r="C2084" t="s">
        <v>19</v>
      </c>
      <c r="D2084" t="s">
        <v>20</v>
      </c>
      <c r="E2084" t="s">
        <v>21</v>
      </c>
      <c r="F2084">
        <v>2023</v>
      </c>
      <c r="G2084">
        <v>2023</v>
      </c>
      <c r="H2084">
        <v>101</v>
      </c>
      <c r="I2084" t="s">
        <v>163</v>
      </c>
      <c r="J2084">
        <v>99</v>
      </c>
      <c r="K2084" t="s">
        <v>23</v>
      </c>
      <c r="L2084">
        <v>7</v>
      </c>
      <c r="M2084" t="s">
        <v>43</v>
      </c>
      <c r="N2084">
        <v>1</v>
      </c>
      <c r="O2084" t="s">
        <v>33</v>
      </c>
      <c r="P2084">
        <v>21030</v>
      </c>
      <c r="T2084" s="3">
        <f t="shared" si="65"/>
        <v>62.85</v>
      </c>
      <c r="U2084" s="3">
        <f>IF(AND(R2084&lt;&gt;"_U",N2084&lt;&gt;9999,N2084&lt;&gt;999,L2084&lt;&gt;"Median"),IFERROR(VLOOKUP(A2084,'HD Total'!A:P,16,0),"."),".")</f>
        <v>33459</v>
      </c>
    </row>
    <row r="2085" spans="1:21" x14ac:dyDescent="0.3">
      <c r="A2085" s="1" t="str">
        <f t="shared" si="64"/>
        <v>2023|WaitematÄ|$150,001-$200,000</v>
      </c>
      <c r="B2085" t="s">
        <v>18</v>
      </c>
      <c r="C2085" t="s">
        <v>19</v>
      </c>
      <c r="D2085" t="s">
        <v>20</v>
      </c>
      <c r="E2085" t="s">
        <v>21</v>
      </c>
      <c r="F2085">
        <v>2023</v>
      </c>
      <c r="G2085">
        <v>2023</v>
      </c>
      <c r="H2085">
        <v>101</v>
      </c>
      <c r="I2085" t="s">
        <v>163</v>
      </c>
      <c r="J2085">
        <v>99</v>
      </c>
      <c r="K2085" t="s">
        <v>23</v>
      </c>
      <c r="L2085">
        <v>7</v>
      </c>
      <c r="M2085" t="s">
        <v>43</v>
      </c>
      <c r="N2085">
        <v>2</v>
      </c>
      <c r="O2085" t="s">
        <v>28</v>
      </c>
      <c r="P2085">
        <v>8913</v>
      </c>
      <c r="T2085" s="3">
        <f t="shared" si="65"/>
        <v>26.64</v>
      </c>
      <c r="U2085" s="3">
        <f>IF(AND(R2085&lt;&gt;"_U",N2085&lt;&gt;9999,N2085&lt;&gt;999,L2085&lt;&gt;"Median"),IFERROR(VLOOKUP(A2085,'HD Total'!A:P,16,0),"."),".")</f>
        <v>33459</v>
      </c>
    </row>
    <row r="2086" spans="1:21" x14ac:dyDescent="0.3">
      <c r="A2086" s="1" t="str">
        <f t="shared" si="64"/>
        <v>2023|WaitematÄ|$150,001-$200,000</v>
      </c>
      <c r="B2086" t="s">
        <v>18</v>
      </c>
      <c r="C2086" t="s">
        <v>19</v>
      </c>
      <c r="D2086" t="s">
        <v>20</v>
      </c>
      <c r="E2086" t="s">
        <v>21</v>
      </c>
      <c r="F2086">
        <v>2023</v>
      </c>
      <c r="G2086">
        <v>2023</v>
      </c>
      <c r="H2086">
        <v>101</v>
      </c>
      <c r="I2086" t="s">
        <v>163</v>
      </c>
      <c r="J2086">
        <v>99</v>
      </c>
      <c r="K2086" t="s">
        <v>23</v>
      </c>
      <c r="L2086">
        <v>7</v>
      </c>
      <c r="M2086" t="s">
        <v>43</v>
      </c>
      <c r="N2086">
        <v>9999</v>
      </c>
      <c r="O2086" t="s">
        <v>40</v>
      </c>
      <c r="P2086">
        <v>33462</v>
      </c>
      <c r="T2086" s="3" t="str">
        <f t="shared" si="65"/>
        <v>.</v>
      </c>
      <c r="U2086" s="3" t="str">
        <f>IF(AND(R2086&lt;&gt;"_U",N2086&lt;&gt;9999,N2086&lt;&gt;999,L2086&lt;&gt;"Median"),IFERROR(VLOOKUP(A2086,'HD Total'!A:P,16,0),"."),".")</f>
        <v>.</v>
      </c>
    </row>
    <row r="2087" spans="1:21" x14ac:dyDescent="0.3">
      <c r="A2087" s="1" t="str">
        <f t="shared" si="64"/>
        <v>2023|WaitematÄ|$150,001-$200,000</v>
      </c>
      <c r="B2087" t="s">
        <v>18</v>
      </c>
      <c r="C2087" t="s">
        <v>19</v>
      </c>
      <c r="D2087" t="s">
        <v>20</v>
      </c>
      <c r="E2087" t="s">
        <v>21</v>
      </c>
      <c r="F2087">
        <v>2023</v>
      </c>
      <c r="G2087">
        <v>2023</v>
      </c>
      <c r="H2087">
        <v>101</v>
      </c>
      <c r="I2087" t="s">
        <v>163</v>
      </c>
      <c r="J2087">
        <v>99</v>
      </c>
      <c r="K2087" t="s">
        <v>23</v>
      </c>
      <c r="L2087">
        <v>7</v>
      </c>
      <c r="M2087" t="s">
        <v>43</v>
      </c>
      <c r="N2087">
        <v>3</v>
      </c>
      <c r="O2087" t="s">
        <v>25</v>
      </c>
      <c r="P2087">
        <v>3516</v>
      </c>
      <c r="T2087" s="3">
        <f t="shared" si="65"/>
        <v>10.51</v>
      </c>
      <c r="U2087" s="3">
        <f>IF(AND(R2087&lt;&gt;"_U",N2087&lt;&gt;9999,N2087&lt;&gt;999,L2087&lt;&gt;"Median"),IFERROR(VLOOKUP(A2087,'HD Total'!A:P,16,0),"."),".")</f>
        <v>33459</v>
      </c>
    </row>
    <row r="2088" spans="1:21" x14ac:dyDescent="0.3">
      <c r="A2088" s="1" t="str">
        <f t="shared" si="64"/>
        <v>2023|WaitematÄ|$150,001-$200,000</v>
      </c>
      <c r="B2088" t="s">
        <v>18</v>
      </c>
      <c r="C2088" t="s">
        <v>19</v>
      </c>
      <c r="D2088" t="s">
        <v>20</v>
      </c>
      <c r="E2088" t="s">
        <v>21</v>
      </c>
      <c r="F2088">
        <v>2023</v>
      </c>
      <c r="G2088">
        <v>2023</v>
      </c>
      <c r="H2088">
        <v>101</v>
      </c>
      <c r="I2088" t="s">
        <v>163</v>
      </c>
      <c r="J2088">
        <v>99</v>
      </c>
      <c r="K2088" t="s">
        <v>23</v>
      </c>
      <c r="L2088">
        <v>7</v>
      </c>
      <c r="M2088" t="s">
        <v>43</v>
      </c>
      <c r="N2088">
        <v>999</v>
      </c>
      <c r="O2088" t="s">
        <v>42</v>
      </c>
      <c r="P2088">
        <v>3</v>
      </c>
      <c r="T2088" s="3" t="str">
        <f t="shared" si="65"/>
        <v>.</v>
      </c>
      <c r="U2088" s="3" t="str">
        <f>IF(AND(R2088&lt;&gt;"_U",N2088&lt;&gt;9999,N2088&lt;&gt;999,L2088&lt;&gt;"Median"),IFERROR(VLOOKUP(A2088,'HD Total'!A:P,16,0),"."),".")</f>
        <v>.</v>
      </c>
    </row>
    <row r="2089" spans="1:21" x14ac:dyDescent="0.3">
      <c r="A2089" s="1" t="str">
        <f t="shared" si="64"/>
        <v>2023|WaitematÄ|$150,001-$200,000</v>
      </c>
      <c r="B2089" t="s">
        <v>18</v>
      </c>
      <c r="C2089" t="s">
        <v>19</v>
      </c>
      <c r="D2089" t="s">
        <v>20</v>
      </c>
      <c r="E2089" t="s">
        <v>21</v>
      </c>
      <c r="F2089">
        <v>2023</v>
      </c>
      <c r="G2089">
        <v>2023</v>
      </c>
      <c r="H2089">
        <v>101</v>
      </c>
      <c r="I2089" t="s">
        <v>163</v>
      </c>
      <c r="J2089">
        <v>99</v>
      </c>
      <c r="K2089" t="s">
        <v>23</v>
      </c>
      <c r="L2089">
        <v>7</v>
      </c>
      <c r="M2089" t="s">
        <v>43</v>
      </c>
      <c r="N2089">
        <v>7777</v>
      </c>
      <c r="O2089" t="s">
        <v>37</v>
      </c>
      <c r="P2089">
        <v>33459</v>
      </c>
      <c r="T2089" s="3">
        <f t="shared" si="65"/>
        <v>100</v>
      </c>
      <c r="U2089" s="3">
        <f>IF(AND(R2089&lt;&gt;"_U",N2089&lt;&gt;9999,N2089&lt;&gt;999,L2089&lt;&gt;"Median"),IFERROR(VLOOKUP(A2089,'HD Total'!A:P,16,0),"."),".")</f>
        <v>33459</v>
      </c>
    </row>
    <row r="2090" spans="1:21" x14ac:dyDescent="0.3">
      <c r="A2090" s="1" t="str">
        <f t="shared" si="64"/>
        <v>2023|WaitematÄ|$200,001 or more</v>
      </c>
      <c r="B2090" t="s">
        <v>18</v>
      </c>
      <c r="C2090" t="s">
        <v>19</v>
      </c>
      <c r="D2090" t="s">
        <v>20</v>
      </c>
      <c r="E2090" t="s">
        <v>21</v>
      </c>
      <c r="F2090">
        <v>2023</v>
      </c>
      <c r="G2090">
        <v>2023</v>
      </c>
      <c r="H2090">
        <v>101</v>
      </c>
      <c r="I2090" t="s">
        <v>163</v>
      </c>
      <c r="J2090">
        <v>99</v>
      </c>
      <c r="K2090" t="s">
        <v>23</v>
      </c>
      <c r="L2090">
        <v>8</v>
      </c>
      <c r="M2090" t="s">
        <v>27</v>
      </c>
      <c r="N2090">
        <v>999</v>
      </c>
      <c r="O2090" t="s">
        <v>42</v>
      </c>
      <c r="P2090">
        <v>0</v>
      </c>
      <c r="T2090" s="3" t="str">
        <f t="shared" si="65"/>
        <v>.</v>
      </c>
      <c r="U2090" s="3" t="str">
        <f>IF(AND(R2090&lt;&gt;"_U",N2090&lt;&gt;9999,N2090&lt;&gt;999,L2090&lt;&gt;"Median"),IFERROR(VLOOKUP(A2090,'HD Total'!A:P,16,0),"."),".")</f>
        <v>.</v>
      </c>
    </row>
    <row r="2091" spans="1:21" x14ac:dyDescent="0.3">
      <c r="A2091" s="1" t="str">
        <f t="shared" si="64"/>
        <v>2023|WaitematÄ|$200,001 or more</v>
      </c>
      <c r="B2091" t="s">
        <v>18</v>
      </c>
      <c r="C2091" t="s">
        <v>19</v>
      </c>
      <c r="D2091" t="s">
        <v>20</v>
      </c>
      <c r="E2091" t="s">
        <v>21</v>
      </c>
      <c r="F2091">
        <v>2023</v>
      </c>
      <c r="G2091">
        <v>2023</v>
      </c>
      <c r="H2091">
        <v>101</v>
      </c>
      <c r="I2091" t="s">
        <v>163</v>
      </c>
      <c r="J2091">
        <v>99</v>
      </c>
      <c r="K2091" t="s">
        <v>23</v>
      </c>
      <c r="L2091">
        <v>8</v>
      </c>
      <c r="M2091" t="s">
        <v>27</v>
      </c>
      <c r="N2091">
        <v>9999</v>
      </c>
      <c r="O2091" t="s">
        <v>40</v>
      </c>
      <c r="P2091">
        <v>42513</v>
      </c>
      <c r="T2091" s="3" t="str">
        <f t="shared" si="65"/>
        <v>.</v>
      </c>
      <c r="U2091" s="3" t="str">
        <f>IF(AND(R2091&lt;&gt;"_U",N2091&lt;&gt;9999,N2091&lt;&gt;999,L2091&lt;&gt;"Median"),IFERROR(VLOOKUP(A2091,'HD Total'!A:P,16,0),"."),".")</f>
        <v>.</v>
      </c>
    </row>
    <row r="2092" spans="1:21" x14ac:dyDescent="0.3">
      <c r="A2092" s="1" t="str">
        <f t="shared" si="64"/>
        <v>2023|WaitematÄ|$200,001 or more</v>
      </c>
      <c r="B2092" t="s">
        <v>18</v>
      </c>
      <c r="C2092" t="s">
        <v>19</v>
      </c>
      <c r="D2092" t="s">
        <v>20</v>
      </c>
      <c r="E2092" t="s">
        <v>21</v>
      </c>
      <c r="F2092">
        <v>2023</v>
      </c>
      <c r="G2092">
        <v>2023</v>
      </c>
      <c r="H2092">
        <v>101</v>
      </c>
      <c r="I2092" t="s">
        <v>163</v>
      </c>
      <c r="J2092">
        <v>99</v>
      </c>
      <c r="K2092" t="s">
        <v>23</v>
      </c>
      <c r="L2092">
        <v>8</v>
      </c>
      <c r="M2092" t="s">
        <v>27</v>
      </c>
      <c r="N2092">
        <v>7777</v>
      </c>
      <c r="O2092" t="s">
        <v>37</v>
      </c>
      <c r="P2092">
        <v>42513</v>
      </c>
      <c r="T2092" s="3">
        <f t="shared" si="65"/>
        <v>100</v>
      </c>
      <c r="U2092" s="3">
        <f>IF(AND(R2092&lt;&gt;"_U",N2092&lt;&gt;9999,N2092&lt;&gt;999,L2092&lt;&gt;"Median"),IFERROR(VLOOKUP(A2092,'HD Total'!A:P,16,0),"."),".")</f>
        <v>42513</v>
      </c>
    </row>
    <row r="2093" spans="1:21" x14ac:dyDescent="0.3">
      <c r="A2093" s="1" t="str">
        <f t="shared" si="64"/>
        <v>2023|WaitematÄ|$200,001 or more</v>
      </c>
      <c r="B2093" t="s">
        <v>18</v>
      </c>
      <c r="C2093" t="s">
        <v>19</v>
      </c>
      <c r="D2093" t="s">
        <v>20</v>
      </c>
      <c r="E2093" t="s">
        <v>21</v>
      </c>
      <c r="F2093">
        <v>2023</v>
      </c>
      <c r="G2093">
        <v>2023</v>
      </c>
      <c r="H2093">
        <v>101</v>
      </c>
      <c r="I2093" t="s">
        <v>163</v>
      </c>
      <c r="J2093">
        <v>99</v>
      </c>
      <c r="K2093" t="s">
        <v>23</v>
      </c>
      <c r="L2093">
        <v>8</v>
      </c>
      <c r="M2093" t="s">
        <v>27</v>
      </c>
      <c r="N2093">
        <v>3</v>
      </c>
      <c r="O2093" t="s">
        <v>25</v>
      </c>
      <c r="P2093">
        <v>7815</v>
      </c>
      <c r="T2093" s="3">
        <f t="shared" si="65"/>
        <v>18.38</v>
      </c>
      <c r="U2093" s="3">
        <f>IF(AND(R2093&lt;&gt;"_U",N2093&lt;&gt;9999,N2093&lt;&gt;999,L2093&lt;&gt;"Median"),IFERROR(VLOOKUP(A2093,'HD Total'!A:P,16,0),"."),".")</f>
        <v>42513</v>
      </c>
    </row>
    <row r="2094" spans="1:21" x14ac:dyDescent="0.3">
      <c r="A2094" s="1" t="str">
        <f t="shared" si="64"/>
        <v>2023|WaitematÄ|$200,001 or more</v>
      </c>
      <c r="B2094" t="s">
        <v>18</v>
      </c>
      <c r="C2094" t="s">
        <v>19</v>
      </c>
      <c r="D2094" t="s">
        <v>20</v>
      </c>
      <c r="E2094" t="s">
        <v>21</v>
      </c>
      <c r="F2094">
        <v>2023</v>
      </c>
      <c r="G2094">
        <v>2023</v>
      </c>
      <c r="H2094">
        <v>101</v>
      </c>
      <c r="I2094" t="s">
        <v>163</v>
      </c>
      <c r="J2094">
        <v>99</v>
      </c>
      <c r="K2094" t="s">
        <v>23</v>
      </c>
      <c r="L2094">
        <v>8</v>
      </c>
      <c r="M2094" t="s">
        <v>27</v>
      </c>
      <c r="N2094">
        <v>1</v>
      </c>
      <c r="O2094" t="s">
        <v>33</v>
      </c>
      <c r="P2094">
        <v>26556</v>
      </c>
      <c r="T2094" s="3">
        <f t="shared" si="65"/>
        <v>62.47</v>
      </c>
      <c r="U2094" s="3">
        <f>IF(AND(R2094&lt;&gt;"_U",N2094&lt;&gt;9999,N2094&lt;&gt;999,L2094&lt;&gt;"Median"),IFERROR(VLOOKUP(A2094,'HD Total'!A:P,16,0),"."),".")</f>
        <v>42513</v>
      </c>
    </row>
    <row r="2095" spans="1:21" x14ac:dyDescent="0.3">
      <c r="A2095" s="1" t="str">
        <f t="shared" si="64"/>
        <v>2023|WaitematÄ|$200,001 or more</v>
      </c>
      <c r="B2095" t="s">
        <v>18</v>
      </c>
      <c r="C2095" t="s">
        <v>19</v>
      </c>
      <c r="D2095" t="s">
        <v>20</v>
      </c>
      <c r="E2095" t="s">
        <v>21</v>
      </c>
      <c r="F2095">
        <v>2023</v>
      </c>
      <c r="G2095">
        <v>2023</v>
      </c>
      <c r="H2095">
        <v>101</v>
      </c>
      <c r="I2095" t="s">
        <v>163</v>
      </c>
      <c r="J2095">
        <v>99</v>
      </c>
      <c r="K2095" t="s">
        <v>23</v>
      </c>
      <c r="L2095">
        <v>8</v>
      </c>
      <c r="M2095" t="s">
        <v>27</v>
      </c>
      <c r="N2095">
        <v>2</v>
      </c>
      <c r="O2095" t="s">
        <v>28</v>
      </c>
      <c r="P2095">
        <v>8142</v>
      </c>
      <c r="T2095" s="3">
        <f t="shared" si="65"/>
        <v>19.149999999999999</v>
      </c>
      <c r="U2095" s="3">
        <f>IF(AND(R2095&lt;&gt;"_U",N2095&lt;&gt;9999,N2095&lt;&gt;999,L2095&lt;&gt;"Median"),IFERROR(VLOOKUP(A2095,'HD Total'!A:P,16,0),"."),".")</f>
        <v>42513</v>
      </c>
    </row>
    <row r="2096" spans="1:21" x14ac:dyDescent="0.3">
      <c r="A2096" s="1" t="str">
        <f t="shared" si="64"/>
        <v>2023|WaitematÄ|Total stated - total household income</v>
      </c>
      <c r="B2096" t="s">
        <v>18</v>
      </c>
      <c r="C2096" t="s">
        <v>19</v>
      </c>
      <c r="D2096" t="s">
        <v>20</v>
      </c>
      <c r="E2096" t="s">
        <v>21</v>
      </c>
      <c r="F2096">
        <v>2023</v>
      </c>
      <c r="G2096">
        <v>2023</v>
      </c>
      <c r="H2096">
        <v>101</v>
      </c>
      <c r="I2096" t="s">
        <v>163</v>
      </c>
      <c r="J2096">
        <v>99</v>
      </c>
      <c r="K2096" t="s">
        <v>23</v>
      </c>
      <c r="L2096">
        <v>77</v>
      </c>
      <c r="M2096" t="s">
        <v>32</v>
      </c>
      <c r="N2096">
        <v>999</v>
      </c>
      <c r="O2096" t="s">
        <v>42</v>
      </c>
      <c r="P2096">
        <v>15</v>
      </c>
      <c r="T2096" s="3" t="str">
        <f t="shared" si="65"/>
        <v>.</v>
      </c>
      <c r="U2096" s="3" t="str">
        <f>IF(AND(R2096&lt;&gt;"_U",N2096&lt;&gt;9999,N2096&lt;&gt;999,L2096&lt;&gt;"Median"),IFERROR(VLOOKUP(A2096,'HD Total'!A:P,16,0),"."),".")</f>
        <v>.</v>
      </c>
    </row>
    <row r="2097" spans="1:21" x14ac:dyDescent="0.3">
      <c r="A2097" s="1" t="str">
        <f t="shared" si="64"/>
        <v>2023|WaitematÄ|Total stated - total household income</v>
      </c>
      <c r="B2097" t="s">
        <v>18</v>
      </c>
      <c r="C2097" t="s">
        <v>19</v>
      </c>
      <c r="D2097" t="s">
        <v>20</v>
      </c>
      <c r="E2097" t="s">
        <v>21</v>
      </c>
      <c r="F2097">
        <v>2023</v>
      </c>
      <c r="G2097">
        <v>2023</v>
      </c>
      <c r="H2097">
        <v>101</v>
      </c>
      <c r="I2097" t="s">
        <v>163</v>
      </c>
      <c r="J2097">
        <v>99</v>
      </c>
      <c r="K2097" t="s">
        <v>23</v>
      </c>
      <c r="L2097">
        <v>77</v>
      </c>
      <c r="M2097" t="s">
        <v>32</v>
      </c>
      <c r="N2097">
        <v>9999</v>
      </c>
      <c r="O2097" t="s">
        <v>40</v>
      </c>
      <c r="P2097">
        <v>206115</v>
      </c>
      <c r="T2097" s="3" t="str">
        <f t="shared" si="65"/>
        <v>.</v>
      </c>
      <c r="U2097" s="3" t="str">
        <f>IF(AND(R2097&lt;&gt;"_U",N2097&lt;&gt;9999,N2097&lt;&gt;999,L2097&lt;&gt;"Median"),IFERROR(VLOOKUP(A2097,'HD Total'!A:P,16,0),"."),".")</f>
        <v>.</v>
      </c>
    </row>
    <row r="2098" spans="1:21" x14ac:dyDescent="0.3">
      <c r="A2098" s="1" t="str">
        <f t="shared" si="64"/>
        <v>2023|WaitematÄ|Total stated - total household income</v>
      </c>
      <c r="B2098" t="s">
        <v>18</v>
      </c>
      <c r="C2098" t="s">
        <v>19</v>
      </c>
      <c r="D2098" t="s">
        <v>20</v>
      </c>
      <c r="E2098" t="s">
        <v>21</v>
      </c>
      <c r="F2098">
        <v>2023</v>
      </c>
      <c r="G2098">
        <v>2023</v>
      </c>
      <c r="H2098">
        <v>101</v>
      </c>
      <c r="I2098" t="s">
        <v>163</v>
      </c>
      <c r="J2098">
        <v>99</v>
      </c>
      <c r="K2098" t="s">
        <v>23</v>
      </c>
      <c r="L2098">
        <v>77</v>
      </c>
      <c r="M2098" t="s">
        <v>32</v>
      </c>
      <c r="N2098">
        <v>2</v>
      </c>
      <c r="O2098" t="s">
        <v>28</v>
      </c>
      <c r="P2098">
        <v>67284</v>
      </c>
      <c r="T2098" s="3">
        <f t="shared" si="65"/>
        <v>32.65</v>
      </c>
      <c r="U2098" s="3">
        <f>IF(AND(R2098&lt;&gt;"_U",N2098&lt;&gt;9999,N2098&lt;&gt;999,L2098&lt;&gt;"Median"),IFERROR(VLOOKUP(A2098,'HD Total'!A:P,16,0),"."),".")</f>
        <v>206103</v>
      </c>
    </row>
    <row r="2099" spans="1:21" x14ac:dyDescent="0.3">
      <c r="A2099" s="1" t="str">
        <f t="shared" si="64"/>
        <v>2023|WaitematÄ|Total stated - total household income</v>
      </c>
      <c r="B2099" t="s">
        <v>18</v>
      </c>
      <c r="C2099" t="s">
        <v>19</v>
      </c>
      <c r="D2099" t="s">
        <v>20</v>
      </c>
      <c r="E2099" t="s">
        <v>21</v>
      </c>
      <c r="F2099">
        <v>2023</v>
      </c>
      <c r="G2099">
        <v>2023</v>
      </c>
      <c r="H2099">
        <v>101</v>
      </c>
      <c r="I2099" t="s">
        <v>163</v>
      </c>
      <c r="J2099">
        <v>99</v>
      </c>
      <c r="K2099" t="s">
        <v>23</v>
      </c>
      <c r="L2099">
        <v>77</v>
      </c>
      <c r="M2099" t="s">
        <v>32</v>
      </c>
      <c r="N2099">
        <v>3</v>
      </c>
      <c r="O2099" t="s">
        <v>25</v>
      </c>
      <c r="P2099">
        <v>24438</v>
      </c>
      <c r="T2099" s="3">
        <f t="shared" si="65"/>
        <v>11.86</v>
      </c>
      <c r="U2099" s="3">
        <f>IF(AND(R2099&lt;&gt;"_U",N2099&lt;&gt;9999,N2099&lt;&gt;999,L2099&lt;&gt;"Median"),IFERROR(VLOOKUP(A2099,'HD Total'!A:P,16,0),"."),".")</f>
        <v>206103</v>
      </c>
    </row>
    <row r="2100" spans="1:21" x14ac:dyDescent="0.3">
      <c r="A2100" s="1" t="str">
        <f t="shared" si="64"/>
        <v>2023|WaitematÄ|Total stated - total household income</v>
      </c>
      <c r="B2100" t="s">
        <v>18</v>
      </c>
      <c r="C2100" t="s">
        <v>19</v>
      </c>
      <c r="D2100" t="s">
        <v>20</v>
      </c>
      <c r="E2100" t="s">
        <v>21</v>
      </c>
      <c r="F2100">
        <v>2023</v>
      </c>
      <c r="G2100">
        <v>2023</v>
      </c>
      <c r="H2100">
        <v>101</v>
      </c>
      <c r="I2100" t="s">
        <v>163</v>
      </c>
      <c r="J2100">
        <v>99</v>
      </c>
      <c r="K2100" t="s">
        <v>23</v>
      </c>
      <c r="L2100">
        <v>77</v>
      </c>
      <c r="M2100" t="s">
        <v>32</v>
      </c>
      <c r="N2100">
        <v>7777</v>
      </c>
      <c r="O2100" t="s">
        <v>37</v>
      </c>
      <c r="P2100">
        <v>206103</v>
      </c>
      <c r="T2100" s="3">
        <f t="shared" si="65"/>
        <v>100</v>
      </c>
      <c r="U2100" s="3">
        <f>IF(AND(R2100&lt;&gt;"_U",N2100&lt;&gt;9999,N2100&lt;&gt;999,L2100&lt;&gt;"Median"),IFERROR(VLOOKUP(A2100,'HD Total'!A:P,16,0),"."),".")</f>
        <v>206103</v>
      </c>
    </row>
    <row r="2101" spans="1:21" x14ac:dyDescent="0.3">
      <c r="A2101" s="1" t="str">
        <f t="shared" si="64"/>
        <v>2023|WaitematÄ|Total stated - total household income</v>
      </c>
      <c r="B2101" t="s">
        <v>18</v>
      </c>
      <c r="C2101" t="s">
        <v>19</v>
      </c>
      <c r="D2101" t="s">
        <v>20</v>
      </c>
      <c r="E2101" t="s">
        <v>21</v>
      </c>
      <c r="F2101">
        <v>2023</v>
      </c>
      <c r="G2101">
        <v>2023</v>
      </c>
      <c r="H2101">
        <v>101</v>
      </c>
      <c r="I2101" t="s">
        <v>163</v>
      </c>
      <c r="J2101">
        <v>99</v>
      </c>
      <c r="K2101" t="s">
        <v>23</v>
      </c>
      <c r="L2101">
        <v>77</v>
      </c>
      <c r="M2101" t="s">
        <v>32</v>
      </c>
      <c r="N2101">
        <v>1</v>
      </c>
      <c r="O2101" t="s">
        <v>33</v>
      </c>
      <c r="P2101">
        <v>114381</v>
      </c>
      <c r="T2101" s="3">
        <f t="shared" si="65"/>
        <v>55.5</v>
      </c>
      <c r="U2101" s="3">
        <f>IF(AND(R2101&lt;&gt;"_U",N2101&lt;&gt;9999,N2101&lt;&gt;999,L2101&lt;&gt;"Median"),IFERROR(VLOOKUP(A2101,'HD Total'!A:P,16,0),"."),".")</f>
        <v>206103</v>
      </c>
    </row>
    <row r="2102" spans="1:21" x14ac:dyDescent="0.3">
      <c r="A2102" s="1" t="str">
        <f t="shared" si="64"/>
        <v>2023|WaitematÄ|Total - total household income</v>
      </c>
      <c r="B2102" t="s">
        <v>18</v>
      </c>
      <c r="C2102" t="s">
        <v>19</v>
      </c>
      <c r="D2102" t="s">
        <v>20</v>
      </c>
      <c r="E2102" t="s">
        <v>21</v>
      </c>
      <c r="F2102">
        <v>2023</v>
      </c>
      <c r="G2102">
        <v>2023</v>
      </c>
      <c r="H2102">
        <v>101</v>
      </c>
      <c r="I2102" t="s">
        <v>163</v>
      </c>
      <c r="J2102">
        <v>99</v>
      </c>
      <c r="K2102" t="s">
        <v>23</v>
      </c>
      <c r="L2102">
        <v>99</v>
      </c>
      <c r="M2102" t="s">
        <v>48</v>
      </c>
      <c r="N2102">
        <v>3</v>
      </c>
      <c r="O2102" t="s">
        <v>25</v>
      </c>
      <c r="P2102">
        <v>25086</v>
      </c>
      <c r="T2102" s="3">
        <f t="shared" si="65"/>
        <v>11.8</v>
      </c>
      <c r="U2102" s="3">
        <f>IF(AND(R2102&lt;&gt;"_U",N2102&lt;&gt;9999,N2102&lt;&gt;999,L2102&lt;&gt;"Median"),IFERROR(VLOOKUP(A2102,'HD Total'!A:P,16,0),"."),".")</f>
        <v>212541</v>
      </c>
    </row>
    <row r="2103" spans="1:21" x14ac:dyDescent="0.3">
      <c r="A2103" s="1" t="str">
        <f t="shared" si="64"/>
        <v>2023|WaitematÄ|Total - total household income</v>
      </c>
      <c r="B2103" t="s">
        <v>18</v>
      </c>
      <c r="C2103" t="s">
        <v>19</v>
      </c>
      <c r="D2103" t="s">
        <v>20</v>
      </c>
      <c r="E2103" t="s">
        <v>21</v>
      </c>
      <c r="F2103">
        <v>2023</v>
      </c>
      <c r="G2103">
        <v>2023</v>
      </c>
      <c r="H2103">
        <v>101</v>
      </c>
      <c r="I2103" t="s">
        <v>163</v>
      </c>
      <c r="J2103">
        <v>99</v>
      </c>
      <c r="K2103" t="s">
        <v>23</v>
      </c>
      <c r="L2103">
        <v>99</v>
      </c>
      <c r="M2103" t="s">
        <v>48</v>
      </c>
      <c r="N2103">
        <v>1</v>
      </c>
      <c r="O2103" t="s">
        <v>33</v>
      </c>
      <c r="P2103">
        <v>116808</v>
      </c>
      <c r="T2103" s="3">
        <f t="shared" si="65"/>
        <v>54.96</v>
      </c>
      <c r="U2103" s="3">
        <f>IF(AND(R2103&lt;&gt;"_U",N2103&lt;&gt;9999,N2103&lt;&gt;999,L2103&lt;&gt;"Median"),IFERROR(VLOOKUP(A2103,'HD Total'!A:P,16,0),"."),".")</f>
        <v>212541</v>
      </c>
    </row>
    <row r="2104" spans="1:21" x14ac:dyDescent="0.3">
      <c r="A2104" s="1" t="str">
        <f t="shared" si="64"/>
        <v>2023|WaitematÄ|Total - total household income</v>
      </c>
      <c r="B2104" t="s">
        <v>18</v>
      </c>
      <c r="C2104" t="s">
        <v>19</v>
      </c>
      <c r="D2104" t="s">
        <v>20</v>
      </c>
      <c r="E2104" t="s">
        <v>21</v>
      </c>
      <c r="F2104">
        <v>2023</v>
      </c>
      <c r="G2104">
        <v>2023</v>
      </c>
      <c r="H2104">
        <v>101</v>
      </c>
      <c r="I2104" t="s">
        <v>163</v>
      </c>
      <c r="J2104">
        <v>99</v>
      </c>
      <c r="K2104" t="s">
        <v>23</v>
      </c>
      <c r="L2104">
        <v>99</v>
      </c>
      <c r="M2104" t="s">
        <v>48</v>
      </c>
      <c r="N2104">
        <v>2</v>
      </c>
      <c r="O2104" t="s">
        <v>28</v>
      </c>
      <c r="P2104">
        <v>70647</v>
      </c>
      <c r="T2104" s="3">
        <f t="shared" si="65"/>
        <v>33.24</v>
      </c>
      <c r="U2104" s="3">
        <f>IF(AND(R2104&lt;&gt;"_U",N2104&lt;&gt;9999,N2104&lt;&gt;999,L2104&lt;&gt;"Median"),IFERROR(VLOOKUP(A2104,'HD Total'!A:P,16,0),"."),".")</f>
        <v>212541</v>
      </c>
    </row>
    <row r="2105" spans="1:21" x14ac:dyDescent="0.3">
      <c r="A2105" s="1" t="str">
        <f t="shared" si="64"/>
        <v>2023|WaitematÄ|Total - total household income</v>
      </c>
      <c r="B2105" t="s">
        <v>18</v>
      </c>
      <c r="C2105" t="s">
        <v>19</v>
      </c>
      <c r="D2105" t="s">
        <v>20</v>
      </c>
      <c r="E2105" t="s">
        <v>21</v>
      </c>
      <c r="F2105">
        <v>2023</v>
      </c>
      <c r="G2105">
        <v>2023</v>
      </c>
      <c r="H2105">
        <v>101</v>
      </c>
      <c r="I2105" t="s">
        <v>163</v>
      </c>
      <c r="J2105">
        <v>99</v>
      </c>
      <c r="K2105" t="s">
        <v>23</v>
      </c>
      <c r="L2105">
        <v>99</v>
      </c>
      <c r="M2105" t="s">
        <v>48</v>
      </c>
      <c r="N2105">
        <v>999</v>
      </c>
      <c r="O2105" t="s">
        <v>42</v>
      </c>
      <c r="P2105">
        <v>27</v>
      </c>
      <c r="T2105" s="3" t="str">
        <f t="shared" si="65"/>
        <v>.</v>
      </c>
      <c r="U2105" s="3" t="str">
        <f>IF(AND(R2105&lt;&gt;"_U",N2105&lt;&gt;9999,N2105&lt;&gt;999,L2105&lt;&gt;"Median"),IFERROR(VLOOKUP(A2105,'HD Total'!A:P,16,0),"."),".")</f>
        <v>.</v>
      </c>
    </row>
    <row r="2106" spans="1:21" x14ac:dyDescent="0.3">
      <c r="A2106" s="1" t="str">
        <f t="shared" si="64"/>
        <v>2023|WaitematÄ|Total - total household income</v>
      </c>
      <c r="B2106" t="s">
        <v>18</v>
      </c>
      <c r="C2106" t="s">
        <v>19</v>
      </c>
      <c r="D2106" t="s">
        <v>20</v>
      </c>
      <c r="E2106" t="s">
        <v>21</v>
      </c>
      <c r="F2106">
        <v>2023</v>
      </c>
      <c r="G2106">
        <v>2023</v>
      </c>
      <c r="H2106">
        <v>101</v>
      </c>
      <c r="I2106" t="s">
        <v>163</v>
      </c>
      <c r="J2106">
        <v>99</v>
      </c>
      <c r="K2106" t="s">
        <v>23</v>
      </c>
      <c r="L2106">
        <v>99</v>
      </c>
      <c r="M2106" t="s">
        <v>48</v>
      </c>
      <c r="N2106">
        <v>7777</v>
      </c>
      <c r="O2106" t="s">
        <v>37</v>
      </c>
      <c r="P2106">
        <v>212541</v>
      </c>
      <c r="T2106" s="3">
        <f t="shared" si="65"/>
        <v>100</v>
      </c>
      <c r="U2106" s="3">
        <f>IF(AND(R2106&lt;&gt;"_U",N2106&lt;&gt;9999,N2106&lt;&gt;999,L2106&lt;&gt;"Median"),IFERROR(VLOOKUP(A2106,'HD Total'!A:P,16,0),"."),".")</f>
        <v>212541</v>
      </c>
    </row>
    <row r="2107" spans="1:21" x14ac:dyDescent="0.3">
      <c r="A2107" s="1" t="str">
        <f t="shared" si="64"/>
        <v>2023|WaitematÄ|Total - total household income</v>
      </c>
      <c r="B2107" t="s">
        <v>18</v>
      </c>
      <c r="C2107" t="s">
        <v>19</v>
      </c>
      <c r="D2107" t="s">
        <v>20</v>
      </c>
      <c r="E2107" t="s">
        <v>21</v>
      </c>
      <c r="F2107">
        <v>2023</v>
      </c>
      <c r="G2107">
        <v>2023</v>
      </c>
      <c r="H2107">
        <v>101</v>
      </c>
      <c r="I2107" t="s">
        <v>163</v>
      </c>
      <c r="J2107">
        <v>99</v>
      </c>
      <c r="K2107" t="s">
        <v>23</v>
      </c>
      <c r="L2107">
        <v>99</v>
      </c>
      <c r="M2107" t="s">
        <v>48</v>
      </c>
      <c r="N2107">
        <v>9999</v>
      </c>
      <c r="O2107" t="s">
        <v>40</v>
      </c>
      <c r="P2107">
        <v>212565</v>
      </c>
      <c r="T2107" s="3" t="str">
        <f t="shared" si="65"/>
        <v>.</v>
      </c>
      <c r="U2107" s="3" t="str">
        <f>IF(AND(R2107&lt;&gt;"_U",N2107&lt;&gt;9999,N2107&lt;&gt;999,L2107&lt;&gt;"Median"),IFERROR(VLOOKUP(A2107,'HD Total'!A:P,16,0),"."),".")</f>
        <v>.</v>
      </c>
    </row>
    <row r="2108" spans="1:21" x14ac:dyDescent="0.3">
      <c r="A2108" s="1" t="str">
        <f t="shared" si="64"/>
        <v>2023|WaitematÄ|Median ($) - total household income</v>
      </c>
      <c r="B2108" t="s">
        <v>18</v>
      </c>
      <c r="C2108" t="s">
        <v>19</v>
      </c>
      <c r="D2108" t="s">
        <v>20</v>
      </c>
      <c r="E2108" t="s">
        <v>21</v>
      </c>
      <c r="F2108">
        <v>2023</v>
      </c>
      <c r="G2108">
        <v>2023</v>
      </c>
      <c r="H2108">
        <v>101</v>
      </c>
      <c r="I2108" t="s">
        <v>163</v>
      </c>
      <c r="J2108">
        <v>99</v>
      </c>
      <c r="K2108" t="s">
        <v>23</v>
      </c>
      <c r="L2108" t="s">
        <v>56</v>
      </c>
      <c r="M2108" t="s">
        <v>57</v>
      </c>
      <c r="N2108">
        <v>1</v>
      </c>
      <c r="O2108" t="s">
        <v>33</v>
      </c>
      <c r="P2108">
        <v>129000</v>
      </c>
      <c r="T2108" s="3" t="str">
        <f t="shared" si="65"/>
        <v>.</v>
      </c>
      <c r="U2108" s="3" t="str">
        <f>IF(AND(R2108&lt;&gt;"_U",N2108&lt;&gt;9999,N2108&lt;&gt;999,L2108&lt;&gt;"Median"),IFERROR(VLOOKUP(A2108,'HD Total'!A:P,16,0),"."),".")</f>
        <v>.</v>
      </c>
    </row>
    <row r="2109" spans="1:21" x14ac:dyDescent="0.3">
      <c r="A2109" s="1" t="str">
        <f t="shared" si="64"/>
        <v>2023|WaitematÄ|Median ($) - total household income</v>
      </c>
      <c r="B2109" t="s">
        <v>18</v>
      </c>
      <c r="C2109" t="s">
        <v>19</v>
      </c>
      <c r="D2109" t="s">
        <v>20</v>
      </c>
      <c r="E2109" t="s">
        <v>21</v>
      </c>
      <c r="F2109">
        <v>2023</v>
      </c>
      <c r="G2109">
        <v>2023</v>
      </c>
      <c r="H2109">
        <v>101</v>
      </c>
      <c r="I2109" t="s">
        <v>163</v>
      </c>
      <c r="J2109">
        <v>99</v>
      </c>
      <c r="K2109" t="s">
        <v>23</v>
      </c>
      <c r="L2109" t="s">
        <v>56</v>
      </c>
      <c r="M2109" t="s">
        <v>57</v>
      </c>
      <c r="N2109">
        <v>9999</v>
      </c>
      <c r="O2109" t="s">
        <v>40</v>
      </c>
      <c r="P2109">
        <v>118000</v>
      </c>
      <c r="T2109" s="3" t="str">
        <f t="shared" si="65"/>
        <v>.</v>
      </c>
      <c r="U2109" s="3" t="str">
        <f>IF(AND(R2109&lt;&gt;"_U",N2109&lt;&gt;9999,N2109&lt;&gt;999,L2109&lt;&gt;"Median"),IFERROR(VLOOKUP(A2109,'HD Total'!A:P,16,0),"."),".")</f>
        <v>.</v>
      </c>
    </row>
    <row r="2110" spans="1:21" x14ac:dyDescent="0.3">
      <c r="A2110" s="1" t="str">
        <f t="shared" si="64"/>
        <v>2023|WaitematÄ|Median ($) - total household income</v>
      </c>
      <c r="B2110" t="s">
        <v>18</v>
      </c>
      <c r="C2110" t="s">
        <v>19</v>
      </c>
      <c r="D2110" t="s">
        <v>20</v>
      </c>
      <c r="E2110" t="s">
        <v>21</v>
      </c>
      <c r="F2110">
        <v>2023</v>
      </c>
      <c r="G2110">
        <v>2023</v>
      </c>
      <c r="H2110">
        <v>101</v>
      </c>
      <c r="I2110" t="s">
        <v>163</v>
      </c>
      <c r="J2110">
        <v>99</v>
      </c>
      <c r="K2110" t="s">
        <v>23</v>
      </c>
      <c r="L2110" t="s">
        <v>56</v>
      </c>
      <c r="M2110" t="s">
        <v>57</v>
      </c>
      <c r="N2110">
        <v>2</v>
      </c>
      <c r="O2110" t="s">
        <v>28</v>
      </c>
      <c r="P2110">
        <v>96200</v>
      </c>
      <c r="T2110" s="3" t="str">
        <f t="shared" si="65"/>
        <v>.</v>
      </c>
      <c r="U2110" s="3" t="str">
        <f>IF(AND(R2110&lt;&gt;"_U",N2110&lt;&gt;9999,N2110&lt;&gt;999,L2110&lt;&gt;"Median"),IFERROR(VLOOKUP(A2110,'HD Total'!A:P,16,0),"."),".")</f>
        <v>.</v>
      </c>
    </row>
    <row r="2111" spans="1:21" x14ac:dyDescent="0.3">
      <c r="A2111" s="1" t="str">
        <f t="shared" si="64"/>
        <v>2023|WaitematÄ|Median ($) - total household income</v>
      </c>
      <c r="B2111" t="s">
        <v>18</v>
      </c>
      <c r="C2111" t="s">
        <v>19</v>
      </c>
      <c r="D2111" t="s">
        <v>20</v>
      </c>
      <c r="E2111" t="s">
        <v>21</v>
      </c>
      <c r="F2111">
        <v>2023</v>
      </c>
      <c r="G2111">
        <v>2023</v>
      </c>
      <c r="H2111">
        <v>101</v>
      </c>
      <c r="I2111" t="s">
        <v>163</v>
      </c>
      <c r="J2111">
        <v>99</v>
      </c>
      <c r="K2111" t="s">
        <v>23</v>
      </c>
      <c r="L2111" t="s">
        <v>56</v>
      </c>
      <c r="M2111" t="s">
        <v>57</v>
      </c>
      <c r="N2111">
        <v>3</v>
      </c>
      <c r="O2111" t="s">
        <v>25</v>
      </c>
      <c r="P2111">
        <v>139200</v>
      </c>
      <c r="T2111" s="3" t="str">
        <f t="shared" si="65"/>
        <v>.</v>
      </c>
      <c r="U2111" s="3" t="str">
        <f>IF(AND(R2111&lt;&gt;"_U",N2111&lt;&gt;9999,N2111&lt;&gt;999,L2111&lt;&gt;"Median"),IFERROR(VLOOKUP(A2111,'HD Total'!A:P,16,0),"."),".")</f>
        <v>.</v>
      </c>
    </row>
    <row r="2112" spans="1:21" x14ac:dyDescent="0.3">
      <c r="A2112" s="1" t="str">
        <f t="shared" si="64"/>
        <v>2023|WaitematÄ|Median ($) - total household income</v>
      </c>
      <c r="B2112" t="s">
        <v>18</v>
      </c>
      <c r="C2112" t="s">
        <v>19</v>
      </c>
      <c r="D2112" t="s">
        <v>20</v>
      </c>
      <c r="E2112" t="s">
        <v>21</v>
      </c>
      <c r="F2112">
        <v>2023</v>
      </c>
      <c r="G2112">
        <v>2023</v>
      </c>
      <c r="H2112">
        <v>101</v>
      </c>
      <c r="I2112" t="s">
        <v>163</v>
      </c>
      <c r="J2112">
        <v>99</v>
      </c>
      <c r="K2112" t="s">
        <v>23</v>
      </c>
      <c r="L2112" t="s">
        <v>56</v>
      </c>
      <c r="M2112" t="s">
        <v>57</v>
      </c>
      <c r="N2112">
        <v>999</v>
      </c>
      <c r="O2112" t="s">
        <v>42</v>
      </c>
      <c r="P2112">
        <v>28200</v>
      </c>
      <c r="T2112" s="3" t="str">
        <f t="shared" si="65"/>
        <v>.</v>
      </c>
      <c r="U2112" s="3" t="str">
        <f>IF(AND(R2112&lt;&gt;"_U",N2112&lt;&gt;9999,N2112&lt;&gt;999,L2112&lt;&gt;"Median"),IFERROR(VLOOKUP(A2112,'HD Total'!A:P,16,0),"."),".")</f>
        <v>.</v>
      </c>
    </row>
    <row r="2113" spans="1:21" x14ac:dyDescent="0.3">
      <c r="A2113" s="1" t="str">
        <f t="shared" si="64"/>
        <v>2023|WaitematÄ|Median ($) - total household income</v>
      </c>
      <c r="B2113" t="s">
        <v>18</v>
      </c>
      <c r="C2113" t="s">
        <v>19</v>
      </c>
      <c r="D2113" t="s">
        <v>20</v>
      </c>
      <c r="E2113" t="s">
        <v>21</v>
      </c>
      <c r="F2113">
        <v>2023</v>
      </c>
      <c r="G2113">
        <v>2023</v>
      </c>
      <c r="H2113">
        <v>101</v>
      </c>
      <c r="I2113" t="s">
        <v>163</v>
      </c>
      <c r="J2113">
        <v>99</v>
      </c>
      <c r="K2113" t="s">
        <v>23</v>
      </c>
      <c r="L2113" t="s">
        <v>56</v>
      </c>
      <c r="M2113" t="s">
        <v>57</v>
      </c>
      <c r="N2113">
        <v>7777</v>
      </c>
      <c r="O2113" t="s">
        <v>37</v>
      </c>
      <c r="P2113">
        <v>118000</v>
      </c>
      <c r="T2113" s="3" t="str">
        <f t="shared" si="65"/>
        <v>.</v>
      </c>
      <c r="U2113" s="3" t="str">
        <f>IF(AND(R2113&lt;&gt;"_U",N2113&lt;&gt;9999,N2113&lt;&gt;999,L2113&lt;&gt;"Median"),IFERROR(VLOOKUP(A2113,'HD Total'!A:P,16,0),"."),".")</f>
        <v>.</v>
      </c>
    </row>
    <row r="2114" spans="1:21" x14ac:dyDescent="0.3">
      <c r="A2114" s="1" t="str">
        <f t="shared" si="64"/>
        <v>2023|Auckland|$20,000 or less</v>
      </c>
      <c r="B2114" t="s">
        <v>18</v>
      </c>
      <c r="C2114" t="s">
        <v>19</v>
      </c>
      <c r="D2114" t="s">
        <v>20</v>
      </c>
      <c r="E2114" t="s">
        <v>21</v>
      </c>
      <c r="F2114">
        <v>2023</v>
      </c>
      <c r="G2114">
        <v>2023</v>
      </c>
      <c r="H2114">
        <v>102</v>
      </c>
      <c r="I2114" t="s">
        <v>96</v>
      </c>
      <c r="J2114">
        <v>99</v>
      </c>
      <c r="K2114" t="s">
        <v>23</v>
      </c>
      <c r="L2114">
        <v>1</v>
      </c>
      <c r="M2114" t="s">
        <v>39</v>
      </c>
      <c r="N2114">
        <v>999</v>
      </c>
      <c r="O2114" t="s">
        <v>42</v>
      </c>
      <c r="P2114">
        <v>9</v>
      </c>
      <c r="T2114" s="3" t="str">
        <f t="shared" si="65"/>
        <v>.</v>
      </c>
      <c r="U2114" s="3" t="str">
        <f>IF(AND(R2114&lt;&gt;"_U",N2114&lt;&gt;9999,N2114&lt;&gt;999,L2114&lt;&gt;"Median"),IFERROR(VLOOKUP(A2114,'HD Total'!A:P,16,0),"."),".")</f>
        <v>.</v>
      </c>
    </row>
    <row r="2115" spans="1:21" x14ac:dyDescent="0.3">
      <c r="A2115" s="1" t="str">
        <f t="shared" ref="A2115:A2178" si="66">G2115&amp;"|"&amp;I2115&amp;"|"&amp;M2115</f>
        <v>2023|Auckland|$20,000 or less</v>
      </c>
      <c r="B2115" t="s">
        <v>18</v>
      </c>
      <c r="C2115" t="s">
        <v>19</v>
      </c>
      <c r="D2115" t="s">
        <v>20</v>
      </c>
      <c r="E2115" t="s">
        <v>21</v>
      </c>
      <c r="F2115">
        <v>2023</v>
      </c>
      <c r="G2115">
        <v>2023</v>
      </c>
      <c r="H2115">
        <v>102</v>
      </c>
      <c r="I2115" t="s">
        <v>96</v>
      </c>
      <c r="J2115">
        <v>99</v>
      </c>
      <c r="K2115" t="s">
        <v>23</v>
      </c>
      <c r="L2115">
        <v>1</v>
      </c>
      <c r="M2115" t="s">
        <v>39</v>
      </c>
      <c r="N2115">
        <v>3</v>
      </c>
      <c r="O2115" t="s">
        <v>25</v>
      </c>
      <c r="P2115">
        <v>807</v>
      </c>
      <c r="T2115" s="3">
        <f t="shared" ref="T2115:T2178" si="67">IF(AND(R2115&lt;&gt;"_U",R2115&lt;&gt;"c",N2115&lt;&gt;999,N2115&lt;&gt;9999,L2115&lt;&gt;"Median"),IFERROR((ROUND(P2115/U2115*100,2)),"."),".")</f>
        <v>7.15</v>
      </c>
      <c r="U2115" s="3">
        <f>IF(AND(R2115&lt;&gt;"_U",N2115&lt;&gt;9999,N2115&lt;&gt;999,L2115&lt;&gt;"Median"),IFERROR(VLOOKUP(A2115,'HD Total'!A:P,16,0),"."),".")</f>
        <v>11286</v>
      </c>
    </row>
    <row r="2116" spans="1:21" x14ac:dyDescent="0.3">
      <c r="A2116" s="1" t="str">
        <f t="shared" si="66"/>
        <v>2023|Auckland|$20,000 or less</v>
      </c>
      <c r="B2116" t="s">
        <v>18</v>
      </c>
      <c r="C2116" t="s">
        <v>19</v>
      </c>
      <c r="D2116" t="s">
        <v>20</v>
      </c>
      <c r="E2116" t="s">
        <v>21</v>
      </c>
      <c r="F2116">
        <v>2023</v>
      </c>
      <c r="G2116">
        <v>2023</v>
      </c>
      <c r="H2116">
        <v>102</v>
      </c>
      <c r="I2116" t="s">
        <v>96</v>
      </c>
      <c r="J2116">
        <v>99</v>
      </c>
      <c r="K2116" t="s">
        <v>23</v>
      </c>
      <c r="L2116">
        <v>1</v>
      </c>
      <c r="M2116" t="s">
        <v>39</v>
      </c>
      <c r="N2116">
        <v>2</v>
      </c>
      <c r="O2116" t="s">
        <v>28</v>
      </c>
      <c r="P2116">
        <v>8019</v>
      </c>
      <c r="T2116" s="3">
        <f t="shared" si="67"/>
        <v>71.05</v>
      </c>
      <c r="U2116" s="3">
        <f>IF(AND(R2116&lt;&gt;"_U",N2116&lt;&gt;9999,N2116&lt;&gt;999,L2116&lt;&gt;"Median"),IFERROR(VLOOKUP(A2116,'HD Total'!A:P,16,0),"."),".")</f>
        <v>11286</v>
      </c>
    </row>
    <row r="2117" spans="1:21" x14ac:dyDescent="0.3">
      <c r="A2117" s="1" t="str">
        <f t="shared" si="66"/>
        <v>2023|Auckland|$20,000 or less</v>
      </c>
      <c r="B2117" t="s">
        <v>18</v>
      </c>
      <c r="C2117" t="s">
        <v>19</v>
      </c>
      <c r="D2117" t="s">
        <v>20</v>
      </c>
      <c r="E2117" t="s">
        <v>21</v>
      </c>
      <c r="F2117">
        <v>2023</v>
      </c>
      <c r="G2117">
        <v>2023</v>
      </c>
      <c r="H2117">
        <v>102</v>
      </c>
      <c r="I2117" t="s">
        <v>96</v>
      </c>
      <c r="J2117">
        <v>99</v>
      </c>
      <c r="K2117" t="s">
        <v>23</v>
      </c>
      <c r="L2117">
        <v>1</v>
      </c>
      <c r="M2117" t="s">
        <v>39</v>
      </c>
      <c r="N2117">
        <v>1</v>
      </c>
      <c r="O2117" t="s">
        <v>33</v>
      </c>
      <c r="P2117">
        <v>2457</v>
      </c>
      <c r="T2117" s="3">
        <f t="shared" si="67"/>
        <v>21.77</v>
      </c>
      <c r="U2117" s="3">
        <f>IF(AND(R2117&lt;&gt;"_U",N2117&lt;&gt;9999,N2117&lt;&gt;999,L2117&lt;&gt;"Median"),IFERROR(VLOOKUP(A2117,'HD Total'!A:P,16,0),"."),".")</f>
        <v>11286</v>
      </c>
    </row>
    <row r="2118" spans="1:21" x14ac:dyDescent="0.3">
      <c r="A2118" s="1" t="str">
        <f t="shared" si="66"/>
        <v>2023|Auckland|$20,000 or less</v>
      </c>
      <c r="B2118" t="s">
        <v>18</v>
      </c>
      <c r="C2118" t="s">
        <v>19</v>
      </c>
      <c r="D2118" t="s">
        <v>20</v>
      </c>
      <c r="E2118" t="s">
        <v>21</v>
      </c>
      <c r="F2118">
        <v>2023</v>
      </c>
      <c r="G2118">
        <v>2023</v>
      </c>
      <c r="H2118">
        <v>102</v>
      </c>
      <c r="I2118" t="s">
        <v>96</v>
      </c>
      <c r="J2118">
        <v>99</v>
      </c>
      <c r="K2118" t="s">
        <v>23</v>
      </c>
      <c r="L2118">
        <v>1</v>
      </c>
      <c r="M2118" t="s">
        <v>39</v>
      </c>
      <c r="N2118">
        <v>7777</v>
      </c>
      <c r="O2118" t="s">
        <v>37</v>
      </c>
      <c r="P2118">
        <v>11286</v>
      </c>
      <c r="T2118" s="3">
        <f t="shared" si="67"/>
        <v>100</v>
      </c>
      <c r="U2118" s="3">
        <f>IF(AND(R2118&lt;&gt;"_U",N2118&lt;&gt;9999,N2118&lt;&gt;999,L2118&lt;&gt;"Median"),IFERROR(VLOOKUP(A2118,'HD Total'!A:P,16,0),"."),".")</f>
        <v>11286</v>
      </c>
    </row>
    <row r="2119" spans="1:21" x14ac:dyDescent="0.3">
      <c r="A2119" s="1" t="str">
        <f t="shared" si="66"/>
        <v>2023|Auckland|$20,000 or less</v>
      </c>
      <c r="B2119" t="s">
        <v>18</v>
      </c>
      <c r="C2119" t="s">
        <v>19</v>
      </c>
      <c r="D2119" t="s">
        <v>20</v>
      </c>
      <c r="E2119" t="s">
        <v>21</v>
      </c>
      <c r="F2119">
        <v>2023</v>
      </c>
      <c r="G2119">
        <v>2023</v>
      </c>
      <c r="H2119">
        <v>102</v>
      </c>
      <c r="I2119" t="s">
        <v>96</v>
      </c>
      <c r="J2119">
        <v>99</v>
      </c>
      <c r="K2119" t="s">
        <v>23</v>
      </c>
      <c r="L2119">
        <v>1</v>
      </c>
      <c r="M2119" t="s">
        <v>39</v>
      </c>
      <c r="N2119">
        <v>9999</v>
      </c>
      <c r="O2119" t="s">
        <v>40</v>
      </c>
      <c r="P2119">
        <v>11295</v>
      </c>
      <c r="T2119" s="3" t="str">
        <f t="shared" si="67"/>
        <v>.</v>
      </c>
      <c r="U2119" s="3" t="str">
        <f>IF(AND(R2119&lt;&gt;"_U",N2119&lt;&gt;9999,N2119&lt;&gt;999,L2119&lt;&gt;"Median"),IFERROR(VLOOKUP(A2119,'HD Total'!A:P,16,0),"."),".")</f>
        <v>.</v>
      </c>
    </row>
    <row r="2120" spans="1:21" x14ac:dyDescent="0.3">
      <c r="A2120" s="1" t="str">
        <f t="shared" si="66"/>
        <v>2023|Auckland|$20,001-$30,000</v>
      </c>
      <c r="B2120" t="s">
        <v>18</v>
      </c>
      <c r="C2120" t="s">
        <v>19</v>
      </c>
      <c r="D2120" t="s">
        <v>20</v>
      </c>
      <c r="E2120" t="s">
        <v>21</v>
      </c>
      <c r="F2120">
        <v>2023</v>
      </c>
      <c r="G2120">
        <v>2023</v>
      </c>
      <c r="H2120">
        <v>102</v>
      </c>
      <c r="I2120" t="s">
        <v>96</v>
      </c>
      <c r="J2120">
        <v>99</v>
      </c>
      <c r="K2120" t="s">
        <v>23</v>
      </c>
      <c r="L2120">
        <v>2</v>
      </c>
      <c r="M2120" t="s">
        <v>24</v>
      </c>
      <c r="N2120">
        <v>1</v>
      </c>
      <c r="O2120" t="s">
        <v>33</v>
      </c>
      <c r="P2120">
        <v>3990</v>
      </c>
      <c r="T2120" s="3">
        <f t="shared" si="67"/>
        <v>40.67</v>
      </c>
      <c r="U2120" s="3">
        <f>IF(AND(R2120&lt;&gt;"_U",N2120&lt;&gt;9999,N2120&lt;&gt;999,L2120&lt;&gt;"Median"),IFERROR(VLOOKUP(A2120,'HD Total'!A:P,16,0),"."),".")</f>
        <v>9810</v>
      </c>
    </row>
    <row r="2121" spans="1:21" x14ac:dyDescent="0.3">
      <c r="A2121" s="1" t="str">
        <f t="shared" si="66"/>
        <v>2023|Auckland|$20,001-$30,000</v>
      </c>
      <c r="B2121" t="s">
        <v>18</v>
      </c>
      <c r="C2121" t="s">
        <v>19</v>
      </c>
      <c r="D2121" t="s">
        <v>20</v>
      </c>
      <c r="E2121" t="s">
        <v>21</v>
      </c>
      <c r="F2121">
        <v>2023</v>
      </c>
      <c r="G2121">
        <v>2023</v>
      </c>
      <c r="H2121">
        <v>102</v>
      </c>
      <c r="I2121" t="s">
        <v>96</v>
      </c>
      <c r="J2121">
        <v>99</v>
      </c>
      <c r="K2121" t="s">
        <v>23</v>
      </c>
      <c r="L2121">
        <v>2</v>
      </c>
      <c r="M2121" t="s">
        <v>24</v>
      </c>
      <c r="N2121">
        <v>7777</v>
      </c>
      <c r="O2121" t="s">
        <v>37</v>
      </c>
      <c r="P2121">
        <v>9810</v>
      </c>
      <c r="T2121" s="3">
        <f t="shared" si="67"/>
        <v>100</v>
      </c>
      <c r="U2121" s="3">
        <f>IF(AND(R2121&lt;&gt;"_U",N2121&lt;&gt;9999,N2121&lt;&gt;999,L2121&lt;&gt;"Median"),IFERROR(VLOOKUP(A2121,'HD Total'!A:P,16,0),"."),".")</f>
        <v>9810</v>
      </c>
    </row>
    <row r="2122" spans="1:21" x14ac:dyDescent="0.3">
      <c r="A2122" s="1" t="str">
        <f t="shared" si="66"/>
        <v>2023|Auckland|$20,001-$30,000</v>
      </c>
      <c r="B2122" t="s">
        <v>18</v>
      </c>
      <c r="C2122" t="s">
        <v>19</v>
      </c>
      <c r="D2122" t="s">
        <v>20</v>
      </c>
      <c r="E2122" t="s">
        <v>21</v>
      </c>
      <c r="F2122">
        <v>2023</v>
      </c>
      <c r="G2122">
        <v>2023</v>
      </c>
      <c r="H2122">
        <v>102</v>
      </c>
      <c r="I2122" t="s">
        <v>96</v>
      </c>
      <c r="J2122">
        <v>99</v>
      </c>
      <c r="K2122" t="s">
        <v>23</v>
      </c>
      <c r="L2122">
        <v>2</v>
      </c>
      <c r="M2122" t="s">
        <v>24</v>
      </c>
      <c r="N2122">
        <v>2</v>
      </c>
      <c r="O2122" t="s">
        <v>28</v>
      </c>
      <c r="P2122">
        <v>4983</v>
      </c>
      <c r="T2122" s="3">
        <f t="shared" si="67"/>
        <v>50.8</v>
      </c>
      <c r="U2122" s="3">
        <f>IF(AND(R2122&lt;&gt;"_U",N2122&lt;&gt;9999,N2122&lt;&gt;999,L2122&lt;&gt;"Median"),IFERROR(VLOOKUP(A2122,'HD Total'!A:P,16,0),"."),".")</f>
        <v>9810</v>
      </c>
    </row>
    <row r="2123" spans="1:21" x14ac:dyDescent="0.3">
      <c r="A2123" s="1" t="str">
        <f t="shared" si="66"/>
        <v>2023|Auckland|$20,001-$30,000</v>
      </c>
      <c r="B2123" t="s">
        <v>18</v>
      </c>
      <c r="C2123" t="s">
        <v>19</v>
      </c>
      <c r="D2123" t="s">
        <v>20</v>
      </c>
      <c r="E2123" t="s">
        <v>21</v>
      </c>
      <c r="F2123">
        <v>2023</v>
      </c>
      <c r="G2123">
        <v>2023</v>
      </c>
      <c r="H2123">
        <v>102</v>
      </c>
      <c r="I2123" t="s">
        <v>96</v>
      </c>
      <c r="J2123">
        <v>99</v>
      </c>
      <c r="K2123" t="s">
        <v>23</v>
      </c>
      <c r="L2123">
        <v>2</v>
      </c>
      <c r="M2123" t="s">
        <v>24</v>
      </c>
      <c r="N2123">
        <v>9999</v>
      </c>
      <c r="O2123" t="s">
        <v>40</v>
      </c>
      <c r="P2123">
        <v>9816</v>
      </c>
      <c r="T2123" s="3" t="str">
        <f t="shared" si="67"/>
        <v>.</v>
      </c>
      <c r="U2123" s="3" t="str">
        <f>IF(AND(R2123&lt;&gt;"_U",N2123&lt;&gt;9999,N2123&lt;&gt;999,L2123&lt;&gt;"Median"),IFERROR(VLOOKUP(A2123,'HD Total'!A:P,16,0),"."),".")</f>
        <v>.</v>
      </c>
    </row>
    <row r="2124" spans="1:21" x14ac:dyDescent="0.3">
      <c r="A2124" s="1" t="str">
        <f t="shared" si="66"/>
        <v>2023|Auckland|$20,001-$30,000</v>
      </c>
      <c r="B2124" t="s">
        <v>18</v>
      </c>
      <c r="C2124" t="s">
        <v>19</v>
      </c>
      <c r="D2124" t="s">
        <v>20</v>
      </c>
      <c r="E2124" t="s">
        <v>21</v>
      </c>
      <c r="F2124">
        <v>2023</v>
      </c>
      <c r="G2124">
        <v>2023</v>
      </c>
      <c r="H2124">
        <v>102</v>
      </c>
      <c r="I2124" t="s">
        <v>96</v>
      </c>
      <c r="J2124">
        <v>99</v>
      </c>
      <c r="K2124" t="s">
        <v>23</v>
      </c>
      <c r="L2124">
        <v>2</v>
      </c>
      <c r="M2124" t="s">
        <v>24</v>
      </c>
      <c r="N2124">
        <v>3</v>
      </c>
      <c r="O2124" t="s">
        <v>25</v>
      </c>
      <c r="P2124">
        <v>837</v>
      </c>
      <c r="T2124" s="3">
        <f t="shared" si="67"/>
        <v>8.5299999999999994</v>
      </c>
      <c r="U2124" s="3">
        <f>IF(AND(R2124&lt;&gt;"_U",N2124&lt;&gt;9999,N2124&lt;&gt;999,L2124&lt;&gt;"Median"),IFERROR(VLOOKUP(A2124,'HD Total'!A:P,16,0),"."),".")</f>
        <v>9810</v>
      </c>
    </row>
    <row r="2125" spans="1:21" x14ac:dyDescent="0.3">
      <c r="A2125" s="1" t="str">
        <f t="shared" si="66"/>
        <v>2023|Auckland|$20,001-$30,000</v>
      </c>
      <c r="B2125" t="s">
        <v>18</v>
      </c>
      <c r="C2125" t="s">
        <v>19</v>
      </c>
      <c r="D2125" t="s">
        <v>20</v>
      </c>
      <c r="E2125" t="s">
        <v>21</v>
      </c>
      <c r="F2125">
        <v>2023</v>
      </c>
      <c r="G2125">
        <v>2023</v>
      </c>
      <c r="H2125">
        <v>102</v>
      </c>
      <c r="I2125" t="s">
        <v>96</v>
      </c>
      <c r="J2125">
        <v>99</v>
      </c>
      <c r="K2125" t="s">
        <v>23</v>
      </c>
      <c r="L2125">
        <v>2</v>
      </c>
      <c r="M2125" t="s">
        <v>24</v>
      </c>
      <c r="N2125">
        <v>999</v>
      </c>
      <c r="O2125" t="s">
        <v>42</v>
      </c>
      <c r="P2125">
        <v>9</v>
      </c>
      <c r="T2125" s="3" t="str">
        <f t="shared" si="67"/>
        <v>.</v>
      </c>
      <c r="U2125" s="3" t="str">
        <f>IF(AND(R2125&lt;&gt;"_U",N2125&lt;&gt;9999,N2125&lt;&gt;999,L2125&lt;&gt;"Median"),IFERROR(VLOOKUP(A2125,'HD Total'!A:P,16,0),"."),".")</f>
        <v>.</v>
      </c>
    </row>
    <row r="2126" spans="1:21" x14ac:dyDescent="0.3">
      <c r="A2126" s="1" t="str">
        <f t="shared" si="66"/>
        <v>2023|Auckland|$30,001-$50,000</v>
      </c>
      <c r="B2126" t="s">
        <v>18</v>
      </c>
      <c r="C2126" t="s">
        <v>19</v>
      </c>
      <c r="D2126" t="s">
        <v>20</v>
      </c>
      <c r="E2126" t="s">
        <v>21</v>
      </c>
      <c r="F2126">
        <v>2023</v>
      </c>
      <c r="G2126">
        <v>2023</v>
      </c>
      <c r="H2126">
        <v>102</v>
      </c>
      <c r="I2126" t="s">
        <v>96</v>
      </c>
      <c r="J2126">
        <v>99</v>
      </c>
      <c r="K2126" t="s">
        <v>23</v>
      </c>
      <c r="L2126">
        <v>3</v>
      </c>
      <c r="M2126" t="s">
        <v>45</v>
      </c>
      <c r="N2126">
        <v>7777</v>
      </c>
      <c r="O2126" t="s">
        <v>37</v>
      </c>
      <c r="P2126">
        <v>15183</v>
      </c>
      <c r="T2126" s="3">
        <f t="shared" si="67"/>
        <v>100</v>
      </c>
      <c r="U2126" s="3">
        <f>IF(AND(R2126&lt;&gt;"_U",N2126&lt;&gt;9999,N2126&lt;&gt;999,L2126&lt;&gt;"Median"),IFERROR(VLOOKUP(A2126,'HD Total'!A:P,16,0),"."),".")</f>
        <v>15183</v>
      </c>
    </row>
    <row r="2127" spans="1:21" x14ac:dyDescent="0.3">
      <c r="A2127" s="1" t="str">
        <f t="shared" si="66"/>
        <v>2023|Auckland|$30,001-$50,000</v>
      </c>
      <c r="B2127" t="s">
        <v>18</v>
      </c>
      <c r="C2127" t="s">
        <v>19</v>
      </c>
      <c r="D2127" t="s">
        <v>20</v>
      </c>
      <c r="E2127" t="s">
        <v>21</v>
      </c>
      <c r="F2127">
        <v>2023</v>
      </c>
      <c r="G2127">
        <v>2023</v>
      </c>
      <c r="H2127">
        <v>102</v>
      </c>
      <c r="I2127" t="s">
        <v>96</v>
      </c>
      <c r="J2127">
        <v>99</v>
      </c>
      <c r="K2127" t="s">
        <v>23</v>
      </c>
      <c r="L2127">
        <v>3</v>
      </c>
      <c r="M2127" t="s">
        <v>45</v>
      </c>
      <c r="N2127">
        <v>999</v>
      </c>
      <c r="O2127" t="s">
        <v>42</v>
      </c>
      <c r="P2127">
        <v>6</v>
      </c>
      <c r="T2127" s="3" t="str">
        <f t="shared" si="67"/>
        <v>.</v>
      </c>
      <c r="U2127" s="3" t="str">
        <f>IF(AND(R2127&lt;&gt;"_U",N2127&lt;&gt;9999,N2127&lt;&gt;999,L2127&lt;&gt;"Median"),IFERROR(VLOOKUP(A2127,'HD Total'!A:P,16,0),"."),".")</f>
        <v>.</v>
      </c>
    </row>
    <row r="2128" spans="1:21" x14ac:dyDescent="0.3">
      <c r="A2128" s="1" t="str">
        <f t="shared" si="66"/>
        <v>2023|Auckland|$30,001-$50,000</v>
      </c>
      <c r="B2128" t="s">
        <v>18</v>
      </c>
      <c r="C2128" t="s">
        <v>19</v>
      </c>
      <c r="D2128" t="s">
        <v>20</v>
      </c>
      <c r="E2128" t="s">
        <v>21</v>
      </c>
      <c r="F2128">
        <v>2023</v>
      </c>
      <c r="G2128">
        <v>2023</v>
      </c>
      <c r="H2128">
        <v>102</v>
      </c>
      <c r="I2128" t="s">
        <v>96</v>
      </c>
      <c r="J2128">
        <v>99</v>
      </c>
      <c r="K2128" t="s">
        <v>23</v>
      </c>
      <c r="L2128">
        <v>3</v>
      </c>
      <c r="M2128" t="s">
        <v>45</v>
      </c>
      <c r="N2128">
        <v>2</v>
      </c>
      <c r="O2128" t="s">
        <v>28</v>
      </c>
      <c r="P2128">
        <v>8013</v>
      </c>
      <c r="T2128" s="3">
        <f t="shared" si="67"/>
        <v>52.78</v>
      </c>
      <c r="U2128" s="3">
        <f>IF(AND(R2128&lt;&gt;"_U",N2128&lt;&gt;9999,N2128&lt;&gt;999,L2128&lt;&gt;"Median"),IFERROR(VLOOKUP(A2128,'HD Total'!A:P,16,0),"."),".")</f>
        <v>15183</v>
      </c>
    </row>
    <row r="2129" spans="1:21" x14ac:dyDescent="0.3">
      <c r="A2129" s="1" t="str">
        <f t="shared" si="66"/>
        <v>2023|Auckland|$30,001-$50,000</v>
      </c>
      <c r="B2129" t="s">
        <v>18</v>
      </c>
      <c r="C2129" t="s">
        <v>19</v>
      </c>
      <c r="D2129" t="s">
        <v>20</v>
      </c>
      <c r="E2129" t="s">
        <v>21</v>
      </c>
      <c r="F2129">
        <v>2023</v>
      </c>
      <c r="G2129">
        <v>2023</v>
      </c>
      <c r="H2129">
        <v>102</v>
      </c>
      <c r="I2129" t="s">
        <v>96</v>
      </c>
      <c r="J2129">
        <v>99</v>
      </c>
      <c r="K2129" t="s">
        <v>23</v>
      </c>
      <c r="L2129">
        <v>3</v>
      </c>
      <c r="M2129" t="s">
        <v>45</v>
      </c>
      <c r="N2129">
        <v>3</v>
      </c>
      <c r="O2129" t="s">
        <v>25</v>
      </c>
      <c r="P2129">
        <v>1461</v>
      </c>
      <c r="T2129" s="3">
        <f t="shared" si="67"/>
        <v>9.6199999999999992</v>
      </c>
      <c r="U2129" s="3">
        <f>IF(AND(R2129&lt;&gt;"_U",N2129&lt;&gt;9999,N2129&lt;&gt;999,L2129&lt;&gt;"Median"),IFERROR(VLOOKUP(A2129,'HD Total'!A:P,16,0),"."),".")</f>
        <v>15183</v>
      </c>
    </row>
    <row r="2130" spans="1:21" x14ac:dyDescent="0.3">
      <c r="A2130" s="1" t="str">
        <f t="shared" si="66"/>
        <v>2023|Auckland|$30,001-$50,000</v>
      </c>
      <c r="B2130" t="s">
        <v>18</v>
      </c>
      <c r="C2130" t="s">
        <v>19</v>
      </c>
      <c r="D2130" t="s">
        <v>20</v>
      </c>
      <c r="E2130" t="s">
        <v>21</v>
      </c>
      <c r="F2130">
        <v>2023</v>
      </c>
      <c r="G2130">
        <v>2023</v>
      </c>
      <c r="H2130">
        <v>102</v>
      </c>
      <c r="I2130" t="s">
        <v>96</v>
      </c>
      <c r="J2130">
        <v>99</v>
      </c>
      <c r="K2130" t="s">
        <v>23</v>
      </c>
      <c r="L2130">
        <v>3</v>
      </c>
      <c r="M2130" t="s">
        <v>45</v>
      </c>
      <c r="N2130">
        <v>9999</v>
      </c>
      <c r="O2130" t="s">
        <v>40</v>
      </c>
      <c r="P2130">
        <v>15186</v>
      </c>
      <c r="T2130" s="3" t="str">
        <f t="shared" si="67"/>
        <v>.</v>
      </c>
      <c r="U2130" s="3" t="str">
        <f>IF(AND(R2130&lt;&gt;"_U",N2130&lt;&gt;9999,N2130&lt;&gt;999,L2130&lt;&gt;"Median"),IFERROR(VLOOKUP(A2130,'HD Total'!A:P,16,0),"."),".")</f>
        <v>.</v>
      </c>
    </row>
    <row r="2131" spans="1:21" x14ac:dyDescent="0.3">
      <c r="A2131" s="1" t="str">
        <f t="shared" si="66"/>
        <v>2023|Auckland|$30,001-$50,000</v>
      </c>
      <c r="B2131" t="s">
        <v>18</v>
      </c>
      <c r="C2131" t="s">
        <v>19</v>
      </c>
      <c r="D2131" t="s">
        <v>20</v>
      </c>
      <c r="E2131" t="s">
        <v>21</v>
      </c>
      <c r="F2131">
        <v>2023</v>
      </c>
      <c r="G2131">
        <v>2023</v>
      </c>
      <c r="H2131">
        <v>102</v>
      </c>
      <c r="I2131" t="s">
        <v>96</v>
      </c>
      <c r="J2131">
        <v>99</v>
      </c>
      <c r="K2131" t="s">
        <v>23</v>
      </c>
      <c r="L2131">
        <v>3</v>
      </c>
      <c r="M2131" t="s">
        <v>45</v>
      </c>
      <c r="N2131">
        <v>1</v>
      </c>
      <c r="O2131" t="s">
        <v>33</v>
      </c>
      <c r="P2131">
        <v>5703</v>
      </c>
      <c r="T2131" s="3">
        <f t="shared" si="67"/>
        <v>37.56</v>
      </c>
      <c r="U2131" s="3">
        <f>IF(AND(R2131&lt;&gt;"_U",N2131&lt;&gt;9999,N2131&lt;&gt;999,L2131&lt;&gt;"Median"),IFERROR(VLOOKUP(A2131,'HD Total'!A:P,16,0),"."),".")</f>
        <v>15183</v>
      </c>
    </row>
    <row r="2132" spans="1:21" x14ac:dyDescent="0.3">
      <c r="A2132" s="1" t="str">
        <f t="shared" si="66"/>
        <v>2023|Auckland|$50,001-$70,000</v>
      </c>
      <c r="B2132" t="s">
        <v>18</v>
      </c>
      <c r="C2132" t="s">
        <v>19</v>
      </c>
      <c r="D2132" t="s">
        <v>20</v>
      </c>
      <c r="E2132" t="s">
        <v>21</v>
      </c>
      <c r="F2132">
        <v>2023</v>
      </c>
      <c r="G2132">
        <v>2023</v>
      </c>
      <c r="H2132">
        <v>102</v>
      </c>
      <c r="I2132" t="s">
        <v>96</v>
      </c>
      <c r="J2132">
        <v>99</v>
      </c>
      <c r="K2132" t="s">
        <v>23</v>
      </c>
      <c r="L2132">
        <v>4</v>
      </c>
      <c r="M2132" t="s">
        <v>36</v>
      </c>
      <c r="N2132">
        <v>3</v>
      </c>
      <c r="O2132" t="s">
        <v>25</v>
      </c>
      <c r="P2132">
        <v>1317</v>
      </c>
      <c r="T2132" s="3">
        <f t="shared" si="67"/>
        <v>9.6</v>
      </c>
      <c r="U2132" s="3">
        <f>IF(AND(R2132&lt;&gt;"_U",N2132&lt;&gt;9999,N2132&lt;&gt;999,L2132&lt;&gt;"Median"),IFERROR(VLOOKUP(A2132,'HD Total'!A:P,16,0),"."),".")</f>
        <v>13713</v>
      </c>
    </row>
    <row r="2133" spans="1:21" x14ac:dyDescent="0.3">
      <c r="A2133" s="1" t="str">
        <f t="shared" si="66"/>
        <v>2023|Auckland|$50,001-$70,000</v>
      </c>
      <c r="B2133" t="s">
        <v>18</v>
      </c>
      <c r="C2133" t="s">
        <v>19</v>
      </c>
      <c r="D2133" t="s">
        <v>20</v>
      </c>
      <c r="E2133" t="s">
        <v>21</v>
      </c>
      <c r="F2133">
        <v>2023</v>
      </c>
      <c r="G2133">
        <v>2023</v>
      </c>
      <c r="H2133">
        <v>102</v>
      </c>
      <c r="I2133" t="s">
        <v>96</v>
      </c>
      <c r="J2133">
        <v>99</v>
      </c>
      <c r="K2133" t="s">
        <v>23</v>
      </c>
      <c r="L2133">
        <v>4</v>
      </c>
      <c r="M2133" t="s">
        <v>36</v>
      </c>
      <c r="N2133">
        <v>9999</v>
      </c>
      <c r="O2133" t="s">
        <v>40</v>
      </c>
      <c r="P2133">
        <v>13716</v>
      </c>
      <c r="T2133" s="3" t="str">
        <f t="shared" si="67"/>
        <v>.</v>
      </c>
      <c r="U2133" s="3" t="str">
        <f>IF(AND(R2133&lt;&gt;"_U",N2133&lt;&gt;9999,N2133&lt;&gt;999,L2133&lt;&gt;"Median"),IFERROR(VLOOKUP(A2133,'HD Total'!A:P,16,0),"."),".")</f>
        <v>.</v>
      </c>
    </row>
    <row r="2134" spans="1:21" x14ac:dyDescent="0.3">
      <c r="A2134" s="1" t="str">
        <f t="shared" si="66"/>
        <v>2023|Auckland|$50,001-$70,000</v>
      </c>
      <c r="B2134" t="s">
        <v>18</v>
      </c>
      <c r="C2134" t="s">
        <v>19</v>
      </c>
      <c r="D2134" t="s">
        <v>20</v>
      </c>
      <c r="E2134" t="s">
        <v>21</v>
      </c>
      <c r="F2134">
        <v>2023</v>
      </c>
      <c r="G2134">
        <v>2023</v>
      </c>
      <c r="H2134">
        <v>102</v>
      </c>
      <c r="I2134" t="s">
        <v>96</v>
      </c>
      <c r="J2134">
        <v>99</v>
      </c>
      <c r="K2134" t="s">
        <v>23</v>
      </c>
      <c r="L2134">
        <v>4</v>
      </c>
      <c r="M2134" t="s">
        <v>36</v>
      </c>
      <c r="N2134">
        <v>999</v>
      </c>
      <c r="O2134" t="s">
        <v>42</v>
      </c>
      <c r="P2134">
        <v>3</v>
      </c>
      <c r="T2134" s="3" t="str">
        <f t="shared" si="67"/>
        <v>.</v>
      </c>
      <c r="U2134" s="3" t="str">
        <f>IF(AND(R2134&lt;&gt;"_U",N2134&lt;&gt;9999,N2134&lt;&gt;999,L2134&lt;&gt;"Median"),IFERROR(VLOOKUP(A2134,'HD Total'!A:P,16,0),"."),".")</f>
        <v>.</v>
      </c>
    </row>
    <row r="2135" spans="1:21" x14ac:dyDescent="0.3">
      <c r="A2135" s="1" t="str">
        <f t="shared" si="66"/>
        <v>2023|Auckland|$50,001-$70,000</v>
      </c>
      <c r="B2135" t="s">
        <v>18</v>
      </c>
      <c r="C2135" t="s">
        <v>19</v>
      </c>
      <c r="D2135" t="s">
        <v>20</v>
      </c>
      <c r="E2135" t="s">
        <v>21</v>
      </c>
      <c r="F2135">
        <v>2023</v>
      </c>
      <c r="G2135">
        <v>2023</v>
      </c>
      <c r="H2135">
        <v>102</v>
      </c>
      <c r="I2135" t="s">
        <v>96</v>
      </c>
      <c r="J2135">
        <v>99</v>
      </c>
      <c r="K2135" t="s">
        <v>23</v>
      </c>
      <c r="L2135">
        <v>4</v>
      </c>
      <c r="M2135" t="s">
        <v>36</v>
      </c>
      <c r="N2135">
        <v>7777</v>
      </c>
      <c r="O2135" t="s">
        <v>37</v>
      </c>
      <c r="P2135">
        <v>13713</v>
      </c>
      <c r="T2135" s="3">
        <f t="shared" si="67"/>
        <v>100</v>
      </c>
      <c r="U2135" s="3">
        <f>IF(AND(R2135&lt;&gt;"_U",N2135&lt;&gt;9999,N2135&lt;&gt;999,L2135&lt;&gt;"Median"),IFERROR(VLOOKUP(A2135,'HD Total'!A:P,16,0),"."),".")</f>
        <v>13713</v>
      </c>
    </row>
    <row r="2136" spans="1:21" x14ac:dyDescent="0.3">
      <c r="A2136" s="1" t="str">
        <f t="shared" si="66"/>
        <v>2023|Auckland|$50,001-$70,000</v>
      </c>
      <c r="B2136" t="s">
        <v>18</v>
      </c>
      <c r="C2136" t="s">
        <v>19</v>
      </c>
      <c r="D2136" t="s">
        <v>20</v>
      </c>
      <c r="E2136" t="s">
        <v>21</v>
      </c>
      <c r="F2136">
        <v>2023</v>
      </c>
      <c r="G2136">
        <v>2023</v>
      </c>
      <c r="H2136">
        <v>102</v>
      </c>
      <c r="I2136" t="s">
        <v>96</v>
      </c>
      <c r="J2136">
        <v>99</v>
      </c>
      <c r="K2136" t="s">
        <v>23</v>
      </c>
      <c r="L2136">
        <v>4</v>
      </c>
      <c r="M2136" t="s">
        <v>36</v>
      </c>
      <c r="N2136">
        <v>2</v>
      </c>
      <c r="O2136" t="s">
        <v>28</v>
      </c>
      <c r="P2136">
        <v>7794</v>
      </c>
      <c r="T2136" s="3">
        <f t="shared" si="67"/>
        <v>56.84</v>
      </c>
      <c r="U2136" s="3">
        <f>IF(AND(R2136&lt;&gt;"_U",N2136&lt;&gt;9999,N2136&lt;&gt;999,L2136&lt;&gt;"Median"),IFERROR(VLOOKUP(A2136,'HD Total'!A:P,16,0),"."),".")</f>
        <v>13713</v>
      </c>
    </row>
    <row r="2137" spans="1:21" x14ac:dyDescent="0.3">
      <c r="A2137" s="1" t="str">
        <f t="shared" si="66"/>
        <v>2023|Auckland|$50,001-$70,000</v>
      </c>
      <c r="B2137" t="s">
        <v>18</v>
      </c>
      <c r="C2137" t="s">
        <v>19</v>
      </c>
      <c r="D2137" t="s">
        <v>20</v>
      </c>
      <c r="E2137" t="s">
        <v>21</v>
      </c>
      <c r="F2137">
        <v>2023</v>
      </c>
      <c r="G2137">
        <v>2023</v>
      </c>
      <c r="H2137">
        <v>102</v>
      </c>
      <c r="I2137" t="s">
        <v>96</v>
      </c>
      <c r="J2137">
        <v>99</v>
      </c>
      <c r="K2137" t="s">
        <v>23</v>
      </c>
      <c r="L2137">
        <v>4</v>
      </c>
      <c r="M2137" t="s">
        <v>36</v>
      </c>
      <c r="N2137">
        <v>1</v>
      </c>
      <c r="O2137" t="s">
        <v>33</v>
      </c>
      <c r="P2137">
        <v>4602</v>
      </c>
      <c r="T2137" s="3">
        <f t="shared" si="67"/>
        <v>33.56</v>
      </c>
      <c r="U2137" s="3">
        <f>IF(AND(R2137&lt;&gt;"_U",N2137&lt;&gt;9999,N2137&lt;&gt;999,L2137&lt;&gt;"Median"),IFERROR(VLOOKUP(A2137,'HD Total'!A:P,16,0),"."),".")</f>
        <v>13713</v>
      </c>
    </row>
    <row r="2138" spans="1:21" x14ac:dyDescent="0.3">
      <c r="A2138" s="1" t="str">
        <f t="shared" si="66"/>
        <v>2023|Auckland|$70,001-$100,000</v>
      </c>
      <c r="B2138" t="s">
        <v>18</v>
      </c>
      <c r="C2138" t="s">
        <v>19</v>
      </c>
      <c r="D2138" t="s">
        <v>20</v>
      </c>
      <c r="E2138" t="s">
        <v>21</v>
      </c>
      <c r="F2138">
        <v>2023</v>
      </c>
      <c r="G2138">
        <v>2023</v>
      </c>
      <c r="H2138">
        <v>102</v>
      </c>
      <c r="I2138" t="s">
        <v>96</v>
      </c>
      <c r="J2138">
        <v>99</v>
      </c>
      <c r="K2138" t="s">
        <v>23</v>
      </c>
      <c r="L2138">
        <v>5</v>
      </c>
      <c r="M2138" t="s">
        <v>58</v>
      </c>
      <c r="N2138">
        <v>7777</v>
      </c>
      <c r="O2138" t="s">
        <v>37</v>
      </c>
      <c r="P2138">
        <v>19587</v>
      </c>
      <c r="T2138" s="3">
        <f t="shared" si="67"/>
        <v>100</v>
      </c>
      <c r="U2138" s="3">
        <f>IF(AND(R2138&lt;&gt;"_U",N2138&lt;&gt;9999,N2138&lt;&gt;999,L2138&lt;&gt;"Median"),IFERROR(VLOOKUP(A2138,'HD Total'!A:P,16,0),"."),".")</f>
        <v>19587</v>
      </c>
    </row>
    <row r="2139" spans="1:21" x14ac:dyDescent="0.3">
      <c r="A2139" s="1" t="str">
        <f t="shared" si="66"/>
        <v>2023|Auckland|$70,001-$100,000</v>
      </c>
      <c r="B2139" t="s">
        <v>18</v>
      </c>
      <c r="C2139" t="s">
        <v>19</v>
      </c>
      <c r="D2139" t="s">
        <v>20</v>
      </c>
      <c r="E2139" t="s">
        <v>21</v>
      </c>
      <c r="F2139">
        <v>2023</v>
      </c>
      <c r="G2139">
        <v>2023</v>
      </c>
      <c r="H2139">
        <v>102</v>
      </c>
      <c r="I2139" t="s">
        <v>96</v>
      </c>
      <c r="J2139">
        <v>99</v>
      </c>
      <c r="K2139" t="s">
        <v>23</v>
      </c>
      <c r="L2139">
        <v>5</v>
      </c>
      <c r="M2139" t="s">
        <v>58</v>
      </c>
      <c r="N2139">
        <v>999</v>
      </c>
      <c r="O2139" t="s">
        <v>42</v>
      </c>
      <c r="P2139">
        <v>3</v>
      </c>
      <c r="T2139" s="3" t="str">
        <f t="shared" si="67"/>
        <v>.</v>
      </c>
      <c r="U2139" s="3" t="str">
        <f>IF(AND(R2139&lt;&gt;"_U",N2139&lt;&gt;9999,N2139&lt;&gt;999,L2139&lt;&gt;"Median"),IFERROR(VLOOKUP(A2139,'HD Total'!A:P,16,0),"."),".")</f>
        <v>.</v>
      </c>
    </row>
    <row r="2140" spans="1:21" x14ac:dyDescent="0.3">
      <c r="A2140" s="1" t="str">
        <f t="shared" si="66"/>
        <v>2023|Auckland|$70,001-$100,000</v>
      </c>
      <c r="B2140" t="s">
        <v>18</v>
      </c>
      <c r="C2140" t="s">
        <v>19</v>
      </c>
      <c r="D2140" t="s">
        <v>20</v>
      </c>
      <c r="E2140" t="s">
        <v>21</v>
      </c>
      <c r="F2140">
        <v>2023</v>
      </c>
      <c r="G2140">
        <v>2023</v>
      </c>
      <c r="H2140">
        <v>102</v>
      </c>
      <c r="I2140" t="s">
        <v>96</v>
      </c>
      <c r="J2140">
        <v>99</v>
      </c>
      <c r="K2140" t="s">
        <v>23</v>
      </c>
      <c r="L2140">
        <v>5</v>
      </c>
      <c r="M2140" t="s">
        <v>58</v>
      </c>
      <c r="N2140">
        <v>1</v>
      </c>
      <c r="O2140" t="s">
        <v>33</v>
      </c>
      <c r="P2140">
        <v>6750</v>
      </c>
      <c r="T2140" s="3">
        <f t="shared" si="67"/>
        <v>34.46</v>
      </c>
      <c r="U2140" s="3">
        <f>IF(AND(R2140&lt;&gt;"_U",N2140&lt;&gt;9999,N2140&lt;&gt;999,L2140&lt;&gt;"Median"),IFERROR(VLOOKUP(A2140,'HD Total'!A:P,16,0),"."),".")</f>
        <v>19587</v>
      </c>
    </row>
    <row r="2141" spans="1:21" x14ac:dyDescent="0.3">
      <c r="A2141" s="1" t="str">
        <f t="shared" si="66"/>
        <v>2023|Auckland|$70,001-$100,000</v>
      </c>
      <c r="B2141" t="s">
        <v>18</v>
      </c>
      <c r="C2141" t="s">
        <v>19</v>
      </c>
      <c r="D2141" t="s">
        <v>20</v>
      </c>
      <c r="E2141" t="s">
        <v>21</v>
      </c>
      <c r="F2141">
        <v>2023</v>
      </c>
      <c r="G2141">
        <v>2023</v>
      </c>
      <c r="H2141">
        <v>102</v>
      </c>
      <c r="I2141" t="s">
        <v>96</v>
      </c>
      <c r="J2141">
        <v>99</v>
      </c>
      <c r="K2141" t="s">
        <v>23</v>
      </c>
      <c r="L2141">
        <v>5</v>
      </c>
      <c r="M2141" t="s">
        <v>58</v>
      </c>
      <c r="N2141">
        <v>9999</v>
      </c>
      <c r="O2141" t="s">
        <v>40</v>
      </c>
      <c r="P2141">
        <v>19590</v>
      </c>
      <c r="T2141" s="3" t="str">
        <f t="shared" si="67"/>
        <v>.</v>
      </c>
      <c r="U2141" s="3" t="str">
        <f>IF(AND(R2141&lt;&gt;"_U",N2141&lt;&gt;9999,N2141&lt;&gt;999,L2141&lt;&gt;"Median"),IFERROR(VLOOKUP(A2141,'HD Total'!A:P,16,0),"."),".")</f>
        <v>.</v>
      </c>
    </row>
    <row r="2142" spans="1:21" x14ac:dyDescent="0.3">
      <c r="A2142" s="1" t="str">
        <f t="shared" si="66"/>
        <v>2023|Auckland|$70,001-$100,000</v>
      </c>
      <c r="B2142" t="s">
        <v>18</v>
      </c>
      <c r="C2142" t="s">
        <v>19</v>
      </c>
      <c r="D2142" t="s">
        <v>20</v>
      </c>
      <c r="E2142" t="s">
        <v>21</v>
      </c>
      <c r="F2142">
        <v>2023</v>
      </c>
      <c r="G2142">
        <v>2023</v>
      </c>
      <c r="H2142">
        <v>102</v>
      </c>
      <c r="I2142" t="s">
        <v>96</v>
      </c>
      <c r="J2142">
        <v>99</v>
      </c>
      <c r="K2142" t="s">
        <v>23</v>
      </c>
      <c r="L2142">
        <v>5</v>
      </c>
      <c r="M2142" t="s">
        <v>58</v>
      </c>
      <c r="N2142">
        <v>2</v>
      </c>
      <c r="O2142" t="s">
        <v>28</v>
      </c>
      <c r="P2142">
        <v>10953</v>
      </c>
      <c r="T2142" s="3">
        <f t="shared" si="67"/>
        <v>55.92</v>
      </c>
      <c r="U2142" s="3">
        <f>IF(AND(R2142&lt;&gt;"_U",N2142&lt;&gt;9999,N2142&lt;&gt;999,L2142&lt;&gt;"Median"),IFERROR(VLOOKUP(A2142,'HD Total'!A:P,16,0),"."),".")</f>
        <v>19587</v>
      </c>
    </row>
    <row r="2143" spans="1:21" x14ac:dyDescent="0.3">
      <c r="A2143" s="1" t="str">
        <f t="shared" si="66"/>
        <v>2023|Auckland|$70,001-$100,000</v>
      </c>
      <c r="B2143" t="s">
        <v>18</v>
      </c>
      <c r="C2143" t="s">
        <v>19</v>
      </c>
      <c r="D2143" t="s">
        <v>20</v>
      </c>
      <c r="E2143" t="s">
        <v>21</v>
      </c>
      <c r="F2143">
        <v>2023</v>
      </c>
      <c r="G2143">
        <v>2023</v>
      </c>
      <c r="H2143">
        <v>102</v>
      </c>
      <c r="I2143" t="s">
        <v>96</v>
      </c>
      <c r="J2143">
        <v>99</v>
      </c>
      <c r="K2143" t="s">
        <v>23</v>
      </c>
      <c r="L2143">
        <v>5</v>
      </c>
      <c r="M2143" t="s">
        <v>58</v>
      </c>
      <c r="N2143">
        <v>3</v>
      </c>
      <c r="O2143" t="s">
        <v>25</v>
      </c>
      <c r="P2143">
        <v>1884</v>
      </c>
      <c r="T2143" s="3">
        <f t="shared" si="67"/>
        <v>9.6199999999999992</v>
      </c>
      <c r="U2143" s="3">
        <f>IF(AND(R2143&lt;&gt;"_U",N2143&lt;&gt;9999,N2143&lt;&gt;999,L2143&lt;&gt;"Median"),IFERROR(VLOOKUP(A2143,'HD Total'!A:P,16,0),"."),".")</f>
        <v>19587</v>
      </c>
    </row>
    <row r="2144" spans="1:21" x14ac:dyDescent="0.3">
      <c r="A2144" s="1" t="str">
        <f t="shared" si="66"/>
        <v>2023|Auckland|$100,001-$150,000</v>
      </c>
      <c r="B2144" t="s">
        <v>18</v>
      </c>
      <c r="C2144" t="s">
        <v>19</v>
      </c>
      <c r="D2144" t="s">
        <v>20</v>
      </c>
      <c r="E2144" t="s">
        <v>21</v>
      </c>
      <c r="F2144">
        <v>2023</v>
      </c>
      <c r="G2144">
        <v>2023</v>
      </c>
      <c r="H2144">
        <v>102</v>
      </c>
      <c r="I2144" t="s">
        <v>96</v>
      </c>
      <c r="J2144">
        <v>99</v>
      </c>
      <c r="K2144" t="s">
        <v>23</v>
      </c>
      <c r="L2144">
        <v>6</v>
      </c>
      <c r="M2144" t="s">
        <v>59</v>
      </c>
      <c r="N2144">
        <v>999</v>
      </c>
      <c r="O2144" t="s">
        <v>42</v>
      </c>
      <c r="P2144">
        <v>0</v>
      </c>
      <c r="T2144" s="3" t="str">
        <f t="shared" si="67"/>
        <v>.</v>
      </c>
      <c r="U2144" s="3" t="str">
        <f>IF(AND(R2144&lt;&gt;"_U",N2144&lt;&gt;9999,N2144&lt;&gt;999,L2144&lt;&gt;"Median"),IFERROR(VLOOKUP(A2144,'HD Total'!A:P,16,0),"."),".")</f>
        <v>.</v>
      </c>
    </row>
    <row r="2145" spans="1:21" x14ac:dyDescent="0.3">
      <c r="A2145" s="1" t="str">
        <f t="shared" si="66"/>
        <v>2023|Auckland|$100,001-$150,000</v>
      </c>
      <c r="B2145" t="s">
        <v>18</v>
      </c>
      <c r="C2145" t="s">
        <v>19</v>
      </c>
      <c r="D2145" t="s">
        <v>20</v>
      </c>
      <c r="E2145" t="s">
        <v>21</v>
      </c>
      <c r="F2145">
        <v>2023</v>
      </c>
      <c r="G2145">
        <v>2023</v>
      </c>
      <c r="H2145">
        <v>102</v>
      </c>
      <c r="I2145" t="s">
        <v>96</v>
      </c>
      <c r="J2145">
        <v>99</v>
      </c>
      <c r="K2145" t="s">
        <v>23</v>
      </c>
      <c r="L2145">
        <v>6</v>
      </c>
      <c r="M2145" t="s">
        <v>59</v>
      </c>
      <c r="N2145">
        <v>1</v>
      </c>
      <c r="O2145" t="s">
        <v>33</v>
      </c>
      <c r="P2145">
        <v>10872</v>
      </c>
      <c r="T2145" s="3">
        <f t="shared" si="67"/>
        <v>36.9</v>
      </c>
      <c r="U2145" s="3">
        <f>IF(AND(R2145&lt;&gt;"_U",N2145&lt;&gt;9999,N2145&lt;&gt;999,L2145&lt;&gt;"Median"),IFERROR(VLOOKUP(A2145,'HD Total'!A:P,16,0),"."),".")</f>
        <v>29463</v>
      </c>
    </row>
    <row r="2146" spans="1:21" x14ac:dyDescent="0.3">
      <c r="A2146" s="1" t="str">
        <f t="shared" si="66"/>
        <v>2023|Auckland|$100,001-$150,000</v>
      </c>
      <c r="B2146" t="s">
        <v>18</v>
      </c>
      <c r="C2146" t="s">
        <v>19</v>
      </c>
      <c r="D2146" t="s">
        <v>20</v>
      </c>
      <c r="E2146" t="s">
        <v>21</v>
      </c>
      <c r="F2146">
        <v>2023</v>
      </c>
      <c r="G2146">
        <v>2023</v>
      </c>
      <c r="H2146">
        <v>102</v>
      </c>
      <c r="I2146" t="s">
        <v>96</v>
      </c>
      <c r="J2146">
        <v>99</v>
      </c>
      <c r="K2146" t="s">
        <v>23</v>
      </c>
      <c r="L2146">
        <v>6</v>
      </c>
      <c r="M2146" t="s">
        <v>59</v>
      </c>
      <c r="N2146">
        <v>9999</v>
      </c>
      <c r="O2146" t="s">
        <v>40</v>
      </c>
      <c r="P2146">
        <v>29466</v>
      </c>
      <c r="T2146" s="3" t="str">
        <f t="shared" si="67"/>
        <v>.</v>
      </c>
      <c r="U2146" s="3" t="str">
        <f>IF(AND(R2146&lt;&gt;"_U",N2146&lt;&gt;9999,N2146&lt;&gt;999,L2146&lt;&gt;"Median"),IFERROR(VLOOKUP(A2146,'HD Total'!A:P,16,0),"."),".")</f>
        <v>.</v>
      </c>
    </row>
    <row r="2147" spans="1:21" x14ac:dyDescent="0.3">
      <c r="A2147" s="1" t="str">
        <f t="shared" si="66"/>
        <v>2023|Auckland|$100,001-$150,000</v>
      </c>
      <c r="B2147" t="s">
        <v>18</v>
      </c>
      <c r="C2147" t="s">
        <v>19</v>
      </c>
      <c r="D2147" t="s">
        <v>20</v>
      </c>
      <c r="E2147" t="s">
        <v>21</v>
      </c>
      <c r="F2147">
        <v>2023</v>
      </c>
      <c r="G2147">
        <v>2023</v>
      </c>
      <c r="H2147">
        <v>102</v>
      </c>
      <c r="I2147" t="s">
        <v>96</v>
      </c>
      <c r="J2147">
        <v>99</v>
      </c>
      <c r="K2147" t="s">
        <v>23</v>
      </c>
      <c r="L2147">
        <v>6</v>
      </c>
      <c r="M2147" t="s">
        <v>59</v>
      </c>
      <c r="N2147">
        <v>3</v>
      </c>
      <c r="O2147" t="s">
        <v>25</v>
      </c>
      <c r="P2147">
        <v>3036</v>
      </c>
      <c r="T2147" s="3">
        <f t="shared" si="67"/>
        <v>10.3</v>
      </c>
      <c r="U2147" s="3">
        <f>IF(AND(R2147&lt;&gt;"_U",N2147&lt;&gt;9999,N2147&lt;&gt;999,L2147&lt;&gt;"Median"),IFERROR(VLOOKUP(A2147,'HD Total'!A:P,16,0),"."),".")</f>
        <v>29463</v>
      </c>
    </row>
    <row r="2148" spans="1:21" x14ac:dyDescent="0.3">
      <c r="A2148" s="1" t="str">
        <f t="shared" si="66"/>
        <v>2023|Auckland|$100,001-$150,000</v>
      </c>
      <c r="B2148" t="s">
        <v>18</v>
      </c>
      <c r="C2148" t="s">
        <v>19</v>
      </c>
      <c r="D2148" t="s">
        <v>20</v>
      </c>
      <c r="E2148" t="s">
        <v>21</v>
      </c>
      <c r="F2148">
        <v>2023</v>
      </c>
      <c r="G2148">
        <v>2023</v>
      </c>
      <c r="H2148">
        <v>102</v>
      </c>
      <c r="I2148" t="s">
        <v>96</v>
      </c>
      <c r="J2148">
        <v>99</v>
      </c>
      <c r="K2148" t="s">
        <v>23</v>
      </c>
      <c r="L2148">
        <v>6</v>
      </c>
      <c r="M2148" t="s">
        <v>59</v>
      </c>
      <c r="N2148">
        <v>7777</v>
      </c>
      <c r="O2148" t="s">
        <v>37</v>
      </c>
      <c r="P2148">
        <v>29463</v>
      </c>
      <c r="T2148" s="3">
        <f t="shared" si="67"/>
        <v>100</v>
      </c>
      <c r="U2148" s="3">
        <f>IF(AND(R2148&lt;&gt;"_U",N2148&lt;&gt;9999,N2148&lt;&gt;999,L2148&lt;&gt;"Median"),IFERROR(VLOOKUP(A2148,'HD Total'!A:P,16,0),"."),".")</f>
        <v>29463</v>
      </c>
    </row>
    <row r="2149" spans="1:21" x14ac:dyDescent="0.3">
      <c r="A2149" s="1" t="str">
        <f t="shared" si="66"/>
        <v>2023|Auckland|$100,001-$150,000</v>
      </c>
      <c r="B2149" t="s">
        <v>18</v>
      </c>
      <c r="C2149" t="s">
        <v>19</v>
      </c>
      <c r="D2149" t="s">
        <v>20</v>
      </c>
      <c r="E2149" t="s">
        <v>21</v>
      </c>
      <c r="F2149">
        <v>2023</v>
      </c>
      <c r="G2149">
        <v>2023</v>
      </c>
      <c r="H2149">
        <v>102</v>
      </c>
      <c r="I2149" t="s">
        <v>96</v>
      </c>
      <c r="J2149">
        <v>99</v>
      </c>
      <c r="K2149" t="s">
        <v>23</v>
      </c>
      <c r="L2149">
        <v>6</v>
      </c>
      <c r="M2149" t="s">
        <v>59</v>
      </c>
      <c r="N2149">
        <v>2</v>
      </c>
      <c r="O2149" t="s">
        <v>28</v>
      </c>
      <c r="P2149">
        <v>15555</v>
      </c>
      <c r="T2149" s="3">
        <f t="shared" si="67"/>
        <v>52.8</v>
      </c>
      <c r="U2149" s="3">
        <f>IF(AND(R2149&lt;&gt;"_U",N2149&lt;&gt;9999,N2149&lt;&gt;999,L2149&lt;&gt;"Median"),IFERROR(VLOOKUP(A2149,'HD Total'!A:P,16,0),"."),".")</f>
        <v>29463</v>
      </c>
    </row>
    <row r="2150" spans="1:21" x14ac:dyDescent="0.3">
      <c r="A2150" s="1" t="str">
        <f t="shared" si="66"/>
        <v>2023|Auckland|$150,001-$200,000</v>
      </c>
      <c r="B2150" t="s">
        <v>18</v>
      </c>
      <c r="C2150" t="s">
        <v>19</v>
      </c>
      <c r="D2150" t="s">
        <v>20</v>
      </c>
      <c r="E2150" t="s">
        <v>21</v>
      </c>
      <c r="F2150">
        <v>2023</v>
      </c>
      <c r="G2150">
        <v>2023</v>
      </c>
      <c r="H2150">
        <v>102</v>
      </c>
      <c r="I2150" t="s">
        <v>96</v>
      </c>
      <c r="J2150">
        <v>99</v>
      </c>
      <c r="K2150" t="s">
        <v>23</v>
      </c>
      <c r="L2150">
        <v>7</v>
      </c>
      <c r="M2150" t="s">
        <v>43</v>
      </c>
      <c r="N2150">
        <v>7777</v>
      </c>
      <c r="O2150" t="s">
        <v>37</v>
      </c>
      <c r="P2150">
        <v>22512</v>
      </c>
      <c r="T2150" s="3">
        <f t="shared" si="67"/>
        <v>100</v>
      </c>
      <c r="U2150" s="3">
        <f>IF(AND(R2150&lt;&gt;"_U",N2150&lt;&gt;9999,N2150&lt;&gt;999,L2150&lt;&gt;"Median"),IFERROR(VLOOKUP(A2150,'HD Total'!A:P,16,0),"."),".")</f>
        <v>22512</v>
      </c>
    </row>
    <row r="2151" spans="1:21" x14ac:dyDescent="0.3">
      <c r="A2151" s="1" t="str">
        <f t="shared" si="66"/>
        <v>2023|Auckland|$150,001-$200,000</v>
      </c>
      <c r="B2151" t="s">
        <v>18</v>
      </c>
      <c r="C2151" t="s">
        <v>19</v>
      </c>
      <c r="D2151" t="s">
        <v>20</v>
      </c>
      <c r="E2151" t="s">
        <v>21</v>
      </c>
      <c r="F2151">
        <v>2023</v>
      </c>
      <c r="G2151">
        <v>2023</v>
      </c>
      <c r="H2151">
        <v>102</v>
      </c>
      <c r="I2151" t="s">
        <v>96</v>
      </c>
      <c r="J2151">
        <v>99</v>
      </c>
      <c r="K2151" t="s">
        <v>23</v>
      </c>
      <c r="L2151">
        <v>7</v>
      </c>
      <c r="M2151" t="s">
        <v>43</v>
      </c>
      <c r="N2151">
        <v>999</v>
      </c>
      <c r="O2151" t="s">
        <v>42</v>
      </c>
      <c r="P2151">
        <v>3</v>
      </c>
      <c r="T2151" s="3" t="str">
        <f t="shared" si="67"/>
        <v>.</v>
      </c>
      <c r="U2151" s="3" t="str">
        <f>IF(AND(R2151&lt;&gt;"_U",N2151&lt;&gt;9999,N2151&lt;&gt;999,L2151&lt;&gt;"Median"),IFERROR(VLOOKUP(A2151,'HD Total'!A:P,16,0),"."),".")</f>
        <v>.</v>
      </c>
    </row>
    <row r="2152" spans="1:21" x14ac:dyDescent="0.3">
      <c r="A2152" s="1" t="str">
        <f t="shared" si="66"/>
        <v>2023|Auckland|$150,001-$200,000</v>
      </c>
      <c r="B2152" t="s">
        <v>18</v>
      </c>
      <c r="C2152" t="s">
        <v>19</v>
      </c>
      <c r="D2152" t="s">
        <v>20</v>
      </c>
      <c r="E2152" t="s">
        <v>21</v>
      </c>
      <c r="F2152">
        <v>2023</v>
      </c>
      <c r="G2152">
        <v>2023</v>
      </c>
      <c r="H2152">
        <v>102</v>
      </c>
      <c r="I2152" t="s">
        <v>96</v>
      </c>
      <c r="J2152">
        <v>99</v>
      </c>
      <c r="K2152" t="s">
        <v>23</v>
      </c>
      <c r="L2152">
        <v>7</v>
      </c>
      <c r="M2152" t="s">
        <v>43</v>
      </c>
      <c r="N2152">
        <v>1</v>
      </c>
      <c r="O2152" t="s">
        <v>33</v>
      </c>
      <c r="P2152">
        <v>10068</v>
      </c>
      <c r="T2152" s="3">
        <f t="shared" si="67"/>
        <v>44.72</v>
      </c>
      <c r="U2152" s="3">
        <f>IF(AND(R2152&lt;&gt;"_U",N2152&lt;&gt;9999,N2152&lt;&gt;999,L2152&lt;&gt;"Median"),IFERROR(VLOOKUP(A2152,'HD Total'!A:P,16,0),"."),".")</f>
        <v>22512</v>
      </c>
    </row>
    <row r="2153" spans="1:21" x14ac:dyDescent="0.3">
      <c r="A2153" s="1" t="str">
        <f t="shared" si="66"/>
        <v>2023|Auckland|$150,001-$200,000</v>
      </c>
      <c r="B2153" t="s">
        <v>18</v>
      </c>
      <c r="C2153" t="s">
        <v>19</v>
      </c>
      <c r="D2153" t="s">
        <v>20</v>
      </c>
      <c r="E2153" t="s">
        <v>21</v>
      </c>
      <c r="F2153">
        <v>2023</v>
      </c>
      <c r="G2153">
        <v>2023</v>
      </c>
      <c r="H2153">
        <v>102</v>
      </c>
      <c r="I2153" t="s">
        <v>96</v>
      </c>
      <c r="J2153">
        <v>99</v>
      </c>
      <c r="K2153" t="s">
        <v>23</v>
      </c>
      <c r="L2153">
        <v>7</v>
      </c>
      <c r="M2153" t="s">
        <v>43</v>
      </c>
      <c r="N2153">
        <v>3</v>
      </c>
      <c r="O2153" t="s">
        <v>25</v>
      </c>
      <c r="P2153">
        <v>2751</v>
      </c>
      <c r="T2153" s="3">
        <f t="shared" si="67"/>
        <v>12.22</v>
      </c>
      <c r="U2153" s="3">
        <f>IF(AND(R2153&lt;&gt;"_U",N2153&lt;&gt;9999,N2153&lt;&gt;999,L2153&lt;&gt;"Median"),IFERROR(VLOOKUP(A2153,'HD Total'!A:P,16,0),"."),".")</f>
        <v>22512</v>
      </c>
    </row>
    <row r="2154" spans="1:21" x14ac:dyDescent="0.3">
      <c r="A2154" s="1" t="str">
        <f t="shared" si="66"/>
        <v>2023|Auckland|$150,001-$200,000</v>
      </c>
      <c r="B2154" t="s">
        <v>18</v>
      </c>
      <c r="C2154" t="s">
        <v>19</v>
      </c>
      <c r="D2154" t="s">
        <v>20</v>
      </c>
      <c r="E2154" t="s">
        <v>21</v>
      </c>
      <c r="F2154">
        <v>2023</v>
      </c>
      <c r="G2154">
        <v>2023</v>
      </c>
      <c r="H2154">
        <v>102</v>
      </c>
      <c r="I2154" t="s">
        <v>96</v>
      </c>
      <c r="J2154">
        <v>99</v>
      </c>
      <c r="K2154" t="s">
        <v>23</v>
      </c>
      <c r="L2154">
        <v>7</v>
      </c>
      <c r="M2154" t="s">
        <v>43</v>
      </c>
      <c r="N2154">
        <v>9999</v>
      </c>
      <c r="O2154" t="s">
        <v>40</v>
      </c>
      <c r="P2154">
        <v>22512</v>
      </c>
      <c r="T2154" s="3" t="str">
        <f t="shared" si="67"/>
        <v>.</v>
      </c>
      <c r="U2154" s="3" t="str">
        <f>IF(AND(R2154&lt;&gt;"_U",N2154&lt;&gt;9999,N2154&lt;&gt;999,L2154&lt;&gt;"Median"),IFERROR(VLOOKUP(A2154,'HD Total'!A:P,16,0),"."),".")</f>
        <v>.</v>
      </c>
    </row>
    <row r="2155" spans="1:21" x14ac:dyDescent="0.3">
      <c r="A2155" s="1" t="str">
        <f t="shared" si="66"/>
        <v>2023|Auckland|$150,001-$200,000</v>
      </c>
      <c r="B2155" t="s">
        <v>18</v>
      </c>
      <c r="C2155" t="s">
        <v>19</v>
      </c>
      <c r="D2155" t="s">
        <v>20</v>
      </c>
      <c r="E2155" t="s">
        <v>21</v>
      </c>
      <c r="F2155">
        <v>2023</v>
      </c>
      <c r="G2155">
        <v>2023</v>
      </c>
      <c r="H2155">
        <v>102</v>
      </c>
      <c r="I2155" t="s">
        <v>96</v>
      </c>
      <c r="J2155">
        <v>99</v>
      </c>
      <c r="K2155" t="s">
        <v>23</v>
      </c>
      <c r="L2155">
        <v>7</v>
      </c>
      <c r="M2155" t="s">
        <v>43</v>
      </c>
      <c r="N2155">
        <v>2</v>
      </c>
      <c r="O2155" t="s">
        <v>28</v>
      </c>
      <c r="P2155">
        <v>9693</v>
      </c>
      <c r="T2155" s="3">
        <f t="shared" si="67"/>
        <v>43.06</v>
      </c>
      <c r="U2155" s="3">
        <f>IF(AND(R2155&lt;&gt;"_U",N2155&lt;&gt;9999,N2155&lt;&gt;999,L2155&lt;&gt;"Median"),IFERROR(VLOOKUP(A2155,'HD Total'!A:P,16,0),"."),".")</f>
        <v>22512</v>
      </c>
    </row>
    <row r="2156" spans="1:21" x14ac:dyDescent="0.3">
      <c r="A2156" s="1" t="str">
        <f t="shared" si="66"/>
        <v>2023|Auckland|$200,001 or more</v>
      </c>
      <c r="B2156" t="s">
        <v>18</v>
      </c>
      <c r="C2156" t="s">
        <v>19</v>
      </c>
      <c r="D2156" t="s">
        <v>20</v>
      </c>
      <c r="E2156" t="s">
        <v>21</v>
      </c>
      <c r="F2156">
        <v>2023</v>
      </c>
      <c r="G2156">
        <v>2023</v>
      </c>
      <c r="H2156">
        <v>102</v>
      </c>
      <c r="I2156" t="s">
        <v>96</v>
      </c>
      <c r="J2156">
        <v>99</v>
      </c>
      <c r="K2156" t="s">
        <v>23</v>
      </c>
      <c r="L2156">
        <v>8</v>
      </c>
      <c r="M2156" t="s">
        <v>27</v>
      </c>
      <c r="N2156">
        <v>999</v>
      </c>
      <c r="O2156" t="s">
        <v>42</v>
      </c>
      <c r="P2156">
        <v>3</v>
      </c>
      <c r="T2156" s="3" t="str">
        <f t="shared" si="67"/>
        <v>.</v>
      </c>
      <c r="U2156" s="3" t="str">
        <f>IF(AND(R2156&lt;&gt;"_U",N2156&lt;&gt;9999,N2156&lt;&gt;999,L2156&lt;&gt;"Median"),IFERROR(VLOOKUP(A2156,'HD Total'!A:P,16,0),"."),".")</f>
        <v>.</v>
      </c>
    </row>
    <row r="2157" spans="1:21" x14ac:dyDescent="0.3">
      <c r="A2157" s="1" t="str">
        <f t="shared" si="66"/>
        <v>2023|Auckland|$200,001 or more</v>
      </c>
      <c r="B2157" t="s">
        <v>18</v>
      </c>
      <c r="C2157" t="s">
        <v>19</v>
      </c>
      <c r="D2157" t="s">
        <v>20</v>
      </c>
      <c r="E2157" t="s">
        <v>21</v>
      </c>
      <c r="F2157">
        <v>2023</v>
      </c>
      <c r="G2157">
        <v>2023</v>
      </c>
      <c r="H2157">
        <v>102</v>
      </c>
      <c r="I2157" t="s">
        <v>96</v>
      </c>
      <c r="J2157">
        <v>99</v>
      </c>
      <c r="K2157" t="s">
        <v>23</v>
      </c>
      <c r="L2157">
        <v>8</v>
      </c>
      <c r="M2157" t="s">
        <v>27</v>
      </c>
      <c r="N2157">
        <v>1</v>
      </c>
      <c r="O2157" t="s">
        <v>33</v>
      </c>
      <c r="P2157">
        <v>18552</v>
      </c>
      <c r="T2157" s="3">
        <f t="shared" si="67"/>
        <v>47.55</v>
      </c>
      <c r="U2157" s="3">
        <f>IF(AND(R2157&lt;&gt;"_U",N2157&lt;&gt;9999,N2157&lt;&gt;999,L2157&lt;&gt;"Median"),IFERROR(VLOOKUP(A2157,'HD Total'!A:P,16,0),"."),".")</f>
        <v>39015</v>
      </c>
    </row>
    <row r="2158" spans="1:21" x14ac:dyDescent="0.3">
      <c r="A2158" s="1" t="str">
        <f t="shared" si="66"/>
        <v>2023|Auckland|$200,001 or more</v>
      </c>
      <c r="B2158" t="s">
        <v>18</v>
      </c>
      <c r="C2158" t="s">
        <v>19</v>
      </c>
      <c r="D2158" t="s">
        <v>20</v>
      </c>
      <c r="E2158" t="s">
        <v>21</v>
      </c>
      <c r="F2158">
        <v>2023</v>
      </c>
      <c r="G2158">
        <v>2023</v>
      </c>
      <c r="H2158">
        <v>102</v>
      </c>
      <c r="I2158" t="s">
        <v>96</v>
      </c>
      <c r="J2158">
        <v>99</v>
      </c>
      <c r="K2158" t="s">
        <v>23</v>
      </c>
      <c r="L2158">
        <v>8</v>
      </c>
      <c r="M2158" t="s">
        <v>27</v>
      </c>
      <c r="N2158">
        <v>7777</v>
      </c>
      <c r="O2158" t="s">
        <v>37</v>
      </c>
      <c r="P2158">
        <v>39015</v>
      </c>
      <c r="T2158" s="3">
        <f t="shared" si="67"/>
        <v>100</v>
      </c>
      <c r="U2158" s="3">
        <f>IF(AND(R2158&lt;&gt;"_U",N2158&lt;&gt;9999,N2158&lt;&gt;999,L2158&lt;&gt;"Median"),IFERROR(VLOOKUP(A2158,'HD Total'!A:P,16,0),"."),".")</f>
        <v>39015</v>
      </c>
    </row>
    <row r="2159" spans="1:21" x14ac:dyDescent="0.3">
      <c r="A2159" s="1" t="str">
        <f t="shared" si="66"/>
        <v>2023|Auckland|$200,001 or more</v>
      </c>
      <c r="B2159" t="s">
        <v>18</v>
      </c>
      <c r="C2159" t="s">
        <v>19</v>
      </c>
      <c r="D2159" t="s">
        <v>20</v>
      </c>
      <c r="E2159" t="s">
        <v>21</v>
      </c>
      <c r="F2159">
        <v>2023</v>
      </c>
      <c r="G2159">
        <v>2023</v>
      </c>
      <c r="H2159">
        <v>102</v>
      </c>
      <c r="I2159" t="s">
        <v>96</v>
      </c>
      <c r="J2159">
        <v>99</v>
      </c>
      <c r="K2159" t="s">
        <v>23</v>
      </c>
      <c r="L2159">
        <v>8</v>
      </c>
      <c r="M2159" t="s">
        <v>27</v>
      </c>
      <c r="N2159">
        <v>2</v>
      </c>
      <c r="O2159" t="s">
        <v>28</v>
      </c>
      <c r="P2159">
        <v>10977</v>
      </c>
      <c r="T2159" s="3">
        <f t="shared" si="67"/>
        <v>28.14</v>
      </c>
      <c r="U2159" s="3">
        <f>IF(AND(R2159&lt;&gt;"_U",N2159&lt;&gt;9999,N2159&lt;&gt;999,L2159&lt;&gt;"Median"),IFERROR(VLOOKUP(A2159,'HD Total'!A:P,16,0),"."),".")</f>
        <v>39015</v>
      </c>
    </row>
    <row r="2160" spans="1:21" x14ac:dyDescent="0.3">
      <c r="A2160" s="1" t="str">
        <f t="shared" si="66"/>
        <v>2023|Auckland|$200,001 or more</v>
      </c>
      <c r="B2160" t="s">
        <v>18</v>
      </c>
      <c r="C2160" t="s">
        <v>19</v>
      </c>
      <c r="D2160" t="s">
        <v>20</v>
      </c>
      <c r="E2160" t="s">
        <v>21</v>
      </c>
      <c r="F2160">
        <v>2023</v>
      </c>
      <c r="G2160">
        <v>2023</v>
      </c>
      <c r="H2160">
        <v>102</v>
      </c>
      <c r="I2160" t="s">
        <v>96</v>
      </c>
      <c r="J2160">
        <v>99</v>
      </c>
      <c r="K2160" t="s">
        <v>23</v>
      </c>
      <c r="L2160">
        <v>8</v>
      </c>
      <c r="M2160" t="s">
        <v>27</v>
      </c>
      <c r="N2160">
        <v>3</v>
      </c>
      <c r="O2160" t="s">
        <v>25</v>
      </c>
      <c r="P2160">
        <v>9486</v>
      </c>
      <c r="T2160" s="3">
        <f t="shared" si="67"/>
        <v>24.31</v>
      </c>
      <c r="U2160" s="3">
        <f>IF(AND(R2160&lt;&gt;"_U",N2160&lt;&gt;9999,N2160&lt;&gt;999,L2160&lt;&gt;"Median"),IFERROR(VLOOKUP(A2160,'HD Total'!A:P,16,0),"."),".")</f>
        <v>39015</v>
      </c>
    </row>
    <row r="2161" spans="1:21" x14ac:dyDescent="0.3">
      <c r="A2161" s="1" t="str">
        <f t="shared" si="66"/>
        <v>2023|Auckland|$200,001 or more</v>
      </c>
      <c r="B2161" t="s">
        <v>18</v>
      </c>
      <c r="C2161" t="s">
        <v>19</v>
      </c>
      <c r="D2161" t="s">
        <v>20</v>
      </c>
      <c r="E2161" t="s">
        <v>21</v>
      </c>
      <c r="F2161">
        <v>2023</v>
      </c>
      <c r="G2161">
        <v>2023</v>
      </c>
      <c r="H2161">
        <v>102</v>
      </c>
      <c r="I2161" t="s">
        <v>96</v>
      </c>
      <c r="J2161">
        <v>99</v>
      </c>
      <c r="K2161" t="s">
        <v>23</v>
      </c>
      <c r="L2161">
        <v>8</v>
      </c>
      <c r="M2161" t="s">
        <v>27</v>
      </c>
      <c r="N2161">
        <v>9999</v>
      </c>
      <c r="O2161" t="s">
        <v>40</v>
      </c>
      <c r="P2161">
        <v>39015</v>
      </c>
      <c r="T2161" s="3" t="str">
        <f t="shared" si="67"/>
        <v>.</v>
      </c>
      <c r="U2161" s="3" t="str">
        <f>IF(AND(R2161&lt;&gt;"_U",N2161&lt;&gt;9999,N2161&lt;&gt;999,L2161&lt;&gt;"Median"),IFERROR(VLOOKUP(A2161,'HD Total'!A:P,16,0),"."),".")</f>
        <v>.</v>
      </c>
    </row>
    <row r="2162" spans="1:21" x14ac:dyDescent="0.3">
      <c r="A2162" s="1" t="str">
        <f t="shared" si="66"/>
        <v>2023|Auckland|Total stated - total household income</v>
      </c>
      <c r="B2162" t="s">
        <v>18</v>
      </c>
      <c r="C2162" t="s">
        <v>19</v>
      </c>
      <c r="D2162" t="s">
        <v>20</v>
      </c>
      <c r="E2162" t="s">
        <v>21</v>
      </c>
      <c r="F2162">
        <v>2023</v>
      </c>
      <c r="G2162">
        <v>2023</v>
      </c>
      <c r="H2162">
        <v>102</v>
      </c>
      <c r="I2162" t="s">
        <v>96</v>
      </c>
      <c r="J2162">
        <v>99</v>
      </c>
      <c r="K2162" t="s">
        <v>23</v>
      </c>
      <c r="L2162">
        <v>77</v>
      </c>
      <c r="M2162" t="s">
        <v>32</v>
      </c>
      <c r="N2162">
        <v>2</v>
      </c>
      <c r="O2162" t="s">
        <v>28</v>
      </c>
      <c r="P2162">
        <v>75993</v>
      </c>
      <c r="T2162" s="3">
        <f t="shared" si="67"/>
        <v>47.33</v>
      </c>
      <c r="U2162" s="3">
        <f>IF(AND(R2162&lt;&gt;"_U",N2162&lt;&gt;9999,N2162&lt;&gt;999,L2162&lt;&gt;"Median"),IFERROR(VLOOKUP(A2162,'HD Total'!A:P,16,0),"."),".")</f>
        <v>160569</v>
      </c>
    </row>
    <row r="2163" spans="1:21" x14ac:dyDescent="0.3">
      <c r="A2163" s="1" t="str">
        <f t="shared" si="66"/>
        <v>2023|Auckland|Total stated - total household income</v>
      </c>
      <c r="B2163" t="s">
        <v>18</v>
      </c>
      <c r="C2163" t="s">
        <v>19</v>
      </c>
      <c r="D2163" t="s">
        <v>20</v>
      </c>
      <c r="E2163" t="s">
        <v>21</v>
      </c>
      <c r="F2163">
        <v>2023</v>
      </c>
      <c r="G2163">
        <v>2023</v>
      </c>
      <c r="H2163">
        <v>102</v>
      </c>
      <c r="I2163" t="s">
        <v>96</v>
      </c>
      <c r="J2163">
        <v>99</v>
      </c>
      <c r="K2163" t="s">
        <v>23</v>
      </c>
      <c r="L2163">
        <v>77</v>
      </c>
      <c r="M2163" t="s">
        <v>32</v>
      </c>
      <c r="N2163">
        <v>3</v>
      </c>
      <c r="O2163" t="s">
        <v>25</v>
      </c>
      <c r="P2163">
        <v>21570</v>
      </c>
      <c r="T2163" s="3">
        <f t="shared" si="67"/>
        <v>13.43</v>
      </c>
      <c r="U2163" s="3">
        <f>IF(AND(R2163&lt;&gt;"_U",N2163&lt;&gt;9999,N2163&lt;&gt;999,L2163&lt;&gt;"Median"),IFERROR(VLOOKUP(A2163,'HD Total'!A:P,16,0),"."),".")</f>
        <v>160569</v>
      </c>
    </row>
    <row r="2164" spans="1:21" x14ac:dyDescent="0.3">
      <c r="A2164" s="1" t="str">
        <f t="shared" si="66"/>
        <v>2023|Auckland|Total stated - total household income</v>
      </c>
      <c r="B2164" t="s">
        <v>18</v>
      </c>
      <c r="C2164" t="s">
        <v>19</v>
      </c>
      <c r="D2164" t="s">
        <v>20</v>
      </c>
      <c r="E2164" t="s">
        <v>21</v>
      </c>
      <c r="F2164">
        <v>2023</v>
      </c>
      <c r="G2164">
        <v>2023</v>
      </c>
      <c r="H2164">
        <v>102</v>
      </c>
      <c r="I2164" t="s">
        <v>96</v>
      </c>
      <c r="J2164">
        <v>99</v>
      </c>
      <c r="K2164" t="s">
        <v>23</v>
      </c>
      <c r="L2164">
        <v>77</v>
      </c>
      <c r="M2164" t="s">
        <v>32</v>
      </c>
      <c r="N2164">
        <v>999</v>
      </c>
      <c r="O2164" t="s">
        <v>42</v>
      </c>
      <c r="P2164">
        <v>33</v>
      </c>
      <c r="T2164" s="3" t="str">
        <f t="shared" si="67"/>
        <v>.</v>
      </c>
      <c r="U2164" s="3" t="str">
        <f>IF(AND(R2164&lt;&gt;"_U",N2164&lt;&gt;9999,N2164&lt;&gt;999,L2164&lt;&gt;"Median"),IFERROR(VLOOKUP(A2164,'HD Total'!A:P,16,0),"."),".")</f>
        <v>.</v>
      </c>
    </row>
    <row r="2165" spans="1:21" x14ac:dyDescent="0.3">
      <c r="A2165" s="1" t="str">
        <f t="shared" si="66"/>
        <v>2023|Auckland|Total stated - total household income</v>
      </c>
      <c r="B2165" t="s">
        <v>18</v>
      </c>
      <c r="C2165" t="s">
        <v>19</v>
      </c>
      <c r="D2165" t="s">
        <v>20</v>
      </c>
      <c r="E2165" t="s">
        <v>21</v>
      </c>
      <c r="F2165">
        <v>2023</v>
      </c>
      <c r="G2165">
        <v>2023</v>
      </c>
      <c r="H2165">
        <v>102</v>
      </c>
      <c r="I2165" t="s">
        <v>96</v>
      </c>
      <c r="J2165">
        <v>99</v>
      </c>
      <c r="K2165" t="s">
        <v>23</v>
      </c>
      <c r="L2165">
        <v>77</v>
      </c>
      <c r="M2165" t="s">
        <v>32</v>
      </c>
      <c r="N2165">
        <v>9999</v>
      </c>
      <c r="O2165" t="s">
        <v>40</v>
      </c>
      <c r="P2165">
        <v>160596</v>
      </c>
      <c r="T2165" s="3" t="str">
        <f t="shared" si="67"/>
        <v>.</v>
      </c>
      <c r="U2165" s="3" t="str">
        <f>IF(AND(R2165&lt;&gt;"_U",N2165&lt;&gt;9999,N2165&lt;&gt;999,L2165&lt;&gt;"Median"),IFERROR(VLOOKUP(A2165,'HD Total'!A:P,16,0),"."),".")</f>
        <v>.</v>
      </c>
    </row>
    <row r="2166" spans="1:21" x14ac:dyDescent="0.3">
      <c r="A2166" s="1" t="str">
        <f t="shared" si="66"/>
        <v>2023|Auckland|Total stated - total household income</v>
      </c>
      <c r="B2166" t="s">
        <v>18</v>
      </c>
      <c r="C2166" t="s">
        <v>19</v>
      </c>
      <c r="D2166" t="s">
        <v>20</v>
      </c>
      <c r="E2166" t="s">
        <v>21</v>
      </c>
      <c r="F2166">
        <v>2023</v>
      </c>
      <c r="G2166">
        <v>2023</v>
      </c>
      <c r="H2166">
        <v>102</v>
      </c>
      <c r="I2166" t="s">
        <v>96</v>
      </c>
      <c r="J2166">
        <v>99</v>
      </c>
      <c r="K2166" t="s">
        <v>23</v>
      </c>
      <c r="L2166">
        <v>77</v>
      </c>
      <c r="M2166" t="s">
        <v>32</v>
      </c>
      <c r="N2166">
        <v>7777</v>
      </c>
      <c r="O2166" t="s">
        <v>37</v>
      </c>
      <c r="P2166">
        <v>160569</v>
      </c>
      <c r="T2166" s="3">
        <f t="shared" si="67"/>
        <v>100</v>
      </c>
      <c r="U2166" s="3">
        <f>IF(AND(R2166&lt;&gt;"_U",N2166&lt;&gt;9999,N2166&lt;&gt;999,L2166&lt;&gt;"Median"),IFERROR(VLOOKUP(A2166,'HD Total'!A:P,16,0),"."),".")</f>
        <v>160569</v>
      </c>
    </row>
    <row r="2167" spans="1:21" x14ac:dyDescent="0.3">
      <c r="A2167" s="1" t="str">
        <f t="shared" si="66"/>
        <v>2023|Auckland|Total stated - total household income</v>
      </c>
      <c r="B2167" t="s">
        <v>18</v>
      </c>
      <c r="C2167" t="s">
        <v>19</v>
      </c>
      <c r="D2167" t="s">
        <v>20</v>
      </c>
      <c r="E2167" t="s">
        <v>21</v>
      </c>
      <c r="F2167">
        <v>2023</v>
      </c>
      <c r="G2167">
        <v>2023</v>
      </c>
      <c r="H2167">
        <v>102</v>
      </c>
      <c r="I2167" t="s">
        <v>96</v>
      </c>
      <c r="J2167">
        <v>99</v>
      </c>
      <c r="K2167" t="s">
        <v>23</v>
      </c>
      <c r="L2167">
        <v>77</v>
      </c>
      <c r="M2167" t="s">
        <v>32</v>
      </c>
      <c r="N2167">
        <v>1</v>
      </c>
      <c r="O2167" t="s">
        <v>33</v>
      </c>
      <c r="P2167">
        <v>63000</v>
      </c>
      <c r="T2167" s="3">
        <f t="shared" si="67"/>
        <v>39.24</v>
      </c>
      <c r="U2167" s="3">
        <f>IF(AND(R2167&lt;&gt;"_U",N2167&lt;&gt;9999,N2167&lt;&gt;999,L2167&lt;&gt;"Median"),IFERROR(VLOOKUP(A2167,'HD Total'!A:P,16,0),"."),".")</f>
        <v>160569</v>
      </c>
    </row>
    <row r="2168" spans="1:21" x14ac:dyDescent="0.3">
      <c r="A2168" s="1" t="str">
        <f t="shared" si="66"/>
        <v>2023|Auckland|Total - total household income</v>
      </c>
      <c r="B2168" t="s">
        <v>18</v>
      </c>
      <c r="C2168" t="s">
        <v>19</v>
      </c>
      <c r="D2168" t="s">
        <v>20</v>
      </c>
      <c r="E2168" t="s">
        <v>21</v>
      </c>
      <c r="F2168">
        <v>2023</v>
      </c>
      <c r="G2168">
        <v>2023</v>
      </c>
      <c r="H2168">
        <v>102</v>
      </c>
      <c r="I2168" t="s">
        <v>96</v>
      </c>
      <c r="J2168">
        <v>99</v>
      </c>
      <c r="K2168" t="s">
        <v>23</v>
      </c>
      <c r="L2168">
        <v>99</v>
      </c>
      <c r="M2168" t="s">
        <v>48</v>
      </c>
      <c r="N2168">
        <v>3</v>
      </c>
      <c r="O2168" t="s">
        <v>25</v>
      </c>
      <c r="P2168">
        <v>22080</v>
      </c>
      <c r="T2168" s="3">
        <f t="shared" si="67"/>
        <v>13.26</v>
      </c>
      <c r="U2168" s="3">
        <f>IF(AND(R2168&lt;&gt;"_U",N2168&lt;&gt;9999,N2168&lt;&gt;999,L2168&lt;&gt;"Median"),IFERROR(VLOOKUP(A2168,'HD Total'!A:P,16,0),"."),".")</f>
        <v>166470</v>
      </c>
    </row>
    <row r="2169" spans="1:21" x14ac:dyDescent="0.3">
      <c r="A2169" s="1" t="str">
        <f t="shared" si="66"/>
        <v>2023|Auckland|Total - total household income</v>
      </c>
      <c r="B2169" t="s">
        <v>18</v>
      </c>
      <c r="C2169" t="s">
        <v>19</v>
      </c>
      <c r="D2169" t="s">
        <v>20</v>
      </c>
      <c r="E2169" t="s">
        <v>21</v>
      </c>
      <c r="F2169">
        <v>2023</v>
      </c>
      <c r="G2169">
        <v>2023</v>
      </c>
      <c r="H2169">
        <v>102</v>
      </c>
      <c r="I2169" t="s">
        <v>96</v>
      </c>
      <c r="J2169">
        <v>99</v>
      </c>
      <c r="K2169" t="s">
        <v>23</v>
      </c>
      <c r="L2169">
        <v>99</v>
      </c>
      <c r="M2169" t="s">
        <v>48</v>
      </c>
      <c r="N2169">
        <v>2</v>
      </c>
      <c r="O2169" t="s">
        <v>28</v>
      </c>
      <c r="P2169">
        <v>79896</v>
      </c>
      <c r="T2169" s="3">
        <f t="shared" si="67"/>
        <v>47.99</v>
      </c>
      <c r="U2169" s="3">
        <f>IF(AND(R2169&lt;&gt;"_U",N2169&lt;&gt;9999,N2169&lt;&gt;999,L2169&lt;&gt;"Median"),IFERROR(VLOOKUP(A2169,'HD Total'!A:P,16,0),"."),".")</f>
        <v>166470</v>
      </c>
    </row>
    <row r="2170" spans="1:21" x14ac:dyDescent="0.3">
      <c r="A2170" s="1" t="str">
        <f t="shared" si="66"/>
        <v>2023|Auckland|Total - total household income</v>
      </c>
      <c r="B2170" t="s">
        <v>18</v>
      </c>
      <c r="C2170" t="s">
        <v>19</v>
      </c>
      <c r="D2170" t="s">
        <v>20</v>
      </c>
      <c r="E2170" t="s">
        <v>21</v>
      </c>
      <c r="F2170">
        <v>2023</v>
      </c>
      <c r="G2170">
        <v>2023</v>
      </c>
      <c r="H2170">
        <v>102</v>
      </c>
      <c r="I2170" t="s">
        <v>96</v>
      </c>
      <c r="J2170">
        <v>99</v>
      </c>
      <c r="K2170" t="s">
        <v>23</v>
      </c>
      <c r="L2170">
        <v>99</v>
      </c>
      <c r="M2170" t="s">
        <v>48</v>
      </c>
      <c r="N2170">
        <v>1</v>
      </c>
      <c r="O2170" t="s">
        <v>33</v>
      </c>
      <c r="P2170">
        <v>64494</v>
      </c>
      <c r="T2170" s="3">
        <f t="shared" si="67"/>
        <v>38.74</v>
      </c>
      <c r="U2170" s="3">
        <f>IF(AND(R2170&lt;&gt;"_U",N2170&lt;&gt;9999,N2170&lt;&gt;999,L2170&lt;&gt;"Median"),IFERROR(VLOOKUP(A2170,'HD Total'!A:P,16,0),"."),".")</f>
        <v>166470</v>
      </c>
    </row>
    <row r="2171" spans="1:21" x14ac:dyDescent="0.3">
      <c r="A2171" s="1" t="str">
        <f t="shared" si="66"/>
        <v>2023|Auckland|Total - total household income</v>
      </c>
      <c r="B2171" t="s">
        <v>18</v>
      </c>
      <c r="C2171" t="s">
        <v>19</v>
      </c>
      <c r="D2171" t="s">
        <v>20</v>
      </c>
      <c r="E2171" t="s">
        <v>21</v>
      </c>
      <c r="F2171">
        <v>2023</v>
      </c>
      <c r="G2171">
        <v>2023</v>
      </c>
      <c r="H2171">
        <v>102</v>
      </c>
      <c r="I2171" t="s">
        <v>96</v>
      </c>
      <c r="J2171">
        <v>99</v>
      </c>
      <c r="K2171" t="s">
        <v>23</v>
      </c>
      <c r="L2171">
        <v>99</v>
      </c>
      <c r="M2171" t="s">
        <v>48</v>
      </c>
      <c r="N2171">
        <v>7777</v>
      </c>
      <c r="O2171" t="s">
        <v>37</v>
      </c>
      <c r="P2171">
        <v>166470</v>
      </c>
      <c r="T2171" s="3">
        <f t="shared" si="67"/>
        <v>100</v>
      </c>
      <c r="U2171" s="3">
        <f>IF(AND(R2171&lt;&gt;"_U",N2171&lt;&gt;9999,N2171&lt;&gt;999,L2171&lt;&gt;"Median"),IFERROR(VLOOKUP(A2171,'HD Total'!A:P,16,0),"."),".")</f>
        <v>166470</v>
      </c>
    </row>
    <row r="2172" spans="1:21" x14ac:dyDescent="0.3">
      <c r="A2172" s="1" t="str">
        <f t="shared" si="66"/>
        <v>2023|Auckland|Total - total household income</v>
      </c>
      <c r="B2172" t="s">
        <v>18</v>
      </c>
      <c r="C2172" t="s">
        <v>19</v>
      </c>
      <c r="D2172" t="s">
        <v>20</v>
      </c>
      <c r="E2172" t="s">
        <v>21</v>
      </c>
      <c r="F2172">
        <v>2023</v>
      </c>
      <c r="G2172">
        <v>2023</v>
      </c>
      <c r="H2172">
        <v>102</v>
      </c>
      <c r="I2172" t="s">
        <v>96</v>
      </c>
      <c r="J2172">
        <v>99</v>
      </c>
      <c r="K2172" t="s">
        <v>23</v>
      </c>
      <c r="L2172">
        <v>99</v>
      </c>
      <c r="M2172" t="s">
        <v>48</v>
      </c>
      <c r="N2172">
        <v>9999</v>
      </c>
      <c r="O2172" t="s">
        <v>40</v>
      </c>
      <c r="P2172">
        <v>166518</v>
      </c>
      <c r="T2172" s="3" t="str">
        <f t="shared" si="67"/>
        <v>.</v>
      </c>
      <c r="U2172" s="3" t="str">
        <f>IF(AND(R2172&lt;&gt;"_U",N2172&lt;&gt;9999,N2172&lt;&gt;999,L2172&lt;&gt;"Median"),IFERROR(VLOOKUP(A2172,'HD Total'!A:P,16,0),"."),".")</f>
        <v>.</v>
      </c>
    </row>
    <row r="2173" spans="1:21" x14ac:dyDescent="0.3">
      <c r="A2173" s="1" t="str">
        <f t="shared" si="66"/>
        <v>2023|Auckland|Total - total household income</v>
      </c>
      <c r="B2173" t="s">
        <v>18</v>
      </c>
      <c r="C2173" t="s">
        <v>19</v>
      </c>
      <c r="D2173" t="s">
        <v>20</v>
      </c>
      <c r="E2173" t="s">
        <v>21</v>
      </c>
      <c r="F2173">
        <v>2023</v>
      </c>
      <c r="G2173">
        <v>2023</v>
      </c>
      <c r="H2173">
        <v>102</v>
      </c>
      <c r="I2173" t="s">
        <v>96</v>
      </c>
      <c r="J2173">
        <v>99</v>
      </c>
      <c r="K2173" t="s">
        <v>23</v>
      </c>
      <c r="L2173">
        <v>99</v>
      </c>
      <c r="M2173" t="s">
        <v>48</v>
      </c>
      <c r="N2173">
        <v>999</v>
      </c>
      <c r="O2173" t="s">
        <v>42</v>
      </c>
      <c r="P2173">
        <v>48</v>
      </c>
      <c r="T2173" s="3" t="str">
        <f t="shared" si="67"/>
        <v>.</v>
      </c>
      <c r="U2173" s="3" t="str">
        <f>IF(AND(R2173&lt;&gt;"_U",N2173&lt;&gt;9999,N2173&lt;&gt;999,L2173&lt;&gt;"Median"),IFERROR(VLOOKUP(A2173,'HD Total'!A:P,16,0),"."),".")</f>
        <v>.</v>
      </c>
    </row>
    <row r="2174" spans="1:21" x14ac:dyDescent="0.3">
      <c r="A2174" s="1" t="str">
        <f t="shared" si="66"/>
        <v>2023|Auckland|Median ($) - total household income</v>
      </c>
      <c r="B2174" t="s">
        <v>18</v>
      </c>
      <c r="C2174" t="s">
        <v>19</v>
      </c>
      <c r="D2174" t="s">
        <v>20</v>
      </c>
      <c r="E2174" t="s">
        <v>21</v>
      </c>
      <c r="F2174">
        <v>2023</v>
      </c>
      <c r="G2174">
        <v>2023</v>
      </c>
      <c r="H2174">
        <v>102</v>
      </c>
      <c r="I2174" t="s">
        <v>96</v>
      </c>
      <c r="J2174">
        <v>99</v>
      </c>
      <c r="K2174" t="s">
        <v>23</v>
      </c>
      <c r="L2174" t="s">
        <v>56</v>
      </c>
      <c r="M2174" t="s">
        <v>57</v>
      </c>
      <c r="N2174">
        <v>9999</v>
      </c>
      <c r="O2174" t="s">
        <v>40</v>
      </c>
      <c r="P2174">
        <v>118100</v>
      </c>
      <c r="T2174" s="3" t="str">
        <f t="shared" si="67"/>
        <v>.</v>
      </c>
      <c r="U2174" s="3" t="str">
        <f>IF(AND(R2174&lt;&gt;"_U",N2174&lt;&gt;9999,N2174&lt;&gt;999,L2174&lt;&gt;"Median"),IFERROR(VLOOKUP(A2174,'HD Total'!A:P,16,0),"."),".")</f>
        <v>.</v>
      </c>
    </row>
    <row r="2175" spans="1:21" x14ac:dyDescent="0.3">
      <c r="A2175" s="1" t="str">
        <f t="shared" si="66"/>
        <v>2023|Auckland|Median ($) - total household income</v>
      </c>
      <c r="B2175" t="s">
        <v>18</v>
      </c>
      <c r="C2175" t="s">
        <v>19</v>
      </c>
      <c r="D2175" t="s">
        <v>20</v>
      </c>
      <c r="E2175" t="s">
        <v>21</v>
      </c>
      <c r="F2175">
        <v>2023</v>
      </c>
      <c r="G2175">
        <v>2023</v>
      </c>
      <c r="H2175">
        <v>102</v>
      </c>
      <c r="I2175" t="s">
        <v>96</v>
      </c>
      <c r="J2175">
        <v>99</v>
      </c>
      <c r="K2175" t="s">
        <v>23</v>
      </c>
      <c r="L2175" t="s">
        <v>56</v>
      </c>
      <c r="M2175" t="s">
        <v>57</v>
      </c>
      <c r="N2175">
        <v>1</v>
      </c>
      <c r="O2175" t="s">
        <v>33</v>
      </c>
      <c r="P2175">
        <v>136800</v>
      </c>
      <c r="T2175" s="3" t="str">
        <f t="shared" si="67"/>
        <v>.</v>
      </c>
      <c r="U2175" s="3" t="str">
        <f>IF(AND(R2175&lt;&gt;"_U",N2175&lt;&gt;9999,N2175&lt;&gt;999,L2175&lt;&gt;"Median"),IFERROR(VLOOKUP(A2175,'HD Total'!A:P,16,0),"."),".")</f>
        <v>.</v>
      </c>
    </row>
    <row r="2176" spans="1:21" x14ac:dyDescent="0.3">
      <c r="A2176" s="1" t="str">
        <f t="shared" si="66"/>
        <v>2023|Auckland|Median ($) - total household income</v>
      </c>
      <c r="B2176" t="s">
        <v>18</v>
      </c>
      <c r="C2176" t="s">
        <v>19</v>
      </c>
      <c r="D2176" t="s">
        <v>20</v>
      </c>
      <c r="E2176" t="s">
        <v>21</v>
      </c>
      <c r="F2176">
        <v>2023</v>
      </c>
      <c r="G2176">
        <v>2023</v>
      </c>
      <c r="H2176">
        <v>102</v>
      </c>
      <c r="I2176" t="s">
        <v>96</v>
      </c>
      <c r="J2176">
        <v>99</v>
      </c>
      <c r="K2176" t="s">
        <v>23</v>
      </c>
      <c r="L2176" t="s">
        <v>56</v>
      </c>
      <c r="M2176" t="s">
        <v>57</v>
      </c>
      <c r="N2176">
        <v>7777</v>
      </c>
      <c r="O2176" t="s">
        <v>37</v>
      </c>
      <c r="P2176">
        <v>118200</v>
      </c>
      <c r="T2176" s="3" t="str">
        <f t="shared" si="67"/>
        <v>.</v>
      </c>
      <c r="U2176" s="3" t="str">
        <f>IF(AND(R2176&lt;&gt;"_U",N2176&lt;&gt;9999,N2176&lt;&gt;999,L2176&lt;&gt;"Median"),IFERROR(VLOOKUP(A2176,'HD Total'!A:P,16,0),"."),".")</f>
        <v>.</v>
      </c>
    </row>
    <row r="2177" spans="1:21" x14ac:dyDescent="0.3">
      <c r="A2177" s="1" t="str">
        <f t="shared" si="66"/>
        <v>2023|Auckland|Median ($) - total household income</v>
      </c>
      <c r="B2177" t="s">
        <v>18</v>
      </c>
      <c r="C2177" t="s">
        <v>19</v>
      </c>
      <c r="D2177" t="s">
        <v>20</v>
      </c>
      <c r="E2177" t="s">
        <v>21</v>
      </c>
      <c r="F2177">
        <v>2023</v>
      </c>
      <c r="G2177">
        <v>2023</v>
      </c>
      <c r="H2177">
        <v>102</v>
      </c>
      <c r="I2177" t="s">
        <v>96</v>
      </c>
      <c r="J2177">
        <v>99</v>
      </c>
      <c r="K2177" t="s">
        <v>23</v>
      </c>
      <c r="L2177" t="s">
        <v>56</v>
      </c>
      <c r="M2177" t="s">
        <v>57</v>
      </c>
      <c r="N2177">
        <v>999</v>
      </c>
      <c r="O2177" t="s">
        <v>42</v>
      </c>
      <c r="P2177">
        <v>31100</v>
      </c>
      <c r="T2177" s="3" t="str">
        <f t="shared" si="67"/>
        <v>.</v>
      </c>
      <c r="U2177" s="3" t="str">
        <f>IF(AND(R2177&lt;&gt;"_U",N2177&lt;&gt;9999,N2177&lt;&gt;999,L2177&lt;&gt;"Median"),IFERROR(VLOOKUP(A2177,'HD Total'!A:P,16,0),"."),".")</f>
        <v>.</v>
      </c>
    </row>
    <row r="2178" spans="1:21" x14ac:dyDescent="0.3">
      <c r="A2178" s="1" t="str">
        <f t="shared" si="66"/>
        <v>2023|Auckland|Median ($) - total household income</v>
      </c>
      <c r="B2178" t="s">
        <v>18</v>
      </c>
      <c r="C2178" t="s">
        <v>19</v>
      </c>
      <c r="D2178" t="s">
        <v>20</v>
      </c>
      <c r="E2178" t="s">
        <v>21</v>
      </c>
      <c r="F2178">
        <v>2023</v>
      </c>
      <c r="G2178">
        <v>2023</v>
      </c>
      <c r="H2178">
        <v>102</v>
      </c>
      <c r="I2178" t="s">
        <v>96</v>
      </c>
      <c r="J2178">
        <v>99</v>
      </c>
      <c r="K2178" t="s">
        <v>23</v>
      </c>
      <c r="L2178" t="s">
        <v>56</v>
      </c>
      <c r="M2178" t="s">
        <v>57</v>
      </c>
      <c r="N2178">
        <v>2</v>
      </c>
      <c r="O2178" t="s">
        <v>28</v>
      </c>
      <c r="P2178">
        <v>95200</v>
      </c>
      <c r="T2178" s="3" t="str">
        <f t="shared" si="67"/>
        <v>.</v>
      </c>
      <c r="U2178" s="3" t="str">
        <f>IF(AND(R2178&lt;&gt;"_U",N2178&lt;&gt;9999,N2178&lt;&gt;999,L2178&lt;&gt;"Median"),IFERROR(VLOOKUP(A2178,'HD Total'!A:P,16,0),"."),".")</f>
        <v>.</v>
      </c>
    </row>
    <row r="2179" spans="1:21" x14ac:dyDescent="0.3">
      <c r="A2179" s="1" t="str">
        <f t="shared" ref="A2179:A2242" si="68">G2179&amp;"|"&amp;I2179&amp;"|"&amp;M2179</f>
        <v>2023|Auckland|Median ($) - total household income</v>
      </c>
      <c r="B2179" t="s">
        <v>18</v>
      </c>
      <c r="C2179" t="s">
        <v>19</v>
      </c>
      <c r="D2179" t="s">
        <v>20</v>
      </c>
      <c r="E2179" t="s">
        <v>21</v>
      </c>
      <c r="F2179">
        <v>2023</v>
      </c>
      <c r="G2179">
        <v>2023</v>
      </c>
      <c r="H2179">
        <v>102</v>
      </c>
      <c r="I2179" t="s">
        <v>96</v>
      </c>
      <c r="J2179">
        <v>99</v>
      </c>
      <c r="K2179" t="s">
        <v>23</v>
      </c>
      <c r="L2179" t="s">
        <v>56</v>
      </c>
      <c r="M2179" t="s">
        <v>57</v>
      </c>
      <c r="N2179">
        <v>3</v>
      </c>
      <c r="O2179" t="s">
        <v>25</v>
      </c>
      <c r="P2179">
        <v>176300</v>
      </c>
      <c r="T2179" s="3" t="str">
        <f t="shared" ref="T2179:T2242" si="69">IF(AND(R2179&lt;&gt;"_U",R2179&lt;&gt;"c",N2179&lt;&gt;999,N2179&lt;&gt;9999,L2179&lt;&gt;"Median"),IFERROR((ROUND(P2179/U2179*100,2)),"."),".")</f>
        <v>.</v>
      </c>
      <c r="U2179" s="3" t="str">
        <f>IF(AND(R2179&lt;&gt;"_U",N2179&lt;&gt;9999,N2179&lt;&gt;999,L2179&lt;&gt;"Median"),IFERROR(VLOOKUP(A2179,'HD Total'!A:P,16,0),"."),".")</f>
        <v>.</v>
      </c>
    </row>
    <row r="2180" spans="1:21" x14ac:dyDescent="0.3">
      <c r="A2180" s="1" t="str">
        <f t="shared" si="68"/>
        <v>2023|Counties Manukau|$20,000 or less</v>
      </c>
      <c r="B2180" t="s">
        <v>18</v>
      </c>
      <c r="C2180" t="s">
        <v>19</v>
      </c>
      <c r="D2180" t="s">
        <v>20</v>
      </c>
      <c r="E2180" t="s">
        <v>21</v>
      </c>
      <c r="F2180">
        <v>2023</v>
      </c>
      <c r="G2180">
        <v>2023</v>
      </c>
      <c r="H2180">
        <v>103</v>
      </c>
      <c r="I2180" t="s">
        <v>165</v>
      </c>
      <c r="J2180">
        <v>99</v>
      </c>
      <c r="K2180" t="s">
        <v>23</v>
      </c>
      <c r="L2180">
        <v>1</v>
      </c>
      <c r="M2180" t="s">
        <v>39</v>
      </c>
      <c r="N2180">
        <v>3</v>
      </c>
      <c r="O2180" t="s">
        <v>25</v>
      </c>
      <c r="P2180">
        <v>642</v>
      </c>
      <c r="T2180" s="3">
        <f t="shared" si="69"/>
        <v>6.63</v>
      </c>
      <c r="U2180" s="3">
        <f>IF(AND(R2180&lt;&gt;"_U",N2180&lt;&gt;9999,N2180&lt;&gt;999,L2180&lt;&gt;"Median"),IFERROR(VLOOKUP(A2180,'HD Total'!A:P,16,0),"."),".")</f>
        <v>9684</v>
      </c>
    </row>
    <row r="2181" spans="1:21" x14ac:dyDescent="0.3">
      <c r="A2181" s="1" t="str">
        <f t="shared" si="68"/>
        <v>2023|Counties Manukau|$20,000 or less</v>
      </c>
      <c r="B2181" t="s">
        <v>18</v>
      </c>
      <c r="C2181" t="s">
        <v>19</v>
      </c>
      <c r="D2181" t="s">
        <v>20</v>
      </c>
      <c r="E2181" t="s">
        <v>21</v>
      </c>
      <c r="F2181">
        <v>2023</v>
      </c>
      <c r="G2181">
        <v>2023</v>
      </c>
      <c r="H2181">
        <v>103</v>
      </c>
      <c r="I2181" t="s">
        <v>165</v>
      </c>
      <c r="J2181">
        <v>99</v>
      </c>
      <c r="K2181" t="s">
        <v>23</v>
      </c>
      <c r="L2181">
        <v>1</v>
      </c>
      <c r="M2181" t="s">
        <v>39</v>
      </c>
      <c r="N2181">
        <v>2</v>
      </c>
      <c r="O2181" t="s">
        <v>28</v>
      </c>
      <c r="P2181">
        <v>6465</v>
      </c>
      <c r="T2181" s="3">
        <f t="shared" si="69"/>
        <v>66.760000000000005</v>
      </c>
      <c r="U2181" s="3">
        <f>IF(AND(R2181&lt;&gt;"_U",N2181&lt;&gt;9999,N2181&lt;&gt;999,L2181&lt;&gt;"Median"),IFERROR(VLOOKUP(A2181,'HD Total'!A:P,16,0),"."),".")</f>
        <v>9684</v>
      </c>
    </row>
    <row r="2182" spans="1:21" x14ac:dyDescent="0.3">
      <c r="A2182" s="1" t="str">
        <f t="shared" si="68"/>
        <v>2023|Counties Manukau|$20,000 or less</v>
      </c>
      <c r="B2182" t="s">
        <v>18</v>
      </c>
      <c r="C2182" t="s">
        <v>19</v>
      </c>
      <c r="D2182" t="s">
        <v>20</v>
      </c>
      <c r="E2182" t="s">
        <v>21</v>
      </c>
      <c r="F2182">
        <v>2023</v>
      </c>
      <c r="G2182">
        <v>2023</v>
      </c>
      <c r="H2182">
        <v>103</v>
      </c>
      <c r="I2182" t="s">
        <v>165</v>
      </c>
      <c r="J2182">
        <v>99</v>
      </c>
      <c r="K2182" t="s">
        <v>23</v>
      </c>
      <c r="L2182">
        <v>1</v>
      </c>
      <c r="M2182" t="s">
        <v>39</v>
      </c>
      <c r="N2182">
        <v>999</v>
      </c>
      <c r="O2182" t="s">
        <v>42</v>
      </c>
      <c r="P2182">
        <v>21</v>
      </c>
      <c r="T2182" s="3" t="str">
        <f t="shared" si="69"/>
        <v>.</v>
      </c>
      <c r="U2182" s="3" t="str">
        <f>IF(AND(R2182&lt;&gt;"_U",N2182&lt;&gt;9999,N2182&lt;&gt;999,L2182&lt;&gt;"Median"),IFERROR(VLOOKUP(A2182,'HD Total'!A:P,16,0),"."),".")</f>
        <v>.</v>
      </c>
    </row>
    <row r="2183" spans="1:21" x14ac:dyDescent="0.3">
      <c r="A2183" s="1" t="str">
        <f t="shared" si="68"/>
        <v>2023|Counties Manukau|$20,000 or less</v>
      </c>
      <c r="B2183" t="s">
        <v>18</v>
      </c>
      <c r="C2183" t="s">
        <v>19</v>
      </c>
      <c r="D2183" t="s">
        <v>20</v>
      </c>
      <c r="E2183" t="s">
        <v>21</v>
      </c>
      <c r="F2183">
        <v>2023</v>
      </c>
      <c r="G2183">
        <v>2023</v>
      </c>
      <c r="H2183">
        <v>103</v>
      </c>
      <c r="I2183" t="s">
        <v>165</v>
      </c>
      <c r="J2183">
        <v>99</v>
      </c>
      <c r="K2183" t="s">
        <v>23</v>
      </c>
      <c r="L2183">
        <v>1</v>
      </c>
      <c r="M2183" t="s">
        <v>39</v>
      </c>
      <c r="N2183">
        <v>7777</v>
      </c>
      <c r="O2183" t="s">
        <v>37</v>
      </c>
      <c r="P2183">
        <v>9684</v>
      </c>
      <c r="T2183" s="3">
        <f t="shared" si="69"/>
        <v>100</v>
      </c>
      <c r="U2183" s="3">
        <f>IF(AND(R2183&lt;&gt;"_U",N2183&lt;&gt;9999,N2183&lt;&gt;999,L2183&lt;&gt;"Median"),IFERROR(VLOOKUP(A2183,'HD Total'!A:P,16,0),"."),".")</f>
        <v>9684</v>
      </c>
    </row>
    <row r="2184" spans="1:21" x14ac:dyDescent="0.3">
      <c r="A2184" s="1" t="str">
        <f t="shared" si="68"/>
        <v>2023|Counties Manukau|$20,000 or less</v>
      </c>
      <c r="B2184" t="s">
        <v>18</v>
      </c>
      <c r="C2184" t="s">
        <v>19</v>
      </c>
      <c r="D2184" t="s">
        <v>20</v>
      </c>
      <c r="E2184" t="s">
        <v>21</v>
      </c>
      <c r="F2184">
        <v>2023</v>
      </c>
      <c r="G2184">
        <v>2023</v>
      </c>
      <c r="H2184">
        <v>103</v>
      </c>
      <c r="I2184" t="s">
        <v>165</v>
      </c>
      <c r="J2184">
        <v>99</v>
      </c>
      <c r="K2184" t="s">
        <v>23</v>
      </c>
      <c r="L2184">
        <v>1</v>
      </c>
      <c r="M2184" t="s">
        <v>39</v>
      </c>
      <c r="N2184">
        <v>9999</v>
      </c>
      <c r="O2184" t="s">
        <v>40</v>
      </c>
      <c r="P2184">
        <v>9705</v>
      </c>
      <c r="T2184" s="3" t="str">
        <f t="shared" si="69"/>
        <v>.</v>
      </c>
      <c r="U2184" s="3" t="str">
        <f>IF(AND(R2184&lt;&gt;"_U",N2184&lt;&gt;9999,N2184&lt;&gt;999,L2184&lt;&gt;"Median"),IFERROR(VLOOKUP(A2184,'HD Total'!A:P,16,0),"."),".")</f>
        <v>.</v>
      </c>
    </row>
    <row r="2185" spans="1:21" x14ac:dyDescent="0.3">
      <c r="A2185" s="1" t="str">
        <f t="shared" si="68"/>
        <v>2023|Counties Manukau|$20,000 or less</v>
      </c>
      <c r="B2185" t="s">
        <v>18</v>
      </c>
      <c r="C2185" t="s">
        <v>19</v>
      </c>
      <c r="D2185" t="s">
        <v>20</v>
      </c>
      <c r="E2185" t="s">
        <v>21</v>
      </c>
      <c r="F2185">
        <v>2023</v>
      </c>
      <c r="G2185">
        <v>2023</v>
      </c>
      <c r="H2185">
        <v>103</v>
      </c>
      <c r="I2185" t="s">
        <v>165</v>
      </c>
      <c r="J2185">
        <v>99</v>
      </c>
      <c r="K2185" t="s">
        <v>23</v>
      </c>
      <c r="L2185">
        <v>1</v>
      </c>
      <c r="M2185" t="s">
        <v>39</v>
      </c>
      <c r="N2185">
        <v>1</v>
      </c>
      <c r="O2185" t="s">
        <v>33</v>
      </c>
      <c r="P2185">
        <v>2577</v>
      </c>
      <c r="T2185" s="3">
        <f t="shared" si="69"/>
        <v>26.61</v>
      </c>
      <c r="U2185" s="3">
        <f>IF(AND(R2185&lt;&gt;"_U",N2185&lt;&gt;9999,N2185&lt;&gt;999,L2185&lt;&gt;"Median"),IFERROR(VLOOKUP(A2185,'HD Total'!A:P,16,0),"."),".")</f>
        <v>9684</v>
      </c>
    </row>
    <row r="2186" spans="1:21" x14ac:dyDescent="0.3">
      <c r="A2186" s="1" t="str">
        <f t="shared" si="68"/>
        <v>2023|Counties Manukau|$20,001-$30,000</v>
      </c>
      <c r="B2186" t="s">
        <v>18</v>
      </c>
      <c r="C2186" t="s">
        <v>19</v>
      </c>
      <c r="D2186" t="s">
        <v>20</v>
      </c>
      <c r="E2186" t="s">
        <v>21</v>
      </c>
      <c r="F2186">
        <v>2023</v>
      </c>
      <c r="G2186">
        <v>2023</v>
      </c>
      <c r="H2186">
        <v>103</v>
      </c>
      <c r="I2186" t="s">
        <v>165</v>
      </c>
      <c r="J2186">
        <v>99</v>
      </c>
      <c r="K2186" t="s">
        <v>23</v>
      </c>
      <c r="L2186">
        <v>2</v>
      </c>
      <c r="M2186" t="s">
        <v>24</v>
      </c>
      <c r="N2186">
        <v>7777</v>
      </c>
      <c r="O2186" t="s">
        <v>37</v>
      </c>
      <c r="P2186">
        <v>9189</v>
      </c>
      <c r="T2186" s="3">
        <f t="shared" si="69"/>
        <v>100</v>
      </c>
      <c r="U2186" s="3">
        <f>IF(AND(R2186&lt;&gt;"_U",N2186&lt;&gt;9999,N2186&lt;&gt;999,L2186&lt;&gt;"Median"),IFERROR(VLOOKUP(A2186,'HD Total'!A:P,16,0),"."),".")</f>
        <v>9189</v>
      </c>
    </row>
    <row r="2187" spans="1:21" x14ac:dyDescent="0.3">
      <c r="A2187" s="1" t="str">
        <f t="shared" si="68"/>
        <v>2023|Counties Manukau|$20,001-$30,000</v>
      </c>
      <c r="B2187" t="s">
        <v>18</v>
      </c>
      <c r="C2187" t="s">
        <v>19</v>
      </c>
      <c r="D2187" t="s">
        <v>20</v>
      </c>
      <c r="E2187" t="s">
        <v>21</v>
      </c>
      <c r="F2187">
        <v>2023</v>
      </c>
      <c r="G2187">
        <v>2023</v>
      </c>
      <c r="H2187">
        <v>103</v>
      </c>
      <c r="I2187" t="s">
        <v>165</v>
      </c>
      <c r="J2187">
        <v>99</v>
      </c>
      <c r="K2187" t="s">
        <v>23</v>
      </c>
      <c r="L2187">
        <v>2</v>
      </c>
      <c r="M2187" t="s">
        <v>24</v>
      </c>
      <c r="N2187">
        <v>2</v>
      </c>
      <c r="O2187" t="s">
        <v>28</v>
      </c>
      <c r="P2187">
        <v>4221</v>
      </c>
      <c r="T2187" s="3">
        <f t="shared" si="69"/>
        <v>45.94</v>
      </c>
      <c r="U2187" s="3">
        <f>IF(AND(R2187&lt;&gt;"_U",N2187&lt;&gt;9999,N2187&lt;&gt;999,L2187&lt;&gt;"Median"),IFERROR(VLOOKUP(A2187,'HD Total'!A:P,16,0),"."),".")</f>
        <v>9189</v>
      </c>
    </row>
    <row r="2188" spans="1:21" x14ac:dyDescent="0.3">
      <c r="A2188" s="1" t="str">
        <f t="shared" si="68"/>
        <v>2023|Counties Manukau|$20,001-$30,000</v>
      </c>
      <c r="B2188" t="s">
        <v>18</v>
      </c>
      <c r="C2188" t="s">
        <v>19</v>
      </c>
      <c r="D2188" t="s">
        <v>20</v>
      </c>
      <c r="E2188" t="s">
        <v>21</v>
      </c>
      <c r="F2188">
        <v>2023</v>
      </c>
      <c r="G2188">
        <v>2023</v>
      </c>
      <c r="H2188">
        <v>103</v>
      </c>
      <c r="I2188" t="s">
        <v>165</v>
      </c>
      <c r="J2188">
        <v>99</v>
      </c>
      <c r="K2188" t="s">
        <v>23</v>
      </c>
      <c r="L2188">
        <v>2</v>
      </c>
      <c r="M2188" t="s">
        <v>24</v>
      </c>
      <c r="N2188">
        <v>1</v>
      </c>
      <c r="O2188" t="s">
        <v>33</v>
      </c>
      <c r="P2188">
        <v>4236</v>
      </c>
      <c r="T2188" s="3">
        <f t="shared" si="69"/>
        <v>46.1</v>
      </c>
      <c r="U2188" s="3">
        <f>IF(AND(R2188&lt;&gt;"_U",N2188&lt;&gt;9999,N2188&lt;&gt;999,L2188&lt;&gt;"Median"),IFERROR(VLOOKUP(A2188,'HD Total'!A:P,16,0),"."),".")</f>
        <v>9189</v>
      </c>
    </row>
    <row r="2189" spans="1:21" x14ac:dyDescent="0.3">
      <c r="A2189" s="1" t="str">
        <f t="shared" si="68"/>
        <v>2023|Counties Manukau|$20,001-$30,000</v>
      </c>
      <c r="B2189" t="s">
        <v>18</v>
      </c>
      <c r="C2189" t="s">
        <v>19</v>
      </c>
      <c r="D2189" t="s">
        <v>20</v>
      </c>
      <c r="E2189" t="s">
        <v>21</v>
      </c>
      <c r="F2189">
        <v>2023</v>
      </c>
      <c r="G2189">
        <v>2023</v>
      </c>
      <c r="H2189">
        <v>103</v>
      </c>
      <c r="I2189" t="s">
        <v>165</v>
      </c>
      <c r="J2189">
        <v>99</v>
      </c>
      <c r="K2189" t="s">
        <v>23</v>
      </c>
      <c r="L2189">
        <v>2</v>
      </c>
      <c r="M2189" t="s">
        <v>24</v>
      </c>
      <c r="N2189">
        <v>9999</v>
      </c>
      <c r="O2189" t="s">
        <v>40</v>
      </c>
      <c r="P2189">
        <v>9192</v>
      </c>
      <c r="T2189" s="3" t="str">
        <f t="shared" si="69"/>
        <v>.</v>
      </c>
      <c r="U2189" s="3" t="str">
        <f>IF(AND(R2189&lt;&gt;"_U",N2189&lt;&gt;9999,N2189&lt;&gt;999,L2189&lt;&gt;"Median"),IFERROR(VLOOKUP(A2189,'HD Total'!A:P,16,0),"."),".")</f>
        <v>.</v>
      </c>
    </row>
    <row r="2190" spans="1:21" x14ac:dyDescent="0.3">
      <c r="A2190" s="1" t="str">
        <f t="shared" si="68"/>
        <v>2023|Counties Manukau|$20,001-$30,000</v>
      </c>
      <c r="B2190" t="s">
        <v>18</v>
      </c>
      <c r="C2190" t="s">
        <v>19</v>
      </c>
      <c r="D2190" t="s">
        <v>20</v>
      </c>
      <c r="E2190" t="s">
        <v>21</v>
      </c>
      <c r="F2190">
        <v>2023</v>
      </c>
      <c r="G2190">
        <v>2023</v>
      </c>
      <c r="H2190">
        <v>103</v>
      </c>
      <c r="I2190" t="s">
        <v>165</v>
      </c>
      <c r="J2190">
        <v>99</v>
      </c>
      <c r="K2190" t="s">
        <v>23</v>
      </c>
      <c r="L2190">
        <v>2</v>
      </c>
      <c r="M2190" t="s">
        <v>24</v>
      </c>
      <c r="N2190">
        <v>999</v>
      </c>
      <c r="O2190" t="s">
        <v>42</v>
      </c>
      <c r="P2190">
        <v>3</v>
      </c>
      <c r="T2190" s="3" t="str">
        <f t="shared" si="69"/>
        <v>.</v>
      </c>
      <c r="U2190" s="3" t="str">
        <f>IF(AND(R2190&lt;&gt;"_U",N2190&lt;&gt;9999,N2190&lt;&gt;999,L2190&lt;&gt;"Median"),IFERROR(VLOOKUP(A2190,'HD Total'!A:P,16,0),"."),".")</f>
        <v>.</v>
      </c>
    </row>
    <row r="2191" spans="1:21" x14ac:dyDescent="0.3">
      <c r="A2191" s="1" t="str">
        <f t="shared" si="68"/>
        <v>2023|Counties Manukau|$20,001-$30,000</v>
      </c>
      <c r="B2191" t="s">
        <v>18</v>
      </c>
      <c r="C2191" t="s">
        <v>19</v>
      </c>
      <c r="D2191" t="s">
        <v>20</v>
      </c>
      <c r="E2191" t="s">
        <v>21</v>
      </c>
      <c r="F2191">
        <v>2023</v>
      </c>
      <c r="G2191">
        <v>2023</v>
      </c>
      <c r="H2191">
        <v>103</v>
      </c>
      <c r="I2191" t="s">
        <v>165</v>
      </c>
      <c r="J2191">
        <v>99</v>
      </c>
      <c r="K2191" t="s">
        <v>23</v>
      </c>
      <c r="L2191">
        <v>2</v>
      </c>
      <c r="M2191" t="s">
        <v>24</v>
      </c>
      <c r="N2191">
        <v>3</v>
      </c>
      <c r="O2191" t="s">
        <v>25</v>
      </c>
      <c r="P2191">
        <v>729</v>
      </c>
      <c r="T2191" s="3">
        <f t="shared" si="69"/>
        <v>7.93</v>
      </c>
      <c r="U2191" s="3">
        <f>IF(AND(R2191&lt;&gt;"_U",N2191&lt;&gt;9999,N2191&lt;&gt;999,L2191&lt;&gt;"Median"),IFERROR(VLOOKUP(A2191,'HD Total'!A:P,16,0),"."),".")</f>
        <v>9189</v>
      </c>
    </row>
    <row r="2192" spans="1:21" x14ac:dyDescent="0.3">
      <c r="A2192" s="1" t="str">
        <f t="shared" si="68"/>
        <v>2023|Counties Manukau|$30,001-$50,000</v>
      </c>
      <c r="B2192" t="s">
        <v>18</v>
      </c>
      <c r="C2192" t="s">
        <v>19</v>
      </c>
      <c r="D2192" t="s">
        <v>20</v>
      </c>
      <c r="E2192" t="s">
        <v>21</v>
      </c>
      <c r="F2192">
        <v>2023</v>
      </c>
      <c r="G2192">
        <v>2023</v>
      </c>
      <c r="H2192">
        <v>103</v>
      </c>
      <c r="I2192" t="s">
        <v>165</v>
      </c>
      <c r="J2192">
        <v>99</v>
      </c>
      <c r="K2192" t="s">
        <v>23</v>
      </c>
      <c r="L2192">
        <v>3</v>
      </c>
      <c r="M2192" t="s">
        <v>45</v>
      </c>
      <c r="N2192">
        <v>2</v>
      </c>
      <c r="O2192" t="s">
        <v>28</v>
      </c>
      <c r="P2192">
        <v>7797</v>
      </c>
      <c r="T2192" s="3">
        <f t="shared" si="69"/>
        <v>47.38</v>
      </c>
      <c r="U2192" s="3">
        <f>IF(AND(R2192&lt;&gt;"_U",N2192&lt;&gt;9999,N2192&lt;&gt;999,L2192&lt;&gt;"Median"),IFERROR(VLOOKUP(A2192,'HD Total'!A:P,16,0),"."),".")</f>
        <v>16455</v>
      </c>
    </row>
    <row r="2193" spans="1:21" x14ac:dyDescent="0.3">
      <c r="A2193" s="1" t="str">
        <f t="shared" si="68"/>
        <v>2023|Counties Manukau|$30,001-$50,000</v>
      </c>
      <c r="B2193" t="s">
        <v>18</v>
      </c>
      <c r="C2193" t="s">
        <v>19</v>
      </c>
      <c r="D2193" t="s">
        <v>20</v>
      </c>
      <c r="E2193" t="s">
        <v>21</v>
      </c>
      <c r="F2193">
        <v>2023</v>
      </c>
      <c r="G2193">
        <v>2023</v>
      </c>
      <c r="H2193">
        <v>103</v>
      </c>
      <c r="I2193" t="s">
        <v>165</v>
      </c>
      <c r="J2193">
        <v>99</v>
      </c>
      <c r="K2193" t="s">
        <v>23</v>
      </c>
      <c r="L2193">
        <v>3</v>
      </c>
      <c r="M2193" t="s">
        <v>45</v>
      </c>
      <c r="N2193">
        <v>3</v>
      </c>
      <c r="O2193" t="s">
        <v>25</v>
      </c>
      <c r="P2193">
        <v>1434</v>
      </c>
      <c r="T2193" s="3">
        <f t="shared" si="69"/>
        <v>8.7100000000000009</v>
      </c>
      <c r="U2193" s="3">
        <f>IF(AND(R2193&lt;&gt;"_U",N2193&lt;&gt;9999,N2193&lt;&gt;999,L2193&lt;&gt;"Median"),IFERROR(VLOOKUP(A2193,'HD Total'!A:P,16,0),"."),".")</f>
        <v>16455</v>
      </c>
    </row>
    <row r="2194" spans="1:21" x14ac:dyDescent="0.3">
      <c r="A2194" s="1" t="str">
        <f t="shared" si="68"/>
        <v>2023|Counties Manukau|$30,001-$50,000</v>
      </c>
      <c r="B2194" t="s">
        <v>18</v>
      </c>
      <c r="C2194" t="s">
        <v>19</v>
      </c>
      <c r="D2194" t="s">
        <v>20</v>
      </c>
      <c r="E2194" t="s">
        <v>21</v>
      </c>
      <c r="F2194">
        <v>2023</v>
      </c>
      <c r="G2194">
        <v>2023</v>
      </c>
      <c r="H2194">
        <v>103</v>
      </c>
      <c r="I2194" t="s">
        <v>165</v>
      </c>
      <c r="J2194">
        <v>99</v>
      </c>
      <c r="K2194" t="s">
        <v>23</v>
      </c>
      <c r="L2194">
        <v>3</v>
      </c>
      <c r="M2194" t="s">
        <v>45</v>
      </c>
      <c r="N2194">
        <v>9999</v>
      </c>
      <c r="O2194" t="s">
        <v>40</v>
      </c>
      <c r="P2194">
        <v>16464</v>
      </c>
      <c r="T2194" s="3" t="str">
        <f t="shared" si="69"/>
        <v>.</v>
      </c>
      <c r="U2194" s="3" t="str">
        <f>IF(AND(R2194&lt;&gt;"_U",N2194&lt;&gt;9999,N2194&lt;&gt;999,L2194&lt;&gt;"Median"),IFERROR(VLOOKUP(A2194,'HD Total'!A:P,16,0),"."),".")</f>
        <v>.</v>
      </c>
    </row>
    <row r="2195" spans="1:21" x14ac:dyDescent="0.3">
      <c r="A2195" s="1" t="str">
        <f t="shared" si="68"/>
        <v>2023|Counties Manukau|$30,001-$50,000</v>
      </c>
      <c r="B2195" t="s">
        <v>18</v>
      </c>
      <c r="C2195" t="s">
        <v>19</v>
      </c>
      <c r="D2195" t="s">
        <v>20</v>
      </c>
      <c r="E2195" t="s">
        <v>21</v>
      </c>
      <c r="F2195">
        <v>2023</v>
      </c>
      <c r="G2195">
        <v>2023</v>
      </c>
      <c r="H2195">
        <v>103</v>
      </c>
      <c r="I2195" t="s">
        <v>165</v>
      </c>
      <c r="J2195">
        <v>99</v>
      </c>
      <c r="K2195" t="s">
        <v>23</v>
      </c>
      <c r="L2195">
        <v>3</v>
      </c>
      <c r="M2195" t="s">
        <v>45</v>
      </c>
      <c r="N2195">
        <v>7777</v>
      </c>
      <c r="O2195" t="s">
        <v>37</v>
      </c>
      <c r="P2195">
        <v>16455</v>
      </c>
      <c r="T2195" s="3">
        <f t="shared" si="69"/>
        <v>100</v>
      </c>
      <c r="U2195" s="3">
        <f>IF(AND(R2195&lt;&gt;"_U",N2195&lt;&gt;9999,N2195&lt;&gt;999,L2195&lt;&gt;"Median"),IFERROR(VLOOKUP(A2195,'HD Total'!A:P,16,0),"."),".")</f>
        <v>16455</v>
      </c>
    </row>
    <row r="2196" spans="1:21" x14ac:dyDescent="0.3">
      <c r="A2196" s="1" t="str">
        <f t="shared" si="68"/>
        <v>2023|Counties Manukau|$30,001-$50,000</v>
      </c>
      <c r="B2196" t="s">
        <v>18</v>
      </c>
      <c r="C2196" t="s">
        <v>19</v>
      </c>
      <c r="D2196" t="s">
        <v>20</v>
      </c>
      <c r="E2196" t="s">
        <v>21</v>
      </c>
      <c r="F2196">
        <v>2023</v>
      </c>
      <c r="G2196">
        <v>2023</v>
      </c>
      <c r="H2196">
        <v>103</v>
      </c>
      <c r="I2196" t="s">
        <v>165</v>
      </c>
      <c r="J2196">
        <v>99</v>
      </c>
      <c r="K2196" t="s">
        <v>23</v>
      </c>
      <c r="L2196">
        <v>3</v>
      </c>
      <c r="M2196" t="s">
        <v>45</v>
      </c>
      <c r="N2196">
        <v>999</v>
      </c>
      <c r="O2196" t="s">
        <v>42</v>
      </c>
      <c r="P2196">
        <v>6</v>
      </c>
      <c r="T2196" s="3" t="str">
        <f t="shared" si="69"/>
        <v>.</v>
      </c>
      <c r="U2196" s="3" t="str">
        <f>IF(AND(R2196&lt;&gt;"_U",N2196&lt;&gt;9999,N2196&lt;&gt;999,L2196&lt;&gt;"Median"),IFERROR(VLOOKUP(A2196,'HD Total'!A:P,16,0),"."),".")</f>
        <v>.</v>
      </c>
    </row>
    <row r="2197" spans="1:21" x14ac:dyDescent="0.3">
      <c r="A2197" s="1" t="str">
        <f t="shared" si="68"/>
        <v>2023|Counties Manukau|$30,001-$50,000</v>
      </c>
      <c r="B2197" t="s">
        <v>18</v>
      </c>
      <c r="C2197" t="s">
        <v>19</v>
      </c>
      <c r="D2197" t="s">
        <v>20</v>
      </c>
      <c r="E2197" t="s">
        <v>21</v>
      </c>
      <c r="F2197">
        <v>2023</v>
      </c>
      <c r="G2197">
        <v>2023</v>
      </c>
      <c r="H2197">
        <v>103</v>
      </c>
      <c r="I2197" t="s">
        <v>165</v>
      </c>
      <c r="J2197">
        <v>99</v>
      </c>
      <c r="K2197" t="s">
        <v>23</v>
      </c>
      <c r="L2197">
        <v>3</v>
      </c>
      <c r="M2197" t="s">
        <v>45</v>
      </c>
      <c r="N2197">
        <v>1</v>
      </c>
      <c r="O2197" t="s">
        <v>33</v>
      </c>
      <c r="P2197">
        <v>7224</v>
      </c>
      <c r="T2197" s="3">
        <f t="shared" si="69"/>
        <v>43.9</v>
      </c>
      <c r="U2197" s="3">
        <f>IF(AND(R2197&lt;&gt;"_U",N2197&lt;&gt;9999,N2197&lt;&gt;999,L2197&lt;&gt;"Median"),IFERROR(VLOOKUP(A2197,'HD Total'!A:P,16,0),"."),".")</f>
        <v>16455</v>
      </c>
    </row>
    <row r="2198" spans="1:21" x14ac:dyDescent="0.3">
      <c r="A2198" s="1" t="str">
        <f t="shared" si="68"/>
        <v>2023|Counties Manukau|$50,001-$70,000</v>
      </c>
      <c r="B2198" t="s">
        <v>18</v>
      </c>
      <c r="C2198" t="s">
        <v>19</v>
      </c>
      <c r="D2198" t="s">
        <v>20</v>
      </c>
      <c r="E2198" t="s">
        <v>21</v>
      </c>
      <c r="F2198">
        <v>2023</v>
      </c>
      <c r="G2198">
        <v>2023</v>
      </c>
      <c r="H2198">
        <v>103</v>
      </c>
      <c r="I2198" t="s">
        <v>165</v>
      </c>
      <c r="J2198">
        <v>99</v>
      </c>
      <c r="K2198" t="s">
        <v>23</v>
      </c>
      <c r="L2198">
        <v>4</v>
      </c>
      <c r="M2198" t="s">
        <v>36</v>
      </c>
      <c r="N2198">
        <v>7777</v>
      </c>
      <c r="O2198" t="s">
        <v>37</v>
      </c>
      <c r="P2198">
        <v>14652</v>
      </c>
      <c r="T2198" s="3">
        <f t="shared" si="69"/>
        <v>100</v>
      </c>
      <c r="U2198" s="3">
        <f>IF(AND(R2198&lt;&gt;"_U",N2198&lt;&gt;9999,N2198&lt;&gt;999,L2198&lt;&gt;"Median"),IFERROR(VLOOKUP(A2198,'HD Total'!A:P,16,0),"."),".")</f>
        <v>14652</v>
      </c>
    </row>
    <row r="2199" spans="1:21" x14ac:dyDescent="0.3">
      <c r="A2199" s="1" t="str">
        <f t="shared" si="68"/>
        <v>2023|Counties Manukau|$50,001-$70,000</v>
      </c>
      <c r="B2199" t="s">
        <v>18</v>
      </c>
      <c r="C2199" t="s">
        <v>19</v>
      </c>
      <c r="D2199" t="s">
        <v>20</v>
      </c>
      <c r="E2199" t="s">
        <v>21</v>
      </c>
      <c r="F2199">
        <v>2023</v>
      </c>
      <c r="G2199">
        <v>2023</v>
      </c>
      <c r="H2199">
        <v>103</v>
      </c>
      <c r="I2199" t="s">
        <v>165</v>
      </c>
      <c r="J2199">
        <v>99</v>
      </c>
      <c r="K2199" t="s">
        <v>23</v>
      </c>
      <c r="L2199">
        <v>4</v>
      </c>
      <c r="M2199" t="s">
        <v>36</v>
      </c>
      <c r="N2199">
        <v>2</v>
      </c>
      <c r="O2199" t="s">
        <v>28</v>
      </c>
      <c r="P2199">
        <v>7665</v>
      </c>
      <c r="T2199" s="3">
        <f t="shared" si="69"/>
        <v>52.31</v>
      </c>
      <c r="U2199" s="3">
        <f>IF(AND(R2199&lt;&gt;"_U",N2199&lt;&gt;9999,N2199&lt;&gt;999,L2199&lt;&gt;"Median"),IFERROR(VLOOKUP(A2199,'HD Total'!A:P,16,0),"."),".")</f>
        <v>14652</v>
      </c>
    </row>
    <row r="2200" spans="1:21" x14ac:dyDescent="0.3">
      <c r="A2200" s="1" t="str">
        <f t="shared" si="68"/>
        <v>2023|Counties Manukau|$50,001-$70,000</v>
      </c>
      <c r="B2200" t="s">
        <v>18</v>
      </c>
      <c r="C2200" t="s">
        <v>19</v>
      </c>
      <c r="D2200" t="s">
        <v>20</v>
      </c>
      <c r="E2200" t="s">
        <v>21</v>
      </c>
      <c r="F2200">
        <v>2023</v>
      </c>
      <c r="G2200">
        <v>2023</v>
      </c>
      <c r="H2200">
        <v>103</v>
      </c>
      <c r="I2200" t="s">
        <v>165</v>
      </c>
      <c r="J2200">
        <v>99</v>
      </c>
      <c r="K2200" t="s">
        <v>23</v>
      </c>
      <c r="L2200">
        <v>4</v>
      </c>
      <c r="M2200" t="s">
        <v>36</v>
      </c>
      <c r="N2200">
        <v>1</v>
      </c>
      <c r="O2200" t="s">
        <v>33</v>
      </c>
      <c r="P2200">
        <v>5844</v>
      </c>
      <c r="T2200" s="3">
        <f t="shared" si="69"/>
        <v>39.89</v>
      </c>
      <c r="U2200" s="3">
        <f>IF(AND(R2200&lt;&gt;"_U",N2200&lt;&gt;9999,N2200&lt;&gt;999,L2200&lt;&gt;"Median"),IFERROR(VLOOKUP(A2200,'HD Total'!A:P,16,0),"."),".")</f>
        <v>14652</v>
      </c>
    </row>
    <row r="2201" spans="1:21" x14ac:dyDescent="0.3">
      <c r="A2201" s="1" t="str">
        <f t="shared" si="68"/>
        <v>2023|Counties Manukau|$50,001-$70,000</v>
      </c>
      <c r="B2201" t="s">
        <v>18</v>
      </c>
      <c r="C2201" t="s">
        <v>19</v>
      </c>
      <c r="D2201" t="s">
        <v>20</v>
      </c>
      <c r="E2201" t="s">
        <v>21</v>
      </c>
      <c r="F2201">
        <v>2023</v>
      </c>
      <c r="G2201">
        <v>2023</v>
      </c>
      <c r="H2201">
        <v>103</v>
      </c>
      <c r="I2201" t="s">
        <v>165</v>
      </c>
      <c r="J2201">
        <v>99</v>
      </c>
      <c r="K2201" t="s">
        <v>23</v>
      </c>
      <c r="L2201">
        <v>4</v>
      </c>
      <c r="M2201" t="s">
        <v>36</v>
      </c>
      <c r="N2201">
        <v>9999</v>
      </c>
      <c r="O2201" t="s">
        <v>40</v>
      </c>
      <c r="P2201">
        <v>14658</v>
      </c>
      <c r="T2201" s="3" t="str">
        <f t="shared" si="69"/>
        <v>.</v>
      </c>
      <c r="U2201" s="3" t="str">
        <f>IF(AND(R2201&lt;&gt;"_U",N2201&lt;&gt;9999,N2201&lt;&gt;999,L2201&lt;&gt;"Median"),IFERROR(VLOOKUP(A2201,'HD Total'!A:P,16,0),"."),".")</f>
        <v>.</v>
      </c>
    </row>
    <row r="2202" spans="1:21" x14ac:dyDescent="0.3">
      <c r="A2202" s="1" t="str">
        <f t="shared" si="68"/>
        <v>2023|Counties Manukau|$50,001-$70,000</v>
      </c>
      <c r="B2202" t="s">
        <v>18</v>
      </c>
      <c r="C2202" t="s">
        <v>19</v>
      </c>
      <c r="D2202" t="s">
        <v>20</v>
      </c>
      <c r="E2202" t="s">
        <v>21</v>
      </c>
      <c r="F2202">
        <v>2023</v>
      </c>
      <c r="G2202">
        <v>2023</v>
      </c>
      <c r="H2202">
        <v>103</v>
      </c>
      <c r="I2202" t="s">
        <v>165</v>
      </c>
      <c r="J2202">
        <v>99</v>
      </c>
      <c r="K2202" t="s">
        <v>23</v>
      </c>
      <c r="L2202">
        <v>4</v>
      </c>
      <c r="M2202" t="s">
        <v>36</v>
      </c>
      <c r="N2202">
        <v>3</v>
      </c>
      <c r="O2202" t="s">
        <v>25</v>
      </c>
      <c r="P2202">
        <v>1146</v>
      </c>
      <c r="T2202" s="3">
        <f t="shared" si="69"/>
        <v>7.82</v>
      </c>
      <c r="U2202" s="3">
        <f>IF(AND(R2202&lt;&gt;"_U",N2202&lt;&gt;9999,N2202&lt;&gt;999,L2202&lt;&gt;"Median"),IFERROR(VLOOKUP(A2202,'HD Total'!A:P,16,0),"."),".")</f>
        <v>14652</v>
      </c>
    </row>
    <row r="2203" spans="1:21" x14ac:dyDescent="0.3">
      <c r="A2203" s="1" t="str">
        <f t="shared" si="68"/>
        <v>2023|Counties Manukau|$50,001-$70,000</v>
      </c>
      <c r="B2203" t="s">
        <v>18</v>
      </c>
      <c r="C2203" t="s">
        <v>19</v>
      </c>
      <c r="D2203" t="s">
        <v>20</v>
      </c>
      <c r="E2203" t="s">
        <v>21</v>
      </c>
      <c r="F2203">
        <v>2023</v>
      </c>
      <c r="G2203">
        <v>2023</v>
      </c>
      <c r="H2203">
        <v>103</v>
      </c>
      <c r="I2203" t="s">
        <v>165</v>
      </c>
      <c r="J2203">
        <v>99</v>
      </c>
      <c r="K2203" t="s">
        <v>23</v>
      </c>
      <c r="L2203">
        <v>4</v>
      </c>
      <c r="M2203" t="s">
        <v>36</v>
      </c>
      <c r="N2203">
        <v>999</v>
      </c>
      <c r="O2203" t="s">
        <v>42</v>
      </c>
      <c r="P2203">
        <v>3</v>
      </c>
      <c r="T2203" s="3" t="str">
        <f t="shared" si="69"/>
        <v>.</v>
      </c>
      <c r="U2203" s="3" t="str">
        <f>IF(AND(R2203&lt;&gt;"_U",N2203&lt;&gt;9999,N2203&lt;&gt;999,L2203&lt;&gt;"Median"),IFERROR(VLOOKUP(A2203,'HD Total'!A:P,16,0),"."),".")</f>
        <v>.</v>
      </c>
    </row>
    <row r="2204" spans="1:21" x14ac:dyDescent="0.3">
      <c r="A2204" s="1" t="str">
        <f t="shared" si="68"/>
        <v>2023|Counties Manukau|$70,001-$100,000</v>
      </c>
      <c r="B2204" t="s">
        <v>18</v>
      </c>
      <c r="C2204" t="s">
        <v>19</v>
      </c>
      <c r="D2204" t="s">
        <v>20</v>
      </c>
      <c r="E2204" t="s">
        <v>21</v>
      </c>
      <c r="F2204">
        <v>2023</v>
      </c>
      <c r="G2204">
        <v>2023</v>
      </c>
      <c r="H2204">
        <v>103</v>
      </c>
      <c r="I2204" t="s">
        <v>165</v>
      </c>
      <c r="J2204">
        <v>99</v>
      </c>
      <c r="K2204" t="s">
        <v>23</v>
      </c>
      <c r="L2204">
        <v>5</v>
      </c>
      <c r="M2204" t="s">
        <v>58</v>
      </c>
      <c r="N2204">
        <v>1</v>
      </c>
      <c r="O2204" t="s">
        <v>33</v>
      </c>
      <c r="P2204">
        <v>9255</v>
      </c>
      <c r="T2204" s="3">
        <f t="shared" si="69"/>
        <v>43.55</v>
      </c>
      <c r="U2204" s="3">
        <f>IF(AND(R2204&lt;&gt;"_U",N2204&lt;&gt;9999,N2204&lt;&gt;999,L2204&lt;&gt;"Median"),IFERROR(VLOOKUP(A2204,'HD Total'!A:P,16,0),"."),".")</f>
        <v>21249</v>
      </c>
    </row>
    <row r="2205" spans="1:21" x14ac:dyDescent="0.3">
      <c r="A2205" s="1" t="str">
        <f t="shared" si="68"/>
        <v>2023|Counties Manukau|$70,001-$100,000</v>
      </c>
      <c r="B2205" t="s">
        <v>18</v>
      </c>
      <c r="C2205" t="s">
        <v>19</v>
      </c>
      <c r="D2205" t="s">
        <v>20</v>
      </c>
      <c r="E2205" t="s">
        <v>21</v>
      </c>
      <c r="F2205">
        <v>2023</v>
      </c>
      <c r="G2205">
        <v>2023</v>
      </c>
      <c r="H2205">
        <v>103</v>
      </c>
      <c r="I2205" t="s">
        <v>165</v>
      </c>
      <c r="J2205">
        <v>99</v>
      </c>
      <c r="K2205" t="s">
        <v>23</v>
      </c>
      <c r="L2205">
        <v>5</v>
      </c>
      <c r="M2205" t="s">
        <v>58</v>
      </c>
      <c r="N2205">
        <v>999</v>
      </c>
      <c r="O2205" t="s">
        <v>42</v>
      </c>
      <c r="P2205">
        <v>3</v>
      </c>
      <c r="T2205" s="3" t="str">
        <f t="shared" si="69"/>
        <v>.</v>
      </c>
      <c r="U2205" s="3" t="str">
        <f>IF(AND(R2205&lt;&gt;"_U",N2205&lt;&gt;9999,N2205&lt;&gt;999,L2205&lt;&gt;"Median"),IFERROR(VLOOKUP(A2205,'HD Total'!A:P,16,0),"."),".")</f>
        <v>.</v>
      </c>
    </row>
    <row r="2206" spans="1:21" x14ac:dyDescent="0.3">
      <c r="A2206" s="1" t="str">
        <f t="shared" si="68"/>
        <v>2023|Counties Manukau|$70,001-$100,000</v>
      </c>
      <c r="B2206" t="s">
        <v>18</v>
      </c>
      <c r="C2206" t="s">
        <v>19</v>
      </c>
      <c r="D2206" t="s">
        <v>20</v>
      </c>
      <c r="E2206" t="s">
        <v>21</v>
      </c>
      <c r="F2206">
        <v>2023</v>
      </c>
      <c r="G2206">
        <v>2023</v>
      </c>
      <c r="H2206">
        <v>103</v>
      </c>
      <c r="I2206" t="s">
        <v>165</v>
      </c>
      <c r="J2206">
        <v>99</v>
      </c>
      <c r="K2206" t="s">
        <v>23</v>
      </c>
      <c r="L2206">
        <v>5</v>
      </c>
      <c r="M2206" t="s">
        <v>58</v>
      </c>
      <c r="N2206">
        <v>3</v>
      </c>
      <c r="O2206" t="s">
        <v>25</v>
      </c>
      <c r="P2206">
        <v>1677</v>
      </c>
      <c r="T2206" s="3">
        <f t="shared" si="69"/>
        <v>7.89</v>
      </c>
      <c r="U2206" s="3">
        <f>IF(AND(R2206&lt;&gt;"_U",N2206&lt;&gt;9999,N2206&lt;&gt;999,L2206&lt;&gt;"Median"),IFERROR(VLOOKUP(A2206,'HD Total'!A:P,16,0),"."),".")</f>
        <v>21249</v>
      </c>
    </row>
    <row r="2207" spans="1:21" x14ac:dyDescent="0.3">
      <c r="A2207" s="1" t="str">
        <f t="shared" si="68"/>
        <v>2023|Counties Manukau|$70,001-$100,000</v>
      </c>
      <c r="B2207" t="s">
        <v>18</v>
      </c>
      <c r="C2207" t="s">
        <v>19</v>
      </c>
      <c r="D2207" t="s">
        <v>20</v>
      </c>
      <c r="E2207" t="s">
        <v>21</v>
      </c>
      <c r="F2207">
        <v>2023</v>
      </c>
      <c r="G2207">
        <v>2023</v>
      </c>
      <c r="H2207">
        <v>103</v>
      </c>
      <c r="I2207" t="s">
        <v>165</v>
      </c>
      <c r="J2207">
        <v>99</v>
      </c>
      <c r="K2207" t="s">
        <v>23</v>
      </c>
      <c r="L2207">
        <v>5</v>
      </c>
      <c r="M2207" t="s">
        <v>58</v>
      </c>
      <c r="N2207">
        <v>9999</v>
      </c>
      <c r="O2207" t="s">
        <v>40</v>
      </c>
      <c r="P2207">
        <v>21255</v>
      </c>
      <c r="T2207" s="3" t="str">
        <f t="shared" si="69"/>
        <v>.</v>
      </c>
      <c r="U2207" s="3" t="str">
        <f>IF(AND(R2207&lt;&gt;"_U",N2207&lt;&gt;9999,N2207&lt;&gt;999,L2207&lt;&gt;"Median"),IFERROR(VLOOKUP(A2207,'HD Total'!A:P,16,0),"."),".")</f>
        <v>.</v>
      </c>
    </row>
    <row r="2208" spans="1:21" x14ac:dyDescent="0.3">
      <c r="A2208" s="1" t="str">
        <f t="shared" si="68"/>
        <v>2023|Counties Manukau|$70,001-$100,000</v>
      </c>
      <c r="B2208" t="s">
        <v>18</v>
      </c>
      <c r="C2208" t="s">
        <v>19</v>
      </c>
      <c r="D2208" t="s">
        <v>20</v>
      </c>
      <c r="E2208" t="s">
        <v>21</v>
      </c>
      <c r="F2208">
        <v>2023</v>
      </c>
      <c r="G2208">
        <v>2023</v>
      </c>
      <c r="H2208">
        <v>103</v>
      </c>
      <c r="I2208" t="s">
        <v>165</v>
      </c>
      <c r="J2208">
        <v>99</v>
      </c>
      <c r="K2208" t="s">
        <v>23</v>
      </c>
      <c r="L2208">
        <v>5</v>
      </c>
      <c r="M2208" t="s">
        <v>58</v>
      </c>
      <c r="N2208">
        <v>7777</v>
      </c>
      <c r="O2208" t="s">
        <v>37</v>
      </c>
      <c r="P2208">
        <v>21249</v>
      </c>
      <c r="T2208" s="3">
        <f t="shared" si="69"/>
        <v>100</v>
      </c>
      <c r="U2208" s="3">
        <f>IF(AND(R2208&lt;&gt;"_U",N2208&lt;&gt;9999,N2208&lt;&gt;999,L2208&lt;&gt;"Median"),IFERROR(VLOOKUP(A2208,'HD Total'!A:P,16,0),"."),".")</f>
        <v>21249</v>
      </c>
    </row>
    <row r="2209" spans="1:21" x14ac:dyDescent="0.3">
      <c r="A2209" s="1" t="str">
        <f t="shared" si="68"/>
        <v>2023|Counties Manukau|$70,001-$100,000</v>
      </c>
      <c r="B2209" t="s">
        <v>18</v>
      </c>
      <c r="C2209" t="s">
        <v>19</v>
      </c>
      <c r="D2209" t="s">
        <v>20</v>
      </c>
      <c r="E2209" t="s">
        <v>21</v>
      </c>
      <c r="F2209">
        <v>2023</v>
      </c>
      <c r="G2209">
        <v>2023</v>
      </c>
      <c r="H2209">
        <v>103</v>
      </c>
      <c r="I2209" t="s">
        <v>165</v>
      </c>
      <c r="J2209">
        <v>99</v>
      </c>
      <c r="K2209" t="s">
        <v>23</v>
      </c>
      <c r="L2209">
        <v>5</v>
      </c>
      <c r="M2209" t="s">
        <v>58</v>
      </c>
      <c r="N2209">
        <v>2</v>
      </c>
      <c r="O2209" t="s">
        <v>28</v>
      </c>
      <c r="P2209">
        <v>10317</v>
      </c>
      <c r="T2209" s="3">
        <f t="shared" si="69"/>
        <v>48.55</v>
      </c>
      <c r="U2209" s="3">
        <f>IF(AND(R2209&lt;&gt;"_U",N2209&lt;&gt;9999,N2209&lt;&gt;999,L2209&lt;&gt;"Median"),IFERROR(VLOOKUP(A2209,'HD Total'!A:P,16,0),"."),".")</f>
        <v>21249</v>
      </c>
    </row>
    <row r="2210" spans="1:21" x14ac:dyDescent="0.3">
      <c r="A2210" s="1" t="str">
        <f t="shared" si="68"/>
        <v>2023|Counties Manukau|$100,001-$150,000</v>
      </c>
      <c r="B2210" t="s">
        <v>18</v>
      </c>
      <c r="C2210" t="s">
        <v>19</v>
      </c>
      <c r="D2210" t="s">
        <v>20</v>
      </c>
      <c r="E2210" t="s">
        <v>21</v>
      </c>
      <c r="F2210">
        <v>2023</v>
      </c>
      <c r="G2210">
        <v>2023</v>
      </c>
      <c r="H2210">
        <v>103</v>
      </c>
      <c r="I2210" t="s">
        <v>165</v>
      </c>
      <c r="J2210">
        <v>99</v>
      </c>
      <c r="K2210" t="s">
        <v>23</v>
      </c>
      <c r="L2210">
        <v>6</v>
      </c>
      <c r="M2210" t="s">
        <v>59</v>
      </c>
      <c r="N2210">
        <v>1</v>
      </c>
      <c r="O2210" t="s">
        <v>33</v>
      </c>
      <c r="P2210">
        <v>18186</v>
      </c>
      <c r="T2210" s="3">
        <f t="shared" si="69"/>
        <v>51.71</v>
      </c>
      <c r="U2210" s="3">
        <f>IF(AND(R2210&lt;&gt;"_U",N2210&lt;&gt;9999,N2210&lt;&gt;999,L2210&lt;&gt;"Median"),IFERROR(VLOOKUP(A2210,'HD Total'!A:P,16,0),"."),".")</f>
        <v>35169</v>
      </c>
    </row>
    <row r="2211" spans="1:21" x14ac:dyDescent="0.3">
      <c r="A2211" s="1" t="str">
        <f t="shared" si="68"/>
        <v>2023|Counties Manukau|$100,001-$150,000</v>
      </c>
      <c r="B2211" t="s">
        <v>18</v>
      </c>
      <c r="C2211" t="s">
        <v>19</v>
      </c>
      <c r="D2211" t="s">
        <v>20</v>
      </c>
      <c r="E2211" t="s">
        <v>21</v>
      </c>
      <c r="F2211">
        <v>2023</v>
      </c>
      <c r="G2211">
        <v>2023</v>
      </c>
      <c r="H2211">
        <v>103</v>
      </c>
      <c r="I2211" t="s">
        <v>165</v>
      </c>
      <c r="J2211">
        <v>99</v>
      </c>
      <c r="K2211" t="s">
        <v>23</v>
      </c>
      <c r="L2211">
        <v>6</v>
      </c>
      <c r="M2211" t="s">
        <v>59</v>
      </c>
      <c r="N2211">
        <v>3</v>
      </c>
      <c r="O2211" t="s">
        <v>25</v>
      </c>
      <c r="P2211">
        <v>2688</v>
      </c>
      <c r="T2211" s="3">
        <f t="shared" si="69"/>
        <v>7.64</v>
      </c>
      <c r="U2211" s="3">
        <f>IF(AND(R2211&lt;&gt;"_U",N2211&lt;&gt;9999,N2211&lt;&gt;999,L2211&lt;&gt;"Median"),IFERROR(VLOOKUP(A2211,'HD Total'!A:P,16,0),"."),".")</f>
        <v>35169</v>
      </c>
    </row>
    <row r="2212" spans="1:21" x14ac:dyDescent="0.3">
      <c r="A2212" s="1" t="str">
        <f t="shared" si="68"/>
        <v>2023|Counties Manukau|$100,001-$150,000</v>
      </c>
      <c r="B2212" t="s">
        <v>18</v>
      </c>
      <c r="C2212" t="s">
        <v>19</v>
      </c>
      <c r="D2212" t="s">
        <v>20</v>
      </c>
      <c r="E2212" t="s">
        <v>21</v>
      </c>
      <c r="F2212">
        <v>2023</v>
      </c>
      <c r="G2212">
        <v>2023</v>
      </c>
      <c r="H2212">
        <v>103</v>
      </c>
      <c r="I2212" t="s">
        <v>165</v>
      </c>
      <c r="J2212">
        <v>99</v>
      </c>
      <c r="K2212" t="s">
        <v>23</v>
      </c>
      <c r="L2212">
        <v>6</v>
      </c>
      <c r="M2212" t="s">
        <v>59</v>
      </c>
      <c r="N2212">
        <v>7777</v>
      </c>
      <c r="O2212" t="s">
        <v>37</v>
      </c>
      <c r="P2212">
        <v>35169</v>
      </c>
      <c r="T2212" s="3">
        <f t="shared" si="69"/>
        <v>100</v>
      </c>
      <c r="U2212" s="3">
        <f>IF(AND(R2212&lt;&gt;"_U",N2212&lt;&gt;9999,N2212&lt;&gt;999,L2212&lt;&gt;"Median"),IFERROR(VLOOKUP(A2212,'HD Total'!A:P,16,0),"."),".")</f>
        <v>35169</v>
      </c>
    </row>
    <row r="2213" spans="1:21" x14ac:dyDescent="0.3">
      <c r="A2213" s="1" t="str">
        <f t="shared" si="68"/>
        <v>2023|Counties Manukau|$100,001-$150,000</v>
      </c>
      <c r="B2213" t="s">
        <v>18</v>
      </c>
      <c r="C2213" t="s">
        <v>19</v>
      </c>
      <c r="D2213" t="s">
        <v>20</v>
      </c>
      <c r="E2213" t="s">
        <v>21</v>
      </c>
      <c r="F2213">
        <v>2023</v>
      </c>
      <c r="G2213">
        <v>2023</v>
      </c>
      <c r="H2213">
        <v>103</v>
      </c>
      <c r="I2213" t="s">
        <v>165</v>
      </c>
      <c r="J2213">
        <v>99</v>
      </c>
      <c r="K2213" t="s">
        <v>23</v>
      </c>
      <c r="L2213">
        <v>6</v>
      </c>
      <c r="M2213" t="s">
        <v>59</v>
      </c>
      <c r="N2213">
        <v>999</v>
      </c>
      <c r="O2213" t="s">
        <v>42</v>
      </c>
      <c r="P2213">
        <v>3</v>
      </c>
      <c r="T2213" s="3" t="str">
        <f t="shared" si="69"/>
        <v>.</v>
      </c>
      <c r="U2213" s="3" t="str">
        <f>IF(AND(R2213&lt;&gt;"_U",N2213&lt;&gt;9999,N2213&lt;&gt;999,L2213&lt;&gt;"Median"),IFERROR(VLOOKUP(A2213,'HD Total'!A:P,16,0),"."),".")</f>
        <v>.</v>
      </c>
    </row>
    <row r="2214" spans="1:21" x14ac:dyDescent="0.3">
      <c r="A2214" s="1" t="str">
        <f t="shared" si="68"/>
        <v>2023|Counties Manukau|$100,001-$150,000</v>
      </c>
      <c r="B2214" t="s">
        <v>18</v>
      </c>
      <c r="C2214" t="s">
        <v>19</v>
      </c>
      <c r="D2214" t="s">
        <v>20</v>
      </c>
      <c r="E2214" t="s">
        <v>21</v>
      </c>
      <c r="F2214">
        <v>2023</v>
      </c>
      <c r="G2214">
        <v>2023</v>
      </c>
      <c r="H2214">
        <v>103</v>
      </c>
      <c r="I2214" t="s">
        <v>165</v>
      </c>
      <c r="J2214">
        <v>99</v>
      </c>
      <c r="K2214" t="s">
        <v>23</v>
      </c>
      <c r="L2214">
        <v>6</v>
      </c>
      <c r="M2214" t="s">
        <v>59</v>
      </c>
      <c r="N2214">
        <v>2</v>
      </c>
      <c r="O2214" t="s">
        <v>28</v>
      </c>
      <c r="P2214">
        <v>14295</v>
      </c>
      <c r="T2214" s="3">
        <f t="shared" si="69"/>
        <v>40.65</v>
      </c>
      <c r="U2214" s="3">
        <f>IF(AND(R2214&lt;&gt;"_U",N2214&lt;&gt;9999,N2214&lt;&gt;999,L2214&lt;&gt;"Median"),IFERROR(VLOOKUP(A2214,'HD Total'!A:P,16,0),"."),".")</f>
        <v>35169</v>
      </c>
    </row>
    <row r="2215" spans="1:21" x14ac:dyDescent="0.3">
      <c r="A2215" s="1" t="str">
        <f t="shared" si="68"/>
        <v>2023|Counties Manukau|$100,001-$150,000</v>
      </c>
      <c r="B2215" t="s">
        <v>18</v>
      </c>
      <c r="C2215" t="s">
        <v>19</v>
      </c>
      <c r="D2215" t="s">
        <v>20</v>
      </c>
      <c r="E2215" t="s">
        <v>21</v>
      </c>
      <c r="F2215">
        <v>2023</v>
      </c>
      <c r="G2215">
        <v>2023</v>
      </c>
      <c r="H2215">
        <v>103</v>
      </c>
      <c r="I2215" t="s">
        <v>165</v>
      </c>
      <c r="J2215">
        <v>99</v>
      </c>
      <c r="K2215" t="s">
        <v>23</v>
      </c>
      <c r="L2215">
        <v>6</v>
      </c>
      <c r="M2215" t="s">
        <v>59</v>
      </c>
      <c r="N2215">
        <v>9999</v>
      </c>
      <c r="O2215" t="s">
        <v>40</v>
      </c>
      <c r="P2215">
        <v>35169</v>
      </c>
      <c r="T2215" s="3" t="str">
        <f t="shared" si="69"/>
        <v>.</v>
      </c>
      <c r="U2215" s="3" t="str">
        <f>IF(AND(R2215&lt;&gt;"_U",N2215&lt;&gt;9999,N2215&lt;&gt;999,L2215&lt;&gt;"Median"),IFERROR(VLOOKUP(A2215,'HD Total'!A:P,16,0),"."),".")</f>
        <v>.</v>
      </c>
    </row>
    <row r="2216" spans="1:21" x14ac:dyDescent="0.3">
      <c r="A2216" s="1" t="str">
        <f t="shared" si="68"/>
        <v>2023|Counties Manukau|$150,001-$200,000</v>
      </c>
      <c r="B2216" t="s">
        <v>18</v>
      </c>
      <c r="C2216" t="s">
        <v>19</v>
      </c>
      <c r="D2216" t="s">
        <v>20</v>
      </c>
      <c r="E2216" t="s">
        <v>21</v>
      </c>
      <c r="F2216">
        <v>2023</v>
      </c>
      <c r="G2216">
        <v>2023</v>
      </c>
      <c r="H2216">
        <v>103</v>
      </c>
      <c r="I2216" t="s">
        <v>165</v>
      </c>
      <c r="J2216">
        <v>99</v>
      </c>
      <c r="K2216" t="s">
        <v>23</v>
      </c>
      <c r="L2216">
        <v>7</v>
      </c>
      <c r="M2216" t="s">
        <v>43</v>
      </c>
      <c r="N2216">
        <v>2</v>
      </c>
      <c r="O2216" t="s">
        <v>28</v>
      </c>
      <c r="P2216">
        <v>8187</v>
      </c>
      <c r="T2216" s="3">
        <f t="shared" si="69"/>
        <v>31.28</v>
      </c>
      <c r="U2216" s="3">
        <f>IF(AND(R2216&lt;&gt;"_U",N2216&lt;&gt;9999,N2216&lt;&gt;999,L2216&lt;&gt;"Median"),IFERROR(VLOOKUP(A2216,'HD Total'!A:P,16,0),"."),".")</f>
        <v>26172</v>
      </c>
    </row>
    <row r="2217" spans="1:21" x14ac:dyDescent="0.3">
      <c r="A2217" s="1" t="str">
        <f t="shared" si="68"/>
        <v>2023|Counties Manukau|$150,001-$200,000</v>
      </c>
      <c r="B2217" t="s">
        <v>18</v>
      </c>
      <c r="C2217" t="s">
        <v>19</v>
      </c>
      <c r="D2217" t="s">
        <v>20</v>
      </c>
      <c r="E2217" t="s">
        <v>21</v>
      </c>
      <c r="F2217">
        <v>2023</v>
      </c>
      <c r="G2217">
        <v>2023</v>
      </c>
      <c r="H2217">
        <v>103</v>
      </c>
      <c r="I2217" t="s">
        <v>165</v>
      </c>
      <c r="J2217">
        <v>99</v>
      </c>
      <c r="K2217" t="s">
        <v>23</v>
      </c>
      <c r="L2217">
        <v>7</v>
      </c>
      <c r="M2217" t="s">
        <v>43</v>
      </c>
      <c r="N2217">
        <v>7777</v>
      </c>
      <c r="O2217" t="s">
        <v>37</v>
      </c>
      <c r="P2217">
        <v>26172</v>
      </c>
      <c r="T2217" s="3">
        <f t="shared" si="69"/>
        <v>100</v>
      </c>
      <c r="U2217" s="3">
        <f>IF(AND(R2217&lt;&gt;"_U",N2217&lt;&gt;9999,N2217&lt;&gt;999,L2217&lt;&gt;"Median"),IFERROR(VLOOKUP(A2217,'HD Total'!A:P,16,0),"."),".")</f>
        <v>26172</v>
      </c>
    </row>
    <row r="2218" spans="1:21" x14ac:dyDescent="0.3">
      <c r="A2218" s="1" t="str">
        <f t="shared" si="68"/>
        <v>2023|Counties Manukau|$150,001-$200,000</v>
      </c>
      <c r="B2218" t="s">
        <v>18</v>
      </c>
      <c r="C2218" t="s">
        <v>19</v>
      </c>
      <c r="D2218" t="s">
        <v>20</v>
      </c>
      <c r="E2218" t="s">
        <v>21</v>
      </c>
      <c r="F2218">
        <v>2023</v>
      </c>
      <c r="G2218">
        <v>2023</v>
      </c>
      <c r="H2218">
        <v>103</v>
      </c>
      <c r="I2218" t="s">
        <v>165</v>
      </c>
      <c r="J2218">
        <v>99</v>
      </c>
      <c r="K2218" t="s">
        <v>23</v>
      </c>
      <c r="L2218">
        <v>7</v>
      </c>
      <c r="M2218" t="s">
        <v>43</v>
      </c>
      <c r="N2218">
        <v>999</v>
      </c>
      <c r="O2218" t="s">
        <v>42</v>
      </c>
      <c r="P2218">
        <v>0</v>
      </c>
      <c r="T2218" s="3" t="str">
        <f t="shared" si="69"/>
        <v>.</v>
      </c>
      <c r="U2218" s="3" t="str">
        <f>IF(AND(R2218&lt;&gt;"_U",N2218&lt;&gt;9999,N2218&lt;&gt;999,L2218&lt;&gt;"Median"),IFERROR(VLOOKUP(A2218,'HD Total'!A:P,16,0),"."),".")</f>
        <v>.</v>
      </c>
    </row>
    <row r="2219" spans="1:21" x14ac:dyDescent="0.3">
      <c r="A2219" s="1" t="str">
        <f t="shared" si="68"/>
        <v>2023|Counties Manukau|$150,001-$200,000</v>
      </c>
      <c r="B2219" t="s">
        <v>18</v>
      </c>
      <c r="C2219" t="s">
        <v>19</v>
      </c>
      <c r="D2219" t="s">
        <v>20</v>
      </c>
      <c r="E2219" t="s">
        <v>21</v>
      </c>
      <c r="F2219">
        <v>2023</v>
      </c>
      <c r="G2219">
        <v>2023</v>
      </c>
      <c r="H2219">
        <v>103</v>
      </c>
      <c r="I2219" t="s">
        <v>165</v>
      </c>
      <c r="J2219">
        <v>99</v>
      </c>
      <c r="K2219" t="s">
        <v>23</v>
      </c>
      <c r="L2219">
        <v>7</v>
      </c>
      <c r="M2219" t="s">
        <v>43</v>
      </c>
      <c r="N2219">
        <v>1</v>
      </c>
      <c r="O2219" t="s">
        <v>33</v>
      </c>
      <c r="P2219">
        <v>15636</v>
      </c>
      <c r="T2219" s="3">
        <f t="shared" si="69"/>
        <v>59.74</v>
      </c>
      <c r="U2219" s="3">
        <f>IF(AND(R2219&lt;&gt;"_U",N2219&lt;&gt;9999,N2219&lt;&gt;999,L2219&lt;&gt;"Median"),IFERROR(VLOOKUP(A2219,'HD Total'!A:P,16,0),"."),".")</f>
        <v>26172</v>
      </c>
    </row>
    <row r="2220" spans="1:21" x14ac:dyDescent="0.3">
      <c r="A2220" s="1" t="str">
        <f t="shared" si="68"/>
        <v>2023|Counties Manukau|$150,001-$200,000</v>
      </c>
      <c r="B2220" t="s">
        <v>18</v>
      </c>
      <c r="C2220" t="s">
        <v>19</v>
      </c>
      <c r="D2220" t="s">
        <v>20</v>
      </c>
      <c r="E2220" t="s">
        <v>21</v>
      </c>
      <c r="F2220">
        <v>2023</v>
      </c>
      <c r="G2220">
        <v>2023</v>
      </c>
      <c r="H2220">
        <v>103</v>
      </c>
      <c r="I2220" t="s">
        <v>165</v>
      </c>
      <c r="J2220">
        <v>99</v>
      </c>
      <c r="K2220" t="s">
        <v>23</v>
      </c>
      <c r="L2220">
        <v>7</v>
      </c>
      <c r="M2220" t="s">
        <v>43</v>
      </c>
      <c r="N2220">
        <v>9999</v>
      </c>
      <c r="O2220" t="s">
        <v>40</v>
      </c>
      <c r="P2220">
        <v>26172</v>
      </c>
      <c r="T2220" s="3" t="str">
        <f t="shared" si="69"/>
        <v>.</v>
      </c>
      <c r="U2220" s="3" t="str">
        <f>IF(AND(R2220&lt;&gt;"_U",N2220&lt;&gt;9999,N2220&lt;&gt;999,L2220&lt;&gt;"Median"),IFERROR(VLOOKUP(A2220,'HD Total'!A:P,16,0),"."),".")</f>
        <v>.</v>
      </c>
    </row>
    <row r="2221" spans="1:21" x14ac:dyDescent="0.3">
      <c r="A2221" s="1" t="str">
        <f t="shared" si="68"/>
        <v>2023|Counties Manukau|$150,001-$200,000</v>
      </c>
      <c r="B2221" t="s">
        <v>18</v>
      </c>
      <c r="C2221" t="s">
        <v>19</v>
      </c>
      <c r="D2221" t="s">
        <v>20</v>
      </c>
      <c r="E2221" t="s">
        <v>21</v>
      </c>
      <c r="F2221">
        <v>2023</v>
      </c>
      <c r="G2221">
        <v>2023</v>
      </c>
      <c r="H2221">
        <v>103</v>
      </c>
      <c r="I2221" t="s">
        <v>165</v>
      </c>
      <c r="J2221">
        <v>99</v>
      </c>
      <c r="K2221" t="s">
        <v>23</v>
      </c>
      <c r="L2221">
        <v>7</v>
      </c>
      <c r="M2221" t="s">
        <v>43</v>
      </c>
      <c r="N2221">
        <v>3</v>
      </c>
      <c r="O2221" t="s">
        <v>25</v>
      </c>
      <c r="P2221">
        <v>2346</v>
      </c>
      <c r="T2221" s="3">
        <f t="shared" si="69"/>
        <v>8.9600000000000009</v>
      </c>
      <c r="U2221" s="3">
        <f>IF(AND(R2221&lt;&gt;"_U",N2221&lt;&gt;9999,N2221&lt;&gt;999,L2221&lt;&gt;"Median"),IFERROR(VLOOKUP(A2221,'HD Total'!A:P,16,0),"."),".")</f>
        <v>26172</v>
      </c>
    </row>
    <row r="2222" spans="1:21" x14ac:dyDescent="0.3">
      <c r="A2222" s="1" t="str">
        <f t="shared" si="68"/>
        <v>2023|Counties Manukau|$200,001 or more</v>
      </c>
      <c r="B2222" t="s">
        <v>18</v>
      </c>
      <c r="C2222" t="s">
        <v>19</v>
      </c>
      <c r="D2222" t="s">
        <v>20</v>
      </c>
      <c r="E2222" t="s">
        <v>21</v>
      </c>
      <c r="F2222">
        <v>2023</v>
      </c>
      <c r="G2222">
        <v>2023</v>
      </c>
      <c r="H2222">
        <v>103</v>
      </c>
      <c r="I2222" t="s">
        <v>165</v>
      </c>
      <c r="J2222">
        <v>99</v>
      </c>
      <c r="K2222" t="s">
        <v>23</v>
      </c>
      <c r="L2222">
        <v>8</v>
      </c>
      <c r="M2222" t="s">
        <v>27</v>
      </c>
      <c r="N2222">
        <v>999</v>
      </c>
      <c r="O2222" t="s">
        <v>42</v>
      </c>
      <c r="P2222">
        <v>3</v>
      </c>
      <c r="T2222" s="3" t="str">
        <f t="shared" si="69"/>
        <v>.</v>
      </c>
      <c r="U2222" s="3" t="str">
        <f>IF(AND(R2222&lt;&gt;"_U",N2222&lt;&gt;9999,N2222&lt;&gt;999,L2222&lt;&gt;"Median"),IFERROR(VLOOKUP(A2222,'HD Total'!A:P,16,0),"."),".")</f>
        <v>.</v>
      </c>
    </row>
    <row r="2223" spans="1:21" x14ac:dyDescent="0.3">
      <c r="A2223" s="1" t="str">
        <f t="shared" si="68"/>
        <v>2023|Counties Manukau|$200,001 or more</v>
      </c>
      <c r="B2223" t="s">
        <v>18</v>
      </c>
      <c r="C2223" t="s">
        <v>19</v>
      </c>
      <c r="D2223" t="s">
        <v>20</v>
      </c>
      <c r="E2223" t="s">
        <v>21</v>
      </c>
      <c r="F2223">
        <v>2023</v>
      </c>
      <c r="G2223">
        <v>2023</v>
      </c>
      <c r="H2223">
        <v>103</v>
      </c>
      <c r="I2223" t="s">
        <v>165</v>
      </c>
      <c r="J2223">
        <v>99</v>
      </c>
      <c r="K2223" t="s">
        <v>23</v>
      </c>
      <c r="L2223">
        <v>8</v>
      </c>
      <c r="M2223" t="s">
        <v>27</v>
      </c>
      <c r="N2223">
        <v>9999</v>
      </c>
      <c r="O2223" t="s">
        <v>40</v>
      </c>
      <c r="P2223">
        <v>30183</v>
      </c>
      <c r="T2223" s="3" t="str">
        <f t="shared" si="69"/>
        <v>.</v>
      </c>
      <c r="U2223" s="3" t="str">
        <f>IF(AND(R2223&lt;&gt;"_U",N2223&lt;&gt;9999,N2223&lt;&gt;999,L2223&lt;&gt;"Median"),IFERROR(VLOOKUP(A2223,'HD Total'!A:P,16,0),"."),".")</f>
        <v>.</v>
      </c>
    </row>
    <row r="2224" spans="1:21" x14ac:dyDescent="0.3">
      <c r="A2224" s="1" t="str">
        <f t="shared" si="68"/>
        <v>2023|Counties Manukau|$200,001 or more</v>
      </c>
      <c r="B2224" t="s">
        <v>18</v>
      </c>
      <c r="C2224" t="s">
        <v>19</v>
      </c>
      <c r="D2224" t="s">
        <v>20</v>
      </c>
      <c r="E2224" t="s">
        <v>21</v>
      </c>
      <c r="F2224">
        <v>2023</v>
      </c>
      <c r="G2224">
        <v>2023</v>
      </c>
      <c r="H2224">
        <v>103</v>
      </c>
      <c r="I2224" t="s">
        <v>165</v>
      </c>
      <c r="J2224">
        <v>99</v>
      </c>
      <c r="K2224" t="s">
        <v>23</v>
      </c>
      <c r="L2224">
        <v>8</v>
      </c>
      <c r="M2224" t="s">
        <v>27</v>
      </c>
      <c r="N2224">
        <v>3</v>
      </c>
      <c r="O2224" t="s">
        <v>25</v>
      </c>
      <c r="P2224">
        <v>4449</v>
      </c>
      <c r="T2224" s="3">
        <f t="shared" si="69"/>
        <v>14.74</v>
      </c>
      <c r="U2224" s="3">
        <f>IF(AND(R2224&lt;&gt;"_U",N2224&lt;&gt;9999,N2224&lt;&gt;999,L2224&lt;&gt;"Median"),IFERROR(VLOOKUP(A2224,'HD Total'!A:P,16,0),"."),".")</f>
        <v>30183</v>
      </c>
    </row>
    <row r="2225" spans="1:21" x14ac:dyDescent="0.3">
      <c r="A2225" s="1" t="str">
        <f t="shared" si="68"/>
        <v>2023|Counties Manukau|$200,001 or more</v>
      </c>
      <c r="B2225" t="s">
        <v>18</v>
      </c>
      <c r="C2225" t="s">
        <v>19</v>
      </c>
      <c r="D2225" t="s">
        <v>20</v>
      </c>
      <c r="E2225" t="s">
        <v>21</v>
      </c>
      <c r="F2225">
        <v>2023</v>
      </c>
      <c r="G2225">
        <v>2023</v>
      </c>
      <c r="H2225">
        <v>103</v>
      </c>
      <c r="I2225" t="s">
        <v>165</v>
      </c>
      <c r="J2225">
        <v>99</v>
      </c>
      <c r="K2225" t="s">
        <v>23</v>
      </c>
      <c r="L2225">
        <v>8</v>
      </c>
      <c r="M2225" t="s">
        <v>27</v>
      </c>
      <c r="N2225">
        <v>2</v>
      </c>
      <c r="O2225" t="s">
        <v>28</v>
      </c>
      <c r="P2225">
        <v>7440</v>
      </c>
      <c r="T2225" s="3">
        <f t="shared" si="69"/>
        <v>24.65</v>
      </c>
      <c r="U2225" s="3">
        <f>IF(AND(R2225&lt;&gt;"_U",N2225&lt;&gt;9999,N2225&lt;&gt;999,L2225&lt;&gt;"Median"),IFERROR(VLOOKUP(A2225,'HD Total'!A:P,16,0),"."),".")</f>
        <v>30183</v>
      </c>
    </row>
    <row r="2226" spans="1:21" x14ac:dyDescent="0.3">
      <c r="A2226" s="1" t="str">
        <f t="shared" si="68"/>
        <v>2023|Counties Manukau|$200,001 or more</v>
      </c>
      <c r="B2226" t="s">
        <v>18</v>
      </c>
      <c r="C2226" t="s">
        <v>19</v>
      </c>
      <c r="D2226" t="s">
        <v>20</v>
      </c>
      <c r="E2226" t="s">
        <v>21</v>
      </c>
      <c r="F2226">
        <v>2023</v>
      </c>
      <c r="G2226">
        <v>2023</v>
      </c>
      <c r="H2226">
        <v>103</v>
      </c>
      <c r="I2226" t="s">
        <v>165</v>
      </c>
      <c r="J2226">
        <v>99</v>
      </c>
      <c r="K2226" t="s">
        <v>23</v>
      </c>
      <c r="L2226">
        <v>8</v>
      </c>
      <c r="M2226" t="s">
        <v>27</v>
      </c>
      <c r="N2226">
        <v>7777</v>
      </c>
      <c r="O2226" t="s">
        <v>37</v>
      </c>
      <c r="P2226">
        <v>30183</v>
      </c>
      <c r="T2226" s="3">
        <f t="shared" si="69"/>
        <v>100</v>
      </c>
      <c r="U2226" s="3">
        <f>IF(AND(R2226&lt;&gt;"_U",N2226&lt;&gt;9999,N2226&lt;&gt;999,L2226&lt;&gt;"Median"),IFERROR(VLOOKUP(A2226,'HD Total'!A:P,16,0),"."),".")</f>
        <v>30183</v>
      </c>
    </row>
    <row r="2227" spans="1:21" x14ac:dyDescent="0.3">
      <c r="A2227" s="1" t="str">
        <f t="shared" si="68"/>
        <v>2023|Counties Manukau|$200,001 or more</v>
      </c>
      <c r="B2227" t="s">
        <v>18</v>
      </c>
      <c r="C2227" t="s">
        <v>19</v>
      </c>
      <c r="D2227" t="s">
        <v>20</v>
      </c>
      <c r="E2227" t="s">
        <v>21</v>
      </c>
      <c r="F2227">
        <v>2023</v>
      </c>
      <c r="G2227">
        <v>2023</v>
      </c>
      <c r="H2227">
        <v>103</v>
      </c>
      <c r="I2227" t="s">
        <v>165</v>
      </c>
      <c r="J2227">
        <v>99</v>
      </c>
      <c r="K2227" t="s">
        <v>23</v>
      </c>
      <c r="L2227">
        <v>8</v>
      </c>
      <c r="M2227" t="s">
        <v>27</v>
      </c>
      <c r="N2227">
        <v>1</v>
      </c>
      <c r="O2227" t="s">
        <v>33</v>
      </c>
      <c r="P2227">
        <v>18294</v>
      </c>
      <c r="T2227" s="3">
        <f t="shared" si="69"/>
        <v>60.61</v>
      </c>
      <c r="U2227" s="3">
        <f>IF(AND(R2227&lt;&gt;"_U",N2227&lt;&gt;9999,N2227&lt;&gt;999,L2227&lt;&gt;"Median"),IFERROR(VLOOKUP(A2227,'HD Total'!A:P,16,0),"."),".")</f>
        <v>30183</v>
      </c>
    </row>
    <row r="2228" spans="1:21" x14ac:dyDescent="0.3">
      <c r="A2228" s="1" t="str">
        <f t="shared" si="68"/>
        <v>2023|Counties Manukau|Total stated - total household income</v>
      </c>
      <c r="B2228" t="s">
        <v>18</v>
      </c>
      <c r="C2228" t="s">
        <v>19</v>
      </c>
      <c r="D2228" t="s">
        <v>20</v>
      </c>
      <c r="E2228" t="s">
        <v>21</v>
      </c>
      <c r="F2228">
        <v>2023</v>
      </c>
      <c r="G2228">
        <v>2023</v>
      </c>
      <c r="H2228">
        <v>103</v>
      </c>
      <c r="I2228" t="s">
        <v>165</v>
      </c>
      <c r="J2228">
        <v>99</v>
      </c>
      <c r="K2228" t="s">
        <v>23</v>
      </c>
      <c r="L2228">
        <v>77</v>
      </c>
      <c r="M2228" t="s">
        <v>32</v>
      </c>
      <c r="N2228">
        <v>2</v>
      </c>
      <c r="O2228" t="s">
        <v>28</v>
      </c>
      <c r="P2228">
        <v>66387</v>
      </c>
      <c r="T2228" s="3">
        <f t="shared" si="69"/>
        <v>40.79</v>
      </c>
      <c r="U2228" s="3">
        <f>IF(AND(R2228&lt;&gt;"_U",N2228&lt;&gt;9999,N2228&lt;&gt;999,L2228&lt;&gt;"Median"),IFERROR(VLOOKUP(A2228,'HD Total'!A:P,16,0),"."),".")</f>
        <v>162753</v>
      </c>
    </row>
    <row r="2229" spans="1:21" x14ac:dyDescent="0.3">
      <c r="A2229" s="1" t="str">
        <f t="shared" si="68"/>
        <v>2023|Counties Manukau|Total stated - total household income</v>
      </c>
      <c r="B2229" t="s">
        <v>18</v>
      </c>
      <c r="C2229" t="s">
        <v>19</v>
      </c>
      <c r="D2229" t="s">
        <v>20</v>
      </c>
      <c r="E2229" t="s">
        <v>21</v>
      </c>
      <c r="F2229">
        <v>2023</v>
      </c>
      <c r="G2229">
        <v>2023</v>
      </c>
      <c r="H2229">
        <v>103</v>
      </c>
      <c r="I2229" t="s">
        <v>165</v>
      </c>
      <c r="J2229">
        <v>99</v>
      </c>
      <c r="K2229" t="s">
        <v>23</v>
      </c>
      <c r="L2229">
        <v>77</v>
      </c>
      <c r="M2229" t="s">
        <v>32</v>
      </c>
      <c r="N2229">
        <v>7777</v>
      </c>
      <c r="O2229" t="s">
        <v>37</v>
      </c>
      <c r="P2229">
        <v>162753</v>
      </c>
      <c r="T2229" s="3">
        <f t="shared" si="69"/>
        <v>100</v>
      </c>
      <c r="U2229" s="3">
        <f>IF(AND(R2229&lt;&gt;"_U",N2229&lt;&gt;9999,N2229&lt;&gt;999,L2229&lt;&gt;"Median"),IFERROR(VLOOKUP(A2229,'HD Total'!A:P,16,0),"."),".")</f>
        <v>162753</v>
      </c>
    </row>
    <row r="2230" spans="1:21" x14ac:dyDescent="0.3">
      <c r="A2230" s="1" t="str">
        <f t="shared" si="68"/>
        <v>2023|Counties Manukau|Total stated - total household income</v>
      </c>
      <c r="B2230" t="s">
        <v>18</v>
      </c>
      <c r="C2230" t="s">
        <v>19</v>
      </c>
      <c r="D2230" t="s">
        <v>20</v>
      </c>
      <c r="E2230" t="s">
        <v>21</v>
      </c>
      <c r="F2230">
        <v>2023</v>
      </c>
      <c r="G2230">
        <v>2023</v>
      </c>
      <c r="H2230">
        <v>103</v>
      </c>
      <c r="I2230" t="s">
        <v>165</v>
      </c>
      <c r="J2230">
        <v>99</v>
      </c>
      <c r="K2230" t="s">
        <v>23</v>
      </c>
      <c r="L2230">
        <v>77</v>
      </c>
      <c r="M2230" t="s">
        <v>32</v>
      </c>
      <c r="N2230">
        <v>9999</v>
      </c>
      <c r="O2230" t="s">
        <v>40</v>
      </c>
      <c r="P2230">
        <v>162798</v>
      </c>
      <c r="T2230" s="3" t="str">
        <f t="shared" si="69"/>
        <v>.</v>
      </c>
      <c r="U2230" s="3" t="str">
        <f>IF(AND(R2230&lt;&gt;"_U",N2230&lt;&gt;9999,N2230&lt;&gt;999,L2230&lt;&gt;"Median"),IFERROR(VLOOKUP(A2230,'HD Total'!A:P,16,0),"."),".")</f>
        <v>.</v>
      </c>
    </row>
    <row r="2231" spans="1:21" x14ac:dyDescent="0.3">
      <c r="A2231" s="1" t="str">
        <f t="shared" si="68"/>
        <v>2023|Counties Manukau|Total stated - total household income</v>
      </c>
      <c r="B2231" t="s">
        <v>18</v>
      </c>
      <c r="C2231" t="s">
        <v>19</v>
      </c>
      <c r="D2231" t="s">
        <v>20</v>
      </c>
      <c r="E2231" t="s">
        <v>21</v>
      </c>
      <c r="F2231">
        <v>2023</v>
      </c>
      <c r="G2231">
        <v>2023</v>
      </c>
      <c r="H2231">
        <v>103</v>
      </c>
      <c r="I2231" t="s">
        <v>165</v>
      </c>
      <c r="J2231">
        <v>99</v>
      </c>
      <c r="K2231" t="s">
        <v>23</v>
      </c>
      <c r="L2231">
        <v>77</v>
      </c>
      <c r="M2231" t="s">
        <v>32</v>
      </c>
      <c r="N2231">
        <v>3</v>
      </c>
      <c r="O2231" t="s">
        <v>25</v>
      </c>
      <c r="P2231">
        <v>15111</v>
      </c>
      <c r="T2231" s="3">
        <f t="shared" si="69"/>
        <v>9.2799999999999994</v>
      </c>
      <c r="U2231" s="3">
        <f>IF(AND(R2231&lt;&gt;"_U",N2231&lt;&gt;9999,N2231&lt;&gt;999,L2231&lt;&gt;"Median"),IFERROR(VLOOKUP(A2231,'HD Total'!A:P,16,0),"."),".")</f>
        <v>162753</v>
      </c>
    </row>
    <row r="2232" spans="1:21" x14ac:dyDescent="0.3">
      <c r="A2232" s="1" t="str">
        <f t="shared" si="68"/>
        <v>2023|Counties Manukau|Total stated - total household income</v>
      </c>
      <c r="B2232" t="s">
        <v>18</v>
      </c>
      <c r="C2232" t="s">
        <v>19</v>
      </c>
      <c r="D2232" t="s">
        <v>20</v>
      </c>
      <c r="E2232" t="s">
        <v>21</v>
      </c>
      <c r="F2232">
        <v>2023</v>
      </c>
      <c r="G2232">
        <v>2023</v>
      </c>
      <c r="H2232">
        <v>103</v>
      </c>
      <c r="I2232" t="s">
        <v>165</v>
      </c>
      <c r="J2232">
        <v>99</v>
      </c>
      <c r="K2232" t="s">
        <v>23</v>
      </c>
      <c r="L2232">
        <v>77</v>
      </c>
      <c r="M2232" t="s">
        <v>32</v>
      </c>
      <c r="N2232">
        <v>999</v>
      </c>
      <c r="O2232" t="s">
        <v>42</v>
      </c>
      <c r="P2232">
        <v>45</v>
      </c>
      <c r="T2232" s="3" t="str">
        <f t="shared" si="69"/>
        <v>.</v>
      </c>
      <c r="U2232" s="3" t="str">
        <f>IF(AND(R2232&lt;&gt;"_U",N2232&lt;&gt;9999,N2232&lt;&gt;999,L2232&lt;&gt;"Median"),IFERROR(VLOOKUP(A2232,'HD Total'!A:P,16,0),"."),".")</f>
        <v>.</v>
      </c>
    </row>
    <row r="2233" spans="1:21" x14ac:dyDescent="0.3">
      <c r="A2233" s="1" t="str">
        <f t="shared" si="68"/>
        <v>2023|Counties Manukau|Total stated - total household income</v>
      </c>
      <c r="B2233" t="s">
        <v>18</v>
      </c>
      <c r="C2233" t="s">
        <v>19</v>
      </c>
      <c r="D2233" t="s">
        <v>20</v>
      </c>
      <c r="E2233" t="s">
        <v>21</v>
      </c>
      <c r="F2233">
        <v>2023</v>
      </c>
      <c r="G2233">
        <v>2023</v>
      </c>
      <c r="H2233">
        <v>103</v>
      </c>
      <c r="I2233" t="s">
        <v>165</v>
      </c>
      <c r="J2233">
        <v>99</v>
      </c>
      <c r="K2233" t="s">
        <v>23</v>
      </c>
      <c r="L2233">
        <v>77</v>
      </c>
      <c r="M2233" t="s">
        <v>32</v>
      </c>
      <c r="N2233">
        <v>1</v>
      </c>
      <c r="O2233" t="s">
        <v>33</v>
      </c>
      <c r="P2233">
        <v>81258</v>
      </c>
      <c r="T2233" s="3">
        <f t="shared" si="69"/>
        <v>49.93</v>
      </c>
      <c r="U2233" s="3">
        <f>IF(AND(R2233&lt;&gt;"_U",N2233&lt;&gt;9999,N2233&lt;&gt;999,L2233&lt;&gt;"Median"),IFERROR(VLOOKUP(A2233,'HD Total'!A:P,16,0),"."),".")</f>
        <v>162753</v>
      </c>
    </row>
    <row r="2234" spans="1:21" x14ac:dyDescent="0.3">
      <c r="A2234" s="1" t="str">
        <f t="shared" si="68"/>
        <v>2023|Counties Manukau|Total - total household income</v>
      </c>
      <c r="B2234" t="s">
        <v>18</v>
      </c>
      <c r="C2234" t="s">
        <v>19</v>
      </c>
      <c r="D2234" t="s">
        <v>20</v>
      </c>
      <c r="E2234" t="s">
        <v>21</v>
      </c>
      <c r="F2234">
        <v>2023</v>
      </c>
      <c r="G2234">
        <v>2023</v>
      </c>
      <c r="H2234">
        <v>103</v>
      </c>
      <c r="I2234" t="s">
        <v>165</v>
      </c>
      <c r="J2234">
        <v>99</v>
      </c>
      <c r="K2234" t="s">
        <v>23</v>
      </c>
      <c r="L2234">
        <v>99</v>
      </c>
      <c r="M2234" t="s">
        <v>48</v>
      </c>
      <c r="N2234">
        <v>2</v>
      </c>
      <c r="O2234" t="s">
        <v>28</v>
      </c>
      <c r="P2234">
        <v>69780</v>
      </c>
      <c r="T2234" s="3">
        <f t="shared" si="69"/>
        <v>41.41</v>
      </c>
      <c r="U2234" s="3">
        <f>IF(AND(R2234&lt;&gt;"_U",N2234&lt;&gt;9999,N2234&lt;&gt;999,L2234&lt;&gt;"Median"),IFERROR(VLOOKUP(A2234,'HD Total'!A:P,16,0),"."),".")</f>
        <v>168504</v>
      </c>
    </row>
    <row r="2235" spans="1:21" x14ac:dyDescent="0.3">
      <c r="A2235" s="1" t="str">
        <f t="shared" si="68"/>
        <v>2023|Counties Manukau|Total - total household income</v>
      </c>
      <c r="B2235" t="s">
        <v>18</v>
      </c>
      <c r="C2235" t="s">
        <v>19</v>
      </c>
      <c r="D2235" t="s">
        <v>20</v>
      </c>
      <c r="E2235" t="s">
        <v>21</v>
      </c>
      <c r="F2235">
        <v>2023</v>
      </c>
      <c r="G2235">
        <v>2023</v>
      </c>
      <c r="H2235">
        <v>103</v>
      </c>
      <c r="I2235" t="s">
        <v>165</v>
      </c>
      <c r="J2235">
        <v>99</v>
      </c>
      <c r="K2235" t="s">
        <v>23</v>
      </c>
      <c r="L2235">
        <v>99</v>
      </c>
      <c r="M2235" t="s">
        <v>48</v>
      </c>
      <c r="N2235">
        <v>1</v>
      </c>
      <c r="O2235" t="s">
        <v>33</v>
      </c>
      <c r="P2235">
        <v>83154</v>
      </c>
      <c r="T2235" s="3">
        <f t="shared" si="69"/>
        <v>49.35</v>
      </c>
      <c r="U2235" s="3">
        <f>IF(AND(R2235&lt;&gt;"_U",N2235&lt;&gt;9999,N2235&lt;&gt;999,L2235&lt;&gt;"Median"),IFERROR(VLOOKUP(A2235,'HD Total'!A:P,16,0),"."),".")</f>
        <v>168504</v>
      </c>
    </row>
    <row r="2236" spans="1:21" x14ac:dyDescent="0.3">
      <c r="A2236" s="1" t="str">
        <f t="shared" si="68"/>
        <v>2023|Counties Manukau|Total - total household income</v>
      </c>
      <c r="B2236" t="s">
        <v>18</v>
      </c>
      <c r="C2236" t="s">
        <v>19</v>
      </c>
      <c r="D2236" t="s">
        <v>20</v>
      </c>
      <c r="E2236" t="s">
        <v>21</v>
      </c>
      <c r="F2236">
        <v>2023</v>
      </c>
      <c r="G2236">
        <v>2023</v>
      </c>
      <c r="H2236">
        <v>103</v>
      </c>
      <c r="I2236" t="s">
        <v>165</v>
      </c>
      <c r="J2236">
        <v>99</v>
      </c>
      <c r="K2236" t="s">
        <v>23</v>
      </c>
      <c r="L2236">
        <v>99</v>
      </c>
      <c r="M2236" t="s">
        <v>48</v>
      </c>
      <c r="N2236">
        <v>999</v>
      </c>
      <c r="O2236" t="s">
        <v>42</v>
      </c>
      <c r="P2236">
        <v>57</v>
      </c>
      <c r="T2236" s="3" t="str">
        <f t="shared" si="69"/>
        <v>.</v>
      </c>
      <c r="U2236" s="3" t="str">
        <f>IF(AND(R2236&lt;&gt;"_U",N2236&lt;&gt;9999,N2236&lt;&gt;999,L2236&lt;&gt;"Median"),IFERROR(VLOOKUP(A2236,'HD Total'!A:P,16,0),"."),".")</f>
        <v>.</v>
      </c>
    </row>
    <row r="2237" spans="1:21" x14ac:dyDescent="0.3">
      <c r="A2237" s="1" t="str">
        <f t="shared" si="68"/>
        <v>2023|Counties Manukau|Total - total household income</v>
      </c>
      <c r="B2237" t="s">
        <v>18</v>
      </c>
      <c r="C2237" t="s">
        <v>19</v>
      </c>
      <c r="D2237" t="s">
        <v>20</v>
      </c>
      <c r="E2237" t="s">
        <v>21</v>
      </c>
      <c r="F2237">
        <v>2023</v>
      </c>
      <c r="G2237">
        <v>2023</v>
      </c>
      <c r="H2237">
        <v>103</v>
      </c>
      <c r="I2237" t="s">
        <v>165</v>
      </c>
      <c r="J2237">
        <v>99</v>
      </c>
      <c r="K2237" t="s">
        <v>23</v>
      </c>
      <c r="L2237">
        <v>99</v>
      </c>
      <c r="M2237" t="s">
        <v>48</v>
      </c>
      <c r="N2237">
        <v>3</v>
      </c>
      <c r="O2237" t="s">
        <v>25</v>
      </c>
      <c r="P2237">
        <v>15570</v>
      </c>
      <c r="T2237" s="3">
        <f t="shared" si="69"/>
        <v>9.24</v>
      </c>
      <c r="U2237" s="3">
        <f>IF(AND(R2237&lt;&gt;"_U",N2237&lt;&gt;9999,N2237&lt;&gt;999,L2237&lt;&gt;"Median"),IFERROR(VLOOKUP(A2237,'HD Total'!A:P,16,0),"."),".")</f>
        <v>168504</v>
      </c>
    </row>
    <row r="2238" spans="1:21" x14ac:dyDescent="0.3">
      <c r="A2238" s="1" t="str">
        <f t="shared" si="68"/>
        <v>2023|Counties Manukau|Total - total household income</v>
      </c>
      <c r="B2238" t="s">
        <v>18</v>
      </c>
      <c r="C2238" t="s">
        <v>19</v>
      </c>
      <c r="D2238" t="s">
        <v>20</v>
      </c>
      <c r="E2238" t="s">
        <v>21</v>
      </c>
      <c r="F2238">
        <v>2023</v>
      </c>
      <c r="G2238">
        <v>2023</v>
      </c>
      <c r="H2238">
        <v>103</v>
      </c>
      <c r="I2238" t="s">
        <v>165</v>
      </c>
      <c r="J2238">
        <v>99</v>
      </c>
      <c r="K2238" t="s">
        <v>23</v>
      </c>
      <c r="L2238">
        <v>99</v>
      </c>
      <c r="M2238" t="s">
        <v>48</v>
      </c>
      <c r="N2238">
        <v>7777</v>
      </c>
      <c r="O2238" t="s">
        <v>37</v>
      </c>
      <c r="P2238">
        <v>168504</v>
      </c>
      <c r="T2238" s="3">
        <f t="shared" si="69"/>
        <v>100</v>
      </c>
      <c r="U2238" s="3">
        <f>IF(AND(R2238&lt;&gt;"_U",N2238&lt;&gt;9999,N2238&lt;&gt;999,L2238&lt;&gt;"Median"),IFERROR(VLOOKUP(A2238,'HD Total'!A:P,16,0),"."),".")</f>
        <v>168504</v>
      </c>
    </row>
    <row r="2239" spans="1:21" x14ac:dyDescent="0.3">
      <c r="A2239" s="1" t="str">
        <f t="shared" si="68"/>
        <v>2023|Counties Manukau|Total - total household income</v>
      </c>
      <c r="B2239" t="s">
        <v>18</v>
      </c>
      <c r="C2239" t="s">
        <v>19</v>
      </c>
      <c r="D2239" t="s">
        <v>20</v>
      </c>
      <c r="E2239" t="s">
        <v>21</v>
      </c>
      <c r="F2239">
        <v>2023</v>
      </c>
      <c r="G2239">
        <v>2023</v>
      </c>
      <c r="H2239">
        <v>103</v>
      </c>
      <c r="I2239" t="s">
        <v>165</v>
      </c>
      <c r="J2239">
        <v>99</v>
      </c>
      <c r="K2239" t="s">
        <v>23</v>
      </c>
      <c r="L2239">
        <v>99</v>
      </c>
      <c r="M2239" t="s">
        <v>48</v>
      </c>
      <c r="N2239">
        <v>9999</v>
      </c>
      <c r="O2239" t="s">
        <v>40</v>
      </c>
      <c r="P2239">
        <v>168564</v>
      </c>
      <c r="T2239" s="3" t="str">
        <f t="shared" si="69"/>
        <v>.</v>
      </c>
      <c r="U2239" s="3" t="str">
        <f>IF(AND(R2239&lt;&gt;"_U",N2239&lt;&gt;9999,N2239&lt;&gt;999,L2239&lt;&gt;"Median"),IFERROR(VLOOKUP(A2239,'HD Total'!A:P,16,0),"."),".")</f>
        <v>.</v>
      </c>
    </row>
    <row r="2240" spans="1:21" x14ac:dyDescent="0.3">
      <c r="A2240" s="1" t="str">
        <f t="shared" si="68"/>
        <v>2023|Counties Manukau|Median ($) - total household income</v>
      </c>
      <c r="B2240" t="s">
        <v>18</v>
      </c>
      <c r="C2240" t="s">
        <v>19</v>
      </c>
      <c r="D2240" t="s">
        <v>20</v>
      </c>
      <c r="E2240" t="s">
        <v>21</v>
      </c>
      <c r="F2240">
        <v>2023</v>
      </c>
      <c r="G2240">
        <v>2023</v>
      </c>
      <c r="H2240">
        <v>103</v>
      </c>
      <c r="I2240" t="s">
        <v>165</v>
      </c>
      <c r="J2240">
        <v>99</v>
      </c>
      <c r="K2240" t="s">
        <v>23</v>
      </c>
      <c r="L2240" t="s">
        <v>56</v>
      </c>
      <c r="M2240" t="s">
        <v>57</v>
      </c>
      <c r="N2240">
        <v>9999</v>
      </c>
      <c r="O2240" t="s">
        <v>40</v>
      </c>
      <c r="P2240">
        <v>114400</v>
      </c>
      <c r="T2240" s="3" t="str">
        <f t="shared" si="69"/>
        <v>.</v>
      </c>
      <c r="U2240" s="3" t="str">
        <f>IF(AND(R2240&lt;&gt;"_U",N2240&lt;&gt;9999,N2240&lt;&gt;999,L2240&lt;&gt;"Median"),IFERROR(VLOOKUP(A2240,'HD Total'!A:P,16,0),"."),".")</f>
        <v>.</v>
      </c>
    </row>
    <row r="2241" spans="1:21" x14ac:dyDescent="0.3">
      <c r="A2241" s="1" t="str">
        <f t="shared" si="68"/>
        <v>2023|Counties Manukau|Median ($) - total household income</v>
      </c>
      <c r="B2241" t="s">
        <v>18</v>
      </c>
      <c r="C2241" t="s">
        <v>19</v>
      </c>
      <c r="D2241" t="s">
        <v>20</v>
      </c>
      <c r="E2241" t="s">
        <v>21</v>
      </c>
      <c r="F2241">
        <v>2023</v>
      </c>
      <c r="G2241">
        <v>2023</v>
      </c>
      <c r="H2241">
        <v>103</v>
      </c>
      <c r="I2241" t="s">
        <v>165</v>
      </c>
      <c r="J2241">
        <v>99</v>
      </c>
      <c r="K2241" t="s">
        <v>23</v>
      </c>
      <c r="L2241" t="s">
        <v>56</v>
      </c>
      <c r="M2241" t="s">
        <v>57</v>
      </c>
      <c r="N2241">
        <v>1</v>
      </c>
      <c r="O2241" t="s">
        <v>33</v>
      </c>
      <c r="P2241">
        <v>131600</v>
      </c>
      <c r="T2241" s="3" t="str">
        <f t="shared" si="69"/>
        <v>.</v>
      </c>
      <c r="U2241" s="3" t="str">
        <f>IF(AND(R2241&lt;&gt;"_U",N2241&lt;&gt;9999,N2241&lt;&gt;999,L2241&lt;&gt;"Median"),IFERROR(VLOOKUP(A2241,'HD Total'!A:P,16,0),"."),".")</f>
        <v>.</v>
      </c>
    </row>
    <row r="2242" spans="1:21" x14ac:dyDescent="0.3">
      <c r="A2242" s="1" t="str">
        <f t="shared" si="68"/>
        <v>2023|Counties Manukau|Median ($) - total household income</v>
      </c>
      <c r="B2242" t="s">
        <v>18</v>
      </c>
      <c r="C2242" t="s">
        <v>19</v>
      </c>
      <c r="D2242" t="s">
        <v>20</v>
      </c>
      <c r="E2242" t="s">
        <v>21</v>
      </c>
      <c r="F2242">
        <v>2023</v>
      </c>
      <c r="G2242">
        <v>2023</v>
      </c>
      <c r="H2242">
        <v>103</v>
      </c>
      <c r="I2242" t="s">
        <v>165</v>
      </c>
      <c r="J2242">
        <v>99</v>
      </c>
      <c r="K2242" t="s">
        <v>23</v>
      </c>
      <c r="L2242" t="s">
        <v>56</v>
      </c>
      <c r="M2242" t="s">
        <v>57</v>
      </c>
      <c r="N2242">
        <v>2</v>
      </c>
      <c r="O2242" t="s">
        <v>28</v>
      </c>
      <c r="P2242">
        <v>90500</v>
      </c>
      <c r="T2242" s="3" t="str">
        <f t="shared" si="69"/>
        <v>.</v>
      </c>
      <c r="U2242" s="3" t="str">
        <f>IF(AND(R2242&lt;&gt;"_U",N2242&lt;&gt;9999,N2242&lt;&gt;999,L2242&lt;&gt;"Median"),IFERROR(VLOOKUP(A2242,'HD Total'!A:P,16,0),"."),".")</f>
        <v>.</v>
      </c>
    </row>
    <row r="2243" spans="1:21" x14ac:dyDescent="0.3">
      <c r="A2243" s="1" t="str">
        <f t="shared" ref="A2243:A2306" si="70">G2243&amp;"|"&amp;I2243&amp;"|"&amp;M2243</f>
        <v>2023|Counties Manukau|Median ($) - total household income</v>
      </c>
      <c r="B2243" t="s">
        <v>18</v>
      </c>
      <c r="C2243" t="s">
        <v>19</v>
      </c>
      <c r="D2243" t="s">
        <v>20</v>
      </c>
      <c r="E2243" t="s">
        <v>21</v>
      </c>
      <c r="F2243">
        <v>2023</v>
      </c>
      <c r="G2243">
        <v>2023</v>
      </c>
      <c r="H2243">
        <v>103</v>
      </c>
      <c r="I2243" t="s">
        <v>165</v>
      </c>
      <c r="J2243">
        <v>99</v>
      </c>
      <c r="K2243" t="s">
        <v>23</v>
      </c>
      <c r="L2243" t="s">
        <v>56</v>
      </c>
      <c r="M2243" t="s">
        <v>57</v>
      </c>
      <c r="N2243">
        <v>999</v>
      </c>
      <c r="O2243" t="s">
        <v>42</v>
      </c>
      <c r="P2243">
        <v>23500</v>
      </c>
      <c r="T2243" s="3" t="str">
        <f t="shared" ref="T2243:T2306" si="71">IF(AND(R2243&lt;&gt;"_U",R2243&lt;&gt;"c",N2243&lt;&gt;999,N2243&lt;&gt;9999,L2243&lt;&gt;"Median"),IFERROR((ROUND(P2243/U2243*100,2)),"."),".")</f>
        <v>.</v>
      </c>
      <c r="U2243" s="3" t="str">
        <f>IF(AND(R2243&lt;&gt;"_U",N2243&lt;&gt;9999,N2243&lt;&gt;999,L2243&lt;&gt;"Median"),IFERROR(VLOOKUP(A2243,'HD Total'!A:P,16,0),"."),".")</f>
        <v>.</v>
      </c>
    </row>
    <row r="2244" spans="1:21" x14ac:dyDescent="0.3">
      <c r="A2244" s="1" t="str">
        <f t="shared" si="70"/>
        <v>2023|Counties Manukau|Median ($) - total household income</v>
      </c>
      <c r="B2244" t="s">
        <v>18</v>
      </c>
      <c r="C2244" t="s">
        <v>19</v>
      </c>
      <c r="D2244" t="s">
        <v>20</v>
      </c>
      <c r="E2244" t="s">
        <v>21</v>
      </c>
      <c r="F2244">
        <v>2023</v>
      </c>
      <c r="G2244">
        <v>2023</v>
      </c>
      <c r="H2244">
        <v>103</v>
      </c>
      <c r="I2244" t="s">
        <v>165</v>
      </c>
      <c r="J2244">
        <v>99</v>
      </c>
      <c r="K2244" t="s">
        <v>23</v>
      </c>
      <c r="L2244" t="s">
        <v>56</v>
      </c>
      <c r="M2244" t="s">
        <v>57</v>
      </c>
      <c r="N2244">
        <v>3</v>
      </c>
      <c r="O2244" t="s">
        <v>25</v>
      </c>
      <c r="P2244">
        <v>135800</v>
      </c>
      <c r="T2244" s="3" t="str">
        <f t="shared" si="71"/>
        <v>.</v>
      </c>
      <c r="U2244" s="3" t="str">
        <f>IF(AND(R2244&lt;&gt;"_U",N2244&lt;&gt;9999,N2244&lt;&gt;999,L2244&lt;&gt;"Median"),IFERROR(VLOOKUP(A2244,'HD Total'!A:P,16,0),"."),".")</f>
        <v>.</v>
      </c>
    </row>
    <row r="2245" spans="1:21" x14ac:dyDescent="0.3">
      <c r="A2245" s="1" t="str">
        <f t="shared" si="70"/>
        <v>2023|Counties Manukau|Median ($) - total household income</v>
      </c>
      <c r="B2245" t="s">
        <v>18</v>
      </c>
      <c r="C2245" t="s">
        <v>19</v>
      </c>
      <c r="D2245" t="s">
        <v>20</v>
      </c>
      <c r="E2245" t="s">
        <v>21</v>
      </c>
      <c r="F2245">
        <v>2023</v>
      </c>
      <c r="G2245">
        <v>2023</v>
      </c>
      <c r="H2245">
        <v>103</v>
      </c>
      <c r="I2245" t="s">
        <v>165</v>
      </c>
      <c r="J2245">
        <v>99</v>
      </c>
      <c r="K2245" t="s">
        <v>23</v>
      </c>
      <c r="L2245" t="s">
        <v>56</v>
      </c>
      <c r="M2245" t="s">
        <v>57</v>
      </c>
      <c r="N2245">
        <v>7777</v>
      </c>
      <c r="O2245" t="s">
        <v>37</v>
      </c>
      <c r="P2245">
        <v>114400</v>
      </c>
      <c r="T2245" s="3" t="str">
        <f t="shared" si="71"/>
        <v>.</v>
      </c>
      <c r="U2245" s="3" t="str">
        <f>IF(AND(R2245&lt;&gt;"_U",N2245&lt;&gt;9999,N2245&lt;&gt;999,L2245&lt;&gt;"Median"),IFERROR(VLOOKUP(A2245,'HD Total'!A:P,16,0),"."),".")</f>
        <v>.</v>
      </c>
    </row>
    <row r="2246" spans="1:21" x14ac:dyDescent="0.3">
      <c r="A2246" s="1" t="str">
        <f t="shared" si="70"/>
        <v>2023|Waikato|$20,000 or less</v>
      </c>
      <c r="B2246" t="s">
        <v>18</v>
      </c>
      <c r="C2246" t="s">
        <v>19</v>
      </c>
      <c r="D2246" t="s">
        <v>20</v>
      </c>
      <c r="E2246" t="s">
        <v>21</v>
      </c>
      <c r="F2246">
        <v>2023</v>
      </c>
      <c r="G2246">
        <v>2023</v>
      </c>
      <c r="H2246">
        <v>200</v>
      </c>
      <c r="I2246" t="s">
        <v>169</v>
      </c>
      <c r="J2246">
        <v>99</v>
      </c>
      <c r="K2246" t="s">
        <v>23</v>
      </c>
      <c r="L2246">
        <v>1</v>
      </c>
      <c r="M2246" t="s">
        <v>39</v>
      </c>
      <c r="N2246">
        <v>2</v>
      </c>
      <c r="O2246" t="s">
        <v>28</v>
      </c>
      <c r="P2246">
        <v>5064</v>
      </c>
      <c r="T2246" s="3">
        <f t="shared" si="71"/>
        <v>54.95</v>
      </c>
      <c r="U2246" s="3">
        <f>IF(AND(R2246&lt;&gt;"_U",N2246&lt;&gt;9999,N2246&lt;&gt;999,L2246&lt;&gt;"Median"),IFERROR(VLOOKUP(A2246,'HD Total'!A:P,16,0),"."),".")</f>
        <v>9216</v>
      </c>
    </row>
    <row r="2247" spans="1:21" x14ac:dyDescent="0.3">
      <c r="A2247" s="1" t="str">
        <f t="shared" si="70"/>
        <v>2023|Waikato|$20,000 or less</v>
      </c>
      <c r="B2247" t="s">
        <v>18</v>
      </c>
      <c r="C2247" t="s">
        <v>19</v>
      </c>
      <c r="D2247" t="s">
        <v>20</v>
      </c>
      <c r="E2247" t="s">
        <v>21</v>
      </c>
      <c r="F2247">
        <v>2023</v>
      </c>
      <c r="G2247">
        <v>2023</v>
      </c>
      <c r="H2247">
        <v>200</v>
      </c>
      <c r="I2247" t="s">
        <v>169</v>
      </c>
      <c r="J2247">
        <v>99</v>
      </c>
      <c r="K2247" t="s">
        <v>23</v>
      </c>
      <c r="L2247">
        <v>1</v>
      </c>
      <c r="M2247" t="s">
        <v>39</v>
      </c>
      <c r="N2247">
        <v>9999</v>
      </c>
      <c r="O2247" t="s">
        <v>40</v>
      </c>
      <c r="P2247">
        <v>9228</v>
      </c>
      <c r="T2247" s="3" t="str">
        <f t="shared" si="71"/>
        <v>.</v>
      </c>
      <c r="U2247" s="3" t="str">
        <f>IF(AND(R2247&lt;&gt;"_U",N2247&lt;&gt;9999,N2247&lt;&gt;999,L2247&lt;&gt;"Median"),IFERROR(VLOOKUP(A2247,'HD Total'!A:P,16,0),"."),".")</f>
        <v>.</v>
      </c>
    </row>
    <row r="2248" spans="1:21" x14ac:dyDescent="0.3">
      <c r="A2248" s="1" t="str">
        <f t="shared" si="70"/>
        <v>2023|Waikato|$20,000 or less</v>
      </c>
      <c r="B2248" t="s">
        <v>18</v>
      </c>
      <c r="C2248" t="s">
        <v>19</v>
      </c>
      <c r="D2248" t="s">
        <v>20</v>
      </c>
      <c r="E2248" t="s">
        <v>21</v>
      </c>
      <c r="F2248">
        <v>2023</v>
      </c>
      <c r="G2248">
        <v>2023</v>
      </c>
      <c r="H2248">
        <v>200</v>
      </c>
      <c r="I2248" t="s">
        <v>169</v>
      </c>
      <c r="J2248">
        <v>99</v>
      </c>
      <c r="K2248" t="s">
        <v>23</v>
      </c>
      <c r="L2248">
        <v>1</v>
      </c>
      <c r="M2248" t="s">
        <v>39</v>
      </c>
      <c r="N2248">
        <v>7777</v>
      </c>
      <c r="O2248" t="s">
        <v>37</v>
      </c>
      <c r="P2248">
        <v>9216</v>
      </c>
      <c r="T2248" s="3">
        <f t="shared" si="71"/>
        <v>100</v>
      </c>
      <c r="U2248" s="3">
        <f>IF(AND(R2248&lt;&gt;"_U",N2248&lt;&gt;9999,N2248&lt;&gt;999,L2248&lt;&gt;"Median"),IFERROR(VLOOKUP(A2248,'HD Total'!A:P,16,0),"."),".")</f>
        <v>9216</v>
      </c>
    </row>
    <row r="2249" spans="1:21" x14ac:dyDescent="0.3">
      <c r="A2249" s="1" t="str">
        <f t="shared" si="70"/>
        <v>2023|Waikato|$20,000 or less</v>
      </c>
      <c r="B2249" t="s">
        <v>18</v>
      </c>
      <c r="C2249" t="s">
        <v>19</v>
      </c>
      <c r="D2249" t="s">
        <v>20</v>
      </c>
      <c r="E2249" t="s">
        <v>21</v>
      </c>
      <c r="F2249">
        <v>2023</v>
      </c>
      <c r="G2249">
        <v>2023</v>
      </c>
      <c r="H2249">
        <v>200</v>
      </c>
      <c r="I2249" t="s">
        <v>169</v>
      </c>
      <c r="J2249">
        <v>99</v>
      </c>
      <c r="K2249" t="s">
        <v>23</v>
      </c>
      <c r="L2249">
        <v>1</v>
      </c>
      <c r="M2249" t="s">
        <v>39</v>
      </c>
      <c r="N2249">
        <v>3</v>
      </c>
      <c r="O2249" t="s">
        <v>25</v>
      </c>
      <c r="P2249">
        <v>750</v>
      </c>
      <c r="T2249" s="3">
        <f t="shared" si="71"/>
        <v>8.14</v>
      </c>
      <c r="U2249" s="3">
        <f>IF(AND(R2249&lt;&gt;"_U",N2249&lt;&gt;9999,N2249&lt;&gt;999,L2249&lt;&gt;"Median"),IFERROR(VLOOKUP(A2249,'HD Total'!A:P,16,0),"."),".")</f>
        <v>9216</v>
      </c>
    </row>
    <row r="2250" spans="1:21" x14ac:dyDescent="0.3">
      <c r="A2250" s="1" t="str">
        <f t="shared" si="70"/>
        <v>2023|Waikato|$20,000 or less</v>
      </c>
      <c r="B2250" t="s">
        <v>18</v>
      </c>
      <c r="C2250" t="s">
        <v>19</v>
      </c>
      <c r="D2250" t="s">
        <v>20</v>
      </c>
      <c r="E2250" t="s">
        <v>21</v>
      </c>
      <c r="F2250">
        <v>2023</v>
      </c>
      <c r="G2250">
        <v>2023</v>
      </c>
      <c r="H2250">
        <v>200</v>
      </c>
      <c r="I2250" t="s">
        <v>169</v>
      </c>
      <c r="J2250">
        <v>99</v>
      </c>
      <c r="K2250" t="s">
        <v>23</v>
      </c>
      <c r="L2250">
        <v>1</v>
      </c>
      <c r="M2250" t="s">
        <v>39</v>
      </c>
      <c r="N2250">
        <v>999</v>
      </c>
      <c r="O2250" t="s">
        <v>42</v>
      </c>
      <c r="P2250">
        <v>12</v>
      </c>
      <c r="T2250" s="3" t="str">
        <f t="shared" si="71"/>
        <v>.</v>
      </c>
      <c r="U2250" s="3" t="str">
        <f>IF(AND(R2250&lt;&gt;"_U",N2250&lt;&gt;9999,N2250&lt;&gt;999,L2250&lt;&gt;"Median"),IFERROR(VLOOKUP(A2250,'HD Total'!A:P,16,0),"."),".")</f>
        <v>.</v>
      </c>
    </row>
    <row r="2251" spans="1:21" x14ac:dyDescent="0.3">
      <c r="A2251" s="1" t="str">
        <f t="shared" si="70"/>
        <v>2023|Waikato|$20,000 or less</v>
      </c>
      <c r="B2251" t="s">
        <v>18</v>
      </c>
      <c r="C2251" t="s">
        <v>19</v>
      </c>
      <c r="D2251" t="s">
        <v>20</v>
      </c>
      <c r="E2251" t="s">
        <v>21</v>
      </c>
      <c r="F2251">
        <v>2023</v>
      </c>
      <c r="G2251">
        <v>2023</v>
      </c>
      <c r="H2251">
        <v>200</v>
      </c>
      <c r="I2251" t="s">
        <v>169</v>
      </c>
      <c r="J2251">
        <v>99</v>
      </c>
      <c r="K2251" t="s">
        <v>23</v>
      </c>
      <c r="L2251">
        <v>1</v>
      </c>
      <c r="M2251" t="s">
        <v>39</v>
      </c>
      <c r="N2251">
        <v>1</v>
      </c>
      <c r="O2251" t="s">
        <v>33</v>
      </c>
      <c r="P2251">
        <v>3408</v>
      </c>
      <c r="T2251" s="3">
        <f t="shared" si="71"/>
        <v>36.979999999999997</v>
      </c>
      <c r="U2251" s="3">
        <f>IF(AND(R2251&lt;&gt;"_U",N2251&lt;&gt;9999,N2251&lt;&gt;999,L2251&lt;&gt;"Median"),IFERROR(VLOOKUP(A2251,'HD Total'!A:P,16,0),"."),".")</f>
        <v>9216</v>
      </c>
    </row>
    <row r="2252" spans="1:21" x14ac:dyDescent="0.3">
      <c r="A2252" s="1" t="str">
        <f t="shared" si="70"/>
        <v>2023|Waikato|$20,001-$30,000</v>
      </c>
      <c r="B2252" t="s">
        <v>18</v>
      </c>
      <c r="C2252" t="s">
        <v>19</v>
      </c>
      <c r="D2252" t="s">
        <v>20</v>
      </c>
      <c r="E2252" t="s">
        <v>21</v>
      </c>
      <c r="F2252">
        <v>2023</v>
      </c>
      <c r="G2252">
        <v>2023</v>
      </c>
      <c r="H2252">
        <v>200</v>
      </c>
      <c r="I2252" t="s">
        <v>169</v>
      </c>
      <c r="J2252">
        <v>99</v>
      </c>
      <c r="K2252" t="s">
        <v>23</v>
      </c>
      <c r="L2252">
        <v>2</v>
      </c>
      <c r="M2252" t="s">
        <v>24</v>
      </c>
      <c r="N2252">
        <v>999</v>
      </c>
      <c r="O2252" t="s">
        <v>42</v>
      </c>
      <c r="P2252">
        <v>15</v>
      </c>
      <c r="T2252" s="3" t="str">
        <f t="shared" si="71"/>
        <v>.</v>
      </c>
      <c r="U2252" s="3" t="str">
        <f>IF(AND(R2252&lt;&gt;"_U",N2252&lt;&gt;9999,N2252&lt;&gt;999,L2252&lt;&gt;"Median"),IFERROR(VLOOKUP(A2252,'HD Total'!A:P,16,0),"."),".")</f>
        <v>.</v>
      </c>
    </row>
    <row r="2253" spans="1:21" x14ac:dyDescent="0.3">
      <c r="A2253" s="1" t="str">
        <f t="shared" si="70"/>
        <v>2023|Waikato|$20,001-$30,000</v>
      </c>
      <c r="B2253" t="s">
        <v>18</v>
      </c>
      <c r="C2253" t="s">
        <v>19</v>
      </c>
      <c r="D2253" t="s">
        <v>20</v>
      </c>
      <c r="E2253" t="s">
        <v>21</v>
      </c>
      <c r="F2253">
        <v>2023</v>
      </c>
      <c r="G2253">
        <v>2023</v>
      </c>
      <c r="H2253">
        <v>200</v>
      </c>
      <c r="I2253" t="s">
        <v>169</v>
      </c>
      <c r="J2253">
        <v>99</v>
      </c>
      <c r="K2253" t="s">
        <v>23</v>
      </c>
      <c r="L2253">
        <v>2</v>
      </c>
      <c r="M2253" t="s">
        <v>24</v>
      </c>
      <c r="N2253">
        <v>9999</v>
      </c>
      <c r="O2253" t="s">
        <v>40</v>
      </c>
      <c r="P2253">
        <v>13017</v>
      </c>
      <c r="T2253" s="3" t="str">
        <f t="shared" si="71"/>
        <v>.</v>
      </c>
      <c r="U2253" s="3" t="str">
        <f>IF(AND(R2253&lt;&gt;"_U",N2253&lt;&gt;9999,N2253&lt;&gt;999,L2253&lt;&gt;"Median"),IFERROR(VLOOKUP(A2253,'HD Total'!A:P,16,0),"."),".")</f>
        <v>.</v>
      </c>
    </row>
    <row r="2254" spans="1:21" x14ac:dyDescent="0.3">
      <c r="A2254" s="1" t="str">
        <f t="shared" si="70"/>
        <v>2023|Waikato|$20,001-$30,000</v>
      </c>
      <c r="B2254" t="s">
        <v>18</v>
      </c>
      <c r="C2254" t="s">
        <v>19</v>
      </c>
      <c r="D2254" t="s">
        <v>20</v>
      </c>
      <c r="E2254" t="s">
        <v>21</v>
      </c>
      <c r="F2254">
        <v>2023</v>
      </c>
      <c r="G2254">
        <v>2023</v>
      </c>
      <c r="H2254">
        <v>200</v>
      </c>
      <c r="I2254" t="s">
        <v>169</v>
      </c>
      <c r="J2254">
        <v>99</v>
      </c>
      <c r="K2254" t="s">
        <v>23</v>
      </c>
      <c r="L2254">
        <v>2</v>
      </c>
      <c r="M2254" t="s">
        <v>24</v>
      </c>
      <c r="N2254">
        <v>3</v>
      </c>
      <c r="O2254" t="s">
        <v>25</v>
      </c>
      <c r="P2254">
        <v>1209</v>
      </c>
      <c r="T2254" s="3">
        <f t="shared" si="71"/>
        <v>9.3000000000000007</v>
      </c>
      <c r="U2254" s="3">
        <f>IF(AND(R2254&lt;&gt;"_U",N2254&lt;&gt;9999,N2254&lt;&gt;999,L2254&lt;&gt;"Median"),IFERROR(VLOOKUP(A2254,'HD Total'!A:P,16,0),"."),".")</f>
        <v>13005</v>
      </c>
    </row>
    <row r="2255" spans="1:21" x14ac:dyDescent="0.3">
      <c r="A2255" s="1" t="str">
        <f t="shared" si="70"/>
        <v>2023|Waikato|$20,001-$30,000</v>
      </c>
      <c r="B2255" t="s">
        <v>18</v>
      </c>
      <c r="C2255" t="s">
        <v>19</v>
      </c>
      <c r="D2255" t="s">
        <v>20</v>
      </c>
      <c r="E2255" t="s">
        <v>21</v>
      </c>
      <c r="F2255">
        <v>2023</v>
      </c>
      <c r="G2255">
        <v>2023</v>
      </c>
      <c r="H2255">
        <v>200</v>
      </c>
      <c r="I2255" t="s">
        <v>169</v>
      </c>
      <c r="J2255">
        <v>99</v>
      </c>
      <c r="K2255" t="s">
        <v>23</v>
      </c>
      <c r="L2255">
        <v>2</v>
      </c>
      <c r="M2255" t="s">
        <v>24</v>
      </c>
      <c r="N2255">
        <v>7777</v>
      </c>
      <c r="O2255" t="s">
        <v>37</v>
      </c>
      <c r="P2255">
        <v>13005</v>
      </c>
      <c r="T2255" s="3">
        <f t="shared" si="71"/>
        <v>100</v>
      </c>
      <c r="U2255" s="3">
        <f>IF(AND(R2255&lt;&gt;"_U",N2255&lt;&gt;9999,N2255&lt;&gt;999,L2255&lt;&gt;"Median"),IFERROR(VLOOKUP(A2255,'HD Total'!A:P,16,0),"."),".")</f>
        <v>13005</v>
      </c>
    </row>
    <row r="2256" spans="1:21" x14ac:dyDescent="0.3">
      <c r="A2256" s="1" t="str">
        <f t="shared" si="70"/>
        <v>2023|Waikato|$20,001-$30,000</v>
      </c>
      <c r="B2256" t="s">
        <v>18</v>
      </c>
      <c r="C2256" t="s">
        <v>19</v>
      </c>
      <c r="D2256" t="s">
        <v>20</v>
      </c>
      <c r="E2256" t="s">
        <v>21</v>
      </c>
      <c r="F2256">
        <v>2023</v>
      </c>
      <c r="G2256">
        <v>2023</v>
      </c>
      <c r="H2256">
        <v>200</v>
      </c>
      <c r="I2256" t="s">
        <v>169</v>
      </c>
      <c r="J2256">
        <v>99</v>
      </c>
      <c r="K2256" t="s">
        <v>23</v>
      </c>
      <c r="L2256">
        <v>2</v>
      </c>
      <c r="M2256" t="s">
        <v>24</v>
      </c>
      <c r="N2256">
        <v>2</v>
      </c>
      <c r="O2256" t="s">
        <v>28</v>
      </c>
      <c r="P2256">
        <v>4635</v>
      </c>
      <c r="T2256" s="3">
        <f t="shared" si="71"/>
        <v>35.64</v>
      </c>
      <c r="U2256" s="3">
        <f>IF(AND(R2256&lt;&gt;"_U",N2256&lt;&gt;9999,N2256&lt;&gt;999,L2256&lt;&gt;"Median"),IFERROR(VLOOKUP(A2256,'HD Total'!A:P,16,0),"."),".")</f>
        <v>13005</v>
      </c>
    </row>
    <row r="2257" spans="1:21" x14ac:dyDescent="0.3">
      <c r="A2257" s="1" t="str">
        <f t="shared" si="70"/>
        <v>2023|Waikato|$20,001-$30,000</v>
      </c>
      <c r="B2257" t="s">
        <v>18</v>
      </c>
      <c r="C2257" t="s">
        <v>19</v>
      </c>
      <c r="D2257" t="s">
        <v>20</v>
      </c>
      <c r="E2257" t="s">
        <v>21</v>
      </c>
      <c r="F2257">
        <v>2023</v>
      </c>
      <c r="G2257">
        <v>2023</v>
      </c>
      <c r="H2257">
        <v>200</v>
      </c>
      <c r="I2257" t="s">
        <v>169</v>
      </c>
      <c r="J2257">
        <v>99</v>
      </c>
      <c r="K2257" t="s">
        <v>23</v>
      </c>
      <c r="L2257">
        <v>2</v>
      </c>
      <c r="M2257" t="s">
        <v>24</v>
      </c>
      <c r="N2257">
        <v>1</v>
      </c>
      <c r="O2257" t="s">
        <v>33</v>
      </c>
      <c r="P2257">
        <v>7161</v>
      </c>
      <c r="T2257" s="3">
        <f t="shared" si="71"/>
        <v>55.06</v>
      </c>
      <c r="U2257" s="3">
        <f>IF(AND(R2257&lt;&gt;"_U",N2257&lt;&gt;9999,N2257&lt;&gt;999,L2257&lt;&gt;"Median"),IFERROR(VLOOKUP(A2257,'HD Total'!A:P,16,0),"."),".")</f>
        <v>13005</v>
      </c>
    </row>
    <row r="2258" spans="1:21" x14ac:dyDescent="0.3">
      <c r="A2258" s="1" t="str">
        <f t="shared" si="70"/>
        <v>2023|Waikato|$30,001-$50,000</v>
      </c>
      <c r="B2258" t="s">
        <v>18</v>
      </c>
      <c r="C2258" t="s">
        <v>19</v>
      </c>
      <c r="D2258" t="s">
        <v>20</v>
      </c>
      <c r="E2258" t="s">
        <v>21</v>
      </c>
      <c r="F2258">
        <v>2023</v>
      </c>
      <c r="G2258">
        <v>2023</v>
      </c>
      <c r="H2258">
        <v>200</v>
      </c>
      <c r="I2258" t="s">
        <v>169</v>
      </c>
      <c r="J2258">
        <v>99</v>
      </c>
      <c r="K2258" t="s">
        <v>23</v>
      </c>
      <c r="L2258">
        <v>3</v>
      </c>
      <c r="M2258" t="s">
        <v>45</v>
      </c>
      <c r="N2258">
        <v>7777</v>
      </c>
      <c r="O2258" t="s">
        <v>37</v>
      </c>
      <c r="P2258">
        <v>21165</v>
      </c>
      <c r="T2258" s="3">
        <f t="shared" si="71"/>
        <v>100</v>
      </c>
      <c r="U2258" s="3">
        <f>IF(AND(R2258&lt;&gt;"_U",N2258&lt;&gt;9999,N2258&lt;&gt;999,L2258&lt;&gt;"Median"),IFERROR(VLOOKUP(A2258,'HD Total'!A:P,16,0),"."),".")</f>
        <v>21165</v>
      </c>
    </row>
    <row r="2259" spans="1:21" x14ac:dyDescent="0.3">
      <c r="A2259" s="1" t="str">
        <f t="shared" si="70"/>
        <v>2023|Waikato|$30,001-$50,000</v>
      </c>
      <c r="B2259" t="s">
        <v>18</v>
      </c>
      <c r="C2259" t="s">
        <v>19</v>
      </c>
      <c r="D2259" t="s">
        <v>20</v>
      </c>
      <c r="E2259" t="s">
        <v>21</v>
      </c>
      <c r="F2259">
        <v>2023</v>
      </c>
      <c r="G2259">
        <v>2023</v>
      </c>
      <c r="H2259">
        <v>200</v>
      </c>
      <c r="I2259" t="s">
        <v>169</v>
      </c>
      <c r="J2259">
        <v>99</v>
      </c>
      <c r="K2259" t="s">
        <v>23</v>
      </c>
      <c r="L2259">
        <v>3</v>
      </c>
      <c r="M2259" t="s">
        <v>45</v>
      </c>
      <c r="N2259">
        <v>9999</v>
      </c>
      <c r="O2259" t="s">
        <v>40</v>
      </c>
      <c r="P2259">
        <v>21168</v>
      </c>
      <c r="T2259" s="3" t="str">
        <f t="shared" si="71"/>
        <v>.</v>
      </c>
      <c r="U2259" s="3" t="str">
        <f>IF(AND(R2259&lt;&gt;"_U",N2259&lt;&gt;9999,N2259&lt;&gt;999,L2259&lt;&gt;"Median"),IFERROR(VLOOKUP(A2259,'HD Total'!A:P,16,0),"."),".")</f>
        <v>.</v>
      </c>
    </row>
    <row r="2260" spans="1:21" x14ac:dyDescent="0.3">
      <c r="A2260" s="1" t="str">
        <f t="shared" si="70"/>
        <v>2023|Waikato|$30,001-$50,000</v>
      </c>
      <c r="B2260" t="s">
        <v>18</v>
      </c>
      <c r="C2260" t="s">
        <v>19</v>
      </c>
      <c r="D2260" t="s">
        <v>20</v>
      </c>
      <c r="E2260" t="s">
        <v>21</v>
      </c>
      <c r="F2260">
        <v>2023</v>
      </c>
      <c r="G2260">
        <v>2023</v>
      </c>
      <c r="H2260">
        <v>200</v>
      </c>
      <c r="I2260" t="s">
        <v>169</v>
      </c>
      <c r="J2260">
        <v>99</v>
      </c>
      <c r="K2260" t="s">
        <v>23</v>
      </c>
      <c r="L2260">
        <v>3</v>
      </c>
      <c r="M2260" t="s">
        <v>45</v>
      </c>
      <c r="N2260">
        <v>1</v>
      </c>
      <c r="O2260" t="s">
        <v>33</v>
      </c>
      <c r="P2260">
        <v>11577</v>
      </c>
      <c r="T2260" s="3">
        <f t="shared" si="71"/>
        <v>54.7</v>
      </c>
      <c r="U2260" s="3">
        <f>IF(AND(R2260&lt;&gt;"_U",N2260&lt;&gt;9999,N2260&lt;&gt;999,L2260&lt;&gt;"Median"),IFERROR(VLOOKUP(A2260,'HD Total'!A:P,16,0),"."),".")</f>
        <v>21165</v>
      </c>
    </row>
    <row r="2261" spans="1:21" x14ac:dyDescent="0.3">
      <c r="A2261" s="1" t="str">
        <f t="shared" si="70"/>
        <v>2023|Waikato|$30,001-$50,000</v>
      </c>
      <c r="B2261" t="s">
        <v>18</v>
      </c>
      <c r="C2261" t="s">
        <v>19</v>
      </c>
      <c r="D2261" t="s">
        <v>20</v>
      </c>
      <c r="E2261" t="s">
        <v>21</v>
      </c>
      <c r="F2261">
        <v>2023</v>
      </c>
      <c r="G2261">
        <v>2023</v>
      </c>
      <c r="H2261">
        <v>200</v>
      </c>
      <c r="I2261" t="s">
        <v>169</v>
      </c>
      <c r="J2261">
        <v>99</v>
      </c>
      <c r="K2261" t="s">
        <v>23</v>
      </c>
      <c r="L2261">
        <v>3</v>
      </c>
      <c r="M2261" t="s">
        <v>45</v>
      </c>
      <c r="N2261">
        <v>2</v>
      </c>
      <c r="O2261" t="s">
        <v>28</v>
      </c>
      <c r="P2261">
        <v>7578</v>
      </c>
      <c r="T2261" s="3">
        <f t="shared" si="71"/>
        <v>35.799999999999997</v>
      </c>
      <c r="U2261" s="3">
        <f>IF(AND(R2261&lt;&gt;"_U",N2261&lt;&gt;9999,N2261&lt;&gt;999,L2261&lt;&gt;"Median"),IFERROR(VLOOKUP(A2261,'HD Total'!A:P,16,0),"."),".")</f>
        <v>21165</v>
      </c>
    </row>
    <row r="2262" spans="1:21" x14ac:dyDescent="0.3">
      <c r="A2262" s="1" t="str">
        <f t="shared" si="70"/>
        <v>2023|Waikato|$30,001-$50,000</v>
      </c>
      <c r="B2262" t="s">
        <v>18</v>
      </c>
      <c r="C2262" t="s">
        <v>19</v>
      </c>
      <c r="D2262" t="s">
        <v>20</v>
      </c>
      <c r="E2262" t="s">
        <v>21</v>
      </c>
      <c r="F2262">
        <v>2023</v>
      </c>
      <c r="G2262">
        <v>2023</v>
      </c>
      <c r="H2262">
        <v>200</v>
      </c>
      <c r="I2262" t="s">
        <v>169</v>
      </c>
      <c r="J2262">
        <v>99</v>
      </c>
      <c r="K2262" t="s">
        <v>23</v>
      </c>
      <c r="L2262">
        <v>3</v>
      </c>
      <c r="M2262" t="s">
        <v>45</v>
      </c>
      <c r="N2262">
        <v>999</v>
      </c>
      <c r="O2262" t="s">
        <v>42</v>
      </c>
      <c r="P2262">
        <v>0</v>
      </c>
      <c r="T2262" s="3" t="str">
        <f t="shared" si="71"/>
        <v>.</v>
      </c>
      <c r="U2262" s="3" t="str">
        <f>IF(AND(R2262&lt;&gt;"_U",N2262&lt;&gt;9999,N2262&lt;&gt;999,L2262&lt;&gt;"Median"),IFERROR(VLOOKUP(A2262,'HD Total'!A:P,16,0),"."),".")</f>
        <v>.</v>
      </c>
    </row>
    <row r="2263" spans="1:21" x14ac:dyDescent="0.3">
      <c r="A2263" s="1" t="str">
        <f t="shared" si="70"/>
        <v>2023|Waikato|$30,001-$50,000</v>
      </c>
      <c r="B2263" t="s">
        <v>18</v>
      </c>
      <c r="C2263" t="s">
        <v>19</v>
      </c>
      <c r="D2263" t="s">
        <v>20</v>
      </c>
      <c r="E2263" t="s">
        <v>21</v>
      </c>
      <c r="F2263">
        <v>2023</v>
      </c>
      <c r="G2263">
        <v>2023</v>
      </c>
      <c r="H2263">
        <v>200</v>
      </c>
      <c r="I2263" t="s">
        <v>169</v>
      </c>
      <c r="J2263">
        <v>99</v>
      </c>
      <c r="K2263" t="s">
        <v>23</v>
      </c>
      <c r="L2263">
        <v>3</v>
      </c>
      <c r="M2263" t="s">
        <v>45</v>
      </c>
      <c r="N2263">
        <v>3</v>
      </c>
      <c r="O2263" t="s">
        <v>25</v>
      </c>
      <c r="P2263">
        <v>2010</v>
      </c>
      <c r="T2263" s="3">
        <f t="shared" si="71"/>
        <v>9.5</v>
      </c>
      <c r="U2263" s="3">
        <f>IF(AND(R2263&lt;&gt;"_U",N2263&lt;&gt;9999,N2263&lt;&gt;999,L2263&lt;&gt;"Median"),IFERROR(VLOOKUP(A2263,'HD Total'!A:P,16,0),"."),".")</f>
        <v>21165</v>
      </c>
    </row>
    <row r="2264" spans="1:21" x14ac:dyDescent="0.3">
      <c r="A2264" s="1" t="str">
        <f t="shared" si="70"/>
        <v>2023|Waikato|$50,001-$70,000</v>
      </c>
      <c r="B2264" t="s">
        <v>18</v>
      </c>
      <c r="C2264" t="s">
        <v>19</v>
      </c>
      <c r="D2264" t="s">
        <v>20</v>
      </c>
      <c r="E2264" t="s">
        <v>21</v>
      </c>
      <c r="F2264">
        <v>2023</v>
      </c>
      <c r="G2264">
        <v>2023</v>
      </c>
      <c r="H2264">
        <v>200</v>
      </c>
      <c r="I2264" t="s">
        <v>169</v>
      </c>
      <c r="J2264">
        <v>99</v>
      </c>
      <c r="K2264" t="s">
        <v>23</v>
      </c>
      <c r="L2264">
        <v>4</v>
      </c>
      <c r="M2264" t="s">
        <v>36</v>
      </c>
      <c r="N2264">
        <v>9999</v>
      </c>
      <c r="O2264" t="s">
        <v>40</v>
      </c>
      <c r="P2264">
        <v>16485</v>
      </c>
      <c r="T2264" s="3" t="str">
        <f t="shared" si="71"/>
        <v>.</v>
      </c>
      <c r="U2264" s="3" t="str">
        <f>IF(AND(R2264&lt;&gt;"_U",N2264&lt;&gt;9999,N2264&lt;&gt;999,L2264&lt;&gt;"Median"),IFERROR(VLOOKUP(A2264,'HD Total'!A:P,16,0),"."),".")</f>
        <v>.</v>
      </c>
    </row>
    <row r="2265" spans="1:21" x14ac:dyDescent="0.3">
      <c r="A2265" s="1" t="str">
        <f t="shared" si="70"/>
        <v>2023|Waikato|$50,001-$70,000</v>
      </c>
      <c r="B2265" t="s">
        <v>18</v>
      </c>
      <c r="C2265" t="s">
        <v>19</v>
      </c>
      <c r="D2265" t="s">
        <v>20</v>
      </c>
      <c r="E2265" t="s">
        <v>21</v>
      </c>
      <c r="F2265">
        <v>2023</v>
      </c>
      <c r="G2265">
        <v>2023</v>
      </c>
      <c r="H2265">
        <v>200</v>
      </c>
      <c r="I2265" t="s">
        <v>169</v>
      </c>
      <c r="J2265">
        <v>99</v>
      </c>
      <c r="K2265" t="s">
        <v>23</v>
      </c>
      <c r="L2265">
        <v>4</v>
      </c>
      <c r="M2265" t="s">
        <v>36</v>
      </c>
      <c r="N2265">
        <v>1</v>
      </c>
      <c r="O2265" t="s">
        <v>33</v>
      </c>
      <c r="P2265">
        <v>7953</v>
      </c>
      <c r="T2265" s="3">
        <f t="shared" si="71"/>
        <v>48.25</v>
      </c>
      <c r="U2265" s="3">
        <f>IF(AND(R2265&lt;&gt;"_U",N2265&lt;&gt;9999,N2265&lt;&gt;999,L2265&lt;&gt;"Median"),IFERROR(VLOOKUP(A2265,'HD Total'!A:P,16,0),"."),".")</f>
        <v>16482</v>
      </c>
    </row>
    <row r="2266" spans="1:21" x14ac:dyDescent="0.3">
      <c r="A2266" s="1" t="str">
        <f t="shared" si="70"/>
        <v>2023|Waikato|$50,001-$70,000</v>
      </c>
      <c r="B2266" t="s">
        <v>18</v>
      </c>
      <c r="C2266" t="s">
        <v>19</v>
      </c>
      <c r="D2266" t="s">
        <v>20</v>
      </c>
      <c r="E2266" t="s">
        <v>21</v>
      </c>
      <c r="F2266">
        <v>2023</v>
      </c>
      <c r="G2266">
        <v>2023</v>
      </c>
      <c r="H2266">
        <v>200</v>
      </c>
      <c r="I2266" t="s">
        <v>169</v>
      </c>
      <c r="J2266">
        <v>99</v>
      </c>
      <c r="K2266" t="s">
        <v>23</v>
      </c>
      <c r="L2266">
        <v>4</v>
      </c>
      <c r="M2266" t="s">
        <v>36</v>
      </c>
      <c r="N2266">
        <v>999</v>
      </c>
      <c r="O2266" t="s">
        <v>42</v>
      </c>
      <c r="P2266">
        <v>0</v>
      </c>
      <c r="T2266" s="3" t="str">
        <f t="shared" si="71"/>
        <v>.</v>
      </c>
      <c r="U2266" s="3" t="str">
        <f>IF(AND(R2266&lt;&gt;"_U",N2266&lt;&gt;9999,N2266&lt;&gt;999,L2266&lt;&gt;"Median"),IFERROR(VLOOKUP(A2266,'HD Total'!A:P,16,0),"."),".")</f>
        <v>.</v>
      </c>
    </row>
    <row r="2267" spans="1:21" x14ac:dyDescent="0.3">
      <c r="A2267" s="1" t="str">
        <f t="shared" si="70"/>
        <v>2023|Waikato|$50,001-$70,000</v>
      </c>
      <c r="B2267" t="s">
        <v>18</v>
      </c>
      <c r="C2267" t="s">
        <v>19</v>
      </c>
      <c r="D2267" t="s">
        <v>20</v>
      </c>
      <c r="E2267" t="s">
        <v>21</v>
      </c>
      <c r="F2267">
        <v>2023</v>
      </c>
      <c r="G2267">
        <v>2023</v>
      </c>
      <c r="H2267">
        <v>200</v>
      </c>
      <c r="I2267" t="s">
        <v>169</v>
      </c>
      <c r="J2267">
        <v>99</v>
      </c>
      <c r="K2267" t="s">
        <v>23</v>
      </c>
      <c r="L2267">
        <v>4</v>
      </c>
      <c r="M2267" t="s">
        <v>36</v>
      </c>
      <c r="N2267">
        <v>7777</v>
      </c>
      <c r="O2267" t="s">
        <v>37</v>
      </c>
      <c r="P2267">
        <v>16482</v>
      </c>
      <c r="T2267" s="3">
        <f t="shared" si="71"/>
        <v>100</v>
      </c>
      <c r="U2267" s="3">
        <f>IF(AND(R2267&lt;&gt;"_U",N2267&lt;&gt;9999,N2267&lt;&gt;999,L2267&lt;&gt;"Median"),IFERROR(VLOOKUP(A2267,'HD Total'!A:P,16,0),"."),".")</f>
        <v>16482</v>
      </c>
    </row>
    <row r="2268" spans="1:21" x14ac:dyDescent="0.3">
      <c r="A2268" s="1" t="str">
        <f t="shared" si="70"/>
        <v>2023|Waikato|$50,001-$70,000</v>
      </c>
      <c r="B2268" t="s">
        <v>18</v>
      </c>
      <c r="C2268" t="s">
        <v>19</v>
      </c>
      <c r="D2268" t="s">
        <v>20</v>
      </c>
      <c r="E2268" t="s">
        <v>21</v>
      </c>
      <c r="F2268">
        <v>2023</v>
      </c>
      <c r="G2268">
        <v>2023</v>
      </c>
      <c r="H2268">
        <v>200</v>
      </c>
      <c r="I2268" t="s">
        <v>169</v>
      </c>
      <c r="J2268">
        <v>99</v>
      </c>
      <c r="K2268" t="s">
        <v>23</v>
      </c>
      <c r="L2268">
        <v>4</v>
      </c>
      <c r="M2268" t="s">
        <v>36</v>
      </c>
      <c r="N2268">
        <v>2</v>
      </c>
      <c r="O2268" t="s">
        <v>28</v>
      </c>
      <c r="P2268">
        <v>7038</v>
      </c>
      <c r="T2268" s="3">
        <f t="shared" si="71"/>
        <v>42.7</v>
      </c>
      <c r="U2268" s="3">
        <f>IF(AND(R2268&lt;&gt;"_U",N2268&lt;&gt;9999,N2268&lt;&gt;999,L2268&lt;&gt;"Median"),IFERROR(VLOOKUP(A2268,'HD Total'!A:P,16,0),"."),".")</f>
        <v>16482</v>
      </c>
    </row>
    <row r="2269" spans="1:21" x14ac:dyDescent="0.3">
      <c r="A2269" s="1" t="str">
        <f t="shared" si="70"/>
        <v>2023|Waikato|$50,001-$70,000</v>
      </c>
      <c r="B2269" t="s">
        <v>18</v>
      </c>
      <c r="C2269" t="s">
        <v>19</v>
      </c>
      <c r="D2269" t="s">
        <v>20</v>
      </c>
      <c r="E2269" t="s">
        <v>21</v>
      </c>
      <c r="F2269">
        <v>2023</v>
      </c>
      <c r="G2269">
        <v>2023</v>
      </c>
      <c r="H2269">
        <v>200</v>
      </c>
      <c r="I2269" t="s">
        <v>169</v>
      </c>
      <c r="J2269">
        <v>99</v>
      </c>
      <c r="K2269" t="s">
        <v>23</v>
      </c>
      <c r="L2269">
        <v>4</v>
      </c>
      <c r="M2269" t="s">
        <v>36</v>
      </c>
      <c r="N2269">
        <v>3</v>
      </c>
      <c r="O2269" t="s">
        <v>25</v>
      </c>
      <c r="P2269">
        <v>1491</v>
      </c>
      <c r="T2269" s="3">
        <f t="shared" si="71"/>
        <v>9.0500000000000007</v>
      </c>
      <c r="U2269" s="3">
        <f>IF(AND(R2269&lt;&gt;"_U",N2269&lt;&gt;9999,N2269&lt;&gt;999,L2269&lt;&gt;"Median"),IFERROR(VLOOKUP(A2269,'HD Total'!A:P,16,0),"."),".")</f>
        <v>16482</v>
      </c>
    </row>
    <row r="2270" spans="1:21" x14ac:dyDescent="0.3">
      <c r="A2270" s="1" t="str">
        <f t="shared" si="70"/>
        <v>2023|Waikato|$70,001-$100,000</v>
      </c>
      <c r="B2270" t="s">
        <v>18</v>
      </c>
      <c r="C2270" t="s">
        <v>19</v>
      </c>
      <c r="D2270" t="s">
        <v>20</v>
      </c>
      <c r="E2270" t="s">
        <v>21</v>
      </c>
      <c r="F2270">
        <v>2023</v>
      </c>
      <c r="G2270">
        <v>2023</v>
      </c>
      <c r="H2270">
        <v>200</v>
      </c>
      <c r="I2270" t="s">
        <v>169</v>
      </c>
      <c r="J2270">
        <v>99</v>
      </c>
      <c r="K2270" t="s">
        <v>23</v>
      </c>
      <c r="L2270">
        <v>5</v>
      </c>
      <c r="M2270" t="s">
        <v>58</v>
      </c>
      <c r="N2270">
        <v>2</v>
      </c>
      <c r="O2270" t="s">
        <v>28</v>
      </c>
      <c r="P2270">
        <v>9180</v>
      </c>
      <c r="T2270" s="3">
        <f t="shared" si="71"/>
        <v>40.43</v>
      </c>
      <c r="U2270" s="3">
        <f>IF(AND(R2270&lt;&gt;"_U",N2270&lt;&gt;9999,N2270&lt;&gt;999,L2270&lt;&gt;"Median"),IFERROR(VLOOKUP(A2270,'HD Total'!A:P,16,0),"."),".")</f>
        <v>22704</v>
      </c>
    </row>
    <row r="2271" spans="1:21" x14ac:dyDescent="0.3">
      <c r="A2271" s="1" t="str">
        <f t="shared" si="70"/>
        <v>2023|Waikato|$70,001-$100,000</v>
      </c>
      <c r="B2271" t="s">
        <v>18</v>
      </c>
      <c r="C2271" t="s">
        <v>19</v>
      </c>
      <c r="D2271" t="s">
        <v>20</v>
      </c>
      <c r="E2271" t="s">
        <v>21</v>
      </c>
      <c r="F2271">
        <v>2023</v>
      </c>
      <c r="G2271">
        <v>2023</v>
      </c>
      <c r="H2271">
        <v>200</v>
      </c>
      <c r="I2271" t="s">
        <v>169</v>
      </c>
      <c r="J2271">
        <v>99</v>
      </c>
      <c r="K2271" t="s">
        <v>23</v>
      </c>
      <c r="L2271">
        <v>5</v>
      </c>
      <c r="M2271" t="s">
        <v>58</v>
      </c>
      <c r="N2271">
        <v>3</v>
      </c>
      <c r="O2271" t="s">
        <v>25</v>
      </c>
      <c r="P2271">
        <v>2007</v>
      </c>
      <c r="T2271" s="3">
        <f t="shared" si="71"/>
        <v>8.84</v>
      </c>
      <c r="U2271" s="3">
        <f>IF(AND(R2271&lt;&gt;"_U",N2271&lt;&gt;9999,N2271&lt;&gt;999,L2271&lt;&gt;"Median"),IFERROR(VLOOKUP(A2271,'HD Total'!A:P,16,0),"."),".")</f>
        <v>22704</v>
      </c>
    </row>
    <row r="2272" spans="1:21" x14ac:dyDescent="0.3">
      <c r="A2272" s="1" t="str">
        <f t="shared" si="70"/>
        <v>2023|Waikato|$70,001-$100,000</v>
      </c>
      <c r="B2272" t="s">
        <v>18</v>
      </c>
      <c r="C2272" t="s">
        <v>19</v>
      </c>
      <c r="D2272" t="s">
        <v>20</v>
      </c>
      <c r="E2272" t="s">
        <v>21</v>
      </c>
      <c r="F2272">
        <v>2023</v>
      </c>
      <c r="G2272">
        <v>2023</v>
      </c>
      <c r="H2272">
        <v>200</v>
      </c>
      <c r="I2272" t="s">
        <v>169</v>
      </c>
      <c r="J2272">
        <v>99</v>
      </c>
      <c r="K2272" t="s">
        <v>23</v>
      </c>
      <c r="L2272">
        <v>5</v>
      </c>
      <c r="M2272" t="s">
        <v>58</v>
      </c>
      <c r="N2272">
        <v>1</v>
      </c>
      <c r="O2272" t="s">
        <v>33</v>
      </c>
      <c r="P2272">
        <v>11517</v>
      </c>
      <c r="T2272" s="3">
        <f t="shared" si="71"/>
        <v>50.73</v>
      </c>
      <c r="U2272" s="3">
        <f>IF(AND(R2272&lt;&gt;"_U",N2272&lt;&gt;9999,N2272&lt;&gt;999,L2272&lt;&gt;"Median"),IFERROR(VLOOKUP(A2272,'HD Total'!A:P,16,0),"."),".")</f>
        <v>22704</v>
      </c>
    </row>
    <row r="2273" spans="1:21" x14ac:dyDescent="0.3">
      <c r="A2273" s="1" t="str">
        <f t="shared" si="70"/>
        <v>2023|Waikato|$70,001-$100,000</v>
      </c>
      <c r="B2273" t="s">
        <v>18</v>
      </c>
      <c r="C2273" t="s">
        <v>19</v>
      </c>
      <c r="D2273" t="s">
        <v>20</v>
      </c>
      <c r="E2273" t="s">
        <v>21</v>
      </c>
      <c r="F2273">
        <v>2023</v>
      </c>
      <c r="G2273">
        <v>2023</v>
      </c>
      <c r="H2273">
        <v>200</v>
      </c>
      <c r="I2273" t="s">
        <v>169</v>
      </c>
      <c r="J2273">
        <v>99</v>
      </c>
      <c r="K2273" t="s">
        <v>23</v>
      </c>
      <c r="L2273">
        <v>5</v>
      </c>
      <c r="M2273" t="s">
        <v>58</v>
      </c>
      <c r="N2273">
        <v>9999</v>
      </c>
      <c r="O2273" t="s">
        <v>40</v>
      </c>
      <c r="P2273">
        <v>22704</v>
      </c>
      <c r="T2273" s="3" t="str">
        <f t="shared" si="71"/>
        <v>.</v>
      </c>
      <c r="U2273" s="3" t="str">
        <f>IF(AND(R2273&lt;&gt;"_U",N2273&lt;&gt;9999,N2273&lt;&gt;999,L2273&lt;&gt;"Median"),IFERROR(VLOOKUP(A2273,'HD Total'!A:P,16,0),"."),".")</f>
        <v>.</v>
      </c>
    </row>
    <row r="2274" spans="1:21" x14ac:dyDescent="0.3">
      <c r="A2274" s="1" t="str">
        <f t="shared" si="70"/>
        <v>2023|Waikato|$70,001-$100,000</v>
      </c>
      <c r="B2274" t="s">
        <v>18</v>
      </c>
      <c r="C2274" t="s">
        <v>19</v>
      </c>
      <c r="D2274" t="s">
        <v>20</v>
      </c>
      <c r="E2274" t="s">
        <v>21</v>
      </c>
      <c r="F2274">
        <v>2023</v>
      </c>
      <c r="G2274">
        <v>2023</v>
      </c>
      <c r="H2274">
        <v>200</v>
      </c>
      <c r="I2274" t="s">
        <v>169</v>
      </c>
      <c r="J2274">
        <v>99</v>
      </c>
      <c r="K2274" t="s">
        <v>23</v>
      </c>
      <c r="L2274">
        <v>5</v>
      </c>
      <c r="M2274" t="s">
        <v>58</v>
      </c>
      <c r="N2274">
        <v>999</v>
      </c>
      <c r="O2274" t="s">
        <v>42</v>
      </c>
      <c r="P2274">
        <v>0</v>
      </c>
      <c r="T2274" s="3" t="str">
        <f t="shared" si="71"/>
        <v>.</v>
      </c>
      <c r="U2274" s="3" t="str">
        <f>IF(AND(R2274&lt;&gt;"_U",N2274&lt;&gt;9999,N2274&lt;&gt;999,L2274&lt;&gt;"Median"),IFERROR(VLOOKUP(A2274,'HD Total'!A:P,16,0),"."),".")</f>
        <v>.</v>
      </c>
    </row>
    <row r="2275" spans="1:21" x14ac:dyDescent="0.3">
      <c r="A2275" s="1" t="str">
        <f t="shared" si="70"/>
        <v>2023|Waikato|$70,001-$100,000</v>
      </c>
      <c r="B2275" t="s">
        <v>18</v>
      </c>
      <c r="C2275" t="s">
        <v>19</v>
      </c>
      <c r="D2275" t="s">
        <v>20</v>
      </c>
      <c r="E2275" t="s">
        <v>21</v>
      </c>
      <c r="F2275">
        <v>2023</v>
      </c>
      <c r="G2275">
        <v>2023</v>
      </c>
      <c r="H2275">
        <v>200</v>
      </c>
      <c r="I2275" t="s">
        <v>169</v>
      </c>
      <c r="J2275">
        <v>99</v>
      </c>
      <c r="K2275" t="s">
        <v>23</v>
      </c>
      <c r="L2275">
        <v>5</v>
      </c>
      <c r="M2275" t="s">
        <v>58</v>
      </c>
      <c r="N2275">
        <v>7777</v>
      </c>
      <c r="O2275" t="s">
        <v>37</v>
      </c>
      <c r="P2275">
        <v>22704</v>
      </c>
      <c r="T2275" s="3">
        <f t="shared" si="71"/>
        <v>100</v>
      </c>
      <c r="U2275" s="3">
        <f>IF(AND(R2275&lt;&gt;"_U",N2275&lt;&gt;9999,N2275&lt;&gt;999,L2275&lt;&gt;"Median"),IFERROR(VLOOKUP(A2275,'HD Total'!A:P,16,0),"."),".")</f>
        <v>22704</v>
      </c>
    </row>
    <row r="2276" spans="1:21" x14ac:dyDescent="0.3">
      <c r="A2276" s="1" t="str">
        <f t="shared" si="70"/>
        <v>2023|Waikato|$100,001-$150,000</v>
      </c>
      <c r="B2276" t="s">
        <v>18</v>
      </c>
      <c r="C2276" t="s">
        <v>19</v>
      </c>
      <c r="D2276" t="s">
        <v>20</v>
      </c>
      <c r="E2276" t="s">
        <v>21</v>
      </c>
      <c r="F2276">
        <v>2023</v>
      </c>
      <c r="G2276">
        <v>2023</v>
      </c>
      <c r="H2276">
        <v>200</v>
      </c>
      <c r="I2276" t="s">
        <v>169</v>
      </c>
      <c r="J2276">
        <v>99</v>
      </c>
      <c r="K2276" t="s">
        <v>23</v>
      </c>
      <c r="L2276">
        <v>6</v>
      </c>
      <c r="M2276" t="s">
        <v>59</v>
      </c>
      <c r="N2276">
        <v>2</v>
      </c>
      <c r="O2276" t="s">
        <v>28</v>
      </c>
      <c r="P2276">
        <v>10458</v>
      </c>
      <c r="T2276" s="3">
        <f t="shared" si="71"/>
        <v>32.79</v>
      </c>
      <c r="U2276" s="3">
        <f>IF(AND(R2276&lt;&gt;"_U",N2276&lt;&gt;9999,N2276&lt;&gt;999,L2276&lt;&gt;"Median"),IFERROR(VLOOKUP(A2276,'HD Total'!A:P,16,0),"."),".")</f>
        <v>31890</v>
      </c>
    </row>
    <row r="2277" spans="1:21" x14ac:dyDescent="0.3">
      <c r="A2277" s="1" t="str">
        <f t="shared" si="70"/>
        <v>2023|Waikato|$100,001-$150,000</v>
      </c>
      <c r="B2277" t="s">
        <v>18</v>
      </c>
      <c r="C2277" t="s">
        <v>19</v>
      </c>
      <c r="D2277" t="s">
        <v>20</v>
      </c>
      <c r="E2277" t="s">
        <v>21</v>
      </c>
      <c r="F2277">
        <v>2023</v>
      </c>
      <c r="G2277">
        <v>2023</v>
      </c>
      <c r="H2277">
        <v>200</v>
      </c>
      <c r="I2277" t="s">
        <v>169</v>
      </c>
      <c r="J2277">
        <v>99</v>
      </c>
      <c r="K2277" t="s">
        <v>23</v>
      </c>
      <c r="L2277">
        <v>6</v>
      </c>
      <c r="M2277" t="s">
        <v>59</v>
      </c>
      <c r="N2277">
        <v>999</v>
      </c>
      <c r="O2277" t="s">
        <v>42</v>
      </c>
      <c r="P2277">
        <v>0</v>
      </c>
      <c r="T2277" s="3" t="str">
        <f t="shared" si="71"/>
        <v>.</v>
      </c>
      <c r="U2277" s="3" t="str">
        <f>IF(AND(R2277&lt;&gt;"_U",N2277&lt;&gt;9999,N2277&lt;&gt;999,L2277&lt;&gt;"Median"),IFERROR(VLOOKUP(A2277,'HD Total'!A:P,16,0),"."),".")</f>
        <v>.</v>
      </c>
    </row>
    <row r="2278" spans="1:21" x14ac:dyDescent="0.3">
      <c r="A2278" s="1" t="str">
        <f t="shared" si="70"/>
        <v>2023|Waikato|$100,001-$150,000</v>
      </c>
      <c r="B2278" t="s">
        <v>18</v>
      </c>
      <c r="C2278" t="s">
        <v>19</v>
      </c>
      <c r="D2278" t="s">
        <v>20</v>
      </c>
      <c r="E2278" t="s">
        <v>21</v>
      </c>
      <c r="F2278">
        <v>2023</v>
      </c>
      <c r="G2278">
        <v>2023</v>
      </c>
      <c r="H2278">
        <v>200</v>
      </c>
      <c r="I2278" t="s">
        <v>169</v>
      </c>
      <c r="J2278">
        <v>99</v>
      </c>
      <c r="K2278" t="s">
        <v>23</v>
      </c>
      <c r="L2278">
        <v>6</v>
      </c>
      <c r="M2278" t="s">
        <v>59</v>
      </c>
      <c r="N2278">
        <v>9999</v>
      </c>
      <c r="O2278" t="s">
        <v>40</v>
      </c>
      <c r="P2278">
        <v>31890</v>
      </c>
      <c r="T2278" s="3" t="str">
        <f t="shared" si="71"/>
        <v>.</v>
      </c>
      <c r="U2278" s="3" t="str">
        <f>IF(AND(R2278&lt;&gt;"_U",N2278&lt;&gt;9999,N2278&lt;&gt;999,L2278&lt;&gt;"Median"),IFERROR(VLOOKUP(A2278,'HD Total'!A:P,16,0),"."),".")</f>
        <v>.</v>
      </c>
    </row>
    <row r="2279" spans="1:21" x14ac:dyDescent="0.3">
      <c r="A2279" s="1" t="str">
        <f t="shared" si="70"/>
        <v>2023|Waikato|$100,001-$150,000</v>
      </c>
      <c r="B2279" t="s">
        <v>18</v>
      </c>
      <c r="C2279" t="s">
        <v>19</v>
      </c>
      <c r="D2279" t="s">
        <v>20</v>
      </c>
      <c r="E2279" t="s">
        <v>21</v>
      </c>
      <c r="F2279">
        <v>2023</v>
      </c>
      <c r="G2279">
        <v>2023</v>
      </c>
      <c r="H2279">
        <v>200</v>
      </c>
      <c r="I2279" t="s">
        <v>169</v>
      </c>
      <c r="J2279">
        <v>99</v>
      </c>
      <c r="K2279" t="s">
        <v>23</v>
      </c>
      <c r="L2279">
        <v>6</v>
      </c>
      <c r="M2279" t="s">
        <v>59</v>
      </c>
      <c r="N2279">
        <v>3</v>
      </c>
      <c r="O2279" t="s">
        <v>25</v>
      </c>
      <c r="P2279">
        <v>2820</v>
      </c>
      <c r="T2279" s="3">
        <f t="shared" si="71"/>
        <v>8.84</v>
      </c>
      <c r="U2279" s="3">
        <f>IF(AND(R2279&lt;&gt;"_U",N2279&lt;&gt;9999,N2279&lt;&gt;999,L2279&lt;&gt;"Median"),IFERROR(VLOOKUP(A2279,'HD Total'!A:P,16,0),"."),".")</f>
        <v>31890</v>
      </c>
    </row>
    <row r="2280" spans="1:21" x14ac:dyDescent="0.3">
      <c r="A2280" s="1" t="str">
        <f t="shared" si="70"/>
        <v>2023|Waikato|$100,001-$150,000</v>
      </c>
      <c r="B2280" t="s">
        <v>18</v>
      </c>
      <c r="C2280" t="s">
        <v>19</v>
      </c>
      <c r="D2280" t="s">
        <v>20</v>
      </c>
      <c r="E2280" t="s">
        <v>21</v>
      </c>
      <c r="F2280">
        <v>2023</v>
      </c>
      <c r="G2280">
        <v>2023</v>
      </c>
      <c r="H2280">
        <v>200</v>
      </c>
      <c r="I2280" t="s">
        <v>169</v>
      </c>
      <c r="J2280">
        <v>99</v>
      </c>
      <c r="K2280" t="s">
        <v>23</v>
      </c>
      <c r="L2280">
        <v>6</v>
      </c>
      <c r="M2280" t="s">
        <v>59</v>
      </c>
      <c r="N2280">
        <v>7777</v>
      </c>
      <c r="O2280" t="s">
        <v>37</v>
      </c>
      <c r="P2280">
        <v>31890</v>
      </c>
      <c r="T2280" s="3">
        <f t="shared" si="71"/>
        <v>100</v>
      </c>
      <c r="U2280" s="3">
        <f>IF(AND(R2280&lt;&gt;"_U",N2280&lt;&gt;9999,N2280&lt;&gt;999,L2280&lt;&gt;"Median"),IFERROR(VLOOKUP(A2280,'HD Total'!A:P,16,0),"."),".")</f>
        <v>31890</v>
      </c>
    </row>
    <row r="2281" spans="1:21" x14ac:dyDescent="0.3">
      <c r="A2281" s="1" t="str">
        <f t="shared" si="70"/>
        <v>2023|Waikato|$100,001-$150,000</v>
      </c>
      <c r="B2281" t="s">
        <v>18</v>
      </c>
      <c r="C2281" t="s">
        <v>19</v>
      </c>
      <c r="D2281" t="s">
        <v>20</v>
      </c>
      <c r="E2281" t="s">
        <v>21</v>
      </c>
      <c r="F2281">
        <v>2023</v>
      </c>
      <c r="G2281">
        <v>2023</v>
      </c>
      <c r="H2281">
        <v>200</v>
      </c>
      <c r="I2281" t="s">
        <v>169</v>
      </c>
      <c r="J2281">
        <v>99</v>
      </c>
      <c r="K2281" t="s">
        <v>23</v>
      </c>
      <c r="L2281">
        <v>6</v>
      </c>
      <c r="M2281" t="s">
        <v>59</v>
      </c>
      <c r="N2281">
        <v>1</v>
      </c>
      <c r="O2281" t="s">
        <v>33</v>
      </c>
      <c r="P2281">
        <v>18612</v>
      </c>
      <c r="T2281" s="3">
        <f t="shared" si="71"/>
        <v>58.36</v>
      </c>
      <c r="U2281" s="3">
        <f>IF(AND(R2281&lt;&gt;"_U",N2281&lt;&gt;9999,N2281&lt;&gt;999,L2281&lt;&gt;"Median"),IFERROR(VLOOKUP(A2281,'HD Total'!A:P,16,0),"."),".")</f>
        <v>31890</v>
      </c>
    </row>
    <row r="2282" spans="1:21" x14ac:dyDescent="0.3">
      <c r="A2282" s="1" t="str">
        <f t="shared" si="70"/>
        <v>2023|Waikato|$150,001-$200,000</v>
      </c>
      <c r="B2282" t="s">
        <v>18</v>
      </c>
      <c r="C2282" t="s">
        <v>19</v>
      </c>
      <c r="D2282" t="s">
        <v>20</v>
      </c>
      <c r="E2282" t="s">
        <v>21</v>
      </c>
      <c r="F2282">
        <v>2023</v>
      </c>
      <c r="G2282">
        <v>2023</v>
      </c>
      <c r="H2282">
        <v>200</v>
      </c>
      <c r="I2282" t="s">
        <v>169</v>
      </c>
      <c r="J2282">
        <v>99</v>
      </c>
      <c r="K2282" t="s">
        <v>23</v>
      </c>
      <c r="L2282">
        <v>7</v>
      </c>
      <c r="M2282" t="s">
        <v>43</v>
      </c>
      <c r="N2282">
        <v>1</v>
      </c>
      <c r="O2282" t="s">
        <v>33</v>
      </c>
      <c r="P2282">
        <v>12216</v>
      </c>
      <c r="T2282" s="3">
        <f t="shared" si="71"/>
        <v>64.8</v>
      </c>
      <c r="U2282" s="3">
        <f>IF(AND(R2282&lt;&gt;"_U",N2282&lt;&gt;9999,N2282&lt;&gt;999,L2282&lt;&gt;"Median"),IFERROR(VLOOKUP(A2282,'HD Total'!A:P,16,0),"."),".")</f>
        <v>18852</v>
      </c>
    </row>
    <row r="2283" spans="1:21" x14ac:dyDescent="0.3">
      <c r="A2283" s="1" t="str">
        <f t="shared" si="70"/>
        <v>2023|Waikato|$150,001-$200,000</v>
      </c>
      <c r="B2283" t="s">
        <v>18</v>
      </c>
      <c r="C2283" t="s">
        <v>19</v>
      </c>
      <c r="D2283" t="s">
        <v>20</v>
      </c>
      <c r="E2283" t="s">
        <v>21</v>
      </c>
      <c r="F2283">
        <v>2023</v>
      </c>
      <c r="G2283">
        <v>2023</v>
      </c>
      <c r="H2283">
        <v>200</v>
      </c>
      <c r="I2283" t="s">
        <v>169</v>
      </c>
      <c r="J2283">
        <v>99</v>
      </c>
      <c r="K2283" t="s">
        <v>23</v>
      </c>
      <c r="L2283">
        <v>7</v>
      </c>
      <c r="M2283" t="s">
        <v>43</v>
      </c>
      <c r="N2283">
        <v>3</v>
      </c>
      <c r="O2283" t="s">
        <v>25</v>
      </c>
      <c r="P2283">
        <v>2001</v>
      </c>
      <c r="T2283" s="3">
        <f t="shared" si="71"/>
        <v>10.61</v>
      </c>
      <c r="U2283" s="3">
        <f>IF(AND(R2283&lt;&gt;"_U",N2283&lt;&gt;9999,N2283&lt;&gt;999,L2283&lt;&gt;"Median"),IFERROR(VLOOKUP(A2283,'HD Total'!A:P,16,0),"."),".")</f>
        <v>18852</v>
      </c>
    </row>
    <row r="2284" spans="1:21" x14ac:dyDescent="0.3">
      <c r="A2284" s="1" t="str">
        <f t="shared" si="70"/>
        <v>2023|Waikato|$150,001-$200,000</v>
      </c>
      <c r="B2284" t="s">
        <v>18</v>
      </c>
      <c r="C2284" t="s">
        <v>19</v>
      </c>
      <c r="D2284" t="s">
        <v>20</v>
      </c>
      <c r="E2284" t="s">
        <v>21</v>
      </c>
      <c r="F2284">
        <v>2023</v>
      </c>
      <c r="G2284">
        <v>2023</v>
      </c>
      <c r="H2284">
        <v>200</v>
      </c>
      <c r="I2284" t="s">
        <v>169</v>
      </c>
      <c r="J2284">
        <v>99</v>
      </c>
      <c r="K2284" t="s">
        <v>23</v>
      </c>
      <c r="L2284">
        <v>7</v>
      </c>
      <c r="M2284" t="s">
        <v>43</v>
      </c>
      <c r="N2284">
        <v>7777</v>
      </c>
      <c r="O2284" t="s">
        <v>37</v>
      </c>
      <c r="P2284">
        <v>18852</v>
      </c>
      <c r="T2284" s="3">
        <f t="shared" si="71"/>
        <v>100</v>
      </c>
      <c r="U2284" s="3">
        <f>IF(AND(R2284&lt;&gt;"_U",N2284&lt;&gt;9999,N2284&lt;&gt;999,L2284&lt;&gt;"Median"),IFERROR(VLOOKUP(A2284,'HD Total'!A:P,16,0),"."),".")</f>
        <v>18852</v>
      </c>
    </row>
    <row r="2285" spans="1:21" x14ac:dyDescent="0.3">
      <c r="A2285" s="1" t="str">
        <f t="shared" si="70"/>
        <v>2023|Waikato|$150,001-$200,000</v>
      </c>
      <c r="B2285" t="s">
        <v>18</v>
      </c>
      <c r="C2285" t="s">
        <v>19</v>
      </c>
      <c r="D2285" t="s">
        <v>20</v>
      </c>
      <c r="E2285" t="s">
        <v>21</v>
      </c>
      <c r="F2285">
        <v>2023</v>
      </c>
      <c r="G2285">
        <v>2023</v>
      </c>
      <c r="H2285">
        <v>200</v>
      </c>
      <c r="I2285" t="s">
        <v>169</v>
      </c>
      <c r="J2285">
        <v>99</v>
      </c>
      <c r="K2285" t="s">
        <v>23</v>
      </c>
      <c r="L2285">
        <v>7</v>
      </c>
      <c r="M2285" t="s">
        <v>43</v>
      </c>
      <c r="N2285">
        <v>9999</v>
      </c>
      <c r="O2285" t="s">
        <v>40</v>
      </c>
      <c r="P2285">
        <v>18852</v>
      </c>
      <c r="T2285" s="3" t="str">
        <f t="shared" si="71"/>
        <v>.</v>
      </c>
      <c r="U2285" s="3" t="str">
        <f>IF(AND(R2285&lt;&gt;"_U",N2285&lt;&gt;9999,N2285&lt;&gt;999,L2285&lt;&gt;"Median"),IFERROR(VLOOKUP(A2285,'HD Total'!A:P,16,0),"."),".")</f>
        <v>.</v>
      </c>
    </row>
    <row r="2286" spans="1:21" x14ac:dyDescent="0.3">
      <c r="A2286" s="1" t="str">
        <f t="shared" si="70"/>
        <v>2023|Waikato|$150,001-$200,000</v>
      </c>
      <c r="B2286" t="s">
        <v>18</v>
      </c>
      <c r="C2286" t="s">
        <v>19</v>
      </c>
      <c r="D2286" t="s">
        <v>20</v>
      </c>
      <c r="E2286" t="s">
        <v>21</v>
      </c>
      <c r="F2286">
        <v>2023</v>
      </c>
      <c r="G2286">
        <v>2023</v>
      </c>
      <c r="H2286">
        <v>200</v>
      </c>
      <c r="I2286" t="s">
        <v>169</v>
      </c>
      <c r="J2286">
        <v>99</v>
      </c>
      <c r="K2286" t="s">
        <v>23</v>
      </c>
      <c r="L2286">
        <v>7</v>
      </c>
      <c r="M2286" t="s">
        <v>43</v>
      </c>
      <c r="N2286">
        <v>999</v>
      </c>
      <c r="O2286" t="s">
        <v>42</v>
      </c>
      <c r="P2286">
        <v>0</v>
      </c>
      <c r="T2286" s="3" t="str">
        <f t="shared" si="71"/>
        <v>.</v>
      </c>
      <c r="U2286" s="3" t="str">
        <f>IF(AND(R2286&lt;&gt;"_U",N2286&lt;&gt;9999,N2286&lt;&gt;999,L2286&lt;&gt;"Median"),IFERROR(VLOOKUP(A2286,'HD Total'!A:P,16,0),"."),".")</f>
        <v>.</v>
      </c>
    </row>
    <row r="2287" spans="1:21" x14ac:dyDescent="0.3">
      <c r="A2287" s="1" t="str">
        <f t="shared" si="70"/>
        <v>2023|Waikato|$150,001-$200,000</v>
      </c>
      <c r="B2287" t="s">
        <v>18</v>
      </c>
      <c r="C2287" t="s">
        <v>19</v>
      </c>
      <c r="D2287" t="s">
        <v>20</v>
      </c>
      <c r="E2287" t="s">
        <v>21</v>
      </c>
      <c r="F2287">
        <v>2023</v>
      </c>
      <c r="G2287">
        <v>2023</v>
      </c>
      <c r="H2287">
        <v>200</v>
      </c>
      <c r="I2287" t="s">
        <v>169</v>
      </c>
      <c r="J2287">
        <v>99</v>
      </c>
      <c r="K2287" t="s">
        <v>23</v>
      </c>
      <c r="L2287">
        <v>7</v>
      </c>
      <c r="M2287" t="s">
        <v>43</v>
      </c>
      <c r="N2287">
        <v>2</v>
      </c>
      <c r="O2287" t="s">
        <v>28</v>
      </c>
      <c r="P2287">
        <v>4632</v>
      </c>
      <c r="T2287" s="3">
        <f t="shared" si="71"/>
        <v>24.57</v>
      </c>
      <c r="U2287" s="3">
        <f>IF(AND(R2287&lt;&gt;"_U",N2287&lt;&gt;9999,N2287&lt;&gt;999,L2287&lt;&gt;"Median"),IFERROR(VLOOKUP(A2287,'HD Total'!A:P,16,0),"."),".")</f>
        <v>18852</v>
      </c>
    </row>
    <row r="2288" spans="1:21" x14ac:dyDescent="0.3">
      <c r="A2288" s="1" t="str">
        <f t="shared" si="70"/>
        <v>2023|Waikato|$200,001 or more</v>
      </c>
      <c r="B2288" t="s">
        <v>18</v>
      </c>
      <c r="C2288" t="s">
        <v>19</v>
      </c>
      <c r="D2288" t="s">
        <v>20</v>
      </c>
      <c r="E2288" t="s">
        <v>21</v>
      </c>
      <c r="F2288">
        <v>2023</v>
      </c>
      <c r="G2288">
        <v>2023</v>
      </c>
      <c r="H2288">
        <v>200</v>
      </c>
      <c r="I2288" t="s">
        <v>169</v>
      </c>
      <c r="J2288">
        <v>99</v>
      </c>
      <c r="K2288" t="s">
        <v>23</v>
      </c>
      <c r="L2288">
        <v>8</v>
      </c>
      <c r="M2288" t="s">
        <v>27</v>
      </c>
      <c r="N2288">
        <v>1</v>
      </c>
      <c r="O2288" t="s">
        <v>33</v>
      </c>
      <c r="P2288">
        <v>10368</v>
      </c>
      <c r="T2288" s="3">
        <f t="shared" si="71"/>
        <v>61.8</v>
      </c>
      <c r="U2288" s="3">
        <f>IF(AND(R2288&lt;&gt;"_U",N2288&lt;&gt;9999,N2288&lt;&gt;999,L2288&lt;&gt;"Median"),IFERROR(VLOOKUP(A2288,'HD Total'!A:P,16,0),"."),".")</f>
        <v>16776</v>
      </c>
    </row>
    <row r="2289" spans="1:21" x14ac:dyDescent="0.3">
      <c r="A2289" s="1" t="str">
        <f t="shared" si="70"/>
        <v>2023|Waikato|$200,001 or more</v>
      </c>
      <c r="B2289" t="s">
        <v>18</v>
      </c>
      <c r="C2289" t="s">
        <v>19</v>
      </c>
      <c r="D2289" t="s">
        <v>20</v>
      </c>
      <c r="E2289" t="s">
        <v>21</v>
      </c>
      <c r="F2289">
        <v>2023</v>
      </c>
      <c r="G2289">
        <v>2023</v>
      </c>
      <c r="H2289">
        <v>200</v>
      </c>
      <c r="I2289" t="s">
        <v>169</v>
      </c>
      <c r="J2289">
        <v>99</v>
      </c>
      <c r="K2289" t="s">
        <v>23</v>
      </c>
      <c r="L2289">
        <v>8</v>
      </c>
      <c r="M2289" t="s">
        <v>27</v>
      </c>
      <c r="N2289">
        <v>7777</v>
      </c>
      <c r="O2289" t="s">
        <v>37</v>
      </c>
      <c r="P2289">
        <v>16776</v>
      </c>
      <c r="T2289" s="3">
        <f t="shared" si="71"/>
        <v>100</v>
      </c>
      <c r="U2289" s="3">
        <f>IF(AND(R2289&lt;&gt;"_U",N2289&lt;&gt;9999,N2289&lt;&gt;999,L2289&lt;&gt;"Median"),IFERROR(VLOOKUP(A2289,'HD Total'!A:P,16,0),"."),".")</f>
        <v>16776</v>
      </c>
    </row>
    <row r="2290" spans="1:21" x14ac:dyDescent="0.3">
      <c r="A2290" s="1" t="str">
        <f t="shared" si="70"/>
        <v>2023|Waikato|$200,001 or more</v>
      </c>
      <c r="B2290" t="s">
        <v>18</v>
      </c>
      <c r="C2290" t="s">
        <v>19</v>
      </c>
      <c r="D2290" t="s">
        <v>20</v>
      </c>
      <c r="E2290" t="s">
        <v>21</v>
      </c>
      <c r="F2290">
        <v>2023</v>
      </c>
      <c r="G2290">
        <v>2023</v>
      </c>
      <c r="H2290">
        <v>200</v>
      </c>
      <c r="I2290" t="s">
        <v>169</v>
      </c>
      <c r="J2290">
        <v>99</v>
      </c>
      <c r="K2290" t="s">
        <v>23</v>
      </c>
      <c r="L2290">
        <v>8</v>
      </c>
      <c r="M2290" t="s">
        <v>27</v>
      </c>
      <c r="N2290">
        <v>9999</v>
      </c>
      <c r="O2290" t="s">
        <v>40</v>
      </c>
      <c r="P2290">
        <v>16776</v>
      </c>
      <c r="T2290" s="3" t="str">
        <f t="shared" si="71"/>
        <v>.</v>
      </c>
      <c r="U2290" s="3" t="str">
        <f>IF(AND(R2290&lt;&gt;"_U",N2290&lt;&gt;9999,N2290&lt;&gt;999,L2290&lt;&gt;"Median"),IFERROR(VLOOKUP(A2290,'HD Total'!A:P,16,0),"."),".")</f>
        <v>.</v>
      </c>
    </row>
    <row r="2291" spans="1:21" x14ac:dyDescent="0.3">
      <c r="A2291" s="1" t="str">
        <f t="shared" si="70"/>
        <v>2023|Waikato|$200,001 or more</v>
      </c>
      <c r="B2291" t="s">
        <v>18</v>
      </c>
      <c r="C2291" t="s">
        <v>19</v>
      </c>
      <c r="D2291" t="s">
        <v>20</v>
      </c>
      <c r="E2291" t="s">
        <v>21</v>
      </c>
      <c r="F2291">
        <v>2023</v>
      </c>
      <c r="G2291">
        <v>2023</v>
      </c>
      <c r="H2291">
        <v>200</v>
      </c>
      <c r="I2291" t="s">
        <v>169</v>
      </c>
      <c r="J2291">
        <v>99</v>
      </c>
      <c r="K2291" t="s">
        <v>23</v>
      </c>
      <c r="L2291">
        <v>8</v>
      </c>
      <c r="M2291" t="s">
        <v>27</v>
      </c>
      <c r="N2291">
        <v>999</v>
      </c>
      <c r="O2291" t="s">
        <v>42</v>
      </c>
      <c r="P2291">
        <v>0</v>
      </c>
      <c r="T2291" s="3" t="str">
        <f t="shared" si="71"/>
        <v>.</v>
      </c>
      <c r="U2291" s="3" t="str">
        <f>IF(AND(R2291&lt;&gt;"_U",N2291&lt;&gt;9999,N2291&lt;&gt;999,L2291&lt;&gt;"Median"),IFERROR(VLOOKUP(A2291,'HD Total'!A:P,16,0),"."),".")</f>
        <v>.</v>
      </c>
    </row>
    <row r="2292" spans="1:21" x14ac:dyDescent="0.3">
      <c r="A2292" s="1" t="str">
        <f t="shared" si="70"/>
        <v>2023|Waikato|$200,001 or more</v>
      </c>
      <c r="B2292" t="s">
        <v>18</v>
      </c>
      <c r="C2292" t="s">
        <v>19</v>
      </c>
      <c r="D2292" t="s">
        <v>20</v>
      </c>
      <c r="E2292" t="s">
        <v>21</v>
      </c>
      <c r="F2292">
        <v>2023</v>
      </c>
      <c r="G2292">
        <v>2023</v>
      </c>
      <c r="H2292">
        <v>200</v>
      </c>
      <c r="I2292" t="s">
        <v>169</v>
      </c>
      <c r="J2292">
        <v>99</v>
      </c>
      <c r="K2292" t="s">
        <v>23</v>
      </c>
      <c r="L2292">
        <v>8</v>
      </c>
      <c r="M2292" t="s">
        <v>27</v>
      </c>
      <c r="N2292">
        <v>3</v>
      </c>
      <c r="O2292" t="s">
        <v>25</v>
      </c>
      <c r="P2292">
        <v>3336</v>
      </c>
      <c r="T2292" s="3">
        <f t="shared" si="71"/>
        <v>19.89</v>
      </c>
      <c r="U2292" s="3">
        <f>IF(AND(R2292&lt;&gt;"_U",N2292&lt;&gt;9999,N2292&lt;&gt;999,L2292&lt;&gt;"Median"),IFERROR(VLOOKUP(A2292,'HD Total'!A:P,16,0),"."),".")</f>
        <v>16776</v>
      </c>
    </row>
    <row r="2293" spans="1:21" x14ac:dyDescent="0.3">
      <c r="A2293" s="1" t="str">
        <f t="shared" si="70"/>
        <v>2023|Waikato|$200,001 or more</v>
      </c>
      <c r="B2293" t="s">
        <v>18</v>
      </c>
      <c r="C2293" t="s">
        <v>19</v>
      </c>
      <c r="D2293" t="s">
        <v>20</v>
      </c>
      <c r="E2293" t="s">
        <v>21</v>
      </c>
      <c r="F2293">
        <v>2023</v>
      </c>
      <c r="G2293">
        <v>2023</v>
      </c>
      <c r="H2293">
        <v>200</v>
      </c>
      <c r="I2293" t="s">
        <v>169</v>
      </c>
      <c r="J2293">
        <v>99</v>
      </c>
      <c r="K2293" t="s">
        <v>23</v>
      </c>
      <c r="L2293">
        <v>8</v>
      </c>
      <c r="M2293" t="s">
        <v>27</v>
      </c>
      <c r="N2293">
        <v>2</v>
      </c>
      <c r="O2293" t="s">
        <v>28</v>
      </c>
      <c r="P2293">
        <v>3075</v>
      </c>
      <c r="T2293" s="3">
        <f t="shared" si="71"/>
        <v>18.329999999999998</v>
      </c>
      <c r="U2293" s="3">
        <f>IF(AND(R2293&lt;&gt;"_U",N2293&lt;&gt;9999,N2293&lt;&gt;999,L2293&lt;&gt;"Median"),IFERROR(VLOOKUP(A2293,'HD Total'!A:P,16,0),"."),".")</f>
        <v>16776</v>
      </c>
    </row>
    <row r="2294" spans="1:21" x14ac:dyDescent="0.3">
      <c r="A2294" s="1" t="str">
        <f t="shared" si="70"/>
        <v>2023|Waikato|Total stated - total household income</v>
      </c>
      <c r="B2294" t="s">
        <v>18</v>
      </c>
      <c r="C2294" t="s">
        <v>19</v>
      </c>
      <c r="D2294" t="s">
        <v>20</v>
      </c>
      <c r="E2294" t="s">
        <v>21</v>
      </c>
      <c r="F2294">
        <v>2023</v>
      </c>
      <c r="G2294">
        <v>2023</v>
      </c>
      <c r="H2294">
        <v>200</v>
      </c>
      <c r="I2294" t="s">
        <v>169</v>
      </c>
      <c r="J2294">
        <v>99</v>
      </c>
      <c r="K2294" t="s">
        <v>23</v>
      </c>
      <c r="L2294">
        <v>77</v>
      </c>
      <c r="M2294" t="s">
        <v>32</v>
      </c>
      <c r="N2294">
        <v>2</v>
      </c>
      <c r="O2294" t="s">
        <v>28</v>
      </c>
      <c r="P2294">
        <v>51663</v>
      </c>
      <c r="T2294" s="3">
        <f t="shared" si="71"/>
        <v>34.42</v>
      </c>
      <c r="U2294" s="3">
        <f>IF(AND(R2294&lt;&gt;"_U",N2294&lt;&gt;9999,N2294&lt;&gt;999,L2294&lt;&gt;"Median"),IFERROR(VLOOKUP(A2294,'HD Total'!A:P,16,0),"."),".")</f>
        <v>150096</v>
      </c>
    </row>
    <row r="2295" spans="1:21" x14ac:dyDescent="0.3">
      <c r="A2295" s="1" t="str">
        <f t="shared" si="70"/>
        <v>2023|Waikato|Total stated - total household income</v>
      </c>
      <c r="B2295" t="s">
        <v>18</v>
      </c>
      <c r="C2295" t="s">
        <v>19</v>
      </c>
      <c r="D2295" t="s">
        <v>20</v>
      </c>
      <c r="E2295" t="s">
        <v>21</v>
      </c>
      <c r="F2295">
        <v>2023</v>
      </c>
      <c r="G2295">
        <v>2023</v>
      </c>
      <c r="H2295">
        <v>200</v>
      </c>
      <c r="I2295" t="s">
        <v>169</v>
      </c>
      <c r="J2295">
        <v>99</v>
      </c>
      <c r="K2295" t="s">
        <v>23</v>
      </c>
      <c r="L2295">
        <v>77</v>
      </c>
      <c r="M2295" t="s">
        <v>32</v>
      </c>
      <c r="N2295">
        <v>999</v>
      </c>
      <c r="O2295" t="s">
        <v>42</v>
      </c>
      <c r="P2295">
        <v>30</v>
      </c>
      <c r="T2295" s="3" t="str">
        <f t="shared" si="71"/>
        <v>.</v>
      </c>
      <c r="U2295" s="3" t="str">
        <f>IF(AND(R2295&lt;&gt;"_U",N2295&lt;&gt;9999,N2295&lt;&gt;999,L2295&lt;&gt;"Median"),IFERROR(VLOOKUP(A2295,'HD Total'!A:P,16,0),"."),".")</f>
        <v>.</v>
      </c>
    </row>
    <row r="2296" spans="1:21" x14ac:dyDescent="0.3">
      <c r="A2296" s="1" t="str">
        <f t="shared" si="70"/>
        <v>2023|Waikato|Total stated - total household income</v>
      </c>
      <c r="B2296" t="s">
        <v>18</v>
      </c>
      <c r="C2296" t="s">
        <v>19</v>
      </c>
      <c r="D2296" t="s">
        <v>20</v>
      </c>
      <c r="E2296" t="s">
        <v>21</v>
      </c>
      <c r="F2296">
        <v>2023</v>
      </c>
      <c r="G2296">
        <v>2023</v>
      </c>
      <c r="H2296">
        <v>200</v>
      </c>
      <c r="I2296" t="s">
        <v>169</v>
      </c>
      <c r="J2296">
        <v>99</v>
      </c>
      <c r="K2296" t="s">
        <v>23</v>
      </c>
      <c r="L2296">
        <v>77</v>
      </c>
      <c r="M2296" t="s">
        <v>32</v>
      </c>
      <c r="N2296">
        <v>1</v>
      </c>
      <c r="O2296" t="s">
        <v>33</v>
      </c>
      <c r="P2296">
        <v>82812</v>
      </c>
      <c r="T2296" s="3">
        <f t="shared" si="71"/>
        <v>55.17</v>
      </c>
      <c r="U2296" s="3">
        <f>IF(AND(R2296&lt;&gt;"_U",N2296&lt;&gt;9999,N2296&lt;&gt;999,L2296&lt;&gt;"Median"),IFERROR(VLOOKUP(A2296,'HD Total'!A:P,16,0),"."),".")</f>
        <v>150096</v>
      </c>
    </row>
    <row r="2297" spans="1:21" x14ac:dyDescent="0.3">
      <c r="A2297" s="1" t="str">
        <f t="shared" si="70"/>
        <v>2023|Waikato|Total stated - total household income</v>
      </c>
      <c r="B2297" t="s">
        <v>18</v>
      </c>
      <c r="C2297" t="s">
        <v>19</v>
      </c>
      <c r="D2297" t="s">
        <v>20</v>
      </c>
      <c r="E2297" t="s">
        <v>21</v>
      </c>
      <c r="F2297">
        <v>2023</v>
      </c>
      <c r="G2297">
        <v>2023</v>
      </c>
      <c r="H2297">
        <v>200</v>
      </c>
      <c r="I2297" t="s">
        <v>169</v>
      </c>
      <c r="J2297">
        <v>99</v>
      </c>
      <c r="K2297" t="s">
        <v>23</v>
      </c>
      <c r="L2297">
        <v>77</v>
      </c>
      <c r="M2297" t="s">
        <v>32</v>
      </c>
      <c r="N2297">
        <v>7777</v>
      </c>
      <c r="O2297" t="s">
        <v>37</v>
      </c>
      <c r="P2297">
        <v>150096</v>
      </c>
      <c r="T2297" s="3">
        <f t="shared" si="71"/>
        <v>100</v>
      </c>
      <c r="U2297" s="3">
        <f>IF(AND(R2297&lt;&gt;"_U",N2297&lt;&gt;9999,N2297&lt;&gt;999,L2297&lt;&gt;"Median"),IFERROR(VLOOKUP(A2297,'HD Total'!A:P,16,0),"."),".")</f>
        <v>150096</v>
      </c>
    </row>
    <row r="2298" spans="1:21" x14ac:dyDescent="0.3">
      <c r="A2298" s="1" t="str">
        <f t="shared" si="70"/>
        <v>2023|Waikato|Total stated - total household income</v>
      </c>
      <c r="B2298" t="s">
        <v>18</v>
      </c>
      <c r="C2298" t="s">
        <v>19</v>
      </c>
      <c r="D2298" t="s">
        <v>20</v>
      </c>
      <c r="E2298" t="s">
        <v>21</v>
      </c>
      <c r="F2298">
        <v>2023</v>
      </c>
      <c r="G2298">
        <v>2023</v>
      </c>
      <c r="H2298">
        <v>200</v>
      </c>
      <c r="I2298" t="s">
        <v>169</v>
      </c>
      <c r="J2298">
        <v>99</v>
      </c>
      <c r="K2298" t="s">
        <v>23</v>
      </c>
      <c r="L2298">
        <v>77</v>
      </c>
      <c r="M2298" t="s">
        <v>32</v>
      </c>
      <c r="N2298">
        <v>3</v>
      </c>
      <c r="O2298" t="s">
        <v>25</v>
      </c>
      <c r="P2298">
        <v>15624</v>
      </c>
      <c r="T2298" s="3">
        <f t="shared" si="71"/>
        <v>10.41</v>
      </c>
      <c r="U2298" s="3">
        <f>IF(AND(R2298&lt;&gt;"_U",N2298&lt;&gt;9999,N2298&lt;&gt;999,L2298&lt;&gt;"Median"),IFERROR(VLOOKUP(A2298,'HD Total'!A:P,16,0),"."),".")</f>
        <v>150096</v>
      </c>
    </row>
    <row r="2299" spans="1:21" x14ac:dyDescent="0.3">
      <c r="A2299" s="1" t="str">
        <f t="shared" si="70"/>
        <v>2023|Waikato|Total stated - total household income</v>
      </c>
      <c r="B2299" t="s">
        <v>18</v>
      </c>
      <c r="C2299" t="s">
        <v>19</v>
      </c>
      <c r="D2299" t="s">
        <v>20</v>
      </c>
      <c r="E2299" t="s">
        <v>21</v>
      </c>
      <c r="F2299">
        <v>2023</v>
      </c>
      <c r="G2299">
        <v>2023</v>
      </c>
      <c r="H2299">
        <v>200</v>
      </c>
      <c r="I2299" t="s">
        <v>169</v>
      </c>
      <c r="J2299">
        <v>99</v>
      </c>
      <c r="K2299" t="s">
        <v>23</v>
      </c>
      <c r="L2299">
        <v>77</v>
      </c>
      <c r="M2299" t="s">
        <v>32</v>
      </c>
      <c r="N2299">
        <v>9999</v>
      </c>
      <c r="O2299" t="s">
        <v>40</v>
      </c>
      <c r="P2299">
        <v>150126</v>
      </c>
      <c r="T2299" s="3" t="str">
        <f t="shared" si="71"/>
        <v>.</v>
      </c>
      <c r="U2299" s="3" t="str">
        <f>IF(AND(R2299&lt;&gt;"_U",N2299&lt;&gt;9999,N2299&lt;&gt;999,L2299&lt;&gt;"Median"),IFERROR(VLOOKUP(A2299,'HD Total'!A:P,16,0),"."),".")</f>
        <v>.</v>
      </c>
    </row>
    <row r="2300" spans="1:21" x14ac:dyDescent="0.3">
      <c r="A2300" s="1" t="str">
        <f t="shared" si="70"/>
        <v>2023|Waikato|Total - total household income</v>
      </c>
      <c r="B2300" t="s">
        <v>18</v>
      </c>
      <c r="C2300" t="s">
        <v>19</v>
      </c>
      <c r="D2300" t="s">
        <v>20</v>
      </c>
      <c r="E2300" t="s">
        <v>21</v>
      </c>
      <c r="F2300">
        <v>2023</v>
      </c>
      <c r="G2300">
        <v>2023</v>
      </c>
      <c r="H2300">
        <v>200</v>
      </c>
      <c r="I2300" t="s">
        <v>169</v>
      </c>
      <c r="J2300">
        <v>99</v>
      </c>
      <c r="K2300" t="s">
        <v>23</v>
      </c>
      <c r="L2300">
        <v>99</v>
      </c>
      <c r="M2300" t="s">
        <v>48</v>
      </c>
      <c r="N2300">
        <v>9999</v>
      </c>
      <c r="O2300" t="s">
        <v>40</v>
      </c>
      <c r="P2300">
        <v>156657</v>
      </c>
      <c r="T2300" s="3" t="str">
        <f t="shared" si="71"/>
        <v>.</v>
      </c>
      <c r="U2300" s="3" t="str">
        <f>IF(AND(R2300&lt;&gt;"_U",N2300&lt;&gt;9999,N2300&lt;&gt;999,L2300&lt;&gt;"Median"),IFERROR(VLOOKUP(A2300,'HD Total'!A:P,16,0),"."),".")</f>
        <v>.</v>
      </c>
    </row>
    <row r="2301" spans="1:21" x14ac:dyDescent="0.3">
      <c r="A2301" s="1" t="str">
        <f t="shared" si="70"/>
        <v>2023|Waikato|Total - total household income</v>
      </c>
      <c r="B2301" t="s">
        <v>18</v>
      </c>
      <c r="C2301" t="s">
        <v>19</v>
      </c>
      <c r="D2301" t="s">
        <v>20</v>
      </c>
      <c r="E2301" t="s">
        <v>21</v>
      </c>
      <c r="F2301">
        <v>2023</v>
      </c>
      <c r="G2301">
        <v>2023</v>
      </c>
      <c r="H2301">
        <v>200</v>
      </c>
      <c r="I2301" t="s">
        <v>169</v>
      </c>
      <c r="J2301">
        <v>99</v>
      </c>
      <c r="K2301" t="s">
        <v>23</v>
      </c>
      <c r="L2301">
        <v>99</v>
      </c>
      <c r="M2301" t="s">
        <v>48</v>
      </c>
      <c r="N2301">
        <v>1</v>
      </c>
      <c r="O2301" t="s">
        <v>33</v>
      </c>
      <c r="P2301">
        <v>85008</v>
      </c>
      <c r="T2301" s="3">
        <f t="shared" si="71"/>
        <v>54.3</v>
      </c>
      <c r="U2301" s="3">
        <f>IF(AND(R2301&lt;&gt;"_U",N2301&lt;&gt;9999,N2301&lt;&gt;999,L2301&lt;&gt;"Median"),IFERROR(VLOOKUP(A2301,'HD Total'!A:P,16,0),"."),".")</f>
        <v>156564</v>
      </c>
    </row>
    <row r="2302" spans="1:21" x14ac:dyDescent="0.3">
      <c r="A2302" s="1" t="str">
        <f t="shared" si="70"/>
        <v>2023|Waikato|Total - total household income</v>
      </c>
      <c r="B2302" t="s">
        <v>18</v>
      </c>
      <c r="C2302" t="s">
        <v>19</v>
      </c>
      <c r="D2302" t="s">
        <v>20</v>
      </c>
      <c r="E2302" t="s">
        <v>21</v>
      </c>
      <c r="F2302">
        <v>2023</v>
      </c>
      <c r="G2302">
        <v>2023</v>
      </c>
      <c r="H2302">
        <v>200</v>
      </c>
      <c r="I2302" t="s">
        <v>169</v>
      </c>
      <c r="J2302">
        <v>99</v>
      </c>
      <c r="K2302" t="s">
        <v>23</v>
      </c>
      <c r="L2302">
        <v>99</v>
      </c>
      <c r="M2302" t="s">
        <v>48</v>
      </c>
      <c r="N2302">
        <v>3</v>
      </c>
      <c r="O2302" t="s">
        <v>25</v>
      </c>
      <c r="P2302">
        <v>16143</v>
      </c>
      <c r="T2302" s="3">
        <f t="shared" si="71"/>
        <v>10.31</v>
      </c>
      <c r="U2302" s="3">
        <f>IF(AND(R2302&lt;&gt;"_U",N2302&lt;&gt;9999,N2302&lt;&gt;999,L2302&lt;&gt;"Median"),IFERROR(VLOOKUP(A2302,'HD Total'!A:P,16,0),"."),".")</f>
        <v>156564</v>
      </c>
    </row>
    <row r="2303" spans="1:21" x14ac:dyDescent="0.3">
      <c r="A2303" s="1" t="str">
        <f t="shared" si="70"/>
        <v>2023|Waikato|Total - total household income</v>
      </c>
      <c r="B2303" t="s">
        <v>18</v>
      </c>
      <c r="C2303" t="s">
        <v>19</v>
      </c>
      <c r="D2303" t="s">
        <v>20</v>
      </c>
      <c r="E2303" t="s">
        <v>21</v>
      </c>
      <c r="F2303">
        <v>2023</v>
      </c>
      <c r="G2303">
        <v>2023</v>
      </c>
      <c r="H2303">
        <v>200</v>
      </c>
      <c r="I2303" t="s">
        <v>169</v>
      </c>
      <c r="J2303">
        <v>99</v>
      </c>
      <c r="K2303" t="s">
        <v>23</v>
      </c>
      <c r="L2303">
        <v>99</v>
      </c>
      <c r="M2303" t="s">
        <v>48</v>
      </c>
      <c r="N2303">
        <v>7777</v>
      </c>
      <c r="O2303" t="s">
        <v>37</v>
      </c>
      <c r="P2303">
        <v>156564</v>
      </c>
      <c r="T2303" s="3">
        <f t="shared" si="71"/>
        <v>100</v>
      </c>
      <c r="U2303" s="3">
        <f>IF(AND(R2303&lt;&gt;"_U",N2303&lt;&gt;9999,N2303&lt;&gt;999,L2303&lt;&gt;"Median"),IFERROR(VLOOKUP(A2303,'HD Total'!A:P,16,0),"."),".")</f>
        <v>156564</v>
      </c>
    </row>
    <row r="2304" spans="1:21" x14ac:dyDescent="0.3">
      <c r="A2304" s="1" t="str">
        <f t="shared" si="70"/>
        <v>2023|Waikato|Total - total household income</v>
      </c>
      <c r="B2304" t="s">
        <v>18</v>
      </c>
      <c r="C2304" t="s">
        <v>19</v>
      </c>
      <c r="D2304" t="s">
        <v>20</v>
      </c>
      <c r="E2304" t="s">
        <v>21</v>
      </c>
      <c r="F2304">
        <v>2023</v>
      </c>
      <c r="G2304">
        <v>2023</v>
      </c>
      <c r="H2304">
        <v>200</v>
      </c>
      <c r="I2304" t="s">
        <v>169</v>
      </c>
      <c r="J2304">
        <v>99</v>
      </c>
      <c r="K2304" t="s">
        <v>23</v>
      </c>
      <c r="L2304">
        <v>99</v>
      </c>
      <c r="M2304" t="s">
        <v>48</v>
      </c>
      <c r="N2304">
        <v>999</v>
      </c>
      <c r="O2304" t="s">
        <v>42</v>
      </c>
      <c r="P2304">
        <v>93</v>
      </c>
      <c r="T2304" s="3" t="str">
        <f t="shared" si="71"/>
        <v>.</v>
      </c>
      <c r="U2304" s="3" t="str">
        <f>IF(AND(R2304&lt;&gt;"_U",N2304&lt;&gt;9999,N2304&lt;&gt;999,L2304&lt;&gt;"Median"),IFERROR(VLOOKUP(A2304,'HD Total'!A:P,16,0),"."),".")</f>
        <v>.</v>
      </c>
    </row>
    <row r="2305" spans="1:21" x14ac:dyDescent="0.3">
      <c r="A2305" s="1" t="str">
        <f t="shared" si="70"/>
        <v>2023|Waikato|Total - total household income</v>
      </c>
      <c r="B2305" t="s">
        <v>18</v>
      </c>
      <c r="C2305" t="s">
        <v>19</v>
      </c>
      <c r="D2305" t="s">
        <v>20</v>
      </c>
      <c r="E2305" t="s">
        <v>21</v>
      </c>
      <c r="F2305">
        <v>2023</v>
      </c>
      <c r="G2305">
        <v>2023</v>
      </c>
      <c r="H2305">
        <v>200</v>
      </c>
      <c r="I2305" t="s">
        <v>169</v>
      </c>
      <c r="J2305">
        <v>99</v>
      </c>
      <c r="K2305" t="s">
        <v>23</v>
      </c>
      <c r="L2305">
        <v>99</v>
      </c>
      <c r="M2305" t="s">
        <v>48</v>
      </c>
      <c r="N2305">
        <v>2</v>
      </c>
      <c r="O2305" t="s">
        <v>28</v>
      </c>
      <c r="P2305">
        <v>55413</v>
      </c>
      <c r="T2305" s="3">
        <f t="shared" si="71"/>
        <v>35.39</v>
      </c>
      <c r="U2305" s="3">
        <f>IF(AND(R2305&lt;&gt;"_U",N2305&lt;&gt;9999,N2305&lt;&gt;999,L2305&lt;&gt;"Median"),IFERROR(VLOOKUP(A2305,'HD Total'!A:P,16,0),"."),".")</f>
        <v>156564</v>
      </c>
    </row>
    <row r="2306" spans="1:21" x14ac:dyDescent="0.3">
      <c r="A2306" s="1" t="str">
        <f t="shared" si="70"/>
        <v>2023|Waikato|Median ($) - total household income</v>
      </c>
      <c r="B2306" t="s">
        <v>18</v>
      </c>
      <c r="C2306" t="s">
        <v>19</v>
      </c>
      <c r="D2306" t="s">
        <v>20</v>
      </c>
      <c r="E2306" t="s">
        <v>21</v>
      </c>
      <c r="F2306">
        <v>2023</v>
      </c>
      <c r="G2306">
        <v>2023</v>
      </c>
      <c r="H2306">
        <v>200</v>
      </c>
      <c r="I2306" t="s">
        <v>169</v>
      </c>
      <c r="J2306">
        <v>99</v>
      </c>
      <c r="K2306" t="s">
        <v>23</v>
      </c>
      <c r="L2306" t="s">
        <v>56</v>
      </c>
      <c r="M2306" t="s">
        <v>57</v>
      </c>
      <c r="N2306">
        <v>3</v>
      </c>
      <c r="O2306" t="s">
        <v>25</v>
      </c>
      <c r="P2306">
        <v>106100</v>
      </c>
      <c r="T2306" s="3" t="str">
        <f t="shared" si="71"/>
        <v>.</v>
      </c>
      <c r="U2306" s="3" t="str">
        <f>IF(AND(R2306&lt;&gt;"_U",N2306&lt;&gt;9999,N2306&lt;&gt;999,L2306&lt;&gt;"Median"),IFERROR(VLOOKUP(A2306,'HD Total'!A:P,16,0),"."),".")</f>
        <v>.</v>
      </c>
    </row>
    <row r="2307" spans="1:21" x14ac:dyDescent="0.3">
      <c r="A2307" s="1" t="str">
        <f t="shared" ref="A2307:A2370" si="72">G2307&amp;"|"&amp;I2307&amp;"|"&amp;M2307</f>
        <v>2023|Waikato|Median ($) - total household income</v>
      </c>
      <c r="B2307" t="s">
        <v>18</v>
      </c>
      <c r="C2307" t="s">
        <v>19</v>
      </c>
      <c r="D2307" t="s">
        <v>20</v>
      </c>
      <c r="E2307" t="s">
        <v>21</v>
      </c>
      <c r="F2307">
        <v>2023</v>
      </c>
      <c r="G2307">
        <v>2023</v>
      </c>
      <c r="H2307">
        <v>200</v>
      </c>
      <c r="I2307" t="s">
        <v>169</v>
      </c>
      <c r="J2307">
        <v>99</v>
      </c>
      <c r="K2307" t="s">
        <v>23</v>
      </c>
      <c r="L2307" t="s">
        <v>56</v>
      </c>
      <c r="M2307" t="s">
        <v>57</v>
      </c>
      <c r="N2307">
        <v>9999</v>
      </c>
      <c r="O2307" t="s">
        <v>40</v>
      </c>
      <c r="P2307">
        <v>90000</v>
      </c>
      <c r="T2307" s="3" t="str">
        <f t="shared" ref="T2307:T2370" si="73">IF(AND(R2307&lt;&gt;"_U",R2307&lt;&gt;"c",N2307&lt;&gt;999,N2307&lt;&gt;9999,L2307&lt;&gt;"Median"),IFERROR((ROUND(P2307/U2307*100,2)),"."),".")</f>
        <v>.</v>
      </c>
      <c r="U2307" s="3" t="str">
        <f>IF(AND(R2307&lt;&gt;"_U",N2307&lt;&gt;9999,N2307&lt;&gt;999,L2307&lt;&gt;"Median"),IFERROR(VLOOKUP(A2307,'HD Total'!A:P,16,0),"."),".")</f>
        <v>.</v>
      </c>
    </row>
    <row r="2308" spans="1:21" x14ac:dyDescent="0.3">
      <c r="A2308" s="1" t="str">
        <f t="shared" si="72"/>
        <v>2023|Waikato|Median ($) - total household income</v>
      </c>
      <c r="B2308" t="s">
        <v>18</v>
      </c>
      <c r="C2308" t="s">
        <v>19</v>
      </c>
      <c r="D2308" t="s">
        <v>20</v>
      </c>
      <c r="E2308" t="s">
        <v>21</v>
      </c>
      <c r="F2308">
        <v>2023</v>
      </c>
      <c r="G2308">
        <v>2023</v>
      </c>
      <c r="H2308">
        <v>200</v>
      </c>
      <c r="I2308" t="s">
        <v>169</v>
      </c>
      <c r="J2308">
        <v>99</v>
      </c>
      <c r="K2308" t="s">
        <v>23</v>
      </c>
      <c r="L2308" t="s">
        <v>56</v>
      </c>
      <c r="M2308" t="s">
        <v>57</v>
      </c>
      <c r="N2308">
        <v>999</v>
      </c>
      <c r="O2308" t="s">
        <v>42</v>
      </c>
      <c r="P2308">
        <v>21300</v>
      </c>
      <c r="T2308" s="3" t="str">
        <f t="shared" si="73"/>
        <v>.</v>
      </c>
      <c r="U2308" s="3" t="str">
        <f>IF(AND(R2308&lt;&gt;"_U",N2308&lt;&gt;9999,N2308&lt;&gt;999,L2308&lt;&gt;"Median"),IFERROR(VLOOKUP(A2308,'HD Total'!A:P,16,0),"."),".")</f>
        <v>.</v>
      </c>
    </row>
    <row r="2309" spans="1:21" x14ac:dyDescent="0.3">
      <c r="A2309" s="1" t="str">
        <f t="shared" si="72"/>
        <v>2023|Waikato|Median ($) - total household income</v>
      </c>
      <c r="B2309" t="s">
        <v>18</v>
      </c>
      <c r="C2309" t="s">
        <v>19</v>
      </c>
      <c r="D2309" t="s">
        <v>20</v>
      </c>
      <c r="E2309" t="s">
        <v>21</v>
      </c>
      <c r="F2309">
        <v>2023</v>
      </c>
      <c r="G2309">
        <v>2023</v>
      </c>
      <c r="H2309">
        <v>200</v>
      </c>
      <c r="I2309" t="s">
        <v>169</v>
      </c>
      <c r="J2309">
        <v>99</v>
      </c>
      <c r="K2309" t="s">
        <v>23</v>
      </c>
      <c r="L2309" t="s">
        <v>56</v>
      </c>
      <c r="M2309" t="s">
        <v>57</v>
      </c>
      <c r="N2309">
        <v>7777</v>
      </c>
      <c r="O2309" t="s">
        <v>37</v>
      </c>
      <c r="P2309">
        <v>90100</v>
      </c>
      <c r="T2309" s="3" t="str">
        <f t="shared" si="73"/>
        <v>.</v>
      </c>
      <c r="U2309" s="3" t="str">
        <f>IF(AND(R2309&lt;&gt;"_U",N2309&lt;&gt;9999,N2309&lt;&gt;999,L2309&lt;&gt;"Median"),IFERROR(VLOOKUP(A2309,'HD Total'!A:P,16,0),"."),".")</f>
        <v>.</v>
      </c>
    </row>
    <row r="2310" spans="1:21" x14ac:dyDescent="0.3">
      <c r="A2310" s="1" t="str">
        <f t="shared" si="72"/>
        <v>2023|Waikato|Median ($) - total household income</v>
      </c>
      <c r="B2310" t="s">
        <v>18</v>
      </c>
      <c r="C2310" t="s">
        <v>19</v>
      </c>
      <c r="D2310" t="s">
        <v>20</v>
      </c>
      <c r="E2310" t="s">
        <v>21</v>
      </c>
      <c r="F2310">
        <v>2023</v>
      </c>
      <c r="G2310">
        <v>2023</v>
      </c>
      <c r="H2310">
        <v>200</v>
      </c>
      <c r="I2310" t="s">
        <v>169</v>
      </c>
      <c r="J2310">
        <v>99</v>
      </c>
      <c r="K2310" t="s">
        <v>23</v>
      </c>
      <c r="L2310" t="s">
        <v>56</v>
      </c>
      <c r="M2310" t="s">
        <v>57</v>
      </c>
      <c r="N2310">
        <v>1</v>
      </c>
      <c r="O2310" t="s">
        <v>33</v>
      </c>
      <c r="P2310">
        <v>99500</v>
      </c>
      <c r="T2310" s="3" t="str">
        <f t="shared" si="73"/>
        <v>.</v>
      </c>
      <c r="U2310" s="3" t="str">
        <f>IF(AND(R2310&lt;&gt;"_U",N2310&lt;&gt;9999,N2310&lt;&gt;999,L2310&lt;&gt;"Median"),IFERROR(VLOOKUP(A2310,'HD Total'!A:P,16,0),"."),".")</f>
        <v>.</v>
      </c>
    </row>
    <row r="2311" spans="1:21" x14ac:dyDescent="0.3">
      <c r="A2311" s="1" t="str">
        <f t="shared" si="72"/>
        <v>2023|Waikato|Median ($) - total household income</v>
      </c>
      <c r="B2311" t="s">
        <v>18</v>
      </c>
      <c r="C2311" t="s">
        <v>19</v>
      </c>
      <c r="D2311" t="s">
        <v>20</v>
      </c>
      <c r="E2311" t="s">
        <v>21</v>
      </c>
      <c r="F2311">
        <v>2023</v>
      </c>
      <c r="G2311">
        <v>2023</v>
      </c>
      <c r="H2311">
        <v>200</v>
      </c>
      <c r="I2311" t="s">
        <v>169</v>
      </c>
      <c r="J2311">
        <v>99</v>
      </c>
      <c r="K2311" t="s">
        <v>23</v>
      </c>
      <c r="L2311" t="s">
        <v>56</v>
      </c>
      <c r="M2311" t="s">
        <v>57</v>
      </c>
      <c r="N2311">
        <v>2</v>
      </c>
      <c r="O2311" t="s">
        <v>28</v>
      </c>
      <c r="P2311">
        <v>74900</v>
      </c>
      <c r="T2311" s="3" t="str">
        <f t="shared" si="73"/>
        <v>.</v>
      </c>
      <c r="U2311" s="3" t="str">
        <f>IF(AND(R2311&lt;&gt;"_U",N2311&lt;&gt;9999,N2311&lt;&gt;999,L2311&lt;&gt;"Median"),IFERROR(VLOOKUP(A2311,'HD Total'!A:P,16,0),"."),".")</f>
        <v>.</v>
      </c>
    </row>
    <row r="2312" spans="1:21" x14ac:dyDescent="0.3">
      <c r="A2312" s="1" t="str">
        <f t="shared" si="72"/>
        <v>2023|Lakes|$20,000 or less</v>
      </c>
      <c r="B2312" t="s">
        <v>18</v>
      </c>
      <c r="C2312" t="s">
        <v>19</v>
      </c>
      <c r="D2312" t="s">
        <v>20</v>
      </c>
      <c r="E2312" t="s">
        <v>21</v>
      </c>
      <c r="F2312">
        <v>2023</v>
      </c>
      <c r="G2312">
        <v>2023</v>
      </c>
      <c r="H2312">
        <v>201</v>
      </c>
      <c r="I2312" t="s">
        <v>154</v>
      </c>
      <c r="J2312">
        <v>99</v>
      </c>
      <c r="K2312" t="s">
        <v>23</v>
      </c>
      <c r="L2312">
        <v>1</v>
      </c>
      <c r="M2312" t="s">
        <v>39</v>
      </c>
      <c r="N2312">
        <v>3</v>
      </c>
      <c r="O2312" t="s">
        <v>25</v>
      </c>
      <c r="P2312">
        <v>168</v>
      </c>
      <c r="T2312" s="3">
        <f t="shared" si="73"/>
        <v>7.82</v>
      </c>
      <c r="U2312" s="3">
        <f>IF(AND(R2312&lt;&gt;"_U",N2312&lt;&gt;9999,N2312&lt;&gt;999,L2312&lt;&gt;"Median"),IFERROR(VLOOKUP(A2312,'HD Total'!A:P,16,0),"."),".")</f>
        <v>2148</v>
      </c>
    </row>
    <row r="2313" spans="1:21" x14ac:dyDescent="0.3">
      <c r="A2313" s="1" t="str">
        <f t="shared" si="72"/>
        <v>2023|Lakes|$20,000 or less</v>
      </c>
      <c r="B2313" t="s">
        <v>18</v>
      </c>
      <c r="C2313" t="s">
        <v>19</v>
      </c>
      <c r="D2313" t="s">
        <v>20</v>
      </c>
      <c r="E2313" t="s">
        <v>21</v>
      </c>
      <c r="F2313">
        <v>2023</v>
      </c>
      <c r="G2313">
        <v>2023</v>
      </c>
      <c r="H2313">
        <v>201</v>
      </c>
      <c r="I2313" t="s">
        <v>154</v>
      </c>
      <c r="J2313">
        <v>99</v>
      </c>
      <c r="K2313" t="s">
        <v>23</v>
      </c>
      <c r="L2313">
        <v>1</v>
      </c>
      <c r="M2313" t="s">
        <v>39</v>
      </c>
      <c r="N2313">
        <v>1</v>
      </c>
      <c r="O2313" t="s">
        <v>33</v>
      </c>
      <c r="P2313">
        <v>837</v>
      </c>
      <c r="T2313" s="3">
        <f t="shared" si="73"/>
        <v>38.97</v>
      </c>
      <c r="U2313" s="3">
        <f>IF(AND(R2313&lt;&gt;"_U",N2313&lt;&gt;9999,N2313&lt;&gt;999,L2313&lt;&gt;"Median"),IFERROR(VLOOKUP(A2313,'HD Total'!A:P,16,0),"."),".")</f>
        <v>2148</v>
      </c>
    </row>
    <row r="2314" spans="1:21" x14ac:dyDescent="0.3">
      <c r="A2314" s="1" t="str">
        <f t="shared" si="72"/>
        <v>2023|Lakes|$20,000 or less</v>
      </c>
      <c r="B2314" t="s">
        <v>18</v>
      </c>
      <c r="C2314" t="s">
        <v>19</v>
      </c>
      <c r="D2314" t="s">
        <v>20</v>
      </c>
      <c r="E2314" t="s">
        <v>21</v>
      </c>
      <c r="F2314">
        <v>2023</v>
      </c>
      <c r="G2314">
        <v>2023</v>
      </c>
      <c r="H2314">
        <v>201</v>
      </c>
      <c r="I2314" t="s">
        <v>154</v>
      </c>
      <c r="J2314">
        <v>99</v>
      </c>
      <c r="K2314" t="s">
        <v>23</v>
      </c>
      <c r="L2314">
        <v>1</v>
      </c>
      <c r="M2314" t="s">
        <v>39</v>
      </c>
      <c r="N2314">
        <v>999</v>
      </c>
      <c r="O2314" t="s">
        <v>42</v>
      </c>
      <c r="P2314">
        <v>0</v>
      </c>
      <c r="T2314" s="3" t="str">
        <f t="shared" si="73"/>
        <v>.</v>
      </c>
      <c r="U2314" s="3" t="str">
        <f>IF(AND(R2314&lt;&gt;"_U",N2314&lt;&gt;9999,N2314&lt;&gt;999,L2314&lt;&gt;"Median"),IFERROR(VLOOKUP(A2314,'HD Total'!A:P,16,0),"."),".")</f>
        <v>.</v>
      </c>
    </row>
    <row r="2315" spans="1:21" x14ac:dyDescent="0.3">
      <c r="A2315" s="1" t="str">
        <f t="shared" si="72"/>
        <v>2023|Lakes|$20,000 or less</v>
      </c>
      <c r="B2315" t="s">
        <v>18</v>
      </c>
      <c r="C2315" t="s">
        <v>19</v>
      </c>
      <c r="D2315" t="s">
        <v>20</v>
      </c>
      <c r="E2315" t="s">
        <v>21</v>
      </c>
      <c r="F2315">
        <v>2023</v>
      </c>
      <c r="G2315">
        <v>2023</v>
      </c>
      <c r="H2315">
        <v>201</v>
      </c>
      <c r="I2315" t="s">
        <v>154</v>
      </c>
      <c r="J2315">
        <v>99</v>
      </c>
      <c r="K2315" t="s">
        <v>23</v>
      </c>
      <c r="L2315">
        <v>1</v>
      </c>
      <c r="M2315" t="s">
        <v>39</v>
      </c>
      <c r="N2315">
        <v>9999</v>
      </c>
      <c r="O2315" t="s">
        <v>40</v>
      </c>
      <c r="P2315">
        <v>2151</v>
      </c>
      <c r="T2315" s="3" t="str">
        <f t="shared" si="73"/>
        <v>.</v>
      </c>
      <c r="U2315" s="3" t="str">
        <f>IF(AND(R2315&lt;&gt;"_U",N2315&lt;&gt;9999,N2315&lt;&gt;999,L2315&lt;&gt;"Median"),IFERROR(VLOOKUP(A2315,'HD Total'!A:P,16,0),"."),".")</f>
        <v>.</v>
      </c>
    </row>
    <row r="2316" spans="1:21" x14ac:dyDescent="0.3">
      <c r="A2316" s="1" t="str">
        <f t="shared" si="72"/>
        <v>2023|Lakes|$20,000 or less</v>
      </c>
      <c r="B2316" t="s">
        <v>18</v>
      </c>
      <c r="C2316" t="s">
        <v>19</v>
      </c>
      <c r="D2316" t="s">
        <v>20</v>
      </c>
      <c r="E2316" t="s">
        <v>21</v>
      </c>
      <c r="F2316">
        <v>2023</v>
      </c>
      <c r="G2316">
        <v>2023</v>
      </c>
      <c r="H2316">
        <v>201</v>
      </c>
      <c r="I2316" t="s">
        <v>154</v>
      </c>
      <c r="J2316">
        <v>99</v>
      </c>
      <c r="K2316" t="s">
        <v>23</v>
      </c>
      <c r="L2316">
        <v>1</v>
      </c>
      <c r="M2316" t="s">
        <v>39</v>
      </c>
      <c r="N2316">
        <v>7777</v>
      </c>
      <c r="O2316" t="s">
        <v>37</v>
      </c>
      <c r="P2316">
        <v>2148</v>
      </c>
      <c r="T2316" s="3">
        <f t="shared" si="73"/>
        <v>100</v>
      </c>
      <c r="U2316" s="3">
        <f>IF(AND(R2316&lt;&gt;"_U",N2316&lt;&gt;9999,N2316&lt;&gt;999,L2316&lt;&gt;"Median"),IFERROR(VLOOKUP(A2316,'HD Total'!A:P,16,0),"."),".")</f>
        <v>2148</v>
      </c>
    </row>
    <row r="2317" spans="1:21" x14ac:dyDescent="0.3">
      <c r="A2317" s="1" t="str">
        <f t="shared" si="72"/>
        <v>2023|Lakes|$20,000 or less</v>
      </c>
      <c r="B2317" t="s">
        <v>18</v>
      </c>
      <c r="C2317" t="s">
        <v>19</v>
      </c>
      <c r="D2317" t="s">
        <v>20</v>
      </c>
      <c r="E2317" t="s">
        <v>21</v>
      </c>
      <c r="F2317">
        <v>2023</v>
      </c>
      <c r="G2317">
        <v>2023</v>
      </c>
      <c r="H2317">
        <v>201</v>
      </c>
      <c r="I2317" t="s">
        <v>154</v>
      </c>
      <c r="J2317">
        <v>99</v>
      </c>
      <c r="K2317" t="s">
        <v>23</v>
      </c>
      <c r="L2317">
        <v>1</v>
      </c>
      <c r="M2317" t="s">
        <v>39</v>
      </c>
      <c r="N2317">
        <v>2</v>
      </c>
      <c r="O2317" t="s">
        <v>28</v>
      </c>
      <c r="P2317">
        <v>1146</v>
      </c>
      <c r="T2317" s="3">
        <f t="shared" si="73"/>
        <v>53.35</v>
      </c>
      <c r="U2317" s="3">
        <f>IF(AND(R2317&lt;&gt;"_U",N2317&lt;&gt;9999,N2317&lt;&gt;999,L2317&lt;&gt;"Median"),IFERROR(VLOOKUP(A2317,'HD Total'!A:P,16,0),"."),".")</f>
        <v>2148</v>
      </c>
    </row>
    <row r="2318" spans="1:21" x14ac:dyDescent="0.3">
      <c r="A2318" s="1" t="str">
        <f t="shared" si="72"/>
        <v>2023|Lakes|$20,001-$30,000</v>
      </c>
      <c r="B2318" t="s">
        <v>18</v>
      </c>
      <c r="C2318" t="s">
        <v>19</v>
      </c>
      <c r="D2318" t="s">
        <v>20</v>
      </c>
      <c r="E2318" t="s">
        <v>21</v>
      </c>
      <c r="F2318">
        <v>2023</v>
      </c>
      <c r="G2318">
        <v>2023</v>
      </c>
      <c r="H2318">
        <v>201</v>
      </c>
      <c r="I2318" t="s">
        <v>154</v>
      </c>
      <c r="J2318">
        <v>99</v>
      </c>
      <c r="K2318" t="s">
        <v>23</v>
      </c>
      <c r="L2318">
        <v>2</v>
      </c>
      <c r="M2318" t="s">
        <v>24</v>
      </c>
      <c r="N2318">
        <v>2</v>
      </c>
      <c r="O2318" t="s">
        <v>28</v>
      </c>
      <c r="P2318">
        <v>1197</v>
      </c>
      <c r="T2318" s="3">
        <f t="shared" si="73"/>
        <v>35.56</v>
      </c>
      <c r="U2318" s="3">
        <f>IF(AND(R2318&lt;&gt;"_U",N2318&lt;&gt;9999,N2318&lt;&gt;999,L2318&lt;&gt;"Median"),IFERROR(VLOOKUP(A2318,'HD Total'!A:P,16,0),"."),".")</f>
        <v>3366</v>
      </c>
    </row>
    <row r="2319" spans="1:21" x14ac:dyDescent="0.3">
      <c r="A2319" s="1" t="str">
        <f t="shared" si="72"/>
        <v>2023|Lakes|$20,001-$30,000</v>
      </c>
      <c r="B2319" t="s">
        <v>18</v>
      </c>
      <c r="C2319" t="s">
        <v>19</v>
      </c>
      <c r="D2319" t="s">
        <v>20</v>
      </c>
      <c r="E2319" t="s">
        <v>21</v>
      </c>
      <c r="F2319">
        <v>2023</v>
      </c>
      <c r="G2319">
        <v>2023</v>
      </c>
      <c r="H2319">
        <v>201</v>
      </c>
      <c r="I2319" t="s">
        <v>154</v>
      </c>
      <c r="J2319">
        <v>99</v>
      </c>
      <c r="K2319" t="s">
        <v>23</v>
      </c>
      <c r="L2319">
        <v>2</v>
      </c>
      <c r="M2319" t="s">
        <v>24</v>
      </c>
      <c r="N2319">
        <v>999</v>
      </c>
      <c r="O2319" t="s">
        <v>42</v>
      </c>
      <c r="P2319">
        <v>0</v>
      </c>
      <c r="T2319" s="3" t="str">
        <f t="shared" si="73"/>
        <v>.</v>
      </c>
      <c r="U2319" s="3" t="str">
        <f>IF(AND(R2319&lt;&gt;"_U",N2319&lt;&gt;9999,N2319&lt;&gt;999,L2319&lt;&gt;"Median"),IFERROR(VLOOKUP(A2319,'HD Total'!A:P,16,0),"."),".")</f>
        <v>.</v>
      </c>
    </row>
    <row r="2320" spans="1:21" x14ac:dyDescent="0.3">
      <c r="A2320" s="1" t="str">
        <f t="shared" si="72"/>
        <v>2023|Lakes|$20,001-$30,000</v>
      </c>
      <c r="B2320" t="s">
        <v>18</v>
      </c>
      <c r="C2320" t="s">
        <v>19</v>
      </c>
      <c r="D2320" t="s">
        <v>20</v>
      </c>
      <c r="E2320" t="s">
        <v>21</v>
      </c>
      <c r="F2320">
        <v>2023</v>
      </c>
      <c r="G2320">
        <v>2023</v>
      </c>
      <c r="H2320">
        <v>201</v>
      </c>
      <c r="I2320" t="s">
        <v>154</v>
      </c>
      <c r="J2320">
        <v>99</v>
      </c>
      <c r="K2320" t="s">
        <v>23</v>
      </c>
      <c r="L2320">
        <v>2</v>
      </c>
      <c r="M2320" t="s">
        <v>24</v>
      </c>
      <c r="N2320">
        <v>7777</v>
      </c>
      <c r="O2320" t="s">
        <v>37</v>
      </c>
      <c r="P2320">
        <v>3366</v>
      </c>
      <c r="T2320" s="3">
        <f t="shared" si="73"/>
        <v>100</v>
      </c>
      <c r="U2320" s="3">
        <f>IF(AND(R2320&lt;&gt;"_U",N2320&lt;&gt;9999,N2320&lt;&gt;999,L2320&lt;&gt;"Median"),IFERROR(VLOOKUP(A2320,'HD Total'!A:P,16,0),"."),".")</f>
        <v>3366</v>
      </c>
    </row>
    <row r="2321" spans="1:21" x14ac:dyDescent="0.3">
      <c r="A2321" s="1" t="str">
        <f t="shared" si="72"/>
        <v>2023|Lakes|$20,001-$30,000</v>
      </c>
      <c r="B2321" t="s">
        <v>18</v>
      </c>
      <c r="C2321" t="s">
        <v>19</v>
      </c>
      <c r="D2321" t="s">
        <v>20</v>
      </c>
      <c r="E2321" t="s">
        <v>21</v>
      </c>
      <c r="F2321">
        <v>2023</v>
      </c>
      <c r="G2321">
        <v>2023</v>
      </c>
      <c r="H2321">
        <v>201</v>
      </c>
      <c r="I2321" t="s">
        <v>154</v>
      </c>
      <c r="J2321">
        <v>99</v>
      </c>
      <c r="K2321" t="s">
        <v>23</v>
      </c>
      <c r="L2321">
        <v>2</v>
      </c>
      <c r="M2321" t="s">
        <v>24</v>
      </c>
      <c r="N2321">
        <v>9999</v>
      </c>
      <c r="O2321" t="s">
        <v>40</v>
      </c>
      <c r="P2321">
        <v>3366</v>
      </c>
      <c r="T2321" s="3" t="str">
        <f t="shared" si="73"/>
        <v>.</v>
      </c>
      <c r="U2321" s="3" t="str">
        <f>IF(AND(R2321&lt;&gt;"_U",N2321&lt;&gt;9999,N2321&lt;&gt;999,L2321&lt;&gt;"Median"),IFERROR(VLOOKUP(A2321,'HD Total'!A:P,16,0),"."),".")</f>
        <v>.</v>
      </c>
    </row>
    <row r="2322" spans="1:21" x14ac:dyDescent="0.3">
      <c r="A2322" s="1" t="str">
        <f t="shared" si="72"/>
        <v>2023|Lakes|$20,001-$30,000</v>
      </c>
      <c r="B2322" t="s">
        <v>18</v>
      </c>
      <c r="C2322" t="s">
        <v>19</v>
      </c>
      <c r="D2322" t="s">
        <v>20</v>
      </c>
      <c r="E2322" t="s">
        <v>21</v>
      </c>
      <c r="F2322">
        <v>2023</v>
      </c>
      <c r="G2322">
        <v>2023</v>
      </c>
      <c r="H2322">
        <v>201</v>
      </c>
      <c r="I2322" t="s">
        <v>154</v>
      </c>
      <c r="J2322">
        <v>99</v>
      </c>
      <c r="K2322" t="s">
        <v>23</v>
      </c>
      <c r="L2322">
        <v>2</v>
      </c>
      <c r="M2322" t="s">
        <v>24</v>
      </c>
      <c r="N2322">
        <v>3</v>
      </c>
      <c r="O2322" t="s">
        <v>25</v>
      </c>
      <c r="P2322">
        <v>330</v>
      </c>
      <c r="T2322" s="3">
        <f t="shared" si="73"/>
        <v>9.8000000000000007</v>
      </c>
      <c r="U2322" s="3">
        <f>IF(AND(R2322&lt;&gt;"_U",N2322&lt;&gt;9999,N2322&lt;&gt;999,L2322&lt;&gt;"Median"),IFERROR(VLOOKUP(A2322,'HD Total'!A:P,16,0),"."),".")</f>
        <v>3366</v>
      </c>
    </row>
    <row r="2323" spans="1:21" x14ac:dyDescent="0.3">
      <c r="A2323" s="1" t="str">
        <f t="shared" si="72"/>
        <v>2023|Lakes|$20,001-$30,000</v>
      </c>
      <c r="B2323" t="s">
        <v>18</v>
      </c>
      <c r="C2323" t="s">
        <v>19</v>
      </c>
      <c r="D2323" t="s">
        <v>20</v>
      </c>
      <c r="E2323" t="s">
        <v>21</v>
      </c>
      <c r="F2323">
        <v>2023</v>
      </c>
      <c r="G2323">
        <v>2023</v>
      </c>
      <c r="H2323">
        <v>201</v>
      </c>
      <c r="I2323" t="s">
        <v>154</v>
      </c>
      <c r="J2323">
        <v>99</v>
      </c>
      <c r="K2323" t="s">
        <v>23</v>
      </c>
      <c r="L2323">
        <v>2</v>
      </c>
      <c r="M2323" t="s">
        <v>24</v>
      </c>
      <c r="N2323">
        <v>1</v>
      </c>
      <c r="O2323" t="s">
        <v>33</v>
      </c>
      <c r="P2323">
        <v>1836</v>
      </c>
      <c r="T2323" s="3">
        <f t="shared" si="73"/>
        <v>54.55</v>
      </c>
      <c r="U2323" s="3">
        <f>IF(AND(R2323&lt;&gt;"_U",N2323&lt;&gt;9999,N2323&lt;&gt;999,L2323&lt;&gt;"Median"),IFERROR(VLOOKUP(A2323,'HD Total'!A:P,16,0),"."),".")</f>
        <v>3366</v>
      </c>
    </row>
    <row r="2324" spans="1:21" x14ac:dyDescent="0.3">
      <c r="A2324" s="1" t="str">
        <f t="shared" si="72"/>
        <v>2023|Lakes|$30,001-$50,000</v>
      </c>
      <c r="B2324" t="s">
        <v>18</v>
      </c>
      <c r="C2324" t="s">
        <v>19</v>
      </c>
      <c r="D2324" t="s">
        <v>20</v>
      </c>
      <c r="E2324" t="s">
        <v>21</v>
      </c>
      <c r="F2324">
        <v>2023</v>
      </c>
      <c r="G2324">
        <v>2023</v>
      </c>
      <c r="H2324">
        <v>201</v>
      </c>
      <c r="I2324" t="s">
        <v>154</v>
      </c>
      <c r="J2324">
        <v>99</v>
      </c>
      <c r="K2324" t="s">
        <v>23</v>
      </c>
      <c r="L2324">
        <v>3</v>
      </c>
      <c r="M2324" t="s">
        <v>45</v>
      </c>
      <c r="N2324">
        <v>7777</v>
      </c>
      <c r="O2324" t="s">
        <v>37</v>
      </c>
      <c r="P2324">
        <v>5682</v>
      </c>
      <c r="T2324" s="3">
        <f t="shared" si="73"/>
        <v>100</v>
      </c>
      <c r="U2324" s="3">
        <f>IF(AND(R2324&lt;&gt;"_U",N2324&lt;&gt;9999,N2324&lt;&gt;999,L2324&lt;&gt;"Median"),IFERROR(VLOOKUP(A2324,'HD Total'!A:P,16,0),"."),".")</f>
        <v>5682</v>
      </c>
    </row>
    <row r="2325" spans="1:21" x14ac:dyDescent="0.3">
      <c r="A2325" s="1" t="str">
        <f t="shared" si="72"/>
        <v>2023|Lakes|$30,001-$50,000</v>
      </c>
      <c r="B2325" t="s">
        <v>18</v>
      </c>
      <c r="C2325" t="s">
        <v>19</v>
      </c>
      <c r="D2325" t="s">
        <v>20</v>
      </c>
      <c r="E2325" t="s">
        <v>21</v>
      </c>
      <c r="F2325">
        <v>2023</v>
      </c>
      <c r="G2325">
        <v>2023</v>
      </c>
      <c r="H2325">
        <v>201</v>
      </c>
      <c r="I2325" t="s">
        <v>154</v>
      </c>
      <c r="J2325">
        <v>99</v>
      </c>
      <c r="K2325" t="s">
        <v>23</v>
      </c>
      <c r="L2325">
        <v>3</v>
      </c>
      <c r="M2325" t="s">
        <v>45</v>
      </c>
      <c r="N2325">
        <v>3</v>
      </c>
      <c r="O2325" t="s">
        <v>25</v>
      </c>
      <c r="P2325">
        <v>606</v>
      </c>
      <c r="T2325" s="3">
        <f t="shared" si="73"/>
        <v>10.67</v>
      </c>
      <c r="U2325" s="3">
        <f>IF(AND(R2325&lt;&gt;"_U",N2325&lt;&gt;9999,N2325&lt;&gt;999,L2325&lt;&gt;"Median"),IFERROR(VLOOKUP(A2325,'HD Total'!A:P,16,0),"."),".")</f>
        <v>5682</v>
      </c>
    </row>
    <row r="2326" spans="1:21" x14ac:dyDescent="0.3">
      <c r="A2326" s="1" t="str">
        <f t="shared" si="72"/>
        <v>2023|Lakes|$30,001-$50,000</v>
      </c>
      <c r="B2326" t="s">
        <v>18</v>
      </c>
      <c r="C2326" t="s">
        <v>19</v>
      </c>
      <c r="D2326" t="s">
        <v>20</v>
      </c>
      <c r="E2326" t="s">
        <v>21</v>
      </c>
      <c r="F2326">
        <v>2023</v>
      </c>
      <c r="G2326">
        <v>2023</v>
      </c>
      <c r="H2326">
        <v>201</v>
      </c>
      <c r="I2326" t="s">
        <v>154</v>
      </c>
      <c r="J2326">
        <v>99</v>
      </c>
      <c r="K2326" t="s">
        <v>23</v>
      </c>
      <c r="L2326">
        <v>3</v>
      </c>
      <c r="M2326" t="s">
        <v>45</v>
      </c>
      <c r="N2326">
        <v>9999</v>
      </c>
      <c r="O2326" t="s">
        <v>40</v>
      </c>
      <c r="P2326">
        <v>5682</v>
      </c>
      <c r="T2326" s="3" t="str">
        <f t="shared" si="73"/>
        <v>.</v>
      </c>
      <c r="U2326" s="3" t="str">
        <f>IF(AND(R2326&lt;&gt;"_U",N2326&lt;&gt;9999,N2326&lt;&gt;999,L2326&lt;&gt;"Median"),IFERROR(VLOOKUP(A2326,'HD Total'!A:P,16,0),"."),".")</f>
        <v>.</v>
      </c>
    </row>
    <row r="2327" spans="1:21" x14ac:dyDescent="0.3">
      <c r="A2327" s="1" t="str">
        <f t="shared" si="72"/>
        <v>2023|Lakes|$30,001-$50,000</v>
      </c>
      <c r="B2327" t="s">
        <v>18</v>
      </c>
      <c r="C2327" t="s">
        <v>19</v>
      </c>
      <c r="D2327" t="s">
        <v>20</v>
      </c>
      <c r="E2327" t="s">
        <v>21</v>
      </c>
      <c r="F2327">
        <v>2023</v>
      </c>
      <c r="G2327">
        <v>2023</v>
      </c>
      <c r="H2327">
        <v>201</v>
      </c>
      <c r="I2327" t="s">
        <v>154</v>
      </c>
      <c r="J2327">
        <v>99</v>
      </c>
      <c r="K2327" t="s">
        <v>23</v>
      </c>
      <c r="L2327">
        <v>3</v>
      </c>
      <c r="M2327" t="s">
        <v>45</v>
      </c>
      <c r="N2327">
        <v>1</v>
      </c>
      <c r="O2327" t="s">
        <v>33</v>
      </c>
      <c r="P2327">
        <v>3057</v>
      </c>
      <c r="T2327" s="3">
        <f t="shared" si="73"/>
        <v>53.8</v>
      </c>
      <c r="U2327" s="3">
        <f>IF(AND(R2327&lt;&gt;"_U",N2327&lt;&gt;9999,N2327&lt;&gt;999,L2327&lt;&gt;"Median"),IFERROR(VLOOKUP(A2327,'HD Total'!A:P,16,0),"."),".")</f>
        <v>5682</v>
      </c>
    </row>
    <row r="2328" spans="1:21" x14ac:dyDescent="0.3">
      <c r="A2328" s="1" t="str">
        <f t="shared" si="72"/>
        <v>2023|Lakes|$30,001-$50,000</v>
      </c>
      <c r="B2328" t="s">
        <v>18</v>
      </c>
      <c r="C2328" t="s">
        <v>19</v>
      </c>
      <c r="D2328" t="s">
        <v>20</v>
      </c>
      <c r="E2328" t="s">
        <v>21</v>
      </c>
      <c r="F2328">
        <v>2023</v>
      </c>
      <c r="G2328">
        <v>2023</v>
      </c>
      <c r="H2328">
        <v>201</v>
      </c>
      <c r="I2328" t="s">
        <v>154</v>
      </c>
      <c r="J2328">
        <v>99</v>
      </c>
      <c r="K2328" t="s">
        <v>23</v>
      </c>
      <c r="L2328">
        <v>3</v>
      </c>
      <c r="M2328" t="s">
        <v>45</v>
      </c>
      <c r="N2328">
        <v>2</v>
      </c>
      <c r="O2328" t="s">
        <v>28</v>
      </c>
      <c r="P2328">
        <v>2025</v>
      </c>
      <c r="T2328" s="3">
        <f t="shared" si="73"/>
        <v>35.64</v>
      </c>
      <c r="U2328" s="3">
        <f>IF(AND(R2328&lt;&gt;"_U",N2328&lt;&gt;9999,N2328&lt;&gt;999,L2328&lt;&gt;"Median"),IFERROR(VLOOKUP(A2328,'HD Total'!A:P,16,0),"."),".")</f>
        <v>5682</v>
      </c>
    </row>
    <row r="2329" spans="1:21" x14ac:dyDescent="0.3">
      <c r="A2329" s="1" t="str">
        <f t="shared" si="72"/>
        <v>2023|Lakes|$30,001-$50,000</v>
      </c>
      <c r="B2329" t="s">
        <v>18</v>
      </c>
      <c r="C2329" t="s">
        <v>19</v>
      </c>
      <c r="D2329" t="s">
        <v>20</v>
      </c>
      <c r="E2329" t="s">
        <v>21</v>
      </c>
      <c r="F2329">
        <v>2023</v>
      </c>
      <c r="G2329">
        <v>2023</v>
      </c>
      <c r="H2329">
        <v>201</v>
      </c>
      <c r="I2329" t="s">
        <v>154</v>
      </c>
      <c r="J2329">
        <v>99</v>
      </c>
      <c r="K2329" t="s">
        <v>23</v>
      </c>
      <c r="L2329">
        <v>3</v>
      </c>
      <c r="M2329" t="s">
        <v>45</v>
      </c>
      <c r="N2329">
        <v>999</v>
      </c>
      <c r="O2329" t="s">
        <v>42</v>
      </c>
      <c r="P2329">
        <v>0</v>
      </c>
      <c r="T2329" s="3" t="str">
        <f t="shared" si="73"/>
        <v>.</v>
      </c>
      <c r="U2329" s="3" t="str">
        <f>IF(AND(R2329&lt;&gt;"_U",N2329&lt;&gt;9999,N2329&lt;&gt;999,L2329&lt;&gt;"Median"),IFERROR(VLOOKUP(A2329,'HD Total'!A:P,16,0),"."),".")</f>
        <v>.</v>
      </c>
    </row>
    <row r="2330" spans="1:21" x14ac:dyDescent="0.3">
      <c r="A2330" s="1" t="str">
        <f t="shared" si="72"/>
        <v>2023|Lakes|$50,001-$70,000</v>
      </c>
      <c r="B2330" t="s">
        <v>18</v>
      </c>
      <c r="C2330" t="s">
        <v>19</v>
      </c>
      <c r="D2330" t="s">
        <v>20</v>
      </c>
      <c r="E2330" t="s">
        <v>21</v>
      </c>
      <c r="F2330">
        <v>2023</v>
      </c>
      <c r="G2330">
        <v>2023</v>
      </c>
      <c r="H2330">
        <v>201</v>
      </c>
      <c r="I2330" t="s">
        <v>154</v>
      </c>
      <c r="J2330">
        <v>99</v>
      </c>
      <c r="K2330" t="s">
        <v>23</v>
      </c>
      <c r="L2330">
        <v>4</v>
      </c>
      <c r="M2330" t="s">
        <v>36</v>
      </c>
      <c r="N2330">
        <v>9999</v>
      </c>
      <c r="O2330" t="s">
        <v>40</v>
      </c>
      <c r="P2330">
        <v>4389</v>
      </c>
      <c r="T2330" s="3" t="str">
        <f t="shared" si="73"/>
        <v>.</v>
      </c>
      <c r="U2330" s="3" t="str">
        <f>IF(AND(R2330&lt;&gt;"_U",N2330&lt;&gt;9999,N2330&lt;&gt;999,L2330&lt;&gt;"Median"),IFERROR(VLOOKUP(A2330,'HD Total'!A:P,16,0),"."),".")</f>
        <v>.</v>
      </c>
    </row>
    <row r="2331" spans="1:21" x14ac:dyDescent="0.3">
      <c r="A2331" s="1" t="str">
        <f t="shared" si="72"/>
        <v>2023|Lakes|$50,001-$70,000</v>
      </c>
      <c r="B2331" t="s">
        <v>18</v>
      </c>
      <c r="C2331" t="s">
        <v>19</v>
      </c>
      <c r="D2331" t="s">
        <v>20</v>
      </c>
      <c r="E2331" t="s">
        <v>21</v>
      </c>
      <c r="F2331">
        <v>2023</v>
      </c>
      <c r="G2331">
        <v>2023</v>
      </c>
      <c r="H2331">
        <v>201</v>
      </c>
      <c r="I2331" t="s">
        <v>154</v>
      </c>
      <c r="J2331">
        <v>99</v>
      </c>
      <c r="K2331" t="s">
        <v>23</v>
      </c>
      <c r="L2331">
        <v>4</v>
      </c>
      <c r="M2331" t="s">
        <v>36</v>
      </c>
      <c r="N2331">
        <v>1</v>
      </c>
      <c r="O2331" t="s">
        <v>33</v>
      </c>
      <c r="P2331">
        <v>2220</v>
      </c>
      <c r="T2331" s="3">
        <f t="shared" si="73"/>
        <v>50.58</v>
      </c>
      <c r="U2331" s="3">
        <f>IF(AND(R2331&lt;&gt;"_U",N2331&lt;&gt;9999,N2331&lt;&gt;999,L2331&lt;&gt;"Median"),IFERROR(VLOOKUP(A2331,'HD Total'!A:P,16,0),"."),".")</f>
        <v>4389</v>
      </c>
    </row>
    <row r="2332" spans="1:21" x14ac:dyDescent="0.3">
      <c r="A2332" s="1" t="str">
        <f t="shared" si="72"/>
        <v>2023|Lakes|$50,001-$70,000</v>
      </c>
      <c r="B2332" t="s">
        <v>18</v>
      </c>
      <c r="C2332" t="s">
        <v>19</v>
      </c>
      <c r="D2332" t="s">
        <v>20</v>
      </c>
      <c r="E2332" t="s">
        <v>21</v>
      </c>
      <c r="F2332">
        <v>2023</v>
      </c>
      <c r="G2332">
        <v>2023</v>
      </c>
      <c r="H2332">
        <v>201</v>
      </c>
      <c r="I2332" t="s">
        <v>154</v>
      </c>
      <c r="J2332">
        <v>99</v>
      </c>
      <c r="K2332" t="s">
        <v>23</v>
      </c>
      <c r="L2332">
        <v>4</v>
      </c>
      <c r="M2332" t="s">
        <v>36</v>
      </c>
      <c r="N2332">
        <v>999</v>
      </c>
      <c r="O2332" t="s">
        <v>42</v>
      </c>
      <c r="P2332">
        <v>0</v>
      </c>
      <c r="T2332" s="3" t="str">
        <f t="shared" si="73"/>
        <v>.</v>
      </c>
      <c r="U2332" s="3" t="str">
        <f>IF(AND(R2332&lt;&gt;"_U",N2332&lt;&gt;9999,N2332&lt;&gt;999,L2332&lt;&gt;"Median"),IFERROR(VLOOKUP(A2332,'HD Total'!A:P,16,0),"."),".")</f>
        <v>.</v>
      </c>
    </row>
    <row r="2333" spans="1:21" x14ac:dyDescent="0.3">
      <c r="A2333" s="1" t="str">
        <f t="shared" si="72"/>
        <v>2023|Lakes|$50,001-$70,000</v>
      </c>
      <c r="B2333" t="s">
        <v>18</v>
      </c>
      <c r="C2333" t="s">
        <v>19</v>
      </c>
      <c r="D2333" t="s">
        <v>20</v>
      </c>
      <c r="E2333" t="s">
        <v>21</v>
      </c>
      <c r="F2333">
        <v>2023</v>
      </c>
      <c r="G2333">
        <v>2023</v>
      </c>
      <c r="H2333">
        <v>201</v>
      </c>
      <c r="I2333" t="s">
        <v>154</v>
      </c>
      <c r="J2333">
        <v>99</v>
      </c>
      <c r="K2333" t="s">
        <v>23</v>
      </c>
      <c r="L2333">
        <v>4</v>
      </c>
      <c r="M2333" t="s">
        <v>36</v>
      </c>
      <c r="N2333">
        <v>7777</v>
      </c>
      <c r="O2333" t="s">
        <v>37</v>
      </c>
      <c r="P2333">
        <v>4389</v>
      </c>
      <c r="T2333" s="3">
        <f t="shared" si="73"/>
        <v>100</v>
      </c>
      <c r="U2333" s="3">
        <f>IF(AND(R2333&lt;&gt;"_U",N2333&lt;&gt;9999,N2333&lt;&gt;999,L2333&lt;&gt;"Median"),IFERROR(VLOOKUP(A2333,'HD Total'!A:P,16,0),"."),".")</f>
        <v>4389</v>
      </c>
    </row>
    <row r="2334" spans="1:21" x14ac:dyDescent="0.3">
      <c r="A2334" s="1" t="str">
        <f t="shared" si="72"/>
        <v>2023|Lakes|$50,001-$70,000</v>
      </c>
      <c r="B2334" t="s">
        <v>18</v>
      </c>
      <c r="C2334" t="s">
        <v>19</v>
      </c>
      <c r="D2334" t="s">
        <v>20</v>
      </c>
      <c r="E2334" t="s">
        <v>21</v>
      </c>
      <c r="F2334">
        <v>2023</v>
      </c>
      <c r="G2334">
        <v>2023</v>
      </c>
      <c r="H2334">
        <v>201</v>
      </c>
      <c r="I2334" t="s">
        <v>154</v>
      </c>
      <c r="J2334">
        <v>99</v>
      </c>
      <c r="K2334" t="s">
        <v>23</v>
      </c>
      <c r="L2334">
        <v>4</v>
      </c>
      <c r="M2334" t="s">
        <v>36</v>
      </c>
      <c r="N2334">
        <v>2</v>
      </c>
      <c r="O2334" t="s">
        <v>28</v>
      </c>
      <c r="P2334">
        <v>1734</v>
      </c>
      <c r="T2334" s="3">
        <f t="shared" si="73"/>
        <v>39.51</v>
      </c>
      <c r="U2334" s="3">
        <f>IF(AND(R2334&lt;&gt;"_U",N2334&lt;&gt;9999,N2334&lt;&gt;999,L2334&lt;&gt;"Median"),IFERROR(VLOOKUP(A2334,'HD Total'!A:P,16,0),"."),".")</f>
        <v>4389</v>
      </c>
    </row>
    <row r="2335" spans="1:21" x14ac:dyDescent="0.3">
      <c r="A2335" s="1" t="str">
        <f t="shared" si="72"/>
        <v>2023|Lakes|$50,001-$70,000</v>
      </c>
      <c r="B2335" t="s">
        <v>18</v>
      </c>
      <c r="C2335" t="s">
        <v>19</v>
      </c>
      <c r="D2335" t="s">
        <v>20</v>
      </c>
      <c r="E2335" t="s">
        <v>21</v>
      </c>
      <c r="F2335">
        <v>2023</v>
      </c>
      <c r="G2335">
        <v>2023</v>
      </c>
      <c r="H2335">
        <v>201</v>
      </c>
      <c r="I2335" t="s">
        <v>154</v>
      </c>
      <c r="J2335">
        <v>99</v>
      </c>
      <c r="K2335" t="s">
        <v>23</v>
      </c>
      <c r="L2335">
        <v>4</v>
      </c>
      <c r="M2335" t="s">
        <v>36</v>
      </c>
      <c r="N2335">
        <v>3</v>
      </c>
      <c r="O2335" t="s">
        <v>25</v>
      </c>
      <c r="P2335">
        <v>438</v>
      </c>
      <c r="T2335" s="3">
        <f t="shared" si="73"/>
        <v>9.98</v>
      </c>
      <c r="U2335" s="3">
        <f>IF(AND(R2335&lt;&gt;"_U",N2335&lt;&gt;9999,N2335&lt;&gt;999,L2335&lt;&gt;"Median"),IFERROR(VLOOKUP(A2335,'HD Total'!A:P,16,0),"."),".")</f>
        <v>4389</v>
      </c>
    </row>
    <row r="2336" spans="1:21" x14ac:dyDescent="0.3">
      <c r="A2336" s="1" t="str">
        <f t="shared" si="72"/>
        <v>2023|Lakes|$70,001-$100,000</v>
      </c>
      <c r="B2336" t="s">
        <v>18</v>
      </c>
      <c r="C2336" t="s">
        <v>19</v>
      </c>
      <c r="D2336" t="s">
        <v>20</v>
      </c>
      <c r="E2336" t="s">
        <v>21</v>
      </c>
      <c r="F2336">
        <v>2023</v>
      </c>
      <c r="G2336">
        <v>2023</v>
      </c>
      <c r="H2336">
        <v>201</v>
      </c>
      <c r="I2336" t="s">
        <v>154</v>
      </c>
      <c r="J2336">
        <v>99</v>
      </c>
      <c r="K2336" t="s">
        <v>23</v>
      </c>
      <c r="L2336">
        <v>5</v>
      </c>
      <c r="M2336" t="s">
        <v>58</v>
      </c>
      <c r="N2336">
        <v>1</v>
      </c>
      <c r="O2336" t="s">
        <v>33</v>
      </c>
      <c r="P2336">
        <v>3276</v>
      </c>
      <c r="T2336" s="3">
        <f t="shared" si="73"/>
        <v>54.76</v>
      </c>
      <c r="U2336" s="3">
        <f>IF(AND(R2336&lt;&gt;"_U",N2336&lt;&gt;9999,N2336&lt;&gt;999,L2336&lt;&gt;"Median"),IFERROR(VLOOKUP(A2336,'HD Total'!A:P,16,0),"."),".")</f>
        <v>5982</v>
      </c>
    </row>
    <row r="2337" spans="1:21" x14ac:dyDescent="0.3">
      <c r="A2337" s="1" t="str">
        <f t="shared" si="72"/>
        <v>2023|Lakes|$70,001-$100,000</v>
      </c>
      <c r="B2337" t="s">
        <v>18</v>
      </c>
      <c r="C2337" t="s">
        <v>19</v>
      </c>
      <c r="D2337" t="s">
        <v>20</v>
      </c>
      <c r="E2337" t="s">
        <v>21</v>
      </c>
      <c r="F2337">
        <v>2023</v>
      </c>
      <c r="G2337">
        <v>2023</v>
      </c>
      <c r="H2337">
        <v>201</v>
      </c>
      <c r="I2337" t="s">
        <v>154</v>
      </c>
      <c r="J2337">
        <v>99</v>
      </c>
      <c r="K2337" t="s">
        <v>23</v>
      </c>
      <c r="L2337">
        <v>5</v>
      </c>
      <c r="M2337" t="s">
        <v>58</v>
      </c>
      <c r="N2337">
        <v>9999</v>
      </c>
      <c r="O2337" t="s">
        <v>40</v>
      </c>
      <c r="P2337">
        <v>5982</v>
      </c>
      <c r="T2337" s="3" t="str">
        <f t="shared" si="73"/>
        <v>.</v>
      </c>
      <c r="U2337" s="3" t="str">
        <f>IF(AND(R2337&lt;&gt;"_U",N2337&lt;&gt;9999,N2337&lt;&gt;999,L2337&lt;&gt;"Median"),IFERROR(VLOOKUP(A2337,'HD Total'!A:P,16,0),"."),".")</f>
        <v>.</v>
      </c>
    </row>
    <row r="2338" spans="1:21" x14ac:dyDescent="0.3">
      <c r="A2338" s="1" t="str">
        <f t="shared" si="72"/>
        <v>2023|Lakes|$70,001-$100,000</v>
      </c>
      <c r="B2338" t="s">
        <v>18</v>
      </c>
      <c r="C2338" t="s">
        <v>19</v>
      </c>
      <c r="D2338" t="s">
        <v>20</v>
      </c>
      <c r="E2338" t="s">
        <v>21</v>
      </c>
      <c r="F2338">
        <v>2023</v>
      </c>
      <c r="G2338">
        <v>2023</v>
      </c>
      <c r="H2338">
        <v>201</v>
      </c>
      <c r="I2338" t="s">
        <v>154</v>
      </c>
      <c r="J2338">
        <v>99</v>
      </c>
      <c r="K2338" t="s">
        <v>23</v>
      </c>
      <c r="L2338">
        <v>5</v>
      </c>
      <c r="M2338" t="s">
        <v>58</v>
      </c>
      <c r="N2338">
        <v>3</v>
      </c>
      <c r="O2338" t="s">
        <v>25</v>
      </c>
      <c r="P2338">
        <v>522</v>
      </c>
      <c r="T2338" s="3">
        <f t="shared" si="73"/>
        <v>8.73</v>
      </c>
      <c r="U2338" s="3">
        <f>IF(AND(R2338&lt;&gt;"_U",N2338&lt;&gt;9999,N2338&lt;&gt;999,L2338&lt;&gt;"Median"),IFERROR(VLOOKUP(A2338,'HD Total'!A:P,16,0),"."),".")</f>
        <v>5982</v>
      </c>
    </row>
    <row r="2339" spans="1:21" x14ac:dyDescent="0.3">
      <c r="A2339" s="1" t="str">
        <f t="shared" si="72"/>
        <v>2023|Lakes|$70,001-$100,000</v>
      </c>
      <c r="B2339" t="s">
        <v>18</v>
      </c>
      <c r="C2339" t="s">
        <v>19</v>
      </c>
      <c r="D2339" t="s">
        <v>20</v>
      </c>
      <c r="E2339" t="s">
        <v>21</v>
      </c>
      <c r="F2339">
        <v>2023</v>
      </c>
      <c r="G2339">
        <v>2023</v>
      </c>
      <c r="H2339">
        <v>201</v>
      </c>
      <c r="I2339" t="s">
        <v>154</v>
      </c>
      <c r="J2339">
        <v>99</v>
      </c>
      <c r="K2339" t="s">
        <v>23</v>
      </c>
      <c r="L2339">
        <v>5</v>
      </c>
      <c r="M2339" t="s">
        <v>58</v>
      </c>
      <c r="N2339">
        <v>2</v>
      </c>
      <c r="O2339" t="s">
        <v>28</v>
      </c>
      <c r="P2339">
        <v>2187</v>
      </c>
      <c r="T2339" s="3">
        <f t="shared" si="73"/>
        <v>36.56</v>
      </c>
      <c r="U2339" s="3">
        <f>IF(AND(R2339&lt;&gt;"_U",N2339&lt;&gt;9999,N2339&lt;&gt;999,L2339&lt;&gt;"Median"),IFERROR(VLOOKUP(A2339,'HD Total'!A:P,16,0),"."),".")</f>
        <v>5982</v>
      </c>
    </row>
    <row r="2340" spans="1:21" x14ac:dyDescent="0.3">
      <c r="A2340" s="1" t="str">
        <f t="shared" si="72"/>
        <v>2023|Lakes|$70,001-$100,000</v>
      </c>
      <c r="B2340" t="s">
        <v>18</v>
      </c>
      <c r="C2340" t="s">
        <v>19</v>
      </c>
      <c r="D2340" t="s">
        <v>20</v>
      </c>
      <c r="E2340" t="s">
        <v>21</v>
      </c>
      <c r="F2340">
        <v>2023</v>
      </c>
      <c r="G2340">
        <v>2023</v>
      </c>
      <c r="H2340">
        <v>201</v>
      </c>
      <c r="I2340" t="s">
        <v>154</v>
      </c>
      <c r="J2340">
        <v>99</v>
      </c>
      <c r="K2340" t="s">
        <v>23</v>
      </c>
      <c r="L2340">
        <v>5</v>
      </c>
      <c r="M2340" t="s">
        <v>58</v>
      </c>
      <c r="N2340">
        <v>7777</v>
      </c>
      <c r="O2340" t="s">
        <v>37</v>
      </c>
      <c r="P2340">
        <v>5982</v>
      </c>
      <c r="T2340" s="3">
        <f t="shared" si="73"/>
        <v>100</v>
      </c>
      <c r="U2340" s="3">
        <f>IF(AND(R2340&lt;&gt;"_U",N2340&lt;&gt;9999,N2340&lt;&gt;999,L2340&lt;&gt;"Median"),IFERROR(VLOOKUP(A2340,'HD Total'!A:P,16,0),"."),".")</f>
        <v>5982</v>
      </c>
    </row>
    <row r="2341" spans="1:21" x14ac:dyDescent="0.3">
      <c r="A2341" s="1" t="str">
        <f t="shared" si="72"/>
        <v>2023|Lakes|$70,001-$100,000</v>
      </c>
      <c r="B2341" t="s">
        <v>18</v>
      </c>
      <c r="C2341" t="s">
        <v>19</v>
      </c>
      <c r="D2341" t="s">
        <v>20</v>
      </c>
      <c r="E2341" t="s">
        <v>21</v>
      </c>
      <c r="F2341">
        <v>2023</v>
      </c>
      <c r="G2341">
        <v>2023</v>
      </c>
      <c r="H2341">
        <v>201</v>
      </c>
      <c r="I2341" t="s">
        <v>154</v>
      </c>
      <c r="J2341">
        <v>99</v>
      </c>
      <c r="K2341" t="s">
        <v>23</v>
      </c>
      <c r="L2341">
        <v>5</v>
      </c>
      <c r="M2341" t="s">
        <v>58</v>
      </c>
      <c r="N2341">
        <v>999</v>
      </c>
      <c r="O2341" t="s">
        <v>42</v>
      </c>
      <c r="P2341">
        <v>0</v>
      </c>
      <c r="T2341" s="3" t="str">
        <f t="shared" si="73"/>
        <v>.</v>
      </c>
      <c r="U2341" s="3" t="str">
        <f>IF(AND(R2341&lt;&gt;"_U",N2341&lt;&gt;9999,N2341&lt;&gt;999,L2341&lt;&gt;"Median"),IFERROR(VLOOKUP(A2341,'HD Total'!A:P,16,0),"."),".")</f>
        <v>.</v>
      </c>
    </row>
    <row r="2342" spans="1:21" x14ac:dyDescent="0.3">
      <c r="A2342" s="1" t="str">
        <f t="shared" si="72"/>
        <v>2023|Lakes|$100,001-$150,000</v>
      </c>
      <c r="B2342" t="s">
        <v>18</v>
      </c>
      <c r="C2342" t="s">
        <v>19</v>
      </c>
      <c r="D2342" t="s">
        <v>20</v>
      </c>
      <c r="E2342" t="s">
        <v>21</v>
      </c>
      <c r="F2342">
        <v>2023</v>
      </c>
      <c r="G2342">
        <v>2023</v>
      </c>
      <c r="H2342">
        <v>201</v>
      </c>
      <c r="I2342" t="s">
        <v>154</v>
      </c>
      <c r="J2342">
        <v>99</v>
      </c>
      <c r="K2342" t="s">
        <v>23</v>
      </c>
      <c r="L2342">
        <v>6</v>
      </c>
      <c r="M2342" t="s">
        <v>59</v>
      </c>
      <c r="N2342">
        <v>999</v>
      </c>
      <c r="O2342" t="s">
        <v>42</v>
      </c>
      <c r="P2342">
        <v>0</v>
      </c>
      <c r="T2342" s="3" t="str">
        <f t="shared" si="73"/>
        <v>.</v>
      </c>
      <c r="U2342" s="3" t="str">
        <f>IF(AND(R2342&lt;&gt;"_U",N2342&lt;&gt;9999,N2342&lt;&gt;999,L2342&lt;&gt;"Median"),IFERROR(VLOOKUP(A2342,'HD Total'!A:P,16,0),"."),".")</f>
        <v>.</v>
      </c>
    </row>
    <row r="2343" spans="1:21" x14ac:dyDescent="0.3">
      <c r="A2343" s="1" t="str">
        <f t="shared" si="72"/>
        <v>2023|Lakes|$100,001-$150,000</v>
      </c>
      <c r="B2343" t="s">
        <v>18</v>
      </c>
      <c r="C2343" t="s">
        <v>19</v>
      </c>
      <c r="D2343" t="s">
        <v>20</v>
      </c>
      <c r="E2343" t="s">
        <v>21</v>
      </c>
      <c r="F2343">
        <v>2023</v>
      </c>
      <c r="G2343">
        <v>2023</v>
      </c>
      <c r="H2343">
        <v>201</v>
      </c>
      <c r="I2343" t="s">
        <v>154</v>
      </c>
      <c r="J2343">
        <v>99</v>
      </c>
      <c r="K2343" t="s">
        <v>23</v>
      </c>
      <c r="L2343">
        <v>6</v>
      </c>
      <c r="M2343" t="s">
        <v>59</v>
      </c>
      <c r="N2343">
        <v>2</v>
      </c>
      <c r="O2343" t="s">
        <v>28</v>
      </c>
      <c r="P2343">
        <v>2373</v>
      </c>
      <c r="T2343" s="3">
        <f t="shared" si="73"/>
        <v>28.9</v>
      </c>
      <c r="U2343" s="3">
        <f>IF(AND(R2343&lt;&gt;"_U",N2343&lt;&gt;9999,N2343&lt;&gt;999,L2343&lt;&gt;"Median"),IFERROR(VLOOKUP(A2343,'HD Total'!A:P,16,0),"."),".")</f>
        <v>8211</v>
      </c>
    </row>
    <row r="2344" spans="1:21" x14ac:dyDescent="0.3">
      <c r="A2344" s="1" t="str">
        <f t="shared" si="72"/>
        <v>2023|Lakes|$100,001-$150,000</v>
      </c>
      <c r="B2344" t="s">
        <v>18</v>
      </c>
      <c r="C2344" t="s">
        <v>19</v>
      </c>
      <c r="D2344" t="s">
        <v>20</v>
      </c>
      <c r="E2344" t="s">
        <v>21</v>
      </c>
      <c r="F2344">
        <v>2023</v>
      </c>
      <c r="G2344">
        <v>2023</v>
      </c>
      <c r="H2344">
        <v>201</v>
      </c>
      <c r="I2344" t="s">
        <v>154</v>
      </c>
      <c r="J2344">
        <v>99</v>
      </c>
      <c r="K2344" t="s">
        <v>23</v>
      </c>
      <c r="L2344">
        <v>6</v>
      </c>
      <c r="M2344" t="s">
        <v>59</v>
      </c>
      <c r="N2344">
        <v>9999</v>
      </c>
      <c r="O2344" t="s">
        <v>40</v>
      </c>
      <c r="P2344">
        <v>8211</v>
      </c>
      <c r="T2344" s="3" t="str">
        <f t="shared" si="73"/>
        <v>.</v>
      </c>
      <c r="U2344" s="3" t="str">
        <f>IF(AND(R2344&lt;&gt;"_U",N2344&lt;&gt;9999,N2344&lt;&gt;999,L2344&lt;&gt;"Median"),IFERROR(VLOOKUP(A2344,'HD Total'!A:P,16,0),"."),".")</f>
        <v>.</v>
      </c>
    </row>
    <row r="2345" spans="1:21" x14ac:dyDescent="0.3">
      <c r="A2345" s="1" t="str">
        <f t="shared" si="72"/>
        <v>2023|Lakes|$100,001-$150,000</v>
      </c>
      <c r="B2345" t="s">
        <v>18</v>
      </c>
      <c r="C2345" t="s">
        <v>19</v>
      </c>
      <c r="D2345" t="s">
        <v>20</v>
      </c>
      <c r="E2345" t="s">
        <v>21</v>
      </c>
      <c r="F2345">
        <v>2023</v>
      </c>
      <c r="G2345">
        <v>2023</v>
      </c>
      <c r="H2345">
        <v>201</v>
      </c>
      <c r="I2345" t="s">
        <v>154</v>
      </c>
      <c r="J2345">
        <v>99</v>
      </c>
      <c r="K2345" t="s">
        <v>23</v>
      </c>
      <c r="L2345">
        <v>6</v>
      </c>
      <c r="M2345" t="s">
        <v>59</v>
      </c>
      <c r="N2345">
        <v>3</v>
      </c>
      <c r="O2345" t="s">
        <v>25</v>
      </c>
      <c r="P2345">
        <v>768</v>
      </c>
      <c r="T2345" s="3">
        <f t="shared" si="73"/>
        <v>9.35</v>
      </c>
      <c r="U2345" s="3">
        <f>IF(AND(R2345&lt;&gt;"_U",N2345&lt;&gt;9999,N2345&lt;&gt;999,L2345&lt;&gt;"Median"),IFERROR(VLOOKUP(A2345,'HD Total'!A:P,16,0),"."),".")</f>
        <v>8211</v>
      </c>
    </row>
    <row r="2346" spans="1:21" x14ac:dyDescent="0.3">
      <c r="A2346" s="1" t="str">
        <f t="shared" si="72"/>
        <v>2023|Lakes|$100,001-$150,000</v>
      </c>
      <c r="B2346" t="s">
        <v>18</v>
      </c>
      <c r="C2346" t="s">
        <v>19</v>
      </c>
      <c r="D2346" t="s">
        <v>20</v>
      </c>
      <c r="E2346" t="s">
        <v>21</v>
      </c>
      <c r="F2346">
        <v>2023</v>
      </c>
      <c r="G2346">
        <v>2023</v>
      </c>
      <c r="H2346">
        <v>201</v>
      </c>
      <c r="I2346" t="s">
        <v>154</v>
      </c>
      <c r="J2346">
        <v>99</v>
      </c>
      <c r="K2346" t="s">
        <v>23</v>
      </c>
      <c r="L2346">
        <v>6</v>
      </c>
      <c r="M2346" t="s">
        <v>59</v>
      </c>
      <c r="N2346">
        <v>7777</v>
      </c>
      <c r="O2346" t="s">
        <v>37</v>
      </c>
      <c r="P2346">
        <v>8211</v>
      </c>
      <c r="T2346" s="3">
        <f t="shared" si="73"/>
        <v>100</v>
      </c>
      <c r="U2346" s="3">
        <f>IF(AND(R2346&lt;&gt;"_U",N2346&lt;&gt;9999,N2346&lt;&gt;999,L2346&lt;&gt;"Median"),IFERROR(VLOOKUP(A2346,'HD Total'!A:P,16,0),"."),".")</f>
        <v>8211</v>
      </c>
    </row>
    <row r="2347" spans="1:21" x14ac:dyDescent="0.3">
      <c r="A2347" s="1" t="str">
        <f t="shared" si="72"/>
        <v>2023|Lakes|$100,001-$150,000</v>
      </c>
      <c r="B2347" t="s">
        <v>18</v>
      </c>
      <c r="C2347" t="s">
        <v>19</v>
      </c>
      <c r="D2347" t="s">
        <v>20</v>
      </c>
      <c r="E2347" t="s">
        <v>21</v>
      </c>
      <c r="F2347">
        <v>2023</v>
      </c>
      <c r="G2347">
        <v>2023</v>
      </c>
      <c r="H2347">
        <v>201</v>
      </c>
      <c r="I2347" t="s">
        <v>154</v>
      </c>
      <c r="J2347">
        <v>99</v>
      </c>
      <c r="K2347" t="s">
        <v>23</v>
      </c>
      <c r="L2347">
        <v>6</v>
      </c>
      <c r="M2347" t="s">
        <v>59</v>
      </c>
      <c r="N2347">
        <v>1</v>
      </c>
      <c r="O2347" t="s">
        <v>33</v>
      </c>
      <c r="P2347">
        <v>5067</v>
      </c>
      <c r="T2347" s="3">
        <f t="shared" si="73"/>
        <v>61.71</v>
      </c>
      <c r="U2347" s="3">
        <f>IF(AND(R2347&lt;&gt;"_U",N2347&lt;&gt;9999,N2347&lt;&gt;999,L2347&lt;&gt;"Median"),IFERROR(VLOOKUP(A2347,'HD Total'!A:P,16,0),"."),".")</f>
        <v>8211</v>
      </c>
    </row>
    <row r="2348" spans="1:21" x14ac:dyDescent="0.3">
      <c r="A2348" s="1" t="str">
        <f t="shared" si="72"/>
        <v>2023|Lakes|$150,001-$200,000</v>
      </c>
      <c r="B2348" t="s">
        <v>18</v>
      </c>
      <c r="C2348" t="s">
        <v>19</v>
      </c>
      <c r="D2348" t="s">
        <v>20</v>
      </c>
      <c r="E2348" t="s">
        <v>21</v>
      </c>
      <c r="F2348">
        <v>2023</v>
      </c>
      <c r="G2348">
        <v>2023</v>
      </c>
      <c r="H2348">
        <v>201</v>
      </c>
      <c r="I2348" t="s">
        <v>154</v>
      </c>
      <c r="J2348">
        <v>99</v>
      </c>
      <c r="K2348" t="s">
        <v>23</v>
      </c>
      <c r="L2348">
        <v>7</v>
      </c>
      <c r="M2348" t="s">
        <v>43</v>
      </c>
      <c r="N2348">
        <v>7777</v>
      </c>
      <c r="O2348" t="s">
        <v>37</v>
      </c>
      <c r="P2348">
        <v>4590</v>
      </c>
      <c r="T2348" s="3">
        <f t="shared" si="73"/>
        <v>100</v>
      </c>
      <c r="U2348" s="3">
        <f>IF(AND(R2348&lt;&gt;"_U",N2348&lt;&gt;9999,N2348&lt;&gt;999,L2348&lt;&gt;"Median"),IFERROR(VLOOKUP(A2348,'HD Total'!A:P,16,0),"."),".")</f>
        <v>4590</v>
      </c>
    </row>
    <row r="2349" spans="1:21" x14ac:dyDescent="0.3">
      <c r="A2349" s="1" t="str">
        <f t="shared" si="72"/>
        <v>2023|Lakes|$150,001-$200,000</v>
      </c>
      <c r="B2349" t="s">
        <v>18</v>
      </c>
      <c r="C2349" t="s">
        <v>19</v>
      </c>
      <c r="D2349" t="s">
        <v>20</v>
      </c>
      <c r="E2349" t="s">
        <v>21</v>
      </c>
      <c r="F2349">
        <v>2023</v>
      </c>
      <c r="G2349">
        <v>2023</v>
      </c>
      <c r="H2349">
        <v>201</v>
      </c>
      <c r="I2349" t="s">
        <v>154</v>
      </c>
      <c r="J2349">
        <v>99</v>
      </c>
      <c r="K2349" t="s">
        <v>23</v>
      </c>
      <c r="L2349">
        <v>7</v>
      </c>
      <c r="M2349" t="s">
        <v>43</v>
      </c>
      <c r="N2349">
        <v>1</v>
      </c>
      <c r="O2349" t="s">
        <v>33</v>
      </c>
      <c r="P2349">
        <v>3039</v>
      </c>
      <c r="T2349" s="3">
        <f t="shared" si="73"/>
        <v>66.209999999999994</v>
      </c>
      <c r="U2349" s="3">
        <f>IF(AND(R2349&lt;&gt;"_U",N2349&lt;&gt;9999,N2349&lt;&gt;999,L2349&lt;&gt;"Median"),IFERROR(VLOOKUP(A2349,'HD Total'!A:P,16,0),"."),".")</f>
        <v>4590</v>
      </c>
    </row>
    <row r="2350" spans="1:21" x14ac:dyDescent="0.3">
      <c r="A2350" s="1" t="str">
        <f t="shared" si="72"/>
        <v>2023|Lakes|$150,001-$200,000</v>
      </c>
      <c r="B2350" t="s">
        <v>18</v>
      </c>
      <c r="C2350" t="s">
        <v>19</v>
      </c>
      <c r="D2350" t="s">
        <v>20</v>
      </c>
      <c r="E2350" t="s">
        <v>21</v>
      </c>
      <c r="F2350">
        <v>2023</v>
      </c>
      <c r="G2350">
        <v>2023</v>
      </c>
      <c r="H2350">
        <v>201</v>
      </c>
      <c r="I2350" t="s">
        <v>154</v>
      </c>
      <c r="J2350">
        <v>99</v>
      </c>
      <c r="K2350" t="s">
        <v>23</v>
      </c>
      <c r="L2350">
        <v>7</v>
      </c>
      <c r="M2350" t="s">
        <v>43</v>
      </c>
      <c r="N2350">
        <v>3</v>
      </c>
      <c r="O2350" t="s">
        <v>25</v>
      </c>
      <c r="P2350">
        <v>480</v>
      </c>
      <c r="T2350" s="3">
        <f t="shared" si="73"/>
        <v>10.46</v>
      </c>
      <c r="U2350" s="3">
        <f>IF(AND(R2350&lt;&gt;"_U",N2350&lt;&gt;9999,N2350&lt;&gt;999,L2350&lt;&gt;"Median"),IFERROR(VLOOKUP(A2350,'HD Total'!A:P,16,0),"."),".")</f>
        <v>4590</v>
      </c>
    </row>
    <row r="2351" spans="1:21" x14ac:dyDescent="0.3">
      <c r="A2351" s="1" t="str">
        <f t="shared" si="72"/>
        <v>2023|Lakes|$150,001-$200,000</v>
      </c>
      <c r="B2351" t="s">
        <v>18</v>
      </c>
      <c r="C2351" t="s">
        <v>19</v>
      </c>
      <c r="D2351" t="s">
        <v>20</v>
      </c>
      <c r="E2351" t="s">
        <v>21</v>
      </c>
      <c r="F2351">
        <v>2023</v>
      </c>
      <c r="G2351">
        <v>2023</v>
      </c>
      <c r="H2351">
        <v>201</v>
      </c>
      <c r="I2351" t="s">
        <v>154</v>
      </c>
      <c r="J2351">
        <v>99</v>
      </c>
      <c r="K2351" t="s">
        <v>23</v>
      </c>
      <c r="L2351">
        <v>7</v>
      </c>
      <c r="M2351" t="s">
        <v>43</v>
      </c>
      <c r="N2351">
        <v>9999</v>
      </c>
      <c r="O2351" t="s">
        <v>40</v>
      </c>
      <c r="P2351">
        <v>4590</v>
      </c>
      <c r="T2351" s="3" t="str">
        <f t="shared" si="73"/>
        <v>.</v>
      </c>
      <c r="U2351" s="3" t="str">
        <f>IF(AND(R2351&lt;&gt;"_U",N2351&lt;&gt;9999,N2351&lt;&gt;999,L2351&lt;&gt;"Median"),IFERROR(VLOOKUP(A2351,'HD Total'!A:P,16,0),"."),".")</f>
        <v>.</v>
      </c>
    </row>
    <row r="2352" spans="1:21" x14ac:dyDescent="0.3">
      <c r="A2352" s="1" t="str">
        <f t="shared" si="72"/>
        <v>2023|Lakes|$150,001-$200,000</v>
      </c>
      <c r="B2352" t="s">
        <v>18</v>
      </c>
      <c r="C2352" t="s">
        <v>19</v>
      </c>
      <c r="D2352" t="s">
        <v>20</v>
      </c>
      <c r="E2352" t="s">
        <v>21</v>
      </c>
      <c r="F2352">
        <v>2023</v>
      </c>
      <c r="G2352">
        <v>2023</v>
      </c>
      <c r="H2352">
        <v>201</v>
      </c>
      <c r="I2352" t="s">
        <v>154</v>
      </c>
      <c r="J2352">
        <v>99</v>
      </c>
      <c r="K2352" t="s">
        <v>23</v>
      </c>
      <c r="L2352">
        <v>7</v>
      </c>
      <c r="M2352" t="s">
        <v>43</v>
      </c>
      <c r="N2352">
        <v>999</v>
      </c>
      <c r="O2352" t="s">
        <v>42</v>
      </c>
      <c r="P2352">
        <v>0</v>
      </c>
      <c r="T2352" s="3" t="str">
        <f t="shared" si="73"/>
        <v>.</v>
      </c>
      <c r="U2352" s="3" t="str">
        <f>IF(AND(R2352&lt;&gt;"_U",N2352&lt;&gt;9999,N2352&lt;&gt;999,L2352&lt;&gt;"Median"),IFERROR(VLOOKUP(A2352,'HD Total'!A:P,16,0),"."),".")</f>
        <v>.</v>
      </c>
    </row>
    <row r="2353" spans="1:21" x14ac:dyDescent="0.3">
      <c r="A2353" s="1" t="str">
        <f t="shared" si="72"/>
        <v>2023|Lakes|$150,001-$200,000</v>
      </c>
      <c r="B2353" t="s">
        <v>18</v>
      </c>
      <c r="C2353" t="s">
        <v>19</v>
      </c>
      <c r="D2353" t="s">
        <v>20</v>
      </c>
      <c r="E2353" t="s">
        <v>21</v>
      </c>
      <c r="F2353">
        <v>2023</v>
      </c>
      <c r="G2353">
        <v>2023</v>
      </c>
      <c r="H2353">
        <v>201</v>
      </c>
      <c r="I2353" t="s">
        <v>154</v>
      </c>
      <c r="J2353">
        <v>99</v>
      </c>
      <c r="K2353" t="s">
        <v>23</v>
      </c>
      <c r="L2353">
        <v>7</v>
      </c>
      <c r="M2353" t="s">
        <v>43</v>
      </c>
      <c r="N2353">
        <v>2</v>
      </c>
      <c r="O2353" t="s">
        <v>28</v>
      </c>
      <c r="P2353">
        <v>1071</v>
      </c>
      <c r="T2353" s="3">
        <f t="shared" si="73"/>
        <v>23.33</v>
      </c>
      <c r="U2353" s="3">
        <f>IF(AND(R2353&lt;&gt;"_U",N2353&lt;&gt;9999,N2353&lt;&gt;999,L2353&lt;&gt;"Median"),IFERROR(VLOOKUP(A2353,'HD Total'!A:P,16,0),"."),".")</f>
        <v>4590</v>
      </c>
    </row>
    <row r="2354" spans="1:21" x14ac:dyDescent="0.3">
      <c r="A2354" s="1" t="str">
        <f t="shared" si="72"/>
        <v>2023|Lakes|$200,001 or more</v>
      </c>
      <c r="B2354" t="s">
        <v>18</v>
      </c>
      <c r="C2354" t="s">
        <v>19</v>
      </c>
      <c r="D2354" t="s">
        <v>20</v>
      </c>
      <c r="E2354" t="s">
        <v>21</v>
      </c>
      <c r="F2354">
        <v>2023</v>
      </c>
      <c r="G2354">
        <v>2023</v>
      </c>
      <c r="H2354">
        <v>201</v>
      </c>
      <c r="I2354" t="s">
        <v>154</v>
      </c>
      <c r="J2354">
        <v>99</v>
      </c>
      <c r="K2354" t="s">
        <v>23</v>
      </c>
      <c r="L2354">
        <v>8</v>
      </c>
      <c r="M2354" t="s">
        <v>27</v>
      </c>
      <c r="N2354">
        <v>3</v>
      </c>
      <c r="O2354" t="s">
        <v>25</v>
      </c>
      <c r="P2354">
        <v>702</v>
      </c>
      <c r="T2354" s="3">
        <f t="shared" si="73"/>
        <v>18.87</v>
      </c>
      <c r="U2354" s="3">
        <f>IF(AND(R2354&lt;&gt;"_U",N2354&lt;&gt;9999,N2354&lt;&gt;999,L2354&lt;&gt;"Median"),IFERROR(VLOOKUP(A2354,'HD Total'!A:P,16,0),"."),".")</f>
        <v>3720</v>
      </c>
    </row>
    <row r="2355" spans="1:21" x14ac:dyDescent="0.3">
      <c r="A2355" s="1" t="str">
        <f t="shared" si="72"/>
        <v>2023|Lakes|$200,001 or more</v>
      </c>
      <c r="B2355" t="s">
        <v>18</v>
      </c>
      <c r="C2355" t="s">
        <v>19</v>
      </c>
      <c r="D2355" t="s">
        <v>20</v>
      </c>
      <c r="E2355" t="s">
        <v>21</v>
      </c>
      <c r="F2355">
        <v>2023</v>
      </c>
      <c r="G2355">
        <v>2023</v>
      </c>
      <c r="H2355">
        <v>201</v>
      </c>
      <c r="I2355" t="s">
        <v>154</v>
      </c>
      <c r="J2355">
        <v>99</v>
      </c>
      <c r="K2355" t="s">
        <v>23</v>
      </c>
      <c r="L2355">
        <v>8</v>
      </c>
      <c r="M2355" t="s">
        <v>27</v>
      </c>
      <c r="N2355">
        <v>999</v>
      </c>
      <c r="O2355" t="s">
        <v>42</v>
      </c>
      <c r="P2355">
        <v>0</v>
      </c>
      <c r="T2355" s="3" t="str">
        <f t="shared" si="73"/>
        <v>.</v>
      </c>
      <c r="U2355" s="3" t="str">
        <f>IF(AND(R2355&lt;&gt;"_U",N2355&lt;&gt;9999,N2355&lt;&gt;999,L2355&lt;&gt;"Median"),IFERROR(VLOOKUP(A2355,'HD Total'!A:P,16,0),"."),".")</f>
        <v>.</v>
      </c>
    </row>
    <row r="2356" spans="1:21" x14ac:dyDescent="0.3">
      <c r="A2356" s="1" t="str">
        <f t="shared" si="72"/>
        <v>2023|Lakes|$200,001 or more</v>
      </c>
      <c r="B2356" t="s">
        <v>18</v>
      </c>
      <c r="C2356" t="s">
        <v>19</v>
      </c>
      <c r="D2356" t="s">
        <v>20</v>
      </c>
      <c r="E2356" t="s">
        <v>21</v>
      </c>
      <c r="F2356">
        <v>2023</v>
      </c>
      <c r="G2356">
        <v>2023</v>
      </c>
      <c r="H2356">
        <v>201</v>
      </c>
      <c r="I2356" t="s">
        <v>154</v>
      </c>
      <c r="J2356">
        <v>99</v>
      </c>
      <c r="K2356" t="s">
        <v>23</v>
      </c>
      <c r="L2356">
        <v>8</v>
      </c>
      <c r="M2356" t="s">
        <v>27</v>
      </c>
      <c r="N2356">
        <v>1</v>
      </c>
      <c r="O2356" t="s">
        <v>33</v>
      </c>
      <c r="P2356">
        <v>2418</v>
      </c>
      <c r="T2356" s="3">
        <f t="shared" si="73"/>
        <v>65</v>
      </c>
      <c r="U2356" s="3">
        <f>IF(AND(R2356&lt;&gt;"_U",N2356&lt;&gt;9999,N2356&lt;&gt;999,L2356&lt;&gt;"Median"),IFERROR(VLOOKUP(A2356,'HD Total'!A:P,16,0),"."),".")</f>
        <v>3720</v>
      </c>
    </row>
    <row r="2357" spans="1:21" x14ac:dyDescent="0.3">
      <c r="A2357" s="1" t="str">
        <f t="shared" si="72"/>
        <v>2023|Lakes|$200,001 or more</v>
      </c>
      <c r="B2357" t="s">
        <v>18</v>
      </c>
      <c r="C2357" t="s">
        <v>19</v>
      </c>
      <c r="D2357" t="s">
        <v>20</v>
      </c>
      <c r="E2357" t="s">
        <v>21</v>
      </c>
      <c r="F2357">
        <v>2023</v>
      </c>
      <c r="G2357">
        <v>2023</v>
      </c>
      <c r="H2357">
        <v>201</v>
      </c>
      <c r="I2357" t="s">
        <v>154</v>
      </c>
      <c r="J2357">
        <v>99</v>
      </c>
      <c r="K2357" t="s">
        <v>23</v>
      </c>
      <c r="L2357">
        <v>8</v>
      </c>
      <c r="M2357" t="s">
        <v>27</v>
      </c>
      <c r="N2357">
        <v>9999</v>
      </c>
      <c r="O2357" t="s">
        <v>40</v>
      </c>
      <c r="P2357">
        <v>3720</v>
      </c>
      <c r="T2357" s="3" t="str">
        <f t="shared" si="73"/>
        <v>.</v>
      </c>
      <c r="U2357" s="3" t="str">
        <f>IF(AND(R2357&lt;&gt;"_U",N2357&lt;&gt;9999,N2357&lt;&gt;999,L2357&lt;&gt;"Median"),IFERROR(VLOOKUP(A2357,'HD Total'!A:P,16,0),"."),".")</f>
        <v>.</v>
      </c>
    </row>
    <row r="2358" spans="1:21" x14ac:dyDescent="0.3">
      <c r="A2358" s="1" t="str">
        <f t="shared" si="72"/>
        <v>2023|Lakes|$200,001 or more</v>
      </c>
      <c r="B2358" t="s">
        <v>18</v>
      </c>
      <c r="C2358" t="s">
        <v>19</v>
      </c>
      <c r="D2358" t="s">
        <v>20</v>
      </c>
      <c r="E2358" t="s">
        <v>21</v>
      </c>
      <c r="F2358">
        <v>2023</v>
      </c>
      <c r="G2358">
        <v>2023</v>
      </c>
      <c r="H2358">
        <v>201</v>
      </c>
      <c r="I2358" t="s">
        <v>154</v>
      </c>
      <c r="J2358">
        <v>99</v>
      </c>
      <c r="K2358" t="s">
        <v>23</v>
      </c>
      <c r="L2358">
        <v>8</v>
      </c>
      <c r="M2358" t="s">
        <v>27</v>
      </c>
      <c r="N2358">
        <v>2</v>
      </c>
      <c r="O2358" t="s">
        <v>28</v>
      </c>
      <c r="P2358">
        <v>600</v>
      </c>
      <c r="T2358" s="3">
        <f t="shared" si="73"/>
        <v>16.13</v>
      </c>
      <c r="U2358" s="3">
        <f>IF(AND(R2358&lt;&gt;"_U",N2358&lt;&gt;9999,N2358&lt;&gt;999,L2358&lt;&gt;"Median"),IFERROR(VLOOKUP(A2358,'HD Total'!A:P,16,0),"."),".")</f>
        <v>3720</v>
      </c>
    </row>
    <row r="2359" spans="1:21" x14ac:dyDescent="0.3">
      <c r="A2359" s="1" t="str">
        <f t="shared" si="72"/>
        <v>2023|Lakes|$200,001 or more</v>
      </c>
      <c r="B2359" t="s">
        <v>18</v>
      </c>
      <c r="C2359" t="s">
        <v>19</v>
      </c>
      <c r="D2359" t="s">
        <v>20</v>
      </c>
      <c r="E2359" t="s">
        <v>21</v>
      </c>
      <c r="F2359">
        <v>2023</v>
      </c>
      <c r="G2359">
        <v>2023</v>
      </c>
      <c r="H2359">
        <v>201</v>
      </c>
      <c r="I2359" t="s">
        <v>154</v>
      </c>
      <c r="J2359">
        <v>99</v>
      </c>
      <c r="K2359" t="s">
        <v>23</v>
      </c>
      <c r="L2359">
        <v>8</v>
      </c>
      <c r="M2359" t="s">
        <v>27</v>
      </c>
      <c r="N2359">
        <v>7777</v>
      </c>
      <c r="O2359" t="s">
        <v>37</v>
      </c>
      <c r="P2359">
        <v>3720</v>
      </c>
      <c r="T2359" s="3">
        <f t="shared" si="73"/>
        <v>100</v>
      </c>
      <c r="U2359" s="3">
        <f>IF(AND(R2359&lt;&gt;"_U",N2359&lt;&gt;9999,N2359&lt;&gt;999,L2359&lt;&gt;"Median"),IFERROR(VLOOKUP(A2359,'HD Total'!A:P,16,0),"."),".")</f>
        <v>3720</v>
      </c>
    </row>
    <row r="2360" spans="1:21" x14ac:dyDescent="0.3">
      <c r="A2360" s="1" t="str">
        <f t="shared" si="72"/>
        <v>2023|Lakes|Total stated - total household income</v>
      </c>
      <c r="B2360" t="s">
        <v>18</v>
      </c>
      <c r="C2360" t="s">
        <v>19</v>
      </c>
      <c r="D2360" t="s">
        <v>20</v>
      </c>
      <c r="E2360" t="s">
        <v>21</v>
      </c>
      <c r="F2360">
        <v>2023</v>
      </c>
      <c r="G2360">
        <v>2023</v>
      </c>
      <c r="H2360">
        <v>201</v>
      </c>
      <c r="I2360" t="s">
        <v>154</v>
      </c>
      <c r="J2360">
        <v>99</v>
      </c>
      <c r="K2360" t="s">
        <v>23</v>
      </c>
      <c r="L2360">
        <v>77</v>
      </c>
      <c r="M2360" t="s">
        <v>32</v>
      </c>
      <c r="N2360">
        <v>3</v>
      </c>
      <c r="O2360" t="s">
        <v>25</v>
      </c>
      <c r="P2360">
        <v>4017</v>
      </c>
      <c r="T2360" s="3">
        <f t="shared" si="73"/>
        <v>10.55</v>
      </c>
      <c r="U2360" s="3">
        <f>IF(AND(R2360&lt;&gt;"_U",N2360&lt;&gt;9999,N2360&lt;&gt;999,L2360&lt;&gt;"Median"),IFERROR(VLOOKUP(A2360,'HD Total'!A:P,16,0),"."),".")</f>
        <v>38088</v>
      </c>
    </row>
    <row r="2361" spans="1:21" x14ac:dyDescent="0.3">
      <c r="A2361" s="1" t="str">
        <f t="shared" si="72"/>
        <v>2023|Lakes|Total stated - total household income</v>
      </c>
      <c r="B2361" t="s">
        <v>18</v>
      </c>
      <c r="C2361" t="s">
        <v>19</v>
      </c>
      <c r="D2361" t="s">
        <v>20</v>
      </c>
      <c r="E2361" t="s">
        <v>21</v>
      </c>
      <c r="F2361">
        <v>2023</v>
      </c>
      <c r="G2361">
        <v>2023</v>
      </c>
      <c r="H2361">
        <v>201</v>
      </c>
      <c r="I2361" t="s">
        <v>154</v>
      </c>
      <c r="J2361">
        <v>99</v>
      </c>
      <c r="K2361" t="s">
        <v>23</v>
      </c>
      <c r="L2361">
        <v>77</v>
      </c>
      <c r="M2361" t="s">
        <v>32</v>
      </c>
      <c r="N2361">
        <v>999</v>
      </c>
      <c r="O2361" t="s">
        <v>42</v>
      </c>
      <c r="P2361">
        <v>3</v>
      </c>
      <c r="T2361" s="3" t="str">
        <f t="shared" si="73"/>
        <v>.</v>
      </c>
      <c r="U2361" s="3" t="str">
        <f>IF(AND(R2361&lt;&gt;"_U",N2361&lt;&gt;9999,N2361&lt;&gt;999,L2361&lt;&gt;"Median"),IFERROR(VLOOKUP(A2361,'HD Total'!A:P,16,0),"."),".")</f>
        <v>.</v>
      </c>
    </row>
    <row r="2362" spans="1:21" x14ac:dyDescent="0.3">
      <c r="A2362" s="1" t="str">
        <f t="shared" si="72"/>
        <v>2023|Lakes|Total stated - total household income</v>
      </c>
      <c r="B2362" t="s">
        <v>18</v>
      </c>
      <c r="C2362" t="s">
        <v>19</v>
      </c>
      <c r="D2362" t="s">
        <v>20</v>
      </c>
      <c r="E2362" t="s">
        <v>21</v>
      </c>
      <c r="F2362">
        <v>2023</v>
      </c>
      <c r="G2362">
        <v>2023</v>
      </c>
      <c r="H2362">
        <v>201</v>
      </c>
      <c r="I2362" t="s">
        <v>154</v>
      </c>
      <c r="J2362">
        <v>99</v>
      </c>
      <c r="K2362" t="s">
        <v>23</v>
      </c>
      <c r="L2362">
        <v>77</v>
      </c>
      <c r="M2362" t="s">
        <v>32</v>
      </c>
      <c r="N2362">
        <v>1</v>
      </c>
      <c r="O2362" t="s">
        <v>33</v>
      </c>
      <c r="P2362">
        <v>21747</v>
      </c>
      <c r="T2362" s="3">
        <f t="shared" si="73"/>
        <v>57.1</v>
      </c>
      <c r="U2362" s="3">
        <f>IF(AND(R2362&lt;&gt;"_U",N2362&lt;&gt;9999,N2362&lt;&gt;999,L2362&lt;&gt;"Median"),IFERROR(VLOOKUP(A2362,'HD Total'!A:P,16,0),"."),".")</f>
        <v>38088</v>
      </c>
    </row>
    <row r="2363" spans="1:21" x14ac:dyDescent="0.3">
      <c r="A2363" s="1" t="str">
        <f t="shared" si="72"/>
        <v>2023|Lakes|Total stated - total household income</v>
      </c>
      <c r="B2363" t="s">
        <v>18</v>
      </c>
      <c r="C2363" t="s">
        <v>19</v>
      </c>
      <c r="D2363" t="s">
        <v>20</v>
      </c>
      <c r="E2363" t="s">
        <v>21</v>
      </c>
      <c r="F2363">
        <v>2023</v>
      </c>
      <c r="G2363">
        <v>2023</v>
      </c>
      <c r="H2363">
        <v>201</v>
      </c>
      <c r="I2363" t="s">
        <v>154</v>
      </c>
      <c r="J2363">
        <v>99</v>
      </c>
      <c r="K2363" t="s">
        <v>23</v>
      </c>
      <c r="L2363">
        <v>77</v>
      </c>
      <c r="M2363" t="s">
        <v>32</v>
      </c>
      <c r="N2363">
        <v>7777</v>
      </c>
      <c r="O2363" t="s">
        <v>37</v>
      </c>
      <c r="P2363">
        <v>38088</v>
      </c>
      <c r="T2363" s="3">
        <f t="shared" si="73"/>
        <v>100</v>
      </c>
      <c r="U2363" s="3">
        <f>IF(AND(R2363&lt;&gt;"_U",N2363&lt;&gt;9999,N2363&lt;&gt;999,L2363&lt;&gt;"Median"),IFERROR(VLOOKUP(A2363,'HD Total'!A:P,16,0),"."),".")</f>
        <v>38088</v>
      </c>
    </row>
    <row r="2364" spans="1:21" x14ac:dyDescent="0.3">
      <c r="A2364" s="1" t="str">
        <f t="shared" si="72"/>
        <v>2023|Lakes|Total stated - total household income</v>
      </c>
      <c r="B2364" t="s">
        <v>18</v>
      </c>
      <c r="C2364" t="s">
        <v>19</v>
      </c>
      <c r="D2364" t="s">
        <v>20</v>
      </c>
      <c r="E2364" t="s">
        <v>21</v>
      </c>
      <c r="F2364">
        <v>2023</v>
      </c>
      <c r="G2364">
        <v>2023</v>
      </c>
      <c r="H2364">
        <v>201</v>
      </c>
      <c r="I2364" t="s">
        <v>154</v>
      </c>
      <c r="J2364">
        <v>99</v>
      </c>
      <c r="K2364" t="s">
        <v>23</v>
      </c>
      <c r="L2364">
        <v>77</v>
      </c>
      <c r="M2364" t="s">
        <v>32</v>
      </c>
      <c r="N2364">
        <v>9999</v>
      </c>
      <c r="O2364" t="s">
        <v>40</v>
      </c>
      <c r="P2364">
        <v>38091</v>
      </c>
      <c r="T2364" s="3" t="str">
        <f t="shared" si="73"/>
        <v>.</v>
      </c>
      <c r="U2364" s="3" t="str">
        <f>IF(AND(R2364&lt;&gt;"_U",N2364&lt;&gt;9999,N2364&lt;&gt;999,L2364&lt;&gt;"Median"),IFERROR(VLOOKUP(A2364,'HD Total'!A:P,16,0),"."),".")</f>
        <v>.</v>
      </c>
    </row>
    <row r="2365" spans="1:21" x14ac:dyDescent="0.3">
      <c r="A2365" s="1" t="str">
        <f t="shared" si="72"/>
        <v>2023|Lakes|Total stated - total household income</v>
      </c>
      <c r="B2365" t="s">
        <v>18</v>
      </c>
      <c r="C2365" t="s">
        <v>19</v>
      </c>
      <c r="D2365" t="s">
        <v>20</v>
      </c>
      <c r="E2365" t="s">
        <v>21</v>
      </c>
      <c r="F2365">
        <v>2023</v>
      </c>
      <c r="G2365">
        <v>2023</v>
      </c>
      <c r="H2365">
        <v>201</v>
      </c>
      <c r="I2365" t="s">
        <v>154</v>
      </c>
      <c r="J2365">
        <v>99</v>
      </c>
      <c r="K2365" t="s">
        <v>23</v>
      </c>
      <c r="L2365">
        <v>77</v>
      </c>
      <c r="M2365" t="s">
        <v>32</v>
      </c>
      <c r="N2365">
        <v>2</v>
      </c>
      <c r="O2365" t="s">
        <v>28</v>
      </c>
      <c r="P2365">
        <v>12327</v>
      </c>
      <c r="T2365" s="3">
        <f t="shared" si="73"/>
        <v>32.36</v>
      </c>
      <c r="U2365" s="3">
        <f>IF(AND(R2365&lt;&gt;"_U",N2365&lt;&gt;9999,N2365&lt;&gt;999,L2365&lt;&gt;"Median"),IFERROR(VLOOKUP(A2365,'HD Total'!A:P,16,0),"."),".")</f>
        <v>38088</v>
      </c>
    </row>
    <row r="2366" spans="1:21" x14ac:dyDescent="0.3">
      <c r="A2366" s="1" t="str">
        <f t="shared" si="72"/>
        <v>2023|Lakes|Total - total household income</v>
      </c>
      <c r="B2366" t="s">
        <v>18</v>
      </c>
      <c r="C2366" t="s">
        <v>19</v>
      </c>
      <c r="D2366" t="s">
        <v>20</v>
      </c>
      <c r="E2366" t="s">
        <v>21</v>
      </c>
      <c r="F2366">
        <v>2023</v>
      </c>
      <c r="G2366">
        <v>2023</v>
      </c>
      <c r="H2366">
        <v>201</v>
      </c>
      <c r="I2366" t="s">
        <v>154</v>
      </c>
      <c r="J2366">
        <v>99</v>
      </c>
      <c r="K2366" t="s">
        <v>23</v>
      </c>
      <c r="L2366">
        <v>99</v>
      </c>
      <c r="M2366" t="s">
        <v>48</v>
      </c>
      <c r="N2366">
        <v>7777</v>
      </c>
      <c r="O2366" t="s">
        <v>37</v>
      </c>
      <c r="P2366">
        <v>40209</v>
      </c>
      <c r="T2366" s="3">
        <f t="shared" si="73"/>
        <v>100</v>
      </c>
      <c r="U2366" s="3">
        <f>IF(AND(R2366&lt;&gt;"_U",N2366&lt;&gt;9999,N2366&lt;&gt;999,L2366&lt;&gt;"Median"),IFERROR(VLOOKUP(A2366,'HD Total'!A:P,16,0),"."),".")</f>
        <v>40209</v>
      </c>
    </row>
    <row r="2367" spans="1:21" x14ac:dyDescent="0.3">
      <c r="A2367" s="1" t="str">
        <f t="shared" si="72"/>
        <v>2023|Lakes|Total - total household income</v>
      </c>
      <c r="B2367" t="s">
        <v>18</v>
      </c>
      <c r="C2367" t="s">
        <v>19</v>
      </c>
      <c r="D2367" t="s">
        <v>20</v>
      </c>
      <c r="E2367" t="s">
        <v>21</v>
      </c>
      <c r="F2367">
        <v>2023</v>
      </c>
      <c r="G2367">
        <v>2023</v>
      </c>
      <c r="H2367">
        <v>201</v>
      </c>
      <c r="I2367" t="s">
        <v>154</v>
      </c>
      <c r="J2367">
        <v>99</v>
      </c>
      <c r="K2367" t="s">
        <v>23</v>
      </c>
      <c r="L2367">
        <v>99</v>
      </c>
      <c r="M2367" t="s">
        <v>48</v>
      </c>
      <c r="N2367">
        <v>3</v>
      </c>
      <c r="O2367" t="s">
        <v>25</v>
      </c>
      <c r="P2367">
        <v>4230</v>
      </c>
      <c r="T2367" s="3">
        <f t="shared" si="73"/>
        <v>10.52</v>
      </c>
      <c r="U2367" s="3">
        <f>IF(AND(R2367&lt;&gt;"_U",N2367&lt;&gt;9999,N2367&lt;&gt;999,L2367&lt;&gt;"Median"),IFERROR(VLOOKUP(A2367,'HD Total'!A:P,16,0),"."),".")</f>
        <v>40209</v>
      </c>
    </row>
    <row r="2368" spans="1:21" x14ac:dyDescent="0.3">
      <c r="A2368" s="1" t="str">
        <f t="shared" si="72"/>
        <v>2023|Lakes|Total - total household income</v>
      </c>
      <c r="B2368" t="s">
        <v>18</v>
      </c>
      <c r="C2368" t="s">
        <v>19</v>
      </c>
      <c r="D2368" t="s">
        <v>20</v>
      </c>
      <c r="E2368" t="s">
        <v>21</v>
      </c>
      <c r="F2368">
        <v>2023</v>
      </c>
      <c r="G2368">
        <v>2023</v>
      </c>
      <c r="H2368">
        <v>201</v>
      </c>
      <c r="I2368" t="s">
        <v>154</v>
      </c>
      <c r="J2368">
        <v>99</v>
      </c>
      <c r="K2368" t="s">
        <v>23</v>
      </c>
      <c r="L2368">
        <v>99</v>
      </c>
      <c r="M2368" t="s">
        <v>48</v>
      </c>
      <c r="N2368">
        <v>999</v>
      </c>
      <c r="O2368" t="s">
        <v>42</v>
      </c>
      <c r="P2368">
        <v>6</v>
      </c>
      <c r="T2368" s="3" t="str">
        <f t="shared" si="73"/>
        <v>.</v>
      </c>
      <c r="U2368" s="3" t="str">
        <f>IF(AND(R2368&lt;&gt;"_U",N2368&lt;&gt;9999,N2368&lt;&gt;999,L2368&lt;&gt;"Median"),IFERROR(VLOOKUP(A2368,'HD Total'!A:P,16,0),"."),".")</f>
        <v>.</v>
      </c>
    </row>
    <row r="2369" spans="1:21" x14ac:dyDescent="0.3">
      <c r="A2369" s="1" t="str">
        <f t="shared" si="72"/>
        <v>2023|Lakes|Total - total household income</v>
      </c>
      <c r="B2369" t="s">
        <v>18</v>
      </c>
      <c r="C2369" t="s">
        <v>19</v>
      </c>
      <c r="D2369" t="s">
        <v>20</v>
      </c>
      <c r="E2369" t="s">
        <v>21</v>
      </c>
      <c r="F2369">
        <v>2023</v>
      </c>
      <c r="G2369">
        <v>2023</v>
      </c>
      <c r="H2369">
        <v>201</v>
      </c>
      <c r="I2369" t="s">
        <v>154</v>
      </c>
      <c r="J2369">
        <v>99</v>
      </c>
      <c r="K2369" t="s">
        <v>23</v>
      </c>
      <c r="L2369">
        <v>99</v>
      </c>
      <c r="M2369" t="s">
        <v>48</v>
      </c>
      <c r="N2369">
        <v>2</v>
      </c>
      <c r="O2369" t="s">
        <v>28</v>
      </c>
      <c r="P2369">
        <v>13395</v>
      </c>
      <c r="T2369" s="3">
        <f t="shared" si="73"/>
        <v>33.31</v>
      </c>
      <c r="U2369" s="3">
        <f>IF(AND(R2369&lt;&gt;"_U",N2369&lt;&gt;9999,N2369&lt;&gt;999,L2369&lt;&gt;"Median"),IFERROR(VLOOKUP(A2369,'HD Total'!A:P,16,0),"."),".")</f>
        <v>40209</v>
      </c>
    </row>
    <row r="2370" spans="1:21" x14ac:dyDescent="0.3">
      <c r="A2370" s="1" t="str">
        <f t="shared" si="72"/>
        <v>2023|Lakes|Total - total household income</v>
      </c>
      <c r="B2370" t="s">
        <v>18</v>
      </c>
      <c r="C2370" t="s">
        <v>19</v>
      </c>
      <c r="D2370" t="s">
        <v>20</v>
      </c>
      <c r="E2370" t="s">
        <v>21</v>
      </c>
      <c r="F2370">
        <v>2023</v>
      </c>
      <c r="G2370">
        <v>2023</v>
      </c>
      <c r="H2370">
        <v>201</v>
      </c>
      <c r="I2370" t="s">
        <v>154</v>
      </c>
      <c r="J2370">
        <v>99</v>
      </c>
      <c r="K2370" t="s">
        <v>23</v>
      </c>
      <c r="L2370">
        <v>99</v>
      </c>
      <c r="M2370" t="s">
        <v>48</v>
      </c>
      <c r="N2370">
        <v>9999</v>
      </c>
      <c r="O2370" t="s">
        <v>40</v>
      </c>
      <c r="P2370">
        <v>40212</v>
      </c>
      <c r="T2370" s="3" t="str">
        <f t="shared" si="73"/>
        <v>.</v>
      </c>
      <c r="U2370" s="3" t="str">
        <f>IF(AND(R2370&lt;&gt;"_U",N2370&lt;&gt;9999,N2370&lt;&gt;999,L2370&lt;&gt;"Median"),IFERROR(VLOOKUP(A2370,'HD Total'!A:P,16,0),"."),".")</f>
        <v>.</v>
      </c>
    </row>
    <row r="2371" spans="1:21" x14ac:dyDescent="0.3">
      <c r="A2371" s="1" t="str">
        <f t="shared" ref="A2371:A2434" si="74">G2371&amp;"|"&amp;I2371&amp;"|"&amp;M2371</f>
        <v>2023|Lakes|Total - total household income</v>
      </c>
      <c r="B2371" t="s">
        <v>18</v>
      </c>
      <c r="C2371" t="s">
        <v>19</v>
      </c>
      <c r="D2371" t="s">
        <v>20</v>
      </c>
      <c r="E2371" t="s">
        <v>21</v>
      </c>
      <c r="F2371">
        <v>2023</v>
      </c>
      <c r="G2371">
        <v>2023</v>
      </c>
      <c r="H2371">
        <v>201</v>
      </c>
      <c r="I2371" t="s">
        <v>154</v>
      </c>
      <c r="J2371">
        <v>99</v>
      </c>
      <c r="K2371" t="s">
        <v>23</v>
      </c>
      <c r="L2371">
        <v>99</v>
      </c>
      <c r="M2371" t="s">
        <v>48</v>
      </c>
      <c r="N2371">
        <v>1</v>
      </c>
      <c r="O2371" t="s">
        <v>33</v>
      </c>
      <c r="P2371">
        <v>22584</v>
      </c>
      <c r="T2371" s="3">
        <f t="shared" ref="T2371:T2434" si="75">IF(AND(R2371&lt;&gt;"_U",R2371&lt;&gt;"c",N2371&lt;&gt;999,N2371&lt;&gt;9999,L2371&lt;&gt;"Median"),IFERROR((ROUND(P2371/U2371*100,2)),"."),".")</f>
        <v>56.17</v>
      </c>
      <c r="U2371" s="3">
        <f>IF(AND(R2371&lt;&gt;"_U",N2371&lt;&gt;9999,N2371&lt;&gt;999,L2371&lt;&gt;"Median"),IFERROR(VLOOKUP(A2371,'HD Total'!A:P,16,0),"."),".")</f>
        <v>40209</v>
      </c>
    </row>
    <row r="2372" spans="1:21" x14ac:dyDescent="0.3">
      <c r="A2372" s="1" t="str">
        <f t="shared" si="74"/>
        <v>2023|Lakes|Median ($) - total household income</v>
      </c>
      <c r="B2372" t="s">
        <v>18</v>
      </c>
      <c r="C2372" t="s">
        <v>19</v>
      </c>
      <c r="D2372" t="s">
        <v>20</v>
      </c>
      <c r="E2372" t="s">
        <v>21</v>
      </c>
      <c r="F2372">
        <v>2023</v>
      </c>
      <c r="G2372">
        <v>2023</v>
      </c>
      <c r="H2372">
        <v>201</v>
      </c>
      <c r="I2372" t="s">
        <v>154</v>
      </c>
      <c r="J2372">
        <v>99</v>
      </c>
      <c r="K2372" t="s">
        <v>23</v>
      </c>
      <c r="L2372" t="s">
        <v>56</v>
      </c>
      <c r="M2372" t="s">
        <v>57</v>
      </c>
      <c r="N2372">
        <v>9999</v>
      </c>
      <c r="O2372" t="s">
        <v>40</v>
      </c>
      <c r="P2372">
        <v>87300</v>
      </c>
      <c r="T2372" s="3" t="str">
        <f t="shared" si="75"/>
        <v>.</v>
      </c>
      <c r="U2372" s="3" t="str">
        <f>IF(AND(R2372&lt;&gt;"_U",N2372&lt;&gt;9999,N2372&lt;&gt;999,L2372&lt;&gt;"Median"),IFERROR(VLOOKUP(A2372,'HD Total'!A:P,16,0),"."),".")</f>
        <v>.</v>
      </c>
    </row>
    <row r="2373" spans="1:21" x14ac:dyDescent="0.3">
      <c r="A2373" s="1" t="str">
        <f t="shared" si="74"/>
        <v>2023|Lakes|Median ($) - total household income</v>
      </c>
      <c r="B2373" t="s">
        <v>18</v>
      </c>
      <c r="C2373" t="s">
        <v>19</v>
      </c>
      <c r="D2373" t="s">
        <v>20</v>
      </c>
      <c r="E2373" t="s">
        <v>21</v>
      </c>
      <c r="F2373">
        <v>2023</v>
      </c>
      <c r="G2373">
        <v>2023</v>
      </c>
      <c r="H2373">
        <v>201</v>
      </c>
      <c r="I2373" t="s">
        <v>154</v>
      </c>
      <c r="J2373">
        <v>99</v>
      </c>
      <c r="K2373" t="s">
        <v>23</v>
      </c>
      <c r="L2373" t="s">
        <v>56</v>
      </c>
      <c r="M2373" t="s">
        <v>57</v>
      </c>
      <c r="N2373">
        <v>999</v>
      </c>
      <c r="O2373" t="s">
        <v>42</v>
      </c>
      <c r="R2373" t="s">
        <v>61</v>
      </c>
      <c r="S2373" t="s">
        <v>62</v>
      </c>
      <c r="T2373" s="3" t="str">
        <f t="shared" si="75"/>
        <v>.</v>
      </c>
      <c r="U2373" s="3" t="str">
        <f>IF(AND(R2373&lt;&gt;"_U",N2373&lt;&gt;9999,N2373&lt;&gt;999,L2373&lt;&gt;"Median"),IFERROR(VLOOKUP(A2373,'HD Total'!A:P,16,0),"."),".")</f>
        <v>.</v>
      </c>
    </row>
    <row r="2374" spans="1:21" x14ac:dyDescent="0.3">
      <c r="A2374" s="1" t="str">
        <f t="shared" si="74"/>
        <v>2023|Lakes|Median ($) - total household income</v>
      </c>
      <c r="B2374" t="s">
        <v>18</v>
      </c>
      <c r="C2374" t="s">
        <v>19</v>
      </c>
      <c r="D2374" t="s">
        <v>20</v>
      </c>
      <c r="E2374" t="s">
        <v>21</v>
      </c>
      <c r="F2374">
        <v>2023</v>
      </c>
      <c r="G2374">
        <v>2023</v>
      </c>
      <c r="H2374">
        <v>201</v>
      </c>
      <c r="I2374" t="s">
        <v>154</v>
      </c>
      <c r="J2374">
        <v>99</v>
      </c>
      <c r="K2374" t="s">
        <v>23</v>
      </c>
      <c r="L2374" t="s">
        <v>56</v>
      </c>
      <c r="M2374" t="s">
        <v>57</v>
      </c>
      <c r="N2374">
        <v>2</v>
      </c>
      <c r="O2374" t="s">
        <v>28</v>
      </c>
      <c r="P2374">
        <v>70900</v>
      </c>
      <c r="T2374" s="3" t="str">
        <f t="shared" si="75"/>
        <v>.</v>
      </c>
      <c r="U2374" s="3" t="str">
        <f>IF(AND(R2374&lt;&gt;"_U",N2374&lt;&gt;9999,N2374&lt;&gt;999,L2374&lt;&gt;"Median"),IFERROR(VLOOKUP(A2374,'HD Total'!A:P,16,0),"."),".")</f>
        <v>.</v>
      </c>
    </row>
    <row r="2375" spans="1:21" x14ac:dyDescent="0.3">
      <c r="A2375" s="1" t="str">
        <f t="shared" si="74"/>
        <v>2023|Lakes|Median ($) - total household income</v>
      </c>
      <c r="B2375" t="s">
        <v>18</v>
      </c>
      <c r="C2375" t="s">
        <v>19</v>
      </c>
      <c r="D2375" t="s">
        <v>20</v>
      </c>
      <c r="E2375" t="s">
        <v>21</v>
      </c>
      <c r="F2375">
        <v>2023</v>
      </c>
      <c r="G2375">
        <v>2023</v>
      </c>
      <c r="H2375">
        <v>201</v>
      </c>
      <c r="I2375" t="s">
        <v>154</v>
      </c>
      <c r="J2375">
        <v>99</v>
      </c>
      <c r="K2375" t="s">
        <v>23</v>
      </c>
      <c r="L2375" t="s">
        <v>56</v>
      </c>
      <c r="M2375" t="s">
        <v>57</v>
      </c>
      <c r="N2375">
        <v>7777</v>
      </c>
      <c r="O2375" t="s">
        <v>37</v>
      </c>
      <c r="P2375">
        <v>87300</v>
      </c>
      <c r="T2375" s="3" t="str">
        <f t="shared" si="75"/>
        <v>.</v>
      </c>
      <c r="U2375" s="3" t="str">
        <f>IF(AND(R2375&lt;&gt;"_U",N2375&lt;&gt;9999,N2375&lt;&gt;999,L2375&lt;&gt;"Median"),IFERROR(VLOOKUP(A2375,'HD Total'!A:P,16,0),"."),".")</f>
        <v>.</v>
      </c>
    </row>
    <row r="2376" spans="1:21" x14ac:dyDescent="0.3">
      <c r="A2376" s="1" t="str">
        <f t="shared" si="74"/>
        <v>2023|Lakes|Median ($) - total household income</v>
      </c>
      <c r="B2376" t="s">
        <v>18</v>
      </c>
      <c r="C2376" t="s">
        <v>19</v>
      </c>
      <c r="D2376" t="s">
        <v>20</v>
      </c>
      <c r="E2376" t="s">
        <v>21</v>
      </c>
      <c r="F2376">
        <v>2023</v>
      </c>
      <c r="G2376">
        <v>2023</v>
      </c>
      <c r="H2376">
        <v>201</v>
      </c>
      <c r="I2376" t="s">
        <v>154</v>
      </c>
      <c r="J2376">
        <v>99</v>
      </c>
      <c r="K2376" t="s">
        <v>23</v>
      </c>
      <c r="L2376" t="s">
        <v>56</v>
      </c>
      <c r="M2376" t="s">
        <v>57</v>
      </c>
      <c r="N2376">
        <v>1</v>
      </c>
      <c r="O2376" t="s">
        <v>33</v>
      </c>
      <c r="P2376">
        <v>96800</v>
      </c>
      <c r="T2376" s="3" t="str">
        <f t="shared" si="75"/>
        <v>.</v>
      </c>
      <c r="U2376" s="3" t="str">
        <f>IF(AND(R2376&lt;&gt;"_U",N2376&lt;&gt;9999,N2376&lt;&gt;999,L2376&lt;&gt;"Median"),IFERROR(VLOOKUP(A2376,'HD Total'!A:P,16,0),"."),".")</f>
        <v>.</v>
      </c>
    </row>
    <row r="2377" spans="1:21" x14ac:dyDescent="0.3">
      <c r="A2377" s="1" t="str">
        <f t="shared" si="74"/>
        <v>2023|Lakes|Median ($) - total household income</v>
      </c>
      <c r="B2377" t="s">
        <v>18</v>
      </c>
      <c r="C2377" t="s">
        <v>19</v>
      </c>
      <c r="D2377" t="s">
        <v>20</v>
      </c>
      <c r="E2377" t="s">
        <v>21</v>
      </c>
      <c r="F2377">
        <v>2023</v>
      </c>
      <c r="G2377">
        <v>2023</v>
      </c>
      <c r="H2377">
        <v>201</v>
      </c>
      <c r="I2377" t="s">
        <v>154</v>
      </c>
      <c r="J2377">
        <v>99</v>
      </c>
      <c r="K2377" t="s">
        <v>23</v>
      </c>
      <c r="L2377" t="s">
        <v>56</v>
      </c>
      <c r="M2377" t="s">
        <v>57</v>
      </c>
      <c r="N2377">
        <v>3</v>
      </c>
      <c r="O2377" t="s">
        <v>25</v>
      </c>
      <c r="P2377">
        <v>96800</v>
      </c>
      <c r="T2377" s="3" t="str">
        <f t="shared" si="75"/>
        <v>.</v>
      </c>
      <c r="U2377" s="3" t="str">
        <f>IF(AND(R2377&lt;&gt;"_U",N2377&lt;&gt;9999,N2377&lt;&gt;999,L2377&lt;&gt;"Median"),IFERROR(VLOOKUP(A2377,'HD Total'!A:P,16,0),"."),".")</f>
        <v>.</v>
      </c>
    </row>
    <row r="2378" spans="1:21" x14ac:dyDescent="0.3">
      <c r="A2378" s="1" t="str">
        <f t="shared" si="74"/>
        <v>2023|Bay of Plenty|$20,000 or less</v>
      </c>
      <c r="B2378" t="s">
        <v>18</v>
      </c>
      <c r="C2378" t="s">
        <v>19</v>
      </c>
      <c r="D2378" t="s">
        <v>20</v>
      </c>
      <c r="E2378" t="s">
        <v>21</v>
      </c>
      <c r="F2378">
        <v>2023</v>
      </c>
      <c r="G2378">
        <v>2023</v>
      </c>
      <c r="H2378">
        <v>202</v>
      </c>
      <c r="I2378" t="s">
        <v>162</v>
      </c>
      <c r="J2378">
        <v>99</v>
      </c>
      <c r="K2378" t="s">
        <v>23</v>
      </c>
      <c r="L2378">
        <v>1</v>
      </c>
      <c r="M2378" t="s">
        <v>39</v>
      </c>
      <c r="N2378">
        <v>999</v>
      </c>
      <c r="O2378" t="s">
        <v>42</v>
      </c>
      <c r="P2378">
        <v>0</v>
      </c>
      <c r="T2378" s="3" t="str">
        <f t="shared" si="75"/>
        <v>.</v>
      </c>
      <c r="U2378" s="3" t="str">
        <f>IF(AND(R2378&lt;&gt;"_U",N2378&lt;&gt;9999,N2378&lt;&gt;999,L2378&lt;&gt;"Median"),IFERROR(VLOOKUP(A2378,'HD Total'!A:P,16,0),"."),".")</f>
        <v>.</v>
      </c>
    </row>
    <row r="2379" spans="1:21" x14ac:dyDescent="0.3">
      <c r="A2379" s="1" t="str">
        <f t="shared" si="74"/>
        <v>2023|Bay of Plenty|$20,000 or less</v>
      </c>
      <c r="B2379" t="s">
        <v>18</v>
      </c>
      <c r="C2379" t="s">
        <v>19</v>
      </c>
      <c r="D2379" t="s">
        <v>20</v>
      </c>
      <c r="E2379" t="s">
        <v>21</v>
      </c>
      <c r="F2379">
        <v>2023</v>
      </c>
      <c r="G2379">
        <v>2023</v>
      </c>
      <c r="H2379">
        <v>202</v>
      </c>
      <c r="I2379" t="s">
        <v>162</v>
      </c>
      <c r="J2379">
        <v>99</v>
      </c>
      <c r="K2379" t="s">
        <v>23</v>
      </c>
      <c r="L2379">
        <v>1</v>
      </c>
      <c r="M2379" t="s">
        <v>39</v>
      </c>
      <c r="N2379">
        <v>7777</v>
      </c>
      <c r="O2379" t="s">
        <v>37</v>
      </c>
      <c r="P2379">
        <v>4710</v>
      </c>
      <c r="T2379" s="3">
        <f t="shared" si="75"/>
        <v>100</v>
      </c>
      <c r="U2379" s="3">
        <f>IF(AND(R2379&lt;&gt;"_U",N2379&lt;&gt;9999,N2379&lt;&gt;999,L2379&lt;&gt;"Median"),IFERROR(VLOOKUP(A2379,'HD Total'!A:P,16,0),"."),".")</f>
        <v>4710</v>
      </c>
    </row>
    <row r="2380" spans="1:21" x14ac:dyDescent="0.3">
      <c r="A2380" s="1" t="str">
        <f t="shared" si="74"/>
        <v>2023|Bay of Plenty|$20,000 or less</v>
      </c>
      <c r="B2380" t="s">
        <v>18</v>
      </c>
      <c r="C2380" t="s">
        <v>19</v>
      </c>
      <c r="D2380" t="s">
        <v>20</v>
      </c>
      <c r="E2380" t="s">
        <v>21</v>
      </c>
      <c r="F2380">
        <v>2023</v>
      </c>
      <c r="G2380">
        <v>2023</v>
      </c>
      <c r="H2380">
        <v>202</v>
      </c>
      <c r="I2380" t="s">
        <v>162</v>
      </c>
      <c r="J2380">
        <v>99</v>
      </c>
      <c r="K2380" t="s">
        <v>23</v>
      </c>
      <c r="L2380">
        <v>1</v>
      </c>
      <c r="M2380" t="s">
        <v>39</v>
      </c>
      <c r="N2380">
        <v>1</v>
      </c>
      <c r="O2380" t="s">
        <v>33</v>
      </c>
      <c r="P2380">
        <v>2019</v>
      </c>
      <c r="T2380" s="3">
        <f t="shared" si="75"/>
        <v>42.87</v>
      </c>
      <c r="U2380" s="3">
        <f>IF(AND(R2380&lt;&gt;"_U",N2380&lt;&gt;9999,N2380&lt;&gt;999,L2380&lt;&gt;"Median"),IFERROR(VLOOKUP(A2380,'HD Total'!A:P,16,0),"."),".")</f>
        <v>4710</v>
      </c>
    </row>
    <row r="2381" spans="1:21" x14ac:dyDescent="0.3">
      <c r="A2381" s="1" t="str">
        <f t="shared" si="74"/>
        <v>2023|Bay of Plenty|$20,000 or less</v>
      </c>
      <c r="B2381" t="s">
        <v>18</v>
      </c>
      <c r="C2381" t="s">
        <v>19</v>
      </c>
      <c r="D2381" t="s">
        <v>20</v>
      </c>
      <c r="E2381" t="s">
        <v>21</v>
      </c>
      <c r="F2381">
        <v>2023</v>
      </c>
      <c r="G2381">
        <v>2023</v>
      </c>
      <c r="H2381">
        <v>202</v>
      </c>
      <c r="I2381" t="s">
        <v>162</v>
      </c>
      <c r="J2381">
        <v>99</v>
      </c>
      <c r="K2381" t="s">
        <v>23</v>
      </c>
      <c r="L2381">
        <v>1</v>
      </c>
      <c r="M2381" t="s">
        <v>39</v>
      </c>
      <c r="N2381">
        <v>2</v>
      </c>
      <c r="O2381" t="s">
        <v>28</v>
      </c>
      <c r="P2381">
        <v>2127</v>
      </c>
      <c r="T2381" s="3">
        <f t="shared" si="75"/>
        <v>45.16</v>
      </c>
      <c r="U2381" s="3">
        <f>IF(AND(R2381&lt;&gt;"_U",N2381&lt;&gt;9999,N2381&lt;&gt;999,L2381&lt;&gt;"Median"),IFERROR(VLOOKUP(A2381,'HD Total'!A:P,16,0),"."),".")</f>
        <v>4710</v>
      </c>
    </row>
    <row r="2382" spans="1:21" x14ac:dyDescent="0.3">
      <c r="A2382" s="1" t="str">
        <f t="shared" si="74"/>
        <v>2023|Bay of Plenty|$20,000 or less</v>
      </c>
      <c r="B2382" t="s">
        <v>18</v>
      </c>
      <c r="C2382" t="s">
        <v>19</v>
      </c>
      <c r="D2382" t="s">
        <v>20</v>
      </c>
      <c r="E2382" t="s">
        <v>21</v>
      </c>
      <c r="F2382">
        <v>2023</v>
      </c>
      <c r="G2382">
        <v>2023</v>
      </c>
      <c r="H2382">
        <v>202</v>
      </c>
      <c r="I2382" t="s">
        <v>162</v>
      </c>
      <c r="J2382">
        <v>99</v>
      </c>
      <c r="K2382" t="s">
        <v>23</v>
      </c>
      <c r="L2382">
        <v>1</v>
      </c>
      <c r="M2382" t="s">
        <v>39</v>
      </c>
      <c r="N2382">
        <v>9999</v>
      </c>
      <c r="O2382" t="s">
        <v>40</v>
      </c>
      <c r="P2382">
        <v>4710</v>
      </c>
      <c r="T2382" s="3" t="str">
        <f t="shared" si="75"/>
        <v>.</v>
      </c>
      <c r="U2382" s="3" t="str">
        <f>IF(AND(R2382&lt;&gt;"_U",N2382&lt;&gt;9999,N2382&lt;&gt;999,L2382&lt;&gt;"Median"),IFERROR(VLOOKUP(A2382,'HD Total'!A:P,16,0),"."),".")</f>
        <v>.</v>
      </c>
    </row>
    <row r="2383" spans="1:21" x14ac:dyDescent="0.3">
      <c r="A2383" s="1" t="str">
        <f t="shared" si="74"/>
        <v>2023|Bay of Plenty|$20,000 or less</v>
      </c>
      <c r="B2383" t="s">
        <v>18</v>
      </c>
      <c r="C2383" t="s">
        <v>19</v>
      </c>
      <c r="D2383" t="s">
        <v>20</v>
      </c>
      <c r="E2383" t="s">
        <v>21</v>
      </c>
      <c r="F2383">
        <v>2023</v>
      </c>
      <c r="G2383">
        <v>2023</v>
      </c>
      <c r="H2383">
        <v>202</v>
      </c>
      <c r="I2383" t="s">
        <v>162</v>
      </c>
      <c r="J2383">
        <v>99</v>
      </c>
      <c r="K2383" t="s">
        <v>23</v>
      </c>
      <c r="L2383">
        <v>1</v>
      </c>
      <c r="M2383" t="s">
        <v>39</v>
      </c>
      <c r="N2383">
        <v>3</v>
      </c>
      <c r="O2383" t="s">
        <v>25</v>
      </c>
      <c r="P2383">
        <v>561</v>
      </c>
      <c r="T2383" s="3">
        <f t="shared" si="75"/>
        <v>11.91</v>
      </c>
      <c r="U2383" s="3">
        <f>IF(AND(R2383&lt;&gt;"_U",N2383&lt;&gt;9999,N2383&lt;&gt;999,L2383&lt;&gt;"Median"),IFERROR(VLOOKUP(A2383,'HD Total'!A:P,16,0),"."),".")</f>
        <v>4710</v>
      </c>
    </row>
    <row r="2384" spans="1:21" x14ac:dyDescent="0.3">
      <c r="A2384" s="1" t="str">
        <f t="shared" si="74"/>
        <v>2023|Bay of Plenty|$20,001-$30,000</v>
      </c>
      <c r="B2384" t="s">
        <v>18</v>
      </c>
      <c r="C2384" t="s">
        <v>19</v>
      </c>
      <c r="D2384" t="s">
        <v>20</v>
      </c>
      <c r="E2384" t="s">
        <v>21</v>
      </c>
      <c r="F2384">
        <v>2023</v>
      </c>
      <c r="G2384">
        <v>2023</v>
      </c>
      <c r="H2384">
        <v>202</v>
      </c>
      <c r="I2384" t="s">
        <v>162</v>
      </c>
      <c r="J2384">
        <v>99</v>
      </c>
      <c r="K2384" t="s">
        <v>23</v>
      </c>
      <c r="L2384">
        <v>2</v>
      </c>
      <c r="M2384" t="s">
        <v>24</v>
      </c>
      <c r="N2384">
        <v>1</v>
      </c>
      <c r="O2384" t="s">
        <v>33</v>
      </c>
      <c r="P2384">
        <v>4839</v>
      </c>
      <c r="T2384" s="3">
        <f t="shared" si="75"/>
        <v>60.39</v>
      </c>
      <c r="U2384" s="3">
        <f>IF(AND(R2384&lt;&gt;"_U",N2384&lt;&gt;9999,N2384&lt;&gt;999,L2384&lt;&gt;"Median"),IFERROR(VLOOKUP(A2384,'HD Total'!A:P,16,0),"."),".")</f>
        <v>8013</v>
      </c>
    </row>
    <row r="2385" spans="1:21" x14ac:dyDescent="0.3">
      <c r="A2385" s="1" t="str">
        <f t="shared" si="74"/>
        <v>2023|Bay of Plenty|$20,001-$30,000</v>
      </c>
      <c r="B2385" t="s">
        <v>18</v>
      </c>
      <c r="C2385" t="s">
        <v>19</v>
      </c>
      <c r="D2385" t="s">
        <v>20</v>
      </c>
      <c r="E2385" t="s">
        <v>21</v>
      </c>
      <c r="F2385">
        <v>2023</v>
      </c>
      <c r="G2385">
        <v>2023</v>
      </c>
      <c r="H2385">
        <v>202</v>
      </c>
      <c r="I2385" t="s">
        <v>162</v>
      </c>
      <c r="J2385">
        <v>99</v>
      </c>
      <c r="K2385" t="s">
        <v>23</v>
      </c>
      <c r="L2385">
        <v>2</v>
      </c>
      <c r="M2385" t="s">
        <v>24</v>
      </c>
      <c r="N2385">
        <v>9999</v>
      </c>
      <c r="O2385" t="s">
        <v>40</v>
      </c>
      <c r="P2385">
        <v>8016</v>
      </c>
      <c r="T2385" s="3" t="str">
        <f t="shared" si="75"/>
        <v>.</v>
      </c>
      <c r="U2385" s="3" t="str">
        <f>IF(AND(R2385&lt;&gt;"_U",N2385&lt;&gt;9999,N2385&lt;&gt;999,L2385&lt;&gt;"Median"),IFERROR(VLOOKUP(A2385,'HD Total'!A:P,16,0),"."),".")</f>
        <v>.</v>
      </c>
    </row>
    <row r="2386" spans="1:21" x14ac:dyDescent="0.3">
      <c r="A2386" s="1" t="str">
        <f t="shared" si="74"/>
        <v>2023|Bay of Plenty|$20,001-$30,000</v>
      </c>
      <c r="B2386" t="s">
        <v>18</v>
      </c>
      <c r="C2386" t="s">
        <v>19</v>
      </c>
      <c r="D2386" t="s">
        <v>20</v>
      </c>
      <c r="E2386" t="s">
        <v>21</v>
      </c>
      <c r="F2386">
        <v>2023</v>
      </c>
      <c r="G2386">
        <v>2023</v>
      </c>
      <c r="H2386">
        <v>202</v>
      </c>
      <c r="I2386" t="s">
        <v>162</v>
      </c>
      <c r="J2386">
        <v>99</v>
      </c>
      <c r="K2386" t="s">
        <v>23</v>
      </c>
      <c r="L2386">
        <v>2</v>
      </c>
      <c r="M2386" t="s">
        <v>24</v>
      </c>
      <c r="N2386">
        <v>999</v>
      </c>
      <c r="O2386" t="s">
        <v>42</v>
      </c>
      <c r="P2386">
        <v>0</v>
      </c>
      <c r="T2386" s="3" t="str">
        <f t="shared" si="75"/>
        <v>.</v>
      </c>
      <c r="U2386" s="3" t="str">
        <f>IF(AND(R2386&lt;&gt;"_U",N2386&lt;&gt;9999,N2386&lt;&gt;999,L2386&lt;&gt;"Median"),IFERROR(VLOOKUP(A2386,'HD Total'!A:P,16,0),"."),".")</f>
        <v>.</v>
      </c>
    </row>
    <row r="2387" spans="1:21" x14ac:dyDescent="0.3">
      <c r="A2387" s="1" t="str">
        <f t="shared" si="74"/>
        <v>2023|Bay of Plenty|$20,001-$30,000</v>
      </c>
      <c r="B2387" t="s">
        <v>18</v>
      </c>
      <c r="C2387" t="s">
        <v>19</v>
      </c>
      <c r="D2387" t="s">
        <v>20</v>
      </c>
      <c r="E2387" t="s">
        <v>21</v>
      </c>
      <c r="F2387">
        <v>2023</v>
      </c>
      <c r="G2387">
        <v>2023</v>
      </c>
      <c r="H2387">
        <v>202</v>
      </c>
      <c r="I2387" t="s">
        <v>162</v>
      </c>
      <c r="J2387">
        <v>99</v>
      </c>
      <c r="K2387" t="s">
        <v>23</v>
      </c>
      <c r="L2387">
        <v>2</v>
      </c>
      <c r="M2387" t="s">
        <v>24</v>
      </c>
      <c r="N2387">
        <v>2</v>
      </c>
      <c r="O2387" t="s">
        <v>28</v>
      </c>
      <c r="P2387">
        <v>2283</v>
      </c>
      <c r="T2387" s="3">
        <f t="shared" si="75"/>
        <v>28.49</v>
      </c>
      <c r="U2387" s="3">
        <f>IF(AND(R2387&lt;&gt;"_U",N2387&lt;&gt;9999,N2387&lt;&gt;999,L2387&lt;&gt;"Median"),IFERROR(VLOOKUP(A2387,'HD Total'!A:P,16,0),"."),".")</f>
        <v>8013</v>
      </c>
    </row>
    <row r="2388" spans="1:21" x14ac:dyDescent="0.3">
      <c r="A2388" s="1" t="str">
        <f t="shared" si="74"/>
        <v>2023|Bay of Plenty|$20,001-$30,000</v>
      </c>
      <c r="B2388" t="s">
        <v>18</v>
      </c>
      <c r="C2388" t="s">
        <v>19</v>
      </c>
      <c r="D2388" t="s">
        <v>20</v>
      </c>
      <c r="E2388" t="s">
        <v>21</v>
      </c>
      <c r="F2388">
        <v>2023</v>
      </c>
      <c r="G2388">
        <v>2023</v>
      </c>
      <c r="H2388">
        <v>202</v>
      </c>
      <c r="I2388" t="s">
        <v>162</v>
      </c>
      <c r="J2388">
        <v>99</v>
      </c>
      <c r="K2388" t="s">
        <v>23</v>
      </c>
      <c r="L2388">
        <v>2</v>
      </c>
      <c r="M2388" t="s">
        <v>24</v>
      </c>
      <c r="N2388">
        <v>7777</v>
      </c>
      <c r="O2388" t="s">
        <v>37</v>
      </c>
      <c r="P2388">
        <v>8013</v>
      </c>
      <c r="T2388" s="3">
        <f t="shared" si="75"/>
        <v>100</v>
      </c>
      <c r="U2388" s="3">
        <f>IF(AND(R2388&lt;&gt;"_U",N2388&lt;&gt;9999,N2388&lt;&gt;999,L2388&lt;&gt;"Median"),IFERROR(VLOOKUP(A2388,'HD Total'!A:P,16,0),"."),".")</f>
        <v>8013</v>
      </c>
    </row>
    <row r="2389" spans="1:21" x14ac:dyDescent="0.3">
      <c r="A2389" s="1" t="str">
        <f t="shared" si="74"/>
        <v>2023|Bay of Plenty|$20,001-$30,000</v>
      </c>
      <c r="B2389" t="s">
        <v>18</v>
      </c>
      <c r="C2389" t="s">
        <v>19</v>
      </c>
      <c r="D2389" t="s">
        <v>20</v>
      </c>
      <c r="E2389" t="s">
        <v>21</v>
      </c>
      <c r="F2389">
        <v>2023</v>
      </c>
      <c r="G2389">
        <v>2023</v>
      </c>
      <c r="H2389">
        <v>202</v>
      </c>
      <c r="I2389" t="s">
        <v>162</v>
      </c>
      <c r="J2389">
        <v>99</v>
      </c>
      <c r="K2389" t="s">
        <v>23</v>
      </c>
      <c r="L2389">
        <v>2</v>
      </c>
      <c r="M2389" t="s">
        <v>24</v>
      </c>
      <c r="N2389">
        <v>3</v>
      </c>
      <c r="O2389" t="s">
        <v>25</v>
      </c>
      <c r="P2389">
        <v>897</v>
      </c>
      <c r="T2389" s="3">
        <f t="shared" si="75"/>
        <v>11.19</v>
      </c>
      <c r="U2389" s="3">
        <f>IF(AND(R2389&lt;&gt;"_U",N2389&lt;&gt;9999,N2389&lt;&gt;999,L2389&lt;&gt;"Median"),IFERROR(VLOOKUP(A2389,'HD Total'!A:P,16,0),"."),".")</f>
        <v>8013</v>
      </c>
    </row>
    <row r="2390" spans="1:21" x14ac:dyDescent="0.3">
      <c r="A2390" s="1" t="str">
        <f t="shared" si="74"/>
        <v>2023|Bay of Plenty|$30,001-$50,000</v>
      </c>
      <c r="B2390" t="s">
        <v>18</v>
      </c>
      <c r="C2390" t="s">
        <v>19</v>
      </c>
      <c r="D2390" t="s">
        <v>20</v>
      </c>
      <c r="E2390" t="s">
        <v>21</v>
      </c>
      <c r="F2390">
        <v>2023</v>
      </c>
      <c r="G2390">
        <v>2023</v>
      </c>
      <c r="H2390">
        <v>202</v>
      </c>
      <c r="I2390" t="s">
        <v>162</v>
      </c>
      <c r="J2390">
        <v>99</v>
      </c>
      <c r="K2390" t="s">
        <v>23</v>
      </c>
      <c r="L2390">
        <v>3</v>
      </c>
      <c r="M2390" t="s">
        <v>45</v>
      </c>
      <c r="N2390">
        <v>2</v>
      </c>
      <c r="O2390" t="s">
        <v>28</v>
      </c>
      <c r="P2390">
        <v>3861</v>
      </c>
      <c r="T2390" s="3">
        <f t="shared" si="75"/>
        <v>27.75</v>
      </c>
      <c r="U2390" s="3">
        <f>IF(AND(R2390&lt;&gt;"_U",N2390&lt;&gt;9999,N2390&lt;&gt;999,L2390&lt;&gt;"Median"),IFERROR(VLOOKUP(A2390,'HD Total'!A:P,16,0),"."),".")</f>
        <v>13914</v>
      </c>
    </row>
    <row r="2391" spans="1:21" x14ac:dyDescent="0.3">
      <c r="A2391" s="1" t="str">
        <f t="shared" si="74"/>
        <v>2023|Bay of Plenty|$30,001-$50,000</v>
      </c>
      <c r="B2391" t="s">
        <v>18</v>
      </c>
      <c r="C2391" t="s">
        <v>19</v>
      </c>
      <c r="D2391" t="s">
        <v>20</v>
      </c>
      <c r="E2391" t="s">
        <v>21</v>
      </c>
      <c r="F2391">
        <v>2023</v>
      </c>
      <c r="G2391">
        <v>2023</v>
      </c>
      <c r="H2391">
        <v>202</v>
      </c>
      <c r="I2391" t="s">
        <v>162</v>
      </c>
      <c r="J2391">
        <v>99</v>
      </c>
      <c r="K2391" t="s">
        <v>23</v>
      </c>
      <c r="L2391">
        <v>3</v>
      </c>
      <c r="M2391" t="s">
        <v>45</v>
      </c>
      <c r="N2391">
        <v>3</v>
      </c>
      <c r="O2391" t="s">
        <v>25</v>
      </c>
      <c r="P2391">
        <v>1788</v>
      </c>
      <c r="T2391" s="3">
        <f t="shared" si="75"/>
        <v>12.85</v>
      </c>
      <c r="U2391" s="3">
        <f>IF(AND(R2391&lt;&gt;"_U",N2391&lt;&gt;9999,N2391&lt;&gt;999,L2391&lt;&gt;"Median"),IFERROR(VLOOKUP(A2391,'HD Total'!A:P,16,0),"."),".")</f>
        <v>13914</v>
      </c>
    </row>
    <row r="2392" spans="1:21" x14ac:dyDescent="0.3">
      <c r="A2392" s="1" t="str">
        <f t="shared" si="74"/>
        <v>2023|Bay of Plenty|$30,001-$50,000</v>
      </c>
      <c r="B2392" t="s">
        <v>18</v>
      </c>
      <c r="C2392" t="s">
        <v>19</v>
      </c>
      <c r="D2392" t="s">
        <v>20</v>
      </c>
      <c r="E2392" t="s">
        <v>21</v>
      </c>
      <c r="F2392">
        <v>2023</v>
      </c>
      <c r="G2392">
        <v>2023</v>
      </c>
      <c r="H2392">
        <v>202</v>
      </c>
      <c r="I2392" t="s">
        <v>162</v>
      </c>
      <c r="J2392">
        <v>99</v>
      </c>
      <c r="K2392" t="s">
        <v>23</v>
      </c>
      <c r="L2392">
        <v>3</v>
      </c>
      <c r="M2392" t="s">
        <v>45</v>
      </c>
      <c r="N2392">
        <v>7777</v>
      </c>
      <c r="O2392" t="s">
        <v>37</v>
      </c>
      <c r="P2392">
        <v>13914</v>
      </c>
      <c r="T2392" s="3">
        <f t="shared" si="75"/>
        <v>100</v>
      </c>
      <c r="U2392" s="3">
        <f>IF(AND(R2392&lt;&gt;"_U",N2392&lt;&gt;9999,N2392&lt;&gt;999,L2392&lt;&gt;"Median"),IFERROR(VLOOKUP(A2392,'HD Total'!A:P,16,0),"."),".")</f>
        <v>13914</v>
      </c>
    </row>
    <row r="2393" spans="1:21" x14ac:dyDescent="0.3">
      <c r="A2393" s="1" t="str">
        <f t="shared" si="74"/>
        <v>2023|Bay of Plenty|$30,001-$50,000</v>
      </c>
      <c r="B2393" t="s">
        <v>18</v>
      </c>
      <c r="C2393" t="s">
        <v>19</v>
      </c>
      <c r="D2393" t="s">
        <v>20</v>
      </c>
      <c r="E2393" t="s">
        <v>21</v>
      </c>
      <c r="F2393">
        <v>2023</v>
      </c>
      <c r="G2393">
        <v>2023</v>
      </c>
      <c r="H2393">
        <v>202</v>
      </c>
      <c r="I2393" t="s">
        <v>162</v>
      </c>
      <c r="J2393">
        <v>99</v>
      </c>
      <c r="K2393" t="s">
        <v>23</v>
      </c>
      <c r="L2393">
        <v>3</v>
      </c>
      <c r="M2393" t="s">
        <v>45</v>
      </c>
      <c r="N2393">
        <v>9999</v>
      </c>
      <c r="O2393" t="s">
        <v>40</v>
      </c>
      <c r="P2393">
        <v>13914</v>
      </c>
      <c r="T2393" s="3" t="str">
        <f t="shared" si="75"/>
        <v>.</v>
      </c>
      <c r="U2393" s="3" t="str">
        <f>IF(AND(R2393&lt;&gt;"_U",N2393&lt;&gt;9999,N2393&lt;&gt;999,L2393&lt;&gt;"Median"),IFERROR(VLOOKUP(A2393,'HD Total'!A:P,16,0),"."),".")</f>
        <v>.</v>
      </c>
    </row>
    <row r="2394" spans="1:21" x14ac:dyDescent="0.3">
      <c r="A2394" s="1" t="str">
        <f t="shared" si="74"/>
        <v>2023|Bay of Plenty|$30,001-$50,000</v>
      </c>
      <c r="B2394" t="s">
        <v>18</v>
      </c>
      <c r="C2394" t="s">
        <v>19</v>
      </c>
      <c r="D2394" t="s">
        <v>20</v>
      </c>
      <c r="E2394" t="s">
        <v>21</v>
      </c>
      <c r="F2394">
        <v>2023</v>
      </c>
      <c r="G2394">
        <v>2023</v>
      </c>
      <c r="H2394">
        <v>202</v>
      </c>
      <c r="I2394" t="s">
        <v>162</v>
      </c>
      <c r="J2394">
        <v>99</v>
      </c>
      <c r="K2394" t="s">
        <v>23</v>
      </c>
      <c r="L2394">
        <v>3</v>
      </c>
      <c r="M2394" t="s">
        <v>45</v>
      </c>
      <c r="N2394">
        <v>1</v>
      </c>
      <c r="O2394" t="s">
        <v>33</v>
      </c>
      <c r="P2394">
        <v>8265</v>
      </c>
      <c r="T2394" s="3">
        <f t="shared" si="75"/>
        <v>59.4</v>
      </c>
      <c r="U2394" s="3">
        <f>IF(AND(R2394&lt;&gt;"_U",N2394&lt;&gt;9999,N2394&lt;&gt;999,L2394&lt;&gt;"Median"),IFERROR(VLOOKUP(A2394,'HD Total'!A:P,16,0),"."),".")</f>
        <v>13914</v>
      </c>
    </row>
    <row r="2395" spans="1:21" x14ac:dyDescent="0.3">
      <c r="A2395" s="1" t="str">
        <f t="shared" si="74"/>
        <v>2023|Bay of Plenty|$30,001-$50,000</v>
      </c>
      <c r="B2395" t="s">
        <v>18</v>
      </c>
      <c r="C2395" t="s">
        <v>19</v>
      </c>
      <c r="D2395" t="s">
        <v>20</v>
      </c>
      <c r="E2395" t="s">
        <v>21</v>
      </c>
      <c r="F2395">
        <v>2023</v>
      </c>
      <c r="G2395">
        <v>2023</v>
      </c>
      <c r="H2395">
        <v>202</v>
      </c>
      <c r="I2395" t="s">
        <v>162</v>
      </c>
      <c r="J2395">
        <v>99</v>
      </c>
      <c r="K2395" t="s">
        <v>23</v>
      </c>
      <c r="L2395">
        <v>3</v>
      </c>
      <c r="M2395" t="s">
        <v>45</v>
      </c>
      <c r="N2395">
        <v>999</v>
      </c>
      <c r="O2395" t="s">
        <v>42</v>
      </c>
      <c r="P2395">
        <v>0</v>
      </c>
      <c r="T2395" s="3" t="str">
        <f t="shared" si="75"/>
        <v>.</v>
      </c>
      <c r="U2395" s="3" t="str">
        <f>IF(AND(R2395&lt;&gt;"_U",N2395&lt;&gt;9999,N2395&lt;&gt;999,L2395&lt;&gt;"Median"),IFERROR(VLOOKUP(A2395,'HD Total'!A:P,16,0),"."),".")</f>
        <v>.</v>
      </c>
    </row>
    <row r="2396" spans="1:21" x14ac:dyDescent="0.3">
      <c r="A2396" s="1" t="str">
        <f t="shared" si="74"/>
        <v>2023|Bay of Plenty|$50,001-$70,000</v>
      </c>
      <c r="B2396" t="s">
        <v>18</v>
      </c>
      <c r="C2396" t="s">
        <v>19</v>
      </c>
      <c r="D2396" t="s">
        <v>20</v>
      </c>
      <c r="E2396" t="s">
        <v>21</v>
      </c>
      <c r="F2396">
        <v>2023</v>
      </c>
      <c r="G2396">
        <v>2023</v>
      </c>
      <c r="H2396">
        <v>202</v>
      </c>
      <c r="I2396" t="s">
        <v>162</v>
      </c>
      <c r="J2396">
        <v>99</v>
      </c>
      <c r="K2396" t="s">
        <v>23</v>
      </c>
      <c r="L2396">
        <v>4</v>
      </c>
      <c r="M2396" t="s">
        <v>36</v>
      </c>
      <c r="N2396">
        <v>3</v>
      </c>
      <c r="O2396" t="s">
        <v>25</v>
      </c>
      <c r="P2396">
        <v>1311</v>
      </c>
      <c r="T2396" s="3">
        <f t="shared" si="75"/>
        <v>13.25</v>
      </c>
      <c r="U2396" s="3">
        <f>IF(AND(R2396&lt;&gt;"_U",N2396&lt;&gt;9999,N2396&lt;&gt;999,L2396&lt;&gt;"Median"),IFERROR(VLOOKUP(A2396,'HD Total'!A:P,16,0),"."),".")</f>
        <v>9891</v>
      </c>
    </row>
    <row r="2397" spans="1:21" x14ac:dyDescent="0.3">
      <c r="A2397" s="1" t="str">
        <f t="shared" si="74"/>
        <v>2023|Bay of Plenty|$50,001-$70,000</v>
      </c>
      <c r="B2397" t="s">
        <v>18</v>
      </c>
      <c r="C2397" t="s">
        <v>19</v>
      </c>
      <c r="D2397" t="s">
        <v>20</v>
      </c>
      <c r="E2397" t="s">
        <v>21</v>
      </c>
      <c r="F2397">
        <v>2023</v>
      </c>
      <c r="G2397">
        <v>2023</v>
      </c>
      <c r="H2397">
        <v>202</v>
      </c>
      <c r="I2397" t="s">
        <v>162</v>
      </c>
      <c r="J2397">
        <v>99</v>
      </c>
      <c r="K2397" t="s">
        <v>23</v>
      </c>
      <c r="L2397">
        <v>4</v>
      </c>
      <c r="M2397" t="s">
        <v>36</v>
      </c>
      <c r="N2397">
        <v>1</v>
      </c>
      <c r="O2397" t="s">
        <v>33</v>
      </c>
      <c r="P2397">
        <v>5292</v>
      </c>
      <c r="T2397" s="3">
        <f t="shared" si="75"/>
        <v>53.5</v>
      </c>
      <c r="U2397" s="3">
        <f>IF(AND(R2397&lt;&gt;"_U",N2397&lt;&gt;9999,N2397&lt;&gt;999,L2397&lt;&gt;"Median"),IFERROR(VLOOKUP(A2397,'HD Total'!A:P,16,0),"."),".")</f>
        <v>9891</v>
      </c>
    </row>
    <row r="2398" spans="1:21" x14ac:dyDescent="0.3">
      <c r="A2398" s="1" t="str">
        <f t="shared" si="74"/>
        <v>2023|Bay of Plenty|$50,001-$70,000</v>
      </c>
      <c r="B2398" t="s">
        <v>18</v>
      </c>
      <c r="C2398" t="s">
        <v>19</v>
      </c>
      <c r="D2398" t="s">
        <v>20</v>
      </c>
      <c r="E2398" t="s">
        <v>21</v>
      </c>
      <c r="F2398">
        <v>2023</v>
      </c>
      <c r="G2398">
        <v>2023</v>
      </c>
      <c r="H2398">
        <v>202</v>
      </c>
      <c r="I2398" t="s">
        <v>162</v>
      </c>
      <c r="J2398">
        <v>99</v>
      </c>
      <c r="K2398" t="s">
        <v>23</v>
      </c>
      <c r="L2398">
        <v>4</v>
      </c>
      <c r="M2398" t="s">
        <v>36</v>
      </c>
      <c r="N2398">
        <v>2</v>
      </c>
      <c r="O2398" t="s">
        <v>28</v>
      </c>
      <c r="P2398">
        <v>3288</v>
      </c>
      <c r="T2398" s="3">
        <f t="shared" si="75"/>
        <v>33.24</v>
      </c>
      <c r="U2398" s="3">
        <f>IF(AND(R2398&lt;&gt;"_U",N2398&lt;&gt;9999,N2398&lt;&gt;999,L2398&lt;&gt;"Median"),IFERROR(VLOOKUP(A2398,'HD Total'!A:P,16,0),"."),".")</f>
        <v>9891</v>
      </c>
    </row>
    <row r="2399" spans="1:21" x14ac:dyDescent="0.3">
      <c r="A2399" s="1" t="str">
        <f t="shared" si="74"/>
        <v>2023|Bay of Plenty|$50,001-$70,000</v>
      </c>
      <c r="B2399" t="s">
        <v>18</v>
      </c>
      <c r="C2399" t="s">
        <v>19</v>
      </c>
      <c r="D2399" t="s">
        <v>20</v>
      </c>
      <c r="E2399" t="s">
        <v>21</v>
      </c>
      <c r="F2399">
        <v>2023</v>
      </c>
      <c r="G2399">
        <v>2023</v>
      </c>
      <c r="H2399">
        <v>202</v>
      </c>
      <c r="I2399" t="s">
        <v>162</v>
      </c>
      <c r="J2399">
        <v>99</v>
      </c>
      <c r="K2399" t="s">
        <v>23</v>
      </c>
      <c r="L2399">
        <v>4</v>
      </c>
      <c r="M2399" t="s">
        <v>36</v>
      </c>
      <c r="N2399">
        <v>9999</v>
      </c>
      <c r="O2399" t="s">
        <v>40</v>
      </c>
      <c r="P2399">
        <v>9891</v>
      </c>
      <c r="T2399" s="3" t="str">
        <f t="shared" si="75"/>
        <v>.</v>
      </c>
      <c r="U2399" s="3" t="str">
        <f>IF(AND(R2399&lt;&gt;"_U",N2399&lt;&gt;9999,N2399&lt;&gt;999,L2399&lt;&gt;"Median"),IFERROR(VLOOKUP(A2399,'HD Total'!A:P,16,0),"."),".")</f>
        <v>.</v>
      </c>
    </row>
    <row r="2400" spans="1:21" x14ac:dyDescent="0.3">
      <c r="A2400" s="1" t="str">
        <f t="shared" si="74"/>
        <v>2023|Bay of Plenty|$50,001-$70,000</v>
      </c>
      <c r="B2400" t="s">
        <v>18</v>
      </c>
      <c r="C2400" t="s">
        <v>19</v>
      </c>
      <c r="D2400" t="s">
        <v>20</v>
      </c>
      <c r="E2400" t="s">
        <v>21</v>
      </c>
      <c r="F2400">
        <v>2023</v>
      </c>
      <c r="G2400">
        <v>2023</v>
      </c>
      <c r="H2400">
        <v>202</v>
      </c>
      <c r="I2400" t="s">
        <v>162</v>
      </c>
      <c r="J2400">
        <v>99</v>
      </c>
      <c r="K2400" t="s">
        <v>23</v>
      </c>
      <c r="L2400">
        <v>4</v>
      </c>
      <c r="M2400" t="s">
        <v>36</v>
      </c>
      <c r="N2400">
        <v>7777</v>
      </c>
      <c r="O2400" t="s">
        <v>37</v>
      </c>
      <c r="P2400">
        <v>9891</v>
      </c>
      <c r="T2400" s="3">
        <f t="shared" si="75"/>
        <v>100</v>
      </c>
      <c r="U2400" s="3">
        <f>IF(AND(R2400&lt;&gt;"_U",N2400&lt;&gt;9999,N2400&lt;&gt;999,L2400&lt;&gt;"Median"),IFERROR(VLOOKUP(A2400,'HD Total'!A:P,16,0),"."),".")</f>
        <v>9891</v>
      </c>
    </row>
    <row r="2401" spans="1:21" x14ac:dyDescent="0.3">
      <c r="A2401" s="1" t="str">
        <f t="shared" si="74"/>
        <v>2023|Bay of Plenty|$50,001-$70,000</v>
      </c>
      <c r="B2401" t="s">
        <v>18</v>
      </c>
      <c r="C2401" t="s">
        <v>19</v>
      </c>
      <c r="D2401" t="s">
        <v>20</v>
      </c>
      <c r="E2401" t="s">
        <v>21</v>
      </c>
      <c r="F2401">
        <v>2023</v>
      </c>
      <c r="G2401">
        <v>2023</v>
      </c>
      <c r="H2401">
        <v>202</v>
      </c>
      <c r="I2401" t="s">
        <v>162</v>
      </c>
      <c r="J2401">
        <v>99</v>
      </c>
      <c r="K2401" t="s">
        <v>23</v>
      </c>
      <c r="L2401">
        <v>4</v>
      </c>
      <c r="M2401" t="s">
        <v>36</v>
      </c>
      <c r="N2401">
        <v>999</v>
      </c>
      <c r="O2401" t="s">
        <v>42</v>
      </c>
      <c r="P2401">
        <v>0</v>
      </c>
      <c r="T2401" s="3" t="str">
        <f t="shared" si="75"/>
        <v>.</v>
      </c>
      <c r="U2401" s="3" t="str">
        <f>IF(AND(R2401&lt;&gt;"_U",N2401&lt;&gt;9999,N2401&lt;&gt;999,L2401&lt;&gt;"Median"),IFERROR(VLOOKUP(A2401,'HD Total'!A:P,16,0),"."),".")</f>
        <v>.</v>
      </c>
    </row>
    <row r="2402" spans="1:21" x14ac:dyDescent="0.3">
      <c r="A2402" s="1" t="str">
        <f t="shared" si="74"/>
        <v>2023|Bay of Plenty|$70,001-$100,000</v>
      </c>
      <c r="B2402" t="s">
        <v>18</v>
      </c>
      <c r="C2402" t="s">
        <v>19</v>
      </c>
      <c r="D2402" t="s">
        <v>20</v>
      </c>
      <c r="E2402" t="s">
        <v>21</v>
      </c>
      <c r="F2402">
        <v>2023</v>
      </c>
      <c r="G2402">
        <v>2023</v>
      </c>
      <c r="H2402">
        <v>202</v>
      </c>
      <c r="I2402" t="s">
        <v>162</v>
      </c>
      <c r="J2402">
        <v>99</v>
      </c>
      <c r="K2402" t="s">
        <v>23</v>
      </c>
      <c r="L2402">
        <v>5</v>
      </c>
      <c r="M2402" t="s">
        <v>58</v>
      </c>
      <c r="N2402">
        <v>2</v>
      </c>
      <c r="O2402" t="s">
        <v>28</v>
      </c>
      <c r="P2402">
        <v>4497</v>
      </c>
      <c r="T2402" s="3">
        <f t="shared" si="75"/>
        <v>33.950000000000003</v>
      </c>
      <c r="U2402" s="3">
        <f>IF(AND(R2402&lt;&gt;"_U",N2402&lt;&gt;9999,N2402&lt;&gt;999,L2402&lt;&gt;"Median"),IFERROR(VLOOKUP(A2402,'HD Total'!A:P,16,0),"."),".")</f>
        <v>13245</v>
      </c>
    </row>
    <row r="2403" spans="1:21" x14ac:dyDescent="0.3">
      <c r="A2403" s="1" t="str">
        <f t="shared" si="74"/>
        <v>2023|Bay of Plenty|$70,001-$100,000</v>
      </c>
      <c r="B2403" t="s">
        <v>18</v>
      </c>
      <c r="C2403" t="s">
        <v>19</v>
      </c>
      <c r="D2403" t="s">
        <v>20</v>
      </c>
      <c r="E2403" t="s">
        <v>21</v>
      </c>
      <c r="F2403">
        <v>2023</v>
      </c>
      <c r="G2403">
        <v>2023</v>
      </c>
      <c r="H2403">
        <v>202</v>
      </c>
      <c r="I2403" t="s">
        <v>162</v>
      </c>
      <c r="J2403">
        <v>99</v>
      </c>
      <c r="K2403" t="s">
        <v>23</v>
      </c>
      <c r="L2403">
        <v>5</v>
      </c>
      <c r="M2403" t="s">
        <v>58</v>
      </c>
      <c r="N2403">
        <v>9999</v>
      </c>
      <c r="O2403" t="s">
        <v>40</v>
      </c>
      <c r="P2403">
        <v>13245</v>
      </c>
      <c r="T2403" s="3" t="str">
        <f t="shared" si="75"/>
        <v>.</v>
      </c>
      <c r="U2403" s="3" t="str">
        <f>IF(AND(R2403&lt;&gt;"_U",N2403&lt;&gt;9999,N2403&lt;&gt;999,L2403&lt;&gt;"Median"),IFERROR(VLOOKUP(A2403,'HD Total'!A:P,16,0),"."),".")</f>
        <v>.</v>
      </c>
    </row>
    <row r="2404" spans="1:21" x14ac:dyDescent="0.3">
      <c r="A2404" s="1" t="str">
        <f t="shared" si="74"/>
        <v>2023|Bay of Plenty|$70,001-$100,000</v>
      </c>
      <c r="B2404" t="s">
        <v>18</v>
      </c>
      <c r="C2404" t="s">
        <v>19</v>
      </c>
      <c r="D2404" t="s">
        <v>20</v>
      </c>
      <c r="E2404" t="s">
        <v>21</v>
      </c>
      <c r="F2404">
        <v>2023</v>
      </c>
      <c r="G2404">
        <v>2023</v>
      </c>
      <c r="H2404">
        <v>202</v>
      </c>
      <c r="I2404" t="s">
        <v>162</v>
      </c>
      <c r="J2404">
        <v>99</v>
      </c>
      <c r="K2404" t="s">
        <v>23</v>
      </c>
      <c r="L2404">
        <v>5</v>
      </c>
      <c r="M2404" t="s">
        <v>58</v>
      </c>
      <c r="N2404">
        <v>1</v>
      </c>
      <c r="O2404" t="s">
        <v>33</v>
      </c>
      <c r="P2404">
        <v>7077</v>
      </c>
      <c r="T2404" s="3">
        <f t="shared" si="75"/>
        <v>53.43</v>
      </c>
      <c r="U2404" s="3">
        <f>IF(AND(R2404&lt;&gt;"_U",N2404&lt;&gt;9999,N2404&lt;&gt;999,L2404&lt;&gt;"Median"),IFERROR(VLOOKUP(A2404,'HD Total'!A:P,16,0),"."),".")</f>
        <v>13245</v>
      </c>
    </row>
    <row r="2405" spans="1:21" x14ac:dyDescent="0.3">
      <c r="A2405" s="1" t="str">
        <f t="shared" si="74"/>
        <v>2023|Bay of Plenty|$70,001-$100,000</v>
      </c>
      <c r="B2405" t="s">
        <v>18</v>
      </c>
      <c r="C2405" t="s">
        <v>19</v>
      </c>
      <c r="D2405" t="s">
        <v>20</v>
      </c>
      <c r="E2405" t="s">
        <v>21</v>
      </c>
      <c r="F2405">
        <v>2023</v>
      </c>
      <c r="G2405">
        <v>2023</v>
      </c>
      <c r="H2405">
        <v>202</v>
      </c>
      <c r="I2405" t="s">
        <v>162</v>
      </c>
      <c r="J2405">
        <v>99</v>
      </c>
      <c r="K2405" t="s">
        <v>23</v>
      </c>
      <c r="L2405">
        <v>5</v>
      </c>
      <c r="M2405" t="s">
        <v>58</v>
      </c>
      <c r="N2405">
        <v>3</v>
      </c>
      <c r="O2405" t="s">
        <v>25</v>
      </c>
      <c r="P2405">
        <v>1671</v>
      </c>
      <c r="T2405" s="3">
        <f t="shared" si="75"/>
        <v>12.62</v>
      </c>
      <c r="U2405" s="3">
        <f>IF(AND(R2405&lt;&gt;"_U",N2405&lt;&gt;9999,N2405&lt;&gt;999,L2405&lt;&gt;"Median"),IFERROR(VLOOKUP(A2405,'HD Total'!A:P,16,0),"."),".")</f>
        <v>13245</v>
      </c>
    </row>
    <row r="2406" spans="1:21" x14ac:dyDescent="0.3">
      <c r="A2406" s="1" t="str">
        <f t="shared" si="74"/>
        <v>2023|Bay of Plenty|$70,001-$100,000</v>
      </c>
      <c r="B2406" t="s">
        <v>18</v>
      </c>
      <c r="C2406" t="s">
        <v>19</v>
      </c>
      <c r="D2406" t="s">
        <v>20</v>
      </c>
      <c r="E2406" t="s">
        <v>21</v>
      </c>
      <c r="F2406">
        <v>2023</v>
      </c>
      <c r="G2406">
        <v>2023</v>
      </c>
      <c r="H2406">
        <v>202</v>
      </c>
      <c r="I2406" t="s">
        <v>162</v>
      </c>
      <c r="J2406">
        <v>99</v>
      </c>
      <c r="K2406" t="s">
        <v>23</v>
      </c>
      <c r="L2406">
        <v>5</v>
      </c>
      <c r="M2406" t="s">
        <v>58</v>
      </c>
      <c r="N2406">
        <v>999</v>
      </c>
      <c r="O2406" t="s">
        <v>42</v>
      </c>
      <c r="P2406">
        <v>0</v>
      </c>
      <c r="T2406" s="3" t="str">
        <f t="shared" si="75"/>
        <v>.</v>
      </c>
      <c r="U2406" s="3" t="str">
        <f>IF(AND(R2406&lt;&gt;"_U",N2406&lt;&gt;9999,N2406&lt;&gt;999,L2406&lt;&gt;"Median"),IFERROR(VLOOKUP(A2406,'HD Total'!A:P,16,0),"."),".")</f>
        <v>.</v>
      </c>
    </row>
    <row r="2407" spans="1:21" x14ac:dyDescent="0.3">
      <c r="A2407" s="1" t="str">
        <f t="shared" si="74"/>
        <v>2023|Bay of Plenty|$70,001-$100,000</v>
      </c>
      <c r="B2407" t="s">
        <v>18</v>
      </c>
      <c r="C2407" t="s">
        <v>19</v>
      </c>
      <c r="D2407" t="s">
        <v>20</v>
      </c>
      <c r="E2407" t="s">
        <v>21</v>
      </c>
      <c r="F2407">
        <v>2023</v>
      </c>
      <c r="G2407">
        <v>2023</v>
      </c>
      <c r="H2407">
        <v>202</v>
      </c>
      <c r="I2407" t="s">
        <v>162</v>
      </c>
      <c r="J2407">
        <v>99</v>
      </c>
      <c r="K2407" t="s">
        <v>23</v>
      </c>
      <c r="L2407">
        <v>5</v>
      </c>
      <c r="M2407" t="s">
        <v>58</v>
      </c>
      <c r="N2407">
        <v>7777</v>
      </c>
      <c r="O2407" t="s">
        <v>37</v>
      </c>
      <c r="P2407">
        <v>13245</v>
      </c>
      <c r="T2407" s="3">
        <f t="shared" si="75"/>
        <v>100</v>
      </c>
      <c r="U2407" s="3">
        <f>IF(AND(R2407&lt;&gt;"_U",N2407&lt;&gt;9999,N2407&lt;&gt;999,L2407&lt;&gt;"Median"),IFERROR(VLOOKUP(A2407,'HD Total'!A:P,16,0),"."),".")</f>
        <v>13245</v>
      </c>
    </row>
    <row r="2408" spans="1:21" x14ac:dyDescent="0.3">
      <c r="A2408" s="1" t="str">
        <f t="shared" si="74"/>
        <v>2023|Bay of Plenty|$100,001-$150,000</v>
      </c>
      <c r="B2408" t="s">
        <v>18</v>
      </c>
      <c r="C2408" t="s">
        <v>19</v>
      </c>
      <c r="D2408" t="s">
        <v>20</v>
      </c>
      <c r="E2408" t="s">
        <v>21</v>
      </c>
      <c r="F2408">
        <v>2023</v>
      </c>
      <c r="G2408">
        <v>2023</v>
      </c>
      <c r="H2408">
        <v>202</v>
      </c>
      <c r="I2408" t="s">
        <v>162</v>
      </c>
      <c r="J2408">
        <v>99</v>
      </c>
      <c r="K2408" t="s">
        <v>23</v>
      </c>
      <c r="L2408">
        <v>6</v>
      </c>
      <c r="M2408" t="s">
        <v>59</v>
      </c>
      <c r="N2408">
        <v>7777</v>
      </c>
      <c r="O2408" t="s">
        <v>37</v>
      </c>
      <c r="P2408">
        <v>18885</v>
      </c>
      <c r="T2408" s="3">
        <f t="shared" si="75"/>
        <v>100</v>
      </c>
      <c r="U2408" s="3">
        <f>IF(AND(R2408&lt;&gt;"_U",N2408&lt;&gt;9999,N2408&lt;&gt;999,L2408&lt;&gt;"Median"),IFERROR(VLOOKUP(A2408,'HD Total'!A:P,16,0),"."),".")</f>
        <v>18885</v>
      </c>
    </row>
    <row r="2409" spans="1:21" x14ac:dyDescent="0.3">
      <c r="A2409" s="1" t="str">
        <f t="shared" si="74"/>
        <v>2023|Bay of Plenty|$100,001-$150,000</v>
      </c>
      <c r="B2409" t="s">
        <v>18</v>
      </c>
      <c r="C2409" t="s">
        <v>19</v>
      </c>
      <c r="D2409" t="s">
        <v>20</v>
      </c>
      <c r="E2409" t="s">
        <v>21</v>
      </c>
      <c r="F2409">
        <v>2023</v>
      </c>
      <c r="G2409">
        <v>2023</v>
      </c>
      <c r="H2409">
        <v>202</v>
      </c>
      <c r="I2409" t="s">
        <v>162</v>
      </c>
      <c r="J2409">
        <v>99</v>
      </c>
      <c r="K2409" t="s">
        <v>23</v>
      </c>
      <c r="L2409">
        <v>6</v>
      </c>
      <c r="M2409" t="s">
        <v>59</v>
      </c>
      <c r="N2409">
        <v>9999</v>
      </c>
      <c r="O2409" t="s">
        <v>40</v>
      </c>
      <c r="P2409">
        <v>18885</v>
      </c>
      <c r="T2409" s="3" t="str">
        <f t="shared" si="75"/>
        <v>.</v>
      </c>
      <c r="U2409" s="3" t="str">
        <f>IF(AND(R2409&lt;&gt;"_U",N2409&lt;&gt;9999,N2409&lt;&gt;999,L2409&lt;&gt;"Median"),IFERROR(VLOOKUP(A2409,'HD Total'!A:P,16,0),"."),".")</f>
        <v>.</v>
      </c>
    </row>
    <row r="2410" spans="1:21" x14ac:dyDescent="0.3">
      <c r="A2410" s="1" t="str">
        <f t="shared" si="74"/>
        <v>2023|Bay of Plenty|$100,001-$150,000</v>
      </c>
      <c r="B2410" t="s">
        <v>18</v>
      </c>
      <c r="C2410" t="s">
        <v>19</v>
      </c>
      <c r="D2410" t="s">
        <v>20</v>
      </c>
      <c r="E2410" t="s">
        <v>21</v>
      </c>
      <c r="F2410">
        <v>2023</v>
      </c>
      <c r="G2410">
        <v>2023</v>
      </c>
      <c r="H2410">
        <v>202</v>
      </c>
      <c r="I2410" t="s">
        <v>162</v>
      </c>
      <c r="J2410">
        <v>99</v>
      </c>
      <c r="K2410" t="s">
        <v>23</v>
      </c>
      <c r="L2410">
        <v>6</v>
      </c>
      <c r="M2410" t="s">
        <v>59</v>
      </c>
      <c r="N2410">
        <v>999</v>
      </c>
      <c r="O2410" t="s">
        <v>42</v>
      </c>
      <c r="P2410">
        <v>0</v>
      </c>
      <c r="T2410" s="3" t="str">
        <f t="shared" si="75"/>
        <v>.</v>
      </c>
      <c r="U2410" s="3" t="str">
        <f>IF(AND(R2410&lt;&gt;"_U",N2410&lt;&gt;9999,N2410&lt;&gt;999,L2410&lt;&gt;"Median"),IFERROR(VLOOKUP(A2410,'HD Total'!A:P,16,0),"."),".")</f>
        <v>.</v>
      </c>
    </row>
    <row r="2411" spans="1:21" x14ac:dyDescent="0.3">
      <c r="A2411" s="1" t="str">
        <f t="shared" si="74"/>
        <v>2023|Bay of Plenty|$100,001-$150,000</v>
      </c>
      <c r="B2411" t="s">
        <v>18</v>
      </c>
      <c r="C2411" t="s">
        <v>19</v>
      </c>
      <c r="D2411" t="s">
        <v>20</v>
      </c>
      <c r="E2411" t="s">
        <v>21</v>
      </c>
      <c r="F2411">
        <v>2023</v>
      </c>
      <c r="G2411">
        <v>2023</v>
      </c>
      <c r="H2411">
        <v>202</v>
      </c>
      <c r="I2411" t="s">
        <v>162</v>
      </c>
      <c r="J2411">
        <v>99</v>
      </c>
      <c r="K2411" t="s">
        <v>23</v>
      </c>
      <c r="L2411">
        <v>6</v>
      </c>
      <c r="M2411" t="s">
        <v>59</v>
      </c>
      <c r="N2411">
        <v>1</v>
      </c>
      <c r="O2411" t="s">
        <v>33</v>
      </c>
      <c r="P2411">
        <v>11160</v>
      </c>
      <c r="T2411" s="3">
        <f t="shared" si="75"/>
        <v>59.09</v>
      </c>
      <c r="U2411" s="3">
        <f>IF(AND(R2411&lt;&gt;"_U",N2411&lt;&gt;9999,N2411&lt;&gt;999,L2411&lt;&gt;"Median"),IFERROR(VLOOKUP(A2411,'HD Total'!A:P,16,0),"."),".")</f>
        <v>18885</v>
      </c>
    </row>
    <row r="2412" spans="1:21" x14ac:dyDescent="0.3">
      <c r="A2412" s="1" t="str">
        <f t="shared" si="74"/>
        <v>2023|Bay of Plenty|$100,001-$150,000</v>
      </c>
      <c r="B2412" t="s">
        <v>18</v>
      </c>
      <c r="C2412" t="s">
        <v>19</v>
      </c>
      <c r="D2412" t="s">
        <v>20</v>
      </c>
      <c r="E2412" t="s">
        <v>21</v>
      </c>
      <c r="F2412">
        <v>2023</v>
      </c>
      <c r="G2412">
        <v>2023</v>
      </c>
      <c r="H2412">
        <v>202</v>
      </c>
      <c r="I2412" t="s">
        <v>162</v>
      </c>
      <c r="J2412">
        <v>99</v>
      </c>
      <c r="K2412" t="s">
        <v>23</v>
      </c>
      <c r="L2412">
        <v>6</v>
      </c>
      <c r="M2412" t="s">
        <v>59</v>
      </c>
      <c r="N2412">
        <v>2</v>
      </c>
      <c r="O2412" t="s">
        <v>28</v>
      </c>
      <c r="P2412">
        <v>5511</v>
      </c>
      <c r="T2412" s="3">
        <f t="shared" si="75"/>
        <v>29.18</v>
      </c>
      <c r="U2412" s="3">
        <f>IF(AND(R2412&lt;&gt;"_U",N2412&lt;&gt;9999,N2412&lt;&gt;999,L2412&lt;&gt;"Median"),IFERROR(VLOOKUP(A2412,'HD Total'!A:P,16,0),"."),".")</f>
        <v>18885</v>
      </c>
    </row>
    <row r="2413" spans="1:21" x14ac:dyDescent="0.3">
      <c r="A2413" s="1" t="str">
        <f t="shared" si="74"/>
        <v>2023|Bay of Plenty|$100,001-$150,000</v>
      </c>
      <c r="B2413" t="s">
        <v>18</v>
      </c>
      <c r="C2413" t="s">
        <v>19</v>
      </c>
      <c r="D2413" t="s">
        <v>20</v>
      </c>
      <c r="E2413" t="s">
        <v>21</v>
      </c>
      <c r="F2413">
        <v>2023</v>
      </c>
      <c r="G2413">
        <v>2023</v>
      </c>
      <c r="H2413">
        <v>202</v>
      </c>
      <c r="I2413" t="s">
        <v>162</v>
      </c>
      <c r="J2413">
        <v>99</v>
      </c>
      <c r="K2413" t="s">
        <v>23</v>
      </c>
      <c r="L2413">
        <v>6</v>
      </c>
      <c r="M2413" t="s">
        <v>59</v>
      </c>
      <c r="N2413">
        <v>3</v>
      </c>
      <c r="O2413" t="s">
        <v>25</v>
      </c>
      <c r="P2413">
        <v>2217</v>
      </c>
      <c r="T2413" s="3">
        <f t="shared" si="75"/>
        <v>11.74</v>
      </c>
      <c r="U2413" s="3">
        <f>IF(AND(R2413&lt;&gt;"_U",N2413&lt;&gt;9999,N2413&lt;&gt;999,L2413&lt;&gt;"Median"),IFERROR(VLOOKUP(A2413,'HD Total'!A:P,16,0),"."),".")</f>
        <v>18885</v>
      </c>
    </row>
    <row r="2414" spans="1:21" x14ac:dyDescent="0.3">
      <c r="A2414" s="1" t="str">
        <f t="shared" si="74"/>
        <v>2023|Bay of Plenty|$150,001-$200,000</v>
      </c>
      <c r="B2414" t="s">
        <v>18</v>
      </c>
      <c r="C2414" t="s">
        <v>19</v>
      </c>
      <c r="D2414" t="s">
        <v>20</v>
      </c>
      <c r="E2414" t="s">
        <v>21</v>
      </c>
      <c r="F2414">
        <v>2023</v>
      </c>
      <c r="G2414">
        <v>2023</v>
      </c>
      <c r="H2414">
        <v>202</v>
      </c>
      <c r="I2414" t="s">
        <v>162</v>
      </c>
      <c r="J2414">
        <v>99</v>
      </c>
      <c r="K2414" t="s">
        <v>23</v>
      </c>
      <c r="L2414">
        <v>7</v>
      </c>
      <c r="M2414" t="s">
        <v>43</v>
      </c>
      <c r="N2414">
        <v>1</v>
      </c>
      <c r="O2414" t="s">
        <v>33</v>
      </c>
      <c r="P2414">
        <v>7293</v>
      </c>
      <c r="T2414" s="3">
        <f t="shared" si="75"/>
        <v>63.42</v>
      </c>
      <c r="U2414" s="3">
        <f>IF(AND(R2414&lt;&gt;"_U",N2414&lt;&gt;9999,N2414&lt;&gt;999,L2414&lt;&gt;"Median"),IFERROR(VLOOKUP(A2414,'HD Total'!A:P,16,0),"."),".")</f>
        <v>11499</v>
      </c>
    </row>
    <row r="2415" spans="1:21" x14ac:dyDescent="0.3">
      <c r="A2415" s="1" t="str">
        <f t="shared" si="74"/>
        <v>2023|Bay of Plenty|$150,001-$200,000</v>
      </c>
      <c r="B2415" t="s">
        <v>18</v>
      </c>
      <c r="C2415" t="s">
        <v>19</v>
      </c>
      <c r="D2415" t="s">
        <v>20</v>
      </c>
      <c r="E2415" t="s">
        <v>21</v>
      </c>
      <c r="F2415">
        <v>2023</v>
      </c>
      <c r="G2415">
        <v>2023</v>
      </c>
      <c r="H2415">
        <v>202</v>
      </c>
      <c r="I2415" t="s">
        <v>162</v>
      </c>
      <c r="J2415">
        <v>99</v>
      </c>
      <c r="K2415" t="s">
        <v>23</v>
      </c>
      <c r="L2415">
        <v>7</v>
      </c>
      <c r="M2415" t="s">
        <v>43</v>
      </c>
      <c r="N2415">
        <v>999</v>
      </c>
      <c r="O2415" t="s">
        <v>42</v>
      </c>
      <c r="P2415">
        <v>0</v>
      </c>
      <c r="T2415" s="3" t="str">
        <f t="shared" si="75"/>
        <v>.</v>
      </c>
      <c r="U2415" s="3" t="str">
        <f>IF(AND(R2415&lt;&gt;"_U",N2415&lt;&gt;9999,N2415&lt;&gt;999,L2415&lt;&gt;"Median"),IFERROR(VLOOKUP(A2415,'HD Total'!A:P,16,0),"."),".")</f>
        <v>.</v>
      </c>
    </row>
    <row r="2416" spans="1:21" x14ac:dyDescent="0.3">
      <c r="A2416" s="1" t="str">
        <f t="shared" si="74"/>
        <v>2023|Bay of Plenty|$150,001-$200,000</v>
      </c>
      <c r="B2416" t="s">
        <v>18</v>
      </c>
      <c r="C2416" t="s">
        <v>19</v>
      </c>
      <c r="D2416" t="s">
        <v>20</v>
      </c>
      <c r="E2416" t="s">
        <v>21</v>
      </c>
      <c r="F2416">
        <v>2023</v>
      </c>
      <c r="G2416">
        <v>2023</v>
      </c>
      <c r="H2416">
        <v>202</v>
      </c>
      <c r="I2416" t="s">
        <v>162</v>
      </c>
      <c r="J2416">
        <v>99</v>
      </c>
      <c r="K2416" t="s">
        <v>23</v>
      </c>
      <c r="L2416">
        <v>7</v>
      </c>
      <c r="M2416" t="s">
        <v>43</v>
      </c>
      <c r="N2416">
        <v>7777</v>
      </c>
      <c r="O2416" t="s">
        <v>37</v>
      </c>
      <c r="P2416">
        <v>11499</v>
      </c>
      <c r="T2416" s="3">
        <f t="shared" si="75"/>
        <v>100</v>
      </c>
      <c r="U2416" s="3">
        <f>IF(AND(R2416&lt;&gt;"_U",N2416&lt;&gt;9999,N2416&lt;&gt;999,L2416&lt;&gt;"Median"),IFERROR(VLOOKUP(A2416,'HD Total'!A:P,16,0),"."),".")</f>
        <v>11499</v>
      </c>
    </row>
    <row r="2417" spans="1:21" x14ac:dyDescent="0.3">
      <c r="A2417" s="1" t="str">
        <f t="shared" si="74"/>
        <v>2023|Bay of Plenty|$150,001-$200,000</v>
      </c>
      <c r="B2417" t="s">
        <v>18</v>
      </c>
      <c r="C2417" t="s">
        <v>19</v>
      </c>
      <c r="D2417" t="s">
        <v>20</v>
      </c>
      <c r="E2417" t="s">
        <v>21</v>
      </c>
      <c r="F2417">
        <v>2023</v>
      </c>
      <c r="G2417">
        <v>2023</v>
      </c>
      <c r="H2417">
        <v>202</v>
      </c>
      <c r="I2417" t="s">
        <v>162</v>
      </c>
      <c r="J2417">
        <v>99</v>
      </c>
      <c r="K2417" t="s">
        <v>23</v>
      </c>
      <c r="L2417">
        <v>7</v>
      </c>
      <c r="M2417" t="s">
        <v>43</v>
      </c>
      <c r="N2417">
        <v>2</v>
      </c>
      <c r="O2417" t="s">
        <v>28</v>
      </c>
      <c r="P2417">
        <v>2559</v>
      </c>
      <c r="T2417" s="3">
        <f t="shared" si="75"/>
        <v>22.25</v>
      </c>
      <c r="U2417" s="3">
        <f>IF(AND(R2417&lt;&gt;"_U",N2417&lt;&gt;9999,N2417&lt;&gt;999,L2417&lt;&gt;"Median"),IFERROR(VLOOKUP(A2417,'HD Total'!A:P,16,0),"."),".")</f>
        <v>11499</v>
      </c>
    </row>
    <row r="2418" spans="1:21" x14ac:dyDescent="0.3">
      <c r="A2418" s="1" t="str">
        <f t="shared" si="74"/>
        <v>2023|Bay of Plenty|$150,001-$200,000</v>
      </c>
      <c r="B2418" t="s">
        <v>18</v>
      </c>
      <c r="C2418" t="s">
        <v>19</v>
      </c>
      <c r="D2418" t="s">
        <v>20</v>
      </c>
      <c r="E2418" t="s">
        <v>21</v>
      </c>
      <c r="F2418">
        <v>2023</v>
      </c>
      <c r="G2418">
        <v>2023</v>
      </c>
      <c r="H2418">
        <v>202</v>
      </c>
      <c r="I2418" t="s">
        <v>162</v>
      </c>
      <c r="J2418">
        <v>99</v>
      </c>
      <c r="K2418" t="s">
        <v>23</v>
      </c>
      <c r="L2418">
        <v>7</v>
      </c>
      <c r="M2418" t="s">
        <v>43</v>
      </c>
      <c r="N2418">
        <v>9999</v>
      </c>
      <c r="O2418" t="s">
        <v>40</v>
      </c>
      <c r="P2418">
        <v>11499</v>
      </c>
      <c r="T2418" s="3" t="str">
        <f t="shared" si="75"/>
        <v>.</v>
      </c>
      <c r="U2418" s="3" t="str">
        <f>IF(AND(R2418&lt;&gt;"_U",N2418&lt;&gt;9999,N2418&lt;&gt;999,L2418&lt;&gt;"Median"),IFERROR(VLOOKUP(A2418,'HD Total'!A:P,16,0),"."),".")</f>
        <v>.</v>
      </c>
    </row>
    <row r="2419" spans="1:21" x14ac:dyDescent="0.3">
      <c r="A2419" s="1" t="str">
        <f t="shared" si="74"/>
        <v>2023|Bay of Plenty|$150,001-$200,000</v>
      </c>
      <c r="B2419" t="s">
        <v>18</v>
      </c>
      <c r="C2419" t="s">
        <v>19</v>
      </c>
      <c r="D2419" t="s">
        <v>20</v>
      </c>
      <c r="E2419" t="s">
        <v>21</v>
      </c>
      <c r="F2419">
        <v>2023</v>
      </c>
      <c r="G2419">
        <v>2023</v>
      </c>
      <c r="H2419">
        <v>202</v>
      </c>
      <c r="I2419" t="s">
        <v>162</v>
      </c>
      <c r="J2419">
        <v>99</v>
      </c>
      <c r="K2419" t="s">
        <v>23</v>
      </c>
      <c r="L2419">
        <v>7</v>
      </c>
      <c r="M2419" t="s">
        <v>43</v>
      </c>
      <c r="N2419">
        <v>3</v>
      </c>
      <c r="O2419" t="s">
        <v>25</v>
      </c>
      <c r="P2419">
        <v>1647</v>
      </c>
      <c r="T2419" s="3">
        <f t="shared" si="75"/>
        <v>14.32</v>
      </c>
      <c r="U2419" s="3">
        <f>IF(AND(R2419&lt;&gt;"_U",N2419&lt;&gt;9999,N2419&lt;&gt;999,L2419&lt;&gt;"Median"),IFERROR(VLOOKUP(A2419,'HD Total'!A:P,16,0),"."),".")</f>
        <v>11499</v>
      </c>
    </row>
    <row r="2420" spans="1:21" x14ac:dyDescent="0.3">
      <c r="A2420" s="1" t="str">
        <f t="shared" si="74"/>
        <v>2023|Bay of Plenty|$200,001 or more</v>
      </c>
      <c r="B2420" t="s">
        <v>18</v>
      </c>
      <c r="C2420" t="s">
        <v>19</v>
      </c>
      <c r="D2420" t="s">
        <v>20</v>
      </c>
      <c r="E2420" t="s">
        <v>21</v>
      </c>
      <c r="F2420">
        <v>2023</v>
      </c>
      <c r="G2420">
        <v>2023</v>
      </c>
      <c r="H2420">
        <v>202</v>
      </c>
      <c r="I2420" t="s">
        <v>162</v>
      </c>
      <c r="J2420">
        <v>99</v>
      </c>
      <c r="K2420" t="s">
        <v>23</v>
      </c>
      <c r="L2420">
        <v>8</v>
      </c>
      <c r="M2420" t="s">
        <v>27</v>
      </c>
      <c r="N2420">
        <v>9999</v>
      </c>
      <c r="O2420" t="s">
        <v>40</v>
      </c>
      <c r="P2420">
        <v>10581</v>
      </c>
      <c r="T2420" s="3" t="str">
        <f t="shared" si="75"/>
        <v>.</v>
      </c>
      <c r="U2420" s="3" t="str">
        <f>IF(AND(R2420&lt;&gt;"_U",N2420&lt;&gt;9999,N2420&lt;&gt;999,L2420&lt;&gt;"Median"),IFERROR(VLOOKUP(A2420,'HD Total'!A:P,16,0),"."),".")</f>
        <v>.</v>
      </c>
    </row>
    <row r="2421" spans="1:21" x14ac:dyDescent="0.3">
      <c r="A2421" s="1" t="str">
        <f t="shared" si="74"/>
        <v>2023|Bay of Plenty|$200,001 or more</v>
      </c>
      <c r="B2421" t="s">
        <v>18</v>
      </c>
      <c r="C2421" t="s">
        <v>19</v>
      </c>
      <c r="D2421" t="s">
        <v>20</v>
      </c>
      <c r="E2421" t="s">
        <v>21</v>
      </c>
      <c r="F2421">
        <v>2023</v>
      </c>
      <c r="G2421">
        <v>2023</v>
      </c>
      <c r="H2421">
        <v>202</v>
      </c>
      <c r="I2421" t="s">
        <v>162</v>
      </c>
      <c r="J2421">
        <v>99</v>
      </c>
      <c r="K2421" t="s">
        <v>23</v>
      </c>
      <c r="L2421">
        <v>8</v>
      </c>
      <c r="M2421" t="s">
        <v>27</v>
      </c>
      <c r="N2421">
        <v>7777</v>
      </c>
      <c r="O2421" t="s">
        <v>37</v>
      </c>
      <c r="P2421">
        <v>10581</v>
      </c>
      <c r="T2421" s="3">
        <f t="shared" si="75"/>
        <v>100</v>
      </c>
      <c r="U2421" s="3">
        <f>IF(AND(R2421&lt;&gt;"_U",N2421&lt;&gt;9999,N2421&lt;&gt;999,L2421&lt;&gt;"Median"),IFERROR(VLOOKUP(A2421,'HD Total'!A:P,16,0),"."),".")</f>
        <v>10581</v>
      </c>
    </row>
    <row r="2422" spans="1:21" x14ac:dyDescent="0.3">
      <c r="A2422" s="1" t="str">
        <f t="shared" si="74"/>
        <v>2023|Bay of Plenty|$200,001 or more</v>
      </c>
      <c r="B2422" t="s">
        <v>18</v>
      </c>
      <c r="C2422" t="s">
        <v>19</v>
      </c>
      <c r="D2422" t="s">
        <v>20</v>
      </c>
      <c r="E2422" t="s">
        <v>21</v>
      </c>
      <c r="F2422">
        <v>2023</v>
      </c>
      <c r="G2422">
        <v>2023</v>
      </c>
      <c r="H2422">
        <v>202</v>
      </c>
      <c r="I2422" t="s">
        <v>162</v>
      </c>
      <c r="J2422">
        <v>99</v>
      </c>
      <c r="K2422" t="s">
        <v>23</v>
      </c>
      <c r="L2422">
        <v>8</v>
      </c>
      <c r="M2422" t="s">
        <v>27</v>
      </c>
      <c r="N2422">
        <v>2</v>
      </c>
      <c r="O2422" t="s">
        <v>28</v>
      </c>
      <c r="P2422">
        <v>1785</v>
      </c>
      <c r="T2422" s="3">
        <f t="shared" si="75"/>
        <v>16.87</v>
      </c>
      <c r="U2422" s="3">
        <f>IF(AND(R2422&lt;&gt;"_U",N2422&lt;&gt;9999,N2422&lt;&gt;999,L2422&lt;&gt;"Median"),IFERROR(VLOOKUP(A2422,'HD Total'!A:P,16,0),"."),".")</f>
        <v>10581</v>
      </c>
    </row>
    <row r="2423" spans="1:21" x14ac:dyDescent="0.3">
      <c r="A2423" s="1" t="str">
        <f t="shared" si="74"/>
        <v>2023|Bay of Plenty|$200,001 or more</v>
      </c>
      <c r="B2423" t="s">
        <v>18</v>
      </c>
      <c r="C2423" t="s">
        <v>19</v>
      </c>
      <c r="D2423" t="s">
        <v>20</v>
      </c>
      <c r="E2423" t="s">
        <v>21</v>
      </c>
      <c r="F2423">
        <v>2023</v>
      </c>
      <c r="G2423">
        <v>2023</v>
      </c>
      <c r="H2423">
        <v>202</v>
      </c>
      <c r="I2423" t="s">
        <v>162</v>
      </c>
      <c r="J2423">
        <v>99</v>
      </c>
      <c r="K2423" t="s">
        <v>23</v>
      </c>
      <c r="L2423">
        <v>8</v>
      </c>
      <c r="M2423" t="s">
        <v>27</v>
      </c>
      <c r="N2423">
        <v>1</v>
      </c>
      <c r="O2423" t="s">
        <v>33</v>
      </c>
      <c r="P2423">
        <v>6186</v>
      </c>
      <c r="T2423" s="3">
        <f t="shared" si="75"/>
        <v>58.46</v>
      </c>
      <c r="U2423" s="3">
        <f>IF(AND(R2423&lt;&gt;"_U",N2423&lt;&gt;9999,N2423&lt;&gt;999,L2423&lt;&gt;"Median"),IFERROR(VLOOKUP(A2423,'HD Total'!A:P,16,0),"."),".")</f>
        <v>10581</v>
      </c>
    </row>
    <row r="2424" spans="1:21" x14ac:dyDescent="0.3">
      <c r="A2424" s="1" t="str">
        <f t="shared" si="74"/>
        <v>2023|Bay of Plenty|$200,001 or more</v>
      </c>
      <c r="B2424" t="s">
        <v>18</v>
      </c>
      <c r="C2424" t="s">
        <v>19</v>
      </c>
      <c r="D2424" t="s">
        <v>20</v>
      </c>
      <c r="E2424" t="s">
        <v>21</v>
      </c>
      <c r="F2424">
        <v>2023</v>
      </c>
      <c r="G2424">
        <v>2023</v>
      </c>
      <c r="H2424">
        <v>202</v>
      </c>
      <c r="I2424" t="s">
        <v>162</v>
      </c>
      <c r="J2424">
        <v>99</v>
      </c>
      <c r="K2424" t="s">
        <v>23</v>
      </c>
      <c r="L2424">
        <v>8</v>
      </c>
      <c r="M2424" t="s">
        <v>27</v>
      </c>
      <c r="N2424">
        <v>3</v>
      </c>
      <c r="O2424" t="s">
        <v>25</v>
      </c>
      <c r="P2424">
        <v>2610</v>
      </c>
      <c r="T2424" s="3">
        <f t="shared" si="75"/>
        <v>24.67</v>
      </c>
      <c r="U2424" s="3">
        <f>IF(AND(R2424&lt;&gt;"_U",N2424&lt;&gt;9999,N2424&lt;&gt;999,L2424&lt;&gt;"Median"),IFERROR(VLOOKUP(A2424,'HD Total'!A:P,16,0),"."),".")</f>
        <v>10581</v>
      </c>
    </row>
    <row r="2425" spans="1:21" x14ac:dyDescent="0.3">
      <c r="A2425" s="1" t="str">
        <f t="shared" si="74"/>
        <v>2023|Bay of Plenty|$200,001 or more</v>
      </c>
      <c r="B2425" t="s">
        <v>18</v>
      </c>
      <c r="C2425" t="s">
        <v>19</v>
      </c>
      <c r="D2425" t="s">
        <v>20</v>
      </c>
      <c r="E2425" t="s">
        <v>21</v>
      </c>
      <c r="F2425">
        <v>2023</v>
      </c>
      <c r="G2425">
        <v>2023</v>
      </c>
      <c r="H2425">
        <v>202</v>
      </c>
      <c r="I2425" t="s">
        <v>162</v>
      </c>
      <c r="J2425">
        <v>99</v>
      </c>
      <c r="K2425" t="s">
        <v>23</v>
      </c>
      <c r="L2425">
        <v>8</v>
      </c>
      <c r="M2425" t="s">
        <v>27</v>
      </c>
      <c r="N2425">
        <v>999</v>
      </c>
      <c r="O2425" t="s">
        <v>42</v>
      </c>
      <c r="P2425">
        <v>0</v>
      </c>
      <c r="T2425" s="3" t="str">
        <f t="shared" si="75"/>
        <v>.</v>
      </c>
      <c r="U2425" s="3" t="str">
        <f>IF(AND(R2425&lt;&gt;"_U",N2425&lt;&gt;9999,N2425&lt;&gt;999,L2425&lt;&gt;"Median"),IFERROR(VLOOKUP(A2425,'HD Total'!A:P,16,0),"."),".")</f>
        <v>.</v>
      </c>
    </row>
    <row r="2426" spans="1:21" x14ac:dyDescent="0.3">
      <c r="A2426" s="1" t="str">
        <f t="shared" si="74"/>
        <v>2023|Bay of Plenty|Total stated - total household income</v>
      </c>
      <c r="B2426" t="s">
        <v>18</v>
      </c>
      <c r="C2426" t="s">
        <v>19</v>
      </c>
      <c r="D2426" t="s">
        <v>20</v>
      </c>
      <c r="E2426" t="s">
        <v>21</v>
      </c>
      <c r="F2426">
        <v>2023</v>
      </c>
      <c r="G2426">
        <v>2023</v>
      </c>
      <c r="H2426">
        <v>202</v>
      </c>
      <c r="I2426" t="s">
        <v>162</v>
      </c>
      <c r="J2426">
        <v>99</v>
      </c>
      <c r="K2426" t="s">
        <v>23</v>
      </c>
      <c r="L2426">
        <v>77</v>
      </c>
      <c r="M2426" t="s">
        <v>32</v>
      </c>
      <c r="N2426">
        <v>1</v>
      </c>
      <c r="O2426" t="s">
        <v>33</v>
      </c>
      <c r="P2426">
        <v>52134</v>
      </c>
      <c r="T2426" s="3">
        <f t="shared" si="75"/>
        <v>57.45</v>
      </c>
      <c r="U2426" s="3">
        <f>IF(AND(R2426&lt;&gt;"_U",N2426&lt;&gt;9999,N2426&lt;&gt;999,L2426&lt;&gt;"Median"),IFERROR(VLOOKUP(A2426,'HD Total'!A:P,16,0),"."),".")</f>
        <v>90741</v>
      </c>
    </row>
    <row r="2427" spans="1:21" x14ac:dyDescent="0.3">
      <c r="A2427" s="1" t="str">
        <f t="shared" si="74"/>
        <v>2023|Bay of Plenty|Total stated - total household income</v>
      </c>
      <c r="B2427" t="s">
        <v>18</v>
      </c>
      <c r="C2427" t="s">
        <v>19</v>
      </c>
      <c r="D2427" t="s">
        <v>20</v>
      </c>
      <c r="E2427" t="s">
        <v>21</v>
      </c>
      <c r="F2427">
        <v>2023</v>
      </c>
      <c r="G2427">
        <v>2023</v>
      </c>
      <c r="H2427">
        <v>202</v>
      </c>
      <c r="I2427" t="s">
        <v>162</v>
      </c>
      <c r="J2427">
        <v>99</v>
      </c>
      <c r="K2427" t="s">
        <v>23</v>
      </c>
      <c r="L2427">
        <v>77</v>
      </c>
      <c r="M2427" t="s">
        <v>32</v>
      </c>
      <c r="N2427">
        <v>999</v>
      </c>
      <c r="O2427" t="s">
        <v>42</v>
      </c>
      <c r="P2427">
        <v>3</v>
      </c>
      <c r="T2427" s="3" t="str">
        <f t="shared" si="75"/>
        <v>.</v>
      </c>
      <c r="U2427" s="3" t="str">
        <f>IF(AND(R2427&lt;&gt;"_U",N2427&lt;&gt;9999,N2427&lt;&gt;999,L2427&lt;&gt;"Median"),IFERROR(VLOOKUP(A2427,'HD Total'!A:P,16,0),"."),".")</f>
        <v>.</v>
      </c>
    </row>
    <row r="2428" spans="1:21" x14ac:dyDescent="0.3">
      <c r="A2428" s="1" t="str">
        <f t="shared" si="74"/>
        <v>2023|Bay of Plenty|Total stated - total household income</v>
      </c>
      <c r="B2428" t="s">
        <v>18</v>
      </c>
      <c r="C2428" t="s">
        <v>19</v>
      </c>
      <c r="D2428" t="s">
        <v>20</v>
      </c>
      <c r="E2428" t="s">
        <v>21</v>
      </c>
      <c r="F2428">
        <v>2023</v>
      </c>
      <c r="G2428">
        <v>2023</v>
      </c>
      <c r="H2428">
        <v>202</v>
      </c>
      <c r="I2428" t="s">
        <v>162</v>
      </c>
      <c r="J2428">
        <v>99</v>
      </c>
      <c r="K2428" t="s">
        <v>23</v>
      </c>
      <c r="L2428">
        <v>77</v>
      </c>
      <c r="M2428" t="s">
        <v>32</v>
      </c>
      <c r="N2428">
        <v>9999</v>
      </c>
      <c r="O2428" t="s">
        <v>40</v>
      </c>
      <c r="P2428">
        <v>90747</v>
      </c>
      <c r="T2428" s="3" t="str">
        <f t="shared" si="75"/>
        <v>.</v>
      </c>
      <c r="U2428" s="3" t="str">
        <f>IF(AND(R2428&lt;&gt;"_U",N2428&lt;&gt;9999,N2428&lt;&gt;999,L2428&lt;&gt;"Median"),IFERROR(VLOOKUP(A2428,'HD Total'!A:P,16,0),"."),".")</f>
        <v>.</v>
      </c>
    </row>
    <row r="2429" spans="1:21" x14ac:dyDescent="0.3">
      <c r="A2429" s="1" t="str">
        <f t="shared" si="74"/>
        <v>2023|Bay of Plenty|Total stated - total household income</v>
      </c>
      <c r="B2429" t="s">
        <v>18</v>
      </c>
      <c r="C2429" t="s">
        <v>19</v>
      </c>
      <c r="D2429" t="s">
        <v>20</v>
      </c>
      <c r="E2429" t="s">
        <v>21</v>
      </c>
      <c r="F2429">
        <v>2023</v>
      </c>
      <c r="G2429">
        <v>2023</v>
      </c>
      <c r="H2429">
        <v>202</v>
      </c>
      <c r="I2429" t="s">
        <v>162</v>
      </c>
      <c r="J2429">
        <v>99</v>
      </c>
      <c r="K2429" t="s">
        <v>23</v>
      </c>
      <c r="L2429">
        <v>77</v>
      </c>
      <c r="M2429" t="s">
        <v>32</v>
      </c>
      <c r="N2429">
        <v>2</v>
      </c>
      <c r="O2429" t="s">
        <v>28</v>
      </c>
      <c r="P2429">
        <v>25911</v>
      </c>
      <c r="T2429" s="3">
        <f t="shared" si="75"/>
        <v>28.55</v>
      </c>
      <c r="U2429" s="3">
        <f>IF(AND(R2429&lt;&gt;"_U",N2429&lt;&gt;9999,N2429&lt;&gt;999,L2429&lt;&gt;"Median"),IFERROR(VLOOKUP(A2429,'HD Total'!A:P,16,0),"."),".")</f>
        <v>90741</v>
      </c>
    </row>
    <row r="2430" spans="1:21" x14ac:dyDescent="0.3">
      <c r="A2430" s="1" t="str">
        <f t="shared" si="74"/>
        <v>2023|Bay of Plenty|Total stated - total household income</v>
      </c>
      <c r="B2430" t="s">
        <v>18</v>
      </c>
      <c r="C2430" t="s">
        <v>19</v>
      </c>
      <c r="D2430" t="s">
        <v>20</v>
      </c>
      <c r="E2430" t="s">
        <v>21</v>
      </c>
      <c r="F2430">
        <v>2023</v>
      </c>
      <c r="G2430">
        <v>2023</v>
      </c>
      <c r="H2430">
        <v>202</v>
      </c>
      <c r="I2430" t="s">
        <v>162</v>
      </c>
      <c r="J2430">
        <v>99</v>
      </c>
      <c r="K2430" t="s">
        <v>23</v>
      </c>
      <c r="L2430">
        <v>77</v>
      </c>
      <c r="M2430" t="s">
        <v>32</v>
      </c>
      <c r="N2430">
        <v>3</v>
      </c>
      <c r="O2430" t="s">
        <v>25</v>
      </c>
      <c r="P2430">
        <v>12696</v>
      </c>
      <c r="T2430" s="3">
        <f t="shared" si="75"/>
        <v>13.99</v>
      </c>
      <c r="U2430" s="3">
        <f>IF(AND(R2430&lt;&gt;"_U",N2430&lt;&gt;9999,N2430&lt;&gt;999,L2430&lt;&gt;"Median"),IFERROR(VLOOKUP(A2430,'HD Total'!A:P,16,0),"."),".")</f>
        <v>90741</v>
      </c>
    </row>
    <row r="2431" spans="1:21" x14ac:dyDescent="0.3">
      <c r="A2431" s="1" t="str">
        <f t="shared" si="74"/>
        <v>2023|Bay of Plenty|Total stated - total household income</v>
      </c>
      <c r="B2431" t="s">
        <v>18</v>
      </c>
      <c r="C2431" t="s">
        <v>19</v>
      </c>
      <c r="D2431" t="s">
        <v>20</v>
      </c>
      <c r="E2431" t="s">
        <v>21</v>
      </c>
      <c r="F2431">
        <v>2023</v>
      </c>
      <c r="G2431">
        <v>2023</v>
      </c>
      <c r="H2431">
        <v>202</v>
      </c>
      <c r="I2431" t="s">
        <v>162</v>
      </c>
      <c r="J2431">
        <v>99</v>
      </c>
      <c r="K2431" t="s">
        <v>23</v>
      </c>
      <c r="L2431">
        <v>77</v>
      </c>
      <c r="M2431" t="s">
        <v>32</v>
      </c>
      <c r="N2431">
        <v>7777</v>
      </c>
      <c r="O2431" t="s">
        <v>37</v>
      </c>
      <c r="P2431">
        <v>90741</v>
      </c>
      <c r="T2431" s="3">
        <f t="shared" si="75"/>
        <v>100</v>
      </c>
      <c r="U2431" s="3">
        <f>IF(AND(R2431&lt;&gt;"_U",N2431&lt;&gt;9999,N2431&lt;&gt;999,L2431&lt;&gt;"Median"),IFERROR(VLOOKUP(A2431,'HD Total'!A:P,16,0),"."),".")</f>
        <v>90741</v>
      </c>
    </row>
    <row r="2432" spans="1:21" x14ac:dyDescent="0.3">
      <c r="A2432" s="1" t="str">
        <f t="shared" si="74"/>
        <v>2023|Bay of Plenty|Total - total household income</v>
      </c>
      <c r="B2432" t="s">
        <v>18</v>
      </c>
      <c r="C2432" t="s">
        <v>19</v>
      </c>
      <c r="D2432" t="s">
        <v>20</v>
      </c>
      <c r="E2432" t="s">
        <v>21</v>
      </c>
      <c r="F2432">
        <v>2023</v>
      </c>
      <c r="G2432">
        <v>2023</v>
      </c>
      <c r="H2432">
        <v>202</v>
      </c>
      <c r="I2432" t="s">
        <v>162</v>
      </c>
      <c r="J2432">
        <v>99</v>
      </c>
      <c r="K2432" t="s">
        <v>23</v>
      </c>
      <c r="L2432">
        <v>99</v>
      </c>
      <c r="M2432" t="s">
        <v>48</v>
      </c>
      <c r="N2432">
        <v>9999</v>
      </c>
      <c r="O2432" t="s">
        <v>40</v>
      </c>
      <c r="P2432">
        <v>94326</v>
      </c>
      <c r="T2432" s="3" t="str">
        <f t="shared" si="75"/>
        <v>.</v>
      </c>
      <c r="U2432" s="3" t="str">
        <f>IF(AND(R2432&lt;&gt;"_U",N2432&lt;&gt;9999,N2432&lt;&gt;999,L2432&lt;&gt;"Median"),IFERROR(VLOOKUP(A2432,'HD Total'!A:P,16,0),"."),".")</f>
        <v>.</v>
      </c>
    </row>
    <row r="2433" spans="1:21" x14ac:dyDescent="0.3">
      <c r="A2433" s="1" t="str">
        <f t="shared" si="74"/>
        <v>2023|Bay of Plenty|Total - total household income</v>
      </c>
      <c r="B2433" t="s">
        <v>18</v>
      </c>
      <c r="C2433" t="s">
        <v>19</v>
      </c>
      <c r="D2433" t="s">
        <v>20</v>
      </c>
      <c r="E2433" t="s">
        <v>21</v>
      </c>
      <c r="F2433">
        <v>2023</v>
      </c>
      <c r="G2433">
        <v>2023</v>
      </c>
      <c r="H2433">
        <v>202</v>
      </c>
      <c r="I2433" t="s">
        <v>162</v>
      </c>
      <c r="J2433">
        <v>99</v>
      </c>
      <c r="K2433" t="s">
        <v>23</v>
      </c>
      <c r="L2433">
        <v>99</v>
      </c>
      <c r="M2433" t="s">
        <v>48</v>
      </c>
      <c r="N2433">
        <v>2</v>
      </c>
      <c r="O2433" t="s">
        <v>28</v>
      </c>
      <c r="P2433">
        <v>27399</v>
      </c>
      <c r="T2433" s="3">
        <f t="shared" si="75"/>
        <v>29.05</v>
      </c>
      <c r="U2433" s="3">
        <f>IF(AND(R2433&lt;&gt;"_U",N2433&lt;&gt;9999,N2433&lt;&gt;999,L2433&lt;&gt;"Median"),IFERROR(VLOOKUP(A2433,'HD Total'!A:P,16,0),"."),".")</f>
        <v>94314</v>
      </c>
    </row>
    <row r="2434" spans="1:21" x14ac:dyDescent="0.3">
      <c r="A2434" s="1" t="str">
        <f t="shared" si="74"/>
        <v>2023|Bay of Plenty|Total - total household income</v>
      </c>
      <c r="B2434" t="s">
        <v>18</v>
      </c>
      <c r="C2434" t="s">
        <v>19</v>
      </c>
      <c r="D2434" t="s">
        <v>20</v>
      </c>
      <c r="E2434" t="s">
        <v>21</v>
      </c>
      <c r="F2434">
        <v>2023</v>
      </c>
      <c r="G2434">
        <v>2023</v>
      </c>
      <c r="H2434">
        <v>202</v>
      </c>
      <c r="I2434" t="s">
        <v>162</v>
      </c>
      <c r="J2434">
        <v>99</v>
      </c>
      <c r="K2434" t="s">
        <v>23</v>
      </c>
      <c r="L2434">
        <v>99</v>
      </c>
      <c r="M2434" t="s">
        <v>48</v>
      </c>
      <c r="N2434">
        <v>1</v>
      </c>
      <c r="O2434" t="s">
        <v>33</v>
      </c>
      <c r="P2434">
        <v>53745</v>
      </c>
      <c r="T2434" s="3">
        <f t="shared" si="75"/>
        <v>56.99</v>
      </c>
      <c r="U2434" s="3">
        <f>IF(AND(R2434&lt;&gt;"_U",N2434&lt;&gt;9999,N2434&lt;&gt;999,L2434&lt;&gt;"Median"),IFERROR(VLOOKUP(A2434,'HD Total'!A:P,16,0),"."),".")</f>
        <v>94314</v>
      </c>
    </row>
    <row r="2435" spans="1:21" x14ac:dyDescent="0.3">
      <c r="A2435" s="1" t="str">
        <f t="shared" ref="A2435:A2498" si="76">G2435&amp;"|"&amp;I2435&amp;"|"&amp;M2435</f>
        <v>2023|Bay of Plenty|Total - total household income</v>
      </c>
      <c r="B2435" t="s">
        <v>18</v>
      </c>
      <c r="C2435" t="s">
        <v>19</v>
      </c>
      <c r="D2435" t="s">
        <v>20</v>
      </c>
      <c r="E2435" t="s">
        <v>21</v>
      </c>
      <c r="F2435">
        <v>2023</v>
      </c>
      <c r="G2435">
        <v>2023</v>
      </c>
      <c r="H2435">
        <v>202</v>
      </c>
      <c r="I2435" t="s">
        <v>162</v>
      </c>
      <c r="J2435">
        <v>99</v>
      </c>
      <c r="K2435" t="s">
        <v>23</v>
      </c>
      <c r="L2435">
        <v>99</v>
      </c>
      <c r="M2435" t="s">
        <v>48</v>
      </c>
      <c r="N2435">
        <v>999</v>
      </c>
      <c r="O2435" t="s">
        <v>42</v>
      </c>
      <c r="P2435">
        <v>9</v>
      </c>
      <c r="T2435" s="3" t="str">
        <f t="shared" ref="T2435:T2498" si="77">IF(AND(R2435&lt;&gt;"_U",R2435&lt;&gt;"c",N2435&lt;&gt;999,N2435&lt;&gt;9999,L2435&lt;&gt;"Median"),IFERROR((ROUND(P2435/U2435*100,2)),"."),".")</f>
        <v>.</v>
      </c>
      <c r="U2435" s="3" t="str">
        <f>IF(AND(R2435&lt;&gt;"_U",N2435&lt;&gt;9999,N2435&lt;&gt;999,L2435&lt;&gt;"Median"),IFERROR(VLOOKUP(A2435,'HD Total'!A:P,16,0),"."),".")</f>
        <v>.</v>
      </c>
    </row>
    <row r="2436" spans="1:21" x14ac:dyDescent="0.3">
      <c r="A2436" s="1" t="str">
        <f t="shared" si="76"/>
        <v>2023|Bay of Plenty|Total - total household income</v>
      </c>
      <c r="B2436" t="s">
        <v>18</v>
      </c>
      <c r="C2436" t="s">
        <v>19</v>
      </c>
      <c r="D2436" t="s">
        <v>20</v>
      </c>
      <c r="E2436" t="s">
        <v>21</v>
      </c>
      <c r="F2436">
        <v>2023</v>
      </c>
      <c r="G2436">
        <v>2023</v>
      </c>
      <c r="H2436">
        <v>202</v>
      </c>
      <c r="I2436" t="s">
        <v>162</v>
      </c>
      <c r="J2436">
        <v>99</v>
      </c>
      <c r="K2436" t="s">
        <v>23</v>
      </c>
      <c r="L2436">
        <v>99</v>
      </c>
      <c r="M2436" t="s">
        <v>48</v>
      </c>
      <c r="N2436">
        <v>3</v>
      </c>
      <c r="O2436" t="s">
        <v>25</v>
      </c>
      <c r="P2436">
        <v>13170</v>
      </c>
      <c r="T2436" s="3">
        <f t="shared" si="77"/>
        <v>13.96</v>
      </c>
      <c r="U2436" s="3">
        <f>IF(AND(R2436&lt;&gt;"_U",N2436&lt;&gt;9999,N2436&lt;&gt;999,L2436&lt;&gt;"Median"),IFERROR(VLOOKUP(A2436,'HD Total'!A:P,16,0),"."),".")</f>
        <v>94314</v>
      </c>
    </row>
    <row r="2437" spans="1:21" x14ac:dyDescent="0.3">
      <c r="A2437" s="1" t="str">
        <f t="shared" si="76"/>
        <v>2023|Bay of Plenty|Total - total household income</v>
      </c>
      <c r="B2437" t="s">
        <v>18</v>
      </c>
      <c r="C2437" t="s">
        <v>19</v>
      </c>
      <c r="D2437" t="s">
        <v>20</v>
      </c>
      <c r="E2437" t="s">
        <v>21</v>
      </c>
      <c r="F2437">
        <v>2023</v>
      </c>
      <c r="G2437">
        <v>2023</v>
      </c>
      <c r="H2437">
        <v>202</v>
      </c>
      <c r="I2437" t="s">
        <v>162</v>
      </c>
      <c r="J2437">
        <v>99</v>
      </c>
      <c r="K2437" t="s">
        <v>23</v>
      </c>
      <c r="L2437">
        <v>99</v>
      </c>
      <c r="M2437" t="s">
        <v>48</v>
      </c>
      <c r="N2437">
        <v>7777</v>
      </c>
      <c r="O2437" t="s">
        <v>37</v>
      </c>
      <c r="P2437">
        <v>94314</v>
      </c>
      <c r="T2437" s="3">
        <f t="shared" si="77"/>
        <v>100</v>
      </c>
      <c r="U2437" s="3">
        <f>IF(AND(R2437&lt;&gt;"_U",N2437&lt;&gt;9999,N2437&lt;&gt;999,L2437&lt;&gt;"Median"),IFERROR(VLOOKUP(A2437,'HD Total'!A:P,16,0),"."),".")</f>
        <v>94314</v>
      </c>
    </row>
    <row r="2438" spans="1:21" x14ac:dyDescent="0.3">
      <c r="A2438" s="1" t="str">
        <f t="shared" si="76"/>
        <v>2023|Bay of Plenty|Median ($) - total household income</v>
      </c>
      <c r="B2438" t="s">
        <v>18</v>
      </c>
      <c r="C2438" t="s">
        <v>19</v>
      </c>
      <c r="D2438" t="s">
        <v>20</v>
      </c>
      <c r="E2438" t="s">
        <v>21</v>
      </c>
      <c r="F2438">
        <v>2023</v>
      </c>
      <c r="G2438">
        <v>2023</v>
      </c>
      <c r="H2438">
        <v>202</v>
      </c>
      <c r="I2438" t="s">
        <v>162</v>
      </c>
      <c r="J2438">
        <v>99</v>
      </c>
      <c r="K2438" t="s">
        <v>23</v>
      </c>
      <c r="L2438" t="s">
        <v>56</v>
      </c>
      <c r="M2438" t="s">
        <v>57</v>
      </c>
      <c r="N2438">
        <v>999</v>
      </c>
      <c r="O2438" t="s">
        <v>42</v>
      </c>
      <c r="P2438">
        <v>33000</v>
      </c>
      <c r="T2438" s="3" t="str">
        <f t="shared" si="77"/>
        <v>.</v>
      </c>
      <c r="U2438" s="3" t="str">
        <f>IF(AND(R2438&lt;&gt;"_U",N2438&lt;&gt;9999,N2438&lt;&gt;999,L2438&lt;&gt;"Median"),IFERROR(VLOOKUP(A2438,'HD Total'!A:P,16,0),"."),".")</f>
        <v>.</v>
      </c>
    </row>
    <row r="2439" spans="1:21" x14ac:dyDescent="0.3">
      <c r="A2439" s="1" t="str">
        <f t="shared" si="76"/>
        <v>2023|Bay of Plenty|Median ($) - total household income</v>
      </c>
      <c r="B2439" t="s">
        <v>18</v>
      </c>
      <c r="C2439" t="s">
        <v>19</v>
      </c>
      <c r="D2439" t="s">
        <v>20</v>
      </c>
      <c r="E2439" t="s">
        <v>21</v>
      </c>
      <c r="F2439">
        <v>2023</v>
      </c>
      <c r="G2439">
        <v>2023</v>
      </c>
      <c r="H2439">
        <v>202</v>
      </c>
      <c r="I2439" t="s">
        <v>162</v>
      </c>
      <c r="J2439">
        <v>99</v>
      </c>
      <c r="K2439" t="s">
        <v>23</v>
      </c>
      <c r="L2439" t="s">
        <v>56</v>
      </c>
      <c r="M2439" t="s">
        <v>57</v>
      </c>
      <c r="N2439">
        <v>7777</v>
      </c>
      <c r="O2439" t="s">
        <v>37</v>
      </c>
      <c r="P2439">
        <v>90000</v>
      </c>
      <c r="T2439" s="3" t="str">
        <f t="shared" si="77"/>
        <v>.</v>
      </c>
      <c r="U2439" s="3" t="str">
        <f>IF(AND(R2439&lt;&gt;"_U",N2439&lt;&gt;9999,N2439&lt;&gt;999,L2439&lt;&gt;"Median"),IFERROR(VLOOKUP(A2439,'HD Total'!A:P,16,0),"."),".")</f>
        <v>.</v>
      </c>
    </row>
    <row r="2440" spans="1:21" x14ac:dyDescent="0.3">
      <c r="A2440" s="1" t="str">
        <f t="shared" si="76"/>
        <v>2023|Bay of Plenty|Median ($) - total household income</v>
      </c>
      <c r="B2440" t="s">
        <v>18</v>
      </c>
      <c r="C2440" t="s">
        <v>19</v>
      </c>
      <c r="D2440" t="s">
        <v>20</v>
      </c>
      <c r="E2440" t="s">
        <v>21</v>
      </c>
      <c r="F2440">
        <v>2023</v>
      </c>
      <c r="G2440">
        <v>2023</v>
      </c>
      <c r="H2440">
        <v>202</v>
      </c>
      <c r="I2440" t="s">
        <v>162</v>
      </c>
      <c r="J2440">
        <v>99</v>
      </c>
      <c r="K2440" t="s">
        <v>23</v>
      </c>
      <c r="L2440" t="s">
        <v>56</v>
      </c>
      <c r="M2440" t="s">
        <v>57</v>
      </c>
      <c r="N2440">
        <v>1</v>
      </c>
      <c r="O2440" t="s">
        <v>33</v>
      </c>
      <c r="P2440">
        <v>94000</v>
      </c>
      <c r="T2440" s="3" t="str">
        <f t="shared" si="77"/>
        <v>.</v>
      </c>
      <c r="U2440" s="3" t="str">
        <f>IF(AND(R2440&lt;&gt;"_U",N2440&lt;&gt;9999,N2440&lt;&gt;999,L2440&lt;&gt;"Median"),IFERROR(VLOOKUP(A2440,'HD Total'!A:P,16,0),"."),".")</f>
        <v>.</v>
      </c>
    </row>
    <row r="2441" spans="1:21" x14ac:dyDescent="0.3">
      <c r="A2441" s="1" t="str">
        <f t="shared" si="76"/>
        <v>2023|Bay of Plenty|Median ($) - total household income</v>
      </c>
      <c r="B2441" t="s">
        <v>18</v>
      </c>
      <c r="C2441" t="s">
        <v>19</v>
      </c>
      <c r="D2441" t="s">
        <v>20</v>
      </c>
      <c r="E2441" t="s">
        <v>21</v>
      </c>
      <c r="F2441">
        <v>2023</v>
      </c>
      <c r="G2441">
        <v>2023</v>
      </c>
      <c r="H2441">
        <v>202</v>
      </c>
      <c r="I2441" t="s">
        <v>162</v>
      </c>
      <c r="J2441">
        <v>99</v>
      </c>
      <c r="K2441" t="s">
        <v>23</v>
      </c>
      <c r="L2441" t="s">
        <v>56</v>
      </c>
      <c r="M2441" t="s">
        <v>57</v>
      </c>
      <c r="N2441">
        <v>3</v>
      </c>
      <c r="O2441" t="s">
        <v>25</v>
      </c>
      <c r="P2441">
        <v>102800</v>
      </c>
      <c r="T2441" s="3" t="str">
        <f t="shared" si="77"/>
        <v>.</v>
      </c>
      <c r="U2441" s="3" t="str">
        <f>IF(AND(R2441&lt;&gt;"_U",N2441&lt;&gt;9999,N2441&lt;&gt;999,L2441&lt;&gt;"Median"),IFERROR(VLOOKUP(A2441,'HD Total'!A:P,16,0),"."),".")</f>
        <v>.</v>
      </c>
    </row>
    <row r="2442" spans="1:21" x14ac:dyDescent="0.3">
      <c r="A2442" s="1" t="str">
        <f t="shared" si="76"/>
        <v>2023|Bay of Plenty|Median ($) - total household income</v>
      </c>
      <c r="B2442" t="s">
        <v>18</v>
      </c>
      <c r="C2442" t="s">
        <v>19</v>
      </c>
      <c r="D2442" t="s">
        <v>20</v>
      </c>
      <c r="E2442" t="s">
        <v>21</v>
      </c>
      <c r="F2442">
        <v>2023</v>
      </c>
      <c r="G2442">
        <v>2023</v>
      </c>
      <c r="H2442">
        <v>202</v>
      </c>
      <c r="I2442" t="s">
        <v>162</v>
      </c>
      <c r="J2442">
        <v>99</v>
      </c>
      <c r="K2442" t="s">
        <v>23</v>
      </c>
      <c r="L2442" t="s">
        <v>56</v>
      </c>
      <c r="M2442" t="s">
        <v>57</v>
      </c>
      <c r="N2442">
        <v>2</v>
      </c>
      <c r="O2442" t="s">
        <v>28</v>
      </c>
      <c r="P2442">
        <v>79300</v>
      </c>
      <c r="T2442" s="3" t="str">
        <f t="shared" si="77"/>
        <v>.</v>
      </c>
      <c r="U2442" s="3" t="str">
        <f>IF(AND(R2442&lt;&gt;"_U",N2442&lt;&gt;9999,N2442&lt;&gt;999,L2442&lt;&gt;"Median"),IFERROR(VLOOKUP(A2442,'HD Total'!A:P,16,0),"."),".")</f>
        <v>.</v>
      </c>
    </row>
    <row r="2443" spans="1:21" x14ac:dyDescent="0.3">
      <c r="A2443" s="1" t="str">
        <f t="shared" si="76"/>
        <v>2023|Bay of Plenty|Median ($) - total household income</v>
      </c>
      <c r="B2443" t="s">
        <v>18</v>
      </c>
      <c r="C2443" t="s">
        <v>19</v>
      </c>
      <c r="D2443" t="s">
        <v>20</v>
      </c>
      <c r="E2443" t="s">
        <v>21</v>
      </c>
      <c r="F2443">
        <v>2023</v>
      </c>
      <c r="G2443">
        <v>2023</v>
      </c>
      <c r="H2443">
        <v>202</v>
      </c>
      <c r="I2443" t="s">
        <v>162</v>
      </c>
      <c r="J2443">
        <v>99</v>
      </c>
      <c r="K2443" t="s">
        <v>23</v>
      </c>
      <c r="L2443" t="s">
        <v>56</v>
      </c>
      <c r="M2443" t="s">
        <v>57</v>
      </c>
      <c r="N2443">
        <v>9999</v>
      </c>
      <c r="O2443" t="s">
        <v>40</v>
      </c>
      <c r="P2443">
        <v>90000</v>
      </c>
      <c r="T2443" s="3" t="str">
        <f t="shared" si="77"/>
        <v>.</v>
      </c>
      <c r="U2443" s="3" t="str">
        <f>IF(AND(R2443&lt;&gt;"_U",N2443&lt;&gt;9999,N2443&lt;&gt;999,L2443&lt;&gt;"Median"),IFERROR(VLOOKUP(A2443,'HD Total'!A:P,16,0),"."),".")</f>
        <v>.</v>
      </c>
    </row>
    <row r="2444" spans="1:21" x14ac:dyDescent="0.3">
      <c r="A2444" s="1" t="str">
        <f t="shared" si="76"/>
        <v>2023|TairÄwhiti|$20,000 or less</v>
      </c>
      <c r="B2444" t="s">
        <v>18</v>
      </c>
      <c r="C2444" t="s">
        <v>19</v>
      </c>
      <c r="D2444" t="s">
        <v>20</v>
      </c>
      <c r="E2444" t="s">
        <v>21</v>
      </c>
      <c r="F2444">
        <v>2023</v>
      </c>
      <c r="G2444">
        <v>2023</v>
      </c>
      <c r="H2444">
        <v>203</v>
      </c>
      <c r="I2444" t="s">
        <v>160</v>
      </c>
      <c r="J2444">
        <v>99</v>
      </c>
      <c r="K2444" t="s">
        <v>23</v>
      </c>
      <c r="L2444">
        <v>1</v>
      </c>
      <c r="M2444" t="s">
        <v>39</v>
      </c>
      <c r="N2444">
        <v>7777</v>
      </c>
      <c r="O2444" t="s">
        <v>37</v>
      </c>
      <c r="P2444">
        <v>1026</v>
      </c>
      <c r="T2444" s="3">
        <f t="shared" si="77"/>
        <v>100</v>
      </c>
      <c r="U2444" s="3">
        <f>IF(AND(R2444&lt;&gt;"_U",N2444&lt;&gt;9999,N2444&lt;&gt;999,L2444&lt;&gt;"Median"),IFERROR(VLOOKUP(A2444,'HD Total'!A:P,16,0),"."),".")</f>
        <v>1026</v>
      </c>
    </row>
    <row r="2445" spans="1:21" x14ac:dyDescent="0.3">
      <c r="A2445" s="1" t="str">
        <f t="shared" si="76"/>
        <v>2023|TairÄwhiti|$20,000 or less</v>
      </c>
      <c r="B2445" t="s">
        <v>18</v>
      </c>
      <c r="C2445" t="s">
        <v>19</v>
      </c>
      <c r="D2445" t="s">
        <v>20</v>
      </c>
      <c r="E2445" t="s">
        <v>21</v>
      </c>
      <c r="F2445">
        <v>2023</v>
      </c>
      <c r="G2445">
        <v>2023</v>
      </c>
      <c r="H2445">
        <v>203</v>
      </c>
      <c r="I2445" t="s">
        <v>160</v>
      </c>
      <c r="J2445">
        <v>99</v>
      </c>
      <c r="K2445" t="s">
        <v>23</v>
      </c>
      <c r="L2445">
        <v>1</v>
      </c>
      <c r="M2445" t="s">
        <v>39</v>
      </c>
      <c r="N2445">
        <v>3</v>
      </c>
      <c r="O2445" t="s">
        <v>25</v>
      </c>
      <c r="P2445">
        <v>78</v>
      </c>
      <c r="T2445" s="3">
        <f t="shared" si="77"/>
        <v>7.6</v>
      </c>
      <c r="U2445" s="3">
        <f>IF(AND(R2445&lt;&gt;"_U",N2445&lt;&gt;9999,N2445&lt;&gt;999,L2445&lt;&gt;"Median"),IFERROR(VLOOKUP(A2445,'HD Total'!A:P,16,0),"."),".")</f>
        <v>1026</v>
      </c>
    </row>
    <row r="2446" spans="1:21" x14ac:dyDescent="0.3">
      <c r="A2446" s="1" t="str">
        <f t="shared" si="76"/>
        <v>2023|TairÄwhiti|$20,000 or less</v>
      </c>
      <c r="B2446" t="s">
        <v>18</v>
      </c>
      <c r="C2446" t="s">
        <v>19</v>
      </c>
      <c r="D2446" t="s">
        <v>20</v>
      </c>
      <c r="E2446" t="s">
        <v>21</v>
      </c>
      <c r="F2446">
        <v>2023</v>
      </c>
      <c r="G2446">
        <v>2023</v>
      </c>
      <c r="H2446">
        <v>203</v>
      </c>
      <c r="I2446" t="s">
        <v>160</v>
      </c>
      <c r="J2446">
        <v>99</v>
      </c>
      <c r="K2446" t="s">
        <v>23</v>
      </c>
      <c r="L2446">
        <v>1</v>
      </c>
      <c r="M2446" t="s">
        <v>39</v>
      </c>
      <c r="N2446">
        <v>2</v>
      </c>
      <c r="O2446" t="s">
        <v>28</v>
      </c>
      <c r="P2446">
        <v>606</v>
      </c>
      <c r="T2446" s="3">
        <f t="shared" si="77"/>
        <v>59.06</v>
      </c>
      <c r="U2446" s="3">
        <f>IF(AND(R2446&lt;&gt;"_U",N2446&lt;&gt;9999,N2446&lt;&gt;999,L2446&lt;&gt;"Median"),IFERROR(VLOOKUP(A2446,'HD Total'!A:P,16,0),"."),".")</f>
        <v>1026</v>
      </c>
    </row>
    <row r="2447" spans="1:21" x14ac:dyDescent="0.3">
      <c r="A2447" s="1" t="str">
        <f t="shared" si="76"/>
        <v>2023|TairÄwhiti|$20,000 or less</v>
      </c>
      <c r="B2447" t="s">
        <v>18</v>
      </c>
      <c r="C2447" t="s">
        <v>19</v>
      </c>
      <c r="D2447" t="s">
        <v>20</v>
      </c>
      <c r="E2447" t="s">
        <v>21</v>
      </c>
      <c r="F2447">
        <v>2023</v>
      </c>
      <c r="G2447">
        <v>2023</v>
      </c>
      <c r="H2447">
        <v>203</v>
      </c>
      <c r="I2447" t="s">
        <v>160</v>
      </c>
      <c r="J2447">
        <v>99</v>
      </c>
      <c r="K2447" t="s">
        <v>23</v>
      </c>
      <c r="L2447">
        <v>1</v>
      </c>
      <c r="M2447" t="s">
        <v>39</v>
      </c>
      <c r="N2447">
        <v>1</v>
      </c>
      <c r="O2447" t="s">
        <v>33</v>
      </c>
      <c r="P2447">
        <v>345</v>
      </c>
      <c r="T2447" s="3">
        <f t="shared" si="77"/>
        <v>33.630000000000003</v>
      </c>
      <c r="U2447" s="3">
        <f>IF(AND(R2447&lt;&gt;"_U",N2447&lt;&gt;9999,N2447&lt;&gt;999,L2447&lt;&gt;"Median"),IFERROR(VLOOKUP(A2447,'HD Total'!A:P,16,0),"."),".")</f>
        <v>1026</v>
      </c>
    </row>
    <row r="2448" spans="1:21" x14ac:dyDescent="0.3">
      <c r="A2448" s="1" t="str">
        <f t="shared" si="76"/>
        <v>2023|TairÄwhiti|$20,000 or less</v>
      </c>
      <c r="B2448" t="s">
        <v>18</v>
      </c>
      <c r="C2448" t="s">
        <v>19</v>
      </c>
      <c r="D2448" t="s">
        <v>20</v>
      </c>
      <c r="E2448" t="s">
        <v>21</v>
      </c>
      <c r="F2448">
        <v>2023</v>
      </c>
      <c r="G2448">
        <v>2023</v>
      </c>
      <c r="H2448">
        <v>203</v>
      </c>
      <c r="I2448" t="s">
        <v>160</v>
      </c>
      <c r="J2448">
        <v>99</v>
      </c>
      <c r="K2448" t="s">
        <v>23</v>
      </c>
      <c r="L2448">
        <v>1</v>
      </c>
      <c r="M2448" t="s">
        <v>39</v>
      </c>
      <c r="N2448">
        <v>999</v>
      </c>
      <c r="O2448" t="s">
        <v>42</v>
      </c>
      <c r="P2448">
        <v>0</v>
      </c>
      <c r="T2448" s="3" t="str">
        <f t="shared" si="77"/>
        <v>.</v>
      </c>
      <c r="U2448" s="3" t="str">
        <f>IF(AND(R2448&lt;&gt;"_U",N2448&lt;&gt;9999,N2448&lt;&gt;999,L2448&lt;&gt;"Median"),IFERROR(VLOOKUP(A2448,'HD Total'!A:P,16,0),"."),".")</f>
        <v>.</v>
      </c>
    </row>
    <row r="2449" spans="1:21" x14ac:dyDescent="0.3">
      <c r="A2449" s="1" t="str">
        <f t="shared" si="76"/>
        <v>2023|TairÄwhiti|$20,000 or less</v>
      </c>
      <c r="B2449" t="s">
        <v>18</v>
      </c>
      <c r="C2449" t="s">
        <v>19</v>
      </c>
      <c r="D2449" t="s">
        <v>20</v>
      </c>
      <c r="E2449" t="s">
        <v>21</v>
      </c>
      <c r="F2449">
        <v>2023</v>
      </c>
      <c r="G2449">
        <v>2023</v>
      </c>
      <c r="H2449">
        <v>203</v>
      </c>
      <c r="I2449" t="s">
        <v>160</v>
      </c>
      <c r="J2449">
        <v>99</v>
      </c>
      <c r="K2449" t="s">
        <v>23</v>
      </c>
      <c r="L2449">
        <v>1</v>
      </c>
      <c r="M2449" t="s">
        <v>39</v>
      </c>
      <c r="N2449">
        <v>9999</v>
      </c>
      <c r="O2449" t="s">
        <v>40</v>
      </c>
      <c r="P2449">
        <v>1029</v>
      </c>
      <c r="T2449" s="3" t="str">
        <f t="shared" si="77"/>
        <v>.</v>
      </c>
      <c r="U2449" s="3" t="str">
        <f>IF(AND(R2449&lt;&gt;"_U",N2449&lt;&gt;9999,N2449&lt;&gt;999,L2449&lt;&gt;"Median"),IFERROR(VLOOKUP(A2449,'HD Total'!A:P,16,0),"."),".")</f>
        <v>.</v>
      </c>
    </row>
    <row r="2450" spans="1:21" x14ac:dyDescent="0.3">
      <c r="A2450" s="1" t="str">
        <f t="shared" si="76"/>
        <v>2023|TairÄwhiti|$20,001-$30,000</v>
      </c>
      <c r="B2450" t="s">
        <v>18</v>
      </c>
      <c r="C2450" t="s">
        <v>19</v>
      </c>
      <c r="D2450" t="s">
        <v>20</v>
      </c>
      <c r="E2450" t="s">
        <v>21</v>
      </c>
      <c r="F2450">
        <v>2023</v>
      </c>
      <c r="G2450">
        <v>2023</v>
      </c>
      <c r="H2450">
        <v>203</v>
      </c>
      <c r="I2450" t="s">
        <v>160</v>
      </c>
      <c r="J2450">
        <v>99</v>
      </c>
      <c r="K2450" t="s">
        <v>23</v>
      </c>
      <c r="L2450">
        <v>2</v>
      </c>
      <c r="M2450" t="s">
        <v>24</v>
      </c>
      <c r="N2450">
        <v>999</v>
      </c>
      <c r="O2450" t="s">
        <v>42</v>
      </c>
      <c r="P2450">
        <v>0</v>
      </c>
      <c r="T2450" s="3" t="str">
        <f t="shared" si="77"/>
        <v>.</v>
      </c>
      <c r="U2450" s="3" t="str">
        <f>IF(AND(R2450&lt;&gt;"_U",N2450&lt;&gt;9999,N2450&lt;&gt;999,L2450&lt;&gt;"Median"),IFERROR(VLOOKUP(A2450,'HD Total'!A:P,16,0),"."),".")</f>
        <v>.</v>
      </c>
    </row>
    <row r="2451" spans="1:21" x14ac:dyDescent="0.3">
      <c r="A2451" s="1" t="str">
        <f t="shared" si="76"/>
        <v>2023|TairÄwhiti|$20,001-$30,000</v>
      </c>
      <c r="B2451" t="s">
        <v>18</v>
      </c>
      <c r="C2451" t="s">
        <v>19</v>
      </c>
      <c r="D2451" t="s">
        <v>20</v>
      </c>
      <c r="E2451" t="s">
        <v>21</v>
      </c>
      <c r="F2451">
        <v>2023</v>
      </c>
      <c r="G2451">
        <v>2023</v>
      </c>
      <c r="H2451">
        <v>203</v>
      </c>
      <c r="I2451" t="s">
        <v>160</v>
      </c>
      <c r="J2451">
        <v>99</v>
      </c>
      <c r="K2451" t="s">
        <v>23</v>
      </c>
      <c r="L2451">
        <v>2</v>
      </c>
      <c r="M2451" t="s">
        <v>24</v>
      </c>
      <c r="N2451">
        <v>1</v>
      </c>
      <c r="O2451" t="s">
        <v>33</v>
      </c>
      <c r="P2451">
        <v>819</v>
      </c>
      <c r="T2451" s="3">
        <f t="shared" si="77"/>
        <v>50.09</v>
      </c>
      <c r="U2451" s="3">
        <f>IF(AND(R2451&lt;&gt;"_U",N2451&lt;&gt;9999,N2451&lt;&gt;999,L2451&lt;&gt;"Median"),IFERROR(VLOOKUP(A2451,'HD Total'!A:P,16,0),"."),".")</f>
        <v>1635</v>
      </c>
    </row>
    <row r="2452" spans="1:21" x14ac:dyDescent="0.3">
      <c r="A2452" s="1" t="str">
        <f t="shared" si="76"/>
        <v>2023|TairÄwhiti|$20,001-$30,000</v>
      </c>
      <c r="B2452" t="s">
        <v>18</v>
      </c>
      <c r="C2452" t="s">
        <v>19</v>
      </c>
      <c r="D2452" t="s">
        <v>20</v>
      </c>
      <c r="E2452" t="s">
        <v>21</v>
      </c>
      <c r="F2452">
        <v>2023</v>
      </c>
      <c r="G2452">
        <v>2023</v>
      </c>
      <c r="H2452">
        <v>203</v>
      </c>
      <c r="I2452" t="s">
        <v>160</v>
      </c>
      <c r="J2452">
        <v>99</v>
      </c>
      <c r="K2452" t="s">
        <v>23</v>
      </c>
      <c r="L2452">
        <v>2</v>
      </c>
      <c r="M2452" t="s">
        <v>24</v>
      </c>
      <c r="N2452">
        <v>7777</v>
      </c>
      <c r="O2452" t="s">
        <v>37</v>
      </c>
      <c r="P2452">
        <v>1635</v>
      </c>
      <c r="T2452" s="3">
        <f t="shared" si="77"/>
        <v>100</v>
      </c>
      <c r="U2452" s="3">
        <f>IF(AND(R2452&lt;&gt;"_U",N2452&lt;&gt;9999,N2452&lt;&gt;999,L2452&lt;&gt;"Median"),IFERROR(VLOOKUP(A2452,'HD Total'!A:P,16,0),"."),".")</f>
        <v>1635</v>
      </c>
    </row>
    <row r="2453" spans="1:21" x14ac:dyDescent="0.3">
      <c r="A2453" s="1" t="str">
        <f t="shared" si="76"/>
        <v>2023|TairÄwhiti|$20,001-$30,000</v>
      </c>
      <c r="B2453" t="s">
        <v>18</v>
      </c>
      <c r="C2453" t="s">
        <v>19</v>
      </c>
      <c r="D2453" t="s">
        <v>20</v>
      </c>
      <c r="E2453" t="s">
        <v>21</v>
      </c>
      <c r="F2453">
        <v>2023</v>
      </c>
      <c r="G2453">
        <v>2023</v>
      </c>
      <c r="H2453">
        <v>203</v>
      </c>
      <c r="I2453" t="s">
        <v>160</v>
      </c>
      <c r="J2453">
        <v>99</v>
      </c>
      <c r="K2453" t="s">
        <v>23</v>
      </c>
      <c r="L2453">
        <v>2</v>
      </c>
      <c r="M2453" t="s">
        <v>24</v>
      </c>
      <c r="N2453">
        <v>2</v>
      </c>
      <c r="O2453" t="s">
        <v>28</v>
      </c>
      <c r="P2453">
        <v>669</v>
      </c>
      <c r="T2453" s="3">
        <f t="shared" si="77"/>
        <v>40.92</v>
      </c>
      <c r="U2453" s="3">
        <f>IF(AND(R2453&lt;&gt;"_U",N2453&lt;&gt;9999,N2453&lt;&gt;999,L2453&lt;&gt;"Median"),IFERROR(VLOOKUP(A2453,'HD Total'!A:P,16,0),"."),".")</f>
        <v>1635</v>
      </c>
    </row>
    <row r="2454" spans="1:21" x14ac:dyDescent="0.3">
      <c r="A2454" s="1" t="str">
        <f t="shared" si="76"/>
        <v>2023|TairÄwhiti|$20,001-$30,000</v>
      </c>
      <c r="B2454" t="s">
        <v>18</v>
      </c>
      <c r="C2454" t="s">
        <v>19</v>
      </c>
      <c r="D2454" t="s">
        <v>20</v>
      </c>
      <c r="E2454" t="s">
        <v>21</v>
      </c>
      <c r="F2454">
        <v>2023</v>
      </c>
      <c r="G2454">
        <v>2023</v>
      </c>
      <c r="H2454">
        <v>203</v>
      </c>
      <c r="I2454" t="s">
        <v>160</v>
      </c>
      <c r="J2454">
        <v>99</v>
      </c>
      <c r="K2454" t="s">
        <v>23</v>
      </c>
      <c r="L2454">
        <v>2</v>
      </c>
      <c r="M2454" t="s">
        <v>24</v>
      </c>
      <c r="N2454">
        <v>3</v>
      </c>
      <c r="O2454" t="s">
        <v>25</v>
      </c>
      <c r="P2454">
        <v>144</v>
      </c>
      <c r="T2454" s="3">
        <f t="shared" si="77"/>
        <v>8.81</v>
      </c>
      <c r="U2454" s="3">
        <f>IF(AND(R2454&lt;&gt;"_U",N2454&lt;&gt;9999,N2454&lt;&gt;999,L2454&lt;&gt;"Median"),IFERROR(VLOOKUP(A2454,'HD Total'!A:P,16,0),"."),".")</f>
        <v>1635</v>
      </c>
    </row>
    <row r="2455" spans="1:21" x14ac:dyDescent="0.3">
      <c r="A2455" s="1" t="str">
        <f t="shared" si="76"/>
        <v>2023|TairÄwhiti|$20,001-$30,000</v>
      </c>
      <c r="B2455" t="s">
        <v>18</v>
      </c>
      <c r="C2455" t="s">
        <v>19</v>
      </c>
      <c r="D2455" t="s">
        <v>20</v>
      </c>
      <c r="E2455" t="s">
        <v>21</v>
      </c>
      <c r="F2455">
        <v>2023</v>
      </c>
      <c r="G2455">
        <v>2023</v>
      </c>
      <c r="H2455">
        <v>203</v>
      </c>
      <c r="I2455" t="s">
        <v>160</v>
      </c>
      <c r="J2455">
        <v>99</v>
      </c>
      <c r="K2455" t="s">
        <v>23</v>
      </c>
      <c r="L2455">
        <v>2</v>
      </c>
      <c r="M2455" t="s">
        <v>24</v>
      </c>
      <c r="N2455">
        <v>9999</v>
      </c>
      <c r="O2455" t="s">
        <v>40</v>
      </c>
      <c r="P2455">
        <v>1635</v>
      </c>
      <c r="T2455" s="3" t="str">
        <f t="shared" si="77"/>
        <v>.</v>
      </c>
      <c r="U2455" s="3" t="str">
        <f>IF(AND(R2455&lt;&gt;"_U",N2455&lt;&gt;9999,N2455&lt;&gt;999,L2455&lt;&gt;"Median"),IFERROR(VLOOKUP(A2455,'HD Total'!A:P,16,0),"."),".")</f>
        <v>.</v>
      </c>
    </row>
    <row r="2456" spans="1:21" x14ac:dyDescent="0.3">
      <c r="A2456" s="1" t="str">
        <f t="shared" si="76"/>
        <v>2023|TairÄwhiti|$30,001-$50,000</v>
      </c>
      <c r="B2456" t="s">
        <v>18</v>
      </c>
      <c r="C2456" t="s">
        <v>19</v>
      </c>
      <c r="D2456" t="s">
        <v>20</v>
      </c>
      <c r="E2456" t="s">
        <v>21</v>
      </c>
      <c r="F2456">
        <v>2023</v>
      </c>
      <c r="G2456">
        <v>2023</v>
      </c>
      <c r="H2456">
        <v>203</v>
      </c>
      <c r="I2456" t="s">
        <v>160</v>
      </c>
      <c r="J2456">
        <v>99</v>
      </c>
      <c r="K2456" t="s">
        <v>23</v>
      </c>
      <c r="L2456">
        <v>3</v>
      </c>
      <c r="M2456" t="s">
        <v>45</v>
      </c>
      <c r="N2456">
        <v>999</v>
      </c>
      <c r="O2456" t="s">
        <v>42</v>
      </c>
      <c r="P2456">
        <v>0</v>
      </c>
      <c r="T2456" s="3" t="str">
        <f t="shared" si="77"/>
        <v>.</v>
      </c>
      <c r="U2456" s="3" t="str">
        <f>IF(AND(R2456&lt;&gt;"_U",N2456&lt;&gt;9999,N2456&lt;&gt;999,L2456&lt;&gt;"Median"),IFERROR(VLOOKUP(A2456,'HD Total'!A:P,16,0),"."),".")</f>
        <v>.</v>
      </c>
    </row>
    <row r="2457" spans="1:21" x14ac:dyDescent="0.3">
      <c r="A2457" s="1" t="str">
        <f t="shared" si="76"/>
        <v>2023|TairÄwhiti|$30,001-$50,000</v>
      </c>
      <c r="B2457" t="s">
        <v>18</v>
      </c>
      <c r="C2457" t="s">
        <v>19</v>
      </c>
      <c r="D2457" t="s">
        <v>20</v>
      </c>
      <c r="E2457" t="s">
        <v>21</v>
      </c>
      <c r="F2457">
        <v>2023</v>
      </c>
      <c r="G2457">
        <v>2023</v>
      </c>
      <c r="H2457">
        <v>203</v>
      </c>
      <c r="I2457" t="s">
        <v>160</v>
      </c>
      <c r="J2457">
        <v>99</v>
      </c>
      <c r="K2457" t="s">
        <v>23</v>
      </c>
      <c r="L2457">
        <v>3</v>
      </c>
      <c r="M2457" t="s">
        <v>45</v>
      </c>
      <c r="N2457">
        <v>1</v>
      </c>
      <c r="O2457" t="s">
        <v>33</v>
      </c>
      <c r="P2457">
        <v>1254</v>
      </c>
      <c r="T2457" s="3">
        <f t="shared" si="77"/>
        <v>49.7</v>
      </c>
      <c r="U2457" s="3">
        <f>IF(AND(R2457&lt;&gt;"_U",N2457&lt;&gt;9999,N2457&lt;&gt;999,L2457&lt;&gt;"Median"),IFERROR(VLOOKUP(A2457,'HD Total'!A:P,16,0),"."),".")</f>
        <v>2523</v>
      </c>
    </row>
    <row r="2458" spans="1:21" x14ac:dyDescent="0.3">
      <c r="A2458" s="1" t="str">
        <f t="shared" si="76"/>
        <v>2023|TairÄwhiti|$30,001-$50,000</v>
      </c>
      <c r="B2458" t="s">
        <v>18</v>
      </c>
      <c r="C2458" t="s">
        <v>19</v>
      </c>
      <c r="D2458" t="s">
        <v>20</v>
      </c>
      <c r="E2458" t="s">
        <v>21</v>
      </c>
      <c r="F2458">
        <v>2023</v>
      </c>
      <c r="G2458">
        <v>2023</v>
      </c>
      <c r="H2458">
        <v>203</v>
      </c>
      <c r="I2458" t="s">
        <v>160</v>
      </c>
      <c r="J2458">
        <v>99</v>
      </c>
      <c r="K2458" t="s">
        <v>23</v>
      </c>
      <c r="L2458">
        <v>3</v>
      </c>
      <c r="M2458" t="s">
        <v>45</v>
      </c>
      <c r="N2458">
        <v>2</v>
      </c>
      <c r="O2458" t="s">
        <v>28</v>
      </c>
      <c r="P2458">
        <v>1035</v>
      </c>
      <c r="T2458" s="3">
        <f t="shared" si="77"/>
        <v>41.02</v>
      </c>
      <c r="U2458" s="3">
        <f>IF(AND(R2458&lt;&gt;"_U",N2458&lt;&gt;9999,N2458&lt;&gt;999,L2458&lt;&gt;"Median"),IFERROR(VLOOKUP(A2458,'HD Total'!A:P,16,0),"."),".")</f>
        <v>2523</v>
      </c>
    </row>
    <row r="2459" spans="1:21" x14ac:dyDescent="0.3">
      <c r="A2459" s="1" t="str">
        <f t="shared" si="76"/>
        <v>2023|TairÄwhiti|$30,001-$50,000</v>
      </c>
      <c r="B2459" t="s">
        <v>18</v>
      </c>
      <c r="C2459" t="s">
        <v>19</v>
      </c>
      <c r="D2459" t="s">
        <v>20</v>
      </c>
      <c r="E2459" t="s">
        <v>21</v>
      </c>
      <c r="F2459">
        <v>2023</v>
      </c>
      <c r="G2459">
        <v>2023</v>
      </c>
      <c r="H2459">
        <v>203</v>
      </c>
      <c r="I2459" t="s">
        <v>160</v>
      </c>
      <c r="J2459">
        <v>99</v>
      </c>
      <c r="K2459" t="s">
        <v>23</v>
      </c>
      <c r="L2459">
        <v>3</v>
      </c>
      <c r="M2459" t="s">
        <v>45</v>
      </c>
      <c r="N2459">
        <v>3</v>
      </c>
      <c r="O2459" t="s">
        <v>25</v>
      </c>
      <c r="P2459">
        <v>231</v>
      </c>
      <c r="T2459" s="3">
        <f t="shared" si="77"/>
        <v>9.16</v>
      </c>
      <c r="U2459" s="3">
        <f>IF(AND(R2459&lt;&gt;"_U",N2459&lt;&gt;9999,N2459&lt;&gt;999,L2459&lt;&gt;"Median"),IFERROR(VLOOKUP(A2459,'HD Total'!A:P,16,0),"."),".")</f>
        <v>2523</v>
      </c>
    </row>
    <row r="2460" spans="1:21" x14ac:dyDescent="0.3">
      <c r="A2460" s="1" t="str">
        <f t="shared" si="76"/>
        <v>2023|TairÄwhiti|$30,001-$50,000</v>
      </c>
      <c r="B2460" t="s">
        <v>18</v>
      </c>
      <c r="C2460" t="s">
        <v>19</v>
      </c>
      <c r="D2460" t="s">
        <v>20</v>
      </c>
      <c r="E2460" t="s">
        <v>21</v>
      </c>
      <c r="F2460">
        <v>2023</v>
      </c>
      <c r="G2460">
        <v>2023</v>
      </c>
      <c r="H2460">
        <v>203</v>
      </c>
      <c r="I2460" t="s">
        <v>160</v>
      </c>
      <c r="J2460">
        <v>99</v>
      </c>
      <c r="K2460" t="s">
        <v>23</v>
      </c>
      <c r="L2460">
        <v>3</v>
      </c>
      <c r="M2460" t="s">
        <v>45</v>
      </c>
      <c r="N2460">
        <v>9999</v>
      </c>
      <c r="O2460" t="s">
        <v>40</v>
      </c>
      <c r="P2460">
        <v>2523</v>
      </c>
      <c r="T2460" s="3" t="str">
        <f t="shared" si="77"/>
        <v>.</v>
      </c>
      <c r="U2460" s="3" t="str">
        <f>IF(AND(R2460&lt;&gt;"_U",N2460&lt;&gt;9999,N2460&lt;&gt;999,L2460&lt;&gt;"Median"),IFERROR(VLOOKUP(A2460,'HD Total'!A:P,16,0),"."),".")</f>
        <v>.</v>
      </c>
    </row>
    <row r="2461" spans="1:21" x14ac:dyDescent="0.3">
      <c r="A2461" s="1" t="str">
        <f t="shared" si="76"/>
        <v>2023|TairÄwhiti|$30,001-$50,000</v>
      </c>
      <c r="B2461" t="s">
        <v>18</v>
      </c>
      <c r="C2461" t="s">
        <v>19</v>
      </c>
      <c r="D2461" t="s">
        <v>20</v>
      </c>
      <c r="E2461" t="s">
        <v>21</v>
      </c>
      <c r="F2461">
        <v>2023</v>
      </c>
      <c r="G2461">
        <v>2023</v>
      </c>
      <c r="H2461">
        <v>203</v>
      </c>
      <c r="I2461" t="s">
        <v>160</v>
      </c>
      <c r="J2461">
        <v>99</v>
      </c>
      <c r="K2461" t="s">
        <v>23</v>
      </c>
      <c r="L2461">
        <v>3</v>
      </c>
      <c r="M2461" t="s">
        <v>45</v>
      </c>
      <c r="N2461">
        <v>7777</v>
      </c>
      <c r="O2461" t="s">
        <v>37</v>
      </c>
      <c r="P2461">
        <v>2523</v>
      </c>
      <c r="T2461" s="3">
        <f t="shared" si="77"/>
        <v>100</v>
      </c>
      <c r="U2461" s="3">
        <f>IF(AND(R2461&lt;&gt;"_U",N2461&lt;&gt;9999,N2461&lt;&gt;999,L2461&lt;&gt;"Median"),IFERROR(VLOOKUP(A2461,'HD Total'!A:P,16,0),"."),".")</f>
        <v>2523</v>
      </c>
    </row>
    <row r="2462" spans="1:21" x14ac:dyDescent="0.3">
      <c r="A2462" s="1" t="str">
        <f t="shared" si="76"/>
        <v>2023|TairÄwhiti|$50,001-$70,000</v>
      </c>
      <c r="B2462" t="s">
        <v>18</v>
      </c>
      <c r="C2462" t="s">
        <v>19</v>
      </c>
      <c r="D2462" t="s">
        <v>20</v>
      </c>
      <c r="E2462" t="s">
        <v>21</v>
      </c>
      <c r="F2462">
        <v>2023</v>
      </c>
      <c r="G2462">
        <v>2023</v>
      </c>
      <c r="H2462">
        <v>203</v>
      </c>
      <c r="I2462" t="s">
        <v>160</v>
      </c>
      <c r="J2462">
        <v>99</v>
      </c>
      <c r="K2462" t="s">
        <v>23</v>
      </c>
      <c r="L2462">
        <v>4</v>
      </c>
      <c r="M2462" t="s">
        <v>36</v>
      </c>
      <c r="N2462">
        <v>1</v>
      </c>
      <c r="O2462" t="s">
        <v>33</v>
      </c>
      <c r="P2462">
        <v>942</v>
      </c>
      <c r="T2462" s="3">
        <f t="shared" si="77"/>
        <v>48.09</v>
      </c>
      <c r="U2462" s="3">
        <f>IF(AND(R2462&lt;&gt;"_U",N2462&lt;&gt;9999,N2462&lt;&gt;999,L2462&lt;&gt;"Median"),IFERROR(VLOOKUP(A2462,'HD Total'!A:P,16,0),"."),".")</f>
        <v>1959</v>
      </c>
    </row>
    <row r="2463" spans="1:21" x14ac:dyDescent="0.3">
      <c r="A2463" s="1" t="str">
        <f t="shared" si="76"/>
        <v>2023|TairÄwhiti|$50,001-$70,000</v>
      </c>
      <c r="B2463" t="s">
        <v>18</v>
      </c>
      <c r="C2463" t="s">
        <v>19</v>
      </c>
      <c r="D2463" t="s">
        <v>20</v>
      </c>
      <c r="E2463" t="s">
        <v>21</v>
      </c>
      <c r="F2463">
        <v>2023</v>
      </c>
      <c r="G2463">
        <v>2023</v>
      </c>
      <c r="H2463">
        <v>203</v>
      </c>
      <c r="I2463" t="s">
        <v>160</v>
      </c>
      <c r="J2463">
        <v>99</v>
      </c>
      <c r="K2463" t="s">
        <v>23</v>
      </c>
      <c r="L2463">
        <v>4</v>
      </c>
      <c r="M2463" t="s">
        <v>36</v>
      </c>
      <c r="N2463">
        <v>9999</v>
      </c>
      <c r="O2463" t="s">
        <v>40</v>
      </c>
      <c r="P2463">
        <v>1959</v>
      </c>
      <c r="T2463" s="3" t="str">
        <f t="shared" si="77"/>
        <v>.</v>
      </c>
      <c r="U2463" s="3" t="str">
        <f>IF(AND(R2463&lt;&gt;"_U",N2463&lt;&gt;9999,N2463&lt;&gt;999,L2463&lt;&gt;"Median"),IFERROR(VLOOKUP(A2463,'HD Total'!A:P,16,0),"."),".")</f>
        <v>.</v>
      </c>
    </row>
    <row r="2464" spans="1:21" x14ac:dyDescent="0.3">
      <c r="A2464" s="1" t="str">
        <f t="shared" si="76"/>
        <v>2023|TairÄwhiti|$50,001-$70,000</v>
      </c>
      <c r="B2464" t="s">
        <v>18</v>
      </c>
      <c r="C2464" t="s">
        <v>19</v>
      </c>
      <c r="D2464" t="s">
        <v>20</v>
      </c>
      <c r="E2464" t="s">
        <v>21</v>
      </c>
      <c r="F2464">
        <v>2023</v>
      </c>
      <c r="G2464">
        <v>2023</v>
      </c>
      <c r="H2464">
        <v>203</v>
      </c>
      <c r="I2464" t="s">
        <v>160</v>
      </c>
      <c r="J2464">
        <v>99</v>
      </c>
      <c r="K2464" t="s">
        <v>23</v>
      </c>
      <c r="L2464">
        <v>4</v>
      </c>
      <c r="M2464" t="s">
        <v>36</v>
      </c>
      <c r="N2464">
        <v>999</v>
      </c>
      <c r="O2464" t="s">
        <v>42</v>
      </c>
      <c r="P2464">
        <v>0</v>
      </c>
      <c r="T2464" s="3" t="str">
        <f t="shared" si="77"/>
        <v>.</v>
      </c>
      <c r="U2464" s="3" t="str">
        <f>IF(AND(R2464&lt;&gt;"_U",N2464&lt;&gt;9999,N2464&lt;&gt;999,L2464&lt;&gt;"Median"),IFERROR(VLOOKUP(A2464,'HD Total'!A:P,16,0),"."),".")</f>
        <v>.</v>
      </c>
    </row>
    <row r="2465" spans="1:21" x14ac:dyDescent="0.3">
      <c r="A2465" s="1" t="str">
        <f t="shared" si="76"/>
        <v>2023|TairÄwhiti|$50,001-$70,000</v>
      </c>
      <c r="B2465" t="s">
        <v>18</v>
      </c>
      <c r="C2465" t="s">
        <v>19</v>
      </c>
      <c r="D2465" t="s">
        <v>20</v>
      </c>
      <c r="E2465" t="s">
        <v>21</v>
      </c>
      <c r="F2465">
        <v>2023</v>
      </c>
      <c r="G2465">
        <v>2023</v>
      </c>
      <c r="H2465">
        <v>203</v>
      </c>
      <c r="I2465" t="s">
        <v>160</v>
      </c>
      <c r="J2465">
        <v>99</v>
      </c>
      <c r="K2465" t="s">
        <v>23</v>
      </c>
      <c r="L2465">
        <v>4</v>
      </c>
      <c r="M2465" t="s">
        <v>36</v>
      </c>
      <c r="N2465">
        <v>7777</v>
      </c>
      <c r="O2465" t="s">
        <v>37</v>
      </c>
      <c r="P2465">
        <v>1959</v>
      </c>
      <c r="T2465" s="3">
        <f t="shared" si="77"/>
        <v>100</v>
      </c>
      <c r="U2465" s="3">
        <f>IF(AND(R2465&lt;&gt;"_U",N2465&lt;&gt;9999,N2465&lt;&gt;999,L2465&lt;&gt;"Median"),IFERROR(VLOOKUP(A2465,'HD Total'!A:P,16,0),"."),".")</f>
        <v>1959</v>
      </c>
    </row>
    <row r="2466" spans="1:21" x14ac:dyDescent="0.3">
      <c r="A2466" s="1" t="str">
        <f t="shared" si="76"/>
        <v>2023|TairÄwhiti|$50,001-$70,000</v>
      </c>
      <c r="B2466" t="s">
        <v>18</v>
      </c>
      <c r="C2466" t="s">
        <v>19</v>
      </c>
      <c r="D2466" t="s">
        <v>20</v>
      </c>
      <c r="E2466" t="s">
        <v>21</v>
      </c>
      <c r="F2466">
        <v>2023</v>
      </c>
      <c r="G2466">
        <v>2023</v>
      </c>
      <c r="H2466">
        <v>203</v>
      </c>
      <c r="I2466" t="s">
        <v>160</v>
      </c>
      <c r="J2466">
        <v>99</v>
      </c>
      <c r="K2466" t="s">
        <v>23</v>
      </c>
      <c r="L2466">
        <v>4</v>
      </c>
      <c r="M2466" t="s">
        <v>36</v>
      </c>
      <c r="N2466">
        <v>2</v>
      </c>
      <c r="O2466" t="s">
        <v>28</v>
      </c>
      <c r="P2466">
        <v>837</v>
      </c>
      <c r="T2466" s="3">
        <f t="shared" si="77"/>
        <v>42.73</v>
      </c>
      <c r="U2466" s="3">
        <f>IF(AND(R2466&lt;&gt;"_U",N2466&lt;&gt;9999,N2466&lt;&gt;999,L2466&lt;&gt;"Median"),IFERROR(VLOOKUP(A2466,'HD Total'!A:P,16,0),"."),".")</f>
        <v>1959</v>
      </c>
    </row>
    <row r="2467" spans="1:21" x14ac:dyDescent="0.3">
      <c r="A2467" s="1" t="str">
        <f t="shared" si="76"/>
        <v>2023|TairÄwhiti|$50,001-$70,000</v>
      </c>
      <c r="B2467" t="s">
        <v>18</v>
      </c>
      <c r="C2467" t="s">
        <v>19</v>
      </c>
      <c r="D2467" t="s">
        <v>20</v>
      </c>
      <c r="E2467" t="s">
        <v>21</v>
      </c>
      <c r="F2467">
        <v>2023</v>
      </c>
      <c r="G2467">
        <v>2023</v>
      </c>
      <c r="H2467">
        <v>203</v>
      </c>
      <c r="I2467" t="s">
        <v>160</v>
      </c>
      <c r="J2467">
        <v>99</v>
      </c>
      <c r="K2467" t="s">
        <v>23</v>
      </c>
      <c r="L2467">
        <v>4</v>
      </c>
      <c r="M2467" t="s">
        <v>36</v>
      </c>
      <c r="N2467">
        <v>3</v>
      </c>
      <c r="O2467" t="s">
        <v>25</v>
      </c>
      <c r="P2467">
        <v>177</v>
      </c>
      <c r="T2467" s="3">
        <f t="shared" si="77"/>
        <v>9.0399999999999991</v>
      </c>
      <c r="U2467" s="3">
        <f>IF(AND(R2467&lt;&gt;"_U",N2467&lt;&gt;9999,N2467&lt;&gt;999,L2467&lt;&gt;"Median"),IFERROR(VLOOKUP(A2467,'HD Total'!A:P,16,0),"."),".")</f>
        <v>1959</v>
      </c>
    </row>
    <row r="2468" spans="1:21" x14ac:dyDescent="0.3">
      <c r="A2468" s="1" t="str">
        <f t="shared" si="76"/>
        <v>2023|TairÄwhiti|$70,001-$100,000</v>
      </c>
      <c r="B2468" t="s">
        <v>18</v>
      </c>
      <c r="C2468" t="s">
        <v>19</v>
      </c>
      <c r="D2468" t="s">
        <v>20</v>
      </c>
      <c r="E2468" t="s">
        <v>21</v>
      </c>
      <c r="F2468">
        <v>2023</v>
      </c>
      <c r="G2468">
        <v>2023</v>
      </c>
      <c r="H2468">
        <v>203</v>
      </c>
      <c r="I2468" t="s">
        <v>160</v>
      </c>
      <c r="J2468">
        <v>99</v>
      </c>
      <c r="K2468" t="s">
        <v>23</v>
      </c>
      <c r="L2468">
        <v>5</v>
      </c>
      <c r="M2468" t="s">
        <v>58</v>
      </c>
      <c r="N2468">
        <v>1</v>
      </c>
      <c r="O2468" t="s">
        <v>33</v>
      </c>
      <c r="P2468">
        <v>1401</v>
      </c>
      <c r="T2468" s="3">
        <f t="shared" si="77"/>
        <v>52.89</v>
      </c>
      <c r="U2468" s="3">
        <f>IF(AND(R2468&lt;&gt;"_U",N2468&lt;&gt;9999,N2468&lt;&gt;999,L2468&lt;&gt;"Median"),IFERROR(VLOOKUP(A2468,'HD Total'!A:P,16,0),"."),".")</f>
        <v>2649</v>
      </c>
    </row>
    <row r="2469" spans="1:21" x14ac:dyDescent="0.3">
      <c r="A2469" s="1" t="str">
        <f t="shared" si="76"/>
        <v>2023|TairÄwhiti|$70,001-$100,000</v>
      </c>
      <c r="B2469" t="s">
        <v>18</v>
      </c>
      <c r="C2469" t="s">
        <v>19</v>
      </c>
      <c r="D2469" t="s">
        <v>20</v>
      </c>
      <c r="E2469" t="s">
        <v>21</v>
      </c>
      <c r="F2469">
        <v>2023</v>
      </c>
      <c r="G2469">
        <v>2023</v>
      </c>
      <c r="H2469">
        <v>203</v>
      </c>
      <c r="I2469" t="s">
        <v>160</v>
      </c>
      <c r="J2469">
        <v>99</v>
      </c>
      <c r="K2469" t="s">
        <v>23</v>
      </c>
      <c r="L2469">
        <v>5</v>
      </c>
      <c r="M2469" t="s">
        <v>58</v>
      </c>
      <c r="N2469">
        <v>2</v>
      </c>
      <c r="O2469" t="s">
        <v>28</v>
      </c>
      <c r="P2469">
        <v>1020</v>
      </c>
      <c r="T2469" s="3">
        <f t="shared" si="77"/>
        <v>38.51</v>
      </c>
      <c r="U2469" s="3">
        <f>IF(AND(R2469&lt;&gt;"_U",N2469&lt;&gt;9999,N2469&lt;&gt;999,L2469&lt;&gt;"Median"),IFERROR(VLOOKUP(A2469,'HD Total'!A:P,16,0),"."),".")</f>
        <v>2649</v>
      </c>
    </row>
    <row r="2470" spans="1:21" x14ac:dyDescent="0.3">
      <c r="A2470" s="1" t="str">
        <f t="shared" si="76"/>
        <v>2023|TairÄwhiti|$70,001-$100,000</v>
      </c>
      <c r="B2470" t="s">
        <v>18</v>
      </c>
      <c r="C2470" t="s">
        <v>19</v>
      </c>
      <c r="D2470" t="s">
        <v>20</v>
      </c>
      <c r="E2470" t="s">
        <v>21</v>
      </c>
      <c r="F2470">
        <v>2023</v>
      </c>
      <c r="G2470">
        <v>2023</v>
      </c>
      <c r="H2470">
        <v>203</v>
      </c>
      <c r="I2470" t="s">
        <v>160</v>
      </c>
      <c r="J2470">
        <v>99</v>
      </c>
      <c r="K2470" t="s">
        <v>23</v>
      </c>
      <c r="L2470">
        <v>5</v>
      </c>
      <c r="M2470" t="s">
        <v>58</v>
      </c>
      <c r="N2470">
        <v>9999</v>
      </c>
      <c r="O2470" t="s">
        <v>40</v>
      </c>
      <c r="P2470">
        <v>2649</v>
      </c>
      <c r="T2470" s="3" t="str">
        <f t="shared" si="77"/>
        <v>.</v>
      </c>
      <c r="U2470" s="3" t="str">
        <f>IF(AND(R2470&lt;&gt;"_U",N2470&lt;&gt;9999,N2470&lt;&gt;999,L2470&lt;&gt;"Median"),IFERROR(VLOOKUP(A2470,'HD Total'!A:P,16,0),"."),".")</f>
        <v>.</v>
      </c>
    </row>
    <row r="2471" spans="1:21" x14ac:dyDescent="0.3">
      <c r="A2471" s="1" t="str">
        <f t="shared" si="76"/>
        <v>2023|TairÄwhiti|$70,001-$100,000</v>
      </c>
      <c r="B2471" t="s">
        <v>18</v>
      </c>
      <c r="C2471" t="s">
        <v>19</v>
      </c>
      <c r="D2471" t="s">
        <v>20</v>
      </c>
      <c r="E2471" t="s">
        <v>21</v>
      </c>
      <c r="F2471">
        <v>2023</v>
      </c>
      <c r="G2471">
        <v>2023</v>
      </c>
      <c r="H2471">
        <v>203</v>
      </c>
      <c r="I2471" t="s">
        <v>160</v>
      </c>
      <c r="J2471">
        <v>99</v>
      </c>
      <c r="K2471" t="s">
        <v>23</v>
      </c>
      <c r="L2471">
        <v>5</v>
      </c>
      <c r="M2471" t="s">
        <v>58</v>
      </c>
      <c r="N2471">
        <v>7777</v>
      </c>
      <c r="O2471" t="s">
        <v>37</v>
      </c>
      <c r="P2471">
        <v>2649</v>
      </c>
      <c r="T2471" s="3">
        <f t="shared" si="77"/>
        <v>100</v>
      </c>
      <c r="U2471" s="3">
        <f>IF(AND(R2471&lt;&gt;"_U",N2471&lt;&gt;9999,N2471&lt;&gt;999,L2471&lt;&gt;"Median"),IFERROR(VLOOKUP(A2471,'HD Total'!A:P,16,0),"."),".")</f>
        <v>2649</v>
      </c>
    </row>
    <row r="2472" spans="1:21" x14ac:dyDescent="0.3">
      <c r="A2472" s="1" t="str">
        <f t="shared" si="76"/>
        <v>2023|TairÄwhiti|$70,001-$100,000</v>
      </c>
      <c r="B2472" t="s">
        <v>18</v>
      </c>
      <c r="C2472" t="s">
        <v>19</v>
      </c>
      <c r="D2472" t="s">
        <v>20</v>
      </c>
      <c r="E2472" t="s">
        <v>21</v>
      </c>
      <c r="F2472">
        <v>2023</v>
      </c>
      <c r="G2472">
        <v>2023</v>
      </c>
      <c r="H2472">
        <v>203</v>
      </c>
      <c r="I2472" t="s">
        <v>160</v>
      </c>
      <c r="J2472">
        <v>99</v>
      </c>
      <c r="K2472" t="s">
        <v>23</v>
      </c>
      <c r="L2472">
        <v>5</v>
      </c>
      <c r="M2472" t="s">
        <v>58</v>
      </c>
      <c r="N2472">
        <v>999</v>
      </c>
      <c r="O2472" t="s">
        <v>42</v>
      </c>
      <c r="P2472">
        <v>0</v>
      </c>
      <c r="T2472" s="3" t="str">
        <f t="shared" si="77"/>
        <v>.</v>
      </c>
      <c r="U2472" s="3" t="str">
        <f>IF(AND(R2472&lt;&gt;"_U",N2472&lt;&gt;9999,N2472&lt;&gt;999,L2472&lt;&gt;"Median"),IFERROR(VLOOKUP(A2472,'HD Total'!A:P,16,0),"."),".")</f>
        <v>.</v>
      </c>
    </row>
    <row r="2473" spans="1:21" x14ac:dyDescent="0.3">
      <c r="A2473" s="1" t="str">
        <f t="shared" si="76"/>
        <v>2023|TairÄwhiti|$70,001-$100,000</v>
      </c>
      <c r="B2473" t="s">
        <v>18</v>
      </c>
      <c r="C2473" t="s">
        <v>19</v>
      </c>
      <c r="D2473" t="s">
        <v>20</v>
      </c>
      <c r="E2473" t="s">
        <v>21</v>
      </c>
      <c r="F2473">
        <v>2023</v>
      </c>
      <c r="G2473">
        <v>2023</v>
      </c>
      <c r="H2473">
        <v>203</v>
      </c>
      <c r="I2473" t="s">
        <v>160</v>
      </c>
      <c r="J2473">
        <v>99</v>
      </c>
      <c r="K2473" t="s">
        <v>23</v>
      </c>
      <c r="L2473">
        <v>5</v>
      </c>
      <c r="M2473" t="s">
        <v>58</v>
      </c>
      <c r="N2473">
        <v>3</v>
      </c>
      <c r="O2473" t="s">
        <v>25</v>
      </c>
      <c r="P2473">
        <v>228</v>
      </c>
      <c r="T2473" s="3">
        <f t="shared" si="77"/>
        <v>8.61</v>
      </c>
      <c r="U2473" s="3">
        <f>IF(AND(R2473&lt;&gt;"_U",N2473&lt;&gt;9999,N2473&lt;&gt;999,L2473&lt;&gt;"Median"),IFERROR(VLOOKUP(A2473,'HD Total'!A:P,16,0),"."),".")</f>
        <v>2649</v>
      </c>
    </row>
    <row r="2474" spans="1:21" x14ac:dyDescent="0.3">
      <c r="A2474" s="1" t="str">
        <f t="shared" si="76"/>
        <v>2023|TairÄwhiti|$100,001-$150,000</v>
      </c>
      <c r="B2474" t="s">
        <v>18</v>
      </c>
      <c r="C2474" t="s">
        <v>19</v>
      </c>
      <c r="D2474" t="s">
        <v>20</v>
      </c>
      <c r="E2474" t="s">
        <v>21</v>
      </c>
      <c r="F2474">
        <v>2023</v>
      </c>
      <c r="G2474">
        <v>2023</v>
      </c>
      <c r="H2474">
        <v>203</v>
      </c>
      <c r="I2474" t="s">
        <v>160</v>
      </c>
      <c r="J2474">
        <v>99</v>
      </c>
      <c r="K2474" t="s">
        <v>23</v>
      </c>
      <c r="L2474">
        <v>6</v>
      </c>
      <c r="M2474" t="s">
        <v>59</v>
      </c>
      <c r="N2474">
        <v>9999</v>
      </c>
      <c r="O2474" t="s">
        <v>40</v>
      </c>
      <c r="P2474">
        <v>3249</v>
      </c>
      <c r="T2474" s="3" t="str">
        <f t="shared" si="77"/>
        <v>.</v>
      </c>
      <c r="U2474" s="3" t="str">
        <f>IF(AND(R2474&lt;&gt;"_U",N2474&lt;&gt;9999,N2474&lt;&gt;999,L2474&lt;&gt;"Median"),IFERROR(VLOOKUP(A2474,'HD Total'!A:P,16,0),"."),".")</f>
        <v>.</v>
      </c>
    </row>
    <row r="2475" spans="1:21" x14ac:dyDescent="0.3">
      <c r="A2475" s="1" t="str">
        <f t="shared" si="76"/>
        <v>2023|TairÄwhiti|$100,001-$150,000</v>
      </c>
      <c r="B2475" t="s">
        <v>18</v>
      </c>
      <c r="C2475" t="s">
        <v>19</v>
      </c>
      <c r="D2475" t="s">
        <v>20</v>
      </c>
      <c r="E2475" t="s">
        <v>21</v>
      </c>
      <c r="F2475">
        <v>2023</v>
      </c>
      <c r="G2475">
        <v>2023</v>
      </c>
      <c r="H2475">
        <v>203</v>
      </c>
      <c r="I2475" t="s">
        <v>160</v>
      </c>
      <c r="J2475">
        <v>99</v>
      </c>
      <c r="K2475" t="s">
        <v>23</v>
      </c>
      <c r="L2475">
        <v>6</v>
      </c>
      <c r="M2475" t="s">
        <v>59</v>
      </c>
      <c r="N2475">
        <v>3</v>
      </c>
      <c r="O2475" t="s">
        <v>25</v>
      </c>
      <c r="P2475">
        <v>282</v>
      </c>
      <c r="T2475" s="3">
        <f t="shared" si="77"/>
        <v>8.68</v>
      </c>
      <c r="U2475" s="3">
        <f>IF(AND(R2475&lt;&gt;"_U",N2475&lt;&gt;9999,N2475&lt;&gt;999,L2475&lt;&gt;"Median"),IFERROR(VLOOKUP(A2475,'HD Total'!A:P,16,0),"."),".")</f>
        <v>3249</v>
      </c>
    </row>
    <row r="2476" spans="1:21" x14ac:dyDescent="0.3">
      <c r="A2476" s="1" t="str">
        <f t="shared" si="76"/>
        <v>2023|TairÄwhiti|$100,001-$150,000</v>
      </c>
      <c r="B2476" t="s">
        <v>18</v>
      </c>
      <c r="C2476" t="s">
        <v>19</v>
      </c>
      <c r="D2476" t="s">
        <v>20</v>
      </c>
      <c r="E2476" t="s">
        <v>21</v>
      </c>
      <c r="F2476">
        <v>2023</v>
      </c>
      <c r="G2476">
        <v>2023</v>
      </c>
      <c r="H2476">
        <v>203</v>
      </c>
      <c r="I2476" t="s">
        <v>160</v>
      </c>
      <c r="J2476">
        <v>99</v>
      </c>
      <c r="K2476" t="s">
        <v>23</v>
      </c>
      <c r="L2476">
        <v>6</v>
      </c>
      <c r="M2476" t="s">
        <v>59</v>
      </c>
      <c r="N2476">
        <v>1</v>
      </c>
      <c r="O2476" t="s">
        <v>33</v>
      </c>
      <c r="P2476">
        <v>1896</v>
      </c>
      <c r="T2476" s="3">
        <f t="shared" si="77"/>
        <v>58.36</v>
      </c>
      <c r="U2476" s="3">
        <f>IF(AND(R2476&lt;&gt;"_U",N2476&lt;&gt;9999,N2476&lt;&gt;999,L2476&lt;&gt;"Median"),IFERROR(VLOOKUP(A2476,'HD Total'!A:P,16,0),"."),".")</f>
        <v>3249</v>
      </c>
    </row>
    <row r="2477" spans="1:21" x14ac:dyDescent="0.3">
      <c r="A2477" s="1" t="str">
        <f t="shared" si="76"/>
        <v>2023|TairÄwhiti|$100,001-$150,000</v>
      </c>
      <c r="B2477" t="s">
        <v>18</v>
      </c>
      <c r="C2477" t="s">
        <v>19</v>
      </c>
      <c r="D2477" t="s">
        <v>20</v>
      </c>
      <c r="E2477" t="s">
        <v>21</v>
      </c>
      <c r="F2477">
        <v>2023</v>
      </c>
      <c r="G2477">
        <v>2023</v>
      </c>
      <c r="H2477">
        <v>203</v>
      </c>
      <c r="I2477" t="s">
        <v>160</v>
      </c>
      <c r="J2477">
        <v>99</v>
      </c>
      <c r="K2477" t="s">
        <v>23</v>
      </c>
      <c r="L2477">
        <v>6</v>
      </c>
      <c r="M2477" t="s">
        <v>59</v>
      </c>
      <c r="N2477">
        <v>999</v>
      </c>
      <c r="O2477" t="s">
        <v>42</v>
      </c>
      <c r="P2477">
        <v>0</v>
      </c>
      <c r="T2477" s="3" t="str">
        <f t="shared" si="77"/>
        <v>.</v>
      </c>
      <c r="U2477" s="3" t="str">
        <f>IF(AND(R2477&lt;&gt;"_U",N2477&lt;&gt;9999,N2477&lt;&gt;999,L2477&lt;&gt;"Median"),IFERROR(VLOOKUP(A2477,'HD Total'!A:P,16,0),"."),".")</f>
        <v>.</v>
      </c>
    </row>
    <row r="2478" spans="1:21" x14ac:dyDescent="0.3">
      <c r="A2478" s="1" t="str">
        <f t="shared" si="76"/>
        <v>2023|TairÄwhiti|$100,001-$150,000</v>
      </c>
      <c r="B2478" t="s">
        <v>18</v>
      </c>
      <c r="C2478" t="s">
        <v>19</v>
      </c>
      <c r="D2478" t="s">
        <v>20</v>
      </c>
      <c r="E2478" t="s">
        <v>21</v>
      </c>
      <c r="F2478">
        <v>2023</v>
      </c>
      <c r="G2478">
        <v>2023</v>
      </c>
      <c r="H2478">
        <v>203</v>
      </c>
      <c r="I2478" t="s">
        <v>160</v>
      </c>
      <c r="J2478">
        <v>99</v>
      </c>
      <c r="K2478" t="s">
        <v>23</v>
      </c>
      <c r="L2478">
        <v>6</v>
      </c>
      <c r="M2478" t="s">
        <v>59</v>
      </c>
      <c r="N2478">
        <v>2</v>
      </c>
      <c r="O2478" t="s">
        <v>28</v>
      </c>
      <c r="P2478">
        <v>1071</v>
      </c>
      <c r="T2478" s="3">
        <f t="shared" si="77"/>
        <v>32.96</v>
      </c>
      <c r="U2478" s="3">
        <f>IF(AND(R2478&lt;&gt;"_U",N2478&lt;&gt;9999,N2478&lt;&gt;999,L2478&lt;&gt;"Median"),IFERROR(VLOOKUP(A2478,'HD Total'!A:P,16,0),"."),".")</f>
        <v>3249</v>
      </c>
    </row>
    <row r="2479" spans="1:21" x14ac:dyDescent="0.3">
      <c r="A2479" s="1" t="str">
        <f t="shared" si="76"/>
        <v>2023|TairÄwhiti|$100,001-$150,000</v>
      </c>
      <c r="B2479" t="s">
        <v>18</v>
      </c>
      <c r="C2479" t="s">
        <v>19</v>
      </c>
      <c r="D2479" t="s">
        <v>20</v>
      </c>
      <c r="E2479" t="s">
        <v>21</v>
      </c>
      <c r="F2479">
        <v>2023</v>
      </c>
      <c r="G2479">
        <v>2023</v>
      </c>
      <c r="H2479">
        <v>203</v>
      </c>
      <c r="I2479" t="s">
        <v>160</v>
      </c>
      <c r="J2479">
        <v>99</v>
      </c>
      <c r="K2479" t="s">
        <v>23</v>
      </c>
      <c r="L2479">
        <v>6</v>
      </c>
      <c r="M2479" t="s">
        <v>59</v>
      </c>
      <c r="N2479">
        <v>7777</v>
      </c>
      <c r="O2479" t="s">
        <v>37</v>
      </c>
      <c r="P2479">
        <v>3249</v>
      </c>
      <c r="T2479" s="3">
        <f t="shared" si="77"/>
        <v>100</v>
      </c>
      <c r="U2479" s="3">
        <f>IF(AND(R2479&lt;&gt;"_U",N2479&lt;&gt;9999,N2479&lt;&gt;999,L2479&lt;&gt;"Median"),IFERROR(VLOOKUP(A2479,'HD Total'!A:P,16,0),"."),".")</f>
        <v>3249</v>
      </c>
    </row>
    <row r="2480" spans="1:21" x14ac:dyDescent="0.3">
      <c r="A2480" s="1" t="str">
        <f t="shared" si="76"/>
        <v>2023|TairÄwhiti|$150,001-$200,000</v>
      </c>
      <c r="B2480" t="s">
        <v>18</v>
      </c>
      <c r="C2480" t="s">
        <v>19</v>
      </c>
      <c r="D2480" t="s">
        <v>20</v>
      </c>
      <c r="E2480" t="s">
        <v>21</v>
      </c>
      <c r="F2480">
        <v>2023</v>
      </c>
      <c r="G2480">
        <v>2023</v>
      </c>
      <c r="H2480">
        <v>203</v>
      </c>
      <c r="I2480" t="s">
        <v>160</v>
      </c>
      <c r="J2480">
        <v>99</v>
      </c>
      <c r="K2480" t="s">
        <v>23</v>
      </c>
      <c r="L2480">
        <v>7</v>
      </c>
      <c r="M2480" t="s">
        <v>43</v>
      </c>
      <c r="N2480">
        <v>7777</v>
      </c>
      <c r="O2480" t="s">
        <v>37</v>
      </c>
      <c r="P2480">
        <v>1740</v>
      </c>
      <c r="T2480" s="3">
        <f t="shared" si="77"/>
        <v>100</v>
      </c>
      <c r="U2480" s="3">
        <f>IF(AND(R2480&lt;&gt;"_U",N2480&lt;&gt;9999,N2480&lt;&gt;999,L2480&lt;&gt;"Median"),IFERROR(VLOOKUP(A2480,'HD Total'!A:P,16,0),"."),".")</f>
        <v>1740</v>
      </c>
    </row>
    <row r="2481" spans="1:21" x14ac:dyDescent="0.3">
      <c r="A2481" s="1" t="str">
        <f t="shared" si="76"/>
        <v>2023|TairÄwhiti|$150,001-$200,000</v>
      </c>
      <c r="B2481" t="s">
        <v>18</v>
      </c>
      <c r="C2481" t="s">
        <v>19</v>
      </c>
      <c r="D2481" t="s">
        <v>20</v>
      </c>
      <c r="E2481" t="s">
        <v>21</v>
      </c>
      <c r="F2481">
        <v>2023</v>
      </c>
      <c r="G2481">
        <v>2023</v>
      </c>
      <c r="H2481">
        <v>203</v>
      </c>
      <c r="I2481" t="s">
        <v>160</v>
      </c>
      <c r="J2481">
        <v>99</v>
      </c>
      <c r="K2481" t="s">
        <v>23</v>
      </c>
      <c r="L2481">
        <v>7</v>
      </c>
      <c r="M2481" t="s">
        <v>43</v>
      </c>
      <c r="N2481">
        <v>9999</v>
      </c>
      <c r="O2481" t="s">
        <v>40</v>
      </c>
      <c r="P2481">
        <v>1740</v>
      </c>
      <c r="T2481" s="3" t="str">
        <f t="shared" si="77"/>
        <v>.</v>
      </c>
      <c r="U2481" s="3" t="str">
        <f>IF(AND(R2481&lt;&gt;"_U",N2481&lt;&gt;9999,N2481&lt;&gt;999,L2481&lt;&gt;"Median"),IFERROR(VLOOKUP(A2481,'HD Total'!A:P,16,0),"."),".")</f>
        <v>.</v>
      </c>
    </row>
    <row r="2482" spans="1:21" x14ac:dyDescent="0.3">
      <c r="A2482" s="1" t="str">
        <f t="shared" si="76"/>
        <v>2023|TairÄwhiti|$150,001-$200,000</v>
      </c>
      <c r="B2482" t="s">
        <v>18</v>
      </c>
      <c r="C2482" t="s">
        <v>19</v>
      </c>
      <c r="D2482" t="s">
        <v>20</v>
      </c>
      <c r="E2482" t="s">
        <v>21</v>
      </c>
      <c r="F2482">
        <v>2023</v>
      </c>
      <c r="G2482">
        <v>2023</v>
      </c>
      <c r="H2482">
        <v>203</v>
      </c>
      <c r="I2482" t="s">
        <v>160</v>
      </c>
      <c r="J2482">
        <v>99</v>
      </c>
      <c r="K2482" t="s">
        <v>23</v>
      </c>
      <c r="L2482">
        <v>7</v>
      </c>
      <c r="M2482" t="s">
        <v>43</v>
      </c>
      <c r="N2482">
        <v>1</v>
      </c>
      <c r="O2482" t="s">
        <v>33</v>
      </c>
      <c r="P2482">
        <v>1152</v>
      </c>
      <c r="T2482" s="3">
        <f t="shared" si="77"/>
        <v>66.209999999999994</v>
      </c>
      <c r="U2482" s="3">
        <f>IF(AND(R2482&lt;&gt;"_U",N2482&lt;&gt;9999,N2482&lt;&gt;999,L2482&lt;&gt;"Median"),IFERROR(VLOOKUP(A2482,'HD Total'!A:P,16,0),"."),".")</f>
        <v>1740</v>
      </c>
    </row>
    <row r="2483" spans="1:21" x14ac:dyDescent="0.3">
      <c r="A2483" s="1" t="str">
        <f t="shared" si="76"/>
        <v>2023|TairÄwhiti|$150,001-$200,000</v>
      </c>
      <c r="B2483" t="s">
        <v>18</v>
      </c>
      <c r="C2483" t="s">
        <v>19</v>
      </c>
      <c r="D2483" t="s">
        <v>20</v>
      </c>
      <c r="E2483" t="s">
        <v>21</v>
      </c>
      <c r="F2483">
        <v>2023</v>
      </c>
      <c r="G2483">
        <v>2023</v>
      </c>
      <c r="H2483">
        <v>203</v>
      </c>
      <c r="I2483" t="s">
        <v>160</v>
      </c>
      <c r="J2483">
        <v>99</v>
      </c>
      <c r="K2483" t="s">
        <v>23</v>
      </c>
      <c r="L2483">
        <v>7</v>
      </c>
      <c r="M2483" t="s">
        <v>43</v>
      </c>
      <c r="N2483">
        <v>999</v>
      </c>
      <c r="O2483" t="s">
        <v>42</v>
      </c>
      <c r="P2483">
        <v>0</v>
      </c>
      <c r="T2483" s="3" t="str">
        <f t="shared" si="77"/>
        <v>.</v>
      </c>
      <c r="U2483" s="3" t="str">
        <f>IF(AND(R2483&lt;&gt;"_U",N2483&lt;&gt;9999,N2483&lt;&gt;999,L2483&lt;&gt;"Median"),IFERROR(VLOOKUP(A2483,'HD Total'!A:P,16,0),"."),".")</f>
        <v>.</v>
      </c>
    </row>
    <row r="2484" spans="1:21" x14ac:dyDescent="0.3">
      <c r="A2484" s="1" t="str">
        <f t="shared" si="76"/>
        <v>2023|TairÄwhiti|$150,001-$200,000</v>
      </c>
      <c r="B2484" t="s">
        <v>18</v>
      </c>
      <c r="C2484" t="s">
        <v>19</v>
      </c>
      <c r="D2484" t="s">
        <v>20</v>
      </c>
      <c r="E2484" t="s">
        <v>21</v>
      </c>
      <c r="F2484">
        <v>2023</v>
      </c>
      <c r="G2484">
        <v>2023</v>
      </c>
      <c r="H2484">
        <v>203</v>
      </c>
      <c r="I2484" t="s">
        <v>160</v>
      </c>
      <c r="J2484">
        <v>99</v>
      </c>
      <c r="K2484" t="s">
        <v>23</v>
      </c>
      <c r="L2484">
        <v>7</v>
      </c>
      <c r="M2484" t="s">
        <v>43</v>
      </c>
      <c r="N2484">
        <v>3</v>
      </c>
      <c r="O2484" t="s">
        <v>25</v>
      </c>
      <c r="P2484">
        <v>192</v>
      </c>
      <c r="T2484" s="3">
        <f t="shared" si="77"/>
        <v>11.03</v>
      </c>
      <c r="U2484" s="3">
        <f>IF(AND(R2484&lt;&gt;"_U",N2484&lt;&gt;9999,N2484&lt;&gt;999,L2484&lt;&gt;"Median"),IFERROR(VLOOKUP(A2484,'HD Total'!A:P,16,0),"."),".")</f>
        <v>1740</v>
      </c>
    </row>
    <row r="2485" spans="1:21" x14ac:dyDescent="0.3">
      <c r="A2485" s="1" t="str">
        <f t="shared" si="76"/>
        <v>2023|TairÄwhiti|$150,001-$200,000</v>
      </c>
      <c r="B2485" t="s">
        <v>18</v>
      </c>
      <c r="C2485" t="s">
        <v>19</v>
      </c>
      <c r="D2485" t="s">
        <v>20</v>
      </c>
      <c r="E2485" t="s">
        <v>21</v>
      </c>
      <c r="F2485">
        <v>2023</v>
      </c>
      <c r="G2485">
        <v>2023</v>
      </c>
      <c r="H2485">
        <v>203</v>
      </c>
      <c r="I2485" t="s">
        <v>160</v>
      </c>
      <c r="J2485">
        <v>99</v>
      </c>
      <c r="K2485" t="s">
        <v>23</v>
      </c>
      <c r="L2485">
        <v>7</v>
      </c>
      <c r="M2485" t="s">
        <v>43</v>
      </c>
      <c r="N2485">
        <v>2</v>
      </c>
      <c r="O2485" t="s">
        <v>28</v>
      </c>
      <c r="P2485">
        <v>396</v>
      </c>
      <c r="T2485" s="3">
        <f t="shared" si="77"/>
        <v>22.76</v>
      </c>
      <c r="U2485" s="3">
        <f>IF(AND(R2485&lt;&gt;"_U",N2485&lt;&gt;9999,N2485&lt;&gt;999,L2485&lt;&gt;"Median"),IFERROR(VLOOKUP(A2485,'HD Total'!A:P,16,0),"."),".")</f>
        <v>1740</v>
      </c>
    </row>
    <row r="2486" spans="1:21" x14ac:dyDescent="0.3">
      <c r="A2486" s="1" t="str">
        <f t="shared" si="76"/>
        <v>2023|TairÄwhiti|$200,001 or more</v>
      </c>
      <c r="B2486" t="s">
        <v>18</v>
      </c>
      <c r="C2486" t="s">
        <v>19</v>
      </c>
      <c r="D2486" t="s">
        <v>20</v>
      </c>
      <c r="E2486" t="s">
        <v>21</v>
      </c>
      <c r="F2486">
        <v>2023</v>
      </c>
      <c r="G2486">
        <v>2023</v>
      </c>
      <c r="H2486">
        <v>203</v>
      </c>
      <c r="I2486" t="s">
        <v>160</v>
      </c>
      <c r="J2486">
        <v>99</v>
      </c>
      <c r="K2486" t="s">
        <v>23</v>
      </c>
      <c r="L2486">
        <v>8</v>
      </c>
      <c r="M2486" t="s">
        <v>27</v>
      </c>
      <c r="N2486">
        <v>9999</v>
      </c>
      <c r="O2486" t="s">
        <v>40</v>
      </c>
      <c r="P2486">
        <v>1449</v>
      </c>
      <c r="T2486" s="3" t="str">
        <f t="shared" si="77"/>
        <v>.</v>
      </c>
      <c r="U2486" s="3" t="str">
        <f>IF(AND(R2486&lt;&gt;"_U",N2486&lt;&gt;9999,N2486&lt;&gt;999,L2486&lt;&gt;"Median"),IFERROR(VLOOKUP(A2486,'HD Total'!A:P,16,0),"."),".")</f>
        <v>.</v>
      </c>
    </row>
    <row r="2487" spans="1:21" x14ac:dyDescent="0.3">
      <c r="A2487" s="1" t="str">
        <f t="shared" si="76"/>
        <v>2023|TairÄwhiti|$200,001 or more</v>
      </c>
      <c r="B2487" t="s">
        <v>18</v>
      </c>
      <c r="C2487" t="s">
        <v>19</v>
      </c>
      <c r="D2487" t="s">
        <v>20</v>
      </c>
      <c r="E2487" t="s">
        <v>21</v>
      </c>
      <c r="F2487">
        <v>2023</v>
      </c>
      <c r="G2487">
        <v>2023</v>
      </c>
      <c r="H2487">
        <v>203</v>
      </c>
      <c r="I2487" t="s">
        <v>160</v>
      </c>
      <c r="J2487">
        <v>99</v>
      </c>
      <c r="K2487" t="s">
        <v>23</v>
      </c>
      <c r="L2487">
        <v>8</v>
      </c>
      <c r="M2487" t="s">
        <v>27</v>
      </c>
      <c r="N2487">
        <v>3</v>
      </c>
      <c r="O2487" t="s">
        <v>25</v>
      </c>
      <c r="P2487">
        <v>264</v>
      </c>
      <c r="T2487" s="3">
        <f t="shared" si="77"/>
        <v>18.22</v>
      </c>
      <c r="U2487" s="3">
        <f>IF(AND(R2487&lt;&gt;"_U",N2487&lt;&gt;9999,N2487&lt;&gt;999,L2487&lt;&gt;"Median"),IFERROR(VLOOKUP(A2487,'HD Total'!A:P,16,0),"."),".")</f>
        <v>1449</v>
      </c>
    </row>
    <row r="2488" spans="1:21" x14ac:dyDescent="0.3">
      <c r="A2488" s="1" t="str">
        <f t="shared" si="76"/>
        <v>2023|TairÄwhiti|$200,001 or more</v>
      </c>
      <c r="B2488" t="s">
        <v>18</v>
      </c>
      <c r="C2488" t="s">
        <v>19</v>
      </c>
      <c r="D2488" t="s">
        <v>20</v>
      </c>
      <c r="E2488" t="s">
        <v>21</v>
      </c>
      <c r="F2488">
        <v>2023</v>
      </c>
      <c r="G2488">
        <v>2023</v>
      </c>
      <c r="H2488">
        <v>203</v>
      </c>
      <c r="I2488" t="s">
        <v>160</v>
      </c>
      <c r="J2488">
        <v>99</v>
      </c>
      <c r="K2488" t="s">
        <v>23</v>
      </c>
      <c r="L2488">
        <v>8</v>
      </c>
      <c r="M2488" t="s">
        <v>27</v>
      </c>
      <c r="N2488">
        <v>2</v>
      </c>
      <c r="O2488" t="s">
        <v>28</v>
      </c>
      <c r="P2488">
        <v>285</v>
      </c>
      <c r="T2488" s="3">
        <f t="shared" si="77"/>
        <v>19.670000000000002</v>
      </c>
      <c r="U2488" s="3">
        <f>IF(AND(R2488&lt;&gt;"_U",N2488&lt;&gt;9999,N2488&lt;&gt;999,L2488&lt;&gt;"Median"),IFERROR(VLOOKUP(A2488,'HD Total'!A:P,16,0),"."),".")</f>
        <v>1449</v>
      </c>
    </row>
    <row r="2489" spans="1:21" x14ac:dyDescent="0.3">
      <c r="A2489" s="1" t="str">
        <f t="shared" si="76"/>
        <v>2023|TairÄwhiti|$200,001 or more</v>
      </c>
      <c r="B2489" t="s">
        <v>18</v>
      </c>
      <c r="C2489" t="s">
        <v>19</v>
      </c>
      <c r="D2489" t="s">
        <v>20</v>
      </c>
      <c r="E2489" t="s">
        <v>21</v>
      </c>
      <c r="F2489">
        <v>2023</v>
      </c>
      <c r="G2489">
        <v>2023</v>
      </c>
      <c r="H2489">
        <v>203</v>
      </c>
      <c r="I2489" t="s">
        <v>160</v>
      </c>
      <c r="J2489">
        <v>99</v>
      </c>
      <c r="K2489" t="s">
        <v>23</v>
      </c>
      <c r="L2489">
        <v>8</v>
      </c>
      <c r="M2489" t="s">
        <v>27</v>
      </c>
      <c r="N2489">
        <v>1</v>
      </c>
      <c r="O2489" t="s">
        <v>33</v>
      </c>
      <c r="P2489">
        <v>897</v>
      </c>
      <c r="T2489" s="3">
        <f t="shared" si="77"/>
        <v>61.9</v>
      </c>
      <c r="U2489" s="3">
        <f>IF(AND(R2489&lt;&gt;"_U",N2489&lt;&gt;9999,N2489&lt;&gt;999,L2489&lt;&gt;"Median"),IFERROR(VLOOKUP(A2489,'HD Total'!A:P,16,0),"."),".")</f>
        <v>1449</v>
      </c>
    </row>
    <row r="2490" spans="1:21" x14ac:dyDescent="0.3">
      <c r="A2490" s="1" t="str">
        <f t="shared" si="76"/>
        <v>2023|TairÄwhiti|$200,001 or more</v>
      </c>
      <c r="B2490" t="s">
        <v>18</v>
      </c>
      <c r="C2490" t="s">
        <v>19</v>
      </c>
      <c r="D2490" t="s">
        <v>20</v>
      </c>
      <c r="E2490" t="s">
        <v>21</v>
      </c>
      <c r="F2490">
        <v>2023</v>
      </c>
      <c r="G2490">
        <v>2023</v>
      </c>
      <c r="H2490">
        <v>203</v>
      </c>
      <c r="I2490" t="s">
        <v>160</v>
      </c>
      <c r="J2490">
        <v>99</v>
      </c>
      <c r="K2490" t="s">
        <v>23</v>
      </c>
      <c r="L2490">
        <v>8</v>
      </c>
      <c r="M2490" t="s">
        <v>27</v>
      </c>
      <c r="N2490">
        <v>999</v>
      </c>
      <c r="O2490" t="s">
        <v>42</v>
      </c>
      <c r="P2490">
        <v>0</v>
      </c>
      <c r="T2490" s="3" t="str">
        <f t="shared" si="77"/>
        <v>.</v>
      </c>
      <c r="U2490" s="3" t="str">
        <f>IF(AND(R2490&lt;&gt;"_U",N2490&lt;&gt;9999,N2490&lt;&gt;999,L2490&lt;&gt;"Median"),IFERROR(VLOOKUP(A2490,'HD Total'!A:P,16,0),"."),".")</f>
        <v>.</v>
      </c>
    </row>
    <row r="2491" spans="1:21" x14ac:dyDescent="0.3">
      <c r="A2491" s="1" t="str">
        <f t="shared" si="76"/>
        <v>2023|TairÄwhiti|$200,001 or more</v>
      </c>
      <c r="B2491" t="s">
        <v>18</v>
      </c>
      <c r="C2491" t="s">
        <v>19</v>
      </c>
      <c r="D2491" t="s">
        <v>20</v>
      </c>
      <c r="E2491" t="s">
        <v>21</v>
      </c>
      <c r="F2491">
        <v>2023</v>
      </c>
      <c r="G2491">
        <v>2023</v>
      </c>
      <c r="H2491">
        <v>203</v>
      </c>
      <c r="I2491" t="s">
        <v>160</v>
      </c>
      <c r="J2491">
        <v>99</v>
      </c>
      <c r="K2491" t="s">
        <v>23</v>
      </c>
      <c r="L2491">
        <v>8</v>
      </c>
      <c r="M2491" t="s">
        <v>27</v>
      </c>
      <c r="N2491">
        <v>7777</v>
      </c>
      <c r="O2491" t="s">
        <v>37</v>
      </c>
      <c r="P2491">
        <v>1449</v>
      </c>
      <c r="T2491" s="3">
        <f t="shared" si="77"/>
        <v>100</v>
      </c>
      <c r="U2491" s="3">
        <f>IF(AND(R2491&lt;&gt;"_U",N2491&lt;&gt;9999,N2491&lt;&gt;999,L2491&lt;&gt;"Median"),IFERROR(VLOOKUP(A2491,'HD Total'!A:P,16,0),"."),".")</f>
        <v>1449</v>
      </c>
    </row>
    <row r="2492" spans="1:21" x14ac:dyDescent="0.3">
      <c r="A2492" s="1" t="str">
        <f t="shared" si="76"/>
        <v>2023|TairÄwhiti|Total stated - total household income</v>
      </c>
      <c r="B2492" t="s">
        <v>18</v>
      </c>
      <c r="C2492" t="s">
        <v>19</v>
      </c>
      <c r="D2492" t="s">
        <v>20</v>
      </c>
      <c r="E2492" t="s">
        <v>21</v>
      </c>
      <c r="F2492">
        <v>2023</v>
      </c>
      <c r="G2492">
        <v>2023</v>
      </c>
      <c r="H2492">
        <v>203</v>
      </c>
      <c r="I2492" t="s">
        <v>160</v>
      </c>
      <c r="J2492">
        <v>99</v>
      </c>
      <c r="K2492" t="s">
        <v>23</v>
      </c>
      <c r="L2492">
        <v>77</v>
      </c>
      <c r="M2492" t="s">
        <v>32</v>
      </c>
      <c r="N2492">
        <v>7777</v>
      </c>
      <c r="O2492" t="s">
        <v>37</v>
      </c>
      <c r="P2492">
        <v>16227</v>
      </c>
      <c r="T2492" s="3">
        <f t="shared" si="77"/>
        <v>100</v>
      </c>
      <c r="U2492" s="3">
        <f>IF(AND(R2492&lt;&gt;"_U",N2492&lt;&gt;9999,N2492&lt;&gt;999,L2492&lt;&gt;"Median"),IFERROR(VLOOKUP(A2492,'HD Total'!A:P,16,0),"."),".")</f>
        <v>16227</v>
      </c>
    </row>
    <row r="2493" spans="1:21" x14ac:dyDescent="0.3">
      <c r="A2493" s="1" t="str">
        <f t="shared" si="76"/>
        <v>2023|TairÄwhiti|Total stated - total household income</v>
      </c>
      <c r="B2493" t="s">
        <v>18</v>
      </c>
      <c r="C2493" t="s">
        <v>19</v>
      </c>
      <c r="D2493" t="s">
        <v>20</v>
      </c>
      <c r="E2493" t="s">
        <v>21</v>
      </c>
      <c r="F2493">
        <v>2023</v>
      </c>
      <c r="G2493">
        <v>2023</v>
      </c>
      <c r="H2493">
        <v>203</v>
      </c>
      <c r="I2493" t="s">
        <v>160</v>
      </c>
      <c r="J2493">
        <v>99</v>
      </c>
      <c r="K2493" t="s">
        <v>23</v>
      </c>
      <c r="L2493">
        <v>77</v>
      </c>
      <c r="M2493" t="s">
        <v>32</v>
      </c>
      <c r="N2493">
        <v>9999</v>
      </c>
      <c r="O2493" t="s">
        <v>40</v>
      </c>
      <c r="P2493">
        <v>16227</v>
      </c>
      <c r="T2493" s="3" t="str">
        <f t="shared" si="77"/>
        <v>.</v>
      </c>
      <c r="U2493" s="3" t="str">
        <f>IF(AND(R2493&lt;&gt;"_U",N2493&lt;&gt;9999,N2493&lt;&gt;999,L2493&lt;&gt;"Median"),IFERROR(VLOOKUP(A2493,'HD Total'!A:P,16,0),"."),".")</f>
        <v>.</v>
      </c>
    </row>
    <row r="2494" spans="1:21" x14ac:dyDescent="0.3">
      <c r="A2494" s="1" t="str">
        <f t="shared" si="76"/>
        <v>2023|TairÄwhiti|Total stated - total household income</v>
      </c>
      <c r="B2494" t="s">
        <v>18</v>
      </c>
      <c r="C2494" t="s">
        <v>19</v>
      </c>
      <c r="D2494" t="s">
        <v>20</v>
      </c>
      <c r="E2494" t="s">
        <v>21</v>
      </c>
      <c r="F2494">
        <v>2023</v>
      </c>
      <c r="G2494">
        <v>2023</v>
      </c>
      <c r="H2494">
        <v>203</v>
      </c>
      <c r="I2494" t="s">
        <v>160</v>
      </c>
      <c r="J2494">
        <v>99</v>
      </c>
      <c r="K2494" t="s">
        <v>23</v>
      </c>
      <c r="L2494">
        <v>77</v>
      </c>
      <c r="M2494" t="s">
        <v>32</v>
      </c>
      <c r="N2494">
        <v>1</v>
      </c>
      <c r="O2494" t="s">
        <v>33</v>
      </c>
      <c r="P2494">
        <v>8709</v>
      </c>
      <c r="T2494" s="3">
        <f t="shared" si="77"/>
        <v>53.67</v>
      </c>
      <c r="U2494" s="3">
        <f>IF(AND(R2494&lt;&gt;"_U",N2494&lt;&gt;9999,N2494&lt;&gt;999,L2494&lt;&gt;"Median"),IFERROR(VLOOKUP(A2494,'HD Total'!A:P,16,0),"."),".")</f>
        <v>16227</v>
      </c>
    </row>
    <row r="2495" spans="1:21" x14ac:dyDescent="0.3">
      <c r="A2495" s="1" t="str">
        <f t="shared" si="76"/>
        <v>2023|TairÄwhiti|Total stated - total household income</v>
      </c>
      <c r="B2495" t="s">
        <v>18</v>
      </c>
      <c r="C2495" t="s">
        <v>19</v>
      </c>
      <c r="D2495" t="s">
        <v>20</v>
      </c>
      <c r="E2495" t="s">
        <v>21</v>
      </c>
      <c r="F2495">
        <v>2023</v>
      </c>
      <c r="G2495">
        <v>2023</v>
      </c>
      <c r="H2495">
        <v>203</v>
      </c>
      <c r="I2495" t="s">
        <v>160</v>
      </c>
      <c r="J2495">
        <v>99</v>
      </c>
      <c r="K2495" t="s">
        <v>23</v>
      </c>
      <c r="L2495">
        <v>77</v>
      </c>
      <c r="M2495" t="s">
        <v>32</v>
      </c>
      <c r="N2495">
        <v>2</v>
      </c>
      <c r="O2495" t="s">
        <v>28</v>
      </c>
      <c r="P2495">
        <v>5919</v>
      </c>
      <c r="T2495" s="3">
        <f t="shared" si="77"/>
        <v>36.479999999999997</v>
      </c>
      <c r="U2495" s="3">
        <f>IF(AND(R2495&lt;&gt;"_U",N2495&lt;&gt;9999,N2495&lt;&gt;999,L2495&lt;&gt;"Median"),IFERROR(VLOOKUP(A2495,'HD Total'!A:P,16,0),"."),".")</f>
        <v>16227</v>
      </c>
    </row>
    <row r="2496" spans="1:21" x14ac:dyDescent="0.3">
      <c r="A2496" s="1" t="str">
        <f t="shared" si="76"/>
        <v>2023|TairÄwhiti|Total stated - total household income</v>
      </c>
      <c r="B2496" t="s">
        <v>18</v>
      </c>
      <c r="C2496" t="s">
        <v>19</v>
      </c>
      <c r="D2496" t="s">
        <v>20</v>
      </c>
      <c r="E2496" t="s">
        <v>21</v>
      </c>
      <c r="F2496">
        <v>2023</v>
      </c>
      <c r="G2496">
        <v>2023</v>
      </c>
      <c r="H2496">
        <v>203</v>
      </c>
      <c r="I2496" t="s">
        <v>160</v>
      </c>
      <c r="J2496">
        <v>99</v>
      </c>
      <c r="K2496" t="s">
        <v>23</v>
      </c>
      <c r="L2496">
        <v>77</v>
      </c>
      <c r="M2496" t="s">
        <v>32</v>
      </c>
      <c r="N2496">
        <v>999</v>
      </c>
      <c r="O2496" t="s">
        <v>42</v>
      </c>
      <c r="P2496">
        <v>0</v>
      </c>
      <c r="T2496" s="3" t="str">
        <f t="shared" si="77"/>
        <v>.</v>
      </c>
      <c r="U2496" s="3" t="str">
        <f>IF(AND(R2496&lt;&gt;"_U",N2496&lt;&gt;9999,N2496&lt;&gt;999,L2496&lt;&gt;"Median"),IFERROR(VLOOKUP(A2496,'HD Total'!A:P,16,0),"."),".")</f>
        <v>.</v>
      </c>
    </row>
    <row r="2497" spans="1:21" x14ac:dyDescent="0.3">
      <c r="A2497" s="1" t="str">
        <f t="shared" si="76"/>
        <v>2023|TairÄwhiti|Total stated - total household income</v>
      </c>
      <c r="B2497" t="s">
        <v>18</v>
      </c>
      <c r="C2497" t="s">
        <v>19</v>
      </c>
      <c r="D2497" t="s">
        <v>20</v>
      </c>
      <c r="E2497" t="s">
        <v>21</v>
      </c>
      <c r="F2497">
        <v>2023</v>
      </c>
      <c r="G2497">
        <v>2023</v>
      </c>
      <c r="H2497">
        <v>203</v>
      </c>
      <c r="I2497" t="s">
        <v>160</v>
      </c>
      <c r="J2497">
        <v>99</v>
      </c>
      <c r="K2497" t="s">
        <v>23</v>
      </c>
      <c r="L2497">
        <v>77</v>
      </c>
      <c r="M2497" t="s">
        <v>32</v>
      </c>
      <c r="N2497">
        <v>3</v>
      </c>
      <c r="O2497" t="s">
        <v>25</v>
      </c>
      <c r="P2497">
        <v>1599</v>
      </c>
      <c r="T2497" s="3">
        <f t="shared" si="77"/>
        <v>9.85</v>
      </c>
      <c r="U2497" s="3">
        <f>IF(AND(R2497&lt;&gt;"_U",N2497&lt;&gt;9999,N2497&lt;&gt;999,L2497&lt;&gt;"Median"),IFERROR(VLOOKUP(A2497,'HD Total'!A:P,16,0),"."),".")</f>
        <v>16227</v>
      </c>
    </row>
    <row r="2498" spans="1:21" x14ac:dyDescent="0.3">
      <c r="A2498" s="1" t="str">
        <f t="shared" si="76"/>
        <v>2023|TairÄwhiti|Total - total household income</v>
      </c>
      <c r="B2498" t="s">
        <v>18</v>
      </c>
      <c r="C2498" t="s">
        <v>19</v>
      </c>
      <c r="D2498" t="s">
        <v>20</v>
      </c>
      <c r="E2498" t="s">
        <v>21</v>
      </c>
      <c r="F2498">
        <v>2023</v>
      </c>
      <c r="G2498">
        <v>2023</v>
      </c>
      <c r="H2498">
        <v>203</v>
      </c>
      <c r="I2498" t="s">
        <v>160</v>
      </c>
      <c r="J2498">
        <v>99</v>
      </c>
      <c r="K2498" t="s">
        <v>23</v>
      </c>
      <c r="L2498">
        <v>99</v>
      </c>
      <c r="M2498" t="s">
        <v>48</v>
      </c>
      <c r="N2498">
        <v>2</v>
      </c>
      <c r="O2498" t="s">
        <v>28</v>
      </c>
      <c r="P2498">
        <v>6354</v>
      </c>
      <c r="T2498" s="3">
        <f t="shared" si="77"/>
        <v>37.11</v>
      </c>
      <c r="U2498" s="3">
        <f>IF(AND(R2498&lt;&gt;"_U",N2498&lt;&gt;9999,N2498&lt;&gt;999,L2498&lt;&gt;"Median"),IFERROR(VLOOKUP(A2498,'HD Total'!A:P,16,0),"."),".")</f>
        <v>17124</v>
      </c>
    </row>
    <row r="2499" spans="1:21" x14ac:dyDescent="0.3">
      <c r="A2499" s="1" t="str">
        <f t="shared" ref="A2499:A2562" si="78">G2499&amp;"|"&amp;I2499&amp;"|"&amp;M2499</f>
        <v>2023|TairÄwhiti|Total - total household income</v>
      </c>
      <c r="B2499" t="s">
        <v>18</v>
      </c>
      <c r="C2499" t="s">
        <v>19</v>
      </c>
      <c r="D2499" t="s">
        <v>20</v>
      </c>
      <c r="E2499" t="s">
        <v>21</v>
      </c>
      <c r="F2499">
        <v>2023</v>
      </c>
      <c r="G2499">
        <v>2023</v>
      </c>
      <c r="H2499">
        <v>203</v>
      </c>
      <c r="I2499" t="s">
        <v>160</v>
      </c>
      <c r="J2499">
        <v>99</v>
      </c>
      <c r="K2499" t="s">
        <v>23</v>
      </c>
      <c r="L2499">
        <v>99</v>
      </c>
      <c r="M2499" t="s">
        <v>48</v>
      </c>
      <c r="N2499">
        <v>999</v>
      </c>
      <c r="O2499" t="s">
        <v>42</v>
      </c>
      <c r="P2499">
        <v>0</v>
      </c>
      <c r="T2499" s="3" t="str">
        <f t="shared" ref="T2499:T2562" si="79">IF(AND(R2499&lt;&gt;"_U",R2499&lt;&gt;"c",N2499&lt;&gt;999,N2499&lt;&gt;9999,L2499&lt;&gt;"Median"),IFERROR((ROUND(P2499/U2499*100,2)),"."),".")</f>
        <v>.</v>
      </c>
      <c r="U2499" s="3" t="str">
        <f>IF(AND(R2499&lt;&gt;"_U",N2499&lt;&gt;9999,N2499&lt;&gt;999,L2499&lt;&gt;"Median"),IFERROR(VLOOKUP(A2499,'HD Total'!A:P,16,0),"."),".")</f>
        <v>.</v>
      </c>
    </row>
    <row r="2500" spans="1:21" x14ac:dyDescent="0.3">
      <c r="A2500" s="1" t="str">
        <f t="shared" si="78"/>
        <v>2023|TairÄwhiti|Total - total household income</v>
      </c>
      <c r="B2500" t="s">
        <v>18</v>
      </c>
      <c r="C2500" t="s">
        <v>19</v>
      </c>
      <c r="D2500" t="s">
        <v>20</v>
      </c>
      <c r="E2500" t="s">
        <v>21</v>
      </c>
      <c r="F2500">
        <v>2023</v>
      </c>
      <c r="G2500">
        <v>2023</v>
      </c>
      <c r="H2500">
        <v>203</v>
      </c>
      <c r="I2500" t="s">
        <v>160</v>
      </c>
      <c r="J2500">
        <v>99</v>
      </c>
      <c r="K2500" t="s">
        <v>23</v>
      </c>
      <c r="L2500">
        <v>99</v>
      </c>
      <c r="M2500" t="s">
        <v>48</v>
      </c>
      <c r="N2500">
        <v>1</v>
      </c>
      <c r="O2500" t="s">
        <v>33</v>
      </c>
      <c r="P2500">
        <v>9096</v>
      </c>
      <c r="T2500" s="3">
        <f t="shared" si="79"/>
        <v>53.12</v>
      </c>
      <c r="U2500" s="3">
        <f>IF(AND(R2500&lt;&gt;"_U",N2500&lt;&gt;9999,N2500&lt;&gt;999,L2500&lt;&gt;"Median"),IFERROR(VLOOKUP(A2500,'HD Total'!A:P,16,0),"."),".")</f>
        <v>17124</v>
      </c>
    </row>
    <row r="2501" spans="1:21" x14ac:dyDescent="0.3">
      <c r="A2501" s="1" t="str">
        <f t="shared" si="78"/>
        <v>2023|TairÄwhiti|Total - total household income</v>
      </c>
      <c r="B2501" t="s">
        <v>18</v>
      </c>
      <c r="C2501" t="s">
        <v>19</v>
      </c>
      <c r="D2501" t="s">
        <v>20</v>
      </c>
      <c r="E2501" t="s">
        <v>21</v>
      </c>
      <c r="F2501">
        <v>2023</v>
      </c>
      <c r="G2501">
        <v>2023</v>
      </c>
      <c r="H2501">
        <v>203</v>
      </c>
      <c r="I2501" t="s">
        <v>160</v>
      </c>
      <c r="J2501">
        <v>99</v>
      </c>
      <c r="K2501" t="s">
        <v>23</v>
      </c>
      <c r="L2501">
        <v>99</v>
      </c>
      <c r="M2501" t="s">
        <v>48</v>
      </c>
      <c r="N2501">
        <v>3</v>
      </c>
      <c r="O2501" t="s">
        <v>25</v>
      </c>
      <c r="P2501">
        <v>1674</v>
      </c>
      <c r="T2501" s="3">
        <f t="shared" si="79"/>
        <v>9.7799999999999994</v>
      </c>
      <c r="U2501" s="3">
        <f>IF(AND(R2501&lt;&gt;"_U",N2501&lt;&gt;9999,N2501&lt;&gt;999,L2501&lt;&gt;"Median"),IFERROR(VLOOKUP(A2501,'HD Total'!A:P,16,0),"."),".")</f>
        <v>17124</v>
      </c>
    </row>
    <row r="2502" spans="1:21" x14ac:dyDescent="0.3">
      <c r="A2502" s="1" t="str">
        <f t="shared" si="78"/>
        <v>2023|TairÄwhiti|Total - total household income</v>
      </c>
      <c r="B2502" t="s">
        <v>18</v>
      </c>
      <c r="C2502" t="s">
        <v>19</v>
      </c>
      <c r="D2502" t="s">
        <v>20</v>
      </c>
      <c r="E2502" t="s">
        <v>21</v>
      </c>
      <c r="F2502">
        <v>2023</v>
      </c>
      <c r="G2502">
        <v>2023</v>
      </c>
      <c r="H2502">
        <v>203</v>
      </c>
      <c r="I2502" t="s">
        <v>160</v>
      </c>
      <c r="J2502">
        <v>99</v>
      </c>
      <c r="K2502" t="s">
        <v>23</v>
      </c>
      <c r="L2502">
        <v>99</v>
      </c>
      <c r="M2502" t="s">
        <v>48</v>
      </c>
      <c r="N2502">
        <v>7777</v>
      </c>
      <c r="O2502" t="s">
        <v>37</v>
      </c>
      <c r="P2502">
        <v>17124</v>
      </c>
      <c r="T2502" s="3">
        <f t="shared" si="79"/>
        <v>100</v>
      </c>
      <c r="U2502" s="3">
        <f>IF(AND(R2502&lt;&gt;"_U",N2502&lt;&gt;9999,N2502&lt;&gt;999,L2502&lt;&gt;"Median"),IFERROR(VLOOKUP(A2502,'HD Total'!A:P,16,0),"."),".")</f>
        <v>17124</v>
      </c>
    </row>
    <row r="2503" spans="1:21" x14ac:dyDescent="0.3">
      <c r="A2503" s="1" t="str">
        <f t="shared" si="78"/>
        <v>2023|TairÄwhiti|Total - total household income</v>
      </c>
      <c r="B2503" t="s">
        <v>18</v>
      </c>
      <c r="C2503" t="s">
        <v>19</v>
      </c>
      <c r="D2503" t="s">
        <v>20</v>
      </c>
      <c r="E2503" t="s">
        <v>21</v>
      </c>
      <c r="F2503">
        <v>2023</v>
      </c>
      <c r="G2503">
        <v>2023</v>
      </c>
      <c r="H2503">
        <v>203</v>
      </c>
      <c r="I2503" t="s">
        <v>160</v>
      </c>
      <c r="J2503">
        <v>99</v>
      </c>
      <c r="K2503" t="s">
        <v>23</v>
      </c>
      <c r="L2503">
        <v>99</v>
      </c>
      <c r="M2503" t="s">
        <v>48</v>
      </c>
      <c r="N2503">
        <v>9999</v>
      </c>
      <c r="O2503" t="s">
        <v>40</v>
      </c>
      <c r="P2503">
        <v>17124</v>
      </c>
      <c r="T2503" s="3" t="str">
        <f t="shared" si="79"/>
        <v>.</v>
      </c>
      <c r="U2503" s="3" t="str">
        <f>IF(AND(R2503&lt;&gt;"_U",N2503&lt;&gt;9999,N2503&lt;&gt;999,L2503&lt;&gt;"Median"),IFERROR(VLOOKUP(A2503,'HD Total'!A:P,16,0),"."),".")</f>
        <v>.</v>
      </c>
    </row>
    <row r="2504" spans="1:21" x14ac:dyDescent="0.3">
      <c r="A2504" s="1" t="str">
        <f t="shared" si="78"/>
        <v>2023|TairÄwhiti|Median ($) - total household income</v>
      </c>
      <c r="B2504" t="s">
        <v>18</v>
      </c>
      <c r="C2504" t="s">
        <v>19</v>
      </c>
      <c r="D2504" t="s">
        <v>20</v>
      </c>
      <c r="E2504" t="s">
        <v>21</v>
      </c>
      <c r="F2504">
        <v>2023</v>
      </c>
      <c r="G2504">
        <v>2023</v>
      </c>
      <c r="H2504">
        <v>203</v>
      </c>
      <c r="I2504" t="s">
        <v>160</v>
      </c>
      <c r="J2504">
        <v>99</v>
      </c>
      <c r="K2504" t="s">
        <v>23</v>
      </c>
      <c r="L2504" t="s">
        <v>56</v>
      </c>
      <c r="M2504" t="s">
        <v>57</v>
      </c>
      <c r="N2504">
        <v>9999</v>
      </c>
      <c r="O2504" t="s">
        <v>40</v>
      </c>
      <c r="P2504">
        <v>81000</v>
      </c>
      <c r="T2504" s="3" t="str">
        <f t="shared" si="79"/>
        <v>.</v>
      </c>
      <c r="U2504" s="3" t="str">
        <f>IF(AND(R2504&lt;&gt;"_U",N2504&lt;&gt;9999,N2504&lt;&gt;999,L2504&lt;&gt;"Median"),IFERROR(VLOOKUP(A2504,'HD Total'!A:P,16,0),"."),".")</f>
        <v>.</v>
      </c>
    </row>
    <row r="2505" spans="1:21" x14ac:dyDescent="0.3">
      <c r="A2505" s="1" t="str">
        <f t="shared" si="78"/>
        <v>2023|TairÄwhiti|Median ($) - total household income</v>
      </c>
      <c r="B2505" t="s">
        <v>18</v>
      </c>
      <c r="C2505" t="s">
        <v>19</v>
      </c>
      <c r="D2505" t="s">
        <v>20</v>
      </c>
      <c r="E2505" t="s">
        <v>21</v>
      </c>
      <c r="F2505">
        <v>2023</v>
      </c>
      <c r="G2505">
        <v>2023</v>
      </c>
      <c r="H2505">
        <v>203</v>
      </c>
      <c r="I2505" t="s">
        <v>160</v>
      </c>
      <c r="J2505">
        <v>99</v>
      </c>
      <c r="K2505" t="s">
        <v>23</v>
      </c>
      <c r="L2505" t="s">
        <v>56</v>
      </c>
      <c r="M2505" t="s">
        <v>57</v>
      </c>
      <c r="N2505">
        <v>3</v>
      </c>
      <c r="O2505" t="s">
        <v>25</v>
      </c>
      <c r="P2505">
        <v>92200</v>
      </c>
      <c r="T2505" s="3" t="str">
        <f t="shared" si="79"/>
        <v>.</v>
      </c>
      <c r="U2505" s="3" t="str">
        <f>IF(AND(R2505&lt;&gt;"_U",N2505&lt;&gt;9999,N2505&lt;&gt;999,L2505&lt;&gt;"Median"),IFERROR(VLOOKUP(A2505,'HD Total'!A:P,16,0),"."),".")</f>
        <v>.</v>
      </c>
    </row>
    <row r="2506" spans="1:21" x14ac:dyDescent="0.3">
      <c r="A2506" s="1" t="str">
        <f t="shared" si="78"/>
        <v>2023|TairÄwhiti|Median ($) - total household income</v>
      </c>
      <c r="B2506" t="s">
        <v>18</v>
      </c>
      <c r="C2506" t="s">
        <v>19</v>
      </c>
      <c r="D2506" t="s">
        <v>20</v>
      </c>
      <c r="E2506" t="s">
        <v>21</v>
      </c>
      <c r="F2506">
        <v>2023</v>
      </c>
      <c r="G2506">
        <v>2023</v>
      </c>
      <c r="H2506">
        <v>203</v>
      </c>
      <c r="I2506" t="s">
        <v>160</v>
      </c>
      <c r="J2506">
        <v>99</v>
      </c>
      <c r="K2506" t="s">
        <v>23</v>
      </c>
      <c r="L2506" t="s">
        <v>56</v>
      </c>
      <c r="M2506" t="s">
        <v>57</v>
      </c>
      <c r="N2506">
        <v>7777</v>
      </c>
      <c r="O2506" t="s">
        <v>37</v>
      </c>
      <c r="P2506">
        <v>81000</v>
      </c>
      <c r="T2506" s="3" t="str">
        <f t="shared" si="79"/>
        <v>.</v>
      </c>
      <c r="U2506" s="3" t="str">
        <f>IF(AND(R2506&lt;&gt;"_U",N2506&lt;&gt;9999,N2506&lt;&gt;999,L2506&lt;&gt;"Median"),IFERROR(VLOOKUP(A2506,'HD Total'!A:P,16,0),"."),".")</f>
        <v>.</v>
      </c>
    </row>
    <row r="2507" spans="1:21" x14ac:dyDescent="0.3">
      <c r="A2507" s="1" t="str">
        <f t="shared" si="78"/>
        <v>2023|TairÄwhiti|Median ($) - total household income</v>
      </c>
      <c r="B2507" t="s">
        <v>18</v>
      </c>
      <c r="C2507" t="s">
        <v>19</v>
      </c>
      <c r="D2507" t="s">
        <v>20</v>
      </c>
      <c r="E2507" t="s">
        <v>21</v>
      </c>
      <c r="F2507">
        <v>2023</v>
      </c>
      <c r="G2507">
        <v>2023</v>
      </c>
      <c r="H2507">
        <v>203</v>
      </c>
      <c r="I2507" t="s">
        <v>160</v>
      </c>
      <c r="J2507">
        <v>99</v>
      </c>
      <c r="K2507" t="s">
        <v>23</v>
      </c>
      <c r="L2507" t="s">
        <v>56</v>
      </c>
      <c r="M2507" t="s">
        <v>57</v>
      </c>
      <c r="N2507">
        <v>999</v>
      </c>
      <c r="O2507" t="s">
        <v>42</v>
      </c>
      <c r="R2507" t="s">
        <v>61</v>
      </c>
      <c r="S2507" t="s">
        <v>62</v>
      </c>
      <c r="T2507" s="3" t="str">
        <f t="shared" si="79"/>
        <v>.</v>
      </c>
      <c r="U2507" s="3" t="str">
        <f>IF(AND(R2507&lt;&gt;"_U",N2507&lt;&gt;9999,N2507&lt;&gt;999,L2507&lt;&gt;"Median"),IFERROR(VLOOKUP(A2507,'HD Total'!A:P,16,0),"."),".")</f>
        <v>.</v>
      </c>
    </row>
    <row r="2508" spans="1:21" x14ac:dyDescent="0.3">
      <c r="A2508" s="1" t="str">
        <f t="shared" si="78"/>
        <v>2023|TairÄwhiti|Median ($) - total household income</v>
      </c>
      <c r="B2508" t="s">
        <v>18</v>
      </c>
      <c r="C2508" t="s">
        <v>19</v>
      </c>
      <c r="D2508" t="s">
        <v>20</v>
      </c>
      <c r="E2508" t="s">
        <v>21</v>
      </c>
      <c r="F2508">
        <v>2023</v>
      </c>
      <c r="G2508">
        <v>2023</v>
      </c>
      <c r="H2508">
        <v>203</v>
      </c>
      <c r="I2508" t="s">
        <v>160</v>
      </c>
      <c r="J2508">
        <v>99</v>
      </c>
      <c r="K2508" t="s">
        <v>23</v>
      </c>
      <c r="L2508" t="s">
        <v>56</v>
      </c>
      <c r="M2508" t="s">
        <v>57</v>
      </c>
      <c r="N2508">
        <v>1</v>
      </c>
      <c r="O2508" t="s">
        <v>33</v>
      </c>
      <c r="P2508">
        <v>91300</v>
      </c>
      <c r="T2508" s="3" t="str">
        <f t="shared" si="79"/>
        <v>.</v>
      </c>
      <c r="U2508" s="3" t="str">
        <f>IF(AND(R2508&lt;&gt;"_U",N2508&lt;&gt;9999,N2508&lt;&gt;999,L2508&lt;&gt;"Median"),IFERROR(VLOOKUP(A2508,'HD Total'!A:P,16,0),"."),".")</f>
        <v>.</v>
      </c>
    </row>
    <row r="2509" spans="1:21" x14ac:dyDescent="0.3">
      <c r="A2509" s="1" t="str">
        <f t="shared" si="78"/>
        <v>2023|TairÄwhiti|Median ($) - total household income</v>
      </c>
      <c r="B2509" t="s">
        <v>18</v>
      </c>
      <c r="C2509" t="s">
        <v>19</v>
      </c>
      <c r="D2509" t="s">
        <v>20</v>
      </c>
      <c r="E2509" t="s">
        <v>21</v>
      </c>
      <c r="F2509">
        <v>2023</v>
      </c>
      <c r="G2509">
        <v>2023</v>
      </c>
      <c r="H2509">
        <v>203</v>
      </c>
      <c r="I2509" t="s">
        <v>160</v>
      </c>
      <c r="J2509">
        <v>99</v>
      </c>
      <c r="K2509" t="s">
        <v>23</v>
      </c>
      <c r="L2509" t="s">
        <v>56</v>
      </c>
      <c r="M2509" t="s">
        <v>57</v>
      </c>
      <c r="N2509">
        <v>2</v>
      </c>
      <c r="O2509" t="s">
        <v>28</v>
      </c>
      <c r="P2509">
        <v>64900</v>
      </c>
      <c r="T2509" s="3" t="str">
        <f t="shared" si="79"/>
        <v>.</v>
      </c>
      <c r="U2509" s="3" t="str">
        <f>IF(AND(R2509&lt;&gt;"_U",N2509&lt;&gt;9999,N2509&lt;&gt;999,L2509&lt;&gt;"Median"),IFERROR(VLOOKUP(A2509,'HD Total'!A:P,16,0),"."),".")</f>
        <v>.</v>
      </c>
    </row>
    <row r="2510" spans="1:21" x14ac:dyDescent="0.3">
      <c r="A2510" s="1" t="str">
        <f t="shared" si="78"/>
        <v>2023|Taranaki|$20,000 or less</v>
      </c>
      <c r="B2510" t="s">
        <v>18</v>
      </c>
      <c r="C2510" t="s">
        <v>19</v>
      </c>
      <c r="D2510" t="s">
        <v>20</v>
      </c>
      <c r="E2510" t="s">
        <v>21</v>
      </c>
      <c r="F2510">
        <v>2023</v>
      </c>
      <c r="G2510">
        <v>2023</v>
      </c>
      <c r="H2510">
        <v>204</v>
      </c>
      <c r="I2510" t="s">
        <v>159</v>
      </c>
      <c r="J2510">
        <v>99</v>
      </c>
      <c r="K2510" t="s">
        <v>23</v>
      </c>
      <c r="L2510">
        <v>1</v>
      </c>
      <c r="M2510" t="s">
        <v>39</v>
      </c>
      <c r="N2510">
        <v>1</v>
      </c>
      <c r="O2510" t="s">
        <v>33</v>
      </c>
      <c r="P2510">
        <v>1200</v>
      </c>
      <c r="T2510" s="3">
        <f t="shared" si="79"/>
        <v>43.81</v>
      </c>
      <c r="U2510" s="3">
        <f>IF(AND(R2510&lt;&gt;"_U",N2510&lt;&gt;9999,N2510&lt;&gt;999,L2510&lt;&gt;"Median"),IFERROR(VLOOKUP(A2510,'HD Total'!A:P,16,0),"."),".")</f>
        <v>2739</v>
      </c>
    </row>
    <row r="2511" spans="1:21" x14ac:dyDescent="0.3">
      <c r="A2511" s="1" t="str">
        <f t="shared" si="78"/>
        <v>2023|Taranaki|$20,000 or less</v>
      </c>
      <c r="B2511" t="s">
        <v>18</v>
      </c>
      <c r="C2511" t="s">
        <v>19</v>
      </c>
      <c r="D2511" t="s">
        <v>20</v>
      </c>
      <c r="E2511" t="s">
        <v>21</v>
      </c>
      <c r="F2511">
        <v>2023</v>
      </c>
      <c r="G2511">
        <v>2023</v>
      </c>
      <c r="H2511">
        <v>204</v>
      </c>
      <c r="I2511" t="s">
        <v>159</v>
      </c>
      <c r="J2511">
        <v>99</v>
      </c>
      <c r="K2511" t="s">
        <v>23</v>
      </c>
      <c r="L2511">
        <v>1</v>
      </c>
      <c r="M2511" t="s">
        <v>39</v>
      </c>
      <c r="N2511">
        <v>9999</v>
      </c>
      <c r="O2511" t="s">
        <v>40</v>
      </c>
      <c r="P2511">
        <v>2745</v>
      </c>
      <c r="T2511" s="3" t="str">
        <f t="shared" si="79"/>
        <v>.</v>
      </c>
      <c r="U2511" s="3" t="str">
        <f>IF(AND(R2511&lt;&gt;"_U",N2511&lt;&gt;9999,N2511&lt;&gt;999,L2511&lt;&gt;"Median"),IFERROR(VLOOKUP(A2511,'HD Total'!A:P,16,0),"."),".")</f>
        <v>.</v>
      </c>
    </row>
    <row r="2512" spans="1:21" x14ac:dyDescent="0.3">
      <c r="A2512" s="1" t="str">
        <f t="shared" si="78"/>
        <v>2023|Taranaki|$20,000 or less</v>
      </c>
      <c r="B2512" t="s">
        <v>18</v>
      </c>
      <c r="C2512" t="s">
        <v>19</v>
      </c>
      <c r="D2512" t="s">
        <v>20</v>
      </c>
      <c r="E2512" t="s">
        <v>21</v>
      </c>
      <c r="F2512">
        <v>2023</v>
      </c>
      <c r="G2512">
        <v>2023</v>
      </c>
      <c r="H2512">
        <v>204</v>
      </c>
      <c r="I2512" t="s">
        <v>159</v>
      </c>
      <c r="J2512">
        <v>99</v>
      </c>
      <c r="K2512" t="s">
        <v>23</v>
      </c>
      <c r="L2512">
        <v>1</v>
      </c>
      <c r="M2512" t="s">
        <v>39</v>
      </c>
      <c r="N2512">
        <v>3</v>
      </c>
      <c r="O2512" t="s">
        <v>25</v>
      </c>
      <c r="P2512">
        <v>261</v>
      </c>
      <c r="T2512" s="3">
        <f t="shared" si="79"/>
        <v>9.5299999999999994</v>
      </c>
      <c r="U2512" s="3">
        <f>IF(AND(R2512&lt;&gt;"_U",N2512&lt;&gt;9999,N2512&lt;&gt;999,L2512&lt;&gt;"Median"),IFERROR(VLOOKUP(A2512,'HD Total'!A:P,16,0),"."),".")</f>
        <v>2739</v>
      </c>
    </row>
    <row r="2513" spans="1:21" x14ac:dyDescent="0.3">
      <c r="A2513" s="1" t="str">
        <f t="shared" si="78"/>
        <v>2023|Taranaki|$20,000 or less</v>
      </c>
      <c r="B2513" t="s">
        <v>18</v>
      </c>
      <c r="C2513" t="s">
        <v>19</v>
      </c>
      <c r="D2513" t="s">
        <v>20</v>
      </c>
      <c r="E2513" t="s">
        <v>21</v>
      </c>
      <c r="F2513">
        <v>2023</v>
      </c>
      <c r="G2513">
        <v>2023</v>
      </c>
      <c r="H2513">
        <v>204</v>
      </c>
      <c r="I2513" t="s">
        <v>159</v>
      </c>
      <c r="J2513">
        <v>99</v>
      </c>
      <c r="K2513" t="s">
        <v>23</v>
      </c>
      <c r="L2513">
        <v>1</v>
      </c>
      <c r="M2513" t="s">
        <v>39</v>
      </c>
      <c r="N2513">
        <v>7777</v>
      </c>
      <c r="O2513" t="s">
        <v>37</v>
      </c>
      <c r="P2513">
        <v>2739</v>
      </c>
      <c r="T2513" s="3">
        <f t="shared" si="79"/>
        <v>100</v>
      </c>
      <c r="U2513" s="3">
        <f>IF(AND(R2513&lt;&gt;"_U",N2513&lt;&gt;9999,N2513&lt;&gt;999,L2513&lt;&gt;"Median"),IFERROR(VLOOKUP(A2513,'HD Total'!A:P,16,0),"."),".")</f>
        <v>2739</v>
      </c>
    </row>
    <row r="2514" spans="1:21" x14ac:dyDescent="0.3">
      <c r="A2514" s="1" t="str">
        <f t="shared" si="78"/>
        <v>2023|Taranaki|$20,000 or less</v>
      </c>
      <c r="B2514" t="s">
        <v>18</v>
      </c>
      <c r="C2514" t="s">
        <v>19</v>
      </c>
      <c r="D2514" t="s">
        <v>20</v>
      </c>
      <c r="E2514" t="s">
        <v>21</v>
      </c>
      <c r="F2514">
        <v>2023</v>
      </c>
      <c r="G2514">
        <v>2023</v>
      </c>
      <c r="H2514">
        <v>204</v>
      </c>
      <c r="I2514" t="s">
        <v>159</v>
      </c>
      <c r="J2514">
        <v>99</v>
      </c>
      <c r="K2514" t="s">
        <v>23</v>
      </c>
      <c r="L2514">
        <v>1</v>
      </c>
      <c r="M2514" t="s">
        <v>39</v>
      </c>
      <c r="N2514">
        <v>999</v>
      </c>
      <c r="O2514" t="s">
        <v>42</v>
      </c>
      <c r="P2514">
        <v>6</v>
      </c>
      <c r="T2514" s="3" t="str">
        <f t="shared" si="79"/>
        <v>.</v>
      </c>
      <c r="U2514" s="3" t="str">
        <f>IF(AND(R2514&lt;&gt;"_U",N2514&lt;&gt;9999,N2514&lt;&gt;999,L2514&lt;&gt;"Median"),IFERROR(VLOOKUP(A2514,'HD Total'!A:P,16,0),"."),".")</f>
        <v>.</v>
      </c>
    </row>
    <row r="2515" spans="1:21" x14ac:dyDescent="0.3">
      <c r="A2515" s="1" t="str">
        <f t="shared" si="78"/>
        <v>2023|Taranaki|$20,000 or less</v>
      </c>
      <c r="B2515" t="s">
        <v>18</v>
      </c>
      <c r="C2515" t="s">
        <v>19</v>
      </c>
      <c r="D2515" t="s">
        <v>20</v>
      </c>
      <c r="E2515" t="s">
        <v>21</v>
      </c>
      <c r="F2515">
        <v>2023</v>
      </c>
      <c r="G2515">
        <v>2023</v>
      </c>
      <c r="H2515">
        <v>204</v>
      </c>
      <c r="I2515" t="s">
        <v>159</v>
      </c>
      <c r="J2515">
        <v>99</v>
      </c>
      <c r="K2515" t="s">
        <v>23</v>
      </c>
      <c r="L2515">
        <v>1</v>
      </c>
      <c r="M2515" t="s">
        <v>39</v>
      </c>
      <c r="N2515">
        <v>2</v>
      </c>
      <c r="O2515" t="s">
        <v>28</v>
      </c>
      <c r="P2515">
        <v>1278</v>
      </c>
      <c r="T2515" s="3">
        <f t="shared" si="79"/>
        <v>46.66</v>
      </c>
      <c r="U2515" s="3">
        <f>IF(AND(R2515&lt;&gt;"_U",N2515&lt;&gt;9999,N2515&lt;&gt;999,L2515&lt;&gt;"Median"),IFERROR(VLOOKUP(A2515,'HD Total'!A:P,16,0),"."),".")</f>
        <v>2739</v>
      </c>
    </row>
    <row r="2516" spans="1:21" x14ac:dyDescent="0.3">
      <c r="A2516" s="1" t="str">
        <f t="shared" si="78"/>
        <v>2023|Taranaki|$20,001-$30,000</v>
      </c>
      <c r="B2516" t="s">
        <v>18</v>
      </c>
      <c r="C2516" t="s">
        <v>19</v>
      </c>
      <c r="D2516" t="s">
        <v>20</v>
      </c>
      <c r="E2516" t="s">
        <v>21</v>
      </c>
      <c r="F2516">
        <v>2023</v>
      </c>
      <c r="G2516">
        <v>2023</v>
      </c>
      <c r="H2516">
        <v>204</v>
      </c>
      <c r="I2516" t="s">
        <v>159</v>
      </c>
      <c r="J2516">
        <v>99</v>
      </c>
      <c r="K2516" t="s">
        <v>23</v>
      </c>
      <c r="L2516">
        <v>2</v>
      </c>
      <c r="M2516" t="s">
        <v>24</v>
      </c>
      <c r="N2516">
        <v>2</v>
      </c>
      <c r="O2516" t="s">
        <v>28</v>
      </c>
      <c r="P2516">
        <v>1500</v>
      </c>
      <c r="T2516" s="3">
        <f t="shared" si="79"/>
        <v>32.47</v>
      </c>
      <c r="U2516" s="3">
        <f>IF(AND(R2516&lt;&gt;"_U",N2516&lt;&gt;9999,N2516&lt;&gt;999,L2516&lt;&gt;"Median"),IFERROR(VLOOKUP(A2516,'HD Total'!A:P,16,0),"."),".")</f>
        <v>4620</v>
      </c>
    </row>
    <row r="2517" spans="1:21" x14ac:dyDescent="0.3">
      <c r="A2517" s="1" t="str">
        <f t="shared" si="78"/>
        <v>2023|Taranaki|$20,001-$30,000</v>
      </c>
      <c r="B2517" t="s">
        <v>18</v>
      </c>
      <c r="C2517" t="s">
        <v>19</v>
      </c>
      <c r="D2517" t="s">
        <v>20</v>
      </c>
      <c r="E2517" t="s">
        <v>21</v>
      </c>
      <c r="F2517">
        <v>2023</v>
      </c>
      <c r="G2517">
        <v>2023</v>
      </c>
      <c r="H2517">
        <v>204</v>
      </c>
      <c r="I2517" t="s">
        <v>159</v>
      </c>
      <c r="J2517">
        <v>99</v>
      </c>
      <c r="K2517" t="s">
        <v>23</v>
      </c>
      <c r="L2517">
        <v>2</v>
      </c>
      <c r="M2517" t="s">
        <v>24</v>
      </c>
      <c r="N2517">
        <v>999</v>
      </c>
      <c r="O2517" t="s">
        <v>42</v>
      </c>
      <c r="P2517">
        <v>0</v>
      </c>
      <c r="T2517" s="3" t="str">
        <f t="shared" si="79"/>
        <v>.</v>
      </c>
      <c r="U2517" s="3" t="str">
        <f>IF(AND(R2517&lt;&gt;"_U",N2517&lt;&gt;9999,N2517&lt;&gt;999,L2517&lt;&gt;"Median"),IFERROR(VLOOKUP(A2517,'HD Total'!A:P,16,0),"."),".")</f>
        <v>.</v>
      </c>
    </row>
    <row r="2518" spans="1:21" x14ac:dyDescent="0.3">
      <c r="A2518" s="1" t="str">
        <f t="shared" si="78"/>
        <v>2023|Taranaki|$20,001-$30,000</v>
      </c>
      <c r="B2518" t="s">
        <v>18</v>
      </c>
      <c r="C2518" t="s">
        <v>19</v>
      </c>
      <c r="D2518" t="s">
        <v>20</v>
      </c>
      <c r="E2518" t="s">
        <v>21</v>
      </c>
      <c r="F2518">
        <v>2023</v>
      </c>
      <c r="G2518">
        <v>2023</v>
      </c>
      <c r="H2518">
        <v>204</v>
      </c>
      <c r="I2518" t="s">
        <v>159</v>
      </c>
      <c r="J2518">
        <v>99</v>
      </c>
      <c r="K2518" t="s">
        <v>23</v>
      </c>
      <c r="L2518">
        <v>2</v>
      </c>
      <c r="M2518" t="s">
        <v>24</v>
      </c>
      <c r="N2518">
        <v>3</v>
      </c>
      <c r="O2518" t="s">
        <v>25</v>
      </c>
      <c r="P2518">
        <v>495</v>
      </c>
      <c r="T2518" s="3">
        <f t="shared" si="79"/>
        <v>10.71</v>
      </c>
      <c r="U2518" s="3">
        <f>IF(AND(R2518&lt;&gt;"_U",N2518&lt;&gt;9999,N2518&lt;&gt;999,L2518&lt;&gt;"Median"),IFERROR(VLOOKUP(A2518,'HD Total'!A:P,16,0),"."),".")</f>
        <v>4620</v>
      </c>
    </row>
    <row r="2519" spans="1:21" x14ac:dyDescent="0.3">
      <c r="A2519" s="1" t="str">
        <f t="shared" si="78"/>
        <v>2023|Taranaki|$20,001-$30,000</v>
      </c>
      <c r="B2519" t="s">
        <v>18</v>
      </c>
      <c r="C2519" t="s">
        <v>19</v>
      </c>
      <c r="D2519" t="s">
        <v>20</v>
      </c>
      <c r="E2519" t="s">
        <v>21</v>
      </c>
      <c r="F2519">
        <v>2023</v>
      </c>
      <c r="G2519">
        <v>2023</v>
      </c>
      <c r="H2519">
        <v>204</v>
      </c>
      <c r="I2519" t="s">
        <v>159</v>
      </c>
      <c r="J2519">
        <v>99</v>
      </c>
      <c r="K2519" t="s">
        <v>23</v>
      </c>
      <c r="L2519">
        <v>2</v>
      </c>
      <c r="M2519" t="s">
        <v>24</v>
      </c>
      <c r="N2519">
        <v>9999</v>
      </c>
      <c r="O2519" t="s">
        <v>40</v>
      </c>
      <c r="P2519">
        <v>4620</v>
      </c>
      <c r="T2519" s="3" t="str">
        <f t="shared" si="79"/>
        <v>.</v>
      </c>
      <c r="U2519" s="3" t="str">
        <f>IF(AND(R2519&lt;&gt;"_U",N2519&lt;&gt;9999,N2519&lt;&gt;999,L2519&lt;&gt;"Median"),IFERROR(VLOOKUP(A2519,'HD Total'!A:P,16,0),"."),".")</f>
        <v>.</v>
      </c>
    </row>
    <row r="2520" spans="1:21" x14ac:dyDescent="0.3">
      <c r="A2520" s="1" t="str">
        <f t="shared" si="78"/>
        <v>2023|Taranaki|$20,001-$30,000</v>
      </c>
      <c r="B2520" t="s">
        <v>18</v>
      </c>
      <c r="C2520" t="s">
        <v>19</v>
      </c>
      <c r="D2520" t="s">
        <v>20</v>
      </c>
      <c r="E2520" t="s">
        <v>21</v>
      </c>
      <c r="F2520">
        <v>2023</v>
      </c>
      <c r="G2520">
        <v>2023</v>
      </c>
      <c r="H2520">
        <v>204</v>
      </c>
      <c r="I2520" t="s">
        <v>159</v>
      </c>
      <c r="J2520">
        <v>99</v>
      </c>
      <c r="K2520" t="s">
        <v>23</v>
      </c>
      <c r="L2520">
        <v>2</v>
      </c>
      <c r="M2520" t="s">
        <v>24</v>
      </c>
      <c r="N2520">
        <v>1</v>
      </c>
      <c r="O2520" t="s">
        <v>33</v>
      </c>
      <c r="P2520">
        <v>2625</v>
      </c>
      <c r="T2520" s="3">
        <f t="shared" si="79"/>
        <v>56.82</v>
      </c>
      <c r="U2520" s="3">
        <f>IF(AND(R2520&lt;&gt;"_U",N2520&lt;&gt;9999,N2520&lt;&gt;999,L2520&lt;&gt;"Median"),IFERROR(VLOOKUP(A2520,'HD Total'!A:P,16,0),"."),".")</f>
        <v>4620</v>
      </c>
    </row>
    <row r="2521" spans="1:21" x14ac:dyDescent="0.3">
      <c r="A2521" s="1" t="str">
        <f t="shared" si="78"/>
        <v>2023|Taranaki|$20,001-$30,000</v>
      </c>
      <c r="B2521" t="s">
        <v>18</v>
      </c>
      <c r="C2521" t="s">
        <v>19</v>
      </c>
      <c r="D2521" t="s">
        <v>20</v>
      </c>
      <c r="E2521" t="s">
        <v>21</v>
      </c>
      <c r="F2521">
        <v>2023</v>
      </c>
      <c r="G2521">
        <v>2023</v>
      </c>
      <c r="H2521">
        <v>204</v>
      </c>
      <c r="I2521" t="s">
        <v>159</v>
      </c>
      <c r="J2521">
        <v>99</v>
      </c>
      <c r="K2521" t="s">
        <v>23</v>
      </c>
      <c r="L2521">
        <v>2</v>
      </c>
      <c r="M2521" t="s">
        <v>24</v>
      </c>
      <c r="N2521">
        <v>7777</v>
      </c>
      <c r="O2521" t="s">
        <v>37</v>
      </c>
      <c r="P2521">
        <v>4620</v>
      </c>
      <c r="T2521" s="3">
        <f t="shared" si="79"/>
        <v>100</v>
      </c>
      <c r="U2521" s="3">
        <f>IF(AND(R2521&lt;&gt;"_U",N2521&lt;&gt;9999,N2521&lt;&gt;999,L2521&lt;&gt;"Median"),IFERROR(VLOOKUP(A2521,'HD Total'!A:P,16,0),"."),".")</f>
        <v>4620</v>
      </c>
    </row>
    <row r="2522" spans="1:21" x14ac:dyDescent="0.3">
      <c r="A2522" s="1" t="str">
        <f t="shared" si="78"/>
        <v>2023|Taranaki|$30,001-$50,000</v>
      </c>
      <c r="B2522" t="s">
        <v>18</v>
      </c>
      <c r="C2522" t="s">
        <v>19</v>
      </c>
      <c r="D2522" t="s">
        <v>20</v>
      </c>
      <c r="E2522" t="s">
        <v>21</v>
      </c>
      <c r="F2522">
        <v>2023</v>
      </c>
      <c r="G2522">
        <v>2023</v>
      </c>
      <c r="H2522">
        <v>204</v>
      </c>
      <c r="I2522" t="s">
        <v>159</v>
      </c>
      <c r="J2522">
        <v>99</v>
      </c>
      <c r="K2522" t="s">
        <v>23</v>
      </c>
      <c r="L2522">
        <v>3</v>
      </c>
      <c r="M2522" t="s">
        <v>45</v>
      </c>
      <c r="N2522">
        <v>7777</v>
      </c>
      <c r="O2522" t="s">
        <v>37</v>
      </c>
      <c r="P2522">
        <v>7368</v>
      </c>
      <c r="T2522" s="3">
        <f t="shared" si="79"/>
        <v>100</v>
      </c>
      <c r="U2522" s="3">
        <f>IF(AND(R2522&lt;&gt;"_U",N2522&lt;&gt;9999,N2522&lt;&gt;999,L2522&lt;&gt;"Median"),IFERROR(VLOOKUP(A2522,'HD Total'!A:P,16,0),"."),".")</f>
        <v>7368</v>
      </c>
    </row>
    <row r="2523" spans="1:21" x14ac:dyDescent="0.3">
      <c r="A2523" s="1" t="str">
        <f t="shared" si="78"/>
        <v>2023|Taranaki|$30,001-$50,000</v>
      </c>
      <c r="B2523" t="s">
        <v>18</v>
      </c>
      <c r="C2523" t="s">
        <v>19</v>
      </c>
      <c r="D2523" t="s">
        <v>20</v>
      </c>
      <c r="E2523" t="s">
        <v>21</v>
      </c>
      <c r="F2523">
        <v>2023</v>
      </c>
      <c r="G2523">
        <v>2023</v>
      </c>
      <c r="H2523">
        <v>204</v>
      </c>
      <c r="I2523" t="s">
        <v>159</v>
      </c>
      <c r="J2523">
        <v>99</v>
      </c>
      <c r="K2523" t="s">
        <v>23</v>
      </c>
      <c r="L2523">
        <v>3</v>
      </c>
      <c r="M2523" t="s">
        <v>45</v>
      </c>
      <c r="N2523">
        <v>9999</v>
      </c>
      <c r="O2523" t="s">
        <v>40</v>
      </c>
      <c r="P2523">
        <v>7368</v>
      </c>
      <c r="T2523" s="3" t="str">
        <f t="shared" si="79"/>
        <v>.</v>
      </c>
      <c r="U2523" s="3" t="str">
        <f>IF(AND(R2523&lt;&gt;"_U",N2523&lt;&gt;9999,N2523&lt;&gt;999,L2523&lt;&gt;"Median"),IFERROR(VLOOKUP(A2523,'HD Total'!A:P,16,0),"."),".")</f>
        <v>.</v>
      </c>
    </row>
    <row r="2524" spans="1:21" x14ac:dyDescent="0.3">
      <c r="A2524" s="1" t="str">
        <f t="shared" si="78"/>
        <v>2023|Taranaki|$30,001-$50,000</v>
      </c>
      <c r="B2524" t="s">
        <v>18</v>
      </c>
      <c r="C2524" t="s">
        <v>19</v>
      </c>
      <c r="D2524" t="s">
        <v>20</v>
      </c>
      <c r="E2524" t="s">
        <v>21</v>
      </c>
      <c r="F2524">
        <v>2023</v>
      </c>
      <c r="G2524">
        <v>2023</v>
      </c>
      <c r="H2524">
        <v>204</v>
      </c>
      <c r="I2524" t="s">
        <v>159</v>
      </c>
      <c r="J2524">
        <v>99</v>
      </c>
      <c r="K2524" t="s">
        <v>23</v>
      </c>
      <c r="L2524">
        <v>3</v>
      </c>
      <c r="M2524" t="s">
        <v>45</v>
      </c>
      <c r="N2524">
        <v>2</v>
      </c>
      <c r="O2524" t="s">
        <v>28</v>
      </c>
      <c r="P2524">
        <v>2253</v>
      </c>
      <c r="T2524" s="3">
        <f t="shared" si="79"/>
        <v>30.58</v>
      </c>
      <c r="U2524" s="3">
        <f>IF(AND(R2524&lt;&gt;"_U",N2524&lt;&gt;9999,N2524&lt;&gt;999,L2524&lt;&gt;"Median"),IFERROR(VLOOKUP(A2524,'HD Total'!A:P,16,0),"."),".")</f>
        <v>7368</v>
      </c>
    </row>
    <row r="2525" spans="1:21" x14ac:dyDescent="0.3">
      <c r="A2525" s="1" t="str">
        <f t="shared" si="78"/>
        <v>2023|Taranaki|$30,001-$50,000</v>
      </c>
      <c r="B2525" t="s">
        <v>18</v>
      </c>
      <c r="C2525" t="s">
        <v>19</v>
      </c>
      <c r="D2525" t="s">
        <v>20</v>
      </c>
      <c r="E2525" t="s">
        <v>21</v>
      </c>
      <c r="F2525">
        <v>2023</v>
      </c>
      <c r="G2525">
        <v>2023</v>
      </c>
      <c r="H2525">
        <v>204</v>
      </c>
      <c r="I2525" t="s">
        <v>159</v>
      </c>
      <c r="J2525">
        <v>99</v>
      </c>
      <c r="K2525" t="s">
        <v>23</v>
      </c>
      <c r="L2525">
        <v>3</v>
      </c>
      <c r="M2525" t="s">
        <v>45</v>
      </c>
      <c r="N2525">
        <v>1</v>
      </c>
      <c r="O2525" t="s">
        <v>33</v>
      </c>
      <c r="P2525">
        <v>4284</v>
      </c>
      <c r="T2525" s="3">
        <f t="shared" si="79"/>
        <v>58.14</v>
      </c>
      <c r="U2525" s="3">
        <f>IF(AND(R2525&lt;&gt;"_U",N2525&lt;&gt;9999,N2525&lt;&gt;999,L2525&lt;&gt;"Median"),IFERROR(VLOOKUP(A2525,'HD Total'!A:P,16,0),"."),".")</f>
        <v>7368</v>
      </c>
    </row>
    <row r="2526" spans="1:21" x14ac:dyDescent="0.3">
      <c r="A2526" s="1" t="str">
        <f t="shared" si="78"/>
        <v>2023|Taranaki|$30,001-$50,000</v>
      </c>
      <c r="B2526" t="s">
        <v>18</v>
      </c>
      <c r="C2526" t="s">
        <v>19</v>
      </c>
      <c r="D2526" t="s">
        <v>20</v>
      </c>
      <c r="E2526" t="s">
        <v>21</v>
      </c>
      <c r="F2526">
        <v>2023</v>
      </c>
      <c r="G2526">
        <v>2023</v>
      </c>
      <c r="H2526">
        <v>204</v>
      </c>
      <c r="I2526" t="s">
        <v>159</v>
      </c>
      <c r="J2526">
        <v>99</v>
      </c>
      <c r="K2526" t="s">
        <v>23</v>
      </c>
      <c r="L2526">
        <v>3</v>
      </c>
      <c r="M2526" t="s">
        <v>45</v>
      </c>
      <c r="N2526">
        <v>3</v>
      </c>
      <c r="O2526" t="s">
        <v>25</v>
      </c>
      <c r="P2526">
        <v>831</v>
      </c>
      <c r="T2526" s="3">
        <f t="shared" si="79"/>
        <v>11.28</v>
      </c>
      <c r="U2526" s="3">
        <f>IF(AND(R2526&lt;&gt;"_U",N2526&lt;&gt;9999,N2526&lt;&gt;999,L2526&lt;&gt;"Median"),IFERROR(VLOOKUP(A2526,'HD Total'!A:P,16,0),"."),".")</f>
        <v>7368</v>
      </c>
    </row>
    <row r="2527" spans="1:21" x14ac:dyDescent="0.3">
      <c r="A2527" s="1" t="str">
        <f t="shared" si="78"/>
        <v>2023|Taranaki|$30,001-$50,000</v>
      </c>
      <c r="B2527" t="s">
        <v>18</v>
      </c>
      <c r="C2527" t="s">
        <v>19</v>
      </c>
      <c r="D2527" t="s">
        <v>20</v>
      </c>
      <c r="E2527" t="s">
        <v>21</v>
      </c>
      <c r="F2527">
        <v>2023</v>
      </c>
      <c r="G2527">
        <v>2023</v>
      </c>
      <c r="H2527">
        <v>204</v>
      </c>
      <c r="I2527" t="s">
        <v>159</v>
      </c>
      <c r="J2527">
        <v>99</v>
      </c>
      <c r="K2527" t="s">
        <v>23</v>
      </c>
      <c r="L2527">
        <v>3</v>
      </c>
      <c r="M2527" t="s">
        <v>45</v>
      </c>
      <c r="N2527">
        <v>999</v>
      </c>
      <c r="O2527" t="s">
        <v>42</v>
      </c>
      <c r="P2527">
        <v>0</v>
      </c>
      <c r="T2527" s="3" t="str">
        <f t="shared" si="79"/>
        <v>.</v>
      </c>
      <c r="U2527" s="3" t="str">
        <f>IF(AND(R2527&lt;&gt;"_U",N2527&lt;&gt;9999,N2527&lt;&gt;999,L2527&lt;&gt;"Median"),IFERROR(VLOOKUP(A2527,'HD Total'!A:P,16,0),"."),".")</f>
        <v>.</v>
      </c>
    </row>
    <row r="2528" spans="1:21" x14ac:dyDescent="0.3">
      <c r="A2528" s="1" t="str">
        <f t="shared" si="78"/>
        <v>2023|Taranaki|$50,001-$70,000</v>
      </c>
      <c r="B2528" t="s">
        <v>18</v>
      </c>
      <c r="C2528" t="s">
        <v>19</v>
      </c>
      <c r="D2528" t="s">
        <v>20</v>
      </c>
      <c r="E2528" t="s">
        <v>21</v>
      </c>
      <c r="F2528">
        <v>2023</v>
      </c>
      <c r="G2528">
        <v>2023</v>
      </c>
      <c r="H2528">
        <v>204</v>
      </c>
      <c r="I2528" t="s">
        <v>159</v>
      </c>
      <c r="J2528">
        <v>99</v>
      </c>
      <c r="K2528" t="s">
        <v>23</v>
      </c>
      <c r="L2528">
        <v>4</v>
      </c>
      <c r="M2528" t="s">
        <v>36</v>
      </c>
      <c r="N2528">
        <v>3</v>
      </c>
      <c r="O2528" t="s">
        <v>25</v>
      </c>
      <c r="P2528">
        <v>576</v>
      </c>
      <c r="T2528" s="3">
        <f t="shared" si="79"/>
        <v>10.67</v>
      </c>
      <c r="U2528" s="3">
        <f>IF(AND(R2528&lt;&gt;"_U",N2528&lt;&gt;9999,N2528&lt;&gt;999,L2528&lt;&gt;"Median"),IFERROR(VLOOKUP(A2528,'HD Total'!A:P,16,0),"."),".")</f>
        <v>5397</v>
      </c>
    </row>
    <row r="2529" spans="1:21" x14ac:dyDescent="0.3">
      <c r="A2529" s="1" t="str">
        <f t="shared" si="78"/>
        <v>2023|Taranaki|$50,001-$70,000</v>
      </c>
      <c r="B2529" t="s">
        <v>18</v>
      </c>
      <c r="C2529" t="s">
        <v>19</v>
      </c>
      <c r="D2529" t="s">
        <v>20</v>
      </c>
      <c r="E2529" t="s">
        <v>21</v>
      </c>
      <c r="F2529">
        <v>2023</v>
      </c>
      <c r="G2529">
        <v>2023</v>
      </c>
      <c r="H2529">
        <v>204</v>
      </c>
      <c r="I2529" t="s">
        <v>159</v>
      </c>
      <c r="J2529">
        <v>99</v>
      </c>
      <c r="K2529" t="s">
        <v>23</v>
      </c>
      <c r="L2529">
        <v>4</v>
      </c>
      <c r="M2529" t="s">
        <v>36</v>
      </c>
      <c r="N2529">
        <v>1</v>
      </c>
      <c r="O2529" t="s">
        <v>33</v>
      </c>
      <c r="P2529">
        <v>3003</v>
      </c>
      <c r="T2529" s="3">
        <f t="shared" si="79"/>
        <v>55.64</v>
      </c>
      <c r="U2529" s="3">
        <f>IF(AND(R2529&lt;&gt;"_U",N2529&lt;&gt;9999,N2529&lt;&gt;999,L2529&lt;&gt;"Median"),IFERROR(VLOOKUP(A2529,'HD Total'!A:P,16,0),"."),".")</f>
        <v>5397</v>
      </c>
    </row>
    <row r="2530" spans="1:21" x14ac:dyDescent="0.3">
      <c r="A2530" s="1" t="str">
        <f t="shared" si="78"/>
        <v>2023|Taranaki|$50,001-$70,000</v>
      </c>
      <c r="B2530" t="s">
        <v>18</v>
      </c>
      <c r="C2530" t="s">
        <v>19</v>
      </c>
      <c r="D2530" t="s">
        <v>20</v>
      </c>
      <c r="E2530" t="s">
        <v>21</v>
      </c>
      <c r="F2530">
        <v>2023</v>
      </c>
      <c r="G2530">
        <v>2023</v>
      </c>
      <c r="H2530">
        <v>204</v>
      </c>
      <c r="I2530" t="s">
        <v>159</v>
      </c>
      <c r="J2530">
        <v>99</v>
      </c>
      <c r="K2530" t="s">
        <v>23</v>
      </c>
      <c r="L2530">
        <v>4</v>
      </c>
      <c r="M2530" t="s">
        <v>36</v>
      </c>
      <c r="N2530">
        <v>9999</v>
      </c>
      <c r="O2530" t="s">
        <v>40</v>
      </c>
      <c r="P2530">
        <v>5397</v>
      </c>
      <c r="T2530" s="3" t="str">
        <f t="shared" si="79"/>
        <v>.</v>
      </c>
      <c r="U2530" s="3" t="str">
        <f>IF(AND(R2530&lt;&gt;"_U",N2530&lt;&gt;9999,N2530&lt;&gt;999,L2530&lt;&gt;"Median"),IFERROR(VLOOKUP(A2530,'HD Total'!A:P,16,0),"."),".")</f>
        <v>.</v>
      </c>
    </row>
    <row r="2531" spans="1:21" x14ac:dyDescent="0.3">
      <c r="A2531" s="1" t="str">
        <f t="shared" si="78"/>
        <v>2023|Taranaki|$50,001-$70,000</v>
      </c>
      <c r="B2531" t="s">
        <v>18</v>
      </c>
      <c r="C2531" t="s">
        <v>19</v>
      </c>
      <c r="D2531" t="s">
        <v>20</v>
      </c>
      <c r="E2531" t="s">
        <v>21</v>
      </c>
      <c r="F2531">
        <v>2023</v>
      </c>
      <c r="G2531">
        <v>2023</v>
      </c>
      <c r="H2531">
        <v>204</v>
      </c>
      <c r="I2531" t="s">
        <v>159</v>
      </c>
      <c r="J2531">
        <v>99</v>
      </c>
      <c r="K2531" t="s">
        <v>23</v>
      </c>
      <c r="L2531">
        <v>4</v>
      </c>
      <c r="M2531" t="s">
        <v>36</v>
      </c>
      <c r="N2531">
        <v>7777</v>
      </c>
      <c r="O2531" t="s">
        <v>37</v>
      </c>
      <c r="P2531">
        <v>5397</v>
      </c>
      <c r="T2531" s="3">
        <f t="shared" si="79"/>
        <v>100</v>
      </c>
      <c r="U2531" s="3">
        <f>IF(AND(R2531&lt;&gt;"_U",N2531&lt;&gt;9999,N2531&lt;&gt;999,L2531&lt;&gt;"Median"),IFERROR(VLOOKUP(A2531,'HD Total'!A:P,16,0),"."),".")</f>
        <v>5397</v>
      </c>
    </row>
    <row r="2532" spans="1:21" x14ac:dyDescent="0.3">
      <c r="A2532" s="1" t="str">
        <f t="shared" si="78"/>
        <v>2023|Taranaki|$50,001-$70,000</v>
      </c>
      <c r="B2532" t="s">
        <v>18</v>
      </c>
      <c r="C2532" t="s">
        <v>19</v>
      </c>
      <c r="D2532" t="s">
        <v>20</v>
      </c>
      <c r="E2532" t="s">
        <v>21</v>
      </c>
      <c r="F2532">
        <v>2023</v>
      </c>
      <c r="G2532">
        <v>2023</v>
      </c>
      <c r="H2532">
        <v>204</v>
      </c>
      <c r="I2532" t="s">
        <v>159</v>
      </c>
      <c r="J2532">
        <v>99</v>
      </c>
      <c r="K2532" t="s">
        <v>23</v>
      </c>
      <c r="L2532">
        <v>4</v>
      </c>
      <c r="M2532" t="s">
        <v>36</v>
      </c>
      <c r="N2532">
        <v>999</v>
      </c>
      <c r="O2532" t="s">
        <v>42</v>
      </c>
      <c r="P2532">
        <v>0</v>
      </c>
      <c r="T2532" s="3" t="str">
        <f t="shared" si="79"/>
        <v>.</v>
      </c>
      <c r="U2532" s="3" t="str">
        <f>IF(AND(R2532&lt;&gt;"_U",N2532&lt;&gt;9999,N2532&lt;&gt;999,L2532&lt;&gt;"Median"),IFERROR(VLOOKUP(A2532,'HD Total'!A:P,16,0),"."),".")</f>
        <v>.</v>
      </c>
    </row>
    <row r="2533" spans="1:21" x14ac:dyDescent="0.3">
      <c r="A2533" s="1" t="str">
        <f t="shared" si="78"/>
        <v>2023|Taranaki|$50,001-$70,000</v>
      </c>
      <c r="B2533" t="s">
        <v>18</v>
      </c>
      <c r="C2533" t="s">
        <v>19</v>
      </c>
      <c r="D2533" t="s">
        <v>20</v>
      </c>
      <c r="E2533" t="s">
        <v>21</v>
      </c>
      <c r="F2533">
        <v>2023</v>
      </c>
      <c r="G2533">
        <v>2023</v>
      </c>
      <c r="H2533">
        <v>204</v>
      </c>
      <c r="I2533" t="s">
        <v>159</v>
      </c>
      <c r="J2533">
        <v>99</v>
      </c>
      <c r="K2533" t="s">
        <v>23</v>
      </c>
      <c r="L2533">
        <v>4</v>
      </c>
      <c r="M2533" t="s">
        <v>36</v>
      </c>
      <c r="N2533">
        <v>2</v>
      </c>
      <c r="O2533" t="s">
        <v>28</v>
      </c>
      <c r="P2533">
        <v>1818</v>
      </c>
      <c r="T2533" s="3">
        <f t="shared" si="79"/>
        <v>33.69</v>
      </c>
      <c r="U2533" s="3">
        <f>IF(AND(R2533&lt;&gt;"_U",N2533&lt;&gt;9999,N2533&lt;&gt;999,L2533&lt;&gt;"Median"),IFERROR(VLOOKUP(A2533,'HD Total'!A:P,16,0),"."),".")</f>
        <v>5397</v>
      </c>
    </row>
    <row r="2534" spans="1:21" x14ac:dyDescent="0.3">
      <c r="A2534" s="1" t="str">
        <f t="shared" si="78"/>
        <v>2023|Taranaki|$70,001-$100,000</v>
      </c>
      <c r="B2534" t="s">
        <v>18</v>
      </c>
      <c r="C2534" t="s">
        <v>19</v>
      </c>
      <c r="D2534" t="s">
        <v>20</v>
      </c>
      <c r="E2534" t="s">
        <v>21</v>
      </c>
      <c r="F2534">
        <v>2023</v>
      </c>
      <c r="G2534">
        <v>2023</v>
      </c>
      <c r="H2534">
        <v>204</v>
      </c>
      <c r="I2534" t="s">
        <v>159</v>
      </c>
      <c r="J2534">
        <v>99</v>
      </c>
      <c r="K2534" t="s">
        <v>23</v>
      </c>
      <c r="L2534">
        <v>5</v>
      </c>
      <c r="M2534" t="s">
        <v>58</v>
      </c>
      <c r="N2534">
        <v>999</v>
      </c>
      <c r="O2534" t="s">
        <v>42</v>
      </c>
      <c r="P2534">
        <v>0</v>
      </c>
      <c r="T2534" s="3" t="str">
        <f t="shared" si="79"/>
        <v>.</v>
      </c>
      <c r="U2534" s="3" t="str">
        <f>IF(AND(R2534&lt;&gt;"_U",N2534&lt;&gt;9999,N2534&lt;&gt;999,L2534&lt;&gt;"Median"),IFERROR(VLOOKUP(A2534,'HD Total'!A:P,16,0),"."),".")</f>
        <v>.</v>
      </c>
    </row>
    <row r="2535" spans="1:21" x14ac:dyDescent="0.3">
      <c r="A2535" s="1" t="str">
        <f t="shared" si="78"/>
        <v>2023|Taranaki|$70,001-$100,000</v>
      </c>
      <c r="B2535" t="s">
        <v>18</v>
      </c>
      <c r="C2535" t="s">
        <v>19</v>
      </c>
      <c r="D2535" t="s">
        <v>20</v>
      </c>
      <c r="E2535" t="s">
        <v>21</v>
      </c>
      <c r="F2535">
        <v>2023</v>
      </c>
      <c r="G2535">
        <v>2023</v>
      </c>
      <c r="H2535">
        <v>204</v>
      </c>
      <c r="I2535" t="s">
        <v>159</v>
      </c>
      <c r="J2535">
        <v>99</v>
      </c>
      <c r="K2535" t="s">
        <v>23</v>
      </c>
      <c r="L2535">
        <v>5</v>
      </c>
      <c r="M2535" t="s">
        <v>58</v>
      </c>
      <c r="N2535">
        <v>1</v>
      </c>
      <c r="O2535" t="s">
        <v>33</v>
      </c>
      <c r="P2535">
        <v>4197</v>
      </c>
      <c r="T2535" s="3">
        <f t="shared" si="79"/>
        <v>58.58</v>
      </c>
      <c r="U2535" s="3">
        <f>IF(AND(R2535&lt;&gt;"_U",N2535&lt;&gt;9999,N2535&lt;&gt;999,L2535&lt;&gt;"Median"),IFERROR(VLOOKUP(A2535,'HD Total'!A:P,16,0),"."),".")</f>
        <v>7164</v>
      </c>
    </row>
    <row r="2536" spans="1:21" x14ac:dyDescent="0.3">
      <c r="A2536" s="1" t="str">
        <f t="shared" si="78"/>
        <v>2023|Taranaki|$70,001-$100,000</v>
      </c>
      <c r="B2536" t="s">
        <v>18</v>
      </c>
      <c r="C2536" t="s">
        <v>19</v>
      </c>
      <c r="D2536" t="s">
        <v>20</v>
      </c>
      <c r="E2536" t="s">
        <v>21</v>
      </c>
      <c r="F2536">
        <v>2023</v>
      </c>
      <c r="G2536">
        <v>2023</v>
      </c>
      <c r="H2536">
        <v>204</v>
      </c>
      <c r="I2536" t="s">
        <v>159</v>
      </c>
      <c r="J2536">
        <v>99</v>
      </c>
      <c r="K2536" t="s">
        <v>23</v>
      </c>
      <c r="L2536">
        <v>5</v>
      </c>
      <c r="M2536" t="s">
        <v>58</v>
      </c>
      <c r="N2536">
        <v>2</v>
      </c>
      <c r="O2536" t="s">
        <v>28</v>
      </c>
      <c r="P2536">
        <v>2241</v>
      </c>
      <c r="T2536" s="3">
        <f t="shared" si="79"/>
        <v>31.28</v>
      </c>
      <c r="U2536" s="3">
        <f>IF(AND(R2536&lt;&gt;"_U",N2536&lt;&gt;9999,N2536&lt;&gt;999,L2536&lt;&gt;"Median"),IFERROR(VLOOKUP(A2536,'HD Total'!A:P,16,0),"."),".")</f>
        <v>7164</v>
      </c>
    </row>
    <row r="2537" spans="1:21" x14ac:dyDescent="0.3">
      <c r="A2537" s="1" t="str">
        <f t="shared" si="78"/>
        <v>2023|Taranaki|$70,001-$100,000</v>
      </c>
      <c r="B2537" t="s">
        <v>18</v>
      </c>
      <c r="C2537" t="s">
        <v>19</v>
      </c>
      <c r="D2537" t="s">
        <v>20</v>
      </c>
      <c r="E2537" t="s">
        <v>21</v>
      </c>
      <c r="F2537">
        <v>2023</v>
      </c>
      <c r="G2537">
        <v>2023</v>
      </c>
      <c r="H2537">
        <v>204</v>
      </c>
      <c r="I2537" t="s">
        <v>159</v>
      </c>
      <c r="J2537">
        <v>99</v>
      </c>
      <c r="K2537" t="s">
        <v>23</v>
      </c>
      <c r="L2537">
        <v>5</v>
      </c>
      <c r="M2537" t="s">
        <v>58</v>
      </c>
      <c r="N2537">
        <v>3</v>
      </c>
      <c r="O2537" t="s">
        <v>25</v>
      </c>
      <c r="P2537">
        <v>726</v>
      </c>
      <c r="T2537" s="3">
        <f t="shared" si="79"/>
        <v>10.130000000000001</v>
      </c>
      <c r="U2537" s="3">
        <f>IF(AND(R2537&lt;&gt;"_U",N2537&lt;&gt;9999,N2537&lt;&gt;999,L2537&lt;&gt;"Median"),IFERROR(VLOOKUP(A2537,'HD Total'!A:P,16,0),"."),".")</f>
        <v>7164</v>
      </c>
    </row>
    <row r="2538" spans="1:21" x14ac:dyDescent="0.3">
      <c r="A2538" s="1" t="str">
        <f t="shared" si="78"/>
        <v>2023|Taranaki|$70,001-$100,000</v>
      </c>
      <c r="B2538" t="s">
        <v>18</v>
      </c>
      <c r="C2538" t="s">
        <v>19</v>
      </c>
      <c r="D2538" t="s">
        <v>20</v>
      </c>
      <c r="E2538" t="s">
        <v>21</v>
      </c>
      <c r="F2538">
        <v>2023</v>
      </c>
      <c r="G2538">
        <v>2023</v>
      </c>
      <c r="H2538">
        <v>204</v>
      </c>
      <c r="I2538" t="s">
        <v>159</v>
      </c>
      <c r="J2538">
        <v>99</v>
      </c>
      <c r="K2538" t="s">
        <v>23</v>
      </c>
      <c r="L2538">
        <v>5</v>
      </c>
      <c r="M2538" t="s">
        <v>58</v>
      </c>
      <c r="N2538">
        <v>9999</v>
      </c>
      <c r="O2538" t="s">
        <v>40</v>
      </c>
      <c r="P2538">
        <v>7164</v>
      </c>
      <c r="T2538" s="3" t="str">
        <f t="shared" si="79"/>
        <v>.</v>
      </c>
      <c r="U2538" s="3" t="str">
        <f>IF(AND(R2538&lt;&gt;"_U",N2538&lt;&gt;9999,N2538&lt;&gt;999,L2538&lt;&gt;"Median"),IFERROR(VLOOKUP(A2538,'HD Total'!A:P,16,0),"."),".")</f>
        <v>.</v>
      </c>
    </row>
    <row r="2539" spans="1:21" x14ac:dyDescent="0.3">
      <c r="A2539" s="1" t="str">
        <f t="shared" si="78"/>
        <v>2023|Taranaki|$70,001-$100,000</v>
      </c>
      <c r="B2539" t="s">
        <v>18</v>
      </c>
      <c r="C2539" t="s">
        <v>19</v>
      </c>
      <c r="D2539" t="s">
        <v>20</v>
      </c>
      <c r="E2539" t="s">
        <v>21</v>
      </c>
      <c r="F2539">
        <v>2023</v>
      </c>
      <c r="G2539">
        <v>2023</v>
      </c>
      <c r="H2539">
        <v>204</v>
      </c>
      <c r="I2539" t="s">
        <v>159</v>
      </c>
      <c r="J2539">
        <v>99</v>
      </c>
      <c r="K2539" t="s">
        <v>23</v>
      </c>
      <c r="L2539">
        <v>5</v>
      </c>
      <c r="M2539" t="s">
        <v>58</v>
      </c>
      <c r="N2539">
        <v>7777</v>
      </c>
      <c r="O2539" t="s">
        <v>37</v>
      </c>
      <c r="P2539">
        <v>7164</v>
      </c>
      <c r="T2539" s="3">
        <f t="shared" si="79"/>
        <v>100</v>
      </c>
      <c r="U2539" s="3">
        <f>IF(AND(R2539&lt;&gt;"_U",N2539&lt;&gt;9999,N2539&lt;&gt;999,L2539&lt;&gt;"Median"),IFERROR(VLOOKUP(A2539,'HD Total'!A:P,16,0),"."),".")</f>
        <v>7164</v>
      </c>
    </row>
    <row r="2540" spans="1:21" x14ac:dyDescent="0.3">
      <c r="A2540" s="1" t="str">
        <f t="shared" si="78"/>
        <v>2023|Taranaki|$100,001-$150,000</v>
      </c>
      <c r="B2540" t="s">
        <v>18</v>
      </c>
      <c r="C2540" t="s">
        <v>19</v>
      </c>
      <c r="D2540" t="s">
        <v>20</v>
      </c>
      <c r="E2540" t="s">
        <v>21</v>
      </c>
      <c r="F2540">
        <v>2023</v>
      </c>
      <c r="G2540">
        <v>2023</v>
      </c>
      <c r="H2540">
        <v>204</v>
      </c>
      <c r="I2540" t="s">
        <v>159</v>
      </c>
      <c r="J2540">
        <v>99</v>
      </c>
      <c r="K2540" t="s">
        <v>23</v>
      </c>
      <c r="L2540">
        <v>6</v>
      </c>
      <c r="M2540" t="s">
        <v>59</v>
      </c>
      <c r="N2540">
        <v>7777</v>
      </c>
      <c r="O2540" t="s">
        <v>37</v>
      </c>
      <c r="P2540">
        <v>9456</v>
      </c>
      <c r="T2540" s="3">
        <f t="shared" si="79"/>
        <v>100</v>
      </c>
      <c r="U2540" s="3">
        <f>IF(AND(R2540&lt;&gt;"_U",N2540&lt;&gt;9999,N2540&lt;&gt;999,L2540&lt;&gt;"Median"),IFERROR(VLOOKUP(A2540,'HD Total'!A:P,16,0),"."),".")</f>
        <v>9456</v>
      </c>
    </row>
    <row r="2541" spans="1:21" x14ac:dyDescent="0.3">
      <c r="A2541" s="1" t="str">
        <f t="shared" si="78"/>
        <v>2023|Taranaki|$100,001-$150,000</v>
      </c>
      <c r="B2541" t="s">
        <v>18</v>
      </c>
      <c r="C2541" t="s">
        <v>19</v>
      </c>
      <c r="D2541" t="s">
        <v>20</v>
      </c>
      <c r="E2541" t="s">
        <v>21</v>
      </c>
      <c r="F2541">
        <v>2023</v>
      </c>
      <c r="G2541">
        <v>2023</v>
      </c>
      <c r="H2541">
        <v>204</v>
      </c>
      <c r="I2541" t="s">
        <v>159</v>
      </c>
      <c r="J2541">
        <v>99</v>
      </c>
      <c r="K2541" t="s">
        <v>23</v>
      </c>
      <c r="L2541">
        <v>6</v>
      </c>
      <c r="M2541" t="s">
        <v>59</v>
      </c>
      <c r="N2541">
        <v>999</v>
      </c>
      <c r="O2541" t="s">
        <v>42</v>
      </c>
      <c r="P2541">
        <v>0</v>
      </c>
      <c r="T2541" s="3" t="str">
        <f t="shared" si="79"/>
        <v>.</v>
      </c>
      <c r="U2541" s="3" t="str">
        <f>IF(AND(R2541&lt;&gt;"_U",N2541&lt;&gt;9999,N2541&lt;&gt;999,L2541&lt;&gt;"Median"),IFERROR(VLOOKUP(A2541,'HD Total'!A:P,16,0),"."),".")</f>
        <v>.</v>
      </c>
    </row>
    <row r="2542" spans="1:21" x14ac:dyDescent="0.3">
      <c r="A2542" s="1" t="str">
        <f t="shared" si="78"/>
        <v>2023|Taranaki|$100,001-$150,000</v>
      </c>
      <c r="B2542" t="s">
        <v>18</v>
      </c>
      <c r="C2542" t="s">
        <v>19</v>
      </c>
      <c r="D2542" t="s">
        <v>20</v>
      </c>
      <c r="E2542" t="s">
        <v>21</v>
      </c>
      <c r="F2542">
        <v>2023</v>
      </c>
      <c r="G2542">
        <v>2023</v>
      </c>
      <c r="H2542">
        <v>204</v>
      </c>
      <c r="I2542" t="s">
        <v>159</v>
      </c>
      <c r="J2542">
        <v>99</v>
      </c>
      <c r="K2542" t="s">
        <v>23</v>
      </c>
      <c r="L2542">
        <v>6</v>
      </c>
      <c r="M2542" t="s">
        <v>59</v>
      </c>
      <c r="N2542">
        <v>2</v>
      </c>
      <c r="O2542" t="s">
        <v>28</v>
      </c>
      <c r="P2542">
        <v>2238</v>
      </c>
      <c r="T2542" s="3">
        <f t="shared" si="79"/>
        <v>23.67</v>
      </c>
      <c r="U2542" s="3">
        <f>IF(AND(R2542&lt;&gt;"_U",N2542&lt;&gt;9999,N2542&lt;&gt;999,L2542&lt;&gt;"Median"),IFERROR(VLOOKUP(A2542,'HD Total'!A:P,16,0),"."),".")</f>
        <v>9456</v>
      </c>
    </row>
    <row r="2543" spans="1:21" x14ac:dyDescent="0.3">
      <c r="A2543" s="1" t="str">
        <f t="shared" si="78"/>
        <v>2023|Taranaki|$100,001-$150,000</v>
      </c>
      <c r="B2543" t="s">
        <v>18</v>
      </c>
      <c r="C2543" t="s">
        <v>19</v>
      </c>
      <c r="D2543" t="s">
        <v>20</v>
      </c>
      <c r="E2543" t="s">
        <v>21</v>
      </c>
      <c r="F2543">
        <v>2023</v>
      </c>
      <c r="G2543">
        <v>2023</v>
      </c>
      <c r="H2543">
        <v>204</v>
      </c>
      <c r="I2543" t="s">
        <v>159</v>
      </c>
      <c r="J2543">
        <v>99</v>
      </c>
      <c r="K2543" t="s">
        <v>23</v>
      </c>
      <c r="L2543">
        <v>6</v>
      </c>
      <c r="M2543" t="s">
        <v>59</v>
      </c>
      <c r="N2543">
        <v>9999</v>
      </c>
      <c r="O2543" t="s">
        <v>40</v>
      </c>
      <c r="P2543">
        <v>9456</v>
      </c>
      <c r="T2543" s="3" t="str">
        <f t="shared" si="79"/>
        <v>.</v>
      </c>
      <c r="U2543" s="3" t="str">
        <f>IF(AND(R2543&lt;&gt;"_U",N2543&lt;&gt;9999,N2543&lt;&gt;999,L2543&lt;&gt;"Median"),IFERROR(VLOOKUP(A2543,'HD Total'!A:P,16,0),"."),".")</f>
        <v>.</v>
      </c>
    </row>
    <row r="2544" spans="1:21" x14ac:dyDescent="0.3">
      <c r="A2544" s="1" t="str">
        <f t="shared" si="78"/>
        <v>2023|Taranaki|$100,001-$150,000</v>
      </c>
      <c r="B2544" t="s">
        <v>18</v>
      </c>
      <c r="C2544" t="s">
        <v>19</v>
      </c>
      <c r="D2544" t="s">
        <v>20</v>
      </c>
      <c r="E2544" t="s">
        <v>21</v>
      </c>
      <c r="F2544">
        <v>2023</v>
      </c>
      <c r="G2544">
        <v>2023</v>
      </c>
      <c r="H2544">
        <v>204</v>
      </c>
      <c r="I2544" t="s">
        <v>159</v>
      </c>
      <c r="J2544">
        <v>99</v>
      </c>
      <c r="K2544" t="s">
        <v>23</v>
      </c>
      <c r="L2544">
        <v>6</v>
      </c>
      <c r="M2544" t="s">
        <v>59</v>
      </c>
      <c r="N2544">
        <v>3</v>
      </c>
      <c r="O2544" t="s">
        <v>25</v>
      </c>
      <c r="P2544">
        <v>1038</v>
      </c>
      <c r="T2544" s="3">
        <f t="shared" si="79"/>
        <v>10.98</v>
      </c>
      <c r="U2544" s="3">
        <f>IF(AND(R2544&lt;&gt;"_U",N2544&lt;&gt;9999,N2544&lt;&gt;999,L2544&lt;&gt;"Median"),IFERROR(VLOOKUP(A2544,'HD Total'!A:P,16,0),"."),".")</f>
        <v>9456</v>
      </c>
    </row>
    <row r="2545" spans="1:21" x14ac:dyDescent="0.3">
      <c r="A2545" s="1" t="str">
        <f t="shared" si="78"/>
        <v>2023|Taranaki|$100,001-$150,000</v>
      </c>
      <c r="B2545" t="s">
        <v>18</v>
      </c>
      <c r="C2545" t="s">
        <v>19</v>
      </c>
      <c r="D2545" t="s">
        <v>20</v>
      </c>
      <c r="E2545" t="s">
        <v>21</v>
      </c>
      <c r="F2545">
        <v>2023</v>
      </c>
      <c r="G2545">
        <v>2023</v>
      </c>
      <c r="H2545">
        <v>204</v>
      </c>
      <c r="I2545" t="s">
        <v>159</v>
      </c>
      <c r="J2545">
        <v>99</v>
      </c>
      <c r="K2545" t="s">
        <v>23</v>
      </c>
      <c r="L2545">
        <v>6</v>
      </c>
      <c r="M2545" t="s">
        <v>59</v>
      </c>
      <c r="N2545">
        <v>1</v>
      </c>
      <c r="O2545" t="s">
        <v>33</v>
      </c>
      <c r="P2545">
        <v>6183</v>
      </c>
      <c r="T2545" s="3">
        <f t="shared" si="79"/>
        <v>65.39</v>
      </c>
      <c r="U2545" s="3">
        <f>IF(AND(R2545&lt;&gt;"_U",N2545&lt;&gt;9999,N2545&lt;&gt;999,L2545&lt;&gt;"Median"),IFERROR(VLOOKUP(A2545,'HD Total'!A:P,16,0),"."),".")</f>
        <v>9456</v>
      </c>
    </row>
    <row r="2546" spans="1:21" x14ac:dyDescent="0.3">
      <c r="A2546" s="1" t="str">
        <f t="shared" si="78"/>
        <v>2023|Taranaki|$150,001-$200,000</v>
      </c>
      <c r="B2546" t="s">
        <v>18</v>
      </c>
      <c r="C2546" t="s">
        <v>19</v>
      </c>
      <c r="D2546" t="s">
        <v>20</v>
      </c>
      <c r="E2546" t="s">
        <v>21</v>
      </c>
      <c r="F2546">
        <v>2023</v>
      </c>
      <c r="G2546">
        <v>2023</v>
      </c>
      <c r="H2546">
        <v>204</v>
      </c>
      <c r="I2546" t="s">
        <v>159</v>
      </c>
      <c r="J2546">
        <v>99</v>
      </c>
      <c r="K2546" t="s">
        <v>23</v>
      </c>
      <c r="L2546">
        <v>7</v>
      </c>
      <c r="M2546" t="s">
        <v>43</v>
      </c>
      <c r="N2546">
        <v>2</v>
      </c>
      <c r="O2546" t="s">
        <v>28</v>
      </c>
      <c r="P2546">
        <v>984</v>
      </c>
      <c r="T2546" s="3">
        <f t="shared" si="79"/>
        <v>18.670000000000002</v>
      </c>
      <c r="U2546" s="3">
        <f>IF(AND(R2546&lt;&gt;"_U",N2546&lt;&gt;9999,N2546&lt;&gt;999,L2546&lt;&gt;"Median"),IFERROR(VLOOKUP(A2546,'HD Total'!A:P,16,0),"."),".")</f>
        <v>5271</v>
      </c>
    </row>
    <row r="2547" spans="1:21" x14ac:dyDescent="0.3">
      <c r="A2547" s="1" t="str">
        <f t="shared" si="78"/>
        <v>2023|Taranaki|$150,001-$200,000</v>
      </c>
      <c r="B2547" t="s">
        <v>18</v>
      </c>
      <c r="C2547" t="s">
        <v>19</v>
      </c>
      <c r="D2547" t="s">
        <v>20</v>
      </c>
      <c r="E2547" t="s">
        <v>21</v>
      </c>
      <c r="F2547">
        <v>2023</v>
      </c>
      <c r="G2547">
        <v>2023</v>
      </c>
      <c r="H2547">
        <v>204</v>
      </c>
      <c r="I2547" t="s">
        <v>159</v>
      </c>
      <c r="J2547">
        <v>99</v>
      </c>
      <c r="K2547" t="s">
        <v>23</v>
      </c>
      <c r="L2547">
        <v>7</v>
      </c>
      <c r="M2547" t="s">
        <v>43</v>
      </c>
      <c r="N2547">
        <v>999</v>
      </c>
      <c r="O2547" t="s">
        <v>42</v>
      </c>
      <c r="P2547">
        <v>0</v>
      </c>
      <c r="T2547" s="3" t="str">
        <f t="shared" si="79"/>
        <v>.</v>
      </c>
      <c r="U2547" s="3" t="str">
        <f>IF(AND(R2547&lt;&gt;"_U",N2547&lt;&gt;9999,N2547&lt;&gt;999,L2547&lt;&gt;"Median"),IFERROR(VLOOKUP(A2547,'HD Total'!A:P,16,0),"."),".")</f>
        <v>.</v>
      </c>
    </row>
    <row r="2548" spans="1:21" x14ac:dyDescent="0.3">
      <c r="A2548" s="1" t="str">
        <f t="shared" si="78"/>
        <v>2023|Taranaki|$150,001-$200,000</v>
      </c>
      <c r="B2548" t="s">
        <v>18</v>
      </c>
      <c r="C2548" t="s">
        <v>19</v>
      </c>
      <c r="D2548" t="s">
        <v>20</v>
      </c>
      <c r="E2548" t="s">
        <v>21</v>
      </c>
      <c r="F2548">
        <v>2023</v>
      </c>
      <c r="G2548">
        <v>2023</v>
      </c>
      <c r="H2548">
        <v>204</v>
      </c>
      <c r="I2548" t="s">
        <v>159</v>
      </c>
      <c r="J2548">
        <v>99</v>
      </c>
      <c r="K2548" t="s">
        <v>23</v>
      </c>
      <c r="L2548">
        <v>7</v>
      </c>
      <c r="M2548" t="s">
        <v>43</v>
      </c>
      <c r="N2548">
        <v>9999</v>
      </c>
      <c r="O2548" t="s">
        <v>40</v>
      </c>
      <c r="P2548">
        <v>5271</v>
      </c>
      <c r="T2548" s="3" t="str">
        <f t="shared" si="79"/>
        <v>.</v>
      </c>
      <c r="U2548" s="3" t="str">
        <f>IF(AND(R2548&lt;&gt;"_U",N2548&lt;&gt;9999,N2548&lt;&gt;999,L2548&lt;&gt;"Median"),IFERROR(VLOOKUP(A2548,'HD Total'!A:P,16,0),"."),".")</f>
        <v>.</v>
      </c>
    </row>
    <row r="2549" spans="1:21" x14ac:dyDescent="0.3">
      <c r="A2549" s="1" t="str">
        <f t="shared" si="78"/>
        <v>2023|Taranaki|$150,001-$200,000</v>
      </c>
      <c r="B2549" t="s">
        <v>18</v>
      </c>
      <c r="C2549" t="s">
        <v>19</v>
      </c>
      <c r="D2549" t="s">
        <v>20</v>
      </c>
      <c r="E2549" t="s">
        <v>21</v>
      </c>
      <c r="F2549">
        <v>2023</v>
      </c>
      <c r="G2549">
        <v>2023</v>
      </c>
      <c r="H2549">
        <v>204</v>
      </c>
      <c r="I2549" t="s">
        <v>159</v>
      </c>
      <c r="J2549">
        <v>99</v>
      </c>
      <c r="K2549" t="s">
        <v>23</v>
      </c>
      <c r="L2549">
        <v>7</v>
      </c>
      <c r="M2549" t="s">
        <v>43</v>
      </c>
      <c r="N2549">
        <v>7777</v>
      </c>
      <c r="O2549" t="s">
        <v>37</v>
      </c>
      <c r="P2549">
        <v>5271</v>
      </c>
      <c r="T2549" s="3">
        <f t="shared" si="79"/>
        <v>100</v>
      </c>
      <c r="U2549" s="3">
        <f>IF(AND(R2549&lt;&gt;"_U",N2549&lt;&gt;9999,N2549&lt;&gt;999,L2549&lt;&gt;"Median"),IFERROR(VLOOKUP(A2549,'HD Total'!A:P,16,0),"."),".")</f>
        <v>5271</v>
      </c>
    </row>
    <row r="2550" spans="1:21" x14ac:dyDescent="0.3">
      <c r="A2550" s="1" t="str">
        <f t="shared" si="78"/>
        <v>2023|Taranaki|$150,001-$200,000</v>
      </c>
      <c r="B2550" t="s">
        <v>18</v>
      </c>
      <c r="C2550" t="s">
        <v>19</v>
      </c>
      <c r="D2550" t="s">
        <v>20</v>
      </c>
      <c r="E2550" t="s">
        <v>21</v>
      </c>
      <c r="F2550">
        <v>2023</v>
      </c>
      <c r="G2550">
        <v>2023</v>
      </c>
      <c r="H2550">
        <v>204</v>
      </c>
      <c r="I2550" t="s">
        <v>159</v>
      </c>
      <c r="J2550">
        <v>99</v>
      </c>
      <c r="K2550" t="s">
        <v>23</v>
      </c>
      <c r="L2550">
        <v>7</v>
      </c>
      <c r="M2550" t="s">
        <v>43</v>
      </c>
      <c r="N2550">
        <v>3</v>
      </c>
      <c r="O2550" t="s">
        <v>25</v>
      </c>
      <c r="P2550">
        <v>639</v>
      </c>
      <c r="T2550" s="3">
        <f t="shared" si="79"/>
        <v>12.12</v>
      </c>
      <c r="U2550" s="3">
        <f>IF(AND(R2550&lt;&gt;"_U",N2550&lt;&gt;9999,N2550&lt;&gt;999,L2550&lt;&gt;"Median"),IFERROR(VLOOKUP(A2550,'HD Total'!A:P,16,0),"."),".")</f>
        <v>5271</v>
      </c>
    </row>
    <row r="2551" spans="1:21" x14ac:dyDescent="0.3">
      <c r="A2551" s="1" t="str">
        <f t="shared" si="78"/>
        <v>2023|Taranaki|$150,001-$200,000</v>
      </c>
      <c r="B2551" t="s">
        <v>18</v>
      </c>
      <c r="C2551" t="s">
        <v>19</v>
      </c>
      <c r="D2551" t="s">
        <v>20</v>
      </c>
      <c r="E2551" t="s">
        <v>21</v>
      </c>
      <c r="F2551">
        <v>2023</v>
      </c>
      <c r="G2551">
        <v>2023</v>
      </c>
      <c r="H2551">
        <v>204</v>
      </c>
      <c r="I2551" t="s">
        <v>159</v>
      </c>
      <c r="J2551">
        <v>99</v>
      </c>
      <c r="K2551" t="s">
        <v>23</v>
      </c>
      <c r="L2551">
        <v>7</v>
      </c>
      <c r="M2551" t="s">
        <v>43</v>
      </c>
      <c r="N2551">
        <v>1</v>
      </c>
      <c r="O2551" t="s">
        <v>33</v>
      </c>
      <c r="P2551">
        <v>3648</v>
      </c>
      <c r="T2551" s="3">
        <f t="shared" si="79"/>
        <v>69.209999999999994</v>
      </c>
      <c r="U2551" s="3">
        <f>IF(AND(R2551&lt;&gt;"_U",N2551&lt;&gt;9999,N2551&lt;&gt;999,L2551&lt;&gt;"Median"),IFERROR(VLOOKUP(A2551,'HD Total'!A:P,16,0),"."),".")</f>
        <v>5271</v>
      </c>
    </row>
    <row r="2552" spans="1:21" x14ac:dyDescent="0.3">
      <c r="A2552" s="1" t="str">
        <f t="shared" si="78"/>
        <v>2023|Taranaki|$200,001 or more</v>
      </c>
      <c r="B2552" t="s">
        <v>18</v>
      </c>
      <c r="C2552" t="s">
        <v>19</v>
      </c>
      <c r="D2552" t="s">
        <v>20</v>
      </c>
      <c r="E2552" t="s">
        <v>21</v>
      </c>
      <c r="F2552">
        <v>2023</v>
      </c>
      <c r="G2552">
        <v>2023</v>
      </c>
      <c r="H2552">
        <v>204</v>
      </c>
      <c r="I2552" t="s">
        <v>159</v>
      </c>
      <c r="J2552">
        <v>99</v>
      </c>
      <c r="K2552" t="s">
        <v>23</v>
      </c>
      <c r="L2552">
        <v>8</v>
      </c>
      <c r="M2552" t="s">
        <v>27</v>
      </c>
      <c r="N2552">
        <v>999</v>
      </c>
      <c r="O2552" t="s">
        <v>42</v>
      </c>
      <c r="P2552">
        <v>0</v>
      </c>
      <c r="T2552" s="3" t="str">
        <f t="shared" si="79"/>
        <v>.</v>
      </c>
      <c r="U2552" s="3" t="str">
        <f>IF(AND(R2552&lt;&gt;"_U",N2552&lt;&gt;9999,N2552&lt;&gt;999,L2552&lt;&gt;"Median"),IFERROR(VLOOKUP(A2552,'HD Total'!A:P,16,0),"."),".")</f>
        <v>.</v>
      </c>
    </row>
    <row r="2553" spans="1:21" x14ac:dyDescent="0.3">
      <c r="A2553" s="1" t="str">
        <f t="shared" si="78"/>
        <v>2023|Taranaki|$200,001 or more</v>
      </c>
      <c r="B2553" t="s">
        <v>18</v>
      </c>
      <c r="C2553" t="s">
        <v>19</v>
      </c>
      <c r="D2553" t="s">
        <v>20</v>
      </c>
      <c r="E2553" t="s">
        <v>21</v>
      </c>
      <c r="F2553">
        <v>2023</v>
      </c>
      <c r="G2553">
        <v>2023</v>
      </c>
      <c r="H2553">
        <v>204</v>
      </c>
      <c r="I2553" t="s">
        <v>159</v>
      </c>
      <c r="J2553">
        <v>99</v>
      </c>
      <c r="K2553" t="s">
        <v>23</v>
      </c>
      <c r="L2553">
        <v>8</v>
      </c>
      <c r="M2553" t="s">
        <v>27</v>
      </c>
      <c r="N2553">
        <v>9999</v>
      </c>
      <c r="O2553" t="s">
        <v>40</v>
      </c>
      <c r="P2553">
        <v>4347</v>
      </c>
      <c r="T2553" s="3" t="str">
        <f t="shared" si="79"/>
        <v>.</v>
      </c>
      <c r="U2553" s="3" t="str">
        <f>IF(AND(R2553&lt;&gt;"_U",N2553&lt;&gt;9999,N2553&lt;&gt;999,L2553&lt;&gt;"Median"),IFERROR(VLOOKUP(A2553,'HD Total'!A:P,16,0),"."),".")</f>
        <v>.</v>
      </c>
    </row>
    <row r="2554" spans="1:21" x14ac:dyDescent="0.3">
      <c r="A2554" s="1" t="str">
        <f t="shared" si="78"/>
        <v>2023|Taranaki|$200,001 or more</v>
      </c>
      <c r="B2554" t="s">
        <v>18</v>
      </c>
      <c r="C2554" t="s">
        <v>19</v>
      </c>
      <c r="D2554" t="s">
        <v>20</v>
      </c>
      <c r="E2554" t="s">
        <v>21</v>
      </c>
      <c r="F2554">
        <v>2023</v>
      </c>
      <c r="G2554">
        <v>2023</v>
      </c>
      <c r="H2554">
        <v>204</v>
      </c>
      <c r="I2554" t="s">
        <v>159</v>
      </c>
      <c r="J2554">
        <v>99</v>
      </c>
      <c r="K2554" t="s">
        <v>23</v>
      </c>
      <c r="L2554">
        <v>8</v>
      </c>
      <c r="M2554" t="s">
        <v>27</v>
      </c>
      <c r="N2554">
        <v>1</v>
      </c>
      <c r="O2554" t="s">
        <v>33</v>
      </c>
      <c r="P2554">
        <v>2784</v>
      </c>
      <c r="T2554" s="3">
        <f t="shared" si="79"/>
        <v>64.040000000000006</v>
      </c>
      <c r="U2554" s="3">
        <f>IF(AND(R2554&lt;&gt;"_U",N2554&lt;&gt;9999,N2554&lt;&gt;999,L2554&lt;&gt;"Median"),IFERROR(VLOOKUP(A2554,'HD Total'!A:P,16,0),"."),".")</f>
        <v>4347</v>
      </c>
    </row>
    <row r="2555" spans="1:21" x14ac:dyDescent="0.3">
      <c r="A2555" s="1" t="str">
        <f t="shared" si="78"/>
        <v>2023|Taranaki|$200,001 or more</v>
      </c>
      <c r="B2555" t="s">
        <v>18</v>
      </c>
      <c r="C2555" t="s">
        <v>19</v>
      </c>
      <c r="D2555" t="s">
        <v>20</v>
      </c>
      <c r="E2555" t="s">
        <v>21</v>
      </c>
      <c r="F2555">
        <v>2023</v>
      </c>
      <c r="G2555">
        <v>2023</v>
      </c>
      <c r="H2555">
        <v>204</v>
      </c>
      <c r="I2555" t="s">
        <v>159</v>
      </c>
      <c r="J2555">
        <v>99</v>
      </c>
      <c r="K2555" t="s">
        <v>23</v>
      </c>
      <c r="L2555">
        <v>8</v>
      </c>
      <c r="M2555" t="s">
        <v>27</v>
      </c>
      <c r="N2555">
        <v>2</v>
      </c>
      <c r="O2555" t="s">
        <v>28</v>
      </c>
      <c r="P2555">
        <v>633</v>
      </c>
      <c r="T2555" s="3">
        <f t="shared" si="79"/>
        <v>14.56</v>
      </c>
      <c r="U2555" s="3">
        <f>IF(AND(R2555&lt;&gt;"_U",N2555&lt;&gt;9999,N2555&lt;&gt;999,L2555&lt;&gt;"Median"),IFERROR(VLOOKUP(A2555,'HD Total'!A:P,16,0),"."),".")</f>
        <v>4347</v>
      </c>
    </row>
    <row r="2556" spans="1:21" x14ac:dyDescent="0.3">
      <c r="A2556" s="1" t="str">
        <f t="shared" si="78"/>
        <v>2023|Taranaki|$200,001 or more</v>
      </c>
      <c r="B2556" t="s">
        <v>18</v>
      </c>
      <c r="C2556" t="s">
        <v>19</v>
      </c>
      <c r="D2556" t="s">
        <v>20</v>
      </c>
      <c r="E2556" t="s">
        <v>21</v>
      </c>
      <c r="F2556">
        <v>2023</v>
      </c>
      <c r="G2556">
        <v>2023</v>
      </c>
      <c r="H2556">
        <v>204</v>
      </c>
      <c r="I2556" t="s">
        <v>159</v>
      </c>
      <c r="J2556">
        <v>99</v>
      </c>
      <c r="K2556" t="s">
        <v>23</v>
      </c>
      <c r="L2556">
        <v>8</v>
      </c>
      <c r="M2556" t="s">
        <v>27</v>
      </c>
      <c r="N2556">
        <v>7777</v>
      </c>
      <c r="O2556" t="s">
        <v>37</v>
      </c>
      <c r="P2556">
        <v>4347</v>
      </c>
      <c r="T2556" s="3">
        <f t="shared" si="79"/>
        <v>100</v>
      </c>
      <c r="U2556" s="3">
        <f>IF(AND(R2556&lt;&gt;"_U",N2556&lt;&gt;9999,N2556&lt;&gt;999,L2556&lt;&gt;"Median"),IFERROR(VLOOKUP(A2556,'HD Total'!A:P,16,0),"."),".")</f>
        <v>4347</v>
      </c>
    </row>
    <row r="2557" spans="1:21" x14ac:dyDescent="0.3">
      <c r="A2557" s="1" t="str">
        <f t="shared" si="78"/>
        <v>2023|Taranaki|$200,001 or more</v>
      </c>
      <c r="B2557" t="s">
        <v>18</v>
      </c>
      <c r="C2557" t="s">
        <v>19</v>
      </c>
      <c r="D2557" t="s">
        <v>20</v>
      </c>
      <c r="E2557" t="s">
        <v>21</v>
      </c>
      <c r="F2557">
        <v>2023</v>
      </c>
      <c r="G2557">
        <v>2023</v>
      </c>
      <c r="H2557">
        <v>204</v>
      </c>
      <c r="I2557" t="s">
        <v>159</v>
      </c>
      <c r="J2557">
        <v>99</v>
      </c>
      <c r="K2557" t="s">
        <v>23</v>
      </c>
      <c r="L2557">
        <v>8</v>
      </c>
      <c r="M2557" t="s">
        <v>27</v>
      </c>
      <c r="N2557">
        <v>3</v>
      </c>
      <c r="O2557" t="s">
        <v>25</v>
      </c>
      <c r="P2557">
        <v>930</v>
      </c>
      <c r="T2557" s="3">
        <f t="shared" si="79"/>
        <v>21.39</v>
      </c>
      <c r="U2557" s="3">
        <f>IF(AND(R2557&lt;&gt;"_U",N2557&lt;&gt;9999,N2557&lt;&gt;999,L2557&lt;&gt;"Median"),IFERROR(VLOOKUP(A2557,'HD Total'!A:P,16,0),"."),".")</f>
        <v>4347</v>
      </c>
    </row>
    <row r="2558" spans="1:21" x14ac:dyDescent="0.3">
      <c r="A2558" s="1" t="str">
        <f t="shared" si="78"/>
        <v>2023|Taranaki|Total stated - total household income</v>
      </c>
      <c r="B2558" t="s">
        <v>18</v>
      </c>
      <c r="C2558" t="s">
        <v>19</v>
      </c>
      <c r="D2558" t="s">
        <v>20</v>
      </c>
      <c r="E2558" t="s">
        <v>21</v>
      </c>
      <c r="F2558">
        <v>2023</v>
      </c>
      <c r="G2558">
        <v>2023</v>
      </c>
      <c r="H2558">
        <v>204</v>
      </c>
      <c r="I2558" t="s">
        <v>159</v>
      </c>
      <c r="J2558">
        <v>99</v>
      </c>
      <c r="K2558" t="s">
        <v>23</v>
      </c>
      <c r="L2558">
        <v>77</v>
      </c>
      <c r="M2558" t="s">
        <v>32</v>
      </c>
      <c r="N2558">
        <v>1</v>
      </c>
      <c r="O2558" t="s">
        <v>33</v>
      </c>
      <c r="P2558">
        <v>27933</v>
      </c>
      <c r="T2558" s="3">
        <f t="shared" si="79"/>
        <v>60.25</v>
      </c>
      <c r="U2558" s="3">
        <f>IF(AND(R2558&lt;&gt;"_U",N2558&lt;&gt;9999,N2558&lt;&gt;999,L2558&lt;&gt;"Median"),IFERROR(VLOOKUP(A2558,'HD Total'!A:P,16,0),"."),".")</f>
        <v>46365</v>
      </c>
    </row>
    <row r="2559" spans="1:21" x14ac:dyDescent="0.3">
      <c r="A2559" s="1" t="str">
        <f t="shared" si="78"/>
        <v>2023|Taranaki|Total stated - total household income</v>
      </c>
      <c r="B2559" t="s">
        <v>18</v>
      </c>
      <c r="C2559" t="s">
        <v>19</v>
      </c>
      <c r="D2559" t="s">
        <v>20</v>
      </c>
      <c r="E2559" t="s">
        <v>21</v>
      </c>
      <c r="F2559">
        <v>2023</v>
      </c>
      <c r="G2559">
        <v>2023</v>
      </c>
      <c r="H2559">
        <v>204</v>
      </c>
      <c r="I2559" t="s">
        <v>159</v>
      </c>
      <c r="J2559">
        <v>99</v>
      </c>
      <c r="K2559" t="s">
        <v>23</v>
      </c>
      <c r="L2559">
        <v>77</v>
      </c>
      <c r="M2559" t="s">
        <v>32</v>
      </c>
      <c r="N2559">
        <v>3</v>
      </c>
      <c r="O2559" t="s">
        <v>25</v>
      </c>
      <c r="P2559">
        <v>5496</v>
      </c>
      <c r="T2559" s="3">
        <f t="shared" si="79"/>
        <v>11.85</v>
      </c>
      <c r="U2559" s="3">
        <f>IF(AND(R2559&lt;&gt;"_U",N2559&lt;&gt;9999,N2559&lt;&gt;999,L2559&lt;&gt;"Median"),IFERROR(VLOOKUP(A2559,'HD Total'!A:P,16,0),"."),".")</f>
        <v>46365</v>
      </c>
    </row>
    <row r="2560" spans="1:21" x14ac:dyDescent="0.3">
      <c r="A2560" s="1" t="str">
        <f t="shared" si="78"/>
        <v>2023|Taranaki|Total stated - total household income</v>
      </c>
      <c r="B2560" t="s">
        <v>18</v>
      </c>
      <c r="C2560" t="s">
        <v>19</v>
      </c>
      <c r="D2560" t="s">
        <v>20</v>
      </c>
      <c r="E2560" t="s">
        <v>21</v>
      </c>
      <c r="F2560">
        <v>2023</v>
      </c>
      <c r="G2560">
        <v>2023</v>
      </c>
      <c r="H2560">
        <v>204</v>
      </c>
      <c r="I2560" t="s">
        <v>159</v>
      </c>
      <c r="J2560">
        <v>99</v>
      </c>
      <c r="K2560" t="s">
        <v>23</v>
      </c>
      <c r="L2560">
        <v>77</v>
      </c>
      <c r="M2560" t="s">
        <v>32</v>
      </c>
      <c r="N2560">
        <v>7777</v>
      </c>
      <c r="O2560" t="s">
        <v>37</v>
      </c>
      <c r="P2560">
        <v>46365</v>
      </c>
      <c r="T2560" s="3">
        <f t="shared" si="79"/>
        <v>100</v>
      </c>
      <c r="U2560" s="3">
        <f>IF(AND(R2560&lt;&gt;"_U",N2560&lt;&gt;9999,N2560&lt;&gt;999,L2560&lt;&gt;"Median"),IFERROR(VLOOKUP(A2560,'HD Total'!A:P,16,0),"."),".")</f>
        <v>46365</v>
      </c>
    </row>
    <row r="2561" spans="1:21" x14ac:dyDescent="0.3">
      <c r="A2561" s="1" t="str">
        <f t="shared" si="78"/>
        <v>2023|Taranaki|Total stated - total household income</v>
      </c>
      <c r="B2561" t="s">
        <v>18</v>
      </c>
      <c r="C2561" t="s">
        <v>19</v>
      </c>
      <c r="D2561" t="s">
        <v>20</v>
      </c>
      <c r="E2561" t="s">
        <v>21</v>
      </c>
      <c r="F2561">
        <v>2023</v>
      </c>
      <c r="G2561">
        <v>2023</v>
      </c>
      <c r="H2561">
        <v>204</v>
      </c>
      <c r="I2561" t="s">
        <v>159</v>
      </c>
      <c r="J2561">
        <v>99</v>
      </c>
      <c r="K2561" t="s">
        <v>23</v>
      </c>
      <c r="L2561">
        <v>77</v>
      </c>
      <c r="M2561" t="s">
        <v>32</v>
      </c>
      <c r="N2561">
        <v>9999</v>
      </c>
      <c r="O2561" t="s">
        <v>40</v>
      </c>
      <c r="P2561">
        <v>46374</v>
      </c>
      <c r="T2561" s="3" t="str">
        <f t="shared" si="79"/>
        <v>.</v>
      </c>
      <c r="U2561" s="3" t="str">
        <f>IF(AND(R2561&lt;&gt;"_U",N2561&lt;&gt;9999,N2561&lt;&gt;999,L2561&lt;&gt;"Median"),IFERROR(VLOOKUP(A2561,'HD Total'!A:P,16,0),"."),".")</f>
        <v>.</v>
      </c>
    </row>
    <row r="2562" spans="1:21" x14ac:dyDescent="0.3">
      <c r="A2562" s="1" t="str">
        <f t="shared" si="78"/>
        <v>2023|Taranaki|Total stated - total household income</v>
      </c>
      <c r="B2562" t="s">
        <v>18</v>
      </c>
      <c r="C2562" t="s">
        <v>19</v>
      </c>
      <c r="D2562" t="s">
        <v>20</v>
      </c>
      <c r="E2562" t="s">
        <v>21</v>
      </c>
      <c r="F2562">
        <v>2023</v>
      </c>
      <c r="G2562">
        <v>2023</v>
      </c>
      <c r="H2562">
        <v>204</v>
      </c>
      <c r="I2562" t="s">
        <v>159</v>
      </c>
      <c r="J2562">
        <v>99</v>
      </c>
      <c r="K2562" t="s">
        <v>23</v>
      </c>
      <c r="L2562">
        <v>77</v>
      </c>
      <c r="M2562" t="s">
        <v>32</v>
      </c>
      <c r="N2562">
        <v>999</v>
      </c>
      <c r="O2562" t="s">
        <v>42</v>
      </c>
      <c r="P2562">
        <v>6</v>
      </c>
      <c r="T2562" s="3" t="str">
        <f t="shared" si="79"/>
        <v>.</v>
      </c>
      <c r="U2562" s="3" t="str">
        <f>IF(AND(R2562&lt;&gt;"_U",N2562&lt;&gt;9999,N2562&lt;&gt;999,L2562&lt;&gt;"Median"),IFERROR(VLOOKUP(A2562,'HD Total'!A:P,16,0),"."),".")</f>
        <v>.</v>
      </c>
    </row>
    <row r="2563" spans="1:21" x14ac:dyDescent="0.3">
      <c r="A2563" s="1" t="str">
        <f t="shared" ref="A2563:A2626" si="80">G2563&amp;"|"&amp;I2563&amp;"|"&amp;M2563</f>
        <v>2023|Taranaki|Total stated - total household income</v>
      </c>
      <c r="B2563" t="s">
        <v>18</v>
      </c>
      <c r="C2563" t="s">
        <v>19</v>
      </c>
      <c r="D2563" t="s">
        <v>20</v>
      </c>
      <c r="E2563" t="s">
        <v>21</v>
      </c>
      <c r="F2563">
        <v>2023</v>
      </c>
      <c r="G2563">
        <v>2023</v>
      </c>
      <c r="H2563">
        <v>204</v>
      </c>
      <c r="I2563" t="s">
        <v>159</v>
      </c>
      <c r="J2563">
        <v>99</v>
      </c>
      <c r="K2563" t="s">
        <v>23</v>
      </c>
      <c r="L2563">
        <v>77</v>
      </c>
      <c r="M2563" t="s">
        <v>32</v>
      </c>
      <c r="N2563">
        <v>2</v>
      </c>
      <c r="O2563" t="s">
        <v>28</v>
      </c>
      <c r="P2563">
        <v>12942</v>
      </c>
      <c r="T2563" s="3">
        <f t="shared" ref="T2563:T2626" si="81">IF(AND(R2563&lt;&gt;"_U",R2563&lt;&gt;"c",N2563&lt;&gt;999,N2563&lt;&gt;9999,L2563&lt;&gt;"Median"),IFERROR((ROUND(P2563/U2563*100,2)),"."),".")</f>
        <v>27.91</v>
      </c>
      <c r="U2563" s="3">
        <f>IF(AND(R2563&lt;&gt;"_U",N2563&lt;&gt;9999,N2563&lt;&gt;999,L2563&lt;&gt;"Median"),IFERROR(VLOOKUP(A2563,'HD Total'!A:P,16,0),"."),".")</f>
        <v>46365</v>
      </c>
    </row>
    <row r="2564" spans="1:21" x14ac:dyDescent="0.3">
      <c r="A2564" s="1" t="str">
        <f t="shared" si="80"/>
        <v>2023|Taranaki|Total - total household income</v>
      </c>
      <c r="B2564" t="s">
        <v>18</v>
      </c>
      <c r="C2564" t="s">
        <v>19</v>
      </c>
      <c r="D2564" t="s">
        <v>20</v>
      </c>
      <c r="E2564" t="s">
        <v>21</v>
      </c>
      <c r="F2564">
        <v>2023</v>
      </c>
      <c r="G2564">
        <v>2023</v>
      </c>
      <c r="H2564">
        <v>204</v>
      </c>
      <c r="I2564" t="s">
        <v>159</v>
      </c>
      <c r="J2564">
        <v>99</v>
      </c>
      <c r="K2564" t="s">
        <v>23</v>
      </c>
      <c r="L2564">
        <v>99</v>
      </c>
      <c r="M2564" t="s">
        <v>48</v>
      </c>
      <c r="N2564">
        <v>1</v>
      </c>
      <c r="O2564" t="s">
        <v>33</v>
      </c>
      <c r="P2564">
        <v>28677</v>
      </c>
      <c r="T2564" s="3">
        <f t="shared" si="81"/>
        <v>59.55</v>
      </c>
      <c r="U2564" s="3">
        <f>IF(AND(R2564&lt;&gt;"_U",N2564&lt;&gt;9999,N2564&lt;&gt;999,L2564&lt;&gt;"Median"),IFERROR(VLOOKUP(A2564,'HD Total'!A:P,16,0),"."),".")</f>
        <v>48153</v>
      </c>
    </row>
    <row r="2565" spans="1:21" x14ac:dyDescent="0.3">
      <c r="A2565" s="1" t="str">
        <f t="shared" si="80"/>
        <v>2023|Taranaki|Total - total household income</v>
      </c>
      <c r="B2565" t="s">
        <v>18</v>
      </c>
      <c r="C2565" t="s">
        <v>19</v>
      </c>
      <c r="D2565" t="s">
        <v>20</v>
      </c>
      <c r="E2565" t="s">
        <v>21</v>
      </c>
      <c r="F2565">
        <v>2023</v>
      </c>
      <c r="G2565">
        <v>2023</v>
      </c>
      <c r="H2565">
        <v>204</v>
      </c>
      <c r="I2565" t="s">
        <v>159</v>
      </c>
      <c r="J2565">
        <v>99</v>
      </c>
      <c r="K2565" t="s">
        <v>23</v>
      </c>
      <c r="L2565">
        <v>99</v>
      </c>
      <c r="M2565" t="s">
        <v>48</v>
      </c>
      <c r="N2565">
        <v>2</v>
      </c>
      <c r="O2565" t="s">
        <v>28</v>
      </c>
      <c r="P2565">
        <v>13770</v>
      </c>
      <c r="T2565" s="3">
        <f t="shared" si="81"/>
        <v>28.6</v>
      </c>
      <c r="U2565" s="3">
        <f>IF(AND(R2565&lt;&gt;"_U",N2565&lt;&gt;9999,N2565&lt;&gt;999,L2565&lt;&gt;"Median"),IFERROR(VLOOKUP(A2565,'HD Total'!A:P,16,0),"."),".")</f>
        <v>48153</v>
      </c>
    </row>
    <row r="2566" spans="1:21" x14ac:dyDescent="0.3">
      <c r="A2566" s="1" t="str">
        <f t="shared" si="80"/>
        <v>2023|Taranaki|Total - total household income</v>
      </c>
      <c r="B2566" t="s">
        <v>18</v>
      </c>
      <c r="C2566" t="s">
        <v>19</v>
      </c>
      <c r="D2566" t="s">
        <v>20</v>
      </c>
      <c r="E2566" t="s">
        <v>21</v>
      </c>
      <c r="F2566">
        <v>2023</v>
      </c>
      <c r="G2566">
        <v>2023</v>
      </c>
      <c r="H2566">
        <v>204</v>
      </c>
      <c r="I2566" t="s">
        <v>159</v>
      </c>
      <c r="J2566">
        <v>99</v>
      </c>
      <c r="K2566" t="s">
        <v>23</v>
      </c>
      <c r="L2566">
        <v>99</v>
      </c>
      <c r="M2566" t="s">
        <v>48</v>
      </c>
      <c r="N2566">
        <v>7777</v>
      </c>
      <c r="O2566" t="s">
        <v>37</v>
      </c>
      <c r="P2566">
        <v>48153</v>
      </c>
      <c r="T2566" s="3">
        <f t="shared" si="81"/>
        <v>100</v>
      </c>
      <c r="U2566" s="3">
        <f>IF(AND(R2566&lt;&gt;"_U",N2566&lt;&gt;9999,N2566&lt;&gt;999,L2566&lt;&gt;"Median"),IFERROR(VLOOKUP(A2566,'HD Total'!A:P,16,0),"."),".")</f>
        <v>48153</v>
      </c>
    </row>
    <row r="2567" spans="1:21" x14ac:dyDescent="0.3">
      <c r="A2567" s="1" t="str">
        <f t="shared" si="80"/>
        <v>2023|Taranaki|Total - total household income</v>
      </c>
      <c r="B2567" t="s">
        <v>18</v>
      </c>
      <c r="C2567" t="s">
        <v>19</v>
      </c>
      <c r="D2567" t="s">
        <v>20</v>
      </c>
      <c r="E2567" t="s">
        <v>21</v>
      </c>
      <c r="F2567">
        <v>2023</v>
      </c>
      <c r="G2567">
        <v>2023</v>
      </c>
      <c r="H2567">
        <v>204</v>
      </c>
      <c r="I2567" t="s">
        <v>159</v>
      </c>
      <c r="J2567">
        <v>99</v>
      </c>
      <c r="K2567" t="s">
        <v>23</v>
      </c>
      <c r="L2567">
        <v>99</v>
      </c>
      <c r="M2567" t="s">
        <v>48</v>
      </c>
      <c r="N2567">
        <v>3</v>
      </c>
      <c r="O2567" t="s">
        <v>25</v>
      </c>
      <c r="P2567">
        <v>5703</v>
      </c>
      <c r="T2567" s="3">
        <f t="shared" si="81"/>
        <v>11.84</v>
      </c>
      <c r="U2567" s="3">
        <f>IF(AND(R2567&lt;&gt;"_U",N2567&lt;&gt;9999,N2567&lt;&gt;999,L2567&lt;&gt;"Median"),IFERROR(VLOOKUP(A2567,'HD Total'!A:P,16,0),"."),".")</f>
        <v>48153</v>
      </c>
    </row>
    <row r="2568" spans="1:21" x14ac:dyDescent="0.3">
      <c r="A2568" s="1" t="str">
        <f t="shared" si="80"/>
        <v>2023|Taranaki|Total - total household income</v>
      </c>
      <c r="B2568" t="s">
        <v>18</v>
      </c>
      <c r="C2568" t="s">
        <v>19</v>
      </c>
      <c r="D2568" t="s">
        <v>20</v>
      </c>
      <c r="E2568" t="s">
        <v>21</v>
      </c>
      <c r="F2568">
        <v>2023</v>
      </c>
      <c r="G2568">
        <v>2023</v>
      </c>
      <c r="H2568">
        <v>204</v>
      </c>
      <c r="I2568" t="s">
        <v>159</v>
      </c>
      <c r="J2568">
        <v>99</v>
      </c>
      <c r="K2568" t="s">
        <v>23</v>
      </c>
      <c r="L2568">
        <v>99</v>
      </c>
      <c r="M2568" t="s">
        <v>48</v>
      </c>
      <c r="N2568">
        <v>9999</v>
      </c>
      <c r="O2568" t="s">
        <v>40</v>
      </c>
      <c r="P2568">
        <v>48168</v>
      </c>
      <c r="T2568" s="3" t="str">
        <f t="shared" si="81"/>
        <v>.</v>
      </c>
      <c r="U2568" s="3" t="str">
        <f>IF(AND(R2568&lt;&gt;"_U",N2568&lt;&gt;9999,N2568&lt;&gt;999,L2568&lt;&gt;"Median"),IFERROR(VLOOKUP(A2568,'HD Total'!A:P,16,0),"."),".")</f>
        <v>.</v>
      </c>
    </row>
    <row r="2569" spans="1:21" x14ac:dyDescent="0.3">
      <c r="A2569" s="1" t="str">
        <f t="shared" si="80"/>
        <v>2023|Taranaki|Total - total household income</v>
      </c>
      <c r="B2569" t="s">
        <v>18</v>
      </c>
      <c r="C2569" t="s">
        <v>19</v>
      </c>
      <c r="D2569" t="s">
        <v>20</v>
      </c>
      <c r="E2569" t="s">
        <v>21</v>
      </c>
      <c r="F2569">
        <v>2023</v>
      </c>
      <c r="G2569">
        <v>2023</v>
      </c>
      <c r="H2569">
        <v>204</v>
      </c>
      <c r="I2569" t="s">
        <v>159</v>
      </c>
      <c r="J2569">
        <v>99</v>
      </c>
      <c r="K2569" t="s">
        <v>23</v>
      </c>
      <c r="L2569">
        <v>99</v>
      </c>
      <c r="M2569" t="s">
        <v>48</v>
      </c>
      <c r="N2569">
        <v>999</v>
      </c>
      <c r="O2569" t="s">
        <v>42</v>
      </c>
      <c r="P2569">
        <v>18</v>
      </c>
      <c r="T2569" s="3" t="str">
        <f t="shared" si="81"/>
        <v>.</v>
      </c>
      <c r="U2569" s="3" t="str">
        <f>IF(AND(R2569&lt;&gt;"_U",N2569&lt;&gt;9999,N2569&lt;&gt;999,L2569&lt;&gt;"Median"),IFERROR(VLOOKUP(A2569,'HD Total'!A:P,16,0),"."),".")</f>
        <v>.</v>
      </c>
    </row>
    <row r="2570" spans="1:21" x14ac:dyDescent="0.3">
      <c r="A2570" s="1" t="str">
        <f t="shared" si="80"/>
        <v>2023|Taranaki|Median ($) - total household income</v>
      </c>
      <c r="B2570" t="s">
        <v>18</v>
      </c>
      <c r="C2570" t="s">
        <v>19</v>
      </c>
      <c r="D2570" t="s">
        <v>20</v>
      </c>
      <c r="E2570" t="s">
        <v>21</v>
      </c>
      <c r="F2570">
        <v>2023</v>
      </c>
      <c r="G2570">
        <v>2023</v>
      </c>
      <c r="H2570">
        <v>204</v>
      </c>
      <c r="I2570" t="s">
        <v>159</v>
      </c>
      <c r="J2570">
        <v>99</v>
      </c>
      <c r="K2570" t="s">
        <v>23</v>
      </c>
      <c r="L2570" t="s">
        <v>56</v>
      </c>
      <c r="M2570" t="s">
        <v>57</v>
      </c>
      <c r="N2570">
        <v>7777</v>
      </c>
      <c r="O2570" t="s">
        <v>37</v>
      </c>
      <c r="P2570">
        <v>82800</v>
      </c>
      <c r="T2570" s="3" t="str">
        <f t="shared" si="81"/>
        <v>.</v>
      </c>
      <c r="U2570" s="3" t="str">
        <f>IF(AND(R2570&lt;&gt;"_U",N2570&lt;&gt;9999,N2570&lt;&gt;999,L2570&lt;&gt;"Median"),IFERROR(VLOOKUP(A2570,'HD Total'!A:P,16,0),"."),".")</f>
        <v>.</v>
      </c>
    </row>
    <row r="2571" spans="1:21" x14ac:dyDescent="0.3">
      <c r="A2571" s="1" t="str">
        <f t="shared" si="80"/>
        <v>2023|Taranaki|Median ($) - total household income</v>
      </c>
      <c r="B2571" t="s">
        <v>18</v>
      </c>
      <c r="C2571" t="s">
        <v>19</v>
      </c>
      <c r="D2571" t="s">
        <v>20</v>
      </c>
      <c r="E2571" t="s">
        <v>21</v>
      </c>
      <c r="F2571">
        <v>2023</v>
      </c>
      <c r="G2571">
        <v>2023</v>
      </c>
      <c r="H2571">
        <v>204</v>
      </c>
      <c r="I2571" t="s">
        <v>159</v>
      </c>
      <c r="J2571">
        <v>99</v>
      </c>
      <c r="K2571" t="s">
        <v>23</v>
      </c>
      <c r="L2571" t="s">
        <v>56</v>
      </c>
      <c r="M2571" t="s">
        <v>57</v>
      </c>
      <c r="N2571">
        <v>1</v>
      </c>
      <c r="O2571" t="s">
        <v>33</v>
      </c>
      <c r="P2571">
        <v>90400</v>
      </c>
      <c r="T2571" s="3" t="str">
        <f t="shared" si="81"/>
        <v>.</v>
      </c>
      <c r="U2571" s="3" t="str">
        <f>IF(AND(R2571&lt;&gt;"_U",N2571&lt;&gt;9999,N2571&lt;&gt;999,L2571&lt;&gt;"Median"),IFERROR(VLOOKUP(A2571,'HD Total'!A:P,16,0),"."),".")</f>
        <v>.</v>
      </c>
    </row>
    <row r="2572" spans="1:21" x14ac:dyDescent="0.3">
      <c r="A2572" s="1" t="str">
        <f t="shared" si="80"/>
        <v>2023|Taranaki|Median ($) - total household income</v>
      </c>
      <c r="B2572" t="s">
        <v>18</v>
      </c>
      <c r="C2572" t="s">
        <v>19</v>
      </c>
      <c r="D2572" t="s">
        <v>20</v>
      </c>
      <c r="E2572" t="s">
        <v>21</v>
      </c>
      <c r="F2572">
        <v>2023</v>
      </c>
      <c r="G2572">
        <v>2023</v>
      </c>
      <c r="H2572">
        <v>204</v>
      </c>
      <c r="I2572" t="s">
        <v>159</v>
      </c>
      <c r="J2572">
        <v>99</v>
      </c>
      <c r="K2572" t="s">
        <v>23</v>
      </c>
      <c r="L2572" t="s">
        <v>56</v>
      </c>
      <c r="M2572" t="s">
        <v>57</v>
      </c>
      <c r="N2572">
        <v>2</v>
      </c>
      <c r="O2572" t="s">
        <v>28</v>
      </c>
      <c r="P2572">
        <v>65500</v>
      </c>
      <c r="T2572" s="3" t="str">
        <f t="shared" si="81"/>
        <v>.</v>
      </c>
      <c r="U2572" s="3" t="str">
        <f>IF(AND(R2572&lt;&gt;"_U",N2572&lt;&gt;9999,N2572&lt;&gt;999,L2572&lt;&gt;"Median"),IFERROR(VLOOKUP(A2572,'HD Total'!A:P,16,0),"."),".")</f>
        <v>.</v>
      </c>
    </row>
    <row r="2573" spans="1:21" x14ac:dyDescent="0.3">
      <c r="A2573" s="1" t="str">
        <f t="shared" si="80"/>
        <v>2023|Taranaki|Median ($) - total household income</v>
      </c>
      <c r="B2573" t="s">
        <v>18</v>
      </c>
      <c r="C2573" t="s">
        <v>19</v>
      </c>
      <c r="D2573" t="s">
        <v>20</v>
      </c>
      <c r="E2573" t="s">
        <v>21</v>
      </c>
      <c r="F2573">
        <v>2023</v>
      </c>
      <c r="G2573">
        <v>2023</v>
      </c>
      <c r="H2573">
        <v>204</v>
      </c>
      <c r="I2573" t="s">
        <v>159</v>
      </c>
      <c r="J2573">
        <v>99</v>
      </c>
      <c r="K2573" t="s">
        <v>23</v>
      </c>
      <c r="L2573" t="s">
        <v>56</v>
      </c>
      <c r="M2573" t="s">
        <v>57</v>
      </c>
      <c r="N2573">
        <v>999</v>
      </c>
      <c r="O2573" t="s">
        <v>42</v>
      </c>
      <c r="P2573">
        <v>16900</v>
      </c>
      <c r="T2573" s="3" t="str">
        <f t="shared" si="81"/>
        <v>.</v>
      </c>
      <c r="U2573" s="3" t="str">
        <f>IF(AND(R2573&lt;&gt;"_U",N2573&lt;&gt;9999,N2573&lt;&gt;999,L2573&lt;&gt;"Median"),IFERROR(VLOOKUP(A2573,'HD Total'!A:P,16,0),"."),".")</f>
        <v>.</v>
      </c>
    </row>
    <row r="2574" spans="1:21" x14ac:dyDescent="0.3">
      <c r="A2574" s="1" t="str">
        <f t="shared" si="80"/>
        <v>2023|Taranaki|Median ($) - total household income</v>
      </c>
      <c r="B2574" t="s">
        <v>18</v>
      </c>
      <c r="C2574" t="s">
        <v>19</v>
      </c>
      <c r="D2574" t="s">
        <v>20</v>
      </c>
      <c r="E2574" t="s">
        <v>21</v>
      </c>
      <c r="F2574">
        <v>2023</v>
      </c>
      <c r="G2574">
        <v>2023</v>
      </c>
      <c r="H2574">
        <v>204</v>
      </c>
      <c r="I2574" t="s">
        <v>159</v>
      </c>
      <c r="J2574">
        <v>99</v>
      </c>
      <c r="K2574" t="s">
        <v>23</v>
      </c>
      <c r="L2574" t="s">
        <v>56</v>
      </c>
      <c r="M2574" t="s">
        <v>57</v>
      </c>
      <c r="N2574">
        <v>9999</v>
      </c>
      <c r="O2574" t="s">
        <v>40</v>
      </c>
      <c r="P2574">
        <v>82800</v>
      </c>
      <c r="T2574" s="3" t="str">
        <f t="shared" si="81"/>
        <v>.</v>
      </c>
      <c r="U2574" s="3" t="str">
        <f>IF(AND(R2574&lt;&gt;"_U",N2574&lt;&gt;9999,N2574&lt;&gt;999,L2574&lt;&gt;"Median"),IFERROR(VLOOKUP(A2574,'HD Total'!A:P,16,0),"."),".")</f>
        <v>.</v>
      </c>
    </row>
    <row r="2575" spans="1:21" x14ac:dyDescent="0.3">
      <c r="A2575" s="1" t="str">
        <f t="shared" si="80"/>
        <v>2023|Taranaki|Median ($) - total household income</v>
      </c>
      <c r="B2575" t="s">
        <v>18</v>
      </c>
      <c r="C2575" t="s">
        <v>19</v>
      </c>
      <c r="D2575" t="s">
        <v>20</v>
      </c>
      <c r="E2575" t="s">
        <v>21</v>
      </c>
      <c r="F2575">
        <v>2023</v>
      </c>
      <c r="G2575">
        <v>2023</v>
      </c>
      <c r="H2575">
        <v>204</v>
      </c>
      <c r="I2575" t="s">
        <v>159</v>
      </c>
      <c r="J2575">
        <v>99</v>
      </c>
      <c r="K2575" t="s">
        <v>23</v>
      </c>
      <c r="L2575" t="s">
        <v>56</v>
      </c>
      <c r="M2575" t="s">
        <v>57</v>
      </c>
      <c r="N2575">
        <v>3</v>
      </c>
      <c r="O2575" t="s">
        <v>25</v>
      </c>
      <c r="P2575">
        <v>94200</v>
      </c>
      <c r="T2575" s="3" t="str">
        <f t="shared" si="81"/>
        <v>.</v>
      </c>
      <c r="U2575" s="3" t="str">
        <f>IF(AND(R2575&lt;&gt;"_U",N2575&lt;&gt;9999,N2575&lt;&gt;999,L2575&lt;&gt;"Median"),IFERROR(VLOOKUP(A2575,'HD Total'!A:P,16,0),"."),".")</f>
        <v>.</v>
      </c>
    </row>
    <row r="2576" spans="1:21" x14ac:dyDescent="0.3">
      <c r="A2576" s="1" t="str">
        <f t="shared" si="80"/>
        <v>2023|Hawke's Bay|$20,000 or less</v>
      </c>
      <c r="B2576" t="s">
        <v>18</v>
      </c>
      <c r="C2576" t="s">
        <v>19</v>
      </c>
      <c r="D2576" t="s">
        <v>20</v>
      </c>
      <c r="E2576" t="s">
        <v>21</v>
      </c>
      <c r="F2576">
        <v>2023</v>
      </c>
      <c r="G2576">
        <v>2023</v>
      </c>
      <c r="H2576">
        <v>300</v>
      </c>
      <c r="I2576" t="s">
        <v>170</v>
      </c>
      <c r="J2576">
        <v>99</v>
      </c>
      <c r="K2576" t="s">
        <v>23</v>
      </c>
      <c r="L2576">
        <v>1</v>
      </c>
      <c r="M2576" t="s">
        <v>39</v>
      </c>
      <c r="N2576">
        <v>2</v>
      </c>
      <c r="O2576" t="s">
        <v>28</v>
      </c>
      <c r="P2576">
        <v>1587</v>
      </c>
      <c r="T2576" s="3">
        <f t="shared" si="81"/>
        <v>50.09</v>
      </c>
      <c r="U2576" s="3">
        <f>IF(AND(R2576&lt;&gt;"_U",N2576&lt;&gt;9999,N2576&lt;&gt;999,L2576&lt;&gt;"Median"),IFERROR(VLOOKUP(A2576,'HD Total'!A:P,16,0),"."),".")</f>
        <v>3168</v>
      </c>
    </row>
    <row r="2577" spans="1:21" x14ac:dyDescent="0.3">
      <c r="A2577" s="1" t="str">
        <f t="shared" si="80"/>
        <v>2023|Hawke's Bay|$20,000 or less</v>
      </c>
      <c r="B2577" t="s">
        <v>18</v>
      </c>
      <c r="C2577" t="s">
        <v>19</v>
      </c>
      <c r="D2577" t="s">
        <v>20</v>
      </c>
      <c r="E2577" t="s">
        <v>21</v>
      </c>
      <c r="F2577">
        <v>2023</v>
      </c>
      <c r="G2577">
        <v>2023</v>
      </c>
      <c r="H2577">
        <v>300</v>
      </c>
      <c r="I2577" t="s">
        <v>170</v>
      </c>
      <c r="J2577">
        <v>99</v>
      </c>
      <c r="K2577" t="s">
        <v>23</v>
      </c>
      <c r="L2577">
        <v>1</v>
      </c>
      <c r="M2577" t="s">
        <v>39</v>
      </c>
      <c r="N2577">
        <v>1</v>
      </c>
      <c r="O2577" t="s">
        <v>33</v>
      </c>
      <c r="P2577">
        <v>1266</v>
      </c>
      <c r="T2577" s="3">
        <f t="shared" si="81"/>
        <v>39.96</v>
      </c>
      <c r="U2577" s="3">
        <f>IF(AND(R2577&lt;&gt;"_U",N2577&lt;&gt;9999,N2577&lt;&gt;999,L2577&lt;&gt;"Median"),IFERROR(VLOOKUP(A2577,'HD Total'!A:P,16,0),"."),".")</f>
        <v>3168</v>
      </c>
    </row>
    <row r="2578" spans="1:21" x14ac:dyDescent="0.3">
      <c r="A2578" s="1" t="str">
        <f t="shared" si="80"/>
        <v>2023|Hawke's Bay|$20,000 or less</v>
      </c>
      <c r="B2578" t="s">
        <v>18</v>
      </c>
      <c r="C2578" t="s">
        <v>19</v>
      </c>
      <c r="D2578" t="s">
        <v>20</v>
      </c>
      <c r="E2578" t="s">
        <v>21</v>
      </c>
      <c r="F2578">
        <v>2023</v>
      </c>
      <c r="G2578">
        <v>2023</v>
      </c>
      <c r="H2578">
        <v>300</v>
      </c>
      <c r="I2578" t="s">
        <v>170</v>
      </c>
      <c r="J2578">
        <v>99</v>
      </c>
      <c r="K2578" t="s">
        <v>23</v>
      </c>
      <c r="L2578">
        <v>1</v>
      </c>
      <c r="M2578" t="s">
        <v>39</v>
      </c>
      <c r="N2578">
        <v>7777</v>
      </c>
      <c r="O2578" t="s">
        <v>37</v>
      </c>
      <c r="P2578">
        <v>3168</v>
      </c>
      <c r="T2578" s="3">
        <f t="shared" si="81"/>
        <v>100</v>
      </c>
      <c r="U2578" s="3">
        <f>IF(AND(R2578&lt;&gt;"_U",N2578&lt;&gt;9999,N2578&lt;&gt;999,L2578&lt;&gt;"Median"),IFERROR(VLOOKUP(A2578,'HD Total'!A:P,16,0),"."),".")</f>
        <v>3168</v>
      </c>
    </row>
    <row r="2579" spans="1:21" x14ac:dyDescent="0.3">
      <c r="A2579" s="1" t="str">
        <f t="shared" si="80"/>
        <v>2023|Hawke's Bay|$20,000 or less</v>
      </c>
      <c r="B2579" t="s">
        <v>18</v>
      </c>
      <c r="C2579" t="s">
        <v>19</v>
      </c>
      <c r="D2579" t="s">
        <v>20</v>
      </c>
      <c r="E2579" t="s">
        <v>21</v>
      </c>
      <c r="F2579">
        <v>2023</v>
      </c>
      <c r="G2579">
        <v>2023</v>
      </c>
      <c r="H2579">
        <v>300</v>
      </c>
      <c r="I2579" t="s">
        <v>170</v>
      </c>
      <c r="J2579">
        <v>99</v>
      </c>
      <c r="K2579" t="s">
        <v>23</v>
      </c>
      <c r="L2579">
        <v>1</v>
      </c>
      <c r="M2579" t="s">
        <v>39</v>
      </c>
      <c r="N2579">
        <v>999</v>
      </c>
      <c r="O2579" t="s">
        <v>42</v>
      </c>
      <c r="P2579">
        <v>9</v>
      </c>
      <c r="T2579" s="3" t="str">
        <f t="shared" si="81"/>
        <v>.</v>
      </c>
      <c r="U2579" s="3" t="str">
        <f>IF(AND(R2579&lt;&gt;"_U",N2579&lt;&gt;9999,N2579&lt;&gt;999,L2579&lt;&gt;"Median"),IFERROR(VLOOKUP(A2579,'HD Total'!A:P,16,0),"."),".")</f>
        <v>.</v>
      </c>
    </row>
    <row r="2580" spans="1:21" x14ac:dyDescent="0.3">
      <c r="A2580" s="1" t="str">
        <f t="shared" si="80"/>
        <v>2023|Hawke's Bay|$20,000 or less</v>
      </c>
      <c r="B2580" t="s">
        <v>18</v>
      </c>
      <c r="C2580" t="s">
        <v>19</v>
      </c>
      <c r="D2580" t="s">
        <v>20</v>
      </c>
      <c r="E2580" t="s">
        <v>21</v>
      </c>
      <c r="F2580">
        <v>2023</v>
      </c>
      <c r="G2580">
        <v>2023</v>
      </c>
      <c r="H2580">
        <v>300</v>
      </c>
      <c r="I2580" t="s">
        <v>170</v>
      </c>
      <c r="J2580">
        <v>99</v>
      </c>
      <c r="K2580" t="s">
        <v>23</v>
      </c>
      <c r="L2580">
        <v>1</v>
      </c>
      <c r="M2580" t="s">
        <v>39</v>
      </c>
      <c r="N2580">
        <v>9999</v>
      </c>
      <c r="O2580" t="s">
        <v>40</v>
      </c>
      <c r="P2580">
        <v>3180</v>
      </c>
      <c r="T2580" s="3" t="str">
        <f t="shared" si="81"/>
        <v>.</v>
      </c>
      <c r="U2580" s="3" t="str">
        <f>IF(AND(R2580&lt;&gt;"_U",N2580&lt;&gt;9999,N2580&lt;&gt;999,L2580&lt;&gt;"Median"),IFERROR(VLOOKUP(A2580,'HD Total'!A:P,16,0),"."),".")</f>
        <v>.</v>
      </c>
    </row>
    <row r="2581" spans="1:21" x14ac:dyDescent="0.3">
      <c r="A2581" s="1" t="str">
        <f t="shared" si="80"/>
        <v>2023|Hawke's Bay|$20,000 or less</v>
      </c>
      <c r="B2581" t="s">
        <v>18</v>
      </c>
      <c r="C2581" t="s">
        <v>19</v>
      </c>
      <c r="D2581" t="s">
        <v>20</v>
      </c>
      <c r="E2581" t="s">
        <v>21</v>
      </c>
      <c r="F2581">
        <v>2023</v>
      </c>
      <c r="G2581">
        <v>2023</v>
      </c>
      <c r="H2581">
        <v>300</v>
      </c>
      <c r="I2581" t="s">
        <v>170</v>
      </c>
      <c r="J2581">
        <v>99</v>
      </c>
      <c r="K2581" t="s">
        <v>23</v>
      </c>
      <c r="L2581">
        <v>1</v>
      </c>
      <c r="M2581" t="s">
        <v>39</v>
      </c>
      <c r="N2581">
        <v>3</v>
      </c>
      <c r="O2581" t="s">
        <v>25</v>
      </c>
      <c r="P2581">
        <v>315</v>
      </c>
      <c r="T2581" s="3">
        <f t="shared" si="81"/>
        <v>9.94</v>
      </c>
      <c r="U2581" s="3">
        <f>IF(AND(R2581&lt;&gt;"_U",N2581&lt;&gt;9999,N2581&lt;&gt;999,L2581&lt;&gt;"Median"),IFERROR(VLOOKUP(A2581,'HD Total'!A:P,16,0),"."),".")</f>
        <v>3168</v>
      </c>
    </row>
    <row r="2582" spans="1:21" x14ac:dyDescent="0.3">
      <c r="A2582" s="1" t="str">
        <f t="shared" si="80"/>
        <v>2023|Hawke's Bay|$20,001-$30,000</v>
      </c>
      <c r="B2582" t="s">
        <v>18</v>
      </c>
      <c r="C2582" t="s">
        <v>19</v>
      </c>
      <c r="D2582" t="s">
        <v>20</v>
      </c>
      <c r="E2582" t="s">
        <v>21</v>
      </c>
      <c r="F2582">
        <v>2023</v>
      </c>
      <c r="G2582">
        <v>2023</v>
      </c>
      <c r="H2582">
        <v>300</v>
      </c>
      <c r="I2582" t="s">
        <v>170</v>
      </c>
      <c r="J2582">
        <v>99</v>
      </c>
      <c r="K2582" t="s">
        <v>23</v>
      </c>
      <c r="L2582">
        <v>2</v>
      </c>
      <c r="M2582" t="s">
        <v>24</v>
      </c>
      <c r="N2582">
        <v>9999</v>
      </c>
      <c r="O2582" t="s">
        <v>40</v>
      </c>
      <c r="P2582">
        <v>5850</v>
      </c>
      <c r="T2582" s="3" t="str">
        <f t="shared" si="81"/>
        <v>.</v>
      </c>
      <c r="U2582" s="3" t="str">
        <f>IF(AND(R2582&lt;&gt;"_U",N2582&lt;&gt;9999,N2582&lt;&gt;999,L2582&lt;&gt;"Median"),IFERROR(VLOOKUP(A2582,'HD Total'!A:P,16,0),"."),".")</f>
        <v>.</v>
      </c>
    </row>
    <row r="2583" spans="1:21" x14ac:dyDescent="0.3">
      <c r="A2583" s="1" t="str">
        <f t="shared" si="80"/>
        <v>2023|Hawke's Bay|$20,001-$30,000</v>
      </c>
      <c r="B2583" t="s">
        <v>18</v>
      </c>
      <c r="C2583" t="s">
        <v>19</v>
      </c>
      <c r="D2583" t="s">
        <v>20</v>
      </c>
      <c r="E2583" t="s">
        <v>21</v>
      </c>
      <c r="F2583">
        <v>2023</v>
      </c>
      <c r="G2583">
        <v>2023</v>
      </c>
      <c r="H2583">
        <v>300</v>
      </c>
      <c r="I2583" t="s">
        <v>170</v>
      </c>
      <c r="J2583">
        <v>99</v>
      </c>
      <c r="K2583" t="s">
        <v>23</v>
      </c>
      <c r="L2583">
        <v>2</v>
      </c>
      <c r="M2583" t="s">
        <v>24</v>
      </c>
      <c r="N2583">
        <v>999</v>
      </c>
      <c r="O2583" t="s">
        <v>42</v>
      </c>
      <c r="P2583">
        <v>9</v>
      </c>
      <c r="T2583" s="3" t="str">
        <f t="shared" si="81"/>
        <v>.</v>
      </c>
      <c r="U2583" s="3" t="str">
        <f>IF(AND(R2583&lt;&gt;"_U",N2583&lt;&gt;9999,N2583&lt;&gt;999,L2583&lt;&gt;"Median"),IFERROR(VLOOKUP(A2583,'HD Total'!A:P,16,0),"."),".")</f>
        <v>.</v>
      </c>
    </row>
    <row r="2584" spans="1:21" x14ac:dyDescent="0.3">
      <c r="A2584" s="1" t="str">
        <f t="shared" si="80"/>
        <v>2023|Hawke's Bay|$20,001-$30,000</v>
      </c>
      <c r="B2584" t="s">
        <v>18</v>
      </c>
      <c r="C2584" t="s">
        <v>19</v>
      </c>
      <c r="D2584" t="s">
        <v>20</v>
      </c>
      <c r="E2584" t="s">
        <v>21</v>
      </c>
      <c r="F2584">
        <v>2023</v>
      </c>
      <c r="G2584">
        <v>2023</v>
      </c>
      <c r="H2584">
        <v>300</v>
      </c>
      <c r="I2584" t="s">
        <v>170</v>
      </c>
      <c r="J2584">
        <v>99</v>
      </c>
      <c r="K2584" t="s">
        <v>23</v>
      </c>
      <c r="L2584">
        <v>2</v>
      </c>
      <c r="M2584" t="s">
        <v>24</v>
      </c>
      <c r="N2584">
        <v>2</v>
      </c>
      <c r="O2584" t="s">
        <v>28</v>
      </c>
      <c r="P2584">
        <v>1956</v>
      </c>
      <c r="T2584" s="3">
        <f t="shared" si="81"/>
        <v>33.47</v>
      </c>
      <c r="U2584" s="3">
        <f>IF(AND(R2584&lt;&gt;"_U",N2584&lt;&gt;9999,N2584&lt;&gt;999,L2584&lt;&gt;"Median"),IFERROR(VLOOKUP(A2584,'HD Total'!A:P,16,0),"."),".")</f>
        <v>5844</v>
      </c>
    </row>
    <row r="2585" spans="1:21" x14ac:dyDescent="0.3">
      <c r="A2585" s="1" t="str">
        <f t="shared" si="80"/>
        <v>2023|Hawke's Bay|$20,001-$30,000</v>
      </c>
      <c r="B2585" t="s">
        <v>18</v>
      </c>
      <c r="C2585" t="s">
        <v>19</v>
      </c>
      <c r="D2585" t="s">
        <v>20</v>
      </c>
      <c r="E2585" t="s">
        <v>21</v>
      </c>
      <c r="F2585">
        <v>2023</v>
      </c>
      <c r="G2585">
        <v>2023</v>
      </c>
      <c r="H2585">
        <v>300</v>
      </c>
      <c r="I2585" t="s">
        <v>170</v>
      </c>
      <c r="J2585">
        <v>99</v>
      </c>
      <c r="K2585" t="s">
        <v>23</v>
      </c>
      <c r="L2585">
        <v>2</v>
      </c>
      <c r="M2585" t="s">
        <v>24</v>
      </c>
      <c r="N2585">
        <v>7777</v>
      </c>
      <c r="O2585" t="s">
        <v>37</v>
      </c>
      <c r="P2585">
        <v>5844</v>
      </c>
      <c r="T2585" s="3">
        <f t="shared" si="81"/>
        <v>100</v>
      </c>
      <c r="U2585" s="3">
        <f>IF(AND(R2585&lt;&gt;"_U",N2585&lt;&gt;9999,N2585&lt;&gt;999,L2585&lt;&gt;"Median"),IFERROR(VLOOKUP(A2585,'HD Total'!A:P,16,0),"."),".")</f>
        <v>5844</v>
      </c>
    </row>
    <row r="2586" spans="1:21" x14ac:dyDescent="0.3">
      <c r="A2586" s="1" t="str">
        <f t="shared" si="80"/>
        <v>2023|Hawke's Bay|$20,001-$30,000</v>
      </c>
      <c r="B2586" t="s">
        <v>18</v>
      </c>
      <c r="C2586" t="s">
        <v>19</v>
      </c>
      <c r="D2586" t="s">
        <v>20</v>
      </c>
      <c r="E2586" t="s">
        <v>21</v>
      </c>
      <c r="F2586">
        <v>2023</v>
      </c>
      <c r="G2586">
        <v>2023</v>
      </c>
      <c r="H2586">
        <v>300</v>
      </c>
      <c r="I2586" t="s">
        <v>170</v>
      </c>
      <c r="J2586">
        <v>99</v>
      </c>
      <c r="K2586" t="s">
        <v>23</v>
      </c>
      <c r="L2586">
        <v>2</v>
      </c>
      <c r="M2586" t="s">
        <v>24</v>
      </c>
      <c r="N2586">
        <v>3</v>
      </c>
      <c r="O2586" t="s">
        <v>25</v>
      </c>
      <c r="P2586">
        <v>687</v>
      </c>
      <c r="T2586" s="3">
        <f t="shared" si="81"/>
        <v>11.76</v>
      </c>
      <c r="U2586" s="3">
        <f>IF(AND(R2586&lt;&gt;"_U",N2586&lt;&gt;9999,N2586&lt;&gt;999,L2586&lt;&gt;"Median"),IFERROR(VLOOKUP(A2586,'HD Total'!A:P,16,0),"."),".")</f>
        <v>5844</v>
      </c>
    </row>
    <row r="2587" spans="1:21" x14ac:dyDescent="0.3">
      <c r="A2587" s="1" t="str">
        <f t="shared" si="80"/>
        <v>2023|Hawke's Bay|$20,001-$30,000</v>
      </c>
      <c r="B2587" t="s">
        <v>18</v>
      </c>
      <c r="C2587" t="s">
        <v>19</v>
      </c>
      <c r="D2587" t="s">
        <v>20</v>
      </c>
      <c r="E2587" t="s">
        <v>21</v>
      </c>
      <c r="F2587">
        <v>2023</v>
      </c>
      <c r="G2587">
        <v>2023</v>
      </c>
      <c r="H2587">
        <v>300</v>
      </c>
      <c r="I2587" t="s">
        <v>170</v>
      </c>
      <c r="J2587">
        <v>99</v>
      </c>
      <c r="K2587" t="s">
        <v>23</v>
      </c>
      <c r="L2587">
        <v>2</v>
      </c>
      <c r="M2587" t="s">
        <v>24</v>
      </c>
      <c r="N2587">
        <v>1</v>
      </c>
      <c r="O2587" t="s">
        <v>33</v>
      </c>
      <c r="P2587">
        <v>3201</v>
      </c>
      <c r="T2587" s="3">
        <f t="shared" si="81"/>
        <v>54.77</v>
      </c>
      <c r="U2587" s="3">
        <f>IF(AND(R2587&lt;&gt;"_U",N2587&lt;&gt;9999,N2587&lt;&gt;999,L2587&lt;&gt;"Median"),IFERROR(VLOOKUP(A2587,'HD Total'!A:P,16,0),"."),".")</f>
        <v>5844</v>
      </c>
    </row>
    <row r="2588" spans="1:21" x14ac:dyDescent="0.3">
      <c r="A2588" s="1" t="str">
        <f t="shared" si="80"/>
        <v>2023|Hawke's Bay|$30,001-$50,000</v>
      </c>
      <c r="B2588" t="s">
        <v>18</v>
      </c>
      <c r="C2588" t="s">
        <v>19</v>
      </c>
      <c r="D2588" t="s">
        <v>20</v>
      </c>
      <c r="E2588" t="s">
        <v>21</v>
      </c>
      <c r="F2588">
        <v>2023</v>
      </c>
      <c r="G2588">
        <v>2023</v>
      </c>
      <c r="H2588">
        <v>300</v>
      </c>
      <c r="I2588" t="s">
        <v>170</v>
      </c>
      <c r="J2588">
        <v>99</v>
      </c>
      <c r="K2588" t="s">
        <v>23</v>
      </c>
      <c r="L2588">
        <v>3</v>
      </c>
      <c r="M2588" t="s">
        <v>45</v>
      </c>
      <c r="N2588">
        <v>2</v>
      </c>
      <c r="O2588" t="s">
        <v>28</v>
      </c>
      <c r="P2588">
        <v>2751</v>
      </c>
      <c r="T2588" s="3">
        <f t="shared" si="81"/>
        <v>30.44</v>
      </c>
      <c r="U2588" s="3">
        <f>IF(AND(R2588&lt;&gt;"_U",N2588&lt;&gt;9999,N2588&lt;&gt;999,L2588&lt;&gt;"Median"),IFERROR(VLOOKUP(A2588,'HD Total'!A:P,16,0),"."),".")</f>
        <v>9036</v>
      </c>
    </row>
    <row r="2589" spans="1:21" x14ac:dyDescent="0.3">
      <c r="A2589" s="1" t="str">
        <f t="shared" si="80"/>
        <v>2023|Hawke's Bay|$30,001-$50,000</v>
      </c>
      <c r="B2589" t="s">
        <v>18</v>
      </c>
      <c r="C2589" t="s">
        <v>19</v>
      </c>
      <c r="D2589" t="s">
        <v>20</v>
      </c>
      <c r="E2589" t="s">
        <v>21</v>
      </c>
      <c r="F2589">
        <v>2023</v>
      </c>
      <c r="G2589">
        <v>2023</v>
      </c>
      <c r="H2589">
        <v>300</v>
      </c>
      <c r="I2589" t="s">
        <v>170</v>
      </c>
      <c r="J2589">
        <v>99</v>
      </c>
      <c r="K2589" t="s">
        <v>23</v>
      </c>
      <c r="L2589">
        <v>3</v>
      </c>
      <c r="M2589" t="s">
        <v>45</v>
      </c>
      <c r="N2589">
        <v>999</v>
      </c>
      <c r="O2589" t="s">
        <v>42</v>
      </c>
      <c r="P2589">
        <v>6</v>
      </c>
      <c r="T2589" s="3" t="str">
        <f t="shared" si="81"/>
        <v>.</v>
      </c>
      <c r="U2589" s="3" t="str">
        <f>IF(AND(R2589&lt;&gt;"_U",N2589&lt;&gt;9999,N2589&lt;&gt;999,L2589&lt;&gt;"Median"),IFERROR(VLOOKUP(A2589,'HD Total'!A:P,16,0),"."),".")</f>
        <v>.</v>
      </c>
    </row>
    <row r="2590" spans="1:21" x14ac:dyDescent="0.3">
      <c r="A2590" s="1" t="str">
        <f t="shared" si="80"/>
        <v>2023|Hawke's Bay|$30,001-$50,000</v>
      </c>
      <c r="B2590" t="s">
        <v>18</v>
      </c>
      <c r="C2590" t="s">
        <v>19</v>
      </c>
      <c r="D2590" t="s">
        <v>20</v>
      </c>
      <c r="E2590" t="s">
        <v>21</v>
      </c>
      <c r="F2590">
        <v>2023</v>
      </c>
      <c r="G2590">
        <v>2023</v>
      </c>
      <c r="H2590">
        <v>300</v>
      </c>
      <c r="I2590" t="s">
        <v>170</v>
      </c>
      <c r="J2590">
        <v>99</v>
      </c>
      <c r="K2590" t="s">
        <v>23</v>
      </c>
      <c r="L2590">
        <v>3</v>
      </c>
      <c r="M2590" t="s">
        <v>45</v>
      </c>
      <c r="N2590">
        <v>9999</v>
      </c>
      <c r="O2590" t="s">
        <v>40</v>
      </c>
      <c r="P2590">
        <v>9039</v>
      </c>
      <c r="T2590" s="3" t="str">
        <f t="shared" si="81"/>
        <v>.</v>
      </c>
      <c r="U2590" s="3" t="str">
        <f>IF(AND(R2590&lt;&gt;"_U",N2590&lt;&gt;9999,N2590&lt;&gt;999,L2590&lt;&gt;"Median"),IFERROR(VLOOKUP(A2590,'HD Total'!A:P,16,0),"."),".")</f>
        <v>.</v>
      </c>
    </row>
    <row r="2591" spans="1:21" x14ac:dyDescent="0.3">
      <c r="A2591" s="1" t="str">
        <f t="shared" si="80"/>
        <v>2023|Hawke's Bay|$30,001-$50,000</v>
      </c>
      <c r="B2591" t="s">
        <v>18</v>
      </c>
      <c r="C2591" t="s">
        <v>19</v>
      </c>
      <c r="D2591" t="s">
        <v>20</v>
      </c>
      <c r="E2591" t="s">
        <v>21</v>
      </c>
      <c r="F2591">
        <v>2023</v>
      </c>
      <c r="G2591">
        <v>2023</v>
      </c>
      <c r="H2591">
        <v>300</v>
      </c>
      <c r="I2591" t="s">
        <v>170</v>
      </c>
      <c r="J2591">
        <v>99</v>
      </c>
      <c r="K2591" t="s">
        <v>23</v>
      </c>
      <c r="L2591">
        <v>3</v>
      </c>
      <c r="M2591" t="s">
        <v>45</v>
      </c>
      <c r="N2591">
        <v>7777</v>
      </c>
      <c r="O2591" t="s">
        <v>37</v>
      </c>
      <c r="P2591">
        <v>9036</v>
      </c>
      <c r="T2591" s="3">
        <f t="shared" si="81"/>
        <v>100</v>
      </c>
      <c r="U2591" s="3">
        <f>IF(AND(R2591&lt;&gt;"_U",N2591&lt;&gt;9999,N2591&lt;&gt;999,L2591&lt;&gt;"Median"),IFERROR(VLOOKUP(A2591,'HD Total'!A:P,16,0),"."),".")</f>
        <v>9036</v>
      </c>
    </row>
    <row r="2592" spans="1:21" x14ac:dyDescent="0.3">
      <c r="A2592" s="1" t="str">
        <f t="shared" si="80"/>
        <v>2023|Hawke's Bay|$30,001-$50,000</v>
      </c>
      <c r="B2592" t="s">
        <v>18</v>
      </c>
      <c r="C2592" t="s">
        <v>19</v>
      </c>
      <c r="D2592" t="s">
        <v>20</v>
      </c>
      <c r="E2592" t="s">
        <v>21</v>
      </c>
      <c r="F2592">
        <v>2023</v>
      </c>
      <c r="G2592">
        <v>2023</v>
      </c>
      <c r="H2592">
        <v>300</v>
      </c>
      <c r="I2592" t="s">
        <v>170</v>
      </c>
      <c r="J2592">
        <v>99</v>
      </c>
      <c r="K2592" t="s">
        <v>23</v>
      </c>
      <c r="L2592">
        <v>3</v>
      </c>
      <c r="M2592" t="s">
        <v>45</v>
      </c>
      <c r="N2592">
        <v>1</v>
      </c>
      <c r="O2592" t="s">
        <v>33</v>
      </c>
      <c r="P2592">
        <v>5124</v>
      </c>
      <c r="T2592" s="3">
        <f t="shared" si="81"/>
        <v>56.71</v>
      </c>
      <c r="U2592" s="3">
        <f>IF(AND(R2592&lt;&gt;"_U",N2592&lt;&gt;9999,N2592&lt;&gt;999,L2592&lt;&gt;"Median"),IFERROR(VLOOKUP(A2592,'HD Total'!A:P,16,0),"."),".")</f>
        <v>9036</v>
      </c>
    </row>
    <row r="2593" spans="1:21" x14ac:dyDescent="0.3">
      <c r="A2593" s="1" t="str">
        <f t="shared" si="80"/>
        <v>2023|Hawke's Bay|$30,001-$50,000</v>
      </c>
      <c r="B2593" t="s">
        <v>18</v>
      </c>
      <c r="C2593" t="s">
        <v>19</v>
      </c>
      <c r="D2593" t="s">
        <v>20</v>
      </c>
      <c r="E2593" t="s">
        <v>21</v>
      </c>
      <c r="F2593">
        <v>2023</v>
      </c>
      <c r="G2593">
        <v>2023</v>
      </c>
      <c r="H2593">
        <v>300</v>
      </c>
      <c r="I2593" t="s">
        <v>170</v>
      </c>
      <c r="J2593">
        <v>99</v>
      </c>
      <c r="K2593" t="s">
        <v>23</v>
      </c>
      <c r="L2593">
        <v>3</v>
      </c>
      <c r="M2593" t="s">
        <v>45</v>
      </c>
      <c r="N2593">
        <v>3</v>
      </c>
      <c r="O2593" t="s">
        <v>25</v>
      </c>
      <c r="P2593">
        <v>1164</v>
      </c>
      <c r="T2593" s="3">
        <f t="shared" si="81"/>
        <v>12.88</v>
      </c>
      <c r="U2593" s="3">
        <f>IF(AND(R2593&lt;&gt;"_U",N2593&lt;&gt;9999,N2593&lt;&gt;999,L2593&lt;&gt;"Median"),IFERROR(VLOOKUP(A2593,'HD Total'!A:P,16,0),"."),".")</f>
        <v>9036</v>
      </c>
    </row>
    <row r="2594" spans="1:21" x14ac:dyDescent="0.3">
      <c r="A2594" s="1" t="str">
        <f t="shared" si="80"/>
        <v>2023|Hawke's Bay|$50,001-$70,000</v>
      </c>
      <c r="B2594" t="s">
        <v>18</v>
      </c>
      <c r="C2594" t="s">
        <v>19</v>
      </c>
      <c r="D2594" t="s">
        <v>20</v>
      </c>
      <c r="E2594" t="s">
        <v>21</v>
      </c>
      <c r="F2594">
        <v>2023</v>
      </c>
      <c r="G2594">
        <v>2023</v>
      </c>
      <c r="H2594">
        <v>300</v>
      </c>
      <c r="I2594" t="s">
        <v>170</v>
      </c>
      <c r="J2594">
        <v>99</v>
      </c>
      <c r="K2594" t="s">
        <v>23</v>
      </c>
      <c r="L2594">
        <v>4</v>
      </c>
      <c r="M2594" t="s">
        <v>36</v>
      </c>
      <c r="N2594">
        <v>1</v>
      </c>
      <c r="O2594" t="s">
        <v>33</v>
      </c>
      <c r="P2594">
        <v>3591</v>
      </c>
      <c r="T2594" s="3">
        <f t="shared" si="81"/>
        <v>53.46</v>
      </c>
      <c r="U2594" s="3">
        <f>IF(AND(R2594&lt;&gt;"_U",N2594&lt;&gt;9999,N2594&lt;&gt;999,L2594&lt;&gt;"Median"),IFERROR(VLOOKUP(A2594,'HD Total'!A:P,16,0),"."),".")</f>
        <v>6717</v>
      </c>
    </row>
    <row r="2595" spans="1:21" x14ac:dyDescent="0.3">
      <c r="A2595" s="1" t="str">
        <f t="shared" si="80"/>
        <v>2023|Hawke's Bay|$50,001-$70,000</v>
      </c>
      <c r="B2595" t="s">
        <v>18</v>
      </c>
      <c r="C2595" t="s">
        <v>19</v>
      </c>
      <c r="D2595" t="s">
        <v>20</v>
      </c>
      <c r="E2595" t="s">
        <v>21</v>
      </c>
      <c r="F2595">
        <v>2023</v>
      </c>
      <c r="G2595">
        <v>2023</v>
      </c>
      <c r="H2595">
        <v>300</v>
      </c>
      <c r="I2595" t="s">
        <v>170</v>
      </c>
      <c r="J2595">
        <v>99</v>
      </c>
      <c r="K2595" t="s">
        <v>23</v>
      </c>
      <c r="L2595">
        <v>4</v>
      </c>
      <c r="M2595" t="s">
        <v>36</v>
      </c>
      <c r="N2595">
        <v>2</v>
      </c>
      <c r="O2595" t="s">
        <v>28</v>
      </c>
      <c r="P2595">
        <v>2349</v>
      </c>
      <c r="T2595" s="3">
        <f t="shared" si="81"/>
        <v>34.97</v>
      </c>
      <c r="U2595" s="3">
        <f>IF(AND(R2595&lt;&gt;"_U",N2595&lt;&gt;9999,N2595&lt;&gt;999,L2595&lt;&gt;"Median"),IFERROR(VLOOKUP(A2595,'HD Total'!A:P,16,0),"."),".")</f>
        <v>6717</v>
      </c>
    </row>
    <row r="2596" spans="1:21" x14ac:dyDescent="0.3">
      <c r="A2596" s="1" t="str">
        <f t="shared" si="80"/>
        <v>2023|Hawke's Bay|$50,001-$70,000</v>
      </c>
      <c r="B2596" t="s">
        <v>18</v>
      </c>
      <c r="C2596" t="s">
        <v>19</v>
      </c>
      <c r="D2596" t="s">
        <v>20</v>
      </c>
      <c r="E2596" t="s">
        <v>21</v>
      </c>
      <c r="F2596">
        <v>2023</v>
      </c>
      <c r="G2596">
        <v>2023</v>
      </c>
      <c r="H2596">
        <v>300</v>
      </c>
      <c r="I2596" t="s">
        <v>170</v>
      </c>
      <c r="J2596">
        <v>99</v>
      </c>
      <c r="K2596" t="s">
        <v>23</v>
      </c>
      <c r="L2596">
        <v>4</v>
      </c>
      <c r="M2596" t="s">
        <v>36</v>
      </c>
      <c r="N2596">
        <v>3</v>
      </c>
      <c r="O2596" t="s">
        <v>25</v>
      </c>
      <c r="P2596">
        <v>777</v>
      </c>
      <c r="T2596" s="3">
        <f t="shared" si="81"/>
        <v>11.57</v>
      </c>
      <c r="U2596" s="3">
        <f>IF(AND(R2596&lt;&gt;"_U",N2596&lt;&gt;9999,N2596&lt;&gt;999,L2596&lt;&gt;"Median"),IFERROR(VLOOKUP(A2596,'HD Total'!A:P,16,0),"."),".")</f>
        <v>6717</v>
      </c>
    </row>
    <row r="2597" spans="1:21" x14ac:dyDescent="0.3">
      <c r="A2597" s="1" t="str">
        <f t="shared" si="80"/>
        <v>2023|Hawke's Bay|$50,001-$70,000</v>
      </c>
      <c r="B2597" t="s">
        <v>18</v>
      </c>
      <c r="C2597" t="s">
        <v>19</v>
      </c>
      <c r="D2597" t="s">
        <v>20</v>
      </c>
      <c r="E2597" t="s">
        <v>21</v>
      </c>
      <c r="F2597">
        <v>2023</v>
      </c>
      <c r="G2597">
        <v>2023</v>
      </c>
      <c r="H2597">
        <v>300</v>
      </c>
      <c r="I2597" t="s">
        <v>170</v>
      </c>
      <c r="J2597">
        <v>99</v>
      </c>
      <c r="K2597" t="s">
        <v>23</v>
      </c>
      <c r="L2597">
        <v>4</v>
      </c>
      <c r="M2597" t="s">
        <v>36</v>
      </c>
      <c r="N2597">
        <v>999</v>
      </c>
      <c r="O2597" t="s">
        <v>42</v>
      </c>
      <c r="P2597">
        <v>0</v>
      </c>
      <c r="T2597" s="3" t="str">
        <f t="shared" si="81"/>
        <v>.</v>
      </c>
      <c r="U2597" s="3" t="str">
        <f>IF(AND(R2597&lt;&gt;"_U",N2597&lt;&gt;9999,N2597&lt;&gt;999,L2597&lt;&gt;"Median"),IFERROR(VLOOKUP(A2597,'HD Total'!A:P,16,0),"."),".")</f>
        <v>.</v>
      </c>
    </row>
    <row r="2598" spans="1:21" x14ac:dyDescent="0.3">
      <c r="A2598" s="1" t="str">
        <f t="shared" si="80"/>
        <v>2023|Hawke's Bay|$50,001-$70,000</v>
      </c>
      <c r="B2598" t="s">
        <v>18</v>
      </c>
      <c r="C2598" t="s">
        <v>19</v>
      </c>
      <c r="D2598" t="s">
        <v>20</v>
      </c>
      <c r="E2598" t="s">
        <v>21</v>
      </c>
      <c r="F2598">
        <v>2023</v>
      </c>
      <c r="G2598">
        <v>2023</v>
      </c>
      <c r="H2598">
        <v>300</v>
      </c>
      <c r="I2598" t="s">
        <v>170</v>
      </c>
      <c r="J2598">
        <v>99</v>
      </c>
      <c r="K2598" t="s">
        <v>23</v>
      </c>
      <c r="L2598">
        <v>4</v>
      </c>
      <c r="M2598" t="s">
        <v>36</v>
      </c>
      <c r="N2598">
        <v>7777</v>
      </c>
      <c r="O2598" t="s">
        <v>37</v>
      </c>
      <c r="P2598">
        <v>6717</v>
      </c>
      <c r="T2598" s="3">
        <f t="shared" si="81"/>
        <v>100</v>
      </c>
      <c r="U2598" s="3">
        <f>IF(AND(R2598&lt;&gt;"_U",N2598&lt;&gt;9999,N2598&lt;&gt;999,L2598&lt;&gt;"Median"),IFERROR(VLOOKUP(A2598,'HD Total'!A:P,16,0),"."),".")</f>
        <v>6717</v>
      </c>
    </row>
    <row r="2599" spans="1:21" x14ac:dyDescent="0.3">
      <c r="A2599" s="1" t="str">
        <f t="shared" si="80"/>
        <v>2023|Hawke's Bay|$50,001-$70,000</v>
      </c>
      <c r="B2599" t="s">
        <v>18</v>
      </c>
      <c r="C2599" t="s">
        <v>19</v>
      </c>
      <c r="D2599" t="s">
        <v>20</v>
      </c>
      <c r="E2599" t="s">
        <v>21</v>
      </c>
      <c r="F2599">
        <v>2023</v>
      </c>
      <c r="G2599">
        <v>2023</v>
      </c>
      <c r="H2599">
        <v>300</v>
      </c>
      <c r="I2599" t="s">
        <v>170</v>
      </c>
      <c r="J2599">
        <v>99</v>
      </c>
      <c r="K2599" t="s">
        <v>23</v>
      </c>
      <c r="L2599">
        <v>4</v>
      </c>
      <c r="M2599" t="s">
        <v>36</v>
      </c>
      <c r="N2599">
        <v>9999</v>
      </c>
      <c r="O2599" t="s">
        <v>40</v>
      </c>
      <c r="P2599">
        <v>6717</v>
      </c>
      <c r="T2599" s="3" t="str">
        <f t="shared" si="81"/>
        <v>.</v>
      </c>
      <c r="U2599" s="3" t="str">
        <f>IF(AND(R2599&lt;&gt;"_U",N2599&lt;&gt;9999,N2599&lt;&gt;999,L2599&lt;&gt;"Median"),IFERROR(VLOOKUP(A2599,'HD Total'!A:P,16,0),"."),".")</f>
        <v>.</v>
      </c>
    </row>
    <row r="2600" spans="1:21" x14ac:dyDescent="0.3">
      <c r="A2600" s="1" t="str">
        <f t="shared" si="80"/>
        <v>2023|Hawke's Bay|$70,001-$100,000</v>
      </c>
      <c r="B2600" t="s">
        <v>18</v>
      </c>
      <c r="C2600" t="s">
        <v>19</v>
      </c>
      <c r="D2600" t="s">
        <v>20</v>
      </c>
      <c r="E2600" t="s">
        <v>21</v>
      </c>
      <c r="F2600">
        <v>2023</v>
      </c>
      <c r="G2600">
        <v>2023</v>
      </c>
      <c r="H2600">
        <v>300</v>
      </c>
      <c r="I2600" t="s">
        <v>170</v>
      </c>
      <c r="J2600">
        <v>99</v>
      </c>
      <c r="K2600" t="s">
        <v>23</v>
      </c>
      <c r="L2600">
        <v>5</v>
      </c>
      <c r="M2600" t="s">
        <v>58</v>
      </c>
      <c r="N2600">
        <v>3</v>
      </c>
      <c r="O2600" t="s">
        <v>25</v>
      </c>
      <c r="P2600">
        <v>1068</v>
      </c>
      <c r="T2600" s="3">
        <f t="shared" si="81"/>
        <v>12.05</v>
      </c>
      <c r="U2600" s="3">
        <f>IF(AND(R2600&lt;&gt;"_U",N2600&lt;&gt;9999,N2600&lt;&gt;999,L2600&lt;&gt;"Median"),IFERROR(VLOOKUP(A2600,'HD Total'!A:P,16,0),"."),".")</f>
        <v>8865</v>
      </c>
    </row>
    <row r="2601" spans="1:21" x14ac:dyDescent="0.3">
      <c r="A2601" s="1" t="str">
        <f t="shared" si="80"/>
        <v>2023|Hawke's Bay|$70,001-$100,000</v>
      </c>
      <c r="B2601" t="s">
        <v>18</v>
      </c>
      <c r="C2601" t="s">
        <v>19</v>
      </c>
      <c r="D2601" t="s">
        <v>20</v>
      </c>
      <c r="E2601" t="s">
        <v>21</v>
      </c>
      <c r="F2601">
        <v>2023</v>
      </c>
      <c r="G2601">
        <v>2023</v>
      </c>
      <c r="H2601">
        <v>300</v>
      </c>
      <c r="I2601" t="s">
        <v>170</v>
      </c>
      <c r="J2601">
        <v>99</v>
      </c>
      <c r="K2601" t="s">
        <v>23</v>
      </c>
      <c r="L2601">
        <v>5</v>
      </c>
      <c r="M2601" t="s">
        <v>58</v>
      </c>
      <c r="N2601">
        <v>7777</v>
      </c>
      <c r="O2601" t="s">
        <v>37</v>
      </c>
      <c r="P2601">
        <v>8865</v>
      </c>
      <c r="T2601" s="3">
        <f t="shared" si="81"/>
        <v>100</v>
      </c>
      <c r="U2601" s="3">
        <f>IF(AND(R2601&lt;&gt;"_U",N2601&lt;&gt;9999,N2601&lt;&gt;999,L2601&lt;&gt;"Median"),IFERROR(VLOOKUP(A2601,'HD Total'!A:P,16,0),"."),".")</f>
        <v>8865</v>
      </c>
    </row>
    <row r="2602" spans="1:21" x14ac:dyDescent="0.3">
      <c r="A2602" s="1" t="str">
        <f t="shared" si="80"/>
        <v>2023|Hawke's Bay|$70,001-$100,000</v>
      </c>
      <c r="B2602" t="s">
        <v>18</v>
      </c>
      <c r="C2602" t="s">
        <v>19</v>
      </c>
      <c r="D2602" t="s">
        <v>20</v>
      </c>
      <c r="E2602" t="s">
        <v>21</v>
      </c>
      <c r="F2602">
        <v>2023</v>
      </c>
      <c r="G2602">
        <v>2023</v>
      </c>
      <c r="H2602">
        <v>300</v>
      </c>
      <c r="I2602" t="s">
        <v>170</v>
      </c>
      <c r="J2602">
        <v>99</v>
      </c>
      <c r="K2602" t="s">
        <v>23</v>
      </c>
      <c r="L2602">
        <v>5</v>
      </c>
      <c r="M2602" t="s">
        <v>58</v>
      </c>
      <c r="N2602">
        <v>9999</v>
      </c>
      <c r="O2602" t="s">
        <v>40</v>
      </c>
      <c r="P2602">
        <v>8865</v>
      </c>
      <c r="T2602" s="3" t="str">
        <f t="shared" si="81"/>
        <v>.</v>
      </c>
      <c r="U2602" s="3" t="str">
        <f>IF(AND(R2602&lt;&gt;"_U",N2602&lt;&gt;9999,N2602&lt;&gt;999,L2602&lt;&gt;"Median"),IFERROR(VLOOKUP(A2602,'HD Total'!A:P,16,0),"."),".")</f>
        <v>.</v>
      </c>
    </row>
    <row r="2603" spans="1:21" x14ac:dyDescent="0.3">
      <c r="A2603" s="1" t="str">
        <f t="shared" si="80"/>
        <v>2023|Hawke's Bay|$70,001-$100,000</v>
      </c>
      <c r="B2603" t="s">
        <v>18</v>
      </c>
      <c r="C2603" t="s">
        <v>19</v>
      </c>
      <c r="D2603" t="s">
        <v>20</v>
      </c>
      <c r="E2603" t="s">
        <v>21</v>
      </c>
      <c r="F2603">
        <v>2023</v>
      </c>
      <c r="G2603">
        <v>2023</v>
      </c>
      <c r="H2603">
        <v>300</v>
      </c>
      <c r="I2603" t="s">
        <v>170</v>
      </c>
      <c r="J2603">
        <v>99</v>
      </c>
      <c r="K2603" t="s">
        <v>23</v>
      </c>
      <c r="L2603">
        <v>5</v>
      </c>
      <c r="M2603" t="s">
        <v>58</v>
      </c>
      <c r="N2603">
        <v>1</v>
      </c>
      <c r="O2603" t="s">
        <v>33</v>
      </c>
      <c r="P2603">
        <v>4938</v>
      </c>
      <c r="T2603" s="3">
        <f t="shared" si="81"/>
        <v>55.7</v>
      </c>
      <c r="U2603" s="3">
        <f>IF(AND(R2603&lt;&gt;"_U",N2603&lt;&gt;9999,N2603&lt;&gt;999,L2603&lt;&gt;"Median"),IFERROR(VLOOKUP(A2603,'HD Total'!A:P,16,0),"."),".")</f>
        <v>8865</v>
      </c>
    </row>
    <row r="2604" spans="1:21" x14ac:dyDescent="0.3">
      <c r="A2604" s="1" t="str">
        <f t="shared" si="80"/>
        <v>2023|Hawke's Bay|$70,001-$100,000</v>
      </c>
      <c r="B2604" t="s">
        <v>18</v>
      </c>
      <c r="C2604" t="s">
        <v>19</v>
      </c>
      <c r="D2604" t="s">
        <v>20</v>
      </c>
      <c r="E2604" t="s">
        <v>21</v>
      </c>
      <c r="F2604">
        <v>2023</v>
      </c>
      <c r="G2604">
        <v>2023</v>
      </c>
      <c r="H2604">
        <v>300</v>
      </c>
      <c r="I2604" t="s">
        <v>170</v>
      </c>
      <c r="J2604">
        <v>99</v>
      </c>
      <c r="K2604" t="s">
        <v>23</v>
      </c>
      <c r="L2604">
        <v>5</v>
      </c>
      <c r="M2604" t="s">
        <v>58</v>
      </c>
      <c r="N2604">
        <v>999</v>
      </c>
      <c r="O2604" t="s">
        <v>42</v>
      </c>
      <c r="P2604">
        <v>0</v>
      </c>
      <c r="T2604" s="3" t="str">
        <f t="shared" si="81"/>
        <v>.</v>
      </c>
      <c r="U2604" s="3" t="str">
        <f>IF(AND(R2604&lt;&gt;"_U",N2604&lt;&gt;9999,N2604&lt;&gt;999,L2604&lt;&gt;"Median"),IFERROR(VLOOKUP(A2604,'HD Total'!A:P,16,0),"."),".")</f>
        <v>.</v>
      </c>
    </row>
    <row r="2605" spans="1:21" x14ac:dyDescent="0.3">
      <c r="A2605" s="1" t="str">
        <f t="shared" si="80"/>
        <v>2023|Hawke's Bay|$70,001-$100,000</v>
      </c>
      <c r="B2605" t="s">
        <v>18</v>
      </c>
      <c r="C2605" t="s">
        <v>19</v>
      </c>
      <c r="D2605" t="s">
        <v>20</v>
      </c>
      <c r="E2605" t="s">
        <v>21</v>
      </c>
      <c r="F2605">
        <v>2023</v>
      </c>
      <c r="G2605">
        <v>2023</v>
      </c>
      <c r="H2605">
        <v>300</v>
      </c>
      <c r="I2605" t="s">
        <v>170</v>
      </c>
      <c r="J2605">
        <v>99</v>
      </c>
      <c r="K2605" t="s">
        <v>23</v>
      </c>
      <c r="L2605">
        <v>5</v>
      </c>
      <c r="M2605" t="s">
        <v>58</v>
      </c>
      <c r="N2605">
        <v>2</v>
      </c>
      <c r="O2605" t="s">
        <v>28</v>
      </c>
      <c r="P2605">
        <v>2862</v>
      </c>
      <c r="T2605" s="3">
        <f t="shared" si="81"/>
        <v>32.28</v>
      </c>
      <c r="U2605" s="3">
        <f>IF(AND(R2605&lt;&gt;"_U",N2605&lt;&gt;9999,N2605&lt;&gt;999,L2605&lt;&gt;"Median"),IFERROR(VLOOKUP(A2605,'HD Total'!A:P,16,0),"."),".")</f>
        <v>8865</v>
      </c>
    </row>
    <row r="2606" spans="1:21" x14ac:dyDescent="0.3">
      <c r="A2606" s="1" t="str">
        <f t="shared" si="80"/>
        <v>2023|Hawke's Bay|$100,001-$150,000</v>
      </c>
      <c r="B2606" t="s">
        <v>18</v>
      </c>
      <c r="C2606" t="s">
        <v>19</v>
      </c>
      <c r="D2606" t="s">
        <v>20</v>
      </c>
      <c r="E2606" t="s">
        <v>21</v>
      </c>
      <c r="F2606">
        <v>2023</v>
      </c>
      <c r="G2606">
        <v>2023</v>
      </c>
      <c r="H2606">
        <v>300</v>
      </c>
      <c r="I2606" t="s">
        <v>170</v>
      </c>
      <c r="J2606">
        <v>99</v>
      </c>
      <c r="K2606" t="s">
        <v>23</v>
      </c>
      <c r="L2606">
        <v>6</v>
      </c>
      <c r="M2606" t="s">
        <v>59</v>
      </c>
      <c r="N2606">
        <v>999</v>
      </c>
      <c r="O2606" t="s">
        <v>42</v>
      </c>
      <c r="P2606">
        <v>0</v>
      </c>
      <c r="T2606" s="3" t="str">
        <f t="shared" si="81"/>
        <v>.</v>
      </c>
      <c r="U2606" s="3" t="str">
        <f>IF(AND(R2606&lt;&gt;"_U",N2606&lt;&gt;9999,N2606&lt;&gt;999,L2606&lt;&gt;"Median"),IFERROR(VLOOKUP(A2606,'HD Total'!A:P,16,0),"."),".")</f>
        <v>.</v>
      </c>
    </row>
    <row r="2607" spans="1:21" x14ac:dyDescent="0.3">
      <c r="A2607" s="1" t="str">
        <f t="shared" si="80"/>
        <v>2023|Hawke's Bay|$100,001-$150,000</v>
      </c>
      <c r="B2607" t="s">
        <v>18</v>
      </c>
      <c r="C2607" t="s">
        <v>19</v>
      </c>
      <c r="D2607" t="s">
        <v>20</v>
      </c>
      <c r="E2607" t="s">
        <v>21</v>
      </c>
      <c r="F2607">
        <v>2023</v>
      </c>
      <c r="G2607">
        <v>2023</v>
      </c>
      <c r="H2607">
        <v>300</v>
      </c>
      <c r="I2607" t="s">
        <v>170</v>
      </c>
      <c r="J2607">
        <v>99</v>
      </c>
      <c r="K2607" t="s">
        <v>23</v>
      </c>
      <c r="L2607">
        <v>6</v>
      </c>
      <c r="M2607" t="s">
        <v>59</v>
      </c>
      <c r="N2607">
        <v>2</v>
      </c>
      <c r="O2607" t="s">
        <v>28</v>
      </c>
      <c r="P2607">
        <v>3432</v>
      </c>
      <c r="T2607" s="3">
        <f t="shared" si="81"/>
        <v>27.39</v>
      </c>
      <c r="U2607" s="3">
        <f>IF(AND(R2607&lt;&gt;"_U",N2607&lt;&gt;9999,N2607&lt;&gt;999,L2607&lt;&gt;"Median"),IFERROR(VLOOKUP(A2607,'HD Total'!A:P,16,0),"."),".")</f>
        <v>12528</v>
      </c>
    </row>
    <row r="2608" spans="1:21" x14ac:dyDescent="0.3">
      <c r="A2608" s="1" t="str">
        <f t="shared" si="80"/>
        <v>2023|Hawke's Bay|$100,001-$150,000</v>
      </c>
      <c r="B2608" t="s">
        <v>18</v>
      </c>
      <c r="C2608" t="s">
        <v>19</v>
      </c>
      <c r="D2608" t="s">
        <v>20</v>
      </c>
      <c r="E2608" t="s">
        <v>21</v>
      </c>
      <c r="F2608">
        <v>2023</v>
      </c>
      <c r="G2608">
        <v>2023</v>
      </c>
      <c r="H2608">
        <v>300</v>
      </c>
      <c r="I2608" t="s">
        <v>170</v>
      </c>
      <c r="J2608">
        <v>99</v>
      </c>
      <c r="K2608" t="s">
        <v>23</v>
      </c>
      <c r="L2608">
        <v>6</v>
      </c>
      <c r="M2608" t="s">
        <v>59</v>
      </c>
      <c r="N2608">
        <v>1</v>
      </c>
      <c r="O2608" t="s">
        <v>33</v>
      </c>
      <c r="P2608">
        <v>7701</v>
      </c>
      <c r="T2608" s="3">
        <f t="shared" si="81"/>
        <v>61.47</v>
      </c>
      <c r="U2608" s="3">
        <f>IF(AND(R2608&lt;&gt;"_U",N2608&lt;&gt;9999,N2608&lt;&gt;999,L2608&lt;&gt;"Median"),IFERROR(VLOOKUP(A2608,'HD Total'!A:P,16,0),"."),".")</f>
        <v>12528</v>
      </c>
    </row>
    <row r="2609" spans="1:21" x14ac:dyDescent="0.3">
      <c r="A2609" s="1" t="str">
        <f t="shared" si="80"/>
        <v>2023|Hawke's Bay|$100,001-$150,000</v>
      </c>
      <c r="B2609" t="s">
        <v>18</v>
      </c>
      <c r="C2609" t="s">
        <v>19</v>
      </c>
      <c r="D2609" t="s">
        <v>20</v>
      </c>
      <c r="E2609" t="s">
        <v>21</v>
      </c>
      <c r="F2609">
        <v>2023</v>
      </c>
      <c r="G2609">
        <v>2023</v>
      </c>
      <c r="H2609">
        <v>300</v>
      </c>
      <c r="I2609" t="s">
        <v>170</v>
      </c>
      <c r="J2609">
        <v>99</v>
      </c>
      <c r="K2609" t="s">
        <v>23</v>
      </c>
      <c r="L2609">
        <v>6</v>
      </c>
      <c r="M2609" t="s">
        <v>59</v>
      </c>
      <c r="N2609">
        <v>7777</v>
      </c>
      <c r="O2609" t="s">
        <v>37</v>
      </c>
      <c r="P2609">
        <v>12528</v>
      </c>
      <c r="T2609" s="3">
        <f t="shared" si="81"/>
        <v>100</v>
      </c>
      <c r="U2609" s="3">
        <f>IF(AND(R2609&lt;&gt;"_U",N2609&lt;&gt;9999,N2609&lt;&gt;999,L2609&lt;&gt;"Median"),IFERROR(VLOOKUP(A2609,'HD Total'!A:P,16,0),"."),".")</f>
        <v>12528</v>
      </c>
    </row>
    <row r="2610" spans="1:21" x14ac:dyDescent="0.3">
      <c r="A2610" s="1" t="str">
        <f t="shared" si="80"/>
        <v>2023|Hawke's Bay|$100,001-$150,000</v>
      </c>
      <c r="B2610" t="s">
        <v>18</v>
      </c>
      <c r="C2610" t="s">
        <v>19</v>
      </c>
      <c r="D2610" t="s">
        <v>20</v>
      </c>
      <c r="E2610" t="s">
        <v>21</v>
      </c>
      <c r="F2610">
        <v>2023</v>
      </c>
      <c r="G2610">
        <v>2023</v>
      </c>
      <c r="H2610">
        <v>300</v>
      </c>
      <c r="I2610" t="s">
        <v>170</v>
      </c>
      <c r="J2610">
        <v>99</v>
      </c>
      <c r="K2610" t="s">
        <v>23</v>
      </c>
      <c r="L2610">
        <v>6</v>
      </c>
      <c r="M2610" t="s">
        <v>59</v>
      </c>
      <c r="N2610">
        <v>9999</v>
      </c>
      <c r="O2610" t="s">
        <v>40</v>
      </c>
      <c r="P2610">
        <v>12528</v>
      </c>
      <c r="T2610" s="3" t="str">
        <f t="shared" si="81"/>
        <v>.</v>
      </c>
      <c r="U2610" s="3" t="str">
        <f>IF(AND(R2610&lt;&gt;"_U",N2610&lt;&gt;9999,N2610&lt;&gt;999,L2610&lt;&gt;"Median"),IFERROR(VLOOKUP(A2610,'HD Total'!A:P,16,0),"."),".")</f>
        <v>.</v>
      </c>
    </row>
    <row r="2611" spans="1:21" x14ac:dyDescent="0.3">
      <c r="A2611" s="1" t="str">
        <f t="shared" si="80"/>
        <v>2023|Hawke's Bay|$100,001-$150,000</v>
      </c>
      <c r="B2611" t="s">
        <v>18</v>
      </c>
      <c r="C2611" t="s">
        <v>19</v>
      </c>
      <c r="D2611" t="s">
        <v>20</v>
      </c>
      <c r="E2611" t="s">
        <v>21</v>
      </c>
      <c r="F2611">
        <v>2023</v>
      </c>
      <c r="G2611">
        <v>2023</v>
      </c>
      <c r="H2611">
        <v>300</v>
      </c>
      <c r="I2611" t="s">
        <v>170</v>
      </c>
      <c r="J2611">
        <v>99</v>
      </c>
      <c r="K2611" t="s">
        <v>23</v>
      </c>
      <c r="L2611">
        <v>6</v>
      </c>
      <c r="M2611" t="s">
        <v>59</v>
      </c>
      <c r="N2611">
        <v>3</v>
      </c>
      <c r="O2611" t="s">
        <v>25</v>
      </c>
      <c r="P2611">
        <v>1395</v>
      </c>
      <c r="T2611" s="3">
        <f t="shared" si="81"/>
        <v>11.14</v>
      </c>
      <c r="U2611" s="3">
        <f>IF(AND(R2611&lt;&gt;"_U",N2611&lt;&gt;9999,N2611&lt;&gt;999,L2611&lt;&gt;"Median"),IFERROR(VLOOKUP(A2611,'HD Total'!A:P,16,0),"."),".")</f>
        <v>12528</v>
      </c>
    </row>
    <row r="2612" spans="1:21" x14ac:dyDescent="0.3">
      <c r="A2612" s="1" t="str">
        <f t="shared" si="80"/>
        <v>2023|Hawke's Bay|$150,001-$200,000</v>
      </c>
      <c r="B2612" t="s">
        <v>18</v>
      </c>
      <c r="C2612" t="s">
        <v>19</v>
      </c>
      <c r="D2612" t="s">
        <v>20</v>
      </c>
      <c r="E2612" t="s">
        <v>21</v>
      </c>
      <c r="F2612">
        <v>2023</v>
      </c>
      <c r="G2612">
        <v>2023</v>
      </c>
      <c r="H2612">
        <v>300</v>
      </c>
      <c r="I2612" t="s">
        <v>170</v>
      </c>
      <c r="J2612">
        <v>99</v>
      </c>
      <c r="K2612" t="s">
        <v>23</v>
      </c>
      <c r="L2612">
        <v>7</v>
      </c>
      <c r="M2612" t="s">
        <v>43</v>
      </c>
      <c r="N2612">
        <v>999</v>
      </c>
      <c r="O2612" t="s">
        <v>42</v>
      </c>
      <c r="P2612">
        <v>0</v>
      </c>
      <c r="T2612" s="3" t="str">
        <f t="shared" si="81"/>
        <v>.</v>
      </c>
      <c r="U2612" s="3" t="str">
        <f>IF(AND(R2612&lt;&gt;"_U",N2612&lt;&gt;9999,N2612&lt;&gt;999,L2612&lt;&gt;"Median"),IFERROR(VLOOKUP(A2612,'HD Total'!A:P,16,0),"."),".")</f>
        <v>.</v>
      </c>
    </row>
    <row r="2613" spans="1:21" x14ac:dyDescent="0.3">
      <c r="A2613" s="1" t="str">
        <f t="shared" si="80"/>
        <v>2023|Hawke's Bay|$150,001-$200,000</v>
      </c>
      <c r="B2613" t="s">
        <v>18</v>
      </c>
      <c r="C2613" t="s">
        <v>19</v>
      </c>
      <c r="D2613" t="s">
        <v>20</v>
      </c>
      <c r="E2613" t="s">
        <v>21</v>
      </c>
      <c r="F2613">
        <v>2023</v>
      </c>
      <c r="G2613">
        <v>2023</v>
      </c>
      <c r="H2613">
        <v>300</v>
      </c>
      <c r="I2613" t="s">
        <v>170</v>
      </c>
      <c r="J2613">
        <v>99</v>
      </c>
      <c r="K2613" t="s">
        <v>23</v>
      </c>
      <c r="L2613">
        <v>7</v>
      </c>
      <c r="M2613" t="s">
        <v>43</v>
      </c>
      <c r="N2613">
        <v>2</v>
      </c>
      <c r="O2613" t="s">
        <v>28</v>
      </c>
      <c r="P2613">
        <v>1482</v>
      </c>
      <c r="T2613" s="3">
        <f t="shared" si="81"/>
        <v>20.68</v>
      </c>
      <c r="U2613" s="3">
        <f>IF(AND(R2613&lt;&gt;"_U",N2613&lt;&gt;9999,N2613&lt;&gt;999,L2613&lt;&gt;"Median"),IFERROR(VLOOKUP(A2613,'HD Total'!A:P,16,0),"."),".")</f>
        <v>7167</v>
      </c>
    </row>
    <row r="2614" spans="1:21" x14ac:dyDescent="0.3">
      <c r="A2614" s="1" t="str">
        <f t="shared" si="80"/>
        <v>2023|Hawke's Bay|$150,001-$200,000</v>
      </c>
      <c r="B2614" t="s">
        <v>18</v>
      </c>
      <c r="C2614" t="s">
        <v>19</v>
      </c>
      <c r="D2614" t="s">
        <v>20</v>
      </c>
      <c r="E2614" t="s">
        <v>21</v>
      </c>
      <c r="F2614">
        <v>2023</v>
      </c>
      <c r="G2614">
        <v>2023</v>
      </c>
      <c r="H2614">
        <v>300</v>
      </c>
      <c r="I2614" t="s">
        <v>170</v>
      </c>
      <c r="J2614">
        <v>99</v>
      </c>
      <c r="K2614" t="s">
        <v>23</v>
      </c>
      <c r="L2614">
        <v>7</v>
      </c>
      <c r="M2614" t="s">
        <v>43</v>
      </c>
      <c r="N2614">
        <v>1</v>
      </c>
      <c r="O2614" t="s">
        <v>33</v>
      </c>
      <c r="P2614">
        <v>4689</v>
      </c>
      <c r="T2614" s="3">
        <f t="shared" si="81"/>
        <v>65.42</v>
      </c>
      <c r="U2614" s="3">
        <f>IF(AND(R2614&lt;&gt;"_U",N2614&lt;&gt;9999,N2614&lt;&gt;999,L2614&lt;&gt;"Median"),IFERROR(VLOOKUP(A2614,'HD Total'!A:P,16,0),"."),".")</f>
        <v>7167</v>
      </c>
    </row>
    <row r="2615" spans="1:21" x14ac:dyDescent="0.3">
      <c r="A2615" s="1" t="str">
        <f t="shared" si="80"/>
        <v>2023|Hawke's Bay|$150,001-$200,000</v>
      </c>
      <c r="B2615" t="s">
        <v>18</v>
      </c>
      <c r="C2615" t="s">
        <v>19</v>
      </c>
      <c r="D2615" t="s">
        <v>20</v>
      </c>
      <c r="E2615" t="s">
        <v>21</v>
      </c>
      <c r="F2615">
        <v>2023</v>
      </c>
      <c r="G2615">
        <v>2023</v>
      </c>
      <c r="H2615">
        <v>300</v>
      </c>
      <c r="I2615" t="s">
        <v>170</v>
      </c>
      <c r="J2615">
        <v>99</v>
      </c>
      <c r="K2615" t="s">
        <v>23</v>
      </c>
      <c r="L2615">
        <v>7</v>
      </c>
      <c r="M2615" t="s">
        <v>43</v>
      </c>
      <c r="N2615">
        <v>7777</v>
      </c>
      <c r="O2615" t="s">
        <v>37</v>
      </c>
      <c r="P2615">
        <v>7167</v>
      </c>
      <c r="T2615" s="3">
        <f t="shared" si="81"/>
        <v>100</v>
      </c>
      <c r="U2615" s="3">
        <f>IF(AND(R2615&lt;&gt;"_U",N2615&lt;&gt;9999,N2615&lt;&gt;999,L2615&lt;&gt;"Median"),IFERROR(VLOOKUP(A2615,'HD Total'!A:P,16,0),"."),".")</f>
        <v>7167</v>
      </c>
    </row>
    <row r="2616" spans="1:21" x14ac:dyDescent="0.3">
      <c r="A2616" s="1" t="str">
        <f t="shared" si="80"/>
        <v>2023|Hawke's Bay|$150,001-$200,000</v>
      </c>
      <c r="B2616" t="s">
        <v>18</v>
      </c>
      <c r="C2616" t="s">
        <v>19</v>
      </c>
      <c r="D2616" t="s">
        <v>20</v>
      </c>
      <c r="E2616" t="s">
        <v>21</v>
      </c>
      <c r="F2616">
        <v>2023</v>
      </c>
      <c r="G2616">
        <v>2023</v>
      </c>
      <c r="H2616">
        <v>300</v>
      </c>
      <c r="I2616" t="s">
        <v>170</v>
      </c>
      <c r="J2616">
        <v>99</v>
      </c>
      <c r="K2616" t="s">
        <v>23</v>
      </c>
      <c r="L2616">
        <v>7</v>
      </c>
      <c r="M2616" t="s">
        <v>43</v>
      </c>
      <c r="N2616">
        <v>9999</v>
      </c>
      <c r="O2616" t="s">
        <v>40</v>
      </c>
      <c r="P2616">
        <v>7170</v>
      </c>
      <c r="T2616" s="3" t="str">
        <f t="shared" si="81"/>
        <v>.</v>
      </c>
      <c r="U2616" s="3" t="str">
        <f>IF(AND(R2616&lt;&gt;"_U",N2616&lt;&gt;9999,N2616&lt;&gt;999,L2616&lt;&gt;"Median"),IFERROR(VLOOKUP(A2616,'HD Total'!A:P,16,0),"."),".")</f>
        <v>.</v>
      </c>
    </row>
    <row r="2617" spans="1:21" x14ac:dyDescent="0.3">
      <c r="A2617" s="1" t="str">
        <f t="shared" si="80"/>
        <v>2023|Hawke's Bay|$150,001-$200,000</v>
      </c>
      <c r="B2617" t="s">
        <v>18</v>
      </c>
      <c r="C2617" t="s">
        <v>19</v>
      </c>
      <c r="D2617" t="s">
        <v>20</v>
      </c>
      <c r="E2617" t="s">
        <v>21</v>
      </c>
      <c r="F2617">
        <v>2023</v>
      </c>
      <c r="G2617">
        <v>2023</v>
      </c>
      <c r="H2617">
        <v>300</v>
      </c>
      <c r="I2617" t="s">
        <v>170</v>
      </c>
      <c r="J2617">
        <v>99</v>
      </c>
      <c r="K2617" t="s">
        <v>23</v>
      </c>
      <c r="L2617">
        <v>7</v>
      </c>
      <c r="M2617" t="s">
        <v>43</v>
      </c>
      <c r="N2617">
        <v>3</v>
      </c>
      <c r="O2617" t="s">
        <v>25</v>
      </c>
      <c r="P2617">
        <v>996</v>
      </c>
      <c r="T2617" s="3">
        <f t="shared" si="81"/>
        <v>13.9</v>
      </c>
      <c r="U2617" s="3">
        <f>IF(AND(R2617&lt;&gt;"_U",N2617&lt;&gt;9999,N2617&lt;&gt;999,L2617&lt;&gt;"Median"),IFERROR(VLOOKUP(A2617,'HD Total'!A:P,16,0),"."),".")</f>
        <v>7167</v>
      </c>
    </row>
    <row r="2618" spans="1:21" x14ac:dyDescent="0.3">
      <c r="A2618" s="1" t="str">
        <f t="shared" si="80"/>
        <v>2023|Hawke's Bay|$200,001 or more</v>
      </c>
      <c r="B2618" t="s">
        <v>18</v>
      </c>
      <c r="C2618" t="s">
        <v>19</v>
      </c>
      <c r="D2618" t="s">
        <v>20</v>
      </c>
      <c r="E2618" t="s">
        <v>21</v>
      </c>
      <c r="F2618">
        <v>2023</v>
      </c>
      <c r="G2618">
        <v>2023</v>
      </c>
      <c r="H2618">
        <v>300</v>
      </c>
      <c r="I2618" t="s">
        <v>170</v>
      </c>
      <c r="J2618">
        <v>99</v>
      </c>
      <c r="K2618" t="s">
        <v>23</v>
      </c>
      <c r="L2618">
        <v>8</v>
      </c>
      <c r="M2618" t="s">
        <v>27</v>
      </c>
      <c r="N2618">
        <v>999</v>
      </c>
      <c r="O2618" t="s">
        <v>42</v>
      </c>
      <c r="P2618">
        <v>0</v>
      </c>
      <c r="T2618" s="3" t="str">
        <f t="shared" si="81"/>
        <v>.</v>
      </c>
      <c r="U2618" s="3" t="str">
        <f>IF(AND(R2618&lt;&gt;"_U",N2618&lt;&gt;9999,N2618&lt;&gt;999,L2618&lt;&gt;"Median"),IFERROR(VLOOKUP(A2618,'HD Total'!A:P,16,0),"."),".")</f>
        <v>.</v>
      </c>
    </row>
    <row r="2619" spans="1:21" x14ac:dyDescent="0.3">
      <c r="A2619" s="1" t="str">
        <f t="shared" si="80"/>
        <v>2023|Hawke's Bay|$200,001 or more</v>
      </c>
      <c r="B2619" t="s">
        <v>18</v>
      </c>
      <c r="C2619" t="s">
        <v>19</v>
      </c>
      <c r="D2619" t="s">
        <v>20</v>
      </c>
      <c r="E2619" t="s">
        <v>21</v>
      </c>
      <c r="F2619">
        <v>2023</v>
      </c>
      <c r="G2619">
        <v>2023</v>
      </c>
      <c r="H2619">
        <v>300</v>
      </c>
      <c r="I2619" t="s">
        <v>170</v>
      </c>
      <c r="J2619">
        <v>99</v>
      </c>
      <c r="K2619" t="s">
        <v>23</v>
      </c>
      <c r="L2619">
        <v>8</v>
      </c>
      <c r="M2619" t="s">
        <v>27</v>
      </c>
      <c r="N2619">
        <v>1</v>
      </c>
      <c r="O2619" t="s">
        <v>33</v>
      </c>
      <c r="P2619">
        <v>3720</v>
      </c>
      <c r="T2619" s="3">
        <f t="shared" si="81"/>
        <v>60.75</v>
      </c>
      <c r="U2619" s="3">
        <f>IF(AND(R2619&lt;&gt;"_U",N2619&lt;&gt;9999,N2619&lt;&gt;999,L2619&lt;&gt;"Median"),IFERROR(VLOOKUP(A2619,'HD Total'!A:P,16,0),"."),".")</f>
        <v>6123</v>
      </c>
    </row>
    <row r="2620" spans="1:21" x14ac:dyDescent="0.3">
      <c r="A2620" s="1" t="str">
        <f t="shared" si="80"/>
        <v>2023|Hawke's Bay|$200,001 or more</v>
      </c>
      <c r="B2620" t="s">
        <v>18</v>
      </c>
      <c r="C2620" t="s">
        <v>19</v>
      </c>
      <c r="D2620" t="s">
        <v>20</v>
      </c>
      <c r="E2620" t="s">
        <v>21</v>
      </c>
      <c r="F2620">
        <v>2023</v>
      </c>
      <c r="G2620">
        <v>2023</v>
      </c>
      <c r="H2620">
        <v>300</v>
      </c>
      <c r="I2620" t="s">
        <v>170</v>
      </c>
      <c r="J2620">
        <v>99</v>
      </c>
      <c r="K2620" t="s">
        <v>23</v>
      </c>
      <c r="L2620">
        <v>8</v>
      </c>
      <c r="M2620" t="s">
        <v>27</v>
      </c>
      <c r="N2620">
        <v>2</v>
      </c>
      <c r="O2620" t="s">
        <v>28</v>
      </c>
      <c r="P2620">
        <v>981</v>
      </c>
      <c r="T2620" s="3">
        <f t="shared" si="81"/>
        <v>16.02</v>
      </c>
      <c r="U2620" s="3">
        <f>IF(AND(R2620&lt;&gt;"_U",N2620&lt;&gt;9999,N2620&lt;&gt;999,L2620&lt;&gt;"Median"),IFERROR(VLOOKUP(A2620,'HD Total'!A:P,16,0),"."),".")</f>
        <v>6123</v>
      </c>
    </row>
    <row r="2621" spans="1:21" x14ac:dyDescent="0.3">
      <c r="A2621" s="1" t="str">
        <f t="shared" si="80"/>
        <v>2023|Hawke's Bay|$200,001 or more</v>
      </c>
      <c r="B2621" t="s">
        <v>18</v>
      </c>
      <c r="C2621" t="s">
        <v>19</v>
      </c>
      <c r="D2621" t="s">
        <v>20</v>
      </c>
      <c r="E2621" t="s">
        <v>21</v>
      </c>
      <c r="F2621">
        <v>2023</v>
      </c>
      <c r="G2621">
        <v>2023</v>
      </c>
      <c r="H2621">
        <v>300</v>
      </c>
      <c r="I2621" t="s">
        <v>170</v>
      </c>
      <c r="J2621">
        <v>99</v>
      </c>
      <c r="K2621" t="s">
        <v>23</v>
      </c>
      <c r="L2621">
        <v>8</v>
      </c>
      <c r="M2621" t="s">
        <v>27</v>
      </c>
      <c r="N2621">
        <v>7777</v>
      </c>
      <c r="O2621" t="s">
        <v>37</v>
      </c>
      <c r="P2621">
        <v>6123</v>
      </c>
      <c r="T2621" s="3">
        <f t="shared" si="81"/>
        <v>100</v>
      </c>
      <c r="U2621" s="3">
        <f>IF(AND(R2621&lt;&gt;"_U",N2621&lt;&gt;9999,N2621&lt;&gt;999,L2621&lt;&gt;"Median"),IFERROR(VLOOKUP(A2621,'HD Total'!A:P,16,0),"."),".")</f>
        <v>6123</v>
      </c>
    </row>
    <row r="2622" spans="1:21" x14ac:dyDescent="0.3">
      <c r="A2622" s="1" t="str">
        <f t="shared" si="80"/>
        <v>2023|Hawke's Bay|$200,001 or more</v>
      </c>
      <c r="B2622" t="s">
        <v>18</v>
      </c>
      <c r="C2622" t="s">
        <v>19</v>
      </c>
      <c r="D2622" t="s">
        <v>20</v>
      </c>
      <c r="E2622" t="s">
        <v>21</v>
      </c>
      <c r="F2622">
        <v>2023</v>
      </c>
      <c r="G2622">
        <v>2023</v>
      </c>
      <c r="H2622">
        <v>300</v>
      </c>
      <c r="I2622" t="s">
        <v>170</v>
      </c>
      <c r="J2622">
        <v>99</v>
      </c>
      <c r="K2622" t="s">
        <v>23</v>
      </c>
      <c r="L2622">
        <v>8</v>
      </c>
      <c r="M2622" t="s">
        <v>27</v>
      </c>
      <c r="N2622">
        <v>3</v>
      </c>
      <c r="O2622" t="s">
        <v>25</v>
      </c>
      <c r="P2622">
        <v>1425</v>
      </c>
      <c r="T2622" s="3">
        <f t="shared" si="81"/>
        <v>23.27</v>
      </c>
      <c r="U2622" s="3">
        <f>IF(AND(R2622&lt;&gt;"_U",N2622&lt;&gt;9999,N2622&lt;&gt;999,L2622&lt;&gt;"Median"),IFERROR(VLOOKUP(A2622,'HD Total'!A:P,16,0),"."),".")</f>
        <v>6123</v>
      </c>
    </row>
    <row r="2623" spans="1:21" x14ac:dyDescent="0.3">
      <c r="A2623" s="1" t="str">
        <f t="shared" si="80"/>
        <v>2023|Hawke's Bay|$200,001 or more</v>
      </c>
      <c r="B2623" t="s">
        <v>18</v>
      </c>
      <c r="C2623" t="s">
        <v>19</v>
      </c>
      <c r="D2623" t="s">
        <v>20</v>
      </c>
      <c r="E2623" t="s">
        <v>21</v>
      </c>
      <c r="F2623">
        <v>2023</v>
      </c>
      <c r="G2623">
        <v>2023</v>
      </c>
      <c r="H2623">
        <v>300</v>
      </c>
      <c r="I2623" t="s">
        <v>170</v>
      </c>
      <c r="J2623">
        <v>99</v>
      </c>
      <c r="K2623" t="s">
        <v>23</v>
      </c>
      <c r="L2623">
        <v>8</v>
      </c>
      <c r="M2623" t="s">
        <v>27</v>
      </c>
      <c r="N2623">
        <v>9999</v>
      </c>
      <c r="O2623" t="s">
        <v>40</v>
      </c>
      <c r="P2623">
        <v>6123</v>
      </c>
      <c r="T2623" s="3" t="str">
        <f t="shared" si="81"/>
        <v>.</v>
      </c>
      <c r="U2623" s="3" t="str">
        <f>IF(AND(R2623&lt;&gt;"_U",N2623&lt;&gt;9999,N2623&lt;&gt;999,L2623&lt;&gt;"Median"),IFERROR(VLOOKUP(A2623,'HD Total'!A:P,16,0),"."),".")</f>
        <v>.</v>
      </c>
    </row>
    <row r="2624" spans="1:21" x14ac:dyDescent="0.3">
      <c r="A2624" s="1" t="str">
        <f t="shared" si="80"/>
        <v>2023|Hawke's Bay|Total stated - total household income</v>
      </c>
      <c r="B2624" t="s">
        <v>18</v>
      </c>
      <c r="C2624" t="s">
        <v>19</v>
      </c>
      <c r="D2624" t="s">
        <v>20</v>
      </c>
      <c r="E2624" t="s">
        <v>21</v>
      </c>
      <c r="F2624">
        <v>2023</v>
      </c>
      <c r="G2624">
        <v>2023</v>
      </c>
      <c r="H2624">
        <v>300</v>
      </c>
      <c r="I2624" t="s">
        <v>170</v>
      </c>
      <c r="J2624">
        <v>99</v>
      </c>
      <c r="K2624" t="s">
        <v>23</v>
      </c>
      <c r="L2624">
        <v>77</v>
      </c>
      <c r="M2624" t="s">
        <v>32</v>
      </c>
      <c r="N2624">
        <v>3</v>
      </c>
      <c r="O2624" t="s">
        <v>25</v>
      </c>
      <c r="P2624">
        <v>7818</v>
      </c>
      <c r="T2624" s="3">
        <f t="shared" si="81"/>
        <v>13.15</v>
      </c>
      <c r="U2624" s="3">
        <f>IF(AND(R2624&lt;&gt;"_U",N2624&lt;&gt;9999,N2624&lt;&gt;999,L2624&lt;&gt;"Median"),IFERROR(VLOOKUP(A2624,'HD Total'!A:P,16,0),"."),".")</f>
        <v>59451</v>
      </c>
    </row>
    <row r="2625" spans="1:21" x14ac:dyDescent="0.3">
      <c r="A2625" s="1" t="str">
        <f t="shared" si="80"/>
        <v>2023|Hawke's Bay|Total stated - total household income</v>
      </c>
      <c r="B2625" t="s">
        <v>18</v>
      </c>
      <c r="C2625" t="s">
        <v>19</v>
      </c>
      <c r="D2625" t="s">
        <v>20</v>
      </c>
      <c r="E2625" t="s">
        <v>21</v>
      </c>
      <c r="F2625">
        <v>2023</v>
      </c>
      <c r="G2625">
        <v>2023</v>
      </c>
      <c r="H2625">
        <v>300</v>
      </c>
      <c r="I2625" t="s">
        <v>170</v>
      </c>
      <c r="J2625">
        <v>99</v>
      </c>
      <c r="K2625" t="s">
        <v>23</v>
      </c>
      <c r="L2625">
        <v>77</v>
      </c>
      <c r="M2625" t="s">
        <v>32</v>
      </c>
      <c r="N2625">
        <v>9999</v>
      </c>
      <c r="O2625" t="s">
        <v>40</v>
      </c>
      <c r="P2625">
        <v>59472</v>
      </c>
      <c r="T2625" s="3" t="str">
        <f t="shared" si="81"/>
        <v>.</v>
      </c>
      <c r="U2625" s="3" t="str">
        <f>IF(AND(R2625&lt;&gt;"_U",N2625&lt;&gt;9999,N2625&lt;&gt;999,L2625&lt;&gt;"Median"),IFERROR(VLOOKUP(A2625,'HD Total'!A:P,16,0),"."),".")</f>
        <v>.</v>
      </c>
    </row>
    <row r="2626" spans="1:21" x14ac:dyDescent="0.3">
      <c r="A2626" s="1" t="str">
        <f t="shared" si="80"/>
        <v>2023|Hawke's Bay|Total stated - total household income</v>
      </c>
      <c r="B2626" t="s">
        <v>18</v>
      </c>
      <c r="C2626" t="s">
        <v>19</v>
      </c>
      <c r="D2626" t="s">
        <v>20</v>
      </c>
      <c r="E2626" t="s">
        <v>21</v>
      </c>
      <c r="F2626">
        <v>2023</v>
      </c>
      <c r="G2626">
        <v>2023</v>
      </c>
      <c r="H2626">
        <v>300</v>
      </c>
      <c r="I2626" t="s">
        <v>170</v>
      </c>
      <c r="J2626">
        <v>99</v>
      </c>
      <c r="K2626" t="s">
        <v>23</v>
      </c>
      <c r="L2626">
        <v>77</v>
      </c>
      <c r="M2626" t="s">
        <v>32</v>
      </c>
      <c r="N2626">
        <v>2</v>
      </c>
      <c r="O2626" t="s">
        <v>28</v>
      </c>
      <c r="P2626">
        <v>17400</v>
      </c>
      <c r="T2626" s="3">
        <f t="shared" si="81"/>
        <v>29.27</v>
      </c>
      <c r="U2626" s="3">
        <f>IF(AND(R2626&lt;&gt;"_U",N2626&lt;&gt;9999,N2626&lt;&gt;999,L2626&lt;&gt;"Median"),IFERROR(VLOOKUP(A2626,'HD Total'!A:P,16,0),"."),".")</f>
        <v>59451</v>
      </c>
    </row>
    <row r="2627" spans="1:21" x14ac:dyDescent="0.3">
      <c r="A2627" s="1" t="str">
        <f t="shared" ref="A2627:A2690" si="82">G2627&amp;"|"&amp;I2627&amp;"|"&amp;M2627</f>
        <v>2023|Hawke's Bay|Total stated - total household income</v>
      </c>
      <c r="B2627" t="s">
        <v>18</v>
      </c>
      <c r="C2627" t="s">
        <v>19</v>
      </c>
      <c r="D2627" t="s">
        <v>20</v>
      </c>
      <c r="E2627" t="s">
        <v>21</v>
      </c>
      <c r="F2627">
        <v>2023</v>
      </c>
      <c r="G2627">
        <v>2023</v>
      </c>
      <c r="H2627">
        <v>300</v>
      </c>
      <c r="I2627" t="s">
        <v>170</v>
      </c>
      <c r="J2627">
        <v>99</v>
      </c>
      <c r="K2627" t="s">
        <v>23</v>
      </c>
      <c r="L2627">
        <v>77</v>
      </c>
      <c r="M2627" t="s">
        <v>32</v>
      </c>
      <c r="N2627">
        <v>999</v>
      </c>
      <c r="O2627" t="s">
        <v>42</v>
      </c>
      <c r="P2627">
        <v>21</v>
      </c>
      <c r="T2627" s="3" t="str">
        <f t="shared" ref="T2627:T2690" si="83">IF(AND(R2627&lt;&gt;"_U",R2627&lt;&gt;"c",N2627&lt;&gt;999,N2627&lt;&gt;9999,L2627&lt;&gt;"Median"),IFERROR((ROUND(P2627/U2627*100,2)),"."),".")</f>
        <v>.</v>
      </c>
      <c r="U2627" s="3" t="str">
        <f>IF(AND(R2627&lt;&gt;"_U",N2627&lt;&gt;9999,N2627&lt;&gt;999,L2627&lt;&gt;"Median"),IFERROR(VLOOKUP(A2627,'HD Total'!A:P,16,0),"."),".")</f>
        <v>.</v>
      </c>
    </row>
    <row r="2628" spans="1:21" x14ac:dyDescent="0.3">
      <c r="A2628" s="1" t="str">
        <f t="shared" si="82"/>
        <v>2023|Hawke's Bay|Total stated - total household income</v>
      </c>
      <c r="B2628" t="s">
        <v>18</v>
      </c>
      <c r="C2628" t="s">
        <v>19</v>
      </c>
      <c r="D2628" t="s">
        <v>20</v>
      </c>
      <c r="E2628" t="s">
        <v>21</v>
      </c>
      <c r="F2628">
        <v>2023</v>
      </c>
      <c r="G2628">
        <v>2023</v>
      </c>
      <c r="H2628">
        <v>300</v>
      </c>
      <c r="I2628" t="s">
        <v>170</v>
      </c>
      <c r="J2628">
        <v>99</v>
      </c>
      <c r="K2628" t="s">
        <v>23</v>
      </c>
      <c r="L2628">
        <v>77</v>
      </c>
      <c r="M2628" t="s">
        <v>32</v>
      </c>
      <c r="N2628">
        <v>1</v>
      </c>
      <c r="O2628" t="s">
        <v>33</v>
      </c>
      <c r="P2628">
        <v>34230</v>
      </c>
      <c r="T2628" s="3">
        <f t="shared" si="83"/>
        <v>57.58</v>
      </c>
      <c r="U2628" s="3">
        <f>IF(AND(R2628&lt;&gt;"_U",N2628&lt;&gt;9999,N2628&lt;&gt;999,L2628&lt;&gt;"Median"),IFERROR(VLOOKUP(A2628,'HD Total'!A:P,16,0),"."),".")</f>
        <v>59451</v>
      </c>
    </row>
    <row r="2629" spans="1:21" x14ac:dyDescent="0.3">
      <c r="A2629" s="1" t="str">
        <f t="shared" si="82"/>
        <v>2023|Hawke's Bay|Total stated - total household income</v>
      </c>
      <c r="B2629" t="s">
        <v>18</v>
      </c>
      <c r="C2629" t="s">
        <v>19</v>
      </c>
      <c r="D2629" t="s">
        <v>20</v>
      </c>
      <c r="E2629" t="s">
        <v>21</v>
      </c>
      <c r="F2629">
        <v>2023</v>
      </c>
      <c r="G2629">
        <v>2023</v>
      </c>
      <c r="H2629">
        <v>300</v>
      </c>
      <c r="I2629" t="s">
        <v>170</v>
      </c>
      <c r="J2629">
        <v>99</v>
      </c>
      <c r="K2629" t="s">
        <v>23</v>
      </c>
      <c r="L2629">
        <v>77</v>
      </c>
      <c r="M2629" t="s">
        <v>32</v>
      </c>
      <c r="N2629">
        <v>7777</v>
      </c>
      <c r="O2629" t="s">
        <v>37</v>
      </c>
      <c r="P2629">
        <v>59451</v>
      </c>
      <c r="T2629" s="3">
        <f t="shared" si="83"/>
        <v>100</v>
      </c>
      <c r="U2629" s="3">
        <f>IF(AND(R2629&lt;&gt;"_U",N2629&lt;&gt;9999,N2629&lt;&gt;999,L2629&lt;&gt;"Median"),IFERROR(VLOOKUP(A2629,'HD Total'!A:P,16,0),"."),".")</f>
        <v>59451</v>
      </c>
    </row>
    <row r="2630" spans="1:21" x14ac:dyDescent="0.3">
      <c r="A2630" s="1" t="str">
        <f t="shared" si="82"/>
        <v>2023|Hawke's Bay|Total - total household income</v>
      </c>
      <c r="B2630" t="s">
        <v>18</v>
      </c>
      <c r="C2630" t="s">
        <v>19</v>
      </c>
      <c r="D2630" t="s">
        <v>20</v>
      </c>
      <c r="E2630" t="s">
        <v>21</v>
      </c>
      <c r="F2630">
        <v>2023</v>
      </c>
      <c r="G2630">
        <v>2023</v>
      </c>
      <c r="H2630">
        <v>300</v>
      </c>
      <c r="I2630" t="s">
        <v>170</v>
      </c>
      <c r="J2630">
        <v>99</v>
      </c>
      <c r="K2630" t="s">
        <v>23</v>
      </c>
      <c r="L2630">
        <v>99</v>
      </c>
      <c r="M2630" t="s">
        <v>48</v>
      </c>
      <c r="N2630">
        <v>7777</v>
      </c>
      <c r="O2630" t="s">
        <v>37</v>
      </c>
      <c r="P2630">
        <v>62877</v>
      </c>
      <c r="T2630" s="3">
        <f t="shared" si="83"/>
        <v>100</v>
      </c>
      <c r="U2630" s="3">
        <f>IF(AND(R2630&lt;&gt;"_U",N2630&lt;&gt;9999,N2630&lt;&gt;999,L2630&lt;&gt;"Median"),IFERROR(VLOOKUP(A2630,'HD Total'!A:P,16,0),"."),".")</f>
        <v>62877</v>
      </c>
    </row>
    <row r="2631" spans="1:21" x14ac:dyDescent="0.3">
      <c r="A2631" s="1" t="str">
        <f t="shared" si="82"/>
        <v>2023|Hawke's Bay|Total - total household income</v>
      </c>
      <c r="B2631" t="s">
        <v>18</v>
      </c>
      <c r="C2631" t="s">
        <v>19</v>
      </c>
      <c r="D2631" t="s">
        <v>20</v>
      </c>
      <c r="E2631" t="s">
        <v>21</v>
      </c>
      <c r="F2631">
        <v>2023</v>
      </c>
      <c r="G2631">
        <v>2023</v>
      </c>
      <c r="H2631">
        <v>300</v>
      </c>
      <c r="I2631" t="s">
        <v>170</v>
      </c>
      <c r="J2631">
        <v>99</v>
      </c>
      <c r="K2631" t="s">
        <v>23</v>
      </c>
      <c r="L2631">
        <v>99</v>
      </c>
      <c r="M2631" t="s">
        <v>48</v>
      </c>
      <c r="N2631">
        <v>3</v>
      </c>
      <c r="O2631" t="s">
        <v>25</v>
      </c>
      <c r="P2631">
        <v>8187</v>
      </c>
      <c r="T2631" s="3">
        <f t="shared" si="83"/>
        <v>13.02</v>
      </c>
      <c r="U2631" s="3">
        <f>IF(AND(R2631&lt;&gt;"_U",N2631&lt;&gt;9999,N2631&lt;&gt;999,L2631&lt;&gt;"Median"),IFERROR(VLOOKUP(A2631,'HD Total'!A:P,16,0),"."),".")</f>
        <v>62877</v>
      </c>
    </row>
    <row r="2632" spans="1:21" x14ac:dyDescent="0.3">
      <c r="A2632" s="1" t="str">
        <f t="shared" si="82"/>
        <v>2023|Hawke's Bay|Total - total household income</v>
      </c>
      <c r="B2632" t="s">
        <v>18</v>
      </c>
      <c r="C2632" t="s">
        <v>19</v>
      </c>
      <c r="D2632" t="s">
        <v>20</v>
      </c>
      <c r="E2632" t="s">
        <v>21</v>
      </c>
      <c r="F2632">
        <v>2023</v>
      </c>
      <c r="G2632">
        <v>2023</v>
      </c>
      <c r="H2632">
        <v>300</v>
      </c>
      <c r="I2632" t="s">
        <v>170</v>
      </c>
      <c r="J2632">
        <v>99</v>
      </c>
      <c r="K2632" t="s">
        <v>23</v>
      </c>
      <c r="L2632">
        <v>99</v>
      </c>
      <c r="M2632" t="s">
        <v>48</v>
      </c>
      <c r="N2632">
        <v>999</v>
      </c>
      <c r="O2632" t="s">
        <v>42</v>
      </c>
      <c r="P2632">
        <v>54</v>
      </c>
      <c r="T2632" s="3" t="str">
        <f t="shared" si="83"/>
        <v>.</v>
      </c>
      <c r="U2632" s="3" t="str">
        <f>IF(AND(R2632&lt;&gt;"_U",N2632&lt;&gt;9999,N2632&lt;&gt;999,L2632&lt;&gt;"Median"),IFERROR(VLOOKUP(A2632,'HD Total'!A:P,16,0),"."),".")</f>
        <v>.</v>
      </c>
    </row>
    <row r="2633" spans="1:21" x14ac:dyDescent="0.3">
      <c r="A2633" s="1" t="str">
        <f t="shared" si="82"/>
        <v>2023|Hawke's Bay|Total - total household income</v>
      </c>
      <c r="B2633" t="s">
        <v>18</v>
      </c>
      <c r="C2633" t="s">
        <v>19</v>
      </c>
      <c r="D2633" t="s">
        <v>20</v>
      </c>
      <c r="E2633" t="s">
        <v>21</v>
      </c>
      <c r="F2633">
        <v>2023</v>
      </c>
      <c r="G2633">
        <v>2023</v>
      </c>
      <c r="H2633">
        <v>300</v>
      </c>
      <c r="I2633" t="s">
        <v>170</v>
      </c>
      <c r="J2633">
        <v>99</v>
      </c>
      <c r="K2633" t="s">
        <v>23</v>
      </c>
      <c r="L2633">
        <v>99</v>
      </c>
      <c r="M2633" t="s">
        <v>48</v>
      </c>
      <c r="N2633">
        <v>2</v>
      </c>
      <c r="O2633" t="s">
        <v>28</v>
      </c>
      <c r="P2633">
        <v>19119</v>
      </c>
      <c r="T2633" s="3">
        <f t="shared" si="83"/>
        <v>30.41</v>
      </c>
      <c r="U2633" s="3">
        <f>IF(AND(R2633&lt;&gt;"_U",N2633&lt;&gt;9999,N2633&lt;&gt;999,L2633&lt;&gt;"Median"),IFERROR(VLOOKUP(A2633,'HD Total'!A:P,16,0),"."),".")</f>
        <v>62877</v>
      </c>
    </row>
    <row r="2634" spans="1:21" x14ac:dyDescent="0.3">
      <c r="A2634" s="1" t="str">
        <f t="shared" si="82"/>
        <v>2023|Hawke's Bay|Total - total household income</v>
      </c>
      <c r="B2634" t="s">
        <v>18</v>
      </c>
      <c r="C2634" t="s">
        <v>19</v>
      </c>
      <c r="D2634" t="s">
        <v>20</v>
      </c>
      <c r="E2634" t="s">
        <v>21</v>
      </c>
      <c r="F2634">
        <v>2023</v>
      </c>
      <c r="G2634">
        <v>2023</v>
      </c>
      <c r="H2634">
        <v>300</v>
      </c>
      <c r="I2634" t="s">
        <v>170</v>
      </c>
      <c r="J2634">
        <v>99</v>
      </c>
      <c r="K2634" t="s">
        <v>23</v>
      </c>
      <c r="L2634">
        <v>99</v>
      </c>
      <c r="M2634" t="s">
        <v>48</v>
      </c>
      <c r="N2634">
        <v>1</v>
      </c>
      <c r="O2634" t="s">
        <v>33</v>
      </c>
      <c r="P2634">
        <v>35568</v>
      </c>
      <c r="T2634" s="3">
        <f t="shared" si="83"/>
        <v>56.57</v>
      </c>
      <c r="U2634" s="3">
        <f>IF(AND(R2634&lt;&gt;"_U",N2634&lt;&gt;9999,N2634&lt;&gt;999,L2634&lt;&gt;"Median"),IFERROR(VLOOKUP(A2634,'HD Total'!A:P,16,0),"."),".")</f>
        <v>62877</v>
      </c>
    </row>
    <row r="2635" spans="1:21" x14ac:dyDescent="0.3">
      <c r="A2635" s="1" t="str">
        <f t="shared" si="82"/>
        <v>2023|Hawke's Bay|Total - total household income</v>
      </c>
      <c r="B2635" t="s">
        <v>18</v>
      </c>
      <c r="C2635" t="s">
        <v>19</v>
      </c>
      <c r="D2635" t="s">
        <v>20</v>
      </c>
      <c r="E2635" t="s">
        <v>21</v>
      </c>
      <c r="F2635">
        <v>2023</v>
      </c>
      <c r="G2635">
        <v>2023</v>
      </c>
      <c r="H2635">
        <v>300</v>
      </c>
      <c r="I2635" t="s">
        <v>170</v>
      </c>
      <c r="J2635">
        <v>99</v>
      </c>
      <c r="K2635" t="s">
        <v>23</v>
      </c>
      <c r="L2635">
        <v>99</v>
      </c>
      <c r="M2635" t="s">
        <v>48</v>
      </c>
      <c r="N2635">
        <v>9999</v>
      </c>
      <c r="O2635" t="s">
        <v>40</v>
      </c>
      <c r="P2635">
        <v>62928</v>
      </c>
      <c r="T2635" s="3" t="str">
        <f t="shared" si="83"/>
        <v>.</v>
      </c>
      <c r="U2635" s="3" t="str">
        <f>IF(AND(R2635&lt;&gt;"_U",N2635&lt;&gt;9999,N2635&lt;&gt;999,L2635&lt;&gt;"Median"),IFERROR(VLOOKUP(A2635,'HD Total'!A:P,16,0),"."),".")</f>
        <v>.</v>
      </c>
    </row>
    <row r="2636" spans="1:21" x14ac:dyDescent="0.3">
      <c r="A2636" s="1" t="str">
        <f t="shared" si="82"/>
        <v>2023|Hawke's Bay|Median ($) - total household income</v>
      </c>
      <c r="B2636" t="s">
        <v>18</v>
      </c>
      <c r="C2636" t="s">
        <v>19</v>
      </c>
      <c r="D2636" t="s">
        <v>20</v>
      </c>
      <c r="E2636" t="s">
        <v>21</v>
      </c>
      <c r="F2636">
        <v>2023</v>
      </c>
      <c r="G2636">
        <v>2023</v>
      </c>
      <c r="H2636">
        <v>300</v>
      </c>
      <c r="I2636" t="s">
        <v>170</v>
      </c>
      <c r="J2636">
        <v>99</v>
      </c>
      <c r="K2636" t="s">
        <v>23</v>
      </c>
      <c r="L2636" t="s">
        <v>56</v>
      </c>
      <c r="M2636" t="s">
        <v>57</v>
      </c>
      <c r="N2636">
        <v>1</v>
      </c>
      <c r="O2636" t="s">
        <v>33</v>
      </c>
      <c r="P2636">
        <v>93900</v>
      </c>
      <c r="T2636" s="3" t="str">
        <f t="shared" si="83"/>
        <v>.</v>
      </c>
      <c r="U2636" s="3" t="str">
        <f>IF(AND(R2636&lt;&gt;"_U",N2636&lt;&gt;9999,N2636&lt;&gt;999,L2636&lt;&gt;"Median"),IFERROR(VLOOKUP(A2636,'HD Total'!A:P,16,0),"."),".")</f>
        <v>.</v>
      </c>
    </row>
    <row r="2637" spans="1:21" x14ac:dyDescent="0.3">
      <c r="A2637" s="1" t="str">
        <f t="shared" si="82"/>
        <v>2023|Hawke's Bay|Median ($) - total household income</v>
      </c>
      <c r="B2637" t="s">
        <v>18</v>
      </c>
      <c r="C2637" t="s">
        <v>19</v>
      </c>
      <c r="D2637" t="s">
        <v>20</v>
      </c>
      <c r="E2637" t="s">
        <v>21</v>
      </c>
      <c r="F2637">
        <v>2023</v>
      </c>
      <c r="G2637">
        <v>2023</v>
      </c>
      <c r="H2637">
        <v>300</v>
      </c>
      <c r="I2637" t="s">
        <v>170</v>
      </c>
      <c r="J2637">
        <v>99</v>
      </c>
      <c r="K2637" t="s">
        <v>23</v>
      </c>
      <c r="L2637" t="s">
        <v>56</v>
      </c>
      <c r="M2637" t="s">
        <v>57</v>
      </c>
      <c r="N2637">
        <v>3</v>
      </c>
      <c r="O2637" t="s">
        <v>25</v>
      </c>
      <c r="P2637">
        <v>97300</v>
      </c>
      <c r="T2637" s="3" t="str">
        <f t="shared" si="83"/>
        <v>.</v>
      </c>
      <c r="U2637" s="3" t="str">
        <f>IF(AND(R2637&lt;&gt;"_U",N2637&lt;&gt;9999,N2637&lt;&gt;999,L2637&lt;&gt;"Median"),IFERROR(VLOOKUP(A2637,'HD Total'!A:P,16,0),"."),".")</f>
        <v>.</v>
      </c>
    </row>
    <row r="2638" spans="1:21" x14ac:dyDescent="0.3">
      <c r="A2638" s="1" t="str">
        <f t="shared" si="82"/>
        <v>2023|Hawke's Bay|Median ($) - total household income</v>
      </c>
      <c r="B2638" t="s">
        <v>18</v>
      </c>
      <c r="C2638" t="s">
        <v>19</v>
      </c>
      <c r="D2638" t="s">
        <v>20</v>
      </c>
      <c r="E2638" t="s">
        <v>21</v>
      </c>
      <c r="F2638">
        <v>2023</v>
      </c>
      <c r="G2638">
        <v>2023</v>
      </c>
      <c r="H2638">
        <v>300</v>
      </c>
      <c r="I2638" t="s">
        <v>170</v>
      </c>
      <c r="J2638">
        <v>99</v>
      </c>
      <c r="K2638" t="s">
        <v>23</v>
      </c>
      <c r="L2638" t="s">
        <v>56</v>
      </c>
      <c r="M2638" t="s">
        <v>57</v>
      </c>
      <c r="N2638">
        <v>2</v>
      </c>
      <c r="O2638" t="s">
        <v>28</v>
      </c>
      <c r="P2638">
        <v>70600</v>
      </c>
      <c r="T2638" s="3" t="str">
        <f t="shared" si="83"/>
        <v>.</v>
      </c>
      <c r="U2638" s="3" t="str">
        <f>IF(AND(R2638&lt;&gt;"_U",N2638&lt;&gt;9999,N2638&lt;&gt;999,L2638&lt;&gt;"Median"),IFERROR(VLOOKUP(A2638,'HD Total'!A:P,16,0),"."),".")</f>
        <v>.</v>
      </c>
    </row>
    <row r="2639" spans="1:21" x14ac:dyDescent="0.3">
      <c r="A2639" s="1" t="str">
        <f t="shared" si="82"/>
        <v>2023|Hawke's Bay|Median ($) - total household income</v>
      </c>
      <c r="B2639" t="s">
        <v>18</v>
      </c>
      <c r="C2639" t="s">
        <v>19</v>
      </c>
      <c r="D2639" t="s">
        <v>20</v>
      </c>
      <c r="E2639" t="s">
        <v>21</v>
      </c>
      <c r="F2639">
        <v>2023</v>
      </c>
      <c r="G2639">
        <v>2023</v>
      </c>
      <c r="H2639">
        <v>300</v>
      </c>
      <c r="I2639" t="s">
        <v>170</v>
      </c>
      <c r="J2639">
        <v>99</v>
      </c>
      <c r="K2639" t="s">
        <v>23</v>
      </c>
      <c r="L2639" t="s">
        <v>56</v>
      </c>
      <c r="M2639" t="s">
        <v>57</v>
      </c>
      <c r="N2639">
        <v>9999</v>
      </c>
      <c r="O2639" t="s">
        <v>40</v>
      </c>
      <c r="P2639">
        <v>86800</v>
      </c>
      <c r="T2639" s="3" t="str">
        <f t="shared" si="83"/>
        <v>.</v>
      </c>
      <c r="U2639" s="3" t="str">
        <f>IF(AND(R2639&lt;&gt;"_U",N2639&lt;&gt;9999,N2639&lt;&gt;999,L2639&lt;&gt;"Median"),IFERROR(VLOOKUP(A2639,'HD Total'!A:P,16,0),"."),".")</f>
        <v>.</v>
      </c>
    </row>
    <row r="2640" spans="1:21" x14ac:dyDescent="0.3">
      <c r="A2640" s="1" t="str">
        <f t="shared" si="82"/>
        <v>2023|Hawke's Bay|Median ($) - total household income</v>
      </c>
      <c r="B2640" t="s">
        <v>18</v>
      </c>
      <c r="C2640" t="s">
        <v>19</v>
      </c>
      <c r="D2640" t="s">
        <v>20</v>
      </c>
      <c r="E2640" t="s">
        <v>21</v>
      </c>
      <c r="F2640">
        <v>2023</v>
      </c>
      <c r="G2640">
        <v>2023</v>
      </c>
      <c r="H2640">
        <v>300</v>
      </c>
      <c r="I2640" t="s">
        <v>170</v>
      </c>
      <c r="J2640">
        <v>99</v>
      </c>
      <c r="K2640" t="s">
        <v>23</v>
      </c>
      <c r="L2640" t="s">
        <v>56</v>
      </c>
      <c r="M2640" t="s">
        <v>57</v>
      </c>
      <c r="N2640">
        <v>999</v>
      </c>
      <c r="O2640" t="s">
        <v>42</v>
      </c>
      <c r="P2640">
        <v>24600</v>
      </c>
      <c r="T2640" s="3" t="str">
        <f t="shared" si="83"/>
        <v>.</v>
      </c>
      <c r="U2640" s="3" t="str">
        <f>IF(AND(R2640&lt;&gt;"_U",N2640&lt;&gt;9999,N2640&lt;&gt;999,L2640&lt;&gt;"Median"),IFERROR(VLOOKUP(A2640,'HD Total'!A:P,16,0),"."),".")</f>
        <v>.</v>
      </c>
    </row>
    <row r="2641" spans="1:21" x14ac:dyDescent="0.3">
      <c r="A2641" s="1" t="str">
        <f t="shared" si="82"/>
        <v>2023|Hawke's Bay|Median ($) - total household income</v>
      </c>
      <c r="B2641" t="s">
        <v>18</v>
      </c>
      <c r="C2641" t="s">
        <v>19</v>
      </c>
      <c r="D2641" t="s">
        <v>20</v>
      </c>
      <c r="E2641" t="s">
        <v>21</v>
      </c>
      <c r="F2641">
        <v>2023</v>
      </c>
      <c r="G2641">
        <v>2023</v>
      </c>
      <c r="H2641">
        <v>300</v>
      </c>
      <c r="I2641" t="s">
        <v>170</v>
      </c>
      <c r="J2641">
        <v>99</v>
      </c>
      <c r="K2641" t="s">
        <v>23</v>
      </c>
      <c r="L2641" t="s">
        <v>56</v>
      </c>
      <c r="M2641" t="s">
        <v>57</v>
      </c>
      <c r="N2641">
        <v>7777</v>
      </c>
      <c r="O2641" t="s">
        <v>37</v>
      </c>
      <c r="P2641">
        <v>86800</v>
      </c>
      <c r="T2641" s="3" t="str">
        <f t="shared" si="83"/>
        <v>.</v>
      </c>
      <c r="U2641" s="3" t="str">
        <f>IF(AND(R2641&lt;&gt;"_U",N2641&lt;&gt;9999,N2641&lt;&gt;999,L2641&lt;&gt;"Median"),IFERROR(VLOOKUP(A2641,'HD Total'!A:P,16,0),"."),".")</f>
        <v>.</v>
      </c>
    </row>
    <row r="2642" spans="1:21" x14ac:dyDescent="0.3">
      <c r="A2642" s="1" t="str">
        <f t="shared" si="82"/>
        <v>2023|Whanganui|$20,000 or less</v>
      </c>
      <c r="B2642" t="s">
        <v>18</v>
      </c>
      <c r="C2642" t="s">
        <v>19</v>
      </c>
      <c r="D2642" t="s">
        <v>20</v>
      </c>
      <c r="E2642" t="s">
        <v>21</v>
      </c>
      <c r="F2642">
        <v>2023</v>
      </c>
      <c r="G2642">
        <v>2023</v>
      </c>
      <c r="H2642">
        <v>301</v>
      </c>
      <c r="I2642" t="s">
        <v>158</v>
      </c>
      <c r="J2642">
        <v>99</v>
      </c>
      <c r="K2642" t="s">
        <v>23</v>
      </c>
      <c r="L2642">
        <v>1</v>
      </c>
      <c r="M2642" t="s">
        <v>39</v>
      </c>
      <c r="N2642">
        <v>999</v>
      </c>
      <c r="O2642" t="s">
        <v>42</v>
      </c>
      <c r="P2642">
        <v>0</v>
      </c>
      <c r="T2642" s="3" t="str">
        <f t="shared" si="83"/>
        <v>.</v>
      </c>
      <c r="U2642" s="3" t="str">
        <f>IF(AND(R2642&lt;&gt;"_U",N2642&lt;&gt;9999,N2642&lt;&gt;999,L2642&lt;&gt;"Median"),IFERROR(VLOOKUP(A2642,'HD Total'!A:P,16,0),"."),".")</f>
        <v>.</v>
      </c>
    </row>
    <row r="2643" spans="1:21" x14ac:dyDescent="0.3">
      <c r="A2643" s="1" t="str">
        <f t="shared" si="82"/>
        <v>2023|Whanganui|$20,000 or less</v>
      </c>
      <c r="B2643" t="s">
        <v>18</v>
      </c>
      <c r="C2643" t="s">
        <v>19</v>
      </c>
      <c r="D2643" t="s">
        <v>20</v>
      </c>
      <c r="E2643" t="s">
        <v>21</v>
      </c>
      <c r="F2643">
        <v>2023</v>
      </c>
      <c r="G2643">
        <v>2023</v>
      </c>
      <c r="H2643">
        <v>301</v>
      </c>
      <c r="I2643" t="s">
        <v>158</v>
      </c>
      <c r="J2643">
        <v>99</v>
      </c>
      <c r="K2643" t="s">
        <v>23</v>
      </c>
      <c r="L2643">
        <v>1</v>
      </c>
      <c r="M2643" t="s">
        <v>39</v>
      </c>
      <c r="N2643">
        <v>7777</v>
      </c>
      <c r="O2643" t="s">
        <v>37</v>
      </c>
      <c r="P2643">
        <v>1875</v>
      </c>
      <c r="T2643" s="3">
        <f t="shared" si="83"/>
        <v>100</v>
      </c>
      <c r="U2643" s="3">
        <f>IF(AND(R2643&lt;&gt;"_U",N2643&lt;&gt;9999,N2643&lt;&gt;999,L2643&lt;&gt;"Median"),IFERROR(VLOOKUP(A2643,'HD Total'!A:P,16,0),"."),".")</f>
        <v>1875</v>
      </c>
    </row>
    <row r="2644" spans="1:21" x14ac:dyDescent="0.3">
      <c r="A2644" s="1" t="str">
        <f t="shared" si="82"/>
        <v>2023|Whanganui|$20,000 or less</v>
      </c>
      <c r="B2644" t="s">
        <v>18</v>
      </c>
      <c r="C2644" t="s">
        <v>19</v>
      </c>
      <c r="D2644" t="s">
        <v>20</v>
      </c>
      <c r="E2644" t="s">
        <v>21</v>
      </c>
      <c r="F2644">
        <v>2023</v>
      </c>
      <c r="G2644">
        <v>2023</v>
      </c>
      <c r="H2644">
        <v>301</v>
      </c>
      <c r="I2644" t="s">
        <v>158</v>
      </c>
      <c r="J2644">
        <v>99</v>
      </c>
      <c r="K2644" t="s">
        <v>23</v>
      </c>
      <c r="L2644">
        <v>1</v>
      </c>
      <c r="M2644" t="s">
        <v>39</v>
      </c>
      <c r="N2644">
        <v>2</v>
      </c>
      <c r="O2644" t="s">
        <v>28</v>
      </c>
      <c r="P2644">
        <v>933</v>
      </c>
      <c r="T2644" s="3">
        <f t="shared" si="83"/>
        <v>49.76</v>
      </c>
      <c r="U2644" s="3">
        <f>IF(AND(R2644&lt;&gt;"_U",N2644&lt;&gt;9999,N2644&lt;&gt;999,L2644&lt;&gt;"Median"),IFERROR(VLOOKUP(A2644,'HD Total'!A:P,16,0),"."),".")</f>
        <v>1875</v>
      </c>
    </row>
    <row r="2645" spans="1:21" x14ac:dyDescent="0.3">
      <c r="A2645" s="1" t="str">
        <f t="shared" si="82"/>
        <v>2023|Whanganui|$20,000 or less</v>
      </c>
      <c r="B2645" t="s">
        <v>18</v>
      </c>
      <c r="C2645" t="s">
        <v>19</v>
      </c>
      <c r="D2645" t="s">
        <v>20</v>
      </c>
      <c r="E2645" t="s">
        <v>21</v>
      </c>
      <c r="F2645">
        <v>2023</v>
      </c>
      <c r="G2645">
        <v>2023</v>
      </c>
      <c r="H2645">
        <v>301</v>
      </c>
      <c r="I2645" t="s">
        <v>158</v>
      </c>
      <c r="J2645">
        <v>99</v>
      </c>
      <c r="K2645" t="s">
        <v>23</v>
      </c>
      <c r="L2645">
        <v>1</v>
      </c>
      <c r="M2645" t="s">
        <v>39</v>
      </c>
      <c r="N2645">
        <v>1</v>
      </c>
      <c r="O2645" t="s">
        <v>33</v>
      </c>
      <c r="P2645">
        <v>804</v>
      </c>
      <c r="T2645" s="3">
        <f t="shared" si="83"/>
        <v>42.88</v>
      </c>
      <c r="U2645" s="3">
        <f>IF(AND(R2645&lt;&gt;"_U",N2645&lt;&gt;9999,N2645&lt;&gt;999,L2645&lt;&gt;"Median"),IFERROR(VLOOKUP(A2645,'HD Total'!A:P,16,0),"."),".")</f>
        <v>1875</v>
      </c>
    </row>
    <row r="2646" spans="1:21" x14ac:dyDescent="0.3">
      <c r="A2646" s="1" t="str">
        <f t="shared" si="82"/>
        <v>2023|Whanganui|$20,000 or less</v>
      </c>
      <c r="B2646" t="s">
        <v>18</v>
      </c>
      <c r="C2646" t="s">
        <v>19</v>
      </c>
      <c r="D2646" t="s">
        <v>20</v>
      </c>
      <c r="E2646" t="s">
        <v>21</v>
      </c>
      <c r="F2646">
        <v>2023</v>
      </c>
      <c r="G2646">
        <v>2023</v>
      </c>
      <c r="H2646">
        <v>301</v>
      </c>
      <c r="I2646" t="s">
        <v>158</v>
      </c>
      <c r="J2646">
        <v>99</v>
      </c>
      <c r="K2646" t="s">
        <v>23</v>
      </c>
      <c r="L2646">
        <v>1</v>
      </c>
      <c r="M2646" t="s">
        <v>39</v>
      </c>
      <c r="N2646">
        <v>3</v>
      </c>
      <c r="O2646" t="s">
        <v>25</v>
      </c>
      <c r="P2646">
        <v>138</v>
      </c>
      <c r="T2646" s="3">
        <f t="shared" si="83"/>
        <v>7.36</v>
      </c>
      <c r="U2646" s="3">
        <f>IF(AND(R2646&lt;&gt;"_U",N2646&lt;&gt;9999,N2646&lt;&gt;999,L2646&lt;&gt;"Median"),IFERROR(VLOOKUP(A2646,'HD Total'!A:P,16,0),"."),".")</f>
        <v>1875</v>
      </c>
    </row>
    <row r="2647" spans="1:21" x14ac:dyDescent="0.3">
      <c r="A2647" s="1" t="str">
        <f t="shared" si="82"/>
        <v>2023|Whanganui|$20,000 or less</v>
      </c>
      <c r="B2647" t="s">
        <v>18</v>
      </c>
      <c r="C2647" t="s">
        <v>19</v>
      </c>
      <c r="D2647" t="s">
        <v>20</v>
      </c>
      <c r="E2647" t="s">
        <v>21</v>
      </c>
      <c r="F2647">
        <v>2023</v>
      </c>
      <c r="G2647">
        <v>2023</v>
      </c>
      <c r="H2647">
        <v>301</v>
      </c>
      <c r="I2647" t="s">
        <v>158</v>
      </c>
      <c r="J2647">
        <v>99</v>
      </c>
      <c r="K2647" t="s">
        <v>23</v>
      </c>
      <c r="L2647">
        <v>1</v>
      </c>
      <c r="M2647" t="s">
        <v>39</v>
      </c>
      <c r="N2647">
        <v>9999</v>
      </c>
      <c r="O2647" t="s">
        <v>40</v>
      </c>
      <c r="P2647">
        <v>1878</v>
      </c>
      <c r="T2647" s="3" t="str">
        <f t="shared" si="83"/>
        <v>.</v>
      </c>
      <c r="U2647" s="3" t="str">
        <f>IF(AND(R2647&lt;&gt;"_U",N2647&lt;&gt;9999,N2647&lt;&gt;999,L2647&lt;&gt;"Median"),IFERROR(VLOOKUP(A2647,'HD Total'!A:P,16,0),"."),".")</f>
        <v>.</v>
      </c>
    </row>
    <row r="2648" spans="1:21" x14ac:dyDescent="0.3">
      <c r="A2648" s="1" t="str">
        <f t="shared" si="82"/>
        <v>2023|Whanganui|$20,001-$30,000</v>
      </c>
      <c r="B2648" t="s">
        <v>18</v>
      </c>
      <c r="C2648" t="s">
        <v>19</v>
      </c>
      <c r="D2648" t="s">
        <v>20</v>
      </c>
      <c r="E2648" t="s">
        <v>21</v>
      </c>
      <c r="F2648">
        <v>2023</v>
      </c>
      <c r="G2648">
        <v>2023</v>
      </c>
      <c r="H2648">
        <v>301</v>
      </c>
      <c r="I2648" t="s">
        <v>158</v>
      </c>
      <c r="J2648">
        <v>99</v>
      </c>
      <c r="K2648" t="s">
        <v>23</v>
      </c>
      <c r="L2648">
        <v>2</v>
      </c>
      <c r="M2648" t="s">
        <v>24</v>
      </c>
      <c r="N2648">
        <v>9999</v>
      </c>
      <c r="O2648" t="s">
        <v>40</v>
      </c>
      <c r="P2648">
        <v>3327</v>
      </c>
      <c r="T2648" s="3" t="str">
        <f t="shared" si="83"/>
        <v>.</v>
      </c>
      <c r="U2648" s="3" t="str">
        <f>IF(AND(R2648&lt;&gt;"_U",N2648&lt;&gt;9999,N2648&lt;&gt;999,L2648&lt;&gt;"Median"),IFERROR(VLOOKUP(A2648,'HD Total'!A:P,16,0),"."),".")</f>
        <v>.</v>
      </c>
    </row>
    <row r="2649" spans="1:21" x14ac:dyDescent="0.3">
      <c r="A2649" s="1" t="str">
        <f t="shared" si="82"/>
        <v>2023|Whanganui|$20,001-$30,000</v>
      </c>
      <c r="B2649" t="s">
        <v>18</v>
      </c>
      <c r="C2649" t="s">
        <v>19</v>
      </c>
      <c r="D2649" t="s">
        <v>20</v>
      </c>
      <c r="E2649" t="s">
        <v>21</v>
      </c>
      <c r="F2649">
        <v>2023</v>
      </c>
      <c r="G2649">
        <v>2023</v>
      </c>
      <c r="H2649">
        <v>301</v>
      </c>
      <c r="I2649" t="s">
        <v>158</v>
      </c>
      <c r="J2649">
        <v>99</v>
      </c>
      <c r="K2649" t="s">
        <v>23</v>
      </c>
      <c r="L2649">
        <v>2</v>
      </c>
      <c r="M2649" t="s">
        <v>24</v>
      </c>
      <c r="N2649">
        <v>3</v>
      </c>
      <c r="O2649" t="s">
        <v>25</v>
      </c>
      <c r="P2649">
        <v>318</v>
      </c>
      <c r="T2649" s="3">
        <f t="shared" si="83"/>
        <v>9.57</v>
      </c>
      <c r="U2649" s="3">
        <f>IF(AND(R2649&lt;&gt;"_U",N2649&lt;&gt;9999,N2649&lt;&gt;999,L2649&lt;&gt;"Median"),IFERROR(VLOOKUP(A2649,'HD Total'!A:P,16,0),"."),".")</f>
        <v>3324</v>
      </c>
    </row>
    <row r="2650" spans="1:21" x14ac:dyDescent="0.3">
      <c r="A2650" s="1" t="str">
        <f t="shared" si="82"/>
        <v>2023|Whanganui|$20,001-$30,000</v>
      </c>
      <c r="B2650" t="s">
        <v>18</v>
      </c>
      <c r="C2650" t="s">
        <v>19</v>
      </c>
      <c r="D2650" t="s">
        <v>20</v>
      </c>
      <c r="E2650" t="s">
        <v>21</v>
      </c>
      <c r="F2650">
        <v>2023</v>
      </c>
      <c r="G2650">
        <v>2023</v>
      </c>
      <c r="H2650">
        <v>301</v>
      </c>
      <c r="I2650" t="s">
        <v>158</v>
      </c>
      <c r="J2650">
        <v>99</v>
      </c>
      <c r="K2650" t="s">
        <v>23</v>
      </c>
      <c r="L2650">
        <v>2</v>
      </c>
      <c r="M2650" t="s">
        <v>24</v>
      </c>
      <c r="N2650">
        <v>1</v>
      </c>
      <c r="O2650" t="s">
        <v>33</v>
      </c>
      <c r="P2650">
        <v>1851</v>
      </c>
      <c r="T2650" s="3">
        <f t="shared" si="83"/>
        <v>55.69</v>
      </c>
      <c r="U2650" s="3">
        <f>IF(AND(R2650&lt;&gt;"_U",N2650&lt;&gt;9999,N2650&lt;&gt;999,L2650&lt;&gt;"Median"),IFERROR(VLOOKUP(A2650,'HD Total'!A:P,16,0),"."),".")</f>
        <v>3324</v>
      </c>
    </row>
    <row r="2651" spans="1:21" x14ac:dyDescent="0.3">
      <c r="A2651" s="1" t="str">
        <f t="shared" si="82"/>
        <v>2023|Whanganui|$20,001-$30,000</v>
      </c>
      <c r="B2651" t="s">
        <v>18</v>
      </c>
      <c r="C2651" t="s">
        <v>19</v>
      </c>
      <c r="D2651" t="s">
        <v>20</v>
      </c>
      <c r="E2651" t="s">
        <v>21</v>
      </c>
      <c r="F2651">
        <v>2023</v>
      </c>
      <c r="G2651">
        <v>2023</v>
      </c>
      <c r="H2651">
        <v>301</v>
      </c>
      <c r="I2651" t="s">
        <v>158</v>
      </c>
      <c r="J2651">
        <v>99</v>
      </c>
      <c r="K2651" t="s">
        <v>23</v>
      </c>
      <c r="L2651">
        <v>2</v>
      </c>
      <c r="M2651" t="s">
        <v>24</v>
      </c>
      <c r="N2651">
        <v>2</v>
      </c>
      <c r="O2651" t="s">
        <v>28</v>
      </c>
      <c r="P2651">
        <v>1155</v>
      </c>
      <c r="T2651" s="3">
        <f t="shared" si="83"/>
        <v>34.75</v>
      </c>
      <c r="U2651" s="3">
        <f>IF(AND(R2651&lt;&gt;"_U",N2651&lt;&gt;9999,N2651&lt;&gt;999,L2651&lt;&gt;"Median"),IFERROR(VLOOKUP(A2651,'HD Total'!A:P,16,0),"."),".")</f>
        <v>3324</v>
      </c>
    </row>
    <row r="2652" spans="1:21" x14ac:dyDescent="0.3">
      <c r="A2652" s="1" t="str">
        <f t="shared" si="82"/>
        <v>2023|Whanganui|$20,001-$30,000</v>
      </c>
      <c r="B2652" t="s">
        <v>18</v>
      </c>
      <c r="C2652" t="s">
        <v>19</v>
      </c>
      <c r="D2652" t="s">
        <v>20</v>
      </c>
      <c r="E2652" t="s">
        <v>21</v>
      </c>
      <c r="F2652">
        <v>2023</v>
      </c>
      <c r="G2652">
        <v>2023</v>
      </c>
      <c r="H2652">
        <v>301</v>
      </c>
      <c r="I2652" t="s">
        <v>158</v>
      </c>
      <c r="J2652">
        <v>99</v>
      </c>
      <c r="K2652" t="s">
        <v>23</v>
      </c>
      <c r="L2652">
        <v>2</v>
      </c>
      <c r="M2652" t="s">
        <v>24</v>
      </c>
      <c r="N2652">
        <v>999</v>
      </c>
      <c r="O2652" t="s">
        <v>42</v>
      </c>
      <c r="P2652">
        <v>3</v>
      </c>
      <c r="T2652" s="3" t="str">
        <f t="shared" si="83"/>
        <v>.</v>
      </c>
      <c r="U2652" s="3" t="str">
        <f>IF(AND(R2652&lt;&gt;"_U",N2652&lt;&gt;9999,N2652&lt;&gt;999,L2652&lt;&gt;"Median"),IFERROR(VLOOKUP(A2652,'HD Total'!A:P,16,0),"."),".")</f>
        <v>.</v>
      </c>
    </row>
    <row r="2653" spans="1:21" x14ac:dyDescent="0.3">
      <c r="A2653" s="1" t="str">
        <f t="shared" si="82"/>
        <v>2023|Whanganui|$20,001-$30,000</v>
      </c>
      <c r="B2653" t="s">
        <v>18</v>
      </c>
      <c r="C2653" t="s">
        <v>19</v>
      </c>
      <c r="D2653" t="s">
        <v>20</v>
      </c>
      <c r="E2653" t="s">
        <v>21</v>
      </c>
      <c r="F2653">
        <v>2023</v>
      </c>
      <c r="G2653">
        <v>2023</v>
      </c>
      <c r="H2653">
        <v>301</v>
      </c>
      <c r="I2653" t="s">
        <v>158</v>
      </c>
      <c r="J2653">
        <v>99</v>
      </c>
      <c r="K2653" t="s">
        <v>23</v>
      </c>
      <c r="L2653">
        <v>2</v>
      </c>
      <c r="M2653" t="s">
        <v>24</v>
      </c>
      <c r="N2653">
        <v>7777</v>
      </c>
      <c r="O2653" t="s">
        <v>37</v>
      </c>
      <c r="P2653">
        <v>3324</v>
      </c>
      <c r="T2653" s="3">
        <f t="shared" si="83"/>
        <v>100</v>
      </c>
      <c r="U2653" s="3">
        <f>IF(AND(R2653&lt;&gt;"_U",N2653&lt;&gt;9999,N2653&lt;&gt;999,L2653&lt;&gt;"Median"),IFERROR(VLOOKUP(A2653,'HD Total'!A:P,16,0),"."),".")</f>
        <v>3324</v>
      </c>
    </row>
    <row r="2654" spans="1:21" x14ac:dyDescent="0.3">
      <c r="A2654" s="1" t="str">
        <f t="shared" si="82"/>
        <v>2023|Whanganui|$30,001-$50,000</v>
      </c>
      <c r="B2654" t="s">
        <v>18</v>
      </c>
      <c r="C2654" t="s">
        <v>19</v>
      </c>
      <c r="D2654" t="s">
        <v>20</v>
      </c>
      <c r="E2654" t="s">
        <v>21</v>
      </c>
      <c r="F2654">
        <v>2023</v>
      </c>
      <c r="G2654">
        <v>2023</v>
      </c>
      <c r="H2654">
        <v>301</v>
      </c>
      <c r="I2654" t="s">
        <v>158</v>
      </c>
      <c r="J2654">
        <v>99</v>
      </c>
      <c r="K2654" t="s">
        <v>23</v>
      </c>
      <c r="L2654">
        <v>3</v>
      </c>
      <c r="M2654" t="s">
        <v>45</v>
      </c>
      <c r="N2654">
        <v>2</v>
      </c>
      <c r="O2654" t="s">
        <v>28</v>
      </c>
      <c r="P2654">
        <v>1491</v>
      </c>
      <c r="T2654" s="3">
        <f t="shared" si="83"/>
        <v>31.6</v>
      </c>
      <c r="U2654" s="3">
        <f>IF(AND(R2654&lt;&gt;"_U",N2654&lt;&gt;9999,N2654&lt;&gt;999,L2654&lt;&gt;"Median"),IFERROR(VLOOKUP(A2654,'HD Total'!A:P,16,0),"."),".")</f>
        <v>4719</v>
      </c>
    </row>
    <row r="2655" spans="1:21" x14ac:dyDescent="0.3">
      <c r="A2655" s="1" t="str">
        <f t="shared" si="82"/>
        <v>2023|Whanganui|$30,001-$50,000</v>
      </c>
      <c r="B2655" t="s">
        <v>18</v>
      </c>
      <c r="C2655" t="s">
        <v>19</v>
      </c>
      <c r="D2655" t="s">
        <v>20</v>
      </c>
      <c r="E2655" t="s">
        <v>21</v>
      </c>
      <c r="F2655">
        <v>2023</v>
      </c>
      <c r="G2655">
        <v>2023</v>
      </c>
      <c r="H2655">
        <v>301</v>
      </c>
      <c r="I2655" t="s">
        <v>158</v>
      </c>
      <c r="J2655">
        <v>99</v>
      </c>
      <c r="K2655" t="s">
        <v>23</v>
      </c>
      <c r="L2655">
        <v>3</v>
      </c>
      <c r="M2655" t="s">
        <v>45</v>
      </c>
      <c r="N2655">
        <v>1</v>
      </c>
      <c r="O2655" t="s">
        <v>33</v>
      </c>
      <c r="P2655">
        <v>2748</v>
      </c>
      <c r="T2655" s="3">
        <f t="shared" si="83"/>
        <v>58.23</v>
      </c>
      <c r="U2655" s="3">
        <f>IF(AND(R2655&lt;&gt;"_U",N2655&lt;&gt;9999,N2655&lt;&gt;999,L2655&lt;&gt;"Median"),IFERROR(VLOOKUP(A2655,'HD Total'!A:P,16,0),"."),".")</f>
        <v>4719</v>
      </c>
    </row>
    <row r="2656" spans="1:21" x14ac:dyDescent="0.3">
      <c r="A2656" s="1" t="str">
        <f t="shared" si="82"/>
        <v>2023|Whanganui|$30,001-$50,000</v>
      </c>
      <c r="B2656" t="s">
        <v>18</v>
      </c>
      <c r="C2656" t="s">
        <v>19</v>
      </c>
      <c r="D2656" t="s">
        <v>20</v>
      </c>
      <c r="E2656" t="s">
        <v>21</v>
      </c>
      <c r="F2656">
        <v>2023</v>
      </c>
      <c r="G2656">
        <v>2023</v>
      </c>
      <c r="H2656">
        <v>301</v>
      </c>
      <c r="I2656" t="s">
        <v>158</v>
      </c>
      <c r="J2656">
        <v>99</v>
      </c>
      <c r="K2656" t="s">
        <v>23</v>
      </c>
      <c r="L2656">
        <v>3</v>
      </c>
      <c r="M2656" t="s">
        <v>45</v>
      </c>
      <c r="N2656">
        <v>9999</v>
      </c>
      <c r="O2656" t="s">
        <v>40</v>
      </c>
      <c r="P2656">
        <v>4722</v>
      </c>
      <c r="T2656" s="3" t="str">
        <f t="shared" si="83"/>
        <v>.</v>
      </c>
      <c r="U2656" s="3" t="str">
        <f>IF(AND(R2656&lt;&gt;"_U",N2656&lt;&gt;9999,N2656&lt;&gt;999,L2656&lt;&gt;"Median"),IFERROR(VLOOKUP(A2656,'HD Total'!A:P,16,0),"."),".")</f>
        <v>.</v>
      </c>
    </row>
    <row r="2657" spans="1:21" x14ac:dyDescent="0.3">
      <c r="A2657" s="1" t="str">
        <f t="shared" si="82"/>
        <v>2023|Whanganui|$30,001-$50,000</v>
      </c>
      <c r="B2657" t="s">
        <v>18</v>
      </c>
      <c r="C2657" t="s">
        <v>19</v>
      </c>
      <c r="D2657" t="s">
        <v>20</v>
      </c>
      <c r="E2657" t="s">
        <v>21</v>
      </c>
      <c r="F2657">
        <v>2023</v>
      </c>
      <c r="G2657">
        <v>2023</v>
      </c>
      <c r="H2657">
        <v>301</v>
      </c>
      <c r="I2657" t="s">
        <v>158</v>
      </c>
      <c r="J2657">
        <v>99</v>
      </c>
      <c r="K2657" t="s">
        <v>23</v>
      </c>
      <c r="L2657">
        <v>3</v>
      </c>
      <c r="M2657" t="s">
        <v>45</v>
      </c>
      <c r="N2657">
        <v>3</v>
      </c>
      <c r="O2657" t="s">
        <v>25</v>
      </c>
      <c r="P2657">
        <v>483</v>
      </c>
      <c r="T2657" s="3">
        <f t="shared" si="83"/>
        <v>10.24</v>
      </c>
      <c r="U2657" s="3">
        <f>IF(AND(R2657&lt;&gt;"_U",N2657&lt;&gt;9999,N2657&lt;&gt;999,L2657&lt;&gt;"Median"),IFERROR(VLOOKUP(A2657,'HD Total'!A:P,16,0),"."),".")</f>
        <v>4719</v>
      </c>
    </row>
    <row r="2658" spans="1:21" x14ac:dyDescent="0.3">
      <c r="A2658" s="1" t="str">
        <f t="shared" si="82"/>
        <v>2023|Whanganui|$30,001-$50,000</v>
      </c>
      <c r="B2658" t="s">
        <v>18</v>
      </c>
      <c r="C2658" t="s">
        <v>19</v>
      </c>
      <c r="D2658" t="s">
        <v>20</v>
      </c>
      <c r="E2658" t="s">
        <v>21</v>
      </c>
      <c r="F2658">
        <v>2023</v>
      </c>
      <c r="G2658">
        <v>2023</v>
      </c>
      <c r="H2658">
        <v>301</v>
      </c>
      <c r="I2658" t="s">
        <v>158</v>
      </c>
      <c r="J2658">
        <v>99</v>
      </c>
      <c r="K2658" t="s">
        <v>23</v>
      </c>
      <c r="L2658">
        <v>3</v>
      </c>
      <c r="M2658" t="s">
        <v>45</v>
      </c>
      <c r="N2658">
        <v>999</v>
      </c>
      <c r="O2658" t="s">
        <v>42</v>
      </c>
      <c r="P2658">
        <v>0</v>
      </c>
      <c r="T2658" s="3" t="str">
        <f t="shared" si="83"/>
        <v>.</v>
      </c>
      <c r="U2658" s="3" t="str">
        <f>IF(AND(R2658&lt;&gt;"_U",N2658&lt;&gt;9999,N2658&lt;&gt;999,L2658&lt;&gt;"Median"),IFERROR(VLOOKUP(A2658,'HD Total'!A:P,16,0),"."),".")</f>
        <v>.</v>
      </c>
    </row>
    <row r="2659" spans="1:21" x14ac:dyDescent="0.3">
      <c r="A2659" s="1" t="str">
        <f t="shared" si="82"/>
        <v>2023|Whanganui|$30,001-$50,000</v>
      </c>
      <c r="B2659" t="s">
        <v>18</v>
      </c>
      <c r="C2659" t="s">
        <v>19</v>
      </c>
      <c r="D2659" t="s">
        <v>20</v>
      </c>
      <c r="E2659" t="s">
        <v>21</v>
      </c>
      <c r="F2659">
        <v>2023</v>
      </c>
      <c r="G2659">
        <v>2023</v>
      </c>
      <c r="H2659">
        <v>301</v>
      </c>
      <c r="I2659" t="s">
        <v>158</v>
      </c>
      <c r="J2659">
        <v>99</v>
      </c>
      <c r="K2659" t="s">
        <v>23</v>
      </c>
      <c r="L2659">
        <v>3</v>
      </c>
      <c r="M2659" t="s">
        <v>45</v>
      </c>
      <c r="N2659">
        <v>7777</v>
      </c>
      <c r="O2659" t="s">
        <v>37</v>
      </c>
      <c r="P2659">
        <v>4719</v>
      </c>
      <c r="T2659" s="3">
        <f t="shared" si="83"/>
        <v>100</v>
      </c>
      <c r="U2659" s="3">
        <f>IF(AND(R2659&lt;&gt;"_U",N2659&lt;&gt;9999,N2659&lt;&gt;999,L2659&lt;&gt;"Median"),IFERROR(VLOOKUP(A2659,'HD Total'!A:P,16,0),"."),".")</f>
        <v>4719</v>
      </c>
    </row>
    <row r="2660" spans="1:21" x14ac:dyDescent="0.3">
      <c r="A2660" s="1" t="str">
        <f t="shared" si="82"/>
        <v>2023|Whanganui|$50,001-$70,000</v>
      </c>
      <c r="B2660" t="s">
        <v>18</v>
      </c>
      <c r="C2660" t="s">
        <v>19</v>
      </c>
      <c r="D2660" t="s">
        <v>20</v>
      </c>
      <c r="E2660" t="s">
        <v>21</v>
      </c>
      <c r="F2660">
        <v>2023</v>
      </c>
      <c r="G2660">
        <v>2023</v>
      </c>
      <c r="H2660">
        <v>301</v>
      </c>
      <c r="I2660" t="s">
        <v>158</v>
      </c>
      <c r="J2660">
        <v>99</v>
      </c>
      <c r="K2660" t="s">
        <v>23</v>
      </c>
      <c r="L2660">
        <v>4</v>
      </c>
      <c r="M2660" t="s">
        <v>36</v>
      </c>
      <c r="N2660">
        <v>999</v>
      </c>
      <c r="O2660" t="s">
        <v>42</v>
      </c>
      <c r="P2660">
        <v>0</v>
      </c>
      <c r="T2660" s="3" t="str">
        <f t="shared" si="83"/>
        <v>.</v>
      </c>
      <c r="U2660" s="3" t="str">
        <f>IF(AND(R2660&lt;&gt;"_U",N2660&lt;&gt;9999,N2660&lt;&gt;999,L2660&lt;&gt;"Median"),IFERROR(VLOOKUP(A2660,'HD Total'!A:P,16,0),"."),".")</f>
        <v>.</v>
      </c>
    </row>
    <row r="2661" spans="1:21" x14ac:dyDescent="0.3">
      <c r="A2661" s="1" t="str">
        <f t="shared" si="82"/>
        <v>2023|Whanganui|$50,001-$70,000</v>
      </c>
      <c r="B2661" t="s">
        <v>18</v>
      </c>
      <c r="C2661" t="s">
        <v>19</v>
      </c>
      <c r="D2661" t="s">
        <v>20</v>
      </c>
      <c r="E2661" t="s">
        <v>21</v>
      </c>
      <c r="F2661">
        <v>2023</v>
      </c>
      <c r="G2661">
        <v>2023</v>
      </c>
      <c r="H2661">
        <v>301</v>
      </c>
      <c r="I2661" t="s">
        <v>158</v>
      </c>
      <c r="J2661">
        <v>99</v>
      </c>
      <c r="K2661" t="s">
        <v>23</v>
      </c>
      <c r="L2661">
        <v>4</v>
      </c>
      <c r="M2661" t="s">
        <v>36</v>
      </c>
      <c r="N2661">
        <v>7777</v>
      </c>
      <c r="O2661" t="s">
        <v>37</v>
      </c>
      <c r="P2661">
        <v>3201</v>
      </c>
      <c r="T2661" s="3">
        <f t="shared" si="83"/>
        <v>100</v>
      </c>
      <c r="U2661" s="3">
        <f>IF(AND(R2661&lt;&gt;"_U",N2661&lt;&gt;9999,N2661&lt;&gt;999,L2661&lt;&gt;"Median"),IFERROR(VLOOKUP(A2661,'HD Total'!A:P,16,0),"."),".")</f>
        <v>3201</v>
      </c>
    </row>
    <row r="2662" spans="1:21" x14ac:dyDescent="0.3">
      <c r="A2662" s="1" t="str">
        <f t="shared" si="82"/>
        <v>2023|Whanganui|$50,001-$70,000</v>
      </c>
      <c r="B2662" t="s">
        <v>18</v>
      </c>
      <c r="C2662" t="s">
        <v>19</v>
      </c>
      <c r="D2662" t="s">
        <v>20</v>
      </c>
      <c r="E2662" t="s">
        <v>21</v>
      </c>
      <c r="F2662">
        <v>2023</v>
      </c>
      <c r="G2662">
        <v>2023</v>
      </c>
      <c r="H2662">
        <v>301</v>
      </c>
      <c r="I2662" t="s">
        <v>158</v>
      </c>
      <c r="J2662">
        <v>99</v>
      </c>
      <c r="K2662" t="s">
        <v>23</v>
      </c>
      <c r="L2662">
        <v>4</v>
      </c>
      <c r="M2662" t="s">
        <v>36</v>
      </c>
      <c r="N2662">
        <v>9999</v>
      </c>
      <c r="O2662" t="s">
        <v>40</v>
      </c>
      <c r="P2662">
        <v>3201</v>
      </c>
      <c r="T2662" s="3" t="str">
        <f t="shared" si="83"/>
        <v>.</v>
      </c>
      <c r="U2662" s="3" t="str">
        <f>IF(AND(R2662&lt;&gt;"_U",N2662&lt;&gt;9999,N2662&lt;&gt;999,L2662&lt;&gt;"Median"),IFERROR(VLOOKUP(A2662,'HD Total'!A:P,16,0),"."),".")</f>
        <v>.</v>
      </c>
    </row>
    <row r="2663" spans="1:21" x14ac:dyDescent="0.3">
      <c r="A2663" s="1" t="str">
        <f t="shared" si="82"/>
        <v>2023|Whanganui|$50,001-$70,000</v>
      </c>
      <c r="B2663" t="s">
        <v>18</v>
      </c>
      <c r="C2663" t="s">
        <v>19</v>
      </c>
      <c r="D2663" t="s">
        <v>20</v>
      </c>
      <c r="E2663" t="s">
        <v>21</v>
      </c>
      <c r="F2663">
        <v>2023</v>
      </c>
      <c r="G2663">
        <v>2023</v>
      </c>
      <c r="H2663">
        <v>301</v>
      </c>
      <c r="I2663" t="s">
        <v>158</v>
      </c>
      <c r="J2663">
        <v>99</v>
      </c>
      <c r="K2663" t="s">
        <v>23</v>
      </c>
      <c r="L2663">
        <v>4</v>
      </c>
      <c r="M2663" t="s">
        <v>36</v>
      </c>
      <c r="N2663">
        <v>3</v>
      </c>
      <c r="O2663" t="s">
        <v>25</v>
      </c>
      <c r="P2663">
        <v>312</v>
      </c>
      <c r="T2663" s="3">
        <f t="shared" si="83"/>
        <v>9.75</v>
      </c>
      <c r="U2663" s="3">
        <f>IF(AND(R2663&lt;&gt;"_U",N2663&lt;&gt;9999,N2663&lt;&gt;999,L2663&lt;&gt;"Median"),IFERROR(VLOOKUP(A2663,'HD Total'!A:P,16,0),"."),".")</f>
        <v>3201</v>
      </c>
    </row>
    <row r="2664" spans="1:21" x14ac:dyDescent="0.3">
      <c r="A2664" s="1" t="str">
        <f t="shared" si="82"/>
        <v>2023|Whanganui|$50,001-$70,000</v>
      </c>
      <c r="B2664" t="s">
        <v>18</v>
      </c>
      <c r="C2664" t="s">
        <v>19</v>
      </c>
      <c r="D2664" t="s">
        <v>20</v>
      </c>
      <c r="E2664" t="s">
        <v>21</v>
      </c>
      <c r="F2664">
        <v>2023</v>
      </c>
      <c r="G2664">
        <v>2023</v>
      </c>
      <c r="H2664">
        <v>301</v>
      </c>
      <c r="I2664" t="s">
        <v>158</v>
      </c>
      <c r="J2664">
        <v>99</v>
      </c>
      <c r="K2664" t="s">
        <v>23</v>
      </c>
      <c r="L2664">
        <v>4</v>
      </c>
      <c r="M2664" t="s">
        <v>36</v>
      </c>
      <c r="N2664">
        <v>1</v>
      </c>
      <c r="O2664" t="s">
        <v>33</v>
      </c>
      <c r="P2664">
        <v>1812</v>
      </c>
      <c r="T2664" s="3">
        <f t="shared" si="83"/>
        <v>56.61</v>
      </c>
      <c r="U2664" s="3">
        <f>IF(AND(R2664&lt;&gt;"_U",N2664&lt;&gt;9999,N2664&lt;&gt;999,L2664&lt;&gt;"Median"),IFERROR(VLOOKUP(A2664,'HD Total'!A:P,16,0),"."),".")</f>
        <v>3201</v>
      </c>
    </row>
    <row r="2665" spans="1:21" x14ac:dyDescent="0.3">
      <c r="A2665" s="1" t="str">
        <f t="shared" si="82"/>
        <v>2023|Whanganui|$50,001-$70,000</v>
      </c>
      <c r="B2665" t="s">
        <v>18</v>
      </c>
      <c r="C2665" t="s">
        <v>19</v>
      </c>
      <c r="D2665" t="s">
        <v>20</v>
      </c>
      <c r="E2665" t="s">
        <v>21</v>
      </c>
      <c r="F2665">
        <v>2023</v>
      </c>
      <c r="G2665">
        <v>2023</v>
      </c>
      <c r="H2665">
        <v>301</v>
      </c>
      <c r="I2665" t="s">
        <v>158</v>
      </c>
      <c r="J2665">
        <v>99</v>
      </c>
      <c r="K2665" t="s">
        <v>23</v>
      </c>
      <c r="L2665">
        <v>4</v>
      </c>
      <c r="M2665" t="s">
        <v>36</v>
      </c>
      <c r="N2665">
        <v>2</v>
      </c>
      <c r="O2665" t="s">
        <v>28</v>
      </c>
      <c r="P2665">
        <v>1074</v>
      </c>
      <c r="T2665" s="3">
        <f t="shared" si="83"/>
        <v>33.549999999999997</v>
      </c>
      <c r="U2665" s="3">
        <f>IF(AND(R2665&lt;&gt;"_U",N2665&lt;&gt;9999,N2665&lt;&gt;999,L2665&lt;&gt;"Median"),IFERROR(VLOOKUP(A2665,'HD Total'!A:P,16,0),"."),".")</f>
        <v>3201</v>
      </c>
    </row>
    <row r="2666" spans="1:21" x14ac:dyDescent="0.3">
      <c r="A2666" s="1" t="str">
        <f t="shared" si="82"/>
        <v>2023|Whanganui|$70,001-$100,000</v>
      </c>
      <c r="B2666" t="s">
        <v>18</v>
      </c>
      <c r="C2666" t="s">
        <v>19</v>
      </c>
      <c r="D2666" t="s">
        <v>20</v>
      </c>
      <c r="E2666" t="s">
        <v>21</v>
      </c>
      <c r="F2666">
        <v>2023</v>
      </c>
      <c r="G2666">
        <v>2023</v>
      </c>
      <c r="H2666">
        <v>301</v>
      </c>
      <c r="I2666" t="s">
        <v>158</v>
      </c>
      <c r="J2666">
        <v>99</v>
      </c>
      <c r="K2666" t="s">
        <v>23</v>
      </c>
      <c r="L2666">
        <v>5</v>
      </c>
      <c r="M2666" t="s">
        <v>58</v>
      </c>
      <c r="N2666">
        <v>7777</v>
      </c>
      <c r="O2666" t="s">
        <v>37</v>
      </c>
      <c r="P2666">
        <v>4074</v>
      </c>
      <c r="T2666" s="3">
        <f t="shared" si="83"/>
        <v>100</v>
      </c>
      <c r="U2666" s="3">
        <f>IF(AND(R2666&lt;&gt;"_U",N2666&lt;&gt;9999,N2666&lt;&gt;999,L2666&lt;&gt;"Median"),IFERROR(VLOOKUP(A2666,'HD Total'!A:P,16,0),"."),".")</f>
        <v>4074</v>
      </c>
    </row>
    <row r="2667" spans="1:21" x14ac:dyDescent="0.3">
      <c r="A2667" s="1" t="str">
        <f t="shared" si="82"/>
        <v>2023|Whanganui|$70,001-$100,000</v>
      </c>
      <c r="B2667" t="s">
        <v>18</v>
      </c>
      <c r="C2667" t="s">
        <v>19</v>
      </c>
      <c r="D2667" t="s">
        <v>20</v>
      </c>
      <c r="E2667" t="s">
        <v>21</v>
      </c>
      <c r="F2667">
        <v>2023</v>
      </c>
      <c r="G2667">
        <v>2023</v>
      </c>
      <c r="H2667">
        <v>301</v>
      </c>
      <c r="I2667" t="s">
        <v>158</v>
      </c>
      <c r="J2667">
        <v>99</v>
      </c>
      <c r="K2667" t="s">
        <v>23</v>
      </c>
      <c r="L2667">
        <v>5</v>
      </c>
      <c r="M2667" t="s">
        <v>58</v>
      </c>
      <c r="N2667">
        <v>2</v>
      </c>
      <c r="O2667" t="s">
        <v>28</v>
      </c>
      <c r="P2667">
        <v>1221</v>
      </c>
      <c r="T2667" s="3">
        <f t="shared" si="83"/>
        <v>29.97</v>
      </c>
      <c r="U2667" s="3">
        <f>IF(AND(R2667&lt;&gt;"_U",N2667&lt;&gt;9999,N2667&lt;&gt;999,L2667&lt;&gt;"Median"),IFERROR(VLOOKUP(A2667,'HD Total'!A:P,16,0),"."),".")</f>
        <v>4074</v>
      </c>
    </row>
    <row r="2668" spans="1:21" x14ac:dyDescent="0.3">
      <c r="A2668" s="1" t="str">
        <f t="shared" si="82"/>
        <v>2023|Whanganui|$70,001-$100,000</v>
      </c>
      <c r="B2668" t="s">
        <v>18</v>
      </c>
      <c r="C2668" t="s">
        <v>19</v>
      </c>
      <c r="D2668" t="s">
        <v>20</v>
      </c>
      <c r="E2668" t="s">
        <v>21</v>
      </c>
      <c r="F2668">
        <v>2023</v>
      </c>
      <c r="G2668">
        <v>2023</v>
      </c>
      <c r="H2668">
        <v>301</v>
      </c>
      <c r="I2668" t="s">
        <v>158</v>
      </c>
      <c r="J2668">
        <v>99</v>
      </c>
      <c r="K2668" t="s">
        <v>23</v>
      </c>
      <c r="L2668">
        <v>5</v>
      </c>
      <c r="M2668" t="s">
        <v>58</v>
      </c>
      <c r="N2668">
        <v>9999</v>
      </c>
      <c r="O2668" t="s">
        <v>40</v>
      </c>
      <c r="P2668">
        <v>4074</v>
      </c>
      <c r="T2668" s="3" t="str">
        <f t="shared" si="83"/>
        <v>.</v>
      </c>
      <c r="U2668" s="3" t="str">
        <f>IF(AND(R2668&lt;&gt;"_U",N2668&lt;&gt;9999,N2668&lt;&gt;999,L2668&lt;&gt;"Median"),IFERROR(VLOOKUP(A2668,'HD Total'!A:P,16,0),"."),".")</f>
        <v>.</v>
      </c>
    </row>
    <row r="2669" spans="1:21" x14ac:dyDescent="0.3">
      <c r="A2669" s="1" t="str">
        <f t="shared" si="82"/>
        <v>2023|Whanganui|$70,001-$100,000</v>
      </c>
      <c r="B2669" t="s">
        <v>18</v>
      </c>
      <c r="C2669" t="s">
        <v>19</v>
      </c>
      <c r="D2669" t="s">
        <v>20</v>
      </c>
      <c r="E2669" t="s">
        <v>21</v>
      </c>
      <c r="F2669">
        <v>2023</v>
      </c>
      <c r="G2669">
        <v>2023</v>
      </c>
      <c r="H2669">
        <v>301</v>
      </c>
      <c r="I2669" t="s">
        <v>158</v>
      </c>
      <c r="J2669">
        <v>99</v>
      </c>
      <c r="K2669" t="s">
        <v>23</v>
      </c>
      <c r="L2669">
        <v>5</v>
      </c>
      <c r="M2669" t="s">
        <v>58</v>
      </c>
      <c r="N2669">
        <v>999</v>
      </c>
      <c r="O2669" t="s">
        <v>42</v>
      </c>
      <c r="P2669">
        <v>0</v>
      </c>
      <c r="T2669" s="3" t="str">
        <f t="shared" si="83"/>
        <v>.</v>
      </c>
      <c r="U2669" s="3" t="str">
        <f>IF(AND(R2669&lt;&gt;"_U",N2669&lt;&gt;9999,N2669&lt;&gt;999,L2669&lt;&gt;"Median"),IFERROR(VLOOKUP(A2669,'HD Total'!A:P,16,0),"."),".")</f>
        <v>.</v>
      </c>
    </row>
    <row r="2670" spans="1:21" x14ac:dyDescent="0.3">
      <c r="A2670" s="1" t="str">
        <f t="shared" si="82"/>
        <v>2023|Whanganui|$70,001-$100,000</v>
      </c>
      <c r="B2670" t="s">
        <v>18</v>
      </c>
      <c r="C2670" t="s">
        <v>19</v>
      </c>
      <c r="D2670" t="s">
        <v>20</v>
      </c>
      <c r="E2670" t="s">
        <v>21</v>
      </c>
      <c r="F2670">
        <v>2023</v>
      </c>
      <c r="G2670">
        <v>2023</v>
      </c>
      <c r="H2670">
        <v>301</v>
      </c>
      <c r="I2670" t="s">
        <v>158</v>
      </c>
      <c r="J2670">
        <v>99</v>
      </c>
      <c r="K2670" t="s">
        <v>23</v>
      </c>
      <c r="L2670">
        <v>5</v>
      </c>
      <c r="M2670" t="s">
        <v>58</v>
      </c>
      <c r="N2670">
        <v>3</v>
      </c>
      <c r="O2670" t="s">
        <v>25</v>
      </c>
      <c r="P2670">
        <v>381</v>
      </c>
      <c r="T2670" s="3">
        <f t="shared" si="83"/>
        <v>9.35</v>
      </c>
      <c r="U2670" s="3">
        <f>IF(AND(R2670&lt;&gt;"_U",N2670&lt;&gt;9999,N2670&lt;&gt;999,L2670&lt;&gt;"Median"),IFERROR(VLOOKUP(A2670,'HD Total'!A:P,16,0),"."),".")</f>
        <v>4074</v>
      </c>
    </row>
    <row r="2671" spans="1:21" x14ac:dyDescent="0.3">
      <c r="A2671" s="1" t="str">
        <f t="shared" si="82"/>
        <v>2023|Whanganui|$70,001-$100,000</v>
      </c>
      <c r="B2671" t="s">
        <v>18</v>
      </c>
      <c r="C2671" t="s">
        <v>19</v>
      </c>
      <c r="D2671" t="s">
        <v>20</v>
      </c>
      <c r="E2671" t="s">
        <v>21</v>
      </c>
      <c r="F2671">
        <v>2023</v>
      </c>
      <c r="G2671">
        <v>2023</v>
      </c>
      <c r="H2671">
        <v>301</v>
      </c>
      <c r="I2671" t="s">
        <v>158</v>
      </c>
      <c r="J2671">
        <v>99</v>
      </c>
      <c r="K2671" t="s">
        <v>23</v>
      </c>
      <c r="L2671">
        <v>5</v>
      </c>
      <c r="M2671" t="s">
        <v>58</v>
      </c>
      <c r="N2671">
        <v>1</v>
      </c>
      <c r="O2671" t="s">
        <v>33</v>
      </c>
      <c r="P2671">
        <v>2472</v>
      </c>
      <c r="T2671" s="3">
        <f t="shared" si="83"/>
        <v>60.68</v>
      </c>
      <c r="U2671" s="3">
        <f>IF(AND(R2671&lt;&gt;"_U",N2671&lt;&gt;9999,N2671&lt;&gt;999,L2671&lt;&gt;"Median"),IFERROR(VLOOKUP(A2671,'HD Total'!A:P,16,0),"."),".")</f>
        <v>4074</v>
      </c>
    </row>
    <row r="2672" spans="1:21" x14ac:dyDescent="0.3">
      <c r="A2672" s="1" t="str">
        <f t="shared" si="82"/>
        <v>2023|Whanganui|$100,001-$150,000</v>
      </c>
      <c r="B2672" t="s">
        <v>18</v>
      </c>
      <c r="C2672" t="s">
        <v>19</v>
      </c>
      <c r="D2672" t="s">
        <v>20</v>
      </c>
      <c r="E2672" t="s">
        <v>21</v>
      </c>
      <c r="F2672">
        <v>2023</v>
      </c>
      <c r="G2672">
        <v>2023</v>
      </c>
      <c r="H2672">
        <v>301</v>
      </c>
      <c r="I2672" t="s">
        <v>158</v>
      </c>
      <c r="J2672">
        <v>99</v>
      </c>
      <c r="K2672" t="s">
        <v>23</v>
      </c>
      <c r="L2672">
        <v>6</v>
      </c>
      <c r="M2672" t="s">
        <v>59</v>
      </c>
      <c r="N2672">
        <v>3</v>
      </c>
      <c r="O2672" t="s">
        <v>25</v>
      </c>
      <c r="P2672">
        <v>477</v>
      </c>
      <c r="T2672" s="3">
        <f t="shared" si="83"/>
        <v>10.08</v>
      </c>
      <c r="U2672" s="3">
        <f>IF(AND(R2672&lt;&gt;"_U",N2672&lt;&gt;9999,N2672&lt;&gt;999,L2672&lt;&gt;"Median"),IFERROR(VLOOKUP(A2672,'HD Total'!A:P,16,0),"."),".")</f>
        <v>4731</v>
      </c>
    </row>
    <row r="2673" spans="1:21" x14ac:dyDescent="0.3">
      <c r="A2673" s="1" t="str">
        <f t="shared" si="82"/>
        <v>2023|Whanganui|$100,001-$150,000</v>
      </c>
      <c r="B2673" t="s">
        <v>18</v>
      </c>
      <c r="C2673" t="s">
        <v>19</v>
      </c>
      <c r="D2673" t="s">
        <v>20</v>
      </c>
      <c r="E2673" t="s">
        <v>21</v>
      </c>
      <c r="F2673">
        <v>2023</v>
      </c>
      <c r="G2673">
        <v>2023</v>
      </c>
      <c r="H2673">
        <v>301</v>
      </c>
      <c r="I2673" t="s">
        <v>158</v>
      </c>
      <c r="J2673">
        <v>99</v>
      </c>
      <c r="K2673" t="s">
        <v>23</v>
      </c>
      <c r="L2673">
        <v>6</v>
      </c>
      <c r="M2673" t="s">
        <v>59</v>
      </c>
      <c r="N2673">
        <v>1</v>
      </c>
      <c r="O2673" t="s">
        <v>33</v>
      </c>
      <c r="P2673">
        <v>3138</v>
      </c>
      <c r="T2673" s="3">
        <f t="shared" si="83"/>
        <v>66.33</v>
      </c>
      <c r="U2673" s="3">
        <f>IF(AND(R2673&lt;&gt;"_U",N2673&lt;&gt;9999,N2673&lt;&gt;999,L2673&lt;&gt;"Median"),IFERROR(VLOOKUP(A2673,'HD Total'!A:P,16,0),"."),".")</f>
        <v>4731</v>
      </c>
    </row>
    <row r="2674" spans="1:21" x14ac:dyDescent="0.3">
      <c r="A2674" s="1" t="str">
        <f t="shared" si="82"/>
        <v>2023|Whanganui|$100,001-$150,000</v>
      </c>
      <c r="B2674" t="s">
        <v>18</v>
      </c>
      <c r="C2674" t="s">
        <v>19</v>
      </c>
      <c r="D2674" t="s">
        <v>20</v>
      </c>
      <c r="E2674" t="s">
        <v>21</v>
      </c>
      <c r="F2674">
        <v>2023</v>
      </c>
      <c r="G2674">
        <v>2023</v>
      </c>
      <c r="H2674">
        <v>301</v>
      </c>
      <c r="I2674" t="s">
        <v>158</v>
      </c>
      <c r="J2674">
        <v>99</v>
      </c>
      <c r="K2674" t="s">
        <v>23</v>
      </c>
      <c r="L2674">
        <v>6</v>
      </c>
      <c r="M2674" t="s">
        <v>59</v>
      </c>
      <c r="N2674">
        <v>999</v>
      </c>
      <c r="O2674" t="s">
        <v>42</v>
      </c>
      <c r="P2674">
        <v>0</v>
      </c>
      <c r="T2674" s="3" t="str">
        <f t="shared" si="83"/>
        <v>.</v>
      </c>
      <c r="U2674" s="3" t="str">
        <f>IF(AND(R2674&lt;&gt;"_U",N2674&lt;&gt;9999,N2674&lt;&gt;999,L2674&lt;&gt;"Median"),IFERROR(VLOOKUP(A2674,'HD Total'!A:P,16,0),"."),".")</f>
        <v>.</v>
      </c>
    </row>
    <row r="2675" spans="1:21" x14ac:dyDescent="0.3">
      <c r="A2675" s="1" t="str">
        <f t="shared" si="82"/>
        <v>2023|Whanganui|$100,001-$150,000</v>
      </c>
      <c r="B2675" t="s">
        <v>18</v>
      </c>
      <c r="C2675" t="s">
        <v>19</v>
      </c>
      <c r="D2675" t="s">
        <v>20</v>
      </c>
      <c r="E2675" t="s">
        <v>21</v>
      </c>
      <c r="F2675">
        <v>2023</v>
      </c>
      <c r="G2675">
        <v>2023</v>
      </c>
      <c r="H2675">
        <v>301</v>
      </c>
      <c r="I2675" t="s">
        <v>158</v>
      </c>
      <c r="J2675">
        <v>99</v>
      </c>
      <c r="K2675" t="s">
        <v>23</v>
      </c>
      <c r="L2675">
        <v>6</v>
      </c>
      <c r="M2675" t="s">
        <v>59</v>
      </c>
      <c r="N2675">
        <v>9999</v>
      </c>
      <c r="O2675" t="s">
        <v>40</v>
      </c>
      <c r="P2675">
        <v>4734</v>
      </c>
      <c r="T2675" s="3" t="str">
        <f t="shared" si="83"/>
        <v>.</v>
      </c>
      <c r="U2675" s="3" t="str">
        <f>IF(AND(R2675&lt;&gt;"_U",N2675&lt;&gt;9999,N2675&lt;&gt;999,L2675&lt;&gt;"Median"),IFERROR(VLOOKUP(A2675,'HD Total'!A:P,16,0),"."),".")</f>
        <v>.</v>
      </c>
    </row>
    <row r="2676" spans="1:21" x14ac:dyDescent="0.3">
      <c r="A2676" s="1" t="str">
        <f t="shared" si="82"/>
        <v>2023|Whanganui|$100,001-$150,000</v>
      </c>
      <c r="B2676" t="s">
        <v>18</v>
      </c>
      <c r="C2676" t="s">
        <v>19</v>
      </c>
      <c r="D2676" t="s">
        <v>20</v>
      </c>
      <c r="E2676" t="s">
        <v>21</v>
      </c>
      <c r="F2676">
        <v>2023</v>
      </c>
      <c r="G2676">
        <v>2023</v>
      </c>
      <c r="H2676">
        <v>301</v>
      </c>
      <c r="I2676" t="s">
        <v>158</v>
      </c>
      <c r="J2676">
        <v>99</v>
      </c>
      <c r="K2676" t="s">
        <v>23</v>
      </c>
      <c r="L2676">
        <v>6</v>
      </c>
      <c r="M2676" t="s">
        <v>59</v>
      </c>
      <c r="N2676">
        <v>7777</v>
      </c>
      <c r="O2676" t="s">
        <v>37</v>
      </c>
      <c r="P2676">
        <v>4731</v>
      </c>
      <c r="T2676" s="3">
        <f t="shared" si="83"/>
        <v>100</v>
      </c>
      <c r="U2676" s="3">
        <f>IF(AND(R2676&lt;&gt;"_U",N2676&lt;&gt;9999,N2676&lt;&gt;999,L2676&lt;&gt;"Median"),IFERROR(VLOOKUP(A2676,'HD Total'!A:P,16,0),"."),".")</f>
        <v>4731</v>
      </c>
    </row>
    <row r="2677" spans="1:21" x14ac:dyDescent="0.3">
      <c r="A2677" s="1" t="str">
        <f t="shared" si="82"/>
        <v>2023|Whanganui|$100,001-$150,000</v>
      </c>
      <c r="B2677" t="s">
        <v>18</v>
      </c>
      <c r="C2677" t="s">
        <v>19</v>
      </c>
      <c r="D2677" t="s">
        <v>20</v>
      </c>
      <c r="E2677" t="s">
        <v>21</v>
      </c>
      <c r="F2677">
        <v>2023</v>
      </c>
      <c r="G2677">
        <v>2023</v>
      </c>
      <c r="H2677">
        <v>301</v>
      </c>
      <c r="I2677" t="s">
        <v>158</v>
      </c>
      <c r="J2677">
        <v>99</v>
      </c>
      <c r="K2677" t="s">
        <v>23</v>
      </c>
      <c r="L2677">
        <v>6</v>
      </c>
      <c r="M2677" t="s">
        <v>59</v>
      </c>
      <c r="N2677">
        <v>2</v>
      </c>
      <c r="O2677" t="s">
        <v>28</v>
      </c>
      <c r="P2677">
        <v>1119</v>
      </c>
      <c r="T2677" s="3">
        <f t="shared" si="83"/>
        <v>23.65</v>
      </c>
      <c r="U2677" s="3">
        <f>IF(AND(R2677&lt;&gt;"_U",N2677&lt;&gt;9999,N2677&lt;&gt;999,L2677&lt;&gt;"Median"),IFERROR(VLOOKUP(A2677,'HD Total'!A:P,16,0),"."),".")</f>
        <v>4731</v>
      </c>
    </row>
    <row r="2678" spans="1:21" x14ac:dyDescent="0.3">
      <c r="A2678" s="1" t="str">
        <f t="shared" si="82"/>
        <v>2023|Whanganui|$150,001-$200,000</v>
      </c>
      <c r="B2678" t="s">
        <v>18</v>
      </c>
      <c r="C2678" t="s">
        <v>19</v>
      </c>
      <c r="D2678" t="s">
        <v>20</v>
      </c>
      <c r="E2678" t="s">
        <v>21</v>
      </c>
      <c r="F2678">
        <v>2023</v>
      </c>
      <c r="G2678">
        <v>2023</v>
      </c>
      <c r="H2678">
        <v>301</v>
      </c>
      <c r="I2678" t="s">
        <v>158</v>
      </c>
      <c r="J2678">
        <v>99</v>
      </c>
      <c r="K2678" t="s">
        <v>23</v>
      </c>
      <c r="L2678">
        <v>7</v>
      </c>
      <c r="M2678" t="s">
        <v>43</v>
      </c>
      <c r="N2678">
        <v>1</v>
      </c>
      <c r="O2678" t="s">
        <v>33</v>
      </c>
      <c r="P2678">
        <v>1500</v>
      </c>
      <c r="T2678" s="3">
        <f t="shared" si="83"/>
        <v>68.59</v>
      </c>
      <c r="U2678" s="3">
        <f>IF(AND(R2678&lt;&gt;"_U",N2678&lt;&gt;9999,N2678&lt;&gt;999,L2678&lt;&gt;"Median"),IFERROR(VLOOKUP(A2678,'HD Total'!A:P,16,0),"."),".")</f>
        <v>2187</v>
      </c>
    </row>
    <row r="2679" spans="1:21" x14ac:dyDescent="0.3">
      <c r="A2679" s="1" t="str">
        <f t="shared" si="82"/>
        <v>2023|Whanganui|$150,001-$200,000</v>
      </c>
      <c r="B2679" t="s">
        <v>18</v>
      </c>
      <c r="C2679" t="s">
        <v>19</v>
      </c>
      <c r="D2679" t="s">
        <v>20</v>
      </c>
      <c r="E2679" t="s">
        <v>21</v>
      </c>
      <c r="F2679">
        <v>2023</v>
      </c>
      <c r="G2679">
        <v>2023</v>
      </c>
      <c r="H2679">
        <v>301</v>
      </c>
      <c r="I2679" t="s">
        <v>158</v>
      </c>
      <c r="J2679">
        <v>99</v>
      </c>
      <c r="K2679" t="s">
        <v>23</v>
      </c>
      <c r="L2679">
        <v>7</v>
      </c>
      <c r="M2679" t="s">
        <v>43</v>
      </c>
      <c r="N2679">
        <v>9999</v>
      </c>
      <c r="O2679" t="s">
        <v>40</v>
      </c>
      <c r="P2679">
        <v>2187</v>
      </c>
      <c r="T2679" s="3" t="str">
        <f t="shared" si="83"/>
        <v>.</v>
      </c>
      <c r="U2679" s="3" t="str">
        <f>IF(AND(R2679&lt;&gt;"_U",N2679&lt;&gt;9999,N2679&lt;&gt;999,L2679&lt;&gt;"Median"),IFERROR(VLOOKUP(A2679,'HD Total'!A:P,16,0),"."),".")</f>
        <v>.</v>
      </c>
    </row>
    <row r="2680" spans="1:21" x14ac:dyDescent="0.3">
      <c r="A2680" s="1" t="str">
        <f t="shared" si="82"/>
        <v>2023|Whanganui|$150,001-$200,000</v>
      </c>
      <c r="B2680" t="s">
        <v>18</v>
      </c>
      <c r="C2680" t="s">
        <v>19</v>
      </c>
      <c r="D2680" t="s">
        <v>20</v>
      </c>
      <c r="E2680" t="s">
        <v>21</v>
      </c>
      <c r="F2680">
        <v>2023</v>
      </c>
      <c r="G2680">
        <v>2023</v>
      </c>
      <c r="H2680">
        <v>301</v>
      </c>
      <c r="I2680" t="s">
        <v>158</v>
      </c>
      <c r="J2680">
        <v>99</v>
      </c>
      <c r="K2680" t="s">
        <v>23</v>
      </c>
      <c r="L2680">
        <v>7</v>
      </c>
      <c r="M2680" t="s">
        <v>43</v>
      </c>
      <c r="N2680">
        <v>2</v>
      </c>
      <c r="O2680" t="s">
        <v>28</v>
      </c>
      <c r="P2680">
        <v>387</v>
      </c>
      <c r="T2680" s="3">
        <f t="shared" si="83"/>
        <v>17.7</v>
      </c>
      <c r="U2680" s="3">
        <f>IF(AND(R2680&lt;&gt;"_U",N2680&lt;&gt;9999,N2680&lt;&gt;999,L2680&lt;&gt;"Median"),IFERROR(VLOOKUP(A2680,'HD Total'!A:P,16,0),"."),".")</f>
        <v>2187</v>
      </c>
    </row>
    <row r="2681" spans="1:21" x14ac:dyDescent="0.3">
      <c r="A2681" s="1" t="str">
        <f t="shared" si="82"/>
        <v>2023|Whanganui|$150,001-$200,000</v>
      </c>
      <c r="B2681" t="s">
        <v>18</v>
      </c>
      <c r="C2681" t="s">
        <v>19</v>
      </c>
      <c r="D2681" t="s">
        <v>20</v>
      </c>
      <c r="E2681" t="s">
        <v>21</v>
      </c>
      <c r="F2681">
        <v>2023</v>
      </c>
      <c r="G2681">
        <v>2023</v>
      </c>
      <c r="H2681">
        <v>301</v>
      </c>
      <c r="I2681" t="s">
        <v>158</v>
      </c>
      <c r="J2681">
        <v>99</v>
      </c>
      <c r="K2681" t="s">
        <v>23</v>
      </c>
      <c r="L2681">
        <v>7</v>
      </c>
      <c r="M2681" t="s">
        <v>43</v>
      </c>
      <c r="N2681">
        <v>7777</v>
      </c>
      <c r="O2681" t="s">
        <v>37</v>
      </c>
      <c r="P2681">
        <v>2187</v>
      </c>
      <c r="T2681" s="3">
        <f t="shared" si="83"/>
        <v>100</v>
      </c>
      <c r="U2681" s="3">
        <f>IF(AND(R2681&lt;&gt;"_U",N2681&lt;&gt;9999,N2681&lt;&gt;999,L2681&lt;&gt;"Median"),IFERROR(VLOOKUP(A2681,'HD Total'!A:P,16,0),"."),".")</f>
        <v>2187</v>
      </c>
    </row>
    <row r="2682" spans="1:21" x14ac:dyDescent="0.3">
      <c r="A2682" s="1" t="str">
        <f t="shared" si="82"/>
        <v>2023|Whanganui|$150,001-$200,000</v>
      </c>
      <c r="B2682" t="s">
        <v>18</v>
      </c>
      <c r="C2682" t="s">
        <v>19</v>
      </c>
      <c r="D2682" t="s">
        <v>20</v>
      </c>
      <c r="E2682" t="s">
        <v>21</v>
      </c>
      <c r="F2682">
        <v>2023</v>
      </c>
      <c r="G2682">
        <v>2023</v>
      </c>
      <c r="H2682">
        <v>301</v>
      </c>
      <c r="I2682" t="s">
        <v>158</v>
      </c>
      <c r="J2682">
        <v>99</v>
      </c>
      <c r="K2682" t="s">
        <v>23</v>
      </c>
      <c r="L2682">
        <v>7</v>
      </c>
      <c r="M2682" t="s">
        <v>43</v>
      </c>
      <c r="N2682">
        <v>999</v>
      </c>
      <c r="O2682" t="s">
        <v>42</v>
      </c>
      <c r="P2682">
        <v>0</v>
      </c>
      <c r="T2682" s="3" t="str">
        <f t="shared" si="83"/>
        <v>.</v>
      </c>
      <c r="U2682" s="3" t="str">
        <f>IF(AND(R2682&lt;&gt;"_U",N2682&lt;&gt;9999,N2682&lt;&gt;999,L2682&lt;&gt;"Median"),IFERROR(VLOOKUP(A2682,'HD Total'!A:P,16,0),"."),".")</f>
        <v>.</v>
      </c>
    </row>
    <row r="2683" spans="1:21" x14ac:dyDescent="0.3">
      <c r="A2683" s="1" t="str">
        <f t="shared" si="82"/>
        <v>2023|Whanganui|$150,001-$200,000</v>
      </c>
      <c r="B2683" t="s">
        <v>18</v>
      </c>
      <c r="C2683" t="s">
        <v>19</v>
      </c>
      <c r="D2683" t="s">
        <v>20</v>
      </c>
      <c r="E2683" t="s">
        <v>21</v>
      </c>
      <c r="F2683">
        <v>2023</v>
      </c>
      <c r="G2683">
        <v>2023</v>
      </c>
      <c r="H2683">
        <v>301</v>
      </c>
      <c r="I2683" t="s">
        <v>158</v>
      </c>
      <c r="J2683">
        <v>99</v>
      </c>
      <c r="K2683" t="s">
        <v>23</v>
      </c>
      <c r="L2683">
        <v>7</v>
      </c>
      <c r="M2683" t="s">
        <v>43</v>
      </c>
      <c r="N2683">
        <v>3</v>
      </c>
      <c r="O2683" t="s">
        <v>25</v>
      </c>
      <c r="P2683">
        <v>300</v>
      </c>
      <c r="T2683" s="3">
        <f t="shared" si="83"/>
        <v>13.72</v>
      </c>
      <c r="U2683" s="3">
        <f>IF(AND(R2683&lt;&gt;"_U",N2683&lt;&gt;9999,N2683&lt;&gt;999,L2683&lt;&gt;"Median"),IFERROR(VLOOKUP(A2683,'HD Total'!A:P,16,0),"."),".")</f>
        <v>2187</v>
      </c>
    </row>
    <row r="2684" spans="1:21" x14ac:dyDescent="0.3">
      <c r="A2684" s="1" t="str">
        <f t="shared" si="82"/>
        <v>2023|Whanganui|$200,001 or more</v>
      </c>
      <c r="B2684" t="s">
        <v>18</v>
      </c>
      <c r="C2684" t="s">
        <v>19</v>
      </c>
      <c r="D2684" t="s">
        <v>20</v>
      </c>
      <c r="E2684" t="s">
        <v>21</v>
      </c>
      <c r="F2684">
        <v>2023</v>
      </c>
      <c r="G2684">
        <v>2023</v>
      </c>
      <c r="H2684">
        <v>301</v>
      </c>
      <c r="I2684" t="s">
        <v>158</v>
      </c>
      <c r="J2684">
        <v>99</v>
      </c>
      <c r="K2684" t="s">
        <v>23</v>
      </c>
      <c r="L2684">
        <v>8</v>
      </c>
      <c r="M2684" t="s">
        <v>27</v>
      </c>
      <c r="N2684">
        <v>9999</v>
      </c>
      <c r="O2684" t="s">
        <v>40</v>
      </c>
      <c r="P2684">
        <v>1416</v>
      </c>
      <c r="T2684" s="3" t="str">
        <f t="shared" si="83"/>
        <v>.</v>
      </c>
      <c r="U2684" s="3" t="str">
        <f>IF(AND(R2684&lt;&gt;"_U",N2684&lt;&gt;9999,N2684&lt;&gt;999,L2684&lt;&gt;"Median"),IFERROR(VLOOKUP(A2684,'HD Total'!A:P,16,0),"."),".")</f>
        <v>.</v>
      </c>
    </row>
    <row r="2685" spans="1:21" x14ac:dyDescent="0.3">
      <c r="A2685" s="1" t="str">
        <f t="shared" si="82"/>
        <v>2023|Whanganui|$200,001 or more</v>
      </c>
      <c r="B2685" t="s">
        <v>18</v>
      </c>
      <c r="C2685" t="s">
        <v>19</v>
      </c>
      <c r="D2685" t="s">
        <v>20</v>
      </c>
      <c r="E2685" t="s">
        <v>21</v>
      </c>
      <c r="F2685">
        <v>2023</v>
      </c>
      <c r="G2685">
        <v>2023</v>
      </c>
      <c r="H2685">
        <v>301</v>
      </c>
      <c r="I2685" t="s">
        <v>158</v>
      </c>
      <c r="J2685">
        <v>99</v>
      </c>
      <c r="K2685" t="s">
        <v>23</v>
      </c>
      <c r="L2685">
        <v>8</v>
      </c>
      <c r="M2685" t="s">
        <v>27</v>
      </c>
      <c r="N2685">
        <v>3</v>
      </c>
      <c r="O2685" t="s">
        <v>25</v>
      </c>
      <c r="P2685">
        <v>306</v>
      </c>
      <c r="T2685" s="3">
        <f t="shared" si="83"/>
        <v>21.61</v>
      </c>
      <c r="U2685" s="3">
        <f>IF(AND(R2685&lt;&gt;"_U",N2685&lt;&gt;9999,N2685&lt;&gt;999,L2685&lt;&gt;"Median"),IFERROR(VLOOKUP(A2685,'HD Total'!A:P,16,0),"."),".")</f>
        <v>1416</v>
      </c>
    </row>
    <row r="2686" spans="1:21" x14ac:dyDescent="0.3">
      <c r="A2686" s="1" t="str">
        <f t="shared" si="82"/>
        <v>2023|Whanganui|$200,001 or more</v>
      </c>
      <c r="B2686" t="s">
        <v>18</v>
      </c>
      <c r="C2686" t="s">
        <v>19</v>
      </c>
      <c r="D2686" t="s">
        <v>20</v>
      </c>
      <c r="E2686" t="s">
        <v>21</v>
      </c>
      <c r="F2686">
        <v>2023</v>
      </c>
      <c r="G2686">
        <v>2023</v>
      </c>
      <c r="H2686">
        <v>301</v>
      </c>
      <c r="I2686" t="s">
        <v>158</v>
      </c>
      <c r="J2686">
        <v>99</v>
      </c>
      <c r="K2686" t="s">
        <v>23</v>
      </c>
      <c r="L2686">
        <v>8</v>
      </c>
      <c r="M2686" t="s">
        <v>27</v>
      </c>
      <c r="N2686">
        <v>999</v>
      </c>
      <c r="O2686" t="s">
        <v>42</v>
      </c>
      <c r="P2686">
        <v>0</v>
      </c>
      <c r="T2686" s="3" t="str">
        <f t="shared" si="83"/>
        <v>.</v>
      </c>
      <c r="U2686" s="3" t="str">
        <f>IF(AND(R2686&lt;&gt;"_U",N2686&lt;&gt;9999,N2686&lt;&gt;999,L2686&lt;&gt;"Median"),IFERROR(VLOOKUP(A2686,'HD Total'!A:P,16,0),"."),".")</f>
        <v>.</v>
      </c>
    </row>
    <row r="2687" spans="1:21" x14ac:dyDescent="0.3">
      <c r="A2687" s="1" t="str">
        <f t="shared" si="82"/>
        <v>2023|Whanganui|$200,001 or more</v>
      </c>
      <c r="B2687" t="s">
        <v>18</v>
      </c>
      <c r="C2687" t="s">
        <v>19</v>
      </c>
      <c r="D2687" t="s">
        <v>20</v>
      </c>
      <c r="E2687" t="s">
        <v>21</v>
      </c>
      <c r="F2687">
        <v>2023</v>
      </c>
      <c r="G2687">
        <v>2023</v>
      </c>
      <c r="H2687">
        <v>301</v>
      </c>
      <c r="I2687" t="s">
        <v>158</v>
      </c>
      <c r="J2687">
        <v>99</v>
      </c>
      <c r="K2687" t="s">
        <v>23</v>
      </c>
      <c r="L2687">
        <v>8</v>
      </c>
      <c r="M2687" t="s">
        <v>27</v>
      </c>
      <c r="N2687">
        <v>7777</v>
      </c>
      <c r="O2687" t="s">
        <v>37</v>
      </c>
      <c r="P2687">
        <v>1416</v>
      </c>
      <c r="T2687" s="3">
        <f t="shared" si="83"/>
        <v>100</v>
      </c>
      <c r="U2687" s="3">
        <f>IF(AND(R2687&lt;&gt;"_U",N2687&lt;&gt;9999,N2687&lt;&gt;999,L2687&lt;&gt;"Median"),IFERROR(VLOOKUP(A2687,'HD Total'!A:P,16,0),"."),".")</f>
        <v>1416</v>
      </c>
    </row>
    <row r="2688" spans="1:21" x14ac:dyDescent="0.3">
      <c r="A2688" s="1" t="str">
        <f t="shared" si="82"/>
        <v>2023|Whanganui|$200,001 or more</v>
      </c>
      <c r="B2688" t="s">
        <v>18</v>
      </c>
      <c r="C2688" t="s">
        <v>19</v>
      </c>
      <c r="D2688" t="s">
        <v>20</v>
      </c>
      <c r="E2688" t="s">
        <v>21</v>
      </c>
      <c r="F2688">
        <v>2023</v>
      </c>
      <c r="G2688">
        <v>2023</v>
      </c>
      <c r="H2688">
        <v>301</v>
      </c>
      <c r="I2688" t="s">
        <v>158</v>
      </c>
      <c r="J2688">
        <v>99</v>
      </c>
      <c r="K2688" t="s">
        <v>23</v>
      </c>
      <c r="L2688">
        <v>8</v>
      </c>
      <c r="M2688" t="s">
        <v>27</v>
      </c>
      <c r="N2688">
        <v>2</v>
      </c>
      <c r="O2688" t="s">
        <v>28</v>
      </c>
      <c r="P2688">
        <v>207</v>
      </c>
      <c r="T2688" s="3">
        <f t="shared" si="83"/>
        <v>14.62</v>
      </c>
      <c r="U2688" s="3">
        <f>IF(AND(R2688&lt;&gt;"_U",N2688&lt;&gt;9999,N2688&lt;&gt;999,L2688&lt;&gt;"Median"),IFERROR(VLOOKUP(A2688,'HD Total'!A:P,16,0),"."),".")</f>
        <v>1416</v>
      </c>
    </row>
    <row r="2689" spans="1:21" x14ac:dyDescent="0.3">
      <c r="A2689" s="1" t="str">
        <f t="shared" si="82"/>
        <v>2023|Whanganui|$200,001 or more</v>
      </c>
      <c r="B2689" t="s">
        <v>18</v>
      </c>
      <c r="C2689" t="s">
        <v>19</v>
      </c>
      <c r="D2689" t="s">
        <v>20</v>
      </c>
      <c r="E2689" t="s">
        <v>21</v>
      </c>
      <c r="F2689">
        <v>2023</v>
      </c>
      <c r="G2689">
        <v>2023</v>
      </c>
      <c r="H2689">
        <v>301</v>
      </c>
      <c r="I2689" t="s">
        <v>158</v>
      </c>
      <c r="J2689">
        <v>99</v>
      </c>
      <c r="K2689" t="s">
        <v>23</v>
      </c>
      <c r="L2689">
        <v>8</v>
      </c>
      <c r="M2689" t="s">
        <v>27</v>
      </c>
      <c r="N2689">
        <v>1</v>
      </c>
      <c r="O2689" t="s">
        <v>33</v>
      </c>
      <c r="P2689">
        <v>900</v>
      </c>
      <c r="T2689" s="3">
        <f t="shared" si="83"/>
        <v>63.56</v>
      </c>
      <c r="U2689" s="3">
        <f>IF(AND(R2689&lt;&gt;"_U",N2689&lt;&gt;9999,N2689&lt;&gt;999,L2689&lt;&gt;"Median"),IFERROR(VLOOKUP(A2689,'HD Total'!A:P,16,0),"."),".")</f>
        <v>1416</v>
      </c>
    </row>
    <row r="2690" spans="1:21" x14ac:dyDescent="0.3">
      <c r="A2690" s="1" t="str">
        <f t="shared" si="82"/>
        <v>2023|Whanganui|Total stated - total household income</v>
      </c>
      <c r="B2690" t="s">
        <v>18</v>
      </c>
      <c r="C2690" t="s">
        <v>19</v>
      </c>
      <c r="D2690" t="s">
        <v>20</v>
      </c>
      <c r="E2690" t="s">
        <v>21</v>
      </c>
      <c r="F2690">
        <v>2023</v>
      </c>
      <c r="G2690">
        <v>2023</v>
      </c>
      <c r="H2690">
        <v>301</v>
      </c>
      <c r="I2690" t="s">
        <v>158</v>
      </c>
      <c r="J2690">
        <v>99</v>
      </c>
      <c r="K2690" t="s">
        <v>23</v>
      </c>
      <c r="L2690">
        <v>77</v>
      </c>
      <c r="M2690" t="s">
        <v>32</v>
      </c>
      <c r="N2690">
        <v>2</v>
      </c>
      <c r="O2690" t="s">
        <v>28</v>
      </c>
      <c r="P2690">
        <v>7587</v>
      </c>
      <c r="T2690" s="3">
        <f t="shared" si="83"/>
        <v>29.72</v>
      </c>
      <c r="U2690" s="3">
        <f>IF(AND(R2690&lt;&gt;"_U",N2690&lt;&gt;9999,N2690&lt;&gt;999,L2690&lt;&gt;"Median"),IFERROR(VLOOKUP(A2690,'HD Total'!A:P,16,0),"."),".")</f>
        <v>25527</v>
      </c>
    </row>
    <row r="2691" spans="1:21" x14ac:dyDescent="0.3">
      <c r="A2691" s="1" t="str">
        <f t="shared" ref="A2691:A2754" si="84">G2691&amp;"|"&amp;I2691&amp;"|"&amp;M2691</f>
        <v>2023|Whanganui|Total stated - total household income</v>
      </c>
      <c r="B2691" t="s">
        <v>18</v>
      </c>
      <c r="C2691" t="s">
        <v>19</v>
      </c>
      <c r="D2691" t="s">
        <v>20</v>
      </c>
      <c r="E2691" t="s">
        <v>21</v>
      </c>
      <c r="F2691">
        <v>2023</v>
      </c>
      <c r="G2691">
        <v>2023</v>
      </c>
      <c r="H2691">
        <v>301</v>
      </c>
      <c r="I2691" t="s">
        <v>158</v>
      </c>
      <c r="J2691">
        <v>99</v>
      </c>
      <c r="K2691" t="s">
        <v>23</v>
      </c>
      <c r="L2691">
        <v>77</v>
      </c>
      <c r="M2691" t="s">
        <v>32</v>
      </c>
      <c r="N2691">
        <v>7777</v>
      </c>
      <c r="O2691" t="s">
        <v>37</v>
      </c>
      <c r="P2691">
        <v>25527</v>
      </c>
      <c r="T2691" s="3">
        <f t="shared" ref="T2691:T2754" si="85">IF(AND(R2691&lt;&gt;"_U",R2691&lt;&gt;"c",N2691&lt;&gt;999,N2691&lt;&gt;9999,L2691&lt;&gt;"Median"),IFERROR((ROUND(P2691/U2691*100,2)),"."),".")</f>
        <v>100</v>
      </c>
      <c r="U2691" s="3">
        <f>IF(AND(R2691&lt;&gt;"_U",N2691&lt;&gt;9999,N2691&lt;&gt;999,L2691&lt;&gt;"Median"),IFERROR(VLOOKUP(A2691,'HD Total'!A:P,16,0),"."),".")</f>
        <v>25527</v>
      </c>
    </row>
    <row r="2692" spans="1:21" x14ac:dyDescent="0.3">
      <c r="A2692" s="1" t="str">
        <f t="shared" si="84"/>
        <v>2023|Whanganui|Total stated - total household income</v>
      </c>
      <c r="B2692" t="s">
        <v>18</v>
      </c>
      <c r="C2692" t="s">
        <v>19</v>
      </c>
      <c r="D2692" t="s">
        <v>20</v>
      </c>
      <c r="E2692" t="s">
        <v>21</v>
      </c>
      <c r="F2692">
        <v>2023</v>
      </c>
      <c r="G2692">
        <v>2023</v>
      </c>
      <c r="H2692">
        <v>301</v>
      </c>
      <c r="I2692" t="s">
        <v>158</v>
      </c>
      <c r="J2692">
        <v>99</v>
      </c>
      <c r="K2692" t="s">
        <v>23</v>
      </c>
      <c r="L2692">
        <v>77</v>
      </c>
      <c r="M2692" t="s">
        <v>32</v>
      </c>
      <c r="N2692">
        <v>999</v>
      </c>
      <c r="O2692" t="s">
        <v>42</v>
      </c>
      <c r="P2692">
        <v>6</v>
      </c>
      <c r="T2692" s="3" t="str">
        <f t="shared" si="85"/>
        <v>.</v>
      </c>
      <c r="U2692" s="3" t="str">
        <f>IF(AND(R2692&lt;&gt;"_U",N2692&lt;&gt;9999,N2692&lt;&gt;999,L2692&lt;&gt;"Median"),IFERROR(VLOOKUP(A2692,'HD Total'!A:P,16,0),"."),".")</f>
        <v>.</v>
      </c>
    </row>
    <row r="2693" spans="1:21" x14ac:dyDescent="0.3">
      <c r="A2693" s="1" t="str">
        <f t="shared" si="84"/>
        <v>2023|Whanganui|Total stated - total household income</v>
      </c>
      <c r="B2693" t="s">
        <v>18</v>
      </c>
      <c r="C2693" t="s">
        <v>19</v>
      </c>
      <c r="D2693" t="s">
        <v>20</v>
      </c>
      <c r="E2693" t="s">
        <v>21</v>
      </c>
      <c r="F2693">
        <v>2023</v>
      </c>
      <c r="G2693">
        <v>2023</v>
      </c>
      <c r="H2693">
        <v>301</v>
      </c>
      <c r="I2693" t="s">
        <v>158</v>
      </c>
      <c r="J2693">
        <v>99</v>
      </c>
      <c r="K2693" t="s">
        <v>23</v>
      </c>
      <c r="L2693">
        <v>77</v>
      </c>
      <c r="M2693" t="s">
        <v>32</v>
      </c>
      <c r="N2693">
        <v>1</v>
      </c>
      <c r="O2693" t="s">
        <v>33</v>
      </c>
      <c r="P2693">
        <v>15225</v>
      </c>
      <c r="T2693" s="3">
        <f t="shared" si="85"/>
        <v>59.64</v>
      </c>
      <c r="U2693" s="3">
        <f>IF(AND(R2693&lt;&gt;"_U",N2693&lt;&gt;9999,N2693&lt;&gt;999,L2693&lt;&gt;"Median"),IFERROR(VLOOKUP(A2693,'HD Total'!A:P,16,0),"."),".")</f>
        <v>25527</v>
      </c>
    </row>
    <row r="2694" spans="1:21" x14ac:dyDescent="0.3">
      <c r="A2694" s="1" t="str">
        <f t="shared" si="84"/>
        <v>2023|Whanganui|Total stated - total household income</v>
      </c>
      <c r="B2694" t="s">
        <v>18</v>
      </c>
      <c r="C2694" t="s">
        <v>19</v>
      </c>
      <c r="D2694" t="s">
        <v>20</v>
      </c>
      <c r="E2694" t="s">
        <v>21</v>
      </c>
      <c r="F2694">
        <v>2023</v>
      </c>
      <c r="G2694">
        <v>2023</v>
      </c>
      <c r="H2694">
        <v>301</v>
      </c>
      <c r="I2694" t="s">
        <v>158</v>
      </c>
      <c r="J2694">
        <v>99</v>
      </c>
      <c r="K2694" t="s">
        <v>23</v>
      </c>
      <c r="L2694">
        <v>77</v>
      </c>
      <c r="M2694" t="s">
        <v>32</v>
      </c>
      <c r="N2694">
        <v>9999</v>
      </c>
      <c r="O2694" t="s">
        <v>40</v>
      </c>
      <c r="P2694">
        <v>25533</v>
      </c>
      <c r="T2694" s="3" t="str">
        <f t="shared" si="85"/>
        <v>.</v>
      </c>
      <c r="U2694" s="3" t="str">
        <f>IF(AND(R2694&lt;&gt;"_U",N2694&lt;&gt;9999,N2694&lt;&gt;999,L2694&lt;&gt;"Median"),IFERROR(VLOOKUP(A2694,'HD Total'!A:P,16,0),"."),".")</f>
        <v>.</v>
      </c>
    </row>
    <row r="2695" spans="1:21" x14ac:dyDescent="0.3">
      <c r="A2695" s="1" t="str">
        <f t="shared" si="84"/>
        <v>2023|Whanganui|Total stated - total household income</v>
      </c>
      <c r="B2695" t="s">
        <v>18</v>
      </c>
      <c r="C2695" t="s">
        <v>19</v>
      </c>
      <c r="D2695" t="s">
        <v>20</v>
      </c>
      <c r="E2695" t="s">
        <v>21</v>
      </c>
      <c r="F2695">
        <v>2023</v>
      </c>
      <c r="G2695">
        <v>2023</v>
      </c>
      <c r="H2695">
        <v>301</v>
      </c>
      <c r="I2695" t="s">
        <v>158</v>
      </c>
      <c r="J2695">
        <v>99</v>
      </c>
      <c r="K2695" t="s">
        <v>23</v>
      </c>
      <c r="L2695">
        <v>77</v>
      </c>
      <c r="M2695" t="s">
        <v>32</v>
      </c>
      <c r="N2695">
        <v>3</v>
      </c>
      <c r="O2695" t="s">
        <v>25</v>
      </c>
      <c r="P2695">
        <v>2712</v>
      </c>
      <c r="T2695" s="3">
        <f t="shared" si="85"/>
        <v>10.62</v>
      </c>
      <c r="U2695" s="3">
        <f>IF(AND(R2695&lt;&gt;"_U",N2695&lt;&gt;9999,N2695&lt;&gt;999,L2695&lt;&gt;"Median"),IFERROR(VLOOKUP(A2695,'HD Total'!A:P,16,0),"."),".")</f>
        <v>25527</v>
      </c>
    </row>
    <row r="2696" spans="1:21" x14ac:dyDescent="0.3">
      <c r="A2696" s="1" t="str">
        <f t="shared" si="84"/>
        <v>2023|Whanganui|Total - total household income</v>
      </c>
      <c r="B2696" t="s">
        <v>18</v>
      </c>
      <c r="C2696" t="s">
        <v>19</v>
      </c>
      <c r="D2696" t="s">
        <v>20</v>
      </c>
      <c r="E2696" t="s">
        <v>21</v>
      </c>
      <c r="F2696">
        <v>2023</v>
      </c>
      <c r="G2696">
        <v>2023</v>
      </c>
      <c r="H2696">
        <v>301</v>
      </c>
      <c r="I2696" t="s">
        <v>158</v>
      </c>
      <c r="J2696">
        <v>99</v>
      </c>
      <c r="K2696" t="s">
        <v>23</v>
      </c>
      <c r="L2696">
        <v>99</v>
      </c>
      <c r="M2696" t="s">
        <v>48</v>
      </c>
      <c r="N2696">
        <v>7777</v>
      </c>
      <c r="O2696" t="s">
        <v>37</v>
      </c>
      <c r="P2696">
        <v>26535</v>
      </c>
      <c r="T2696" s="3">
        <f t="shared" si="85"/>
        <v>100</v>
      </c>
      <c r="U2696" s="3">
        <f>IF(AND(R2696&lt;&gt;"_U",N2696&lt;&gt;9999,N2696&lt;&gt;999,L2696&lt;&gt;"Median"),IFERROR(VLOOKUP(A2696,'HD Total'!A:P,16,0),"."),".")</f>
        <v>26535</v>
      </c>
    </row>
    <row r="2697" spans="1:21" x14ac:dyDescent="0.3">
      <c r="A2697" s="1" t="str">
        <f t="shared" si="84"/>
        <v>2023|Whanganui|Total - total household income</v>
      </c>
      <c r="B2697" t="s">
        <v>18</v>
      </c>
      <c r="C2697" t="s">
        <v>19</v>
      </c>
      <c r="D2697" t="s">
        <v>20</v>
      </c>
      <c r="E2697" t="s">
        <v>21</v>
      </c>
      <c r="F2697">
        <v>2023</v>
      </c>
      <c r="G2697">
        <v>2023</v>
      </c>
      <c r="H2697">
        <v>301</v>
      </c>
      <c r="I2697" t="s">
        <v>158</v>
      </c>
      <c r="J2697">
        <v>99</v>
      </c>
      <c r="K2697" t="s">
        <v>23</v>
      </c>
      <c r="L2697">
        <v>99</v>
      </c>
      <c r="M2697" t="s">
        <v>48</v>
      </c>
      <c r="N2697">
        <v>3</v>
      </c>
      <c r="O2697" t="s">
        <v>25</v>
      </c>
      <c r="P2697">
        <v>2808</v>
      </c>
      <c r="T2697" s="3">
        <f t="shared" si="85"/>
        <v>10.58</v>
      </c>
      <c r="U2697" s="3">
        <f>IF(AND(R2697&lt;&gt;"_U",N2697&lt;&gt;9999,N2697&lt;&gt;999,L2697&lt;&gt;"Median"),IFERROR(VLOOKUP(A2697,'HD Total'!A:P,16,0),"."),".")</f>
        <v>26535</v>
      </c>
    </row>
    <row r="2698" spans="1:21" x14ac:dyDescent="0.3">
      <c r="A2698" s="1" t="str">
        <f t="shared" si="84"/>
        <v>2023|Whanganui|Total - total household income</v>
      </c>
      <c r="B2698" t="s">
        <v>18</v>
      </c>
      <c r="C2698" t="s">
        <v>19</v>
      </c>
      <c r="D2698" t="s">
        <v>20</v>
      </c>
      <c r="E2698" t="s">
        <v>21</v>
      </c>
      <c r="F2698">
        <v>2023</v>
      </c>
      <c r="G2698">
        <v>2023</v>
      </c>
      <c r="H2698">
        <v>301</v>
      </c>
      <c r="I2698" t="s">
        <v>158</v>
      </c>
      <c r="J2698">
        <v>99</v>
      </c>
      <c r="K2698" t="s">
        <v>23</v>
      </c>
      <c r="L2698">
        <v>99</v>
      </c>
      <c r="M2698" t="s">
        <v>48</v>
      </c>
      <c r="N2698">
        <v>2</v>
      </c>
      <c r="O2698" t="s">
        <v>28</v>
      </c>
      <c r="P2698">
        <v>8058</v>
      </c>
      <c r="T2698" s="3">
        <f t="shared" si="85"/>
        <v>30.37</v>
      </c>
      <c r="U2698" s="3">
        <f>IF(AND(R2698&lt;&gt;"_U",N2698&lt;&gt;9999,N2698&lt;&gt;999,L2698&lt;&gt;"Median"),IFERROR(VLOOKUP(A2698,'HD Total'!A:P,16,0),"."),".")</f>
        <v>26535</v>
      </c>
    </row>
    <row r="2699" spans="1:21" x14ac:dyDescent="0.3">
      <c r="A2699" s="1" t="str">
        <f t="shared" si="84"/>
        <v>2023|Whanganui|Total - total household income</v>
      </c>
      <c r="B2699" t="s">
        <v>18</v>
      </c>
      <c r="C2699" t="s">
        <v>19</v>
      </c>
      <c r="D2699" t="s">
        <v>20</v>
      </c>
      <c r="E2699" t="s">
        <v>21</v>
      </c>
      <c r="F2699">
        <v>2023</v>
      </c>
      <c r="G2699">
        <v>2023</v>
      </c>
      <c r="H2699">
        <v>301</v>
      </c>
      <c r="I2699" t="s">
        <v>158</v>
      </c>
      <c r="J2699">
        <v>99</v>
      </c>
      <c r="K2699" t="s">
        <v>23</v>
      </c>
      <c r="L2699">
        <v>99</v>
      </c>
      <c r="M2699" t="s">
        <v>48</v>
      </c>
      <c r="N2699">
        <v>999</v>
      </c>
      <c r="O2699" t="s">
        <v>42</v>
      </c>
      <c r="P2699">
        <v>6</v>
      </c>
      <c r="T2699" s="3" t="str">
        <f t="shared" si="85"/>
        <v>.</v>
      </c>
      <c r="U2699" s="3" t="str">
        <f>IF(AND(R2699&lt;&gt;"_U",N2699&lt;&gt;9999,N2699&lt;&gt;999,L2699&lt;&gt;"Median"),IFERROR(VLOOKUP(A2699,'HD Total'!A:P,16,0),"."),".")</f>
        <v>.</v>
      </c>
    </row>
    <row r="2700" spans="1:21" x14ac:dyDescent="0.3">
      <c r="A2700" s="1" t="str">
        <f t="shared" si="84"/>
        <v>2023|Whanganui|Total - total household income</v>
      </c>
      <c r="B2700" t="s">
        <v>18</v>
      </c>
      <c r="C2700" t="s">
        <v>19</v>
      </c>
      <c r="D2700" t="s">
        <v>20</v>
      </c>
      <c r="E2700" t="s">
        <v>21</v>
      </c>
      <c r="F2700">
        <v>2023</v>
      </c>
      <c r="G2700">
        <v>2023</v>
      </c>
      <c r="H2700">
        <v>301</v>
      </c>
      <c r="I2700" t="s">
        <v>158</v>
      </c>
      <c r="J2700">
        <v>99</v>
      </c>
      <c r="K2700" t="s">
        <v>23</v>
      </c>
      <c r="L2700">
        <v>99</v>
      </c>
      <c r="M2700" t="s">
        <v>48</v>
      </c>
      <c r="N2700">
        <v>1</v>
      </c>
      <c r="O2700" t="s">
        <v>33</v>
      </c>
      <c r="P2700">
        <v>15672</v>
      </c>
      <c r="T2700" s="3">
        <f t="shared" si="85"/>
        <v>59.06</v>
      </c>
      <c r="U2700" s="3">
        <f>IF(AND(R2700&lt;&gt;"_U",N2700&lt;&gt;9999,N2700&lt;&gt;999,L2700&lt;&gt;"Median"),IFERROR(VLOOKUP(A2700,'HD Total'!A:P,16,0),"."),".")</f>
        <v>26535</v>
      </c>
    </row>
    <row r="2701" spans="1:21" x14ac:dyDescent="0.3">
      <c r="A2701" s="1" t="str">
        <f t="shared" si="84"/>
        <v>2023|Whanganui|Total - total household income</v>
      </c>
      <c r="B2701" t="s">
        <v>18</v>
      </c>
      <c r="C2701" t="s">
        <v>19</v>
      </c>
      <c r="D2701" t="s">
        <v>20</v>
      </c>
      <c r="E2701" t="s">
        <v>21</v>
      </c>
      <c r="F2701">
        <v>2023</v>
      </c>
      <c r="G2701">
        <v>2023</v>
      </c>
      <c r="H2701">
        <v>301</v>
      </c>
      <c r="I2701" t="s">
        <v>158</v>
      </c>
      <c r="J2701">
        <v>99</v>
      </c>
      <c r="K2701" t="s">
        <v>23</v>
      </c>
      <c r="L2701">
        <v>99</v>
      </c>
      <c r="M2701" t="s">
        <v>48</v>
      </c>
      <c r="N2701">
        <v>9999</v>
      </c>
      <c r="O2701" t="s">
        <v>40</v>
      </c>
      <c r="P2701">
        <v>26544</v>
      </c>
      <c r="T2701" s="3" t="str">
        <f t="shared" si="85"/>
        <v>.</v>
      </c>
      <c r="U2701" s="3" t="str">
        <f>IF(AND(R2701&lt;&gt;"_U",N2701&lt;&gt;9999,N2701&lt;&gt;999,L2701&lt;&gt;"Median"),IFERROR(VLOOKUP(A2701,'HD Total'!A:P,16,0),"."),".")</f>
        <v>.</v>
      </c>
    </row>
    <row r="2702" spans="1:21" x14ac:dyDescent="0.3">
      <c r="A2702" s="1" t="str">
        <f t="shared" si="84"/>
        <v>2023|Whanganui|Median ($) - total household income</v>
      </c>
      <c r="B2702" t="s">
        <v>18</v>
      </c>
      <c r="C2702" t="s">
        <v>19</v>
      </c>
      <c r="D2702" t="s">
        <v>20</v>
      </c>
      <c r="E2702" t="s">
        <v>21</v>
      </c>
      <c r="F2702">
        <v>2023</v>
      </c>
      <c r="G2702">
        <v>2023</v>
      </c>
      <c r="H2702">
        <v>301</v>
      </c>
      <c r="I2702" t="s">
        <v>158</v>
      </c>
      <c r="J2702">
        <v>99</v>
      </c>
      <c r="K2702" t="s">
        <v>23</v>
      </c>
      <c r="L2702" t="s">
        <v>56</v>
      </c>
      <c r="M2702" t="s">
        <v>57</v>
      </c>
      <c r="N2702">
        <v>1</v>
      </c>
      <c r="O2702" t="s">
        <v>33</v>
      </c>
      <c r="P2702">
        <v>74800</v>
      </c>
      <c r="T2702" s="3" t="str">
        <f t="shared" si="85"/>
        <v>.</v>
      </c>
      <c r="U2702" s="3" t="str">
        <f>IF(AND(R2702&lt;&gt;"_U",N2702&lt;&gt;9999,N2702&lt;&gt;999,L2702&lt;&gt;"Median"),IFERROR(VLOOKUP(A2702,'HD Total'!A:P,16,0),"."),".")</f>
        <v>.</v>
      </c>
    </row>
    <row r="2703" spans="1:21" x14ac:dyDescent="0.3">
      <c r="A2703" s="1" t="str">
        <f t="shared" si="84"/>
        <v>2023|Whanganui|Median ($) - total household income</v>
      </c>
      <c r="B2703" t="s">
        <v>18</v>
      </c>
      <c r="C2703" t="s">
        <v>19</v>
      </c>
      <c r="D2703" t="s">
        <v>20</v>
      </c>
      <c r="E2703" t="s">
        <v>21</v>
      </c>
      <c r="F2703">
        <v>2023</v>
      </c>
      <c r="G2703">
        <v>2023</v>
      </c>
      <c r="H2703">
        <v>301</v>
      </c>
      <c r="I2703" t="s">
        <v>158</v>
      </c>
      <c r="J2703">
        <v>99</v>
      </c>
      <c r="K2703" t="s">
        <v>23</v>
      </c>
      <c r="L2703" t="s">
        <v>56</v>
      </c>
      <c r="M2703" t="s">
        <v>57</v>
      </c>
      <c r="N2703">
        <v>999</v>
      </c>
      <c r="O2703" t="s">
        <v>42</v>
      </c>
      <c r="P2703">
        <v>29400</v>
      </c>
      <c r="T2703" s="3" t="str">
        <f t="shared" si="85"/>
        <v>.</v>
      </c>
      <c r="U2703" s="3" t="str">
        <f>IF(AND(R2703&lt;&gt;"_U",N2703&lt;&gt;9999,N2703&lt;&gt;999,L2703&lt;&gt;"Median"),IFERROR(VLOOKUP(A2703,'HD Total'!A:P,16,0),"."),".")</f>
        <v>.</v>
      </c>
    </row>
    <row r="2704" spans="1:21" x14ac:dyDescent="0.3">
      <c r="A2704" s="1" t="str">
        <f t="shared" si="84"/>
        <v>2023|Whanganui|Median ($) - total household income</v>
      </c>
      <c r="B2704" t="s">
        <v>18</v>
      </c>
      <c r="C2704" t="s">
        <v>19</v>
      </c>
      <c r="D2704" t="s">
        <v>20</v>
      </c>
      <c r="E2704" t="s">
        <v>21</v>
      </c>
      <c r="F2704">
        <v>2023</v>
      </c>
      <c r="G2704">
        <v>2023</v>
      </c>
      <c r="H2704">
        <v>301</v>
      </c>
      <c r="I2704" t="s">
        <v>158</v>
      </c>
      <c r="J2704">
        <v>99</v>
      </c>
      <c r="K2704" t="s">
        <v>23</v>
      </c>
      <c r="L2704" t="s">
        <v>56</v>
      </c>
      <c r="M2704" t="s">
        <v>57</v>
      </c>
      <c r="N2704">
        <v>2</v>
      </c>
      <c r="O2704" t="s">
        <v>28</v>
      </c>
      <c r="P2704">
        <v>53500</v>
      </c>
      <c r="T2704" s="3" t="str">
        <f t="shared" si="85"/>
        <v>.</v>
      </c>
      <c r="U2704" s="3" t="str">
        <f>IF(AND(R2704&lt;&gt;"_U",N2704&lt;&gt;9999,N2704&lt;&gt;999,L2704&lt;&gt;"Median"),IFERROR(VLOOKUP(A2704,'HD Total'!A:P,16,0),"."),".")</f>
        <v>.</v>
      </c>
    </row>
    <row r="2705" spans="1:21" x14ac:dyDescent="0.3">
      <c r="A2705" s="1" t="str">
        <f t="shared" si="84"/>
        <v>2023|Whanganui|Median ($) - total household income</v>
      </c>
      <c r="B2705" t="s">
        <v>18</v>
      </c>
      <c r="C2705" t="s">
        <v>19</v>
      </c>
      <c r="D2705" t="s">
        <v>20</v>
      </c>
      <c r="E2705" t="s">
        <v>21</v>
      </c>
      <c r="F2705">
        <v>2023</v>
      </c>
      <c r="G2705">
        <v>2023</v>
      </c>
      <c r="H2705">
        <v>301</v>
      </c>
      <c r="I2705" t="s">
        <v>158</v>
      </c>
      <c r="J2705">
        <v>99</v>
      </c>
      <c r="K2705" t="s">
        <v>23</v>
      </c>
      <c r="L2705" t="s">
        <v>56</v>
      </c>
      <c r="M2705" t="s">
        <v>57</v>
      </c>
      <c r="N2705">
        <v>3</v>
      </c>
      <c r="O2705" t="s">
        <v>25</v>
      </c>
      <c r="P2705">
        <v>78200</v>
      </c>
      <c r="T2705" s="3" t="str">
        <f t="shared" si="85"/>
        <v>.</v>
      </c>
      <c r="U2705" s="3" t="str">
        <f>IF(AND(R2705&lt;&gt;"_U",N2705&lt;&gt;9999,N2705&lt;&gt;999,L2705&lt;&gt;"Median"),IFERROR(VLOOKUP(A2705,'HD Total'!A:P,16,0),"."),".")</f>
        <v>.</v>
      </c>
    </row>
    <row r="2706" spans="1:21" x14ac:dyDescent="0.3">
      <c r="A2706" s="1" t="str">
        <f t="shared" si="84"/>
        <v>2023|Whanganui|Median ($) - total household income</v>
      </c>
      <c r="B2706" t="s">
        <v>18</v>
      </c>
      <c r="C2706" t="s">
        <v>19</v>
      </c>
      <c r="D2706" t="s">
        <v>20</v>
      </c>
      <c r="E2706" t="s">
        <v>21</v>
      </c>
      <c r="F2706">
        <v>2023</v>
      </c>
      <c r="G2706">
        <v>2023</v>
      </c>
      <c r="H2706">
        <v>301</v>
      </c>
      <c r="I2706" t="s">
        <v>158</v>
      </c>
      <c r="J2706">
        <v>99</v>
      </c>
      <c r="K2706" t="s">
        <v>23</v>
      </c>
      <c r="L2706" t="s">
        <v>56</v>
      </c>
      <c r="M2706" t="s">
        <v>57</v>
      </c>
      <c r="N2706">
        <v>9999</v>
      </c>
      <c r="O2706" t="s">
        <v>40</v>
      </c>
      <c r="P2706">
        <v>67500</v>
      </c>
      <c r="T2706" s="3" t="str">
        <f t="shared" si="85"/>
        <v>.</v>
      </c>
      <c r="U2706" s="3" t="str">
        <f>IF(AND(R2706&lt;&gt;"_U",N2706&lt;&gt;9999,N2706&lt;&gt;999,L2706&lt;&gt;"Median"),IFERROR(VLOOKUP(A2706,'HD Total'!A:P,16,0),"."),".")</f>
        <v>.</v>
      </c>
    </row>
    <row r="2707" spans="1:21" x14ac:dyDescent="0.3">
      <c r="A2707" s="1" t="str">
        <f t="shared" si="84"/>
        <v>2023|Whanganui|Median ($) - total household income</v>
      </c>
      <c r="B2707" t="s">
        <v>18</v>
      </c>
      <c r="C2707" t="s">
        <v>19</v>
      </c>
      <c r="D2707" t="s">
        <v>20</v>
      </c>
      <c r="E2707" t="s">
        <v>21</v>
      </c>
      <c r="F2707">
        <v>2023</v>
      </c>
      <c r="G2707">
        <v>2023</v>
      </c>
      <c r="H2707">
        <v>301</v>
      </c>
      <c r="I2707" t="s">
        <v>158</v>
      </c>
      <c r="J2707">
        <v>99</v>
      </c>
      <c r="K2707" t="s">
        <v>23</v>
      </c>
      <c r="L2707" t="s">
        <v>56</v>
      </c>
      <c r="M2707" t="s">
        <v>57</v>
      </c>
      <c r="N2707">
        <v>7777</v>
      </c>
      <c r="O2707" t="s">
        <v>37</v>
      </c>
      <c r="P2707">
        <v>67500</v>
      </c>
      <c r="T2707" s="3" t="str">
        <f t="shared" si="85"/>
        <v>.</v>
      </c>
      <c r="U2707" s="3" t="str">
        <f>IF(AND(R2707&lt;&gt;"_U",N2707&lt;&gt;9999,N2707&lt;&gt;999,L2707&lt;&gt;"Median"),IFERROR(VLOOKUP(A2707,'HD Total'!A:P,16,0),"."),".")</f>
        <v>.</v>
      </c>
    </row>
    <row r="2708" spans="1:21" x14ac:dyDescent="0.3">
      <c r="A2708" s="1" t="str">
        <f t="shared" si="84"/>
        <v>2023|MidCentral|$20,000 or less</v>
      </c>
      <c r="B2708" t="s">
        <v>18</v>
      </c>
      <c r="C2708" t="s">
        <v>19</v>
      </c>
      <c r="D2708" t="s">
        <v>20</v>
      </c>
      <c r="E2708" t="s">
        <v>21</v>
      </c>
      <c r="F2708">
        <v>2023</v>
      </c>
      <c r="G2708">
        <v>2023</v>
      </c>
      <c r="H2708">
        <v>302</v>
      </c>
      <c r="I2708" t="s">
        <v>156</v>
      </c>
      <c r="J2708">
        <v>99</v>
      </c>
      <c r="K2708" t="s">
        <v>23</v>
      </c>
      <c r="L2708">
        <v>1</v>
      </c>
      <c r="M2708" t="s">
        <v>39</v>
      </c>
      <c r="N2708">
        <v>2</v>
      </c>
      <c r="O2708" t="s">
        <v>28</v>
      </c>
      <c r="P2708">
        <v>2202</v>
      </c>
      <c r="T2708" s="3">
        <f t="shared" si="85"/>
        <v>54.74</v>
      </c>
      <c r="U2708" s="3">
        <f>IF(AND(R2708&lt;&gt;"_U",N2708&lt;&gt;9999,N2708&lt;&gt;999,L2708&lt;&gt;"Median"),IFERROR(VLOOKUP(A2708,'HD Total'!A:P,16,0),"."),".")</f>
        <v>4023</v>
      </c>
    </row>
    <row r="2709" spans="1:21" x14ac:dyDescent="0.3">
      <c r="A2709" s="1" t="str">
        <f t="shared" si="84"/>
        <v>2023|MidCentral|$20,000 or less</v>
      </c>
      <c r="B2709" t="s">
        <v>18</v>
      </c>
      <c r="C2709" t="s">
        <v>19</v>
      </c>
      <c r="D2709" t="s">
        <v>20</v>
      </c>
      <c r="E2709" t="s">
        <v>21</v>
      </c>
      <c r="F2709">
        <v>2023</v>
      </c>
      <c r="G2709">
        <v>2023</v>
      </c>
      <c r="H2709">
        <v>302</v>
      </c>
      <c r="I2709" t="s">
        <v>156</v>
      </c>
      <c r="J2709">
        <v>99</v>
      </c>
      <c r="K2709" t="s">
        <v>23</v>
      </c>
      <c r="L2709">
        <v>1</v>
      </c>
      <c r="M2709" t="s">
        <v>39</v>
      </c>
      <c r="N2709">
        <v>3</v>
      </c>
      <c r="O2709" t="s">
        <v>25</v>
      </c>
      <c r="P2709">
        <v>306</v>
      </c>
      <c r="T2709" s="3">
        <f t="shared" si="85"/>
        <v>7.61</v>
      </c>
      <c r="U2709" s="3">
        <f>IF(AND(R2709&lt;&gt;"_U",N2709&lt;&gt;9999,N2709&lt;&gt;999,L2709&lt;&gt;"Median"),IFERROR(VLOOKUP(A2709,'HD Total'!A:P,16,0),"."),".")</f>
        <v>4023</v>
      </c>
    </row>
    <row r="2710" spans="1:21" x14ac:dyDescent="0.3">
      <c r="A2710" s="1" t="str">
        <f t="shared" si="84"/>
        <v>2023|MidCentral|$20,000 or less</v>
      </c>
      <c r="B2710" t="s">
        <v>18</v>
      </c>
      <c r="C2710" t="s">
        <v>19</v>
      </c>
      <c r="D2710" t="s">
        <v>20</v>
      </c>
      <c r="E2710" t="s">
        <v>21</v>
      </c>
      <c r="F2710">
        <v>2023</v>
      </c>
      <c r="G2710">
        <v>2023</v>
      </c>
      <c r="H2710">
        <v>302</v>
      </c>
      <c r="I2710" t="s">
        <v>156</v>
      </c>
      <c r="J2710">
        <v>99</v>
      </c>
      <c r="K2710" t="s">
        <v>23</v>
      </c>
      <c r="L2710">
        <v>1</v>
      </c>
      <c r="M2710" t="s">
        <v>39</v>
      </c>
      <c r="N2710">
        <v>1</v>
      </c>
      <c r="O2710" t="s">
        <v>33</v>
      </c>
      <c r="P2710">
        <v>1515</v>
      </c>
      <c r="T2710" s="3">
        <f t="shared" si="85"/>
        <v>37.659999999999997</v>
      </c>
      <c r="U2710" s="3">
        <f>IF(AND(R2710&lt;&gt;"_U",N2710&lt;&gt;9999,N2710&lt;&gt;999,L2710&lt;&gt;"Median"),IFERROR(VLOOKUP(A2710,'HD Total'!A:P,16,0),"."),".")</f>
        <v>4023</v>
      </c>
    </row>
    <row r="2711" spans="1:21" x14ac:dyDescent="0.3">
      <c r="A2711" s="1" t="str">
        <f t="shared" si="84"/>
        <v>2023|MidCentral|$20,000 or less</v>
      </c>
      <c r="B2711" t="s">
        <v>18</v>
      </c>
      <c r="C2711" t="s">
        <v>19</v>
      </c>
      <c r="D2711" t="s">
        <v>20</v>
      </c>
      <c r="E2711" t="s">
        <v>21</v>
      </c>
      <c r="F2711">
        <v>2023</v>
      </c>
      <c r="G2711">
        <v>2023</v>
      </c>
      <c r="H2711">
        <v>302</v>
      </c>
      <c r="I2711" t="s">
        <v>156</v>
      </c>
      <c r="J2711">
        <v>99</v>
      </c>
      <c r="K2711" t="s">
        <v>23</v>
      </c>
      <c r="L2711">
        <v>1</v>
      </c>
      <c r="M2711" t="s">
        <v>39</v>
      </c>
      <c r="N2711">
        <v>7777</v>
      </c>
      <c r="O2711" t="s">
        <v>37</v>
      </c>
      <c r="P2711">
        <v>4023</v>
      </c>
      <c r="T2711" s="3">
        <f t="shared" si="85"/>
        <v>100</v>
      </c>
      <c r="U2711" s="3">
        <f>IF(AND(R2711&lt;&gt;"_U",N2711&lt;&gt;9999,N2711&lt;&gt;999,L2711&lt;&gt;"Median"),IFERROR(VLOOKUP(A2711,'HD Total'!A:P,16,0),"."),".")</f>
        <v>4023</v>
      </c>
    </row>
    <row r="2712" spans="1:21" x14ac:dyDescent="0.3">
      <c r="A2712" s="1" t="str">
        <f t="shared" si="84"/>
        <v>2023|MidCentral|$20,000 or less</v>
      </c>
      <c r="B2712" t="s">
        <v>18</v>
      </c>
      <c r="C2712" t="s">
        <v>19</v>
      </c>
      <c r="D2712" t="s">
        <v>20</v>
      </c>
      <c r="E2712" t="s">
        <v>21</v>
      </c>
      <c r="F2712">
        <v>2023</v>
      </c>
      <c r="G2712">
        <v>2023</v>
      </c>
      <c r="H2712">
        <v>302</v>
      </c>
      <c r="I2712" t="s">
        <v>156</v>
      </c>
      <c r="J2712">
        <v>99</v>
      </c>
      <c r="K2712" t="s">
        <v>23</v>
      </c>
      <c r="L2712">
        <v>1</v>
      </c>
      <c r="M2712" t="s">
        <v>39</v>
      </c>
      <c r="N2712">
        <v>9999</v>
      </c>
      <c r="O2712" t="s">
        <v>40</v>
      </c>
      <c r="P2712">
        <v>4023</v>
      </c>
      <c r="T2712" s="3" t="str">
        <f t="shared" si="85"/>
        <v>.</v>
      </c>
      <c r="U2712" s="3" t="str">
        <f>IF(AND(R2712&lt;&gt;"_U",N2712&lt;&gt;9999,N2712&lt;&gt;999,L2712&lt;&gt;"Median"),IFERROR(VLOOKUP(A2712,'HD Total'!A:P,16,0),"."),".")</f>
        <v>.</v>
      </c>
    </row>
    <row r="2713" spans="1:21" x14ac:dyDescent="0.3">
      <c r="A2713" s="1" t="str">
        <f t="shared" si="84"/>
        <v>2023|MidCentral|$20,000 or less</v>
      </c>
      <c r="B2713" t="s">
        <v>18</v>
      </c>
      <c r="C2713" t="s">
        <v>19</v>
      </c>
      <c r="D2713" t="s">
        <v>20</v>
      </c>
      <c r="E2713" t="s">
        <v>21</v>
      </c>
      <c r="F2713">
        <v>2023</v>
      </c>
      <c r="G2713">
        <v>2023</v>
      </c>
      <c r="H2713">
        <v>302</v>
      </c>
      <c r="I2713" t="s">
        <v>156</v>
      </c>
      <c r="J2713">
        <v>99</v>
      </c>
      <c r="K2713" t="s">
        <v>23</v>
      </c>
      <c r="L2713">
        <v>1</v>
      </c>
      <c r="M2713" t="s">
        <v>39</v>
      </c>
      <c r="N2713">
        <v>999</v>
      </c>
      <c r="O2713" t="s">
        <v>42</v>
      </c>
      <c r="P2713">
        <v>0</v>
      </c>
      <c r="T2713" s="3" t="str">
        <f t="shared" si="85"/>
        <v>.</v>
      </c>
      <c r="U2713" s="3" t="str">
        <f>IF(AND(R2713&lt;&gt;"_U",N2713&lt;&gt;9999,N2713&lt;&gt;999,L2713&lt;&gt;"Median"),IFERROR(VLOOKUP(A2713,'HD Total'!A:P,16,0),"."),".")</f>
        <v>.</v>
      </c>
    </row>
    <row r="2714" spans="1:21" x14ac:dyDescent="0.3">
      <c r="A2714" s="1" t="str">
        <f t="shared" si="84"/>
        <v>2023|MidCentral|$20,001-$30,000</v>
      </c>
      <c r="B2714" t="s">
        <v>18</v>
      </c>
      <c r="C2714" t="s">
        <v>19</v>
      </c>
      <c r="D2714" t="s">
        <v>20</v>
      </c>
      <c r="E2714" t="s">
        <v>21</v>
      </c>
      <c r="F2714">
        <v>2023</v>
      </c>
      <c r="G2714">
        <v>2023</v>
      </c>
      <c r="H2714">
        <v>302</v>
      </c>
      <c r="I2714" t="s">
        <v>156</v>
      </c>
      <c r="J2714">
        <v>99</v>
      </c>
      <c r="K2714" t="s">
        <v>23</v>
      </c>
      <c r="L2714">
        <v>2</v>
      </c>
      <c r="M2714" t="s">
        <v>24</v>
      </c>
      <c r="N2714">
        <v>3</v>
      </c>
      <c r="O2714" t="s">
        <v>25</v>
      </c>
      <c r="P2714">
        <v>660</v>
      </c>
      <c r="T2714" s="3">
        <f t="shared" si="85"/>
        <v>9.41</v>
      </c>
      <c r="U2714" s="3">
        <f>IF(AND(R2714&lt;&gt;"_U",N2714&lt;&gt;9999,N2714&lt;&gt;999,L2714&lt;&gt;"Median"),IFERROR(VLOOKUP(A2714,'HD Total'!A:P,16,0),"."),".")</f>
        <v>7011</v>
      </c>
    </row>
    <row r="2715" spans="1:21" x14ac:dyDescent="0.3">
      <c r="A2715" s="1" t="str">
        <f t="shared" si="84"/>
        <v>2023|MidCentral|$20,001-$30,000</v>
      </c>
      <c r="B2715" t="s">
        <v>18</v>
      </c>
      <c r="C2715" t="s">
        <v>19</v>
      </c>
      <c r="D2715" t="s">
        <v>20</v>
      </c>
      <c r="E2715" t="s">
        <v>21</v>
      </c>
      <c r="F2715">
        <v>2023</v>
      </c>
      <c r="G2715">
        <v>2023</v>
      </c>
      <c r="H2715">
        <v>302</v>
      </c>
      <c r="I2715" t="s">
        <v>156</v>
      </c>
      <c r="J2715">
        <v>99</v>
      </c>
      <c r="K2715" t="s">
        <v>23</v>
      </c>
      <c r="L2715">
        <v>2</v>
      </c>
      <c r="M2715" t="s">
        <v>24</v>
      </c>
      <c r="N2715">
        <v>9999</v>
      </c>
      <c r="O2715" t="s">
        <v>40</v>
      </c>
      <c r="P2715">
        <v>7011</v>
      </c>
      <c r="T2715" s="3" t="str">
        <f t="shared" si="85"/>
        <v>.</v>
      </c>
      <c r="U2715" s="3" t="str">
        <f>IF(AND(R2715&lt;&gt;"_U",N2715&lt;&gt;9999,N2715&lt;&gt;999,L2715&lt;&gt;"Median"),IFERROR(VLOOKUP(A2715,'HD Total'!A:P,16,0),"."),".")</f>
        <v>.</v>
      </c>
    </row>
    <row r="2716" spans="1:21" x14ac:dyDescent="0.3">
      <c r="A2716" s="1" t="str">
        <f t="shared" si="84"/>
        <v>2023|MidCentral|$20,001-$30,000</v>
      </c>
      <c r="B2716" t="s">
        <v>18</v>
      </c>
      <c r="C2716" t="s">
        <v>19</v>
      </c>
      <c r="D2716" t="s">
        <v>20</v>
      </c>
      <c r="E2716" t="s">
        <v>21</v>
      </c>
      <c r="F2716">
        <v>2023</v>
      </c>
      <c r="G2716">
        <v>2023</v>
      </c>
      <c r="H2716">
        <v>302</v>
      </c>
      <c r="I2716" t="s">
        <v>156</v>
      </c>
      <c r="J2716">
        <v>99</v>
      </c>
      <c r="K2716" t="s">
        <v>23</v>
      </c>
      <c r="L2716">
        <v>2</v>
      </c>
      <c r="M2716" t="s">
        <v>24</v>
      </c>
      <c r="N2716">
        <v>7777</v>
      </c>
      <c r="O2716" t="s">
        <v>37</v>
      </c>
      <c r="P2716">
        <v>7011</v>
      </c>
      <c r="T2716" s="3">
        <f t="shared" si="85"/>
        <v>100</v>
      </c>
      <c r="U2716" s="3">
        <f>IF(AND(R2716&lt;&gt;"_U",N2716&lt;&gt;9999,N2716&lt;&gt;999,L2716&lt;&gt;"Median"),IFERROR(VLOOKUP(A2716,'HD Total'!A:P,16,0),"."),".")</f>
        <v>7011</v>
      </c>
    </row>
    <row r="2717" spans="1:21" x14ac:dyDescent="0.3">
      <c r="A2717" s="1" t="str">
        <f t="shared" si="84"/>
        <v>2023|MidCentral|$20,001-$30,000</v>
      </c>
      <c r="B2717" t="s">
        <v>18</v>
      </c>
      <c r="C2717" t="s">
        <v>19</v>
      </c>
      <c r="D2717" t="s">
        <v>20</v>
      </c>
      <c r="E2717" t="s">
        <v>21</v>
      </c>
      <c r="F2717">
        <v>2023</v>
      </c>
      <c r="G2717">
        <v>2023</v>
      </c>
      <c r="H2717">
        <v>302</v>
      </c>
      <c r="I2717" t="s">
        <v>156</v>
      </c>
      <c r="J2717">
        <v>99</v>
      </c>
      <c r="K2717" t="s">
        <v>23</v>
      </c>
      <c r="L2717">
        <v>2</v>
      </c>
      <c r="M2717" t="s">
        <v>24</v>
      </c>
      <c r="N2717">
        <v>999</v>
      </c>
      <c r="O2717" t="s">
        <v>42</v>
      </c>
      <c r="P2717">
        <v>0</v>
      </c>
      <c r="T2717" s="3" t="str">
        <f t="shared" si="85"/>
        <v>.</v>
      </c>
      <c r="U2717" s="3" t="str">
        <f>IF(AND(R2717&lt;&gt;"_U",N2717&lt;&gt;9999,N2717&lt;&gt;999,L2717&lt;&gt;"Median"),IFERROR(VLOOKUP(A2717,'HD Total'!A:P,16,0),"."),".")</f>
        <v>.</v>
      </c>
    </row>
    <row r="2718" spans="1:21" x14ac:dyDescent="0.3">
      <c r="A2718" s="1" t="str">
        <f t="shared" si="84"/>
        <v>2023|MidCentral|$20,001-$30,000</v>
      </c>
      <c r="B2718" t="s">
        <v>18</v>
      </c>
      <c r="C2718" t="s">
        <v>19</v>
      </c>
      <c r="D2718" t="s">
        <v>20</v>
      </c>
      <c r="E2718" t="s">
        <v>21</v>
      </c>
      <c r="F2718">
        <v>2023</v>
      </c>
      <c r="G2718">
        <v>2023</v>
      </c>
      <c r="H2718">
        <v>302</v>
      </c>
      <c r="I2718" t="s">
        <v>156</v>
      </c>
      <c r="J2718">
        <v>99</v>
      </c>
      <c r="K2718" t="s">
        <v>23</v>
      </c>
      <c r="L2718">
        <v>2</v>
      </c>
      <c r="M2718" t="s">
        <v>24</v>
      </c>
      <c r="N2718">
        <v>2</v>
      </c>
      <c r="O2718" t="s">
        <v>28</v>
      </c>
      <c r="P2718">
        <v>2433</v>
      </c>
      <c r="T2718" s="3">
        <f t="shared" si="85"/>
        <v>34.700000000000003</v>
      </c>
      <c r="U2718" s="3">
        <f>IF(AND(R2718&lt;&gt;"_U",N2718&lt;&gt;9999,N2718&lt;&gt;999,L2718&lt;&gt;"Median"),IFERROR(VLOOKUP(A2718,'HD Total'!A:P,16,0),"."),".")</f>
        <v>7011</v>
      </c>
    </row>
    <row r="2719" spans="1:21" x14ac:dyDescent="0.3">
      <c r="A2719" s="1" t="str">
        <f t="shared" si="84"/>
        <v>2023|MidCentral|$20,001-$30,000</v>
      </c>
      <c r="B2719" t="s">
        <v>18</v>
      </c>
      <c r="C2719" t="s">
        <v>19</v>
      </c>
      <c r="D2719" t="s">
        <v>20</v>
      </c>
      <c r="E2719" t="s">
        <v>21</v>
      </c>
      <c r="F2719">
        <v>2023</v>
      </c>
      <c r="G2719">
        <v>2023</v>
      </c>
      <c r="H2719">
        <v>302</v>
      </c>
      <c r="I2719" t="s">
        <v>156</v>
      </c>
      <c r="J2719">
        <v>99</v>
      </c>
      <c r="K2719" t="s">
        <v>23</v>
      </c>
      <c r="L2719">
        <v>2</v>
      </c>
      <c r="M2719" t="s">
        <v>24</v>
      </c>
      <c r="N2719">
        <v>1</v>
      </c>
      <c r="O2719" t="s">
        <v>33</v>
      </c>
      <c r="P2719">
        <v>3915</v>
      </c>
      <c r="T2719" s="3">
        <f t="shared" si="85"/>
        <v>55.84</v>
      </c>
      <c r="U2719" s="3">
        <f>IF(AND(R2719&lt;&gt;"_U",N2719&lt;&gt;9999,N2719&lt;&gt;999,L2719&lt;&gt;"Median"),IFERROR(VLOOKUP(A2719,'HD Total'!A:P,16,0),"."),".")</f>
        <v>7011</v>
      </c>
    </row>
    <row r="2720" spans="1:21" x14ac:dyDescent="0.3">
      <c r="A2720" s="1" t="str">
        <f t="shared" si="84"/>
        <v>2023|MidCentral|$30,001-$50,000</v>
      </c>
      <c r="B2720" t="s">
        <v>18</v>
      </c>
      <c r="C2720" t="s">
        <v>19</v>
      </c>
      <c r="D2720" t="s">
        <v>20</v>
      </c>
      <c r="E2720" t="s">
        <v>21</v>
      </c>
      <c r="F2720">
        <v>2023</v>
      </c>
      <c r="G2720">
        <v>2023</v>
      </c>
      <c r="H2720">
        <v>302</v>
      </c>
      <c r="I2720" t="s">
        <v>156</v>
      </c>
      <c r="J2720">
        <v>99</v>
      </c>
      <c r="K2720" t="s">
        <v>23</v>
      </c>
      <c r="L2720">
        <v>3</v>
      </c>
      <c r="M2720" t="s">
        <v>45</v>
      </c>
      <c r="N2720">
        <v>2</v>
      </c>
      <c r="O2720" t="s">
        <v>28</v>
      </c>
      <c r="P2720">
        <v>3534</v>
      </c>
      <c r="T2720" s="3">
        <f t="shared" si="85"/>
        <v>33</v>
      </c>
      <c r="U2720" s="3">
        <f>IF(AND(R2720&lt;&gt;"_U",N2720&lt;&gt;9999,N2720&lt;&gt;999,L2720&lt;&gt;"Median"),IFERROR(VLOOKUP(A2720,'HD Total'!A:P,16,0),"."),".")</f>
        <v>10710</v>
      </c>
    </row>
    <row r="2721" spans="1:21" x14ac:dyDescent="0.3">
      <c r="A2721" s="1" t="str">
        <f t="shared" si="84"/>
        <v>2023|MidCentral|$30,001-$50,000</v>
      </c>
      <c r="B2721" t="s">
        <v>18</v>
      </c>
      <c r="C2721" t="s">
        <v>19</v>
      </c>
      <c r="D2721" t="s">
        <v>20</v>
      </c>
      <c r="E2721" t="s">
        <v>21</v>
      </c>
      <c r="F2721">
        <v>2023</v>
      </c>
      <c r="G2721">
        <v>2023</v>
      </c>
      <c r="H2721">
        <v>302</v>
      </c>
      <c r="I2721" t="s">
        <v>156</v>
      </c>
      <c r="J2721">
        <v>99</v>
      </c>
      <c r="K2721" t="s">
        <v>23</v>
      </c>
      <c r="L2721">
        <v>3</v>
      </c>
      <c r="M2721" t="s">
        <v>45</v>
      </c>
      <c r="N2721">
        <v>7777</v>
      </c>
      <c r="O2721" t="s">
        <v>37</v>
      </c>
      <c r="P2721">
        <v>10710</v>
      </c>
      <c r="T2721" s="3">
        <f t="shared" si="85"/>
        <v>100</v>
      </c>
      <c r="U2721" s="3">
        <f>IF(AND(R2721&lt;&gt;"_U",N2721&lt;&gt;9999,N2721&lt;&gt;999,L2721&lt;&gt;"Median"),IFERROR(VLOOKUP(A2721,'HD Total'!A:P,16,0),"."),".")</f>
        <v>10710</v>
      </c>
    </row>
    <row r="2722" spans="1:21" x14ac:dyDescent="0.3">
      <c r="A2722" s="1" t="str">
        <f t="shared" si="84"/>
        <v>2023|MidCentral|$30,001-$50,000</v>
      </c>
      <c r="B2722" t="s">
        <v>18</v>
      </c>
      <c r="C2722" t="s">
        <v>19</v>
      </c>
      <c r="D2722" t="s">
        <v>20</v>
      </c>
      <c r="E2722" t="s">
        <v>21</v>
      </c>
      <c r="F2722">
        <v>2023</v>
      </c>
      <c r="G2722">
        <v>2023</v>
      </c>
      <c r="H2722">
        <v>302</v>
      </c>
      <c r="I2722" t="s">
        <v>156</v>
      </c>
      <c r="J2722">
        <v>99</v>
      </c>
      <c r="K2722" t="s">
        <v>23</v>
      </c>
      <c r="L2722">
        <v>3</v>
      </c>
      <c r="M2722" t="s">
        <v>45</v>
      </c>
      <c r="N2722">
        <v>3</v>
      </c>
      <c r="O2722" t="s">
        <v>25</v>
      </c>
      <c r="P2722">
        <v>1149</v>
      </c>
      <c r="T2722" s="3">
        <f t="shared" si="85"/>
        <v>10.73</v>
      </c>
      <c r="U2722" s="3">
        <f>IF(AND(R2722&lt;&gt;"_U",N2722&lt;&gt;9999,N2722&lt;&gt;999,L2722&lt;&gt;"Median"),IFERROR(VLOOKUP(A2722,'HD Total'!A:P,16,0),"."),".")</f>
        <v>10710</v>
      </c>
    </row>
    <row r="2723" spans="1:21" x14ac:dyDescent="0.3">
      <c r="A2723" s="1" t="str">
        <f t="shared" si="84"/>
        <v>2023|MidCentral|$30,001-$50,000</v>
      </c>
      <c r="B2723" t="s">
        <v>18</v>
      </c>
      <c r="C2723" t="s">
        <v>19</v>
      </c>
      <c r="D2723" t="s">
        <v>20</v>
      </c>
      <c r="E2723" t="s">
        <v>21</v>
      </c>
      <c r="F2723">
        <v>2023</v>
      </c>
      <c r="G2723">
        <v>2023</v>
      </c>
      <c r="H2723">
        <v>302</v>
      </c>
      <c r="I2723" t="s">
        <v>156</v>
      </c>
      <c r="J2723">
        <v>99</v>
      </c>
      <c r="K2723" t="s">
        <v>23</v>
      </c>
      <c r="L2723">
        <v>3</v>
      </c>
      <c r="M2723" t="s">
        <v>45</v>
      </c>
      <c r="N2723">
        <v>1</v>
      </c>
      <c r="O2723" t="s">
        <v>33</v>
      </c>
      <c r="P2723">
        <v>6030</v>
      </c>
      <c r="T2723" s="3">
        <f t="shared" si="85"/>
        <v>56.3</v>
      </c>
      <c r="U2723" s="3">
        <f>IF(AND(R2723&lt;&gt;"_U",N2723&lt;&gt;9999,N2723&lt;&gt;999,L2723&lt;&gt;"Median"),IFERROR(VLOOKUP(A2723,'HD Total'!A:P,16,0),"."),".")</f>
        <v>10710</v>
      </c>
    </row>
    <row r="2724" spans="1:21" x14ac:dyDescent="0.3">
      <c r="A2724" s="1" t="str">
        <f t="shared" si="84"/>
        <v>2023|MidCentral|$30,001-$50,000</v>
      </c>
      <c r="B2724" t="s">
        <v>18</v>
      </c>
      <c r="C2724" t="s">
        <v>19</v>
      </c>
      <c r="D2724" t="s">
        <v>20</v>
      </c>
      <c r="E2724" t="s">
        <v>21</v>
      </c>
      <c r="F2724">
        <v>2023</v>
      </c>
      <c r="G2724">
        <v>2023</v>
      </c>
      <c r="H2724">
        <v>302</v>
      </c>
      <c r="I2724" t="s">
        <v>156</v>
      </c>
      <c r="J2724">
        <v>99</v>
      </c>
      <c r="K2724" t="s">
        <v>23</v>
      </c>
      <c r="L2724">
        <v>3</v>
      </c>
      <c r="M2724" t="s">
        <v>45</v>
      </c>
      <c r="N2724">
        <v>9999</v>
      </c>
      <c r="O2724" t="s">
        <v>40</v>
      </c>
      <c r="P2724">
        <v>10710</v>
      </c>
      <c r="T2724" s="3" t="str">
        <f t="shared" si="85"/>
        <v>.</v>
      </c>
      <c r="U2724" s="3" t="str">
        <f>IF(AND(R2724&lt;&gt;"_U",N2724&lt;&gt;9999,N2724&lt;&gt;999,L2724&lt;&gt;"Median"),IFERROR(VLOOKUP(A2724,'HD Total'!A:P,16,0),"."),".")</f>
        <v>.</v>
      </c>
    </row>
    <row r="2725" spans="1:21" x14ac:dyDescent="0.3">
      <c r="A2725" s="1" t="str">
        <f t="shared" si="84"/>
        <v>2023|MidCentral|$30,001-$50,000</v>
      </c>
      <c r="B2725" t="s">
        <v>18</v>
      </c>
      <c r="C2725" t="s">
        <v>19</v>
      </c>
      <c r="D2725" t="s">
        <v>20</v>
      </c>
      <c r="E2725" t="s">
        <v>21</v>
      </c>
      <c r="F2725">
        <v>2023</v>
      </c>
      <c r="G2725">
        <v>2023</v>
      </c>
      <c r="H2725">
        <v>302</v>
      </c>
      <c r="I2725" t="s">
        <v>156</v>
      </c>
      <c r="J2725">
        <v>99</v>
      </c>
      <c r="K2725" t="s">
        <v>23</v>
      </c>
      <c r="L2725">
        <v>3</v>
      </c>
      <c r="M2725" t="s">
        <v>45</v>
      </c>
      <c r="N2725">
        <v>999</v>
      </c>
      <c r="O2725" t="s">
        <v>42</v>
      </c>
      <c r="P2725">
        <v>0</v>
      </c>
      <c r="T2725" s="3" t="str">
        <f t="shared" si="85"/>
        <v>.</v>
      </c>
      <c r="U2725" s="3" t="str">
        <f>IF(AND(R2725&lt;&gt;"_U",N2725&lt;&gt;9999,N2725&lt;&gt;999,L2725&lt;&gt;"Median"),IFERROR(VLOOKUP(A2725,'HD Total'!A:P,16,0),"."),".")</f>
        <v>.</v>
      </c>
    </row>
    <row r="2726" spans="1:21" x14ac:dyDescent="0.3">
      <c r="A2726" s="1" t="str">
        <f t="shared" si="84"/>
        <v>2023|MidCentral|$50,001-$70,000</v>
      </c>
      <c r="B2726" t="s">
        <v>18</v>
      </c>
      <c r="C2726" t="s">
        <v>19</v>
      </c>
      <c r="D2726" t="s">
        <v>20</v>
      </c>
      <c r="E2726" t="s">
        <v>21</v>
      </c>
      <c r="F2726">
        <v>2023</v>
      </c>
      <c r="G2726">
        <v>2023</v>
      </c>
      <c r="H2726">
        <v>302</v>
      </c>
      <c r="I2726" t="s">
        <v>156</v>
      </c>
      <c r="J2726">
        <v>99</v>
      </c>
      <c r="K2726" t="s">
        <v>23</v>
      </c>
      <c r="L2726">
        <v>4</v>
      </c>
      <c r="M2726" t="s">
        <v>36</v>
      </c>
      <c r="N2726">
        <v>1</v>
      </c>
      <c r="O2726" t="s">
        <v>33</v>
      </c>
      <c r="P2726">
        <v>4206</v>
      </c>
      <c r="T2726" s="3">
        <f t="shared" si="85"/>
        <v>53.92</v>
      </c>
      <c r="U2726" s="3">
        <f>IF(AND(R2726&lt;&gt;"_U",N2726&lt;&gt;9999,N2726&lt;&gt;999,L2726&lt;&gt;"Median"),IFERROR(VLOOKUP(A2726,'HD Total'!A:P,16,0),"."),".")</f>
        <v>7800</v>
      </c>
    </row>
    <row r="2727" spans="1:21" x14ac:dyDescent="0.3">
      <c r="A2727" s="1" t="str">
        <f t="shared" si="84"/>
        <v>2023|MidCentral|$50,001-$70,000</v>
      </c>
      <c r="B2727" t="s">
        <v>18</v>
      </c>
      <c r="C2727" t="s">
        <v>19</v>
      </c>
      <c r="D2727" t="s">
        <v>20</v>
      </c>
      <c r="E2727" t="s">
        <v>21</v>
      </c>
      <c r="F2727">
        <v>2023</v>
      </c>
      <c r="G2727">
        <v>2023</v>
      </c>
      <c r="H2727">
        <v>302</v>
      </c>
      <c r="I2727" t="s">
        <v>156</v>
      </c>
      <c r="J2727">
        <v>99</v>
      </c>
      <c r="K2727" t="s">
        <v>23</v>
      </c>
      <c r="L2727">
        <v>4</v>
      </c>
      <c r="M2727" t="s">
        <v>36</v>
      </c>
      <c r="N2727">
        <v>7777</v>
      </c>
      <c r="O2727" t="s">
        <v>37</v>
      </c>
      <c r="P2727">
        <v>7800</v>
      </c>
      <c r="T2727" s="3">
        <f t="shared" si="85"/>
        <v>100</v>
      </c>
      <c r="U2727" s="3">
        <f>IF(AND(R2727&lt;&gt;"_U",N2727&lt;&gt;9999,N2727&lt;&gt;999,L2727&lt;&gt;"Median"),IFERROR(VLOOKUP(A2727,'HD Total'!A:P,16,0),"."),".")</f>
        <v>7800</v>
      </c>
    </row>
    <row r="2728" spans="1:21" x14ac:dyDescent="0.3">
      <c r="A2728" s="1" t="str">
        <f t="shared" si="84"/>
        <v>2023|MidCentral|$50,001-$70,000</v>
      </c>
      <c r="B2728" t="s">
        <v>18</v>
      </c>
      <c r="C2728" t="s">
        <v>19</v>
      </c>
      <c r="D2728" t="s">
        <v>20</v>
      </c>
      <c r="E2728" t="s">
        <v>21</v>
      </c>
      <c r="F2728">
        <v>2023</v>
      </c>
      <c r="G2728">
        <v>2023</v>
      </c>
      <c r="H2728">
        <v>302</v>
      </c>
      <c r="I2728" t="s">
        <v>156</v>
      </c>
      <c r="J2728">
        <v>99</v>
      </c>
      <c r="K2728" t="s">
        <v>23</v>
      </c>
      <c r="L2728">
        <v>4</v>
      </c>
      <c r="M2728" t="s">
        <v>36</v>
      </c>
      <c r="N2728">
        <v>9999</v>
      </c>
      <c r="O2728" t="s">
        <v>40</v>
      </c>
      <c r="P2728">
        <v>7800</v>
      </c>
      <c r="T2728" s="3" t="str">
        <f t="shared" si="85"/>
        <v>.</v>
      </c>
      <c r="U2728" s="3" t="str">
        <f>IF(AND(R2728&lt;&gt;"_U",N2728&lt;&gt;9999,N2728&lt;&gt;999,L2728&lt;&gt;"Median"),IFERROR(VLOOKUP(A2728,'HD Total'!A:P,16,0),"."),".")</f>
        <v>.</v>
      </c>
    </row>
    <row r="2729" spans="1:21" x14ac:dyDescent="0.3">
      <c r="A2729" s="1" t="str">
        <f t="shared" si="84"/>
        <v>2023|MidCentral|$50,001-$70,000</v>
      </c>
      <c r="B2729" t="s">
        <v>18</v>
      </c>
      <c r="C2729" t="s">
        <v>19</v>
      </c>
      <c r="D2729" t="s">
        <v>20</v>
      </c>
      <c r="E2729" t="s">
        <v>21</v>
      </c>
      <c r="F2729">
        <v>2023</v>
      </c>
      <c r="G2729">
        <v>2023</v>
      </c>
      <c r="H2729">
        <v>302</v>
      </c>
      <c r="I2729" t="s">
        <v>156</v>
      </c>
      <c r="J2729">
        <v>99</v>
      </c>
      <c r="K2729" t="s">
        <v>23</v>
      </c>
      <c r="L2729">
        <v>4</v>
      </c>
      <c r="M2729" t="s">
        <v>36</v>
      </c>
      <c r="N2729">
        <v>3</v>
      </c>
      <c r="O2729" t="s">
        <v>25</v>
      </c>
      <c r="P2729">
        <v>678</v>
      </c>
      <c r="T2729" s="3">
        <f t="shared" si="85"/>
        <v>8.69</v>
      </c>
      <c r="U2729" s="3">
        <f>IF(AND(R2729&lt;&gt;"_U",N2729&lt;&gt;9999,N2729&lt;&gt;999,L2729&lt;&gt;"Median"),IFERROR(VLOOKUP(A2729,'HD Total'!A:P,16,0),"."),".")</f>
        <v>7800</v>
      </c>
    </row>
    <row r="2730" spans="1:21" x14ac:dyDescent="0.3">
      <c r="A2730" s="1" t="str">
        <f t="shared" si="84"/>
        <v>2023|MidCentral|$50,001-$70,000</v>
      </c>
      <c r="B2730" t="s">
        <v>18</v>
      </c>
      <c r="C2730" t="s">
        <v>19</v>
      </c>
      <c r="D2730" t="s">
        <v>20</v>
      </c>
      <c r="E2730" t="s">
        <v>21</v>
      </c>
      <c r="F2730">
        <v>2023</v>
      </c>
      <c r="G2730">
        <v>2023</v>
      </c>
      <c r="H2730">
        <v>302</v>
      </c>
      <c r="I2730" t="s">
        <v>156</v>
      </c>
      <c r="J2730">
        <v>99</v>
      </c>
      <c r="K2730" t="s">
        <v>23</v>
      </c>
      <c r="L2730">
        <v>4</v>
      </c>
      <c r="M2730" t="s">
        <v>36</v>
      </c>
      <c r="N2730">
        <v>999</v>
      </c>
      <c r="O2730" t="s">
        <v>42</v>
      </c>
      <c r="P2730">
        <v>0</v>
      </c>
      <c r="T2730" s="3" t="str">
        <f t="shared" si="85"/>
        <v>.</v>
      </c>
      <c r="U2730" s="3" t="str">
        <f>IF(AND(R2730&lt;&gt;"_U",N2730&lt;&gt;9999,N2730&lt;&gt;999,L2730&lt;&gt;"Median"),IFERROR(VLOOKUP(A2730,'HD Total'!A:P,16,0),"."),".")</f>
        <v>.</v>
      </c>
    </row>
    <row r="2731" spans="1:21" x14ac:dyDescent="0.3">
      <c r="A2731" s="1" t="str">
        <f t="shared" si="84"/>
        <v>2023|MidCentral|$50,001-$70,000</v>
      </c>
      <c r="B2731" t="s">
        <v>18</v>
      </c>
      <c r="C2731" t="s">
        <v>19</v>
      </c>
      <c r="D2731" t="s">
        <v>20</v>
      </c>
      <c r="E2731" t="s">
        <v>21</v>
      </c>
      <c r="F2731">
        <v>2023</v>
      </c>
      <c r="G2731">
        <v>2023</v>
      </c>
      <c r="H2731">
        <v>302</v>
      </c>
      <c r="I2731" t="s">
        <v>156</v>
      </c>
      <c r="J2731">
        <v>99</v>
      </c>
      <c r="K2731" t="s">
        <v>23</v>
      </c>
      <c r="L2731">
        <v>4</v>
      </c>
      <c r="M2731" t="s">
        <v>36</v>
      </c>
      <c r="N2731">
        <v>2</v>
      </c>
      <c r="O2731" t="s">
        <v>28</v>
      </c>
      <c r="P2731">
        <v>2913</v>
      </c>
      <c r="T2731" s="3">
        <f t="shared" si="85"/>
        <v>37.35</v>
      </c>
      <c r="U2731" s="3">
        <f>IF(AND(R2731&lt;&gt;"_U",N2731&lt;&gt;9999,N2731&lt;&gt;999,L2731&lt;&gt;"Median"),IFERROR(VLOOKUP(A2731,'HD Total'!A:P,16,0),"."),".")</f>
        <v>7800</v>
      </c>
    </row>
    <row r="2732" spans="1:21" x14ac:dyDescent="0.3">
      <c r="A2732" s="1" t="str">
        <f t="shared" si="84"/>
        <v>2023|MidCentral|$70,001-$100,000</v>
      </c>
      <c r="B2732" t="s">
        <v>18</v>
      </c>
      <c r="C2732" t="s">
        <v>19</v>
      </c>
      <c r="D2732" t="s">
        <v>20</v>
      </c>
      <c r="E2732" t="s">
        <v>21</v>
      </c>
      <c r="F2732">
        <v>2023</v>
      </c>
      <c r="G2732">
        <v>2023</v>
      </c>
      <c r="H2732">
        <v>302</v>
      </c>
      <c r="I2732" t="s">
        <v>156</v>
      </c>
      <c r="J2732">
        <v>99</v>
      </c>
      <c r="K2732" t="s">
        <v>23</v>
      </c>
      <c r="L2732">
        <v>5</v>
      </c>
      <c r="M2732" t="s">
        <v>58</v>
      </c>
      <c r="N2732">
        <v>3</v>
      </c>
      <c r="O2732" t="s">
        <v>25</v>
      </c>
      <c r="P2732">
        <v>894</v>
      </c>
      <c r="T2732" s="3">
        <f t="shared" si="85"/>
        <v>8.6</v>
      </c>
      <c r="U2732" s="3">
        <f>IF(AND(R2732&lt;&gt;"_U",N2732&lt;&gt;9999,N2732&lt;&gt;999,L2732&lt;&gt;"Median"),IFERROR(VLOOKUP(A2732,'HD Total'!A:P,16,0),"."),".")</f>
        <v>10395</v>
      </c>
    </row>
    <row r="2733" spans="1:21" x14ac:dyDescent="0.3">
      <c r="A2733" s="1" t="str">
        <f t="shared" si="84"/>
        <v>2023|MidCentral|$70,001-$100,000</v>
      </c>
      <c r="B2733" t="s">
        <v>18</v>
      </c>
      <c r="C2733" t="s">
        <v>19</v>
      </c>
      <c r="D2733" t="s">
        <v>20</v>
      </c>
      <c r="E2733" t="s">
        <v>21</v>
      </c>
      <c r="F2733">
        <v>2023</v>
      </c>
      <c r="G2733">
        <v>2023</v>
      </c>
      <c r="H2733">
        <v>302</v>
      </c>
      <c r="I2733" t="s">
        <v>156</v>
      </c>
      <c r="J2733">
        <v>99</v>
      </c>
      <c r="K2733" t="s">
        <v>23</v>
      </c>
      <c r="L2733">
        <v>5</v>
      </c>
      <c r="M2733" t="s">
        <v>58</v>
      </c>
      <c r="N2733">
        <v>7777</v>
      </c>
      <c r="O2733" t="s">
        <v>37</v>
      </c>
      <c r="P2733">
        <v>10395</v>
      </c>
      <c r="T2733" s="3">
        <f t="shared" si="85"/>
        <v>100</v>
      </c>
      <c r="U2733" s="3">
        <f>IF(AND(R2733&lt;&gt;"_U",N2733&lt;&gt;9999,N2733&lt;&gt;999,L2733&lt;&gt;"Median"),IFERROR(VLOOKUP(A2733,'HD Total'!A:P,16,0),"."),".")</f>
        <v>10395</v>
      </c>
    </row>
    <row r="2734" spans="1:21" x14ac:dyDescent="0.3">
      <c r="A2734" s="1" t="str">
        <f t="shared" si="84"/>
        <v>2023|MidCentral|$70,001-$100,000</v>
      </c>
      <c r="B2734" t="s">
        <v>18</v>
      </c>
      <c r="C2734" t="s">
        <v>19</v>
      </c>
      <c r="D2734" t="s">
        <v>20</v>
      </c>
      <c r="E2734" t="s">
        <v>21</v>
      </c>
      <c r="F2734">
        <v>2023</v>
      </c>
      <c r="G2734">
        <v>2023</v>
      </c>
      <c r="H2734">
        <v>302</v>
      </c>
      <c r="I2734" t="s">
        <v>156</v>
      </c>
      <c r="J2734">
        <v>99</v>
      </c>
      <c r="K2734" t="s">
        <v>23</v>
      </c>
      <c r="L2734">
        <v>5</v>
      </c>
      <c r="M2734" t="s">
        <v>58</v>
      </c>
      <c r="N2734">
        <v>2</v>
      </c>
      <c r="O2734" t="s">
        <v>28</v>
      </c>
      <c r="P2734">
        <v>3519</v>
      </c>
      <c r="T2734" s="3">
        <f t="shared" si="85"/>
        <v>33.85</v>
      </c>
      <c r="U2734" s="3">
        <f>IF(AND(R2734&lt;&gt;"_U",N2734&lt;&gt;9999,N2734&lt;&gt;999,L2734&lt;&gt;"Median"),IFERROR(VLOOKUP(A2734,'HD Total'!A:P,16,0),"."),".")</f>
        <v>10395</v>
      </c>
    </row>
    <row r="2735" spans="1:21" x14ac:dyDescent="0.3">
      <c r="A2735" s="1" t="str">
        <f t="shared" si="84"/>
        <v>2023|MidCentral|$70,001-$100,000</v>
      </c>
      <c r="B2735" t="s">
        <v>18</v>
      </c>
      <c r="C2735" t="s">
        <v>19</v>
      </c>
      <c r="D2735" t="s">
        <v>20</v>
      </c>
      <c r="E2735" t="s">
        <v>21</v>
      </c>
      <c r="F2735">
        <v>2023</v>
      </c>
      <c r="G2735">
        <v>2023</v>
      </c>
      <c r="H2735">
        <v>302</v>
      </c>
      <c r="I2735" t="s">
        <v>156</v>
      </c>
      <c r="J2735">
        <v>99</v>
      </c>
      <c r="K2735" t="s">
        <v>23</v>
      </c>
      <c r="L2735">
        <v>5</v>
      </c>
      <c r="M2735" t="s">
        <v>58</v>
      </c>
      <c r="N2735">
        <v>999</v>
      </c>
      <c r="O2735" t="s">
        <v>42</v>
      </c>
      <c r="P2735">
        <v>0</v>
      </c>
      <c r="T2735" s="3" t="str">
        <f t="shared" si="85"/>
        <v>.</v>
      </c>
      <c r="U2735" s="3" t="str">
        <f>IF(AND(R2735&lt;&gt;"_U",N2735&lt;&gt;9999,N2735&lt;&gt;999,L2735&lt;&gt;"Median"),IFERROR(VLOOKUP(A2735,'HD Total'!A:P,16,0),"."),".")</f>
        <v>.</v>
      </c>
    </row>
    <row r="2736" spans="1:21" x14ac:dyDescent="0.3">
      <c r="A2736" s="1" t="str">
        <f t="shared" si="84"/>
        <v>2023|MidCentral|$70,001-$100,000</v>
      </c>
      <c r="B2736" t="s">
        <v>18</v>
      </c>
      <c r="C2736" t="s">
        <v>19</v>
      </c>
      <c r="D2736" t="s">
        <v>20</v>
      </c>
      <c r="E2736" t="s">
        <v>21</v>
      </c>
      <c r="F2736">
        <v>2023</v>
      </c>
      <c r="G2736">
        <v>2023</v>
      </c>
      <c r="H2736">
        <v>302</v>
      </c>
      <c r="I2736" t="s">
        <v>156</v>
      </c>
      <c r="J2736">
        <v>99</v>
      </c>
      <c r="K2736" t="s">
        <v>23</v>
      </c>
      <c r="L2736">
        <v>5</v>
      </c>
      <c r="M2736" t="s">
        <v>58</v>
      </c>
      <c r="N2736">
        <v>9999</v>
      </c>
      <c r="O2736" t="s">
        <v>40</v>
      </c>
      <c r="P2736">
        <v>10395</v>
      </c>
      <c r="T2736" s="3" t="str">
        <f t="shared" si="85"/>
        <v>.</v>
      </c>
      <c r="U2736" s="3" t="str">
        <f>IF(AND(R2736&lt;&gt;"_U",N2736&lt;&gt;9999,N2736&lt;&gt;999,L2736&lt;&gt;"Median"),IFERROR(VLOOKUP(A2736,'HD Total'!A:P,16,0),"."),".")</f>
        <v>.</v>
      </c>
    </row>
    <row r="2737" spans="1:21" x14ac:dyDescent="0.3">
      <c r="A2737" s="1" t="str">
        <f t="shared" si="84"/>
        <v>2023|MidCentral|$70,001-$100,000</v>
      </c>
      <c r="B2737" t="s">
        <v>18</v>
      </c>
      <c r="C2737" t="s">
        <v>19</v>
      </c>
      <c r="D2737" t="s">
        <v>20</v>
      </c>
      <c r="E2737" t="s">
        <v>21</v>
      </c>
      <c r="F2737">
        <v>2023</v>
      </c>
      <c r="G2737">
        <v>2023</v>
      </c>
      <c r="H2737">
        <v>302</v>
      </c>
      <c r="I2737" t="s">
        <v>156</v>
      </c>
      <c r="J2737">
        <v>99</v>
      </c>
      <c r="K2737" t="s">
        <v>23</v>
      </c>
      <c r="L2737">
        <v>5</v>
      </c>
      <c r="M2737" t="s">
        <v>58</v>
      </c>
      <c r="N2737">
        <v>1</v>
      </c>
      <c r="O2737" t="s">
        <v>33</v>
      </c>
      <c r="P2737">
        <v>5985</v>
      </c>
      <c r="T2737" s="3">
        <f t="shared" si="85"/>
        <v>57.58</v>
      </c>
      <c r="U2737" s="3">
        <f>IF(AND(R2737&lt;&gt;"_U",N2737&lt;&gt;9999,N2737&lt;&gt;999,L2737&lt;&gt;"Median"),IFERROR(VLOOKUP(A2737,'HD Total'!A:P,16,0),"."),".")</f>
        <v>10395</v>
      </c>
    </row>
    <row r="2738" spans="1:21" x14ac:dyDescent="0.3">
      <c r="A2738" s="1" t="str">
        <f t="shared" si="84"/>
        <v>2023|MidCentral|$100,001-$150,000</v>
      </c>
      <c r="B2738" t="s">
        <v>18</v>
      </c>
      <c r="C2738" t="s">
        <v>19</v>
      </c>
      <c r="D2738" t="s">
        <v>20</v>
      </c>
      <c r="E2738" t="s">
        <v>21</v>
      </c>
      <c r="F2738">
        <v>2023</v>
      </c>
      <c r="G2738">
        <v>2023</v>
      </c>
      <c r="H2738">
        <v>302</v>
      </c>
      <c r="I2738" t="s">
        <v>156</v>
      </c>
      <c r="J2738">
        <v>99</v>
      </c>
      <c r="K2738" t="s">
        <v>23</v>
      </c>
      <c r="L2738">
        <v>6</v>
      </c>
      <c r="M2738" t="s">
        <v>59</v>
      </c>
      <c r="N2738">
        <v>3</v>
      </c>
      <c r="O2738" t="s">
        <v>25</v>
      </c>
      <c r="P2738">
        <v>1161</v>
      </c>
      <c r="T2738" s="3">
        <f t="shared" si="85"/>
        <v>8.27</v>
      </c>
      <c r="U2738" s="3">
        <f>IF(AND(R2738&lt;&gt;"_U",N2738&lt;&gt;9999,N2738&lt;&gt;999,L2738&lt;&gt;"Median"),IFERROR(VLOOKUP(A2738,'HD Total'!A:P,16,0),"."),".")</f>
        <v>14040</v>
      </c>
    </row>
    <row r="2739" spans="1:21" x14ac:dyDescent="0.3">
      <c r="A2739" s="1" t="str">
        <f t="shared" si="84"/>
        <v>2023|MidCentral|$100,001-$150,000</v>
      </c>
      <c r="B2739" t="s">
        <v>18</v>
      </c>
      <c r="C2739" t="s">
        <v>19</v>
      </c>
      <c r="D2739" t="s">
        <v>20</v>
      </c>
      <c r="E2739" t="s">
        <v>21</v>
      </c>
      <c r="F2739">
        <v>2023</v>
      </c>
      <c r="G2739">
        <v>2023</v>
      </c>
      <c r="H2739">
        <v>302</v>
      </c>
      <c r="I2739" t="s">
        <v>156</v>
      </c>
      <c r="J2739">
        <v>99</v>
      </c>
      <c r="K2739" t="s">
        <v>23</v>
      </c>
      <c r="L2739">
        <v>6</v>
      </c>
      <c r="M2739" t="s">
        <v>59</v>
      </c>
      <c r="N2739">
        <v>1</v>
      </c>
      <c r="O2739" t="s">
        <v>33</v>
      </c>
      <c r="P2739">
        <v>9387</v>
      </c>
      <c r="T2739" s="3">
        <f t="shared" si="85"/>
        <v>66.86</v>
      </c>
      <c r="U2739" s="3">
        <f>IF(AND(R2739&lt;&gt;"_U",N2739&lt;&gt;9999,N2739&lt;&gt;999,L2739&lt;&gt;"Median"),IFERROR(VLOOKUP(A2739,'HD Total'!A:P,16,0),"."),".")</f>
        <v>14040</v>
      </c>
    </row>
    <row r="2740" spans="1:21" x14ac:dyDescent="0.3">
      <c r="A2740" s="1" t="str">
        <f t="shared" si="84"/>
        <v>2023|MidCentral|$100,001-$150,000</v>
      </c>
      <c r="B2740" t="s">
        <v>18</v>
      </c>
      <c r="C2740" t="s">
        <v>19</v>
      </c>
      <c r="D2740" t="s">
        <v>20</v>
      </c>
      <c r="E2740" t="s">
        <v>21</v>
      </c>
      <c r="F2740">
        <v>2023</v>
      </c>
      <c r="G2740">
        <v>2023</v>
      </c>
      <c r="H2740">
        <v>302</v>
      </c>
      <c r="I2740" t="s">
        <v>156</v>
      </c>
      <c r="J2740">
        <v>99</v>
      </c>
      <c r="K2740" t="s">
        <v>23</v>
      </c>
      <c r="L2740">
        <v>6</v>
      </c>
      <c r="M2740" t="s">
        <v>59</v>
      </c>
      <c r="N2740">
        <v>9999</v>
      </c>
      <c r="O2740" t="s">
        <v>40</v>
      </c>
      <c r="P2740">
        <v>14040</v>
      </c>
      <c r="T2740" s="3" t="str">
        <f t="shared" si="85"/>
        <v>.</v>
      </c>
      <c r="U2740" s="3" t="str">
        <f>IF(AND(R2740&lt;&gt;"_U",N2740&lt;&gt;9999,N2740&lt;&gt;999,L2740&lt;&gt;"Median"),IFERROR(VLOOKUP(A2740,'HD Total'!A:P,16,0),"."),".")</f>
        <v>.</v>
      </c>
    </row>
    <row r="2741" spans="1:21" x14ac:dyDescent="0.3">
      <c r="A2741" s="1" t="str">
        <f t="shared" si="84"/>
        <v>2023|MidCentral|$100,001-$150,000</v>
      </c>
      <c r="B2741" t="s">
        <v>18</v>
      </c>
      <c r="C2741" t="s">
        <v>19</v>
      </c>
      <c r="D2741" t="s">
        <v>20</v>
      </c>
      <c r="E2741" t="s">
        <v>21</v>
      </c>
      <c r="F2741">
        <v>2023</v>
      </c>
      <c r="G2741">
        <v>2023</v>
      </c>
      <c r="H2741">
        <v>302</v>
      </c>
      <c r="I2741" t="s">
        <v>156</v>
      </c>
      <c r="J2741">
        <v>99</v>
      </c>
      <c r="K2741" t="s">
        <v>23</v>
      </c>
      <c r="L2741">
        <v>6</v>
      </c>
      <c r="M2741" t="s">
        <v>59</v>
      </c>
      <c r="N2741">
        <v>7777</v>
      </c>
      <c r="O2741" t="s">
        <v>37</v>
      </c>
      <c r="P2741">
        <v>14040</v>
      </c>
      <c r="T2741" s="3">
        <f t="shared" si="85"/>
        <v>100</v>
      </c>
      <c r="U2741" s="3">
        <f>IF(AND(R2741&lt;&gt;"_U",N2741&lt;&gt;9999,N2741&lt;&gt;999,L2741&lt;&gt;"Median"),IFERROR(VLOOKUP(A2741,'HD Total'!A:P,16,0),"."),".")</f>
        <v>14040</v>
      </c>
    </row>
    <row r="2742" spans="1:21" x14ac:dyDescent="0.3">
      <c r="A2742" s="1" t="str">
        <f t="shared" si="84"/>
        <v>2023|MidCentral|$100,001-$150,000</v>
      </c>
      <c r="B2742" t="s">
        <v>18</v>
      </c>
      <c r="C2742" t="s">
        <v>19</v>
      </c>
      <c r="D2742" t="s">
        <v>20</v>
      </c>
      <c r="E2742" t="s">
        <v>21</v>
      </c>
      <c r="F2742">
        <v>2023</v>
      </c>
      <c r="G2742">
        <v>2023</v>
      </c>
      <c r="H2742">
        <v>302</v>
      </c>
      <c r="I2742" t="s">
        <v>156</v>
      </c>
      <c r="J2742">
        <v>99</v>
      </c>
      <c r="K2742" t="s">
        <v>23</v>
      </c>
      <c r="L2742">
        <v>6</v>
      </c>
      <c r="M2742" t="s">
        <v>59</v>
      </c>
      <c r="N2742">
        <v>999</v>
      </c>
      <c r="O2742" t="s">
        <v>42</v>
      </c>
      <c r="P2742">
        <v>0</v>
      </c>
      <c r="T2742" s="3" t="str">
        <f t="shared" si="85"/>
        <v>.</v>
      </c>
      <c r="U2742" s="3" t="str">
        <f>IF(AND(R2742&lt;&gt;"_U",N2742&lt;&gt;9999,N2742&lt;&gt;999,L2742&lt;&gt;"Median"),IFERROR(VLOOKUP(A2742,'HD Total'!A:P,16,0),"."),".")</f>
        <v>.</v>
      </c>
    </row>
    <row r="2743" spans="1:21" x14ac:dyDescent="0.3">
      <c r="A2743" s="1" t="str">
        <f t="shared" si="84"/>
        <v>2023|MidCentral|$100,001-$150,000</v>
      </c>
      <c r="B2743" t="s">
        <v>18</v>
      </c>
      <c r="C2743" t="s">
        <v>19</v>
      </c>
      <c r="D2743" t="s">
        <v>20</v>
      </c>
      <c r="E2743" t="s">
        <v>21</v>
      </c>
      <c r="F2743">
        <v>2023</v>
      </c>
      <c r="G2743">
        <v>2023</v>
      </c>
      <c r="H2743">
        <v>302</v>
      </c>
      <c r="I2743" t="s">
        <v>156</v>
      </c>
      <c r="J2743">
        <v>99</v>
      </c>
      <c r="K2743" t="s">
        <v>23</v>
      </c>
      <c r="L2743">
        <v>6</v>
      </c>
      <c r="M2743" t="s">
        <v>59</v>
      </c>
      <c r="N2743">
        <v>2</v>
      </c>
      <c r="O2743" t="s">
        <v>28</v>
      </c>
      <c r="P2743">
        <v>3495</v>
      </c>
      <c r="T2743" s="3">
        <f t="shared" si="85"/>
        <v>24.89</v>
      </c>
      <c r="U2743" s="3">
        <f>IF(AND(R2743&lt;&gt;"_U",N2743&lt;&gt;9999,N2743&lt;&gt;999,L2743&lt;&gt;"Median"),IFERROR(VLOOKUP(A2743,'HD Total'!A:P,16,0),"."),".")</f>
        <v>14040</v>
      </c>
    </row>
    <row r="2744" spans="1:21" x14ac:dyDescent="0.3">
      <c r="A2744" s="1" t="str">
        <f t="shared" si="84"/>
        <v>2023|MidCentral|$150,001-$200,000</v>
      </c>
      <c r="B2744" t="s">
        <v>18</v>
      </c>
      <c r="C2744" t="s">
        <v>19</v>
      </c>
      <c r="D2744" t="s">
        <v>20</v>
      </c>
      <c r="E2744" t="s">
        <v>21</v>
      </c>
      <c r="F2744">
        <v>2023</v>
      </c>
      <c r="G2744">
        <v>2023</v>
      </c>
      <c r="H2744">
        <v>302</v>
      </c>
      <c r="I2744" t="s">
        <v>156</v>
      </c>
      <c r="J2744">
        <v>99</v>
      </c>
      <c r="K2744" t="s">
        <v>23</v>
      </c>
      <c r="L2744">
        <v>7</v>
      </c>
      <c r="M2744" t="s">
        <v>43</v>
      </c>
      <c r="N2744">
        <v>999</v>
      </c>
      <c r="O2744" t="s">
        <v>42</v>
      </c>
      <c r="P2744">
        <v>0</v>
      </c>
      <c r="T2744" s="3" t="str">
        <f t="shared" si="85"/>
        <v>.</v>
      </c>
      <c r="U2744" s="3" t="str">
        <f>IF(AND(R2744&lt;&gt;"_U",N2744&lt;&gt;9999,N2744&lt;&gt;999,L2744&lt;&gt;"Median"),IFERROR(VLOOKUP(A2744,'HD Total'!A:P,16,0),"."),".")</f>
        <v>.</v>
      </c>
    </row>
    <row r="2745" spans="1:21" x14ac:dyDescent="0.3">
      <c r="A2745" s="1" t="str">
        <f t="shared" si="84"/>
        <v>2023|MidCentral|$150,001-$200,000</v>
      </c>
      <c r="B2745" t="s">
        <v>18</v>
      </c>
      <c r="C2745" t="s">
        <v>19</v>
      </c>
      <c r="D2745" t="s">
        <v>20</v>
      </c>
      <c r="E2745" t="s">
        <v>21</v>
      </c>
      <c r="F2745">
        <v>2023</v>
      </c>
      <c r="G2745">
        <v>2023</v>
      </c>
      <c r="H2745">
        <v>302</v>
      </c>
      <c r="I2745" t="s">
        <v>156</v>
      </c>
      <c r="J2745">
        <v>99</v>
      </c>
      <c r="K2745" t="s">
        <v>23</v>
      </c>
      <c r="L2745">
        <v>7</v>
      </c>
      <c r="M2745" t="s">
        <v>43</v>
      </c>
      <c r="N2745">
        <v>3</v>
      </c>
      <c r="O2745" t="s">
        <v>25</v>
      </c>
      <c r="P2745">
        <v>777</v>
      </c>
      <c r="T2745" s="3">
        <f t="shared" si="85"/>
        <v>10.27</v>
      </c>
      <c r="U2745" s="3">
        <f>IF(AND(R2745&lt;&gt;"_U",N2745&lt;&gt;9999,N2745&lt;&gt;999,L2745&lt;&gt;"Median"),IFERROR(VLOOKUP(A2745,'HD Total'!A:P,16,0),"."),".")</f>
        <v>7566</v>
      </c>
    </row>
    <row r="2746" spans="1:21" x14ac:dyDescent="0.3">
      <c r="A2746" s="1" t="str">
        <f t="shared" si="84"/>
        <v>2023|MidCentral|$150,001-$200,000</v>
      </c>
      <c r="B2746" t="s">
        <v>18</v>
      </c>
      <c r="C2746" t="s">
        <v>19</v>
      </c>
      <c r="D2746" t="s">
        <v>20</v>
      </c>
      <c r="E2746" t="s">
        <v>21</v>
      </c>
      <c r="F2746">
        <v>2023</v>
      </c>
      <c r="G2746">
        <v>2023</v>
      </c>
      <c r="H2746">
        <v>302</v>
      </c>
      <c r="I2746" t="s">
        <v>156</v>
      </c>
      <c r="J2746">
        <v>99</v>
      </c>
      <c r="K2746" t="s">
        <v>23</v>
      </c>
      <c r="L2746">
        <v>7</v>
      </c>
      <c r="M2746" t="s">
        <v>43</v>
      </c>
      <c r="N2746">
        <v>7777</v>
      </c>
      <c r="O2746" t="s">
        <v>37</v>
      </c>
      <c r="P2746">
        <v>7566</v>
      </c>
      <c r="T2746" s="3">
        <f t="shared" si="85"/>
        <v>100</v>
      </c>
      <c r="U2746" s="3">
        <f>IF(AND(R2746&lt;&gt;"_U",N2746&lt;&gt;9999,N2746&lt;&gt;999,L2746&lt;&gt;"Median"),IFERROR(VLOOKUP(A2746,'HD Total'!A:P,16,0),"."),".")</f>
        <v>7566</v>
      </c>
    </row>
    <row r="2747" spans="1:21" x14ac:dyDescent="0.3">
      <c r="A2747" s="1" t="str">
        <f t="shared" si="84"/>
        <v>2023|MidCentral|$150,001-$200,000</v>
      </c>
      <c r="B2747" t="s">
        <v>18</v>
      </c>
      <c r="C2747" t="s">
        <v>19</v>
      </c>
      <c r="D2747" t="s">
        <v>20</v>
      </c>
      <c r="E2747" t="s">
        <v>21</v>
      </c>
      <c r="F2747">
        <v>2023</v>
      </c>
      <c r="G2747">
        <v>2023</v>
      </c>
      <c r="H2747">
        <v>302</v>
      </c>
      <c r="I2747" t="s">
        <v>156</v>
      </c>
      <c r="J2747">
        <v>99</v>
      </c>
      <c r="K2747" t="s">
        <v>23</v>
      </c>
      <c r="L2747">
        <v>7</v>
      </c>
      <c r="M2747" t="s">
        <v>43</v>
      </c>
      <c r="N2747">
        <v>2</v>
      </c>
      <c r="O2747" t="s">
        <v>28</v>
      </c>
      <c r="P2747">
        <v>1377</v>
      </c>
      <c r="T2747" s="3">
        <f t="shared" si="85"/>
        <v>18.2</v>
      </c>
      <c r="U2747" s="3">
        <f>IF(AND(R2747&lt;&gt;"_U",N2747&lt;&gt;9999,N2747&lt;&gt;999,L2747&lt;&gt;"Median"),IFERROR(VLOOKUP(A2747,'HD Total'!A:P,16,0),"."),".")</f>
        <v>7566</v>
      </c>
    </row>
    <row r="2748" spans="1:21" x14ac:dyDescent="0.3">
      <c r="A2748" s="1" t="str">
        <f t="shared" si="84"/>
        <v>2023|MidCentral|$150,001-$200,000</v>
      </c>
      <c r="B2748" t="s">
        <v>18</v>
      </c>
      <c r="C2748" t="s">
        <v>19</v>
      </c>
      <c r="D2748" t="s">
        <v>20</v>
      </c>
      <c r="E2748" t="s">
        <v>21</v>
      </c>
      <c r="F2748">
        <v>2023</v>
      </c>
      <c r="G2748">
        <v>2023</v>
      </c>
      <c r="H2748">
        <v>302</v>
      </c>
      <c r="I2748" t="s">
        <v>156</v>
      </c>
      <c r="J2748">
        <v>99</v>
      </c>
      <c r="K2748" t="s">
        <v>23</v>
      </c>
      <c r="L2748">
        <v>7</v>
      </c>
      <c r="M2748" t="s">
        <v>43</v>
      </c>
      <c r="N2748">
        <v>1</v>
      </c>
      <c r="O2748" t="s">
        <v>33</v>
      </c>
      <c r="P2748">
        <v>5415</v>
      </c>
      <c r="T2748" s="3">
        <f t="shared" si="85"/>
        <v>71.569999999999993</v>
      </c>
      <c r="U2748" s="3">
        <f>IF(AND(R2748&lt;&gt;"_U",N2748&lt;&gt;9999,N2748&lt;&gt;999,L2748&lt;&gt;"Median"),IFERROR(VLOOKUP(A2748,'HD Total'!A:P,16,0),"."),".")</f>
        <v>7566</v>
      </c>
    </row>
    <row r="2749" spans="1:21" x14ac:dyDescent="0.3">
      <c r="A2749" s="1" t="str">
        <f t="shared" si="84"/>
        <v>2023|MidCentral|$150,001-$200,000</v>
      </c>
      <c r="B2749" t="s">
        <v>18</v>
      </c>
      <c r="C2749" t="s">
        <v>19</v>
      </c>
      <c r="D2749" t="s">
        <v>20</v>
      </c>
      <c r="E2749" t="s">
        <v>21</v>
      </c>
      <c r="F2749">
        <v>2023</v>
      </c>
      <c r="G2749">
        <v>2023</v>
      </c>
      <c r="H2749">
        <v>302</v>
      </c>
      <c r="I2749" t="s">
        <v>156</v>
      </c>
      <c r="J2749">
        <v>99</v>
      </c>
      <c r="K2749" t="s">
        <v>23</v>
      </c>
      <c r="L2749">
        <v>7</v>
      </c>
      <c r="M2749" t="s">
        <v>43</v>
      </c>
      <c r="N2749">
        <v>9999</v>
      </c>
      <c r="O2749" t="s">
        <v>40</v>
      </c>
      <c r="P2749">
        <v>7566</v>
      </c>
      <c r="T2749" s="3" t="str">
        <f t="shared" si="85"/>
        <v>.</v>
      </c>
      <c r="U2749" s="3" t="str">
        <f>IF(AND(R2749&lt;&gt;"_U",N2749&lt;&gt;9999,N2749&lt;&gt;999,L2749&lt;&gt;"Median"),IFERROR(VLOOKUP(A2749,'HD Total'!A:P,16,0),"."),".")</f>
        <v>.</v>
      </c>
    </row>
    <row r="2750" spans="1:21" x14ac:dyDescent="0.3">
      <c r="A2750" s="1" t="str">
        <f t="shared" si="84"/>
        <v>2023|MidCentral|$200,001 or more</v>
      </c>
      <c r="B2750" t="s">
        <v>18</v>
      </c>
      <c r="C2750" t="s">
        <v>19</v>
      </c>
      <c r="D2750" t="s">
        <v>20</v>
      </c>
      <c r="E2750" t="s">
        <v>21</v>
      </c>
      <c r="F2750">
        <v>2023</v>
      </c>
      <c r="G2750">
        <v>2023</v>
      </c>
      <c r="H2750">
        <v>302</v>
      </c>
      <c r="I2750" t="s">
        <v>156</v>
      </c>
      <c r="J2750">
        <v>99</v>
      </c>
      <c r="K2750" t="s">
        <v>23</v>
      </c>
      <c r="L2750">
        <v>8</v>
      </c>
      <c r="M2750" t="s">
        <v>27</v>
      </c>
      <c r="N2750">
        <v>7777</v>
      </c>
      <c r="O2750" t="s">
        <v>37</v>
      </c>
      <c r="P2750">
        <v>5649</v>
      </c>
      <c r="T2750" s="3">
        <f t="shared" si="85"/>
        <v>100</v>
      </c>
      <c r="U2750" s="3">
        <f>IF(AND(R2750&lt;&gt;"_U",N2750&lt;&gt;9999,N2750&lt;&gt;999,L2750&lt;&gt;"Median"),IFERROR(VLOOKUP(A2750,'HD Total'!A:P,16,0),"."),".")</f>
        <v>5649</v>
      </c>
    </row>
    <row r="2751" spans="1:21" x14ac:dyDescent="0.3">
      <c r="A2751" s="1" t="str">
        <f t="shared" si="84"/>
        <v>2023|MidCentral|$200,001 or more</v>
      </c>
      <c r="B2751" t="s">
        <v>18</v>
      </c>
      <c r="C2751" t="s">
        <v>19</v>
      </c>
      <c r="D2751" t="s">
        <v>20</v>
      </c>
      <c r="E2751" t="s">
        <v>21</v>
      </c>
      <c r="F2751">
        <v>2023</v>
      </c>
      <c r="G2751">
        <v>2023</v>
      </c>
      <c r="H2751">
        <v>302</v>
      </c>
      <c r="I2751" t="s">
        <v>156</v>
      </c>
      <c r="J2751">
        <v>99</v>
      </c>
      <c r="K2751" t="s">
        <v>23</v>
      </c>
      <c r="L2751">
        <v>8</v>
      </c>
      <c r="M2751" t="s">
        <v>27</v>
      </c>
      <c r="N2751">
        <v>2</v>
      </c>
      <c r="O2751" t="s">
        <v>28</v>
      </c>
      <c r="P2751">
        <v>831</v>
      </c>
      <c r="T2751" s="3">
        <f t="shared" si="85"/>
        <v>14.71</v>
      </c>
      <c r="U2751" s="3">
        <f>IF(AND(R2751&lt;&gt;"_U",N2751&lt;&gt;9999,N2751&lt;&gt;999,L2751&lt;&gt;"Median"),IFERROR(VLOOKUP(A2751,'HD Total'!A:P,16,0),"."),".")</f>
        <v>5649</v>
      </c>
    </row>
    <row r="2752" spans="1:21" x14ac:dyDescent="0.3">
      <c r="A2752" s="1" t="str">
        <f t="shared" si="84"/>
        <v>2023|MidCentral|$200,001 or more</v>
      </c>
      <c r="B2752" t="s">
        <v>18</v>
      </c>
      <c r="C2752" t="s">
        <v>19</v>
      </c>
      <c r="D2752" t="s">
        <v>20</v>
      </c>
      <c r="E2752" t="s">
        <v>21</v>
      </c>
      <c r="F2752">
        <v>2023</v>
      </c>
      <c r="G2752">
        <v>2023</v>
      </c>
      <c r="H2752">
        <v>302</v>
      </c>
      <c r="I2752" t="s">
        <v>156</v>
      </c>
      <c r="J2752">
        <v>99</v>
      </c>
      <c r="K2752" t="s">
        <v>23</v>
      </c>
      <c r="L2752">
        <v>8</v>
      </c>
      <c r="M2752" t="s">
        <v>27</v>
      </c>
      <c r="N2752">
        <v>999</v>
      </c>
      <c r="O2752" t="s">
        <v>42</v>
      </c>
      <c r="P2752">
        <v>0</v>
      </c>
      <c r="T2752" s="3" t="str">
        <f t="shared" si="85"/>
        <v>.</v>
      </c>
      <c r="U2752" s="3" t="str">
        <f>IF(AND(R2752&lt;&gt;"_U",N2752&lt;&gt;9999,N2752&lt;&gt;999,L2752&lt;&gt;"Median"),IFERROR(VLOOKUP(A2752,'HD Total'!A:P,16,0),"."),".")</f>
        <v>.</v>
      </c>
    </row>
    <row r="2753" spans="1:21" x14ac:dyDescent="0.3">
      <c r="A2753" s="1" t="str">
        <f t="shared" si="84"/>
        <v>2023|MidCentral|$200,001 or more</v>
      </c>
      <c r="B2753" t="s">
        <v>18</v>
      </c>
      <c r="C2753" t="s">
        <v>19</v>
      </c>
      <c r="D2753" t="s">
        <v>20</v>
      </c>
      <c r="E2753" t="s">
        <v>21</v>
      </c>
      <c r="F2753">
        <v>2023</v>
      </c>
      <c r="G2753">
        <v>2023</v>
      </c>
      <c r="H2753">
        <v>302</v>
      </c>
      <c r="I2753" t="s">
        <v>156</v>
      </c>
      <c r="J2753">
        <v>99</v>
      </c>
      <c r="K2753" t="s">
        <v>23</v>
      </c>
      <c r="L2753">
        <v>8</v>
      </c>
      <c r="M2753" t="s">
        <v>27</v>
      </c>
      <c r="N2753">
        <v>1</v>
      </c>
      <c r="O2753" t="s">
        <v>33</v>
      </c>
      <c r="P2753">
        <v>3780</v>
      </c>
      <c r="T2753" s="3">
        <f t="shared" si="85"/>
        <v>66.91</v>
      </c>
      <c r="U2753" s="3">
        <f>IF(AND(R2753&lt;&gt;"_U",N2753&lt;&gt;9999,N2753&lt;&gt;999,L2753&lt;&gt;"Median"),IFERROR(VLOOKUP(A2753,'HD Total'!A:P,16,0),"."),".")</f>
        <v>5649</v>
      </c>
    </row>
    <row r="2754" spans="1:21" x14ac:dyDescent="0.3">
      <c r="A2754" s="1" t="str">
        <f t="shared" si="84"/>
        <v>2023|MidCentral|$200,001 or more</v>
      </c>
      <c r="B2754" t="s">
        <v>18</v>
      </c>
      <c r="C2754" t="s">
        <v>19</v>
      </c>
      <c r="D2754" t="s">
        <v>20</v>
      </c>
      <c r="E2754" t="s">
        <v>21</v>
      </c>
      <c r="F2754">
        <v>2023</v>
      </c>
      <c r="G2754">
        <v>2023</v>
      </c>
      <c r="H2754">
        <v>302</v>
      </c>
      <c r="I2754" t="s">
        <v>156</v>
      </c>
      <c r="J2754">
        <v>99</v>
      </c>
      <c r="K2754" t="s">
        <v>23</v>
      </c>
      <c r="L2754">
        <v>8</v>
      </c>
      <c r="M2754" t="s">
        <v>27</v>
      </c>
      <c r="N2754">
        <v>9999</v>
      </c>
      <c r="O2754" t="s">
        <v>40</v>
      </c>
      <c r="P2754">
        <v>5649</v>
      </c>
      <c r="T2754" s="3" t="str">
        <f t="shared" si="85"/>
        <v>.</v>
      </c>
      <c r="U2754" s="3" t="str">
        <f>IF(AND(R2754&lt;&gt;"_U",N2754&lt;&gt;9999,N2754&lt;&gt;999,L2754&lt;&gt;"Median"),IFERROR(VLOOKUP(A2754,'HD Total'!A:P,16,0),"."),".")</f>
        <v>.</v>
      </c>
    </row>
    <row r="2755" spans="1:21" x14ac:dyDescent="0.3">
      <c r="A2755" s="1" t="str">
        <f t="shared" ref="A2755:A2818" si="86">G2755&amp;"|"&amp;I2755&amp;"|"&amp;M2755</f>
        <v>2023|MidCentral|$200,001 or more</v>
      </c>
      <c r="B2755" t="s">
        <v>18</v>
      </c>
      <c r="C2755" t="s">
        <v>19</v>
      </c>
      <c r="D2755" t="s">
        <v>20</v>
      </c>
      <c r="E2755" t="s">
        <v>21</v>
      </c>
      <c r="F2755">
        <v>2023</v>
      </c>
      <c r="G2755">
        <v>2023</v>
      </c>
      <c r="H2755">
        <v>302</v>
      </c>
      <c r="I2755" t="s">
        <v>156</v>
      </c>
      <c r="J2755">
        <v>99</v>
      </c>
      <c r="K2755" t="s">
        <v>23</v>
      </c>
      <c r="L2755">
        <v>8</v>
      </c>
      <c r="M2755" t="s">
        <v>27</v>
      </c>
      <c r="N2755">
        <v>3</v>
      </c>
      <c r="O2755" t="s">
        <v>25</v>
      </c>
      <c r="P2755">
        <v>1038</v>
      </c>
      <c r="T2755" s="3">
        <f t="shared" ref="T2755:T2818" si="87">IF(AND(R2755&lt;&gt;"_U",R2755&lt;&gt;"c",N2755&lt;&gt;999,N2755&lt;&gt;9999,L2755&lt;&gt;"Median"),IFERROR((ROUND(P2755/U2755*100,2)),"."),".")</f>
        <v>18.37</v>
      </c>
      <c r="U2755" s="3">
        <f>IF(AND(R2755&lt;&gt;"_U",N2755&lt;&gt;9999,N2755&lt;&gt;999,L2755&lt;&gt;"Median"),IFERROR(VLOOKUP(A2755,'HD Total'!A:P,16,0),"."),".")</f>
        <v>5649</v>
      </c>
    </row>
    <row r="2756" spans="1:21" x14ac:dyDescent="0.3">
      <c r="A2756" s="1" t="str">
        <f t="shared" si="86"/>
        <v>2023|MidCentral|Total stated - total household income</v>
      </c>
      <c r="B2756" t="s">
        <v>18</v>
      </c>
      <c r="C2756" t="s">
        <v>19</v>
      </c>
      <c r="D2756" t="s">
        <v>20</v>
      </c>
      <c r="E2756" t="s">
        <v>21</v>
      </c>
      <c r="F2756">
        <v>2023</v>
      </c>
      <c r="G2756">
        <v>2023</v>
      </c>
      <c r="H2756">
        <v>302</v>
      </c>
      <c r="I2756" t="s">
        <v>156</v>
      </c>
      <c r="J2756">
        <v>99</v>
      </c>
      <c r="K2756" t="s">
        <v>23</v>
      </c>
      <c r="L2756">
        <v>77</v>
      </c>
      <c r="M2756" t="s">
        <v>32</v>
      </c>
      <c r="N2756">
        <v>9999</v>
      </c>
      <c r="O2756" t="s">
        <v>40</v>
      </c>
      <c r="P2756">
        <v>67197</v>
      </c>
      <c r="T2756" s="3" t="str">
        <f t="shared" si="87"/>
        <v>.</v>
      </c>
      <c r="U2756" s="3" t="str">
        <f>IF(AND(R2756&lt;&gt;"_U",N2756&lt;&gt;9999,N2756&lt;&gt;999,L2756&lt;&gt;"Median"),IFERROR(VLOOKUP(A2756,'HD Total'!A:P,16,0),"."),".")</f>
        <v>.</v>
      </c>
    </row>
    <row r="2757" spans="1:21" x14ac:dyDescent="0.3">
      <c r="A2757" s="1" t="str">
        <f t="shared" si="86"/>
        <v>2023|MidCentral|Total stated - total household income</v>
      </c>
      <c r="B2757" t="s">
        <v>18</v>
      </c>
      <c r="C2757" t="s">
        <v>19</v>
      </c>
      <c r="D2757" t="s">
        <v>20</v>
      </c>
      <c r="E2757" t="s">
        <v>21</v>
      </c>
      <c r="F2757">
        <v>2023</v>
      </c>
      <c r="G2757">
        <v>2023</v>
      </c>
      <c r="H2757">
        <v>302</v>
      </c>
      <c r="I2757" t="s">
        <v>156</v>
      </c>
      <c r="J2757">
        <v>99</v>
      </c>
      <c r="K2757" t="s">
        <v>23</v>
      </c>
      <c r="L2757">
        <v>77</v>
      </c>
      <c r="M2757" t="s">
        <v>32</v>
      </c>
      <c r="N2757">
        <v>7777</v>
      </c>
      <c r="O2757" t="s">
        <v>37</v>
      </c>
      <c r="P2757">
        <v>67197</v>
      </c>
      <c r="T2757" s="3">
        <f t="shared" si="87"/>
        <v>100</v>
      </c>
      <c r="U2757" s="3">
        <f>IF(AND(R2757&lt;&gt;"_U",N2757&lt;&gt;9999,N2757&lt;&gt;999,L2757&lt;&gt;"Median"),IFERROR(VLOOKUP(A2757,'HD Total'!A:P,16,0),"."),".")</f>
        <v>67197</v>
      </c>
    </row>
    <row r="2758" spans="1:21" x14ac:dyDescent="0.3">
      <c r="A2758" s="1" t="str">
        <f t="shared" si="86"/>
        <v>2023|MidCentral|Total stated - total household income</v>
      </c>
      <c r="B2758" t="s">
        <v>18</v>
      </c>
      <c r="C2758" t="s">
        <v>19</v>
      </c>
      <c r="D2758" t="s">
        <v>20</v>
      </c>
      <c r="E2758" t="s">
        <v>21</v>
      </c>
      <c r="F2758">
        <v>2023</v>
      </c>
      <c r="G2758">
        <v>2023</v>
      </c>
      <c r="H2758">
        <v>302</v>
      </c>
      <c r="I2758" t="s">
        <v>156</v>
      </c>
      <c r="J2758">
        <v>99</v>
      </c>
      <c r="K2758" t="s">
        <v>23</v>
      </c>
      <c r="L2758">
        <v>77</v>
      </c>
      <c r="M2758" t="s">
        <v>32</v>
      </c>
      <c r="N2758">
        <v>2</v>
      </c>
      <c r="O2758" t="s">
        <v>28</v>
      </c>
      <c r="P2758">
        <v>20301</v>
      </c>
      <c r="T2758" s="3">
        <f t="shared" si="87"/>
        <v>30.21</v>
      </c>
      <c r="U2758" s="3">
        <f>IF(AND(R2758&lt;&gt;"_U",N2758&lt;&gt;9999,N2758&lt;&gt;999,L2758&lt;&gt;"Median"),IFERROR(VLOOKUP(A2758,'HD Total'!A:P,16,0),"."),".")</f>
        <v>67197</v>
      </c>
    </row>
    <row r="2759" spans="1:21" x14ac:dyDescent="0.3">
      <c r="A2759" s="1" t="str">
        <f t="shared" si="86"/>
        <v>2023|MidCentral|Total stated - total household income</v>
      </c>
      <c r="B2759" t="s">
        <v>18</v>
      </c>
      <c r="C2759" t="s">
        <v>19</v>
      </c>
      <c r="D2759" t="s">
        <v>20</v>
      </c>
      <c r="E2759" t="s">
        <v>21</v>
      </c>
      <c r="F2759">
        <v>2023</v>
      </c>
      <c r="G2759">
        <v>2023</v>
      </c>
      <c r="H2759">
        <v>302</v>
      </c>
      <c r="I2759" t="s">
        <v>156</v>
      </c>
      <c r="J2759">
        <v>99</v>
      </c>
      <c r="K2759" t="s">
        <v>23</v>
      </c>
      <c r="L2759">
        <v>77</v>
      </c>
      <c r="M2759" t="s">
        <v>32</v>
      </c>
      <c r="N2759">
        <v>1</v>
      </c>
      <c r="O2759" t="s">
        <v>33</v>
      </c>
      <c r="P2759">
        <v>40233</v>
      </c>
      <c r="T2759" s="3">
        <f t="shared" si="87"/>
        <v>59.87</v>
      </c>
      <c r="U2759" s="3">
        <f>IF(AND(R2759&lt;&gt;"_U",N2759&lt;&gt;9999,N2759&lt;&gt;999,L2759&lt;&gt;"Median"),IFERROR(VLOOKUP(A2759,'HD Total'!A:P,16,0),"."),".")</f>
        <v>67197</v>
      </c>
    </row>
    <row r="2760" spans="1:21" x14ac:dyDescent="0.3">
      <c r="A2760" s="1" t="str">
        <f t="shared" si="86"/>
        <v>2023|MidCentral|Total stated - total household income</v>
      </c>
      <c r="B2760" t="s">
        <v>18</v>
      </c>
      <c r="C2760" t="s">
        <v>19</v>
      </c>
      <c r="D2760" t="s">
        <v>20</v>
      </c>
      <c r="E2760" t="s">
        <v>21</v>
      </c>
      <c r="F2760">
        <v>2023</v>
      </c>
      <c r="G2760">
        <v>2023</v>
      </c>
      <c r="H2760">
        <v>302</v>
      </c>
      <c r="I2760" t="s">
        <v>156</v>
      </c>
      <c r="J2760">
        <v>99</v>
      </c>
      <c r="K2760" t="s">
        <v>23</v>
      </c>
      <c r="L2760">
        <v>77</v>
      </c>
      <c r="M2760" t="s">
        <v>32</v>
      </c>
      <c r="N2760">
        <v>999</v>
      </c>
      <c r="O2760" t="s">
        <v>42</v>
      </c>
      <c r="P2760">
        <v>0</v>
      </c>
      <c r="T2760" s="3" t="str">
        <f t="shared" si="87"/>
        <v>.</v>
      </c>
      <c r="U2760" s="3" t="str">
        <f>IF(AND(R2760&lt;&gt;"_U",N2760&lt;&gt;9999,N2760&lt;&gt;999,L2760&lt;&gt;"Median"),IFERROR(VLOOKUP(A2760,'HD Total'!A:P,16,0),"."),".")</f>
        <v>.</v>
      </c>
    </row>
    <row r="2761" spans="1:21" x14ac:dyDescent="0.3">
      <c r="A2761" s="1" t="str">
        <f t="shared" si="86"/>
        <v>2023|MidCentral|Total stated - total household income</v>
      </c>
      <c r="B2761" t="s">
        <v>18</v>
      </c>
      <c r="C2761" t="s">
        <v>19</v>
      </c>
      <c r="D2761" t="s">
        <v>20</v>
      </c>
      <c r="E2761" t="s">
        <v>21</v>
      </c>
      <c r="F2761">
        <v>2023</v>
      </c>
      <c r="G2761">
        <v>2023</v>
      </c>
      <c r="H2761">
        <v>302</v>
      </c>
      <c r="I2761" t="s">
        <v>156</v>
      </c>
      <c r="J2761">
        <v>99</v>
      </c>
      <c r="K2761" t="s">
        <v>23</v>
      </c>
      <c r="L2761">
        <v>77</v>
      </c>
      <c r="M2761" t="s">
        <v>32</v>
      </c>
      <c r="N2761">
        <v>3</v>
      </c>
      <c r="O2761" t="s">
        <v>25</v>
      </c>
      <c r="P2761">
        <v>6666</v>
      </c>
      <c r="T2761" s="3">
        <f t="shared" si="87"/>
        <v>9.92</v>
      </c>
      <c r="U2761" s="3">
        <f>IF(AND(R2761&lt;&gt;"_U",N2761&lt;&gt;9999,N2761&lt;&gt;999,L2761&lt;&gt;"Median"),IFERROR(VLOOKUP(A2761,'HD Total'!A:P,16,0),"."),".")</f>
        <v>67197</v>
      </c>
    </row>
    <row r="2762" spans="1:21" x14ac:dyDescent="0.3">
      <c r="A2762" s="1" t="str">
        <f t="shared" si="86"/>
        <v>2023|MidCentral|Total - total household income</v>
      </c>
      <c r="B2762" t="s">
        <v>18</v>
      </c>
      <c r="C2762" t="s">
        <v>19</v>
      </c>
      <c r="D2762" t="s">
        <v>20</v>
      </c>
      <c r="E2762" t="s">
        <v>21</v>
      </c>
      <c r="F2762">
        <v>2023</v>
      </c>
      <c r="G2762">
        <v>2023</v>
      </c>
      <c r="H2762">
        <v>302</v>
      </c>
      <c r="I2762" t="s">
        <v>156</v>
      </c>
      <c r="J2762">
        <v>99</v>
      </c>
      <c r="K2762" t="s">
        <v>23</v>
      </c>
      <c r="L2762">
        <v>99</v>
      </c>
      <c r="M2762" t="s">
        <v>48</v>
      </c>
      <c r="N2762">
        <v>1</v>
      </c>
      <c r="O2762" t="s">
        <v>33</v>
      </c>
      <c r="P2762">
        <v>40941</v>
      </c>
      <c r="T2762" s="3">
        <f t="shared" si="87"/>
        <v>59.18</v>
      </c>
      <c r="U2762" s="3">
        <f>IF(AND(R2762&lt;&gt;"_U",N2762&lt;&gt;9999,N2762&lt;&gt;999,L2762&lt;&gt;"Median"),IFERROR(VLOOKUP(A2762,'HD Total'!A:P,16,0),"."),".")</f>
        <v>69177</v>
      </c>
    </row>
    <row r="2763" spans="1:21" x14ac:dyDescent="0.3">
      <c r="A2763" s="1" t="str">
        <f t="shared" si="86"/>
        <v>2023|MidCentral|Total - total household income</v>
      </c>
      <c r="B2763" t="s">
        <v>18</v>
      </c>
      <c r="C2763" t="s">
        <v>19</v>
      </c>
      <c r="D2763" t="s">
        <v>20</v>
      </c>
      <c r="E2763" t="s">
        <v>21</v>
      </c>
      <c r="F2763">
        <v>2023</v>
      </c>
      <c r="G2763">
        <v>2023</v>
      </c>
      <c r="H2763">
        <v>302</v>
      </c>
      <c r="I2763" t="s">
        <v>156</v>
      </c>
      <c r="J2763">
        <v>99</v>
      </c>
      <c r="K2763" t="s">
        <v>23</v>
      </c>
      <c r="L2763">
        <v>99</v>
      </c>
      <c r="M2763" t="s">
        <v>48</v>
      </c>
      <c r="N2763">
        <v>9999</v>
      </c>
      <c r="O2763" t="s">
        <v>40</v>
      </c>
      <c r="P2763">
        <v>69180</v>
      </c>
      <c r="T2763" s="3" t="str">
        <f t="shared" si="87"/>
        <v>.</v>
      </c>
      <c r="U2763" s="3" t="str">
        <f>IF(AND(R2763&lt;&gt;"_U",N2763&lt;&gt;9999,N2763&lt;&gt;999,L2763&lt;&gt;"Median"),IFERROR(VLOOKUP(A2763,'HD Total'!A:P,16,0),"."),".")</f>
        <v>.</v>
      </c>
    </row>
    <row r="2764" spans="1:21" x14ac:dyDescent="0.3">
      <c r="A2764" s="1" t="str">
        <f t="shared" si="86"/>
        <v>2023|MidCentral|Total - total household income</v>
      </c>
      <c r="B2764" t="s">
        <v>18</v>
      </c>
      <c r="C2764" t="s">
        <v>19</v>
      </c>
      <c r="D2764" t="s">
        <v>20</v>
      </c>
      <c r="E2764" t="s">
        <v>21</v>
      </c>
      <c r="F2764">
        <v>2023</v>
      </c>
      <c r="G2764">
        <v>2023</v>
      </c>
      <c r="H2764">
        <v>302</v>
      </c>
      <c r="I2764" t="s">
        <v>156</v>
      </c>
      <c r="J2764">
        <v>99</v>
      </c>
      <c r="K2764" t="s">
        <v>23</v>
      </c>
      <c r="L2764">
        <v>99</v>
      </c>
      <c r="M2764" t="s">
        <v>48</v>
      </c>
      <c r="N2764">
        <v>999</v>
      </c>
      <c r="O2764" t="s">
        <v>42</v>
      </c>
      <c r="P2764">
        <v>0</v>
      </c>
      <c r="T2764" s="3" t="str">
        <f t="shared" si="87"/>
        <v>.</v>
      </c>
      <c r="U2764" s="3" t="str">
        <f>IF(AND(R2764&lt;&gt;"_U",N2764&lt;&gt;9999,N2764&lt;&gt;999,L2764&lt;&gt;"Median"),IFERROR(VLOOKUP(A2764,'HD Total'!A:P,16,0),"."),".")</f>
        <v>.</v>
      </c>
    </row>
    <row r="2765" spans="1:21" x14ac:dyDescent="0.3">
      <c r="A2765" s="1" t="str">
        <f t="shared" si="86"/>
        <v>2023|MidCentral|Total - total household income</v>
      </c>
      <c r="B2765" t="s">
        <v>18</v>
      </c>
      <c r="C2765" t="s">
        <v>19</v>
      </c>
      <c r="D2765" t="s">
        <v>20</v>
      </c>
      <c r="E2765" t="s">
        <v>21</v>
      </c>
      <c r="F2765">
        <v>2023</v>
      </c>
      <c r="G2765">
        <v>2023</v>
      </c>
      <c r="H2765">
        <v>302</v>
      </c>
      <c r="I2765" t="s">
        <v>156</v>
      </c>
      <c r="J2765">
        <v>99</v>
      </c>
      <c r="K2765" t="s">
        <v>23</v>
      </c>
      <c r="L2765">
        <v>99</v>
      </c>
      <c r="M2765" t="s">
        <v>48</v>
      </c>
      <c r="N2765">
        <v>2</v>
      </c>
      <c r="O2765" t="s">
        <v>28</v>
      </c>
      <c r="P2765">
        <v>21420</v>
      </c>
      <c r="T2765" s="3">
        <f t="shared" si="87"/>
        <v>30.96</v>
      </c>
      <c r="U2765" s="3">
        <f>IF(AND(R2765&lt;&gt;"_U",N2765&lt;&gt;9999,N2765&lt;&gt;999,L2765&lt;&gt;"Median"),IFERROR(VLOOKUP(A2765,'HD Total'!A:P,16,0),"."),".")</f>
        <v>69177</v>
      </c>
    </row>
    <row r="2766" spans="1:21" x14ac:dyDescent="0.3">
      <c r="A2766" s="1" t="str">
        <f t="shared" si="86"/>
        <v>2023|MidCentral|Total - total household income</v>
      </c>
      <c r="B2766" t="s">
        <v>18</v>
      </c>
      <c r="C2766" t="s">
        <v>19</v>
      </c>
      <c r="D2766" t="s">
        <v>20</v>
      </c>
      <c r="E2766" t="s">
        <v>21</v>
      </c>
      <c r="F2766">
        <v>2023</v>
      </c>
      <c r="G2766">
        <v>2023</v>
      </c>
      <c r="H2766">
        <v>302</v>
      </c>
      <c r="I2766" t="s">
        <v>156</v>
      </c>
      <c r="J2766">
        <v>99</v>
      </c>
      <c r="K2766" t="s">
        <v>23</v>
      </c>
      <c r="L2766">
        <v>99</v>
      </c>
      <c r="M2766" t="s">
        <v>48</v>
      </c>
      <c r="N2766">
        <v>7777</v>
      </c>
      <c r="O2766" t="s">
        <v>37</v>
      </c>
      <c r="P2766">
        <v>69177</v>
      </c>
      <c r="T2766" s="3">
        <f t="shared" si="87"/>
        <v>100</v>
      </c>
      <c r="U2766" s="3">
        <f>IF(AND(R2766&lt;&gt;"_U",N2766&lt;&gt;9999,N2766&lt;&gt;999,L2766&lt;&gt;"Median"),IFERROR(VLOOKUP(A2766,'HD Total'!A:P,16,0),"."),".")</f>
        <v>69177</v>
      </c>
    </row>
    <row r="2767" spans="1:21" x14ac:dyDescent="0.3">
      <c r="A2767" s="1" t="str">
        <f t="shared" si="86"/>
        <v>2023|MidCentral|Total - total household income</v>
      </c>
      <c r="B2767" t="s">
        <v>18</v>
      </c>
      <c r="C2767" t="s">
        <v>19</v>
      </c>
      <c r="D2767" t="s">
        <v>20</v>
      </c>
      <c r="E2767" t="s">
        <v>21</v>
      </c>
      <c r="F2767">
        <v>2023</v>
      </c>
      <c r="G2767">
        <v>2023</v>
      </c>
      <c r="H2767">
        <v>302</v>
      </c>
      <c r="I2767" t="s">
        <v>156</v>
      </c>
      <c r="J2767">
        <v>99</v>
      </c>
      <c r="K2767" t="s">
        <v>23</v>
      </c>
      <c r="L2767">
        <v>99</v>
      </c>
      <c r="M2767" t="s">
        <v>48</v>
      </c>
      <c r="N2767">
        <v>3</v>
      </c>
      <c r="O2767" t="s">
        <v>25</v>
      </c>
      <c r="P2767">
        <v>6819</v>
      </c>
      <c r="T2767" s="3">
        <f t="shared" si="87"/>
        <v>9.86</v>
      </c>
      <c r="U2767" s="3">
        <f>IF(AND(R2767&lt;&gt;"_U",N2767&lt;&gt;9999,N2767&lt;&gt;999,L2767&lt;&gt;"Median"),IFERROR(VLOOKUP(A2767,'HD Total'!A:P,16,0),"."),".")</f>
        <v>69177</v>
      </c>
    </row>
    <row r="2768" spans="1:21" x14ac:dyDescent="0.3">
      <c r="A2768" s="1" t="str">
        <f t="shared" si="86"/>
        <v>2023|MidCentral|Median ($) - total household income</v>
      </c>
      <c r="B2768" t="s">
        <v>18</v>
      </c>
      <c r="C2768" t="s">
        <v>19</v>
      </c>
      <c r="D2768" t="s">
        <v>20</v>
      </c>
      <c r="E2768" t="s">
        <v>21</v>
      </c>
      <c r="F2768">
        <v>2023</v>
      </c>
      <c r="G2768">
        <v>2023</v>
      </c>
      <c r="H2768">
        <v>302</v>
      </c>
      <c r="I2768" t="s">
        <v>156</v>
      </c>
      <c r="J2768">
        <v>99</v>
      </c>
      <c r="K2768" t="s">
        <v>23</v>
      </c>
      <c r="L2768" t="s">
        <v>56</v>
      </c>
      <c r="M2768" t="s">
        <v>57</v>
      </c>
      <c r="N2768">
        <v>9999</v>
      </c>
      <c r="O2768" t="s">
        <v>40</v>
      </c>
      <c r="P2768">
        <v>81700</v>
      </c>
      <c r="T2768" s="3" t="str">
        <f t="shared" si="87"/>
        <v>.</v>
      </c>
      <c r="U2768" s="3" t="str">
        <f>IF(AND(R2768&lt;&gt;"_U",N2768&lt;&gt;9999,N2768&lt;&gt;999,L2768&lt;&gt;"Median"),IFERROR(VLOOKUP(A2768,'HD Total'!A:P,16,0),"."),".")</f>
        <v>.</v>
      </c>
    </row>
    <row r="2769" spans="1:21" x14ac:dyDescent="0.3">
      <c r="A2769" s="1" t="str">
        <f t="shared" si="86"/>
        <v>2023|MidCentral|Median ($) - total household income</v>
      </c>
      <c r="B2769" t="s">
        <v>18</v>
      </c>
      <c r="C2769" t="s">
        <v>19</v>
      </c>
      <c r="D2769" t="s">
        <v>20</v>
      </c>
      <c r="E2769" t="s">
        <v>21</v>
      </c>
      <c r="F2769">
        <v>2023</v>
      </c>
      <c r="G2769">
        <v>2023</v>
      </c>
      <c r="H2769">
        <v>302</v>
      </c>
      <c r="I2769" t="s">
        <v>156</v>
      </c>
      <c r="J2769">
        <v>99</v>
      </c>
      <c r="K2769" t="s">
        <v>23</v>
      </c>
      <c r="L2769" t="s">
        <v>56</v>
      </c>
      <c r="M2769" t="s">
        <v>57</v>
      </c>
      <c r="N2769">
        <v>999</v>
      </c>
      <c r="O2769" t="s">
        <v>42</v>
      </c>
      <c r="R2769" t="s">
        <v>61</v>
      </c>
      <c r="S2769" t="s">
        <v>62</v>
      </c>
      <c r="T2769" s="3" t="str">
        <f t="shared" si="87"/>
        <v>.</v>
      </c>
      <c r="U2769" s="3" t="str">
        <f>IF(AND(R2769&lt;&gt;"_U",N2769&lt;&gt;9999,N2769&lt;&gt;999,L2769&lt;&gt;"Median"),IFERROR(VLOOKUP(A2769,'HD Total'!A:P,16,0),"."),".")</f>
        <v>.</v>
      </c>
    </row>
    <row r="2770" spans="1:21" x14ac:dyDescent="0.3">
      <c r="A2770" s="1" t="str">
        <f t="shared" si="86"/>
        <v>2023|MidCentral|Median ($) - total household income</v>
      </c>
      <c r="B2770" t="s">
        <v>18</v>
      </c>
      <c r="C2770" t="s">
        <v>19</v>
      </c>
      <c r="D2770" t="s">
        <v>20</v>
      </c>
      <c r="E2770" t="s">
        <v>21</v>
      </c>
      <c r="F2770">
        <v>2023</v>
      </c>
      <c r="G2770">
        <v>2023</v>
      </c>
      <c r="H2770">
        <v>302</v>
      </c>
      <c r="I2770" t="s">
        <v>156</v>
      </c>
      <c r="J2770">
        <v>99</v>
      </c>
      <c r="K2770" t="s">
        <v>23</v>
      </c>
      <c r="L2770" t="s">
        <v>56</v>
      </c>
      <c r="M2770" t="s">
        <v>57</v>
      </c>
      <c r="N2770">
        <v>1</v>
      </c>
      <c r="O2770" t="s">
        <v>33</v>
      </c>
      <c r="P2770">
        <v>92300</v>
      </c>
      <c r="T2770" s="3" t="str">
        <f t="shared" si="87"/>
        <v>.</v>
      </c>
      <c r="U2770" s="3" t="str">
        <f>IF(AND(R2770&lt;&gt;"_U",N2770&lt;&gt;9999,N2770&lt;&gt;999,L2770&lt;&gt;"Median"),IFERROR(VLOOKUP(A2770,'HD Total'!A:P,16,0),"."),".")</f>
        <v>.</v>
      </c>
    </row>
    <row r="2771" spans="1:21" x14ac:dyDescent="0.3">
      <c r="A2771" s="1" t="str">
        <f t="shared" si="86"/>
        <v>2023|MidCentral|Median ($) - total household income</v>
      </c>
      <c r="B2771" t="s">
        <v>18</v>
      </c>
      <c r="C2771" t="s">
        <v>19</v>
      </c>
      <c r="D2771" t="s">
        <v>20</v>
      </c>
      <c r="E2771" t="s">
        <v>21</v>
      </c>
      <c r="F2771">
        <v>2023</v>
      </c>
      <c r="G2771">
        <v>2023</v>
      </c>
      <c r="H2771">
        <v>302</v>
      </c>
      <c r="I2771" t="s">
        <v>156</v>
      </c>
      <c r="J2771">
        <v>99</v>
      </c>
      <c r="K2771" t="s">
        <v>23</v>
      </c>
      <c r="L2771" t="s">
        <v>56</v>
      </c>
      <c r="M2771" t="s">
        <v>57</v>
      </c>
      <c r="N2771">
        <v>3</v>
      </c>
      <c r="O2771" t="s">
        <v>25</v>
      </c>
      <c r="P2771">
        <v>88000</v>
      </c>
      <c r="T2771" s="3" t="str">
        <f t="shared" si="87"/>
        <v>.</v>
      </c>
      <c r="U2771" s="3" t="str">
        <f>IF(AND(R2771&lt;&gt;"_U",N2771&lt;&gt;9999,N2771&lt;&gt;999,L2771&lt;&gt;"Median"),IFERROR(VLOOKUP(A2771,'HD Total'!A:P,16,0),"."),".")</f>
        <v>.</v>
      </c>
    </row>
    <row r="2772" spans="1:21" x14ac:dyDescent="0.3">
      <c r="A2772" s="1" t="str">
        <f t="shared" si="86"/>
        <v>2023|MidCentral|Median ($) - total household income</v>
      </c>
      <c r="B2772" t="s">
        <v>18</v>
      </c>
      <c r="C2772" t="s">
        <v>19</v>
      </c>
      <c r="D2772" t="s">
        <v>20</v>
      </c>
      <c r="E2772" t="s">
        <v>21</v>
      </c>
      <c r="F2772">
        <v>2023</v>
      </c>
      <c r="G2772">
        <v>2023</v>
      </c>
      <c r="H2772">
        <v>302</v>
      </c>
      <c r="I2772" t="s">
        <v>156</v>
      </c>
      <c r="J2772">
        <v>99</v>
      </c>
      <c r="K2772" t="s">
        <v>23</v>
      </c>
      <c r="L2772" t="s">
        <v>56</v>
      </c>
      <c r="M2772" t="s">
        <v>57</v>
      </c>
      <c r="N2772">
        <v>2</v>
      </c>
      <c r="O2772" t="s">
        <v>28</v>
      </c>
      <c r="P2772">
        <v>62800</v>
      </c>
      <c r="T2772" s="3" t="str">
        <f t="shared" si="87"/>
        <v>.</v>
      </c>
      <c r="U2772" s="3" t="str">
        <f>IF(AND(R2772&lt;&gt;"_U",N2772&lt;&gt;9999,N2772&lt;&gt;999,L2772&lt;&gt;"Median"),IFERROR(VLOOKUP(A2772,'HD Total'!A:P,16,0),"."),".")</f>
        <v>.</v>
      </c>
    </row>
    <row r="2773" spans="1:21" x14ac:dyDescent="0.3">
      <c r="A2773" s="1" t="str">
        <f t="shared" si="86"/>
        <v>2023|MidCentral|Median ($) - total household income</v>
      </c>
      <c r="B2773" t="s">
        <v>18</v>
      </c>
      <c r="C2773" t="s">
        <v>19</v>
      </c>
      <c r="D2773" t="s">
        <v>20</v>
      </c>
      <c r="E2773" t="s">
        <v>21</v>
      </c>
      <c r="F2773">
        <v>2023</v>
      </c>
      <c r="G2773">
        <v>2023</v>
      </c>
      <c r="H2773">
        <v>302</v>
      </c>
      <c r="I2773" t="s">
        <v>156</v>
      </c>
      <c r="J2773">
        <v>99</v>
      </c>
      <c r="K2773" t="s">
        <v>23</v>
      </c>
      <c r="L2773" t="s">
        <v>56</v>
      </c>
      <c r="M2773" t="s">
        <v>57</v>
      </c>
      <c r="N2773">
        <v>7777</v>
      </c>
      <c r="O2773" t="s">
        <v>37</v>
      </c>
      <c r="P2773">
        <v>81700</v>
      </c>
      <c r="T2773" s="3" t="str">
        <f t="shared" si="87"/>
        <v>.</v>
      </c>
      <c r="U2773" s="3" t="str">
        <f>IF(AND(R2773&lt;&gt;"_U",N2773&lt;&gt;9999,N2773&lt;&gt;999,L2773&lt;&gt;"Median"),IFERROR(VLOOKUP(A2773,'HD Total'!A:P,16,0),"."),".")</f>
        <v>.</v>
      </c>
    </row>
    <row r="2774" spans="1:21" x14ac:dyDescent="0.3">
      <c r="A2774" s="1" t="str">
        <f t="shared" si="86"/>
        <v>2023|Capital, Coast and Hutt Valley|$20,000 or less</v>
      </c>
      <c r="B2774" t="s">
        <v>18</v>
      </c>
      <c r="C2774" t="s">
        <v>19</v>
      </c>
      <c r="D2774" t="s">
        <v>20</v>
      </c>
      <c r="E2774" t="s">
        <v>21</v>
      </c>
      <c r="F2774">
        <v>2023</v>
      </c>
      <c r="G2774">
        <v>2023</v>
      </c>
      <c r="H2774">
        <v>303</v>
      </c>
      <c r="I2774" t="s">
        <v>167</v>
      </c>
      <c r="J2774">
        <v>99</v>
      </c>
      <c r="K2774" t="s">
        <v>23</v>
      </c>
      <c r="L2774">
        <v>1</v>
      </c>
      <c r="M2774" t="s">
        <v>39</v>
      </c>
      <c r="N2774">
        <v>2</v>
      </c>
      <c r="O2774" t="s">
        <v>28</v>
      </c>
      <c r="P2774">
        <v>4635</v>
      </c>
      <c r="T2774" s="3">
        <f t="shared" si="87"/>
        <v>62.5</v>
      </c>
      <c r="U2774" s="3">
        <f>IF(AND(R2774&lt;&gt;"_U",N2774&lt;&gt;9999,N2774&lt;&gt;999,L2774&lt;&gt;"Median"),IFERROR(VLOOKUP(A2774,'HD Total'!A:P,16,0),"."),".")</f>
        <v>7416</v>
      </c>
    </row>
    <row r="2775" spans="1:21" x14ac:dyDescent="0.3">
      <c r="A2775" s="1" t="str">
        <f t="shared" si="86"/>
        <v>2023|Capital, Coast and Hutt Valley|$20,000 or less</v>
      </c>
      <c r="B2775" t="s">
        <v>18</v>
      </c>
      <c r="C2775" t="s">
        <v>19</v>
      </c>
      <c r="D2775" t="s">
        <v>20</v>
      </c>
      <c r="E2775" t="s">
        <v>21</v>
      </c>
      <c r="F2775">
        <v>2023</v>
      </c>
      <c r="G2775">
        <v>2023</v>
      </c>
      <c r="H2775">
        <v>303</v>
      </c>
      <c r="I2775" t="s">
        <v>167</v>
      </c>
      <c r="J2775">
        <v>99</v>
      </c>
      <c r="K2775" t="s">
        <v>23</v>
      </c>
      <c r="L2775">
        <v>1</v>
      </c>
      <c r="M2775" t="s">
        <v>39</v>
      </c>
      <c r="N2775">
        <v>7777</v>
      </c>
      <c r="O2775" t="s">
        <v>37</v>
      </c>
      <c r="P2775">
        <v>7416</v>
      </c>
      <c r="T2775" s="3">
        <f t="shared" si="87"/>
        <v>100</v>
      </c>
      <c r="U2775" s="3">
        <f>IF(AND(R2775&lt;&gt;"_U",N2775&lt;&gt;9999,N2775&lt;&gt;999,L2775&lt;&gt;"Median"),IFERROR(VLOOKUP(A2775,'HD Total'!A:P,16,0),"."),".")</f>
        <v>7416</v>
      </c>
    </row>
    <row r="2776" spans="1:21" x14ac:dyDescent="0.3">
      <c r="A2776" s="1" t="str">
        <f t="shared" si="86"/>
        <v>2023|Capital, Coast and Hutt Valley|$20,000 or less</v>
      </c>
      <c r="B2776" t="s">
        <v>18</v>
      </c>
      <c r="C2776" t="s">
        <v>19</v>
      </c>
      <c r="D2776" t="s">
        <v>20</v>
      </c>
      <c r="E2776" t="s">
        <v>21</v>
      </c>
      <c r="F2776">
        <v>2023</v>
      </c>
      <c r="G2776">
        <v>2023</v>
      </c>
      <c r="H2776">
        <v>303</v>
      </c>
      <c r="I2776" t="s">
        <v>167</v>
      </c>
      <c r="J2776">
        <v>99</v>
      </c>
      <c r="K2776" t="s">
        <v>23</v>
      </c>
      <c r="L2776">
        <v>1</v>
      </c>
      <c r="M2776" t="s">
        <v>39</v>
      </c>
      <c r="N2776">
        <v>1</v>
      </c>
      <c r="O2776" t="s">
        <v>33</v>
      </c>
      <c r="P2776">
        <v>2277</v>
      </c>
      <c r="T2776" s="3">
        <f t="shared" si="87"/>
        <v>30.7</v>
      </c>
      <c r="U2776" s="3">
        <f>IF(AND(R2776&lt;&gt;"_U",N2776&lt;&gt;9999,N2776&lt;&gt;999,L2776&lt;&gt;"Median"),IFERROR(VLOOKUP(A2776,'HD Total'!A:P,16,0),"."),".")</f>
        <v>7416</v>
      </c>
    </row>
    <row r="2777" spans="1:21" x14ac:dyDescent="0.3">
      <c r="A2777" s="1" t="str">
        <f t="shared" si="86"/>
        <v>2023|Capital, Coast and Hutt Valley|$20,000 or less</v>
      </c>
      <c r="B2777" t="s">
        <v>18</v>
      </c>
      <c r="C2777" t="s">
        <v>19</v>
      </c>
      <c r="D2777" t="s">
        <v>20</v>
      </c>
      <c r="E2777" t="s">
        <v>21</v>
      </c>
      <c r="F2777">
        <v>2023</v>
      </c>
      <c r="G2777">
        <v>2023</v>
      </c>
      <c r="H2777">
        <v>303</v>
      </c>
      <c r="I2777" t="s">
        <v>167</v>
      </c>
      <c r="J2777">
        <v>99</v>
      </c>
      <c r="K2777" t="s">
        <v>23</v>
      </c>
      <c r="L2777">
        <v>1</v>
      </c>
      <c r="M2777" t="s">
        <v>39</v>
      </c>
      <c r="N2777">
        <v>9999</v>
      </c>
      <c r="O2777" t="s">
        <v>40</v>
      </c>
      <c r="P2777">
        <v>7425</v>
      </c>
      <c r="T2777" s="3" t="str">
        <f t="shared" si="87"/>
        <v>.</v>
      </c>
      <c r="U2777" s="3" t="str">
        <f>IF(AND(R2777&lt;&gt;"_U",N2777&lt;&gt;9999,N2777&lt;&gt;999,L2777&lt;&gt;"Median"),IFERROR(VLOOKUP(A2777,'HD Total'!A:P,16,0),"."),".")</f>
        <v>.</v>
      </c>
    </row>
    <row r="2778" spans="1:21" x14ac:dyDescent="0.3">
      <c r="A2778" s="1" t="str">
        <f t="shared" si="86"/>
        <v>2023|Capital, Coast and Hutt Valley|$20,000 or less</v>
      </c>
      <c r="B2778" t="s">
        <v>18</v>
      </c>
      <c r="C2778" t="s">
        <v>19</v>
      </c>
      <c r="D2778" t="s">
        <v>20</v>
      </c>
      <c r="E2778" t="s">
        <v>21</v>
      </c>
      <c r="F2778">
        <v>2023</v>
      </c>
      <c r="G2778">
        <v>2023</v>
      </c>
      <c r="H2778">
        <v>303</v>
      </c>
      <c r="I2778" t="s">
        <v>167</v>
      </c>
      <c r="J2778">
        <v>99</v>
      </c>
      <c r="K2778" t="s">
        <v>23</v>
      </c>
      <c r="L2778">
        <v>1</v>
      </c>
      <c r="M2778" t="s">
        <v>39</v>
      </c>
      <c r="N2778">
        <v>3</v>
      </c>
      <c r="O2778" t="s">
        <v>25</v>
      </c>
      <c r="P2778">
        <v>504</v>
      </c>
      <c r="T2778" s="3">
        <f t="shared" si="87"/>
        <v>6.8</v>
      </c>
      <c r="U2778" s="3">
        <f>IF(AND(R2778&lt;&gt;"_U",N2778&lt;&gt;9999,N2778&lt;&gt;999,L2778&lt;&gt;"Median"),IFERROR(VLOOKUP(A2778,'HD Total'!A:P,16,0),"."),".")</f>
        <v>7416</v>
      </c>
    </row>
    <row r="2779" spans="1:21" x14ac:dyDescent="0.3">
      <c r="A2779" s="1" t="str">
        <f t="shared" si="86"/>
        <v>2023|Capital, Coast and Hutt Valley|$20,000 or less</v>
      </c>
      <c r="B2779" t="s">
        <v>18</v>
      </c>
      <c r="C2779" t="s">
        <v>19</v>
      </c>
      <c r="D2779" t="s">
        <v>20</v>
      </c>
      <c r="E2779" t="s">
        <v>21</v>
      </c>
      <c r="F2779">
        <v>2023</v>
      </c>
      <c r="G2779">
        <v>2023</v>
      </c>
      <c r="H2779">
        <v>303</v>
      </c>
      <c r="I2779" t="s">
        <v>167</v>
      </c>
      <c r="J2779">
        <v>99</v>
      </c>
      <c r="K2779" t="s">
        <v>23</v>
      </c>
      <c r="L2779">
        <v>1</v>
      </c>
      <c r="M2779" t="s">
        <v>39</v>
      </c>
      <c r="N2779">
        <v>999</v>
      </c>
      <c r="O2779" t="s">
        <v>42</v>
      </c>
      <c r="P2779">
        <v>9</v>
      </c>
      <c r="T2779" s="3" t="str">
        <f t="shared" si="87"/>
        <v>.</v>
      </c>
      <c r="U2779" s="3" t="str">
        <f>IF(AND(R2779&lt;&gt;"_U",N2779&lt;&gt;9999,N2779&lt;&gt;999,L2779&lt;&gt;"Median"),IFERROR(VLOOKUP(A2779,'HD Total'!A:P,16,0),"."),".")</f>
        <v>.</v>
      </c>
    </row>
    <row r="2780" spans="1:21" x14ac:dyDescent="0.3">
      <c r="A2780" s="1" t="str">
        <f t="shared" si="86"/>
        <v>2023|Capital, Coast and Hutt Valley|$20,001-$30,000</v>
      </c>
      <c r="B2780" t="s">
        <v>18</v>
      </c>
      <c r="C2780" t="s">
        <v>19</v>
      </c>
      <c r="D2780" t="s">
        <v>20</v>
      </c>
      <c r="E2780" t="s">
        <v>21</v>
      </c>
      <c r="F2780">
        <v>2023</v>
      </c>
      <c r="G2780">
        <v>2023</v>
      </c>
      <c r="H2780">
        <v>303</v>
      </c>
      <c r="I2780" t="s">
        <v>167</v>
      </c>
      <c r="J2780">
        <v>99</v>
      </c>
      <c r="K2780" t="s">
        <v>23</v>
      </c>
      <c r="L2780">
        <v>2</v>
      </c>
      <c r="M2780" t="s">
        <v>24</v>
      </c>
      <c r="N2780">
        <v>1</v>
      </c>
      <c r="O2780" t="s">
        <v>33</v>
      </c>
      <c r="P2780">
        <v>5871</v>
      </c>
      <c r="T2780" s="3">
        <f t="shared" si="87"/>
        <v>53.09</v>
      </c>
      <c r="U2780" s="3">
        <f>IF(AND(R2780&lt;&gt;"_U",N2780&lt;&gt;9999,N2780&lt;&gt;999,L2780&lt;&gt;"Median"),IFERROR(VLOOKUP(A2780,'HD Total'!A:P,16,0),"."),".")</f>
        <v>11058</v>
      </c>
    </row>
    <row r="2781" spans="1:21" x14ac:dyDescent="0.3">
      <c r="A2781" s="1" t="str">
        <f t="shared" si="86"/>
        <v>2023|Capital, Coast and Hutt Valley|$20,001-$30,000</v>
      </c>
      <c r="B2781" t="s">
        <v>18</v>
      </c>
      <c r="C2781" t="s">
        <v>19</v>
      </c>
      <c r="D2781" t="s">
        <v>20</v>
      </c>
      <c r="E2781" t="s">
        <v>21</v>
      </c>
      <c r="F2781">
        <v>2023</v>
      </c>
      <c r="G2781">
        <v>2023</v>
      </c>
      <c r="H2781">
        <v>303</v>
      </c>
      <c r="I2781" t="s">
        <v>167</v>
      </c>
      <c r="J2781">
        <v>99</v>
      </c>
      <c r="K2781" t="s">
        <v>23</v>
      </c>
      <c r="L2781">
        <v>2</v>
      </c>
      <c r="M2781" t="s">
        <v>24</v>
      </c>
      <c r="N2781">
        <v>7777</v>
      </c>
      <c r="O2781" t="s">
        <v>37</v>
      </c>
      <c r="P2781">
        <v>11058</v>
      </c>
      <c r="T2781" s="3">
        <f t="shared" si="87"/>
        <v>100</v>
      </c>
      <c r="U2781" s="3">
        <f>IF(AND(R2781&lt;&gt;"_U",N2781&lt;&gt;9999,N2781&lt;&gt;999,L2781&lt;&gt;"Median"),IFERROR(VLOOKUP(A2781,'HD Total'!A:P,16,0),"."),".")</f>
        <v>11058</v>
      </c>
    </row>
    <row r="2782" spans="1:21" x14ac:dyDescent="0.3">
      <c r="A2782" s="1" t="str">
        <f t="shared" si="86"/>
        <v>2023|Capital, Coast and Hutt Valley|$20,001-$30,000</v>
      </c>
      <c r="B2782" t="s">
        <v>18</v>
      </c>
      <c r="C2782" t="s">
        <v>19</v>
      </c>
      <c r="D2782" t="s">
        <v>20</v>
      </c>
      <c r="E2782" t="s">
        <v>21</v>
      </c>
      <c r="F2782">
        <v>2023</v>
      </c>
      <c r="G2782">
        <v>2023</v>
      </c>
      <c r="H2782">
        <v>303</v>
      </c>
      <c r="I2782" t="s">
        <v>167</v>
      </c>
      <c r="J2782">
        <v>99</v>
      </c>
      <c r="K2782" t="s">
        <v>23</v>
      </c>
      <c r="L2782">
        <v>2</v>
      </c>
      <c r="M2782" t="s">
        <v>24</v>
      </c>
      <c r="N2782">
        <v>9999</v>
      </c>
      <c r="O2782" t="s">
        <v>40</v>
      </c>
      <c r="P2782">
        <v>11061</v>
      </c>
      <c r="T2782" s="3" t="str">
        <f t="shared" si="87"/>
        <v>.</v>
      </c>
      <c r="U2782" s="3" t="str">
        <f>IF(AND(R2782&lt;&gt;"_U",N2782&lt;&gt;9999,N2782&lt;&gt;999,L2782&lt;&gt;"Median"),IFERROR(VLOOKUP(A2782,'HD Total'!A:P,16,0),"."),".")</f>
        <v>.</v>
      </c>
    </row>
    <row r="2783" spans="1:21" x14ac:dyDescent="0.3">
      <c r="A2783" s="1" t="str">
        <f t="shared" si="86"/>
        <v>2023|Capital, Coast and Hutt Valley|$20,001-$30,000</v>
      </c>
      <c r="B2783" t="s">
        <v>18</v>
      </c>
      <c r="C2783" t="s">
        <v>19</v>
      </c>
      <c r="D2783" t="s">
        <v>20</v>
      </c>
      <c r="E2783" t="s">
        <v>21</v>
      </c>
      <c r="F2783">
        <v>2023</v>
      </c>
      <c r="G2783">
        <v>2023</v>
      </c>
      <c r="H2783">
        <v>303</v>
      </c>
      <c r="I2783" t="s">
        <v>167</v>
      </c>
      <c r="J2783">
        <v>99</v>
      </c>
      <c r="K2783" t="s">
        <v>23</v>
      </c>
      <c r="L2783">
        <v>2</v>
      </c>
      <c r="M2783" t="s">
        <v>24</v>
      </c>
      <c r="N2783">
        <v>2</v>
      </c>
      <c r="O2783" t="s">
        <v>28</v>
      </c>
      <c r="P2783">
        <v>4230</v>
      </c>
      <c r="T2783" s="3">
        <f t="shared" si="87"/>
        <v>38.25</v>
      </c>
      <c r="U2783" s="3">
        <f>IF(AND(R2783&lt;&gt;"_U",N2783&lt;&gt;9999,N2783&lt;&gt;999,L2783&lt;&gt;"Median"),IFERROR(VLOOKUP(A2783,'HD Total'!A:P,16,0),"."),".")</f>
        <v>11058</v>
      </c>
    </row>
    <row r="2784" spans="1:21" x14ac:dyDescent="0.3">
      <c r="A2784" s="1" t="str">
        <f t="shared" si="86"/>
        <v>2023|Capital, Coast and Hutt Valley|$20,001-$30,000</v>
      </c>
      <c r="B2784" t="s">
        <v>18</v>
      </c>
      <c r="C2784" t="s">
        <v>19</v>
      </c>
      <c r="D2784" t="s">
        <v>20</v>
      </c>
      <c r="E2784" t="s">
        <v>21</v>
      </c>
      <c r="F2784">
        <v>2023</v>
      </c>
      <c r="G2784">
        <v>2023</v>
      </c>
      <c r="H2784">
        <v>303</v>
      </c>
      <c r="I2784" t="s">
        <v>167</v>
      </c>
      <c r="J2784">
        <v>99</v>
      </c>
      <c r="K2784" t="s">
        <v>23</v>
      </c>
      <c r="L2784">
        <v>2</v>
      </c>
      <c r="M2784" t="s">
        <v>24</v>
      </c>
      <c r="N2784">
        <v>3</v>
      </c>
      <c r="O2784" t="s">
        <v>25</v>
      </c>
      <c r="P2784">
        <v>954</v>
      </c>
      <c r="T2784" s="3">
        <f t="shared" si="87"/>
        <v>8.6300000000000008</v>
      </c>
      <c r="U2784" s="3">
        <f>IF(AND(R2784&lt;&gt;"_U",N2784&lt;&gt;9999,N2784&lt;&gt;999,L2784&lt;&gt;"Median"),IFERROR(VLOOKUP(A2784,'HD Total'!A:P,16,0),"."),".")</f>
        <v>11058</v>
      </c>
    </row>
    <row r="2785" spans="1:21" x14ac:dyDescent="0.3">
      <c r="A2785" s="1" t="str">
        <f t="shared" si="86"/>
        <v>2023|Capital, Coast and Hutt Valley|$20,001-$30,000</v>
      </c>
      <c r="B2785" t="s">
        <v>18</v>
      </c>
      <c r="C2785" t="s">
        <v>19</v>
      </c>
      <c r="D2785" t="s">
        <v>20</v>
      </c>
      <c r="E2785" t="s">
        <v>21</v>
      </c>
      <c r="F2785">
        <v>2023</v>
      </c>
      <c r="G2785">
        <v>2023</v>
      </c>
      <c r="H2785">
        <v>303</v>
      </c>
      <c r="I2785" t="s">
        <v>167</v>
      </c>
      <c r="J2785">
        <v>99</v>
      </c>
      <c r="K2785" t="s">
        <v>23</v>
      </c>
      <c r="L2785">
        <v>2</v>
      </c>
      <c r="M2785" t="s">
        <v>24</v>
      </c>
      <c r="N2785">
        <v>999</v>
      </c>
      <c r="O2785" t="s">
        <v>42</v>
      </c>
      <c r="P2785">
        <v>6</v>
      </c>
      <c r="T2785" s="3" t="str">
        <f t="shared" si="87"/>
        <v>.</v>
      </c>
      <c r="U2785" s="3" t="str">
        <f>IF(AND(R2785&lt;&gt;"_U",N2785&lt;&gt;9999,N2785&lt;&gt;999,L2785&lt;&gt;"Median"),IFERROR(VLOOKUP(A2785,'HD Total'!A:P,16,0),"."),".")</f>
        <v>.</v>
      </c>
    </row>
    <row r="2786" spans="1:21" x14ac:dyDescent="0.3">
      <c r="A2786" s="1" t="str">
        <f t="shared" si="86"/>
        <v>2023|Capital, Coast and Hutt Valley|$30,001-$50,000</v>
      </c>
      <c r="B2786" t="s">
        <v>18</v>
      </c>
      <c r="C2786" t="s">
        <v>19</v>
      </c>
      <c r="D2786" t="s">
        <v>20</v>
      </c>
      <c r="E2786" t="s">
        <v>21</v>
      </c>
      <c r="F2786">
        <v>2023</v>
      </c>
      <c r="G2786">
        <v>2023</v>
      </c>
      <c r="H2786">
        <v>303</v>
      </c>
      <c r="I2786" t="s">
        <v>167</v>
      </c>
      <c r="J2786">
        <v>99</v>
      </c>
      <c r="K2786" t="s">
        <v>23</v>
      </c>
      <c r="L2786">
        <v>3</v>
      </c>
      <c r="M2786" t="s">
        <v>45</v>
      </c>
      <c r="N2786">
        <v>1</v>
      </c>
      <c r="O2786" t="s">
        <v>33</v>
      </c>
      <c r="P2786">
        <v>8649</v>
      </c>
      <c r="T2786" s="3">
        <f t="shared" si="87"/>
        <v>51.69</v>
      </c>
      <c r="U2786" s="3">
        <f>IF(AND(R2786&lt;&gt;"_U",N2786&lt;&gt;9999,N2786&lt;&gt;999,L2786&lt;&gt;"Median"),IFERROR(VLOOKUP(A2786,'HD Total'!A:P,16,0),"."),".")</f>
        <v>16734</v>
      </c>
    </row>
    <row r="2787" spans="1:21" x14ac:dyDescent="0.3">
      <c r="A2787" s="1" t="str">
        <f t="shared" si="86"/>
        <v>2023|Capital, Coast and Hutt Valley|$30,001-$50,000</v>
      </c>
      <c r="B2787" t="s">
        <v>18</v>
      </c>
      <c r="C2787" t="s">
        <v>19</v>
      </c>
      <c r="D2787" t="s">
        <v>20</v>
      </c>
      <c r="E2787" t="s">
        <v>21</v>
      </c>
      <c r="F2787">
        <v>2023</v>
      </c>
      <c r="G2787">
        <v>2023</v>
      </c>
      <c r="H2787">
        <v>303</v>
      </c>
      <c r="I2787" t="s">
        <v>167</v>
      </c>
      <c r="J2787">
        <v>99</v>
      </c>
      <c r="K2787" t="s">
        <v>23</v>
      </c>
      <c r="L2787">
        <v>3</v>
      </c>
      <c r="M2787" t="s">
        <v>45</v>
      </c>
      <c r="N2787">
        <v>999</v>
      </c>
      <c r="O2787" t="s">
        <v>42</v>
      </c>
      <c r="P2787">
        <v>3</v>
      </c>
      <c r="T2787" s="3" t="str">
        <f t="shared" si="87"/>
        <v>.</v>
      </c>
      <c r="U2787" s="3" t="str">
        <f>IF(AND(R2787&lt;&gt;"_U",N2787&lt;&gt;9999,N2787&lt;&gt;999,L2787&lt;&gt;"Median"),IFERROR(VLOOKUP(A2787,'HD Total'!A:P,16,0),"."),".")</f>
        <v>.</v>
      </c>
    </row>
    <row r="2788" spans="1:21" x14ac:dyDescent="0.3">
      <c r="A2788" s="1" t="str">
        <f t="shared" si="86"/>
        <v>2023|Capital, Coast and Hutt Valley|$30,001-$50,000</v>
      </c>
      <c r="B2788" t="s">
        <v>18</v>
      </c>
      <c r="C2788" t="s">
        <v>19</v>
      </c>
      <c r="D2788" t="s">
        <v>20</v>
      </c>
      <c r="E2788" t="s">
        <v>21</v>
      </c>
      <c r="F2788">
        <v>2023</v>
      </c>
      <c r="G2788">
        <v>2023</v>
      </c>
      <c r="H2788">
        <v>303</v>
      </c>
      <c r="I2788" t="s">
        <v>167</v>
      </c>
      <c r="J2788">
        <v>99</v>
      </c>
      <c r="K2788" t="s">
        <v>23</v>
      </c>
      <c r="L2788">
        <v>3</v>
      </c>
      <c r="M2788" t="s">
        <v>45</v>
      </c>
      <c r="N2788">
        <v>9999</v>
      </c>
      <c r="O2788" t="s">
        <v>40</v>
      </c>
      <c r="P2788">
        <v>16737</v>
      </c>
      <c r="T2788" s="3" t="str">
        <f t="shared" si="87"/>
        <v>.</v>
      </c>
      <c r="U2788" s="3" t="str">
        <f>IF(AND(R2788&lt;&gt;"_U",N2788&lt;&gt;9999,N2788&lt;&gt;999,L2788&lt;&gt;"Median"),IFERROR(VLOOKUP(A2788,'HD Total'!A:P,16,0),"."),".")</f>
        <v>.</v>
      </c>
    </row>
    <row r="2789" spans="1:21" x14ac:dyDescent="0.3">
      <c r="A2789" s="1" t="str">
        <f t="shared" si="86"/>
        <v>2023|Capital, Coast and Hutt Valley|$30,001-$50,000</v>
      </c>
      <c r="B2789" t="s">
        <v>18</v>
      </c>
      <c r="C2789" t="s">
        <v>19</v>
      </c>
      <c r="D2789" t="s">
        <v>20</v>
      </c>
      <c r="E2789" t="s">
        <v>21</v>
      </c>
      <c r="F2789">
        <v>2023</v>
      </c>
      <c r="G2789">
        <v>2023</v>
      </c>
      <c r="H2789">
        <v>303</v>
      </c>
      <c r="I2789" t="s">
        <v>167</v>
      </c>
      <c r="J2789">
        <v>99</v>
      </c>
      <c r="K2789" t="s">
        <v>23</v>
      </c>
      <c r="L2789">
        <v>3</v>
      </c>
      <c r="M2789" t="s">
        <v>45</v>
      </c>
      <c r="N2789">
        <v>2</v>
      </c>
      <c r="O2789" t="s">
        <v>28</v>
      </c>
      <c r="P2789">
        <v>6426</v>
      </c>
      <c r="T2789" s="3">
        <f t="shared" si="87"/>
        <v>38.4</v>
      </c>
      <c r="U2789" s="3">
        <f>IF(AND(R2789&lt;&gt;"_U",N2789&lt;&gt;9999,N2789&lt;&gt;999,L2789&lt;&gt;"Median"),IFERROR(VLOOKUP(A2789,'HD Total'!A:P,16,0),"."),".")</f>
        <v>16734</v>
      </c>
    </row>
    <row r="2790" spans="1:21" x14ac:dyDescent="0.3">
      <c r="A2790" s="1" t="str">
        <f t="shared" si="86"/>
        <v>2023|Capital, Coast and Hutt Valley|$30,001-$50,000</v>
      </c>
      <c r="B2790" t="s">
        <v>18</v>
      </c>
      <c r="C2790" t="s">
        <v>19</v>
      </c>
      <c r="D2790" t="s">
        <v>20</v>
      </c>
      <c r="E2790" t="s">
        <v>21</v>
      </c>
      <c r="F2790">
        <v>2023</v>
      </c>
      <c r="G2790">
        <v>2023</v>
      </c>
      <c r="H2790">
        <v>303</v>
      </c>
      <c r="I2790" t="s">
        <v>167</v>
      </c>
      <c r="J2790">
        <v>99</v>
      </c>
      <c r="K2790" t="s">
        <v>23</v>
      </c>
      <c r="L2790">
        <v>3</v>
      </c>
      <c r="M2790" t="s">
        <v>45</v>
      </c>
      <c r="N2790">
        <v>3</v>
      </c>
      <c r="O2790" t="s">
        <v>25</v>
      </c>
      <c r="P2790">
        <v>1659</v>
      </c>
      <c r="T2790" s="3">
        <f t="shared" si="87"/>
        <v>9.91</v>
      </c>
      <c r="U2790" s="3">
        <f>IF(AND(R2790&lt;&gt;"_U",N2790&lt;&gt;9999,N2790&lt;&gt;999,L2790&lt;&gt;"Median"),IFERROR(VLOOKUP(A2790,'HD Total'!A:P,16,0),"."),".")</f>
        <v>16734</v>
      </c>
    </row>
    <row r="2791" spans="1:21" x14ac:dyDescent="0.3">
      <c r="A2791" s="1" t="str">
        <f t="shared" si="86"/>
        <v>2023|Capital, Coast and Hutt Valley|$30,001-$50,000</v>
      </c>
      <c r="B2791" t="s">
        <v>18</v>
      </c>
      <c r="C2791" t="s">
        <v>19</v>
      </c>
      <c r="D2791" t="s">
        <v>20</v>
      </c>
      <c r="E2791" t="s">
        <v>21</v>
      </c>
      <c r="F2791">
        <v>2023</v>
      </c>
      <c r="G2791">
        <v>2023</v>
      </c>
      <c r="H2791">
        <v>303</v>
      </c>
      <c r="I2791" t="s">
        <v>167</v>
      </c>
      <c r="J2791">
        <v>99</v>
      </c>
      <c r="K2791" t="s">
        <v>23</v>
      </c>
      <c r="L2791">
        <v>3</v>
      </c>
      <c r="M2791" t="s">
        <v>45</v>
      </c>
      <c r="N2791">
        <v>7777</v>
      </c>
      <c r="O2791" t="s">
        <v>37</v>
      </c>
      <c r="P2791">
        <v>16734</v>
      </c>
      <c r="T2791" s="3">
        <f t="shared" si="87"/>
        <v>100</v>
      </c>
      <c r="U2791" s="3">
        <f>IF(AND(R2791&lt;&gt;"_U",N2791&lt;&gt;9999,N2791&lt;&gt;999,L2791&lt;&gt;"Median"),IFERROR(VLOOKUP(A2791,'HD Total'!A:P,16,0),"."),".")</f>
        <v>16734</v>
      </c>
    </row>
    <row r="2792" spans="1:21" x14ac:dyDescent="0.3">
      <c r="A2792" s="1" t="str">
        <f t="shared" si="86"/>
        <v>2023|Capital, Coast and Hutt Valley|$50,001-$70,000</v>
      </c>
      <c r="B2792" t="s">
        <v>18</v>
      </c>
      <c r="C2792" t="s">
        <v>19</v>
      </c>
      <c r="D2792" t="s">
        <v>20</v>
      </c>
      <c r="E2792" t="s">
        <v>21</v>
      </c>
      <c r="F2792">
        <v>2023</v>
      </c>
      <c r="G2792">
        <v>2023</v>
      </c>
      <c r="H2792">
        <v>303</v>
      </c>
      <c r="I2792" t="s">
        <v>167</v>
      </c>
      <c r="J2792">
        <v>99</v>
      </c>
      <c r="K2792" t="s">
        <v>23</v>
      </c>
      <c r="L2792">
        <v>4</v>
      </c>
      <c r="M2792" t="s">
        <v>36</v>
      </c>
      <c r="N2792">
        <v>1</v>
      </c>
      <c r="O2792" t="s">
        <v>33</v>
      </c>
      <c r="P2792">
        <v>6492</v>
      </c>
      <c r="T2792" s="3">
        <f t="shared" si="87"/>
        <v>46.25</v>
      </c>
      <c r="U2792" s="3">
        <f>IF(AND(R2792&lt;&gt;"_U",N2792&lt;&gt;9999,N2792&lt;&gt;999,L2792&lt;&gt;"Median"),IFERROR(VLOOKUP(A2792,'HD Total'!A:P,16,0),"."),".")</f>
        <v>14037</v>
      </c>
    </row>
    <row r="2793" spans="1:21" x14ac:dyDescent="0.3">
      <c r="A2793" s="1" t="str">
        <f t="shared" si="86"/>
        <v>2023|Capital, Coast and Hutt Valley|$50,001-$70,000</v>
      </c>
      <c r="B2793" t="s">
        <v>18</v>
      </c>
      <c r="C2793" t="s">
        <v>19</v>
      </c>
      <c r="D2793" t="s">
        <v>20</v>
      </c>
      <c r="E2793" t="s">
        <v>21</v>
      </c>
      <c r="F2793">
        <v>2023</v>
      </c>
      <c r="G2793">
        <v>2023</v>
      </c>
      <c r="H2793">
        <v>303</v>
      </c>
      <c r="I2793" t="s">
        <v>167</v>
      </c>
      <c r="J2793">
        <v>99</v>
      </c>
      <c r="K2793" t="s">
        <v>23</v>
      </c>
      <c r="L2793">
        <v>4</v>
      </c>
      <c r="M2793" t="s">
        <v>36</v>
      </c>
      <c r="N2793">
        <v>7777</v>
      </c>
      <c r="O2793" t="s">
        <v>37</v>
      </c>
      <c r="P2793">
        <v>14037</v>
      </c>
      <c r="T2793" s="3">
        <f t="shared" si="87"/>
        <v>100</v>
      </c>
      <c r="U2793" s="3">
        <f>IF(AND(R2793&lt;&gt;"_U",N2793&lt;&gt;9999,N2793&lt;&gt;999,L2793&lt;&gt;"Median"),IFERROR(VLOOKUP(A2793,'HD Total'!A:P,16,0),"."),".")</f>
        <v>14037</v>
      </c>
    </row>
    <row r="2794" spans="1:21" x14ac:dyDescent="0.3">
      <c r="A2794" s="1" t="str">
        <f t="shared" si="86"/>
        <v>2023|Capital, Coast and Hutt Valley|$50,001-$70,000</v>
      </c>
      <c r="B2794" t="s">
        <v>18</v>
      </c>
      <c r="C2794" t="s">
        <v>19</v>
      </c>
      <c r="D2794" t="s">
        <v>20</v>
      </c>
      <c r="E2794" t="s">
        <v>21</v>
      </c>
      <c r="F2794">
        <v>2023</v>
      </c>
      <c r="G2794">
        <v>2023</v>
      </c>
      <c r="H2794">
        <v>303</v>
      </c>
      <c r="I2794" t="s">
        <v>167</v>
      </c>
      <c r="J2794">
        <v>99</v>
      </c>
      <c r="K2794" t="s">
        <v>23</v>
      </c>
      <c r="L2794">
        <v>4</v>
      </c>
      <c r="M2794" t="s">
        <v>36</v>
      </c>
      <c r="N2794">
        <v>999</v>
      </c>
      <c r="O2794" t="s">
        <v>42</v>
      </c>
      <c r="P2794">
        <v>0</v>
      </c>
      <c r="T2794" s="3" t="str">
        <f t="shared" si="87"/>
        <v>.</v>
      </c>
      <c r="U2794" s="3" t="str">
        <f>IF(AND(R2794&lt;&gt;"_U",N2794&lt;&gt;9999,N2794&lt;&gt;999,L2794&lt;&gt;"Median"),IFERROR(VLOOKUP(A2794,'HD Total'!A:P,16,0),"."),".")</f>
        <v>.</v>
      </c>
    </row>
    <row r="2795" spans="1:21" x14ac:dyDescent="0.3">
      <c r="A2795" s="1" t="str">
        <f t="shared" si="86"/>
        <v>2023|Capital, Coast and Hutt Valley|$50,001-$70,000</v>
      </c>
      <c r="B2795" t="s">
        <v>18</v>
      </c>
      <c r="C2795" t="s">
        <v>19</v>
      </c>
      <c r="D2795" t="s">
        <v>20</v>
      </c>
      <c r="E2795" t="s">
        <v>21</v>
      </c>
      <c r="F2795">
        <v>2023</v>
      </c>
      <c r="G2795">
        <v>2023</v>
      </c>
      <c r="H2795">
        <v>303</v>
      </c>
      <c r="I2795" t="s">
        <v>167</v>
      </c>
      <c r="J2795">
        <v>99</v>
      </c>
      <c r="K2795" t="s">
        <v>23</v>
      </c>
      <c r="L2795">
        <v>4</v>
      </c>
      <c r="M2795" t="s">
        <v>36</v>
      </c>
      <c r="N2795">
        <v>9999</v>
      </c>
      <c r="O2795" t="s">
        <v>40</v>
      </c>
      <c r="P2795">
        <v>14037</v>
      </c>
      <c r="T2795" s="3" t="str">
        <f t="shared" si="87"/>
        <v>.</v>
      </c>
      <c r="U2795" s="3" t="str">
        <f>IF(AND(R2795&lt;&gt;"_U",N2795&lt;&gt;9999,N2795&lt;&gt;999,L2795&lt;&gt;"Median"),IFERROR(VLOOKUP(A2795,'HD Total'!A:P,16,0),"."),".")</f>
        <v>.</v>
      </c>
    </row>
    <row r="2796" spans="1:21" x14ac:dyDescent="0.3">
      <c r="A2796" s="1" t="str">
        <f t="shared" si="86"/>
        <v>2023|Capital, Coast and Hutt Valley|$50,001-$70,000</v>
      </c>
      <c r="B2796" t="s">
        <v>18</v>
      </c>
      <c r="C2796" t="s">
        <v>19</v>
      </c>
      <c r="D2796" t="s">
        <v>20</v>
      </c>
      <c r="E2796" t="s">
        <v>21</v>
      </c>
      <c r="F2796">
        <v>2023</v>
      </c>
      <c r="G2796">
        <v>2023</v>
      </c>
      <c r="H2796">
        <v>303</v>
      </c>
      <c r="I2796" t="s">
        <v>167</v>
      </c>
      <c r="J2796">
        <v>99</v>
      </c>
      <c r="K2796" t="s">
        <v>23</v>
      </c>
      <c r="L2796">
        <v>4</v>
      </c>
      <c r="M2796" t="s">
        <v>36</v>
      </c>
      <c r="N2796">
        <v>2</v>
      </c>
      <c r="O2796" t="s">
        <v>28</v>
      </c>
      <c r="P2796">
        <v>6282</v>
      </c>
      <c r="T2796" s="3">
        <f t="shared" si="87"/>
        <v>44.75</v>
      </c>
      <c r="U2796" s="3">
        <f>IF(AND(R2796&lt;&gt;"_U",N2796&lt;&gt;9999,N2796&lt;&gt;999,L2796&lt;&gt;"Median"),IFERROR(VLOOKUP(A2796,'HD Total'!A:P,16,0),"."),".")</f>
        <v>14037</v>
      </c>
    </row>
    <row r="2797" spans="1:21" x14ac:dyDescent="0.3">
      <c r="A2797" s="1" t="str">
        <f t="shared" si="86"/>
        <v>2023|Capital, Coast and Hutt Valley|$50,001-$70,000</v>
      </c>
      <c r="B2797" t="s">
        <v>18</v>
      </c>
      <c r="C2797" t="s">
        <v>19</v>
      </c>
      <c r="D2797" t="s">
        <v>20</v>
      </c>
      <c r="E2797" t="s">
        <v>21</v>
      </c>
      <c r="F2797">
        <v>2023</v>
      </c>
      <c r="G2797">
        <v>2023</v>
      </c>
      <c r="H2797">
        <v>303</v>
      </c>
      <c r="I2797" t="s">
        <v>167</v>
      </c>
      <c r="J2797">
        <v>99</v>
      </c>
      <c r="K2797" t="s">
        <v>23</v>
      </c>
      <c r="L2797">
        <v>4</v>
      </c>
      <c r="M2797" t="s">
        <v>36</v>
      </c>
      <c r="N2797">
        <v>3</v>
      </c>
      <c r="O2797" t="s">
        <v>25</v>
      </c>
      <c r="P2797">
        <v>1260</v>
      </c>
      <c r="T2797" s="3">
        <f t="shared" si="87"/>
        <v>8.98</v>
      </c>
      <c r="U2797" s="3">
        <f>IF(AND(R2797&lt;&gt;"_U",N2797&lt;&gt;9999,N2797&lt;&gt;999,L2797&lt;&gt;"Median"),IFERROR(VLOOKUP(A2797,'HD Total'!A:P,16,0),"."),".")</f>
        <v>14037</v>
      </c>
    </row>
    <row r="2798" spans="1:21" x14ac:dyDescent="0.3">
      <c r="A2798" s="1" t="str">
        <f t="shared" si="86"/>
        <v>2023|Capital, Coast and Hutt Valley|$70,001-$100,000</v>
      </c>
      <c r="B2798" t="s">
        <v>18</v>
      </c>
      <c r="C2798" t="s">
        <v>19</v>
      </c>
      <c r="D2798" t="s">
        <v>20</v>
      </c>
      <c r="E2798" t="s">
        <v>21</v>
      </c>
      <c r="F2798">
        <v>2023</v>
      </c>
      <c r="G2798">
        <v>2023</v>
      </c>
      <c r="H2798">
        <v>303</v>
      </c>
      <c r="I2798" t="s">
        <v>167</v>
      </c>
      <c r="J2798">
        <v>99</v>
      </c>
      <c r="K2798" t="s">
        <v>23</v>
      </c>
      <c r="L2798">
        <v>5</v>
      </c>
      <c r="M2798" t="s">
        <v>58</v>
      </c>
      <c r="N2798">
        <v>9999</v>
      </c>
      <c r="O2798" t="s">
        <v>40</v>
      </c>
      <c r="P2798">
        <v>20286</v>
      </c>
      <c r="T2798" s="3" t="str">
        <f t="shared" si="87"/>
        <v>.</v>
      </c>
      <c r="U2798" s="3" t="str">
        <f>IF(AND(R2798&lt;&gt;"_U",N2798&lt;&gt;9999,N2798&lt;&gt;999,L2798&lt;&gt;"Median"),IFERROR(VLOOKUP(A2798,'HD Total'!A:P,16,0),"."),".")</f>
        <v>.</v>
      </c>
    </row>
    <row r="2799" spans="1:21" x14ac:dyDescent="0.3">
      <c r="A2799" s="1" t="str">
        <f t="shared" si="86"/>
        <v>2023|Capital, Coast and Hutt Valley|$70,001-$100,000</v>
      </c>
      <c r="B2799" t="s">
        <v>18</v>
      </c>
      <c r="C2799" t="s">
        <v>19</v>
      </c>
      <c r="D2799" t="s">
        <v>20</v>
      </c>
      <c r="E2799" t="s">
        <v>21</v>
      </c>
      <c r="F2799">
        <v>2023</v>
      </c>
      <c r="G2799">
        <v>2023</v>
      </c>
      <c r="H2799">
        <v>303</v>
      </c>
      <c r="I2799" t="s">
        <v>167</v>
      </c>
      <c r="J2799">
        <v>99</v>
      </c>
      <c r="K2799" t="s">
        <v>23</v>
      </c>
      <c r="L2799">
        <v>5</v>
      </c>
      <c r="M2799" t="s">
        <v>58</v>
      </c>
      <c r="N2799">
        <v>3</v>
      </c>
      <c r="O2799" t="s">
        <v>25</v>
      </c>
      <c r="P2799">
        <v>1632</v>
      </c>
      <c r="T2799" s="3">
        <f t="shared" si="87"/>
        <v>8.0399999999999991</v>
      </c>
      <c r="U2799" s="3">
        <f>IF(AND(R2799&lt;&gt;"_U",N2799&lt;&gt;9999,N2799&lt;&gt;999,L2799&lt;&gt;"Median"),IFERROR(VLOOKUP(A2799,'HD Total'!A:P,16,0),"."),".")</f>
        <v>20286</v>
      </c>
    </row>
    <row r="2800" spans="1:21" x14ac:dyDescent="0.3">
      <c r="A2800" s="1" t="str">
        <f t="shared" si="86"/>
        <v>2023|Capital, Coast and Hutt Valley|$70,001-$100,000</v>
      </c>
      <c r="B2800" t="s">
        <v>18</v>
      </c>
      <c r="C2800" t="s">
        <v>19</v>
      </c>
      <c r="D2800" t="s">
        <v>20</v>
      </c>
      <c r="E2800" t="s">
        <v>21</v>
      </c>
      <c r="F2800">
        <v>2023</v>
      </c>
      <c r="G2800">
        <v>2023</v>
      </c>
      <c r="H2800">
        <v>303</v>
      </c>
      <c r="I2800" t="s">
        <v>167</v>
      </c>
      <c r="J2800">
        <v>99</v>
      </c>
      <c r="K2800" t="s">
        <v>23</v>
      </c>
      <c r="L2800">
        <v>5</v>
      </c>
      <c r="M2800" t="s">
        <v>58</v>
      </c>
      <c r="N2800">
        <v>1</v>
      </c>
      <c r="O2800" t="s">
        <v>33</v>
      </c>
      <c r="P2800">
        <v>9975</v>
      </c>
      <c r="T2800" s="3">
        <f t="shared" si="87"/>
        <v>49.17</v>
      </c>
      <c r="U2800" s="3">
        <f>IF(AND(R2800&lt;&gt;"_U",N2800&lt;&gt;9999,N2800&lt;&gt;999,L2800&lt;&gt;"Median"),IFERROR(VLOOKUP(A2800,'HD Total'!A:P,16,0),"."),".")</f>
        <v>20286</v>
      </c>
    </row>
    <row r="2801" spans="1:21" x14ac:dyDescent="0.3">
      <c r="A2801" s="1" t="str">
        <f t="shared" si="86"/>
        <v>2023|Capital, Coast and Hutt Valley|$70,001-$100,000</v>
      </c>
      <c r="B2801" t="s">
        <v>18</v>
      </c>
      <c r="C2801" t="s">
        <v>19</v>
      </c>
      <c r="D2801" t="s">
        <v>20</v>
      </c>
      <c r="E2801" t="s">
        <v>21</v>
      </c>
      <c r="F2801">
        <v>2023</v>
      </c>
      <c r="G2801">
        <v>2023</v>
      </c>
      <c r="H2801">
        <v>303</v>
      </c>
      <c r="I2801" t="s">
        <v>167</v>
      </c>
      <c r="J2801">
        <v>99</v>
      </c>
      <c r="K2801" t="s">
        <v>23</v>
      </c>
      <c r="L2801">
        <v>5</v>
      </c>
      <c r="M2801" t="s">
        <v>58</v>
      </c>
      <c r="N2801">
        <v>2</v>
      </c>
      <c r="O2801" t="s">
        <v>28</v>
      </c>
      <c r="P2801">
        <v>8676</v>
      </c>
      <c r="T2801" s="3">
        <f t="shared" si="87"/>
        <v>42.77</v>
      </c>
      <c r="U2801" s="3">
        <f>IF(AND(R2801&lt;&gt;"_U",N2801&lt;&gt;9999,N2801&lt;&gt;999,L2801&lt;&gt;"Median"),IFERROR(VLOOKUP(A2801,'HD Total'!A:P,16,0),"."),".")</f>
        <v>20286</v>
      </c>
    </row>
    <row r="2802" spans="1:21" x14ac:dyDescent="0.3">
      <c r="A2802" s="1" t="str">
        <f t="shared" si="86"/>
        <v>2023|Capital, Coast and Hutt Valley|$70,001-$100,000</v>
      </c>
      <c r="B2802" t="s">
        <v>18</v>
      </c>
      <c r="C2802" t="s">
        <v>19</v>
      </c>
      <c r="D2802" t="s">
        <v>20</v>
      </c>
      <c r="E2802" t="s">
        <v>21</v>
      </c>
      <c r="F2802">
        <v>2023</v>
      </c>
      <c r="G2802">
        <v>2023</v>
      </c>
      <c r="H2802">
        <v>303</v>
      </c>
      <c r="I2802" t="s">
        <v>167</v>
      </c>
      <c r="J2802">
        <v>99</v>
      </c>
      <c r="K2802" t="s">
        <v>23</v>
      </c>
      <c r="L2802">
        <v>5</v>
      </c>
      <c r="M2802" t="s">
        <v>58</v>
      </c>
      <c r="N2802">
        <v>7777</v>
      </c>
      <c r="O2802" t="s">
        <v>37</v>
      </c>
      <c r="P2802">
        <v>20286</v>
      </c>
      <c r="T2802" s="3">
        <f t="shared" si="87"/>
        <v>100</v>
      </c>
      <c r="U2802" s="3">
        <f>IF(AND(R2802&lt;&gt;"_U",N2802&lt;&gt;9999,N2802&lt;&gt;999,L2802&lt;&gt;"Median"),IFERROR(VLOOKUP(A2802,'HD Total'!A:P,16,0),"."),".")</f>
        <v>20286</v>
      </c>
    </row>
    <row r="2803" spans="1:21" x14ac:dyDescent="0.3">
      <c r="A2803" s="1" t="str">
        <f t="shared" si="86"/>
        <v>2023|Capital, Coast and Hutt Valley|$70,001-$100,000</v>
      </c>
      <c r="B2803" t="s">
        <v>18</v>
      </c>
      <c r="C2803" t="s">
        <v>19</v>
      </c>
      <c r="D2803" t="s">
        <v>20</v>
      </c>
      <c r="E2803" t="s">
        <v>21</v>
      </c>
      <c r="F2803">
        <v>2023</v>
      </c>
      <c r="G2803">
        <v>2023</v>
      </c>
      <c r="H2803">
        <v>303</v>
      </c>
      <c r="I2803" t="s">
        <v>167</v>
      </c>
      <c r="J2803">
        <v>99</v>
      </c>
      <c r="K2803" t="s">
        <v>23</v>
      </c>
      <c r="L2803">
        <v>5</v>
      </c>
      <c r="M2803" t="s">
        <v>58</v>
      </c>
      <c r="N2803">
        <v>999</v>
      </c>
      <c r="O2803" t="s">
        <v>42</v>
      </c>
      <c r="P2803">
        <v>3</v>
      </c>
      <c r="T2803" s="3" t="str">
        <f t="shared" si="87"/>
        <v>.</v>
      </c>
      <c r="U2803" s="3" t="str">
        <f>IF(AND(R2803&lt;&gt;"_U",N2803&lt;&gt;9999,N2803&lt;&gt;999,L2803&lt;&gt;"Median"),IFERROR(VLOOKUP(A2803,'HD Total'!A:P,16,0),"."),".")</f>
        <v>.</v>
      </c>
    </row>
    <row r="2804" spans="1:21" x14ac:dyDescent="0.3">
      <c r="A2804" s="1" t="str">
        <f t="shared" si="86"/>
        <v>2023|Capital, Coast and Hutt Valley|$100,001-$150,000</v>
      </c>
      <c r="B2804" t="s">
        <v>18</v>
      </c>
      <c r="C2804" t="s">
        <v>19</v>
      </c>
      <c r="D2804" t="s">
        <v>20</v>
      </c>
      <c r="E2804" t="s">
        <v>21</v>
      </c>
      <c r="F2804">
        <v>2023</v>
      </c>
      <c r="G2804">
        <v>2023</v>
      </c>
      <c r="H2804">
        <v>303</v>
      </c>
      <c r="I2804" t="s">
        <v>167</v>
      </c>
      <c r="J2804">
        <v>99</v>
      </c>
      <c r="K2804" t="s">
        <v>23</v>
      </c>
      <c r="L2804">
        <v>6</v>
      </c>
      <c r="M2804" t="s">
        <v>59</v>
      </c>
      <c r="N2804">
        <v>1</v>
      </c>
      <c r="O2804" t="s">
        <v>33</v>
      </c>
      <c r="P2804">
        <v>18891</v>
      </c>
      <c r="T2804" s="3">
        <f t="shared" si="87"/>
        <v>56.29</v>
      </c>
      <c r="U2804" s="3">
        <f>IF(AND(R2804&lt;&gt;"_U",N2804&lt;&gt;9999,N2804&lt;&gt;999,L2804&lt;&gt;"Median"),IFERROR(VLOOKUP(A2804,'HD Total'!A:P,16,0),"."),".")</f>
        <v>33561</v>
      </c>
    </row>
    <row r="2805" spans="1:21" x14ac:dyDescent="0.3">
      <c r="A2805" s="1" t="str">
        <f t="shared" si="86"/>
        <v>2023|Capital, Coast and Hutt Valley|$100,001-$150,000</v>
      </c>
      <c r="B2805" t="s">
        <v>18</v>
      </c>
      <c r="C2805" t="s">
        <v>19</v>
      </c>
      <c r="D2805" t="s">
        <v>20</v>
      </c>
      <c r="E2805" t="s">
        <v>21</v>
      </c>
      <c r="F2805">
        <v>2023</v>
      </c>
      <c r="G2805">
        <v>2023</v>
      </c>
      <c r="H2805">
        <v>303</v>
      </c>
      <c r="I2805" t="s">
        <v>167</v>
      </c>
      <c r="J2805">
        <v>99</v>
      </c>
      <c r="K2805" t="s">
        <v>23</v>
      </c>
      <c r="L2805">
        <v>6</v>
      </c>
      <c r="M2805" t="s">
        <v>59</v>
      </c>
      <c r="N2805">
        <v>999</v>
      </c>
      <c r="O2805" t="s">
        <v>42</v>
      </c>
      <c r="P2805">
        <v>0</v>
      </c>
      <c r="T2805" s="3" t="str">
        <f t="shared" si="87"/>
        <v>.</v>
      </c>
      <c r="U2805" s="3" t="str">
        <f>IF(AND(R2805&lt;&gt;"_U",N2805&lt;&gt;9999,N2805&lt;&gt;999,L2805&lt;&gt;"Median"),IFERROR(VLOOKUP(A2805,'HD Total'!A:P,16,0),"."),".")</f>
        <v>.</v>
      </c>
    </row>
    <row r="2806" spans="1:21" x14ac:dyDescent="0.3">
      <c r="A2806" s="1" t="str">
        <f t="shared" si="86"/>
        <v>2023|Capital, Coast and Hutt Valley|$100,001-$150,000</v>
      </c>
      <c r="B2806" t="s">
        <v>18</v>
      </c>
      <c r="C2806" t="s">
        <v>19</v>
      </c>
      <c r="D2806" t="s">
        <v>20</v>
      </c>
      <c r="E2806" t="s">
        <v>21</v>
      </c>
      <c r="F2806">
        <v>2023</v>
      </c>
      <c r="G2806">
        <v>2023</v>
      </c>
      <c r="H2806">
        <v>303</v>
      </c>
      <c r="I2806" t="s">
        <v>167</v>
      </c>
      <c r="J2806">
        <v>99</v>
      </c>
      <c r="K2806" t="s">
        <v>23</v>
      </c>
      <c r="L2806">
        <v>6</v>
      </c>
      <c r="M2806" t="s">
        <v>59</v>
      </c>
      <c r="N2806">
        <v>3</v>
      </c>
      <c r="O2806" t="s">
        <v>25</v>
      </c>
      <c r="P2806">
        <v>2631</v>
      </c>
      <c r="T2806" s="3">
        <f t="shared" si="87"/>
        <v>7.84</v>
      </c>
      <c r="U2806" s="3">
        <f>IF(AND(R2806&lt;&gt;"_U",N2806&lt;&gt;9999,N2806&lt;&gt;999,L2806&lt;&gt;"Median"),IFERROR(VLOOKUP(A2806,'HD Total'!A:P,16,0),"."),".")</f>
        <v>33561</v>
      </c>
    </row>
    <row r="2807" spans="1:21" x14ac:dyDescent="0.3">
      <c r="A2807" s="1" t="str">
        <f t="shared" si="86"/>
        <v>2023|Capital, Coast and Hutt Valley|$100,001-$150,000</v>
      </c>
      <c r="B2807" t="s">
        <v>18</v>
      </c>
      <c r="C2807" t="s">
        <v>19</v>
      </c>
      <c r="D2807" t="s">
        <v>20</v>
      </c>
      <c r="E2807" t="s">
        <v>21</v>
      </c>
      <c r="F2807">
        <v>2023</v>
      </c>
      <c r="G2807">
        <v>2023</v>
      </c>
      <c r="H2807">
        <v>303</v>
      </c>
      <c r="I2807" t="s">
        <v>167</v>
      </c>
      <c r="J2807">
        <v>99</v>
      </c>
      <c r="K2807" t="s">
        <v>23</v>
      </c>
      <c r="L2807">
        <v>6</v>
      </c>
      <c r="M2807" t="s">
        <v>59</v>
      </c>
      <c r="N2807">
        <v>2</v>
      </c>
      <c r="O2807" t="s">
        <v>28</v>
      </c>
      <c r="P2807">
        <v>12036</v>
      </c>
      <c r="T2807" s="3">
        <f t="shared" si="87"/>
        <v>35.86</v>
      </c>
      <c r="U2807" s="3">
        <f>IF(AND(R2807&lt;&gt;"_U",N2807&lt;&gt;9999,N2807&lt;&gt;999,L2807&lt;&gt;"Median"),IFERROR(VLOOKUP(A2807,'HD Total'!A:P,16,0),"."),".")</f>
        <v>33561</v>
      </c>
    </row>
    <row r="2808" spans="1:21" x14ac:dyDescent="0.3">
      <c r="A2808" s="1" t="str">
        <f t="shared" si="86"/>
        <v>2023|Capital, Coast and Hutt Valley|$100,001-$150,000</v>
      </c>
      <c r="B2808" t="s">
        <v>18</v>
      </c>
      <c r="C2808" t="s">
        <v>19</v>
      </c>
      <c r="D2808" t="s">
        <v>20</v>
      </c>
      <c r="E2808" t="s">
        <v>21</v>
      </c>
      <c r="F2808">
        <v>2023</v>
      </c>
      <c r="G2808">
        <v>2023</v>
      </c>
      <c r="H2808">
        <v>303</v>
      </c>
      <c r="I2808" t="s">
        <v>167</v>
      </c>
      <c r="J2808">
        <v>99</v>
      </c>
      <c r="K2808" t="s">
        <v>23</v>
      </c>
      <c r="L2808">
        <v>6</v>
      </c>
      <c r="M2808" t="s">
        <v>59</v>
      </c>
      <c r="N2808">
        <v>9999</v>
      </c>
      <c r="O2808" t="s">
        <v>40</v>
      </c>
      <c r="P2808">
        <v>33561</v>
      </c>
      <c r="T2808" s="3" t="str">
        <f t="shared" si="87"/>
        <v>.</v>
      </c>
      <c r="U2808" s="3" t="str">
        <f>IF(AND(R2808&lt;&gt;"_U",N2808&lt;&gt;9999,N2808&lt;&gt;999,L2808&lt;&gt;"Median"),IFERROR(VLOOKUP(A2808,'HD Total'!A:P,16,0),"."),".")</f>
        <v>.</v>
      </c>
    </row>
    <row r="2809" spans="1:21" x14ac:dyDescent="0.3">
      <c r="A2809" s="1" t="str">
        <f t="shared" si="86"/>
        <v>2023|Capital, Coast and Hutt Valley|$100,001-$150,000</v>
      </c>
      <c r="B2809" t="s">
        <v>18</v>
      </c>
      <c r="C2809" t="s">
        <v>19</v>
      </c>
      <c r="D2809" t="s">
        <v>20</v>
      </c>
      <c r="E2809" t="s">
        <v>21</v>
      </c>
      <c r="F2809">
        <v>2023</v>
      </c>
      <c r="G2809">
        <v>2023</v>
      </c>
      <c r="H2809">
        <v>303</v>
      </c>
      <c r="I2809" t="s">
        <v>167</v>
      </c>
      <c r="J2809">
        <v>99</v>
      </c>
      <c r="K2809" t="s">
        <v>23</v>
      </c>
      <c r="L2809">
        <v>6</v>
      </c>
      <c r="M2809" t="s">
        <v>59</v>
      </c>
      <c r="N2809">
        <v>7777</v>
      </c>
      <c r="O2809" t="s">
        <v>37</v>
      </c>
      <c r="P2809">
        <v>33561</v>
      </c>
      <c r="T2809" s="3">
        <f t="shared" si="87"/>
        <v>100</v>
      </c>
      <c r="U2809" s="3">
        <f>IF(AND(R2809&lt;&gt;"_U",N2809&lt;&gt;9999,N2809&lt;&gt;999,L2809&lt;&gt;"Median"),IFERROR(VLOOKUP(A2809,'HD Total'!A:P,16,0),"."),".")</f>
        <v>33561</v>
      </c>
    </row>
    <row r="2810" spans="1:21" x14ac:dyDescent="0.3">
      <c r="A2810" s="1" t="str">
        <f t="shared" si="86"/>
        <v>2023|Capital, Coast and Hutt Valley|$150,001-$200,000</v>
      </c>
      <c r="B2810" t="s">
        <v>18</v>
      </c>
      <c r="C2810" t="s">
        <v>19</v>
      </c>
      <c r="D2810" t="s">
        <v>20</v>
      </c>
      <c r="E2810" t="s">
        <v>21</v>
      </c>
      <c r="F2810">
        <v>2023</v>
      </c>
      <c r="G2810">
        <v>2023</v>
      </c>
      <c r="H2810">
        <v>303</v>
      </c>
      <c r="I2810" t="s">
        <v>167</v>
      </c>
      <c r="J2810">
        <v>99</v>
      </c>
      <c r="K2810" t="s">
        <v>23</v>
      </c>
      <c r="L2810">
        <v>7</v>
      </c>
      <c r="M2810" t="s">
        <v>43</v>
      </c>
      <c r="N2810">
        <v>7777</v>
      </c>
      <c r="O2810" t="s">
        <v>37</v>
      </c>
      <c r="P2810">
        <v>26565</v>
      </c>
      <c r="T2810" s="3">
        <f t="shared" si="87"/>
        <v>100</v>
      </c>
      <c r="U2810" s="3">
        <f>IF(AND(R2810&lt;&gt;"_U",N2810&lt;&gt;9999,N2810&lt;&gt;999,L2810&lt;&gt;"Median"),IFERROR(VLOOKUP(A2810,'HD Total'!A:P,16,0),"."),".")</f>
        <v>26565</v>
      </c>
    </row>
    <row r="2811" spans="1:21" x14ac:dyDescent="0.3">
      <c r="A2811" s="1" t="str">
        <f t="shared" si="86"/>
        <v>2023|Capital, Coast and Hutt Valley|$150,001-$200,000</v>
      </c>
      <c r="B2811" t="s">
        <v>18</v>
      </c>
      <c r="C2811" t="s">
        <v>19</v>
      </c>
      <c r="D2811" t="s">
        <v>20</v>
      </c>
      <c r="E2811" t="s">
        <v>21</v>
      </c>
      <c r="F2811">
        <v>2023</v>
      </c>
      <c r="G2811">
        <v>2023</v>
      </c>
      <c r="H2811">
        <v>303</v>
      </c>
      <c r="I2811" t="s">
        <v>167</v>
      </c>
      <c r="J2811">
        <v>99</v>
      </c>
      <c r="K2811" t="s">
        <v>23</v>
      </c>
      <c r="L2811">
        <v>7</v>
      </c>
      <c r="M2811" t="s">
        <v>43</v>
      </c>
      <c r="N2811">
        <v>1</v>
      </c>
      <c r="O2811" t="s">
        <v>33</v>
      </c>
      <c r="P2811">
        <v>17313</v>
      </c>
      <c r="T2811" s="3">
        <f t="shared" si="87"/>
        <v>65.17</v>
      </c>
      <c r="U2811" s="3">
        <f>IF(AND(R2811&lt;&gt;"_U",N2811&lt;&gt;9999,N2811&lt;&gt;999,L2811&lt;&gt;"Median"),IFERROR(VLOOKUP(A2811,'HD Total'!A:P,16,0),"."),".")</f>
        <v>26565</v>
      </c>
    </row>
    <row r="2812" spans="1:21" x14ac:dyDescent="0.3">
      <c r="A2812" s="1" t="str">
        <f t="shared" si="86"/>
        <v>2023|Capital, Coast and Hutt Valley|$150,001-$200,000</v>
      </c>
      <c r="B2812" t="s">
        <v>18</v>
      </c>
      <c r="C2812" t="s">
        <v>19</v>
      </c>
      <c r="D2812" t="s">
        <v>20</v>
      </c>
      <c r="E2812" t="s">
        <v>21</v>
      </c>
      <c r="F2812">
        <v>2023</v>
      </c>
      <c r="G2812">
        <v>2023</v>
      </c>
      <c r="H2812">
        <v>303</v>
      </c>
      <c r="I2812" t="s">
        <v>167</v>
      </c>
      <c r="J2812">
        <v>99</v>
      </c>
      <c r="K2812" t="s">
        <v>23</v>
      </c>
      <c r="L2812">
        <v>7</v>
      </c>
      <c r="M2812" t="s">
        <v>43</v>
      </c>
      <c r="N2812">
        <v>9999</v>
      </c>
      <c r="O2812" t="s">
        <v>40</v>
      </c>
      <c r="P2812">
        <v>26565</v>
      </c>
      <c r="T2812" s="3" t="str">
        <f t="shared" si="87"/>
        <v>.</v>
      </c>
      <c r="U2812" s="3" t="str">
        <f>IF(AND(R2812&lt;&gt;"_U",N2812&lt;&gt;9999,N2812&lt;&gt;999,L2812&lt;&gt;"Median"),IFERROR(VLOOKUP(A2812,'HD Total'!A:P,16,0),"."),".")</f>
        <v>.</v>
      </c>
    </row>
    <row r="2813" spans="1:21" x14ac:dyDescent="0.3">
      <c r="A2813" s="1" t="str">
        <f t="shared" si="86"/>
        <v>2023|Capital, Coast and Hutt Valley|$150,001-$200,000</v>
      </c>
      <c r="B2813" t="s">
        <v>18</v>
      </c>
      <c r="C2813" t="s">
        <v>19</v>
      </c>
      <c r="D2813" t="s">
        <v>20</v>
      </c>
      <c r="E2813" t="s">
        <v>21</v>
      </c>
      <c r="F2813">
        <v>2023</v>
      </c>
      <c r="G2813">
        <v>2023</v>
      </c>
      <c r="H2813">
        <v>303</v>
      </c>
      <c r="I2813" t="s">
        <v>167</v>
      </c>
      <c r="J2813">
        <v>99</v>
      </c>
      <c r="K2813" t="s">
        <v>23</v>
      </c>
      <c r="L2813">
        <v>7</v>
      </c>
      <c r="M2813" t="s">
        <v>43</v>
      </c>
      <c r="N2813">
        <v>2</v>
      </c>
      <c r="O2813" t="s">
        <v>28</v>
      </c>
      <c r="P2813">
        <v>7089</v>
      </c>
      <c r="T2813" s="3">
        <f t="shared" si="87"/>
        <v>26.69</v>
      </c>
      <c r="U2813" s="3">
        <f>IF(AND(R2813&lt;&gt;"_U",N2813&lt;&gt;9999,N2813&lt;&gt;999,L2813&lt;&gt;"Median"),IFERROR(VLOOKUP(A2813,'HD Total'!A:P,16,0),"."),".")</f>
        <v>26565</v>
      </c>
    </row>
    <row r="2814" spans="1:21" x14ac:dyDescent="0.3">
      <c r="A2814" s="1" t="str">
        <f t="shared" si="86"/>
        <v>2023|Capital, Coast and Hutt Valley|$150,001-$200,000</v>
      </c>
      <c r="B2814" t="s">
        <v>18</v>
      </c>
      <c r="C2814" t="s">
        <v>19</v>
      </c>
      <c r="D2814" t="s">
        <v>20</v>
      </c>
      <c r="E2814" t="s">
        <v>21</v>
      </c>
      <c r="F2814">
        <v>2023</v>
      </c>
      <c r="G2814">
        <v>2023</v>
      </c>
      <c r="H2814">
        <v>303</v>
      </c>
      <c r="I2814" t="s">
        <v>167</v>
      </c>
      <c r="J2814">
        <v>99</v>
      </c>
      <c r="K2814" t="s">
        <v>23</v>
      </c>
      <c r="L2814">
        <v>7</v>
      </c>
      <c r="M2814" t="s">
        <v>43</v>
      </c>
      <c r="N2814">
        <v>999</v>
      </c>
      <c r="O2814" t="s">
        <v>42</v>
      </c>
      <c r="P2814">
        <v>0</v>
      </c>
      <c r="T2814" s="3" t="str">
        <f t="shared" si="87"/>
        <v>.</v>
      </c>
      <c r="U2814" s="3" t="str">
        <f>IF(AND(R2814&lt;&gt;"_U",N2814&lt;&gt;9999,N2814&lt;&gt;999,L2814&lt;&gt;"Median"),IFERROR(VLOOKUP(A2814,'HD Total'!A:P,16,0),"."),".")</f>
        <v>.</v>
      </c>
    </row>
    <row r="2815" spans="1:21" x14ac:dyDescent="0.3">
      <c r="A2815" s="1" t="str">
        <f t="shared" si="86"/>
        <v>2023|Capital, Coast and Hutt Valley|$150,001-$200,000</v>
      </c>
      <c r="B2815" t="s">
        <v>18</v>
      </c>
      <c r="C2815" t="s">
        <v>19</v>
      </c>
      <c r="D2815" t="s">
        <v>20</v>
      </c>
      <c r="E2815" t="s">
        <v>21</v>
      </c>
      <c r="F2815">
        <v>2023</v>
      </c>
      <c r="G2815">
        <v>2023</v>
      </c>
      <c r="H2815">
        <v>303</v>
      </c>
      <c r="I2815" t="s">
        <v>167</v>
      </c>
      <c r="J2815">
        <v>99</v>
      </c>
      <c r="K2815" t="s">
        <v>23</v>
      </c>
      <c r="L2815">
        <v>7</v>
      </c>
      <c r="M2815" t="s">
        <v>43</v>
      </c>
      <c r="N2815">
        <v>3</v>
      </c>
      <c r="O2815" t="s">
        <v>25</v>
      </c>
      <c r="P2815">
        <v>2160</v>
      </c>
      <c r="T2815" s="3">
        <f t="shared" si="87"/>
        <v>8.1300000000000008</v>
      </c>
      <c r="U2815" s="3">
        <f>IF(AND(R2815&lt;&gt;"_U",N2815&lt;&gt;9999,N2815&lt;&gt;999,L2815&lt;&gt;"Median"),IFERROR(VLOOKUP(A2815,'HD Total'!A:P,16,0),"."),".")</f>
        <v>26565</v>
      </c>
    </row>
    <row r="2816" spans="1:21" x14ac:dyDescent="0.3">
      <c r="A2816" s="1" t="str">
        <f t="shared" si="86"/>
        <v>2023|Capital, Coast and Hutt Valley|$200,001 or more</v>
      </c>
      <c r="B2816" t="s">
        <v>18</v>
      </c>
      <c r="C2816" t="s">
        <v>19</v>
      </c>
      <c r="D2816" t="s">
        <v>20</v>
      </c>
      <c r="E2816" t="s">
        <v>21</v>
      </c>
      <c r="F2816">
        <v>2023</v>
      </c>
      <c r="G2816">
        <v>2023</v>
      </c>
      <c r="H2816">
        <v>303</v>
      </c>
      <c r="I2816" t="s">
        <v>167</v>
      </c>
      <c r="J2816">
        <v>99</v>
      </c>
      <c r="K2816" t="s">
        <v>23</v>
      </c>
      <c r="L2816">
        <v>8</v>
      </c>
      <c r="M2816" t="s">
        <v>27</v>
      </c>
      <c r="N2816">
        <v>3</v>
      </c>
      <c r="O2816" t="s">
        <v>25</v>
      </c>
      <c r="P2816">
        <v>5292</v>
      </c>
      <c r="T2816" s="3">
        <f t="shared" si="87"/>
        <v>14.67</v>
      </c>
      <c r="U2816" s="3">
        <f>IF(AND(R2816&lt;&gt;"_U",N2816&lt;&gt;9999,N2816&lt;&gt;999,L2816&lt;&gt;"Median"),IFERROR(VLOOKUP(A2816,'HD Total'!A:P,16,0),"."),".")</f>
        <v>36081</v>
      </c>
    </row>
    <row r="2817" spans="1:21" x14ac:dyDescent="0.3">
      <c r="A2817" s="1" t="str">
        <f t="shared" si="86"/>
        <v>2023|Capital, Coast and Hutt Valley|$200,001 or more</v>
      </c>
      <c r="B2817" t="s">
        <v>18</v>
      </c>
      <c r="C2817" t="s">
        <v>19</v>
      </c>
      <c r="D2817" t="s">
        <v>20</v>
      </c>
      <c r="E2817" t="s">
        <v>21</v>
      </c>
      <c r="F2817">
        <v>2023</v>
      </c>
      <c r="G2817">
        <v>2023</v>
      </c>
      <c r="H2817">
        <v>303</v>
      </c>
      <c r="I2817" t="s">
        <v>167</v>
      </c>
      <c r="J2817">
        <v>99</v>
      </c>
      <c r="K2817" t="s">
        <v>23</v>
      </c>
      <c r="L2817">
        <v>8</v>
      </c>
      <c r="M2817" t="s">
        <v>27</v>
      </c>
      <c r="N2817">
        <v>7777</v>
      </c>
      <c r="O2817" t="s">
        <v>37</v>
      </c>
      <c r="P2817">
        <v>36081</v>
      </c>
      <c r="T2817" s="3">
        <f t="shared" si="87"/>
        <v>100</v>
      </c>
      <c r="U2817" s="3">
        <f>IF(AND(R2817&lt;&gt;"_U",N2817&lt;&gt;9999,N2817&lt;&gt;999,L2817&lt;&gt;"Median"),IFERROR(VLOOKUP(A2817,'HD Total'!A:P,16,0),"."),".")</f>
        <v>36081</v>
      </c>
    </row>
    <row r="2818" spans="1:21" x14ac:dyDescent="0.3">
      <c r="A2818" s="1" t="str">
        <f t="shared" si="86"/>
        <v>2023|Capital, Coast and Hutt Valley|$200,001 or more</v>
      </c>
      <c r="B2818" t="s">
        <v>18</v>
      </c>
      <c r="C2818" t="s">
        <v>19</v>
      </c>
      <c r="D2818" t="s">
        <v>20</v>
      </c>
      <c r="E2818" t="s">
        <v>21</v>
      </c>
      <c r="F2818">
        <v>2023</v>
      </c>
      <c r="G2818">
        <v>2023</v>
      </c>
      <c r="H2818">
        <v>303</v>
      </c>
      <c r="I2818" t="s">
        <v>167</v>
      </c>
      <c r="J2818">
        <v>99</v>
      </c>
      <c r="K2818" t="s">
        <v>23</v>
      </c>
      <c r="L2818">
        <v>8</v>
      </c>
      <c r="M2818" t="s">
        <v>27</v>
      </c>
      <c r="N2818">
        <v>2</v>
      </c>
      <c r="O2818" t="s">
        <v>28</v>
      </c>
      <c r="P2818">
        <v>6867</v>
      </c>
      <c r="T2818" s="3">
        <f t="shared" si="87"/>
        <v>19.03</v>
      </c>
      <c r="U2818" s="3">
        <f>IF(AND(R2818&lt;&gt;"_U",N2818&lt;&gt;9999,N2818&lt;&gt;999,L2818&lt;&gt;"Median"),IFERROR(VLOOKUP(A2818,'HD Total'!A:P,16,0),"."),".")</f>
        <v>36081</v>
      </c>
    </row>
    <row r="2819" spans="1:21" x14ac:dyDescent="0.3">
      <c r="A2819" s="1" t="str">
        <f t="shared" ref="A2819:A2882" si="88">G2819&amp;"|"&amp;I2819&amp;"|"&amp;M2819</f>
        <v>2023|Capital, Coast and Hutt Valley|$200,001 or more</v>
      </c>
      <c r="B2819" t="s">
        <v>18</v>
      </c>
      <c r="C2819" t="s">
        <v>19</v>
      </c>
      <c r="D2819" t="s">
        <v>20</v>
      </c>
      <c r="E2819" t="s">
        <v>21</v>
      </c>
      <c r="F2819">
        <v>2023</v>
      </c>
      <c r="G2819">
        <v>2023</v>
      </c>
      <c r="H2819">
        <v>303</v>
      </c>
      <c r="I2819" t="s">
        <v>167</v>
      </c>
      <c r="J2819">
        <v>99</v>
      </c>
      <c r="K2819" t="s">
        <v>23</v>
      </c>
      <c r="L2819">
        <v>8</v>
      </c>
      <c r="M2819" t="s">
        <v>27</v>
      </c>
      <c r="N2819">
        <v>1</v>
      </c>
      <c r="O2819" t="s">
        <v>33</v>
      </c>
      <c r="P2819">
        <v>23925</v>
      </c>
      <c r="T2819" s="3">
        <f t="shared" ref="T2819:T2882" si="89">IF(AND(R2819&lt;&gt;"_U",R2819&lt;&gt;"c",N2819&lt;&gt;999,N2819&lt;&gt;9999,L2819&lt;&gt;"Median"),IFERROR((ROUND(P2819/U2819*100,2)),"."),".")</f>
        <v>66.31</v>
      </c>
      <c r="U2819" s="3">
        <f>IF(AND(R2819&lt;&gt;"_U",N2819&lt;&gt;9999,N2819&lt;&gt;999,L2819&lt;&gt;"Median"),IFERROR(VLOOKUP(A2819,'HD Total'!A:P,16,0),"."),".")</f>
        <v>36081</v>
      </c>
    </row>
    <row r="2820" spans="1:21" x14ac:dyDescent="0.3">
      <c r="A2820" s="1" t="str">
        <f t="shared" si="88"/>
        <v>2023|Capital, Coast and Hutt Valley|$200,001 or more</v>
      </c>
      <c r="B2820" t="s">
        <v>18</v>
      </c>
      <c r="C2820" t="s">
        <v>19</v>
      </c>
      <c r="D2820" t="s">
        <v>20</v>
      </c>
      <c r="E2820" t="s">
        <v>21</v>
      </c>
      <c r="F2820">
        <v>2023</v>
      </c>
      <c r="G2820">
        <v>2023</v>
      </c>
      <c r="H2820">
        <v>303</v>
      </c>
      <c r="I2820" t="s">
        <v>167</v>
      </c>
      <c r="J2820">
        <v>99</v>
      </c>
      <c r="K2820" t="s">
        <v>23</v>
      </c>
      <c r="L2820">
        <v>8</v>
      </c>
      <c r="M2820" t="s">
        <v>27</v>
      </c>
      <c r="N2820">
        <v>999</v>
      </c>
      <c r="O2820" t="s">
        <v>42</v>
      </c>
      <c r="P2820">
        <v>0</v>
      </c>
      <c r="T2820" s="3" t="str">
        <f t="shared" si="89"/>
        <v>.</v>
      </c>
      <c r="U2820" s="3" t="str">
        <f>IF(AND(R2820&lt;&gt;"_U",N2820&lt;&gt;9999,N2820&lt;&gt;999,L2820&lt;&gt;"Median"),IFERROR(VLOOKUP(A2820,'HD Total'!A:P,16,0),"."),".")</f>
        <v>.</v>
      </c>
    </row>
    <row r="2821" spans="1:21" x14ac:dyDescent="0.3">
      <c r="A2821" s="1" t="str">
        <f t="shared" si="88"/>
        <v>2023|Capital, Coast and Hutt Valley|$200,001 or more</v>
      </c>
      <c r="B2821" t="s">
        <v>18</v>
      </c>
      <c r="C2821" t="s">
        <v>19</v>
      </c>
      <c r="D2821" t="s">
        <v>20</v>
      </c>
      <c r="E2821" t="s">
        <v>21</v>
      </c>
      <c r="F2821">
        <v>2023</v>
      </c>
      <c r="G2821">
        <v>2023</v>
      </c>
      <c r="H2821">
        <v>303</v>
      </c>
      <c r="I2821" t="s">
        <v>167</v>
      </c>
      <c r="J2821">
        <v>99</v>
      </c>
      <c r="K2821" t="s">
        <v>23</v>
      </c>
      <c r="L2821">
        <v>8</v>
      </c>
      <c r="M2821" t="s">
        <v>27</v>
      </c>
      <c r="N2821">
        <v>9999</v>
      </c>
      <c r="O2821" t="s">
        <v>40</v>
      </c>
      <c r="P2821">
        <v>36081</v>
      </c>
      <c r="T2821" s="3" t="str">
        <f t="shared" si="89"/>
        <v>.</v>
      </c>
      <c r="U2821" s="3" t="str">
        <f>IF(AND(R2821&lt;&gt;"_U",N2821&lt;&gt;9999,N2821&lt;&gt;999,L2821&lt;&gt;"Median"),IFERROR(VLOOKUP(A2821,'HD Total'!A:P,16,0),"."),".")</f>
        <v>.</v>
      </c>
    </row>
    <row r="2822" spans="1:21" x14ac:dyDescent="0.3">
      <c r="A2822" s="1" t="str">
        <f t="shared" si="88"/>
        <v>2023|Capital, Coast and Hutt Valley|Total stated - total household income</v>
      </c>
      <c r="B2822" t="s">
        <v>18</v>
      </c>
      <c r="C2822" t="s">
        <v>19</v>
      </c>
      <c r="D2822" t="s">
        <v>20</v>
      </c>
      <c r="E2822" t="s">
        <v>21</v>
      </c>
      <c r="F2822">
        <v>2023</v>
      </c>
      <c r="G2822">
        <v>2023</v>
      </c>
      <c r="H2822">
        <v>303</v>
      </c>
      <c r="I2822" t="s">
        <v>167</v>
      </c>
      <c r="J2822">
        <v>99</v>
      </c>
      <c r="K2822" t="s">
        <v>23</v>
      </c>
      <c r="L2822">
        <v>77</v>
      </c>
      <c r="M2822" t="s">
        <v>32</v>
      </c>
      <c r="N2822">
        <v>2</v>
      </c>
      <c r="O2822" t="s">
        <v>28</v>
      </c>
      <c r="P2822">
        <v>56244</v>
      </c>
      <c r="T2822" s="3">
        <f t="shared" si="89"/>
        <v>33.94</v>
      </c>
      <c r="U2822" s="3">
        <f>IF(AND(R2822&lt;&gt;"_U",N2822&lt;&gt;9999,N2822&lt;&gt;999,L2822&lt;&gt;"Median"),IFERROR(VLOOKUP(A2822,'HD Total'!A:P,16,0),"."),".")</f>
        <v>165732</v>
      </c>
    </row>
    <row r="2823" spans="1:21" x14ac:dyDescent="0.3">
      <c r="A2823" s="1" t="str">
        <f t="shared" si="88"/>
        <v>2023|Capital, Coast and Hutt Valley|Total stated - total household income</v>
      </c>
      <c r="B2823" t="s">
        <v>18</v>
      </c>
      <c r="C2823" t="s">
        <v>19</v>
      </c>
      <c r="D2823" t="s">
        <v>20</v>
      </c>
      <c r="E2823" t="s">
        <v>21</v>
      </c>
      <c r="F2823">
        <v>2023</v>
      </c>
      <c r="G2823">
        <v>2023</v>
      </c>
      <c r="H2823">
        <v>303</v>
      </c>
      <c r="I2823" t="s">
        <v>167</v>
      </c>
      <c r="J2823">
        <v>99</v>
      </c>
      <c r="K2823" t="s">
        <v>23</v>
      </c>
      <c r="L2823">
        <v>77</v>
      </c>
      <c r="M2823" t="s">
        <v>32</v>
      </c>
      <c r="N2823">
        <v>1</v>
      </c>
      <c r="O2823" t="s">
        <v>33</v>
      </c>
      <c r="P2823">
        <v>93396</v>
      </c>
      <c r="T2823" s="3">
        <f t="shared" si="89"/>
        <v>56.35</v>
      </c>
      <c r="U2823" s="3">
        <f>IF(AND(R2823&lt;&gt;"_U",N2823&lt;&gt;9999,N2823&lt;&gt;999,L2823&lt;&gt;"Median"),IFERROR(VLOOKUP(A2823,'HD Total'!A:P,16,0),"."),".")</f>
        <v>165732</v>
      </c>
    </row>
    <row r="2824" spans="1:21" x14ac:dyDescent="0.3">
      <c r="A2824" s="1" t="str">
        <f t="shared" si="88"/>
        <v>2023|Capital, Coast and Hutt Valley|Total stated - total household income</v>
      </c>
      <c r="B2824" t="s">
        <v>18</v>
      </c>
      <c r="C2824" t="s">
        <v>19</v>
      </c>
      <c r="D2824" t="s">
        <v>20</v>
      </c>
      <c r="E2824" t="s">
        <v>21</v>
      </c>
      <c r="F2824">
        <v>2023</v>
      </c>
      <c r="G2824">
        <v>2023</v>
      </c>
      <c r="H2824">
        <v>303</v>
      </c>
      <c r="I2824" t="s">
        <v>167</v>
      </c>
      <c r="J2824">
        <v>99</v>
      </c>
      <c r="K2824" t="s">
        <v>23</v>
      </c>
      <c r="L2824">
        <v>77</v>
      </c>
      <c r="M2824" t="s">
        <v>32</v>
      </c>
      <c r="N2824">
        <v>7777</v>
      </c>
      <c r="O2824" t="s">
        <v>37</v>
      </c>
      <c r="P2824">
        <v>165732</v>
      </c>
      <c r="T2824" s="3">
        <f t="shared" si="89"/>
        <v>100</v>
      </c>
      <c r="U2824" s="3">
        <f>IF(AND(R2824&lt;&gt;"_U",N2824&lt;&gt;9999,N2824&lt;&gt;999,L2824&lt;&gt;"Median"),IFERROR(VLOOKUP(A2824,'HD Total'!A:P,16,0),"."),".")</f>
        <v>165732</v>
      </c>
    </row>
    <row r="2825" spans="1:21" x14ac:dyDescent="0.3">
      <c r="A2825" s="1" t="str">
        <f t="shared" si="88"/>
        <v>2023|Capital, Coast and Hutt Valley|Total stated - total household income</v>
      </c>
      <c r="B2825" t="s">
        <v>18</v>
      </c>
      <c r="C2825" t="s">
        <v>19</v>
      </c>
      <c r="D2825" t="s">
        <v>20</v>
      </c>
      <c r="E2825" t="s">
        <v>21</v>
      </c>
      <c r="F2825">
        <v>2023</v>
      </c>
      <c r="G2825">
        <v>2023</v>
      </c>
      <c r="H2825">
        <v>303</v>
      </c>
      <c r="I2825" t="s">
        <v>167</v>
      </c>
      <c r="J2825">
        <v>99</v>
      </c>
      <c r="K2825" t="s">
        <v>23</v>
      </c>
      <c r="L2825">
        <v>77</v>
      </c>
      <c r="M2825" t="s">
        <v>32</v>
      </c>
      <c r="N2825">
        <v>999</v>
      </c>
      <c r="O2825" t="s">
        <v>42</v>
      </c>
      <c r="P2825">
        <v>21</v>
      </c>
      <c r="T2825" s="3" t="str">
        <f t="shared" si="89"/>
        <v>.</v>
      </c>
      <c r="U2825" s="3" t="str">
        <f>IF(AND(R2825&lt;&gt;"_U",N2825&lt;&gt;9999,N2825&lt;&gt;999,L2825&lt;&gt;"Median"),IFERROR(VLOOKUP(A2825,'HD Total'!A:P,16,0),"."),".")</f>
        <v>.</v>
      </c>
    </row>
    <row r="2826" spans="1:21" x14ac:dyDescent="0.3">
      <c r="A2826" s="1" t="str">
        <f t="shared" si="88"/>
        <v>2023|Capital, Coast and Hutt Valley|Total stated - total household income</v>
      </c>
      <c r="B2826" t="s">
        <v>18</v>
      </c>
      <c r="C2826" t="s">
        <v>19</v>
      </c>
      <c r="D2826" t="s">
        <v>20</v>
      </c>
      <c r="E2826" t="s">
        <v>21</v>
      </c>
      <c r="F2826">
        <v>2023</v>
      </c>
      <c r="G2826">
        <v>2023</v>
      </c>
      <c r="H2826">
        <v>303</v>
      </c>
      <c r="I2826" t="s">
        <v>167</v>
      </c>
      <c r="J2826">
        <v>99</v>
      </c>
      <c r="K2826" t="s">
        <v>23</v>
      </c>
      <c r="L2826">
        <v>77</v>
      </c>
      <c r="M2826" t="s">
        <v>32</v>
      </c>
      <c r="N2826">
        <v>3</v>
      </c>
      <c r="O2826" t="s">
        <v>25</v>
      </c>
      <c r="P2826">
        <v>16089</v>
      </c>
      <c r="T2826" s="3">
        <f t="shared" si="89"/>
        <v>9.7100000000000009</v>
      </c>
      <c r="U2826" s="3">
        <f>IF(AND(R2826&lt;&gt;"_U",N2826&lt;&gt;9999,N2826&lt;&gt;999,L2826&lt;&gt;"Median"),IFERROR(VLOOKUP(A2826,'HD Total'!A:P,16,0),"."),".")</f>
        <v>165732</v>
      </c>
    </row>
    <row r="2827" spans="1:21" x14ac:dyDescent="0.3">
      <c r="A2827" s="1" t="str">
        <f t="shared" si="88"/>
        <v>2023|Capital, Coast and Hutt Valley|Total stated - total household income</v>
      </c>
      <c r="B2827" t="s">
        <v>18</v>
      </c>
      <c r="C2827" t="s">
        <v>19</v>
      </c>
      <c r="D2827" t="s">
        <v>20</v>
      </c>
      <c r="E2827" t="s">
        <v>21</v>
      </c>
      <c r="F2827">
        <v>2023</v>
      </c>
      <c r="G2827">
        <v>2023</v>
      </c>
      <c r="H2827">
        <v>303</v>
      </c>
      <c r="I2827" t="s">
        <v>167</v>
      </c>
      <c r="J2827">
        <v>99</v>
      </c>
      <c r="K2827" t="s">
        <v>23</v>
      </c>
      <c r="L2827">
        <v>77</v>
      </c>
      <c r="M2827" t="s">
        <v>32</v>
      </c>
      <c r="N2827">
        <v>9999</v>
      </c>
      <c r="O2827" t="s">
        <v>40</v>
      </c>
      <c r="P2827">
        <v>165753</v>
      </c>
      <c r="T2827" s="3" t="str">
        <f t="shared" si="89"/>
        <v>.</v>
      </c>
      <c r="U2827" s="3" t="str">
        <f>IF(AND(R2827&lt;&gt;"_U",N2827&lt;&gt;9999,N2827&lt;&gt;999,L2827&lt;&gt;"Median"),IFERROR(VLOOKUP(A2827,'HD Total'!A:P,16,0),"."),".")</f>
        <v>.</v>
      </c>
    </row>
    <row r="2828" spans="1:21" x14ac:dyDescent="0.3">
      <c r="A2828" s="1" t="str">
        <f t="shared" si="88"/>
        <v>2023|Capital, Coast and Hutt Valley|Total - total household income</v>
      </c>
      <c r="B2828" t="s">
        <v>18</v>
      </c>
      <c r="C2828" t="s">
        <v>19</v>
      </c>
      <c r="D2828" t="s">
        <v>20</v>
      </c>
      <c r="E2828" t="s">
        <v>21</v>
      </c>
      <c r="F2828">
        <v>2023</v>
      </c>
      <c r="G2828">
        <v>2023</v>
      </c>
      <c r="H2828">
        <v>303</v>
      </c>
      <c r="I2828" t="s">
        <v>167</v>
      </c>
      <c r="J2828">
        <v>99</v>
      </c>
      <c r="K2828" t="s">
        <v>23</v>
      </c>
      <c r="L2828">
        <v>99</v>
      </c>
      <c r="M2828" t="s">
        <v>48</v>
      </c>
      <c r="N2828">
        <v>2</v>
      </c>
      <c r="O2828" t="s">
        <v>28</v>
      </c>
      <c r="P2828">
        <v>59352</v>
      </c>
      <c r="T2828" s="3">
        <f t="shared" si="89"/>
        <v>34.79</v>
      </c>
      <c r="U2828" s="3">
        <f>IF(AND(R2828&lt;&gt;"_U",N2828&lt;&gt;9999,N2828&lt;&gt;999,L2828&lt;&gt;"Median"),IFERROR(VLOOKUP(A2828,'HD Total'!A:P,16,0),"."),".")</f>
        <v>170613</v>
      </c>
    </row>
    <row r="2829" spans="1:21" x14ac:dyDescent="0.3">
      <c r="A2829" s="1" t="str">
        <f t="shared" si="88"/>
        <v>2023|Capital, Coast and Hutt Valley|Total - total household income</v>
      </c>
      <c r="B2829" t="s">
        <v>18</v>
      </c>
      <c r="C2829" t="s">
        <v>19</v>
      </c>
      <c r="D2829" t="s">
        <v>20</v>
      </c>
      <c r="E2829" t="s">
        <v>21</v>
      </c>
      <c r="F2829">
        <v>2023</v>
      </c>
      <c r="G2829">
        <v>2023</v>
      </c>
      <c r="H2829">
        <v>303</v>
      </c>
      <c r="I2829" t="s">
        <v>167</v>
      </c>
      <c r="J2829">
        <v>99</v>
      </c>
      <c r="K2829" t="s">
        <v>23</v>
      </c>
      <c r="L2829">
        <v>99</v>
      </c>
      <c r="M2829" t="s">
        <v>48</v>
      </c>
      <c r="N2829">
        <v>999</v>
      </c>
      <c r="O2829" t="s">
        <v>42</v>
      </c>
      <c r="P2829">
        <v>33</v>
      </c>
      <c r="T2829" s="3" t="str">
        <f t="shared" si="89"/>
        <v>.</v>
      </c>
      <c r="U2829" s="3" t="str">
        <f>IF(AND(R2829&lt;&gt;"_U",N2829&lt;&gt;9999,N2829&lt;&gt;999,L2829&lt;&gt;"Median"),IFERROR(VLOOKUP(A2829,'HD Total'!A:P,16,0),"."),".")</f>
        <v>.</v>
      </c>
    </row>
    <row r="2830" spans="1:21" x14ac:dyDescent="0.3">
      <c r="A2830" s="1" t="str">
        <f t="shared" si="88"/>
        <v>2023|Capital, Coast and Hutt Valley|Total - total household income</v>
      </c>
      <c r="B2830" t="s">
        <v>18</v>
      </c>
      <c r="C2830" t="s">
        <v>19</v>
      </c>
      <c r="D2830" t="s">
        <v>20</v>
      </c>
      <c r="E2830" t="s">
        <v>21</v>
      </c>
      <c r="F2830">
        <v>2023</v>
      </c>
      <c r="G2830">
        <v>2023</v>
      </c>
      <c r="H2830">
        <v>303</v>
      </c>
      <c r="I2830" t="s">
        <v>167</v>
      </c>
      <c r="J2830">
        <v>99</v>
      </c>
      <c r="K2830" t="s">
        <v>23</v>
      </c>
      <c r="L2830">
        <v>99</v>
      </c>
      <c r="M2830" t="s">
        <v>48</v>
      </c>
      <c r="N2830">
        <v>3</v>
      </c>
      <c r="O2830" t="s">
        <v>25</v>
      </c>
      <c r="P2830">
        <v>16368</v>
      </c>
      <c r="T2830" s="3">
        <f t="shared" si="89"/>
        <v>9.59</v>
      </c>
      <c r="U2830" s="3">
        <f>IF(AND(R2830&lt;&gt;"_U",N2830&lt;&gt;9999,N2830&lt;&gt;999,L2830&lt;&gt;"Median"),IFERROR(VLOOKUP(A2830,'HD Total'!A:P,16,0),"."),".")</f>
        <v>170613</v>
      </c>
    </row>
    <row r="2831" spans="1:21" x14ac:dyDescent="0.3">
      <c r="A2831" s="1" t="str">
        <f t="shared" si="88"/>
        <v>2023|Capital, Coast and Hutt Valley|Total - total household income</v>
      </c>
      <c r="B2831" t="s">
        <v>18</v>
      </c>
      <c r="C2831" t="s">
        <v>19</v>
      </c>
      <c r="D2831" t="s">
        <v>20</v>
      </c>
      <c r="E2831" t="s">
        <v>21</v>
      </c>
      <c r="F2831">
        <v>2023</v>
      </c>
      <c r="G2831">
        <v>2023</v>
      </c>
      <c r="H2831">
        <v>303</v>
      </c>
      <c r="I2831" t="s">
        <v>167</v>
      </c>
      <c r="J2831">
        <v>99</v>
      </c>
      <c r="K2831" t="s">
        <v>23</v>
      </c>
      <c r="L2831">
        <v>99</v>
      </c>
      <c r="M2831" t="s">
        <v>48</v>
      </c>
      <c r="N2831">
        <v>7777</v>
      </c>
      <c r="O2831" t="s">
        <v>37</v>
      </c>
      <c r="P2831">
        <v>170613</v>
      </c>
      <c r="T2831" s="3">
        <f t="shared" si="89"/>
        <v>100</v>
      </c>
      <c r="U2831" s="3">
        <f>IF(AND(R2831&lt;&gt;"_U",N2831&lt;&gt;9999,N2831&lt;&gt;999,L2831&lt;&gt;"Median"),IFERROR(VLOOKUP(A2831,'HD Total'!A:P,16,0),"."),".")</f>
        <v>170613</v>
      </c>
    </row>
    <row r="2832" spans="1:21" x14ac:dyDescent="0.3">
      <c r="A2832" s="1" t="str">
        <f t="shared" si="88"/>
        <v>2023|Capital, Coast and Hutt Valley|Total - total household income</v>
      </c>
      <c r="B2832" t="s">
        <v>18</v>
      </c>
      <c r="C2832" t="s">
        <v>19</v>
      </c>
      <c r="D2832" t="s">
        <v>20</v>
      </c>
      <c r="E2832" t="s">
        <v>21</v>
      </c>
      <c r="F2832">
        <v>2023</v>
      </c>
      <c r="G2832">
        <v>2023</v>
      </c>
      <c r="H2832">
        <v>303</v>
      </c>
      <c r="I2832" t="s">
        <v>167</v>
      </c>
      <c r="J2832">
        <v>99</v>
      </c>
      <c r="K2832" t="s">
        <v>23</v>
      </c>
      <c r="L2832">
        <v>99</v>
      </c>
      <c r="M2832" t="s">
        <v>48</v>
      </c>
      <c r="N2832">
        <v>9999</v>
      </c>
      <c r="O2832" t="s">
        <v>40</v>
      </c>
      <c r="P2832">
        <v>170646</v>
      </c>
      <c r="T2832" s="3" t="str">
        <f t="shared" si="89"/>
        <v>.</v>
      </c>
      <c r="U2832" s="3" t="str">
        <f>IF(AND(R2832&lt;&gt;"_U",N2832&lt;&gt;9999,N2832&lt;&gt;999,L2832&lt;&gt;"Median"),IFERROR(VLOOKUP(A2832,'HD Total'!A:P,16,0),"."),".")</f>
        <v>.</v>
      </c>
    </row>
    <row r="2833" spans="1:21" x14ac:dyDescent="0.3">
      <c r="A2833" s="1" t="str">
        <f t="shared" si="88"/>
        <v>2023|Capital, Coast and Hutt Valley|Total - total household income</v>
      </c>
      <c r="B2833" t="s">
        <v>18</v>
      </c>
      <c r="C2833" t="s">
        <v>19</v>
      </c>
      <c r="D2833" t="s">
        <v>20</v>
      </c>
      <c r="E2833" t="s">
        <v>21</v>
      </c>
      <c r="F2833">
        <v>2023</v>
      </c>
      <c r="G2833">
        <v>2023</v>
      </c>
      <c r="H2833">
        <v>303</v>
      </c>
      <c r="I2833" t="s">
        <v>167</v>
      </c>
      <c r="J2833">
        <v>99</v>
      </c>
      <c r="K2833" t="s">
        <v>23</v>
      </c>
      <c r="L2833">
        <v>99</v>
      </c>
      <c r="M2833" t="s">
        <v>48</v>
      </c>
      <c r="N2833">
        <v>1</v>
      </c>
      <c r="O2833" t="s">
        <v>33</v>
      </c>
      <c r="P2833">
        <v>94890</v>
      </c>
      <c r="T2833" s="3">
        <f t="shared" si="89"/>
        <v>55.62</v>
      </c>
      <c r="U2833" s="3">
        <f>IF(AND(R2833&lt;&gt;"_U",N2833&lt;&gt;9999,N2833&lt;&gt;999,L2833&lt;&gt;"Median"),IFERROR(VLOOKUP(A2833,'HD Total'!A:P,16,0),"."),".")</f>
        <v>170613</v>
      </c>
    </row>
    <row r="2834" spans="1:21" x14ac:dyDescent="0.3">
      <c r="A2834" s="1" t="str">
        <f t="shared" si="88"/>
        <v>2023|Capital, Coast and Hutt Valley|Median ($) - total household income</v>
      </c>
      <c r="B2834" t="s">
        <v>18</v>
      </c>
      <c r="C2834" t="s">
        <v>19</v>
      </c>
      <c r="D2834" t="s">
        <v>20</v>
      </c>
      <c r="E2834" t="s">
        <v>21</v>
      </c>
      <c r="F2834">
        <v>2023</v>
      </c>
      <c r="G2834">
        <v>2023</v>
      </c>
      <c r="H2834">
        <v>303</v>
      </c>
      <c r="I2834" t="s">
        <v>167</v>
      </c>
      <c r="J2834">
        <v>99</v>
      </c>
      <c r="K2834" t="s">
        <v>23</v>
      </c>
      <c r="L2834" t="s">
        <v>56</v>
      </c>
      <c r="M2834" t="s">
        <v>57</v>
      </c>
      <c r="N2834">
        <v>3</v>
      </c>
      <c r="O2834" t="s">
        <v>25</v>
      </c>
      <c r="P2834">
        <v>138700</v>
      </c>
      <c r="T2834" s="3" t="str">
        <f t="shared" si="89"/>
        <v>.</v>
      </c>
      <c r="U2834" s="3" t="str">
        <f>IF(AND(R2834&lt;&gt;"_U",N2834&lt;&gt;9999,N2834&lt;&gt;999,L2834&lt;&gt;"Median"),IFERROR(VLOOKUP(A2834,'HD Total'!A:P,16,0),"."),".")</f>
        <v>.</v>
      </c>
    </row>
    <row r="2835" spans="1:21" x14ac:dyDescent="0.3">
      <c r="A2835" s="1" t="str">
        <f t="shared" si="88"/>
        <v>2023|Capital, Coast and Hutt Valley|Median ($) - total household income</v>
      </c>
      <c r="B2835" t="s">
        <v>18</v>
      </c>
      <c r="C2835" t="s">
        <v>19</v>
      </c>
      <c r="D2835" t="s">
        <v>20</v>
      </c>
      <c r="E2835" t="s">
        <v>21</v>
      </c>
      <c r="F2835">
        <v>2023</v>
      </c>
      <c r="G2835">
        <v>2023</v>
      </c>
      <c r="H2835">
        <v>303</v>
      </c>
      <c r="I2835" t="s">
        <v>167</v>
      </c>
      <c r="J2835">
        <v>99</v>
      </c>
      <c r="K2835" t="s">
        <v>23</v>
      </c>
      <c r="L2835" t="s">
        <v>56</v>
      </c>
      <c r="M2835" t="s">
        <v>57</v>
      </c>
      <c r="N2835">
        <v>999</v>
      </c>
      <c r="O2835" t="s">
        <v>42</v>
      </c>
      <c r="P2835">
        <v>23500</v>
      </c>
      <c r="T2835" s="3" t="str">
        <f t="shared" si="89"/>
        <v>.</v>
      </c>
      <c r="U2835" s="3" t="str">
        <f>IF(AND(R2835&lt;&gt;"_U",N2835&lt;&gt;9999,N2835&lt;&gt;999,L2835&lt;&gt;"Median"),IFERROR(VLOOKUP(A2835,'HD Total'!A:P,16,0),"."),".")</f>
        <v>.</v>
      </c>
    </row>
    <row r="2836" spans="1:21" x14ac:dyDescent="0.3">
      <c r="A2836" s="1" t="str">
        <f t="shared" si="88"/>
        <v>2023|Capital, Coast and Hutt Valley|Median ($) - total household income</v>
      </c>
      <c r="B2836" t="s">
        <v>18</v>
      </c>
      <c r="C2836" t="s">
        <v>19</v>
      </c>
      <c r="D2836" t="s">
        <v>20</v>
      </c>
      <c r="E2836" t="s">
        <v>21</v>
      </c>
      <c r="F2836">
        <v>2023</v>
      </c>
      <c r="G2836">
        <v>2023</v>
      </c>
      <c r="H2836">
        <v>303</v>
      </c>
      <c r="I2836" t="s">
        <v>167</v>
      </c>
      <c r="J2836">
        <v>99</v>
      </c>
      <c r="K2836" t="s">
        <v>23</v>
      </c>
      <c r="L2836" t="s">
        <v>56</v>
      </c>
      <c r="M2836" t="s">
        <v>57</v>
      </c>
      <c r="N2836">
        <v>1</v>
      </c>
      <c r="O2836" t="s">
        <v>33</v>
      </c>
      <c r="P2836">
        <v>135500</v>
      </c>
      <c r="T2836" s="3" t="str">
        <f t="shared" si="89"/>
        <v>.</v>
      </c>
      <c r="U2836" s="3" t="str">
        <f>IF(AND(R2836&lt;&gt;"_U",N2836&lt;&gt;9999,N2836&lt;&gt;999,L2836&lt;&gt;"Median"),IFERROR(VLOOKUP(A2836,'HD Total'!A:P,16,0),"."),".")</f>
        <v>.</v>
      </c>
    </row>
    <row r="2837" spans="1:21" x14ac:dyDescent="0.3">
      <c r="A2837" s="1" t="str">
        <f t="shared" si="88"/>
        <v>2023|Capital, Coast and Hutt Valley|Median ($) - total household income</v>
      </c>
      <c r="B2837" t="s">
        <v>18</v>
      </c>
      <c r="C2837" t="s">
        <v>19</v>
      </c>
      <c r="D2837" t="s">
        <v>20</v>
      </c>
      <c r="E2837" t="s">
        <v>21</v>
      </c>
      <c r="F2837">
        <v>2023</v>
      </c>
      <c r="G2837">
        <v>2023</v>
      </c>
      <c r="H2837">
        <v>303</v>
      </c>
      <c r="I2837" t="s">
        <v>167</v>
      </c>
      <c r="J2837">
        <v>99</v>
      </c>
      <c r="K2837" t="s">
        <v>23</v>
      </c>
      <c r="L2837" t="s">
        <v>56</v>
      </c>
      <c r="M2837" t="s">
        <v>57</v>
      </c>
      <c r="N2837">
        <v>7777</v>
      </c>
      <c r="O2837" t="s">
        <v>37</v>
      </c>
      <c r="P2837">
        <v>119900</v>
      </c>
      <c r="T2837" s="3" t="str">
        <f t="shared" si="89"/>
        <v>.</v>
      </c>
      <c r="U2837" s="3" t="str">
        <f>IF(AND(R2837&lt;&gt;"_U",N2837&lt;&gt;9999,N2837&lt;&gt;999,L2837&lt;&gt;"Median"),IFERROR(VLOOKUP(A2837,'HD Total'!A:P,16,0),"."),".")</f>
        <v>.</v>
      </c>
    </row>
    <row r="2838" spans="1:21" x14ac:dyDescent="0.3">
      <c r="A2838" s="1" t="str">
        <f t="shared" si="88"/>
        <v>2023|Capital, Coast and Hutt Valley|Median ($) - total household income</v>
      </c>
      <c r="B2838" t="s">
        <v>18</v>
      </c>
      <c r="C2838" t="s">
        <v>19</v>
      </c>
      <c r="D2838" t="s">
        <v>20</v>
      </c>
      <c r="E2838" t="s">
        <v>21</v>
      </c>
      <c r="F2838">
        <v>2023</v>
      </c>
      <c r="G2838">
        <v>2023</v>
      </c>
      <c r="H2838">
        <v>303</v>
      </c>
      <c r="I2838" t="s">
        <v>167</v>
      </c>
      <c r="J2838">
        <v>99</v>
      </c>
      <c r="K2838" t="s">
        <v>23</v>
      </c>
      <c r="L2838" t="s">
        <v>56</v>
      </c>
      <c r="M2838" t="s">
        <v>57</v>
      </c>
      <c r="N2838">
        <v>2</v>
      </c>
      <c r="O2838" t="s">
        <v>28</v>
      </c>
      <c r="P2838">
        <v>92600</v>
      </c>
      <c r="T2838" s="3" t="str">
        <f t="shared" si="89"/>
        <v>.</v>
      </c>
      <c r="U2838" s="3" t="str">
        <f>IF(AND(R2838&lt;&gt;"_U",N2838&lt;&gt;9999,N2838&lt;&gt;999,L2838&lt;&gt;"Median"),IFERROR(VLOOKUP(A2838,'HD Total'!A:P,16,0),"."),".")</f>
        <v>.</v>
      </c>
    </row>
    <row r="2839" spans="1:21" x14ac:dyDescent="0.3">
      <c r="A2839" s="1" t="str">
        <f t="shared" si="88"/>
        <v>2023|Capital, Coast and Hutt Valley|Median ($) - total household income</v>
      </c>
      <c r="B2839" t="s">
        <v>18</v>
      </c>
      <c r="C2839" t="s">
        <v>19</v>
      </c>
      <c r="D2839" t="s">
        <v>20</v>
      </c>
      <c r="E2839" t="s">
        <v>21</v>
      </c>
      <c r="F2839">
        <v>2023</v>
      </c>
      <c r="G2839">
        <v>2023</v>
      </c>
      <c r="H2839">
        <v>303</v>
      </c>
      <c r="I2839" t="s">
        <v>167</v>
      </c>
      <c r="J2839">
        <v>99</v>
      </c>
      <c r="K2839" t="s">
        <v>23</v>
      </c>
      <c r="L2839" t="s">
        <v>56</v>
      </c>
      <c r="M2839" t="s">
        <v>57</v>
      </c>
      <c r="N2839">
        <v>9999</v>
      </c>
      <c r="O2839" t="s">
        <v>40</v>
      </c>
      <c r="P2839">
        <v>119900</v>
      </c>
      <c r="T2839" s="3" t="str">
        <f t="shared" si="89"/>
        <v>.</v>
      </c>
      <c r="U2839" s="3" t="str">
        <f>IF(AND(R2839&lt;&gt;"_U",N2839&lt;&gt;9999,N2839&lt;&gt;999,L2839&lt;&gt;"Median"),IFERROR(VLOOKUP(A2839,'HD Total'!A:P,16,0),"."),".")</f>
        <v>.</v>
      </c>
    </row>
    <row r="2840" spans="1:21" x14ac:dyDescent="0.3">
      <c r="A2840" s="1" t="str">
        <f t="shared" si="88"/>
        <v>2023|Wairarapa|$20,000 or less</v>
      </c>
      <c r="B2840" t="s">
        <v>18</v>
      </c>
      <c r="C2840" t="s">
        <v>19</v>
      </c>
      <c r="D2840" t="s">
        <v>20</v>
      </c>
      <c r="E2840" t="s">
        <v>21</v>
      </c>
      <c r="F2840">
        <v>2023</v>
      </c>
      <c r="G2840">
        <v>2023</v>
      </c>
      <c r="H2840">
        <v>304</v>
      </c>
      <c r="I2840" t="s">
        <v>173</v>
      </c>
      <c r="J2840">
        <v>99</v>
      </c>
      <c r="K2840" t="s">
        <v>23</v>
      </c>
      <c r="L2840">
        <v>1</v>
      </c>
      <c r="M2840" t="s">
        <v>39</v>
      </c>
      <c r="N2840">
        <v>3</v>
      </c>
      <c r="O2840" t="s">
        <v>25</v>
      </c>
      <c r="P2840">
        <v>90</v>
      </c>
      <c r="T2840" s="3">
        <f t="shared" si="89"/>
        <v>8.5500000000000007</v>
      </c>
      <c r="U2840" s="3">
        <f>IF(AND(R2840&lt;&gt;"_U",N2840&lt;&gt;9999,N2840&lt;&gt;999,L2840&lt;&gt;"Median"),IFERROR(VLOOKUP(A2840,'HD Total'!A:P,16,0),"."),".")</f>
        <v>1053</v>
      </c>
    </row>
    <row r="2841" spans="1:21" x14ac:dyDescent="0.3">
      <c r="A2841" s="1" t="str">
        <f t="shared" si="88"/>
        <v>2023|Wairarapa|$20,000 or less</v>
      </c>
      <c r="B2841" t="s">
        <v>18</v>
      </c>
      <c r="C2841" t="s">
        <v>19</v>
      </c>
      <c r="D2841" t="s">
        <v>20</v>
      </c>
      <c r="E2841" t="s">
        <v>21</v>
      </c>
      <c r="F2841">
        <v>2023</v>
      </c>
      <c r="G2841">
        <v>2023</v>
      </c>
      <c r="H2841">
        <v>304</v>
      </c>
      <c r="I2841" t="s">
        <v>173</v>
      </c>
      <c r="J2841">
        <v>99</v>
      </c>
      <c r="K2841" t="s">
        <v>23</v>
      </c>
      <c r="L2841">
        <v>1</v>
      </c>
      <c r="M2841" t="s">
        <v>39</v>
      </c>
      <c r="N2841">
        <v>9999</v>
      </c>
      <c r="O2841" t="s">
        <v>40</v>
      </c>
      <c r="P2841">
        <v>1053</v>
      </c>
      <c r="T2841" s="3" t="str">
        <f t="shared" si="89"/>
        <v>.</v>
      </c>
      <c r="U2841" s="3" t="str">
        <f>IF(AND(R2841&lt;&gt;"_U",N2841&lt;&gt;9999,N2841&lt;&gt;999,L2841&lt;&gt;"Median"),IFERROR(VLOOKUP(A2841,'HD Total'!A:P,16,0),"."),".")</f>
        <v>.</v>
      </c>
    </row>
    <row r="2842" spans="1:21" x14ac:dyDescent="0.3">
      <c r="A2842" s="1" t="str">
        <f t="shared" si="88"/>
        <v>2023|Wairarapa|$20,000 or less</v>
      </c>
      <c r="B2842" t="s">
        <v>18</v>
      </c>
      <c r="C2842" t="s">
        <v>19</v>
      </c>
      <c r="D2842" t="s">
        <v>20</v>
      </c>
      <c r="E2842" t="s">
        <v>21</v>
      </c>
      <c r="F2842">
        <v>2023</v>
      </c>
      <c r="G2842">
        <v>2023</v>
      </c>
      <c r="H2842">
        <v>304</v>
      </c>
      <c r="I2842" t="s">
        <v>173</v>
      </c>
      <c r="J2842">
        <v>99</v>
      </c>
      <c r="K2842" t="s">
        <v>23</v>
      </c>
      <c r="L2842">
        <v>1</v>
      </c>
      <c r="M2842" t="s">
        <v>39</v>
      </c>
      <c r="N2842">
        <v>1</v>
      </c>
      <c r="O2842" t="s">
        <v>33</v>
      </c>
      <c r="P2842">
        <v>486</v>
      </c>
      <c r="T2842" s="3">
        <f t="shared" si="89"/>
        <v>46.15</v>
      </c>
      <c r="U2842" s="3">
        <f>IF(AND(R2842&lt;&gt;"_U",N2842&lt;&gt;9999,N2842&lt;&gt;999,L2842&lt;&gt;"Median"),IFERROR(VLOOKUP(A2842,'HD Total'!A:P,16,0),"."),".")</f>
        <v>1053</v>
      </c>
    </row>
    <row r="2843" spans="1:21" x14ac:dyDescent="0.3">
      <c r="A2843" s="1" t="str">
        <f t="shared" si="88"/>
        <v>2023|Wairarapa|$20,000 or less</v>
      </c>
      <c r="B2843" t="s">
        <v>18</v>
      </c>
      <c r="C2843" t="s">
        <v>19</v>
      </c>
      <c r="D2843" t="s">
        <v>20</v>
      </c>
      <c r="E2843" t="s">
        <v>21</v>
      </c>
      <c r="F2843">
        <v>2023</v>
      </c>
      <c r="G2843">
        <v>2023</v>
      </c>
      <c r="H2843">
        <v>304</v>
      </c>
      <c r="I2843" t="s">
        <v>173</v>
      </c>
      <c r="J2843">
        <v>99</v>
      </c>
      <c r="K2843" t="s">
        <v>23</v>
      </c>
      <c r="L2843">
        <v>1</v>
      </c>
      <c r="M2843" t="s">
        <v>39</v>
      </c>
      <c r="N2843">
        <v>999</v>
      </c>
      <c r="O2843" t="s">
        <v>42</v>
      </c>
      <c r="P2843">
        <v>0</v>
      </c>
      <c r="T2843" s="3" t="str">
        <f t="shared" si="89"/>
        <v>.</v>
      </c>
      <c r="U2843" s="3" t="str">
        <f>IF(AND(R2843&lt;&gt;"_U",N2843&lt;&gt;9999,N2843&lt;&gt;999,L2843&lt;&gt;"Median"),IFERROR(VLOOKUP(A2843,'HD Total'!A:P,16,0),"."),".")</f>
        <v>.</v>
      </c>
    </row>
    <row r="2844" spans="1:21" x14ac:dyDescent="0.3">
      <c r="A2844" s="1" t="str">
        <f t="shared" si="88"/>
        <v>2023|Wairarapa|$20,000 or less</v>
      </c>
      <c r="B2844" t="s">
        <v>18</v>
      </c>
      <c r="C2844" t="s">
        <v>19</v>
      </c>
      <c r="D2844" t="s">
        <v>20</v>
      </c>
      <c r="E2844" t="s">
        <v>21</v>
      </c>
      <c r="F2844">
        <v>2023</v>
      </c>
      <c r="G2844">
        <v>2023</v>
      </c>
      <c r="H2844">
        <v>304</v>
      </c>
      <c r="I2844" t="s">
        <v>173</v>
      </c>
      <c r="J2844">
        <v>99</v>
      </c>
      <c r="K2844" t="s">
        <v>23</v>
      </c>
      <c r="L2844">
        <v>1</v>
      </c>
      <c r="M2844" t="s">
        <v>39</v>
      </c>
      <c r="N2844">
        <v>2</v>
      </c>
      <c r="O2844" t="s">
        <v>28</v>
      </c>
      <c r="P2844">
        <v>474</v>
      </c>
      <c r="T2844" s="3">
        <f t="shared" si="89"/>
        <v>45.01</v>
      </c>
      <c r="U2844" s="3">
        <f>IF(AND(R2844&lt;&gt;"_U",N2844&lt;&gt;9999,N2844&lt;&gt;999,L2844&lt;&gt;"Median"),IFERROR(VLOOKUP(A2844,'HD Total'!A:P,16,0),"."),".")</f>
        <v>1053</v>
      </c>
    </row>
    <row r="2845" spans="1:21" x14ac:dyDescent="0.3">
      <c r="A2845" s="1" t="str">
        <f t="shared" si="88"/>
        <v>2023|Wairarapa|$20,000 or less</v>
      </c>
      <c r="B2845" t="s">
        <v>18</v>
      </c>
      <c r="C2845" t="s">
        <v>19</v>
      </c>
      <c r="D2845" t="s">
        <v>20</v>
      </c>
      <c r="E2845" t="s">
        <v>21</v>
      </c>
      <c r="F2845">
        <v>2023</v>
      </c>
      <c r="G2845">
        <v>2023</v>
      </c>
      <c r="H2845">
        <v>304</v>
      </c>
      <c r="I2845" t="s">
        <v>173</v>
      </c>
      <c r="J2845">
        <v>99</v>
      </c>
      <c r="K2845" t="s">
        <v>23</v>
      </c>
      <c r="L2845">
        <v>1</v>
      </c>
      <c r="M2845" t="s">
        <v>39</v>
      </c>
      <c r="N2845">
        <v>7777</v>
      </c>
      <c r="O2845" t="s">
        <v>37</v>
      </c>
      <c r="P2845">
        <v>1053</v>
      </c>
      <c r="T2845" s="3">
        <f t="shared" si="89"/>
        <v>100</v>
      </c>
      <c r="U2845" s="3">
        <f>IF(AND(R2845&lt;&gt;"_U",N2845&lt;&gt;9999,N2845&lt;&gt;999,L2845&lt;&gt;"Median"),IFERROR(VLOOKUP(A2845,'HD Total'!A:P,16,0),"."),".")</f>
        <v>1053</v>
      </c>
    </row>
    <row r="2846" spans="1:21" x14ac:dyDescent="0.3">
      <c r="A2846" s="1" t="str">
        <f t="shared" si="88"/>
        <v>2023|Wairarapa|$20,001-$30,000</v>
      </c>
      <c r="B2846" t="s">
        <v>18</v>
      </c>
      <c r="C2846" t="s">
        <v>19</v>
      </c>
      <c r="D2846" t="s">
        <v>20</v>
      </c>
      <c r="E2846" t="s">
        <v>21</v>
      </c>
      <c r="F2846">
        <v>2023</v>
      </c>
      <c r="G2846">
        <v>2023</v>
      </c>
      <c r="H2846">
        <v>304</v>
      </c>
      <c r="I2846" t="s">
        <v>173</v>
      </c>
      <c r="J2846">
        <v>99</v>
      </c>
      <c r="K2846" t="s">
        <v>23</v>
      </c>
      <c r="L2846">
        <v>2</v>
      </c>
      <c r="M2846" t="s">
        <v>24</v>
      </c>
      <c r="N2846">
        <v>7777</v>
      </c>
      <c r="O2846" t="s">
        <v>37</v>
      </c>
      <c r="P2846">
        <v>1980</v>
      </c>
      <c r="T2846" s="3">
        <f t="shared" si="89"/>
        <v>100</v>
      </c>
      <c r="U2846" s="3">
        <f>IF(AND(R2846&lt;&gt;"_U",N2846&lt;&gt;9999,N2846&lt;&gt;999,L2846&lt;&gt;"Median"),IFERROR(VLOOKUP(A2846,'HD Total'!A:P,16,0),"."),".")</f>
        <v>1980</v>
      </c>
    </row>
    <row r="2847" spans="1:21" x14ac:dyDescent="0.3">
      <c r="A2847" s="1" t="str">
        <f t="shared" si="88"/>
        <v>2023|Wairarapa|$20,001-$30,000</v>
      </c>
      <c r="B2847" t="s">
        <v>18</v>
      </c>
      <c r="C2847" t="s">
        <v>19</v>
      </c>
      <c r="D2847" t="s">
        <v>20</v>
      </c>
      <c r="E2847" t="s">
        <v>21</v>
      </c>
      <c r="F2847">
        <v>2023</v>
      </c>
      <c r="G2847">
        <v>2023</v>
      </c>
      <c r="H2847">
        <v>304</v>
      </c>
      <c r="I2847" t="s">
        <v>173</v>
      </c>
      <c r="J2847">
        <v>99</v>
      </c>
      <c r="K2847" t="s">
        <v>23</v>
      </c>
      <c r="L2847">
        <v>2</v>
      </c>
      <c r="M2847" t="s">
        <v>24</v>
      </c>
      <c r="N2847">
        <v>1</v>
      </c>
      <c r="O2847" t="s">
        <v>33</v>
      </c>
      <c r="P2847">
        <v>1242</v>
      </c>
      <c r="T2847" s="3">
        <f t="shared" si="89"/>
        <v>62.73</v>
      </c>
      <c r="U2847" s="3">
        <f>IF(AND(R2847&lt;&gt;"_U",N2847&lt;&gt;9999,N2847&lt;&gt;999,L2847&lt;&gt;"Median"),IFERROR(VLOOKUP(A2847,'HD Total'!A:P,16,0),"."),".")</f>
        <v>1980</v>
      </c>
    </row>
    <row r="2848" spans="1:21" x14ac:dyDescent="0.3">
      <c r="A2848" s="1" t="str">
        <f t="shared" si="88"/>
        <v>2023|Wairarapa|$20,001-$30,000</v>
      </c>
      <c r="B2848" t="s">
        <v>18</v>
      </c>
      <c r="C2848" t="s">
        <v>19</v>
      </c>
      <c r="D2848" t="s">
        <v>20</v>
      </c>
      <c r="E2848" t="s">
        <v>21</v>
      </c>
      <c r="F2848">
        <v>2023</v>
      </c>
      <c r="G2848">
        <v>2023</v>
      </c>
      <c r="H2848">
        <v>304</v>
      </c>
      <c r="I2848" t="s">
        <v>173</v>
      </c>
      <c r="J2848">
        <v>99</v>
      </c>
      <c r="K2848" t="s">
        <v>23</v>
      </c>
      <c r="L2848">
        <v>2</v>
      </c>
      <c r="M2848" t="s">
        <v>24</v>
      </c>
      <c r="N2848">
        <v>999</v>
      </c>
      <c r="O2848" t="s">
        <v>42</v>
      </c>
      <c r="P2848">
        <v>0</v>
      </c>
      <c r="T2848" s="3" t="str">
        <f t="shared" si="89"/>
        <v>.</v>
      </c>
      <c r="U2848" s="3" t="str">
        <f>IF(AND(R2848&lt;&gt;"_U",N2848&lt;&gt;9999,N2848&lt;&gt;999,L2848&lt;&gt;"Median"),IFERROR(VLOOKUP(A2848,'HD Total'!A:P,16,0),"."),".")</f>
        <v>.</v>
      </c>
    </row>
    <row r="2849" spans="1:21" x14ac:dyDescent="0.3">
      <c r="A2849" s="1" t="str">
        <f t="shared" si="88"/>
        <v>2023|Wairarapa|$20,001-$30,000</v>
      </c>
      <c r="B2849" t="s">
        <v>18</v>
      </c>
      <c r="C2849" t="s">
        <v>19</v>
      </c>
      <c r="D2849" t="s">
        <v>20</v>
      </c>
      <c r="E2849" t="s">
        <v>21</v>
      </c>
      <c r="F2849">
        <v>2023</v>
      </c>
      <c r="G2849">
        <v>2023</v>
      </c>
      <c r="H2849">
        <v>304</v>
      </c>
      <c r="I2849" t="s">
        <v>173</v>
      </c>
      <c r="J2849">
        <v>99</v>
      </c>
      <c r="K2849" t="s">
        <v>23</v>
      </c>
      <c r="L2849">
        <v>2</v>
      </c>
      <c r="M2849" t="s">
        <v>24</v>
      </c>
      <c r="N2849">
        <v>3</v>
      </c>
      <c r="O2849" t="s">
        <v>25</v>
      </c>
      <c r="P2849">
        <v>159</v>
      </c>
      <c r="T2849" s="3">
        <f t="shared" si="89"/>
        <v>8.0299999999999994</v>
      </c>
      <c r="U2849" s="3">
        <f>IF(AND(R2849&lt;&gt;"_U",N2849&lt;&gt;9999,N2849&lt;&gt;999,L2849&lt;&gt;"Median"),IFERROR(VLOOKUP(A2849,'HD Total'!A:P,16,0),"."),".")</f>
        <v>1980</v>
      </c>
    </row>
    <row r="2850" spans="1:21" x14ac:dyDescent="0.3">
      <c r="A2850" s="1" t="str">
        <f t="shared" si="88"/>
        <v>2023|Wairarapa|$20,001-$30,000</v>
      </c>
      <c r="B2850" t="s">
        <v>18</v>
      </c>
      <c r="C2850" t="s">
        <v>19</v>
      </c>
      <c r="D2850" t="s">
        <v>20</v>
      </c>
      <c r="E2850" t="s">
        <v>21</v>
      </c>
      <c r="F2850">
        <v>2023</v>
      </c>
      <c r="G2850">
        <v>2023</v>
      </c>
      <c r="H2850">
        <v>304</v>
      </c>
      <c r="I2850" t="s">
        <v>173</v>
      </c>
      <c r="J2850">
        <v>99</v>
      </c>
      <c r="K2850" t="s">
        <v>23</v>
      </c>
      <c r="L2850">
        <v>2</v>
      </c>
      <c r="M2850" t="s">
        <v>24</v>
      </c>
      <c r="N2850">
        <v>2</v>
      </c>
      <c r="O2850" t="s">
        <v>28</v>
      </c>
      <c r="P2850">
        <v>579</v>
      </c>
      <c r="T2850" s="3">
        <f t="shared" si="89"/>
        <v>29.24</v>
      </c>
      <c r="U2850" s="3">
        <f>IF(AND(R2850&lt;&gt;"_U",N2850&lt;&gt;9999,N2850&lt;&gt;999,L2850&lt;&gt;"Median"),IFERROR(VLOOKUP(A2850,'HD Total'!A:P,16,0),"."),".")</f>
        <v>1980</v>
      </c>
    </row>
    <row r="2851" spans="1:21" x14ac:dyDescent="0.3">
      <c r="A2851" s="1" t="str">
        <f t="shared" si="88"/>
        <v>2023|Wairarapa|$20,001-$30,000</v>
      </c>
      <c r="B2851" t="s">
        <v>18</v>
      </c>
      <c r="C2851" t="s">
        <v>19</v>
      </c>
      <c r="D2851" t="s">
        <v>20</v>
      </c>
      <c r="E2851" t="s">
        <v>21</v>
      </c>
      <c r="F2851">
        <v>2023</v>
      </c>
      <c r="G2851">
        <v>2023</v>
      </c>
      <c r="H2851">
        <v>304</v>
      </c>
      <c r="I2851" t="s">
        <v>173</v>
      </c>
      <c r="J2851">
        <v>99</v>
      </c>
      <c r="K2851" t="s">
        <v>23</v>
      </c>
      <c r="L2851">
        <v>2</v>
      </c>
      <c r="M2851" t="s">
        <v>24</v>
      </c>
      <c r="N2851">
        <v>9999</v>
      </c>
      <c r="O2851" t="s">
        <v>40</v>
      </c>
      <c r="P2851">
        <v>1980</v>
      </c>
      <c r="T2851" s="3" t="str">
        <f t="shared" si="89"/>
        <v>.</v>
      </c>
      <c r="U2851" s="3" t="str">
        <f>IF(AND(R2851&lt;&gt;"_U",N2851&lt;&gt;9999,N2851&lt;&gt;999,L2851&lt;&gt;"Median"),IFERROR(VLOOKUP(A2851,'HD Total'!A:P,16,0),"."),".")</f>
        <v>.</v>
      </c>
    </row>
    <row r="2852" spans="1:21" x14ac:dyDescent="0.3">
      <c r="A2852" s="1" t="str">
        <f t="shared" si="88"/>
        <v>2023|Wairarapa|$30,001-$50,000</v>
      </c>
      <c r="B2852" t="s">
        <v>18</v>
      </c>
      <c r="C2852" t="s">
        <v>19</v>
      </c>
      <c r="D2852" t="s">
        <v>20</v>
      </c>
      <c r="E2852" t="s">
        <v>21</v>
      </c>
      <c r="F2852">
        <v>2023</v>
      </c>
      <c r="G2852">
        <v>2023</v>
      </c>
      <c r="H2852">
        <v>304</v>
      </c>
      <c r="I2852" t="s">
        <v>173</v>
      </c>
      <c r="J2852">
        <v>99</v>
      </c>
      <c r="K2852" t="s">
        <v>23</v>
      </c>
      <c r="L2852">
        <v>3</v>
      </c>
      <c r="M2852" t="s">
        <v>45</v>
      </c>
      <c r="N2852">
        <v>3</v>
      </c>
      <c r="O2852" t="s">
        <v>25</v>
      </c>
      <c r="P2852">
        <v>279</v>
      </c>
      <c r="T2852" s="3">
        <f t="shared" si="89"/>
        <v>8.82</v>
      </c>
      <c r="U2852" s="3">
        <f>IF(AND(R2852&lt;&gt;"_U",N2852&lt;&gt;9999,N2852&lt;&gt;999,L2852&lt;&gt;"Median"),IFERROR(VLOOKUP(A2852,'HD Total'!A:P,16,0),"."),".")</f>
        <v>3162</v>
      </c>
    </row>
    <row r="2853" spans="1:21" x14ac:dyDescent="0.3">
      <c r="A2853" s="1" t="str">
        <f t="shared" si="88"/>
        <v>2023|Wairarapa|$30,001-$50,000</v>
      </c>
      <c r="B2853" t="s">
        <v>18</v>
      </c>
      <c r="C2853" t="s">
        <v>19</v>
      </c>
      <c r="D2853" t="s">
        <v>20</v>
      </c>
      <c r="E2853" t="s">
        <v>21</v>
      </c>
      <c r="F2853">
        <v>2023</v>
      </c>
      <c r="G2853">
        <v>2023</v>
      </c>
      <c r="H2853">
        <v>304</v>
      </c>
      <c r="I2853" t="s">
        <v>173</v>
      </c>
      <c r="J2853">
        <v>99</v>
      </c>
      <c r="K2853" t="s">
        <v>23</v>
      </c>
      <c r="L2853">
        <v>3</v>
      </c>
      <c r="M2853" t="s">
        <v>45</v>
      </c>
      <c r="N2853">
        <v>7777</v>
      </c>
      <c r="O2853" t="s">
        <v>37</v>
      </c>
      <c r="P2853">
        <v>3162</v>
      </c>
      <c r="T2853" s="3">
        <f t="shared" si="89"/>
        <v>100</v>
      </c>
      <c r="U2853" s="3">
        <f>IF(AND(R2853&lt;&gt;"_U",N2853&lt;&gt;9999,N2853&lt;&gt;999,L2853&lt;&gt;"Median"),IFERROR(VLOOKUP(A2853,'HD Total'!A:P,16,0),"."),".")</f>
        <v>3162</v>
      </c>
    </row>
    <row r="2854" spans="1:21" x14ac:dyDescent="0.3">
      <c r="A2854" s="1" t="str">
        <f t="shared" si="88"/>
        <v>2023|Wairarapa|$30,001-$50,000</v>
      </c>
      <c r="B2854" t="s">
        <v>18</v>
      </c>
      <c r="C2854" t="s">
        <v>19</v>
      </c>
      <c r="D2854" t="s">
        <v>20</v>
      </c>
      <c r="E2854" t="s">
        <v>21</v>
      </c>
      <c r="F2854">
        <v>2023</v>
      </c>
      <c r="G2854">
        <v>2023</v>
      </c>
      <c r="H2854">
        <v>304</v>
      </c>
      <c r="I2854" t="s">
        <v>173</v>
      </c>
      <c r="J2854">
        <v>99</v>
      </c>
      <c r="K2854" t="s">
        <v>23</v>
      </c>
      <c r="L2854">
        <v>3</v>
      </c>
      <c r="M2854" t="s">
        <v>45</v>
      </c>
      <c r="N2854">
        <v>2</v>
      </c>
      <c r="O2854" t="s">
        <v>28</v>
      </c>
      <c r="P2854">
        <v>876</v>
      </c>
      <c r="T2854" s="3">
        <f t="shared" si="89"/>
        <v>27.7</v>
      </c>
      <c r="U2854" s="3">
        <f>IF(AND(R2854&lt;&gt;"_U",N2854&lt;&gt;9999,N2854&lt;&gt;999,L2854&lt;&gt;"Median"),IFERROR(VLOOKUP(A2854,'HD Total'!A:P,16,0),"."),".")</f>
        <v>3162</v>
      </c>
    </row>
    <row r="2855" spans="1:21" x14ac:dyDescent="0.3">
      <c r="A2855" s="1" t="str">
        <f t="shared" si="88"/>
        <v>2023|Wairarapa|$30,001-$50,000</v>
      </c>
      <c r="B2855" t="s">
        <v>18</v>
      </c>
      <c r="C2855" t="s">
        <v>19</v>
      </c>
      <c r="D2855" t="s">
        <v>20</v>
      </c>
      <c r="E2855" t="s">
        <v>21</v>
      </c>
      <c r="F2855">
        <v>2023</v>
      </c>
      <c r="G2855">
        <v>2023</v>
      </c>
      <c r="H2855">
        <v>304</v>
      </c>
      <c r="I2855" t="s">
        <v>173</v>
      </c>
      <c r="J2855">
        <v>99</v>
      </c>
      <c r="K2855" t="s">
        <v>23</v>
      </c>
      <c r="L2855">
        <v>3</v>
      </c>
      <c r="M2855" t="s">
        <v>45</v>
      </c>
      <c r="N2855">
        <v>1</v>
      </c>
      <c r="O2855" t="s">
        <v>33</v>
      </c>
      <c r="P2855">
        <v>2010</v>
      </c>
      <c r="T2855" s="3">
        <f t="shared" si="89"/>
        <v>63.57</v>
      </c>
      <c r="U2855" s="3">
        <f>IF(AND(R2855&lt;&gt;"_U",N2855&lt;&gt;9999,N2855&lt;&gt;999,L2855&lt;&gt;"Median"),IFERROR(VLOOKUP(A2855,'HD Total'!A:P,16,0),"."),".")</f>
        <v>3162</v>
      </c>
    </row>
    <row r="2856" spans="1:21" x14ac:dyDescent="0.3">
      <c r="A2856" s="1" t="str">
        <f t="shared" si="88"/>
        <v>2023|Wairarapa|$30,001-$50,000</v>
      </c>
      <c r="B2856" t="s">
        <v>18</v>
      </c>
      <c r="C2856" t="s">
        <v>19</v>
      </c>
      <c r="D2856" t="s">
        <v>20</v>
      </c>
      <c r="E2856" t="s">
        <v>21</v>
      </c>
      <c r="F2856">
        <v>2023</v>
      </c>
      <c r="G2856">
        <v>2023</v>
      </c>
      <c r="H2856">
        <v>304</v>
      </c>
      <c r="I2856" t="s">
        <v>173</v>
      </c>
      <c r="J2856">
        <v>99</v>
      </c>
      <c r="K2856" t="s">
        <v>23</v>
      </c>
      <c r="L2856">
        <v>3</v>
      </c>
      <c r="M2856" t="s">
        <v>45</v>
      </c>
      <c r="N2856">
        <v>999</v>
      </c>
      <c r="O2856" t="s">
        <v>42</v>
      </c>
      <c r="P2856">
        <v>3</v>
      </c>
      <c r="T2856" s="3" t="str">
        <f t="shared" si="89"/>
        <v>.</v>
      </c>
      <c r="U2856" s="3" t="str">
        <f>IF(AND(R2856&lt;&gt;"_U",N2856&lt;&gt;9999,N2856&lt;&gt;999,L2856&lt;&gt;"Median"),IFERROR(VLOOKUP(A2856,'HD Total'!A:P,16,0),"."),".")</f>
        <v>.</v>
      </c>
    </row>
    <row r="2857" spans="1:21" x14ac:dyDescent="0.3">
      <c r="A2857" s="1" t="str">
        <f t="shared" si="88"/>
        <v>2023|Wairarapa|$30,001-$50,000</v>
      </c>
      <c r="B2857" t="s">
        <v>18</v>
      </c>
      <c r="C2857" t="s">
        <v>19</v>
      </c>
      <c r="D2857" t="s">
        <v>20</v>
      </c>
      <c r="E2857" t="s">
        <v>21</v>
      </c>
      <c r="F2857">
        <v>2023</v>
      </c>
      <c r="G2857">
        <v>2023</v>
      </c>
      <c r="H2857">
        <v>304</v>
      </c>
      <c r="I2857" t="s">
        <v>173</v>
      </c>
      <c r="J2857">
        <v>99</v>
      </c>
      <c r="K2857" t="s">
        <v>23</v>
      </c>
      <c r="L2857">
        <v>3</v>
      </c>
      <c r="M2857" t="s">
        <v>45</v>
      </c>
      <c r="N2857">
        <v>9999</v>
      </c>
      <c r="O2857" t="s">
        <v>40</v>
      </c>
      <c r="P2857">
        <v>3165</v>
      </c>
      <c r="T2857" s="3" t="str">
        <f t="shared" si="89"/>
        <v>.</v>
      </c>
      <c r="U2857" s="3" t="str">
        <f>IF(AND(R2857&lt;&gt;"_U",N2857&lt;&gt;9999,N2857&lt;&gt;999,L2857&lt;&gt;"Median"),IFERROR(VLOOKUP(A2857,'HD Total'!A:P,16,0),"."),".")</f>
        <v>.</v>
      </c>
    </row>
    <row r="2858" spans="1:21" x14ac:dyDescent="0.3">
      <c r="A2858" s="1" t="str">
        <f t="shared" si="88"/>
        <v>2023|Wairarapa|$50,001-$70,000</v>
      </c>
      <c r="B2858" t="s">
        <v>18</v>
      </c>
      <c r="C2858" t="s">
        <v>19</v>
      </c>
      <c r="D2858" t="s">
        <v>20</v>
      </c>
      <c r="E2858" t="s">
        <v>21</v>
      </c>
      <c r="F2858">
        <v>2023</v>
      </c>
      <c r="G2858">
        <v>2023</v>
      </c>
      <c r="H2858">
        <v>304</v>
      </c>
      <c r="I2858" t="s">
        <v>173</v>
      </c>
      <c r="J2858">
        <v>99</v>
      </c>
      <c r="K2858" t="s">
        <v>23</v>
      </c>
      <c r="L2858">
        <v>4</v>
      </c>
      <c r="M2858" t="s">
        <v>36</v>
      </c>
      <c r="N2858">
        <v>7777</v>
      </c>
      <c r="O2858" t="s">
        <v>37</v>
      </c>
      <c r="P2858">
        <v>2247</v>
      </c>
      <c r="T2858" s="3">
        <f t="shared" si="89"/>
        <v>100</v>
      </c>
      <c r="U2858" s="3">
        <f>IF(AND(R2858&lt;&gt;"_U",N2858&lt;&gt;9999,N2858&lt;&gt;999,L2858&lt;&gt;"Median"),IFERROR(VLOOKUP(A2858,'HD Total'!A:P,16,0),"."),".")</f>
        <v>2247</v>
      </c>
    </row>
    <row r="2859" spans="1:21" x14ac:dyDescent="0.3">
      <c r="A2859" s="1" t="str">
        <f t="shared" si="88"/>
        <v>2023|Wairarapa|$50,001-$70,000</v>
      </c>
      <c r="B2859" t="s">
        <v>18</v>
      </c>
      <c r="C2859" t="s">
        <v>19</v>
      </c>
      <c r="D2859" t="s">
        <v>20</v>
      </c>
      <c r="E2859" t="s">
        <v>21</v>
      </c>
      <c r="F2859">
        <v>2023</v>
      </c>
      <c r="G2859">
        <v>2023</v>
      </c>
      <c r="H2859">
        <v>304</v>
      </c>
      <c r="I2859" t="s">
        <v>173</v>
      </c>
      <c r="J2859">
        <v>99</v>
      </c>
      <c r="K2859" t="s">
        <v>23</v>
      </c>
      <c r="L2859">
        <v>4</v>
      </c>
      <c r="M2859" t="s">
        <v>36</v>
      </c>
      <c r="N2859">
        <v>3</v>
      </c>
      <c r="O2859" t="s">
        <v>25</v>
      </c>
      <c r="P2859">
        <v>225</v>
      </c>
      <c r="T2859" s="3">
        <f t="shared" si="89"/>
        <v>10.01</v>
      </c>
      <c r="U2859" s="3">
        <f>IF(AND(R2859&lt;&gt;"_U",N2859&lt;&gt;9999,N2859&lt;&gt;999,L2859&lt;&gt;"Median"),IFERROR(VLOOKUP(A2859,'HD Total'!A:P,16,0),"."),".")</f>
        <v>2247</v>
      </c>
    </row>
    <row r="2860" spans="1:21" x14ac:dyDescent="0.3">
      <c r="A2860" s="1" t="str">
        <f t="shared" si="88"/>
        <v>2023|Wairarapa|$50,001-$70,000</v>
      </c>
      <c r="B2860" t="s">
        <v>18</v>
      </c>
      <c r="C2860" t="s">
        <v>19</v>
      </c>
      <c r="D2860" t="s">
        <v>20</v>
      </c>
      <c r="E2860" t="s">
        <v>21</v>
      </c>
      <c r="F2860">
        <v>2023</v>
      </c>
      <c r="G2860">
        <v>2023</v>
      </c>
      <c r="H2860">
        <v>304</v>
      </c>
      <c r="I2860" t="s">
        <v>173</v>
      </c>
      <c r="J2860">
        <v>99</v>
      </c>
      <c r="K2860" t="s">
        <v>23</v>
      </c>
      <c r="L2860">
        <v>4</v>
      </c>
      <c r="M2860" t="s">
        <v>36</v>
      </c>
      <c r="N2860">
        <v>9999</v>
      </c>
      <c r="O2860" t="s">
        <v>40</v>
      </c>
      <c r="P2860">
        <v>2247</v>
      </c>
      <c r="T2860" s="3" t="str">
        <f t="shared" si="89"/>
        <v>.</v>
      </c>
      <c r="U2860" s="3" t="str">
        <f>IF(AND(R2860&lt;&gt;"_U",N2860&lt;&gt;9999,N2860&lt;&gt;999,L2860&lt;&gt;"Median"),IFERROR(VLOOKUP(A2860,'HD Total'!A:P,16,0),"."),".")</f>
        <v>.</v>
      </c>
    </row>
    <row r="2861" spans="1:21" x14ac:dyDescent="0.3">
      <c r="A2861" s="1" t="str">
        <f t="shared" si="88"/>
        <v>2023|Wairarapa|$50,001-$70,000</v>
      </c>
      <c r="B2861" t="s">
        <v>18</v>
      </c>
      <c r="C2861" t="s">
        <v>19</v>
      </c>
      <c r="D2861" t="s">
        <v>20</v>
      </c>
      <c r="E2861" t="s">
        <v>21</v>
      </c>
      <c r="F2861">
        <v>2023</v>
      </c>
      <c r="G2861">
        <v>2023</v>
      </c>
      <c r="H2861">
        <v>304</v>
      </c>
      <c r="I2861" t="s">
        <v>173</v>
      </c>
      <c r="J2861">
        <v>99</v>
      </c>
      <c r="K2861" t="s">
        <v>23</v>
      </c>
      <c r="L2861">
        <v>4</v>
      </c>
      <c r="M2861" t="s">
        <v>36</v>
      </c>
      <c r="N2861">
        <v>1</v>
      </c>
      <c r="O2861" t="s">
        <v>33</v>
      </c>
      <c r="P2861">
        <v>1338</v>
      </c>
      <c r="T2861" s="3">
        <f t="shared" si="89"/>
        <v>59.55</v>
      </c>
      <c r="U2861" s="3">
        <f>IF(AND(R2861&lt;&gt;"_U",N2861&lt;&gt;9999,N2861&lt;&gt;999,L2861&lt;&gt;"Median"),IFERROR(VLOOKUP(A2861,'HD Total'!A:P,16,0),"."),".")</f>
        <v>2247</v>
      </c>
    </row>
    <row r="2862" spans="1:21" x14ac:dyDescent="0.3">
      <c r="A2862" s="1" t="str">
        <f t="shared" si="88"/>
        <v>2023|Wairarapa|$50,001-$70,000</v>
      </c>
      <c r="B2862" t="s">
        <v>18</v>
      </c>
      <c r="C2862" t="s">
        <v>19</v>
      </c>
      <c r="D2862" t="s">
        <v>20</v>
      </c>
      <c r="E2862" t="s">
        <v>21</v>
      </c>
      <c r="F2862">
        <v>2023</v>
      </c>
      <c r="G2862">
        <v>2023</v>
      </c>
      <c r="H2862">
        <v>304</v>
      </c>
      <c r="I2862" t="s">
        <v>173</v>
      </c>
      <c r="J2862">
        <v>99</v>
      </c>
      <c r="K2862" t="s">
        <v>23</v>
      </c>
      <c r="L2862">
        <v>4</v>
      </c>
      <c r="M2862" t="s">
        <v>36</v>
      </c>
      <c r="N2862">
        <v>999</v>
      </c>
      <c r="O2862" t="s">
        <v>42</v>
      </c>
      <c r="P2862">
        <v>0</v>
      </c>
      <c r="T2862" s="3" t="str">
        <f t="shared" si="89"/>
        <v>.</v>
      </c>
      <c r="U2862" s="3" t="str">
        <f>IF(AND(R2862&lt;&gt;"_U",N2862&lt;&gt;9999,N2862&lt;&gt;999,L2862&lt;&gt;"Median"),IFERROR(VLOOKUP(A2862,'HD Total'!A:P,16,0),"."),".")</f>
        <v>.</v>
      </c>
    </row>
    <row r="2863" spans="1:21" x14ac:dyDescent="0.3">
      <c r="A2863" s="1" t="str">
        <f t="shared" si="88"/>
        <v>2023|Wairarapa|$50,001-$70,000</v>
      </c>
      <c r="B2863" t="s">
        <v>18</v>
      </c>
      <c r="C2863" t="s">
        <v>19</v>
      </c>
      <c r="D2863" t="s">
        <v>20</v>
      </c>
      <c r="E2863" t="s">
        <v>21</v>
      </c>
      <c r="F2863">
        <v>2023</v>
      </c>
      <c r="G2863">
        <v>2023</v>
      </c>
      <c r="H2863">
        <v>304</v>
      </c>
      <c r="I2863" t="s">
        <v>173</v>
      </c>
      <c r="J2863">
        <v>99</v>
      </c>
      <c r="K2863" t="s">
        <v>23</v>
      </c>
      <c r="L2863">
        <v>4</v>
      </c>
      <c r="M2863" t="s">
        <v>36</v>
      </c>
      <c r="N2863">
        <v>2</v>
      </c>
      <c r="O2863" t="s">
        <v>28</v>
      </c>
      <c r="P2863">
        <v>684</v>
      </c>
      <c r="T2863" s="3">
        <f t="shared" si="89"/>
        <v>30.44</v>
      </c>
      <c r="U2863" s="3">
        <f>IF(AND(R2863&lt;&gt;"_U",N2863&lt;&gt;9999,N2863&lt;&gt;999,L2863&lt;&gt;"Median"),IFERROR(VLOOKUP(A2863,'HD Total'!A:P,16,0),"."),".")</f>
        <v>2247</v>
      </c>
    </row>
    <row r="2864" spans="1:21" x14ac:dyDescent="0.3">
      <c r="A2864" s="1" t="str">
        <f t="shared" si="88"/>
        <v>2023|Wairarapa|$70,001-$100,000</v>
      </c>
      <c r="B2864" t="s">
        <v>18</v>
      </c>
      <c r="C2864" t="s">
        <v>19</v>
      </c>
      <c r="D2864" t="s">
        <v>20</v>
      </c>
      <c r="E2864" t="s">
        <v>21</v>
      </c>
      <c r="F2864">
        <v>2023</v>
      </c>
      <c r="G2864">
        <v>2023</v>
      </c>
      <c r="H2864">
        <v>304</v>
      </c>
      <c r="I2864" t="s">
        <v>173</v>
      </c>
      <c r="J2864">
        <v>99</v>
      </c>
      <c r="K2864" t="s">
        <v>23</v>
      </c>
      <c r="L2864">
        <v>5</v>
      </c>
      <c r="M2864" t="s">
        <v>58</v>
      </c>
      <c r="N2864">
        <v>9999</v>
      </c>
      <c r="O2864" t="s">
        <v>40</v>
      </c>
      <c r="P2864">
        <v>2895</v>
      </c>
      <c r="T2864" s="3" t="str">
        <f t="shared" si="89"/>
        <v>.</v>
      </c>
      <c r="U2864" s="3" t="str">
        <f>IF(AND(R2864&lt;&gt;"_U",N2864&lt;&gt;9999,N2864&lt;&gt;999,L2864&lt;&gt;"Median"),IFERROR(VLOOKUP(A2864,'HD Total'!A:P,16,0),"."),".")</f>
        <v>.</v>
      </c>
    </row>
    <row r="2865" spans="1:21" x14ac:dyDescent="0.3">
      <c r="A2865" s="1" t="str">
        <f t="shared" si="88"/>
        <v>2023|Wairarapa|$70,001-$100,000</v>
      </c>
      <c r="B2865" t="s">
        <v>18</v>
      </c>
      <c r="C2865" t="s">
        <v>19</v>
      </c>
      <c r="D2865" t="s">
        <v>20</v>
      </c>
      <c r="E2865" t="s">
        <v>21</v>
      </c>
      <c r="F2865">
        <v>2023</v>
      </c>
      <c r="G2865">
        <v>2023</v>
      </c>
      <c r="H2865">
        <v>304</v>
      </c>
      <c r="I2865" t="s">
        <v>173</v>
      </c>
      <c r="J2865">
        <v>99</v>
      </c>
      <c r="K2865" t="s">
        <v>23</v>
      </c>
      <c r="L2865">
        <v>5</v>
      </c>
      <c r="M2865" t="s">
        <v>58</v>
      </c>
      <c r="N2865">
        <v>1</v>
      </c>
      <c r="O2865" t="s">
        <v>33</v>
      </c>
      <c r="P2865">
        <v>1845</v>
      </c>
      <c r="T2865" s="3">
        <f t="shared" si="89"/>
        <v>63.73</v>
      </c>
      <c r="U2865" s="3">
        <f>IF(AND(R2865&lt;&gt;"_U",N2865&lt;&gt;9999,N2865&lt;&gt;999,L2865&lt;&gt;"Median"),IFERROR(VLOOKUP(A2865,'HD Total'!A:P,16,0),"."),".")</f>
        <v>2895</v>
      </c>
    </row>
    <row r="2866" spans="1:21" x14ac:dyDescent="0.3">
      <c r="A2866" s="1" t="str">
        <f t="shared" si="88"/>
        <v>2023|Wairarapa|$70,001-$100,000</v>
      </c>
      <c r="B2866" t="s">
        <v>18</v>
      </c>
      <c r="C2866" t="s">
        <v>19</v>
      </c>
      <c r="D2866" t="s">
        <v>20</v>
      </c>
      <c r="E2866" t="s">
        <v>21</v>
      </c>
      <c r="F2866">
        <v>2023</v>
      </c>
      <c r="G2866">
        <v>2023</v>
      </c>
      <c r="H2866">
        <v>304</v>
      </c>
      <c r="I2866" t="s">
        <v>173</v>
      </c>
      <c r="J2866">
        <v>99</v>
      </c>
      <c r="K2866" t="s">
        <v>23</v>
      </c>
      <c r="L2866">
        <v>5</v>
      </c>
      <c r="M2866" t="s">
        <v>58</v>
      </c>
      <c r="N2866">
        <v>999</v>
      </c>
      <c r="O2866" t="s">
        <v>42</v>
      </c>
      <c r="P2866">
        <v>0</v>
      </c>
      <c r="T2866" s="3" t="str">
        <f t="shared" si="89"/>
        <v>.</v>
      </c>
      <c r="U2866" s="3" t="str">
        <f>IF(AND(R2866&lt;&gt;"_U",N2866&lt;&gt;9999,N2866&lt;&gt;999,L2866&lt;&gt;"Median"),IFERROR(VLOOKUP(A2866,'HD Total'!A:P,16,0),"."),".")</f>
        <v>.</v>
      </c>
    </row>
    <row r="2867" spans="1:21" x14ac:dyDescent="0.3">
      <c r="A2867" s="1" t="str">
        <f t="shared" si="88"/>
        <v>2023|Wairarapa|$70,001-$100,000</v>
      </c>
      <c r="B2867" t="s">
        <v>18</v>
      </c>
      <c r="C2867" t="s">
        <v>19</v>
      </c>
      <c r="D2867" t="s">
        <v>20</v>
      </c>
      <c r="E2867" t="s">
        <v>21</v>
      </c>
      <c r="F2867">
        <v>2023</v>
      </c>
      <c r="G2867">
        <v>2023</v>
      </c>
      <c r="H2867">
        <v>304</v>
      </c>
      <c r="I2867" t="s">
        <v>173</v>
      </c>
      <c r="J2867">
        <v>99</v>
      </c>
      <c r="K2867" t="s">
        <v>23</v>
      </c>
      <c r="L2867">
        <v>5</v>
      </c>
      <c r="M2867" t="s">
        <v>58</v>
      </c>
      <c r="N2867">
        <v>7777</v>
      </c>
      <c r="O2867" t="s">
        <v>37</v>
      </c>
      <c r="P2867">
        <v>2895</v>
      </c>
      <c r="T2867" s="3">
        <f t="shared" si="89"/>
        <v>100</v>
      </c>
      <c r="U2867" s="3">
        <f>IF(AND(R2867&lt;&gt;"_U",N2867&lt;&gt;9999,N2867&lt;&gt;999,L2867&lt;&gt;"Median"),IFERROR(VLOOKUP(A2867,'HD Total'!A:P,16,0),"."),".")</f>
        <v>2895</v>
      </c>
    </row>
    <row r="2868" spans="1:21" x14ac:dyDescent="0.3">
      <c r="A2868" s="1" t="str">
        <f t="shared" si="88"/>
        <v>2023|Wairarapa|$70,001-$100,000</v>
      </c>
      <c r="B2868" t="s">
        <v>18</v>
      </c>
      <c r="C2868" t="s">
        <v>19</v>
      </c>
      <c r="D2868" t="s">
        <v>20</v>
      </c>
      <c r="E2868" t="s">
        <v>21</v>
      </c>
      <c r="F2868">
        <v>2023</v>
      </c>
      <c r="G2868">
        <v>2023</v>
      </c>
      <c r="H2868">
        <v>304</v>
      </c>
      <c r="I2868" t="s">
        <v>173</v>
      </c>
      <c r="J2868">
        <v>99</v>
      </c>
      <c r="K2868" t="s">
        <v>23</v>
      </c>
      <c r="L2868">
        <v>5</v>
      </c>
      <c r="M2868" t="s">
        <v>58</v>
      </c>
      <c r="N2868">
        <v>2</v>
      </c>
      <c r="O2868" t="s">
        <v>28</v>
      </c>
      <c r="P2868">
        <v>789</v>
      </c>
      <c r="T2868" s="3">
        <f t="shared" si="89"/>
        <v>27.25</v>
      </c>
      <c r="U2868" s="3">
        <f>IF(AND(R2868&lt;&gt;"_U",N2868&lt;&gt;9999,N2868&lt;&gt;999,L2868&lt;&gt;"Median"),IFERROR(VLOOKUP(A2868,'HD Total'!A:P,16,0),"."),".")</f>
        <v>2895</v>
      </c>
    </row>
    <row r="2869" spans="1:21" x14ac:dyDescent="0.3">
      <c r="A2869" s="1" t="str">
        <f t="shared" si="88"/>
        <v>2023|Wairarapa|$70,001-$100,000</v>
      </c>
      <c r="B2869" t="s">
        <v>18</v>
      </c>
      <c r="C2869" t="s">
        <v>19</v>
      </c>
      <c r="D2869" t="s">
        <v>20</v>
      </c>
      <c r="E2869" t="s">
        <v>21</v>
      </c>
      <c r="F2869">
        <v>2023</v>
      </c>
      <c r="G2869">
        <v>2023</v>
      </c>
      <c r="H2869">
        <v>304</v>
      </c>
      <c r="I2869" t="s">
        <v>173</v>
      </c>
      <c r="J2869">
        <v>99</v>
      </c>
      <c r="K2869" t="s">
        <v>23</v>
      </c>
      <c r="L2869">
        <v>5</v>
      </c>
      <c r="M2869" t="s">
        <v>58</v>
      </c>
      <c r="N2869">
        <v>3</v>
      </c>
      <c r="O2869" t="s">
        <v>25</v>
      </c>
      <c r="P2869">
        <v>261</v>
      </c>
      <c r="T2869" s="3">
        <f t="shared" si="89"/>
        <v>9.02</v>
      </c>
      <c r="U2869" s="3">
        <f>IF(AND(R2869&lt;&gt;"_U",N2869&lt;&gt;9999,N2869&lt;&gt;999,L2869&lt;&gt;"Median"),IFERROR(VLOOKUP(A2869,'HD Total'!A:P,16,0),"."),".")</f>
        <v>2895</v>
      </c>
    </row>
    <row r="2870" spans="1:21" x14ac:dyDescent="0.3">
      <c r="A2870" s="1" t="str">
        <f t="shared" si="88"/>
        <v>2023|Wairarapa|$100,001-$150,000</v>
      </c>
      <c r="B2870" t="s">
        <v>18</v>
      </c>
      <c r="C2870" t="s">
        <v>19</v>
      </c>
      <c r="D2870" t="s">
        <v>20</v>
      </c>
      <c r="E2870" t="s">
        <v>21</v>
      </c>
      <c r="F2870">
        <v>2023</v>
      </c>
      <c r="G2870">
        <v>2023</v>
      </c>
      <c r="H2870">
        <v>304</v>
      </c>
      <c r="I2870" t="s">
        <v>173</v>
      </c>
      <c r="J2870">
        <v>99</v>
      </c>
      <c r="K2870" t="s">
        <v>23</v>
      </c>
      <c r="L2870">
        <v>6</v>
      </c>
      <c r="M2870" t="s">
        <v>59</v>
      </c>
      <c r="N2870">
        <v>7777</v>
      </c>
      <c r="O2870" t="s">
        <v>37</v>
      </c>
      <c r="P2870">
        <v>3864</v>
      </c>
      <c r="T2870" s="3">
        <f t="shared" si="89"/>
        <v>100</v>
      </c>
      <c r="U2870" s="3">
        <f>IF(AND(R2870&lt;&gt;"_U",N2870&lt;&gt;9999,N2870&lt;&gt;999,L2870&lt;&gt;"Median"),IFERROR(VLOOKUP(A2870,'HD Total'!A:P,16,0),"."),".")</f>
        <v>3864</v>
      </c>
    </row>
    <row r="2871" spans="1:21" x14ac:dyDescent="0.3">
      <c r="A2871" s="1" t="str">
        <f t="shared" si="88"/>
        <v>2023|Wairarapa|$100,001-$150,000</v>
      </c>
      <c r="B2871" t="s">
        <v>18</v>
      </c>
      <c r="C2871" t="s">
        <v>19</v>
      </c>
      <c r="D2871" t="s">
        <v>20</v>
      </c>
      <c r="E2871" t="s">
        <v>21</v>
      </c>
      <c r="F2871">
        <v>2023</v>
      </c>
      <c r="G2871">
        <v>2023</v>
      </c>
      <c r="H2871">
        <v>304</v>
      </c>
      <c r="I2871" t="s">
        <v>173</v>
      </c>
      <c r="J2871">
        <v>99</v>
      </c>
      <c r="K2871" t="s">
        <v>23</v>
      </c>
      <c r="L2871">
        <v>6</v>
      </c>
      <c r="M2871" t="s">
        <v>59</v>
      </c>
      <c r="N2871">
        <v>1</v>
      </c>
      <c r="O2871" t="s">
        <v>33</v>
      </c>
      <c r="P2871">
        <v>2664</v>
      </c>
      <c r="T2871" s="3">
        <f t="shared" si="89"/>
        <v>68.94</v>
      </c>
      <c r="U2871" s="3">
        <f>IF(AND(R2871&lt;&gt;"_U",N2871&lt;&gt;9999,N2871&lt;&gt;999,L2871&lt;&gt;"Median"),IFERROR(VLOOKUP(A2871,'HD Total'!A:P,16,0),"."),".")</f>
        <v>3864</v>
      </c>
    </row>
    <row r="2872" spans="1:21" x14ac:dyDescent="0.3">
      <c r="A2872" s="1" t="str">
        <f t="shared" si="88"/>
        <v>2023|Wairarapa|$100,001-$150,000</v>
      </c>
      <c r="B2872" t="s">
        <v>18</v>
      </c>
      <c r="C2872" t="s">
        <v>19</v>
      </c>
      <c r="D2872" t="s">
        <v>20</v>
      </c>
      <c r="E2872" t="s">
        <v>21</v>
      </c>
      <c r="F2872">
        <v>2023</v>
      </c>
      <c r="G2872">
        <v>2023</v>
      </c>
      <c r="H2872">
        <v>304</v>
      </c>
      <c r="I2872" t="s">
        <v>173</v>
      </c>
      <c r="J2872">
        <v>99</v>
      </c>
      <c r="K2872" t="s">
        <v>23</v>
      </c>
      <c r="L2872">
        <v>6</v>
      </c>
      <c r="M2872" t="s">
        <v>59</v>
      </c>
      <c r="N2872">
        <v>2</v>
      </c>
      <c r="O2872" t="s">
        <v>28</v>
      </c>
      <c r="P2872">
        <v>858</v>
      </c>
      <c r="T2872" s="3">
        <f t="shared" si="89"/>
        <v>22.2</v>
      </c>
      <c r="U2872" s="3">
        <f>IF(AND(R2872&lt;&gt;"_U",N2872&lt;&gt;9999,N2872&lt;&gt;999,L2872&lt;&gt;"Median"),IFERROR(VLOOKUP(A2872,'HD Total'!A:P,16,0),"."),".")</f>
        <v>3864</v>
      </c>
    </row>
    <row r="2873" spans="1:21" x14ac:dyDescent="0.3">
      <c r="A2873" s="1" t="str">
        <f t="shared" si="88"/>
        <v>2023|Wairarapa|$100,001-$150,000</v>
      </c>
      <c r="B2873" t="s">
        <v>18</v>
      </c>
      <c r="C2873" t="s">
        <v>19</v>
      </c>
      <c r="D2873" t="s">
        <v>20</v>
      </c>
      <c r="E2873" t="s">
        <v>21</v>
      </c>
      <c r="F2873">
        <v>2023</v>
      </c>
      <c r="G2873">
        <v>2023</v>
      </c>
      <c r="H2873">
        <v>304</v>
      </c>
      <c r="I2873" t="s">
        <v>173</v>
      </c>
      <c r="J2873">
        <v>99</v>
      </c>
      <c r="K2873" t="s">
        <v>23</v>
      </c>
      <c r="L2873">
        <v>6</v>
      </c>
      <c r="M2873" t="s">
        <v>59</v>
      </c>
      <c r="N2873">
        <v>3</v>
      </c>
      <c r="O2873" t="s">
        <v>25</v>
      </c>
      <c r="P2873">
        <v>345</v>
      </c>
      <c r="T2873" s="3">
        <f t="shared" si="89"/>
        <v>8.93</v>
      </c>
      <c r="U2873" s="3">
        <f>IF(AND(R2873&lt;&gt;"_U",N2873&lt;&gt;9999,N2873&lt;&gt;999,L2873&lt;&gt;"Median"),IFERROR(VLOOKUP(A2873,'HD Total'!A:P,16,0),"."),".")</f>
        <v>3864</v>
      </c>
    </row>
    <row r="2874" spans="1:21" x14ac:dyDescent="0.3">
      <c r="A2874" s="1" t="str">
        <f t="shared" si="88"/>
        <v>2023|Wairarapa|$100,001-$150,000</v>
      </c>
      <c r="B2874" t="s">
        <v>18</v>
      </c>
      <c r="C2874" t="s">
        <v>19</v>
      </c>
      <c r="D2874" t="s">
        <v>20</v>
      </c>
      <c r="E2874" t="s">
        <v>21</v>
      </c>
      <c r="F2874">
        <v>2023</v>
      </c>
      <c r="G2874">
        <v>2023</v>
      </c>
      <c r="H2874">
        <v>304</v>
      </c>
      <c r="I2874" t="s">
        <v>173</v>
      </c>
      <c r="J2874">
        <v>99</v>
      </c>
      <c r="K2874" t="s">
        <v>23</v>
      </c>
      <c r="L2874">
        <v>6</v>
      </c>
      <c r="M2874" t="s">
        <v>59</v>
      </c>
      <c r="N2874">
        <v>9999</v>
      </c>
      <c r="O2874" t="s">
        <v>40</v>
      </c>
      <c r="P2874">
        <v>3864</v>
      </c>
      <c r="T2874" s="3" t="str">
        <f t="shared" si="89"/>
        <v>.</v>
      </c>
      <c r="U2874" s="3" t="str">
        <f>IF(AND(R2874&lt;&gt;"_U",N2874&lt;&gt;9999,N2874&lt;&gt;999,L2874&lt;&gt;"Median"),IFERROR(VLOOKUP(A2874,'HD Total'!A:P,16,0),"."),".")</f>
        <v>.</v>
      </c>
    </row>
    <row r="2875" spans="1:21" x14ac:dyDescent="0.3">
      <c r="A2875" s="1" t="str">
        <f t="shared" si="88"/>
        <v>2023|Wairarapa|$100,001-$150,000</v>
      </c>
      <c r="B2875" t="s">
        <v>18</v>
      </c>
      <c r="C2875" t="s">
        <v>19</v>
      </c>
      <c r="D2875" t="s">
        <v>20</v>
      </c>
      <c r="E2875" t="s">
        <v>21</v>
      </c>
      <c r="F2875">
        <v>2023</v>
      </c>
      <c r="G2875">
        <v>2023</v>
      </c>
      <c r="H2875">
        <v>304</v>
      </c>
      <c r="I2875" t="s">
        <v>173</v>
      </c>
      <c r="J2875">
        <v>99</v>
      </c>
      <c r="K2875" t="s">
        <v>23</v>
      </c>
      <c r="L2875">
        <v>6</v>
      </c>
      <c r="M2875" t="s">
        <v>59</v>
      </c>
      <c r="N2875">
        <v>999</v>
      </c>
      <c r="O2875" t="s">
        <v>42</v>
      </c>
      <c r="P2875">
        <v>0</v>
      </c>
      <c r="T2875" s="3" t="str">
        <f t="shared" si="89"/>
        <v>.</v>
      </c>
      <c r="U2875" s="3" t="str">
        <f>IF(AND(R2875&lt;&gt;"_U",N2875&lt;&gt;9999,N2875&lt;&gt;999,L2875&lt;&gt;"Median"),IFERROR(VLOOKUP(A2875,'HD Total'!A:P,16,0),"."),".")</f>
        <v>.</v>
      </c>
    </row>
    <row r="2876" spans="1:21" x14ac:dyDescent="0.3">
      <c r="A2876" s="1" t="str">
        <f t="shared" si="88"/>
        <v>2023|Wairarapa|$150,001-$200,000</v>
      </c>
      <c r="B2876" t="s">
        <v>18</v>
      </c>
      <c r="C2876" t="s">
        <v>19</v>
      </c>
      <c r="D2876" t="s">
        <v>20</v>
      </c>
      <c r="E2876" t="s">
        <v>21</v>
      </c>
      <c r="F2876">
        <v>2023</v>
      </c>
      <c r="G2876">
        <v>2023</v>
      </c>
      <c r="H2876">
        <v>304</v>
      </c>
      <c r="I2876" t="s">
        <v>173</v>
      </c>
      <c r="J2876">
        <v>99</v>
      </c>
      <c r="K2876" t="s">
        <v>23</v>
      </c>
      <c r="L2876">
        <v>7</v>
      </c>
      <c r="M2876" t="s">
        <v>43</v>
      </c>
      <c r="N2876">
        <v>9999</v>
      </c>
      <c r="O2876" t="s">
        <v>40</v>
      </c>
      <c r="P2876">
        <v>2046</v>
      </c>
      <c r="T2876" s="3" t="str">
        <f t="shared" si="89"/>
        <v>.</v>
      </c>
      <c r="U2876" s="3" t="str">
        <f>IF(AND(R2876&lt;&gt;"_U",N2876&lt;&gt;9999,N2876&lt;&gt;999,L2876&lt;&gt;"Median"),IFERROR(VLOOKUP(A2876,'HD Total'!A:P,16,0),"."),".")</f>
        <v>.</v>
      </c>
    </row>
    <row r="2877" spans="1:21" x14ac:dyDescent="0.3">
      <c r="A2877" s="1" t="str">
        <f t="shared" si="88"/>
        <v>2023|Wairarapa|$150,001-$200,000</v>
      </c>
      <c r="B2877" t="s">
        <v>18</v>
      </c>
      <c r="C2877" t="s">
        <v>19</v>
      </c>
      <c r="D2877" t="s">
        <v>20</v>
      </c>
      <c r="E2877" t="s">
        <v>21</v>
      </c>
      <c r="F2877">
        <v>2023</v>
      </c>
      <c r="G2877">
        <v>2023</v>
      </c>
      <c r="H2877">
        <v>304</v>
      </c>
      <c r="I2877" t="s">
        <v>173</v>
      </c>
      <c r="J2877">
        <v>99</v>
      </c>
      <c r="K2877" t="s">
        <v>23</v>
      </c>
      <c r="L2877">
        <v>7</v>
      </c>
      <c r="M2877" t="s">
        <v>43</v>
      </c>
      <c r="N2877">
        <v>2</v>
      </c>
      <c r="O2877" t="s">
        <v>28</v>
      </c>
      <c r="P2877">
        <v>297</v>
      </c>
      <c r="T2877" s="3">
        <f t="shared" si="89"/>
        <v>14.52</v>
      </c>
      <c r="U2877" s="3">
        <f>IF(AND(R2877&lt;&gt;"_U",N2877&lt;&gt;9999,N2877&lt;&gt;999,L2877&lt;&gt;"Median"),IFERROR(VLOOKUP(A2877,'HD Total'!A:P,16,0),"."),".")</f>
        <v>2046</v>
      </c>
    </row>
    <row r="2878" spans="1:21" x14ac:dyDescent="0.3">
      <c r="A2878" s="1" t="str">
        <f t="shared" si="88"/>
        <v>2023|Wairarapa|$150,001-$200,000</v>
      </c>
      <c r="B2878" t="s">
        <v>18</v>
      </c>
      <c r="C2878" t="s">
        <v>19</v>
      </c>
      <c r="D2878" t="s">
        <v>20</v>
      </c>
      <c r="E2878" t="s">
        <v>21</v>
      </c>
      <c r="F2878">
        <v>2023</v>
      </c>
      <c r="G2878">
        <v>2023</v>
      </c>
      <c r="H2878">
        <v>304</v>
      </c>
      <c r="I2878" t="s">
        <v>173</v>
      </c>
      <c r="J2878">
        <v>99</v>
      </c>
      <c r="K2878" t="s">
        <v>23</v>
      </c>
      <c r="L2878">
        <v>7</v>
      </c>
      <c r="M2878" t="s">
        <v>43</v>
      </c>
      <c r="N2878">
        <v>7777</v>
      </c>
      <c r="O2878" t="s">
        <v>37</v>
      </c>
      <c r="P2878">
        <v>2046</v>
      </c>
      <c r="T2878" s="3">
        <f t="shared" si="89"/>
        <v>100</v>
      </c>
      <c r="U2878" s="3">
        <f>IF(AND(R2878&lt;&gt;"_U",N2878&lt;&gt;9999,N2878&lt;&gt;999,L2878&lt;&gt;"Median"),IFERROR(VLOOKUP(A2878,'HD Total'!A:P,16,0),"."),".")</f>
        <v>2046</v>
      </c>
    </row>
    <row r="2879" spans="1:21" x14ac:dyDescent="0.3">
      <c r="A2879" s="1" t="str">
        <f t="shared" si="88"/>
        <v>2023|Wairarapa|$150,001-$200,000</v>
      </c>
      <c r="B2879" t="s">
        <v>18</v>
      </c>
      <c r="C2879" t="s">
        <v>19</v>
      </c>
      <c r="D2879" t="s">
        <v>20</v>
      </c>
      <c r="E2879" t="s">
        <v>21</v>
      </c>
      <c r="F2879">
        <v>2023</v>
      </c>
      <c r="G2879">
        <v>2023</v>
      </c>
      <c r="H2879">
        <v>304</v>
      </c>
      <c r="I2879" t="s">
        <v>173</v>
      </c>
      <c r="J2879">
        <v>99</v>
      </c>
      <c r="K2879" t="s">
        <v>23</v>
      </c>
      <c r="L2879">
        <v>7</v>
      </c>
      <c r="M2879" t="s">
        <v>43</v>
      </c>
      <c r="N2879">
        <v>1</v>
      </c>
      <c r="O2879" t="s">
        <v>33</v>
      </c>
      <c r="P2879">
        <v>1512</v>
      </c>
      <c r="T2879" s="3">
        <f t="shared" si="89"/>
        <v>73.900000000000006</v>
      </c>
      <c r="U2879" s="3">
        <f>IF(AND(R2879&lt;&gt;"_U",N2879&lt;&gt;9999,N2879&lt;&gt;999,L2879&lt;&gt;"Median"),IFERROR(VLOOKUP(A2879,'HD Total'!A:P,16,0),"."),".")</f>
        <v>2046</v>
      </c>
    </row>
    <row r="2880" spans="1:21" x14ac:dyDescent="0.3">
      <c r="A2880" s="1" t="str">
        <f t="shared" si="88"/>
        <v>2023|Wairarapa|$150,001-$200,000</v>
      </c>
      <c r="B2880" t="s">
        <v>18</v>
      </c>
      <c r="C2880" t="s">
        <v>19</v>
      </c>
      <c r="D2880" t="s">
        <v>20</v>
      </c>
      <c r="E2880" t="s">
        <v>21</v>
      </c>
      <c r="F2880">
        <v>2023</v>
      </c>
      <c r="G2880">
        <v>2023</v>
      </c>
      <c r="H2880">
        <v>304</v>
      </c>
      <c r="I2880" t="s">
        <v>173</v>
      </c>
      <c r="J2880">
        <v>99</v>
      </c>
      <c r="K2880" t="s">
        <v>23</v>
      </c>
      <c r="L2880">
        <v>7</v>
      </c>
      <c r="M2880" t="s">
        <v>43</v>
      </c>
      <c r="N2880">
        <v>3</v>
      </c>
      <c r="O2880" t="s">
        <v>25</v>
      </c>
      <c r="P2880">
        <v>237</v>
      </c>
      <c r="T2880" s="3">
        <f t="shared" si="89"/>
        <v>11.58</v>
      </c>
      <c r="U2880" s="3">
        <f>IF(AND(R2880&lt;&gt;"_U",N2880&lt;&gt;9999,N2880&lt;&gt;999,L2880&lt;&gt;"Median"),IFERROR(VLOOKUP(A2880,'HD Total'!A:P,16,0),"."),".")</f>
        <v>2046</v>
      </c>
    </row>
    <row r="2881" spans="1:21" x14ac:dyDescent="0.3">
      <c r="A2881" s="1" t="str">
        <f t="shared" si="88"/>
        <v>2023|Wairarapa|$150,001-$200,000</v>
      </c>
      <c r="B2881" t="s">
        <v>18</v>
      </c>
      <c r="C2881" t="s">
        <v>19</v>
      </c>
      <c r="D2881" t="s">
        <v>20</v>
      </c>
      <c r="E2881" t="s">
        <v>21</v>
      </c>
      <c r="F2881">
        <v>2023</v>
      </c>
      <c r="G2881">
        <v>2023</v>
      </c>
      <c r="H2881">
        <v>304</v>
      </c>
      <c r="I2881" t="s">
        <v>173</v>
      </c>
      <c r="J2881">
        <v>99</v>
      </c>
      <c r="K2881" t="s">
        <v>23</v>
      </c>
      <c r="L2881">
        <v>7</v>
      </c>
      <c r="M2881" t="s">
        <v>43</v>
      </c>
      <c r="N2881">
        <v>999</v>
      </c>
      <c r="O2881" t="s">
        <v>42</v>
      </c>
      <c r="P2881">
        <v>0</v>
      </c>
      <c r="T2881" s="3" t="str">
        <f t="shared" si="89"/>
        <v>.</v>
      </c>
      <c r="U2881" s="3" t="str">
        <f>IF(AND(R2881&lt;&gt;"_U",N2881&lt;&gt;9999,N2881&lt;&gt;999,L2881&lt;&gt;"Median"),IFERROR(VLOOKUP(A2881,'HD Total'!A:P,16,0),"."),".")</f>
        <v>.</v>
      </c>
    </row>
    <row r="2882" spans="1:21" x14ac:dyDescent="0.3">
      <c r="A2882" s="1" t="str">
        <f t="shared" si="88"/>
        <v>2023|Wairarapa|$200,001 or more</v>
      </c>
      <c r="B2882" t="s">
        <v>18</v>
      </c>
      <c r="C2882" t="s">
        <v>19</v>
      </c>
      <c r="D2882" t="s">
        <v>20</v>
      </c>
      <c r="E2882" t="s">
        <v>21</v>
      </c>
      <c r="F2882">
        <v>2023</v>
      </c>
      <c r="G2882">
        <v>2023</v>
      </c>
      <c r="H2882">
        <v>304</v>
      </c>
      <c r="I2882" t="s">
        <v>173</v>
      </c>
      <c r="J2882">
        <v>99</v>
      </c>
      <c r="K2882" t="s">
        <v>23</v>
      </c>
      <c r="L2882">
        <v>8</v>
      </c>
      <c r="M2882" t="s">
        <v>27</v>
      </c>
      <c r="N2882">
        <v>999</v>
      </c>
      <c r="O2882" t="s">
        <v>42</v>
      </c>
      <c r="P2882">
        <v>0</v>
      </c>
      <c r="T2882" s="3" t="str">
        <f t="shared" si="89"/>
        <v>.</v>
      </c>
      <c r="U2882" s="3" t="str">
        <f>IF(AND(R2882&lt;&gt;"_U",N2882&lt;&gt;9999,N2882&lt;&gt;999,L2882&lt;&gt;"Median"),IFERROR(VLOOKUP(A2882,'HD Total'!A:P,16,0),"."),".")</f>
        <v>.</v>
      </c>
    </row>
    <row r="2883" spans="1:21" x14ac:dyDescent="0.3">
      <c r="A2883" s="1" t="str">
        <f t="shared" ref="A2883:A2946" si="90">G2883&amp;"|"&amp;I2883&amp;"|"&amp;M2883</f>
        <v>2023|Wairarapa|$200,001 or more</v>
      </c>
      <c r="B2883" t="s">
        <v>18</v>
      </c>
      <c r="C2883" t="s">
        <v>19</v>
      </c>
      <c r="D2883" t="s">
        <v>20</v>
      </c>
      <c r="E2883" t="s">
        <v>21</v>
      </c>
      <c r="F2883">
        <v>2023</v>
      </c>
      <c r="G2883">
        <v>2023</v>
      </c>
      <c r="H2883">
        <v>304</v>
      </c>
      <c r="I2883" t="s">
        <v>173</v>
      </c>
      <c r="J2883">
        <v>99</v>
      </c>
      <c r="K2883" t="s">
        <v>23</v>
      </c>
      <c r="L2883">
        <v>8</v>
      </c>
      <c r="M2883" t="s">
        <v>27</v>
      </c>
      <c r="N2883">
        <v>2</v>
      </c>
      <c r="O2883" t="s">
        <v>28</v>
      </c>
      <c r="P2883">
        <v>183</v>
      </c>
      <c r="T2883" s="3">
        <f t="shared" ref="T2883:T2946" si="91">IF(AND(R2883&lt;&gt;"_U",R2883&lt;&gt;"c",N2883&lt;&gt;999,N2883&lt;&gt;9999,L2883&lt;&gt;"Median"),IFERROR((ROUND(P2883/U2883*100,2)),"."),".")</f>
        <v>10</v>
      </c>
      <c r="U2883" s="3">
        <f>IF(AND(R2883&lt;&gt;"_U",N2883&lt;&gt;9999,N2883&lt;&gt;999,L2883&lt;&gt;"Median"),IFERROR(VLOOKUP(A2883,'HD Total'!A:P,16,0),"."),".")</f>
        <v>1830</v>
      </c>
    </row>
    <row r="2884" spans="1:21" x14ac:dyDescent="0.3">
      <c r="A2884" s="1" t="str">
        <f t="shared" si="90"/>
        <v>2023|Wairarapa|$200,001 or more</v>
      </c>
      <c r="B2884" t="s">
        <v>18</v>
      </c>
      <c r="C2884" t="s">
        <v>19</v>
      </c>
      <c r="D2884" t="s">
        <v>20</v>
      </c>
      <c r="E2884" t="s">
        <v>21</v>
      </c>
      <c r="F2884">
        <v>2023</v>
      </c>
      <c r="G2884">
        <v>2023</v>
      </c>
      <c r="H2884">
        <v>304</v>
      </c>
      <c r="I2884" t="s">
        <v>173</v>
      </c>
      <c r="J2884">
        <v>99</v>
      </c>
      <c r="K2884" t="s">
        <v>23</v>
      </c>
      <c r="L2884">
        <v>8</v>
      </c>
      <c r="M2884" t="s">
        <v>27</v>
      </c>
      <c r="N2884">
        <v>3</v>
      </c>
      <c r="O2884" t="s">
        <v>25</v>
      </c>
      <c r="P2884">
        <v>333</v>
      </c>
      <c r="T2884" s="3">
        <f t="shared" si="91"/>
        <v>18.2</v>
      </c>
      <c r="U2884" s="3">
        <f>IF(AND(R2884&lt;&gt;"_U",N2884&lt;&gt;9999,N2884&lt;&gt;999,L2884&lt;&gt;"Median"),IFERROR(VLOOKUP(A2884,'HD Total'!A:P,16,0),"."),".")</f>
        <v>1830</v>
      </c>
    </row>
    <row r="2885" spans="1:21" x14ac:dyDescent="0.3">
      <c r="A2885" s="1" t="str">
        <f t="shared" si="90"/>
        <v>2023|Wairarapa|$200,001 or more</v>
      </c>
      <c r="B2885" t="s">
        <v>18</v>
      </c>
      <c r="C2885" t="s">
        <v>19</v>
      </c>
      <c r="D2885" t="s">
        <v>20</v>
      </c>
      <c r="E2885" t="s">
        <v>21</v>
      </c>
      <c r="F2885">
        <v>2023</v>
      </c>
      <c r="G2885">
        <v>2023</v>
      </c>
      <c r="H2885">
        <v>304</v>
      </c>
      <c r="I2885" t="s">
        <v>173</v>
      </c>
      <c r="J2885">
        <v>99</v>
      </c>
      <c r="K2885" t="s">
        <v>23</v>
      </c>
      <c r="L2885">
        <v>8</v>
      </c>
      <c r="M2885" t="s">
        <v>27</v>
      </c>
      <c r="N2885">
        <v>7777</v>
      </c>
      <c r="O2885" t="s">
        <v>37</v>
      </c>
      <c r="P2885">
        <v>1830</v>
      </c>
      <c r="T2885" s="3">
        <f t="shared" si="91"/>
        <v>100</v>
      </c>
      <c r="U2885" s="3">
        <f>IF(AND(R2885&lt;&gt;"_U",N2885&lt;&gt;9999,N2885&lt;&gt;999,L2885&lt;&gt;"Median"),IFERROR(VLOOKUP(A2885,'HD Total'!A:P,16,0),"."),".")</f>
        <v>1830</v>
      </c>
    </row>
    <row r="2886" spans="1:21" x14ac:dyDescent="0.3">
      <c r="A2886" s="1" t="str">
        <f t="shared" si="90"/>
        <v>2023|Wairarapa|$200,001 or more</v>
      </c>
      <c r="B2886" t="s">
        <v>18</v>
      </c>
      <c r="C2886" t="s">
        <v>19</v>
      </c>
      <c r="D2886" t="s">
        <v>20</v>
      </c>
      <c r="E2886" t="s">
        <v>21</v>
      </c>
      <c r="F2886">
        <v>2023</v>
      </c>
      <c r="G2886">
        <v>2023</v>
      </c>
      <c r="H2886">
        <v>304</v>
      </c>
      <c r="I2886" t="s">
        <v>173</v>
      </c>
      <c r="J2886">
        <v>99</v>
      </c>
      <c r="K2886" t="s">
        <v>23</v>
      </c>
      <c r="L2886">
        <v>8</v>
      </c>
      <c r="M2886" t="s">
        <v>27</v>
      </c>
      <c r="N2886">
        <v>9999</v>
      </c>
      <c r="O2886" t="s">
        <v>40</v>
      </c>
      <c r="P2886">
        <v>1830</v>
      </c>
      <c r="T2886" s="3" t="str">
        <f t="shared" si="91"/>
        <v>.</v>
      </c>
      <c r="U2886" s="3" t="str">
        <f>IF(AND(R2886&lt;&gt;"_U",N2886&lt;&gt;9999,N2886&lt;&gt;999,L2886&lt;&gt;"Median"),IFERROR(VLOOKUP(A2886,'HD Total'!A:P,16,0),"."),".")</f>
        <v>.</v>
      </c>
    </row>
    <row r="2887" spans="1:21" x14ac:dyDescent="0.3">
      <c r="A2887" s="1" t="str">
        <f t="shared" si="90"/>
        <v>2023|Wairarapa|$200,001 or more</v>
      </c>
      <c r="B2887" t="s">
        <v>18</v>
      </c>
      <c r="C2887" t="s">
        <v>19</v>
      </c>
      <c r="D2887" t="s">
        <v>20</v>
      </c>
      <c r="E2887" t="s">
        <v>21</v>
      </c>
      <c r="F2887">
        <v>2023</v>
      </c>
      <c r="G2887">
        <v>2023</v>
      </c>
      <c r="H2887">
        <v>304</v>
      </c>
      <c r="I2887" t="s">
        <v>173</v>
      </c>
      <c r="J2887">
        <v>99</v>
      </c>
      <c r="K2887" t="s">
        <v>23</v>
      </c>
      <c r="L2887">
        <v>8</v>
      </c>
      <c r="M2887" t="s">
        <v>27</v>
      </c>
      <c r="N2887">
        <v>1</v>
      </c>
      <c r="O2887" t="s">
        <v>33</v>
      </c>
      <c r="P2887">
        <v>1317</v>
      </c>
      <c r="T2887" s="3">
        <f t="shared" si="91"/>
        <v>71.97</v>
      </c>
      <c r="U2887" s="3">
        <f>IF(AND(R2887&lt;&gt;"_U",N2887&lt;&gt;9999,N2887&lt;&gt;999,L2887&lt;&gt;"Median"),IFERROR(VLOOKUP(A2887,'HD Total'!A:P,16,0),"."),".")</f>
        <v>1830</v>
      </c>
    </row>
    <row r="2888" spans="1:21" x14ac:dyDescent="0.3">
      <c r="A2888" s="1" t="str">
        <f t="shared" si="90"/>
        <v>2023|Wairarapa|Total stated - total household income</v>
      </c>
      <c r="B2888" t="s">
        <v>18</v>
      </c>
      <c r="C2888" t="s">
        <v>19</v>
      </c>
      <c r="D2888" t="s">
        <v>20</v>
      </c>
      <c r="E2888" t="s">
        <v>21</v>
      </c>
      <c r="F2888">
        <v>2023</v>
      </c>
      <c r="G2888">
        <v>2023</v>
      </c>
      <c r="H2888">
        <v>304</v>
      </c>
      <c r="I2888" t="s">
        <v>173</v>
      </c>
      <c r="J2888">
        <v>99</v>
      </c>
      <c r="K2888" t="s">
        <v>23</v>
      </c>
      <c r="L2888">
        <v>77</v>
      </c>
      <c r="M2888" t="s">
        <v>32</v>
      </c>
      <c r="N2888">
        <v>2</v>
      </c>
      <c r="O2888" t="s">
        <v>28</v>
      </c>
      <c r="P2888">
        <v>4737</v>
      </c>
      <c r="T2888" s="3">
        <f t="shared" si="91"/>
        <v>24.83</v>
      </c>
      <c r="U2888" s="3">
        <f>IF(AND(R2888&lt;&gt;"_U",N2888&lt;&gt;9999,N2888&lt;&gt;999,L2888&lt;&gt;"Median"),IFERROR(VLOOKUP(A2888,'HD Total'!A:P,16,0),"."),".")</f>
        <v>19080</v>
      </c>
    </row>
    <row r="2889" spans="1:21" x14ac:dyDescent="0.3">
      <c r="A2889" s="1" t="str">
        <f t="shared" si="90"/>
        <v>2023|Wairarapa|Total stated - total household income</v>
      </c>
      <c r="B2889" t="s">
        <v>18</v>
      </c>
      <c r="C2889" t="s">
        <v>19</v>
      </c>
      <c r="D2889" t="s">
        <v>20</v>
      </c>
      <c r="E2889" t="s">
        <v>21</v>
      </c>
      <c r="F2889">
        <v>2023</v>
      </c>
      <c r="G2889">
        <v>2023</v>
      </c>
      <c r="H2889">
        <v>304</v>
      </c>
      <c r="I2889" t="s">
        <v>173</v>
      </c>
      <c r="J2889">
        <v>99</v>
      </c>
      <c r="K2889" t="s">
        <v>23</v>
      </c>
      <c r="L2889">
        <v>77</v>
      </c>
      <c r="M2889" t="s">
        <v>32</v>
      </c>
      <c r="N2889">
        <v>1</v>
      </c>
      <c r="O2889" t="s">
        <v>33</v>
      </c>
      <c r="P2889">
        <v>12414</v>
      </c>
      <c r="T2889" s="3">
        <f t="shared" si="91"/>
        <v>65.06</v>
      </c>
      <c r="U2889" s="3">
        <f>IF(AND(R2889&lt;&gt;"_U",N2889&lt;&gt;9999,N2889&lt;&gt;999,L2889&lt;&gt;"Median"),IFERROR(VLOOKUP(A2889,'HD Total'!A:P,16,0),"."),".")</f>
        <v>19080</v>
      </c>
    </row>
    <row r="2890" spans="1:21" x14ac:dyDescent="0.3">
      <c r="A2890" s="1" t="str">
        <f t="shared" si="90"/>
        <v>2023|Wairarapa|Total stated - total household income</v>
      </c>
      <c r="B2890" t="s">
        <v>18</v>
      </c>
      <c r="C2890" t="s">
        <v>19</v>
      </c>
      <c r="D2890" t="s">
        <v>20</v>
      </c>
      <c r="E2890" t="s">
        <v>21</v>
      </c>
      <c r="F2890">
        <v>2023</v>
      </c>
      <c r="G2890">
        <v>2023</v>
      </c>
      <c r="H2890">
        <v>304</v>
      </c>
      <c r="I2890" t="s">
        <v>173</v>
      </c>
      <c r="J2890">
        <v>99</v>
      </c>
      <c r="K2890" t="s">
        <v>23</v>
      </c>
      <c r="L2890">
        <v>77</v>
      </c>
      <c r="M2890" t="s">
        <v>32</v>
      </c>
      <c r="N2890">
        <v>999</v>
      </c>
      <c r="O2890" t="s">
        <v>42</v>
      </c>
      <c r="P2890">
        <v>3</v>
      </c>
      <c r="T2890" s="3" t="str">
        <f t="shared" si="91"/>
        <v>.</v>
      </c>
      <c r="U2890" s="3" t="str">
        <f>IF(AND(R2890&lt;&gt;"_U",N2890&lt;&gt;9999,N2890&lt;&gt;999,L2890&lt;&gt;"Median"),IFERROR(VLOOKUP(A2890,'HD Total'!A:P,16,0),"."),".")</f>
        <v>.</v>
      </c>
    </row>
    <row r="2891" spans="1:21" x14ac:dyDescent="0.3">
      <c r="A2891" s="1" t="str">
        <f t="shared" si="90"/>
        <v>2023|Wairarapa|Total stated - total household income</v>
      </c>
      <c r="B2891" t="s">
        <v>18</v>
      </c>
      <c r="C2891" t="s">
        <v>19</v>
      </c>
      <c r="D2891" t="s">
        <v>20</v>
      </c>
      <c r="E2891" t="s">
        <v>21</v>
      </c>
      <c r="F2891">
        <v>2023</v>
      </c>
      <c r="G2891">
        <v>2023</v>
      </c>
      <c r="H2891">
        <v>304</v>
      </c>
      <c r="I2891" t="s">
        <v>173</v>
      </c>
      <c r="J2891">
        <v>99</v>
      </c>
      <c r="K2891" t="s">
        <v>23</v>
      </c>
      <c r="L2891">
        <v>77</v>
      </c>
      <c r="M2891" t="s">
        <v>32</v>
      </c>
      <c r="N2891">
        <v>7777</v>
      </c>
      <c r="O2891" t="s">
        <v>37</v>
      </c>
      <c r="P2891">
        <v>19080</v>
      </c>
      <c r="T2891" s="3">
        <f t="shared" si="91"/>
        <v>100</v>
      </c>
      <c r="U2891" s="3">
        <f>IF(AND(R2891&lt;&gt;"_U",N2891&lt;&gt;9999,N2891&lt;&gt;999,L2891&lt;&gt;"Median"),IFERROR(VLOOKUP(A2891,'HD Total'!A:P,16,0),"."),".")</f>
        <v>19080</v>
      </c>
    </row>
    <row r="2892" spans="1:21" x14ac:dyDescent="0.3">
      <c r="A2892" s="1" t="str">
        <f t="shared" si="90"/>
        <v>2023|Wairarapa|Total stated - total household income</v>
      </c>
      <c r="B2892" t="s">
        <v>18</v>
      </c>
      <c r="C2892" t="s">
        <v>19</v>
      </c>
      <c r="D2892" t="s">
        <v>20</v>
      </c>
      <c r="E2892" t="s">
        <v>21</v>
      </c>
      <c r="F2892">
        <v>2023</v>
      </c>
      <c r="G2892">
        <v>2023</v>
      </c>
      <c r="H2892">
        <v>304</v>
      </c>
      <c r="I2892" t="s">
        <v>173</v>
      </c>
      <c r="J2892">
        <v>99</v>
      </c>
      <c r="K2892" t="s">
        <v>23</v>
      </c>
      <c r="L2892">
        <v>77</v>
      </c>
      <c r="M2892" t="s">
        <v>32</v>
      </c>
      <c r="N2892">
        <v>9999</v>
      </c>
      <c r="O2892" t="s">
        <v>40</v>
      </c>
      <c r="P2892">
        <v>19080</v>
      </c>
      <c r="T2892" s="3" t="str">
        <f t="shared" si="91"/>
        <v>.</v>
      </c>
      <c r="U2892" s="3" t="str">
        <f>IF(AND(R2892&lt;&gt;"_U",N2892&lt;&gt;9999,N2892&lt;&gt;999,L2892&lt;&gt;"Median"),IFERROR(VLOOKUP(A2892,'HD Total'!A:P,16,0),"."),".")</f>
        <v>.</v>
      </c>
    </row>
    <row r="2893" spans="1:21" x14ac:dyDescent="0.3">
      <c r="A2893" s="1" t="str">
        <f t="shared" si="90"/>
        <v>2023|Wairarapa|Total stated - total household income</v>
      </c>
      <c r="B2893" t="s">
        <v>18</v>
      </c>
      <c r="C2893" t="s">
        <v>19</v>
      </c>
      <c r="D2893" t="s">
        <v>20</v>
      </c>
      <c r="E2893" t="s">
        <v>21</v>
      </c>
      <c r="F2893">
        <v>2023</v>
      </c>
      <c r="G2893">
        <v>2023</v>
      </c>
      <c r="H2893">
        <v>304</v>
      </c>
      <c r="I2893" t="s">
        <v>173</v>
      </c>
      <c r="J2893">
        <v>99</v>
      </c>
      <c r="K2893" t="s">
        <v>23</v>
      </c>
      <c r="L2893">
        <v>77</v>
      </c>
      <c r="M2893" t="s">
        <v>32</v>
      </c>
      <c r="N2893">
        <v>3</v>
      </c>
      <c r="O2893" t="s">
        <v>25</v>
      </c>
      <c r="P2893">
        <v>1926</v>
      </c>
      <c r="T2893" s="3">
        <f t="shared" si="91"/>
        <v>10.09</v>
      </c>
      <c r="U2893" s="3">
        <f>IF(AND(R2893&lt;&gt;"_U",N2893&lt;&gt;9999,N2893&lt;&gt;999,L2893&lt;&gt;"Median"),IFERROR(VLOOKUP(A2893,'HD Total'!A:P,16,0),"."),".")</f>
        <v>19080</v>
      </c>
    </row>
    <row r="2894" spans="1:21" x14ac:dyDescent="0.3">
      <c r="A2894" s="1" t="str">
        <f t="shared" si="90"/>
        <v>2023|Wairarapa|Total - total household income</v>
      </c>
      <c r="B2894" t="s">
        <v>18</v>
      </c>
      <c r="C2894" t="s">
        <v>19</v>
      </c>
      <c r="D2894" t="s">
        <v>20</v>
      </c>
      <c r="E2894" t="s">
        <v>21</v>
      </c>
      <c r="F2894">
        <v>2023</v>
      </c>
      <c r="G2894">
        <v>2023</v>
      </c>
      <c r="H2894">
        <v>304</v>
      </c>
      <c r="I2894" t="s">
        <v>173</v>
      </c>
      <c r="J2894">
        <v>99</v>
      </c>
      <c r="K2894" t="s">
        <v>23</v>
      </c>
      <c r="L2894">
        <v>99</v>
      </c>
      <c r="M2894" t="s">
        <v>48</v>
      </c>
      <c r="N2894">
        <v>2</v>
      </c>
      <c r="O2894" t="s">
        <v>28</v>
      </c>
      <c r="P2894">
        <v>5025</v>
      </c>
      <c r="T2894" s="3">
        <f t="shared" si="91"/>
        <v>25.52</v>
      </c>
      <c r="U2894" s="3">
        <f>IF(AND(R2894&lt;&gt;"_U",N2894&lt;&gt;9999,N2894&lt;&gt;999,L2894&lt;&gt;"Median"),IFERROR(VLOOKUP(A2894,'HD Total'!A:P,16,0),"."),".")</f>
        <v>19692</v>
      </c>
    </row>
    <row r="2895" spans="1:21" x14ac:dyDescent="0.3">
      <c r="A2895" s="1" t="str">
        <f t="shared" si="90"/>
        <v>2023|Wairarapa|Total - total household income</v>
      </c>
      <c r="B2895" t="s">
        <v>18</v>
      </c>
      <c r="C2895" t="s">
        <v>19</v>
      </c>
      <c r="D2895" t="s">
        <v>20</v>
      </c>
      <c r="E2895" t="s">
        <v>21</v>
      </c>
      <c r="F2895">
        <v>2023</v>
      </c>
      <c r="G2895">
        <v>2023</v>
      </c>
      <c r="H2895">
        <v>304</v>
      </c>
      <c r="I2895" t="s">
        <v>173</v>
      </c>
      <c r="J2895">
        <v>99</v>
      </c>
      <c r="K2895" t="s">
        <v>23</v>
      </c>
      <c r="L2895">
        <v>99</v>
      </c>
      <c r="M2895" t="s">
        <v>48</v>
      </c>
      <c r="N2895">
        <v>7777</v>
      </c>
      <c r="O2895" t="s">
        <v>37</v>
      </c>
      <c r="P2895">
        <v>19692</v>
      </c>
      <c r="T2895" s="3">
        <f t="shared" si="91"/>
        <v>100</v>
      </c>
      <c r="U2895" s="3">
        <f>IF(AND(R2895&lt;&gt;"_U",N2895&lt;&gt;9999,N2895&lt;&gt;999,L2895&lt;&gt;"Median"),IFERROR(VLOOKUP(A2895,'HD Total'!A:P,16,0),"."),".")</f>
        <v>19692</v>
      </c>
    </row>
    <row r="2896" spans="1:21" x14ac:dyDescent="0.3">
      <c r="A2896" s="1" t="str">
        <f t="shared" si="90"/>
        <v>2023|Wairarapa|Total - total household income</v>
      </c>
      <c r="B2896" t="s">
        <v>18</v>
      </c>
      <c r="C2896" t="s">
        <v>19</v>
      </c>
      <c r="D2896" t="s">
        <v>20</v>
      </c>
      <c r="E2896" t="s">
        <v>21</v>
      </c>
      <c r="F2896">
        <v>2023</v>
      </c>
      <c r="G2896">
        <v>2023</v>
      </c>
      <c r="H2896">
        <v>304</v>
      </c>
      <c r="I2896" t="s">
        <v>173</v>
      </c>
      <c r="J2896">
        <v>99</v>
      </c>
      <c r="K2896" t="s">
        <v>23</v>
      </c>
      <c r="L2896">
        <v>99</v>
      </c>
      <c r="M2896" t="s">
        <v>48</v>
      </c>
      <c r="N2896">
        <v>1</v>
      </c>
      <c r="O2896" t="s">
        <v>33</v>
      </c>
      <c r="P2896">
        <v>12684</v>
      </c>
      <c r="T2896" s="3">
        <f t="shared" si="91"/>
        <v>64.41</v>
      </c>
      <c r="U2896" s="3">
        <f>IF(AND(R2896&lt;&gt;"_U",N2896&lt;&gt;9999,N2896&lt;&gt;999,L2896&lt;&gt;"Median"),IFERROR(VLOOKUP(A2896,'HD Total'!A:P,16,0),"."),".")</f>
        <v>19692</v>
      </c>
    </row>
    <row r="2897" spans="1:21" x14ac:dyDescent="0.3">
      <c r="A2897" s="1" t="str">
        <f t="shared" si="90"/>
        <v>2023|Wairarapa|Total - total household income</v>
      </c>
      <c r="B2897" t="s">
        <v>18</v>
      </c>
      <c r="C2897" t="s">
        <v>19</v>
      </c>
      <c r="D2897" t="s">
        <v>20</v>
      </c>
      <c r="E2897" t="s">
        <v>21</v>
      </c>
      <c r="F2897">
        <v>2023</v>
      </c>
      <c r="G2897">
        <v>2023</v>
      </c>
      <c r="H2897">
        <v>304</v>
      </c>
      <c r="I2897" t="s">
        <v>173</v>
      </c>
      <c r="J2897">
        <v>99</v>
      </c>
      <c r="K2897" t="s">
        <v>23</v>
      </c>
      <c r="L2897">
        <v>99</v>
      </c>
      <c r="M2897" t="s">
        <v>48</v>
      </c>
      <c r="N2897">
        <v>3</v>
      </c>
      <c r="O2897" t="s">
        <v>25</v>
      </c>
      <c r="P2897">
        <v>1986</v>
      </c>
      <c r="T2897" s="3">
        <f t="shared" si="91"/>
        <v>10.09</v>
      </c>
      <c r="U2897" s="3">
        <f>IF(AND(R2897&lt;&gt;"_U",N2897&lt;&gt;9999,N2897&lt;&gt;999,L2897&lt;&gt;"Median"),IFERROR(VLOOKUP(A2897,'HD Total'!A:P,16,0),"."),".")</f>
        <v>19692</v>
      </c>
    </row>
    <row r="2898" spans="1:21" x14ac:dyDescent="0.3">
      <c r="A2898" s="1" t="str">
        <f t="shared" si="90"/>
        <v>2023|Wairarapa|Total - total household income</v>
      </c>
      <c r="B2898" t="s">
        <v>18</v>
      </c>
      <c r="C2898" t="s">
        <v>19</v>
      </c>
      <c r="D2898" t="s">
        <v>20</v>
      </c>
      <c r="E2898" t="s">
        <v>21</v>
      </c>
      <c r="F2898">
        <v>2023</v>
      </c>
      <c r="G2898">
        <v>2023</v>
      </c>
      <c r="H2898">
        <v>304</v>
      </c>
      <c r="I2898" t="s">
        <v>173</v>
      </c>
      <c r="J2898">
        <v>99</v>
      </c>
      <c r="K2898" t="s">
        <v>23</v>
      </c>
      <c r="L2898">
        <v>99</v>
      </c>
      <c r="M2898" t="s">
        <v>48</v>
      </c>
      <c r="N2898">
        <v>9999</v>
      </c>
      <c r="O2898" t="s">
        <v>40</v>
      </c>
      <c r="P2898">
        <v>19701</v>
      </c>
      <c r="T2898" s="3" t="str">
        <f t="shared" si="91"/>
        <v>.</v>
      </c>
      <c r="U2898" s="3" t="str">
        <f>IF(AND(R2898&lt;&gt;"_U",N2898&lt;&gt;9999,N2898&lt;&gt;999,L2898&lt;&gt;"Median"),IFERROR(VLOOKUP(A2898,'HD Total'!A:P,16,0),"."),".")</f>
        <v>.</v>
      </c>
    </row>
    <row r="2899" spans="1:21" x14ac:dyDescent="0.3">
      <c r="A2899" s="1" t="str">
        <f t="shared" si="90"/>
        <v>2023|Wairarapa|Total - total household income</v>
      </c>
      <c r="B2899" t="s">
        <v>18</v>
      </c>
      <c r="C2899" t="s">
        <v>19</v>
      </c>
      <c r="D2899" t="s">
        <v>20</v>
      </c>
      <c r="E2899" t="s">
        <v>21</v>
      </c>
      <c r="F2899">
        <v>2023</v>
      </c>
      <c r="G2899">
        <v>2023</v>
      </c>
      <c r="H2899">
        <v>304</v>
      </c>
      <c r="I2899" t="s">
        <v>173</v>
      </c>
      <c r="J2899">
        <v>99</v>
      </c>
      <c r="K2899" t="s">
        <v>23</v>
      </c>
      <c r="L2899">
        <v>99</v>
      </c>
      <c r="M2899" t="s">
        <v>48</v>
      </c>
      <c r="N2899">
        <v>999</v>
      </c>
      <c r="O2899" t="s">
        <v>42</v>
      </c>
      <c r="P2899">
        <v>3</v>
      </c>
      <c r="T2899" s="3" t="str">
        <f t="shared" si="91"/>
        <v>.</v>
      </c>
      <c r="U2899" s="3" t="str">
        <f>IF(AND(R2899&lt;&gt;"_U",N2899&lt;&gt;9999,N2899&lt;&gt;999,L2899&lt;&gt;"Median"),IFERROR(VLOOKUP(A2899,'HD Total'!A:P,16,0),"."),".")</f>
        <v>.</v>
      </c>
    </row>
    <row r="2900" spans="1:21" x14ac:dyDescent="0.3">
      <c r="A2900" s="1" t="str">
        <f t="shared" si="90"/>
        <v>2023|Wairarapa|Median ($) - total household income</v>
      </c>
      <c r="B2900" t="s">
        <v>18</v>
      </c>
      <c r="C2900" t="s">
        <v>19</v>
      </c>
      <c r="D2900" t="s">
        <v>20</v>
      </c>
      <c r="E2900" t="s">
        <v>21</v>
      </c>
      <c r="F2900">
        <v>2023</v>
      </c>
      <c r="G2900">
        <v>2023</v>
      </c>
      <c r="H2900">
        <v>304</v>
      </c>
      <c r="I2900" t="s">
        <v>173</v>
      </c>
      <c r="J2900">
        <v>99</v>
      </c>
      <c r="K2900" t="s">
        <v>23</v>
      </c>
      <c r="L2900" t="s">
        <v>56</v>
      </c>
      <c r="M2900" t="s">
        <v>57</v>
      </c>
      <c r="N2900">
        <v>9999</v>
      </c>
      <c r="O2900" t="s">
        <v>40</v>
      </c>
      <c r="P2900">
        <v>81400</v>
      </c>
      <c r="T2900" s="3" t="str">
        <f t="shared" si="91"/>
        <v>.</v>
      </c>
      <c r="U2900" s="3" t="str">
        <f>IF(AND(R2900&lt;&gt;"_U",N2900&lt;&gt;9999,N2900&lt;&gt;999,L2900&lt;&gt;"Median"),IFERROR(VLOOKUP(A2900,'HD Total'!A:P,16,0),"."),".")</f>
        <v>.</v>
      </c>
    </row>
    <row r="2901" spans="1:21" x14ac:dyDescent="0.3">
      <c r="A2901" s="1" t="str">
        <f t="shared" si="90"/>
        <v>2023|Wairarapa|Median ($) - total household income</v>
      </c>
      <c r="B2901" t="s">
        <v>18</v>
      </c>
      <c r="C2901" t="s">
        <v>19</v>
      </c>
      <c r="D2901" t="s">
        <v>20</v>
      </c>
      <c r="E2901" t="s">
        <v>21</v>
      </c>
      <c r="F2901">
        <v>2023</v>
      </c>
      <c r="G2901">
        <v>2023</v>
      </c>
      <c r="H2901">
        <v>304</v>
      </c>
      <c r="I2901" t="s">
        <v>173</v>
      </c>
      <c r="J2901">
        <v>99</v>
      </c>
      <c r="K2901" t="s">
        <v>23</v>
      </c>
      <c r="L2901" t="s">
        <v>56</v>
      </c>
      <c r="M2901" t="s">
        <v>57</v>
      </c>
      <c r="N2901">
        <v>7777</v>
      </c>
      <c r="O2901" t="s">
        <v>37</v>
      </c>
      <c r="P2901">
        <v>81400</v>
      </c>
      <c r="T2901" s="3" t="str">
        <f t="shared" si="91"/>
        <v>.</v>
      </c>
      <c r="U2901" s="3" t="str">
        <f>IF(AND(R2901&lt;&gt;"_U",N2901&lt;&gt;9999,N2901&lt;&gt;999,L2901&lt;&gt;"Median"),IFERROR(VLOOKUP(A2901,'HD Total'!A:P,16,0),"."),".")</f>
        <v>.</v>
      </c>
    </row>
    <row r="2902" spans="1:21" x14ac:dyDescent="0.3">
      <c r="A2902" s="1" t="str">
        <f t="shared" si="90"/>
        <v>2023|Wairarapa|Median ($) - total household income</v>
      </c>
      <c r="B2902" t="s">
        <v>18</v>
      </c>
      <c r="C2902" t="s">
        <v>19</v>
      </c>
      <c r="D2902" t="s">
        <v>20</v>
      </c>
      <c r="E2902" t="s">
        <v>21</v>
      </c>
      <c r="F2902">
        <v>2023</v>
      </c>
      <c r="G2902">
        <v>2023</v>
      </c>
      <c r="H2902">
        <v>304</v>
      </c>
      <c r="I2902" t="s">
        <v>173</v>
      </c>
      <c r="J2902">
        <v>99</v>
      </c>
      <c r="K2902" t="s">
        <v>23</v>
      </c>
      <c r="L2902" t="s">
        <v>56</v>
      </c>
      <c r="M2902" t="s">
        <v>57</v>
      </c>
      <c r="N2902">
        <v>3</v>
      </c>
      <c r="O2902" t="s">
        <v>25</v>
      </c>
      <c r="P2902">
        <v>94000</v>
      </c>
      <c r="T2902" s="3" t="str">
        <f t="shared" si="91"/>
        <v>.</v>
      </c>
      <c r="U2902" s="3" t="str">
        <f>IF(AND(R2902&lt;&gt;"_U",N2902&lt;&gt;9999,N2902&lt;&gt;999,L2902&lt;&gt;"Median"),IFERROR(VLOOKUP(A2902,'HD Total'!A:P,16,0),"."),".")</f>
        <v>.</v>
      </c>
    </row>
    <row r="2903" spans="1:21" x14ac:dyDescent="0.3">
      <c r="A2903" s="1" t="str">
        <f t="shared" si="90"/>
        <v>2023|Wairarapa|Median ($) - total household income</v>
      </c>
      <c r="B2903" t="s">
        <v>18</v>
      </c>
      <c r="C2903" t="s">
        <v>19</v>
      </c>
      <c r="D2903" t="s">
        <v>20</v>
      </c>
      <c r="E2903" t="s">
        <v>21</v>
      </c>
      <c r="F2903">
        <v>2023</v>
      </c>
      <c r="G2903">
        <v>2023</v>
      </c>
      <c r="H2903">
        <v>304</v>
      </c>
      <c r="I2903" t="s">
        <v>173</v>
      </c>
      <c r="J2903">
        <v>99</v>
      </c>
      <c r="K2903" t="s">
        <v>23</v>
      </c>
      <c r="L2903" t="s">
        <v>56</v>
      </c>
      <c r="M2903" t="s">
        <v>57</v>
      </c>
      <c r="N2903">
        <v>1</v>
      </c>
      <c r="O2903" t="s">
        <v>33</v>
      </c>
      <c r="P2903">
        <v>88400</v>
      </c>
      <c r="T2903" s="3" t="str">
        <f t="shared" si="91"/>
        <v>.</v>
      </c>
      <c r="U2903" s="3" t="str">
        <f>IF(AND(R2903&lt;&gt;"_U",N2903&lt;&gt;9999,N2903&lt;&gt;999,L2903&lt;&gt;"Median"),IFERROR(VLOOKUP(A2903,'HD Total'!A:P,16,0),"."),".")</f>
        <v>.</v>
      </c>
    </row>
    <row r="2904" spans="1:21" x14ac:dyDescent="0.3">
      <c r="A2904" s="1" t="str">
        <f t="shared" si="90"/>
        <v>2023|Wairarapa|Median ($) - total household income</v>
      </c>
      <c r="B2904" t="s">
        <v>18</v>
      </c>
      <c r="C2904" t="s">
        <v>19</v>
      </c>
      <c r="D2904" t="s">
        <v>20</v>
      </c>
      <c r="E2904" t="s">
        <v>21</v>
      </c>
      <c r="F2904">
        <v>2023</v>
      </c>
      <c r="G2904">
        <v>2023</v>
      </c>
      <c r="H2904">
        <v>304</v>
      </c>
      <c r="I2904" t="s">
        <v>173</v>
      </c>
      <c r="J2904">
        <v>99</v>
      </c>
      <c r="K2904" t="s">
        <v>23</v>
      </c>
      <c r="L2904" t="s">
        <v>56</v>
      </c>
      <c r="M2904" t="s">
        <v>57</v>
      </c>
      <c r="N2904">
        <v>999</v>
      </c>
      <c r="O2904" t="s">
        <v>42</v>
      </c>
      <c r="R2904" t="s">
        <v>61</v>
      </c>
      <c r="S2904" t="s">
        <v>62</v>
      </c>
      <c r="T2904" s="3" t="str">
        <f t="shared" si="91"/>
        <v>.</v>
      </c>
      <c r="U2904" s="3" t="str">
        <f>IF(AND(R2904&lt;&gt;"_U",N2904&lt;&gt;9999,N2904&lt;&gt;999,L2904&lt;&gt;"Median"),IFERROR(VLOOKUP(A2904,'HD Total'!A:P,16,0),"."),".")</f>
        <v>.</v>
      </c>
    </row>
    <row r="2905" spans="1:21" x14ac:dyDescent="0.3">
      <c r="A2905" s="1" t="str">
        <f t="shared" si="90"/>
        <v>2023|Wairarapa|Median ($) - total household income</v>
      </c>
      <c r="B2905" t="s">
        <v>18</v>
      </c>
      <c r="C2905" t="s">
        <v>19</v>
      </c>
      <c r="D2905" t="s">
        <v>20</v>
      </c>
      <c r="E2905" t="s">
        <v>21</v>
      </c>
      <c r="F2905">
        <v>2023</v>
      </c>
      <c r="G2905">
        <v>2023</v>
      </c>
      <c r="H2905">
        <v>304</v>
      </c>
      <c r="I2905" t="s">
        <v>173</v>
      </c>
      <c r="J2905">
        <v>99</v>
      </c>
      <c r="K2905" t="s">
        <v>23</v>
      </c>
      <c r="L2905" t="s">
        <v>56</v>
      </c>
      <c r="M2905" t="s">
        <v>57</v>
      </c>
      <c r="N2905">
        <v>2</v>
      </c>
      <c r="O2905" t="s">
        <v>28</v>
      </c>
      <c r="P2905">
        <v>62200</v>
      </c>
      <c r="T2905" s="3" t="str">
        <f t="shared" si="91"/>
        <v>.</v>
      </c>
      <c r="U2905" s="3" t="str">
        <f>IF(AND(R2905&lt;&gt;"_U",N2905&lt;&gt;9999,N2905&lt;&gt;999,L2905&lt;&gt;"Median"),IFERROR(VLOOKUP(A2905,'HD Total'!A:P,16,0),"."),".")</f>
        <v>.</v>
      </c>
    </row>
    <row r="2906" spans="1:21" x14ac:dyDescent="0.3">
      <c r="A2906" s="1" t="str">
        <f t="shared" si="90"/>
        <v>2023|Nelson Marlborough|$20,000 or less</v>
      </c>
      <c r="B2906" t="s">
        <v>18</v>
      </c>
      <c r="C2906" t="s">
        <v>19</v>
      </c>
      <c r="D2906" t="s">
        <v>20</v>
      </c>
      <c r="E2906" t="s">
        <v>21</v>
      </c>
      <c r="F2906">
        <v>2023</v>
      </c>
      <c r="G2906">
        <v>2023</v>
      </c>
      <c r="H2906">
        <v>400</v>
      </c>
      <c r="I2906" t="s">
        <v>157</v>
      </c>
      <c r="J2906">
        <v>99</v>
      </c>
      <c r="K2906" t="s">
        <v>23</v>
      </c>
      <c r="L2906">
        <v>1</v>
      </c>
      <c r="M2906" t="s">
        <v>39</v>
      </c>
      <c r="N2906">
        <v>2</v>
      </c>
      <c r="O2906" t="s">
        <v>28</v>
      </c>
      <c r="P2906">
        <v>1431</v>
      </c>
      <c r="T2906" s="3">
        <f t="shared" si="91"/>
        <v>42.97</v>
      </c>
      <c r="U2906" s="3">
        <f>IF(AND(R2906&lt;&gt;"_U",N2906&lt;&gt;9999,N2906&lt;&gt;999,L2906&lt;&gt;"Median"),IFERROR(VLOOKUP(A2906,'HD Total'!A:P,16,0),"."),".")</f>
        <v>3330</v>
      </c>
    </row>
    <row r="2907" spans="1:21" x14ac:dyDescent="0.3">
      <c r="A2907" s="1" t="str">
        <f t="shared" si="90"/>
        <v>2023|Nelson Marlborough|$20,000 or less</v>
      </c>
      <c r="B2907" t="s">
        <v>18</v>
      </c>
      <c r="C2907" t="s">
        <v>19</v>
      </c>
      <c r="D2907" t="s">
        <v>20</v>
      </c>
      <c r="E2907" t="s">
        <v>21</v>
      </c>
      <c r="F2907">
        <v>2023</v>
      </c>
      <c r="G2907">
        <v>2023</v>
      </c>
      <c r="H2907">
        <v>400</v>
      </c>
      <c r="I2907" t="s">
        <v>157</v>
      </c>
      <c r="J2907">
        <v>99</v>
      </c>
      <c r="K2907" t="s">
        <v>23</v>
      </c>
      <c r="L2907">
        <v>1</v>
      </c>
      <c r="M2907" t="s">
        <v>39</v>
      </c>
      <c r="N2907">
        <v>3</v>
      </c>
      <c r="O2907" t="s">
        <v>25</v>
      </c>
      <c r="P2907">
        <v>297</v>
      </c>
      <c r="T2907" s="3">
        <f t="shared" si="91"/>
        <v>8.92</v>
      </c>
      <c r="U2907" s="3">
        <f>IF(AND(R2907&lt;&gt;"_U",N2907&lt;&gt;9999,N2907&lt;&gt;999,L2907&lt;&gt;"Median"),IFERROR(VLOOKUP(A2907,'HD Total'!A:P,16,0),"."),".")</f>
        <v>3330</v>
      </c>
    </row>
    <row r="2908" spans="1:21" x14ac:dyDescent="0.3">
      <c r="A2908" s="1" t="str">
        <f t="shared" si="90"/>
        <v>2023|Nelson Marlborough|$20,000 or less</v>
      </c>
      <c r="B2908" t="s">
        <v>18</v>
      </c>
      <c r="C2908" t="s">
        <v>19</v>
      </c>
      <c r="D2908" t="s">
        <v>20</v>
      </c>
      <c r="E2908" t="s">
        <v>21</v>
      </c>
      <c r="F2908">
        <v>2023</v>
      </c>
      <c r="G2908">
        <v>2023</v>
      </c>
      <c r="H2908">
        <v>400</v>
      </c>
      <c r="I2908" t="s">
        <v>157</v>
      </c>
      <c r="J2908">
        <v>99</v>
      </c>
      <c r="K2908" t="s">
        <v>23</v>
      </c>
      <c r="L2908">
        <v>1</v>
      </c>
      <c r="M2908" t="s">
        <v>39</v>
      </c>
      <c r="N2908">
        <v>1</v>
      </c>
      <c r="O2908" t="s">
        <v>33</v>
      </c>
      <c r="P2908">
        <v>1599</v>
      </c>
      <c r="T2908" s="3">
        <f t="shared" si="91"/>
        <v>48.02</v>
      </c>
      <c r="U2908" s="3">
        <f>IF(AND(R2908&lt;&gt;"_U",N2908&lt;&gt;9999,N2908&lt;&gt;999,L2908&lt;&gt;"Median"),IFERROR(VLOOKUP(A2908,'HD Total'!A:P,16,0),"."),".")</f>
        <v>3330</v>
      </c>
    </row>
    <row r="2909" spans="1:21" x14ac:dyDescent="0.3">
      <c r="A2909" s="1" t="str">
        <f t="shared" si="90"/>
        <v>2023|Nelson Marlborough|$20,000 or less</v>
      </c>
      <c r="B2909" t="s">
        <v>18</v>
      </c>
      <c r="C2909" t="s">
        <v>19</v>
      </c>
      <c r="D2909" t="s">
        <v>20</v>
      </c>
      <c r="E2909" t="s">
        <v>21</v>
      </c>
      <c r="F2909">
        <v>2023</v>
      </c>
      <c r="G2909">
        <v>2023</v>
      </c>
      <c r="H2909">
        <v>400</v>
      </c>
      <c r="I2909" t="s">
        <v>157</v>
      </c>
      <c r="J2909">
        <v>99</v>
      </c>
      <c r="K2909" t="s">
        <v>23</v>
      </c>
      <c r="L2909">
        <v>1</v>
      </c>
      <c r="M2909" t="s">
        <v>39</v>
      </c>
      <c r="N2909">
        <v>9999</v>
      </c>
      <c r="O2909" t="s">
        <v>40</v>
      </c>
      <c r="P2909">
        <v>3333</v>
      </c>
      <c r="T2909" s="3" t="str">
        <f t="shared" si="91"/>
        <v>.</v>
      </c>
      <c r="U2909" s="3" t="str">
        <f>IF(AND(R2909&lt;&gt;"_U",N2909&lt;&gt;9999,N2909&lt;&gt;999,L2909&lt;&gt;"Median"),IFERROR(VLOOKUP(A2909,'HD Total'!A:P,16,0),"."),".")</f>
        <v>.</v>
      </c>
    </row>
    <row r="2910" spans="1:21" x14ac:dyDescent="0.3">
      <c r="A2910" s="1" t="str">
        <f t="shared" si="90"/>
        <v>2023|Nelson Marlborough|$20,000 or less</v>
      </c>
      <c r="B2910" t="s">
        <v>18</v>
      </c>
      <c r="C2910" t="s">
        <v>19</v>
      </c>
      <c r="D2910" t="s">
        <v>20</v>
      </c>
      <c r="E2910" t="s">
        <v>21</v>
      </c>
      <c r="F2910">
        <v>2023</v>
      </c>
      <c r="G2910">
        <v>2023</v>
      </c>
      <c r="H2910">
        <v>400</v>
      </c>
      <c r="I2910" t="s">
        <v>157</v>
      </c>
      <c r="J2910">
        <v>99</v>
      </c>
      <c r="K2910" t="s">
        <v>23</v>
      </c>
      <c r="L2910">
        <v>1</v>
      </c>
      <c r="M2910" t="s">
        <v>39</v>
      </c>
      <c r="N2910">
        <v>7777</v>
      </c>
      <c r="O2910" t="s">
        <v>37</v>
      </c>
      <c r="P2910">
        <v>3330</v>
      </c>
      <c r="T2910" s="3">
        <f t="shared" si="91"/>
        <v>100</v>
      </c>
      <c r="U2910" s="3">
        <f>IF(AND(R2910&lt;&gt;"_U",N2910&lt;&gt;9999,N2910&lt;&gt;999,L2910&lt;&gt;"Median"),IFERROR(VLOOKUP(A2910,'HD Total'!A:P,16,0),"."),".")</f>
        <v>3330</v>
      </c>
    </row>
    <row r="2911" spans="1:21" x14ac:dyDescent="0.3">
      <c r="A2911" s="1" t="str">
        <f t="shared" si="90"/>
        <v>2023|Nelson Marlborough|$20,000 or less</v>
      </c>
      <c r="B2911" t="s">
        <v>18</v>
      </c>
      <c r="C2911" t="s">
        <v>19</v>
      </c>
      <c r="D2911" t="s">
        <v>20</v>
      </c>
      <c r="E2911" t="s">
        <v>21</v>
      </c>
      <c r="F2911">
        <v>2023</v>
      </c>
      <c r="G2911">
        <v>2023</v>
      </c>
      <c r="H2911">
        <v>400</v>
      </c>
      <c r="I2911" t="s">
        <v>157</v>
      </c>
      <c r="J2911">
        <v>99</v>
      </c>
      <c r="K2911" t="s">
        <v>23</v>
      </c>
      <c r="L2911">
        <v>1</v>
      </c>
      <c r="M2911" t="s">
        <v>39</v>
      </c>
      <c r="N2911">
        <v>999</v>
      </c>
      <c r="O2911" t="s">
        <v>42</v>
      </c>
      <c r="P2911">
        <v>0</v>
      </c>
      <c r="T2911" s="3" t="str">
        <f t="shared" si="91"/>
        <v>.</v>
      </c>
      <c r="U2911" s="3" t="str">
        <f>IF(AND(R2911&lt;&gt;"_U",N2911&lt;&gt;9999,N2911&lt;&gt;999,L2911&lt;&gt;"Median"),IFERROR(VLOOKUP(A2911,'HD Total'!A:P,16,0),"."),".")</f>
        <v>.</v>
      </c>
    </row>
    <row r="2912" spans="1:21" x14ac:dyDescent="0.3">
      <c r="A2912" s="1" t="str">
        <f t="shared" si="90"/>
        <v>2023|Nelson Marlborough|$20,001-$30,000</v>
      </c>
      <c r="B2912" t="s">
        <v>18</v>
      </c>
      <c r="C2912" t="s">
        <v>19</v>
      </c>
      <c r="D2912" t="s">
        <v>20</v>
      </c>
      <c r="E2912" t="s">
        <v>21</v>
      </c>
      <c r="F2912">
        <v>2023</v>
      </c>
      <c r="G2912">
        <v>2023</v>
      </c>
      <c r="H2912">
        <v>400</v>
      </c>
      <c r="I2912" t="s">
        <v>157</v>
      </c>
      <c r="J2912">
        <v>99</v>
      </c>
      <c r="K2912" t="s">
        <v>23</v>
      </c>
      <c r="L2912">
        <v>2</v>
      </c>
      <c r="M2912" t="s">
        <v>24</v>
      </c>
      <c r="N2912">
        <v>1</v>
      </c>
      <c r="O2912" t="s">
        <v>33</v>
      </c>
      <c r="P2912">
        <v>3729</v>
      </c>
      <c r="T2912" s="3">
        <f t="shared" si="91"/>
        <v>61.14</v>
      </c>
      <c r="U2912" s="3">
        <f>IF(AND(R2912&lt;&gt;"_U",N2912&lt;&gt;9999,N2912&lt;&gt;999,L2912&lt;&gt;"Median"),IFERROR(VLOOKUP(A2912,'HD Total'!A:P,16,0),"."),".")</f>
        <v>6099</v>
      </c>
    </row>
    <row r="2913" spans="1:21" x14ac:dyDescent="0.3">
      <c r="A2913" s="1" t="str">
        <f t="shared" si="90"/>
        <v>2023|Nelson Marlborough|$20,001-$30,000</v>
      </c>
      <c r="B2913" t="s">
        <v>18</v>
      </c>
      <c r="C2913" t="s">
        <v>19</v>
      </c>
      <c r="D2913" t="s">
        <v>20</v>
      </c>
      <c r="E2913" t="s">
        <v>21</v>
      </c>
      <c r="F2913">
        <v>2023</v>
      </c>
      <c r="G2913">
        <v>2023</v>
      </c>
      <c r="H2913">
        <v>400</v>
      </c>
      <c r="I2913" t="s">
        <v>157</v>
      </c>
      <c r="J2913">
        <v>99</v>
      </c>
      <c r="K2913" t="s">
        <v>23</v>
      </c>
      <c r="L2913">
        <v>2</v>
      </c>
      <c r="M2913" t="s">
        <v>24</v>
      </c>
      <c r="N2913">
        <v>7777</v>
      </c>
      <c r="O2913" t="s">
        <v>37</v>
      </c>
      <c r="P2913">
        <v>6099</v>
      </c>
      <c r="T2913" s="3">
        <f t="shared" si="91"/>
        <v>100</v>
      </c>
      <c r="U2913" s="3">
        <f>IF(AND(R2913&lt;&gt;"_U",N2913&lt;&gt;9999,N2913&lt;&gt;999,L2913&lt;&gt;"Median"),IFERROR(VLOOKUP(A2913,'HD Total'!A:P,16,0),"."),".")</f>
        <v>6099</v>
      </c>
    </row>
    <row r="2914" spans="1:21" x14ac:dyDescent="0.3">
      <c r="A2914" s="1" t="str">
        <f t="shared" si="90"/>
        <v>2023|Nelson Marlborough|$20,001-$30,000</v>
      </c>
      <c r="B2914" t="s">
        <v>18</v>
      </c>
      <c r="C2914" t="s">
        <v>19</v>
      </c>
      <c r="D2914" t="s">
        <v>20</v>
      </c>
      <c r="E2914" t="s">
        <v>21</v>
      </c>
      <c r="F2914">
        <v>2023</v>
      </c>
      <c r="G2914">
        <v>2023</v>
      </c>
      <c r="H2914">
        <v>400</v>
      </c>
      <c r="I2914" t="s">
        <v>157</v>
      </c>
      <c r="J2914">
        <v>99</v>
      </c>
      <c r="K2914" t="s">
        <v>23</v>
      </c>
      <c r="L2914">
        <v>2</v>
      </c>
      <c r="M2914" t="s">
        <v>24</v>
      </c>
      <c r="N2914">
        <v>999</v>
      </c>
      <c r="O2914" t="s">
        <v>42</v>
      </c>
      <c r="P2914">
        <v>3</v>
      </c>
      <c r="T2914" s="3" t="str">
        <f t="shared" si="91"/>
        <v>.</v>
      </c>
      <c r="U2914" s="3" t="str">
        <f>IF(AND(R2914&lt;&gt;"_U",N2914&lt;&gt;9999,N2914&lt;&gt;999,L2914&lt;&gt;"Median"),IFERROR(VLOOKUP(A2914,'HD Total'!A:P,16,0),"."),".")</f>
        <v>.</v>
      </c>
    </row>
    <row r="2915" spans="1:21" x14ac:dyDescent="0.3">
      <c r="A2915" s="1" t="str">
        <f t="shared" si="90"/>
        <v>2023|Nelson Marlborough|$20,001-$30,000</v>
      </c>
      <c r="B2915" t="s">
        <v>18</v>
      </c>
      <c r="C2915" t="s">
        <v>19</v>
      </c>
      <c r="D2915" t="s">
        <v>20</v>
      </c>
      <c r="E2915" t="s">
        <v>21</v>
      </c>
      <c r="F2915">
        <v>2023</v>
      </c>
      <c r="G2915">
        <v>2023</v>
      </c>
      <c r="H2915">
        <v>400</v>
      </c>
      <c r="I2915" t="s">
        <v>157</v>
      </c>
      <c r="J2915">
        <v>99</v>
      </c>
      <c r="K2915" t="s">
        <v>23</v>
      </c>
      <c r="L2915">
        <v>2</v>
      </c>
      <c r="M2915" t="s">
        <v>24</v>
      </c>
      <c r="N2915">
        <v>2</v>
      </c>
      <c r="O2915" t="s">
        <v>28</v>
      </c>
      <c r="P2915">
        <v>1698</v>
      </c>
      <c r="T2915" s="3">
        <f t="shared" si="91"/>
        <v>27.84</v>
      </c>
      <c r="U2915" s="3">
        <f>IF(AND(R2915&lt;&gt;"_U",N2915&lt;&gt;9999,N2915&lt;&gt;999,L2915&lt;&gt;"Median"),IFERROR(VLOOKUP(A2915,'HD Total'!A:P,16,0),"."),".")</f>
        <v>6099</v>
      </c>
    </row>
    <row r="2916" spans="1:21" x14ac:dyDescent="0.3">
      <c r="A2916" s="1" t="str">
        <f t="shared" si="90"/>
        <v>2023|Nelson Marlborough|$20,001-$30,000</v>
      </c>
      <c r="B2916" t="s">
        <v>18</v>
      </c>
      <c r="C2916" t="s">
        <v>19</v>
      </c>
      <c r="D2916" t="s">
        <v>20</v>
      </c>
      <c r="E2916" t="s">
        <v>21</v>
      </c>
      <c r="F2916">
        <v>2023</v>
      </c>
      <c r="G2916">
        <v>2023</v>
      </c>
      <c r="H2916">
        <v>400</v>
      </c>
      <c r="I2916" t="s">
        <v>157</v>
      </c>
      <c r="J2916">
        <v>99</v>
      </c>
      <c r="K2916" t="s">
        <v>23</v>
      </c>
      <c r="L2916">
        <v>2</v>
      </c>
      <c r="M2916" t="s">
        <v>24</v>
      </c>
      <c r="N2916">
        <v>9999</v>
      </c>
      <c r="O2916" t="s">
        <v>40</v>
      </c>
      <c r="P2916">
        <v>6099</v>
      </c>
      <c r="T2916" s="3" t="str">
        <f t="shared" si="91"/>
        <v>.</v>
      </c>
      <c r="U2916" s="3" t="str">
        <f>IF(AND(R2916&lt;&gt;"_U",N2916&lt;&gt;9999,N2916&lt;&gt;999,L2916&lt;&gt;"Median"),IFERROR(VLOOKUP(A2916,'HD Total'!A:P,16,0),"."),".")</f>
        <v>.</v>
      </c>
    </row>
    <row r="2917" spans="1:21" x14ac:dyDescent="0.3">
      <c r="A2917" s="1" t="str">
        <f t="shared" si="90"/>
        <v>2023|Nelson Marlborough|$20,001-$30,000</v>
      </c>
      <c r="B2917" t="s">
        <v>18</v>
      </c>
      <c r="C2917" t="s">
        <v>19</v>
      </c>
      <c r="D2917" t="s">
        <v>20</v>
      </c>
      <c r="E2917" t="s">
        <v>21</v>
      </c>
      <c r="F2917">
        <v>2023</v>
      </c>
      <c r="G2917">
        <v>2023</v>
      </c>
      <c r="H2917">
        <v>400</v>
      </c>
      <c r="I2917" t="s">
        <v>157</v>
      </c>
      <c r="J2917">
        <v>99</v>
      </c>
      <c r="K2917" t="s">
        <v>23</v>
      </c>
      <c r="L2917">
        <v>2</v>
      </c>
      <c r="M2917" t="s">
        <v>24</v>
      </c>
      <c r="N2917">
        <v>3</v>
      </c>
      <c r="O2917" t="s">
        <v>25</v>
      </c>
      <c r="P2917">
        <v>669</v>
      </c>
      <c r="T2917" s="3">
        <f t="shared" si="91"/>
        <v>10.97</v>
      </c>
      <c r="U2917" s="3">
        <f>IF(AND(R2917&lt;&gt;"_U",N2917&lt;&gt;9999,N2917&lt;&gt;999,L2917&lt;&gt;"Median"),IFERROR(VLOOKUP(A2917,'HD Total'!A:P,16,0),"."),".")</f>
        <v>6099</v>
      </c>
    </row>
    <row r="2918" spans="1:21" x14ac:dyDescent="0.3">
      <c r="A2918" s="1" t="str">
        <f t="shared" si="90"/>
        <v>2023|Nelson Marlborough|$30,001-$50,000</v>
      </c>
      <c r="B2918" t="s">
        <v>18</v>
      </c>
      <c r="C2918" t="s">
        <v>19</v>
      </c>
      <c r="D2918" t="s">
        <v>20</v>
      </c>
      <c r="E2918" t="s">
        <v>21</v>
      </c>
      <c r="F2918">
        <v>2023</v>
      </c>
      <c r="G2918">
        <v>2023</v>
      </c>
      <c r="H2918">
        <v>400</v>
      </c>
      <c r="I2918" t="s">
        <v>157</v>
      </c>
      <c r="J2918">
        <v>99</v>
      </c>
      <c r="K2918" t="s">
        <v>23</v>
      </c>
      <c r="L2918">
        <v>3</v>
      </c>
      <c r="M2918" t="s">
        <v>45</v>
      </c>
      <c r="N2918">
        <v>1</v>
      </c>
      <c r="O2918" t="s">
        <v>33</v>
      </c>
      <c r="P2918">
        <v>6336</v>
      </c>
      <c r="T2918" s="3">
        <f t="shared" si="91"/>
        <v>63.18</v>
      </c>
      <c r="U2918" s="3">
        <f>IF(AND(R2918&lt;&gt;"_U",N2918&lt;&gt;9999,N2918&lt;&gt;999,L2918&lt;&gt;"Median"),IFERROR(VLOOKUP(A2918,'HD Total'!A:P,16,0),"."),".")</f>
        <v>10029</v>
      </c>
    </row>
    <row r="2919" spans="1:21" x14ac:dyDescent="0.3">
      <c r="A2919" s="1" t="str">
        <f t="shared" si="90"/>
        <v>2023|Nelson Marlborough|$30,001-$50,000</v>
      </c>
      <c r="B2919" t="s">
        <v>18</v>
      </c>
      <c r="C2919" t="s">
        <v>19</v>
      </c>
      <c r="D2919" t="s">
        <v>20</v>
      </c>
      <c r="E2919" t="s">
        <v>21</v>
      </c>
      <c r="F2919">
        <v>2023</v>
      </c>
      <c r="G2919">
        <v>2023</v>
      </c>
      <c r="H2919">
        <v>400</v>
      </c>
      <c r="I2919" t="s">
        <v>157</v>
      </c>
      <c r="J2919">
        <v>99</v>
      </c>
      <c r="K2919" t="s">
        <v>23</v>
      </c>
      <c r="L2919">
        <v>3</v>
      </c>
      <c r="M2919" t="s">
        <v>45</v>
      </c>
      <c r="N2919">
        <v>7777</v>
      </c>
      <c r="O2919" t="s">
        <v>37</v>
      </c>
      <c r="P2919">
        <v>10029</v>
      </c>
      <c r="T2919" s="3">
        <f t="shared" si="91"/>
        <v>100</v>
      </c>
      <c r="U2919" s="3">
        <f>IF(AND(R2919&lt;&gt;"_U",N2919&lt;&gt;9999,N2919&lt;&gt;999,L2919&lt;&gt;"Median"),IFERROR(VLOOKUP(A2919,'HD Total'!A:P,16,0),"."),".")</f>
        <v>10029</v>
      </c>
    </row>
    <row r="2920" spans="1:21" x14ac:dyDescent="0.3">
      <c r="A2920" s="1" t="str">
        <f t="shared" si="90"/>
        <v>2023|Nelson Marlborough|$30,001-$50,000</v>
      </c>
      <c r="B2920" t="s">
        <v>18</v>
      </c>
      <c r="C2920" t="s">
        <v>19</v>
      </c>
      <c r="D2920" t="s">
        <v>20</v>
      </c>
      <c r="E2920" t="s">
        <v>21</v>
      </c>
      <c r="F2920">
        <v>2023</v>
      </c>
      <c r="G2920">
        <v>2023</v>
      </c>
      <c r="H2920">
        <v>400</v>
      </c>
      <c r="I2920" t="s">
        <v>157</v>
      </c>
      <c r="J2920">
        <v>99</v>
      </c>
      <c r="K2920" t="s">
        <v>23</v>
      </c>
      <c r="L2920">
        <v>3</v>
      </c>
      <c r="M2920" t="s">
        <v>45</v>
      </c>
      <c r="N2920">
        <v>2</v>
      </c>
      <c r="O2920" t="s">
        <v>28</v>
      </c>
      <c r="P2920">
        <v>2610</v>
      </c>
      <c r="T2920" s="3">
        <f t="shared" si="91"/>
        <v>26.02</v>
      </c>
      <c r="U2920" s="3">
        <f>IF(AND(R2920&lt;&gt;"_U",N2920&lt;&gt;9999,N2920&lt;&gt;999,L2920&lt;&gt;"Median"),IFERROR(VLOOKUP(A2920,'HD Total'!A:P,16,0),"."),".")</f>
        <v>10029</v>
      </c>
    </row>
    <row r="2921" spans="1:21" x14ac:dyDescent="0.3">
      <c r="A2921" s="1" t="str">
        <f t="shared" si="90"/>
        <v>2023|Nelson Marlborough|$30,001-$50,000</v>
      </c>
      <c r="B2921" t="s">
        <v>18</v>
      </c>
      <c r="C2921" t="s">
        <v>19</v>
      </c>
      <c r="D2921" t="s">
        <v>20</v>
      </c>
      <c r="E2921" t="s">
        <v>21</v>
      </c>
      <c r="F2921">
        <v>2023</v>
      </c>
      <c r="G2921">
        <v>2023</v>
      </c>
      <c r="H2921">
        <v>400</v>
      </c>
      <c r="I2921" t="s">
        <v>157</v>
      </c>
      <c r="J2921">
        <v>99</v>
      </c>
      <c r="K2921" t="s">
        <v>23</v>
      </c>
      <c r="L2921">
        <v>3</v>
      </c>
      <c r="M2921" t="s">
        <v>45</v>
      </c>
      <c r="N2921">
        <v>999</v>
      </c>
      <c r="O2921" t="s">
        <v>42</v>
      </c>
      <c r="P2921">
        <v>3</v>
      </c>
      <c r="T2921" s="3" t="str">
        <f t="shared" si="91"/>
        <v>.</v>
      </c>
      <c r="U2921" s="3" t="str">
        <f>IF(AND(R2921&lt;&gt;"_U",N2921&lt;&gt;9999,N2921&lt;&gt;999,L2921&lt;&gt;"Median"),IFERROR(VLOOKUP(A2921,'HD Total'!A:P,16,0),"."),".")</f>
        <v>.</v>
      </c>
    </row>
    <row r="2922" spans="1:21" x14ac:dyDescent="0.3">
      <c r="A2922" s="1" t="str">
        <f t="shared" si="90"/>
        <v>2023|Nelson Marlborough|$30,001-$50,000</v>
      </c>
      <c r="B2922" t="s">
        <v>18</v>
      </c>
      <c r="C2922" t="s">
        <v>19</v>
      </c>
      <c r="D2922" t="s">
        <v>20</v>
      </c>
      <c r="E2922" t="s">
        <v>21</v>
      </c>
      <c r="F2922">
        <v>2023</v>
      </c>
      <c r="G2922">
        <v>2023</v>
      </c>
      <c r="H2922">
        <v>400</v>
      </c>
      <c r="I2922" t="s">
        <v>157</v>
      </c>
      <c r="J2922">
        <v>99</v>
      </c>
      <c r="K2922" t="s">
        <v>23</v>
      </c>
      <c r="L2922">
        <v>3</v>
      </c>
      <c r="M2922" t="s">
        <v>45</v>
      </c>
      <c r="N2922">
        <v>3</v>
      </c>
      <c r="O2922" t="s">
        <v>25</v>
      </c>
      <c r="P2922">
        <v>1083</v>
      </c>
      <c r="T2922" s="3">
        <f t="shared" si="91"/>
        <v>10.8</v>
      </c>
      <c r="U2922" s="3">
        <f>IF(AND(R2922&lt;&gt;"_U",N2922&lt;&gt;9999,N2922&lt;&gt;999,L2922&lt;&gt;"Median"),IFERROR(VLOOKUP(A2922,'HD Total'!A:P,16,0),"."),".")</f>
        <v>10029</v>
      </c>
    </row>
    <row r="2923" spans="1:21" x14ac:dyDescent="0.3">
      <c r="A2923" s="1" t="str">
        <f t="shared" si="90"/>
        <v>2023|Nelson Marlborough|$30,001-$50,000</v>
      </c>
      <c r="B2923" t="s">
        <v>18</v>
      </c>
      <c r="C2923" t="s">
        <v>19</v>
      </c>
      <c r="D2923" t="s">
        <v>20</v>
      </c>
      <c r="E2923" t="s">
        <v>21</v>
      </c>
      <c r="F2923">
        <v>2023</v>
      </c>
      <c r="G2923">
        <v>2023</v>
      </c>
      <c r="H2923">
        <v>400</v>
      </c>
      <c r="I2923" t="s">
        <v>157</v>
      </c>
      <c r="J2923">
        <v>99</v>
      </c>
      <c r="K2923" t="s">
        <v>23</v>
      </c>
      <c r="L2923">
        <v>3</v>
      </c>
      <c r="M2923" t="s">
        <v>45</v>
      </c>
      <c r="N2923">
        <v>9999</v>
      </c>
      <c r="O2923" t="s">
        <v>40</v>
      </c>
      <c r="P2923">
        <v>10032</v>
      </c>
      <c r="T2923" s="3" t="str">
        <f t="shared" si="91"/>
        <v>.</v>
      </c>
      <c r="U2923" s="3" t="str">
        <f>IF(AND(R2923&lt;&gt;"_U",N2923&lt;&gt;9999,N2923&lt;&gt;999,L2923&lt;&gt;"Median"),IFERROR(VLOOKUP(A2923,'HD Total'!A:P,16,0),"."),".")</f>
        <v>.</v>
      </c>
    </row>
    <row r="2924" spans="1:21" x14ac:dyDescent="0.3">
      <c r="A2924" s="1" t="str">
        <f t="shared" si="90"/>
        <v>2023|Nelson Marlborough|$50,001-$70,000</v>
      </c>
      <c r="B2924" t="s">
        <v>18</v>
      </c>
      <c r="C2924" t="s">
        <v>19</v>
      </c>
      <c r="D2924" t="s">
        <v>20</v>
      </c>
      <c r="E2924" t="s">
        <v>21</v>
      </c>
      <c r="F2924">
        <v>2023</v>
      </c>
      <c r="G2924">
        <v>2023</v>
      </c>
      <c r="H2924">
        <v>400</v>
      </c>
      <c r="I2924" t="s">
        <v>157</v>
      </c>
      <c r="J2924">
        <v>99</v>
      </c>
      <c r="K2924" t="s">
        <v>23</v>
      </c>
      <c r="L2924">
        <v>4</v>
      </c>
      <c r="M2924" t="s">
        <v>36</v>
      </c>
      <c r="N2924">
        <v>999</v>
      </c>
      <c r="O2924" t="s">
        <v>42</v>
      </c>
      <c r="P2924">
        <v>0</v>
      </c>
      <c r="T2924" s="3" t="str">
        <f t="shared" si="91"/>
        <v>.</v>
      </c>
      <c r="U2924" s="3" t="str">
        <f>IF(AND(R2924&lt;&gt;"_U",N2924&lt;&gt;9999,N2924&lt;&gt;999,L2924&lt;&gt;"Median"),IFERROR(VLOOKUP(A2924,'HD Total'!A:P,16,0),"."),".")</f>
        <v>.</v>
      </c>
    </row>
    <row r="2925" spans="1:21" x14ac:dyDescent="0.3">
      <c r="A2925" s="1" t="str">
        <f t="shared" si="90"/>
        <v>2023|Nelson Marlborough|$50,001-$70,000</v>
      </c>
      <c r="B2925" t="s">
        <v>18</v>
      </c>
      <c r="C2925" t="s">
        <v>19</v>
      </c>
      <c r="D2925" t="s">
        <v>20</v>
      </c>
      <c r="E2925" t="s">
        <v>21</v>
      </c>
      <c r="F2925">
        <v>2023</v>
      </c>
      <c r="G2925">
        <v>2023</v>
      </c>
      <c r="H2925">
        <v>400</v>
      </c>
      <c r="I2925" t="s">
        <v>157</v>
      </c>
      <c r="J2925">
        <v>99</v>
      </c>
      <c r="K2925" t="s">
        <v>23</v>
      </c>
      <c r="L2925">
        <v>4</v>
      </c>
      <c r="M2925" t="s">
        <v>36</v>
      </c>
      <c r="N2925">
        <v>2</v>
      </c>
      <c r="O2925" t="s">
        <v>28</v>
      </c>
      <c r="P2925">
        <v>2115</v>
      </c>
      <c r="T2925" s="3">
        <f t="shared" si="91"/>
        <v>29.99</v>
      </c>
      <c r="U2925" s="3">
        <f>IF(AND(R2925&lt;&gt;"_U",N2925&lt;&gt;9999,N2925&lt;&gt;999,L2925&lt;&gt;"Median"),IFERROR(VLOOKUP(A2925,'HD Total'!A:P,16,0),"."),".")</f>
        <v>7053</v>
      </c>
    </row>
    <row r="2926" spans="1:21" x14ac:dyDescent="0.3">
      <c r="A2926" s="1" t="str">
        <f t="shared" si="90"/>
        <v>2023|Nelson Marlborough|$50,001-$70,000</v>
      </c>
      <c r="B2926" t="s">
        <v>18</v>
      </c>
      <c r="C2926" t="s">
        <v>19</v>
      </c>
      <c r="D2926" t="s">
        <v>20</v>
      </c>
      <c r="E2926" t="s">
        <v>21</v>
      </c>
      <c r="F2926">
        <v>2023</v>
      </c>
      <c r="G2926">
        <v>2023</v>
      </c>
      <c r="H2926">
        <v>400</v>
      </c>
      <c r="I2926" t="s">
        <v>157</v>
      </c>
      <c r="J2926">
        <v>99</v>
      </c>
      <c r="K2926" t="s">
        <v>23</v>
      </c>
      <c r="L2926">
        <v>4</v>
      </c>
      <c r="M2926" t="s">
        <v>36</v>
      </c>
      <c r="N2926">
        <v>9999</v>
      </c>
      <c r="O2926" t="s">
        <v>40</v>
      </c>
      <c r="P2926">
        <v>7056</v>
      </c>
      <c r="T2926" s="3" t="str">
        <f t="shared" si="91"/>
        <v>.</v>
      </c>
      <c r="U2926" s="3" t="str">
        <f>IF(AND(R2926&lt;&gt;"_U",N2926&lt;&gt;9999,N2926&lt;&gt;999,L2926&lt;&gt;"Median"),IFERROR(VLOOKUP(A2926,'HD Total'!A:P,16,0),"."),".")</f>
        <v>.</v>
      </c>
    </row>
    <row r="2927" spans="1:21" x14ac:dyDescent="0.3">
      <c r="A2927" s="1" t="str">
        <f t="shared" si="90"/>
        <v>2023|Nelson Marlborough|$50,001-$70,000</v>
      </c>
      <c r="B2927" t="s">
        <v>18</v>
      </c>
      <c r="C2927" t="s">
        <v>19</v>
      </c>
      <c r="D2927" t="s">
        <v>20</v>
      </c>
      <c r="E2927" t="s">
        <v>21</v>
      </c>
      <c r="F2927">
        <v>2023</v>
      </c>
      <c r="G2927">
        <v>2023</v>
      </c>
      <c r="H2927">
        <v>400</v>
      </c>
      <c r="I2927" t="s">
        <v>157</v>
      </c>
      <c r="J2927">
        <v>99</v>
      </c>
      <c r="K2927" t="s">
        <v>23</v>
      </c>
      <c r="L2927">
        <v>4</v>
      </c>
      <c r="M2927" t="s">
        <v>36</v>
      </c>
      <c r="N2927">
        <v>1</v>
      </c>
      <c r="O2927" t="s">
        <v>33</v>
      </c>
      <c r="P2927">
        <v>4239</v>
      </c>
      <c r="T2927" s="3">
        <f t="shared" si="91"/>
        <v>60.1</v>
      </c>
      <c r="U2927" s="3">
        <f>IF(AND(R2927&lt;&gt;"_U",N2927&lt;&gt;9999,N2927&lt;&gt;999,L2927&lt;&gt;"Median"),IFERROR(VLOOKUP(A2927,'HD Total'!A:P,16,0),"."),".")</f>
        <v>7053</v>
      </c>
    </row>
    <row r="2928" spans="1:21" x14ac:dyDescent="0.3">
      <c r="A2928" s="1" t="str">
        <f t="shared" si="90"/>
        <v>2023|Nelson Marlborough|$50,001-$70,000</v>
      </c>
      <c r="B2928" t="s">
        <v>18</v>
      </c>
      <c r="C2928" t="s">
        <v>19</v>
      </c>
      <c r="D2928" t="s">
        <v>20</v>
      </c>
      <c r="E2928" t="s">
        <v>21</v>
      </c>
      <c r="F2928">
        <v>2023</v>
      </c>
      <c r="G2928">
        <v>2023</v>
      </c>
      <c r="H2928">
        <v>400</v>
      </c>
      <c r="I2928" t="s">
        <v>157</v>
      </c>
      <c r="J2928">
        <v>99</v>
      </c>
      <c r="K2928" t="s">
        <v>23</v>
      </c>
      <c r="L2928">
        <v>4</v>
      </c>
      <c r="M2928" t="s">
        <v>36</v>
      </c>
      <c r="N2928">
        <v>3</v>
      </c>
      <c r="O2928" t="s">
        <v>25</v>
      </c>
      <c r="P2928">
        <v>705</v>
      </c>
      <c r="T2928" s="3">
        <f t="shared" si="91"/>
        <v>10</v>
      </c>
      <c r="U2928" s="3">
        <f>IF(AND(R2928&lt;&gt;"_U",N2928&lt;&gt;9999,N2928&lt;&gt;999,L2928&lt;&gt;"Median"),IFERROR(VLOOKUP(A2928,'HD Total'!A:P,16,0),"."),".")</f>
        <v>7053</v>
      </c>
    </row>
    <row r="2929" spans="1:21" x14ac:dyDescent="0.3">
      <c r="A2929" s="1" t="str">
        <f t="shared" si="90"/>
        <v>2023|Nelson Marlborough|$50,001-$70,000</v>
      </c>
      <c r="B2929" t="s">
        <v>18</v>
      </c>
      <c r="C2929" t="s">
        <v>19</v>
      </c>
      <c r="D2929" t="s">
        <v>20</v>
      </c>
      <c r="E2929" t="s">
        <v>21</v>
      </c>
      <c r="F2929">
        <v>2023</v>
      </c>
      <c r="G2929">
        <v>2023</v>
      </c>
      <c r="H2929">
        <v>400</v>
      </c>
      <c r="I2929" t="s">
        <v>157</v>
      </c>
      <c r="J2929">
        <v>99</v>
      </c>
      <c r="K2929" t="s">
        <v>23</v>
      </c>
      <c r="L2929">
        <v>4</v>
      </c>
      <c r="M2929" t="s">
        <v>36</v>
      </c>
      <c r="N2929">
        <v>7777</v>
      </c>
      <c r="O2929" t="s">
        <v>37</v>
      </c>
      <c r="P2929">
        <v>7053</v>
      </c>
      <c r="T2929" s="3">
        <f t="shared" si="91"/>
        <v>100</v>
      </c>
      <c r="U2929" s="3">
        <f>IF(AND(R2929&lt;&gt;"_U",N2929&lt;&gt;9999,N2929&lt;&gt;999,L2929&lt;&gt;"Median"),IFERROR(VLOOKUP(A2929,'HD Total'!A:P,16,0),"."),".")</f>
        <v>7053</v>
      </c>
    </row>
    <row r="2930" spans="1:21" x14ac:dyDescent="0.3">
      <c r="A2930" s="1" t="str">
        <f t="shared" si="90"/>
        <v>2023|Nelson Marlborough|$70,001-$100,000</v>
      </c>
      <c r="B2930" t="s">
        <v>18</v>
      </c>
      <c r="C2930" t="s">
        <v>19</v>
      </c>
      <c r="D2930" t="s">
        <v>20</v>
      </c>
      <c r="E2930" t="s">
        <v>21</v>
      </c>
      <c r="F2930">
        <v>2023</v>
      </c>
      <c r="G2930">
        <v>2023</v>
      </c>
      <c r="H2930">
        <v>400</v>
      </c>
      <c r="I2930" t="s">
        <v>157</v>
      </c>
      <c r="J2930">
        <v>99</v>
      </c>
      <c r="K2930" t="s">
        <v>23</v>
      </c>
      <c r="L2930">
        <v>5</v>
      </c>
      <c r="M2930" t="s">
        <v>58</v>
      </c>
      <c r="N2930">
        <v>3</v>
      </c>
      <c r="O2930" t="s">
        <v>25</v>
      </c>
      <c r="P2930">
        <v>849</v>
      </c>
      <c r="T2930" s="3">
        <f t="shared" si="91"/>
        <v>9.06</v>
      </c>
      <c r="U2930" s="3">
        <f>IF(AND(R2930&lt;&gt;"_U",N2930&lt;&gt;9999,N2930&lt;&gt;999,L2930&lt;&gt;"Median"),IFERROR(VLOOKUP(A2930,'HD Total'!A:P,16,0),"."),".")</f>
        <v>9372</v>
      </c>
    </row>
    <row r="2931" spans="1:21" x14ac:dyDescent="0.3">
      <c r="A2931" s="1" t="str">
        <f t="shared" si="90"/>
        <v>2023|Nelson Marlborough|$70,001-$100,000</v>
      </c>
      <c r="B2931" t="s">
        <v>18</v>
      </c>
      <c r="C2931" t="s">
        <v>19</v>
      </c>
      <c r="D2931" t="s">
        <v>20</v>
      </c>
      <c r="E2931" t="s">
        <v>21</v>
      </c>
      <c r="F2931">
        <v>2023</v>
      </c>
      <c r="G2931">
        <v>2023</v>
      </c>
      <c r="H2931">
        <v>400</v>
      </c>
      <c r="I2931" t="s">
        <v>157</v>
      </c>
      <c r="J2931">
        <v>99</v>
      </c>
      <c r="K2931" t="s">
        <v>23</v>
      </c>
      <c r="L2931">
        <v>5</v>
      </c>
      <c r="M2931" t="s">
        <v>58</v>
      </c>
      <c r="N2931">
        <v>7777</v>
      </c>
      <c r="O2931" t="s">
        <v>37</v>
      </c>
      <c r="P2931">
        <v>9372</v>
      </c>
      <c r="T2931" s="3">
        <f t="shared" si="91"/>
        <v>100</v>
      </c>
      <c r="U2931" s="3">
        <f>IF(AND(R2931&lt;&gt;"_U",N2931&lt;&gt;9999,N2931&lt;&gt;999,L2931&lt;&gt;"Median"),IFERROR(VLOOKUP(A2931,'HD Total'!A:P,16,0),"."),".")</f>
        <v>9372</v>
      </c>
    </row>
    <row r="2932" spans="1:21" x14ac:dyDescent="0.3">
      <c r="A2932" s="1" t="str">
        <f t="shared" si="90"/>
        <v>2023|Nelson Marlborough|$70,001-$100,000</v>
      </c>
      <c r="B2932" t="s">
        <v>18</v>
      </c>
      <c r="C2932" t="s">
        <v>19</v>
      </c>
      <c r="D2932" t="s">
        <v>20</v>
      </c>
      <c r="E2932" t="s">
        <v>21</v>
      </c>
      <c r="F2932">
        <v>2023</v>
      </c>
      <c r="G2932">
        <v>2023</v>
      </c>
      <c r="H2932">
        <v>400</v>
      </c>
      <c r="I2932" t="s">
        <v>157</v>
      </c>
      <c r="J2932">
        <v>99</v>
      </c>
      <c r="K2932" t="s">
        <v>23</v>
      </c>
      <c r="L2932">
        <v>5</v>
      </c>
      <c r="M2932" t="s">
        <v>58</v>
      </c>
      <c r="N2932">
        <v>9999</v>
      </c>
      <c r="O2932" t="s">
        <v>40</v>
      </c>
      <c r="P2932">
        <v>9372</v>
      </c>
      <c r="T2932" s="3" t="str">
        <f t="shared" si="91"/>
        <v>.</v>
      </c>
      <c r="U2932" s="3" t="str">
        <f>IF(AND(R2932&lt;&gt;"_U",N2932&lt;&gt;9999,N2932&lt;&gt;999,L2932&lt;&gt;"Median"),IFERROR(VLOOKUP(A2932,'HD Total'!A:P,16,0),"."),".")</f>
        <v>.</v>
      </c>
    </row>
    <row r="2933" spans="1:21" x14ac:dyDescent="0.3">
      <c r="A2933" s="1" t="str">
        <f t="shared" si="90"/>
        <v>2023|Nelson Marlborough|$70,001-$100,000</v>
      </c>
      <c r="B2933" t="s">
        <v>18</v>
      </c>
      <c r="C2933" t="s">
        <v>19</v>
      </c>
      <c r="D2933" t="s">
        <v>20</v>
      </c>
      <c r="E2933" t="s">
        <v>21</v>
      </c>
      <c r="F2933">
        <v>2023</v>
      </c>
      <c r="G2933">
        <v>2023</v>
      </c>
      <c r="H2933">
        <v>400</v>
      </c>
      <c r="I2933" t="s">
        <v>157</v>
      </c>
      <c r="J2933">
        <v>99</v>
      </c>
      <c r="K2933" t="s">
        <v>23</v>
      </c>
      <c r="L2933">
        <v>5</v>
      </c>
      <c r="M2933" t="s">
        <v>58</v>
      </c>
      <c r="N2933">
        <v>2</v>
      </c>
      <c r="O2933" t="s">
        <v>28</v>
      </c>
      <c r="P2933">
        <v>2619</v>
      </c>
      <c r="T2933" s="3">
        <f t="shared" si="91"/>
        <v>27.94</v>
      </c>
      <c r="U2933" s="3">
        <f>IF(AND(R2933&lt;&gt;"_U",N2933&lt;&gt;9999,N2933&lt;&gt;999,L2933&lt;&gt;"Median"),IFERROR(VLOOKUP(A2933,'HD Total'!A:P,16,0),"."),".")</f>
        <v>9372</v>
      </c>
    </row>
    <row r="2934" spans="1:21" x14ac:dyDescent="0.3">
      <c r="A2934" s="1" t="str">
        <f t="shared" si="90"/>
        <v>2023|Nelson Marlborough|$70,001-$100,000</v>
      </c>
      <c r="B2934" t="s">
        <v>18</v>
      </c>
      <c r="C2934" t="s">
        <v>19</v>
      </c>
      <c r="D2934" t="s">
        <v>20</v>
      </c>
      <c r="E2934" t="s">
        <v>21</v>
      </c>
      <c r="F2934">
        <v>2023</v>
      </c>
      <c r="G2934">
        <v>2023</v>
      </c>
      <c r="H2934">
        <v>400</v>
      </c>
      <c r="I2934" t="s">
        <v>157</v>
      </c>
      <c r="J2934">
        <v>99</v>
      </c>
      <c r="K2934" t="s">
        <v>23</v>
      </c>
      <c r="L2934">
        <v>5</v>
      </c>
      <c r="M2934" t="s">
        <v>58</v>
      </c>
      <c r="N2934">
        <v>1</v>
      </c>
      <c r="O2934" t="s">
        <v>33</v>
      </c>
      <c r="P2934">
        <v>5901</v>
      </c>
      <c r="T2934" s="3">
        <f t="shared" si="91"/>
        <v>62.96</v>
      </c>
      <c r="U2934" s="3">
        <f>IF(AND(R2934&lt;&gt;"_U",N2934&lt;&gt;9999,N2934&lt;&gt;999,L2934&lt;&gt;"Median"),IFERROR(VLOOKUP(A2934,'HD Total'!A:P,16,0),"."),".")</f>
        <v>9372</v>
      </c>
    </row>
    <row r="2935" spans="1:21" x14ac:dyDescent="0.3">
      <c r="A2935" s="1" t="str">
        <f t="shared" si="90"/>
        <v>2023|Nelson Marlborough|$70,001-$100,000</v>
      </c>
      <c r="B2935" t="s">
        <v>18</v>
      </c>
      <c r="C2935" t="s">
        <v>19</v>
      </c>
      <c r="D2935" t="s">
        <v>20</v>
      </c>
      <c r="E2935" t="s">
        <v>21</v>
      </c>
      <c r="F2935">
        <v>2023</v>
      </c>
      <c r="G2935">
        <v>2023</v>
      </c>
      <c r="H2935">
        <v>400</v>
      </c>
      <c r="I2935" t="s">
        <v>157</v>
      </c>
      <c r="J2935">
        <v>99</v>
      </c>
      <c r="K2935" t="s">
        <v>23</v>
      </c>
      <c r="L2935">
        <v>5</v>
      </c>
      <c r="M2935" t="s">
        <v>58</v>
      </c>
      <c r="N2935">
        <v>999</v>
      </c>
      <c r="O2935" t="s">
        <v>42</v>
      </c>
      <c r="P2935">
        <v>0</v>
      </c>
      <c r="T2935" s="3" t="str">
        <f t="shared" si="91"/>
        <v>.</v>
      </c>
      <c r="U2935" s="3" t="str">
        <f>IF(AND(R2935&lt;&gt;"_U",N2935&lt;&gt;9999,N2935&lt;&gt;999,L2935&lt;&gt;"Median"),IFERROR(VLOOKUP(A2935,'HD Total'!A:P,16,0),"."),".")</f>
        <v>.</v>
      </c>
    </row>
    <row r="2936" spans="1:21" x14ac:dyDescent="0.3">
      <c r="A2936" s="1" t="str">
        <f t="shared" si="90"/>
        <v>2023|Nelson Marlborough|$100,001-$150,000</v>
      </c>
      <c r="B2936" t="s">
        <v>18</v>
      </c>
      <c r="C2936" t="s">
        <v>19</v>
      </c>
      <c r="D2936" t="s">
        <v>20</v>
      </c>
      <c r="E2936" t="s">
        <v>21</v>
      </c>
      <c r="F2936">
        <v>2023</v>
      </c>
      <c r="G2936">
        <v>2023</v>
      </c>
      <c r="H2936">
        <v>400</v>
      </c>
      <c r="I2936" t="s">
        <v>157</v>
      </c>
      <c r="J2936">
        <v>99</v>
      </c>
      <c r="K2936" t="s">
        <v>23</v>
      </c>
      <c r="L2936">
        <v>6</v>
      </c>
      <c r="M2936" t="s">
        <v>59</v>
      </c>
      <c r="N2936">
        <v>1</v>
      </c>
      <c r="O2936" t="s">
        <v>33</v>
      </c>
      <c r="P2936">
        <v>8472</v>
      </c>
      <c r="T2936" s="3">
        <f t="shared" si="91"/>
        <v>67.87</v>
      </c>
      <c r="U2936" s="3">
        <f>IF(AND(R2936&lt;&gt;"_U",N2936&lt;&gt;9999,N2936&lt;&gt;999,L2936&lt;&gt;"Median"),IFERROR(VLOOKUP(A2936,'HD Total'!A:P,16,0),"."),".")</f>
        <v>12483</v>
      </c>
    </row>
    <row r="2937" spans="1:21" x14ac:dyDescent="0.3">
      <c r="A2937" s="1" t="str">
        <f t="shared" si="90"/>
        <v>2023|Nelson Marlborough|$100,001-$150,000</v>
      </c>
      <c r="B2937" t="s">
        <v>18</v>
      </c>
      <c r="C2937" t="s">
        <v>19</v>
      </c>
      <c r="D2937" t="s">
        <v>20</v>
      </c>
      <c r="E2937" t="s">
        <v>21</v>
      </c>
      <c r="F2937">
        <v>2023</v>
      </c>
      <c r="G2937">
        <v>2023</v>
      </c>
      <c r="H2937">
        <v>400</v>
      </c>
      <c r="I2937" t="s">
        <v>157</v>
      </c>
      <c r="J2937">
        <v>99</v>
      </c>
      <c r="K2937" t="s">
        <v>23</v>
      </c>
      <c r="L2937">
        <v>6</v>
      </c>
      <c r="M2937" t="s">
        <v>59</v>
      </c>
      <c r="N2937">
        <v>2</v>
      </c>
      <c r="O2937" t="s">
        <v>28</v>
      </c>
      <c r="P2937">
        <v>2886</v>
      </c>
      <c r="T2937" s="3">
        <f t="shared" si="91"/>
        <v>23.12</v>
      </c>
      <c r="U2937" s="3">
        <f>IF(AND(R2937&lt;&gt;"_U",N2937&lt;&gt;9999,N2937&lt;&gt;999,L2937&lt;&gt;"Median"),IFERROR(VLOOKUP(A2937,'HD Total'!A:P,16,0),"."),".")</f>
        <v>12483</v>
      </c>
    </row>
    <row r="2938" spans="1:21" x14ac:dyDescent="0.3">
      <c r="A2938" s="1" t="str">
        <f t="shared" si="90"/>
        <v>2023|Nelson Marlborough|$100,001-$150,000</v>
      </c>
      <c r="B2938" t="s">
        <v>18</v>
      </c>
      <c r="C2938" t="s">
        <v>19</v>
      </c>
      <c r="D2938" t="s">
        <v>20</v>
      </c>
      <c r="E2938" t="s">
        <v>21</v>
      </c>
      <c r="F2938">
        <v>2023</v>
      </c>
      <c r="G2938">
        <v>2023</v>
      </c>
      <c r="H2938">
        <v>400</v>
      </c>
      <c r="I2938" t="s">
        <v>157</v>
      </c>
      <c r="J2938">
        <v>99</v>
      </c>
      <c r="K2938" t="s">
        <v>23</v>
      </c>
      <c r="L2938">
        <v>6</v>
      </c>
      <c r="M2938" t="s">
        <v>59</v>
      </c>
      <c r="N2938">
        <v>999</v>
      </c>
      <c r="O2938" t="s">
        <v>42</v>
      </c>
      <c r="P2938">
        <v>0</v>
      </c>
      <c r="T2938" s="3" t="str">
        <f t="shared" si="91"/>
        <v>.</v>
      </c>
      <c r="U2938" s="3" t="str">
        <f>IF(AND(R2938&lt;&gt;"_U",N2938&lt;&gt;9999,N2938&lt;&gt;999,L2938&lt;&gt;"Median"),IFERROR(VLOOKUP(A2938,'HD Total'!A:P,16,0),"."),".")</f>
        <v>.</v>
      </c>
    </row>
    <row r="2939" spans="1:21" x14ac:dyDescent="0.3">
      <c r="A2939" s="1" t="str">
        <f t="shared" si="90"/>
        <v>2023|Nelson Marlborough|$100,001-$150,000</v>
      </c>
      <c r="B2939" t="s">
        <v>18</v>
      </c>
      <c r="C2939" t="s">
        <v>19</v>
      </c>
      <c r="D2939" t="s">
        <v>20</v>
      </c>
      <c r="E2939" t="s">
        <v>21</v>
      </c>
      <c r="F2939">
        <v>2023</v>
      </c>
      <c r="G2939">
        <v>2023</v>
      </c>
      <c r="H2939">
        <v>400</v>
      </c>
      <c r="I2939" t="s">
        <v>157</v>
      </c>
      <c r="J2939">
        <v>99</v>
      </c>
      <c r="K2939" t="s">
        <v>23</v>
      </c>
      <c r="L2939">
        <v>6</v>
      </c>
      <c r="M2939" t="s">
        <v>59</v>
      </c>
      <c r="N2939">
        <v>7777</v>
      </c>
      <c r="O2939" t="s">
        <v>37</v>
      </c>
      <c r="P2939">
        <v>12483</v>
      </c>
      <c r="T2939" s="3">
        <f t="shared" si="91"/>
        <v>100</v>
      </c>
      <c r="U2939" s="3">
        <f>IF(AND(R2939&lt;&gt;"_U",N2939&lt;&gt;9999,N2939&lt;&gt;999,L2939&lt;&gt;"Median"),IFERROR(VLOOKUP(A2939,'HD Total'!A:P,16,0),"."),".")</f>
        <v>12483</v>
      </c>
    </row>
    <row r="2940" spans="1:21" x14ac:dyDescent="0.3">
      <c r="A2940" s="1" t="str">
        <f t="shared" si="90"/>
        <v>2023|Nelson Marlborough|$100,001-$150,000</v>
      </c>
      <c r="B2940" t="s">
        <v>18</v>
      </c>
      <c r="C2940" t="s">
        <v>19</v>
      </c>
      <c r="D2940" t="s">
        <v>20</v>
      </c>
      <c r="E2940" t="s">
        <v>21</v>
      </c>
      <c r="F2940">
        <v>2023</v>
      </c>
      <c r="G2940">
        <v>2023</v>
      </c>
      <c r="H2940">
        <v>400</v>
      </c>
      <c r="I2940" t="s">
        <v>157</v>
      </c>
      <c r="J2940">
        <v>99</v>
      </c>
      <c r="K2940" t="s">
        <v>23</v>
      </c>
      <c r="L2940">
        <v>6</v>
      </c>
      <c r="M2940" t="s">
        <v>59</v>
      </c>
      <c r="N2940">
        <v>9999</v>
      </c>
      <c r="O2940" t="s">
        <v>40</v>
      </c>
      <c r="P2940">
        <v>12486</v>
      </c>
      <c r="T2940" s="3" t="str">
        <f t="shared" si="91"/>
        <v>.</v>
      </c>
      <c r="U2940" s="3" t="str">
        <f>IF(AND(R2940&lt;&gt;"_U",N2940&lt;&gt;9999,N2940&lt;&gt;999,L2940&lt;&gt;"Median"),IFERROR(VLOOKUP(A2940,'HD Total'!A:P,16,0),"."),".")</f>
        <v>.</v>
      </c>
    </row>
    <row r="2941" spans="1:21" x14ac:dyDescent="0.3">
      <c r="A2941" s="1" t="str">
        <f t="shared" si="90"/>
        <v>2023|Nelson Marlborough|$100,001-$150,000</v>
      </c>
      <c r="B2941" t="s">
        <v>18</v>
      </c>
      <c r="C2941" t="s">
        <v>19</v>
      </c>
      <c r="D2941" t="s">
        <v>20</v>
      </c>
      <c r="E2941" t="s">
        <v>21</v>
      </c>
      <c r="F2941">
        <v>2023</v>
      </c>
      <c r="G2941">
        <v>2023</v>
      </c>
      <c r="H2941">
        <v>400</v>
      </c>
      <c r="I2941" t="s">
        <v>157</v>
      </c>
      <c r="J2941">
        <v>99</v>
      </c>
      <c r="K2941" t="s">
        <v>23</v>
      </c>
      <c r="L2941">
        <v>6</v>
      </c>
      <c r="M2941" t="s">
        <v>59</v>
      </c>
      <c r="N2941">
        <v>3</v>
      </c>
      <c r="O2941" t="s">
        <v>25</v>
      </c>
      <c r="P2941">
        <v>1125</v>
      </c>
      <c r="T2941" s="3">
        <f t="shared" si="91"/>
        <v>9.01</v>
      </c>
      <c r="U2941" s="3">
        <f>IF(AND(R2941&lt;&gt;"_U",N2941&lt;&gt;9999,N2941&lt;&gt;999,L2941&lt;&gt;"Median"),IFERROR(VLOOKUP(A2941,'HD Total'!A:P,16,0),"."),".")</f>
        <v>12483</v>
      </c>
    </row>
    <row r="2942" spans="1:21" x14ac:dyDescent="0.3">
      <c r="A2942" s="1" t="str">
        <f t="shared" si="90"/>
        <v>2023|Nelson Marlborough|$150,001-$200,000</v>
      </c>
      <c r="B2942" t="s">
        <v>18</v>
      </c>
      <c r="C2942" t="s">
        <v>19</v>
      </c>
      <c r="D2942" t="s">
        <v>20</v>
      </c>
      <c r="E2942" t="s">
        <v>21</v>
      </c>
      <c r="F2942">
        <v>2023</v>
      </c>
      <c r="G2942">
        <v>2023</v>
      </c>
      <c r="H2942">
        <v>400</v>
      </c>
      <c r="I2942" t="s">
        <v>157</v>
      </c>
      <c r="J2942">
        <v>99</v>
      </c>
      <c r="K2942" t="s">
        <v>23</v>
      </c>
      <c r="L2942">
        <v>7</v>
      </c>
      <c r="M2942" t="s">
        <v>43</v>
      </c>
      <c r="N2942">
        <v>2</v>
      </c>
      <c r="O2942" t="s">
        <v>28</v>
      </c>
      <c r="P2942">
        <v>1101</v>
      </c>
      <c r="T2942" s="3">
        <f t="shared" si="91"/>
        <v>16.97</v>
      </c>
      <c r="U2942" s="3">
        <f>IF(AND(R2942&lt;&gt;"_U",N2942&lt;&gt;9999,N2942&lt;&gt;999,L2942&lt;&gt;"Median"),IFERROR(VLOOKUP(A2942,'HD Total'!A:P,16,0),"."),".")</f>
        <v>6489</v>
      </c>
    </row>
    <row r="2943" spans="1:21" x14ac:dyDescent="0.3">
      <c r="A2943" s="1" t="str">
        <f t="shared" si="90"/>
        <v>2023|Nelson Marlborough|$150,001-$200,000</v>
      </c>
      <c r="B2943" t="s">
        <v>18</v>
      </c>
      <c r="C2943" t="s">
        <v>19</v>
      </c>
      <c r="D2943" t="s">
        <v>20</v>
      </c>
      <c r="E2943" t="s">
        <v>21</v>
      </c>
      <c r="F2943">
        <v>2023</v>
      </c>
      <c r="G2943">
        <v>2023</v>
      </c>
      <c r="H2943">
        <v>400</v>
      </c>
      <c r="I2943" t="s">
        <v>157</v>
      </c>
      <c r="J2943">
        <v>99</v>
      </c>
      <c r="K2943" t="s">
        <v>23</v>
      </c>
      <c r="L2943">
        <v>7</v>
      </c>
      <c r="M2943" t="s">
        <v>43</v>
      </c>
      <c r="N2943">
        <v>3</v>
      </c>
      <c r="O2943" t="s">
        <v>25</v>
      </c>
      <c r="P2943">
        <v>741</v>
      </c>
      <c r="T2943" s="3">
        <f t="shared" si="91"/>
        <v>11.42</v>
      </c>
      <c r="U2943" s="3">
        <f>IF(AND(R2943&lt;&gt;"_U",N2943&lt;&gt;9999,N2943&lt;&gt;999,L2943&lt;&gt;"Median"),IFERROR(VLOOKUP(A2943,'HD Total'!A:P,16,0),"."),".")</f>
        <v>6489</v>
      </c>
    </row>
    <row r="2944" spans="1:21" x14ac:dyDescent="0.3">
      <c r="A2944" s="1" t="str">
        <f t="shared" si="90"/>
        <v>2023|Nelson Marlborough|$150,001-$200,000</v>
      </c>
      <c r="B2944" t="s">
        <v>18</v>
      </c>
      <c r="C2944" t="s">
        <v>19</v>
      </c>
      <c r="D2944" t="s">
        <v>20</v>
      </c>
      <c r="E2944" t="s">
        <v>21</v>
      </c>
      <c r="F2944">
        <v>2023</v>
      </c>
      <c r="G2944">
        <v>2023</v>
      </c>
      <c r="H2944">
        <v>400</v>
      </c>
      <c r="I2944" t="s">
        <v>157</v>
      </c>
      <c r="J2944">
        <v>99</v>
      </c>
      <c r="K2944" t="s">
        <v>23</v>
      </c>
      <c r="L2944">
        <v>7</v>
      </c>
      <c r="M2944" t="s">
        <v>43</v>
      </c>
      <c r="N2944">
        <v>1</v>
      </c>
      <c r="O2944" t="s">
        <v>33</v>
      </c>
      <c r="P2944">
        <v>4647</v>
      </c>
      <c r="T2944" s="3">
        <f t="shared" si="91"/>
        <v>71.61</v>
      </c>
      <c r="U2944" s="3">
        <f>IF(AND(R2944&lt;&gt;"_U",N2944&lt;&gt;9999,N2944&lt;&gt;999,L2944&lt;&gt;"Median"),IFERROR(VLOOKUP(A2944,'HD Total'!A:P,16,0),"."),".")</f>
        <v>6489</v>
      </c>
    </row>
    <row r="2945" spans="1:21" x14ac:dyDescent="0.3">
      <c r="A2945" s="1" t="str">
        <f t="shared" si="90"/>
        <v>2023|Nelson Marlborough|$150,001-$200,000</v>
      </c>
      <c r="B2945" t="s">
        <v>18</v>
      </c>
      <c r="C2945" t="s">
        <v>19</v>
      </c>
      <c r="D2945" t="s">
        <v>20</v>
      </c>
      <c r="E2945" t="s">
        <v>21</v>
      </c>
      <c r="F2945">
        <v>2023</v>
      </c>
      <c r="G2945">
        <v>2023</v>
      </c>
      <c r="H2945">
        <v>400</v>
      </c>
      <c r="I2945" t="s">
        <v>157</v>
      </c>
      <c r="J2945">
        <v>99</v>
      </c>
      <c r="K2945" t="s">
        <v>23</v>
      </c>
      <c r="L2945">
        <v>7</v>
      </c>
      <c r="M2945" t="s">
        <v>43</v>
      </c>
      <c r="N2945">
        <v>7777</v>
      </c>
      <c r="O2945" t="s">
        <v>37</v>
      </c>
      <c r="P2945">
        <v>6489</v>
      </c>
      <c r="T2945" s="3">
        <f t="shared" si="91"/>
        <v>100</v>
      </c>
      <c r="U2945" s="3">
        <f>IF(AND(R2945&lt;&gt;"_U",N2945&lt;&gt;9999,N2945&lt;&gt;999,L2945&lt;&gt;"Median"),IFERROR(VLOOKUP(A2945,'HD Total'!A:P,16,0),"."),".")</f>
        <v>6489</v>
      </c>
    </row>
    <row r="2946" spans="1:21" x14ac:dyDescent="0.3">
      <c r="A2946" s="1" t="str">
        <f t="shared" si="90"/>
        <v>2023|Nelson Marlborough|$150,001-$200,000</v>
      </c>
      <c r="B2946" t="s">
        <v>18</v>
      </c>
      <c r="C2946" t="s">
        <v>19</v>
      </c>
      <c r="D2946" t="s">
        <v>20</v>
      </c>
      <c r="E2946" t="s">
        <v>21</v>
      </c>
      <c r="F2946">
        <v>2023</v>
      </c>
      <c r="G2946">
        <v>2023</v>
      </c>
      <c r="H2946">
        <v>400</v>
      </c>
      <c r="I2946" t="s">
        <v>157</v>
      </c>
      <c r="J2946">
        <v>99</v>
      </c>
      <c r="K2946" t="s">
        <v>23</v>
      </c>
      <c r="L2946">
        <v>7</v>
      </c>
      <c r="M2946" t="s">
        <v>43</v>
      </c>
      <c r="N2946">
        <v>999</v>
      </c>
      <c r="O2946" t="s">
        <v>42</v>
      </c>
      <c r="P2946">
        <v>0</v>
      </c>
      <c r="T2946" s="3" t="str">
        <f t="shared" si="91"/>
        <v>.</v>
      </c>
      <c r="U2946" s="3" t="str">
        <f>IF(AND(R2946&lt;&gt;"_U",N2946&lt;&gt;9999,N2946&lt;&gt;999,L2946&lt;&gt;"Median"),IFERROR(VLOOKUP(A2946,'HD Total'!A:P,16,0),"."),".")</f>
        <v>.</v>
      </c>
    </row>
    <row r="2947" spans="1:21" x14ac:dyDescent="0.3">
      <c r="A2947" s="1" t="str">
        <f t="shared" ref="A2947:A3010" si="92">G2947&amp;"|"&amp;I2947&amp;"|"&amp;M2947</f>
        <v>2023|Nelson Marlborough|$150,001-$200,000</v>
      </c>
      <c r="B2947" t="s">
        <v>18</v>
      </c>
      <c r="C2947" t="s">
        <v>19</v>
      </c>
      <c r="D2947" t="s">
        <v>20</v>
      </c>
      <c r="E2947" t="s">
        <v>21</v>
      </c>
      <c r="F2947">
        <v>2023</v>
      </c>
      <c r="G2947">
        <v>2023</v>
      </c>
      <c r="H2947">
        <v>400</v>
      </c>
      <c r="I2947" t="s">
        <v>157</v>
      </c>
      <c r="J2947">
        <v>99</v>
      </c>
      <c r="K2947" t="s">
        <v>23</v>
      </c>
      <c r="L2947">
        <v>7</v>
      </c>
      <c r="M2947" t="s">
        <v>43</v>
      </c>
      <c r="N2947">
        <v>9999</v>
      </c>
      <c r="O2947" t="s">
        <v>40</v>
      </c>
      <c r="P2947">
        <v>6489</v>
      </c>
      <c r="T2947" s="3" t="str">
        <f t="shared" ref="T2947:T3010" si="93">IF(AND(R2947&lt;&gt;"_U",R2947&lt;&gt;"c",N2947&lt;&gt;999,N2947&lt;&gt;9999,L2947&lt;&gt;"Median"),IFERROR((ROUND(P2947/U2947*100,2)),"."),".")</f>
        <v>.</v>
      </c>
      <c r="U2947" s="3" t="str">
        <f>IF(AND(R2947&lt;&gt;"_U",N2947&lt;&gt;9999,N2947&lt;&gt;999,L2947&lt;&gt;"Median"),IFERROR(VLOOKUP(A2947,'HD Total'!A:P,16,0),"."),".")</f>
        <v>.</v>
      </c>
    </row>
    <row r="2948" spans="1:21" x14ac:dyDescent="0.3">
      <c r="A2948" s="1" t="str">
        <f t="shared" si="92"/>
        <v>2023|Nelson Marlborough|$200,001 or more</v>
      </c>
      <c r="B2948" t="s">
        <v>18</v>
      </c>
      <c r="C2948" t="s">
        <v>19</v>
      </c>
      <c r="D2948" t="s">
        <v>20</v>
      </c>
      <c r="E2948" t="s">
        <v>21</v>
      </c>
      <c r="F2948">
        <v>2023</v>
      </c>
      <c r="G2948">
        <v>2023</v>
      </c>
      <c r="H2948">
        <v>400</v>
      </c>
      <c r="I2948" t="s">
        <v>157</v>
      </c>
      <c r="J2948">
        <v>99</v>
      </c>
      <c r="K2948" t="s">
        <v>23</v>
      </c>
      <c r="L2948">
        <v>8</v>
      </c>
      <c r="M2948" t="s">
        <v>27</v>
      </c>
      <c r="N2948">
        <v>9999</v>
      </c>
      <c r="O2948" t="s">
        <v>40</v>
      </c>
      <c r="P2948">
        <v>5235</v>
      </c>
      <c r="T2948" s="3" t="str">
        <f t="shared" si="93"/>
        <v>.</v>
      </c>
      <c r="U2948" s="3" t="str">
        <f>IF(AND(R2948&lt;&gt;"_U",N2948&lt;&gt;9999,N2948&lt;&gt;999,L2948&lt;&gt;"Median"),IFERROR(VLOOKUP(A2948,'HD Total'!A:P,16,0),"."),".")</f>
        <v>.</v>
      </c>
    </row>
    <row r="2949" spans="1:21" x14ac:dyDescent="0.3">
      <c r="A2949" s="1" t="str">
        <f t="shared" si="92"/>
        <v>2023|Nelson Marlborough|$200,001 or more</v>
      </c>
      <c r="B2949" t="s">
        <v>18</v>
      </c>
      <c r="C2949" t="s">
        <v>19</v>
      </c>
      <c r="D2949" t="s">
        <v>20</v>
      </c>
      <c r="E2949" t="s">
        <v>21</v>
      </c>
      <c r="F2949">
        <v>2023</v>
      </c>
      <c r="G2949">
        <v>2023</v>
      </c>
      <c r="H2949">
        <v>400</v>
      </c>
      <c r="I2949" t="s">
        <v>157</v>
      </c>
      <c r="J2949">
        <v>99</v>
      </c>
      <c r="K2949" t="s">
        <v>23</v>
      </c>
      <c r="L2949">
        <v>8</v>
      </c>
      <c r="M2949" t="s">
        <v>27</v>
      </c>
      <c r="N2949">
        <v>1</v>
      </c>
      <c r="O2949" t="s">
        <v>33</v>
      </c>
      <c r="P2949">
        <v>3483</v>
      </c>
      <c r="T2949" s="3">
        <f t="shared" si="93"/>
        <v>66.53</v>
      </c>
      <c r="U2949" s="3">
        <f>IF(AND(R2949&lt;&gt;"_U",N2949&lt;&gt;9999,N2949&lt;&gt;999,L2949&lt;&gt;"Median"),IFERROR(VLOOKUP(A2949,'HD Total'!A:P,16,0),"."),".")</f>
        <v>5235</v>
      </c>
    </row>
    <row r="2950" spans="1:21" x14ac:dyDescent="0.3">
      <c r="A2950" s="1" t="str">
        <f t="shared" si="92"/>
        <v>2023|Nelson Marlborough|$200,001 or more</v>
      </c>
      <c r="B2950" t="s">
        <v>18</v>
      </c>
      <c r="C2950" t="s">
        <v>19</v>
      </c>
      <c r="D2950" t="s">
        <v>20</v>
      </c>
      <c r="E2950" t="s">
        <v>21</v>
      </c>
      <c r="F2950">
        <v>2023</v>
      </c>
      <c r="G2950">
        <v>2023</v>
      </c>
      <c r="H2950">
        <v>400</v>
      </c>
      <c r="I2950" t="s">
        <v>157</v>
      </c>
      <c r="J2950">
        <v>99</v>
      </c>
      <c r="K2950" t="s">
        <v>23</v>
      </c>
      <c r="L2950">
        <v>8</v>
      </c>
      <c r="M2950" t="s">
        <v>27</v>
      </c>
      <c r="N2950">
        <v>999</v>
      </c>
      <c r="O2950" t="s">
        <v>42</v>
      </c>
      <c r="P2950">
        <v>0</v>
      </c>
      <c r="T2950" s="3" t="str">
        <f t="shared" si="93"/>
        <v>.</v>
      </c>
      <c r="U2950" s="3" t="str">
        <f>IF(AND(R2950&lt;&gt;"_U",N2950&lt;&gt;9999,N2950&lt;&gt;999,L2950&lt;&gt;"Median"),IFERROR(VLOOKUP(A2950,'HD Total'!A:P,16,0),"."),".")</f>
        <v>.</v>
      </c>
    </row>
    <row r="2951" spans="1:21" x14ac:dyDescent="0.3">
      <c r="A2951" s="1" t="str">
        <f t="shared" si="92"/>
        <v>2023|Nelson Marlborough|$200,001 or more</v>
      </c>
      <c r="B2951" t="s">
        <v>18</v>
      </c>
      <c r="C2951" t="s">
        <v>19</v>
      </c>
      <c r="D2951" t="s">
        <v>20</v>
      </c>
      <c r="E2951" t="s">
        <v>21</v>
      </c>
      <c r="F2951">
        <v>2023</v>
      </c>
      <c r="G2951">
        <v>2023</v>
      </c>
      <c r="H2951">
        <v>400</v>
      </c>
      <c r="I2951" t="s">
        <v>157</v>
      </c>
      <c r="J2951">
        <v>99</v>
      </c>
      <c r="K2951" t="s">
        <v>23</v>
      </c>
      <c r="L2951">
        <v>8</v>
      </c>
      <c r="M2951" t="s">
        <v>27</v>
      </c>
      <c r="N2951">
        <v>7777</v>
      </c>
      <c r="O2951" t="s">
        <v>37</v>
      </c>
      <c r="P2951">
        <v>5235</v>
      </c>
      <c r="T2951" s="3">
        <f t="shared" si="93"/>
        <v>100</v>
      </c>
      <c r="U2951" s="3">
        <f>IF(AND(R2951&lt;&gt;"_U",N2951&lt;&gt;9999,N2951&lt;&gt;999,L2951&lt;&gt;"Median"),IFERROR(VLOOKUP(A2951,'HD Total'!A:P,16,0),"."),".")</f>
        <v>5235</v>
      </c>
    </row>
    <row r="2952" spans="1:21" x14ac:dyDescent="0.3">
      <c r="A2952" s="1" t="str">
        <f t="shared" si="92"/>
        <v>2023|Nelson Marlborough|$200,001 or more</v>
      </c>
      <c r="B2952" t="s">
        <v>18</v>
      </c>
      <c r="C2952" t="s">
        <v>19</v>
      </c>
      <c r="D2952" t="s">
        <v>20</v>
      </c>
      <c r="E2952" t="s">
        <v>21</v>
      </c>
      <c r="F2952">
        <v>2023</v>
      </c>
      <c r="G2952">
        <v>2023</v>
      </c>
      <c r="H2952">
        <v>400</v>
      </c>
      <c r="I2952" t="s">
        <v>157</v>
      </c>
      <c r="J2952">
        <v>99</v>
      </c>
      <c r="K2952" t="s">
        <v>23</v>
      </c>
      <c r="L2952">
        <v>8</v>
      </c>
      <c r="M2952" t="s">
        <v>27</v>
      </c>
      <c r="N2952">
        <v>3</v>
      </c>
      <c r="O2952" t="s">
        <v>25</v>
      </c>
      <c r="P2952">
        <v>1029</v>
      </c>
      <c r="T2952" s="3">
        <f t="shared" si="93"/>
        <v>19.66</v>
      </c>
      <c r="U2952" s="3">
        <f>IF(AND(R2952&lt;&gt;"_U",N2952&lt;&gt;9999,N2952&lt;&gt;999,L2952&lt;&gt;"Median"),IFERROR(VLOOKUP(A2952,'HD Total'!A:P,16,0),"."),".")</f>
        <v>5235</v>
      </c>
    </row>
    <row r="2953" spans="1:21" x14ac:dyDescent="0.3">
      <c r="A2953" s="1" t="str">
        <f t="shared" si="92"/>
        <v>2023|Nelson Marlborough|$200,001 or more</v>
      </c>
      <c r="B2953" t="s">
        <v>18</v>
      </c>
      <c r="C2953" t="s">
        <v>19</v>
      </c>
      <c r="D2953" t="s">
        <v>20</v>
      </c>
      <c r="E2953" t="s">
        <v>21</v>
      </c>
      <c r="F2953">
        <v>2023</v>
      </c>
      <c r="G2953">
        <v>2023</v>
      </c>
      <c r="H2953">
        <v>400</v>
      </c>
      <c r="I2953" t="s">
        <v>157</v>
      </c>
      <c r="J2953">
        <v>99</v>
      </c>
      <c r="K2953" t="s">
        <v>23</v>
      </c>
      <c r="L2953">
        <v>8</v>
      </c>
      <c r="M2953" t="s">
        <v>27</v>
      </c>
      <c r="N2953">
        <v>2</v>
      </c>
      <c r="O2953" t="s">
        <v>28</v>
      </c>
      <c r="P2953">
        <v>726</v>
      </c>
      <c r="T2953" s="3">
        <f t="shared" si="93"/>
        <v>13.87</v>
      </c>
      <c r="U2953" s="3">
        <f>IF(AND(R2953&lt;&gt;"_U",N2953&lt;&gt;9999,N2953&lt;&gt;999,L2953&lt;&gt;"Median"),IFERROR(VLOOKUP(A2953,'HD Total'!A:P,16,0),"."),".")</f>
        <v>5235</v>
      </c>
    </row>
    <row r="2954" spans="1:21" x14ac:dyDescent="0.3">
      <c r="A2954" s="1" t="str">
        <f t="shared" si="92"/>
        <v>2023|Nelson Marlborough|Total stated - total household income</v>
      </c>
      <c r="B2954" t="s">
        <v>18</v>
      </c>
      <c r="C2954" t="s">
        <v>19</v>
      </c>
      <c r="D2954" t="s">
        <v>20</v>
      </c>
      <c r="E2954" t="s">
        <v>21</v>
      </c>
      <c r="F2954">
        <v>2023</v>
      </c>
      <c r="G2954">
        <v>2023</v>
      </c>
      <c r="H2954">
        <v>400</v>
      </c>
      <c r="I2954" t="s">
        <v>157</v>
      </c>
      <c r="J2954">
        <v>99</v>
      </c>
      <c r="K2954" t="s">
        <v>23</v>
      </c>
      <c r="L2954">
        <v>77</v>
      </c>
      <c r="M2954" t="s">
        <v>32</v>
      </c>
      <c r="N2954">
        <v>9999</v>
      </c>
      <c r="O2954" t="s">
        <v>40</v>
      </c>
      <c r="P2954">
        <v>60102</v>
      </c>
      <c r="T2954" s="3" t="str">
        <f t="shared" si="93"/>
        <v>.</v>
      </c>
      <c r="U2954" s="3" t="str">
        <f>IF(AND(R2954&lt;&gt;"_U",N2954&lt;&gt;9999,N2954&lt;&gt;999,L2954&lt;&gt;"Median"),IFERROR(VLOOKUP(A2954,'HD Total'!A:P,16,0),"."),".")</f>
        <v>.</v>
      </c>
    </row>
    <row r="2955" spans="1:21" x14ac:dyDescent="0.3">
      <c r="A2955" s="1" t="str">
        <f t="shared" si="92"/>
        <v>2023|Nelson Marlborough|Total stated - total household income</v>
      </c>
      <c r="B2955" t="s">
        <v>18</v>
      </c>
      <c r="C2955" t="s">
        <v>19</v>
      </c>
      <c r="D2955" t="s">
        <v>20</v>
      </c>
      <c r="E2955" t="s">
        <v>21</v>
      </c>
      <c r="F2955">
        <v>2023</v>
      </c>
      <c r="G2955">
        <v>2023</v>
      </c>
      <c r="H2955">
        <v>400</v>
      </c>
      <c r="I2955" t="s">
        <v>157</v>
      </c>
      <c r="J2955">
        <v>99</v>
      </c>
      <c r="K2955" t="s">
        <v>23</v>
      </c>
      <c r="L2955">
        <v>77</v>
      </c>
      <c r="M2955" t="s">
        <v>32</v>
      </c>
      <c r="N2955">
        <v>7777</v>
      </c>
      <c r="O2955" t="s">
        <v>37</v>
      </c>
      <c r="P2955">
        <v>60096</v>
      </c>
      <c r="T2955" s="3">
        <f t="shared" si="93"/>
        <v>100</v>
      </c>
      <c r="U2955" s="3">
        <f>IF(AND(R2955&lt;&gt;"_U",N2955&lt;&gt;9999,N2955&lt;&gt;999,L2955&lt;&gt;"Median"),IFERROR(VLOOKUP(A2955,'HD Total'!A:P,16,0),"."),".")</f>
        <v>60096</v>
      </c>
    </row>
    <row r="2956" spans="1:21" x14ac:dyDescent="0.3">
      <c r="A2956" s="1" t="str">
        <f t="shared" si="92"/>
        <v>2023|Nelson Marlborough|Total stated - total household income</v>
      </c>
      <c r="B2956" t="s">
        <v>18</v>
      </c>
      <c r="C2956" t="s">
        <v>19</v>
      </c>
      <c r="D2956" t="s">
        <v>20</v>
      </c>
      <c r="E2956" t="s">
        <v>21</v>
      </c>
      <c r="F2956">
        <v>2023</v>
      </c>
      <c r="G2956">
        <v>2023</v>
      </c>
      <c r="H2956">
        <v>400</v>
      </c>
      <c r="I2956" t="s">
        <v>157</v>
      </c>
      <c r="J2956">
        <v>99</v>
      </c>
      <c r="K2956" t="s">
        <v>23</v>
      </c>
      <c r="L2956">
        <v>77</v>
      </c>
      <c r="M2956" t="s">
        <v>32</v>
      </c>
      <c r="N2956">
        <v>2</v>
      </c>
      <c r="O2956" t="s">
        <v>28</v>
      </c>
      <c r="P2956">
        <v>15189</v>
      </c>
      <c r="T2956" s="3">
        <f t="shared" si="93"/>
        <v>25.27</v>
      </c>
      <c r="U2956" s="3">
        <f>IF(AND(R2956&lt;&gt;"_U",N2956&lt;&gt;9999,N2956&lt;&gt;999,L2956&lt;&gt;"Median"),IFERROR(VLOOKUP(A2956,'HD Total'!A:P,16,0),"."),".")</f>
        <v>60096</v>
      </c>
    </row>
    <row r="2957" spans="1:21" x14ac:dyDescent="0.3">
      <c r="A2957" s="1" t="str">
        <f t="shared" si="92"/>
        <v>2023|Nelson Marlborough|Total stated - total household income</v>
      </c>
      <c r="B2957" t="s">
        <v>18</v>
      </c>
      <c r="C2957" t="s">
        <v>19</v>
      </c>
      <c r="D2957" t="s">
        <v>20</v>
      </c>
      <c r="E2957" t="s">
        <v>21</v>
      </c>
      <c r="F2957">
        <v>2023</v>
      </c>
      <c r="G2957">
        <v>2023</v>
      </c>
      <c r="H2957">
        <v>400</v>
      </c>
      <c r="I2957" t="s">
        <v>157</v>
      </c>
      <c r="J2957">
        <v>99</v>
      </c>
      <c r="K2957" t="s">
        <v>23</v>
      </c>
      <c r="L2957">
        <v>77</v>
      </c>
      <c r="M2957" t="s">
        <v>32</v>
      </c>
      <c r="N2957">
        <v>1</v>
      </c>
      <c r="O2957" t="s">
        <v>33</v>
      </c>
      <c r="P2957">
        <v>38412</v>
      </c>
      <c r="T2957" s="3">
        <f t="shared" si="93"/>
        <v>63.92</v>
      </c>
      <c r="U2957" s="3">
        <f>IF(AND(R2957&lt;&gt;"_U",N2957&lt;&gt;9999,N2957&lt;&gt;999,L2957&lt;&gt;"Median"),IFERROR(VLOOKUP(A2957,'HD Total'!A:P,16,0),"."),".")</f>
        <v>60096</v>
      </c>
    </row>
    <row r="2958" spans="1:21" x14ac:dyDescent="0.3">
      <c r="A2958" s="1" t="str">
        <f t="shared" si="92"/>
        <v>2023|Nelson Marlborough|Total stated - total household income</v>
      </c>
      <c r="B2958" t="s">
        <v>18</v>
      </c>
      <c r="C2958" t="s">
        <v>19</v>
      </c>
      <c r="D2958" t="s">
        <v>20</v>
      </c>
      <c r="E2958" t="s">
        <v>21</v>
      </c>
      <c r="F2958">
        <v>2023</v>
      </c>
      <c r="G2958">
        <v>2023</v>
      </c>
      <c r="H2958">
        <v>400</v>
      </c>
      <c r="I2958" t="s">
        <v>157</v>
      </c>
      <c r="J2958">
        <v>99</v>
      </c>
      <c r="K2958" t="s">
        <v>23</v>
      </c>
      <c r="L2958">
        <v>77</v>
      </c>
      <c r="M2958" t="s">
        <v>32</v>
      </c>
      <c r="N2958">
        <v>3</v>
      </c>
      <c r="O2958" t="s">
        <v>25</v>
      </c>
      <c r="P2958">
        <v>6495</v>
      </c>
      <c r="T2958" s="3">
        <f t="shared" si="93"/>
        <v>10.81</v>
      </c>
      <c r="U2958" s="3">
        <f>IF(AND(R2958&lt;&gt;"_U",N2958&lt;&gt;9999,N2958&lt;&gt;999,L2958&lt;&gt;"Median"),IFERROR(VLOOKUP(A2958,'HD Total'!A:P,16,0),"."),".")</f>
        <v>60096</v>
      </c>
    </row>
    <row r="2959" spans="1:21" x14ac:dyDescent="0.3">
      <c r="A2959" s="1" t="str">
        <f t="shared" si="92"/>
        <v>2023|Nelson Marlborough|Total stated - total household income</v>
      </c>
      <c r="B2959" t="s">
        <v>18</v>
      </c>
      <c r="C2959" t="s">
        <v>19</v>
      </c>
      <c r="D2959" t="s">
        <v>20</v>
      </c>
      <c r="E2959" t="s">
        <v>21</v>
      </c>
      <c r="F2959">
        <v>2023</v>
      </c>
      <c r="G2959">
        <v>2023</v>
      </c>
      <c r="H2959">
        <v>400</v>
      </c>
      <c r="I2959" t="s">
        <v>157</v>
      </c>
      <c r="J2959">
        <v>99</v>
      </c>
      <c r="K2959" t="s">
        <v>23</v>
      </c>
      <c r="L2959">
        <v>77</v>
      </c>
      <c r="M2959" t="s">
        <v>32</v>
      </c>
      <c r="N2959">
        <v>999</v>
      </c>
      <c r="O2959" t="s">
        <v>42</v>
      </c>
      <c r="P2959">
        <v>6</v>
      </c>
      <c r="T2959" s="3" t="str">
        <f t="shared" si="93"/>
        <v>.</v>
      </c>
      <c r="U2959" s="3" t="str">
        <f>IF(AND(R2959&lt;&gt;"_U",N2959&lt;&gt;9999,N2959&lt;&gt;999,L2959&lt;&gt;"Median"),IFERROR(VLOOKUP(A2959,'HD Total'!A:P,16,0),"."),".")</f>
        <v>.</v>
      </c>
    </row>
    <row r="2960" spans="1:21" x14ac:dyDescent="0.3">
      <c r="A2960" s="1" t="str">
        <f t="shared" si="92"/>
        <v>2023|Nelson Marlborough|Total - total household income</v>
      </c>
      <c r="B2960" t="s">
        <v>18</v>
      </c>
      <c r="C2960" t="s">
        <v>19</v>
      </c>
      <c r="D2960" t="s">
        <v>20</v>
      </c>
      <c r="E2960" t="s">
        <v>21</v>
      </c>
      <c r="F2960">
        <v>2023</v>
      </c>
      <c r="G2960">
        <v>2023</v>
      </c>
      <c r="H2960">
        <v>400</v>
      </c>
      <c r="I2960" t="s">
        <v>157</v>
      </c>
      <c r="J2960">
        <v>99</v>
      </c>
      <c r="K2960" t="s">
        <v>23</v>
      </c>
      <c r="L2960">
        <v>99</v>
      </c>
      <c r="M2960" t="s">
        <v>48</v>
      </c>
      <c r="N2960">
        <v>2</v>
      </c>
      <c r="O2960" t="s">
        <v>28</v>
      </c>
      <c r="P2960">
        <v>15942</v>
      </c>
      <c r="T2960" s="3">
        <f t="shared" si="93"/>
        <v>25.71</v>
      </c>
      <c r="U2960" s="3">
        <f>IF(AND(R2960&lt;&gt;"_U",N2960&lt;&gt;9999,N2960&lt;&gt;999,L2960&lt;&gt;"Median"),IFERROR(VLOOKUP(A2960,'HD Total'!A:P,16,0),"."),".")</f>
        <v>62019</v>
      </c>
    </row>
    <row r="2961" spans="1:21" x14ac:dyDescent="0.3">
      <c r="A2961" s="1" t="str">
        <f t="shared" si="92"/>
        <v>2023|Nelson Marlborough|Total - total household income</v>
      </c>
      <c r="B2961" t="s">
        <v>18</v>
      </c>
      <c r="C2961" t="s">
        <v>19</v>
      </c>
      <c r="D2961" t="s">
        <v>20</v>
      </c>
      <c r="E2961" t="s">
        <v>21</v>
      </c>
      <c r="F2961">
        <v>2023</v>
      </c>
      <c r="G2961">
        <v>2023</v>
      </c>
      <c r="H2961">
        <v>400</v>
      </c>
      <c r="I2961" t="s">
        <v>157</v>
      </c>
      <c r="J2961">
        <v>99</v>
      </c>
      <c r="K2961" t="s">
        <v>23</v>
      </c>
      <c r="L2961">
        <v>99</v>
      </c>
      <c r="M2961" t="s">
        <v>48</v>
      </c>
      <c r="N2961">
        <v>7777</v>
      </c>
      <c r="O2961" t="s">
        <v>37</v>
      </c>
      <c r="P2961">
        <v>62019</v>
      </c>
      <c r="T2961" s="3">
        <f t="shared" si="93"/>
        <v>100</v>
      </c>
      <c r="U2961" s="3">
        <f>IF(AND(R2961&lt;&gt;"_U",N2961&lt;&gt;9999,N2961&lt;&gt;999,L2961&lt;&gt;"Median"),IFERROR(VLOOKUP(A2961,'HD Total'!A:P,16,0),"."),".")</f>
        <v>62019</v>
      </c>
    </row>
    <row r="2962" spans="1:21" x14ac:dyDescent="0.3">
      <c r="A2962" s="1" t="str">
        <f t="shared" si="92"/>
        <v>2023|Nelson Marlborough|Total - total household income</v>
      </c>
      <c r="B2962" t="s">
        <v>18</v>
      </c>
      <c r="C2962" t="s">
        <v>19</v>
      </c>
      <c r="D2962" t="s">
        <v>20</v>
      </c>
      <c r="E2962" t="s">
        <v>21</v>
      </c>
      <c r="F2962">
        <v>2023</v>
      </c>
      <c r="G2962">
        <v>2023</v>
      </c>
      <c r="H2962">
        <v>400</v>
      </c>
      <c r="I2962" t="s">
        <v>157</v>
      </c>
      <c r="J2962">
        <v>99</v>
      </c>
      <c r="K2962" t="s">
        <v>23</v>
      </c>
      <c r="L2962">
        <v>99</v>
      </c>
      <c r="M2962" t="s">
        <v>48</v>
      </c>
      <c r="N2962">
        <v>999</v>
      </c>
      <c r="O2962" t="s">
        <v>42</v>
      </c>
      <c r="P2962">
        <v>12</v>
      </c>
      <c r="T2962" s="3" t="str">
        <f t="shared" si="93"/>
        <v>.</v>
      </c>
      <c r="U2962" s="3" t="str">
        <f>IF(AND(R2962&lt;&gt;"_U",N2962&lt;&gt;9999,N2962&lt;&gt;999,L2962&lt;&gt;"Median"),IFERROR(VLOOKUP(A2962,'HD Total'!A:P,16,0),"."),".")</f>
        <v>.</v>
      </c>
    </row>
    <row r="2963" spans="1:21" x14ac:dyDescent="0.3">
      <c r="A2963" s="1" t="str">
        <f t="shared" si="92"/>
        <v>2023|Nelson Marlborough|Total - total household income</v>
      </c>
      <c r="B2963" t="s">
        <v>18</v>
      </c>
      <c r="C2963" t="s">
        <v>19</v>
      </c>
      <c r="D2963" t="s">
        <v>20</v>
      </c>
      <c r="E2963" t="s">
        <v>21</v>
      </c>
      <c r="F2963">
        <v>2023</v>
      </c>
      <c r="G2963">
        <v>2023</v>
      </c>
      <c r="H2963">
        <v>400</v>
      </c>
      <c r="I2963" t="s">
        <v>157</v>
      </c>
      <c r="J2963">
        <v>99</v>
      </c>
      <c r="K2963" t="s">
        <v>23</v>
      </c>
      <c r="L2963">
        <v>99</v>
      </c>
      <c r="M2963" t="s">
        <v>48</v>
      </c>
      <c r="N2963">
        <v>1</v>
      </c>
      <c r="O2963" t="s">
        <v>33</v>
      </c>
      <c r="P2963">
        <v>39402</v>
      </c>
      <c r="T2963" s="3">
        <f t="shared" si="93"/>
        <v>63.53</v>
      </c>
      <c r="U2963" s="3">
        <f>IF(AND(R2963&lt;&gt;"_U",N2963&lt;&gt;9999,N2963&lt;&gt;999,L2963&lt;&gt;"Median"),IFERROR(VLOOKUP(A2963,'HD Total'!A:P,16,0),"."),".")</f>
        <v>62019</v>
      </c>
    </row>
    <row r="2964" spans="1:21" x14ac:dyDescent="0.3">
      <c r="A2964" s="1" t="str">
        <f t="shared" si="92"/>
        <v>2023|Nelson Marlborough|Total - total household income</v>
      </c>
      <c r="B2964" t="s">
        <v>18</v>
      </c>
      <c r="C2964" t="s">
        <v>19</v>
      </c>
      <c r="D2964" t="s">
        <v>20</v>
      </c>
      <c r="E2964" t="s">
        <v>21</v>
      </c>
      <c r="F2964">
        <v>2023</v>
      </c>
      <c r="G2964">
        <v>2023</v>
      </c>
      <c r="H2964">
        <v>400</v>
      </c>
      <c r="I2964" t="s">
        <v>157</v>
      </c>
      <c r="J2964">
        <v>99</v>
      </c>
      <c r="K2964" t="s">
        <v>23</v>
      </c>
      <c r="L2964">
        <v>99</v>
      </c>
      <c r="M2964" t="s">
        <v>48</v>
      </c>
      <c r="N2964">
        <v>9999</v>
      </c>
      <c r="O2964" t="s">
        <v>40</v>
      </c>
      <c r="P2964">
        <v>62031</v>
      </c>
      <c r="T2964" s="3" t="str">
        <f t="shared" si="93"/>
        <v>.</v>
      </c>
      <c r="U2964" s="3" t="str">
        <f>IF(AND(R2964&lt;&gt;"_U",N2964&lt;&gt;9999,N2964&lt;&gt;999,L2964&lt;&gt;"Median"),IFERROR(VLOOKUP(A2964,'HD Total'!A:P,16,0),"."),".")</f>
        <v>.</v>
      </c>
    </row>
    <row r="2965" spans="1:21" x14ac:dyDescent="0.3">
      <c r="A2965" s="1" t="str">
        <f t="shared" si="92"/>
        <v>2023|Nelson Marlborough|Total - total household income</v>
      </c>
      <c r="B2965" t="s">
        <v>18</v>
      </c>
      <c r="C2965" t="s">
        <v>19</v>
      </c>
      <c r="D2965" t="s">
        <v>20</v>
      </c>
      <c r="E2965" t="s">
        <v>21</v>
      </c>
      <c r="F2965">
        <v>2023</v>
      </c>
      <c r="G2965">
        <v>2023</v>
      </c>
      <c r="H2965">
        <v>400</v>
      </c>
      <c r="I2965" t="s">
        <v>157</v>
      </c>
      <c r="J2965">
        <v>99</v>
      </c>
      <c r="K2965" t="s">
        <v>23</v>
      </c>
      <c r="L2965">
        <v>99</v>
      </c>
      <c r="M2965" t="s">
        <v>48</v>
      </c>
      <c r="N2965">
        <v>3</v>
      </c>
      <c r="O2965" t="s">
        <v>25</v>
      </c>
      <c r="P2965">
        <v>6672</v>
      </c>
      <c r="T2965" s="3">
        <f t="shared" si="93"/>
        <v>10.76</v>
      </c>
      <c r="U2965" s="3">
        <f>IF(AND(R2965&lt;&gt;"_U",N2965&lt;&gt;9999,N2965&lt;&gt;999,L2965&lt;&gt;"Median"),IFERROR(VLOOKUP(A2965,'HD Total'!A:P,16,0),"."),".")</f>
        <v>62019</v>
      </c>
    </row>
    <row r="2966" spans="1:21" x14ac:dyDescent="0.3">
      <c r="A2966" s="1" t="str">
        <f t="shared" si="92"/>
        <v>2023|Nelson Marlborough|Median ($) - total household income</v>
      </c>
      <c r="B2966" t="s">
        <v>18</v>
      </c>
      <c r="C2966" t="s">
        <v>19</v>
      </c>
      <c r="D2966" t="s">
        <v>20</v>
      </c>
      <c r="E2966" t="s">
        <v>21</v>
      </c>
      <c r="F2966">
        <v>2023</v>
      </c>
      <c r="G2966">
        <v>2023</v>
      </c>
      <c r="H2966">
        <v>400</v>
      </c>
      <c r="I2966" t="s">
        <v>157</v>
      </c>
      <c r="J2966">
        <v>99</v>
      </c>
      <c r="K2966" t="s">
        <v>23</v>
      </c>
      <c r="L2966" t="s">
        <v>56</v>
      </c>
      <c r="M2966" t="s">
        <v>57</v>
      </c>
      <c r="N2966">
        <v>2</v>
      </c>
      <c r="O2966" t="s">
        <v>28</v>
      </c>
      <c r="P2966">
        <v>67200</v>
      </c>
      <c r="T2966" s="3" t="str">
        <f t="shared" si="93"/>
        <v>.</v>
      </c>
      <c r="U2966" s="3" t="str">
        <f>IF(AND(R2966&lt;&gt;"_U",N2966&lt;&gt;9999,N2966&lt;&gt;999,L2966&lt;&gt;"Median"),IFERROR(VLOOKUP(A2966,'HD Total'!A:P,16,0),"."),".")</f>
        <v>.</v>
      </c>
    </row>
    <row r="2967" spans="1:21" x14ac:dyDescent="0.3">
      <c r="A2967" s="1" t="str">
        <f t="shared" si="92"/>
        <v>2023|Nelson Marlborough|Median ($) - total household income</v>
      </c>
      <c r="B2967" t="s">
        <v>18</v>
      </c>
      <c r="C2967" t="s">
        <v>19</v>
      </c>
      <c r="D2967" t="s">
        <v>20</v>
      </c>
      <c r="E2967" t="s">
        <v>21</v>
      </c>
      <c r="F2967">
        <v>2023</v>
      </c>
      <c r="G2967">
        <v>2023</v>
      </c>
      <c r="H2967">
        <v>400</v>
      </c>
      <c r="I2967" t="s">
        <v>157</v>
      </c>
      <c r="J2967">
        <v>99</v>
      </c>
      <c r="K2967" t="s">
        <v>23</v>
      </c>
      <c r="L2967" t="s">
        <v>56</v>
      </c>
      <c r="M2967" t="s">
        <v>57</v>
      </c>
      <c r="N2967">
        <v>7777</v>
      </c>
      <c r="O2967" t="s">
        <v>37</v>
      </c>
      <c r="P2967">
        <v>81300</v>
      </c>
      <c r="T2967" s="3" t="str">
        <f t="shared" si="93"/>
        <v>.</v>
      </c>
      <c r="U2967" s="3" t="str">
        <f>IF(AND(R2967&lt;&gt;"_U",N2967&lt;&gt;9999,N2967&lt;&gt;999,L2967&lt;&gt;"Median"),IFERROR(VLOOKUP(A2967,'HD Total'!A:P,16,0),"."),".")</f>
        <v>.</v>
      </c>
    </row>
    <row r="2968" spans="1:21" x14ac:dyDescent="0.3">
      <c r="A2968" s="1" t="str">
        <f t="shared" si="92"/>
        <v>2023|Nelson Marlborough|Median ($) - total household income</v>
      </c>
      <c r="B2968" t="s">
        <v>18</v>
      </c>
      <c r="C2968" t="s">
        <v>19</v>
      </c>
      <c r="D2968" t="s">
        <v>20</v>
      </c>
      <c r="E2968" t="s">
        <v>21</v>
      </c>
      <c r="F2968">
        <v>2023</v>
      </c>
      <c r="G2968">
        <v>2023</v>
      </c>
      <c r="H2968">
        <v>400</v>
      </c>
      <c r="I2968" t="s">
        <v>157</v>
      </c>
      <c r="J2968">
        <v>99</v>
      </c>
      <c r="K2968" t="s">
        <v>23</v>
      </c>
      <c r="L2968" t="s">
        <v>56</v>
      </c>
      <c r="M2968" t="s">
        <v>57</v>
      </c>
      <c r="N2968">
        <v>9999</v>
      </c>
      <c r="O2968" t="s">
        <v>40</v>
      </c>
      <c r="P2968">
        <v>81300</v>
      </c>
      <c r="T2968" s="3" t="str">
        <f t="shared" si="93"/>
        <v>.</v>
      </c>
      <c r="U2968" s="3" t="str">
        <f>IF(AND(R2968&lt;&gt;"_U",N2968&lt;&gt;9999,N2968&lt;&gt;999,L2968&lt;&gt;"Median"),IFERROR(VLOOKUP(A2968,'HD Total'!A:P,16,0),"."),".")</f>
        <v>.</v>
      </c>
    </row>
    <row r="2969" spans="1:21" x14ac:dyDescent="0.3">
      <c r="A2969" s="1" t="str">
        <f t="shared" si="92"/>
        <v>2023|Nelson Marlborough|Median ($) - total household income</v>
      </c>
      <c r="B2969" t="s">
        <v>18</v>
      </c>
      <c r="C2969" t="s">
        <v>19</v>
      </c>
      <c r="D2969" t="s">
        <v>20</v>
      </c>
      <c r="E2969" t="s">
        <v>21</v>
      </c>
      <c r="F2969">
        <v>2023</v>
      </c>
      <c r="G2969">
        <v>2023</v>
      </c>
      <c r="H2969">
        <v>400</v>
      </c>
      <c r="I2969" t="s">
        <v>157</v>
      </c>
      <c r="J2969">
        <v>99</v>
      </c>
      <c r="K2969" t="s">
        <v>23</v>
      </c>
      <c r="L2969" t="s">
        <v>56</v>
      </c>
      <c r="M2969" t="s">
        <v>57</v>
      </c>
      <c r="N2969">
        <v>1</v>
      </c>
      <c r="O2969" t="s">
        <v>33</v>
      </c>
      <c r="P2969">
        <v>86800</v>
      </c>
      <c r="T2969" s="3" t="str">
        <f t="shared" si="93"/>
        <v>.</v>
      </c>
      <c r="U2969" s="3" t="str">
        <f>IF(AND(R2969&lt;&gt;"_U",N2969&lt;&gt;9999,N2969&lt;&gt;999,L2969&lt;&gt;"Median"),IFERROR(VLOOKUP(A2969,'HD Total'!A:P,16,0),"."),".")</f>
        <v>.</v>
      </c>
    </row>
    <row r="2970" spans="1:21" x14ac:dyDescent="0.3">
      <c r="A2970" s="1" t="str">
        <f t="shared" si="92"/>
        <v>2023|Nelson Marlborough|Median ($) - total household income</v>
      </c>
      <c r="B2970" t="s">
        <v>18</v>
      </c>
      <c r="C2970" t="s">
        <v>19</v>
      </c>
      <c r="D2970" t="s">
        <v>20</v>
      </c>
      <c r="E2970" t="s">
        <v>21</v>
      </c>
      <c r="F2970">
        <v>2023</v>
      </c>
      <c r="G2970">
        <v>2023</v>
      </c>
      <c r="H2970">
        <v>400</v>
      </c>
      <c r="I2970" t="s">
        <v>157</v>
      </c>
      <c r="J2970">
        <v>99</v>
      </c>
      <c r="K2970" t="s">
        <v>23</v>
      </c>
      <c r="L2970" t="s">
        <v>56</v>
      </c>
      <c r="M2970" t="s">
        <v>57</v>
      </c>
      <c r="N2970">
        <v>3</v>
      </c>
      <c r="O2970" t="s">
        <v>25</v>
      </c>
      <c r="P2970">
        <v>87500</v>
      </c>
      <c r="T2970" s="3" t="str">
        <f t="shared" si="93"/>
        <v>.</v>
      </c>
      <c r="U2970" s="3" t="str">
        <f>IF(AND(R2970&lt;&gt;"_U",N2970&lt;&gt;9999,N2970&lt;&gt;999,L2970&lt;&gt;"Median"),IFERROR(VLOOKUP(A2970,'HD Total'!A:P,16,0),"."),".")</f>
        <v>.</v>
      </c>
    </row>
    <row r="2971" spans="1:21" x14ac:dyDescent="0.3">
      <c r="A2971" s="1" t="str">
        <f t="shared" si="92"/>
        <v>2023|Nelson Marlborough|Median ($) - total household income</v>
      </c>
      <c r="B2971" t="s">
        <v>18</v>
      </c>
      <c r="C2971" t="s">
        <v>19</v>
      </c>
      <c r="D2971" t="s">
        <v>20</v>
      </c>
      <c r="E2971" t="s">
        <v>21</v>
      </c>
      <c r="F2971">
        <v>2023</v>
      </c>
      <c r="G2971">
        <v>2023</v>
      </c>
      <c r="H2971">
        <v>400</v>
      </c>
      <c r="I2971" t="s">
        <v>157</v>
      </c>
      <c r="J2971">
        <v>99</v>
      </c>
      <c r="K2971" t="s">
        <v>23</v>
      </c>
      <c r="L2971" t="s">
        <v>56</v>
      </c>
      <c r="M2971" t="s">
        <v>57</v>
      </c>
      <c r="N2971">
        <v>999</v>
      </c>
      <c r="O2971" t="s">
        <v>42</v>
      </c>
      <c r="P2971">
        <v>26200</v>
      </c>
      <c r="T2971" s="3" t="str">
        <f t="shared" si="93"/>
        <v>.</v>
      </c>
      <c r="U2971" s="3" t="str">
        <f>IF(AND(R2971&lt;&gt;"_U",N2971&lt;&gt;9999,N2971&lt;&gt;999,L2971&lt;&gt;"Median"),IFERROR(VLOOKUP(A2971,'HD Total'!A:P,16,0),"."),".")</f>
        <v>.</v>
      </c>
    </row>
    <row r="2972" spans="1:21" x14ac:dyDescent="0.3">
      <c r="A2972" s="1" t="str">
        <f t="shared" si="92"/>
        <v>2023|West Coast|$20,000 or less</v>
      </c>
      <c r="B2972" t="s">
        <v>18</v>
      </c>
      <c r="C2972" t="s">
        <v>19</v>
      </c>
      <c r="D2972" t="s">
        <v>20</v>
      </c>
      <c r="E2972" t="s">
        <v>21</v>
      </c>
      <c r="F2972">
        <v>2023</v>
      </c>
      <c r="G2972">
        <v>2023</v>
      </c>
      <c r="H2972">
        <v>401</v>
      </c>
      <c r="I2972" t="s">
        <v>153</v>
      </c>
      <c r="J2972">
        <v>99</v>
      </c>
      <c r="K2972" t="s">
        <v>23</v>
      </c>
      <c r="L2972">
        <v>1</v>
      </c>
      <c r="M2972" t="s">
        <v>39</v>
      </c>
      <c r="N2972">
        <v>9999</v>
      </c>
      <c r="O2972" t="s">
        <v>40</v>
      </c>
      <c r="P2972">
        <v>1104</v>
      </c>
      <c r="T2972" s="3" t="str">
        <f t="shared" si="93"/>
        <v>.</v>
      </c>
      <c r="U2972" s="3" t="str">
        <f>IF(AND(R2972&lt;&gt;"_U",N2972&lt;&gt;9999,N2972&lt;&gt;999,L2972&lt;&gt;"Median"),IFERROR(VLOOKUP(A2972,'HD Total'!A:P,16,0),"."),".")</f>
        <v>.</v>
      </c>
    </row>
    <row r="2973" spans="1:21" x14ac:dyDescent="0.3">
      <c r="A2973" s="1" t="str">
        <f t="shared" si="92"/>
        <v>2023|West Coast|$20,000 or less</v>
      </c>
      <c r="B2973" t="s">
        <v>18</v>
      </c>
      <c r="C2973" t="s">
        <v>19</v>
      </c>
      <c r="D2973" t="s">
        <v>20</v>
      </c>
      <c r="E2973" t="s">
        <v>21</v>
      </c>
      <c r="F2973">
        <v>2023</v>
      </c>
      <c r="G2973">
        <v>2023</v>
      </c>
      <c r="H2973">
        <v>401</v>
      </c>
      <c r="I2973" t="s">
        <v>153</v>
      </c>
      <c r="J2973">
        <v>99</v>
      </c>
      <c r="K2973" t="s">
        <v>23</v>
      </c>
      <c r="L2973">
        <v>1</v>
      </c>
      <c r="M2973" t="s">
        <v>39</v>
      </c>
      <c r="N2973">
        <v>1</v>
      </c>
      <c r="O2973" t="s">
        <v>33</v>
      </c>
      <c r="P2973">
        <v>615</v>
      </c>
      <c r="T2973" s="3">
        <f t="shared" si="93"/>
        <v>55.86</v>
      </c>
      <c r="U2973" s="3">
        <f>IF(AND(R2973&lt;&gt;"_U",N2973&lt;&gt;9999,N2973&lt;&gt;999,L2973&lt;&gt;"Median"),IFERROR(VLOOKUP(A2973,'HD Total'!A:P,16,0),"."),".")</f>
        <v>1101</v>
      </c>
    </row>
    <row r="2974" spans="1:21" x14ac:dyDescent="0.3">
      <c r="A2974" s="1" t="str">
        <f t="shared" si="92"/>
        <v>2023|West Coast|$20,000 or less</v>
      </c>
      <c r="B2974" t="s">
        <v>18</v>
      </c>
      <c r="C2974" t="s">
        <v>19</v>
      </c>
      <c r="D2974" t="s">
        <v>20</v>
      </c>
      <c r="E2974" t="s">
        <v>21</v>
      </c>
      <c r="F2974">
        <v>2023</v>
      </c>
      <c r="G2974">
        <v>2023</v>
      </c>
      <c r="H2974">
        <v>401</v>
      </c>
      <c r="I2974" t="s">
        <v>153</v>
      </c>
      <c r="J2974">
        <v>99</v>
      </c>
      <c r="K2974" t="s">
        <v>23</v>
      </c>
      <c r="L2974">
        <v>1</v>
      </c>
      <c r="M2974" t="s">
        <v>39</v>
      </c>
      <c r="N2974">
        <v>2</v>
      </c>
      <c r="O2974" t="s">
        <v>28</v>
      </c>
      <c r="P2974">
        <v>426</v>
      </c>
      <c r="T2974" s="3">
        <f t="shared" si="93"/>
        <v>38.69</v>
      </c>
      <c r="U2974" s="3">
        <f>IF(AND(R2974&lt;&gt;"_U",N2974&lt;&gt;9999,N2974&lt;&gt;999,L2974&lt;&gt;"Median"),IFERROR(VLOOKUP(A2974,'HD Total'!A:P,16,0),"."),".")</f>
        <v>1101</v>
      </c>
    </row>
    <row r="2975" spans="1:21" x14ac:dyDescent="0.3">
      <c r="A2975" s="1" t="str">
        <f t="shared" si="92"/>
        <v>2023|West Coast|$20,000 or less</v>
      </c>
      <c r="B2975" t="s">
        <v>18</v>
      </c>
      <c r="C2975" t="s">
        <v>19</v>
      </c>
      <c r="D2975" t="s">
        <v>20</v>
      </c>
      <c r="E2975" t="s">
        <v>21</v>
      </c>
      <c r="F2975">
        <v>2023</v>
      </c>
      <c r="G2975">
        <v>2023</v>
      </c>
      <c r="H2975">
        <v>401</v>
      </c>
      <c r="I2975" t="s">
        <v>153</v>
      </c>
      <c r="J2975">
        <v>99</v>
      </c>
      <c r="K2975" t="s">
        <v>23</v>
      </c>
      <c r="L2975">
        <v>1</v>
      </c>
      <c r="M2975" t="s">
        <v>39</v>
      </c>
      <c r="N2975">
        <v>7777</v>
      </c>
      <c r="O2975" t="s">
        <v>37</v>
      </c>
      <c r="P2975">
        <v>1101</v>
      </c>
      <c r="T2975" s="3">
        <f t="shared" si="93"/>
        <v>100</v>
      </c>
      <c r="U2975" s="3">
        <f>IF(AND(R2975&lt;&gt;"_U",N2975&lt;&gt;9999,N2975&lt;&gt;999,L2975&lt;&gt;"Median"),IFERROR(VLOOKUP(A2975,'HD Total'!A:P,16,0),"."),".")</f>
        <v>1101</v>
      </c>
    </row>
    <row r="2976" spans="1:21" x14ac:dyDescent="0.3">
      <c r="A2976" s="1" t="str">
        <f t="shared" si="92"/>
        <v>2023|West Coast|$20,000 or less</v>
      </c>
      <c r="B2976" t="s">
        <v>18</v>
      </c>
      <c r="C2976" t="s">
        <v>19</v>
      </c>
      <c r="D2976" t="s">
        <v>20</v>
      </c>
      <c r="E2976" t="s">
        <v>21</v>
      </c>
      <c r="F2976">
        <v>2023</v>
      </c>
      <c r="G2976">
        <v>2023</v>
      </c>
      <c r="H2976">
        <v>401</v>
      </c>
      <c r="I2976" t="s">
        <v>153</v>
      </c>
      <c r="J2976">
        <v>99</v>
      </c>
      <c r="K2976" t="s">
        <v>23</v>
      </c>
      <c r="L2976">
        <v>1</v>
      </c>
      <c r="M2976" t="s">
        <v>39</v>
      </c>
      <c r="N2976">
        <v>999</v>
      </c>
      <c r="O2976" t="s">
        <v>42</v>
      </c>
      <c r="P2976">
        <v>0</v>
      </c>
      <c r="T2976" s="3" t="str">
        <f t="shared" si="93"/>
        <v>.</v>
      </c>
      <c r="U2976" s="3" t="str">
        <f>IF(AND(R2976&lt;&gt;"_U",N2976&lt;&gt;9999,N2976&lt;&gt;999,L2976&lt;&gt;"Median"),IFERROR(VLOOKUP(A2976,'HD Total'!A:P,16,0),"."),".")</f>
        <v>.</v>
      </c>
    </row>
    <row r="2977" spans="1:21" x14ac:dyDescent="0.3">
      <c r="A2977" s="1" t="str">
        <f t="shared" si="92"/>
        <v>2023|West Coast|$20,000 or less</v>
      </c>
      <c r="B2977" t="s">
        <v>18</v>
      </c>
      <c r="C2977" t="s">
        <v>19</v>
      </c>
      <c r="D2977" t="s">
        <v>20</v>
      </c>
      <c r="E2977" t="s">
        <v>21</v>
      </c>
      <c r="F2977">
        <v>2023</v>
      </c>
      <c r="G2977">
        <v>2023</v>
      </c>
      <c r="H2977">
        <v>401</v>
      </c>
      <c r="I2977" t="s">
        <v>153</v>
      </c>
      <c r="J2977">
        <v>99</v>
      </c>
      <c r="K2977" t="s">
        <v>23</v>
      </c>
      <c r="L2977">
        <v>1</v>
      </c>
      <c r="M2977" t="s">
        <v>39</v>
      </c>
      <c r="N2977">
        <v>3</v>
      </c>
      <c r="O2977" t="s">
        <v>25</v>
      </c>
      <c r="P2977">
        <v>57</v>
      </c>
      <c r="T2977" s="3">
        <f t="shared" si="93"/>
        <v>5.18</v>
      </c>
      <c r="U2977" s="3">
        <f>IF(AND(R2977&lt;&gt;"_U",N2977&lt;&gt;9999,N2977&lt;&gt;999,L2977&lt;&gt;"Median"),IFERROR(VLOOKUP(A2977,'HD Total'!A:P,16,0),"."),".")</f>
        <v>1101</v>
      </c>
    </row>
    <row r="2978" spans="1:21" x14ac:dyDescent="0.3">
      <c r="A2978" s="1" t="str">
        <f t="shared" si="92"/>
        <v>2023|West Coast|$20,001-$30,000</v>
      </c>
      <c r="B2978" t="s">
        <v>18</v>
      </c>
      <c r="C2978" t="s">
        <v>19</v>
      </c>
      <c r="D2978" t="s">
        <v>20</v>
      </c>
      <c r="E2978" t="s">
        <v>21</v>
      </c>
      <c r="F2978">
        <v>2023</v>
      </c>
      <c r="G2978">
        <v>2023</v>
      </c>
      <c r="H2978">
        <v>401</v>
      </c>
      <c r="I2978" t="s">
        <v>153</v>
      </c>
      <c r="J2978">
        <v>99</v>
      </c>
      <c r="K2978" t="s">
        <v>23</v>
      </c>
      <c r="L2978">
        <v>2</v>
      </c>
      <c r="M2978" t="s">
        <v>24</v>
      </c>
      <c r="N2978">
        <v>9999</v>
      </c>
      <c r="O2978" t="s">
        <v>40</v>
      </c>
      <c r="P2978">
        <v>1893</v>
      </c>
      <c r="T2978" s="3" t="str">
        <f t="shared" si="93"/>
        <v>.</v>
      </c>
      <c r="U2978" s="3" t="str">
        <f>IF(AND(R2978&lt;&gt;"_U",N2978&lt;&gt;9999,N2978&lt;&gt;999,L2978&lt;&gt;"Median"),IFERROR(VLOOKUP(A2978,'HD Total'!A:P,16,0),"."),".")</f>
        <v>.</v>
      </c>
    </row>
    <row r="2979" spans="1:21" x14ac:dyDescent="0.3">
      <c r="A2979" s="1" t="str">
        <f t="shared" si="92"/>
        <v>2023|West Coast|$20,001-$30,000</v>
      </c>
      <c r="B2979" t="s">
        <v>18</v>
      </c>
      <c r="C2979" t="s">
        <v>19</v>
      </c>
      <c r="D2979" t="s">
        <v>20</v>
      </c>
      <c r="E2979" t="s">
        <v>21</v>
      </c>
      <c r="F2979">
        <v>2023</v>
      </c>
      <c r="G2979">
        <v>2023</v>
      </c>
      <c r="H2979">
        <v>401</v>
      </c>
      <c r="I2979" t="s">
        <v>153</v>
      </c>
      <c r="J2979">
        <v>99</v>
      </c>
      <c r="K2979" t="s">
        <v>23</v>
      </c>
      <c r="L2979">
        <v>2</v>
      </c>
      <c r="M2979" t="s">
        <v>24</v>
      </c>
      <c r="N2979">
        <v>999</v>
      </c>
      <c r="O2979" t="s">
        <v>42</v>
      </c>
      <c r="P2979">
        <v>0</v>
      </c>
      <c r="T2979" s="3" t="str">
        <f t="shared" si="93"/>
        <v>.</v>
      </c>
      <c r="U2979" s="3" t="str">
        <f>IF(AND(R2979&lt;&gt;"_U",N2979&lt;&gt;9999,N2979&lt;&gt;999,L2979&lt;&gt;"Median"),IFERROR(VLOOKUP(A2979,'HD Total'!A:P,16,0),"."),".")</f>
        <v>.</v>
      </c>
    </row>
    <row r="2980" spans="1:21" x14ac:dyDescent="0.3">
      <c r="A2980" s="1" t="str">
        <f t="shared" si="92"/>
        <v>2023|West Coast|$20,001-$30,000</v>
      </c>
      <c r="B2980" t="s">
        <v>18</v>
      </c>
      <c r="C2980" t="s">
        <v>19</v>
      </c>
      <c r="D2980" t="s">
        <v>20</v>
      </c>
      <c r="E2980" t="s">
        <v>21</v>
      </c>
      <c r="F2980">
        <v>2023</v>
      </c>
      <c r="G2980">
        <v>2023</v>
      </c>
      <c r="H2980">
        <v>401</v>
      </c>
      <c r="I2980" t="s">
        <v>153</v>
      </c>
      <c r="J2980">
        <v>99</v>
      </c>
      <c r="K2980" t="s">
        <v>23</v>
      </c>
      <c r="L2980">
        <v>2</v>
      </c>
      <c r="M2980" t="s">
        <v>24</v>
      </c>
      <c r="N2980">
        <v>2</v>
      </c>
      <c r="O2980" t="s">
        <v>28</v>
      </c>
      <c r="P2980">
        <v>588</v>
      </c>
      <c r="T2980" s="3">
        <f t="shared" si="93"/>
        <v>31.06</v>
      </c>
      <c r="U2980" s="3">
        <f>IF(AND(R2980&lt;&gt;"_U",N2980&lt;&gt;9999,N2980&lt;&gt;999,L2980&lt;&gt;"Median"),IFERROR(VLOOKUP(A2980,'HD Total'!A:P,16,0),"."),".")</f>
        <v>1893</v>
      </c>
    </row>
    <row r="2981" spans="1:21" x14ac:dyDescent="0.3">
      <c r="A2981" s="1" t="str">
        <f t="shared" si="92"/>
        <v>2023|West Coast|$20,001-$30,000</v>
      </c>
      <c r="B2981" t="s">
        <v>18</v>
      </c>
      <c r="C2981" t="s">
        <v>19</v>
      </c>
      <c r="D2981" t="s">
        <v>20</v>
      </c>
      <c r="E2981" t="s">
        <v>21</v>
      </c>
      <c r="F2981">
        <v>2023</v>
      </c>
      <c r="G2981">
        <v>2023</v>
      </c>
      <c r="H2981">
        <v>401</v>
      </c>
      <c r="I2981" t="s">
        <v>153</v>
      </c>
      <c r="J2981">
        <v>99</v>
      </c>
      <c r="K2981" t="s">
        <v>23</v>
      </c>
      <c r="L2981">
        <v>2</v>
      </c>
      <c r="M2981" t="s">
        <v>24</v>
      </c>
      <c r="N2981">
        <v>7777</v>
      </c>
      <c r="O2981" t="s">
        <v>37</v>
      </c>
      <c r="P2981">
        <v>1893</v>
      </c>
      <c r="T2981" s="3">
        <f t="shared" si="93"/>
        <v>100</v>
      </c>
      <c r="U2981" s="3">
        <f>IF(AND(R2981&lt;&gt;"_U",N2981&lt;&gt;9999,N2981&lt;&gt;999,L2981&lt;&gt;"Median"),IFERROR(VLOOKUP(A2981,'HD Total'!A:P,16,0),"."),".")</f>
        <v>1893</v>
      </c>
    </row>
    <row r="2982" spans="1:21" x14ac:dyDescent="0.3">
      <c r="A2982" s="1" t="str">
        <f t="shared" si="92"/>
        <v>2023|West Coast|$20,001-$30,000</v>
      </c>
      <c r="B2982" t="s">
        <v>18</v>
      </c>
      <c r="C2982" t="s">
        <v>19</v>
      </c>
      <c r="D2982" t="s">
        <v>20</v>
      </c>
      <c r="E2982" t="s">
        <v>21</v>
      </c>
      <c r="F2982">
        <v>2023</v>
      </c>
      <c r="G2982">
        <v>2023</v>
      </c>
      <c r="H2982">
        <v>401</v>
      </c>
      <c r="I2982" t="s">
        <v>153</v>
      </c>
      <c r="J2982">
        <v>99</v>
      </c>
      <c r="K2982" t="s">
        <v>23</v>
      </c>
      <c r="L2982">
        <v>2</v>
      </c>
      <c r="M2982" t="s">
        <v>24</v>
      </c>
      <c r="N2982">
        <v>1</v>
      </c>
      <c r="O2982" t="s">
        <v>33</v>
      </c>
      <c r="P2982">
        <v>1164</v>
      </c>
      <c r="T2982" s="3">
        <f t="shared" si="93"/>
        <v>61.49</v>
      </c>
      <c r="U2982" s="3">
        <f>IF(AND(R2982&lt;&gt;"_U",N2982&lt;&gt;9999,N2982&lt;&gt;999,L2982&lt;&gt;"Median"),IFERROR(VLOOKUP(A2982,'HD Total'!A:P,16,0),"."),".")</f>
        <v>1893</v>
      </c>
    </row>
    <row r="2983" spans="1:21" x14ac:dyDescent="0.3">
      <c r="A2983" s="1" t="str">
        <f t="shared" si="92"/>
        <v>2023|West Coast|$20,001-$30,000</v>
      </c>
      <c r="B2983" t="s">
        <v>18</v>
      </c>
      <c r="C2983" t="s">
        <v>19</v>
      </c>
      <c r="D2983" t="s">
        <v>20</v>
      </c>
      <c r="E2983" t="s">
        <v>21</v>
      </c>
      <c r="F2983">
        <v>2023</v>
      </c>
      <c r="G2983">
        <v>2023</v>
      </c>
      <c r="H2983">
        <v>401</v>
      </c>
      <c r="I2983" t="s">
        <v>153</v>
      </c>
      <c r="J2983">
        <v>99</v>
      </c>
      <c r="K2983" t="s">
        <v>23</v>
      </c>
      <c r="L2983">
        <v>2</v>
      </c>
      <c r="M2983" t="s">
        <v>24</v>
      </c>
      <c r="N2983">
        <v>3</v>
      </c>
      <c r="O2983" t="s">
        <v>25</v>
      </c>
      <c r="P2983">
        <v>144</v>
      </c>
      <c r="T2983" s="3">
        <f t="shared" si="93"/>
        <v>7.61</v>
      </c>
      <c r="U2983" s="3">
        <f>IF(AND(R2983&lt;&gt;"_U",N2983&lt;&gt;9999,N2983&lt;&gt;999,L2983&lt;&gt;"Median"),IFERROR(VLOOKUP(A2983,'HD Total'!A:P,16,0),"."),".")</f>
        <v>1893</v>
      </c>
    </row>
    <row r="2984" spans="1:21" x14ac:dyDescent="0.3">
      <c r="A2984" s="1" t="str">
        <f t="shared" si="92"/>
        <v>2023|West Coast|$30,001-$50,000</v>
      </c>
      <c r="B2984" t="s">
        <v>18</v>
      </c>
      <c r="C2984" t="s">
        <v>19</v>
      </c>
      <c r="D2984" t="s">
        <v>20</v>
      </c>
      <c r="E2984" t="s">
        <v>21</v>
      </c>
      <c r="F2984">
        <v>2023</v>
      </c>
      <c r="G2984">
        <v>2023</v>
      </c>
      <c r="H2984">
        <v>401</v>
      </c>
      <c r="I2984" t="s">
        <v>153</v>
      </c>
      <c r="J2984">
        <v>99</v>
      </c>
      <c r="K2984" t="s">
        <v>23</v>
      </c>
      <c r="L2984">
        <v>3</v>
      </c>
      <c r="M2984" t="s">
        <v>45</v>
      </c>
      <c r="N2984">
        <v>1</v>
      </c>
      <c r="O2984" t="s">
        <v>33</v>
      </c>
      <c r="P2984">
        <v>1659</v>
      </c>
      <c r="T2984" s="3">
        <f t="shared" si="93"/>
        <v>66.709999999999994</v>
      </c>
      <c r="U2984" s="3">
        <f>IF(AND(R2984&lt;&gt;"_U",N2984&lt;&gt;9999,N2984&lt;&gt;999,L2984&lt;&gt;"Median"),IFERROR(VLOOKUP(A2984,'HD Total'!A:P,16,0),"."),".")</f>
        <v>2487</v>
      </c>
    </row>
    <row r="2985" spans="1:21" x14ac:dyDescent="0.3">
      <c r="A2985" s="1" t="str">
        <f t="shared" si="92"/>
        <v>2023|West Coast|$30,001-$50,000</v>
      </c>
      <c r="B2985" t="s">
        <v>18</v>
      </c>
      <c r="C2985" t="s">
        <v>19</v>
      </c>
      <c r="D2985" t="s">
        <v>20</v>
      </c>
      <c r="E2985" t="s">
        <v>21</v>
      </c>
      <c r="F2985">
        <v>2023</v>
      </c>
      <c r="G2985">
        <v>2023</v>
      </c>
      <c r="H2985">
        <v>401</v>
      </c>
      <c r="I2985" t="s">
        <v>153</v>
      </c>
      <c r="J2985">
        <v>99</v>
      </c>
      <c r="K2985" t="s">
        <v>23</v>
      </c>
      <c r="L2985">
        <v>3</v>
      </c>
      <c r="M2985" t="s">
        <v>45</v>
      </c>
      <c r="N2985">
        <v>3</v>
      </c>
      <c r="O2985" t="s">
        <v>25</v>
      </c>
      <c r="P2985">
        <v>195</v>
      </c>
      <c r="T2985" s="3">
        <f t="shared" si="93"/>
        <v>7.84</v>
      </c>
      <c r="U2985" s="3">
        <f>IF(AND(R2985&lt;&gt;"_U",N2985&lt;&gt;9999,N2985&lt;&gt;999,L2985&lt;&gt;"Median"),IFERROR(VLOOKUP(A2985,'HD Total'!A:P,16,0),"."),".")</f>
        <v>2487</v>
      </c>
    </row>
    <row r="2986" spans="1:21" x14ac:dyDescent="0.3">
      <c r="A2986" s="1" t="str">
        <f t="shared" si="92"/>
        <v>2023|West Coast|$30,001-$50,000</v>
      </c>
      <c r="B2986" t="s">
        <v>18</v>
      </c>
      <c r="C2986" t="s">
        <v>19</v>
      </c>
      <c r="D2986" t="s">
        <v>20</v>
      </c>
      <c r="E2986" t="s">
        <v>21</v>
      </c>
      <c r="F2986">
        <v>2023</v>
      </c>
      <c r="G2986">
        <v>2023</v>
      </c>
      <c r="H2986">
        <v>401</v>
      </c>
      <c r="I2986" t="s">
        <v>153</v>
      </c>
      <c r="J2986">
        <v>99</v>
      </c>
      <c r="K2986" t="s">
        <v>23</v>
      </c>
      <c r="L2986">
        <v>3</v>
      </c>
      <c r="M2986" t="s">
        <v>45</v>
      </c>
      <c r="N2986">
        <v>9999</v>
      </c>
      <c r="O2986" t="s">
        <v>40</v>
      </c>
      <c r="P2986">
        <v>2487</v>
      </c>
      <c r="T2986" s="3" t="str">
        <f t="shared" si="93"/>
        <v>.</v>
      </c>
      <c r="U2986" s="3" t="str">
        <f>IF(AND(R2986&lt;&gt;"_U",N2986&lt;&gt;9999,N2986&lt;&gt;999,L2986&lt;&gt;"Median"),IFERROR(VLOOKUP(A2986,'HD Total'!A:P,16,0),"."),".")</f>
        <v>.</v>
      </c>
    </row>
    <row r="2987" spans="1:21" x14ac:dyDescent="0.3">
      <c r="A2987" s="1" t="str">
        <f t="shared" si="92"/>
        <v>2023|West Coast|$30,001-$50,000</v>
      </c>
      <c r="B2987" t="s">
        <v>18</v>
      </c>
      <c r="C2987" t="s">
        <v>19</v>
      </c>
      <c r="D2987" t="s">
        <v>20</v>
      </c>
      <c r="E2987" t="s">
        <v>21</v>
      </c>
      <c r="F2987">
        <v>2023</v>
      </c>
      <c r="G2987">
        <v>2023</v>
      </c>
      <c r="H2987">
        <v>401</v>
      </c>
      <c r="I2987" t="s">
        <v>153</v>
      </c>
      <c r="J2987">
        <v>99</v>
      </c>
      <c r="K2987" t="s">
        <v>23</v>
      </c>
      <c r="L2987">
        <v>3</v>
      </c>
      <c r="M2987" t="s">
        <v>45</v>
      </c>
      <c r="N2987">
        <v>7777</v>
      </c>
      <c r="O2987" t="s">
        <v>37</v>
      </c>
      <c r="P2987">
        <v>2487</v>
      </c>
      <c r="T2987" s="3">
        <f t="shared" si="93"/>
        <v>100</v>
      </c>
      <c r="U2987" s="3">
        <f>IF(AND(R2987&lt;&gt;"_U",N2987&lt;&gt;9999,N2987&lt;&gt;999,L2987&lt;&gt;"Median"),IFERROR(VLOOKUP(A2987,'HD Total'!A:P,16,0),"."),".")</f>
        <v>2487</v>
      </c>
    </row>
    <row r="2988" spans="1:21" x14ac:dyDescent="0.3">
      <c r="A2988" s="1" t="str">
        <f t="shared" si="92"/>
        <v>2023|West Coast|$30,001-$50,000</v>
      </c>
      <c r="B2988" t="s">
        <v>18</v>
      </c>
      <c r="C2988" t="s">
        <v>19</v>
      </c>
      <c r="D2988" t="s">
        <v>20</v>
      </c>
      <c r="E2988" t="s">
        <v>21</v>
      </c>
      <c r="F2988">
        <v>2023</v>
      </c>
      <c r="G2988">
        <v>2023</v>
      </c>
      <c r="H2988">
        <v>401</v>
      </c>
      <c r="I2988" t="s">
        <v>153</v>
      </c>
      <c r="J2988">
        <v>99</v>
      </c>
      <c r="K2988" t="s">
        <v>23</v>
      </c>
      <c r="L2988">
        <v>3</v>
      </c>
      <c r="M2988" t="s">
        <v>45</v>
      </c>
      <c r="N2988">
        <v>999</v>
      </c>
      <c r="O2988" t="s">
        <v>42</v>
      </c>
      <c r="P2988">
        <v>0</v>
      </c>
      <c r="T2988" s="3" t="str">
        <f t="shared" si="93"/>
        <v>.</v>
      </c>
      <c r="U2988" s="3" t="str">
        <f>IF(AND(R2988&lt;&gt;"_U",N2988&lt;&gt;9999,N2988&lt;&gt;999,L2988&lt;&gt;"Median"),IFERROR(VLOOKUP(A2988,'HD Total'!A:P,16,0),"."),".")</f>
        <v>.</v>
      </c>
    </row>
    <row r="2989" spans="1:21" x14ac:dyDescent="0.3">
      <c r="A2989" s="1" t="str">
        <f t="shared" si="92"/>
        <v>2023|West Coast|$30,001-$50,000</v>
      </c>
      <c r="B2989" t="s">
        <v>18</v>
      </c>
      <c r="C2989" t="s">
        <v>19</v>
      </c>
      <c r="D2989" t="s">
        <v>20</v>
      </c>
      <c r="E2989" t="s">
        <v>21</v>
      </c>
      <c r="F2989">
        <v>2023</v>
      </c>
      <c r="G2989">
        <v>2023</v>
      </c>
      <c r="H2989">
        <v>401</v>
      </c>
      <c r="I2989" t="s">
        <v>153</v>
      </c>
      <c r="J2989">
        <v>99</v>
      </c>
      <c r="K2989" t="s">
        <v>23</v>
      </c>
      <c r="L2989">
        <v>3</v>
      </c>
      <c r="M2989" t="s">
        <v>45</v>
      </c>
      <c r="N2989">
        <v>2</v>
      </c>
      <c r="O2989" t="s">
        <v>28</v>
      </c>
      <c r="P2989">
        <v>630</v>
      </c>
      <c r="T2989" s="3">
        <f t="shared" si="93"/>
        <v>25.33</v>
      </c>
      <c r="U2989" s="3">
        <f>IF(AND(R2989&lt;&gt;"_U",N2989&lt;&gt;9999,N2989&lt;&gt;999,L2989&lt;&gt;"Median"),IFERROR(VLOOKUP(A2989,'HD Total'!A:P,16,0),"."),".")</f>
        <v>2487</v>
      </c>
    </row>
    <row r="2990" spans="1:21" x14ac:dyDescent="0.3">
      <c r="A2990" s="1" t="str">
        <f t="shared" si="92"/>
        <v>2023|West Coast|$50,001-$70,000</v>
      </c>
      <c r="B2990" t="s">
        <v>18</v>
      </c>
      <c r="C2990" t="s">
        <v>19</v>
      </c>
      <c r="D2990" t="s">
        <v>20</v>
      </c>
      <c r="E2990" t="s">
        <v>21</v>
      </c>
      <c r="F2990">
        <v>2023</v>
      </c>
      <c r="G2990">
        <v>2023</v>
      </c>
      <c r="H2990">
        <v>401</v>
      </c>
      <c r="I2990" t="s">
        <v>153</v>
      </c>
      <c r="J2990">
        <v>99</v>
      </c>
      <c r="K2990" t="s">
        <v>23</v>
      </c>
      <c r="L2990">
        <v>4</v>
      </c>
      <c r="M2990" t="s">
        <v>36</v>
      </c>
      <c r="N2990">
        <v>1</v>
      </c>
      <c r="O2990" t="s">
        <v>33</v>
      </c>
      <c r="P2990">
        <v>1095</v>
      </c>
      <c r="T2990" s="3">
        <f t="shared" si="93"/>
        <v>66.61</v>
      </c>
      <c r="U2990" s="3">
        <f>IF(AND(R2990&lt;&gt;"_U",N2990&lt;&gt;9999,N2990&lt;&gt;999,L2990&lt;&gt;"Median"),IFERROR(VLOOKUP(A2990,'HD Total'!A:P,16,0),"."),".")</f>
        <v>1644</v>
      </c>
    </row>
    <row r="2991" spans="1:21" x14ac:dyDescent="0.3">
      <c r="A2991" s="1" t="str">
        <f t="shared" si="92"/>
        <v>2023|West Coast|$50,001-$70,000</v>
      </c>
      <c r="B2991" t="s">
        <v>18</v>
      </c>
      <c r="C2991" t="s">
        <v>19</v>
      </c>
      <c r="D2991" t="s">
        <v>20</v>
      </c>
      <c r="E2991" t="s">
        <v>21</v>
      </c>
      <c r="F2991">
        <v>2023</v>
      </c>
      <c r="G2991">
        <v>2023</v>
      </c>
      <c r="H2991">
        <v>401</v>
      </c>
      <c r="I2991" t="s">
        <v>153</v>
      </c>
      <c r="J2991">
        <v>99</v>
      </c>
      <c r="K2991" t="s">
        <v>23</v>
      </c>
      <c r="L2991">
        <v>4</v>
      </c>
      <c r="M2991" t="s">
        <v>36</v>
      </c>
      <c r="N2991">
        <v>3</v>
      </c>
      <c r="O2991" t="s">
        <v>25</v>
      </c>
      <c r="P2991">
        <v>87</v>
      </c>
      <c r="T2991" s="3">
        <f t="shared" si="93"/>
        <v>5.29</v>
      </c>
      <c r="U2991" s="3">
        <f>IF(AND(R2991&lt;&gt;"_U",N2991&lt;&gt;9999,N2991&lt;&gt;999,L2991&lt;&gt;"Median"),IFERROR(VLOOKUP(A2991,'HD Total'!A:P,16,0),"."),".")</f>
        <v>1644</v>
      </c>
    </row>
    <row r="2992" spans="1:21" x14ac:dyDescent="0.3">
      <c r="A2992" s="1" t="str">
        <f t="shared" si="92"/>
        <v>2023|West Coast|$50,001-$70,000</v>
      </c>
      <c r="B2992" t="s">
        <v>18</v>
      </c>
      <c r="C2992" t="s">
        <v>19</v>
      </c>
      <c r="D2992" t="s">
        <v>20</v>
      </c>
      <c r="E2992" t="s">
        <v>21</v>
      </c>
      <c r="F2992">
        <v>2023</v>
      </c>
      <c r="G2992">
        <v>2023</v>
      </c>
      <c r="H2992">
        <v>401</v>
      </c>
      <c r="I2992" t="s">
        <v>153</v>
      </c>
      <c r="J2992">
        <v>99</v>
      </c>
      <c r="K2992" t="s">
        <v>23</v>
      </c>
      <c r="L2992">
        <v>4</v>
      </c>
      <c r="M2992" t="s">
        <v>36</v>
      </c>
      <c r="N2992">
        <v>2</v>
      </c>
      <c r="O2992" t="s">
        <v>28</v>
      </c>
      <c r="P2992">
        <v>462</v>
      </c>
      <c r="T2992" s="3">
        <f t="shared" si="93"/>
        <v>28.1</v>
      </c>
      <c r="U2992" s="3">
        <f>IF(AND(R2992&lt;&gt;"_U",N2992&lt;&gt;9999,N2992&lt;&gt;999,L2992&lt;&gt;"Median"),IFERROR(VLOOKUP(A2992,'HD Total'!A:P,16,0),"."),".")</f>
        <v>1644</v>
      </c>
    </row>
    <row r="2993" spans="1:21" x14ac:dyDescent="0.3">
      <c r="A2993" s="1" t="str">
        <f t="shared" si="92"/>
        <v>2023|West Coast|$50,001-$70,000</v>
      </c>
      <c r="B2993" t="s">
        <v>18</v>
      </c>
      <c r="C2993" t="s">
        <v>19</v>
      </c>
      <c r="D2993" t="s">
        <v>20</v>
      </c>
      <c r="E2993" t="s">
        <v>21</v>
      </c>
      <c r="F2993">
        <v>2023</v>
      </c>
      <c r="G2993">
        <v>2023</v>
      </c>
      <c r="H2993">
        <v>401</v>
      </c>
      <c r="I2993" t="s">
        <v>153</v>
      </c>
      <c r="J2993">
        <v>99</v>
      </c>
      <c r="K2993" t="s">
        <v>23</v>
      </c>
      <c r="L2993">
        <v>4</v>
      </c>
      <c r="M2993" t="s">
        <v>36</v>
      </c>
      <c r="N2993">
        <v>7777</v>
      </c>
      <c r="O2993" t="s">
        <v>37</v>
      </c>
      <c r="P2993">
        <v>1644</v>
      </c>
      <c r="T2993" s="3">
        <f t="shared" si="93"/>
        <v>100</v>
      </c>
      <c r="U2993" s="3">
        <f>IF(AND(R2993&lt;&gt;"_U",N2993&lt;&gt;9999,N2993&lt;&gt;999,L2993&lt;&gt;"Median"),IFERROR(VLOOKUP(A2993,'HD Total'!A:P,16,0),"."),".")</f>
        <v>1644</v>
      </c>
    </row>
    <row r="2994" spans="1:21" x14ac:dyDescent="0.3">
      <c r="A2994" s="1" t="str">
        <f t="shared" si="92"/>
        <v>2023|West Coast|$50,001-$70,000</v>
      </c>
      <c r="B2994" t="s">
        <v>18</v>
      </c>
      <c r="C2994" t="s">
        <v>19</v>
      </c>
      <c r="D2994" t="s">
        <v>20</v>
      </c>
      <c r="E2994" t="s">
        <v>21</v>
      </c>
      <c r="F2994">
        <v>2023</v>
      </c>
      <c r="G2994">
        <v>2023</v>
      </c>
      <c r="H2994">
        <v>401</v>
      </c>
      <c r="I2994" t="s">
        <v>153</v>
      </c>
      <c r="J2994">
        <v>99</v>
      </c>
      <c r="K2994" t="s">
        <v>23</v>
      </c>
      <c r="L2994">
        <v>4</v>
      </c>
      <c r="M2994" t="s">
        <v>36</v>
      </c>
      <c r="N2994">
        <v>9999</v>
      </c>
      <c r="O2994" t="s">
        <v>40</v>
      </c>
      <c r="P2994">
        <v>1644</v>
      </c>
      <c r="T2994" s="3" t="str">
        <f t="shared" si="93"/>
        <v>.</v>
      </c>
      <c r="U2994" s="3" t="str">
        <f>IF(AND(R2994&lt;&gt;"_U",N2994&lt;&gt;9999,N2994&lt;&gt;999,L2994&lt;&gt;"Median"),IFERROR(VLOOKUP(A2994,'HD Total'!A:P,16,0),"."),".")</f>
        <v>.</v>
      </c>
    </row>
    <row r="2995" spans="1:21" x14ac:dyDescent="0.3">
      <c r="A2995" s="1" t="str">
        <f t="shared" si="92"/>
        <v>2023|West Coast|$50,001-$70,000</v>
      </c>
      <c r="B2995" t="s">
        <v>18</v>
      </c>
      <c r="C2995" t="s">
        <v>19</v>
      </c>
      <c r="D2995" t="s">
        <v>20</v>
      </c>
      <c r="E2995" t="s">
        <v>21</v>
      </c>
      <c r="F2995">
        <v>2023</v>
      </c>
      <c r="G2995">
        <v>2023</v>
      </c>
      <c r="H2995">
        <v>401</v>
      </c>
      <c r="I2995" t="s">
        <v>153</v>
      </c>
      <c r="J2995">
        <v>99</v>
      </c>
      <c r="K2995" t="s">
        <v>23</v>
      </c>
      <c r="L2995">
        <v>4</v>
      </c>
      <c r="M2995" t="s">
        <v>36</v>
      </c>
      <c r="N2995">
        <v>999</v>
      </c>
      <c r="O2995" t="s">
        <v>42</v>
      </c>
      <c r="P2995">
        <v>0</v>
      </c>
      <c r="T2995" s="3" t="str">
        <f t="shared" si="93"/>
        <v>.</v>
      </c>
      <c r="U2995" s="3" t="str">
        <f>IF(AND(R2995&lt;&gt;"_U",N2995&lt;&gt;9999,N2995&lt;&gt;999,L2995&lt;&gt;"Median"),IFERROR(VLOOKUP(A2995,'HD Total'!A:P,16,0),"."),".")</f>
        <v>.</v>
      </c>
    </row>
    <row r="2996" spans="1:21" x14ac:dyDescent="0.3">
      <c r="A2996" s="1" t="str">
        <f t="shared" si="92"/>
        <v>2023|West Coast|$70,001-$100,000</v>
      </c>
      <c r="B2996" t="s">
        <v>18</v>
      </c>
      <c r="C2996" t="s">
        <v>19</v>
      </c>
      <c r="D2996" t="s">
        <v>20</v>
      </c>
      <c r="E2996" t="s">
        <v>21</v>
      </c>
      <c r="F2996">
        <v>2023</v>
      </c>
      <c r="G2996">
        <v>2023</v>
      </c>
      <c r="H2996">
        <v>401</v>
      </c>
      <c r="I2996" t="s">
        <v>153</v>
      </c>
      <c r="J2996">
        <v>99</v>
      </c>
      <c r="K2996" t="s">
        <v>23</v>
      </c>
      <c r="L2996">
        <v>5</v>
      </c>
      <c r="M2996" t="s">
        <v>58</v>
      </c>
      <c r="N2996">
        <v>9999</v>
      </c>
      <c r="O2996" t="s">
        <v>40</v>
      </c>
      <c r="P2996">
        <v>2040</v>
      </c>
      <c r="T2996" s="3" t="str">
        <f t="shared" si="93"/>
        <v>.</v>
      </c>
      <c r="U2996" s="3" t="str">
        <f>IF(AND(R2996&lt;&gt;"_U",N2996&lt;&gt;9999,N2996&lt;&gt;999,L2996&lt;&gt;"Median"),IFERROR(VLOOKUP(A2996,'HD Total'!A:P,16,0),"."),".")</f>
        <v>.</v>
      </c>
    </row>
    <row r="2997" spans="1:21" x14ac:dyDescent="0.3">
      <c r="A2997" s="1" t="str">
        <f t="shared" si="92"/>
        <v>2023|West Coast|$70,001-$100,000</v>
      </c>
      <c r="B2997" t="s">
        <v>18</v>
      </c>
      <c r="C2997" t="s">
        <v>19</v>
      </c>
      <c r="D2997" t="s">
        <v>20</v>
      </c>
      <c r="E2997" t="s">
        <v>21</v>
      </c>
      <c r="F2997">
        <v>2023</v>
      </c>
      <c r="G2997">
        <v>2023</v>
      </c>
      <c r="H2997">
        <v>401</v>
      </c>
      <c r="I2997" t="s">
        <v>153</v>
      </c>
      <c r="J2997">
        <v>99</v>
      </c>
      <c r="K2997" t="s">
        <v>23</v>
      </c>
      <c r="L2997">
        <v>5</v>
      </c>
      <c r="M2997" t="s">
        <v>58</v>
      </c>
      <c r="N2997">
        <v>3</v>
      </c>
      <c r="O2997" t="s">
        <v>25</v>
      </c>
      <c r="P2997">
        <v>117</v>
      </c>
      <c r="T2997" s="3">
        <f t="shared" si="93"/>
        <v>5.74</v>
      </c>
      <c r="U2997" s="3">
        <f>IF(AND(R2997&lt;&gt;"_U",N2997&lt;&gt;9999,N2997&lt;&gt;999,L2997&lt;&gt;"Median"),IFERROR(VLOOKUP(A2997,'HD Total'!A:P,16,0),"."),".")</f>
        <v>2040</v>
      </c>
    </row>
    <row r="2998" spans="1:21" x14ac:dyDescent="0.3">
      <c r="A2998" s="1" t="str">
        <f t="shared" si="92"/>
        <v>2023|West Coast|$70,001-$100,000</v>
      </c>
      <c r="B2998" t="s">
        <v>18</v>
      </c>
      <c r="C2998" t="s">
        <v>19</v>
      </c>
      <c r="D2998" t="s">
        <v>20</v>
      </c>
      <c r="E2998" t="s">
        <v>21</v>
      </c>
      <c r="F2998">
        <v>2023</v>
      </c>
      <c r="G2998">
        <v>2023</v>
      </c>
      <c r="H2998">
        <v>401</v>
      </c>
      <c r="I2998" t="s">
        <v>153</v>
      </c>
      <c r="J2998">
        <v>99</v>
      </c>
      <c r="K2998" t="s">
        <v>23</v>
      </c>
      <c r="L2998">
        <v>5</v>
      </c>
      <c r="M2998" t="s">
        <v>58</v>
      </c>
      <c r="N2998">
        <v>1</v>
      </c>
      <c r="O2998" t="s">
        <v>33</v>
      </c>
      <c r="P2998">
        <v>1422</v>
      </c>
      <c r="T2998" s="3">
        <f t="shared" si="93"/>
        <v>69.709999999999994</v>
      </c>
      <c r="U2998" s="3">
        <f>IF(AND(R2998&lt;&gt;"_U",N2998&lt;&gt;9999,N2998&lt;&gt;999,L2998&lt;&gt;"Median"),IFERROR(VLOOKUP(A2998,'HD Total'!A:P,16,0),"."),".")</f>
        <v>2040</v>
      </c>
    </row>
    <row r="2999" spans="1:21" x14ac:dyDescent="0.3">
      <c r="A2999" s="1" t="str">
        <f t="shared" si="92"/>
        <v>2023|West Coast|$70,001-$100,000</v>
      </c>
      <c r="B2999" t="s">
        <v>18</v>
      </c>
      <c r="C2999" t="s">
        <v>19</v>
      </c>
      <c r="D2999" t="s">
        <v>20</v>
      </c>
      <c r="E2999" t="s">
        <v>21</v>
      </c>
      <c r="F2999">
        <v>2023</v>
      </c>
      <c r="G2999">
        <v>2023</v>
      </c>
      <c r="H2999">
        <v>401</v>
      </c>
      <c r="I2999" t="s">
        <v>153</v>
      </c>
      <c r="J2999">
        <v>99</v>
      </c>
      <c r="K2999" t="s">
        <v>23</v>
      </c>
      <c r="L2999">
        <v>5</v>
      </c>
      <c r="M2999" t="s">
        <v>58</v>
      </c>
      <c r="N2999">
        <v>2</v>
      </c>
      <c r="O2999" t="s">
        <v>28</v>
      </c>
      <c r="P2999">
        <v>504</v>
      </c>
      <c r="T2999" s="3">
        <f t="shared" si="93"/>
        <v>24.71</v>
      </c>
      <c r="U2999" s="3">
        <f>IF(AND(R2999&lt;&gt;"_U",N2999&lt;&gt;9999,N2999&lt;&gt;999,L2999&lt;&gt;"Median"),IFERROR(VLOOKUP(A2999,'HD Total'!A:P,16,0),"."),".")</f>
        <v>2040</v>
      </c>
    </row>
    <row r="3000" spans="1:21" x14ac:dyDescent="0.3">
      <c r="A3000" s="1" t="str">
        <f t="shared" si="92"/>
        <v>2023|West Coast|$70,001-$100,000</v>
      </c>
      <c r="B3000" t="s">
        <v>18</v>
      </c>
      <c r="C3000" t="s">
        <v>19</v>
      </c>
      <c r="D3000" t="s">
        <v>20</v>
      </c>
      <c r="E3000" t="s">
        <v>21</v>
      </c>
      <c r="F3000">
        <v>2023</v>
      </c>
      <c r="G3000">
        <v>2023</v>
      </c>
      <c r="H3000">
        <v>401</v>
      </c>
      <c r="I3000" t="s">
        <v>153</v>
      </c>
      <c r="J3000">
        <v>99</v>
      </c>
      <c r="K3000" t="s">
        <v>23</v>
      </c>
      <c r="L3000">
        <v>5</v>
      </c>
      <c r="M3000" t="s">
        <v>58</v>
      </c>
      <c r="N3000">
        <v>7777</v>
      </c>
      <c r="O3000" t="s">
        <v>37</v>
      </c>
      <c r="P3000">
        <v>2040</v>
      </c>
      <c r="T3000" s="3">
        <f t="shared" si="93"/>
        <v>100</v>
      </c>
      <c r="U3000" s="3">
        <f>IF(AND(R3000&lt;&gt;"_U",N3000&lt;&gt;9999,N3000&lt;&gt;999,L3000&lt;&gt;"Median"),IFERROR(VLOOKUP(A3000,'HD Total'!A:P,16,0),"."),".")</f>
        <v>2040</v>
      </c>
    </row>
    <row r="3001" spans="1:21" x14ac:dyDescent="0.3">
      <c r="A3001" s="1" t="str">
        <f t="shared" si="92"/>
        <v>2023|West Coast|$70,001-$100,000</v>
      </c>
      <c r="B3001" t="s">
        <v>18</v>
      </c>
      <c r="C3001" t="s">
        <v>19</v>
      </c>
      <c r="D3001" t="s">
        <v>20</v>
      </c>
      <c r="E3001" t="s">
        <v>21</v>
      </c>
      <c r="F3001">
        <v>2023</v>
      </c>
      <c r="G3001">
        <v>2023</v>
      </c>
      <c r="H3001">
        <v>401</v>
      </c>
      <c r="I3001" t="s">
        <v>153</v>
      </c>
      <c r="J3001">
        <v>99</v>
      </c>
      <c r="K3001" t="s">
        <v>23</v>
      </c>
      <c r="L3001">
        <v>5</v>
      </c>
      <c r="M3001" t="s">
        <v>58</v>
      </c>
      <c r="N3001">
        <v>999</v>
      </c>
      <c r="O3001" t="s">
        <v>42</v>
      </c>
      <c r="P3001">
        <v>0</v>
      </c>
      <c r="T3001" s="3" t="str">
        <f t="shared" si="93"/>
        <v>.</v>
      </c>
      <c r="U3001" s="3" t="str">
        <f>IF(AND(R3001&lt;&gt;"_U",N3001&lt;&gt;9999,N3001&lt;&gt;999,L3001&lt;&gt;"Median"),IFERROR(VLOOKUP(A3001,'HD Total'!A:P,16,0),"."),".")</f>
        <v>.</v>
      </c>
    </row>
    <row r="3002" spans="1:21" x14ac:dyDescent="0.3">
      <c r="A3002" s="1" t="str">
        <f t="shared" si="92"/>
        <v>2023|West Coast|$100,001-$150,000</v>
      </c>
      <c r="B3002" t="s">
        <v>18</v>
      </c>
      <c r="C3002" t="s">
        <v>19</v>
      </c>
      <c r="D3002" t="s">
        <v>20</v>
      </c>
      <c r="E3002" t="s">
        <v>21</v>
      </c>
      <c r="F3002">
        <v>2023</v>
      </c>
      <c r="G3002">
        <v>2023</v>
      </c>
      <c r="H3002">
        <v>401</v>
      </c>
      <c r="I3002" t="s">
        <v>153</v>
      </c>
      <c r="J3002">
        <v>99</v>
      </c>
      <c r="K3002" t="s">
        <v>23</v>
      </c>
      <c r="L3002">
        <v>6</v>
      </c>
      <c r="M3002" t="s">
        <v>59</v>
      </c>
      <c r="N3002">
        <v>7777</v>
      </c>
      <c r="O3002" t="s">
        <v>37</v>
      </c>
      <c r="P3002">
        <v>2424</v>
      </c>
      <c r="T3002" s="3">
        <f t="shared" si="93"/>
        <v>100</v>
      </c>
      <c r="U3002" s="3">
        <f>IF(AND(R3002&lt;&gt;"_U",N3002&lt;&gt;9999,N3002&lt;&gt;999,L3002&lt;&gt;"Median"),IFERROR(VLOOKUP(A3002,'HD Total'!A:P,16,0),"."),".")</f>
        <v>2424</v>
      </c>
    </row>
    <row r="3003" spans="1:21" x14ac:dyDescent="0.3">
      <c r="A3003" s="1" t="str">
        <f t="shared" si="92"/>
        <v>2023|West Coast|$100,001-$150,000</v>
      </c>
      <c r="B3003" t="s">
        <v>18</v>
      </c>
      <c r="C3003" t="s">
        <v>19</v>
      </c>
      <c r="D3003" t="s">
        <v>20</v>
      </c>
      <c r="E3003" t="s">
        <v>21</v>
      </c>
      <c r="F3003">
        <v>2023</v>
      </c>
      <c r="G3003">
        <v>2023</v>
      </c>
      <c r="H3003">
        <v>401</v>
      </c>
      <c r="I3003" t="s">
        <v>153</v>
      </c>
      <c r="J3003">
        <v>99</v>
      </c>
      <c r="K3003" t="s">
        <v>23</v>
      </c>
      <c r="L3003">
        <v>6</v>
      </c>
      <c r="M3003" t="s">
        <v>59</v>
      </c>
      <c r="N3003">
        <v>9999</v>
      </c>
      <c r="O3003" t="s">
        <v>40</v>
      </c>
      <c r="P3003">
        <v>2424</v>
      </c>
      <c r="T3003" s="3" t="str">
        <f t="shared" si="93"/>
        <v>.</v>
      </c>
      <c r="U3003" s="3" t="str">
        <f>IF(AND(R3003&lt;&gt;"_U",N3003&lt;&gt;9999,N3003&lt;&gt;999,L3003&lt;&gt;"Median"),IFERROR(VLOOKUP(A3003,'HD Total'!A:P,16,0),"."),".")</f>
        <v>.</v>
      </c>
    </row>
    <row r="3004" spans="1:21" x14ac:dyDescent="0.3">
      <c r="A3004" s="1" t="str">
        <f t="shared" si="92"/>
        <v>2023|West Coast|$100,001-$150,000</v>
      </c>
      <c r="B3004" t="s">
        <v>18</v>
      </c>
      <c r="C3004" t="s">
        <v>19</v>
      </c>
      <c r="D3004" t="s">
        <v>20</v>
      </c>
      <c r="E3004" t="s">
        <v>21</v>
      </c>
      <c r="F3004">
        <v>2023</v>
      </c>
      <c r="G3004">
        <v>2023</v>
      </c>
      <c r="H3004">
        <v>401</v>
      </c>
      <c r="I3004" t="s">
        <v>153</v>
      </c>
      <c r="J3004">
        <v>99</v>
      </c>
      <c r="K3004" t="s">
        <v>23</v>
      </c>
      <c r="L3004">
        <v>6</v>
      </c>
      <c r="M3004" t="s">
        <v>59</v>
      </c>
      <c r="N3004">
        <v>2</v>
      </c>
      <c r="O3004" t="s">
        <v>28</v>
      </c>
      <c r="P3004">
        <v>489</v>
      </c>
      <c r="T3004" s="3">
        <f t="shared" si="93"/>
        <v>20.170000000000002</v>
      </c>
      <c r="U3004" s="3">
        <f>IF(AND(R3004&lt;&gt;"_U",N3004&lt;&gt;9999,N3004&lt;&gt;999,L3004&lt;&gt;"Median"),IFERROR(VLOOKUP(A3004,'HD Total'!A:P,16,0),"."),".")</f>
        <v>2424</v>
      </c>
    </row>
    <row r="3005" spans="1:21" x14ac:dyDescent="0.3">
      <c r="A3005" s="1" t="str">
        <f t="shared" si="92"/>
        <v>2023|West Coast|$100,001-$150,000</v>
      </c>
      <c r="B3005" t="s">
        <v>18</v>
      </c>
      <c r="C3005" t="s">
        <v>19</v>
      </c>
      <c r="D3005" t="s">
        <v>20</v>
      </c>
      <c r="E3005" t="s">
        <v>21</v>
      </c>
      <c r="F3005">
        <v>2023</v>
      </c>
      <c r="G3005">
        <v>2023</v>
      </c>
      <c r="H3005">
        <v>401</v>
      </c>
      <c r="I3005" t="s">
        <v>153</v>
      </c>
      <c r="J3005">
        <v>99</v>
      </c>
      <c r="K3005" t="s">
        <v>23</v>
      </c>
      <c r="L3005">
        <v>6</v>
      </c>
      <c r="M3005" t="s">
        <v>59</v>
      </c>
      <c r="N3005">
        <v>999</v>
      </c>
      <c r="O3005" t="s">
        <v>42</v>
      </c>
      <c r="P3005">
        <v>0</v>
      </c>
      <c r="T3005" s="3" t="str">
        <f t="shared" si="93"/>
        <v>.</v>
      </c>
      <c r="U3005" s="3" t="str">
        <f>IF(AND(R3005&lt;&gt;"_U",N3005&lt;&gt;9999,N3005&lt;&gt;999,L3005&lt;&gt;"Median"),IFERROR(VLOOKUP(A3005,'HD Total'!A:P,16,0),"."),".")</f>
        <v>.</v>
      </c>
    </row>
    <row r="3006" spans="1:21" x14ac:dyDescent="0.3">
      <c r="A3006" s="1" t="str">
        <f t="shared" si="92"/>
        <v>2023|West Coast|$100,001-$150,000</v>
      </c>
      <c r="B3006" t="s">
        <v>18</v>
      </c>
      <c r="C3006" t="s">
        <v>19</v>
      </c>
      <c r="D3006" t="s">
        <v>20</v>
      </c>
      <c r="E3006" t="s">
        <v>21</v>
      </c>
      <c r="F3006">
        <v>2023</v>
      </c>
      <c r="G3006">
        <v>2023</v>
      </c>
      <c r="H3006">
        <v>401</v>
      </c>
      <c r="I3006" t="s">
        <v>153</v>
      </c>
      <c r="J3006">
        <v>99</v>
      </c>
      <c r="K3006" t="s">
        <v>23</v>
      </c>
      <c r="L3006">
        <v>6</v>
      </c>
      <c r="M3006" t="s">
        <v>59</v>
      </c>
      <c r="N3006">
        <v>1</v>
      </c>
      <c r="O3006" t="s">
        <v>33</v>
      </c>
      <c r="P3006">
        <v>1812</v>
      </c>
      <c r="T3006" s="3">
        <f t="shared" si="93"/>
        <v>74.75</v>
      </c>
      <c r="U3006" s="3">
        <f>IF(AND(R3006&lt;&gt;"_U",N3006&lt;&gt;9999,N3006&lt;&gt;999,L3006&lt;&gt;"Median"),IFERROR(VLOOKUP(A3006,'HD Total'!A:P,16,0),"."),".")</f>
        <v>2424</v>
      </c>
    </row>
    <row r="3007" spans="1:21" x14ac:dyDescent="0.3">
      <c r="A3007" s="1" t="str">
        <f t="shared" si="92"/>
        <v>2023|West Coast|$100,001-$150,000</v>
      </c>
      <c r="B3007" t="s">
        <v>18</v>
      </c>
      <c r="C3007" t="s">
        <v>19</v>
      </c>
      <c r="D3007" t="s">
        <v>20</v>
      </c>
      <c r="E3007" t="s">
        <v>21</v>
      </c>
      <c r="F3007">
        <v>2023</v>
      </c>
      <c r="G3007">
        <v>2023</v>
      </c>
      <c r="H3007">
        <v>401</v>
      </c>
      <c r="I3007" t="s">
        <v>153</v>
      </c>
      <c r="J3007">
        <v>99</v>
      </c>
      <c r="K3007" t="s">
        <v>23</v>
      </c>
      <c r="L3007">
        <v>6</v>
      </c>
      <c r="M3007" t="s">
        <v>59</v>
      </c>
      <c r="N3007">
        <v>3</v>
      </c>
      <c r="O3007" t="s">
        <v>25</v>
      </c>
      <c r="P3007">
        <v>123</v>
      </c>
      <c r="T3007" s="3">
        <f t="shared" si="93"/>
        <v>5.07</v>
      </c>
      <c r="U3007" s="3">
        <f>IF(AND(R3007&lt;&gt;"_U",N3007&lt;&gt;9999,N3007&lt;&gt;999,L3007&lt;&gt;"Median"),IFERROR(VLOOKUP(A3007,'HD Total'!A:P,16,0),"."),".")</f>
        <v>2424</v>
      </c>
    </row>
    <row r="3008" spans="1:21" x14ac:dyDescent="0.3">
      <c r="A3008" s="1" t="str">
        <f t="shared" si="92"/>
        <v>2023|West Coast|$150,001-$200,000</v>
      </c>
      <c r="B3008" t="s">
        <v>18</v>
      </c>
      <c r="C3008" t="s">
        <v>19</v>
      </c>
      <c r="D3008" t="s">
        <v>20</v>
      </c>
      <c r="E3008" t="s">
        <v>21</v>
      </c>
      <c r="F3008">
        <v>2023</v>
      </c>
      <c r="G3008">
        <v>2023</v>
      </c>
      <c r="H3008">
        <v>401</v>
      </c>
      <c r="I3008" t="s">
        <v>153</v>
      </c>
      <c r="J3008">
        <v>99</v>
      </c>
      <c r="K3008" t="s">
        <v>23</v>
      </c>
      <c r="L3008">
        <v>7</v>
      </c>
      <c r="M3008" t="s">
        <v>43</v>
      </c>
      <c r="N3008">
        <v>1</v>
      </c>
      <c r="O3008" t="s">
        <v>33</v>
      </c>
      <c r="P3008">
        <v>879</v>
      </c>
      <c r="T3008" s="3">
        <f t="shared" si="93"/>
        <v>78.98</v>
      </c>
      <c r="U3008" s="3">
        <f>IF(AND(R3008&lt;&gt;"_U",N3008&lt;&gt;9999,N3008&lt;&gt;999,L3008&lt;&gt;"Median"),IFERROR(VLOOKUP(A3008,'HD Total'!A:P,16,0),"."),".")</f>
        <v>1113</v>
      </c>
    </row>
    <row r="3009" spans="1:21" x14ac:dyDescent="0.3">
      <c r="A3009" s="1" t="str">
        <f t="shared" si="92"/>
        <v>2023|West Coast|$150,001-$200,000</v>
      </c>
      <c r="B3009" t="s">
        <v>18</v>
      </c>
      <c r="C3009" t="s">
        <v>19</v>
      </c>
      <c r="D3009" t="s">
        <v>20</v>
      </c>
      <c r="E3009" t="s">
        <v>21</v>
      </c>
      <c r="F3009">
        <v>2023</v>
      </c>
      <c r="G3009">
        <v>2023</v>
      </c>
      <c r="H3009">
        <v>401</v>
      </c>
      <c r="I3009" t="s">
        <v>153</v>
      </c>
      <c r="J3009">
        <v>99</v>
      </c>
      <c r="K3009" t="s">
        <v>23</v>
      </c>
      <c r="L3009">
        <v>7</v>
      </c>
      <c r="M3009" t="s">
        <v>43</v>
      </c>
      <c r="N3009">
        <v>3</v>
      </c>
      <c r="O3009" t="s">
        <v>25</v>
      </c>
      <c r="P3009">
        <v>84</v>
      </c>
      <c r="T3009" s="3">
        <f t="shared" si="93"/>
        <v>7.55</v>
      </c>
      <c r="U3009" s="3">
        <f>IF(AND(R3009&lt;&gt;"_U",N3009&lt;&gt;9999,N3009&lt;&gt;999,L3009&lt;&gt;"Median"),IFERROR(VLOOKUP(A3009,'HD Total'!A:P,16,0),"."),".")</f>
        <v>1113</v>
      </c>
    </row>
    <row r="3010" spans="1:21" x14ac:dyDescent="0.3">
      <c r="A3010" s="1" t="str">
        <f t="shared" si="92"/>
        <v>2023|West Coast|$150,001-$200,000</v>
      </c>
      <c r="B3010" t="s">
        <v>18</v>
      </c>
      <c r="C3010" t="s">
        <v>19</v>
      </c>
      <c r="D3010" t="s">
        <v>20</v>
      </c>
      <c r="E3010" t="s">
        <v>21</v>
      </c>
      <c r="F3010">
        <v>2023</v>
      </c>
      <c r="G3010">
        <v>2023</v>
      </c>
      <c r="H3010">
        <v>401</v>
      </c>
      <c r="I3010" t="s">
        <v>153</v>
      </c>
      <c r="J3010">
        <v>99</v>
      </c>
      <c r="K3010" t="s">
        <v>23</v>
      </c>
      <c r="L3010">
        <v>7</v>
      </c>
      <c r="M3010" t="s">
        <v>43</v>
      </c>
      <c r="N3010">
        <v>7777</v>
      </c>
      <c r="O3010" t="s">
        <v>37</v>
      </c>
      <c r="P3010">
        <v>1113</v>
      </c>
      <c r="T3010" s="3">
        <f t="shared" si="93"/>
        <v>100</v>
      </c>
      <c r="U3010" s="3">
        <f>IF(AND(R3010&lt;&gt;"_U",N3010&lt;&gt;9999,N3010&lt;&gt;999,L3010&lt;&gt;"Median"),IFERROR(VLOOKUP(A3010,'HD Total'!A:P,16,0),"."),".")</f>
        <v>1113</v>
      </c>
    </row>
    <row r="3011" spans="1:21" x14ac:dyDescent="0.3">
      <c r="A3011" s="1" t="str">
        <f t="shared" ref="A3011:A3074" si="94">G3011&amp;"|"&amp;I3011&amp;"|"&amp;M3011</f>
        <v>2023|West Coast|$150,001-$200,000</v>
      </c>
      <c r="B3011" t="s">
        <v>18</v>
      </c>
      <c r="C3011" t="s">
        <v>19</v>
      </c>
      <c r="D3011" t="s">
        <v>20</v>
      </c>
      <c r="E3011" t="s">
        <v>21</v>
      </c>
      <c r="F3011">
        <v>2023</v>
      </c>
      <c r="G3011">
        <v>2023</v>
      </c>
      <c r="H3011">
        <v>401</v>
      </c>
      <c r="I3011" t="s">
        <v>153</v>
      </c>
      <c r="J3011">
        <v>99</v>
      </c>
      <c r="K3011" t="s">
        <v>23</v>
      </c>
      <c r="L3011">
        <v>7</v>
      </c>
      <c r="M3011" t="s">
        <v>43</v>
      </c>
      <c r="N3011">
        <v>9999</v>
      </c>
      <c r="O3011" t="s">
        <v>40</v>
      </c>
      <c r="P3011">
        <v>1113</v>
      </c>
      <c r="T3011" s="3" t="str">
        <f t="shared" ref="T3011:T3074" si="95">IF(AND(R3011&lt;&gt;"_U",R3011&lt;&gt;"c",N3011&lt;&gt;999,N3011&lt;&gt;9999,L3011&lt;&gt;"Median"),IFERROR((ROUND(P3011/U3011*100,2)),"."),".")</f>
        <v>.</v>
      </c>
      <c r="U3011" s="3" t="str">
        <f>IF(AND(R3011&lt;&gt;"_U",N3011&lt;&gt;9999,N3011&lt;&gt;999,L3011&lt;&gt;"Median"),IFERROR(VLOOKUP(A3011,'HD Total'!A:P,16,0),"."),".")</f>
        <v>.</v>
      </c>
    </row>
    <row r="3012" spans="1:21" x14ac:dyDescent="0.3">
      <c r="A3012" s="1" t="str">
        <f t="shared" si="94"/>
        <v>2023|West Coast|$150,001-$200,000</v>
      </c>
      <c r="B3012" t="s">
        <v>18</v>
      </c>
      <c r="C3012" t="s">
        <v>19</v>
      </c>
      <c r="D3012" t="s">
        <v>20</v>
      </c>
      <c r="E3012" t="s">
        <v>21</v>
      </c>
      <c r="F3012">
        <v>2023</v>
      </c>
      <c r="G3012">
        <v>2023</v>
      </c>
      <c r="H3012">
        <v>401</v>
      </c>
      <c r="I3012" t="s">
        <v>153</v>
      </c>
      <c r="J3012">
        <v>99</v>
      </c>
      <c r="K3012" t="s">
        <v>23</v>
      </c>
      <c r="L3012">
        <v>7</v>
      </c>
      <c r="M3012" t="s">
        <v>43</v>
      </c>
      <c r="N3012">
        <v>2</v>
      </c>
      <c r="O3012" t="s">
        <v>28</v>
      </c>
      <c r="P3012">
        <v>150</v>
      </c>
      <c r="T3012" s="3">
        <f t="shared" si="95"/>
        <v>13.48</v>
      </c>
      <c r="U3012" s="3">
        <f>IF(AND(R3012&lt;&gt;"_U",N3012&lt;&gt;9999,N3012&lt;&gt;999,L3012&lt;&gt;"Median"),IFERROR(VLOOKUP(A3012,'HD Total'!A:P,16,0),"."),".")</f>
        <v>1113</v>
      </c>
    </row>
    <row r="3013" spans="1:21" x14ac:dyDescent="0.3">
      <c r="A3013" s="1" t="str">
        <f t="shared" si="94"/>
        <v>2023|West Coast|$150,001-$200,000</v>
      </c>
      <c r="B3013" t="s">
        <v>18</v>
      </c>
      <c r="C3013" t="s">
        <v>19</v>
      </c>
      <c r="D3013" t="s">
        <v>20</v>
      </c>
      <c r="E3013" t="s">
        <v>21</v>
      </c>
      <c r="F3013">
        <v>2023</v>
      </c>
      <c r="G3013">
        <v>2023</v>
      </c>
      <c r="H3013">
        <v>401</v>
      </c>
      <c r="I3013" t="s">
        <v>153</v>
      </c>
      <c r="J3013">
        <v>99</v>
      </c>
      <c r="K3013" t="s">
        <v>23</v>
      </c>
      <c r="L3013">
        <v>7</v>
      </c>
      <c r="M3013" t="s">
        <v>43</v>
      </c>
      <c r="N3013">
        <v>999</v>
      </c>
      <c r="O3013" t="s">
        <v>42</v>
      </c>
      <c r="P3013">
        <v>0</v>
      </c>
      <c r="T3013" s="3" t="str">
        <f t="shared" si="95"/>
        <v>.</v>
      </c>
      <c r="U3013" s="3" t="str">
        <f>IF(AND(R3013&lt;&gt;"_U",N3013&lt;&gt;9999,N3013&lt;&gt;999,L3013&lt;&gt;"Median"),IFERROR(VLOOKUP(A3013,'HD Total'!A:P,16,0),"."),".")</f>
        <v>.</v>
      </c>
    </row>
    <row r="3014" spans="1:21" x14ac:dyDescent="0.3">
      <c r="A3014" s="1" t="str">
        <f t="shared" si="94"/>
        <v>2023|West Coast|$200,001 or more</v>
      </c>
      <c r="B3014" t="s">
        <v>18</v>
      </c>
      <c r="C3014" t="s">
        <v>19</v>
      </c>
      <c r="D3014" t="s">
        <v>20</v>
      </c>
      <c r="E3014" t="s">
        <v>21</v>
      </c>
      <c r="F3014">
        <v>2023</v>
      </c>
      <c r="G3014">
        <v>2023</v>
      </c>
      <c r="H3014">
        <v>401</v>
      </c>
      <c r="I3014" t="s">
        <v>153</v>
      </c>
      <c r="J3014">
        <v>99</v>
      </c>
      <c r="K3014" t="s">
        <v>23</v>
      </c>
      <c r="L3014">
        <v>8</v>
      </c>
      <c r="M3014" t="s">
        <v>27</v>
      </c>
      <c r="N3014">
        <v>2</v>
      </c>
      <c r="O3014" t="s">
        <v>28</v>
      </c>
      <c r="P3014">
        <v>87</v>
      </c>
      <c r="T3014" s="3">
        <f t="shared" si="95"/>
        <v>13.74</v>
      </c>
      <c r="U3014" s="3">
        <f>IF(AND(R3014&lt;&gt;"_U",N3014&lt;&gt;9999,N3014&lt;&gt;999,L3014&lt;&gt;"Median"),IFERROR(VLOOKUP(A3014,'HD Total'!A:P,16,0),"."),".")</f>
        <v>633</v>
      </c>
    </row>
    <row r="3015" spans="1:21" x14ac:dyDescent="0.3">
      <c r="A3015" s="1" t="str">
        <f t="shared" si="94"/>
        <v>2023|West Coast|$200,001 or more</v>
      </c>
      <c r="B3015" t="s">
        <v>18</v>
      </c>
      <c r="C3015" t="s">
        <v>19</v>
      </c>
      <c r="D3015" t="s">
        <v>20</v>
      </c>
      <c r="E3015" t="s">
        <v>21</v>
      </c>
      <c r="F3015">
        <v>2023</v>
      </c>
      <c r="G3015">
        <v>2023</v>
      </c>
      <c r="H3015">
        <v>401</v>
      </c>
      <c r="I3015" t="s">
        <v>153</v>
      </c>
      <c r="J3015">
        <v>99</v>
      </c>
      <c r="K3015" t="s">
        <v>23</v>
      </c>
      <c r="L3015">
        <v>8</v>
      </c>
      <c r="M3015" t="s">
        <v>27</v>
      </c>
      <c r="N3015">
        <v>7777</v>
      </c>
      <c r="O3015" t="s">
        <v>37</v>
      </c>
      <c r="P3015">
        <v>633</v>
      </c>
      <c r="T3015" s="3">
        <f t="shared" si="95"/>
        <v>100</v>
      </c>
      <c r="U3015" s="3">
        <f>IF(AND(R3015&lt;&gt;"_U",N3015&lt;&gt;9999,N3015&lt;&gt;999,L3015&lt;&gt;"Median"),IFERROR(VLOOKUP(A3015,'HD Total'!A:P,16,0),"."),".")</f>
        <v>633</v>
      </c>
    </row>
    <row r="3016" spans="1:21" x14ac:dyDescent="0.3">
      <c r="A3016" s="1" t="str">
        <f t="shared" si="94"/>
        <v>2023|West Coast|$200,001 or more</v>
      </c>
      <c r="B3016" t="s">
        <v>18</v>
      </c>
      <c r="C3016" t="s">
        <v>19</v>
      </c>
      <c r="D3016" t="s">
        <v>20</v>
      </c>
      <c r="E3016" t="s">
        <v>21</v>
      </c>
      <c r="F3016">
        <v>2023</v>
      </c>
      <c r="G3016">
        <v>2023</v>
      </c>
      <c r="H3016">
        <v>401</v>
      </c>
      <c r="I3016" t="s">
        <v>153</v>
      </c>
      <c r="J3016">
        <v>99</v>
      </c>
      <c r="K3016" t="s">
        <v>23</v>
      </c>
      <c r="L3016">
        <v>8</v>
      </c>
      <c r="M3016" t="s">
        <v>27</v>
      </c>
      <c r="N3016">
        <v>1</v>
      </c>
      <c r="O3016" t="s">
        <v>33</v>
      </c>
      <c r="P3016">
        <v>489</v>
      </c>
      <c r="T3016" s="3">
        <f t="shared" si="95"/>
        <v>77.25</v>
      </c>
      <c r="U3016" s="3">
        <f>IF(AND(R3016&lt;&gt;"_U",N3016&lt;&gt;9999,N3016&lt;&gt;999,L3016&lt;&gt;"Median"),IFERROR(VLOOKUP(A3016,'HD Total'!A:P,16,0),"."),".")</f>
        <v>633</v>
      </c>
    </row>
    <row r="3017" spans="1:21" x14ac:dyDescent="0.3">
      <c r="A3017" s="1" t="str">
        <f t="shared" si="94"/>
        <v>2023|West Coast|$200,001 or more</v>
      </c>
      <c r="B3017" t="s">
        <v>18</v>
      </c>
      <c r="C3017" t="s">
        <v>19</v>
      </c>
      <c r="D3017" t="s">
        <v>20</v>
      </c>
      <c r="E3017" t="s">
        <v>21</v>
      </c>
      <c r="F3017">
        <v>2023</v>
      </c>
      <c r="G3017">
        <v>2023</v>
      </c>
      <c r="H3017">
        <v>401</v>
      </c>
      <c r="I3017" t="s">
        <v>153</v>
      </c>
      <c r="J3017">
        <v>99</v>
      </c>
      <c r="K3017" t="s">
        <v>23</v>
      </c>
      <c r="L3017">
        <v>8</v>
      </c>
      <c r="M3017" t="s">
        <v>27</v>
      </c>
      <c r="N3017">
        <v>9999</v>
      </c>
      <c r="O3017" t="s">
        <v>40</v>
      </c>
      <c r="P3017">
        <v>633</v>
      </c>
      <c r="T3017" s="3" t="str">
        <f t="shared" si="95"/>
        <v>.</v>
      </c>
      <c r="U3017" s="3" t="str">
        <f>IF(AND(R3017&lt;&gt;"_U",N3017&lt;&gt;9999,N3017&lt;&gt;999,L3017&lt;&gt;"Median"),IFERROR(VLOOKUP(A3017,'HD Total'!A:P,16,0),"."),".")</f>
        <v>.</v>
      </c>
    </row>
    <row r="3018" spans="1:21" x14ac:dyDescent="0.3">
      <c r="A3018" s="1" t="str">
        <f t="shared" si="94"/>
        <v>2023|West Coast|$200,001 or more</v>
      </c>
      <c r="B3018" t="s">
        <v>18</v>
      </c>
      <c r="C3018" t="s">
        <v>19</v>
      </c>
      <c r="D3018" t="s">
        <v>20</v>
      </c>
      <c r="E3018" t="s">
        <v>21</v>
      </c>
      <c r="F3018">
        <v>2023</v>
      </c>
      <c r="G3018">
        <v>2023</v>
      </c>
      <c r="H3018">
        <v>401</v>
      </c>
      <c r="I3018" t="s">
        <v>153</v>
      </c>
      <c r="J3018">
        <v>99</v>
      </c>
      <c r="K3018" t="s">
        <v>23</v>
      </c>
      <c r="L3018">
        <v>8</v>
      </c>
      <c r="M3018" t="s">
        <v>27</v>
      </c>
      <c r="N3018">
        <v>999</v>
      </c>
      <c r="O3018" t="s">
        <v>42</v>
      </c>
      <c r="P3018">
        <v>0</v>
      </c>
      <c r="T3018" s="3" t="str">
        <f t="shared" si="95"/>
        <v>.</v>
      </c>
      <c r="U3018" s="3" t="str">
        <f>IF(AND(R3018&lt;&gt;"_U",N3018&lt;&gt;9999,N3018&lt;&gt;999,L3018&lt;&gt;"Median"),IFERROR(VLOOKUP(A3018,'HD Total'!A:P,16,0),"."),".")</f>
        <v>.</v>
      </c>
    </row>
    <row r="3019" spans="1:21" x14ac:dyDescent="0.3">
      <c r="A3019" s="1" t="str">
        <f t="shared" si="94"/>
        <v>2023|West Coast|$200,001 or more</v>
      </c>
      <c r="B3019" t="s">
        <v>18</v>
      </c>
      <c r="C3019" t="s">
        <v>19</v>
      </c>
      <c r="D3019" t="s">
        <v>20</v>
      </c>
      <c r="E3019" t="s">
        <v>21</v>
      </c>
      <c r="F3019">
        <v>2023</v>
      </c>
      <c r="G3019">
        <v>2023</v>
      </c>
      <c r="H3019">
        <v>401</v>
      </c>
      <c r="I3019" t="s">
        <v>153</v>
      </c>
      <c r="J3019">
        <v>99</v>
      </c>
      <c r="K3019" t="s">
        <v>23</v>
      </c>
      <c r="L3019">
        <v>8</v>
      </c>
      <c r="M3019" t="s">
        <v>27</v>
      </c>
      <c r="N3019">
        <v>3</v>
      </c>
      <c r="O3019" t="s">
        <v>25</v>
      </c>
      <c r="P3019">
        <v>57</v>
      </c>
      <c r="T3019" s="3">
        <f t="shared" si="95"/>
        <v>9</v>
      </c>
      <c r="U3019" s="3">
        <f>IF(AND(R3019&lt;&gt;"_U",N3019&lt;&gt;9999,N3019&lt;&gt;999,L3019&lt;&gt;"Median"),IFERROR(VLOOKUP(A3019,'HD Total'!A:P,16,0),"."),".")</f>
        <v>633</v>
      </c>
    </row>
    <row r="3020" spans="1:21" x14ac:dyDescent="0.3">
      <c r="A3020" s="1" t="str">
        <f t="shared" si="94"/>
        <v>2023|West Coast|Total stated - total household income</v>
      </c>
      <c r="B3020" t="s">
        <v>18</v>
      </c>
      <c r="C3020" t="s">
        <v>19</v>
      </c>
      <c r="D3020" t="s">
        <v>20</v>
      </c>
      <c r="E3020" t="s">
        <v>21</v>
      </c>
      <c r="F3020">
        <v>2023</v>
      </c>
      <c r="G3020">
        <v>2023</v>
      </c>
      <c r="H3020">
        <v>401</v>
      </c>
      <c r="I3020" t="s">
        <v>153</v>
      </c>
      <c r="J3020">
        <v>99</v>
      </c>
      <c r="K3020" t="s">
        <v>23</v>
      </c>
      <c r="L3020">
        <v>77</v>
      </c>
      <c r="M3020" t="s">
        <v>32</v>
      </c>
      <c r="N3020">
        <v>999</v>
      </c>
      <c r="O3020" t="s">
        <v>42</v>
      </c>
      <c r="P3020">
        <v>0</v>
      </c>
      <c r="T3020" s="3" t="str">
        <f t="shared" si="95"/>
        <v>.</v>
      </c>
      <c r="U3020" s="3" t="str">
        <f>IF(AND(R3020&lt;&gt;"_U",N3020&lt;&gt;9999,N3020&lt;&gt;999,L3020&lt;&gt;"Median"),IFERROR(VLOOKUP(A3020,'HD Total'!A:P,16,0),"."),".")</f>
        <v>.</v>
      </c>
    </row>
    <row r="3021" spans="1:21" x14ac:dyDescent="0.3">
      <c r="A3021" s="1" t="str">
        <f t="shared" si="94"/>
        <v>2023|West Coast|Total stated - total household income</v>
      </c>
      <c r="B3021" t="s">
        <v>18</v>
      </c>
      <c r="C3021" t="s">
        <v>19</v>
      </c>
      <c r="D3021" t="s">
        <v>20</v>
      </c>
      <c r="E3021" t="s">
        <v>21</v>
      </c>
      <c r="F3021">
        <v>2023</v>
      </c>
      <c r="G3021">
        <v>2023</v>
      </c>
      <c r="H3021">
        <v>401</v>
      </c>
      <c r="I3021" t="s">
        <v>153</v>
      </c>
      <c r="J3021">
        <v>99</v>
      </c>
      <c r="K3021" t="s">
        <v>23</v>
      </c>
      <c r="L3021">
        <v>77</v>
      </c>
      <c r="M3021" t="s">
        <v>32</v>
      </c>
      <c r="N3021">
        <v>9999</v>
      </c>
      <c r="O3021" t="s">
        <v>40</v>
      </c>
      <c r="P3021">
        <v>13341</v>
      </c>
      <c r="T3021" s="3" t="str">
        <f t="shared" si="95"/>
        <v>.</v>
      </c>
      <c r="U3021" s="3" t="str">
        <f>IF(AND(R3021&lt;&gt;"_U",N3021&lt;&gt;9999,N3021&lt;&gt;999,L3021&lt;&gt;"Median"),IFERROR(VLOOKUP(A3021,'HD Total'!A:P,16,0),"."),".")</f>
        <v>.</v>
      </c>
    </row>
    <row r="3022" spans="1:21" x14ac:dyDescent="0.3">
      <c r="A3022" s="1" t="str">
        <f t="shared" si="94"/>
        <v>2023|West Coast|Total stated - total household income</v>
      </c>
      <c r="B3022" t="s">
        <v>18</v>
      </c>
      <c r="C3022" t="s">
        <v>19</v>
      </c>
      <c r="D3022" t="s">
        <v>20</v>
      </c>
      <c r="E3022" t="s">
        <v>21</v>
      </c>
      <c r="F3022">
        <v>2023</v>
      </c>
      <c r="G3022">
        <v>2023</v>
      </c>
      <c r="H3022">
        <v>401</v>
      </c>
      <c r="I3022" t="s">
        <v>153</v>
      </c>
      <c r="J3022">
        <v>99</v>
      </c>
      <c r="K3022" t="s">
        <v>23</v>
      </c>
      <c r="L3022">
        <v>77</v>
      </c>
      <c r="M3022" t="s">
        <v>32</v>
      </c>
      <c r="N3022">
        <v>1</v>
      </c>
      <c r="O3022" t="s">
        <v>33</v>
      </c>
      <c r="P3022">
        <v>9138</v>
      </c>
      <c r="T3022" s="3">
        <f t="shared" si="95"/>
        <v>68.5</v>
      </c>
      <c r="U3022" s="3">
        <f>IF(AND(R3022&lt;&gt;"_U",N3022&lt;&gt;9999,N3022&lt;&gt;999,L3022&lt;&gt;"Median"),IFERROR(VLOOKUP(A3022,'HD Total'!A:P,16,0),"."),".")</f>
        <v>13341</v>
      </c>
    </row>
    <row r="3023" spans="1:21" x14ac:dyDescent="0.3">
      <c r="A3023" s="1" t="str">
        <f t="shared" si="94"/>
        <v>2023|West Coast|Total stated - total household income</v>
      </c>
      <c r="B3023" t="s">
        <v>18</v>
      </c>
      <c r="C3023" t="s">
        <v>19</v>
      </c>
      <c r="D3023" t="s">
        <v>20</v>
      </c>
      <c r="E3023" t="s">
        <v>21</v>
      </c>
      <c r="F3023">
        <v>2023</v>
      </c>
      <c r="G3023">
        <v>2023</v>
      </c>
      <c r="H3023">
        <v>401</v>
      </c>
      <c r="I3023" t="s">
        <v>153</v>
      </c>
      <c r="J3023">
        <v>99</v>
      </c>
      <c r="K3023" t="s">
        <v>23</v>
      </c>
      <c r="L3023">
        <v>77</v>
      </c>
      <c r="M3023" t="s">
        <v>32</v>
      </c>
      <c r="N3023">
        <v>2</v>
      </c>
      <c r="O3023" t="s">
        <v>28</v>
      </c>
      <c r="P3023">
        <v>3339</v>
      </c>
      <c r="T3023" s="3">
        <f t="shared" si="95"/>
        <v>25.03</v>
      </c>
      <c r="U3023" s="3">
        <f>IF(AND(R3023&lt;&gt;"_U",N3023&lt;&gt;9999,N3023&lt;&gt;999,L3023&lt;&gt;"Median"),IFERROR(VLOOKUP(A3023,'HD Total'!A:P,16,0),"."),".")</f>
        <v>13341</v>
      </c>
    </row>
    <row r="3024" spans="1:21" x14ac:dyDescent="0.3">
      <c r="A3024" s="1" t="str">
        <f t="shared" si="94"/>
        <v>2023|West Coast|Total stated - total household income</v>
      </c>
      <c r="B3024" t="s">
        <v>18</v>
      </c>
      <c r="C3024" t="s">
        <v>19</v>
      </c>
      <c r="D3024" t="s">
        <v>20</v>
      </c>
      <c r="E3024" t="s">
        <v>21</v>
      </c>
      <c r="F3024">
        <v>2023</v>
      </c>
      <c r="G3024">
        <v>2023</v>
      </c>
      <c r="H3024">
        <v>401</v>
      </c>
      <c r="I3024" t="s">
        <v>153</v>
      </c>
      <c r="J3024">
        <v>99</v>
      </c>
      <c r="K3024" t="s">
        <v>23</v>
      </c>
      <c r="L3024">
        <v>77</v>
      </c>
      <c r="M3024" t="s">
        <v>32</v>
      </c>
      <c r="N3024">
        <v>3</v>
      </c>
      <c r="O3024" t="s">
        <v>25</v>
      </c>
      <c r="P3024">
        <v>864</v>
      </c>
      <c r="T3024" s="3">
        <f t="shared" si="95"/>
        <v>6.48</v>
      </c>
      <c r="U3024" s="3">
        <f>IF(AND(R3024&lt;&gt;"_U",N3024&lt;&gt;9999,N3024&lt;&gt;999,L3024&lt;&gt;"Median"),IFERROR(VLOOKUP(A3024,'HD Total'!A:P,16,0),"."),".")</f>
        <v>13341</v>
      </c>
    </row>
    <row r="3025" spans="1:21" x14ac:dyDescent="0.3">
      <c r="A3025" s="1" t="str">
        <f t="shared" si="94"/>
        <v>2023|West Coast|Total stated - total household income</v>
      </c>
      <c r="B3025" t="s">
        <v>18</v>
      </c>
      <c r="C3025" t="s">
        <v>19</v>
      </c>
      <c r="D3025" t="s">
        <v>20</v>
      </c>
      <c r="E3025" t="s">
        <v>21</v>
      </c>
      <c r="F3025">
        <v>2023</v>
      </c>
      <c r="G3025">
        <v>2023</v>
      </c>
      <c r="H3025">
        <v>401</v>
      </c>
      <c r="I3025" t="s">
        <v>153</v>
      </c>
      <c r="J3025">
        <v>99</v>
      </c>
      <c r="K3025" t="s">
        <v>23</v>
      </c>
      <c r="L3025">
        <v>77</v>
      </c>
      <c r="M3025" t="s">
        <v>32</v>
      </c>
      <c r="N3025">
        <v>7777</v>
      </c>
      <c r="O3025" t="s">
        <v>37</v>
      </c>
      <c r="P3025">
        <v>13341</v>
      </c>
      <c r="T3025" s="3">
        <f t="shared" si="95"/>
        <v>100</v>
      </c>
      <c r="U3025" s="3">
        <f>IF(AND(R3025&lt;&gt;"_U",N3025&lt;&gt;9999,N3025&lt;&gt;999,L3025&lt;&gt;"Median"),IFERROR(VLOOKUP(A3025,'HD Total'!A:P,16,0),"."),".")</f>
        <v>13341</v>
      </c>
    </row>
    <row r="3026" spans="1:21" x14ac:dyDescent="0.3">
      <c r="A3026" s="1" t="str">
        <f t="shared" si="94"/>
        <v>2023|West Coast|Total - total household income</v>
      </c>
      <c r="B3026" t="s">
        <v>18</v>
      </c>
      <c r="C3026" t="s">
        <v>19</v>
      </c>
      <c r="D3026" t="s">
        <v>20</v>
      </c>
      <c r="E3026" t="s">
        <v>21</v>
      </c>
      <c r="F3026">
        <v>2023</v>
      </c>
      <c r="G3026">
        <v>2023</v>
      </c>
      <c r="H3026">
        <v>401</v>
      </c>
      <c r="I3026" t="s">
        <v>153</v>
      </c>
      <c r="J3026">
        <v>99</v>
      </c>
      <c r="K3026" t="s">
        <v>23</v>
      </c>
      <c r="L3026">
        <v>99</v>
      </c>
      <c r="M3026" t="s">
        <v>48</v>
      </c>
      <c r="N3026">
        <v>9999</v>
      </c>
      <c r="O3026" t="s">
        <v>40</v>
      </c>
      <c r="P3026">
        <v>14193</v>
      </c>
      <c r="T3026" s="3" t="str">
        <f t="shared" si="95"/>
        <v>.</v>
      </c>
      <c r="U3026" s="3" t="str">
        <f>IF(AND(R3026&lt;&gt;"_U",N3026&lt;&gt;9999,N3026&lt;&gt;999,L3026&lt;&gt;"Median"),IFERROR(VLOOKUP(A3026,'HD Total'!A:P,16,0),"."),".")</f>
        <v>.</v>
      </c>
    </row>
    <row r="3027" spans="1:21" x14ac:dyDescent="0.3">
      <c r="A3027" s="1" t="str">
        <f t="shared" si="94"/>
        <v>2023|West Coast|Total - total household income</v>
      </c>
      <c r="B3027" t="s">
        <v>18</v>
      </c>
      <c r="C3027" t="s">
        <v>19</v>
      </c>
      <c r="D3027" t="s">
        <v>20</v>
      </c>
      <c r="E3027" t="s">
        <v>21</v>
      </c>
      <c r="F3027">
        <v>2023</v>
      </c>
      <c r="G3027">
        <v>2023</v>
      </c>
      <c r="H3027">
        <v>401</v>
      </c>
      <c r="I3027" t="s">
        <v>153</v>
      </c>
      <c r="J3027">
        <v>99</v>
      </c>
      <c r="K3027" t="s">
        <v>23</v>
      </c>
      <c r="L3027">
        <v>99</v>
      </c>
      <c r="M3027" t="s">
        <v>48</v>
      </c>
      <c r="N3027">
        <v>3</v>
      </c>
      <c r="O3027" t="s">
        <v>25</v>
      </c>
      <c r="P3027">
        <v>912</v>
      </c>
      <c r="T3027" s="3">
        <f t="shared" si="95"/>
        <v>6.43</v>
      </c>
      <c r="U3027" s="3">
        <f>IF(AND(R3027&lt;&gt;"_U",N3027&lt;&gt;9999,N3027&lt;&gt;999,L3027&lt;&gt;"Median"),IFERROR(VLOOKUP(A3027,'HD Total'!A:P,16,0),"."),".")</f>
        <v>14190</v>
      </c>
    </row>
    <row r="3028" spans="1:21" x14ac:dyDescent="0.3">
      <c r="A3028" s="1" t="str">
        <f t="shared" si="94"/>
        <v>2023|West Coast|Total - total household income</v>
      </c>
      <c r="B3028" t="s">
        <v>18</v>
      </c>
      <c r="C3028" t="s">
        <v>19</v>
      </c>
      <c r="D3028" t="s">
        <v>20</v>
      </c>
      <c r="E3028" t="s">
        <v>21</v>
      </c>
      <c r="F3028">
        <v>2023</v>
      </c>
      <c r="G3028">
        <v>2023</v>
      </c>
      <c r="H3028">
        <v>401</v>
      </c>
      <c r="I3028" t="s">
        <v>153</v>
      </c>
      <c r="J3028">
        <v>99</v>
      </c>
      <c r="K3028" t="s">
        <v>23</v>
      </c>
      <c r="L3028">
        <v>99</v>
      </c>
      <c r="M3028" t="s">
        <v>48</v>
      </c>
      <c r="N3028">
        <v>7777</v>
      </c>
      <c r="O3028" t="s">
        <v>37</v>
      </c>
      <c r="P3028">
        <v>14190</v>
      </c>
      <c r="T3028" s="3">
        <f t="shared" si="95"/>
        <v>100</v>
      </c>
      <c r="U3028" s="3">
        <f>IF(AND(R3028&lt;&gt;"_U",N3028&lt;&gt;9999,N3028&lt;&gt;999,L3028&lt;&gt;"Median"),IFERROR(VLOOKUP(A3028,'HD Total'!A:P,16,0),"."),".")</f>
        <v>14190</v>
      </c>
    </row>
    <row r="3029" spans="1:21" x14ac:dyDescent="0.3">
      <c r="A3029" s="1" t="str">
        <f t="shared" si="94"/>
        <v>2023|West Coast|Total - total household income</v>
      </c>
      <c r="B3029" t="s">
        <v>18</v>
      </c>
      <c r="C3029" t="s">
        <v>19</v>
      </c>
      <c r="D3029" t="s">
        <v>20</v>
      </c>
      <c r="E3029" t="s">
        <v>21</v>
      </c>
      <c r="F3029">
        <v>2023</v>
      </c>
      <c r="G3029">
        <v>2023</v>
      </c>
      <c r="H3029">
        <v>401</v>
      </c>
      <c r="I3029" t="s">
        <v>153</v>
      </c>
      <c r="J3029">
        <v>99</v>
      </c>
      <c r="K3029" t="s">
        <v>23</v>
      </c>
      <c r="L3029">
        <v>99</v>
      </c>
      <c r="M3029" t="s">
        <v>48</v>
      </c>
      <c r="N3029">
        <v>1</v>
      </c>
      <c r="O3029" t="s">
        <v>33</v>
      </c>
      <c r="P3029">
        <v>9672</v>
      </c>
      <c r="T3029" s="3">
        <f t="shared" si="95"/>
        <v>68.16</v>
      </c>
      <c r="U3029" s="3">
        <f>IF(AND(R3029&lt;&gt;"_U",N3029&lt;&gt;9999,N3029&lt;&gt;999,L3029&lt;&gt;"Median"),IFERROR(VLOOKUP(A3029,'HD Total'!A:P,16,0),"."),".")</f>
        <v>14190</v>
      </c>
    </row>
    <row r="3030" spans="1:21" x14ac:dyDescent="0.3">
      <c r="A3030" s="1" t="str">
        <f t="shared" si="94"/>
        <v>2023|West Coast|Total - total household income</v>
      </c>
      <c r="B3030" t="s">
        <v>18</v>
      </c>
      <c r="C3030" t="s">
        <v>19</v>
      </c>
      <c r="D3030" t="s">
        <v>20</v>
      </c>
      <c r="E3030" t="s">
        <v>21</v>
      </c>
      <c r="F3030">
        <v>2023</v>
      </c>
      <c r="G3030">
        <v>2023</v>
      </c>
      <c r="H3030">
        <v>401</v>
      </c>
      <c r="I3030" t="s">
        <v>153</v>
      </c>
      <c r="J3030">
        <v>99</v>
      </c>
      <c r="K3030" t="s">
        <v>23</v>
      </c>
      <c r="L3030">
        <v>99</v>
      </c>
      <c r="M3030" t="s">
        <v>48</v>
      </c>
      <c r="N3030">
        <v>999</v>
      </c>
      <c r="O3030" t="s">
        <v>42</v>
      </c>
      <c r="P3030">
        <v>3</v>
      </c>
      <c r="T3030" s="3" t="str">
        <f t="shared" si="95"/>
        <v>.</v>
      </c>
      <c r="U3030" s="3" t="str">
        <f>IF(AND(R3030&lt;&gt;"_U",N3030&lt;&gt;9999,N3030&lt;&gt;999,L3030&lt;&gt;"Median"),IFERROR(VLOOKUP(A3030,'HD Total'!A:P,16,0),"."),".")</f>
        <v>.</v>
      </c>
    </row>
    <row r="3031" spans="1:21" x14ac:dyDescent="0.3">
      <c r="A3031" s="1" t="str">
        <f t="shared" si="94"/>
        <v>2023|West Coast|Total - total household income</v>
      </c>
      <c r="B3031" t="s">
        <v>18</v>
      </c>
      <c r="C3031" t="s">
        <v>19</v>
      </c>
      <c r="D3031" t="s">
        <v>20</v>
      </c>
      <c r="E3031" t="s">
        <v>21</v>
      </c>
      <c r="F3031">
        <v>2023</v>
      </c>
      <c r="G3031">
        <v>2023</v>
      </c>
      <c r="H3031">
        <v>401</v>
      </c>
      <c r="I3031" t="s">
        <v>153</v>
      </c>
      <c r="J3031">
        <v>99</v>
      </c>
      <c r="K3031" t="s">
        <v>23</v>
      </c>
      <c r="L3031">
        <v>99</v>
      </c>
      <c r="M3031" t="s">
        <v>48</v>
      </c>
      <c r="N3031">
        <v>2</v>
      </c>
      <c r="O3031" t="s">
        <v>28</v>
      </c>
      <c r="P3031">
        <v>3606</v>
      </c>
      <c r="T3031" s="3">
        <f t="shared" si="95"/>
        <v>25.41</v>
      </c>
      <c r="U3031" s="3">
        <f>IF(AND(R3031&lt;&gt;"_U",N3031&lt;&gt;9999,N3031&lt;&gt;999,L3031&lt;&gt;"Median"),IFERROR(VLOOKUP(A3031,'HD Total'!A:P,16,0),"."),".")</f>
        <v>14190</v>
      </c>
    </row>
    <row r="3032" spans="1:21" x14ac:dyDescent="0.3">
      <c r="A3032" s="1" t="str">
        <f t="shared" si="94"/>
        <v>2023|West Coast|Median ($) - total household income</v>
      </c>
      <c r="B3032" t="s">
        <v>18</v>
      </c>
      <c r="C3032" t="s">
        <v>19</v>
      </c>
      <c r="D3032" t="s">
        <v>20</v>
      </c>
      <c r="E3032" t="s">
        <v>21</v>
      </c>
      <c r="F3032">
        <v>2023</v>
      </c>
      <c r="G3032">
        <v>2023</v>
      </c>
      <c r="H3032">
        <v>401</v>
      </c>
      <c r="I3032" t="s">
        <v>153</v>
      </c>
      <c r="J3032">
        <v>99</v>
      </c>
      <c r="K3032" t="s">
        <v>23</v>
      </c>
      <c r="L3032" t="s">
        <v>56</v>
      </c>
      <c r="M3032" t="s">
        <v>57</v>
      </c>
      <c r="N3032">
        <v>9999</v>
      </c>
      <c r="O3032" t="s">
        <v>40</v>
      </c>
      <c r="P3032">
        <v>63700</v>
      </c>
      <c r="T3032" s="3" t="str">
        <f t="shared" si="95"/>
        <v>.</v>
      </c>
      <c r="U3032" s="3" t="str">
        <f>IF(AND(R3032&lt;&gt;"_U",N3032&lt;&gt;9999,N3032&lt;&gt;999,L3032&lt;&gt;"Median"),IFERROR(VLOOKUP(A3032,'HD Total'!A:P,16,0),"."),".")</f>
        <v>.</v>
      </c>
    </row>
    <row r="3033" spans="1:21" x14ac:dyDescent="0.3">
      <c r="A3033" s="1" t="str">
        <f t="shared" si="94"/>
        <v>2023|West Coast|Median ($) - total household income</v>
      </c>
      <c r="B3033" t="s">
        <v>18</v>
      </c>
      <c r="C3033" t="s">
        <v>19</v>
      </c>
      <c r="D3033" t="s">
        <v>20</v>
      </c>
      <c r="E3033" t="s">
        <v>21</v>
      </c>
      <c r="F3033">
        <v>2023</v>
      </c>
      <c r="G3033">
        <v>2023</v>
      </c>
      <c r="H3033">
        <v>401</v>
      </c>
      <c r="I3033" t="s">
        <v>153</v>
      </c>
      <c r="J3033">
        <v>99</v>
      </c>
      <c r="K3033" t="s">
        <v>23</v>
      </c>
      <c r="L3033" t="s">
        <v>56</v>
      </c>
      <c r="M3033" t="s">
        <v>57</v>
      </c>
      <c r="N3033">
        <v>3</v>
      </c>
      <c r="O3033" t="s">
        <v>25</v>
      </c>
      <c r="P3033">
        <v>56000</v>
      </c>
      <c r="T3033" s="3" t="str">
        <f t="shared" si="95"/>
        <v>.</v>
      </c>
      <c r="U3033" s="3" t="str">
        <f>IF(AND(R3033&lt;&gt;"_U",N3033&lt;&gt;9999,N3033&lt;&gt;999,L3033&lt;&gt;"Median"),IFERROR(VLOOKUP(A3033,'HD Total'!A:P,16,0),"."),".")</f>
        <v>.</v>
      </c>
    </row>
    <row r="3034" spans="1:21" x14ac:dyDescent="0.3">
      <c r="A3034" s="1" t="str">
        <f t="shared" si="94"/>
        <v>2023|West Coast|Median ($) - total household income</v>
      </c>
      <c r="B3034" t="s">
        <v>18</v>
      </c>
      <c r="C3034" t="s">
        <v>19</v>
      </c>
      <c r="D3034" t="s">
        <v>20</v>
      </c>
      <c r="E3034" t="s">
        <v>21</v>
      </c>
      <c r="F3034">
        <v>2023</v>
      </c>
      <c r="G3034">
        <v>2023</v>
      </c>
      <c r="H3034">
        <v>401</v>
      </c>
      <c r="I3034" t="s">
        <v>153</v>
      </c>
      <c r="J3034">
        <v>99</v>
      </c>
      <c r="K3034" t="s">
        <v>23</v>
      </c>
      <c r="L3034" t="s">
        <v>56</v>
      </c>
      <c r="M3034" t="s">
        <v>57</v>
      </c>
      <c r="N3034">
        <v>1</v>
      </c>
      <c r="O3034" t="s">
        <v>33</v>
      </c>
      <c r="P3034">
        <v>70700</v>
      </c>
      <c r="T3034" s="3" t="str">
        <f t="shared" si="95"/>
        <v>.</v>
      </c>
      <c r="U3034" s="3" t="str">
        <f>IF(AND(R3034&lt;&gt;"_U",N3034&lt;&gt;9999,N3034&lt;&gt;999,L3034&lt;&gt;"Median"),IFERROR(VLOOKUP(A3034,'HD Total'!A:P,16,0),"."),".")</f>
        <v>.</v>
      </c>
    </row>
    <row r="3035" spans="1:21" x14ac:dyDescent="0.3">
      <c r="A3035" s="1" t="str">
        <f t="shared" si="94"/>
        <v>2023|West Coast|Median ($) - total household income</v>
      </c>
      <c r="B3035" t="s">
        <v>18</v>
      </c>
      <c r="C3035" t="s">
        <v>19</v>
      </c>
      <c r="D3035" t="s">
        <v>20</v>
      </c>
      <c r="E3035" t="s">
        <v>21</v>
      </c>
      <c r="F3035">
        <v>2023</v>
      </c>
      <c r="G3035">
        <v>2023</v>
      </c>
      <c r="H3035">
        <v>401</v>
      </c>
      <c r="I3035" t="s">
        <v>153</v>
      </c>
      <c r="J3035">
        <v>99</v>
      </c>
      <c r="K3035" t="s">
        <v>23</v>
      </c>
      <c r="L3035" t="s">
        <v>56</v>
      </c>
      <c r="M3035" t="s">
        <v>57</v>
      </c>
      <c r="N3035">
        <v>2</v>
      </c>
      <c r="O3035" t="s">
        <v>28</v>
      </c>
      <c r="P3035">
        <v>50800</v>
      </c>
      <c r="T3035" s="3" t="str">
        <f t="shared" si="95"/>
        <v>.</v>
      </c>
      <c r="U3035" s="3" t="str">
        <f>IF(AND(R3035&lt;&gt;"_U",N3035&lt;&gt;9999,N3035&lt;&gt;999,L3035&lt;&gt;"Median"),IFERROR(VLOOKUP(A3035,'HD Total'!A:P,16,0),"."),".")</f>
        <v>.</v>
      </c>
    </row>
    <row r="3036" spans="1:21" x14ac:dyDescent="0.3">
      <c r="A3036" s="1" t="str">
        <f t="shared" si="94"/>
        <v>2023|West Coast|Median ($) - total household income</v>
      </c>
      <c r="B3036" t="s">
        <v>18</v>
      </c>
      <c r="C3036" t="s">
        <v>19</v>
      </c>
      <c r="D3036" t="s">
        <v>20</v>
      </c>
      <c r="E3036" t="s">
        <v>21</v>
      </c>
      <c r="F3036">
        <v>2023</v>
      </c>
      <c r="G3036">
        <v>2023</v>
      </c>
      <c r="H3036">
        <v>401</v>
      </c>
      <c r="I3036" t="s">
        <v>153</v>
      </c>
      <c r="J3036">
        <v>99</v>
      </c>
      <c r="K3036" t="s">
        <v>23</v>
      </c>
      <c r="L3036" t="s">
        <v>56</v>
      </c>
      <c r="M3036" t="s">
        <v>57</v>
      </c>
      <c r="N3036">
        <v>999</v>
      </c>
      <c r="O3036" t="s">
        <v>42</v>
      </c>
      <c r="R3036" t="s">
        <v>61</v>
      </c>
      <c r="S3036" t="s">
        <v>62</v>
      </c>
      <c r="T3036" s="3" t="str">
        <f t="shared" si="95"/>
        <v>.</v>
      </c>
      <c r="U3036" s="3" t="str">
        <f>IF(AND(R3036&lt;&gt;"_U",N3036&lt;&gt;9999,N3036&lt;&gt;999,L3036&lt;&gt;"Median"),IFERROR(VLOOKUP(A3036,'HD Total'!A:P,16,0),"."),".")</f>
        <v>.</v>
      </c>
    </row>
    <row r="3037" spans="1:21" x14ac:dyDescent="0.3">
      <c r="A3037" s="1" t="str">
        <f t="shared" si="94"/>
        <v>2023|West Coast|Median ($) - total household income</v>
      </c>
      <c r="B3037" t="s">
        <v>18</v>
      </c>
      <c r="C3037" t="s">
        <v>19</v>
      </c>
      <c r="D3037" t="s">
        <v>20</v>
      </c>
      <c r="E3037" t="s">
        <v>21</v>
      </c>
      <c r="F3037">
        <v>2023</v>
      </c>
      <c r="G3037">
        <v>2023</v>
      </c>
      <c r="H3037">
        <v>401</v>
      </c>
      <c r="I3037" t="s">
        <v>153</v>
      </c>
      <c r="J3037">
        <v>99</v>
      </c>
      <c r="K3037" t="s">
        <v>23</v>
      </c>
      <c r="L3037" t="s">
        <v>56</v>
      </c>
      <c r="M3037" t="s">
        <v>57</v>
      </c>
      <c r="N3037">
        <v>7777</v>
      </c>
      <c r="O3037" t="s">
        <v>37</v>
      </c>
      <c r="P3037">
        <v>63700</v>
      </c>
      <c r="T3037" s="3" t="str">
        <f t="shared" si="95"/>
        <v>.</v>
      </c>
      <c r="U3037" s="3" t="str">
        <f>IF(AND(R3037&lt;&gt;"_U",N3037&lt;&gt;9999,N3037&lt;&gt;999,L3037&lt;&gt;"Median"),IFERROR(VLOOKUP(A3037,'HD Total'!A:P,16,0),"."),".")</f>
        <v>.</v>
      </c>
    </row>
    <row r="3038" spans="1:21" x14ac:dyDescent="0.3">
      <c r="A3038" s="1" t="str">
        <f t="shared" si="94"/>
        <v>2023|Canterbury|$20,000 or less</v>
      </c>
      <c r="B3038" t="s">
        <v>18</v>
      </c>
      <c r="C3038" t="s">
        <v>19</v>
      </c>
      <c r="D3038" t="s">
        <v>20</v>
      </c>
      <c r="E3038" t="s">
        <v>21</v>
      </c>
      <c r="F3038">
        <v>2023</v>
      </c>
      <c r="G3038">
        <v>2023</v>
      </c>
      <c r="H3038">
        <v>402</v>
      </c>
      <c r="I3038" t="s">
        <v>171</v>
      </c>
      <c r="J3038">
        <v>99</v>
      </c>
      <c r="K3038" t="s">
        <v>23</v>
      </c>
      <c r="L3038">
        <v>1</v>
      </c>
      <c r="M3038" t="s">
        <v>39</v>
      </c>
      <c r="N3038">
        <v>1</v>
      </c>
      <c r="O3038" t="s">
        <v>33</v>
      </c>
      <c r="P3038">
        <v>4374</v>
      </c>
      <c r="T3038" s="3">
        <f t="shared" si="95"/>
        <v>37.340000000000003</v>
      </c>
      <c r="U3038" s="3">
        <f>IF(AND(R3038&lt;&gt;"_U",N3038&lt;&gt;9999,N3038&lt;&gt;999,L3038&lt;&gt;"Median"),IFERROR(VLOOKUP(A3038,'HD Total'!A:P,16,0),"."),".")</f>
        <v>11715</v>
      </c>
    </row>
    <row r="3039" spans="1:21" x14ac:dyDescent="0.3">
      <c r="A3039" s="1" t="str">
        <f t="shared" si="94"/>
        <v>2023|Canterbury|$20,000 or less</v>
      </c>
      <c r="B3039" t="s">
        <v>18</v>
      </c>
      <c r="C3039" t="s">
        <v>19</v>
      </c>
      <c r="D3039" t="s">
        <v>20</v>
      </c>
      <c r="E3039" t="s">
        <v>21</v>
      </c>
      <c r="F3039">
        <v>2023</v>
      </c>
      <c r="G3039">
        <v>2023</v>
      </c>
      <c r="H3039">
        <v>402</v>
      </c>
      <c r="I3039" t="s">
        <v>171</v>
      </c>
      <c r="J3039">
        <v>99</v>
      </c>
      <c r="K3039" t="s">
        <v>23</v>
      </c>
      <c r="L3039">
        <v>1</v>
      </c>
      <c r="M3039" t="s">
        <v>39</v>
      </c>
      <c r="N3039">
        <v>3</v>
      </c>
      <c r="O3039" t="s">
        <v>25</v>
      </c>
      <c r="P3039">
        <v>897</v>
      </c>
      <c r="T3039" s="3">
        <f t="shared" si="95"/>
        <v>7.66</v>
      </c>
      <c r="U3039" s="3">
        <f>IF(AND(R3039&lt;&gt;"_U",N3039&lt;&gt;9999,N3039&lt;&gt;999,L3039&lt;&gt;"Median"),IFERROR(VLOOKUP(A3039,'HD Total'!A:P,16,0),"."),".")</f>
        <v>11715</v>
      </c>
    </row>
    <row r="3040" spans="1:21" x14ac:dyDescent="0.3">
      <c r="A3040" s="1" t="str">
        <f t="shared" si="94"/>
        <v>2023|Canterbury|$20,000 or less</v>
      </c>
      <c r="B3040" t="s">
        <v>18</v>
      </c>
      <c r="C3040" t="s">
        <v>19</v>
      </c>
      <c r="D3040" t="s">
        <v>20</v>
      </c>
      <c r="E3040" t="s">
        <v>21</v>
      </c>
      <c r="F3040">
        <v>2023</v>
      </c>
      <c r="G3040">
        <v>2023</v>
      </c>
      <c r="H3040">
        <v>402</v>
      </c>
      <c r="I3040" t="s">
        <v>171</v>
      </c>
      <c r="J3040">
        <v>99</v>
      </c>
      <c r="K3040" t="s">
        <v>23</v>
      </c>
      <c r="L3040">
        <v>1</v>
      </c>
      <c r="M3040" t="s">
        <v>39</v>
      </c>
      <c r="N3040">
        <v>2</v>
      </c>
      <c r="O3040" t="s">
        <v>28</v>
      </c>
      <c r="P3040">
        <v>6444</v>
      </c>
      <c r="T3040" s="3">
        <f t="shared" si="95"/>
        <v>55.01</v>
      </c>
      <c r="U3040" s="3">
        <f>IF(AND(R3040&lt;&gt;"_U",N3040&lt;&gt;9999,N3040&lt;&gt;999,L3040&lt;&gt;"Median"),IFERROR(VLOOKUP(A3040,'HD Total'!A:P,16,0),"."),".")</f>
        <v>11715</v>
      </c>
    </row>
    <row r="3041" spans="1:21" x14ac:dyDescent="0.3">
      <c r="A3041" s="1" t="str">
        <f t="shared" si="94"/>
        <v>2023|Canterbury|$20,000 or less</v>
      </c>
      <c r="B3041" t="s">
        <v>18</v>
      </c>
      <c r="C3041" t="s">
        <v>19</v>
      </c>
      <c r="D3041" t="s">
        <v>20</v>
      </c>
      <c r="E3041" t="s">
        <v>21</v>
      </c>
      <c r="F3041">
        <v>2023</v>
      </c>
      <c r="G3041">
        <v>2023</v>
      </c>
      <c r="H3041">
        <v>402</v>
      </c>
      <c r="I3041" t="s">
        <v>171</v>
      </c>
      <c r="J3041">
        <v>99</v>
      </c>
      <c r="K3041" t="s">
        <v>23</v>
      </c>
      <c r="L3041">
        <v>1</v>
      </c>
      <c r="M3041" t="s">
        <v>39</v>
      </c>
      <c r="N3041">
        <v>999</v>
      </c>
      <c r="O3041" t="s">
        <v>42</v>
      </c>
      <c r="P3041">
        <v>12</v>
      </c>
      <c r="T3041" s="3" t="str">
        <f t="shared" si="95"/>
        <v>.</v>
      </c>
      <c r="U3041" s="3" t="str">
        <f>IF(AND(R3041&lt;&gt;"_U",N3041&lt;&gt;9999,N3041&lt;&gt;999,L3041&lt;&gt;"Median"),IFERROR(VLOOKUP(A3041,'HD Total'!A:P,16,0),"."),".")</f>
        <v>.</v>
      </c>
    </row>
    <row r="3042" spans="1:21" x14ac:dyDescent="0.3">
      <c r="A3042" s="1" t="str">
        <f t="shared" si="94"/>
        <v>2023|Canterbury|$20,000 or less</v>
      </c>
      <c r="B3042" t="s">
        <v>18</v>
      </c>
      <c r="C3042" t="s">
        <v>19</v>
      </c>
      <c r="D3042" t="s">
        <v>20</v>
      </c>
      <c r="E3042" t="s">
        <v>21</v>
      </c>
      <c r="F3042">
        <v>2023</v>
      </c>
      <c r="G3042">
        <v>2023</v>
      </c>
      <c r="H3042">
        <v>402</v>
      </c>
      <c r="I3042" t="s">
        <v>171</v>
      </c>
      <c r="J3042">
        <v>99</v>
      </c>
      <c r="K3042" t="s">
        <v>23</v>
      </c>
      <c r="L3042">
        <v>1</v>
      </c>
      <c r="M3042" t="s">
        <v>39</v>
      </c>
      <c r="N3042">
        <v>9999</v>
      </c>
      <c r="O3042" t="s">
        <v>40</v>
      </c>
      <c r="P3042">
        <v>11724</v>
      </c>
      <c r="T3042" s="3" t="str">
        <f t="shared" si="95"/>
        <v>.</v>
      </c>
      <c r="U3042" s="3" t="str">
        <f>IF(AND(R3042&lt;&gt;"_U",N3042&lt;&gt;9999,N3042&lt;&gt;999,L3042&lt;&gt;"Median"),IFERROR(VLOOKUP(A3042,'HD Total'!A:P,16,0),"."),".")</f>
        <v>.</v>
      </c>
    </row>
    <row r="3043" spans="1:21" x14ac:dyDescent="0.3">
      <c r="A3043" s="1" t="str">
        <f t="shared" si="94"/>
        <v>2023|Canterbury|$20,000 or less</v>
      </c>
      <c r="B3043" t="s">
        <v>18</v>
      </c>
      <c r="C3043" t="s">
        <v>19</v>
      </c>
      <c r="D3043" t="s">
        <v>20</v>
      </c>
      <c r="E3043" t="s">
        <v>21</v>
      </c>
      <c r="F3043">
        <v>2023</v>
      </c>
      <c r="G3043">
        <v>2023</v>
      </c>
      <c r="H3043">
        <v>402</v>
      </c>
      <c r="I3043" t="s">
        <v>171</v>
      </c>
      <c r="J3043">
        <v>99</v>
      </c>
      <c r="K3043" t="s">
        <v>23</v>
      </c>
      <c r="L3043">
        <v>1</v>
      </c>
      <c r="M3043" t="s">
        <v>39</v>
      </c>
      <c r="N3043">
        <v>7777</v>
      </c>
      <c r="O3043" t="s">
        <v>37</v>
      </c>
      <c r="P3043">
        <v>11715</v>
      </c>
      <c r="T3043" s="3">
        <f t="shared" si="95"/>
        <v>100</v>
      </c>
      <c r="U3043" s="3">
        <f>IF(AND(R3043&lt;&gt;"_U",N3043&lt;&gt;9999,N3043&lt;&gt;999,L3043&lt;&gt;"Median"),IFERROR(VLOOKUP(A3043,'HD Total'!A:P,16,0),"."),".")</f>
        <v>11715</v>
      </c>
    </row>
    <row r="3044" spans="1:21" x14ac:dyDescent="0.3">
      <c r="A3044" s="1" t="str">
        <f t="shared" si="94"/>
        <v>2023|Canterbury|$20,001-$30,000</v>
      </c>
      <c r="B3044" t="s">
        <v>18</v>
      </c>
      <c r="C3044" t="s">
        <v>19</v>
      </c>
      <c r="D3044" t="s">
        <v>20</v>
      </c>
      <c r="E3044" t="s">
        <v>21</v>
      </c>
      <c r="F3044">
        <v>2023</v>
      </c>
      <c r="G3044">
        <v>2023</v>
      </c>
      <c r="H3044">
        <v>402</v>
      </c>
      <c r="I3044" t="s">
        <v>171</v>
      </c>
      <c r="J3044">
        <v>99</v>
      </c>
      <c r="K3044" t="s">
        <v>23</v>
      </c>
      <c r="L3044">
        <v>2</v>
      </c>
      <c r="M3044" t="s">
        <v>24</v>
      </c>
      <c r="N3044">
        <v>7777</v>
      </c>
      <c r="O3044" t="s">
        <v>37</v>
      </c>
      <c r="P3044">
        <v>18747</v>
      </c>
      <c r="T3044" s="3">
        <f t="shared" si="95"/>
        <v>100</v>
      </c>
      <c r="U3044" s="3">
        <f>IF(AND(R3044&lt;&gt;"_U",N3044&lt;&gt;9999,N3044&lt;&gt;999,L3044&lt;&gt;"Median"),IFERROR(VLOOKUP(A3044,'HD Total'!A:P,16,0),"."),".")</f>
        <v>18747</v>
      </c>
    </row>
    <row r="3045" spans="1:21" x14ac:dyDescent="0.3">
      <c r="A3045" s="1" t="str">
        <f t="shared" si="94"/>
        <v>2023|Canterbury|$20,001-$30,000</v>
      </c>
      <c r="B3045" t="s">
        <v>18</v>
      </c>
      <c r="C3045" t="s">
        <v>19</v>
      </c>
      <c r="D3045" t="s">
        <v>20</v>
      </c>
      <c r="E3045" t="s">
        <v>21</v>
      </c>
      <c r="F3045">
        <v>2023</v>
      </c>
      <c r="G3045">
        <v>2023</v>
      </c>
      <c r="H3045">
        <v>402</v>
      </c>
      <c r="I3045" t="s">
        <v>171</v>
      </c>
      <c r="J3045">
        <v>99</v>
      </c>
      <c r="K3045" t="s">
        <v>23</v>
      </c>
      <c r="L3045">
        <v>2</v>
      </c>
      <c r="M3045" t="s">
        <v>24</v>
      </c>
      <c r="N3045">
        <v>2</v>
      </c>
      <c r="O3045" t="s">
        <v>28</v>
      </c>
      <c r="P3045">
        <v>6366</v>
      </c>
      <c r="T3045" s="3">
        <f t="shared" si="95"/>
        <v>33.96</v>
      </c>
      <c r="U3045" s="3">
        <f>IF(AND(R3045&lt;&gt;"_U",N3045&lt;&gt;9999,N3045&lt;&gt;999,L3045&lt;&gt;"Median"),IFERROR(VLOOKUP(A3045,'HD Total'!A:P,16,0),"."),".")</f>
        <v>18747</v>
      </c>
    </row>
    <row r="3046" spans="1:21" x14ac:dyDescent="0.3">
      <c r="A3046" s="1" t="str">
        <f t="shared" si="94"/>
        <v>2023|Canterbury|$20,001-$30,000</v>
      </c>
      <c r="B3046" t="s">
        <v>18</v>
      </c>
      <c r="C3046" t="s">
        <v>19</v>
      </c>
      <c r="D3046" t="s">
        <v>20</v>
      </c>
      <c r="E3046" t="s">
        <v>21</v>
      </c>
      <c r="F3046">
        <v>2023</v>
      </c>
      <c r="G3046">
        <v>2023</v>
      </c>
      <c r="H3046">
        <v>402</v>
      </c>
      <c r="I3046" t="s">
        <v>171</v>
      </c>
      <c r="J3046">
        <v>99</v>
      </c>
      <c r="K3046" t="s">
        <v>23</v>
      </c>
      <c r="L3046">
        <v>2</v>
      </c>
      <c r="M3046" t="s">
        <v>24</v>
      </c>
      <c r="N3046">
        <v>1</v>
      </c>
      <c r="O3046" t="s">
        <v>33</v>
      </c>
      <c r="P3046">
        <v>10485</v>
      </c>
      <c r="T3046" s="3">
        <f t="shared" si="95"/>
        <v>55.93</v>
      </c>
      <c r="U3046" s="3">
        <f>IF(AND(R3046&lt;&gt;"_U",N3046&lt;&gt;9999,N3046&lt;&gt;999,L3046&lt;&gt;"Median"),IFERROR(VLOOKUP(A3046,'HD Total'!A:P,16,0),"."),".")</f>
        <v>18747</v>
      </c>
    </row>
    <row r="3047" spans="1:21" x14ac:dyDescent="0.3">
      <c r="A3047" s="1" t="str">
        <f t="shared" si="94"/>
        <v>2023|Canterbury|$20,001-$30,000</v>
      </c>
      <c r="B3047" t="s">
        <v>18</v>
      </c>
      <c r="C3047" t="s">
        <v>19</v>
      </c>
      <c r="D3047" t="s">
        <v>20</v>
      </c>
      <c r="E3047" t="s">
        <v>21</v>
      </c>
      <c r="F3047">
        <v>2023</v>
      </c>
      <c r="G3047">
        <v>2023</v>
      </c>
      <c r="H3047">
        <v>402</v>
      </c>
      <c r="I3047" t="s">
        <v>171</v>
      </c>
      <c r="J3047">
        <v>99</v>
      </c>
      <c r="K3047" t="s">
        <v>23</v>
      </c>
      <c r="L3047">
        <v>2</v>
      </c>
      <c r="M3047" t="s">
        <v>24</v>
      </c>
      <c r="N3047">
        <v>999</v>
      </c>
      <c r="O3047" t="s">
        <v>42</v>
      </c>
      <c r="P3047">
        <v>3</v>
      </c>
      <c r="T3047" s="3" t="str">
        <f t="shared" si="95"/>
        <v>.</v>
      </c>
      <c r="U3047" s="3" t="str">
        <f>IF(AND(R3047&lt;&gt;"_U",N3047&lt;&gt;9999,N3047&lt;&gt;999,L3047&lt;&gt;"Median"),IFERROR(VLOOKUP(A3047,'HD Total'!A:P,16,0),"."),".")</f>
        <v>.</v>
      </c>
    </row>
    <row r="3048" spans="1:21" x14ac:dyDescent="0.3">
      <c r="A3048" s="1" t="str">
        <f t="shared" si="94"/>
        <v>2023|Canterbury|$20,001-$30,000</v>
      </c>
      <c r="B3048" t="s">
        <v>18</v>
      </c>
      <c r="C3048" t="s">
        <v>19</v>
      </c>
      <c r="D3048" t="s">
        <v>20</v>
      </c>
      <c r="E3048" t="s">
        <v>21</v>
      </c>
      <c r="F3048">
        <v>2023</v>
      </c>
      <c r="G3048">
        <v>2023</v>
      </c>
      <c r="H3048">
        <v>402</v>
      </c>
      <c r="I3048" t="s">
        <v>171</v>
      </c>
      <c r="J3048">
        <v>99</v>
      </c>
      <c r="K3048" t="s">
        <v>23</v>
      </c>
      <c r="L3048">
        <v>2</v>
      </c>
      <c r="M3048" t="s">
        <v>24</v>
      </c>
      <c r="N3048">
        <v>9999</v>
      </c>
      <c r="O3048" t="s">
        <v>40</v>
      </c>
      <c r="P3048">
        <v>18753</v>
      </c>
      <c r="T3048" s="3" t="str">
        <f t="shared" si="95"/>
        <v>.</v>
      </c>
      <c r="U3048" s="3" t="str">
        <f>IF(AND(R3048&lt;&gt;"_U",N3048&lt;&gt;9999,N3048&lt;&gt;999,L3048&lt;&gt;"Median"),IFERROR(VLOOKUP(A3048,'HD Total'!A:P,16,0),"."),".")</f>
        <v>.</v>
      </c>
    </row>
    <row r="3049" spans="1:21" x14ac:dyDescent="0.3">
      <c r="A3049" s="1" t="str">
        <f t="shared" si="94"/>
        <v>2023|Canterbury|$20,001-$30,000</v>
      </c>
      <c r="B3049" t="s">
        <v>18</v>
      </c>
      <c r="C3049" t="s">
        <v>19</v>
      </c>
      <c r="D3049" t="s">
        <v>20</v>
      </c>
      <c r="E3049" t="s">
        <v>21</v>
      </c>
      <c r="F3049">
        <v>2023</v>
      </c>
      <c r="G3049">
        <v>2023</v>
      </c>
      <c r="H3049">
        <v>402</v>
      </c>
      <c r="I3049" t="s">
        <v>171</v>
      </c>
      <c r="J3049">
        <v>99</v>
      </c>
      <c r="K3049" t="s">
        <v>23</v>
      </c>
      <c r="L3049">
        <v>2</v>
      </c>
      <c r="M3049" t="s">
        <v>24</v>
      </c>
      <c r="N3049">
        <v>3</v>
      </c>
      <c r="O3049" t="s">
        <v>25</v>
      </c>
      <c r="P3049">
        <v>1896</v>
      </c>
      <c r="T3049" s="3">
        <f t="shared" si="95"/>
        <v>10.11</v>
      </c>
      <c r="U3049" s="3">
        <f>IF(AND(R3049&lt;&gt;"_U",N3049&lt;&gt;9999,N3049&lt;&gt;999,L3049&lt;&gt;"Median"),IFERROR(VLOOKUP(A3049,'HD Total'!A:P,16,0),"."),".")</f>
        <v>18747</v>
      </c>
    </row>
    <row r="3050" spans="1:21" x14ac:dyDescent="0.3">
      <c r="A3050" s="1" t="str">
        <f t="shared" si="94"/>
        <v>2023|Canterbury|$30,001-$50,000</v>
      </c>
      <c r="B3050" t="s">
        <v>18</v>
      </c>
      <c r="C3050" t="s">
        <v>19</v>
      </c>
      <c r="D3050" t="s">
        <v>20</v>
      </c>
      <c r="E3050" t="s">
        <v>21</v>
      </c>
      <c r="F3050">
        <v>2023</v>
      </c>
      <c r="G3050">
        <v>2023</v>
      </c>
      <c r="H3050">
        <v>402</v>
      </c>
      <c r="I3050" t="s">
        <v>171</v>
      </c>
      <c r="J3050">
        <v>99</v>
      </c>
      <c r="K3050" t="s">
        <v>23</v>
      </c>
      <c r="L3050">
        <v>3</v>
      </c>
      <c r="M3050" t="s">
        <v>45</v>
      </c>
      <c r="N3050">
        <v>1</v>
      </c>
      <c r="O3050" t="s">
        <v>33</v>
      </c>
      <c r="P3050">
        <v>16362</v>
      </c>
      <c r="T3050" s="3">
        <f t="shared" si="95"/>
        <v>56.7</v>
      </c>
      <c r="U3050" s="3">
        <f>IF(AND(R3050&lt;&gt;"_U",N3050&lt;&gt;9999,N3050&lt;&gt;999,L3050&lt;&gt;"Median"),IFERROR(VLOOKUP(A3050,'HD Total'!A:P,16,0),"."),".")</f>
        <v>28857</v>
      </c>
    </row>
    <row r="3051" spans="1:21" x14ac:dyDescent="0.3">
      <c r="A3051" s="1" t="str">
        <f t="shared" si="94"/>
        <v>2023|Canterbury|$30,001-$50,000</v>
      </c>
      <c r="B3051" t="s">
        <v>18</v>
      </c>
      <c r="C3051" t="s">
        <v>19</v>
      </c>
      <c r="D3051" t="s">
        <v>20</v>
      </c>
      <c r="E3051" t="s">
        <v>21</v>
      </c>
      <c r="F3051">
        <v>2023</v>
      </c>
      <c r="G3051">
        <v>2023</v>
      </c>
      <c r="H3051">
        <v>402</v>
      </c>
      <c r="I3051" t="s">
        <v>171</v>
      </c>
      <c r="J3051">
        <v>99</v>
      </c>
      <c r="K3051" t="s">
        <v>23</v>
      </c>
      <c r="L3051">
        <v>3</v>
      </c>
      <c r="M3051" t="s">
        <v>45</v>
      </c>
      <c r="N3051">
        <v>3</v>
      </c>
      <c r="O3051" t="s">
        <v>25</v>
      </c>
      <c r="P3051">
        <v>2937</v>
      </c>
      <c r="T3051" s="3">
        <f t="shared" si="95"/>
        <v>10.18</v>
      </c>
      <c r="U3051" s="3">
        <f>IF(AND(R3051&lt;&gt;"_U",N3051&lt;&gt;9999,N3051&lt;&gt;999,L3051&lt;&gt;"Median"),IFERROR(VLOOKUP(A3051,'HD Total'!A:P,16,0),"."),".")</f>
        <v>28857</v>
      </c>
    </row>
    <row r="3052" spans="1:21" x14ac:dyDescent="0.3">
      <c r="A3052" s="1" t="str">
        <f t="shared" si="94"/>
        <v>2023|Canterbury|$30,001-$50,000</v>
      </c>
      <c r="B3052" t="s">
        <v>18</v>
      </c>
      <c r="C3052" t="s">
        <v>19</v>
      </c>
      <c r="D3052" t="s">
        <v>20</v>
      </c>
      <c r="E3052" t="s">
        <v>21</v>
      </c>
      <c r="F3052">
        <v>2023</v>
      </c>
      <c r="G3052">
        <v>2023</v>
      </c>
      <c r="H3052">
        <v>402</v>
      </c>
      <c r="I3052" t="s">
        <v>171</v>
      </c>
      <c r="J3052">
        <v>99</v>
      </c>
      <c r="K3052" t="s">
        <v>23</v>
      </c>
      <c r="L3052">
        <v>3</v>
      </c>
      <c r="M3052" t="s">
        <v>45</v>
      </c>
      <c r="N3052">
        <v>7777</v>
      </c>
      <c r="O3052" t="s">
        <v>37</v>
      </c>
      <c r="P3052">
        <v>28857</v>
      </c>
      <c r="T3052" s="3">
        <f t="shared" si="95"/>
        <v>100</v>
      </c>
      <c r="U3052" s="3">
        <f>IF(AND(R3052&lt;&gt;"_U",N3052&lt;&gt;9999,N3052&lt;&gt;999,L3052&lt;&gt;"Median"),IFERROR(VLOOKUP(A3052,'HD Total'!A:P,16,0),"."),".")</f>
        <v>28857</v>
      </c>
    </row>
    <row r="3053" spans="1:21" x14ac:dyDescent="0.3">
      <c r="A3053" s="1" t="str">
        <f t="shared" si="94"/>
        <v>2023|Canterbury|$30,001-$50,000</v>
      </c>
      <c r="B3053" t="s">
        <v>18</v>
      </c>
      <c r="C3053" t="s">
        <v>19</v>
      </c>
      <c r="D3053" t="s">
        <v>20</v>
      </c>
      <c r="E3053" t="s">
        <v>21</v>
      </c>
      <c r="F3053">
        <v>2023</v>
      </c>
      <c r="G3053">
        <v>2023</v>
      </c>
      <c r="H3053">
        <v>402</v>
      </c>
      <c r="I3053" t="s">
        <v>171</v>
      </c>
      <c r="J3053">
        <v>99</v>
      </c>
      <c r="K3053" t="s">
        <v>23</v>
      </c>
      <c r="L3053">
        <v>3</v>
      </c>
      <c r="M3053" t="s">
        <v>45</v>
      </c>
      <c r="N3053">
        <v>999</v>
      </c>
      <c r="O3053" t="s">
        <v>42</v>
      </c>
      <c r="P3053">
        <v>0</v>
      </c>
      <c r="T3053" s="3" t="str">
        <f t="shared" si="95"/>
        <v>.</v>
      </c>
      <c r="U3053" s="3" t="str">
        <f>IF(AND(R3053&lt;&gt;"_U",N3053&lt;&gt;9999,N3053&lt;&gt;999,L3053&lt;&gt;"Median"),IFERROR(VLOOKUP(A3053,'HD Total'!A:P,16,0),"."),".")</f>
        <v>.</v>
      </c>
    </row>
    <row r="3054" spans="1:21" x14ac:dyDescent="0.3">
      <c r="A3054" s="1" t="str">
        <f t="shared" si="94"/>
        <v>2023|Canterbury|$30,001-$50,000</v>
      </c>
      <c r="B3054" t="s">
        <v>18</v>
      </c>
      <c r="C3054" t="s">
        <v>19</v>
      </c>
      <c r="D3054" t="s">
        <v>20</v>
      </c>
      <c r="E3054" t="s">
        <v>21</v>
      </c>
      <c r="F3054">
        <v>2023</v>
      </c>
      <c r="G3054">
        <v>2023</v>
      </c>
      <c r="H3054">
        <v>402</v>
      </c>
      <c r="I3054" t="s">
        <v>171</v>
      </c>
      <c r="J3054">
        <v>99</v>
      </c>
      <c r="K3054" t="s">
        <v>23</v>
      </c>
      <c r="L3054">
        <v>3</v>
      </c>
      <c r="M3054" t="s">
        <v>45</v>
      </c>
      <c r="N3054">
        <v>9999</v>
      </c>
      <c r="O3054" t="s">
        <v>40</v>
      </c>
      <c r="P3054">
        <v>28857</v>
      </c>
      <c r="T3054" s="3" t="str">
        <f t="shared" si="95"/>
        <v>.</v>
      </c>
      <c r="U3054" s="3" t="str">
        <f>IF(AND(R3054&lt;&gt;"_U",N3054&lt;&gt;9999,N3054&lt;&gt;999,L3054&lt;&gt;"Median"),IFERROR(VLOOKUP(A3054,'HD Total'!A:P,16,0),"."),".")</f>
        <v>.</v>
      </c>
    </row>
    <row r="3055" spans="1:21" x14ac:dyDescent="0.3">
      <c r="A3055" s="1" t="str">
        <f t="shared" si="94"/>
        <v>2023|Canterbury|$30,001-$50,000</v>
      </c>
      <c r="B3055" t="s">
        <v>18</v>
      </c>
      <c r="C3055" t="s">
        <v>19</v>
      </c>
      <c r="D3055" t="s">
        <v>20</v>
      </c>
      <c r="E3055" t="s">
        <v>21</v>
      </c>
      <c r="F3055">
        <v>2023</v>
      </c>
      <c r="G3055">
        <v>2023</v>
      </c>
      <c r="H3055">
        <v>402</v>
      </c>
      <c r="I3055" t="s">
        <v>171</v>
      </c>
      <c r="J3055">
        <v>99</v>
      </c>
      <c r="K3055" t="s">
        <v>23</v>
      </c>
      <c r="L3055">
        <v>3</v>
      </c>
      <c r="M3055" t="s">
        <v>45</v>
      </c>
      <c r="N3055">
        <v>2</v>
      </c>
      <c r="O3055" t="s">
        <v>28</v>
      </c>
      <c r="P3055">
        <v>9558</v>
      </c>
      <c r="T3055" s="3">
        <f t="shared" si="95"/>
        <v>33.119999999999997</v>
      </c>
      <c r="U3055" s="3">
        <f>IF(AND(R3055&lt;&gt;"_U",N3055&lt;&gt;9999,N3055&lt;&gt;999,L3055&lt;&gt;"Median"),IFERROR(VLOOKUP(A3055,'HD Total'!A:P,16,0),"."),".")</f>
        <v>28857</v>
      </c>
    </row>
    <row r="3056" spans="1:21" x14ac:dyDescent="0.3">
      <c r="A3056" s="1" t="str">
        <f t="shared" si="94"/>
        <v>2023|Canterbury|$50,001-$70,000</v>
      </c>
      <c r="B3056" t="s">
        <v>18</v>
      </c>
      <c r="C3056" t="s">
        <v>19</v>
      </c>
      <c r="D3056" t="s">
        <v>20</v>
      </c>
      <c r="E3056" t="s">
        <v>21</v>
      </c>
      <c r="F3056">
        <v>2023</v>
      </c>
      <c r="G3056">
        <v>2023</v>
      </c>
      <c r="H3056">
        <v>402</v>
      </c>
      <c r="I3056" t="s">
        <v>171</v>
      </c>
      <c r="J3056">
        <v>99</v>
      </c>
      <c r="K3056" t="s">
        <v>23</v>
      </c>
      <c r="L3056">
        <v>4</v>
      </c>
      <c r="M3056" t="s">
        <v>36</v>
      </c>
      <c r="N3056">
        <v>3</v>
      </c>
      <c r="O3056" t="s">
        <v>25</v>
      </c>
      <c r="P3056">
        <v>2043</v>
      </c>
      <c r="T3056" s="3">
        <f t="shared" si="95"/>
        <v>8.64</v>
      </c>
      <c r="U3056" s="3">
        <f>IF(AND(R3056&lt;&gt;"_U",N3056&lt;&gt;9999,N3056&lt;&gt;999,L3056&lt;&gt;"Median"),IFERROR(VLOOKUP(A3056,'HD Total'!A:P,16,0),"."),".")</f>
        <v>23643</v>
      </c>
    </row>
    <row r="3057" spans="1:21" x14ac:dyDescent="0.3">
      <c r="A3057" s="1" t="str">
        <f t="shared" si="94"/>
        <v>2023|Canterbury|$50,001-$70,000</v>
      </c>
      <c r="B3057" t="s">
        <v>18</v>
      </c>
      <c r="C3057" t="s">
        <v>19</v>
      </c>
      <c r="D3057" t="s">
        <v>20</v>
      </c>
      <c r="E3057" t="s">
        <v>21</v>
      </c>
      <c r="F3057">
        <v>2023</v>
      </c>
      <c r="G3057">
        <v>2023</v>
      </c>
      <c r="H3057">
        <v>402</v>
      </c>
      <c r="I3057" t="s">
        <v>171</v>
      </c>
      <c r="J3057">
        <v>99</v>
      </c>
      <c r="K3057" t="s">
        <v>23</v>
      </c>
      <c r="L3057">
        <v>4</v>
      </c>
      <c r="M3057" t="s">
        <v>36</v>
      </c>
      <c r="N3057">
        <v>9999</v>
      </c>
      <c r="O3057" t="s">
        <v>40</v>
      </c>
      <c r="P3057">
        <v>23643</v>
      </c>
      <c r="T3057" s="3" t="str">
        <f t="shared" si="95"/>
        <v>.</v>
      </c>
      <c r="U3057" s="3" t="str">
        <f>IF(AND(R3057&lt;&gt;"_U",N3057&lt;&gt;9999,N3057&lt;&gt;999,L3057&lt;&gt;"Median"),IFERROR(VLOOKUP(A3057,'HD Total'!A:P,16,0),"."),".")</f>
        <v>.</v>
      </c>
    </row>
    <row r="3058" spans="1:21" x14ac:dyDescent="0.3">
      <c r="A3058" s="1" t="str">
        <f t="shared" si="94"/>
        <v>2023|Canterbury|$50,001-$70,000</v>
      </c>
      <c r="B3058" t="s">
        <v>18</v>
      </c>
      <c r="C3058" t="s">
        <v>19</v>
      </c>
      <c r="D3058" t="s">
        <v>20</v>
      </c>
      <c r="E3058" t="s">
        <v>21</v>
      </c>
      <c r="F3058">
        <v>2023</v>
      </c>
      <c r="G3058">
        <v>2023</v>
      </c>
      <c r="H3058">
        <v>402</v>
      </c>
      <c r="I3058" t="s">
        <v>171</v>
      </c>
      <c r="J3058">
        <v>99</v>
      </c>
      <c r="K3058" t="s">
        <v>23</v>
      </c>
      <c r="L3058">
        <v>4</v>
      </c>
      <c r="M3058" t="s">
        <v>36</v>
      </c>
      <c r="N3058">
        <v>2</v>
      </c>
      <c r="O3058" t="s">
        <v>28</v>
      </c>
      <c r="P3058">
        <v>8964</v>
      </c>
      <c r="T3058" s="3">
        <f t="shared" si="95"/>
        <v>37.909999999999997</v>
      </c>
      <c r="U3058" s="3">
        <f>IF(AND(R3058&lt;&gt;"_U",N3058&lt;&gt;9999,N3058&lt;&gt;999,L3058&lt;&gt;"Median"),IFERROR(VLOOKUP(A3058,'HD Total'!A:P,16,0),"."),".")</f>
        <v>23643</v>
      </c>
    </row>
    <row r="3059" spans="1:21" x14ac:dyDescent="0.3">
      <c r="A3059" s="1" t="str">
        <f t="shared" si="94"/>
        <v>2023|Canterbury|$50,001-$70,000</v>
      </c>
      <c r="B3059" t="s">
        <v>18</v>
      </c>
      <c r="C3059" t="s">
        <v>19</v>
      </c>
      <c r="D3059" t="s">
        <v>20</v>
      </c>
      <c r="E3059" t="s">
        <v>21</v>
      </c>
      <c r="F3059">
        <v>2023</v>
      </c>
      <c r="G3059">
        <v>2023</v>
      </c>
      <c r="H3059">
        <v>402</v>
      </c>
      <c r="I3059" t="s">
        <v>171</v>
      </c>
      <c r="J3059">
        <v>99</v>
      </c>
      <c r="K3059" t="s">
        <v>23</v>
      </c>
      <c r="L3059">
        <v>4</v>
      </c>
      <c r="M3059" t="s">
        <v>36</v>
      </c>
      <c r="N3059">
        <v>999</v>
      </c>
      <c r="O3059" t="s">
        <v>42</v>
      </c>
      <c r="P3059">
        <v>0</v>
      </c>
      <c r="T3059" s="3" t="str">
        <f t="shared" si="95"/>
        <v>.</v>
      </c>
      <c r="U3059" s="3" t="str">
        <f>IF(AND(R3059&lt;&gt;"_U",N3059&lt;&gt;9999,N3059&lt;&gt;999,L3059&lt;&gt;"Median"),IFERROR(VLOOKUP(A3059,'HD Total'!A:P,16,0),"."),".")</f>
        <v>.</v>
      </c>
    </row>
    <row r="3060" spans="1:21" x14ac:dyDescent="0.3">
      <c r="A3060" s="1" t="str">
        <f t="shared" si="94"/>
        <v>2023|Canterbury|$50,001-$70,000</v>
      </c>
      <c r="B3060" t="s">
        <v>18</v>
      </c>
      <c r="C3060" t="s">
        <v>19</v>
      </c>
      <c r="D3060" t="s">
        <v>20</v>
      </c>
      <c r="E3060" t="s">
        <v>21</v>
      </c>
      <c r="F3060">
        <v>2023</v>
      </c>
      <c r="G3060">
        <v>2023</v>
      </c>
      <c r="H3060">
        <v>402</v>
      </c>
      <c r="I3060" t="s">
        <v>171</v>
      </c>
      <c r="J3060">
        <v>99</v>
      </c>
      <c r="K3060" t="s">
        <v>23</v>
      </c>
      <c r="L3060">
        <v>4</v>
      </c>
      <c r="M3060" t="s">
        <v>36</v>
      </c>
      <c r="N3060">
        <v>1</v>
      </c>
      <c r="O3060" t="s">
        <v>33</v>
      </c>
      <c r="P3060">
        <v>12636</v>
      </c>
      <c r="T3060" s="3">
        <f t="shared" si="95"/>
        <v>53.44</v>
      </c>
      <c r="U3060" s="3">
        <f>IF(AND(R3060&lt;&gt;"_U",N3060&lt;&gt;9999,N3060&lt;&gt;999,L3060&lt;&gt;"Median"),IFERROR(VLOOKUP(A3060,'HD Total'!A:P,16,0),"."),".")</f>
        <v>23643</v>
      </c>
    </row>
    <row r="3061" spans="1:21" x14ac:dyDescent="0.3">
      <c r="A3061" s="1" t="str">
        <f t="shared" si="94"/>
        <v>2023|Canterbury|$50,001-$70,000</v>
      </c>
      <c r="B3061" t="s">
        <v>18</v>
      </c>
      <c r="C3061" t="s">
        <v>19</v>
      </c>
      <c r="D3061" t="s">
        <v>20</v>
      </c>
      <c r="E3061" t="s">
        <v>21</v>
      </c>
      <c r="F3061">
        <v>2023</v>
      </c>
      <c r="G3061">
        <v>2023</v>
      </c>
      <c r="H3061">
        <v>402</v>
      </c>
      <c r="I3061" t="s">
        <v>171</v>
      </c>
      <c r="J3061">
        <v>99</v>
      </c>
      <c r="K3061" t="s">
        <v>23</v>
      </c>
      <c r="L3061">
        <v>4</v>
      </c>
      <c r="M3061" t="s">
        <v>36</v>
      </c>
      <c r="N3061">
        <v>7777</v>
      </c>
      <c r="O3061" t="s">
        <v>37</v>
      </c>
      <c r="P3061">
        <v>23643</v>
      </c>
      <c r="T3061" s="3">
        <f t="shared" si="95"/>
        <v>100</v>
      </c>
      <c r="U3061" s="3">
        <f>IF(AND(R3061&lt;&gt;"_U",N3061&lt;&gt;9999,N3061&lt;&gt;999,L3061&lt;&gt;"Median"),IFERROR(VLOOKUP(A3061,'HD Total'!A:P,16,0),"."),".")</f>
        <v>23643</v>
      </c>
    </row>
    <row r="3062" spans="1:21" x14ac:dyDescent="0.3">
      <c r="A3062" s="1" t="str">
        <f t="shared" si="94"/>
        <v>2023|Canterbury|$70,001-$100,000</v>
      </c>
      <c r="B3062" t="s">
        <v>18</v>
      </c>
      <c r="C3062" t="s">
        <v>19</v>
      </c>
      <c r="D3062" t="s">
        <v>20</v>
      </c>
      <c r="E3062" t="s">
        <v>21</v>
      </c>
      <c r="F3062">
        <v>2023</v>
      </c>
      <c r="G3062">
        <v>2023</v>
      </c>
      <c r="H3062">
        <v>402</v>
      </c>
      <c r="I3062" t="s">
        <v>171</v>
      </c>
      <c r="J3062">
        <v>99</v>
      </c>
      <c r="K3062" t="s">
        <v>23</v>
      </c>
      <c r="L3062">
        <v>5</v>
      </c>
      <c r="M3062" t="s">
        <v>58</v>
      </c>
      <c r="N3062">
        <v>1</v>
      </c>
      <c r="O3062" t="s">
        <v>33</v>
      </c>
      <c r="P3062">
        <v>18639</v>
      </c>
      <c r="T3062" s="3">
        <f t="shared" si="95"/>
        <v>57.18</v>
      </c>
      <c r="U3062" s="3">
        <f>IF(AND(R3062&lt;&gt;"_U",N3062&lt;&gt;9999,N3062&lt;&gt;999,L3062&lt;&gt;"Median"),IFERROR(VLOOKUP(A3062,'HD Total'!A:P,16,0),"."),".")</f>
        <v>32598</v>
      </c>
    </row>
    <row r="3063" spans="1:21" x14ac:dyDescent="0.3">
      <c r="A3063" s="1" t="str">
        <f t="shared" si="94"/>
        <v>2023|Canterbury|$70,001-$100,000</v>
      </c>
      <c r="B3063" t="s">
        <v>18</v>
      </c>
      <c r="C3063" t="s">
        <v>19</v>
      </c>
      <c r="D3063" t="s">
        <v>20</v>
      </c>
      <c r="E3063" t="s">
        <v>21</v>
      </c>
      <c r="F3063">
        <v>2023</v>
      </c>
      <c r="G3063">
        <v>2023</v>
      </c>
      <c r="H3063">
        <v>402</v>
      </c>
      <c r="I3063" t="s">
        <v>171</v>
      </c>
      <c r="J3063">
        <v>99</v>
      </c>
      <c r="K3063" t="s">
        <v>23</v>
      </c>
      <c r="L3063">
        <v>5</v>
      </c>
      <c r="M3063" t="s">
        <v>58</v>
      </c>
      <c r="N3063">
        <v>9999</v>
      </c>
      <c r="O3063" t="s">
        <v>40</v>
      </c>
      <c r="P3063">
        <v>32598</v>
      </c>
      <c r="T3063" s="3" t="str">
        <f t="shared" si="95"/>
        <v>.</v>
      </c>
      <c r="U3063" s="3" t="str">
        <f>IF(AND(R3063&lt;&gt;"_U",N3063&lt;&gt;9999,N3063&lt;&gt;999,L3063&lt;&gt;"Median"),IFERROR(VLOOKUP(A3063,'HD Total'!A:P,16,0),"."),".")</f>
        <v>.</v>
      </c>
    </row>
    <row r="3064" spans="1:21" x14ac:dyDescent="0.3">
      <c r="A3064" s="1" t="str">
        <f t="shared" si="94"/>
        <v>2023|Canterbury|$70,001-$100,000</v>
      </c>
      <c r="B3064" t="s">
        <v>18</v>
      </c>
      <c r="C3064" t="s">
        <v>19</v>
      </c>
      <c r="D3064" t="s">
        <v>20</v>
      </c>
      <c r="E3064" t="s">
        <v>21</v>
      </c>
      <c r="F3064">
        <v>2023</v>
      </c>
      <c r="G3064">
        <v>2023</v>
      </c>
      <c r="H3064">
        <v>402</v>
      </c>
      <c r="I3064" t="s">
        <v>171</v>
      </c>
      <c r="J3064">
        <v>99</v>
      </c>
      <c r="K3064" t="s">
        <v>23</v>
      </c>
      <c r="L3064">
        <v>5</v>
      </c>
      <c r="M3064" t="s">
        <v>58</v>
      </c>
      <c r="N3064">
        <v>7777</v>
      </c>
      <c r="O3064" t="s">
        <v>37</v>
      </c>
      <c r="P3064">
        <v>32598</v>
      </c>
      <c r="T3064" s="3">
        <f t="shared" si="95"/>
        <v>100</v>
      </c>
      <c r="U3064" s="3">
        <f>IF(AND(R3064&lt;&gt;"_U",N3064&lt;&gt;9999,N3064&lt;&gt;999,L3064&lt;&gt;"Median"),IFERROR(VLOOKUP(A3064,'HD Total'!A:P,16,0),"."),".")</f>
        <v>32598</v>
      </c>
    </row>
    <row r="3065" spans="1:21" x14ac:dyDescent="0.3">
      <c r="A3065" s="1" t="str">
        <f t="shared" si="94"/>
        <v>2023|Canterbury|$70,001-$100,000</v>
      </c>
      <c r="B3065" t="s">
        <v>18</v>
      </c>
      <c r="C3065" t="s">
        <v>19</v>
      </c>
      <c r="D3065" t="s">
        <v>20</v>
      </c>
      <c r="E3065" t="s">
        <v>21</v>
      </c>
      <c r="F3065">
        <v>2023</v>
      </c>
      <c r="G3065">
        <v>2023</v>
      </c>
      <c r="H3065">
        <v>402</v>
      </c>
      <c r="I3065" t="s">
        <v>171</v>
      </c>
      <c r="J3065">
        <v>99</v>
      </c>
      <c r="K3065" t="s">
        <v>23</v>
      </c>
      <c r="L3065">
        <v>5</v>
      </c>
      <c r="M3065" t="s">
        <v>58</v>
      </c>
      <c r="N3065">
        <v>2</v>
      </c>
      <c r="O3065" t="s">
        <v>28</v>
      </c>
      <c r="P3065">
        <v>11316</v>
      </c>
      <c r="T3065" s="3">
        <f t="shared" si="95"/>
        <v>34.71</v>
      </c>
      <c r="U3065" s="3">
        <f>IF(AND(R3065&lt;&gt;"_U",N3065&lt;&gt;9999,N3065&lt;&gt;999,L3065&lt;&gt;"Median"),IFERROR(VLOOKUP(A3065,'HD Total'!A:P,16,0),"."),".")</f>
        <v>32598</v>
      </c>
    </row>
    <row r="3066" spans="1:21" x14ac:dyDescent="0.3">
      <c r="A3066" s="1" t="str">
        <f t="shared" si="94"/>
        <v>2023|Canterbury|$70,001-$100,000</v>
      </c>
      <c r="B3066" t="s">
        <v>18</v>
      </c>
      <c r="C3066" t="s">
        <v>19</v>
      </c>
      <c r="D3066" t="s">
        <v>20</v>
      </c>
      <c r="E3066" t="s">
        <v>21</v>
      </c>
      <c r="F3066">
        <v>2023</v>
      </c>
      <c r="G3066">
        <v>2023</v>
      </c>
      <c r="H3066">
        <v>402</v>
      </c>
      <c r="I3066" t="s">
        <v>171</v>
      </c>
      <c r="J3066">
        <v>99</v>
      </c>
      <c r="K3066" t="s">
        <v>23</v>
      </c>
      <c r="L3066">
        <v>5</v>
      </c>
      <c r="M3066" t="s">
        <v>58</v>
      </c>
      <c r="N3066">
        <v>3</v>
      </c>
      <c r="O3066" t="s">
        <v>25</v>
      </c>
      <c r="P3066">
        <v>2637</v>
      </c>
      <c r="T3066" s="3">
        <f t="shared" si="95"/>
        <v>8.09</v>
      </c>
      <c r="U3066" s="3">
        <f>IF(AND(R3066&lt;&gt;"_U",N3066&lt;&gt;9999,N3066&lt;&gt;999,L3066&lt;&gt;"Median"),IFERROR(VLOOKUP(A3066,'HD Total'!A:P,16,0),"."),".")</f>
        <v>32598</v>
      </c>
    </row>
    <row r="3067" spans="1:21" x14ac:dyDescent="0.3">
      <c r="A3067" s="1" t="str">
        <f t="shared" si="94"/>
        <v>2023|Canterbury|$70,001-$100,000</v>
      </c>
      <c r="B3067" t="s">
        <v>18</v>
      </c>
      <c r="C3067" t="s">
        <v>19</v>
      </c>
      <c r="D3067" t="s">
        <v>20</v>
      </c>
      <c r="E3067" t="s">
        <v>21</v>
      </c>
      <c r="F3067">
        <v>2023</v>
      </c>
      <c r="G3067">
        <v>2023</v>
      </c>
      <c r="H3067">
        <v>402</v>
      </c>
      <c r="I3067" t="s">
        <v>171</v>
      </c>
      <c r="J3067">
        <v>99</v>
      </c>
      <c r="K3067" t="s">
        <v>23</v>
      </c>
      <c r="L3067">
        <v>5</v>
      </c>
      <c r="M3067" t="s">
        <v>58</v>
      </c>
      <c r="N3067">
        <v>999</v>
      </c>
      <c r="O3067" t="s">
        <v>42</v>
      </c>
      <c r="P3067">
        <v>0</v>
      </c>
      <c r="T3067" s="3" t="str">
        <f t="shared" si="95"/>
        <v>.</v>
      </c>
      <c r="U3067" s="3" t="str">
        <f>IF(AND(R3067&lt;&gt;"_U",N3067&lt;&gt;9999,N3067&lt;&gt;999,L3067&lt;&gt;"Median"),IFERROR(VLOOKUP(A3067,'HD Total'!A:P,16,0),"."),".")</f>
        <v>.</v>
      </c>
    </row>
    <row r="3068" spans="1:21" x14ac:dyDescent="0.3">
      <c r="A3068" s="1" t="str">
        <f t="shared" si="94"/>
        <v>2023|Canterbury|$100,001-$150,000</v>
      </c>
      <c r="B3068" t="s">
        <v>18</v>
      </c>
      <c r="C3068" t="s">
        <v>19</v>
      </c>
      <c r="D3068" t="s">
        <v>20</v>
      </c>
      <c r="E3068" t="s">
        <v>21</v>
      </c>
      <c r="F3068">
        <v>2023</v>
      </c>
      <c r="G3068">
        <v>2023</v>
      </c>
      <c r="H3068">
        <v>402</v>
      </c>
      <c r="I3068" t="s">
        <v>171</v>
      </c>
      <c r="J3068">
        <v>99</v>
      </c>
      <c r="K3068" t="s">
        <v>23</v>
      </c>
      <c r="L3068">
        <v>6</v>
      </c>
      <c r="M3068" t="s">
        <v>59</v>
      </c>
      <c r="N3068">
        <v>3</v>
      </c>
      <c r="O3068" t="s">
        <v>25</v>
      </c>
      <c r="P3068">
        <v>3729</v>
      </c>
      <c r="T3068" s="3">
        <f t="shared" si="95"/>
        <v>7.7</v>
      </c>
      <c r="U3068" s="3">
        <f>IF(AND(R3068&lt;&gt;"_U",N3068&lt;&gt;9999,N3068&lt;&gt;999,L3068&lt;&gt;"Median"),IFERROR(VLOOKUP(A3068,'HD Total'!A:P,16,0),"."),".")</f>
        <v>48429</v>
      </c>
    </row>
    <row r="3069" spans="1:21" x14ac:dyDescent="0.3">
      <c r="A3069" s="1" t="str">
        <f t="shared" si="94"/>
        <v>2023|Canterbury|$100,001-$150,000</v>
      </c>
      <c r="B3069" t="s">
        <v>18</v>
      </c>
      <c r="C3069" t="s">
        <v>19</v>
      </c>
      <c r="D3069" t="s">
        <v>20</v>
      </c>
      <c r="E3069" t="s">
        <v>21</v>
      </c>
      <c r="F3069">
        <v>2023</v>
      </c>
      <c r="G3069">
        <v>2023</v>
      </c>
      <c r="H3069">
        <v>402</v>
      </c>
      <c r="I3069" t="s">
        <v>171</v>
      </c>
      <c r="J3069">
        <v>99</v>
      </c>
      <c r="K3069" t="s">
        <v>23</v>
      </c>
      <c r="L3069">
        <v>6</v>
      </c>
      <c r="M3069" t="s">
        <v>59</v>
      </c>
      <c r="N3069">
        <v>9999</v>
      </c>
      <c r="O3069" t="s">
        <v>40</v>
      </c>
      <c r="P3069">
        <v>48429</v>
      </c>
      <c r="T3069" s="3" t="str">
        <f t="shared" si="95"/>
        <v>.</v>
      </c>
      <c r="U3069" s="3" t="str">
        <f>IF(AND(R3069&lt;&gt;"_U",N3069&lt;&gt;9999,N3069&lt;&gt;999,L3069&lt;&gt;"Median"),IFERROR(VLOOKUP(A3069,'HD Total'!A:P,16,0),"."),".")</f>
        <v>.</v>
      </c>
    </row>
    <row r="3070" spans="1:21" x14ac:dyDescent="0.3">
      <c r="A3070" s="1" t="str">
        <f t="shared" si="94"/>
        <v>2023|Canterbury|$100,001-$150,000</v>
      </c>
      <c r="B3070" t="s">
        <v>18</v>
      </c>
      <c r="C3070" t="s">
        <v>19</v>
      </c>
      <c r="D3070" t="s">
        <v>20</v>
      </c>
      <c r="E3070" t="s">
        <v>21</v>
      </c>
      <c r="F3070">
        <v>2023</v>
      </c>
      <c r="G3070">
        <v>2023</v>
      </c>
      <c r="H3070">
        <v>402</v>
      </c>
      <c r="I3070" t="s">
        <v>171</v>
      </c>
      <c r="J3070">
        <v>99</v>
      </c>
      <c r="K3070" t="s">
        <v>23</v>
      </c>
      <c r="L3070">
        <v>6</v>
      </c>
      <c r="M3070" t="s">
        <v>59</v>
      </c>
      <c r="N3070">
        <v>1</v>
      </c>
      <c r="O3070" t="s">
        <v>33</v>
      </c>
      <c r="P3070">
        <v>31245</v>
      </c>
      <c r="T3070" s="3">
        <f t="shared" si="95"/>
        <v>64.52</v>
      </c>
      <c r="U3070" s="3">
        <f>IF(AND(R3070&lt;&gt;"_U",N3070&lt;&gt;9999,N3070&lt;&gt;999,L3070&lt;&gt;"Median"),IFERROR(VLOOKUP(A3070,'HD Total'!A:P,16,0),"."),".")</f>
        <v>48429</v>
      </c>
    </row>
    <row r="3071" spans="1:21" x14ac:dyDescent="0.3">
      <c r="A3071" s="1" t="str">
        <f t="shared" si="94"/>
        <v>2023|Canterbury|$100,001-$150,000</v>
      </c>
      <c r="B3071" t="s">
        <v>18</v>
      </c>
      <c r="C3071" t="s">
        <v>19</v>
      </c>
      <c r="D3071" t="s">
        <v>20</v>
      </c>
      <c r="E3071" t="s">
        <v>21</v>
      </c>
      <c r="F3071">
        <v>2023</v>
      </c>
      <c r="G3071">
        <v>2023</v>
      </c>
      <c r="H3071">
        <v>402</v>
      </c>
      <c r="I3071" t="s">
        <v>171</v>
      </c>
      <c r="J3071">
        <v>99</v>
      </c>
      <c r="K3071" t="s">
        <v>23</v>
      </c>
      <c r="L3071">
        <v>6</v>
      </c>
      <c r="M3071" t="s">
        <v>59</v>
      </c>
      <c r="N3071">
        <v>2</v>
      </c>
      <c r="O3071" t="s">
        <v>28</v>
      </c>
      <c r="P3071">
        <v>13455</v>
      </c>
      <c r="T3071" s="3">
        <f t="shared" si="95"/>
        <v>27.78</v>
      </c>
      <c r="U3071" s="3">
        <f>IF(AND(R3071&lt;&gt;"_U",N3071&lt;&gt;9999,N3071&lt;&gt;999,L3071&lt;&gt;"Median"),IFERROR(VLOOKUP(A3071,'HD Total'!A:P,16,0),"."),".")</f>
        <v>48429</v>
      </c>
    </row>
    <row r="3072" spans="1:21" x14ac:dyDescent="0.3">
      <c r="A3072" s="1" t="str">
        <f t="shared" si="94"/>
        <v>2023|Canterbury|$100,001-$150,000</v>
      </c>
      <c r="B3072" t="s">
        <v>18</v>
      </c>
      <c r="C3072" t="s">
        <v>19</v>
      </c>
      <c r="D3072" t="s">
        <v>20</v>
      </c>
      <c r="E3072" t="s">
        <v>21</v>
      </c>
      <c r="F3072">
        <v>2023</v>
      </c>
      <c r="G3072">
        <v>2023</v>
      </c>
      <c r="H3072">
        <v>402</v>
      </c>
      <c r="I3072" t="s">
        <v>171</v>
      </c>
      <c r="J3072">
        <v>99</v>
      </c>
      <c r="K3072" t="s">
        <v>23</v>
      </c>
      <c r="L3072">
        <v>6</v>
      </c>
      <c r="M3072" t="s">
        <v>59</v>
      </c>
      <c r="N3072">
        <v>7777</v>
      </c>
      <c r="O3072" t="s">
        <v>37</v>
      </c>
      <c r="P3072">
        <v>48429</v>
      </c>
      <c r="T3072" s="3">
        <f t="shared" si="95"/>
        <v>100</v>
      </c>
      <c r="U3072" s="3">
        <f>IF(AND(R3072&lt;&gt;"_U",N3072&lt;&gt;9999,N3072&lt;&gt;999,L3072&lt;&gt;"Median"),IFERROR(VLOOKUP(A3072,'HD Total'!A:P,16,0),"."),".")</f>
        <v>48429</v>
      </c>
    </row>
    <row r="3073" spans="1:21" x14ac:dyDescent="0.3">
      <c r="A3073" s="1" t="str">
        <f t="shared" si="94"/>
        <v>2023|Canterbury|$100,001-$150,000</v>
      </c>
      <c r="B3073" t="s">
        <v>18</v>
      </c>
      <c r="C3073" t="s">
        <v>19</v>
      </c>
      <c r="D3073" t="s">
        <v>20</v>
      </c>
      <c r="E3073" t="s">
        <v>21</v>
      </c>
      <c r="F3073">
        <v>2023</v>
      </c>
      <c r="G3073">
        <v>2023</v>
      </c>
      <c r="H3073">
        <v>402</v>
      </c>
      <c r="I3073" t="s">
        <v>171</v>
      </c>
      <c r="J3073">
        <v>99</v>
      </c>
      <c r="K3073" t="s">
        <v>23</v>
      </c>
      <c r="L3073">
        <v>6</v>
      </c>
      <c r="M3073" t="s">
        <v>59</v>
      </c>
      <c r="N3073">
        <v>999</v>
      </c>
      <c r="O3073" t="s">
        <v>42</v>
      </c>
      <c r="P3073">
        <v>0</v>
      </c>
      <c r="T3073" s="3" t="str">
        <f t="shared" si="95"/>
        <v>.</v>
      </c>
      <c r="U3073" s="3" t="str">
        <f>IF(AND(R3073&lt;&gt;"_U",N3073&lt;&gt;9999,N3073&lt;&gt;999,L3073&lt;&gt;"Median"),IFERROR(VLOOKUP(A3073,'HD Total'!A:P,16,0),"."),".")</f>
        <v>.</v>
      </c>
    </row>
    <row r="3074" spans="1:21" x14ac:dyDescent="0.3">
      <c r="A3074" s="1" t="str">
        <f t="shared" si="94"/>
        <v>2023|Canterbury|$150,001-$200,000</v>
      </c>
      <c r="B3074" t="s">
        <v>18</v>
      </c>
      <c r="C3074" t="s">
        <v>19</v>
      </c>
      <c r="D3074" t="s">
        <v>20</v>
      </c>
      <c r="E3074" t="s">
        <v>21</v>
      </c>
      <c r="F3074">
        <v>2023</v>
      </c>
      <c r="G3074">
        <v>2023</v>
      </c>
      <c r="H3074">
        <v>402</v>
      </c>
      <c r="I3074" t="s">
        <v>171</v>
      </c>
      <c r="J3074">
        <v>99</v>
      </c>
      <c r="K3074" t="s">
        <v>23</v>
      </c>
      <c r="L3074">
        <v>7</v>
      </c>
      <c r="M3074" t="s">
        <v>43</v>
      </c>
      <c r="N3074">
        <v>1</v>
      </c>
      <c r="O3074" t="s">
        <v>33</v>
      </c>
      <c r="P3074">
        <v>20010</v>
      </c>
      <c r="T3074" s="3">
        <f t="shared" si="95"/>
        <v>70.180000000000007</v>
      </c>
      <c r="U3074" s="3">
        <f>IF(AND(R3074&lt;&gt;"_U",N3074&lt;&gt;9999,N3074&lt;&gt;999,L3074&lt;&gt;"Median"),IFERROR(VLOOKUP(A3074,'HD Total'!A:P,16,0),"."),".")</f>
        <v>28512</v>
      </c>
    </row>
    <row r="3075" spans="1:21" x14ac:dyDescent="0.3">
      <c r="A3075" s="1" t="str">
        <f t="shared" ref="A3075:A3138" si="96">G3075&amp;"|"&amp;I3075&amp;"|"&amp;M3075</f>
        <v>2023|Canterbury|$150,001-$200,000</v>
      </c>
      <c r="B3075" t="s">
        <v>18</v>
      </c>
      <c r="C3075" t="s">
        <v>19</v>
      </c>
      <c r="D3075" t="s">
        <v>20</v>
      </c>
      <c r="E3075" t="s">
        <v>21</v>
      </c>
      <c r="F3075">
        <v>2023</v>
      </c>
      <c r="G3075">
        <v>2023</v>
      </c>
      <c r="H3075">
        <v>402</v>
      </c>
      <c r="I3075" t="s">
        <v>171</v>
      </c>
      <c r="J3075">
        <v>99</v>
      </c>
      <c r="K3075" t="s">
        <v>23</v>
      </c>
      <c r="L3075">
        <v>7</v>
      </c>
      <c r="M3075" t="s">
        <v>43</v>
      </c>
      <c r="N3075">
        <v>999</v>
      </c>
      <c r="O3075" t="s">
        <v>42</v>
      </c>
      <c r="P3075">
        <v>0</v>
      </c>
      <c r="T3075" s="3" t="str">
        <f t="shared" ref="T3075:T3138" si="97">IF(AND(R3075&lt;&gt;"_U",R3075&lt;&gt;"c",N3075&lt;&gt;999,N3075&lt;&gt;9999,L3075&lt;&gt;"Median"),IFERROR((ROUND(P3075/U3075*100,2)),"."),".")</f>
        <v>.</v>
      </c>
      <c r="U3075" s="3" t="str">
        <f>IF(AND(R3075&lt;&gt;"_U",N3075&lt;&gt;9999,N3075&lt;&gt;999,L3075&lt;&gt;"Median"),IFERROR(VLOOKUP(A3075,'HD Total'!A:P,16,0),"."),".")</f>
        <v>.</v>
      </c>
    </row>
    <row r="3076" spans="1:21" x14ac:dyDescent="0.3">
      <c r="A3076" s="1" t="str">
        <f t="shared" si="96"/>
        <v>2023|Canterbury|$150,001-$200,000</v>
      </c>
      <c r="B3076" t="s">
        <v>18</v>
      </c>
      <c r="C3076" t="s">
        <v>19</v>
      </c>
      <c r="D3076" t="s">
        <v>20</v>
      </c>
      <c r="E3076" t="s">
        <v>21</v>
      </c>
      <c r="F3076">
        <v>2023</v>
      </c>
      <c r="G3076">
        <v>2023</v>
      </c>
      <c r="H3076">
        <v>402</v>
      </c>
      <c r="I3076" t="s">
        <v>171</v>
      </c>
      <c r="J3076">
        <v>99</v>
      </c>
      <c r="K3076" t="s">
        <v>23</v>
      </c>
      <c r="L3076">
        <v>7</v>
      </c>
      <c r="M3076" t="s">
        <v>43</v>
      </c>
      <c r="N3076">
        <v>3</v>
      </c>
      <c r="O3076" t="s">
        <v>25</v>
      </c>
      <c r="P3076">
        <v>2760</v>
      </c>
      <c r="T3076" s="3">
        <f t="shared" si="97"/>
        <v>9.68</v>
      </c>
      <c r="U3076" s="3">
        <f>IF(AND(R3076&lt;&gt;"_U",N3076&lt;&gt;9999,N3076&lt;&gt;999,L3076&lt;&gt;"Median"),IFERROR(VLOOKUP(A3076,'HD Total'!A:P,16,0),"."),".")</f>
        <v>28512</v>
      </c>
    </row>
    <row r="3077" spans="1:21" x14ac:dyDescent="0.3">
      <c r="A3077" s="1" t="str">
        <f t="shared" si="96"/>
        <v>2023|Canterbury|$150,001-$200,000</v>
      </c>
      <c r="B3077" t="s">
        <v>18</v>
      </c>
      <c r="C3077" t="s">
        <v>19</v>
      </c>
      <c r="D3077" t="s">
        <v>20</v>
      </c>
      <c r="E3077" t="s">
        <v>21</v>
      </c>
      <c r="F3077">
        <v>2023</v>
      </c>
      <c r="G3077">
        <v>2023</v>
      </c>
      <c r="H3077">
        <v>402</v>
      </c>
      <c r="I3077" t="s">
        <v>171</v>
      </c>
      <c r="J3077">
        <v>99</v>
      </c>
      <c r="K3077" t="s">
        <v>23</v>
      </c>
      <c r="L3077">
        <v>7</v>
      </c>
      <c r="M3077" t="s">
        <v>43</v>
      </c>
      <c r="N3077">
        <v>2</v>
      </c>
      <c r="O3077" t="s">
        <v>28</v>
      </c>
      <c r="P3077">
        <v>5742</v>
      </c>
      <c r="T3077" s="3">
        <f t="shared" si="97"/>
        <v>20.14</v>
      </c>
      <c r="U3077" s="3">
        <f>IF(AND(R3077&lt;&gt;"_U",N3077&lt;&gt;9999,N3077&lt;&gt;999,L3077&lt;&gt;"Median"),IFERROR(VLOOKUP(A3077,'HD Total'!A:P,16,0),"."),".")</f>
        <v>28512</v>
      </c>
    </row>
    <row r="3078" spans="1:21" x14ac:dyDescent="0.3">
      <c r="A3078" s="1" t="str">
        <f t="shared" si="96"/>
        <v>2023|Canterbury|$150,001-$200,000</v>
      </c>
      <c r="B3078" t="s">
        <v>18</v>
      </c>
      <c r="C3078" t="s">
        <v>19</v>
      </c>
      <c r="D3078" t="s">
        <v>20</v>
      </c>
      <c r="E3078" t="s">
        <v>21</v>
      </c>
      <c r="F3078">
        <v>2023</v>
      </c>
      <c r="G3078">
        <v>2023</v>
      </c>
      <c r="H3078">
        <v>402</v>
      </c>
      <c r="I3078" t="s">
        <v>171</v>
      </c>
      <c r="J3078">
        <v>99</v>
      </c>
      <c r="K3078" t="s">
        <v>23</v>
      </c>
      <c r="L3078">
        <v>7</v>
      </c>
      <c r="M3078" t="s">
        <v>43</v>
      </c>
      <c r="N3078">
        <v>9999</v>
      </c>
      <c r="O3078" t="s">
        <v>40</v>
      </c>
      <c r="P3078">
        <v>28512</v>
      </c>
      <c r="T3078" s="3" t="str">
        <f t="shared" si="97"/>
        <v>.</v>
      </c>
      <c r="U3078" s="3" t="str">
        <f>IF(AND(R3078&lt;&gt;"_U",N3078&lt;&gt;9999,N3078&lt;&gt;999,L3078&lt;&gt;"Median"),IFERROR(VLOOKUP(A3078,'HD Total'!A:P,16,0),"."),".")</f>
        <v>.</v>
      </c>
    </row>
    <row r="3079" spans="1:21" x14ac:dyDescent="0.3">
      <c r="A3079" s="1" t="str">
        <f t="shared" si="96"/>
        <v>2023|Canterbury|$150,001-$200,000</v>
      </c>
      <c r="B3079" t="s">
        <v>18</v>
      </c>
      <c r="C3079" t="s">
        <v>19</v>
      </c>
      <c r="D3079" t="s">
        <v>20</v>
      </c>
      <c r="E3079" t="s">
        <v>21</v>
      </c>
      <c r="F3079">
        <v>2023</v>
      </c>
      <c r="G3079">
        <v>2023</v>
      </c>
      <c r="H3079">
        <v>402</v>
      </c>
      <c r="I3079" t="s">
        <v>171</v>
      </c>
      <c r="J3079">
        <v>99</v>
      </c>
      <c r="K3079" t="s">
        <v>23</v>
      </c>
      <c r="L3079">
        <v>7</v>
      </c>
      <c r="M3079" t="s">
        <v>43</v>
      </c>
      <c r="N3079">
        <v>7777</v>
      </c>
      <c r="O3079" t="s">
        <v>37</v>
      </c>
      <c r="P3079">
        <v>28512</v>
      </c>
      <c r="T3079" s="3">
        <f t="shared" si="97"/>
        <v>100</v>
      </c>
      <c r="U3079" s="3">
        <f>IF(AND(R3079&lt;&gt;"_U",N3079&lt;&gt;9999,N3079&lt;&gt;999,L3079&lt;&gt;"Median"),IFERROR(VLOOKUP(A3079,'HD Total'!A:P,16,0),"."),".")</f>
        <v>28512</v>
      </c>
    </row>
    <row r="3080" spans="1:21" x14ac:dyDescent="0.3">
      <c r="A3080" s="1" t="str">
        <f t="shared" si="96"/>
        <v>2023|Canterbury|$200,001 or more</v>
      </c>
      <c r="B3080" t="s">
        <v>18</v>
      </c>
      <c r="C3080" t="s">
        <v>19</v>
      </c>
      <c r="D3080" t="s">
        <v>20</v>
      </c>
      <c r="E3080" t="s">
        <v>21</v>
      </c>
      <c r="F3080">
        <v>2023</v>
      </c>
      <c r="G3080">
        <v>2023</v>
      </c>
      <c r="H3080">
        <v>402</v>
      </c>
      <c r="I3080" t="s">
        <v>171</v>
      </c>
      <c r="J3080">
        <v>99</v>
      </c>
      <c r="K3080" t="s">
        <v>23</v>
      </c>
      <c r="L3080">
        <v>8</v>
      </c>
      <c r="M3080" t="s">
        <v>27</v>
      </c>
      <c r="N3080">
        <v>2</v>
      </c>
      <c r="O3080" t="s">
        <v>28</v>
      </c>
      <c r="P3080">
        <v>3816</v>
      </c>
      <c r="T3080" s="3">
        <f t="shared" si="97"/>
        <v>15.38</v>
      </c>
      <c r="U3080" s="3">
        <f>IF(AND(R3080&lt;&gt;"_U",N3080&lt;&gt;9999,N3080&lt;&gt;999,L3080&lt;&gt;"Median"),IFERROR(VLOOKUP(A3080,'HD Total'!A:P,16,0),"."),".")</f>
        <v>24804</v>
      </c>
    </row>
    <row r="3081" spans="1:21" x14ac:dyDescent="0.3">
      <c r="A3081" s="1" t="str">
        <f t="shared" si="96"/>
        <v>2023|Canterbury|$200,001 or more</v>
      </c>
      <c r="B3081" t="s">
        <v>18</v>
      </c>
      <c r="C3081" t="s">
        <v>19</v>
      </c>
      <c r="D3081" t="s">
        <v>20</v>
      </c>
      <c r="E3081" t="s">
        <v>21</v>
      </c>
      <c r="F3081">
        <v>2023</v>
      </c>
      <c r="G3081">
        <v>2023</v>
      </c>
      <c r="H3081">
        <v>402</v>
      </c>
      <c r="I3081" t="s">
        <v>171</v>
      </c>
      <c r="J3081">
        <v>99</v>
      </c>
      <c r="K3081" t="s">
        <v>23</v>
      </c>
      <c r="L3081">
        <v>8</v>
      </c>
      <c r="M3081" t="s">
        <v>27</v>
      </c>
      <c r="N3081">
        <v>1</v>
      </c>
      <c r="O3081" t="s">
        <v>33</v>
      </c>
      <c r="P3081">
        <v>15951</v>
      </c>
      <c r="T3081" s="3">
        <f t="shared" si="97"/>
        <v>64.31</v>
      </c>
      <c r="U3081" s="3">
        <f>IF(AND(R3081&lt;&gt;"_U",N3081&lt;&gt;9999,N3081&lt;&gt;999,L3081&lt;&gt;"Median"),IFERROR(VLOOKUP(A3081,'HD Total'!A:P,16,0),"."),".")</f>
        <v>24804</v>
      </c>
    </row>
    <row r="3082" spans="1:21" x14ac:dyDescent="0.3">
      <c r="A3082" s="1" t="str">
        <f t="shared" si="96"/>
        <v>2023|Canterbury|$200,001 or more</v>
      </c>
      <c r="B3082" t="s">
        <v>18</v>
      </c>
      <c r="C3082" t="s">
        <v>19</v>
      </c>
      <c r="D3082" t="s">
        <v>20</v>
      </c>
      <c r="E3082" t="s">
        <v>21</v>
      </c>
      <c r="F3082">
        <v>2023</v>
      </c>
      <c r="G3082">
        <v>2023</v>
      </c>
      <c r="H3082">
        <v>402</v>
      </c>
      <c r="I3082" t="s">
        <v>171</v>
      </c>
      <c r="J3082">
        <v>99</v>
      </c>
      <c r="K3082" t="s">
        <v>23</v>
      </c>
      <c r="L3082">
        <v>8</v>
      </c>
      <c r="M3082" t="s">
        <v>27</v>
      </c>
      <c r="N3082">
        <v>7777</v>
      </c>
      <c r="O3082" t="s">
        <v>37</v>
      </c>
      <c r="P3082">
        <v>24804</v>
      </c>
      <c r="T3082" s="3">
        <f t="shared" si="97"/>
        <v>100</v>
      </c>
      <c r="U3082" s="3">
        <f>IF(AND(R3082&lt;&gt;"_U",N3082&lt;&gt;9999,N3082&lt;&gt;999,L3082&lt;&gt;"Median"),IFERROR(VLOOKUP(A3082,'HD Total'!A:P,16,0),"."),".")</f>
        <v>24804</v>
      </c>
    </row>
    <row r="3083" spans="1:21" x14ac:dyDescent="0.3">
      <c r="A3083" s="1" t="str">
        <f t="shared" si="96"/>
        <v>2023|Canterbury|$200,001 or more</v>
      </c>
      <c r="B3083" t="s">
        <v>18</v>
      </c>
      <c r="C3083" t="s">
        <v>19</v>
      </c>
      <c r="D3083" t="s">
        <v>20</v>
      </c>
      <c r="E3083" t="s">
        <v>21</v>
      </c>
      <c r="F3083">
        <v>2023</v>
      </c>
      <c r="G3083">
        <v>2023</v>
      </c>
      <c r="H3083">
        <v>402</v>
      </c>
      <c r="I3083" t="s">
        <v>171</v>
      </c>
      <c r="J3083">
        <v>99</v>
      </c>
      <c r="K3083" t="s">
        <v>23</v>
      </c>
      <c r="L3083">
        <v>8</v>
      </c>
      <c r="M3083" t="s">
        <v>27</v>
      </c>
      <c r="N3083">
        <v>3</v>
      </c>
      <c r="O3083" t="s">
        <v>25</v>
      </c>
      <c r="P3083">
        <v>5037</v>
      </c>
      <c r="T3083" s="3">
        <f t="shared" si="97"/>
        <v>20.309999999999999</v>
      </c>
      <c r="U3083" s="3">
        <f>IF(AND(R3083&lt;&gt;"_U",N3083&lt;&gt;9999,N3083&lt;&gt;999,L3083&lt;&gt;"Median"),IFERROR(VLOOKUP(A3083,'HD Total'!A:P,16,0),"."),".")</f>
        <v>24804</v>
      </c>
    </row>
    <row r="3084" spans="1:21" x14ac:dyDescent="0.3">
      <c r="A3084" s="1" t="str">
        <f t="shared" si="96"/>
        <v>2023|Canterbury|$200,001 or more</v>
      </c>
      <c r="B3084" t="s">
        <v>18</v>
      </c>
      <c r="C3084" t="s">
        <v>19</v>
      </c>
      <c r="D3084" t="s">
        <v>20</v>
      </c>
      <c r="E3084" t="s">
        <v>21</v>
      </c>
      <c r="F3084">
        <v>2023</v>
      </c>
      <c r="G3084">
        <v>2023</v>
      </c>
      <c r="H3084">
        <v>402</v>
      </c>
      <c r="I3084" t="s">
        <v>171</v>
      </c>
      <c r="J3084">
        <v>99</v>
      </c>
      <c r="K3084" t="s">
        <v>23</v>
      </c>
      <c r="L3084">
        <v>8</v>
      </c>
      <c r="M3084" t="s">
        <v>27</v>
      </c>
      <c r="N3084">
        <v>9999</v>
      </c>
      <c r="O3084" t="s">
        <v>40</v>
      </c>
      <c r="P3084">
        <v>24807</v>
      </c>
      <c r="T3084" s="3" t="str">
        <f t="shared" si="97"/>
        <v>.</v>
      </c>
      <c r="U3084" s="3" t="str">
        <f>IF(AND(R3084&lt;&gt;"_U",N3084&lt;&gt;9999,N3084&lt;&gt;999,L3084&lt;&gt;"Median"),IFERROR(VLOOKUP(A3084,'HD Total'!A:P,16,0),"."),".")</f>
        <v>.</v>
      </c>
    </row>
    <row r="3085" spans="1:21" x14ac:dyDescent="0.3">
      <c r="A3085" s="1" t="str">
        <f t="shared" si="96"/>
        <v>2023|Canterbury|$200,001 or more</v>
      </c>
      <c r="B3085" t="s">
        <v>18</v>
      </c>
      <c r="C3085" t="s">
        <v>19</v>
      </c>
      <c r="D3085" t="s">
        <v>20</v>
      </c>
      <c r="E3085" t="s">
        <v>21</v>
      </c>
      <c r="F3085">
        <v>2023</v>
      </c>
      <c r="G3085">
        <v>2023</v>
      </c>
      <c r="H3085">
        <v>402</v>
      </c>
      <c r="I3085" t="s">
        <v>171</v>
      </c>
      <c r="J3085">
        <v>99</v>
      </c>
      <c r="K3085" t="s">
        <v>23</v>
      </c>
      <c r="L3085">
        <v>8</v>
      </c>
      <c r="M3085" t="s">
        <v>27</v>
      </c>
      <c r="N3085">
        <v>999</v>
      </c>
      <c r="O3085" t="s">
        <v>42</v>
      </c>
      <c r="P3085">
        <v>0</v>
      </c>
      <c r="T3085" s="3" t="str">
        <f t="shared" si="97"/>
        <v>.</v>
      </c>
      <c r="U3085" s="3" t="str">
        <f>IF(AND(R3085&lt;&gt;"_U",N3085&lt;&gt;9999,N3085&lt;&gt;999,L3085&lt;&gt;"Median"),IFERROR(VLOOKUP(A3085,'HD Total'!A:P,16,0),"."),".")</f>
        <v>.</v>
      </c>
    </row>
    <row r="3086" spans="1:21" x14ac:dyDescent="0.3">
      <c r="A3086" s="1" t="str">
        <f t="shared" si="96"/>
        <v>2023|Canterbury|Total stated - total household income</v>
      </c>
      <c r="B3086" t="s">
        <v>18</v>
      </c>
      <c r="C3086" t="s">
        <v>19</v>
      </c>
      <c r="D3086" t="s">
        <v>20</v>
      </c>
      <c r="E3086" t="s">
        <v>21</v>
      </c>
      <c r="F3086">
        <v>2023</v>
      </c>
      <c r="G3086">
        <v>2023</v>
      </c>
      <c r="H3086">
        <v>402</v>
      </c>
      <c r="I3086" t="s">
        <v>171</v>
      </c>
      <c r="J3086">
        <v>99</v>
      </c>
      <c r="K3086" t="s">
        <v>23</v>
      </c>
      <c r="L3086">
        <v>77</v>
      </c>
      <c r="M3086" t="s">
        <v>32</v>
      </c>
      <c r="N3086">
        <v>3</v>
      </c>
      <c r="O3086" t="s">
        <v>25</v>
      </c>
      <c r="P3086">
        <v>21933</v>
      </c>
      <c r="T3086" s="3">
        <f t="shared" si="97"/>
        <v>10.09</v>
      </c>
      <c r="U3086" s="3">
        <f>IF(AND(R3086&lt;&gt;"_U",N3086&lt;&gt;9999,N3086&lt;&gt;999,L3086&lt;&gt;"Median"),IFERROR(VLOOKUP(A3086,'HD Total'!A:P,16,0),"."),".")</f>
        <v>217302</v>
      </c>
    </row>
    <row r="3087" spans="1:21" x14ac:dyDescent="0.3">
      <c r="A3087" s="1" t="str">
        <f t="shared" si="96"/>
        <v>2023|Canterbury|Total stated - total household income</v>
      </c>
      <c r="B3087" t="s">
        <v>18</v>
      </c>
      <c r="C3087" t="s">
        <v>19</v>
      </c>
      <c r="D3087" t="s">
        <v>20</v>
      </c>
      <c r="E3087" t="s">
        <v>21</v>
      </c>
      <c r="F3087">
        <v>2023</v>
      </c>
      <c r="G3087">
        <v>2023</v>
      </c>
      <c r="H3087">
        <v>402</v>
      </c>
      <c r="I3087" t="s">
        <v>171</v>
      </c>
      <c r="J3087">
        <v>99</v>
      </c>
      <c r="K3087" t="s">
        <v>23</v>
      </c>
      <c r="L3087">
        <v>77</v>
      </c>
      <c r="M3087" t="s">
        <v>32</v>
      </c>
      <c r="N3087">
        <v>7777</v>
      </c>
      <c r="O3087" t="s">
        <v>37</v>
      </c>
      <c r="P3087">
        <v>217302</v>
      </c>
      <c r="T3087" s="3">
        <f t="shared" si="97"/>
        <v>100</v>
      </c>
      <c r="U3087" s="3">
        <f>IF(AND(R3087&lt;&gt;"_U",N3087&lt;&gt;9999,N3087&lt;&gt;999,L3087&lt;&gt;"Median"),IFERROR(VLOOKUP(A3087,'HD Total'!A:P,16,0),"."),".")</f>
        <v>217302</v>
      </c>
    </row>
    <row r="3088" spans="1:21" x14ac:dyDescent="0.3">
      <c r="A3088" s="1" t="str">
        <f t="shared" si="96"/>
        <v>2023|Canterbury|Total stated - total household income</v>
      </c>
      <c r="B3088" t="s">
        <v>18</v>
      </c>
      <c r="C3088" t="s">
        <v>19</v>
      </c>
      <c r="D3088" t="s">
        <v>20</v>
      </c>
      <c r="E3088" t="s">
        <v>21</v>
      </c>
      <c r="F3088">
        <v>2023</v>
      </c>
      <c r="G3088">
        <v>2023</v>
      </c>
      <c r="H3088">
        <v>402</v>
      </c>
      <c r="I3088" t="s">
        <v>171</v>
      </c>
      <c r="J3088">
        <v>99</v>
      </c>
      <c r="K3088" t="s">
        <v>23</v>
      </c>
      <c r="L3088">
        <v>77</v>
      </c>
      <c r="M3088" t="s">
        <v>32</v>
      </c>
      <c r="N3088">
        <v>2</v>
      </c>
      <c r="O3088" t="s">
        <v>28</v>
      </c>
      <c r="P3088">
        <v>65661</v>
      </c>
      <c r="T3088" s="3">
        <f t="shared" si="97"/>
        <v>30.22</v>
      </c>
      <c r="U3088" s="3">
        <f>IF(AND(R3088&lt;&gt;"_U",N3088&lt;&gt;9999,N3088&lt;&gt;999,L3088&lt;&gt;"Median"),IFERROR(VLOOKUP(A3088,'HD Total'!A:P,16,0),"."),".")</f>
        <v>217302</v>
      </c>
    </row>
    <row r="3089" spans="1:21" x14ac:dyDescent="0.3">
      <c r="A3089" s="1" t="str">
        <f t="shared" si="96"/>
        <v>2023|Canterbury|Total stated - total household income</v>
      </c>
      <c r="B3089" t="s">
        <v>18</v>
      </c>
      <c r="C3089" t="s">
        <v>19</v>
      </c>
      <c r="D3089" t="s">
        <v>20</v>
      </c>
      <c r="E3089" t="s">
        <v>21</v>
      </c>
      <c r="F3089">
        <v>2023</v>
      </c>
      <c r="G3089">
        <v>2023</v>
      </c>
      <c r="H3089">
        <v>402</v>
      </c>
      <c r="I3089" t="s">
        <v>171</v>
      </c>
      <c r="J3089">
        <v>99</v>
      </c>
      <c r="K3089" t="s">
        <v>23</v>
      </c>
      <c r="L3089">
        <v>77</v>
      </c>
      <c r="M3089" t="s">
        <v>32</v>
      </c>
      <c r="N3089">
        <v>999</v>
      </c>
      <c r="O3089" t="s">
        <v>42</v>
      </c>
      <c r="P3089">
        <v>18</v>
      </c>
      <c r="T3089" s="3" t="str">
        <f t="shared" si="97"/>
        <v>.</v>
      </c>
      <c r="U3089" s="3" t="str">
        <f>IF(AND(R3089&lt;&gt;"_U",N3089&lt;&gt;9999,N3089&lt;&gt;999,L3089&lt;&gt;"Median"),IFERROR(VLOOKUP(A3089,'HD Total'!A:P,16,0),"."),".")</f>
        <v>.</v>
      </c>
    </row>
    <row r="3090" spans="1:21" x14ac:dyDescent="0.3">
      <c r="A3090" s="1" t="str">
        <f t="shared" si="96"/>
        <v>2023|Canterbury|Total stated - total household income</v>
      </c>
      <c r="B3090" t="s">
        <v>18</v>
      </c>
      <c r="C3090" t="s">
        <v>19</v>
      </c>
      <c r="D3090" t="s">
        <v>20</v>
      </c>
      <c r="E3090" t="s">
        <v>21</v>
      </c>
      <c r="F3090">
        <v>2023</v>
      </c>
      <c r="G3090">
        <v>2023</v>
      </c>
      <c r="H3090">
        <v>402</v>
      </c>
      <c r="I3090" t="s">
        <v>171</v>
      </c>
      <c r="J3090">
        <v>99</v>
      </c>
      <c r="K3090" t="s">
        <v>23</v>
      </c>
      <c r="L3090">
        <v>77</v>
      </c>
      <c r="M3090" t="s">
        <v>32</v>
      </c>
      <c r="N3090">
        <v>1</v>
      </c>
      <c r="O3090" t="s">
        <v>33</v>
      </c>
      <c r="P3090">
        <v>129702</v>
      </c>
      <c r="T3090" s="3">
        <f t="shared" si="97"/>
        <v>59.69</v>
      </c>
      <c r="U3090" s="3">
        <f>IF(AND(R3090&lt;&gt;"_U",N3090&lt;&gt;9999,N3090&lt;&gt;999,L3090&lt;&gt;"Median"),IFERROR(VLOOKUP(A3090,'HD Total'!A:P,16,0),"."),".")</f>
        <v>217302</v>
      </c>
    </row>
    <row r="3091" spans="1:21" x14ac:dyDescent="0.3">
      <c r="A3091" s="1" t="str">
        <f t="shared" si="96"/>
        <v>2023|Canterbury|Total stated - total household income</v>
      </c>
      <c r="B3091" t="s">
        <v>18</v>
      </c>
      <c r="C3091" t="s">
        <v>19</v>
      </c>
      <c r="D3091" t="s">
        <v>20</v>
      </c>
      <c r="E3091" t="s">
        <v>21</v>
      </c>
      <c r="F3091">
        <v>2023</v>
      </c>
      <c r="G3091">
        <v>2023</v>
      </c>
      <c r="H3091">
        <v>402</v>
      </c>
      <c r="I3091" t="s">
        <v>171</v>
      </c>
      <c r="J3091">
        <v>99</v>
      </c>
      <c r="K3091" t="s">
        <v>23</v>
      </c>
      <c r="L3091">
        <v>77</v>
      </c>
      <c r="M3091" t="s">
        <v>32</v>
      </c>
      <c r="N3091">
        <v>9999</v>
      </c>
      <c r="O3091" t="s">
        <v>40</v>
      </c>
      <c r="P3091">
        <v>217317</v>
      </c>
      <c r="T3091" s="3" t="str">
        <f t="shared" si="97"/>
        <v>.</v>
      </c>
      <c r="U3091" s="3" t="str">
        <f>IF(AND(R3091&lt;&gt;"_U",N3091&lt;&gt;9999,N3091&lt;&gt;999,L3091&lt;&gt;"Median"),IFERROR(VLOOKUP(A3091,'HD Total'!A:P,16,0),"."),".")</f>
        <v>.</v>
      </c>
    </row>
    <row r="3092" spans="1:21" x14ac:dyDescent="0.3">
      <c r="A3092" s="1" t="str">
        <f t="shared" si="96"/>
        <v>2023|Canterbury|Total - total household income</v>
      </c>
      <c r="B3092" t="s">
        <v>18</v>
      </c>
      <c r="C3092" t="s">
        <v>19</v>
      </c>
      <c r="D3092" t="s">
        <v>20</v>
      </c>
      <c r="E3092" t="s">
        <v>21</v>
      </c>
      <c r="F3092">
        <v>2023</v>
      </c>
      <c r="G3092">
        <v>2023</v>
      </c>
      <c r="H3092">
        <v>402</v>
      </c>
      <c r="I3092" t="s">
        <v>171</v>
      </c>
      <c r="J3092">
        <v>99</v>
      </c>
      <c r="K3092" t="s">
        <v>23</v>
      </c>
      <c r="L3092">
        <v>99</v>
      </c>
      <c r="M3092" t="s">
        <v>48</v>
      </c>
      <c r="N3092">
        <v>999</v>
      </c>
      <c r="O3092" t="s">
        <v>42</v>
      </c>
      <c r="P3092">
        <v>30</v>
      </c>
      <c r="T3092" s="3" t="str">
        <f t="shared" si="97"/>
        <v>.</v>
      </c>
      <c r="U3092" s="3" t="str">
        <f>IF(AND(R3092&lt;&gt;"_U",N3092&lt;&gt;9999,N3092&lt;&gt;999,L3092&lt;&gt;"Median"),IFERROR(VLOOKUP(A3092,'HD Total'!A:P,16,0),"."),".")</f>
        <v>.</v>
      </c>
    </row>
    <row r="3093" spans="1:21" x14ac:dyDescent="0.3">
      <c r="A3093" s="1" t="str">
        <f t="shared" si="96"/>
        <v>2023|Canterbury|Total - total household income</v>
      </c>
      <c r="B3093" t="s">
        <v>18</v>
      </c>
      <c r="C3093" t="s">
        <v>19</v>
      </c>
      <c r="D3093" t="s">
        <v>20</v>
      </c>
      <c r="E3093" t="s">
        <v>21</v>
      </c>
      <c r="F3093">
        <v>2023</v>
      </c>
      <c r="G3093">
        <v>2023</v>
      </c>
      <c r="H3093">
        <v>402</v>
      </c>
      <c r="I3093" t="s">
        <v>171</v>
      </c>
      <c r="J3093">
        <v>99</v>
      </c>
      <c r="K3093" t="s">
        <v>23</v>
      </c>
      <c r="L3093">
        <v>99</v>
      </c>
      <c r="M3093" t="s">
        <v>48</v>
      </c>
      <c r="N3093">
        <v>1</v>
      </c>
      <c r="O3093" t="s">
        <v>33</v>
      </c>
      <c r="P3093">
        <v>131793</v>
      </c>
      <c r="T3093" s="3">
        <f t="shared" si="97"/>
        <v>59.14</v>
      </c>
      <c r="U3093" s="3">
        <f>IF(AND(R3093&lt;&gt;"_U",N3093&lt;&gt;9999,N3093&lt;&gt;999,L3093&lt;&gt;"Median"),IFERROR(VLOOKUP(A3093,'HD Total'!A:P,16,0),"."),".")</f>
        <v>222849</v>
      </c>
    </row>
    <row r="3094" spans="1:21" x14ac:dyDescent="0.3">
      <c r="A3094" s="1" t="str">
        <f t="shared" si="96"/>
        <v>2023|Canterbury|Total - total household income</v>
      </c>
      <c r="B3094" t="s">
        <v>18</v>
      </c>
      <c r="C3094" t="s">
        <v>19</v>
      </c>
      <c r="D3094" t="s">
        <v>20</v>
      </c>
      <c r="E3094" t="s">
        <v>21</v>
      </c>
      <c r="F3094">
        <v>2023</v>
      </c>
      <c r="G3094">
        <v>2023</v>
      </c>
      <c r="H3094">
        <v>402</v>
      </c>
      <c r="I3094" t="s">
        <v>171</v>
      </c>
      <c r="J3094">
        <v>99</v>
      </c>
      <c r="K3094" t="s">
        <v>23</v>
      </c>
      <c r="L3094">
        <v>99</v>
      </c>
      <c r="M3094" t="s">
        <v>48</v>
      </c>
      <c r="N3094">
        <v>7777</v>
      </c>
      <c r="O3094" t="s">
        <v>37</v>
      </c>
      <c r="P3094">
        <v>222849</v>
      </c>
      <c r="T3094" s="3">
        <f t="shared" si="97"/>
        <v>100</v>
      </c>
      <c r="U3094" s="3">
        <f>IF(AND(R3094&lt;&gt;"_U",N3094&lt;&gt;9999,N3094&lt;&gt;999,L3094&lt;&gt;"Median"),IFERROR(VLOOKUP(A3094,'HD Total'!A:P,16,0),"."),".")</f>
        <v>222849</v>
      </c>
    </row>
    <row r="3095" spans="1:21" x14ac:dyDescent="0.3">
      <c r="A3095" s="1" t="str">
        <f t="shared" si="96"/>
        <v>2023|Canterbury|Total - total household income</v>
      </c>
      <c r="B3095" t="s">
        <v>18</v>
      </c>
      <c r="C3095" t="s">
        <v>19</v>
      </c>
      <c r="D3095" t="s">
        <v>20</v>
      </c>
      <c r="E3095" t="s">
        <v>21</v>
      </c>
      <c r="F3095">
        <v>2023</v>
      </c>
      <c r="G3095">
        <v>2023</v>
      </c>
      <c r="H3095">
        <v>402</v>
      </c>
      <c r="I3095" t="s">
        <v>171</v>
      </c>
      <c r="J3095">
        <v>99</v>
      </c>
      <c r="K3095" t="s">
        <v>23</v>
      </c>
      <c r="L3095">
        <v>99</v>
      </c>
      <c r="M3095" t="s">
        <v>48</v>
      </c>
      <c r="N3095">
        <v>3</v>
      </c>
      <c r="O3095" t="s">
        <v>25</v>
      </c>
      <c r="P3095">
        <v>22371</v>
      </c>
      <c r="T3095" s="3">
        <f t="shared" si="97"/>
        <v>10.039999999999999</v>
      </c>
      <c r="U3095" s="3">
        <f>IF(AND(R3095&lt;&gt;"_U",N3095&lt;&gt;9999,N3095&lt;&gt;999,L3095&lt;&gt;"Median"),IFERROR(VLOOKUP(A3095,'HD Total'!A:P,16,0),"."),".")</f>
        <v>222849</v>
      </c>
    </row>
    <row r="3096" spans="1:21" x14ac:dyDescent="0.3">
      <c r="A3096" s="1" t="str">
        <f t="shared" si="96"/>
        <v>2023|Canterbury|Total - total household income</v>
      </c>
      <c r="B3096" t="s">
        <v>18</v>
      </c>
      <c r="C3096" t="s">
        <v>19</v>
      </c>
      <c r="D3096" t="s">
        <v>20</v>
      </c>
      <c r="E3096" t="s">
        <v>21</v>
      </c>
      <c r="F3096">
        <v>2023</v>
      </c>
      <c r="G3096">
        <v>2023</v>
      </c>
      <c r="H3096">
        <v>402</v>
      </c>
      <c r="I3096" t="s">
        <v>171</v>
      </c>
      <c r="J3096">
        <v>99</v>
      </c>
      <c r="K3096" t="s">
        <v>23</v>
      </c>
      <c r="L3096">
        <v>99</v>
      </c>
      <c r="M3096" t="s">
        <v>48</v>
      </c>
      <c r="N3096">
        <v>9999</v>
      </c>
      <c r="O3096" t="s">
        <v>40</v>
      </c>
      <c r="P3096">
        <v>222876</v>
      </c>
      <c r="T3096" s="3" t="str">
        <f t="shared" si="97"/>
        <v>.</v>
      </c>
      <c r="U3096" s="3" t="str">
        <f>IF(AND(R3096&lt;&gt;"_U",N3096&lt;&gt;9999,N3096&lt;&gt;999,L3096&lt;&gt;"Median"),IFERROR(VLOOKUP(A3096,'HD Total'!A:P,16,0),"."),".")</f>
        <v>.</v>
      </c>
    </row>
    <row r="3097" spans="1:21" x14ac:dyDescent="0.3">
      <c r="A3097" s="1" t="str">
        <f t="shared" si="96"/>
        <v>2023|Canterbury|Total - total household income</v>
      </c>
      <c r="B3097" t="s">
        <v>18</v>
      </c>
      <c r="C3097" t="s">
        <v>19</v>
      </c>
      <c r="D3097" t="s">
        <v>20</v>
      </c>
      <c r="E3097" t="s">
        <v>21</v>
      </c>
      <c r="F3097">
        <v>2023</v>
      </c>
      <c r="G3097">
        <v>2023</v>
      </c>
      <c r="H3097">
        <v>402</v>
      </c>
      <c r="I3097" t="s">
        <v>171</v>
      </c>
      <c r="J3097">
        <v>99</v>
      </c>
      <c r="K3097" t="s">
        <v>23</v>
      </c>
      <c r="L3097">
        <v>99</v>
      </c>
      <c r="M3097" t="s">
        <v>48</v>
      </c>
      <c r="N3097">
        <v>2</v>
      </c>
      <c r="O3097" t="s">
        <v>28</v>
      </c>
      <c r="P3097">
        <v>68682</v>
      </c>
      <c r="T3097" s="3">
        <f t="shared" si="97"/>
        <v>30.82</v>
      </c>
      <c r="U3097" s="3">
        <f>IF(AND(R3097&lt;&gt;"_U",N3097&lt;&gt;9999,N3097&lt;&gt;999,L3097&lt;&gt;"Median"),IFERROR(VLOOKUP(A3097,'HD Total'!A:P,16,0),"."),".")</f>
        <v>222849</v>
      </c>
    </row>
    <row r="3098" spans="1:21" x14ac:dyDescent="0.3">
      <c r="A3098" s="1" t="str">
        <f t="shared" si="96"/>
        <v>2023|Canterbury|Median ($) - total household income</v>
      </c>
      <c r="B3098" t="s">
        <v>18</v>
      </c>
      <c r="C3098" t="s">
        <v>19</v>
      </c>
      <c r="D3098" t="s">
        <v>20</v>
      </c>
      <c r="E3098" t="s">
        <v>21</v>
      </c>
      <c r="F3098">
        <v>2023</v>
      </c>
      <c r="G3098">
        <v>2023</v>
      </c>
      <c r="H3098">
        <v>402</v>
      </c>
      <c r="I3098" t="s">
        <v>171</v>
      </c>
      <c r="J3098">
        <v>99</v>
      </c>
      <c r="K3098" t="s">
        <v>23</v>
      </c>
      <c r="L3098" t="s">
        <v>56</v>
      </c>
      <c r="M3098" t="s">
        <v>57</v>
      </c>
      <c r="N3098">
        <v>2</v>
      </c>
      <c r="O3098" t="s">
        <v>28</v>
      </c>
      <c r="P3098">
        <v>74000</v>
      </c>
      <c r="T3098" s="3" t="str">
        <f t="shared" si="97"/>
        <v>.</v>
      </c>
      <c r="U3098" s="3" t="str">
        <f>IF(AND(R3098&lt;&gt;"_U",N3098&lt;&gt;9999,N3098&lt;&gt;999,L3098&lt;&gt;"Median"),IFERROR(VLOOKUP(A3098,'HD Total'!A:P,16,0),"."),".")</f>
        <v>.</v>
      </c>
    </row>
    <row r="3099" spans="1:21" x14ac:dyDescent="0.3">
      <c r="A3099" s="1" t="str">
        <f t="shared" si="96"/>
        <v>2023|Canterbury|Median ($) - total household income</v>
      </c>
      <c r="B3099" t="s">
        <v>18</v>
      </c>
      <c r="C3099" t="s">
        <v>19</v>
      </c>
      <c r="D3099" t="s">
        <v>20</v>
      </c>
      <c r="E3099" t="s">
        <v>21</v>
      </c>
      <c r="F3099">
        <v>2023</v>
      </c>
      <c r="G3099">
        <v>2023</v>
      </c>
      <c r="H3099">
        <v>402</v>
      </c>
      <c r="I3099" t="s">
        <v>171</v>
      </c>
      <c r="J3099">
        <v>99</v>
      </c>
      <c r="K3099" t="s">
        <v>23</v>
      </c>
      <c r="L3099" t="s">
        <v>56</v>
      </c>
      <c r="M3099" t="s">
        <v>57</v>
      </c>
      <c r="N3099">
        <v>999</v>
      </c>
      <c r="O3099" t="s">
        <v>42</v>
      </c>
      <c r="P3099">
        <v>19000</v>
      </c>
      <c r="T3099" s="3" t="str">
        <f t="shared" si="97"/>
        <v>.</v>
      </c>
      <c r="U3099" s="3" t="str">
        <f>IF(AND(R3099&lt;&gt;"_U",N3099&lt;&gt;9999,N3099&lt;&gt;999,L3099&lt;&gt;"Median"),IFERROR(VLOOKUP(A3099,'HD Total'!A:P,16,0),"."),".")</f>
        <v>.</v>
      </c>
    </row>
    <row r="3100" spans="1:21" x14ac:dyDescent="0.3">
      <c r="A3100" s="1" t="str">
        <f t="shared" si="96"/>
        <v>2023|Canterbury|Median ($) - total household income</v>
      </c>
      <c r="B3100" t="s">
        <v>18</v>
      </c>
      <c r="C3100" t="s">
        <v>19</v>
      </c>
      <c r="D3100" t="s">
        <v>20</v>
      </c>
      <c r="E3100" t="s">
        <v>21</v>
      </c>
      <c r="F3100">
        <v>2023</v>
      </c>
      <c r="G3100">
        <v>2023</v>
      </c>
      <c r="H3100">
        <v>402</v>
      </c>
      <c r="I3100" t="s">
        <v>171</v>
      </c>
      <c r="J3100">
        <v>99</v>
      </c>
      <c r="K3100" t="s">
        <v>23</v>
      </c>
      <c r="L3100" t="s">
        <v>56</v>
      </c>
      <c r="M3100" t="s">
        <v>57</v>
      </c>
      <c r="N3100">
        <v>9999</v>
      </c>
      <c r="O3100" t="s">
        <v>40</v>
      </c>
      <c r="P3100">
        <v>93600</v>
      </c>
      <c r="T3100" s="3" t="str">
        <f t="shared" si="97"/>
        <v>.</v>
      </c>
      <c r="U3100" s="3" t="str">
        <f>IF(AND(R3100&lt;&gt;"_U",N3100&lt;&gt;9999,N3100&lt;&gt;999,L3100&lt;&gt;"Median"),IFERROR(VLOOKUP(A3100,'HD Total'!A:P,16,0),"."),".")</f>
        <v>.</v>
      </c>
    </row>
    <row r="3101" spans="1:21" x14ac:dyDescent="0.3">
      <c r="A3101" s="1" t="str">
        <f t="shared" si="96"/>
        <v>2023|Canterbury|Median ($) - total household income</v>
      </c>
      <c r="B3101" t="s">
        <v>18</v>
      </c>
      <c r="C3101" t="s">
        <v>19</v>
      </c>
      <c r="D3101" t="s">
        <v>20</v>
      </c>
      <c r="E3101" t="s">
        <v>21</v>
      </c>
      <c r="F3101">
        <v>2023</v>
      </c>
      <c r="G3101">
        <v>2023</v>
      </c>
      <c r="H3101">
        <v>402</v>
      </c>
      <c r="I3101" t="s">
        <v>171</v>
      </c>
      <c r="J3101">
        <v>99</v>
      </c>
      <c r="K3101" t="s">
        <v>23</v>
      </c>
      <c r="L3101" t="s">
        <v>56</v>
      </c>
      <c r="M3101" t="s">
        <v>57</v>
      </c>
      <c r="N3101">
        <v>3</v>
      </c>
      <c r="O3101" t="s">
        <v>25</v>
      </c>
      <c r="P3101">
        <v>107400</v>
      </c>
      <c r="T3101" s="3" t="str">
        <f t="shared" si="97"/>
        <v>.</v>
      </c>
      <c r="U3101" s="3" t="str">
        <f>IF(AND(R3101&lt;&gt;"_U",N3101&lt;&gt;9999,N3101&lt;&gt;999,L3101&lt;&gt;"Median"),IFERROR(VLOOKUP(A3101,'HD Total'!A:P,16,0),"."),".")</f>
        <v>.</v>
      </c>
    </row>
    <row r="3102" spans="1:21" x14ac:dyDescent="0.3">
      <c r="A3102" s="1" t="str">
        <f t="shared" si="96"/>
        <v>2023|Canterbury|Median ($) - total household income</v>
      </c>
      <c r="B3102" t="s">
        <v>18</v>
      </c>
      <c r="C3102" t="s">
        <v>19</v>
      </c>
      <c r="D3102" t="s">
        <v>20</v>
      </c>
      <c r="E3102" t="s">
        <v>21</v>
      </c>
      <c r="F3102">
        <v>2023</v>
      </c>
      <c r="G3102">
        <v>2023</v>
      </c>
      <c r="H3102">
        <v>402</v>
      </c>
      <c r="I3102" t="s">
        <v>171</v>
      </c>
      <c r="J3102">
        <v>99</v>
      </c>
      <c r="K3102" t="s">
        <v>23</v>
      </c>
      <c r="L3102" t="s">
        <v>56</v>
      </c>
      <c r="M3102" t="s">
        <v>57</v>
      </c>
      <c r="N3102">
        <v>1</v>
      </c>
      <c r="O3102" t="s">
        <v>33</v>
      </c>
      <c r="P3102">
        <v>103800</v>
      </c>
      <c r="T3102" s="3" t="str">
        <f t="shared" si="97"/>
        <v>.</v>
      </c>
      <c r="U3102" s="3" t="str">
        <f>IF(AND(R3102&lt;&gt;"_U",N3102&lt;&gt;9999,N3102&lt;&gt;999,L3102&lt;&gt;"Median"),IFERROR(VLOOKUP(A3102,'HD Total'!A:P,16,0),"."),".")</f>
        <v>.</v>
      </c>
    </row>
    <row r="3103" spans="1:21" x14ac:dyDescent="0.3">
      <c r="A3103" s="1" t="str">
        <f t="shared" si="96"/>
        <v>2023|Canterbury|Median ($) - total household income</v>
      </c>
      <c r="B3103" t="s">
        <v>18</v>
      </c>
      <c r="C3103" t="s">
        <v>19</v>
      </c>
      <c r="D3103" t="s">
        <v>20</v>
      </c>
      <c r="E3103" t="s">
        <v>21</v>
      </c>
      <c r="F3103">
        <v>2023</v>
      </c>
      <c r="G3103">
        <v>2023</v>
      </c>
      <c r="H3103">
        <v>402</v>
      </c>
      <c r="I3103" t="s">
        <v>171</v>
      </c>
      <c r="J3103">
        <v>99</v>
      </c>
      <c r="K3103" t="s">
        <v>23</v>
      </c>
      <c r="L3103" t="s">
        <v>56</v>
      </c>
      <c r="M3103" t="s">
        <v>57</v>
      </c>
      <c r="N3103">
        <v>7777</v>
      </c>
      <c r="O3103" t="s">
        <v>37</v>
      </c>
      <c r="P3103">
        <v>93600</v>
      </c>
      <c r="T3103" s="3" t="str">
        <f t="shared" si="97"/>
        <v>.</v>
      </c>
      <c r="U3103" s="3" t="str">
        <f>IF(AND(R3103&lt;&gt;"_U",N3103&lt;&gt;9999,N3103&lt;&gt;999,L3103&lt;&gt;"Median"),IFERROR(VLOOKUP(A3103,'HD Total'!A:P,16,0),"."),".")</f>
        <v>.</v>
      </c>
    </row>
    <row r="3104" spans="1:21" x14ac:dyDescent="0.3">
      <c r="A3104" s="1" t="str">
        <f t="shared" si="96"/>
        <v>2023|South Canterbury|$20,000 or less</v>
      </c>
      <c r="B3104" t="s">
        <v>18</v>
      </c>
      <c r="C3104" t="s">
        <v>19</v>
      </c>
      <c r="D3104" t="s">
        <v>20</v>
      </c>
      <c r="E3104" t="s">
        <v>21</v>
      </c>
      <c r="F3104">
        <v>2023</v>
      </c>
      <c r="G3104">
        <v>2023</v>
      </c>
      <c r="H3104">
        <v>403</v>
      </c>
      <c r="I3104" t="s">
        <v>172</v>
      </c>
      <c r="J3104">
        <v>99</v>
      </c>
      <c r="K3104" t="s">
        <v>23</v>
      </c>
      <c r="L3104">
        <v>1</v>
      </c>
      <c r="M3104" t="s">
        <v>39</v>
      </c>
      <c r="N3104">
        <v>1</v>
      </c>
      <c r="O3104" t="s">
        <v>33</v>
      </c>
      <c r="P3104">
        <v>687</v>
      </c>
      <c r="T3104" s="3">
        <f t="shared" si="97"/>
        <v>45.62</v>
      </c>
      <c r="U3104" s="3">
        <f>IF(AND(R3104&lt;&gt;"_U",N3104&lt;&gt;9999,N3104&lt;&gt;999,L3104&lt;&gt;"Median"),IFERROR(VLOOKUP(A3104,'HD Total'!A:P,16,0),"."),".")</f>
        <v>1506</v>
      </c>
    </row>
    <row r="3105" spans="1:21" x14ac:dyDescent="0.3">
      <c r="A3105" s="1" t="str">
        <f t="shared" si="96"/>
        <v>2023|South Canterbury|$20,000 or less</v>
      </c>
      <c r="B3105" t="s">
        <v>18</v>
      </c>
      <c r="C3105" t="s">
        <v>19</v>
      </c>
      <c r="D3105" t="s">
        <v>20</v>
      </c>
      <c r="E3105" t="s">
        <v>21</v>
      </c>
      <c r="F3105">
        <v>2023</v>
      </c>
      <c r="G3105">
        <v>2023</v>
      </c>
      <c r="H3105">
        <v>403</v>
      </c>
      <c r="I3105" t="s">
        <v>172</v>
      </c>
      <c r="J3105">
        <v>99</v>
      </c>
      <c r="K3105" t="s">
        <v>23</v>
      </c>
      <c r="L3105">
        <v>1</v>
      </c>
      <c r="M3105" t="s">
        <v>39</v>
      </c>
      <c r="N3105">
        <v>999</v>
      </c>
      <c r="O3105" t="s">
        <v>42</v>
      </c>
      <c r="P3105">
        <v>0</v>
      </c>
      <c r="T3105" s="3" t="str">
        <f t="shared" si="97"/>
        <v>.</v>
      </c>
      <c r="U3105" s="3" t="str">
        <f>IF(AND(R3105&lt;&gt;"_U",N3105&lt;&gt;9999,N3105&lt;&gt;999,L3105&lt;&gt;"Median"),IFERROR(VLOOKUP(A3105,'HD Total'!A:P,16,0),"."),".")</f>
        <v>.</v>
      </c>
    </row>
    <row r="3106" spans="1:21" x14ac:dyDescent="0.3">
      <c r="A3106" s="1" t="str">
        <f t="shared" si="96"/>
        <v>2023|South Canterbury|$20,000 or less</v>
      </c>
      <c r="B3106" t="s">
        <v>18</v>
      </c>
      <c r="C3106" t="s">
        <v>19</v>
      </c>
      <c r="D3106" t="s">
        <v>20</v>
      </c>
      <c r="E3106" t="s">
        <v>21</v>
      </c>
      <c r="F3106">
        <v>2023</v>
      </c>
      <c r="G3106">
        <v>2023</v>
      </c>
      <c r="H3106">
        <v>403</v>
      </c>
      <c r="I3106" t="s">
        <v>172</v>
      </c>
      <c r="J3106">
        <v>99</v>
      </c>
      <c r="K3106" t="s">
        <v>23</v>
      </c>
      <c r="L3106">
        <v>1</v>
      </c>
      <c r="M3106" t="s">
        <v>39</v>
      </c>
      <c r="N3106">
        <v>3</v>
      </c>
      <c r="O3106" t="s">
        <v>25</v>
      </c>
      <c r="P3106">
        <v>135</v>
      </c>
      <c r="T3106" s="3">
        <f t="shared" si="97"/>
        <v>8.9600000000000009</v>
      </c>
      <c r="U3106" s="3">
        <f>IF(AND(R3106&lt;&gt;"_U",N3106&lt;&gt;9999,N3106&lt;&gt;999,L3106&lt;&gt;"Median"),IFERROR(VLOOKUP(A3106,'HD Total'!A:P,16,0),"."),".")</f>
        <v>1506</v>
      </c>
    </row>
    <row r="3107" spans="1:21" x14ac:dyDescent="0.3">
      <c r="A3107" s="1" t="str">
        <f t="shared" si="96"/>
        <v>2023|South Canterbury|$20,000 or less</v>
      </c>
      <c r="B3107" t="s">
        <v>18</v>
      </c>
      <c r="C3107" t="s">
        <v>19</v>
      </c>
      <c r="D3107" t="s">
        <v>20</v>
      </c>
      <c r="E3107" t="s">
        <v>21</v>
      </c>
      <c r="F3107">
        <v>2023</v>
      </c>
      <c r="G3107">
        <v>2023</v>
      </c>
      <c r="H3107">
        <v>403</v>
      </c>
      <c r="I3107" t="s">
        <v>172</v>
      </c>
      <c r="J3107">
        <v>99</v>
      </c>
      <c r="K3107" t="s">
        <v>23</v>
      </c>
      <c r="L3107">
        <v>1</v>
      </c>
      <c r="M3107" t="s">
        <v>39</v>
      </c>
      <c r="N3107">
        <v>7777</v>
      </c>
      <c r="O3107" t="s">
        <v>37</v>
      </c>
      <c r="P3107">
        <v>1506</v>
      </c>
      <c r="T3107" s="3">
        <f t="shared" si="97"/>
        <v>100</v>
      </c>
      <c r="U3107" s="3">
        <f>IF(AND(R3107&lt;&gt;"_U",N3107&lt;&gt;9999,N3107&lt;&gt;999,L3107&lt;&gt;"Median"),IFERROR(VLOOKUP(A3107,'HD Total'!A:P,16,0),"."),".")</f>
        <v>1506</v>
      </c>
    </row>
    <row r="3108" spans="1:21" x14ac:dyDescent="0.3">
      <c r="A3108" s="1" t="str">
        <f t="shared" si="96"/>
        <v>2023|South Canterbury|$20,000 or less</v>
      </c>
      <c r="B3108" t="s">
        <v>18</v>
      </c>
      <c r="C3108" t="s">
        <v>19</v>
      </c>
      <c r="D3108" t="s">
        <v>20</v>
      </c>
      <c r="E3108" t="s">
        <v>21</v>
      </c>
      <c r="F3108">
        <v>2023</v>
      </c>
      <c r="G3108">
        <v>2023</v>
      </c>
      <c r="H3108">
        <v>403</v>
      </c>
      <c r="I3108" t="s">
        <v>172</v>
      </c>
      <c r="J3108">
        <v>99</v>
      </c>
      <c r="K3108" t="s">
        <v>23</v>
      </c>
      <c r="L3108">
        <v>1</v>
      </c>
      <c r="M3108" t="s">
        <v>39</v>
      </c>
      <c r="N3108">
        <v>2</v>
      </c>
      <c r="O3108" t="s">
        <v>28</v>
      </c>
      <c r="P3108">
        <v>681</v>
      </c>
      <c r="T3108" s="3">
        <f t="shared" si="97"/>
        <v>45.22</v>
      </c>
      <c r="U3108" s="3">
        <f>IF(AND(R3108&lt;&gt;"_U",N3108&lt;&gt;9999,N3108&lt;&gt;999,L3108&lt;&gt;"Median"),IFERROR(VLOOKUP(A3108,'HD Total'!A:P,16,0),"."),".")</f>
        <v>1506</v>
      </c>
    </row>
    <row r="3109" spans="1:21" x14ac:dyDescent="0.3">
      <c r="A3109" s="1" t="str">
        <f t="shared" si="96"/>
        <v>2023|South Canterbury|$20,000 or less</v>
      </c>
      <c r="B3109" t="s">
        <v>18</v>
      </c>
      <c r="C3109" t="s">
        <v>19</v>
      </c>
      <c r="D3109" t="s">
        <v>20</v>
      </c>
      <c r="E3109" t="s">
        <v>21</v>
      </c>
      <c r="F3109">
        <v>2023</v>
      </c>
      <c r="G3109">
        <v>2023</v>
      </c>
      <c r="H3109">
        <v>403</v>
      </c>
      <c r="I3109" t="s">
        <v>172</v>
      </c>
      <c r="J3109">
        <v>99</v>
      </c>
      <c r="K3109" t="s">
        <v>23</v>
      </c>
      <c r="L3109">
        <v>1</v>
      </c>
      <c r="M3109" t="s">
        <v>39</v>
      </c>
      <c r="N3109">
        <v>9999</v>
      </c>
      <c r="O3109" t="s">
        <v>40</v>
      </c>
      <c r="P3109">
        <v>1506</v>
      </c>
      <c r="T3109" s="3" t="str">
        <f t="shared" si="97"/>
        <v>.</v>
      </c>
      <c r="U3109" s="3" t="str">
        <f>IF(AND(R3109&lt;&gt;"_U",N3109&lt;&gt;9999,N3109&lt;&gt;999,L3109&lt;&gt;"Median"),IFERROR(VLOOKUP(A3109,'HD Total'!A:P,16,0),"."),".")</f>
        <v>.</v>
      </c>
    </row>
    <row r="3110" spans="1:21" x14ac:dyDescent="0.3">
      <c r="A3110" s="1" t="str">
        <f t="shared" si="96"/>
        <v>2023|South Canterbury|$20,001-$30,000</v>
      </c>
      <c r="B3110" t="s">
        <v>18</v>
      </c>
      <c r="C3110" t="s">
        <v>19</v>
      </c>
      <c r="D3110" t="s">
        <v>20</v>
      </c>
      <c r="E3110" t="s">
        <v>21</v>
      </c>
      <c r="F3110">
        <v>2023</v>
      </c>
      <c r="G3110">
        <v>2023</v>
      </c>
      <c r="H3110">
        <v>403</v>
      </c>
      <c r="I3110" t="s">
        <v>172</v>
      </c>
      <c r="J3110">
        <v>99</v>
      </c>
      <c r="K3110" t="s">
        <v>23</v>
      </c>
      <c r="L3110">
        <v>2</v>
      </c>
      <c r="M3110" t="s">
        <v>24</v>
      </c>
      <c r="N3110">
        <v>999</v>
      </c>
      <c r="O3110" t="s">
        <v>42</v>
      </c>
      <c r="P3110">
        <v>0</v>
      </c>
      <c r="T3110" s="3" t="str">
        <f t="shared" si="97"/>
        <v>.</v>
      </c>
      <c r="U3110" s="3" t="str">
        <f>IF(AND(R3110&lt;&gt;"_U",N3110&lt;&gt;9999,N3110&lt;&gt;999,L3110&lt;&gt;"Median"),IFERROR(VLOOKUP(A3110,'HD Total'!A:P,16,0),"."),".")</f>
        <v>.</v>
      </c>
    </row>
    <row r="3111" spans="1:21" x14ac:dyDescent="0.3">
      <c r="A3111" s="1" t="str">
        <f t="shared" si="96"/>
        <v>2023|South Canterbury|$20,001-$30,000</v>
      </c>
      <c r="B3111" t="s">
        <v>18</v>
      </c>
      <c r="C3111" t="s">
        <v>19</v>
      </c>
      <c r="D3111" t="s">
        <v>20</v>
      </c>
      <c r="E3111" t="s">
        <v>21</v>
      </c>
      <c r="F3111">
        <v>2023</v>
      </c>
      <c r="G3111">
        <v>2023</v>
      </c>
      <c r="H3111">
        <v>403</v>
      </c>
      <c r="I3111" t="s">
        <v>172</v>
      </c>
      <c r="J3111">
        <v>99</v>
      </c>
      <c r="K3111" t="s">
        <v>23</v>
      </c>
      <c r="L3111">
        <v>2</v>
      </c>
      <c r="M3111" t="s">
        <v>24</v>
      </c>
      <c r="N3111">
        <v>3</v>
      </c>
      <c r="O3111" t="s">
        <v>25</v>
      </c>
      <c r="P3111">
        <v>258</v>
      </c>
      <c r="T3111" s="3">
        <f t="shared" si="97"/>
        <v>9.48</v>
      </c>
      <c r="U3111" s="3">
        <f>IF(AND(R3111&lt;&gt;"_U",N3111&lt;&gt;9999,N3111&lt;&gt;999,L3111&lt;&gt;"Median"),IFERROR(VLOOKUP(A3111,'HD Total'!A:P,16,0),"."),".")</f>
        <v>2721</v>
      </c>
    </row>
    <row r="3112" spans="1:21" x14ac:dyDescent="0.3">
      <c r="A3112" s="1" t="str">
        <f t="shared" si="96"/>
        <v>2023|South Canterbury|$20,001-$30,000</v>
      </c>
      <c r="B3112" t="s">
        <v>18</v>
      </c>
      <c r="C3112" t="s">
        <v>19</v>
      </c>
      <c r="D3112" t="s">
        <v>20</v>
      </c>
      <c r="E3112" t="s">
        <v>21</v>
      </c>
      <c r="F3112">
        <v>2023</v>
      </c>
      <c r="G3112">
        <v>2023</v>
      </c>
      <c r="H3112">
        <v>403</v>
      </c>
      <c r="I3112" t="s">
        <v>172</v>
      </c>
      <c r="J3112">
        <v>99</v>
      </c>
      <c r="K3112" t="s">
        <v>23</v>
      </c>
      <c r="L3112">
        <v>2</v>
      </c>
      <c r="M3112" t="s">
        <v>24</v>
      </c>
      <c r="N3112">
        <v>7777</v>
      </c>
      <c r="O3112" t="s">
        <v>37</v>
      </c>
      <c r="P3112">
        <v>2721</v>
      </c>
      <c r="T3112" s="3">
        <f t="shared" si="97"/>
        <v>100</v>
      </c>
      <c r="U3112" s="3">
        <f>IF(AND(R3112&lt;&gt;"_U",N3112&lt;&gt;9999,N3112&lt;&gt;999,L3112&lt;&gt;"Median"),IFERROR(VLOOKUP(A3112,'HD Total'!A:P,16,0),"."),".")</f>
        <v>2721</v>
      </c>
    </row>
    <row r="3113" spans="1:21" x14ac:dyDescent="0.3">
      <c r="A3113" s="1" t="str">
        <f t="shared" si="96"/>
        <v>2023|South Canterbury|$20,001-$30,000</v>
      </c>
      <c r="B3113" t="s">
        <v>18</v>
      </c>
      <c r="C3113" t="s">
        <v>19</v>
      </c>
      <c r="D3113" t="s">
        <v>20</v>
      </c>
      <c r="E3113" t="s">
        <v>21</v>
      </c>
      <c r="F3113">
        <v>2023</v>
      </c>
      <c r="G3113">
        <v>2023</v>
      </c>
      <c r="H3113">
        <v>403</v>
      </c>
      <c r="I3113" t="s">
        <v>172</v>
      </c>
      <c r="J3113">
        <v>99</v>
      </c>
      <c r="K3113" t="s">
        <v>23</v>
      </c>
      <c r="L3113">
        <v>2</v>
      </c>
      <c r="M3113" t="s">
        <v>24</v>
      </c>
      <c r="N3113">
        <v>2</v>
      </c>
      <c r="O3113" t="s">
        <v>28</v>
      </c>
      <c r="P3113">
        <v>777</v>
      </c>
      <c r="T3113" s="3">
        <f t="shared" si="97"/>
        <v>28.56</v>
      </c>
      <c r="U3113" s="3">
        <f>IF(AND(R3113&lt;&gt;"_U",N3113&lt;&gt;9999,N3113&lt;&gt;999,L3113&lt;&gt;"Median"),IFERROR(VLOOKUP(A3113,'HD Total'!A:P,16,0),"."),".")</f>
        <v>2721</v>
      </c>
    </row>
    <row r="3114" spans="1:21" x14ac:dyDescent="0.3">
      <c r="A3114" s="1" t="str">
        <f t="shared" si="96"/>
        <v>2023|South Canterbury|$20,001-$30,000</v>
      </c>
      <c r="B3114" t="s">
        <v>18</v>
      </c>
      <c r="C3114" t="s">
        <v>19</v>
      </c>
      <c r="D3114" t="s">
        <v>20</v>
      </c>
      <c r="E3114" t="s">
        <v>21</v>
      </c>
      <c r="F3114">
        <v>2023</v>
      </c>
      <c r="G3114">
        <v>2023</v>
      </c>
      <c r="H3114">
        <v>403</v>
      </c>
      <c r="I3114" t="s">
        <v>172</v>
      </c>
      <c r="J3114">
        <v>99</v>
      </c>
      <c r="K3114" t="s">
        <v>23</v>
      </c>
      <c r="L3114">
        <v>2</v>
      </c>
      <c r="M3114" t="s">
        <v>24</v>
      </c>
      <c r="N3114">
        <v>9999</v>
      </c>
      <c r="O3114" t="s">
        <v>40</v>
      </c>
      <c r="P3114">
        <v>2721</v>
      </c>
      <c r="T3114" s="3" t="str">
        <f t="shared" si="97"/>
        <v>.</v>
      </c>
      <c r="U3114" s="3" t="str">
        <f>IF(AND(R3114&lt;&gt;"_U",N3114&lt;&gt;9999,N3114&lt;&gt;999,L3114&lt;&gt;"Median"),IFERROR(VLOOKUP(A3114,'HD Total'!A:P,16,0),"."),".")</f>
        <v>.</v>
      </c>
    </row>
    <row r="3115" spans="1:21" x14ac:dyDescent="0.3">
      <c r="A3115" s="1" t="str">
        <f t="shared" si="96"/>
        <v>2023|South Canterbury|$20,001-$30,000</v>
      </c>
      <c r="B3115" t="s">
        <v>18</v>
      </c>
      <c r="C3115" t="s">
        <v>19</v>
      </c>
      <c r="D3115" t="s">
        <v>20</v>
      </c>
      <c r="E3115" t="s">
        <v>21</v>
      </c>
      <c r="F3115">
        <v>2023</v>
      </c>
      <c r="G3115">
        <v>2023</v>
      </c>
      <c r="H3115">
        <v>403</v>
      </c>
      <c r="I3115" t="s">
        <v>172</v>
      </c>
      <c r="J3115">
        <v>99</v>
      </c>
      <c r="K3115" t="s">
        <v>23</v>
      </c>
      <c r="L3115">
        <v>2</v>
      </c>
      <c r="M3115" t="s">
        <v>24</v>
      </c>
      <c r="N3115">
        <v>1</v>
      </c>
      <c r="O3115" t="s">
        <v>33</v>
      </c>
      <c r="P3115">
        <v>1686</v>
      </c>
      <c r="T3115" s="3">
        <f t="shared" si="97"/>
        <v>61.96</v>
      </c>
      <c r="U3115" s="3">
        <f>IF(AND(R3115&lt;&gt;"_U",N3115&lt;&gt;9999,N3115&lt;&gt;999,L3115&lt;&gt;"Median"),IFERROR(VLOOKUP(A3115,'HD Total'!A:P,16,0),"."),".")</f>
        <v>2721</v>
      </c>
    </row>
    <row r="3116" spans="1:21" x14ac:dyDescent="0.3">
      <c r="A3116" s="1" t="str">
        <f t="shared" si="96"/>
        <v>2023|South Canterbury|$30,001-$50,000</v>
      </c>
      <c r="B3116" t="s">
        <v>18</v>
      </c>
      <c r="C3116" t="s">
        <v>19</v>
      </c>
      <c r="D3116" t="s">
        <v>20</v>
      </c>
      <c r="E3116" t="s">
        <v>21</v>
      </c>
      <c r="F3116">
        <v>2023</v>
      </c>
      <c r="G3116">
        <v>2023</v>
      </c>
      <c r="H3116">
        <v>403</v>
      </c>
      <c r="I3116" t="s">
        <v>172</v>
      </c>
      <c r="J3116">
        <v>99</v>
      </c>
      <c r="K3116" t="s">
        <v>23</v>
      </c>
      <c r="L3116">
        <v>3</v>
      </c>
      <c r="M3116" t="s">
        <v>45</v>
      </c>
      <c r="N3116">
        <v>9999</v>
      </c>
      <c r="O3116" t="s">
        <v>40</v>
      </c>
      <c r="P3116">
        <v>4227</v>
      </c>
      <c r="T3116" s="3" t="str">
        <f t="shared" si="97"/>
        <v>.</v>
      </c>
      <c r="U3116" s="3" t="str">
        <f>IF(AND(R3116&lt;&gt;"_U",N3116&lt;&gt;9999,N3116&lt;&gt;999,L3116&lt;&gt;"Median"),IFERROR(VLOOKUP(A3116,'HD Total'!A:P,16,0),"."),".")</f>
        <v>.</v>
      </c>
    </row>
    <row r="3117" spans="1:21" x14ac:dyDescent="0.3">
      <c r="A3117" s="1" t="str">
        <f t="shared" si="96"/>
        <v>2023|South Canterbury|$30,001-$50,000</v>
      </c>
      <c r="B3117" t="s">
        <v>18</v>
      </c>
      <c r="C3117" t="s">
        <v>19</v>
      </c>
      <c r="D3117" t="s">
        <v>20</v>
      </c>
      <c r="E3117" t="s">
        <v>21</v>
      </c>
      <c r="F3117">
        <v>2023</v>
      </c>
      <c r="G3117">
        <v>2023</v>
      </c>
      <c r="H3117">
        <v>403</v>
      </c>
      <c r="I3117" t="s">
        <v>172</v>
      </c>
      <c r="J3117">
        <v>99</v>
      </c>
      <c r="K3117" t="s">
        <v>23</v>
      </c>
      <c r="L3117">
        <v>3</v>
      </c>
      <c r="M3117" t="s">
        <v>45</v>
      </c>
      <c r="N3117">
        <v>2</v>
      </c>
      <c r="O3117" t="s">
        <v>28</v>
      </c>
      <c r="P3117">
        <v>1107</v>
      </c>
      <c r="T3117" s="3">
        <f t="shared" si="97"/>
        <v>26.19</v>
      </c>
      <c r="U3117" s="3">
        <f>IF(AND(R3117&lt;&gt;"_U",N3117&lt;&gt;9999,N3117&lt;&gt;999,L3117&lt;&gt;"Median"),IFERROR(VLOOKUP(A3117,'HD Total'!A:P,16,0),"."),".")</f>
        <v>4227</v>
      </c>
    </row>
    <row r="3118" spans="1:21" x14ac:dyDescent="0.3">
      <c r="A3118" s="1" t="str">
        <f t="shared" si="96"/>
        <v>2023|South Canterbury|$30,001-$50,000</v>
      </c>
      <c r="B3118" t="s">
        <v>18</v>
      </c>
      <c r="C3118" t="s">
        <v>19</v>
      </c>
      <c r="D3118" t="s">
        <v>20</v>
      </c>
      <c r="E3118" t="s">
        <v>21</v>
      </c>
      <c r="F3118">
        <v>2023</v>
      </c>
      <c r="G3118">
        <v>2023</v>
      </c>
      <c r="H3118">
        <v>403</v>
      </c>
      <c r="I3118" t="s">
        <v>172</v>
      </c>
      <c r="J3118">
        <v>99</v>
      </c>
      <c r="K3118" t="s">
        <v>23</v>
      </c>
      <c r="L3118">
        <v>3</v>
      </c>
      <c r="M3118" t="s">
        <v>45</v>
      </c>
      <c r="N3118">
        <v>999</v>
      </c>
      <c r="O3118" t="s">
        <v>42</v>
      </c>
      <c r="P3118">
        <v>0</v>
      </c>
      <c r="T3118" s="3" t="str">
        <f t="shared" si="97"/>
        <v>.</v>
      </c>
      <c r="U3118" s="3" t="str">
        <f>IF(AND(R3118&lt;&gt;"_U",N3118&lt;&gt;9999,N3118&lt;&gt;999,L3118&lt;&gt;"Median"),IFERROR(VLOOKUP(A3118,'HD Total'!A:P,16,0),"."),".")</f>
        <v>.</v>
      </c>
    </row>
    <row r="3119" spans="1:21" x14ac:dyDescent="0.3">
      <c r="A3119" s="1" t="str">
        <f t="shared" si="96"/>
        <v>2023|South Canterbury|$30,001-$50,000</v>
      </c>
      <c r="B3119" t="s">
        <v>18</v>
      </c>
      <c r="C3119" t="s">
        <v>19</v>
      </c>
      <c r="D3119" t="s">
        <v>20</v>
      </c>
      <c r="E3119" t="s">
        <v>21</v>
      </c>
      <c r="F3119">
        <v>2023</v>
      </c>
      <c r="G3119">
        <v>2023</v>
      </c>
      <c r="H3119">
        <v>403</v>
      </c>
      <c r="I3119" t="s">
        <v>172</v>
      </c>
      <c r="J3119">
        <v>99</v>
      </c>
      <c r="K3119" t="s">
        <v>23</v>
      </c>
      <c r="L3119">
        <v>3</v>
      </c>
      <c r="M3119" t="s">
        <v>45</v>
      </c>
      <c r="N3119">
        <v>7777</v>
      </c>
      <c r="O3119" t="s">
        <v>37</v>
      </c>
      <c r="P3119">
        <v>4227</v>
      </c>
      <c r="T3119" s="3">
        <f t="shared" si="97"/>
        <v>100</v>
      </c>
      <c r="U3119" s="3">
        <f>IF(AND(R3119&lt;&gt;"_U",N3119&lt;&gt;9999,N3119&lt;&gt;999,L3119&lt;&gt;"Median"),IFERROR(VLOOKUP(A3119,'HD Total'!A:P,16,0),"."),".")</f>
        <v>4227</v>
      </c>
    </row>
    <row r="3120" spans="1:21" x14ac:dyDescent="0.3">
      <c r="A3120" s="1" t="str">
        <f t="shared" si="96"/>
        <v>2023|South Canterbury|$30,001-$50,000</v>
      </c>
      <c r="B3120" t="s">
        <v>18</v>
      </c>
      <c r="C3120" t="s">
        <v>19</v>
      </c>
      <c r="D3120" t="s">
        <v>20</v>
      </c>
      <c r="E3120" t="s">
        <v>21</v>
      </c>
      <c r="F3120">
        <v>2023</v>
      </c>
      <c r="G3120">
        <v>2023</v>
      </c>
      <c r="H3120">
        <v>403</v>
      </c>
      <c r="I3120" t="s">
        <v>172</v>
      </c>
      <c r="J3120">
        <v>99</v>
      </c>
      <c r="K3120" t="s">
        <v>23</v>
      </c>
      <c r="L3120">
        <v>3</v>
      </c>
      <c r="M3120" t="s">
        <v>45</v>
      </c>
      <c r="N3120">
        <v>1</v>
      </c>
      <c r="O3120" t="s">
        <v>33</v>
      </c>
      <c r="P3120">
        <v>2706</v>
      </c>
      <c r="T3120" s="3">
        <f t="shared" si="97"/>
        <v>64.02</v>
      </c>
      <c r="U3120" s="3">
        <f>IF(AND(R3120&lt;&gt;"_U",N3120&lt;&gt;9999,N3120&lt;&gt;999,L3120&lt;&gt;"Median"),IFERROR(VLOOKUP(A3120,'HD Total'!A:P,16,0),"."),".")</f>
        <v>4227</v>
      </c>
    </row>
    <row r="3121" spans="1:21" x14ac:dyDescent="0.3">
      <c r="A3121" s="1" t="str">
        <f t="shared" si="96"/>
        <v>2023|South Canterbury|$30,001-$50,000</v>
      </c>
      <c r="B3121" t="s">
        <v>18</v>
      </c>
      <c r="C3121" t="s">
        <v>19</v>
      </c>
      <c r="D3121" t="s">
        <v>20</v>
      </c>
      <c r="E3121" t="s">
        <v>21</v>
      </c>
      <c r="F3121">
        <v>2023</v>
      </c>
      <c r="G3121">
        <v>2023</v>
      </c>
      <c r="H3121">
        <v>403</v>
      </c>
      <c r="I3121" t="s">
        <v>172</v>
      </c>
      <c r="J3121">
        <v>99</v>
      </c>
      <c r="K3121" t="s">
        <v>23</v>
      </c>
      <c r="L3121">
        <v>3</v>
      </c>
      <c r="M3121" t="s">
        <v>45</v>
      </c>
      <c r="N3121">
        <v>3</v>
      </c>
      <c r="O3121" t="s">
        <v>25</v>
      </c>
      <c r="P3121">
        <v>411</v>
      </c>
      <c r="T3121" s="3">
        <f t="shared" si="97"/>
        <v>9.7200000000000006</v>
      </c>
      <c r="U3121" s="3">
        <f>IF(AND(R3121&lt;&gt;"_U",N3121&lt;&gt;9999,N3121&lt;&gt;999,L3121&lt;&gt;"Median"),IFERROR(VLOOKUP(A3121,'HD Total'!A:P,16,0),"."),".")</f>
        <v>4227</v>
      </c>
    </row>
    <row r="3122" spans="1:21" x14ac:dyDescent="0.3">
      <c r="A3122" s="1" t="str">
        <f t="shared" si="96"/>
        <v>2023|South Canterbury|$50,001-$70,000</v>
      </c>
      <c r="B3122" t="s">
        <v>18</v>
      </c>
      <c r="C3122" t="s">
        <v>19</v>
      </c>
      <c r="D3122" t="s">
        <v>20</v>
      </c>
      <c r="E3122" t="s">
        <v>21</v>
      </c>
      <c r="F3122">
        <v>2023</v>
      </c>
      <c r="G3122">
        <v>2023</v>
      </c>
      <c r="H3122">
        <v>403</v>
      </c>
      <c r="I3122" t="s">
        <v>172</v>
      </c>
      <c r="J3122">
        <v>99</v>
      </c>
      <c r="K3122" t="s">
        <v>23</v>
      </c>
      <c r="L3122">
        <v>4</v>
      </c>
      <c r="M3122" t="s">
        <v>36</v>
      </c>
      <c r="N3122">
        <v>7777</v>
      </c>
      <c r="O3122" t="s">
        <v>37</v>
      </c>
      <c r="P3122">
        <v>2985</v>
      </c>
      <c r="T3122" s="3">
        <f t="shared" si="97"/>
        <v>100</v>
      </c>
      <c r="U3122" s="3">
        <f>IF(AND(R3122&lt;&gt;"_U",N3122&lt;&gt;9999,N3122&lt;&gt;999,L3122&lt;&gt;"Median"),IFERROR(VLOOKUP(A3122,'HD Total'!A:P,16,0),"."),".")</f>
        <v>2985</v>
      </c>
    </row>
    <row r="3123" spans="1:21" x14ac:dyDescent="0.3">
      <c r="A3123" s="1" t="str">
        <f t="shared" si="96"/>
        <v>2023|South Canterbury|$50,001-$70,000</v>
      </c>
      <c r="B3123" t="s">
        <v>18</v>
      </c>
      <c r="C3123" t="s">
        <v>19</v>
      </c>
      <c r="D3123" t="s">
        <v>20</v>
      </c>
      <c r="E3123" t="s">
        <v>21</v>
      </c>
      <c r="F3123">
        <v>2023</v>
      </c>
      <c r="G3123">
        <v>2023</v>
      </c>
      <c r="H3123">
        <v>403</v>
      </c>
      <c r="I3123" t="s">
        <v>172</v>
      </c>
      <c r="J3123">
        <v>99</v>
      </c>
      <c r="K3123" t="s">
        <v>23</v>
      </c>
      <c r="L3123">
        <v>4</v>
      </c>
      <c r="M3123" t="s">
        <v>36</v>
      </c>
      <c r="N3123">
        <v>9999</v>
      </c>
      <c r="O3123" t="s">
        <v>40</v>
      </c>
      <c r="P3123">
        <v>2985</v>
      </c>
      <c r="T3123" s="3" t="str">
        <f t="shared" si="97"/>
        <v>.</v>
      </c>
      <c r="U3123" s="3" t="str">
        <f>IF(AND(R3123&lt;&gt;"_U",N3123&lt;&gt;9999,N3123&lt;&gt;999,L3123&lt;&gt;"Median"),IFERROR(VLOOKUP(A3123,'HD Total'!A:P,16,0),"."),".")</f>
        <v>.</v>
      </c>
    </row>
    <row r="3124" spans="1:21" x14ac:dyDescent="0.3">
      <c r="A3124" s="1" t="str">
        <f t="shared" si="96"/>
        <v>2023|South Canterbury|$50,001-$70,000</v>
      </c>
      <c r="B3124" t="s">
        <v>18</v>
      </c>
      <c r="C3124" t="s">
        <v>19</v>
      </c>
      <c r="D3124" t="s">
        <v>20</v>
      </c>
      <c r="E3124" t="s">
        <v>21</v>
      </c>
      <c r="F3124">
        <v>2023</v>
      </c>
      <c r="G3124">
        <v>2023</v>
      </c>
      <c r="H3124">
        <v>403</v>
      </c>
      <c r="I3124" t="s">
        <v>172</v>
      </c>
      <c r="J3124">
        <v>99</v>
      </c>
      <c r="K3124" t="s">
        <v>23</v>
      </c>
      <c r="L3124">
        <v>4</v>
      </c>
      <c r="M3124" t="s">
        <v>36</v>
      </c>
      <c r="N3124">
        <v>2</v>
      </c>
      <c r="O3124" t="s">
        <v>28</v>
      </c>
      <c r="P3124">
        <v>954</v>
      </c>
      <c r="T3124" s="3">
        <f t="shared" si="97"/>
        <v>31.96</v>
      </c>
      <c r="U3124" s="3">
        <f>IF(AND(R3124&lt;&gt;"_U",N3124&lt;&gt;9999,N3124&lt;&gt;999,L3124&lt;&gt;"Median"),IFERROR(VLOOKUP(A3124,'HD Total'!A:P,16,0),"."),".")</f>
        <v>2985</v>
      </c>
    </row>
    <row r="3125" spans="1:21" x14ac:dyDescent="0.3">
      <c r="A3125" s="1" t="str">
        <f t="shared" si="96"/>
        <v>2023|South Canterbury|$50,001-$70,000</v>
      </c>
      <c r="B3125" t="s">
        <v>18</v>
      </c>
      <c r="C3125" t="s">
        <v>19</v>
      </c>
      <c r="D3125" t="s">
        <v>20</v>
      </c>
      <c r="E3125" t="s">
        <v>21</v>
      </c>
      <c r="F3125">
        <v>2023</v>
      </c>
      <c r="G3125">
        <v>2023</v>
      </c>
      <c r="H3125">
        <v>403</v>
      </c>
      <c r="I3125" t="s">
        <v>172</v>
      </c>
      <c r="J3125">
        <v>99</v>
      </c>
      <c r="K3125" t="s">
        <v>23</v>
      </c>
      <c r="L3125">
        <v>4</v>
      </c>
      <c r="M3125" t="s">
        <v>36</v>
      </c>
      <c r="N3125">
        <v>999</v>
      </c>
      <c r="O3125" t="s">
        <v>42</v>
      </c>
      <c r="P3125">
        <v>0</v>
      </c>
      <c r="T3125" s="3" t="str">
        <f t="shared" si="97"/>
        <v>.</v>
      </c>
      <c r="U3125" s="3" t="str">
        <f>IF(AND(R3125&lt;&gt;"_U",N3125&lt;&gt;9999,N3125&lt;&gt;999,L3125&lt;&gt;"Median"),IFERROR(VLOOKUP(A3125,'HD Total'!A:P,16,0),"."),".")</f>
        <v>.</v>
      </c>
    </row>
    <row r="3126" spans="1:21" x14ac:dyDescent="0.3">
      <c r="A3126" s="1" t="str">
        <f t="shared" si="96"/>
        <v>2023|South Canterbury|$50,001-$70,000</v>
      </c>
      <c r="B3126" t="s">
        <v>18</v>
      </c>
      <c r="C3126" t="s">
        <v>19</v>
      </c>
      <c r="D3126" t="s">
        <v>20</v>
      </c>
      <c r="E3126" t="s">
        <v>21</v>
      </c>
      <c r="F3126">
        <v>2023</v>
      </c>
      <c r="G3126">
        <v>2023</v>
      </c>
      <c r="H3126">
        <v>403</v>
      </c>
      <c r="I3126" t="s">
        <v>172</v>
      </c>
      <c r="J3126">
        <v>99</v>
      </c>
      <c r="K3126" t="s">
        <v>23</v>
      </c>
      <c r="L3126">
        <v>4</v>
      </c>
      <c r="M3126" t="s">
        <v>36</v>
      </c>
      <c r="N3126">
        <v>3</v>
      </c>
      <c r="O3126" t="s">
        <v>25</v>
      </c>
      <c r="P3126">
        <v>264</v>
      </c>
      <c r="T3126" s="3">
        <f t="shared" si="97"/>
        <v>8.84</v>
      </c>
      <c r="U3126" s="3">
        <f>IF(AND(R3126&lt;&gt;"_U",N3126&lt;&gt;9999,N3126&lt;&gt;999,L3126&lt;&gt;"Median"),IFERROR(VLOOKUP(A3126,'HD Total'!A:P,16,0),"."),".")</f>
        <v>2985</v>
      </c>
    </row>
    <row r="3127" spans="1:21" x14ac:dyDescent="0.3">
      <c r="A3127" s="1" t="str">
        <f t="shared" si="96"/>
        <v>2023|South Canterbury|$50,001-$70,000</v>
      </c>
      <c r="B3127" t="s">
        <v>18</v>
      </c>
      <c r="C3127" t="s">
        <v>19</v>
      </c>
      <c r="D3127" t="s">
        <v>20</v>
      </c>
      <c r="E3127" t="s">
        <v>21</v>
      </c>
      <c r="F3127">
        <v>2023</v>
      </c>
      <c r="G3127">
        <v>2023</v>
      </c>
      <c r="H3127">
        <v>403</v>
      </c>
      <c r="I3127" t="s">
        <v>172</v>
      </c>
      <c r="J3127">
        <v>99</v>
      </c>
      <c r="K3127" t="s">
        <v>23</v>
      </c>
      <c r="L3127">
        <v>4</v>
      </c>
      <c r="M3127" t="s">
        <v>36</v>
      </c>
      <c r="N3127">
        <v>1</v>
      </c>
      <c r="O3127" t="s">
        <v>33</v>
      </c>
      <c r="P3127">
        <v>1767</v>
      </c>
      <c r="T3127" s="3">
        <f t="shared" si="97"/>
        <v>59.2</v>
      </c>
      <c r="U3127" s="3">
        <f>IF(AND(R3127&lt;&gt;"_U",N3127&lt;&gt;9999,N3127&lt;&gt;999,L3127&lt;&gt;"Median"),IFERROR(VLOOKUP(A3127,'HD Total'!A:P,16,0),"."),".")</f>
        <v>2985</v>
      </c>
    </row>
    <row r="3128" spans="1:21" x14ac:dyDescent="0.3">
      <c r="A3128" s="1" t="str">
        <f t="shared" si="96"/>
        <v>2023|South Canterbury|$70,001-$100,000</v>
      </c>
      <c r="B3128" t="s">
        <v>18</v>
      </c>
      <c r="C3128" t="s">
        <v>19</v>
      </c>
      <c r="D3128" t="s">
        <v>20</v>
      </c>
      <c r="E3128" t="s">
        <v>21</v>
      </c>
      <c r="F3128">
        <v>2023</v>
      </c>
      <c r="G3128">
        <v>2023</v>
      </c>
      <c r="H3128">
        <v>403</v>
      </c>
      <c r="I3128" t="s">
        <v>172</v>
      </c>
      <c r="J3128">
        <v>99</v>
      </c>
      <c r="K3128" t="s">
        <v>23</v>
      </c>
      <c r="L3128">
        <v>5</v>
      </c>
      <c r="M3128" t="s">
        <v>58</v>
      </c>
      <c r="N3128">
        <v>3</v>
      </c>
      <c r="O3128" t="s">
        <v>25</v>
      </c>
      <c r="P3128">
        <v>306</v>
      </c>
      <c r="T3128" s="3">
        <f t="shared" si="97"/>
        <v>7.95</v>
      </c>
      <c r="U3128" s="3">
        <f>IF(AND(R3128&lt;&gt;"_U",N3128&lt;&gt;9999,N3128&lt;&gt;999,L3128&lt;&gt;"Median"),IFERROR(VLOOKUP(A3128,'HD Total'!A:P,16,0),"."),".")</f>
        <v>3849</v>
      </c>
    </row>
    <row r="3129" spans="1:21" x14ac:dyDescent="0.3">
      <c r="A3129" s="1" t="str">
        <f t="shared" si="96"/>
        <v>2023|South Canterbury|$70,001-$100,000</v>
      </c>
      <c r="B3129" t="s">
        <v>18</v>
      </c>
      <c r="C3129" t="s">
        <v>19</v>
      </c>
      <c r="D3129" t="s">
        <v>20</v>
      </c>
      <c r="E3129" t="s">
        <v>21</v>
      </c>
      <c r="F3129">
        <v>2023</v>
      </c>
      <c r="G3129">
        <v>2023</v>
      </c>
      <c r="H3129">
        <v>403</v>
      </c>
      <c r="I3129" t="s">
        <v>172</v>
      </c>
      <c r="J3129">
        <v>99</v>
      </c>
      <c r="K3129" t="s">
        <v>23</v>
      </c>
      <c r="L3129">
        <v>5</v>
      </c>
      <c r="M3129" t="s">
        <v>58</v>
      </c>
      <c r="N3129">
        <v>7777</v>
      </c>
      <c r="O3129" t="s">
        <v>37</v>
      </c>
      <c r="P3129">
        <v>3849</v>
      </c>
      <c r="T3129" s="3">
        <f t="shared" si="97"/>
        <v>100</v>
      </c>
      <c r="U3129" s="3">
        <f>IF(AND(R3129&lt;&gt;"_U",N3129&lt;&gt;9999,N3129&lt;&gt;999,L3129&lt;&gt;"Median"),IFERROR(VLOOKUP(A3129,'HD Total'!A:P,16,0),"."),".")</f>
        <v>3849</v>
      </c>
    </row>
    <row r="3130" spans="1:21" x14ac:dyDescent="0.3">
      <c r="A3130" s="1" t="str">
        <f t="shared" si="96"/>
        <v>2023|South Canterbury|$70,001-$100,000</v>
      </c>
      <c r="B3130" t="s">
        <v>18</v>
      </c>
      <c r="C3130" t="s">
        <v>19</v>
      </c>
      <c r="D3130" t="s">
        <v>20</v>
      </c>
      <c r="E3130" t="s">
        <v>21</v>
      </c>
      <c r="F3130">
        <v>2023</v>
      </c>
      <c r="G3130">
        <v>2023</v>
      </c>
      <c r="H3130">
        <v>403</v>
      </c>
      <c r="I3130" t="s">
        <v>172</v>
      </c>
      <c r="J3130">
        <v>99</v>
      </c>
      <c r="K3130" t="s">
        <v>23</v>
      </c>
      <c r="L3130">
        <v>5</v>
      </c>
      <c r="M3130" t="s">
        <v>58</v>
      </c>
      <c r="N3130">
        <v>1</v>
      </c>
      <c r="O3130" t="s">
        <v>33</v>
      </c>
      <c r="P3130">
        <v>2490</v>
      </c>
      <c r="T3130" s="3">
        <f t="shared" si="97"/>
        <v>64.69</v>
      </c>
      <c r="U3130" s="3">
        <f>IF(AND(R3130&lt;&gt;"_U",N3130&lt;&gt;9999,N3130&lt;&gt;999,L3130&lt;&gt;"Median"),IFERROR(VLOOKUP(A3130,'HD Total'!A:P,16,0),"."),".")</f>
        <v>3849</v>
      </c>
    </row>
    <row r="3131" spans="1:21" x14ac:dyDescent="0.3">
      <c r="A3131" s="1" t="str">
        <f t="shared" si="96"/>
        <v>2023|South Canterbury|$70,001-$100,000</v>
      </c>
      <c r="B3131" t="s">
        <v>18</v>
      </c>
      <c r="C3131" t="s">
        <v>19</v>
      </c>
      <c r="D3131" t="s">
        <v>20</v>
      </c>
      <c r="E3131" t="s">
        <v>21</v>
      </c>
      <c r="F3131">
        <v>2023</v>
      </c>
      <c r="G3131">
        <v>2023</v>
      </c>
      <c r="H3131">
        <v>403</v>
      </c>
      <c r="I3131" t="s">
        <v>172</v>
      </c>
      <c r="J3131">
        <v>99</v>
      </c>
      <c r="K3131" t="s">
        <v>23</v>
      </c>
      <c r="L3131">
        <v>5</v>
      </c>
      <c r="M3131" t="s">
        <v>58</v>
      </c>
      <c r="N3131">
        <v>2</v>
      </c>
      <c r="O3131" t="s">
        <v>28</v>
      </c>
      <c r="P3131">
        <v>1053</v>
      </c>
      <c r="T3131" s="3">
        <f t="shared" si="97"/>
        <v>27.36</v>
      </c>
      <c r="U3131" s="3">
        <f>IF(AND(R3131&lt;&gt;"_U",N3131&lt;&gt;9999,N3131&lt;&gt;999,L3131&lt;&gt;"Median"),IFERROR(VLOOKUP(A3131,'HD Total'!A:P,16,0),"."),".")</f>
        <v>3849</v>
      </c>
    </row>
    <row r="3132" spans="1:21" x14ac:dyDescent="0.3">
      <c r="A3132" s="1" t="str">
        <f t="shared" si="96"/>
        <v>2023|South Canterbury|$70,001-$100,000</v>
      </c>
      <c r="B3132" t="s">
        <v>18</v>
      </c>
      <c r="C3132" t="s">
        <v>19</v>
      </c>
      <c r="D3132" t="s">
        <v>20</v>
      </c>
      <c r="E3132" t="s">
        <v>21</v>
      </c>
      <c r="F3132">
        <v>2023</v>
      </c>
      <c r="G3132">
        <v>2023</v>
      </c>
      <c r="H3132">
        <v>403</v>
      </c>
      <c r="I3132" t="s">
        <v>172</v>
      </c>
      <c r="J3132">
        <v>99</v>
      </c>
      <c r="K3132" t="s">
        <v>23</v>
      </c>
      <c r="L3132">
        <v>5</v>
      </c>
      <c r="M3132" t="s">
        <v>58</v>
      </c>
      <c r="N3132">
        <v>9999</v>
      </c>
      <c r="O3132" t="s">
        <v>40</v>
      </c>
      <c r="P3132">
        <v>3849</v>
      </c>
      <c r="T3132" s="3" t="str">
        <f t="shared" si="97"/>
        <v>.</v>
      </c>
      <c r="U3132" s="3" t="str">
        <f>IF(AND(R3132&lt;&gt;"_U",N3132&lt;&gt;9999,N3132&lt;&gt;999,L3132&lt;&gt;"Median"),IFERROR(VLOOKUP(A3132,'HD Total'!A:P,16,0),"."),".")</f>
        <v>.</v>
      </c>
    </row>
    <row r="3133" spans="1:21" x14ac:dyDescent="0.3">
      <c r="A3133" s="1" t="str">
        <f t="shared" si="96"/>
        <v>2023|South Canterbury|$70,001-$100,000</v>
      </c>
      <c r="B3133" t="s">
        <v>18</v>
      </c>
      <c r="C3133" t="s">
        <v>19</v>
      </c>
      <c r="D3133" t="s">
        <v>20</v>
      </c>
      <c r="E3133" t="s">
        <v>21</v>
      </c>
      <c r="F3133">
        <v>2023</v>
      </c>
      <c r="G3133">
        <v>2023</v>
      </c>
      <c r="H3133">
        <v>403</v>
      </c>
      <c r="I3133" t="s">
        <v>172</v>
      </c>
      <c r="J3133">
        <v>99</v>
      </c>
      <c r="K3133" t="s">
        <v>23</v>
      </c>
      <c r="L3133">
        <v>5</v>
      </c>
      <c r="M3133" t="s">
        <v>58</v>
      </c>
      <c r="N3133">
        <v>999</v>
      </c>
      <c r="O3133" t="s">
        <v>42</v>
      </c>
      <c r="P3133">
        <v>0</v>
      </c>
      <c r="T3133" s="3" t="str">
        <f t="shared" si="97"/>
        <v>.</v>
      </c>
      <c r="U3133" s="3" t="str">
        <f>IF(AND(R3133&lt;&gt;"_U",N3133&lt;&gt;9999,N3133&lt;&gt;999,L3133&lt;&gt;"Median"),IFERROR(VLOOKUP(A3133,'HD Total'!A:P,16,0),"."),".")</f>
        <v>.</v>
      </c>
    </row>
    <row r="3134" spans="1:21" x14ac:dyDescent="0.3">
      <c r="A3134" s="1" t="str">
        <f t="shared" si="96"/>
        <v>2023|South Canterbury|$100,001-$150,000</v>
      </c>
      <c r="B3134" t="s">
        <v>18</v>
      </c>
      <c r="C3134" t="s">
        <v>19</v>
      </c>
      <c r="D3134" t="s">
        <v>20</v>
      </c>
      <c r="E3134" t="s">
        <v>21</v>
      </c>
      <c r="F3134">
        <v>2023</v>
      </c>
      <c r="G3134">
        <v>2023</v>
      </c>
      <c r="H3134">
        <v>403</v>
      </c>
      <c r="I3134" t="s">
        <v>172</v>
      </c>
      <c r="J3134">
        <v>99</v>
      </c>
      <c r="K3134" t="s">
        <v>23</v>
      </c>
      <c r="L3134">
        <v>6</v>
      </c>
      <c r="M3134" t="s">
        <v>59</v>
      </c>
      <c r="N3134">
        <v>9999</v>
      </c>
      <c r="O3134" t="s">
        <v>40</v>
      </c>
      <c r="P3134">
        <v>5118</v>
      </c>
      <c r="T3134" s="3" t="str">
        <f t="shared" si="97"/>
        <v>.</v>
      </c>
      <c r="U3134" s="3" t="str">
        <f>IF(AND(R3134&lt;&gt;"_U",N3134&lt;&gt;9999,N3134&lt;&gt;999,L3134&lt;&gt;"Median"),IFERROR(VLOOKUP(A3134,'HD Total'!A:P,16,0),"."),".")</f>
        <v>.</v>
      </c>
    </row>
    <row r="3135" spans="1:21" x14ac:dyDescent="0.3">
      <c r="A3135" s="1" t="str">
        <f t="shared" si="96"/>
        <v>2023|South Canterbury|$100,001-$150,000</v>
      </c>
      <c r="B3135" t="s">
        <v>18</v>
      </c>
      <c r="C3135" t="s">
        <v>19</v>
      </c>
      <c r="D3135" t="s">
        <v>20</v>
      </c>
      <c r="E3135" t="s">
        <v>21</v>
      </c>
      <c r="F3135">
        <v>2023</v>
      </c>
      <c r="G3135">
        <v>2023</v>
      </c>
      <c r="H3135">
        <v>403</v>
      </c>
      <c r="I3135" t="s">
        <v>172</v>
      </c>
      <c r="J3135">
        <v>99</v>
      </c>
      <c r="K3135" t="s">
        <v>23</v>
      </c>
      <c r="L3135">
        <v>6</v>
      </c>
      <c r="M3135" t="s">
        <v>59</v>
      </c>
      <c r="N3135">
        <v>2</v>
      </c>
      <c r="O3135" t="s">
        <v>28</v>
      </c>
      <c r="P3135">
        <v>1227</v>
      </c>
      <c r="T3135" s="3">
        <f t="shared" si="97"/>
        <v>23.97</v>
      </c>
      <c r="U3135" s="3">
        <f>IF(AND(R3135&lt;&gt;"_U",N3135&lt;&gt;9999,N3135&lt;&gt;999,L3135&lt;&gt;"Median"),IFERROR(VLOOKUP(A3135,'HD Total'!A:P,16,0),"."),".")</f>
        <v>5118</v>
      </c>
    </row>
    <row r="3136" spans="1:21" x14ac:dyDescent="0.3">
      <c r="A3136" s="1" t="str">
        <f t="shared" si="96"/>
        <v>2023|South Canterbury|$100,001-$150,000</v>
      </c>
      <c r="B3136" t="s">
        <v>18</v>
      </c>
      <c r="C3136" t="s">
        <v>19</v>
      </c>
      <c r="D3136" t="s">
        <v>20</v>
      </c>
      <c r="E3136" t="s">
        <v>21</v>
      </c>
      <c r="F3136">
        <v>2023</v>
      </c>
      <c r="G3136">
        <v>2023</v>
      </c>
      <c r="H3136">
        <v>403</v>
      </c>
      <c r="I3136" t="s">
        <v>172</v>
      </c>
      <c r="J3136">
        <v>99</v>
      </c>
      <c r="K3136" t="s">
        <v>23</v>
      </c>
      <c r="L3136">
        <v>6</v>
      </c>
      <c r="M3136" t="s">
        <v>59</v>
      </c>
      <c r="N3136">
        <v>999</v>
      </c>
      <c r="O3136" t="s">
        <v>42</v>
      </c>
      <c r="P3136">
        <v>0</v>
      </c>
      <c r="T3136" s="3" t="str">
        <f t="shared" si="97"/>
        <v>.</v>
      </c>
      <c r="U3136" s="3" t="str">
        <f>IF(AND(R3136&lt;&gt;"_U",N3136&lt;&gt;9999,N3136&lt;&gt;999,L3136&lt;&gt;"Median"),IFERROR(VLOOKUP(A3136,'HD Total'!A:P,16,0),"."),".")</f>
        <v>.</v>
      </c>
    </row>
    <row r="3137" spans="1:21" x14ac:dyDescent="0.3">
      <c r="A3137" s="1" t="str">
        <f t="shared" si="96"/>
        <v>2023|South Canterbury|$100,001-$150,000</v>
      </c>
      <c r="B3137" t="s">
        <v>18</v>
      </c>
      <c r="C3137" t="s">
        <v>19</v>
      </c>
      <c r="D3137" t="s">
        <v>20</v>
      </c>
      <c r="E3137" t="s">
        <v>21</v>
      </c>
      <c r="F3137">
        <v>2023</v>
      </c>
      <c r="G3137">
        <v>2023</v>
      </c>
      <c r="H3137">
        <v>403</v>
      </c>
      <c r="I3137" t="s">
        <v>172</v>
      </c>
      <c r="J3137">
        <v>99</v>
      </c>
      <c r="K3137" t="s">
        <v>23</v>
      </c>
      <c r="L3137">
        <v>6</v>
      </c>
      <c r="M3137" t="s">
        <v>59</v>
      </c>
      <c r="N3137">
        <v>7777</v>
      </c>
      <c r="O3137" t="s">
        <v>37</v>
      </c>
      <c r="P3137">
        <v>5118</v>
      </c>
      <c r="T3137" s="3">
        <f t="shared" si="97"/>
        <v>100</v>
      </c>
      <c r="U3137" s="3">
        <f>IF(AND(R3137&lt;&gt;"_U",N3137&lt;&gt;9999,N3137&lt;&gt;999,L3137&lt;&gt;"Median"),IFERROR(VLOOKUP(A3137,'HD Total'!A:P,16,0),"."),".")</f>
        <v>5118</v>
      </c>
    </row>
    <row r="3138" spans="1:21" x14ac:dyDescent="0.3">
      <c r="A3138" s="1" t="str">
        <f t="shared" si="96"/>
        <v>2023|South Canterbury|$100,001-$150,000</v>
      </c>
      <c r="B3138" t="s">
        <v>18</v>
      </c>
      <c r="C3138" t="s">
        <v>19</v>
      </c>
      <c r="D3138" t="s">
        <v>20</v>
      </c>
      <c r="E3138" t="s">
        <v>21</v>
      </c>
      <c r="F3138">
        <v>2023</v>
      </c>
      <c r="G3138">
        <v>2023</v>
      </c>
      <c r="H3138">
        <v>403</v>
      </c>
      <c r="I3138" t="s">
        <v>172</v>
      </c>
      <c r="J3138">
        <v>99</v>
      </c>
      <c r="K3138" t="s">
        <v>23</v>
      </c>
      <c r="L3138">
        <v>6</v>
      </c>
      <c r="M3138" t="s">
        <v>59</v>
      </c>
      <c r="N3138">
        <v>3</v>
      </c>
      <c r="O3138" t="s">
        <v>25</v>
      </c>
      <c r="P3138">
        <v>408</v>
      </c>
      <c r="T3138" s="3">
        <f t="shared" si="97"/>
        <v>7.97</v>
      </c>
      <c r="U3138" s="3">
        <f>IF(AND(R3138&lt;&gt;"_U",N3138&lt;&gt;9999,N3138&lt;&gt;999,L3138&lt;&gt;"Median"),IFERROR(VLOOKUP(A3138,'HD Total'!A:P,16,0),"."),".")</f>
        <v>5118</v>
      </c>
    </row>
    <row r="3139" spans="1:21" x14ac:dyDescent="0.3">
      <c r="A3139" s="1" t="str">
        <f t="shared" ref="A3139:A3202" si="98">G3139&amp;"|"&amp;I3139&amp;"|"&amp;M3139</f>
        <v>2023|South Canterbury|$100,001-$150,000</v>
      </c>
      <c r="B3139" t="s">
        <v>18</v>
      </c>
      <c r="C3139" t="s">
        <v>19</v>
      </c>
      <c r="D3139" t="s">
        <v>20</v>
      </c>
      <c r="E3139" t="s">
        <v>21</v>
      </c>
      <c r="F3139">
        <v>2023</v>
      </c>
      <c r="G3139">
        <v>2023</v>
      </c>
      <c r="H3139">
        <v>403</v>
      </c>
      <c r="I3139" t="s">
        <v>172</v>
      </c>
      <c r="J3139">
        <v>99</v>
      </c>
      <c r="K3139" t="s">
        <v>23</v>
      </c>
      <c r="L3139">
        <v>6</v>
      </c>
      <c r="M3139" t="s">
        <v>59</v>
      </c>
      <c r="N3139">
        <v>1</v>
      </c>
      <c r="O3139" t="s">
        <v>33</v>
      </c>
      <c r="P3139">
        <v>3486</v>
      </c>
      <c r="T3139" s="3">
        <f t="shared" ref="T3139:T3202" si="99">IF(AND(R3139&lt;&gt;"_U",R3139&lt;&gt;"c",N3139&lt;&gt;999,N3139&lt;&gt;9999,L3139&lt;&gt;"Median"),IFERROR((ROUND(P3139/U3139*100,2)),"."),".")</f>
        <v>68.11</v>
      </c>
      <c r="U3139" s="3">
        <f>IF(AND(R3139&lt;&gt;"_U",N3139&lt;&gt;9999,N3139&lt;&gt;999,L3139&lt;&gt;"Median"),IFERROR(VLOOKUP(A3139,'HD Total'!A:P,16,0),"."),".")</f>
        <v>5118</v>
      </c>
    </row>
    <row r="3140" spans="1:21" x14ac:dyDescent="0.3">
      <c r="A3140" s="1" t="str">
        <f t="shared" si="98"/>
        <v>2023|South Canterbury|$150,001-$200,000</v>
      </c>
      <c r="B3140" t="s">
        <v>18</v>
      </c>
      <c r="C3140" t="s">
        <v>19</v>
      </c>
      <c r="D3140" t="s">
        <v>20</v>
      </c>
      <c r="E3140" t="s">
        <v>21</v>
      </c>
      <c r="F3140">
        <v>2023</v>
      </c>
      <c r="G3140">
        <v>2023</v>
      </c>
      <c r="H3140">
        <v>403</v>
      </c>
      <c r="I3140" t="s">
        <v>172</v>
      </c>
      <c r="J3140">
        <v>99</v>
      </c>
      <c r="K3140" t="s">
        <v>23</v>
      </c>
      <c r="L3140">
        <v>7</v>
      </c>
      <c r="M3140" t="s">
        <v>43</v>
      </c>
      <c r="N3140">
        <v>9999</v>
      </c>
      <c r="O3140" t="s">
        <v>40</v>
      </c>
      <c r="P3140">
        <v>2376</v>
      </c>
      <c r="T3140" s="3" t="str">
        <f t="shared" si="99"/>
        <v>.</v>
      </c>
      <c r="U3140" s="3" t="str">
        <f>IF(AND(R3140&lt;&gt;"_U",N3140&lt;&gt;9999,N3140&lt;&gt;999,L3140&lt;&gt;"Median"),IFERROR(VLOOKUP(A3140,'HD Total'!A:P,16,0),"."),".")</f>
        <v>.</v>
      </c>
    </row>
    <row r="3141" spans="1:21" x14ac:dyDescent="0.3">
      <c r="A3141" s="1" t="str">
        <f t="shared" si="98"/>
        <v>2023|South Canterbury|$150,001-$200,000</v>
      </c>
      <c r="B3141" t="s">
        <v>18</v>
      </c>
      <c r="C3141" t="s">
        <v>19</v>
      </c>
      <c r="D3141" t="s">
        <v>20</v>
      </c>
      <c r="E3141" t="s">
        <v>21</v>
      </c>
      <c r="F3141">
        <v>2023</v>
      </c>
      <c r="G3141">
        <v>2023</v>
      </c>
      <c r="H3141">
        <v>403</v>
      </c>
      <c r="I3141" t="s">
        <v>172</v>
      </c>
      <c r="J3141">
        <v>99</v>
      </c>
      <c r="K3141" t="s">
        <v>23</v>
      </c>
      <c r="L3141">
        <v>7</v>
      </c>
      <c r="M3141" t="s">
        <v>43</v>
      </c>
      <c r="N3141">
        <v>2</v>
      </c>
      <c r="O3141" t="s">
        <v>28</v>
      </c>
      <c r="P3141">
        <v>390</v>
      </c>
      <c r="T3141" s="3">
        <f t="shared" si="99"/>
        <v>16.41</v>
      </c>
      <c r="U3141" s="3">
        <f>IF(AND(R3141&lt;&gt;"_U",N3141&lt;&gt;9999,N3141&lt;&gt;999,L3141&lt;&gt;"Median"),IFERROR(VLOOKUP(A3141,'HD Total'!A:P,16,0),"."),".")</f>
        <v>2376</v>
      </c>
    </row>
    <row r="3142" spans="1:21" x14ac:dyDescent="0.3">
      <c r="A3142" s="1" t="str">
        <f t="shared" si="98"/>
        <v>2023|South Canterbury|$150,001-$200,000</v>
      </c>
      <c r="B3142" t="s">
        <v>18</v>
      </c>
      <c r="C3142" t="s">
        <v>19</v>
      </c>
      <c r="D3142" t="s">
        <v>20</v>
      </c>
      <c r="E3142" t="s">
        <v>21</v>
      </c>
      <c r="F3142">
        <v>2023</v>
      </c>
      <c r="G3142">
        <v>2023</v>
      </c>
      <c r="H3142">
        <v>403</v>
      </c>
      <c r="I3142" t="s">
        <v>172</v>
      </c>
      <c r="J3142">
        <v>99</v>
      </c>
      <c r="K3142" t="s">
        <v>23</v>
      </c>
      <c r="L3142">
        <v>7</v>
      </c>
      <c r="M3142" t="s">
        <v>43</v>
      </c>
      <c r="N3142">
        <v>3</v>
      </c>
      <c r="O3142" t="s">
        <v>25</v>
      </c>
      <c r="P3142">
        <v>231</v>
      </c>
      <c r="T3142" s="3">
        <f t="shared" si="99"/>
        <v>9.7200000000000006</v>
      </c>
      <c r="U3142" s="3">
        <f>IF(AND(R3142&lt;&gt;"_U",N3142&lt;&gt;9999,N3142&lt;&gt;999,L3142&lt;&gt;"Median"),IFERROR(VLOOKUP(A3142,'HD Total'!A:P,16,0),"."),".")</f>
        <v>2376</v>
      </c>
    </row>
    <row r="3143" spans="1:21" x14ac:dyDescent="0.3">
      <c r="A3143" s="1" t="str">
        <f t="shared" si="98"/>
        <v>2023|South Canterbury|$150,001-$200,000</v>
      </c>
      <c r="B3143" t="s">
        <v>18</v>
      </c>
      <c r="C3143" t="s">
        <v>19</v>
      </c>
      <c r="D3143" t="s">
        <v>20</v>
      </c>
      <c r="E3143" t="s">
        <v>21</v>
      </c>
      <c r="F3143">
        <v>2023</v>
      </c>
      <c r="G3143">
        <v>2023</v>
      </c>
      <c r="H3143">
        <v>403</v>
      </c>
      <c r="I3143" t="s">
        <v>172</v>
      </c>
      <c r="J3143">
        <v>99</v>
      </c>
      <c r="K3143" t="s">
        <v>23</v>
      </c>
      <c r="L3143">
        <v>7</v>
      </c>
      <c r="M3143" t="s">
        <v>43</v>
      </c>
      <c r="N3143">
        <v>999</v>
      </c>
      <c r="O3143" t="s">
        <v>42</v>
      </c>
      <c r="P3143">
        <v>0</v>
      </c>
      <c r="T3143" s="3" t="str">
        <f t="shared" si="99"/>
        <v>.</v>
      </c>
      <c r="U3143" s="3" t="str">
        <f>IF(AND(R3143&lt;&gt;"_U",N3143&lt;&gt;9999,N3143&lt;&gt;999,L3143&lt;&gt;"Median"),IFERROR(VLOOKUP(A3143,'HD Total'!A:P,16,0),"."),".")</f>
        <v>.</v>
      </c>
    </row>
    <row r="3144" spans="1:21" x14ac:dyDescent="0.3">
      <c r="A3144" s="1" t="str">
        <f t="shared" si="98"/>
        <v>2023|South Canterbury|$150,001-$200,000</v>
      </c>
      <c r="B3144" t="s">
        <v>18</v>
      </c>
      <c r="C3144" t="s">
        <v>19</v>
      </c>
      <c r="D3144" t="s">
        <v>20</v>
      </c>
      <c r="E3144" t="s">
        <v>21</v>
      </c>
      <c r="F3144">
        <v>2023</v>
      </c>
      <c r="G3144">
        <v>2023</v>
      </c>
      <c r="H3144">
        <v>403</v>
      </c>
      <c r="I3144" t="s">
        <v>172</v>
      </c>
      <c r="J3144">
        <v>99</v>
      </c>
      <c r="K3144" t="s">
        <v>23</v>
      </c>
      <c r="L3144">
        <v>7</v>
      </c>
      <c r="M3144" t="s">
        <v>43</v>
      </c>
      <c r="N3144">
        <v>1</v>
      </c>
      <c r="O3144" t="s">
        <v>33</v>
      </c>
      <c r="P3144">
        <v>1755</v>
      </c>
      <c r="T3144" s="3">
        <f t="shared" si="99"/>
        <v>73.86</v>
      </c>
      <c r="U3144" s="3">
        <f>IF(AND(R3144&lt;&gt;"_U",N3144&lt;&gt;9999,N3144&lt;&gt;999,L3144&lt;&gt;"Median"),IFERROR(VLOOKUP(A3144,'HD Total'!A:P,16,0),"."),".")</f>
        <v>2376</v>
      </c>
    </row>
    <row r="3145" spans="1:21" x14ac:dyDescent="0.3">
      <c r="A3145" s="1" t="str">
        <f t="shared" si="98"/>
        <v>2023|South Canterbury|$150,001-$200,000</v>
      </c>
      <c r="B3145" t="s">
        <v>18</v>
      </c>
      <c r="C3145" t="s">
        <v>19</v>
      </c>
      <c r="D3145" t="s">
        <v>20</v>
      </c>
      <c r="E3145" t="s">
        <v>21</v>
      </c>
      <c r="F3145">
        <v>2023</v>
      </c>
      <c r="G3145">
        <v>2023</v>
      </c>
      <c r="H3145">
        <v>403</v>
      </c>
      <c r="I3145" t="s">
        <v>172</v>
      </c>
      <c r="J3145">
        <v>99</v>
      </c>
      <c r="K3145" t="s">
        <v>23</v>
      </c>
      <c r="L3145">
        <v>7</v>
      </c>
      <c r="M3145" t="s">
        <v>43</v>
      </c>
      <c r="N3145">
        <v>7777</v>
      </c>
      <c r="O3145" t="s">
        <v>37</v>
      </c>
      <c r="P3145">
        <v>2376</v>
      </c>
      <c r="T3145" s="3">
        <f t="shared" si="99"/>
        <v>100</v>
      </c>
      <c r="U3145" s="3">
        <f>IF(AND(R3145&lt;&gt;"_U",N3145&lt;&gt;9999,N3145&lt;&gt;999,L3145&lt;&gt;"Median"),IFERROR(VLOOKUP(A3145,'HD Total'!A:P,16,0),"."),".")</f>
        <v>2376</v>
      </c>
    </row>
    <row r="3146" spans="1:21" x14ac:dyDescent="0.3">
      <c r="A3146" s="1" t="str">
        <f t="shared" si="98"/>
        <v>2023|South Canterbury|$200,001 or more</v>
      </c>
      <c r="B3146" t="s">
        <v>18</v>
      </c>
      <c r="C3146" t="s">
        <v>19</v>
      </c>
      <c r="D3146" t="s">
        <v>20</v>
      </c>
      <c r="E3146" t="s">
        <v>21</v>
      </c>
      <c r="F3146">
        <v>2023</v>
      </c>
      <c r="G3146">
        <v>2023</v>
      </c>
      <c r="H3146">
        <v>403</v>
      </c>
      <c r="I3146" t="s">
        <v>172</v>
      </c>
      <c r="J3146">
        <v>99</v>
      </c>
      <c r="K3146" t="s">
        <v>23</v>
      </c>
      <c r="L3146">
        <v>8</v>
      </c>
      <c r="M3146" t="s">
        <v>27</v>
      </c>
      <c r="N3146">
        <v>9999</v>
      </c>
      <c r="O3146" t="s">
        <v>40</v>
      </c>
      <c r="P3146">
        <v>1620</v>
      </c>
      <c r="T3146" s="3" t="str">
        <f t="shared" si="99"/>
        <v>.</v>
      </c>
      <c r="U3146" s="3" t="str">
        <f>IF(AND(R3146&lt;&gt;"_U",N3146&lt;&gt;9999,N3146&lt;&gt;999,L3146&lt;&gt;"Median"),IFERROR(VLOOKUP(A3146,'HD Total'!A:P,16,0),"."),".")</f>
        <v>.</v>
      </c>
    </row>
    <row r="3147" spans="1:21" x14ac:dyDescent="0.3">
      <c r="A3147" s="1" t="str">
        <f t="shared" si="98"/>
        <v>2023|South Canterbury|$200,001 or more</v>
      </c>
      <c r="B3147" t="s">
        <v>18</v>
      </c>
      <c r="C3147" t="s">
        <v>19</v>
      </c>
      <c r="D3147" t="s">
        <v>20</v>
      </c>
      <c r="E3147" t="s">
        <v>21</v>
      </c>
      <c r="F3147">
        <v>2023</v>
      </c>
      <c r="G3147">
        <v>2023</v>
      </c>
      <c r="H3147">
        <v>403</v>
      </c>
      <c r="I3147" t="s">
        <v>172</v>
      </c>
      <c r="J3147">
        <v>99</v>
      </c>
      <c r="K3147" t="s">
        <v>23</v>
      </c>
      <c r="L3147">
        <v>8</v>
      </c>
      <c r="M3147" t="s">
        <v>27</v>
      </c>
      <c r="N3147">
        <v>2</v>
      </c>
      <c r="O3147" t="s">
        <v>28</v>
      </c>
      <c r="P3147">
        <v>261</v>
      </c>
      <c r="T3147" s="3">
        <f t="shared" si="99"/>
        <v>16.11</v>
      </c>
      <c r="U3147" s="3">
        <f>IF(AND(R3147&lt;&gt;"_U",N3147&lt;&gt;9999,N3147&lt;&gt;999,L3147&lt;&gt;"Median"),IFERROR(VLOOKUP(A3147,'HD Total'!A:P,16,0),"."),".")</f>
        <v>1620</v>
      </c>
    </row>
    <row r="3148" spans="1:21" x14ac:dyDescent="0.3">
      <c r="A3148" s="1" t="str">
        <f t="shared" si="98"/>
        <v>2023|South Canterbury|$200,001 or more</v>
      </c>
      <c r="B3148" t="s">
        <v>18</v>
      </c>
      <c r="C3148" t="s">
        <v>19</v>
      </c>
      <c r="D3148" t="s">
        <v>20</v>
      </c>
      <c r="E3148" t="s">
        <v>21</v>
      </c>
      <c r="F3148">
        <v>2023</v>
      </c>
      <c r="G3148">
        <v>2023</v>
      </c>
      <c r="H3148">
        <v>403</v>
      </c>
      <c r="I3148" t="s">
        <v>172</v>
      </c>
      <c r="J3148">
        <v>99</v>
      </c>
      <c r="K3148" t="s">
        <v>23</v>
      </c>
      <c r="L3148">
        <v>8</v>
      </c>
      <c r="M3148" t="s">
        <v>27</v>
      </c>
      <c r="N3148">
        <v>3</v>
      </c>
      <c r="O3148" t="s">
        <v>25</v>
      </c>
      <c r="P3148">
        <v>309</v>
      </c>
      <c r="T3148" s="3">
        <f t="shared" si="99"/>
        <v>19.07</v>
      </c>
      <c r="U3148" s="3">
        <f>IF(AND(R3148&lt;&gt;"_U",N3148&lt;&gt;9999,N3148&lt;&gt;999,L3148&lt;&gt;"Median"),IFERROR(VLOOKUP(A3148,'HD Total'!A:P,16,0),"."),".")</f>
        <v>1620</v>
      </c>
    </row>
    <row r="3149" spans="1:21" x14ac:dyDescent="0.3">
      <c r="A3149" s="1" t="str">
        <f t="shared" si="98"/>
        <v>2023|South Canterbury|$200,001 or more</v>
      </c>
      <c r="B3149" t="s">
        <v>18</v>
      </c>
      <c r="C3149" t="s">
        <v>19</v>
      </c>
      <c r="D3149" t="s">
        <v>20</v>
      </c>
      <c r="E3149" t="s">
        <v>21</v>
      </c>
      <c r="F3149">
        <v>2023</v>
      </c>
      <c r="G3149">
        <v>2023</v>
      </c>
      <c r="H3149">
        <v>403</v>
      </c>
      <c r="I3149" t="s">
        <v>172</v>
      </c>
      <c r="J3149">
        <v>99</v>
      </c>
      <c r="K3149" t="s">
        <v>23</v>
      </c>
      <c r="L3149">
        <v>8</v>
      </c>
      <c r="M3149" t="s">
        <v>27</v>
      </c>
      <c r="N3149">
        <v>999</v>
      </c>
      <c r="O3149" t="s">
        <v>42</v>
      </c>
      <c r="P3149">
        <v>0</v>
      </c>
      <c r="T3149" s="3" t="str">
        <f t="shared" si="99"/>
        <v>.</v>
      </c>
      <c r="U3149" s="3" t="str">
        <f>IF(AND(R3149&lt;&gt;"_U",N3149&lt;&gt;9999,N3149&lt;&gt;999,L3149&lt;&gt;"Median"),IFERROR(VLOOKUP(A3149,'HD Total'!A:P,16,0),"."),".")</f>
        <v>.</v>
      </c>
    </row>
    <row r="3150" spans="1:21" x14ac:dyDescent="0.3">
      <c r="A3150" s="1" t="str">
        <f t="shared" si="98"/>
        <v>2023|South Canterbury|$200,001 or more</v>
      </c>
      <c r="B3150" t="s">
        <v>18</v>
      </c>
      <c r="C3150" t="s">
        <v>19</v>
      </c>
      <c r="D3150" t="s">
        <v>20</v>
      </c>
      <c r="E3150" t="s">
        <v>21</v>
      </c>
      <c r="F3150">
        <v>2023</v>
      </c>
      <c r="G3150">
        <v>2023</v>
      </c>
      <c r="H3150">
        <v>403</v>
      </c>
      <c r="I3150" t="s">
        <v>172</v>
      </c>
      <c r="J3150">
        <v>99</v>
      </c>
      <c r="K3150" t="s">
        <v>23</v>
      </c>
      <c r="L3150">
        <v>8</v>
      </c>
      <c r="M3150" t="s">
        <v>27</v>
      </c>
      <c r="N3150">
        <v>1</v>
      </c>
      <c r="O3150" t="s">
        <v>33</v>
      </c>
      <c r="P3150">
        <v>1050</v>
      </c>
      <c r="T3150" s="3">
        <f t="shared" si="99"/>
        <v>64.81</v>
      </c>
      <c r="U3150" s="3">
        <f>IF(AND(R3150&lt;&gt;"_U",N3150&lt;&gt;9999,N3150&lt;&gt;999,L3150&lt;&gt;"Median"),IFERROR(VLOOKUP(A3150,'HD Total'!A:P,16,0),"."),".")</f>
        <v>1620</v>
      </c>
    </row>
    <row r="3151" spans="1:21" x14ac:dyDescent="0.3">
      <c r="A3151" s="1" t="str">
        <f t="shared" si="98"/>
        <v>2023|South Canterbury|$200,001 or more</v>
      </c>
      <c r="B3151" t="s">
        <v>18</v>
      </c>
      <c r="C3151" t="s">
        <v>19</v>
      </c>
      <c r="D3151" t="s">
        <v>20</v>
      </c>
      <c r="E3151" t="s">
        <v>21</v>
      </c>
      <c r="F3151">
        <v>2023</v>
      </c>
      <c r="G3151">
        <v>2023</v>
      </c>
      <c r="H3151">
        <v>403</v>
      </c>
      <c r="I3151" t="s">
        <v>172</v>
      </c>
      <c r="J3151">
        <v>99</v>
      </c>
      <c r="K3151" t="s">
        <v>23</v>
      </c>
      <c r="L3151">
        <v>8</v>
      </c>
      <c r="M3151" t="s">
        <v>27</v>
      </c>
      <c r="N3151">
        <v>7777</v>
      </c>
      <c r="O3151" t="s">
        <v>37</v>
      </c>
      <c r="P3151">
        <v>1620</v>
      </c>
      <c r="T3151" s="3">
        <f t="shared" si="99"/>
        <v>100</v>
      </c>
      <c r="U3151" s="3">
        <f>IF(AND(R3151&lt;&gt;"_U",N3151&lt;&gt;9999,N3151&lt;&gt;999,L3151&lt;&gt;"Median"),IFERROR(VLOOKUP(A3151,'HD Total'!A:P,16,0),"."),".")</f>
        <v>1620</v>
      </c>
    </row>
    <row r="3152" spans="1:21" x14ac:dyDescent="0.3">
      <c r="A3152" s="1" t="str">
        <f t="shared" si="98"/>
        <v>2023|South Canterbury|Total stated - total household income</v>
      </c>
      <c r="B3152" t="s">
        <v>18</v>
      </c>
      <c r="C3152" t="s">
        <v>19</v>
      </c>
      <c r="D3152" t="s">
        <v>20</v>
      </c>
      <c r="E3152" t="s">
        <v>21</v>
      </c>
      <c r="F3152">
        <v>2023</v>
      </c>
      <c r="G3152">
        <v>2023</v>
      </c>
      <c r="H3152">
        <v>403</v>
      </c>
      <c r="I3152" t="s">
        <v>172</v>
      </c>
      <c r="J3152">
        <v>99</v>
      </c>
      <c r="K3152" t="s">
        <v>23</v>
      </c>
      <c r="L3152">
        <v>77</v>
      </c>
      <c r="M3152" t="s">
        <v>32</v>
      </c>
      <c r="N3152">
        <v>9999</v>
      </c>
      <c r="O3152" t="s">
        <v>40</v>
      </c>
      <c r="P3152">
        <v>24405</v>
      </c>
      <c r="T3152" s="3" t="str">
        <f t="shared" si="99"/>
        <v>.</v>
      </c>
      <c r="U3152" s="3" t="str">
        <f>IF(AND(R3152&lt;&gt;"_U",N3152&lt;&gt;9999,N3152&lt;&gt;999,L3152&lt;&gt;"Median"),IFERROR(VLOOKUP(A3152,'HD Total'!A:P,16,0),"."),".")</f>
        <v>.</v>
      </c>
    </row>
    <row r="3153" spans="1:21" x14ac:dyDescent="0.3">
      <c r="A3153" s="1" t="str">
        <f t="shared" si="98"/>
        <v>2023|South Canterbury|Total stated - total household income</v>
      </c>
      <c r="B3153" t="s">
        <v>18</v>
      </c>
      <c r="C3153" t="s">
        <v>19</v>
      </c>
      <c r="D3153" t="s">
        <v>20</v>
      </c>
      <c r="E3153" t="s">
        <v>21</v>
      </c>
      <c r="F3153">
        <v>2023</v>
      </c>
      <c r="G3153">
        <v>2023</v>
      </c>
      <c r="H3153">
        <v>403</v>
      </c>
      <c r="I3153" t="s">
        <v>172</v>
      </c>
      <c r="J3153">
        <v>99</v>
      </c>
      <c r="K3153" t="s">
        <v>23</v>
      </c>
      <c r="L3153">
        <v>77</v>
      </c>
      <c r="M3153" t="s">
        <v>32</v>
      </c>
      <c r="N3153">
        <v>3</v>
      </c>
      <c r="O3153" t="s">
        <v>25</v>
      </c>
      <c r="P3153">
        <v>2328</v>
      </c>
      <c r="T3153" s="3">
        <f t="shared" si="99"/>
        <v>9.5399999999999991</v>
      </c>
      <c r="U3153" s="3">
        <f>IF(AND(R3153&lt;&gt;"_U",N3153&lt;&gt;9999,N3153&lt;&gt;999,L3153&lt;&gt;"Median"),IFERROR(VLOOKUP(A3153,'HD Total'!A:P,16,0),"."),".")</f>
        <v>24405</v>
      </c>
    </row>
    <row r="3154" spans="1:21" x14ac:dyDescent="0.3">
      <c r="A3154" s="1" t="str">
        <f t="shared" si="98"/>
        <v>2023|South Canterbury|Total stated - total household income</v>
      </c>
      <c r="B3154" t="s">
        <v>18</v>
      </c>
      <c r="C3154" t="s">
        <v>19</v>
      </c>
      <c r="D3154" t="s">
        <v>20</v>
      </c>
      <c r="E3154" t="s">
        <v>21</v>
      </c>
      <c r="F3154">
        <v>2023</v>
      </c>
      <c r="G3154">
        <v>2023</v>
      </c>
      <c r="H3154">
        <v>403</v>
      </c>
      <c r="I3154" t="s">
        <v>172</v>
      </c>
      <c r="J3154">
        <v>99</v>
      </c>
      <c r="K3154" t="s">
        <v>23</v>
      </c>
      <c r="L3154">
        <v>77</v>
      </c>
      <c r="M3154" t="s">
        <v>32</v>
      </c>
      <c r="N3154">
        <v>1</v>
      </c>
      <c r="O3154" t="s">
        <v>33</v>
      </c>
      <c r="P3154">
        <v>15630</v>
      </c>
      <c r="T3154" s="3">
        <f t="shared" si="99"/>
        <v>64.040000000000006</v>
      </c>
      <c r="U3154" s="3">
        <f>IF(AND(R3154&lt;&gt;"_U",N3154&lt;&gt;9999,N3154&lt;&gt;999,L3154&lt;&gt;"Median"),IFERROR(VLOOKUP(A3154,'HD Total'!A:P,16,0),"."),".")</f>
        <v>24405</v>
      </c>
    </row>
    <row r="3155" spans="1:21" x14ac:dyDescent="0.3">
      <c r="A3155" s="1" t="str">
        <f t="shared" si="98"/>
        <v>2023|South Canterbury|Total stated - total household income</v>
      </c>
      <c r="B3155" t="s">
        <v>18</v>
      </c>
      <c r="C3155" t="s">
        <v>19</v>
      </c>
      <c r="D3155" t="s">
        <v>20</v>
      </c>
      <c r="E3155" t="s">
        <v>21</v>
      </c>
      <c r="F3155">
        <v>2023</v>
      </c>
      <c r="G3155">
        <v>2023</v>
      </c>
      <c r="H3155">
        <v>403</v>
      </c>
      <c r="I3155" t="s">
        <v>172</v>
      </c>
      <c r="J3155">
        <v>99</v>
      </c>
      <c r="K3155" t="s">
        <v>23</v>
      </c>
      <c r="L3155">
        <v>77</v>
      </c>
      <c r="M3155" t="s">
        <v>32</v>
      </c>
      <c r="N3155">
        <v>7777</v>
      </c>
      <c r="O3155" t="s">
        <v>37</v>
      </c>
      <c r="P3155">
        <v>24405</v>
      </c>
      <c r="T3155" s="3">
        <f t="shared" si="99"/>
        <v>100</v>
      </c>
      <c r="U3155" s="3">
        <f>IF(AND(R3155&lt;&gt;"_U",N3155&lt;&gt;9999,N3155&lt;&gt;999,L3155&lt;&gt;"Median"),IFERROR(VLOOKUP(A3155,'HD Total'!A:P,16,0),"."),".")</f>
        <v>24405</v>
      </c>
    </row>
    <row r="3156" spans="1:21" x14ac:dyDescent="0.3">
      <c r="A3156" s="1" t="str">
        <f t="shared" si="98"/>
        <v>2023|South Canterbury|Total stated - total household income</v>
      </c>
      <c r="B3156" t="s">
        <v>18</v>
      </c>
      <c r="C3156" t="s">
        <v>19</v>
      </c>
      <c r="D3156" t="s">
        <v>20</v>
      </c>
      <c r="E3156" t="s">
        <v>21</v>
      </c>
      <c r="F3156">
        <v>2023</v>
      </c>
      <c r="G3156">
        <v>2023</v>
      </c>
      <c r="H3156">
        <v>403</v>
      </c>
      <c r="I3156" t="s">
        <v>172</v>
      </c>
      <c r="J3156">
        <v>99</v>
      </c>
      <c r="K3156" t="s">
        <v>23</v>
      </c>
      <c r="L3156">
        <v>77</v>
      </c>
      <c r="M3156" t="s">
        <v>32</v>
      </c>
      <c r="N3156">
        <v>999</v>
      </c>
      <c r="O3156" t="s">
        <v>42</v>
      </c>
      <c r="P3156">
        <v>0</v>
      </c>
      <c r="T3156" s="3" t="str">
        <f t="shared" si="99"/>
        <v>.</v>
      </c>
      <c r="U3156" s="3" t="str">
        <f>IF(AND(R3156&lt;&gt;"_U",N3156&lt;&gt;9999,N3156&lt;&gt;999,L3156&lt;&gt;"Median"),IFERROR(VLOOKUP(A3156,'HD Total'!A:P,16,0),"."),".")</f>
        <v>.</v>
      </c>
    </row>
    <row r="3157" spans="1:21" x14ac:dyDescent="0.3">
      <c r="A3157" s="1" t="str">
        <f t="shared" si="98"/>
        <v>2023|South Canterbury|Total stated - total household income</v>
      </c>
      <c r="B3157" t="s">
        <v>18</v>
      </c>
      <c r="C3157" t="s">
        <v>19</v>
      </c>
      <c r="D3157" t="s">
        <v>20</v>
      </c>
      <c r="E3157" t="s">
        <v>21</v>
      </c>
      <c r="F3157">
        <v>2023</v>
      </c>
      <c r="G3157">
        <v>2023</v>
      </c>
      <c r="H3157">
        <v>403</v>
      </c>
      <c r="I3157" t="s">
        <v>172</v>
      </c>
      <c r="J3157">
        <v>99</v>
      </c>
      <c r="K3157" t="s">
        <v>23</v>
      </c>
      <c r="L3157">
        <v>77</v>
      </c>
      <c r="M3157" t="s">
        <v>32</v>
      </c>
      <c r="N3157">
        <v>2</v>
      </c>
      <c r="O3157" t="s">
        <v>28</v>
      </c>
      <c r="P3157">
        <v>6450</v>
      </c>
      <c r="T3157" s="3">
        <f t="shared" si="99"/>
        <v>26.43</v>
      </c>
      <c r="U3157" s="3">
        <f>IF(AND(R3157&lt;&gt;"_U",N3157&lt;&gt;9999,N3157&lt;&gt;999,L3157&lt;&gt;"Median"),IFERROR(VLOOKUP(A3157,'HD Total'!A:P,16,0),"."),".")</f>
        <v>24405</v>
      </c>
    </row>
    <row r="3158" spans="1:21" x14ac:dyDescent="0.3">
      <c r="A3158" s="1" t="str">
        <f t="shared" si="98"/>
        <v>2023|South Canterbury|Total - total household income</v>
      </c>
      <c r="B3158" t="s">
        <v>18</v>
      </c>
      <c r="C3158" t="s">
        <v>19</v>
      </c>
      <c r="D3158" t="s">
        <v>20</v>
      </c>
      <c r="E3158" t="s">
        <v>21</v>
      </c>
      <c r="F3158">
        <v>2023</v>
      </c>
      <c r="G3158">
        <v>2023</v>
      </c>
      <c r="H3158">
        <v>403</v>
      </c>
      <c r="I3158" t="s">
        <v>172</v>
      </c>
      <c r="J3158">
        <v>99</v>
      </c>
      <c r="K3158" t="s">
        <v>23</v>
      </c>
      <c r="L3158">
        <v>99</v>
      </c>
      <c r="M3158" t="s">
        <v>48</v>
      </c>
      <c r="N3158">
        <v>7777</v>
      </c>
      <c r="O3158" t="s">
        <v>37</v>
      </c>
      <c r="P3158">
        <v>25095</v>
      </c>
      <c r="T3158" s="3">
        <f t="shared" si="99"/>
        <v>100</v>
      </c>
      <c r="U3158" s="3">
        <f>IF(AND(R3158&lt;&gt;"_U",N3158&lt;&gt;9999,N3158&lt;&gt;999,L3158&lt;&gt;"Median"),IFERROR(VLOOKUP(A3158,'HD Total'!A:P,16,0),"."),".")</f>
        <v>25095</v>
      </c>
    </row>
    <row r="3159" spans="1:21" x14ac:dyDescent="0.3">
      <c r="A3159" s="1" t="str">
        <f t="shared" si="98"/>
        <v>2023|South Canterbury|Total - total household income</v>
      </c>
      <c r="B3159" t="s">
        <v>18</v>
      </c>
      <c r="C3159" t="s">
        <v>19</v>
      </c>
      <c r="D3159" t="s">
        <v>20</v>
      </c>
      <c r="E3159" t="s">
        <v>21</v>
      </c>
      <c r="F3159">
        <v>2023</v>
      </c>
      <c r="G3159">
        <v>2023</v>
      </c>
      <c r="H3159">
        <v>403</v>
      </c>
      <c r="I3159" t="s">
        <v>172</v>
      </c>
      <c r="J3159">
        <v>99</v>
      </c>
      <c r="K3159" t="s">
        <v>23</v>
      </c>
      <c r="L3159">
        <v>99</v>
      </c>
      <c r="M3159" t="s">
        <v>48</v>
      </c>
      <c r="N3159">
        <v>2</v>
      </c>
      <c r="O3159" t="s">
        <v>28</v>
      </c>
      <c r="P3159">
        <v>6795</v>
      </c>
      <c r="T3159" s="3">
        <f t="shared" si="99"/>
        <v>27.08</v>
      </c>
      <c r="U3159" s="3">
        <f>IF(AND(R3159&lt;&gt;"_U",N3159&lt;&gt;9999,N3159&lt;&gt;999,L3159&lt;&gt;"Median"),IFERROR(VLOOKUP(A3159,'HD Total'!A:P,16,0),"."),".")</f>
        <v>25095</v>
      </c>
    </row>
    <row r="3160" spans="1:21" x14ac:dyDescent="0.3">
      <c r="A3160" s="1" t="str">
        <f t="shared" si="98"/>
        <v>2023|South Canterbury|Total - total household income</v>
      </c>
      <c r="B3160" t="s">
        <v>18</v>
      </c>
      <c r="C3160" t="s">
        <v>19</v>
      </c>
      <c r="D3160" t="s">
        <v>20</v>
      </c>
      <c r="E3160" t="s">
        <v>21</v>
      </c>
      <c r="F3160">
        <v>2023</v>
      </c>
      <c r="G3160">
        <v>2023</v>
      </c>
      <c r="H3160">
        <v>403</v>
      </c>
      <c r="I3160" t="s">
        <v>172</v>
      </c>
      <c r="J3160">
        <v>99</v>
      </c>
      <c r="K3160" t="s">
        <v>23</v>
      </c>
      <c r="L3160">
        <v>99</v>
      </c>
      <c r="M3160" t="s">
        <v>48</v>
      </c>
      <c r="N3160">
        <v>1</v>
      </c>
      <c r="O3160" t="s">
        <v>33</v>
      </c>
      <c r="P3160">
        <v>15909</v>
      </c>
      <c r="T3160" s="3">
        <f t="shared" si="99"/>
        <v>63.4</v>
      </c>
      <c r="U3160" s="3">
        <f>IF(AND(R3160&lt;&gt;"_U",N3160&lt;&gt;9999,N3160&lt;&gt;999,L3160&lt;&gt;"Median"),IFERROR(VLOOKUP(A3160,'HD Total'!A:P,16,0),"."),".")</f>
        <v>25095</v>
      </c>
    </row>
    <row r="3161" spans="1:21" x14ac:dyDescent="0.3">
      <c r="A3161" s="1" t="str">
        <f t="shared" si="98"/>
        <v>2023|South Canterbury|Total - total household income</v>
      </c>
      <c r="B3161" t="s">
        <v>18</v>
      </c>
      <c r="C3161" t="s">
        <v>19</v>
      </c>
      <c r="D3161" t="s">
        <v>20</v>
      </c>
      <c r="E3161" t="s">
        <v>21</v>
      </c>
      <c r="F3161">
        <v>2023</v>
      </c>
      <c r="G3161">
        <v>2023</v>
      </c>
      <c r="H3161">
        <v>403</v>
      </c>
      <c r="I3161" t="s">
        <v>172</v>
      </c>
      <c r="J3161">
        <v>99</v>
      </c>
      <c r="K3161" t="s">
        <v>23</v>
      </c>
      <c r="L3161">
        <v>99</v>
      </c>
      <c r="M3161" t="s">
        <v>48</v>
      </c>
      <c r="N3161">
        <v>3</v>
      </c>
      <c r="O3161" t="s">
        <v>25</v>
      </c>
      <c r="P3161">
        <v>2394</v>
      </c>
      <c r="T3161" s="3">
        <f t="shared" si="99"/>
        <v>9.5399999999999991</v>
      </c>
      <c r="U3161" s="3">
        <f>IF(AND(R3161&lt;&gt;"_U",N3161&lt;&gt;9999,N3161&lt;&gt;999,L3161&lt;&gt;"Median"),IFERROR(VLOOKUP(A3161,'HD Total'!A:P,16,0),"."),".")</f>
        <v>25095</v>
      </c>
    </row>
    <row r="3162" spans="1:21" x14ac:dyDescent="0.3">
      <c r="A3162" s="1" t="str">
        <f t="shared" si="98"/>
        <v>2023|South Canterbury|Total - total household income</v>
      </c>
      <c r="B3162" t="s">
        <v>18</v>
      </c>
      <c r="C3162" t="s">
        <v>19</v>
      </c>
      <c r="D3162" t="s">
        <v>20</v>
      </c>
      <c r="E3162" t="s">
        <v>21</v>
      </c>
      <c r="F3162">
        <v>2023</v>
      </c>
      <c r="G3162">
        <v>2023</v>
      </c>
      <c r="H3162">
        <v>403</v>
      </c>
      <c r="I3162" t="s">
        <v>172</v>
      </c>
      <c r="J3162">
        <v>99</v>
      </c>
      <c r="K3162" t="s">
        <v>23</v>
      </c>
      <c r="L3162">
        <v>99</v>
      </c>
      <c r="M3162" t="s">
        <v>48</v>
      </c>
      <c r="N3162">
        <v>9999</v>
      </c>
      <c r="O3162" t="s">
        <v>40</v>
      </c>
      <c r="P3162">
        <v>25101</v>
      </c>
      <c r="T3162" s="3" t="str">
        <f t="shared" si="99"/>
        <v>.</v>
      </c>
      <c r="U3162" s="3" t="str">
        <f>IF(AND(R3162&lt;&gt;"_U",N3162&lt;&gt;9999,N3162&lt;&gt;999,L3162&lt;&gt;"Median"),IFERROR(VLOOKUP(A3162,'HD Total'!A:P,16,0),"."),".")</f>
        <v>.</v>
      </c>
    </row>
    <row r="3163" spans="1:21" x14ac:dyDescent="0.3">
      <c r="A3163" s="1" t="str">
        <f t="shared" si="98"/>
        <v>2023|South Canterbury|Total - total household income</v>
      </c>
      <c r="B3163" t="s">
        <v>18</v>
      </c>
      <c r="C3163" t="s">
        <v>19</v>
      </c>
      <c r="D3163" t="s">
        <v>20</v>
      </c>
      <c r="E3163" t="s">
        <v>21</v>
      </c>
      <c r="F3163">
        <v>2023</v>
      </c>
      <c r="G3163">
        <v>2023</v>
      </c>
      <c r="H3163">
        <v>403</v>
      </c>
      <c r="I3163" t="s">
        <v>172</v>
      </c>
      <c r="J3163">
        <v>99</v>
      </c>
      <c r="K3163" t="s">
        <v>23</v>
      </c>
      <c r="L3163">
        <v>99</v>
      </c>
      <c r="M3163" t="s">
        <v>48</v>
      </c>
      <c r="N3163">
        <v>999</v>
      </c>
      <c r="O3163" t="s">
        <v>42</v>
      </c>
      <c r="P3163">
        <v>3</v>
      </c>
      <c r="T3163" s="3" t="str">
        <f t="shared" si="99"/>
        <v>.</v>
      </c>
      <c r="U3163" s="3" t="str">
        <f>IF(AND(R3163&lt;&gt;"_U",N3163&lt;&gt;9999,N3163&lt;&gt;999,L3163&lt;&gt;"Median"),IFERROR(VLOOKUP(A3163,'HD Total'!A:P,16,0),"."),".")</f>
        <v>.</v>
      </c>
    </row>
    <row r="3164" spans="1:21" x14ac:dyDescent="0.3">
      <c r="A3164" s="1" t="str">
        <f t="shared" si="98"/>
        <v>2023|South Canterbury|Median ($) - total household income</v>
      </c>
      <c r="B3164" t="s">
        <v>18</v>
      </c>
      <c r="C3164" t="s">
        <v>19</v>
      </c>
      <c r="D3164" t="s">
        <v>20</v>
      </c>
      <c r="E3164" t="s">
        <v>21</v>
      </c>
      <c r="F3164">
        <v>2023</v>
      </c>
      <c r="G3164">
        <v>2023</v>
      </c>
      <c r="H3164">
        <v>403</v>
      </c>
      <c r="I3164" t="s">
        <v>172</v>
      </c>
      <c r="J3164">
        <v>99</v>
      </c>
      <c r="K3164" t="s">
        <v>23</v>
      </c>
      <c r="L3164" t="s">
        <v>56</v>
      </c>
      <c r="M3164" t="s">
        <v>57</v>
      </c>
      <c r="N3164">
        <v>7777</v>
      </c>
      <c r="O3164" t="s">
        <v>37</v>
      </c>
      <c r="P3164">
        <v>76000</v>
      </c>
      <c r="T3164" s="3" t="str">
        <f t="shared" si="99"/>
        <v>.</v>
      </c>
      <c r="U3164" s="3" t="str">
        <f>IF(AND(R3164&lt;&gt;"_U",N3164&lt;&gt;9999,N3164&lt;&gt;999,L3164&lt;&gt;"Median"),IFERROR(VLOOKUP(A3164,'HD Total'!A:P,16,0),"."),".")</f>
        <v>.</v>
      </c>
    </row>
    <row r="3165" spans="1:21" x14ac:dyDescent="0.3">
      <c r="A3165" s="1" t="str">
        <f t="shared" si="98"/>
        <v>2023|South Canterbury|Median ($) - total household income</v>
      </c>
      <c r="B3165" t="s">
        <v>18</v>
      </c>
      <c r="C3165" t="s">
        <v>19</v>
      </c>
      <c r="D3165" t="s">
        <v>20</v>
      </c>
      <c r="E3165" t="s">
        <v>21</v>
      </c>
      <c r="F3165">
        <v>2023</v>
      </c>
      <c r="G3165">
        <v>2023</v>
      </c>
      <c r="H3165">
        <v>403</v>
      </c>
      <c r="I3165" t="s">
        <v>172</v>
      </c>
      <c r="J3165">
        <v>99</v>
      </c>
      <c r="K3165" t="s">
        <v>23</v>
      </c>
      <c r="L3165" t="s">
        <v>56</v>
      </c>
      <c r="M3165" t="s">
        <v>57</v>
      </c>
      <c r="N3165">
        <v>3</v>
      </c>
      <c r="O3165" t="s">
        <v>25</v>
      </c>
      <c r="P3165">
        <v>79100</v>
      </c>
      <c r="T3165" s="3" t="str">
        <f t="shared" si="99"/>
        <v>.</v>
      </c>
      <c r="U3165" s="3" t="str">
        <f>IF(AND(R3165&lt;&gt;"_U",N3165&lt;&gt;9999,N3165&lt;&gt;999,L3165&lt;&gt;"Median"),IFERROR(VLOOKUP(A3165,'HD Total'!A:P,16,0),"."),".")</f>
        <v>.</v>
      </c>
    </row>
    <row r="3166" spans="1:21" x14ac:dyDescent="0.3">
      <c r="A3166" s="1" t="str">
        <f t="shared" si="98"/>
        <v>2023|South Canterbury|Median ($) - total household income</v>
      </c>
      <c r="B3166" t="s">
        <v>18</v>
      </c>
      <c r="C3166" t="s">
        <v>19</v>
      </c>
      <c r="D3166" t="s">
        <v>20</v>
      </c>
      <c r="E3166" t="s">
        <v>21</v>
      </c>
      <c r="F3166">
        <v>2023</v>
      </c>
      <c r="G3166">
        <v>2023</v>
      </c>
      <c r="H3166">
        <v>403</v>
      </c>
      <c r="I3166" t="s">
        <v>172</v>
      </c>
      <c r="J3166">
        <v>99</v>
      </c>
      <c r="K3166" t="s">
        <v>23</v>
      </c>
      <c r="L3166" t="s">
        <v>56</v>
      </c>
      <c r="M3166" t="s">
        <v>57</v>
      </c>
      <c r="N3166">
        <v>999</v>
      </c>
      <c r="O3166" t="s">
        <v>42</v>
      </c>
      <c r="R3166" t="s">
        <v>61</v>
      </c>
      <c r="S3166" t="s">
        <v>62</v>
      </c>
      <c r="T3166" s="3" t="str">
        <f t="shared" si="99"/>
        <v>.</v>
      </c>
      <c r="U3166" s="3" t="str">
        <f>IF(AND(R3166&lt;&gt;"_U",N3166&lt;&gt;9999,N3166&lt;&gt;999,L3166&lt;&gt;"Median"),IFERROR(VLOOKUP(A3166,'HD Total'!A:P,16,0),"."),".")</f>
        <v>.</v>
      </c>
    </row>
    <row r="3167" spans="1:21" x14ac:dyDescent="0.3">
      <c r="A3167" s="1" t="str">
        <f t="shared" si="98"/>
        <v>2023|South Canterbury|Median ($) - total household income</v>
      </c>
      <c r="B3167" t="s">
        <v>18</v>
      </c>
      <c r="C3167" t="s">
        <v>19</v>
      </c>
      <c r="D3167" t="s">
        <v>20</v>
      </c>
      <c r="E3167" t="s">
        <v>21</v>
      </c>
      <c r="F3167">
        <v>2023</v>
      </c>
      <c r="G3167">
        <v>2023</v>
      </c>
      <c r="H3167">
        <v>403</v>
      </c>
      <c r="I3167" t="s">
        <v>172</v>
      </c>
      <c r="J3167">
        <v>99</v>
      </c>
      <c r="K3167" t="s">
        <v>23</v>
      </c>
      <c r="L3167" t="s">
        <v>56</v>
      </c>
      <c r="M3167" t="s">
        <v>57</v>
      </c>
      <c r="N3167">
        <v>9999</v>
      </c>
      <c r="O3167" t="s">
        <v>40</v>
      </c>
      <c r="P3167">
        <v>76000</v>
      </c>
      <c r="T3167" s="3" t="str">
        <f t="shared" si="99"/>
        <v>.</v>
      </c>
      <c r="U3167" s="3" t="str">
        <f>IF(AND(R3167&lt;&gt;"_U",N3167&lt;&gt;9999,N3167&lt;&gt;999,L3167&lt;&gt;"Median"),IFERROR(VLOOKUP(A3167,'HD Total'!A:P,16,0),"."),".")</f>
        <v>.</v>
      </c>
    </row>
    <row r="3168" spans="1:21" x14ac:dyDescent="0.3">
      <c r="A3168" s="1" t="str">
        <f t="shared" si="98"/>
        <v>2023|South Canterbury|Median ($) - total household income</v>
      </c>
      <c r="B3168" t="s">
        <v>18</v>
      </c>
      <c r="C3168" t="s">
        <v>19</v>
      </c>
      <c r="D3168" t="s">
        <v>20</v>
      </c>
      <c r="E3168" t="s">
        <v>21</v>
      </c>
      <c r="F3168">
        <v>2023</v>
      </c>
      <c r="G3168">
        <v>2023</v>
      </c>
      <c r="H3168">
        <v>403</v>
      </c>
      <c r="I3168" t="s">
        <v>172</v>
      </c>
      <c r="J3168">
        <v>99</v>
      </c>
      <c r="K3168" t="s">
        <v>23</v>
      </c>
      <c r="L3168" t="s">
        <v>56</v>
      </c>
      <c r="M3168" t="s">
        <v>57</v>
      </c>
      <c r="N3168">
        <v>2</v>
      </c>
      <c r="O3168" t="s">
        <v>28</v>
      </c>
      <c r="P3168">
        <v>63200</v>
      </c>
      <c r="T3168" s="3" t="str">
        <f t="shared" si="99"/>
        <v>.</v>
      </c>
      <c r="U3168" s="3" t="str">
        <f>IF(AND(R3168&lt;&gt;"_U",N3168&lt;&gt;9999,N3168&lt;&gt;999,L3168&lt;&gt;"Median"),IFERROR(VLOOKUP(A3168,'HD Total'!A:P,16,0),"."),".")</f>
        <v>.</v>
      </c>
    </row>
    <row r="3169" spans="1:21" x14ac:dyDescent="0.3">
      <c r="A3169" s="1" t="str">
        <f t="shared" si="98"/>
        <v>2023|South Canterbury|Median ($) - total household income</v>
      </c>
      <c r="B3169" t="s">
        <v>18</v>
      </c>
      <c r="C3169" t="s">
        <v>19</v>
      </c>
      <c r="D3169" t="s">
        <v>20</v>
      </c>
      <c r="E3169" t="s">
        <v>21</v>
      </c>
      <c r="F3169">
        <v>2023</v>
      </c>
      <c r="G3169">
        <v>2023</v>
      </c>
      <c r="H3169">
        <v>403</v>
      </c>
      <c r="I3169" t="s">
        <v>172</v>
      </c>
      <c r="J3169">
        <v>99</v>
      </c>
      <c r="K3169" t="s">
        <v>23</v>
      </c>
      <c r="L3169" t="s">
        <v>56</v>
      </c>
      <c r="M3169" t="s">
        <v>57</v>
      </c>
      <c r="N3169">
        <v>1</v>
      </c>
      <c r="O3169" t="s">
        <v>33</v>
      </c>
      <c r="P3169">
        <v>81700</v>
      </c>
      <c r="T3169" s="3" t="str">
        <f t="shared" si="99"/>
        <v>.</v>
      </c>
      <c r="U3169" s="3" t="str">
        <f>IF(AND(R3169&lt;&gt;"_U",N3169&lt;&gt;9999,N3169&lt;&gt;999,L3169&lt;&gt;"Median"),IFERROR(VLOOKUP(A3169,'HD Total'!A:P,16,0),"."),".")</f>
        <v>.</v>
      </c>
    </row>
    <row r="3170" spans="1:21" x14ac:dyDescent="0.3">
      <c r="A3170" s="1" t="str">
        <f t="shared" si="98"/>
        <v>2023|Southern|$20,000 or less</v>
      </c>
      <c r="B3170" t="s">
        <v>18</v>
      </c>
      <c r="C3170" t="s">
        <v>19</v>
      </c>
      <c r="D3170" t="s">
        <v>20</v>
      </c>
      <c r="E3170" t="s">
        <v>21</v>
      </c>
      <c r="F3170">
        <v>2023</v>
      </c>
      <c r="G3170">
        <v>2023</v>
      </c>
      <c r="H3170">
        <v>404</v>
      </c>
      <c r="I3170" t="s">
        <v>161</v>
      </c>
      <c r="J3170">
        <v>99</v>
      </c>
      <c r="K3170" t="s">
        <v>23</v>
      </c>
      <c r="L3170">
        <v>1</v>
      </c>
      <c r="M3170" t="s">
        <v>39</v>
      </c>
      <c r="N3170">
        <v>999</v>
      </c>
      <c r="O3170" t="s">
        <v>42</v>
      </c>
      <c r="P3170">
        <v>3</v>
      </c>
      <c r="T3170" s="3" t="str">
        <f t="shared" si="99"/>
        <v>.</v>
      </c>
      <c r="U3170" s="3" t="str">
        <f>IF(AND(R3170&lt;&gt;"_U",N3170&lt;&gt;9999,N3170&lt;&gt;999,L3170&lt;&gt;"Median"),IFERROR(VLOOKUP(A3170,'HD Total'!A:P,16,0),"."),".")</f>
        <v>.</v>
      </c>
    </row>
    <row r="3171" spans="1:21" x14ac:dyDescent="0.3">
      <c r="A3171" s="1" t="str">
        <f t="shared" si="98"/>
        <v>2023|Southern|$20,000 or less</v>
      </c>
      <c r="B3171" t="s">
        <v>18</v>
      </c>
      <c r="C3171" t="s">
        <v>19</v>
      </c>
      <c r="D3171" t="s">
        <v>20</v>
      </c>
      <c r="E3171" t="s">
        <v>21</v>
      </c>
      <c r="F3171">
        <v>2023</v>
      </c>
      <c r="G3171">
        <v>2023</v>
      </c>
      <c r="H3171">
        <v>404</v>
      </c>
      <c r="I3171" t="s">
        <v>161</v>
      </c>
      <c r="J3171">
        <v>99</v>
      </c>
      <c r="K3171" t="s">
        <v>23</v>
      </c>
      <c r="L3171">
        <v>1</v>
      </c>
      <c r="M3171" t="s">
        <v>39</v>
      </c>
      <c r="N3171">
        <v>1</v>
      </c>
      <c r="O3171" t="s">
        <v>33</v>
      </c>
      <c r="P3171">
        <v>2988</v>
      </c>
      <c r="T3171" s="3">
        <f t="shared" si="99"/>
        <v>39.86</v>
      </c>
      <c r="U3171" s="3">
        <f>IF(AND(R3171&lt;&gt;"_U",N3171&lt;&gt;9999,N3171&lt;&gt;999,L3171&lt;&gt;"Median"),IFERROR(VLOOKUP(A3171,'HD Total'!A:P,16,0),"."),".")</f>
        <v>7497</v>
      </c>
    </row>
    <row r="3172" spans="1:21" x14ac:dyDescent="0.3">
      <c r="A3172" s="1" t="str">
        <f t="shared" si="98"/>
        <v>2023|Southern|$20,000 or less</v>
      </c>
      <c r="B3172" t="s">
        <v>18</v>
      </c>
      <c r="C3172" t="s">
        <v>19</v>
      </c>
      <c r="D3172" t="s">
        <v>20</v>
      </c>
      <c r="E3172" t="s">
        <v>21</v>
      </c>
      <c r="F3172">
        <v>2023</v>
      </c>
      <c r="G3172">
        <v>2023</v>
      </c>
      <c r="H3172">
        <v>404</v>
      </c>
      <c r="I3172" t="s">
        <v>161</v>
      </c>
      <c r="J3172">
        <v>99</v>
      </c>
      <c r="K3172" t="s">
        <v>23</v>
      </c>
      <c r="L3172">
        <v>1</v>
      </c>
      <c r="M3172" t="s">
        <v>39</v>
      </c>
      <c r="N3172">
        <v>9999</v>
      </c>
      <c r="O3172" t="s">
        <v>40</v>
      </c>
      <c r="P3172">
        <v>7503</v>
      </c>
      <c r="T3172" s="3" t="str">
        <f t="shared" si="99"/>
        <v>.</v>
      </c>
      <c r="U3172" s="3" t="str">
        <f>IF(AND(R3172&lt;&gt;"_U",N3172&lt;&gt;9999,N3172&lt;&gt;999,L3172&lt;&gt;"Median"),IFERROR(VLOOKUP(A3172,'HD Total'!A:P,16,0),"."),".")</f>
        <v>.</v>
      </c>
    </row>
    <row r="3173" spans="1:21" x14ac:dyDescent="0.3">
      <c r="A3173" s="1" t="str">
        <f t="shared" si="98"/>
        <v>2023|Southern|$20,000 or less</v>
      </c>
      <c r="B3173" t="s">
        <v>18</v>
      </c>
      <c r="C3173" t="s">
        <v>19</v>
      </c>
      <c r="D3173" t="s">
        <v>20</v>
      </c>
      <c r="E3173" t="s">
        <v>21</v>
      </c>
      <c r="F3173">
        <v>2023</v>
      </c>
      <c r="G3173">
        <v>2023</v>
      </c>
      <c r="H3173">
        <v>404</v>
      </c>
      <c r="I3173" t="s">
        <v>161</v>
      </c>
      <c r="J3173">
        <v>99</v>
      </c>
      <c r="K3173" t="s">
        <v>23</v>
      </c>
      <c r="L3173">
        <v>1</v>
      </c>
      <c r="M3173" t="s">
        <v>39</v>
      </c>
      <c r="N3173">
        <v>3</v>
      </c>
      <c r="O3173" t="s">
        <v>25</v>
      </c>
      <c r="P3173">
        <v>831</v>
      </c>
      <c r="T3173" s="3">
        <f t="shared" si="99"/>
        <v>11.08</v>
      </c>
      <c r="U3173" s="3">
        <f>IF(AND(R3173&lt;&gt;"_U",N3173&lt;&gt;9999,N3173&lt;&gt;999,L3173&lt;&gt;"Median"),IFERROR(VLOOKUP(A3173,'HD Total'!A:P,16,0),"."),".")</f>
        <v>7497</v>
      </c>
    </row>
    <row r="3174" spans="1:21" x14ac:dyDescent="0.3">
      <c r="A3174" s="1" t="str">
        <f t="shared" si="98"/>
        <v>2023|Southern|$20,000 or less</v>
      </c>
      <c r="B3174" t="s">
        <v>18</v>
      </c>
      <c r="C3174" t="s">
        <v>19</v>
      </c>
      <c r="D3174" t="s">
        <v>20</v>
      </c>
      <c r="E3174" t="s">
        <v>21</v>
      </c>
      <c r="F3174">
        <v>2023</v>
      </c>
      <c r="G3174">
        <v>2023</v>
      </c>
      <c r="H3174">
        <v>404</v>
      </c>
      <c r="I3174" t="s">
        <v>161</v>
      </c>
      <c r="J3174">
        <v>99</v>
      </c>
      <c r="K3174" t="s">
        <v>23</v>
      </c>
      <c r="L3174">
        <v>1</v>
      </c>
      <c r="M3174" t="s">
        <v>39</v>
      </c>
      <c r="N3174">
        <v>7777</v>
      </c>
      <c r="O3174" t="s">
        <v>37</v>
      </c>
      <c r="P3174">
        <v>7497</v>
      </c>
      <c r="T3174" s="3">
        <f t="shared" si="99"/>
        <v>100</v>
      </c>
      <c r="U3174" s="3">
        <f>IF(AND(R3174&lt;&gt;"_U",N3174&lt;&gt;9999,N3174&lt;&gt;999,L3174&lt;&gt;"Median"),IFERROR(VLOOKUP(A3174,'HD Total'!A:P,16,0),"."),".")</f>
        <v>7497</v>
      </c>
    </row>
    <row r="3175" spans="1:21" x14ac:dyDescent="0.3">
      <c r="A3175" s="1" t="str">
        <f t="shared" si="98"/>
        <v>2023|Southern|$20,000 or less</v>
      </c>
      <c r="B3175" t="s">
        <v>18</v>
      </c>
      <c r="C3175" t="s">
        <v>19</v>
      </c>
      <c r="D3175" t="s">
        <v>20</v>
      </c>
      <c r="E3175" t="s">
        <v>21</v>
      </c>
      <c r="F3175">
        <v>2023</v>
      </c>
      <c r="G3175">
        <v>2023</v>
      </c>
      <c r="H3175">
        <v>404</v>
      </c>
      <c r="I3175" t="s">
        <v>161</v>
      </c>
      <c r="J3175">
        <v>99</v>
      </c>
      <c r="K3175" t="s">
        <v>23</v>
      </c>
      <c r="L3175">
        <v>1</v>
      </c>
      <c r="M3175" t="s">
        <v>39</v>
      </c>
      <c r="N3175">
        <v>2</v>
      </c>
      <c r="O3175" t="s">
        <v>28</v>
      </c>
      <c r="P3175">
        <v>3681</v>
      </c>
      <c r="T3175" s="3">
        <f t="shared" si="99"/>
        <v>49.1</v>
      </c>
      <c r="U3175" s="3">
        <f>IF(AND(R3175&lt;&gt;"_U",N3175&lt;&gt;9999,N3175&lt;&gt;999,L3175&lt;&gt;"Median"),IFERROR(VLOOKUP(A3175,'HD Total'!A:P,16,0),"."),".")</f>
        <v>7497</v>
      </c>
    </row>
    <row r="3176" spans="1:21" x14ac:dyDescent="0.3">
      <c r="A3176" s="1" t="str">
        <f t="shared" si="98"/>
        <v>2023|Southern|$20,001-$30,000</v>
      </c>
      <c r="B3176" t="s">
        <v>18</v>
      </c>
      <c r="C3176" t="s">
        <v>19</v>
      </c>
      <c r="D3176" t="s">
        <v>20</v>
      </c>
      <c r="E3176" t="s">
        <v>21</v>
      </c>
      <c r="F3176">
        <v>2023</v>
      </c>
      <c r="G3176">
        <v>2023</v>
      </c>
      <c r="H3176">
        <v>404</v>
      </c>
      <c r="I3176" t="s">
        <v>161</v>
      </c>
      <c r="J3176">
        <v>99</v>
      </c>
      <c r="K3176" t="s">
        <v>23</v>
      </c>
      <c r="L3176">
        <v>2</v>
      </c>
      <c r="M3176" t="s">
        <v>24</v>
      </c>
      <c r="N3176">
        <v>7777</v>
      </c>
      <c r="O3176" t="s">
        <v>37</v>
      </c>
      <c r="P3176">
        <v>12675</v>
      </c>
      <c r="T3176" s="3">
        <f t="shared" si="99"/>
        <v>100</v>
      </c>
      <c r="U3176" s="3">
        <f>IF(AND(R3176&lt;&gt;"_U",N3176&lt;&gt;9999,N3176&lt;&gt;999,L3176&lt;&gt;"Median"),IFERROR(VLOOKUP(A3176,'HD Total'!A:P,16,0),"."),".")</f>
        <v>12675</v>
      </c>
    </row>
    <row r="3177" spans="1:21" x14ac:dyDescent="0.3">
      <c r="A3177" s="1" t="str">
        <f t="shared" si="98"/>
        <v>2023|Southern|$20,001-$30,000</v>
      </c>
      <c r="B3177" t="s">
        <v>18</v>
      </c>
      <c r="C3177" t="s">
        <v>19</v>
      </c>
      <c r="D3177" t="s">
        <v>20</v>
      </c>
      <c r="E3177" t="s">
        <v>21</v>
      </c>
      <c r="F3177">
        <v>2023</v>
      </c>
      <c r="G3177">
        <v>2023</v>
      </c>
      <c r="H3177">
        <v>404</v>
      </c>
      <c r="I3177" t="s">
        <v>161</v>
      </c>
      <c r="J3177">
        <v>99</v>
      </c>
      <c r="K3177" t="s">
        <v>23</v>
      </c>
      <c r="L3177">
        <v>2</v>
      </c>
      <c r="M3177" t="s">
        <v>24</v>
      </c>
      <c r="N3177">
        <v>3</v>
      </c>
      <c r="O3177" t="s">
        <v>25</v>
      </c>
      <c r="P3177">
        <v>1557</v>
      </c>
      <c r="T3177" s="3">
        <f t="shared" si="99"/>
        <v>12.28</v>
      </c>
      <c r="U3177" s="3">
        <f>IF(AND(R3177&lt;&gt;"_U",N3177&lt;&gt;9999,N3177&lt;&gt;999,L3177&lt;&gt;"Median"),IFERROR(VLOOKUP(A3177,'HD Total'!A:P,16,0),"."),".")</f>
        <v>12675</v>
      </c>
    </row>
    <row r="3178" spans="1:21" x14ac:dyDescent="0.3">
      <c r="A3178" s="1" t="str">
        <f t="shared" si="98"/>
        <v>2023|Southern|$20,001-$30,000</v>
      </c>
      <c r="B3178" t="s">
        <v>18</v>
      </c>
      <c r="C3178" t="s">
        <v>19</v>
      </c>
      <c r="D3178" t="s">
        <v>20</v>
      </c>
      <c r="E3178" t="s">
        <v>21</v>
      </c>
      <c r="F3178">
        <v>2023</v>
      </c>
      <c r="G3178">
        <v>2023</v>
      </c>
      <c r="H3178">
        <v>404</v>
      </c>
      <c r="I3178" t="s">
        <v>161</v>
      </c>
      <c r="J3178">
        <v>99</v>
      </c>
      <c r="K3178" t="s">
        <v>23</v>
      </c>
      <c r="L3178">
        <v>2</v>
      </c>
      <c r="M3178" t="s">
        <v>24</v>
      </c>
      <c r="N3178">
        <v>1</v>
      </c>
      <c r="O3178" t="s">
        <v>33</v>
      </c>
      <c r="P3178">
        <v>6897</v>
      </c>
      <c r="T3178" s="3">
        <f t="shared" si="99"/>
        <v>54.41</v>
      </c>
      <c r="U3178" s="3">
        <f>IF(AND(R3178&lt;&gt;"_U",N3178&lt;&gt;9999,N3178&lt;&gt;999,L3178&lt;&gt;"Median"),IFERROR(VLOOKUP(A3178,'HD Total'!A:P,16,0),"."),".")</f>
        <v>12675</v>
      </c>
    </row>
    <row r="3179" spans="1:21" x14ac:dyDescent="0.3">
      <c r="A3179" s="1" t="str">
        <f t="shared" si="98"/>
        <v>2023|Southern|$20,001-$30,000</v>
      </c>
      <c r="B3179" t="s">
        <v>18</v>
      </c>
      <c r="C3179" t="s">
        <v>19</v>
      </c>
      <c r="D3179" t="s">
        <v>20</v>
      </c>
      <c r="E3179" t="s">
        <v>21</v>
      </c>
      <c r="F3179">
        <v>2023</v>
      </c>
      <c r="G3179">
        <v>2023</v>
      </c>
      <c r="H3179">
        <v>404</v>
      </c>
      <c r="I3179" t="s">
        <v>161</v>
      </c>
      <c r="J3179">
        <v>99</v>
      </c>
      <c r="K3179" t="s">
        <v>23</v>
      </c>
      <c r="L3179">
        <v>2</v>
      </c>
      <c r="M3179" t="s">
        <v>24</v>
      </c>
      <c r="N3179">
        <v>999</v>
      </c>
      <c r="O3179" t="s">
        <v>42</v>
      </c>
      <c r="P3179">
        <v>0</v>
      </c>
      <c r="T3179" s="3" t="str">
        <f t="shared" si="99"/>
        <v>.</v>
      </c>
      <c r="U3179" s="3" t="str">
        <f>IF(AND(R3179&lt;&gt;"_U",N3179&lt;&gt;9999,N3179&lt;&gt;999,L3179&lt;&gt;"Median"),IFERROR(VLOOKUP(A3179,'HD Total'!A:P,16,0),"."),".")</f>
        <v>.</v>
      </c>
    </row>
    <row r="3180" spans="1:21" x14ac:dyDescent="0.3">
      <c r="A3180" s="1" t="str">
        <f t="shared" si="98"/>
        <v>2023|Southern|$20,001-$30,000</v>
      </c>
      <c r="B3180" t="s">
        <v>18</v>
      </c>
      <c r="C3180" t="s">
        <v>19</v>
      </c>
      <c r="D3180" t="s">
        <v>20</v>
      </c>
      <c r="E3180" t="s">
        <v>21</v>
      </c>
      <c r="F3180">
        <v>2023</v>
      </c>
      <c r="G3180">
        <v>2023</v>
      </c>
      <c r="H3180">
        <v>404</v>
      </c>
      <c r="I3180" t="s">
        <v>161</v>
      </c>
      <c r="J3180">
        <v>99</v>
      </c>
      <c r="K3180" t="s">
        <v>23</v>
      </c>
      <c r="L3180">
        <v>2</v>
      </c>
      <c r="M3180" t="s">
        <v>24</v>
      </c>
      <c r="N3180">
        <v>9999</v>
      </c>
      <c r="O3180" t="s">
        <v>40</v>
      </c>
      <c r="P3180">
        <v>12672</v>
      </c>
      <c r="T3180" s="3" t="str">
        <f t="shared" si="99"/>
        <v>.</v>
      </c>
      <c r="U3180" s="3" t="str">
        <f>IF(AND(R3180&lt;&gt;"_U",N3180&lt;&gt;9999,N3180&lt;&gt;999,L3180&lt;&gt;"Median"),IFERROR(VLOOKUP(A3180,'HD Total'!A:P,16,0),"."),".")</f>
        <v>.</v>
      </c>
    </row>
    <row r="3181" spans="1:21" x14ac:dyDescent="0.3">
      <c r="A3181" s="1" t="str">
        <f t="shared" si="98"/>
        <v>2023|Southern|$20,001-$30,000</v>
      </c>
      <c r="B3181" t="s">
        <v>18</v>
      </c>
      <c r="C3181" t="s">
        <v>19</v>
      </c>
      <c r="D3181" t="s">
        <v>20</v>
      </c>
      <c r="E3181" t="s">
        <v>21</v>
      </c>
      <c r="F3181">
        <v>2023</v>
      </c>
      <c r="G3181">
        <v>2023</v>
      </c>
      <c r="H3181">
        <v>404</v>
      </c>
      <c r="I3181" t="s">
        <v>161</v>
      </c>
      <c r="J3181">
        <v>99</v>
      </c>
      <c r="K3181" t="s">
        <v>23</v>
      </c>
      <c r="L3181">
        <v>2</v>
      </c>
      <c r="M3181" t="s">
        <v>24</v>
      </c>
      <c r="N3181">
        <v>2</v>
      </c>
      <c r="O3181" t="s">
        <v>28</v>
      </c>
      <c r="P3181">
        <v>4221</v>
      </c>
      <c r="T3181" s="3">
        <f t="shared" si="99"/>
        <v>33.299999999999997</v>
      </c>
      <c r="U3181" s="3">
        <f>IF(AND(R3181&lt;&gt;"_U",N3181&lt;&gt;9999,N3181&lt;&gt;999,L3181&lt;&gt;"Median"),IFERROR(VLOOKUP(A3181,'HD Total'!A:P,16,0),"."),".")</f>
        <v>12675</v>
      </c>
    </row>
    <row r="3182" spans="1:21" x14ac:dyDescent="0.3">
      <c r="A3182" s="1" t="str">
        <f t="shared" si="98"/>
        <v>2023|Southern|$30,001-$50,000</v>
      </c>
      <c r="B3182" t="s">
        <v>18</v>
      </c>
      <c r="C3182" t="s">
        <v>19</v>
      </c>
      <c r="D3182" t="s">
        <v>20</v>
      </c>
      <c r="E3182" t="s">
        <v>21</v>
      </c>
      <c r="F3182">
        <v>2023</v>
      </c>
      <c r="G3182">
        <v>2023</v>
      </c>
      <c r="H3182">
        <v>404</v>
      </c>
      <c r="I3182" t="s">
        <v>161</v>
      </c>
      <c r="J3182">
        <v>99</v>
      </c>
      <c r="K3182" t="s">
        <v>23</v>
      </c>
      <c r="L3182">
        <v>3</v>
      </c>
      <c r="M3182" t="s">
        <v>45</v>
      </c>
      <c r="N3182">
        <v>2</v>
      </c>
      <c r="O3182" t="s">
        <v>28</v>
      </c>
      <c r="P3182">
        <v>5946</v>
      </c>
      <c r="T3182" s="3">
        <f t="shared" si="99"/>
        <v>31.31</v>
      </c>
      <c r="U3182" s="3">
        <f>IF(AND(R3182&lt;&gt;"_U",N3182&lt;&gt;9999,N3182&lt;&gt;999,L3182&lt;&gt;"Median"),IFERROR(VLOOKUP(A3182,'HD Total'!A:P,16,0),"."),".")</f>
        <v>18993</v>
      </c>
    </row>
    <row r="3183" spans="1:21" x14ac:dyDescent="0.3">
      <c r="A3183" s="1" t="str">
        <f t="shared" si="98"/>
        <v>2023|Southern|$30,001-$50,000</v>
      </c>
      <c r="B3183" t="s">
        <v>18</v>
      </c>
      <c r="C3183" t="s">
        <v>19</v>
      </c>
      <c r="D3183" t="s">
        <v>20</v>
      </c>
      <c r="E3183" t="s">
        <v>21</v>
      </c>
      <c r="F3183">
        <v>2023</v>
      </c>
      <c r="G3183">
        <v>2023</v>
      </c>
      <c r="H3183">
        <v>404</v>
      </c>
      <c r="I3183" t="s">
        <v>161</v>
      </c>
      <c r="J3183">
        <v>99</v>
      </c>
      <c r="K3183" t="s">
        <v>23</v>
      </c>
      <c r="L3183">
        <v>3</v>
      </c>
      <c r="M3183" t="s">
        <v>45</v>
      </c>
      <c r="N3183">
        <v>9999</v>
      </c>
      <c r="O3183" t="s">
        <v>40</v>
      </c>
      <c r="P3183">
        <v>18993</v>
      </c>
      <c r="T3183" s="3" t="str">
        <f t="shared" si="99"/>
        <v>.</v>
      </c>
      <c r="U3183" s="3" t="str">
        <f>IF(AND(R3183&lt;&gt;"_U",N3183&lt;&gt;9999,N3183&lt;&gt;999,L3183&lt;&gt;"Median"),IFERROR(VLOOKUP(A3183,'HD Total'!A:P,16,0),"."),".")</f>
        <v>.</v>
      </c>
    </row>
    <row r="3184" spans="1:21" x14ac:dyDescent="0.3">
      <c r="A3184" s="1" t="str">
        <f t="shared" si="98"/>
        <v>2023|Southern|$30,001-$50,000</v>
      </c>
      <c r="B3184" t="s">
        <v>18</v>
      </c>
      <c r="C3184" t="s">
        <v>19</v>
      </c>
      <c r="D3184" t="s">
        <v>20</v>
      </c>
      <c r="E3184" t="s">
        <v>21</v>
      </c>
      <c r="F3184">
        <v>2023</v>
      </c>
      <c r="G3184">
        <v>2023</v>
      </c>
      <c r="H3184">
        <v>404</v>
      </c>
      <c r="I3184" t="s">
        <v>161</v>
      </c>
      <c r="J3184">
        <v>99</v>
      </c>
      <c r="K3184" t="s">
        <v>23</v>
      </c>
      <c r="L3184">
        <v>3</v>
      </c>
      <c r="M3184" t="s">
        <v>45</v>
      </c>
      <c r="N3184">
        <v>3</v>
      </c>
      <c r="O3184" t="s">
        <v>25</v>
      </c>
      <c r="P3184">
        <v>2634</v>
      </c>
      <c r="T3184" s="3">
        <f t="shared" si="99"/>
        <v>13.87</v>
      </c>
      <c r="U3184" s="3">
        <f>IF(AND(R3184&lt;&gt;"_U",N3184&lt;&gt;9999,N3184&lt;&gt;999,L3184&lt;&gt;"Median"),IFERROR(VLOOKUP(A3184,'HD Total'!A:P,16,0),"."),".")</f>
        <v>18993</v>
      </c>
    </row>
    <row r="3185" spans="1:21" x14ac:dyDescent="0.3">
      <c r="A3185" s="1" t="str">
        <f t="shared" si="98"/>
        <v>2023|Southern|$30,001-$50,000</v>
      </c>
      <c r="B3185" t="s">
        <v>18</v>
      </c>
      <c r="C3185" t="s">
        <v>19</v>
      </c>
      <c r="D3185" t="s">
        <v>20</v>
      </c>
      <c r="E3185" t="s">
        <v>21</v>
      </c>
      <c r="F3185">
        <v>2023</v>
      </c>
      <c r="G3185">
        <v>2023</v>
      </c>
      <c r="H3185">
        <v>404</v>
      </c>
      <c r="I3185" t="s">
        <v>161</v>
      </c>
      <c r="J3185">
        <v>99</v>
      </c>
      <c r="K3185" t="s">
        <v>23</v>
      </c>
      <c r="L3185">
        <v>3</v>
      </c>
      <c r="M3185" t="s">
        <v>45</v>
      </c>
      <c r="N3185">
        <v>1</v>
      </c>
      <c r="O3185" t="s">
        <v>33</v>
      </c>
      <c r="P3185">
        <v>10410</v>
      </c>
      <c r="T3185" s="3">
        <f t="shared" si="99"/>
        <v>54.81</v>
      </c>
      <c r="U3185" s="3">
        <f>IF(AND(R3185&lt;&gt;"_U",N3185&lt;&gt;9999,N3185&lt;&gt;999,L3185&lt;&gt;"Median"),IFERROR(VLOOKUP(A3185,'HD Total'!A:P,16,0),"."),".")</f>
        <v>18993</v>
      </c>
    </row>
    <row r="3186" spans="1:21" x14ac:dyDescent="0.3">
      <c r="A3186" s="1" t="str">
        <f t="shared" si="98"/>
        <v>2023|Southern|$30,001-$50,000</v>
      </c>
      <c r="B3186" t="s">
        <v>18</v>
      </c>
      <c r="C3186" t="s">
        <v>19</v>
      </c>
      <c r="D3186" t="s">
        <v>20</v>
      </c>
      <c r="E3186" t="s">
        <v>21</v>
      </c>
      <c r="F3186">
        <v>2023</v>
      </c>
      <c r="G3186">
        <v>2023</v>
      </c>
      <c r="H3186">
        <v>404</v>
      </c>
      <c r="I3186" t="s">
        <v>161</v>
      </c>
      <c r="J3186">
        <v>99</v>
      </c>
      <c r="K3186" t="s">
        <v>23</v>
      </c>
      <c r="L3186">
        <v>3</v>
      </c>
      <c r="M3186" t="s">
        <v>45</v>
      </c>
      <c r="N3186">
        <v>999</v>
      </c>
      <c r="O3186" t="s">
        <v>42</v>
      </c>
      <c r="P3186">
        <v>0</v>
      </c>
      <c r="T3186" s="3" t="str">
        <f t="shared" si="99"/>
        <v>.</v>
      </c>
      <c r="U3186" s="3" t="str">
        <f>IF(AND(R3186&lt;&gt;"_U",N3186&lt;&gt;9999,N3186&lt;&gt;999,L3186&lt;&gt;"Median"),IFERROR(VLOOKUP(A3186,'HD Total'!A:P,16,0),"."),".")</f>
        <v>.</v>
      </c>
    </row>
    <row r="3187" spans="1:21" x14ac:dyDescent="0.3">
      <c r="A3187" s="1" t="str">
        <f t="shared" si="98"/>
        <v>2023|Southern|$30,001-$50,000</v>
      </c>
      <c r="B3187" t="s">
        <v>18</v>
      </c>
      <c r="C3187" t="s">
        <v>19</v>
      </c>
      <c r="D3187" t="s">
        <v>20</v>
      </c>
      <c r="E3187" t="s">
        <v>21</v>
      </c>
      <c r="F3187">
        <v>2023</v>
      </c>
      <c r="G3187">
        <v>2023</v>
      </c>
      <c r="H3187">
        <v>404</v>
      </c>
      <c r="I3187" t="s">
        <v>161</v>
      </c>
      <c r="J3187">
        <v>99</v>
      </c>
      <c r="K3187" t="s">
        <v>23</v>
      </c>
      <c r="L3187">
        <v>3</v>
      </c>
      <c r="M3187" t="s">
        <v>45</v>
      </c>
      <c r="N3187">
        <v>7777</v>
      </c>
      <c r="O3187" t="s">
        <v>37</v>
      </c>
      <c r="P3187">
        <v>18993</v>
      </c>
      <c r="T3187" s="3">
        <f t="shared" si="99"/>
        <v>100</v>
      </c>
      <c r="U3187" s="3">
        <f>IF(AND(R3187&lt;&gt;"_U",N3187&lt;&gt;9999,N3187&lt;&gt;999,L3187&lt;&gt;"Median"),IFERROR(VLOOKUP(A3187,'HD Total'!A:P,16,0),"."),".")</f>
        <v>18993</v>
      </c>
    </row>
    <row r="3188" spans="1:21" x14ac:dyDescent="0.3">
      <c r="A3188" s="1" t="str">
        <f t="shared" si="98"/>
        <v>2023|Southern|$50,001-$70,000</v>
      </c>
      <c r="B3188" t="s">
        <v>18</v>
      </c>
      <c r="C3188" t="s">
        <v>19</v>
      </c>
      <c r="D3188" t="s">
        <v>20</v>
      </c>
      <c r="E3188" t="s">
        <v>21</v>
      </c>
      <c r="F3188">
        <v>2023</v>
      </c>
      <c r="G3188">
        <v>2023</v>
      </c>
      <c r="H3188">
        <v>404</v>
      </c>
      <c r="I3188" t="s">
        <v>161</v>
      </c>
      <c r="J3188">
        <v>99</v>
      </c>
      <c r="K3188" t="s">
        <v>23</v>
      </c>
      <c r="L3188">
        <v>4</v>
      </c>
      <c r="M3188" t="s">
        <v>36</v>
      </c>
      <c r="N3188">
        <v>3</v>
      </c>
      <c r="O3188" t="s">
        <v>25</v>
      </c>
      <c r="P3188">
        <v>1677</v>
      </c>
      <c r="T3188" s="3">
        <f t="shared" si="99"/>
        <v>11.2</v>
      </c>
      <c r="U3188" s="3">
        <f>IF(AND(R3188&lt;&gt;"_U",N3188&lt;&gt;9999,N3188&lt;&gt;999,L3188&lt;&gt;"Median"),IFERROR(VLOOKUP(A3188,'HD Total'!A:P,16,0),"."),".")</f>
        <v>14976</v>
      </c>
    </row>
    <row r="3189" spans="1:21" x14ac:dyDescent="0.3">
      <c r="A3189" s="1" t="str">
        <f t="shared" si="98"/>
        <v>2023|Southern|$50,001-$70,000</v>
      </c>
      <c r="B3189" t="s">
        <v>18</v>
      </c>
      <c r="C3189" t="s">
        <v>19</v>
      </c>
      <c r="D3189" t="s">
        <v>20</v>
      </c>
      <c r="E3189" t="s">
        <v>21</v>
      </c>
      <c r="F3189">
        <v>2023</v>
      </c>
      <c r="G3189">
        <v>2023</v>
      </c>
      <c r="H3189">
        <v>404</v>
      </c>
      <c r="I3189" t="s">
        <v>161</v>
      </c>
      <c r="J3189">
        <v>99</v>
      </c>
      <c r="K3189" t="s">
        <v>23</v>
      </c>
      <c r="L3189">
        <v>4</v>
      </c>
      <c r="M3189" t="s">
        <v>36</v>
      </c>
      <c r="N3189">
        <v>2</v>
      </c>
      <c r="O3189" t="s">
        <v>28</v>
      </c>
      <c r="P3189">
        <v>5391</v>
      </c>
      <c r="T3189" s="3">
        <f t="shared" si="99"/>
        <v>36</v>
      </c>
      <c r="U3189" s="3">
        <f>IF(AND(R3189&lt;&gt;"_U",N3189&lt;&gt;9999,N3189&lt;&gt;999,L3189&lt;&gt;"Median"),IFERROR(VLOOKUP(A3189,'HD Total'!A:P,16,0),"."),".")</f>
        <v>14976</v>
      </c>
    </row>
    <row r="3190" spans="1:21" x14ac:dyDescent="0.3">
      <c r="A3190" s="1" t="str">
        <f t="shared" si="98"/>
        <v>2023|Southern|$50,001-$70,000</v>
      </c>
      <c r="B3190" t="s">
        <v>18</v>
      </c>
      <c r="C3190" t="s">
        <v>19</v>
      </c>
      <c r="D3190" t="s">
        <v>20</v>
      </c>
      <c r="E3190" t="s">
        <v>21</v>
      </c>
      <c r="F3190">
        <v>2023</v>
      </c>
      <c r="G3190">
        <v>2023</v>
      </c>
      <c r="H3190">
        <v>404</v>
      </c>
      <c r="I3190" t="s">
        <v>161</v>
      </c>
      <c r="J3190">
        <v>99</v>
      </c>
      <c r="K3190" t="s">
        <v>23</v>
      </c>
      <c r="L3190">
        <v>4</v>
      </c>
      <c r="M3190" t="s">
        <v>36</v>
      </c>
      <c r="N3190">
        <v>999</v>
      </c>
      <c r="O3190" t="s">
        <v>42</v>
      </c>
      <c r="P3190">
        <v>0</v>
      </c>
      <c r="T3190" s="3" t="str">
        <f t="shared" si="99"/>
        <v>.</v>
      </c>
      <c r="U3190" s="3" t="str">
        <f>IF(AND(R3190&lt;&gt;"_U",N3190&lt;&gt;9999,N3190&lt;&gt;999,L3190&lt;&gt;"Median"),IFERROR(VLOOKUP(A3190,'HD Total'!A:P,16,0),"."),".")</f>
        <v>.</v>
      </c>
    </row>
    <row r="3191" spans="1:21" x14ac:dyDescent="0.3">
      <c r="A3191" s="1" t="str">
        <f t="shared" si="98"/>
        <v>2023|Southern|$50,001-$70,000</v>
      </c>
      <c r="B3191" t="s">
        <v>18</v>
      </c>
      <c r="C3191" t="s">
        <v>19</v>
      </c>
      <c r="D3191" t="s">
        <v>20</v>
      </c>
      <c r="E3191" t="s">
        <v>21</v>
      </c>
      <c r="F3191">
        <v>2023</v>
      </c>
      <c r="G3191">
        <v>2023</v>
      </c>
      <c r="H3191">
        <v>404</v>
      </c>
      <c r="I3191" t="s">
        <v>161</v>
      </c>
      <c r="J3191">
        <v>99</v>
      </c>
      <c r="K3191" t="s">
        <v>23</v>
      </c>
      <c r="L3191">
        <v>4</v>
      </c>
      <c r="M3191" t="s">
        <v>36</v>
      </c>
      <c r="N3191">
        <v>1</v>
      </c>
      <c r="O3191" t="s">
        <v>33</v>
      </c>
      <c r="P3191">
        <v>7905</v>
      </c>
      <c r="T3191" s="3">
        <f t="shared" si="99"/>
        <v>52.78</v>
      </c>
      <c r="U3191" s="3">
        <f>IF(AND(R3191&lt;&gt;"_U",N3191&lt;&gt;9999,N3191&lt;&gt;999,L3191&lt;&gt;"Median"),IFERROR(VLOOKUP(A3191,'HD Total'!A:P,16,0),"."),".")</f>
        <v>14976</v>
      </c>
    </row>
    <row r="3192" spans="1:21" x14ac:dyDescent="0.3">
      <c r="A3192" s="1" t="str">
        <f t="shared" si="98"/>
        <v>2023|Southern|$50,001-$70,000</v>
      </c>
      <c r="B3192" t="s">
        <v>18</v>
      </c>
      <c r="C3192" t="s">
        <v>19</v>
      </c>
      <c r="D3192" t="s">
        <v>20</v>
      </c>
      <c r="E3192" t="s">
        <v>21</v>
      </c>
      <c r="F3192">
        <v>2023</v>
      </c>
      <c r="G3192">
        <v>2023</v>
      </c>
      <c r="H3192">
        <v>404</v>
      </c>
      <c r="I3192" t="s">
        <v>161</v>
      </c>
      <c r="J3192">
        <v>99</v>
      </c>
      <c r="K3192" t="s">
        <v>23</v>
      </c>
      <c r="L3192">
        <v>4</v>
      </c>
      <c r="M3192" t="s">
        <v>36</v>
      </c>
      <c r="N3192">
        <v>9999</v>
      </c>
      <c r="O3192" t="s">
        <v>40</v>
      </c>
      <c r="P3192">
        <v>14976</v>
      </c>
      <c r="T3192" s="3" t="str">
        <f t="shared" si="99"/>
        <v>.</v>
      </c>
      <c r="U3192" s="3" t="str">
        <f>IF(AND(R3192&lt;&gt;"_U",N3192&lt;&gt;9999,N3192&lt;&gt;999,L3192&lt;&gt;"Median"),IFERROR(VLOOKUP(A3192,'HD Total'!A:P,16,0),"."),".")</f>
        <v>.</v>
      </c>
    </row>
    <row r="3193" spans="1:21" x14ac:dyDescent="0.3">
      <c r="A3193" s="1" t="str">
        <f t="shared" si="98"/>
        <v>2023|Southern|$50,001-$70,000</v>
      </c>
      <c r="B3193" t="s">
        <v>18</v>
      </c>
      <c r="C3193" t="s">
        <v>19</v>
      </c>
      <c r="D3193" t="s">
        <v>20</v>
      </c>
      <c r="E3193" t="s">
        <v>21</v>
      </c>
      <c r="F3193">
        <v>2023</v>
      </c>
      <c r="G3193">
        <v>2023</v>
      </c>
      <c r="H3193">
        <v>404</v>
      </c>
      <c r="I3193" t="s">
        <v>161</v>
      </c>
      <c r="J3193">
        <v>99</v>
      </c>
      <c r="K3193" t="s">
        <v>23</v>
      </c>
      <c r="L3193">
        <v>4</v>
      </c>
      <c r="M3193" t="s">
        <v>36</v>
      </c>
      <c r="N3193">
        <v>7777</v>
      </c>
      <c r="O3193" t="s">
        <v>37</v>
      </c>
      <c r="P3193">
        <v>14976</v>
      </c>
      <c r="T3193" s="3">
        <f t="shared" si="99"/>
        <v>100</v>
      </c>
      <c r="U3193" s="3">
        <f>IF(AND(R3193&lt;&gt;"_U",N3193&lt;&gt;9999,N3193&lt;&gt;999,L3193&lt;&gt;"Median"),IFERROR(VLOOKUP(A3193,'HD Total'!A:P,16,0),"."),".")</f>
        <v>14976</v>
      </c>
    </row>
    <row r="3194" spans="1:21" x14ac:dyDescent="0.3">
      <c r="A3194" s="1" t="str">
        <f t="shared" si="98"/>
        <v>2023|Southern|$70,001-$100,000</v>
      </c>
      <c r="B3194" t="s">
        <v>18</v>
      </c>
      <c r="C3194" t="s">
        <v>19</v>
      </c>
      <c r="D3194" t="s">
        <v>20</v>
      </c>
      <c r="E3194" t="s">
        <v>21</v>
      </c>
      <c r="F3194">
        <v>2023</v>
      </c>
      <c r="G3194">
        <v>2023</v>
      </c>
      <c r="H3194">
        <v>404</v>
      </c>
      <c r="I3194" t="s">
        <v>161</v>
      </c>
      <c r="J3194">
        <v>99</v>
      </c>
      <c r="K3194" t="s">
        <v>23</v>
      </c>
      <c r="L3194">
        <v>5</v>
      </c>
      <c r="M3194" t="s">
        <v>58</v>
      </c>
      <c r="N3194">
        <v>9999</v>
      </c>
      <c r="O3194" t="s">
        <v>40</v>
      </c>
      <c r="P3194">
        <v>20172</v>
      </c>
      <c r="T3194" s="3" t="str">
        <f t="shared" si="99"/>
        <v>.</v>
      </c>
      <c r="U3194" s="3" t="str">
        <f>IF(AND(R3194&lt;&gt;"_U",N3194&lt;&gt;9999,N3194&lt;&gt;999,L3194&lt;&gt;"Median"),IFERROR(VLOOKUP(A3194,'HD Total'!A:P,16,0),"."),".")</f>
        <v>.</v>
      </c>
    </row>
    <row r="3195" spans="1:21" x14ac:dyDescent="0.3">
      <c r="A3195" s="1" t="str">
        <f t="shared" si="98"/>
        <v>2023|Southern|$70,001-$100,000</v>
      </c>
      <c r="B3195" t="s">
        <v>18</v>
      </c>
      <c r="C3195" t="s">
        <v>19</v>
      </c>
      <c r="D3195" t="s">
        <v>20</v>
      </c>
      <c r="E3195" t="s">
        <v>21</v>
      </c>
      <c r="F3195">
        <v>2023</v>
      </c>
      <c r="G3195">
        <v>2023</v>
      </c>
      <c r="H3195">
        <v>404</v>
      </c>
      <c r="I3195" t="s">
        <v>161</v>
      </c>
      <c r="J3195">
        <v>99</v>
      </c>
      <c r="K3195" t="s">
        <v>23</v>
      </c>
      <c r="L3195">
        <v>5</v>
      </c>
      <c r="M3195" t="s">
        <v>58</v>
      </c>
      <c r="N3195">
        <v>3</v>
      </c>
      <c r="O3195" t="s">
        <v>25</v>
      </c>
      <c r="P3195">
        <v>2256</v>
      </c>
      <c r="T3195" s="3">
        <f t="shared" si="99"/>
        <v>11.18</v>
      </c>
      <c r="U3195" s="3">
        <f>IF(AND(R3195&lt;&gt;"_U",N3195&lt;&gt;9999,N3195&lt;&gt;999,L3195&lt;&gt;"Median"),IFERROR(VLOOKUP(A3195,'HD Total'!A:P,16,0),"."),".")</f>
        <v>20172</v>
      </c>
    </row>
    <row r="3196" spans="1:21" x14ac:dyDescent="0.3">
      <c r="A3196" s="1" t="str">
        <f t="shared" si="98"/>
        <v>2023|Southern|$70,001-$100,000</v>
      </c>
      <c r="B3196" t="s">
        <v>18</v>
      </c>
      <c r="C3196" t="s">
        <v>19</v>
      </c>
      <c r="D3196" t="s">
        <v>20</v>
      </c>
      <c r="E3196" t="s">
        <v>21</v>
      </c>
      <c r="F3196">
        <v>2023</v>
      </c>
      <c r="G3196">
        <v>2023</v>
      </c>
      <c r="H3196">
        <v>404</v>
      </c>
      <c r="I3196" t="s">
        <v>161</v>
      </c>
      <c r="J3196">
        <v>99</v>
      </c>
      <c r="K3196" t="s">
        <v>23</v>
      </c>
      <c r="L3196">
        <v>5</v>
      </c>
      <c r="M3196" t="s">
        <v>58</v>
      </c>
      <c r="N3196">
        <v>7777</v>
      </c>
      <c r="O3196" t="s">
        <v>37</v>
      </c>
      <c r="P3196">
        <v>20172</v>
      </c>
      <c r="T3196" s="3">
        <f t="shared" si="99"/>
        <v>100</v>
      </c>
      <c r="U3196" s="3">
        <f>IF(AND(R3196&lt;&gt;"_U",N3196&lt;&gt;9999,N3196&lt;&gt;999,L3196&lt;&gt;"Median"),IFERROR(VLOOKUP(A3196,'HD Total'!A:P,16,0),"."),".")</f>
        <v>20172</v>
      </c>
    </row>
    <row r="3197" spans="1:21" x14ac:dyDescent="0.3">
      <c r="A3197" s="1" t="str">
        <f t="shared" si="98"/>
        <v>2023|Southern|$70,001-$100,000</v>
      </c>
      <c r="B3197" t="s">
        <v>18</v>
      </c>
      <c r="C3197" t="s">
        <v>19</v>
      </c>
      <c r="D3197" t="s">
        <v>20</v>
      </c>
      <c r="E3197" t="s">
        <v>21</v>
      </c>
      <c r="F3197">
        <v>2023</v>
      </c>
      <c r="G3197">
        <v>2023</v>
      </c>
      <c r="H3197">
        <v>404</v>
      </c>
      <c r="I3197" t="s">
        <v>161</v>
      </c>
      <c r="J3197">
        <v>99</v>
      </c>
      <c r="K3197" t="s">
        <v>23</v>
      </c>
      <c r="L3197">
        <v>5</v>
      </c>
      <c r="M3197" t="s">
        <v>58</v>
      </c>
      <c r="N3197">
        <v>1</v>
      </c>
      <c r="O3197" t="s">
        <v>33</v>
      </c>
      <c r="P3197">
        <v>11541</v>
      </c>
      <c r="T3197" s="3">
        <f t="shared" si="99"/>
        <v>57.21</v>
      </c>
      <c r="U3197" s="3">
        <f>IF(AND(R3197&lt;&gt;"_U",N3197&lt;&gt;9999,N3197&lt;&gt;999,L3197&lt;&gt;"Median"),IFERROR(VLOOKUP(A3197,'HD Total'!A:P,16,0),"."),".")</f>
        <v>20172</v>
      </c>
    </row>
    <row r="3198" spans="1:21" x14ac:dyDescent="0.3">
      <c r="A3198" s="1" t="str">
        <f t="shared" si="98"/>
        <v>2023|Southern|$70,001-$100,000</v>
      </c>
      <c r="B3198" t="s">
        <v>18</v>
      </c>
      <c r="C3198" t="s">
        <v>19</v>
      </c>
      <c r="D3198" t="s">
        <v>20</v>
      </c>
      <c r="E3198" t="s">
        <v>21</v>
      </c>
      <c r="F3198">
        <v>2023</v>
      </c>
      <c r="G3198">
        <v>2023</v>
      </c>
      <c r="H3198">
        <v>404</v>
      </c>
      <c r="I3198" t="s">
        <v>161</v>
      </c>
      <c r="J3198">
        <v>99</v>
      </c>
      <c r="K3198" t="s">
        <v>23</v>
      </c>
      <c r="L3198">
        <v>5</v>
      </c>
      <c r="M3198" t="s">
        <v>58</v>
      </c>
      <c r="N3198">
        <v>2</v>
      </c>
      <c r="O3198" t="s">
        <v>28</v>
      </c>
      <c r="P3198">
        <v>6372</v>
      </c>
      <c r="T3198" s="3">
        <f t="shared" si="99"/>
        <v>31.59</v>
      </c>
      <c r="U3198" s="3">
        <f>IF(AND(R3198&lt;&gt;"_U",N3198&lt;&gt;9999,N3198&lt;&gt;999,L3198&lt;&gt;"Median"),IFERROR(VLOOKUP(A3198,'HD Total'!A:P,16,0),"."),".")</f>
        <v>20172</v>
      </c>
    </row>
    <row r="3199" spans="1:21" x14ac:dyDescent="0.3">
      <c r="A3199" s="1" t="str">
        <f t="shared" si="98"/>
        <v>2023|Southern|$70,001-$100,000</v>
      </c>
      <c r="B3199" t="s">
        <v>18</v>
      </c>
      <c r="C3199" t="s">
        <v>19</v>
      </c>
      <c r="D3199" t="s">
        <v>20</v>
      </c>
      <c r="E3199" t="s">
        <v>21</v>
      </c>
      <c r="F3199">
        <v>2023</v>
      </c>
      <c r="G3199">
        <v>2023</v>
      </c>
      <c r="H3199">
        <v>404</v>
      </c>
      <c r="I3199" t="s">
        <v>161</v>
      </c>
      <c r="J3199">
        <v>99</v>
      </c>
      <c r="K3199" t="s">
        <v>23</v>
      </c>
      <c r="L3199">
        <v>5</v>
      </c>
      <c r="M3199" t="s">
        <v>58</v>
      </c>
      <c r="N3199">
        <v>999</v>
      </c>
      <c r="O3199" t="s">
        <v>42</v>
      </c>
      <c r="P3199">
        <v>0</v>
      </c>
      <c r="T3199" s="3" t="str">
        <f t="shared" si="99"/>
        <v>.</v>
      </c>
      <c r="U3199" s="3" t="str">
        <f>IF(AND(R3199&lt;&gt;"_U",N3199&lt;&gt;9999,N3199&lt;&gt;999,L3199&lt;&gt;"Median"),IFERROR(VLOOKUP(A3199,'HD Total'!A:P,16,0),"."),".")</f>
        <v>.</v>
      </c>
    </row>
    <row r="3200" spans="1:21" x14ac:dyDescent="0.3">
      <c r="A3200" s="1" t="str">
        <f t="shared" si="98"/>
        <v>2023|Southern|$100,001-$150,000</v>
      </c>
      <c r="B3200" t="s">
        <v>18</v>
      </c>
      <c r="C3200" t="s">
        <v>19</v>
      </c>
      <c r="D3200" t="s">
        <v>20</v>
      </c>
      <c r="E3200" t="s">
        <v>21</v>
      </c>
      <c r="F3200">
        <v>2023</v>
      </c>
      <c r="G3200">
        <v>2023</v>
      </c>
      <c r="H3200">
        <v>404</v>
      </c>
      <c r="I3200" t="s">
        <v>161</v>
      </c>
      <c r="J3200">
        <v>99</v>
      </c>
      <c r="K3200" t="s">
        <v>23</v>
      </c>
      <c r="L3200">
        <v>6</v>
      </c>
      <c r="M3200" t="s">
        <v>59</v>
      </c>
      <c r="N3200">
        <v>2</v>
      </c>
      <c r="O3200" t="s">
        <v>28</v>
      </c>
      <c r="P3200">
        <v>7341</v>
      </c>
      <c r="T3200" s="3">
        <f t="shared" si="99"/>
        <v>26.26</v>
      </c>
      <c r="U3200" s="3">
        <f>IF(AND(R3200&lt;&gt;"_U",N3200&lt;&gt;9999,N3200&lt;&gt;999,L3200&lt;&gt;"Median"),IFERROR(VLOOKUP(A3200,'HD Total'!A:P,16,0),"."),".")</f>
        <v>27960</v>
      </c>
    </row>
    <row r="3201" spans="1:21" x14ac:dyDescent="0.3">
      <c r="A3201" s="1" t="str">
        <f t="shared" si="98"/>
        <v>2023|Southern|$100,001-$150,000</v>
      </c>
      <c r="B3201" t="s">
        <v>18</v>
      </c>
      <c r="C3201" t="s">
        <v>19</v>
      </c>
      <c r="D3201" t="s">
        <v>20</v>
      </c>
      <c r="E3201" t="s">
        <v>21</v>
      </c>
      <c r="F3201">
        <v>2023</v>
      </c>
      <c r="G3201">
        <v>2023</v>
      </c>
      <c r="H3201">
        <v>404</v>
      </c>
      <c r="I3201" t="s">
        <v>161</v>
      </c>
      <c r="J3201">
        <v>99</v>
      </c>
      <c r="K3201" t="s">
        <v>23</v>
      </c>
      <c r="L3201">
        <v>6</v>
      </c>
      <c r="M3201" t="s">
        <v>59</v>
      </c>
      <c r="N3201">
        <v>999</v>
      </c>
      <c r="O3201" t="s">
        <v>42</v>
      </c>
      <c r="P3201">
        <v>0</v>
      </c>
      <c r="T3201" s="3" t="str">
        <f t="shared" si="99"/>
        <v>.</v>
      </c>
      <c r="U3201" s="3" t="str">
        <f>IF(AND(R3201&lt;&gt;"_U",N3201&lt;&gt;9999,N3201&lt;&gt;999,L3201&lt;&gt;"Median"),IFERROR(VLOOKUP(A3201,'HD Total'!A:P,16,0),"."),".")</f>
        <v>.</v>
      </c>
    </row>
    <row r="3202" spans="1:21" x14ac:dyDescent="0.3">
      <c r="A3202" s="1" t="str">
        <f t="shared" si="98"/>
        <v>2023|Southern|$100,001-$150,000</v>
      </c>
      <c r="B3202" t="s">
        <v>18</v>
      </c>
      <c r="C3202" t="s">
        <v>19</v>
      </c>
      <c r="D3202" t="s">
        <v>20</v>
      </c>
      <c r="E3202" t="s">
        <v>21</v>
      </c>
      <c r="F3202">
        <v>2023</v>
      </c>
      <c r="G3202">
        <v>2023</v>
      </c>
      <c r="H3202">
        <v>404</v>
      </c>
      <c r="I3202" t="s">
        <v>161</v>
      </c>
      <c r="J3202">
        <v>99</v>
      </c>
      <c r="K3202" t="s">
        <v>23</v>
      </c>
      <c r="L3202">
        <v>6</v>
      </c>
      <c r="M3202" t="s">
        <v>59</v>
      </c>
      <c r="N3202">
        <v>7777</v>
      </c>
      <c r="O3202" t="s">
        <v>37</v>
      </c>
      <c r="P3202">
        <v>27960</v>
      </c>
      <c r="T3202" s="3">
        <f t="shared" si="99"/>
        <v>100</v>
      </c>
      <c r="U3202" s="3">
        <f>IF(AND(R3202&lt;&gt;"_U",N3202&lt;&gt;9999,N3202&lt;&gt;999,L3202&lt;&gt;"Median"),IFERROR(VLOOKUP(A3202,'HD Total'!A:P,16,0),"."),".")</f>
        <v>27960</v>
      </c>
    </row>
    <row r="3203" spans="1:21" x14ac:dyDescent="0.3">
      <c r="A3203" s="1" t="str">
        <f t="shared" ref="A3203:A3266" si="100">G3203&amp;"|"&amp;I3203&amp;"|"&amp;M3203</f>
        <v>2023|Southern|$100,001-$150,000</v>
      </c>
      <c r="B3203" t="s">
        <v>18</v>
      </c>
      <c r="C3203" t="s">
        <v>19</v>
      </c>
      <c r="D3203" t="s">
        <v>20</v>
      </c>
      <c r="E3203" t="s">
        <v>21</v>
      </c>
      <c r="F3203">
        <v>2023</v>
      </c>
      <c r="G3203">
        <v>2023</v>
      </c>
      <c r="H3203">
        <v>404</v>
      </c>
      <c r="I3203" t="s">
        <v>161</v>
      </c>
      <c r="J3203">
        <v>99</v>
      </c>
      <c r="K3203" t="s">
        <v>23</v>
      </c>
      <c r="L3203">
        <v>6</v>
      </c>
      <c r="M3203" t="s">
        <v>59</v>
      </c>
      <c r="N3203">
        <v>1</v>
      </c>
      <c r="O3203" t="s">
        <v>33</v>
      </c>
      <c r="P3203">
        <v>17619</v>
      </c>
      <c r="T3203" s="3">
        <f t="shared" ref="T3203:T3266" si="101">IF(AND(R3203&lt;&gt;"_U",R3203&lt;&gt;"c",N3203&lt;&gt;999,N3203&lt;&gt;9999,L3203&lt;&gt;"Median"),IFERROR((ROUND(P3203/U3203*100,2)),"."),".")</f>
        <v>63.02</v>
      </c>
      <c r="U3203" s="3">
        <f>IF(AND(R3203&lt;&gt;"_U",N3203&lt;&gt;9999,N3203&lt;&gt;999,L3203&lt;&gt;"Median"),IFERROR(VLOOKUP(A3203,'HD Total'!A:P,16,0),"."),".")</f>
        <v>27960</v>
      </c>
    </row>
    <row r="3204" spans="1:21" x14ac:dyDescent="0.3">
      <c r="A3204" s="1" t="str">
        <f t="shared" si="100"/>
        <v>2023|Southern|$100,001-$150,000</v>
      </c>
      <c r="B3204" t="s">
        <v>18</v>
      </c>
      <c r="C3204" t="s">
        <v>19</v>
      </c>
      <c r="D3204" t="s">
        <v>20</v>
      </c>
      <c r="E3204" t="s">
        <v>21</v>
      </c>
      <c r="F3204">
        <v>2023</v>
      </c>
      <c r="G3204">
        <v>2023</v>
      </c>
      <c r="H3204">
        <v>404</v>
      </c>
      <c r="I3204" t="s">
        <v>161</v>
      </c>
      <c r="J3204">
        <v>99</v>
      </c>
      <c r="K3204" t="s">
        <v>23</v>
      </c>
      <c r="L3204">
        <v>6</v>
      </c>
      <c r="M3204" t="s">
        <v>59</v>
      </c>
      <c r="N3204">
        <v>9999</v>
      </c>
      <c r="O3204" t="s">
        <v>40</v>
      </c>
      <c r="P3204">
        <v>27960</v>
      </c>
      <c r="T3204" s="3" t="str">
        <f t="shared" si="101"/>
        <v>.</v>
      </c>
      <c r="U3204" s="3" t="str">
        <f>IF(AND(R3204&lt;&gt;"_U",N3204&lt;&gt;9999,N3204&lt;&gt;999,L3204&lt;&gt;"Median"),IFERROR(VLOOKUP(A3204,'HD Total'!A:P,16,0),"."),".")</f>
        <v>.</v>
      </c>
    </row>
    <row r="3205" spans="1:21" x14ac:dyDescent="0.3">
      <c r="A3205" s="1" t="str">
        <f t="shared" si="100"/>
        <v>2023|Southern|$100,001-$150,000</v>
      </c>
      <c r="B3205" t="s">
        <v>18</v>
      </c>
      <c r="C3205" t="s">
        <v>19</v>
      </c>
      <c r="D3205" t="s">
        <v>20</v>
      </c>
      <c r="E3205" t="s">
        <v>21</v>
      </c>
      <c r="F3205">
        <v>2023</v>
      </c>
      <c r="G3205">
        <v>2023</v>
      </c>
      <c r="H3205">
        <v>404</v>
      </c>
      <c r="I3205" t="s">
        <v>161</v>
      </c>
      <c r="J3205">
        <v>99</v>
      </c>
      <c r="K3205" t="s">
        <v>23</v>
      </c>
      <c r="L3205">
        <v>6</v>
      </c>
      <c r="M3205" t="s">
        <v>59</v>
      </c>
      <c r="N3205">
        <v>3</v>
      </c>
      <c r="O3205" t="s">
        <v>25</v>
      </c>
      <c r="P3205">
        <v>3003</v>
      </c>
      <c r="T3205" s="3">
        <f t="shared" si="101"/>
        <v>10.74</v>
      </c>
      <c r="U3205" s="3">
        <f>IF(AND(R3205&lt;&gt;"_U",N3205&lt;&gt;9999,N3205&lt;&gt;999,L3205&lt;&gt;"Median"),IFERROR(VLOOKUP(A3205,'HD Total'!A:P,16,0),"."),".")</f>
        <v>27960</v>
      </c>
    </row>
    <row r="3206" spans="1:21" x14ac:dyDescent="0.3">
      <c r="A3206" s="1" t="str">
        <f t="shared" si="100"/>
        <v>2023|Southern|$150,001-$200,000</v>
      </c>
      <c r="B3206" t="s">
        <v>18</v>
      </c>
      <c r="C3206" t="s">
        <v>19</v>
      </c>
      <c r="D3206" t="s">
        <v>20</v>
      </c>
      <c r="E3206" t="s">
        <v>21</v>
      </c>
      <c r="F3206">
        <v>2023</v>
      </c>
      <c r="G3206">
        <v>2023</v>
      </c>
      <c r="H3206">
        <v>404</v>
      </c>
      <c r="I3206" t="s">
        <v>161</v>
      </c>
      <c r="J3206">
        <v>99</v>
      </c>
      <c r="K3206" t="s">
        <v>23</v>
      </c>
      <c r="L3206">
        <v>7</v>
      </c>
      <c r="M3206" t="s">
        <v>43</v>
      </c>
      <c r="N3206">
        <v>2</v>
      </c>
      <c r="O3206" t="s">
        <v>28</v>
      </c>
      <c r="P3206">
        <v>3039</v>
      </c>
      <c r="T3206" s="3">
        <f t="shared" si="101"/>
        <v>21</v>
      </c>
      <c r="U3206" s="3">
        <f>IF(AND(R3206&lt;&gt;"_U",N3206&lt;&gt;9999,N3206&lt;&gt;999,L3206&lt;&gt;"Median"),IFERROR(VLOOKUP(A3206,'HD Total'!A:P,16,0),"."),".")</f>
        <v>14472</v>
      </c>
    </row>
    <row r="3207" spans="1:21" x14ac:dyDescent="0.3">
      <c r="A3207" s="1" t="str">
        <f t="shared" si="100"/>
        <v>2023|Southern|$150,001-$200,000</v>
      </c>
      <c r="B3207" t="s">
        <v>18</v>
      </c>
      <c r="C3207" t="s">
        <v>19</v>
      </c>
      <c r="D3207" t="s">
        <v>20</v>
      </c>
      <c r="E3207" t="s">
        <v>21</v>
      </c>
      <c r="F3207">
        <v>2023</v>
      </c>
      <c r="G3207">
        <v>2023</v>
      </c>
      <c r="H3207">
        <v>404</v>
      </c>
      <c r="I3207" t="s">
        <v>161</v>
      </c>
      <c r="J3207">
        <v>99</v>
      </c>
      <c r="K3207" t="s">
        <v>23</v>
      </c>
      <c r="L3207">
        <v>7</v>
      </c>
      <c r="M3207" t="s">
        <v>43</v>
      </c>
      <c r="N3207">
        <v>3</v>
      </c>
      <c r="O3207" t="s">
        <v>25</v>
      </c>
      <c r="P3207">
        <v>1953</v>
      </c>
      <c r="T3207" s="3">
        <f t="shared" si="101"/>
        <v>13.5</v>
      </c>
      <c r="U3207" s="3">
        <f>IF(AND(R3207&lt;&gt;"_U",N3207&lt;&gt;9999,N3207&lt;&gt;999,L3207&lt;&gt;"Median"),IFERROR(VLOOKUP(A3207,'HD Total'!A:P,16,0),"."),".")</f>
        <v>14472</v>
      </c>
    </row>
    <row r="3208" spans="1:21" x14ac:dyDescent="0.3">
      <c r="A3208" s="1" t="str">
        <f t="shared" si="100"/>
        <v>2023|Southern|$150,001-$200,000</v>
      </c>
      <c r="B3208" t="s">
        <v>18</v>
      </c>
      <c r="C3208" t="s">
        <v>19</v>
      </c>
      <c r="D3208" t="s">
        <v>20</v>
      </c>
      <c r="E3208" t="s">
        <v>21</v>
      </c>
      <c r="F3208">
        <v>2023</v>
      </c>
      <c r="G3208">
        <v>2023</v>
      </c>
      <c r="H3208">
        <v>404</v>
      </c>
      <c r="I3208" t="s">
        <v>161</v>
      </c>
      <c r="J3208">
        <v>99</v>
      </c>
      <c r="K3208" t="s">
        <v>23</v>
      </c>
      <c r="L3208">
        <v>7</v>
      </c>
      <c r="M3208" t="s">
        <v>43</v>
      </c>
      <c r="N3208">
        <v>999</v>
      </c>
      <c r="O3208" t="s">
        <v>42</v>
      </c>
      <c r="P3208">
        <v>0</v>
      </c>
      <c r="T3208" s="3" t="str">
        <f t="shared" si="101"/>
        <v>.</v>
      </c>
      <c r="U3208" s="3" t="str">
        <f>IF(AND(R3208&lt;&gt;"_U",N3208&lt;&gt;9999,N3208&lt;&gt;999,L3208&lt;&gt;"Median"),IFERROR(VLOOKUP(A3208,'HD Total'!A:P,16,0),"."),".")</f>
        <v>.</v>
      </c>
    </row>
    <row r="3209" spans="1:21" x14ac:dyDescent="0.3">
      <c r="A3209" s="1" t="str">
        <f t="shared" si="100"/>
        <v>2023|Southern|$150,001-$200,000</v>
      </c>
      <c r="B3209" t="s">
        <v>18</v>
      </c>
      <c r="C3209" t="s">
        <v>19</v>
      </c>
      <c r="D3209" t="s">
        <v>20</v>
      </c>
      <c r="E3209" t="s">
        <v>21</v>
      </c>
      <c r="F3209">
        <v>2023</v>
      </c>
      <c r="G3209">
        <v>2023</v>
      </c>
      <c r="H3209">
        <v>404</v>
      </c>
      <c r="I3209" t="s">
        <v>161</v>
      </c>
      <c r="J3209">
        <v>99</v>
      </c>
      <c r="K3209" t="s">
        <v>23</v>
      </c>
      <c r="L3209">
        <v>7</v>
      </c>
      <c r="M3209" t="s">
        <v>43</v>
      </c>
      <c r="N3209">
        <v>1</v>
      </c>
      <c r="O3209" t="s">
        <v>33</v>
      </c>
      <c r="P3209">
        <v>9477</v>
      </c>
      <c r="T3209" s="3">
        <f t="shared" si="101"/>
        <v>65.489999999999995</v>
      </c>
      <c r="U3209" s="3">
        <f>IF(AND(R3209&lt;&gt;"_U",N3209&lt;&gt;9999,N3209&lt;&gt;999,L3209&lt;&gt;"Median"),IFERROR(VLOOKUP(A3209,'HD Total'!A:P,16,0),"."),".")</f>
        <v>14472</v>
      </c>
    </row>
    <row r="3210" spans="1:21" x14ac:dyDescent="0.3">
      <c r="A3210" s="1" t="str">
        <f t="shared" si="100"/>
        <v>2023|Southern|$150,001-$200,000</v>
      </c>
      <c r="B3210" t="s">
        <v>18</v>
      </c>
      <c r="C3210" t="s">
        <v>19</v>
      </c>
      <c r="D3210" t="s">
        <v>20</v>
      </c>
      <c r="E3210" t="s">
        <v>21</v>
      </c>
      <c r="F3210">
        <v>2023</v>
      </c>
      <c r="G3210">
        <v>2023</v>
      </c>
      <c r="H3210">
        <v>404</v>
      </c>
      <c r="I3210" t="s">
        <v>161</v>
      </c>
      <c r="J3210">
        <v>99</v>
      </c>
      <c r="K3210" t="s">
        <v>23</v>
      </c>
      <c r="L3210">
        <v>7</v>
      </c>
      <c r="M3210" t="s">
        <v>43</v>
      </c>
      <c r="N3210">
        <v>9999</v>
      </c>
      <c r="O3210" t="s">
        <v>40</v>
      </c>
      <c r="P3210">
        <v>14472</v>
      </c>
      <c r="T3210" s="3" t="str">
        <f t="shared" si="101"/>
        <v>.</v>
      </c>
      <c r="U3210" s="3" t="str">
        <f>IF(AND(R3210&lt;&gt;"_U",N3210&lt;&gt;9999,N3210&lt;&gt;999,L3210&lt;&gt;"Median"),IFERROR(VLOOKUP(A3210,'HD Total'!A:P,16,0),"."),".")</f>
        <v>.</v>
      </c>
    </row>
    <row r="3211" spans="1:21" x14ac:dyDescent="0.3">
      <c r="A3211" s="1" t="str">
        <f t="shared" si="100"/>
        <v>2023|Southern|$150,001-$200,000</v>
      </c>
      <c r="B3211" t="s">
        <v>18</v>
      </c>
      <c r="C3211" t="s">
        <v>19</v>
      </c>
      <c r="D3211" t="s">
        <v>20</v>
      </c>
      <c r="E3211" t="s">
        <v>21</v>
      </c>
      <c r="F3211">
        <v>2023</v>
      </c>
      <c r="G3211">
        <v>2023</v>
      </c>
      <c r="H3211">
        <v>404</v>
      </c>
      <c r="I3211" t="s">
        <v>161</v>
      </c>
      <c r="J3211">
        <v>99</v>
      </c>
      <c r="K3211" t="s">
        <v>23</v>
      </c>
      <c r="L3211">
        <v>7</v>
      </c>
      <c r="M3211" t="s">
        <v>43</v>
      </c>
      <c r="N3211">
        <v>7777</v>
      </c>
      <c r="O3211" t="s">
        <v>37</v>
      </c>
      <c r="P3211">
        <v>14472</v>
      </c>
      <c r="T3211" s="3">
        <f t="shared" si="101"/>
        <v>100</v>
      </c>
      <c r="U3211" s="3">
        <f>IF(AND(R3211&lt;&gt;"_U",N3211&lt;&gt;9999,N3211&lt;&gt;999,L3211&lt;&gt;"Median"),IFERROR(VLOOKUP(A3211,'HD Total'!A:P,16,0),"."),".")</f>
        <v>14472</v>
      </c>
    </row>
    <row r="3212" spans="1:21" x14ac:dyDescent="0.3">
      <c r="A3212" s="1" t="str">
        <f t="shared" si="100"/>
        <v>2023|Southern|$200,001 or more</v>
      </c>
      <c r="B3212" t="s">
        <v>18</v>
      </c>
      <c r="C3212" t="s">
        <v>19</v>
      </c>
      <c r="D3212" t="s">
        <v>20</v>
      </c>
      <c r="E3212" t="s">
        <v>21</v>
      </c>
      <c r="F3212">
        <v>2023</v>
      </c>
      <c r="G3212">
        <v>2023</v>
      </c>
      <c r="H3212">
        <v>404</v>
      </c>
      <c r="I3212" t="s">
        <v>161</v>
      </c>
      <c r="J3212">
        <v>99</v>
      </c>
      <c r="K3212" t="s">
        <v>23</v>
      </c>
      <c r="L3212">
        <v>8</v>
      </c>
      <c r="M3212" t="s">
        <v>27</v>
      </c>
      <c r="N3212">
        <v>3</v>
      </c>
      <c r="O3212" t="s">
        <v>25</v>
      </c>
      <c r="P3212">
        <v>2841</v>
      </c>
      <c r="T3212" s="3">
        <f t="shared" si="101"/>
        <v>23.79</v>
      </c>
      <c r="U3212" s="3">
        <f>IF(AND(R3212&lt;&gt;"_U",N3212&lt;&gt;9999,N3212&lt;&gt;999,L3212&lt;&gt;"Median"),IFERROR(VLOOKUP(A3212,'HD Total'!A:P,16,0),"."),".")</f>
        <v>11940</v>
      </c>
    </row>
    <row r="3213" spans="1:21" x14ac:dyDescent="0.3">
      <c r="A3213" s="1" t="str">
        <f t="shared" si="100"/>
        <v>2023|Southern|$200,001 or more</v>
      </c>
      <c r="B3213" t="s">
        <v>18</v>
      </c>
      <c r="C3213" t="s">
        <v>19</v>
      </c>
      <c r="D3213" t="s">
        <v>20</v>
      </c>
      <c r="E3213" t="s">
        <v>21</v>
      </c>
      <c r="F3213">
        <v>2023</v>
      </c>
      <c r="G3213">
        <v>2023</v>
      </c>
      <c r="H3213">
        <v>404</v>
      </c>
      <c r="I3213" t="s">
        <v>161</v>
      </c>
      <c r="J3213">
        <v>99</v>
      </c>
      <c r="K3213" t="s">
        <v>23</v>
      </c>
      <c r="L3213">
        <v>8</v>
      </c>
      <c r="M3213" t="s">
        <v>27</v>
      </c>
      <c r="N3213">
        <v>1</v>
      </c>
      <c r="O3213" t="s">
        <v>33</v>
      </c>
      <c r="P3213">
        <v>6789</v>
      </c>
      <c r="T3213" s="3">
        <f t="shared" si="101"/>
        <v>56.86</v>
      </c>
      <c r="U3213" s="3">
        <f>IF(AND(R3213&lt;&gt;"_U",N3213&lt;&gt;9999,N3213&lt;&gt;999,L3213&lt;&gt;"Median"),IFERROR(VLOOKUP(A3213,'HD Total'!A:P,16,0),"."),".")</f>
        <v>11940</v>
      </c>
    </row>
    <row r="3214" spans="1:21" x14ac:dyDescent="0.3">
      <c r="A3214" s="1" t="str">
        <f t="shared" si="100"/>
        <v>2023|Southern|$200,001 or more</v>
      </c>
      <c r="B3214" t="s">
        <v>18</v>
      </c>
      <c r="C3214" t="s">
        <v>19</v>
      </c>
      <c r="D3214" t="s">
        <v>20</v>
      </c>
      <c r="E3214" t="s">
        <v>21</v>
      </c>
      <c r="F3214">
        <v>2023</v>
      </c>
      <c r="G3214">
        <v>2023</v>
      </c>
      <c r="H3214">
        <v>404</v>
      </c>
      <c r="I3214" t="s">
        <v>161</v>
      </c>
      <c r="J3214">
        <v>99</v>
      </c>
      <c r="K3214" t="s">
        <v>23</v>
      </c>
      <c r="L3214">
        <v>8</v>
      </c>
      <c r="M3214" t="s">
        <v>27</v>
      </c>
      <c r="N3214">
        <v>7777</v>
      </c>
      <c r="O3214" t="s">
        <v>37</v>
      </c>
      <c r="P3214">
        <v>11940</v>
      </c>
      <c r="T3214" s="3">
        <f t="shared" si="101"/>
        <v>100</v>
      </c>
      <c r="U3214" s="3">
        <f>IF(AND(R3214&lt;&gt;"_U",N3214&lt;&gt;9999,N3214&lt;&gt;999,L3214&lt;&gt;"Median"),IFERROR(VLOOKUP(A3214,'HD Total'!A:P,16,0),"."),".")</f>
        <v>11940</v>
      </c>
    </row>
    <row r="3215" spans="1:21" x14ac:dyDescent="0.3">
      <c r="A3215" s="1" t="str">
        <f t="shared" si="100"/>
        <v>2023|Southern|$200,001 or more</v>
      </c>
      <c r="B3215" t="s">
        <v>18</v>
      </c>
      <c r="C3215" t="s">
        <v>19</v>
      </c>
      <c r="D3215" t="s">
        <v>20</v>
      </c>
      <c r="E3215" t="s">
        <v>21</v>
      </c>
      <c r="F3215">
        <v>2023</v>
      </c>
      <c r="G3215">
        <v>2023</v>
      </c>
      <c r="H3215">
        <v>404</v>
      </c>
      <c r="I3215" t="s">
        <v>161</v>
      </c>
      <c r="J3215">
        <v>99</v>
      </c>
      <c r="K3215" t="s">
        <v>23</v>
      </c>
      <c r="L3215">
        <v>8</v>
      </c>
      <c r="M3215" t="s">
        <v>27</v>
      </c>
      <c r="N3215">
        <v>2</v>
      </c>
      <c r="O3215" t="s">
        <v>28</v>
      </c>
      <c r="P3215">
        <v>2307</v>
      </c>
      <c r="T3215" s="3">
        <f t="shared" si="101"/>
        <v>19.32</v>
      </c>
      <c r="U3215" s="3">
        <f>IF(AND(R3215&lt;&gt;"_U",N3215&lt;&gt;9999,N3215&lt;&gt;999,L3215&lt;&gt;"Median"),IFERROR(VLOOKUP(A3215,'HD Total'!A:P,16,0),"."),".")</f>
        <v>11940</v>
      </c>
    </row>
    <row r="3216" spans="1:21" x14ac:dyDescent="0.3">
      <c r="A3216" s="1" t="str">
        <f t="shared" si="100"/>
        <v>2023|Southern|$200,001 or more</v>
      </c>
      <c r="B3216" t="s">
        <v>18</v>
      </c>
      <c r="C3216" t="s">
        <v>19</v>
      </c>
      <c r="D3216" t="s">
        <v>20</v>
      </c>
      <c r="E3216" t="s">
        <v>21</v>
      </c>
      <c r="F3216">
        <v>2023</v>
      </c>
      <c r="G3216">
        <v>2023</v>
      </c>
      <c r="H3216">
        <v>404</v>
      </c>
      <c r="I3216" t="s">
        <v>161</v>
      </c>
      <c r="J3216">
        <v>99</v>
      </c>
      <c r="K3216" t="s">
        <v>23</v>
      </c>
      <c r="L3216">
        <v>8</v>
      </c>
      <c r="M3216" t="s">
        <v>27</v>
      </c>
      <c r="N3216">
        <v>9999</v>
      </c>
      <c r="O3216" t="s">
        <v>40</v>
      </c>
      <c r="P3216">
        <v>11940</v>
      </c>
      <c r="T3216" s="3" t="str">
        <f t="shared" si="101"/>
        <v>.</v>
      </c>
      <c r="U3216" s="3" t="str">
        <f>IF(AND(R3216&lt;&gt;"_U",N3216&lt;&gt;9999,N3216&lt;&gt;999,L3216&lt;&gt;"Median"),IFERROR(VLOOKUP(A3216,'HD Total'!A:P,16,0),"."),".")</f>
        <v>.</v>
      </c>
    </row>
    <row r="3217" spans="1:21" x14ac:dyDescent="0.3">
      <c r="A3217" s="1" t="str">
        <f t="shared" si="100"/>
        <v>2023|Southern|$200,001 or more</v>
      </c>
      <c r="B3217" t="s">
        <v>18</v>
      </c>
      <c r="C3217" t="s">
        <v>19</v>
      </c>
      <c r="D3217" t="s">
        <v>20</v>
      </c>
      <c r="E3217" t="s">
        <v>21</v>
      </c>
      <c r="F3217">
        <v>2023</v>
      </c>
      <c r="G3217">
        <v>2023</v>
      </c>
      <c r="H3217">
        <v>404</v>
      </c>
      <c r="I3217" t="s">
        <v>161</v>
      </c>
      <c r="J3217">
        <v>99</v>
      </c>
      <c r="K3217" t="s">
        <v>23</v>
      </c>
      <c r="L3217">
        <v>8</v>
      </c>
      <c r="M3217" t="s">
        <v>27</v>
      </c>
      <c r="N3217">
        <v>999</v>
      </c>
      <c r="O3217" t="s">
        <v>42</v>
      </c>
      <c r="P3217">
        <v>0</v>
      </c>
      <c r="T3217" s="3" t="str">
        <f t="shared" si="101"/>
        <v>.</v>
      </c>
      <c r="U3217" s="3" t="str">
        <f>IF(AND(R3217&lt;&gt;"_U",N3217&lt;&gt;9999,N3217&lt;&gt;999,L3217&lt;&gt;"Median"),IFERROR(VLOOKUP(A3217,'HD Total'!A:P,16,0),"."),".")</f>
        <v>.</v>
      </c>
    </row>
    <row r="3218" spans="1:21" x14ac:dyDescent="0.3">
      <c r="A3218" s="1" t="str">
        <f t="shared" si="100"/>
        <v>2023|Southern|Total stated - total household income</v>
      </c>
      <c r="B3218" t="s">
        <v>18</v>
      </c>
      <c r="C3218" t="s">
        <v>19</v>
      </c>
      <c r="D3218" t="s">
        <v>20</v>
      </c>
      <c r="E3218" t="s">
        <v>21</v>
      </c>
      <c r="F3218">
        <v>2023</v>
      </c>
      <c r="G3218">
        <v>2023</v>
      </c>
      <c r="H3218">
        <v>404</v>
      </c>
      <c r="I3218" t="s">
        <v>161</v>
      </c>
      <c r="J3218">
        <v>99</v>
      </c>
      <c r="K3218" t="s">
        <v>23</v>
      </c>
      <c r="L3218">
        <v>77</v>
      </c>
      <c r="M3218" t="s">
        <v>32</v>
      </c>
      <c r="N3218">
        <v>1</v>
      </c>
      <c r="O3218" t="s">
        <v>33</v>
      </c>
      <c r="P3218">
        <v>73629</v>
      </c>
      <c r="T3218" s="3">
        <f t="shared" si="101"/>
        <v>57.22</v>
      </c>
      <c r="U3218" s="3">
        <f>IF(AND(R3218&lt;&gt;"_U",N3218&lt;&gt;9999,N3218&lt;&gt;999,L3218&lt;&gt;"Median"),IFERROR(VLOOKUP(A3218,'HD Total'!A:P,16,0),"."),".")</f>
        <v>128682</v>
      </c>
    </row>
    <row r="3219" spans="1:21" x14ac:dyDescent="0.3">
      <c r="A3219" s="1" t="str">
        <f t="shared" si="100"/>
        <v>2023|Southern|Total stated - total household income</v>
      </c>
      <c r="B3219" t="s">
        <v>18</v>
      </c>
      <c r="C3219" t="s">
        <v>19</v>
      </c>
      <c r="D3219" t="s">
        <v>20</v>
      </c>
      <c r="E3219" t="s">
        <v>21</v>
      </c>
      <c r="F3219">
        <v>2023</v>
      </c>
      <c r="G3219">
        <v>2023</v>
      </c>
      <c r="H3219">
        <v>404</v>
      </c>
      <c r="I3219" t="s">
        <v>161</v>
      </c>
      <c r="J3219">
        <v>99</v>
      </c>
      <c r="K3219" t="s">
        <v>23</v>
      </c>
      <c r="L3219">
        <v>77</v>
      </c>
      <c r="M3219" t="s">
        <v>32</v>
      </c>
      <c r="N3219">
        <v>9999</v>
      </c>
      <c r="O3219" t="s">
        <v>40</v>
      </c>
      <c r="P3219">
        <v>128688</v>
      </c>
      <c r="T3219" s="3" t="str">
        <f t="shared" si="101"/>
        <v>.</v>
      </c>
      <c r="U3219" s="3" t="str">
        <f>IF(AND(R3219&lt;&gt;"_U",N3219&lt;&gt;9999,N3219&lt;&gt;999,L3219&lt;&gt;"Median"),IFERROR(VLOOKUP(A3219,'HD Total'!A:P,16,0),"."),".")</f>
        <v>.</v>
      </c>
    </row>
    <row r="3220" spans="1:21" x14ac:dyDescent="0.3">
      <c r="A3220" s="1" t="str">
        <f t="shared" si="100"/>
        <v>2023|Southern|Total stated - total household income</v>
      </c>
      <c r="B3220" t="s">
        <v>18</v>
      </c>
      <c r="C3220" t="s">
        <v>19</v>
      </c>
      <c r="D3220" t="s">
        <v>20</v>
      </c>
      <c r="E3220" t="s">
        <v>21</v>
      </c>
      <c r="F3220">
        <v>2023</v>
      </c>
      <c r="G3220">
        <v>2023</v>
      </c>
      <c r="H3220">
        <v>404</v>
      </c>
      <c r="I3220" t="s">
        <v>161</v>
      </c>
      <c r="J3220">
        <v>99</v>
      </c>
      <c r="K3220" t="s">
        <v>23</v>
      </c>
      <c r="L3220">
        <v>77</v>
      </c>
      <c r="M3220" t="s">
        <v>32</v>
      </c>
      <c r="N3220">
        <v>3</v>
      </c>
      <c r="O3220" t="s">
        <v>25</v>
      </c>
      <c r="P3220">
        <v>16752</v>
      </c>
      <c r="T3220" s="3">
        <f t="shared" si="101"/>
        <v>13.02</v>
      </c>
      <c r="U3220" s="3">
        <f>IF(AND(R3220&lt;&gt;"_U",N3220&lt;&gt;9999,N3220&lt;&gt;999,L3220&lt;&gt;"Median"),IFERROR(VLOOKUP(A3220,'HD Total'!A:P,16,0),"."),".")</f>
        <v>128682</v>
      </c>
    </row>
    <row r="3221" spans="1:21" x14ac:dyDescent="0.3">
      <c r="A3221" s="1" t="str">
        <f t="shared" si="100"/>
        <v>2023|Southern|Total stated - total household income</v>
      </c>
      <c r="B3221" t="s">
        <v>18</v>
      </c>
      <c r="C3221" t="s">
        <v>19</v>
      </c>
      <c r="D3221" t="s">
        <v>20</v>
      </c>
      <c r="E3221" t="s">
        <v>21</v>
      </c>
      <c r="F3221">
        <v>2023</v>
      </c>
      <c r="G3221">
        <v>2023</v>
      </c>
      <c r="H3221">
        <v>404</v>
      </c>
      <c r="I3221" t="s">
        <v>161</v>
      </c>
      <c r="J3221">
        <v>99</v>
      </c>
      <c r="K3221" t="s">
        <v>23</v>
      </c>
      <c r="L3221">
        <v>77</v>
      </c>
      <c r="M3221" t="s">
        <v>32</v>
      </c>
      <c r="N3221">
        <v>2</v>
      </c>
      <c r="O3221" t="s">
        <v>28</v>
      </c>
      <c r="P3221">
        <v>38304</v>
      </c>
      <c r="T3221" s="3">
        <f t="shared" si="101"/>
        <v>29.77</v>
      </c>
      <c r="U3221" s="3">
        <f>IF(AND(R3221&lt;&gt;"_U",N3221&lt;&gt;9999,N3221&lt;&gt;999,L3221&lt;&gt;"Median"),IFERROR(VLOOKUP(A3221,'HD Total'!A:P,16,0),"."),".")</f>
        <v>128682</v>
      </c>
    </row>
    <row r="3222" spans="1:21" x14ac:dyDescent="0.3">
      <c r="A3222" s="1" t="str">
        <f t="shared" si="100"/>
        <v>2023|Southern|Total stated - total household income</v>
      </c>
      <c r="B3222" t="s">
        <v>18</v>
      </c>
      <c r="C3222" t="s">
        <v>19</v>
      </c>
      <c r="D3222" t="s">
        <v>20</v>
      </c>
      <c r="E3222" t="s">
        <v>21</v>
      </c>
      <c r="F3222">
        <v>2023</v>
      </c>
      <c r="G3222">
        <v>2023</v>
      </c>
      <c r="H3222">
        <v>404</v>
      </c>
      <c r="I3222" t="s">
        <v>161</v>
      </c>
      <c r="J3222">
        <v>99</v>
      </c>
      <c r="K3222" t="s">
        <v>23</v>
      </c>
      <c r="L3222">
        <v>77</v>
      </c>
      <c r="M3222" t="s">
        <v>32</v>
      </c>
      <c r="N3222">
        <v>7777</v>
      </c>
      <c r="O3222" t="s">
        <v>37</v>
      </c>
      <c r="P3222">
        <v>128682</v>
      </c>
      <c r="T3222" s="3">
        <f t="shared" si="101"/>
        <v>100</v>
      </c>
      <c r="U3222" s="3">
        <f>IF(AND(R3222&lt;&gt;"_U",N3222&lt;&gt;9999,N3222&lt;&gt;999,L3222&lt;&gt;"Median"),IFERROR(VLOOKUP(A3222,'HD Total'!A:P,16,0),"."),".")</f>
        <v>128682</v>
      </c>
    </row>
    <row r="3223" spans="1:21" x14ac:dyDescent="0.3">
      <c r="A3223" s="1" t="str">
        <f t="shared" si="100"/>
        <v>2023|Southern|Total stated - total household income</v>
      </c>
      <c r="B3223" t="s">
        <v>18</v>
      </c>
      <c r="C3223" t="s">
        <v>19</v>
      </c>
      <c r="D3223" t="s">
        <v>20</v>
      </c>
      <c r="E3223" t="s">
        <v>21</v>
      </c>
      <c r="F3223">
        <v>2023</v>
      </c>
      <c r="G3223">
        <v>2023</v>
      </c>
      <c r="H3223">
        <v>404</v>
      </c>
      <c r="I3223" t="s">
        <v>161</v>
      </c>
      <c r="J3223">
        <v>99</v>
      </c>
      <c r="K3223" t="s">
        <v>23</v>
      </c>
      <c r="L3223">
        <v>77</v>
      </c>
      <c r="M3223" t="s">
        <v>32</v>
      </c>
      <c r="N3223">
        <v>999</v>
      </c>
      <c r="O3223" t="s">
        <v>42</v>
      </c>
      <c r="P3223">
        <v>6</v>
      </c>
      <c r="T3223" s="3" t="str">
        <f t="shared" si="101"/>
        <v>.</v>
      </c>
      <c r="U3223" s="3" t="str">
        <f>IF(AND(R3223&lt;&gt;"_U",N3223&lt;&gt;9999,N3223&lt;&gt;999,L3223&lt;&gt;"Median"),IFERROR(VLOOKUP(A3223,'HD Total'!A:P,16,0),"."),".")</f>
        <v>.</v>
      </c>
    </row>
    <row r="3224" spans="1:21" x14ac:dyDescent="0.3">
      <c r="A3224" s="1" t="str">
        <f t="shared" si="100"/>
        <v>2023|Southern|Total - total household income</v>
      </c>
      <c r="B3224" t="s">
        <v>18</v>
      </c>
      <c r="C3224" t="s">
        <v>19</v>
      </c>
      <c r="D3224" t="s">
        <v>20</v>
      </c>
      <c r="E3224" t="s">
        <v>21</v>
      </c>
      <c r="F3224">
        <v>2023</v>
      </c>
      <c r="G3224">
        <v>2023</v>
      </c>
      <c r="H3224">
        <v>404</v>
      </c>
      <c r="I3224" t="s">
        <v>161</v>
      </c>
      <c r="J3224">
        <v>99</v>
      </c>
      <c r="K3224" t="s">
        <v>23</v>
      </c>
      <c r="L3224">
        <v>99</v>
      </c>
      <c r="M3224" t="s">
        <v>48</v>
      </c>
      <c r="N3224">
        <v>9999</v>
      </c>
      <c r="O3224" t="s">
        <v>40</v>
      </c>
      <c r="P3224">
        <v>132549</v>
      </c>
      <c r="T3224" s="3" t="str">
        <f t="shared" si="101"/>
        <v>.</v>
      </c>
      <c r="U3224" s="3" t="str">
        <f>IF(AND(R3224&lt;&gt;"_U",N3224&lt;&gt;9999,N3224&lt;&gt;999,L3224&lt;&gt;"Median"),IFERROR(VLOOKUP(A3224,'HD Total'!A:P,16,0),"."),".")</f>
        <v>.</v>
      </c>
    </row>
    <row r="3225" spans="1:21" x14ac:dyDescent="0.3">
      <c r="A3225" s="1" t="str">
        <f t="shared" si="100"/>
        <v>2023|Southern|Total - total household income</v>
      </c>
      <c r="B3225" t="s">
        <v>18</v>
      </c>
      <c r="C3225" t="s">
        <v>19</v>
      </c>
      <c r="D3225" t="s">
        <v>20</v>
      </c>
      <c r="E3225" t="s">
        <v>21</v>
      </c>
      <c r="F3225">
        <v>2023</v>
      </c>
      <c r="G3225">
        <v>2023</v>
      </c>
      <c r="H3225">
        <v>404</v>
      </c>
      <c r="I3225" t="s">
        <v>161</v>
      </c>
      <c r="J3225">
        <v>99</v>
      </c>
      <c r="K3225" t="s">
        <v>23</v>
      </c>
      <c r="L3225">
        <v>99</v>
      </c>
      <c r="M3225" t="s">
        <v>48</v>
      </c>
      <c r="N3225">
        <v>1</v>
      </c>
      <c r="O3225" t="s">
        <v>33</v>
      </c>
      <c r="P3225">
        <v>75321</v>
      </c>
      <c r="T3225" s="3">
        <f t="shared" si="101"/>
        <v>56.83</v>
      </c>
      <c r="U3225" s="3">
        <f>IF(AND(R3225&lt;&gt;"_U",N3225&lt;&gt;9999,N3225&lt;&gt;999,L3225&lt;&gt;"Median"),IFERROR(VLOOKUP(A3225,'HD Total'!A:P,16,0),"."),".")</f>
        <v>132537</v>
      </c>
    </row>
    <row r="3226" spans="1:21" x14ac:dyDescent="0.3">
      <c r="A3226" s="1" t="str">
        <f t="shared" si="100"/>
        <v>2023|Southern|Total - total household income</v>
      </c>
      <c r="B3226" t="s">
        <v>18</v>
      </c>
      <c r="C3226" t="s">
        <v>19</v>
      </c>
      <c r="D3226" t="s">
        <v>20</v>
      </c>
      <c r="E3226" t="s">
        <v>21</v>
      </c>
      <c r="F3226">
        <v>2023</v>
      </c>
      <c r="G3226">
        <v>2023</v>
      </c>
      <c r="H3226">
        <v>404</v>
      </c>
      <c r="I3226" t="s">
        <v>161</v>
      </c>
      <c r="J3226">
        <v>99</v>
      </c>
      <c r="K3226" t="s">
        <v>23</v>
      </c>
      <c r="L3226">
        <v>99</v>
      </c>
      <c r="M3226" t="s">
        <v>48</v>
      </c>
      <c r="N3226">
        <v>3</v>
      </c>
      <c r="O3226" t="s">
        <v>25</v>
      </c>
      <c r="P3226">
        <v>17124</v>
      </c>
      <c r="T3226" s="3">
        <f t="shared" si="101"/>
        <v>12.92</v>
      </c>
      <c r="U3226" s="3">
        <f>IF(AND(R3226&lt;&gt;"_U",N3226&lt;&gt;9999,N3226&lt;&gt;999,L3226&lt;&gt;"Median"),IFERROR(VLOOKUP(A3226,'HD Total'!A:P,16,0),"."),".")</f>
        <v>132537</v>
      </c>
    </row>
    <row r="3227" spans="1:21" x14ac:dyDescent="0.3">
      <c r="A3227" s="1" t="str">
        <f t="shared" si="100"/>
        <v>2023|Southern|Total - total household income</v>
      </c>
      <c r="B3227" t="s">
        <v>18</v>
      </c>
      <c r="C3227" t="s">
        <v>19</v>
      </c>
      <c r="D3227" t="s">
        <v>20</v>
      </c>
      <c r="E3227" t="s">
        <v>21</v>
      </c>
      <c r="F3227">
        <v>2023</v>
      </c>
      <c r="G3227">
        <v>2023</v>
      </c>
      <c r="H3227">
        <v>404</v>
      </c>
      <c r="I3227" t="s">
        <v>161</v>
      </c>
      <c r="J3227">
        <v>99</v>
      </c>
      <c r="K3227" t="s">
        <v>23</v>
      </c>
      <c r="L3227">
        <v>99</v>
      </c>
      <c r="M3227" t="s">
        <v>48</v>
      </c>
      <c r="N3227">
        <v>999</v>
      </c>
      <c r="O3227" t="s">
        <v>42</v>
      </c>
      <c r="P3227">
        <v>12</v>
      </c>
      <c r="T3227" s="3" t="str">
        <f t="shared" si="101"/>
        <v>.</v>
      </c>
      <c r="U3227" s="3" t="str">
        <f>IF(AND(R3227&lt;&gt;"_U",N3227&lt;&gt;9999,N3227&lt;&gt;999,L3227&lt;&gt;"Median"),IFERROR(VLOOKUP(A3227,'HD Total'!A:P,16,0),"."),".")</f>
        <v>.</v>
      </c>
    </row>
    <row r="3228" spans="1:21" x14ac:dyDescent="0.3">
      <c r="A3228" s="1" t="str">
        <f t="shared" si="100"/>
        <v>2023|Southern|Total - total household income</v>
      </c>
      <c r="B3228" t="s">
        <v>18</v>
      </c>
      <c r="C3228" t="s">
        <v>19</v>
      </c>
      <c r="D3228" t="s">
        <v>20</v>
      </c>
      <c r="E3228" t="s">
        <v>21</v>
      </c>
      <c r="F3228">
        <v>2023</v>
      </c>
      <c r="G3228">
        <v>2023</v>
      </c>
      <c r="H3228">
        <v>404</v>
      </c>
      <c r="I3228" t="s">
        <v>161</v>
      </c>
      <c r="J3228">
        <v>99</v>
      </c>
      <c r="K3228" t="s">
        <v>23</v>
      </c>
      <c r="L3228">
        <v>99</v>
      </c>
      <c r="M3228" t="s">
        <v>48</v>
      </c>
      <c r="N3228">
        <v>7777</v>
      </c>
      <c r="O3228" t="s">
        <v>37</v>
      </c>
      <c r="P3228">
        <v>132537</v>
      </c>
      <c r="T3228" s="3">
        <f t="shared" si="101"/>
        <v>100</v>
      </c>
      <c r="U3228" s="3">
        <f>IF(AND(R3228&lt;&gt;"_U",N3228&lt;&gt;9999,N3228&lt;&gt;999,L3228&lt;&gt;"Median"),IFERROR(VLOOKUP(A3228,'HD Total'!A:P,16,0),"."),".")</f>
        <v>132537</v>
      </c>
    </row>
    <row r="3229" spans="1:21" x14ac:dyDescent="0.3">
      <c r="A3229" s="1" t="str">
        <f t="shared" si="100"/>
        <v>2023|Southern|Total - total household income</v>
      </c>
      <c r="B3229" t="s">
        <v>18</v>
      </c>
      <c r="C3229" t="s">
        <v>19</v>
      </c>
      <c r="D3229" t="s">
        <v>20</v>
      </c>
      <c r="E3229" t="s">
        <v>21</v>
      </c>
      <c r="F3229">
        <v>2023</v>
      </c>
      <c r="G3229">
        <v>2023</v>
      </c>
      <c r="H3229">
        <v>404</v>
      </c>
      <c r="I3229" t="s">
        <v>161</v>
      </c>
      <c r="J3229">
        <v>99</v>
      </c>
      <c r="K3229" t="s">
        <v>23</v>
      </c>
      <c r="L3229">
        <v>99</v>
      </c>
      <c r="M3229" t="s">
        <v>48</v>
      </c>
      <c r="N3229">
        <v>2</v>
      </c>
      <c r="O3229" t="s">
        <v>28</v>
      </c>
      <c r="P3229">
        <v>40092</v>
      </c>
      <c r="T3229" s="3">
        <f t="shared" si="101"/>
        <v>30.25</v>
      </c>
      <c r="U3229" s="3">
        <f>IF(AND(R3229&lt;&gt;"_U",N3229&lt;&gt;9999,N3229&lt;&gt;999,L3229&lt;&gt;"Median"),IFERROR(VLOOKUP(A3229,'HD Total'!A:P,16,0),"."),".")</f>
        <v>132537</v>
      </c>
    </row>
    <row r="3230" spans="1:21" x14ac:dyDescent="0.3">
      <c r="A3230" s="1" t="str">
        <f t="shared" si="100"/>
        <v>2023|Southern|Median ($) - total household income</v>
      </c>
      <c r="B3230" t="s">
        <v>18</v>
      </c>
      <c r="C3230" t="s">
        <v>19</v>
      </c>
      <c r="D3230" t="s">
        <v>20</v>
      </c>
      <c r="E3230" t="s">
        <v>21</v>
      </c>
      <c r="F3230">
        <v>2023</v>
      </c>
      <c r="G3230">
        <v>2023</v>
      </c>
      <c r="H3230">
        <v>404</v>
      </c>
      <c r="I3230" t="s">
        <v>161</v>
      </c>
      <c r="J3230">
        <v>99</v>
      </c>
      <c r="K3230" t="s">
        <v>23</v>
      </c>
      <c r="L3230" t="s">
        <v>56</v>
      </c>
      <c r="M3230" t="s">
        <v>57</v>
      </c>
      <c r="N3230">
        <v>9999</v>
      </c>
      <c r="O3230" t="s">
        <v>40</v>
      </c>
      <c r="P3230">
        <v>85200</v>
      </c>
      <c r="T3230" s="3" t="str">
        <f t="shared" si="101"/>
        <v>.</v>
      </c>
      <c r="U3230" s="3" t="str">
        <f>IF(AND(R3230&lt;&gt;"_U",N3230&lt;&gt;9999,N3230&lt;&gt;999,L3230&lt;&gt;"Median"),IFERROR(VLOOKUP(A3230,'HD Total'!A:P,16,0),"."),".")</f>
        <v>.</v>
      </c>
    </row>
    <row r="3231" spans="1:21" x14ac:dyDescent="0.3">
      <c r="A3231" s="1" t="str">
        <f t="shared" si="100"/>
        <v>2023|Southern|Median ($) - total household income</v>
      </c>
      <c r="B3231" t="s">
        <v>18</v>
      </c>
      <c r="C3231" t="s">
        <v>19</v>
      </c>
      <c r="D3231" t="s">
        <v>20</v>
      </c>
      <c r="E3231" t="s">
        <v>21</v>
      </c>
      <c r="F3231">
        <v>2023</v>
      </c>
      <c r="G3231">
        <v>2023</v>
      </c>
      <c r="H3231">
        <v>404</v>
      </c>
      <c r="I3231" t="s">
        <v>161</v>
      </c>
      <c r="J3231">
        <v>99</v>
      </c>
      <c r="K3231" t="s">
        <v>23</v>
      </c>
      <c r="L3231" t="s">
        <v>56</v>
      </c>
      <c r="M3231" t="s">
        <v>57</v>
      </c>
      <c r="N3231">
        <v>999</v>
      </c>
      <c r="O3231" t="s">
        <v>42</v>
      </c>
      <c r="P3231">
        <v>10200</v>
      </c>
      <c r="T3231" s="3" t="str">
        <f t="shared" si="101"/>
        <v>.</v>
      </c>
      <c r="U3231" s="3" t="str">
        <f>IF(AND(R3231&lt;&gt;"_U",N3231&lt;&gt;9999,N3231&lt;&gt;999,L3231&lt;&gt;"Median"),IFERROR(VLOOKUP(A3231,'HD Total'!A:P,16,0),"."),".")</f>
        <v>.</v>
      </c>
    </row>
    <row r="3232" spans="1:21" x14ac:dyDescent="0.3">
      <c r="A3232" s="1" t="str">
        <f t="shared" si="100"/>
        <v>2023|Southern|Median ($) - total household income</v>
      </c>
      <c r="B3232" t="s">
        <v>18</v>
      </c>
      <c r="C3232" t="s">
        <v>19</v>
      </c>
      <c r="D3232" t="s">
        <v>20</v>
      </c>
      <c r="E3232" t="s">
        <v>21</v>
      </c>
      <c r="F3232">
        <v>2023</v>
      </c>
      <c r="G3232">
        <v>2023</v>
      </c>
      <c r="H3232">
        <v>404</v>
      </c>
      <c r="I3232" t="s">
        <v>161</v>
      </c>
      <c r="J3232">
        <v>99</v>
      </c>
      <c r="K3232" t="s">
        <v>23</v>
      </c>
      <c r="L3232" t="s">
        <v>56</v>
      </c>
      <c r="M3232" t="s">
        <v>57</v>
      </c>
      <c r="N3232">
        <v>1</v>
      </c>
      <c r="O3232" t="s">
        <v>33</v>
      </c>
      <c r="P3232">
        <v>92400</v>
      </c>
      <c r="T3232" s="3" t="str">
        <f t="shared" si="101"/>
        <v>.</v>
      </c>
      <c r="U3232" s="3" t="str">
        <f>IF(AND(R3232&lt;&gt;"_U",N3232&lt;&gt;9999,N3232&lt;&gt;999,L3232&lt;&gt;"Median"),IFERROR(VLOOKUP(A3232,'HD Total'!A:P,16,0),"."),".")</f>
        <v>.</v>
      </c>
    </row>
    <row r="3233" spans="1:21" x14ac:dyDescent="0.3">
      <c r="A3233" s="1" t="str">
        <f t="shared" si="100"/>
        <v>2023|Southern|Median ($) - total household income</v>
      </c>
      <c r="B3233" t="s">
        <v>18</v>
      </c>
      <c r="C3233" t="s">
        <v>19</v>
      </c>
      <c r="D3233" t="s">
        <v>20</v>
      </c>
      <c r="E3233" t="s">
        <v>21</v>
      </c>
      <c r="F3233">
        <v>2023</v>
      </c>
      <c r="G3233">
        <v>2023</v>
      </c>
      <c r="H3233">
        <v>404</v>
      </c>
      <c r="I3233" t="s">
        <v>161</v>
      </c>
      <c r="J3233">
        <v>99</v>
      </c>
      <c r="K3233" t="s">
        <v>23</v>
      </c>
      <c r="L3233" t="s">
        <v>56</v>
      </c>
      <c r="M3233" t="s">
        <v>57</v>
      </c>
      <c r="N3233">
        <v>2</v>
      </c>
      <c r="O3233" t="s">
        <v>28</v>
      </c>
      <c r="P3233">
        <v>69700</v>
      </c>
      <c r="T3233" s="3" t="str">
        <f t="shared" si="101"/>
        <v>.</v>
      </c>
      <c r="U3233" s="3" t="str">
        <f>IF(AND(R3233&lt;&gt;"_U",N3233&lt;&gt;9999,N3233&lt;&gt;999,L3233&lt;&gt;"Median"),IFERROR(VLOOKUP(A3233,'HD Total'!A:P,16,0),"."),".")</f>
        <v>.</v>
      </c>
    </row>
    <row r="3234" spans="1:21" x14ac:dyDescent="0.3">
      <c r="A3234" s="1" t="str">
        <f t="shared" si="100"/>
        <v>2023|Southern|Median ($) - total household income</v>
      </c>
      <c r="B3234" t="s">
        <v>18</v>
      </c>
      <c r="C3234" t="s">
        <v>19</v>
      </c>
      <c r="D3234" t="s">
        <v>20</v>
      </c>
      <c r="E3234" t="s">
        <v>21</v>
      </c>
      <c r="F3234">
        <v>2023</v>
      </c>
      <c r="G3234">
        <v>2023</v>
      </c>
      <c r="H3234">
        <v>404</v>
      </c>
      <c r="I3234" t="s">
        <v>161</v>
      </c>
      <c r="J3234">
        <v>99</v>
      </c>
      <c r="K3234" t="s">
        <v>23</v>
      </c>
      <c r="L3234" t="s">
        <v>56</v>
      </c>
      <c r="M3234" t="s">
        <v>57</v>
      </c>
      <c r="N3234">
        <v>3</v>
      </c>
      <c r="O3234" t="s">
        <v>25</v>
      </c>
      <c r="P3234">
        <v>92300</v>
      </c>
      <c r="T3234" s="3" t="str">
        <f t="shared" si="101"/>
        <v>.</v>
      </c>
      <c r="U3234" s="3" t="str">
        <f>IF(AND(R3234&lt;&gt;"_U",N3234&lt;&gt;9999,N3234&lt;&gt;999,L3234&lt;&gt;"Median"),IFERROR(VLOOKUP(A3234,'HD Total'!A:P,16,0),"."),".")</f>
        <v>.</v>
      </c>
    </row>
    <row r="3235" spans="1:21" x14ac:dyDescent="0.3">
      <c r="A3235" s="1" t="str">
        <f t="shared" si="100"/>
        <v>2023|Southern|Median ($) - total household income</v>
      </c>
      <c r="B3235" t="s">
        <v>18</v>
      </c>
      <c r="C3235" t="s">
        <v>19</v>
      </c>
      <c r="D3235" t="s">
        <v>20</v>
      </c>
      <c r="E3235" t="s">
        <v>21</v>
      </c>
      <c r="F3235">
        <v>2023</v>
      </c>
      <c r="G3235">
        <v>2023</v>
      </c>
      <c r="H3235">
        <v>404</v>
      </c>
      <c r="I3235" t="s">
        <v>161</v>
      </c>
      <c r="J3235">
        <v>99</v>
      </c>
      <c r="K3235" t="s">
        <v>23</v>
      </c>
      <c r="L3235" t="s">
        <v>56</v>
      </c>
      <c r="M3235" t="s">
        <v>57</v>
      </c>
      <c r="N3235">
        <v>7777</v>
      </c>
      <c r="O3235" t="s">
        <v>37</v>
      </c>
      <c r="P3235">
        <v>85200</v>
      </c>
      <c r="T3235" s="3" t="str">
        <f t="shared" si="101"/>
        <v>.</v>
      </c>
      <c r="U3235" s="3" t="str">
        <f>IF(AND(R3235&lt;&gt;"_U",N3235&lt;&gt;9999,N3235&lt;&gt;999,L3235&lt;&gt;"Median"),IFERROR(VLOOKUP(A3235,'HD Total'!A:P,16,0),"."),".")</f>
        <v>.</v>
      </c>
    </row>
    <row r="3236" spans="1:21" x14ac:dyDescent="0.3">
      <c r="A3236" s="1" t="str">
        <f t="shared" si="100"/>
        <v>2023|Total - New Zealand by health region/health district|$20,000 or less</v>
      </c>
      <c r="B3236" t="s">
        <v>18</v>
      </c>
      <c r="C3236" t="s">
        <v>19</v>
      </c>
      <c r="D3236" t="s">
        <v>20</v>
      </c>
      <c r="E3236" t="s">
        <v>21</v>
      </c>
      <c r="F3236">
        <v>2023</v>
      </c>
      <c r="G3236">
        <v>2023</v>
      </c>
      <c r="H3236">
        <v>99999</v>
      </c>
      <c r="I3236" t="s">
        <v>166</v>
      </c>
      <c r="J3236">
        <v>99</v>
      </c>
      <c r="K3236" t="s">
        <v>23</v>
      </c>
      <c r="L3236">
        <v>1</v>
      </c>
      <c r="M3236" t="s">
        <v>39</v>
      </c>
      <c r="N3236">
        <v>3</v>
      </c>
      <c r="O3236" t="s">
        <v>25</v>
      </c>
      <c r="P3236">
        <v>8349</v>
      </c>
      <c r="T3236" s="3">
        <f t="shared" si="101"/>
        <v>8.4499999999999993</v>
      </c>
      <c r="U3236" s="3">
        <f>IF(AND(R3236&lt;&gt;"_U",N3236&lt;&gt;9999,N3236&lt;&gt;999,L3236&lt;&gt;"Median"),IFERROR(VLOOKUP(A3236,'HD Total'!A:P,16,0),"."),".")</f>
        <v>98820</v>
      </c>
    </row>
    <row r="3237" spans="1:21" x14ac:dyDescent="0.3">
      <c r="A3237" s="1" t="str">
        <f t="shared" si="100"/>
        <v>2023|Total - New Zealand by health region/health district|$20,000 or less</v>
      </c>
      <c r="B3237" t="s">
        <v>18</v>
      </c>
      <c r="C3237" t="s">
        <v>19</v>
      </c>
      <c r="D3237" t="s">
        <v>20</v>
      </c>
      <c r="E3237" t="s">
        <v>21</v>
      </c>
      <c r="F3237">
        <v>2023</v>
      </c>
      <c r="G3237">
        <v>2023</v>
      </c>
      <c r="H3237">
        <v>99999</v>
      </c>
      <c r="I3237" t="s">
        <v>166</v>
      </c>
      <c r="J3237">
        <v>99</v>
      </c>
      <c r="K3237" t="s">
        <v>23</v>
      </c>
      <c r="L3237">
        <v>1</v>
      </c>
      <c r="M3237" t="s">
        <v>39</v>
      </c>
      <c r="N3237">
        <v>7777</v>
      </c>
      <c r="O3237" t="s">
        <v>37</v>
      </c>
      <c r="P3237">
        <v>98820</v>
      </c>
      <c r="T3237" s="3">
        <f t="shared" si="101"/>
        <v>100</v>
      </c>
      <c r="U3237" s="3">
        <f>IF(AND(R3237&lt;&gt;"_U",N3237&lt;&gt;9999,N3237&lt;&gt;999,L3237&lt;&gt;"Median"),IFERROR(VLOOKUP(A3237,'HD Total'!A:P,16,0),"."),".")</f>
        <v>98820</v>
      </c>
    </row>
    <row r="3238" spans="1:21" x14ac:dyDescent="0.3">
      <c r="A3238" s="1" t="str">
        <f t="shared" si="100"/>
        <v>2023|Total - New Zealand by health region/health district|$20,000 or less</v>
      </c>
      <c r="B3238" t="s">
        <v>18</v>
      </c>
      <c r="C3238" t="s">
        <v>19</v>
      </c>
      <c r="D3238" t="s">
        <v>20</v>
      </c>
      <c r="E3238" t="s">
        <v>21</v>
      </c>
      <c r="F3238">
        <v>2023</v>
      </c>
      <c r="G3238">
        <v>2023</v>
      </c>
      <c r="H3238">
        <v>99999</v>
      </c>
      <c r="I3238" t="s">
        <v>166</v>
      </c>
      <c r="J3238">
        <v>99</v>
      </c>
      <c r="K3238" t="s">
        <v>23</v>
      </c>
      <c r="L3238">
        <v>1</v>
      </c>
      <c r="M3238" t="s">
        <v>39</v>
      </c>
      <c r="N3238">
        <v>999</v>
      </c>
      <c r="O3238" t="s">
        <v>42</v>
      </c>
      <c r="P3238">
        <v>87</v>
      </c>
      <c r="T3238" s="3" t="str">
        <f t="shared" si="101"/>
        <v>.</v>
      </c>
      <c r="U3238" s="3" t="str">
        <f>IF(AND(R3238&lt;&gt;"_U",N3238&lt;&gt;9999,N3238&lt;&gt;999,L3238&lt;&gt;"Median"),IFERROR(VLOOKUP(A3238,'HD Total'!A:P,16,0),"."),".")</f>
        <v>.</v>
      </c>
    </row>
    <row r="3239" spans="1:21" x14ac:dyDescent="0.3">
      <c r="A3239" s="1" t="str">
        <f t="shared" si="100"/>
        <v>2023|Total - New Zealand by health region/health district|$20,000 or less</v>
      </c>
      <c r="B3239" t="s">
        <v>18</v>
      </c>
      <c r="C3239" t="s">
        <v>19</v>
      </c>
      <c r="D3239" t="s">
        <v>20</v>
      </c>
      <c r="E3239" t="s">
        <v>21</v>
      </c>
      <c r="F3239">
        <v>2023</v>
      </c>
      <c r="G3239">
        <v>2023</v>
      </c>
      <c r="H3239">
        <v>99999</v>
      </c>
      <c r="I3239" t="s">
        <v>166</v>
      </c>
      <c r="J3239">
        <v>99</v>
      </c>
      <c r="K3239" t="s">
        <v>23</v>
      </c>
      <c r="L3239">
        <v>1</v>
      </c>
      <c r="M3239" t="s">
        <v>39</v>
      </c>
      <c r="N3239">
        <v>2</v>
      </c>
      <c r="O3239" t="s">
        <v>28</v>
      </c>
      <c r="P3239">
        <v>54531</v>
      </c>
      <c r="T3239" s="3">
        <f t="shared" si="101"/>
        <v>55.18</v>
      </c>
      <c r="U3239" s="3">
        <f>IF(AND(R3239&lt;&gt;"_U",N3239&lt;&gt;9999,N3239&lt;&gt;999,L3239&lt;&gt;"Median"),IFERROR(VLOOKUP(A3239,'HD Total'!A:P,16,0),"."),".")</f>
        <v>98820</v>
      </c>
    </row>
    <row r="3240" spans="1:21" x14ac:dyDescent="0.3">
      <c r="A3240" s="1" t="str">
        <f t="shared" si="100"/>
        <v>2023|Total - New Zealand by health region/health district|$20,000 or less</v>
      </c>
      <c r="B3240" t="s">
        <v>18</v>
      </c>
      <c r="C3240" t="s">
        <v>19</v>
      </c>
      <c r="D3240" t="s">
        <v>20</v>
      </c>
      <c r="E3240" t="s">
        <v>21</v>
      </c>
      <c r="F3240">
        <v>2023</v>
      </c>
      <c r="G3240">
        <v>2023</v>
      </c>
      <c r="H3240">
        <v>99999</v>
      </c>
      <c r="I3240" t="s">
        <v>166</v>
      </c>
      <c r="J3240">
        <v>99</v>
      </c>
      <c r="K3240" t="s">
        <v>23</v>
      </c>
      <c r="L3240">
        <v>1</v>
      </c>
      <c r="M3240" t="s">
        <v>39</v>
      </c>
      <c r="N3240">
        <v>1</v>
      </c>
      <c r="O3240" t="s">
        <v>33</v>
      </c>
      <c r="P3240">
        <v>35940</v>
      </c>
      <c r="T3240" s="3">
        <f t="shared" si="101"/>
        <v>36.369999999999997</v>
      </c>
      <c r="U3240" s="3">
        <f>IF(AND(R3240&lt;&gt;"_U",N3240&lt;&gt;9999,N3240&lt;&gt;999,L3240&lt;&gt;"Median"),IFERROR(VLOOKUP(A3240,'HD Total'!A:P,16,0),"."),".")</f>
        <v>98820</v>
      </c>
    </row>
    <row r="3241" spans="1:21" x14ac:dyDescent="0.3">
      <c r="A3241" s="1" t="str">
        <f t="shared" si="100"/>
        <v>2023|Total - New Zealand by health region/health district|$20,000 or less</v>
      </c>
      <c r="B3241" t="s">
        <v>18</v>
      </c>
      <c r="C3241" t="s">
        <v>19</v>
      </c>
      <c r="D3241" t="s">
        <v>20</v>
      </c>
      <c r="E3241" t="s">
        <v>21</v>
      </c>
      <c r="F3241">
        <v>2023</v>
      </c>
      <c r="G3241">
        <v>2023</v>
      </c>
      <c r="H3241">
        <v>99999</v>
      </c>
      <c r="I3241" t="s">
        <v>166</v>
      </c>
      <c r="J3241">
        <v>99</v>
      </c>
      <c r="K3241" t="s">
        <v>23</v>
      </c>
      <c r="L3241">
        <v>1</v>
      </c>
      <c r="M3241" t="s">
        <v>39</v>
      </c>
      <c r="N3241">
        <v>9999</v>
      </c>
      <c r="O3241" t="s">
        <v>40</v>
      </c>
      <c r="P3241">
        <v>98907</v>
      </c>
      <c r="T3241" s="3" t="str">
        <f t="shared" si="101"/>
        <v>.</v>
      </c>
      <c r="U3241" s="3" t="str">
        <f>IF(AND(R3241&lt;&gt;"_U",N3241&lt;&gt;9999,N3241&lt;&gt;999,L3241&lt;&gt;"Median"),IFERROR(VLOOKUP(A3241,'HD Total'!A:P,16,0),"."),".")</f>
        <v>.</v>
      </c>
    </row>
    <row r="3242" spans="1:21" x14ac:dyDescent="0.3">
      <c r="A3242" s="1" t="str">
        <f t="shared" si="100"/>
        <v>2023|Total - New Zealand by health region/health district|$20,001-$30,000</v>
      </c>
      <c r="B3242" t="s">
        <v>18</v>
      </c>
      <c r="C3242" t="s">
        <v>19</v>
      </c>
      <c r="D3242" t="s">
        <v>20</v>
      </c>
      <c r="E3242" t="s">
        <v>21</v>
      </c>
      <c r="F3242">
        <v>2023</v>
      </c>
      <c r="G3242">
        <v>2023</v>
      </c>
      <c r="H3242">
        <v>99999</v>
      </c>
      <c r="I3242" t="s">
        <v>166</v>
      </c>
      <c r="J3242">
        <v>99</v>
      </c>
      <c r="K3242" t="s">
        <v>23</v>
      </c>
      <c r="L3242">
        <v>2</v>
      </c>
      <c r="M3242" t="s">
        <v>24</v>
      </c>
      <c r="N3242">
        <v>2</v>
      </c>
      <c r="O3242" t="s">
        <v>28</v>
      </c>
      <c r="P3242">
        <v>49908</v>
      </c>
      <c r="T3242" s="3">
        <f t="shared" si="101"/>
        <v>35.380000000000003</v>
      </c>
      <c r="U3242" s="3">
        <f>IF(AND(R3242&lt;&gt;"_U",N3242&lt;&gt;9999,N3242&lt;&gt;999,L3242&lt;&gt;"Median"),IFERROR(VLOOKUP(A3242,'HD Total'!A:P,16,0),"."),".")</f>
        <v>141063</v>
      </c>
    </row>
    <row r="3243" spans="1:21" x14ac:dyDescent="0.3">
      <c r="A3243" s="1" t="str">
        <f t="shared" si="100"/>
        <v>2023|Total - New Zealand by health region/health district|$20,001-$30,000</v>
      </c>
      <c r="B3243" t="s">
        <v>18</v>
      </c>
      <c r="C3243" t="s">
        <v>19</v>
      </c>
      <c r="D3243" t="s">
        <v>20</v>
      </c>
      <c r="E3243" t="s">
        <v>21</v>
      </c>
      <c r="F3243">
        <v>2023</v>
      </c>
      <c r="G3243">
        <v>2023</v>
      </c>
      <c r="H3243">
        <v>99999</v>
      </c>
      <c r="I3243" t="s">
        <v>166</v>
      </c>
      <c r="J3243">
        <v>99</v>
      </c>
      <c r="K3243" t="s">
        <v>23</v>
      </c>
      <c r="L3243">
        <v>2</v>
      </c>
      <c r="M3243" t="s">
        <v>24</v>
      </c>
      <c r="N3243">
        <v>7777</v>
      </c>
      <c r="O3243" t="s">
        <v>37</v>
      </c>
      <c r="P3243">
        <v>141063</v>
      </c>
      <c r="T3243" s="3">
        <f t="shared" si="101"/>
        <v>100</v>
      </c>
      <c r="U3243" s="3">
        <f>IF(AND(R3243&lt;&gt;"_U",N3243&lt;&gt;9999,N3243&lt;&gt;999,L3243&lt;&gt;"Median"),IFERROR(VLOOKUP(A3243,'HD Total'!A:P,16,0),"."),".")</f>
        <v>141063</v>
      </c>
    </row>
    <row r="3244" spans="1:21" x14ac:dyDescent="0.3">
      <c r="A3244" s="1" t="str">
        <f t="shared" si="100"/>
        <v>2023|Total - New Zealand by health region/health district|$20,001-$30,000</v>
      </c>
      <c r="B3244" t="s">
        <v>18</v>
      </c>
      <c r="C3244" t="s">
        <v>19</v>
      </c>
      <c r="D3244" t="s">
        <v>20</v>
      </c>
      <c r="E3244" t="s">
        <v>21</v>
      </c>
      <c r="F3244">
        <v>2023</v>
      </c>
      <c r="G3244">
        <v>2023</v>
      </c>
      <c r="H3244">
        <v>99999</v>
      </c>
      <c r="I3244" t="s">
        <v>166</v>
      </c>
      <c r="J3244">
        <v>99</v>
      </c>
      <c r="K3244" t="s">
        <v>23</v>
      </c>
      <c r="L3244">
        <v>2</v>
      </c>
      <c r="M3244" t="s">
        <v>24</v>
      </c>
      <c r="N3244">
        <v>999</v>
      </c>
      <c r="O3244" t="s">
        <v>42</v>
      </c>
      <c r="P3244">
        <v>54</v>
      </c>
      <c r="T3244" s="3" t="str">
        <f t="shared" si="101"/>
        <v>.</v>
      </c>
      <c r="U3244" s="3" t="str">
        <f>IF(AND(R3244&lt;&gt;"_U",N3244&lt;&gt;9999,N3244&lt;&gt;999,L3244&lt;&gt;"Median"),IFERROR(VLOOKUP(A3244,'HD Total'!A:P,16,0),"."),".")</f>
        <v>.</v>
      </c>
    </row>
    <row r="3245" spans="1:21" x14ac:dyDescent="0.3">
      <c r="A3245" s="1" t="str">
        <f t="shared" si="100"/>
        <v>2023|Total - New Zealand by health region/health district|$20,001-$30,000</v>
      </c>
      <c r="B3245" t="s">
        <v>18</v>
      </c>
      <c r="C3245" t="s">
        <v>19</v>
      </c>
      <c r="D3245" t="s">
        <v>20</v>
      </c>
      <c r="E3245" t="s">
        <v>21</v>
      </c>
      <c r="F3245">
        <v>2023</v>
      </c>
      <c r="G3245">
        <v>2023</v>
      </c>
      <c r="H3245">
        <v>99999</v>
      </c>
      <c r="I3245" t="s">
        <v>166</v>
      </c>
      <c r="J3245">
        <v>99</v>
      </c>
      <c r="K3245" t="s">
        <v>23</v>
      </c>
      <c r="L3245">
        <v>2</v>
      </c>
      <c r="M3245" t="s">
        <v>24</v>
      </c>
      <c r="N3245">
        <v>3</v>
      </c>
      <c r="O3245" t="s">
        <v>25</v>
      </c>
      <c r="P3245">
        <v>14019</v>
      </c>
      <c r="T3245" s="3">
        <f t="shared" si="101"/>
        <v>9.94</v>
      </c>
      <c r="U3245" s="3">
        <f>IF(AND(R3245&lt;&gt;"_U",N3245&lt;&gt;9999,N3245&lt;&gt;999,L3245&lt;&gt;"Median"),IFERROR(VLOOKUP(A3245,'HD Total'!A:P,16,0),"."),".")</f>
        <v>141063</v>
      </c>
    </row>
    <row r="3246" spans="1:21" x14ac:dyDescent="0.3">
      <c r="A3246" s="1" t="str">
        <f t="shared" si="100"/>
        <v>2023|Total - New Zealand by health region/health district|$20,001-$30,000</v>
      </c>
      <c r="B3246" t="s">
        <v>18</v>
      </c>
      <c r="C3246" t="s">
        <v>19</v>
      </c>
      <c r="D3246" t="s">
        <v>20</v>
      </c>
      <c r="E3246" t="s">
        <v>21</v>
      </c>
      <c r="F3246">
        <v>2023</v>
      </c>
      <c r="G3246">
        <v>2023</v>
      </c>
      <c r="H3246">
        <v>99999</v>
      </c>
      <c r="I3246" t="s">
        <v>166</v>
      </c>
      <c r="J3246">
        <v>99</v>
      </c>
      <c r="K3246" t="s">
        <v>23</v>
      </c>
      <c r="L3246">
        <v>2</v>
      </c>
      <c r="M3246" t="s">
        <v>24</v>
      </c>
      <c r="N3246">
        <v>1</v>
      </c>
      <c r="O3246" t="s">
        <v>33</v>
      </c>
      <c r="P3246">
        <v>77136</v>
      </c>
      <c r="T3246" s="3">
        <f t="shared" si="101"/>
        <v>54.68</v>
      </c>
      <c r="U3246" s="3">
        <f>IF(AND(R3246&lt;&gt;"_U",N3246&lt;&gt;9999,N3246&lt;&gt;999,L3246&lt;&gt;"Median"),IFERROR(VLOOKUP(A3246,'HD Total'!A:P,16,0),"."),".")</f>
        <v>141063</v>
      </c>
    </row>
    <row r="3247" spans="1:21" x14ac:dyDescent="0.3">
      <c r="A3247" s="1" t="str">
        <f t="shared" si="100"/>
        <v>2023|Total - New Zealand by health region/health district|$20,001-$30,000</v>
      </c>
      <c r="B3247" t="s">
        <v>18</v>
      </c>
      <c r="C3247" t="s">
        <v>19</v>
      </c>
      <c r="D3247" t="s">
        <v>20</v>
      </c>
      <c r="E3247" t="s">
        <v>21</v>
      </c>
      <c r="F3247">
        <v>2023</v>
      </c>
      <c r="G3247">
        <v>2023</v>
      </c>
      <c r="H3247">
        <v>99999</v>
      </c>
      <c r="I3247" t="s">
        <v>166</v>
      </c>
      <c r="J3247">
        <v>99</v>
      </c>
      <c r="K3247" t="s">
        <v>23</v>
      </c>
      <c r="L3247">
        <v>2</v>
      </c>
      <c r="M3247" t="s">
        <v>24</v>
      </c>
      <c r="N3247">
        <v>9999</v>
      </c>
      <c r="O3247" t="s">
        <v>40</v>
      </c>
      <c r="P3247">
        <v>141117</v>
      </c>
      <c r="T3247" s="3" t="str">
        <f t="shared" si="101"/>
        <v>.</v>
      </c>
      <c r="U3247" s="3" t="str">
        <f>IF(AND(R3247&lt;&gt;"_U",N3247&lt;&gt;9999,N3247&lt;&gt;999,L3247&lt;&gt;"Median"),IFERROR(VLOOKUP(A3247,'HD Total'!A:P,16,0),"."),".")</f>
        <v>.</v>
      </c>
    </row>
    <row r="3248" spans="1:21" x14ac:dyDescent="0.3">
      <c r="A3248" s="1" t="str">
        <f t="shared" si="100"/>
        <v>2023|Total - New Zealand by health region/health district|$30,001-$50,000</v>
      </c>
      <c r="B3248" t="s">
        <v>18</v>
      </c>
      <c r="C3248" t="s">
        <v>19</v>
      </c>
      <c r="D3248" t="s">
        <v>20</v>
      </c>
      <c r="E3248" t="s">
        <v>21</v>
      </c>
      <c r="F3248">
        <v>2023</v>
      </c>
      <c r="G3248">
        <v>2023</v>
      </c>
      <c r="H3248">
        <v>99999</v>
      </c>
      <c r="I3248" t="s">
        <v>166</v>
      </c>
      <c r="J3248">
        <v>99</v>
      </c>
      <c r="K3248" t="s">
        <v>23</v>
      </c>
      <c r="L3248">
        <v>3</v>
      </c>
      <c r="M3248" t="s">
        <v>45</v>
      </c>
      <c r="N3248">
        <v>999</v>
      </c>
      <c r="O3248" t="s">
        <v>42</v>
      </c>
      <c r="P3248">
        <v>33</v>
      </c>
      <c r="T3248" s="3" t="str">
        <f t="shared" si="101"/>
        <v>.</v>
      </c>
      <c r="U3248" s="3" t="str">
        <f>IF(AND(R3248&lt;&gt;"_U",N3248&lt;&gt;9999,N3248&lt;&gt;999,L3248&lt;&gt;"Median"),IFERROR(VLOOKUP(A3248,'HD Total'!A:P,16,0),"."),".")</f>
        <v>.</v>
      </c>
    </row>
    <row r="3249" spans="1:21" x14ac:dyDescent="0.3">
      <c r="A3249" s="1" t="str">
        <f t="shared" si="100"/>
        <v>2023|Total - New Zealand by health region/health district|$30,001-$50,000</v>
      </c>
      <c r="B3249" t="s">
        <v>18</v>
      </c>
      <c r="C3249" t="s">
        <v>19</v>
      </c>
      <c r="D3249" t="s">
        <v>20</v>
      </c>
      <c r="E3249" t="s">
        <v>21</v>
      </c>
      <c r="F3249">
        <v>2023</v>
      </c>
      <c r="G3249">
        <v>2023</v>
      </c>
      <c r="H3249">
        <v>99999</v>
      </c>
      <c r="I3249" t="s">
        <v>166</v>
      </c>
      <c r="J3249">
        <v>99</v>
      </c>
      <c r="K3249" t="s">
        <v>23</v>
      </c>
      <c r="L3249">
        <v>3</v>
      </c>
      <c r="M3249" t="s">
        <v>45</v>
      </c>
      <c r="N3249">
        <v>9999</v>
      </c>
      <c r="O3249" t="s">
        <v>40</v>
      </c>
      <c r="P3249">
        <v>224238</v>
      </c>
      <c r="T3249" s="3" t="str">
        <f t="shared" si="101"/>
        <v>.</v>
      </c>
      <c r="U3249" s="3" t="str">
        <f>IF(AND(R3249&lt;&gt;"_U",N3249&lt;&gt;9999,N3249&lt;&gt;999,L3249&lt;&gt;"Median"),IFERROR(VLOOKUP(A3249,'HD Total'!A:P,16,0),"."),".")</f>
        <v>.</v>
      </c>
    </row>
    <row r="3250" spans="1:21" x14ac:dyDescent="0.3">
      <c r="A3250" s="1" t="str">
        <f t="shared" si="100"/>
        <v>2023|Total - New Zealand by health region/health district|$30,001-$50,000</v>
      </c>
      <c r="B3250" t="s">
        <v>18</v>
      </c>
      <c r="C3250" t="s">
        <v>19</v>
      </c>
      <c r="D3250" t="s">
        <v>20</v>
      </c>
      <c r="E3250" t="s">
        <v>21</v>
      </c>
      <c r="F3250">
        <v>2023</v>
      </c>
      <c r="G3250">
        <v>2023</v>
      </c>
      <c r="H3250">
        <v>99999</v>
      </c>
      <c r="I3250" t="s">
        <v>166</v>
      </c>
      <c r="J3250">
        <v>99</v>
      </c>
      <c r="K3250" t="s">
        <v>23</v>
      </c>
      <c r="L3250">
        <v>3</v>
      </c>
      <c r="M3250" t="s">
        <v>45</v>
      </c>
      <c r="N3250">
        <v>7777</v>
      </c>
      <c r="O3250" t="s">
        <v>37</v>
      </c>
      <c r="P3250">
        <v>224205</v>
      </c>
      <c r="T3250" s="3">
        <f t="shared" si="101"/>
        <v>100</v>
      </c>
      <c r="U3250" s="3">
        <f>IF(AND(R3250&lt;&gt;"_U",N3250&lt;&gt;9999,N3250&lt;&gt;999,L3250&lt;&gt;"Median"),IFERROR(VLOOKUP(A3250,'HD Total'!A:P,16,0),"."),".")</f>
        <v>224205</v>
      </c>
    </row>
    <row r="3251" spans="1:21" x14ac:dyDescent="0.3">
      <c r="A3251" s="1" t="str">
        <f t="shared" si="100"/>
        <v>2023|Total - New Zealand by health region/health district|$30,001-$50,000</v>
      </c>
      <c r="B3251" t="s">
        <v>18</v>
      </c>
      <c r="C3251" t="s">
        <v>19</v>
      </c>
      <c r="D3251" t="s">
        <v>20</v>
      </c>
      <c r="E3251" t="s">
        <v>21</v>
      </c>
      <c r="F3251">
        <v>2023</v>
      </c>
      <c r="G3251">
        <v>2023</v>
      </c>
      <c r="H3251">
        <v>99999</v>
      </c>
      <c r="I3251" t="s">
        <v>166</v>
      </c>
      <c r="J3251">
        <v>99</v>
      </c>
      <c r="K3251" t="s">
        <v>23</v>
      </c>
      <c r="L3251">
        <v>3</v>
      </c>
      <c r="M3251" t="s">
        <v>45</v>
      </c>
      <c r="N3251">
        <v>2</v>
      </c>
      <c r="O3251" t="s">
        <v>28</v>
      </c>
      <c r="P3251">
        <v>78267</v>
      </c>
      <c r="T3251" s="3">
        <f t="shared" si="101"/>
        <v>34.909999999999997</v>
      </c>
      <c r="U3251" s="3">
        <f>IF(AND(R3251&lt;&gt;"_U",N3251&lt;&gt;9999,N3251&lt;&gt;999,L3251&lt;&gt;"Median"),IFERROR(VLOOKUP(A3251,'HD Total'!A:P,16,0),"."),".")</f>
        <v>224205</v>
      </c>
    </row>
    <row r="3252" spans="1:21" x14ac:dyDescent="0.3">
      <c r="A3252" s="1" t="str">
        <f t="shared" si="100"/>
        <v>2023|Total - New Zealand by health region/health district|$30,001-$50,000</v>
      </c>
      <c r="B3252" t="s">
        <v>18</v>
      </c>
      <c r="C3252" t="s">
        <v>19</v>
      </c>
      <c r="D3252" t="s">
        <v>20</v>
      </c>
      <c r="E3252" t="s">
        <v>21</v>
      </c>
      <c r="F3252">
        <v>2023</v>
      </c>
      <c r="G3252">
        <v>2023</v>
      </c>
      <c r="H3252">
        <v>99999</v>
      </c>
      <c r="I3252" t="s">
        <v>166</v>
      </c>
      <c r="J3252">
        <v>99</v>
      </c>
      <c r="K3252" t="s">
        <v>23</v>
      </c>
      <c r="L3252">
        <v>3</v>
      </c>
      <c r="M3252" t="s">
        <v>45</v>
      </c>
      <c r="N3252">
        <v>1</v>
      </c>
      <c r="O3252" t="s">
        <v>33</v>
      </c>
      <c r="P3252">
        <v>121965</v>
      </c>
      <c r="T3252" s="3">
        <f t="shared" si="101"/>
        <v>54.4</v>
      </c>
      <c r="U3252" s="3">
        <f>IF(AND(R3252&lt;&gt;"_U",N3252&lt;&gt;9999,N3252&lt;&gt;999,L3252&lt;&gt;"Median"),IFERROR(VLOOKUP(A3252,'HD Total'!A:P,16,0),"."),".")</f>
        <v>224205</v>
      </c>
    </row>
    <row r="3253" spans="1:21" x14ac:dyDescent="0.3">
      <c r="A3253" s="1" t="str">
        <f t="shared" si="100"/>
        <v>2023|Total - New Zealand by health region/health district|$30,001-$50,000</v>
      </c>
      <c r="B3253" t="s">
        <v>18</v>
      </c>
      <c r="C3253" t="s">
        <v>19</v>
      </c>
      <c r="D3253" t="s">
        <v>20</v>
      </c>
      <c r="E3253" t="s">
        <v>21</v>
      </c>
      <c r="F3253">
        <v>2023</v>
      </c>
      <c r="G3253">
        <v>2023</v>
      </c>
      <c r="H3253">
        <v>99999</v>
      </c>
      <c r="I3253" t="s">
        <v>166</v>
      </c>
      <c r="J3253">
        <v>99</v>
      </c>
      <c r="K3253" t="s">
        <v>23</v>
      </c>
      <c r="L3253">
        <v>3</v>
      </c>
      <c r="M3253" t="s">
        <v>45</v>
      </c>
      <c r="N3253">
        <v>3</v>
      </c>
      <c r="O3253" t="s">
        <v>25</v>
      </c>
      <c r="P3253">
        <v>23976</v>
      </c>
      <c r="T3253" s="3">
        <f t="shared" si="101"/>
        <v>10.69</v>
      </c>
      <c r="U3253" s="3">
        <f>IF(AND(R3253&lt;&gt;"_U",N3253&lt;&gt;9999,N3253&lt;&gt;999,L3253&lt;&gt;"Median"),IFERROR(VLOOKUP(A3253,'HD Total'!A:P,16,0),"."),".")</f>
        <v>224205</v>
      </c>
    </row>
    <row r="3254" spans="1:21" x14ac:dyDescent="0.3">
      <c r="A3254" s="1" t="str">
        <f t="shared" si="100"/>
        <v>2023|Total - New Zealand by health region/health district|$50,001-$70,000</v>
      </c>
      <c r="B3254" t="s">
        <v>18</v>
      </c>
      <c r="C3254" t="s">
        <v>19</v>
      </c>
      <c r="D3254" t="s">
        <v>20</v>
      </c>
      <c r="E3254" t="s">
        <v>21</v>
      </c>
      <c r="F3254">
        <v>2023</v>
      </c>
      <c r="G3254">
        <v>2023</v>
      </c>
      <c r="H3254">
        <v>99999</v>
      </c>
      <c r="I3254" t="s">
        <v>166</v>
      </c>
      <c r="J3254">
        <v>99</v>
      </c>
      <c r="K3254" t="s">
        <v>23</v>
      </c>
      <c r="L3254">
        <v>4</v>
      </c>
      <c r="M3254" t="s">
        <v>36</v>
      </c>
      <c r="N3254">
        <v>9999</v>
      </c>
      <c r="O3254" t="s">
        <v>40</v>
      </c>
      <c r="P3254">
        <v>176733</v>
      </c>
      <c r="T3254" s="3" t="str">
        <f t="shared" si="101"/>
        <v>.</v>
      </c>
      <c r="U3254" s="3" t="str">
        <f>IF(AND(R3254&lt;&gt;"_U",N3254&lt;&gt;9999,N3254&lt;&gt;999,L3254&lt;&gt;"Median"),IFERROR(VLOOKUP(A3254,'HD Total'!A:P,16,0),"."),".")</f>
        <v>.</v>
      </c>
    </row>
    <row r="3255" spans="1:21" x14ac:dyDescent="0.3">
      <c r="A3255" s="1" t="str">
        <f t="shared" si="100"/>
        <v>2023|Total - New Zealand by health region/health district|$50,001-$70,000</v>
      </c>
      <c r="B3255" t="s">
        <v>18</v>
      </c>
      <c r="C3255" t="s">
        <v>19</v>
      </c>
      <c r="D3255" t="s">
        <v>20</v>
      </c>
      <c r="E3255" t="s">
        <v>21</v>
      </c>
      <c r="F3255">
        <v>2023</v>
      </c>
      <c r="G3255">
        <v>2023</v>
      </c>
      <c r="H3255">
        <v>99999</v>
      </c>
      <c r="I3255" t="s">
        <v>166</v>
      </c>
      <c r="J3255">
        <v>99</v>
      </c>
      <c r="K3255" t="s">
        <v>23</v>
      </c>
      <c r="L3255">
        <v>4</v>
      </c>
      <c r="M3255" t="s">
        <v>36</v>
      </c>
      <c r="N3255">
        <v>999</v>
      </c>
      <c r="O3255" t="s">
        <v>42</v>
      </c>
      <c r="P3255">
        <v>9</v>
      </c>
      <c r="T3255" s="3" t="str">
        <f t="shared" si="101"/>
        <v>.</v>
      </c>
      <c r="U3255" s="3" t="str">
        <f>IF(AND(R3255&lt;&gt;"_U",N3255&lt;&gt;9999,N3255&lt;&gt;999,L3255&lt;&gt;"Median"),IFERROR(VLOOKUP(A3255,'HD Total'!A:P,16,0),"."),".")</f>
        <v>.</v>
      </c>
    </row>
    <row r="3256" spans="1:21" x14ac:dyDescent="0.3">
      <c r="A3256" s="1" t="str">
        <f t="shared" si="100"/>
        <v>2023|Total - New Zealand by health region/health district|$50,001-$70,000</v>
      </c>
      <c r="B3256" t="s">
        <v>18</v>
      </c>
      <c r="C3256" t="s">
        <v>19</v>
      </c>
      <c r="D3256" t="s">
        <v>20</v>
      </c>
      <c r="E3256" t="s">
        <v>21</v>
      </c>
      <c r="F3256">
        <v>2023</v>
      </c>
      <c r="G3256">
        <v>2023</v>
      </c>
      <c r="H3256">
        <v>99999</v>
      </c>
      <c r="I3256" t="s">
        <v>166</v>
      </c>
      <c r="J3256">
        <v>99</v>
      </c>
      <c r="K3256" t="s">
        <v>23</v>
      </c>
      <c r="L3256">
        <v>4</v>
      </c>
      <c r="M3256" t="s">
        <v>36</v>
      </c>
      <c r="N3256">
        <v>7777</v>
      </c>
      <c r="O3256" t="s">
        <v>37</v>
      </c>
      <c r="P3256">
        <v>176724</v>
      </c>
      <c r="T3256" s="3">
        <f t="shared" si="101"/>
        <v>100</v>
      </c>
      <c r="U3256" s="3">
        <f>IF(AND(R3256&lt;&gt;"_U",N3256&lt;&gt;9999,N3256&lt;&gt;999,L3256&lt;&gt;"Median"),IFERROR(VLOOKUP(A3256,'HD Total'!A:P,16,0),"."),".")</f>
        <v>176724</v>
      </c>
    </row>
    <row r="3257" spans="1:21" x14ac:dyDescent="0.3">
      <c r="A3257" s="1" t="str">
        <f t="shared" si="100"/>
        <v>2023|Total - New Zealand by health region/health district|$50,001-$70,000</v>
      </c>
      <c r="B3257" t="s">
        <v>18</v>
      </c>
      <c r="C3257" t="s">
        <v>19</v>
      </c>
      <c r="D3257" t="s">
        <v>20</v>
      </c>
      <c r="E3257" t="s">
        <v>21</v>
      </c>
      <c r="F3257">
        <v>2023</v>
      </c>
      <c r="G3257">
        <v>2023</v>
      </c>
      <c r="H3257">
        <v>99999</v>
      </c>
      <c r="I3257" t="s">
        <v>166</v>
      </c>
      <c r="J3257">
        <v>99</v>
      </c>
      <c r="K3257" t="s">
        <v>23</v>
      </c>
      <c r="L3257">
        <v>4</v>
      </c>
      <c r="M3257" t="s">
        <v>36</v>
      </c>
      <c r="N3257">
        <v>1</v>
      </c>
      <c r="O3257" t="s">
        <v>33</v>
      </c>
      <c r="P3257">
        <v>88266</v>
      </c>
      <c r="T3257" s="3">
        <f t="shared" si="101"/>
        <v>49.95</v>
      </c>
      <c r="U3257" s="3">
        <f>IF(AND(R3257&lt;&gt;"_U",N3257&lt;&gt;9999,N3257&lt;&gt;999,L3257&lt;&gt;"Median"),IFERROR(VLOOKUP(A3257,'HD Total'!A:P,16,0),"."),".")</f>
        <v>176724</v>
      </c>
    </row>
    <row r="3258" spans="1:21" x14ac:dyDescent="0.3">
      <c r="A3258" s="1" t="str">
        <f t="shared" si="100"/>
        <v>2023|Total - New Zealand by health region/health district|$50,001-$70,000</v>
      </c>
      <c r="B3258" t="s">
        <v>18</v>
      </c>
      <c r="C3258" t="s">
        <v>19</v>
      </c>
      <c r="D3258" t="s">
        <v>20</v>
      </c>
      <c r="E3258" t="s">
        <v>21</v>
      </c>
      <c r="F3258">
        <v>2023</v>
      </c>
      <c r="G3258">
        <v>2023</v>
      </c>
      <c r="H3258">
        <v>99999</v>
      </c>
      <c r="I3258" t="s">
        <v>166</v>
      </c>
      <c r="J3258">
        <v>99</v>
      </c>
      <c r="K3258" t="s">
        <v>23</v>
      </c>
      <c r="L3258">
        <v>4</v>
      </c>
      <c r="M3258" t="s">
        <v>36</v>
      </c>
      <c r="N3258">
        <v>3</v>
      </c>
      <c r="O3258" t="s">
        <v>25</v>
      </c>
      <c r="P3258">
        <v>17097</v>
      </c>
      <c r="T3258" s="3">
        <f t="shared" si="101"/>
        <v>9.67</v>
      </c>
      <c r="U3258" s="3">
        <f>IF(AND(R3258&lt;&gt;"_U",N3258&lt;&gt;9999,N3258&lt;&gt;999,L3258&lt;&gt;"Median"),IFERROR(VLOOKUP(A3258,'HD Total'!A:P,16,0),"."),".")</f>
        <v>176724</v>
      </c>
    </row>
    <row r="3259" spans="1:21" x14ac:dyDescent="0.3">
      <c r="A3259" s="1" t="str">
        <f t="shared" si="100"/>
        <v>2023|Total - New Zealand by health region/health district|$50,001-$70,000</v>
      </c>
      <c r="B3259" t="s">
        <v>18</v>
      </c>
      <c r="C3259" t="s">
        <v>19</v>
      </c>
      <c r="D3259" t="s">
        <v>20</v>
      </c>
      <c r="E3259" t="s">
        <v>21</v>
      </c>
      <c r="F3259">
        <v>2023</v>
      </c>
      <c r="G3259">
        <v>2023</v>
      </c>
      <c r="H3259">
        <v>99999</v>
      </c>
      <c r="I3259" t="s">
        <v>166</v>
      </c>
      <c r="J3259">
        <v>99</v>
      </c>
      <c r="K3259" t="s">
        <v>23</v>
      </c>
      <c r="L3259">
        <v>4</v>
      </c>
      <c r="M3259" t="s">
        <v>36</v>
      </c>
      <c r="N3259">
        <v>2</v>
      </c>
      <c r="O3259" t="s">
        <v>28</v>
      </c>
      <c r="P3259">
        <v>71358</v>
      </c>
      <c r="T3259" s="3">
        <f t="shared" si="101"/>
        <v>40.380000000000003</v>
      </c>
      <c r="U3259" s="3">
        <f>IF(AND(R3259&lt;&gt;"_U",N3259&lt;&gt;9999,N3259&lt;&gt;999,L3259&lt;&gt;"Median"),IFERROR(VLOOKUP(A3259,'HD Total'!A:P,16,0),"."),".")</f>
        <v>176724</v>
      </c>
    </row>
    <row r="3260" spans="1:21" x14ac:dyDescent="0.3">
      <c r="A3260" s="1" t="str">
        <f t="shared" si="100"/>
        <v>2023|Total - New Zealand by health region/health district|$70,001-$100,000</v>
      </c>
      <c r="B3260" t="s">
        <v>18</v>
      </c>
      <c r="C3260" t="s">
        <v>19</v>
      </c>
      <c r="D3260" t="s">
        <v>20</v>
      </c>
      <c r="E3260" t="s">
        <v>21</v>
      </c>
      <c r="F3260">
        <v>2023</v>
      </c>
      <c r="G3260">
        <v>2023</v>
      </c>
      <c r="H3260">
        <v>99999</v>
      </c>
      <c r="I3260" t="s">
        <v>166</v>
      </c>
      <c r="J3260">
        <v>99</v>
      </c>
      <c r="K3260" t="s">
        <v>23</v>
      </c>
      <c r="L3260">
        <v>5</v>
      </c>
      <c r="M3260" t="s">
        <v>58</v>
      </c>
      <c r="N3260">
        <v>999</v>
      </c>
      <c r="O3260" t="s">
        <v>42</v>
      </c>
      <c r="P3260">
        <v>12</v>
      </c>
      <c r="T3260" s="3" t="str">
        <f t="shared" si="101"/>
        <v>.</v>
      </c>
      <c r="U3260" s="3" t="str">
        <f>IF(AND(R3260&lt;&gt;"_U",N3260&lt;&gt;9999,N3260&lt;&gt;999,L3260&lt;&gt;"Median"),IFERROR(VLOOKUP(A3260,'HD Total'!A:P,16,0),"."),".")</f>
        <v>.</v>
      </c>
    </row>
    <row r="3261" spans="1:21" x14ac:dyDescent="0.3">
      <c r="A3261" s="1" t="str">
        <f t="shared" si="100"/>
        <v>2023|Total - New Zealand by health region/health district|$70,001-$100,000</v>
      </c>
      <c r="B3261" t="s">
        <v>18</v>
      </c>
      <c r="C3261" t="s">
        <v>19</v>
      </c>
      <c r="D3261" t="s">
        <v>20</v>
      </c>
      <c r="E3261" t="s">
        <v>21</v>
      </c>
      <c r="F3261">
        <v>2023</v>
      </c>
      <c r="G3261">
        <v>2023</v>
      </c>
      <c r="H3261">
        <v>99999</v>
      </c>
      <c r="I3261" t="s">
        <v>166</v>
      </c>
      <c r="J3261">
        <v>99</v>
      </c>
      <c r="K3261" t="s">
        <v>23</v>
      </c>
      <c r="L3261">
        <v>5</v>
      </c>
      <c r="M3261" t="s">
        <v>58</v>
      </c>
      <c r="N3261">
        <v>1</v>
      </c>
      <c r="O3261" t="s">
        <v>33</v>
      </c>
      <c r="P3261">
        <v>127350</v>
      </c>
      <c r="T3261" s="3">
        <f t="shared" si="101"/>
        <v>52.45</v>
      </c>
      <c r="U3261" s="3">
        <f>IF(AND(R3261&lt;&gt;"_U",N3261&lt;&gt;9999,N3261&lt;&gt;999,L3261&lt;&gt;"Median"),IFERROR(VLOOKUP(A3261,'HD Total'!A:P,16,0),"."),".")</f>
        <v>242805</v>
      </c>
    </row>
    <row r="3262" spans="1:21" x14ac:dyDescent="0.3">
      <c r="A3262" s="1" t="str">
        <f t="shared" si="100"/>
        <v>2023|Total - New Zealand by health region/health district|$70,001-$100,000</v>
      </c>
      <c r="B3262" t="s">
        <v>18</v>
      </c>
      <c r="C3262" t="s">
        <v>19</v>
      </c>
      <c r="D3262" t="s">
        <v>20</v>
      </c>
      <c r="E3262" t="s">
        <v>21</v>
      </c>
      <c r="F3262">
        <v>2023</v>
      </c>
      <c r="G3262">
        <v>2023</v>
      </c>
      <c r="H3262">
        <v>99999</v>
      </c>
      <c r="I3262" t="s">
        <v>166</v>
      </c>
      <c r="J3262">
        <v>99</v>
      </c>
      <c r="K3262" t="s">
        <v>23</v>
      </c>
      <c r="L3262">
        <v>5</v>
      </c>
      <c r="M3262" t="s">
        <v>58</v>
      </c>
      <c r="N3262">
        <v>3</v>
      </c>
      <c r="O3262" t="s">
        <v>25</v>
      </c>
      <c r="P3262">
        <v>22575</v>
      </c>
      <c r="T3262" s="3">
        <f t="shared" si="101"/>
        <v>9.3000000000000007</v>
      </c>
      <c r="U3262" s="3">
        <f>IF(AND(R3262&lt;&gt;"_U",N3262&lt;&gt;9999,N3262&lt;&gt;999,L3262&lt;&gt;"Median"),IFERROR(VLOOKUP(A3262,'HD Total'!A:P,16,0),"."),".")</f>
        <v>242805</v>
      </c>
    </row>
    <row r="3263" spans="1:21" x14ac:dyDescent="0.3">
      <c r="A3263" s="1" t="str">
        <f t="shared" si="100"/>
        <v>2023|Total - New Zealand by health region/health district|$70,001-$100,000</v>
      </c>
      <c r="B3263" t="s">
        <v>18</v>
      </c>
      <c r="C3263" t="s">
        <v>19</v>
      </c>
      <c r="D3263" t="s">
        <v>20</v>
      </c>
      <c r="E3263" t="s">
        <v>21</v>
      </c>
      <c r="F3263">
        <v>2023</v>
      </c>
      <c r="G3263">
        <v>2023</v>
      </c>
      <c r="H3263">
        <v>99999</v>
      </c>
      <c r="I3263" t="s">
        <v>166</v>
      </c>
      <c r="J3263">
        <v>99</v>
      </c>
      <c r="K3263" t="s">
        <v>23</v>
      </c>
      <c r="L3263">
        <v>5</v>
      </c>
      <c r="M3263" t="s">
        <v>58</v>
      </c>
      <c r="N3263">
        <v>7777</v>
      </c>
      <c r="O3263" t="s">
        <v>37</v>
      </c>
      <c r="P3263">
        <v>242805</v>
      </c>
      <c r="T3263" s="3">
        <f t="shared" si="101"/>
        <v>100</v>
      </c>
      <c r="U3263" s="3">
        <f>IF(AND(R3263&lt;&gt;"_U",N3263&lt;&gt;9999,N3263&lt;&gt;999,L3263&lt;&gt;"Median"),IFERROR(VLOOKUP(A3263,'HD Total'!A:P,16,0),"."),".")</f>
        <v>242805</v>
      </c>
    </row>
    <row r="3264" spans="1:21" x14ac:dyDescent="0.3">
      <c r="A3264" s="1" t="str">
        <f t="shared" si="100"/>
        <v>2023|Total - New Zealand by health region/health district|$70,001-$100,000</v>
      </c>
      <c r="B3264" t="s">
        <v>18</v>
      </c>
      <c r="C3264" t="s">
        <v>19</v>
      </c>
      <c r="D3264" t="s">
        <v>20</v>
      </c>
      <c r="E3264" t="s">
        <v>21</v>
      </c>
      <c r="F3264">
        <v>2023</v>
      </c>
      <c r="G3264">
        <v>2023</v>
      </c>
      <c r="H3264">
        <v>99999</v>
      </c>
      <c r="I3264" t="s">
        <v>166</v>
      </c>
      <c r="J3264">
        <v>99</v>
      </c>
      <c r="K3264" t="s">
        <v>23</v>
      </c>
      <c r="L3264">
        <v>5</v>
      </c>
      <c r="M3264" t="s">
        <v>58</v>
      </c>
      <c r="N3264">
        <v>2</v>
      </c>
      <c r="O3264" t="s">
        <v>28</v>
      </c>
      <c r="P3264">
        <v>92883</v>
      </c>
      <c r="T3264" s="3">
        <f t="shared" si="101"/>
        <v>38.25</v>
      </c>
      <c r="U3264" s="3">
        <f>IF(AND(R3264&lt;&gt;"_U",N3264&lt;&gt;9999,N3264&lt;&gt;999,L3264&lt;&gt;"Median"),IFERROR(VLOOKUP(A3264,'HD Total'!A:P,16,0),"."),".")</f>
        <v>242805</v>
      </c>
    </row>
    <row r="3265" spans="1:21" x14ac:dyDescent="0.3">
      <c r="A3265" s="1" t="str">
        <f t="shared" si="100"/>
        <v>2023|Total - New Zealand by health region/health district|$70,001-$100,000</v>
      </c>
      <c r="B3265" t="s">
        <v>18</v>
      </c>
      <c r="C3265" t="s">
        <v>19</v>
      </c>
      <c r="D3265" t="s">
        <v>20</v>
      </c>
      <c r="E3265" t="s">
        <v>21</v>
      </c>
      <c r="F3265">
        <v>2023</v>
      </c>
      <c r="G3265">
        <v>2023</v>
      </c>
      <c r="H3265">
        <v>99999</v>
      </c>
      <c r="I3265" t="s">
        <v>166</v>
      </c>
      <c r="J3265">
        <v>99</v>
      </c>
      <c r="K3265" t="s">
        <v>23</v>
      </c>
      <c r="L3265">
        <v>5</v>
      </c>
      <c r="M3265" t="s">
        <v>58</v>
      </c>
      <c r="N3265">
        <v>9999</v>
      </c>
      <c r="O3265" t="s">
        <v>40</v>
      </c>
      <c r="P3265">
        <v>242817</v>
      </c>
      <c r="T3265" s="3" t="str">
        <f t="shared" si="101"/>
        <v>.</v>
      </c>
      <c r="U3265" s="3" t="str">
        <f>IF(AND(R3265&lt;&gt;"_U",N3265&lt;&gt;9999,N3265&lt;&gt;999,L3265&lt;&gt;"Median"),IFERROR(VLOOKUP(A3265,'HD Total'!A:P,16,0),"."),".")</f>
        <v>.</v>
      </c>
    </row>
    <row r="3266" spans="1:21" x14ac:dyDescent="0.3">
      <c r="A3266" s="1" t="str">
        <f t="shared" si="100"/>
        <v>2023|Total - New Zealand by health region/health district|$100,001-$150,000</v>
      </c>
      <c r="B3266" t="s">
        <v>18</v>
      </c>
      <c r="C3266" t="s">
        <v>19</v>
      </c>
      <c r="D3266" t="s">
        <v>20</v>
      </c>
      <c r="E3266" t="s">
        <v>21</v>
      </c>
      <c r="F3266">
        <v>2023</v>
      </c>
      <c r="G3266">
        <v>2023</v>
      </c>
      <c r="H3266">
        <v>99999</v>
      </c>
      <c r="I3266" t="s">
        <v>166</v>
      </c>
      <c r="J3266">
        <v>99</v>
      </c>
      <c r="K3266" t="s">
        <v>23</v>
      </c>
      <c r="L3266">
        <v>6</v>
      </c>
      <c r="M3266" t="s">
        <v>59</v>
      </c>
      <c r="N3266">
        <v>2</v>
      </c>
      <c r="O3266" t="s">
        <v>28</v>
      </c>
      <c r="P3266">
        <v>116427</v>
      </c>
      <c r="T3266" s="3">
        <f t="shared" si="101"/>
        <v>32.68</v>
      </c>
      <c r="U3266" s="3">
        <f>IF(AND(R3266&lt;&gt;"_U",N3266&lt;&gt;9999,N3266&lt;&gt;999,L3266&lt;&gt;"Median"),IFERROR(VLOOKUP(A3266,'HD Total'!A:P,16,0),"."),".")</f>
        <v>356271</v>
      </c>
    </row>
    <row r="3267" spans="1:21" x14ac:dyDescent="0.3">
      <c r="A3267" s="1" t="str">
        <f t="shared" ref="A3267:A3301" si="102">G3267&amp;"|"&amp;I3267&amp;"|"&amp;M3267</f>
        <v>2023|Total - New Zealand by health region/health district|$100,001-$150,000</v>
      </c>
      <c r="B3267" t="s">
        <v>18</v>
      </c>
      <c r="C3267" t="s">
        <v>19</v>
      </c>
      <c r="D3267" t="s">
        <v>20</v>
      </c>
      <c r="E3267" t="s">
        <v>21</v>
      </c>
      <c r="F3267">
        <v>2023</v>
      </c>
      <c r="G3267">
        <v>2023</v>
      </c>
      <c r="H3267">
        <v>99999</v>
      </c>
      <c r="I3267" t="s">
        <v>166</v>
      </c>
      <c r="J3267">
        <v>99</v>
      </c>
      <c r="K3267" t="s">
        <v>23</v>
      </c>
      <c r="L3267">
        <v>6</v>
      </c>
      <c r="M3267" t="s">
        <v>59</v>
      </c>
      <c r="N3267">
        <v>7777</v>
      </c>
      <c r="O3267" t="s">
        <v>37</v>
      </c>
      <c r="P3267">
        <v>356271</v>
      </c>
      <c r="T3267" s="3">
        <f t="shared" ref="T3267:T3301" si="103">IF(AND(R3267&lt;&gt;"_U",R3267&lt;&gt;"c",N3267&lt;&gt;999,N3267&lt;&gt;9999,L3267&lt;&gt;"Median"),IFERROR((ROUND(P3267/U3267*100,2)),"."),".")</f>
        <v>100</v>
      </c>
      <c r="U3267" s="3">
        <f>IF(AND(R3267&lt;&gt;"_U",N3267&lt;&gt;9999,N3267&lt;&gt;999,L3267&lt;&gt;"Median"),IFERROR(VLOOKUP(A3267,'HD Total'!A:P,16,0),"."),".")</f>
        <v>356271</v>
      </c>
    </row>
    <row r="3268" spans="1:21" x14ac:dyDescent="0.3">
      <c r="A3268" s="1" t="str">
        <f t="shared" si="102"/>
        <v>2023|Total - New Zealand by health region/health district|$100,001-$150,000</v>
      </c>
      <c r="B3268" t="s">
        <v>18</v>
      </c>
      <c r="C3268" t="s">
        <v>19</v>
      </c>
      <c r="D3268" t="s">
        <v>20</v>
      </c>
      <c r="E3268" t="s">
        <v>21</v>
      </c>
      <c r="F3268">
        <v>2023</v>
      </c>
      <c r="G3268">
        <v>2023</v>
      </c>
      <c r="H3268">
        <v>99999</v>
      </c>
      <c r="I3268" t="s">
        <v>166</v>
      </c>
      <c r="J3268">
        <v>99</v>
      </c>
      <c r="K3268" t="s">
        <v>23</v>
      </c>
      <c r="L3268">
        <v>6</v>
      </c>
      <c r="M3268" t="s">
        <v>59</v>
      </c>
      <c r="N3268">
        <v>9999</v>
      </c>
      <c r="O3268" t="s">
        <v>40</v>
      </c>
      <c r="P3268">
        <v>356280</v>
      </c>
      <c r="T3268" s="3" t="str">
        <f t="shared" si="103"/>
        <v>.</v>
      </c>
      <c r="U3268" s="3" t="str">
        <f>IF(AND(R3268&lt;&gt;"_U",N3268&lt;&gt;9999,N3268&lt;&gt;999,L3268&lt;&gt;"Median"),IFERROR(VLOOKUP(A3268,'HD Total'!A:P,16,0),"."),".")</f>
        <v>.</v>
      </c>
    </row>
    <row r="3269" spans="1:21" x14ac:dyDescent="0.3">
      <c r="A3269" s="1" t="str">
        <f t="shared" si="102"/>
        <v>2023|Total - New Zealand by health region/health district|$100,001-$150,000</v>
      </c>
      <c r="B3269" t="s">
        <v>18</v>
      </c>
      <c r="C3269" t="s">
        <v>19</v>
      </c>
      <c r="D3269" t="s">
        <v>20</v>
      </c>
      <c r="E3269" t="s">
        <v>21</v>
      </c>
      <c r="F3269">
        <v>2023</v>
      </c>
      <c r="G3269">
        <v>2023</v>
      </c>
      <c r="H3269">
        <v>99999</v>
      </c>
      <c r="I3269" t="s">
        <v>166</v>
      </c>
      <c r="J3269">
        <v>99</v>
      </c>
      <c r="K3269" t="s">
        <v>23</v>
      </c>
      <c r="L3269">
        <v>6</v>
      </c>
      <c r="M3269" t="s">
        <v>59</v>
      </c>
      <c r="N3269">
        <v>999</v>
      </c>
      <c r="O3269" t="s">
        <v>42</v>
      </c>
      <c r="P3269">
        <v>9</v>
      </c>
      <c r="T3269" s="3" t="str">
        <f t="shared" si="103"/>
        <v>.</v>
      </c>
      <c r="U3269" s="3" t="str">
        <f>IF(AND(R3269&lt;&gt;"_U",N3269&lt;&gt;9999,N3269&lt;&gt;999,L3269&lt;&gt;"Median"),IFERROR(VLOOKUP(A3269,'HD Total'!A:P,16,0),"."),".")</f>
        <v>.</v>
      </c>
    </row>
    <row r="3270" spans="1:21" x14ac:dyDescent="0.3">
      <c r="A3270" s="1" t="str">
        <f t="shared" si="102"/>
        <v>2023|Total - New Zealand by health region/health district|$100,001-$150,000</v>
      </c>
      <c r="B3270" t="s">
        <v>18</v>
      </c>
      <c r="C3270" t="s">
        <v>19</v>
      </c>
      <c r="D3270" t="s">
        <v>20</v>
      </c>
      <c r="E3270" t="s">
        <v>21</v>
      </c>
      <c r="F3270">
        <v>2023</v>
      </c>
      <c r="G3270">
        <v>2023</v>
      </c>
      <c r="H3270">
        <v>99999</v>
      </c>
      <c r="I3270" t="s">
        <v>166</v>
      </c>
      <c r="J3270">
        <v>99</v>
      </c>
      <c r="K3270" t="s">
        <v>23</v>
      </c>
      <c r="L3270">
        <v>6</v>
      </c>
      <c r="M3270" t="s">
        <v>59</v>
      </c>
      <c r="N3270">
        <v>3</v>
      </c>
      <c r="O3270" t="s">
        <v>25</v>
      </c>
      <c r="P3270">
        <v>32625</v>
      </c>
      <c r="T3270" s="3">
        <f t="shared" si="103"/>
        <v>9.16</v>
      </c>
      <c r="U3270" s="3">
        <f>IF(AND(R3270&lt;&gt;"_U",N3270&lt;&gt;9999,N3270&lt;&gt;999,L3270&lt;&gt;"Median"),IFERROR(VLOOKUP(A3270,'HD Total'!A:P,16,0),"."),".")</f>
        <v>356271</v>
      </c>
    </row>
    <row r="3271" spans="1:21" x14ac:dyDescent="0.3">
      <c r="A3271" s="1" t="str">
        <f t="shared" si="102"/>
        <v>2023|Total - New Zealand by health region/health district|$100,001-$150,000</v>
      </c>
      <c r="B3271" t="s">
        <v>18</v>
      </c>
      <c r="C3271" t="s">
        <v>19</v>
      </c>
      <c r="D3271" t="s">
        <v>20</v>
      </c>
      <c r="E3271" t="s">
        <v>21</v>
      </c>
      <c r="F3271">
        <v>2023</v>
      </c>
      <c r="G3271">
        <v>2023</v>
      </c>
      <c r="H3271">
        <v>99999</v>
      </c>
      <c r="I3271" t="s">
        <v>166</v>
      </c>
      <c r="J3271">
        <v>99</v>
      </c>
      <c r="K3271" t="s">
        <v>23</v>
      </c>
      <c r="L3271">
        <v>6</v>
      </c>
      <c r="M3271" t="s">
        <v>59</v>
      </c>
      <c r="N3271">
        <v>1</v>
      </c>
      <c r="O3271" t="s">
        <v>33</v>
      </c>
      <c r="P3271">
        <v>207222</v>
      </c>
      <c r="T3271" s="3">
        <f t="shared" si="103"/>
        <v>58.16</v>
      </c>
      <c r="U3271" s="3">
        <f>IF(AND(R3271&lt;&gt;"_U",N3271&lt;&gt;9999,N3271&lt;&gt;999,L3271&lt;&gt;"Median"),IFERROR(VLOOKUP(A3271,'HD Total'!A:P,16,0),"."),".")</f>
        <v>356271</v>
      </c>
    </row>
    <row r="3272" spans="1:21" x14ac:dyDescent="0.3">
      <c r="A3272" s="1" t="str">
        <f t="shared" si="102"/>
        <v>2023|Total - New Zealand by health region/health district|$150,001-$200,000</v>
      </c>
      <c r="B3272" t="s">
        <v>18</v>
      </c>
      <c r="C3272" t="s">
        <v>19</v>
      </c>
      <c r="D3272" t="s">
        <v>20</v>
      </c>
      <c r="E3272" t="s">
        <v>21</v>
      </c>
      <c r="F3272">
        <v>2023</v>
      </c>
      <c r="G3272">
        <v>2023</v>
      </c>
      <c r="H3272">
        <v>99999</v>
      </c>
      <c r="I3272" t="s">
        <v>166</v>
      </c>
      <c r="J3272">
        <v>99</v>
      </c>
      <c r="K3272" t="s">
        <v>23</v>
      </c>
      <c r="L3272">
        <v>7</v>
      </c>
      <c r="M3272" t="s">
        <v>43</v>
      </c>
      <c r="N3272">
        <v>3</v>
      </c>
      <c r="O3272" t="s">
        <v>25</v>
      </c>
      <c r="P3272">
        <v>24549</v>
      </c>
      <c r="T3272" s="3">
        <f t="shared" si="103"/>
        <v>10.72</v>
      </c>
      <c r="U3272" s="3">
        <f>IF(AND(R3272&lt;&gt;"_U",N3272&lt;&gt;9999,N3272&lt;&gt;999,L3272&lt;&gt;"Median"),IFERROR(VLOOKUP(A3272,'HD Total'!A:P,16,0),"."),".")</f>
        <v>229002</v>
      </c>
    </row>
    <row r="3273" spans="1:21" x14ac:dyDescent="0.3">
      <c r="A3273" s="1" t="str">
        <f t="shared" si="102"/>
        <v>2023|Total - New Zealand by health region/health district|$150,001-$200,000</v>
      </c>
      <c r="B3273" t="s">
        <v>18</v>
      </c>
      <c r="C3273" t="s">
        <v>19</v>
      </c>
      <c r="D3273" t="s">
        <v>20</v>
      </c>
      <c r="E3273" t="s">
        <v>21</v>
      </c>
      <c r="F3273">
        <v>2023</v>
      </c>
      <c r="G3273">
        <v>2023</v>
      </c>
      <c r="H3273">
        <v>99999</v>
      </c>
      <c r="I3273" t="s">
        <v>166</v>
      </c>
      <c r="J3273">
        <v>99</v>
      </c>
      <c r="K3273" t="s">
        <v>23</v>
      </c>
      <c r="L3273">
        <v>7</v>
      </c>
      <c r="M3273" t="s">
        <v>43</v>
      </c>
      <c r="N3273">
        <v>2</v>
      </c>
      <c r="O3273" t="s">
        <v>28</v>
      </c>
      <c r="P3273">
        <v>58782</v>
      </c>
      <c r="T3273" s="3">
        <f t="shared" si="103"/>
        <v>25.67</v>
      </c>
      <c r="U3273" s="3">
        <f>IF(AND(R3273&lt;&gt;"_U",N3273&lt;&gt;9999,N3273&lt;&gt;999,L3273&lt;&gt;"Median"),IFERROR(VLOOKUP(A3273,'HD Total'!A:P,16,0),"."),".")</f>
        <v>229002</v>
      </c>
    </row>
    <row r="3274" spans="1:21" x14ac:dyDescent="0.3">
      <c r="A3274" s="1" t="str">
        <f t="shared" si="102"/>
        <v>2023|Total - New Zealand by health region/health district|$150,001-$200,000</v>
      </c>
      <c r="B3274" t="s">
        <v>18</v>
      </c>
      <c r="C3274" t="s">
        <v>19</v>
      </c>
      <c r="D3274" t="s">
        <v>20</v>
      </c>
      <c r="E3274" t="s">
        <v>21</v>
      </c>
      <c r="F3274">
        <v>2023</v>
      </c>
      <c r="G3274">
        <v>2023</v>
      </c>
      <c r="H3274">
        <v>99999</v>
      </c>
      <c r="I3274" t="s">
        <v>166</v>
      </c>
      <c r="J3274">
        <v>99</v>
      </c>
      <c r="K3274" t="s">
        <v>23</v>
      </c>
      <c r="L3274">
        <v>7</v>
      </c>
      <c r="M3274" t="s">
        <v>43</v>
      </c>
      <c r="N3274">
        <v>7777</v>
      </c>
      <c r="O3274" t="s">
        <v>37</v>
      </c>
      <c r="P3274">
        <v>229002</v>
      </c>
      <c r="T3274" s="3">
        <f t="shared" si="103"/>
        <v>100</v>
      </c>
      <c r="U3274" s="3">
        <f>IF(AND(R3274&lt;&gt;"_U",N3274&lt;&gt;9999,N3274&lt;&gt;999,L3274&lt;&gt;"Median"),IFERROR(VLOOKUP(A3274,'HD Total'!A:P,16,0),"."),".")</f>
        <v>229002</v>
      </c>
    </row>
    <row r="3275" spans="1:21" x14ac:dyDescent="0.3">
      <c r="A3275" s="1" t="str">
        <f t="shared" si="102"/>
        <v>2023|Total - New Zealand by health region/health district|$150,001-$200,000</v>
      </c>
      <c r="B3275" t="s">
        <v>18</v>
      </c>
      <c r="C3275" t="s">
        <v>19</v>
      </c>
      <c r="D3275" t="s">
        <v>20</v>
      </c>
      <c r="E3275" t="s">
        <v>21</v>
      </c>
      <c r="F3275">
        <v>2023</v>
      </c>
      <c r="G3275">
        <v>2023</v>
      </c>
      <c r="H3275">
        <v>99999</v>
      </c>
      <c r="I3275" t="s">
        <v>166</v>
      </c>
      <c r="J3275">
        <v>99</v>
      </c>
      <c r="K3275" t="s">
        <v>23</v>
      </c>
      <c r="L3275">
        <v>7</v>
      </c>
      <c r="M3275" t="s">
        <v>43</v>
      </c>
      <c r="N3275">
        <v>1</v>
      </c>
      <c r="O3275" t="s">
        <v>33</v>
      </c>
      <c r="P3275">
        <v>145668</v>
      </c>
      <c r="T3275" s="3">
        <f t="shared" si="103"/>
        <v>63.61</v>
      </c>
      <c r="U3275" s="3">
        <f>IF(AND(R3275&lt;&gt;"_U",N3275&lt;&gt;9999,N3275&lt;&gt;999,L3275&lt;&gt;"Median"),IFERROR(VLOOKUP(A3275,'HD Total'!A:P,16,0),"."),".")</f>
        <v>229002</v>
      </c>
    </row>
    <row r="3276" spans="1:21" x14ac:dyDescent="0.3">
      <c r="A3276" s="1" t="str">
        <f t="shared" si="102"/>
        <v>2023|Total - New Zealand by health region/health district|$150,001-$200,000</v>
      </c>
      <c r="B3276" t="s">
        <v>18</v>
      </c>
      <c r="C3276" t="s">
        <v>19</v>
      </c>
      <c r="D3276" t="s">
        <v>20</v>
      </c>
      <c r="E3276" t="s">
        <v>21</v>
      </c>
      <c r="F3276">
        <v>2023</v>
      </c>
      <c r="G3276">
        <v>2023</v>
      </c>
      <c r="H3276">
        <v>99999</v>
      </c>
      <c r="I3276" t="s">
        <v>166</v>
      </c>
      <c r="J3276">
        <v>99</v>
      </c>
      <c r="K3276" t="s">
        <v>23</v>
      </c>
      <c r="L3276">
        <v>7</v>
      </c>
      <c r="M3276" t="s">
        <v>43</v>
      </c>
      <c r="N3276">
        <v>9999</v>
      </c>
      <c r="O3276" t="s">
        <v>40</v>
      </c>
      <c r="P3276">
        <v>229011</v>
      </c>
      <c r="T3276" s="3" t="str">
        <f t="shared" si="103"/>
        <v>.</v>
      </c>
      <c r="U3276" s="3" t="str">
        <f>IF(AND(R3276&lt;&gt;"_U",N3276&lt;&gt;9999,N3276&lt;&gt;999,L3276&lt;&gt;"Median"),IFERROR(VLOOKUP(A3276,'HD Total'!A:P,16,0),"."),".")</f>
        <v>.</v>
      </c>
    </row>
    <row r="3277" spans="1:21" x14ac:dyDescent="0.3">
      <c r="A3277" s="1" t="str">
        <f t="shared" si="102"/>
        <v>2023|Total - New Zealand by health region/health district|$150,001-$200,000</v>
      </c>
      <c r="B3277" t="s">
        <v>18</v>
      </c>
      <c r="C3277" t="s">
        <v>19</v>
      </c>
      <c r="D3277" t="s">
        <v>20</v>
      </c>
      <c r="E3277" t="s">
        <v>21</v>
      </c>
      <c r="F3277">
        <v>2023</v>
      </c>
      <c r="G3277">
        <v>2023</v>
      </c>
      <c r="H3277">
        <v>99999</v>
      </c>
      <c r="I3277" t="s">
        <v>166</v>
      </c>
      <c r="J3277">
        <v>99</v>
      </c>
      <c r="K3277" t="s">
        <v>23</v>
      </c>
      <c r="L3277">
        <v>7</v>
      </c>
      <c r="M3277" t="s">
        <v>43</v>
      </c>
      <c r="N3277">
        <v>999</v>
      </c>
      <c r="O3277" t="s">
        <v>42</v>
      </c>
      <c r="P3277">
        <v>6</v>
      </c>
      <c r="T3277" s="3" t="str">
        <f t="shared" si="103"/>
        <v>.</v>
      </c>
      <c r="U3277" s="3" t="str">
        <f>IF(AND(R3277&lt;&gt;"_U",N3277&lt;&gt;9999,N3277&lt;&gt;999,L3277&lt;&gt;"Median"),IFERROR(VLOOKUP(A3277,'HD Total'!A:P,16,0),"."),".")</f>
        <v>.</v>
      </c>
    </row>
    <row r="3278" spans="1:21" x14ac:dyDescent="0.3">
      <c r="A3278" s="1" t="str">
        <f t="shared" si="102"/>
        <v>2023|Total - New Zealand by health region/health district|$200,001 or more</v>
      </c>
      <c r="B3278" t="s">
        <v>18</v>
      </c>
      <c r="C3278" t="s">
        <v>19</v>
      </c>
      <c r="D3278" t="s">
        <v>20</v>
      </c>
      <c r="E3278" t="s">
        <v>21</v>
      </c>
      <c r="F3278">
        <v>2023</v>
      </c>
      <c r="G3278">
        <v>2023</v>
      </c>
      <c r="H3278">
        <v>99999</v>
      </c>
      <c r="I3278" t="s">
        <v>166</v>
      </c>
      <c r="J3278">
        <v>99</v>
      </c>
      <c r="K3278" t="s">
        <v>23</v>
      </c>
      <c r="L3278">
        <v>8</v>
      </c>
      <c r="M3278" t="s">
        <v>27</v>
      </c>
      <c r="N3278">
        <v>9999</v>
      </c>
      <c r="O3278" t="s">
        <v>40</v>
      </c>
      <c r="P3278">
        <v>249201</v>
      </c>
      <c r="T3278" s="3" t="str">
        <f t="shared" si="103"/>
        <v>.</v>
      </c>
      <c r="U3278" s="3" t="str">
        <f>IF(AND(R3278&lt;&gt;"_U",N3278&lt;&gt;9999,N3278&lt;&gt;999,L3278&lt;&gt;"Median"),IFERROR(VLOOKUP(A3278,'HD Total'!A:P,16,0),"."),".")</f>
        <v>.</v>
      </c>
    </row>
    <row r="3279" spans="1:21" x14ac:dyDescent="0.3">
      <c r="A3279" s="1" t="str">
        <f t="shared" si="102"/>
        <v>2023|Total - New Zealand by health region/health district|$200,001 or more</v>
      </c>
      <c r="B3279" t="s">
        <v>18</v>
      </c>
      <c r="C3279" t="s">
        <v>19</v>
      </c>
      <c r="D3279" t="s">
        <v>20</v>
      </c>
      <c r="E3279" t="s">
        <v>21</v>
      </c>
      <c r="F3279">
        <v>2023</v>
      </c>
      <c r="G3279">
        <v>2023</v>
      </c>
      <c r="H3279">
        <v>99999</v>
      </c>
      <c r="I3279" t="s">
        <v>166</v>
      </c>
      <c r="J3279">
        <v>99</v>
      </c>
      <c r="K3279" t="s">
        <v>23</v>
      </c>
      <c r="L3279">
        <v>8</v>
      </c>
      <c r="M3279" t="s">
        <v>27</v>
      </c>
      <c r="N3279">
        <v>999</v>
      </c>
      <c r="O3279" t="s">
        <v>42</v>
      </c>
      <c r="P3279">
        <v>6</v>
      </c>
      <c r="T3279" s="3" t="str">
        <f t="shared" si="103"/>
        <v>.</v>
      </c>
      <c r="U3279" s="3" t="str">
        <f>IF(AND(R3279&lt;&gt;"_U",N3279&lt;&gt;9999,N3279&lt;&gt;999,L3279&lt;&gt;"Median"),IFERROR(VLOOKUP(A3279,'HD Total'!A:P,16,0),"."),".")</f>
        <v>.</v>
      </c>
    </row>
    <row r="3280" spans="1:21" x14ac:dyDescent="0.3">
      <c r="A3280" s="1" t="str">
        <f t="shared" si="102"/>
        <v>2023|Total - New Zealand by health region/health district|$200,001 or more</v>
      </c>
      <c r="B3280" t="s">
        <v>18</v>
      </c>
      <c r="C3280" t="s">
        <v>19</v>
      </c>
      <c r="D3280" t="s">
        <v>20</v>
      </c>
      <c r="E3280" t="s">
        <v>21</v>
      </c>
      <c r="F3280">
        <v>2023</v>
      </c>
      <c r="G3280">
        <v>2023</v>
      </c>
      <c r="H3280">
        <v>99999</v>
      </c>
      <c r="I3280" t="s">
        <v>166</v>
      </c>
      <c r="J3280">
        <v>99</v>
      </c>
      <c r="K3280" t="s">
        <v>23</v>
      </c>
      <c r="L3280">
        <v>8</v>
      </c>
      <c r="M3280" t="s">
        <v>27</v>
      </c>
      <c r="N3280">
        <v>7777</v>
      </c>
      <c r="O3280" t="s">
        <v>37</v>
      </c>
      <c r="P3280">
        <v>249195</v>
      </c>
      <c r="T3280" s="3">
        <f t="shared" si="103"/>
        <v>100</v>
      </c>
      <c r="U3280" s="3">
        <f>IF(AND(R3280&lt;&gt;"_U",N3280&lt;&gt;9999,N3280&lt;&gt;999,L3280&lt;&gt;"Median"),IFERROR(VLOOKUP(A3280,'HD Total'!A:P,16,0),"."),".")</f>
        <v>249195</v>
      </c>
    </row>
    <row r="3281" spans="1:21" x14ac:dyDescent="0.3">
      <c r="A3281" s="1" t="str">
        <f t="shared" si="102"/>
        <v>2023|Total - New Zealand by health region/health district|$200,001 or more</v>
      </c>
      <c r="B3281" t="s">
        <v>18</v>
      </c>
      <c r="C3281" t="s">
        <v>19</v>
      </c>
      <c r="D3281" t="s">
        <v>20</v>
      </c>
      <c r="E3281" t="s">
        <v>21</v>
      </c>
      <c r="F3281">
        <v>2023</v>
      </c>
      <c r="G3281">
        <v>2023</v>
      </c>
      <c r="H3281">
        <v>99999</v>
      </c>
      <c r="I3281" t="s">
        <v>166</v>
      </c>
      <c r="J3281">
        <v>99</v>
      </c>
      <c r="K3281" t="s">
        <v>23</v>
      </c>
      <c r="L3281">
        <v>8</v>
      </c>
      <c r="M3281" t="s">
        <v>27</v>
      </c>
      <c r="N3281">
        <v>1</v>
      </c>
      <c r="O3281" t="s">
        <v>33</v>
      </c>
      <c r="P3281">
        <v>150804</v>
      </c>
      <c r="T3281" s="3">
        <f t="shared" si="103"/>
        <v>60.52</v>
      </c>
      <c r="U3281" s="3">
        <f>IF(AND(R3281&lt;&gt;"_U",N3281&lt;&gt;9999,N3281&lt;&gt;999,L3281&lt;&gt;"Median"),IFERROR(VLOOKUP(A3281,'HD Total'!A:P,16,0),"."),".")</f>
        <v>249195</v>
      </c>
    </row>
    <row r="3282" spans="1:21" x14ac:dyDescent="0.3">
      <c r="A3282" s="1" t="str">
        <f t="shared" si="102"/>
        <v>2023|Total - New Zealand by health region/health district|$200,001 or more</v>
      </c>
      <c r="B3282" t="s">
        <v>18</v>
      </c>
      <c r="C3282" t="s">
        <v>19</v>
      </c>
      <c r="D3282" t="s">
        <v>20</v>
      </c>
      <c r="E3282" t="s">
        <v>21</v>
      </c>
      <c r="F3282">
        <v>2023</v>
      </c>
      <c r="G3282">
        <v>2023</v>
      </c>
      <c r="H3282">
        <v>99999</v>
      </c>
      <c r="I3282" t="s">
        <v>166</v>
      </c>
      <c r="J3282">
        <v>99</v>
      </c>
      <c r="K3282" t="s">
        <v>23</v>
      </c>
      <c r="L3282">
        <v>8</v>
      </c>
      <c r="M3282" t="s">
        <v>27</v>
      </c>
      <c r="N3282">
        <v>2</v>
      </c>
      <c r="O3282" t="s">
        <v>28</v>
      </c>
      <c r="P3282">
        <v>50076</v>
      </c>
      <c r="T3282" s="3">
        <f t="shared" si="103"/>
        <v>20.100000000000001</v>
      </c>
      <c r="U3282" s="3">
        <f>IF(AND(R3282&lt;&gt;"_U",N3282&lt;&gt;9999,N3282&lt;&gt;999,L3282&lt;&gt;"Median"),IFERROR(VLOOKUP(A3282,'HD Total'!A:P,16,0),"."),".")</f>
        <v>249195</v>
      </c>
    </row>
    <row r="3283" spans="1:21" x14ac:dyDescent="0.3">
      <c r="A3283" s="1" t="str">
        <f t="shared" si="102"/>
        <v>2023|Total - New Zealand by health region/health district|$200,001 or more</v>
      </c>
      <c r="B3283" t="s">
        <v>18</v>
      </c>
      <c r="C3283" t="s">
        <v>19</v>
      </c>
      <c r="D3283" t="s">
        <v>20</v>
      </c>
      <c r="E3283" t="s">
        <v>21</v>
      </c>
      <c r="F3283">
        <v>2023</v>
      </c>
      <c r="G3283">
        <v>2023</v>
      </c>
      <c r="H3283">
        <v>99999</v>
      </c>
      <c r="I3283" t="s">
        <v>166</v>
      </c>
      <c r="J3283">
        <v>99</v>
      </c>
      <c r="K3283" t="s">
        <v>23</v>
      </c>
      <c r="L3283">
        <v>8</v>
      </c>
      <c r="M3283" t="s">
        <v>27</v>
      </c>
      <c r="N3283">
        <v>3</v>
      </c>
      <c r="O3283" t="s">
        <v>25</v>
      </c>
      <c r="P3283">
        <v>48315</v>
      </c>
      <c r="T3283" s="3">
        <f t="shared" si="103"/>
        <v>19.39</v>
      </c>
      <c r="U3283" s="3">
        <f>IF(AND(R3283&lt;&gt;"_U",N3283&lt;&gt;9999,N3283&lt;&gt;999,L3283&lt;&gt;"Median"),IFERROR(VLOOKUP(A3283,'HD Total'!A:P,16,0),"."),".")</f>
        <v>249195</v>
      </c>
    </row>
    <row r="3284" spans="1:21" x14ac:dyDescent="0.3">
      <c r="A3284" s="1" t="str">
        <f t="shared" si="102"/>
        <v>2023|Total - New Zealand by health region/health district|Total stated - total household income</v>
      </c>
      <c r="B3284" t="s">
        <v>18</v>
      </c>
      <c r="C3284" t="s">
        <v>19</v>
      </c>
      <c r="D3284" t="s">
        <v>20</v>
      </c>
      <c r="E3284" t="s">
        <v>21</v>
      </c>
      <c r="F3284">
        <v>2023</v>
      </c>
      <c r="G3284">
        <v>2023</v>
      </c>
      <c r="H3284">
        <v>99999</v>
      </c>
      <c r="I3284" t="s">
        <v>166</v>
      </c>
      <c r="J3284">
        <v>99</v>
      </c>
      <c r="K3284" t="s">
        <v>23</v>
      </c>
      <c r="L3284">
        <v>77</v>
      </c>
      <c r="M3284" t="s">
        <v>32</v>
      </c>
      <c r="N3284">
        <v>9999</v>
      </c>
      <c r="O3284" t="s">
        <v>40</v>
      </c>
      <c r="P3284">
        <v>1718307</v>
      </c>
      <c r="T3284" s="3" t="str">
        <f t="shared" si="103"/>
        <v>.</v>
      </c>
      <c r="U3284" s="3" t="str">
        <f>IF(AND(R3284&lt;&gt;"_U",N3284&lt;&gt;9999,N3284&lt;&gt;999,L3284&lt;&gt;"Median"),IFERROR(VLOOKUP(A3284,'HD Total'!A:P,16,0),"."),".")</f>
        <v>.</v>
      </c>
    </row>
    <row r="3285" spans="1:21" x14ac:dyDescent="0.3">
      <c r="A3285" s="1" t="str">
        <f t="shared" si="102"/>
        <v>2023|Total - New Zealand by health region/health district|Total stated - total household income</v>
      </c>
      <c r="B3285" t="s">
        <v>18</v>
      </c>
      <c r="C3285" t="s">
        <v>19</v>
      </c>
      <c r="D3285" t="s">
        <v>20</v>
      </c>
      <c r="E3285" t="s">
        <v>21</v>
      </c>
      <c r="F3285">
        <v>2023</v>
      </c>
      <c r="G3285">
        <v>2023</v>
      </c>
      <c r="H3285">
        <v>99999</v>
      </c>
      <c r="I3285" t="s">
        <v>166</v>
      </c>
      <c r="J3285">
        <v>99</v>
      </c>
      <c r="K3285" t="s">
        <v>23</v>
      </c>
      <c r="L3285">
        <v>77</v>
      </c>
      <c r="M3285" t="s">
        <v>32</v>
      </c>
      <c r="N3285">
        <v>2</v>
      </c>
      <c r="O3285" t="s">
        <v>28</v>
      </c>
      <c r="P3285">
        <v>572232</v>
      </c>
      <c r="T3285" s="3">
        <f t="shared" si="103"/>
        <v>33.31</v>
      </c>
      <c r="U3285" s="3">
        <f>IF(AND(R3285&lt;&gt;"_U",N3285&lt;&gt;9999,N3285&lt;&gt;999,L3285&lt;&gt;"Median"),IFERROR(VLOOKUP(A3285,'HD Total'!A:P,16,0),"."),".")</f>
        <v>1718088</v>
      </c>
    </row>
    <row r="3286" spans="1:21" x14ac:dyDescent="0.3">
      <c r="A3286" s="1" t="str">
        <f t="shared" si="102"/>
        <v>2023|Total - New Zealand by health region/health district|Total stated - total household income</v>
      </c>
      <c r="B3286" t="s">
        <v>18</v>
      </c>
      <c r="C3286" t="s">
        <v>19</v>
      </c>
      <c r="D3286" t="s">
        <v>20</v>
      </c>
      <c r="E3286" t="s">
        <v>21</v>
      </c>
      <c r="F3286">
        <v>2023</v>
      </c>
      <c r="G3286">
        <v>2023</v>
      </c>
      <c r="H3286">
        <v>99999</v>
      </c>
      <c r="I3286" t="s">
        <v>166</v>
      </c>
      <c r="J3286">
        <v>99</v>
      </c>
      <c r="K3286" t="s">
        <v>23</v>
      </c>
      <c r="L3286">
        <v>77</v>
      </c>
      <c r="M3286" t="s">
        <v>32</v>
      </c>
      <c r="N3286">
        <v>1</v>
      </c>
      <c r="O3286" t="s">
        <v>33</v>
      </c>
      <c r="P3286">
        <v>954354</v>
      </c>
      <c r="T3286" s="3">
        <f t="shared" si="103"/>
        <v>55.55</v>
      </c>
      <c r="U3286" s="3">
        <f>IF(AND(R3286&lt;&gt;"_U",N3286&lt;&gt;9999,N3286&lt;&gt;999,L3286&lt;&gt;"Median"),IFERROR(VLOOKUP(A3286,'HD Total'!A:P,16,0),"."),".")</f>
        <v>1718088</v>
      </c>
    </row>
    <row r="3287" spans="1:21" x14ac:dyDescent="0.3">
      <c r="A3287" s="1" t="str">
        <f t="shared" si="102"/>
        <v>2023|Total - New Zealand by health region/health district|Total stated - total household income</v>
      </c>
      <c r="B3287" t="s">
        <v>18</v>
      </c>
      <c r="C3287" t="s">
        <v>19</v>
      </c>
      <c r="D3287" t="s">
        <v>20</v>
      </c>
      <c r="E3287" t="s">
        <v>21</v>
      </c>
      <c r="F3287">
        <v>2023</v>
      </c>
      <c r="G3287">
        <v>2023</v>
      </c>
      <c r="H3287">
        <v>99999</v>
      </c>
      <c r="I3287" t="s">
        <v>166</v>
      </c>
      <c r="J3287">
        <v>99</v>
      </c>
      <c r="K3287" t="s">
        <v>23</v>
      </c>
      <c r="L3287">
        <v>77</v>
      </c>
      <c r="M3287" t="s">
        <v>32</v>
      </c>
      <c r="N3287">
        <v>3</v>
      </c>
      <c r="O3287" t="s">
        <v>25</v>
      </c>
      <c r="P3287">
        <v>191505</v>
      </c>
      <c r="T3287" s="3">
        <f t="shared" si="103"/>
        <v>11.15</v>
      </c>
      <c r="U3287" s="3">
        <f>IF(AND(R3287&lt;&gt;"_U",N3287&lt;&gt;9999,N3287&lt;&gt;999,L3287&lt;&gt;"Median"),IFERROR(VLOOKUP(A3287,'HD Total'!A:P,16,0),"."),".")</f>
        <v>1718088</v>
      </c>
    </row>
    <row r="3288" spans="1:21" x14ac:dyDescent="0.3">
      <c r="A3288" s="1" t="str">
        <f t="shared" si="102"/>
        <v>2023|Total - New Zealand by health region/health district|Total stated - total household income</v>
      </c>
      <c r="B3288" t="s">
        <v>18</v>
      </c>
      <c r="C3288" t="s">
        <v>19</v>
      </c>
      <c r="D3288" t="s">
        <v>20</v>
      </c>
      <c r="E3288" t="s">
        <v>21</v>
      </c>
      <c r="F3288">
        <v>2023</v>
      </c>
      <c r="G3288">
        <v>2023</v>
      </c>
      <c r="H3288">
        <v>99999</v>
      </c>
      <c r="I3288" t="s">
        <v>166</v>
      </c>
      <c r="J3288">
        <v>99</v>
      </c>
      <c r="K3288" t="s">
        <v>23</v>
      </c>
      <c r="L3288">
        <v>77</v>
      </c>
      <c r="M3288" t="s">
        <v>32</v>
      </c>
      <c r="N3288">
        <v>7777</v>
      </c>
      <c r="O3288" t="s">
        <v>37</v>
      </c>
      <c r="P3288">
        <v>1718088</v>
      </c>
      <c r="T3288" s="3">
        <f t="shared" si="103"/>
        <v>100</v>
      </c>
      <c r="U3288" s="3">
        <f>IF(AND(R3288&lt;&gt;"_U",N3288&lt;&gt;9999,N3288&lt;&gt;999,L3288&lt;&gt;"Median"),IFERROR(VLOOKUP(A3288,'HD Total'!A:P,16,0),"."),".")</f>
        <v>1718088</v>
      </c>
    </row>
    <row r="3289" spans="1:21" x14ac:dyDescent="0.3">
      <c r="A3289" s="1" t="str">
        <f t="shared" si="102"/>
        <v>2023|Total - New Zealand by health region/health district|Total stated - total household income</v>
      </c>
      <c r="B3289" t="s">
        <v>18</v>
      </c>
      <c r="C3289" t="s">
        <v>19</v>
      </c>
      <c r="D3289" t="s">
        <v>20</v>
      </c>
      <c r="E3289" t="s">
        <v>21</v>
      </c>
      <c r="F3289">
        <v>2023</v>
      </c>
      <c r="G3289">
        <v>2023</v>
      </c>
      <c r="H3289">
        <v>99999</v>
      </c>
      <c r="I3289" t="s">
        <v>166</v>
      </c>
      <c r="J3289">
        <v>99</v>
      </c>
      <c r="K3289" t="s">
        <v>23</v>
      </c>
      <c r="L3289">
        <v>77</v>
      </c>
      <c r="M3289" t="s">
        <v>32</v>
      </c>
      <c r="N3289">
        <v>999</v>
      </c>
      <c r="O3289" t="s">
        <v>42</v>
      </c>
      <c r="P3289">
        <v>219</v>
      </c>
      <c r="T3289" s="3" t="str">
        <f t="shared" si="103"/>
        <v>.</v>
      </c>
      <c r="U3289" s="3" t="str">
        <f>IF(AND(R3289&lt;&gt;"_U",N3289&lt;&gt;9999,N3289&lt;&gt;999,L3289&lt;&gt;"Median"),IFERROR(VLOOKUP(A3289,'HD Total'!A:P,16,0),"."),".")</f>
        <v>.</v>
      </c>
    </row>
    <row r="3290" spans="1:21" x14ac:dyDescent="0.3">
      <c r="A3290" s="1" t="str">
        <f t="shared" si="102"/>
        <v>2023|Total - New Zealand by health region/health district|Total - total household income</v>
      </c>
      <c r="B3290" t="s">
        <v>18</v>
      </c>
      <c r="C3290" t="s">
        <v>19</v>
      </c>
      <c r="D3290" t="s">
        <v>20</v>
      </c>
      <c r="E3290" t="s">
        <v>21</v>
      </c>
      <c r="F3290">
        <v>2023</v>
      </c>
      <c r="G3290">
        <v>2023</v>
      </c>
      <c r="H3290">
        <v>99999</v>
      </c>
      <c r="I3290" t="s">
        <v>166</v>
      </c>
      <c r="J3290">
        <v>99</v>
      </c>
      <c r="K3290" t="s">
        <v>23</v>
      </c>
      <c r="L3290">
        <v>99</v>
      </c>
      <c r="M3290" t="s">
        <v>48</v>
      </c>
      <c r="N3290">
        <v>1</v>
      </c>
      <c r="O3290" t="s">
        <v>33</v>
      </c>
      <c r="P3290">
        <v>978105</v>
      </c>
      <c r="T3290" s="3">
        <f t="shared" si="103"/>
        <v>54.95</v>
      </c>
      <c r="U3290" s="3">
        <f>IF(AND(R3290&lt;&gt;"_U",N3290&lt;&gt;9999,N3290&lt;&gt;999,L3290&lt;&gt;"Median"),IFERROR(VLOOKUP(A3290,'HD Total'!A:P,16,0),"."),".")</f>
        <v>1780104</v>
      </c>
    </row>
    <row r="3291" spans="1:21" x14ac:dyDescent="0.3">
      <c r="A3291" s="1" t="str">
        <f t="shared" si="102"/>
        <v>2023|Total - New Zealand by health region/health district|Total - total household income</v>
      </c>
      <c r="B3291" t="s">
        <v>18</v>
      </c>
      <c r="C3291" t="s">
        <v>19</v>
      </c>
      <c r="D3291" t="s">
        <v>20</v>
      </c>
      <c r="E3291" t="s">
        <v>21</v>
      </c>
      <c r="F3291">
        <v>2023</v>
      </c>
      <c r="G3291">
        <v>2023</v>
      </c>
      <c r="H3291">
        <v>99999</v>
      </c>
      <c r="I3291" t="s">
        <v>166</v>
      </c>
      <c r="J3291">
        <v>99</v>
      </c>
      <c r="K3291" t="s">
        <v>23</v>
      </c>
      <c r="L3291">
        <v>99</v>
      </c>
      <c r="M3291" t="s">
        <v>48</v>
      </c>
      <c r="N3291">
        <v>999</v>
      </c>
      <c r="O3291" t="s">
        <v>42</v>
      </c>
      <c r="P3291">
        <v>423</v>
      </c>
      <c r="T3291" s="3" t="str">
        <f t="shared" si="103"/>
        <v>.</v>
      </c>
      <c r="U3291" s="3" t="str">
        <f>IF(AND(R3291&lt;&gt;"_U",N3291&lt;&gt;9999,N3291&lt;&gt;999,L3291&lt;&gt;"Median"),IFERROR(VLOOKUP(A3291,'HD Total'!A:P,16,0),"."),".")</f>
        <v>.</v>
      </c>
    </row>
    <row r="3292" spans="1:21" x14ac:dyDescent="0.3">
      <c r="A3292" s="1" t="str">
        <f t="shared" si="102"/>
        <v>2023|Total - New Zealand by health region/health district|Total - total household income</v>
      </c>
      <c r="B3292" t="s">
        <v>18</v>
      </c>
      <c r="C3292" t="s">
        <v>19</v>
      </c>
      <c r="D3292" t="s">
        <v>20</v>
      </c>
      <c r="E3292" t="s">
        <v>21</v>
      </c>
      <c r="F3292">
        <v>2023</v>
      </c>
      <c r="G3292">
        <v>2023</v>
      </c>
      <c r="H3292">
        <v>99999</v>
      </c>
      <c r="I3292" t="s">
        <v>166</v>
      </c>
      <c r="J3292">
        <v>99</v>
      </c>
      <c r="K3292" t="s">
        <v>23</v>
      </c>
      <c r="L3292">
        <v>99</v>
      </c>
      <c r="M3292" t="s">
        <v>48</v>
      </c>
      <c r="N3292">
        <v>9999</v>
      </c>
      <c r="O3292" t="s">
        <v>40</v>
      </c>
      <c r="P3292">
        <v>1780527</v>
      </c>
      <c r="T3292" s="3" t="str">
        <f t="shared" si="103"/>
        <v>.</v>
      </c>
      <c r="U3292" s="3" t="str">
        <f>IF(AND(R3292&lt;&gt;"_U",N3292&lt;&gt;9999,N3292&lt;&gt;999,L3292&lt;&gt;"Median"),IFERROR(VLOOKUP(A3292,'HD Total'!A:P,16,0),"."),".")</f>
        <v>.</v>
      </c>
    </row>
    <row r="3293" spans="1:21" x14ac:dyDescent="0.3">
      <c r="A3293" s="1" t="str">
        <f t="shared" si="102"/>
        <v>2023|Total - New Zealand by health region/health district|Total - total household income</v>
      </c>
      <c r="B3293" t="s">
        <v>18</v>
      </c>
      <c r="C3293" t="s">
        <v>19</v>
      </c>
      <c r="D3293" t="s">
        <v>20</v>
      </c>
      <c r="E3293" t="s">
        <v>21</v>
      </c>
      <c r="F3293">
        <v>2023</v>
      </c>
      <c r="G3293">
        <v>2023</v>
      </c>
      <c r="H3293">
        <v>99999</v>
      </c>
      <c r="I3293" t="s">
        <v>166</v>
      </c>
      <c r="J3293">
        <v>99</v>
      </c>
      <c r="K3293" t="s">
        <v>23</v>
      </c>
      <c r="L3293">
        <v>99</v>
      </c>
      <c r="M3293" t="s">
        <v>48</v>
      </c>
      <c r="N3293">
        <v>7777</v>
      </c>
      <c r="O3293" t="s">
        <v>37</v>
      </c>
      <c r="P3293">
        <v>1780104</v>
      </c>
      <c r="T3293" s="3">
        <f t="shared" si="103"/>
        <v>100</v>
      </c>
      <c r="U3293" s="3">
        <f>IF(AND(R3293&lt;&gt;"_U",N3293&lt;&gt;9999,N3293&lt;&gt;999,L3293&lt;&gt;"Median"),IFERROR(VLOOKUP(A3293,'HD Total'!A:P,16,0),"."),".")</f>
        <v>1780104</v>
      </c>
    </row>
    <row r="3294" spans="1:21" x14ac:dyDescent="0.3">
      <c r="A3294" s="1" t="str">
        <f t="shared" si="102"/>
        <v>2023|Total - New Zealand by health region/health district|Total - total household income</v>
      </c>
      <c r="B3294" t="s">
        <v>18</v>
      </c>
      <c r="C3294" t="s">
        <v>19</v>
      </c>
      <c r="D3294" t="s">
        <v>20</v>
      </c>
      <c r="E3294" t="s">
        <v>21</v>
      </c>
      <c r="F3294">
        <v>2023</v>
      </c>
      <c r="G3294">
        <v>2023</v>
      </c>
      <c r="H3294">
        <v>99999</v>
      </c>
      <c r="I3294" t="s">
        <v>166</v>
      </c>
      <c r="J3294">
        <v>99</v>
      </c>
      <c r="K3294" t="s">
        <v>23</v>
      </c>
      <c r="L3294">
        <v>99</v>
      </c>
      <c r="M3294" t="s">
        <v>48</v>
      </c>
      <c r="N3294">
        <v>3</v>
      </c>
      <c r="O3294" t="s">
        <v>25</v>
      </c>
      <c r="P3294">
        <v>197112</v>
      </c>
      <c r="T3294" s="3">
        <f t="shared" si="103"/>
        <v>11.07</v>
      </c>
      <c r="U3294" s="3">
        <f>IF(AND(R3294&lt;&gt;"_U",N3294&lt;&gt;9999,N3294&lt;&gt;999,L3294&lt;&gt;"Median"),IFERROR(VLOOKUP(A3294,'HD Total'!A:P,16,0),"."),".")</f>
        <v>1780104</v>
      </c>
    </row>
    <row r="3295" spans="1:21" x14ac:dyDescent="0.3">
      <c r="A3295" s="1" t="str">
        <f t="shared" si="102"/>
        <v>2023|Total - New Zealand by health region/health district|Total - total household income</v>
      </c>
      <c r="B3295" t="s">
        <v>18</v>
      </c>
      <c r="C3295" t="s">
        <v>19</v>
      </c>
      <c r="D3295" t="s">
        <v>20</v>
      </c>
      <c r="E3295" t="s">
        <v>21</v>
      </c>
      <c r="F3295">
        <v>2023</v>
      </c>
      <c r="G3295">
        <v>2023</v>
      </c>
      <c r="H3295">
        <v>99999</v>
      </c>
      <c r="I3295" t="s">
        <v>166</v>
      </c>
      <c r="J3295">
        <v>99</v>
      </c>
      <c r="K3295" t="s">
        <v>23</v>
      </c>
      <c r="L3295">
        <v>99</v>
      </c>
      <c r="M3295" t="s">
        <v>48</v>
      </c>
      <c r="N3295">
        <v>2</v>
      </c>
      <c r="O3295" t="s">
        <v>28</v>
      </c>
      <c r="P3295">
        <v>604884</v>
      </c>
      <c r="T3295" s="3">
        <f t="shared" si="103"/>
        <v>33.979999999999997</v>
      </c>
      <c r="U3295" s="3">
        <f>IF(AND(R3295&lt;&gt;"_U",N3295&lt;&gt;9999,N3295&lt;&gt;999,L3295&lt;&gt;"Median"),IFERROR(VLOOKUP(A3295,'HD Total'!A:P,16,0),"."),".")</f>
        <v>1780104</v>
      </c>
    </row>
    <row r="3296" spans="1:21" x14ac:dyDescent="0.3">
      <c r="A3296" s="1" t="str">
        <f t="shared" si="102"/>
        <v>2023|Total - New Zealand by health region/health district|Median ($) - total household income</v>
      </c>
      <c r="B3296" t="s">
        <v>18</v>
      </c>
      <c r="C3296" t="s">
        <v>19</v>
      </c>
      <c r="D3296" t="s">
        <v>20</v>
      </c>
      <c r="E3296" t="s">
        <v>21</v>
      </c>
      <c r="F3296">
        <v>2023</v>
      </c>
      <c r="G3296">
        <v>2023</v>
      </c>
      <c r="H3296">
        <v>99999</v>
      </c>
      <c r="I3296" t="s">
        <v>166</v>
      </c>
      <c r="J3296">
        <v>99</v>
      </c>
      <c r="K3296" t="s">
        <v>23</v>
      </c>
      <c r="L3296" t="s">
        <v>56</v>
      </c>
      <c r="M3296" t="s">
        <v>57</v>
      </c>
      <c r="N3296">
        <v>7777</v>
      </c>
      <c r="O3296" t="s">
        <v>37</v>
      </c>
      <c r="P3296">
        <v>97000</v>
      </c>
      <c r="T3296" s="3" t="str">
        <f t="shared" si="103"/>
        <v>.</v>
      </c>
      <c r="U3296" s="3" t="str">
        <f>IF(AND(R3296&lt;&gt;"_U",N3296&lt;&gt;9999,N3296&lt;&gt;999,L3296&lt;&gt;"Median"),IFERROR(VLOOKUP(A3296,'HD Total'!A:P,16,0),"."),".")</f>
        <v>.</v>
      </c>
    </row>
    <row r="3297" spans="1:21" x14ac:dyDescent="0.3">
      <c r="A3297" s="1" t="str">
        <f t="shared" si="102"/>
        <v>2023|Total - New Zealand by health region/health district|Median ($) - total household income</v>
      </c>
      <c r="B3297" t="s">
        <v>18</v>
      </c>
      <c r="C3297" t="s">
        <v>19</v>
      </c>
      <c r="D3297" t="s">
        <v>20</v>
      </c>
      <c r="E3297" t="s">
        <v>21</v>
      </c>
      <c r="F3297">
        <v>2023</v>
      </c>
      <c r="G3297">
        <v>2023</v>
      </c>
      <c r="H3297">
        <v>99999</v>
      </c>
      <c r="I3297" t="s">
        <v>166</v>
      </c>
      <c r="J3297">
        <v>99</v>
      </c>
      <c r="K3297" t="s">
        <v>23</v>
      </c>
      <c r="L3297" t="s">
        <v>56</v>
      </c>
      <c r="M3297" t="s">
        <v>57</v>
      </c>
      <c r="N3297">
        <v>2</v>
      </c>
      <c r="O3297" t="s">
        <v>28</v>
      </c>
      <c r="P3297">
        <v>80400</v>
      </c>
      <c r="T3297" s="3" t="str">
        <f t="shared" si="103"/>
        <v>.</v>
      </c>
      <c r="U3297" s="3" t="str">
        <f>IF(AND(R3297&lt;&gt;"_U",N3297&lt;&gt;9999,N3297&lt;&gt;999,L3297&lt;&gt;"Median"),IFERROR(VLOOKUP(A3297,'HD Total'!A:P,16,0),"."),".")</f>
        <v>.</v>
      </c>
    </row>
    <row r="3298" spans="1:21" x14ac:dyDescent="0.3">
      <c r="A3298" s="1" t="str">
        <f t="shared" si="102"/>
        <v>2023|Total - New Zealand by health region/health district|Median ($) - total household income</v>
      </c>
      <c r="B3298" t="s">
        <v>18</v>
      </c>
      <c r="C3298" t="s">
        <v>19</v>
      </c>
      <c r="D3298" t="s">
        <v>20</v>
      </c>
      <c r="E3298" t="s">
        <v>21</v>
      </c>
      <c r="F3298">
        <v>2023</v>
      </c>
      <c r="G3298">
        <v>2023</v>
      </c>
      <c r="H3298">
        <v>99999</v>
      </c>
      <c r="I3298" t="s">
        <v>166</v>
      </c>
      <c r="J3298">
        <v>99</v>
      </c>
      <c r="K3298" t="s">
        <v>23</v>
      </c>
      <c r="L3298" t="s">
        <v>56</v>
      </c>
      <c r="M3298" t="s">
        <v>57</v>
      </c>
      <c r="N3298">
        <v>1</v>
      </c>
      <c r="O3298" t="s">
        <v>33</v>
      </c>
      <c r="P3298">
        <v>106400</v>
      </c>
      <c r="T3298" s="3" t="str">
        <f t="shared" si="103"/>
        <v>.</v>
      </c>
      <c r="U3298" s="3" t="str">
        <f>IF(AND(R3298&lt;&gt;"_U",N3298&lt;&gt;9999,N3298&lt;&gt;999,L3298&lt;&gt;"Median"),IFERROR(VLOOKUP(A3298,'HD Total'!A:P,16,0),"."),".")</f>
        <v>.</v>
      </c>
    </row>
    <row r="3299" spans="1:21" x14ac:dyDescent="0.3">
      <c r="A3299" s="1" t="str">
        <f t="shared" si="102"/>
        <v>2023|Total - New Zealand by health region/health district|Median ($) - total household income</v>
      </c>
      <c r="B3299" t="s">
        <v>18</v>
      </c>
      <c r="C3299" t="s">
        <v>19</v>
      </c>
      <c r="D3299" t="s">
        <v>20</v>
      </c>
      <c r="E3299" t="s">
        <v>21</v>
      </c>
      <c r="F3299">
        <v>2023</v>
      </c>
      <c r="G3299">
        <v>2023</v>
      </c>
      <c r="H3299">
        <v>99999</v>
      </c>
      <c r="I3299" t="s">
        <v>166</v>
      </c>
      <c r="J3299">
        <v>99</v>
      </c>
      <c r="K3299" t="s">
        <v>23</v>
      </c>
      <c r="L3299" t="s">
        <v>56</v>
      </c>
      <c r="M3299" t="s">
        <v>57</v>
      </c>
      <c r="N3299">
        <v>9999</v>
      </c>
      <c r="O3299" t="s">
        <v>40</v>
      </c>
      <c r="P3299">
        <v>97000</v>
      </c>
      <c r="T3299" s="3" t="str">
        <f t="shared" si="103"/>
        <v>.</v>
      </c>
      <c r="U3299" s="3" t="str">
        <f>IF(AND(R3299&lt;&gt;"_U",N3299&lt;&gt;9999,N3299&lt;&gt;999,L3299&lt;&gt;"Median"),IFERROR(VLOOKUP(A3299,'HD Total'!A:P,16,0),"."),".")</f>
        <v>.</v>
      </c>
    </row>
    <row r="3300" spans="1:21" x14ac:dyDescent="0.3">
      <c r="A3300" s="1" t="str">
        <f t="shared" si="102"/>
        <v>2023|Total - New Zealand by health region/health district|Median ($) - total household income</v>
      </c>
      <c r="B3300" t="s">
        <v>18</v>
      </c>
      <c r="C3300" t="s">
        <v>19</v>
      </c>
      <c r="D3300" t="s">
        <v>20</v>
      </c>
      <c r="E3300" t="s">
        <v>21</v>
      </c>
      <c r="F3300">
        <v>2023</v>
      </c>
      <c r="G3300">
        <v>2023</v>
      </c>
      <c r="H3300">
        <v>99999</v>
      </c>
      <c r="I3300" t="s">
        <v>166</v>
      </c>
      <c r="J3300">
        <v>99</v>
      </c>
      <c r="K3300" t="s">
        <v>23</v>
      </c>
      <c r="L3300" t="s">
        <v>56</v>
      </c>
      <c r="M3300" t="s">
        <v>57</v>
      </c>
      <c r="N3300">
        <v>999</v>
      </c>
      <c r="O3300" t="s">
        <v>42</v>
      </c>
      <c r="P3300">
        <v>23300</v>
      </c>
      <c r="T3300" s="3" t="str">
        <f t="shared" si="103"/>
        <v>.</v>
      </c>
      <c r="U3300" s="3" t="str">
        <f>IF(AND(R3300&lt;&gt;"_U",N3300&lt;&gt;9999,N3300&lt;&gt;999,L3300&lt;&gt;"Median"),IFERROR(VLOOKUP(A3300,'HD Total'!A:P,16,0),"."),".")</f>
        <v>.</v>
      </c>
    </row>
    <row r="3301" spans="1:21" x14ac:dyDescent="0.3">
      <c r="A3301" s="1" t="str">
        <f t="shared" si="102"/>
        <v>2023|Total - New Zealand by health region/health district|Median ($) - total household income</v>
      </c>
      <c r="B3301" t="s">
        <v>18</v>
      </c>
      <c r="C3301" t="s">
        <v>19</v>
      </c>
      <c r="D3301" t="s">
        <v>20</v>
      </c>
      <c r="E3301" t="s">
        <v>21</v>
      </c>
      <c r="F3301">
        <v>2023</v>
      </c>
      <c r="G3301">
        <v>2023</v>
      </c>
      <c r="H3301">
        <v>99999</v>
      </c>
      <c r="I3301" t="s">
        <v>166</v>
      </c>
      <c r="J3301">
        <v>99</v>
      </c>
      <c r="K3301" t="s">
        <v>23</v>
      </c>
      <c r="L3301" t="s">
        <v>56</v>
      </c>
      <c r="M3301" t="s">
        <v>57</v>
      </c>
      <c r="N3301">
        <v>3</v>
      </c>
      <c r="O3301" t="s">
        <v>25</v>
      </c>
      <c r="P3301">
        <v>114900</v>
      </c>
      <c r="T3301" s="3" t="str">
        <f t="shared" si="103"/>
        <v>.</v>
      </c>
      <c r="U3301" s="3" t="str">
        <f>IF(AND(R3301&lt;&gt;"_U",N3301&lt;&gt;9999,N3301&lt;&gt;999,L3301&lt;&gt;"Median"),IFERROR(VLOOKUP(A3301,'HD Total'!A:P,16,0),"."),".")</f>
        <v>.</v>
      </c>
    </row>
  </sheetData>
  <sortState xmlns:xlrd2="http://schemas.microsoft.com/office/spreadsheetml/2017/richdata2" ref="B2:S3301">
    <sortCondition ref="F2:F3301"/>
    <sortCondition ref="H2:H3301"/>
    <sortCondition ref="J2:J3301"/>
    <sortCondition ref="L2:L330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D5627-1728-45D5-A2F6-84D8E80BDF20}">
  <dimension ref="A1:S551"/>
  <sheetViews>
    <sheetView workbookViewId="0">
      <selection activeCell="P6" sqref="P6"/>
    </sheetView>
  </sheetViews>
  <sheetFormatPr defaultRowHeight="14.4" x14ac:dyDescent="0.3"/>
  <cols>
    <col min="1" max="1" width="46.77734375" customWidth="1"/>
  </cols>
  <sheetData>
    <row r="1" spans="1:19" x14ac:dyDescent="0.3">
      <c r="A1" s="1" t="s">
        <v>177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</row>
    <row r="2" spans="1:19" x14ac:dyDescent="0.3">
      <c r="A2" s="1" t="str">
        <f>G2&amp;"|"&amp;I2&amp;"|"&amp;M2</f>
        <v>2018|Northern Region|$20,000 or less</v>
      </c>
      <c r="B2" t="s">
        <v>18</v>
      </c>
      <c r="C2" t="s">
        <v>19</v>
      </c>
      <c r="D2" t="s">
        <v>20</v>
      </c>
      <c r="E2" t="s">
        <v>21</v>
      </c>
      <c r="F2">
        <v>2018</v>
      </c>
      <c r="G2">
        <v>2018</v>
      </c>
      <c r="H2">
        <v>10</v>
      </c>
      <c r="I2" t="s">
        <v>175</v>
      </c>
      <c r="J2">
        <v>99</v>
      </c>
      <c r="K2" t="s">
        <v>23</v>
      </c>
      <c r="L2">
        <v>1</v>
      </c>
      <c r="M2" t="s">
        <v>39</v>
      </c>
      <c r="N2">
        <v>7777</v>
      </c>
      <c r="O2" t="s">
        <v>37</v>
      </c>
      <c r="P2">
        <v>44580</v>
      </c>
    </row>
    <row r="3" spans="1:19" x14ac:dyDescent="0.3">
      <c r="A3" s="1" t="str">
        <f t="shared" ref="A3:A66" si="0">G3&amp;"|"&amp;I3&amp;"|"&amp;M3</f>
        <v>2018|Northern Region|$20,001-$30,000</v>
      </c>
      <c r="B3" t="s">
        <v>18</v>
      </c>
      <c r="C3" t="s">
        <v>19</v>
      </c>
      <c r="D3" t="s">
        <v>20</v>
      </c>
      <c r="E3" t="s">
        <v>21</v>
      </c>
      <c r="F3">
        <v>2018</v>
      </c>
      <c r="G3">
        <v>2018</v>
      </c>
      <c r="H3">
        <v>10</v>
      </c>
      <c r="I3" t="s">
        <v>175</v>
      </c>
      <c r="J3">
        <v>99</v>
      </c>
      <c r="K3" t="s">
        <v>23</v>
      </c>
      <c r="L3">
        <v>2</v>
      </c>
      <c r="M3" t="s">
        <v>24</v>
      </c>
      <c r="N3">
        <v>7777</v>
      </c>
      <c r="O3" t="s">
        <v>37</v>
      </c>
      <c r="P3">
        <v>41034</v>
      </c>
    </row>
    <row r="4" spans="1:19" x14ac:dyDescent="0.3">
      <c r="A4" s="1" t="str">
        <f t="shared" si="0"/>
        <v>2018|Northern Region|$30,001-$50,000</v>
      </c>
      <c r="B4" t="s">
        <v>18</v>
      </c>
      <c r="C4" t="s">
        <v>19</v>
      </c>
      <c r="D4" t="s">
        <v>20</v>
      </c>
      <c r="E4" t="s">
        <v>21</v>
      </c>
      <c r="F4">
        <v>2018</v>
      </c>
      <c r="G4">
        <v>2018</v>
      </c>
      <c r="H4">
        <v>10</v>
      </c>
      <c r="I4" t="s">
        <v>175</v>
      </c>
      <c r="J4">
        <v>99</v>
      </c>
      <c r="K4" t="s">
        <v>23</v>
      </c>
      <c r="L4">
        <v>3</v>
      </c>
      <c r="M4" t="s">
        <v>45</v>
      </c>
      <c r="N4">
        <v>7777</v>
      </c>
      <c r="O4" t="s">
        <v>37</v>
      </c>
      <c r="P4">
        <v>63921</v>
      </c>
    </row>
    <row r="5" spans="1:19" x14ac:dyDescent="0.3">
      <c r="A5" s="1" t="str">
        <f t="shared" si="0"/>
        <v>2018|Northern Region|$50,001-$70,000</v>
      </c>
      <c r="B5" t="s">
        <v>18</v>
      </c>
      <c r="C5" t="s">
        <v>19</v>
      </c>
      <c r="D5" t="s">
        <v>20</v>
      </c>
      <c r="E5" t="s">
        <v>21</v>
      </c>
      <c r="F5">
        <v>2018</v>
      </c>
      <c r="G5">
        <v>2018</v>
      </c>
      <c r="H5">
        <v>10</v>
      </c>
      <c r="I5" t="s">
        <v>175</v>
      </c>
      <c r="J5">
        <v>99</v>
      </c>
      <c r="K5" t="s">
        <v>23</v>
      </c>
      <c r="L5">
        <v>4</v>
      </c>
      <c r="M5" t="s">
        <v>36</v>
      </c>
      <c r="N5">
        <v>7777</v>
      </c>
      <c r="O5" t="s">
        <v>37</v>
      </c>
      <c r="P5">
        <v>61068</v>
      </c>
    </row>
    <row r="6" spans="1:19" x14ac:dyDescent="0.3">
      <c r="A6" s="1" t="str">
        <f t="shared" si="0"/>
        <v>2018|Northern Region|$70,001-$100,000</v>
      </c>
      <c r="B6" t="s">
        <v>18</v>
      </c>
      <c r="C6" t="s">
        <v>19</v>
      </c>
      <c r="D6" t="s">
        <v>20</v>
      </c>
      <c r="E6" t="s">
        <v>21</v>
      </c>
      <c r="F6">
        <v>2018</v>
      </c>
      <c r="G6">
        <v>2018</v>
      </c>
      <c r="H6">
        <v>10</v>
      </c>
      <c r="I6" t="s">
        <v>175</v>
      </c>
      <c r="J6">
        <v>99</v>
      </c>
      <c r="K6" t="s">
        <v>23</v>
      </c>
      <c r="L6">
        <v>5</v>
      </c>
      <c r="M6" t="s">
        <v>58</v>
      </c>
      <c r="N6">
        <v>7777</v>
      </c>
      <c r="O6" t="s">
        <v>37</v>
      </c>
      <c r="P6">
        <v>76695</v>
      </c>
    </row>
    <row r="7" spans="1:19" x14ac:dyDescent="0.3">
      <c r="A7" s="1" t="str">
        <f t="shared" si="0"/>
        <v>2018|Northern Region|$100,001-$150,000</v>
      </c>
      <c r="B7" t="s">
        <v>18</v>
      </c>
      <c r="C7" t="s">
        <v>19</v>
      </c>
      <c r="D7" t="s">
        <v>20</v>
      </c>
      <c r="E7" t="s">
        <v>21</v>
      </c>
      <c r="F7">
        <v>2018</v>
      </c>
      <c r="G7">
        <v>2018</v>
      </c>
      <c r="H7">
        <v>10</v>
      </c>
      <c r="I7" t="s">
        <v>175</v>
      </c>
      <c r="J7">
        <v>99</v>
      </c>
      <c r="K7" t="s">
        <v>23</v>
      </c>
      <c r="L7">
        <v>6</v>
      </c>
      <c r="M7" t="s">
        <v>59</v>
      </c>
      <c r="N7">
        <v>7777</v>
      </c>
      <c r="O7" t="s">
        <v>37</v>
      </c>
      <c r="P7">
        <v>105963</v>
      </c>
    </row>
    <row r="8" spans="1:19" x14ac:dyDescent="0.3">
      <c r="A8" s="1" t="str">
        <f t="shared" si="0"/>
        <v>2018|Northern Region|$150,001-$200,000</v>
      </c>
      <c r="B8" t="s">
        <v>18</v>
      </c>
      <c r="C8" t="s">
        <v>19</v>
      </c>
      <c r="D8" t="s">
        <v>20</v>
      </c>
      <c r="E8" t="s">
        <v>21</v>
      </c>
      <c r="F8">
        <v>2018</v>
      </c>
      <c r="G8">
        <v>2018</v>
      </c>
      <c r="H8">
        <v>10</v>
      </c>
      <c r="I8" t="s">
        <v>175</v>
      </c>
      <c r="J8">
        <v>99</v>
      </c>
      <c r="K8" t="s">
        <v>23</v>
      </c>
      <c r="L8">
        <v>7</v>
      </c>
      <c r="M8" t="s">
        <v>43</v>
      </c>
      <c r="N8">
        <v>7777</v>
      </c>
      <c r="O8" t="s">
        <v>37</v>
      </c>
      <c r="P8">
        <v>124731</v>
      </c>
    </row>
    <row r="9" spans="1:19" x14ac:dyDescent="0.3">
      <c r="A9" s="1" t="str">
        <f t="shared" si="0"/>
        <v>2018|Northern Region|$200,001 or more</v>
      </c>
      <c r="B9" t="s">
        <v>18</v>
      </c>
      <c r="C9" t="s">
        <v>19</v>
      </c>
      <c r="D9" t="s">
        <v>20</v>
      </c>
      <c r="E9" t="s">
        <v>21</v>
      </c>
      <c r="F9">
        <v>2018</v>
      </c>
      <c r="G9">
        <v>2018</v>
      </c>
      <c r="H9">
        <v>10</v>
      </c>
      <c r="I9" t="s">
        <v>175</v>
      </c>
      <c r="J9">
        <v>99</v>
      </c>
      <c r="K9" t="s">
        <v>23</v>
      </c>
      <c r="L9">
        <v>8</v>
      </c>
      <c r="M9" t="s">
        <v>27</v>
      </c>
      <c r="N9">
        <v>7777</v>
      </c>
      <c r="O9" t="s">
        <v>37</v>
      </c>
      <c r="R9" t="s">
        <v>29</v>
      </c>
      <c r="S9" t="s">
        <v>30</v>
      </c>
    </row>
    <row r="10" spans="1:19" x14ac:dyDescent="0.3">
      <c r="A10" s="1" t="str">
        <f t="shared" si="0"/>
        <v>2018|Northern Region|Total stated - total household income</v>
      </c>
      <c r="B10" t="s">
        <v>18</v>
      </c>
      <c r="C10" t="s">
        <v>19</v>
      </c>
      <c r="D10" t="s">
        <v>20</v>
      </c>
      <c r="E10" t="s">
        <v>21</v>
      </c>
      <c r="F10">
        <v>2018</v>
      </c>
      <c r="G10">
        <v>2018</v>
      </c>
      <c r="H10">
        <v>10</v>
      </c>
      <c r="I10" t="s">
        <v>175</v>
      </c>
      <c r="J10">
        <v>99</v>
      </c>
      <c r="K10" t="s">
        <v>23</v>
      </c>
      <c r="L10">
        <v>77</v>
      </c>
      <c r="M10" t="s">
        <v>32</v>
      </c>
      <c r="N10">
        <v>7777</v>
      </c>
      <c r="O10" t="s">
        <v>37</v>
      </c>
      <c r="P10">
        <v>517989</v>
      </c>
    </row>
    <row r="11" spans="1:19" x14ac:dyDescent="0.3">
      <c r="A11" s="1" t="str">
        <f t="shared" si="0"/>
        <v>2018|Northern Region|Total - total household income</v>
      </c>
      <c r="B11" t="s">
        <v>18</v>
      </c>
      <c r="C11" t="s">
        <v>19</v>
      </c>
      <c r="D11" t="s">
        <v>20</v>
      </c>
      <c r="E11" t="s">
        <v>21</v>
      </c>
      <c r="F11">
        <v>2018</v>
      </c>
      <c r="G11">
        <v>2018</v>
      </c>
      <c r="H11">
        <v>10</v>
      </c>
      <c r="I11" t="s">
        <v>175</v>
      </c>
      <c r="J11">
        <v>99</v>
      </c>
      <c r="K11" t="s">
        <v>23</v>
      </c>
      <c r="L11">
        <v>99</v>
      </c>
      <c r="M11" t="s">
        <v>48</v>
      </c>
      <c r="N11">
        <v>7777</v>
      </c>
      <c r="O11" t="s">
        <v>37</v>
      </c>
      <c r="P11">
        <v>567336</v>
      </c>
    </row>
    <row r="12" spans="1:19" x14ac:dyDescent="0.3">
      <c r="A12" s="1" t="str">
        <f t="shared" si="0"/>
        <v>2018|Northern Region|Median ($) - total household income</v>
      </c>
      <c r="B12" t="s">
        <v>18</v>
      </c>
      <c r="C12" t="s">
        <v>19</v>
      </c>
      <c r="D12" t="s">
        <v>20</v>
      </c>
      <c r="E12" t="s">
        <v>21</v>
      </c>
      <c r="F12">
        <v>2018</v>
      </c>
      <c r="G12">
        <v>2018</v>
      </c>
      <c r="H12">
        <v>10</v>
      </c>
      <c r="I12" t="s">
        <v>175</v>
      </c>
      <c r="J12">
        <v>99</v>
      </c>
      <c r="K12" t="s">
        <v>23</v>
      </c>
      <c r="L12" t="s">
        <v>56</v>
      </c>
      <c r="M12" t="s">
        <v>57</v>
      </c>
      <c r="N12">
        <v>7777</v>
      </c>
      <c r="O12" t="s">
        <v>37</v>
      </c>
      <c r="P12">
        <v>88900</v>
      </c>
    </row>
    <row r="13" spans="1:19" x14ac:dyDescent="0.3">
      <c r="A13" s="1" t="str">
        <f t="shared" si="0"/>
        <v>2018|Te Manawa Taki|$20,000 or less</v>
      </c>
      <c r="B13" t="s">
        <v>18</v>
      </c>
      <c r="C13" t="s">
        <v>19</v>
      </c>
      <c r="D13" t="s">
        <v>20</v>
      </c>
      <c r="E13" t="s">
        <v>21</v>
      </c>
      <c r="F13">
        <v>2018</v>
      </c>
      <c r="G13">
        <v>2018</v>
      </c>
      <c r="H13">
        <v>20</v>
      </c>
      <c r="I13" t="s">
        <v>164</v>
      </c>
      <c r="J13">
        <v>99</v>
      </c>
      <c r="K13" t="s">
        <v>23</v>
      </c>
      <c r="L13">
        <v>1</v>
      </c>
      <c r="M13" t="s">
        <v>39</v>
      </c>
      <c r="N13">
        <v>7777</v>
      </c>
      <c r="O13" t="s">
        <v>37</v>
      </c>
      <c r="P13">
        <v>29166</v>
      </c>
    </row>
    <row r="14" spans="1:19" x14ac:dyDescent="0.3">
      <c r="A14" s="1" t="str">
        <f t="shared" si="0"/>
        <v>2018|Te Manawa Taki|$20,001-$30,000</v>
      </c>
      <c r="B14" t="s">
        <v>18</v>
      </c>
      <c r="C14" t="s">
        <v>19</v>
      </c>
      <c r="D14" t="s">
        <v>20</v>
      </c>
      <c r="E14" t="s">
        <v>21</v>
      </c>
      <c r="F14">
        <v>2018</v>
      </c>
      <c r="G14">
        <v>2018</v>
      </c>
      <c r="H14">
        <v>20</v>
      </c>
      <c r="I14" t="s">
        <v>164</v>
      </c>
      <c r="J14">
        <v>99</v>
      </c>
      <c r="K14" t="s">
        <v>23</v>
      </c>
      <c r="L14">
        <v>2</v>
      </c>
      <c r="M14" t="s">
        <v>24</v>
      </c>
      <c r="N14">
        <v>7777</v>
      </c>
      <c r="O14" t="s">
        <v>37</v>
      </c>
      <c r="P14">
        <v>34188</v>
      </c>
    </row>
    <row r="15" spans="1:19" x14ac:dyDescent="0.3">
      <c r="A15" s="1" t="str">
        <f t="shared" si="0"/>
        <v>2018|Te Manawa Taki|$30,001-$50,000</v>
      </c>
      <c r="B15" t="s">
        <v>18</v>
      </c>
      <c r="C15" t="s">
        <v>19</v>
      </c>
      <c r="D15" t="s">
        <v>20</v>
      </c>
      <c r="E15" t="s">
        <v>21</v>
      </c>
      <c r="F15">
        <v>2018</v>
      </c>
      <c r="G15">
        <v>2018</v>
      </c>
      <c r="H15">
        <v>20</v>
      </c>
      <c r="I15" t="s">
        <v>164</v>
      </c>
      <c r="J15">
        <v>99</v>
      </c>
      <c r="K15" t="s">
        <v>23</v>
      </c>
      <c r="L15">
        <v>3</v>
      </c>
      <c r="M15" t="s">
        <v>45</v>
      </c>
      <c r="N15">
        <v>7777</v>
      </c>
      <c r="O15" t="s">
        <v>37</v>
      </c>
      <c r="P15">
        <v>51327</v>
      </c>
    </row>
    <row r="16" spans="1:19" x14ac:dyDescent="0.3">
      <c r="A16" s="1" t="str">
        <f t="shared" si="0"/>
        <v>2018|Te Manawa Taki|$50,001-$70,000</v>
      </c>
      <c r="B16" t="s">
        <v>18</v>
      </c>
      <c r="C16" t="s">
        <v>19</v>
      </c>
      <c r="D16" t="s">
        <v>20</v>
      </c>
      <c r="E16" t="s">
        <v>21</v>
      </c>
      <c r="F16">
        <v>2018</v>
      </c>
      <c r="G16">
        <v>2018</v>
      </c>
      <c r="H16">
        <v>20</v>
      </c>
      <c r="I16" t="s">
        <v>164</v>
      </c>
      <c r="J16">
        <v>99</v>
      </c>
      <c r="K16" t="s">
        <v>23</v>
      </c>
      <c r="L16">
        <v>4</v>
      </c>
      <c r="M16" t="s">
        <v>36</v>
      </c>
      <c r="N16">
        <v>7777</v>
      </c>
      <c r="O16" t="s">
        <v>37</v>
      </c>
      <c r="P16">
        <v>45090</v>
      </c>
    </row>
    <row r="17" spans="1:19" x14ac:dyDescent="0.3">
      <c r="A17" s="1" t="str">
        <f t="shared" si="0"/>
        <v>2018|Te Manawa Taki|$70,001-$100,000</v>
      </c>
      <c r="B17" t="s">
        <v>18</v>
      </c>
      <c r="C17" t="s">
        <v>19</v>
      </c>
      <c r="D17" t="s">
        <v>20</v>
      </c>
      <c r="E17" t="s">
        <v>21</v>
      </c>
      <c r="F17">
        <v>2018</v>
      </c>
      <c r="G17">
        <v>2018</v>
      </c>
      <c r="H17">
        <v>20</v>
      </c>
      <c r="I17" t="s">
        <v>164</v>
      </c>
      <c r="J17">
        <v>99</v>
      </c>
      <c r="K17" t="s">
        <v>23</v>
      </c>
      <c r="L17">
        <v>5</v>
      </c>
      <c r="M17" t="s">
        <v>58</v>
      </c>
      <c r="N17">
        <v>7777</v>
      </c>
      <c r="O17" t="s">
        <v>37</v>
      </c>
      <c r="P17">
        <v>49872</v>
      </c>
    </row>
    <row r="18" spans="1:19" x14ac:dyDescent="0.3">
      <c r="A18" s="1" t="str">
        <f t="shared" si="0"/>
        <v>2018|Te Manawa Taki|$100,001-$150,000</v>
      </c>
      <c r="B18" t="s">
        <v>18</v>
      </c>
      <c r="C18" t="s">
        <v>19</v>
      </c>
      <c r="D18" t="s">
        <v>20</v>
      </c>
      <c r="E18" t="s">
        <v>21</v>
      </c>
      <c r="F18">
        <v>2018</v>
      </c>
      <c r="G18">
        <v>2018</v>
      </c>
      <c r="H18">
        <v>20</v>
      </c>
      <c r="I18" t="s">
        <v>164</v>
      </c>
      <c r="J18">
        <v>99</v>
      </c>
      <c r="K18" t="s">
        <v>23</v>
      </c>
      <c r="L18">
        <v>6</v>
      </c>
      <c r="M18" t="s">
        <v>59</v>
      </c>
      <c r="N18">
        <v>7777</v>
      </c>
      <c r="O18" t="s">
        <v>37</v>
      </c>
      <c r="P18">
        <v>55386</v>
      </c>
    </row>
    <row r="19" spans="1:19" x14ac:dyDescent="0.3">
      <c r="A19" s="1" t="str">
        <f t="shared" si="0"/>
        <v>2018|Te Manawa Taki|$150,001-$200,000</v>
      </c>
      <c r="B19" t="s">
        <v>18</v>
      </c>
      <c r="C19" t="s">
        <v>19</v>
      </c>
      <c r="D19" t="s">
        <v>20</v>
      </c>
      <c r="E19" t="s">
        <v>21</v>
      </c>
      <c r="F19">
        <v>2018</v>
      </c>
      <c r="G19">
        <v>2018</v>
      </c>
      <c r="H19">
        <v>20</v>
      </c>
      <c r="I19" t="s">
        <v>164</v>
      </c>
      <c r="J19">
        <v>99</v>
      </c>
      <c r="K19" t="s">
        <v>23</v>
      </c>
      <c r="L19">
        <v>7</v>
      </c>
      <c r="M19" t="s">
        <v>43</v>
      </c>
      <c r="N19">
        <v>7777</v>
      </c>
      <c r="O19" t="s">
        <v>37</v>
      </c>
      <c r="P19">
        <v>39912</v>
      </c>
    </row>
    <row r="20" spans="1:19" x14ac:dyDescent="0.3">
      <c r="A20" s="1" t="str">
        <f t="shared" si="0"/>
        <v>2018|Te Manawa Taki|$200,001 or more</v>
      </c>
      <c r="B20" t="s">
        <v>18</v>
      </c>
      <c r="C20" t="s">
        <v>19</v>
      </c>
      <c r="D20" t="s">
        <v>20</v>
      </c>
      <c r="E20" t="s">
        <v>21</v>
      </c>
      <c r="F20">
        <v>2018</v>
      </c>
      <c r="G20">
        <v>2018</v>
      </c>
      <c r="H20">
        <v>20</v>
      </c>
      <c r="I20" t="s">
        <v>164</v>
      </c>
      <c r="J20">
        <v>99</v>
      </c>
      <c r="K20" t="s">
        <v>23</v>
      </c>
      <c r="L20">
        <v>8</v>
      </c>
      <c r="M20" t="s">
        <v>27</v>
      </c>
      <c r="N20">
        <v>7777</v>
      </c>
      <c r="O20" t="s">
        <v>37</v>
      </c>
      <c r="R20" t="s">
        <v>29</v>
      </c>
      <c r="S20" t="s">
        <v>30</v>
      </c>
    </row>
    <row r="21" spans="1:19" x14ac:dyDescent="0.3">
      <c r="A21" s="1" t="str">
        <f t="shared" si="0"/>
        <v>2018|Te Manawa Taki|Total stated - total household income</v>
      </c>
      <c r="B21" t="s">
        <v>18</v>
      </c>
      <c r="C21" t="s">
        <v>19</v>
      </c>
      <c r="D21" t="s">
        <v>20</v>
      </c>
      <c r="E21" t="s">
        <v>21</v>
      </c>
      <c r="F21">
        <v>2018</v>
      </c>
      <c r="G21">
        <v>2018</v>
      </c>
      <c r="H21">
        <v>20</v>
      </c>
      <c r="I21" t="s">
        <v>164</v>
      </c>
      <c r="J21">
        <v>99</v>
      </c>
      <c r="K21" t="s">
        <v>23</v>
      </c>
      <c r="L21">
        <v>77</v>
      </c>
      <c r="M21" t="s">
        <v>32</v>
      </c>
      <c r="N21">
        <v>7777</v>
      </c>
      <c r="O21" t="s">
        <v>37</v>
      </c>
      <c r="P21">
        <v>304938</v>
      </c>
    </row>
    <row r="22" spans="1:19" x14ac:dyDescent="0.3">
      <c r="A22" s="1" t="str">
        <f t="shared" si="0"/>
        <v>2018|Te Manawa Taki|Total - total household income</v>
      </c>
      <c r="B22" t="s">
        <v>18</v>
      </c>
      <c r="C22" t="s">
        <v>19</v>
      </c>
      <c r="D22" t="s">
        <v>20</v>
      </c>
      <c r="E22" t="s">
        <v>21</v>
      </c>
      <c r="F22">
        <v>2018</v>
      </c>
      <c r="G22">
        <v>2018</v>
      </c>
      <c r="H22">
        <v>20</v>
      </c>
      <c r="I22" t="s">
        <v>164</v>
      </c>
      <c r="J22">
        <v>99</v>
      </c>
      <c r="K22" t="s">
        <v>23</v>
      </c>
      <c r="L22">
        <v>99</v>
      </c>
      <c r="M22" t="s">
        <v>48</v>
      </c>
      <c r="N22">
        <v>7777</v>
      </c>
      <c r="O22" t="s">
        <v>37</v>
      </c>
      <c r="P22">
        <v>331767</v>
      </c>
    </row>
    <row r="23" spans="1:19" x14ac:dyDescent="0.3">
      <c r="A23" s="1" t="str">
        <f t="shared" si="0"/>
        <v>2018|Te Manawa Taki|Median ($) - total household income</v>
      </c>
      <c r="B23" t="s">
        <v>18</v>
      </c>
      <c r="C23" t="s">
        <v>19</v>
      </c>
      <c r="D23" t="s">
        <v>20</v>
      </c>
      <c r="E23" t="s">
        <v>21</v>
      </c>
      <c r="F23">
        <v>2018</v>
      </c>
      <c r="G23">
        <v>2018</v>
      </c>
      <c r="H23">
        <v>20</v>
      </c>
      <c r="I23" t="s">
        <v>164</v>
      </c>
      <c r="J23">
        <v>99</v>
      </c>
      <c r="K23" t="s">
        <v>23</v>
      </c>
      <c r="L23" t="s">
        <v>56</v>
      </c>
      <c r="M23" t="s">
        <v>57</v>
      </c>
      <c r="N23">
        <v>7777</v>
      </c>
      <c r="O23" t="s">
        <v>37</v>
      </c>
      <c r="P23">
        <v>66500</v>
      </c>
    </row>
    <row r="24" spans="1:19" x14ac:dyDescent="0.3">
      <c r="A24" s="1" t="str">
        <f t="shared" si="0"/>
        <v>2018|Central Region|$20,000 or less</v>
      </c>
      <c r="B24" t="s">
        <v>18</v>
      </c>
      <c r="C24" t="s">
        <v>19</v>
      </c>
      <c r="D24" t="s">
        <v>20</v>
      </c>
      <c r="E24" t="s">
        <v>21</v>
      </c>
      <c r="F24">
        <v>2018</v>
      </c>
      <c r="G24">
        <v>2018</v>
      </c>
      <c r="H24">
        <v>30</v>
      </c>
      <c r="I24" t="s">
        <v>176</v>
      </c>
      <c r="J24">
        <v>99</v>
      </c>
      <c r="K24" t="s">
        <v>23</v>
      </c>
      <c r="L24">
        <v>1</v>
      </c>
      <c r="M24" t="s">
        <v>39</v>
      </c>
      <c r="N24">
        <v>7777</v>
      </c>
      <c r="O24" t="s">
        <v>37</v>
      </c>
      <c r="P24">
        <v>27711</v>
      </c>
    </row>
    <row r="25" spans="1:19" x14ac:dyDescent="0.3">
      <c r="A25" s="1" t="str">
        <f t="shared" si="0"/>
        <v>2018|Central Region|$20,001-$30,000</v>
      </c>
      <c r="B25" t="s">
        <v>18</v>
      </c>
      <c r="C25" t="s">
        <v>19</v>
      </c>
      <c r="D25" t="s">
        <v>20</v>
      </c>
      <c r="E25" t="s">
        <v>21</v>
      </c>
      <c r="F25">
        <v>2018</v>
      </c>
      <c r="G25">
        <v>2018</v>
      </c>
      <c r="H25">
        <v>30</v>
      </c>
      <c r="I25" t="s">
        <v>176</v>
      </c>
      <c r="J25">
        <v>99</v>
      </c>
      <c r="K25" t="s">
        <v>23</v>
      </c>
      <c r="L25">
        <v>2</v>
      </c>
      <c r="M25" t="s">
        <v>24</v>
      </c>
      <c r="N25">
        <v>7777</v>
      </c>
      <c r="O25" t="s">
        <v>37</v>
      </c>
      <c r="P25">
        <v>32991</v>
      </c>
    </row>
    <row r="26" spans="1:19" x14ac:dyDescent="0.3">
      <c r="A26" s="1" t="str">
        <f t="shared" si="0"/>
        <v>2018|Central Region|$30,001-$50,000</v>
      </c>
      <c r="B26" t="s">
        <v>18</v>
      </c>
      <c r="C26" t="s">
        <v>19</v>
      </c>
      <c r="D26" t="s">
        <v>20</v>
      </c>
      <c r="E26" t="s">
        <v>21</v>
      </c>
      <c r="F26">
        <v>2018</v>
      </c>
      <c r="G26">
        <v>2018</v>
      </c>
      <c r="H26">
        <v>30</v>
      </c>
      <c r="I26" t="s">
        <v>176</v>
      </c>
      <c r="J26">
        <v>99</v>
      </c>
      <c r="K26" t="s">
        <v>23</v>
      </c>
      <c r="L26">
        <v>3</v>
      </c>
      <c r="M26" t="s">
        <v>45</v>
      </c>
      <c r="N26">
        <v>7777</v>
      </c>
      <c r="O26" t="s">
        <v>37</v>
      </c>
      <c r="P26">
        <v>46941</v>
      </c>
    </row>
    <row r="27" spans="1:19" x14ac:dyDescent="0.3">
      <c r="A27" s="1" t="str">
        <f t="shared" si="0"/>
        <v>2018|Central Region|$50,001-$70,000</v>
      </c>
      <c r="B27" t="s">
        <v>18</v>
      </c>
      <c r="C27" t="s">
        <v>19</v>
      </c>
      <c r="D27" t="s">
        <v>20</v>
      </c>
      <c r="E27" t="s">
        <v>21</v>
      </c>
      <c r="F27">
        <v>2018</v>
      </c>
      <c r="G27">
        <v>2018</v>
      </c>
      <c r="H27">
        <v>30</v>
      </c>
      <c r="I27" t="s">
        <v>176</v>
      </c>
      <c r="J27">
        <v>99</v>
      </c>
      <c r="K27" t="s">
        <v>23</v>
      </c>
      <c r="L27">
        <v>4</v>
      </c>
      <c r="M27" t="s">
        <v>36</v>
      </c>
      <c r="N27">
        <v>7777</v>
      </c>
      <c r="O27" t="s">
        <v>37</v>
      </c>
      <c r="P27">
        <v>41607</v>
      </c>
    </row>
    <row r="28" spans="1:19" x14ac:dyDescent="0.3">
      <c r="A28" s="1" t="str">
        <f t="shared" si="0"/>
        <v>2018|Central Region|$70,001-$100,000</v>
      </c>
      <c r="B28" t="s">
        <v>18</v>
      </c>
      <c r="C28" t="s">
        <v>19</v>
      </c>
      <c r="D28" t="s">
        <v>20</v>
      </c>
      <c r="E28" t="s">
        <v>21</v>
      </c>
      <c r="F28">
        <v>2018</v>
      </c>
      <c r="G28">
        <v>2018</v>
      </c>
      <c r="H28">
        <v>30</v>
      </c>
      <c r="I28" t="s">
        <v>176</v>
      </c>
      <c r="J28">
        <v>99</v>
      </c>
      <c r="K28" t="s">
        <v>23</v>
      </c>
      <c r="L28">
        <v>5</v>
      </c>
      <c r="M28" t="s">
        <v>58</v>
      </c>
      <c r="N28">
        <v>7777</v>
      </c>
      <c r="O28" t="s">
        <v>37</v>
      </c>
      <c r="P28">
        <v>48402</v>
      </c>
    </row>
    <row r="29" spans="1:19" x14ac:dyDescent="0.3">
      <c r="A29" s="1" t="str">
        <f t="shared" si="0"/>
        <v>2018|Central Region|$100,001-$150,000</v>
      </c>
      <c r="B29" t="s">
        <v>18</v>
      </c>
      <c r="C29" t="s">
        <v>19</v>
      </c>
      <c r="D29" t="s">
        <v>20</v>
      </c>
      <c r="E29" t="s">
        <v>21</v>
      </c>
      <c r="F29">
        <v>2018</v>
      </c>
      <c r="G29">
        <v>2018</v>
      </c>
      <c r="H29">
        <v>30</v>
      </c>
      <c r="I29" t="s">
        <v>176</v>
      </c>
      <c r="J29">
        <v>99</v>
      </c>
      <c r="K29" t="s">
        <v>23</v>
      </c>
      <c r="L29">
        <v>6</v>
      </c>
      <c r="M29" t="s">
        <v>59</v>
      </c>
      <c r="N29">
        <v>7777</v>
      </c>
      <c r="O29" t="s">
        <v>37</v>
      </c>
      <c r="P29">
        <v>58062</v>
      </c>
    </row>
    <row r="30" spans="1:19" x14ac:dyDescent="0.3">
      <c r="A30" s="1" t="str">
        <f t="shared" si="0"/>
        <v>2018|Central Region|$150,001-$200,000</v>
      </c>
      <c r="B30" t="s">
        <v>18</v>
      </c>
      <c r="C30" t="s">
        <v>19</v>
      </c>
      <c r="D30" t="s">
        <v>20</v>
      </c>
      <c r="E30" t="s">
        <v>21</v>
      </c>
      <c r="F30">
        <v>2018</v>
      </c>
      <c r="G30">
        <v>2018</v>
      </c>
      <c r="H30">
        <v>30</v>
      </c>
      <c r="I30" t="s">
        <v>176</v>
      </c>
      <c r="J30">
        <v>99</v>
      </c>
      <c r="K30" t="s">
        <v>23</v>
      </c>
      <c r="L30">
        <v>7</v>
      </c>
      <c r="M30" t="s">
        <v>43</v>
      </c>
      <c r="N30">
        <v>7777</v>
      </c>
      <c r="O30" t="s">
        <v>37</v>
      </c>
      <c r="P30">
        <v>54750</v>
      </c>
    </row>
    <row r="31" spans="1:19" x14ac:dyDescent="0.3">
      <c r="A31" s="1" t="str">
        <f t="shared" si="0"/>
        <v>2018|Central Region|$200,001 or more</v>
      </c>
      <c r="B31" t="s">
        <v>18</v>
      </c>
      <c r="C31" t="s">
        <v>19</v>
      </c>
      <c r="D31" t="s">
        <v>20</v>
      </c>
      <c r="E31" t="s">
        <v>21</v>
      </c>
      <c r="F31">
        <v>2018</v>
      </c>
      <c r="G31">
        <v>2018</v>
      </c>
      <c r="H31">
        <v>30</v>
      </c>
      <c r="I31" t="s">
        <v>176</v>
      </c>
      <c r="J31">
        <v>99</v>
      </c>
      <c r="K31" t="s">
        <v>23</v>
      </c>
      <c r="L31">
        <v>8</v>
      </c>
      <c r="M31" t="s">
        <v>27</v>
      </c>
      <c r="N31">
        <v>7777</v>
      </c>
      <c r="O31" t="s">
        <v>37</v>
      </c>
      <c r="R31" t="s">
        <v>29</v>
      </c>
      <c r="S31" t="s">
        <v>30</v>
      </c>
    </row>
    <row r="32" spans="1:19" x14ac:dyDescent="0.3">
      <c r="A32" s="1" t="str">
        <f t="shared" si="0"/>
        <v>2018|Central Region|Total stated - total household income</v>
      </c>
      <c r="B32" t="s">
        <v>18</v>
      </c>
      <c r="C32" t="s">
        <v>19</v>
      </c>
      <c r="D32" t="s">
        <v>20</v>
      </c>
      <c r="E32" t="s">
        <v>21</v>
      </c>
      <c r="F32">
        <v>2018</v>
      </c>
      <c r="G32">
        <v>2018</v>
      </c>
      <c r="H32">
        <v>30</v>
      </c>
      <c r="I32" t="s">
        <v>176</v>
      </c>
      <c r="J32">
        <v>99</v>
      </c>
      <c r="K32" t="s">
        <v>23</v>
      </c>
      <c r="L32">
        <v>77</v>
      </c>
      <c r="M32" t="s">
        <v>32</v>
      </c>
      <c r="N32">
        <v>7777</v>
      </c>
      <c r="O32" t="s">
        <v>37</v>
      </c>
      <c r="P32">
        <v>310464</v>
      </c>
    </row>
    <row r="33" spans="1:19" x14ac:dyDescent="0.3">
      <c r="A33" s="1" t="str">
        <f t="shared" si="0"/>
        <v>2018|Central Region|Total - total household income</v>
      </c>
      <c r="B33" t="s">
        <v>18</v>
      </c>
      <c r="C33" t="s">
        <v>19</v>
      </c>
      <c r="D33" t="s">
        <v>20</v>
      </c>
      <c r="E33" t="s">
        <v>21</v>
      </c>
      <c r="F33">
        <v>2018</v>
      </c>
      <c r="G33">
        <v>2018</v>
      </c>
      <c r="H33">
        <v>30</v>
      </c>
      <c r="I33" t="s">
        <v>176</v>
      </c>
      <c r="J33">
        <v>99</v>
      </c>
      <c r="K33" t="s">
        <v>23</v>
      </c>
      <c r="L33">
        <v>99</v>
      </c>
      <c r="M33" t="s">
        <v>48</v>
      </c>
      <c r="N33">
        <v>7777</v>
      </c>
      <c r="O33" t="s">
        <v>37</v>
      </c>
      <c r="P33">
        <v>332748</v>
      </c>
    </row>
    <row r="34" spans="1:19" x14ac:dyDescent="0.3">
      <c r="A34" s="1" t="str">
        <f t="shared" si="0"/>
        <v>2018|Central Region|Median ($) - total household income</v>
      </c>
      <c r="B34" t="s">
        <v>18</v>
      </c>
      <c r="C34" t="s">
        <v>19</v>
      </c>
      <c r="D34" t="s">
        <v>20</v>
      </c>
      <c r="E34" t="s">
        <v>21</v>
      </c>
      <c r="F34">
        <v>2018</v>
      </c>
      <c r="G34">
        <v>2018</v>
      </c>
      <c r="H34">
        <v>30</v>
      </c>
      <c r="I34" t="s">
        <v>176</v>
      </c>
      <c r="J34">
        <v>99</v>
      </c>
      <c r="K34" t="s">
        <v>23</v>
      </c>
      <c r="L34" t="s">
        <v>56</v>
      </c>
      <c r="M34" t="s">
        <v>57</v>
      </c>
      <c r="N34">
        <v>7777</v>
      </c>
      <c r="O34" t="s">
        <v>37</v>
      </c>
      <c r="P34">
        <v>73700</v>
      </c>
    </row>
    <row r="35" spans="1:19" x14ac:dyDescent="0.3">
      <c r="A35" s="1" t="str">
        <f t="shared" si="0"/>
        <v>2018|Te Waipounamu|$20,000 or less</v>
      </c>
      <c r="B35" t="s">
        <v>18</v>
      </c>
      <c r="C35" t="s">
        <v>19</v>
      </c>
      <c r="D35" t="s">
        <v>20</v>
      </c>
      <c r="E35" t="s">
        <v>21</v>
      </c>
      <c r="F35">
        <v>2018</v>
      </c>
      <c r="G35">
        <v>2018</v>
      </c>
      <c r="H35">
        <v>40</v>
      </c>
      <c r="I35" t="s">
        <v>174</v>
      </c>
      <c r="J35">
        <v>99</v>
      </c>
      <c r="K35" t="s">
        <v>23</v>
      </c>
      <c r="L35">
        <v>1</v>
      </c>
      <c r="M35" t="s">
        <v>39</v>
      </c>
      <c r="N35">
        <v>7777</v>
      </c>
      <c r="O35" t="s">
        <v>37</v>
      </c>
      <c r="P35">
        <v>34710</v>
      </c>
    </row>
    <row r="36" spans="1:19" x14ac:dyDescent="0.3">
      <c r="A36" s="1" t="str">
        <f t="shared" si="0"/>
        <v>2018|Te Waipounamu|$20,001-$30,000</v>
      </c>
      <c r="B36" t="s">
        <v>18</v>
      </c>
      <c r="C36" t="s">
        <v>19</v>
      </c>
      <c r="D36" t="s">
        <v>20</v>
      </c>
      <c r="E36" t="s">
        <v>21</v>
      </c>
      <c r="F36">
        <v>2018</v>
      </c>
      <c r="G36">
        <v>2018</v>
      </c>
      <c r="H36">
        <v>40</v>
      </c>
      <c r="I36" t="s">
        <v>174</v>
      </c>
      <c r="J36">
        <v>99</v>
      </c>
      <c r="K36" t="s">
        <v>23</v>
      </c>
      <c r="L36">
        <v>2</v>
      </c>
      <c r="M36" t="s">
        <v>24</v>
      </c>
      <c r="N36">
        <v>7777</v>
      </c>
      <c r="O36" t="s">
        <v>37</v>
      </c>
      <c r="P36">
        <v>42984</v>
      </c>
    </row>
    <row r="37" spans="1:19" x14ac:dyDescent="0.3">
      <c r="A37" s="1" t="str">
        <f t="shared" si="0"/>
        <v>2018|Te Waipounamu|$30,001-$50,000</v>
      </c>
      <c r="B37" t="s">
        <v>18</v>
      </c>
      <c r="C37" t="s">
        <v>19</v>
      </c>
      <c r="D37" t="s">
        <v>20</v>
      </c>
      <c r="E37" t="s">
        <v>21</v>
      </c>
      <c r="F37">
        <v>2018</v>
      </c>
      <c r="G37">
        <v>2018</v>
      </c>
      <c r="H37">
        <v>40</v>
      </c>
      <c r="I37" t="s">
        <v>174</v>
      </c>
      <c r="J37">
        <v>99</v>
      </c>
      <c r="K37" t="s">
        <v>23</v>
      </c>
      <c r="L37">
        <v>3</v>
      </c>
      <c r="M37" t="s">
        <v>45</v>
      </c>
      <c r="N37">
        <v>7777</v>
      </c>
      <c r="O37" t="s">
        <v>37</v>
      </c>
      <c r="P37">
        <v>63189</v>
      </c>
    </row>
    <row r="38" spans="1:19" x14ac:dyDescent="0.3">
      <c r="A38" s="1" t="str">
        <f t="shared" si="0"/>
        <v>2018|Te Waipounamu|$50,001-$70,000</v>
      </c>
      <c r="B38" t="s">
        <v>18</v>
      </c>
      <c r="C38" t="s">
        <v>19</v>
      </c>
      <c r="D38" t="s">
        <v>20</v>
      </c>
      <c r="E38" t="s">
        <v>21</v>
      </c>
      <c r="F38">
        <v>2018</v>
      </c>
      <c r="G38">
        <v>2018</v>
      </c>
      <c r="H38">
        <v>40</v>
      </c>
      <c r="I38" t="s">
        <v>174</v>
      </c>
      <c r="J38">
        <v>99</v>
      </c>
      <c r="K38" t="s">
        <v>23</v>
      </c>
      <c r="L38">
        <v>4</v>
      </c>
      <c r="M38" t="s">
        <v>36</v>
      </c>
      <c r="N38">
        <v>7777</v>
      </c>
      <c r="O38" t="s">
        <v>37</v>
      </c>
      <c r="P38">
        <v>56820</v>
      </c>
    </row>
    <row r="39" spans="1:19" x14ac:dyDescent="0.3">
      <c r="A39" s="1" t="str">
        <f t="shared" si="0"/>
        <v>2018|Te Waipounamu|$70,001-$100,000</v>
      </c>
      <c r="B39" t="s">
        <v>18</v>
      </c>
      <c r="C39" t="s">
        <v>19</v>
      </c>
      <c r="D39" t="s">
        <v>20</v>
      </c>
      <c r="E39" t="s">
        <v>21</v>
      </c>
      <c r="F39">
        <v>2018</v>
      </c>
      <c r="G39">
        <v>2018</v>
      </c>
      <c r="H39">
        <v>40</v>
      </c>
      <c r="I39" t="s">
        <v>174</v>
      </c>
      <c r="J39">
        <v>99</v>
      </c>
      <c r="K39" t="s">
        <v>23</v>
      </c>
      <c r="L39">
        <v>5</v>
      </c>
      <c r="M39" t="s">
        <v>58</v>
      </c>
      <c r="N39">
        <v>7777</v>
      </c>
      <c r="O39" t="s">
        <v>37</v>
      </c>
      <c r="P39">
        <v>67293</v>
      </c>
    </row>
    <row r="40" spans="1:19" x14ac:dyDescent="0.3">
      <c r="A40" s="1" t="str">
        <f t="shared" si="0"/>
        <v>2018|Te Waipounamu|$100,001-$150,000</v>
      </c>
      <c r="B40" t="s">
        <v>18</v>
      </c>
      <c r="C40" t="s">
        <v>19</v>
      </c>
      <c r="D40" t="s">
        <v>20</v>
      </c>
      <c r="E40" t="s">
        <v>21</v>
      </c>
      <c r="F40">
        <v>2018</v>
      </c>
      <c r="G40">
        <v>2018</v>
      </c>
      <c r="H40">
        <v>40</v>
      </c>
      <c r="I40" t="s">
        <v>174</v>
      </c>
      <c r="J40">
        <v>99</v>
      </c>
      <c r="K40" t="s">
        <v>23</v>
      </c>
      <c r="L40">
        <v>6</v>
      </c>
      <c r="M40" t="s">
        <v>59</v>
      </c>
      <c r="N40">
        <v>7777</v>
      </c>
      <c r="O40" t="s">
        <v>37</v>
      </c>
      <c r="P40">
        <v>75699</v>
      </c>
    </row>
    <row r="41" spans="1:19" x14ac:dyDescent="0.3">
      <c r="A41" s="1" t="str">
        <f t="shared" si="0"/>
        <v>2018|Te Waipounamu|$150,001-$200,000</v>
      </c>
      <c r="B41" t="s">
        <v>18</v>
      </c>
      <c r="C41" t="s">
        <v>19</v>
      </c>
      <c r="D41" t="s">
        <v>20</v>
      </c>
      <c r="E41" t="s">
        <v>21</v>
      </c>
      <c r="F41">
        <v>2018</v>
      </c>
      <c r="G41">
        <v>2018</v>
      </c>
      <c r="H41">
        <v>40</v>
      </c>
      <c r="I41" t="s">
        <v>174</v>
      </c>
      <c r="J41">
        <v>99</v>
      </c>
      <c r="K41" t="s">
        <v>23</v>
      </c>
      <c r="L41">
        <v>7</v>
      </c>
      <c r="M41" t="s">
        <v>43</v>
      </c>
      <c r="N41">
        <v>7777</v>
      </c>
      <c r="O41" t="s">
        <v>37</v>
      </c>
      <c r="P41">
        <v>52803</v>
      </c>
    </row>
    <row r="42" spans="1:19" x14ac:dyDescent="0.3">
      <c r="A42" s="1" t="str">
        <f t="shared" si="0"/>
        <v>2018|Te Waipounamu|$200,001 or more</v>
      </c>
      <c r="B42" t="s">
        <v>18</v>
      </c>
      <c r="C42" t="s">
        <v>19</v>
      </c>
      <c r="D42" t="s">
        <v>20</v>
      </c>
      <c r="E42" t="s">
        <v>21</v>
      </c>
      <c r="F42">
        <v>2018</v>
      </c>
      <c r="G42">
        <v>2018</v>
      </c>
      <c r="H42">
        <v>40</v>
      </c>
      <c r="I42" t="s">
        <v>174</v>
      </c>
      <c r="J42">
        <v>99</v>
      </c>
      <c r="K42" t="s">
        <v>23</v>
      </c>
      <c r="L42">
        <v>8</v>
      </c>
      <c r="M42" t="s">
        <v>27</v>
      </c>
      <c r="N42">
        <v>7777</v>
      </c>
      <c r="O42" t="s">
        <v>37</v>
      </c>
      <c r="R42" t="s">
        <v>29</v>
      </c>
      <c r="S42" t="s">
        <v>30</v>
      </c>
    </row>
    <row r="43" spans="1:19" x14ac:dyDescent="0.3">
      <c r="A43" s="1" t="str">
        <f t="shared" si="0"/>
        <v>2018|Te Waipounamu|Total stated - total household income</v>
      </c>
      <c r="B43" t="s">
        <v>18</v>
      </c>
      <c r="C43" t="s">
        <v>19</v>
      </c>
      <c r="D43" t="s">
        <v>20</v>
      </c>
      <c r="E43" t="s">
        <v>21</v>
      </c>
      <c r="F43">
        <v>2018</v>
      </c>
      <c r="G43">
        <v>2018</v>
      </c>
      <c r="H43">
        <v>40</v>
      </c>
      <c r="I43" t="s">
        <v>174</v>
      </c>
      <c r="J43">
        <v>99</v>
      </c>
      <c r="K43" t="s">
        <v>23</v>
      </c>
      <c r="L43">
        <v>77</v>
      </c>
      <c r="M43" t="s">
        <v>32</v>
      </c>
      <c r="N43">
        <v>7777</v>
      </c>
      <c r="O43" t="s">
        <v>37</v>
      </c>
      <c r="P43">
        <v>393501</v>
      </c>
    </row>
    <row r="44" spans="1:19" x14ac:dyDescent="0.3">
      <c r="A44" s="1" t="str">
        <f t="shared" si="0"/>
        <v>2018|Te Waipounamu|Total - total household income</v>
      </c>
      <c r="B44" t="s">
        <v>18</v>
      </c>
      <c r="C44" t="s">
        <v>19</v>
      </c>
      <c r="D44" t="s">
        <v>20</v>
      </c>
      <c r="E44" t="s">
        <v>21</v>
      </c>
      <c r="F44">
        <v>2018</v>
      </c>
      <c r="G44">
        <v>2018</v>
      </c>
      <c r="H44">
        <v>40</v>
      </c>
      <c r="I44" t="s">
        <v>174</v>
      </c>
      <c r="J44">
        <v>99</v>
      </c>
      <c r="K44" t="s">
        <v>23</v>
      </c>
      <c r="L44">
        <v>99</v>
      </c>
      <c r="M44" t="s">
        <v>48</v>
      </c>
      <c r="N44">
        <v>7777</v>
      </c>
      <c r="O44" t="s">
        <v>37</v>
      </c>
      <c r="P44">
        <v>421125</v>
      </c>
    </row>
    <row r="45" spans="1:19" x14ac:dyDescent="0.3">
      <c r="A45" s="1" t="str">
        <f t="shared" si="0"/>
        <v>2018|Te Waipounamu|Median ($) - total household income</v>
      </c>
      <c r="B45" t="s">
        <v>18</v>
      </c>
      <c r="C45" t="s">
        <v>19</v>
      </c>
      <c r="D45" t="s">
        <v>20</v>
      </c>
      <c r="E45" t="s">
        <v>21</v>
      </c>
      <c r="F45">
        <v>2018</v>
      </c>
      <c r="G45">
        <v>2018</v>
      </c>
      <c r="H45">
        <v>40</v>
      </c>
      <c r="I45" t="s">
        <v>174</v>
      </c>
      <c r="J45">
        <v>99</v>
      </c>
      <c r="K45" t="s">
        <v>23</v>
      </c>
      <c r="L45" t="s">
        <v>56</v>
      </c>
      <c r="M45" t="s">
        <v>57</v>
      </c>
      <c r="N45">
        <v>7777</v>
      </c>
      <c r="O45" t="s">
        <v>37</v>
      </c>
      <c r="P45">
        <v>69600</v>
      </c>
    </row>
    <row r="46" spans="1:19" x14ac:dyDescent="0.3">
      <c r="A46" s="1" t="str">
        <f t="shared" si="0"/>
        <v>2018|Area outside health region|$20,000 or less</v>
      </c>
      <c r="B46" t="s">
        <v>18</v>
      </c>
      <c r="C46" t="s">
        <v>19</v>
      </c>
      <c r="D46" t="s">
        <v>20</v>
      </c>
      <c r="E46" t="s">
        <v>21</v>
      </c>
      <c r="F46">
        <v>2018</v>
      </c>
      <c r="G46">
        <v>2018</v>
      </c>
      <c r="H46">
        <v>90</v>
      </c>
      <c r="I46" t="s">
        <v>155</v>
      </c>
      <c r="J46">
        <v>99</v>
      </c>
      <c r="K46" t="s">
        <v>23</v>
      </c>
      <c r="L46">
        <v>1</v>
      </c>
      <c r="M46" t="s">
        <v>39</v>
      </c>
      <c r="N46">
        <v>7777</v>
      </c>
      <c r="O46" t="s">
        <v>37</v>
      </c>
      <c r="P46">
        <v>6</v>
      </c>
    </row>
    <row r="47" spans="1:19" x14ac:dyDescent="0.3">
      <c r="A47" s="1" t="str">
        <f t="shared" si="0"/>
        <v>2018|Area outside health region|$20,001-$30,000</v>
      </c>
      <c r="B47" t="s">
        <v>18</v>
      </c>
      <c r="C47" t="s">
        <v>19</v>
      </c>
      <c r="D47" t="s">
        <v>20</v>
      </c>
      <c r="E47" t="s">
        <v>21</v>
      </c>
      <c r="F47">
        <v>2018</v>
      </c>
      <c r="G47">
        <v>2018</v>
      </c>
      <c r="H47">
        <v>90</v>
      </c>
      <c r="I47" t="s">
        <v>155</v>
      </c>
      <c r="J47">
        <v>99</v>
      </c>
      <c r="K47" t="s">
        <v>23</v>
      </c>
      <c r="L47">
        <v>2</v>
      </c>
      <c r="M47" t="s">
        <v>24</v>
      </c>
      <c r="N47">
        <v>7777</v>
      </c>
      <c r="O47" t="s">
        <v>37</v>
      </c>
      <c r="P47">
        <v>6</v>
      </c>
    </row>
    <row r="48" spans="1:19" x14ac:dyDescent="0.3">
      <c r="A48" s="1" t="str">
        <f t="shared" si="0"/>
        <v>2018|Area outside health region|$30,001-$50,000</v>
      </c>
      <c r="B48" t="s">
        <v>18</v>
      </c>
      <c r="C48" t="s">
        <v>19</v>
      </c>
      <c r="D48" t="s">
        <v>20</v>
      </c>
      <c r="E48" t="s">
        <v>21</v>
      </c>
      <c r="F48">
        <v>2018</v>
      </c>
      <c r="G48">
        <v>2018</v>
      </c>
      <c r="H48">
        <v>90</v>
      </c>
      <c r="I48" t="s">
        <v>155</v>
      </c>
      <c r="J48">
        <v>99</v>
      </c>
      <c r="K48" t="s">
        <v>23</v>
      </c>
      <c r="L48">
        <v>3</v>
      </c>
      <c r="M48" t="s">
        <v>45</v>
      </c>
      <c r="N48">
        <v>7777</v>
      </c>
      <c r="O48" t="s">
        <v>37</v>
      </c>
      <c r="P48">
        <v>9</v>
      </c>
    </row>
    <row r="49" spans="1:19" x14ac:dyDescent="0.3">
      <c r="A49" s="1" t="str">
        <f t="shared" si="0"/>
        <v>2018|Area outside health region|$50,001-$70,000</v>
      </c>
      <c r="B49" t="s">
        <v>18</v>
      </c>
      <c r="C49" t="s">
        <v>19</v>
      </c>
      <c r="D49" t="s">
        <v>20</v>
      </c>
      <c r="E49" t="s">
        <v>21</v>
      </c>
      <c r="F49">
        <v>2018</v>
      </c>
      <c r="G49">
        <v>2018</v>
      </c>
      <c r="H49">
        <v>90</v>
      </c>
      <c r="I49" t="s">
        <v>155</v>
      </c>
      <c r="J49">
        <v>99</v>
      </c>
      <c r="K49" t="s">
        <v>23</v>
      </c>
      <c r="L49">
        <v>4</v>
      </c>
      <c r="M49" t="s">
        <v>36</v>
      </c>
      <c r="N49">
        <v>7777</v>
      </c>
      <c r="O49" t="s">
        <v>37</v>
      </c>
      <c r="P49">
        <v>6</v>
      </c>
    </row>
    <row r="50" spans="1:19" x14ac:dyDescent="0.3">
      <c r="A50" s="1" t="str">
        <f t="shared" si="0"/>
        <v>2018|Area outside health region|$70,001-$100,000</v>
      </c>
      <c r="B50" t="s">
        <v>18</v>
      </c>
      <c r="C50" t="s">
        <v>19</v>
      </c>
      <c r="D50" t="s">
        <v>20</v>
      </c>
      <c r="E50" t="s">
        <v>21</v>
      </c>
      <c r="F50">
        <v>2018</v>
      </c>
      <c r="G50">
        <v>2018</v>
      </c>
      <c r="H50">
        <v>90</v>
      </c>
      <c r="I50" t="s">
        <v>155</v>
      </c>
      <c r="J50">
        <v>99</v>
      </c>
      <c r="K50" t="s">
        <v>23</v>
      </c>
      <c r="L50">
        <v>5</v>
      </c>
      <c r="M50" t="s">
        <v>58</v>
      </c>
      <c r="N50">
        <v>7777</v>
      </c>
      <c r="O50" t="s">
        <v>37</v>
      </c>
      <c r="P50">
        <v>3</v>
      </c>
    </row>
    <row r="51" spans="1:19" x14ac:dyDescent="0.3">
      <c r="A51" s="1" t="str">
        <f t="shared" si="0"/>
        <v>2018|Area outside health region|$100,001-$150,000</v>
      </c>
      <c r="B51" t="s">
        <v>18</v>
      </c>
      <c r="C51" t="s">
        <v>19</v>
      </c>
      <c r="D51" t="s">
        <v>20</v>
      </c>
      <c r="E51" t="s">
        <v>21</v>
      </c>
      <c r="F51">
        <v>2018</v>
      </c>
      <c r="G51">
        <v>2018</v>
      </c>
      <c r="H51">
        <v>90</v>
      </c>
      <c r="I51" t="s">
        <v>155</v>
      </c>
      <c r="J51">
        <v>99</v>
      </c>
      <c r="K51" t="s">
        <v>23</v>
      </c>
      <c r="L51">
        <v>6</v>
      </c>
      <c r="M51" t="s">
        <v>59</v>
      </c>
      <c r="N51">
        <v>7777</v>
      </c>
      <c r="O51" t="s">
        <v>37</v>
      </c>
      <c r="P51">
        <v>12</v>
      </c>
    </row>
    <row r="52" spans="1:19" x14ac:dyDescent="0.3">
      <c r="A52" s="1" t="str">
        <f t="shared" si="0"/>
        <v>2018|Area outside health region|$150,001-$200,000</v>
      </c>
      <c r="B52" t="s">
        <v>18</v>
      </c>
      <c r="C52" t="s">
        <v>19</v>
      </c>
      <c r="D52" t="s">
        <v>20</v>
      </c>
      <c r="E52" t="s">
        <v>21</v>
      </c>
      <c r="F52">
        <v>2018</v>
      </c>
      <c r="G52">
        <v>2018</v>
      </c>
      <c r="H52">
        <v>90</v>
      </c>
      <c r="I52" t="s">
        <v>155</v>
      </c>
      <c r="J52">
        <v>99</v>
      </c>
      <c r="K52" t="s">
        <v>23</v>
      </c>
      <c r="L52">
        <v>7</v>
      </c>
      <c r="M52" t="s">
        <v>43</v>
      </c>
      <c r="N52">
        <v>7777</v>
      </c>
      <c r="O52" t="s">
        <v>37</v>
      </c>
      <c r="P52">
        <v>9</v>
      </c>
    </row>
    <row r="53" spans="1:19" x14ac:dyDescent="0.3">
      <c r="A53" s="1" t="str">
        <f t="shared" si="0"/>
        <v>2018|Area outside health region|$200,001 or more</v>
      </c>
      <c r="B53" t="s">
        <v>18</v>
      </c>
      <c r="C53" t="s">
        <v>19</v>
      </c>
      <c r="D53" t="s">
        <v>20</v>
      </c>
      <c r="E53" t="s">
        <v>21</v>
      </c>
      <c r="F53">
        <v>2018</v>
      </c>
      <c r="G53">
        <v>2018</v>
      </c>
      <c r="H53">
        <v>90</v>
      </c>
      <c r="I53" t="s">
        <v>155</v>
      </c>
      <c r="J53">
        <v>99</v>
      </c>
      <c r="K53" t="s">
        <v>23</v>
      </c>
      <c r="L53">
        <v>8</v>
      </c>
      <c r="M53" t="s">
        <v>27</v>
      </c>
      <c r="N53">
        <v>7777</v>
      </c>
      <c r="O53" t="s">
        <v>37</v>
      </c>
      <c r="R53" t="s">
        <v>29</v>
      </c>
      <c r="S53" t="s">
        <v>30</v>
      </c>
    </row>
    <row r="54" spans="1:19" x14ac:dyDescent="0.3">
      <c r="A54" s="1" t="str">
        <f t="shared" si="0"/>
        <v>2018|Area outside health region|Total stated - total household income</v>
      </c>
      <c r="B54" t="s">
        <v>18</v>
      </c>
      <c r="C54" t="s">
        <v>19</v>
      </c>
      <c r="D54" t="s">
        <v>20</v>
      </c>
      <c r="E54" t="s">
        <v>21</v>
      </c>
      <c r="F54">
        <v>2018</v>
      </c>
      <c r="G54">
        <v>2018</v>
      </c>
      <c r="H54">
        <v>90</v>
      </c>
      <c r="I54" t="s">
        <v>155</v>
      </c>
      <c r="J54">
        <v>99</v>
      </c>
      <c r="K54" t="s">
        <v>23</v>
      </c>
      <c r="L54">
        <v>77</v>
      </c>
      <c r="M54" t="s">
        <v>32</v>
      </c>
      <c r="N54">
        <v>7777</v>
      </c>
      <c r="O54" t="s">
        <v>37</v>
      </c>
      <c r="P54">
        <v>48</v>
      </c>
    </row>
    <row r="55" spans="1:19" x14ac:dyDescent="0.3">
      <c r="A55" s="1" t="str">
        <f t="shared" si="0"/>
        <v>2018|Area outside health region|Total - total household income</v>
      </c>
      <c r="B55" t="s">
        <v>18</v>
      </c>
      <c r="C55" t="s">
        <v>19</v>
      </c>
      <c r="D55" t="s">
        <v>20</v>
      </c>
      <c r="E55" t="s">
        <v>21</v>
      </c>
      <c r="F55">
        <v>2018</v>
      </c>
      <c r="G55">
        <v>2018</v>
      </c>
      <c r="H55">
        <v>90</v>
      </c>
      <c r="I55" t="s">
        <v>155</v>
      </c>
      <c r="J55">
        <v>99</v>
      </c>
      <c r="K55" t="s">
        <v>23</v>
      </c>
      <c r="L55">
        <v>99</v>
      </c>
      <c r="M55" t="s">
        <v>48</v>
      </c>
      <c r="N55">
        <v>7777</v>
      </c>
      <c r="O55" t="s">
        <v>37</v>
      </c>
      <c r="P55">
        <v>84</v>
      </c>
    </row>
    <row r="56" spans="1:19" x14ac:dyDescent="0.3">
      <c r="A56" s="1" t="str">
        <f t="shared" si="0"/>
        <v>2018|Area outside health region|Median ($) - total household income</v>
      </c>
      <c r="B56" t="s">
        <v>18</v>
      </c>
      <c r="C56" t="s">
        <v>19</v>
      </c>
      <c r="D56" t="s">
        <v>20</v>
      </c>
      <c r="E56" t="s">
        <v>21</v>
      </c>
      <c r="F56">
        <v>2018</v>
      </c>
      <c r="G56">
        <v>2018</v>
      </c>
      <c r="H56">
        <v>90</v>
      </c>
      <c r="I56" t="s">
        <v>155</v>
      </c>
      <c r="J56">
        <v>99</v>
      </c>
      <c r="K56" t="s">
        <v>23</v>
      </c>
      <c r="L56" t="s">
        <v>56</v>
      </c>
      <c r="M56" t="s">
        <v>57</v>
      </c>
      <c r="N56">
        <v>7777</v>
      </c>
      <c r="O56" t="s">
        <v>37</v>
      </c>
      <c r="P56">
        <v>63000</v>
      </c>
    </row>
    <row r="57" spans="1:19" x14ac:dyDescent="0.3">
      <c r="A57" s="1" t="str">
        <f t="shared" si="0"/>
        <v>2018|Northland|$20,000 or less</v>
      </c>
      <c r="B57" t="s">
        <v>18</v>
      </c>
      <c r="C57" t="s">
        <v>19</v>
      </c>
      <c r="D57" t="s">
        <v>20</v>
      </c>
      <c r="E57" t="s">
        <v>21</v>
      </c>
      <c r="F57">
        <v>2018</v>
      </c>
      <c r="G57">
        <v>2018</v>
      </c>
      <c r="H57">
        <v>100</v>
      </c>
      <c r="I57" t="s">
        <v>168</v>
      </c>
      <c r="J57">
        <v>99</v>
      </c>
      <c r="K57" t="s">
        <v>23</v>
      </c>
      <c r="L57">
        <v>1</v>
      </c>
      <c r="M57" t="s">
        <v>39</v>
      </c>
      <c r="N57">
        <v>7777</v>
      </c>
      <c r="O57" t="s">
        <v>37</v>
      </c>
      <c r="P57">
        <v>7242</v>
      </c>
    </row>
    <row r="58" spans="1:19" x14ac:dyDescent="0.3">
      <c r="A58" s="1" t="str">
        <f t="shared" si="0"/>
        <v>2018|Northland|$20,001-$30,000</v>
      </c>
      <c r="B58" t="s">
        <v>18</v>
      </c>
      <c r="C58" t="s">
        <v>19</v>
      </c>
      <c r="D58" t="s">
        <v>20</v>
      </c>
      <c r="E58" t="s">
        <v>21</v>
      </c>
      <c r="F58">
        <v>2018</v>
      </c>
      <c r="G58">
        <v>2018</v>
      </c>
      <c r="H58">
        <v>100</v>
      </c>
      <c r="I58" t="s">
        <v>168</v>
      </c>
      <c r="J58">
        <v>99</v>
      </c>
      <c r="K58" t="s">
        <v>23</v>
      </c>
      <c r="L58">
        <v>2</v>
      </c>
      <c r="M58" t="s">
        <v>24</v>
      </c>
      <c r="N58">
        <v>7777</v>
      </c>
      <c r="O58" t="s">
        <v>37</v>
      </c>
      <c r="P58">
        <v>7617</v>
      </c>
    </row>
    <row r="59" spans="1:19" x14ac:dyDescent="0.3">
      <c r="A59" s="1" t="str">
        <f t="shared" si="0"/>
        <v>2018|Northland|$30,001-$50,000</v>
      </c>
      <c r="B59" t="s">
        <v>18</v>
      </c>
      <c r="C59" t="s">
        <v>19</v>
      </c>
      <c r="D59" t="s">
        <v>20</v>
      </c>
      <c r="E59" t="s">
        <v>21</v>
      </c>
      <c r="F59">
        <v>2018</v>
      </c>
      <c r="G59">
        <v>2018</v>
      </c>
      <c r="H59">
        <v>100</v>
      </c>
      <c r="I59" t="s">
        <v>168</v>
      </c>
      <c r="J59">
        <v>99</v>
      </c>
      <c r="K59" t="s">
        <v>23</v>
      </c>
      <c r="L59">
        <v>3</v>
      </c>
      <c r="M59" t="s">
        <v>45</v>
      </c>
      <c r="N59">
        <v>7777</v>
      </c>
      <c r="O59" t="s">
        <v>37</v>
      </c>
      <c r="P59">
        <v>10992</v>
      </c>
    </row>
    <row r="60" spans="1:19" x14ac:dyDescent="0.3">
      <c r="A60" s="1" t="str">
        <f t="shared" si="0"/>
        <v>2018|Northland|$50,001-$70,000</v>
      </c>
      <c r="B60" t="s">
        <v>18</v>
      </c>
      <c r="C60" t="s">
        <v>19</v>
      </c>
      <c r="D60" t="s">
        <v>20</v>
      </c>
      <c r="E60" t="s">
        <v>21</v>
      </c>
      <c r="F60">
        <v>2018</v>
      </c>
      <c r="G60">
        <v>2018</v>
      </c>
      <c r="H60">
        <v>100</v>
      </c>
      <c r="I60" t="s">
        <v>168</v>
      </c>
      <c r="J60">
        <v>99</v>
      </c>
      <c r="K60" t="s">
        <v>23</v>
      </c>
      <c r="L60">
        <v>4</v>
      </c>
      <c r="M60" t="s">
        <v>36</v>
      </c>
      <c r="N60">
        <v>7777</v>
      </c>
      <c r="O60" t="s">
        <v>37</v>
      </c>
      <c r="P60">
        <v>8835</v>
      </c>
    </row>
    <row r="61" spans="1:19" x14ac:dyDescent="0.3">
      <c r="A61" s="1" t="str">
        <f t="shared" si="0"/>
        <v>2018|Northland|$70,001-$100,000</v>
      </c>
      <c r="B61" t="s">
        <v>18</v>
      </c>
      <c r="C61" t="s">
        <v>19</v>
      </c>
      <c r="D61" t="s">
        <v>20</v>
      </c>
      <c r="E61" t="s">
        <v>21</v>
      </c>
      <c r="F61">
        <v>2018</v>
      </c>
      <c r="G61">
        <v>2018</v>
      </c>
      <c r="H61">
        <v>100</v>
      </c>
      <c r="I61" t="s">
        <v>168</v>
      </c>
      <c r="J61">
        <v>99</v>
      </c>
      <c r="K61" t="s">
        <v>23</v>
      </c>
      <c r="L61">
        <v>5</v>
      </c>
      <c r="M61" t="s">
        <v>58</v>
      </c>
      <c r="N61">
        <v>7777</v>
      </c>
      <c r="O61" t="s">
        <v>37</v>
      </c>
      <c r="P61">
        <v>8895</v>
      </c>
    </row>
    <row r="62" spans="1:19" x14ac:dyDescent="0.3">
      <c r="A62" s="1" t="str">
        <f t="shared" si="0"/>
        <v>2018|Northland|$100,001-$150,000</v>
      </c>
      <c r="B62" t="s">
        <v>18</v>
      </c>
      <c r="C62" t="s">
        <v>19</v>
      </c>
      <c r="D62" t="s">
        <v>20</v>
      </c>
      <c r="E62" t="s">
        <v>21</v>
      </c>
      <c r="F62">
        <v>2018</v>
      </c>
      <c r="G62">
        <v>2018</v>
      </c>
      <c r="H62">
        <v>100</v>
      </c>
      <c r="I62" t="s">
        <v>168</v>
      </c>
      <c r="J62">
        <v>99</v>
      </c>
      <c r="K62" t="s">
        <v>23</v>
      </c>
      <c r="L62">
        <v>6</v>
      </c>
      <c r="M62" t="s">
        <v>59</v>
      </c>
      <c r="N62">
        <v>7777</v>
      </c>
      <c r="O62" t="s">
        <v>37</v>
      </c>
      <c r="P62">
        <v>8919</v>
      </c>
    </row>
    <row r="63" spans="1:19" x14ac:dyDescent="0.3">
      <c r="A63" s="1" t="str">
        <f t="shared" si="0"/>
        <v>2018|Northland|$150,001-$200,000</v>
      </c>
      <c r="B63" t="s">
        <v>18</v>
      </c>
      <c r="C63" t="s">
        <v>19</v>
      </c>
      <c r="D63" t="s">
        <v>20</v>
      </c>
      <c r="E63" t="s">
        <v>21</v>
      </c>
      <c r="F63">
        <v>2018</v>
      </c>
      <c r="G63">
        <v>2018</v>
      </c>
      <c r="H63">
        <v>100</v>
      </c>
      <c r="I63" t="s">
        <v>168</v>
      </c>
      <c r="J63">
        <v>99</v>
      </c>
      <c r="K63" t="s">
        <v>23</v>
      </c>
      <c r="L63">
        <v>7</v>
      </c>
      <c r="M63" t="s">
        <v>43</v>
      </c>
      <c r="N63">
        <v>7777</v>
      </c>
      <c r="O63" t="s">
        <v>37</v>
      </c>
      <c r="P63">
        <v>5679</v>
      </c>
    </row>
    <row r="64" spans="1:19" x14ac:dyDescent="0.3">
      <c r="A64" s="1" t="str">
        <f t="shared" si="0"/>
        <v>2018|Northland|$200,001 or more</v>
      </c>
      <c r="B64" t="s">
        <v>18</v>
      </c>
      <c r="C64" t="s">
        <v>19</v>
      </c>
      <c r="D64" t="s">
        <v>20</v>
      </c>
      <c r="E64" t="s">
        <v>21</v>
      </c>
      <c r="F64">
        <v>2018</v>
      </c>
      <c r="G64">
        <v>2018</v>
      </c>
      <c r="H64">
        <v>100</v>
      </c>
      <c r="I64" t="s">
        <v>168</v>
      </c>
      <c r="J64">
        <v>99</v>
      </c>
      <c r="K64" t="s">
        <v>23</v>
      </c>
      <c r="L64">
        <v>8</v>
      </c>
      <c r="M64" t="s">
        <v>27</v>
      </c>
      <c r="N64">
        <v>7777</v>
      </c>
      <c r="O64" t="s">
        <v>37</v>
      </c>
      <c r="R64" t="s">
        <v>29</v>
      </c>
      <c r="S64" t="s">
        <v>30</v>
      </c>
    </row>
    <row r="65" spans="1:19" x14ac:dyDescent="0.3">
      <c r="A65" s="1" t="str">
        <f t="shared" si="0"/>
        <v>2018|Northland|Total stated - total household income</v>
      </c>
      <c r="B65" t="s">
        <v>18</v>
      </c>
      <c r="C65" t="s">
        <v>19</v>
      </c>
      <c r="D65" t="s">
        <v>20</v>
      </c>
      <c r="E65" t="s">
        <v>21</v>
      </c>
      <c r="F65">
        <v>2018</v>
      </c>
      <c r="G65">
        <v>2018</v>
      </c>
      <c r="H65">
        <v>100</v>
      </c>
      <c r="I65" t="s">
        <v>168</v>
      </c>
      <c r="J65">
        <v>99</v>
      </c>
      <c r="K65" t="s">
        <v>23</v>
      </c>
      <c r="L65">
        <v>77</v>
      </c>
      <c r="M65" t="s">
        <v>32</v>
      </c>
      <c r="N65">
        <v>7777</v>
      </c>
      <c r="O65" t="s">
        <v>37</v>
      </c>
      <c r="P65">
        <v>58179</v>
      </c>
    </row>
    <row r="66" spans="1:19" x14ac:dyDescent="0.3">
      <c r="A66" s="1" t="str">
        <f t="shared" si="0"/>
        <v>2018|Northland|Total - total household income</v>
      </c>
      <c r="B66" t="s">
        <v>18</v>
      </c>
      <c r="C66" t="s">
        <v>19</v>
      </c>
      <c r="D66" t="s">
        <v>20</v>
      </c>
      <c r="E66" t="s">
        <v>21</v>
      </c>
      <c r="F66">
        <v>2018</v>
      </c>
      <c r="G66">
        <v>2018</v>
      </c>
      <c r="H66">
        <v>100</v>
      </c>
      <c r="I66" t="s">
        <v>168</v>
      </c>
      <c r="J66">
        <v>99</v>
      </c>
      <c r="K66" t="s">
        <v>23</v>
      </c>
      <c r="L66">
        <v>99</v>
      </c>
      <c r="M66" t="s">
        <v>48</v>
      </c>
      <c r="N66">
        <v>7777</v>
      </c>
      <c r="O66" t="s">
        <v>37</v>
      </c>
      <c r="P66">
        <v>64212</v>
      </c>
    </row>
    <row r="67" spans="1:19" x14ac:dyDescent="0.3">
      <c r="A67" s="1" t="str">
        <f t="shared" ref="A67:A130" si="1">G67&amp;"|"&amp;I67&amp;"|"&amp;M67</f>
        <v>2018|Northland|Median ($) - total household income</v>
      </c>
      <c r="B67" t="s">
        <v>18</v>
      </c>
      <c r="C67" t="s">
        <v>19</v>
      </c>
      <c r="D67" t="s">
        <v>20</v>
      </c>
      <c r="E67" t="s">
        <v>21</v>
      </c>
      <c r="F67">
        <v>2018</v>
      </c>
      <c r="G67">
        <v>2018</v>
      </c>
      <c r="H67">
        <v>100</v>
      </c>
      <c r="I67" t="s">
        <v>168</v>
      </c>
      <c r="J67">
        <v>99</v>
      </c>
      <c r="K67" t="s">
        <v>23</v>
      </c>
      <c r="L67" t="s">
        <v>56</v>
      </c>
      <c r="M67" t="s">
        <v>57</v>
      </c>
      <c r="N67">
        <v>7777</v>
      </c>
      <c r="O67" t="s">
        <v>37</v>
      </c>
      <c r="P67">
        <v>57000</v>
      </c>
    </row>
    <row r="68" spans="1:19" x14ac:dyDescent="0.3">
      <c r="A68" s="1" t="str">
        <f t="shared" si="1"/>
        <v>2018|WaitematÄ|$20,000 or less</v>
      </c>
      <c r="B68" t="s">
        <v>18</v>
      </c>
      <c r="C68" t="s">
        <v>19</v>
      </c>
      <c r="D68" t="s">
        <v>20</v>
      </c>
      <c r="E68" t="s">
        <v>21</v>
      </c>
      <c r="F68">
        <v>2018</v>
      </c>
      <c r="G68">
        <v>2018</v>
      </c>
      <c r="H68">
        <v>101</v>
      </c>
      <c r="I68" t="s">
        <v>163</v>
      </c>
      <c r="J68">
        <v>99</v>
      </c>
      <c r="K68" t="s">
        <v>23</v>
      </c>
      <c r="L68">
        <v>1</v>
      </c>
      <c r="M68" t="s">
        <v>39</v>
      </c>
      <c r="N68">
        <v>7777</v>
      </c>
      <c r="O68" t="s">
        <v>37</v>
      </c>
      <c r="P68">
        <v>12399</v>
      </c>
    </row>
    <row r="69" spans="1:19" x14ac:dyDescent="0.3">
      <c r="A69" s="1" t="str">
        <f t="shared" si="1"/>
        <v>2018|WaitematÄ|$20,001-$30,000</v>
      </c>
      <c r="B69" t="s">
        <v>18</v>
      </c>
      <c r="C69" t="s">
        <v>19</v>
      </c>
      <c r="D69" t="s">
        <v>20</v>
      </c>
      <c r="E69" t="s">
        <v>21</v>
      </c>
      <c r="F69">
        <v>2018</v>
      </c>
      <c r="G69">
        <v>2018</v>
      </c>
      <c r="H69">
        <v>101</v>
      </c>
      <c r="I69" t="s">
        <v>163</v>
      </c>
      <c r="J69">
        <v>99</v>
      </c>
      <c r="K69" t="s">
        <v>23</v>
      </c>
      <c r="L69">
        <v>2</v>
      </c>
      <c r="M69" t="s">
        <v>24</v>
      </c>
      <c r="N69">
        <v>7777</v>
      </c>
      <c r="O69" t="s">
        <v>37</v>
      </c>
      <c r="P69">
        <v>13482</v>
      </c>
    </row>
    <row r="70" spans="1:19" x14ac:dyDescent="0.3">
      <c r="A70" s="1" t="str">
        <f t="shared" si="1"/>
        <v>2018|WaitematÄ|$30,001-$50,000</v>
      </c>
      <c r="B70" t="s">
        <v>18</v>
      </c>
      <c r="C70" t="s">
        <v>19</v>
      </c>
      <c r="D70" t="s">
        <v>20</v>
      </c>
      <c r="E70" t="s">
        <v>21</v>
      </c>
      <c r="F70">
        <v>2018</v>
      </c>
      <c r="G70">
        <v>2018</v>
      </c>
      <c r="H70">
        <v>101</v>
      </c>
      <c r="I70" t="s">
        <v>163</v>
      </c>
      <c r="J70">
        <v>99</v>
      </c>
      <c r="K70" t="s">
        <v>23</v>
      </c>
      <c r="L70">
        <v>3</v>
      </c>
      <c r="M70" t="s">
        <v>45</v>
      </c>
      <c r="N70">
        <v>7777</v>
      </c>
      <c r="O70" t="s">
        <v>37</v>
      </c>
      <c r="P70">
        <v>21171</v>
      </c>
    </row>
    <row r="71" spans="1:19" x14ac:dyDescent="0.3">
      <c r="A71" s="1" t="str">
        <f t="shared" si="1"/>
        <v>2018|WaitematÄ|$50,001-$70,000</v>
      </c>
      <c r="B71" t="s">
        <v>18</v>
      </c>
      <c r="C71" t="s">
        <v>19</v>
      </c>
      <c r="D71" t="s">
        <v>20</v>
      </c>
      <c r="E71" t="s">
        <v>21</v>
      </c>
      <c r="F71">
        <v>2018</v>
      </c>
      <c r="G71">
        <v>2018</v>
      </c>
      <c r="H71">
        <v>101</v>
      </c>
      <c r="I71" t="s">
        <v>163</v>
      </c>
      <c r="J71">
        <v>99</v>
      </c>
      <c r="K71" t="s">
        <v>23</v>
      </c>
      <c r="L71">
        <v>4</v>
      </c>
      <c r="M71" t="s">
        <v>36</v>
      </c>
      <c r="N71">
        <v>7777</v>
      </c>
      <c r="O71" t="s">
        <v>37</v>
      </c>
      <c r="P71">
        <v>20448</v>
      </c>
    </row>
    <row r="72" spans="1:19" x14ac:dyDescent="0.3">
      <c r="A72" s="1" t="str">
        <f t="shared" si="1"/>
        <v>2018|WaitematÄ|$70,001-$100,000</v>
      </c>
      <c r="B72" t="s">
        <v>18</v>
      </c>
      <c r="C72" t="s">
        <v>19</v>
      </c>
      <c r="D72" t="s">
        <v>20</v>
      </c>
      <c r="E72" t="s">
        <v>21</v>
      </c>
      <c r="F72">
        <v>2018</v>
      </c>
      <c r="G72">
        <v>2018</v>
      </c>
      <c r="H72">
        <v>101</v>
      </c>
      <c r="I72" t="s">
        <v>163</v>
      </c>
      <c r="J72">
        <v>99</v>
      </c>
      <c r="K72" t="s">
        <v>23</v>
      </c>
      <c r="L72">
        <v>5</v>
      </c>
      <c r="M72" t="s">
        <v>58</v>
      </c>
      <c r="N72">
        <v>7777</v>
      </c>
      <c r="O72" t="s">
        <v>37</v>
      </c>
      <c r="P72">
        <v>26706</v>
      </c>
    </row>
    <row r="73" spans="1:19" x14ac:dyDescent="0.3">
      <c r="A73" s="1" t="str">
        <f t="shared" si="1"/>
        <v>2018|WaitematÄ|$100,001-$150,000</v>
      </c>
      <c r="B73" t="s">
        <v>18</v>
      </c>
      <c r="C73" t="s">
        <v>19</v>
      </c>
      <c r="D73" t="s">
        <v>20</v>
      </c>
      <c r="E73" t="s">
        <v>21</v>
      </c>
      <c r="F73">
        <v>2018</v>
      </c>
      <c r="G73">
        <v>2018</v>
      </c>
      <c r="H73">
        <v>101</v>
      </c>
      <c r="I73" t="s">
        <v>163</v>
      </c>
      <c r="J73">
        <v>99</v>
      </c>
      <c r="K73" t="s">
        <v>23</v>
      </c>
      <c r="L73">
        <v>6</v>
      </c>
      <c r="M73" t="s">
        <v>59</v>
      </c>
      <c r="N73">
        <v>7777</v>
      </c>
      <c r="O73" t="s">
        <v>37</v>
      </c>
      <c r="P73">
        <v>38730</v>
      </c>
    </row>
    <row r="74" spans="1:19" x14ac:dyDescent="0.3">
      <c r="A74" s="1" t="str">
        <f t="shared" si="1"/>
        <v>2018|WaitematÄ|$150,001-$200,000</v>
      </c>
      <c r="B74" t="s">
        <v>18</v>
      </c>
      <c r="C74" t="s">
        <v>19</v>
      </c>
      <c r="D74" t="s">
        <v>20</v>
      </c>
      <c r="E74" t="s">
        <v>21</v>
      </c>
      <c r="F74">
        <v>2018</v>
      </c>
      <c r="G74">
        <v>2018</v>
      </c>
      <c r="H74">
        <v>101</v>
      </c>
      <c r="I74" t="s">
        <v>163</v>
      </c>
      <c r="J74">
        <v>99</v>
      </c>
      <c r="K74" t="s">
        <v>23</v>
      </c>
      <c r="L74">
        <v>7</v>
      </c>
      <c r="M74" t="s">
        <v>43</v>
      </c>
      <c r="N74">
        <v>7777</v>
      </c>
      <c r="O74" t="s">
        <v>37</v>
      </c>
      <c r="P74">
        <v>44724</v>
      </c>
    </row>
    <row r="75" spans="1:19" x14ac:dyDescent="0.3">
      <c r="A75" s="1" t="str">
        <f t="shared" si="1"/>
        <v>2018|WaitematÄ|$200,001 or more</v>
      </c>
      <c r="B75" t="s">
        <v>18</v>
      </c>
      <c r="C75" t="s">
        <v>19</v>
      </c>
      <c r="D75" t="s">
        <v>20</v>
      </c>
      <c r="E75" t="s">
        <v>21</v>
      </c>
      <c r="F75">
        <v>2018</v>
      </c>
      <c r="G75">
        <v>2018</v>
      </c>
      <c r="H75">
        <v>101</v>
      </c>
      <c r="I75" t="s">
        <v>163</v>
      </c>
      <c r="J75">
        <v>99</v>
      </c>
      <c r="K75" t="s">
        <v>23</v>
      </c>
      <c r="L75">
        <v>8</v>
      </c>
      <c r="M75" t="s">
        <v>27</v>
      </c>
      <c r="N75">
        <v>7777</v>
      </c>
      <c r="O75" t="s">
        <v>37</v>
      </c>
      <c r="R75" t="s">
        <v>29</v>
      </c>
      <c r="S75" t="s">
        <v>30</v>
      </c>
    </row>
    <row r="76" spans="1:19" x14ac:dyDescent="0.3">
      <c r="A76" s="1" t="str">
        <f t="shared" si="1"/>
        <v>2018|WaitematÄ|Total stated - total household income</v>
      </c>
      <c r="B76" t="s">
        <v>18</v>
      </c>
      <c r="C76" t="s">
        <v>19</v>
      </c>
      <c r="D76" t="s">
        <v>20</v>
      </c>
      <c r="E76" t="s">
        <v>21</v>
      </c>
      <c r="F76">
        <v>2018</v>
      </c>
      <c r="G76">
        <v>2018</v>
      </c>
      <c r="H76">
        <v>101</v>
      </c>
      <c r="I76" t="s">
        <v>163</v>
      </c>
      <c r="J76">
        <v>99</v>
      </c>
      <c r="K76" t="s">
        <v>23</v>
      </c>
      <c r="L76">
        <v>77</v>
      </c>
      <c r="M76" t="s">
        <v>32</v>
      </c>
      <c r="N76">
        <v>7777</v>
      </c>
      <c r="O76" t="s">
        <v>37</v>
      </c>
      <c r="P76">
        <v>177660</v>
      </c>
    </row>
    <row r="77" spans="1:19" x14ac:dyDescent="0.3">
      <c r="A77" s="1" t="str">
        <f t="shared" si="1"/>
        <v>2018|WaitematÄ|Total - total household income</v>
      </c>
      <c r="B77" t="s">
        <v>18</v>
      </c>
      <c r="C77" t="s">
        <v>19</v>
      </c>
      <c r="D77" t="s">
        <v>20</v>
      </c>
      <c r="E77" t="s">
        <v>21</v>
      </c>
      <c r="F77">
        <v>2018</v>
      </c>
      <c r="G77">
        <v>2018</v>
      </c>
      <c r="H77">
        <v>101</v>
      </c>
      <c r="I77" t="s">
        <v>163</v>
      </c>
      <c r="J77">
        <v>99</v>
      </c>
      <c r="K77" t="s">
        <v>23</v>
      </c>
      <c r="L77">
        <v>99</v>
      </c>
      <c r="M77" t="s">
        <v>48</v>
      </c>
      <c r="N77">
        <v>7777</v>
      </c>
      <c r="O77" t="s">
        <v>37</v>
      </c>
      <c r="P77">
        <v>193440</v>
      </c>
    </row>
    <row r="78" spans="1:19" x14ac:dyDescent="0.3">
      <c r="A78" s="1" t="str">
        <f t="shared" si="1"/>
        <v>2018|WaitematÄ|Median ($) - total household income</v>
      </c>
      <c r="B78" t="s">
        <v>18</v>
      </c>
      <c r="C78" t="s">
        <v>19</v>
      </c>
      <c r="D78" t="s">
        <v>20</v>
      </c>
      <c r="E78" t="s">
        <v>21</v>
      </c>
      <c r="F78">
        <v>2018</v>
      </c>
      <c r="G78">
        <v>2018</v>
      </c>
      <c r="H78">
        <v>101</v>
      </c>
      <c r="I78" t="s">
        <v>163</v>
      </c>
      <c r="J78">
        <v>99</v>
      </c>
      <c r="K78" t="s">
        <v>23</v>
      </c>
      <c r="L78" t="s">
        <v>56</v>
      </c>
      <c r="M78" t="s">
        <v>57</v>
      </c>
      <c r="N78">
        <v>7777</v>
      </c>
      <c r="O78" t="s">
        <v>37</v>
      </c>
      <c r="P78">
        <v>94000</v>
      </c>
    </row>
    <row r="79" spans="1:19" x14ac:dyDescent="0.3">
      <c r="A79" s="1" t="str">
        <f t="shared" si="1"/>
        <v>2018|Auckland|$20,000 or less</v>
      </c>
      <c r="B79" t="s">
        <v>18</v>
      </c>
      <c r="C79" t="s">
        <v>19</v>
      </c>
      <c r="D79" t="s">
        <v>20</v>
      </c>
      <c r="E79" t="s">
        <v>21</v>
      </c>
      <c r="F79">
        <v>2018</v>
      </c>
      <c r="G79">
        <v>2018</v>
      </c>
      <c r="H79">
        <v>102</v>
      </c>
      <c r="I79" t="s">
        <v>96</v>
      </c>
      <c r="J79">
        <v>99</v>
      </c>
      <c r="K79" t="s">
        <v>23</v>
      </c>
      <c r="L79">
        <v>1</v>
      </c>
      <c r="M79" t="s">
        <v>39</v>
      </c>
      <c r="N79">
        <v>7777</v>
      </c>
      <c r="O79" t="s">
        <v>37</v>
      </c>
      <c r="P79">
        <v>13647</v>
      </c>
    </row>
    <row r="80" spans="1:19" x14ac:dyDescent="0.3">
      <c r="A80" s="1" t="str">
        <f t="shared" si="1"/>
        <v>2018|Auckland|$20,001-$30,000</v>
      </c>
      <c r="B80" t="s">
        <v>18</v>
      </c>
      <c r="C80" t="s">
        <v>19</v>
      </c>
      <c r="D80" t="s">
        <v>20</v>
      </c>
      <c r="E80" t="s">
        <v>21</v>
      </c>
      <c r="F80">
        <v>2018</v>
      </c>
      <c r="G80">
        <v>2018</v>
      </c>
      <c r="H80">
        <v>102</v>
      </c>
      <c r="I80" t="s">
        <v>96</v>
      </c>
      <c r="J80">
        <v>99</v>
      </c>
      <c r="K80" t="s">
        <v>23</v>
      </c>
      <c r="L80">
        <v>2</v>
      </c>
      <c r="M80" t="s">
        <v>24</v>
      </c>
      <c r="N80">
        <v>7777</v>
      </c>
      <c r="O80" t="s">
        <v>37</v>
      </c>
      <c r="P80">
        <v>9948</v>
      </c>
    </row>
    <row r="81" spans="1:19" x14ac:dyDescent="0.3">
      <c r="A81" s="1" t="str">
        <f t="shared" si="1"/>
        <v>2018|Auckland|$30,001-$50,000</v>
      </c>
      <c r="B81" t="s">
        <v>18</v>
      </c>
      <c r="C81" t="s">
        <v>19</v>
      </c>
      <c r="D81" t="s">
        <v>20</v>
      </c>
      <c r="E81" t="s">
        <v>21</v>
      </c>
      <c r="F81">
        <v>2018</v>
      </c>
      <c r="G81">
        <v>2018</v>
      </c>
      <c r="H81">
        <v>102</v>
      </c>
      <c r="I81" t="s">
        <v>96</v>
      </c>
      <c r="J81">
        <v>99</v>
      </c>
      <c r="K81" t="s">
        <v>23</v>
      </c>
      <c r="L81">
        <v>3</v>
      </c>
      <c r="M81" t="s">
        <v>45</v>
      </c>
      <c r="N81">
        <v>7777</v>
      </c>
      <c r="O81" t="s">
        <v>37</v>
      </c>
      <c r="P81">
        <v>15324</v>
      </c>
    </row>
    <row r="82" spans="1:19" x14ac:dyDescent="0.3">
      <c r="A82" s="1" t="str">
        <f t="shared" si="1"/>
        <v>2018|Auckland|$50,001-$70,000</v>
      </c>
      <c r="B82" t="s">
        <v>18</v>
      </c>
      <c r="C82" t="s">
        <v>19</v>
      </c>
      <c r="D82" t="s">
        <v>20</v>
      </c>
      <c r="E82" t="s">
        <v>21</v>
      </c>
      <c r="F82">
        <v>2018</v>
      </c>
      <c r="G82">
        <v>2018</v>
      </c>
      <c r="H82">
        <v>102</v>
      </c>
      <c r="I82" t="s">
        <v>96</v>
      </c>
      <c r="J82">
        <v>99</v>
      </c>
      <c r="K82" t="s">
        <v>23</v>
      </c>
      <c r="L82">
        <v>4</v>
      </c>
      <c r="M82" t="s">
        <v>36</v>
      </c>
      <c r="N82">
        <v>7777</v>
      </c>
      <c r="O82" t="s">
        <v>37</v>
      </c>
      <c r="P82">
        <v>15387</v>
      </c>
    </row>
    <row r="83" spans="1:19" x14ac:dyDescent="0.3">
      <c r="A83" s="1" t="str">
        <f t="shared" si="1"/>
        <v>2018|Auckland|$70,001-$100,000</v>
      </c>
      <c r="B83" t="s">
        <v>18</v>
      </c>
      <c r="C83" t="s">
        <v>19</v>
      </c>
      <c r="D83" t="s">
        <v>20</v>
      </c>
      <c r="E83" t="s">
        <v>21</v>
      </c>
      <c r="F83">
        <v>2018</v>
      </c>
      <c r="G83">
        <v>2018</v>
      </c>
      <c r="H83">
        <v>102</v>
      </c>
      <c r="I83" t="s">
        <v>96</v>
      </c>
      <c r="J83">
        <v>99</v>
      </c>
      <c r="K83" t="s">
        <v>23</v>
      </c>
      <c r="L83">
        <v>5</v>
      </c>
      <c r="M83" t="s">
        <v>58</v>
      </c>
      <c r="N83">
        <v>7777</v>
      </c>
      <c r="O83" t="s">
        <v>37</v>
      </c>
      <c r="P83">
        <v>19746</v>
      </c>
    </row>
    <row r="84" spans="1:19" x14ac:dyDescent="0.3">
      <c r="A84" s="1" t="str">
        <f t="shared" si="1"/>
        <v>2018|Auckland|$100,001-$150,000</v>
      </c>
      <c r="B84" t="s">
        <v>18</v>
      </c>
      <c r="C84" t="s">
        <v>19</v>
      </c>
      <c r="D84" t="s">
        <v>20</v>
      </c>
      <c r="E84" t="s">
        <v>21</v>
      </c>
      <c r="F84">
        <v>2018</v>
      </c>
      <c r="G84">
        <v>2018</v>
      </c>
      <c r="H84">
        <v>102</v>
      </c>
      <c r="I84" t="s">
        <v>96</v>
      </c>
      <c r="J84">
        <v>99</v>
      </c>
      <c r="K84" t="s">
        <v>23</v>
      </c>
      <c r="L84">
        <v>6</v>
      </c>
      <c r="M84" t="s">
        <v>59</v>
      </c>
      <c r="N84">
        <v>7777</v>
      </c>
      <c r="O84" t="s">
        <v>37</v>
      </c>
      <c r="P84">
        <v>27447</v>
      </c>
    </row>
    <row r="85" spans="1:19" x14ac:dyDescent="0.3">
      <c r="A85" s="1" t="str">
        <f t="shared" si="1"/>
        <v>2018|Auckland|$150,001-$200,000</v>
      </c>
      <c r="B85" t="s">
        <v>18</v>
      </c>
      <c r="C85" t="s">
        <v>19</v>
      </c>
      <c r="D85" t="s">
        <v>20</v>
      </c>
      <c r="E85" t="s">
        <v>21</v>
      </c>
      <c r="F85">
        <v>2018</v>
      </c>
      <c r="G85">
        <v>2018</v>
      </c>
      <c r="H85">
        <v>102</v>
      </c>
      <c r="I85" t="s">
        <v>96</v>
      </c>
      <c r="J85">
        <v>99</v>
      </c>
      <c r="K85" t="s">
        <v>23</v>
      </c>
      <c r="L85">
        <v>7</v>
      </c>
      <c r="M85" t="s">
        <v>43</v>
      </c>
      <c r="N85">
        <v>7777</v>
      </c>
      <c r="O85" t="s">
        <v>37</v>
      </c>
      <c r="P85">
        <v>43782</v>
      </c>
    </row>
    <row r="86" spans="1:19" x14ac:dyDescent="0.3">
      <c r="A86" s="1" t="str">
        <f t="shared" si="1"/>
        <v>2018|Auckland|$200,001 or more</v>
      </c>
      <c r="B86" t="s">
        <v>18</v>
      </c>
      <c r="C86" t="s">
        <v>19</v>
      </c>
      <c r="D86" t="s">
        <v>20</v>
      </c>
      <c r="E86" t="s">
        <v>21</v>
      </c>
      <c r="F86">
        <v>2018</v>
      </c>
      <c r="G86">
        <v>2018</v>
      </c>
      <c r="H86">
        <v>102</v>
      </c>
      <c r="I86" t="s">
        <v>96</v>
      </c>
      <c r="J86">
        <v>99</v>
      </c>
      <c r="K86" t="s">
        <v>23</v>
      </c>
      <c r="L86">
        <v>8</v>
      </c>
      <c r="M86" t="s">
        <v>27</v>
      </c>
      <c r="N86">
        <v>7777</v>
      </c>
      <c r="O86" t="s">
        <v>37</v>
      </c>
      <c r="R86" t="s">
        <v>29</v>
      </c>
      <c r="S86" t="s">
        <v>30</v>
      </c>
    </row>
    <row r="87" spans="1:19" x14ac:dyDescent="0.3">
      <c r="A87" s="1" t="str">
        <f t="shared" si="1"/>
        <v>2018|Auckland|Total stated - total household income</v>
      </c>
      <c r="B87" t="s">
        <v>18</v>
      </c>
      <c r="C87" t="s">
        <v>19</v>
      </c>
      <c r="D87" t="s">
        <v>20</v>
      </c>
      <c r="E87" t="s">
        <v>21</v>
      </c>
      <c r="F87">
        <v>2018</v>
      </c>
      <c r="G87">
        <v>2018</v>
      </c>
      <c r="H87">
        <v>102</v>
      </c>
      <c r="I87" t="s">
        <v>96</v>
      </c>
      <c r="J87">
        <v>99</v>
      </c>
      <c r="K87" t="s">
        <v>23</v>
      </c>
      <c r="L87">
        <v>77</v>
      </c>
      <c r="M87" t="s">
        <v>32</v>
      </c>
      <c r="N87">
        <v>7777</v>
      </c>
      <c r="O87" t="s">
        <v>37</v>
      </c>
      <c r="P87">
        <v>145278</v>
      </c>
    </row>
    <row r="88" spans="1:19" x14ac:dyDescent="0.3">
      <c r="A88" s="1" t="str">
        <f t="shared" si="1"/>
        <v>2018|Auckland|Total - total household income</v>
      </c>
      <c r="B88" t="s">
        <v>18</v>
      </c>
      <c r="C88" t="s">
        <v>19</v>
      </c>
      <c r="D88" t="s">
        <v>20</v>
      </c>
      <c r="E88" t="s">
        <v>21</v>
      </c>
      <c r="F88">
        <v>2018</v>
      </c>
      <c r="G88">
        <v>2018</v>
      </c>
      <c r="H88">
        <v>102</v>
      </c>
      <c r="I88" t="s">
        <v>96</v>
      </c>
      <c r="J88">
        <v>99</v>
      </c>
      <c r="K88" t="s">
        <v>23</v>
      </c>
      <c r="L88">
        <v>99</v>
      </c>
      <c r="M88" t="s">
        <v>48</v>
      </c>
      <c r="N88">
        <v>7777</v>
      </c>
      <c r="O88" t="s">
        <v>37</v>
      </c>
      <c r="P88">
        <v>158994</v>
      </c>
    </row>
    <row r="89" spans="1:19" x14ac:dyDescent="0.3">
      <c r="A89" s="1" t="str">
        <f t="shared" si="1"/>
        <v>2018|Auckland|Median ($) - total household income</v>
      </c>
      <c r="B89" t="s">
        <v>18</v>
      </c>
      <c r="C89" t="s">
        <v>19</v>
      </c>
      <c r="D89" t="s">
        <v>20</v>
      </c>
      <c r="E89" t="s">
        <v>21</v>
      </c>
      <c r="F89">
        <v>2018</v>
      </c>
      <c r="G89">
        <v>2018</v>
      </c>
      <c r="H89">
        <v>102</v>
      </c>
      <c r="I89" t="s">
        <v>96</v>
      </c>
      <c r="J89">
        <v>99</v>
      </c>
      <c r="K89" t="s">
        <v>23</v>
      </c>
      <c r="L89" t="s">
        <v>56</v>
      </c>
      <c r="M89" t="s">
        <v>57</v>
      </c>
      <c r="N89">
        <v>7777</v>
      </c>
      <c r="O89" t="s">
        <v>37</v>
      </c>
      <c r="P89">
        <v>97900</v>
      </c>
    </row>
    <row r="90" spans="1:19" x14ac:dyDescent="0.3">
      <c r="A90" s="1" t="str">
        <f t="shared" si="1"/>
        <v>2018|Counties Manukau|$20,000 or less</v>
      </c>
      <c r="B90" t="s">
        <v>18</v>
      </c>
      <c r="C90" t="s">
        <v>19</v>
      </c>
      <c r="D90" t="s">
        <v>20</v>
      </c>
      <c r="E90" t="s">
        <v>21</v>
      </c>
      <c r="F90">
        <v>2018</v>
      </c>
      <c r="G90">
        <v>2018</v>
      </c>
      <c r="H90">
        <v>103</v>
      </c>
      <c r="I90" t="s">
        <v>165</v>
      </c>
      <c r="J90">
        <v>99</v>
      </c>
      <c r="K90" t="s">
        <v>23</v>
      </c>
      <c r="L90">
        <v>1</v>
      </c>
      <c r="M90" t="s">
        <v>39</v>
      </c>
      <c r="N90">
        <v>7777</v>
      </c>
      <c r="O90" t="s">
        <v>37</v>
      </c>
      <c r="P90">
        <v>11289</v>
      </c>
    </row>
    <row r="91" spans="1:19" x14ac:dyDescent="0.3">
      <c r="A91" s="1" t="str">
        <f t="shared" si="1"/>
        <v>2018|Counties Manukau|$20,001-$30,000</v>
      </c>
      <c r="B91" t="s">
        <v>18</v>
      </c>
      <c r="C91" t="s">
        <v>19</v>
      </c>
      <c r="D91" t="s">
        <v>20</v>
      </c>
      <c r="E91" t="s">
        <v>21</v>
      </c>
      <c r="F91">
        <v>2018</v>
      </c>
      <c r="G91">
        <v>2018</v>
      </c>
      <c r="H91">
        <v>103</v>
      </c>
      <c r="I91" t="s">
        <v>165</v>
      </c>
      <c r="J91">
        <v>99</v>
      </c>
      <c r="K91" t="s">
        <v>23</v>
      </c>
      <c r="L91">
        <v>2</v>
      </c>
      <c r="M91" t="s">
        <v>24</v>
      </c>
      <c r="N91">
        <v>7777</v>
      </c>
      <c r="O91" t="s">
        <v>37</v>
      </c>
      <c r="P91">
        <v>9987</v>
      </c>
    </row>
    <row r="92" spans="1:19" x14ac:dyDescent="0.3">
      <c r="A92" s="1" t="str">
        <f t="shared" si="1"/>
        <v>2018|Counties Manukau|$30,001-$50,000</v>
      </c>
      <c r="B92" t="s">
        <v>18</v>
      </c>
      <c r="C92" t="s">
        <v>19</v>
      </c>
      <c r="D92" t="s">
        <v>20</v>
      </c>
      <c r="E92" t="s">
        <v>21</v>
      </c>
      <c r="F92">
        <v>2018</v>
      </c>
      <c r="G92">
        <v>2018</v>
      </c>
      <c r="H92">
        <v>103</v>
      </c>
      <c r="I92" t="s">
        <v>165</v>
      </c>
      <c r="J92">
        <v>99</v>
      </c>
      <c r="K92" t="s">
        <v>23</v>
      </c>
      <c r="L92">
        <v>3</v>
      </c>
      <c r="M92" t="s">
        <v>45</v>
      </c>
      <c r="N92">
        <v>7777</v>
      </c>
      <c r="O92" t="s">
        <v>37</v>
      </c>
      <c r="P92">
        <v>16431</v>
      </c>
    </row>
    <row r="93" spans="1:19" x14ac:dyDescent="0.3">
      <c r="A93" s="1" t="str">
        <f t="shared" si="1"/>
        <v>2018|Counties Manukau|$50,001-$70,000</v>
      </c>
      <c r="B93" t="s">
        <v>18</v>
      </c>
      <c r="C93" t="s">
        <v>19</v>
      </c>
      <c r="D93" t="s">
        <v>20</v>
      </c>
      <c r="E93" t="s">
        <v>21</v>
      </c>
      <c r="F93">
        <v>2018</v>
      </c>
      <c r="G93">
        <v>2018</v>
      </c>
      <c r="H93">
        <v>103</v>
      </c>
      <c r="I93" t="s">
        <v>165</v>
      </c>
      <c r="J93">
        <v>99</v>
      </c>
      <c r="K93" t="s">
        <v>23</v>
      </c>
      <c r="L93">
        <v>4</v>
      </c>
      <c r="M93" t="s">
        <v>36</v>
      </c>
      <c r="N93">
        <v>7777</v>
      </c>
      <c r="O93" t="s">
        <v>37</v>
      </c>
      <c r="P93">
        <v>16401</v>
      </c>
    </row>
    <row r="94" spans="1:19" x14ac:dyDescent="0.3">
      <c r="A94" s="1" t="str">
        <f t="shared" si="1"/>
        <v>2018|Counties Manukau|$70,001-$100,000</v>
      </c>
      <c r="B94" t="s">
        <v>18</v>
      </c>
      <c r="C94" t="s">
        <v>19</v>
      </c>
      <c r="D94" t="s">
        <v>20</v>
      </c>
      <c r="E94" t="s">
        <v>21</v>
      </c>
      <c r="F94">
        <v>2018</v>
      </c>
      <c r="G94">
        <v>2018</v>
      </c>
      <c r="H94">
        <v>103</v>
      </c>
      <c r="I94" t="s">
        <v>165</v>
      </c>
      <c r="J94">
        <v>99</v>
      </c>
      <c r="K94" t="s">
        <v>23</v>
      </c>
      <c r="L94">
        <v>5</v>
      </c>
      <c r="M94" t="s">
        <v>58</v>
      </c>
      <c r="N94">
        <v>7777</v>
      </c>
      <c r="O94" t="s">
        <v>37</v>
      </c>
      <c r="P94">
        <v>21345</v>
      </c>
    </row>
    <row r="95" spans="1:19" x14ac:dyDescent="0.3">
      <c r="A95" s="1" t="str">
        <f t="shared" si="1"/>
        <v>2018|Counties Manukau|$100,001-$150,000</v>
      </c>
      <c r="B95" t="s">
        <v>18</v>
      </c>
      <c r="C95" t="s">
        <v>19</v>
      </c>
      <c r="D95" t="s">
        <v>20</v>
      </c>
      <c r="E95" t="s">
        <v>21</v>
      </c>
      <c r="F95">
        <v>2018</v>
      </c>
      <c r="G95">
        <v>2018</v>
      </c>
      <c r="H95">
        <v>103</v>
      </c>
      <c r="I95" t="s">
        <v>165</v>
      </c>
      <c r="J95">
        <v>99</v>
      </c>
      <c r="K95" t="s">
        <v>23</v>
      </c>
      <c r="L95">
        <v>6</v>
      </c>
      <c r="M95" t="s">
        <v>59</v>
      </c>
      <c r="N95">
        <v>7777</v>
      </c>
      <c r="O95" t="s">
        <v>37</v>
      </c>
      <c r="P95">
        <v>30867</v>
      </c>
    </row>
    <row r="96" spans="1:19" x14ac:dyDescent="0.3">
      <c r="A96" s="1" t="str">
        <f t="shared" si="1"/>
        <v>2018|Counties Manukau|$150,001-$200,000</v>
      </c>
      <c r="B96" t="s">
        <v>18</v>
      </c>
      <c r="C96" t="s">
        <v>19</v>
      </c>
      <c r="D96" t="s">
        <v>20</v>
      </c>
      <c r="E96" t="s">
        <v>21</v>
      </c>
      <c r="F96">
        <v>2018</v>
      </c>
      <c r="G96">
        <v>2018</v>
      </c>
      <c r="H96">
        <v>103</v>
      </c>
      <c r="I96" t="s">
        <v>165</v>
      </c>
      <c r="J96">
        <v>99</v>
      </c>
      <c r="K96" t="s">
        <v>23</v>
      </c>
      <c r="L96">
        <v>7</v>
      </c>
      <c r="M96" t="s">
        <v>43</v>
      </c>
      <c r="N96">
        <v>7777</v>
      </c>
      <c r="O96" t="s">
        <v>37</v>
      </c>
      <c r="P96">
        <v>30552</v>
      </c>
    </row>
    <row r="97" spans="1:19" x14ac:dyDescent="0.3">
      <c r="A97" s="1" t="str">
        <f t="shared" si="1"/>
        <v>2018|Counties Manukau|$200,001 or more</v>
      </c>
      <c r="B97" t="s">
        <v>18</v>
      </c>
      <c r="C97" t="s">
        <v>19</v>
      </c>
      <c r="D97" t="s">
        <v>20</v>
      </c>
      <c r="E97" t="s">
        <v>21</v>
      </c>
      <c r="F97">
        <v>2018</v>
      </c>
      <c r="G97">
        <v>2018</v>
      </c>
      <c r="H97">
        <v>103</v>
      </c>
      <c r="I97" t="s">
        <v>165</v>
      </c>
      <c r="J97">
        <v>99</v>
      </c>
      <c r="K97" t="s">
        <v>23</v>
      </c>
      <c r="L97">
        <v>8</v>
      </c>
      <c r="M97" t="s">
        <v>27</v>
      </c>
      <c r="N97">
        <v>7777</v>
      </c>
      <c r="O97" t="s">
        <v>37</v>
      </c>
      <c r="R97" t="s">
        <v>29</v>
      </c>
      <c r="S97" t="s">
        <v>30</v>
      </c>
    </row>
    <row r="98" spans="1:19" x14ac:dyDescent="0.3">
      <c r="A98" s="1" t="str">
        <f t="shared" si="1"/>
        <v>2018|Counties Manukau|Total stated - total household income</v>
      </c>
      <c r="B98" t="s">
        <v>18</v>
      </c>
      <c r="C98" t="s">
        <v>19</v>
      </c>
      <c r="D98" t="s">
        <v>20</v>
      </c>
      <c r="E98" t="s">
        <v>21</v>
      </c>
      <c r="F98">
        <v>2018</v>
      </c>
      <c r="G98">
        <v>2018</v>
      </c>
      <c r="H98">
        <v>103</v>
      </c>
      <c r="I98" t="s">
        <v>165</v>
      </c>
      <c r="J98">
        <v>99</v>
      </c>
      <c r="K98" t="s">
        <v>23</v>
      </c>
      <c r="L98">
        <v>77</v>
      </c>
      <c r="M98" t="s">
        <v>32</v>
      </c>
      <c r="N98">
        <v>7777</v>
      </c>
      <c r="O98" t="s">
        <v>37</v>
      </c>
      <c r="P98">
        <v>136875</v>
      </c>
    </row>
    <row r="99" spans="1:19" x14ac:dyDescent="0.3">
      <c r="A99" s="1" t="str">
        <f t="shared" si="1"/>
        <v>2018|Counties Manukau|Total - total household income</v>
      </c>
      <c r="B99" t="s">
        <v>18</v>
      </c>
      <c r="C99" t="s">
        <v>19</v>
      </c>
      <c r="D99" t="s">
        <v>20</v>
      </c>
      <c r="E99" t="s">
        <v>21</v>
      </c>
      <c r="F99">
        <v>2018</v>
      </c>
      <c r="G99">
        <v>2018</v>
      </c>
      <c r="H99">
        <v>103</v>
      </c>
      <c r="I99" t="s">
        <v>165</v>
      </c>
      <c r="J99">
        <v>99</v>
      </c>
      <c r="K99" t="s">
        <v>23</v>
      </c>
      <c r="L99">
        <v>99</v>
      </c>
      <c r="M99" t="s">
        <v>48</v>
      </c>
      <c r="N99">
        <v>7777</v>
      </c>
      <c r="O99" t="s">
        <v>37</v>
      </c>
      <c r="P99">
        <v>150690</v>
      </c>
    </row>
    <row r="100" spans="1:19" x14ac:dyDescent="0.3">
      <c r="A100" s="1" t="str">
        <f t="shared" si="1"/>
        <v>2018|Counties Manukau|Median ($) - total household income</v>
      </c>
      <c r="B100" t="s">
        <v>18</v>
      </c>
      <c r="C100" t="s">
        <v>19</v>
      </c>
      <c r="D100" t="s">
        <v>20</v>
      </c>
      <c r="E100" t="s">
        <v>21</v>
      </c>
      <c r="F100">
        <v>2018</v>
      </c>
      <c r="G100">
        <v>2018</v>
      </c>
      <c r="H100">
        <v>103</v>
      </c>
      <c r="I100" t="s">
        <v>165</v>
      </c>
      <c r="J100">
        <v>99</v>
      </c>
      <c r="K100" t="s">
        <v>23</v>
      </c>
      <c r="L100" t="s">
        <v>56</v>
      </c>
      <c r="M100" t="s">
        <v>57</v>
      </c>
      <c r="N100">
        <v>7777</v>
      </c>
      <c r="O100" t="s">
        <v>37</v>
      </c>
      <c r="P100">
        <v>90100</v>
      </c>
    </row>
    <row r="101" spans="1:19" x14ac:dyDescent="0.3">
      <c r="A101" s="1" t="str">
        <f t="shared" si="1"/>
        <v>2018|Waikato|$20,000 or less</v>
      </c>
      <c r="B101" t="s">
        <v>18</v>
      </c>
      <c r="C101" t="s">
        <v>19</v>
      </c>
      <c r="D101" t="s">
        <v>20</v>
      </c>
      <c r="E101" t="s">
        <v>21</v>
      </c>
      <c r="F101">
        <v>2018</v>
      </c>
      <c r="G101">
        <v>2018</v>
      </c>
      <c r="H101">
        <v>200</v>
      </c>
      <c r="I101" t="s">
        <v>169</v>
      </c>
      <c r="J101">
        <v>99</v>
      </c>
      <c r="K101" t="s">
        <v>23</v>
      </c>
      <c r="L101">
        <v>1</v>
      </c>
      <c r="M101" t="s">
        <v>39</v>
      </c>
      <c r="N101">
        <v>7777</v>
      </c>
      <c r="O101" t="s">
        <v>37</v>
      </c>
      <c r="P101">
        <v>12924</v>
      </c>
    </row>
    <row r="102" spans="1:19" x14ac:dyDescent="0.3">
      <c r="A102" s="1" t="str">
        <f t="shared" si="1"/>
        <v>2018|Waikato|$20,001-$30,000</v>
      </c>
      <c r="B102" t="s">
        <v>18</v>
      </c>
      <c r="C102" t="s">
        <v>19</v>
      </c>
      <c r="D102" t="s">
        <v>20</v>
      </c>
      <c r="E102" t="s">
        <v>21</v>
      </c>
      <c r="F102">
        <v>2018</v>
      </c>
      <c r="G102">
        <v>2018</v>
      </c>
      <c r="H102">
        <v>200</v>
      </c>
      <c r="I102" t="s">
        <v>169</v>
      </c>
      <c r="J102">
        <v>99</v>
      </c>
      <c r="K102" t="s">
        <v>23</v>
      </c>
      <c r="L102">
        <v>2</v>
      </c>
      <c r="M102" t="s">
        <v>24</v>
      </c>
      <c r="N102">
        <v>7777</v>
      </c>
      <c r="O102" t="s">
        <v>37</v>
      </c>
      <c r="P102">
        <v>14115</v>
      </c>
    </row>
    <row r="103" spans="1:19" x14ac:dyDescent="0.3">
      <c r="A103" s="1" t="str">
        <f t="shared" si="1"/>
        <v>2018|Waikato|$30,001-$50,000</v>
      </c>
      <c r="B103" t="s">
        <v>18</v>
      </c>
      <c r="C103" t="s">
        <v>19</v>
      </c>
      <c r="D103" t="s">
        <v>20</v>
      </c>
      <c r="E103" t="s">
        <v>21</v>
      </c>
      <c r="F103">
        <v>2018</v>
      </c>
      <c r="G103">
        <v>2018</v>
      </c>
      <c r="H103">
        <v>200</v>
      </c>
      <c r="I103" t="s">
        <v>169</v>
      </c>
      <c r="J103">
        <v>99</v>
      </c>
      <c r="K103" t="s">
        <v>23</v>
      </c>
      <c r="L103">
        <v>3</v>
      </c>
      <c r="M103" t="s">
        <v>45</v>
      </c>
      <c r="N103">
        <v>7777</v>
      </c>
      <c r="O103" t="s">
        <v>37</v>
      </c>
      <c r="P103">
        <v>21543</v>
      </c>
    </row>
    <row r="104" spans="1:19" x14ac:dyDescent="0.3">
      <c r="A104" s="1" t="str">
        <f t="shared" si="1"/>
        <v>2018|Waikato|$50,001-$70,000</v>
      </c>
      <c r="B104" t="s">
        <v>18</v>
      </c>
      <c r="C104" t="s">
        <v>19</v>
      </c>
      <c r="D104" t="s">
        <v>20</v>
      </c>
      <c r="E104" t="s">
        <v>21</v>
      </c>
      <c r="F104">
        <v>2018</v>
      </c>
      <c r="G104">
        <v>2018</v>
      </c>
      <c r="H104">
        <v>200</v>
      </c>
      <c r="I104" t="s">
        <v>169</v>
      </c>
      <c r="J104">
        <v>99</v>
      </c>
      <c r="K104" t="s">
        <v>23</v>
      </c>
      <c r="L104">
        <v>4</v>
      </c>
      <c r="M104" t="s">
        <v>36</v>
      </c>
      <c r="N104">
        <v>7777</v>
      </c>
      <c r="O104" t="s">
        <v>37</v>
      </c>
      <c r="P104">
        <v>19407</v>
      </c>
    </row>
    <row r="105" spans="1:19" x14ac:dyDescent="0.3">
      <c r="A105" s="1" t="str">
        <f t="shared" si="1"/>
        <v>2018|Waikato|$70,001-$100,000</v>
      </c>
      <c r="B105" t="s">
        <v>18</v>
      </c>
      <c r="C105" t="s">
        <v>19</v>
      </c>
      <c r="D105" t="s">
        <v>20</v>
      </c>
      <c r="E105" t="s">
        <v>21</v>
      </c>
      <c r="F105">
        <v>2018</v>
      </c>
      <c r="G105">
        <v>2018</v>
      </c>
      <c r="H105">
        <v>200</v>
      </c>
      <c r="I105" t="s">
        <v>169</v>
      </c>
      <c r="J105">
        <v>99</v>
      </c>
      <c r="K105" t="s">
        <v>23</v>
      </c>
      <c r="L105">
        <v>5</v>
      </c>
      <c r="M105" t="s">
        <v>58</v>
      </c>
      <c r="N105">
        <v>7777</v>
      </c>
      <c r="O105" t="s">
        <v>37</v>
      </c>
      <c r="P105">
        <v>21690</v>
      </c>
    </row>
    <row r="106" spans="1:19" x14ac:dyDescent="0.3">
      <c r="A106" s="1" t="str">
        <f t="shared" si="1"/>
        <v>2018|Waikato|$100,001-$150,000</v>
      </c>
      <c r="B106" t="s">
        <v>18</v>
      </c>
      <c r="C106" t="s">
        <v>19</v>
      </c>
      <c r="D106" t="s">
        <v>20</v>
      </c>
      <c r="E106" t="s">
        <v>21</v>
      </c>
      <c r="F106">
        <v>2018</v>
      </c>
      <c r="G106">
        <v>2018</v>
      </c>
      <c r="H106">
        <v>200</v>
      </c>
      <c r="I106" t="s">
        <v>169</v>
      </c>
      <c r="J106">
        <v>99</v>
      </c>
      <c r="K106" t="s">
        <v>23</v>
      </c>
      <c r="L106">
        <v>6</v>
      </c>
      <c r="M106" t="s">
        <v>59</v>
      </c>
      <c r="N106">
        <v>7777</v>
      </c>
      <c r="O106" t="s">
        <v>37</v>
      </c>
      <c r="P106">
        <v>24915</v>
      </c>
    </row>
    <row r="107" spans="1:19" x14ac:dyDescent="0.3">
      <c r="A107" s="1" t="str">
        <f t="shared" si="1"/>
        <v>2018|Waikato|$150,001-$200,000</v>
      </c>
      <c r="B107" t="s">
        <v>18</v>
      </c>
      <c r="C107" t="s">
        <v>19</v>
      </c>
      <c r="D107" t="s">
        <v>20</v>
      </c>
      <c r="E107" t="s">
        <v>21</v>
      </c>
      <c r="F107">
        <v>2018</v>
      </c>
      <c r="G107">
        <v>2018</v>
      </c>
      <c r="H107">
        <v>200</v>
      </c>
      <c r="I107" t="s">
        <v>169</v>
      </c>
      <c r="J107">
        <v>99</v>
      </c>
      <c r="K107" t="s">
        <v>23</v>
      </c>
      <c r="L107">
        <v>7</v>
      </c>
      <c r="M107" t="s">
        <v>43</v>
      </c>
      <c r="N107">
        <v>7777</v>
      </c>
      <c r="O107" t="s">
        <v>37</v>
      </c>
      <c r="P107">
        <v>18555</v>
      </c>
    </row>
    <row r="108" spans="1:19" x14ac:dyDescent="0.3">
      <c r="A108" s="1" t="str">
        <f t="shared" si="1"/>
        <v>2018|Waikato|$200,001 or more</v>
      </c>
      <c r="B108" t="s">
        <v>18</v>
      </c>
      <c r="C108" t="s">
        <v>19</v>
      </c>
      <c r="D108" t="s">
        <v>20</v>
      </c>
      <c r="E108" t="s">
        <v>21</v>
      </c>
      <c r="F108">
        <v>2018</v>
      </c>
      <c r="G108">
        <v>2018</v>
      </c>
      <c r="H108">
        <v>200</v>
      </c>
      <c r="I108" t="s">
        <v>169</v>
      </c>
      <c r="J108">
        <v>99</v>
      </c>
      <c r="K108" t="s">
        <v>23</v>
      </c>
      <c r="L108">
        <v>8</v>
      </c>
      <c r="M108" t="s">
        <v>27</v>
      </c>
      <c r="N108">
        <v>7777</v>
      </c>
      <c r="O108" t="s">
        <v>37</v>
      </c>
      <c r="R108" t="s">
        <v>29</v>
      </c>
      <c r="S108" t="s">
        <v>30</v>
      </c>
    </row>
    <row r="109" spans="1:19" x14ac:dyDescent="0.3">
      <c r="A109" s="1" t="str">
        <f t="shared" si="1"/>
        <v>2018|Waikato|Total stated - total household income</v>
      </c>
      <c r="B109" t="s">
        <v>18</v>
      </c>
      <c r="C109" t="s">
        <v>19</v>
      </c>
      <c r="D109" t="s">
        <v>20</v>
      </c>
      <c r="E109" t="s">
        <v>21</v>
      </c>
      <c r="F109">
        <v>2018</v>
      </c>
      <c r="G109">
        <v>2018</v>
      </c>
      <c r="H109">
        <v>200</v>
      </c>
      <c r="I109" t="s">
        <v>169</v>
      </c>
      <c r="J109">
        <v>99</v>
      </c>
      <c r="K109" t="s">
        <v>23</v>
      </c>
      <c r="L109">
        <v>77</v>
      </c>
      <c r="M109" t="s">
        <v>32</v>
      </c>
      <c r="N109">
        <v>7777</v>
      </c>
      <c r="O109" t="s">
        <v>37</v>
      </c>
      <c r="P109">
        <v>133143</v>
      </c>
    </row>
    <row r="110" spans="1:19" x14ac:dyDescent="0.3">
      <c r="A110" s="1" t="str">
        <f t="shared" si="1"/>
        <v>2018|Waikato|Total - total household income</v>
      </c>
      <c r="B110" t="s">
        <v>18</v>
      </c>
      <c r="C110" t="s">
        <v>19</v>
      </c>
      <c r="D110" t="s">
        <v>20</v>
      </c>
      <c r="E110" t="s">
        <v>21</v>
      </c>
      <c r="F110">
        <v>2018</v>
      </c>
      <c r="G110">
        <v>2018</v>
      </c>
      <c r="H110">
        <v>200</v>
      </c>
      <c r="I110" t="s">
        <v>169</v>
      </c>
      <c r="J110">
        <v>99</v>
      </c>
      <c r="K110" t="s">
        <v>23</v>
      </c>
      <c r="L110">
        <v>99</v>
      </c>
      <c r="M110" t="s">
        <v>48</v>
      </c>
      <c r="N110">
        <v>7777</v>
      </c>
      <c r="O110" t="s">
        <v>37</v>
      </c>
      <c r="P110">
        <v>144183</v>
      </c>
    </row>
    <row r="111" spans="1:19" x14ac:dyDescent="0.3">
      <c r="A111" s="1" t="str">
        <f t="shared" si="1"/>
        <v>2018|Waikato|Median ($) - total household income</v>
      </c>
      <c r="B111" t="s">
        <v>18</v>
      </c>
      <c r="C111" t="s">
        <v>19</v>
      </c>
      <c r="D111" t="s">
        <v>20</v>
      </c>
      <c r="E111" t="s">
        <v>21</v>
      </c>
      <c r="F111">
        <v>2018</v>
      </c>
      <c r="G111">
        <v>2018</v>
      </c>
      <c r="H111">
        <v>200</v>
      </c>
      <c r="I111" t="s">
        <v>169</v>
      </c>
      <c r="J111">
        <v>99</v>
      </c>
      <c r="K111" t="s">
        <v>23</v>
      </c>
      <c r="L111" t="s">
        <v>56</v>
      </c>
      <c r="M111" t="s">
        <v>57</v>
      </c>
      <c r="N111">
        <v>7777</v>
      </c>
      <c r="O111" t="s">
        <v>37</v>
      </c>
      <c r="P111">
        <v>68500</v>
      </c>
    </row>
    <row r="112" spans="1:19" x14ac:dyDescent="0.3">
      <c r="A112" s="1" t="str">
        <f t="shared" si="1"/>
        <v>2018|Lakes|$20,000 or less</v>
      </c>
      <c r="B112" t="s">
        <v>18</v>
      </c>
      <c r="C112" t="s">
        <v>19</v>
      </c>
      <c r="D112" t="s">
        <v>20</v>
      </c>
      <c r="E112" t="s">
        <v>21</v>
      </c>
      <c r="F112">
        <v>2018</v>
      </c>
      <c r="G112">
        <v>2018</v>
      </c>
      <c r="H112">
        <v>201</v>
      </c>
      <c r="I112" t="s">
        <v>154</v>
      </c>
      <c r="J112">
        <v>99</v>
      </c>
      <c r="K112" t="s">
        <v>23</v>
      </c>
      <c r="L112">
        <v>1</v>
      </c>
      <c r="M112" t="s">
        <v>39</v>
      </c>
      <c r="N112">
        <v>7777</v>
      </c>
      <c r="O112" t="s">
        <v>37</v>
      </c>
      <c r="P112">
        <v>3297</v>
      </c>
    </row>
    <row r="113" spans="1:19" x14ac:dyDescent="0.3">
      <c r="A113" s="1" t="str">
        <f t="shared" si="1"/>
        <v>2018|Lakes|$20,001-$30,000</v>
      </c>
      <c r="B113" t="s">
        <v>18</v>
      </c>
      <c r="C113" t="s">
        <v>19</v>
      </c>
      <c r="D113" t="s">
        <v>20</v>
      </c>
      <c r="E113" t="s">
        <v>21</v>
      </c>
      <c r="F113">
        <v>2018</v>
      </c>
      <c r="G113">
        <v>2018</v>
      </c>
      <c r="H113">
        <v>201</v>
      </c>
      <c r="I113" t="s">
        <v>154</v>
      </c>
      <c r="J113">
        <v>99</v>
      </c>
      <c r="K113" t="s">
        <v>23</v>
      </c>
      <c r="L113">
        <v>2</v>
      </c>
      <c r="M113" t="s">
        <v>24</v>
      </c>
      <c r="N113">
        <v>7777</v>
      </c>
      <c r="O113" t="s">
        <v>37</v>
      </c>
      <c r="P113">
        <v>3849</v>
      </c>
    </row>
    <row r="114" spans="1:19" x14ac:dyDescent="0.3">
      <c r="A114" s="1" t="str">
        <f t="shared" si="1"/>
        <v>2018|Lakes|$30,001-$50,000</v>
      </c>
      <c r="B114" t="s">
        <v>18</v>
      </c>
      <c r="C114" t="s">
        <v>19</v>
      </c>
      <c r="D114" t="s">
        <v>20</v>
      </c>
      <c r="E114" t="s">
        <v>21</v>
      </c>
      <c r="F114">
        <v>2018</v>
      </c>
      <c r="G114">
        <v>2018</v>
      </c>
      <c r="H114">
        <v>201</v>
      </c>
      <c r="I114" t="s">
        <v>154</v>
      </c>
      <c r="J114">
        <v>99</v>
      </c>
      <c r="K114" t="s">
        <v>23</v>
      </c>
      <c r="L114">
        <v>3</v>
      </c>
      <c r="M114" t="s">
        <v>45</v>
      </c>
      <c r="N114">
        <v>7777</v>
      </c>
      <c r="O114" t="s">
        <v>37</v>
      </c>
      <c r="P114">
        <v>5904</v>
      </c>
    </row>
    <row r="115" spans="1:19" x14ac:dyDescent="0.3">
      <c r="A115" s="1" t="str">
        <f t="shared" si="1"/>
        <v>2018|Lakes|$50,001-$70,000</v>
      </c>
      <c r="B115" t="s">
        <v>18</v>
      </c>
      <c r="C115" t="s">
        <v>19</v>
      </c>
      <c r="D115" t="s">
        <v>20</v>
      </c>
      <c r="E115" t="s">
        <v>21</v>
      </c>
      <c r="F115">
        <v>2018</v>
      </c>
      <c r="G115">
        <v>2018</v>
      </c>
      <c r="H115">
        <v>201</v>
      </c>
      <c r="I115" t="s">
        <v>154</v>
      </c>
      <c r="J115">
        <v>99</v>
      </c>
      <c r="K115" t="s">
        <v>23</v>
      </c>
      <c r="L115">
        <v>4</v>
      </c>
      <c r="M115" t="s">
        <v>36</v>
      </c>
      <c r="N115">
        <v>7777</v>
      </c>
      <c r="O115" t="s">
        <v>37</v>
      </c>
      <c r="P115">
        <v>5469</v>
      </c>
    </row>
    <row r="116" spans="1:19" x14ac:dyDescent="0.3">
      <c r="A116" s="1" t="str">
        <f t="shared" si="1"/>
        <v>2018|Lakes|$70,001-$100,000</v>
      </c>
      <c r="B116" t="s">
        <v>18</v>
      </c>
      <c r="C116" t="s">
        <v>19</v>
      </c>
      <c r="D116" t="s">
        <v>20</v>
      </c>
      <c r="E116" t="s">
        <v>21</v>
      </c>
      <c r="F116">
        <v>2018</v>
      </c>
      <c r="G116">
        <v>2018</v>
      </c>
      <c r="H116">
        <v>201</v>
      </c>
      <c r="I116" t="s">
        <v>154</v>
      </c>
      <c r="J116">
        <v>99</v>
      </c>
      <c r="K116" t="s">
        <v>23</v>
      </c>
      <c r="L116">
        <v>5</v>
      </c>
      <c r="M116" t="s">
        <v>58</v>
      </c>
      <c r="N116">
        <v>7777</v>
      </c>
      <c r="O116" t="s">
        <v>37</v>
      </c>
      <c r="P116">
        <v>6090</v>
      </c>
    </row>
    <row r="117" spans="1:19" x14ac:dyDescent="0.3">
      <c r="A117" s="1" t="str">
        <f t="shared" si="1"/>
        <v>2018|Lakes|$100,001-$150,000</v>
      </c>
      <c r="B117" t="s">
        <v>18</v>
      </c>
      <c r="C117" t="s">
        <v>19</v>
      </c>
      <c r="D117" t="s">
        <v>20</v>
      </c>
      <c r="E117" t="s">
        <v>21</v>
      </c>
      <c r="F117">
        <v>2018</v>
      </c>
      <c r="G117">
        <v>2018</v>
      </c>
      <c r="H117">
        <v>201</v>
      </c>
      <c r="I117" t="s">
        <v>154</v>
      </c>
      <c r="J117">
        <v>99</v>
      </c>
      <c r="K117" t="s">
        <v>23</v>
      </c>
      <c r="L117">
        <v>6</v>
      </c>
      <c r="M117" t="s">
        <v>59</v>
      </c>
      <c r="N117">
        <v>7777</v>
      </c>
      <c r="O117" t="s">
        <v>37</v>
      </c>
      <c r="P117">
        <v>6222</v>
      </c>
    </row>
    <row r="118" spans="1:19" x14ac:dyDescent="0.3">
      <c r="A118" s="1" t="str">
        <f t="shared" si="1"/>
        <v>2018|Lakes|$150,001-$200,000</v>
      </c>
      <c r="B118" t="s">
        <v>18</v>
      </c>
      <c r="C118" t="s">
        <v>19</v>
      </c>
      <c r="D118" t="s">
        <v>20</v>
      </c>
      <c r="E118" t="s">
        <v>21</v>
      </c>
      <c r="F118">
        <v>2018</v>
      </c>
      <c r="G118">
        <v>2018</v>
      </c>
      <c r="H118">
        <v>201</v>
      </c>
      <c r="I118" t="s">
        <v>154</v>
      </c>
      <c r="J118">
        <v>99</v>
      </c>
      <c r="K118" t="s">
        <v>23</v>
      </c>
      <c r="L118">
        <v>7</v>
      </c>
      <c r="M118" t="s">
        <v>43</v>
      </c>
      <c r="N118">
        <v>7777</v>
      </c>
      <c r="O118" t="s">
        <v>37</v>
      </c>
      <c r="P118">
        <v>3975</v>
      </c>
    </row>
    <row r="119" spans="1:19" x14ac:dyDescent="0.3">
      <c r="A119" s="1" t="str">
        <f t="shared" si="1"/>
        <v>2018|Lakes|$200,001 or more</v>
      </c>
      <c r="B119" t="s">
        <v>18</v>
      </c>
      <c r="C119" t="s">
        <v>19</v>
      </c>
      <c r="D119" t="s">
        <v>20</v>
      </c>
      <c r="E119" t="s">
        <v>21</v>
      </c>
      <c r="F119">
        <v>2018</v>
      </c>
      <c r="G119">
        <v>2018</v>
      </c>
      <c r="H119">
        <v>201</v>
      </c>
      <c r="I119" t="s">
        <v>154</v>
      </c>
      <c r="J119">
        <v>99</v>
      </c>
      <c r="K119" t="s">
        <v>23</v>
      </c>
      <c r="L119">
        <v>8</v>
      </c>
      <c r="M119" t="s">
        <v>27</v>
      </c>
      <c r="N119">
        <v>7777</v>
      </c>
      <c r="O119" t="s">
        <v>37</v>
      </c>
      <c r="R119" t="s">
        <v>29</v>
      </c>
      <c r="S119" t="s">
        <v>30</v>
      </c>
    </row>
    <row r="120" spans="1:19" x14ac:dyDescent="0.3">
      <c r="A120" s="1" t="str">
        <f t="shared" si="1"/>
        <v>2018|Lakes|Total stated - total household income</v>
      </c>
      <c r="B120" t="s">
        <v>18</v>
      </c>
      <c r="C120" t="s">
        <v>19</v>
      </c>
      <c r="D120" t="s">
        <v>20</v>
      </c>
      <c r="E120" t="s">
        <v>21</v>
      </c>
      <c r="F120">
        <v>2018</v>
      </c>
      <c r="G120">
        <v>2018</v>
      </c>
      <c r="H120">
        <v>201</v>
      </c>
      <c r="I120" t="s">
        <v>154</v>
      </c>
      <c r="J120">
        <v>99</v>
      </c>
      <c r="K120" t="s">
        <v>23</v>
      </c>
      <c r="L120">
        <v>77</v>
      </c>
      <c r="M120" t="s">
        <v>32</v>
      </c>
      <c r="N120">
        <v>7777</v>
      </c>
      <c r="O120" t="s">
        <v>37</v>
      </c>
      <c r="P120">
        <v>34812</v>
      </c>
    </row>
    <row r="121" spans="1:19" x14ac:dyDescent="0.3">
      <c r="A121" s="1" t="str">
        <f t="shared" si="1"/>
        <v>2018|Lakes|Total - total household income</v>
      </c>
      <c r="B121" t="s">
        <v>18</v>
      </c>
      <c r="C121" t="s">
        <v>19</v>
      </c>
      <c r="D121" t="s">
        <v>20</v>
      </c>
      <c r="E121" t="s">
        <v>21</v>
      </c>
      <c r="F121">
        <v>2018</v>
      </c>
      <c r="G121">
        <v>2018</v>
      </c>
      <c r="H121">
        <v>201</v>
      </c>
      <c r="I121" t="s">
        <v>154</v>
      </c>
      <c r="J121">
        <v>99</v>
      </c>
      <c r="K121" t="s">
        <v>23</v>
      </c>
      <c r="L121">
        <v>99</v>
      </c>
      <c r="M121" t="s">
        <v>48</v>
      </c>
      <c r="N121">
        <v>7777</v>
      </c>
      <c r="O121" t="s">
        <v>37</v>
      </c>
      <c r="P121">
        <v>38814</v>
      </c>
    </row>
    <row r="122" spans="1:19" x14ac:dyDescent="0.3">
      <c r="A122" s="1" t="str">
        <f t="shared" si="1"/>
        <v>2018|Lakes|Median ($) - total household income</v>
      </c>
      <c r="B122" t="s">
        <v>18</v>
      </c>
      <c r="C122" t="s">
        <v>19</v>
      </c>
      <c r="D122" t="s">
        <v>20</v>
      </c>
      <c r="E122" t="s">
        <v>21</v>
      </c>
      <c r="F122">
        <v>2018</v>
      </c>
      <c r="G122">
        <v>2018</v>
      </c>
      <c r="H122">
        <v>201</v>
      </c>
      <c r="I122" t="s">
        <v>154</v>
      </c>
      <c r="J122">
        <v>99</v>
      </c>
      <c r="K122" t="s">
        <v>23</v>
      </c>
      <c r="L122" t="s">
        <v>56</v>
      </c>
      <c r="M122" t="s">
        <v>57</v>
      </c>
      <c r="N122">
        <v>7777</v>
      </c>
      <c r="O122" t="s">
        <v>37</v>
      </c>
      <c r="P122">
        <v>65500</v>
      </c>
    </row>
    <row r="123" spans="1:19" x14ac:dyDescent="0.3">
      <c r="A123" s="1" t="str">
        <f t="shared" si="1"/>
        <v>2018|Bay of Plenty|$20,000 or less</v>
      </c>
      <c r="B123" t="s">
        <v>18</v>
      </c>
      <c r="C123" t="s">
        <v>19</v>
      </c>
      <c r="D123" t="s">
        <v>20</v>
      </c>
      <c r="E123" t="s">
        <v>21</v>
      </c>
      <c r="F123">
        <v>2018</v>
      </c>
      <c r="G123">
        <v>2018</v>
      </c>
      <c r="H123">
        <v>202</v>
      </c>
      <c r="I123" t="s">
        <v>162</v>
      </c>
      <c r="J123">
        <v>99</v>
      </c>
      <c r="K123" t="s">
        <v>23</v>
      </c>
      <c r="L123">
        <v>1</v>
      </c>
      <c r="M123" t="s">
        <v>39</v>
      </c>
      <c r="N123">
        <v>7777</v>
      </c>
      <c r="O123" t="s">
        <v>37</v>
      </c>
      <c r="P123">
        <v>6804</v>
      </c>
    </row>
    <row r="124" spans="1:19" x14ac:dyDescent="0.3">
      <c r="A124" s="1" t="str">
        <f t="shared" si="1"/>
        <v>2018|Bay of Plenty|$20,001-$30,000</v>
      </c>
      <c r="B124" t="s">
        <v>18</v>
      </c>
      <c r="C124" t="s">
        <v>19</v>
      </c>
      <c r="D124" t="s">
        <v>20</v>
      </c>
      <c r="E124" t="s">
        <v>21</v>
      </c>
      <c r="F124">
        <v>2018</v>
      </c>
      <c r="G124">
        <v>2018</v>
      </c>
      <c r="H124">
        <v>202</v>
      </c>
      <c r="I124" t="s">
        <v>162</v>
      </c>
      <c r="J124">
        <v>99</v>
      </c>
      <c r="K124" t="s">
        <v>23</v>
      </c>
      <c r="L124">
        <v>2</v>
      </c>
      <c r="M124" t="s">
        <v>24</v>
      </c>
      <c r="N124">
        <v>7777</v>
      </c>
      <c r="O124" t="s">
        <v>37</v>
      </c>
      <c r="P124">
        <v>9201</v>
      </c>
    </row>
    <row r="125" spans="1:19" x14ac:dyDescent="0.3">
      <c r="A125" s="1" t="str">
        <f t="shared" si="1"/>
        <v>2018|Bay of Plenty|$30,001-$50,000</v>
      </c>
      <c r="B125" t="s">
        <v>18</v>
      </c>
      <c r="C125" t="s">
        <v>19</v>
      </c>
      <c r="D125" t="s">
        <v>20</v>
      </c>
      <c r="E125" t="s">
        <v>21</v>
      </c>
      <c r="F125">
        <v>2018</v>
      </c>
      <c r="G125">
        <v>2018</v>
      </c>
      <c r="H125">
        <v>202</v>
      </c>
      <c r="I125" t="s">
        <v>162</v>
      </c>
      <c r="J125">
        <v>99</v>
      </c>
      <c r="K125" t="s">
        <v>23</v>
      </c>
      <c r="L125">
        <v>3</v>
      </c>
      <c r="M125" t="s">
        <v>45</v>
      </c>
      <c r="N125">
        <v>7777</v>
      </c>
      <c r="O125" t="s">
        <v>37</v>
      </c>
      <c r="P125">
        <v>13821</v>
      </c>
    </row>
    <row r="126" spans="1:19" x14ac:dyDescent="0.3">
      <c r="A126" s="1" t="str">
        <f t="shared" si="1"/>
        <v>2018|Bay of Plenty|$50,001-$70,000</v>
      </c>
      <c r="B126" t="s">
        <v>18</v>
      </c>
      <c r="C126" t="s">
        <v>19</v>
      </c>
      <c r="D126" t="s">
        <v>20</v>
      </c>
      <c r="E126" t="s">
        <v>21</v>
      </c>
      <c r="F126">
        <v>2018</v>
      </c>
      <c r="G126">
        <v>2018</v>
      </c>
      <c r="H126">
        <v>202</v>
      </c>
      <c r="I126" t="s">
        <v>162</v>
      </c>
      <c r="J126">
        <v>99</v>
      </c>
      <c r="K126" t="s">
        <v>23</v>
      </c>
      <c r="L126">
        <v>4</v>
      </c>
      <c r="M126" t="s">
        <v>36</v>
      </c>
      <c r="N126">
        <v>7777</v>
      </c>
      <c r="O126" t="s">
        <v>37</v>
      </c>
      <c r="P126">
        <v>11541</v>
      </c>
    </row>
    <row r="127" spans="1:19" x14ac:dyDescent="0.3">
      <c r="A127" s="1" t="str">
        <f t="shared" si="1"/>
        <v>2018|Bay of Plenty|$70,001-$100,000</v>
      </c>
      <c r="B127" t="s">
        <v>18</v>
      </c>
      <c r="C127" t="s">
        <v>19</v>
      </c>
      <c r="D127" t="s">
        <v>20</v>
      </c>
      <c r="E127" t="s">
        <v>21</v>
      </c>
      <c r="F127">
        <v>2018</v>
      </c>
      <c r="G127">
        <v>2018</v>
      </c>
      <c r="H127">
        <v>202</v>
      </c>
      <c r="I127" t="s">
        <v>162</v>
      </c>
      <c r="J127">
        <v>99</v>
      </c>
      <c r="K127" t="s">
        <v>23</v>
      </c>
      <c r="L127">
        <v>5</v>
      </c>
      <c r="M127" t="s">
        <v>58</v>
      </c>
      <c r="N127">
        <v>7777</v>
      </c>
      <c r="O127" t="s">
        <v>37</v>
      </c>
      <c r="P127">
        <v>12789</v>
      </c>
    </row>
    <row r="128" spans="1:19" x14ac:dyDescent="0.3">
      <c r="A128" s="1" t="str">
        <f t="shared" si="1"/>
        <v>2018|Bay of Plenty|$100,001-$150,000</v>
      </c>
      <c r="B128" t="s">
        <v>18</v>
      </c>
      <c r="C128" t="s">
        <v>19</v>
      </c>
      <c r="D128" t="s">
        <v>20</v>
      </c>
      <c r="E128" t="s">
        <v>21</v>
      </c>
      <c r="F128">
        <v>2018</v>
      </c>
      <c r="G128">
        <v>2018</v>
      </c>
      <c r="H128">
        <v>202</v>
      </c>
      <c r="I128" t="s">
        <v>162</v>
      </c>
      <c r="J128">
        <v>99</v>
      </c>
      <c r="K128" t="s">
        <v>23</v>
      </c>
      <c r="L128">
        <v>6</v>
      </c>
      <c r="M128" t="s">
        <v>59</v>
      </c>
      <c r="N128">
        <v>7777</v>
      </c>
      <c r="O128" t="s">
        <v>37</v>
      </c>
      <c r="P128">
        <v>14688</v>
      </c>
    </row>
    <row r="129" spans="1:19" x14ac:dyDescent="0.3">
      <c r="A129" s="1" t="str">
        <f t="shared" si="1"/>
        <v>2018|Bay of Plenty|$150,001-$200,000</v>
      </c>
      <c r="B129" t="s">
        <v>18</v>
      </c>
      <c r="C129" t="s">
        <v>19</v>
      </c>
      <c r="D129" t="s">
        <v>20</v>
      </c>
      <c r="E129" t="s">
        <v>21</v>
      </c>
      <c r="F129">
        <v>2018</v>
      </c>
      <c r="G129">
        <v>2018</v>
      </c>
      <c r="H129">
        <v>202</v>
      </c>
      <c r="I129" t="s">
        <v>162</v>
      </c>
      <c r="J129">
        <v>99</v>
      </c>
      <c r="K129" t="s">
        <v>23</v>
      </c>
      <c r="L129">
        <v>7</v>
      </c>
      <c r="M129" t="s">
        <v>43</v>
      </c>
      <c r="N129">
        <v>7777</v>
      </c>
      <c r="O129" t="s">
        <v>37</v>
      </c>
      <c r="P129">
        <v>10887</v>
      </c>
    </row>
    <row r="130" spans="1:19" x14ac:dyDescent="0.3">
      <c r="A130" s="1" t="str">
        <f t="shared" si="1"/>
        <v>2018|Bay of Plenty|$200,001 or more</v>
      </c>
      <c r="B130" t="s">
        <v>18</v>
      </c>
      <c r="C130" t="s">
        <v>19</v>
      </c>
      <c r="D130" t="s">
        <v>20</v>
      </c>
      <c r="E130" t="s">
        <v>21</v>
      </c>
      <c r="F130">
        <v>2018</v>
      </c>
      <c r="G130">
        <v>2018</v>
      </c>
      <c r="H130">
        <v>202</v>
      </c>
      <c r="I130" t="s">
        <v>162</v>
      </c>
      <c r="J130">
        <v>99</v>
      </c>
      <c r="K130" t="s">
        <v>23</v>
      </c>
      <c r="L130">
        <v>8</v>
      </c>
      <c r="M130" t="s">
        <v>27</v>
      </c>
      <c r="N130">
        <v>7777</v>
      </c>
      <c r="O130" t="s">
        <v>37</v>
      </c>
      <c r="R130" t="s">
        <v>29</v>
      </c>
      <c r="S130" t="s">
        <v>30</v>
      </c>
    </row>
    <row r="131" spans="1:19" x14ac:dyDescent="0.3">
      <c r="A131" s="1" t="str">
        <f t="shared" ref="A131:A194" si="2">G131&amp;"|"&amp;I131&amp;"|"&amp;M131</f>
        <v>2018|Bay of Plenty|Total stated - total household income</v>
      </c>
      <c r="B131" t="s">
        <v>18</v>
      </c>
      <c r="C131" t="s">
        <v>19</v>
      </c>
      <c r="D131" t="s">
        <v>20</v>
      </c>
      <c r="E131" t="s">
        <v>21</v>
      </c>
      <c r="F131">
        <v>2018</v>
      </c>
      <c r="G131">
        <v>2018</v>
      </c>
      <c r="H131">
        <v>202</v>
      </c>
      <c r="I131" t="s">
        <v>162</v>
      </c>
      <c r="J131">
        <v>99</v>
      </c>
      <c r="K131" t="s">
        <v>23</v>
      </c>
      <c r="L131">
        <v>77</v>
      </c>
      <c r="M131" t="s">
        <v>32</v>
      </c>
      <c r="N131">
        <v>7777</v>
      </c>
      <c r="O131" t="s">
        <v>37</v>
      </c>
      <c r="P131">
        <v>79734</v>
      </c>
    </row>
    <row r="132" spans="1:19" x14ac:dyDescent="0.3">
      <c r="A132" s="1" t="str">
        <f t="shared" si="2"/>
        <v>2018|Bay of Plenty|Total - total household income</v>
      </c>
      <c r="B132" t="s">
        <v>18</v>
      </c>
      <c r="C132" t="s">
        <v>19</v>
      </c>
      <c r="D132" t="s">
        <v>20</v>
      </c>
      <c r="E132" t="s">
        <v>21</v>
      </c>
      <c r="F132">
        <v>2018</v>
      </c>
      <c r="G132">
        <v>2018</v>
      </c>
      <c r="H132">
        <v>202</v>
      </c>
      <c r="I132" t="s">
        <v>162</v>
      </c>
      <c r="J132">
        <v>99</v>
      </c>
      <c r="K132" t="s">
        <v>23</v>
      </c>
      <c r="L132">
        <v>99</v>
      </c>
      <c r="M132" t="s">
        <v>48</v>
      </c>
      <c r="N132">
        <v>7777</v>
      </c>
      <c r="O132" t="s">
        <v>37</v>
      </c>
      <c r="P132">
        <v>87054</v>
      </c>
    </row>
    <row r="133" spans="1:19" x14ac:dyDescent="0.3">
      <c r="A133" s="1" t="str">
        <f t="shared" si="2"/>
        <v>2018|Bay of Plenty|Median ($) - total household income</v>
      </c>
      <c r="B133" t="s">
        <v>18</v>
      </c>
      <c r="C133" t="s">
        <v>19</v>
      </c>
      <c r="D133" t="s">
        <v>20</v>
      </c>
      <c r="E133" t="s">
        <v>21</v>
      </c>
      <c r="F133">
        <v>2018</v>
      </c>
      <c r="G133">
        <v>2018</v>
      </c>
      <c r="H133">
        <v>202</v>
      </c>
      <c r="I133" t="s">
        <v>162</v>
      </c>
      <c r="J133">
        <v>99</v>
      </c>
      <c r="K133" t="s">
        <v>23</v>
      </c>
      <c r="L133" t="s">
        <v>56</v>
      </c>
      <c r="M133" t="s">
        <v>57</v>
      </c>
      <c r="N133">
        <v>7777</v>
      </c>
      <c r="O133" t="s">
        <v>37</v>
      </c>
      <c r="P133">
        <v>67200</v>
      </c>
    </row>
    <row r="134" spans="1:19" x14ac:dyDescent="0.3">
      <c r="A134" s="1" t="str">
        <f t="shared" si="2"/>
        <v>2018|TairÄwhiti|$20,000 or less</v>
      </c>
      <c r="B134" t="s">
        <v>18</v>
      </c>
      <c r="C134" t="s">
        <v>19</v>
      </c>
      <c r="D134" t="s">
        <v>20</v>
      </c>
      <c r="E134" t="s">
        <v>21</v>
      </c>
      <c r="F134">
        <v>2018</v>
      </c>
      <c r="G134">
        <v>2018</v>
      </c>
      <c r="H134">
        <v>203</v>
      </c>
      <c r="I134" t="s">
        <v>160</v>
      </c>
      <c r="J134">
        <v>99</v>
      </c>
      <c r="K134" t="s">
        <v>23</v>
      </c>
      <c r="L134">
        <v>1</v>
      </c>
      <c r="M134" t="s">
        <v>39</v>
      </c>
      <c r="N134">
        <v>7777</v>
      </c>
      <c r="O134" t="s">
        <v>37</v>
      </c>
      <c r="P134">
        <v>1812</v>
      </c>
    </row>
    <row r="135" spans="1:19" x14ac:dyDescent="0.3">
      <c r="A135" s="1" t="str">
        <f t="shared" si="2"/>
        <v>2018|TairÄwhiti|$20,001-$30,000</v>
      </c>
      <c r="B135" t="s">
        <v>18</v>
      </c>
      <c r="C135" t="s">
        <v>19</v>
      </c>
      <c r="D135" t="s">
        <v>20</v>
      </c>
      <c r="E135" t="s">
        <v>21</v>
      </c>
      <c r="F135">
        <v>2018</v>
      </c>
      <c r="G135">
        <v>2018</v>
      </c>
      <c r="H135">
        <v>203</v>
      </c>
      <c r="I135" t="s">
        <v>160</v>
      </c>
      <c r="J135">
        <v>99</v>
      </c>
      <c r="K135" t="s">
        <v>23</v>
      </c>
      <c r="L135">
        <v>2</v>
      </c>
      <c r="M135" t="s">
        <v>24</v>
      </c>
      <c r="N135">
        <v>7777</v>
      </c>
      <c r="O135" t="s">
        <v>37</v>
      </c>
      <c r="P135">
        <v>1947</v>
      </c>
    </row>
    <row r="136" spans="1:19" x14ac:dyDescent="0.3">
      <c r="A136" s="1" t="str">
        <f t="shared" si="2"/>
        <v>2018|TairÄwhiti|$30,001-$50,000</v>
      </c>
      <c r="B136" t="s">
        <v>18</v>
      </c>
      <c r="C136" t="s">
        <v>19</v>
      </c>
      <c r="D136" t="s">
        <v>20</v>
      </c>
      <c r="E136" t="s">
        <v>21</v>
      </c>
      <c r="F136">
        <v>2018</v>
      </c>
      <c r="G136">
        <v>2018</v>
      </c>
      <c r="H136">
        <v>203</v>
      </c>
      <c r="I136" t="s">
        <v>160</v>
      </c>
      <c r="J136">
        <v>99</v>
      </c>
      <c r="K136" t="s">
        <v>23</v>
      </c>
      <c r="L136">
        <v>3</v>
      </c>
      <c r="M136" t="s">
        <v>45</v>
      </c>
      <c r="N136">
        <v>7777</v>
      </c>
      <c r="O136" t="s">
        <v>37</v>
      </c>
      <c r="P136">
        <v>2712</v>
      </c>
    </row>
    <row r="137" spans="1:19" x14ac:dyDescent="0.3">
      <c r="A137" s="1" t="str">
        <f t="shared" si="2"/>
        <v>2018|TairÄwhiti|$50,001-$70,000</v>
      </c>
      <c r="B137" t="s">
        <v>18</v>
      </c>
      <c r="C137" t="s">
        <v>19</v>
      </c>
      <c r="D137" t="s">
        <v>20</v>
      </c>
      <c r="E137" t="s">
        <v>21</v>
      </c>
      <c r="F137">
        <v>2018</v>
      </c>
      <c r="G137">
        <v>2018</v>
      </c>
      <c r="H137">
        <v>203</v>
      </c>
      <c r="I137" t="s">
        <v>160</v>
      </c>
      <c r="J137">
        <v>99</v>
      </c>
      <c r="K137" t="s">
        <v>23</v>
      </c>
      <c r="L137">
        <v>4</v>
      </c>
      <c r="M137" t="s">
        <v>36</v>
      </c>
      <c r="N137">
        <v>7777</v>
      </c>
      <c r="O137" t="s">
        <v>37</v>
      </c>
      <c r="P137">
        <v>2364</v>
      </c>
    </row>
    <row r="138" spans="1:19" x14ac:dyDescent="0.3">
      <c r="A138" s="1" t="str">
        <f t="shared" si="2"/>
        <v>2018|TairÄwhiti|$70,001-$100,000</v>
      </c>
      <c r="B138" t="s">
        <v>18</v>
      </c>
      <c r="C138" t="s">
        <v>19</v>
      </c>
      <c r="D138" t="s">
        <v>20</v>
      </c>
      <c r="E138" t="s">
        <v>21</v>
      </c>
      <c r="F138">
        <v>2018</v>
      </c>
      <c r="G138">
        <v>2018</v>
      </c>
      <c r="H138">
        <v>203</v>
      </c>
      <c r="I138" t="s">
        <v>160</v>
      </c>
      <c r="J138">
        <v>99</v>
      </c>
      <c r="K138" t="s">
        <v>23</v>
      </c>
      <c r="L138">
        <v>5</v>
      </c>
      <c r="M138" t="s">
        <v>58</v>
      </c>
      <c r="N138">
        <v>7777</v>
      </c>
      <c r="O138" t="s">
        <v>37</v>
      </c>
      <c r="P138">
        <v>2412</v>
      </c>
    </row>
    <row r="139" spans="1:19" x14ac:dyDescent="0.3">
      <c r="A139" s="1" t="str">
        <f t="shared" si="2"/>
        <v>2018|TairÄwhiti|$100,001-$150,000</v>
      </c>
      <c r="B139" t="s">
        <v>18</v>
      </c>
      <c r="C139" t="s">
        <v>19</v>
      </c>
      <c r="D139" t="s">
        <v>20</v>
      </c>
      <c r="E139" t="s">
        <v>21</v>
      </c>
      <c r="F139">
        <v>2018</v>
      </c>
      <c r="G139">
        <v>2018</v>
      </c>
      <c r="H139">
        <v>203</v>
      </c>
      <c r="I139" t="s">
        <v>160</v>
      </c>
      <c r="J139">
        <v>99</v>
      </c>
      <c r="K139" t="s">
        <v>23</v>
      </c>
      <c r="L139">
        <v>6</v>
      </c>
      <c r="M139" t="s">
        <v>59</v>
      </c>
      <c r="N139">
        <v>7777</v>
      </c>
      <c r="O139" t="s">
        <v>37</v>
      </c>
      <c r="P139">
        <v>2334</v>
      </c>
    </row>
    <row r="140" spans="1:19" x14ac:dyDescent="0.3">
      <c r="A140" s="1" t="str">
        <f t="shared" si="2"/>
        <v>2018|TairÄwhiti|$150,001-$200,000</v>
      </c>
      <c r="B140" t="s">
        <v>18</v>
      </c>
      <c r="C140" t="s">
        <v>19</v>
      </c>
      <c r="D140" t="s">
        <v>20</v>
      </c>
      <c r="E140" t="s">
        <v>21</v>
      </c>
      <c r="F140">
        <v>2018</v>
      </c>
      <c r="G140">
        <v>2018</v>
      </c>
      <c r="H140">
        <v>203</v>
      </c>
      <c r="I140" t="s">
        <v>160</v>
      </c>
      <c r="J140">
        <v>99</v>
      </c>
      <c r="K140" t="s">
        <v>23</v>
      </c>
      <c r="L140">
        <v>7</v>
      </c>
      <c r="M140" t="s">
        <v>43</v>
      </c>
      <c r="N140">
        <v>7777</v>
      </c>
      <c r="O140" t="s">
        <v>37</v>
      </c>
      <c r="P140">
        <v>1350</v>
      </c>
    </row>
    <row r="141" spans="1:19" x14ac:dyDescent="0.3">
      <c r="A141" s="1" t="str">
        <f t="shared" si="2"/>
        <v>2018|TairÄwhiti|$200,001 or more</v>
      </c>
      <c r="B141" t="s">
        <v>18</v>
      </c>
      <c r="C141" t="s">
        <v>19</v>
      </c>
      <c r="D141" t="s">
        <v>20</v>
      </c>
      <c r="E141" t="s">
        <v>21</v>
      </c>
      <c r="F141">
        <v>2018</v>
      </c>
      <c r="G141">
        <v>2018</v>
      </c>
      <c r="H141">
        <v>203</v>
      </c>
      <c r="I141" t="s">
        <v>160</v>
      </c>
      <c r="J141">
        <v>99</v>
      </c>
      <c r="K141" t="s">
        <v>23</v>
      </c>
      <c r="L141">
        <v>8</v>
      </c>
      <c r="M141" t="s">
        <v>27</v>
      </c>
      <c r="N141">
        <v>7777</v>
      </c>
      <c r="O141" t="s">
        <v>37</v>
      </c>
      <c r="R141" t="s">
        <v>29</v>
      </c>
      <c r="S141" t="s">
        <v>30</v>
      </c>
    </row>
    <row r="142" spans="1:19" x14ac:dyDescent="0.3">
      <c r="A142" s="1" t="str">
        <f t="shared" si="2"/>
        <v>2018|TairÄwhiti|Total stated - total household income</v>
      </c>
      <c r="B142" t="s">
        <v>18</v>
      </c>
      <c r="C142" t="s">
        <v>19</v>
      </c>
      <c r="D142" t="s">
        <v>20</v>
      </c>
      <c r="E142" t="s">
        <v>21</v>
      </c>
      <c r="F142">
        <v>2018</v>
      </c>
      <c r="G142">
        <v>2018</v>
      </c>
      <c r="H142">
        <v>203</v>
      </c>
      <c r="I142" t="s">
        <v>160</v>
      </c>
      <c r="J142">
        <v>99</v>
      </c>
      <c r="K142" t="s">
        <v>23</v>
      </c>
      <c r="L142">
        <v>77</v>
      </c>
      <c r="M142" t="s">
        <v>32</v>
      </c>
      <c r="N142">
        <v>7777</v>
      </c>
      <c r="O142" t="s">
        <v>37</v>
      </c>
      <c r="P142">
        <v>14928</v>
      </c>
    </row>
    <row r="143" spans="1:19" x14ac:dyDescent="0.3">
      <c r="A143" s="1" t="str">
        <f t="shared" si="2"/>
        <v>2018|TairÄwhiti|Total - total household income</v>
      </c>
      <c r="B143" t="s">
        <v>18</v>
      </c>
      <c r="C143" t="s">
        <v>19</v>
      </c>
      <c r="D143" t="s">
        <v>20</v>
      </c>
      <c r="E143" t="s">
        <v>21</v>
      </c>
      <c r="F143">
        <v>2018</v>
      </c>
      <c r="G143">
        <v>2018</v>
      </c>
      <c r="H143">
        <v>203</v>
      </c>
      <c r="I143" t="s">
        <v>160</v>
      </c>
      <c r="J143">
        <v>99</v>
      </c>
      <c r="K143" t="s">
        <v>23</v>
      </c>
      <c r="L143">
        <v>99</v>
      </c>
      <c r="M143" t="s">
        <v>48</v>
      </c>
      <c r="N143">
        <v>7777</v>
      </c>
      <c r="O143" t="s">
        <v>37</v>
      </c>
      <c r="P143">
        <v>16410</v>
      </c>
    </row>
    <row r="144" spans="1:19" x14ac:dyDescent="0.3">
      <c r="A144" s="1" t="str">
        <f t="shared" si="2"/>
        <v>2018|TairÄwhiti|Median ($) - total household income</v>
      </c>
      <c r="B144" t="s">
        <v>18</v>
      </c>
      <c r="C144" t="s">
        <v>19</v>
      </c>
      <c r="D144" t="s">
        <v>20</v>
      </c>
      <c r="E144" t="s">
        <v>21</v>
      </c>
      <c r="F144">
        <v>2018</v>
      </c>
      <c r="G144">
        <v>2018</v>
      </c>
      <c r="H144">
        <v>203</v>
      </c>
      <c r="I144" t="s">
        <v>160</v>
      </c>
      <c r="J144">
        <v>99</v>
      </c>
      <c r="K144" t="s">
        <v>23</v>
      </c>
      <c r="L144" t="s">
        <v>56</v>
      </c>
      <c r="M144" t="s">
        <v>57</v>
      </c>
      <c r="N144">
        <v>7777</v>
      </c>
      <c r="O144" t="s">
        <v>37</v>
      </c>
      <c r="P144">
        <v>57900</v>
      </c>
    </row>
    <row r="145" spans="1:19" x14ac:dyDescent="0.3">
      <c r="A145" s="1" t="str">
        <f t="shared" si="2"/>
        <v>2018|Taranaki|$20,000 or less</v>
      </c>
      <c r="B145" t="s">
        <v>18</v>
      </c>
      <c r="C145" t="s">
        <v>19</v>
      </c>
      <c r="D145" t="s">
        <v>20</v>
      </c>
      <c r="E145" t="s">
        <v>21</v>
      </c>
      <c r="F145">
        <v>2018</v>
      </c>
      <c r="G145">
        <v>2018</v>
      </c>
      <c r="H145">
        <v>204</v>
      </c>
      <c r="I145" t="s">
        <v>159</v>
      </c>
      <c r="J145">
        <v>99</v>
      </c>
      <c r="K145" t="s">
        <v>23</v>
      </c>
      <c r="L145">
        <v>1</v>
      </c>
      <c r="M145" t="s">
        <v>39</v>
      </c>
      <c r="N145">
        <v>7777</v>
      </c>
      <c r="O145" t="s">
        <v>37</v>
      </c>
      <c r="P145">
        <v>4329</v>
      </c>
    </row>
    <row r="146" spans="1:19" x14ac:dyDescent="0.3">
      <c r="A146" s="1" t="str">
        <f t="shared" si="2"/>
        <v>2018|Taranaki|$20,001-$30,000</v>
      </c>
      <c r="B146" t="s">
        <v>18</v>
      </c>
      <c r="C146" t="s">
        <v>19</v>
      </c>
      <c r="D146" t="s">
        <v>20</v>
      </c>
      <c r="E146" t="s">
        <v>21</v>
      </c>
      <c r="F146">
        <v>2018</v>
      </c>
      <c r="G146">
        <v>2018</v>
      </c>
      <c r="H146">
        <v>204</v>
      </c>
      <c r="I146" t="s">
        <v>159</v>
      </c>
      <c r="J146">
        <v>99</v>
      </c>
      <c r="K146" t="s">
        <v>23</v>
      </c>
      <c r="L146">
        <v>2</v>
      </c>
      <c r="M146" t="s">
        <v>24</v>
      </c>
      <c r="N146">
        <v>7777</v>
      </c>
      <c r="O146" t="s">
        <v>37</v>
      </c>
      <c r="P146">
        <v>5076</v>
      </c>
    </row>
    <row r="147" spans="1:19" x14ac:dyDescent="0.3">
      <c r="A147" s="1" t="str">
        <f t="shared" si="2"/>
        <v>2018|Taranaki|$30,001-$50,000</v>
      </c>
      <c r="B147" t="s">
        <v>18</v>
      </c>
      <c r="C147" t="s">
        <v>19</v>
      </c>
      <c r="D147" t="s">
        <v>20</v>
      </c>
      <c r="E147" t="s">
        <v>21</v>
      </c>
      <c r="F147">
        <v>2018</v>
      </c>
      <c r="G147">
        <v>2018</v>
      </c>
      <c r="H147">
        <v>204</v>
      </c>
      <c r="I147" t="s">
        <v>159</v>
      </c>
      <c r="J147">
        <v>99</v>
      </c>
      <c r="K147" t="s">
        <v>23</v>
      </c>
      <c r="L147">
        <v>3</v>
      </c>
      <c r="M147" t="s">
        <v>45</v>
      </c>
      <c r="N147">
        <v>7777</v>
      </c>
      <c r="O147" t="s">
        <v>37</v>
      </c>
      <c r="P147">
        <v>7353</v>
      </c>
    </row>
    <row r="148" spans="1:19" x14ac:dyDescent="0.3">
      <c r="A148" s="1" t="str">
        <f t="shared" si="2"/>
        <v>2018|Taranaki|$50,001-$70,000</v>
      </c>
      <c r="B148" t="s">
        <v>18</v>
      </c>
      <c r="C148" t="s">
        <v>19</v>
      </c>
      <c r="D148" t="s">
        <v>20</v>
      </c>
      <c r="E148" t="s">
        <v>21</v>
      </c>
      <c r="F148">
        <v>2018</v>
      </c>
      <c r="G148">
        <v>2018</v>
      </c>
      <c r="H148">
        <v>204</v>
      </c>
      <c r="I148" t="s">
        <v>159</v>
      </c>
      <c r="J148">
        <v>99</v>
      </c>
      <c r="K148" t="s">
        <v>23</v>
      </c>
      <c r="L148">
        <v>4</v>
      </c>
      <c r="M148" t="s">
        <v>36</v>
      </c>
      <c r="N148">
        <v>7777</v>
      </c>
      <c r="O148" t="s">
        <v>37</v>
      </c>
      <c r="P148">
        <v>6306</v>
      </c>
    </row>
    <row r="149" spans="1:19" x14ac:dyDescent="0.3">
      <c r="A149" s="1" t="str">
        <f t="shared" si="2"/>
        <v>2018|Taranaki|$70,001-$100,000</v>
      </c>
      <c r="B149" t="s">
        <v>18</v>
      </c>
      <c r="C149" t="s">
        <v>19</v>
      </c>
      <c r="D149" t="s">
        <v>20</v>
      </c>
      <c r="E149" t="s">
        <v>21</v>
      </c>
      <c r="F149">
        <v>2018</v>
      </c>
      <c r="G149">
        <v>2018</v>
      </c>
      <c r="H149">
        <v>204</v>
      </c>
      <c r="I149" t="s">
        <v>159</v>
      </c>
      <c r="J149">
        <v>99</v>
      </c>
      <c r="K149" t="s">
        <v>23</v>
      </c>
      <c r="L149">
        <v>5</v>
      </c>
      <c r="M149" t="s">
        <v>58</v>
      </c>
      <c r="N149">
        <v>7777</v>
      </c>
      <c r="O149" t="s">
        <v>37</v>
      </c>
      <c r="P149">
        <v>6888</v>
      </c>
    </row>
    <row r="150" spans="1:19" x14ac:dyDescent="0.3">
      <c r="A150" s="1" t="str">
        <f t="shared" si="2"/>
        <v>2018|Taranaki|$100,001-$150,000</v>
      </c>
      <c r="B150" t="s">
        <v>18</v>
      </c>
      <c r="C150" t="s">
        <v>19</v>
      </c>
      <c r="D150" t="s">
        <v>20</v>
      </c>
      <c r="E150" t="s">
        <v>21</v>
      </c>
      <c r="F150">
        <v>2018</v>
      </c>
      <c r="G150">
        <v>2018</v>
      </c>
      <c r="H150">
        <v>204</v>
      </c>
      <c r="I150" t="s">
        <v>159</v>
      </c>
      <c r="J150">
        <v>99</v>
      </c>
      <c r="K150" t="s">
        <v>23</v>
      </c>
      <c r="L150">
        <v>6</v>
      </c>
      <c r="M150" t="s">
        <v>59</v>
      </c>
      <c r="N150">
        <v>7777</v>
      </c>
      <c r="O150" t="s">
        <v>37</v>
      </c>
      <c r="P150">
        <v>7230</v>
      </c>
    </row>
    <row r="151" spans="1:19" x14ac:dyDescent="0.3">
      <c r="A151" s="1" t="str">
        <f t="shared" si="2"/>
        <v>2018|Taranaki|$150,001-$200,000</v>
      </c>
      <c r="B151" t="s">
        <v>18</v>
      </c>
      <c r="C151" t="s">
        <v>19</v>
      </c>
      <c r="D151" t="s">
        <v>20</v>
      </c>
      <c r="E151" t="s">
        <v>21</v>
      </c>
      <c r="F151">
        <v>2018</v>
      </c>
      <c r="G151">
        <v>2018</v>
      </c>
      <c r="H151">
        <v>204</v>
      </c>
      <c r="I151" t="s">
        <v>159</v>
      </c>
      <c r="J151">
        <v>99</v>
      </c>
      <c r="K151" t="s">
        <v>23</v>
      </c>
      <c r="L151">
        <v>7</v>
      </c>
      <c r="M151" t="s">
        <v>43</v>
      </c>
      <c r="N151">
        <v>7777</v>
      </c>
      <c r="O151" t="s">
        <v>37</v>
      </c>
      <c r="P151">
        <v>5148</v>
      </c>
    </row>
    <row r="152" spans="1:19" x14ac:dyDescent="0.3">
      <c r="A152" s="1" t="str">
        <f t="shared" si="2"/>
        <v>2018|Taranaki|$200,001 or more</v>
      </c>
      <c r="B152" t="s">
        <v>18</v>
      </c>
      <c r="C152" t="s">
        <v>19</v>
      </c>
      <c r="D152" t="s">
        <v>20</v>
      </c>
      <c r="E152" t="s">
        <v>21</v>
      </c>
      <c r="F152">
        <v>2018</v>
      </c>
      <c r="G152">
        <v>2018</v>
      </c>
      <c r="H152">
        <v>204</v>
      </c>
      <c r="I152" t="s">
        <v>159</v>
      </c>
      <c r="J152">
        <v>99</v>
      </c>
      <c r="K152" t="s">
        <v>23</v>
      </c>
      <c r="L152">
        <v>8</v>
      </c>
      <c r="M152" t="s">
        <v>27</v>
      </c>
      <c r="N152">
        <v>7777</v>
      </c>
      <c r="O152" t="s">
        <v>37</v>
      </c>
      <c r="R152" t="s">
        <v>29</v>
      </c>
      <c r="S152" t="s">
        <v>30</v>
      </c>
    </row>
    <row r="153" spans="1:19" x14ac:dyDescent="0.3">
      <c r="A153" s="1" t="str">
        <f t="shared" si="2"/>
        <v>2018|Taranaki|Total stated - total household income</v>
      </c>
      <c r="B153" t="s">
        <v>18</v>
      </c>
      <c r="C153" t="s">
        <v>19</v>
      </c>
      <c r="D153" t="s">
        <v>20</v>
      </c>
      <c r="E153" t="s">
        <v>21</v>
      </c>
      <c r="F153">
        <v>2018</v>
      </c>
      <c r="G153">
        <v>2018</v>
      </c>
      <c r="H153">
        <v>204</v>
      </c>
      <c r="I153" t="s">
        <v>159</v>
      </c>
      <c r="J153">
        <v>99</v>
      </c>
      <c r="K153" t="s">
        <v>23</v>
      </c>
      <c r="L153">
        <v>77</v>
      </c>
      <c r="M153" t="s">
        <v>32</v>
      </c>
      <c r="N153">
        <v>7777</v>
      </c>
      <c r="O153" t="s">
        <v>37</v>
      </c>
      <c r="P153">
        <v>42324</v>
      </c>
    </row>
    <row r="154" spans="1:19" x14ac:dyDescent="0.3">
      <c r="A154" s="1" t="str">
        <f t="shared" si="2"/>
        <v>2018|Taranaki|Total - total household income</v>
      </c>
      <c r="B154" t="s">
        <v>18</v>
      </c>
      <c r="C154" t="s">
        <v>19</v>
      </c>
      <c r="D154" t="s">
        <v>20</v>
      </c>
      <c r="E154" t="s">
        <v>21</v>
      </c>
      <c r="F154">
        <v>2018</v>
      </c>
      <c r="G154">
        <v>2018</v>
      </c>
      <c r="H154">
        <v>204</v>
      </c>
      <c r="I154" t="s">
        <v>159</v>
      </c>
      <c r="J154">
        <v>99</v>
      </c>
      <c r="K154" t="s">
        <v>23</v>
      </c>
      <c r="L154">
        <v>99</v>
      </c>
      <c r="M154" t="s">
        <v>48</v>
      </c>
      <c r="N154">
        <v>7777</v>
      </c>
      <c r="O154" t="s">
        <v>37</v>
      </c>
      <c r="P154">
        <v>45306</v>
      </c>
    </row>
    <row r="155" spans="1:19" x14ac:dyDescent="0.3">
      <c r="A155" s="1" t="str">
        <f t="shared" si="2"/>
        <v>2018|Taranaki|Median ($) - total household income</v>
      </c>
      <c r="B155" t="s">
        <v>18</v>
      </c>
      <c r="C155" t="s">
        <v>19</v>
      </c>
      <c r="D155" t="s">
        <v>20</v>
      </c>
      <c r="E155" t="s">
        <v>21</v>
      </c>
      <c r="F155">
        <v>2018</v>
      </c>
      <c r="G155">
        <v>2018</v>
      </c>
      <c r="H155">
        <v>204</v>
      </c>
      <c r="I155" t="s">
        <v>159</v>
      </c>
      <c r="J155">
        <v>99</v>
      </c>
      <c r="K155" t="s">
        <v>23</v>
      </c>
      <c r="L155" t="s">
        <v>56</v>
      </c>
      <c r="M155" t="s">
        <v>57</v>
      </c>
      <c r="N155">
        <v>7777</v>
      </c>
      <c r="O155" t="s">
        <v>37</v>
      </c>
      <c r="P155">
        <v>63500</v>
      </c>
    </row>
    <row r="156" spans="1:19" x14ac:dyDescent="0.3">
      <c r="A156" s="1" t="str">
        <f t="shared" si="2"/>
        <v>2018|Hawke's Bay|$20,000 or less</v>
      </c>
      <c r="B156" t="s">
        <v>18</v>
      </c>
      <c r="C156" t="s">
        <v>19</v>
      </c>
      <c r="D156" t="s">
        <v>20</v>
      </c>
      <c r="E156" t="s">
        <v>21</v>
      </c>
      <c r="F156">
        <v>2018</v>
      </c>
      <c r="G156">
        <v>2018</v>
      </c>
      <c r="H156">
        <v>300</v>
      </c>
      <c r="I156" t="s">
        <v>170</v>
      </c>
      <c r="J156">
        <v>99</v>
      </c>
      <c r="K156" t="s">
        <v>23</v>
      </c>
      <c r="L156">
        <v>1</v>
      </c>
      <c r="M156" t="s">
        <v>39</v>
      </c>
      <c r="N156">
        <v>7777</v>
      </c>
      <c r="O156" t="s">
        <v>37</v>
      </c>
      <c r="P156">
        <v>5457</v>
      </c>
    </row>
    <row r="157" spans="1:19" x14ac:dyDescent="0.3">
      <c r="A157" s="1" t="str">
        <f t="shared" si="2"/>
        <v>2018|Hawke's Bay|$20,001-$30,000</v>
      </c>
      <c r="B157" t="s">
        <v>18</v>
      </c>
      <c r="C157" t="s">
        <v>19</v>
      </c>
      <c r="D157" t="s">
        <v>20</v>
      </c>
      <c r="E157" t="s">
        <v>21</v>
      </c>
      <c r="F157">
        <v>2018</v>
      </c>
      <c r="G157">
        <v>2018</v>
      </c>
      <c r="H157">
        <v>300</v>
      </c>
      <c r="I157" t="s">
        <v>170</v>
      </c>
      <c r="J157">
        <v>99</v>
      </c>
      <c r="K157" t="s">
        <v>23</v>
      </c>
      <c r="L157">
        <v>2</v>
      </c>
      <c r="M157" t="s">
        <v>24</v>
      </c>
      <c r="N157">
        <v>7777</v>
      </c>
      <c r="O157" t="s">
        <v>37</v>
      </c>
      <c r="P157">
        <v>6921</v>
      </c>
    </row>
    <row r="158" spans="1:19" x14ac:dyDescent="0.3">
      <c r="A158" s="1" t="str">
        <f t="shared" si="2"/>
        <v>2018|Hawke's Bay|$30,001-$50,000</v>
      </c>
      <c r="B158" t="s">
        <v>18</v>
      </c>
      <c r="C158" t="s">
        <v>19</v>
      </c>
      <c r="D158" t="s">
        <v>20</v>
      </c>
      <c r="E158" t="s">
        <v>21</v>
      </c>
      <c r="F158">
        <v>2018</v>
      </c>
      <c r="G158">
        <v>2018</v>
      </c>
      <c r="H158">
        <v>300</v>
      </c>
      <c r="I158" t="s">
        <v>170</v>
      </c>
      <c r="J158">
        <v>99</v>
      </c>
      <c r="K158" t="s">
        <v>23</v>
      </c>
      <c r="L158">
        <v>3</v>
      </c>
      <c r="M158" t="s">
        <v>45</v>
      </c>
      <c r="N158">
        <v>7777</v>
      </c>
      <c r="O158" t="s">
        <v>37</v>
      </c>
      <c r="P158">
        <v>9933</v>
      </c>
    </row>
    <row r="159" spans="1:19" x14ac:dyDescent="0.3">
      <c r="A159" s="1" t="str">
        <f t="shared" si="2"/>
        <v>2018|Hawke's Bay|$50,001-$70,000</v>
      </c>
      <c r="B159" t="s">
        <v>18</v>
      </c>
      <c r="C159" t="s">
        <v>19</v>
      </c>
      <c r="D159" t="s">
        <v>20</v>
      </c>
      <c r="E159" t="s">
        <v>21</v>
      </c>
      <c r="F159">
        <v>2018</v>
      </c>
      <c r="G159">
        <v>2018</v>
      </c>
      <c r="H159">
        <v>300</v>
      </c>
      <c r="I159" t="s">
        <v>170</v>
      </c>
      <c r="J159">
        <v>99</v>
      </c>
      <c r="K159" t="s">
        <v>23</v>
      </c>
      <c r="L159">
        <v>4</v>
      </c>
      <c r="M159" t="s">
        <v>36</v>
      </c>
      <c r="N159">
        <v>7777</v>
      </c>
      <c r="O159" t="s">
        <v>37</v>
      </c>
      <c r="P159">
        <v>8439</v>
      </c>
    </row>
    <row r="160" spans="1:19" x14ac:dyDescent="0.3">
      <c r="A160" s="1" t="str">
        <f t="shared" si="2"/>
        <v>2018|Hawke's Bay|$70,001-$100,000</v>
      </c>
      <c r="B160" t="s">
        <v>18</v>
      </c>
      <c r="C160" t="s">
        <v>19</v>
      </c>
      <c r="D160" t="s">
        <v>20</v>
      </c>
      <c r="E160" t="s">
        <v>21</v>
      </c>
      <c r="F160">
        <v>2018</v>
      </c>
      <c r="G160">
        <v>2018</v>
      </c>
      <c r="H160">
        <v>300</v>
      </c>
      <c r="I160" t="s">
        <v>170</v>
      </c>
      <c r="J160">
        <v>99</v>
      </c>
      <c r="K160" t="s">
        <v>23</v>
      </c>
      <c r="L160">
        <v>5</v>
      </c>
      <c r="M160" t="s">
        <v>58</v>
      </c>
      <c r="N160">
        <v>7777</v>
      </c>
      <c r="O160" t="s">
        <v>37</v>
      </c>
      <c r="P160">
        <v>9366</v>
      </c>
    </row>
    <row r="161" spans="1:19" x14ac:dyDescent="0.3">
      <c r="A161" s="1" t="str">
        <f t="shared" si="2"/>
        <v>2018|Hawke's Bay|$100,001-$150,000</v>
      </c>
      <c r="B161" t="s">
        <v>18</v>
      </c>
      <c r="C161" t="s">
        <v>19</v>
      </c>
      <c r="D161" t="s">
        <v>20</v>
      </c>
      <c r="E161" t="s">
        <v>21</v>
      </c>
      <c r="F161">
        <v>2018</v>
      </c>
      <c r="G161">
        <v>2018</v>
      </c>
      <c r="H161">
        <v>300</v>
      </c>
      <c r="I161" t="s">
        <v>170</v>
      </c>
      <c r="J161">
        <v>99</v>
      </c>
      <c r="K161" t="s">
        <v>23</v>
      </c>
      <c r="L161">
        <v>6</v>
      </c>
      <c r="M161" t="s">
        <v>59</v>
      </c>
      <c r="N161">
        <v>7777</v>
      </c>
      <c r="O161" t="s">
        <v>37</v>
      </c>
      <c r="P161">
        <v>9639</v>
      </c>
    </row>
    <row r="162" spans="1:19" x14ac:dyDescent="0.3">
      <c r="A162" s="1" t="str">
        <f t="shared" si="2"/>
        <v>2018|Hawke's Bay|$150,001-$200,000</v>
      </c>
      <c r="B162" t="s">
        <v>18</v>
      </c>
      <c r="C162" t="s">
        <v>19</v>
      </c>
      <c r="D162" t="s">
        <v>20</v>
      </c>
      <c r="E162" t="s">
        <v>21</v>
      </c>
      <c r="F162">
        <v>2018</v>
      </c>
      <c r="G162">
        <v>2018</v>
      </c>
      <c r="H162">
        <v>300</v>
      </c>
      <c r="I162" t="s">
        <v>170</v>
      </c>
      <c r="J162">
        <v>99</v>
      </c>
      <c r="K162" t="s">
        <v>23</v>
      </c>
      <c r="L162">
        <v>7</v>
      </c>
      <c r="M162" t="s">
        <v>43</v>
      </c>
      <c r="N162">
        <v>7777</v>
      </c>
      <c r="O162" t="s">
        <v>37</v>
      </c>
      <c r="P162">
        <v>6003</v>
      </c>
    </row>
    <row r="163" spans="1:19" x14ac:dyDescent="0.3">
      <c r="A163" s="1" t="str">
        <f t="shared" si="2"/>
        <v>2018|Hawke's Bay|$200,001 or more</v>
      </c>
      <c r="B163" t="s">
        <v>18</v>
      </c>
      <c r="C163" t="s">
        <v>19</v>
      </c>
      <c r="D163" t="s">
        <v>20</v>
      </c>
      <c r="E163" t="s">
        <v>21</v>
      </c>
      <c r="F163">
        <v>2018</v>
      </c>
      <c r="G163">
        <v>2018</v>
      </c>
      <c r="H163">
        <v>300</v>
      </c>
      <c r="I163" t="s">
        <v>170</v>
      </c>
      <c r="J163">
        <v>99</v>
      </c>
      <c r="K163" t="s">
        <v>23</v>
      </c>
      <c r="L163">
        <v>8</v>
      </c>
      <c r="M163" t="s">
        <v>27</v>
      </c>
      <c r="N163">
        <v>7777</v>
      </c>
      <c r="O163" t="s">
        <v>37</v>
      </c>
      <c r="R163" t="s">
        <v>29</v>
      </c>
      <c r="S163" t="s">
        <v>30</v>
      </c>
    </row>
    <row r="164" spans="1:19" x14ac:dyDescent="0.3">
      <c r="A164" s="1" t="str">
        <f t="shared" si="2"/>
        <v>2018|Hawke's Bay|Total stated - total household income</v>
      </c>
      <c r="B164" t="s">
        <v>18</v>
      </c>
      <c r="C164" t="s">
        <v>19</v>
      </c>
      <c r="D164" t="s">
        <v>20</v>
      </c>
      <c r="E164" t="s">
        <v>21</v>
      </c>
      <c r="F164">
        <v>2018</v>
      </c>
      <c r="G164">
        <v>2018</v>
      </c>
      <c r="H164">
        <v>300</v>
      </c>
      <c r="I164" t="s">
        <v>170</v>
      </c>
      <c r="J164">
        <v>99</v>
      </c>
      <c r="K164" t="s">
        <v>23</v>
      </c>
      <c r="L164">
        <v>77</v>
      </c>
      <c r="M164" t="s">
        <v>32</v>
      </c>
      <c r="N164">
        <v>7777</v>
      </c>
      <c r="O164" t="s">
        <v>37</v>
      </c>
      <c r="P164">
        <v>55761</v>
      </c>
    </row>
    <row r="165" spans="1:19" x14ac:dyDescent="0.3">
      <c r="A165" s="1" t="str">
        <f t="shared" si="2"/>
        <v>2018|Hawke's Bay|Total - total household income</v>
      </c>
      <c r="B165" t="s">
        <v>18</v>
      </c>
      <c r="C165" t="s">
        <v>19</v>
      </c>
      <c r="D165" t="s">
        <v>20</v>
      </c>
      <c r="E165" t="s">
        <v>21</v>
      </c>
      <c r="F165">
        <v>2018</v>
      </c>
      <c r="G165">
        <v>2018</v>
      </c>
      <c r="H165">
        <v>300</v>
      </c>
      <c r="I165" t="s">
        <v>170</v>
      </c>
      <c r="J165">
        <v>99</v>
      </c>
      <c r="K165" t="s">
        <v>23</v>
      </c>
      <c r="L165">
        <v>99</v>
      </c>
      <c r="M165" t="s">
        <v>48</v>
      </c>
      <c r="N165">
        <v>7777</v>
      </c>
      <c r="O165" t="s">
        <v>37</v>
      </c>
      <c r="P165">
        <v>60195</v>
      </c>
    </row>
    <row r="166" spans="1:19" x14ac:dyDescent="0.3">
      <c r="A166" s="1" t="str">
        <f t="shared" si="2"/>
        <v>2018|Hawke's Bay|Median ($) - total household income</v>
      </c>
      <c r="B166" t="s">
        <v>18</v>
      </c>
      <c r="C166" t="s">
        <v>19</v>
      </c>
      <c r="D166" t="s">
        <v>20</v>
      </c>
      <c r="E166" t="s">
        <v>21</v>
      </c>
      <c r="F166">
        <v>2018</v>
      </c>
      <c r="G166">
        <v>2018</v>
      </c>
      <c r="H166">
        <v>300</v>
      </c>
      <c r="I166" t="s">
        <v>170</v>
      </c>
      <c r="J166">
        <v>99</v>
      </c>
      <c r="K166" t="s">
        <v>23</v>
      </c>
      <c r="L166" t="s">
        <v>56</v>
      </c>
      <c r="M166" t="s">
        <v>57</v>
      </c>
      <c r="N166">
        <v>7777</v>
      </c>
      <c r="O166" t="s">
        <v>37</v>
      </c>
      <c r="P166">
        <v>62800</v>
      </c>
    </row>
    <row r="167" spans="1:19" x14ac:dyDescent="0.3">
      <c r="A167" s="1" t="str">
        <f t="shared" si="2"/>
        <v>2018|Whanganui|$20,000 or less</v>
      </c>
      <c r="B167" t="s">
        <v>18</v>
      </c>
      <c r="C167" t="s">
        <v>19</v>
      </c>
      <c r="D167" t="s">
        <v>20</v>
      </c>
      <c r="E167" t="s">
        <v>21</v>
      </c>
      <c r="F167">
        <v>2018</v>
      </c>
      <c r="G167">
        <v>2018</v>
      </c>
      <c r="H167">
        <v>301</v>
      </c>
      <c r="I167" t="s">
        <v>158</v>
      </c>
      <c r="J167">
        <v>99</v>
      </c>
      <c r="K167" t="s">
        <v>23</v>
      </c>
      <c r="L167">
        <v>1</v>
      </c>
      <c r="M167" t="s">
        <v>39</v>
      </c>
      <c r="N167">
        <v>7777</v>
      </c>
      <c r="O167" t="s">
        <v>37</v>
      </c>
      <c r="P167">
        <v>3033</v>
      </c>
    </row>
    <row r="168" spans="1:19" x14ac:dyDescent="0.3">
      <c r="A168" s="1" t="str">
        <f t="shared" si="2"/>
        <v>2018|Whanganui|$20,001-$30,000</v>
      </c>
      <c r="B168" t="s">
        <v>18</v>
      </c>
      <c r="C168" t="s">
        <v>19</v>
      </c>
      <c r="D168" t="s">
        <v>20</v>
      </c>
      <c r="E168" t="s">
        <v>21</v>
      </c>
      <c r="F168">
        <v>2018</v>
      </c>
      <c r="G168">
        <v>2018</v>
      </c>
      <c r="H168">
        <v>301</v>
      </c>
      <c r="I168" t="s">
        <v>158</v>
      </c>
      <c r="J168">
        <v>99</v>
      </c>
      <c r="K168" t="s">
        <v>23</v>
      </c>
      <c r="L168">
        <v>2</v>
      </c>
      <c r="M168" t="s">
        <v>24</v>
      </c>
      <c r="N168">
        <v>7777</v>
      </c>
      <c r="O168" t="s">
        <v>37</v>
      </c>
      <c r="P168">
        <v>3516</v>
      </c>
    </row>
    <row r="169" spans="1:19" x14ac:dyDescent="0.3">
      <c r="A169" s="1" t="str">
        <f t="shared" si="2"/>
        <v>2018|Whanganui|$30,001-$50,000</v>
      </c>
      <c r="B169" t="s">
        <v>18</v>
      </c>
      <c r="C169" t="s">
        <v>19</v>
      </c>
      <c r="D169" t="s">
        <v>20</v>
      </c>
      <c r="E169" t="s">
        <v>21</v>
      </c>
      <c r="F169">
        <v>2018</v>
      </c>
      <c r="G169">
        <v>2018</v>
      </c>
      <c r="H169">
        <v>301</v>
      </c>
      <c r="I169" t="s">
        <v>158</v>
      </c>
      <c r="J169">
        <v>99</v>
      </c>
      <c r="K169" t="s">
        <v>23</v>
      </c>
      <c r="L169">
        <v>3</v>
      </c>
      <c r="M169" t="s">
        <v>45</v>
      </c>
      <c r="N169">
        <v>7777</v>
      </c>
      <c r="O169" t="s">
        <v>37</v>
      </c>
      <c r="P169">
        <v>4719</v>
      </c>
    </row>
    <row r="170" spans="1:19" x14ac:dyDescent="0.3">
      <c r="A170" s="1" t="str">
        <f t="shared" si="2"/>
        <v>2018|Whanganui|$50,001-$70,000</v>
      </c>
      <c r="B170" t="s">
        <v>18</v>
      </c>
      <c r="C170" t="s">
        <v>19</v>
      </c>
      <c r="D170" t="s">
        <v>20</v>
      </c>
      <c r="E170" t="s">
        <v>21</v>
      </c>
      <c r="F170">
        <v>2018</v>
      </c>
      <c r="G170">
        <v>2018</v>
      </c>
      <c r="H170">
        <v>301</v>
      </c>
      <c r="I170" t="s">
        <v>158</v>
      </c>
      <c r="J170">
        <v>99</v>
      </c>
      <c r="K170" t="s">
        <v>23</v>
      </c>
      <c r="L170">
        <v>4</v>
      </c>
      <c r="M170" t="s">
        <v>36</v>
      </c>
      <c r="N170">
        <v>7777</v>
      </c>
      <c r="O170" t="s">
        <v>37</v>
      </c>
      <c r="P170">
        <v>3759</v>
      </c>
    </row>
    <row r="171" spans="1:19" x14ac:dyDescent="0.3">
      <c r="A171" s="1" t="str">
        <f t="shared" si="2"/>
        <v>2018|Whanganui|$70,001-$100,000</v>
      </c>
      <c r="B171" t="s">
        <v>18</v>
      </c>
      <c r="C171" t="s">
        <v>19</v>
      </c>
      <c r="D171" t="s">
        <v>20</v>
      </c>
      <c r="E171" t="s">
        <v>21</v>
      </c>
      <c r="F171">
        <v>2018</v>
      </c>
      <c r="G171">
        <v>2018</v>
      </c>
      <c r="H171">
        <v>301</v>
      </c>
      <c r="I171" t="s">
        <v>158</v>
      </c>
      <c r="J171">
        <v>99</v>
      </c>
      <c r="K171" t="s">
        <v>23</v>
      </c>
      <c r="L171">
        <v>5</v>
      </c>
      <c r="M171" t="s">
        <v>58</v>
      </c>
      <c r="N171">
        <v>7777</v>
      </c>
      <c r="O171" t="s">
        <v>37</v>
      </c>
      <c r="P171">
        <v>3510</v>
      </c>
    </row>
    <row r="172" spans="1:19" x14ac:dyDescent="0.3">
      <c r="A172" s="1" t="str">
        <f t="shared" si="2"/>
        <v>2018|Whanganui|$100,001-$150,000</v>
      </c>
      <c r="B172" t="s">
        <v>18</v>
      </c>
      <c r="C172" t="s">
        <v>19</v>
      </c>
      <c r="D172" t="s">
        <v>20</v>
      </c>
      <c r="E172" t="s">
        <v>21</v>
      </c>
      <c r="F172">
        <v>2018</v>
      </c>
      <c r="G172">
        <v>2018</v>
      </c>
      <c r="H172">
        <v>301</v>
      </c>
      <c r="I172" t="s">
        <v>158</v>
      </c>
      <c r="J172">
        <v>99</v>
      </c>
      <c r="K172" t="s">
        <v>23</v>
      </c>
      <c r="L172">
        <v>6</v>
      </c>
      <c r="M172" t="s">
        <v>59</v>
      </c>
      <c r="N172">
        <v>7777</v>
      </c>
      <c r="O172" t="s">
        <v>37</v>
      </c>
      <c r="P172">
        <v>3162</v>
      </c>
    </row>
    <row r="173" spans="1:19" x14ac:dyDescent="0.3">
      <c r="A173" s="1" t="str">
        <f t="shared" si="2"/>
        <v>2018|Whanganui|$150,001-$200,000</v>
      </c>
      <c r="B173" t="s">
        <v>18</v>
      </c>
      <c r="C173" t="s">
        <v>19</v>
      </c>
      <c r="D173" t="s">
        <v>20</v>
      </c>
      <c r="E173" t="s">
        <v>21</v>
      </c>
      <c r="F173">
        <v>2018</v>
      </c>
      <c r="G173">
        <v>2018</v>
      </c>
      <c r="H173">
        <v>301</v>
      </c>
      <c r="I173" t="s">
        <v>158</v>
      </c>
      <c r="J173">
        <v>99</v>
      </c>
      <c r="K173" t="s">
        <v>23</v>
      </c>
      <c r="L173">
        <v>7</v>
      </c>
      <c r="M173" t="s">
        <v>43</v>
      </c>
      <c r="N173">
        <v>7777</v>
      </c>
      <c r="O173" t="s">
        <v>37</v>
      </c>
      <c r="P173">
        <v>1584</v>
      </c>
    </row>
    <row r="174" spans="1:19" x14ac:dyDescent="0.3">
      <c r="A174" s="1" t="str">
        <f t="shared" si="2"/>
        <v>2018|Whanganui|$200,001 or more</v>
      </c>
      <c r="B174" t="s">
        <v>18</v>
      </c>
      <c r="C174" t="s">
        <v>19</v>
      </c>
      <c r="D174" t="s">
        <v>20</v>
      </c>
      <c r="E174" t="s">
        <v>21</v>
      </c>
      <c r="F174">
        <v>2018</v>
      </c>
      <c r="G174">
        <v>2018</v>
      </c>
      <c r="H174">
        <v>301</v>
      </c>
      <c r="I174" t="s">
        <v>158</v>
      </c>
      <c r="J174">
        <v>99</v>
      </c>
      <c r="K174" t="s">
        <v>23</v>
      </c>
      <c r="L174">
        <v>8</v>
      </c>
      <c r="M174" t="s">
        <v>27</v>
      </c>
      <c r="N174">
        <v>7777</v>
      </c>
      <c r="O174" t="s">
        <v>37</v>
      </c>
      <c r="R174" t="s">
        <v>29</v>
      </c>
      <c r="S174" t="s">
        <v>30</v>
      </c>
    </row>
    <row r="175" spans="1:19" x14ac:dyDescent="0.3">
      <c r="A175" s="1" t="str">
        <f t="shared" si="2"/>
        <v>2018|Whanganui|Total stated - total household income</v>
      </c>
      <c r="B175" t="s">
        <v>18</v>
      </c>
      <c r="C175" t="s">
        <v>19</v>
      </c>
      <c r="D175" t="s">
        <v>20</v>
      </c>
      <c r="E175" t="s">
        <v>21</v>
      </c>
      <c r="F175">
        <v>2018</v>
      </c>
      <c r="G175">
        <v>2018</v>
      </c>
      <c r="H175">
        <v>301</v>
      </c>
      <c r="I175" t="s">
        <v>158</v>
      </c>
      <c r="J175">
        <v>99</v>
      </c>
      <c r="K175" t="s">
        <v>23</v>
      </c>
      <c r="L175">
        <v>77</v>
      </c>
      <c r="M175" t="s">
        <v>32</v>
      </c>
      <c r="N175">
        <v>7777</v>
      </c>
      <c r="O175" t="s">
        <v>37</v>
      </c>
      <c r="P175">
        <v>23286</v>
      </c>
    </row>
    <row r="176" spans="1:19" x14ac:dyDescent="0.3">
      <c r="A176" s="1" t="str">
        <f t="shared" si="2"/>
        <v>2018|Whanganui|Total - total household income</v>
      </c>
      <c r="B176" t="s">
        <v>18</v>
      </c>
      <c r="C176" t="s">
        <v>19</v>
      </c>
      <c r="D176" t="s">
        <v>20</v>
      </c>
      <c r="E176" t="s">
        <v>21</v>
      </c>
      <c r="F176">
        <v>2018</v>
      </c>
      <c r="G176">
        <v>2018</v>
      </c>
      <c r="H176">
        <v>301</v>
      </c>
      <c r="I176" t="s">
        <v>158</v>
      </c>
      <c r="J176">
        <v>99</v>
      </c>
      <c r="K176" t="s">
        <v>23</v>
      </c>
      <c r="L176">
        <v>99</v>
      </c>
      <c r="M176" t="s">
        <v>48</v>
      </c>
      <c r="N176">
        <v>7777</v>
      </c>
      <c r="O176" t="s">
        <v>37</v>
      </c>
      <c r="P176">
        <v>25275</v>
      </c>
    </row>
    <row r="177" spans="1:19" x14ac:dyDescent="0.3">
      <c r="A177" s="1" t="str">
        <f t="shared" si="2"/>
        <v>2018|Whanganui|Median ($) - total household income</v>
      </c>
      <c r="B177" t="s">
        <v>18</v>
      </c>
      <c r="C177" t="s">
        <v>19</v>
      </c>
      <c r="D177" t="s">
        <v>20</v>
      </c>
      <c r="E177" t="s">
        <v>21</v>
      </c>
      <c r="F177">
        <v>2018</v>
      </c>
      <c r="G177">
        <v>2018</v>
      </c>
      <c r="H177">
        <v>301</v>
      </c>
      <c r="I177" t="s">
        <v>158</v>
      </c>
      <c r="J177">
        <v>99</v>
      </c>
      <c r="K177" t="s">
        <v>23</v>
      </c>
      <c r="L177" t="s">
        <v>56</v>
      </c>
      <c r="M177" t="s">
        <v>57</v>
      </c>
      <c r="N177">
        <v>7777</v>
      </c>
      <c r="O177" t="s">
        <v>37</v>
      </c>
      <c r="P177">
        <v>51800</v>
      </c>
    </row>
    <row r="178" spans="1:19" x14ac:dyDescent="0.3">
      <c r="A178" s="1" t="str">
        <f t="shared" si="2"/>
        <v>2018|MidCentral|$20,000 or less</v>
      </c>
      <c r="B178" t="s">
        <v>18</v>
      </c>
      <c r="C178" t="s">
        <v>19</v>
      </c>
      <c r="D178" t="s">
        <v>20</v>
      </c>
      <c r="E178" t="s">
        <v>21</v>
      </c>
      <c r="F178">
        <v>2018</v>
      </c>
      <c r="G178">
        <v>2018</v>
      </c>
      <c r="H178">
        <v>302</v>
      </c>
      <c r="I178" t="s">
        <v>156</v>
      </c>
      <c r="J178">
        <v>99</v>
      </c>
      <c r="K178" t="s">
        <v>23</v>
      </c>
      <c r="L178">
        <v>1</v>
      </c>
      <c r="M178" t="s">
        <v>39</v>
      </c>
      <c r="N178">
        <v>7777</v>
      </c>
      <c r="O178" t="s">
        <v>37</v>
      </c>
      <c r="P178">
        <v>6408</v>
      </c>
    </row>
    <row r="179" spans="1:19" x14ac:dyDescent="0.3">
      <c r="A179" s="1" t="str">
        <f t="shared" si="2"/>
        <v>2018|MidCentral|$20,001-$30,000</v>
      </c>
      <c r="B179" t="s">
        <v>18</v>
      </c>
      <c r="C179" t="s">
        <v>19</v>
      </c>
      <c r="D179" t="s">
        <v>20</v>
      </c>
      <c r="E179" t="s">
        <v>21</v>
      </c>
      <c r="F179">
        <v>2018</v>
      </c>
      <c r="G179">
        <v>2018</v>
      </c>
      <c r="H179">
        <v>302</v>
      </c>
      <c r="I179" t="s">
        <v>156</v>
      </c>
      <c r="J179">
        <v>99</v>
      </c>
      <c r="K179" t="s">
        <v>23</v>
      </c>
      <c r="L179">
        <v>2</v>
      </c>
      <c r="M179" t="s">
        <v>24</v>
      </c>
      <c r="N179">
        <v>7777</v>
      </c>
      <c r="O179" t="s">
        <v>37</v>
      </c>
      <c r="P179">
        <v>7878</v>
      </c>
    </row>
    <row r="180" spans="1:19" x14ac:dyDescent="0.3">
      <c r="A180" s="1" t="str">
        <f t="shared" si="2"/>
        <v>2018|MidCentral|$30,001-$50,000</v>
      </c>
      <c r="B180" t="s">
        <v>18</v>
      </c>
      <c r="C180" t="s">
        <v>19</v>
      </c>
      <c r="D180" t="s">
        <v>20</v>
      </c>
      <c r="E180" t="s">
        <v>21</v>
      </c>
      <c r="F180">
        <v>2018</v>
      </c>
      <c r="G180">
        <v>2018</v>
      </c>
      <c r="H180">
        <v>302</v>
      </c>
      <c r="I180" t="s">
        <v>156</v>
      </c>
      <c r="J180">
        <v>99</v>
      </c>
      <c r="K180" t="s">
        <v>23</v>
      </c>
      <c r="L180">
        <v>3</v>
      </c>
      <c r="M180" t="s">
        <v>45</v>
      </c>
      <c r="N180">
        <v>7777</v>
      </c>
      <c r="O180" t="s">
        <v>37</v>
      </c>
      <c r="P180">
        <v>11118</v>
      </c>
    </row>
    <row r="181" spans="1:19" x14ac:dyDescent="0.3">
      <c r="A181" s="1" t="str">
        <f t="shared" si="2"/>
        <v>2018|MidCentral|$50,001-$70,000</v>
      </c>
      <c r="B181" t="s">
        <v>18</v>
      </c>
      <c r="C181" t="s">
        <v>19</v>
      </c>
      <c r="D181" t="s">
        <v>20</v>
      </c>
      <c r="E181" t="s">
        <v>21</v>
      </c>
      <c r="F181">
        <v>2018</v>
      </c>
      <c r="G181">
        <v>2018</v>
      </c>
      <c r="H181">
        <v>302</v>
      </c>
      <c r="I181" t="s">
        <v>156</v>
      </c>
      <c r="J181">
        <v>99</v>
      </c>
      <c r="K181" t="s">
        <v>23</v>
      </c>
      <c r="L181">
        <v>4</v>
      </c>
      <c r="M181" t="s">
        <v>36</v>
      </c>
      <c r="N181">
        <v>7777</v>
      </c>
      <c r="O181" t="s">
        <v>37</v>
      </c>
      <c r="P181">
        <v>9309</v>
      </c>
    </row>
    <row r="182" spans="1:19" x14ac:dyDescent="0.3">
      <c r="A182" s="1" t="str">
        <f t="shared" si="2"/>
        <v>2018|MidCentral|$70,001-$100,000</v>
      </c>
      <c r="B182" t="s">
        <v>18</v>
      </c>
      <c r="C182" t="s">
        <v>19</v>
      </c>
      <c r="D182" t="s">
        <v>20</v>
      </c>
      <c r="E182" t="s">
        <v>21</v>
      </c>
      <c r="F182">
        <v>2018</v>
      </c>
      <c r="G182">
        <v>2018</v>
      </c>
      <c r="H182">
        <v>302</v>
      </c>
      <c r="I182" t="s">
        <v>156</v>
      </c>
      <c r="J182">
        <v>99</v>
      </c>
      <c r="K182" t="s">
        <v>23</v>
      </c>
      <c r="L182">
        <v>5</v>
      </c>
      <c r="M182" t="s">
        <v>58</v>
      </c>
      <c r="N182">
        <v>7777</v>
      </c>
      <c r="O182" t="s">
        <v>37</v>
      </c>
      <c r="P182">
        <v>10032</v>
      </c>
    </row>
    <row r="183" spans="1:19" x14ac:dyDescent="0.3">
      <c r="A183" s="1" t="str">
        <f t="shared" si="2"/>
        <v>2018|MidCentral|$100,001-$150,000</v>
      </c>
      <c r="B183" t="s">
        <v>18</v>
      </c>
      <c r="C183" t="s">
        <v>19</v>
      </c>
      <c r="D183" t="s">
        <v>20</v>
      </c>
      <c r="E183" t="s">
        <v>21</v>
      </c>
      <c r="F183">
        <v>2018</v>
      </c>
      <c r="G183">
        <v>2018</v>
      </c>
      <c r="H183">
        <v>302</v>
      </c>
      <c r="I183" t="s">
        <v>156</v>
      </c>
      <c r="J183">
        <v>99</v>
      </c>
      <c r="K183" t="s">
        <v>23</v>
      </c>
      <c r="L183">
        <v>6</v>
      </c>
      <c r="M183" t="s">
        <v>59</v>
      </c>
      <c r="N183">
        <v>7777</v>
      </c>
      <c r="O183" t="s">
        <v>37</v>
      </c>
      <c r="P183">
        <v>10284</v>
      </c>
    </row>
    <row r="184" spans="1:19" x14ac:dyDescent="0.3">
      <c r="A184" s="1" t="str">
        <f t="shared" si="2"/>
        <v>2018|MidCentral|$150,001-$200,000</v>
      </c>
      <c r="B184" t="s">
        <v>18</v>
      </c>
      <c r="C184" t="s">
        <v>19</v>
      </c>
      <c r="D184" t="s">
        <v>20</v>
      </c>
      <c r="E184" t="s">
        <v>21</v>
      </c>
      <c r="F184">
        <v>2018</v>
      </c>
      <c r="G184">
        <v>2018</v>
      </c>
      <c r="H184">
        <v>302</v>
      </c>
      <c r="I184" t="s">
        <v>156</v>
      </c>
      <c r="J184">
        <v>99</v>
      </c>
      <c r="K184" t="s">
        <v>23</v>
      </c>
      <c r="L184">
        <v>7</v>
      </c>
      <c r="M184" t="s">
        <v>43</v>
      </c>
      <c r="N184">
        <v>7777</v>
      </c>
      <c r="O184" t="s">
        <v>37</v>
      </c>
      <c r="P184">
        <v>6345</v>
      </c>
    </row>
    <row r="185" spans="1:19" x14ac:dyDescent="0.3">
      <c r="A185" s="1" t="str">
        <f t="shared" si="2"/>
        <v>2018|MidCentral|$200,001 or more</v>
      </c>
      <c r="B185" t="s">
        <v>18</v>
      </c>
      <c r="C185" t="s">
        <v>19</v>
      </c>
      <c r="D185" t="s">
        <v>20</v>
      </c>
      <c r="E185" t="s">
        <v>21</v>
      </c>
      <c r="F185">
        <v>2018</v>
      </c>
      <c r="G185">
        <v>2018</v>
      </c>
      <c r="H185">
        <v>302</v>
      </c>
      <c r="I185" t="s">
        <v>156</v>
      </c>
      <c r="J185">
        <v>99</v>
      </c>
      <c r="K185" t="s">
        <v>23</v>
      </c>
      <c r="L185">
        <v>8</v>
      </c>
      <c r="M185" t="s">
        <v>27</v>
      </c>
      <c r="N185">
        <v>7777</v>
      </c>
      <c r="O185" t="s">
        <v>37</v>
      </c>
      <c r="R185" t="s">
        <v>29</v>
      </c>
      <c r="S185" t="s">
        <v>30</v>
      </c>
    </row>
    <row r="186" spans="1:19" x14ac:dyDescent="0.3">
      <c r="A186" s="1" t="str">
        <f t="shared" si="2"/>
        <v>2018|MidCentral|Total stated - total household income</v>
      </c>
      <c r="B186" t="s">
        <v>18</v>
      </c>
      <c r="C186" t="s">
        <v>19</v>
      </c>
      <c r="D186" t="s">
        <v>20</v>
      </c>
      <c r="E186" t="s">
        <v>21</v>
      </c>
      <c r="F186">
        <v>2018</v>
      </c>
      <c r="G186">
        <v>2018</v>
      </c>
      <c r="H186">
        <v>302</v>
      </c>
      <c r="I186" t="s">
        <v>156</v>
      </c>
      <c r="J186">
        <v>99</v>
      </c>
      <c r="K186" t="s">
        <v>23</v>
      </c>
      <c r="L186">
        <v>77</v>
      </c>
      <c r="M186" t="s">
        <v>32</v>
      </c>
      <c r="N186">
        <v>7777</v>
      </c>
      <c r="O186" t="s">
        <v>37</v>
      </c>
      <c r="P186">
        <v>61374</v>
      </c>
    </row>
    <row r="187" spans="1:19" x14ac:dyDescent="0.3">
      <c r="A187" s="1" t="str">
        <f t="shared" si="2"/>
        <v>2018|MidCentral|Total - total household income</v>
      </c>
      <c r="B187" t="s">
        <v>18</v>
      </c>
      <c r="C187" t="s">
        <v>19</v>
      </c>
      <c r="D187" t="s">
        <v>20</v>
      </c>
      <c r="E187" t="s">
        <v>21</v>
      </c>
      <c r="F187">
        <v>2018</v>
      </c>
      <c r="G187">
        <v>2018</v>
      </c>
      <c r="H187">
        <v>302</v>
      </c>
      <c r="I187" t="s">
        <v>156</v>
      </c>
      <c r="J187">
        <v>99</v>
      </c>
      <c r="K187" t="s">
        <v>23</v>
      </c>
      <c r="L187">
        <v>99</v>
      </c>
      <c r="M187" t="s">
        <v>48</v>
      </c>
      <c r="N187">
        <v>7777</v>
      </c>
      <c r="O187" t="s">
        <v>37</v>
      </c>
      <c r="P187">
        <v>65577</v>
      </c>
    </row>
    <row r="188" spans="1:19" x14ac:dyDescent="0.3">
      <c r="A188" s="1" t="str">
        <f t="shared" si="2"/>
        <v>2018|MidCentral|Median ($) - total household income</v>
      </c>
      <c r="B188" t="s">
        <v>18</v>
      </c>
      <c r="C188" t="s">
        <v>19</v>
      </c>
      <c r="D188" t="s">
        <v>20</v>
      </c>
      <c r="E188" t="s">
        <v>21</v>
      </c>
      <c r="F188">
        <v>2018</v>
      </c>
      <c r="G188">
        <v>2018</v>
      </c>
      <c r="H188">
        <v>302</v>
      </c>
      <c r="I188" t="s">
        <v>156</v>
      </c>
      <c r="J188">
        <v>99</v>
      </c>
      <c r="K188" t="s">
        <v>23</v>
      </c>
      <c r="L188" t="s">
        <v>56</v>
      </c>
      <c r="M188" t="s">
        <v>57</v>
      </c>
      <c r="N188">
        <v>7777</v>
      </c>
      <c r="O188" t="s">
        <v>37</v>
      </c>
      <c r="P188">
        <v>60800</v>
      </c>
    </row>
    <row r="189" spans="1:19" x14ac:dyDescent="0.3">
      <c r="A189" s="1" t="str">
        <f t="shared" si="2"/>
        <v>2018|Capital, Coast and Hutt Valley|$20,000 or less</v>
      </c>
      <c r="B189" t="s">
        <v>18</v>
      </c>
      <c r="C189" t="s">
        <v>19</v>
      </c>
      <c r="D189" t="s">
        <v>20</v>
      </c>
      <c r="E189" t="s">
        <v>21</v>
      </c>
      <c r="F189">
        <v>2018</v>
      </c>
      <c r="G189">
        <v>2018</v>
      </c>
      <c r="H189">
        <v>303</v>
      </c>
      <c r="I189" t="s">
        <v>167</v>
      </c>
      <c r="J189">
        <v>99</v>
      </c>
      <c r="K189" t="s">
        <v>23</v>
      </c>
      <c r="L189">
        <v>1</v>
      </c>
      <c r="M189" t="s">
        <v>39</v>
      </c>
      <c r="N189">
        <v>7777</v>
      </c>
      <c r="O189" t="s">
        <v>37</v>
      </c>
      <c r="P189">
        <v>11241</v>
      </c>
    </row>
    <row r="190" spans="1:19" x14ac:dyDescent="0.3">
      <c r="A190" s="1" t="str">
        <f t="shared" si="2"/>
        <v>2018|Capital, Coast and Hutt Valley|$20,001-$30,000</v>
      </c>
      <c r="B190" t="s">
        <v>18</v>
      </c>
      <c r="C190" t="s">
        <v>19</v>
      </c>
      <c r="D190" t="s">
        <v>20</v>
      </c>
      <c r="E190" t="s">
        <v>21</v>
      </c>
      <c r="F190">
        <v>2018</v>
      </c>
      <c r="G190">
        <v>2018</v>
      </c>
      <c r="H190">
        <v>303</v>
      </c>
      <c r="I190" t="s">
        <v>167</v>
      </c>
      <c r="J190">
        <v>99</v>
      </c>
      <c r="K190" t="s">
        <v>23</v>
      </c>
      <c r="L190">
        <v>2</v>
      </c>
      <c r="M190" t="s">
        <v>24</v>
      </c>
      <c r="N190">
        <v>7777</v>
      </c>
      <c r="O190" t="s">
        <v>37</v>
      </c>
      <c r="P190">
        <v>12525</v>
      </c>
    </row>
    <row r="191" spans="1:19" x14ac:dyDescent="0.3">
      <c r="A191" s="1" t="str">
        <f t="shared" si="2"/>
        <v>2018|Capital, Coast and Hutt Valley|$30,001-$50,000</v>
      </c>
      <c r="B191" t="s">
        <v>18</v>
      </c>
      <c r="C191" t="s">
        <v>19</v>
      </c>
      <c r="D191" t="s">
        <v>20</v>
      </c>
      <c r="E191" t="s">
        <v>21</v>
      </c>
      <c r="F191">
        <v>2018</v>
      </c>
      <c r="G191">
        <v>2018</v>
      </c>
      <c r="H191">
        <v>303</v>
      </c>
      <c r="I191" t="s">
        <v>167</v>
      </c>
      <c r="J191">
        <v>99</v>
      </c>
      <c r="K191" t="s">
        <v>23</v>
      </c>
      <c r="L191">
        <v>3</v>
      </c>
      <c r="M191" t="s">
        <v>45</v>
      </c>
      <c r="N191">
        <v>7777</v>
      </c>
      <c r="O191" t="s">
        <v>37</v>
      </c>
      <c r="P191">
        <v>18039</v>
      </c>
    </row>
    <row r="192" spans="1:19" x14ac:dyDescent="0.3">
      <c r="A192" s="1" t="str">
        <f t="shared" si="2"/>
        <v>2018|Capital, Coast and Hutt Valley|$50,001-$70,000</v>
      </c>
      <c r="B192" t="s">
        <v>18</v>
      </c>
      <c r="C192" t="s">
        <v>19</v>
      </c>
      <c r="D192" t="s">
        <v>20</v>
      </c>
      <c r="E192" t="s">
        <v>21</v>
      </c>
      <c r="F192">
        <v>2018</v>
      </c>
      <c r="G192">
        <v>2018</v>
      </c>
      <c r="H192">
        <v>303</v>
      </c>
      <c r="I192" t="s">
        <v>167</v>
      </c>
      <c r="J192">
        <v>99</v>
      </c>
      <c r="K192" t="s">
        <v>23</v>
      </c>
      <c r="L192">
        <v>4</v>
      </c>
      <c r="M192" t="s">
        <v>36</v>
      </c>
      <c r="N192">
        <v>7777</v>
      </c>
      <c r="O192" t="s">
        <v>37</v>
      </c>
      <c r="P192">
        <v>17559</v>
      </c>
    </row>
    <row r="193" spans="1:19" x14ac:dyDescent="0.3">
      <c r="A193" s="1" t="str">
        <f t="shared" si="2"/>
        <v>2018|Capital, Coast and Hutt Valley|$70,001-$100,000</v>
      </c>
      <c r="B193" t="s">
        <v>18</v>
      </c>
      <c r="C193" t="s">
        <v>19</v>
      </c>
      <c r="D193" t="s">
        <v>20</v>
      </c>
      <c r="E193" t="s">
        <v>21</v>
      </c>
      <c r="F193">
        <v>2018</v>
      </c>
      <c r="G193">
        <v>2018</v>
      </c>
      <c r="H193">
        <v>303</v>
      </c>
      <c r="I193" t="s">
        <v>167</v>
      </c>
      <c r="J193">
        <v>99</v>
      </c>
      <c r="K193" t="s">
        <v>23</v>
      </c>
      <c r="L193">
        <v>5</v>
      </c>
      <c r="M193" t="s">
        <v>58</v>
      </c>
      <c r="N193">
        <v>7777</v>
      </c>
      <c r="O193" t="s">
        <v>37</v>
      </c>
      <c r="P193">
        <v>22716</v>
      </c>
    </row>
    <row r="194" spans="1:19" x14ac:dyDescent="0.3">
      <c r="A194" s="1" t="str">
        <f t="shared" si="2"/>
        <v>2018|Capital, Coast and Hutt Valley|$100,001-$150,000</v>
      </c>
      <c r="B194" t="s">
        <v>18</v>
      </c>
      <c r="C194" t="s">
        <v>19</v>
      </c>
      <c r="D194" t="s">
        <v>20</v>
      </c>
      <c r="E194" t="s">
        <v>21</v>
      </c>
      <c r="F194">
        <v>2018</v>
      </c>
      <c r="G194">
        <v>2018</v>
      </c>
      <c r="H194">
        <v>303</v>
      </c>
      <c r="I194" t="s">
        <v>167</v>
      </c>
      <c r="J194">
        <v>99</v>
      </c>
      <c r="K194" t="s">
        <v>23</v>
      </c>
      <c r="L194">
        <v>6</v>
      </c>
      <c r="M194" t="s">
        <v>59</v>
      </c>
      <c r="N194">
        <v>7777</v>
      </c>
      <c r="O194" t="s">
        <v>37</v>
      </c>
      <c r="P194">
        <v>32274</v>
      </c>
    </row>
    <row r="195" spans="1:19" x14ac:dyDescent="0.3">
      <c r="A195" s="1" t="str">
        <f t="shared" ref="A195:A258" si="3">G195&amp;"|"&amp;I195&amp;"|"&amp;M195</f>
        <v>2018|Capital, Coast and Hutt Valley|$150,001-$200,000</v>
      </c>
      <c r="B195" t="s">
        <v>18</v>
      </c>
      <c r="C195" t="s">
        <v>19</v>
      </c>
      <c r="D195" t="s">
        <v>20</v>
      </c>
      <c r="E195" t="s">
        <v>21</v>
      </c>
      <c r="F195">
        <v>2018</v>
      </c>
      <c r="G195">
        <v>2018</v>
      </c>
      <c r="H195">
        <v>303</v>
      </c>
      <c r="I195" t="s">
        <v>167</v>
      </c>
      <c r="J195">
        <v>99</v>
      </c>
      <c r="K195" t="s">
        <v>23</v>
      </c>
      <c r="L195">
        <v>7</v>
      </c>
      <c r="M195" t="s">
        <v>43</v>
      </c>
      <c r="N195">
        <v>7777</v>
      </c>
      <c r="O195" t="s">
        <v>37</v>
      </c>
      <c r="P195">
        <v>38946</v>
      </c>
    </row>
    <row r="196" spans="1:19" x14ac:dyDescent="0.3">
      <c r="A196" s="1" t="str">
        <f t="shared" si="3"/>
        <v>2018|Capital, Coast and Hutt Valley|$200,001 or more</v>
      </c>
      <c r="B196" t="s">
        <v>18</v>
      </c>
      <c r="C196" t="s">
        <v>19</v>
      </c>
      <c r="D196" t="s">
        <v>20</v>
      </c>
      <c r="E196" t="s">
        <v>21</v>
      </c>
      <c r="F196">
        <v>2018</v>
      </c>
      <c r="G196">
        <v>2018</v>
      </c>
      <c r="H196">
        <v>303</v>
      </c>
      <c r="I196" t="s">
        <v>167</v>
      </c>
      <c r="J196">
        <v>99</v>
      </c>
      <c r="K196" t="s">
        <v>23</v>
      </c>
      <c r="L196">
        <v>8</v>
      </c>
      <c r="M196" t="s">
        <v>27</v>
      </c>
      <c r="N196">
        <v>7777</v>
      </c>
      <c r="O196" t="s">
        <v>37</v>
      </c>
      <c r="R196" t="s">
        <v>29</v>
      </c>
      <c r="S196" t="s">
        <v>30</v>
      </c>
    </row>
    <row r="197" spans="1:19" x14ac:dyDescent="0.3">
      <c r="A197" s="1" t="str">
        <f t="shared" si="3"/>
        <v>2018|Capital, Coast and Hutt Valley|Total stated - total household income</v>
      </c>
      <c r="B197" t="s">
        <v>18</v>
      </c>
      <c r="C197" t="s">
        <v>19</v>
      </c>
      <c r="D197" t="s">
        <v>20</v>
      </c>
      <c r="E197" t="s">
        <v>21</v>
      </c>
      <c r="F197">
        <v>2018</v>
      </c>
      <c r="G197">
        <v>2018</v>
      </c>
      <c r="H197">
        <v>303</v>
      </c>
      <c r="I197" t="s">
        <v>167</v>
      </c>
      <c r="J197">
        <v>99</v>
      </c>
      <c r="K197" t="s">
        <v>23</v>
      </c>
      <c r="L197">
        <v>77</v>
      </c>
      <c r="M197" t="s">
        <v>32</v>
      </c>
      <c r="N197">
        <v>7777</v>
      </c>
      <c r="O197" t="s">
        <v>37</v>
      </c>
      <c r="P197">
        <v>153300</v>
      </c>
    </row>
    <row r="198" spans="1:19" x14ac:dyDescent="0.3">
      <c r="A198" s="1" t="str">
        <f t="shared" si="3"/>
        <v>2018|Capital, Coast and Hutt Valley|Total - total household income</v>
      </c>
      <c r="B198" t="s">
        <v>18</v>
      </c>
      <c r="C198" t="s">
        <v>19</v>
      </c>
      <c r="D198" t="s">
        <v>20</v>
      </c>
      <c r="E198" t="s">
        <v>21</v>
      </c>
      <c r="F198">
        <v>2018</v>
      </c>
      <c r="G198">
        <v>2018</v>
      </c>
      <c r="H198">
        <v>303</v>
      </c>
      <c r="I198" t="s">
        <v>167</v>
      </c>
      <c r="J198">
        <v>99</v>
      </c>
      <c r="K198" t="s">
        <v>23</v>
      </c>
      <c r="L198">
        <v>99</v>
      </c>
      <c r="M198" t="s">
        <v>48</v>
      </c>
      <c r="N198">
        <v>7777</v>
      </c>
      <c r="O198" t="s">
        <v>37</v>
      </c>
      <c r="P198">
        <v>163794</v>
      </c>
    </row>
    <row r="199" spans="1:19" x14ac:dyDescent="0.3">
      <c r="A199" s="1" t="str">
        <f t="shared" si="3"/>
        <v>2018|Capital, Coast and Hutt Valley|Median ($) - total household income</v>
      </c>
      <c r="B199" t="s">
        <v>18</v>
      </c>
      <c r="C199" t="s">
        <v>19</v>
      </c>
      <c r="D199" t="s">
        <v>20</v>
      </c>
      <c r="E199" t="s">
        <v>21</v>
      </c>
      <c r="F199">
        <v>2018</v>
      </c>
      <c r="G199">
        <v>2018</v>
      </c>
      <c r="H199">
        <v>303</v>
      </c>
      <c r="I199" t="s">
        <v>167</v>
      </c>
      <c r="J199">
        <v>99</v>
      </c>
      <c r="K199" t="s">
        <v>23</v>
      </c>
      <c r="L199" t="s">
        <v>56</v>
      </c>
      <c r="M199" t="s">
        <v>57</v>
      </c>
      <c r="N199">
        <v>7777</v>
      </c>
      <c r="O199" t="s">
        <v>37</v>
      </c>
      <c r="P199">
        <v>92800</v>
      </c>
    </row>
    <row r="200" spans="1:19" x14ac:dyDescent="0.3">
      <c r="A200" s="1" t="str">
        <f t="shared" si="3"/>
        <v>2018|Wairarapa|$20,000 or less</v>
      </c>
      <c r="B200" t="s">
        <v>18</v>
      </c>
      <c r="C200" t="s">
        <v>19</v>
      </c>
      <c r="D200" t="s">
        <v>20</v>
      </c>
      <c r="E200" t="s">
        <v>21</v>
      </c>
      <c r="F200">
        <v>2018</v>
      </c>
      <c r="G200">
        <v>2018</v>
      </c>
      <c r="H200">
        <v>304</v>
      </c>
      <c r="I200" t="s">
        <v>173</v>
      </c>
      <c r="J200">
        <v>99</v>
      </c>
      <c r="K200" t="s">
        <v>23</v>
      </c>
      <c r="L200">
        <v>1</v>
      </c>
      <c r="M200" t="s">
        <v>39</v>
      </c>
      <c r="N200">
        <v>7777</v>
      </c>
      <c r="O200" t="s">
        <v>37</v>
      </c>
      <c r="P200">
        <v>1572</v>
      </c>
    </row>
    <row r="201" spans="1:19" x14ac:dyDescent="0.3">
      <c r="A201" s="1" t="str">
        <f t="shared" si="3"/>
        <v>2018|Wairarapa|$20,001-$30,000</v>
      </c>
      <c r="B201" t="s">
        <v>18</v>
      </c>
      <c r="C201" t="s">
        <v>19</v>
      </c>
      <c r="D201" t="s">
        <v>20</v>
      </c>
      <c r="E201" t="s">
        <v>21</v>
      </c>
      <c r="F201">
        <v>2018</v>
      </c>
      <c r="G201">
        <v>2018</v>
      </c>
      <c r="H201">
        <v>304</v>
      </c>
      <c r="I201" t="s">
        <v>173</v>
      </c>
      <c r="J201">
        <v>99</v>
      </c>
      <c r="K201" t="s">
        <v>23</v>
      </c>
      <c r="L201">
        <v>2</v>
      </c>
      <c r="M201" t="s">
        <v>24</v>
      </c>
      <c r="N201">
        <v>7777</v>
      </c>
      <c r="O201" t="s">
        <v>37</v>
      </c>
      <c r="P201">
        <v>2148</v>
      </c>
    </row>
    <row r="202" spans="1:19" x14ac:dyDescent="0.3">
      <c r="A202" s="1" t="str">
        <f t="shared" si="3"/>
        <v>2018|Wairarapa|$30,001-$50,000</v>
      </c>
      <c r="B202" t="s">
        <v>18</v>
      </c>
      <c r="C202" t="s">
        <v>19</v>
      </c>
      <c r="D202" t="s">
        <v>20</v>
      </c>
      <c r="E202" t="s">
        <v>21</v>
      </c>
      <c r="F202">
        <v>2018</v>
      </c>
      <c r="G202">
        <v>2018</v>
      </c>
      <c r="H202">
        <v>304</v>
      </c>
      <c r="I202" t="s">
        <v>173</v>
      </c>
      <c r="J202">
        <v>99</v>
      </c>
      <c r="K202" t="s">
        <v>23</v>
      </c>
      <c r="L202">
        <v>3</v>
      </c>
      <c r="M202" t="s">
        <v>45</v>
      </c>
      <c r="N202">
        <v>7777</v>
      </c>
      <c r="O202" t="s">
        <v>37</v>
      </c>
      <c r="P202">
        <v>3132</v>
      </c>
    </row>
    <row r="203" spans="1:19" x14ac:dyDescent="0.3">
      <c r="A203" s="1" t="str">
        <f t="shared" si="3"/>
        <v>2018|Wairarapa|$50,001-$70,000</v>
      </c>
      <c r="B203" t="s">
        <v>18</v>
      </c>
      <c r="C203" t="s">
        <v>19</v>
      </c>
      <c r="D203" t="s">
        <v>20</v>
      </c>
      <c r="E203" t="s">
        <v>21</v>
      </c>
      <c r="F203">
        <v>2018</v>
      </c>
      <c r="G203">
        <v>2018</v>
      </c>
      <c r="H203">
        <v>304</v>
      </c>
      <c r="I203" t="s">
        <v>173</v>
      </c>
      <c r="J203">
        <v>99</v>
      </c>
      <c r="K203" t="s">
        <v>23</v>
      </c>
      <c r="L203">
        <v>4</v>
      </c>
      <c r="M203" t="s">
        <v>36</v>
      </c>
      <c r="N203">
        <v>7777</v>
      </c>
      <c r="O203" t="s">
        <v>37</v>
      </c>
      <c r="P203">
        <v>2541</v>
      </c>
    </row>
    <row r="204" spans="1:19" x14ac:dyDescent="0.3">
      <c r="A204" s="1" t="str">
        <f t="shared" si="3"/>
        <v>2018|Wairarapa|$70,001-$100,000</v>
      </c>
      <c r="B204" t="s">
        <v>18</v>
      </c>
      <c r="C204" t="s">
        <v>19</v>
      </c>
      <c r="D204" t="s">
        <v>20</v>
      </c>
      <c r="E204" t="s">
        <v>21</v>
      </c>
      <c r="F204">
        <v>2018</v>
      </c>
      <c r="G204">
        <v>2018</v>
      </c>
      <c r="H204">
        <v>304</v>
      </c>
      <c r="I204" t="s">
        <v>173</v>
      </c>
      <c r="J204">
        <v>99</v>
      </c>
      <c r="K204" t="s">
        <v>23</v>
      </c>
      <c r="L204">
        <v>5</v>
      </c>
      <c r="M204" t="s">
        <v>58</v>
      </c>
      <c r="N204">
        <v>7777</v>
      </c>
      <c r="O204" t="s">
        <v>37</v>
      </c>
      <c r="P204">
        <v>2775</v>
      </c>
    </row>
    <row r="205" spans="1:19" x14ac:dyDescent="0.3">
      <c r="A205" s="1" t="str">
        <f t="shared" si="3"/>
        <v>2018|Wairarapa|$100,001-$150,000</v>
      </c>
      <c r="B205" t="s">
        <v>18</v>
      </c>
      <c r="C205" t="s">
        <v>19</v>
      </c>
      <c r="D205" t="s">
        <v>20</v>
      </c>
      <c r="E205" t="s">
        <v>21</v>
      </c>
      <c r="F205">
        <v>2018</v>
      </c>
      <c r="G205">
        <v>2018</v>
      </c>
      <c r="H205">
        <v>304</v>
      </c>
      <c r="I205" t="s">
        <v>173</v>
      </c>
      <c r="J205">
        <v>99</v>
      </c>
      <c r="K205" t="s">
        <v>23</v>
      </c>
      <c r="L205">
        <v>6</v>
      </c>
      <c r="M205" t="s">
        <v>59</v>
      </c>
      <c r="N205">
        <v>7777</v>
      </c>
      <c r="O205" t="s">
        <v>37</v>
      </c>
      <c r="P205">
        <v>2709</v>
      </c>
    </row>
    <row r="206" spans="1:19" x14ac:dyDescent="0.3">
      <c r="A206" s="1" t="str">
        <f t="shared" si="3"/>
        <v>2018|Wairarapa|$150,001-$200,000</v>
      </c>
      <c r="B206" t="s">
        <v>18</v>
      </c>
      <c r="C206" t="s">
        <v>19</v>
      </c>
      <c r="D206" t="s">
        <v>20</v>
      </c>
      <c r="E206" t="s">
        <v>21</v>
      </c>
      <c r="F206">
        <v>2018</v>
      </c>
      <c r="G206">
        <v>2018</v>
      </c>
      <c r="H206">
        <v>304</v>
      </c>
      <c r="I206" t="s">
        <v>173</v>
      </c>
      <c r="J206">
        <v>99</v>
      </c>
      <c r="K206" t="s">
        <v>23</v>
      </c>
      <c r="L206">
        <v>7</v>
      </c>
      <c r="M206" t="s">
        <v>43</v>
      </c>
      <c r="N206">
        <v>7777</v>
      </c>
      <c r="O206" t="s">
        <v>37</v>
      </c>
      <c r="P206">
        <v>1872</v>
      </c>
    </row>
    <row r="207" spans="1:19" x14ac:dyDescent="0.3">
      <c r="A207" s="1" t="str">
        <f t="shared" si="3"/>
        <v>2018|Wairarapa|$200,001 or more</v>
      </c>
      <c r="B207" t="s">
        <v>18</v>
      </c>
      <c r="C207" t="s">
        <v>19</v>
      </c>
      <c r="D207" t="s">
        <v>20</v>
      </c>
      <c r="E207" t="s">
        <v>21</v>
      </c>
      <c r="F207">
        <v>2018</v>
      </c>
      <c r="G207">
        <v>2018</v>
      </c>
      <c r="H207">
        <v>304</v>
      </c>
      <c r="I207" t="s">
        <v>173</v>
      </c>
      <c r="J207">
        <v>99</v>
      </c>
      <c r="K207" t="s">
        <v>23</v>
      </c>
      <c r="L207">
        <v>8</v>
      </c>
      <c r="M207" t="s">
        <v>27</v>
      </c>
      <c r="N207">
        <v>7777</v>
      </c>
      <c r="O207" t="s">
        <v>37</v>
      </c>
      <c r="R207" t="s">
        <v>29</v>
      </c>
      <c r="S207" t="s">
        <v>30</v>
      </c>
    </row>
    <row r="208" spans="1:19" x14ac:dyDescent="0.3">
      <c r="A208" s="1" t="str">
        <f t="shared" si="3"/>
        <v>2018|Wairarapa|Total stated - total household income</v>
      </c>
      <c r="B208" t="s">
        <v>18</v>
      </c>
      <c r="C208" t="s">
        <v>19</v>
      </c>
      <c r="D208" t="s">
        <v>20</v>
      </c>
      <c r="E208" t="s">
        <v>21</v>
      </c>
      <c r="F208">
        <v>2018</v>
      </c>
      <c r="G208">
        <v>2018</v>
      </c>
      <c r="H208">
        <v>304</v>
      </c>
      <c r="I208" t="s">
        <v>173</v>
      </c>
      <c r="J208">
        <v>99</v>
      </c>
      <c r="K208" t="s">
        <v>23</v>
      </c>
      <c r="L208">
        <v>77</v>
      </c>
      <c r="M208" t="s">
        <v>32</v>
      </c>
      <c r="N208">
        <v>7777</v>
      </c>
      <c r="O208" t="s">
        <v>37</v>
      </c>
      <c r="P208">
        <v>16746</v>
      </c>
    </row>
    <row r="209" spans="1:19" x14ac:dyDescent="0.3">
      <c r="A209" s="1" t="str">
        <f t="shared" si="3"/>
        <v>2018|Wairarapa|Total - total household income</v>
      </c>
      <c r="B209" t="s">
        <v>18</v>
      </c>
      <c r="C209" t="s">
        <v>19</v>
      </c>
      <c r="D209" t="s">
        <v>20</v>
      </c>
      <c r="E209" t="s">
        <v>21</v>
      </c>
      <c r="F209">
        <v>2018</v>
      </c>
      <c r="G209">
        <v>2018</v>
      </c>
      <c r="H209">
        <v>304</v>
      </c>
      <c r="I209" t="s">
        <v>173</v>
      </c>
      <c r="J209">
        <v>99</v>
      </c>
      <c r="K209" t="s">
        <v>23</v>
      </c>
      <c r="L209">
        <v>99</v>
      </c>
      <c r="M209" t="s">
        <v>48</v>
      </c>
      <c r="N209">
        <v>7777</v>
      </c>
      <c r="O209" t="s">
        <v>37</v>
      </c>
      <c r="P209">
        <v>17901</v>
      </c>
    </row>
    <row r="210" spans="1:19" x14ac:dyDescent="0.3">
      <c r="A210" s="1" t="str">
        <f t="shared" si="3"/>
        <v>2018|Wairarapa|Median ($) - total household income</v>
      </c>
      <c r="B210" t="s">
        <v>18</v>
      </c>
      <c r="C210" t="s">
        <v>19</v>
      </c>
      <c r="D210" t="s">
        <v>20</v>
      </c>
      <c r="E210" t="s">
        <v>21</v>
      </c>
      <c r="F210">
        <v>2018</v>
      </c>
      <c r="G210">
        <v>2018</v>
      </c>
      <c r="H210">
        <v>304</v>
      </c>
      <c r="I210" t="s">
        <v>173</v>
      </c>
      <c r="J210">
        <v>99</v>
      </c>
      <c r="K210" t="s">
        <v>23</v>
      </c>
      <c r="L210" t="s">
        <v>56</v>
      </c>
      <c r="M210" t="s">
        <v>57</v>
      </c>
      <c r="N210">
        <v>7777</v>
      </c>
      <c r="O210" t="s">
        <v>37</v>
      </c>
      <c r="P210">
        <v>61500</v>
      </c>
    </row>
    <row r="211" spans="1:19" x14ac:dyDescent="0.3">
      <c r="A211" s="1" t="str">
        <f t="shared" si="3"/>
        <v>2018|Nelson Marlborough|$20,000 or less</v>
      </c>
      <c r="B211" t="s">
        <v>18</v>
      </c>
      <c r="C211" t="s">
        <v>19</v>
      </c>
      <c r="D211" t="s">
        <v>20</v>
      </c>
      <c r="E211" t="s">
        <v>21</v>
      </c>
      <c r="F211">
        <v>2018</v>
      </c>
      <c r="G211">
        <v>2018</v>
      </c>
      <c r="H211">
        <v>400</v>
      </c>
      <c r="I211" t="s">
        <v>157</v>
      </c>
      <c r="J211">
        <v>99</v>
      </c>
      <c r="K211" t="s">
        <v>23</v>
      </c>
      <c r="L211">
        <v>1</v>
      </c>
      <c r="M211" t="s">
        <v>39</v>
      </c>
      <c r="N211">
        <v>7777</v>
      </c>
      <c r="O211" t="s">
        <v>37</v>
      </c>
      <c r="P211">
        <v>4599</v>
      </c>
    </row>
    <row r="212" spans="1:19" x14ac:dyDescent="0.3">
      <c r="A212" s="1" t="str">
        <f t="shared" si="3"/>
        <v>2018|Nelson Marlborough|$20,001-$30,000</v>
      </c>
      <c r="B212" t="s">
        <v>18</v>
      </c>
      <c r="C212" t="s">
        <v>19</v>
      </c>
      <c r="D212" t="s">
        <v>20</v>
      </c>
      <c r="E212" t="s">
        <v>21</v>
      </c>
      <c r="F212">
        <v>2018</v>
      </c>
      <c r="G212">
        <v>2018</v>
      </c>
      <c r="H212">
        <v>400</v>
      </c>
      <c r="I212" t="s">
        <v>157</v>
      </c>
      <c r="J212">
        <v>99</v>
      </c>
      <c r="K212" t="s">
        <v>23</v>
      </c>
      <c r="L212">
        <v>2</v>
      </c>
      <c r="M212" t="s">
        <v>24</v>
      </c>
      <c r="N212">
        <v>7777</v>
      </c>
      <c r="O212" t="s">
        <v>37</v>
      </c>
      <c r="P212">
        <v>6429</v>
      </c>
    </row>
    <row r="213" spans="1:19" x14ac:dyDescent="0.3">
      <c r="A213" s="1" t="str">
        <f t="shared" si="3"/>
        <v>2018|Nelson Marlborough|$30,001-$50,000</v>
      </c>
      <c r="B213" t="s">
        <v>18</v>
      </c>
      <c r="C213" t="s">
        <v>19</v>
      </c>
      <c r="D213" t="s">
        <v>20</v>
      </c>
      <c r="E213" t="s">
        <v>21</v>
      </c>
      <c r="F213">
        <v>2018</v>
      </c>
      <c r="G213">
        <v>2018</v>
      </c>
      <c r="H213">
        <v>400</v>
      </c>
      <c r="I213" t="s">
        <v>157</v>
      </c>
      <c r="J213">
        <v>99</v>
      </c>
      <c r="K213" t="s">
        <v>23</v>
      </c>
      <c r="L213">
        <v>3</v>
      </c>
      <c r="M213" t="s">
        <v>45</v>
      </c>
      <c r="N213">
        <v>7777</v>
      </c>
      <c r="O213" t="s">
        <v>37</v>
      </c>
      <c r="P213">
        <v>9774</v>
      </c>
    </row>
    <row r="214" spans="1:19" x14ac:dyDescent="0.3">
      <c r="A214" s="1" t="str">
        <f t="shared" si="3"/>
        <v>2018|Nelson Marlborough|$50,001-$70,000</v>
      </c>
      <c r="B214" t="s">
        <v>18</v>
      </c>
      <c r="C214" t="s">
        <v>19</v>
      </c>
      <c r="D214" t="s">
        <v>20</v>
      </c>
      <c r="E214" t="s">
        <v>21</v>
      </c>
      <c r="F214">
        <v>2018</v>
      </c>
      <c r="G214">
        <v>2018</v>
      </c>
      <c r="H214">
        <v>400</v>
      </c>
      <c r="I214" t="s">
        <v>157</v>
      </c>
      <c r="J214">
        <v>99</v>
      </c>
      <c r="K214" t="s">
        <v>23</v>
      </c>
      <c r="L214">
        <v>4</v>
      </c>
      <c r="M214" t="s">
        <v>36</v>
      </c>
      <c r="N214">
        <v>7777</v>
      </c>
      <c r="O214" t="s">
        <v>37</v>
      </c>
      <c r="P214">
        <v>8430</v>
      </c>
    </row>
    <row r="215" spans="1:19" x14ac:dyDescent="0.3">
      <c r="A215" s="1" t="str">
        <f t="shared" si="3"/>
        <v>2018|Nelson Marlborough|$70,001-$100,000</v>
      </c>
      <c r="B215" t="s">
        <v>18</v>
      </c>
      <c r="C215" t="s">
        <v>19</v>
      </c>
      <c r="D215" t="s">
        <v>20</v>
      </c>
      <c r="E215" t="s">
        <v>21</v>
      </c>
      <c r="F215">
        <v>2018</v>
      </c>
      <c r="G215">
        <v>2018</v>
      </c>
      <c r="H215">
        <v>400</v>
      </c>
      <c r="I215" t="s">
        <v>157</v>
      </c>
      <c r="J215">
        <v>99</v>
      </c>
      <c r="K215" t="s">
        <v>23</v>
      </c>
      <c r="L215">
        <v>5</v>
      </c>
      <c r="M215" t="s">
        <v>58</v>
      </c>
      <c r="N215">
        <v>7777</v>
      </c>
      <c r="O215" t="s">
        <v>37</v>
      </c>
      <c r="P215">
        <v>9339</v>
      </c>
    </row>
    <row r="216" spans="1:19" x14ac:dyDescent="0.3">
      <c r="A216" s="1" t="str">
        <f t="shared" si="3"/>
        <v>2018|Nelson Marlborough|$100,001-$150,000</v>
      </c>
      <c r="B216" t="s">
        <v>18</v>
      </c>
      <c r="C216" t="s">
        <v>19</v>
      </c>
      <c r="D216" t="s">
        <v>20</v>
      </c>
      <c r="E216" t="s">
        <v>21</v>
      </c>
      <c r="F216">
        <v>2018</v>
      </c>
      <c r="G216">
        <v>2018</v>
      </c>
      <c r="H216">
        <v>400</v>
      </c>
      <c r="I216" t="s">
        <v>157</v>
      </c>
      <c r="J216">
        <v>99</v>
      </c>
      <c r="K216" t="s">
        <v>23</v>
      </c>
      <c r="L216">
        <v>6</v>
      </c>
      <c r="M216" t="s">
        <v>59</v>
      </c>
      <c r="N216">
        <v>7777</v>
      </c>
      <c r="O216" t="s">
        <v>37</v>
      </c>
      <c r="P216">
        <v>9387</v>
      </c>
    </row>
    <row r="217" spans="1:19" x14ac:dyDescent="0.3">
      <c r="A217" s="1" t="str">
        <f t="shared" si="3"/>
        <v>2018|Nelson Marlborough|$150,001-$200,000</v>
      </c>
      <c r="B217" t="s">
        <v>18</v>
      </c>
      <c r="C217" t="s">
        <v>19</v>
      </c>
      <c r="D217" t="s">
        <v>20</v>
      </c>
      <c r="E217" t="s">
        <v>21</v>
      </c>
      <c r="F217">
        <v>2018</v>
      </c>
      <c r="G217">
        <v>2018</v>
      </c>
      <c r="H217">
        <v>400</v>
      </c>
      <c r="I217" t="s">
        <v>157</v>
      </c>
      <c r="J217">
        <v>99</v>
      </c>
      <c r="K217" t="s">
        <v>23</v>
      </c>
      <c r="L217">
        <v>7</v>
      </c>
      <c r="M217" t="s">
        <v>43</v>
      </c>
      <c r="N217">
        <v>7777</v>
      </c>
      <c r="O217" t="s">
        <v>37</v>
      </c>
      <c r="P217">
        <v>5973</v>
      </c>
    </row>
    <row r="218" spans="1:19" x14ac:dyDescent="0.3">
      <c r="A218" s="1" t="str">
        <f t="shared" si="3"/>
        <v>2018|Nelson Marlborough|$200,001 or more</v>
      </c>
      <c r="B218" t="s">
        <v>18</v>
      </c>
      <c r="C218" t="s">
        <v>19</v>
      </c>
      <c r="D218" t="s">
        <v>20</v>
      </c>
      <c r="E218" t="s">
        <v>21</v>
      </c>
      <c r="F218">
        <v>2018</v>
      </c>
      <c r="G218">
        <v>2018</v>
      </c>
      <c r="H218">
        <v>400</v>
      </c>
      <c r="I218" t="s">
        <v>157</v>
      </c>
      <c r="J218">
        <v>99</v>
      </c>
      <c r="K218" t="s">
        <v>23</v>
      </c>
      <c r="L218">
        <v>8</v>
      </c>
      <c r="M218" t="s">
        <v>27</v>
      </c>
      <c r="N218">
        <v>7777</v>
      </c>
      <c r="O218" t="s">
        <v>37</v>
      </c>
      <c r="R218" t="s">
        <v>29</v>
      </c>
      <c r="S218" t="s">
        <v>30</v>
      </c>
    </row>
    <row r="219" spans="1:19" x14ac:dyDescent="0.3">
      <c r="A219" s="1" t="str">
        <f t="shared" si="3"/>
        <v>2018|Nelson Marlborough|Total stated - total household income</v>
      </c>
      <c r="B219" t="s">
        <v>18</v>
      </c>
      <c r="C219" t="s">
        <v>19</v>
      </c>
      <c r="D219" t="s">
        <v>20</v>
      </c>
      <c r="E219" t="s">
        <v>21</v>
      </c>
      <c r="F219">
        <v>2018</v>
      </c>
      <c r="G219">
        <v>2018</v>
      </c>
      <c r="H219">
        <v>400</v>
      </c>
      <c r="I219" t="s">
        <v>157</v>
      </c>
      <c r="J219">
        <v>99</v>
      </c>
      <c r="K219" t="s">
        <v>23</v>
      </c>
      <c r="L219">
        <v>77</v>
      </c>
      <c r="M219" t="s">
        <v>32</v>
      </c>
      <c r="N219">
        <v>7777</v>
      </c>
      <c r="O219" t="s">
        <v>37</v>
      </c>
      <c r="P219">
        <v>53928</v>
      </c>
    </row>
    <row r="220" spans="1:19" x14ac:dyDescent="0.3">
      <c r="A220" s="1" t="str">
        <f t="shared" si="3"/>
        <v>2018|Nelson Marlborough|Total - total household income</v>
      </c>
      <c r="B220" t="s">
        <v>18</v>
      </c>
      <c r="C220" t="s">
        <v>19</v>
      </c>
      <c r="D220" t="s">
        <v>20</v>
      </c>
      <c r="E220" t="s">
        <v>21</v>
      </c>
      <c r="F220">
        <v>2018</v>
      </c>
      <c r="G220">
        <v>2018</v>
      </c>
      <c r="H220">
        <v>400</v>
      </c>
      <c r="I220" t="s">
        <v>157</v>
      </c>
      <c r="J220">
        <v>99</v>
      </c>
      <c r="K220" t="s">
        <v>23</v>
      </c>
      <c r="L220">
        <v>99</v>
      </c>
      <c r="M220" t="s">
        <v>48</v>
      </c>
      <c r="N220">
        <v>7777</v>
      </c>
      <c r="O220" t="s">
        <v>37</v>
      </c>
      <c r="P220">
        <v>57984</v>
      </c>
    </row>
    <row r="221" spans="1:19" x14ac:dyDescent="0.3">
      <c r="A221" s="1" t="str">
        <f t="shared" si="3"/>
        <v>2018|Nelson Marlborough|Median ($) - total household income</v>
      </c>
      <c r="B221" t="s">
        <v>18</v>
      </c>
      <c r="C221" t="s">
        <v>19</v>
      </c>
      <c r="D221" t="s">
        <v>20</v>
      </c>
      <c r="E221" t="s">
        <v>21</v>
      </c>
      <c r="F221">
        <v>2018</v>
      </c>
      <c r="G221">
        <v>2018</v>
      </c>
      <c r="H221">
        <v>400</v>
      </c>
      <c r="I221" t="s">
        <v>157</v>
      </c>
      <c r="J221">
        <v>99</v>
      </c>
      <c r="K221" t="s">
        <v>23</v>
      </c>
      <c r="L221" t="s">
        <v>56</v>
      </c>
      <c r="M221" t="s">
        <v>57</v>
      </c>
      <c r="N221">
        <v>7777</v>
      </c>
      <c r="O221" t="s">
        <v>37</v>
      </c>
      <c r="P221">
        <v>64300</v>
      </c>
    </row>
    <row r="222" spans="1:19" x14ac:dyDescent="0.3">
      <c r="A222" s="1" t="str">
        <f t="shared" si="3"/>
        <v>2018|West Coast|$20,000 or less</v>
      </c>
      <c r="B222" t="s">
        <v>18</v>
      </c>
      <c r="C222" t="s">
        <v>19</v>
      </c>
      <c r="D222" t="s">
        <v>20</v>
      </c>
      <c r="E222" t="s">
        <v>21</v>
      </c>
      <c r="F222">
        <v>2018</v>
      </c>
      <c r="G222">
        <v>2018</v>
      </c>
      <c r="H222">
        <v>401</v>
      </c>
      <c r="I222" t="s">
        <v>153</v>
      </c>
      <c r="J222">
        <v>99</v>
      </c>
      <c r="K222" t="s">
        <v>23</v>
      </c>
      <c r="L222">
        <v>1</v>
      </c>
      <c r="M222" t="s">
        <v>39</v>
      </c>
      <c r="N222">
        <v>7777</v>
      </c>
      <c r="O222" t="s">
        <v>37</v>
      </c>
      <c r="P222">
        <v>1707</v>
      </c>
    </row>
    <row r="223" spans="1:19" x14ac:dyDescent="0.3">
      <c r="A223" s="1" t="str">
        <f t="shared" si="3"/>
        <v>2018|West Coast|$20,001-$30,000</v>
      </c>
      <c r="B223" t="s">
        <v>18</v>
      </c>
      <c r="C223" t="s">
        <v>19</v>
      </c>
      <c r="D223" t="s">
        <v>20</v>
      </c>
      <c r="E223" t="s">
        <v>21</v>
      </c>
      <c r="F223">
        <v>2018</v>
      </c>
      <c r="G223">
        <v>2018</v>
      </c>
      <c r="H223">
        <v>401</v>
      </c>
      <c r="I223" t="s">
        <v>153</v>
      </c>
      <c r="J223">
        <v>99</v>
      </c>
      <c r="K223" t="s">
        <v>23</v>
      </c>
      <c r="L223">
        <v>2</v>
      </c>
      <c r="M223" t="s">
        <v>24</v>
      </c>
      <c r="N223">
        <v>7777</v>
      </c>
      <c r="O223" t="s">
        <v>37</v>
      </c>
      <c r="P223">
        <v>1800</v>
      </c>
    </row>
    <row r="224" spans="1:19" x14ac:dyDescent="0.3">
      <c r="A224" s="1" t="str">
        <f t="shared" si="3"/>
        <v>2018|West Coast|$30,001-$50,000</v>
      </c>
      <c r="B224" t="s">
        <v>18</v>
      </c>
      <c r="C224" t="s">
        <v>19</v>
      </c>
      <c r="D224" t="s">
        <v>20</v>
      </c>
      <c r="E224" t="s">
        <v>21</v>
      </c>
      <c r="F224">
        <v>2018</v>
      </c>
      <c r="G224">
        <v>2018</v>
      </c>
      <c r="H224">
        <v>401</v>
      </c>
      <c r="I224" t="s">
        <v>153</v>
      </c>
      <c r="J224">
        <v>99</v>
      </c>
      <c r="K224" t="s">
        <v>23</v>
      </c>
      <c r="L224">
        <v>3</v>
      </c>
      <c r="M224" t="s">
        <v>45</v>
      </c>
      <c r="N224">
        <v>7777</v>
      </c>
      <c r="O224" t="s">
        <v>37</v>
      </c>
      <c r="P224">
        <v>2391</v>
      </c>
    </row>
    <row r="225" spans="1:19" x14ac:dyDescent="0.3">
      <c r="A225" s="1" t="str">
        <f t="shared" si="3"/>
        <v>2018|West Coast|$50,001-$70,000</v>
      </c>
      <c r="B225" t="s">
        <v>18</v>
      </c>
      <c r="C225" t="s">
        <v>19</v>
      </c>
      <c r="D225" t="s">
        <v>20</v>
      </c>
      <c r="E225" t="s">
        <v>21</v>
      </c>
      <c r="F225">
        <v>2018</v>
      </c>
      <c r="G225">
        <v>2018</v>
      </c>
      <c r="H225">
        <v>401</v>
      </c>
      <c r="I225" t="s">
        <v>153</v>
      </c>
      <c r="J225">
        <v>99</v>
      </c>
      <c r="K225" t="s">
        <v>23</v>
      </c>
      <c r="L225">
        <v>4</v>
      </c>
      <c r="M225" t="s">
        <v>36</v>
      </c>
      <c r="N225">
        <v>7777</v>
      </c>
      <c r="O225" t="s">
        <v>37</v>
      </c>
      <c r="P225">
        <v>1815</v>
      </c>
    </row>
    <row r="226" spans="1:19" x14ac:dyDescent="0.3">
      <c r="A226" s="1" t="str">
        <f t="shared" si="3"/>
        <v>2018|West Coast|$70,001-$100,000</v>
      </c>
      <c r="B226" t="s">
        <v>18</v>
      </c>
      <c r="C226" t="s">
        <v>19</v>
      </c>
      <c r="D226" t="s">
        <v>20</v>
      </c>
      <c r="E226" t="s">
        <v>21</v>
      </c>
      <c r="F226">
        <v>2018</v>
      </c>
      <c r="G226">
        <v>2018</v>
      </c>
      <c r="H226">
        <v>401</v>
      </c>
      <c r="I226" t="s">
        <v>153</v>
      </c>
      <c r="J226">
        <v>99</v>
      </c>
      <c r="K226" t="s">
        <v>23</v>
      </c>
      <c r="L226">
        <v>5</v>
      </c>
      <c r="M226" t="s">
        <v>58</v>
      </c>
      <c r="N226">
        <v>7777</v>
      </c>
      <c r="O226" t="s">
        <v>37</v>
      </c>
      <c r="P226">
        <v>1974</v>
      </c>
    </row>
    <row r="227" spans="1:19" x14ac:dyDescent="0.3">
      <c r="A227" s="1" t="str">
        <f t="shared" si="3"/>
        <v>2018|West Coast|$100,001-$150,000</v>
      </c>
      <c r="B227" t="s">
        <v>18</v>
      </c>
      <c r="C227" t="s">
        <v>19</v>
      </c>
      <c r="D227" t="s">
        <v>20</v>
      </c>
      <c r="E227" t="s">
        <v>21</v>
      </c>
      <c r="F227">
        <v>2018</v>
      </c>
      <c r="G227">
        <v>2018</v>
      </c>
      <c r="H227">
        <v>401</v>
      </c>
      <c r="I227" t="s">
        <v>153</v>
      </c>
      <c r="J227">
        <v>99</v>
      </c>
      <c r="K227" t="s">
        <v>23</v>
      </c>
      <c r="L227">
        <v>6</v>
      </c>
      <c r="M227" t="s">
        <v>59</v>
      </c>
      <c r="N227">
        <v>7777</v>
      </c>
      <c r="O227" t="s">
        <v>37</v>
      </c>
      <c r="P227">
        <v>1722</v>
      </c>
    </row>
    <row r="228" spans="1:19" x14ac:dyDescent="0.3">
      <c r="A228" s="1" t="str">
        <f t="shared" si="3"/>
        <v>2018|West Coast|$150,001-$200,000</v>
      </c>
      <c r="B228" t="s">
        <v>18</v>
      </c>
      <c r="C228" t="s">
        <v>19</v>
      </c>
      <c r="D228" t="s">
        <v>20</v>
      </c>
      <c r="E228" t="s">
        <v>21</v>
      </c>
      <c r="F228">
        <v>2018</v>
      </c>
      <c r="G228">
        <v>2018</v>
      </c>
      <c r="H228">
        <v>401</v>
      </c>
      <c r="I228" t="s">
        <v>153</v>
      </c>
      <c r="J228">
        <v>99</v>
      </c>
      <c r="K228" t="s">
        <v>23</v>
      </c>
      <c r="L228">
        <v>7</v>
      </c>
      <c r="M228" t="s">
        <v>43</v>
      </c>
      <c r="N228">
        <v>7777</v>
      </c>
      <c r="O228" t="s">
        <v>37</v>
      </c>
      <c r="P228">
        <v>813</v>
      </c>
    </row>
    <row r="229" spans="1:19" x14ac:dyDescent="0.3">
      <c r="A229" s="1" t="str">
        <f t="shared" si="3"/>
        <v>2018|West Coast|$200,001 or more</v>
      </c>
      <c r="B229" t="s">
        <v>18</v>
      </c>
      <c r="C229" t="s">
        <v>19</v>
      </c>
      <c r="D229" t="s">
        <v>20</v>
      </c>
      <c r="E229" t="s">
        <v>21</v>
      </c>
      <c r="F229">
        <v>2018</v>
      </c>
      <c r="G229">
        <v>2018</v>
      </c>
      <c r="H229">
        <v>401</v>
      </c>
      <c r="I229" t="s">
        <v>153</v>
      </c>
      <c r="J229">
        <v>99</v>
      </c>
      <c r="K229" t="s">
        <v>23</v>
      </c>
      <c r="L229">
        <v>8</v>
      </c>
      <c r="M229" t="s">
        <v>27</v>
      </c>
      <c r="N229">
        <v>7777</v>
      </c>
      <c r="O229" t="s">
        <v>37</v>
      </c>
      <c r="R229" t="s">
        <v>29</v>
      </c>
      <c r="S229" t="s">
        <v>30</v>
      </c>
    </row>
    <row r="230" spans="1:19" x14ac:dyDescent="0.3">
      <c r="A230" s="1" t="str">
        <f t="shared" si="3"/>
        <v>2018|West Coast|Total stated - total household income</v>
      </c>
      <c r="B230" t="s">
        <v>18</v>
      </c>
      <c r="C230" t="s">
        <v>19</v>
      </c>
      <c r="D230" t="s">
        <v>20</v>
      </c>
      <c r="E230" t="s">
        <v>21</v>
      </c>
      <c r="F230">
        <v>2018</v>
      </c>
      <c r="G230">
        <v>2018</v>
      </c>
      <c r="H230">
        <v>401</v>
      </c>
      <c r="I230" t="s">
        <v>153</v>
      </c>
      <c r="J230">
        <v>99</v>
      </c>
      <c r="K230" t="s">
        <v>23</v>
      </c>
      <c r="L230">
        <v>77</v>
      </c>
      <c r="M230" t="s">
        <v>32</v>
      </c>
      <c r="N230">
        <v>7777</v>
      </c>
      <c r="O230" t="s">
        <v>37</v>
      </c>
      <c r="P230">
        <v>12225</v>
      </c>
    </row>
    <row r="231" spans="1:19" x14ac:dyDescent="0.3">
      <c r="A231" s="1" t="str">
        <f t="shared" si="3"/>
        <v>2018|West Coast|Total - total household income</v>
      </c>
      <c r="B231" t="s">
        <v>18</v>
      </c>
      <c r="C231" t="s">
        <v>19</v>
      </c>
      <c r="D231" t="s">
        <v>20</v>
      </c>
      <c r="E231" t="s">
        <v>21</v>
      </c>
      <c r="F231">
        <v>2018</v>
      </c>
      <c r="G231">
        <v>2018</v>
      </c>
      <c r="H231">
        <v>401</v>
      </c>
      <c r="I231" t="s">
        <v>153</v>
      </c>
      <c r="J231">
        <v>99</v>
      </c>
      <c r="K231" t="s">
        <v>23</v>
      </c>
      <c r="L231">
        <v>99</v>
      </c>
      <c r="M231" t="s">
        <v>48</v>
      </c>
      <c r="N231">
        <v>7777</v>
      </c>
      <c r="O231" t="s">
        <v>37</v>
      </c>
      <c r="P231">
        <v>13482</v>
      </c>
    </row>
    <row r="232" spans="1:19" x14ac:dyDescent="0.3">
      <c r="A232" s="1" t="str">
        <f t="shared" si="3"/>
        <v>2018|West Coast|Median ($) - total household income</v>
      </c>
      <c r="B232" t="s">
        <v>18</v>
      </c>
      <c r="C232" t="s">
        <v>19</v>
      </c>
      <c r="D232" t="s">
        <v>20</v>
      </c>
      <c r="E232" t="s">
        <v>21</v>
      </c>
      <c r="F232">
        <v>2018</v>
      </c>
      <c r="G232">
        <v>2018</v>
      </c>
      <c r="H232">
        <v>401</v>
      </c>
      <c r="I232" t="s">
        <v>153</v>
      </c>
      <c r="J232">
        <v>99</v>
      </c>
      <c r="K232" t="s">
        <v>23</v>
      </c>
      <c r="L232" t="s">
        <v>56</v>
      </c>
      <c r="M232" t="s">
        <v>57</v>
      </c>
      <c r="N232">
        <v>7777</v>
      </c>
      <c r="O232" t="s">
        <v>37</v>
      </c>
      <c r="P232">
        <v>52200</v>
      </c>
    </row>
    <row r="233" spans="1:19" x14ac:dyDescent="0.3">
      <c r="A233" s="1" t="str">
        <f t="shared" si="3"/>
        <v>2018|Canterbury|$20,000 or less</v>
      </c>
      <c r="B233" t="s">
        <v>18</v>
      </c>
      <c r="C233" t="s">
        <v>19</v>
      </c>
      <c r="D233" t="s">
        <v>20</v>
      </c>
      <c r="E233" t="s">
        <v>21</v>
      </c>
      <c r="F233">
        <v>2018</v>
      </c>
      <c r="G233">
        <v>2018</v>
      </c>
      <c r="H233">
        <v>402</v>
      </c>
      <c r="I233" t="s">
        <v>171</v>
      </c>
      <c r="J233">
        <v>99</v>
      </c>
      <c r="K233" t="s">
        <v>23</v>
      </c>
      <c r="L233">
        <v>1</v>
      </c>
      <c r="M233" t="s">
        <v>39</v>
      </c>
      <c r="N233">
        <v>7777</v>
      </c>
      <c r="O233" t="s">
        <v>37</v>
      </c>
      <c r="P233">
        <v>15297</v>
      </c>
    </row>
    <row r="234" spans="1:19" x14ac:dyDescent="0.3">
      <c r="A234" s="1" t="str">
        <f t="shared" si="3"/>
        <v>2018|Canterbury|$20,001-$30,000</v>
      </c>
      <c r="B234" t="s">
        <v>18</v>
      </c>
      <c r="C234" t="s">
        <v>19</v>
      </c>
      <c r="D234" t="s">
        <v>20</v>
      </c>
      <c r="E234" t="s">
        <v>21</v>
      </c>
      <c r="F234">
        <v>2018</v>
      </c>
      <c r="G234">
        <v>2018</v>
      </c>
      <c r="H234">
        <v>402</v>
      </c>
      <c r="I234" t="s">
        <v>171</v>
      </c>
      <c r="J234">
        <v>99</v>
      </c>
      <c r="K234" t="s">
        <v>23</v>
      </c>
      <c r="L234">
        <v>2</v>
      </c>
      <c r="M234" t="s">
        <v>24</v>
      </c>
      <c r="N234">
        <v>7777</v>
      </c>
      <c r="O234" t="s">
        <v>37</v>
      </c>
      <c r="P234">
        <v>18072</v>
      </c>
    </row>
    <row r="235" spans="1:19" x14ac:dyDescent="0.3">
      <c r="A235" s="1" t="str">
        <f t="shared" si="3"/>
        <v>2018|Canterbury|$30,001-$50,000</v>
      </c>
      <c r="B235" t="s">
        <v>18</v>
      </c>
      <c r="C235" t="s">
        <v>19</v>
      </c>
      <c r="D235" t="s">
        <v>20</v>
      </c>
      <c r="E235" t="s">
        <v>21</v>
      </c>
      <c r="F235">
        <v>2018</v>
      </c>
      <c r="G235">
        <v>2018</v>
      </c>
      <c r="H235">
        <v>402</v>
      </c>
      <c r="I235" t="s">
        <v>171</v>
      </c>
      <c r="J235">
        <v>99</v>
      </c>
      <c r="K235" t="s">
        <v>23</v>
      </c>
      <c r="L235">
        <v>3</v>
      </c>
      <c r="M235" t="s">
        <v>45</v>
      </c>
      <c r="N235">
        <v>7777</v>
      </c>
      <c r="O235" t="s">
        <v>37</v>
      </c>
      <c r="P235">
        <v>27075</v>
      </c>
    </row>
    <row r="236" spans="1:19" x14ac:dyDescent="0.3">
      <c r="A236" s="1" t="str">
        <f t="shared" si="3"/>
        <v>2018|Canterbury|$50,001-$70,000</v>
      </c>
      <c r="B236" t="s">
        <v>18</v>
      </c>
      <c r="C236" t="s">
        <v>19</v>
      </c>
      <c r="D236" t="s">
        <v>20</v>
      </c>
      <c r="E236" t="s">
        <v>21</v>
      </c>
      <c r="F236">
        <v>2018</v>
      </c>
      <c r="G236">
        <v>2018</v>
      </c>
      <c r="H236">
        <v>402</v>
      </c>
      <c r="I236" t="s">
        <v>171</v>
      </c>
      <c r="J236">
        <v>99</v>
      </c>
      <c r="K236" t="s">
        <v>23</v>
      </c>
      <c r="L236">
        <v>4</v>
      </c>
      <c r="M236" t="s">
        <v>36</v>
      </c>
      <c r="N236">
        <v>7777</v>
      </c>
      <c r="O236" t="s">
        <v>37</v>
      </c>
      <c r="P236">
        <v>25728</v>
      </c>
    </row>
    <row r="237" spans="1:19" x14ac:dyDescent="0.3">
      <c r="A237" s="1" t="str">
        <f t="shared" si="3"/>
        <v>2018|Canterbury|$70,001-$100,000</v>
      </c>
      <c r="B237" t="s">
        <v>18</v>
      </c>
      <c r="C237" t="s">
        <v>19</v>
      </c>
      <c r="D237" t="s">
        <v>20</v>
      </c>
      <c r="E237" t="s">
        <v>21</v>
      </c>
      <c r="F237">
        <v>2018</v>
      </c>
      <c r="G237">
        <v>2018</v>
      </c>
      <c r="H237">
        <v>402</v>
      </c>
      <c r="I237" t="s">
        <v>171</v>
      </c>
      <c r="J237">
        <v>99</v>
      </c>
      <c r="K237" t="s">
        <v>23</v>
      </c>
      <c r="L237">
        <v>5</v>
      </c>
      <c r="M237" t="s">
        <v>58</v>
      </c>
      <c r="N237">
        <v>7777</v>
      </c>
      <c r="O237" t="s">
        <v>37</v>
      </c>
      <c r="P237">
        <v>31950</v>
      </c>
    </row>
    <row r="238" spans="1:19" x14ac:dyDescent="0.3">
      <c r="A238" s="1" t="str">
        <f t="shared" si="3"/>
        <v>2018|Canterbury|$100,001-$150,000</v>
      </c>
      <c r="B238" t="s">
        <v>18</v>
      </c>
      <c r="C238" t="s">
        <v>19</v>
      </c>
      <c r="D238" t="s">
        <v>20</v>
      </c>
      <c r="E238" t="s">
        <v>21</v>
      </c>
      <c r="F238">
        <v>2018</v>
      </c>
      <c r="G238">
        <v>2018</v>
      </c>
      <c r="H238">
        <v>402</v>
      </c>
      <c r="I238" t="s">
        <v>171</v>
      </c>
      <c r="J238">
        <v>99</v>
      </c>
      <c r="K238" t="s">
        <v>23</v>
      </c>
      <c r="L238">
        <v>6</v>
      </c>
      <c r="M238" t="s">
        <v>59</v>
      </c>
      <c r="N238">
        <v>7777</v>
      </c>
      <c r="O238" t="s">
        <v>37</v>
      </c>
      <c r="P238">
        <v>39363</v>
      </c>
    </row>
    <row r="239" spans="1:19" x14ac:dyDescent="0.3">
      <c r="A239" s="1" t="str">
        <f t="shared" si="3"/>
        <v>2018|Canterbury|$150,001-$200,000</v>
      </c>
      <c r="B239" t="s">
        <v>18</v>
      </c>
      <c r="C239" t="s">
        <v>19</v>
      </c>
      <c r="D239" t="s">
        <v>20</v>
      </c>
      <c r="E239" t="s">
        <v>21</v>
      </c>
      <c r="F239">
        <v>2018</v>
      </c>
      <c r="G239">
        <v>2018</v>
      </c>
      <c r="H239">
        <v>402</v>
      </c>
      <c r="I239" t="s">
        <v>171</v>
      </c>
      <c r="J239">
        <v>99</v>
      </c>
      <c r="K239" t="s">
        <v>23</v>
      </c>
      <c r="L239">
        <v>7</v>
      </c>
      <c r="M239" t="s">
        <v>43</v>
      </c>
      <c r="N239">
        <v>7777</v>
      </c>
      <c r="O239" t="s">
        <v>37</v>
      </c>
      <c r="P239">
        <v>30126</v>
      </c>
    </row>
    <row r="240" spans="1:19" x14ac:dyDescent="0.3">
      <c r="A240" s="1" t="str">
        <f t="shared" si="3"/>
        <v>2018|Canterbury|$200,001 or more</v>
      </c>
      <c r="B240" t="s">
        <v>18</v>
      </c>
      <c r="C240" t="s">
        <v>19</v>
      </c>
      <c r="D240" t="s">
        <v>20</v>
      </c>
      <c r="E240" t="s">
        <v>21</v>
      </c>
      <c r="F240">
        <v>2018</v>
      </c>
      <c r="G240">
        <v>2018</v>
      </c>
      <c r="H240">
        <v>402</v>
      </c>
      <c r="I240" t="s">
        <v>171</v>
      </c>
      <c r="J240">
        <v>99</v>
      </c>
      <c r="K240" t="s">
        <v>23</v>
      </c>
      <c r="L240">
        <v>8</v>
      </c>
      <c r="M240" t="s">
        <v>27</v>
      </c>
      <c r="N240">
        <v>7777</v>
      </c>
      <c r="O240" t="s">
        <v>37</v>
      </c>
      <c r="R240" t="s">
        <v>29</v>
      </c>
      <c r="S240" t="s">
        <v>30</v>
      </c>
    </row>
    <row r="241" spans="1:19" x14ac:dyDescent="0.3">
      <c r="A241" s="1" t="str">
        <f t="shared" si="3"/>
        <v>2018|Canterbury|Total stated - total household income</v>
      </c>
      <c r="B241" t="s">
        <v>18</v>
      </c>
      <c r="C241" t="s">
        <v>19</v>
      </c>
      <c r="D241" t="s">
        <v>20</v>
      </c>
      <c r="E241" t="s">
        <v>21</v>
      </c>
      <c r="F241">
        <v>2018</v>
      </c>
      <c r="G241">
        <v>2018</v>
      </c>
      <c r="H241">
        <v>402</v>
      </c>
      <c r="I241" t="s">
        <v>171</v>
      </c>
      <c r="J241">
        <v>99</v>
      </c>
      <c r="K241" t="s">
        <v>23</v>
      </c>
      <c r="L241">
        <v>77</v>
      </c>
      <c r="M241" t="s">
        <v>32</v>
      </c>
      <c r="N241">
        <v>7777</v>
      </c>
      <c r="O241" t="s">
        <v>37</v>
      </c>
      <c r="P241">
        <v>187608</v>
      </c>
    </row>
    <row r="242" spans="1:19" x14ac:dyDescent="0.3">
      <c r="A242" s="1" t="str">
        <f t="shared" si="3"/>
        <v>2018|Canterbury|Total - total household income</v>
      </c>
      <c r="B242" t="s">
        <v>18</v>
      </c>
      <c r="C242" t="s">
        <v>19</v>
      </c>
      <c r="D242" t="s">
        <v>20</v>
      </c>
      <c r="E242" t="s">
        <v>21</v>
      </c>
      <c r="F242">
        <v>2018</v>
      </c>
      <c r="G242">
        <v>2018</v>
      </c>
      <c r="H242">
        <v>402</v>
      </c>
      <c r="I242" t="s">
        <v>171</v>
      </c>
      <c r="J242">
        <v>99</v>
      </c>
      <c r="K242" t="s">
        <v>23</v>
      </c>
      <c r="L242">
        <v>99</v>
      </c>
      <c r="M242" t="s">
        <v>48</v>
      </c>
      <c r="N242">
        <v>7777</v>
      </c>
      <c r="O242" t="s">
        <v>37</v>
      </c>
      <c r="P242">
        <v>200661</v>
      </c>
    </row>
    <row r="243" spans="1:19" x14ac:dyDescent="0.3">
      <c r="A243" s="1" t="str">
        <f t="shared" si="3"/>
        <v>2018|Canterbury|Median ($) - total household income</v>
      </c>
      <c r="B243" t="s">
        <v>18</v>
      </c>
      <c r="C243" t="s">
        <v>19</v>
      </c>
      <c r="D243" t="s">
        <v>20</v>
      </c>
      <c r="E243" t="s">
        <v>21</v>
      </c>
      <c r="F243">
        <v>2018</v>
      </c>
      <c r="G243">
        <v>2018</v>
      </c>
      <c r="H243">
        <v>402</v>
      </c>
      <c r="I243" t="s">
        <v>171</v>
      </c>
      <c r="J243">
        <v>99</v>
      </c>
      <c r="K243" t="s">
        <v>23</v>
      </c>
      <c r="L243" t="s">
        <v>56</v>
      </c>
      <c r="M243" t="s">
        <v>57</v>
      </c>
      <c r="N243">
        <v>7777</v>
      </c>
      <c r="O243" t="s">
        <v>37</v>
      </c>
      <c r="P243">
        <v>77200</v>
      </c>
    </row>
    <row r="244" spans="1:19" x14ac:dyDescent="0.3">
      <c r="A244" s="1" t="str">
        <f t="shared" si="3"/>
        <v>2018|South Canterbury|$20,000 or less</v>
      </c>
      <c r="B244" t="s">
        <v>18</v>
      </c>
      <c r="C244" t="s">
        <v>19</v>
      </c>
      <c r="D244" t="s">
        <v>20</v>
      </c>
      <c r="E244" t="s">
        <v>21</v>
      </c>
      <c r="F244">
        <v>2018</v>
      </c>
      <c r="G244">
        <v>2018</v>
      </c>
      <c r="H244">
        <v>403</v>
      </c>
      <c r="I244" t="s">
        <v>172</v>
      </c>
      <c r="J244">
        <v>99</v>
      </c>
      <c r="K244" t="s">
        <v>23</v>
      </c>
      <c r="L244">
        <v>1</v>
      </c>
      <c r="M244" t="s">
        <v>39</v>
      </c>
      <c r="N244">
        <v>7777</v>
      </c>
      <c r="O244" t="s">
        <v>37</v>
      </c>
      <c r="P244">
        <v>2217</v>
      </c>
    </row>
    <row r="245" spans="1:19" x14ac:dyDescent="0.3">
      <c r="A245" s="1" t="str">
        <f t="shared" si="3"/>
        <v>2018|South Canterbury|$20,001-$30,000</v>
      </c>
      <c r="B245" t="s">
        <v>18</v>
      </c>
      <c r="C245" t="s">
        <v>19</v>
      </c>
      <c r="D245" t="s">
        <v>20</v>
      </c>
      <c r="E245" t="s">
        <v>21</v>
      </c>
      <c r="F245">
        <v>2018</v>
      </c>
      <c r="G245">
        <v>2018</v>
      </c>
      <c r="H245">
        <v>403</v>
      </c>
      <c r="I245" t="s">
        <v>172</v>
      </c>
      <c r="J245">
        <v>99</v>
      </c>
      <c r="K245" t="s">
        <v>23</v>
      </c>
      <c r="L245">
        <v>2</v>
      </c>
      <c r="M245" t="s">
        <v>24</v>
      </c>
      <c r="N245">
        <v>7777</v>
      </c>
      <c r="O245" t="s">
        <v>37</v>
      </c>
      <c r="P245">
        <v>2880</v>
      </c>
    </row>
    <row r="246" spans="1:19" x14ac:dyDescent="0.3">
      <c r="A246" s="1" t="str">
        <f t="shared" si="3"/>
        <v>2018|South Canterbury|$30,001-$50,000</v>
      </c>
      <c r="B246" t="s">
        <v>18</v>
      </c>
      <c r="C246" t="s">
        <v>19</v>
      </c>
      <c r="D246" t="s">
        <v>20</v>
      </c>
      <c r="E246" t="s">
        <v>21</v>
      </c>
      <c r="F246">
        <v>2018</v>
      </c>
      <c r="G246">
        <v>2018</v>
      </c>
      <c r="H246">
        <v>403</v>
      </c>
      <c r="I246" t="s">
        <v>172</v>
      </c>
      <c r="J246">
        <v>99</v>
      </c>
      <c r="K246" t="s">
        <v>23</v>
      </c>
      <c r="L246">
        <v>3</v>
      </c>
      <c r="M246" t="s">
        <v>45</v>
      </c>
      <c r="N246">
        <v>7777</v>
      </c>
      <c r="O246" t="s">
        <v>37</v>
      </c>
      <c r="P246">
        <v>4272</v>
      </c>
    </row>
    <row r="247" spans="1:19" x14ac:dyDescent="0.3">
      <c r="A247" s="1" t="str">
        <f t="shared" si="3"/>
        <v>2018|South Canterbury|$50,001-$70,000</v>
      </c>
      <c r="B247" t="s">
        <v>18</v>
      </c>
      <c r="C247" t="s">
        <v>19</v>
      </c>
      <c r="D247" t="s">
        <v>20</v>
      </c>
      <c r="E247" t="s">
        <v>21</v>
      </c>
      <c r="F247">
        <v>2018</v>
      </c>
      <c r="G247">
        <v>2018</v>
      </c>
      <c r="H247">
        <v>403</v>
      </c>
      <c r="I247" t="s">
        <v>172</v>
      </c>
      <c r="J247">
        <v>99</v>
      </c>
      <c r="K247" t="s">
        <v>23</v>
      </c>
      <c r="L247">
        <v>4</v>
      </c>
      <c r="M247" t="s">
        <v>36</v>
      </c>
      <c r="N247">
        <v>7777</v>
      </c>
      <c r="O247" t="s">
        <v>37</v>
      </c>
      <c r="P247">
        <v>3486</v>
      </c>
    </row>
    <row r="248" spans="1:19" x14ac:dyDescent="0.3">
      <c r="A248" s="1" t="str">
        <f t="shared" si="3"/>
        <v>2018|South Canterbury|$70,001-$100,000</v>
      </c>
      <c r="B248" t="s">
        <v>18</v>
      </c>
      <c r="C248" t="s">
        <v>19</v>
      </c>
      <c r="D248" t="s">
        <v>20</v>
      </c>
      <c r="E248" t="s">
        <v>21</v>
      </c>
      <c r="F248">
        <v>2018</v>
      </c>
      <c r="G248">
        <v>2018</v>
      </c>
      <c r="H248">
        <v>403</v>
      </c>
      <c r="I248" t="s">
        <v>172</v>
      </c>
      <c r="J248">
        <v>99</v>
      </c>
      <c r="K248" t="s">
        <v>23</v>
      </c>
      <c r="L248">
        <v>5</v>
      </c>
      <c r="M248" t="s">
        <v>58</v>
      </c>
      <c r="N248">
        <v>7777</v>
      </c>
      <c r="O248" t="s">
        <v>37</v>
      </c>
      <c r="P248">
        <v>3987</v>
      </c>
    </row>
    <row r="249" spans="1:19" x14ac:dyDescent="0.3">
      <c r="A249" s="1" t="str">
        <f t="shared" si="3"/>
        <v>2018|South Canterbury|$100,001-$150,000</v>
      </c>
      <c r="B249" t="s">
        <v>18</v>
      </c>
      <c r="C249" t="s">
        <v>19</v>
      </c>
      <c r="D249" t="s">
        <v>20</v>
      </c>
      <c r="E249" t="s">
        <v>21</v>
      </c>
      <c r="F249">
        <v>2018</v>
      </c>
      <c r="G249">
        <v>2018</v>
      </c>
      <c r="H249">
        <v>403</v>
      </c>
      <c r="I249" t="s">
        <v>172</v>
      </c>
      <c r="J249">
        <v>99</v>
      </c>
      <c r="K249" t="s">
        <v>23</v>
      </c>
      <c r="L249">
        <v>6</v>
      </c>
      <c r="M249" t="s">
        <v>59</v>
      </c>
      <c r="N249">
        <v>7777</v>
      </c>
      <c r="O249" t="s">
        <v>37</v>
      </c>
      <c r="P249">
        <v>3930</v>
      </c>
    </row>
    <row r="250" spans="1:19" x14ac:dyDescent="0.3">
      <c r="A250" s="1" t="str">
        <f t="shared" si="3"/>
        <v>2018|South Canterbury|$150,001-$200,000</v>
      </c>
      <c r="B250" t="s">
        <v>18</v>
      </c>
      <c r="C250" t="s">
        <v>19</v>
      </c>
      <c r="D250" t="s">
        <v>20</v>
      </c>
      <c r="E250" t="s">
        <v>21</v>
      </c>
      <c r="F250">
        <v>2018</v>
      </c>
      <c r="G250">
        <v>2018</v>
      </c>
      <c r="H250">
        <v>403</v>
      </c>
      <c r="I250" t="s">
        <v>172</v>
      </c>
      <c r="J250">
        <v>99</v>
      </c>
      <c r="K250" t="s">
        <v>23</v>
      </c>
      <c r="L250">
        <v>7</v>
      </c>
      <c r="M250" t="s">
        <v>43</v>
      </c>
      <c r="N250">
        <v>7777</v>
      </c>
      <c r="O250" t="s">
        <v>37</v>
      </c>
      <c r="P250">
        <v>2082</v>
      </c>
    </row>
    <row r="251" spans="1:19" x14ac:dyDescent="0.3">
      <c r="A251" s="1" t="str">
        <f t="shared" si="3"/>
        <v>2018|South Canterbury|$200,001 or more</v>
      </c>
      <c r="B251" t="s">
        <v>18</v>
      </c>
      <c r="C251" t="s">
        <v>19</v>
      </c>
      <c r="D251" t="s">
        <v>20</v>
      </c>
      <c r="E251" t="s">
        <v>21</v>
      </c>
      <c r="F251">
        <v>2018</v>
      </c>
      <c r="G251">
        <v>2018</v>
      </c>
      <c r="H251">
        <v>403</v>
      </c>
      <c r="I251" t="s">
        <v>172</v>
      </c>
      <c r="J251">
        <v>99</v>
      </c>
      <c r="K251" t="s">
        <v>23</v>
      </c>
      <c r="L251">
        <v>8</v>
      </c>
      <c r="M251" t="s">
        <v>27</v>
      </c>
      <c r="N251">
        <v>7777</v>
      </c>
      <c r="O251" t="s">
        <v>37</v>
      </c>
      <c r="R251" t="s">
        <v>29</v>
      </c>
      <c r="S251" t="s">
        <v>30</v>
      </c>
    </row>
    <row r="252" spans="1:19" x14ac:dyDescent="0.3">
      <c r="A252" s="1" t="str">
        <f t="shared" si="3"/>
        <v>2018|South Canterbury|Total stated - total household income</v>
      </c>
      <c r="B252" t="s">
        <v>18</v>
      </c>
      <c r="C252" t="s">
        <v>19</v>
      </c>
      <c r="D252" t="s">
        <v>20</v>
      </c>
      <c r="E252" t="s">
        <v>21</v>
      </c>
      <c r="F252">
        <v>2018</v>
      </c>
      <c r="G252">
        <v>2018</v>
      </c>
      <c r="H252">
        <v>403</v>
      </c>
      <c r="I252" t="s">
        <v>172</v>
      </c>
      <c r="J252">
        <v>99</v>
      </c>
      <c r="K252" t="s">
        <v>23</v>
      </c>
      <c r="L252">
        <v>77</v>
      </c>
      <c r="M252" t="s">
        <v>32</v>
      </c>
      <c r="N252">
        <v>7777</v>
      </c>
      <c r="O252" t="s">
        <v>37</v>
      </c>
      <c r="P252">
        <v>22851</v>
      </c>
    </row>
    <row r="253" spans="1:19" x14ac:dyDescent="0.3">
      <c r="A253" s="1" t="str">
        <f t="shared" si="3"/>
        <v>2018|South Canterbury|Total - total household income</v>
      </c>
      <c r="B253" t="s">
        <v>18</v>
      </c>
      <c r="C253" t="s">
        <v>19</v>
      </c>
      <c r="D253" t="s">
        <v>20</v>
      </c>
      <c r="E253" t="s">
        <v>21</v>
      </c>
      <c r="F253">
        <v>2018</v>
      </c>
      <c r="G253">
        <v>2018</v>
      </c>
      <c r="H253">
        <v>403</v>
      </c>
      <c r="I253" t="s">
        <v>172</v>
      </c>
      <c r="J253">
        <v>99</v>
      </c>
      <c r="K253" t="s">
        <v>23</v>
      </c>
      <c r="L253">
        <v>99</v>
      </c>
      <c r="M253" t="s">
        <v>48</v>
      </c>
      <c r="N253">
        <v>7777</v>
      </c>
      <c r="O253" t="s">
        <v>37</v>
      </c>
      <c r="P253">
        <v>24267</v>
      </c>
    </row>
    <row r="254" spans="1:19" x14ac:dyDescent="0.3">
      <c r="A254" s="1" t="str">
        <f t="shared" si="3"/>
        <v>2018|South Canterbury|Median ($) - total household income</v>
      </c>
      <c r="B254" t="s">
        <v>18</v>
      </c>
      <c r="C254" t="s">
        <v>19</v>
      </c>
      <c r="D254" t="s">
        <v>20</v>
      </c>
      <c r="E254" t="s">
        <v>21</v>
      </c>
      <c r="F254">
        <v>2018</v>
      </c>
      <c r="G254">
        <v>2018</v>
      </c>
      <c r="H254">
        <v>403</v>
      </c>
      <c r="I254" t="s">
        <v>172</v>
      </c>
      <c r="J254">
        <v>99</v>
      </c>
      <c r="K254" t="s">
        <v>23</v>
      </c>
      <c r="L254" t="s">
        <v>56</v>
      </c>
      <c r="M254" t="s">
        <v>57</v>
      </c>
      <c r="N254">
        <v>7777</v>
      </c>
      <c r="O254" t="s">
        <v>37</v>
      </c>
      <c r="P254">
        <v>61200</v>
      </c>
    </row>
    <row r="255" spans="1:19" x14ac:dyDescent="0.3">
      <c r="A255" s="1" t="str">
        <f t="shared" si="3"/>
        <v>2018|Southern|$20,000 or less</v>
      </c>
      <c r="B255" t="s">
        <v>18</v>
      </c>
      <c r="C255" t="s">
        <v>19</v>
      </c>
      <c r="D255" t="s">
        <v>20</v>
      </c>
      <c r="E255" t="s">
        <v>21</v>
      </c>
      <c r="F255">
        <v>2018</v>
      </c>
      <c r="G255">
        <v>2018</v>
      </c>
      <c r="H255">
        <v>404</v>
      </c>
      <c r="I255" t="s">
        <v>161</v>
      </c>
      <c r="J255">
        <v>99</v>
      </c>
      <c r="K255" t="s">
        <v>23</v>
      </c>
      <c r="L255">
        <v>1</v>
      </c>
      <c r="M255" t="s">
        <v>39</v>
      </c>
      <c r="N255">
        <v>7777</v>
      </c>
      <c r="O255" t="s">
        <v>37</v>
      </c>
      <c r="P255">
        <v>10890</v>
      </c>
    </row>
    <row r="256" spans="1:19" x14ac:dyDescent="0.3">
      <c r="A256" s="1" t="str">
        <f t="shared" si="3"/>
        <v>2018|Southern|$20,001-$30,000</v>
      </c>
      <c r="B256" t="s">
        <v>18</v>
      </c>
      <c r="C256" t="s">
        <v>19</v>
      </c>
      <c r="D256" t="s">
        <v>20</v>
      </c>
      <c r="E256" t="s">
        <v>21</v>
      </c>
      <c r="F256">
        <v>2018</v>
      </c>
      <c r="G256">
        <v>2018</v>
      </c>
      <c r="H256">
        <v>404</v>
      </c>
      <c r="I256" t="s">
        <v>161</v>
      </c>
      <c r="J256">
        <v>99</v>
      </c>
      <c r="K256" t="s">
        <v>23</v>
      </c>
      <c r="L256">
        <v>2</v>
      </c>
      <c r="M256" t="s">
        <v>24</v>
      </c>
      <c r="N256">
        <v>7777</v>
      </c>
      <c r="O256" t="s">
        <v>37</v>
      </c>
      <c r="P256">
        <v>13803</v>
      </c>
    </row>
    <row r="257" spans="1:19" x14ac:dyDescent="0.3">
      <c r="A257" s="1" t="str">
        <f t="shared" si="3"/>
        <v>2018|Southern|$30,001-$50,000</v>
      </c>
      <c r="B257" t="s">
        <v>18</v>
      </c>
      <c r="C257" t="s">
        <v>19</v>
      </c>
      <c r="D257" t="s">
        <v>20</v>
      </c>
      <c r="E257" t="s">
        <v>21</v>
      </c>
      <c r="F257">
        <v>2018</v>
      </c>
      <c r="G257">
        <v>2018</v>
      </c>
      <c r="H257">
        <v>404</v>
      </c>
      <c r="I257" t="s">
        <v>161</v>
      </c>
      <c r="J257">
        <v>99</v>
      </c>
      <c r="K257" t="s">
        <v>23</v>
      </c>
      <c r="L257">
        <v>3</v>
      </c>
      <c r="M257" t="s">
        <v>45</v>
      </c>
      <c r="N257">
        <v>7777</v>
      </c>
      <c r="O257" t="s">
        <v>37</v>
      </c>
      <c r="P257">
        <v>19677</v>
      </c>
    </row>
    <row r="258" spans="1:19" x14ac:dyDescent="0.3">
      <c r="A258" s="1" t="str">
        <f t="shared" si="3"/>
        <v>2018|Southern|$50,001-$70,000</v>
      </c>
      <c r="B258" t="s">
        <v>18</v>
      </c>
      <c r="C258" t="s">
        <v>19</v>
      </c>
      <c r="D258" t="s">
        <v>20</v>
      </c>
      <c r="E258" t="s">
        <v>21</v>
      </c>
      <c r="F258">
        <v>2018</v>
      </c>
      <c r="G258">
        <v>2018</v>
      </c>
      <c r="H258">
        <v>404</v>
      </c>
      <c r="I258" t="s">
        <v>161</v>
      </c>
      <c r="J258">
        <v>99</v>
      </c>
      <c r="K258" t="s">
        <v>23</v>
      </c>
      <c r="L258">
        <v>4</v>
      </c>
      <c r="M258" t="s">
        <v>36</v>
      </c>
      <c r="N258">
        <v>7777</v>
      </c>
      <c r="O258" t="s">
        <v>37</v>
      </c>
      <c r="P258">
        <v>17361</v>
      </c>
    </row>
    <row r="259" spans="1:19" x14ac:dyDescent="0.3">
      <c r="A259" s="1" t="str">
        <f t="shared" ref="A259:A322" si="4">G259&amp;"|"&amp;I259&amp;"|"&amp;M259</f>
        <v>2018|Southern|$70,001-$100,000</v>
      </c>
      <c r="B259" t="s">
        <v>18</v>
      </c>
      <c r="C259" t="s">
        <v>19</v>
      </c>
      <c r="D259" t="s">
        <v>20</v>
      </c>
      <c r="E259" t="s">
        <v>21</v>
      </c>
      <c r="F259">
        <v>2018</v>
      </c>
      <c r="G259">
        <v>2018</v>
      </c>
      <c r="H259">
        <v>404</v>
      </c>
      <c r="I259" t="s">
        <v>161</v>
      </c>
      <c r="J259">
        <v>99</v>
      </c>
      <c r="K259" t="s">
        <v>23</v>
      </c>
      <c r="L259">
        <v>5</v>
      </c>
      <c r="M259" t="s">
        <v>58</v>
      </c>
      <c r="N259">
        <v>7777</v>
      </c>
      <c r="O259" t="s">
        <v>37</v>
      </c>
      <c r="P259">
        <v>20046</v>
      </c>
    </row>
    <row r="260" spans="1:19" x14ac:dyDescent="0.3">
      <c r="A260" s="1" t="str">
        <f t="shared" si="4"/>
        <v>2018|Southern|$100,001-$150,000</v>
      </c>
      <c r="B260" t="s">
        <v>18</v>
      </c>
      <c r="C260" t="s">
        <v>19</v>
      </c>
      <c r="D260" t="s">
        <v>20</v>
      </c>
      <c r="E260" t="s">
        <v>21</v>
      </c>
      <c r="F260">
        <v>2018</v>
      </c>
      <c r="G260">
        <v>2018</v>
      </c>
      <c r="H260">
        <v>404</v>
      </c>
      <c r="I260" t="s">
        <v>161</v>
      </c>
      <c r="J260">
        <v>99</v>
      </c>
      <c r="K260" t="s">
        <v>23</v>
      </c>
      <c r="L260">
        <v>6</v>
      </c>
      <c r="M260" t="s">
        <v>59</v>
      </c>
      <c r="N260">
        <v>7777</v>
      </c>
      <c r="O260" t="s">
        <v>37</v>
      </c>
      <c r="P260">
        <v>21300</v>
      </c>
    </row>
    <row r="261" spans="1:19" x14ac:dyDescent="0.3">
      <c r="A261" s="1" t="str">
        <f t="shared" si="4"/>
        <v>2018|Southern|$150,001-$200,000</v>
      </c>
      <c r="B261" t="s">
        <v>18</v>
      </c>
      <c r="C261" t="s">
        <v>19</v>
      </c>
      <c r="D261" t="s">
        <v>20</v>
      </c>
      <c r="E261" t="s">
        <v>21</v>
      </c>
      <c r="F261">
        <v>2018</v>
      </c>
      <c r="G261">
        <v>2018</v>
      </c>
      <c r="H261">
        <v>404</v>
      </c>
      <c r="I261" t="s">
        <v>161</v>
      </c>
      <c r="J261">
        <v>99</v>
      </c>
      <c r="K261" t="s">
        <v>23</v>
      </c>
      <c r="L261">
        <v>7</v>
      </c>
      <c r="M261" t="s">
        <v>43</v>
      </c>
      <c r="N261">
        <v>7777</v>
      </c>
      <c r="O261" t="s">
        <v>37</v>
      </c>
      <c r="P261">
        <v>13815</v>
      </c>
    </row>
    <row r="262" spans="1:19" x14ac:dyDescent="0.3">
      <c r="A262" s="1" t="str">
        <f t="shared" si="4"/>
        <v>2018|Southern|$200,001 or more</v>
      </c>
      <c r="B262" t="s">
        <v>18</v>
      </c>
      <c r="C262" t="s">
        <v>19</v>
      </c>
      <c r="D262" t="s">
        <v>20</v>
      </c>
      <c r="E262" t="s">
        <v>21</v>
      </c>
      <c r="F262">
        <v>2018</v>
      </c>
      <c r="G262">
        <v>2018</v>
      </c>
      <c r="H262">
        <v>404</v>
      </c>
      <c r="I262" t="s">
        <v>161</v>
      </c>
      <c r="J262">
        <v>99</v>
      </c>
      <c r="K262" t="s">
        <v>23</v>
      </c>
      <c r="L262">
        <v>8</v>
      </c>
      <c r="M262" t="s">
        <v>27</v>
      </c>
      <c r="N262">
        <v>7777</v>
      </c>
      <c r="O262" t="s">
        <v>37</v>
      </c>
      <c r="R262" t="s">
        <v>29</v>
      </c>
      <c r="S262" t="s">
        <v>30</v>
      </c>
    </row>
    <row r="263" spans="1:19" x14ac:dyDescent="0.3">
      <c r="A263" s="1" t="str">
        <f t="shared" si="4"/>
        <v>2018|Southern|Total stated - total household income</v>
      </c>
      <c r="B263" t="s">
        <v>18</v>
      </c>
      <c r="C263" t="s">
        <v>19</v>
      </c>
      <c r="D263" t="s">
        <v>20</v>
      </c>
      <c r="E263" t="s">
        <v>21</v>
      </c>
      <c r="F263">
        <v>2018</v>
      </c>
      <c r="G263">
        <v>2018</v>
      </c>
      <c r="H263">
        <v>404</v>
      </c>
      <c r="I263" t="s">
        <v>161</v>
      </c>
      <c r="J263">
        <v>99</v>
      </c>
      <c r="K263" t="s">
        <v>23</v>
      </c>
      <c r="L263">
        <v>77</v>
      </c>
      <c r="M263" t="s">
        <v>32</v>
      </c>
      <c r="N263">
        <v>7777</v>
      </c>
      <c r="O263" t="s">
        <v>37</v>
      </c>
      <c r="P263">
        <v>116892</v>
      </c>
    </row>
    <row r="264" spans="1:19" x14ac:dyDescent="0.3">
      <c r="A264" s="1" t="str">
        <f t="shared" si="4"/>
        <v>2018|Southern|Total - total household income</v>
      </c>
      <c r="B264" t="s">
        <v>18</v>
      </c>
      <c r="C264" t="s">
        <v>19</v>
      </c>
      <c r="D264" t="s">
        <v>20</v>
      </c>
      <c r="E264" t="s">
        <v>21</v>
      </c>
      <c r="F264">
        <v>2018</v>
      </c>
      <c r="G264">
        <v>2018</v>
      </c>
      <c r="H264">
        <v>404</v>
      </c>
      <c r="I264" t="s">
        <v>161</v>
      </c>
      <c r="J264">
        <v>99</v>
      </c>
      <c r="K264" t="s">
        <v>23</v>
      </c>
      <c r="L264">
        <v>99</v>
      </c>
      <c r="M264" t="s">
        <v>48</v>
      </c>
      <c r="N264">
        <v>7777</v>
      </c>
      <c r="O264" t="s">
        <v>37</v>
      </c>
      <c r="P264">
        <v>124734</v>
      </c>
    </row>
    <row r="265" spans="1:19" x14ac:dyDescent="0.3">
      <c r="A265" s="1" t="str">
        <f t="shared" si="4"/>
        <v>2018|Southern|Median ($) - total household income</v>
      </c>
      <c r="B265" t="s">
        <v>18</v>
      </c>
      <c r="C265" t="s">
        <v>19</v>
      </c>
      <c r="D265" t="s">
        <v>20</v>
      </c>
      <c r="E265" t="s">
        <v>21</v>
      </c>
      <c r="F265">
        <v>2018</v>
      </c>
      <c r="G265">
        <v>2018</v>
      </c>
      <c r="H265">
        <v>404</v>
      </c>
      <c r="I265" t="s">
        <v>161</v>
      </c>
      <c r="J265">
        <v>99</v>
      </c>
      <c r="K265" t="s">
        <v>23</v>
      </c>
      <c r="L265" t="s">
        <v>56</v>
      </c>
      <c r="M265" t="s">
        <v>57</v>
      </c>
      <c r="N265">
        <v>7777</v>
      </c>
      <c r="O265" t="s">
        <v>37</v>
      </c>
      <c r="P265">
        <v>66000</v>
      </c>
    </row>
    <row r="266" spans="1:19" x14ac:dyDescent="0.3">
      <c r="A266" s="1" t="str">
        <f t="shared" si="4"/>
        <v>2018|Total - New Zealand by health region/health district|$20,000 or less</v>
      </c>
      <c r="B266" t="s">
        <v>18</v>
      </c>
      <c r="C266" t="s">
        <v>19</v>
      </c>
      <c r="D266" t="s">
        <v>20</v>
      </c>
      <c r="E266" t="s">
        <v>21</v>
      </c>
      <c r="F266">
        <v>2018</v>
      </c>
      <c r="G266">
        <v>2018</v>
      </c>
      <c r="H266">
        <v>99999</v>
      </c>
      <c r="I266" t="s">
        <v>166</v>
      </c>
      <c r="J266">
        <v>99</v>
      </c>
      <c r="K266" t="s">
        <v>23</v>
      </c>
      <c r="L266">
        <v>1</v>
      </c>
      <c r="M266" t="s">
        <v>39</v>
      </c>
      <c r="N266">
        <v>7777</v>
      </c>
      <c r="O266" t="s">
        <v>37</v>
      </c>
      <c r="P266">
        <v>136176</v>
      </c>
    </row>
    <row r="267" spans="1:19" x14ac:dyDescent="0.3">
      <c r="A267" s="1" t="str">
        <f t="shared" si="4"/>
        <v>2018|Total - New Zealand by health region/health district|$20,001-$30,000</v>
      </c>
      <c r="B267" t="s">
        <v>18</v>
      </c>
      <c r="C267" t="s">
        <v>19</v>
      </c>
      <c r="D267" t="s">
        <v>20</v>
      </c>
      <c r="E267" t="s">
        <v>21</v>
      </c>
      <c r="F267">
        <v>2018</v>
      </c>
      <c r="G267">
        <v>2018</v>
      </c>
      <c r="H267">
        <v>99999</v>
      </c>
      <c r="I267" t="s">
        <v>166</v>
      </c>
      <c r="J267">
        <v>99</v>
      </c>
      <c r="K267" t="s">
        <v>23</v>
      </c>
      <c r="L267">
        <v>2</v>
      </c>
      <c r="M267" t="s">
        <v>24</v>
      </c>
      <c r="N267">
        <v>7777</v>
      </c>
      <c r="O267" t="s">
        <v>37</v>
      </c>
      <c r="P267">
        <v>151203</v>
      </c>
    </row>
    <row r="268" spans="1:19" x14ac:dyDescent="0.3">
      <c r="A268" s="1" t="str">
        <f t="shared" si="4"/>
        <v>2018|Total - New Zealand by health region/health district|$30,001-$50,000</v>
      </c>
      <c r="B268" t="s">
        <v>18</v>
      </c>
      <c r="C268" t="s">
        <v>19</v>
      </c>
      <c r="D268" t="s">
        <v>20</v>
      </c>
      <c r="E268" t="s">
        <v>21</v>
      </c>
      <c r="F268">
        <v>2018</v>
      </c>
      <c r="G268">
        <v>2018</v>
      </c>
      <c r="H268">
        <v>99999</v>
      </c>
      <c r="I268" t="s">
        <v>166</v>
      </c>
      <c r="J268">
        <v>99</v>
      </c>
      <c r="K268" t="s">
        <v>23</v>
      </c>
      <c r="L268">
        <v>3</v>
      </c>
      <c r="M268" t="s">
        <v>45</v>
      </c>
      <c r="N268">
        <v>7777</v>
      </c>
      <c r="O268" t="s">
        <v>37</v>
      </c>
      <c r="P268">
        <v>225387</v>
      </c>
    </row>
    <row r="269" spans="1:19" x14ac:dyDescent="0.3">
      <c r="A269" s="1" t="str">
        <f t="shared" si="4"/>
        <v>2018|Total - New Zealand by health region/health district|$50,001-$70,000</v>
      </c>
      <c r="B269" t="s">
        <v>18</v>
      </c>
      <c r="C269" t="s">
        <v>19</v>
      </c>
      <c r="D269" t="s">
        <v>20</v>
      </c>
      <c r="E269" t="s">
        <v>21</v>
      </c>
      <c r="F269">
        <v>2018</v>
      </c>
      <c r="G269">
        <v>2018</v>
      </c>
      <c r="H269">
        <v>99999</v>
      </c>
      <c r="I269" t="s">
        <v>166</v>
      </c>
      <c r="J269">
        <v>99</v>
      </c>
      <c r="K269" t="s">
        <v>23</v>
      </c>
      <c r="L269">
        <v>4</v>
      </c>
      <c r="M269" t="s">
        <v>36</v>
      </c>
      <c r="N269">
        <v>7777</v>
      </c>
      <c r="O269" t="s">
        <v>37</v>
      </c>
      <c r="P269">
        <v>204591</v>
      </c>
    </row>
    <row r="270" spans="1:19" x14ac:dyDescent="0.3">
      <c r="A270" s="1" t="str">
        <f t="shared" si="4"/>
        <v>2018|Total - New Zealand by health region/health district|$70,001-$100,000</v>
      </c>
      <c r="B270" t="s">
        <v>18</v>
      </c>
      <c r="C270" t="s">
        <v>19</v>
      </c>
      <c r="D270" t="s">
        <v>20</v>
      </c>
      <c r="E270" t="s">
        <v>21</v>
      </c>
      <c r="F270">
        <v>2018</v>
      </c>
      <c r="G270">
        <v>2018</v>
      </c>
      <c r="H270">
        <v>99999</v>
      </c>
      <c r="I270" t="s">
        <v>166</v>
      </c>
      <c r="J270">
        <v>99</v>
      </c>
      <c r="K270" t="s">
        <v>23</v>
      </c>
      <c r="L270">
        <v>5</v>
      </c>
      <c r="M270" t="s">
        <v>58</v>
      </c>
      <c r="N270">
        <v>7777</v>
      </c>
      <c r="O270" t="s">
        <v>37</v>
      </c>
      <c r="P270">
        <v>242262</v>
      </c>
    </row>
    <row r="271" spans="1:19" x14ac:dyDescent="0.3">
      <c r="A271" s="1" t="str">
        <f t="shared" si="4"/>
        <v>2018|Total - New Zealand by health region/health district|$100,001-$150,000</v>
      </c>
      <c r="B271" t="s">
        <v>18</v>
      </c>
      <c r="C271" t="s">
        <v>19</v>
      </c>
      <c r="D271" t="s">
        <v>20</v>
      </c>
      <c r="E271" t="s">
        <v>21</v>
      </c>
      <c r="F271">
        <v>2018</v>
      </c>
      <c r="G271">
        <v>2018</v>
      </c>
      <c r="H271">
        <v>99999</v>
      </c>
      <c r="I271" t="s">
        <v>166</v>
      </c>
      <c r="J271">
        <v>99</v>
      </c>
      <c r="K271" t="s">
        <v>23</v>
      </c>
      <c r="L271">
        <v>6</v>
      </c>
      <c r="M271" t="s">
        <v>59</v>
      </c>
      <c r="N271">
        <v>7777</v>
      </c>
      <c r="O271" t="s">
        <v>37</v>
      </c>
      <c r="P271">
        <v>295119</v>
      </c>
    </row>
    <row r="272" spans="1:19" x14ac:dyDescent="0.3">
      <c r="A272" s="1" t="str">
        <f t="shared" si="4"/>
        <v>2018|Total - New Zealand by health region/health district|$150,001-$200,000</v>
      </c>
      <c r="B272" t="s">
        <v>18</v>
      </c>
      <c r="C272" t="s">
        <v>19</v>
      </c>
      <c r="D272" t="s">
        <v>20</v>
      </c>
      <c r="E272" t="s">
        <v>21</v>
      </c>
      <c r="F272">
        <v>2018</v>
      </c>
      <c r="G272">
        <v>2018</v>
      </c>
      <c r="H272">
        <v>99999</v>
      </c>
      <c r="I272" t="s">
        <v>166</v>
      </c>
      <c r="J272">
        <v>99</v>
      </c>
      <c r="K272" t="s">
        <v>23</v>
      </c>
      <c r="L272">
        <v>7</v>
      </c>
      <c r="M272" t="s">
        <v>43</v>
      </c>
      <c r="N272">
        <v>7777</v>
      </c>
      <c r="O272" t="s">
        <v>37</v>
      </c>
      <c r="P272">
        <v>272208</v>
      </c>
    </row>
    <row r="273" spans="1:19" x14ac:dyDescent="0.3">
      <c r="A273" s="1" t="str">
        <f t="shared" si="4"/>
        <v>2018|Total - New Zealand by health region/health district|$200,001 or more</v>
      </c>
      <c r="B273" t="s">
        <v>18</v>
      </c>
      <c r="C273" t="s">
        <v>19</v>
      </c>
      <c r="D273" t="s">
        <v>20</v>
      </c>
      <c r="E273" t="s">
        <v>21</v>
      </c>
      <c r="F273">
        <v>2018</v>
      </c>
      <c r="G273">
        <v>2018</v>
      </c>
      <c r="H273">
        <v>99999</v>
      </c>
      <c r="I273" t="s">
        <v>166</v>
      </c>
      <c r="J273">
        <v>99</v>
      </c>
      <c r="K273" t="s">
        <v>23</v>
      </c>
      <c r="L273">
        <v>8</v>
      </c>
      <c r="M273" t="s">
        <v>27</v>
      </c>
      <c r="N273">
        <v>7777</v>
      </c>
      <c r="O273" t="s">
        <v>37</v>
      </c>
      <c r="R273" t="s">
        <v>29</v>
      </c>
      <c r="S273" t="s">
        <v>30</v>
      </c>
    </row>
    <row r="274" spans="1:19" x14ac:dyDescent="0.3">
      <c r="A274" s="1" t="str">
        <f t="shared" si="4"/>
        <v>2018|Total - New Zealand by health region/health district|Total stated - total household income</v>
      </c>
      <c r="B274" t="s">
        <v>18</v>
      </c>
      <c r="C274" t="s">
        <v>19</v>
      </c>
      <c r="D274" t="s">
        <v>20</v>
      </c>
      <c r="E274" t="s">
        <v>21</v>
      </c>
      <c r="F274">
        <v>2018</v>
      </c>
      <c r="G274">
        <v>2018</v>
      </c>
      <c r="H274">
        <v>99999</v>
      </c>
      <c r="I274" t="s">
        <v>166</v>
      </c>
      <c r="J274">
        <v>99</v>
      </c>
      <c r="K274" t="s">
        <v>23</v>
      </c>
      <c r="L274">
        <v>77</v>
      </c>
      <c r="M274" t="s">
        <v>32</v>
      </c>
      <c r="N274">
        <v>7777</v>
      </c>
      <c r="O274" t="s">
        <v>37</v>
      </c>
      <c r="P274">
        <v>1526946</v>
      </c>
    </row>
    <row r="275" spans="1:19" x14ac:dyDescent="0.3">
      <c r="A275" s="1" t="str">
        <f t="shared" si="4"/>
        <v>2018|Total - New Zealand by health region/health district|Total - total household income</v>
      </c>
      <c r="B275" t="s">
        <v>18</v>
      </c>
      <c r="C275" t="s">
        <v>19</v>
      </c>
      <c r="D275" t="s">
        <v>20</v>
      </c>
      <c r="E275" t="s">
        <v>21</v>
      </c>
      <c r="F275">
        <v>2018</v>
      </c>
      <c r="G275">
        <v>2018</v>
      </c>
      <c r="H275">
        <v>99999</v>
      </c>
      <c r="I275" t="s">
        <v>166</v>
      </c>
      <c r="J275">
        <v>99</v>
      </c>
      <c r="K275" t="s">
        <v>23</v>
      </c>
      <c r="L275">
        <v>99</v>
      </c>
      <c r="M275" t="s">
        <v>48</v>
      </c>
      <c r="N275">
        <v>7777</v>
      </c>
      <c r="O275" t="s">
        <v>37</v>
      </c>
      <c r="P275">
        <v>1653060</v>
      </c>
    </row>
    <row r="276" spans="1:19" x14ac:dyDescent="0.3">
      <c r="A276" s="1" t="str">
        <f t="shared" si="4"/>
        <v>2018|Total - New Zealand by health region/health district|Median ($) - total household income</v>
      </c>
      <c r="B276" t="s">
        <v>18</v>
      </c>
      <c r="C276" t="s">
        <v>19</v>
      </c>
      <c r="D276" t="s">
        <v>20</v>
      </c>
      <c r="E276" t="s">
        <v>21</v>
      </c>
      <c r="F276">
        <v>2018</v>
      </c>
      <c r="G276">
        <v>2018</v>
      </c>
      <c r="H276">
        <v>99999</v>
      </c>
      <c r="I276" t="s">
        <v>166</v>
      </c>
      <c r="J276">
        <v>99</v>
      </c>
      <c r="K276" t="s">
        <v>23</v>
      </c>
      <c r="L276" t="s">
        <v>56</v>
      </c>
      <c r="M276" t="s">
        <v>57</v>
      </c>
      <c r="N276">
        <v>7777</v>
      </c>
      <c r="O276" t="s">
        <v>37</v>
      </c>
      <c r="P276">
        <v>75700</v>
      </c>
    </row>
    <row r="277" spans="1:19" x14ac:dyDescent="0.3">
      <c r="A277" s="1" t="str">
        <f t="shared" si="4"/>
        <v>2023|Northern Region|$20,000 or less</v>
      </c>
      <c r="B277" t="s">
        <v>18</v>
      </c>
      <c r="C277" t="s">
        <v>19</v>
      </c>
      <c r="D277" t="s">
        <v>20</v>
      </c>
      <c r="E277" t="s">
        <v>21</v>
      </c>
      <c r="F277">
        <v>2023</v>
      </c>
      <c r="G277">
        <v>2023</v>
      </c>
      <c r="H277">
        <v>10</v>
      </c>
      <c r="I277" t="s">
        <v>175</v>
      </c>
      <c r="J277">
        <v>99</v>
      </c>
      <c r="K277" t="s">
        <v>23</v>
      </c>
      <c r="L277">
        <v>1</v>
      </c>
      <c r="M277" t="s">
        <v>39</v>
      </c>
      <c r="N277">
        <v>7777</v>
      </c>
      <c r="O277" t="s">
        <v>37</v>
      </c>
      <c r="P277">
        <v>36282</v>
      </c>
    </row>
    <row r="278" spans="1:19" x14ac:dyDescent="0.3">
      <c r="A278" s="1" t="str">
        <f t="shared" si="4"/>
        <v>2023|Northern Region|$20,001-$30,000</v>
      </c>
      <c r="B278" t="s">
        <v>18</v>
      </c>
      <c r="C278" t="s">
        <v>19</v>
      </c>
      <c r="D278" t="s">
        <v>20</v>
      </c>
      <c r="E278" t="s">
        <v>21</v>
      </c>
      <c r="F278">
        <v>2023</v>
      </c>
      <c r="G278">
        <v>2023</v>
      </c>
      <c r="H278">
        <v>10</v>
      </c>
      <c r="I278" t="s">
        <v>175</v>
      </c>
      <c r="J278">
        <v>99</v>
      </c>
      <c r="K278" t="s">
        <v>23</v>
      </c>
      <c r="L278">
        <v>2</v>
      </c>
      <c r="M278" t="s">
        <v>24</v>
      </c>
      <c r="N278">
        <v>7777</v>
      </c>
      <c r="O278" t="s">
        <v>37</v>
      </c>
      <c r="P278">
        <v>39054</v>
      </c>
    </row>
    <row r="279" spans="1:19" x14ac:dyDescent="0.3">
      <c r="A279" s="1" t="str">
        <f t="shared" si="4"/>
        <v>2023|Northern Region|$30,001-$50,000</v>
      </c>
      <c r="B279" t="s">
        <v>18</v>
      </c>
      <c r="C279" t="s">
        <v>19</v>
      </c>
      <c r="D279" t="s">
        <v>20</v>
      </c>
      <c r="E279" t="s">
        <v>21</v>
      </c>
      <c r="F279">
        <v>2023</v>
      </c>
      <c r="G279">
        <v>2023</v>
      </c>
      <c r="H279">
        <v>10</v>
      </c>
      <c r="I279" t="s">
        <v>175</v>
      </c>
      <c r="J279">
        <v>99</v>
      </c>
      <c r="K279" t="s">
        <v>23</v>
      </c>
      <c r="L279">
        <v>3</v>
      </c>
      <c r="M279" t="s">
        <v>45</v>
      </c>
      <c r="N279">
        <v>7777</v>
      </c>
      <c r="O279" t="s">
        <v>37</v>
      </c>
      <c r="P279">
        <v>64581</v>
      </c>
    </row>
    <row r="280" spans="1:19" x14ac:dyDescent="0.3">
      <c r="A280" s="1" t="str">
        <f t="shared" si="4"/>
        <v>2023|Northern Region|$50,001-$70,000</v>
      </c>
      <c r="B280" t="s">
        <v>18</v>
      </c>
      <c r="C280" t="s">
        <v>19</v>
      </c>
      <c r="D280" t="s">
        <v>20</v>
      </c>
      <c r="E280" t="s">
        <v>21</v>
      </c>
      <c r="F280">
        <v>2023</v>
      </c>
      <c r="G280">
        <v>2023</v>
      </c>
      <c r="H280">
        <v>10</v>
      </c>
      <c r="I280" t="s">
        <v>175</v>
      </c>
      <c r="J280">
        <v>99</v>
      </c>
      <c r="K280" t="s">
        <v>23</v>
      </c>
      <c r="L280">
        <v>4</v>
      </c>
      <c r="M280" t="s">
        <v>36</v>
      </c>
      <c r="N280">
        <v>7777</v>
      </c>
      <c r="O280" t="s">
        <v>37</v>
      </c>
      <c r="P280">
        <v>54282</v>
      </c>
    </row>
    <row r="281" spans="1:19" x14ac:dyDescent="0.3">
      <c r="A281" s="1" t="str">
        <f t="shared" si="4"/>
        <v>2023|Northern Region|$70,001-$100,000</v>
      </c>
      <c r="B281" t="s">
        <v>18</v>
      </c>
      <c r="C281" t="s">
        <v>19</v>
      </c>
      <c r="D281" t="s">
        <v>20</v>
      </c>
      <c r="E281" t="s">
        <v>21</v>
      </c>
      <c r="F281">
        <v>2023</v>
      </c>
      <c r="G281">
        <v>2023</v>
      </c>
      <c r="H281">
        <v>10</v>
      </c>
      <c r="I281" t="s">
        <v>175</v>
      </c>
      <c r="J281">
        <v>99</v>
      </c>
      <c r="K281" t="s">
        <v>23</v>
      </c>
      <c r="L281">
        <v>5</v>
      </c>
      <c r="M281" t="s">
        <v>58</v>
      </c>
      <c r="N281">
        <v>7777</v>
      </c>
      <c r="O281" t="s">
        <v>37</v>
      </c>
      <c r="P281">
        <v>76509</v>
      </c>
    </row>
    <row r="282" spans="1:19" x14ac:dyDescent="0.3">
      <c r="A282" s="1" t="str">
        <f t="shared" si="4"/>
        <v>2023|Northern Region|$100,001-$150,000</v>
      </c>
      <c r="B282" t="s">
        <v>18</v>
      </c>
      <c r="C282" t="s">
        <v>19</v>
      </c>
      <c r="D282" t="s">
        <v>20</v>
      </c>
      <c r="E282" t="s">
        <v>21</v>
      </c>
      <c r="F282">
        <v>2023</v>
      </c>
      <c r="G282">
        <v>2023</v>
      </c>
      <c r="H282">
        <v>10</v>
      </c>
      <c r="I282" t="s">
        <v>175</v>
      </c>
      <c r="J282">
        <v>99</v>
      </c>
      <c r="K282" t="s">
        <v>23</v>
      </c>
      <c r="L282">
        <v>6</v>
      </c>
      <c r="M282" t="s">
        <v>59</v>
      </c>
      <c r="N282">
        <v>7777</v>
      </c>
      <c r="O282" t="s">
        <v>37</v>
      </c>
      <c r="P282">
        <v>119424</v>
      </c>
    </row>
    <row r="283" spans="1:19" x14ac:dyDescent="0.3">
      <c r="A283" s="1" t="str">
        <f t="shared" si="4"/>
        <v>2023|Northern Region|$150,001-$200,000</v>
      </c>
      <c r="B283" t="s">
        <v>18</v>
      </c>
      <c r="C283" t="s">
        <v>19</v>
      </c>
      <c r="D283" t="s">
        <v>20</v>
      </c>
      <c r="E283" t="s">
        <v>21</v>
      </c>
      <c r="F283">
        <v>2023</v>
      </c>
      <c r="G283">
        <v>2023</v>
      </c>
      <c r="H283">
        <v>10</v>
      </c>
      <c r="I283" t="s">
        <v>175</v>
      </c>
      <c r="J283">
        <v>99</v>
      </c>
      <c r="K283" t="s">
        <v>23</v>
      </c>
      <c r="L283">
        <v>7</v>
      </c>
      <c r="M283" t="s">
        <v>43</v>
      </c>
      <c r="N283">
        <v>7777</v>
      </c>
      <c r="O283" t="s">
        <v>37</v>
      </c>
      <c r="P283">
        <v>88554</v>
      </c>
    </row>
    <row r="284" spans="1:19" x14ac:dyDescent="0.3">
      <c r="A284" s="1" t="str">
        <f t="shared" si="4"/>
        <v>2023|Northern Region|$200,001 or more</v>
      </c>
      <c r="B284" t="s">
        <v>18</v>
      </c>
      <c r="C284" t="s">
        <v>19</v>
      </c>
      <c r="D284" t="s">
        <v>20</v>
      </c>
      <c r="E284" t="s">
        <v>21</v>
      </c>
      <c r="F284">
        <v>2023</v>
      </c>
      <c r="G284">
        <v>2023</v>
      </c>
      <c r="H284">
        <v>10</v>
      </c>
      <c r="I284" t="s">
        <v>175</v>
      </c>
      <c r="J284">
        <v>99</v>
      </c>
      <c r="K284" t="s">
        <v>23</v>
      </c>
      <c r="L284">
        <v>8</v>
      </c>
      <c r="M284" t="s">
        <v>27</v>
      </c>
      <c r="N284">
        <v>7777</v>
      </c>
      <c r="O284" t="s">
        <v>37</v>
      </c>
      <c r="P284">
        <v>116976</v>
      </c>
    </row>
    <row r="285" spans="1:19" x14ac:dyDescent="0.3">
      <c r="A285" s="1" t="str">
        <f t="shared" si="4"/>
        <v>2023|Northern Region|Total stated - total household income</v>
      </c>
      <c r="B285" t="s">
        <v>18</v>
      </c>
      <c r="C285" t="s">
        <v>19</v>
      </c>
      <c r="D285" t="s">
        <v>20</v>
      </c>
      <c r="E285" t="s">
        <v>21</v>
      </c>
      <c r="F285">
        <v>2023</v>
      </c>
      <c r="G285">
        <v>2023</v>
      </c>
      <c r="H285">
        <v>10</v>
      </c>
      <c r="I285" t="s">
        <v>175</v>
      </c>
      <c r="J285">
        <v>99</v>
      </c>
      <c r="K285" t="s">
        <v>23</v>
      </c>
      <c r="L285">
        <v>77</v>
      </c>
      <c r="M285" t="s">
        <v>32</v>
      </c>
      <c r="N285">
        <v>7777</v>
      </c>
      <c r="O285" t="s">
        <v>37</v>
      </c>
      <c r="P285">
        <v>595662</v>
      </c>
    </row>
    <row r="286" spans="1:19" x14ac:dyDescent="0.3">
      <c r="A286" s="1" t="str">
        <f t="shared" si="4"/>
        <v>2023|Northern Region|Total - total household income</v>
      </c>
      <c r="B286" t="s">
        <v>18</v>
      </c>
      <c r="C286" t="s">
        <v>19</v>
      </c>
      <c r="D286" t="s">
        <v>20</v>
      </c>
      <c r="E286" t="s">
        <v>21</v>
      </c>
      <c r="F286">
        <v>2023</v>
      </c>
      <c r="G286">
        <v>2023</v>
      </c>
      <c r="H286">
        <v>10</v>
      </c>
      <c r="I286" t="s">
        <v>175</v>
      </c>
      <c r="J286">
        <v>99</v>
      </c>
      <c r="K286" t="s">
        <v>23</v>
      </c>
      <c r="L286">
        <v>99</v>
      </c>
      <c r="M286" t="s">
        <v>48</v>
      </c>
      <c r="N286">
        <v>7777</v>
      </c>
      <c r="O286" t="s">
        <v>37</v>
      </c>
      <c r="P286">
        <v>617982</v>
      </c>
    </row>
    <row r="287" spans="1:19" x14ac:dyDescent="0.3">
      <c r="A287" s="1" t="str">
        <f t="shared" si="4"/>
        <v>2023|Northern Region|Median ($) - total household income</v>
      </c>
      <c r="B287" t="s">
        <v>18</v>
      </c>
      <c r="C287" t="s">
        <v>19</v>
      </c>
      <c r="D287" t="s">
        <v>20</v>
      </c>
      <c r="E287" t="s">
        <v>21</v>
      </c>
      <c r="F287">
        <v>2023</v>
      </c>
      <c r="G287">
        <v>2023</v>
      </c>
      <c r="H287">
        <v>10</v>
      </c>
      <c r="I287" t="s">
        <v>175</v>
      </c>
      <c r="J287">
        <v>99</v>
      </c>
      <c r="K287" t="s">
        <v>23</v>
      </c>
      <c r="L287" t="s">
        <v>56</v>
      </c>
      <c r="M287" t="s">
        <v>57</v>
      </c>
      <c r="N287">
        <v>7777</v>
      </c>
      <c r="O287" t="s">
        <v>37</v>
      </c>
      <c r="P287">
        <v>111400</v>
      </c>
    </row>
    <row r="288" spans="1:19" x14ac:dyDescent="0.3">
      <c r="A288" s="1" t="str">
        <f t="shared" si="4"/>
        <v>2023|Te Manawa Taki|$20,000 or less</v>
      </c>
      <c r="B288" t="s">
        <v>18</v>
      </c>
      <c r="C288" t="s">
        <v>19</v>
      </c>
      <c r="D288" t="s">
        <v>20</v>
      </c>
      <c r="E288" t="s">
        <v>21</v>
      </c>
      <c r="F288">
        <v>2023</v>
      </c>
      <c r="G288">
        <v>2023</v>
      </c>
      <c r="H288">
        <v>20</v>
      </c>
      <c r="I288" t="s">
        <v>164</v>
      </c>
      <c r="J288">
        <v>99</v>
      </c>
      <c r="K288" t="s">
        <v>23</v>
      </c>
      <c r="L288">
        <v>1</v>
      </c>
      <c r="M288" t="s">
        <v>39</v>
      </c>
      <c r="N288">
        <v>7777</v>
      </c>
      <c r="O288" t="s">
        <v>37</v>
      </c>
      <c r="P288">
        <v>19845</v>
      </c>
    </row>
    <row r="289" spans="1:16" x14ac:dyDescent="0.3">
      <c r="A289" s="1" t="str">
        <f t="shared" si="4"/>
        <v>2023|Te Manawa Taki|$20,001-$30,000</v>
      </c>
      <c r="B289" t="s">
        <v>18</v>
      </c>
      <c r="C289" t="s">
        <v>19</v>
      </c>
      <c r="D289" t="s">
        <v>20</v>
      </c>
      <c r="E289" t="s">
        <v>21</v>
      </c>
      <c r="F289">
        <v>2023</v>
      </c>
      <c r="G289">
        <v>2023</v>
      </c>
      <c r="H289">
        <v>20</v>
      </c>
      <c r="I289" t="s">
        <v>164</v>
      </c>
      <c r="J289">
        <v>99</v>
      </c>
      <c r="K289" t="s">
        <v>23</v>
      </c>
      <c r="L289">
        <v>2</v>
      </c>
      <c r="M289" t="s">
        <v>24</v>
      </c>
      <c r="N289">
        <v>7777</v>
      </c>
      <c r="O289" t="s">
        <v>37</v>
      </c>
      <c r="P289">
        <v>30642</v>
      </c>
    </row>
    <row r="290" spans="1:16" x14ac:dyDescent="0.3">
      <c r="A290" s="1" t="str">
        <f t="shared" si="4"/>
        <v>2023|Te Manawa Taki|$30,001-$50,000</v>
      </c>
      <c r="B290" t="s">
        <v>18</v>
      </c>
      <c r="C290" t="s">
        <v>19</v>
      </c>
      <c r="D290" t="s">
        <v>20</v>
      </c>
      <c r="E290" t="s">
        <v>21</v>
      </c>
      <c r="F290">
        <v>2023</v>
      </c>
      <c r="G290">
        <v>2023</v>
      </c>
      <c r="H290">
        <v>20</v>
      </c>
      <c r="I290" t="s">
        <v>164</v>
      </c>
      <c r="J290">
        <v>99</v>
      </c>
      <c r="K290" t="s">
        <v>23</v>
      </c>
      <c r="L290">
        <v>3</v>
      </c>
      <c r="M290" t="s">
        <v>45</v>
      </c>
      <c r="N290">
        <v>7777</v>
      </c>
      <c r="O290" t="s">
        <v>37</v>
      </c>
      <c r="P290">
        <v>50652</v>
      </c>
    </row>
    <row r="291" spans="1:16" x14ac:dyDescent="0.3">
      <c r="A291" s="1" t="str">
        <f t="shared" si="4"/>
        <v>2023|Te Manawa Taki|$50,001-$70,000</v>
      </c>
      <c r="B291" t="s">
        <v>18</v>
      </c>
      <c r="C291" t="s">
        <v>19</v>
      </c>
      <c r="D291" t="s">
        <v>20</v>
      </c>
      <c r="E291" t="s">
        <v>21</v>
      </c>
      <c r="F291">
        <v>2023</v>
      </c>
      <c r="G291">
        <v>2023</v>
      </c>
      <c r="H291">
        <v>20</v>
      </c>
      <c r="I291" t="s">
        <v>164</v>
      </c>
      <c r="J291">
        <v>99</v>
      </c>
      <c r="K291" t="s">
        <v>23</v>
      </c>
      <c r="L291">
        <v>4</v>
      </c>
      <c r="M291" t="s">
        <v>36</v>
      </c>
      <c r="N291">
        <v>7777</v>
      </c>
      <c r="O291" t="s">
        <v>37</v>
      </c>
      <c r="P291">
        <v>38121</v>
      </c>
    </row>
    <row r="292" spans="1:16" x14ac:dyDescent="0.3">
      <c r="A292" s="1" t="str">
        <f t="shared" si="4"/>
        <v>2023|Te Manawa Taki|$70,001-$100,000</v>
      </c>
      <c r="B292" t="s">
        <v>18</v>
      </c>
      <c r="C292" t="s">
        <v>19</v>
      </c>
      <c r="D292" t="s">
        <v>20</v>
      </c>
      <c r="E292" t="s">
        <v>21</v>
      </c>
      <c r="F292">
        <v>2023</v>
      </c>
      <c r="G292">
        <v>2023</v>
      </c>
      <c r="H292">
        <v>20</v>
      </c>
      <c r="I292" t="s">
        <v>164</v>
      </c>
      <c r="J292">
        <v>99</v>
      </c>
      <c r="K292" t="s">
        <v>23</v>
      </c>
      <c r="L292">
        <v>5</v>
      </c>
      <c r="M292" t="s">
        <v>58</v>
      </c>
      <c r="N292">
        <v>7777</v>
      </c>
      <c r="O292" t="s">
        <v>37</v>
      </c>
      <c r="P292">
        <v>51744</v>
      </c>
    </row>
    <row r="293" spans="1:16" x14ac:dyDescent="0.3">
      <c r="A293" s="1" t="str">
        <f t="shared" si="4"/>
        <v>2023|Te Manawa Taki|$100,001-$150,000</v>
      </c>
      <c r="B293" t="s">
        <v>18</v>
      </c>
      <c r="C293" t="s">
        <v>19</v>
      </c>
      <c r="D293" t="s">
        <v>20</v>
      </c>
      <c r="E293" t="s">
        <v>21</v>
      </c>
      <c r="F293">
        <v>2023</v>
      </c>
      <c r="G293">
        <v>2023</v>
      </c>
      <c r="H293">
        <v>20</v>
      </c>
      <c r="I293" t="s">
        <v>164</v>
      </c>
      <c r="J293">
        <v>99</v>
      </c>
      <c r="K293" t="s">
        <v>23</v>
      </c>
      <c r="L293">
        <v>6</v>
      </c>
      <c r="M293" t="s">
        <v>59</v>
      </c>
      <c r="N293">
        <v>7777</v>
      </c>
      <c r="O293" t="s">
        <v>37</v>
      </c>
      <c r="P293">
        <v>71694</v>
      </c>
    </row>
    <row r="294" spans="1:16" x14ac:dyDescent="0.3">
      <c r="A294" s="1" t="str">
        <f t="shared" si="4"/>
        <v>2023|Te Manawa Taki|$150,001-$200,000</v>
      </c>
      <c r="B294" t="s">
        <v>18</v>
      </c>
      <c r="C294" t="s">
        <v>19</v>
      </c>
      <c r="D294" t="s">
        <v>20</v>
      </c>
      <c r="E294" t="s">
        <v>21</v>
      </c>
      <c r="F294">
        <v>2023</v>
      </c>
      <c r="G294">
        <v>2023</v>
      </c>
      <c r="H294">
        <v>20</v>
      </c>
      <c r="I294" t="s">
        <v>164</v>
      </c>
      <c r="J294">
        <v>99</v>
      </c>
      <c r="K294" t="s">
        <v>23</v>
      </c>
      <c r="L294">
        <v>7</v>
      </c>
      <c r="M294" t="s">
        <v>43</v>
      </c>
      <c r="N294">
        <v>7777</v>
      </c>
      <c r="O294" t="s">
        <v>37</v>
      </c>
      <c r="P294">
        <v>41949</v>
      </c>
    </row>
    <row r="295" spans="1:16" x14ac:dyDescent="0.3">
      <c r="A295" s="1" t="str">
        <f t="shared" si="4"/>
        <v>2023|Te Manawa Taki|$200,001 or more</v>
      </c>
      <c r="B295" t="s">
        <v>18</v>
      </c>
      <c r="C295" t="s">
        <v>19</v>
      </c>
      <c r="D295" t="s">
        <v>20</v>
      </c>
      <c r="E295" t="s">
        <v>21</v>
      </c>
      <c r="F295">
        <v>2023</v>
      </c>
      <c r="G295">
        <v>2023</v>
      </c>
      <c r="H295">
        <v>20</v>
      </c>
      <c r="I295" t="s">
        <v>164</v>
      </c>
      <c r="J295">
        <v>99</v>
      </c>
      <c r="K295" t="s">
        <v>23</v>
      </c>
      <c r="L295">
        <v>8</v>
      </c>
      <c r="M295" t="s">
        <v>27</v>
      </c>
      <c r="N295">
        <v>7777</v>
      </c>
      <c r="O295" t="s">
        <v>37</v>
      </c>
      <c r="P295">
        <v>36873</v>
      </c>
    </row>
    <row r="296" spans="1:16" x14ac:dyDescent="0.3">
      <c r="A296" s="1" t="str">
        <f t="shared" si="4"/>
        <v>2023|Te Manawa Taki|Total stated - total household income</v>
      </c>
      <c r="B296" t="s">
        <v>18</v>
      </c>
      <c r="C296" t="s">
        <v>19</v>
      </c>
      <c r="D296" t="s">
        <v>20</v>
      </c>
      <c r="E296" t="s">
        <v>21</v>
      </c>
      <c r="F296">
        <v>2023</v>
      </c>
      <c r="G296">
        <v>2023</v>
      </c>
      <c r="H296">
        <v>20</v>
      </c>
      <c r="I296" t="s">
        <v>164</v>
      </c>
      <c r="J296">
        <v>99</v>
      </c>
      <c r="K296" t="s">
        <v>23</v>
      </c>
      <c r="L296">
        <v>77</v>
      </c>
      <c r="M296" t="s">
        <v>32</v>
      </c>
      <c r="N296">
        <v>7777</v>
      </c>
      <c r="O296" t="s">
        <v>37</v>
      </c>
      <c r="P296">
        <v>341520</v>
      </c>
    </row>
    <row r="297" spans="1:16" x14ac:dyDescent="0.3">
      <c r="A297" s="1" t="str">
        <f t="shared" si="4"/>
        <v>2023|Te Manawa Taki|Total - total household income</v>
      </c>
      <c r="B297" t="s">
        <v>18</v>
      </c>
      <c r="C297" t="s">
        <v>19</v>
      </c>
      <c r="D297" t="s">
        <v>20</v>
      </c>
      <c r="E297" t="s">
        <v>21</v>
      </c>
      <c r="F297">
        <v>2023</v>
      </c>
      <c r="G297">
        <v>2023</v>
      </c>
      <c r="H297">
        <v>20</v>
      </c>
      <c r="I297" t="s">
        <v>164</v>
      </c>
      <c r="J297">
        <v>99</v>
      </c>
      <c r="K297" t="s">
        <v>23</v>
      </c>
      <c r="L297">
        <v>99</v>
      </c>
      <c r="M297" t="s">
        <v>48</v>
      </c>
      <c r="N297">
        <v>7777</v>
      </c>
      <c r="O297" t="s">
        <v>37</v>
      </c>
      <c r="P297">
        <v>356361</v>
      </c>
    </row>
    <row r="298" spans="1:16" x14ac:dyDescent="0.3">
      <c r="A298" s="1" t="str">
        <f t="shared" si="4"/>
        <v>2023|Te Manawa Taki|Median ($) - total household income</v>
      </c>
      <c r="B298" t="s">
        <v>18</v>
      </c>
      <c r="C298" t="s">
        <v>19</v>
      </c>
      <c r="D298" t="s">
        <v>20</v>
      </c>
      <c r="E298" t="s">
        <v>21</v>
      </c>
      <c r="F298">
        <v>2023</v>
      </c>
      <c r="G298">
        <v>2023</v>
      </c>
      <c r="H298">
        <v>20</v>
      </c>
      <c r="I298" t="s">
        <v>164</v>
      </c>
      <c r="J298">
        <v>99</v>
      </c>
      <c r="K298" t="s">
        <v>23</v>
      </c>
      <c r="L298" t="s">
        <v>56</v>
      </c>
      <c r="M298" t="s">
        <v>57</v>
      </c>
      <c r="N298">
        <v>7777</v>
      </c>
      <c r="O298" t="s">
        <v>37</v>
      </c>
      <c r="P298">
        <v>88300</v>
      </c>
    </row>
    <row r="299" spans="1:16" x14ac:dyDescent="0.3">
      <c r="A299" s="1" t="str">
        <f t="shared" si="4"/>
        <v>2023|Central Region|$20,000 or less</v>
      </c>
      <c r="B299" t="s">
        <v>18</v>
      </c>
      <c r="C299" t="s">
        <v>19</v>
      </c>
      <c r="D299" t="s">
        <v>20</v>
      </c>
      <c r="E299" t="s">
        <v>21</v>
      </c>
      <c r="F299">
        <v>2023</v>
      </c>
      <c r="G299">
        <v>2023</v>
      </c>
      <c r="H299">
        <v>30</v>
      </c>
      <c r="I299" t="s">
        <v>176</v>
      </c>
      <c r="J299">
        <v>99</v>
      </c>
      <c r="K299" t="s">
        <v>23</v>
      </c>
      <c r="L299">
        <v>1</v>
      </c>
      <c r="M299" t="s">
        <v>39</v>
      </c>
      <c r="N299">
        <v>7777</v>
      </c>
      <c r="O299" t="s">
        <v>37</v>
      </c>
      <c r="P299">
        <v>17535</v>
      </c>
    </row>
    <row r="300" spans="1:16" x14ac:dyDescent="0.3">
      <c r="A300" s="1" t="str">
        <f t="shared" si="4"/>
        <v>2023|Central Region|$20,001-$30,000</v>
      </c>
      <c r="B300" t="s">
        <v>18</v>
      </c>
      <c r="C300" t="s">
        <v>19</v>
      </c>
      <c r="D300" t="s">
        <v>20</v>
      </c>
      <c r="E300" t="s">
        <v>21</v>
      </c>
      <c r="F300">
        <v>2023</v>
      </c>
      <c r="G300">
        <v>2023</v>
      </c>
      <c r="H300">
        <v>30</v>
      </c>
      <c r="I300" t="s">
        <v>176</v>
      </c>
      <c r="J300">
        <v>99</v>
      </c>
      <c r="K300" t="s">
        <v>23</v>
      </c>
      <c r="L300">
        <v>2</v>
      </c>
      <c r="M300" t="s">
        <v>24</v>
      </c>
      <c r="N300">
        <v>7777</v>
      </c>
      <c r="O300" t="s">
        <v>37</v>
      </c>
      <c r="P300">
        <v>29214</v>
      </c>
    </row>
    <row r="301" spans="1:16" x14ac:dyDescent="0.3">
      <c r="A301" s="1" t="str">
        <f t="shared" si="4"/>
        <v>2023|Central Region|$30,001-$50,000</v>
      </c>
      <c r="B301" t="s">
        <v>18</v>
      </c>
      <c r="C301" t="s">
        <v>19</v>
      </c>
      <c r="D301" t="s">
        <v>20</v>
      </c>
      <c r="E301" t="s">
        <v>21</v>
      </c>
      <c r="F301">
        <v>2023</v>
      </c>
      <c r="G301">
        <v>2023</v>
      </c>
      <c r="H301">
        <v>30</v>
      </c>
      <c r="I301" t="s">
        <v>176</v>
      </c>
      <c r="J301">
        <v>99</v>
      </c>
      <c r="K301" t="s">
        <v>23</v>
      </c>
      <c r="L301">
        <v>3</v>
      </c>
      <c r="M301" t="s">
        <v>45</v>
      </c>
      <c r="N301">
        <v>7777</v>
      </c>
      <c r="O301" t="s">
        <v>37</v>
      </c>
      <c r="P301">
        <v>44367</v>
      </c>
    </row>
    <row r="302" spans="1:16" x14ac:dyDescent="0.3">
      <c r="A302" s="1" t="str">
        <f t="shared" si="4"/>
        <v>2023|Central Region|$50,001-$70,000</v>
      </c>
      <c r="B302" t="s">
        <v>18</v>
      </c>
      <c r="C302" t="s">
        <v>19</v>
      </c>
      <c r="D302" t="s">
        <v>20</v>
      </c>
      <c r="E302" t="s">
        <v>21</v>
      </c>
      <c r="F302">
        <v>2023</v>
      </c>
      <c r="G302">
        <v>2023</v>
      </c>
      <c r="H302">
        <v>30</v>
      </c>
      <c r="I302" t="s">
        <v>176</v>
      </c>
      <c r="J302">
        <v>99</v>
      </c>
      <c r="K302" t="s">
        <v>23</v>
      </c>
      <c r="L302">
        <v>4</v>
      </c>
      <c r="M302" t="s">
        <v>36</v>
      </c>
      <c r="N302">
        <v>7777</v>
      </c>
      <c r="O302" t="s">
        <v>37</v>
      </c>
      <c r="P302">
        <v>33999</v>
      </c>
    </row>
    <row r="303" spans="1:16" x14ac:dyDescent="0.3">
      <c r="A303" s="1" t="str">
        <f t="shared" si="4"/>
        <v>2023|Central Region|$70,001-$100,000</v>
      </c>
      <c r="B303" t="s">
        <v>18</v>
      </c>
      <c r="C303" t="s">
        <v>19</v>
      </c>
      <c r="D303" t="s">
        <v>20</v>
      </c>
      <c r="E303" t="s">
        <v>21</v>
      </c>
      <c r="F303">
        <v>2023</v>
      </c>
      <c r="G303">
        <v>2023</v>
      </c>
      <c r="H303">
        <v>30</v>
      </c>
      <c r="I303" t="s">
        <v>176</v>
      </c>
      <c r="J303">
        <v>99</v>
      </c>
      <c r="K303" t="s">
        <v>23</v>
      </c>
      <c r="L303">
        <v>5</v>
      </c>
      <c r="M303" t="s">
        <v>58</v>
      </c>
      <c r="N303">
        <v>7777</v>
      </c>
      <c r="O303" t="s">
        <v>37</v>
      </c>
      <c r="P303">
        <v>46515</v>
      </c>
    </row>
    <row r="304" spans="1:16" x14ac:dyDescent="0.3">
      <c r="A304" s="1" t="str">
        <f t="shared" si="4"/>
        <v>2023|Central Region|$100,001-$150,000</v>
      </c>
      <c r="B304" t="s">
        <v>18</v>
      </c>
      <c r="C304" t="s">
        <v>19</v>
      </c>
      <c r="D304" t="s">
        <v>20</v>
      </c>
      <c r="E304" t="s">
        <v>21</v>
      </c>
      <c r="F304">
        <v>2023</v>
      </c>
      <c r="G304">
        <v>2023</v>
      </c>
      <c r="H304">
        <v>30</v>
      </c>
      <c r="I304" t="s">
        <v>176</v>
      </c>
      <c r="J304">
        <v>99</v>
      </c>
      <c r="K304" t="s">
        <v>23</v>
      </c>
      <c r="L304">
        <v>6</v>
      </c>
      <c r="M304" t="s">
        <v>59</v>
      </c>
      <c r="N304">
        <v>7777</v>
      </c>
      <c r="O304" t="s">
        <v>37</v>
      </c>
      <c r="P304">
        <v>68724</v>
      </c>
    </row>
    <row r="305" spans="1:16" x14ac:dyDescent="0.3">
      <c r="A305" s="1" t="str">
        <f t="shared" si="4"/>
        <v>2023|Central Region|$150,001-$200,000</v>
      </c>
      <c r="B305" t="s">
        <v>18</v>
      </c>
      <c r="C305" t="s">
        <v>19</v>
      </c>
      <c r="D305" t="s">
        <v>20</v>
      </c>
      <c r="E305" t="s">
        <v>21</v>
      </c>
      <c r="F305">
        <v>2023</v>
      </c>
      <c r="G305">
        <v>2023</v>
      </c>
      <c r="H305">
        <v>30</v>
      </c>
      <c r="I305" t="s">
        <v>176</v>
      </c>
      <c r="J305">
        <v>99</v>
      </c>
      <c r="K305" t="s">
        <v>23</v>
      </c>
      <c r="L305">
        <v>7</v>
      </c>
      <c r="M305" t="s">
        <v>43</v>
      </c>
      <c r="N305">
        <v>7777</v>
      </c>
      <c r="O305" t="s">
        <v>37</v>
      </c>
      <c r="P305">
        <v>45534</v>
      </c>
    </row>
    <row r="306" spans="1:16" x14ac:dyDescent="0.3">
      <c r="A306" s="1" t="str">
        <f t="shared" si="4"/>
        <v>2023|Central Region|$200,001 or more</v>
      </c>
      <c r="B306" t="s">
        <v>18</v>
      </c>
      <c r="C306" t="s">
        <v>19</v>
      </c>
      <c r="D306" t="s">
        <v>20</v>
      </c>
      <c r="E306" t="s">
        <v>21</v>
      </c>
      <c r="F306">
        <v>2023</v>
      </c>
      <c r="G306">
        <v>2023</v>
      </c>
      <c r="H306">
        <v>30</v>
      </c>
      <c r="I306" t="s">
        <v>176</v>
      </c>
      <c r="J306">
        <v>99</v>
      </c>
      <c r="K306" t="s">
        <v>23</v>
      </c>
      <c r="L306">
        <v>8</v>
      </c>
      <c r="M306" t="s">
        <v>27</v>
      </c>
      <c r="N306">
        <v>7777</v>
      </c>
      <c r="O306" t="s">
        <v>37</v>
      </c>
      <c r="P306">
        <v>51096</v>
      </c>
    </row>
    <row r="307" spans="1:16" x14ac:dyDescent="0.3">
      <c r="A307" s="1" t="str">
        <f t="shared" si="4"/>
        <v>2023|Central Region|Total stated - total household income</v>
      </c>
      <c r="B307" t="s">
        <v>18</v>
      </c>
      <c r="C307" t="s">
        <v>19</v>
      </c>
      <c r="D307" t="s">
        <v>20</v>
      </c>
      <c r="E307" t="s">
        <v>21</v>
      </c>
      <c r="F307">
        <v>2023</v>
      </c>
      <c r="G307">
        <v>2023</v>
      </c>
      <c r="H307">
        <v>30</v>
      </c>
      <c r="I307" t="s">
        <v>176</v>
      </c>
      <c r="J307">
        <v>99</v>
      </c>
      <c r="K307" t="s">
        <v>23</v>
      </c>
      <c r="L307">
        <v>77</v>
      </c>
      <c r="M307" t="s">
        <v>32</v>
      </c>
      <c r="N307">
        <v>7777</v>
      </c>
      <c r="O307" t="s">
        <v>37</v>
      </c>
      <c r="P307">
        <v>336981</v>
      </c>
    </row>
    <row r="308" spans="1:16" x14ac:dyDescent="0.3">
      <c r="A308" s="1" t="str">
        <f t="shared" si="4"/>
        <v>2023|Central Region|Total - total household income</v>
      </c>
      <c r="B308" t="s">
        <v>18</v>
      </c>
      <c r="C308" t="s">
        <v>19</v>
      </c>
      <c r="D308" t="s">
        <v>20</v>
      </c>
      <c r="E308" t="s">
        <v>21</v>
      </c>
      <c r="F308">
        <v>2023</v>
      </c>
      <c r="G308">
        <v>2023</v>
      </c>
      <c r="H308">
        <v>30</v>
      </c>
      <c r="I308" t="s">
        <v>176</v>
      </c>
      <c r="J308">
        <v>99</v>
      </c>
      <c r="K308" t="s">
        <v>23</v>
      </c>
      <c r="L308">
        <v>99</v>
      </c>
      <c r="M308" t="s">
        <v>48</v>
      </c>
      <c r="N308">
        <v>7777</v>
      </c>
      <c r="O308" t="s">
        <v>37</v>
      </c>
      <c r="P308">
        <v>348894</v>
      </c>
    </row>
    <row r="309" spans="1:16" x14ac:dyDescent="0.3">
      <c r="A309" s="1" t="str">
        <f t="shared" si="4"/>
        <v>2023|Central Region|Median ($) - total household income</v>
      </c>
      <c r="B309" t="s">
        <v>18</v>
      </c>
      <c r="C309" t="s">
        <v>19</v>
      </c>
      <c r="D309" t="s">
        <v>20</v>
      </c>
      <c r="E309" t="s">
        <v>21</v>
      </c>
      <c r="F309">
        <v>2023</v>
      </c>
      <c r="G309">
        <v>2023</v>
      </c>
      <c r="H309">
        <v>30</v>
      </c>
      <c r="I309" t="s">
        <v>176</v>
      </c>
      <c r="J309">
        <v>99</v>
      </c>
      <c r="K309" t="s">
        <v>23</v>
      </c>
      <c r="L309" t="s">
        <v>56</v>
      </c>
      <c r="M309" t="s">
        <v>57</v>
      </c>
      <c r="N309">
        <v>7777</v>
      </c>
      <c r="O309" t="s">
        <v>37</v>
      </c>
      <c r="P309">
        <v>98000</v>
      </c>
    </row>
    <row r="310" spans="1:16" x14ac:dyDescent="0.3">
      <c r="A310" s="1" t="str">
        <f t="shared" si="4"/>
        <v>2023|Te Waipounamu|$20,000 or less</v>
      </c>
      <c r="B310" t="s">
        <v>18</v>
      </c>
      <c r="C310" t="s">
        <v>19</v>
      </c>
      <c r="D310" t="s">
        <v>20</v>
      </c>
      <c r="E310" t="s">
        <v>21</v>
      </c>
      <c r="F310">
        <v>2023</v>
      </c>
      <c r="G310">
        <v>2023</v>
      </c>
      <c r="H310">
        <v>40</v>
      </c>
      <c r="I310" t="s">
        <v>174</v>
      </c>
      <c r="J310">
        <v>99</v>
      </c>
      <c r="K310" t="s">
        <v>23</v>
      </c>
      <c r="L310">
        <v>1</v>
      </c>
      <c r="M310" t="s">
        <v>39</v>
      </c>
      <c r="N310">
        <v>7777</v>
      </c>
      <c r="O310" t="s">
        <v>37</v>
      </c>
      <c r="P310">
        <v>25149</v>
      </c>
    </row>
    <row r="311" spans="1:16" x14ac:dyDescent="0.3">
      <c r="A311" s="1" t="str">
        <f t="shared" si="4"/>
        <v>2023|Te Waipounamu|$20,001-$30,000</v>
      </c>
      <c r="B311" t="s">
        <v>18</v>
      </c>
      <c r="C311" t="s">
        <v>19</v>
      </c>
      <c r="D311" t="s">
        <v>20</v>
      </c>
      <c r="E311" t="s">
        <v>21</v>
      </c>
      <c r="F311">
        <v>2023</v>
      </c>
      <c r="G311">
        <v>2023</v>
      </c>
      <c r="H311">
        <v>40</v>
      </c>
      <c r="I311" t="s">
        <v>174</v>
      </c>
      <c r="J311">
        <v>99</v>
      </c>
      <c r="K311" t="s">
        <v>23</v>
      </c>
      <c r="L311">
        <v>2</v>
      </c>
      <c r="M311" t="s">
        <v>24</v>
      </c>
      <c r="N311">
        <v>7777</v>
      </c>
      <c r="O311" t="s">
        <v>37</v>
      </c>
      <c r="P311">
        <v>42135</v>
      </c>
    </row>
    <row r="312" spans="1:16" x14ac:dyDescent="0.3">
      <c r="A312" s="1" t="str">
        <f t="shared" si="4"/>
        <v>2023|Te Waipounamu|$30,001-$50,000</v>
      </c>
      <c r="B312" t="s">
        <v>18</v>
      </c>
      <c r="C312" t="s">
        <v>19</v>
      </c>
      <c r="D312" t="s">
        <v>20</v>
      </c>
      <c r="E312" t="s">
        <v>21</v>
      </c>
      <c r="F312">
        <v>2023</v>
      </c>
      <c r="G312">
        <v>2023</v>
      </c>
      <c r="H312">
        <v>40</v>
      </c>
      <c r="I312" t="s">
        <v>174</v>
      </c>
      <c r="J312">
        <v>99</v>
      </c>
      <c r="K312" t="s">
        <v>23</v>
      </c>
      <c r="L312">
        <v>3</v>
      </c>
      <c r="M312" t="s">
        <v>45</v>
      </c>
      <c r="N312">
        <v>7777</v>
      </c>
      <c r="O312" t="s">
        <v>37</v>
      </c>
      <c r="P312">
        <v>64590</v>
      </c>
    </row>
    <row r="313" spans="1:16" x14ac:dyDescent="0.3">
      <c r="A313" s="1" t="str">
        <f t="shared" si="4"/>
        <v>2023|Te Waipounamu|$50,001-$70,000</v>
      </c>
      <c r="B313" t="s">
        <v>18</v>
      </c>
      <c r="C313" t="s">
        <v>19</v>
      </c>
      <c r="D313" t="s">
        <v>20</v>
      </c>
      <c r="E313" t="s">
        <v>21</v>
      </c>
      <c r="F313">
        <v>2023</v>
      </c>
      <c r="G313">
        <v>2023</v>
      </c>
      <c r="H313">
        <v>40</v>
      </c>
      <c r="I313" t="s">
        <v>174</v>
      </c>
      <c r="J313">
        <v>99</v>
      </c>
      <c r="K313" t="s">
        <v>23</v>
      </c>
      <c r="L313">
        <v>4</v>
      </c>
      <c r="M313" t="s">
        <v>36</v>
      </c>
      <c r="N313">
        <v>7777</v>
      </c>
      <c r="O313" t="s">
        <v>37</v>
      </c>
      <c r="P313">
        <v>50304</v>
      </c>
    </row>
    <row r="314" spans="1:16" x14ac:dyDescent="0.3">
      <c r="A314" s="1" t="str">
        <f t="shared" si="4"/>
        <v>2023|Te Waipounamu|$70,001-$100,000</v>
      </c>
      <c r="B314" t="s">
        <v>18</v>
      </c>
      <c r="C314" t="s">
        <v>19</v>
      </c>
      <c r="D314" t="s">
        <v>20</v>
      </c>
      <c r="E314" t="s">
        <v>21</v>
      </c>
      <c r="F314">
        <v>2023</v>
      </c>
      <c r="G314">
        <v>2023</v>
      </c>
      <c r="H314">
        <v>40</v>
      </c>
      <c r="I314" t="s">
        <v>174</v>
      </c>
      <c r="J314">
        <v>99</v>
      </c>
      <c r="K314" t="s">
        <v>23</v>
      </c>
      <c r="L314">
        <v>5</v>
      </c>
      <c r="M314" t="s">
        <v>58</v>
      </c>
      <c r="N314">
        <v>7777</v>
      </c>
      <c r="O314" t="s">
        <v>37</v>
      </c>
      <c r="P314">
        <v>68034</v>
      </c>
    </row>
    <row r="315" spans="1:16" x14ac:dyDescent="0.3">
      <c r="A315" s="1" t="str">
        <f t="shared" si="4"/>
        <v>2023|Te Waipounamu|$100,001-$150,000</v>
      </c>
      <c r="B315" t="s">
        <v>18</v>
      </c>
      <c r="C315" t="s">
        <v>19</v>
      </c>
      <c r="D315" t="s">
        <v>20</v>
      </c>
      <c r="E315" t="s">
        <v>21</v>
      </c>
      <c r="F315">
        <v>2023</v>
      </c>
      <c r="G315">
        <v>2023</v>
      </c>
      <c r="H315">
        <v>40</v>
      </c>
      <c r="I315" t="s">
        <v>174</v>
      </c>
      <c r="J315">
        <v>99</v>
      </c>
      <c r="K315" t="s">
        <v>23</v>
      </c>
      <c r="L315">
        <v>6</v>
      </c>
      <c r="M315" t="s">
        <v>59</v>
      </c>
      <c r="N315">
        <v>7777</v>
      </c>
      <c r="O315" t="s">
        <v>37</v>
      </c>
      <c r="P315">
        <v>96417</v>
      </c>
    </row>
    <row r="316" spans="1:16" x14ac:dyDescent="0.3">
      <c r="A316" s="1" t="str">
        <f t="shared" si="4"/>
        <v>2023|Te Waipounamu|$150,001-$200,000</v>
      </c>
      <c r="B316" t="s">
        <v>18</v>
      </c>
      <c r="C316" t="s">
        <v>19</v>
      </c>
      <c r="D316" t="s">
        <v>20</v>
      </c>
      <c r="E316" t="s">
        <v>21</v>
      </c>
      <c r="F316">
        <v>2023</v>
      </c>
      <c r="G316">
        <v>2023</v>
      </c>
      <c r="H316">
        <v>40</v>
      </c>
      <c r="I316" t="s">
        <v>174</v>
      </c>
      <c r="J316">
        <v>99</v>
      </c>
      <c r="K316" t="s">
        <v>23</v>
      </c>
      <c r="L316">
        <v>7</v>
      </c>
      <c r="M316" t="s">
        <v>43</v>
      </c>
      <c r="N316">
        <v>7777</v>
      </c>
      <c r="O316" t="s">
        <v>37</v>
      </c>
      <c r="P316">
        <v>52962</v>
      </c>
    </row>
    <row r="317" spans="1:16" x14ac:dyDescent="0.3">
      <c r="A317" s="1" t="str">
        <f t="shared" si="4"/>
        <v>2023|Te Waipounamu|$200,001 or more</v>
      </c>
      <c r="B317" t="s">
        <v>18</v>
      </c>
      <c r="C317" t="s">
        <v>19</v>
      </c>
      <c r="D317" t="s">
        <v>20</v>
      </c>
      <c r="E317" t="s">
        <v>21</v>
      </c>
      <c r="F317">
        <v>2023</v>
      </c>
      <c r="G317">
        <v>2023</v>
      </c>
      <c r="H317">
        <v>40</v>
      </c>
      <c r="I317" t="s">
        <v>174</v>
      </c>
      <c r="J317">
        <v>99</v>
      </c>
      <c r="K317" t="s">
        <v>23</v>
      </c>
      <c r="L317">
        <v>8</v>
      </c>
      <c r="M317" t="s">
        <v>27</v>
      </c>
      <c r="N317">
        <v>7777</v>
      </c>
      <c r="O317" t="s">
        <v>37</v>
      </c>
      <c r="P317">
        <v>44232</v>
      </c>
    </row>
    <row r="318" spans="1:16" x14ac:dyDescent="0.3">
      <c r="A318" s="1" t="str">
        <f t="shared" si="4"/>
        <v>2023|Te Waipounamu|Total stated - total household income</v>
      </c>
      <c r="B318" t="s">
        <v>18</v>
      </c>
      <c r="C318" t="s">
        <v>19</v>
      </c>
      <c r="D318" t="s">
        <v>20</v>
      </c>
      <c r="E318" t="s">
        <v>21</v>
      </c>
      <c r="F318">
        <v>2023</v>
      </c>
      <c r="G318">
        <v>2023</v>
      </c>
      <c r="H318">
        <v>40</v>
      </c>
      <c r="I318" t="s">
        <v>174</v>
      </c>
      <c r="J318">
        <v>99</v>
      </c>
      <c r="K318" t="s">
        <v>23</v>
      </c>
      <c r="L318">
        <v>77</v>
      </c>
      <c r="M318" t="s">
        <v>32</v>
      </c>
      <c r="N318">
        <v>7777</v>
      </c>
      <c r="O318" t="s">
        <v>37</v>
      </c>
      <c r="P318">
        <v>443826</v>
      </c>
    </row>
    <row r="319" spans="1:16" x14ac:dyDescent="0.3">
      <c r="A319" s="1" t="str">
        <f t="shared" si="4"/>
        <v>2023|Te Waipounamu|Total - total household income</v>
      </c>
      <c r="B319" t="s">
        <v>18</v>
      </c>
      <c r="C319" t="s">
        <v>19</v>
      </c>
      <c r="D319" t="s">
        <v>20</v>
      </c>
      <c r="E319" t="s">
        <v>21</v>
      </c>
      <c r="F319">
        <v>2023</v>
      </c>
      <c r="G319">
        <v>2023</v>
      </c>
      <c r="H319">
        <v>40</v>
      </c>
      <c r="I319" t="s">
        <v>174</v>
      </c>
      <c r="J319">
        <v>99</v>
      </c>
      <c r="K319" t="s">
        <v>23</v>
      </c>
      <c r="L319">
        <v>99</v>
      </c>
      <c r="M319" t="s">
        <v>48</v>
      </c>
      <c r="N319">
        <v>7777</v>
      </c>
      <c r="O319" t="s">
        <v>37</v>
      </c>
      <c r="P319">
        <v>456687</v>
      </c>
    </row>
    <row r="320" spans="1:16" x14ac:dyDescent="0.3">
      <c r="A320" s="1" t="str">
        <f t="shared" si="4"/>
        <v>2023|Te Waipounamu|Median ($) - total household income</v>
      </c>
      <c r="B320" t="s">
        <v>18</v>
      </c>
      <c r="C320" t="s">
        <v>19</v>
      </c>
      <c r="D320" t="s">
        <v>20</v>
      </c>
      <c r="E320" t="s">
        <v>21</v>
      </c>
      <c r="F320">
        <v>2023</v>
      </c>
      <c r="G320">
        <v>2023</v>
      </c>
      <c r="H320">
        <v>40</v>
      </c>
      <c r="I320" t="s">
        <v>174</v>
      </c>
      <c r="J320">
        <v>99</v>
      </c>
      <c r="K320" t="s">
        <v>23</v>
      </c>
      <c r="L320" t="s">
        <v>56</v>
      </c>
      <c r="M320" t="s">
        <v>57</v>
      </c>
      <c r="N320">
        <v>7777</v>
      </c>
      <c r="O320" t="s">
        <v>37</v>
      </c>
      <c r="P320">
        <v>87500</v>
      </c>
    </row>
    <row r="321" spans="1:16" x14ac:dyDescent="0.3">
      <c r="A321" s="1" t="str">
        <f t="shared" si="4"/>
        <v>2023|Area outside health region|$20,000 or less</v>
      </c>
      <c r="B321" t="s">
        <v>18</v>
      </c>
      <c r="C321" t="s">
        <v>19</v>
      </c>
      <c r="D321" t="s">
        <v>20</v>
      </c>
      <c r="E321" t="s">
        <v>21</v>
      </c>
      <c r="F321">
        <v>2023</v>
      </c>
      <c r="G321">
        <v>2023</v>
      </c>
      <c r="H321">
        <v>90</v>
      </c>
      <c r="I321" t="s">
        <v>155</v>
      </c>
      <c r="J321">
        <v>99</v>
      </c>
      <c r="K321" t="s">
        <v>23</v>
      </c>
      <c r="L321">
        <v>1</v>
      </c>
      <c r="M321" t="s">
        <v>39</v>
      </c>
      <c r="N321">
        <v>7777</v>
      </c>
      <c r="O321" t="s">
        <v>37</v>
      </c>
      <c r="P321">
        <v>12</v>
      </c>
    </row>
    <row r="322" spans="1:16" x14ac:dyDescent="0.3">
      <c r="A322" s="1" t="str">
        <f t="shared" si="4"/>
        <v>2023|Area outside health region|$20,001-$30,000</v>
      </c>
      <c r="B322" t="s">
        <v>18</v>
      </c>
      <c r="C322" t="s">
        <v>19</v>
      </c>
      <c r="D322" t="s">
        <v>20</v>
      </c>
      <c r="E322" t="s">
        <v>21</v>
      </c>
      <c r="F322">
        <v>2023</v>
      </c>
      <c r="G322">
        <v>2023</v>
      </c>
      <c r="H322">
        <v>90</v>
      </c>
      <c r="I322" t="s">
        <v>155</v>
      </c>
      <c r="J322">
        <v>99</v>
      </c>
      <c r="K322" t="s">
        <v>23</v>
      </c>
      <c r="L322">
        <v>2</v>
      </c>
      <c r="M322" t="s">
        <v>24</v>
      </c>
      <c r="N322">
        <v>7777</v>
      </c>
      <c r="O322" t="s">
        <v>37</v>
      </c>
      <c r="P322">
        <v>18</v>
      </c>
    </row>
    <row r="323" spans="1:16" x14ac:dyDescent="0.3">
      <c r="A323" s="1" t="str">
        <f t="shared" ref="A323:A386" si="5">G323&amp;"|"&amp;I323&amp;"|"&amp;M323</f>
        <v>2023|Area outside health region|$30,001-$50,000</v>
      </c>
      <c r="B323" t="s">
        <v>18</v>
      </c>
      <c r="C323" t="s">
        <v>19</v>
      </c>
      <c r="D323" t="s">
        <v>20</v>
      </c>
      <c r="E323" t="s">
        <v>21</v>
      </c>
      <c r="F323">
        <v>2023</v>
      </c>
      <c r="G323">
        <v>2023</v>
      </c>
      <c r="H323">
        <v>90</v>
      </c>
      <c r="I323" t="s">
        <v>155</v>
      </c>
      <c r="J323">
        <v>99</v>
      </c>
      <c r="K323" t="s">
        <v>23</v>
      </c>
      <c r="L323">
        <v>3</v>
      </c>
      <c r="M323" t="s">
        <v>45</v>
      </c>
      <c r="N323">
        <v>7777</v>
      </c>
      <c r="O323" t="s">
        <v>37</v>
      </c>
      <c r="P323">
        <v>15</v>
      </c>
    </row>
    <row r="324" spans="1:16" x14ac:dyDescent="0.3">
      <c r="A324" s="1" t="str">
        <f t="shared" si="5"/>
        <v>2023|Area outside health region|$50,001-$70,000</v>
      </c>
      <c r="B324" t="s">
        <v>18</v>
      </c>
      <c r="C324" t="s">
        <v>19</v>
      </c>
      <c r="D324" t="s">
        <v>20</v>
      </c>
      <c r="E324" t="s">
        <v>21</v>
      </c>
      <c r="F324">
        <v>2023</v>
      </c>
      <c r="G324">
        <v>2023</v>
      </c>
      <c r="H324">
        <v>90</v>
      </c>
      <c r="I324" t="s">
        <v>155</v>
      </c>
      <c r="J324">
        <v>99</v>
      </c>
      <c r="K324" t="s">
        <v>23</v>
      </c>
      <c r="L324">
        <v>4</v>
      </c>
      <c r="M324" t="s">
        <v>36</v>
      </c>
      <c r="N324">
        <v>7777</v>
      </c>
      <c r="O324" t="s">
        <v>37</v>
      </c>
      <c r="P324">
        <v>15</v>
      </c>
    </row>
    <row r="325" spans="1:16" x14ac:dyDescent="0.3">
      <c r="A325" s="1" t="str">
        <f t="shared" si="5"/>
        <v>2023|Area outside health region|$70,001-$100,000</v>
      </c>
      <c r="B325" t="s">
        <v>18</v>
      </c>
      <c r="C325" t="s">
        <v>19</v>
      </c>
      <c r="D325" t="s">
        <v>20</v>
      </c>
      <c r="E325" t="s">
        <v>21</v>
      </c>
      <c r="F325">
        <v>2023</v>
      </c>
      <c r="G325">
        <v>2023</v>
      </c>
      <c r="H325">
        <v>90</v>
      </c>
      <c r="I325" t="s">
        <v>155</v>
      </c>
      <c r="J325">
        <v>99</v>
      </c>
      <c r="K325" t="s">
        <v>23</v>
      </c>
      <c r="L325">
        <v>5</v>
      </c>
      <c r="M325" t="s">
        <v>58</v>
      </c>
      <c r="N325">
        <v>7777</v>
      </c>
      <c r="O325" t="s">
        <v>37</v>
      </c>
      <c r="P325">
        <v>6</v>
      </c>
    </row>
    <row r="326" spans="1:16" x14ac:dyDescent="0.3">
      <c r="A326" s="1" t="str">
        <f t="shared" si="5"/>
        <v>2023|Area outside health region|$100,001-$150,000</v>
      </c>
      <c r="B326" t="s">
        <v>18</v>
      </c>
      <c r="C326" t="s">
        <v>19</v>
      </c>
      <c r="D326" t="s">
        <v>20</v>
      </c>
      <c r="E326" t="s">
        <v>21</v>
      </c>
      <c r="F326">
        <v>2023</v>
      </c>
      <c r="G326">
        <v>2023</v>
      </c>
      <c r="H326">
        <v>90</v>
      </c>
      <c r="I326" t="s">
        <v>155</v>
      </c>
      <c r="J326">
        <v>99</v>
      </c>
      <c r="K326" t="s">
        <v>23</v>
      </c>
      <c r="L326">
        <v>6</v>
      </c>
      <c r="M326" t="s">
        <v>59</v>
      </c>
      <c r="N326">
        <v>7777</v>
      </c>
      <c r="O326" t="s">
        <v>37</v>
      </c>
      <c r="P326">
        <v>15</v>
      </c>
    </row>
    <row r="327" spans="1:16" x14ac:dyDescent="0.3">
      <c r="A327" s="1" t="str">
        <f t="shared" si="5"/>
        <v>2023|Area outside health region|$150,001-$200,000</v>
      </c>
      <c r="B327" t="s">
        <v>18</v>
      </c>
      <c r="C327" t="s">
        <v>19</v>
      </c>
      <c r="D327" t="s">
        <v>20</v>
      </c>
      <c r="E327" t="s">
        <v>21</v>
      </c>
      <c r="F327">
        <v>2023</v>
      </c>
      <c r="G327">
        <v>2023</v>
      </c>
      <c r="H327">
        <v>90</v>
      </c>
      <c r="I327" t="s">
        <v>155</v>
      </c>
      <c r="J327">
        <v>99</v>
      </c>
      <c r="K327" t="s">
        <v>23</v>
      </c>
      <c r="L327">
        <v>7</v>
      </c>
      <c r="M327" t="s">
        <v>43</v>
      </c>
      <c r="N327">
        <v>7777</v>
      </c>
      <c r="O327" t="s">
        <v>37</v>
      </c>
      <c r="P327">
        <v>6</v>
      </c>
    </row>
    <row r="328" spans="1:16" x14ac:dyDescent="0.3">
      <c r="A328" s="1" t="str">
        <f t="shared" si="5"/>
        <v>2023|Area outside health region|$200,001 or more</v>
      </c>
      <c r="B328" t="s">
        <v>18</v>
      </c>
      <c r="C328" t="s">
        <v>19</v>
      </c>
      <c r="D328" t="s">
        <v>20</v>
      </c>
      <c r="E328" t="s">
        <v>21</v>
      </c>
      <c r="F328">
        <v>2023</v>
      </c>
      <c r="G328">
        <v>2023</v>
      </c>
      <c r="H328">
        <v>90</v>
      </c>
      <c r="I328" t="s">
        <v>155</v>
      </c>
      <c r="J328">
        <v>99</v>
      </c>
      <c r="K328" t="s">
        <v>23</v>
      </c>
      <c r="L328">
        <v>8</v>
      </c>
      <c r="M328" t="s">
        <v>27</v>
      </c>
      <c r="N328">
        <v>7777</v>
      </c>
      <c r="O328" t="s">
        <v>37</v>
      </c>
      <c r="P328">
        <v>15</v>
      </c>
    </row>
    <row r="329" spans="1:16" x14ac:dyDescent="0.3">
      <c r="A329" s="1" t="str">
        <f t="shared" si="5"/>
        <v>2023|Area outside health region|Total stated - total household income</v>
      </c>
      <c r="B329" t="s">
        <v>18</v>
      </c>
      <c r="C329" t="s">
        <v>19</v>
      </c>
      <c r="D329" t="s">
        <v>20</v>
      </c>
      <c r="E329" t="s">
        <v>21</v>
      </c>
      <c r="F329">
        <v>2023</v>
      </c>
      <c r="G329">
        <v>2023</v>
      </c>
      <c r="H329">
        <v>90</v>
      </c>
      <c r="I329" t="s">
        <v>155</v>
      </c>
      <c r="J329">
        <v>99</v>
      </c>
      <c r="K329" t="s">
        <v>23</v>
      </c>
      <c r="L329">
        <v>77</v>
      </c>
      <c r="M329" t="s">
        <v>32</v>
      </c>
      <c r="N329">
        <v>7777</v>
      </c>
      <c r="O329" t="s">
        <v>37</v>
      </c>
      <c r="P329">
        <v>102</v>
      </c>
    </row>
    <row r="330" spans="1:16" x14ac:dyDescent="0.3">
      <c r="A330" s="1" t="str">
        <f t="shared" si="5"/>
        <v>2023|Area outside health region|Total - total household income</v>
      </c>
      <c r="B330" t="s">
        <v>18</v>
      </c>
      <c r="C330" t="s">
        <v>19</v>
      </c>
      <c r="D330" t="s">
        <v>20</v>
      </c>
      <c r="E330" t="s">
        <v>21</v>
      </c>
      <c r="F330">
        <v>2023</v>
      </c>
      <c r="G330">
        <v>2023</v>
      </c>
      <c r="H330">
        <v>90</v>
      </c>
      <c r="I330" t="s">
        <v>155</v>
      </c>
      <c r="J330">
        <v>99</v>
      </c>
      <c r="K330" t="s">
        <v>23</v>
      </c>
      <c r="L330">
        <v>99</v>
      </c>
      <c r="M330" t="s">
        <v>48</v>
      </c>
      <c r="N330">
        <v>7777</v>
      </c>
      <c r="O330" t="s">
        <v>37</v>
      </c>
      <c r="P330">
        <v>177</v>
      </c>
    </row>
    <row r="331" spans="1:16" x14ac:dyDescent="0.3">
      <c r="A331" s="1" t="str">
        <f t="shared" si="5"/>
        <v>2023|Area outside health region|Median ($) - total household income</v>
      </c>
      <c r="B331" t="s">
        <v>18</v>
      </c>
      <c r="C331" t="s">
        <v>19</v>
      </c>
      <c r="D331" t="s">
        <v>20</v>
      </c>
      <c r="E331" t="s">
        <v>21</v>
      </c>
      <c r="F331">
        <v>2023</v>
      </c>
      <c r="G331">
        <v>2023</v>
      </c>
      <c r="H331">
        <v>90</v>
      </c>
      <c r="I331" t="s">
        <v>155</v>
      </c>
      <c r="J331">
        <v>99</v>
      </c>
      <c r="K331" t="s">
        <v>23</v>
      </c>
      <c r="L331" t="s">
        <v>56</v>
      </c>
      <c r="M331" t="s">
        <v>57</v>
      </c>
      <c r="N331">
        <v>7777</v>
      </c>
      <c r="O331" t="s">
        <v>37</v>
      </c>
      <c r="P331">
        <v>54700</v>
      </c>
    </row>
    <row r="332" spans="1:16" x14ac:dyDescent="0.3">
      <c r="A332" s="1" t="str">
        <f t="shared" si="5"/>
        <v>2023|Northland|$20,000 or less</v>
      </c>
      <c r="B332" t="s">
        <v>18</v>
      </c>
      <c r="C332" t="s">
        <v>19</v>
      </c>
      <c r="D332" t="s">
        <v>20</v>
      </c>
      <c r="E332" t="s">
        <v>21</v>
      </c>
      <c r="F332">
        <v>2023</v>
      </c>
      <c r="G332">
        <v>2023</v>
      </c>
      <c r="H332">
        <v>100</v>
      </c>
      <c r="I332" t="s">
        <v>168</v>
      </c>
      <c r="J332">
        <v>99</v>
      </c>
      <c r="K332" t="s">
        <v>23</v>
      </c>
      <c r="L332">
        <v>1</v>
      </c>
      <c r="M332" t="s">
        <v>39</v>
      </c>
      <c r="N332">
        <v>7777</v>
      </c>
      <c r="O332" t="s">
        <v>37</v>
      </c>
      <c r="P332">
        <v>5079</v>
      </c>
    </row>
    <row r="333" spans="1:16" x14ac:dyDescent="0.3">
      <c r="A333" s="1" t="str">
        <f t="shared" si="5"/>
        <v>2023|Northland|$20,001-$30,000</v>
      </c>
      <c r="B333" t="s">
        <v>18</v>
      </c>
      <c r="C333" t="s">
        <v>19</v>
      </c>
      <c r="D333" t="s">
        <v>20</v>
      </c>
      <c r="E333" t="s">
        <v>21</v>
      </c>
      <c r="F333">
        <v>2023</v>
      </c>
      <c r="G333">
        <v>2023</v>
      </c>
      <c r="H333">
        <v>100</v>
      </c>
      <c r="I333" t="s">
        <v>168</v>
      </c>
      <c r="J333">
        <v>99</v>
      </c>
      <c r="K333" t="s">
        <v>23</v>
      </c>
      <c r="L333">
        <v>2</v>
      </c>
      <c r="M333" t="s">
        <v>24</v>
      </c>
      <c r="N333">
        <v>7777</v>
      </c>
      <c r="O333" t="s">
        <v>37</v>
      </c>
      <c r="P333">
        <v>7236</v>
      </c>
    </row>
    <row r="334" spans="1:16" x14ac:dyDescent="0.3">
      <c r="A334" s="1" t="str">
        <f t="shared" si="5"/>
        <v>2023|Northland|$30,001-$50,000</v>
      </c>
      <c r="B334" t="s">
        <v>18</v>
      </c>
      <c r="C334" t="s">
        <v>19</v>
      </c>
      <c r="D334" t="s">
        <v>20</v>
      </c>
      <c r="E334" t="s">
        <v>21</v>
      </c>
      <c r="F334">
        <v>2023</v>
      </c>
      <c r="G334">
        <v>2023</v>
      </c>
      <c r="H334">
        <v>100</v>
      </c>
      <c r="I334" t="s">
        <v>168</v>
      </c>
      <c r="J334">
        <v>99</v>
      </c>
      <c r="K334" t="s">
        <v>23</v>
      </c>
      <c r="L334">
        <v>3</v>
      </c>
      <c r="M334" t="s">
        <v>45</v>
      </c>
      <c r="N334">
        <v>7777</v>
      </c>
      <c r="O334" t="s">
        <v>37</v>
      </c>
      <c r="P334">
        <v>11625</v>
      </c>
    </row>
    <row r="335" spans="1:16" x14ac:dyDescent="0.3">
      <c r="A335" s="1" t="str">
        <f t="shared" si="5"/>
        <v>2023|Northland|$50,001-$70,000</v>
      </c>
      <c r="B335" t="s">
        <v>18</v>
      </c>
      <c r="C335" t="s">
        <v>19</v>
      </c>
      <c r="D335" t="s">
        <v>20</v>
      </c>
      <c r="E335" t="s">
        <v>21</v>
      </c>
      <c r="F335">
        <v>2023</v>
      </c>
      <c r="G335">
        <v>2023</v>
      </c>
      <c r="H335">
        <v>100</v>
      </c>
      <c r="I335" t="s">
        <v>168</v>
      </c>
      <c r="J335">
        <v>99</v>
      </c>
      <c r="K335" t="s">
        <v>23</v>
      </c>
      <c r="L335">
        <v>4</v>
      </c>
      <c r="M335" t="s">
        <v>36</v>
      </c>
      <c r="N335">
        <v>7777</v>
      </c>
      <c r="O335" t="s">
        <v>37</v>
      </c>
      <c r="P335">
        <v>8040</v>
      </c>
    </row>
    <row r="336" spans="1:16" x14ac:dyDescent="0.3">
      <c r="A336" s="1" t="str">
        <f t="shared" si="5"/>
        <v>2023|Northland|$70,001-$100,000</v>
      </c>
      <c r="B336" t="s">
        <v>18</v>
      </c>
      <c r="C336" t="s">
        <v>19</v>
      </c>
      <c r="D336" t="s">
        <v>20</v>
      </c>
      <c r="E336" t="s">
        <v>21</v>
      </c>
      <c r="F336">
        <v>2023</v>
      </c>
      <c r="G336">
        <v>2023</v>
      </c>
      <c r="H336">
        <v>100</v>
      </c>
      <c r="I336" t="s">
        <v>168</v>
      </c>
      <c r="J336">
        <v>99</v>
      </c>
      <c r="K336" t="s">
        <v>23</v>
      </c>
      <c r="L336">
        <v>5</v>
      </c>
      <c r="M336" t="s">
        <v>58</v>
      </c>
      <c r="N336">
        <v>7777</v>
      </c>
      <c r="O336" t="s">
        <v>37</v>
      </c>
      <c r="P336">
        <v>10047</v>
      </c>
    </row>
    <row r="337" spans="1:16" x14ac:dyDescent="0.3">
      <c r="A337" s="1" t="str">
        <f t="shared" si="5"/>
        <v>2023|Northland|$100,001-$150,000</v>
      </c>
      <c r="B337" t="s">
        <v>18</v>
      </c>
      <c r="C337" t="s">
        <v>19</v>
      </c>
      <c r="D337" t="s">
        <v>20</v>
      </c>
      <c r="E337" t="s">
        <v>21</v>
      </c>
      <c r="F337">
        <v>2023</v>
      </c>
      <c r="G337">
        <v>2023</v>
      </c>
      <c r="H337">
        <v>100</v>
      </c>
      <c r="I337" t="s">
        <v>168</v>
      </c>
      <c r="J337">
        <v>99</v>
      </c>
      <c r="K337" t="s">
        <v>23</v>
      </c>
      <c r="L337">
        <v>6</v>
      </c>
      <c r="M337" t="s">
        <v>59</v>
      </c>
      <c r="N337">
        <v>7777</v>
      </c>
      <c r="O337" t="s">
        <v>37</v>
      </c>
      <c r="P337">
        <v>12534</v>
      </c>
    </row>
    <row r="338" spans="1:16" x14ac:dyDescent="0.3">
      <c r="A338" s="1" t="str">
        <f t="shared" si="5"/>
        <v>2023|Northland|$150,001-$200,000</v>
      </c>
      <c r="B338" t="s">
        <v>18</v>
      </c>
      <c r="C338" t="s">
        <v>19</v>
      </c>
      <c r="D338" t="s">
        <v>20</v>
      </c>
      <c r="E338" t="s">
        <v>21</v>
      </c>
      <c r="F338">
        <v>2023</v>
      </c>
      <c r="G338">
        <v>2023</v>
      </c>
      <c r="H338">
        <v>100</v>
      </c>
      <c r="I338" t="s">
        <v>168</v>
      </c>
      <c r="J338">
        <v>99</v>
      </c>
      <c r="K338" t="s">
        <v>23</v>
      </c>
      <c r="L338">
        <v>7</v>
      </c>
      <c r="M338" t="s">
        <v>43</v>
      </c>
      <c r="N338">
        <v>7777</v>
      </c>
      <c r="O338" t="s">
        <v>37</v>
      </c>
      <c r="P338">
        <v>6408</v>
      </c>
    </row>
    <row r="339" spans="1:16" x14ac:dyDescent="0.3">
      <c r="A339" s="1" t="str">
        <f t="shared" si="5"/>
        <v>2023|Northland|$200,001 or more</v>
      </c>
      <c r="B339" t="s">
        <v>18</v>
      </c>
      <c r="C339" t="s">
        <v>19</v>
      </c>
      <c r="D339" t="s">
        <v>20</v>
      </c>
      <c r="E339" t="s">
        <v>21</v>
      </c>
      <c r="F339">
        <v>2023</v>
      </c>
      <c r="G339">
        <v>2023</v>
      </c>
      <c r="H339">
        <v>100</v>
      </c>
      <c r="I339" t="s">
        <v>168</v>
      </c>
      <c r="J339">
        <v>99</v>
      </c>
      <c r="K339" t="s">
        <v>23</v>
      </c>
      <c r="L339">
        <v>8</v>
      </c>
      <c r="M339" t="s">
        <v>27</v>
      </c>
      <c r="N339">
        <v>7777</v>
      </c>
      <c r="O339" t="s">
        <v>37</v>
      </c>
      <c r="P339">
        <v>5268</v>
      </c>
    </row>
    <row r="340" spans="1:16" x14ac:dyDescent="0.3">
      <c r="A340" s="1" t="str">
        <f t="shared" si="5"/>
        <v>2023|Northland|Total stated - total household income</v>
      </c>
      <c r="B340" t="s">
        <v>18</v>
      </c>
      <c r="C340" t="s">
        <v>19</v>
      </c>
      <c r="D340" t="s">
        <v>20</v>
      </c>
      <c r="E340" t="s">
        <v>21</v>
      </c>
      <c r="F340">
        <v>2023</v>
      </c>
      <c r="G340">
        <v>2023</v>
      </c>
      <c r="H340">
        <v>100</v>
      </c>
      <c r="I340" t="s">
        <v>168</v>
      </c>
      <c r="J340">
        <v>99</v>
      </c>
      <c r="K340" t="s">
        <v>23</v>
      </c>
      <c r="L340">
        <v>77</v>
      </c>
      <c r="M340" t="s">
        <v>32</v>
      </c>
      <c r="N340">
        <v>7777</v>
      </c>
      <c r="O340" t="s">
        <v>37</v>
      </c>
      <c r="P340">
        <v>66237</v>
      </c>
    </row>
    <row r="341" spans="1:16" x14ac:dyDescent="0.3">
      <c r="A341" s="1" t="str">
        <f t="shared" si="5"/>
        <v>2023|Northland|Total - total household income</v>
      </c>
      <c r="B341" t="s">
        <v>18</v>
      </c>
      <c r="C341" t="s">
        <v>19</v>
      </c>
      <c r="D341" t="s">
        <v>20</v>
      </c>
      <c r="E341" t="s">
        <v>21</v>
      </c>
      <c r="F341">
        <v>2023</v>
      </c>
      <c r="G341">
        <v>2023</v>
      </c>
      <c r="H341">
        <v>100</v>
      </c>
      <c r="I341" t="s">
        <v>168</v>
      </c>
      <c r="J341">
        <v>99</v>
      </c>
      <c r="K341" t="s">
        <v>23</v>
      </c>
      <c r="L341">
        <v>99</v>
      </c>
      <c r="M341" t="s">
        <v>48</v>
      </c>
      <c r="N341">
        <v>7777</v>
      </c>
      <c r="O341" t="s">
        <v>37</v>
      </c>
      <c r="P341">
        <v>70467</v>
      </c>
    </row>
    <row r="342" spans="1:16" x14ac:dyDescent="0.3">
      <c r="A342" s="1" t="str">
        <f t="shared" si="5"/>
        <v>2023|Northland|Median ($) - total household income</v>
      </c>
      <c r="B342" t="s">
        <v>18</v>
      </c>
      <c r="C342" t="s">
        <v>19</v>
      </c>
      <c r="D342" t="s">
        <v>20</v>
      </c>
      <c r="E342" t="s">
        <v>21</v>
      </c>
      <c r="F342">
        <v>2023</v>
      </c>
      <c r="G342">
        <v>2023</v>
      </c>
      <c r="H342">
        <v>100</v>
      </c>
      <c r="I342" t="s">
        <v>168</v>
      </c>
      <c r="J342">
        <v>99</v>
      </c>
      <c r="K342" t="s">
        <v>23</v>
      </c>
      <c r="L342" t="s">
        <v>56</v>
      </c>
      <c r="M342" t="s">
        <v>57</v>
      </c>
      <c r="N342">
        <v>7777</v>
      </c>
      <c r="O342" t="s">
        <v>37</v>
      </c>
      <c r="P342">
        <v>73400</v>
      </c>
    </row>
    <row r="343" spans="1:16" x14ac:dyDescent="0.3">
      <c r="A343" s="1" t="str">
        <f t="shared" si="5"/>
        <v>2023|WaitematÄ|$20,000 or less</v>
      </c>
      <c r="B343" t="s">
        <v>18</v>
      </c>
      <c r="C343" t="s">
        <v>19</v>
      </c>
      <c r="D343" t="s">
        <v>20</v>
      </c>
      <c r="E343" t="s">
        <v>21</v>
      </c>
      <c r="F343">
        <v>2023</v>
      </c>
      <c r="G343">
        <v>2023</v>
      </c>
      <c r="H343">
        <v>101</v>
      </c>
      <c r="I343" t="s">
        <v>163</v>
      </c>
      <c r="J343">
        <v>99</v>
      </c>
      <c r="K343" t="s">
        <v>23</v>
      </c>
      <c r="L343">
        <v>1</v>
      </c>
      <c r="M343" t="s">
        <v>39</v>
      </c>
      <c r="N343">
        <v>7777</v>
      </c>
      <c r="O343" t="s">
        <v>37</v>
      </c>
      <c r="P343">
        <v>10233</v>
      </c>
    </row>
    <row r="344" spans="1:16" x14ac:dyDescent="0.3">
      <c r="A344" s="1" t="str">
        <f t="shared" si="5"/>
        <v>2023|WaitematÄ|$20,001-$30,000</v>
      </c>
      <c r="B344" t="s">
        <v>18</v>
      </c>
      <c r="C344" t="s">
        <v>19</v>
      </c>
      <c r="D344" t="s">
        <v>20</v>
      </c>
      <c r="E344" t="s">
        <v>21</v>
      </c>
      <c r="F344">
        <v>2023</v>
      </c>
      <c r="G344">
        <v>2023</v>
      </c>
      <c r="H344">
        <v>101</v>
      </c>
      <c r="I344" t="s">
        <v>163</v>
      </c>
      <c r="J344">
        <v>99</v>
      </c>
      <c r="K344" t="s">
        <v>23</v>
      </c>
      <c r="L344">
        <v>2</v>
      </c>
      <c r="M344" t="s">
        <v>24</v>
      </c>
      <c r="N344">
        <v>7777</v>
      </c>
      <c r="O344" t="s">
        <v>37</v>
      </c>
      <c r="P344">
        <v>12816</v>
      </c>
    </row>
    <row r="345" spans="1:16" x14ac:dyDescent="0.3">
      <c r="A345" s="1" t="str">
        <f t="shared" si="5"/>
        <v>2023|WaitematÄ|$30,001-$50,000</v>
      </c>
      <c r="B345" t="s">
        <v>18</v>
      </c>
      <c r="C345" t="s">
        <v>19</v>
      </c>
      <c r="D345" t="s">
        <v>20</v>
      </c>
      <c r="E345" t="s">
        <v>21</v>
      </c>
      <c r="F345">
        <v>2023</v>
      </c>
      <c r="G345">
        <v>2023</v>
      </c>
      <c r="H345">
        <v>101</v>
      </c>
      <c r="I345" t="s">
        <v>163</v>
      </c>
      <c r="J345">
        <v>99</v>
      </c>
      <c r="K345" t="s">
        <v>23</v>
      </c>
      <c r="L345">
        <v>3</v>
      </c>
      <c r="M345" t="s">
        <v>45</v>
      </c>
      <c r="N345">
        <v>7777</v>
      </c>
      <c r="O345" t="s">
        <v>37</v>
      </c>
      <c r="P345">
        <v>21318</v>
      </c>
    </row>
    <row r="346" spans="1:16" x14ac:dyDescent="0.3">
      <c r="A346" s="1" t="str">
        <f t="shared" si="5"/>
        <v>2023|WaitematÄ|$50,001-$70,000</v>
      </c>
      <c r="B346" t="s">
        <v>18</v>
      </c>
      <c r="C346" t="s">
        <v>19</v>
      </c>
      <c r="D346" t="s">
        <v>20</v>
      </c>
      <c r="E346" t="s">
        <v>21</v>
      </c>
      <c r="F346">
        <v>2023</v>
      </c>
      <c r="G346">
        <v>2023</v>
      </c>
      <c r="H346">
        <v>101</v>
      </c>
      <c r="I346" t="s">
        <v>163</v>
      </c>
      <c r="J346">
        <v>99</v>
      </c>
      <c r="K346" t="s">
        <v>23</v>
      </c>
      <c r="L346">
        <v>4</v>
      </c>
      <c r="M346" t="s">
        <v>36</v>
      </c>
      <c r="N346">
        <v>7777</v>
      </c>
      <c r="O346" t="s">
        <v>37</v>
      </c>
      <c r="P346">
        <v>17874</v>
      </c>
    </row>
    <row r="347" spans="1:16" x14ac:dyDescent="0.3">
      <c r="A347" s="1" t="str">
        <f t="shared" si="5"/>
        <v>2023|WaitematÄ|$70,001-$100,000</v>
      </c>
      <c r="B347" t="s">
        <v>18</v>
      </c>
      <c r="C347" t="s">
        <v>19</v>
      </c>
      <c r="D347" t="s">
        <v>20</v>
      </c>
      <c r="E347" t="s">
        <v>21</v>
      </c>
      <c r="F347">
        <v>2023</v>
      </c>
      <c r="G347">
        <v>2023</v>
      </c>
      <c r="H347">
        <v>101</v>
      </c>
      <c r="I347" t="s">
        <v>163</v>
      </c>
      <c r="J347">
        <v>99</v>
      </c>
      <c r="K347" t="s">
        <v>23</v>
      </c>
      <c r="L347">
        <v>5</v>
      </c>
      <c r="M347" t="s">
        <v>58</v>
      </c>
      <c r="N347">
        <v>7777</v>
      </c>
      <c r="O347" t="s">
        <v>37</v>
      </c>
      <c r="P347">
        <v>25623</v>
      </c>
    </row>
    <row r="348" spans="1:16" x14ac:dyDescent="0.3">
      <c r="A348" s="1" t="str">
        <f t="shared" si="5"/>
        <v>2023|WaitematÄ|$100,001-$150,000</v>
      </c>
      <c r="B348" t="s">
        <v>18</v>
      </c>
      <c r="C348" t="s">
        <v>19</v>
      </c>
      <c r="D348" t="s">
        <v>20</v>
      </c>
      <c r="E348" t="s">
        <v>21</v>
      </c>
      <c r="F348">
        <v>2023</v>
      </c>
      <c r="G348">
        <v>2023</v>
      </c>
      <c r="H348">
        <v>101</v>
      </c>
      <c r="I348" t="s">
        <v>163</v>
      </c>
      <c r="J348">
        <v>99</v>
      </c>
      <c r="K348" t="s">
        <v>23</v>
      </c>
      <c r="L348">
        <v>6</v>
      </c>
      <c r="M348" t="s">
        <v>59</v>
      </c>
      <c r="N348">
        <v>7777</v>
      </c>
      <c r="O348" t="s">
        <v>37</v>
      </c>
      <c r="P348">
        <v>42261</v>
      </c>
    </row>
    <row r="349" spans="1:16" x14ac:dyDescent="0.3">
      <c r="A349" s="1" t="str">
        <f t="shared" si="5"/>
        <v>2023|WaitematÄ|$150,001-$200,000</v>
      </c>
      <c r="B349" t="s">
        <v>18</v>
      </c>
      <c r="C349" t="s">
        <v>19</v>
      </c>
      <c r="D349" t="s">
        <v>20</v>
      </c>
      <c r="E349" t="s">
        <v>21</v>
      </c>
      <c r="F349">
        <v>2023</v>
      </c>
      <c r="G349">
        <v>2023</v>
      </c>
      <c r="H349">
        <v>101</v>
      </c>
      <c r="I349" t="s">
        <v>163</v>
      </c>
      <c r="J349">
        <v>99</v>
      </c>
      <c r="K349" t="s">
        <v>23</v>
      </c>
      <c r="L349">
        <v>7</v>
      </c>
      <c r="M349" t="s">
        <v>43</v>
      </c>
      <c r="N349">
        <v>7777</v>
      </c>
      <c r="O349" t="s">
        <v>37</v>
      </c>
      <c r="P349">
        <v>33459</v>
      </c>
    </row>
    <row r="350" spans="1:16" x14ac:dyDescent="0.3">
      <c r="A350" s="1" t="str">
        <f t="shared" si="5"/>
        <v>2023|WaitematÄ|$200,001 or more</v>
      </c>
      <c r="B350" t="s">
        <v>18</v>
      </c>
      <c r="C350" t="s">
        <v>19</v>
      </c>
      <c r="D350" t="s">
        <v>20</v>
      </c>
      <c r="E350" t="s">
        <v>21</v>
      </c>
      <c r="F350">
        <v>2023</v>
      </c>
      <c r="G350">
        <v>2023</v>
      </c>
      <c r="H350">
        <v>101</v>
      </c>
      <c r="I350" t="s">
        <v>163</v>
      </c>
      <c r="J350">
        <v>99</v>
      </c>
      <c r="K350" t="s">
        <v>23</v>
      </c>
      <c r="L350">
        <v>8</v>
      </c>
      <c r="M350" t="s">
        <v>27</v>
      </c>
      <c r="N350">
        <v>7777</v>
      </c>
      <c r="O350" t="s">
        <v>37</v>
      </c>
      <c r="P350">
        <v>42513</v>
      </c>
    </row>
    <row r="351" spans="1:16" x14ac:dyDescent="0.3">
      <c r="A351" s="1" t="str">
        <f t="shared" si="5"/>
        <v>2023|WaitematÄ|Total stated - total household income</v>
      </c>
      <c r="B351" t="s">
        <v>18</v>
      </c>
      <c r="C351" t="s">
        <v>19</v>
      </c>
      <c r="D351" t="s">
        <v>20</v>
      </c>
      <c r="E351" t="s">
        <v>21</v>
      </c>
      <c r="F351">
        <v>2023</v>
      </c>
      <c r="G351">
        <v>2023</v>
      </c>
      <c r="H351">
        <v>101</v>
      </c>
      <c r="I351" t="s">
        <v>163</v>
      </c>
      <c r="J351">
        <v>99</v>
      </c>
      <c r="K351" t="s">
        <v>23</v>
      </c>
      <c r="L351">
        <v>77</v>
      </c>
      <c r="M351" t="s">
        <v>32</v>
      </c>
      <c r="N351">
        <v>7777</v>
      </c>
      <c r="O351" t="s">
        <v>37</v>
      </c>
      <c r="P351">
        <v>206103</v>
      </c>
    </row>
    <row r="352" spans="1:16" x14ac:dyDescent="0.3">
      <c r="A352" s="1" t="str">
        <f t="shared" si="5"/>
        <v>2023|WaitematÄ|Total - total household income</v>
      </c>
      <c r="B352" t="s">
        <v>18</v>
      </c>
      <c r="C352" t="s">
        <v>19</v>
      </c>
      <c r="D352" t="s">
        <v>20</v>
      </c>
      <c r="E352" t="s">
        <v>21</v>
      </c>
      <c r="F352">
        <v>2023</v>
      </c>
      <c r="G352">
        <v>2023</v>
      </c>
      <c r="H352">
        <v>101</v>
      </c>
      <c r="I352" t="s">
        <v>163</v>
      </c>
      <c r="J352">
        <v>99</v>
      </c>
      <c r="K352" t="s">
        <v>23</v>
      </c>
      <c r="L352">
        <v>99</v>
      </c>
      <c r="M352" t="s">
        <v>48</v>
      </c>
      <c r="N352">
        <v>7777</v>
      </c>
      <c r="O352" t="s">
        <v>37</v>
      </c>
      <c r="P352">
        <v>212541</v>
      </c>
    </row>
    <row r="353" spans="1:16" x14ac:dyDescent="0.3">
      <c r="A353" s="1" t="str">
        <f t="shared" si="5"/>
        <v>2023|WaitematÄ|Median ($) - total household income</v>
      </c>
      <c r="B353" t="s">
        <v>18</v>
      </c>
      <c r="C353" t="s">
        <v>19</v>
      </c>
      <c r="D353" t="s">
        <v>20</v>
      </c>
      <c r="E353" t="s">
        <v>21</v>
      </c>
      <c r="F353">
        <v>2023</v>
      </c>
      <c r="G353">
        <v>2023</v>
      </c>
      <c r="H353">
        <v>101</v>
      </c>
      <c r="I353" t="s">
        <v>163</v>
      </c>
      <c r="J353">
        <v>99</v>
      </c>
      <c r="K353" t="s">
        <v>23</v>
      </c>
      <c r="L353" t="s">
        <v>56</v>
      </c>
      <c r="M353" t="s">
        <v>57</v>
      </c>
      <c r="N353">
        <v>7777</v>
      </c>
      <c r="O353" t="s">
        <v>37</v>
      </c>
      <c r="P353">
        <v>118000</v>
      </c>
    </row>
    <row r="354" spans="1:16" x14ac:dyDescent="0.3">
      <c r="A354" s="1" t="str">
        <f t="shared" si="5"/>
        <v>2023|Auckland|$20,000 or less</v>
      </c>
      <c r="B354" t="s">
        <v>18</v>
      </c>
      <c r="C354" t="s">
        <v>19</v>
      </c>
      <c r="D354" t="s">
        <v>20</v>
      </c>
      <c r="E354" t="s">
        <v>21</v>
      </c>
      <c r="F354">
        <v>2023</v>
      </c>
      <c r="G354">
        <v>2023</v>
      </c>
      <c r="H354">
        <v>102</v>
      </c>
      <c r="I354" t="s">
        <v>96</v>
      </c>
      <c r="J354">
        <v>99</v>
      </c>
      <c r="K354" t="s">
        <v>23</v>
      </c>
      <c r="L354">
        <v>1</v>
      </c>
      <c r="M354" t="s">
        <v>39</v>
      </c>
      <c r="N354">
        <v>7777</v>
      </c>
      <c r="O354" t="s">
        <v>37</v>
      </c>
      <c r="P354">
        <v>11286</v>
      </c>
    </row>
    <row r="355" spans="1:16" x14ac:dyDescent="0.3">
      <c r="A355" s="1" t="str">
        <f t="shared" si="5"/>
        <v>2023|Auckland|$20,001-$30,000</v>
      </c>
      <c r="B355" t="s">
        <v>18</v>
      </c>
      <c r="C355" t="s">
        <v>19</v>
      </c>
      <c r="D355" t="s">
        <v>20</v>
      </c>
      <c r="E355" t="s">
        <v>21</v>
      </c>
      <c r="F355">
        <v>2023</v>
      </c>
      <c r="G355">
        <v>2023</v>
      </c>
      <c r="H355">
        <v>102</v>
      </c>
      <c r="I355" t="s">
        <v>96</v>
      </c>
      <c r="J355">
        <v>99</v>
      </c>
      <c r="K355" t="s">
        <v>23</v>
      </c>
      <c r="L355">
        <v>2</v>
      </c>
      <c r="M355" t="s">
        <v>24</v>
      </c>
      <c r="N355">
        <v>7777</v>
      </c>
      <c r="O355" t="s">
        <v>37</v>
      </c>
      <c r="P355">
        <v>9810</v>
      </c>
    </row>
    <row r="356" spans="1:16" x14ac:dyDescent="0.3">
      <c r="A356" s="1" t="str">
        <f t="shared" si="5"/>
        <v>2023|Auckland|$30,001-$50,000</v>
      </c>
      <c r="B356" t="s">
        <v>18</v>
      </c>
      <c r="C356" t="s">
        <v>19</v>
      </c>
      <c r="D356" t="s">
        <v>20</v>
      </c>
      <c r="E356" t="s">
        <v>21</v>
      </c>
      <c r="F356">
        <v>2023</v>
      </c>
      <c r="G356">
        <v>2023</v>
      </c>
      <c r="H356">
        <v>102</v>
      </c>
      <c r="I356" t="s">
        <v>96</v>
      </c>
      <c r="J356">
        <v>99</v>
      </c>
      <c r="K356" t="s">
        <v>23</v>
      </c>
      <c r="L356">
        <v>3</v>
      </c>
      <c r="M356" t="s">
        <v>45</v>
      </c>
      <c r="N356">
        <v>7777</v>
      </c>
      <c r="O356" t="s">
        <v>37</v>
      </c>
      <c r="P356">
        <v>15183</v>
      </c>
    </row>
    <row r="357" spans="1:16" x14ac:dyDescent="0.3">
      <c r="A357" s="1" t="str">
        <f t="shared" si="5"/>
        <v>2023|Auckland|$50,001-$70,000</v>
      </c>
      <c r="B357" t="s">
        <v>18</v>
      </c>
      <c r="C357" t="s">
        <v>19</v>
      </c>
      <c r="D357" t="s">
        <v>20</v>
      </c>
      <c r="E357" t="s">
        <v>21</v>
      </c>
      <c r="F357">
        <v>2023</v>
      </c>
      <c r="G357">
        <v>2023</v>
      </c>
      <c r="H357">
        <v>102</v>
      </c>
      <c r="I357" t="s">
        <v>96</v>
      </c>
      <c r="J357">
        <v>99</v>
      </c>
      <c r="K357" t="s">
        <v>23</v>
      </c>
      <c r="L357">
        <v>4</v>
      </c>
      <c r="M357" t="s">
        <v>36</v>
      </c>
      <c r="N357">
        <v>7777</v>
      </c>
      <c r="O357" t="s">
        <v>37</v>
      </c>
      <c r="P357">
        <v>13713</v>
      </c>
    </row>
    <row r="358" spans="1:16" x14ac:dyDescent="0.3">
      <c r="A358" s="1" t="str">
        <f t="shared" si="5"/>
        <v>2023|Auckland|$70,001-$100,000</v>
      </c>
      <c r="B358" t="s">
        <v>18</v>
      </c>
      <c r="C358" t="s">
        <v>19</v>
      </c>
      <c r="D358" t="s">
        <v>20</v>
      </c>
      <c r="E358" t="s">
        <v>21</v>
      </c>
      <c r="F358">
        <v>2023</v>
      </c>
      <c r="G358">
        <v>2023</v>
      </c>
      <c r="H358">
        <v>102</v>
      </c>
      <c r="I358" t="s">
        <v>96</v>
      </c>
      <c r="J358">
        <v>99</v>
      </c>
      <c r="K358" t="s">
        <v>23</v>
      </c>
      <c r="L358">
        <v>5</v>
      </c>
      <c r="M358" t="s">
        <v>58</v>
      </c>
      <c r="N358">
        <v>7777</v>
      </c>
      <c r="O358" t="s">
        <v>37</v>
      </c>
      <c r="P358">
        <v>19587</v>
      </c>
    </row>
    <row r="359" spans="1:16" x14ac:dyDescent="0.3">
      <c r="A359" s="1" t="str">
        <f t="shared" si="5"/>
        <v>2023|Auckland|$100,001-$150,000</v>
      </c>
      <c r="B359" t="s">
        <v>18</v>
      </c>
      <c r="C359" t="s">
        <v>19</v>
      </c>
      <c r="D359" t="s">
        <v>20</v>
      </c>
      <c r="E359" t="s">
        <v>21</v>
      </c>
      <c r="F359">
        <v>2023</v>
      </c>
      <c r="G359">
        <v>2023</v>
      </c>
      <c r="H359">
        <v>102</v>
      </c>
      <c r="I359" t="s">
        <v>96</v>
      </c>
      <c r="J359">
        <v>99</v>
      </c>
      <c r="K359" t="s">
        <v>23</v>
      </c>
      <c r="L359">
        <v>6</v>
      </c>
      <c r="M359" t="s">
        <v>59</v>
      </c>
      <c r="N359">
        <v>7777</v>
      </c>
      <c r="O359" t="s">
        <v>37</v>
      </c>
      <c r="P359">
        <v>29463</v>
      </c>
    </row>
    <row r="360" spans="1:16" x14ac:dyDescent="0.3">
      <c r="A360" s="1" t="str">
        <f t="shared" si="5"/>
        <v>2023|Auckland|$150,001-$200,000</v>
      </c>
      <c r="B360" t="s">
        <v>18</v>
      </c>
      <c r="C360" t="s">
        <v>19</v>
      </c>
      <c r="D360" t="s">
        <v>20</v>
      </c>
      <c r="E360" t="s">
        <v>21</v>
      </c>
      <c r="F360">
        <v>2023</v>
      </c>
      <c r="G360">
        <v>2023</v>
      </c>
      <c r="H360">
        <v>102</v>
      </c>
      <c r="I360" t="s">
        <v>96</v>
      </c>
      <c r="J360">
        <v>99</v>
      </c>
      <c r="K360" t="s">
        <v>23</v>
      </c>
      <c r="L360">
        <v>7</v>
      </c>
      <c r="M360" t="s">
        <v>43</v>
      </c>
      <c r="N360">
        <v>7777</v>
      </c>
      <c r="O360" t="s">
        <v>37</v>
      </c>
      <c r="P360">
        <v>22512</v>
      </c>
    </row>
    <row r="361" spans="1:16" x14ac:dyDescent="0.3">
      <c r="A361" s="1" t="str">
        <f t="shared" si="5"/>
        <v>2023|Auckland|$200,001 or more</v>
      </c>
      <c r="B361" t="s">
        <v>18</v>
      </c>
      <c r="C361" t="s">
        <v>19</v>
      </c>
      <c r="D361" t="s">
        <v>20</v>
      </c>
      <c r="E361" t="s">
        <v>21</v>
      </c>
      <c r="F361">
        <v>2023</v>
      </c>
      <c r="G361">
        <v>2023</v>
      </c>
      <c r="H361">
        <v>102</v>
      </c>
      <c r="I361" t="s">
        <v>96</v>
      </c>
      <c r="J361">
        <v>99</v>
      </c>
      <c r="K361" t="s">
        <v>23</v>
      </c>
      <c r="L361">
        <v>8</v>
      </c>
      <c r="M361" t="s">
        <v>27</v>
      </c>
      <c r="N361">
        <v>7777</v>
      </c>
      <c r="O361" t="s">
        <v>37</v>
      </c>
      <c r="P361">
        <v>39015</v>
      </c>
    </row>
    <row r="362" spans="1:16" x14ac:dyDescent="0.3">
      <c r="A362" s="1" t="str">
        <f t="shared" si="5"/>
        <v>2023|Auckland|Total stated - total household income</v>
      </c>
      <c r="B362" t="s">
        <v>18</v>
      </c>
      <c r="C362" t="s">
        <v>19</v>
      </c>
      <c r="D362" t="s">
        <v>20</v>
      </c>
      <c r="E362" t="s">
        <v>21</v>
      </c>
      <c r="F362">
        <v>2023</v>
      </c>
      <c r="G362">
        <v>2023</v>
      </c>
      <c r="H362">
        <v>102</v>
      </c>
      <c r="I362" t="s">
        <v>96</v>
      </c>
      <c r="J362">
        <v>99</v>
      </c>
      <c r="K362" t="s">
        <v>23</v>
      </c>
      <c r="L362">
        <v>77</v>
      </c>
      <c r="M362" t="s">
        <v>32</v>
      </c>
      <c r="N362">
        <v>7777</v>
      </c>
      <c r="O362" t="s">
        <v>37</v>
      </c>
      <c r="P362">
        <v>160569</v>
      </c>
    </row>
    <row r="363" spans="1:16" x14ac:dyDescent="0.3">
      <c r="A363" s="1" t="str">
        <f t="shared" si="5"/>
        <v>2023|Auckland|Total - total household income</v>
      </c>
      <c r="B363" t="s">
        <v>18</v>
      </c>
      <c r="C363" t="s">
        <v>19</v>
      </c>
      <c r="D363" t="s">
        <v>20</v>
      </c>
      <c r="E363" t="s">
        <v>21</v>
      </c>
      <c r="F363">
        <v>2023</v>
      </c>
      <c r="G363">
        <v>2023</v>
      </c>
      <c r="H363">
        <v>102</v>
      </c>
      <c r="I363" t="s">
        <v>96</v>
      </c>
      <c r="J363">
        <v>99</v>
      </c>
      <c r="K363" t="s">
        <v>23</v>
      </c>
      <c r="L363">
        <v>99</v>
      </c>
      <c r="M363" t="s">
        <v>48</v>
      </c>
      <c r="N363">
        <v>7777</v>
      </c>
      <c r="O363" t="s">
        <v>37</v>
      </c>
      <c r="P363">
        <v>166470</v>
      </c>
    </row>
    <row r="364" spans="1:16" x14ac:dyDescent="0.3">
      <c r="A364" s="1" t="str">
        <f t="shared" si="5"/>
        <v>2023|Auckland|Median ($) - total household income</v>
      </c>
      <c r="B364" t="s">
        <v>18</v>
      </c>
      <c r="C364" t="s">
        <v>19</v>
      </c>
      <c r="D364" t="s">
        <v>20</v>
      </c>
      <c r="E364" t="s">
        <v>21</v>
      </c>
      <c r="F364">
        <v>2023</v>
      </c>
      <c r="G364">
        <v>2023</v>
      </c>
      <c r="H364">
        <v>102</v>
      </c>
      <c r="I364" t="s">
        <v>96</v>
      </c>
      <c r="J364">
        <v>99</v>
      </c>
      <c r="K364" t="s">
        <v>23</v>
      </c>
      <c r="L364" t="s">
        <v>56</v>
      </c>
      <c r="M364" t="s">
        <v>57</v>
      </c>
      <c r="N364">
        <v>7777</v>
      </c>
      <c r="O364" t="s">
        <v>37</v>
      </c>
      <c r="P364">
        <v>118200</v>
      </c>
    </row>
    <row r="365" spans="1:16" x14ac:dyDescent="0.3">
      <c r="A365" s="1" t="str">
        <f t="shared" si="5"/>
        <v>2023|Counties Manukau|$20,000 or less</v>
      </c>
      <c r="B365" t="s">
        <v>18</v>
      </c>
      <c r="C365" t="s">
        <v>19</v>
      </c>
      <c r="D365" t="s">
        <v>20</v>
      </c>
      <c r="E365" t="s">
        <v>21</v>
      </c>
      <c r="F365">
        <v>2023</v>
      </c>
      <c r="G365">
        <v>2023</v>
      </c>
      <c r="H365">
        <v>103</v>
      </c>
      <c r="I365" t="s">
        <v>165</v>
      </c>
      <c r="J365">
        <v>99</v>
      </c>
      <c r="K365" t="s">
        <v>23</v>
      </c>
      <c r="L365">
        <v>1</v>
      </c>
      <c r="M365" t="s">
        <v>39</v>
      </c>
      <c r="N365">
        <v>7777</v>
      </c>
      <c r="O365" t="s">
        <v>37</v>
      </c>
      <c r="P365">
        <v>9684</v>
      </c>
    </row>
    <row r="366" spans="1:16" x14ac:dyDescent="0.3">
      <c r="A366" s="1" t="str">
        <f t="shared" si="5"/>
        <v>2023|Counties Manukau|$20,001-$30,000</v>
      </c>
      <c r="B366" t="s">
        <v>18</v>
      </c>
      <c r="C366" t="s">
        <v>19</v>
      </c>
      <c r="D366" t="s">
        <v>20</v>
      </c>
      <c r="E366" t="s">
        <v>21</v>
      </c>
      <c r="F366">
        <v>2023</v>
      </c>
      <c r="G366">
        <v>2023</v>
      </c>
      <c r="H366">
        <v>103</v>
      </c>
      <c r="I366" t="s">
        <v>165</v>
      </c>
      <c r="J366">
        <v>99</v>
      </c>
      <c r="K366" t="s">
        <v>23</v>
      </c>
      <c r="L366">
        <v>2</v>
      </c>
      <c r="M366" t="s">
        <v>24</v>
      </c>
      <c r="N366">
        <v>7777</v>
      </c>
      <c r="O366" t="s">
        <v>37</v>
      </c>
      <c r="P366">
        <v>9189</v>
      </c>
    </row>
    <row r="367" spans="1:16" x14ac:dyDescent="0.3">
      <c r="A367" s="1" t="str">
        <f t="shared" si="5"/>
        <v>2023|Counties Manukau|$30,001-$50,000</v>
      </c>
      <c r="B367" t="s">
        <v>18</v>
      </c>
      <c r="C367" t="s">
        <v>19</v>
      </c>
      <c r="D367" t="s">
        <v>20</v>
      </c>
      <c r="E367" t="s">
        <v>21</v>
      </c>
      <c r="F367">
        <v>2023</v>
      </c>
      <c r="G367">
        <v>2023</v>
      </c>
      <c r="H367">
        <v>103</v>
      </c>
      <c r="I367" t="s">
        <v>165</v>
      </c>
      <c r="J367">
        <v>99</v>
      </c>
      <c r="K367" t="s">
        <v>23</v>
      </c>
      <c r="L367">
        <v>3</v>
      </c>
      <c r="M367" t="s">
        <v>45</v>
      </c>
      <c r="N367">
        <v>7777</v>
      </c>
      <c r="O367" t="s">
        <v>37</v>
      </c>
      <c r="P367">
        <v>16455</v>
      </c>
    </row>
    <row r="368" spans="1:16" x14ac:dyDescent="0.3">
      <c r="A368" s="1" t="str">
        <f t="shared" si="5"/>
        <v>2023|Counties Manukau|$50,001-$70,000</v>
      </c>
      <c r="B368" t="s">
        <v>18</v>
      </c>
      <c r="C368" t="s">
        <v>19</v>
      </c>
      <c r="D368" t="s">
        <v>20</v>
      </c>
      <c r="E368" t="s">
        <v>21</v>
      </c>
      <c r="F368">
        <v>2023</v>
      </c>
      <c r="G368">
        <v>2023</v>
      </c>
      <c r="H368">
        <v>103</v>
      </c>
      <c r="I368" t="s">
        <v>165</v>
      </c>
      <c r="J368">
        <v>99</v>
      </c>
      <c r="K368" t="s">
        <v>23</v>
      </c>
      <c r="L368">
        <v>4</v>
      </c>
      <c r="M368" t="s">
        <v>36</v>
      </c>
      <c r="N368">
        <v>7777</v>
      </c>
      <c r="O368" t="s">
        <v>37</v>
      </c>
      <c r="P368">
        <v>14652</v>
      </c>
    </row>
    <row r="369" spans="1:16" x14ac:dyDescent="0.3">
      <c r="A369" s="1" t="str">
        <f t="shared" si="5"/>
        <v>2023|Counties Manukau|$70,001-$100,000</v>
      </c>
      <c r="B369" t="s">
        <v>18</v>
      </c>
      <c r="C369" t="s">
        <v>19</v>
      </c>
      <c r="D369" t="s">
        <v>20</v>
      </c>
      <c r="E369" t="s">
        <v>21</v>
      </c>
      <c r="F369">
        <v>2023</v>
      </c>
      <c r="G369">
        <v>2023</v>
      </c>
      <c r="H369">
        <v>103</v>
      </c>
      <c r="I369" t="s">
        <v>165</v>
      </c>
      <c r="J369">
        <v>99</v>
      </c>
      <c r="K369" t="s">
        <v>23</v>
      </c>
      <c r="L369">
        <v>5</v>
      </c>
      <c r="M369" t="s">
        <v>58</v>
      </c>
      <c r="N369">
        <v>7777</v>
      </c>
      <c r="O369" t="s">
        <v>37</v>
      </c>
      <c r="P369">
        <v>21249</v>
      </c>
    </row>
    <row r="370" spans="1:16" x14ac:dyDescent="0.3">
      <c r="A370" s="1" t="str">
        <f t="shared" si="5"/>
        <v>2023|Counties Manukau|$100,001-$150,000</v>
      </c>
      <c r="B370" t="s">
        <v>18</v>
      </c>
      <c r="C370" t="s">
        <v>19</v>
      </c>
      <c r="D370" t="s">
        <v>20</v>
      </c>
      <c r="E370" t="s">
        <v>21</v>
      </c>
      <c r="F370">
        <v>2023</v>
      </c>
      <c r="G370">
        <v>2023</v>
      </c>
      <c r="H370">
        <v>103</v>
      </c>
      <c r="I370" t="s">
        <v>165</v>
      </c>
      <c r="J370">
        <v>99</v>
      </c>
      <c r="K370" t="s">
        <v>23</v>
      </c>
      <c r="L370">
        <v>6</v>
      </c>
      <c r="M370" t="s">
        <v>59</v>
      </c>
      <c r="N370">
        <v>7777</v>
      </c>
      <c r="O370" t="s">
        <v>37</v>
      </c>
      <c r="P370">
        <v>35169</v>
      </c>
    </row>
    <row r="371" spans="1:16" x14ac:dyDescent="0.3">
      <c r="A371" s="1" t="str">
        <f t="shared" si="5"/>
        <v>2023|Counties Manukau|$150,001-$200,000</v>
      </c>
      <c r="B371" t="s">
        <v>18</v>
      </c>
      <c r="C371" t="s">
        <v>19</v>
      </c>
      <c r="D371" t="s">
        <v>20</v>
      </c>
      <c r="E371" t="s">
        <v>21</v>
      </c>
      <c r="F371">
        <v>2023</v>
      </c>
      <c r="G371">
        <v>2023</v>
      </c>
      <c r="H371">
        <v>103</v>
      </c>
      <c r="I371" t="s">
        <v>165</v>
      </c>
      <c r="J371">
        <v>99</v>
      </c>
      <c r="K371" t="s">
        <v>23</v>
      </c>
      <c r="L371">
        <v>7</v>
      </c>
      <c r="M371" t="s">
        <v>43</v>
      </c>
      <c r="N371">
        <v>7777</v>
      </c>
      <c r="O371" t="s">
        <v>37</v>
      </c>
      <c r="P371">
        <v>26172</v>
      </c>
    </row>
    <row r="372" spans="1:16" x14ac:dyDescent="0.3">
      <c r="A372" s="1" t="str">
        <f t="shared" si="5"/>
        <v>2023|Counties Manukau|$200,001 or more</v>
      </c>
      <c r="B372" t="s">
        <v>18</v>
      </c>
      <c r="C372" t="s">
        <v>19</v>
      </c>
      <c r="D372" t="s">
        <v>20</v>
      </c>
      <c r="E372" t="s">
        <v>21</v>
      </c>
      <c r="F372">
        <v>2023</v>
      </c>
      <c r="G372">
        <v>2023</v>
      </c>
      <c r="H372">
        <v>103</v>
      </c>
      <c r="I372" t="s">
        <v>165</v>
      </c>
      <c r="J372">
        <v>99</v>
      </c>
      <c r="K372" t="s">
        <v>23</v>
      </c>
      <c r="L372">
        <v>8</v>
      </c>
      <c r="M372" t="s">
        <v>27</v>
      </c>
      <c r="N372">
        <v>7777</v>
      </c>
      <c r="O372" t="s">
        <v>37</v>
      </c>
      <c r="P372">
        <v>30183</v>
      </c>
    </row>
    <row r="373" spans="1:16" x14ac:dyDescent="0.3">
      <c r="A373" s="1" t="str">
        <f t="shared" si="5"/>
        <v>2023|Counties Manukau|Total stated - total household income</v>
      </c>
      <c r="B373" t="s">
        <v>18</v>
      </c>
      <c r="C373" t="s">
        <v>19</v>
      </c>
      <c r="D373" t="s">
        <v>20</v>
      </c>
      <c r="E373" t="s">
        <v>21</v>
      </c>
      <c r="F373">
        <v>2023</v>
      </c>
      <c r="G373">
        <v>2023</v>
      </c>
      <c r="H373">
        <v>103</v>
      </c>
      <c r="I373" t="s">
        <v>165</v>
      </c>
      <c r="J373">
        <v>99</v>
      </c>
      <c r="K373" t="s">
        <v>23</v>
      </c>
      <c r="L373">
        <v>77</v>
      </c>
      <c r="M373" t="s">
        <v>32</v>
      </c>
      <c r="N373">
        <v>7777</v>
      </c>
      <c r="O373" t="s">
        <v>37</v>
      </c>
      <c r="P373">
        <v>162753</v>
      </c>
    </row>
    <row r="374" spans="1:16" x14ac:dyDescent="0.3">
      <c r="A374" s="1" t="str">
        <f t="shared" si="5"/>
        <v>2023|Counties Manukau|Total - total household income</v>
      </c>
      <c r="B374" t="s">
        <v>18</v>
      </c>
      <c r="C374" t="s">
        <v>19</v>
      </c>
      <c r="D374" t="s">
        <v>20</v>
      </c>
      <c r="E374" t="s">
        <v>21</v>
      </c>
      <c r="F374">
        <v>2023</v>
      </c>
      <c r="G374">
        <v>2023</v>
      </c>
      <c r="H374">
        <v>103</v>
      </c>
      <c r="I374" t="s">
        <v>165</v>
      </c>
      <c r="J374">
        <v>99</v>
      </c>
      <c r="K374" t="s">
        <v>23</v>
      </c>
      <c r="L374">
        <v>99</v>
      </c>
      <c r="M374" t="s">
        <v>48</v>
      </c>
      <c r="N374">
        <v>7777</v>
      </c>
      <c r="O374" t="s">
        <v>37</v>
      </c>
      <c r="P374">
        <v>168504</v>
      </c>
    </row>
    <row r="375" spans="1:16" x14ac:dyDescent="0.3">
      <c r="A375" s="1" t="str">
        <f t="shared" si="5"/>
        <v>2023|Counties Manukau|Median ($) - total household income</v>
      </c>
      <c r="B375" t="s">
        <v>18</v>
      </c>
      <c r="C375" t="s">
        <v>19</v>
      </c>
      <c r="D375" t="s">
        <v>20</v>
      </c>
      <c r="E375" t="s">
        <v>21</v>
      </c>
      <c r="F375">
        <v>2023</v>
      </c>
      <c r="G375">
        <v>2023</v>
      </c>
      <c r="H375">
        <v>103</v>
      </c>
      <c r="I375" t="s">
        <v>165</v>
      </c>
      <c r="J375">
        <v>99</v>
      </c>
      <c r="K375" t="s">
        <v>23</v>
      </c>
      <c r="L375" t="s">
        <v>56</v>
      </c>
      <c r="M375" t="s">
        <v>57</v>
      </c>
      <c r="N375">
        <v>7777</v>
      </c>
      <c r="O375" t="s">
        <v>37</v>
      </c>
      <c r="P375">
        <v>114400</v>
      </c>
    </row>
    <row r="376" spans="1:16" x14ac:dyDescent="0.3">
      <c r="A376" s="1" t="str">
        <f t="shared" si="5"/>
        <v>2023|Waikato|$20,000 or less</v>
      </c>
      <c r="B376" t="s">
        <v>18</v>
      </c>
      <c r="C376" t="s">
        <v>19</v>
      </c>
      <c r="D376" t="s">
        <v>20</v>
      </c>
      <c r="E376" t="s">
        <v>21</v>
      </c>
      <c r="F376">
        <v>2023</v>
      </c>
      <c r="G376">
        <v>2023</v>
      </c>
      <c r="H376">
        <v>200</v>
      </c>
      <c r="I376" t="s">
        <v>169</v>
      </c>
      <c r="J376">
        <v>99</v>
      </c>
      <c r="K376" t="s">
        <v>23</v>
      </c>
      <c r="L376">
        <v>1</v>
      </c>
      <c r="M376" t="s">
        <v>39</v>
      </c>
      <c r="N376">
        <v>7777</v>
      </c>
      <c r="O376" t="s">
        <v>37</v>
      </c>
      <c r="P376">
        <v>9216</v>
      </c>
    </row>
    <row r="377" spans="1:16" x14ac:dyDescent="0.3">
      <c r="A377" s="1" t="str">
        <f t="shared" si="5"/>
        <v>2023|Waikato|$20,001-$30,000</v>
      </c>
      <c r="B377" t="s">
        <v>18</v>
      </c>
      <c r="C377" t="s">
        <v>19</v>
      </c>
      <c r="D377" t="s">
        <v>20</v>
      </c>
      <c r="E377" t="s">
        <v>21</v>
      </c>
      <c r="F377">
        <v>2023</v>
      </c>
      <c r="G377">
        <v>2023</v>
      </c>
      <c r="H377">
        <v>200</v>
      </c>
      <c r="I377" t="s">
        <v>169</v>
      </c>
      <c r="J377">
        <v>99</v>
      </c>
      <c r="K377" t="s">
        <v>23</v>
      </c>
      <c r="L377">
        <v>2</v>
      </c>
      <c r="M377" t="s">
        <v>24</v>
      </c>
      <c r="N377">
        <v>7777</v>
      </c>
      <c r="O377" t="s">
        <v>37</v>
      </c>
      <c r="P377">
        <v>13005</v>
      </c>
    </row>
    <row r="378" spans="1:16" x14ac:dyDescent="0.3">
      <c r="A378" s="1" t="str">
        <f t="shared" si="5"/>
        <v>2023|Waikato|$30,001-$50,000</v>
      </c>
      <c r="B378" t="s">
        <v>18</v>
      </c>
      <c r="C378" t="s">
        <v>19</v>
      </c>
      <c r="D378" t="s">
        <v>20</v>
      </c>
      <c r="E378" t="s">
        <v>21</v>
      </c>
      <c r="F378">
        <v>2023</v>
      </c>
      <c r="G378">
        <v>2023</v>
      </c>
      <c r="H378">
        <v>200</v>
      </c>
      <c r="I378" t="s">
        <v>169</v>
      </c>
      <c r="J378">
        <v>99</v>
      </c>
      <c r="K378" t="s">
        <v>23</v>
      </c>
      <c r="L378">
        <v>3</v>
      </c>
      <c r="M378" t="s">
        <v>45</v>
      </c>
      <c r="N378">
        <v>7777</v>
      </c>
      <c r="O378" t="s">
        <v>37</v>
      </c>
      <c r="P378">
        <v>21165</v>
      </c>
    </row>
    <row r="379" spans="1:16" x14ac:dyDescent="0.3">
      <c r="A379" s="1" t="str">
        <f t="shared" si="5"/>
        <v>2023|Waikato|$50,001-$70,000</v>
      </c>
      <c r="B379" t="s">
        <v>18</v>
      </c>
      <c r="C379" t="s">
        <v>19</v>
      </c>
      <c r="D379" t="s">
        <v>20</v>
      </c>
      <c r="E379" t="s">
        <v>21</v>
      </c>
      <c r="F379">
        <v>2023</v>
      </c>
      <c r="G379">
        <v>2023</v>
      </c>
      <c r="H379">
        <v>200</v>
      </c>
      <c r="I379" t="s">
        <v>169</v>
      </c>
      <c r="J379">
        <v>99</v>
      </c>
      <c r="K379" t="s">
        <v>23</v>
      </c>
      <c r="L379">
        <v>4</v>
      </c>
      <c r="M379" t="s">
        <v>36</v>
      </c>
      <c r="N379">
        <v>7777</v>
      </c>
      <c r="O379" t="s">
        <v>37</v>
      </c>
      <c r="P379">
        <v>16482</v>
      </c>
    </row>
    <row r="380" spans="1:16" x14ac:dyDescent="0.3">
      <c r="A380" s="1" t="str">
        <f t="shared" si="5"/>
        <v>2023|Waikato|$70,001-$100,000</v>
      </c>
      <c r="B380" t="s">
        <v>18</v>
      </c>
      <c r="C380" t="s">
        <v>19</v>
      </c>
      <c r="D380" t="s">
        <v>20</v>
      </c>
      <c r="E380" t="s">
        <v>21</v>
      </c>
      <c r="F380">
        <v>2023</v>
      </c>
      <c r="G380">
        <v>2023</v>
      </c>
      <c r="H380">
        <v>200</v>
      </c>
      <c r="I380" t="s">
        <v>169</v>
      </c>
      <c r="J380">
        <v>99</v>
      </c>
      <c r="K380" t="s">
        <v>23</v>
      </c>
      <c r="L380">
        <v>5</v>
      </c>
      <c r="M380" t="s">
        <v>58</v>
      </c>
      <c r="N380">
        <v>7777</v>
      </c>
      <c r="O380" t="s">
        <v>37</v>
      </c>
      <c r="P380">
        <v>22704</v>
      </c>
    </row>
    <row r="381" spans="1:16" x14ac:dyDescent="0.3">
      <c r="A381" s="1" t="str">
        <f t="shared" si="5"/>
        <v>2023|Waikato|$100,001-$150,000</v>
      </c>
      <c r="B381" t="s">
        <v>18</v>
      </c>
      <c r="C381" t="s">
        <v>19</v>
      </c>
      <c r="D381" t="s">
        <v>20</v>
      </c>
      <c r="E381" t="s">
        <v>21</v>
      </c>
      <c r="F381">
        <v>2023</v>
      </c>
      <c r="G381">
        <v>2023</v>
      </c>
      <c r="H381">
        <v>200</v>
      </c>
      <c r="I381" t="s">
        <v>169</v>
      </c>
      <c r="J381">
        <v>99</v>
      </c>
      <c r="K381" t="s">
        <v>23</v>
      </c>
      <c r="L381">
        <v>6</v>
      </c>
      <c r="M381" t="s">
        <v>59</v>
      </c>
      <c r="N381">
        <v>7777</v>
      </c>
      <c r="O381" t="s">
        <v>37</v>
      </c>
      <c r="P381">
        <v>31890</v>
      </c>
    </row>
    <row r="382" spans="1:16" x14ac:dyDescent="0.3">
      <c r="A382" s="1" t="str">
        <f t="shared" si="5"/>
        <v>2023|Waikato|$150,001-$200,000</v>
      </c>
      <c r="B382" t="s">
        <v>18</v>
      </c>
      <c r="C382" t="s">
        <v>19</v>
      </c>
      <c r="D382" t="s">
        <v>20</v>
      </c>
      <c r="E382" t="s">
        <v>21</v>
      </c>
      <c r="F382">
        <v>2023</v>
      </c>
      <c r="G382">
        <v>2023</v>
      </c>
      <c r="H382">
        <v>200</v>
      </c>
      <c r="I382" t="s">
        <v>169</v>
      </c>
      <c r="J382">
        <v>99</v>
      </c>
      <c r="K382" t="s">
        <v>23</v>
      </c>
      <c r="L382">
        <v>7</v>
      </c>
      <c r="M382" t="s">
        <v>43</v>
      </c>
      <c r="N382">
        <v>7777</v>
      </c>
      <c r="O382" t="s">
        <v>37</v>
      </c>
      <c r="P382">
        <v>18852</v>
      </c>
    </row>
    <row r="383" spans="1:16" x14ac:dyDescent="0.3">
      <c r="A383" s="1" t="str">
        <f t="shared" si="5"/>
        <v>2023|Waikato|$200,001 or more</v>
      </c>
      <c r="B383" t="s">
        <v>18</v>
      </c>
      <c r="C383" t="s">
        <v>19</v>
      </c>
      <c r="D383" t="s">
        <v>20</v>
      </c>
      <c r="E383" t="s">
        <v>21</v>
      </c>
      <c r="F383">
        <v>2023</v>
      </c>
      <c r="G383">
        <v>2023</v>
      </c>
      <c r="H383">
        <v>200</v>
      </c>
      <c r="I383" t="s">
        <v>169</v>
      </c>
      <c r="J383">
        <v>99</v>
      </c>
      <c r="K383" t="s">
        <v>23</v>
      </c>
      <c r="L383">
        <v>8</v>
      </c>
      <c r="M383" t="s">
        <v>27</v>
      </c>
      <c r="N383">
        <v>7777</v>
      </c>
      <c r="O383" t="s">
        <v>37</v>
      </c>
      <c r="P383">
        <v>16776</v>
      </c>
    </row>
    <row r="384" spans="1:16" x14ac:dyDescent="0.3">
      <c r="A384" s="1" t="str">
        <f t="shared" si="5"/>
        <v>2023|Waikato|Total stated - total household income</v>
      </c>
      <c r="B384" t="s">
        <v>18</v>
      </c>
      <c r="C384" t="s">
        <v>19</v>
      </c>
      <c r="D384" t="s">
        <v>20</v>
      </c>
      <c r="E384" t="s">
        <v>21</v>
      </c>
      <c r="F384">
        <v>2023</v>
      </c>
      <c r="G384">
        <v>2023</v>
      </c>
      <c r="H384">
        <v>200</v>
      </c>
      <c r="I384" t="s">
        <v>169</v>
      </c>
      <c r="J384">
        <v>99</v>
      </c>
      <c r="K384" t="s">
        <v>23</v>
      </c>
      <c r="L384">
        <v>77</v>
      </c>
      <c r="M384" t="s">
        <v>32</v>
      </c>
      <c r="N384">
        <v>7777</v>
      </c>
      <c r="O384" t="s">
        <v>37</v>
      </c>
      <c r="P384">
        <v>150096</v>
      </c>
    </row>
    <row r="385" spans="1:16" x14ac:dyDescent="0.3">
      <c r="A385" s="1" t="str">
        <f t="shared" si="5"/>
        <v>2023|Waikato|Total - total household income</v>
      </c>
      <c r="B385" t="s">
        <v>18</v>
      </c>
      <c r="C385" t="s">
        <v>19</v>
      </c>
      <c r="D385" t="s">
        <v>20</v>
      </c>
      <c r="E385" t="s">
        <v>21</v>
      </c>
      <c r="F385">
        <v>2023</v>
      </c>
      <c r="G385">
        <v>2023</v>
      </c>
      <c r="H385">
        <v>200</v>
      </c>
      <c r="I385" t="s">
        <v>169</v>
      </c>
      <c r="J385">
        <v>99</v>
      </c>
      <c r="K385" t="s">
        <v>23</v>
      </c>
      <c r="L385">
        <v>99</v>
      </c>
      <c r="M385" t="s">
        <v>48</v>
      </c>
      <c r="N385">
        <v>7777</v>
      </c>
      <c r="O385" t="s">
        <v>37</v>
      </c>
      <c r="P385">
        <v>156564</v>
      </c>
    </row>
    <row r="386" spans="1:16" x14ac:dyDescent="0.3">
      <c r="A386" s="1" t="str">
        <f t="shared" si="5"/>
        <v>2023|Waikato|Median ($) - total household income</v>
      </c>
      <c r="B386" t="s">
        <v>18</v>
      </c>
      <c r="C386" t="s">
        <v>19</v>
      </c>
      <c r="D386" t="s">
        <v>20</v>
      </c>
      <c r="E386" t="s">
        <v>21</v>
      </c>
      <c r="F386">
        <v>2023</v>
      </c>
      <c r="G386">
        <v>2023</v>
      </c>
      <c r="H386">
        <v>200</v>
      </c>
      <c r="I386" t="s">
        <v>169</v>
      </c>
      <c r="J386">
        <v>99</v>
      </c>
      <c r="K386" t="s">
        <v>23</v>
      </c>
      <c r="L386" t="s">
        <v>56</v>
      </c>
      <c r="M386" t="s">
        <v>57</v>
      </c>
      <c r="N386">
        <v>7777</v>
      </c>
      <c r="O386" t="s">
        <v>37</v>
      </c>
      <c r="P386">
        <v>90100</v>
      </c>
    </row>
    <row r="387" spans="1:16" x14ac:dyDescent="0.3">
      <c r="A387" s="1" t="str">
        <f t="shared" ref="A387:A450" si="6">G387&amp;"|"&amp;I387&amp;"|"&amp;M387</f>
        <v>2023|Lakes|$20,000 or less</v>
      </c>
      <c r="B387" t="s">
        <v>18</v>
      </c>
      <c r="C387" t="s">
        <v>19</v>
      </c>
      <c r="D387" t="s">
        <v>20</v>
      </c>
      <c r="E387" t="s">
        <v>21</v>
      </c>
      <c r="F387">
        <v>2023</v>
      </c>
      <c r="G387">
        <v>2023</v>
      </c>
      <c r="H387">
        <v>201</v>
      </c>
      <c r="I387" t="s">
        <v>154</v>
      </c>
      <c r="J387">
        <v>99</v>
      </c>
      <c r="K387" t="s">
        <v>23</v>
      </c>
      <c r="L387">
        <v>1</v>
      </c>
      <c r="M387" t="s">
        <v>39</v>
      </c>
      <c r="N387">
        <v>7777</v>
      </c>
      <c r="O387" t="s">
        <v>37</v>
      </c>
      <c r="P387">
        <v>2148</v>
      </c>
    </row>
    <row r="388" spans="1:16" x14ac:dyDescent="0.3">
      <c r="A388" s="1" t="str">
        <f t="shared" si="6"/>
        <v>2023|Lakes|$20,001-$30,000</v>
      </c>
      <c r="B388" t="s">
        <v>18</v>
      </c>
      <c r="C388" t="s">
        <v>19</v>
      </c>
      <c r="D388" t="s">
        <v>20</v>
      </c>
      <c r="E388" t="s">
        <v>21</v>
      </c>
      <c r="F388">
        <v>2023</v>
      </c>
      <c r="G388">
        <v>2023</v>
      </c>
      <c r="H388">
        <v>201</v>
      </c>
      <c r="I388" t="s">
        <v>154</v>
      </c>
      <c r="J388">
        <v>99</v>
      </c>
      <c r="K388" t="s">
        <v>23</v>
      </c>
      <c r="L388">
        <v>2</v>
      </c>
      <c r="M388" t="s">
        <v>24</v>
      </c>
      <c r="N388">
        <v>7777</v>
      </c>
      <c r="O388" t="s">
        <v>37</v>
      </c>
      <c r="P388">
        <v>3366</v>
      </c>
    </row>
    <row r="389" spans="1:16" x14ac:dyDescent="0.3">
      <c r="A389" s="1" t="str">
        <f t="shared" si="6"/>
        <v>2023|Lakes|$30,001-$50,000</v>
      </c>
      <c r="B389" t="s">
        <v>18</v>
      </c>
      <c r="C389" t="s">
        <v>19</v>
      </c>
      <c r="D389" t="s">
        <v>20</v>
      </c>
      <c r="E389" t="s">
        <v>21</v>
      </c>
      <c r="F389">
        <v>2023</v>
      </c>
      <c r="G389">
        <v>2023</v>
      </c>
      <c r="H389">
        <v>201</v>
      </c>
      <c r="I389" t="s">
        <v>154</v>
      </c>
      <c r="J389">
        <v>99</v>
      </c>
      <c r="K389" t="s">
        <v>23</v>
      </c>
      <c r="L389">
        <v>3</v>
      </c>
      <c r="M389" t="s">
        <v>45</v>
      </c>
      <c r="N389">
        <v>7777</v>
      </c>
      <c r="O389" t="s">
        <v>37</v>
      </c>
      <c r="P389">
        <v>5682</v>
      </c>
    </row>
    <row r="390" spans="1:16" x14ac:dyDescent="0.3">
      <c r="A390" s="1" t="str">
        <f t="shared" si="6"/>
        <v>2023|Lakes|$50,001-$70,000</v>
      </c>
      <c r="B390" t="s">
        <v>18</v>
      </c>
      <c r="C390" t="s">
        <v>19</v>
      </c>
      <c r="D390" t="s">
        <v>20</v>
      </c>
      <c r="E390" t="s">
        <v>21</v>
      </c>
      <c r="F390">
        <v>2023</v>
      </c>
      <c r="G390">
        <v>2023</v>
      </c>
      <c r="H390">
        <v>201</v>
      </c>
      <c r="I390" t="s">
        <v>154</v>
      </c>
      <c r="J390">
        <v>99</v>
      </c>
      <c r="K390" t="s">
        <v>23</v>
      </c>
      <c r="L390">
        <v>4</v>
      </c>
      <c r="M390" t="s">
        <v>36</v>
      </c>
      <c r="N390">
        <v>7777</v>
      </c>
      <c r="O390" t="s">
        <v>37</v>
      </c>
      <c r="P390">
        <v>4389</v>
      </c>
    </row>
    <row r="391" spans="1:16" x14ac:dyDescent="0.3">
      <c r="A391" s="1" t="str">
        <f t="shared" si="6"/>
        <v>2023|Lakes|$70,001-$100,000</v>
      </c>
      <c r="B391" t="s">
        <v>18</v>
      </c>
      <c r="C391" t="s">
        <v>19</v>
      </c>
      <c r="D391" t="s">
        <v>20</v>
      </c>
      <c r="E391" t="s">
        <v>21</v>
      </c>
      <c r="F391">
        <v>2023</v>
      </c>
      <c r="G391">
        <v>2023</v>
      </c>
      <c r="H391">
        <v>201</v>
      </c>
      <c r="I391" t="s">
        <v>154</v>
      </c>
      <c r="J391">
        <v>99</v>
      </c>
      <c r="K391" t="s">
        <v>23</v>
      </c>
      <c r="L391">
        <v>5</v>
      </c>
      <c r="M391" t="s">
        <v>58</v>
      </c>
      <c r="N391">
        <v>7777</v>
      </c>
      <c r="O391" t="s">
        <v>37</v>
      </c>
      <c r="P391">
        <v>5982</v>
      </c>
    </row>
    <row r="392" spans="1:16" x14ac:dyDescent="0.3">
      <c r="A392" s="1" t="str">
        <f t="shared" si="6"/>
        <v>2023|Lakes|$100,001-$150,000</v>
      </c>
      <c r="B392" t="s">
        <v>18</v>
      </c>
      <c r="C392" t="s">
        <v>19</v>
      </c>
      <c r="D392" t="s">
        <v>20</v>
      </c>
      <c r="E392" t="s">
        <v>21</v>
      </c>
      <c r="F392">
        <v>2023</v>
      </c>
      <c r="G392">
        <v>2023</v>
      </c>
      <c r="H392">
        <v>201</v>
      </c>
      <c r="I392" t="s">
        <v>154</v>
      </c>
      <c r="J392">
        <v>99</v>
      </c>
      <c r="K392" t="s">
        <v>23</v>
      </c>
      <c r="L392">
        <v>6</v>
      </c>
      <c r="M392" t="s">
        <v>59</v>
      </c>
      <c r="N392">
        <v>7777</v>
      </c>
      <c r="O392" t="s">
        <v>37</v>
      </c>
      <c r="P392">
        <v>8211</v>
      </c>
    </row>
    <row r="393" spans="1:16" x14ac:dyDescent="0.3">
      <c r="A393" s="1" t="str">
        <f t="shared" si="6"/>
        <v>2023|Lakes|$150,001-$200,000</v>
      </c>
      <c r="B393" t="s">
        <v>18</v>
      </c>
      <c r="C393" t="s">
        <v>19</v>
      </c>
      <c r="D393" t="s">
        <v>20</v>
      </c>
      <c r="E393" t="s">
        <v>21</v>
      </c>
      <c r="F393">
        <v>2023</v>
      </c>
      <c r="G393">
        <v>2023</v>
      </c>
      <c r="H393">
        <v>201</v>
      </c>
      <c r="I393" t="s">
        <v>154</v>
      </c>
      <c r="J393">
        <v>99</v>
      </c>
      <c r="K393" t="s">
        <v>23</v>
      </c>
      <c r="L393">
        <v>7</v>
      </c>
      <c r="M393" t="s">
        <v>43</v>
      </c>
      <c r="N393">
        <v>7777</v>
      </c>
      <c r="O393" t="s">
        <v>37</v>
      </c>
      <c r="P393">
        <v>4590</v>
      </c>
    </row>
    <row r="394" spans="1:16" x14ac:dyDescent="0.3">
      <c r="A394" s="1" t="str">
        <f t="shared" si="6"/>
        <v>2023|Lakes|$200,001 or more</v>
      </c>
      <c r="B394" t="s">
        <v>18</v>
      </c>
      <c r="C394" t="s">
        <v>19</v>
      </c>
      <c r="D394" t="s">
        <v>20</v>
      </c>
      <c r="E394" t="s">
        <v>21</v>
      </c>
      <c r="F394">
        <v>2023</v>
      </c>
      <c r="G394">
        <v>2023</v>
      </c>
      <c r="H394">
        <v>201</v>
      </c>
      <c r="I394" t="s">
        <v>154</v>
      </c>
      <c r="J394">
        <v>99</v>
      </c>
      <c r="K394" t="s">
        <v>23</v>
      </c>
      <c r="L394">
        <v>8</v>
      </c>
      <c r="M394" t="s">
        <v>27</v>
      </c>
      <c r="N394">
        <v>7777</v>
      </c>
      <c r="O394" t="s">
        <v>37</v>
      </c>
      <c r="P394">
        <v>3720</v>
      </c>
    </row>
    <row r="395" spans="1:16" x14ac:dyDescent="0.3">
      <c r="A395" s="1" t="str">
        <f t="shared" si="6"/>
        <v>2023|Lakes|Total stated - total household income</v>
      </c>
      <c r="B395" t="s">
        <v>18</v>
      </c>
      <c r="C395" t="s">
        <v>19</v>
      </c>
      <c r="D395" t="s">
        <v>20</v>
      </c>
      <c r="E395" t="s">
        <v>21</v>
      </c>
      <c r="F395">
        <v>2023</v>
      </c>
      <c r="G395">
        <v>2023</v>
      </c>
      <c r="H395">
        <v>201</v>
      </c>
      <c r="I395" t="s">
        <v>154</v>
      </c>
      <c r="J395">
        <v>99</v>
      </c>
      <c r="K395" t="s">
        <v>23</v>
      </c>
      <c r="L395">
        <v>77</v>
      </c>
      <c r="M395" t="s">
        <v>32</v>
      </c>
      <c r="N395">
        <v>7777</v>
      </c>
      <c r="O395" t="s">
        <v>37</v>
      </c>
      <c r="P395">
        <v>38088</v>
      </c>
    </row>
    <row r="396" spans="1:16" x14ac:dyDescent="0.3">
      <c r="A396" s="1" t="str">
        <f t="shared" si="6"/>
        <v>2023|Lakes|Total - total household income</v>
      </c>
      <c r="B396" t="s">
        <v>18</v>
      </c>
      <c r="C396" t="s">
        <v>19</v>
      </c>
      <c r="D396" t="s">
        <v>20</v>
      </c>
      <c r="E396" t="s">
        <v>21</v>
      </c>
      <c r="F396">
        <v>2023</v>
      </c>
      <c r="G396">
        <v>2023</v>
      </c>
      <c r="H396">
        <v>201</v>
      </c>
      <c r="I396" t="s">
        <v>154</v>
      </c>
      <c r="J396">
        <v>99</v>
      </c>
      <c r="K396" t="s">
        <v>23</v>
      </c>
      <c r="L396">
        <v>99</v>
      </c>
      <c r="M396" t="s">
        <v>48</v>
      </c>
      <c r="N396">
        <v>7777</v>
      </c>
      <c r="O396" t="s">
        <v>37</v>
      </c>
      <c r="P396">
        <v>40209</v>
      </c>
    </row>
    <row r="397" spans="1:16" x14ac:dyDescent="0.3">
      <c r="A397" s="1" t="str">
        <f t="shared" si="6"/>
        <v>2023|Lakes|Median ($) - total household income</v>
      </c>
      <c r="B397" t="s">
        <v>18</v>
      </c>
      <c r="C397" t="s">
        <v>19</v>
      </c>
      <c r="D397" t="s">
        <v>20</v>
      </c>
      <c r="E397" t="s">
        <v>21</v>
      </c>
      <c r="F397">
        <v>2023</v>
      </c>
      <c r="G397">
        <v>2023</v>
      </c>
      <c r="H397">
        <v>201</v>
      </c>
      <c r="I397" t="s">
        <v>154</v>
      </c>
      <c r="J397">
        <v>99</v>
      </c>
      <c r="K397" t="s">
        <v>23</v>
      </c>
      <c r="L397" t="s">
        <v>56</v>
      </c>
      <c r="M397" t="s">
        <v>57</v>
      </c>
      <c r="N397">
        <v>7777</v>
      </c>
      <c r="O397" t="s">
        <v>37</v>
      </c>
      <c r="P397">
        <v>87300</v>
      </c>
    </row>
    <row r="398" spans="1:16" x14ac:dyDescent="0.3">
      <c r="A398" s="1" t="str">
        <f t="shared" si="6"/>
        <v>2023|Bay of Plenty|$20,000 or less</v>
      </c>
      <c r="B398" t="s">
        <v>18</v>
      </c>
      <c r="C398" t="s">
        <v>19</v>
      </c>
      <c r="D398" t="s">
        <v>20</v>
      </c>
      <c r="E398" t="s">
        <v>21</v>
      </c>
      <c r="F398">
        <v>2023</v>
      </c>
      <c r="G398">
        <v>2023</v>
      </c>
      <c r="H398">
        <v>202</v>
      </c>
      <c r="I398" t="s">
        <v>162</v>
      </c>
      <c r="J398">
        <v>99</v>
      </c>
      <c r="K398" t="s">
        <v>23</v>
      </c>
      <c r="L398">
        <v>1</v>
      </c>
      <c r="M398" t="s">
        <v>39</v>
      </c>
      <c r="N398">
        <v>7777</v>
      </c>
      <c r="O398" t="s">
        <v>37</v>
      </c>
      <c r="P398">
        <v>4710</v>
      </c>
    </row>
    <row r="399" spans="1:16" x14ac:dyDescent="0.3">
      <c r="A399" s="1" t="str">
        <f t="shared" si="6"/>
        <v>2023|Bay of Plenty|$20,001-$30,000</v>
      </c>
      <c r="B399" t="s">
        <v>18</v>
      </c>
      <c r="C399" t="s">
        <v>19</v>
      </c>
      <c r="D399" t="s">
        <v>20</v>
      </c>
      <c r="E399" t="s">
        <v>21</v>
      </c>
      <c r="F399">
        <v>2023</v>
      </c>
      <c r="G399">
        <v>2023</v>
      </c>
      <c r="H399">
        <v>202</v>
      </c>
      <c r="I399" t="s">
        <v>162</v>
      </c>
      <c r="J399">
        <v>99</v>
      </c>
      <c r="K399" t="s">
        <v>23</v>
      </c>
      <c r="L399">
        <v>2</v>
      </c>
      <c r="M399" t="s">
        <v>24</v>
      </c>
      <c r="N399">
        <v>7777</v>
      </c>
      <c r="O399" t="s">
        <v>37</v>
      </c>
      <c r="P399">
        <v>8013</v>
      </c>
    </row>
    <row r="400" spans="1:16" x14ac:dyDescent="0.3">
      <c r="A400" s="1" t="str">
        <f t="shared" si="6"/>
        <v>2023|Bay of Plenty|$30,001-$50,000</v>
      </c>
      <c r="B400" t="s">
        <v>18</v>
      </c>
      <c r="C400" t="s">
        <v>19</v>
      </c>
      <c r="D400" t="s">
        <v>20</v>
      </c>
      <c r="E400" t="s">
        <v>21</v>
      </c>
      <c r="F400">
        <v>2023</v>
      </c>
      <c r="G400">
        <v>2023</v>
      </c>
      <c r="H400">
        <v>202</v>
      </c>
      <c r="I400" t="s">
        <v>162</v>
      </c>
      <c r="J400">
        <v>99</v>
      </c>
      <c r="K400" t="s">
        <v>23</v>
      </c>
      <c r="L400">
        <v>3</v>
      </c>
      <c r="M400" t="s">
        <v>45</v>
      </c>
      <c r="N400">
        <v>7777</v>
      </c>
      <c r="O400" t="s">
        <v>37</v>
      </c>
      <c r="P400">
        <v>13914</v>
      </c>
    </row>
    <row r="401" spans="1:16" x14ac:dyDescent="0.3">
      <c r="A401" s="1" t="str">
        <f t="shared" si="6"/>
        <v>2023|Bay of Plenty|$50,001-$70,000</v>
      </c>
      <c r="B401" t="s">
        <v>18</v>
      </c>
      <c r="C401" t="s">
        <v>19</v>
      </c>
      <c r="D401" t="s">
        <v>20</v>
      </c>
      <c r="E401" t="s">
        <v>21</v>
      </c>
      <c r="F401">
        <v>2023</v>
      </c>
      <c r="G401">
        <v>2023</v>
      </c>
      <c r="H401">
        <v>202</v>
      </c>
      <c r="I401" t="s">
        <v>162</v>
      </c>
      <c r="J401">
        <v>99</v>
      </c>
      <c r="K401" t="s">
        <v>23</v>
      </c>
      <c r="L401">
        <v>4</v>
      </c>
      <c r="M401" t="s">
        <v>36</v>
      </c>
      <c r="N401">
        <v>7777</v>
      </c>
      <c r="O401" t="s">
        <v>37</v>
      </c>
      <c r="P401">
        <v>9891</v>
      </c>
    </row>
    <row r="402" spans="1:16" x14ac:dyDescent="0.3">
      <c r="A402" s="1" t="str">
        <f t="shared" si="6"/>
        <v>2023|Bay of Plenty|$70,001-$100,000</v>
      </c>
      <c r="B402" t="s">
        <v>18</v>
      </c>
      <c r="C402" t="s">
        <v>19</v>
      </c>
      <c r="D402" t="s">
        <v>20</v>
      </c>
      <c r="E402" t="s">
        <v>21</v>
      </c>
      <c r="F402">
        <v>2023</v>
      </c>
      <c r="G402">
        <v>2023</v>
      </c>
      <c r="H402">
        <v>202</v>
      </c>
      <c r="I402" t="s">
        <v>162</v>
      </c>
      <c r="J402">
        <v>99</v>
      </c>
      <c r="K402" t="s">
        <v>23</v>
      </c>
      <c r="L402">
        <v>5</v>
      </c>
      <c r="M402" t="s">
        <v>58</v>
      </c>
      <c r="N402">
        <v>7777</v>
      </c>
      <c r="O402" t="s">
        <v>37</v>
      </c>
      <c r="P402">
        <v>13245</v>
      </c>
    </row>
    <row r="403" spans="1:16" x14ac:dyDescent="0.3">
      <c r="A403" s="1" t="str">
        <f t="shared" si="6"/>
        <v>2023|Bay of Plenty|$100,001-$150,000</v>
      </c>
      <c r="B403" t="s">
        <v>18</v>
      </c>
      <c r="C403" t="s">
        <v>19</v>
      </c>
      <c r="D403" t="s">
        <v>20</v>
      </c>
      <c r="E403" t="s">
        <v>21</v>
      </c>
      <c r="F403">
        <v>2023</v>
      </c>
      <c r="G403">
        <v>2023</v>
      </c>
      <c r="H403">
        <v>202</v>
      </c>
      <c r="I403" t="s">
        <v>162</v>
      </c>
      <c r="J403">
        <v>99</v>
      </c>
      <c r="K403" t="s">
        <v>23</v>
      </c>
      <c r="L403">
        <v>6</v>
      </c>
      <c r="M403" t="s">
        <v>59</v>
      </c>
      <c r="N403">
        <v>7777</v>
      </c>
      <c r="O403" t="s">
        <v>37</v>
      </c>
      <c r="P403">
        <v>18885</v>
      </c>
    </row>
    <row r="404" spans="1:16" x14ac:dyDescent="0.3">
      <c r="A404" s="1" t="str">
        <f t="shared" si="6"/>
        <v>2023|Bay of Plenty|$150,001-$200,000</v>
      </c>
      <c r="B404" t="s">
        <v>18</v>
      </c>
      <c r="C404" t="s">
        <v>19</v>
      </c>
      <c r="D404" t="s">
        <v>20</v>
      </c>
      <c r="E404" t="s">
        <v>21</v>
      </c>
      <c r="F404">
        <v>2023</v>
      </c>
      <c r="G404">
        <v>2023</v>
      </c>
      <c r="H404">
        <v>202</v>
      </c>
      <c r="I404" t="s">
        <v>162</v>
      </c>
      <c r="J404">
        <v>99</v>
      </c>
      <c r="K404" t="s">
        <v>23</v>
      </c>
      <c r="L404">
        <v>7</v>
      </c>
      <c r="M404" t="s">
        <v>43</v>
      </c>
      <c r="N404">
        <v>7777</v>
      </c>
      <c r="O404" t="s">
        <v>37</v>
      </c>
      <c r="P404">
        <v>11499</v>
      </c>
    </row>
    <row r="405" spans="1:16" x14ac:dyDescent="0.3">
      <c r="A405" s="1" t="str">
        <f t="shared" si="6"/>
        <v>2023|Bay of Plenty|$200,001 or more</v>
      </c>
      <c r="B405" t="s">
        <v>18</v>
      </c>
      <c r="C405" t="s">
        <v>19</v>
      </c>
      <c r="D405" t="s">
        <v>20</v>
      </c>
      <c r="E405" t="s">
        <v>21</v>
      </c>
      <c r="F405">
        <v>2023</v>
      </c>
      <c r="G405">
        <v>2023</v>
      </c>
      <c r="H405">
        <v>202</v>
      </c>
      <c r="I405" t="s">
        <v>162</v>
      </c>
      <c r="J405">
        <v>99</v>
      </c>
      <c r="K405" t="s">
        <v>23</v>
      </c>
      <c r="L405">
        <v>8</v>
      </c>
      <c r="M405" t="s">
        <v>27</v>
      </c>
      <c r="N405">
        <v>7777</v>
      </c>
      <c r="O405" t="s">
        <v>37</v>
      </c>
      <c r="P405">
        <v>10581</v>
      </c>
    </row>
    <row r="406" spans="1:16" x14ac:dyDescent="0.3">
      <c r="A406" s="1" t="str">
        <f t="shared" si="6"/>
        <v>2023|Bay of Plenty|Total stated - total household income</v>
      </c>
      <c r="B406" t="s">
        <v>18</v>
      </c>
      <c r="C406" t="s">
        <v>19</v>
      </c>
      <c r="D406" t="s">
        <v>20</v>
      </c>
      <c r="E406" t="s">
        <v>21</v>
      </c>
      <c r="F406">
        <v>2023</v>
      </c>
      <c r="G406">
        <v>2023</v>
      </c>
      <c r="H406">
        <v>202</v>
      </c>
      <c r="I406" t="s">
        <v>162</v>
      </c>
      <c r="J406">
        <v>99</v>
      </c>
      <c r="K406" t="s">
        <v>23</v>
      </c>
      <c r="L406">
        <v>77</v>
      </c>
      <c r="M406" t="s">
        <v>32</v>
      </c>
      <c r="N406">
        <v>7777</v>
      </c>
      <c r="O406" t="s">
        <v>37</v>
      </c>
      <c r="P406">
        <v>90741</v>
      </c>
    </row>
    <row r="407" spans="1:16" x14ac:dyDescent="0.3">
      <c r="A407" s="1" t="str">
        <f t="shared" si="6"/>
        <v>2023|Bay of Plenty|Total - total household income</v>
      </c>
      <c r="B407" t="s">
        <v>18</v>
      </c>
      <c r="C407" t="s">
        <v>19</v>
      </c>
      <c r="D407" t="s">
        <v>20</v>
      </c>
      <c r="E407" t="s">
        <v>21</v>
      </c>
      <c r="F407">
        <v>2023</v>
      </c>
      <c r="G407">
        <v>2023</v>
      </c>
      <c r="H407">
        <v>202</v>
      </c>
      <c r="I407" t="s">
        <v>162</v>
      </c>
      <c r="J407">
        <v>99</v>
      </c>
      <c r="K407" t="s">
        <v>23</v>
      </c>
      <c r="L407">
        <v>99</v>
      </c>
      <c r="M407" t="s">
        <v>48</v>
      </c>
      <c r="N407">
        <v>7777</v>
      </c>
      <c r="O407" t="s">
        <v>37</v>
      </c>
      <c r="P407">
        <v>94314</v>
      </c>
    </row>
    <row r="408" spans="1:16" x14ac:dyDescent="0.3">
      <c r="A408" s="1" t="str">
        <f t="shared" si="6"/>
        <v>2023|Bay of Plenty|Median ($) - total household income</v>
      </c>
      <c r="B408" t="s">
        <v>18</v>
      </c>
      <c r="C408" t="s">
        <v>19</v>
      </c>
      <c r="D408" t="s">
        <v>20</v>
      </c>
      <c r="E408" t="s">
        <v>21</v>
      </c>
      <c r="F408">
        <v>2023</v>
      </c>
      <c r="G408">
        <v>2023</v>
      </c>
      <c r="H408">
        <v>202</v>
      </c>
      <c r="I408" t="s">
        <v>162</v>
      </c>
      <c r="J408">
        <v>99</v>
      </c>
      <c r="K408" t="s">
        <v>23</v>
      </c>
      <c r="L408" t="s">
        <v>56</v>
      </c>
      <c r="M408" t="s">
        <v>57</v>
      </c>
      <c r="N408">
        <v>7777</v>
      </c>
      <c r="O408" t="s">
        <v>37</v>
      </c>
      <c r="P408">
        <v>90000</v>
      </c>
    </row>
    <row r="409" spans="1:16" x14ac:dyDescent="0.3">
      <c r="A409" s="1" t="str">
        <f t="shared" si="6"/>
        <v>2023|TairÄwhiti|$20,000 or less</v>
      </c>
      <c r="B409" t="s">
        <v>18</v>
      </c>
      <c r="C409" t="s">
        <v>19</v>
      </c>
      <c r="D409" t="s">
        <v>20</v>
      </c>
      <c r="E409" t="s">
        <v>21</v>
      </c>
      <c r="F409">
        <v>2023</v>
      </c>
      <c r="G409">
        <v>2023</v>
      </c>
      <c r="H409">
        <v>203</v>
      </c>
      <c r="I409" t="s">
        <v>160</v>
      </c>
      <c r="J409">
        <v>99</v>
      </c>
      <c r="K409" t="s">
        <v>23</v>
      </c>
      <c r="L409">
        <v>1</v>
      </c>
      <c r="M409" t="s">
        <v>39</v>
      </c>
      <c r="N409">
        <v>7777</v>
      </c>
      <c r="O409" t="s">
        <v>37</v>
      </c>
      <c r="P409">
        <v>1026</v>
      </c>
    </row>
    <row r="410" spans="1:16" x14ac:dyDescent="0.3">
      <c r="A410" s="1" t="str">
        <f t="shared" si="6"/>
        <v>2023|TairÄwhiti|$20,001-$30,000</v>
      </c>
      <c r="B410" t="s">
        <v>18</v>
      </c>
      <c r="C410" t="s">
        <v>19</v>
      </c>
      <c r="D410" t="s">
        <v>20</v>
      </c>
      <c r="E410" t="s">
        <v>21</v>
      </c>
      <c r="F410">
        <v>2023</v>
      </c>
      <c r="G410">
        <v>2023</v>
      </c>
      <c r="H410">
        <v>203</v>
      </c>
      <c r="I410" t="s">
        <v>160</v>
      </c>
      <c r="J410">
        <v>99</v>
      </c>
      <c r="K410" t="s">
        <v>23</v>
      </c>
      <c r="L410">
        <v>2</v>
      </c>
      <c r="M410" t="s">
        <v>24</v>
      </c>
      <c r="N410">
        <v>7777</v>
      </c>
      <c r="O410" t="s">
        <v>37</v>
      </c>
      <c r="P410">
        <v>1635</v>
      </c>
    </row>
    <row r="411" spans="1:16" x14ac:dyDescent="0.3">
      <c r="A411" s="1" t="str">
        <f t="shared" si="6"/>
        <v>2023|TairÄwhiti|$30,001-$50,000</v>
      </c>
      <c r="B411" t="s">
        <v>18</v>
      </c>
      <c r="C411" t="s">
        <v>19</v>
      </c>
      <c r="D411" t="s">
        <v>20</v>
      </c>
      <c r="E411" t="s">
        <v>21</v>
      </c>
      <c r="F411">
        <v>2023</v>
      </c>
      <c r="G411">
        <v>2023</v>
      </c>
      <c r="H411">
        <v>203</v>
      </c>
      <c r="I411" t="s">
        <v>160</v>
      </c>
      <c r="J411">
        <v>99</v>
      </c>
      <c r="K411" t="s">
        <v>23</v>
      </c>
      <c r="L411">
        <v>3</v>
      </c>
      <c r="M411" t="s">
        <v>45</v>
      </c>
      <c r="N411">
        <v>7777</v>
      </c>
      <c r="O411" t="s">
        <v>37</v>
      </c>
      <c r="P411">
        <v>2523</v>
      </c>
    </row>
    <row r="412" spans="1:16" x14ac:dyDescent="0.3">
      <c r="A412" s="1" t="str">
        <f t="shared" si="6"/>
        <v>2023|TairÄwhiti|$50,001-$70,000</v>
      </c>
      <c r="B412" t="s">
        <v>18</v>
      </c>
      <c r="C412" t="s">
        <v>19</v>
      </c>
      <c r="D412" t="s">
        <v>20</v>
      </c>
      <c r="E412" t="s">
        <v>21</v>
      </c>
      <c r="F412">
        <v>2023</v>
      </c>
      <c r="G412">
        <v>2023</v>
      </c>
      <c r="H412">
        <v>203</v>
      </c>
      <c r="I412" t="s">
        <v>160</v>
      </c>
      <c r="J412">
        <v>99</v>
      </c>
      <c r="K412" t="s">
        <v>23</v>
      </c>
      <c r="L412">
        <v>4</v>
      </c>
      <c r="M412" t="s">
        <v>36</v>
      </c>
      <c r="N412">
        <v>7777</v>
      </c>
      <c r="O412" t="s">
        <v>37</v>
      </c>
      <c r="P412">
        <v>1959</v>
      </c>
    </row>
    <row r="413" spans="1:16" x14ac:dyDescent="0.3">
      <c r="A413" s="1" t="str">
        <f t="shared" si="6"/>
        <v>2023|TairÄwhiti|$70,001-$100,000</v>
      </c>
      <c r="B413" t="s">
        <v>18</v>
      </c>
      <c r="C413" t="s">
        <v>19</v>
      </c>
      <c r="D413" t="s">
        <v>20</v>
      </c>
      <c r="E413" t="s">
        <v>21</v>
      </c>
      <c r="F413">
        <v>2023</v>
      </c>
      <c r="G413">
        <v>2023</v>
      </c>
      <c r="H413">
        <v>203</v>
      </c>
      <c r="I413" t="s">
        <v>160</v>
      </c>
      <c r="J413">
        <v>99</v>
      </c>
      <c r="K413" t="s">
        <v>23</v>
      </c>
      <c r="L413">
        <v>5</v>
      </c>
      <c r="M413" t="s">
        <v>58</v>
      </c>
      <c r="N413">
        <v>7777</v>
      </c>
      <c r="O413" t="s">
        <v>37</v>
      </c>
      <c r="P413">
        <v>2649</v>
      </c>
    </row>
    <row r="414" spans="1:16" x14ac:dyDescent="0.3">
      <c r="A414" s="1" t="str">
        <f t="shared" si="6"/>
        <v>2023|TairÄwhiti|$100,001-$150,000</v>
      </c>
      <c r="B414" t="s">
        <v>18</v>
      </c>
      <c r="C414" t="s">
        <v>19</v>
      </c>
      <c r="D414" t="s">
        <v>20</v>
      </c>
      <c r="E414" t="s">
        <v>21</v>
      </c>
      <c r="F414">
        <v>2023</v>
      </c>
      <c r="G414">
        <v>2023</v>
      </c>
      <c r="H414">
        <v>203</v>
      </c>
      <c r="I414" t="s">
        <v>160</v>
      </c>
      <c r="J414">
        <v>99</v>
      </c>
      <c r="K414" t="s">
        <v>23</v>
      </c>
      <c r="L414">
        <v>6</v>
      </c>
      <c r="M414" t="s">
        <v>59</v>
      </c>
      <c r="N414">
        <v>7777</v>
      </c>
      <c r="O414" t="s">
        <v>37</v>
      </c>
      <c r="P414">
        <v>3249</v>
      </c>
    </row>
    <row r="415" spans="1:16" x14ac:dyDescent="0.3">
      <c r="A415" s="1" t="str">
        <f t="shared" si="6"/>
        <v>2023|TairÄwhiti|$150,001-$200,000</v>
      </c>
      <c r="B415" t="s">
        <v>18</v>
      </c>
      <c r="C415" t="s">
        <v>19</v>
      </c>
      <c r="D415" t="s">
        <v>20</v>
      </c>
      <c r="E415" t="s">
        <v>21</v>
      </c>
      <c r="F415">
        <v>2023</v>
      </c>
      <c r="G415">
        <v>2023</v>
      </c>
      <c r="H415">
        <v>203</v>
      </c>
      <c r="I415" t="s">
        <v>160</v>
      </c>
      <c r="J415">
        <v>99</v>
      </c>
      <c r="K415" t="s">
        <v>23</v>
      </c>
      <c r="L415">
        <v>7</v>
      </c>
      <c r="M415" t="s">
        <v>43</v>
      </c>
      <c r="N415">
        <v>7777</v>
      </c>
      <c r="O415" t="s">
        <v>37</v>
      </c>
      <c r="P415">
        <v>1740</v>
      </c>
    </row>
    <row r="416" spans="1:16" x14ac:dyDescent="0.3">
      <c r="A416" s="1" t="str">
        <f t="shared" si="6"/>
        <v>2023|TairÄwhiti|$200,001 or more</v>
      </c>
      <c r="B416" t="s">
        <v>18</v>
      </c>
      <c r="C416" t="s">
        <v>19</v>
      </c>
      <c r="D416" t="s">
        <v>20</v>
      </c>
      <c r="E416" t="s">
        <v>21</v>
      </c>
      <c r="F416">
        <v>2023</v>
      </c>
      <c r="G416">
        <v>2023</v>
      </c>
      <c r="H416">
        <v>203</v>
      </c>
      <c r="I416" t="s">
        <v>160</v>
      </c>
      <c r="J416">
        <v>99</v>
      </c>
      <c r="K416" t="s">
        <v>23</v>
      </c>
      <c r="L416">
        <v>8</v>
      </c>
      <c r="M416" t="s">
        <v>27</v>
      </c>
      <c r="N416">
        <v>7777</v>
      </c>
      <c r="O416" t="s">
        <v>37</v>
      </c>
      <c r="P416">
        <v>1449</v>
      </c>
    </row>
    <row r="417" spans="1:16" x14ac:dyDescent="0.3">
      <c r="A417" s="1" t="str">
        <f t="shared" si="6"/>
        <v>2023|TairÄwhiti|Total stated - total household income</v>
      </c>
      <c r="B417" t="s">
        <v>18</v>
      </c>
      <c r="C417" t="s">
        <v>19</v>
      </c>
      <c r="D417" t="s">
        <v>20</v>
      </c>
      <c r="E417" t="s">
        <v>21</v>
      </c>
      <c r="F417">
        <v>2023</v>
      </c>
      <c r="G417">
        <v>2023</v>
      </c>
      <c r="H417">
        <v>203</v>
      </c>
      <c r="I417" t="s">
        <v>160</v>
      </c>
      <c r="J417">
        <v>99</v>
      </c>
      <c r="K417" t="s">
        <v>23</v>
      </c>
      <c r="L417">
        <v>77</v>
      </c>
      <c r="M417" t="s">
        <v>32</v>
      </c>
      <c r="N417">
        <v>7777</v>
      </c>
      <c r="O417" t="s">
        <v>37</v>
      </c>
      <c r="P417">
        <v>16227</v>
      </c>
    </row>
    <row r="418" spans="1:16" x14ac:dyDescent="0.3">
      <c r="A418" s="1" t="str">
        <f t="shared" si="6"/>
        <v>2023|TairÄwhiti|Total - total household income</v>
      </c>
      <c r="B418" t="s">
        <v>18</v>
      </c>
      <c r="C418" t="s">
        <v>19</v>
      </c>
      <c r="D418" t="s">
        <v>20</v>
      </c>
      <c r="E418" t="s">
        <v>21</v>
      </c>
      <c r="F418">
        <v>2023</v>
      </c>
      <c r="G418">
        <v>2023</v>
      </c>
      <c r="H418">
        <v>203</v>
      </c>
      <c r="I418" t="s">
        <v>160</v>
      </c>
      <c r="J418">
        <v>99</v>
      </c>
      <c r="K418" t="s">
        <v>23</v>
      </c>
      <c r="L418">
        <v>99</v>
      </c>
      <c r="M418" t="s">
        <v>48</v>
      </c>
      <c r="N418">
        <v>7777</v>
      </c>
      <c r="O418" t="s">
        <v>37</v>
      </c>
      <c r="P418">
        <v>17124</v>
      </c>
    </row>
    <row r="419" spans="1:16" x14ac:dyDescent="0.3">
      <c r="A419" s="1" t="str">
        <f t="shared" si="6"/>
        <v>2023|TairÄwhiti|Median ($) - total household income</v>
      </c>
      <c r="B419" t="s">
        <v>18</v>
      </c>
      <c r="C419" t="s">
        <v>19</v>
      </c>
      <c r="D419" t="s">
        <v>20</v>
      </c>
      <c r="E419" t="s">
        <v>21</v>
      </c>
      <c r="F419">
        <v>2023</v>
      </c>
      <c r="G419">
        <v>2023</v>
      </c>
      <c r="H419">
        <v>203</v>
      </c>
      <c r="I419" t="s">
        <v>160</v>
      </c>
      <c r="J419">
        <v>99</v>
      </c>
      <c r="K419" t="s">
        <v>23</v>
      </c>
      <c r="L419" t="s">
        <v>56</v>
      </c>
      <c r="M419" t="s">
        <v>57</v>
      </c>
      <c r="N419">
        <v>7777</v>
      </c>
      <c r="O419" t="s">
        <v>37</v>
      </c>
      <c r="P419">
        <v>81000</v>
      </c>
    </row>
    <row r="420" spans="1:16" x14ac:dyDescent="0.3">
      <c r="A420" s="1" t="str">
        <f t="shared" si="6"/>
        <v>2023|Taranaki|$20,000 or less</v>
      </c>
      <c r="B420" t="s">
        <v>18</v>
      </c>
      <c r="C420" t="s">
        <v>19</v>
      </c>
      <c r="D420" t="s">
        <v>20</v>
      </c>
      <c r="E420" t="s">
        <v>21</v>
      </c>
      <c r="F420">
        <v>2023</v>
      </c>
      <c r="G420">
        <v>2023</v>
      </c>
      <c r="H420">
        <v>204</v>
      </c>
      <c r="I420" t="s">
        <v>159</v>
      </c>
      <c r="J420">
        <v>99</v>
      </c>
      <c r="K420" t="s">
        <v>23</v>
      </c>
      <c r="L420">
        <v>1</v>
      </c>
      <c r="M420" t="s">
        <v>39</v>
      </c>
      <c r="N420">
        <v>7777</v>
      </c>
      <c r="O420" t="s">
        <v>37</v>
      </c>
      <c r="P420">
        <v>2739</v>
      </c>
    </row>
    <row r="421" spans="1:16" x14ac:dyDescent="0.3">
      <c r="A421" s="1" t="str">
        <f t="shared" si="6"/>
        <v>2023|Taranaki|$20,001-$30,000</v>
      </c>
      <c r="B421" t="s">
        <v>18</v>
      </c>
      <c r="C421" t="s">
        <v>19</v>
      </c>
      <c r="D421" t="s">
        <v>20</v>
      </c>
      <c r="E421" t="s">
        <v>21</v>
      </c>
      <c r="F421">
        <v>2023</v>
      </c>
      <c r="G421">
        <v>2023</v>
      </c>
      <c r="H421">
        <v>204</v>
      </c>
      <c r="I421" t="s">
        <v>159</v>
      </c>
      <c r="J421">
        <v>99</v>
      </c>
      <c r="K421" t="s">
        <v>23</v>
      </c>
      <c r="L421">
        <v>2</v>
      </c>
      <c r="M421" t="s">
        <v>24</v>
      </c>
      <c r="N421">
        <v>7777</v>
      </c>
      <c r="O421" t="s">
        <v>37</v>
      </c>
      <c r="P421">
        <v>4620</v>
      </c>
    </row>
    <row r="422" spans="1:16" x14ac:dyDescent="0.3">
      <c r="A422" s="1" t="str">
        <f t="shared" si="6"/>
        <v>2023|Taranaki|$30,001-$50,000</v>
      </c>
      <c r="B422" t="s">
        <v>18</v>
      </c>
      <c r="C422" t="s">
        <v>19</v>
      </c>
      <c r="D422" t="s">
        <v>20</v>
      </c>
      <c r="E422" t="s">
        <v>21</v>
      </c>
      <c r="F422">
        <v>2023</v>
      </c>
      <c r="G422">
        <v>2023</v>
      </c>
      <c r="H422">
        <v>204</v>
      </c>
      <c r="I422" t="s">
        <v>159</v>
      </c>
      <c r="J422">
        <v>99</v>
      </c>
      <c r="K422" t="s">
        <v>23</v>
      </c>
      <c r="L422">
        <v>3</v>
      </c>
      <c r="M422" t="s">
        <v>45</v>
      </c>
      <c r="N422">
        <v>7777</v>
      </c>
      <c r="O422" t="s">
        <v>37</v>
      </c>
      <c r="P422">
        <v>7368</v>
      </c>
    </row>
    <row r="423" spans="1:16" x14ac:dyDescent="0.3">
      <c r="A423" s="1" t="str">
        <f t="shared" si="6"/>
        <v>2023|Taranaki|$50,001-$70,000</v>
      </c>
      <c r="B423" t="s">
        <v>18</v>
      </c>
      <c r="C423" t="s">
        <v>19</v>
      </c>
      <c r="D423" t="s">
        <v>20</v>
      </c>
      <c r="E423" t="s">
        <v>21</v>
      </c>
      <c r="F423">
        <v>2023</v>
      </c>
      <c r="G423">
        <v>2023</v>
      </c>
      <c r="H423">
        <v>204</v>
      </c>
      <c r="I423" t="s">
        <v>159</v>
      </c>
      <c r="J423">
        <v>99</v>
      </c>
      <c r="K423" t="s">
        <v>23</v>
      </c>
      <c r="L423">
        <v>4</v>
      </c>
      <c r="M423" t="s">
        <v>36</v>
      </c>
      <c r="N423">
        <v>7777</v>
      </c>
      <c r="O423" t="s">
        <v>37</v>
      </c>
      <c r="P423">
        <v>5397</v>
      </c>
    </row>
    <row r="424" spans="1:16" x14ac:dyDescent="0.3">
      <c r="A424" s="1" t="str">
        <f t="shared" si="6"/>
        <v>2023|Taranaki|$70,001-$100,000</v>
      </c>
      <c r="B424" t="s">
        <v>18</v>
      </c>
      <c r="C424" t="s">
        <v>19</v>
      </c>
      <c r="D424" t="s">
        <v>20</v>
      </c>
      <c r="E424" t="s">
        <v>21</v>
      </c>
      <c r="F424">
        <v>2023</v>
      </c>
      <c r="G424">
        <v>2023</v>
      </c>
      <c r="H424">
        <v>204</v>
      </c>
      <c r="I424" t="s">
        <v>159</v>
      </c>
      <c r="J424">
        <v>99</v>
      </c>
      <c r="K424" t="s">
        <v>23</v>
      </c>
      <c r="L424">
        <v>5</v>
      </c>
      <c r="M424" t="s">
        <v>58</v>
      </c>
      <c r="N424">
        <v>7777</v>
      </c>
      <c r="O424" t="s">
        <v>37</v>
      </c>
      <c r="P424">
        <v>7164</v>
      </c>
    </row>
    <row r="425" spans="1:16" x14ac:dyDescent="0.3">
      <c r="A425" s="1" t="str">
        <f t="shared" si="6"/>
        <v>2023|Taranaki|$100,001-$150,000</v>
      </c>
      <c r="B425" t="s">
        <v>18</v>
      </c>
      <c r="C425" t="s">
        <v>19</v>
      </c>
      <c r="D425" t="s">
        <v>20</v>
      </c>
      <c r="E425" t="s">
        <v>21</v>
      </c>
      <c r="F425">
        <v>2023</v>
      </c>
      <c r="G425">
        <v>2023</v>
      </c>
      <c r="H425">
        <v>204</v>
      </c>
      <c r="I425" t="s">
        <v>159</v>
      </c>
      <c r="J425">
        <v>99</v>
      </c>
      <c r="K425" t="s">
        <v>23</v>
      </c>
      <c r="L425">
        <v>6</v>
      </c>
      <c r="M425" t="s">
        <v>59</v>
      </c>
      <c r="N425">
        <v>7777</v>
      </c>
      <c r="O425" t="s">
        <v>37</v>
      </c>
      <c r="P425">
        <v>9456</v>
      </c>
    </row>
    <row r="426" spans="1:16" x14ac:dyDescent="0.3">
      <c r="A426" s="1" t="str">
        <f t="shared" si="6"/>
        <v>2023|Taranaki|$150,001-$200,000</v>
      </c>
      <c r="B426" t="s">
        <v>18</v>
      </c>
      <c r="C426" t="s">
        <v>19</v>
      </c>
      <c r="D426" t="s">
        <v>20</v>
      </c>
      <c r="E426" t="s">
        <v>21</v>
      </c>
      <c r="F426">
        <v>2023</v>
      </c>
      <c r="G426">
        <v>2023</v>
      </c>
      <c r="H426">
        <v>204</v>
      </c>
      <c r="I426" t="s">
        <v>159</v>
      </c>
      <c r="J426">
        <v>99</v>
      </c>
      <c r="K426" t="s">
        <v>23</v>
      </c>
      <c r="L426">
        <v>7</v>
      </c>
      <c r="M426" t="s">
        <v>43</v>
      </c>
      <c r="N426">
        <v>7777</v>
      </c>
      <c r="O426" t="s">
        <v>37</v>
      </c>
      <c r="P426">
        <v>5271</v>
      </c>
    </row>
    <row r="427" spans="1:16" x14ac:dyDescent="0.3">
      <c r="A427" s="1" t="str">
        <f t="shared" si="6"/>
        <v>2023|Taranaki|$200,001 or more</v>
      </c>
      <c r="B427" t="s">
        <v>18</v>
      </c>
      <c r="C427" t="s">
        <v>19</v>
      </c>
      <c r="D427" t="s">
        <v>20</v>
      </c>
      <c r="E427" t="s">
        <v>21</v>
      </c>
      <c r="F427">
        <v>2023</v>
      </c>
      <c r="G427">
        <v>2023</v>
      </c>
      <c r="H427">
        <v>204</v>
      </c>
      <c r="I427" t="s">
        <v>159</v>
      </c>
      <c r="J427">
        <v>99</v>
      </c>
      <c r="K427" t="s">
        <v>23</v>
      </c>
      <c r="L427">
        <v>8</v>
      </c>
      <c r="M427" t="s">
        <v>27</v>
      </c>
      <c r="N427">
        <v>7777</v>
      </c>
      <c r="O427" t="s">
        <v>37</v>
      </c>
      <c r="P427">
        <v>4347</v>
      </c>
    </row>
    <row r="428" spans="1:16" x14ac:dyDescent="0.3">
      <c r="A428" s="1" t="str">
        <f t="shared" si="6"/>
        <v>2023|Taranaki|Total stated - total household income</v>
      </c>
      <c r="B428" t="s">
        <v>18</v>
      </c>
      <c r="C428" t="s">
        <v>19</v>
      </c>
      <c r="D428" t="s">
        <v>20</v>
      </c>
      <c r="E428" t="s">
        <v>21</v>
      </c>
      <c r="F428">
        <v>2023</v>
      </c>
      <c r="G428">
        <v>2023</v>
      </c>
      <c r="H428">
        <v>204</v>
      </c>
      <c r="I428" t="s">
        <v>159</v>
      </c>
      <c r="J428">
        <v>99</v>
      </c>
      <c r="K428" t="s">
        <v>23</v>
      </c>
      <c r="L428">
        <v>77</v>
      </c>
      <c r="M428" t="s">
        <v>32</v>
      </c>
      <c r="N428">
        <v>7777</v>
      </c>
      <c r="O428" t="s">
        <v>37</v>
      </c>
      <c r="P428">
        <v>46365</v>
      </c>
    </row>
    <row r="429" spans="1:16" x14ac:dyDescent="0.3">
      <c r="A429" s="1" t="str">
        <f t="shared" si="6"/>
        <v>2023|Taranaki|Total - total household income</v>
      </c>
      <c r="B429" t="s">
        <v>18</v>
      </c>
      <c r="C429" t="s">
        <v>19</v>
      </c>
      <c r="D429" t="s">
        <v>20</v>
      </c>
      <c r="E429" t="s">
        <v>21</v>
      </c>
      <c r="F429">
        <v>2023</v>
      </c>
      <c r="G429">
        <v>2023</v>
      </c>
      <c r="H429">
        <v>204</v>
      </c>
      <c r="I429" t="s">
        <v>159</v>
      </c>
      <c r="J429">
        <v>99</v>
      </c>
      <c r="K429" t="s">
        <v>23</v>
      </c>
      <c r="L429">
        <v>99</v>
      </c>
      <c r="M429" t="s">
        <v>48</v>
      </c>
      <c r="N429">
        <v>7777</v>
      </c>
      <c r="O429" t="s">
        <v>37</v>
      </c>
      <c r="P429">
        <v>48153</v>
      </c>
    </row>
    <row r="430" spans="1:16" x14ac:dyDescent="0.3">
      <c r="A430" s="1" t="str">
        <f t="shared" si="6"/>
        <v>2023|Taranaki|Median ($) - total household income</v>
      </c>
      <c r="B430" t="s">
        <v>18</v>
      </c>
      <c r="C430" t="s">
        <v>19</v>
      </c>
      <c r="D430" t="s">
        <v>20</v>
      </c>
      <c r="E430" t="s">
        <v>21</v>
      </c>
      <c r="F430">
        <v>2023</v>
      </c>
      <c r="G430">
        <v>2023</v>
      </c>
      <c r="H430">
        <v>204</v>
      </c>
      <c r="I430" t="s">
        <v>159</v>
      </c>
      <c r="J430">
        <v>99</v>
      </c>
      <c r="K430" t="s">
        <v>23</v>
      </c>
      <c r="L430" t="s">
        <v>56</v>
      </c>
      <c r="M430" t="s">
        <v>57</v>
      </c>
      <c r="N430">
        <v>7777</v>
      </c>
      <c r="O430" t="s">
        <v>37</v>
      </c>
      <c r="P430">
        <v>82800</v>
      </c>
    </row>
    <row r="431" spans="1:16" x14ac:dyDescent="0.3">
      <c r="A431" s="1" t="str">
        <f t="shared" si="6"/>
        <v>2023|Hawke's Bay|$20,000 or less</v>
      </c>
      <c r="B431" t="s">
        <v>18</v>
      </c>
      <c r="C431" t="s">
        <v>19</v>
      </c>
      <c r="D431" t="s">
        <v>20</v>
      </c>
      <c r="E431" t="s">
        <v>21</v>
      </c>
      <c r="F431">
        <v>2023</v>
      </c>
      <c r="G431">
        <v>2023</v>
      </c>
      <c r="H431">
        <v>300</v>
      </c>
      <c r="I431" t="s">
        <v>170</v>
      </c>
      <c r="J431">
        <v>99</v>
      </c>
      <c r="K431" t="s">
        <v>23</v>
      </c>
      <c r="L431">
        <v>1</v>
      </c>
      <c r="M431" t="s">
        <v>39</v>
      </c>
      <c r="N431">
        <v>7777</v>
      </c>
      <c r="O431" t="s">
        <v>37</v>
      </c>
      <c r="P431">
        <v>3168</v>
      </c>
    </row>
    <row r="432" spans="1:16" x14ac:dyDescent="0.3">
      <c r="A432" s="1" t="str">
        <f t="shared" si="6"/>
        <v>2023|Hawke's Bay|$20,001-$30,000</v>
      </c>
      <c r="B432" t="s">
        <v>18</v>
      </c>
      <c r="C432" t="s">
        <v>19</v>
      </c>
      <c r="D432" t="s">
        <v>20</v>
      </c>
      <c r="E432" t="s">
        <v>21</v>
      </c>
      <c r="F432">
        <v>2023</v>
      </c>
      <c r="G432">
        <v>2023</v>
      </c>
      <c r="H432">
        <v>300</v>
      </c>
      <c r="I432" t="s">
        <v>170</v>
      </c>
      <c r="J432">
        <v>99</v>
      </c>
      <c r="K432" t="s">
        <v>23</v>
      </c>
      <c r="L432">
        <v>2</v>
      </c>
      <c r="M432" t="s">
        <v>24</v>
      </c>
      <c r="N432">
        <v>7777</v>
      </c>
      <c r="O432" t="s">
        <v>37</v>
      </c>
      <c r="P432">
        <v>5844</v>
      </c>
    </row>
    <row r="433" spans="1:16" x14ac:dyDescent="0.3">
      <c r="A433" s="1" t="str">
        <f t="shared" si="6"/>
        <v>2023|Hawke's Bay|$30,001-$50,000</v>
      </c>
      <c r="B433" t="s">
        <v>18</v>
      </c>
      <c r="C433" t="s">
        <v>19</v>
      </c>
      <c r="D433" t="s">
        <v>20</v>
      </c>
      <c r="E433" t="s">
        <v>21</v>
      </c>
      <c r="F433">
        <v>2023</v>
      </c>
      <c r="G433">
        <v>2023</v>
      </c>
      <c r="H433">
        <v>300</v>
      </c>
      <c r="I433" t="s">
        <v>170</v>
      </c>
      <c r="J433">
        <v>99</v>
      </c>
      <c r="K433" t="s">
        <v>23</v>
      </c>
      <c r="L433">
        <v>3</v>
      </c>
      <c r="M433" t="s">
        <v>45</v>
      </c>
      <c r="N433">
        <v>7777</v>
      </c>
      <c r="O433" t="s">
        <v>37</v>
      </c>
      <c r="P433">
        <v>9036</v>
      </c>
    </row>
    <row r="434" spans="1:16" x14ac:dyDescent="0.3">
      <c r="A434" s="1" t="str">
        <f t="shared" si="6"/>
        <v>2023|Hawke's Bay|$50,001-$70,000</v>
      </c>
      <c r="B434" t="s">
        <v>18</v>
      </c>
      <c r="C434" t="s">
        <v>19</v>
      </c>
      <c r="D434" t="s">
        <v>20</v>
      </c>
      <c r="E434" t="s">
        <v>21</v>
      </c>
      <c r="F434">
        <v>2023</v>
      </c>
      <c r="G434">
        <v>2023</v>
      </c>
      <c r="H434">
        <v>300</v>
      </c>
      <c r="I434" t="s">
        <v>170</v>
      </c>
      <c r="J434">
        <v>99</v>
      </c>
      <c r="K434" t="s">
        <v>23</v>
      </c>
      <c r="L434">
        <v>4</v>
      </c>
      <c r="M434" t="s">
        <v>36</v>
      </c>
      <c r="N434">
        <v>7777</v>
      </c>
      <c r="O434" t="s">
        <v>37</v>
      </c>
      <c r="P434">
        <v>6717</v>
      </c>
    </row>
    <row r="435" spans="1:16" x14ac:dyDescent="0.3">
      <c r="A435" s="1" t="str">
        <f t="shared" si="6"/>
        <v>2023|Hawke's Bay|$70,001-$100,000</v>
      </c>
      <c r="B435" t="s">
        <v>18</v>
      </c>
      <c r="C435" t="s">
        <v>19</v>
      </c>
      <c r="D435" t="s">
        <v>20</v>
      </c>
      <c r="E435" t="s">
        <v>21</v>
      </c>
      <c r="F435">
        <v>2023</v>
      </c>
      <c r="G435">
        <v>2023</v>
      </c>
      <c r="H435">
        <v>300</v>
      </c>
      <c r="I435" t="s">
        <v>170</v>
      </c>
      <c r="J435">
        <v>99</v>
      </c>
      <c r="K435" t="s">
        <v>23</v>
      </c>
      <c r="L435">
        <v>5</v>
      </c>
      <c r="M435" t="s">
        <v>58</v>
      </c>
      <c r="N435">
        <v>7777</v>
      </c>
      <c r="O435" t="s">
        <v>37</v>
      </c>
      <c r="P435">
        <v>8865</v>
      </c>
    </row>
    <row r="436" spans="1:16" x14ac:dyDescent="0.3">
      <c r="A436" s="1" t="str">
        <f t="shared" si="6"/>
        <v>2023|Hawke's Bay|$100,001-$150,000</v>
      </c>
      <c r="B436" t="s">
        <v>18</v>
      </c>
      <c r="C436" t="s">
        <v>19</v>
      </c>
      <c r="D436" t="s">
        <v>20</v>
      </c>
      <c r="E436" t="s">
        <v>21</v>
      </c>
      <c r="F436">
        <v>2023</v>
      </c>
      <c r="G436">
        <v>2023</v>
      </c>
      <c r="H436">
        <v>300</v>
      </c>
      <c r="I436" t="s">
        <v>170</v>
      </c>
      <c r="J436">
        <v>99</v>
      </c>
      <c r="K436" t="s">
        <v>23</v>
      </c>
      <c r="L436">
        <v>6</v>
      </c>
      <c r="M436" t="s">
        <v>59</v>
      </c>
      <c r="N436">
        <v>7777</v>
      </c>
      <c r="O436" t="s">
        <v>37</v>
      </c>
      <c r="P436">
        <v>12528</v>
      </c>
    </row>
    <row r="437" spans="1:16" x14ac:dyDescent="0.3">
      <c r="A437" s="1" t="str">
        <f t="shared" si="6"/>
        <v>2023|Hawke's Bay|$150,001-$200,000</v>
      </c>
      <c r="B437" t="s">
        <v>18</v>
      </c>
      <c r="C437" t="s">
        <v>19</v>
      </c>
      <c r="D437" t="s">
        <v>20</v>
      </c>
      <c r="E437" t="s">
        <v>21</v>
      </c>
      <c r="F437">
        <v>2023</v>
      </c>
      <c r="G437">
        <v>2023</v>
      </c>
      <c r="H437">
        <v>300</v>
      </c>
      <c r="I437" t="s">
        <v>170</v>
      </c>
      <c r="J437">
        <v>99</v>
      </c>
      <c r="K437" t="s">
        <v>23</v>
      </c>
      <c r="L437">
        <v>7</v>
      </c>
      <c r="M437" t="s">
        <v>43</v>
      </c>
      <c r="N437">
        <v>7777</v>
      </c>
      <c r="O437" t="s">
        <v>37</v>
      </c>
      <c r="P437">
        <v>7167</v>
      </c>
    </row>
    <row r="438" spans="1:16" x14ac:dyDescent="0.3">
      <c r="A438" s="1" t="str">
        <f t="shared" si="6"/>
        <v>2023|Hawke's Bay|$200,001 or more</v>
      </c>
      <c r="B438" t="s">
        <v>18</v>
      </c>
      <c r="C438" t="s">
        <v>19</v>
      </c>
      <c r="D438" t="s">
        <v>20</v>
      </c>
      <c r="E438" t="s">
        <v>21</v>
      </c>
      <c r="F438">
        <v>2023</v>
      </c>
      <c r="G438">
        <v>2023</v>
      </c>
      <c r="H438">
        <v>300</v>
      </c>
      <c r="I438" t="s">
        <v>170</v>
      </c>
      <c r="J438">
        <v>99</v>
      </c>
      <c r="K438" t="s">
        <v>23</v>
      </c>
      <c r="L438">
        <v>8</v>
      </c>
      <c r="M438" t="s">
        <v>27</v>
      </c>
      <c r="N438">
        <v>7777</v>
      </c>
      <c r="O438" t="s">
        <v>37</v>
      </c>
      <c r="P438">
        <v>6123</v>
      </c>
    </row>
    <row r="439" spans="1:16" x14ac:dyDescent="0.3">
      <c r="A439" s="1" t="str">
        <f t="shared" si="6"/>
        <v>2023|Hawke's Bay|Total stated - total household income</v>
      </c>
      <c r="B439" t="s">
        <v>18</v>
      </c>
      <c r="C439" t="s">
        <v>19</v>
      </c>
      <c r="D439" t="s">
        <v>20</v>
      </c>
      <c r="E439" t="s">
        <v>21</v>
      </c>
      <c r="F439">
        <v>2023</v>
      </c>
      <c r="G439">
        <v>2023</v>
      </c>
      <c r="H439">
        <v>300</v>
      </c>
      <c r="I439" t="s">
        <v>170</v>
      </c>
      <c r="J439">
        <v>99</v>
      </c>
      <c r="K439" t="s">
        <v>23</v>
      </c>
      <c r="L439">
        <v>77</v>
      </c>
      <c r="M439" t="s">
        <v>32</v>
      </c>
      <c r="N439">
        <v>7777</v>
      </c>
      <c r="O439" t="s">
        <v>37</v>
      </c>
      <c r="P439">
        <v>59451</v>
      </c>
    </row>
    <row r="440" spans="1:16" x14ac:dyDescent="0.3">
      <c r="A440" s="1" t="str">
        <f t="shared" si="6"/>
        <v>2023|Hawke's Bay|Total - total household income</v>
      </c>
      <c r="B440" t="s">
        <v>18</v>
      </c>
      <c r="C440" t="s">
        <v>19</v>
      </c>
      <c r="D440" t="s">
        <v>20</v>
      </c>
      <c r="E440" t="s">
        <v>21</v>
      </c>
      <c r="F440">
        <v>2023</v>
      </c>
      <c r="G440">
        <v>2023</v>
      </c>
      <c r="H440">
        <v>300</v>
      </c>
      <c r="I440" t="s">
        <v>170</v>
      </c>
      <c r="J440">
        <v>99</v>
      </c>
      <c r="K440" t="s">
        <v>23</v>
      </c>
      <c r="L440">
        <v>99</v>
      </c>
      <c r="M440" t="s">
        <v>48</v>
      </c>
      <c r="N440">
        <v>7777</v>
      </c>
      <c r="O440" t="s">
        <v>37</v>
      </c>
      <c r="P440">
        <v>62877</v>
      </c>
    </row>
    <row r="441" spans="1:16" x14ac:dyDescent="0.3">
      <c r="A441" s="1" t="str">
        <f t="shared" si="6"/>
        <v>2023|Hawke's Bay|Median ($) - total household income</v>
      </c>
      <c r="B441" t="s">
        <v>18</v>
      </c>
      <c r="C441" t="s">
        <v>19</v>
      </c>
      <c r="D441" t="s">
        <v>20</v>
      </c>
      <c r="E441" t="s">
        <v>21</v>
      </c>
      <c r="F441">
        <v>2023</v>
      </c>
      <c r="G441">
        <v>2023</v>
      </c>
      <c r="H441">
        <v>300</v>
      </c>
      <c r="I441" t="s">
        <v>170</v>
      </c>
      <c r="J441">
        <v>99</v>
      </c>
      <c r="K441" t="s">
        <v>23</v>
      </c>
      <c r="L441" t="s">
        <v>56</v>
      </c>
      <c r="M441" t="s">
        <v>57</v>
      </c>
      <c r="N441">
        <v>7777</v>
      </c>
      <c r="O441" t="s">
        <v>37</v>
      </c>
      <c r="P441">
        <v>86800</v>
      </c>
    </row>
    <row r="442" spans="1:16" x14ac:dyDescent="0.3">
      <c r="A442" s="1" t="str">
        <f t="shared" si="6"/>
        <v>2023|Whanganui|$20,000 or less</v>
      </c>
      <c r="B442" t="s">
        <v>18</v>
      </c>
      <c r="C442" t="s">
        <v>19</v>
      </c>
      <c r="D442" t="s">
        <v>20</v>
      </c>
      <c r="E442" t="s">
        <v>21</v>
      </c>
      <c r="F442">
        <v>2023</v>
      </c>
      <c r="G442">
        <v>2023</v>
      </c>
      <c r="H442">
        <v>301</v>
      </c>
      <c r="I442" t="s">
        <v>158</v>
      </c>
      <c r="J442">
        <v>99</v>
      </c>
      <c r="K442" t="s">
        <v>23</v>
      </c>
      <c r="L442">
        <v>1</v>
      </c>
      <c r="M442" t="s">
        <v>39</v>
      </c>
      <c r="N442">
        <v>7777</v>
      </c>
      <c r="O442" t="s">
        <v>37</v>
      </c>
      <c r="P442">
        <v>1875</v>
      </c>
    </row>
    <row r="443" spans="1:16" x14ac:dyDescent="0.3">
      <c r="A443" s="1" t="str">
        <f t="shared" si="6"/>
        <v>2023|Whanganui|$20,001-$30,000</v>
      </c>
      <c r="B443" t="s">
        <v>18</v>
      </c>
      <c r="C443" t="s">
        <v>19</v>
      </c>
      <c r="D443" t="s">
        <v>20</v>
      </c>
      <c r="E443" t="s">
        <v>21</v>
      </c>
      <c r="F443">
        <v>2023</v>
      </c>
      <c r="G443">
        <v>2023</v>
      </c>
      <c r="H443">
        <v>301</v>
      </c>
      <c r="I443" t="s">
        <v>158</v>
      </c>
      <c r="J443">
        <v>99</v>
      </c>
      <c r="K443" t="s">
        <v>23</v>
      </c>
      <c r="L443">
        <v>2</v>
      </c>
      <c r="M443" t="s">
        <v>24</v>
      </c>
      <c r="N443">
        <v>7777</v>
      </c>
      <c r="O443" t="s">
        <v>37</v>
      </c>
      <c r="P443">
        <v>3324</v>
      </c>
    </row>
    <row r="444" spans="1:16" x14ac:dyDescent="0.3">
      <c r="A444" s="1" t="str">
        <f t="shared" si="6"/>
        <v>2023|Whanganui|$30,001-$50,000</v>
      </c>
      <c r="B444" t="s">
        <v>18</v>
      </c>
      <c r="C444" t="s">
        <v>19</v>
      </c>
      <c r="D444" t="s">
        <v>20</v>
      </c>
      <c r="E444" t="s">
        <v>21</v>
      </c>
      <c r="F444">
        <v>2023</v>
      </c>
      <c r="G444">
        <v>2023</v>
      </c>
      <c r="H444">
        <v>301</v>
      </c>
      <c r="I444" t="s">
        <v>158</v>
      </c>
      <c r="J444">
        <v>99</v>
      </c>
      <c r="K444" t="s">
        <v>23</v>
      </c>
      <c r="L444">
        <v>3</v>
      </c>
      <c r="M444" t="s">
        <v>45</v>
      </c>
      <c r="N444">
        <v>7777</v>
      </c>
      <c r="O444" t="s">
        <v>37</v>
      </c>
      <c r="P444">
        <v>4719</v>
      </c>
    </row>
    <row r="445" spans="1:16" x14ac:dyDescent="0.3">
      <c r="A445" s="1" t="str">
        <f t="shared" si="6"/>
        <v>2023|Whanganui|$50,001-$70,000</v>
      </c>
      <c r="B445" t="s">
        <v>18</v>
      </c>
      <c r="C445" t="s">
        <v>19</v>
      </c>
      <c r="D445" t="s">
        <v>20</v>
      </c>
      <c r="E445" t="s">
        <v>21</v>
      </c>
      <c r="F445">
        <v>2023</v>
      </c>
      <c r="G445">
        <v>2023</v>
      </c>
      <c r="H445">
        <v>301</v>
      </c>
      <c r="I445" t="s">
        <v>158</v>
      </c>
      <c r="J445">
        <v>99</v>
      </c>
      <c r="K445" t="s">
        <v>23</v>
      </c>
      <c r="L445">
        <v>4</v>
      </c>
      <c r="M445" t="s">
        <v>36</v>
      </c>
      <c r="N445">
        <v>7777</v>
      </c>
      <c r="O445" t="s">
        <v>37</v>
      </c>
      <c r="P445">
        <v>3201</v>
      </c>
    </row>
    <row r="446" spans="1:16" x14ac:dyDescent="0.3">
      <c r="A446" s="1" t="str">
        <f t="shared" si="6"/>
        <v>2023|Whanganui|$70,001-$100,000</v>
      </c>
      <c r="B446" t="s">
        <v>18</v>
      </c>
      <c r="C446" t="s">
        <v>19</v>
      </c>
      <c r="D446" t="s">
        <v>20</v>
      </c>
      <c r="E446" t="s">
        <v>21</v>
      </c>
      <c r="F446">
        <v>2023</v>
      </c>
      <c r="G446">
        <v>2023</v>
      </c>
      <c r="H446">
        <v>301</v>
      </c>
      <c r="I446" t="s">
        <v>158</v>
      </c>
      <c r="J446">
        <v>99</v>
      </c>
      <c r="K446" t="s">
        <v>23</v>
      </c>
      <c r="L446">
        <v>5</v>
      </c>
      <c r="M446" t="s">
        <v>58</v>
      </c>
      <c r="N446">
        <v>7777</v>
      </c>
      <c r="O446" t="s">
        <v>37</v>
      </c>
      <c r="P446">
        <v>4074</v>
      </c>
    </row>
    <row r="447" spans="1:16" x14ac:dyDescent="0.3">
      <c r="A447" s="1" t="str">
        <f t="shared" si="6"/>
        <v>2023|Whanganui|$100,001-$150,000</v>
      </c>
      <c r="B447" t="s">
        <v>18</v>
      </c>
      <c r="C447" t="s">
        <v>19</v>
      </c>
      <c r="D447" t="s">
        <v>20</v>
      </c>
      <c r="E447" t="s">
        <v>21</v>
      </c>
      <c r="F447">
        <v>2023</v>
      </c>
      <c r="G447">
        <v>2023</v>
      </c>
      <c r="H447">
        <v>301</v>
      </c>
      <c r="I447" t="s">
        <v>158</v>
      </c>
      <c r="J447">
        <v>99</v>
      </c>
      <c r="K447" t="s">
        <v>23</v>
      </c>
      <c r="L447">
        <v>6</v>
      </c>
      <c r="M447" t="s">
        <v>59</v>
      </c>
      <c r="N447">
        <v>7777</v>
      </c>
      <c r="O447" t="s">
        <v>37</v>
      </c>
      <c r="P447">
        <v>4731</v>
      </c>
    </row>
    <row r="448" spans="1:16" x14ac:dyDescent="0.3">
      <c r="A448" s="1" t="str">
        <f t="shared" si="6"/>
        <v>2023|Whanganui|$150,001-$200,000</v>
      </c>
      <c r="B448" t="s">
        <v>18</v>
      </c>
      <c r="C448" t="s">
        <v>19</v>
      </c>
      <c r="D448" t="s">
        <v>20</v>
      </c>
      <c r="E448" t="s">
        <v>21</v>
      </c>
      <c r="F448">
        <v>2023</v>
      </c>
      <c r="G448">
        <v>2023</v>
      </c>
      <c r="H448">
        <v>301</v>
      </c>
      <c r="I448" t="s">
        <v>158</v>
      </c>
      <c r="J448">
        <v>99</v>
      </c>
      <c r="K448" t="s">
        <v>23</v>
      </c>
      <c r="L448">
        <v>7</v>
      </c>
      <c r="M448" t="s">
        <v>43</v>
      </c>
      <c r="N448">
        <v>7777</v>
      </c>
      <c r="O448" t="s">
        <v>37</v>
      </c>
      <c r="P448">
        <v>2187</v>
      </c>
    </row>
    <row r="449" spans="1:16" x14ac:dyDescent="0.3">
      <c r="A449" s="1" t="str">
        <f t="shared" si="6"/>
        <v>2023|Whanganui|$200,001 or more</v>
      </c>
      <c r="B449" t="s">
        <v>18</v>
      </c>
      <c r="C449" t="s">
        <v>19</v>
      </c>
      <c r="D449" t="s">
        <v>20</v>
      </c>
      <c r="E449" t="s">
        <v>21</v>
      </c>
      <c r="F449">
        <v>2023</v>
      </c>
      <c r="G449">
        <v>2023</v>
      </c>
      <c r="H449">
        <v>301</v>
      </c>
      <c r="I449" t="s">
        <v>158</v>
      </c>
      <c r="J449">
        <v>99</v>
      </c>
      <c r="K449" t="s">
        <v>23</v>
      </c>
      <c r="L449">
        <v>8</v>
      </c>
      <c r="M449" t="s">
        <v>27</v>
      </c>
      <c r="N449">
        <v>7777</v>
      </c>
      <c r="O449" t="s">
        <v>37</v>
      </c>
      <c r="P449">
        <v>1416</v>
      </c>
    </row>
    <row r="450" spans="1:16" x14ac:dyDescent="0.3">
      <c r="A450" s="1" t="str">
        <f t="shared" si="6"/>
        <v>2023|Whanganui|Total stated - total household income</v>
      </c>
      <c r="B450" t="s">
        <v>18</v>
      </c>
      <c r="C450" t="s">
        <v>19</v>
      </c>
      <c r="D450" t="s">
        <v>20</v>
      </c>
      <c r="E450" t="s">
        <v>21</v>
      </c>
      <c r="F450">
        <v>2023</v>
      </c>
      <c r="G450">
        <v>2023</v>
      </c>
      <c r="H450">
        <v>301</v>
      </c>
      <c r="I450" t="s">
        <v>158</v>
      </c>
      <c r="J450">
        <v>99</v>
      </c>
      <c r="K450" t="s">
        <v>23</v>
      </c>
      <c r="L450">
        <v>77</v>
      </c>
      <c r="M450" t="s">
        <v>32</v>
      </c>
      <c r="N450">
        <v>7777</v>
      </c>
      <c r="O450" t="s">
        <v>37</v>
      </c>
      <c r="P450">
        <v>25527</v>
      </c>
    </row>
    <row r="451" spans="1:16" x14ac:dyDescent="0.3">
      <c r="A451" s="1" t="str">
        <f t="shared" ref="A451:A514" si="7">G451&amp;"|"&amp;I451&amp;"|"&amp;M451</f>
        <v>2023|Whanganui|Total - total household income</v>
      </c>
      <c r="B451" t="s">
        <v>18</v>
      </c>
      <c r="C451" t="s">
        <v>19</v>
      </c>
      <c r="D451" t="s">
        <v>20</v>
      </c>
      <c r="E451" t="s">
        <v>21</v>
      </c>
      <c r="F451">
        <v>2023</v>
      </c>
      <c r="G451">
        <v>2023</v>
      </c>
      <c r="H451">
        <v>301</v>
      </c>
      <c r="I451" t="s">
        <v>158</v>
      </c>
      <c r="J451">
        <v>99</v>
      </c>
      <c r="K451" t="s">
        <v>23</v>
      </c>
      <c r="L451">
        <v>99</v>
      </c>
      <c r="M451" t="s">
        <v>48</v>
      </c>
      <c r="N451">
        <v>7777</v>
      </c>
      <c r="O451" t="s">
        <v>37</v>
      </c>
      <c r="P451">
        <v>26535</v>
      </c>
    </row>
    <row r="452" spans="1:16" x14ac:dyDescent="0.3">
      <c r="A452" s="1" t="str">
        <f t="shared" si="7"/>
        <v>2023|Whanganui|Median ($) - total household income</v>
      </c>
      <c r="B452" t="s">
        <v>18</v>
      </c>
      <c r="C452" t="s">
        <v>19</v>
      </c>
      <c r="D452" t="s">
        <v>20</v>
      </c>
      <c r="E452" t="s">
        <v>21</v>
      </c>
      <c r="F452">
        <v>2023</v>
      </c>
      <c r="G452">
        <v>2023</v>
      </c>
      <c r="H452">
        <v>301</v>
      </c>
      <c r="I452" t="s">
        <v>158</v>
      </c>
      <c r="J452">
        <v>99</v>
      </c>
      <c r="K452" t="s">
        <v>23</v>
      </c>
      <c r="L452" t="s">
        <v>56</v>
      </c>
      <c r="M452" t="s">
        <v>57</v>
      </c>
      <c r="N452">
        <v>7777</v>
      </c>
      <c r="O452" t="s">
        <v>37</v>
      </c>
      <c r="P452">
        <v>67500</v>
      </c>
    </row>
    <row r="453" spans="1:16" x14ac:dyDescent="0.3">
      <c r="A453" s="1" t="str">
        <f t="shared" si="7"/>
        <v>2023|MidCentral|$20,000 or less</v>
      </c>
      <c r="B453" t="s">
        <v>18</v>
      </c>
      <c r="C453" t="s">
        <v>19</v>
      </c>
      <c r="D453" t="s">
        <v>20</v>
      </c>
      <c r="E453" t="s">
        <v>21</v>
      </c>
      <c r="F453">
        <v>2023</v>
      </c>
      <c r="G453">
        <v>2023</v>
      </c>
      <c r="H453">
        <v>302</v>
      </c>
      <c r="I453" t="s">
        <v>156</v>
      </c>
      <c r="J453">
        <v>99</v>
      </c>
      <c r="K453" t="s">
        <v>23</v>
      </c>
      <c r="L453">
        <v>1</v>
      </c>
      <c r="M453" t="s">
        <v>39</v>
      </c>
      <c r="N453">
        <v>7777</v>
      </c>
      <c r="O453" t="s">
        <v>37</v>
      </c>
      <c r="P453">
        <v>4023</v>
      </c>
    </row>
    <row r="454" spans="1:16" x14ac:dyDescent="0.3">
      <c r="A454" s="1" t="str">
        <f t="shared" si="7"/>
        <v>2023|MidCentral|$20,001-$30,000</v>
      </c>
      <c r="B454" t="s">
        <v>18</v>
      </c>
      <c r="C454" t="s">
        <v>19</v>
      </c>
      <c r="D454" t="s">
        <v>20</v>
      </c>
      <c r="E454" t="s">
        <v>21</v>
      </c>
      <c r="F454">
        <v>2023</v>
      </c>
      <c r="G454">
        <v>2023</v>
      </c>
      <c r="H454">
        <v>302</v>
      </c>
      <c r="I454" t="s">
        <v>156</v>
      </c>
      <c r="J454">
        <v>99</v>
      </c>
      <c r="K454" t="s">
        <v>23</v>
      </c>
      <c r="L454">
        <v>2</v>
      </c>
      <c r="M454" t="s">
        <v>24</v>
      </c>
      <c r="N454">
        <v>7777</v>
      </c>
      <c r="O454" t="s">
        <v>37</v>
      </c>
      <c r="P454">
        <v>7011</v>
      </c>
    </row>
    <row r="455" spans="1:16" x14ac:dyDescent="0.3">
      <c r="A455" s="1" t="str">
        <f t="shared" si="7"/>
        <v>2023|MidCentral|$30,001-$50,000</v>
      </c>
      <c r="B455" t="s">
        <v>18</v>
      </c>
      <c r="C455" t="s">
        <v>19</v>
      </c>
      <c r="D455" t="s">
        <v>20</v>
      </c>
      <c r="E455" t="s">
        <v>21</v>
      </c>
      <c r="F455">
        <v>2023</v>
      </c>
      <c r="G455">
        <v>2023</v>
      </c>
      <c r="H455">
        <v>302</v>
      </c>
      <c r="I455" t="s">
        <v>156</v>
      </c>
      <c r="J455">
        <v>99</v>
      </c>
      <c r="K455" t="s">
        <v>23</v>
      </c>
      <c r="L455">
        <v>3</v>
      </c>
      <c r="M455" t="s">
        <v>45</v>
      </c>
      <c r="N455">
        <v>7777</v>
      </c>
      <c r="O455" t="s">
        <v>37</v>
      </c>
      <c r="P455">
        <v>10710</v>
      </c>
    </row>
    <row r="456" spans="1:16" x14ac:dyDescent="0.3">
      <c r="A456" s="1" t="str">
        <f t="shared" si="7"/>
        <v>2023|MidCentral|$50,001-$70,000</v>
      </c>
      <c r="B456" t="s">
        <v>18</v>
      </c>
      <c r="C456" t="s">
        <v>19</v>
      </c>
      <c r="D456" t="s">
        <v>20</v>
      </c>
      <c r="E456" t="s">
        <v>21</v>
      </c>
      <c r="F456">
        <v>2023</v>
      </c>
      <c r="G456">
        <v>2023</v>
      </c>
      <c r="H456">
        <v>302</v>
      </c>
      <c r="I456" t="s">
        <v>156</v>
      </c>
      <c r="J456">
        <v>99</v>
      </c>
      <c r="K456" t="s">
        <v>23</v>
      </c>
      <c r="L456">
        <v>4</v>
      </c>
      <c r="M456" t="s">
        <v>36</v>
      </c>
      <c r="N456">
        <v>7777</v>
      </c>
      <c r="O456" t="s">
        <v>37</v>
      </c>
      <c r="P456">
        <v>7800</v>
      </c>
    </row>
    <row r="457" spans="1:16" x14ac:dyDescent="0.3">
      <c r="A457" s="1" t="str">
        <f t="shared" si="7"/>
        <v>2023|MidCentral|$70,001-$100,000</v>
      </c>
      <c r="B457" t="s">
        <v>18</v>
      </c>
      <c r="C457" t="s">
        <v>19</v>
      </c>
      <c r="D457" t="s">
        <v>20</v>
      </c>
      <c r="E457" t="s">
        <v>21</v>
      </c>
      <c r="F457">
        <v>2023</v>
      </c>
      <c r="G457">
        <v>2023</v>
      </c>
      <c r="H457">
        <v>302</v>
      </c>
      <c r="I457" t="s">
        <v>156</v>
      </c>
      <c r="J457">
        <v>99</v>
      </c>
      <c r="K457" t="s">
        <v>23</v>
      </c>
      <c r="L457">
        <v>5</v>
      </c>
      <c r="M457" t="s">
        <v>58</v>
      </c>
      <c r="N457">
        <v>7777</v>
      </c>
      <c r="O457" t="s">
        <v>37</v>
      </c>
      <c r="P457">
        <v>10395</v>
      </c>
    </row>
    <row r="458" spans="1:16" x14ac:dyDescent="0.3">
      <c r="A458" s="1" t="str">
        <f t="shared" si="7"/>
        <v>2023|MidCentral|$100,001-$150,000</v>
      </c>
      <c r="B458" t="s">
        <v>18</v>
      </c>
      <c r="C458" t="s">
        <v>19</v>
      </c>
      <c r="D458" t="s">
        <v>20</v>
      </c>
      <c r="E458" t="s">
        <v>21</v>
      </c>
      <c r="F458">
        <v>2023</v>
      </c>
      <c r="G458">
        <v>2023</v>
      </c>
      <c r="H458">
        <v>302</v>
      </c>
      <c r="I458" t="s">
        <v>156</v>
      </c>
      <c r="J458">
        <v>99</v>
      </c>
      <c r="K458" t="s">
        <v>23</v>
      </c>
      <c r="L458">
        <v>6</v>
      </c>
      <c r="M458" t="s">
        <v>59</v>
      </c>
      <c r="N458">
        <v>7777</v>
      </c>
      <c r="O458" t="s">
        <v>37</v>
      </c>
      <c r="P458">
        <v>14040</v>
      </c>
    </row>
    <row r="459" spans="1:16" x14ac:dyDescent="0.3">
      <c r="A459" s="1" t="str">
        <f t="shared" si="7"/>
        <v>2023|MidCentral|$150,001-$200,000</v>
      </c>
      <c r="B459" t="s">
        <v>18</v>
      </c>
      <c r="C459" t="s">
        <v>19</v>
      </c>
      <c r="D459" t="s">
        <v>20</v>
      </c>
      <c r="E459" t="s">
        <v>21</v>
      </c>
      <c r="F459">
        <v>2023</v>
      </c>
      <c r="G459">
        <v>2023</v>
      </c>
      <c r="H459">
        <v>302</v>
      </c>
      <c r="I459" t="s">
        <v>156</v>
      </c>
      <c r="J459">
        <v>99</v>
      </c>
      <c r="K459" t="s">
        <v>23</v>
      </c>
      <c r="L459">
        <v>7</v>
      </c>
      <c r="M459" t="s">
        <v>43</v>
      </c>
      <c r="N459">
        <v>7777</v>
      </c>
      <c r="O459" t="s">
        <v>37</v>
      </c>
      <c r="P459">
        <v>7566</v>
      </c>
    </row>
    <row r="460" spans="1:16" x14ac:dyDescent="0.3">
      <c r="A460" s="1" t="str">
        <f t="shared" si="7"/>
        <v>2023|MidCentral|$200,001 or more</v>
      </c>
      <c r="B460" t="s">
        <v>18</v>
      </c>
      <c r="C460" t="s">
        <v>19</v>
      </c>
      <c r="D460" t="s">
        <v>20</v>
      </c>
      <c r="E460" t="s">
        <v>21</v>
      </c>
      <c r="F460">
        <v>2023</v>
      </c>
      <c r="G460">
        <v>2023</v>
      </c>
      <c r="H460">
        <v>302</v>
      </c>
      <c r="I460" t="s">
        <v>156</v>
      </c>
      <c r="J460">
        <v>99</v>
      </c>
      <c r="K460" t="s">
        <v>23</v>
      </c>
      <c r="L460">
        <v>8</v>
      </c>
      <c r="M460" t="s">
        <v>27</v>
      </c>
      <c r="N460">
        <v>7777</v>
      </c>
      <c r="O460" t="s">
        <v>37</v>
      </c>
      <c r="P460">
        <v>5649</v>
      </c>
    </row>
    <row r="461" spans="1:16" x14ac:dyDescent="0.3">
      <c r="A461" s="1" t="str">
        <f t="shared" si="7"/>
        <v>2023|MidCentral|Total stated - total household income</v>
      </c>
      <c r="B461" t="s">
        <v>18</v>
      </c>
      <c r="C461" t="s">
        <v>19</v>
      </c>
      <c r="D461" t="s">
        <v>20</v>
      </c>
      <c r="E461" t="s">
        <v>21</v>
      </c>
      <c r="F461">
        <v>2023</v>
      </c>
      <c r="G461">
        <v>2023</v>
      </c>
      <c r="H461">
        <v>302</v>
      </c>
      <c r="I461" t="s">
        <v>156</v>
      </c>
      <c r="J461">
        <v>99</v>
      </c>
      <c r="K461" t="s">
        <v>23</v>
      </c>
      <c r="L461">
        <v>77</v>
      </c>
      <c r="M461" t="s">
        <v>32</v>
      </c>
      <c r="N461">
        <v>7777</v>
      </c>
      <c r="O461" t="s">
        <v>37</v>
      </c>
      <c r="P461">
        <v>67197</v>
      </c>
    </row>
    <row r="462" spans="1:16" x14ac:dyDescent="0.3">
      <c r="A462" s="1" t="str">
        <f t="shared" si="7"/>
        <v>2023|MidCentral|Total - total household income</v>
      </c>
      <c r="B462" t="s">
        <v>18</v>
      </c>
      <c r="C462" t="s">
        <v>19</v>
      </c>
      <c r="D462" t="s">
        <v>20</v>
      </c>
      <c r="E462" t="s">
        <v>21</v>
      </c>
      <c r="F462">
        <v>2023</v>
      </c>
      <c r="G462">
        <v>2023</v>
      </c>
      <c r="H462">
        <v>302</v>
      </c>
      <c r="I462" t="s">
        <v>156</v>
      </c>
      <c r="J462">
        <v>99</v>
      </c>
      <c r="K462" t="s">
        <v>23</v>
      </c>
      <c r="L462">
        <v>99</v>
      </c>
      <c r="M462" t="s">
        <v>48</v>
      </c>
      <c r="N462">
        <v>7777</v>
      </c>
      <c r="O462" t="s">
        <v>37</v>
      </c>
      <c r="P462">
        <v>69177</v>
      </c>
    </row>
    <row r="463" spans="1:16" x14ac:dyDescent="0.3">
      <c r="A463" s="1" t="str">
        <f t="shared" si="7"/>
        <v>2023|MidCentral|Median ($) - total household income</v>
      </c>
      <c r="B463" t="s">
        <v>18</v>
      </c>
      <c r="C463" t="s">
        <v>19</v>
      </c>
      <c r="D463" t="s">
        <v>20</v>
      </c>
      <c r="E463" t="s">
        <v>21</v>
      </c>
      <c r="F463">
        <v>2023</v>
      </c>
      <c r="G463">
        <v>2023</v>
      </c>
      <c r="H463">
        <v>302</v>
      </c>
      <c r="I463" t="s">
        <v>156</v>
      </c>
      <c r="J463">
        <v>99</v>
      </c>
      <c r="K463" t="s">
        <v>23</v>
      </c>
      <c r="L463" t="s">
        <v>56</v>
      </c>
      <c r="M463" t="s">
        <v>57</v>
      </c>
      <c r="N463">
        <v>7777</v>
      </c>
      <c r="O463" t="s">
        <v>37</v>
      </c>
      <c r="P463">
        <v>81700</v>
      </c>
    </row>
    <row r="464" spans="1:16" x14ac:dyDescent="0.3">
      <c r="A464" s="1" t="str">
        <f t="shared" si="7"/>
        <v>2023|Capital, Coast and Hutt Valley|$20,000 or less</v>
      </c>
      <c r="B464" t="s">
        <v>18</v>
      </c>
      <c r="C464" t="s">
        <v>19</v>
      </c>
      <c r="D464" t="s">
        <v>20</v>
      </c>
      <c r="E464" t="s">
        <v>21</v>
      </c>
      <c r="F464">
        <v>2023</v>
      </c>
      <c r="G464">
        <v>2023</v>
      </c>
      <c r="H464">
        <v>303</v>
      </c>
      <c r="I464" t="s">
        <v>167</v>
      </c>
      <c r="J464">
        <v>99</v>
      </c>
      <c r="K464" t="s">
        <v>23</v>
      </c>
      <c r="L464">
        <v>1</v>
      </c>
      <c r="M464" t="s">
        <v>39</v>
      </c>
      <c r="N464">
        <v>7777</v>
      </c>
      <c r="O464" t="s">
        <v>37</v>
      </c>
      <c r="P464">
        <v>7416</v>
      </c>
    </row>
    <row r="465" spans="1:16" x14ac:dyDescent="0.3">
      <c r="A465" s="1" t="str">
        <f t="shared" si="7"/>
        <v>2023|Capital, Coast and Hutt Valley|$20,001-$30,000</v>
      </c>
      <c r="B465" t="s">
        <v>18</v>
      </c>
      <c r="C465" t="s">
        <v>19</v>
      </c>
      <c r="D465" t="s">
        <v>20</v>
      </c>
      <c r="E465" t="s">
        <v>21</v>
      </c>
      <c r="F465">
        <v>2023</v>
      </c>
      <c r="G465">
        <v>2023</v>
      </c>
      <c r="H465">
        <v>303</v>
      </c>
      <c r="I465" t="s">
        <v>167</v>
      </c>
      <c r="J465">
        <v>99</v>
      </c>
      <c r="K465" t="s">
        <v>23</v>
      </c>
      <c r="L465">
        <v>2</v>
      </c>
      <c r="M465" t="s">
        <v>24</v>
      </c>
      <c r="N465">
        <v>7777</v>
      </c>
      <c r="O465" t="s">
        <v>37</v>
      </c>
      <c r="P465">
        <v>11058</v>
      </c>
    </row>
    <row r="466" spans="1:16" x14ac:dyDescent="0.3">
      <c r="A466" s="1" t="str">
        <f t="shared" si="7"/>
        <v>2023|Capital, Coast and Hutt Valley|$30,001-$50,000</v>
      </c>
      <c r="B466" t="s">
        <v>18</v>
      </c>
      <c r="C466" t="s">
        <v>19</v>
      </c>
      <c r="D466" t="s">
        <v>20</v>
      </c>
      <c r="E466" t="s">
        <v>21</v>
      </c>
      <c r="F466">
        <v>2023</v>
      </c>
      <c r="G466">
        <v>2023</v>
      </c>
      <c r="H466">
        <v>303</v>
      </c>
      <c r="I466" t="s">
        <v>167</v>
      </c>
      <c r="J466">
        <v>99</v>
      </c>
      <c r="K466" t="s">
        <v>23</v>
      </c>
      <c r="L466">
        <v>3</v>
      </c>
      <c r="M466" t="s">
        <v>45</v>
      </c>
      <c r="N466">
        <v>7777</v>
      </c>
      <c r="O466" t="s">
        <v>37</v>
      </c>
      <c r="P466">
        <v>16734</v>
      </c>
    </row>
    <row r="467" spans="1:16" x14ac:dyDescent="0.3">
      <c r="A467" s="1" t="str">
        <f t="shared" si="7"/>
        <v>2023|Capital, Coast and Hutt Valley|$50,001-$70,000</v>
      </c>
      <c r="B467" t="s">
        <v>18</v>
      </c>
      <c r="C467" t="s">
        <v>19</v>
      </c>
      <c r="D467" t="s">
        <v>20</v>
      </c>
      <c r="E467" t="s">
        <v>21</v>
      </c>
      <c r="F467">
        <v>2023</v>
      </c>
      <c r="G467">
        <v>2023</v>
      </c>
      <c r="H467">
        <v>303</v>
      </c>
      <c r="I467" t="s">
        <v>167</v>
      </c>
      <c r="J467">
        <v>99</v>
      </c>
      <c r="K467" t="s">
        <v>23</v>
      </c>
      <c r="L467">
        <v>4</v>
      </c>
      <c r="M467" t="s">
        <v>36</v>
      </c>
      <c r="N467">
        <v>7777</v>
      </c>
      <c r="O467" t="s">
        <v>37</v>
      </c>
      <c r="P467">
        <v>14037</v>
      </c>
    </row>
    <row r="468" spans="1:16" x14ac:dyDescent="0.3">
      <c r="A468" s="1" t="str">
        <f t="shared" si="7"/>
        <v>2023|Capital, Coast and Hutt Valley|$70,001-$100,000</v>
      </c>
      <c r="B468" t="s">
        <v>18</v>
      </c>
      <c r="C468" t="s">
        <v>19</v>
      </c>
      <c r="D468" t="s">
        <v>20</v>
      </c>
      <c r="E468" t="s">
        <v>21</v>
      </c>
      <c r="F468">
        <v>2023</v>
      </c>
      <c r="G468">
        <v>2023</v>
      </c>
      <c r="H468">
        <v>303</v>
      </c>
      <c r="I468" t="s">
        <v>167</v>
      </c>
      <c r="J468">
        <v>99</v>
      </c>
      <c r="K468" t="s">
        <v>23</v>
      </c>
      <c r="L468">
        <v>5</v>
      </c>
      <c r="M468" t="s">
        <v>58</v>
      </c>
      <c r="N468">
        <v>7777</v>
      </c>
      <c r="O468" t="s">
        <v>37</v>
      </c>
      <c r="P468">
        <v>20286</v>
      </c>
    </row>
    <row r="469" spans="1:16" x14ac:dyDescent="0.3">
      <c r="A469" s="1" t="str">
        <f t="shared" si="7"/>
        <v>2023|Capital, Coast and Hutt Valley|$100,001-$150,000</v>
      </c>
      <c r="B469" t="s">
        <v>18</v>
      </c>
      <c r="C469" t="s">
        <v>19</v>
      </c>
      <c r="D469" t="s">
        <v>20</v>
      </c>
      <c r="E469" t="s">
        <v>21</v>
      </c>
      <c r="F469">
        <v>2023</v>
      </c>
      <c r="G469">
        <v>2023</v>
      </c>
      <c r="H469">
        <v>303</v>
      </c>
      <c r="I469" t="s">
        <v>167</v>
      </c>
      <c r="J469">
        <v>99</v>
      </c>
      <c r="K469" t="s">
        <v>23</v>
      </c>
      <c r="L469">
        <v>6</v>
      </c>
      <c r="M469" t="s">
        <v>59</v>
      </c>
      <c r="N469">
        <v>7777</v>
      </c>
      <c r="O469" t="s">
        <v>37</v>
      </c>
      <c r="P469">
        <v>33561</v>
      </c>
    </row>
    <row r="470" spans="1:16" x14ac:dyDescent="0.3">
      <c r="A470" s="1" t="str">
        <f t="shared" si="7"/>
        <v>2023|Capital, Coast and Hutt Valley|$150,001-$200,000</v>
      </c>
      <c r="B470" t="s">
        <v>18</v>
      </c>
      <c r="C470" t="s">
        <v>19</v>
      </c>
      <c r="D470" t="s">
        <v>20</v>
      </c>
      <c r="E470" t="s">
        <v>21</v>
      </c>
      <c r="F470">
        <v>2023</v>
      </c>
      <c r="G470">
        <v>2023</v>
      </c>
      <c r="H470">
        <v>303</v>
      </c>
      <c r="I470" t="s">
        <v>167</v>
      </c>
      <c r="J470">
        <v>99</v>
      </c>
      <c r="K470" t="s">
        <v>23</v>
      </c>
      <c r="L470">
        <v>7</v>
      </c>
      <c r="M470" t="s">
        <v>43</v>
      </c>
      <c r="N470">
        <v>7777</v>
      </c>
      <c r="O470" t="s">
        <v>37</v>
      </c>
      <c r="P470">
        <v>26565</v>
      </c>
    </row>
    <row r="471" spans="1:16" x14ac:dyDescent="0.3">
      <c r="A471" s="1" t="str">
        <f t="shared" si="7"/>
        <v>2023|Capital, Coast and Hutt Valley|$200,001 or more</v>
      </c>
      <c r="B471" t="s">
        <v>18</v>
      </c>
      <c r="C471" t="s">
        <v>19</v>
      </c>
      <c r="D471" t="s">
        <v>20</v>
      </c>
      <c r="E471" t="s">
        <v>21</v>
      </c>
      <c r="F471">
        <v>2023</v>
      </c>
      <c r="G471">
        <v>2023</v>
      </c>
      <c r="H471">
        <v>303</v>
      </c>
      <c r="I471" t="s">
        <v>167</v>
      </c>
      <c r="J471">
        <v>99</v>
      </c>
      <c r="K471" t="s">
        <v>23</v>
      </c>
      <c r="L471">
        <v>8</v>
      </c>
      <c r="M471" t="s">
        <v>27</v>
      </c>
      <c r="N471">
        <v>7777</v>
      </c>
      <c r="O471" t="s">
        <v>37</v>
      </c>
      <c r="P471">
        <v>36081</v>
      </c>
    </row>
    <row r="472" spans="1:16" x14ac:dyDescent="0.3">
      <c r="A472" s="1" t="str">
        <f t="shared" si="7"/>
        <v>2023|Capital, Coast and Hutt Valley|Total stated - total household income</v>
      </c>
      <c r="B472" t="s">
        <v>18</v>
      </c>
      <c r="C472" t="s">
        <v>19</v>
      </c>
      <c r="D472" t="s">
        <v>20</v>
      </c>
      <c r="E472" t="s">
        <v>21</v>
      </c>
      <c r="F472">
        <v>2023</v>
      </c>
      <c r="G472">
        <v>2023</v>
      </c>
      <c r="H472">
        <v>303</v>
      </c>
      <c r="I472" t="s">
        <v>167</v>
      </c>
      <c r="J472">
        <v>99</v>
      </c>
      <c r="K472" t="s">
        <v>23</v>
      </c>
      <c r="L472">
        <v>77</v>
      </c>
      <c r="M472" t="s">
        <v>32</v>
      </c>
      <c r="N472">
        <v>7777</v>
      </c>
      <c r="O472" t="s">
        <v>37</v>
      </c>
      <c r="P472">
        <v>165732</v>
      </c>
    </row>
    <row r="473" spans="1:16" x14ac:dyDescent="0.3">
      <c r="A473" s="1" t="str">
        <f t="shared" si="7"/>
        <v>2023|Capital, Coast and Hutt Valley|Total - total household income</v>
      </c>
      <c r="B473" t="s">
        <v>18</v>
      </c>
      <c r="C473" t="s">
        <v>19</v>
      </c>
      <c r="D473" t="s">
        <v>20</v>
      </c>
      <c r="E473" t="s">
        <v>21</v>
      </c>
      <c r="F473">
        <v>2023</v>
      </c>
      <c r="G473">
        <v>2023</v>
      </c>
      <c r="H473">
        <v>303</v>
      </c>
      <c r="I473" t="s">
        <v>167</v>
      </c>
      <c r="J473">
        <v>99</v>
      </c>
      <c r="K473" t="s">
        <v>23</v>
      </c>
      <c r="L473">
        <v>99</v>
      </c>
      <c r="M473" t="s">
        <v>48</v>
      </c>
      <c r="N473">
        <v>7777</v>
      </c>
      <c r="O473" t="s">
        <v>37</v>
      </c>
      <c r="P473">
        <v>170613</v>
      </c>
    </row>
    <row r="474" spans="1:16" x14ac:dyDescent="0.3">
      <c r="A474" s="1" t="str">
        <f t="shared" si="7"/>
        <v>2023|Capital, Coast and Hutt Valley|Median ($) - total household income</v>
      </c>
      <c r="B474" t="s">
        <v>18</v>
      </c>
      <c r="C474" t="s">
        <v>19</v>
      </c>
      <c r="D474" t="s">
        <v>20</v>
      </c>
      <c r="E474" t="s">
        <v>21</v>
      </c>
      <c r="F474">
        <v>2023</v>
      </c>
      <c r="G474">
        <v>2023</v>
      </c>
      <c r="H474">
        <v>303</v>
      </c>
      <c r="I474" t="s">
        <v>167</v>
      </c>
      <c r="J474">
        <v>99</v>
      </c>
      <c r="K474" t="s">
        <v>23</v>
      </c>
      <c r="L474" t="s">
        <v>56</v>
      </c>
      <c r="M474" t="s">
        <v>57</v>
      </c>
      <c r="N474">
        <v>7777</v>
      </c>
      <c r="O474" t="s">
        <v>37</v>
      </c>
      <c r="P474">
        <v>119900</v>
      </c>
    </row>
    <row r="475" spans="1:16" x14ac:dyDescent="0.3">
      <c r="A475" s="1" t="str">
        <f t="shared" si="7"/>
        <v>2023|Wairarapa|$20,000 or less</v>
      </c>
      <c r="B475" t="s">
        <v>18</v>
      </c>
      <c r="C475" t="s">
        <v>19</v>
      </c>
      <c r="D475" t="s">
        <v>20</v>
      </c>
      <c r="E475" t="s">
        <v>21</v>
      </c>
      <c r="F475">
        <v>2023</v>
      </c>
      <c r="G475">
        <v>2023</v>
      </c>
      <c r="H475">
        <v>304</v>
      </c>
      <c r="I475" t="s">
        <v>173</v>
      </c>
      <c r="J475">
        <v>99</v>
      </c>
      <c r="K475" t="s">
        <v>23</v>
      </c>
      <c r="L475">
        <v>1</v>
      </c>
      <c r="M475" t="s">
        <v>39</v>
      </c>
      <c r="N475">
        <v>7777</v>
      </c>
      <c r="O475" t="s">
        <v>37</v>
      </c>
      <c r="P475">
        <v>1053</v>
      </c>
    </row>
    <row r="476" spans="1:16" x14ac:dyDescent="0.3">
      <c r="A476" s="1" t="str">
        <f t="shared" si="7"/>
        <v>2023|Wairarapa|$20,001-$30,000</v>
      </c>
      <c r="B476" t="s">
        <v>18</v>
      </c>
      <c r="C476" t="s">
        <v>19</v>
      </c>
      <c r="D476" t="s">
        <v>20</v>
      </c>
      <c r="E476" t="s">
        <v>21</v>
      </c>
      <c r="F476">
        <v>2023</v>
      </c>
      <c r="G476">
        <v>2023</v>
      </c>
      <c r="H476">
        <v>304</v>
      </c>
      <c r="I476" t="s">
        <v>173</v>
      </c>
      <c r="J476">
        <v>99</v>
      </c>
      <c r="K476" t="s">
        <v>23</v>
      </c>
      <c r="L476">
        <v>2</v>
      </c>
      <c r="M476" t="s">
        <v>24</v>
      </c>
      <c r="N476">
        <v>7777</v>
      </c>
      <c r="O476" t="s">
        <v>37</v>
      </c>
      <c r="P476">
        <v>1980</v>
      </c>
    </row>
    <row r="477" spans="1:16" x14ac:dyDescent="0.3">
      <c r="A477" s="1" t="str">
        <f t="shared" si="7"/>
        <v>2023|Wairarapa|$30,001-$50,000</v>
      </c>
      <c r="B477" t="s">
        <v>18</v>
      </c>
      <c r="C477" t="s">
        <v>19</v>
      </c>
      <c r="D477" t="s">
        <v>20</v>
      </c>
      <c r="E477" t="s">
        <v>21</v>
      </c>
      <c r="F477">
        <v>2023</v>
      </c>
      <c r="G477">
        <v>2023</v>
      </c>
      <c r="H477">
        <v>304</v>
      </c>
      <c r="I477" t="s">
        <v>173</v>
      </c>
      <c r="J477">
        <v>99</v>
      </c>
      <c r="K477" t="s">
        <v>23</v>
      </c>
      <c r="L477">
        <v>3</v>
      </c>
      <c r="M477" t="s">
        <v>45</v>
      </c>
      <c r="N477">
        <v>7777</v>
      </c>
      <c r="O477" t="s">
        <v>37</v>
      </c>
      <c r="P477">
        <v>3162</v>
      </c>
    </row>
    <row r="478" spans="1:16" x14ac:dyDescent="0.3">
      <c r="A478" s="1" t="str">
        <f t="shared" si="7"/>
        <v>2023|Wairarapa|$50,001-$70,000</v>
      </c>
      <c r="B478" t="s">
        <v>18</v>
      </c>
      <c r="C478" t="s">
        <v>19</v>
      </c>
      <c r="D478" t="s">
        <v>20</v>
      </c>
      <c r="E478" t="s">
        <v>21</v>
      </c>
      <c r="F478">
        <v>2023</v>
      </c>
      <c r="G478">
        <v>2023</v>
      </c>
      <c r="H478">
        <v>304</v>
      </c>
      <c r="I478" t="s">
        <v>173</v>
      </c>
      <c r="J478">
        <v>99</v>
      </c>
      <c r="K478" t="s">
        <v>23</v>
      </c>
      <c r="L478">
        <v>4</v>
      </c>
      <c r="M478" t="s">
        <v>36</v>
      </c>
      <c r="N478">
        <v>7777</v>
      </c>
      <c r="O478" t="s">
        <v>37</v>
      </c>
      <c r="P478">
        <v>2247</v>
      </c>
    </row>
    <row r="479" spans="1:16" x14ac:dyDescent="0.3">
      <c r="A479" s="1" t="str">
        <f t="shared" si="7"/>
        <v>2023|Wairarapa|$70,001-$100,000</v>
      </c>
      <c r="B479" t="s">
        <v>18</v>
      </c>
      <c r="C479" t="s">
        <v>19</v>
      </c>
      <c r="D479" t="s">
        <v>20</v>
      </c>
      <c r="E479" t="s">
        <v>21</v>
      </c>
      <c r="F479">
        <v>2023</v>
      </c>
      <c r="G479">
        <v>2023</v>
      </c>
      <c r="H479">
        <v>304</v>
      </c>
      <c r="I479" t="s">
        <v>173</v>
      </c>
      <c r="J479">
        <v>99</v>
      </c>
      <c r="K479" t="s">
        <v>23</v>
      </c>
      <c r="L479">
        <v>5</v>
      </c>
      <c r="M479" t="s">
        <v>58</v>
      </c>
      <c r="N479">
        <v>7777</v>
      </c>
      <c r="O479" t="s">
        <v>37</v>
      </c>
      <c r="P479">
        <v>2895</v>
      </c>
    </row>
    <row r="480" spans="1:16" x14ac:dyDescent="0.3">
      <c r="A480" s="1" t="str">
        <f t="shared" si="7"/>
        <v>2023|Wairarapa|$100,001-$150,000</v>
      </c>
      <c r="B480" t="s">
        <v>18</v>
      </c>
      <c r="C480" t="s">
        <v>19</v>
      </c>
      <c r="D480" t="s">
        <v>20</v>
      </c>
      <c r="E480" t="s">
        <v>21</v>
      </c>
      <c r="F480">
        <v>2023</v>
      </c>
      <c r="G480">
        <v>2023</v>
      </c>
      <c r="H480">
        <v>304</v>
      </c>
      <c r="I480" t="s">
        <v>173</v>
      </c>
      <c r="J480">
        <v>99</v>
      </c>
      <c r="K480" t="s">
        <v>23</v>
      </c>
      <c r="L480">
        <v>6</v>
      </c>
      <c r="M480" t="s">
        <v>59</v>
      </c>
      <c r="N480">
        <v>7777</v>
      </c>
      <c r="O480" t="s">
        <v>37</v>
      </c>
      <c r="P480">
        <v>3864</v>
      </c>
    </row>
    <row r="481" spans="1:16" x14ac:dyDescent="0.3">
      <c r="A481" s="1" t="str">
        <f t="shared" si="7"/>
        <v>2023|Wairarapa|$150,001-$200,000</v>
      </c>
      <c r="B481" t="s">
        <v>18</v>
      </c>
      <c r="C481" t="s">
        <v>19</v>
      </c>
      <c r="D481" t="s">
        <v>20</v>
      </c>
      <c r="E481" t="s">
        <v>21</v>
      </c>
      <c r="F481">
        <v>2023</v>
      </c>
      <c r="G481">
        <v>2023</v>
      </c>
      <c r="H481">
        <v>304</v>
      </c>
      <c r="I481" t="s">
        <v>173</v>
      </c>
      <c r="J481">
        <v>99</v>
      </c>
      <c r="K481" t="s">
        <v>23</v>
      </c>
      <c r="L481">
        <v>7</v>
      </c>
      <c r="M481" t="s">
        <v>43</v>
      </c>
      <c r="N481">
        <v>7777</v>
      </c>
      <c r="O481" t="s">
        <v>37</v>
      </c>
      <c r="P481">
        <v>2046</v>
      </c>
    </row>
    <row r="482" spans="1:16" x14ac:dyDescent="0.3">
      <c r="A482" s="1" t="str">
        <f t="shared" si="7"/>
        <v>2023|Wairarapa|$200,001 or more</v>
      </c>
      <c r="B482" t="s">
        <v>18</v>
      </c>
      <c r="C482" t="s">
        <v>19</v>
      </c>
      <c r="D482" t="s">
        <v>20</v>
      </c>
      <c r="E482" t="s">
        <v>21</v>
      </c>
      <c r="F482">
        <v>2023</v>
      </c>
      <c r="G482">
        <v>2023</v>
      </c>
      <c r="H482">
        <v>304</v>
      </c>
      <c r="I482" t="s">
        <v>173</v>
      </c>
      <c r="J482">
        <v>99</v>
      </c>
      <c r="K482" t="s">
        <v>23</v>
      </c>
      <c r="L482">
        <v>8</v>
      </c>
      <c r="M482" t="s">
        <v>27</v>
      </c>
      <c r="N482">
        <v>7777</v>
      </c>
      <c r="O482" t="s">
        <v>37</v>
      </c>
      <c r="P482">
        <v>1830</v>
      </c>
    </row>
    <row r="483" spans="1:16" x14ac:dyDescent="0.3">
      <c r="A483" s="1" t="str">
        <f t="shared" si="7"/>
        <v>2023|Wairarapa|Total stated - total household income</v>
      </c>
      <c r="B483" t="s">
        <v>18</v>
      </c>
      <c r="C483" t="s">
        <v>19</v>
      </c>
      <c r="D483" t="s">
        <v>20</v>
      </c>
      <c r="E483" t="s">
        <v>21</v>
      </c>
      <c r="F483">
        <v>2023</v>
      </c>
      <c r="G483">
        <v>2023</v>
      </c>
      <c r="H483">
        <v>304</v>
      </c>
      <c r="I483" t="s">
        <v>173</v>
      </c>
      <c r="J483">
        <v>99</v>
      </c>
      <c r="K483" t="s">
        <v>23</v>
      </c>
      <c r="L483">
        <v>77</v>
      </c>
      <c r="M483" t="s">
        <v>32</v>
      </c>
      <c r="N483">
        <v>7777</v>
      </c>
      <c r="O483" t="s">
        <v>37</v>
      </c>
      <c r="P483">
        <v>19080</v>
      </c>
    </row>
    <row r="484" spans="1:16" x14ac:dyDescent="0.3">
      <c r="A484" s="1" t="str">
        <f t="shared" si="7"/>
        <v>2023|Wairarapa|Total - total household income</v>
      </c>
      <c r="B484" t="s">
        <v>18</v>
      </c>
      <c r="C484" t="s">
        <v>19</v>
      </c>
      <c r="D484" t="s">
        <v>20</v>
      </c>
      <c r="E484" t="s">
        <v>21</v>
      </c>
      <c r="F484">
        <v>2023</v>
      </c>
      <c r="G484">
        <v>2023</v>
      </c>
      <c r="H484">
        <v>304</v>
      </c>
      <c r="I484" t="s">
        <v>173</v>
      </c>
      <c r="J484">
        <v>99</v>
      </c>
      <c r="K484" t="s">
        <v>23</v>
      </c>
      <c r="L484">
        <v>99</v>
      </c>
      <c r="M484" t="s">
        <v>48</v>
      </c>
      <c r="N484">
        <v>7777</v>
      </c>
      <c r="O484" t="s">
        <v>37</v>
      </c>
      <c r="P484">
        <v>19692</v>
      </c>
    </row>
    <row r="485" spans="1:16" x14ac:dyDescent="0.3">
      <c r="A485" s="1" t="str">
        <f t="shared" si="7"/>
        <v>2023|Wairarapa|Median ($) - total household income</v>
      </c>
      <c r="B485" t="s">
        <v>18</v>
      </c>
      <c r="C485" t="s">
        <v>19</v>
      </c>
      <c r="D485" t="s">
        <v>20</v>
      </c>
      <c r="E485" t="s">
        <v>21</v>
      </c>
      <c r="F485">
        <v>2023</v>
      </c>
      <c r="G485">
        <v>2023</v>
      </c>
      <c r="H485">
        <v>304</v>
      </c>
      <c r="I485" t="s">
        <v>173</v>
      </c>
      <c r="J485">
        <v>99</v>
      </c>
      <c r="K485" t="s">
        <v>23</v>
      </c>
      <c r="L485" t="s">
        <v>56</v>
      </c>
      <c r="M485" t="s">
        <v>57</v>
      </c>
      <c r="N485">
        <v>7777</v>
      </c>
      <c r="O485" t="s">
        <v>37</v>
      </c>
      <c r="P485">
        <v>81400</v>
      </c>
    </row>
    <row r="486" spans="1:16" x14ac:dyDescent="0.3">
      <c r="A486" s="1" t="str">
        <f t="shared" si="7"/>
        <v>2023|Nelson Marlborough|$20,000 or less</v>
      </c>
      <c r="B486" t="s">
        <v>18</v>
      </c>
      <c r="C486" t="s">
        <v>19</v>
      </c>
      <c r="D486" t="s">
        <v>20</v>
      </c>
      <c r="E486" t="s">
        <v>21</v>
      </c>
      <c r="F486">
        <v>2023</v>
      </c>
      <c r="G486">
        <v>2023</v>
      </c>
      <c r="H486">
        <v>400</v>
      </c>
      <c r="I486" t="s">
        <v>157</v>
      </c>
      <c r="J486">
        <v>99</v>
      </c>
      <c r="K486" t="s">
        <v>23</v>
      </c>
      <c r="L486">
        <v>1</v>
      </c>
      <c r="M486" t="s">
        <v>39</v>
      </c>
      <c r="N486">
        <v>7777</v>
      </c>
      <c r="O486" t="s">
        <v>37</v>
      </c>
      <c r="P486">
        <v>3330</v>
      </c>
    </row>
    <row r="487" spans="1:16" x14ac:dyDescent="0.3">
      <c r="A487" s="1" t="str">
        <f t="shared" si="7"/>
        <v>2023|Nelson Marlborough|$20,001-$30,000</v>
      </c>
      <c r="B487" t="s">
        <v>18</v>
      </c>
      <c r="C487" t="s">
        <v>19</v>
      </c>
      <c r="D487" t="s">
        <v>20</v>
      </c>
      <c r="E487" t="s">
        <v>21</v>
      </c>
      <c r="F487">
        <v>2023</v>
      </c>
      <c r="G487">
        <v>2023</v>
      </c>
      <c r="H487">
        <v>400</v>
      </c>
      <c r="I487" t="s">
        <v>157</v>
      </c>
      <c r="J487">
        <v>99</v>
      </c>
      <c r="K487" t="s">
        <v>23</v>
      </c>
      <c r="L487">
        <v>2</v>
      </c>
      <c r="M487" t="s">
        <v>24</v>
      </c>
      <c r="N487">
        <v>7777</v>
      </c>
      <c r="O487" t="s">
        <v>37</v>
      </c>
      <c r="P487">
        <v>6099</v>
      </c>
    </row>
    <row r="488" spans="1:16" x14ac:dyDescent="0.3">
      <c r="A488" s="1" t="str">
        <f t="shared" si="7"/>
        <v>2023|Nelson Marlborough|$30,001-$50,000</v>
      </c>
      <c r="B488" t="s">
        <v>18</v>
      </c>
      <c r="C488" t="s">
        <v>19</v>
      </c>
      <c r="D488" t="s">
        <v>20</v>
      </c>
      <c r="E488" t="s">
        <v>21</v>
      </c>
      <c r="F488">
        <v>2023</v>
      </c>
      <c r="G488">
        <v>2023</v>
      </c>
      <c r="H488">
        <v>400</v>
      </c>
      <c r="I488" t="s">
        <v>157</v>
      </c>
      <c r="J488">
        <v>99</v>
      </c>
      <c r="K488" t="s">
        <v>23</v>
      </c>
      <c r="L488">
        <v>3</v>
      </c>
      <c r="M488" t="s">
        <v>45</v>
      </c>
      <c r="N488">
        <v>7777</v>
      </c>
      <c r="O488" t="s">
        <v>37</v>
      </c>
      <c r="P488">
        <v>10029</v>
      </c>
    </row>
    <row r="489" spans="1:16" x14ac:dyDescent="0.3">
      <c r="A489" s="1" t="str">
        <f t="shared" si="7"/>
        <v>2023|Nelson Marlborough|$50,001-$70,000</v>
      </c>
      <c r="B489" t="s">
        <v>18</v>
      </c>
      <c r="C489" t="s">
        <v>19</v>
      </c>
      <c r="D489" t="s">
        <v>20</v>
      </c>
      <c r="E489" t="s">
        <v>21</v>
      </c>
      <c r="F489">
        <v>2023</v>
      </c>
      <c r="G489">
        <v>2023</v>
      </c>
      <c r="H489">
        <v>400</v>
      </c>
      <c r="I489" t="s">
        <v>157</v>
      </c>
      <c r="J489">
        <v>99</v>
      </c>
      <c r="K489" t="s">
        <v>23</v>
      </c>
      <c r="L489">
        <v>4</v>
      </c>
      <c r="M489" t="s">
        <v>36</v>
      </c>
      <c r="N489">
        <v>7777</v>
      </c>
      <c r="O489" t="s">
        <v>37</v>
      </c>
      <c r="P489">
        <v>7053</v>
      </c>
    </row>
    <row r="490" spans="1:16" x14ac:dyDescent="0.3">
      <c r="A490" s="1" t="str">
        <f t="shared" si="7"/>
        <v>2023|Nelson Marlborough|$70,001-$100,000</v>
      </c>
      <c r="B490" t="s">
        <v>18</v>
      </c>
      <c r="C490" t="s">
        <v>19</v>
      </c>
      <c r="D490" t="s">
        <v>20</v>
      </c>
      <c r="E490" t="s">
        <v>21</v>
      </c>
      <c r="F490">
        <v>2023</v>
      </c>
      <c r="G490">
        <v>2023</v>
      </c>
      <c r="H490">
        <v>400</v>
      </c>
      <c r="I490" t="s">
        <v>157</v>
      </c>
      <c r="J490">
        <v>99</v>
      </c>
      <c r="K490" t="s">
        <v>23</v>
      </c>
      <c r="L490">
        <v>5</v>
      </c>
      <c r="M490" t="s">
        <v>58</v>
      </c>
      <c r="N490">
        <v>7777</v>
      </c>
      <c r="O490" t="s">
        <v>37</v>
      </c>
      <c r="P490">
        <v>9372</v>
      </c>
    </row>
    <row r="491" spans="1:16" x14ac:dyDescent="0.3">
      <c r="A491" s="1" t="str">
        <f t="shared" si="7"/>
        <v>2023|Nelson Marlborough|$100,001-$150,000</v>
      </c>
      <c r="B491" t="s">
        <v>18</v>
      </c>
      <c r="C491" t="s">
        <v>19</v>
      </c>
      <c r="D491" t="s">
        <v>20</v>
      </c>
      <c r="E491" t="s">
        <v>21</v>
      </c>
      <c r="F491">
        <v>2023</v>
      </c>
      <c r="G491">
        <v>2023</v>
      </c>
      <c r="H491">
        <v>400</v>
      </c>
      <c r="I491" t="s">
        <v>157</v>
      </c>
      <c r="J491">
        <v>99</v>
      </c>
      <c r="K491" t="s">
        <v>23</v>
      </c>
      <c r="L491">
        <v>6</v>
      </c>
      <c r="M491" t="s">
        <v>59</v>
      </c>
      <c r="N491">
        <v>7777</v>
      </c>
      <c r="O491" t="s">
        <v>37</v>
      </c>
      <c r="P491">
        <v>12483</v>
      </c>
    </row>
    <row r="492" spans="1:16" x14ac:dyDescent="0.3">
      <c r="A492" s="1" t="str">
        <f t="shared" si="7"/>
        <v>2023|Nelson Marlborough|$150,001-$200,000</v>
      </c>
      <c r="B492" t="s">
        <v>18</v>
      </c>
      <c r="C492" t="s">
        <v>19</v>
      </c>
      <c r="D492" t="s">
        <v>20</v>
      </c>
      <c r="E492" t="s">
        <v>21</v>
      </c>
      <c r="F492">
        <v>2023</v>
      </c>
      <c r="G492">
        <v>2023</v>
      </c>
      <c r="H492">
        <v>400</v>
      </c>
      <c r="I492" t="s">
        <v>157</v>
      </c>
      <c r="J492">
        <v>99</v>
      </c>
      <c r="K492" t="s">
        <v>23</v>
      </c>
      <c r="L492">
        <v>7</v>
      </c>
      <c r="M492" t="s">
        <v>43</v>
      </c>
      <c r="N492">
        <v>7777</v>
      </c>
      <c r="O492" t="s">
        <v>37</v>
      </c>
      <c r="P492">
        <v>6489</v>
      </c>
    </row>
    <row r="493" spans="1:16" x14ac:dyDescent="0.3">
      <c r="A493" s="1" t="str">
        <f t="shared" si="7"/>
        <v>2023|Nelson Marlborough|$200,001 or more</v>
      </c>
      <c r="B493" t="s">
        <v>18</v>
      </c>
      <c r="C493" t="s">
        <v>19</v>
      </c>
      <c r="D493" t="s">
        <v>20</v>
      </c>
      <c r="E493" t="s">
        <v>21</v>
      </c>
      <c r="F493">
        <v>2023</v>
      </c>
      <c r="G493">
        <v>2023</v>
      </c>
      <c r="H493">
        <v>400</v>
      </c>
      <c r="I493" t="s">
        <v>157</v>
      </c>
      <c r="J493">
        <v>99</v>
      </c>
      <c r="K493" t="s">
        <v>23</v>
      </c>
      <c r="L493">
        <v>8</v>
      </c>
      <c r="M493" t="s">
        <v>27</v>
      </c>
      <c r="N493">
        <v>7777</v>
      </c>
      <c r="O493" t="s">
        <v>37</v>
      </c>
      <c r="P493">
        <v>5235</v>
      </c>
    </row>
    <row r="494" spans="1:16" x14ac:dyDescent="0.3">
      <c r="A494" s="1" t="str">
        <f t="shared" si="7"/>
        <v>2023|Nelson Marlborough|Total stated - total household income</v>
      </c>
      <c r="B494" t="s">
        <v>18</v>
      </c>
      <c r="C494" t="s">
        <v>19</v>
      </c>
      <c r="D494" t="s">
        <v>20</v>
      </c>
      <c r="E494" t="s">
        <v>21</v>
      </c>
      <c r="F494">
        <v>2023</v>
      </c>
      <c r="G494">
        <v>2023</v>
      </c>
      <c r="H494">
        <v>400</v>
      </c>
      <c r="I494" t="s">
        <v>157</v>
      </c>
      <c r="J494">
        <v>99</v>
      </c>
      <c r="K494" t="s">
        <v>23</v>
      </c>
      <c r="L494">
        <v>77</v>
      </c>
      <c r="M494" t="s">
        <v>32</v>
      </c>
      <c r="N494">
        <v>7777</v>
      </c>
      <c r="O494" t="s">
        <v>37</v>
      </c>
      <c r="P494">
        <v>60096</v>
      </c>
    </row>
    <row r="495" spans="1:16" x14ac:dyDescent="0.3">
      <c r="A495" s="1" t="str">
        <f t="shared" si="7"/>
        <v>2023|Nelson Marlborough|Total - total household income</v>
      </c>
      <c r="B495" t="s">
        <v>18</v>
      </c>
      <c r="C495" t="s">
        <v>19</v>
      </c>
      <c r="D495" t="s">
        <v>20</v>
      </c>
      <c r="E495" t="s">
        <v>21</v>
      </c>
      <c r="F495">
        <v>2023</v>
      </c>
      <c r="G495">
        <v>2023</v>
      </c>
      <c r="H495">
        <v>400</v>
      </c>
      <c r="I495" t="s">
        <v>157</v>
      </c>
      <c r="J495">
        <v>99</v>
      </c>
      <c r="K495" t="s">
        <v>23</v>
      </c>
      <c r="L495">
        <v>99</v>
      </c>
      <c r="M495" t="s">
        <v>48</v>
      </c>
      <c r="N495">
        <v>7777</v>
      </c>
      <c r="O495" t="s">
        <v>37</v>
      </c>
      <c r="P495">
        <v>62019</v>
      </c>
    </row>
    <row r="496" spans="1:16" x14ac:dyDescent="0.3">
      <c r="A496" s="1" t="str">
        <f t="shared" si="7"/>
        <v>2023|Nelson Marlborough|Median ($) - total household income</v>
      </c>
      <c r="B496" t="s">
        <v>18</v>
      </c>
      <c r="C496" t="s">
        <v>19</v>
      </c>
      <c r="D496" t="s">
        <v>20</v>
      </c>
      <c r="E496" t="s">
        <v>21</v>
      </c>
      <c r="F496">
        <v>2023</v>
      </c>
      <c r="G496">
        <v>2023</v>
      </c>
      <c r="H496">
        <v>400</v>
      </c>
      <c r="I496" t="s">
        <v>157</v>
      </c>
      <c r="J496">
        <v>99</v>
      </c>
      <c r="K496" t="s">
        <v>23</v>
      </c>
      <c r="L496" t="s">
        <v>56</v>
      </c>
      <c r="M496" t="s">
        <v>57</v>
      </c>
      <c r="N496">
        <v>7777</v>
      </c>
      <c r="O496" t="s">
        <v>37</v>
      </c>
      <c r="P496">
        <v>81300</v>
      </c>
    </row>
    <row r="497" spans="1:16" x14ac:dyDescent="0.3">
      <c r="A497" s="1" t="str">
        <f t="shared" si="7"/>
        <v>2023|West Coast|$20,000 or less</v>
      </c>
      <c r="B497" t="s">
        <v>18</v>
      </c>
      <c r="C497" t="s">
        <v>19</v>
      </c>
      <c r="D497" t="s">
        <v>20</v>
      </c>
      <c r="E497" t="s">
        <v>21</v>
      </c>
      <c r="F497">
        <v>2023</v>
      </c>
      <c r="G497">
        <v>2023</v>
      </c>
      <c r="H497">
        <v>401</v>
      </c>
      <c r="I497" t="s">
        <v>153</v>
      </c>
      <c r="J497">
        <v>99</v>
      </c>
      <c r="K497" t="s">
        <v>23</v>
      </c>
      <c r="L497">
        <v>1</v>
      </c>
      <c r="M497" t="s">
        <v>39</v>
      </c>
      <c r="N497">
        <v>7777</v>
      </c>
      <c r="O497" t="s">
        <v>37</v>
      </c>
      <c r="P497">
        <v>1101</v>
      </c>
    </row>
    <row r="498" spans="1:16" x14ac:dyDescent="0.3">
      <c r="A498" s="1" t="str">
        <f t="shared" si="7"/>
        <v>2023|West Coast|$20,001-$30,000</v>
      </c>
      <c r="B498" t="s">
        <v>18</v>
      </c>
      <c r="C498" t="s">
        <v>19</v>
      </c>
      <c r="D498" t="s">
        <v>20</v>
      </c>
      <c r="E498" t="s">
        <v>21</v>
      </c>
      <c r="F498">
        <v>2023</v>
      </c>
      <c r="G498">
        <v>2023</v>
      </c>
      <c r="H498">
        <v>401</v>
      </c>
      <c r="I498" t="s">
        <v>153</v>
      </c>
      <c r="J498">
        <v>99</v>
      </c>
      <c r="K498" t="s">
        <v>23</v>
      </c>
      <c r="L498">
        <v>2</v>
      </c>
      <c r="M498" t="s">
        <v>24</v>
      </c>
      <c r="N498">
        <v>7777</v>
      </c>
      <c r="O498" t="s">
        <v>37</v>
      </c>
      <c r="P498">
        <v>1893</v>
      </c>
    </row>
    <row r="499" spans="1:16" x14ac:dyDescent="0.3">
      <c r="A499" s="1" t="str">
        <f t="shared" si="7"/>
        <v>2023|West Coast|$30,001-$50,000</v>
      </c>
      <c r="B499" t="s">
        <v>18</v>
      </c>
      <c r="C499" t="s">
        <v>19</v>
      </c>
      <c r="D499" t="s">
        <v>20</v>
      </c>
      <c r="E499" t="s">
        <v>21</v>
      </c>
      <c r="F499">
        <v>2023</v>
      </c>
      <c r="G499">
        <v>2023</v>
      </c>
      <c r="H499">
        <v>401</v>
      </c>
      <c r="I499" t="s">
        <v>153</v>
      </c>
      <c r="J499">
        <v>99</v>
      </c>
      <c r="K499" t="s">
        <v>23</v>
      </c>
      <c r="L499">
        <v>3</v>
      </c>
      <c r="M499" t="s">
        <v>45</v>
      </c>
      <c r="N499">
        <v>7777</v>
      </c>
      <c r="O499" t="s">
        <v>37</v>
      </c>
      <c r="P499">
        <v>2487</v>
      </c>
    </row>
    <row r="500" spans="1:16" x14ac:dyDescent="0.3">
      <c r="A500" s="1" t="str">
        <f t="shared" si="7"/>
        <v>2023|West Coast|$50,001-$70,000</v>
      </c>
      <c r="B500" t="s">
        <v>18</v>
      </c>
      <c r="C500" t="s">
        <v>19</v>
      </c>
      <c r="D500" t="s">
        <v>20</v>
      </c>
      <c r="E500" t="s">
        <v>21</v>
      </c>
      <c r="F500">
        <v>2023</v>
      </c>
      <c r="G500">
        <v>2023</v>
      </c>
      <c r="H500">
        <v>401</v>
      </c>
      <c r="I500" t="s">
        <v>153</v>
      </c>
      <c r="J500">
        <v>99</v>
      </c>
      <c r="K500" t="s">
        <v>23</v>
      </c>
      <c r="L500">
        <v>4</v>
      </c>
      <c r="M500" t="s">
        <v>36</v>
      </c>
      <c r="N500">
        <v>7777</v>
      </c>
      <c r="O500" t="s">
        <v>37</v>
      </c>
      <c r="P500">
        <v>1644</v>
      </c>
    </row>
    <row r="501" spans="1:16" x14ac:dyDescent="0.3">
      <c r="A501" s="1" t="str">
        <f t="shared" si="7"/>
        <v>2023|West Coast|$70,001-$100,000</v>
      </c>
      <c r="B501" t="s">
        <v>18</v>
      </c>
      <c r="C501" t="s">
        <v>19</v>
      </c>
      <c r="D501" t="s">
        <v>20</v>
      </c>
      <c r="E501" t="s">
        <v>21</v>
      </c>
      <c r="F501">
        <v>2023</v>
      </c>
      <c r="G501">
        <v>2023</v>
      </c>
      <c r="H501">
        <v>401</v>
      </c>
      <c r="I501" t="s">
        <v>153</v>
      </c>
      <c r="J501">
        <v>99</v>
      </c>
      <c r="K501" t="s">
        <v>23</v>
      </c>
      <c r="L501">
        <v>5</v>
      </c>
      <c r="M501" t="s">
        <v>58</v>
      </c>
      <c r="N501">
        <v>7777</v>
      </c>
      <c r="O501" t="s">
        <v>37</v>
      </c>
      <c r="P501">
        <v>2040</v>
      </c>
    </row>
    <row r="502" spans="1:16" x14ac:dyDescent="0.3">
      <c r="A502" s="1" t="str">
        <f t="shared" si="7"/>
        <v>2023|West Coast|$100,001-$150,000</v>
      </c>
      <c r="B502" t="s">
        <v>18</v>
      </c>
      <c r="C502" t="s">
        <v>19</v>
      </c>
      <c r="D502" t="s">
        <v>20</v>
      </c>
      <c r="E502" t="s">
        <v>21</v>
      </c>
      <c r="F502">
        <v>2023</v>
      </c>
      <c r="G502">
        <v>2023</v>
      </c>
      <c r="H502">
        <v>401</v>
      </c>
      <c r="I502" t="s">
        <v>153</v>
      </c>
      <c r="J502">
        <v>99</v>
      </c>
      <c r="K502" t="s">
        <v>23</v>
      </c>
      <c r="L502">
        <v>6</v>
      </c>
      <c r="M502" t="s">
        <v>59</v>
      </c>
      <c r="N502">
        <v>7777</v>
      </c>
      <c r="O502" t="s">
        <v>37</v>
      </c>
      <c r="P502">
        <v>2424</v>
      </c>
    </row>
    <row r="503" spans="1:16" x14ac:dyDescent="0.3">
      <c r="A503" s="1" t="str">
        <f t="shared" si="7"/>
        <v>2023|West Coast|$150,001-$200,000</v>
      </c>
      <c r="B503" t="s">
        <v>18</v>
      </c>
      <c r="C503" t="s">
        <v>19</v>
      </c>
      <c r="D503" t="s">
        <v>20</v>
      </c>
      <c r="E503" t="s">
        <v>21</v>
      </c>
      <c r="F503">
        <v>2023</v>
      </c>
      <c r="G503">
        <v>2023</v>
      </c>
      <c r="H503">
        <v>401</v>
      </c>
      <c r="I503" t="s">
        <v>153</v>
      </c>
      <c r="J503">
        <v>99</v>
      </c>
      <c r="K503" t="s">
        <v>23</v>
      </c>
      <c r="L503">
        <v>7</v>
      </c>
      <c r="M503" t="s">
        <v>43</v>
      </c>
      <c r="N503">
        <v>7777</v>
      </c>
      <c r="O503" t="s">
        <v>37</v>
      </c>
      <c r="P503">
        <v>1113</v>
      </c>
    </row>
    <row r="504" spans="1:16" x14ac:dyDescent="0.3">
      <c r="A504" s="1" t="str">
        <f t="shared" si="7"/>
        <v>2023|West Coast|$200,001 or more</v>
      </c>
      <c r="B504" t="s">
        <v>18</v>
      </c>
      <c r="C504" t="s">
        <v>19</v>
      </c>
      <c r="D504" t="s">
        <v>20</v>
      </c>
      <c r="E504" t="s">
        <v>21</v>
      </c>
      <c r="F504">
        <v>2023</v>
      </c>
      <c r="G504">
        <v>2023</v>
      </c>
      <c r="H504">
        <v>401</v>
      </c>
      <c r="I504" t="s">
        <v>153</v>
      </c>
      <c r="J504">
        <v>99</v>
      </c>
      <c r="K504" t="s">
        <v>23</v>
      </c>
      <c r="L504">
        <v>8</v>
      </c>
      <c r="M504" t="s">
        <v>27</v>
      </c>
      <c r="N504">
        <v>7777</v>
      </c>
      <c r="O504" t="s">
        <v>37</v>
      </c>
      <c r="P504">
        <v>633</v>
      </c>
    </row>
    <row r="505" spans="1:16" x14ac:dyDescent="0.3">
      <c r="A505" s="1" t="str">
        <f t="shared" si="7"/>
        <v>2023|West Coast|Total stated - total household income</v>
      </c>
      <c r="B505" t="s">
        <v>18</v>
      </c>
      <c r="C505" t="s">
        <v>19</v>
      </c>
      <c r="D505" t="s">
        <v>20</v>
      </c>
      <c r="E505" t="s">
        <v>21</v>
      </c>
      <c r="F505">
        <v>2023</v>
      </c>
      <c r="G505">
        <v>2023</v>
      </c>
      <c r="H505">
        <v>401</v>
      </c>
      <c r="I505" t="s">
        <v>153</v>
      </c>
      <c r="J505">
        <v>99</v>
      </c>
      <c r="K505" t="s">
        <v>23</v>
      </c>
      <c r="L505">
        <v>77</v>
      </c>
      <c r="M505" t="s">
        <v>32</v>
      </c>
      <c r="N505">
        <v>7777</v>
      </c>
      <c r="O505" t="s">
        <v>37</v>
      </c>
      <c r="P505">
        <v>13341</v>
      </c>
    </row>
    <row r="506" spans="1:16" x14ac:dyDescent="0.3">
      <c r="A506" s="1" t="str">
        <f t="shared" si="7"/>
        <v>2023|West Coast|Total - total household income</v>
      </c>
      <c r="B506" t="s">
        <v>18</v>
      </c>
      <c r="C506" t="s">
        <v>19</v>
      </c>
      <c r="D506" t="s">
        <v>20</v>
      </c>
      <c r="E506" t="s">
        <v>21</v>
      </c>
      <c r="F506">
        <v>2023</v>
      </c>
      <c r="G506">
        <v>2023</v>
      </c>
      <c r="H506">
        <v>401</v>
      </c>
      <c r="I506" t="s">
        <v>153</v>
      </c>
      <c r="J506">
        <v>99</v>
      </c>
      <c r="K506" t="s">
        <v>23</v>
      </c>
      <c r="L506">
        <v>99</v>
      </c>
      <c r="M506" t="s">
        <v>48</v>
      </c>
      <c r="N506">
        <v>7777</v>
      </c>
      <c r="O506" t="s">
        <v>37</v>
      </c>
      <c r="P506">
        <v>14190</v>
      </c>
    </row>
    <row r="507" spans="1:16" x14ac:dyDescent="0.3">
      <c r="A507" s="1" t="str">
        <f t="shared" si="7"/>
        <v>2023|West Coast|Median ($) - total household income</v>
      </c>
      <c r="B507" t="s">
        <v>18</v>
      </c>
      <c r="C507" t="s">
        <v>19</v>
      </c>
      <c r="D507" t="s">
        <v>20</v>
      </c>
      <c r="E507" t="s">
        <v>21</v>
      </c>
      <c r="F507">
        <v>2023</v>
      </c>
      <c r="G507">
        <v>2023</v>
      </c>
      <c r="H507">
        <v>401</v>
      </c>
      <c r="I507" t="s">
        <v>153</v>
      </c>
      <c r="J507">
        <v>99</v>
      </c>
      <c r="K507" t="s">
        <v>23</v>
      </c>
      <c r="L507" t="s">
        <v>56</v>
      </c>
      <c r="M507" t="s">
        <v>57</v>
      </c>
      <c r="N507">
        <v>7777</v>
      </c>
      <c r="O507" t="s">
        <v>37</v>
      </c>
      <c r="P507">
        <v>63700</v>
      </c>
    </row>
    <row r="508" spans="1:16" x14ac:dyDescent="0.3">
      <c r="A508" s="1" t="str">
        <f t="shared" si="7"/>
        <v>2023|Canterbury|$20,000 or less</v>
      </c>
      <c r="B508" t="s">
        <v>18</v>
      </c>
      <c r="C508" t="s">
        <v>19</v>
      </c>
      <c r="D508" t="s">
        <v>20</v>
      </c>
      <c r="E508" t="s">
        <v>21</v>
      </c>
      <c r="F508">
        <v>2023</v>
      </c>
      <c r="G508">
        <v>2023</v>
      </c>
      <c r="H508">
        <v>402</v>
      </c>
      <c r="I508" t="s">
        <v>171</v>
      </c>
      <c r="J508">
        <v>99</v>
      </c>
      <c r="K508" t="s">
        <v>23</v>
      </c>
      <c r="L508">
        <v>1</v>
      </c>
      <c r="M508" t="s">
        <v>39</v>
      </c>
      <c r="N508">
        <v>7777</v>
      </c>
      <c r="O508" t="s">
        <v>37</v>
      </c>
      <c r="P508">
        <v>11715</v>
      </c>
    </row>
    <row r="509" spans="1:16" x14ac:dyDescent="0.3">
      <c r="A509" s="1" t="str">
        <f t="shared" si="7"/>
        <v>2023|Canterbury|$20,001-$30,000</v>
      </c>
      <c r="B509" t="s">
        <v>18</v>
      </c>
      <c r="C509" t="s">
        <v>19</v>
      </c>
      <c r="D509" t="s">
        <v>20</v>
      </c>
      <c r="E509" t="s">
        <v>21</v>
      </c>
      <c r="F509">
        <v>2023</v>
      </c>
      <c r="G509">
        <v>2023</v>
      </c>
      <c r="H509">
        <v>402</v>
      </c>
      <c r="I509" t="s">
        <v>171</v>
      </c>
      <c r="J509">
        <v>99</v>
      </c>
      <c r="K509" t="s">
        <v>23</v>
      </c>
      <c r="L509">
        <v>2</v>
      </c>
      <c r="M509" t="s">
        <v>24</v>
      </c>
      <c r="N509">
        <v>7777</v>
      </c>
      <c r="O509" t="s">
        <v>37</v>
      </c>
      <c r="P509">
        <v>18747</v>
      </c>
    </row>
    <row r="510" spans="1:16" x14ac:dyDescent="0.3">
      <c r="A510" s="1" t="str">
        <f t="shared" si="7"/>
        <v>2023|Canterbury|$30,001-$50,000</v>
      </c>
      <c r="B510" t="s">
        <v>18</v>
      </c>
      <c r="C510" t="s">
        <v>19</v>
      </c>
      <c r="D510" t="s">
        <v>20</v>
      </c>
      <c r="E510" t="s">
        <v>21</v>
      </c>
      <c r="F510">
        <v>2023</v>
      </c>
      <c r="G510">
        <v>2023</v>
      </c>
      <c r="H510">
        <v>402</v>
      </c>
      <c r="I510" t="s">
        <v>171</v>
      </c>
      <c r="J510">
        <v>99</v>
      </c>
      <c r="K510" t="s">
        <v>23</v>
      </c>
      <c r="L510">
        <v>3</v>
      </c>
      <c r="M510" t="s">
        <v>45</v>
      </c>
      <c r="N510">
        <v>7777</v>
      </c>
      <c r="O510" t="s">
        <v>37</v>
      </c>
      <c r="P510">
        <v>28857</v>
      </c>
    </row>
    <row r="511" spans="1:16" x14ac:dyDescent="0.3">
      <c r="A511" s="1" t="str">
        <f t="shared" si="7"/>
        <v>2023|Canterbury|$50,001-$70,000</v>
      </c>
      <c r="B511" t="s">
        <v>18</v>
      </c>
      <c r="C511" t="s">
        <v>19</v>
      </c>
      <c r="D511" t="s">
        <v>20</v>
      </c>
      <c r="E511" t="s">
        <v>21</v>
      </c>
      <c r="F511">
        <v>2023</v>
      </c>
      <c r="G511">
        <v>2023</v>
      </c>
      <c r="H511">
        <v>402</v>
      </c>
      <c r="I511" t="s">
        <v>171</v>
      </c>
      <c r="J511">
        <v>99</v>
      </c>
      <c r="K511" t="s">
        <v>23</v>
      </c>
      <c r="L511">
        <v>4</v>
      </c>
      <c r="M511" t="s">
        <v>36</v>
      </c>
      <c r="N511">
        <v>7777</v>
      </c>
      <c r="O511" t="s">
        <v>37</v>
      </c>
      <c r="P511">
        <v>23643</v>
      </c>
    </row>
    <row r="512" spans="1:16" x14ac:dyDescent="0.3">
      <c r="A512" s="1" t="str">
        <f t="shared" si="7"/>
        <v>2023|Canterbury|$70,001-$100,000</v>
      </c>
      <c r="B512" t="s">
        <v>18</v>
      </c>
      <c r="C512" t="s">
        <v>19</v>
      </c>
      <c r="D512" t="s">
        <v>20</v>
      </c>
      <c r="E512" t="s">
        <v>21</v>
      </c>
      <c r="F512">
        <v>2023</v>
      </c>
      <c r="G512">
        <v>2023</v>
      </c>
      <c r="H512">
        <v>402</v>
      </c>
      <c r="I512" t="s">
        <v>171</v>
      </c>
      <c r="J512">
        <v>99</v>
      </c>
      <c r="K512" t="s">
        <v>23</v>
      </c>
      <c r="L512">
        <v>5</v>
      </c>
      <c r="M512" t="s">
        <v>58</v>
      </c>
      <c r="N512">
        <v>7777</v>
      </c>
      <c r="O512" t="s">
        <v>37</v>
      </c>
      <c r="P512">
        <v>32598</v>
      </c>
    </row>
    <row r="513" spans="1:16" x14ac:dyDescent="0.3">
      <c r="A513" s="1" t="str">
        <f t="shared" si="7"/>
        <v>2023|Canterbury|$100,001-$150,000</v>
      </c>
      <c r="B513" t="s">
        <v>18</v>
      </c>
      <c r="C513" t="s">
        <v>19</v>
      </c>
      <c r="D513" t="s">
        <v>20</v>
      </c>
      <c r="E513" t="s">
        <v>21</v>
      </c>
      <c r="F513">
        <v>2023</v>
      </c>
      <c r="G513">
        <v>2023</v>
      </c>
      <c r="H513">
        <v>402</v>
      </c>
      <c r="I513" t="s">
        <v>171</v>
      </c>
      <c r="J513">
        <v>99</v>
      </c>
      <c r="K513" t="s">
        <v>23</v>
      </c>
      <c r="L513">
        <v>6</v>
      </c>
      <c r="M513" t="s">
        <v>59</v>
      </c>
      <c r="N513">
        <v>7777</v>
      </c>
      <c r="O513" t="s">
        <v>37</v>
      </c>
      <c r="P513">
        <v>48429</v>
      </c>
    </row>
    <row r="514" spans="1:16" x14ac:dyDescent="0.3">
      <c r="A514" s="1" t="str">
        <f t="shared" si="7"/>
        <v>2023|Canterbury|$150,001-$200,000</v>
      </c>
      <c r="B514" t="s">
        <v>18</v>
      </c>
      <c r="C514" t="s">
        <v>19</v>
      </c>
      <c r="D514" t="s">
        <v>20</v>
      </c>
      <c r="E514" t="s">
        <v>21</v>
      </c>
      <c r="F514">
        <v>2023</v>
      </c>
      <c r="G514">
        <v>2023</v>
      </c>
      <c r="H514">
        <v>402</v>
      </c>
      <c r="I514" t="s">
        <v>171</v>
      </c>
      <c r="J514">
        <v>99</v>
      </c>
      <c r="K514" t="s">
        <v>23</v>
      </c>
      <c r="L514">
        <v>7</v>
      </c>
      <c r="M514" t="s">
        <v>43</v>
      </c>
      <c r="N514">
        <v>7777</v>
      </c>
      <c r="O514" t="s">
        <v>37</v>
      </c>
      <c r="P514">
        <v>28512</v>
      </c>
    </row>
    <row r="515" spans="1:16" x14ac:dyDescent="0.3">
      <c r="A515" s="1" t="str">
        <f t="shared" ref="A515:A551" si="8">G515&amp;"|"&amp;I515&amp;"|"&amp;M515</f>
        <v>2023|Canterbury|$200,001 or more</v>
      </c>
      <c r="B515" t="s">
        <v>18</v>
      </c>
      <c r="C515" t="s">
        <v>19</v>
      </c>
      <c r="D515" t="s">
        <v>20</v>
      </c>
      <c r="E515" t="s">
        <v>21</v>
      </c>
      <c r="F515">
        <v>2023</v>
      </c>
      <c r="G515">
        <v>2023</v>
      </c>
      <c r="H515">
        <v>402</v>
      </c>
      <c r="I515" t="s">
        <v>171</v>
      </c>
      <c r="J515">
        <v>99</v>
      </c>
      <c r="K515" t="s">
        <v>23</v>
      </c>
      <c r="L515">
        <v>8</v>
      </c>
      <c r="M515" t="s">
        <v>27</v>
      </c>
      <c r="N515">
        <v>7777</v>
      </c>
      <c r="O515" t="s">
        <v>37</v>
      </c>
      <c r="P515">
        <v>24804</v>
      </c>
    </row>
    <row r="516" spans="1:16" x14ac:dyDescent="0.3">
      <c r="A516" s="1" t="str">
        <f t="shared" si="8"/>
        <v>2023|Canterbury|Total stated - total household income</v>
      </c>
      <c r="B516" t="s">
        <v>18</v>
      </c>
      <c r="C516" t="s">
        <v>19</v>
      </c>
      <c r="D516" t="s">
        <v>20</v>
      </c>
      <c r="E516" t="s">
        <v>21</v>
      </c>
      <c r="F516">
        <v>2023</v>
      </c>
      <c r="G516">
        <v>2023</v>
      </c>
      <c r="H516">
        <v>402</v>
      </c>
      <c r="I516" t="s">
        <v>171</v>
      </c>
      <c r="J516">
        <v>99</v>
      </c>
      <c r="K516" t="s">
        <v>23</v>
      </c>
      <c r="L516">
        <v>77</v>
      </c>
      <c r="M516" t="s">
        <v>32</v>
      </c>
      <c r="N516">
        <v>7777</v>
      </c>
      <c r="O516" t="s">
        <v>37</v>
      </c>
      <c r="P516">
        <v>217302</v>
      </c>
    </row>
    <row r="517" spans="1:16" x14ac:dyDescent="0.3">
      <c r="A517" s="1" t="str">
        <f t="shared" si="8"/>
        <v>2023|Canterbury|Total - total household income</v>
      </c>
      <c r="B517" t="s">
        <v>18</v>
      </c>
      <c r="C517" t="s">
        <v>19</v>
      </c>
      <c r="D517" t="s">
        <v>20</v>
      </c>
      <c r="E517" t="s">
        <v>21</v>
      </c>
      <c r="F517">
        <v>2023</v>
      </c>
      <c r="G517">
        <v>2023</v>
      </c>
      <c r="H517">
        <v>402</v>
      </c>
      <c r="I517" t="s">
        <v>171</v>
      </c>
      <c r="J517">
        <v>99</v>
      </c>
      <c r="K517" t="s">
        <v>23</v>
      </c>
      <c r="L517">
        <v>99</v>
      </c>
      <c r="M517" t="s">
        <v>48</v>
      </c>
      <c r="N517">
        <v>7777</v>
      </c>
      <c r="O517" t="s">
        <v>37</v>
      </c>
      <c r="P517">
        <v>222849</v>
      </c>
    </row>
    <row r="518" spans="1:16" x14ac:dyDescent="0.3">
      <c r="A518" s="1" t="str">
        <f t="shared" si="8"/>
        <v>2023|Canterbury|Median ($) - total household income</v>
      </c>
      <c r="B518" t="s">
        <v>18</v>
      </c>
      <c r="C518" t="s">
        <v>19</v>
      </c>
      <c r="D518" t="s">
        <v>20</v>
      </c>
      <c r="E518" t="s">
        <v>21</v>
      </c>
      <c r="F518">
        <v>2023</v>
      </c>
      <c r="G518">
        <v>2023</v>
      </c>
      <c r="H518">
        <v>402</v>
      </c>
      <c r="I518" t="s">
        <v>171</v>
      </c>
      <c r="J518">
        <v>99</v>
      </c>
      <c r="K518" t="s">
        <v>23</v>
      </c>
      <c r="L518" t="s">
        <v>56</v>
      </c>
      <c r="M518" t="s">
        <v>57</v>
      </c>
      <c r="N518">
        <v>7777</v>
      </c>
      <c r="O518" t="s">
        <v>37</v>
      </c>
      <c r="P518">
        <v>93600</v>
      </c>
    </row>
    <row r="519" spans="1:16" x14ac:dyDescent="0.3">
      <c r="A519" s="1" t="str">
        <f t="shared" si="8"/>
        <v>2023|South Canterbury|$20,000 or less</v>
      </c>
      <c r="B519" t="s">
        <v>18</v>
      </c>
      <c r="C519" t="s">
        <v>19</v>
      </c>
      <c r="D519" t="s">
        <v>20</v>
      </c>
      <c r="E519" t="s">
        <v>21</v>
      </c>
      <c r="F519">
        <v>2023</v>
      </c>
      <c r="G519">
        <v>2023</v>
      </c>
      <c r="H519">
        <v>403</v>
      </c>
      <c r="I519" t="s">
        <v>172</v>
      </c>
      <c r="J519">
        <v>99</v>
      </c>
      <c r="K519" t="s">
        <v>23</v>
      </c>
      <c r="L519">
        <v>1</v>
      </c>
      <c r="M519" t="s">
        <v>39</v>
      </c>
      <c r="N519">
        <v>7777</v>
      </c>
      <c r="O519" t="s">
        <v>37</v>
      </c>
      <c r="P519">
        <v>1506</v>
      </c>
    </row>
    <row r="520" spans="1:16" x14ac:dyDescent="0.3">
      <c r="A520" s="1" t="str">
        <f t="shared" si="8"/>
        <v>2023|South Canterbury|$20,001-$30,000</v>
      </c>
      <c r="B520" t="s">
        <v>18</v>
      </c>
      <c r="C520" t="s">
        <v>19</v>
      </c>
      <c r="D520" t="s">
        <v>20</v>
      </c>
      <c r="E520" t="s">
        <v>21</v>
      </c>
      <c r="F520">
        <v>2023</v>
      </c>
      <c r="G520">
        <v>2023</v>
      </c>
      <c r="H520">
        <v>403</v>
      </c>
      <c r="I520" t="s">
        <v>172</v>
      </c>
      <c r="J520">
        <v>99</v>
      </c>
      <c r="K520" t="s">
        <v>23</v>
      </c>
      <c r="L520">
        <v>2</v>
      </c>
      <c r="M520" t="s">
        <v>24</v>
      </c>
      <c r="N520">
        <v>7777</v>
      </c>
      <c r="O520" t="s">
        <v>37</v>
      </c>
      <c r="P520">
        <v>2721</v>
      </c>
    </row>
    <row r="521" spans="1:16" x14ac:dyDescent="0.3">
      <c r="A521" s="1" t="str">
        <f t="shared" si="8"/>
        <v>2023|South Canterbury|$30,001-$50,000</v>
      </c>
      <c r="B521" t="s">
        <v>18</v>
      </c>
      <c r="C521" t="s">
        <v>19</v>
      </c>
      <c r="D521" t="s">
        <v>20</v>
      </c>
      <c r="E521" t="s">
        <v>21</v>
      </c>
      <c r="F521">
        <v>2023</v>
      </c>
      <c r="G521">
        <v>2023</v>
      </c>
      <c r="H521">
        <v>403</v>
      </c>
      <c r="I521" t="s">
        <v>172</v>
      </c>
      <c r="J521">
        <v>99</v>
      </c>
      <c r="K521" t="s">
        <v>23</v>
      </c>
      <c r="L521">
        <v>3</v>
      </c>
      <c r="M521" t="s">
        <v>45</v>
      </c>
      <c r="N521">
        <v>7777</v>
      </c>
      <c r="O521" t="s">
        <v>37</v>
      </c>
      <c r="P521">
        <v>4227</v>
      </c>
    </row>
    <row r="522" spans="1:16" x14ac:dyDescent="0.3">
      <c r="A522" s="1" t="str">
        <f t="shared" si="8"/>
        <v>2023|South Canterbury|$50,001-$70,000</v>
      </c>
      <c r="B522" t="s">
        <v>18</v>
      </c>
      <c r="C522" t="s">
        <v>19</v>
      </c>
      <c r="D522" t="s">
        <v>20</v>
      </c>
      <c r="E522" t="s">
        <v>21</v>
      </c>
      <c r="F522">
        <v>2023</v>
      </c>
      <c r="G522">
        <v>2023</v>
      </c>
      <c r="H522">
        <v>403</v>
      </c>
      <c r="I522" t="s">
        <v>172</v>
      </c>
      <c r="J522">
        <v>99</v>
      </c>
      <c r="K522" t="s">
        <v>23</v>
      </c>
      <c r="L522">
        <v>4</v>
      </c>
      <c r="M522" t="s">
        <v>36</v>
      </c>
      <c r="N522">
        <v>7777</v>
      </c>
      <c r="O522" t="s">
        <v>37</v>
      </c>
      <c r="P522">
        <v>2985</v>
      </c>
    </row>
    <row r="523" spans="1:16" x14ac:dyDescent="0.3">
      <c r="A523" s="1" t="str">
        <f t="shared" si="8"/>
        <v>2023|South Canterbury|$70,001-$100,000</v>
      </c>
      <c r="B523" t="s">
        <v>18</v>
      </c>
      <c r="C523" t="s">
        <v>19</v>
      </c>
      <c r="D523" t="s">
        <v>20</v>
      </c>
      <c r="E523" t="s">
        <v>21</v>
      </c>
      <c r="F523">
        <v>2023</v>
      </c>
      <c r="G523">
        <v>2023</v>
      </c>
      <c r="H523">
        <v>403</v>
      </c>
      <c r="I523" t="s">
        <v>172</v>
      </c>
      <c r="J523">
        <v>99</v>
      </c>
      <c r="K523" t="s">
        <v>23</v>
      </c>
      <c r="L523">
        <v>5</v>
      </c>
      <c r="M523" t="s">
        <v>58</v>
      </c>
      <c r="N523">
        <v>7777</v>
      </c>
      <c r="O523" t="s">
        <v>37</v>
      </c>
      <c r="P523">
        <v>3849</v>
      </c>
    </row>
    <row r="524" spans="1:16" x14ac:dyDescent="0.3">
      <c r="A524" s="1" t="str">
        <f t="shared" si="8"/>
        <v>2023|South Canterbury|$100,001-$150,000</v>
      </c>
      <c r="B524" t="s">
        <v>18</v>
      </c>
      <c r="C524" t="s">
        <v>19</v>
      </c>
      <c r="D524" t="s">
        <v>20</v>
      </c>
      <c r="E524" t="s">
        <v>21</v>
      </c>
      <c r="F524">
        <v>2023</v>
      </c>
      <c r="G524">
        <v>2023</v>
      </c>
      <c r="H524">
        <v>403</v>
      </c>
      <c r="I524" t="s">
        <v>172</v>
      </c>
      <c r="J524">
        <v>99</v>
      </c>
      <c r="K524" t="s">
        <v>23</v>
      </c>
      <c r="L524">
        <v>6</v>
      </c>
      <c r="M524" t="s">
        <v>59</v>
      </c>
      <c r="N524">
        <v>7777</v>
      </c>
      <c r="O524" t="s">
        <v>37</v>
      </c>
      <c r="P524">
        <v>5118</v>
      </c>
    </row>
    <row r="525" spans="1:16" x14ac:dyDescent="0.3">
      <c r="A525" s="1" t="str">
        <f t="shared" si="8"/>
        <v>2023|South Canterbury|$150,001-$200,000</v>
      </c>
      <c r="B525" t="s">
        <v>18</v>
      </c>
      <c r="C525" t="s">
        <v>19</v>
      </c>
      <c r="D525" t="s">
        <v>20</v>
      </c>
      <c r="E525" t="s">
        <v>21</v>
      </c>
      <c r="F525">
        <v>2023</v>
      </c>
      <c r="G525">
        <v>2023</v>
      </c>
      <c r="H525">
        <v>403</v>
      </c>
      <c r="I525" t="s">
        <v>172</v>
      </c>
      <c r="J525">
        <v>99</v>
      </c>
      <c r="K525" t="s">
        <v>23</v>
      </c>
      <c r="L525">
        <v>7</v>
      </c>
      <c r="M525" t="s">
        <v>43</v>
      </c>
      <c r="N525">
        <v>7777</v>
      </c>
      <c r="O525" t="s">
        <v>37</v>
      </c>
      <c r="P525">
        <v>2376</v>
      </c>
    </row>
    <row r="526" spans="1:16" x14ac:dyDescent="0.3">
      <c r="A526" s="1" t="str">
        <f t="shared" si="8"/>
        <v>2023|South Canterbury|$200,001 or more</v>
      </c>
      <c r="B526" t="s">
        <v>18</v>
      </c>
      <c r="C526" t="s">
        <v>19</v>
      </c>
      <c r="D526" t="s">
        <v>20</v>
      </c>
      <c r="E526" t="s">
        <v>21</v>
      </c>
      <c r="F526">
        <v>2023</v>
      </c>
      <c r="G526">
        <v>2023</v>
      </c>
      <c r="H526">
        <v>403</v>
      </c>
      <c r="I526" t="s">
        <v>172</v>
      </c>
      <c r="J526">
        <v>99</v>
      </c>
      <c r="K526" t="s">
        <v>23</v>
      </c>
      <c r="L526">
        <v>8</v>
      </c>
      <c r="M526" t="s">
        <v>27</v>
      </c>
      <c r="N526">
        <v>7777</v>
      </c>
      <c r="O526" t="s">
        <v>37</v>
      </c>
      <c r="P526">
        <v>1620</v>
      </c>
    </row>
    <row r="527" spans="1:16" x14ac:dyDescent="0.3">
      <c r="A527" s="1" t="str">
        <f t="shared" si="8"/>
        <v>2023|South Canterbury|Total stated - total household income</v>
      </c>
      <c r="B527" t="s">
        <v>18</v>
      </c>
      <c r="C527" t="s">
        <v>19</v>
      </c>
      <c r="D527" t="s">
        <v>20</v>
      </c>
      <c r="E527" t="s">
        <v>21</v>
      </c>
      <c r="F527">
        <v>2023</v>
      </c>
      <c r="G527">
        <v>2023</v>
      </c>
      <c r="H527">
        <v>403</v>
      </c>
      <c r="I527" t="s">
        <v>172</v>
      </c>
      <c r="J527">
        <v>99</v>
      </c>
      <c r="K527" t="s">
        <v>23</v>
      </c>
      <c r="L527">
        <v>77</v>
      </c>
      <c r="M527" t="s">
        <v>32</v>
      </c>
      <c r="N527">
        <v>7777</v>
      </c>
      <c r="O527" t="s">
        <v>37</v>
      </c>
      <c r="P527">
        <v>24405</v>
      </c>
    </row>
    <row r="528" spans="1:16" x14ac:dyDescent="0.3">
      <c r="A528" s="1" t="str">
        <f t="shared" si="8"/>
        <v>2023|South Canterbury|Total - total household income</v>
      </c>
      <c r="B528" t="s">
        <v>18</v>
      </c>
      <c r="C528" t="s">
        <v>19</v>
      </c>
      <c r="D528" t="s">
        <v>20</v>
      </c>
      <c r="E528" t="s">
        <v>21</v>
      </c>
      <c r="F528">
        <v>2023</v>
      </c>
      <c r="G528">
        <v>2023</v>
      </c>
      <c r="H528">
        <v>403</v>
      </c>
      <c r="I528" t="s">
        <v>172</v>
      </c>
      <c r="J528">
        <v>99</v>
      </c>
      <c r="K528" t="s">
        <v>23</v>
      </c>
      <c r="L528">
        <v>99</v>
      </c>
      <c r="M528" t="s">
        <v>48</v>
      </c>
      <c r="N528">
        <v>7777</v>
      </c>
      <c r="O528" t="s">
        <v>37</v>
      </c>
      <c r="P528">
        <v>25095</v>
      </c>
    </row>
    <row r="529" spans="1:16" x14ac:dyDescent="0.3">
      <c r="A529" s="1" t="str">
        <f t="shared" si="8"/>
        <v>2023|South Canterbury|Median ($) - total household income</v>
      </c>
      <c r="B529" t="s">
        <v>18</v>
      </c>
      <c r="C529" t="s">
        <v>19</v>
      </c>
      <c r="D529" t="s">
        <v>20</v>
      </c>
      <c r="E529" t="s">
        <v>21</v>
      </c>
      <c r="F529">
        <v>2023</v>
      </c>
      <c r="G529">
        <v>2023</v>
      </c>
      <c r="H529">
        <v>403</v>
      </c>
      <c r="I529" t="s">
        <v>172</v>
      </c>
      <c r="J529">
        <v>99</v>
      </c>
      <c r="K529" t="s">
        <v>23</v>
      </c>
      <c r="L529" t="s">
        <v>56</v>
      </c>
      <c r="M529" t="s">
        <v>57</v>
      </c>
      <c r="N529">
        <v>7777</v>
      </c>
      <c r="O529" t="s">
        <v>37</v>
      </c>
      <c r="P529">
        <v>76000</v>
      </c>
    </row>
    <row r="530" spans="1:16" x14ac:dyDescent="0.3">
      <c r="A530" s="1" t="str">
        <f t="shared" si="8"/>
        <v>2023|Southern|$20,000 or less</v>
      </c>
      <c r="B530" t="s">
        <v>18</v>
      </c>
      <c r="C530" t="s">
        <v>19</v>
      </c>
      <c r="D530" t="s">
        <v>20</v>
      </c>
      <c r="E530" t="s">
        <v>21</v>
      </c>
      <c r="F530">
        <v>2023</v>
      </c>
      <c r="G530">
        <v>2023</v>
      </c>
      <c r="H530">
        <v>404</v>
      </c>
      <c r="I530" t="s">
        <v>161</v>
      </c>
      <c r="J530">
        <v>99</v>
      </c>
      <c r="K530" t="s">
        <v>23</v>
      </c>
      <c r="L530">
        <v>1</v>
      </c>
      <c r="M530" t="s">
        <v>39</v>
      </c>
      <c r="N530">
        <v>7777</v>
      </c>
      <c r="O530" t="s">
        <v>37</v>
      </c>
      <c r="P530">
        <v>7497</v>
      </c>
    </row>
    <row r="531" spans="1:16" x14ac:dyDescent="0.3">
      <c r="A531" s="1" t="str">
        <f t="shared" si="8"/>
        <v>2023|Southern|$20,001-$30,000</v>
      </c>
      <c r="B531" t="s">
        <v>18</v>
      </c>
      <c r="C531" t="s">
        <v>19</v>
      </c>
      <c r="D531" t="s">
        <v>20</v>
      </c>
      <c r="E531" t="s">
        <v>21</v>
      </c>
      <c r="F531">
        <v>2023</v>
      </c>
      <c r="G531">
        <v>2023</v>
      </c>
      <c r="H531">
        <v>404</v>
      </c>
      <c r="I531" t="s">
        <v>161</v>
      </c>
      <c r="J531">
        <v>99</v>
      </c>
      <c r="K531" t="s">
        <v>23</v>
      </c>
      <c r="L531">
        <v>2</v>
      </c>
      <c r="M531" t="s">
        <v>24</v>
      </c>
      <c r="N531">
        <v>7777</v>
      </c>
      <c r="O531" t="s">
        <v>37</v>
      </c>
      <c r="P531">
        <v>12675</v>
      </c>
    </row>
    <row r="532" spans="1:16" x14ac:dyDescent="0.3">
      <c r="A532" s="1" t="str">
        <f t="shared" si="8"/>
        <v>2023|Southern|$30,001-$50,000</v>
      </c>
      <c r="B532" t="s">
        <v>18</v>
      </c>
      <c r="C532" t="s">
        <v>19</v>
      </c>
      <c r="D532" t="s">
        <v>20</v>
      </c>
      <c r="E532" t="s">
        <v>21</v>
      </c>
      <c r="F532">
        <v>2023</v>
      </c>
      <c r="G532">
        <v>2023</v>
      </c>
      <c r="H532">
        <v>404</v>
      </c>
      <c r="I532" t="s">
        <v>161</v>
      </c>
      <c r="J532">
        <v>99</v>
      </c>
      <c r="K532" t="s">
        <v>23</v>
      </c>
      <c r="L532">
        <v>3</v>
      </c>
      <c r="M532" t="s">
        <v>45</v>
      </c>
      <c r="N532">
        <v>7777</v>
      </c>
      <c r="O532" t="s">
        <v>37</v>
      </c>
      <c r="P532">
        <v>18993</v>
      </c>
    </row>
    <row r="533" spans="1:16" x14ac:dyDescent="0.3">
      <c r="A533" s="1" t="str">
        <f t="shared" si="8"/>
        <v>2023|Southern|$50,001-$70,000</v>
      </c>
      <c r="B533" t="s">
        <v>18</v>
      </c>
      <c r="C533" t="s">
        <v>19</v>
      </c>
      <c r="D533" t="s">
        <v>20</v>
      </c>
      <c r="E533" t="s">
        <v>21</v>
      </c>
      <c r="F533">
        <v>2023</v>
      </c>
      <c r="G533">
        <v>2023</v>
      </c>
      <c r="H533">
        <v>404</v>
      </c>
      <c r="I533" t="s">
        <v>161</v>
      </c>
      <c r="J533">
        <v>99</v>
      </c>
      <c r="K533" t="s">
        <v>23</v>
      </c>
      <c r="L533">
        <v>4</v>
      </c>
      <c r="M533" t="s">
        <v>36</v>
      </c>
      <c r="N533">
        <v>7777</v>
      </c>
      <c r="O533" t="s">
        <v>37</v>
      </c>
      <c r="P533">
        <v>14976</v>
      </c>
    </row>
    <row r="534" spans="1:16" x14ac:dyDescent="0.3">
      <c r="A534" s="1" t="str">
        <f t="shared" si="8"/>
        <v>2023|Southern|$70,001-$100,000</v>
      </c>
      <c r="B534" t="s">
        <v>18</v>
      </c>
      <c r="C534" t="s">
        <v>19</v>
      </c>
      <c r="D534" t="s">
        <v>20</v>
      </c>
      <c r="E534" t="s">
        <v>21</v>
      </c>
      <c r="F534">
        <v>2023</v>
      </c>
      <c r="G534">
        <v>2023</v>
      </c>
      <c r="H534">
        <v>404</v>
      </c>
      <c r="I534" t="s">
        <v>161</v>
      </c>
      <c r="J534">
        <v>99</v>
      </c>
      <c r="K534" t="s">
        <v>23</v>
      </c>
      <c r="L534">
        <v>5</v>
      </c>
      <c r="M534" t="s">
        <v>58</v>
      </c>
      <c r="N534">
        <v>7777</v>
      </c>
      <c r="O534" t="s">
        <v>37</v>
      </c>
      <c r="P534">
        <v>20172</v>
      </c>
    </row>
    <row r="535" spans="1:16" x14ac:dyDescent="0.3">
      <c r="A535" s="1" t="str">
        <f t="shared" si="8"/>
        <v>2023|Southern|$100,001-$150,000</v>
      </c>
      <c r="B535" t="s">
        <v>18</v>
      </c>
      <c r="C535" t="s">
        <v>19</v>
      </c>
      <c r="D535" t="s">
        <v>20</v>
      </c>
      <c r="E535" t="s">
        <v>21</v>
      </c>
      <c r="F535">
        <v>2023</v>
      </c>
      <c r="G535">
        <v>2023</v>
      </c>
      <c r="H535">
        <v>404</v>
      </c>
      <c r="I535" t="s">
        <v>161</v>
      </c>
      <c r="J535">
        <v>99</v>
      </c>
      <c r="K535" t="s">
        <v>23</v>
      </c>
      <c r="L535">
        <v>6</v>
      </c>
      <c r="M535" t="s">
        <v>59</v>
      </c>
      <c r="N535">
        <v>7777</v>
      </c>
      <c r="O535" t="s">
        <v>37</v>
      </c>
      <c r="P535">
        <v>27960</v>
      </c>
    </row>
    <row r="536" spans="1:16" x14ac:dyDescent="0.3">
      <c r="A536" s="1" t="str">
        <f t="shared" si="8"/>
        <v>2023|Southern|$150,001-$200,000</v>
      </c>
      <c r="B536" t="s">
        <v>18</v>
      </c>
      <c r="C536" t="s">
        <v>19</v>
      </c>
      <c r="D536" t="s">
        <v>20</v>
      </c>
      <c r="E536" t="s">
        <v>21</v>
      </c>
      <c r="F536">
        <v>2023</v>
      </c>
      <c r="G536">
        <v>2023</v>
      </c>
      <c r="H536">
        <v>404</v>
      </c>
      <c r="I536" t="s">
        <v>161</v>
      </c>
      <c r="J536">
        <v>99</v>
      </c>
      <c r="K536" t="s">
        <v>23</v>
      </c>
      <c r="L536">
        <v>7</v>
      </c>
      <c r="M536" t="s">
        <v>43</v>
      </c>
      <c r="N536">
        <v>7777</v>
      </c>
      <c r="O536" t="s">
        <v>37</v>
      </c>
      <c r="P536">
        <v>14472</v>
      </c>
    </row>
    <row r="537" spans="1:16" x14ac:dyDescent="0.3">
      <c r="A537" s="1" t="str">
        <f t="shared" si="8"/>
        <v>2023|Southern|$200,001 or more</v>
      </c>
      <c r="B537" t="s">
        <v>18</v>
      </c>
      <c r="C537" t="s">
        <v>19</v>
      </c>
      <c r="D537" t="s">
        <v>20</v>
      </c>
      <c r="E537" t="s">
        <v>21</v>
      </c>
      <c r="F537">
        <v>2023</v>
      </c>
      <c r="G537">
        <v>2023</v>
      </c>
      <c r="H537">
        <v>404</v>
      </c>
      <c r="I537" t="s">
        <v>161</v>
      </c>
      <c r="J537">
        <v>99</v>
      </c>
      <c r="K537" t="s">
        <v>23</v>
      </c>
      <c r="L537">
        <v>8</v>
      </c>
      <c r="M537" t="s">
        <v>27</v>
      </c>
      <c r="N537">
        <v>7777</v>
      </c>
      <c r="O537" t="s">
        <v>37</v>
      </c>
      <c r="P537">
        <v>11940</v>
      </c>
    </row>
    <row r="538" spans="1:16" x14ac:dyDescent="0.3">
      <c r="A538" s="1" t="str">
        <f t="shared" si="8"/>
        <v>2023|Southern|Total stated - total household income</v>
      </c>
      <c r="B538" t="s">
        <v>18</v>
      </c>
      <c r="C538" t="s">
        <v>19</v>
      </c>
      <c r="D538" t="s">
        <v>20</v>
      </c>
      <c r="E538" t="s">
        <v>21</v>
      </c>
      <c r="F538">
        <v>2023</v>
      </c>
      <c r="G538">
        <v>2023</v>
      </c>
      <c r="H538">
        <v>404</v>
      </c>
      <c r="I538" t="s">
        <v>161</v>
      </c>
      <c r="J538">
        <v>99</v>
      </c>
      <c r="K538" t="s">
        <v>23</v>
      </c>
      <c r="L538">
        <v>77</v>
      </c>
      <c r="M538" t="s">
        <v>32</v>
      </c>
      <c r="N538">
        <v>7777</v>
      </c>
      <c r="O538" t="s">
        <v>37</v>
      </c>
      <c r="P538">
        <v>128682</v>
      </c>
    </row>
    <row r="539" spans="1:16" x14ac:dyDescent="0.3">
      <c r="A539" s="1" t="str">
        <f t="shared" si="8"/>
        <v>2023|Southern|Total - total household income</v>
      </c>
      <c r="B539" t="s">
        <v>18</v>
      </c>
      <c r="C539" t="s">
        <v>19</v>
      </c>
      <c r="D539" t="s">
        <v>20</v>
      </c>
      <c r="E539" t="s">
        <v>21</v>
      </c>
      <c r="F539">
        <v>2023</v>
      </c>
      <c r="G539">
        <v>2023</v>
      </c>
      <c r="H539">
        <v>404</v>
      </c>
      <c r="I539" t="s">
        <v>161</v>
      </c>
      <c r="J539">
        <v>99</v>
      </c>
      <c r="K539" t="s">
        <v>23</v>
      </c>
      <c r="L539">
        <v>99</v>
      </c>
      <c r="M539" t="s">
        <v>48</v>
      </c>
      <c r="N539">
        <v>7777</v>
      </c>
      <c r="O539" t="s">
        <v>37</v>
      </c>
      <c r="P539">
        <v>132537</v>
      </c>
    </row>
    <row r="540" spans="1:16" x14ac:dyDescent="0.3">
      <c r="A540" s="1" t="str">
        <f t="shared" si="8"/>
        <v>2023|Southern|Median ($) - total household income</v>
      </c>
      <c r="B540" t="s">
        <v>18</v>
      </c>
      <c r="C540" t="s">
        <v>19</v>
      </c>
      <c r="D540" t="s">
        <v>20</v>
      </c>
      <c r="E540" t="s">
        <v>21</v>
      </c>
      <c r="F540">
        <v>2023</v>
      </c>
      <c r="G540">
        <v>2023</v>
      </c>
      <c r="H540">
        <v>404</v>
      </c>
      <c r="I540" t="s">
        <v>161</v>
      </c>
      <c r="J540">
        <v>99</v>
      </c>
      <c r="K540" t="s">
        <v>23</v>
      </c>
      <c r="L540" t="s">
        <v>56</v>
      </c>
      <c r="M540" t="s">
        <v>57</v>
      </c>
      <c r="N540">
        <v>7777</v>
      </c>
      <c r="O540" t="s">
        <v>37</v>
      </c>
      <c r="P540">
        <v>85200</v>
      </c>
    </row>
    <row r="541" spans="1:16" x14ac:dyDescent="0.3">
      <c r="A541" s="1" t="str">
        <f t="shared" si="8"/>
        <v>2023|Total - New Zealand by health region/health district|$20,000 or less</v>
      </c>
      <c r="B541" t="s">
        <v>18</v>
      </c>
      <c r="C541" t="s">
        <v>19</v>
      </c>
      <c r="D541" t="s">
        <v>20</v>
      </c>
      <c r="E541" t="s">
        <v>21</v>
      </c>
      <c r="F541">
        <v>2023</v>
      </c>
      <c r="G541">
        <v>2023</v>
      </c>
      <c r="H541">
        <v>99999</v>
      </c>
      <c r="I541" t="s">
        <v>166</v>
      </c>
      <c r="J541">
        <v>99</v>
      </c>
      <c r="K541" t="s">
        <v>23</v>
      </c>
      <c r="L541">
        <v>1</v>
      </c>
      <c r="M541" t="s">
        <v>39</v>
      </c>
      <c r="N541">
        <v>7777</v>
      </c>
      <c r="O541" t="s">
        <v>37</v>
      </c>
      <c r="P541">
        <v>98820</v>
      </c>
    </row>
    <row r="542" spans="1:16" x14ac:dyDescent="0.3">
      <c r="A542" s="1" t="str">
        <f t="shared" si="8"/>
        <v>2023|Total - New Zealand by health region/health district|$20,001-$30,000</v>
      </c>
      <c r="B542" t="s">
        <v>18</v>
      </c>
      <c r="C542" t="s">
        <v>19</v>
      </c>
      <c r="D542" t="s">
        <v>20</v>
      </c>
      <c r="E542" t="s">
        <v>21</v>
      </c>
      <c r="F542">
        <v>2023</v>
      </c>
      <c r="G542">
        <v>2023</v>
      </c>
      <c r="H542">
        <v>99999</v>
      </c>
      <c r="I542" t="s">
        <v>166</v>
      </c>
      <c r="J542">
        <v>99</v>
      </c>
      <c r="K542" t="s">
        <v>23</v>
      </c>
      <c r="L542">
        <v>2</v>
      </c>
      <c r="M542" t="s">
        <v>24</v>
      </c>
      <c r="N542">
        <v>7777</v>
      </c>
      <c r="O542" t="s">
        <v>37</v>
      </c>
      <c r="P542">
        <v>141063</v>
      </c>
    </row>
    <row r="543" spans="1:16" x14ac:dyDescent="0.3">
      <c r="A543" s="1" t="str">
        <f t="shared" si="8"/>
        <v>2023|Total - New Zealand by health region/health district|$30,001-$50,000</v>
      </c>
      <c r="B543" t="s">
        <v>18</v>
      </c>
      <c r="C543" t="s">
        <v>19</v>
      </c>
      <c r="D543" t="s">
        <v>20</v>
      </c>
      <c r="E543" t="s">
        <v>21</v>
      </c>
      <c r="F543">
        <v>2023</v>
      </c>
      <c r="G543">
        <v>2023</v>
      </c>
      <c r="H543">
        <v>99999</v>
      </c>
      <c r="I543" t="s">
        <v>166</v>
      </c>
      <c r="J543">
        <v>99</v>
      </c>
      <c r="K543" t="s">
        <v>23</v>
      </c>
      <c r="L543">
        <v>3</v>
      </c>
      <c r="M543" t="s">
        <v>45</v>
      </c>
      <c r="N543">
        <v>7777</v>
      </c>
      <c r="O543" t="s">
        <v>37</v>
      </c>
      <c r="P543">
        <v>224205</v>
      </c>
    </row>
    <row r="544" spans="1:16" x14ac:dyDescent="0.3">
      <c r="A544" s="1" t="str">
        <f t="shared" si="8"/>
        <v>2023|Total - New Zealand by health region/health district|$50,001-$70,000</v>
      </c>
      <c r="B544" t="s">
        <v>18</v>
      </c>
      <c r="C544" t="s">
        <v>19</v>
      </c>
      <c r="D544" t="s">
        <v>20</v>
      </c>
      <c r="E544" t="s">
        <v>21</v>
      </c>
      <c r="F544">
        <v>2023</v>
      </c>
      <c r="G544">
        <v>2023</v>
      </c>
      <c r="H544">
        <v>99999</v>
      </c>
      <c r="I544" t="s">
        <v>166</v>
      </c>
      <c r="J544">
        <v>99</v>
      </c>
      <c r="K544" t="s">
        <v>23</v>
      </c>
      <c r="L544">
        <v>4</v>
      </c>
      <c r="M544" t="s">
        <v>36</v>
      </c>
      <c r="N544">
        <v>7777</v>
      </c>
      <c r="O544" t="s">
        <v>37</v>
      </c>
      <c r="P544">
        <v>176724</v>
      </c>
    </row>
    <row r="545" spans="1:16" x14ac:dyDescent="0.3">
      <c r="A545" s="1" t="str">
        <f t="shared" si="8"/>
        <v>2023|Total - New Zealand by health region/health district|$70,001-$100,000</v>
      </c>
      <c r="B545" t="s">
        <v>18</v>
      </c>
      <c r="C545" t="s">
        <v>19</v>
      </c>
      <c r="D545" t="s">
        <v>20</v>
      </c>
      <c r="E545" t="s">
        <v>21</v>
      </c>
      <c r="F545">
        <v>2023</v>
      </c>
      <c r="G545">
        <v>2023</v>
      </c>
      <c r="H545">
        <v>99999</v>
      </c>
      <c r="I545" t="s">
        <v>166</v>
      </c>
      <c r="J545">
        <v>99</v>
      </c>
      <c r="K545" t="s">
        <v>23</v>
      </c>
      <c r="L545">
        <v>5</v>
      </c>
      <c r="M545" t="s">
        <v>58</v>
      </c>
      <c r="N545">
        <v>7777</v>
      </c>
      <c r="O545" t="s">
        <v>37</v>
      </c>
      <c r="P545">
        <v>242805</v>
      </c>
    </row>
    <row r="546" spans="1:16" x14ac:dyDescent="0.3">
      <c r="A546" s="1" t="str">
        <f t="shared" si="8"/>
        <v>2023|Total - New Zealand by health region/health district|$100,001-$150,000</v>
      </c>
      <c r="B546" t="s">
        <v>18</v>
      </c>
      <c r="C546" t="s">
        <v>19</v>
      </c>
      <c r="D546" t="s">
        <v>20</v>
      </c>
      <c r="E546" t="s">
        <v>21</v>
      </c>
      <c r="F546">
        <v>2023</v>
      </c>
      <c r="G546">
        <v>2023</v>
      </c>
      <c r="H546">
        <v>99999</v>
      </c>
      <c r="I546" t="s">
        <v>166</v>
      </c>
      <c r="J546">
        <v>99</v>
      </c>
      <c r="K546" t="s">
        <v>23</v>
      </c>
      <c r="L546">
        <v>6</v>
      </c>
      <c r="M546" t="s">
        <v>59</v>
      </c>
      <c r="N546">
        <v>7777</v>
      </c>
      <c r="O546" t="s">
        <v>37</v>
      </c>
      <c r="P546">
        <v>356271</v>
      </c>
    </row>
    <row r="547" spans="1:16" x14ac:dyDescent="0.3">
      <c r="A547" s="1" t="str">
        <f t="shared" si="8"/>
        <v>2023|Total - New Zealand by health region/health district|$150,001-$200,000</v>
      </c>
      <c r="B547" t="s">
        <v>18</v>
      </c>
      <c r="C547" t="s">
        <v>19</v>
      </c>
      <c r="D547" t="s">
        <v>20</v>
      </c>
      <c r="E547" t="s">
        <v>21</v>
      </c>
      <c r="F547">
        <v>2023</v>
      </c>
      <c r="G547">
        <v>2023</v>
      </c>
      <c r="H547">
        <v>99999</v>
      </c>
      <c r="I547" t="s">
        <v>166</v>
      </c>
      <c r="J547">
        <v>99</v>
      </c>
      <c r="K547" t="s">
        <v>23</v>
      </c>
      <c r="L547">
        <v>7</v>
      </c>
      <c r="M547" t="s">
        <v>43</v>
      </c>
      <c r="N547">
        <v>7777</v>
      </c>
      <c r="O547" t="s">
        <v>37</v>
      </c>
      <c r="P547">
        <v>229002</v>
      </c>
    </row>
    <row r="548" spans="1:16" x14ac:dyDescent="0.3">
      <c r="A548" s="1" t="str">
        <f t="shared" si="8"/>
        <v>2023|Total - New Zealand by health region/health district|$200,001 or more</v>
      </c>
      <c r="B548" t="s">
        <v>18</v>
      </c>
      <c r="C548" t="s">
        <v>19</v>
      </c>
      <c r="D548" t="s">
        <v>20</v>
      </c>
      <c r="E548" t="s">
        <v>21</v>
      </c>
      <c r="F548">
        <v>2023</v>
      </c>
      <c r="G548">
        <v>2023</v>
      </c>
      <c r="H548">
        <v>99999</v>
      </c>
      <c r="I548" t="s">
        <v>166</v>
      </c>
      <c r="J548">
        <v>99</v>
      </c>
      <c r="K548" t="s">
        <v>23</v>
      </c>
      <c r="L548">
        <v>8</v>
      </c>
      <c r="M548" t="s">
        <v>27</v>
      </c>
      <c r="N548">
        <v>7777</v>
      </c>
      <c r="O548" t="s">
        <v>37</v>
      </c>
      <c r="P548">
        <v>249195</v>
      </c>
    </row>
    <row r="549" spans="1:16" x14ac:dyDescent="0.3">
      <c r="A549" s="1" t="str">
        <f t="shared" si="8"/>
        <v>2023|Total - New Zealand by health region/health district|Total stated - total household income</v>
      </c>
      <c r="B549" t="s">
        <v>18</v>
      </c>
      <c r="C549" t="s">
        <v>19</v>
      </c>
      <c r="D549" t="s">
        <v>20</v>
      </c>
      <c r="E549" t="s">
        <v>21</v>
      </c>
      <c r="F549">
        <v>2023</v>
      </c>
      <c r="G549">
        <v>2023</v>
      </c>
      <c r="H549">
        <v>99999</v>
      </c>
      <c r="I549" t="s">
        <v>166</v>
      </c>
      <c r="J549">
        <v>99</v>
      </c>
      <c r="K549" t="s">
        <v>23</v>
      </c>
      <c r="L549">
        <v>77</v>
      </c>
      <c r="M549" t="s">
        <v>32</v>
      </c>
      <c r="N549">
        <v>7777</v>
      </c>
      <c r="O549" t="s">
        <v>37</v>
      </c>
      <c r="P549">
        <v>1718088</v>
      </c>
    </row>
    <row r="550" spans="1:16" x14ac:dyDescent="0.3">
      <c r="A550" s="1" t="str">
        <f t="shared" si="8"/>
        <v>2023|Total - New Zealand by health region/health district|Total - total household income</v>
      </c>
      <c r="B550" t="s">
        <v>18</v>
      </c>
      <c r="C550" t="s">
        <v>19</v>
      </c>
      <c r="D550" t="s">
        <v>20</v>
      </c>
      <c r="E550" t="s">
        <v>21</v>
      </c>
      <c r="F550">
        <v>2023</v>
      </c>
      <c r="G550">
        <v>2023</v>
      </c>
      <c r="H550">
        <v>99999</v>
      </c>
      <c r="I550" t="s">
        <v>166</v>
      </c>
      <c r="J550">
        <v>99</v>
      </c>
      <c r="K550" t="s">
        <v>23</v>
      </c>
      <c r="L550">
        <v>99</v>
      </c>
      <c r="M550" t="s">
        <v>48</v>
      </c>
      <c r="N550">
        <v>7777</v>
      </c>
      <c r="O550" t="s">
        <v>37</v>
      </c>
      <c r="P550">
        <v>1780104</v>
      </c>
    </row>
    <row r="551" spans="1:16" x14ac:dyDescent="0.3">
      <c r="A551" s="1" t="str">
        <f t="shared" si="8"/>
        <v>2023|Total - New Zealand by health region/health district|Median ($) - total household income</v>
      </c>
      <c r="B551" t="s">
        <v>18</v>
      </c>
      <c r="C551" t="s">
        <v>19</v>
      </c>
      <c r="D551" t="s">
        <v>20</v>
      </c>
      <c r="E551" t="s">
        <v>21</v>
      </c>
      <c r="F551">
        <v>2023</v>
      </c>
      <c r="G551">
        <v>2023</v>
      </c>
      <c r="H551">
        <v>99999</v>
      </c>
      <c r="I551" t="s">
        <v>166</v>
      </c>
      <c r="J551">
        <v>99</v>
      </c>
      <c r="K551" t="s">
        <v>23</v>
      </c>
      <c r="L551" t="s">
        <v>56</v>
      </c>
      <c r="M551" t="s">
        <v>57</v>
      </c>
      <c r="N551">
        <v>7777</v>
      </c>
      <c r="O551" t="s">
        <v>37</v>
      </c>
      <c r="P551">
        <v>97000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Region</vt:lpstr>
      <vt:lpstr>Region Total</vt:lpstr>
      <vt:lpstr>TA</vt:lpstr>
      <vt:lpstr>TA Total</vt:lpstr>
      <vt:lpstr>LBA</vt:lpstr>
      <vt:lpstr>LBA Total</vt:lpstr>
      <vt:lpstr>HD</vt:lpstr>
      <vt:lpstr>HD 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Carboni</dc:creator>
  <cp:lastModifiedBy>Andrea Carboni</cp:lastModifiedBy>
  <dcterms:created xsi:type="dcterms:W3CDTF">2026-03-09T10:09:07Z</dcterms:created>
  <dcterms:modified xsi:type="dcterms:W3CDTF">2026-03-31T09:10:30Z</dcterms:modified>
</cp:coreProperties>
</file>